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chartsheets/sheet1.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chartsheets/sheet2.xml" ContentType="application/vnd.openxmlformats-officedocument.spreadsheetml.chart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12.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5.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17.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18.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19.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20.xml" ContentType="application/vnd.openxmlformats-officedocument.drawing+xml"/>
  <Override PartName="/xl/ctrlProps/ctrlProp33.xml" ContentType="application/vnd.ms-excel.controlproperties+xml"/>
  <Override PartName="/xl/ctrlProps/ctrlProp34.xml" ContentType="application/vnd.ms-excel.controlproperties+xml"/>
  <Override PartName="/xl/drawings/drawing21.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2.xml" ContentType="application/vnd.openxmlformats-officedocument.drawing+xml"/>
  <Override PartName="/xl/ctrlProps/ctrlProp38.xml" ContentType="application/vnd.ms-excel.controlproperties+xml"/>
  <Override PartName="/xl/ctrlProps/ctrlProp39.xml" ContentType="application/vnd.ms-excel.controlproperties+xml"/>
  <Override PartName="/xl/drawings/drawing23.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24.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25.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omments2.xml" ContentType="application/vnd.openxmlformats-officedocument.spreadsheetml.comments+xml"/>
  <Override PartName="/xl/drawings/drawing26.xml" ContentType="application/vnd.openxmlformats-officedocument.drawing+xml"/>
  <Override PartName="/xl/ctrlProps/ctrlProp48.xml" ContentType="application/vnd.ms-excel.controlproperties+xml"/>
  <Override PartName="/xl/ctrlProps/ctrlProp49.xml" ContentType="application/vnd.ms-excel.controlproperties+xml"/>
  <Override PartName="/xl/tables/table2.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ichData/rdsupportingpropertybag.xml" ContentType="application/vnd.ms-excel.rdsupportingpropertybag+xml"/>
  <Override PartName="/xl/richData/rdrichvalue.xml" ContentType="application/vnd.ms-excel.rdrichvalue+xml"/>
  <Override PartName="/xl/richData/richStyles.xml" ContentType="application/vnd.ms-excel.richstyles+xml"/>
  <Override PartName="/xl/richData/rdRichValueTypes.xml" ContentType="application/vnd.ms-excel.rdrichvaluetypes+xml"/>
  <Override PartName="/xl/richData/rdarray.xml" ContentType="application/vnd.ms-excel.rdarray+xml"/>
  <Override PartName="/xl/richData/rdrichvaluestructure.xml" ContentType="application/vnd.ms-excel.rdrichvaluestructure+xml"/>
  <Override PartName="/xl/richData/rdRichValueWebImage.xml" ContentType="application/vnd.ms-excel.rdrichvaluewebimage+xml"/>
  <Override PartName="/xl/richData/rdsupportingpropertybagstructure.xml" ContentType="application/vnd.ms-excel.rdsupportingpropertybagstructure+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hidePivotFieldList="1"/>
  <mc:AlternateContent xmlns:mc="http://schemas.openxmlformats.org/markup-compatibility/2006">
    <mc:Choice Requires="x15">
      <x15ac:absPath xmlns:x15ac="http://schemas.microsoft.com/office/spreadsheetml/2010/11/ac" url="D:\ADS\PROJETOPESSOAL\PortalCotacao\"/>
    </mc:Choice>
  </mc:AlternateContent>
  <xr:revisionPtr revIDLastSave="0" documentId="8_{73F8B6D4-E8D6-4BE5-B8C3-11CA4EF7C564}" xr6:coauthVersionLast="47" xr6:coauthVersionMax="47" xr10:uidLastSave="{00000000-0000-0000-0000-000000000000}"/>
  <bookViews>
    <workbookView xWindow="-23148" yWindow="-204" windowWidth="23256" windowHeight="12456" tabRatio="878" firstSheet="1" activeTab="13" xr2:uid="{00000000-000D-0000-FFFF-FFFF00000000}"/>
  </bookViews>
  <sheets>
    <sheet name="Gráfico1" sheetId="64" r:id="rId1"/>
    <sheet name="Menu" sheetId="17" r:id="rId2"/>
    <sheet name="Início" sheetId="36" r:id="rId3"/>
    <sheet name="Usuarios" sheetId="34" state="veryHidden" r:id="rId4"/>
    <sheet name="Acesso" sheetId="35" state="veryHidden" r:id="rId5"/>
    <sheet name="Base Tabela Mahle" sheetId="16" state="veryHidden" r:id="rId6"/>
    <sheet name="Cidades" sheetId="13" state="veryHidden" r:id="rId7"/>
    <sheet name="Tab.ICMS.23" sheetId="12" state="veryHidden" r:id="rId8"/>
    <sheet name="Bases" sheetId="2" r:id="rId9"/>
    <sheet name="Cotações" sheetId="60" state="veryHidden" r:id="rId10"/>
    <sheet name="SPOT - DIVERSOS" sheetId="45" state="veryHidden" r:id="rId11"/>
    <sheet name="PROPOSTA - DIVERSOS" sheetId="46" state="veryHidden" r:id="rId12"/>
    <sheet name="Gráfico2" sheetId="65" r:id="rId13"/>
    <sheet name="SPOT - RENAULT" sheetId="47" r:id="rId14"/>
    <sheet name="PROPOSTA - RENAULT" sheetId="49" state="veryHidden" r:id="rId15"/>
    <sheet name="SPOT - ROD CNH" sheetId="61" state="veryHidden" r:id="rId16"/>
    <sheet name="Base CNH-IVECO" sheetId="44" state="veryHidden" r:id="rId17"/>
    <sheet name="PROPOSTA - ROD CNH" sheetId="63" state="veryHidden" r:id="rId18"/>
    <sheet name="SPOT - ROD IVECO" sheetId="58" state="veryHidden" r:id="rId19"/>
    <sheet name="PROPOSTA - ROD IVECO" sheetId="59" state="veryHidden" r:id="rId20"/>
    <sheet name="SPOT - MAHLE" sheetId="54" state="veryHidden" r:id="rId21"/>
    <sheet name="PROPOSTA - MAHLE" sheetId="55" state="veryHidden" r:id="rId22"/>
    <sheet name="SPOT - NIDEC" sheetId="52" state="veryHidden" r:id="rId23"/>
    <sheet name="PROPOSTA - NIDEC" sheetId="53" state="veryHidden" r:id="rId24"/>
    <sheet name="SPOT - BOTICARIO" sheetId="56" state="veryHidden" r:id="rId25"/>
    <sheet name="PROPOSTA - BOTICARIO" sheetId="57" state="veryHidden" r:id="rId26"/>
    <sheet name="Base Solic.Transp.Skelt" sheetId="20" state="veryHidden" r:id="rId27"/>
  </sheets>
  <functionGroups builtInGroupCount="19"/>
  <externalReferences>
    <externalReference r:id="rId28"/>
  </externalReferences>
  <definedNames>
    <definedName name="_xlnm._FilterDatabase" localSheetId="4" hidden="1">Acesso!$A$1:$G$232</definedName>
    <definedName name="_xlnm._FilterDatabase" localSheetId="5" hidden="1">'Base Tabela Mahle'!$A$2:$F$2</definedName>
    <definedName name="_xlnm._FilterDatabase" localSheetId="9" hidden="1">Cotações!$A$3:$AC$10002</definedName>
    <definedName name="CidadeDestino" localSheetId="25">OFFSET([1]Cidades!$B$1,MATCH(#REF!,[1]Cidades!$A:$A,0),0,COUNTIF([1]Cidades!$A:$A,#REF!),1)</definedName>
    <definedName name="CidadeDestino" localSheetId="11">OFFSET([1]Cidades!$B$1,MATCH(#REF!,[1]Cidades!$A:$A,0),0,COUNTIF([1]Cidades!$A:$A,#REF!),1)</definedName>
    <definedName name="CidadeDestino" localSheetId="21">OFFSET([1]Cidades!$B$1,MATCH(#REF!,[1]Cidades!$A:$A,0),0,COUNTIF([1]Cidades!$A:$A,#REF!),1)</definedName>
    <definedName name="CidadeDestino" localSheetId="23">OFFSET([1]Cidades!$B$1,MATCH(#REF!,[1]Cidades!$A:$A,0),0,COUNTIF([1]Cidades!$A:$A,#REF!),1)</definedName>
    <definedName name="CidadeDestino" localSheetId="14">OFFSET([1]Cidades!$B$1,MATCH(#REF!,[1]Cidades!$A:$A,0),0,COUNTIF([1]Cidades!$A:$A,#REF!),1)</definedName>
    <definedName name="CidadeDestino" localSheetId="17">OFFSET([1]Cidades!$B$1,MATCH(#REF!,[1]Cidades!$A:$A,0),0,COUNTIF([1]Cidades!$A:$A,#REF!),1)</definedName>
    <definedName name="CidadeDestino" localSheetId="19">OFFSET([1]Cidades!$B$1,MATCH(#REF!,[1]Cidades!$A:$A,0),0,COUNTIF([1]Cidades!$A:$A,#REF!),1)</definedName>
    <definedName name="CidadeDestino" localSheetId="24">OFFSET(Cidades!$B$1,MATCH('SPOT - BOTICARIO'!$F$11,Cidades!$A:$A,0),0,COUNTIF(Cidades!$A:$A,'SPOT - BOTICARIO'!$F$11),1)</definedName>
    <definedName name="CidadeDestino" localSheetId="10">OFFSET(Cidades!$B$1,MATCH('SPOT - DIVERSOS'!$F$11,Cidades!$A:$A,0),0,COUNTIF(Cidades!$A:$A,'SPOT - DIVERSOS'!$F$11),1)</definedName>
    <definedName name="CidadeDestino" localSheetId="20">OFFSET(Cidades!$B$1,MATCH('SPOT - MAHLE'!$F$11,Cidades!$A:$A,0),0,COUNTIF(Cidades!$A:$A,'SPOT - MAHLE'!$F$11),1)</definedName>
    <definedName name="CidadeDestino" localSheetId="22">OFFSET(Cidades!$B$1,MATCH('SPOT - NIDEC'!$F$11,Cidades!$A:$A,0),0,COUNTIF(Cidades!$A:$A,'SPOT - NIDEC'!$F$11),1)</definedName>
    <definedName name="CidadeDestino" localSheetId="13">OFFSET(Cidades!$B$1,MATCH('SPOT - RENAULT'!$F$11,Cidades!$A:$A,0),0,COUNTIF(Cidades!$A:$A,'SPOT - RENAULT'!$F$11),1)</definedName>
    <definedName name="CidadeDestino" localSheetId="15">OFFSET(Cidades!$B$1,MATCH('SPOT - ROD CNH'!$F$11,Cidades!$A:$A,0),0,COUNTIF(Cidades!$A:$A,'SPOT - ROD CNH'!$F$11),1)</definedName>
    <definedName name="CidadeDestino" localSheetId="18">OFFSET(Cidades!$B$1,MATCH('SPOT - ROD IVECO'!$F$11,Cidades!$A:$A,0),0,COUNTIF(Cidades!$A:$A,'SPOT - ROD IVECO'!$F$11),1)</definedName>
    <definedName name="CidadeDestino">OFFSET(Cidades!$B$1,MATCH(#REF!,Cidades!$A:$A,0),0,COUNTIF(Cidades!$A:$A,#REF!),1)</definedName>
    <definedName name="CidadeOrigem" localSheetId="25">OFFSET([1]Cidades!$B$1,MATCH(#REF!,[1]Cidades!$A:$A,0),0,COUNTIF([1]Cidades!$A:$A,#REF!),1)</definedName>
    <definedName name="CidadeOrigem" localSheetId="11">OFFSET([1]Cidades!$B$1,MATCH(#REF!,[1]Cidades!$A:$A,0),0,COUNTIF([1]Cidades!$A:$A,#REF!),1)</definedName>
    <definedName name="CidadeOrigem" localSheetId="21">OFFSET([1]Cidades!$B$1,MATCH(#REF!,[1]Cidades!$A:$A,0),0,COUNTIF([1]Cidades!$A:$A,#REF!),1)</definedName>
    <definedName name="CidadeOrigem" localSheetId="23">OFFSET([1]Cidades!$B$1,MATCH(#REF!,[1]Cidades!$A:$A,0),0,COUNTIF([1]Cidades!$A:$A,#REF!),1)</definedName>
    <definedName name="CidadeOrigem" localSheetId="14">OFFSET([1]Cidades!$B$1,MATCH(#REF!,[1]Cidades!$A:$A,0),0,COUNTIF([1]Cidades!$A:$A,#REF!),1)</definedName>
    <definedName name="CidadeOrigem" localSheetId="17">OFFSET([1]Cidades!$B$1,MATCH(#REF!,[1]Cidades!$A:$A,0),0,COUNTIF([1]Cidades!$A:$A,#REF!),1)</definedName>
    <definedName name="CidadeOrigem" localSheetId="19">OFFSET([1]Cidades!$B$1,MATCH(#REF!,[1]Cidades!$A:$A,0),0,COUNTIF([1]Cidades!$A:$A,#REF!),1)</definedName>
    <definedName name="CidadeOrigem" localSheetId="24">OFFSET(Cidades!$B$1,MATCH('SPOT - BOTICARIO'!$C$11,Cidades!$A:$A,0),0,COUNTIF(Cidades!$A:$A,'SPOT - BOTICARIO'!$C$11),1)</definedName>
    <definedName name="CidadeOrigem" localSheetId="10">OFFSET(Cidades!$B$1,MATCH('SPOT - DIVERSOS'!$C$11,Cidades!$A:$A,0),0,COUNTIF(Cidades!$A:$A,'SPOT - DIVERSOS'!$C$11),1)</definedName>
    <definedName name="CidadeOrigem" localSheetId="20">OFFSET(Cidades!$B$1,MATCH('SPOT - MAHLE'!$C$11,Cidades!$A:$A,0),0,COUNTIF(Cidades!$A:$A,'SPOT - MAHLE'!$C$11),1)</definedName>
    <definedName name="CidadeOrigem" localSheetId="22">OFFSET(Cidades!$B$1,MATCH('SPOT - NIDEC'!$C$11,Cidades!$A:$A,0),0,COUNTIF(Cidades!$A:$A,'SPOT - NIDEC'!$C$11),1)</definedName>
    <definedName name="CidadeOrigem" localSheetId="13">OFFSET(Cidades!$B$1,MATCH('SPOT - RENAULT'!$C$11,Cidades!$A:$A,0),0,COUNTIF(Cidades!$A:$A,'SPOT - RENAULT'!$C$11),1)</definedName>
    <definedName name="CidadeOrigem" localSheetId="15">OFFSET(Cidades!$B$1,MATCH('SPOT - ROD CNH'!$C$11,Cidades!$A:$A,0),0,COUNTIF(Cidades!$A:$A,'SPOT - ROD CNH'!$C$11),1)</definedName>
    <definedName name="CidadeOrigem" localSheetId="18">OFFSET(Cidades!$B$1,MATCH('SPOT - ROD IVECO'!$C$11,Cidades!$A:$A,0),0,COUNTIF(Cidades!$A:$A,'SPOT - ROD IVECO'!$C$11),1)</definedName>
    <definedName name="CidadeOrigem">OFFSET(Cidades!$B$1,MATCH(#REF!,Cidades!$A:$A,0),0,COUNTIF(Cidades!$A:$A,#REF!),1)</definedName>
    <definedName name="Consulta_de_RED_ESTRELA_PRODUCAO" localSheetId="26" hidden="1">'Base Solic.Transp.Skelt'!$A$1:$X$4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1" i="47" l="1"/>
  <c r="AA5" i="2"/>
  <c r="A272" i="35"/>
  <c r="A273" i="35" s="1"/>
  <c r="A274" i="35" s="1"/>
  <c r="A275" i="35" s="1"/>
  <c r="A276" i="35" s="1"/>
  <c r="A277" i="35" s="1"/>
  <c r="A278" i="35" s="1"/>
  <c r="A279" i="35" s="1"/>
  <c r="A280" i="35" s="1"/>
  <c r="A281" i="35" s="1"/>
  <c r="A282" i="35" s="1"/>
  <c r="A283" i="35" s="1"/>
  <c r="A284" i="35" s="1"/>
  <c r="A285" i="35" s="1"/>
  <c r="A286" i="35" s="1"/>
  <c r="A287" i="35" s="1"/>
  <c r="A288" i="35" s="1"/>
  <c r="A289" i="35" s="1"/>
  <c r="A290" i="35" s="1"/>
  <c r="A291" i="35" s="1"/>
  <c r="A292" i="35" s="1"/>
  <c r="A293" i="35" s="1"/>
  <c r="A294" i="35" s="1"/>
  <c r="A295" i="35" s="1"/>
  <c r="G295" i="35"/>
  <c r="F295" i="35"/>
  <c r="E295" i="35"/>
  <c r="G294" i="35"/>
  <c r="F294" i="35"/>
  <c r="E294" i="35"/>
  <c r="G293" i="35"/>
  <c r="F293" i="35"/>
  <c r="E293" i="35"/>
  <c r="G292" i="35"/>
  <c r="F292" i="35"/>
  <c r="E292" i="35"/>
  <c r="G291" i="35"/>
  <c r="F291" i="35"/>
  <c r="E291" i="35"/>
  <c r="G290" i="35"/>
  <c r="F290" i="35"/>
  <c r="E290" i="35"/>
  <c r="G289" i="35"/>
  <c r="F289" i="35"/>
  <c r="E289" i="35"/>
  <c r="G288" i="35"/>
  <c r="F288" i="35"/>
  <c r="E288" i="35"/>
  <c r="G287" i="35"/>
  <c r="F287" i="35"/>
  <c r="E287" i="35"/>
  <c r="G286" i="35"/>
  <c r="F286" i="35"/>
  <c r="E286" i="35"/>
  <c r="G285" i="35"/>
  <c r="F285" i="35"/>
  <c r="E285" i="35"/>
  <c r="G284" i="35"/>
  <c r="F284" i="35"/>
  <c r="E284" i="35"/>
  <c r="G283" i="35"/>
  <c r="F283" i="35"/>
  <c r="E283" i="35"/>
  <c r="G282" i="35"/>
  <c r="F282" i="35"/>
  <c r="E282" i="35"/>
  <c r="G281" i="35"/>
  <c r="F281" i="35"/>
  <c r="E281" i="35"/>
  <c r="G280" i="35"/>
  <c r="F280" i="35"/>
  <c r="E280" i="35"/>
  <c r="G279" i="35"/>
  <c r="F279" i="35"/>
  <c r="E279" i="35"/>
  <c r="G278" i="35"/>
  <c r="F278" i="35"/>
  <c r="E278" i="35"/>
  <c r="G277" i="35"/>
  <c r="F277" i="35"/>
  <c r="E277" i="35"/>
  <c r="G276" i="35"/>
  <c r="F276" i="35"/>
  <c r="E276" i="35"/>
  <c r="G275" i="35"/>
  <c r="F275" i="35"/>
  <c r="E275" i="35"/>
  <c r="G274" i="35"/>
  <c r="F274" i="35"/>
  <c r="E274" i="35"/>
  <c r="G273" i="35"/>
  <c r="F273" i="35"/>
  <c r="E273" i="35"/>
  <c r="G272" i="35"/>
  <c r="F272" i="35"/>
  <c r="E272" i="35"/>
  <c r="A233" i="35"/>
  <c r="A234" i="35"/>
  <c r="A235" i="35" s="1"/>
  <c r="A236" i="35" s="1"/>
  <c r="A237" i="35" s="1"/>
  <c r="A238" i="35" s="1"/>
  <c r="A239" i="35" s="1"/>
  <c r="A240" i="35" s="1"/>
  <c r="A241" i="35" s="1"/>
  <c r="A242" i="35" s="1"/>
  <c r="A243" i="35" s="1"/>
  <c r="A244" i="35" s="1"/>
  <c r="A245" i="35" s="1"/>
  <c r="A246" i="35" s="1"/>
  <c r="A247" i="35" s="1"/>
  <c r="A248" i="35" s="1"/>
  <c r="A249" i="35" s="1"/>
  <c r="A250" i="35" s="1"/>
  <c r="A251" i="35" s="1"/>
  <c r="A252" i="35" s="1"/>
  <c r="A253" i="35" s="1"/>
  <c r="A254" i="35" s="1"/>
  <c r="A255" i="35" s="1"/>
  <c r="A256" i="35" s="1"/>
  <c r="A257" i="35" s="1"/>
  <c r="A258" i="35" s="1"/>
  <c r="A259" i="35" s="1"/>
  <c r="A260" i="35" s="1"/>
  <c r="A261" i="35" s="1"/>
  <c r="A262" i="35" s="1"/>
  <c r="A263" i="35" s="1"/>
  <c r="A264" i="35" s="1"/>
  <c r="A265" i="35" s="1"/>
  <c r="A266" i="35" s="1"/>
  <c r="A267" i="35" s="1"/>
  <c r="A268" i="35" s="1"/>
  <c r="A269" i="35" s="1"/>
  <c r="A270" i="35" s="1"/>
  <c r="A271" i="35" s="1"/>
  <c r="G271" i="35"/>
  <c r="F271" i="35"/>
  <c r="E271" i="35"/>
  <c r="G270" i="35"/>
  <c r="F270" i="35"/>
  <c r="E270" i="35"/>
  <c r="G269" i="35"/>
  <c r="F269" i="35"/>
  <c r="E269" i="35"/>
  <c r="G268" i="35"/>
  <c r="F268" i="35"/>
  <c r="E268" i="35"/>
  <c r="G267" i="35"/>
  <c r="F267" i="35"/>
  <c r="E267" i="35"/>
  <c r="G266" i="35"/>
  <c r="F266" i="35"/>
  <c r="E266" i="35"/>
  <c r="G265" i="35"/>
  <c r="F265" i="35"/>
  <c r="E265" i="35"/>
  <c r="G264" i="35"/>
  <c r="F264" i="35"/>
  <c r="E264" i="35"/>
  <c r="G263" i="35"/>
  <c r="F263" i="35"/>
  <c r="E263" i="35"/>
  <c r="G262" i="35"/>
  <c r="F262" i="35"/>
  <c r="E262" i="35"/>
  <c r="G261" i="35"/>
  <c r="F261" i="35"/>
  <c r="E261" i="35"/>
  <c r="G260" i="35"/>
  <c r="F260" i="35"/>
  <c r="E260" i="35"/>
  <c r="G259" i="35"/>
  <c r="F259" i="35"/>
  <c r="E259" i="35"/>
  <c r="G258" i="35"/>
  <c r="F258" i="35"/>
  <c r="E258" i="35"/>
  <c r="G257" i="35"/>
  <c r="F257" i="35"/>
  <c r="E257" i="35"/>
  <c r="G256" i="35"/>
  <c r="F256" i="35"/>
  <c r="E256" i="35"/>
  <c r="G255" i="35"/>
  <c r="F255" i="35"/>
  <c r="E255" i="35"/>
  <c r="G254" i="35"/>
  <c r="F254" i="35"/>
  <c r="E254" i="35"/>
  <c r="G253" i="35"/>
  <c r="F253" i="35"/>
  <c r="E253" i="35"/>
  <c r="G252" i="35"/>
  <c r="F252" i="35"/>
  <c r="E252" i="35"/>
  <c r="G251" i="35"/>
  <c r="F251" i="35"/>
  <c r="E251" i="35"/>
  <c r="G250" i="35"/>
  <c r="F250" i="35"/>
  <c r="E250" i="35"/>
  <c r="G249" i="35"/>
  <c r="F249" i="35"/>
  <c r="E249" i="35"/>
  <c r="G248" i="35"/>
  <c r="F248" i="35"/>
  <c r="E248" i="35"/>
  <c r="G247" i="35"/>
  <c r="F247" i="35"/>
  <c r="E247" i="35"/>
  <c r="G246" i="35"/>
  <c r="F246" i="35"/>
  <c r="E246" i="35"/>
  <c r="G245" i="35"/>
  <c r="F245" i="35"/>
  <c r="E245" i="35"/>
  <c r="G244" i="35"/>
  <c r="F244" i="35"/>
  <c r="E244" i="35"/>
  <c r="G243" i="35"/>
  <c r="F243" i="35"/>
  <c r="E243" i="35"/>
  <c r="G242" i="35"/>
  <c r="F242" i="35"/>
  <c r="E242" i="35"/>
  <c r="G241" i="35"/>
  <c r="F241" i="35"/>
  <c r="E241" i="35"/>
  <c r="G240" i="35"/>
  <c r="F240" i="35"/>
  <c r="E240" i="35"/>
  <c r="G239" i="35"/>
  <c r="F239" i="35"/>
  <c r="E239" i="35"/>
  <c r="G238" i="35"/>
  <c r="F238" i="35"/>
  <c r="E238" i="35"/>
  <c r="G237" i="35"/>
  <c r="F237" i="35"/>
  <c r="E237" i="35"/>
  <c r="G236" i="35"/>
  <c r="F236" i="35"/>
  <c r="E236" i="35"/>
  <c r="G235" i="35"/>
  <c r="F235" i="35"/>
  <c r="E235" i="35"/>
  <c r="G234" i="35"/>
  <c r="F234" i="35"/>
  <c r="E234" i="35"/>
  <c r="G233" i="35"/>
  <c r="F233" i="35"/>
  <c r="E233" i="35"/>
  <c r="I22" i="56"/>
  <c r="I28" i="56"/>
  <c r="D20" i="45"/>
  <c r="G232" i="35"/>
  <c r="F232" i="35"/>
  <c r="E232" i="35"/>
  <c r="G231" i="35"/>
  <c r="F231" i="35"/>
  <c r="E231" i="35"/>
  <c r="G230" i="35"/>
  <c r="F230" i="35"/>
  <c r="E230" i="35"/>
  <c r="G229" i="35"/>
  <c r="F229" i="35"/>
  <c r="E229" i="35"/>
  <c r="G228" i="35"/>
  <c r="F228" i="35"/>
  <c r="E228" i="35"/>
  <c r="G227" i="35"/>
  <c r="F227" i="35"/>
  <c r="E227" i="35"/>
  <c r="G226" i="35"/>
  <c r="F226" i="35"/>
  <c r="E226" i="35"/>
  <c r="G225" i="35"/>
  <c r="F225" i="35"/>
  <c r="E225" i="35"/>
  <c r="G224" i="35"/>
  <c r="F224" i="35"/>
  <c r="E224" i="35"/>
  <c r="G223" i="35"/>
  <c r="F223" i="35"/>
  <c r="E223" i="35"/>
  <c r="G222" i="35"/>
  <c r="F222" i="35"/>
  <c r="E222" i="35"/>
  <c r="G221" i="35"/>
  <c r="F221" i="35"/>
  <c r="E221" i="35"/>
  <c r="G220" i="35"/>
  <c r="F220" i="35"/>
  <c r="E220" i="35"/>
  <c r="G219" i="35"/>
  <c r="F219" i="35"/>
  <c r="E219" i="35"/>
  <c r="G218" i="35"/>
  <c r="F218" i="35"/>
  <c r="E218" i="35"/>
  <c r="G217" i="35"/>
  <c r="F217" i="35"/>
  <c r="E217" i="35"/>
  <c r="G216" i="35"/>
  <c r="F216" i="35"/>
  <c r="E216" i="35"/>
  <c r="G215" i="35"/>
  <c r="F215" i="35"/>
  <c r="E215" i="35"/>
  <c r="G214" i="35"/>
  <c r="F214" i="35"/>
  <c r="E214" i="35"/>
  <c r="G213" i="35"/>
  <c r="F213" i="35"/>
  <c r="E213" i="35"/>
  <c r="G212" i="35"/>
  <c r="F212" i="35"/>
  <c r="E212" i="35"/>
  <c r="G211" i="35"/>
  <c r="F211" i="35"/>
  <c r="E211" i="35"/>
  <c r="G210" i="35"/>
  <c r="F210" i="35"/>
  <c r="E210" i="35"/>
  <c r="G209" i="35"/>
  <c r="F209" i="35"/>
  <c r="E209" i="35"/>
  <c r="B31" i="52"/>
  <c r="B30" i="52"/>
  <c r="F19" i="52"/>
  <c r="F18" i="52"/>
  <c r="G208" i="35"/>
  <c r="F208" i="35"/>
  <c r="E208" i="35"/>
  <c r="G207" i="35"/>
  <c r="F207" i="35"/>
  <c r="E207" i="35"/>
  <c r="G206" i="35"/>
  <c r="F206" i="35"/>
  <c r="E206" i="35"/>
  <c r="G205" i="35"/>
  <c r="F205" i="35"/>
  <c r="E205" i="35"/>
  <c r="G204" i="35"/>
  <c r="F204" i="35"/>
  <c r="E204" i="35"/>
  <c r="G203" i="35"/>
  <c r="F203" i="35"/>
  <c r="E203" i="35"/>
  <c r="G202" i="35"/>
  <c r="F202" i="35"/>
  <c r="E202" i="35"/>
  <c r="G201" i="35"/>
  <c r="F201" i="35"/>
  <c r="E201" i="35"/>
  <c r="G200" i="35"/>
  <c r="F200" i="35"/>
  <c r="E200" i="35"/>
  <c r="G199" i="35"/>
  <c r="F199" i="35"/>
  <c r="E199" i="35"/>
  <c r="G198" i="35"/>
  <c r="F198" i="35"/>
  <c r="E198" i="35"/>
  <c r="G197" i="35"/>
  <c r="F197" i="35"/>
  <c r="E197" i="35"/>
  <c r="G196" i="35"/>
  <c r="F196" i="35"/>
  <c r="E196" i="35"/>
  <c r="G195" i="35"/>
  <c r="F195" i="35"/>
  <c r="E195" i="35"/>
  <c r="G194" i="35"/>
  <c r="F194" i="35"/>
  <c r="E194" i="35"/>
  <c r="G193" i="35"/>
  <c r="F193" i="35"/>
  <c r="E193" i="35"/>
  <c r="G192" i="35"/>
  <c r="F192" i="35"/>
  <c r="E192" i="35"/>
  <c r="G191" i="35"/>
  <c r="F191" i="35"/>
  <c r="E191" i="35"/>
  <c r="G190" i="35"/>
  <c r="F190" i="35"/>
  <c r="E190" i="35"/>
  <c r="G189" i="35"/>
  <c r="F189" i="35"/>
  <c r="E189" i="35"/>
  <c r="G188" i="35"/>
  <c r="F188" i="35"/>
  <c r="E188" i="35"/>
  <c r="G187" i="35"/>
  <c r="F187" i="35"/>
  <c r="E187" i="35"/>
  <c r="G186" i="35"/>
  <c r="F186" i="35"/>
  <c r="E186" i="35"/>
  <c r="G185" i="35"/>
  <c r="F185" i="35"/>
  <c r="E185" i="35"/>
  <c r="I5" i="56"/>
  <c r="H5" i="56"/>
  <c r="C4" i="57" s="1"/>
  <c r="H5" i="58"/>
  <c r="C4" i="59" s="1"/>
  <c r="B31" i="56"/>
  <c r="B30" i="56"/>
  <c r="C8" i="61"/>
  <c r="F19" i="58"/>
  <c r="H19" i="58" s="1"/>
  <c r="D11" i="59" s="1"/>
  <c r="F18" i="58"/>
  <c r="H18" i="58" s="1"/>
  <c r="C11" i="59" s="1"/>
  <c r="F19" i="61"/>
  <c r="H19" i="61" s="1"/>
  <c r="D11" i="63" s="1"/>
  <c r="F18" i="61"/>
  <c r="H18" i="61" s="1"/>
  <c r="C32" i="56"/>
  <c r="F19" i="56"/>
  <c r="H19" i="56" s="1"/>
  <c r="D11" i="57" s="1"/>
  <c r="F18" i="56"/>
  <c r="H18" i="56" s="1"/>
  <c r="C11" i="57" s="1"/>
  <c r="H24" i="56"/>
  <c r="E24" i="56"/>
  <c r="F19" i="54"/>
  <c r="F18" i="54"/>
  <c r="F19" i="47"/>
  <c r="F18" i="47"/>
  <c r="F19" i="45"/>
  <c r="F18" i="45"/>
  <c r="H5" i="54"/>
  <c r="H24" i="54"/>
  <c r="E24" i="54"/>
  <c r="C32" i="54"/>
  <c r="B31" i="54"/>
  <c r="B30" i="54"/>
  <c r="H5" i="52"/>
  <c r="H24" i="52"/>
  <c r="E24" i="52"/>
  <c r="C32" i="52"/>
  <c r="H5" i="47"/>
  <c r="C32" i="47"/>
  <c r="B31" i="47"/>
  <c r="B30" i="47"/>
  <c r="H24" i="47"/>
  <c r="E24" i="47"/>
  <c r="B29" i="59"/>
  <c r="J8" i="59"/>
  <c r="I8" i="59"/>
  <c r="J4" i="59"/>
  <c r="H24" i="58"/>
  <c r="E24" i="58"/>
  <c r="C32" i="58"/>
  <c r="B31" i="58"/>
  <c r="B30" i="58"/>
  <c r="B29" i="63"/>
  <c r="B20" i="63"/>
  <c r="G10" i="63"/>
  <c r="E10" i="63"/>
  <c r="D10" i="63"/>
  <c r="C10" i="63"/>
  <c r="B10" i="63"/>
  <c r="J8" i="63"/>
  <c r="I8" i="63"/>
  <c r="H8" i="63"/>
  <c r="F8" i="63"/>
  <c r="E8" i="63"/>
  <c r="C8" i="63"/>
  <c r="B8" i="63"/>
  <c r="C5" i="63"/>
  <c r="C3" i="63"/>
  <c r="J4" i="63"/>
  <c r="H34" i="63"/>
  <c r="D34" i="63"/>
  <c r="B19" i="63"/>
  <c r="B2" i="63"/>
  <c r="E24" i="45"/>
  <c r="E24" i="61"/>
  <c r="G8" i="61"/>
  <c r="F5" i="63" s="1"/>
  <c r="C32" i="61"/>
  <c r="B31" i="61"/>
  <c r="B30" i="61"/>
  <c r="R28" i="61"/>
  <c r="B27" i="61"/>
  <c r="P25" i="61"/>
  <c r="H24" i="61"/>
  <c r="O22" i="61"/>
  <c r="I22" i="61"/>
  <c r="J21" i="61"/>
  <c r="F21" i="61"/>
  <c r="I20" i="61"/>
  <c r="F20" i="61" s="1"/>
  <c r="H20" i="61" s="1"/>
  <c r="E11" i="63" s="1"/>
  <c r="J19" i="61"/>
  <c r="P18" i="61"/>
  <c r="I17" i="61"/>
  <c r="G16" i="61"/>
  <c r="I15" i="61"/>
  <c r="I14" i="61"/>
  <c r="I13" i="61"/>
  <c r="J11" i="61"/>
  <c r="I11" i="61"/>
  <c r="H5" i="61"/>
  <c r="C4" i="63" s="1"/>
  <c r="G48" i="35"/>
  <c r="F48" i="35"/>
  <c r="E48" i="35"/>
  <c r="G47" i="35"/>
  <c r="F47" i="35"/>
  <c r="E47" i="35"/>
  <c r="G46" i="35"/>
  <c r="F46" i="35"/>
  <c r="E46" i="35"/>
  <c r="G45" i="35"/>
  <c r="F45" i="35"/>
  <c r="E45" i="35"/>
  <c r="G44" i="35"/>
  <c r="F44" i="35"/>
  <c r="E44" i="35"/>
  <c r="G43" i="35"/>
  <c r="F43" i="35"/>
  <c r="E43" i="35"/>
  <c r="G42" i="35"/>
  <c r="F42" i="35"/>
  <c r="E42" i="35"/>
  <c r="G41" i="35"/>
  <c r="F41" i="35"/>
  <c r="E41" i="35"/>
  <c r="G40" i="35"/>
  <c r="F40" i="35"/>
  <c r="E40" i="35"/>
  <c r="G39" i="35"/>
  <c r="F39" i="35"/>
  <c r="E39" i="35"/>
  <c r="G38" i="35"/>
  <c r="F38" i="35"/>
  <c r="E38" i="35"/>
  <c r="G37" i="35"/>
  <c r="F37" i="35"/>
  <c r="E37" i="35"/>
  <c r="G36" i="35"/>
  <c r="F36" i="35"/>
  <c r="E36" i="35"/>
  <c r="G35" i="35"/>
  <c r="F35" i="35"/>
  <c r="E35" i="35"/>
  <c r="C1105" i="60"/>
  <c r="C1106" i="60"/>
  <c r="C1107" i="60"/>
  <c r="C1108" i="60"/>
  <c r="C1109" i="60"/>
  <c r="C1110" i="60"/>
  <c r="C1111" i="60"/>
  <c r="C1112" i="60"/>
  <c r="C1113" i="60"/>
  <c r="C1114" i="60"/>
  <c r="C1115" i="60"/>
  <c r="C1116" i="60"/>
  <c r="C1117" i="60"/>
  <c r="C1118" i="60"/>
  <c r="C1119" i="60"/>
  <c r="C1120" i="60"/>
  <c r="C1121" i="60"/>
  <c r="C1122" i="60"/>
  <c r="C1123" i="60"/>
  <c r="C1124" i="60"/>
  <c r="C1125" i="60"/>
  <c r="C1126" i="60"/>
  <c r="C1127" i="60"/>
  <c r="C1128" i="60"/>
  <c r="C1129" i="60"/>
  <c r="C1130" i="60"/>
  <c r="C1131" i="60"/>
  <c r="C1132" i="60"/>
  <c r="C1133" i="60"/>
  <c r="C1134" i="60"/>
  <c r="C1135" i="60"/>
  <c r="C1136" i="60"/>
  <c r="C1137" i="60"/>
  <c r="C1138" i="60"/>
  <c r="C1139" i="60"/>
  <c r="C1140" i="60"/>
  <c r="C1141" i="60"/>
  <c r="C1142" i="60"/>
  <c r="C1143" i="60"/>
  <c r="C1144" i="60"/>
  <c r="C1145" i="60"/>
  <c r="C1146" i="60"/>
  <c r="C1147" i="60"/>
  <c r="C1148" i="60"/>
  <c r="C1149" i="60"/>
  <c r="C1150" i="60"/>
  <c r="C1151" i="60"/>
  <c r="C1152" i="60"/>
  <c r="C1153" i="60"/>
  <c r="C1154" i="60"/>
  <c r="C1155" i="60"/>
  <c r="C1156" i="60"/>
  <c r="C1157" i="60"/>
  <c r="C1158" i="60"/>
  <c r="C1159" i="60"/>
  <c r="C1160" i="60"/>
  <c r="C1161" i="60"/>
  <c r="C1162" i="60"/>
  <c r="C1163" i="60"/>
  <c r="C1164" i="60"/>
  <c r="C1165" i="60"/>
  <c r="C1166" i="60"/>
  <c r="C1167" i="60"/>
  <c r="C1168" i="60"/>
  <c r="C1169" i="60"/>
  <c r="C1170" i="60"/>
  <c r="C1171" i="60"/>
  <c r="C1172" i="60"/>
  <c r="C1173" i="60"/>
  <c r="C1174" i="60"/>
  <c r="C1175" i="60"/>
  <c r="C1176" i="60"/>
  <c r="C1177" i="60"/>
  <c r="C1178" i="60"/>
  <c r="C1179" i="60"/>
  <c r="C1180" i="60"/>
  <c r="C1181" i="60"/>
  <c r="C1182" i="60"/>
  <c r="C1183" i="60"/>
  <c r="C1184" i="60"/>
  <c r="C1185" i="60"/>
  <c r="C1186" i="60"/>
  <c r="C1187" i="60"/>
  <c r="C1188" i="60"/>
  <c r="C1189" i="60"/>
  <c r="C1190" i="60"/>
  <c r="C1191" i="60"/>
  <c r="C1192" i="60"/>
  <c r="C1193" i="60"/>
  <c r="C1194" i="60"/>
  <c r="C1195" i="60"/>
  <c r="C1196" i="60"/>
  <c r="C1197" i="60"/>
  <c r="C1198" i="60"/>
  <c r="C1199" i="60"/>
  <c r="C1200" i="60"/>
  <c r="C1201" i="60"/>
  <c r="C1202" i="60"/>
  <c r="C1203" i="60"/>
  <c r="C1204" i="60"/>
  <c r="C1205" i="60"/>
  <c r="C1206" i="60"/>
  <c r="C1207" i="60"/>
  <c r="C1208" i="60"/>
  <c r="C1209" i="60"/>
  <c r="C1210" i="60"/>
  <c r="C1211" i="60"/>
  <c r="C1212" i="60"/>
  <c r="C1213" i="60"/>
  <c r="C1214" i="60"/>
  <c r="C1215" i="60"/>
  <c r="C1216" i="60"/>
  <c r="C1217" i="60"/>
  <c r="C1218" i="60"/>
  <c r="C1219" i="60"/>
  <c r="C1220" i="60"/>
  <c r="C1221" i="60"/>
  <c r="C1222" i="60"/>
  <c r="C1223" i="60"/>
  <c r="C1224" i="60"/>
  <c r="C1225" i="60"/>
  <c r="C1226" i="60"/>
  <c r="C1227" i="60"/>
  <c r="C1228" i="60"/>
  <c r="C1229" i="60"/>
  <c r="C1230" i="60"/>
  <c r="C1231" i="60"/>
  <c r="C1232" i="60"/>
  <c r="C1233" i="60"/>
  <c r="C1234" i="60"/>
  <c r="C1235" i="60"/>
  <c r="C1236" i="60"/>
  <c r="C1237" i="60"/>
  <c r="C1238" i="60"/>
  <c r="C1239" i="60"/>
  <c r="C1240" i="60"/>
  <c r="C1241" i="60"/>
  <c r="C1242" i="60"/>
  <c r="C1243" i="60"/>
  <c r="C1244" i="60"/>
  <c r="C1245" i="60"/>
  <c r="C1246" i="60"/>
  <c r="C1247" i="60"/>
  <c r="C1248" i="60"/>
  <c r="C1249" i="60"/>
  <c r="C1250" i="60"/>
  <c r="C1251" i="60"/>
  <c r="C1252" i="60"/>
  <c r="C1253" i="60"/>
  <c r="C1254" i="60"/>
  <c r="C1255" i="60"/>
  <c r="C1256" i="60"/>
  <c r="C1257" i="60"/>
  <c r="C1258" i="60"/>
  <c r="C1259" i="60"/>
  <c r="C1260" i="60"/>
  <c r="C1261" i="60"/>
  <c r="C1262" i="60"/>
  <c r="C1263" i="60"/>
  <c r="C1264" i="60"/>
  <c r="C1265" i="60"/>
  <c r="C1266" i="60"/>
  <c r="C1267" i="60"/>
  <c r="C1268" i="60"/>
  <c r="C1269" i="60"/>
  <c r="C1270" i="60"/>
  <c r="C1271" i="60"/>
  <c r="C1272" i="60"/>
  <c r="C1273" i="60"/>
  <c r="C1274" i="60"/>
  <c r="C1275" i="60"/>
  <c r="C1276" i="60"/>
  <c r="C1277" i="60"/>
  <c r="C1278" i="60"/>
  <c r="C1279" i="60"/>
  <c r="C1280" i="60"/>
  <c r="C1281" i="60"/>
  <c r="C1282" i="60"/>
  <c r="C1283" i="60"/>
  <c r="C1284" i="60"/>
  <c r="C1285" i="60"/>
  <c r="C1286" i="60"/>
  <c r="C1287" i="60"/>
  <c r="C1288" i="60"/>
  <c r="C1289" i="60"/>
  <c r="C1290" i="60"/>
  <c r="C1291" i="60"/>
  <c r="C1292" i="60"/>
  <c r="C1293" i="60"/>
  <c r="C1294" i="60"/>
  <c r="C1295" i="60"/>
  <c r="C1296" i="60"/>
  <c r="C1297" i="60"/>
  <c r="C1298" i="60"/>
  <c r="C1299" i="60"/>
  <c r="C1300" i="60"/>
  <c r="C1301" i="60"/>
  <c r="C1302" i="60"/>
  <c r="C1303" i="60"/>
  <c r="C1304" i="60"/>
  <c r="C1305" i="60"/>
  <c r="C1306" i="60"/>
  <c r="C1307" i="60"/>
  <c r="C1308" i="60"/>
  <c r="C1309" i="60"/>
  <c r="C1310" i="60"/>
  <c r="C1311" i="60"/>
  <c r="C1312" i="60"/>
  <c r="C1313" i="60"/>
  <c r="C1314" i="60"/>
  <c r="C1315" i="60"/>
  <c r="C1316" i="60"/>
  <c r="C1317" i="60"/>
  <c r="C1318" i="60"/>
  <c r="C1319" i="60"/>
  <c r="C1320" i="60"/>
  <c r="C1321" i="60"/>
  <c r="C1322" i="60"/>
  <c r="C1323" i="60"/>
  <c r="C1324" i="60"/>
  <c r="C1325" i="60"/>
  <c r="C1326" i="60"/>
  <c r="C1327" i="60"/>
  <c r="C1328" i="60"/>
  <c r="C1329" i="60"/>
  <c r="C1330" i="60"/>
  <c r="C1331" i="60"/>
  <c r="C1332" i="60"/>
  <c r="C1333" i="60"/>
  <c r="C1334" i="60"/>
  <c r="C1335" i="60"/>
  <c r="C1336" i="60"/>
  <c r="C1337" i="60"/>
  <c r="C1338" i="60"/>
  <c r="C1339" i="60"/>
  <c r="C1340" i="60"/>
  <c r="C1341" i="60"/>
  <c r="C1342" i="60"/>
  <c r="C1343" i="60"/>
  <c r="C1344" i="60"/>
  <c r="C1345" i="60"/>
  <c r="C1346" i="60"/>
  <c r="C1347" i="60"/>
  <c r="C1348" i="60"/>
  <c r="C1349" i="60"/>
  <c r="C1350" i="60"/>
  <c r="C1351" i="60"/>
  <c r="C1352" i="60"/>
  <c r="C1353" i="60"/>
  <c r="C1354" i="60"/>
  <c r="C1355" i="60"/>
  <c r="C1356" i="60"/>
  <c r="C1357" i="60"/>
  <c r="C1358" i="60"/>
  <c r="C1359" i="60"/>
  <c r="C1360" i="60"/>
  <c r="C1361" i="60"/>
  <c r="C1362" i="60"/>
  <c r="C1363" i="60"/>
  <c r="C1364" i="60"/>
  <c r="C1365" i="60"/>
  <c r="C1366" i="60"/>
  <c r="C1367" i="60"/>
  <c r="C1368" i="60"/>
  <c r="C1369" i="60"/>
  <c r="C1370" i="60"/>
  <c r="C1371" i="60"/>
  <c r="C1372" i="60"/>
  <c r="C1373" i="60"/>
  <c r="C1374" i="60"/>
  <c r="C1375" i="60"/>
  <c r="C1376" i="60"/>
  <c r="C1377" i="60"/>
  <c r="C1378" i="60"/>
  <c r="C1379" i="60"/>
  <c r="C1380" i="60"/>
  <c r="C1381" i="60"/>
  <c r="C1382" i="60"/>
  <c r="C1383" i="60"/>
  <c r="C1384" i="60"/>
  <c r="C1385" i="60"/>
  <c r="C1386" i="60"/>
  <c r="C1387" i="60"/>
  <c r="C1388" i="60"/>
  <c r="C1389" i="60"/>
  <c r="C1390" i="60"/>
  <c r="C1391" i="60"/>
  <c r="C1392" i="60"/>
  <c r="C1393" i="60"/>
  <c r="C1394" i="60"/>
  <c r="C1395" i="60"/>
  <c r="C1396" i="60"/>
  <c r="C1397" i="60"/>
  <c r="C1398" i="60"/>
  <c r="C1399" i="60"/>
  <c r="C1400" i="60"/>
  <c r="C1401" i="60"/>
  <c r="C1402" i="60"/>
  <c r="C1403" i="60"/>
  <c r="C1404" i="60"/>
  <c r="C1405" i="60"/>
  <c r="C1406" i="60"/>
  <c r="C1407" i="60"/>
  <c r="C1408" i="60"/>
  <c r="C1409" i="60"/>
  <c r="C1410" i="60"/>
  <c r="C1411" i="60"/>
  <c r="C1412" i="60"/>
  <c r="C1413" i="60"/>
  <c r="C1414" i="60"/>
  <c r="C1415" i="60"/>
  <c r="C1416" i="60"/>
  <c r="C1417" i="60"/>
  <c r="C1418" i="60"/>
  <c r="C1419" i="60"/>
  <c r="C1420" i="60"/>
  <c r="C1421" i="60"/>
  <c r="C1422" i="60"/>
  <c r="C1423" i="60"/>
  <c r="C1424" i="60"/>
  <c r="C1425" i="60"/>
  <c r="C1426" i="60"/>
  <c r="C1427" i="60"/>
  <c r="C1428" i="60"/>
  <c r="C1429" i="60"/>
  <c r="C1430" i="60"/>
  <c r="C1431" i="60"/>
  <c r="C1432" i="60"/>
  <c r="C1433" i="60"/>
  <c r="C1434" i="60"/>
  <c r="C1435" i="60"/>
  <c r="C1436" i="60"/>
  <c r="C1437" i="60"/>
  <c r="C1438" i="60"/>
  <c r="C1439" i="60"/>
  <c r="C1440" i="60"/>
  <c r="C1441" i="60"/>
  <c r="C1442" i="60"/>
  <c r="C1443" i="60"/>
  <c r="C1444" i="60"/>
  <c r="C1445" i="60"/>
  <c r="C1446" i="60"/>
  <c r="C1447" i="60"/>
  <c r="C1448" i="60"/>
  <c r="C1449" i="60"/>
  <c r="C1450" i="60"/>
  <c r="C1451" i="60"/>
  <c r="C1452" i="60"/>
  <c r="C1453" i="60"/>
  <c r="C1454" i="60"/>
  <c r="C1455" i="60"/>
  <c r="C1456" i="60"/>
  <c r="C1457" i="60"/>
  <c r="C1458" i="60"/>
  <c r="C1459" i="60"/>
  <c r="C1460" i="60"/>
  <c r="C1461" i="60"/>
  <c r="C1462" i="60"/>
  <c r="C1463" i="60"/>
  <c r="C1464" i="60"/>
  <c r="C1465" i="60"/>
  <c r="C1466" i="60"/>
  <c r="C1467" i="60"/>
  <c r="C1468" i="60"/>
  <c r="C1469" i="60"/>
  <c r="C1470" i="60"/>
  <c r="C1471" i="60"/>
  <c r="C1472" i="60"/>
  <c r="C1473" i="60"/>
  <c r="C1474" i="60"/>
  <c r="C1475" i="60"/>
  <c r="C1476" i="60"/>
  <c r="C1477" i="60"/>
  <c r="C1478" i="60"/>
  <c r="C1479" i="60"/>
  <c r="C1480" i="60"/>
  <c r="C1481" i="60"/>
  <c r="C1482" i="60"/>
  <c r="C1483" i="60"/>
  <c r="C1484" i="60"/>
  <c r="C1485" i="60"/>
  <c r="C1486" i="60"/>
  <c r="C1487" i="60"/>
  <c r="C1488" i="60"/>
  <c r="C1489" i="60"/>
  <c r="C1490" i="60"/>
  <c r="C1491" i="60"/>
  <c r="C1492" i="60"/>
  <c r="C1493" i="60"/>
  <c r="C1494" i="60"/>
  <c r="C1495" i="60"/>
  <c r="C1496" i="60"/>
  <c r="C1497" i="60"/>
  <c r="C1498" i="60"/>
  <c r="C1499" i="60"/>
  <c r="C1500" i="60"/>
  <c r="C1501" i="60"/>
  <c r="C1502" i="60"/>
  <c r="C1503" i="60"/>
  <c r="C1504" i="60"/>
  <c r="C1505" i="60"/>
  <c r="C1506" i="60"/>
  <c r="C1507" i="60"/>
  <c r="C1508" i="60"/>
  <c r="C1509" i="60"/>
  <c r="C1510" i="60"/>
  <c r="C1511" i="60"/>
  <c r="C1512" i="60"/>
  <c r="C1513" i="60"/>
  <c r="C1514" i="60"/>
  <c r="C1515" i="60"/>
  <c r="C1516" i="60"/>
  <c r="C1517" i="60"/>
  <c r="C1518" i="60"/>
  <c r="C1519" i="60"/>
  <c r="C1520" i="60"/>
  <c r="C1521" i="60"/>
  <c r="C1522" i="60"/>
  <c r="C1523" i="60"/>
  <c r="C1524" i="60"/>
  <c r="C1525" i="60"/>
  <c r="C1526" i="60"/>
  <c r="C1527" i="60"/>
  <c r="C1528" i="60"/>
  <c r="C1529" i="60"/>
  <c r="C1530" i="60"/>
  <c r="C1531" i="60"/>
  <c r="C1532" i="60"/>
  <c r="C1533" i="60"/>
  <c r="C1534" i="60"/>
  <c r="C1535" i="60"/>
  <c r="C1536" i="60"/>
  <c r="C1537" i="60"/>
  <c r="C1538" i="60"/>
  <c r="C1539" i="60"/>
  <c r="C1540" i="60"/>
  <c r="C1541" i="60"/>
  <c r="C1542" i="60"/>
  <c r="C1543" i="60"/>
  <c r="C1544" i="60"/>
  <c r="C1545" i="60"/>
  <c r="C1546" i="60"/>
  <c r="C1547" i="60"/>
  <c r="C1548" i="60"/>
  <c r="C1549" i="60"/>
  <c r="C1550" i="60"/>
  <c r="C1551" i="60"/>
  <c r="C1552" i="60"/>
  <c r="C1553" i="60"/>
  <c r="C1554" i="60"/>
  <c r="C1555" i="60"/>
  <c r="C1556" i="60"/>
  <c r="C1557" i="60"/>
  <c r="C1558" i="60"/>
  <c r="C1559" i="60"/>
  <c r="C1560" i="60"/>
  <c r="C1561" i="60"/>
  <c r="C1562" i="60"/>
  <c r="C1563" i="60"/>
  <c r="C1564" i="60"/>
  <c r="C1565" i="60"/>
  <c r="C1566" i="60"/>
  <c r="C1567" i="60"/>
  <c r="C1568" i="60"/>
  <c r="C1569" i="60"/>
  <c r="C1570" i="60"/>
  <c r="C1571" i="60"/>
  <c r="C1572" i="60"/>
  <c r="C1573" i="60"/>
  <c r="C1574" i="60"/>
  <c r="C1575" i="60"/>
  <c r="C1576" i="60"/>
  <c r="C1577" i="60"/>
  <c r="C1578" i="60"/>
  <c r="C1579" i="60"/>
  <c r="C1580" i="60"/>
  <c r="C1581" i="60"/>
  <c r="C1582" i="60"/>
  <c r="C1583" i="60"/>
  <c r="C1584" i="60"/>
  <c r="C1585" i="60"/>
  <c r="C1586" i="60"/>
  <c r="C1587" i="60"/>
  <c r="C1588" i="60"/>
  <c r="C1589" i="60"/>
  <c r="C1590" i="60"/>
  <c r="C1591" i="60"/>
  <c r="C1592" i="60"/>
  <c r="C1593" i="60"/>
  <c r="C1594" i="60"/>
  <c r="C1595" i="60"/>
  <c r="C1596" i="60"/>
  <c r="C1597" i="60"/>
  <c r="C1598" i="60"/>
  <c r="C1599" i="60"/>
  <c r="C1600" i="60"/>
  <c r="C1601" i="60"/>
  <c r="C1602" i="60"/>
  <c r="C1603" i="60"/>
  <c r="C1604" i="60"/>
  <c r="C1605" i="60"/>
  <c r="C1606" i="60"/>
  <c r="C1607" i="60"/>
  <c r="C1608" i="60"/>
  <c r="C1609" i="60"/>
  <c r="C1610" i="60"/>
  <c r="C1611" i="60"/>
  <c r="C1612" i="60"/>
  <c r="C1613" i="60"/>
  <c r="C1614" i="60"/>
  <c r="C1615" i="60"/>
  <c r="C1616" i="60"/>
  <c r="C1617" i="60"/>
  <c r="C1618" i="60"/>
  <c r="C1619" i="60"/>
  <c r="C1620" i="60"/>
  <c r="C1621" i="60"/>
  <c r="C1622" i="60"/>
  <c r="C1623" i="60"/>
  <c r="C1624" i="60"/>
  <c r="C1625" i="60"/>
  <c r="C1626" i="60"/>
  <c r="C1627" i="60"/>
  <c r="C1628" i="60"/>
  <c r="C1629" i="60"/>
  <c r="C1630" i="60"/>
  <c r="C1631" i="60"/>
  <c r="C1632" i="60"/>
  <c r="C1633" i="60"/>
  <c r="C1634" i="60"/>
  <c r="C1635" i="60"/>
  <c r="C1636" i="60"/>
  <c r="C1637" i="60"/>
  <c r="C1638" i="60"/>
  <c r="C1639" i="60"/>
  <c r="C1640" i="60"/>
  <c r="C1641" i="60"/>
  <c r="C1642" i="60"/>
  <c r="C1643" i="60"/>
  <c r="C1644" i="60"/>
  <c r="C1645" i="60"/>
  <c r="C1646" i="60"/>
  <c r="C1647" i="60"/>
  <c r="C1648" i="60"/>
  <c r="C1649" i="60"/>
  <c r="C1650" i="60"/>
  <c r="C1651" i="60"/>
  <c r="C1652" i="60"/>
  <c r="C1653" i="60"/>
  <c r="C1654" i="60"/>
  <c r="C1655" i="60"/>
  <c r="C1656" i="60"/>
  <c r="C1657" i="60"/>
  <c r="C1658" i="60"/>
  <c r="C1659" i="60"/>
  <c r="C1660" i="60"/>
  <c r="C1661" i="60"/>
  <c r="C1662" i="60"/>
  <c r="C1663" i="60"/>
  <c r="C1664" i="60"/>
  <c r="C1665" i="60"/>
  <c r="C1666" i="60"/>
  <c r="C1667" i="60"/>
  <c r="C1668" i="60"/>
  <c r="C1669" i="60"/>
  <c r="C1670" i="60"/>
  <c r="C1671" i="60"/>
  <c r="C1672" i="60"/>
  <c r="C1673" i="60"/>
  <c r="C1674" i="60"/>
  <c r="C1675" i="60"/>
  <c r="C1676" i="60"/>
  <c r="C1677" i="60"/>
  <c r="C1678" i="60"/>
  <c r="C1679" i="60"/>
  <c r="C1680" i="60"/>
  <c r="C1681" i="60"/>
  <c r="C1682" i="60"/>
  <c r="C1683" i="60"/>
  <c r="C1684" i="60"/>
  <c r="C1685" i="60"/>
  <c r="C1686" i="60"/>
  <c r="C1687" i="60"/>
  <c r="C1688" i="60"/>
  <c r="C1689" i="60"/>
  <c r="C1690" i="60"/>
  <c r="C1691" i="60"/>
  <c r="C1692" i="60"/>
  <c r="C1693" i="60"/>
  <c r="C1694" i="60"/>
  <c r="C1695" i="60"/>
  <c r="C1696" i="60"/>
  <c r="C1697" i="60"/>
  <c r="C1698" i="60"/>
  <c r="C1699" i="60"/>
  <c r="C1700" i="60"/>
  <c r="C1701" i="60"/>
  <c r="C1702" i="60"/>
  <c r="C1703" i="60"/>
  <c r="C1704" i="60"/>
  <c r="C1705" i="60"/>
  <c r="C1706" i="60"/>
  <c r="C1707" i="60"/>
  <c r="C1708" i="60"/>
  <c r="C1709" i="60"/>
  <c r="C1710" i="60"/>
  <c r="C1711" i="60"/>
  <c r="C1712" i="60"/>
  <c r="C1713" i="60"/>
  <c r="C1714" i="60"/>
  <c r="C1715" i="60"/>
  <c r="C1716" i="60"/>
  <c r="C1717" i="60"/>
  <c r="C1718" i="60"/>
  <c r="C1719" i="60"/>
  <c r="C1720" i="60"/>
  <c r="C1721" i="60"/>
  <c r="C1722" i="60"/>
  <c r="C1723" i="60"/>
  <c r="C1724" i="60"/>
  <c r="C1725" i="60"/>
  <c r="C1726" i="60"/>
  <c r="C1727" i="60"/>
  <c r="C1728" i="60"/>
  <c r="C1729" i="60"/>
  <c r="C1730" i="60"/>
  <c r="C1731" i="60"/>
  <c r="C1732" i="60"/>
  <c r="C1733" i="60"/>
  <c r="C1734" i="60"/>
  <c r="C1735" i="60"/>
  <c r="C1736" i="60"/>
  <c r="C1737" i="60"/>
  <c r="C1738" i="60"/>
  <c r="C1739" i="60"/>
  <c r="C1740" i="60"/>
  <c r="C1741" i="60"/>
  <c r="C1742" i="60"/>
  <c r="C1743" i="60"/>
  <c r="C1744" i="60"/>
  <c r="C1745" i="60"/>
  <c r="C1746" i="60"/>
  <c r="C1747" i="60"/>
  <c r="C1748" i="60"/>
  <c r="C1749" i="60"/>
  <c r="C1750" i="60"/>
  <c r="C1751" i="60"/>
  <c r="C1752" i="60"/>
  <c r="C1753" i="60"/>
  <c r="C1754" i="60"/>
  <c r="C1755" i="60"/>
  <c r="C1756" i="60"/>
  <c r="C1757" i="60"/>
  <c r="C1758" i="60"/>
  <c r="C1759" i="60"/>
  <c r="C1760" i="60"/>
  <c r="C1761" i="60"/>
  <c r="C1762" i="60"/>
  <c r="C1763" i="60"/>
  <c r="C1764" i="60"/>
  <c r="C1765" i="60"/>
  <c r="C1766" i="60"/>
  <c r="C1767" i="60"/>
  <c r="C1768" i="60"/>
  <c r="C1769" i="60"/>
  <c r="C1770" i="60"/>
  <c r="C1771" i="60"/>
  <c r="C1772" i="60"/>
  <c r="C1773" i="60"/>
  <c r="C1774" i="60"/>
  <c r="C1775" i="60"/>
  <c r="C1776" i="60"/>
  <c r="C1777" i="60"/>
  <c r="C1778" i="60"/>
  <c r="C1779" i="60"/>
  <c r="C1780" i="60"/>
  <c r="C1781" i="60"/>
  <c r="C1782" i="60"/>
  <c r="C1783" i="60"/>
  <c r="C1784" i="60"/>
  <c r="C1785" i="60"/>
  <c r="C1786" i="60"/>
  <c r="C1787" i="60"/>
  <c r="C1788" i="60"/>
  <c r="C1789" i="60"/>
  <c r="C1790" i="60"/>
  <c r="C1791" i="60"/>
  <c r="C1792" i="60"/>
  <c r="C1793" i="60"/>
  <c r="C1794" i="60"/>
  <c r="C1795" i="60"/>
  <c r="C1796" i="60"/>
  <c r="C1797" i="60"/>
  <c r="C1798" i="60"/>
  <c r="C1799" i="60"/>
  <c r="C1800" i="60"/>
  <c r="C1801" i="60"/>
  <c r="C1802" i="60"/>
  <c r="C1803" i="60"/>
  <c r="C1804" i="60"/>
  <c r="C1805" i="60"/>
  <c r="C1806" i="60"/>
  <c r="C1807" i="60"/>
  <c r="C1808" i="60"/>
  <c r="C1809" i="60"/>
  <c r="C1810" i="60"/>
  <c r="C1811" i="60"/>
  <c r="C1812" i="60"/>
  <c r="C1813" i="60"/>
  <c r="C1814" i="60"/>
  <c r="C1815" i="60"/>
  <c r="C1816" i="60"/>
  <c r="C1817" i="60"/>
  <c r="C1818" i="60"/>
  <c r="C1819" i="60"/>
  <c r="C1820" i="60"/>
  <c r="C1821" i="60"/>
  <c r="C1822" i="60"/>
  <c r="C1823" i="60"/>
  <c r="C1824" i="60"/>
  <c r="C1825" i="60"/>
  <c r="C1826" i="60"/>
  <c r="C1827" i="60"/>
  <c r="C1828" i="60"/>
  <c r="C1829" i="60"/>
  <c r="C1830" i="60"/>
  <c r="C1831" i="60"/>
  <c r="C1832" i="60"/>
  <c r="C1833" i="60"/>
  <c r="C1834" i="60"/>
  <c r="C1835" i="60"/>
  <c r="C1836" i="60"/>
  <c r="C1837" i="60"/>
  <c r="C1838" i="60"/>
  <c r="C1839" i="60"/>
  <c r="C1840" i="60"/>
  <c r="C1841" i="60"/>
  <c r="C1842" i="60"/>
  <c r="C1843" i="60"/>
  <c r="C1844" i="60"/>
  <c r="C1845" i="60"/>
  <c r="C1846" i="60"/>
  <c r="C1847" i="60"/>
  <c r="C1848" i="60"/>
  <c r="C1849" i="60"/>
  <c r="C1850" i="60"/>
  <c r="C1851" i="60"/>
  <c r="C1852" i="60"/>
  <c r="C1853" i="60"/>
  <c r="C1854" i="60"/>
  <c r="C1855" i="60"/>
  <c r="C1856" i="60"/>
  <c r="C1857" i="60"/>
  <c r="C1858" i="60"/>
  <c r="C1859" i="60"/>
  <c r="C1860" i="60"/>
  <c r="C1861" i="60"/>
  <c r="C1862" i="60"/>
  <c r="C1863" i="60"/>
  <c r="C1864" i="60"/>
  <c r="C1865" i="60"/>
  <c r="C1866" i="60"/>
  <c r="C1867" i="60"/>
  <c r="C1868" i="60"/>
  <c r="C1869" i="60"/>
  <c r="C1870" i="60"/>
  <c r="C1871" i="60"/>
  <c r="C1872" i="60"/>
  <c r="C1873" i="60"/>
  <c r="C1874" i="60"/>
  <c r="C1875" i="60"/>
  <c r="C1876" i="60"/>
  <c r="C1877" i="60"/>
  <c r="C1878" i="60"/>
  <c r="C1879" i="60"/>
  <c r="C1880" i="60"/>
  <c r="C1881" i="60"/>
  <c r="C1882" i="60"/>
  <c r="C1883" i="60"/>
  <c r="C1884" i="60"/>
  <c r="C1885" i="60"/>
  <c r="C1886" i="60"/>
  <c r="C1887" i="60"/>
  <c r="C1888" i="60"/>
  <c r="C1889" i="60"/>
  <c r="C1890" i="60"/>
  <c r="C1891" i="60"/>
  <c r="C1892" i="60"/>
  <c r="C1893" i="60"/>
  <c r="C1894" i="60"/>
  <c r="C1895" i="60"/>
  <c r="C1896" i="60"/>
  <c r="C1897" i="60"/>
  <c r="C1898" i="60"/>
  <c r="C1899" i="60"/>
  <c r="C1900" i="60"/>
  <c r="C1901" i="60"/>
  <c r="C1902" i="60"/>
  <c r="C1903" i="60"/>
  <c r="C1904" i="60"/>
  <c r="C1905" i="60"/>
  <c r="C1906" i="60"/>
  <c r="C1907" i="60"/>
  <c r="C1908" i="60"/>
  <c r="C1909" i="60"/>
  <c r="C1910" i="60"/>
  <c r="C1911" i="60"/>
  <c r="C1912" i="60"/>
  <c r="C1913" i="60"/>
  <c r="C1914" i="60"/>
  <c r="C1915" i="60"/>
  <c r="C1916" i="60"/>
  <c r="C1917" i="60"/>
  <c r="C1918" i="60"/>
  <c r="C1919" i="60"/>
  <c r="C1920" i="60"/>
  <c r="C1921" i="60"/>
  <c r="C1922" i="60"/>
  <c r="C1923" i="60"/>
  <c r="C1924" i="60"/>
  <c r="C1925" i="60"/>
  <c r="C1926" i="60"/>
  <c r="C1927" i="60"/>
  <c r="C1928" i="60"/>
  <c r="C1929" i="60"/>
  <c r="C1930" i="60"/>
  <c r="C1931" i="60"/>
  <c r="C1932" i="60"/>
  <c r="C1933" i="60"/>
  <c r="C1934" i="60"/>
  <c r="C1935" i="60"/>
  <c r="C1936" i="60"/>
  <c r="C1937" i="60"/>
  <c r="C1938" i="60"/>
  <c r="C1939" i="60"/>
  <c r="C1940" i="60"/>
  <c r="C1941" i="60"/>
  <c r="C1942" i="60"/>
  <c r="C1943" i="60"/>
  <c r="C1944" i="60"/>
  <c r="C1945" i="60"/>
  <c r="C1946" i="60"/>
  <c r="C1947" i="60"/>
  <c r="C1948" i="60"/>
  <c r="C1949" i="60"/>
  <c r="C1950" i="60"/>
  <c r="C1951" i="60"/>
  <c r="C1952" i="60"/>
  <c r="C1953" i="60"/>
  <c r="C1954" i="60"/>
  <c r="C1955" i="60"/>
  <c r="C1956" i="60"/>
  <c r="C1957" i="60"/>
  <c r="C1958" i="60"/>
  <c r="C1959" i="60"/>
  <c r="C1960" i="60"/>
  <c r="C1961" i="60"/>
  <c r="C1962" i="60"/>
  <c r="C1963" i="60"/>
  <c r="C1964" i="60"/>
  <c r="C1965" i="60"/>
  <c r="C1966" i="60"/>
  <c r="C1967" i="60"/>
  <c r="C1968" i="60"/>
  <c r="C1969" i="60"/>
  <c r="C1970" i="60"/>
  <c r="C1971" i="60"/>
  <c r="C1972" i="60"/>
  <c r="C1973" i="60"/>
  <c r="C1974" i="60"/>
  <c r="C1975" i="60"/>
  <c r="C1976" i="60"/>
  <c r="C1977" i="60"/>
  <c r="C1978" i="60"/>
  <c r="C1979" i="60"/>
  <c r="C1980" i="60"/>
  <c r="C1981" i="60"/>
  <c r="C1982" i="60"/>
  <c r="C1983" i="60"/>
  <c r="C1984" i="60"/>
  <c r="C1985" i="60"/>
  <c r="C1986" i="60"/>
  <c r="C1987" i="60"/>
  <c r="C1988" i="60"/>
  <c r="C1989" i="60"/>
  <c r="C1990" i="60"/>
  <c r="C1991" i="60"/>
  <c r="C1992" i="60"/>
  <c r="C1993" i="60"/>
  <c r="C1994" i="60"/>
  <c r="C1995" i="60"/>
  <c r="C1996" i="60"/>
  <c r="C1997" i="60"/>
  <c r="C1998" i="60"/>
  <c r="C1999" i="60"/>
  <c r="C2000" i="60"/>
  <c r="C2001" i="60"/>
  <c r="C2002" i="60"/>
  <c r="C2003" i="60"/>
  <c r="C2004" i="60"/>
  <c r="C2005" i="60"/>
  <c r="C2006" i="60"/>
  <c r="C2007" i="60"/>
  <c r="C2008" i="60"/>
  <c r="C2009" i="60"/>
  <c r="C2010" i="60"/>
  <c r="C2011" i="60"/>
  <c r="C2012" i="60"/>
  <c r="C2013" i="60"/>
  <c r="C2014" i="60"/>
  <c r="C2015" i="60"/>
  <c r="C2016" i="60"/>
  <c r="C2017" i="60"/>
  <c r="C2018" i="60"/>
  <c r="C2019" i="60"/>
  <c r="C2020" i="60"/>
  <c r="C2021" i="60"/>
  <c r="C2022" i="60"/>
  <c r="C2023" i="60"/>
  <c r="C2024" i="60"/>
  <c r="C2025" i="60"/>
  <c r="C2026" i="60"/>
  <c r="C2027" i="60"/>
  <c r="C2028" i="60"/>
  <c r="C2029" i="60"/>
  <c r="C2030" i="60"/>
  <c r="C2031" i="60"/>
  <c r="C2032" i="60"/>
  <c r="C2033" i="60"/>
  <c r="C2034" i="60"/>
  <c r="C2035" i="60"/>
  <c r="C2036" i="60"/>
  <c r="C2037" i="60"/>
  <c r="C2038" i="60"/>
  <c r="C2039" i="60"/>
  <c r="C2040" i="60"/>
  <c r="C2041" i="60"/>
  <c r="C2042" i="60"/>
  <c r="C2043" i="60"/>
  <c r="C2044" i="60"/>
  <c r="C2045" i="60"/>
  <c r="C2046" i="60"/>
  <c r="C2047" i="60"/>
  <c r="C2048" i="60"/>
  <c r="C2049" i="60"/>
  <c r="C2050" i="60"/>
  <c r="C2051" i="60"/>
  <c r="C2052" i="60"/>
  <c r="C2053" i="60"/>
  <c r="C2054" i="60"/>
  <c r="C2055" i="60"/>
  <c r="C2056" i="60"/>
  <c r="C2057" i="60"/>
  <c r="C2058" i="60"/>
  <c r="C2059" i="60"/>
  <c r="C2060" i="60"/>
  <c r="C2061" i="60"/>
  <c r="C2062" i="60"/>
  <c r="C2063" i="60"/>
  <c r="C2064" i="60"/>
  <c r="C2065" i="60"/>
  <c r="C2066" i="60"/>
  <c r="C2067" i="60"/>
  <c r="C2068" i="60"/>
  <c r="C2069" i="60"/>
  <c r="C2070" i="60"/>
  <c r="C2071" i="60"/>
  <c r="C2072" i="60"/>
  <c r="C2073" i="60"/>
  <c r="C2074" i="60"/>
  <c r="C2075" i="60"/>
  <c r="C2076" i="60"/>
  <c r="C2077" i="60"/>
  <c r="C2078" i="60"/>
  <c r="C2079" i="60"/>
  <c r="C2080" i="60"/>
  <c r="C2081" i="60"/>
  <c r="C2082" i="60"/>
  <c r="C2083" i="60"/>
  <c r="C2084" i="60"/>
  <c r="C2085" i="60"/>
  <c r="C2086" i="60"/>
  <c r="C2087" i="60"/>
  <c r="C2088" i="60"/>
  <c r="C2089" i="60"/>
  <c r="C2090" i="60"/>
  <c r="C2091" i="60"/>
  <c r="C2092" i="60"/>
  <c r="C2093" i="60"/>
  <c r="C2094" i="60"/>
  <c r="C2095" i="60"/>
  <c r="C2096" i="60"/>
  <c r="C2097" i="60"/>
  <c r="C2098" i="60"/>
  <c r="C2099" i="60"/>
  <c r="C2100" i="60"/>
  <c r="C2101" i="60"/>
  <c r="C2102" i="60"/>
  <c r="C2103" i="60"/>
  <c r="C2104" i="60"/>
  <c r="C2105" i="60"/>
  <c r="C2106" i="60"/>
  <c r="C2107" i="60"/>
  <c r="C2108" i="60"/>
  <c r="C2109" i="60"/>
  <c r="C2110" i="60"/>
  <c r="C2111" i="60"/>
  <c r="C2112" i="60"/>
  <c r="C2113" i="60"/>
  <c r="C2114" i="60"/>
  <c r="C2115" i="60"/>
  <c r="C2116" i="60"/>
  <c r="C2117" i="60"/>
  <c r="C2118" i="60"/>
  <c r="C2119" i="60"/>
  <c r="C2120" i="60"/>
  <c r="C2121" i="60"/>
  <c r="C2122" i="60"/>
  <c r="C2123" i="60"/>
  <c r="C2124" i="60"/>
  <c r="C2125" i="60"/>
  <c r="C2126" i="60"/>
  <c r="C2127" i="60"/>
  <c r="C2128" i="60"/>
  <c r="C2129" i="60"/>
  <c r="C2130" i="60"/>
  <c r="C2131" i="60"/>
  <c r="C2132" i="60"/>
  <c r="C2133" i="60"/>
  <c r="C2134" i="60"/>
  <c r="C2135" i="60"/>
  <c r="C2136" i="60"/>
  <c r="C2137" i="60"/>
  <c r="C2138" i="60"/>
  <c r="C2139" i="60"/>
  <c r="C2140" i="60"/>
  <c r="C2141" i="60"/>
  <c r="C2142" i="60"/>
  <c r="C2143" i="60"/>
  <c r="C2144" i="60"/>
  <c r="C2145" i="60"/>
  <c r="C2146" i="60"/>
  <c r="C2147" i="60"/>
  <c r="C2148" i="60"/>
  <c r="C2149" i="60"/>
  <c r="C2150" i="60"/>
  <c r="C2151" i="60"/>
  <c r="C2152" i="60"/>
  <c r="C2153" i="60"/>
  <c r="C2154" i="60"/>
  <c r="C2155" i="60"/>
  <c r="C2156" i="60"/>
  <c r="C2157" i="60"/>
  <c r="C2158" i="60"/>
  <c r="C2159" i="60"/>
  <c r="C2160" i="60"/>
  <c r="C2161" i="60"/>
  <c r="C2162" i="60"/>
  <c r="C2163" i="60"/>
  <c r="C2164" i="60"/>
  <c r="C2165" i="60"/>
  <c r="C2166" i="60"/>
  <c r="C2167" i="60"/>
  <c r="C2168" i="60"/>
  <c r="C2169" i="60"/>
  <c r="C2170" i="60"/>
  <c r="C2171" i="60"/>
  <c r="C2172" i="60"/>
  <c r="C2173" i="60"/>
  <c r="C2174" i="60"/>
  <c r="C2175" i="60"/>
  <c r="C2176" i="60"/>
  <c r="C2177" i="60"/>
  <c r="C2178" i="60"/>
  <c r="C2179" i="60"/>
  <c r="C2180" i="60"/>
  <c r="C2181" i="60"/>
  <c r="C2182" i="60"/>
  <c r="C2183" i="60"/>
  <c r="C2184" i="60"/>
  <c r="C2185" i="60"/>
  <c r="C2186" i="60"/>
  <c r="C2187" i="60"/>
  <c r="C2188" i="60"/>
  <c r="C2189" i="60"/>
  <c r="C2190" i="60"/>
  <c r="C2191" i="60"/>
  <c r="C2192" i="60"/>
  <c r="C2193" i="60"/>
  <c r="C2194" i="60"/>
  <c r="C2195" i="60"/>
  <c r="C2196" i="60"/>
  <c r="C2197" i="60"/>
  <c r="C2198" i="60"/>
  <c r="C2199" i="60"/>
  <c r="C2200" i="60"/>
  <c r="C2201" i="60"/>
  <c r="C2202" i="60"/>
  <c r="C2203" i="60"/>
  <c r="C2204" i="60"/>
  <c r="C2205" i="60"/>
  <c r="C2206" i="60"/>
  <c r="C2207" i="60"/>
  <c r="C2208" i="60"/>
  <c r="C2209" i="60"/>
  <c r="C2210" i="60"/>
  <c r="C2211" i="60"/>
  <c r="C2212" i="60"/>
  <c r="C2213" i="60"/>
  <c r="C2214" i="60"/>
  <c r="C2215" i="60"/>
  <c r="C2216" i="60"/>
  <c r="C2217" i="60"/>
  <c r="C2218" i="60"/>
  <c r="C2219" i="60"/>
  <c r="C2220" i="60"/>
  <c r="C2221" i="60"/>
  <c r="C2222" i="60"/>
  <c r="C2223" i="60"/>
  <c r="C2224" i="60"/>
  <c r="C2225" i="60"/>
  <c r="C2226" i="60"/>
  <c r="C2227" i="60"/>
  <c r="C2228" i="60"/>
  <c r="C2229" i="60"/>
  <c r="C2230" i="60"/>
  <c r="C2231" i="60"/>
  <c r="C2232" i="60"/>
  <c r="C2233" i="60"/>
  <c r="C2234" i="60"/>
  <c r="C2235" i="60"/>
  <c r="C2236" i="60"/>
  <c r="C2237" i="60"/>
  <c r="C2238" i="60"/>
  <c r="C2239" i="60"/>
  <c r="C2240" i="60"/>
  <c r="C2241" i="60"/>
  <c r="C2242" i="60"/>
  <c r="C2243" i="60"/>
  <c r="C2244" i="60"/>
  <c r="C2245" i="60"/>
  <c r="C2246" i="60"/>
  <c r="C2247" i="60"/>
  <c r="C2248" i="60"/>
  <c r="C2249" i="60"/>
  <c r="C2250" i="60"/>
  <c r="C2251" i="60"/>
  <c r="C2252" i="60"/>
  <c r="C2253" i="60"/>
  <c r="C2254" i="60"/>
  <c r="C2255" i="60"/>
  <c r="C2256" i="60"/>
  <c r="C2257" i="60"/>
  <c r="C2258" i="60"/>
  <c r="C2259" i="60"/>
  <c r="C2260" i="60"/>
  <c r="C2261" i="60"/>
  <c r="C2262" i="60"/>
  <c r="C2263" i="60"/>
  <c r="C2264" i="60"/>
  <c r="C2265" i="60"/>
  <c r="C2266" i="60"/>
  <c r="C2267" i="60"/>
  <c r="C2268" i="60"/>
  <c r="C2269" i="60"/>
  <c r="C2270" i="60"/>
  <c r="C2271" i="60"/>
  <c r="C2272" i="60"/>
  <c r="C2273" i="60"/>
  <c r="C2274" i="60"/>
  <c r="C2275" i="60"/>
  <c r="C2276" i="60"/>
  <c r="C2277" i="60"/>
  <c r="C2278" i="60"/>
  <c r="C2279" i="60"/>
  <c r="C2280" i="60"/>
  <c r="C2281" i="60"/>
  <c r="C2282" i="60"/>
  <c r="C2283" i="60"/>
  <c r="C2284" i="60"/>
  <c r="C2285" i="60"/>
  <c r="C2286" i="60"/>
  <c r="C2287" i="60"/>
  <c r="C2288" i="60"/>
  <c r="C2289" i="60"/>
  <c r="C2290" i="60"/>
  <c r="C2291" i="60"/>
  <c r="C2292" i="60"/>
  <c r="C2293" i="60"/>
  <c r="C2294" i="60"/>
  <c r="C2295" i="60"/>
  <c r="C2296" i="60"/>
  <c r="C2297" i="60"/>
  <c r="C2298" i="60"/>
  <c r="C2299" i="60"/>
  <c r="C2300" i="60"/>
  <c r="C2301" i="60"/>
  <c r="C2302" i="60"/>
  <c r="C2303" i="60"/>
  <c r="C2304" i="60"/>
  <c r="C2305" i="60"/>
  <c r="C2306" i="60"/>
  <c r="C2307" i="60"/>
  <c r="C2308" i="60"/>
  <c r="C2309" i="60"/>
  <c r="C2310" i="60"/>
  <c r="C2311" i="60"/>
  <c r="C2312" i="60"/>
  <c r="C2313" i="60"/>
  <c r="C2314" i="60"/>
  <c r="C2315" i="60"/>
  <c r="C2316" i="60"/>
  <c r="C2317" i="60"/>
  <c r="C2318" i="60"/>
  <c r="C2319" i="60"/>
  <c r="C2320" i="60"/>
  <c r="C2321" i="60"/>
  <c r="C2322" i="60"/>
  <c r="C2323" i="60"/>
  <c r="C2324" i="60"/>
  <c r="C2325" i="60"/>
  <c r="C2326" i="60"/>
  <c r="C2327" i="60"/>
  <c r="C2328" i="60"/>
  <c r="C2329" i="60"/>
  <c r="C2330" i="60"/>
  <c r="C2331" i="60"/>
  <c r="C2332" i="60"/>
  <c r="C2333" i="60"/>
  <c r="C2334" i="60"/>
  <c r="C2335" i="60"/>
  <c r="C2336" i="60"/>
  <c r="C2337" i="60"/>
  <c r="C2338" i="60"/>
  <c r="C2339" i="60"/>
  <c r="C2340" i="60"/>
  <c r="C2341" i="60"/>
  <c r="C2342" i="60"/>
  <c r="C2343" i="60"/>
  <c r="C2344" i="60"/>
  <c r="C2345" i="60"/>
  <c r="C2346" i="60"/>
  <c r="C2347" i="60"/>
  <c r="C2348" i="60"/>
  <c r="C2349" i="60"/>
  <c r="C2350" i="60"/>
  <c r="C2351" i="60"/>
  <c r="C2352" i="60"/>
  <c r="C2353" i="60"/>
  <c r="C2354" i="60"/>
  <c r="C2355" i="60"/>
  <c r="C2356" i="60"/>
  <c r="C2357" i="60"/>
  <c r="C2358" i="60"/>
  <c r="C2359" i="60"/>
  <c r="C2360" i="60"/>
  <c r="C2361" i="60"/>
  <c r="C2362" i="60"/>
  <c r="C2363" i="60"/>
  <c r="C2364" i="60"/>
  <c r="C2365" i="60"/>
  <c r="C2366" i="60"/>
  <c r="C2367" i="60"/>
  <c r="C2368" i="60"/>
  <c r="C2369" i="60"/>
  <c r="C2370" i="60"/>
  <c r="C2371" i="60"/>
  <c r="C2372" i="60"/>
  <c r="C2373" i="60"/>
  <c r="C2374" i="60"/>
  <c r="C2375" i="60"/>
  <c r="C2376" i="60"/>
  <c r="C2377" i="60"/>
  <c r="C2378" i="60"/>
  <c r="C2379" i="60"/>
  <c r="C2380" i="60"/>
  <c r="C2381" i="60"/>
  <c r="C2382" i="60"/>
  <c r="C2383" i="60"/>
  <c r="C2384" i="60"/>
  <c r="C2385" i="60"/>
  <c r="C2386" i="60"/>
  <c r="C2387" i="60"/>
  <c r="C2388" i="60"/>
  <c r="C2389" i="60"/>
  <c r="C2390" i="60"/>
  <c r="C2391" i="60"/>
  <c r="C2392" i="60"/>
  <c r="C2393" i="60"/>
  <c r="C2394" i="60"/>
  <c r="C2395" i="60"/>
  <c r="C2396" i="60"/>
  <c r="C2397" i="60"/>
  <c r="C2398" i="60"/>
  <c r="C2399" i="60"/>
  <c r="C2400" i="60"/>
  <c r="C2401" i="60"/>
  <c r="C2402" i="60"/>
  <c r="C2403" i="60"/>
  <c r="C2404" i="60"/>
  <c r="C2405" i="60"/>
  <c r="C2406" i="60"/>
  <c r="C2407" i="60"/>
  <c r="C2408" i="60"/>
  <c r="C2409" i="60"/>
  <c r="C2410" i="60"/>
  <c r="C2411" i="60"/>
  <c r="C2412" i="60"/>
  <c r="C2413" i="60"/>
  <c r="C2414" i="60"/>
  <c r="C2415" i="60"/>
  <c r="C2416" i="60"/>
  <c r="C2417" i="60"/>
  <c r="C2418" i="60"/>
  <c r="C2419" i="60"/>
  <c r="C2420" i="60"/>
  <c r="C2421" i="60"/>
  <c r="C2422" i="60"/>
  <c r="C2423" i="60"/>
  <c r="C2424" i="60"/>
  <c r="C2425" i="60"/>
  <c r="C2426" i="60"/>
  <c r="C2427" i="60"/>
  <c r="C2428" i="60"/>
  <c r="C2429" i="60"/>
  <c r="C2430" i="60"/>
  <c r="C2431" i="60"/>
  <c r="C2432" i="60"/>
  <c r="C2433" i="60"/>
  <c r="C2434" i="60"/>
  <c r="C2435" i="60"/>
  <c r="C2436" i="60"/>
  <c r="C2437" i="60"/>
  <c r="C2438" i="60"/>
  <c r="C2439" i="60"/>
  <c r="C2440" i="60"/>
  <c r="C2441" i="60"/>
  <c r="C2442" i="60"/>
  <c r="C2443" i="60"/>
  <c r="C2444" i="60"/>
  <c r="C2445" i="60"/>
  <c r="C2446" i="60"/>
  <c r="C2447" i="60"/>
  <c r="C2448" i="60"/>
  <c r="C2449" i="60"/>
  <c r="C2450" i="60"/>
  <c r="C2451" i="60"/>
  <c r="C2452" i="60"/>
  <c r="C2453" i="60"/>
  <c r="C2454" i="60"/>
  <c r="C2455" i="60"/>
  <c r="C2456" i="60"/>
  <c r="C2457" i="60"/>
  <c r="C2458" i="60"/>
  <c r="C2459" i="60"/>
  <c r="C2460" i="60"/>
  <c r="C2461" i="60"/>
  <c r="C2462" i="60"/>
  <c r="C2463" i="60"/>
  <c r="C2464" i="60"/>
  <c r="C2465" i="60"/>
  <c r="C2466" i="60"/>
  <c r="C2467" i="60"/>
  <c r="C2468" i="60"/>
  <c r="C2469" i="60"/>
  <c r="C2470" i="60"/>
  <c r="C2471" i="60"/>
  <c r="C2472" i="60"/>
  <c r="C2473" i="60"/>
  <c r="C2474" i="60"/>
  <c r="C2475" i="60"/>
  <c r="C2476" i="60"/>
  <c r="C2477" i="60"/>
  <c r="C2478" i="60"/>
  <c r="C2479" i="60"/>
  <c r="C2480" i="60"/>
  <c r="C2481" i="60"/>
  <c r="C2482" i="60"/>
  <c r="C2483" i="60"/>
  <c r="C2484" i="60"/>
  <c r="C2485" i="60"/>
  <c r="C2486" i="60"/>
  <c r="C2487" i="60"/>
  <c r="C2488" i="60"/>
  <c r="C2489" i="60"/>
  <c r="C2490" i="60"/>
  <c r="C2491" i="60"/>
  <c r="C2492" i="60"/>
  <c r="C2493" i="60"/>
  <c r="C2494" i="60"/>
  <c r="C2495" i="60"/>
  <c r="C2496" i="60"/>
  <c r="C2497" i="60"/>
  <c r="C2498" i="60"/>
  <c r="C2499" i="60"/>
  <c r="C2500" i="60"/>
  <c r="C2501" i="60"/>
  <c r="C2502" i="60"/>
  <c r="C2503" i="60"/>
  <c r="C2504" i="60"/>
  <c r="C2505" i="60"/>
  <c r="C2506" i="60"/>
  <c r="C2507" i="60"/>
  <c r="C2508" i="60"/>
  <c r="C2509" i="60"/>
  <c r="C2510" i="60"/>
  <c r="C2511" i="60"/>
  <c r="C2512" i="60"/>
  <c r="C2513" i="60"/>
  <c r="C2514" i="60"/>
  <c r="C2515" i="60"/>
  <c r="C2516" i="60"/>
  <c r="C2517" i="60"/>
  <c r="C2518" i="60"/>
  <c r="C2519" i="60"/>
  <c r="C2520" i="60"/>
  <c r="C2521" i="60"/>
  <c r="C2522" i="60"/>
  <c r="C2523" i="60"/>
  <c r="C2524" i="60"/>
  <c r="C2525" i="60"/>
  <c r="C2526" i="60"/>
  <c r="C2527" i="60"/>
  <c r="C2528" i="60"/>
  <c r="C2529" i="60"/>
  <c r="C2530" i="60"/>
  <c r="C2531" i="60"/>
  <c r="C2532" i="60"/>
  <c r="C2533" i="60"/>
  <c r="C2534" i="60"/>
  <c r="C2535" i="60"/>
  <c r="C2536" i="60"/>
  <c r="C2537" i="60"/>
  <c r="C2538" i="60"/>
  <c r="C2539" i="60"/>
  <c r="C2540" i="60"/>
  <c r="C2541" i="60"/>
  <c r="C2542" i="60"/>
  <c r="C2543" i="60"/>
  <c r="C2544" i="60"/>
  <c r="C2545" i="60"/>
  <c r="C2546" i="60"/>
  <c r="C2547" i="60"/>
  <c r="C2548" i="60"/>
  <c r="C2549" i="60"/>
  <c r="C2550" i="60"/>
  <c r="C2551" i="60"/>
  <c r="C2552" i="60"/>
  <c r="C2553" i="60"/>
  <c r="C2554" i="60"/>
  <c r="C2555" i="60"/>
  <c r="C2556" i="60"/>
  <c r="C2557" i="60"/>
  <c r="C2558" i="60"/>
  <c r="C2559" i="60"/>
  <c r="C2560" i="60"/>
  <c r="C2561" i="60"/>
  <c r="C2562" i="60"/>
  <c r="C2563" i="60"/>
  <c r="C2564" i="60"/>
  <c r="C2565" i="60"/>
  <c r="C2566" i="60"/>
  <c r="C2567" i="60"/>
  <c r="C2568" i="60"/>
  <c r="C2569" i="60"/>
  <c r="C2570" i="60"/>
  <c r="C2571" i="60"/>
  <c r="C2572" i="60"/>
  <c r="C2573" i="60"/>
  <c r="C2574" i="60"/>
  <c r="C2575" i="60"/>
  <c r="C2576" i="60"/>
  <c r="C2577" i="60"/>
  <c r="C2578" i="60"/>
  <c r="C2579" i="60"/>
  <c r="C2580" i="60"/>
  <c r="C2581" i="60"/>
  <c r="C2582" i="60"/>
  <c r="C2583" i="60"/>
  <c r="C2584" i="60"/>
  <c r="C2585" i="60"/>
  <c r="C2586" i="60"/>
  <c r="C2587" i="60"/>
  <c r="C2588" i="60"/>
  <c r="C2589" i="60"/>
  <c r="C2590" i="60"/>
  <c r="C2591" i="60"/>
  <c r="C2592" i="60"/>
  <c r="C2593" i="60"/>
  <c r="C2594" i="60"/>
  <c r="C2595" i="60"/>
  <c r="C2596" i="60"/>
  <c r="C2597" i="60"/>
  <c r="C2598" i="60"/>
  <c r="C2599" i="60"/>
  <c r="C2600" i="60"/>
  <c r="C2601" i="60"/>
  <c r="C2602" i="60"/>
  <c r="C2603" i="60"/>
  <c r="C2604" i="60"/>
  <c r="C2605" i="60"/>
  <c r="C2606" i="60"/>
  <c r="C2607" i="60"/>
  <c r="C2608" i="60"/>
  <c r="C2609" i="60"/>
  <c r="C2610" i="60"/>
  <c r="C2611" i="60"/>
  <c r="C2612" i="60"/>
  <c r="C2613" i="60"/>
  <c r="C2614" i="60"/>
  <c r="C2615" i="60"/>
  <c r="C2616" i="60"/>
  <c r="C2617" i="60"/>
  <c r="C2618" i="60"/>
  <c r="C2619" i="60"/>
  <c r="C2620" i="60"/>
  <c r="C2621" i="60"/>
  <c r="C2622" i="60"/>
  <c r="C2623" i="60"/>
  <c r="C2624" i="60"/>
  <c r="C2625" i="60"/>
  <c r="C2626" i="60"/>
  <c r="C2627" i="60"/>
  <c r="C2628" i="60"/>
  <c r="C2629" i="60"/>
  <c r="C2630" i="60"/>
  <c r="C2631" i="60"/>
  <c r="C2632" i="60"/>
  <c r="C2633" i="60"/>
  <c r="C2634" i="60"/>
  <c r="C2635" i="60"/>
  <c r="C2636" i="60"/>
  <c r="C2637" i="60"/>
  <c r="C2638" i="60"/>
  <c r="C2639" i="60"/>
  <c r="C2640" i="60"/>
  <c r="C2641" i="60"/>
  <c r="C2642" i="60"/>
  <c r="C2643" i="60"/>
  <c r="C2644" i="60"/>
  <c r="C2645" i="60"/>
  <c r="C2646" i="60"/>
  <c r="C2647" i="60"/>
  <c r="C2648" i="60"/>
  <c r="C2649" i="60"/>
  <c r="C2650" i="60"/>
  <c r="C2651" i="60"/>
  <c r="C2652" i="60"/>
  <c r="C2653" i="60"/>
  <c r="C2654" i="60"/>
  <c r="C2655" i="60"/>
  <c r="C2656" i="60"/>
  <c r="C2657" i="60"/>
  <c r="C2658" i="60"/>
  <c r="C2659" i="60"/>
  <c r="C2660" i="60"/>
  <c r="C2661" i="60"/>
  <c r="C2662" i="60"/>
  <c r="C2663" i="60"/>
  <c r="C2664" i="60"/>
  <c r="C2665" i="60"/>
  <c r="C2666" i="60"/>
  <c r="C2667" i="60"/>
  <c r="C2668" i="60"/>
  <c r="C2669" i="60"/>
  <c r="C2670" i="60"/>
  <c r="C2671" i="60"/>
  <c r="C2672" i="60"/>
  <c r="C2673" i="60"/>
  <c r="C2674" i="60"/>
  <c r="C2675" i="60"/>
  <c r="C2676" i="60"/>
  <c r="C2677" i="60"/>
  <c r="C2678" i="60"/>
  <c r="C2679" i="60"/>
  <c r="C2680" i="60"/>
  <c r="C2681" i="60"/>
  <c r="C2682" i="60"/>
  <c r="C2683" i="60"/>
  <c r="C2684" i="60"/>
  <c r="C2685" i="60"/>
  <c r="C2686" i="60"/>
  <c r="C2687" i="60"/>
  <c r="C2688" i="60"/>
  <c r="C2689" i="60"/>
  <c r="C2690" i="60"/>
  <c r="C2691" i="60"/>
  <c r="C2692" i="60"/>
  <c r="C2693" i="60"/>
  <c r="C2694" i="60"/>
  <c r="C2695" i="60"/>
  <c r="C2696" i="60"/>
  <c r="C2697" i="60"/>
  <c r="C2698" i="60"/>
  <c r="C2699" i="60"/>
  <c r="C2700" i="60"/>
  <c r="C2701" i="60"/>
  <c r="C2702" i="60"/>
  <c r="C2703" i="60"/>
  <c r="C2704" i="60"/>
  <c r="C2705" i="60"/>
  <c r="C2706" i="60"/>
  <c r="C2707" i="60"/>
  <c r="C2708" i="60"/>
  <c r="C2709" i="60"/>
  <c r="C2710" i="60"/>
  <c r="C2711" i="60"/>
  <c r="C2712" i="60"/>
  <c r="C2713" i="60"/>
  <c r="C2714" i="60"/>
  <c r="C2715" i="60"/>
  <c r="C2716" i="60"/>
  <c r="C2717" i="60"/>
  <c r="C2718" i="60"/>
  <c r="C2719" i="60"/>
  <c r="C2720" i="60"/>
  <c r="C2721" i="60"/>
  <c r="C2722" i="60"/>
  <c r="C2723" i="60"/>
  <c r="C2724" i="60"/>
  <c r="C2725" i="60"/>
  <c r="C2726" i="60"/>
  <c r="C2727" i="60"/>
  <c r="C2728" i="60"/>
  <c r="C2729" i="60"/>
  <c r="C2730" i="60"/>
  <c r="C2731" i="60"/>
  <c r="C2732" i="60"/>
  <c r="C2733" i="60"/>
  <c r="C2734" i="60"/>
  <c r="C2735" i="60"/>
  <c r="C2736" i="60"/>
  <c r="C2737" i="60"/>
  <c r="C2738" i="60"/>
  <c r="C2739" i="60"/>
  <c r="C2740" i="60"/>
  <c r="C2741" i="60"/>
  <c r="C2742" i="60"/>
  <c r="C2743" i="60"/>
  <c r="C2744" i="60"/>
  <c r="C2745" i="60"/>
  <c r="C2746" i="60"/>
  <c r="C2747" i="60"/>
  <c r="C2748" i="60"/>
  <c r="C2749" i="60"/>
  <c r="C2750" i="60"/>
  <c r="C2751" i="60"/>
  <c r="C2752" i="60"/>
  <c r="C2753" i="60"/>
  <c r="C2754" i="60"/>
  <c r="C2755" i="60"/>
  <c r="C2756" i="60"/>
  <c r="C2757" i="60"/>
  <c r="C2758" i="60"/>
  <c r="C2759" i="60"/>
  <c r="C2760" i="60"/>
  <c r="C2761" i="60"/>
  <c r="C2762" i="60"/>
  <c r="C2763" i="60"/>
  <c r="C2764" i="60"/>
  <c r="C2765" i="60"/>
  <c r="C2766" i="60"/>
  <c r="C2767" i="60"/>
  <c r="C2768" i="60"/>
  <c r="C2769" i="60"/>
  <c r="C2770" i="60"/>
  <c r="C2771" i="60"/>
  <c r="C2772" i="60"/>
  <c r="C2773" i="60"/>
  <c r="C2774" i="60"/>
  <c r="C2775" i="60"/>
  <c r="C2776" i="60"/>
  <c r="C2777" i="60"/>
  <c r="C2778" i="60"/>
  <c r="C2779" i="60"/>
  <c r="C2780" i="60"/>
  <c r="C2781" i="60"/>
  <c r="C2782" i="60"/>
  <c r="C2783" i="60"/>
  <c r="C2784" i="60"/>
  <c r="C2785" i="60"/>
  <c r="C2786" i="60"/>
  <c r="C2787" i="60"/>
  <c r="C2788" i="60"/>
  <c r="C2789" i="60"/>
  <c r="C2790" i="60"/>
  <c r="C2791" i="60"/>
  <c r="C2792" i="60"/>
  <c r="C2793" i="60"/>
  <c r="C2794" i="60"/>
  <c r="C2795" i="60"/>
  <c r="C2796" i="60"/>
  <c r="C2797" i="60"/>
  <c r="C2798" i="60"/>
  <c r="C2799" i="60"/>
  <c r="C2800" i="60"/>
  <c r="C2801" i="60"/>
  <c r="C2802" i="60"/>
  <c r="C2803" i="60"/>
  <c r="C2804" i="60"/>
  <c r="C2805" i="60"/>
  <c r="C2806" i="60"/>
  <c r="C2807" i="60"/>
  <c r="C2808" i="60"/>
  <c r="C2809" i="60"/>
  <c r="C2810" i="60"/>
  <c r="C2811" i="60"/>
  <c r="C2812" i="60"/>
  <c r="C2813" i="60"/>
  <c r="C2814" i="60"/>
  <c r="C2815" i="60"/>
  <c r="C2816" i="60"/>
  <c r="C2817" i="60"/>
  <c r="C2818" i="60"/>
  <c r="C2819" i="60"/>
  <c r="C2820" i="60"/>
  <c r="C2821" i="60"/>
  <c r="C2822" i="60"/>
  <c r="C2823" i="60"/>
  <c r="C2824" i="60"/>
  <c r="C2825" i="60"/>
  <c r="C2826" i="60"/>
  <c r="C2827" i="60"/>
  <c r="C2828" i="60"/>
  <c r="C2829" i="60"/>
  <c r="C2830" i="60"/>
  <c r="C2831" i="60"/>
  <c r="C2832" i="60"/>
  <c r="C2833" i="60"/>
  <c r="C2834" i="60"/>
  <c r="C2835" i="60"/>
  <c r="C2836" i="60"/>
  <c r="C2837" i="60"/>
  <c r="C2838" i="60"/>
  <c r="C2839" i="60"/>
  <c r="C2840" i="60"/>
  <c r="C2841" i="60"/>
  <c r="C2842" i="60"/>
  <c r="C2843" i="60"/>
  <c r="C2844" i="60"/>
  <c r="C2845" i="60"/>
  <c r="C2846" i="60"/>
  <c r="C2847" i="60"/>
  <c r="C2848" i="60"/>
  <c r="C2849" i="60"/>
  <c r="C2850" i="60"/>
  <c r="C2851" i="60"/>
  <c r="C2852" i="60"/>
  <c r="C2853" i="60"/>
  <c r="C2854" i="60"/>
  <c r="C2855" i="60"/>
  <c r="C2856" i="60"/>
  <c r="C2857" i="60"/>
  <c r="C2858" i="60"/>
  <c r="C2859" i="60"/>
  <c r="C2860" i="60"/>
  <c r="C2861" i="60"/>
  <c r="C2862" i="60"/>
  <c r="C2863" i="60"/>
  <c r="C2864" i="60"/>
  <c r="C2865" i="60"/>
  <c r="C2866" i="60"/>
  <c r="C2867" i="60"/>
  <c r="C2868" i="60"/>
  <c r="C2869" i="60"/>
  <c r="C2870" i="60"/>
  <c r="C2871" i="60"/>
  <c r="C2872" i="60"/>
  <c r="C2873" i="60"/>
  <c r="C2874" i="60"/>
  <c r="C2875" i="60"/>
  <c r="C2876" i="60"/>
  <c r="C2877" i="60"/>
  <c r="C2878" i="60"/>
  <c r="C2879" i="60"/>
  <c r="C2880" i="60"/>
  <c r="C2881" i="60"/>
  <c r="C2882" i="60"/>
  <c r="C2883" i="60"/>
  <c r="C2884" i="60"/>
  <c r="C2885" i="60"/>
  <c r="C2886" i="60"/>
  <c r="C2887" i="60"/>
  <c r="C2888" i="60"/>
  <c r="C2889" i="60"/>
  <c r="C2890" i="60"/>
  <c r="C2891" i="60"/>
  <c r="C2892" i="60"/>
  <c r="C2893" i="60"/>
  <c r="C2894" i="60"/>
  <c r="C2895" i="60"/>
  <c r="C2896" i="60"/>
  <c r="C2897" i="60"/>
  <c r="C2898" i="60"/>
  <c r="C2899" i="60"/>
  <c r="C2900" i="60"/>
  <c r="C2901" i="60"/>
  <c r="C2902" i="60"/>
  <c r="C2903" i="60"/>
  <c r="C2904" i="60"/>
  <c r="C2905" i="60"/>
  <c r="C2906" i="60"/>
  <c r="C2907" i="60"/>
  <c r="C2908" i="60"/>
  <c r="C2909" i="60"/>
  <c r="C2910" i="60"/>
  <c r="C2911" i="60"/>
  <c r="C2912" i="60"/>
  <c r="C2913" i="60"/>
  <c r="C2914" i="60"/>
  <c r="C2915" i="60"/>
  <c r="C2916" i="60"/>
  <c r="C2917" i="60"/>
  <c r="C2918" i="60"/>
  <c r="C2919" i="60"/>
  <c r="C2920" i="60"/>
  <c r="C2921" i="60"/>
  <c r="C2922" i="60"/>
  <c r="C2923" i="60"/>
  <c r="C2924" i="60"/>
  <c r="C2925" i="60"/>
  <c r="C2926" i="60"/>
  <c r="C2927" i="60"/>
  <c r="C2928" i="60"/>
  <c r="C2929" i="60"/>
  <c r="C2930" i="60"/>
  <c r="C2931" i="60"/>
  <c r="C2932" i="60"/>
  <c r="C2933" i="60"/>
  <c r="C2934" i="60"/>
  <c r="C2935" i="60"/>
  <c r="C2936" i="60"/>
  <c r="C2937" i="60"/>
  <c r="C2938" i="60"/>
  <c r="C2939" i="60"/>
  <c r="C2940" i="60"/>
  <c r="C2941" i="60"/>
  <c r="C2942" i="60"/>
  <c r="C2943" i="60"/>
  <c r="C2944" i="60"/>
  <c r="C2945" i="60"/>
  <c r="C2946" i="60"/>
  <c r="C2947" i="60"/>
  <c r="C2948" i="60"/>
  <c r="C2949" i="60"/>
  <c r="C2950" i="60"/>
  <c r="C2951" i="60"/>
  <c r="C2952" i="60"/>
  <c r="C2953" i="60"/>
  <c r="C2954" i="60"/>
  <c r="C2955" i="60"/>
  <c r="C2956" i="60"/>
  <c r="C2957" i="60"/>
  <c r="C2958" i="60"/>
  <c r="C2959" i="60"/>
  <c r="C2960" i="60"/>
  <c r="C2961" i="60"/>
  <c r="C2962" i="60"/>
  <c r="C2963" i="60"/>
  <c r="C2964" i="60"/>
  <c r="C2965" i="60"/>
  <c r="C2966" i="60"/>
  <c r="C2967" i="60"/>
  <c r="C2968" i="60"/>
  <c r="C2969" i="60"/>
  <c r="C2970" i="60"/>
  <c r="C2971" i="60"/>
  <c r="C2972" i="60"/>
  <c r="C2973" i="60"/>
  <c r="C2974" i="60"/>
  <c r="C2975" i="60"/>
  <c r="C2976" i="60"/>
  <c r="C2977" i="60"/>
  <c r="C2978" i="60"/>
  <c r="C2979" i="60"/>
  <c r="C2980" i="60"/>
  <c r="C2981" i="60"/>
  <c r="C2982" i="60"/>
  <c r="C2983" i="60"/>
  <c r="C2984" i="60"/>
  <c r="C2985" i="60"/>
  <c r="C2986" i="60"/>
  <c r="C2987" i="60"/>
  <c r="C2988" i="60"/>
  <c r="C2989" i="60"/>
  <c r="C2990" i="60"/>
  <c r="C2991" i="60"/>
  <c r="C2992" i="60"/>
  <c r="C2993" i="60"/>
  <c r="C2994" i="60"/>
  <c r="C2995" i="60"/>
  <c r="C2996" i="60"/>
  <c r="C2997" i="60"/>
  <c r="C2998" i="60"/>
  <c r="C2999" i="60"/>
  <c r="C3000" i="60"/>
  <c r="C3001" i="60"/>
  <c r="C3002" i="60"/>
  <c r="C3003" i="60"/>
  <c r="C3004" i="60"/>
  <c r="C3005" i="60"/>
  <c r="C3006" i="60"/>
  <c r="C3007" i="60"/>
  <c r="C3008" i="60"/>
  <c r="C3009" i="60"/>
  <c r="C3010" i="60"/>
  <c r="C3011" i="60"/>
  <c r="C3012" i="60"/>
  <c r="C3013" i="60"/>
  <c r="C3014" i="60"/>
  <c r="C3015" i="60"/>
  <c r="C3016" i="60"/>
  <c r="C3017" i="60"/>
  <c r="C3018" i="60"/>
  <c r="C3019" i="60"/>
  <c r="C3020" i="60"/>
  <c r="C3021" i="60"/>
  <c r="C3022" i="60"/>
  <c r="C3023" i="60"/>
  <c r="C3024" i="60"/>
  <c r="C3025" i="60"/>
  <c r="C3026" i="60"/>
  <c r="C3027" i="60"/>
  <c r="C3028" i="60"/>
  <c r="C3029" i="60"/>
  <c r="C3030" i="60"/>
  <c r="C3031" i="60"/>
  <c r="C3032" i="60"/>
  <c r="C3033" i="60"/>
  <c r="C3034" i="60"/>
  <c r="C3035" i="60"/>
  <c r="C3036" i="60"/>
  <c r="C3037" i="60"/>
  <c r="C3038" i="60"/>
  <c r="C3039" i="60"/>
  <c r="C3040" i="60"/>
  <c r="C3041" i="60"/>
  <c r="C3042" i="60"/>
  <c r="C3043" i="60"/>
  <c r="C3044" i="60"/>
  <c r="C3045" i="60"/>
  <c r="C3046" i="60"/>
  <c r="C3047" i="60"/>
  <c r="C3048" i="60"/>
  <c r="C3049" i="60"/>
  <c r="C3050" i="60"/>
  <c r="C3051" i="60"/>
  <c r="C3052" i="60"/>
  <c r="C3053" i="60"/>
  <c r="C3054" i="60"/>
  <c r="C3055" i="60"/>
  <c r="C3056" i="60"/>
  <c r="C3057" i="60"/>
  <c r="C3058" i="60"/>
  <c r="C3059" i="60"/>
  <c r="C3060" i="60"/>
  <c r="C3061" i="60"/>
  <c r="C3062" i="60"/>
  <c r="C3063" i="60"/>
  <c r="C3064" i="60"/>
  <c r="C3065" i="60"/>
  <c r="C3066" i="60"/>
  <c r="C3067" i="60"/>
  <c r="C3068" i="60"/>
  <c r="C3069" i="60"/>
  <c r="C3070" i="60"/>
  <c r="C3071" i="60"/>
  <c r="C3072" i="60"/>
  <c r="C3073" i="60"/>
  <c r="C3074" i="60"/>
  <c r="C3075" i="60"/>
  <c r="C3076" i="60"/>
  <c r="C3077" i="60"/>
  <c r="C3078" i="60"/>
  <c r="C3079" i="60"/>
  <c r="C3080" i="60"/>
  <c r="C3081" i="60"/>
  <c r="C3082" i="60"/>
  <c r="C3083" i="60"/>
  <c r="C3084" i="60"/>
  <c r="C3085" i="60"/>
  <c r="C3086" i="60"/>
  <c r="C3087" i="60"/>
  <c r="C3088" i="60"/>
  <c r="C3089" i="60"/>
  <c r="C3090" i="60"/>
  <c r="C3091" i="60"/>
  <c r="C3092" i="60"/>
  <c r="C3093" i="60"/>
  <c r="C3094" i="60"/>
  <c r="C3095" i="60"/>
  <c r="C3096" i="60"/>
  <c r="C3097" i="60"/>
  <c r="C3098" i="60"/>
  <c r="C3099" i="60"/>
  <c r="C3100" i="60"/>
  <c r="C3101" i="60"/>
  <c r="C3102" i="60"/>
  <c r="C3103" i="60"/>
  <c r="C3104" i="60"/>
  <c r="C3105" i="60"/>
  <c r="C3106" i="60"/>
  <c r="C3107" i="60"/>
  <c r="C3108" i="60"/>
  <c r="C3109" i="60"/>
  <c r="C3110" i="60"/>
  <c r="C3111" i="60"/>
  <c r="C3112" i="60"/>
  <c r="C3113" i="60"/>
  <c r="C3114" i="60"/>
  <c r="C3115" i="60"/>
  <c r="C3116" i="60"/>
  <c r="C3117" i="60"/>
  <c r="C3118" i="60"/>
  <c r="C3119" i="60"/>
  <c r="C3120" i="60"/>
  <c r="C3121" i="60"/>
  <c r="C3122" i="60"/>
  <c r="C3123" i="60"/>
  <c r="C3124" i="60"/>
  <c r="C3125" i="60"/>
  <c r="C3126" i="60"/>
  <c r="C3127" i="60"/>
  <c r="C3128" i="60"/>
  <c r="C3129" i="60"/>
  <c r="C3130" i="60"/>
  <c r="C3131" i="60"/>
  <c r="C3132" i="60"/>
  <c r="C3133" i="60"/>
  <c r="C3134" i="60"/>
  <c r="C3135" i="60"/>
  <c r="C3136" i="60"/>
  <c r="C3137" i="60"/>
  <c r="C3138" i="60"/>
  <c r="C3139" i="60"/>
  <c r="C3140" i="60"/>
  <c r="C3141" i="60"/>
  <c r="C3142" i="60"/>
  <c r="C3143" i="60"/>
  <c r="C3144" i="60"/>
  <c r="C3145" i="60"/>
  <c r="C3146" i="60"/>
  <c r="C3147" i="60"/>
  <c r="C3148" i="60"/>
  <c r="C3149" i="60"/>
  <c r="C3150" i="60"/>
  <c r="C3151" i="60"/>
  <c r="C3152" i="60"/>
  <c r="C3153" i="60"/>
  <c r="C3154" i="60"/>
  <c r="C3155" i="60"/>
  <c r="C3156" i="60"/>
  <c r="C3157" i="60"/>
  <c r="C3158" i="60"/>
  <c r="C3159" i="60"/>
  <c r="C3160" i="60"/>
  <c r="C3161" i="60"/>
  <c r="C3162" i="60"/>
  <c r="C3163" i="60"/>
  <c r="C3164" i="60"/>
  <c r="C3165" i="60"/>
  <c r="C3166" i="60"/>
  <c r="C3167" i="60"/>
  <c r="C3168" i="60"/>
  <c r="C3169" i="60"/>
  <c r="C3170" i="60"/>
  <c r="C3171" i="60"/>
  <c r="C3172" i="60"/>
  <c r="C3173" i="60"/>
  <c r="C3174" i="60"/>
  <c r="C3175" i="60"/>
  <c r="C3176" i="60"/>
  <c r="C3177" i="60"/>
  <c r="C3178" i="60"/>
  <c r="C3179" i="60"/>
  <c r="C3180" i="60"/>
  <c r="C3181" i="60"/>
  <c r="C3182" i="60"/>
  <c r="C3183" i="60"/>
  <c r="C3184" i="60"/>
  <c r="C3185" i="60"/>
  <c r="C3186" i="60"/>
  <c r="C3187" i="60"/>
  <c r="C3188" i="60"/>
  <c r="C3189" i="60"/>
  <c r="C3190" i="60"/>
  <c r="C3191" i="60"/>
  <c r="C3192" i="60"/>
  <c r="C3193" i="60"/>
  <c r="C3194" i="60"/>
  <c r="C3195" i="60"/>
  <c r="C3196" i="60"/>
  <c r="C3197" i="60"/>
  <c r="C3198" i="60"/>
  <c r="C3199" i="60"/>
  <c r="C3200" i="60"/>
  <c r="C3201" i="60"/>
  <c r="C3202" i="60"/>
  <c r="C3203" i="60"/>
  <c r="C3204" i="60"/>
  <c r="C3205" i="60"/>
  <c r="C3206" i="60"/>
  <c r="C3207" i="60"/>
  <c r="C3208" i="60"/>
  <c r="C3209" i="60"/>
  <c r="C3210" i="60"/>
  <c r="C3211" i="60"/>
  <c r="C3212" i="60"/>
  <c r="C3213" i="60"/>
  <c r="C3214" i="60"/>
  <c r="C3215" i="60"/>
  <c r="C3216" i="60"/>
  <c r="C3217" i="60"/>
  <c r="C3218" i="60"/>
  <c r="C3219" i="60"/>
  <c r="C3220" i="60"/>
  <c r="C3221" i="60"/>
  <c r="C3222" i="60"/>
  <c r="C3223" i="60"/>
  <c r="C3224" i="60"/>
  <c r="C3225" i="60"/>
  <c r="C3226" i="60"/>
  <c r="C3227" i="60"/>
  <c r="C3228" i="60"/>
  <c r="C3229" i="60"/>
  <c r="C3230" i="60"/>
  <c r="C3231" i="60"/>
  <c r="C3232" i="60"/>
  <c r="C3233" i="60"/>
  <c r="C3234" i="60"/>
  <c r="C3235" i="60"/>
  <c r="C3236" i="60"/>
  <c r="C3237" i="60"/>
  <c r="C3238" i="60"/>
  <c r="C3239" i="60"/>
  <c r="C3240" i="60"/>
  <c r="C3241" i="60"/>
  <c r="C3242" i="60"/>
  <c r="C3243" i="60"/>
  <c r="C3244" i="60"/>
  <c r="C3245" i="60"/>
  <c r="C3246" i="60"/>
  <c r="C3247" i="60"/>
  <c r="C3248" i="60"/>
  <c r="C3249" i="60"/>
  <c r="C3250" i="60"/>
  <c r="C3251" i="60"/>
  <c r="C3252" i="60"/>
  <c r="C3253" i="60"/>
  <c r="C3254" i="60"/>
  <c r="C3255" i="60"/>
  <c r="C3256" i="60"/>
  <c r="C3257" i="60"/>
  <c r="C3258" i="60"/>
  <c r="C3259" i="60"/>
  <c r="C3260" i="60"/>
  <c r="C3261" i="60"/>
  <c r="C3262" i="60"/>
  <c r="C3263" i="60"/>
  <c r="C3264" i="60"/>
  <c r="C3265" i="60"/>
  <c r="C3266" i="60"/>
  <c r="C3267" i="60"/>
  <c r="C3268" i="60"/>
  <c r="C3269" i="60"/>
  <c r="C3270" i="60"/>
  <c r="C3271" i="60"/>
  <c r="C3272" i="60"/>
  <c r="C3273" i="60"/>
  <c r="C3274" i="60"/>
  <c r="C3275" i="60"/>
  <c r="C3276" i="60"/>
  <c r="C3277" i="60"/>
  <c r="C3278" i="60"/>
  <c r="C3279" i="60"/>
  <c r="C3280" i="60"/>
  <c r="C3281" i="60"/>
  <c r="C3282" i="60"/>
  <c r="C3283" i="60"/>
  <c r="C3284" i="60"/>
  <c r="C3285" i="60"/>
  <c r="C3286" i="60"/>
  <c r="C3287" i="60"/>
  <c r="C3288" i="60"/>
  <c r="C3289" i="60"/>
  <c r="C3290" i="60"/>
  <c r="C3291" i="60"/>
  <c r="C3292" i="60"/>
  <c r="C3293" i="60"/>
  <c r="C3294" i="60"/>
  <c r="C3295" i="60"/>
  <c r="C3296" i="60"/>
  <c r="C3297" i="60"/>
  <c r="C3298" i="60"/>
  <c r="C3299" i="60"/>
  <c r="C3300" i="60"/>
  <c r="C3301" i="60"/>
  <c r="C3302" i="60"/>
  <c r="C3303" i="60"/>
  <c r="C3304" i="60"/>
  <c r="C3305" i="60"/>
  <c r="C3306" i="60"/>
  <c r="C3307" i="60"/>
  <c r="C3308" i="60"/>
  <c r="C3309" i="60"/>
  <c r="C3310" i="60"/>
  <c r="C3311" i="60"/>
  <c r="C3312" i="60"/>
  <c r="C3313" i="60"/>
  <c r="C3314" i="60"/>
  <c r="C3315" i="60"/>
  <c r="C3316" i="60"/>
  <c r="C3317" i="60"/>
  <c r="C3318" i="60"/>
  <c r="C3319" i="60"/>
  <c r="C3320" i="60"/>
  <c r="C3321" i="60"/>
  <c r="C3322" i="60"/>
  <c r="C3323" i="60"/>
  <c r="C3324" i="60"/>
  <c r="C3325" i="60"/>
  <c r="C3326" i="60"/>
  <c r="C3327" i="60"/>
  <c r="C3328" i="60"/>
  <c r="C3329" i="60"/>
  <c r="C3330" i="60"/>
  <c r="C3331" i="60"/>
  <c r="C3332" i="60"/>
  <c r="C3333" i="60"/>
  <c r="C3334" i="60"/>
  <c r="C3335" i="60"/>
  <c r="C3336" i="60"/>
  <c r="C3337" i="60"/>
  <c r="C3338" i="60"/>
  <c r="C3339" i="60"/>
  <c r="C3340" i="60"/>
  <c r="C3341" i="60"/>
  <c r="C3342" i="60"/>
  <c r="C3343" i="60"/>
  <c r="C3344" i="60"/>
  <c r="C3345" i="60"/>
  <c r="C3346" i="60"/>
  <c r="C3347" i="60"/>
  <c r="C3348" i="60"/>
  <c r="C3349" i="60"/>
  <c r="C3350" i="60"/>
  <c r="C3351" i="60"/>
  <c r="C3352" i="60"/>
  <c r="C3353" i="60"/>
  <c r="C3354" i="60"/>
  <c r="C3355" i="60"/>
  <c r="C3356" i="60"/>
  <c r="C3357" i="60"/>
  <c r="C3358" i="60"/>
  <c r="C3359" i="60"/>
  <c r="C3360" i="60"/>
  <c r="C3361" i="60"/>
  <c r="C3362" i="60"/>
  <c r="C3363" i="60"/>
  <c r="C3364" i="60"/>
  <c r="C3365" i="60"/>
  <c r="C3366" i="60"/>
  <c r="C3367" i="60"/>
  <c r="C3368" i="60"/>
  <c r="C3369" i="60"/>
  <c r="C3370" i="60"/>
  <c r="C3371" i="60"/>
  <c r="C3372" i="60"/>
  <c r="C3373" i="60"/>
  <c r="C3374" i="60"/>
  <c r="C3375" i="60"/>
  <c r="C3376" i="60"/>
  <c r="C3377" i="60"/>
  <c r="C3378" i="60"/>
  <c r="C3379" i="60"/>
  <c r="C3380" i="60"/>
  <c r="C3381" i="60"/>
  <c r="C3382" i="60"/>
  <c r="C3383" i="60"/>
  <c r="C3384" i="60"/>
  <c r="C3385" i="60"/>
  <c r="C3386" i="60"/>
  <c r="C3387" i="60"/>
  <c r="C3388" i="60"/>
  <c r="C3389" i="60"/>
  <c r="C3390" i="60"/>
  <c r="C3391" i="60"/>
  <c r="C3392" i="60"/>
  <c r="C3393" i="60"/>
  <c r="C3394" i="60"/>
  <c r="C3395" i="60"/>
  <c r="C3396" i="60"/>
  <c r="C3397" i="60"/>
  <c r="C3398" i="60"/>
  <c r="C3399" i="60"/>
  <c r="C3400" i="60"/>
  <c r="C3401" i="60"/>
  <c r="C3402" i="60"/>
  <c r="C3403" i="60"/>
  <c r="C3404" i="60"/>
  <c r="C3405" i="60"/>
  <c r="C3406" i="60"/>
  <c r="C3407" i="60"/>
  <c r="C3408" i="60"/>
  <c r="C3409" i="60"/>
  <c r="C3410" i="60"/>
  <c r="C3411" i="60"/>
  <c r="C3412" i="60"/>
  <c r="C3413" i="60"/>
  <c r="C3414" i="60"/>
  <c r="C3415" i="60"/>
  <c r="C3416" i="60"/>
  <c r="C3417" i="60"/>
  <c r="C3418" i="60"/>
  <c r="C3419" i="60"/>
  <c r="C3420" i="60"/>
  <c r="C3421" i="60"/>
  <c r="C3422" i="60"/>
  <c r="C3423" i="60"/>
  <c r="C3424" i="60"/>
  <c r="C3425" i="60"/>
  <c r="C3426" i="60"/>
  <c r="C3427" i="60"/>
  <c r="C3428" i="60"/>
  <c r="C3429" i="60"/>
  <c r="C3430" i="60"/>
  <c r="C3431" i="60"/>
  <c r="C3432" i="60"/>
  <c r="C3433" i="60"/>
  <c r="C3434" i="60"/>
  <c r="C3435" i="60"/>
  <c r="C3436" i="60"/>
  <c r="C3437" i="60"/>
  <c r="C3438" i="60"/>
  <c r="C3439" i="60"/>
  <c r="C3440" i="60"/>
  <c r="C3441" i="60"/>
  <c r="C3442" i="60"/>
  <c r="C3443" i="60"/>
  <c r="C3444" i="60"/>
  <c r="C3445" i="60"/>
  <c r="C3446" i="60"/>
  <c r="C3447" i="60"/>
  <c r="C3448" i="60"/>
  <c r="C3449" i="60"/>
  <c r="C3450" i="60"/>
  <c r="C3451" i="60"/>
  <c r="C3452" i="60"/>
  <c r="C3453" i="60"/>
  <c r="C3454" i="60"/>
  <c r="C3455" i="60"/>
  <c r="C3456" i="60"/>
  <c r="C3457" i="60"/>
  <c r="C3458" i="60"/>
  <c r="C3459" i="60"/>
  <c r="C3460" i="60"/>
  <c r="C3461" i="60"/>
  <c r="C3462" i="60"/>
  <c r="C3463" i="60"/>
  <c r="C3464" i="60"/>
  <c r="C3465" i="60"/>
  <c r="C3466" i="60"/>
  <c r="C3467" i="60"/>
  <c r="C3468" i="60"/>
  <c r="C3469" i="60"/>
  <c r="C3470" i="60"/>
  <c r="C3471" i="60"/>
  <c r="C3472" i="60"/>
  <c r="C3473" i="60"/>
  <c r="C3474" i="60"/>
  <c r="C3475" i="60"/>
  <c r="C3476" i="60"/>
  <c r="C3477" i="60"/>
  <c r="C3478" i="60"/>
  <c r="C3479" i="60"/>
  <c r="C3480" i="60"/>
  <c r="C3481" i="60"/>
  <c r="C3482" i="60"/>
  <c r="C3483" i="60"/>
  <c r="C3484" i="60"/>
  <c r="C3485" i="60"/>
  <c r="C3486" i="60"/>
  <c r="C3487" i="60"/>
  <c r="C3488" i="60"/>
  <c r="C3489" i="60"/>
  <c r="C3490" i="60"/>
  <c r="C3491" i="60"/>
  <c r="C3492" i="60"/>
  <c r="C3493" i="60"/>
  <c r="C3494" i="60"/>
  <c r="C3495" i="60"/>
  <c r="C3496" i="60"/>
  <c r="C3497" i="60"/>
  <c r="C3498" i="60"/>
  <c r="C3499" i="60"/>
  <c r="C3500" i="60"/>
  <c r="C3501" i="60"/>
  <c r="C3502" i="60"/>
  <c r="C3503" i="60"/>
  <c r="C3504" i="60"/>
  <c r="C3505" i="60"/>
  <c r="C3506" i="60"/>
  <c r="C3507" i="60"/>
  <c r="C3508" i="60"/>
  <c r="C3509" i="60"/>
  <c r="C3510" i="60"/>
  <c r="C3511" i="60"/>
  <c r="C3512" i="60"/>
  <c r="C3513" i="60"/>
  <c r="C3514" i="60"/>
  <c r="C3515" i="60"/>
  <c r="C3516" i="60"/>
  <c r="C3517" i="60"/>
  <c r="C3518" i="60"/>
  <c r="C3519" i="60"/>
  <c r="C3520" i="60"/>
  <c r="C3521" i="60"/>
  <c r="C3522" i="60"/>
  <c r="C3523" i="60"/>
  <c r="C3524" i="60"/>
  <c r="C3525" i="60"/>
  <c r="C3526" i="60"/>
  <c r="C3527" i="60"/>
  <c r="C3528" i="60"/>
  <c r="C3529" i="60"/>
  <c r="C3530" i="60"/>
  <c r="C3531" i="60"/>
  <c r="C3532" i="60"/>
  <c r="C3533" i="60"/>
  <c r="C3534" i="60"/>
  <c r="C3535" i="60"/>
  <c r="C3536" i="60"/>
  <c r="C3537" i="60"/>
  <c r="C3538" i="60"/>
  <c r="C3539" i="60"/>
  <c r="C3540" i="60"/>
  <c r="C3541" i="60"/>
  <c r="C3542" i="60"/>
  <c r="C3543" i="60"/>
  <c r="C3544" i="60"/>
  <c r="C3545" i="60"/>
  <c r="C3546" i="60"/>
  <c r="C3547" i="60"/>
  <c r="C3548" i="60"/>
  <c r="C3549" i="60"/>
  <c r="C3550" i="60"/>
  <c r="C3551" i="60"/>
  <c r="C3552" i="60"/>
  <c r="C3553" i="60"/>
  <c r="C3554" i="60"/>
  <c r="C3555" i="60"/>
  <c r="C3556" i="60"/>
  <c r="C3557" i="60"/>
  <c r="C3558" i="60"/>
  <c r="C3559" i="60"/>
  <c r="C3560" i="60"/>
  <c r="C3561" i="60"/>
  <c r="C3562" i="60"/>
  <c r="C3563" i="60"/>
  <c r="C3564" i="60"/>
  <c r="C3565" i="60"/>
  <c r="C3566" i="60"/>
  <c r="C3567" i="60"/>
  <c r="C3568" i="60"/>
  <c r="C3569" i="60"/>
  <c r="C3570" i="60"/>
  <c r="C3571" i="60"/>
  <c r="C3572" i="60"/>
  <c r="C3573" i="60"/>
  <c r="C3574" i="60"/>
  <c r="C3575" i="60"/>
  <c r="C3576" i="60"/>
  <c r="C3577" i="60"/>
  <c r="C3578" i="60"/>
  <c r="C3579" i="60"/>
  <c r="C3580" i="60"/>
  <c r="C3581" i="60"/>
  <c r="C3582" i="60"/>
  <c r="C3583" i="60"/>
  <c r="C3584" i="60"/>
  <c r="C3585" i="60"/>
  <c r="C3586" i="60"/>
  <c r="C3587" i="60"/>
  <c r="C3588" i="60"/>
  <c r="C3589" i="60"/>
  <c r="C3590" i="60"/>
  <c r="C3591" i="60"/>
  <c r="C3592" i="60"/>
  <c r="C3593" i="60"/>
  <c r="C3594" i="60"/>
  <c r="C3595" i="60"/>
  <c r="C3596" i="60"/>
  <c r="C3597" i="60"/>
  <c r="C3598" i="60"/>
  <c r="C3599" i="60"/>
  <c r="C3600" i="60"/>
  <c r="C3601" i="60"/>
  <c r="C3602" i="60"/>
  <c r="C3603" i="60"/>
  <c r="C3604" i="60"/>
  <c r="C3605" i="60"/>
  <c r="C3606" i="60"/>
  <c r="C3607" i="60"/>
  <c r="C3608" i="60"/>
  <c r="C3609" i="60"/>
  <c r="C3610" i="60"/>
  <c r="C3611" i="60"/>
  <c r="C3612" i="60"/>
  <c r="C3613" i="60"/>
  <c r="C3614" i="60"/>
  <c r="C3615" i="60"/>
  <c r="C3616" i="60"/>
  <c r="C3617" i="60"/>
  <c r="C3618" i="60"/>
  <c r="C3619" i="60"/>
  <c r="C3620" i="60"/>
  <c r="C3621" i="60"/>
  <c r="C3622" i="60"/>
  <c r="C3623" i="60"/>
  <c r="C3624" i="60"/>
  <c r="C3625" i="60"/>
  <c r="C3626" i="60"/>
  <c r="C3627" i="60"/>
  <c r="C3628" i="60"/>
  <c r="C3629" i="60"/>
  <c r="C3630" i="60"/>
  <c r="C3631" i="60"/>
  <c r="C3632" i="60"/>
  <c r="C3633" i="60"/>
  <c r="C3634" i="60"/>
  <c r="C3635" i="60"/>
  <c r="C3636" i="60"/>
  <c r="C3637" i="60"/>
  <c r="C3638" i="60"/>
  <c r="C3639" i="60"/>
  <c r="C3640" i="60"/>
  <c r="C3641" i="60"/>
  <c r="C3642" i="60"/>
  <c r="C3643" i="60"/>
  <c r="C3644" i="60"/>
  <c r="C3645" i="60"/>
  <c r="C3646" i="60"/>
  <c r="C3647" i="60"/>
  <c r="C3648" i="60"/>
  <c r="C3649" i="60"/>
  <c r="C3650" i="60"/>
  <c r="C3651" i="60"/>
  <c r="C3652" i="60"/>
  <c r="C3653" i="60"/>
  <c r="C3654" i="60"/>
  <c r="C3655" i="60"/>
  <c r="C3656" i="60"/>
  <c r="C3657" i="60"/>
  <c r="C3658" i="60"/>
  <c r="C3659" i="60"/>
  <c r="C3660" i="60"/>
  <c r="C3661" i="60"/>
  <c r="C3662" i="60"/>
  <c r="C3663" i="60"/>
  <c r="C3664" i="60"/>
  <c r="C3665" i="60"/>
  <c r="C3666" i="60"/>
  <c r="C3667" i="60"/>
  <c r="C3668" i="60"/>
  <c r="C3669" i="60"/>
  <c r="C3670" i="60"/>
  <c r="C3671" i="60"/>
  <c r="C3672" i="60"/>
  <c r="C3673" i="60"/>
  <c r="C3674" i="60"/>
  <c r="C3675" i="60"/>
  <c r="C3676" i="60"/>
  <c r="C3677" i="60"/>
  <c r="C3678" i="60"/>
  <c r="C3679" i="60"/>
  <c r="C3680" i="60"/>
  <c r="C3681" i="60"/>
  <c r="C3682" i="60"/>
  <c r="C3683" i="60"/>
  <c r="C3684" i="60"/>
  <c r="C3685" i="60"/>
  <c r="C3686" i="60"/>
  <c r="C3687" i="60"/>
  <c r="C3688" i="60"/>
  <c r="C3689" i="60"/>
  <c r="C3690" i="60"/>
  <c r="C3691" i="60"/>
  <c r="C3692" i="60"/>
  <c r="C3693" i="60"/>
  <c r="C3694" i="60"/>
  <c r="C3695" i="60"/>
  <c r="C3696" i="60"/>
  <c r="C3697" i="60"/>
  <c r="C3698" i="60"/>
  <c r="C3699" i="60"/>
  <c r="C3700" i="60"/>
  <c r="C3701" i="60"/>
  <c r="C3702" i="60"/>
  <c r="C3703" i="60"/>
  <c r="C3704" i="60"/>
  <c r="C3705" i="60"/>
  <c r="C3706" i="60"/>
  <c r="C3707" i="60"/>
  <c r="C3708" i="60"/>
  <c r="C3709" i="60"/>
  <c r="C3710" i="60"/>
  <c r="C3711" i="60"/>
  <c r="C3712" i="60"/>
  <c r="C3713" i="60"/>
  <c r="C3714" i="60"/>
  <c r="C3715" i="60"/>
  <c r="C3716" i="60"/>
  <c r="C3717" i="60"/>
  <c r="C3718" i="60"/>
  <c r="C3719" i="60"/>
  <c r="C3720" i="60"/>
  <c r="C3721" i="60"/>
  <c r="C3722" i="60"/>
  <c r="C3723" i="60"/>
  <c r="C3724" i="60"/>
  <c r="C3725" i="60"/>
  <c r="C3726" i="60"/>
  <c r="C3727" i="60"/>
  <c r="C3728" i="60"/>
  <c r="C3729" i="60"/>
  <c r="C3730" i="60"/>
  <c r="C3731" i="60"/>
  <c r="C3732" i="60"/>
  <c r="C3733" i="60"/>
  <c r="C3734" i="60"/>
  <c r="C3735" i="60"/>
  <c r="C3736" i="60"/>
  <c r="C3737" i="60"/>
  <c r="C3738" i="60"/>
  <c r="C3739" i="60"/>
  <c r="C3740" i="60"/>
  <c r="C3741" i="60"/>
  <c r="C3742" i="60"/>
  <c r="C3743" i="60"/>
  <c r="C3744" i="60"/>
  <c r="C3745" i="60"/>
  <c r="C3746" i="60"/>
  <c r="C3747" i="60"/>
  <c r="C3748" i="60"/>
  <c r="C3749" i="60"/>
  <c r="C3750" i="60"/>
  <c r="C3751" i="60"/>
  <c r="C3752" i="60"/>
  <c r="C3753" i="60"/>
  <c r="C3754" i="60"/>
  <c r="C3755" i="60"/>
  <c r="C3756" i="60"/>
  <c r="C3757" i="60"/>
  <c r="C3758" i="60"/>
  <c r="C3759" i="60"/>
  <c r="C3760" i="60"/>
  <c r="C3761" i="60"/>
  <c r="C3762" i="60"/>
  <c r="C3763" i="60"/>
  <c r="C3764" i="60"/>
  <c r="C3765" i="60"/>
  <c r="C3766" i="60"/>
  <c r="C3767" i="60"/>
  <c r="C3768" i="60"/>
  <c r="C3769" i="60"/>
  <c r="C3770" i="60"/>
  <c r="C3771" i="60"/>
  <c r="C3772" i="60"/>
  <c r="C3773" i="60"/>
  <c r="C3774" i="60"/>
  <c r="C3775" i="60"/>
  <c r="C3776" i="60"/>
  <c r="C3777" i="60"/>
  <c r="C3778" i="60"/>
  <c r="C3779" i="60"/>
  <c r="C3780" i="60"/>
  <c r="C3781" i="60"/>
  <c r="C3782" i="60"/>
  <c r="C3783" i="60"/>
  <c r="C3784" i="60"/>
  <c r="C3785" i="60"/>
  <c r="C3786" i="60"/>
  <c r="C3787" i="60"/>
  <c r="C3788" i="60"/>
  <c r="C3789" i="60"/>
  <c r="C3790" i="60"/>
  <c r="C3791" i="60"/>
  <c r="C3792" i="60"/>
  <c r="C3793" i="60"/>
  <c r="C3794" i="60"/>
  <c r="C3795" i="60"/>
  <c r="C3796" i="60"/>
  <c r="C3797" i="60"/>
  <c r="C3798" i="60"/>
  <c r="C3799" i="60"/>
  <c r="C3800" i="60"/>
  <c r="C3801" i="60"/>
  <c r="C3802" i="60"/>
  <c r="C3803" i="60"/>
  <c r="C3804" i="60"/>
  <c r="C3805" i="60"/>
  <c r="C3806" i="60"/>
  <c r="C3807" i="60"/>
  <c r="C3808" i="60"/>
  <c r="C3809" i="60"/>
  <c r="C3810" i="60"/>
  <c r="C3811" i="60"/>
  <c r="C3812" i="60"/>
  <c r="C3813" i="60"/>
  <c r="C3814" i="60"/>
  <c r="C3815" i="60"/>
  <c r="C3816" i="60"/>
  <c r="C3817" i="60"/>
  <c r="C3818" i="60"/>
  <c r="C3819" i="60"/>
  <c r="C3820" i="60"/>
  <c r="C3821" i="60"/>
  <c r="C3822" i="60"/>
  <c r="C3823" i="60"/>
  <c r="C3824" i="60"/>
  <c r="C3825" i="60"/>
  <c r="C3826" i="60"/>
  <c r="C3827" i="60"/>
  <c r="C3828" i="60"/>
  <c r="C3829" i="60"/>
  <c r="C3830" i="60"/>
  <c r="C3831" i="60"/>
  <c r="C3832" i="60"/>
  <c r="C3833" i="60"/>
  <c r="C3834" i="60"/>
  <c r="C3835" i="60"/>
  <c r="C3836" i="60"/>
  <c r="C3837" i="60"/>
  <c r="C3838" i="60"/>
  <c r="C3839" i="60"/>
  <c r="C3840" i="60"/>
  <c r="C3841" i="60"/>
  <c r="C3842" i="60"/>
  <c r="C3843" i="60"/>
  <c r="C3844" i="60"/>
  <c r="C3845" i="60"/>
  <c r="C3846" i="60"/>
  <c r="C3847" i="60"/>
  <c r="C3848" i="60"/>
  <c r="C3849" i="60"/>
  <c r="C3850" i="60"/>
  <c r="C3851" i="60"/>
  <c r="C3852" i="60"/>
  <c r="C3853" i="60"/>
  <c r="C3854" i="60"/>
  <c r="C3855" i="60"/>
  <c r="C3856" i="60"/>
  <c r="C3857" i="60"/>
  <c r="C3858" i="60"/>
  <c r="C3859" i="60"/>
  <c r="C3860" i="60"/>
  <c r="C3861" i="60"/>
  <c r="C3862" i="60"/>
  <c r="C3863" i="60"/>
  <c r="C3864" i="60"/>
  <c r="C3865" i="60"/>
  <c r="C3866" i="60"/>
  <c r="C3867" i="60"/>
  <c r="C3868" i="60"/>
  <c r="C3869" i="60"/>
  <c r="C3870" i="60"/>
  <c r="C3871" i="60"/>
  <c r="C3872" i="60"/>
  <c r="C3873" i="60"/>
  <c r="C3874" i="60"/>
  <c r="C3875" i="60"/>
  <c r="C3876" i="60"/>
  <c r="C3877" i="60"/>
  <c r="C3878" i="60"/>
  <c r="C3879" i="60"/>
  <c r="C3880" i="60"/>
  <c r="C3881" i="60"/>
  <c r="C3882" i="60"/>
  <c r="C3883" i="60"/>
  <c r="C3884" i="60"/>
  <c r="C3885" i="60"/>
  <c r="C3886" i="60"/>
  <c r="C3887" i="60"/>
  <c r="C3888" i="60"/>
  <c r="C3889" i="60"/>
  <c r="C3890" i="60"/>
  <c r="C3891" i="60"/>
  <c r="C3892" i="60"/>
  <c r="C3893" i="60"/>
  <c r="C3894" i="60"/>
  <c r="C3895" i="60"/>
  <c r="C3896" i="60"/>
  <c r="C3897" i="60"/>
  <c r="C3898" i="60"/>
  <c r="C3899" i="60"/>
  <c r="C3900" i="60"/>
  <c r="C3901" i="60"/>
  <c r="C3902" i="60"/>
  <c r="C3903" i="60"/>
  <c r="C3904" i="60"/>
  <c r="C3905" i="60"/>
  <c r="C3906" i="60"/>
  <c r="C3907" i="60"/>
  <c r="C3908" i="60"/>
  <c r="C3909" i="60"/>
  <c r="C3910" i="60"/>
  <c r="C3911" i="60"/>
  <c r="C3912" i="60"/>
  <c r="C3913" i="60"/>
  <c r="C3914" i="60"/>
  <c r="C3915" i="60"/>
  <c r="C3916" i="60"/>
  <c r="C3917" i="60"/>
  <c r="C3918" i="60"/>
  <c r="C3919" i="60"/>
  <c r="C3920" i="60"/>
  <c r="C3921" i="60"/>
  <c r="C3922" i="60"/>
  <c r="C3923" i="60"/>
  <c r="C3924" i="60"/>
  <c r="C3925" i="60"/>
  <c r="C3926" i="60"/>
  <c r="C3927" i="60"/>
  <c r="C3928" i="60"/>
  <c r="C3929" i="60"/>
  <c r="C3930" i="60"/>
  <c r="C3931" i="60"/>
  <c r="C3932" i="60"/>
  <c r="C3933" i="60"/>
  <c r="C3934" i="60"/>
  <c r="C3935" i="60"/>
  <c r="C3936" i="60"/>
  <c r="C3937" i="60"/>
  <c r="C3938" i="60"/>
  <c r="C3939" i="60"/>
  <c r="C3940" i="60"/>
  <c r="C3941" i="60"/>
  <c r="C3942" i="60"/>
  <c r="C3943" i="60"/>
  <c r="C3944" i="60"/>
  <c r="C3945" i="60"/>
  <c r="C3946" i="60"/>
  <c r="C3947" i="60"/>
  <c r="C3948" i="60"/>
  <c r="C3949" i="60"/>
  <c r="C3950" i="60"/>
  <c r="C3951" i="60"/>
  <c r="C3952" i="60"/>
  <c r="C3953" i="60"/>
  <c r="C3954" i="60"/>
  <c r="C3955" i="60"/>
  <c r="C3956" i="60"/>
  <c r="C3957" i="60"/>
  <c r="C3958" i="60"/>
  <c r="C3959" i="60"/>
  <c r="C3960" i="60"/>
  <c r="C3961" i="60"/>
  <c r="C3962" i="60"/>
  <c r="C3963" i="60"/>
  <c r="C3964" i="60"/>
  <c r="C3965" i="60"/>
  <c r="C3966" i="60"/>
  <c r="C3967" i="60"/>
  <c r="C3968" i="60"/>
  <c r="C3969" i="60"/>
  <c r="C3970" i="60"/>
  <c r="C3971" i="60"/>
  <c r="C3972" i="60"/>
  <c r="C3973" i="60"/>
  <c r="C3974" i="60"/>
  <c r="C3975" i="60"/>
  <c r="C3976" i="60"/>
  <c r="C3977" i="60"/>
  <c r="C3978" i="60"/>
  <c r="C3979" i="60"/>
  <c r="C3980" i="60"/>
  <c r="C3981" i="60"/>
  <c r="C3982" i="60"/>
  <c r="C3983" i="60"/>
  <c r="C3984" i="60"/>
  <c r="C3985" i="60"/>
  <c r="C3986" i="60"/>
  <c r="C3987" i="60"/>
  <c r="C3988" i="60"/>
  <c r="C3989" i="60"/>
  <c r="C3990" i="60"/>
  <c r="C3991" i="60"/>
  <c r="C3992" i="60"/>
  <c r="C3993" i="60"/>
  <c r="C3994" i="60"/>
  <c r="C3995" i="60"/>
  <c r="C3996" i="60"/>
  <c r="C3997" i="60"/>
  <c r="C3998" i="60"/>
  <c r="C3999" i="60"/>
  <c r="C4000" i="60"/>
  <c r="C4001" i="60"/>
  <c r="C4002" i="60"/>
  <c r="C4003" i="60"/>
  <c r="C4004" i="60"/>
  <c r="C4005" i="60"/>
  <c r="C4006" i="60"/>
  <c r="C4007" i="60"/>
  <c r="C4008" i="60"/>
  <c r="C4009" i="60"/>
  <c r="C4010" i="60"/>
  <c r="C4011" i="60"/>
  <c r="C4012" i="60"/>
  <c r="C4013" i="60"/>
  <c r="C4014" i="60"/>
  <c r="C4015" i="60"/>
  <c r="C4016" i="60"/>
  <c r="C4017" i="60"/>
  <c r="C4018" i="60"/>
  <c r="C4019" i="60"/>
  <c r="C4020" i="60"/>
  <c r="C4021" i="60"/>
  <c r="C4022" i="60"/>
  <c r="C4023" i="60"/>
  <c r="C4024" i="60"/>
  <c r="C4025" i="60"/>
  <c r="C4026" i="60"/>
  <c r="C4027" i="60"/>
  <c r="C4028" i="60"/>
  <c r="C4029" i="60"/>
  <c r="C4030" i="60"/>
  <c r="C4031" i="60"/>
  <c r="C4032" i="60"/>
  <c r="C4033" i="60"/>
  <c r="C4034" i="60"/>
  <c r="C4035" i="60"/>
  <c r="C4036" i="60"/>
  <c r="C4037" i="60"/>
  <c r="C4038" i="60"/>
  <c r="C4039" i="60"/>
  <c r="C4040" i="60"/>
  <c r="C4041" i="60"/>
  <c r="C4042" i="60"/>
  <c r="C4043" i="60"/>
  <c r="C4044" i="60"/>
  <c r="C4045" i="60"/>
  <c r="C4046" i="60"/>
  <c r="C4047" i="60"/>
  <c r="C4048" i="60"/>
  <c r="C4049" i="60"/>
  <c r="C4050" i="60"/>
  <c r="C4051" i="60"/>
  <c r="C4052" i="60"/>
  <c r="C4053" i="60"/>
  <c r="C4054" i="60"/>
  <c r="C4055" i="60"/>
  <c r="C4056" i="60"/>
  <c r="C4057" i="60"/>
  <c r="C4058" i="60"/>
  <c r="C4059" i="60"/>
  <c r="C4060" i="60"/>
  <c r="C4061" i="60"/>
  <c r="C4062" i="60"/>
  <c r="C4063" i="60"/>
  <c r="C4064" i="60"/>
  <c r="C4065" i="60"/>
  <c r="C4066" i="60"/>
  <c r="C4067" i="60"/>
  <c r="C4068" i="60"/>
  <c r="C4069" i="60"/>
  <c r="C4070" i="60"/>
  <c r="C4071" i="60"/>
  <c r="C4072" i="60"/>
  <c r="C4073" i="60"/>
  <c r="C4074" i="60"/>
  <c r="C4075" i="60"/>
  <c r="C4076" i="60"/>
  <c r="C4077" i="60"/>
  <c r="C4078" i="60"/>
  <c r="C4079" i="60"/>
  <c r="C4080" i="60"/>
  <c r="C4081" i="60"/>
  <c r="C4082" i="60"/>
  <c r="C4083" i="60"/>
  <c r="C4084" i="60"/>
  <c r="C4085" i="60"/>
  <c r="C4086" i="60"/>
  <c r="C4087" i="60"/>
  <c r="C4088" i="60"/>
  <c r="C4089" i="60"/>
  <c r="C4090" i="60"/>
  <c r="C4091" i="60"/>
  <c r="C4092" i="60"/>
  <c r="C4093" i="60"/>
  <c r="C4094" i="60"/>
  <c r="C4095" i="60"/>
  <c r="C4096" i="60"/>
  <c r="C4097" i="60"/>
  <c r="C4098" i="60"/>
  <c r="C4099" i="60"/>
  <c r="C4100" i="60"/>
  <c r="C4101" i="60"/>
  <c r="C4102" i="60"/>
  <c r="C4103" i="60"/>
  <c r="C4104" i="60"/>
  <c r="C4105" i="60"/>
  <c r="C4106" i="60"/>
  <c r="C4107" i="60"/>
  <c r="C4108" i="60"/>
  <c r="C4109" i="60"/>
  <c r="C4110" i="60"/>
  <c r="C4111" i="60"/>
  <c r="C4112" i="60"/>
  <c r="C4113" i="60"/>
  <c r="C4114" i="60"/>
  <c r="C4115" i="60"/>
  <c r="C4116" i="60"/>
  <c r="C4117" i="60"/>
  <c r="C4118" i="60"/>
  <c r="C4119" i="60"/>
  <c r="C4120" i="60"/>
  <c r="C4121" i="60"/>
  <c r="C4122" i="60"/>
  <c r="C4123" i="60"/>
  <c r="C4124" i="60"/>
  <c r="C4125" i="60"/>
  <c r="C4126" i="60"/>
  <c r="C4127" i="60"/>
  <c r="C4128" i="60"/>
  <c r="C4129" i="60"/>
  <c r="C4130" i="60"/>
  <c r="C4131" i="60"/>
  <c r="C4132" i="60"/>
  <c r="C4133" i="60"/>
  <c r="C4134" i="60"/>
  <c r="C4135" i="60"/>
  <c r="C4136" i="60"/>
  <c r="C4137" i="60"/>
  <c r="C4138" i="60"/>
  <c r="C4139" i="60"/>
  <c r="C4140" i="60"/>
  <c r="C4141" i="60"/>
  <c r="C4142" i="60"/>
  <c r="C4143" i="60"/>
  <c r="C4144" i="60"/>
  <c r="C4145" i="60"/>
  <c r="C4146" i="60"/>
  <c r="C4147" i="60"/>
  <c r="C4148" i="60"/>
  <c r="C4149" i="60"/>
  <c r="C4150" i="60"/>
  <c r="C4151" i="60"/>
  <c r="C4152" i="60"/>
  <c r="C4153" i="60"/>
  <c r="C4154" i="60"/>
  <c r="C4155" i="60"/>
  <c r="C4156" i="60"/>
  <c r="C4157" i="60"/>
  <c r="C4158" i="60"/>
  <c r="C4159" i="60"/>
  <c r="C4160" i="60"/>
  <c r="C4161" i="60"/>
  <c r="C4162" i="60"/>
  <c r="C4163" i="60"/>
  <c r="C4164" i="60"/>
  <c r="C4165" i="60"/>
  <c r="C4166" i="60"/>
  <c r="C4167" i="60"/>
  <c r="C4168" i="60"/>
  <c r="C4169" i="60"/>
  <c r="C4170" i="60"/>
  <c r="C4171" i="60"/>
  <c r="C4172" i="60"/>
  <c r="C4173" i="60"/>
  <c r="C4174" i="60"/>
  <c r="C4175" i="60"/>
  <c r="C4176" i="60"/>
  <c r="C4177" i="60"/>
  <c r="C4178" i="60"/>
  <c r="C4179" i="60"/>
  <c r="C4180" i="60"/>
  <c r="C4181" i="60"/>
  <c r="C4182" i="60"/>
  <c r="C4183" i="60"/>
  <c r="C4184" i="60"/>
  <c r="C4185" i="60"/>
  <c r="C4186" i="60"/>
  <c r="C4187" i="60"/>
  <c r="C4188" i="60"/>
  <c r="C4189" i="60"/>
  <c r="C4190" i="60"/>
  <c r="C4191" i="60"/>
  <c r="C4192" i="60"/>
  <c r="C4193" i="60"/>
  <c r="C4194" i="60"/>
  <c r="C4195" i="60"/>
  <c r="C4196" i="60"/>
  <c r="C4197" i="60"/>
  <c r="C4198" i="60"/>
  <c r="C4199" i="60"/>
  <c r="C4200" i="60"/>
  <c r="C4201" i="60"/>
  <c r="C4202" i="60"/>
  <c r="C4203" i="60"/>
  <c r="C4204" i="60"/>
  <c r="C4205" i="60"/>
  <c r="C4206" i="60"/>
  <c r="C4207" i="60"/>
  <c r="C4208" i="60"/>
  <c r="C4209" i="60"/>
  <c r="C4210" i="60"/>
  <c r="C4211" i="60"/>
  <c r="C4212" i="60"/>
  <c r="C4213" i="60"/>
  <c r="C4214" i="60"/>
  <c r="C4215" i="60"/>
  <c r="C4216" i="60"/>
  <c r="C4217" i="60"/>
  <c r="C4218" i="60"/>
  <c r="C4219" i="60"/>
  <c r="C4220" i="60"/>
  <c r="C4221" i="60"/>
  <c r="C4222" i="60"/>
  <c r="C4223" i="60"/>
  <c r="C4224" i="60"/>
  <c r="C4225" i="60"/>
  <c r="C4226" i="60"/>
  <c r="C4227" i="60"/>
  <c r="C4228" i="60"/>
  <c r="C4229" i="60"/>
  <c r="C4230" i="60"/>
  <c r="C4231" i="60"/>
  <c r="C4232" i="60"/>
  <c r="C4233" i="60"/>
  <c r="C4234" i="60"/>
  <c r="C4235" i="60"/>
  <c r="C4236" i="60"/>
  <c r="C4237" i="60"/>
  <c r="C4238" i="60"/>
  <c r="C4239" i="60"/>
  <c r="C4240" i="60"/>
  <c r="C4241" i="60"/>
  <c r="C4242" i="60"/>
  <c r="C4243" i="60"/>
  <c r="C4244" i="60"/>
  <c r="C4245" i="60"/>
  <c r="C4246" i="60"/>
  <c r="C4247" i="60"/>
  <c r="C4248" i="60"/>
  <c r="C4249" i="60"/>
  <c r="C4250" i="60"/>
  <c r="C4251" i="60"/>
  <c r="C4252" i="60"/>
  <c r="C4253" i="60"/>
  <c r="C4254" i="60"/>
  <c r="C4255" i="60"/>
  <c r="C4256" i="60"/>
  <c r="C4257" i="60"/>
  <c r="C4258" i="60"/>
  <c r="C4259" i="60"/>
  <c r="C4260" i="60"/>
  <c r="C4261" i="60"/>
  <c r="C4262" i="60"/>
  <c r="C4263" i="60"/>
  <c r="C4264" i="60"/>
  <c r="C4265" i="60"/>
  <c r="C4266" i="60"/>
  <c r="C4267" i="60"/>
  <c r="C4268" i="60"/>
  <c r="C4269" i="60"/>
  <c r="C4270" i="60"/>
  <c r="C4271" i="60"/>
  <c r="C4272" i="60"/>
  <c r="C4273" i="60"/>
  <c r="C4274" i="60"/>
  <c r="C4275" i="60"/>
  <c r="C4276" i="60"/>
  <c r="C4277" i="60"/>
  <c r="C4278" i="60"/>
  <c r="C4279" i="60"/>
  <c r="C4280" i="60"/>
  <c r="C4281" i="60"/>
  <c r="C4282" i="60"/>
  <c r="C4283" i="60"/>
  <c r="C4284" i="60"/>
  <c r="C4285" i="60"/>
  <c r="C4286" i="60"/>
  <c r="C4287" i="60"/>
  <c r="C4288" i="60"/>
  <c r="C4289" i="60"/>
  <c r="C4290" i="60"/>
  <c r="C4291" i="60"/>
  <c r="C4292" i="60"/>
  <c r="C4293" i="60"/>
  <c r="C4294" i="60"/>
  <c r="C4295" i="60"/>
  <c r="C4296" i="60"/>
  <c r="C4297" i="60"/>
  <c r="C4298" i="60"/>
  <c r="C4299" i="60"/>
  <c r="C4300" i="60"/>
  <c r="C4301" i="60"/>
  <c r="C4302" i="60"/>
  <c r="C4303" i="60"/>
  <c r="C4304" i="60"/>
  <c r="C4305" i="60"/>
  <c r="C4306" i="60"/>
  <c r="C4307" i="60"/>
  <c r="C4308" i="60"/>
  <c r="C4309" i="60"/>
  <c r="C4310" i="60"/>
  <c r="C4311" i="60"/>
  <c r="C4312" i="60"/>
  <c r="C4313" i="60"/>
  <c r="C4314" i="60"/>
  <c r="C4315" i="60"/>
  <c r="C4316" i="60"/>
  <c r="C4317" i="60"/>
  <c r="C4318" i="60"/>
  <c r="C4319" i="60"/>
  <c r="C4320" i="60"/>
  <c r="C4321" i="60"/>
  <c r="C4322" i="60"/>
  <c r="C4323" i="60"/>
  <c r="C4324" i="60"/>
  <c r="C4325" i="60"/>
  <c r="C4326" i="60"/>
  <c r="C4327" i="60"/>
  <c r="C4328" i="60"/>
  <c r="C4329" i="60"/>
  <c r="C4330" i="60"/>
  <c r="C4331" i="60"/>
  <c r="C4332" i="60"/>
  <c r="C4333" i="60"/>
  <c r="C4334" i="60"/>
  <c r="C4335" i="60"/>
  <c r="C4336" i="60"/>
  <c r="C4337" i="60"/>
  <c r="C4338" i="60"/>
  <c r="C4339" i="60"/>
  <c r="C4340" i="60"/>
  <c r="C4341" i="60"/>
  <c r="C4342" i="60"/>
  <c r="C4343" i="60"/>
  <c r="C4344" i="60"/>
  <c r="C4345" i="60"/>
  <c r="C4346" i="60"/>
  <c r="C4347" i="60"/>
  <c r="C4348" i="60"/>
  <c r="C4349" i="60"/>
  <c r="C4350" i="60"/>
  <c r="C4351" i="60"/>
  <c r="C4352" i="60"/>
  <c r="C4353" i="60"/>
  <c r="C4354" i="60"/>
  <c r="C4355" i="60"/>
  <c r="C4356" i="60"/>
  <c r="C4357" i="60"/>
  <c r="C4358" i="60"/>
  <c r="C4359" i="60"/>
  <c r="C4360" i="60"/>
  <c r="C4361" i="60"/>
  <c r="C4362" i="60"/>
  <c r="C4363" i="60"/>
  <c r="C4364" i="60"/>
  <c r="C4365" i="60"/>
  <c r="C4366" i="60"/>
  <c r="C4367" i="60"/>
  <c r="C4368" i="60"/>
  <c r="C4369" i="60"/>
  <c r="C4370" i="60"/>
  <c r="C4371" i="60"/>
  <c r="C4372" i="60"/>
  <c r="C4373" i="60"/>
  <c r="C4374" i="60"/>
  <c r="C4375" i="60"/>
  <c r="C4376" i="60"/>
  <c r="C4377" i="60"/>
  <c r="C4378" i="60"/>
  <c r="C4379" i="60"/>
  <c r="C4380" i="60"/>
  <c r="C4381" i="60"/>
  <c r="C4382" i="60"/>
  <c r="C4383" i="60"/>
  <c r="C4384" i="60"/>
  <c r="C4385" i="60"/>
  <c r="C4386" i="60"/>
  <c r="C4387" i="60"/>
  <c r="C4388" i="60"/>
  <c r="C4389" i="60"/>
  <c r="C4390" i="60"/>
  <c r="C4391" i="60"/>
  <c r="C4392" i="60"/>
  <c r="C4393" i="60"/>
  <c r="C4394" i="60"/>
  <c r="C4395" i="60"/>
  <c r="C4396" i="60"/>
  <c r="C4397" i="60"/>
  <c r="C4398" i="60"/>
  <c r="C4399" i="60"/>
  <c r="C4400" i="60"/>
  <c r="C4401" i="60"/>
  <c r="C4402" i="60"/>
  <c r="C4403" i="60"/>
  <c r="C4404" i="60"/>
  <c r="C4405" i="60"/>
  <c r="C4406" i="60"/>
  <c r="C4407" i="60"/>
  <c r="C4408" i="60"/>
  <c r="C4409" i="60"/>
  <c r="C4410" i="60"/>
  <c r="C4411" i="60"/>
  <c r="C4412" i="60"/>
  <c r="C4413" i="60"/>
  <c r="C4414" i="60"/>
  <c r="C4415" i="60"/>
  <c r="C4416" i="60"/>
  <c r="C4417" i="60"/>
  <c r="C4418" i="60"/>
  <c r="C4419" i="60"/>
  <c r="C4420" i="60"/>
  <c r="C4421" i="60"/>
  <c r="C4422" i="60"/>
  <c r="C4423" i="60"/>
  <c r="C4424" i="60"/>
  <c r="C4425" i="60"/>
  <c r="C4426" i="60"/>
  <c r="C4427" i="60"/>
  <c r="C4428" i="60"/>
  <c r="C4429" i="60"/>
  <c r="C4430" i="60"/>
  <c r="C4431" i="60"/>
  <c r="C4432" i="60"/>
  <c r="C4433" i="60"/>
  <c r="C4434" i="60"/>
  <c r="C4435" i="60"/>
  <c r="C4436" i="60"/>
  <c r="C4437" i="60"/>
  <c r="C4438" i="60"/>
  <c r="C4439" i="60"/>
  <c r="C4440" i="60"/>
  <c r="C4441" i="60"/>
  <c r="C4442" i="60"/>
  <c r="C4443" i="60"/>
  <c r="C4444" i="60"/>
  <c r="C4445" i="60"/>
  <c r="C4446" i="60"/>
  <c r="C4447" i="60"/>
  <c r="C4448" i="60"/>
  <c r="C4449" i="60"/>
  <c r="C4450" i="60"/>
  <c r="C4451" i="60"/>
  <c r="C4452" i="60"/>
  <c r="C4453" i="60"/>
  <c r="C4454" i="60"/>
  <c r="C4455" i="60"/>
  <c r="C4456" i="60"/>
  <c r="C4457" i="60"/>
  <c r="C4458" i="60"/>
  <c r="C4459" i="60"/>
  <c r="C4460" i="60"/>
  <c r="C4461" i="60"/>
  <c r="C4462" i="60"/>
  <c r="C4463" i="60"/>
  <c r="C4464" i="60"/>
  <c r="C4465" i="60"/>
  <c r="C4466" i="60"/>
  <c r="C4467" i="60"/>
  <c r="C4468" i="60"/>
  <c r="C4469" i="60"/>
  <c r="C4470" i="60"/>
  <c r="C4471" i="60"/>
  <c r="C4472" i="60"/>
  <c r="C4473" i="60"/>
  <c r="C4474" i="60"/>
  <c r="C4475" i="60"/>
  <c r="C4476" i="60"/>
  <c r="C4477" i="60"/>
  <c r="C4478" i="60"/>
  <c r="C4479" i="60"/>
  <c r="C4480" i="60"/>
  <c r="C4481" i="60"/>
  <c r="C4482" i="60"/>
  <c r="C4483" i="60"/>
  <c r="C4484" i="60"/>
  <c r="C4485" i="60"/>
  <c r="C4486" i="60"/>
  <c r="C4487" i="60"/>
  <c r="C4488" i="60"/>
  <c r="C4489" i="60"/>
  <c r="C4490" i="60"/>
  <c r="C4491" i="60"/>
  <c r="C4492" i="60"/>
  <c r="C4493" i="60"/>
  <c r="C4494" i="60"/>
  <c r="C4495" i="60"/>
  <c r="C4496" i="60"/>
  <c r="C4497" i="60"/>
  <c r="C4498" i="60"/>
  <c r="C4499" i="60"/>
  <c r="C4500" i="60"/>
  <c r="C4501" i="60"/>
  <c r="C4502" i="60"/>
  <c r="C4503" i="60"/>
  <c r="C4504" i="60"/>
  <c r="C4505" i="60"/>
  <c r="C4506" i="60"/>
  <c r="C4507" i="60"/>
  <c r="C4508" i="60"/>
  <c r="C4509" i="60"/>
  <c r="C4510" i="60"/>
  <c r="C4511" i="60"/>
  <c r="C4512" i="60"/>
  <c r="C4513" i="60"/>
  <c r="C4514" i="60"/>
  <c r="C4515" i="60"/>
  <c r="C4516" i="60"/>
  <c r="C4517" i="60"/>
  <c r="C4518" i="60"/>
  <c r="C4519" i="60"/>
  <c r="C4520" i="60"/>
  <c r="C4521" i="60"/>
  <c r="C4522" i="60"/>
  <c r="C4523" i="60"/>
  <c r="C4524" i="60"/>
  <c r="C4525" i="60"/>
  <c r="C4526" i="60"/>
  <c r="C4527" i="60"/>
  <c r="C4528" i="60"/>
  <c r="C4529" i="60"/>
  <c r="C4530" i="60"/>
  <c r="C4531" i="60"/>
  <c r="C4532" i="60"/>
  <c r="C4533" i="60"/>
  <c r="C4534" i="60"/>
  <c r="C4535" i="60"/>
  <c r="C4536" i="60"/>
  <c r="C4537" i="60"/>
  <c r="C4538" i="60"/>
  <c r="C4539" i="60"/>
  <c r="C4540" i="60"/>
  <c r="C4541" i="60"/>
  <c r="C4542" i="60"/>
  <c r="C4543" i="60"/>
  <c r="C4544" i="60"/>
  <c r="C4545" i="60"/>
  <c r="C4546" i="60"/>
  <c r="C4547" i="60"/>
  <c r="C4548" i="60"/>
  <c r="C4549" i="60"/>
  <c r="C4550" i="60"/>
  <c r="C4551" i="60"/>
  <c r="C4552" i="60"/>
  <c r="C4553" i="60"/>
  <c r="C4554" i="60"/>
  <c r="C4555" i="60"/>
  <c r="C4556" i="60"/>
  <c r="C4557" i="60"/>
  <c r="C4558" i="60"/>
  <c r="C4559" i="60"/>
  <c r="C4560" i="60"/>
  <c r="C4561" i="60"/>
  <c r="C4562" i="60"/>
  <c r="C4563" i="60"/>
  <c r="C4564" i="60"/>
  <c r="C4565" i="60"/>
  <c r="C4566" i="60"/>
  <c r="C4567" i="60"/>
  <c r="C4568" i="60"/>
  <c r="C4569" i="60"/>
  <c r="C4570" i="60"/>
  <c r="C4571" i="60"/>
  <c r="C4572" i="60"/>
  <c r="C4573" i="60"/>
  <c r="C4574" i="60"/>
  <c r="C4575" i="60"/>
  <c r="C4576" i="60"/>
  <c r="C4577" i="60"/>
  <c r="C4578" i="60"/>
  <c r="C4579" i="60"/>
  <c r="C4580" i="60"/>
  <c r="C4581" i="60"/>
  <c r="C4582" i="60"/>
  <c r="C4583" i="60"/>
  <c r="C4584" i="60"/>
  <c r="C4585" i="60"/>
  <c r="C4586" i="60"/>
  <c r="C4587" i="60"/>
  <c r="C4588" i="60"/>
  <c r="C4589" i="60"/>
  <c r="C4590" i="60"/>
  <c r="C4591" i="60"/>
  <c r="C4592" i="60"/>
  <c r="C4593" i="60"/>
  <c r="C4594" i="60"/>
  <c r="C4595" i="60"/>
  <c r="C4596" i="60"/>
  <c r="C4597" i="60"/>
  <c r="C4598" i="60"/>
  <c r="C4599" i="60"/>
  <c r="C4600" i="60"/>
  <c r="C4601" i="60"/>
  <c r="C4602" i="60"/>
  <c r="C4603" i="60"/>
  <c r="C4604" i="60"/>
  <c r="C4605" i="60"/>
  <c r="C4606" i="60"/>
  <c r="C4607" i="60"/>
  <c r="C4608" i="60"/>
  <c r="C4609" i="60"/>
  <c r="C4610" i="60"/>
  <c r="C4611" i="60"/>
  <c r="C4612" i="60"/>
  <c r="C4613" i="60"/>
  <c r="C4614" i="60"/>
  <c r="C4615" i="60"/>
  <c r="C4616" i="60"/>
  <c r="C4617" i="60"/>
  <c r="C4618" i="60"/>
  <c r="C4619" i="60"/>
  <c r="C4620" i="60"/>
  <c r="C4621" i="60"/>
  <c r="C4622" i="60"/>
  <c r="C4623" i="60"/>
  <c r="C4624" i="60"/>
  <c r="C4625" i="60"/>
  <c r="C4626" i="60"/>
  <c r="C4627" i="60"/>
  <c r="C4628" i="60"/>
  <c r="C4629" i="60"/>
  <c r="C4630" i="60"/>
  <c r="C4631" i="60"/>
  <c r="C4632" i="60"/>
  <c r="C4633" i="60"/>
  <c r="C4634" i="60"/>
  <c r="C4635" i="60"/>
  <c r="C4636" i="60"/>
  <c r="C4637" i="60"/>
  <c r="C4638" i="60"/>
  <c r="C4639" i="60"/>
  <c r="C4640" i="60"/>
  <c r="C4641" i="60"/>
  <c r="C4642" i="60"/>
  <c r="C4643" i="60"/>
  <c r="C4644" i="60"/>
  <c r="C4645" i="60"/>
  <c r="C4646" i="60"/>
  <c r="C4647" i="60"/>
  <c r="C4648" i="60"/>
  <c r="C4649" i="60"/>
  <c r="C4650" i="60"/>
  <c r="C4651" i="60"/>
  <c r="C4652" i="60"/>
  <c r="C4653" i="60"/>
  <c r="C4654" i="60"/>
  <c r="C4655" i="60"/>
  <c r="C4656" i="60"/>
  <c r="C4657" i="60"/>
  <c r="C4658" i="60"/>
  <c r="C4659" i="60"/>
  <c r="C4660" i="60"/>
  <c r="C4661" i="60"/>
  <c r="C4662" i="60"/>
  <c r="C4663" i="60"/>
  <c r="C4664" i="60"/>
  <c r="C4665" i="60"/>
  <c r="C4666" i="60"/>
  <c r="C4667" i="60"/>
  <c r="C4668" i="60"/>
  <c r="C4669" i="60"/>
  <c r="C4670" i="60"/>
  <c r="C4671" i="60"/>
  <c r="C4672" i="60"/>
  <c r="C4673" i="60"/>
  <c r="C4674" i="60"/>
  <c r="C4675" i="60"/>
  <c r="C4676" i="60"/>
  <c r="C4677" i="60"/>
  <c r="C4678" i="60"/>
  <c r="C4679" i="60"/>
  <c r="C4680" i="60"/>
  <c r="C4681" i="60"/>
  <c r="C4682" i="60"/>
  <c r="C4683" i="60"/>
  <c r="C4684" i="60"/>
  <c r="C4685" i="60"/>
  <c r="C4686" i="60"/>
  <c r="C4687" i="60"/>
  <c r="C4688" i="60"/>
  <c r="C4689" i="60"/>
  <c r="C4690" i="60"/>
  <c r="C4691" i="60"/>
  <c r="C4692" i="60"/>
  <c r="C4693" i="60"/>
  <c r="C4694" i="60"/>
  <c r="C4695" i="60"/>
  <c r="C4696" i="60"/>
  <c r="C4697" i="60"/>
  <c r="C4698" i="60"/>
  <c r="C4699" i="60"/>
  <c r="C4700" i="60"/>
  <c r="C4701" i="60"/>
  <c r="C4702" i="60"/>
  <c r="C4703" i="60"/>
  <c r="C4704" i="60"/>
  <c r="C4705" i="60"/>
  <c r="C4706" i="60"/>
  <c r="C4707" i="60"/>
  <c r="C4708" i="60"/>
  <c r="C4709" i="60"/>
  <c r="C4710" i="60"/>
  <c r="C4711" i="60"/>
  <c r="C4712" i="60"/>
  <c r="C4713" i="60"/>
  <c r="C4714" i="60"/>
  <c r="C4715" i="60"/>
  <c r="C4716" i="60"/>
  <c r="C4717" i="60"/>
  <c r="C4718" i="60"/>
  <c r="C4719" i="60"/>
  <c r="C4720" i="60"/>
  <c r="C4721" i="60"/>
  <c r="C4722" i="60"/>
  <c r="C4723" i="60"/>
  <c r="C4724" i="60"/>
  <c r="C4725" i="60"/>
  <c r="C4726" i="60"/>
  <c r="C4727" i="60"/>
  <c r="C4728" i="60"/>
  <c r="C4729" i="60"/>
  <c r="C4730" i="60"/>
  <c r="C4731" i="60"/>
  <c r="C4732" i="60"/>
  <c r="C4733" i="60"/>
  <c r="C4734" i="60"/>
  <c r="C4735" i="60"/>
  <c r="C4736" i="60"/>
  <c r="C4737" i="60"/>
  <c r="C4738" i="60"/>
  <c r="C4739" i="60"/>
  <c r="C4740" i="60"/>
  <c r="C4741" i="60"/>
  <c r="C4742" i="60"/>
  <c r="C4743" i="60"/>
  <c r="C4744" i="60"/>
  <c r="C4745" i="60"/>
  <c r="C4746" i="60"/>
  <c r="C4747" i="60"/>
  <c r="C4748" i="60"/>
  <c r="C4749" i="60"/>
  <c r="C4750" i="60"/>
  <c r="C4751" i="60"/>
  <c r="C4752" i="60"/>
  <c r="C4753" i="60"/>
  <c r="C4754" i="60"/>
  <c r="C4755" i="60"/>
  <c r="C4756" i="60"/>
  <c r="C4757" i="60"/>
  <c r="C4758" i="60"/>
  <c r="C4759" i="60"/>
  <c r="C4760" i="60"/>
  <c r="C4761" i="60"/>
  <c r="C4762" i="60"/>
  <c r="C4763" i="60"/>
  <c r="C4764" i="60"/>
  <c r="C4765" i="60"/>
  <c r="C4766" i="60"/>
  <c r="C4767" i="60"/>
  <c r="C4768" i="60"/>
  <c r="C4769" i="60"/>
  <c r="C4770" i="60"/>
  <c r="C4771" i="60"/>
  <c r="C4772" i="60"/>
  <c r="C4773" i="60"/>
  <c r="C4774" i="60"/>
  <c r="C4775" i="60"/>
  <c r="C4776" i="60"/>
  <c r="C4777" i="60"/>
  <c r="C4778" i="60"/>
  <c r="C4779" i="60"/>
  <c r="C4780" i="60"/>
  <c r="C4781" i="60"/>
  <c r="C4782" i="60"/>
  <c r="C4783" i="60"/>
  <c r="C4784" i="60"/>
  <c r="C4785" i="60"/>
  <c r="C4786" i="60"/>
  <c r="C4787" i="60"/>
  <c r="C4788" i="60"/>
  <c r="C4789" i="60"/>
  <c r="C4790" i="60"/>
  <c r="C4791" i="60"/>
  <c r="C4792" i="60"/>
  <c r="C4793" i="60"/>
  <c r="C4794" i="60"/>
  <c r="C4795" i="60"/>
  <c r="C4796" i="60"/>
  <c r="C4797" i="60"/>
  <c r="C4798" i="60"/>
  <c r="C4799" i="60"/>
  <c r="C4800" i="60"/>
  <c r="C4801" i="60"/>
  <c r="C4802" i="60"/>
  <c r="C4803" i="60"/>
  <c r="C4804" i="60"/>
  <c r="C4805" i="60"/>
  <c r="C4806" i="60"/>
  <c r="C4807" i="60"/>
  <c r="C4808" i="60"/>
  <c r="C4809" i="60"/>
  <c r="C4810" i="60"/>
  <c r="C4811" i="60"/>
  <c r="C4812" i="60"/>
  <c r="C4813" i="60"/>
  <c r="C4814" i="60"/>
  <c r="C4815" i="60"/>
  <c r="C4816" i="60"/>
  <c r="C4817" i="60"/>
  <c r="C4818" i="60"/>
  <c r="C4819" i="60"/>
  <c r="C4820" i="60"/>
  <c r="C4821" i="60"/>
  <c r="C4822" i="60"/>
  <c r="C4823" i="60"/>
  <c r="C4824" i="60"/>
  <c r="C4825" i="60"/>
  <c r="C4826" i="60"/>
  <c r="C4827" i="60"/>
  <c r="C4828" i="60"/>
  <c r="C4829" i="60"/>
  <c r="C4830" i="60"/>
  <c r="C4831" i="60"/>
  <c r="C4832" i="60"/>
  <c r="C4833" i="60"/>
  <c r="C4834" i="60"/>
  <c r="C4835" i="60"/>
  <c r="C4836" i="60"/>
  <c r="C4837" i="60"/>
  <c r="C4838" i="60"/>
  <c r="C4839" i="60"/>
  <c r="C4840" i="60"/>
  <c r="C4841" i="60"/>
  <c r="C4842" i="60"/>
  <c r="C4843" i="60"/>
  <c r="C4844" i="60"/>
  <c r="C4845" i="60"/>
  <c r="C4846" i="60"/>
  <c r="C4847" i="60"/>
  <c r="C4848" i="60"/>
  <c r="C4849" i="60"/>
  <c r="C4850" i="60"/>
  <c r="C4851" i="60"/>
  <c r="C4852" i="60"/>
  <c r="C4853" i="60"/>
  <c r="C4854" i="60"/>
  <c r="C4855" i="60"/>
  <c r="C4856" i="60"/>
  <c r="C4857" i="60"/>
  <c r="C4858" i="60"/>
  <c r="C4859" i="60"/>
  <c r="C4860" i="60"/>
  <c r="C4861" i="60"/>
  <c r="C4862" i="60"/>
  <c r="C4863" i="60"/>
  <c r="C4864" i="60"/>
  <c r="C4865" i="60"/>
  <c r="C4866" i="60"/>
  <c r="C4867" i="60"/>
  <c r="C4868" i="60"/>
  <c r="C4869" i="60"/>
  <c r="C4870" i="60"/>
  <c r="C4871" i="60"/>
  <c r="C4872" i="60"/>
  <c r="C4873" i="60"/>
  <c r="C4874" i="60"/>
  <c r="C4875" i="60"/>
  <c r="C4876" i="60"/>
  <c r="C4877" i="60"/>
  <c r="C4878" i="60"/>
  <c r="C4879" i="60"/>
  <c r="C4880" i="60"/>
  <c r="C4881" i="60"/>
  <c r="C4882" i="60"/>
  <c r="C4883" i="60"/>
  <c r="C4884" i="60"/>
  <c r="C4885" i="60"/>
  <c r="C4886" i="60"/>
  <c r="C4887" i="60"/>
  <c r="C4888" i="60"/>
  <c r="C4889" i="60"/>
  <c r="C4890" i="60"/>
  <c r="C4891" i="60"/>
  <c r="C4892" i="60"/>
  <c r="C4893" i="60"/>
  <c r="C4894" i="60"/>
  <c r="C4895" i="60"/>
  <c r="C4896" i="60"/>
  <c r="C4897" i="60"/>
  <c r="C4898" i="60"/>
  <c r="C4899" i="60"/>
  <c r="C4900" i="60"/>
  <c r="C4901" i="60"/>
  <c r="C4902" i="60"/>
  <c r="C4903" i="60"/>
  <c r="C4904" i="60"/>
  <c r="C4905" i="60"/>
  <c r="C4906" i="60"/>
  <c r="C4907" i="60"/>
  <c r="C4908" i="60"/>
  <c r="C4909" i="60"/>
  <c r="C4910" i="60"/>
  <c r="C4911" i="60"/>
  <c r="C4912" i="60"/>
  <c r="C4913" i="60"/>
  <c r="C4914" i="60"/>
  <c r="C4915" i="60"/>
  <c r="C4916" i="60"/>
  <c r="C4917" i="60"/>
  <c r="C4918" i="60"/>
  <c r="C4919" i="60"/>
  <c r="C4920" i="60"/>
  <c r="C4921" i="60"/>
  <c r="C4922" i="60"/>
  <c r="C4923" i="60"/>
  <c r="C4924" i="60"/>
  <c r="C4925" i="60"/>
  <c r="C4926" i="60"/>
  <c r="C4927" i="60"/>
  <c r="C4928" i="60"/>
  <c r="C4929" i="60"/>
  <c r="C4930" i="60"/>
  <c r="C4931" i="60"/>
  <c r="C4932" i="60"/>
  <c r="C4933" i="60"/>
  <c r="C4934" i="60"/>
  <c r="C4935" i="60"/>
  <c r="C4936" i="60"/>
  <c r="C4937" i="60"/>
  <c r="C4938" i="60"/>
  <c r="C4939" i="60"/>
  <c r="C4940" i="60"/>
  <c r="C4941" i="60"/>
  <c r="C4942" i="60"/>
  <c r="C4943" i="60"/>
  <c r="C4944" i="60"/>
  <c r="C4945" i="60"/>
  <c r="C4946" i="60"/>
  <c r="C4947" i="60"/>
  <c r="C4948" i="60"/>
  <c r="C4949" i="60"/>
  <c r="C4950" i="60"/>
  <c r="C4951" i="60"/>
  <c r="C4952" i="60"/>
  <c r="C4953" i="60"/>
  <c r="C4954" i="60"/>
  <c r="C4955" i="60"/>
  <c r="C4956" i="60"/>
  <c r="C4957" i="60"/>
  <c r="C4958" i="60"/>
  <c r="C4959" i="60"/>
  <c r="C4960" i="60"/>
  <c r="C4961" i="60"/>
  <c r="C4962" i="60"/>
  <c r="C4963" i="60"/>
  <c r="C4964" i="60"/>
  <c r="C4965" i="60"/>
  <c r="C4966" i="60"/>
  <c r="C4967" i="60"/>
  <c r="C4968" i="60"/>
  <c r="C4969" i="60"/>
  <c r="C4970" i="60"/>
  <c r="C4971" i="60"/>
  <c r="C4972" i="60"/>
  <c r="C4973" i="60"/>
  <c r="C4974" i="60"/>
  <c r="C4975" i="60"/>
  <c r="C4976" i="60"/>
  <c r="C4977" i="60"/>
  <c r="C4978" i="60"/>
  <c r="C4979" i="60"/>
  <c r="C4980" i="60"/>
  <c r="C4981" i="60"/>
  <c r="C4982" i="60"/>
  <c r="C4983" i="60"/>
  <c r="C4984" i="60"/>
  <c r="C4985" i="60"/>
  <c r="C4986" i="60"/>
  <c r="C4987" i="60"/>
  <c r="C4988" i="60"/>
  <c r="C4989" i="60"/>
  <c r="C4990" i="60"/>
  <c r="C4991" i="60"/>
  <c r="C4992" i="60"/>
  <c r="C4993" i="60"/>
  <c r="C4994" i="60"/>
  <c r="C4995" i="60"/>
  <c r="C4996" i="60"/>
  <c r="C4997" i="60"/>
  <c r="C4998" i="60"/>
  <c r="C4999" i="60"/>
  <c r="C5000" i="60"/>
  <c r="C5001" i="60"/>
  <c r="C5002" i="60"/>
  <c r="C5003" i="60"/>
  <c r="C5004" i="60"/>
  <c r="C5005" i="60"/>
  <c r="C5006" i="60"/>
  <c r="C5007" i="60"/>
  <c r="C5008" i="60"/>
  <c r="C5009" i="60"/>
  <c r="C5010" i="60"/>
  <c r="C5011" i="60"/>
  <c r="C5012" i="60"/>
  <c r="C5013" i="60"/>
  <c r="C5014" i="60"/>
  <c r="C5015" i="60"/>
  <c r="C5016" i="60"/>
  <c r="C5017" i="60"/>
  <c r="C5018" i="60"/>
  <c r="C5019" i="60"/>
  <c r="C5020" i="60"/>
  <c r="C5021" i="60"/>
  <c r="C5022" i="60"/>
  <c r="C5023" i="60"/>
  <c r="C5024" i="60"/>
  <c r="C5025" i="60"/>
  <c r="C5026" i="60"/>
  <c r="C5027" i="60"/>
  <c r="C5028" i="60"/>
  <c r="C5029" i="60"/>
  <c r="C5030" i="60"/>
  <c r="C5031" i="60"/>
  <c r="C5032" i="60"/>
  <c r="C5033" i="60"/>
  <c r="C5034" i="60"/>
  <c r="C5035" i="60"/>
  <c r="C5036" i="60"/>
  <c r="C5037" i="60"/>
  <c r="C5038" i="60"/>
  <c r="C5039" i="60"/>
  <c r="C5040" i="60"/>
  <c r="C5041" i="60"/>
  <c r="C5042" i="60"/>
  <c r="C5043" i="60"/>
  <c r="C5044" i="60"/>
  <c r="C5045" i="60"/>
  <c r="C5046" i="60"/>
  <c r="C5047" i="60"/>
  <c r="C5048" i="60"/>
  <c r="C5049" i="60"/>
  <c r="C5050" i="60"/>
  <c r="C5051" i="60"/>
  <c r="C5052" i="60"/>
  <c r="C5053" i="60"/>
  <c r="C5054" i="60"/>
  <c r="C5055" i="60"/>
  <c r="C5056" i="60"/>
  <c r="C5057" i="60"/>
  <c r="C5058" i="60"/>
  <c r="C5059" i="60"/>
  <c r="C5060" i="60"/>
  <c r="C5061" i="60"/>
  <c r="C5062" i="60"/>
  <c r="C5063" i="60"/>
  <c r="C5064" i="60"/>
  <c r="C5065" i="60"/>
  <c r="C5066" i="60"/>
  <c r="C5067" i="60"/>
  <c r="C5068" i="60"/>
  <c r="C5069" i="60"/>
  <c r="C5070" i="60"/>
  <c r="C5071" i="60"/>
  <c r="C5072" i="60"/>
  <c r="C5073" i="60"/>
  <c r="C5074" i="60"/>
  <c r="C5075" i="60"/>
  <c r="C5076" i="60"/>
  <c r="C5077" i="60"/>
  <c r="C5078" i="60"/>
  <c r="C5079" i="60"/>
  <c r="C5080" i="60"/>
  <c r="C5081" i="60"/>
  <c r="C5082" i="60"/>
  <c r="C5083" i="60"/>
  <c r="C5084" i="60"/>
  <c r="C5085" i="60"/>
  <c r="C5086" i="60"/>
  <c r="C5087" i="60"/>
  <c r="C5088" i="60"/>
  <c r="C5089" i="60"/>
  <c r="C5090" i="60"/>
  <c r="C5091" i="60"/>
  <c r="C5092" i="60"/>
  <c r="C5093" i="60"/>
  <c r="C5094" i="60"/>
  <c r="C5095" i="60"/>
  <c r="C5096" i="60"/>
  <c r="C5097" i="60"/>
  <c r="C5098" i="60"/>
  <c r="C5099" i="60"/>
  <c r="C5100" i="60"/>
  <c r="C5101" i="60"/>
  <c r="C5102" i="60"/>
  <c r="C5103" i="60"/>
  <c r="C5104" i="60"/>
  <c r="C5105" i="60"/>
  <c r="C5106" i="60"/>
  <c r="C5107" i="60"/>
  <c r="C5108" i="60"/>
  <c r="C5109" i="60"/>
  <c r="C5110" i="60"/>
  <c r="C5111" i="60"/>
  <c r="C5112" i="60"/>
  <c r="C5113" i="60"/>
  <c r="C5114" i="60"/>
  <c r="C5115" i="60"/>
  <c r="C5116" i="60"/>
  <c r="C5117" i="60"/>
  <c r="C5118" i="60"/>
  <c r="C5119" i="60"/>
  <c r="C5120" i="60"/>
  <c r="C5121" i="60"/>
  <c r="C5122" i="60"/>
  <c r="C5123" i="60"/>
  <c r="C5124" i="60"/>
  <c r="C5125" i="60"/>
  <c r="C5126" i="60"/>
  <c r="C5127" i="60"/>
  <c r="C5128" i="60"/>
  <c r="C5129" i="60"/>
  <c r="C5130" i="60"/>
  <c r="C5131" i="60"/>
  <c r="C5132" i="60"/>
  <c r="C5133" i="60"/>
  <c r="C5134" i="60"/>
  <c r="C5135" i="60"/>
  <c r="C5136" i="60"/>
  <c r="C5137" i="60"/>
  <c r="C5138" i="60"/>
  <c r="C5139" i="60"/>
  <c r="C5140" i="60"/>
  <c r="C5141" i="60"/>
  <c r="C5142" i="60"/>
  <c r="C5143" i="60"/>
  <c r="C5144" i="60"/>
  <c r="C5145" i="60"/>
  <c r="C5146" i="60"/>
  <c r="C5147" i="60"/>
  <c r="C5148" i="60"/>
  <c r="C5149" i="60"/>
  <c r="C5150" i="60"/>
  <c r="C5151" i="60"/>
  <c r="C5152" i="60"/>
  <c r="C5153" i="60"/>
  <c r="C5154" i="60"/>
  <c r="C5155" i="60"/>
  <c r="C5156" i="60"/>
  <c r="C5157" i="60"/>
  <c r="C5158" i="60"/>
  <c r="C5159" i="60"/>
  <c r="C5160" i="60"/>
  <c r="C5161" i="60"/>
  <c r="C5162" i="60"/>
  <c r="C5163" i="60"/>
  <c r="C5164" i="60"/>
  <c r="C5165" i="60"/>
  <c r="C5166" i="60"/>
  <c r="C5167" i="60"/>
  <c r="C5168" i="60"/>
  <c r="C5169" i="60"/>
  <c r="C5170" i="60"/>
  <c r="C5171" i="60"/>
  <c r="C5172" i="60"/>
  <c r="C5173" i="60"/>
  <c r="C5174" i="60"/>
  <c r="C5175" i="60"/>
  <c r="C5176" i="60"/>
  <c r="C5177" i="60"/>
  <c r="C5178" i="60"/>
  <c r="C5179" i="60"/>
  <c r="C5180" i="60"/>
  <c r="C5181" i="60"/>
  <c r="C5182" i="60"/>
  <c r="C5183" i="60"/>
  <c r="C5184" i="60"/>
  <c r="C5185" i="60"/>
  <c r="C5186" i="60"/>
  <c r="C5187" i="60"/>
  <c r="C5188" i="60"/>
  <c r="C5189" i="60"/>
  <c r="C5190" i="60"/>
  <c r="C5191" i="60"/>
  <c r="C5192" i="60"/>
  <c r="C5193" i="60"/>
  <c r="C5194" i="60"/>
  <c r="C5195" i="60"/>
  <c r="C5196" i="60"/>
  <c r="C5197" i="60"/>
  <c r="C5198" i="60"/>
  <c r="C5199" i="60"/>
  <c r="C5200" i="60"/>
  <c r="C5201" i="60"/>
  <c r="C5202" i="60"/>
  <c r="C5203" i="60"/>
  <c r="C5204" i="60"/>
  <c r="C5205" i="60"/>
  <c r="C5206" i="60"/>
  <c r="C5207" i="60"/>
  <c r="C5208" i="60"/>
  <c r="C5209" i="60"/>
  <c r="C5210" i="60"/>
  <c r="C5211" i="60"/>
  <c r="C5212" i="60"/>
  <c r="C5213" i="60"/>
  <c r="C5214" i="60"/>
  <c r="C5215" i="60"/>
  <c r="C5216" i="60"/>
  <c r="C5217" i="60"/>
  <c r="C5218" i="60"/>
  <c r="C5219" i="60"/>
  <c r="C5220" i="60"/>
  <c r="C5221" i="60"/>
  <c r="C5222" i="60"/>
  <c r="C5223" i="60"/>
  <c r="C5224" i="60"/>
  <c r="C5225" i="60"/>
  <c r="C5226" i="60"/>
  <c r="C5227" i="60"/>
  <c r="C5228" i="60"/>
  <c r="C5229" i="60"/>
  <c r="C5230" i="60"/>
  <c r="C5231" i="60"/>
  <c r="C5232" i="60"/>
  <c r="C5233" i="60"/>
  <c r="C5234" i="60"/>
  <c r="C5235" i="60"/>
  <c r="C5236" i="60"/>
  <c r="C5237" i="60"/>
  <c r="C5238" i="60"/>
  <c r="C5239" i="60"/>
  <c r="C5240" i="60"/>
  <c r="C5241" i="60"/>
  <c r="C5242" i="60"/>
  <c r="C5243" i="60"/>
  <c r="C5244" i="60"/>
  <c r="C5245" i="60"/>
  <c r="C5246" i="60"/>
  <c r="C5247" i="60"/>
  <c r="C5248" i="60"/>
  <c r="C5249" i="60"/>
  <c r="C5250" i="60"/>
  <c r="C5251" i="60"/>
  <c r="C5252" i="60"/>
  <c r="C5253" i="60"/>
  <c r="C5254" i="60"/>
  <c r="C5255" i="60"/>
  <c r="C5256" i="60"/>
  <c r="C5257" i="60"/>
  <c r="C5258" i="60"/>
  <c r="C5259" i="60"/>
  <c r="C5260" i="60"/>
  <c r="C5261" i="60"/>
  <c r="C5262" i="60"/>
  <c r="C5263" i="60"/>
  <c r="C5264" i="60"/>
  <c r="C5265" i="60"/>
  <c r="C5266" i="60"/>
  <c r="C5267" i="60"/>
  <c r="C5268" i="60"/>
  <c r="C5269" i="60"/>
  <c r="C5270" i="60"/>
  <c r="C5271" i="60"/>
  <c r="C5272" i="60"/>
  <c r="C5273" i="60"/>
  <c r="C5274" i="60"/>
  <c r="C5275" i="60"/>
  <c r="C5276" i="60"/>
  <c r="C5277" i="60"/>
  <c r="C5278" i="60"/>
  <c r="C5279" i="60"/>
  <c r="C5280" i="60"/>
  <c r="C5281" i="60"/>
  <c r="C5282" i="60"/>
  <c r="C5283" i="60"/>
  <c r="C5284" i="60"/>
  <c r="C5285" i="60"/>
  <c r="C5286" i="60"/>
  <c r="C5287" i="60"/>
  <c r="C5288" i="60"/>
  <c r="C5289" i="60"/>
  <c r="C5290" i="60"/>
  <c r="C5291" i="60"/>
  <c r="C5292" i="60"/>
  <c r="C5293" i="60"/>
  <c r="C5294" i="60"/>
  <c r="C5295" i="60"/>
  <c r="C5296" i="60"/>
  <c r="C5297" i="60"/>
  <c r="C5298" i="60"/>
  <c r="C5299" i="60"/>
  <c r="C5300" i="60"/>
  <c r="C5301" i="60"/>
  <c r="C5302" i="60"/>
  <c r="C5303" i="60"/>
  <c r="C5304" i="60"/>
  <c r="C5305" i="60"/>
  <c r="C5306" i="60"/>
  <c r="C5307" i="60"/>
  <c r="C5308" i="60"/>
  <c r="C5309" i="60"/>
  <c r="C5310" i="60"/>
  <c r="C5311" i="60"/>
  <c r="C5312" i="60"/>
  <c r="C5313" i="60"/>
  <c r="C5314" i="60"/>
  <c r="C5315" i="60"/>
  <c r="C5316" i="60"/>
  <c r="C5317" i="60"/>
  <c r="C5318" i="60"/>
  <c r="C5319" i="60"/>
  <c r="C5320" i="60"/>
  <c r="C5321" i="60"/>
  <c r="C5322" i="60"/>
  <c r="C5323" i="60"/>
  <c r="C5324" i="60"/>
  <c r="C5325" i="60"/>
  <c r="C5326" i="60"/>
  <c r="C5327" i="60"/>
  <c r="C5328" i="60"/>
  <c r="C5329" i="60"/>
  <c r="C5330" i="60"/>
  <c r="C5331" i="60"/>
  <c r="C5332" i="60"/>
  <c r="C5333" i="60"/>
  <c r="C5334" i="60"/>
  <c r="C5335" i="60"/>
  <c r="C5336" i="60"/>
  <c r="C5337" i="60"/>
  <c r="C5338" i="60"/>
  <c r="C5339" i="60"/>
  <c r="C5340" i="60"/>
  <c r="C5341" i="60"/>
  <c r="C5342" i="60"/>
  <c r="C5343" i="60"/>
  <c r="C5344" i="60"/>
  <c r="C5345" i="60"/>
  <c r="C5346" i="60"/>
  <c r="C5347" i="60"/>
  <c r="C5348" i="60"/>
  <c r="C5349" i="60"/>
  <c r="C5350" i="60"/>
  <c r="C5351" i="60"/>
  <c r="C5352" i="60"/>
  <c r="C5353" i="60"/>
  <c r="C5354" i="60"/>
  <c r="C5355" i="60"/>
  <c r="C5356" i="60"/>
  <c r="C5357" i="60"/>
  <c r="C5358" i="60"/>
  <c r="C5359" i="60"/>
  <c r="C5360" i="60"/>
  <c r="C5361" i="60"/>
  <c r="C5362" i="60"/>
  <c r="C5363" i="60"/>
  <c r="C5364" i="60"/>
  <c r="C5365" i="60"/>
  <c r="C5366" i="60"/>
  <c r="C5367" i="60"/>
  <c r="C5368" i="60"/>
  <c r="C5369" i="60"/>
  <c r="C5370" i="60"/>
  <c r="C5371" i="60"/>
  <c r="C5372" i="60"/>
  <c r="C5373" i="60"/>
  <c r="C5374" i="60"/>
  <c r="C5375" i="60"/>
  <c r="C5376" i="60"/>
  <c r="C5377" i="60"/>
  <c r="C5378" i="60"/>
  <c r="C5379" i="60"/>
  <c r="C5380" i="60"/>
  <c r="C5381" i="60"/>
  <c r="C5382" i="60"/>
  <c r="C5383" i="60"/>
  <c r="C5384" i="60"/>
  <c r="C5385" i="60"/>
  <c r="C5386" i="60"/>
  <c r="C5387" i="60"/>
  <c r="C5388" i="60"/>
  <c r="C5389" i="60"/>
  <c r="C5390" i="60"/>
  <c r="C5391" i="60"/>
  <c r="C5392" i="60"/>
  <c r="C5393" i="60"/>
  <c r="C5394" i="60"/>
  <c r="C5395" i="60"/>
  <c r="C5396" i="60"/>
  <c r="C5397" i="60"/>
  <c r="C5398" i="60"/>
  <c r="C5399" i="60"/>
  <c r="C5400" i="60"/>
  <c r="C5401" i="60"/>
  <c r="C5402" i="60"/>
  <c r="C5403" i="60"/>
  <c r="C5404" i="60"/>
  <c r="C5405" i="60"/>
  <c r="C5406" i="60"/>
  <c r="C5407" i="60"/>
  <c r="C5408" i="60"/>
  <c r="C5409" i="60"/>
  <c r="C5410" i="60"/>
  <c r="C5411" i="60"/>
  <c r="C5412" i="60"/>
  <c r="C5413" i="60"/>
  <c r="C5414" i="60"/>
  <c r="C5415" i="60"/>
  <c r="C5416" i="60"/>
  <c r="C5417" i="60"/>
  <c r="C5418" i="60"/>
  <c r="C5419" i="60"/>
  <c r="C5420" i="60"/>
  <c r="C5421" i="60"/>
  <c r="C5422" i="60"/>
  <c r="C5423" i="60"/>
  <c r="C5424" i="60"/>
  <c r="C5425" i="60"/>
  <c r="C5426" i="60"/>
  <c r="C5427" i="60"/>
  <c r="C5428" i="60"/>
  <c r="C5429" i="60"/>
  <c r="C5430" i="60"/>
  <c r="C5431" i="60"/>
  <c r="C5432" i="60"/>
  <c r="C5433" i="60"/>
  <c r="C5434" i="60"/>
  <c r="C5435" i="60"/>
  <c r="C5436" i="60"/>
  <c r="C5437" i="60"/>
  <c r="C5438" i="60"/>
  <c r="C5439" i="60"/>
  <c r="C5440" i="60"/>
  <c r="C5441" i="60"/>
  <c r="C5442" i="60"/>
  <c r="C5443" i="60"/>
  <c r="C5444" i="60"/>
  <c r="C5445" i="60"/>
  <c r="C5446" i="60"/>
  <c r="C5447" i="60"/>
  <c r="C5448" i="60"/>
  <c r="C5449" i="60"/>
  <c r="C5450" i="60"/>
  <c r="C5451" i="60"/>
  <c r="C5452" i="60"/>
  <c r="C5453" i="60"/>
  <c r="C5454" i="60"/>
  <c r="C5455" i="60"/>
  <c r="C5456" i="60"/>
  <c r="C5457" i="60"/>
  <c r="C5458" i="60"/>
  <c r="C5459" i="60"/>
  <c r="C5460" i="60"/>
  <c r="C5461" i="60"/>
  <c r="C5462" i="60"/>
  <c r="C5463" i="60"/>
  <c r="C5464" i="60"/>
  <c r="C5465" i="60"/>
  <c r="C5466" i="60"/>
  <c r="C5467" i="60"/>
  <c r="C5468" i="60"/>
  <c r="C5469" i="60"/>
  <c r="C5470" i="60"/>
  <c r="C5471" i="60"/>
  <c r="C5472" i="60"/>
  <c r="C5473" i="60"/>
  <c r="C5474" i="60"/>
  <c r="C5475" i="60"/>
  <c r="C5476" i="60"/>
  <c r="C5477" i="60"/>
  <c r="C5478" i="60"/>
  <c r="C5479" i="60"/>
  <c r="C5480" i="60"/>
  <c r="C5481" i="60"/>
  <c r="C5482" i="60"/>
  <c r="C5483" i="60"/>
  <c r="C5484" i="60"/>
  <c r="C5485" i="60"/>
  <c r="C5486" i="60"/>
  <c r="C5487" i="60"/>
  <c r="C5488" i="60"/>
  <c r="C5489" i="60"/>
  <c r="C5490" i="60"/>
  <c r="C5491" i="60"/>
  <c r="C5492" i="60"/>
  <c r="C5493" i="60"/>
  <c r="C5494" i="60"/>
  <c r="C5495" i="60"/>
  <c r="C5496" i="60"/>
  <c r="C5497" i="60"/>
  <c r="C5498" i="60"/>
  <c r="C5499" i="60"/>
  <c r="C5500" i="60"/>
  <c r="C5501" i="60"/>
  <c r="C5502" i="60"/>
  <c r="C5503" i="60"/>
  <c r="C5504" i="60"/>
  <c r="C5505" i="60"/>
  <c r="C5506" i="60"/>
  <c r="C5507" i="60"/>
  <c r="C5508" i="60"/>
  <c r="C5509" i="60"/>
  <c r="C5510" i="60"/>
  <c r="C5511" i="60"/>
  <c r="C5512" i="60"/>
  <c r="C5513" i="60"/>
  <c r="C5514" i="60"/>
  <c r="C5515" i="60"/>
  <c r="C5516" i="60"/>
  <c r="C5517" i="60"/>
  <c r="C5518" i="60"/>
  <c r="C5519" i="60"/>
  <c r="C5520" i="60"/>
  <c r="C5521" i="60"/>
  <c r="C5522" i="60"/>
  <c r="C5523" i="60"/>
  <c r="C5524" i="60"/>
  <c r="C5525" i="60"/>
  <c r="C5526" i="60"/>
  <c r="C5527" i="60"/>
  <c r="C5528" i="60"/>
  <c r="C5529" i="60"/>
  <c r="C5530" i="60"/>
  <c r="C5531" i="60"/>
  <c r="C5532" i="60"/>
  <c r="C5533" i="60"/>
  <c r="C5534" i="60"/>
  <c r="C5535" i="60"/>
  <c r="C5536" i="60"/>
  <c r="C5537" i="60"/>
  <c r="C5538" i="60"/>
  <c r="C5539" i="60"/>
  <c r="C5540" i="60"/>
  <c r="C5541" i="60"/>
  <c r="C5542" i="60"/>
  <c r="C5543" i="60"/>
  <c r="C5544" i="60"/>
  <c r="C5545" i="60"/>
  <c r="C5546" i="60"/>
  <c r="C5547" i="60"/>
  <c r="C5548" i="60"/>
  <c r="C5549" i="60"/>
  <c r="C5550" i="60"/>
  <c r="C5551" i="60"/>
  <c r="C5552" i="60"/>
  <c r="C5553" i="60"/>
  <c r="C5554" i="60"/>
  <c r="C5555" i="60"/>
  <c r="C5556" i="60"/>
  <c r="C5557" i="60"/>
  <c r="C5558" i="60"/>
  <c r="C5559" i="60"/>
  <c r="C5560" i="60"/>
  <c r="C5561" i="60"/>
  <c r="C5562" i="60"/>
  <c r="C5563" i="60"/>
  <c r="C5564" i="60"/>
  <c r="C5565" i="60"/>
  <c r="C5566" i="60"/>
  <c r="C5567" i="60"/>
  <c r="C5568" i="60"/>
  <c r="C5569" i="60"/>
  <c r="C5570" i="60"/>
  <c r="C5571" i="60"/>
  <c r="C5572" i="60"/>
  <c r="C5573" i="60"/>
  <c r="C5574" i="60"/>
  <c r="C5575" i="60"/>
  <c r="C5576" i="60"/>
  <c r="C5577" i="60"/>
  <c r="C5578" i="60"/>
  <c r="C5579" i="60"/>
  <c r="C5580" i="60"/>
  <c r="C5581" i="60"/>
  <c r="C5582" i="60"/>
  <c r="C5583" i="60"/>
  <c r="C5584" i="60"/>
  <c r="C5585" i="60"/>
  <c r="C5586" i="60"/>
  <c r="C5587" i="60"/>
  <c r="C5588" i="60"/>
  <c r="C5589" i="60"/>
  <c r="C5590" i="60"/>
  <c r="C5591" i="60"/>
  <c r="C5592" i="60"/>
  <c r="C5593" i="60"/>
  <c r="C5594" i="60"/>
  <c r="C5595" i="60"/>
  <c r="C5596" i="60"/>
  <c r="C5597" i="60"/>
  <c r="C5598" i="60"/>
  <c r="C5599" i="60"/>
  <c r="C5600" i="60"/>
  <c r="C5601" i="60"/>
  <c r="C5602" i="60"/>
  <c r="C5603" i="60"/>
  <c r="C5604" i="60"/>
  <c r="C5605" i="60"/>
  <c r="C5606" i="60"/>
  <c r="C5607" i="60"/>
  <c r="C5608" i="60"/>
  <c r="C5609" i="60"/>
  <c r="C5610" i="60"/>
  <c r="C5611" i="60"/>
  <c r="C5612" i="60"/>
  <c r="C5613" i="60"/>
  <c r="C5614" i="60"/>
  <c r="C5615" i="60"/>
  <c r="C5616" i="60"/>
  <c r="C5617" i="60"/>
  <c r="C5618" i="60"/>
  <c r="C5619" i="60"/>
  <c r="C5620" i="60"/>
  <c r="C5621" i="60"/>
  <c r="C5622" i="60"/>
  <c r="C5623" i="60"/>
  <c r="C5624" i="60"/>
  <c r="C5625" i="60"/>
  <c r="C5626" i="60"/>
  <c r="C5627" i="60"/>
  <c r="C5628" i="60"/>
  <c r="C5629" i="60"/>
  <c r="C5630" i="60"/>
  <c r="C5631" i="60"/>
  <c r="C5632" i="60"/>
  <c r="C5633" i="60"/>
  <c r="C5634" i="60"/>
  <c r="C5635" i="60"/>
  <c r="C5636" i="60"/>
  <c r="C5637" i="60"/>
  <c r="C5638" i="60"/>
  <c r="C5639" i="60"/>
  <c r="C5640" i="60"/>
  <c r="C5641" i="60"/>
  <c r="C5642" i="60"/>
  <c r="C5643" i="60"/>
  <c r="C5644" i="60"/>
  <c r="C5645" i="60"/>
  <c r="C5646" i="60"/>
  <c r="C5647" i="60"/>
  <c r="C5648" i="60"/>
  <c r="C5649" i="60"/>
  <c r="C5650" i="60"/>
  <c r="C5651" i="60"/>
  <c r="C5652" i="60"/>
  <c r="C5653" i="60"/>
  <c r="C5654" i="60"/>
  <c r="C5655" i="60"/>
  <c r="C5656" i="60"/>
  <c r="C5657" i="60"/>
  <c r="C5658" i="60"/>
  <c r="C5659" i="60"/>
  <c r="C5660" i="60"/>
  <c r="C5661" i="60"/>
  <c r="C5662" i="60"/>
  <c r="C5663" i="60"/>
  <c r="C5664" i="60"/>
  <c r="C5665" i="60"/>
  <c r="C5666" i="60"/>
  <c r="C5667" i="60"/>
  <c r="C5668" i="60"/>
  <c r="C5669" i="60"/>
  <c r="C5670" i="60"/>
  <c r="C5671" i="60"/>
  <c r="C5672" i="60"/>
  <c r="C5673" i="60"/>
  <c r="C5674" i="60"/>
  <c r="C5675" i="60"/>
  <c r="C5676" i="60"/>
  <c r="C5677" i="60"/>
  <c r="C5678" i="60"/>
  <c r="C5679" i="60"/>
  <c r="C5680" i="60"/>
  <c r="C5681" i="60"/>
  <c r="C5682" i="60"/>
  <c r="C5683" i="60"/>
  <c r="C5684" i="60"/>
  <c r="C5685" i="60"/>
  <c r="C5686" i="60"/>
  <c r="C5687" i="60"/>
  <c r="C5688" i="60"/>
  <c r="C5689" i="60"/>
  <c r="C5690" i="60"/>
  <c r="C5691" i="60"/>
  <c r="C5692" i="60"/>
  <c r="C5693" i="60"/>
  <c r="C5694" i="60"/>
  <c r="C5695" i="60"/>
  <c r="C5696" i="60"/>
  <c r="C5697" i="60"/>
  <c r="C5698" i="60"/>
  <c r="C5699" i="60"/>
  <c r="C5700" i="60"/>
  <c r="C5701" i="60"/>
  <c r="C5702" i="60"/>
  <c r="C5703" i="60"/>
  <c r="C5704" i="60"/>
  <c r="C5705" i="60"/>
  <c r="C5706" i="60"/>
  <c r="C5707" i="60"/>
  <c r="C5708" i="60"/>
  <c r="C5709" i="60"/>
  <c r="C5710" i="60"/>
  <c r="C5711" i="60"/>
  <c r="C5712" i="60"/>
  <c r="C5713" i="60"/>
  <c r="C5714" i="60"/>
  <c r="C5715" i="60"/>
  <c r="C5716" i="60"/>
  <c r="C5717" i="60"/>
  <c r="C5718" i="60"/>
  <c r="C5719" i="60"/>
  <c r="C5720" i="60"/>
  <c r="C5721" i="60"/>
  <c r="C5722" i="60"/>
  <c r="C5723" i="60"/>
  <c r="C5724" i="60"/>
  <c r="C5725" i="60"/>
  <c r="C5726" i="60"/>
  <c r="C5727" i="60"/>
  <c r="C5728" i="60"/>
  <c r="C5729" i="60"/>
  <c r="C5730" i="60"/>
  <c r="C5731" i="60"/>
  <c r="C5732" i="60"/>
  <c r="C5733" i="60"/>
  <c r="C5734" i="60"/>
  <c r="C5735" i="60"/>
  <c r="C5736" i="60"/>
  <c r="C5737" i="60"/>
  <c r="C5738" i="60"/>
  <c r="C5739" i="60"/>
  <c r="C5740" i="60"/>
  <c r="C5741" i="60"/>
  <c r="C5742" i="60"/>
  <c r="C5743" i="60"/>
  <c r="C5744" i="60"/>
  <c r="C5745" i="60"/>
  <c r="C5746" i="60"/>
  <c r="C5747" i="60"/>
  <c r="C5748" i="60"/>
  <c r="C5749" i="60"/>
  <c r="C5750" i="60"/>
  <c r="C5751" i="60"/>
  <c r="C5752" i="60"/>
  <c r="C5753" i="60"/>
  <c r="C5754" i="60"/>
  <c r="C5755" i="60"/>
  <c r="C5756" i="60"/>
  <c r="C5757" i="60"/>
  <c r="C5758" i="60"/>
  <c r="C5759" i="60"/>
  <c r="C5760" i="60"/>
  <c r="C5761" i="60"/>
  <c r="C5762" i="60"/>
  <c r="C5763" i="60"/>
  <c r="C5764" i="60"/>
  <c r="C5765" i="60"/>
  <c r="C5766" i="60"/>
  <c r="C5767" i="60"/>
  <c r="C5768" i="60"/>
  <c r="C5769" i="60"/>
  <c r="C5770" i="60"/>
  <c r="C5771" i="60"/>
  <c r="C5772" i="60"/>
  <c r="C5773" i="60"/>
  <c r="C5774" i="60"/>
  <c r="C5775" i="60"/>
  <c r="C5776" i="60"/>
  <c r="C5777" i="60"/>
  <c r="C5778" i="60"/>
  <c r="C5779" i="60"/>
  <c r="C5780" i="60"/>
  <c r="C5781" i="60"/>
  <c r="C5782" i="60"/>
  <c r="C5783" i="60"/>
  <c r="C5784" i="60"/>
  <c r="C5785" i="60"/>
  <c r="C5786" i="60"/>
  <c r="C5787" i="60"/>
  <c r="C5788" i="60"/>
  <c r="C5789" i="60"/>
  <c r="C5790" i="60"/>
  <c r="C5791" i="60"/>
  <c r="C5792" i="60"/>
  <c r="C5793" i="60"/>
  <c r="C5794" i="60"/>
  <c r="C5795" i="60"/>
  <c r="C5796" i="60"/>
  <c r="C5797" i="60"/>
  <c r="C5798" i="60"/>
  <c r="C5799" i="60"/>
  <c r="C5800" i="60"/>
  <c r="C5801" i="60"/>
  <c r="C5802" i="60"/>
  <c r="C5803" i="60"/>
  <c r="C5804" i="60"/>
  <c r="C5805" i="60"/>
  <c r="C5806" i="60"/>
  <c r="C5807" i="60"/>
  <c r="C5808" i="60"/>
  <c r="C5809" i="60"/>
  <c r="C5810" i="60"/>
  <c r="C5811" i="60"/>
  <c r="C5812" i="60"/>
  <c r="C5813" i="60"/>
  <c r="C5814" i="60"/>
  <c r="C5815" i="60"/>
  <c r="C5816" i="60"/>
  <c r="C5817" i="60"/>
  <c r="C5818" i="60"/>
  <c r="C5819" i="60"/>
  <c r="C5820" i="60"/>
  <c r="C5821" i="60"/>
  <c r="C5822" i="60"/>
  <c r="C5823" i="60"/>
  <c r="C5824" i="60"/>
  <c r="C5825" i="60"/>
  <c r="C5826" i="60"/>
  <c r="C5827" i="60"/>
  <c r="C5828" i="60"/>
  <c r="C5829" i="60"/>
  <c r="C5830" i="60"/>
  <c r="C5831" i="60"/>
  <c r="C5832" i="60"/>
  <c r="C5833" i="60"/>
  <c r="C5834" i="60"/>
  <c r="C5835" i="60"/>
  <c r="C5836" i="60"/>
  <c r="C5837" i="60"/>
  <c r="C5838" i="60"/>
  <c r="C5839" i="60"/>
  <c r="C5840" i="60"/>
  <c r="C5841" i="60"/>
  <c r="C5842" i="60"/>
  <c r="C5843" i="60"/>
  <c r="C5844" i="60"/>
  <c r="C5845" i="60"/>
  <c r="C5846" i="60"/>
  <c r="C5847" i="60"/>
  <c r="C5848" i="60"/>
  <c r="C5849" i="60"/>
  <c r="C5850" i="60"/>
  <c r="C5851" i="60"/>
  <c r="C5852" i="60"/>
  <c r="C5853" i="60"/>
  <c r="C5854" i="60"/>
  <c r="C5855" i="60"/>
  <c r="C5856" i="60"/>
  <c r="C5857" i="60"/>
  <c r="C5858" i="60"/>
  <c r="C5859" i="60"/>
  <c r="C5860" i="60"/>
  <c r="C5861" i="60"/>
  <c r="C5862" i="60"/>
  <c r="C5863" i="60"/>
  <c r="C5864" i="60"/>
  <c r="C5865" i="60"/>
  <c r="C5866" i="60"/>
  <c r="C5867" i="60"/>
  <c r="C5868" i="60"/>
  <c r="C5869" i="60"/>
  <c r="C5870" i="60"/>
  <c r="C5871" i="60"/>
  <c r="C5872" i="60"/>
  <c r="C5873" i="60"/>
  <c r="C5874" i="60"/>
  <c r="C5875" i="60"/>
  <c r="C5876" i="60"/>
  <c r="C5877" i="60"/>
  <c r="C5878" i="60"/>
  <c r="C5879" i="60"/>
  <c r="C5880" i="60"/>
  <c r="C5881" i="60"/>
  <c r="C5882" i="60"/>
  <c r="C5883" i="60"/>
  <c r="C5884" i="60"/>
  <c r="C5885" i="60"/>
  <c r="C5886" i="60"/>
  <c r="C5887" i="60"/>
  <c r="C5888" i="60"/>
  <c r="C5889" i="60"/>
  <c r="C5890" i="60"/>
  <c r="C5891" i="60"/>
  <c r="C5892" i="60"/>
  <c r="C5893" i="60"/>
  <c r="C5894" i="60"/>
  <c r="C5895" i="60"/>
  <c r="C5896" i="60"/>
  <c r="C5897" i="60"/>
  <c r="C5898" i="60"/>
  <c r="C5899" i="60"/>
  <c r="C5900" i="60"/>
  <c r="C5901" i="60"/>
  <c r="C5902" i="60"/>
  <c r="C5903" i="60"/>
  <c r="C5904" i="60"/>
  <c r="C5905" i="60"/>
  <c r="C5906" i="60"/>
  <c r="C5907" i="60"/>
  <c r="C5908" i="60"/>
  <c r="C5909" i="60"/>
  <c r="C5910" i="60"/>
  <c r="C5911" i="60"/>
  <c r="C5912" i="60"/>
  <c r="C5913" i="60"/>
  <c r="C5914" i="60"/>
  <c r="C5915" i="60"/>
  <c r="C5916" i="60"/>
  <c r="C5917" i="60"/>
  <c r="C5918" i="60"/>
  <c r="C5919" i="60"/>
  <c r="C5920" i="60"/>
  <c r="C5921" i="60"/>
  <c r="C5922" i="60"/>
  <c r="C5923" i="60"/>
  <c r="C5924" i="60"/>
  <c r="C5925" i="60"/>
  <c r="C5926" i="60"/>
  <c r="C5927" i="60"/>
  <c r="C5928" i="60"/>
  <c r="C5929" i="60"/>
  <c r="C5930" i="60"/>
  <c r="C5931" i="60"/>
  <c r="C5932" i="60"/>
  <c r="C5933" i="60"/>
  <c r="C5934" i="60"/>
  <c r="C5935" i="60"/>
  <c r="C5936" i="60"/>
  <c r="C5937" i="60"/>
  <c r="C5938" i="60"/>
  <c r="C5939" i="60"/>
  <c r="C5940" i="60"/>
  <c r="C5941" i="60"/>
  <c r="C5942" i="60"/>
  <c r="C5943" i="60"/>
  <c r="C5944" i="60"/>
  <c r="C5945" i="60"/>
  <c r="C5946" i="60"/>
  <c r="C5947" i="60"/>
  <c r="C5948" i="60"/>
  <c r="C5949" i="60"/>
  <c r="C5950" i="60"/>
  <c r="C5951" i="60"/>
  <c r="C5952" i="60"/>
  <c r="C5953" i="60"/>
  <c r="C5954" i="60"/>
  <c r="C5955" i="60"/>
  <c r="C5956" i="60"/>
  <c r="C5957" i="60"/>
  <c r="C5958" i="60"/>
  <c r="C5959" i="60"/>
  <c r="C5960" i="60"/>
  <c r="C5961" i="60"/>
  <c r="C5962" i="60"/>
  <c r="C5963" i="60"/>
  <c r="C5964" i="60"/>
  <c r="C5965" i="60"/>
  <c r="C5966" i="60"/>
  <c r="C5967" i="60"/>
  <c r="C5968" i="60"/>
  <c r="C5969" i="60"/>
  <c r="C5970" i="60"/>
  <c r="C5971" i="60"/>
  <c r="C5972" i="60"/>
  <c r="C5973" i="60"/>
  <c r="C5974" i="60"/>
  <c r="C5975" i="60"/>
  <c r="C5976" i="60"/>
  <c r="C5977" i="60"/>
  <c r="C5978" i="60"/>
  <c r="C5979" i="60"/>
  <c r="C5980" i="60"/>
  <c r="C5981" i="60"/>
  <c r="C5982" i="60"/>
  <c r="C5983" i="60"/>
  <c r="C5984" i="60"/>
  <c r="C5985" i="60"/>
  <c r="C5986" i="60"/>
  <c r="C5987" i="60"/>
  <c r="C5988" i="60"/>
  <c r="C5989" i="60"/>
  <c r="C5990" i="60"/>
  <c r="C5991" i="60"/>
  <c r="C5992" i="60"/>
  <c r="C5993" i="60"/>
  <c r="C5994" i="60"/>
  <c r="C5995" i="60"/>
  <c r="C5996" i="60"/>
  <c r="C5997" i="60"/>
  <c r="C5998" i="60"/>
  <c r="C5999" i="60"/>
  <c r="C6000" i="60"/>
  <c r="C6001" i="60"/>
  <c r="C6002" i="60"/>
  <c r="C6003" i="60"/>
  <c r="C6004" i="60"/>
  <c r="C6005" i="60"/>
  <c r="C6006" i="60"/>
  <c r="C6007" i="60"/>
  <c r="C6008" i="60"/>
  <c r="C6009" i="60"/>
  <c r="C6010" i="60"/>
  <c r="C6011" i="60"/>
  <c r="C6012" i="60"/>
  <c r="C6013" i="60"/>
  <c r="C6014" i="60"/>
  <c r="C6015" i="60"/>
  <c r="C6016" i="60"/>
  <c r="C6017" i="60"/>
  <c r="C6018" i="60"/>
  <c r="C6019" i="60"/>
  <c r="C6020" i="60"/>
  <c r="C6021" i="60"/>
  <c r="C6022" i="60"/>
  <c r="C6023" i="60"/>
  <c r="C6024" i="60"/>
  <c r="C6025" i="60"/>
  <c r="C6026" i="60"/>
  <c r="C6027" i="60"/>
  <c r="C6028" i="60"/>
  <c r="C6029" i="60"/>
  <c r="C6030" i="60"/>
  <c r="C6031" i="60"/>
  <c r="C6032" i="60"/>
  <c r="C6033" i="60"/>
  <c r="C6034" i="60"/>
  <c r="C6035" i="60"/>
  <c r="C6036" i="60"/>
  <c r="C6037" i="60"/>
  <c r="C6038" i="60"/>
  <c r="C6039" i="60"/>
  <c r="C6040" i="60"/>
  <c r="C6041" i="60"/>
  <c r="C6042" i="60"/>
  <c r="C6043" i="60"/>
  <c r="C6044" i="60"/>
  <c r="C6045" i="60"/>
  <c r="C6046" i="60"/>
  <c r="C6047" i="60"/>
  <c r="C6048" i="60"/>
  <c r="C6049" i="60"/>
  <c r="C6050" i="60"/>
  <c r="C6051" i="60"/>
  <c r="C6052" i="60"/>
  <c r="C6053" i="60"/>
  <c r="C6054" i="60"/>
  <c r="C6055" i="60"/>
  <c r="C6056" i="60"/>
  <c r="C6057" i="60"/>
  <c r="C6058" i="60"/>
  <c r="C6059" i="60"/>
  <c r="C6060" i="60"/>
  <c r="C6061" i="60"/>
  <c r="C6062" i="60"/>
  <c r="C6063" i="60"/>
  <c r="C6064" i="60"/>
  <c r="C6065" i="60"/>
  <c r="C6066" i="60"/>
  <c r="C6067" i="60"/>
  <c r="C6068" i="60"/>
  <c r="C6069" i="60"/>
  <c r="C6070" i="60"/>
  <c r="C6071" i="60"/>
  <c r="C6072" i="60"/>
  <c r="C6073" i="60"/>
  <c r="C6074" i="60"/>
  <c r="C6075" i="60"/>
  <c r="C6076" i="60"/>
  <c r="C6077" i="60"/>
  <c r="C6078" i="60"/>
  <c r="C6079" i="60"/>
  <c r="C6080" i="60"/>
  <c r="C6081" i="60"/>
  <c r="C6082" i="60"/>
  <c r="C6083" i="60"/>
  <c r="C6084" i="60"/>
  <c r="C6085" i="60"/>
  <c r="C6086" i="60"/>
  <c r="C6087" i="60"/>
  <c r="C6088" i="60"/>
  <c r="C6089" i="60"/>
  <c r="C6090" i="60"/>
  <c r="C6091" i="60"/>
  <c r="C6092" i="60"/>
  <c r="C6093" i="60"/>
  <c r="C6094" i="60"/>
  <c r="C6095" i="60"/>
  <c r="C6096" i="60"/>
  <c r="C6097" i="60"/>
  <c r="C6098" i="60"/>
  <c r="C6099" i="60"/>
  <c r="C6100" i="60"/>
  <c r="C6101" i="60"/>
  <c r="C6102" i="60"/>
  <c r="C6103" i="60"/>
  <c r="C6104" i="60"/>
  <c r="C6105" i="60"/>
  <c r="C6106" i="60"/>
  <c r="C6107" i="60"/>
  <c r="C6108" i="60"/>
  <c r="C6109" i="60"/>
  <c r="C6110" i="60"/>
  <c r="C6111" i="60"/>
  <c r="C6112" i="60"/>
  <c r="C6113" i="60"/>
  <c r="C6114" i="60"/>
  <c r="C6115" i="60"/>
  <c r="C6116" i="60"/>
  <c r="C6117" i="60"/>
  <c r="C6118" i="60"/>
  <c r="C6119" i="60"/>
  <c r="C6120" i="60"/>
  <c r="C6121" i="60"/>
  <c r="C6122" i="60"/>
  <c r="C6123" i="60"/>
  <c r="C6124" i="60"/>
  <c r="C6125" i="60"/>
  <c r="C6126" i="60"/>
  <c r="C6127" i="60"/>
  <c r="C6128" i="60"/>
  <c r="C6129" i="60"/>
  <c r="C6130" i="60"/>
  <c r="C6131" i="60"/>
  <c r="C6132" i="60"/>
  <c r="C6133" i="60"/>
  <c r="C6134" i="60"/>
  <c r="C6135" i="60"/>
  <c r="C6136" i="60"/>
  <c r="C6137" i="60"/>
  <c r="C6138" i="60"/>
  <c r="C6139" i="60"/>
  <c r="C6140" i="60"/>
  <c r="C6141" i="60"/>
  <c r="C6142" i="60"/>
  <c r="C6143" i="60"/>
  <c r="C6144" i="60"/>
  <c r="C6145" i="60"/>
  <c r="C6146" i="60"/>
  <c r="C6147" i="60"/>
  <c r="C6148" i="60"/>
  <c r="C6149" i="60"/>
  <c r="C6150" i="60"/>
  <c r="C6151" i="60"/>
  <c r="C6152" i="60"/>
  <c r="C6153" i="60"/>
  <c r="C6154" i="60"/>
  <c r="C6155" i="60"/>
  <c r="C6156" i="60"/>
  <c r="C6157" i="60"/>
  <c r="C6158" i="60"/>
  <c r="C6159" i="60"/>
  <c r="C6160" i="60"/>
  <c r="C6161" i="60"/>
  <c r="C6162" i="60"/>
  <c r="C6163" i="60"/>
  <c r="C6164" i="60"/>
  <c r="C6165" i="60"/>
  <c r="C6166" i="60"/>
  <c r="C6167" i="60"/>
  <c r="C6168" i="60"/>
  <c r="C6169" i="60"/>
  <c r="C6170" i="60"/>
  <c r="C6171" i="60"/>
  <c r="C6172" i="60"/>
  <c r="C6173" i="60"/>
  <c r="C6174" i="60"/>
  <c r="C6175" i="60"/>
  <c r="C6176" i="60"/>
  <c r="C6177" i="60"/>
  <c r="C6178" i="60"/>
  <c r="C6179" i="60"/>
  <c r="C6180" i="60"/>
  <c r="C6181" i="60"/>
  <c r="C6182" i="60"/>
  <c r="C6183" i="60"/>
  <c r="C6184" i="60"/>
  <c r="C6185" i="60"/>
  <c r="C6186" i="60"/>
  <c r="C6187" i="60"/>
  <c r="C6188" i="60"/>
  <c r="C6189" i="60"/>
  <c r="C6190" i="60"/>
  <c r="C6191" i="60"/>
  <c r="C6192" i="60"/>
  <c r="C6193" i="60"/>
  <c r="C6194" i="60"/>
  <c r="C6195" i="60"/>
  <c r="C6196" i="60"/>
  <c r="C6197" i="60"/>
  <c r="C6198" i="60"/>
  <c r="C6199" i="60"/>
  <c r="C6200" i="60"/>
  <c r="C6201" i="60"/>
  <c r="C6202" i="60"/>
  <c r="C6203" i="60"/>
  <c r="C6204" i="60"/>
  <c r="C6205" i="60"/>
  <c r="C6206" i="60"/>
  <c r="C6207" i="60"/>
  <c r="C6208" i="60"/>
  <c r="C6209" i="60"/>
  <c r="C6210" i="60"/>
  <c r="C6211" i="60"/>
  <c r="C6212" i="60"/>
  <c r="C6213" i="60"/>
  <c r="C6214" i="60"/>
  <c r="C6215" i="60"/>
  <c r="C6216" i="60"/>
  <c r="C6217" i="60"/>
  <c r="C6218" i="60"/>
  <c r="C6219" i="60"/>
  <c r="C6220" i="60"/>
  <c r="C6221" i="60"/>
  <c r="C6222" i="60"/>
  <c r="C6223" i="60"/>
  <c r="C6224" i="60"/>
  <c r="C6225" i="60"/>
  <c r="C6226" i="60"/>
  <c r="C6227" i="60"/>
  <c r="C6228" i="60"/>
  <c r="C6229" i="60"/>
  <c r="C6230" i="60"/>
  <c r="C6231" i="60"/>
  <c r="C6232" i="60"/>
  <c r="C6233" i="60"/>
  <c r="C6234" i="60"/>
  <c r="C6235" i="60"/>
  <c r="C6236" i="60"/>
  <c r="C6237" i="60"/>
  <c r="C6238" i="60"/>
  <c r="C6239" i="60"/>
  <c r="C6240" i="60"/>
  <c r="C6241" i="60"/>
  <c r="C6242" i="60"/>
  <c r="C6243" i="60"/>
  <c r="C6244" i="60"/>
  <c r="C6245" i="60"/>
  <c r="C6246" i="60"/>
  <c r="C6247" i="60"/>
  <c r="C6248" i="60"/>
  <c r="C6249" i="60"/>
  <c r="C6250" i="60"/>
  <c r="C6251" i="60"/>
  <c r="C6252" i="60"/>
  <c r="C6253" i="60"/>
  <c r="C6254" i="60"/>
  <c r="C6255" i="60"/>
  <c r="C6256" i="60"/>
  <c r="C6257" i="60"/>
  <c r="C6258" i="60"/>
  <c r="C6259" i="60"/>
  <c r="C6260" i="60"/>
  <c r="C6261" i="60"/>
  <c r="C6262" i="60"/>
  <c r="C6263" i="60"/>
  <c r="C6264" i="60"/>
  <c r="C6265" i="60"/>
  <c r="C6266" i="60"/>
  <c r="C6267" i="60"/>
  <c r="C6268" i="60"/>
  <c r="C6269" i="60"/>
  <c r="C6270" i="60"/>
  <c r="C6271" i="60"/>
  <c r="C6272" i="60"/>
  <c r="C6273" i="60"/>
  <c r="C6274" i="60"/>
  <c r="C6275" i="60"/>
  <c r="C6276" i="60"/>
  <c r="C6277" i="60"/>
  <c r="C6278" i="60"/>
  <c r="C6279" i="60"/>
  <c r="C6280" i="60"/>
  <c r="C6281" i="60"/>
  <c r="C6282" i="60"/>
  <c r="C6283" i="60"/>
  <c r="C6284" i="60"/>
  <c r="C6285" i="60"/>
  <c r="C6286" i="60"/>
  <c r="C6287" i="60"/>
  <c r="C6288" i="60"/>
  <c r="C6289" i="60"/>
  <c r="C6290" i="60"/>
  <c r="C6291" i="60"/>
  <c r="C6292" i="60"/>
  <c r="C6293" i="60"/>
  <c r="C6294" i="60"/>
  <c r="C6295" i="60"/>
  <c r="C6296" i="60"/>
  <c r="C6297" i="60"/>
  <c r="C6298" i="60"/>
  <c r="C6299" i="60"/>
  <c r="C6300" i="60"/>
  <c r="C6301" i="60"/>
  <c r="C6302" i="60"/>
  <c r="C6303" i="60"/>
  <c r="C6304" i="60"/>
  <c r="C6305" i="60"/>
  <c r="C6306" i="60"/>
  <c r="C6307" i="60"/>
  <c r="C6308" i="60"/>
  <c r="C6309" i="60"/>
  <c r="C6310" i="60"/>
  <c r="C6311" i="60"/>
  <c r="C6312" i="60"/>
  <c r="C6313" i="60"/>
  <c r="C6314" i="60"/>
  <c r="C6315" i="60"/>
  <c r="C6316" i="60"/>
  <c r="C6317" i="60"/>
  <c r="C6318" i="60"/>
  <c r="C6319" i="60"/>
  <c r="C6320" i="60"/>
  <c r="C6321" i="60"/>
  <c r="C6322" i="60"/>
  <c r="C6323" i="60"/>
  <c r="C6324" i="60"/>
  <c r="C6325" i="60"/>
  <c r="C6326" i="60"/>
  <c r="C6327" i="60"/>
  <c r="C6328" i="60"/>
  <c r="C6329" i="60"/>
  <c r="C6330" i="60"/>
  <c r="C6331" i="60"/>
  <c r="C6332" i="60"/>
  <c r="C6333" i="60"/>
  <c r="C6334" i="60"/>
  <c r="C6335" i="60"/>
  <c r="C6336" i="60"/>
  <c r="C6337" i="60"/>
  <c r="C6338" i="60"/>
  <c r="C6339" i="60"/>
  <c r="C6340" i="60"/>
  <c r="C6341" i="60"/>
  <c r="C6342" i="60"/>
  <c r="C6343" i="60"/>
  <c r="C6344" i="60"/>
  <c r="C6345" i="60"/>
  <c r="C6346" i="60"/>
  <c r="C6347" i="60"/>
  <c r="C6348" i="60"/>
  <c r="C6349" i="60"/>
  <c r="C6350" i="60"/>
  <c r="C6351" i="60"/>
  <c r="C6352" i="60"/>
  <c r="C6353" i="60"/>
  <c r="C6354" i="60"/>
  <c r="C6355" i="60"/>
  <c r="C6356" i="60"/>
  <c r="C6357" i="60"/>
  <c r="C6358" i="60"/>
  <c r="C6359" i="60"/>
  <c r="C6360" i="60"/>
  <c r="C6361" i="60"/>
  <c r="C6362" i="60"/>
  <c r="C6363" i="60"/>
  <c r="C6364" i="60"/>
  <c r="C6365" i="60"/>
  <c r="C6366" i="60"/>
  <c r="C6367" i="60"/>
  <c r="C6368" i="60"/>
  <c r="C6369" i="60"/>
  <c r="C6370" i="60"/>
  <c r="C6371" i="60"/>
  <c r="C6372" i="60"/>
  <c r="C6373" i="60"/>
  <c r="C6374" i="60"/>
  <c r="C6375" i="60"/>
  <c r="C6376" i="60"/>
  <c r="C6377" i="60"/>
  <c r="C6378" i="60"/>
  <c r="C6379" i="60"/>
  <c r="C6380" i="60"/>
  <c r="C6381" i="60"/>
  <c r="C6382" i="60"/>
  <c r="C6383" i="60"/>
  <c r="C6384" i="60"/>
  <c r="C6385" i="60"/>
  <c r="C6386" i="60"/>
  <c r="C6387" i="60"/>
  <c r="C6388" i="60"/>
  <c r="C6389" i="60"/>
  <c r="C6390" i="60"/>
  <c r="C6391" i="60"/>
  <c r="C6392" i="60"/>
  <c r="C6393" i="60"/>
  <c r="C6394" i="60"/>
  <c r="C6395" i="60"/>
  <c r="C6396" i="60"/>
  <c r="C6397" i="60"/>
  <c r="C6398" i="60"/>
  <c r="C6399" i="60"/>
  <c r="C6400" i="60"/>
  <c r="C6401" i="60"/>
  <c r="C6402" i="60"/>
  <c r="C6403" i="60"/>
  <c r="C6404" i="60"/>
  <c r="C6405" i="60"/>
  <c r="C6406" i="60"/>
  <c r="C6407" i="60"/>
  <c r="C6408" i="60"/>
  <c r="C6409" i="60"/>
  <c r="C6410" i="60"/>
  <c r="C6411" i="60"/>
  <c r="C6412" i="60"/>
  <c r="C6413" i="60"/>
  <c r="C6414" i="60"/>
  <c r="C6415" i="60"/>
  <c r="C6416" i="60"/>
  <c r="C6417" i="60"/>
  <c r="C6418" i="60"/>
  <c r="C6419" i="60"/>
  <c r="C6420" i="60"/>
  <c r="C6421" i="60"/>
  <c r="C6422" i="60"/>
  <c r="C6423" i="60"/>
  <c r="C6424" i="60"/>
  <c r="C6425" i="60"/>
  <c r="C6426" i="60"/>
  <c r="C6427" i="60"/>
  <c r="C6428" i="60"/>
  <c r="C6429" i="60"/>
  <c r="C6430" i="60"/>
  <c r="C6431" i="60"/>
  <c r="C6432" i="60"/>
  <c r="C6433" i="60"/>
  <c r="C6434" i="60"/>
  <c r="C6435" i="60"/>
  <c r="C6436" i="60"/>
  <c r="C6437" i="60"/>
  <c r="C6438" i="60"/>
  <c r="C6439" i="60"/>
  <c r="C6440" i="60"/>
  <c r="C6441" i="60"/>
  <c r="C6442" i="60"/>
  <c r="C6443" i="60"/>
  <c r="C6444" i="60"/>
  <c r="C6445" i="60"/>
  <c r="C6446" i="60"/>
  <c r="C6447" i="60"/>
  <c r="C6448" i="60"/>
  <c r="C6449" i="60"/>
  <c r="C6450" i="60"/>
  <c r="C6451" i="60"/>
  <c r="C6452" i="60"/>
  <c r="C6453" i="60"/>
  <c r="C6454" i="60"/>
  <c r="C6455" i="60"/>
  <c r="C6456" i="60"/>
  <c r="C6457" i="60"/>
  <c r="C6458" i="60"/>
  <c r="C6459" i="60"/>
  <c r="C6460" i="60"/>
  <c r="C6461" i="60"/>
  <c r="C6462" i="60"/>
  <c r="C6463" i="60"/>
  <c r="C6464" i="60"/>
  <c r="C6465" i="60"/>
  <c r="C6466" i="60"/>
  <c r="C6467" i="60"/>
  <c r="C6468" i="60"/>
  <c r="C6469" i="60"/>
  <c r="C6470" i="60"/>
  <c r="C6471" i="60"/>
  <c r="C6472" i="60"/>
  <c r="C6473" i="60"/>
  <c r="C6474" i="60"/>
  <c r="C6475" i="60"/>
  <c r="C6476" i="60"/>
  <c r="C6477" i="60"/>
  <c r="C6478" i="60"/>
  <c r="C6479" i="60"/>
  <c r="C6480" i="60"/>
  <c r="C6481" i="60"/>
  <c r="C6482" i="60"/>
  <c r="C6483" i="60"/>
  <c r="C6484" i="60"/>
  <c r="C6485" i="60"/>
  <c r="C6486" i="60"/>
  <c r="C6487" i="60"/>
  <c r="C6488" i="60"/>
  <c r="C6489" i="60"/>
  <c r="C6490" i="60"/>
  <c r="C6491" i="60"/>
  <c r="C6492" i="60"/>
  <c r="C6493" i="60"/>
  <c r="C6494" i="60"/>
  <c r="C6495" i="60"/>
  <c r="C6496" i="60"/>
  <c r="C6497" i="60"/>
  <c r="C6498" i="60"/>
  <c r="C6499" i="60"/>
  <c r="C6500" i="60"/>
  <c r="C6501" i="60"/>
  <c r="C6502" i="60"/>
  <c r="C6503" i="60"/>
  <c r="C6504" i="60"/>
  <c r="C6505" i="60"/>
  <c r="C6506" i="60"/>
  <c r="C6507" i="60"/>
  <c r="C6508" i="60"/>
  <c r="C6509" i="60"/>
  <c r="C6510" i="60"/>
  <c r="C6511" i="60"/>
  <c r="C6512" i="60"/>
  <c r="C6513" i="60"/>
  <c r="C6514" i="60"/>
  <c r="C6515" i="60"/>
  <c r="C6516" i="60"/>
  <c r="C6517" i="60"/>
  <c r="C6518" i="60"/>
  <c r="C6519" i="60"/>
  <c r="C6520" i="60"/>
  <c r="C6521" i="60"/>
  <c r="C6522" i="60"/>
  <c r="C6523" i="60"/>
  <c r="C6524" i="60"/>
  <c r="C6525" i="60"/>
  <c r="C6526" i="60"/>
  <c r="C6527" i="60"/>
  <c r="C6528" i="60"/>
  <c r="C6529" i="60"/>
  <c r="C6530" i="60"/>
  <c r="C6531" i="60"/>
  <c r="C6532" i="60"/>
  <c r="C6533" i="60"/>
  <c r="C6534" i="60"/>
  <c r="C6535" i="60"/>
  <c r="C6536" i="60"/>
  <c r="C6537" i="60"/>
  <c r="C6538" i="60"/>
  <c r="C6539" i="60"/>
  <c r="C6540" i="60"/>
  <c r="C6541" i="60"/>
  <c r="C6542" i="60"/>
  <c r="C6543" i="60"/>
  <c r="C6544" i="60"/>
  <c r="C6545" i="60"/>
  <c r="C6546" i="60"/>
  <c r="C6547" i="60"/>
  <c r="C6548" i="60"/>
  <c r="C6549" i="60"/>
  <c r="C6550" i="60"/>
  <c r="C6551" i="60"/>
  <c r="C6552" i="60"/>
  <c r="C6553" i="60"/>
  <c r="C6554" i="60"/>
  <c r="C6555" i="60"/>
  <c r="C6556" i="60"/>
  <c r="C6557" i="60"/>
  <c r="C6558" i="60"/>
  <c r="C6559" i="60"/>
  <c r="C6560" i="60"/>
  <c r="C6561" i="60"/>
  <c r="C6562" i="60"/>
  <c r="C6563" i="60"/>
  <c r="C6564" i="60"/>
  <c r="C6565" i="60"/>
  <c r="C6566" i="60"/>
  <c r="C6567" i="60"/>
  <c r="C6568" i="60"/>
  <c r="C6569" i="60"/>
  <c r="C6570" i="60"/>
  <c r="C6571" i="60"/>
  <c r="C6572" i="60"/>
  <c r="C6573" i="60"/>
  <c r="C6574" i="60"/>
  <c r="C6575" i="60"/>
  <c r="C6576" i="60"/>
  <c r="C6577" i="60"/>
  <c r="C6578" i="60"/>
  <c r="C6579" i="60"/>
  <c r="C6580" i="60"/>
  <c r="C6581" i="60"/>
  <c r="C6582" i="60"/>
  <c r="C6583" i="60"/>
  <c r="C6584" i="60"/>
  <c r="C6585" i="60"/>
  <c r="C6586" i="60"/>
  <c r="C6587" i="60"/>
  <c r="C6588" i="60"/>
  <c r="C6589" i="60"/>
  <c r="C6590" i="60"/>
  <c r="C6591" i="60"/>
  <c r="C6592" i="60"/>
  <c r="C6593" i="60"/>
  <c r="C6594" i="60"/>
  <c r="C6595" i="60"/>
  <c r="C6596" i="60"/>
  <c r="C6597" i="60"/>
  <c r="C6598" i="60"/>
  <c r="C6599" i="60"/>
  <c r="C6600" i="60"/>
  <c r="C6601" i="60"/>
  <c r="C6602" i="60"/>
  <c r="C6603" i="60"/>
  <c r="C6604" i="60"/>
  <c r="C6605" i="60"/>
  <c r="C6606" i="60"/>
  <c r="C6607" i="60"/>
  <c r="C6608" i="60"/>
  <c r="C6609" i="60"/>
  <c r="C6610" i="60"/>
  <c r="C6611" i="60"/>
  <c r="C6612" i="60"/>
  <c r="C6613" i="60"/>
  <c r="C6614" i="60"/>
  <c r="C6615" i="60"/>
  <c r="C6616" i="60"/>
  <c r="C6617" i="60"/>
  <c r="C6618" i="60"/>
  <c r="C6619" i="60"/>
  <c r="C6620" i="60"/>
  <c r="C6621" i="60"/>
  <c r="C6622" i="60"/>
  <c r="C6623" i="60"/>
  <c r="C6624" i="60"/>
  <c r="C6625" i="60"/>
  <c r="C6626" i="60"/>
  <c r="C6627" i="60"/>
  <c r="C6628" i="60"/>
  <c r="C6629" i="60"/>
  <c r="C6630" i="60"/>
  <c r="C6631" i="60"/>
  <c r="C6632" i="60"/>
  <c r="C6633" i="60"/>
  <c r="C6634" i="60"/>
  <c r="C6635" i="60"/>
  <c r="C6636" i="60"/>
  <c r="C6637" i="60"/>
  <c r="C6638" i="60"/>
  <c r="C6639" i="60"/>
  <c r="C6640" i="60"/>
  <c r="C6641" i="60"/>
  <c r="C6642" i="60"/>
  <c r="C6643" i="60"/>
  <c r="C6644" i="60"/>
  <c r="C6645" i="60"/>
  <c r="C6646" i="60"/>
  <c r="C6647" i="60"/>
  <c r="C6648" i="60"/>
  <c r="C6649" i="60"/>
  <c r="C6650" i="60"/>
  <c r="C6651" i="60"/>
  <c r="C6652" i="60"/>
  <c r="C6653" i="60"/>
  <c r="C6654" i="60"/>
  <c r="C6655" i="60"/>
  <c r="C6656" i="60"/>
  <c r="C6657" i="60"/>
  <c r="C6658" i="60"/>
  <c r="C6659" i="60"/>
  <c r="C6660" i="60"/>
  <c r="C6661" i="60"/>
  <c r="C6662" i="60"/>
  <c r="C6663" i="60"/>
  <c r="C6664" i="60"/>
  <c r="C6665" i="60"/>
  <c r="C6666" i="60"/>
  <c r="C6667" i="60"/>
  <c r="C6668" i="60"/>
  <c r="C6669" i="60"/>
  <c r="C6670" i="60"/>
  <c r="C6671" i="60"/>
  <c r="C6672" i="60"/>
  <c r="C6673" i="60"/>
  <c r="C6674" i="60"/>
  <c r="C6675" i="60"/>
  <c r="C6676" i="60"/>
  <c r="C6677" i="60"/>
  <c r="C6678" i="60"/>
  <c r="C6679" i="60"/>
  <c r="C6680" i="60"/>
  <c r="C6681" i="60"/>
  <c r="C6682" i="60"/>
  <c r="C6683" i="60"/>
  <c r="C6684" i="60"/>
  <c r="C6685" i="60"/>
  <c r="C6686" i="60"/>
  <c r="C6687" i="60"/>
  <c r="C6688" i="60"/>
  <c r="C6689" i="60"/>
  <c r="C6690" i="60"/>
  <c r="C6691" i="60"/>
  <c r="C6692" i="60"/>
  <c r="C6693" i="60"/>
  <c r="C6694" i="60"/>
  <c r="C6695" i="60"/>
  <c r="C6696" i="60"/>
  <c r="C6697" i="60"/>
  <c r="C6698" i="60"/>
  <c r="C6699" i="60"/>
  <c r="C6700" i="60"/>
  <c r="C6701" i="60"/>
  <c r="C6702" i="60"/>
  <c r="C6703" i="60"/>
  <c r="C6704" i="60"/>
  <c r="C6705" i="60"/>
  <c r="C6706" i="60"/>
  <c r="C6707" i="60"/>
  <c r="C6708" i="60"/>
  <c r="C6709" i="60"/>
  <c r="C6710" i="60"/>
  <c r="C6711" i="60"/>
  <c r="C6712" i="60"/>
  <c r="C6713" i="60"/>
  <c r="C6714" i="60"/>
  <c r="C6715" i="60"/>
  <c r="C6716" i="60"/>
  <c r="C6717" i="60"/>
  <c r="C6718" i="60"/>
  <c r="C6719" i="60"/>
  <c r="C6720" i="60"/>
  <c r="C6721" i="60"/>
  <c r="C6722" i="60"/>
  <c r="C6723" i="60"/>
  <c r="C6724" i="60"/>
  <c r="C6725" i="60"/>
  <c r="C6726" i="60"/>
  <c r="C6727" i="60"/>
  <c r="C6728" i="60"/>
  <c r="C6729" i="60"/>
  <c r="C6730" i="60"/>
  <c r="C6731" i="60"/>
  <c r="C6732" i="60"/>
  <c r="C6733" i="60"/>
  <c r="C6734" i="60"/>
  <c r="C6735" i="60"/>
  <c r="C6736" i="60"/>
  <c r="C6737" i="60"/>
  <c r="C6738" i="60"/>
  <c r="C6739" i="60"/>
  <c r="C6740" i="60"/>
  <c r="C6741" i="60"/>
  <c r="C6742" i="60"/>
  <c r="C6743" i="60"/>
  <c r="C6744" i="60"/>
  <c r="C6745" i="60"/>
  <c r="C6746" i="60"/>
  <c r="C6747" i="60"/>
  <c r="C6748" i="60"/>
  <c r="C6749" i="60"/>
  <c r="C6750" i="60"/>
  <c r="C6751" i="60"/>
  <c r="C6752" i="60"/>
  <c r="C6753" i="60"/>
  <c r="C6754" i="60"/>
  <c r="C6755" i="60"/>
  <c r="C6756" i="60"/>
  <c r="C6757" i="60"/>
  <c r="C6758" i="60"/>
  <c r="C6759" i="60"/>
  <c r="C6760" i="60"/>
  <c r="C6761" i="60"/>
  <c r="C6762" i="60"/>
  <c r="C6763" i="60"/>
  <c r="C6764" i="60"/>
  <c r="C6765" i="60"/>
  <c r="C6766" i="60"/>
  <c r="C6767" i="60"/>
  <c r="C6768" i="60"/>
  <c r="C6769" i="60"/>
  <c r="C6770" i="60"/>
  <c r="C6771" i="60"/>
  <c r="C6772" i="60"/>
  <c r="C6773" i="60"/>
  <c r="C6774" i="60"/>
  <c r="C6775" i="60"/>
  <c r="C6776" i="60"/>
  <c r="C6777" i="60"/>
  <c r="C6778" i="60"/>
  <c r="C6779" i="60"/>
  <c r="C6780" i="60"/>
  <c r="C6781" i="60"/>
  <c r="C6782" i="60"/>
  <c r="C6783" i="60"/>
  <c r="C6784" i="60"/>
  <c r="C6785" i="60"/>
  <c r="C6786" i="60"/>
  <c r="C6787" i="60"/>
  <c r="C6788" i="60"/>
  <c r="C6789" i="60"/>
  <c r="C6790" i="60"/>
  <c r="C6791" i="60"/>
  <c r="C6792" i="60"/>
  <c r="C6793" i="60"/>
  <c r="C6794" i="60"/>
  <c r="C6795" i="60"/>
  <c r="C6796" i="60"/>
  <c r="C6797" i="60"/>
  <c r="C6798" i="60"/>
  <c r="C6799" i="60"/>
  <c r="C6800" i="60"/>
  <c r="C6801" i="60"/>
  <c r="C6802" i="60"/>
  <c r="C6803" i="60"/>
  <c r="C6804" i="60"/>
  <c r="C6805" i="60"/>
  <c r="C6806" i="60"/>
  <c r="C6807" i="60"/>
  <c r="C6808" i="60"/>
  <c r="C6809" i="60"/>
  <c r="C6810" i="60"/>
  <c r="C6811" i="60"/>
  <c r="C6812" i="60"/>
  <c r="C6813" i="60"/>
  <c r="C6814" i="60"/>
  <c r="C6815" i="60"/>
  <c r="C6816" i="60"/>
  <c r="C6817" i="60"/>
  <c r="C6818" i="60"/>
  <c r="C6819" i="60"/>
  <c r="C6820" i="60"/>
  <c r="C6821" i="60"/>
  <c r="C6822" i="60"/>
  <c r="C6823" i="60"/>
  <c r="C6824" i="60"/>
  <c r="C6825" i="60"/>
  <c r="C6826" i="60"/>
  <c r="C6827" i="60"/>
  <c r="C6828" i="60"/>
  <c r="C6829" i="60"/>
  <c r="C6830" i="60"/>
  <c r="C6831" i="60"/>
  <c r="C6832" i="60"/>
  <c r="C6833" i="60"/>
  <c r="C6834" i="60"/>
  <c r="C6835" i="60"/>
  <c r="C6836" i="60"/>
  <c r="C6837" i="60"/>
  <c r="C6838" i="60"/>
  <c r="C6839" i="60"/>
  <c r="C6840" i="60"/>
  <c r="C6841" i="60"/>
  <c r="C6842" i="60"/>
  <c r="C6843" i="60"/>
  <c r="C6844" i="60"/>
  <c r="C6845" i="60"/>
  <c r="C6846" i="60"/>
  <c r="C6847" i="60"/>
  <c r="C6848" i="60"/>
  <c r="C6849" i="60"/>
  <c r="C6850" i="60"/>
  <c r="C6851" i="60"/>
  <c r="C6852" i="60"/>
  <c r="C6853" i="60"/>
  <c r="C6854" i="60"/>
  <c r="C6855" i="60"/>
  <c r="C6856" i="60"/>
  <c r="C6857" i="60"/>
  <c r="C6858" i="60"/>
  <c r="C6859" i="60"/>
  <c r="C6860" i="60"/>
  <c r="C6861" i="60"/>
  <c r="C6862" i="60"/>
  <c r="C6863" i="60"/>
  <c r="C6864" i="60"/>
  <c r="C6865" i="60"/>
  <c r="C6866" i="60"/>
  <c r="C6867" i="60"/>
  <c r="C6868" i="60"/>
  <c r="C6869" i="60"/>
  <c r="C6870" i="60"/>
  <c r="C6871" i="60"/>
  <c r="C6872" i="60"/>
  <c r="C6873" i="60"/>
  <c r="C6874" i="60"/>
  <c r="C6875" i="60"/>
  <c r="C6876" i="60"/>
  <c r="C6877" i="60"/>
  <c r="C6878" i="60"/>
  <c r="C6879" i="60"/>
  <c r="C6880" i="60"/>
  <c r="C6881" i="60"/>
  <c r="C6882" i="60"/>
  <c r="C6883" i="60"/>
  <c r="C6884" i="60"/>
  <c r="C6885" i="60"/>
  <c r="C6886" i="60"/>
  <c r="C6887" i="60"/>
  <c r="C6888" i="60"/>
  <c r="C6889" i="60"/>
  <c r="C6890" i="60"/>
  <c r="C6891" i="60"/>
  <c r="C6892" i="60"/>
  <c r="C6893" i="60"/>
  <c r="C6894" i="60"/>
  <c r="C6895" i="60"/>
  <c r="C6896" i="60"/>
  <c r="C6897" i="60"/>
  <c r="C6898" i="60"/>
  <c r="C6899" i="60"/>
  <c r="C6900" i="60"/>
  <c r="C6901" i="60"/>
  <c r="C6902" i="60"/>
  <c r="C6903" i="60"/>
  <c r="C6904" i="60"/>
  <c r="C6905" i="60"/>
  <c r="C6906" i="60"/>
  <c r="C6907" i="60"/>
  <c r="C6908" i="60"/>
  <c r="C6909" i="60"/>
  <c r="C6910" i="60"/>
  <c r="C6911" i="60"/>
  <c r="C6912" i="60"/>
  <c r="C6913" i="60"/>
  <c r="C6914" i="60"/>
  <c r="C6915" i="60"/>
  <c r="C6916" i="60"/>
  <c r="C6917" i="60"/>
  <c r="C6918" i="60"/>
  <c r="C6919" i="60"/>
  <c r="C6920" i="60"/>
  <c r="C6921" i="60"/>
  <c r="C6922" i="60"/>
  <c r="C6923" i="60"/>
  <c r="C6924" i="60"/>
  <c r="C6925" i="60"/>
  <c r="C6926" i="60"/>
  <c r="C6927" i="60"/>
  <c r="C6928" i="60"/>
  <c r="C6929" i="60"/>
  <c r="C6930" i="60"/>
  <c r="C6931" i="60"/>
  <c r="C6932" i="60"/>
  <c r="C6933" i="60"/>
  <c r="C6934" i="60"/>
  <c r="C6935" i="60"/>
  <c r="C6936" i="60"/>
  <c r="C6937" i="60"/>
  <c r="C6938" i="60"/>
  <c r="C6939" i="60"/>
  <c r="C6940" i="60"/>
  <c r="C6941" i="60"/>
  <c r="C6942" i="60"/>
  <c r="C6943" i="60"/>
  <c r="C6944" i="60"/>
  <c r="C6945" i="60"/>
  <c r="C6946" i="60"/>
  <c r="C6947" i="60"/>
  <c r="C6948" i="60"/>
  <c r="C6949" i="60"/>
  <c r="C6950" i="60"/>
  <c r="C6951" i="60"/>
  <c r="C6952" i="60"/>
  <c r="C6953" i="60"/>
  <c r="C6954" i="60"/>
  <c r="C6955" i="60"/>
  <c r="C6956" i="60"/>
  <c r="C6957" i="60"/>
  <c r="C6958" i="60"/>
  <c r="C6959" i="60"/>
  <c r="C6960" i="60"/>
  <c r="C6961" i="60"/>
  <c r="C6962" i="60"/>
  <c r="C6963" i="60"/>
  <c r="C6964" i="60"/>
  <c r="C6965" i="60"/>
  <c r="C6966" i="60"/>
  <c r="C6967" i="60"/>
  <c r="C6968" i="60"/>
  <c r="C6969" i="60"/>
  <c r="C6970" i="60"/>
  <c r="C6971" i="60"/>
  <c r="C6972" i="60"/>
  <c r="C6973" i="60"/>
  <c r="C6974" i="60"/>
  <c r="C6975" i="60"/>
  <c r="C6976" i="60"/>
  <c r="C6977" i="60"/>
  <c r="C6978" i="60"/>
  <c r="C6979" i="60"/>
  <c r="C6980" i="60"/>
  <c r="C6981" i="60"/>
  <c r="C6982" i="60"/>
  <c r="C6983" i="60"/>
  <c r="C6984" i="60"/>
  <c r="C6985" i="60"/>
  <c r="C6986" i="60"/>
  <c r="C6987" i="60"/>
  <c r="C6988" i="60"/>
  <c r="C6989" i="60"/>
  <c r="C6990" i="60"/>
  <c r="C6991" i="60"/>
  <c r="C6992" i="60"/>
  <c r="C6993" i="60"/>
  <c r="C6994" i="60"/>
  <c r="C6995" i="60"/>
  <c r="C6996" i="60"/>
  <c r="C6997" i="60"/>
  <c r="C6998" i="60"/>
  <c r="C6999" i="60"/>
  <c r="C7000" i="60"/>
  <c r="C7001" i="60"/>
  <c r="C7002" i="60"/>
  <c r="C7003" i="60"/>
  <c r="C7004" i="60"/>
  <c r="C7005" i="60"/>
  <c r="C7006" i="60"/>
  <c r="C7007" i="60"/>
  <c r="C7008" i="60"/>
  <c r="C7009" i="60"/>
  <c r="C7010" i="60"/>
  <c r="C7011" i="60"/>
  <c r="C7012" i="60"/>
  <c r="C7013" i="60"/>
  <c r="C7014" i="60"/>
  <c r="C7015" i="60"/>
  <c r="C7016" i="60"/>
  <c r="C7017" i="60"/>
  <c r="C7018" i="60"/>
  <c r="C7019" i="60"/>
  <c r="C7020" i="60"/>
  <c r="C7021" i="60"/>
  <c r="C7022" i="60"/>
  <c r="C7023" i="60"/>
  <c r="C7024" i="60"/>
  <c r="C7025" i="60"/>
  <c r="C7026" i="60"/>
  <c r="C7027" i="60"/>
  <c r="C7028" i="60"/>
  <c r="C7029" i="60"/>
  <c r="C7030" i="60"/>
  <c r="C7031" i="60"/>
  <c r="C7032" i="60"/>
  <c r="C7033" i="60"/>
  <c r="C7034" i="60"/>
  <c r="C7035" i="60"/>
  <c r="C7036" i="60"/>
  <c r="C7037" i="60"/>
  <c r="C7038" i="60"/>
  <c r="C7039" i="60"/>
  <c r="C7040" i="60"/>
  <c r="C7041" i="60"/>
  <c r="C7042" i="60"/>
  <c r="C7043" i="60"/>
  <c r="C7044" i="60"/>
  <c r="C7045" i="60"/>
  <c r="C7046" i="60"/>
  <c r="C7047" i="60"/>
  <c r="C7048" i="60"/>
  <c r="C7049" i="60"/>
  <c r="C7050" i="60"/>
  <c r="C7051" i="60"/>
  <c r="C7052" i="60"/>
  <c r="C7053" i="60"/>
  <c r="C7054" i="60"/>
  <c r="C7055" i="60"/>
  <c r="C7056" i="60"/>
  <c r="C7057" i="60"/>
  <c r="C7058" i="60"/>
  <c r="C7059" i="60"/>
  <c r="C7060" i="60"/>
  <c r="C7061" i="60"/>
  <c r="C7062" i="60"/>
  <c r="C7063" i="60"/>
  <c r="C7064" i="60"/>
  <c r="C7065" i="60"/>
  <c r="C7066" i="60"/>
  <c r="C7067" i="60"/>
  <c r="C7068" i="60"/>
  <c r="C7069" i="60"/>
  <c r="C7070" i="60"/>
  <c r="C7071" i="60"/>
  <c r="C7072" i="60"/>
  <c r="C7073" i="60"/>
  <c r="C7074" i="60"/>
  <c r="C7075" i="60"/>
  <c r="C7076" i="60"/>
  <c r="C7077" i="60"/>
  <c r="C7078" i="60"/>
  <c r="C7079" i="60"/>
  <c r="C7080" i="60"/>
  <c r="C7081" i="60"/>
  <c r="C7082" i="60"/>
  <c r="C7083" i="60"/>
  <c r="C7084" i="60"/>
  <c r="C7085" i="60"/>
  <c r="C7086" i="60"/>
  <c r="C7087" i="60"/>
  <c r="C7088" i="60"/>
  <c r="C7089" i="60"/>
  <c r="C7090" i="60"/>
  <c r="C7091" i="60"/>
  <c r="C7092" i="60"/>
  <c r="C7093" i="60"/>
  <c r="C7094" i="60"/>
  <c r="C7095" i="60"/>
  <c r="C7096" i="60"/>
  <c r="C7097" i="60"/>
  <c r="C7098" i="60"/>
  <c r="C7099" i="60"/>
  <c r="C7100" i="60"/>
  <c r="C7101" i="60"/>
  <c r="C7102" i="60"/>
  <c r="C7103" i="60"/>
  <c r="C7104" i="60"/>
  <c r="C7105" i="60"/>
  <c r="C7106" i="60"/>
  <c r="C7107" i="60"/>
  <c r="C7108" i="60"/>
  <c r="C7109" i="60"/>
  <c r="C7110" i="60"/>
  <c r="C7111" i="60"/>
  <c r="C7112" i="60"/>
  <c r="C7113" i="60"/>
  <c r="C7114" i="60"/>
  <c r="C7115" i="60"/>
  <c r="C7116" i="60"/>
  <c r="C7117" i="60"/>
  <c r="C7118" i="60"/>
  <c r="C7119" i="60"/>
  <c r="C7120" i="60"/>
  <c r="C7121" i="60"/>
  <c r="C7122" i="60"/>
  <c r="C7123" i="60"/>
  <c r="C7124" i="60"/>
  <c r="C7125" i="60"/>
  <c r="C7126" i="60"/>
  <c r="C7127" i="60"/>
  <c r="C7128" i="60"/>
  <c r="C7129" i="60"/>
  <c r="C7130" i="60"/>
  <c r="C7131" i="60"/>
  <c r="C7132" i="60"/>
  <c r="C7133" i="60"/>
  <c r="C7134" i="60"/>
  <c r="C7135" i="60"/>
  <c r="C7136" i="60"/>
  <c r="C7137" i="60"/>
  <c r="C7138" i="60"/>
  <c r="C7139" i="60"/>
  <c r="C7140" i="60"/>
  <c r="C7141" i="60"/>
  <c r="C7142" i="60"/>
  <c r="C7143" i="60"/>
  <c r="C7144" i="60"/>
  <c r="C7145" i="60"/>
  <c r="C7146" i="60"/>
  <c r="C7147" i="60"/>
  <c r="C7148" i="60"/>
  <c r="C7149" i="60"/>
  <c r="C7150" i="60"/>
  <c r="C7151" i="60"/>
  <c r="C7152" i="60"/>
  <c r="C7153" i="60"/>
  <c r="C7154" i="60"/>
  <c r="C7155" i="60"/>
  <c r="C7156" i="60"/>
  <c r="C7157" i="60"/>
  <c r="C7158" i="60"/>
  <c r="C7159" i="60"/>
  <c r="C7160" i="60"/>
  <c r="C7161" i="60"/>
  <c r="C7162" i="60"/>
  <c r="C7163" i="60"/>
  <c r="C7164" i="60"/>
  <c r="C7165" i="60"/>
  <c r="C7166" i="60"/>
  <c r="C7167" i="60"/>
  <c r="C7168" i="60"/>
  <c r="C7169" i="60"/>
  <c r="C7170" i="60"/>
  <c r="C7171" i="60"/>
  <c r="C7172" i="60"/>
  <c r="C7173" i="60"/>
  <c r="C7174" i="60"/>
  <c r="C7175" i="60"/>
  <c r="C7176" i="60"/>
  <c r="C7177" i="60"/>
  <c r="C7178" i="60"/>
  <c r="C7179" i="60"/>
  <c r="C7180" i="60"/>
  <c r="C7181" i="60"/>
  <c r="C7182" i="60"/>
  <c r="C7183" i="60"/>
  <c r="C7184" i="60"/>
  <c r="C7185" i="60"/>
  <c r="C7186" i="60"/>
  <c r="C7187" i="60"/>
  <c r="C7188" i="60"/>
  <c r="C7189" i="60"/>
  <c r="C7190" i="60"/>
  <c r="C7191" i="60"/>
  <c r="C7192" i="60"/>
  <c r="C7193" i="60"/>
  <c r="C7194" i="60"/>
  <c r="C7195" i="60"/>
  <c r="C7196" i="60"/>
  <c r="C7197" i="60"/>
  <c r="C7198" i="60"/>
  <c r="C7199" i="60"/>
  <c r="C7200" i="60"/>
  <c r="C7201" i="60"/>
  <c r="C7202" i="60"/>
  <c r="C7203" i="60"/>
  <c r="C7204" i="60"/>
  <c r="C7205" i="60"/>
  <c r="C7206" i="60"/>
  <c r="C7207" i="60"/>
  <c r="C7208" i="60"/>
  <c r="C7209" i="60"/>
  <c r="C7210" i="60"/>
  <c r="C7211" i="60"/>
  <c r="C7212" i="60"/>
  <c r="C7213" i="60"/>
  <c r="C7214" i="60"/>
  <c r="C7215" i="60"/>
  <c r="C7216" i="60"/>
  <c r="C7217" i="60"/>
  <c r="C7218" i="60"/>
  <c r="C7219" i="60"/>
  <c r="C7220" i="60"/>
  <c r="C7221" i="60"/>
  <c r="C7222" i="60"/>
  <c r="C7223" i="60"/>
  <c r="C7224" i="60"/>
  <c r="C7225" i="60"/>
  <c r="C7226" i="60"/>
  <c r="C7227" i="60"/>
  <c r="C7228" i="60"/>
  <c r="C7229" i="60"/>
  <c r="C7230" i="60"/>
  <c r="C7231" i="60"/>
  <c r="C7232" i="60"/>
  <c r="C7233" i="60"/>
  <c r="C7234" i="60"/>
  <c r="C7235" i="60"/>
  <c r="C7236" i="60"/>
  <c r="C7237" i="60"/>
  <c r="C7238" i="60"/>
  <c r="C7239" i="60"/>
  <c r="C7240" i="60"/>
  <c r="C7241" i="60"/>
  <c r="C7242" i="60"/>
  <c r="C7243" i="60"/>
  <c r="C7244" i="60"/>
  <c r="C7245" i="60"/>
  <c r="C7246" i="60"/>
  <c r="C7247" i="60"/>
  <c r="C7248" i="60"/>
  <c r="C7249" i="60"/>
  <c r="C7250" i="60"/>
  <c r="C7251" i="60"/>
  <c r="C7252" i="60"/>
  <c r="C7253" i="60"/>
  <c r="C7254" i="60"/>
  <c r="C7255" i="60"/>
  <c r="C7256" i="60"/>
  <c r="C7257" i="60"/>
  <c r="C7258" i="60"/>
  <c r="C7259" i="60"/>
  <c r="C7260" i="60"/>
  <c r="C7261" i="60"/>
  <c r="C7262" i="60"/>
  <c r="C7263" i="60"/>
  <c r="C7264" i="60"/>
  <c r="C7265" i="60"/>
  <c r="C7266" i="60"/>
  <c r="C7267" i="60"/>
  <c r="C7268" i="60"/>
  <c r="C7269" i="60"/>
  <c r="C7270" i="60"/>
  <c r="C7271" i="60"/>
  <c r="C7272" i="60"/>
  <c r="C7273" i="60"/>
  <c r="C7274" i="60"/>
  <c r="C7275" i="60"/>
  <c r="C7276" i="60"/>
  <c r="C7277" i="60"/>
  <c r="C7278" i="60"/>
  <c r="C7279" i="60"/>
  <c r="C7280" i="60"/>
  <c r="C7281" i="60"/>
  <c r="C7282" i="60"/>
  <c r="C7283" i="60"/>
  <c r="C7284" i="60"/>
  <c r="C7285" i="60"/>
  <c r="C7286" i="60"/>
  <c r="C7287" i="60"/>
  <c r="C7288" i="60"/>
  <c r="C7289" i="60"/>
  <c r="C7290" i="60"/>
  <c r="C7291" i="60"/>
  <c r="C7292" i="60"/>
  <c r="C7293" i="60"/>
  <c r="C7294" i="60"/>
  <c r="C7295" i="60"/>
  <c r="C7296" i="60"/>
  <c r="C7297" i="60"/>
  <c r="C7298" i="60"/>
  <c r="C7299" i="60"/>
  <c r="C7300" i="60"/>
  <c r="C7301" i="60"/>
  <c r="C7302" i="60"/>
  <c r="C7303" i="60"/>
  <c r="C7304" i="60"/>
  <c r="C7305" i="60"/>
  <c r="C7306" i="60"/>
  <c r="C7307" i="60"/>
  <c r="C7308" i="60"/>
  <c r="C7309" i="60"/>
  <c r="C7310" i="60"/>
  <c r="C7311" i="60"/>
  <c r="C7312" i="60"/>
  <c r="C7313" i="60"/>
  <c r="C7314" i="60"/>
  <c r="C7315" i="60"/>
  <c r="C7316" i="60"/>
  <c r="C7317" i="60"/>
  <c r="C7318" i="60"/>
  <c r="C7319" i="60"/>
  <c r="C7320" i="60"/>
  <c r="C7321" i="60"/>
  <c r="C7322" i="60"/>
  <c r="C7323" i="60"/>
  <c r="C7324" i="60"/>
  <c r="C7325" i="60"/>
  <c r="C7326" i="60"/>
  <c r="C7327" i="60"/>
  <c r="C7328" i="60"/>
  <c r="C7329" i="60"/>
  <c r="C7330" i="60"/>
  <c r="C7331" i="60"/>
  <c r="C7332" i="60"/>
  <c r="C7333" i="60"/>
  <c r="C7334" i="60"/>
  <c r="C7335" i="60"/>
  <c r="C7336" i="60"/>
  <c r="C7337" i="60"/>
  <c r="C7338" i="60"/>
  <c r="C7339" i="60"/>
  <c r="C7340" i="60"/>
  <c r="C7341" i="60"/>
  <c r="C7342" i="60"/>
  <c r="C7343" i="60"/>
  <c r="C7344" i="60"/>
  <c r="C7345" i="60"/>
  <c r="C7346" i="60"/>
  <c r="C7347" i="60"/>
  <c r="C7348" i="60"/>
  <c r="C7349" i="60"/>
  <c r="C7350" i="60"/>
  <c r="C7351" i="60"/>
  <c r="C7352" i="60"/>
  <c r="C7353" i="60"/>
  <c r="C7354" i="60"/>
  <c r="C7355" i="60"/>
  <c r="C7356" i="60"/>
  <c r="C7357" i="60"/>
  <c r="C7358" i="60"/>
  <c r="C7359" i="60"/>
  <c r="C7360" i="60"/>
  <c r="C7361" i="60"/>
  <c r="C7362" i="60"/>
  <c r="C7363" i="60"/>
  <c r="C7364" i="60"/>
  <c r="C7365" i="60"/>
  <c r="C7366" i="60"/>
  <c r="C7367" i="60"/>
  <c r="C7368" i="60"/>
  <c r="C7369" i="60"/>
  <c r="C7370" i="60"/>
  <c r="C7371" i="60"/>
  <c r="C7372" i="60"/>
  <c r="C7373" i="60"/>
  <c r="C7374" i="60"/>
  <c r="C7375" i="60"/>
  <c r="C7376" i="60"/>
  <c r="C7377" i="60"/>
  <c r="C7378" i="60"/>
  <c r="C7379" i="60"/>
  <c r="C7380" i="60"/>
  <c r="C7381" i="60"/>
  <c r="C7382" i="60"/>
  <c r="C7383" i="60"/>
  <c r="C7384" i="60"/>
  <c r="C7385" i="60"/>
  <c r="C7386" i="60"/>
  <c r="C7387" i="60"/>
  <c r="C7388" i="60"/>
  <c r="C7389" i="60"/>
  <c r="C7390" i="60"/>
  <c r="C7391" i="60"/>
  <c r="C7392" i="60"/>
  <c r="C7393" i="60"/>
  <c r="C7394" i="60"/>
  <c r="C7395" i="60"/>
  <c r="C7396" i="60"/>
  <c r="C7397" i="60"/>
  <c r="C7398" i="60"/>
  <c r="C7399" i="60"/>
  <c r="C7400" i="60"/>
  <c r="C7401" i="60"/>
  <c r="C7402" i="60"/>
  <c r="C7403" i="60"/>
  <c r="C7404" i="60"/>
  <c r="C7405" i="60"/>
  <c r="C7406" i="60"/>
  <c r="C7407" i="60"/>
  <c r="C7408" i="60"/>
  <c r="C7409" i="60"/>
  <c r="C7410" i="60"/>
  <c r="C7411" i="60"/>
  <c r="C7412" i="60"/>
  <c r="C7413" i="60"/>
  <c r="C7414" i="60"/>
  <c r="C7415" i="60"/>
  <c r="C7416" i="60"/>
  <c r="C7417" i="60"/>
  <c r="C7418" i="60"/>
  <c r="C7419" i="60"/>
  <c r="C7420" i="60"/>
  <c r="C7421" i="60"/>
  <c r="C7422" i="60"/>
  <c r="C7423" i="60"/>
  <c r="C7424" i="60"/>
  <c r="C7425" i="60"/>
  <c r="C7426" i="60"/>
  <c r="C7427" i="60"/>
  <c r="C7428" i="60"/>
  <c r="C7429" i="60"/>
  <c r="C7430" i="60"/>
  <c r="C7431" i="60"/>
  <c r="C7432" i="60"/>
  <c r="C7433" i="60"/>
  <c r="C7434" i="60"/>
  <c r="C7435" i="60"/>
  <c r="C7436" i="60"/>
  <c r="C7437" i="60"/>
  <c r="C7438" i="60"/>
  <c r="C7439" i="60"/>
  <c r="C7440" i="60"/>
  <c r="C7441" i="60"/>
  <c r="C7442" i="60"/>
  <c r="C7443" i="60"/>
  <c r="C7444" i="60"/>
  <c r="C7445" i="60"/>
  <c r="C7446" i="60"/>
  <c r="C7447" i="60"/>
  <c r="C7448" i="60"/>
  <c r="C7449" i="60"/>
  <c r="C7450" i="60"/>
  <c r="C7451" i="60"/>
  <c r="C7452" i="60"/>
  <c r="C7453" i="60"/>
  <c r="C7454" i="60"/>
  <c r="C7455" i="60"/>
  <c r="C7456" i="60"/>
  <c r="C7457" i="60"/>
  <c r="C7458" i="60"/>
  <c r="C7459" i="60"/>
  <c r="C7460" i="60"/>
  <c r="C7461" i="60"/>
  <c r="C7462" i="60"/>
  <c r="C7463" i="60"/>
  <c r="C7464" i="60"/>
  <c r="C7465" i="60"/>
  <c r="C7466" i="60"/>
  <c r="C7467" i="60"/>
  <c r="C7468" i="60"/>
  <c r="C7469" i="60"/>
  <c r="C7470" i="60"/>
  <c r="C7471" i="60"/>
  <c r="C7472" i="60"/>
  <c r="C7473" i="60"/>
  <c r="C7474" i="60"/>
  <c r="C7475" i="60"/>
  <c r="C7476" i="60"/>
  <c r="C7477" i="60"/>
  <c r="C7478" i="60"/>
  <c r="C7479" i="60"/>
  <c r="C7480" i="60"/>
  <c r="C7481" i="60"/>
  <c r="C7482" i="60"/>
  <c r="C7483" i="60"/>
  <c r="C7484" i="60"/>
  <c r="C7485" i="60"/>
  <c r="C7486" i="60"/>
  <c r="C7487" i="60"/>
  <c r="C7488" i="60"/>
  <c r="C7489" i="60"/>
  <c r="C7490" i="60"/>
  <c r="C7491" i="60"/>
  <c r="C7492" i="60"/>
  <c r="C7493" i="60"/>
  <c r="C7494" i="60"/>
  <c r="C7495" i="60"/>
  <c r="C7496" i="60"/>
  <c r="C7497" i="60"/>
  <c r="C7498" i="60"/>
  <c r="C7499" i="60"/>
  <c r="C7500" i="60"/>
  <c r="C7501" i="60"/>
  <c r="C7502" i="60"/>
  <c r="C7503" i="60"/>
  <c r="C7504" i="60"/>
  <c r="C7505" i="60"/>
  <c r="C7506" i="60"/>
  <c r="C7507" i="60"/>
  <c r="C7508" i="60"/>
  <c r="C7509" i="60"/>
  <c r="C7510" i="60"/>
  <c r="C7511" i="60"/>
  <c r="C7512" i="60"/>
  <c r="C7513" i="60"/>
  <c r="C7514" i="60"/>
  <c r="C7515" i="60"/>
  <c r="C7516" i="60"/>
  <c r="C7517" i="60"/>
  <c r="C7518" i="60"/>
  <c r="C7519" i="60"/>
  <c r="C7520" i="60"/>
  <c r="C7521" i="60"/>
  <c r="C7522" i="60"/>
  <c r="C7523" i="60"/>
  <c r="C7524" i="60"/>
  <c r="C7525" i="60"/>
  <c r="C7526" i="60"/>
  <c r="C7527" i="60"/>
  <c r="C7528" i="60"/>
  <c r="C7529" i="60"/>
  <c r="C7530" i="60"/>
  <c r="C7531" i="60"/>
  <c r="C7532" i="60"/>
  <c r="C7533" i="60"/>
  <c r="C7534" i="60"/>
  <c r="C7535" i="60"/>
  <c r="C7536" i="60"/>
  <c r="C7537" i="60"/>
  <c r="C7538" i="60"/>
  <c r="C7539" i="60"/>
  <c r="C7540" i="60"/>
  <c r="C7541" i="60"/>
  <c r="C7542" i="60"/>
  <c r="C7543" i="60"/>
  <c r="C7544" i="60"/>
  <c r="C7545" i="60"/>
  <c r="C7546" i="60"/>
  <c r="C7547" i="60"/>
  <c r="C7548" i="60"/>
  <c r="C7549" i="60"/>
  <c r="C7550" i="60"/>
  <c r="C7551" i="60"/>
  <c r="C7552" i="60"/>
  <c r="C7553" i="60"/>
  <c r="C7554" i="60"/>
  <c r="C7555" i="60"/>
  <c r="C7556" i="60"/>
  <c r="C7557" i="60"/>
  <c r="C7558" i="60"/>
  <c r="C7559" i="60"/>
  <c r="C7560" i="60"/>
  <c r="C7561" i="60"/>
  <c r="C7562" i="60"/>
  <c r="C7563" i="60"/>
  <c r="C7564" i="60"/>
  <c r="C7565" i="60"/>
  <c r="C7566" i="60"/>
  <c r="C7567" i="60"/>
  <c r="C7568" i="60"/>
  <c r="C7569" i="60"/>
  <c r="C7570" i="60"/>
  <c r="C7571" i="60"/>
  <c r="C7572" i="60"/>
  <c r="C7573" i="60"/>
  <c r="C7574" i="60"/>
  <c r="C7575" i="60"/>
  <c r="C7576" i="60"/>
  <c r="C7577" i="60"/>
  <c r="C7578" i="60"/>
  <c r="C7579" i="60"/>
  <c r="C7580" i="60"/>
  <c r="C7581" i="60"/>
  <c r="C7582" i="60"/>
  <c r="C7583" i="60"/>
  <c r="C7584" i="60"/>
  <c r="C7585" i="60"/>
  <c r="C7586" i="60"/>
  <c r="C7587" i="60"/>
  <c r="C7588" i="60"/>
  <c r="C7589" i="60"/>
  <c r="C7590" i="60"/>
  <c r="C7591" i="60"/>
  <c r="C7592" i="60"/>
  <c r="C7593" i="60"/>
  <c r="C7594" i="60"/>
  <c r="C7595" i="60"/>
  <c r="C7596" i="60"/>
  <c r="C7597" i="60"/>
  <c r="C7598" i="60"/>
  <c r="C7599" i="60"/>
  <c r="C7600" i="60"/>
  <c r="C7601" i="60"/>
  <c r="C7602" i="60"/>
  <c r="C7603" i="60"/>
  <c r="C7604" i="60"/>
  <c r="C7605" i="60"/>
  <c r="C7606" i="60"/>
  <c r="C7607" i="60"/>
  <c r="C7608" i="60"/>
  <c r="C7609" i="60"/>
  <c r="C7610" i="60"/>
  <c r="C7611" i="60"/>
  <c r="C7612" i="60"/>
  <c r="C7613" i="60"/>
  <c r="C7614" i="60"/>
  <c r="C7615" i="60"/>
  <c r="C7616" i="60"/>
  <c r="C7617" i="60"/>
  <c r="C7618" i="60"/>
  <c r="C7619" i="60"/>
  <c r="C7620" i="60"/>
  <c r="C7621" i="60"/>
  <c r="C7622" i="60"/>
  <c r="C7623" i="60"/>
  <c r="C7624" i="60"/>
  <c r="C7625" i="60"/>
  <c r="C7626" i="60"/>
  <c r="C7627" i="60"/>
  <c r="C7628" i="60"/>
  <c r="C7629" i="60"/>
  <c r="C7630" i="60"/>
  <c r="C7631" i="60"/>
  <c r="C7632" i="60"/>
  <c r="C7633" i="60"/>
  <c r="C7634" i="60"/>
  <c r="C7635" i="60"/>
  <c r="C7636" i="60"/>
  <c r="C7637" i="60"/>
  <c r="C7638" i="60"/>
  <c r="C7639" i="60"/>
  <c r="C7640" i="60"/>
  <c r="C7641" i="60"/>
  <c r="C7642" i="60"/>
  <c r="C7643" i="60"/>
  <c r="C7644" i="60"/>
  <c r="C7645" i="60"/>
  <c r="C7646" i="60"/>
  <c r="C7647" i="60"/>
  <c r="C7648" i="60"/>
  <c r="C7649" i="60"/>
  <c r="C7650" i="60"/>
  <c r="C7651" i="60"/>
  <c r="C7652" i="60"/>
  <c r="C7653" i="60"/>
  <c r="C7654" i="60"/>
  <c r="C7655" i="60"/>
  <c r="C7656" i="60"/>
  <c r="C7657" i="60"/>
  <c r="C7658" i="60"/>
  <c r="C7659" i="60"/>
  <c r="C7660" i="60"/>
  <c r="C7661" i="60"/>
  <c r="C7662" i="60"/>
  <c r="C7663" i="60"/>
  <c r="C7664" i="60"/>
  <c r="C7665" i="60"/>
  <c r="C7666" i="60"/>
  <c r="C7667" i="60"/>
  <c r="C7668" i="60"/>
  <c r="C7669" i="60"/>
  <c r="C7670" i="60"/>
  <c r="C7671" i="60"/>
  <c r="C7672" i="60"/>
  <c r="C7673" i="60"/>
  <c r="C7674" i="60"/>
  <c r="C7675" i="60"/>
  <c r="C7676" i="60"/>
  <c r="C7677" i="60"/>
  <c r="C7678" i="60"/>
  <c r="C7679" i="60"/>
  <c r="C7680" i="60"/>
  <c r="C7681" i="60"/>
  <c r="C7682" i="60"/>
  <c r="C7683" i="60"/>
  <c r="C7684" i="60"/>
  <c r="C7685" i="60"/>
  <c r="C7686" i="60"/>
  <c r="C7687" i="60"/>
  <c r="C7688" i="60"/>
  <c r="C7689" i="60"/>
  <c r="C7690" i="60"/>
  <c r="C7691" i="60"/>
  <c r="C7692" i="60"/>
  <c r="C7693" i="60"/>
  <c r="C7694" i="60"/>
  <c r="C7695" i="60"/>
  <c r="C7696" i="60"/>
  <c r="C7697" i="60"/>
  <c r="C7698" i="60"/>
  <c r="C7699" i="60"/>
  <c r="C7700" i="60"/>
  <c r="C7701" i="60"/>
  <c r="C7702" i="60"/>
  <c r="C7703" i="60"/>
  <c r="C7704" i="60"/>
  <c r="C7705" i="60"/>
  <c r="C7706" i="60"/>
  <c r="C7707" i="60"/>
  <c r="C7708" i="60"/>
  <c r="C7709" i="60"/>
  <c r="C7710" i="60"/>
  <c r="C7711" i="60"/>
  <c r="C7712" i="60"/>
  <c r="C7713" i="60"/>
  <c r="C7714" i="60"/>
  <c r="C7715" i="60"/>
  <c r="C7716" i="60"/>
  <c r="C7717" i="60"/>
  <c r="C7718" i="60"/>
  <c r="C7719" i="60"/>
  <c r="C7720" i="60"/>
  <c r="C7721" i="60"/>
  <c r="C7722" i="60"/>
  <c r="C7723" i="60"/>
  <c r="C7724" i="60"/>
  <c r="C7725" i="60"/>
  <c r="C7726" i="60"/>
  <c r="C7727" i="60"/>
  <c r="C7728" i="60"/>
  <c r="C7729" i="60"/>
  <c r="C7730" i="60"/>
  <c r="C7731" i="60"/>
  <c r="C7732" i="60"/>
  <c r="C7733" i="60"/>
  <c r="C7734" i="60"/>
  <c r="C7735" i="60"/>
  <c r="C7736" i="60"/>
  <c r="C7737" i="60"/>
  <c r="C7738" i="60"/>
  <c r="C7739" i="60"/>
  <c r="C7740" i="60"/>
  <c r="C7741" i="60"/>
  <c r="C7742" i="60"/>
  <c r="C7743" i="60"/>
  <c r="C7744" i="60"/>
  <c r="C7745" i="60"/>
  <c r="C7746" i="60"/>
  <c r="C7747" i="60"/>
  <c r="C7748" i="60"/>
  <c r="C7749" i="60"/>
  <c r="C7750" i="60"/>
  <c r="C7751" i="60"/>
  <c r="C7752" i="60"/>
  <c r="C7753" i="60"/>
  <c r="C7754" i="60"/>
  <c r="C7755" i="60"/>
  <c r="C7756" i="60"/>
  <c r="C7757" i="60"/>
  <c r="C7758" i="60"/>
  <c r="C7759" i="60"/>
  <c r="C7760" i="60"/>
  <c r="C7761" i="60"/>
  <c r="C7762" i="60"/>
  <c r="C7763" i="60"/>
  <c r="C7764" i="60"/>
  <c r="C7765" i="60"/>
  <c r="C7766" i="60"/>
  <c r="C7767" i="60"/>
  <c r="C7768" i="60"/>
  <c r="C7769" i="60"/>
  <c r="C7770" i="60"/>
  <c r="C7771" i="60"/>
  <c r="C7772" i="60"/>
  <c r="C7773" i="60"/>
  <c r="C7774" i="60"/>
  <c r="C7775" i="60"/>
  <c r="C7776" i="60"/>
  <c r="C7777" i="60"/>
  <c r="C7778" i="60"/>
  <c r="C7779" i="60"/>
  <c r="C7780" i="60"/>
  <c r="C7781" i="60"/>
  <c r="C7782" i="60"/>
  <c r="C7783" i="60"/>
  <c r="C7784" i="60"/>
  <c r="C7785" i="60"/>
  <c r="C7786" i="60"/>
  <c r="C7787" i="60"/>
  <c r="C7788" i="60"/>
  <c r="C7789" i="60"/>
  <c r="C7790" i="60"/>
  <c r="C7791" i="60"/>
  <c r="C7792" i="60"/>
  <c r="C7793" i="60"/>
  <c r="C7794" i="60"/>
  <c r="C7795" i="60"/>
  <c r="C7796" i="60"/>
  <c r="C7797" i="60"/>
  <c r="C7798" i="60"/>
  <c r="C7799" i="60"/>
  <c r="C7800" i="60"/>
  <c r="C7801" i="60"/>
  <c r="C7802" i="60"/>
  <c r="C7803" i="60"/>
  <c r="C7804" i="60"/>
  <c r="C7805" i="60"/>
  <c r="C7806" i="60"/>
  <c r="C7807" i="60"/>
  <c r="C7808" i="60"/>
  <c r="C7809" i="60"/>
  <c r="C7810" i="60"/>
  <c r="C7811" i="60"/>
  <c r="C7812" i="60"/>
  <c r="C7813" i="60"/>
  <c r="C7814" i="60"/>
  <c r="C7815" i="60"/>
  <c r="C7816" i="60"/>
  <c r="C7817" i="60"/>
  <c r="C7818" i="60"/>
  <c r="C7819" i="60"/>
  <c r="C7820" i="60"/>
  <c r="C7821" i="60"/>
  <c r="C7822" i="60"/>
  <c r="C7823" i="60"/>
  <c r="C7824" i="60"/>
  <c r="C7825" i="60"/>
  <c r="C7826" i="60"/>
  <c r="C7827" i="60"/>
  <c r="C7828" i="60"/>
  <c r="C7829" i="60"/>
  <c r="C7830" i="60"/>
  <c r="C7831" i="60"/>
  <c r="C7832" i="60"/>
  <c r="C7833" i="60"/>
  <c r="C7834" i="60"/>
  <c r="C7835" i="60"/>
  <c r="C7836" i="60"/>
  <c r="C7837" i="60"/>
  <c r="C7838" i="60"/>
  <c r="C7839" i="60"/>
  <c r="C7840" i="60"/>
  <c r="C7841" i="60"/>
  <c r="C7842" i="60"/>
  <c r="C7843" i="60"/>
  <c r="C7844" i="60"/>
  <c r="C7845" i="60"/>
  <c r="C7846" i="60"/>
  <c r="C7847" i="60"/>
  <c r="C7848" i="60"/>
  <c r="C7849" i="60"/>
  <c r="C7850" i="60"/>
  <c r="C7851" i="60"/>
  <c r="C7852" i="60"/>
  <c r="C7853" i="60"/>
  <c r="C7854" i="60"/>
  <c r="C7855" i="60"/>
  <c r="C7856" i="60"/>
  <c r="C7857" i="60"/>
  <c r="C7858" i="60"/>
  <c r="C7859" i="60"/>
  <c r="C7860" i="60"/>
  <c r="C7861" i="60"/>
  <c r="C7862" i="60"/>
  <c r="C7863" i="60"/>
  <c r="C7864" i="60"/>
  <c r="C7865" i="60"/>
  <c r="C7866" i="60"/>
  <c r="C7867" i="60"/>
  <c r="C7868" i="60"/>
  <c r="C7869" i="60"/>
  <c r="C7870" i="60"/>
  <c r="C7871" i="60"/>
  <c r="C7872" i="60"/>
  <c r="C7873" i="60"/>
  <c r="C7874" i="60"/>
  <c r="C7875" i="60"/>
  <c r="C7876" i="60"/>
  <c r="C7877" i="60"/>
  <c r="C7878" i="60"/>
  <c r="C7879" i="60"/>
  <c r="C7880" i="60"/>
  <c r="C7881" i="60"/>
  <c r="C7882" i="60"/>
  <c r="C7883" i="60"/>
  <c r="C7884" i="60"/>
  <c r="C7885" i="60"/>
  <c r="C7886" i="60"/>
  <c r="C7887" i="60"/>
  <c r="C7888" i="60"/>
  <c r="C7889" i="60"/>
  <c r="C7890" i="60"/>
  <c r="C7891" i="60"/>
  <c r="C7892" i="60"/>
  <c r="C7893" i="60"/>
  <c r="C7894" i="60"/>
  <c r="C7895" i="60"/>
  <c r="C7896" i="60"/>
  <c r="C7897" i="60"/>
  <c r="C7898" i="60"/>
  <c r="C7899" i="60"/>
  <c r="C7900" i="60"/>
  <c r="C7901" i="60"/>
  <c r="C7902" i="60"/>
  <c r="C7903" i="60"/>
  <c r="C7904" i="60"/>
  <c r="C7905" i="60"/>
  <c r="C7906" i="60"/>
  <c r="C7907" i="60"/>
  <c r="C7908" i="60"/>
  <c r="C7909" i="60"/>
  <c r="C7910" i="60"/>
  <c r="C7911" i="60"/>
  <c r="C7912" i="60"/>
  <c r="C7913" i="60"/>
  <c r="C7914" i="60"/>
  <c r="C7915" i="60"/>
  <c r="C7916" i="60"/>
  <c r="C7917" i="60"/>
  <c r="C7918" i="60"/>
  <c r="C7919" i="60"/>
  <c r="C7920" i="60"/>
  <c r="C7921" i="60"/>
  <c r="C7922" i="60"/>
  <c r="C7923" i="60"/>
  <c r="C7924" i="60"/>
  <c r="C7925" i="60"/>
  <c r="C7926" i="60"/>
  <c r="C7927" i="60"/>
  <c r="C7928" i="60"/>
  <c r="C7929" i="60"/>
  <c r="C7930" i="60"/>
  <c r="C7931" i="60"/>
  <c r="C7932" i="60"/>
  <c r="C7933" i="60"/>
  <c r="C7934" i="60"/>
  <c r="C7935" i="60"/>
  <c r="C7936" i="60"/>
  <c r="C7937" i="60"/>
  <c r="C7938" i="60"/>
  <c r="C7939" i="60"/>
  <c r="C7940" i="60"/>
  <c r="C7941" i="60"/>
  <c r="C7942" i="60"/>
  <c r="C7943" i="60"/>
  <c r="C7944" i="60"/>
  <c r="C7945" i="60"/>
  <c r="C7946" i="60"/>
  <c r="C7947" i="60"/>
  <c r="C7948" i="60"/>
  <c r="C7949" i="60"/>
  <c r="C7950" i="60"/>
  <c r="C7951" i="60"/>
  <c r="C7952" i="60"/>
  <c r="C7953" i="60"/>
  <c r="C7954" i="60"/>
  <c r="C7955" i="60"/>
  <c r="C7956" i="60"/>
  <c r="C7957" i="60"/>
  <c r="C7958" i="60"/>
  <c r="C7959" i="60"/>
  <c r="C7960" i="60"/>
  <c r="C7961" i="60"/>
  <c r="C7962" i="60"/>
  <c r="C7963" i="60"/>
  <c r="C7964" i="60"/>
  <c r="C7965" i="60"/>
  <c r="C7966" i="60"/>
  <c r="C7967" i="60"/>
  <c r="C7968" i="60"/>
  <c r="C7969" i="60"/>
  <c r="C7970" i="60"/>
  <c r="C7971" i="60"/>
  <c r="C7972" i="60"/>
  <c r="C7973" i="60"/>
  <c r="C7974" i="60"/>
  <c r="C7975" i="60"/>
  <c r="C7976" i="60"/>
  <c r="C7977" i="60"/>
  <c r="C7978" i="60"/>
  <c r="C7979" i="60"/>
  <c r="C7980" i="60"/>
  <c r="C7981" i="60"/>
  <c r="C7982" i="60"/>
  <c r="C7983" i="60"/>
  <c r="C7984" i="60"/>
  <c r="C7985" i="60"/>
  <c r="C7986" i="60"/>
  <c r="C7987" i="60"/>
  <c r="C7988" i="60"/>
  <c r="C7989" i="60"/>
  <c r="C7990" i="60"/>
  <c r="C7991" i="60"/>
  <c r="C7992" i="60"/>
  <c r="C7993" i="60"/>
  <c r="C7994" i="60"/>
  <c r="C7995" i="60"/>
  <c r="C7996" i="60"/>
  <c r="C7997" i="60"/>
  <c r="C7998" i="60"/>
  <c r="C7999" i="60"/>
  <c r="C8000" i="60"/>
  <c r="C8001" i="60"/>
  <c r="C8002" i="60"/>
  <c r="C8003" i="60"/>
  <c r="C8004" i="60"/>
  <c r="C8005" i="60"/>
  <c r="C8006" i="60"/>
  <c r="C8007" i="60"/>
  <c r="C8008" i="60"/>
  <c r="C8009" i="60"/>
  <c r="C8010" i="60"/>
  <c r="C8011" i="60"/>
  <c r="C8012" i="60"/>
  <c r="C8013" i="60"/>
  <c r="C8014" i="60"/>
  <c r="C8015" i="60"/>
  <c r="C8016" i="60"/>
  <c r="C8017" i="60"/>
  <c r="C8018" i="60"/>
  <c r="C8019" i="60"/>
  <c r="C8020" i="60"/>
  <c r="C8021" i="60"/>
  <c r="C8022" i="60"/>
  <c r="C8023" i="60"/>
  <c r="C8024" i="60"/>
  <c r="C8025" i="60"/>
  <c r="C8026" i="60"/>
  <c r="C8027" i="60"/>
  <c r="C8028" i="60"/>
  <c r="C8029" i="60"/>
  <c r="C8030" i="60"/>
  <c r="C8031" i="60"/>
  <c r="C8032" i="60"/>
  <c r="C8033" i="60"/>
  <c r="C8034" i="60"/>
  <c r="C8035" i="60"/>
  <c r="C8036" i="60"/>
  <c r="C8037" i="60"/>
  <c r="C8038" i="60"/>
  <c r="C8039" i="60"/>
  <c r="C8040" i="60"/>
  <c r="C8041" i="60"/>
  <c r="C8042" i="60"/>
  <c r="C8043" i="60"/>
  <c r="C8044" i="60"/>
  <c r="C8045" i="60"/>
  <c r="C8046" i="60"/>
  <c r="C8047" i="60"/>
  <c r="C8048" i="60"/>
  <c r="C8049" i="60"/>
  <c r="C8050" i="60"/>
  <c r="C8051" i="60"/>
  <c r="C8052" i="60"/>
  <c r="C8053" i="60"/>
  <c r="C8054" i="60"/>
  <c r="C8055" i="60"/>
  <c r="C8056" i="60"/>
  <c r="C8057" i="60"/>
  <c r="C8058" i="60"/>
  <c r="C8059" i="60"/>
  <c r="C8060" i="60"/>
  <c r="C8061" i="60"/>
  <c r="C8062" i="60"/>
  <c r="C8063" i="60"/>
  <c r="C8064" i="60"/>
  <c r="C8065" i="60"/>
  <c r="C8066" i="60"/>
  <c r="C8067" i="60"/>
  <c r="C8068" i="60"/>
  <c r="C8069" i="60"/>
  <c r="C8070" i="60"/>
  <c r="C8071" i="60"/>
  <c r="C8072" i="60"/>
  <c r="C8073" i="60"/>
  <c r="C8074" i="60"/>
  <c r="C8075" i="60"/>
  <c r="C8076" i="60"/>
  <c r="C8077" i="60"/>
  <c r="C8078" i="60"/>
  <c r="C8079" i="60"/>
  <c r="C8080" i="60"/>
  <c r="C8081" i="60"/>
  <c r="C8082" i="60"/>
  <c r="C8083" i="60"/>
  <c r="C8084" i="60"/>
  <c r="C8085" i="60"/>
  <c r="C8086" i="60"/>
  <c r="C8087" i="60"/>
  <c r="C8088" i="60"/>
  <c r="C8089" i="60"/>
  <c r="C8090" i="60"/>
  <c r="C8091" i="60"/>
  <c r="C8092" i="60"/>
  <c r="C8093" i="60"/>
  <c r="C8094" i="60"/>
  <c r="C8095" i="60"/>
  <c r="C8096" i="60"/>
  <c r="C8097" i="60"/>
  <c r="C8098" i="60"/>
  <c r="C8099" i="60"/>
  <c r="C8100" i="60"/>
  <c r="C8101" i="60"/>
  <c r="C8102" i="60"/>
  <c r="C8103" i="60"/>
  <c r="C8104" i="60"/>
  <c r="C8105" i="60"/>
  <c r="C8106" i="60"/>
  <c r="C8107" i="60"/>
  <c r="C8108" i="60"/>
  <c r="C8109" i="60"/>
  <c r="C8110" i="60"/>
  <c r="C8111" i="60"/>
  <c r="C8112" i="60"/>
  <c r="C8113" i="60"/>
  <c r="C8114" i="60"/>
  <c r="C8115" i="60"/>
  <c r="C8116" i="60"/>
  <c r="C8117" i="60"/>
  <c r="C8118" i="60"/>
  <c r="C8119" i="60"/>
  <c r="C8120" i="60"/>
  <c r="C8121" i="60"/>
  <c r="C8122" i="60"/>
  <c r="C8123" i="60"/>
  <c r="C8124" i="60"/>
  <c r="C8125" i="60"/>
  <c r="C8126" i="60"/>
  <c r="C8127" i="60"/>
  <c r="C8128" i="60"/>
  <c r="C8129" i="60"/>
  <c r="C8130" i="60"/>
  <c r="C8131" i="60"/>
  <c r="C8132" i="60"/>
  <c r="C8133" i="60"/>
  <c r="C8134" i="60"/>
  <c r="C8135" i="60"/>
  <c r="C8136" i="60"/>
  <c r="C8137" i="60"/>
  <c r="C8138" i="60"/>
  <c r="C8139" i="60"/>
  <c r="C8140" i="60"/>
  <c r="C8141" i="60"/>
  <c r="C8142" i="60"/>
  <c r="C8143" i="60"/>
  <c r="C8144" i="60"/>
  <c r="C8145" i="60"/>
  <c r="C8146" i="60"/>
  <c r="C8147" i="60"/>
  <c r="C8148" i="60"/>
  <c r="C8149" i="60"/>
  <c r="C8150" i="60"/>
  <c r="C8151" i="60"/>
  <c r="C8152" i="60"/>
  <c r="C8153" i="60"/>
  <c r="C8154" i="60"/>
  <c r="C8155" i="60"/>
  <c r="C8156" i="60"/>
  <c r="C8157" i="60"/>
  <c r="C8158" i="60"/>
  <c r="C8159" i="60"/>
  <c r="C8160" i="60"/>
  <c r="C8161" i="60"/>
  <c r="C8162" i="60"/>
  <c r="C8163" i="60"/>
  <c r="C8164" i="60"/>
  <c r="C8165" i="60"/>
  <c r="C8166" i="60"/>
  <c r="C8167" i="60"/>
  <c r="C8168" i="60"/>
  <c r="C8169" i="60"/>
  <c r="C8170" i="60"/>
  <c r="C8171" i="60"/>
  <c r="C8172" i="60"/>
  <c r="C8173" i="60"/>
  <c r="C8174" i="60"/>
  <c r="C8175" i="60"/>
  <c r="C8176" i="60"/>
  <c r="C8177" i="60"/>
  <c r="C8178" i="60"/>
  <c r="C8179" i="60"/>
  <c r="C8180" i="60"/>
  <c r="C8181" i="60"/>
  <c r="C8182" i="60"/>
  <c r="C8183" i="60"/>
  <c r="C8184" i="60"/>
  <c r="C8185" i="60"/>
  <c r="C8186" i="60"/>
  <c r="C8187" i="60"/>
  <c r="C8188" i="60"/>
  <c r="C8189" i="60"/>
  <c r="C8190" i="60"/>
  <c r="C8191" i="60"/>
  <c r="C8192" i="60"/>
  <c r="C8193" i="60"/>
  <c r="C8194" i="60"/>
  <c r="C8195" i="60"/>
  <c r="C8196" i="60"/>
  <c r="C8197" i="60"/>
  <c r="C8198" i="60"/>
  <c r="C8199" i="60"/>
  <c r="C8200" i="60"/>
  <c r="C8201" i="60"/>
  <c r="C8202" i="60"/>
  <c r="C8203" i="60"/>
  <c r="C8204" i="60"/>
  <c r="C8205" i="60"/>
  <c r="C8206" i="60"/>
  <c r="C8207" i="60"/>
  <c r="C8208" i="60"/>
  <c r="C8209" i="60"/>
  <c r="C8210" i="60"/>
  <c r="C8211" i="60"/>
  <c r="C8212" i="60"/>
  <c r="C8213" i="60"/>
  <c r="C8214" i="60"/>
  <c r="C8215" i="60"/>
  <c r="C8216" i="60"/>
  <c r="C8217" i="60"/>
  <c r="C8218" i="60"/>
  <c r="C8219" i="60"/>
  <c r="C8220" i="60"/>
  <c r="C8221" i="60"/>
  <c r="C8222" i="60"/>
  <c r="C8223" i="60"/>
  <c r="C8224" i="60"/>
  <c r="C8225" i="60"/>
  <c r="C8226" i="60"/>
  <c r="C8227" i="60"/>
  <c r="C8228" i="60"/>
  <c r="C8229" i="60"/>
  <c r="C8230" i="60"/>
  <c r="C8231" i="60"/>
  <c r="C8232" i="60"/>
  <c r="C8233" i="60"/>
  <c r="C8234" i="60"/>
  <c r="C8235" i="60"/>
  <c r="C8236" i="60"/>
  <c r="C8237" i="60"/>
  <c r="C8238" i="60"/>
  <c r="C8239" i="60"/>
  <c r="C8240" i="60"/>
  <c r="C8241" i="60"/>
  <c r="C8242" i="60"/>
  <c r="C8243" i="60"/>
  <c r="C8244" i="60"/>
  <c r="C8245" i="60"/>
  <c r="C8246" i="60"/>
  <c r="C8247" i="60"/>
  <c r="C8248" i="60"/>
  <c r="C8249" i="60"/>
  <c r="C8250" i="60"/>
  <c r="C8251" i="60"/>
  <c r="C8252" i="60"/>
  <c r="C8253" i="60"/>
  <c r="C8254" i="60"/>
  <c r="C8255" i="60"/>
  <c r="C8256" i="60"/>
  <c r="C8257" i="60"/>
  <c r="C8258" i="60"/>
  <c r="C8259" i="60"/>
  <c r="C8260" i="60"/>
  <c r="C8261" i="60"/>
  <c r="C8262" i="60"/>
  <c r="C8263" i="60"/>
  <c r="C8264" i="60"/>
  <c r="C8265" i="60"/>
  <c r="C8266" i="60"/>
  <c r="C8267" i="60"/>
  <c r="C8268" i="60"/>
  <c r="C8269" i="60"/>
  <c r="C8270" i="60"/>
  <c r="C8271" i="60"/>
  <c r="C8272" i="60"/>
  <c r="C8273" i="60"/>
  <c r="C8274" i="60"/>
  <c r="C8275" i="60"/>
  <c r="C8276" i="60"/>
  <c r="C8277" i="60"/>
  <c r="C8278" i="60"/>
  <c r="C8279" i="60"/>
  <c r="C8280" i="60"/>
  <c r="C8281" i="60"/>
  <c r="C8282" i="60"/>
  <c r="C8283" i="60"/>
  <c r="C8284" i="60"/>
  <c r="C8285" i="60"/>
  <c r="C8286" i="60"/>
  <c r="C8287" i="60"/>
  <c r="C8288" i="60"/>
  <c r="C8289" i="60"/>
  <c r="C8290" i="60"/>
  <c r="C8291" i="60"/>
  <c r="C8292" i="60"/>
  <c r="C8293" i="60"/>
  <c r="C8294" i="60"/>
  <c r="C8295" i="60"/>
  <c r="C8296" i="60"/>
  <c r="C8297" i="60"/>
  <c r="C8298" i="60"/>
  <c r="C8299" i="60"/>
  <c r="C8300" i="60"/>
  <c r="C8301" i="60"/>
  <c r="C8302" i="60"/>
  <c r="C8303" i="60"/>
  <c r="C8304" i="60"/>
  <c r="C8305" i="60"/>
  <c r="C8306" i="60"/>
  <c r="C8307" i="60"/>
  <c r="C8308" i="60"/>
  <c r="C8309" i="60"/>
  <c r="C8310" i="60"/>
  <c r="C8311" i="60"/>
  <c r="C8312" i="60"/>
  <c r="C8313" i="60"/>
  <c r="C8314" i="60"/>
  <c r="C8315" i="60"/>
  <c r="C8316" i="60"/>
  <c r="C8317" i="60"/>
  <c r="C8318" i="60"/>
  <c r="C8319" i="60"/>
  <c r="C8320" i="60"/>
  <c r="C8321" i="60"/>
  <c r="C8322" i="60"/>
  <c r="C8323" i="60"/>
  <c r="C8324" i="60"/>
  <c r="C8325" i="60"/>
  <c r="C8326" i="60"/>
  <c r="C8327" i="60"/>
  <c r="C8328" i="60"/>
  <c r="C8329" i="60"/>
  <c r="C8330" i="60"/>
  <c r="C8331" i="60"/>
  <c r="C8332" i="60"/>
  <c r="C8333" i="60"/>
  <c r="C8334" i="60"/>
  <c r="C8335" i="60"/>
  <c r="C8336" i="60"/>
  <c r="C8337" i="60"/>
  <c r="C8338" i="60"/>
  <c r="C8339" i="60"/>
  <c r="C8340" i="60"/>
  <c r="C8341" i="60"/>
  <c r="C8342" i="60"/>
  <c r="C8343" i="60"/>
  <c r="C8344" i="60"/>
  <c r="C8345" i="60"/>
  <c r="C8346" i="60"/>
  <c r="C8347" i="60"/>
  <c r="C8348" i="60"/>
  <c r="C8349" i="60"/>
  <c r="C8350" i="60"/>
  <c r="C8351" i="60"/>
  <c r="C8352" i="60"/>
  <c r="C8353" i="60"/>
  <c r="C8354" i="60"/>
  <c r="C8355" i="60"/>
  <c r="C8356" i="60"/>
  <c r="C8357" i="60"/>
  <c r="C8358" i="60"/>
  <c r="C8359" i="60"/>
  <c r="C8360" i="60"/>
  <c r="C8361" i="60"/>
  <c r="C8362" i="60"/>
  <c r="C8363" i="60"/>
  <c r="C8364" i="60"/>
  <c r="C8365" i="60"/>
  <c r="C8366" i="60"/>
  <c r="C8367" i="60"/>
  <c r="C8368" i="60"/>
  <c r="C8369" i="60"/>
  <c r="C8370" i="60"/>
  <c r="C8371" i="60"/>
  <c r="C8372" i="60"/>
  <c r="C8373" i="60"/>
  <c r="C8374" i="60"/>
  <c r="C8375" i="60"/>
  <c r="C8376" i="60"/>
  <c r="C8377" i="60"/>
  <c r="C8378" i="60"/>
  <c r="C8379" i="60"/>
  <c r="C8380" i="60"/>
  <c r="C8381" i="60"/>
  <c r="C8382" i="60"/>
  <c r="C8383" i="60"/>
  <c r="C8384" i="60"/>
  <c r="C8385" i="60"/>
  <c r="C8386" i="60"/>
  <c r="C8387" i="60"/>
  <c r="C8388" i="60"/>
  <c r="C8389" i="60"/>
  <c r="C8390" i="60"/>
  <c r="C8391" i="60"/>
  <c r="C8392" i="60"/>
  <c r="C8393" i="60"/>
  <c r="C8394" i="60"/>
  <c r="C8395" i="60"/>
  <c r="C8396" i="60"/>
  <c r="C8397" i="60"/>
  <c r="C8398" i="60"/>
  <c r="C8399" i="60"/>
  <c r="C8400" i="60"/>
  <c r="C8401" i="60"/>
  <c r="C8402" i="60"/>
  <c r="C8403" i="60"/>
  <c r="C8404" i="60"/>
  <c r="C8405" i="60"/>
  <c r="C8406" i="60"/>
  <c r="C8407" i="60"/>
  <c r="C8408" i="60"/>
  <c r="C8409" i="60"/>
  <c r="C8410" i="60"/>
  <c r="C8411" i="60"/>
  <c r="C8412" i="60"/>
  <c r="C8413" i="60"/>
  <c r="C8414" i="60"/>
  <c r="C8415" i="60"/>
  <c r="C8416" i="60"/>
  <c r="C8417" i="60"/>
  <c r="C8418" i="60"/>
  <c r="C8419" i="60"/>
  <c r="C8420" i="60"/>
  <c r="C8421" i="60"/>
  <c r="C8422" i="60"/>
  <c r="C8423" i="60"/>
  <c r="C8424" i="60"/>
  <c r="C8425" i="60"/>
  <c r="C8426" i="60"/>
  <c r="C8427" i="60"/>
  <c r="C8428" i="60"/>
  <c r="C8429" i="60"/>
  <c r="C8430" i="60"/>
  <c r="C8431" i="60"/>
  <c r="C8432" i="60"/>
  <c r="C8433" i="60"/>
  <c r="C8434" i="60"/>
  <c r="C8435" i="60"/>
  <c r="C8436" i="60"/>
  <c r="C8437" i="60"/>
  <c r="C8438" i="60"/>
  <c r="C8439" i="60"/>
  <c r="C8440" i="60"/>
  <c r="C8441" i="60"/>
  <c r="C8442" i="60"/>
  <c r="C8443" i="60"/>
  <c r="C8444" i="60"/>
  <c r="C8445" i="60"/>
  <c r="C8446" i="60"/>
  <c r="C8447" i="60"/>
  <c r="C8448" i="60"/>
  <c r="C8449" i="60"/>
  <c r="C8450" i="60"/>
  <c r="C8451" i="60"/>
  <c r="C8452" i="60"/>
  <c r="C8453" i="60"/>
  <c r="C8454" i="60"/>
  <c r="C8455" i="60"/>
  <c r="C8456" i="60"/>
  <c r="C8457" i="60"/>
  <c r="C8458" i="60"/>
  <c r="C8459" i="60"/>
  <c r="C8460" i="60"/>
  <c r="C8461" i="60"/>
  <c r="C8462" i="60"/>
  <c r="C8463" i="60"/>
  <c r="C8464" i="60"/>
  <c r="C8465" i="60"/>
  <c r="C8466" i="60"/>
  <c r="C8467" i="60"/>
  <c r="C8468" i="60"/>
  <c r="C8469" i="60"/>
  <c r="C8470" i="60"/>
  <c r="C8471" i="60"/>
  <c r="C8472" i="60"/>
  <c r="C8473" i="60"/>
  <c r="C8474" i="60"/>
  <c r="C8475" i="60"/>
  <c r="C8476" i="60"/>
  <c r="C8477" i="60"/>
  <c r="C8478" i="60"/>
  <c r="C8479" i="60"/>
  <c r="C8480" i="60"/>
  <c r="C8481" i="60"/>
  <c r="C8482" i="60"/>
  <c r="C8483" i="60"/>
  <c r="C8484" i="60"/>
  <c r="C8485" i="60"/>
  <c r="C8486" i="60"/>
  <c r="C8487" i="60"/>
  <c r="C8488" i="60"/>
  <c r="C8489" i="60"/>
  <c r="C8490" i="60"/>
  <c r="C8491" i="60"/>
  <c r="C8492" i="60"/>
  <c r="C8493" i="60"/>
  <c r="C8494" i="60"/>
  <c r="C8495" i="60"/>
  <c r="C8496" i="60"/>
  <c r="C8497" i="60"/>
  <c r="C8498" i="60"/>
  <c r="C8499" i="60"/>
  <c r="C8500" i="60"/>
  <c r="C8501" i="60"/>
  <c r="C8502" i="60"/>
  <c r="C8503" i="60"/>
  <c r="C8504" i="60"/>
  <c r="C8505" i="60"/>
  <c r="C8506" i="60"/>
  <c r="C8507" i="60"/>
  <c r="C8508" i="60"/>
  <c r="C8509" i="60"/>
  <c r="C8510" i="60"/>
  <c r="C8511" i="60"/>
  <c r="C8512" i="60"/>
  <c r="C8513" i="60"/>
  <c r="C8514" i="60"/>
  <c r="C8515" i="60"/>
  <c r="C8516" i="60"/>
  <c r="C8517" i="60"/>
  <c r="C8518" i="60"/>
  <c r="C8519" i="60"/>
  <c r="C8520" i="60"/>
  <c r="C8521" i="60"/>
  <c r="C8522" i="60"/>
  <c r="C8523" i="60"/>
  <c r="C8524" i="60"/>
  <c r="C8525" i="60"/>
  <c r="C8526" i="60"/>
  <c r="C8527" i="60"/>
  <c r="C8528" i="60"/>
  <c r="C8529" i="60"/>
  <c r="C8530" i="60"/>
  <c r="C8531" i="60"/>
  <c r="C8532" i="60"/>
  <c r="C8533" i="60"/>
  <c r="C8534" i="60"/>
  <c r="C8535" i="60"/>
  <c r="C8536" i="60"/>
  <c r="C8537" i="60"/>
  <c r="C8538" i="60"/>
  <c r="C8539" i="60"/>
  <c r="C8540" i="60"/>
  <c r="C8541" i="60"/>
  <c r="C8542" i="60"/>
  <c r="C8543" i="60"/>
  <c r="C8544" i="60"/>
  <c r="C8545" i="60"/>
  <c r="C8546" i="60"/>
  <c r="C8547" i="60"/>
  <c r="C8548" i="60"/>
  <c r="C8549" i="60"/>
  <c r="C8550" i="60"/>
  <c r="C8551" i="60"/>
  <c r="C8552" i="60"/>
  <c r="C8553" i="60"/>
  <c r="C8554" i="60"/>
  <c r="C8555" i="60"/>
  <c r="C8556" i="60"/>
  <c r="C8557" i="60"/>
  <c r="C8558" i="60"/>
  <c r="C8559" i="60"/>
  <c r="C8560" i="60"/>
  <c r="C8561" i="60"/>
  <c r="C8562" i="60"/>
  <c r="C8563" i="60"/>
  <c r="C8564" i="60"/>
  <c r="C8565" i="60"/>
  <c r="C8566" i="60"/>
  <c r="C8567" i="60"/>
  <c r="C8568" i="60"/>
  <c r="C8569" i="60"/>
  <c r="C8570" i="60"/>
  <c r="C8571" i="60"/>
  <c r="C8572" i="60"/>
  <c r="C8573" i="60"/>
  <c r="C8574" i="60"/>
  <c r="C8575" i="60"/>
  <c r="C8576" i="60"/>
  <c r="C8577" i="60"/>
  <c r="C8578" i="60"/>
  <c r="C8579" i="60"/>
  <c r="C8580" i="60"/>
  <c r="C8581" i="60"/>
  <c r="C8582" i="60"/>
  <c r="C8583" i="60"/>
  <c r="C8584" i="60"/>
  <c r="C8585" i="60"/>
  <c r="C8586" i="60"/>
  <c r="C8587" i="60"/>
  <c r="C8588" i="60"/>
  <c r="C8589" i="60"/>
  <c r="C8590" i="60"/>
  <c r="C8591" i="60"/>
  <c r="C8592" i="60"/>
  <c r="C8593" i="60"/>
  <c r="C8594" i="60"/>
  <c r="C8595" i="60"/>
  <c r="C8596" i="60"/>
  <c r="C8597" i="60"/>
  <c r="C8598" i="60"/>
  <c r="C8599" i="60"/>
  <c r="C8600" i="60"/>
  <c r="C8601" i="60"/>
  <c r="C8602" i="60"/>
  <c r="C8603" i="60"/>
  <c r="C8604" i="60"/>
  <c r="C8605" i="60"/>
  <c r="C8606" i="60"/>
  <c r="C8607" i="60"/>
  <c r="C8608" i="60"/>
  <c r="C8609" i="60"/>
  <c r="C8610" i="60"/>
  <c r="C8611" i="60"/>
  <c r="C8612" i="60"/>
  <c r="C8613" i="60"/>
  <c r="C8614" i="60"/>
  <c r="C8615" i="60"/>
  <c r="C8616" i="60"/>
  <c r="C8617" i="60"/>
  <c r="C8618" i="60"/>
  <c r="C8619" i="60"/>
  <c r="C8620" i="60"/>
  <c r="C8621" i="60"/>
  <c r="C8622" i="60"/>
  <c r="C8623" i="60"/>
  <c r="C8624" i="60"/>
  <c r="C8625" i="60"/>
  <c r="C8626" i="60"/>
  <c r="C8627" i="60"/>
  <c r="C8628" i="60"/>
  <c r="C8629" i="60"/>
  <c r="C8630" i="60"/>
  <c r="C8631" i="60"/>
  <c r="C8632" i="60"/>
  <c r="C8633" i="60"/>
  <c r="C8634" i="60"/>
  <c r="C8635" i="60"/>
  <c r="C8636" i="60"/>
  <c r="C8637" i="60"/>
  <c r="C8638" i="60"/>
  <c r="C8639" i="60"/>
  <c r="C8640" i="60"/>
  <c r="C8641" i="60"/>
  <c r="C8642" i="60"/>
  <c r="C8643" i="60"/>
  <c r="C8644" i="60"/>
  <c r="C8645" i="60"/>
  <c r="C8646" i="60"/>
  <c r="C8647" i="60"/>
  <c r="C8648" i="60"/>
  <c r="C8649" i="60"/>
  <c r="C8650" i="60"/>
  <c r="C8651" i="60"/>
  <c r="C8652" i="60"/>
  <c r="C8653" i="60"/>
  <c r="C8654" i="60"/>
  <c r="C8655" i="60"/>
  <c r="C8656" i="60"/>
  <c r="C8657" i="60"/>
  <c r="C8658" i="60"/>
  <c r="C8659" i="60"/>
  <c r="C8660" i="60"/>
  <c r="C8661" i="60"/>
  <c r="C8662" i="60"/>
  <c r="C8663" i="60"/>
  <c r="C8664" i="60"/>
  <c r="C8665" i="60"/>
  <c r="C8666" i="60"/>
  <c r="C8667" i="60"/>
  <c r="C8668" i="60"/>
  <c r="C8669" i="60"/>
  <c r="C8670" i="60"/>
  <c r="C8671" i="60"/>
  <c r="C8672" i="60"/>
  <c r="C8673" i="60"/>
  <c r="C8674" i="60"/>
  <c r="C8675" i="60"/>
  <c r="C8676" i="60"/>
  <c r="C8677" i="60"/>
  <c r="C8678" i="60"/>
  <c r="C8679" i="60"/>
  <c r="C8680" i="60"/>
  <c r="C8681" i="60"/>
  <c r="C8682" i="60"/>
  <c r="C8683" i="60"/>
  <c r="C8684" i="60"/>
  <c r="C8685" i="60"/>
  <c r="C8686" i="60"/>
  <c r="C8687" i="60"/>
  <c r="C8688" i="60"/>
  <c r="C8689" i="60"/>
  <c r="C8690" i="60"/>
  <c r="C8691" i="60"/>
  <c r="C8692" i="60"/>
  <c r="C8693" i="60"/>
  <c r="C8694" i="60"/>
  <c r="C8695" i="60"/>
  <c r="C8696" i="60"/>
  <c r="C8697" i="60"/>
  <c r="C8698" i="60"/>
  <c r="C8699" i="60"/>
  <c r="C8700" i="60"/>
  <c r="C8701" i="60"/>
  <c r="C8702" i="60"/>
  <c r="C8703" i="60"/>
  <c r="C8704" i="60"/>
  <c r="C8705" i="60"/>
  <c r="C8706" i="60"/>
  <c r="C8707" i="60"/>
  <c r="C8708" i="60"/>
  <c r="C8709" i="60"/>
  <c r="C8710" i="60"/>
  <c r="C8711" i="60"/>
  <c r="C8712" i="60"/>
  <c r="C8713" i="60"/>
  <c r="C8714" i="60"/>
  <c r="C8715" i="60"/>
  <c r="C8716" i="60"/>
  <c r="C8717" i="60"/>
  <c r="C8718" i="60"/>
  <c r="C8719" i="60"/>
  <c r="C8720" i="60"/>
  <c r="C8721" i="60"/>
  <c r="C8722" i="60"/>
  <c r="C8723" i="60"/>
  <c r="C8724" i="60"/>
  <c r="C8725" i="60"/>
  <c r="C8726" i="60"/>
  <c r="C8727" i="60"/>
  <c r="C8728" i="60"/>
  <c r="C8729" i="60"/>
  <c r="C8730" i="60"/>
  <c r="C8731" i="60"/>
  <c r="C8732" i="60"/>
  <c r="C8733" i="60"/>
  <c r="C8734" i="60"/>
  <c r="C8735" i="60"/>
  <c r="C8736" i="60"/>
  <c r="C8737" i="60"/>
  <c r="C8738" i="60"/>
  <c r="C8739" i="60"/>
  <c r="C8740" i="60"/>
  <c r="C8741" i="60"/>
  <c r="C8742" i="60"/>
  <c r="C8743" i="60"/>
  <c r="C8744" i="60"/>
  <c r="C8745" i="60"/>
  <c r="C8746" i="60"/>
  <c r="C8747" i="60"/>
  <c r="C8748" i="60"/>
  <c r="C8749" i="60"/>
  <c r="C8750" i="60"/>
  <c r="C8751" i="60"/>
  <c r="C8752" i="60"/>
  <c r="C8753" i="60"/>
  <c r="C8754" i="60"/>
  <c r="C8755" i="60"/>
  <c r="C8756" i="60"/>
  <c r="C8757" i="60"/>
  <c r="C8758" i="60"/>
  <c r="C8759" i="60"/>
  <c r="C8760" i="60"/>
  <c r="C8761" i="60"/>
  <c r="C8762" i="60"/>
  <c r="C8763" i="60"/>
  <c r="C8764" i="60"/>
  <c r="C8765" i="60"/>
  <c r="C8766" i="60"/>
  <c r="C8767" i="60"/>
  <c r="C8768" i="60"/>
  <c r="C8769" i="60"/>
  <c r="C8770" i="60"/>
  <c r="C8771" i="60"/>
  <c r="C8772" i="60"/>
  <c r="C8773" i="60"/>
  <c r="C8774" i="60"/>
  <c r="C8775" i="60"/>
  <c r="C8776" i="60"/>
  <c r="C8777" i="60"/>
  <c r="C8778" i="60"/>
  <c r="C8779" i="60"/>
  <c r="C8780" i="60"/>
  <c r="C8781" i="60"/>
  <c r="C8782" i="60"/>
  <c r="C8783" i="60"/>
  <c r="C8784" i="60"/>
  <c r="C8785" i="60"/>
  <c r="C8786" i="60"/>
  <c r="C8787" i="60"/>
  <c r="C8788" i="60"/>
  <c r="C8789" i="60"/>
  <c r="C8790" i="60"/>
  <c r="C8791" i="60"/>
  <c r="C8792" i="60"/>
  <c r="C8793" i="60"/>
  <c r="C8794" i="60"/>
  <c r="C8795" i="60"/>
  <c r="C8796" i="60"/>
  <c r="C8797" i="60"/>
  <c r="C8798" i="60"/>
  <c r="C8799" i="60"/>
  <c r="C8800" i="60"/>
  <c r="C8801" i="60"/>
  <c r="C8802" i="60"/>
  <c r="C8803" i="60"/>
  <c r="C8804" i="60"/>
  <c r="C8805" i="60"/>
  <c r="C8806" i="60"/>
  <c r="C8807" i="60"/>
  <c r="C8808" i="60"/>
  <c r="C8809" i="60"/>
  <c r="C8810" i="60"/>
  <c r="C8811" i="60"/>
  <c r="C8812" i="60"/>
  <c r="C8813" i="60"/>
  <c r="C8814" i="60"/>
  <c r="C8815" i="60"/>
  <c r="C8816" i="60"/>
  <c r="C8817" i="60"/>
  <c r="C8818" i="60"/>
  <c r="C8819" i="60"/>
  <c r="C8820" i="60"/>
  <c r="C8821" i="60"/>
  <c r="C8822" i="60"/>
  <c r="C8823" i="60"/>
  <c r="C8824" i="60"/>
  <c r="C8825" i="60"/>
  <c r="C8826" i="60"/>
  <c r="C8827" i="60"/>
  <c r="C8828" i="60"/>
  <c r="C8829" i="60"/>
  <c r="C8830" i="60"/>
  <c r="C8831" i="60"/>
  <c r="C8832" i="60"/>
  <c r="C8833" i="60"/>
  <c r="C8834" i="60"/>
  <c r="C8835" i="60"/>
  <c r="C8836" i="60"/>
  <c r="C8837" i="60"/>
  <c r="C8838" i="60"/>
  <c r="C8839" i="60"/>
  <c r="C8840" i="60"/>
  <c r="C8841" i="60"/>
  <c r="C8842" i="60"/>
  <c r="C8843" i="60"/>
  <c r="C8844" i="60"/>
  <c r="C8845" i="60"/>
  <c r="C8846" i="60"/>
  <c r="C8847" i="60"/>
  <c r="C8848" i="60"/>
  <c r="C8849" i="60"/>
  <c r="C8850" i="60"/>
  <c r="C8851" i="60"/>
  <c r="C8852" i="60"/>
  <c r="C8853" i="60"/>
  <c r="C8854" i="60"/>
  <c r="C8855" i="60"/>
  <c r="C8856" i="60"/>
  <c r="C8857" i="60"/>
  <c r="C8858" i="60"/>
  <c r="C8859" i="60"/>
  <c r="C8860" i="60"/>
  <c r="C8861" i="60"/>
  <c r="C8862" i="60"/>
  <c r="C8863" i="60"/>
  <c r="C8864" i="60"/>
  <c r="C8865" i="60"/>
  <c r="C8866" i="60"/>
  <c r="C8867" i="60"/>
  <c r="C8868" i="60"/>
  <c r="C8869" i="60"/>
  <c r="C8870" i="60"/>
  <c r="C8871" i="60"/>
  <c r="C8872" i="60"/>
  <c r="C8873" i="60"/>
  <c r="C8874" i="60"/>
  <c r="C8875" i="60"/>
  <c r="C8876" i="60"/>
  <c r="C8877" i="60"/>
  <c r="C8878" i="60"/>
  <c r="C8879" i="60"/>
  <c r="C8880" i="60"/>
  <c r="C8881" i="60"/>
  <c r="C8882" i="60"/>
  <c r="C8883" i="60"/>
  <c r="C8884" i="60"/>
  <c r="C8885" i="60"/>
  <c r="C8886" i="60"/>
  <c r="C8887" i="60"/>
  <c r="C8888" i="60"/>
  <c r="C8889" i="60"/>
  <c r="C8890" i="60"/>
  <c r="C8891" i="60"/>
  <c r="C8892" i="60"/>
  <c r="C8893" i="60"/>
  <c r="C8894" i="60"/>
  <c r="C8895" i="60"/>
  <c r="C8896" i="60"/>
  <c r="C8897" i="60"/>
  <c r="C8898" i="60"/>
  <c r="C8899" i="60"/>
  <c r="C8900" i="60"/>
  <c r="C8901" i="60"/>
  <c r="C8902" i="60"/>
  <c r="C8903" i="60"/>
  <c r="C8904" i="60"/>
  <c r="C8905" i="60"/>
  <c r="C8906" i="60"/>
  <c r="C8907" i="60"/>
  <c r="C8908" i="60"/>
  <c r="C8909" i="60"/>
  <c r="C8910" i="60"/>
  <c r="C8911" i="60"/>
  <c r="C8912" i="60"/>
  <c r="C8913" i="60"/>
  <c r="C8914" i="60"/>
  <c r="C8915" i="60"/>
  <c r="C8916" i="60"/>
  <c r="C8917" i="60"/>
  <c r="C8918" i="60"/>
  <c r="C8919" i="60"/>
  <c r="C8920" i="60"/>
  <c r="C8921" i="60"/>
  <c r="C8922" i="60"/>
  <c r="C8923" i="60"/>
  <c r="C8924" i="60"/>
  <c r="C8925" i="60"/>
  <c r="C8926" i="60"/>
  <c r="C8927" i="60"/>
  <c r="C8928" i="60"/>
  <c r="C8929" i="60"/>
  <c r="C8930" i="60"/>
  <c r="C8931" i="60"/>
  <c r="C8932" i="60"/>
  <c r="C8933" i="60"/>
  <c r="C8934" i="60"/>
  <c r="C8935" i="60"/>
  <c r="C8936" i="60"/>
  <c r="C8937" i="60"/>
  <c r="C8938" i="60"/>
  <c r="C8939" i="60"/>
  <c r="C8940" i="60"/>
  <c r="C8941" i="60"/>
  <c r="C8942" i="60"/>
  <c r="C8943" i="60"/>
  <c r="C8944" i="60"/>
  <c r="C8945" i="60"/>
  <c r="C8946" i="60"/>
  <c r="C8947" i="60"/>
  <c r="C8948" i="60"/>
  <c r="C8949" i="60"/>
  <c r="C8950" i="60"/>
  <c r="C8951" i="60"/>
  <c r="C8952" i="60"/>
  <c r="C8953" i="60"/>
  <c r="C8954" i="60"/>
  <c r="C8955" i="60"/>
  <c r="C8956" i="60"/>
  <c r="C8957" i="60"/>
  <c r="C8958" i="60"/>
  <c r="C8959" i="60"/>
  <c r="C8960" i="60"/>
  <c r="C8961" i="60"/>
  <c r="C8962" i="60"/>
  <c r="C8963" i="60"/>
  <c r="C8964" i="60"/>
  <c r="C8965" i="60"/>
  <c r="C8966" i="60"/>
  <c r="C8967" i="60"/>
  <c r="C8968" i="60"/>
  <c r="C8969" i="60"/>
  <c r="C8970" i="60"/>
  <c r="C8971" i="60"/>
  <c r="C8972" i="60"/>
  <c r="C8973" i="60"/>
  <c r="C8974" i="60"/>
  <c r="C8975" i="60"/>
  <c r="C8976" i="60"/>
  <c r="C8977" i="60"/>
  <c r="C8978" i="60"/>
  <c r="C8979" i="60"/>
  <c r="C8980" i="60"/>
  <c r="C8981" i="60"/>
  <c r="C8982" i="60"/>
  <c r="C8983" i="60"/>
  <c r="C8984" i="60"/>
  <c r="C8985" i="60"/>
  <c r="C8986" i="60"/>
  <c r="C8987" i="60"/>
  <c r="C8988" i="60"/>
  <c r="C8989" i="60"/>
  <c r="C8990" i="60"/>
  <c r="C8991" i="60"/>
  <c r="C8992" i="60"/>
  <c r="C8993" i="60"/>
  <c r="C8994" i="60"/>
  <c r="C8995" i="60"/>
  <c r="C8996" i="60"/>
  <c r="C8997" i="60"/>
  <c r="C8998" i="60"/>
  <c r="C8999" i="60"/>
  <c r="C9000" i="60"/>
  <c r="C9001" i="60"/>
  <c r="C9002" i="60"/>
  <c r="C9003" i="60"/>
  <c r="C9004" i="60"/>
  <c r="C9005" i="60"/>
  <c r="C9006" i="60"/>
  <c r="C9007" i="60"/>
  <c r="C9008" i="60"/>
  <c r="C9009" i="60"/>
  <c r="C9010" i="60"/>
  <c r="C9011" i="60"/>
  <c r="C9012" i="60"/>
  <c r="C9013" i="60"/>
  <c r="C9014" i="60"/>
  <c r="C9015" i="60"/>
  <c r="C9016" i="60"/>
  <c r="C9017" i="60"/>
  <c r="C9018" i="60"/>
  <c r="C9019" i="60"/>
  <c r="C9020" i="60"/>
  <c r="C9021" i="60"/>
  <c r="C9022" i="60"/>
  <c r="C9023" i="60"/>
  <c r="C9024" i="60"/>
  <c r="C9025" i="60"/>
  <c r="C9026" i="60"/>
  <c r="C9027" i="60"/>
  <c r="C9028" i="60"/>
  <c r="C9029" i="60"/>
  <c r="C9030" i="60"/>
  <c r="C9031" i="60"/>
  <c r="C9032" i="60"/>
  <c r="C9033" i="60"/>
  <c r="C9034" i="60"/>
  <c r="C9035" i="60"/>
  <c r="C9036" i="60"/>
  <c r="C9037" i="60"/>
  <c r="C9038" i="60"/>
  <c r="C9039" i="60"/>
  <c r="C9040" i="60"/>
  <c r="C9041" i="60"/>
  <c r="C9042" i="60"/>
  <c r="C9043" i="60"/>
  <c r="C9044" i="60"/>
  <c r="C9045" i="60"/>
  <c r="C9046" i="60"/>
  <c r="C9047" i="60"/>
  <c r="C9048" i="60"/>
  <c r="C9049" i="60"/>
  <c r="C9050" i="60"/>
  <c r="C9051" i="60"/>
  <c r="C9052" i="60"/>
  <c r="C9053" i="60"/>
  <c r="C9054" i="60"/>
  <c r="C9055" i="60"/>
  <c r="C9056" i="60"/>
  <c r="C9057" i="60"/>
  <c r="C9058" i="60"/>
  <c r="C9059" i="60"/>
  <c r="C9060" i="60"/>
  <c r="C9061" i="60"/>
  <c r="C9062" i="60"/>
  <c r="C9063" i="60"/>
  <c r="C9064" i="60"/>
  <c r="C9065" i="60"/>
  <c r="C9066" i="60"/>
  <c r="C9067" i="60"/>
  <c r="C9068" i="60"/>
  <c r="C9069" i="60"/>
  <c r="C9070" i="60"/>
  <c r="C9071" i="60"/>
  <c r="C9072" i="60"/>
  <c r="C9073" i="60"/>
  <c r="C9074" i="60"/>
  <c r="C9075" i="60"/>
  <c r="C9076" i="60"/>
  <c r="C9077" i="60"/>
  <c r="C9078" i="60"/>
  <c r="C9079" i="60"/>
  <c r="C9080" i="60"/>
  <c r="C9081" i="60"/>
  <c r="C9082" i="60"/>
  <c r="C9083" i="60"/>
  <c r="C9084" i="60"/>
  <c r="C9085" i="60"/>
  <c r="C9086" i="60"/>
  <c r="C9087" i="60"/>
  <c r="C9088" i="60"/>
  <c r="C9089" i="60"/>
  <c r="C9090" i="60"/>
  <c r="C9091" i="60"/>
  <c r="C9092" i="60"/>
  <c r="C9093" i="60"/>
  <c r="C9094" i="60"/>
  <c r="C9095" i="60"/>
  <c r="C9096" i="60"/>
  <c r="C9097" i="60"/>
  <c r="C9098" i="60"/>
  <c r="C9099" i="60"/>
  <c r="C9100" i="60"/>
  <c r="C9101" i="60"/>
  <c r="C9102" i="60"/>
  <c r="C9103" i="60"/>
  <c r="C9104" i="60"/>
  <c r="C9105" i="60"/>
  <c r="C9106" i="60"/>
  <c r="C9107" i="60"/>
  <c r="C9108" i="60"/>
  <c r="C9109" i="60"/>
  <c r="C9110" i="60"/>
  <c r="C9111" i="60"/>
  <c r="C9112" i="60"/>
  <c r="C9113" i="60"/>
  <c r="C9114" i="60"/>
  <c r="C9115" i="60"/>
  <c r="C9116" i="60"/>
  <c r="C9117" i="60"/>
  <c r="C9118" i="60"/>
  <c r="C9119" i="60"/>
  <c r="C9120" i="60"/>
  <c r="C9121" i="60"/>
  <c r="C9122" i="60"/>
  <c r="C9123" i="60"/>
  <c r="C9124" i="60"/>
  <c r="C9125" i="60"/>
  <c r="C9126" i="60"/>
  <c r="C9127" i="60"/>
  <c r="C9128" i="60"/>
  <c r="C9129" i="60"/>
  <c r="C9130" i="60"/>
  <c r="C9131" i="60"/>
  <c r="C9132" i="60"/>
  <c r="C9133" i="60"/>
  <c r="C9134" i="60"/>
  <c r="C9135" i="60"/>
  <c r="C9136" i="60"/>
  <c r="C9137" i="60"/>
  <c r="C9138" i="60"/>
  <c r="C9139" i="60"/>
  <c r="C9140" i="60"/>
  <c r="C9141" i="60"/>
  <c r="C9142" i="60"/>
  <c r="C9143" i="60"/>
  <c r="C9144" i="60"/>
  <c r="C9145" i="60"/>
  <c r="C9146" i="60"/>
  <c r="C9147" i="60"/>
  <c r="C9148" i="60"/>
  <c r="C9149" i="60"/>
  <c r="C9150" i="60"/>
  <c r="C9151" i="60"/>
  <c r="C9152" i="60"/>
  <c r="C9153" i="60"/>
  <c r="C9154" i="60"/>
  <c r="C9155" i="60"/>
  <c r="C9156" i="60"/>
  <c r="C9157" i="60"/>
  <c r="C9158" i="60"/>
  <c r="C9159" i="60"/>
  <c r="C9160" i="60"/>
  <c r="C9161" i="60"/>
  <c r="C9162" i="60"/>
  <c r="C9163" i="60"/>
  <c r="C9164" i="60"/>
  <c r="C9165" i="60"/>
  <c r="C9166" i="60"/>
  <c r="C9167" i="60"/>
  <c r="C9168" i="60"/>
  <c r="C9169" i="60"/>
  <c r="C9170" i="60"/>
  <c r="C9171" i="60"/>
  <c r="C9172" i="60"/>
  <c r="C9173" i="60"/>
  <c r="C9174" i="60"/>
  <c r="C9175" i="60"/>
  <c r="C9176" i="60"/>
  <c r="C9177" i="60"/>
  <c r="C9178" i="60"/>
  <c r="C9179" i="60"/>
  <c r="C9180" i="60"/>
  <c r="C9181" i="60"/>
  <c r="C9182" i="60"/>
  <c r="C9183" i="60"/>
  <c r="C9184" i="60"/>
  <c r="C9185" i="60"/>
  <c r="C9186" i="60"/>
  <c r="C9187" i="60"/>
  <c r="C9188" i="60"/>
  <c r="C9189" i="60"/>
  <c r="C9190" i="60"/>
  <c r="C9191" i="60"/>
  <c r="C9192" i="60"/>
  <c r="C9193" i="60"/>
  <c r="C9194" i="60"/>
  <c r="C9195" i="60"/>
  <c r="C9196" i="60"/>
  <c r="C9197" i="60"/>
  <c r="C9198" i="60"/>
  <c r="C9199" i="60"/>
  <c r="C9200" i="60"/>
  <c r="C9201" i="60"/>
  <c r="C9202" i="60"/>
  <c r="C9203" i="60"/>
  <c r="C9204" i="60"/>
  <c r="C9205" i="60"/>
  <c r="C9206" i="60"/>
  <c r="C9207" i="60"/>
  <c r="C9208" i="60"/>
  <c r="C9209" i="60"/>
  <c r="C9210" i="60"/>
  <c r="C9211" i="60"/>
  <c r="C9212" i="60"/>
  <c r="C9213" i="60"/>
  <c r="C9214" i="60"/>
  <c r="C9215" i="60"/>
  <c r="C9216" i="60"/>
  <c r="C9217" i="60"/>
  <c r="C9218" i="60"/>
  <c r="C9219" i="60"/>
  <c r="C9220" i="60"/>
  <c r="C9221" i="60"/>
  <c r="C9222" i="60"/>
  <c r="C9223" i="60"/>
  <c r="C9224" i="60"/>
  <c r="C9225" i="60"/>
  <c r="C9226" i="60"/>
  <c r="C9227" i="60"/>
  <c r="C9228" i="60"/>
  <c r="C9229" i="60"/>
  <c r="C9230" i="60"/>
  <c r="C9231" i="60"/>
  <c r="C9232" i="60"/>
  <c r="C9233" i="60"/>
  <c r="C9234" i="60"/>
  <c r="C9235" i="60"/>
  <c r="C9236" i="60"/>
  <c r="C9237" i="60"/>
  <c r="C9238" i="60"/>
  <c r="C9239" i="60"/>
  <c r="C9240" i="60"/>
  <c r="C9241" i="60"/>
  <c r="C9242" i="60"/>
  <c r="C9243" i="60"/>
  <c r="C9244" i="60"/>
  <c r="C9245" i="60"/>
  <c r="C9246" i="60"/>
  <c r="C9247" i="60"/>
  <c r="C9248" i="60"/>
  <c r="C9249" i="60"/>
  <c r="C9250" i="60"/>
  <c r="C9251" i="60"/>
  <c r="C9252" i="60"/>
  <c r="C9253" i="60"/>
  <c r="C9254" i="60"/>
  <c r="C9255" i="60"/>
  <c r="C9256" i="60"/>
  <c r="C9257" i="60"/>
  <c r="C9258" i="60"/>
  <c r="C9259" i="60"/>
  <c r="C9260" i="60"/>
  <c r="C9261" i="60"/>
  <c r="C9262" i="60"/>
  <c r="C9263" i="60"/>
  <c r="C9264" i="60"/>
  <c r="C9265" i="60"/>
  <c r="C9266" i="60"/>
  <c r="C9267" i="60"/>
  <c r="C9268" i="60"/>
  <c r="C9269" i="60"/>
  <c r="C9270" i="60"/>
  <c r="C9271" i="60"/>
  <c r="C9272" i="60"/>
  <c r="C9273" i="60"/>
  <c r="C9274" i="60"/>
  <c r="C9275" i="60"/>
  <c r="C9276" i="60"/>
  <c r="C9277" i="60"/>
  <c r="C9278" i="60"/>
  <c r="C9279" i="60"/>
  <c r="C9280" i="60"/>
  <c r="C9281" i="60"/>
  <c r="C9282" i="60"/>
  <c r="C9283" i="60"/>
  <c r="C9284" i="60"/>
  <c r="C9285" i="60"/>
  <c r="C9286" i="60"/>
  <c r="C9287" i="60"/>
  <c r="C9288" i="60"/>
  <c r="C9289" i="60"/>
  <c r="C9290" i="60"/>
  <c r="C9291" i="60"/>
  <c r="C9292" i="60"/>
  <c r="C9293" i="60"/>
  <c r="C9294" i="60"/>
  <c r="C9295" i="60"/>
  <c r="C9296" i="60"/>
  <c r="C9297" i="60"/>
  <c r="C9298" i="60"/>
  <c r="C9299" i="60"/>
  <c r="C9300" i="60"/>
  <c r="C9301" i="60"/>
  <c r="C9302" i="60"/>
  <c r="C9303" i="60"/>
  <c r="C9304" i="60"/>
  <c r="C9305" i="60"/>
  <c r="C9306" i="60"/>
  <c r="C9307" i="60"/>
  <c r="C9308" i="60"/>
  <c r="C9309" i="60"/>
  <c r="C9310" i="60"/>
  <c r="C9311" i="60"/>
  <c r="C9312" i="60"/>
  <c r="C9313" i="60"/>
  <c r="C9314" i="60"/>
  <c r="C9315" i="60"/>
  <c r="C9316" i="60"/>
  <c r="C9317" i="60"/>
  <c r="C9318" i="60"/>
  <c r="C9319" i="60"/>
  <c r="C9320" i="60"/>
  <c r="C9321" i="60"/>
  <c r="C9322" i="60"/>
  <c r="C9323" i="60"/>
  <c r="C9324" i="60"/>
  <c r="C9325" i="60"/>
  <c r="C9326" i="60"/>
  <c r="C9327" i="60"/>
  <c r="C9328" i="60"/>
  <c r="C9329" i="60"/>
  <c r="C9330" i="60"/>
  <c r="C9331" i="60"/>
  <c r="C9332" i="60"/>
  <c r="C9333" i="60"/>
  <c r="C9334" i="60"/>
  <c r="C9335" i="60"/>
  <c r="C9336" i="60"/>
  <c r="C9337" i="60"/>
  <c r="C9338" i="60"/>
  <c r="C9339" i="60"/>
  <c r="C9340" i="60"/>
  <c r="C9341" i="60"/>
  <c r="C9342" i="60"/>
  <c r="C9343" i="60"/>
  <c r="C9344" i="60"/>
  <c r="C9345" i="60"/>
  <c r="C9346" i="60"/>
  <c r="C9347" i="60"/>
  <c r="C9348" i="60"/>
  <c r="C9349" i="60"/>
  <c r="C9350" i="60"/>
  <c r="C9351" i="60"/>
  <c r="C9352" i="60"/>
  <c r="C9353" i="60"/>
  <c r="C9354" i="60"/>
  <c r="C9355" i="60"/>
  <c r="C9356" i="60"/>
  <c r="C9357" i="60"/>
  <c r="C9358" i="60"/>
  <c r="C9359" i="60"/>
  <c r="C9360" i="60"/>
  <c r="C9361" i="60"/>
  <c r="C9362" i="60"/>
  <c r="C9363" i="60"/>
  <c r="C9364" i="60"/>
  <c r="C9365" i="60"/>
  <c r="C9366" i="60"/>
  <c r="C9367" i="60"/>
  <c r="C9368" i="60"/>
  <c r="C9369" i="60"/>
  <c r="C9370" i="60"/>
  <c r="C9371" i="60"/>
  <c r="C9372" i="60"/>
  <c r="C9373" i="60"/>
  <c r="C9374" i="60"/>
  <c r="C9375" i="60"/>
  <c r="C9376" i="60"/>
  <c r="C9377" i="60"/>
  <c r="C9378" i="60"/>
  <c r="C9379" i="60"/>
  <c r="C9380" i="60"/>
  <c r="C9381" i="60"/>
  <c r="C9382" i="60"/>
  <c r="C9383" i="60"/>
  <c r="C9384" i="60"/>
  <c r="C9385" i="60"/>
  <c r="C9386" i="60"/>
  <c r="C9387" i="60"/>
  <c r="C9388" i="60"/>
  <c r="C9389" i="60"/>
  <c r="C9390" i="60"/>
  <c r="C9391" i="60"/>
  <c r="C9392" i="60"/>
  <c r="C9393" i="60"/>
  <c r="C9394" i="60"/>
  <c r="C9395" i="60"/>
  <c r="C9396" i="60"/>
  <c r="C9397" i="60"/>
  <c r="C9398" i="60"/>
  <c r="C9399" i="60"/>
  <c r="C9400" i="60"/>
  <c r="C9401" i="60"/>
  <c r="C9402" i="60"/>
  <c r="C9403" i="60"/>
  <c r="C9404" i="60"/>
  <c r="C9405" i="60"/>
  <c r="C9406" i="60"/>
  <c r="C9407" i="60"/>
  <c r="C9408" i="60"/>
  <c r="C9409" i="60"/>
  <c r="C9410" i="60"/>
  <c r="C9411" i="60"/>
  <c r="C9412" i="60"/>
  <c r="C9413" i="60"/>
  <c r="C9414" i="60"/>
  <c r="C9415" i="60"/>
  <c r="C9416" i="60"/>
  <c r="C9417" i="60"/>
  <c r="C9418" i="60"/>
  <c r="C9419" i="60"/>
  <c r="C9420" i="60"/>
  <c r="C9421" i="60"/>
  <c r="C9422" i="60"/>
  <c r="C9423" i="60"/>
  <c r="C9424" i="60"/>
  <c r="C9425" i="60"/>
  <c r="C9426" i="60"/>
  <c r="C9427" i="60"/>
  <c r="C9428" i="60"/>
  <c r="C9429" i="60"/>
  <c r="C9430" i="60"/>
  <c r="C9431" i="60"/>
  <c r="C9432" i="60"/>
  <c r="C9433" i="60"/>
  <c r="C9434" i="60"/>
  <c r="C9435" i="60"/>
  <c r="C9436" i="60"/>
  <c r="C9437" i="60"/>
  <c r="C9438" i="60"/>
  <c r="C9439" i="60"/>
  <c r="C9440" i="60"/>
  <c r="C9441" i="60"/>
  <c r="C9442" i="60"/>
  <c r="C9443" i="60"/>
  <c r="C9444" i="60"/>
  <c r="C9445" i="60"/>
  <c r="C9446" i="60"/>
  <c r="C9447" i="60"/>
  <c r="C9448" i="60"/>
  <c r="C9449" i="60"/>
  <c r="C9450" i="60"/>
  <c r="C9451" i="60"/>
  <c r="C9452" i="60"/>
  <c r="C9453" i="60"/>
  <c r="C9454" i="60"/>
  <c r="C9455" i="60"/>
  <c r="C9456" i="60"/>
  <c r="C9457" i="60"/>
  <c r="C9458" i="60"/>
  <c r="C9459" i="60"/>
  <c r="C9460" i="60"/>
  <c r="C9461" i="60"/>
  <c r="C9462" i="60"/>
  <c r="C9463" i="60"/>
  <c r="C9464" i="60"/>
  <c r="C9465" i="60"/>
  <c r="C9466" i="60"/>
  <c r="C9467" i="60"/>
  <c r="C9468" i="60"/>
  <c r="C9469" i="60"/>
  <c r="C9470" i="60"/>
  <c r="C9471" i="60"/>
  <c r="C9472" i="60"/>
  <c r="C9473" i="60"/>
  <c r="C9474" i="60"/>
  <c r="C9475" i="60"/>
  <c r="C9476" i="60"/>
  <c r="C9477" i="60"/>
  <c r="C9478" i="60"/>
  <c r="C9479" i="60"/>
  <c r="C9480" i="60"/>
  <c r="C9481" i="60"/>
  <c r="C9482" i="60"/>
  <c r="C9483" i="60"/>
  <c r="C9484" i="60"/>
  <c r="C9485" i="60"/>
  <c r="C9486" i="60"/>
  <c r="C9487" i="60"/>
  <c r="C9488" i="60"/>
  <c r="C9489" i="60"/>
  <c r="C9490" i="60"/>
  <c r="C9491" i="60"/>
  <c r="C9492" i="60"/>
  <c r="C9493" i="60"/>
  <c r="C9494" i="60"/>
  <c r="C9495" i="60"/>
  <c r="C9496" i="60"/>
  <c r="C9497" i="60"/>
  <c r="C9498" i="60"/>
  <c r="C9499" i="60"/>
  <c r="C9500" i="60"/>
  <c r="C9501" i="60"/>
  <c r="C9502" i="60"/>
  <c r="C9503" i="60"/>
  <c r="C9504" i="60"/>
  <c r="C9505" i="60"/>
  <c r="C9506" i="60"/>
  <c r="C9507" i="60"/>
  <c r="C9508" i="60"/>
  <c r="C9509" i="60"/>
  <c r="C9510" i="60"/>
  <c r="C9511" i="60"/>
  <c r="C9512" i="60"/>
  <c r="C9513" i="60"/>
  <c r="C9514" i="60"/>
  <c r="C9515" i="60"/>
  <c r="C9516" i="60"/>
  <c r="C9517" i="60"/>
  <c r="C9518" i="60"/>
  <c r="C9519" i="60"/>
  <c r="C9520" i="60"/>
  <c r="C9521" i="60"/>
  <c r="C9522" i="60"/>
  <c r="C9523" i="60"/>
  <c r="C9524" i="60"/>
  <c r="C9525" i="60"/>
  <c r="C9526" i="60"/>
  <c r="C9527" i="60"/>
  <c r="C9528" i="60"/>
  <c r="C9529" i="60"/>
  <c r="C9530" i="60"/>
  <c r="C9531" i="60"/>
  <c r="C9532" i="60"/>
  <c r="C9533" i="60"/>
  <c r="C9534" i="60"/>
  <c r="C9535" i="60"/>
  <c r="C9536" i="60"/>
  <c r="C9537" i="60"/>
  <c r="C9538" i="60"/>
  <c r="C9539" i="60"/>
  <c r="C9540" i="60"/>
  <c r="C9541" i="60"/>
  <c r="C9542" i="60"/>
  <c r="C9543" i="60"/>
  <c r="C9544" i="60"/>
  <c r="C9545" i="60"/>
  <c r="C9546" i="60"/>
  <c r="C9547" i="60"/>
  <c r="C9548" i="60"/>
  <c r="C9549" i="60"/>
  <c r="C9550" i="60"/>
  <c r="C9551" i="60"/>
  <c r="C9552" i="60"/>
  <c r="C9553" i="60"/>
  <c r="C9554" i="60"/>
  <c r="C9555" i="60"/>
  <c r="C9556" i="60"/>
  <c r="C9557" i="60"/>
  <c r="C9558" i="60"/>
  <c r="C9559" i="60"/>
  <c r="C9560" i="60"/>
  <c r="C9561" i="60"/>
  <c r="C9562" i="60"/>
  <c r="C9563" i="60"/>
  <c r="C9564" i="60"/>
  <c r="C9565" i="60"/>
  <c r="C9566" i="60"/>
  <c r="C9567" i="60"/>
  <c r="C9568" i="60"/>
  <c r="C9569" i="60"/>
  <c r="C9570" i="60"/>
  <c r="C9571" i="60"/>
  <c r="C9572" i="60"/>
  <c r="C9573" i="60"/>
  <c r="C9574" i="60"/>
  <c r="C9575" i="60"/>
  <c r="C9576" i="60"/>
  <c r="C9577" i="60"/>
  <c r="C9578" i="60"/>
  <c r="C9579" i="60"/>
  <c r="C9580" i="60"/>
  <c r="C9581" i="60"/>
  <c r="C9582" i="60"/>
  <c r="C9583" i="60"/>
  <c r="C9584" i="60"/>
  <c r="C9585" i="60"/>
  <c r="C9586" i="60"/>
  <c r="C9587" i="60"/>
  <c r="C9588" i="60"/>
  <c r="C9589" i="60"/>
  <c r="C9590" i="60"/>
  <c r="C9591" i="60"/>
  <c r="C9592" i="60"/>
  <c r="C9593" i="60"/>
  <c r="C9594" i="60"/>
  <c r="C9595" i="60"/>
  <c r="C9596" i="60"/>
  <c r="C9597" i="60"/>
  <c r="C9598" i="60"/>
  <c r="C9599" i="60"/>
  <c r="C9600" i="60"/>
  <c r="C9601" i="60"/>
  <c r="C9602" i="60"/>
  <c r="C9603" i="60"/>
  <c r="C9604" i="60"/>
  <c r="C9605" i="60"/>
  <c r="C9606" i="60"/>
  <c r="C9607" i="60"/>
  <c r="C9608" i="60"/>
  <c r="C9609" i="60"/>
  <c r="C9610" i="60"/>
  <c r="C9611" i="60"/>
  <c r="C9612" i="60"/>
  <c r="C9613" i="60"/>
  <c r="C9614" i="60"/>
  <c r="C9615" i="60"/>
  <c r="C9616" i="60"/>
  <c r="C9617" i="60"/>
  <c r="C9618" i="60"/>
  <c r="C9619" i="60"/>
  <c r="C9620" i="60"/>
  <c r="C9621" i="60"/>
  <c r="C9622" i="60"/>
  <c r="C9623" i="60"/>
  <c r="C9624" i="60"/>
  <c r="C9625" i="60"/>
  <c r="C9626" i="60"/>
  <c r="C9627" i="60"/>
  <c r="C9628" i="60"/>
  <c r="C9629" i="60"/>
  <c r="C9630" i="60"/>
  <c r="C9631" i="60"/>
  <c r="C9632" i="60"/>
  <c r="C9633" i="60"/>
  <c r="C9634" i="60"/>
  <c r="C9635" i="60"/>
  <c r="C9636" i="60"/>
  <c r="C9637" i="60"/>
  <c r="C9638" i="60"/>
  <c r="C9639" i="60"/>
  <c r="C9640" i="60"/>
  <c r="C9641" i="60"/>
  <c r="C9642" i="60"/>
  <c r="C9643" i="60"/>
  <c r="C9644" i="60"/>
  <c r="C9645" i="60"/>
  <c r="C9646" i="60"/>
  <c r="C9647" i="60"/>
  <c r="C9648" i="60"/>
  <c r="C9649" i="60"/>
  <c r="C9650" i="60"/>
  <c r="C9651" i="60"/>
  <c r="C9652" i="60"/>
  <c r="C9653" i="60"/>
  <c r="C9654" i="60"/>
  <c r="C9655" i="60"/>
  <c r="C9656" i="60"/>
  <c r="C9657" i="60"/>
  <c r="C9658" i="60"/>
  <c r="C9659" i="60"/>
  <c r="C9660" i="60"/>
  <c r="C9661" i="60"/>
  <c r="C9662" i="60"/>
  <c r="C9663" i="60"/>
  <c r="C9664" i="60"/>
  <c r="C9665" i="60"/>
  <c r="C9666" i="60"/>
  <c r="C9667" i="60"/>
  <c r="C9668" i="60"/>
  <c r="C9669" i="60"/>
  <c r="C9670" i="60"/>
  <c r="C9671" i="60"/>
  <c r="C9672" i="60"/>
  <c r="C9673" i="60"/>
  <c r="C9674" i="60"/>
  <c r="C9675" i="60"/>
  <c r="C9676" i="60"/>
  <c r="C9677" i="60"/>
  <c r="C9678" i="60"/>
  <c r="C9679" i="60"/>
  <c r="C9680" i="60"/>
  <c r="C9681" i="60"/>
  <c r="C9682" i="60"/>
  <c r="C9683" i="60"/>
  <c r="C9684" i="60"/>
  <c r="C9685" i="60"/>
  <c r="C9686" i="60"/>
  <c r="C9687" i="60"/>
  <c r="C9688" i="60"/>
  <c r="C9689" i="60"/>
  <c r="C9690" i="60"/>
  <c r="C9691" i="60"/>
  <c r="C9692" i="60"/>
  <c r="C9693" i="60"/>
  <c r="C9694" i="60"/>
  <c r="C9695" i="60"/>
  <c r="C9696" i="60"/>
  <c r="C9697" i="60"/>
  <c r="C9698" i="60"/>
  <c r="C9699" i="60"/>
  <c r="C9700" i="60"/>
  <c r="C9701" i="60"/>
  <c r="C9702" i="60"/>
  <c r="C9703" i="60"/>
  <c r="C9704" i="60"/>
  <c r="C9705" i="60"/>
  <c r="C9706" i="60"/>
  <c r="C9707" i="60"/>
  <c r="C9708" i="60"/>
  <c r="C9709" i="60"/>
  <c r="C9710" i="60"/>
  <c r="C9711" i="60"/>
  <c r="C9712" i="60"/>
  <c r="C9713" i="60"/>
  <c r="C9714" i="60"/>
  <c r="C9715" i="60"/>
  <c r="C9716" i="60"/>
  <c r="C9717" i="60"/>
  <c r="C9718" i="60"/>
  <c r="C9719" i="60"/>
  <c r="C9720" i="60"/>
  <c r="C9721" i="60"/>
  <c r="C9722" i="60"/>
  <c r="C9723" i="60"/>
  <c r="C9724" i="60"/>
  <c r="C9725" i="60"/>
  <c r="C9726" i="60"/>
  <c r="C9727" i="60"/>
  <c r="C9728" i="60"/>
  <c r="C9729" i="60"/>
  <c r="C9730" i="60"/>
  <c r="C9731" i="60"/>
  <c r="C9732" i="60"/>
  <c r="C9733" i="60"/>
  <c r="C9734" i="60"/>
  <c r="C9735" i="60"/>
  <c r="C9736" i="60"/>
  <c r="C9737" i="60"/>
  <c r="C9738" i="60"/>
  <c r="C9739" i="60"/>
  <c r="C9740" i="60"/>
  <c r="C9741" i="60"/>
  <c r="C9742" i="60"/>
  <c r="C9743" i="60"/>
  <c r="C9744" i="60"/>
  <c r="C9745" i="60"/>
  <c r="C9746" i="60"/>
  <c r="C9747" i="60"/>
  <c r="C9748" i="60"/>
  <c r="C9749" i="60"/>
  <c r="C9750" i="60"/>
  <c r="C9751" i="60"/>
  <c r="C9752" i="60"/>
  <c r="C9753" i="60"/>
  <c r="C9754" i="60"/>
  <c r="C9755" i="60"/>
  <c r="C9756" i="60"/>
  <c r="C9757" i="60"/>
  <c r="C9758" i="60"/>
  <c r="C9759" i="60"/>
  <c r="C9760" i="60"/>
  <c r="C9761" i="60"/>
  <c r="C9762" i="60"/>
  <c r="C9763" i="60"/>
  <c r="C9764" i="60"/>
  <c r="C9765" i="60"/>
  <c r="C9766" i="60"/>
  <c r="C9767" i="60"/>
  <c r="C9768" i="60"/>
  <c r="C9769" i="60"/>
  <c r="C9770" i="60"/>
  <c r="C9771" i="60"/>
  <c r="C9772" i="60"/>
  <c r="C9773" i="60"/>
  <c r="C9774" i="60"/>
  <c r="C9775" i="60"/>
  <c r="C9776" i="60"/>
  <c r="C9777" i="60"/>
  <c r="C9778" i="60"/>
  <c r="C9779" i="60"/>
  <c r="C9780" i="60"/>
  <c r="C9781" i="60"/>
  <c r="C9782" i="60"/>
  <c r="C9783" i="60"/>
  <c r="C9784" i="60"/>
  <c r="C9785" i="60"/>
  <c r="C9786" i="60"/>
  <c r="C9787" i="60"/>
  <c r="C9788" i="60"/>
  <c r="C9789" i="60"/>
  <c r="C9790" i="60"/>
  <c r="C9791" i="60"/>
  <c r="C9792" i="60"/>
  <c r="C9793" i="60"/>
  <c r="C9794" i="60"/>
  <c r="C9795" i="60"/>
  <c r="C9796" i="60"/>
  <c r="C9797" i="60"/>
  <c r="C9798" i="60"/>
  <c r="C9799" i="60"/>
  <c r="C9800" i="60"/>
  <c r="C9801" i="60"/>
  <c r="C9802" i="60"/>
  <c r="C9803" i="60"/>
  <c r="C9804" i="60"/>
  <c r="C9805" i="60"/>
  <c r="C9806" i="60"/>
  <c r="C9807" i="60"/>
  <c r="C9808" i="60"/>
  <c r="C9809" i="60"/>
  <c r="C9810" i="60"/>
  <c r="C9811" i="60"/>
  <c r="C9812" i="60"/>
  <c r="C9813" i="60"/>
  <c r="C9814" i="60"/>
  <c r="C9815" i="60"/>
  <c r="C9816" i="60"/>
  <c r="C9817" i="60"/>
  <c r="C9818" i="60"/>
  <c r="C9819" i="60"/>
  <c r="C9820" i="60"/>
  <c r="C9821" i="60"/>
  <c r="C9822" i="60"/>
  <c r="C9823" i="60"/>
  <c r="C9824" i="60"/>
  <c r="C9825" i="60"/>
  <c r="C9826" i="60"/>
  <c r="C9827" i="60"/>
  <c r="C9828" i="60"/>
  <c r="C9829" i="60"/>
  <c r="C9830" i="60"/>
  <c r="C9831" i="60"/>
  <c r="C9832" i="60"/>
  <c r="C9833" i="60"/>
  <c r="C9834" i="60"/>
  <c r="C9835" i="60"/>
  <c r="C9836" i="60"/>
  <c r="C9837" i="60"/>
  <c r="C9838" i="60"/>
  <c r="C9839" i="60"/>
  <c r="C9840" i="60"/>
  <c r="C9841" i="60"/>
  <c r="C9842" i="60"/>
  <c r="C9843" i="60"/>
  <c r="C9844" i="60"/>
  <c r="C9845" i="60"/>
  <c r="C9846" i="60"/>
  <c r="C9847" i="60"/>
  <c r="C9848" i="60"/>
  <c r="C9849" i="60"/>
  <c r="C9850" i="60"/>
  <c r="C9851" i="60"/>
  <c r="C9852" i="60"/>
  <c r="C9853" i="60"/>
  <c r="C9854" i="60"/>
  <c r="C9855" i="60"/>
  <c r="C9856" i="60"/>
  <c r="C9857" i="60"/>
  <c r="C9858" i="60"/>
  <c r="C9859" i="60"/>
  <c r="C9860" i="60"/>
  <c r="C9861" i="60"/>
  <c r="C9862" i="60"/>
  <c r="C9863" i="60"/>
  <c r="C9864" i="60"/>
  <c r="C9865" i="60"/>
  <c r="C9866" i="60"/>
  <c r="C9867" i="60"/>
  <c r="C9868" i="60"/>
  <c r="C9869" i="60"/>
  <c r="C9870" i="60"/>
  <c r="C9871" i="60"/>
  <c r="C9872" i="60"/>
  <c r="C9873" i="60"/>
  <c r="C9874" i="60"/>
  <c r="C9875" i="60"/>
  <c r="C9876" i="60"/>
  <c r="C9877" i="60"/>
  <c r="C9878" i="60"/>
  <c r="C9879" i="60"/>
  <c r="C9880" i="60"/>
  <c r="C9881" i="60"/>
  <c r="C9882" i="60"/>
  <c r="C9883" i="60"/>
  <c r="C9884" i="60"/>
  <c r="C9885" i="60"/>
  <c r="C9886" i="60"/>
  <c r="C9887" i="60"/>
  <c r="C9888" i="60"/>
  <c r="C9889" i="60"/>
  <c r="C9890" i="60"/>
  <c r="C9891" i="60"/>
  <c r="C9892" i="60"/>
  <c r="C9893" i="60"/>
  <c r="C9894" i="60"/>
  <c r="C9895" i="60"/>
  <c r="C9896" i="60"/>
  <c r="C9897" i="60"/>
  <c r="C9898" i="60"/>
  <c r="C9899" i="60"/>
  <c r="C9900" i="60"/>
  <c r="C9901" i="60"/>
  <c r="C9902" i="60"/>
  <c r="C9903" i="60"/>
  <c r="C9904" i="60"/>
  <c r="C9905" i="60"/>
  <c r="C9906" i="60"/>
  <c r="C9907" i="60"/>
  <c r="C9908" i="60"/>
  <c r="C9909" i="60"/>
  <c r="C9910" i="60"/>
  <c r="C9911" i="60"/>
  <c r="C9912" i="60"/>
  <c r="C9913" i="60"/>
  <c r="C9914" i="60"/>
  <c r="C9915" i="60"/>
  <c r="C9916" i="60"/>
  <c r="C9917" i="60"/>
  <c r="C9918" i="60"/>
  <c r="C9919" i="60"/>
  <c r="C9920" i="60"/>
  <c r="C9921" i="60"/>
  <c r="C9922" i="60"/>
  <c r="C9923" i="60"/>
  <c r="C9924" i="60"/>
  <c r="C9925" i="60"/>
  <c r="C9926" i="60"/>
  <c r="C9927" i="60"/>
  <c r="C9928" i="60"/>
  <c r="C9929" i="60"/>
  <c r="C9930" i="60"/>
  <c r="C9931" i="60"/>
  <c r="C9932" i="60"/>
  <c r="C9933" i="60"/>
  <c r="C9934" i="60"/>
  <c r="C9935" i="60"/>
  <c r="C9936" i="60"/>
  <c r="C9937" i="60"/>
  <c r="C9938" i="60"/>
  <c r="C9939" i="60"/>
  <c r="C9940" i="60"/>
  <c r="C9941" i="60"/>
  <c r="C9942" i="60"/>
  <c r="C9943" i="60"/>
  <c r="C9944" i="60"/>
  <c r="C9945" i="60"/>
  <c r="C9946" i="60"/>
  <c r="C9947" i="60"/>
  <c r="C9948" i="60"/>
  <c r="C9949" i="60"/>
  <c r="C9950" i="60"/>
  <c r="C9951" i="60"/>
  <c r="C9952" i="60"/>
  <c r="C9953" i="60"/>
  <c r="C9954" i="60"/>
  <c r="C9955" i="60"/>
  <c r="C9956" i="60"/>
  <c r="C9957" i="60"/>
  <c r="C9958" i="60"/>
  <c r="C9959" i="60"/>
  <c r="C9960" i="60"/>
  <c r="C9961" i="60"/>
  <c r="C9962" i="60"/>
  <c r="C9963" i="60"/>
  <c r="C9964" i="60"/>
  <c r="C9965" i="60"/>
  <c r="C9966" i="60"/>
  <c r="C9967" i="60"/>
  <c r="C9968" i="60"/>
  <c r="C9969" i="60"/>
  <c r="C9970" i="60"/>
  <c r="C9971" i="60"/>
  <c r="C9972" i="60"/>
  <c r="C9973" i="60"/>
  <c r="C9974" i="60"/>
  <c r="C9975" i="60"/>
  <c r="C9976" i="60"/>
  <c r="C9977" i="60"/>
  <c r="C9978" i="60"/>
  <c r="C9979" i="60"/>
  <c r="C9980" i="60"/>
  <c r="C9981" i="60"/>
  <c r="C9982" i="60"/>
  <c r="C9983" i="60"/>
  <c r="C9984" i="60"/>
  <c r="C9985" i="60"/>
  <c r="C9986" i="60"/>
  <c r="C9987" i="60"/>
  <c r="C9988" i="60"/>
  <c r="C9989" i="60"/>
  <c r="C9990" i="60"/>
  <c r="C9991" i="60"/>
  <c r="C9992" i="60"/>
  <c r="C9993" i="60"/>
  <c r="C9994" i="60"/>
  <c r="C9995" i="60"/>
  <c r="C9996" i="60"/>
  <c r="C9997" i="60"/>
  <c r="C9998" i="60"/>
  <c r="C9999" i="60"/>
  <c r="C10000" i="60"/>
  <c r="C10001" i="60"/>
  <c r="C5" i="60"/>
  <c r="C7" i="60"/>
  <c r="C8" i="60"/>
  <c r="C9" i="60"/>
  <c r="C10" i="60"/>
  <c r="C11" i="60"/>
  <c r="C12" i="60"/>
  <c r="C13" i="60"/>
  <c r="C14" i="60"/>
  <c r="C15" i="60"/>
  <c r="C16" i="60"/>
  <c r="C17" i="60"/>
  <c r="C18" i="60"/>
  <c r="C19" i="60"/>
  <c r="C20" i="60"/>
  <c r="C21" i="60"/>
  <c r="C22" i="60"/>
  <c r="C23" i="60"/>
  <c r="C24" i="60"/>
  <c r="C25" i="60"/>
  <c r="C26" i="60"/>
  <c r="C27" i="60"/>
  <c r="C28" i="60"/>
  <c r="C29" i="60"/>
  <c r="C30" i="60"/>
  <c r="C31" i="60"/>
  <c r="C32" i="60"/>
  <c r="C33" i="60"/>
  <c r="C34" i="60"/>
  <c r="C35" i="60"/>
  <c r="C36" i="60"/>
  <c r="C37" i="60"/>
  <c r="C38" i="60"/>
  <c r="C39" i="60"/>
  <c r="C40" i="60"/>
  <c r="C41" i="60"/>
  <c r="C42" i="60"/>
  <c r="C43" i="60"/>
  <c r="C44" i="60"/>
  <c r="C45" i="60"/>
  <c r="C46" i="60"/>
  <c r="C47" i="60"/>
  <c r="C48" i="60"/>
  <c r="C49" i="60"/>
  <c r="C50" i="60"/>
  <c r="C53" i="60"/>
  <c r="C54" i="60"/>
  <c r="C55" i="60"/>
  <c r="C56" i="60"/>
  <c r="C57" i="60"/>
  <c r="C58" i="60"/>
  <c r="C59" i="60"/>
  <c r="C60" i="60"/>
  <c r="C61" i="60"/>
  <c r="C62" i="60"/>
  <c r="C63" i="60"/>
  <c r="C64" i="60"/>
  <c r="C65" i="60"/>
  <c r="C66" i="60"/>
  <c r="C67" i="60"/>
  <c r="C68" i="60"/>
  <c r="C69" i="60"/>
  <c r="C70" i="60"/>
  <c r="C71" i="60"/>
  <c r="C72" i="60"/>
  <c r="C73" i="60"/>
  <c r="C74" i="60"/>
  <c r="C75" i="60"/>
  <c r="C76" i="60"/>
  <c r="C77" i="60"/>
  <c r="C78" i="60"/>
  <c r="C79" i="60"/>
  <c r="C80" i="60"/>
  <c r="C81" i="60"/>
  <c r="C82" i="60"/>
  <c r="C83" i="60"/>
  <c r="C84" i="60"/>
  <c r="C85" i="60"/>
  <c r="C86" i="60"/>
  <c r="C87" i="60"/>
  <c r="C88" i="60"/>
  <c r="C89" i="60"/>
  <c r="C90" i="60"/>
  <c r="C91" i="60"/>
  <c r="C92" i="60"/>
  <c r="C93" i="60"/>
  <c r="C94" i="60"/>
  <c r="C95" i="60"/>
  <c r="C96" i="60"/>
  <c r="C97" i="60"/>
  <c r="C98" i="60"/>
  <c r="C99" i="60"/>
  <c r="C100" i="60"/>
  <c r="C101" i="60"/>
  <c r="C102" i="60"/>
  <c r="C103" i="60"/>
  <c r="C104" i="60"/>
  <c r="C105" i="60"/>
  <c r="C106" i="60"/>
  <c r="C107" i="60"/>
  <c r="C108" i="60"/>
  <c r="C109" i="60"/>
  <c r="C110" i="60"/>
  <c r="C111" i="60"/>
  <c r="C112" i="60"/>
  <c r="C113" i="60"/>
  <c r="C114" i="60"/>
  <c r="C115" i="60"/>
  <c r="C116" i="60"/>
  <c r="C117" i="60"/>
  <c r="C118" i="60"/>
  <c r="C119" i="60"/>
  <c r="C120" i="60"/>
  <c r="C121" i="60"/>
  <c r="C122" i="60"/>
  <c r="C123" i="60"/>
  <c r="C124" i="60"/>
  <c r="C125" i="60"/>
  <c r="C126" i="60"/>
  <c r="C127" i="60"/>
  <c r="C128" i="60"/>
  <c r="C129" i="60"/>
  <c r="C130" i="60"/>
  <c r="C131" i="60"/>
  <c r="C132" i="60"/>
  <c r="C133" i="60"/>
  <c r="C134" i="60"/>
  <c r="C135" i="60"/>
  <c r="C136" i="60"/>
  <c r="C137" i="60"/>
  <c r="C138" i="60"/>
  <c r="C139" i="60"/>
  <c r="C140" i="60"/>
  <c r="C141" i="60"/>
  <c r="C142" i="60"/>
  <c r="C143" i="60"/>
  <c r="C144" i="60"/>
  <c r="C145" i="60"/>
  <c r="C146" i="60"/>
  <c r="C147" i="60"/>
  <c r="C148" i="60"/>
  <c r="C149" i="60"/>
  <c r="C150" i="60"/>
  <c r="C151" i="60"/>
  <c r="C152" i="60"/>
  <c r="C153" i="60"/>
  <c r="C154" i="60"/>
  <c r="C155" i="60"/>
  <c r="C156" i="60"/>
  <c r="C157" i="60"/>
  <c r="C158" i="60"/>
  <c r="C159" i="60"/>
  <c r="C160" i="60"/>
  <c r="C161" i="60"/>
  <c r="C162" i="60"/>
  <c r="C163" i="60"/>
  <c r="C164" i="60"/>
  <c r="C165" i="60"/>
  <c r="C166" i="60"/>
  <c r="C167" i="60"/>
  <c r="C168" i="60"/>
  <c r="C169" i="60"/>
  <c r="C170" i="60"/>
  <c r="C171" i="60"/>
  <c r="C172" i="60"/>
  <c r="C173" i="60"/>
  <c r="C174" i="60"/>
  <c r="C175" i="60"/>
  <c r="C176" i="60"/>
  <c r="C177" i="60"/>
  <c r="C178" i="60"/>
  <c r="C179" i="60"/>
  <c r="C180" i="60"/>
  <c r="C181" i="60"/>
  <c r="C182" i="60"/>
  <c r="C183" i="60"/>
  <c r="C184" i="60"/>
  <c r="C185" i="60"/>
  <c r="C186" i="60"/>
  <c r="C187" i="60"/>
  <c r="C188" i="60"/>
  <c r="C189" i="60"/>
  <c r="C190" i="60"/>
  <c r="C191" i="60"/>
  <c r="C192" i="60"/>
  <c r="C193" i="60"/>
  <c r="C194" i="60"/>
  <c r="C195" i="60"/>
  <c r="C196" i="60"/>
  <c r="C197" i="60"/>
  <c r="C198" i="60"/>
  <c r="C199" i="60"/>
  <c r="C200" i="60"/>
  <c r="C201" i="60"/>
  <c r="C202" i="60"/>
  <c r="C203" i="60"/>
  <c r="C204" i="60"/>
  <c r="C205" i="60"/>
  <c r="C206" i="60"/>
  <c r="C207" i="60"/>
  <c r="C208" i="60"/>
  <c r="C209" i="60"/>
  <c r="C210" i="60"/>
  <c r="C211" i="60"/>
  <c r="C212" i="60"/>
  <c r="C213" i="60"/>
  <c r="C214" i="60"/>
  <c r="C215" i="60"/>
  <c r="C216" i="60"/>
  <c r="C217" i="60"/>
  <c r="C218" i="60"/>
  <c r="C219" i="60"/>
  <c r="C220" i="60"/>
  <c r="C221" i="60"/>
  <c r="C222" i="60"/>
  <c r="C223" i="60"/>
  <c r="C224" i="60"/>
  <c r="C225" i="60"/>
  <c r="C226" i="60"/>
  <c r="C227" i="60"/>
  <c r="C228" i="60"/>
  <c r="C229" i="60"/>
  <c r="C230" i="60"/>
  <c r="C231" i="60"/>
  <c r="C232" i="60"/>
  <c r="C233" i="60"/>
  <c r="C234" i="60"/>
  <c r="C235" i="60"/>
  <c r="C236" i="60"/>
  <c r="C237" i="60"/>
  <c r="C238" i="60"/>
  <c r="C239" i="60"/>
  <c r="C240" i="60"/>
  <c r="C241" i="60"/>
  <c r="C242" i="60"/>
  <c r="C243" i="60"/>
  <c r="C244" i="60"/>
  <c r="C245" i="60"/>
  <c r="C246" i="60"/>
  <c r="C247" i="60"/>
  <c r="C248" i="60"/>
  <c r="C249" i="60"/>
  <c r="C250" i="60"/>
  <c r="C251" i="60"/>
  <c r="C252" i="60"/>
  <c r="C253" i="60"/>
  <c r="C254" i="60"/>
  <c r="C255" i="60"/>
  <c r="C256" i="60"/>
  <c r="C257" i="60"/>
  <c r="C258" i="60"/>
  <c r="C259" i="60"/>
  <c r="C260" i="60"/>
  <c r="C261" i="60"/>
  <c r="C262" i="60"/>
  <c r="C263" i="60"/>
  <c r="C264" i="60"/>
  <c r="C265" i="60"/>
  <c r="C266" i="60"/>
  <c r="C267" i="60"/>
  <c r="C268" i="60"/>
  <c r="C269" i="60"/>
  <c r="C270" i="60"/>
  <c r="C271" i="60"/>
  <c r="C272" i="60"/>
  <c r="C273" i="60"/>
  <c r="C274" i="60"/>
  <c r="C275" i="60"/>
  <c r="C276" i="60"/>
  <c r="C277" i="60"/>
  <c r="C278" i="60"/>
  <c r="C279" i="60"/>
  <c r="C280" i="60"/>
  <c r="C281" i="60"/>
  <c r="C282" i="60"/>
  <c r="C283" i="60"/>
  <c r="C284" i="60"/>
  <c r="C285" i="60"/>
  <c r="C286" i="60"/>
  <c r="C287" i="60"/>
  <c r="C288" i="60"/>
  <c r="C289" i="60"/>
  <c r="C290" i="60"/>
  <c r="C291" i="60"/>
  <c r="C292" i="60"/>
  <c r="C293" i="60"/>
  <c r="C294" i="60"/>
  <c r="C295" i="60"/>
  <c r="C296" i="60"/>
  <c r="C297" i="60"/>
  <c r="C298" i="60"/>
  <c r="C299" i="60"/>
  <c r="C300" i="60"/>
  <c r="C301" i="60"/>
  <c r="C302" i="60"/>
  <c r="C303" i="60"/>
  <c r="C304" i="60"/>
  <c r="C305" i="60"/>
  <c r="C306" i="60"/>
  <c r="C307" i="60"/>
  <c r="C308" i="60"/>
  <c r="C309" i="60"/>
  <c r="C310" i="60"/>
  <c r="C311" i="60"/>
  <c r="C312" i="60"/>
  <c r="C313" i="60"/>
  <c r="C314" i="60"/>
  <c r="C315" i="60"/>
  <c r="C316" i="60"/>
  <c r="C317" i="60"/>
  <c r="C318" i="60"/>
  <c r="C319" i="60"/>
  <c r="C320" i="60"/>
  <c r="C321" i="60"/>
  <c r="C322" i="60"/>
  <c r="C323" i="60"/>
  <c r="C324" i="60"/>
  <c r="C325" i="60"/>
  <c r="C326" i="60"/>
  <c r="C327" i="60"/>
  <c r="C328" i="60"/>
  <c r="C329" i="60"/>
  <c r="C330" i="60"/>
  <c r="C331" i="60"/>
  <c r="C332" i="60"/>
  <c r="C333" i="60"/>
  <c r="C334" i="60"/>
  <c r="C335" i="60"/>
  <c r="C336" i="60"/>
  <c r="C337" i="60"/>
  <c r="C338" i="60"/>
  <c r="C339" i="60"/>
  <c r="C340" i="60"/>
  <c r="C341" i="60"/>
  <c r="C342" i="60"/>
  <c r="C343" i="60"/>
  <c r="C344" i="60"/>
  <c r="C345" i="60"/>
  <c r="C346" i="60"/>
  <c r="C347" i="60"/>
  <c r="C348" i="60"/>
  <c r="C349" i="60"/>
  <c r="C350" i="60"/>
  <c r="C351" i="60"/>
  <c r="C352" i="60"/>
  <c r="C353" i="60"/>
  <c r="C354" i="60"/>
  <c r="C355" i="60"/>
  <c r="C356" i="60"/>
  <c r="C357" i="60"/>
  <c r="C358" i="60"/>
  <c r="C359" i="60"/>
  <c r="C360" i="60"/>
  <c r="C361" i="60"/>
  <c r="C362" i="60"/>
  <c r="C363" i="60"/>
  <c r="C364" i="60"/>
  <c r="C365" i="60"/>
  <c r="C366" i="60"/>
  <c r="C367" i="60"/>
  <c r="C368" i="60"/>
  <c r="C369" i="60"/>
  <c r="C370" i="60"/>
  <c r="C371" i="60"/>
  <c r="C372" i="60"/>
  <c r="C373" i="60"/>
  <c r="C374" i="60"/>
  <c r="C375" i="60"/>
  <c r="C376" i="60"/>
  <c r="C377" i="60"/>
  <c r="C378" i="60"/>
  <c r="C379" i="60"/>
  <c r="C380" i="60"/>
  <c r="C381" i="60"/>
  <c r="C382" i="60"/>
  <c r="C383" i="60"/>
  <c r="C384" i="60"/>
  <c r="C385" i="60"/>
  <c r="C386" i="60"/>
  <c r="C387" i="60"/>
  <c r="C388" i="60"/>
  <c r="C389" i="60"/>
  <c r="C390" i="60"/>
  <c r="C391" i="60"/>
  <c r="C392" i="60"/>
  <c r="C393" i="60"/>
  <c r="C394" i="60"/>
  <c r="C395" i="60"/>
  <c r="C396" i="60"/>
  <c r="C397" i="60"/>
  <c r="C398" i="60"/>
  <c r="C399" i="60"/>
  <c r="C400" i="60"/>
  <c r="C401" i="60"/>
  <c r="C402" i="60"/>
  <c r="C403" i="60"/>
  <c r="C404" i="60"/>
  <c r="C405" i="60"/>
  <c r="C406" i="60"/>
  <c r="C407" i="60"/>
  <c r="C408" i="60"/>
  <c r="C409" i="60"/>
  <c r="C410" i="60"/>
  <c r="C411" i="60"/>
  <c r="C412" i="60"/>
  <c r="C413" i="60"/>
  <c r="C414" i="60"/>
  <c r="C415" i="60"/>
  <c r="C416" i="60"/>
  <c r="C417" i="60"/>
  <c r="C418" i="60"/>
  <c r="C419" i="60"/>
  <c r="C420" i="60"/>
  <c r="C421" i="60"/>
  <c r="C422" i="60"/>
  <c r="C423" i="60"/>
  <c r="C424" i="60"/>
  <c r="C425" i="60"/>
  <c r="C426" i="60"/>
  <c r="C427" i="60"/>
  <c r="C428" i="60"/>
  <c r="C429" i="60"/>
  <c r="C430" i="60"/>
  <c r="C431" i="60"/>
  <c r="C432" i="60"/>
  <c r="C433" i="60"/>
  <c r="C434" i="60"/>
  <c r="C435" i="60"/>
  <c r="C436" i="60"/>
  <c r="C437" i="60"/>
  <c r="C438" i="60"/>
  <c r="C439" i="60"/>
  <c r="C440" i="60"/>
  <c r="C441" i="60"/>
  <c r="C442" i="60"/>
  <c r="C443" i="60"/>
  <c r="C444" i="60"/>
  <c r="C445" i="60"/>
  <c r="C446" i="60"/>
  <c r="C447" i="60"/>
  <c r="C448" i="60"/>
  <c r="C449" i="60"/>
  <c r="C450" i="60"/>
  <c r="C451" i="60"/>
  <c r="C452" i="60"/>
  <c r="C453" i="60"/>
  <c r="C454" i="60"/>
  <c r="C455" i="60"/>
  <c r="C456" i="60"/>
  <c r="C457" i="60"/>
  <c r="C458" i="60"/>
  <c r="C459" i="60"/>
  <c r="C460" i="60"/>
  <c r="C461" i="60"/>
  <c r="C462" i="60"/>
  <c r="C463" i="60"/>
  <c r="C464" i="60"/>
  <c r="C465" i="60"/>
  <c r="C466" i="60"/>
  <c r="C467" i="60"/>
  <c r="C468" i="60"/>
  <c r="C469" i="60"/>
  <c r="C470" i="60"/>
  <c r="C471" i="60"/>
  <c r="C472" i="60"/>
  <c r="C473" i="60"/>
  <c r="C474" i="60"/>
  <c r="C475" i="60"/>
  <c r="C476" i="60"/>
  <c r="C477" i="60"/>
  <c r="C478" i="60"/>
  <c r="C479" i="60"/>
  <c r="C480" i="60"/>
  <c r="C481" i="60"/>
  <c r="C482" i="60"/>
  <c r="C483" i="60"/>
  <c r="C484" i="60"/>
  <c r="C485" i="60"/>
  <c r="C486" i="60"/>
  <c r="C487" i="60"/>
  <c r="C488" i="60"/>
  <c r="C489" i="60"/>
  <c r="C490" i="60"/>
  <c r="C491" i="60"/>
  <c r="C492" i="60"/>
  <c r="C493" i="60"/>
  <c r="C494" i="60"/>
  <c r="C495" i="60"/>
  <c r="C496" i="60"/>
  <c r="C497" i="60"/>
  <c r="C498" i="60"/>
  <c r="C499" i="60"/>
  <c r="C500" i="60"/>
  <c r="C501" i="60"/>
  <c r="C502" i="60"/>
  <c r="C503" i="60"/>
  <c r="C504" i="60"/>
  <c r="C505" i="60"/>
  <c r="C506" i="60"/>
  <c r="C507" i="60"/>
  <c r="C508" i="60"/>
  <c r="C509" i="60"/>
  <c r="C510" i="60"/>
  <c r="C511" i="60"/>
  <c r="C512" i="60"/>
  <c r="C513" i="60"/>
  <c r="C514" i="60"/>
  <c r="C515" i="60"/>
  <c r="C516" i="60"/>
  <c r="C517" i="60"/>
  <c r="C518" i="60"/>
  <c r="C519" i="60"/>
  <c r="C520" i="60"/>
  <c r="C521" i="60"/>
  <c r="C522" i="60"/>
  <c r="C523" i="60"/>
  <c r="C524" i="60"/>
  <c r="C525" i="60"/>
  <c r="C526" i="60"/>
  <c r="C527" i="60"/>
  <c r="C528" i="60"/>
  <c r="C529" i="60"/>
  <c r="C530" i="60"/>
  <c r="C531" i="60"/>
  <c r="C532" i="60"/>
  <c r="C533" i="60"/>
  <c r="C534" i="60"/>
  <c r="C535" i="60"/>
  <c r="C536" i="60"/>
  <c r="C537" i="60"/>
  <c r="C538" i="60"/>
  <c r="C539" i="60"/>
  <c r="C540" i="60"/>
  <c r="C541" i="60"/>
  <c r="C542" i="60"/>
  <c r="C543" i="60"/>
  <c r="C544" i="60"/>
  <c r="C545" i="60"/>
  <c r="C546" i="60"/>
  <c r="C547" i="60"/>
  <c r="C548" i="60"/>
  <c r="C549" i="60"/>
  <c r="C550" i="60"/>
  <c r="C551" i="60"/>
  <c r="C552" i="60"/>
  <c r="C553" i="60"/>
  <c r="C554" i="60"/>
  <c r="C555" i="60"/>
  <c r="C556" i="60"/>
  <c r="C557" i="60"/>
  <c r="C558" i="60"/>
  <c r="C559" i="60"/>
  <c r="C560" i="60"/>
  <c r="C561" i="60"/>
  <c r="C562" i="60"/>
  <c r="C563" i="60"/>
  <c r="C564" i="60"/>
  <c r="C565" i="60"/>
  <c r="C566" i="60"/>
  <c r="C567" i="60"/>
  <c r="C568" i="60"/>
  <c r="C569" i="60"/>
  <c r="C570" i="60"/>
  <c r="C571" i="60"/>
  <c r="C572" i="60"/>
  <c r="C573" i="60"/>
  <c r="C574" i="60"/>
  <c r="C575" i="60"/>
  <c r="C576" i="60"/>
  <c r="C577" i="60"/>
  <c r="C578" i="60"/>
  <c r="C579" i="60"/>
  <c r="C580" i="60"/>
  <c r="C581" i="60"/>
  <c r="C582" i="60"/>
  <c r="C583" i="60"/>
  <c r="C584" i="60"/>
  <c r="C585" i="60"/>
  <c r="C586" i="60"/>
  <c r="C587" i="60"/>
  <c r="C588" i="60"/>
  <c r="C589" i="60"/>
  <c r="C590" i="60"/>
  <c r="C591" i="60"/>
  <c r="C592" i="60"/>
  <c r="C593" i="60"/>
  <c r="C594" i="60"/>
  <c r="C595" i="60"/>
  <c r="C596" i="60"/>
  <c r="C597" i="60"/>
  <c r="C598" i="60"/>
  <c r="C599" i="60"/>
  <c r="C600" i="60"/>
  <c r="C601" i="60"/>
  <c r="C602" i="60"/>
  <c r="C603" i="60"/>
  <c r="C604" i="60"/>
  <c r="C605" i="60"/>
  <c r="C606" i="60"/>
  <c r="C607" i="60"/>
  <c r="C608" i="60"/>
  <c r="C609" i="60"/>
  <c r="C610" i="60"/>
  <c r="C611" i="60"/>
  <c r="C612" i="60"/>
  <c r="C613" i="60"/>
  <c r="C614" i="60"/>
  <c r="C615" i="60"/>
  <c r="C616" i="60"/>
  <c r="C617" i="60"/>
  <c r="C618" i="60"/>
  <c r="C619" i="60"/>
  <c r="C620" i="60"/>
  <c r="C621" i="60"/>
  <c r="C622" i="60"/>
  <c r="C623" i="60"/>
  <c r="C624" i="60"/>
  <c r="C625" i="60"/>
  <c r="C626" i="60"/>
  <c r="C627" i="60"/>
  <c r="C628" i="60"/>
  <c r="C629" i="60"/>
  <c r="C630" i="60"/>
  <c r="C631" i="60"/>
  <c r="C632" i="60"/>
  <c r="C633" i="60"/>
  <c r="C634" i="60"/>
  <c r="C635" i="60"/>
  <c r="C636" i="60"/>
  <c r="C637" i="60"/>
  <c r="C638" i="60"/>
  <c r="C639" i="60"/>
  <c r="C640" i="60"/>
  <c r="C641" i="60"/>
  <c r="C642" i="60"/>
  <c r="C643" i="60"/>
  <c r="C644" i="60"/>
  <c r="C645" i="60"/>
  <c r="C646" i="60"/>
  <c r="C647" i="60"/>
  <c r="C648" i="60"/>
  <c r="C649" i="60"/>
  <c r="C650" i="60"/>
  <c r="C651" i="60"/>
  <c r="C652" i="60"/>
  <c r="C653" i="60"/>
  <c r="C654" i="60"/>
  <c r="C655" i="60"/>
  <c r="C656" i="60"/>
  <c r="C657" i="60"/>
  <c r="C658" i="60"/>
  <c r="C659" i="60"/>
  <c r="C660" i="60"/>
  <c r="C661" i="60"/>
  <c r="C662" i="60"/>
  <c r="C663" i="60"/>
  <c r="C664" i="60"/>
  <c r="C665" i="60"/>
  <c r="C666" i="60"/>
  <c r="C667" i="60"/>
  <c r="C668" i="60"/>
  <c r="C669" i="60"/>
  <c r="C670" i="60"/>
  <c r="C671" i="60"/>
  <c r="C672" i="60"/>
  <c r="C673" i="60"/>
  <c r="C674" i="60"/>
  <c r="C675" i="60"/>
  <c r="C676" i="60"/>
  <c r="C677" i="60"/>
  <c r="C678" i="60"/>
  <c r="C679" i="60"/>
  <c r="C680" i="60"/>
  <c r="C681" i="60"/>
  <c r="C682" i="60"/>
  <c r="C683" i="60"/>
  <c r="C684" i="60"/>
  <c r="C685" i="60"/>
  <c r="C686" i="60"/>
  <c r="C687" i="60"/>
  <c r="C688" i="60"/>
  <c r="C689" i="60"/>
  <c r="C690" i="60"/>
  <c r="C691" i="60"/>
  <c r="C692" i="60"/>
  <c r="C693" i="60"/>
  <c r="C694" i="60"/>
  <c r="C695" i="60"/>
  <c r="C696" i="60"/>
  <c r="C697" i="60"/>
  <c r="C698" i="60"/>
  <c r="C699" i="60"/>
  <c r="C700" i="60"/>
  <c r="C701" i="60"/>
  <c r="C702" i="60"/>
  <c r="C703" i="60"/>
  <c r="C704" i="60"/>
  <c r="C705" i="60"/>
  <c r="C706" i="60"/>
  <c r="C707" i="60"/>
  <c r="C708" i="60"/>
  <c r="C709" i="60"/>
  <c r="C710" i="60"/>
  <c r="C711" i="60"/>
  <c r="C712" i="60"/>
  <c r="C713" i="60"/>
  <c r="C714" i="60"/>
  <c r="C715" i="60"/>
  <c r="C716" i="60"/>
  <c r="C717" i="60"/>
  <c r="C718" i="60"/>
  <c r="C719" i="60"/>
  <c r="C720" i="60"/>
  <c r="C721" i="60"/>
  <c r="C722" i="60"/>
  <c r="C723" i="60"/>
  <c r="C724" i="60"/>
  <c r="C725" i="60"/>
  <c r="C726" i="60"/>
  <c r="C727" i="60"/>
  <c r="C728" i="60"/>
  <c r="C729" i="60"/>
  <c r="C730" i="60"/>
  <c r="C731" i="60"/>
  <c r="C732" i="60"/>
  <c r="C733" i="60"/>
  <c r="C734" i="60"/>
  <c r="C735" i="60"/>
  <c r="C736" i="60"/>
  <c r="C737" i="60"/>
  <c r="C738" i="60"/>
  <c r="C739" i="60"/>
  <c r="C740" i="60"/>
  <c r="C741" i="60"/>
  <c r="C742" i="60"/>
  <c r="C743" i="60"/>
  <c r="C744" i="60"/>
  <c r="C745" i="60"/>
  <c r="C746" i="60"/>
  <c r="C747" i="60"/>
  <c r="C748" i="60"/>
  <c r="C749" i="60"/>
  <c r="C750" i="60"/>
  <c r="C751" i="60"/>
  <c r="C752" i="60"/>
  <c r="C753" i="60"/>
  <c r="C754" i="60"/>
  <c r="C755" i="60"/>
  <c r="C756" i="60"/>
  <c r="C757" i="60"/>
  <c r="C758" i="60"/>
  <c r="C759" i="60"/>
  <c r="C760" i="60"/>
  <c r="C761" i="60"/>
  <c r="C762" i="60"/>
  <c r="C763" i="60"/>
  <c r="C764" i="60"/>
  <c r="C765" i="60"/>
  <c r="C766" i="60"/>
  <c r="C767" i="60"/>
  <c r="C768" i="60"/>
  <c r="C769" i="60"/>
  <c r="C770" i="60"/>
  <c r="C771" i="60"/>
  <c r="C772" i="60"/>
  <c r="C773" i="60"/>
  <c r="C774" i="60"/>
  <c r="C775" i="60"/>
  <c r="C776" i="60"/>
  <c r="C777" i="60"/>
  <c r="C778" i="60"/>
  <c r="C779" i="60"/>
  <c r="C780" i="60"/>
  <c r="C781" i="60"/>
  <c r="C782" i="60"/>
  <c r="C783" i="60"/>
  <c r="C784" i="60"/>
  <c r="C785" i="60"/>
  <c r="C786" i="60"/>
  <c r="C787" i="60"/>
  <c r="C788" i="60"/>
  <c r="C789" i="60"/>
  <c r="C790" i="60"/>
  <c r="C791" i="60"/>
  <c r="C792" i="60"/>
  <c r="C793" i="60"/>
  <c r="C794" i="60"/>
  <c r="C795" i="60"/>
  <c r="C796" i="60"/>
  <c r="C797" i="60"/>
  <c r="C798" i="60"/>
  <c r="C799" i="60"/>
  <c r="C800" i="60"/>
  <c r="C801" i="60"/>
  <c r="C802" i="60"/>
  <c r="C803" i="60"/>
  <c r="C804" i="60"/>
  <c r="C805" i="60"/>
  <c r="C806" i="60"/>
  <c r="C807" i="60"/>
  <c r="C808" i="60"/>
  <c r="C809" i="60"/>
  <c r="C810" i="60"/>
  <c r="C811" i="60"/>
  <c r="C812" i="60"/>
  <c r="C813" i="60"/>
  <c r="C814" i="60"/>
  <c r="C815" i="60"/>
  <c r="C816" i="60"/>
  <c r="C817" i="60"/>
  <c r="C818" i="60"/>
  <c r="C819" i="60"/>
  <c r="C820" i="60"/>
  <c r="C821" i="60"/>
  <c r="C822" i="60"/>
  <c r="C823" i="60"/>
  <c r="C824" i="60"/>
  <c r="C825" i="60"/>
  <c r="C826" i="60"/>
  <c r="C827" i="60"/>
  <c r="C828" i="60"/>
  <c r="C829" i="60"/>
  <c r="C830" i="60"/>
  <c r="C831" i="60"/>
  <c r="C832" i="60"/>
  <c r="C833" i="60"/>
  <c r="C834" i="60"/>
  <c r="C835" i="60"/>
  <c r="C836" i="60"/>
  <c r="C837" i="60"/>
  <c r="C838" i="60"/>
  <c r="C839" i="60"/>
  <c r="C840" i="60"/>
  <c r="C841" i="60"/>
  <c r="C842" i="60"/>
  <c r="C843" i="60"/>
  <c r="C844" i="60"/>
  <c r="C845" i="60"/>
  <c r="C846" i="60"/>
  <c r="C847" i="60"/>
  <c r="C848" i="60"/>
  <c r="C849" i="60"/>
  <c r="C850" i="60"/>
  <c r="C851" i="60"/>
  <c r="C852" i="60"/>
  <c r="C853" i="60"/>
  <c r="C854" i="60"/>
  <c r="C855" i="60"/>
  <c r="C856" i="60"/>
  <c r="C857" i="60"/>
  <c r="C858" i="60"/>
  <c r="C859" i="60"/>
  <c r="C860" i="60"/>
  <c r="C861" i="60"/>
  <c r="C862" i="60"/>
  <c r="C863" i="60"/>
  <c r="C864" i="60"/>
  <c r="C865" i="60"/>
  <c r="C866" i="60"/>
  <c r="C867" i="60"/>
  <c r="C868" i="60"/>
  <c r="C869" i="60"/>
  <c r="C870" i="60"/>
  <c r="C871" i="60"/>
  <c r="C872" i="60"/>
  <c r="C873" i="60"/>
  <c r="C874" i="60"/>
  <c r="C875" i="60"/>
  <c r="C876" i="60"/>
  <c r="C877" i="60"/>
  <c r="C878" i="60"/>
  <c r="C879" i="60"/>
  <c r="C880" i="60"/>
  <c r="C881" i="60"/>
  <c r="C882" i="60"/>
  <c r="C883" i="60"/>
  <c r="C884" i="60"/>
  <c r="C885" i="60"/>
  <c r="C886" i="60"/>
  <c r="C887" i="60"/>
  <c r="C888" i="60"/>
  <c r="C889" i="60"/>
  <c r="C890" i="60"/>
  <c r="C891" i="60"/>
  <c r="C892" i="60"/>
  <c r="C893" i="60"/>
  <c r="C894" i="60"/>
  <c r="C895" i="60"/>
  <c r="C896" i="60"/>
  <c r="C897" i="60"/>
  <c r="C898" i="60"/>
  <c r="C899" i="60"/>
  <c r="C900" i="60"/>
  <c r="C901" i="60"/>
  <c r="C902" i="60"/>
  <c r="C903" i="60"/>
  <c r="C904" i="60"/>
  <c r="C905" i="60"/>
  <c r="C906" i="60"/>
  <c r="C907" i="60"/>
  <c r="C908" i="60"/>
  <c r="C909" i="60"/>
  <c r="C910" i="60"/>
  <c r="C911" i="60"/>
  <c r="C912" i="60"/>
  <c r="C913" i="60"/>
  <c r="C914" i="60"/>
  <c r="C915" i="60"/>
  <c r="C916" i="60"/>
  <c r="C917" i="60"/>
  <c r="C918" i="60"/>
  <c r="C919" i="60"/>
  <c r="C920" i="60"/>
  <c r="C921" i="60"/>
  <c r="C922" i="60"/>
  <c r="C923" i="60"/>
  <c r="C924" i="60"/>
  <c r="C925" i="60"/>
  <c r="C926" i="60"/>
  <c r="C927" i="60"/>
  <c r="C928" i="60"/>
  <c r="C929" i="60"/>
  <c r="C930" i="60"/>
  <c r="C931" i="60"/>
  <c r="C932" i="60"/>
  <c r="C933" i="60"/>
  <c r="C934" i="60"/>
  <c r="C935" i="60"/>
  <c r="C936" i="60"/>
  <c r="C937" i="60"/>
  <c r="C938" i="60"/>
  <c r="C939" i="60"/>
  <c r="C940" i="60"/>
  <c r="C941" i="60"/>
  <c r="C942" i="60"/>
  <c r="C943" i="60"/>
  <c r="C944" i="60"/>
  <c r="C945" i="60"/>
  <c r="C946" i="60"/>
  <c r="C947" i="60"/>
  <c r="C948" i="60"/>
  <c r="C949" i="60"/>
  <c r="C950" i="60"/>
  <c r="C951" i="60"/>
  <c r="C952" i="60"/>
  <c r="C953" i="60"/>
  <c r="C954" i="60"/>
  <c r="C955" i="60"/>
  <c r="C956" i="60"/>
  <c r="C957" i="60"/>
  <c r="C958" i="60"/>
  <c r="C959" i="60"/>
  <c r="C960" i="60"/>
  <c r="C961" i="60"/>
  <c r="C962" i="60"/>
  <c r="C963" i="60"/>
  <c r="C964" i="60"/>
  <c r="C965" i="60"/>
  <c r="C966" i="60"/>
  <c r="C967" i="60"/>
  <c r="C968" i="60"/>
  <c r="C969" i="60"/>
  <c r="C970" i="60"/>
  <c r="C971" i="60"/>
  <c r="C972" i="60"/>
  <c r="C973" i="60"/>
  <c r="C974" i="60"/>
  <c r="C975" i="60"/>
  <c r="C976" i="60"/>
  <c r="C977" i="60"/>
  <c r="C978" i="60"/>
  <c r="C979" i="60"/>
  <c r="C980" i="60"/>
  <c r="C981" i="60"/>
  <c r="C982" i="60"/>
  <c r="C983" i="60"/>
  <c r="C984" i="60"/>
  <c r="C985" i="60"/>
  <c r="C986" i="60"/>
  <c r="C987" i="60"/>
  <c r="C988" i="60"/>
  <c r="C989" i="60"/>
  <c r="C990" i="60"/>
  <c r="C991" i="60"/>
  <c r="C992" i="60"/>
  <c r="C993" i="60"/>
  <c r="C994" i="60"/>
  <c r="C995" i="60"/>
  <c r="C996" i="60"/>
  <c r="C997" i="60"/>
  <c r="C998" i="60"/>
  <c r="C999" i="60"/>
  <c r="C1000" i="60"/>
  <c r="C1001" i="60"/>
  <c r="C1002" i="60"/>
  <c r="C1003" i="60"/>
  <c r="C1004" i="60"/>
  <c r="C1005" i="60"/>
  <c r="C1006" i="60"/>
  <c r="C1007" i="60"/>
  <c r="C1008" i="60"/>
  <c r="C1009" i="60"/>
  <c r="C1010" i="60"/>
  <c r="C1011" i="60"/>
  <c r="C1012" i="60"/>
  <c r="C1013" i="60"/>
  <c r="C1014" i="60"/>
  <c r="C1015" i="60"/>
  <c r="C1016" i="60"/>
  <c r="C1017" i="60"/>
  <c r="C1018" i="60"/>
  <c r="C1019" i="60"/>
  <c r="C1020" i="60"/>
  <c r="C1021" i="60"/>
  <c r="C1022" i="60"/>
  <c r="C1023" i="60"/>
  <c r="C1024" i="60"/>
  <c r="C1025" i="60"/>
  <c r="C1026" i="60"/>
  <c r="C1027" i="60"/>
  <c r="C1028" i="60"/>
  <c r="C1029" i="60"/>
  <c r="C1030" i="60"/>
  <c r="C1031" i="60"/>
  <c r="C1032" i="60"/>
  <c r="C1033" i="60"/>
  <c r="C1034" i="60"/>
  <c r="C1035" i="60"/>
  <c r="C1036" i="60"/>
  <c r="C1037" i="60"/>
  <c r="C1038" i="60"/>
  <c r="C1039" i="60"/>
  <c r="C1040" i="60"/>
  <c r="C1041" i="60"/>
  <c r="C1042" i="60"/>
  <c r="C1043" i="60"/>
  <c r="C1044" i="60"/>
  <c r="C1045" i="60"/>
  <c r="C1046" i="60"/>
  <c r="C1047" i="60"/>
  <c r="C1048" i="60"/>
  <c r="C1049" i="60"/>
  <c r="C1050" i="60"/>
  <c r="C1051" i="60"/>
  <c r="C1052" i="60"/>
  <c r="C1053" i="60"/>
  <c r="C1054" i="60"/>
  <c r="C1055" i="60"/>
  <c r="C1056" i="60"/>
  <c r="C1057" i="60"/>
  <c r="C1058" i="60"/>
  <c r="C1059" i="60"/>
  <c r="C1060" i="60"/>
  <c r="C1061" i="60"/>
  <c r="C1062" i="60"/>
  <c r="C1063" i="60"/>
  <c r="C1064" i="60"/>
  <c r="C1065" i="60"/>
  <c r="C1066" i="60"/>
  <c r="C1067" i="60"/>
  <c r="C1068" i="60"/>
  <c r="C1069" i="60"/>
  <c r="C1070" i="60"/>
  <c r="C1071" i="60"/>
  <c r="C1072" i="60"/>
  <c r="C1073" i="60"/>
  <c r="C1074" i="60"/>
  <c r="C1075" i="60"/>
  <c r="C1076" i="60"/>
  <c r="C1077" i="60"/>
  <c r="C1078" i="60"/>
  <c r="C1079" i="60"/>
  <c r="C1080" i="60"/>
  <c r="C1081" i="60"/>
  <c r="C1082" i="60"/>
  <c r="C1083" i="60"/>
  <c r="C1084" i="60"/>
  <c r="C1085" i="60"/>
  <c r="C1086" i="60"/>
  <c r="C1087" i="60"/>
  <c r="C1088" i="60"/>
  <c r="C1089" i="60"/>
  <c r="C1090" i="60"/>
  <c r="C1091" i="60"/>
  <c r="C1092" i="60"/>
  <c r="C1093" i="60"/>
  <c r="C1094" i="60"/>
  <c r="C1095" i="60"/>
  <c r="C1096" i="60"/>
  <c r="C1097" i="60"/>
  <c r="C1098" i="60"/>
  <c r="C1099" i="60"/>
  <c r="C1100" i="60"/>
  <c r="C1101" i="60"/>
  <c r="C1102" i="60"/>
  <c r="C1103" i="60"/>
  <c r="C1104" i="60"/>
  <c r="C4" i="60"/>
  <c r="A4" i="60" a="1"/>
  <c r="A4" i="60" s="1"/>
  <c r="C32" i="45"/>
  <c r="H5" i="45"/>
  <c r="E119" i="35"/>
  <c r="F119" i="35"/>
  <c r="G119" i="35"/>
  <c r="E166" i="35"/>
  <c r="F166" i="35"/>
  <c r="G166" i="35"/>
  <c r="E153" i="35"/>
  <c r="F153" i="35"/>
  <c r="G153" i="35"/>
  <c r="E81" i="35"/>
  <c r="F81" i="35"/>
  <c r="G81" i="35"/>
  <c r="E18" i="35"/>
  <c r="F18" i="35"/>
  <c r="G18" i="35"/>
  <c r="E105" i="35"/>
  <c r="F105" i="35"/>
  <c r="G105" i="35"/>
  <c r="G32" i="35"/>
  <c r="F32" i="35"/>
  <c r="E32" i="35"/>
  <c r="H24" i="45"/>
  <c r="B30" i="45"/>
  <c r="B31" i="45"/>
  <c r="G16" i="45"/>
  <c r="I22" i="45"/>
  <c r="J8" i="53"/>
  <c r="I8" i="53"/>
  <c r="H8" i="53"/>
  <c r="B29" i="57"/>
  <c r="J8" i="57"/>
  <c r="I8" i="57"/>
  <c r="H8" i="57"/>
  <c r="J8" i="55"/>
  <c r="I8" i="55"/>
  <c r="H8" i="55"/>
  <c r="B29" i="55"/>
  <c r="B29" i="53"/>
  <c r="H8" i="59"/>
  <c r="C3" i="59"/>
  <c r="B29" i="49"/>
  <c r="J8" i="49"/>
  <c r="I8" i="49"/>
  <c r="H8" i="49"/>
  <c r="J8" i="46"/>
  <c r="I8" i="46"/>
  <c r="H8" i="46"/>
  <c r="C3" i="46"/>
  <c r="G112" i="35"/>
  <c r="F112" i="35"/>
  <c r="E112" i="35"/>
  <c r="G111" i="35"/>
  <c r="F111" i="35"/>
  <c r="E111" i="35"/>
  <c r="G104" i="35"/>
  <c r="F104" i="35"/>
  <c r="E104" i="35"/>
  <c r="G103" i="35"/>
  <c r="F103" i="35"/>
  <c r="E103" i="35"/>
  <c r="G102" i="35"/>
  <c r="F102" i="35"/>
  <c r="E102" i="35"/>
  <c r="G101" i="35"/>
  <c r="F101" i="35"/>
  <c r="E101" i="35"/>
  <c r="G100" i="35"/>
  <c r="F100" i="35"/>
  <c r="E100" i="35"/>
  <c r="G99" i="35"/>
  <c r="F99" i="35"/>
  <c r="E99" i="35"/>
  <c r="G98" i="35"/>
  <c r="F98" i="35"/>
  <c r="E98" i="35"/>
  <c r="G97" i="35"/>
  <c r="F97" i="35"/>
  <c r="E97" i="35"/>
  <c r="G96" i="35"/>
  <c r="F96" i="35"/>
  <c r="E96" i="35"/>
  <c r="G95" i="35"/>
  <c r="F95" i="35"/>
  <c r="E95" i="35"/>
  <c r="G94" i="35"/>
  <c r="F94" i="35"/>
  <c r="E94" i="35"/>
  <c r="G93" i="35"/>
  <c r="F93" i="35"/>
  <c r="E93" i="35"/>
  <c r="G92" i="35"/>
  <c r="F92" i="35"/>
  <c r="E92" i="35"/>
  <c r="G91" i="35"/>
  <c r="F91" i="35"/>
  <c r="E91" i="35"/>
  <c r="G90" i="35"/>
  <c r="F90" i="35"/>
  <c r="E90" i="35"/>
  <c r="G110" i="35"/>
  <c r="F110" i="35"/>
  <c r="E110" i="35"/>
  <c r="G109" i="35"/>
  <c r="F109" i="35"/>
  <c r="E109" i="35"/>
  <c r="G108" i="35"/>
  <c r="F108" i="35"/>
  <c r="E108" i="35"/>
  <c r="G107" i="35"/>
  <c r="F107" i="35"/>
  <c r="E107" i="35"/>
  <c r="G89" i="35"/>
  <c r="F89" i="35"/>
  <c r="E89" i="35"/>
  <c r="G106" i="35"/>
  <c r="F106" i="35"/>
  <c r="E106" i="35"/>
  <c r="G25" i="35"/>
  <c r="F25" i="35"/>
  <c r="E25" i="35"/>
  <c r="G24" i="35"/>
  <c r="F24" i="35"/>
  <c r="E24" i="35"/>
  <c r="G17" i="35"/>
  <c r="F17" i="35"/>
  <c r="E17" i="35"/>
  <c r="G16" i="35"/>
  <c r="F16" i="35"/>
  <c r="E16" i="35"/>
  <c r="G15" i="35"/>
  <c r="F15" i="35"/>
  <c r="E15" i="35"/>
  <c r="G14" i="35"/>
  <c r="F14" i="35"/>
  <c r="E14" i="35"/>
  <c r="G13" i="35"/>
  <c r="F13" i="35"/>
  <c r="E13" i="35"/>
  <c r="G12" i="35"/>
  <c r="F12" i="35"/>
  <c r="E12" i="35"/>
  <c r="G11" i="35"/>
  <c r="F11" i="35"/>
  <c r="E11" i="35"/>
  <c r="G10" i="35"/>
  <c r="F10" i="35"/>
  <c r="E10" i="35"/>
  <c r="G9" i="35"/>
  <c r="F9" i="35"/>
  <c r="E9" i="35"/>
  <c r="G8" i="35"/>
  <c r="F8" i="35"/>
  <c r="E8" i="35"/>
  <c r="G7" i="35"/>
  <c r="F7" i="35"/>
  <c r="E7" i="35"/>
  <c r="G6" i="35"/>
  <c r="F6" i="35"/>
  <c r="E6" i="35"/>
  <c r="G5" i="35"/>
  <c r="F5" i="35"/>
  <c r="E5" i="35"/>
  <c r="G4" i="35"/>
  <c r="F4" i="35"/>
  <c r="E4" i="35"/>
  <c r="G3" i="35"/>
  <c r="F3" i="35"/>
  <c r="E3" i="35"/>
  <c r="G23" i="35"/>
  <c r="F23" i="35"/>
  <c r="E23" i="35"/>
  <c r="G22" i="35"/>
  <c r="F22" i="35"/>
  <c r="E22" i="35"/>
  <c r="G21" i="35"/>
  <c r="F21" i="35"/>
  <c r="E21" i="35"/>
  <c r="G20" i="35"/>
  <c r="F20" i="35"/>
  <c r="E20" i="35"/>
  <c r="G2" i="35"/>
  <c r="F2" i="35"/>
  <c r="E2" i="35"/>
  <c r="G19" i="35"/>
  <c r="F19" i="35"/>
  <c r="E19" i="35"/>
  <c r="G88" i="35"/>
  <c r="F88" i="35"/>
  <c r="E88" i="35"/>
  <c r="G87" i="35"/>
  <c r="F87" i="35"/>
  <c r="E87" i="35"/>
  <c r="G80" i="35"/>
  <c r="F80" i="35"/>
  <c r="E80" i="35"/>
  <c r="G79" i="35"/>
  <c r="F79" i="35"/>
  <c r="E79" i="35"/>
  <c r="G78" i="35"/>
  <c r="F78" i="35"/>
  <c r="E78" i="35"/>
  <c r="G77" i="35"/>
  <c r="F77" i="35"/>
  <c r="E77" i="35"/>
  <c r="G76" i="35"/>
  <c r="F76" i="35"/>
  <c r="E76" i="35"/>
  <c r="G75" i="35"/>
  <c r="F75" i="35"/>
  <c r="E75" i="35"/>
  <c r="G74" i="35"/>
  <c r="F74" i="35"/>
  <c r="E74" i="35"/>
  <c r="G73" i="35"/>
  <c r="F73" i="35"/>
  <c r="E73" i="35"/>
  <c r="G72" i="35"/>
  <c r="F72" i="35"/>
  <c r="E72" i="35"/>
  <c r="G71" i="35"/>
  <c r="F71" i="35"/>
  <c r="E71" i="35"/>
  <c r="G70" i="35"/>
  <c r="F70" i="35"/>
  <c r="E70" i="35"/>
  <c r="G69" i="35"/>
  <c r="F69" i="35"/>
  <c r="E69" i="35"/>
  <c r="G68" i="35"/>
  <c r="F68" i="35"/>
  <c r="E68" i="35"/>
  <c r="G67" i="35"/>
  <c r="F67" i="35"/>
  <c r="E67" i="35"/>
  <c r="G66" i="35"/>
  <c r="F66" i="35"/>
  <c r="E66" i="35"/>
  <c r="G86" i="35"/>
  <c r="F86" i="35"/>
  <c r="E86" i="35"/>
  <c r="G85" i="35"/>
  <c r="F85" i="35"/>
  <c r="E85" i="35"/>
  <c r="G84" i="35"/>
  <c r="F84" i="35"/>
  <c r="E84" i="35"/>
  <c r="G83" i="35"/>
  <c r="F83" i="35"/>
  <c r="E83" i="35"/>
  <c r="G65" i="35"/>
  <c r="F65" i="35"/>
  <c r="E65" i="35"/>
  <c r="G82" i="35"/>
  <c r="F82" i="35"/>
  <c r="E82" i="35"/>
  <c r="G160" i="35"/>
  <c r="F160" i="35"/>
  <c r="E160" i="35"/>
  <c r="G159" i="35"/>
  <c r="F159" i="35"/>
  <c r="E159" i="35"/>
  <c r="G152" i="35"/>
  <c r="F152" i="35"/>
  <c r="E152" i="35"/>
  <c r="G151" i="35"/>
  <c r="F151" i="35"/>
  <c r="E151" i="35"/>
  <c r="G150" i="35"/>
  <c r="F150" i="35"/>
  <c r="E150" i="35"/>
  <c r="G149" i="35"/>
  <c r="F149" i="35"/>
  <c r="E149" i="35"/>
  <c r="G148" i="35"/>
  <c r="F148" i="35"/>
  <c r="E148" i="35"/>
  <c r="G147" i="35"/>
  <c r="F147" i="35"/>
  <c r="E147" i="35"/>
  <c r="G146" i="35"/>
  <c r="F146" i="35"/>
  <c r="E146" i="35"/>
  <c r="G145" i="35"/>
  <c r="F145" i="35"/>
  <c r="E145" i="35"/>
  <c r="G144" i="35"/>
  <c r="F144" i="35"/>
  <c r="E144" i="35"/>
  <c r="G143" i="35"/>
  <c r="F143" i="35"/>
  <c r="E143" i="35"/>
  <c r="G142" i="35"/>
  <c r="F142" i="35"/>
  <c r="E142" i="35"/>
  <c r="G141" i="35"/>
  <c r="F141" i="35"/>
  <c r="E141" i="35"/>
  <c r="G140" i="35"/>
  <c r="F140" i="35"/>
  <c r="E140" i="35"/>
  <c r="G139" i="35"/>
  <c r="F139" i="35"/>
  <c r="E139" i="35"/>
  <c r="G138" i="35"/>
  <c r="F138" i="35"/>
  <c r="E138" i="35"/>
  <c r="G158" i="35"/>
  <c r="F158" i="35"/>
  <c r="E158" i="35"/>
  <c r="G157" i="35"/>
  <c r="F157" i="35"/>
  <c r="E157" i="35"/>
  <c r="G156" i="35"/>
  <c r="F156" i="35"/>
  <c r="E156" i="35"/>
  <c r="G155" i="35"/>
  <c r="F155" i="35"/>
  <c r="E155" i="35"/>
  <c r="G137" i="35"/>
  <c r="F137" i="35"/>
  <c r="E137" i="35"/>
  <c r="G154" i="35"/>
  <c r="F154" i="35"/>
  <c r="E154" i="35"/>
  <c r="G184" i="35"/>
  <c r="F184" i="35"/>
  <c r="E184" i="35"/>
  <c r="G183" i="35"/>
  <c r="F183" i="35"/>
  <c r="E183" i="35"/>
  <c r="G182" i="35"/>
  <c r="F182" i="35"/>
  <c r="E182" i="35"/>
  <c r="G181" i="35"/>
  <c r="F181" i="35"/>
  <c r="E181" i="35"/>
  <c r="G165" i="35"/>
  <c r="F165" i="35"/>
  <c r="E165" i="35"/>
  <c r="G180" i="35"/>
  <c r="F180" i="35"/>
  <c r="E180" i="35"/>
  <c r="G179" i="35"/>
  <c r="F179" i="35"/>
  <c r="E179" i="35"/>
  <c r="G178" i="35"/>
  <c r="F178" i="35"/>
  <c r="E178" i="35"/>
  <c r="G164" i="35"/>
  <c r="F164" i="35"/>
  <c r="E164" i="35"/>
  <c r="G177" i="35"/>
  <c r="F177" i="35"/>
  <c r="E177" i="35"/>
  <c r="G176" i="35"/>
  <c r="F176" i="35"/>
  <c r="E176" i="35"/>
  <c r="G163" i="35"/>
  <c r="F163" i="35"/>
  <c r="E163" i="35"/>
  <c r="G175" i="35"/>
  <c r="F175" i="35"/>
  <c r="E175" i="35"/>
  <c r="G174" i="35"/>
  <c r="F174" i="35"/>
  <c r="E174" i="35"/>
  <c r="G173" i="35"/>
  <c r="F173" i="35"/>
  <c r="E173" i="35"/>
  <c r="G162" i="35"/>
  <c r="F162" i="35"/>
  <c r="E162" i="35"/>
  <c r="G161" i="35"/>
  <c r="F161" i="35"/>
  <c r="E161" i="35"/>
  <c r="G172" i="35"/>
  <c r="F172" i="35"/>
  <c r="E172" i="35"/>
  <c r="G171" i="35"/>
  <c r="F171" i="35"/>
  <c r="E171" i="35"/>
  <c r="G170" i="35"/>
  <c r="F170" i="35"/>
  <c r="E170" i="35"/>
  <c r="G169" i="35"/>
  <c r="F169" i="35"/>
  <c r="E169" i="35"/>
  <c r="G168" i="35"/>
  <c r="F168" i="35"/>
  <c r="E168" i="35"/>
  <c r="G167" i="35"/>
  <c r="F167" i="35"/>
  <c r="E167" i="35"/>
  <c r="F27" i="35"/>
  <c r="F28" i="35"/>
  <c r="F29" i="35"/>
  <c r="F30" i="35"/>
  <c r="F31" i="35"/>
  <c r="F33" i="35"/>
  <c r="F34" i="35"/>
  <c r="F49" i="35"/>
  <c r="F50" i="35"/>
  <c r="F51" i="35"/>
  <c r="F52" i="35"/>
  <c r="F53" i="35"/>
  <c r="F54" i="35"/>
  <c r="F55" i="35"/>
  <c r="F56" i="35"/>
  <c r="F57" i="35"/>
  <c r="F58" i="35"/>
  <c r="F59" i="35"/>
  <c r="F60" i="35"/>
  <c r="F61" i="35"/>
  <c r="F62" i="35"/>
  <c r="F63" i="35"/>
  <c r="F64" i="35"/>
  <c r="F120" i="35"/>
  <c r="F113" i="35"/>
  <c r="F121" i="35"/>
  <c r="F122" i="35"/>
  <c r="F123" i="35"/>
  <c r="F124" i="35"/>
  <c r="F114" i="35"/>
  <c r="F125" i="35"/>
  <c r="F126" i="35"/>
  <c r="F127" i="35"/>
  <c r="F128" i="35"/>
  <c r="F129" i="35"/>
  <c r="F115" i="35"/>
  <c r="F116" i="35"/>
  <c r="F130" i="35"/>
  <c r="F131" i="35"/>
  <c r="F132" i="35"/>
  <c r="F133" i="35"/>
  <c r="F134" i="35"/>
  <c r="F117" i="35"/>
  <c r="F118" i="35"/>
  <c r="F135" i="35"/>
  <c r="F136" i="35"/>
  <c r="F26" i="35"/>
  <c r="G27" i="35"/>
  <c r="G28" i="35"/>
  <c r="G29" i="35"/>
  <c r="G30" i="35"/>
  <c r="G31" i="35"/>
  <c r="G33" i="35"/>
  <c r="G34" i="35"/>
  <c r="G49" i="35"/>
  <c r="G50" i="35"/>
  <c r="G51" i="35"/>
  <c r="G52" i="35"/>
  <c r="G53" i="35"/>
  <c r="G54" i="35"/>
  <c r="G55" i="35"/>
  <c r="G56" i="35"/>
  <c r="G57" i="35"/>
  <c r="G58" i="35"/>
  <c r="G59" i="35"/>
  <c r="G60" i="35"/>
  <c r="G61" i="35"/>
  <c r="G62" i="35"/>
  <c r="G63" i="35"/>
  <c r="G64" i="35"/>
  <c r="G120" i="35"/>
  <c r="G113" i="35"/>
  <c r="G121" i="35"/>
  <c r="G122" i="35"/>
  <c r="G123" i="35"/>
  <c r="G124" i="35"/>
  <c r="G114" i="35"/>
  <c r="G125" i="35"/>
  <c r="G126" i="35"/>
  <c r="G127" i="35"/>
  <c r="G128" i="35"/>
  <c r="G129" i="35"/>
  <c r="G115" i="35"/>
  <c r="G116" i="35"/>
  <c r="G130" i="35"/>
  <c r="G131" i="35"/>
  <c r="G132" i="35"/>
  <c r="G133" i="35"/>
  <c r="G134" i="35"/>
  <c r="G117" i="35"/>
  <c r="G118" i="35"/>
  <c r="G135" i="35"/>
  <c r="G136" i="35"/>
  <c r="G26" i="35"/>
  <c r="E132" i="35"/>
  <c r="E133" i="35"/>
  <c r="E134" i="35"/>
  <c r="E117" i="35"/>
  <c r="E118" i="35"/>
  <c r="E135" i="35"/>
  <c r="E136" i="35"/>
  <c r="E27" i="35"/>
  <c r="E28" i="35"/>
  <c r="E29" i="35"/>
  <c r="E30" i="35"/>
  <c r="E31" i="35"/>
  <c r="E33" i="35"/>
  <c r="E34" i="35"/>
  <c r="E49" i="35"/>
  <c r="E50" i="35"/>
  <c r="E51" i="35"/>
  <c r="E52" i="35"/>
  <c r="E53" i="35"/>
  <c r="E54" i="35"/>
  <c r="E55" i="35"/>
  <c r="E56" i="35"/>
  <c r="E57" i="35"/>
  <c r="E58" i="35"/>
  <c r="E59" i="35"/>
  <c r="E60" i="35"/>
  <c r="E61" i="35"/>
  <c r="E62" i="35"/>
  <c r="E63" i="35"/>
  <c r="E64" i="35"/>
  <c r="E120" i="35"/>
  <c r="E113" i="35"/>
  <c r="E121" i="35"/>
  <c r="E122" i="35"/>
  <c r="E123" i="35"/>
  <c r="E124" i="35"/>
  <c r="E114" i="35"/>
  <c r="E125" i="35"/>
  <c r="E126" i="35"/>
  <c r="E127" i="35"/>
  <c r="E128" i="35"/>
  <c r="E129" i="35"/>
  <c r="E115" i="35"/>
  <c r="E116" i="35"/>
  <c r="E130" i="35"/>
  <c r="E131" i="35"/>
  <c r="E26" i="35"/>
  <c r="B29" i="46"/>
  <c r="B20" i="59"/>
  <c r="G10" i="59"/>
  <c r="E10" i="59"/>
  <c r="D10" i="59"/>
  <c r="C10" i="59"/>
  <c r="B10" i="59"/>
  <c r="F8" i="59"/>
  <c r="E8" i="59"/>
  <c r="C8" i="59"/>
  <c r="B8" i="59"/>
  <c r="C5" i="59"/>
  <c r="G8" i="58"/>
  <c r="F5" i="59" s="1"/>
  <c r="C8" i="58"/>
  <c r="H34" i="59"/>
  <c r="D34" i="59"/>
  <c r="B19" i="59"/>
  <c r="B2" i="59"/>
  <c r="R28" i="58"/>
  <c r="B27" i="58"/>
  <c r="P25" i="58"/>
  <c r="O22" i="58"/>
  <c r="I22" i="58"/>
  <c r="F22" i="58" s="1"/>
  <c r="H22" i="58" s="1"/>
  <c r="G11" i="59" s="1"/>
  <c r="J21" i="58"/>
  <c r="F21" i="58"/>
  <c r="H21" i="58" s="1"/>
  <c r="F11" i="59" s="1"/>
  <c r="I20" i="58"/>
  <c r="F20" i="58" s="1"/>
  <c r="H20" i="58" s="1"/>
  <c r="E11" i="59" s="1"/>
  <c r="J19" i="58"/>
  <c r="P18" i="58"/>
  <c r="I17" i="58"/>
  <c r="I15" i="58"/>
  <c r="I14" i="58"/>
  <c r="I13" i="58"/>
  <c r="J11" i="58"/>
  <c r="I11" i="58"/>
  <c r="B20" i="57"/>
  <c r="G10" i="57"/>
  <c r="E10" i="57"/>
  <c r="D10" i="57"/>
  <c r="C10" i="57"/>
  <c r="B10" i="57"/>
  <c r="F8" i="57"/>
  <c r="E8" i="57"/>
  <c r="C8" i="57"/>
  <c r="B8" i="57"/>
  <c r="F5" i="57"/>
  <c r="C5" i="57"/>
  <c r="C3" i="57"/>
  <c r="H34" i="57"/>
  <c r="D34" i="57"/>
  <c r="B19" i="57"/>
  <c r="B2" i="57"/>
  <c r="B27" i="56"/>
  <c r="P25" i="56"/>
  <c r="O22" i="56"/>
  <c r="J21" i="56"/>
  <c r="F21" i="56"/>
  <c r="H21" i="56" s="1"/>
  <c r="F11" i="57" s="1"/>
  <c r="I20" i="56"/>
  <c r="F20" i="56" s="1"/>
  <c r="H20" i="56" s="1"/>
  <c r="E11" i="57" s="1"/>
  <c r="J19" i="56"/>
  <c r="P18" i="56"/>
  <c r="I17" i="56"/>
  <c r="I15" i="56"/>
  <c r="I14" i="56"/>
  <c r="I13" i="56"/>
  <c r="J11" i="56"/>
  <c r="I11" i="56"/>
  <c r="G10" i="46"/>
  <c r="E10" i="46"/>
  <c r="D10" i="46"/>
  <c r="C10" i="46"/>
  <c r="B10" i="46"/>
  <c r="F8" i="46"/>
  <c r="B20" i="46" s="1"/>
  <c r="E8" i="46"/>
  <c r="C8" i="46"/>
  <c r="B8" i="46"/>
  <c r="F5" i="46"/>
  <c r="C5" i="46"/>
  <c r="F22" i="61" l="1"/>
  <c r="H22" i="61" s="1"/>
  <c r="C11" i="63"/>
  <c r="L11" i="61"/>
  <c r="K11" i="61" s="1"/>
  <c r="F4" i="63"/>
  <c r="H21" i="61"/>
  <c r="L11" i="58"/>
  <c r="K11" i="58" s="1"/>
  <c r="J22" i="58"/>
  <c r="L11" i="56"/>
  <c r="B20" i="55"/>
  <c r="G10" i="55"/>
  <c r="E10" i="55"/>
  <c r="D10" i="55"/>
  <c r="C10" i="55"/>
  <c r="B10" i="55"/>
  <c r="F8" i="55"/>
  <c r="E8" i="55"/>
  <c r="C8" i="55"/>
  <c r="B8" i="55"/>
  <c r="F5" i="55"/>
  <c r="C5" i="55"/>
  <c r="C3" i="55"/>
  <c r="H34" i="55"/>
  <c r="D34" i="55"/>
  <c r="B19" i="55"/>
  <c r="B2" i="55"/>
  <c r="R28" i="54"/>
  <c r="B27" i="54"/>
  <c r="P25" i="54"/>
  <c r="O22" i="54"/>
  <c r="I22" i="54"/>
  <c r="F22" i="54" s="1"/>
  <c r="H22" i="54" s="1"/>
  <c r="G11" i="55" s="1"/>
  <c r="J21" i="54"/>
  <c r="F21" i="54"/>
  <c r="H21" i="54" s="1"/>
  <c r="F11" i="55" s="1"/>
  <c r="I20" i="54"/>
  <c r="F20" i="54"/>
  <c r="H20" i="54" s="1"/>
  <c r="E11" i="55" s="1"/>
  <c r="J19" i="54"/>
  <c r="H19" i="54"/>
  <c r="D11" i="55" s="1"/>
  <c r="P18" i="54"/>
  <c r="H18" i="54"/>
  <c r="C11" i="55" s="1"/>
  <c r="I17" i="54"/>
  <c r="I15" i="54"/>
  <c r="I14" i="54"/>
  <c r="I13" i="54"/>
  <c r="J11" i="54"/>
  <c r="I11" i="54"/>
  <c r="C4" i="55"/>
  <c r="B20" i="53"/>
  <c r="G10" i="53"/>
  <c r="E10" i="53"/>
  <c r="D10" i="53"/>
  <c r="C10" i="53"/>
  <c r="B10" i="53"/>
  <c r="F8" i="53"/>
  <c r="E8" i="53"/>
  <c r="C8" i="53"/>
  <c r="B8" i="53"/>
  <c r="F5" i="53"/>
  <c r="C5" i="53"/>
  <c r="C3" i="53"/>
  <c r="H34" i="53"/>
  <c r="D34" i="53"/>
  <c r="B19" i="53"/>
  <c r="B2" i="53"/>
  <c r="R28" i="52"/>
  <c r="B27" i="52"/>
  <c r="P25" i="52"/>
  <c r="O22" i="52"/>
  <c r="I22" i="52"/>
  <c r="J21" i="52"/>
  <c r="F21" i="52"/>
  <c r="H21" i="52" s="1"/>
  <c r="F11" i="53" s="1"/>
  <c r="I20" i="52"/>
  <c r="F20" i="52" s="1"/>
  <c r="H20" i="52" s="1"/>
  <c r="E11" i="53" s="1"/>
  <c r="J19" i="52"/>
  <c r="H19" i="52"/>
  <c r="D11" i="53" s="1"/>
  <c r="P18" i="52"/>
  <c r="H18" i="52"/>
  <c r="C11" i="53" s="1"/>
  <c r="I17" i="52"/>
  <c r="I15" i="52"/>
  <c r="I14" i="52"/>
  <c r="I13" i="52"/>
  <c r="J11" i="52"/>
  <c r="I11" i="52"/>
  <c r="F4" i="57"/>
  <c r="B20" i="49"/>
  <c r="G10" i="49"/>
  <c r="E10" i="49"/>
  <c r="D10" i="49"/>
  <c r="C10" i="49"/>
  <c r="B10" i="49"/>
  <c r="F8" i="49"/>
  <c r="E8" i="49"/>
  <c r="C8" i="49"/>
  <c r="B8" i="49"/>
  <c r="F5" i="49"/>
  <c r="C5" i="49"/>
  <c r="C3" i="49"/>
  <c r="H34" i="49"/>
  <c r="D34" i="49"/>
  <c r="B19" i="49"/>
  <c r="B2" i="49"/>
  <c r="R28" i="47"/>
  <c r="B27" i="47"/>
  <c r="P25" i="47"/>
  <c r="O22" i="47"/>
  <c r="I22" i="47"/>
  <c r="F22" i="47" s="1"/>
  <c r="H22" i="47" s="1"/>
  <c r="G11" i="49" s="1"/>
  <c r="J21" i="47"/>
  <c r="F21" i="47"/>
  <c r="H21" i="47" s="1"/>
  <c r="F11" i="49" s="1"/>
  <c r="I20" i="47"/>
  <c r="J19" i="47"/>
  <c r="H19" i="47"/>
  <c r="D11" i="49" s="1"/>
  <c r="P18" i="47"/>
  <c r="H18" i="47"/>
  <c r="C11" i="49" s="1"/>
  <c r="I17" i="47"/>
  <c r="I15" i="47"/>
  <c r="I14" i="47"/>
  <c r="I13" i="47"/>
  <c r="J11" i="47"/>
  <c r="I11" i="47"/>
  <c r="C4" i="49"/>
  <c r="H34" i="46"/>
  <c r="D34" i="46"/>
  <c r="B19" i="46"/>
  <c r="B2" i="46"/>
  <c r="R28" i="45"/>
  <c r="B27" i="45"/>
  <c r="P25" i="45"/>
  <c r="O22" i="45"/>
  <c r="F22" i="45"/>
  <c r="H22" i="45" s="1"/>
  <c r="G11" i="46" s="1"/>
  <c r="J21" i="45"/>
  <c r="F21" i="45"/>
  <c r="H21" i="45" s="1"/>
  <c r="F11" i="46" s="1"/>
  <c r="I20" i="45"/>
  <c r="F20" i="45" s="1"/>
  <c r="H20" i="45" s="1"/>
  <c r="E11" i="46" s="1"/>
  <c r="J19" i="45"/>
  <c r="H19" i="45"/>
  <c r="D11" i="46" s="1"/>
  <c r="P18" i="45"/>
  <c r="H18" i="45"/>
  <c r="C11" i="46" s="1"/>
  <c r="I17" i="45"/>
  <c r="I15" i="45"/>
  <c r="I14" i="45"/>
  <c r="I13" i="45"/>
  <c r="J11" i="45"/>
  <c r="I11" i="45"/>
  <c r="C4" i="46"/>
  <c r="K11" i="56" l="1"/>
  <c r="AE6" i="2" s="1"/>
  <c r="G21" i="56"/>
  <c r="B18" i="57" s="1"/>
  <c r="G19" i="56"/>
  <c r="B17" i="57" s="1"/>
  <c r="G18" i="56"/>
  <c r="B16" i="57" s="1"/>
  <c r="L11" i="54"/>
  <c r="G22" i="54" s="1"/>
  <c r="F22" i="52"/>
  <c r="H22" i="52" s="1"/>
  <c r="AG9" i="2"/>
  <c r="F17" i="58" s="1"/>
  <c r="AG7" i="2"/>
  <c r="AG6" i="2"/>
  <c r="AG5" i="2"/>
  <c r="AG8" i="2"/>
  <c r="AA9" i="2"/>
  <c r="AA8" i="2"/>
  <c r="AA7" i="2"/>
  <c r="AA6" i="2"/>
  <c r="G19" i="61"/>
  <c r="B17" i="63" s="1"/>
  <c r="G20" i="61"/>
  <c r="B14" i="63" s="1"/>
  <c r="G18" i="61"/>
  <c r="B16" i="63" s="1"/>
  <c r="G22" i="61"/>
  <c r="G11" i="63"/>
  <c r="J22" i="61"/>
  <c r="F11" i="63"/>
  <c r="G21" i="61"/>
  <c r="B18" i="63" s="1"/>
  <c r="K11" i="54"/>
  <c r="L11" i="52"/>
  <c r="G21" i="52" s="1"/>
  <c r="B18" i="53" s="1"/>
  <c r="G18" i="47"/>
  <c r="B16" i="49" s="1"/>
  <c r="G20" i="56"/>
  <c r="B14" i="57" s="1"/>
  <c r="G20" i="58"/>
  <c r="B14" i="59" s="1"/>
  <c r="G18" i="58"/>
  <c r="B16" i="59" s="1"/>
  <c r="G22" i="58"/>
  <c r="G21" i="58"/>
  <c r="B18" i="59" s="1"/>
  <c r="G19" i="58"/>
  <c r="B17" i="59" s="1"/>
  <c r="C4" i="53"/>
  <c r="F4" i="53" s="1"/>
  <c r="L11" i="45"/>
  <c r="G22" i="45" s="1"/>
  <c r="F4" i="55"/>
  <c r="F4" i="49"/>
  <c r="K11" i="47" l="1"/>
  <c r="K11" i="52"/>
  <c r="AC6" i="2" s="1"/>
  <c r="F17" i="61"/>
  <c r="H17" i="61" s="1"/>
  <c r="AE7" i="2"/>
  <c r="F22" i="56" s="1"/>
  <c r="H22" i="56" s="1"/>
  <c r="AE9" i="2"/>
  <c r="AE8" i="2"/>
  <c r="AE5" i="2"/>
  <c r="G19" i="54"/>
  <c r="B17" i="55" s="1"/>
  <c r="G20" i="54"/>
  <c r="B14" i="55" s="1"/>
  <c r="G21" i="54"/>
  <c r="B18" i="55" s="1"/>
  <c r="G18" i="54"/>
  <c r="B16" i="55" s="1"/>
  <c r="Y9" i="2"/>
  <c r="Y8" i="2"/>
  <c r="Y7" i="2"/>
  <c r="Y5" i="2"/>
  <c r="F17" i="54" s="1"/>
  <c r="H17" i="54" s="1"/>
  <c r="G17" i="54" s="1"/>
  <c r="Y6" i="2"/>
  <c r="G20" i="52"/>
  <c r="B14" i="53" s="1"/>
  <c r="G19" i="52"/>
  <c r="B17" i="53" s="1"/>
  <c r="G18" i="52"/>
  <c r="B16" i="53" s="1"/>
  <c r="J22" i="52"/>
  <c r="G11" i="53"/>
  <c r="G22" i="52"/>
  <c r="G21" i="47"/>
  <c r="B18" i="49" s="1"/>
  <c r="G22" i="47"/>
  <c r="G19" i="47"/>
  <c r="B17" i="49" s="1"/>
  <c r="J22" i="47"/>
  <c r="K11" i="45"/>
  <c r="J22" i="54"/>
  <c r="J20" i="54"/>
  <c r="J17" i="54"/>
  <c r="G21" i="45"/>
  <c r="B18" i="46" s="1"/>
  <c r="G20" i="45"/>
  <c r="B14" i="46" s="1"/>
  <c r="G18" i="45"/>
  <c r="B16" i="46" s="1"/>
  <c r="G19" i="45"/>
  <c r="B17" i="46" s="1"/>
  <c r="W7" i="2" l="1"/>
  <c r="W5" i="2"/>
  <c r="U9" i="2"/>
  <c r="U8" i="2"/>
  <c r="U7" i="2"/>
  <c r="U6" i="2"/>
  <c r="U5" i="2"/>
  <c r="G11" i="57"/>
  <c r="G22" i="56"/>
  <c r="W9" i="2"/>
  <c r="F17" i="47"/>
  <c r="W8" i="2"/>
  <c r="W6" i="2"/>
  <c r="AC8" i="2"/>
  <c r="AC9" i="2"/>
  <c r="AC7" i="2"/>
  <c r="F17" i="52" s="1"/>
  <c r="H17" i="52" s="1"/>
  <c r="G17" i="52" s="1"/>
  <c r="G23" i="52" s="1"/>
  <c r="AC5" i="2"/>
  <c r="F17" i="56"/>
  <c r="H17" i="56" s="1"/>
  <c r="G17" i="56" s="1"/>
  <c r="F23" i="61"/>
  <c r="O16" i="54"/>
  <c r="O17" i="54" s="1"/>
  <c r="P17" i="54" s="1"/>
  <c r="B11" i="63"/>
  <c r="H23" i="61"/>
  <c r="H11" i="63" s="1"/>
  <c r="G17" i="61"/>
  <c r="F23" i="54"/>
  <c r="B11" i="55"/>
  <c r="H23" i="54"/>
  <c r="H11" i="55" s="1"/>
  <c r="K17" i="54"/>
  <c r="G23" i="54"/>
  <c r="G25" i="54" l="1"/>
  <c r="H25" i="54" s="1"/>
  <c r="G25" i="52"/>
  <c r="H25" i="52" s="1"/>
  <c r="I11" i="53" s="1"/>
  <c r="F23" i="52"/>
  <c r="B11" i="53"/>
  <c r="H23" i="52"/>
  <c r="H11" i="53" s="1"/>
  <c r="O16" i="52"/>
  <c r="O17" i="52" s="1"/>
  <c r="P17" i="52" s="1"/>
  <c r="K17" i="52"/>
  <c r="H23" i="56"/>
  <c r="H11" i="57" s="1"/>
  <c r="F23" i="56"/>
  <c r="B11" i="57"/>
  <c r="K17" i="61"/>
  <c r="G23" i="61"/>
  <c r="O16" i="61"/>
  <c r="F17" i="45"/>
  <c r="H17" i="45" s="1"/>
  <c r="B11" i="46" s="1"/>
  <c r="O16" i="56"/>
  <c r="G23" i="56"/>
  <c r="K17" i="56"/>
  <c r="J11" i="53" l="1"/>
  <c r="I11" i="55"/>
  <c r="J11" i="55" s="1"/>
  <c r="O18" i="54"/>
  <c r="G25" i="56"/>
  <c r="H25" i="56" s="1"/>
  <c r="G25" i="61"/>
  <c r="H25" i="61" s="1"/>
  <c r="O18" i="52"/>
  <c r="O17" i="61"/>
  <c r="P17" i="61" s="1"/>
  <c r="G17" i="45"/>
  <c r="G23" i="45" s="1"/>
  <c r="F23" i="45"/>
  <c r="H23" i="45"/>
  <c r="H11" i="46" s="1"/>
  <c r="O17" i="56"/>
  <c r="P17" i="56" s="1"/>
  <c r="I11" i="57" l="1"/>
  <c r="J11" i="57" s="1"/>
  <c r="O18" i="56"/>
  <c r="I11" i="63"/>
  <c r="J11" i="63" s="1"/>
  <c r="O18" i="61"/>
  <c r="G25" i="45"/>
  <c r="H25" i="45" s="1"/>
  <c r="I11" i="46" s="1"/>
  <c r="J11" i="46" s="1"/>
  <c r="F4" i="59"/>
  <c r="K17" i="45"/>
  <c r="O16" i="45"/>
  <c r="F4" i="46"/>
  <c r="S18" i="2"/>
  <c r="S17" i="2"/>
  <c r="S16" i="2"/>
  <c r="S15" i="2"/>
  <c r="O18" i="45" l="1"/>
  <c r="O17" i="45"/>
  <c r="P17" i="45" s="1"/>
  <c r="D9" i="2" l="1"/>
  <c r="F20" i="47" s="1"/>
  <c r="H20" i="47" s="1"/>
  <c r="B7" i="2"/>
  <c r="H8" i="2"/>
  <c r="S8" i="2"/>
  <c r="S9" i="2"/>
  <c r="S10" i="2"/>
  <c r="S11" i="2"/>
  <c r="S12" i="2"/>
  <c r="S13" i="2"/>
  <c r="S14" i="2"/>
  <c r="E11" i="49" l="1"/>
  <c r="G20" i="47"/>
  <c r="B14" i="49" s="1"/>
  <c r="P19" i="58"/>
  <c r="O19" i="58" s="1"/>
  <c r="P19" i="56"/>
  <c r="O19" i="56" s="1"/>
  <c r="O20" i="56" s="1"/>
  <c r="P19" i="61"/>
  <c r="O19" i="61" s="1"/>
  <c r="O20" i="61" s="1"/>
  <c r="P19" i="52"/>
  <c r="O19" i="52" s="1"/>
  <c r="O20" i="52" s="1"/>
  <c r="P19" i="54"/>
  <c r="O19" i="54" s="1"/>
  <c r="O20" i="54" s="1"/>
  <c r="P19" i="47"/>
  <c r="O19" i="47" s="1"/>
  <c r="P19" i="45"/>
  <c r="O19" i="45" s="1"/>
  <c r="O20" i="45" s="1"/>
  <c r="P20" i="45" l="1"/>
  <c r="P22" i="45"/>
  <c r="O25" i="45"/>
  <c r="O23" i="45"/>
  <c r="O23" i="54"/>
  <c r="P22" i="54"/>
  <c r="O25" i="54"/>
  <c r="P20" i="54"/>
  <c r="O25" i="56"/>
  <c r="P22" i="56"/>
  <c r="O23" i="56"/>
  <c r="P20" i="56"/>
  <c r="O25" i="52"/>
  <c r="O23" i="52"/>
  <c r="P22" i="52"/>
  <c r="P20" i="52"/>
  <c r="P20" i="61"/>
  <c r="O25" i="61"/>
  <c r="O23" i="61"/>
  <c r="P22" i="61"/>
  <c r="A170" i="16"/>
  <c r="A169" i="16"/>
  <c r="A168" i="16"/>
  <c r="A167" i="16"/>
  <c r="A166" i="16"/>
  <c r="A165" i="16"/>
  <c r="A164" i="16"/>
  <c r="A163" i="16"/>
  <c r="A162" i="16"/>
  <c r="A161" i="16"/>
  <c r="A160" i="16"/>
  <c r="A159" i="16"/>
  <c r="A158" i="16"/>
  <c r="A157" i="16"/>
  <c r="A156" i="16"/>
  <c r="A155" i="16"/>
  <c r="A154" i="16"/>
  <c r="A153" i="16"/>
  <c r="A152" i="16"/>
  <c r="A151" i="16"/>
  <c r="A150" i="16"/>
  <c r="A149" i="16"/>
  <c r="A148" i="16"/>
  <c r="A147" i="16"/>
  <c r="A146" i="16"/>
  <c r="A145" i="16"/>
  <c r="A144" i="16"/>
  <c r="A143" i="16"/>
  <c r="A142" i="16"/>
  <c r="A141" i="16"/>
  <c r="A140" i="16"/>
  <c r="A139" i="16"/>
  <c r="A138" i="16"/>
  <c r="A137" i="16"/>
  <c r="A136" i="16"/>
  <c r="A135" i="16"/>
  <c r="A134" i="16"/>
  <c r="A133" i="16"/>
  <c r="A132" i="16"/>
  <c r="A131" i="16"/>
  <c r="A130" i="16"/>
  <c r="A129" i="16"/>
  <c r="A128" i="16"/>
  <c r="A127" i="16"/>
  <c r="A126" i="16"/>
  <c r="A125" i="16"/>
  <c r="A124" i="16"/>
  <c r="A123" i="16"/>
  <c r="A122" i="16"/>
  <c r="A121" i="16"/>
  <c r="A120" i="16"/>
  <c r="A119" i="16"/>
  <c r="A118" i="16"/>
  <c r="A117" i="16"/>
  <c r="A116" i="16"/>
  <c r="A115" i="16"/>
  <c r="A114" i="16"/>
  <c r="A113" i="16"/>
  <c r="A112" i="16"/>
  <c r="A111" i="16"/>
  <c r="A110" i="16"/>
  <c r="A109" i="16"/>
  <c r="A108" i="16"/>
  <c r="A107" i="16"/>
  <c r="A106" i="16"/>
  <c r="A105" i="16"/>
  <c r="A104" i="16"/>
  <c r="A103" i="16"/>
  <c r="A102" i="16"/>
  <c r="A101" i="16"/>
  <c r="A100" i="16"/>
  <c r="A99" i="16"/>
  <c r="A98" i="16"/>
  <c r="A97" i="16"/>
  <c r="A96" i="16"/>
  <c r="A95" i="16"/>
  <c r="A94" i="16"/>
  <c r="A93" i="16"/>
  <c r="A92" i="16"/>
  <c r="A91" i="16"/>
  <c r="A90" i="16"/>
  <c r="A89" i="16"/>
  <c r="A88" i="16"/>
  <c r="A87" i="16"/>
  <c r="A86" i="16"/>
  <c r="A85" i="16"/>
  <c r="A84" i="16"/>
  <c r="A83" i="16"/>
  <c r="A82" i="16"/>
  <c r="A81" i="16"/>
  <c r="A80" i="16"/>
  <c r="A79" i="16"/>
  <c r="A78" i="16"/>
  <c r="A77" i="16"/>
  <c r="A76" i="16"/>
  <c r="A75" i="16"/>
  <c r="A74" i="16"/>
  <c r="A73" i="16"/>
  <c r="A72" i="16"/>
  <c r="A71" i="16"/>
  <c r="A70" i="16"/>
  <c r="A69" i="16"/>
  <c r="A68" i="16"/>
  <c r="A67" i="16"/>
  <c r="A66" i="16"/>
  <c r="A65" i="16"/>
  <c r="A64" i="16"/>
  <c r="A63" i="16"/>
  <c r="A62" i="16"/>
  <c r="A61" i="16"/>
  <c r="A60" i="16"/>
  <c r="A59" i="16"/>
  <c r="A58" i="16"/>
  <c r="A57" i="16"/>
  <c r="A56" i="16"/>
  <c r="A55" i="16"/>
  <c r="A54" i="16"/>
  <c r="A53" i="16"/>
  <c r="A52" i="16"/>
  <c r="A51" i="16"/>
  <c r="A50" i="16"/>
  <c r="A49" i="16"/>
  <c r="A48" i="16"/>
  <c r="A47" i="16"/>
  <c r="A46" i="16"/>
  <c r="A45" i="16"/>
  <c r="A44" i="16"/>
  <c r="A43" i="16"/>
  <c r="A42" i="16"/>
  <c r="A41" i="16"/>
  <c r="A40" i="16"/>
  <c r="A39" i="16"/>
  <c r="A38" i="16"/>
  <c r="A37" i="16"/>
  <c r="A36" i="16"/>
  <c r="A35" i="16"/>
  <c r="A34" i="16"/>
  <c r="A33" i="16"/>
  <c r="A32" i="16"/>
  <c r="A31" i="16"/>
  <c r="A30" i="16"/>
  <c r="A29" i="16"/>
  <c r="A28" i="16"/>
  <c r="A27" i="16"/>
  <c r="A26" i="16"/>
  <c r="A25" i="16"/>
  <c r="A24" i="16"/>
  <c r="A23" i="16"/>
  <c r="A22" i="16"/>
  <c r="A21" i="16"/>
  <c r="A20" i="16"/>
  <c r="A19" i="16"/>
  <c r="A18" i="16"/>
  <c r="A17" i="16"/>
  <c r="A16" i="16"/>
  <c r="A15" i="16"/>
  <c r="A14" i="16"/>
  <c r="A13" i="16"/>
  <c r="A12" i="16"/>
  <c r="A11" i="16"/>
  <c r="A10" i="16"/>
  <c r="A9" i="16"/>
  <c r="A8" i="16"/>
  <c r="A7" i="16"/>
  <c r="A6" i="16"/>
  <c r="A5" i="16"/>
  <c r="A4" i="16"/>
  <c r="A3" i="16"/>
  <c r="P23" i="52" l="1"/>
  <c r="O21" i="52"/>
  <c r="P23" i="45"/>
  <c r="O21" i="45"/>
  <c r="O21" i="61"/>
  <c r="P23" i="61"/>
  <c r="O21" i="54"/>
  <c r="P23" i="54"/>
  <c r="P23" i="56"/>
  <c r="O21" i="56"/>
  <c r="H17" i="58"/>
  <c r="B11" i="59" s="1"/>
  <c r="F23" i="58"/>
  <c r="H17" i="47"/>
  <c r="F23" i="47"/>
  <c r="C2" i="13"/>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203" i="13"/>
  <c r="C204" i="13"/>
  <c r="C205" i="13"/>
  <c r="C206" i="13"/>
  <c r="C207" i="13"/>
  <c r="C208" i="13"/>
  <c r="C209" i="13"/>
  <c r="C210" i="13"/>
  <c r="C211" i="13"/>
  <c r="C212" i="13"/>
  <c r="C213" i="13"/>
  <c r="C214" i="13"/>
  <c r="C215" i="13"/>
  <c r="C216" i="13"/>
  <c r="C217" i="13"/>
  <c r="C218" i="13"/>
  <c r="C219" i="13"/>
  <c r="C220" i="13"/>
  <c r="C221" i="13"/>
  <c r="C222" i="13"/>
  <c r="C223" i="13"/>
  <c r="C224" i="13"/>
  <c r="C225" i="13"/>
  <c r="C226" i="13"/>
  <c r="C227" i="13"/>
  <c r="C228" i="13"/>
  <c r="C229" i="13"/>
  <c r="C230" i="13"/>
  <c r="C231" i="13"/>
  <c r="C232" i="13"/>
  <c r="C233" i="13"/>
  <c r="C234" i="13"/>
  <c r="C235" i="13"/>
  <c r="C236" i="13"/>
  <c r="C237" i="13"/>
  <c r="C238" i="13"/>
  <c r="C239" i="13"/>
  <c r="C240" i="13"/>
  <c r="C241" i="13"/>
  <c r="C242" i="13"/>
  <c r="C243" i="13"/>
  <c r="C244" i="13"/>
  <c r="C245" i="13"/>
  <c r="C246" i="13"/>
  <c r="C247" i="13"/>
  <c r="C248" i="13"/>
  <c r="C249" i="13"/>
  <c r="C250" i="13"/>
  <c r="C251" i="13"/>
  <c r="C252" i="13"/>
  <c r="C253" i="13"/>
  <c r="C254" i="13"/>
  <c r="C255" i="13"/>
  <c r="C256" i="13"/>
  <c r="C257" i="13"/>
  <c r="C258" i="13"/>
  <c r="C259" i="13"/>
  <c r="C260" i="13"/>
  <c r="C261" i="13"/>
  <c r="C262" i="13"/>
  <c r="C263" i="13"/>
  <c r="C264" i="13"/>
  <c r="C265" i="13"/>
  <c r="C266" i="13"/>
  <c r="C267" i="13"/>
  <c r="C268" i="13"/>
  <c r="C269" i="13"/>
  <c r="C270" i="13"/>
  <c r="C271" i="13"/>
  <c r="C272" i="13"/>
  <c r="C273" i="13"/>
  <c r="C274" i="13"/>
  <c r="C275" i="13"/>
  <c r="C276" i="13"/>
  <c r="C277" i="13"/>
  <c r="C278" i="13"/>
  <c r="C279" i="13"/>
  <c r="C280" i="13"/>
  <c r="C281" i="13"/>
  <c r="C282" i="13"/>
  <c r="C283" i="13"/>
  <c r="C284" i="13"/>
  <c r="C285" i="13"/>
  <c r="C286" i="13"/>
  <c r="C287" i="13"/>
  <c r="C288" i="13"/>
  <c r="C289" i="13"/>
  <c r="C290" i="13"/>
  <c r="C291" i="13"/>
  <c r="C292" i="13"/>
  <c r="C293" i="13"/>
  <c r="C294" i="13"/>
  <c r="C295" i="13"/>
  <c r="C296" i="13"/>
  <c r="C297" i="13"/>
  <c r="C298" i="13"/>
  <c r="C299" i="13"/>
  <c r="C300" i="13"/>
  <c r="C301" i="13"/>
  <c r="C302" i="13"/>
  <c r="C303" i="13"/>
  <c r="C304" i="13"/>
  <c r="C305" i="13"/>
  <c r="C306" i="13"/>
  <c r="C307" i="13"/>
  <c r="C308" i="13"/>
  <c r="C309" i="13"/>
  <c r="C310" i="13"/>
  <c r="C311" i="13"/>
  <c r="C312" i="13"/>
  <c r="C313" i="13"/>
  <c r="C314" i="13"/>
  <c r="C315" i="13"/>
  <c r="C316" i="13"/>
  <c r="C317" i="13"/>
  <c r="C318" i="13"/>
  <c r="C319" i="13"/>
  <c r="C320" i="13"/>
  <c r="C321" i="13"/>
  <c r="C322" i="13"/>
  <c r="C323" i="13"/>
  <c r="C324" i="13"/>
  <c r="C325" i="13"/>
  <c r="C326" i="13"/>
  <c r="C327" i="13"/>
  <c r="C328" i="13"/>
  <c r="C329" i="13"/>
  <c r="C330" i="13"/>
  <c r="C331" i="13"/>
  <c r="C332" i="13"/>
  <c r="C333" i="13"/>
  <c r="C334" i="13"/>
  <c r="C335" i="13"/>
  <c r="C336" i="13"/>
  <c r="C337" i="13"/>
  <c r="C338" i="13"/>
  <c r="C339" i="13"/>
  <c r="C340" i="13"/>
  <c r="C341" i="13"/>
  <c r="C342" i="13"/>
  <c r="C343" i="13"/>
  <c r="C344" i="13"/>
  <c r="C345" i="13"/>
  <c r="C346" i="13"/>
  <c r="C347" i="13"/>
  <c r="C348" i="13"/>
  <c r="C349" i="13"/>
  <c r="C350" i="13"/>
  <c r="C351" i="13"/>
  <c r="C352" i="13"/>
  <c r="C353" i="13"/>
  <c r="C354" i="13"/>
  <c r="C355" i="13"/>
  <c r="C356" i="13"/>
  <c r="C357" i="13"/>
  <c r="C358" i="13"/>
  <c r="C359" i="13"/>
  <c r="C360" i="13"/>
  <c r="C361" i="13"/>
  <c r="C362" i="13"/>
  <c r="C363" i="13"/>
  <c r="C364" i="13"/>
  <c r="C365" i="13"/>
  <c r="C366" i="13"/>
  <c r="C367" i="13"/>
  <c r="C368" i="13"/>
  <c r="C369" i="13"/>
  <c r="C370" i="13"/>
  <c r="C371" i="13"/>
  <c r="C372" i="13"/>
  <c r="C373" i="13"/>
  <c r="C374" i="13"/>
  <c r="C375" i="13"/>
  <c r="C376" i="13"/>
  <c r="C377" i="13"/>
  <c r="C378" i="13"/>
  <c r="C379" i="13"/>
  <c r="C380" i="13"/>
  <c r="C381" i="13"/>
  <c r="C382" i="13"/>
  <c r="C383" i="13"/>
  <c r="C384" i="13"/>
  <c r="C385" i="13"/>
  <c r="C386" i="13"/>
  <c r="C387" i="13"/>
  <c r="C388" i="13"/>
  <c r="C389" i="13"/>
  <c r="C390" i="13"/>
  <c r="C391" i="13"/>
  <c r="C392" i="13"/>
  <c r="C393" i="13"/>
  <c r="C394" i="13"/>
  <c r="C395" i="13"/>
  <c r="C396" i="13"/>
  <c r="C397" i="13"/>
  <c r="C398" i="13"/>
  <c r="C399" i="13"/>
  <c r="C400" i="13"/>
  <c r="C401" i="13"/>
  <c r="C402" i="13"/>
  <c r="C403" i="13"/>
  <c r="C404" i="13"/>
  <c r="C405" i="13"/>
  <c r="C406" i="13"/>
  <c r="C407" i="13"/>
  <c r="C408" i="13"/>
  <c r="C409" i="13"/>
  <c r="C410" i="13"/>
  <c r="C411" i="13"/>
  <c r="C412" i="13"/>
  <c r="C413" i="13"/>
  <c r="C414" i="13"/>
  <c r="C415" i="13"/>
  <c r="C416" i="13"/>
  <c r="C417" i="13"/>
  <c r="C418" i="13"/>
  <c r="C419" i="13"/>
  <c r="C420" i="13"/>
  <c r="C421" i="13"/>
  <c r="C422" i="13"/>
  <c r="C423" i="13"/>
  <c r="C424" i="13"/>
  <c r="C425" i="13"/>
  <c r="C426" i="13"/>
  <c r="C427" i="13"/>
  <c r="C428" i="13"/>
  <c r="C429" i="13"/>
  <c r="C430" i="13"/>
  <c r="C431" i="13"/>
  <c r="C432" i="13"/>
  <c r="C433" i="13"/>
  <c r="C434" i="13"/>
  <c r="C435" i="13"/>
  <c r="C436" i="13"/>
  <c r="C437" i="13"/>
  <c r="C438" i="13"/>
  <c r="C439" i="13"/>
  <c r="C440" i="13"/>
  <c r="C441" i="13"/>
  <c r="C442" i="13"/>
  <c r="C443" i="13"/>
  <c r="C444" i="13"/>
  <c r="C445" i="13"/>
  <c r="C446" i="13"/>
  <c r="C447" i="13"/>
  <c r="C448" i="13"/>
  <c r="C449" i="13"/>
  <c r="C450" i="13"/>
  <c r="C451" i="13"/>
  <c r="C452" i="13"/>
  <c r="C453" i="13"/>
  <c r="C454" i="13"/>
  <c r="C455" i="13"/>
  <c r="C456" i="13"/>
  <c r="C457" i="13"/>
  <c r="C458" i="13"/>
  <c r="C459" i="13"/>
  <c r="C460" i="13"/>
  <c r="C461" i="13"/>
  <c r="C462" i="13"/>
  <c r="C463" i="13"/>
  <c r="C464" i="13"/>
  <c r="C465" i="13"/>
  <c r="C466" i="13"/>
  <c r="C467" i="13"/>
  <c r="C468" i="13"/>
  <c r="C469" i="13"/>
  <c r="C470" i="13"/>
  <c r="C471" i="13"/>
  <c r="C472" i="13"/>
  <c r="C473" i="13"/>
  <c r="C474" i="13"/>
  <c r="C475" i="13"/>
  <c r="C476" i="13"/>
  <c r="C477" i="13"/>
  <c r="C478" i="13"/>
  <c r="C479" i="13"/>
  <c r="C480" i="13"/>
  <c r="C481" i="13"/>
  <c r="C482" i="13"/>
  <c r="C483" i="13"/>
  <c r="C484" i="13"/>
  <c r="C485" i="13"/>
  <c r="C486" i="13"/>
  <c r="C487" i="13"/>
  <c r="C488" i="13"/>
  <c r="C489" i="13"/>
  <c r="C490" i="13"/>
  <c r="C491" i="13"/>
  <c r="C492" i="13"/>
  <c r="C493" i="13"/>
  <c r="C494" i="13"/>
  <c r="C495" i="13"/>
  <c r="C496" i="13"/>
  <c r="C497" i="13"/>
  <c r="C498" i="13"/>
  <c r="C499" i="13"/>
  <c r="C500" i="13"/>
  <c r="C501" i="13"/>
  <c r="C502" i="13"/>
  <c r="C503" i="13"/>
  <c r="C504" i="13"/>
  <c r="C505" i="13"/>
  <c r="C506" i="13"/>
  <c r="C507" i="13"/>
  <c r="C508" i="13"/>
  <c r="C509" i="13"/>
  <c r="C510" i="13"/>
  <c r="C511" i="13"/>
  <c r="C512" i="13"/>
  <c r="C513" i="13"/>
  <c r="C514" i="13"/>
  <c r="C515" i="13"/>
  <c r="C516" i="13"/>
  <c r="C517" i="13"/>
  <c r="C518" i="13"/>
  <c r="C519" i="13"/>
  <c r="C520" i="13"/>
  <c r="C521" i="13"/>
  <c r="C522" i="13"/>
  <c r="C523" i="13"/>
  <c r="C524" i="13"/>
  <c r="C525" i="13"/>
  <c r="C526" i="13"/>
  <c r="C527" i="13"/>
  <c r="C528" i="13"/>
  <c r="C529" i="13"/>
  <c r="C530" i="13"/>
  <c r="C531" i="13"/>
  <c r="C532" i="13"/>
  <c r="C533" i="13"/>
  <c r="C534" i="13"/>
  <c r="C535" i="13"/>
  <c r="C536" i="13"/>
  <c r="C537" i="13"/>
  <c r="C538" i="13"/>
  <c r="C539" i="13"/>
  <c r="C540" i="13"/>
  <c r="C541" i="13"/>
  <c r="C542" i="13"/>
  <c r="C543" i="13"/>
  <c r="C544" i="13"/>
  <c r="C545" i="13"/>
  <c r="C546" i="13"/>
  <c r="C547" i="13"/>
  <c r="C548" i="13"/>
  <c r="C549" i="13"/>
  <c r="C550" i="13"/>
  <c r="C551" i="13"/>
  <c r="C552" i="13"/>
  <c r="C553" i="13"/>
  <c r="C554" i="13"/>
  <c r="C555" i="13"/>
  <c r="C556" i="13"/>
  <c r="C557" i="13"/>
  <c r="C558" i="13"/>
  <c r="C559" i="13"/>
  <c r="C560" i="13"/>
  <c r="C561" i="13"/>
  <c r="C562" i="13"/>
  <c r="C563" i="13"/>
  <c r="C564" i="13"/>
  <c r="C565" i="13"/>
  <c r="C566" i="13"/>
  <c r="C567" i="13"/>
  <c r="C568" i="13"/>
  <c r="C569" i="13"/>
  <c r="C570" i="13"/>
  <c r="C571" i="13"/>
  <c r="C572" i="13"/>
  <c r="C573" i="13"/>
  <c r="C574" i="13"/>
  <c r="C575" i="13"/>
  <c r="C576" i="13"/>
  <c r="C577" i="13"/>
  <c r="C578" i="13"/>
  <c r="C579" i="13"/>
  <c r="C580" i="13"/>
  <c r="C581" i="13"/>
  <c r="C582" i="13"/>
  <c r="C583" i="13"/>
  <c r="C584" i="13"/>
  <c r="C585" i="13"/>
  <c r="C586" i="13"/>
  <c r="C587" i="13"/>
  <c r="C588" i="13"/>
  <c r="C589" i="13"/>
  <c r="C590" i="13"/>
  <c r="C591" i="13"/>
  <c r="C592" i="13"/>
  <c r="C593" i="13"/>
  <c r="C594" i="13"/>
  <c r="C595" i="13"/>
  <c r="C596" i="13"/>
  <c r="C597" i="13"/>
  <c r="C598" i="13"/>
  <c r="C599" i="13"/>
  <c r="C600" i="13"/>
  <c r="C601" i="13"/>
  <c r="C602" i="13"/>
  <c r="C603" i="13"/>
  <c r="C604" i="13"/>
  <c r="C605" i="13"/>
  <c r="C606" i="13"/>
  <c r="C607" i="13"/>
  <c r="C608" i="13"/>
  <c r="C609" i="13"/>
  <c r="C610" i="13"/>
  <c r="C611" i="13"/>
  <c r="C612" i="13"/>
  <c r="C613" i="13"/>
  <c r="C614" i="13"/>
  <c r="C615" i="13"/>
  <c r="C616" i="13"/>
  <c r="C617" i="13"/>
  <c r="C618" i="13"/>
  <c r="C619" i="13"/>
  <c r="C620" i="13"/>
  <c r="C621" i="13"/>
  <c r="C622" i="13"/>
  <c r="C623" i="13"/>
  <c r="C624" i="13"/>
  <c r="C625" i="13"/>
  <c r="C626" i="13"/>
  <c r="C627" i="13"/>
  <c r="C628" i="13"/>
  <c r="C629" i="13"/>
  <c r="C630" i="13"/>
  <c r="C631" i="13"/>
  <c r="C632" i="13"/>
  <c r="C633" i="13"/>
  <c r="C634" i="13"/>
  <c r="C635" i="13"/>
  <c r="C636" i="13"/>
  <c r="C637" i="13"/>
  <c r="C638" i="13"/>
  <c r="C639" i="13"/>
  <c r="C640" i="13"/>
  <c r="C641" i="13"/>
  <c r="C642" i="13"/>
  <c r="C643" i="13"/>
  <c r="C644" i="13"/>
  <c r="C645" i="13"/>
  <c r="C646" i="13"/>
  <c r="C647" i="13"/>
  <c r="C648" i="13"/>
  <c r="C649" i="13"/>
  <c r="C650" i="13"/>
  <c r="C651" i="13"/>
  <c r="C652" i="13"/>
  <c r="C653" i="13"/>
  <c r="C654" i="13"/>
  <c r="C655" i="13"/>
  <c r="C656" i="13"/>
  <c r="C657" i="13"/>
  <c r="C658" i="13"/>
  <c r="C659" i="13"/>
  <c r="C660" i="13"/>
  <c r="C661" i="13"/>
  <c r="C662" i="13"/>
  <c r="C663" i="13"/>
  <c r="C664" i="13"/>
  <c r="C665" i="13"/>
  <c r="C666" i="13"/>
  <c r="C667" i="13"/>
  <c r="C668" i="13"/>
  <c r="C669" i="13"/>
  <c r="C670" i="13"/>
  <c r="C671" i="13"/>
  <c r="C672" i="13"/>
  <c r="C673" i="13"/>
  <c r="C674" i="13"/>
  <c r="C675" i="13"/>
  <c r="C676" i="13"/>
  <c r="C677" i="13"/>
  <c r="C678" i="13"/>
  <c r="C679" i="13"/>
  <c r="C680" i="13"/>
  <c r="C681" i="13"/>
  <c r="C682" i="13"/>
  <c r="C683" i="13"/>
  <c r="C684" i="13"/>
  <c r="C685" i="13"/>
  <c r="C686" i="13"/>
  <c r="C687" i="13"/>
  <c r="C688" i="13"/>
  <c r="C689" i="13"/>
  <c r="C690" i="13"/>
  <c r="C691" i="13"/>
  <c r="C692" i="13"/>
  <c r="C693" i="13"/>
  <c r="C694" i="13"/>
  <c r="C695" i="13"/>
  <c r="C696" i="13"/>
  <c r="C697" i="13"/>
  <c r="C698" i="13"/>
  <c r="C699" i="13"/>
  <c r="C700" i="13"/>
  <c r="C701" i="13"/>
  <c r="C702" i="13"/>
  <c r="C703" i="13"/>
  <c r="C704" i="13"/>
  <c r="C705" i="13"/>
  <c r="C706" i="13"/>
  <c r="C707" i="13"/>
  <c r="C708" i="13"/>
  <c r="C709" i="13"/>
  <c r="C710" i="13"/>
  <c r="C711" i="13"/>
  <c r="C712" i="13"/>
  <c r="C713" i="13"/>
  <c r="C714" i="13"/>
  <c r="C715" i="13"/>
  <c r="C716" i="13"/>
  <c r="C717" i="13"/>
  <c r="C718" i="13"/>
  <c r="C719" i="13"/>
  <c r="C720" i="13"/>
  <c r="C721" i="13"/>
  <c r="C722" i="13"/>
  <c r="C723" i="13"/>
  <c r="C724" i="13"/>
  <c r="C725" i="13"/>
  <c r="C726" i="13"/>
  <c r="C727" i="13"/>
  <c r="C728" i="13"/>
  <c r="C729" i="13"/>
  <c r="C730" i="13"/>
  <c r="C731" i="13"/>
  <c r="C732" i="13"/>
  <c r="C733" i="13"/>
  <c r="C734" i="13"/>
  <c r="C735" i="13"/>
  <c r="C736" i="13"/>
  <c r="C737" i="13"/>
  <c r="C738" i="13"/>
  <c r="C739" i="13"/>
  <c r="C740" i="13"/>
  <c r="C741" i="13"/>
  <c r="C742" i="13"/>
  <c r="C743" i="13"/>
  <c r="C744" i="13"/>
  <c r="C745" i="13"/>
  <c r="C746" i="13"/>
  <c r="C747" i="13"/>
  <c r="C748" i="13"/>
  <c r="C749" i="13"/>
  <c r="C750" i="13"/>
  <c r="C751" i="13"/>
  <c r="C752" i="13"/>
  <c r="C753" i="13"/>
  <c r="C754" i="13"/>
  <c r="C755" i="13"/>
  <c r="C756" i="13"/>
  <c r="C757" i="13"/>
  <c r="C758" i="13"/>
  <c r="C759" i="13"/>
  <c r="C760" i="13"/>
  <c r="C761" i="13"/>
  <c r="C762" i="13"/>
  <c r="C763" i="13"/>
  <c r="C764" i="13"/>
  <c r="C765" i="13"/>
  <c r="C766" i="13"/>
  <c r="C767" i="13"/>
  <c r="C768" i="13"/>
  <c r="C769" i="13"/>
  <c r="C770" i="13"/>
  <c r="C771" i="13"/>
  <c r="C772" i="13"/>
  <c r="C773" i="13"/>
  <c r="C774" i="13"/>
  <c r="C775" i="13"/>
  <c r="C776" i="13"/>
  <c r="C777" i="13"/>
  <c r="C778" i="13"/>
  <c r="C779" i="13"/>
  <c r="C780" i="13"/>
  <c r="C781" i="13"/>
  <c r="C782" i="13"/>
  <c r="C783" i="13"/>
  <c r="C784" i="13"/>
  <c r="C785" i="13"/>
  <c r="C786" i="13"/>
  <c r="C787" i="13"/>
  <c r="C788" i="13"/>
  <c r="C789" i="13"/>
  <c r="C790" i="13"/>
  <c r="C791" i="13"/>
  <c r="C792" i="13"/>
  <c r="C793" i="13"/>
  <c r="C794" i="13"/>
  <c r="C795" i="13"/>
  <c r="C796" i="13"/>
  <c r="C797" i="13"/>
  <c r="C798" i="13"/>
  <c r="C799" i="13"/>
  <c r="C800" i="13"/>
  <c r="C801" i="13"/>
  <c r="C802" i="13"/>
  <c r="C803" i="13"/>
  <c r="C804" i="13"/>
  <c r="C805" i="13"/>
  <c r="C806" i="13"/>
  <c r="C807" i="13"/>
  <c r="C808" i="13"/>
  <c r="C809" i="13"/>
  <c r="C810" i="13"/>
  <c r="C811" i="13"/>
  <c r="C812" i="13"/>
  <c r="C813" i="13"/>
  <c r="C814" i="13"/>
  <c r="C815" i="13"/>
  <c r="C816" i="13"/>
  <c r="C817" i="13"/>
  <c r="C818" i="13"/>
  <c r="C819" i="13"/>
  <c r="C820" i="13"/>
  <c r="C821" i="13"/>
  <c r="C822" i="13"/>
  <c r="C823" i="13"/>
  <c r="C824" i="13"/>
  <c r="C825" i="13"/>
  <c r="C826" i="13"/>
  <c r="C827" i="13"/>
  <c r="C828" i="13"/>
  <c r="C829" i="13"/>
  <c r="C830" i="13"/>
  <c r="C831" i="13"/>
  <c r="C832" i="13"/>
  <c r="C833" i="13"/>
  <c r="C834" i="13"/>
  <c r="C835" i="13"/>
  <c r="C836" i="13"/>
  <c r="C837" i="13"/>
  <c r="C838" i="13"/>
  <c r="C839" i="13"/>
  <c r="C840" i="13"/>
  <c r="C841" i="13"/>
  <c r="C842" i="13"/>
  <c r="C843" i="13"/>
  <c r="C844" i="13"/>
  <c r="C845" i="13"/>
  <c r="C846" i="13"/>
  <c r="C847" i="13"/>
  <c r="C848" i="13"/>
  <c r="C849" i="13"/>
  <c r="C850" i="13"/>
  <c r="C851" i="13"/>
  <c r="C852" i="13"/>
  <c r="C853" i="13"/>
  <c r="C854" i="13"/>
  <c r="C855" i="13"/>
  <c r="C856" i="13"/>
  <c r="C857" i="13"/>
  <c r="C858" i="13"/>
  <c r="C859" i="13"/>
  <c r="C860" i="13"/>
  <c r="C861" i="13"/>
  <c r="C862" i="13"/>
  <c r="C863" i="13"/>
  <c r="C864" i="13"/>
  <c r="C865" i="13"/>
  <c r="C866" i="13"/>
  <c r="C867" i="13"/>
  <c r="C868" i="13"/>
  <c r="C869" i="13"/>
  <c r="C870" i="13"/>
  <c r="C871" i="13"/>
  <c r="C872" i="13"/>
  <c r="C873" i="13"/>
  <c r="C874" i="13"/>
  <c r="C875" i="13"/>
  <c r="C876" i="13"/>
  <c r="C877" i="13"/>
  <c r="C878" i="13"/>
  <c r="C879" i="13"/>
  <c r="C880" i="13"/>
  <c r="C881" i="13"/>
  <c r="C882" i="13"/>
  <c r="C883" i="13"/>
  <c r="C884" i="13"/>
  <c r="C885" i="13"/>
  <c r="C886" i="13"/>
  <c r="C887" i="13"/>
  <c r="C888" i="13"/>
  <c r="C889" i="13"/>
  <c r="C890" i="13"/>
  <c r="C891" i="13"/>
  <c r="C892" i="13"/>
  <c r="C893" i="13"/>
  <c r="C894" i="13"/>
  <c r="C895" i="13"/>
  <c r="C896" i="13"/>
  <c r="C897" i="13"/>
  <c r="C898" i="13"/>
  <c r="C899" i="13"/>
  <c r="C900" i="13"/>
  <c r="C901" i="13"/>
  <c r="C902" i="13"/>
  <c r="C903" i="13"/>
  <c r="C904" i="13"/>
  <c r="C905" i="13"/>
  <c r="C906" i="13"/>
  <c r="C907" i="13"/>
  <c r="C908" i="13"/>
  <c r="C909" i="13"/>
  <c r="C910" i="13"/>
  <c r="C911" i="13"/>
  <c r="C912" i="13"/>
  <c r="C913" i="13"/>
  <c r="C914" i="13"/>
  <c r="C915" i="13"/>
  <c r="C916" i="13"/>
  <c r="C917" i="13"/>
  <c r="C918" i="13"/>
  <c r="C919" i="13"/>
  <c r="C920" i="13"/>
  <c r="C921" i="13"/>
  <c r="C922" i="13"/>
  <c r="C923" i="13"/>
  <c r="C924" i="13"/>
  <c r="C925" i="13"/>
  <c r="C926" i="13"/>
  <c r="C927" i="13"/>
  <c r="C928" i="13"/>
  <c r="C929" i="13"/>
  <c r="C930" i="13"/>
  <c r="C931" i="13"/>
  <c r="C932" i="13"/>
  <c r="C933" i="13"/>
  <c r="C934" i="13"/>
  <c r="C935" i="13"/>
  <c r="C936" i="13"/>
  <c r="C937" i="13"/>
  <c r="C938" i="13"/>
  <c r="C939" i="13"/>
  <c r="C940" i="13"/>
  <c r="C941" i="13"/>
  <c r="C942" i="13"/>
  <c r="C943" i="13"/>
  <c r="C944" i="13"/>
  <c r="C945" i="13"/>
  <c r="C946" i="13"/>
  <c r="C947" i="13"/>
  <c r="C948" i="13"/>
  <c r="C949" i="13"/>
  <c r="C950" i="13"/>
  <c r="C951" i="13"/>
  <c r="C952" i="13"/>
  <c r="C953" i="13"/>
  <c r="C954" i="13"/>
  <c r="C955" i="13"/>
  <c r="C956" i="13"/>
  <c r="C957" i="13"/>
  <c r="C958" i="13"/>
  <c r="C959" i="13"/>
  <c r="C960" i="13"/>
  <c r="C961" i="13"/>
  <c r="C962" i="13"/>
  <c r="C963" i="13"/>
  <c r="C964" i="13"/>
  <c r="C965" i="13"/>
  <c r="C966" i="13"/>
  <c r="C967" i="13"/>
  <c r="C968" i="13"/>
  <c r="C969" i="13"/>
  <c r="C970" i="13"/>
  <c r="C971" i="13"/>
  <c r="C972" i="13"/>
  <c r="C973" i="13"/>
  <c r="C974" i="13"/>
  <c r="C975" i="13"/>
  <c r="C976" i="13"/>
  <c r="C977" i="13"/>
  <c r="C978" i="13"/>
  <c r="C979" i="13"/>
  <c r="C980" i="13"/>
  <c r="C981" i="13"/>
  <c r="C982" i="13"/>
  <c r="C983" i="13"/>
  <c r="C984" i="13"/>
  <c r="C985" i="13"/>
  <c r="C986" i="13"/>
  <c r="C987" i="13"/>
  <c r="C988" i="13"/>
  <c r="C989" i="13"/>
  <c r="C990" i="13"/>
  <c r="C991" i="13"/>
  <c r="C992" i="13"/>
  <c r="C993" i="13"/>
  <c r="C994" i="13"/>
  <c r="C995" i="13"/>
  <c r="C996" i="13"/>
  <c r="C997" i="13"/>
  <c r="C998" i="13"/>
  <c r="C999" i="13"/>
  <c r="C1000" i="13"/>
  <c r="C1001" i="13"/>
  <c r="C1002" i="13"/>
  <c r="C1003" i="13"/>
  <c r="C1004" i="13"/>
  <c r="C1005" i="13"/>
  <c r="C1006" i="13"/>
  <c r="C1007" i="13"/>
  <c r="C1008" i="13"/>
  <c r="C1009" i="13"/>
  <c r="C1010" i="13"/>
  <c r="C1011" i="13"/>
  <c r="C1012" i="13"/>
  <c r="C1013" i="13"/>
  <c r="C1014" i="13"/>
  <c r="C1015" i="13"/>
  <c r="C1016" i="13"/>
  <c r="C1017" i="13"/>
  <c r="C1018" i="13"/>
  <c r="C1019" i="13"/>
  <c r="C1020" i="13"/>
  <c r="C1021" i="13"/>
  <c r="C1022" i="13"/>
  <c r="C1023" i="13"/>
  <c r="C1024" i="13"/>
  <c r="C1025" i="13"/>
  <c r="C1026" i="13"/>
  <c r="C1027" i="13"/>
  <c r="C1028" i="13"/>
  <c r="C1029" i="13"/>
  <c r="C1030" i="13"/>
  <c r="C1031" i="13"/>
  <c r="C1032" i="13"/>
  <c r="C1033" i="13"/>
  <c r="C1034" i="13"/>
  <c r="C1035" i="13"/>
  <c r="C1036" i="13"/>
  <c r="C1037" i="13"/>
  <c r="C1038" i="13"/>
  <c r="C1039" i="13"/>
  <c r="C1040" i="13"/>
  <c r="C1041" i="13"/>
  <c r="C1042" i="13"/>
  <c r="C1043" i="13"/>
  <c r="C1044" i="13"/>
  <c r="C1045" i="13"/>
  <c r="C1046" i="13"/>
  <c r="C1047" i="13"/>
  <c r="C1048" i="13"/>
  <c r="C1049" i="13"/>
  <c r="C1050" i="13"/>
  <c r="C1051" i="13"/>
  <c r="C1052" i="13"/>
  <c r="C1053" i="13"/>
  <c r="C1054" i="13"/>
  <c r="C1055" i="13"/>
  <c r="C1056" i="13"/>
  <c r="C1057" i="13"/>
  <c r="C1058" i="13"/>
  <c r="C1059" i="13"/>
  <c r="C1060" i="13"/>
  <c r="C1061" i="13"/>
  <c r="C1062" i="13"/>
  <c r="C1063" i="13"/>
  <c r="C1064" i="13"/>
  <c r="C1065" i="13"/>
  <c r="C1066" i="13"/>
  <c r="C1067" i="13"/>
  <c r="C1068" i="13"/>
  <c r="C1069" i="13"/>
  <c r="C1070" i="13"/>
  <c r="C1071" i="13"/>
  <c r="C1072" i="13"/>
  <c r="C1073" i="13"/>
  <c r="C1074" i="13"/>
  <c r="C1075" i="13"/>
  <c r="C1076" i="13"/>
  <c r="C1077" i="13"/>
  <c r="C1078" i="13"/>
  <c r="C1079" i="13"/>
  <c r="C1080" i="13"/>
  <c r="C1081" i="13"/>
  <c r="C1082" i="13"/>
  <c r="C1083" i="13"/>
  <c r="C1084" i="13"/>
  <c r="C1085" i="13"/>
  <c r="C1086" i="13"/>
  <c r="C1087" i="13"/>
  <c r="C1088" i="13"/>
  <c r="C1089" i="13"/>
  <c r="C1090" i="13"/>
  <c r="C1091" i="13"/>
  <c r="C1092" i="13"/>
  <c r="C1093" i="13"/>
  <c r="C1094" i="13"/>
  <c r="C1095" i="13"/>
  <c r="C1096" i="13"/>
  <c r="C1097" i="13"/>
  <c r="C1098" i="13"/>
  <c r="C1099" i="13"/>
  <c r="C1100" i="13"/>
  <c r="C1101" i="13"/>
  <c r="C1102" i="13"/>
  <c r="C1103" i="13"/>
  <c r="C1104" i="13"/>
  <c r="C1105" i="13"/>
  <c r="C1106" i="13"/>
  <c r="C1107" i="13"/>
  <c r="C1108" i="13"/>
  <c r="C1109" i="13"/>
  <c r="C1110" i="13"/>
  <c r="C1111" i="13"/>
  <c r="C1112" i="13"/>
  <c r="C1113" i="13"/>
  <c r="C1114" i="13"/>
  <c r="C1115" i="13"/>
  <c r="C1116" i="13"/>
  <c r="C1117" i="13"/>
  <c r="C1118" i="13"/>
  <c r="C1119" i="13"/>
  <c r="C1120" i="13"/>
  <c r="C1121" i="13"/>
  <c r="C1122" i="13"/>
  <c r="C1123" i="13"/>
  <c r="C1124" i="13"/>
  <c r="C1125" i="13"/>
  <c r="C1126" i="13"/>
  <c r="C1127" i="13"/>
  <c r="C1128" i="13"/>
  <c r="C1129" i="13"/>
  <c r="C1130" i="13"/>
  <c r="C1131" i="13"/>
  <c r="C1132" i="13"/>
  <c r="C1133" i="13"/>
  <c r="C1134" i="13"/>
  <c r="C1135" i="13"/>
  <c r="C1136" i="13"/>
  <c r="C1137" i="13"/>
  <c r="C1138" i="13"/>
  <c r="C1139" i="13"/>
  <c r="C1140" i="13"/>
  <c r="C1141" i="13"/>
  <c r="C1142" i="13"/>
  <c r="C1143" i="13"/>
  <c r="C1144" i="13"/>
  <c r="C1145" i="13"/>
  <c r="C1146" i="13"/>
  <c r="C1147" i="13"/>
  <c r="C1148" i="13"/>
  <c r="C1149" i="13"/>
  <c r="C1150" i="13"/>
  <c r="C1151" i="13"/>
  <c r="C1152" i="13"/>
  <c r="C1153" i="13"/>
  <c r="C1154" i="13"/>
  <c r="C1155" i="13"/>
  <c r="C1156" i="13"/>
  <c r="C1157" i="13"/>
  <c r="C1158" i="13"/>
  <c r="C1159" i="13"/>
  <c r="C1160" i="13"/>
  <c r="C1161" i="13"/>
  <c r="C1162" i="13"/>
  <c r="C1163" i="13"/>
  <c r="C1164" i="13"/>
  <c r="C1165" i="13"/>
  <c r="C1166" i="13"/>
  <c r="C1167" i="13"/>
  <c r="C1168" i="13"/>
  <c r="C1169" i="13"/>
  <c r="C1170" i="13"/>
  <c r="C1171" i="13"/>
  <c r="C1172" i="13"/>
  <c r="C1173" i="13"/>
  <c r="C1174" i="13"/>
  <c r="C1175" i="13"/>
  <c r="C1176" i="13"/>
  <c r="C1177" i="13"/>
  <c r="C1178" i="13"/>
  <c r="C1179" i="13"/>
  <c r="C1180" i="13"/>
  <c r="C1181" i="13"/>
  <c r="C1182" i="13"/>
  <c r="C1183" i="13"/>
  <c r="C1184" i="13"/>
  <c r="C1185" i="13"/>
  <c r="C1186" i="13"/>
  <c r="C1187" i="13"/>
  <c r="C1188" i="13"/>
  <c r="C1189" i="13"/>
  <c r="C1190" i="13"/>
  <c r="C1191" i="13"/>
  <c r="C1192" i="13"/>
  <c r="C1193" i="13"/>
  <c r="C1194" i="13"/>
  <c r="C1195" i="13"/>
  <c r="C1196" i="13"/>
  <c r="C1197" i="13"/>
  <c r="C1198" i="13"/>
  <c r="C1199" i="13"/>
  <c r="C1200" i="13"/>
  <c r="C1201" i="13"/>
  <c r="C1202" i="13"/>
  <c r="C1203" i="13"/>
  <c r="C1204" i="13"/>
  <c r="C1205" i="13"/>
  <c r="C1206" i="13"/>
  <c r="C1207" i="13"/>
  <c r="C1208" i="13"/>
  <c r="C1209" i="13"/>
  <c r="C1210" i="13"/>
  <c r="C1211" i="13"/>
  <c r="C1212" i="13"/>
  <c r="C1213" i="13"/>
  <c r="C1214" i="13"/>
  <c r="C1215" i="13"/>
  <c r="C1216" i="13"/>
  <c r="C1217" i="13"/>
  <c r="C1218" i="13"/>
  <c r="C1219" i="13"/>
  <c r="C1220" i="13"/>
  <c r="C1221" i="13"/>
  <c r="C1222" i="13"/>
  <c r="C1223" i="13"/>
  <c r="C1224" i="13"/>
  <c r="C1225" i="13"/>
  <c r="C1226" i="13"/>
  <c r="C1227" i="13"/>
  <c r="C1228" i="13"/>
  <c r="C1229" i="13"/>
  <c r="C1230" i="13"/>
  <c r="C1231" i="13"/>
  <c r="C1232" i="13"/>
  <c r="C1233" i="13"/>
  <c r="C1234" i="13"/>
  <c r="C1235" i="13"/>
  <c r="C1236" i="13"/>
  <c r="C1237" i="13"/>
  <c r="C1238" i="13"/>
  <c r="C1239" i="13"/>
  <c r="C1240" i="13"/>
  <c r="C1241" i="13"/>
  <c r="C1242" i="13"/>
  <c r="C1243" i="13"/>
  <c r="C1244" i="13"/>
  <c r="C1245" i="13"/>
  <c r="C1246" i="13"/>
  <c r="C1247" i="13"/>
  <c r="C1248" i="13"/>
  <c r="C1249" i="13"/>
  <c r="C1250" i="13"/>
  <c r="C1251" i="13"/>
  <c r="C1252" i="13"/>
  <c r="C1253" i="13"/>
  <c r="C1254" i="13"/>
  <c r="C1255" i="13"/>
  <c r="C1256" i="13"/>
  <c r="C1257" i="13"/>
  <c r="C1258" i="13"/>
  <c r="C1259" i="13"/>
  <c r="C1260" i="13"/>
  <c r="C1261" i="13"/>
  <c r="C1262" i="13"/>
  <c r="C1263" i="13"/>
  <c r="C1264" i="13"/>
  <c r="C1265" i="13"/>
  <c r="C1266" i="13"/>
  <c r="C1267" i="13"/>
  <c r="C1268" i="13"/>
  <c r="C1269" i="13"/>
  <c r="C1270" i="13"/>
  <c r="C1271" i="13"/>
  <c r="C1272" i="13"/>
  <c r="C1273" i="13"/>
  <c r="C1274" i="13"/>
  <c r="C1275" i="13"/>
  <c r="C1276" i="13"/>
  <c r="C1277" i="13"/>
  <c r="C1278" i="13"/>
  <c r="C1279" i="13"/>
  <c r="C1280" i="13"/>
  <c r="C1281" i="13"/>
  <c r="C1282" i="13"/>
  <c r="C1283" i="13"/>
  <c r="C1284" i="13"/>
  <c r="C1285" i="13"/>
  <c r="C1286" i="13"/>
  <c r="C1287" i="13"/>
  <c r="C1288" i="13"/>
  <c r="C1289" i="13"/>
  <c r="C1290" i="13"/>
  <c r="C1291" i="13"/>
  <c r="C1292" i="13"/>
  <c r="C1293" i="13"/>
  <c r="C1294" i="13"/>
  <c r="C1295" i="13"/>
  <c r="C1296" i="13"/>
  <c r="C1297" i="13"/>
  <c r="C1298" i="13"/>
  <c r="C1299" i="13"/>
  <c r="C1300" i="13"/>
  <c r="C1301" i="13"/>
  <c r="C1302" i="13"/>
  <c r="C1303" i="13"/>
  <c r="C1304" i="13"/>
  <c r="C1305" i="13"/>
  <c r="C1306" i="13"/>
  <c r="C1307" i="13"/>
  <c r="C1308" i="13"/>
  <c r="C1309" i="13"/>
  <c r="C1310" i="13"/>
  <c r="C1311" i="13"/>
  <c r="C1312" i="13"/>
  <c r="C1313" i="13"/>
  <c r="C1314" i="13"/>
  <c r="C1315" i="13"/>
  <c r="C1316" i="13"/>
  <c r="C1317" i="13"/>
  <c r="C1318" i="13"/>
  <c r="C1319" i="13"/>
  <c r="C1320" i="13"/>
  <c r="C1321" i="13"/>
  <c r="C1322" i="13"/>
  <c r="C1323" i="13"/>
  <c r="C1324" i="13"/>
  <c r="C1325" i="13"/>
  <c r="C1326" i="13"/>
  <c r="C1327" i="13"/>
  <c r="C1328" i="13"/>
  <c r="C1329" i="13"/>
  <c r="C1330" i="13"/>
  <c r="C1331" i="13"/>
  <c r="C1332" i="13"/>
  <c r="C1333" i="13"/>
  <c r="C1334" i="13"/>
  <c r="C1335" i="13"/>
  <c r="C1336" i="13"/>
  <c r="C1337" i="13"/>
  <c r="C1338" i="13"/>
  <c r="C1339" i="13"/>
  <c r="C1340" i="13"/>
  <c r="C1341" i="13"/>
  <c r="C1342" i="13"/>
  <c r="C1343" i="13"/>
  <c r="C1344" i="13"/>
  <c r="C1345" i="13"/>
  <c r="C1346" i="13"/>
  <c r="C1347" i="13"/>
  <c r="C1348" i="13"/>
  <c r="C1349" i="13"/>
  <c r="C1350" i="13"/>
  <c r="C1351" i="13"/>
  <c r="C1352" i="13"/>
  <c r="C1353" i="13"/>
  <c r="C1354" i="13"/>
  <c r="C1355" i="13"/>
  <c r="C1356" i="13"/>
  <c r="C1357" i="13"/>
  <c r="C1358" i="13"/>
  <c r="C1359" i="13"/>
  <c r="C1360" i="13"/>
  <c r="C1361" i="13"/>
  <c r="C1362" i="13"/>
  <c r="C1363" i="13"/>
  <c r="C1364" i="13"/>
  <c r="C1365" i="13"/>
  <c r="C1366" i="13"/>
  <c r="C1367" i="13"/>
  <c r="C1368" i="13"/>
  <c r="C1369" i="13"/>
  <c r="C1370" i="13"/>
  <c r="C1371" i="13"/>
  <c r="C1372" i="13"/>
  <c r="C1373" i="13"/>
  <c r="C1374" i="13"/>
  <c r="C1375" i="13"/>
  <c r="C1376" i="13"/>
  <c r="C1377" i="13"/>
  <c r="C1378" i="13"/>
  <c r="C1379" i="13"/>
  <c r="C1380" i="13"/>
  <c r="C1381" i="13"/>
  <c r="C1382" i="13"/>
  <c r="C1383" i="13"/>
  <c r="C1384" i="13"/>
  <c r="C1385" i="13"/>
  <c r="C1386" i="13"/>
  <c r="C1387" i="13"/>
  <c r="C1388" i="13"/>
  <c r="C1389" i="13"/>
  <c r="C1390" i="13"/>
  <c r="C1391" i="13"/>
  <c r="C1392" i="13"/>
  <c r="C1393" i="13"/>
  <c r="C1394" i="13"/>
  <c r="C1395" i="13"/>
  <c r="C1396" i="13"/>
  <c r="C1397" i="13"/>
  <c r="C1398" i="13"/>
  <c r="C1399" i="13"/>
  <c r="C1400" i="13"/>
  <c r="C1401" i="13"/>
  <c r="C1402" i="13"/>
  <c r="C1403" i="13"/>
  <c r="C1404" i="13"/>
  <c r="C1405" i="13"/>
  <c r="C1406" i="13"/>
  <c r="C1407" i="13"/>
  <c r="C1408" i="13"/>
  <c r="C1409" i="13"/>
  <c r="C1410" i="13"/>
  <c r="C1411" i="13"/>
  <c r="C1412" i="13"/>
  <c r="C1413" i="13"/>
  <c r="C1414" i="13"/>
  <c r="C1415" i="13"/>
  <c r="C1416" i="13"/>
  <c r="C1417" i="13"/>
  <c r="C1418" i="13"/>
  <c r="C1419" i="13"/>
  <c r="C1420" i="13"/>
  <c r="C1421" i="13"/>
  <c r="C1422" i="13"/>
  <c r="C1423" i="13"/>
  <c r="C1424" i="13"/>
  <c r="C1425" i="13"/>
  <c r="C1426" i="13"/>
  <c r="C1427" i="13"/>
  <c r="C1428" i="13"/>
  <c r="C1429" i="13"/>
  <c r="C1430" i="13"/>
  <c r="C1431" i="13"/>
  <c r="C1432" i="13"/>
  <c r="C1433" i="13"/>
  <c r="C1434" i="13"/>
  <c r="C1435" i="13"/>
  <c r="C1436" i="13"/>
  <c r="C1437" i="13"/>
  <c r="C1438" i="13"/>
  <c r="C1439" i="13"/>
  <c r="C1440" i="13"/>
  <c r="C1441" i="13"/>
  <c r="C1442" i="13"/>
  <c r="C1443" i="13"/>
  <c r="C1444" i="13"/>
  <c r="C1445" i="13"/>
  <c r="C1446" i="13"/>
  <c r="C1447" i="13"/>
  <c r="C1448" i="13"/>
  <c r="C1449" i="13"/>
  <c r="C1450" i="13"/>
  <c r="C1451" i="13"/>
  <c r="C1452" i="13"/>
  <c r="C1453" i="13"/>
  <c r="C1454" i="13"/>
  <c r="C1455" i="13"/>
  <c r="C1456" i="13"/>
  <c r="C1457" i="13"/>
  <c r="C1458" i="13"/>
  <c r="C1459" i="13"/>
  <c r="C1460" i="13"/>
  <c r="C1461" i="13"/>
  <c r="C1462" i="13"/>
  <c r="C1463" i="13"/>
  <c r="C1464" i="13"/>
  <c r="C1465" i="13"/>
  <c r="C1466" i="13"/>
  <c r="C1467" i="13"/>
  <c r="C1468" i="13"/>
  <c r="C1469" i="13"/>
  <c r="C1470" i="13"/>
  <c r="C1471" i="13"/>
  <c r="C1472" i="13"/>
  <c r="C1473" i="13"/>
  <c r="C1474" i="13"/>
  <c r="C1475" i="13"/>
  <c r="C1476" i="13"/>
  <c r="C1477" i="13"/>
  <c r="C1478" i="13"/>
  <c r="C1479" i="13"/>
  <c r="C1480" i="13"/>
  <c r="C1481" i="13"/>
  <c r="C1482" i="13"/>
  <c r="C1483" i="13"/>
  <c r="C1484" i="13"/>
  <c r="C1485" i="13"/>
  <c r="C1486" i="13"/>
  <c r="C1487" i="13"/>
  <c r="C1488" i="13"/>
  <c r="C1489" i="13"/>
  <c r="C1490" i="13"/>
  <c r="C1491" i="13"/>
  <c r="C1492" i="13"/>
  <c r="C1493" i="13"/>
  <c r="C1494" i="13"/>
  <c r="C1495" i="13"/>
  <c r="C1496" i="13"/>
  <c r="C1497" i="13"/>
  <c r="C1498" i="13"/>
  <c r="C1499" i="13"/>
  <c r="C1500" i="13"/>
  <c r="C1501" i="13"/>
  <c r="C1502" i="13"/>
  <c r="C1503" i="13"/>
  <c r="C1504" i="13"/>
  <c r="C1505" i="13"/>
  <c r="C1506" i="13"/>
  <c r="C1507" i="13"/>
  <c r="C1508" i="13"/>
  <c r="C1509" i="13"/>
  <c r="C1510" i="13"/>
  <c r="C1511" i="13"/>
  <c r="C1512" i="13"/>
  <c r="C1513" i="13"/>
  <c r="C1514" i="13"/>
  <c r="C1515" i="13"/>
  <c r="C1516" i="13"/>
  <c r="C1517" i="13"/>
  <c r="C1518" i="13"/>
  <c r="C1519" i="13"/>
  <c r="C1520" i="13"/>
  <c r="C1521" i="13"/>
  <c r="C1522" i="13"/>
  <c r="C1523" i="13"/>
  <c r="C1524" i="13"/>
  <c r="C1525" i="13"/>
  <c r="C1526" i="13"/>
  <c r="C1527" i="13"/>
  <c r="C1528" i="13"/>
  <c r="C1529" i="13"/>
  <c r="C1530" i="13"/>
  <c r="C1531" i="13"/>
  <c r="C1532" i="13"/>
  <c r="C1533" i="13"/>
  <c r="C1534" i="13"/>
  <c r="C1535" i="13"/>
  <c r="C1536" i="13"/>
  <c r="C1537" i="13"/>
  <c r="C1538" i="13"/>
  <c r="C1539" i="13"/>
  <c r="C1540" i="13"/>
  <c r="C1541" i="13"/>
  <c r="C1542" i="13"/>
  <c r="C1543" i="13"/>
  <c r="C1544" i="13"/>
  <c r="C1545" i="13"/>
  <c r="C1546" i="13"/>
  <c r="C1547" i="13"/>
  <c r="C1548" i="13"/>
  <c r="C1549" i="13"/>
  <c r="C1550" i="13"/>
  <c r="C1551" i="13"/>
  <c r="C1552" i="13"/>
  <c r="C1553" i="13"/>
  <c r="C1554" i="13"/>
  <c r="C1555" i="13"/>
  <c r="C1556" i="13"/>
  <c r="C1557" i="13"/>
  <c r="C1558" i="13"/>
  <c r="C1559" i="13"/>
  <c r="C1560" i="13"/>
  <c r="C1561" i="13"/>
  <c r="C1562" i="13"/>
  <c r="C1563" i="13"/>
  <c r="C1564" i="13"/>
  <c r="C1565" i="13"/>
  <c r="C1566" i="13"/>
  <c r="C1567" i="13"/>
  <c r="C1568" i="13"/>
  <c r="C1569" i="13"/>
  <c r="C1570" i="13"/>
  <c r="C1571" i="13"/>
  <c r="C1572" i="13"/>
  <c r="C1573" i="13"/>
  <c r="C1574" i="13"/>
  <c r="C1575" i="13"/>
  <c r="C1576" i="13"/>
  <c r="C1577" i="13"/>
  <c r="C1578" i="13"/>
  <c r="C1579" i="13"/>
  <c r="C1580" i="13"/>
  <c r="C1581" i="13"/>
  <c r="C1582" i="13"/>
  <c r="C1583" i="13"/>
  <c r="C1584" i="13"/>
  <c r="C1585" i="13"/>
  <c r="C1586" i="13"/>
  <c r="C1587" i="13"/>
  <c r="C1588" i="13"/>
  <c r="C1589" i="13"/>
  <c r="C1590" i="13"/>
  <c r="C1591" i="13"/>
  <c r="C1592" i="13"/>
  <c r="C1593" i="13"/>
  <c r="C1594" i="13"/>
  <c r="C1595" i="13"/>
  <c r="C1596" i="13"/>
  <c r="C1597" i="13"/>
  <c r="C1598" i="13"/>
  <c r="C1599" i="13"/>
  <c r="C1600" i="13"/>
  <c r="C1601" i="13"/>
  <c r="C1602" i="13"/>
  <c r="C1603" i="13"/>
  <c r="C1604" i="13"/>
  <c r="C1605" i="13"/>
  <c r="C1606" i="13"/>
  <c r="C1607" i="13"/>
  <c r="C1608" i="13"/>
  <c r="C1609" i="13"/>
  <c r="C1610" i="13"/>
  <c r="C1611" i="13"/>
  <c r="C1612" i="13"/>
  <c r="C1613" i="13"/>
  <c r="C1614" i="13"/>
  <c r="C1615" i="13"/>
  <c r="C1616" i="13"/>
  <c r="C1617" i="13"/>
  <c r="C1618" i="13"/>
  <c r="C1619" i="13"/>
  <c r="C1620" i="13"/>
  <c r="C1621" i="13"/>
  <c r="C1622" i="13"/>
  <c r="C1623" i="13"/>
  <c r="C1624" i="13"/>
  <c r="C1625" i="13"/>
  <c r="C1626" i="13"/>
  <c r="C1627" i="13"/>
  <c r="C1628" i="13"/>
  <c r="C1629" i="13"/>
  <c r="C1630" i="13"/>
  <c r="C1631" i="13"/>
  <c r="C1632" i="13"/>
  <c r="C1633" i="13"/>
  <c r="C1634" i="13"/>
  <c r="C1635" i="13"/>
  <c r="C1636" i="13"/>
  <c r="C1637" i="13"/>
  <c r="C1638" i="13"/>
  <c r="C1639" i="13"/>
  <c r="C1640" i="13"/>
  <c r="C1641" i="13"/>
  <c r="C1642" i="13"/>
  <c r="C1643" i="13"/>
  <c r="C1644" i="13"/>
  <c r="C1645" i="13"/>
  <c r="C1646" i="13"/>
  <c r="C1647" i="13"/>
  <c r="C1648" i="13"/>
  <c r="C1649" i="13"/>
  <c r="C1650" i="13"/>
  <c r="C1651" i="13"/>
  <c r="C1652" i="13"/>
  <c r="C1653" i="13"/>
  <c r="C1654" i="13"/>
  <c r="C1655" i="13"/>
  <c r="C1656" i="13"/>
  <c r="C1657" i="13"/>
  <c r="C1658" i="13"/>
  <c r="C1659" i="13"/>
  <c r="C1660" i="13"/>
  <c r="C1661" i="13"/>
  <c r="C1662" i="13"/>
  <c r="C1663" i="13"/>
  <c r="C1664" i="13"/>
  <c r="C1665" i="13"/>
  <c r="C1666" i="13"/>
  <c r="C1667" i="13"/>
  <c r="C1668" i="13"/>
  <c r="C1669" i="13"/>
  <c r="C1670" i="13"/>
  <c r="C1671" i="13"/>
  <c r="C1672" i="13"/>
  <c r="C1673" i="13"/>
  <c r="C1674" i="13"/>
  <c r="C1675" i="13"/>
  <c r="C1676" i="13"/>
  <c r="C1677" i="13"/>
  <c r="C1678" i="13"/>
  <c r="C1679" i="13"/>
  <c r="C1680" i="13"/>
  <c r="C1681" i="13"/>
  <c r="C1682" i="13"/>
  <c r="C1683" i="13"/>
  <c r="C1684" i="13"/>
  <c r="C1685" i="13"/>
  <c r="C1686" i="13"/>
  <c r="C1687" i="13"/>
  <c r="C1688" i="13"/>
  <c r="C1689" i="13"/>
  <c r="C1690" i="13"/>
  <c r="C1691" i="13"/>
  <c r="C1692" i="13"/>
  <c r="C1693" i="13"/>
  <c r="C1694" i="13"/>
  <c r="C1695" i="13"/>
  <c r="C1696" i="13"/>
  <c r="C1697" i="13"/>
  <c r="C1698" i="13"/>
  <c r="C1699" i="13"/>
  <c r="C1700" i="13"/>
  <c r="C1701" i="13"/>
  <c r="C1702" i="13"/>
  <c r="C1703" i="13"/>
  <c r="C1704" i="13"/>
  <c r="C1705" i="13"/>
  <c r="C1706" i="13"/>
  <c r="C1707" i="13"/>
  <c r="C1708" i="13"/>
  <c r="C1709" i="13"/>
  <c r="C1710" i="13"/>
  <c r="C1711" i="13"/>
  <c r="C1712" i="13"/>
  <c r="C1713" i="13"/>
  <c r="C1714" i="13"/>
  <c r="C1715" i="13"/>
  <c r="C1716" i="13"/>
  <c r="C1717" i="13"/>
  <c r="C1718" i="13"/>
  <c r="C1719" i="13"/>
  <c r="C1720" i="13"/>
  <c r="C1721" i="13"/>
  <c r="C1722" i="13"/>
  <c r="C1723" i="13"/>
  <c r="C1724" i="13"/>
  <c r="C1725" i="13"/>
  <c r="C1726" i="13"/>
  <c r="C1727" i="13"/>
  <c r="C1728" i="13"/>
  <c r="C1729" i="13"/>
  <c r="C1730" i="13"/>
  <c r="C1731" i="13"/>
  <c r="C1732" i="13"/>
  <c r="C1733" i="13"/>
  <c r="C1734" i="13"/>
  <c r="C1735" i="13"/>
  <c r="C1736" i="13"/>
  <c r="C1737" i="13"/>
  <c r="C1738" i="13"/>
  <c r="C1739" i="13"/>
  <c r="C1740" i="13"/>
  <c r="C1741" i="13"/>
  <c r="C1742" i="13"/>
  <c r="C1743" i="13"/>
  <c r="C1744" i="13"/>
  <c r="C1745" i="13"/>
  <c r="C1746" i="13"/>
  <c r="C1747" i="13"/>
  <c r="C1748" i="13"/>
  <c r="C1749" i="13"/>
  <c r="C1750" i="13"/>
  <c r="C1751" i="13"/>
  <c r="C1752" i="13"/>
  <c r="C1753" i="13"/>
  <c r="C1754" i="13"/>
  <c r="C1755" i="13"/>
  <c r="C1756" i="13"/>
  <c r="C1757" i="13"/>
  <c r="C1758" i="13"/>
  <c r="C1759" i="13"/>
  <c r="C1760" i="13"/>
  <c r="C1761" i="13"/>
  <c r="C1762" i="13"/>
  <c r="C1763" i="13"/>
  <c r="C1764" i="13"/>
  <c r="C1765" i="13"/>
  <c r="C1766" i="13"/>
  <c r="C1767" i="13"/>
  <c r="C1768" i="13"/>
  <c r="C1769" i="13"/>
  <c r="C1770" i="13"/>
  <c r="C1771" i="13"/>
  <c r="C1772" i="13"/>
  <c r="C1773" i="13"/>
  <c r="C1774" i="13"/>
  <c r="C1775" i="13"/>
  <c r="C1776" i="13"/>
  <c r="C1777" i="13"/>
  <c r="C1778" i="13"/>
  <c r="C1779" i="13"/>
  <c r="C1780" i="13"/>
  <c r="C1781" i="13"/>
  <c r="C1782" i="13"/>
  <c r="C1783" i="13"/>
  <c r="C1784" i="13"/>
  <c r="C1785" i="13"/>
  <c r="C1786" i="13"/>
  <c r="C1787" i="13"/>
  <c r="C1788" i="13"/>
  <c r="C1789" i="13"/>
  <c r="C1790" i="13"/>
  <c r="C1791" i="13"/>
  <c r="C1792" i="13"/>
  <c r="C1793" i="13"/>
  <c r="C1794" i="13"/>
  <c r="C1795" i="13"/>
  <c r="C1796" i="13"/>
  <c r="C1797" i="13"/>
  <c r="C1798" i="13"/>
  <c r="C1799" i="13"/>
  <c r="C1800" i="13"/>
  <c r="C1801" i="13"/>
  <c r="C1802" i="13"/>
  <c r="C1803" i="13"/>
  <c r="C1804" i="13"/>
  <c r="C1805" i="13"/>
  <c r="C1806" i="13"/>
  <c r="C1807" i="13"/>
  <c r="C1808" i="13"/>
  <c r="C1809" i="13"/>
  <c r="C1810" i="13"/>
  <c r="C1811" i="13"/>
  <c r="C1812" i="13"/>
  <c r="C1813" i="13"/>
  <c r="C1814" i="13"/>
  <c r="C1815" i="13"/>
  <c r="C1816" i="13"/>
  <c r="C1817" i="13"/>
  <c r="C1818" i="13"/>
  <c r="C1819" i="13"/>
  <c r="C1820" i="13"/>
  <c r="C1821" i="13"/>
  <c r="C1822" i="13"/>
  <c r="C1823" i="13"/>
  <c r="C1824" i="13"/>
  <c r="C1825" i="13"/>
  <c r="C1826" i="13"/>
  <c r="C1827" i="13"/>
  <c r="C1828" i="13"/>
  <c r="C1829" i="13"/>
  <c r="C1830" i="13"/>
  <c r="C1831" i="13"/>
  <c r="C1832" i="13"/>
  <c r="C1833" i="13"/>
  <c r="C1834" i="13"/>
  <c r="C1835" i="13"/>
  <c r="C1836" i="13"/>
  <c r="C1837" i="13"/>
  <c r="C1838" i="13"/>
  <c r="C1839" i="13"/>
  <c r="C1840" i="13"/>
  <c r="C1841" i="13"/>
  <c r="C1842" i="13"/>
  <c r="C1843" i="13"/>
  <c r="C1844" i="13"/>
  <c r="C1845" i="13"/>
  <c r="C1846" i="13"/>
  <c r="C1847" i="13"/>
  <c r="C1848" i="13"/>
  <c r="C1849" i="13"/>
  <c r="C1850" i="13"/>
  <c r="C1851" i="13"/>
  <c r="C1852" i="13"/>
  <c r="C1853" i="13"/>
  <c r="C1854" i="13"/>
  <c r="C1855" i="13"/>
  <c r="C1856" i="13"/>
  <c r="C1857" i="13"/>
  <c r="C1858" i="13"/>
  <c r="C1859" i="13"/>
  <c r="C1860" i="13"/>
  <c r="C1861" i="13"/>
  <c r="C1862" i="13"/>
  <c r="C1863" i="13"/>
  <c r="C1864" i="13"/>
  <c r="C1865" i="13"/>
  <c r="C1866" i="13"/>
  <c r="C1867" i="13"/>
  <c r="C1868" i="13"/>
  <c r="C1869" i="13"/>
  <c r="C1870" i="13"/>
  <c r="C1871" i="13"/>
  <c r="C1872" i="13"/>
  <c r="C1873" i="13"/>
  <c r="C1874" i="13"/>
  <c r="C1875" i="13"/>
  <c r="C1876" i="13"/>
  <c r="C1877" i="13"/>
  <c r="C1878" i="13"/>
  <c r="C1879" i="13"/>
  <c r="C1880" i="13"/>
  <c r="C1881" i="13"/>
  <c r="C1882" i="13"/>
  <c r="C1883" i="13"/>
  <c r="C1884" i="13"/>
  <c r="C1885" i="13"/>
  <c r="C1886" i="13"/>
  <c r="C1887" i="13"/>
  <c r="C1888" i="13"/>
  <c r="C1889" i="13"/>
  <c r="C1890" i="13"/>
  <c r="C1891" i="13"/>
  <c r="C1892" i="13"/>
  <c r="C1893" i="13"/>
  <c r="C1894" i="13"/>
  <c r="C1895" i="13"/>
  <c r="C1896" i="13"/>
  <c r="C1897" i="13"/>
  <c r="C1898" i="13"/>
  <c r="C1899" i="13"/>
  <c r="C1900" i="13"/>
  <c r="C1901" i="13"/>
  <c r="C1902" i="13"/>
  <c r="C1903" i="13"/>
  <c r="C1904" i="13"/>
  <c r="C1905" i="13"/>
  <c r="C1906" i="13"/>
  <c r="C1907" i="13"/>
  <c r="C1908" i="13"/>
  <c r="C1909" i="13"/>
  <c r="C1910" i="13"/>
  <c r="C1911" i="13"/>
  <c r="C1912" i="13"/>
  <c r="C1913" i="13"/>
  <c r="C1914" i="13"/>
  <c r="C1915" i="13"/>
  <c r="C1916" i="13"/>
  <c r="C1917" i="13"/>
  <c r="C1918" i="13"/>
  <c r="C1919" i="13"/>
  <c r="C1920" i="13"/>
  <c r="C1921" i="13"/>
  <c r="C1922" i="13"/>
  <c r="C1923" i="13"/>
  <c r="C1924" i="13"/>
  <c r="C1925" i="13"/>
  <c r="C1926" i="13"/>
  <c r="C1927" i="13"/>
  <c r="C1928" i="13"/>
  <c r="C1929" i="13"/>
  <c r="C1930" i="13"/>
  <c r="C1931" i="13"/>
  <c r="C1932" i="13"/>
  <c r="C1933" i="13"/>
  <c r="C1934" i="13"/>
  <c r="C1935" i="13"/>
  <c r="C1936" i="13"/>
  <c r="C1937" i="13"/>
  <c r="C1938" i="13"/>
  <c r="C1939" i="13"/>
  <c r="C1940" i="13"/>
  <c r="C1941" i="13"/>
  <c r="C1942" i="13"/>
  <c r="C1943" i="13"/>
  <c r="C1944" i="13"/>
  <c r="C1945" i="13"/>
  <c r="C1946" i="13"/>
  <c r="C1947" i="13"/>
  <c r="C1948" i="13"/>
  <c r="C1949" i="13"/>
  <c r="C1950" i="13"/>
  <c r="C1951" i="13"/>
  <c r="C1952" i="13"/>
  <c r="C1953" i="13"/>
  <c r="C1954" i="13"/>
  <c r="C1955" i="13"/>
  <c r="C1956" i="13"/>
  <c r="C1957" i="13"/>
  <c r="C1958" i="13"/>
  <c r="C1959" i="13"/>
  <c r="C1960" i="13"/>
  <c r="C1961" i="13"/>
  <c r="C1962" i="13"/>
  <c r="C1963" i="13"/>
  <c r="C1964" i="13"/>
  <c r="C1965" i="13"/>
  <c r="C1966" i="13"/>
  <c r="C1967" i="13"/>
  <c r="C1968" i="13"/>
  <c r="C1969" i="13"/>
  <c r="C1970" i="13"/>
  <c r="C1971" i="13"/>
  <c r="C1972" i="13"/>
  <c r="C1973" i="13"/>
  <c r="C1974" i="13"/>
  <c r="C1975" i="13"/>
  <c r="C1976" i="13"/>
  <c r="C1977" i="13"/>
  <c r="C1978" i="13"/>
  <c r="C1979" i="13"/>
  <c r="C1980" i="13"/>
  <c r="C1981" i="13"/>
  <c r="C1982" i="13"/>
  <c r="C1983" i="13"/>
  <c r="C1984" i="13"/>
  <c r="C1985" i="13"/>
  <c r="C1986" i="13"/>
  <c r="C1987" i="13"/>
  <c r="C1988" i="13"/>
  <c r="C1989" i="13"/>
  <c r="C1990" i="13"/>
  <c r="C1991" i="13"/>
  <c r="C1992" i="13"/>
  <c r="C1993" i="13"/>
  <c r="C1994" i="13"/>
  <c r="C1995" i="13"/>
  <c r="C1996" i="13"/>
  <c r="C1997" i="13"/>
  <c r="C1998" i="13"/>
  <c r="C1999" i="13"/>
  <c r="C2000" i="13"/>
  <c r="C2001" i="13"/>
  <c r="C2002" i="13"/>
  <c r="C2003" i="13"/>
  <c r="C2004" i="13"/>
  <c r="C2005" i="13"/>
  <c r="C2006" i="13"/>
  <c r="C2007" i="13"/>
  <c r="C2008" i="13"/>
  <c r="C2009" i="13"/>
  <c r="C2010" i="13"/>
  <c r="C2011" i="13"/>
  <c r="C2012" i="13"/>
  <c r="C2013" i="13"/>
  <c r="C2014" i="13"/>
  <c r="C2015" i="13"/>
  <c r="C2016" i="13"/>
  <c r="C2017" i="13"/>
  <c r="C2018" i="13"/>
  <c r="C2019" i="13"/>
  <c r="C2020" i="13"/>
  <c r="C2021" i="13"/>
  <c r="C2022" i="13"/>
  <c r="C2023" i="13"/>
  <c r="C2024" i="13"/>
  <c r="C2025" i="13"/>
  <c r="C2026" i="13"/>
  <c r="C2027" i="13"/>
  <c r="C2028" i="13"/>
  <c r="C2029" i="13"/>
  <c r="C2030" i="13"/>
  <c r="C2031" i="13"/>
  <c r="C2032" i="13"/>
  <c r="C2033" i="13"/>
  <c r="C2034" i="13"/>
  <c r="C2035" i="13"/>
  <c r="C2036" i="13"/>
  <c r="C2037" i="13"/>
  <c r="C2038" i="13"/>
  <c r="C2039" i="13"/>
  <c r="C2040" i="13"/>
  <c r="C2041" i="13"/>
  <c r="C2042" i="13"/>
  <c r="C2043" i="13"/>
  <c r="C2044" i="13"/>
  <c r="C2045" i="13"/>
  <c r="C2046" i="13"/>
  <c r="C2047" i="13"/>
  <c r="C2048" i="13"/>
  <c r="C2049" i="13"/>
  <c r="C2050" i="13"/>
  <c r="C2051" i="13"/>
  <c r="C2052" i="13"/>
  <c r="C2053" i="13"/>
  <c r="C2054" i="13"/>
  <c r="C2055" i="13"/>
  <c r="C2056" i="13"/>
  <c r="C2057" i="13"/>
  <c r="C2058" i="13"/>
  <c r="C2059" i="13"/>
  <c r="C2060" i="13"/>
  <c r="C2061" i="13"/>
  <c r="C2062" i="13"/>
  <c r="C2063" i="13"/>
  <c r="C2064" i="13"/>
  <c r="C2065" i="13"/>
  <c r="C2066" i="13"/>
  <c r="C2067" i="13"/>
  <c r="C2068" i="13"/>
  <c r="C2069" i="13"/>
  <c r="C2070" i="13"/>
  <c r="C2071" i="13"/>
  <c r="C2072" i="13"/>
  <c r="C2073" i="13"/>
  <c r="C2074" i="13"/>
  <c r="C2075" i="13"/>
  <c r="C2076" i="13"/>
  <c r="C2077" i="13"/>
  <c r="C2078" i="13"/>
  <c r="C2079" i="13"/>
  <c r="C2080" i="13"/>
  <c r="C2081" i="13"/>
  <c r="C2082" i="13"/>
  <c r="C2083" i="13"/>
  <c r="C2084" i="13"/>
  <c r="C2085" i="13"/>
  <c r="C2086" i="13"/>
  <c r="C2087" i="13"/>
  <c r="C2088" i="13"/>
  <c r="C2089" i="13"/>
  <c r="C2090" i="13"/>
  <c r="C2091" i="13"/>
  <c r="C2092" i="13"/>
  <c r="C2093" i="13"/>
  <c r="C2094" i="13"/>
  <c r="C2095" i="13"/>
  <c r="C2096" i="13"/>
  <c r="C2097" i="13"/>
  <c r="C2098" i="13"/>
  <c r="C2099" i="13"/>
  <c r="C2100" i="13"/>
  <c r="C2101" i="13"/>
  <c r="C2102" i="13"/>
  <c r="C2103" i="13"/>
  <c r="C2104" i="13"/>
  <c r="C2105" i="13"/>
  <c r="C2106" i="13"/>
  <c r="C2107" i="13"/>
  <c r="C2108" i="13"/>
  <c r="C2109" i="13"/>
  <c r="C2110" i="13"/>
  <c r="C2111" i="13"/>
  <c r="C2112" i="13"/>
  <c r="C2113" i="13"/>
  <c r="C2114" i="13"/>
  <c r="C2115" i="13"/>
  <c r="C2116" i="13"/>
  <c r="C2117" i="13"/>
  <c r="C2118" i="13"/>
  <c r="C2119" i="13"/>
  <c r="C2120" i="13"/>
  <c r="C2121" i="13"/>
  <c r="C2122" i="13"/>
  <c r="C2123" i="13"/>
  <c r="C2124" i="13"/>
  <c r="C2125" i="13"/>
  <c r="C2126" i="13"/>
  <c r="C2127" i="13"/>
  <c r="C2128" i="13"/>
  <c r="C2129" i="13"/>
  <c r="C2130" i="13"/>
  <c r="C2131" i="13"/>
  <c r="C2132" i="13"/>
  <c r="C2133" i="13"/>
  <c r="C2134" i="13"/>
  <c r="C2135" i="13"/>
  <c r="C2136" i="13"/>
  <c r="C2137" i="13"/>
  <c r="C2138" i="13"/>
  <c r="C2139" i="13"/>
  <c r="C2140" i="13"/>
  <c r="C2141" i="13"/>
  <c r="C2142" i="13"/>
  <c r="C2143" i="13"/>
  <c r="C2144" i="13"/>
  <c r="C2145" i="13"/>
  <c r="C2146" i="13"/>
  <c r="C2147" i="13"/>
  <c r="C2148" i="13"/>
  <c r="C2149" i="13"/>
  <c r="C2150" i="13"/>
  <c r="C2151" i="13"/>
  <c r="C2152" i="13"/>
  <c r="C2153" i="13"/>
  <c r="C2154" i="13"/>
  <c r="C2155" i="13"/>
  <c r="C2156" i="13"/>
  <c r="C2157" i="13"/>
  <c r="C2158" i="13"/>
  <c r="C2159" i="13"/>
  <c r="C2160" i="13"/>
  <c r="C2161" i="13"/>
  <c r="C2162" i="13"/>
  <c r="C2163" i="13"/>
  <c r="C2164" i="13"/>
  <c r="C2165" i="13"/>
  <c r="C2166" i="13"/>
  <c r="C2167" i="13"/>
  <c r="C2168" i="13"/>
  <c r="C2169" i="13"/>
  <c r="C2170" i="13"/>
  <c r="C2171" i="13"/>
  <c r="C2172" i="13"/>
  <c r="C2173" i="13"/>
  <c r="C2174" i="13"/>
  <c r="C2175" i="13"/>
  <c r="C2176" i="13"/>
  <c r="C2177" i="13"/>
  <c r="C2178" i="13"/>
  <c r="C2179" i="13"/>
  <c r="C2180" i="13"/>
  <c r="C2181" i="13"/>
  <c r="C2182" i="13"/>
  <c r="C2183" i="13"/>
  <c r="C2184" i="13"/>
  <c r="C2185" i="13"/>
  <c r="C2186" i="13"/>
  <c r="C2187" i="13"/>
  <c r="C2188" i="13"/>
  <c r="C2189" i="13"/>
  <c r="C2190" i="13"/>
  <c r="C2191" i="13"/>
  <c r="C2192" i="13"/>
  <c r="C2193" i="13"/>
  <c r="C2194" i="13"/>
  <c r="C2195" i="13"/>
  <c r="C2196" i="13"/>
  <c r="C2197" i="13"/>
  <c r="C2198" i="13"/>
  <c r="C2199" i="13"/>
  <c r="C2200" i="13"/>
  <c r="C2201" i="13"/>
  <c r="C2202" i="13"/>
  <c r="C2203" i="13"/>
  <c r="C2204" i="13"/>
  <c r="C2205" i="13"/>
  <c r="C2206" i="13"/>
  <c r="C2207" i="13"/>
  <c r="C2208" i="13"/>
  <c r="C2209" i="13"/>
  <c r="C2210" i="13"/>
  <c r="C2211" i="13"/>
  <c r="C2212" i="13"/>
  <c r="C2213" i="13"/>
  <c r="C2214" i="13"/>
  <c r="C2215" i="13"/>
  <c r="C2216" i="13"/>
  <c r="C2217" i="13"/>
  <c r="C2218" i="13"/>
  <c r="C2219" i="13"/>
  <c r="C2220" i="13"/>
  <c r="C2221" i="13"/>
  <c r="C2222" i="13"/>
  <c r="C2223" i="13"/>
  <c r="C2224" i="13"/>
  <c r="C2225" i="13"/>
  <c r="C2226" i="13"/>
  <c r="C2227" i="13"/>
  <c r="C2228" i="13"/>
  <c r="C2229" i="13"/>
  <c r="C2230" i="13"/>
  <c r="C2231" i="13"/>
  <c r="C2232" i="13"/>
  <c r="C2233" i="13"/>
  <c r="C2234" i="13"/>
  <c r="C2235" i="13"/>
  <c r="C2236" i="13"/>
  <c r="C2237" i="13"/>
  <c r="C2238" i="13"/>
  <c r="C2239" i="13"/>
  <c r="C2240" i="13"/>
  <c r="C2241" i="13"/>
  <c r="C2242" i="13"/>
  <c r="C2243" i="13"/>
  <c r="C2244" i="13"/>
  <c r="C2245" i="13"/>
  <c r="C2246" i="13"/>
  <c r="C2247" i="13"/>
  <c r="C2248" i="13"/>
  <c r="C2249" i="13"/>
  <c r="C2250" i="13"/>
  <c r="C2251" i="13"/>
  <c r="C2252" i="13"/>
  <c r="C2253" i="13"/>
  <c r="C2254" i="13"/>
  <c r="C2255" i="13"/>
  <c r="C2256" i="13"/>
  <c r="C2257" i="13"/>
  <c r="C2258" i="13"/>
  <c r="C2259" i="13"/>
  <c r="C2260" i="13"/>
  <c r="C2261" i="13"/>
  <c r="C2262" i="13"/>
  <c r="C2263" i="13"/>
  <c r="C2264" i="13"/>
  <c r="C2265" i="13"/>
  <c r="C2266" i="13"/>
  <c r="C2267" i="13"/>
  <c r="C2268" i="13"/>
  <c r="C2269" i="13"/>
  <c r="C2270" i="13"/>
  <c r="C2271" i="13"/>
  <c r="C2272" i="13"/>
  <c r="C2273" i="13"/>
  <c r="C2274" i="13"/>
  <c r="C2275" i="13"/>
  <c r="C2276" i="13"/>
  <c r="C2277" i="13"/>
  <c r="C2278" i="13"/>
  <c r="C2279" i="13"/>
  <c r="C2280" i="13"/>
  <c r="C2281" i="13"/>
  <c r="C2282" i="13"/>
  <c r="C2283" i="13"/>
  <c r="C2284" i="13"/>
  <c r="C2285" i="13"/>
  <c r="C2286" i="13"/>
  <c r="C2287" i="13"/>
  <c r="C2288" i="13"/>
  <c r="C2289" i="13"/>
  <c r="C2290" i="13"/>
  <c r="C2291" i="13"/>
  <c r="C2292" i="13"/>
  <c r="C2293" i="13"/>
  <c r="C2294" i="13"/>
  <c r="C2295" i="13"/>
  <c r="C2296" i="13"/>
  <c r="C2297" i="13"/>
  <c r="C2298" i="13"/>
  <c r="C2299" i="13"/>
  <c r="C2300" i="13"/>
  <c r="C2301" i="13"/>
  <c r="C2302" i="13"/>
  <c r="C2303" i="13"/>
  <c r="C2304" i="13"/>
  <c r="C2305" i="13"/>
  <c r="C2306" i="13"/>
  <c r="C2307" i="13"/>
  <c r="C2308" i="13"/>
  <c r="C2309" i="13"/>
  <c r="C2310" i="13"/>
  <c r="C2311" i="13"/>
  <c r="C2312" i="13"/>
  <c r="C2313" i="13"/>
  <c r="C2314" i="13"/>
  <c r="C2315" i="13"/>
  <c r="C2316" i="13"/>
  <c r="C2317" i="13"/>
  <c r="C2318" i="13"/>
  <c r="C2319" i="13"/>
  <c r="C2320" i="13"/>
  <c r="C2321" i="13"/>
  <c r="C2322" i="13"/>
  <c r="C2323" i="13"/>
  <c r="C2324" i="13"/>
  <c r="C2325" i="13"/>
  <c r="C2326" i="13"/>
  <c r="C2327" i="13"/>
  <c r="C2328" i="13"/>
  <c r="C2329" i="13"/>
  <c r="C2330" i="13"/>
  <c r="C2331" i="13"/>
  <c r="C2332" i="13"/>
  <c r="C2333" i="13"/>
  <c r="C2334" i="13"/>
  <c r="C2335" i="13"/>
  <c r="C2336" i="13"/>
  <c r="C2337" i="13"/>
  <c r="C2338" i="13"/>
  <c r="C2339" i="13"/>
  <c r="C2340" i="13"/>
  <c r="C2341" i="13"/>
  <c r="C2342" i="13"/>
  <c r="C2343" i="13"/>
  <c r="C2344" i="13"/>
  <c r="C2345" i="13"/>
  <c r="C2346" i="13"/>
  <c r="C2347" i="13"/>
  <c r="C2348" i="13"/>
  <c r="C2349" i="13"/>
  <c r="C2350" i="13"/>
  <c r="C2351" i="13"/>
  <c r="C2352" i="13"/>
  <c r="C2353" i="13"/>
  <c r="C2354" i="13"/>
  <c r="C2355" i="13"/>
  <c r="C2356" i="13"/>
  <c r="C2357" i="13"/>
  <c r="C2358" i="13"/>
  <c r="C2359" i="13"/>
  <c r="C2360" i="13"/>
  <c r="C2361" i="13"/>
  <c r="C2362" i="13"/>
  <c r="C2363" i="13"/>
  <c r="C2364" i="13"/>
  <c r="C2365" i="13"/>
  <c r="C2366" i="13"/>
  <c r="C2367" i="13"/>
  <c r="C2368" i="13"/>
  <c r="C2369" i="13"/>
  <c r="C2370" i="13"/>
  <c r="C2371" i="13"/>
  <c r="C2372" i="13"/>
  <c r="C2373" i="13"/>
  <c r="C2374" i="13"/>
  <c r="C2375" i="13"/>
  <c r="C2376" i="13"/>
  <c r="C2377" i="13"/>
  <c r="C2378" i="13"/>
  <c r="C2379" i="13"/>
  <c r="C2380" i="13"/>
  <c r="C2381" i="13"/>
  <c r="C2382" i="13"/>
  <c r="C2383" i="13"/>
  <c r="C2384" i="13"/>
  <c r="C2385" i="13"/>
  <c r="C2386" i="13"/>
  <c r="C2387" i="13"/>
  <c r="C2388" i="13"/>
  <c r="C2389" i="13"/>
  <c r="C2390" i="13"/>
  <c r="C2391" i="13"/>
  <c r="C2392" i="13"/>
  <c r="C2393" i="13"/>
  <c r="C2394" i="13"/>
  <c r="C2395" i="13"/>
  <c r="C2396" i="13"/>
  <c r="C2397" i="13"/>
  <c r="C2398" i="13"/>
  <c r="C2399" i="13"/>
  <c r="C2400" i="13"/>
  <c r="C2401" i="13"/>
  <c r="C2402" i="13"/>
  <c r="C2403" i="13"/>
  <c r="C2404" i="13"/>
  <c r="C2405" i="13"/>
  <c r="C2406" i="13"/>
  <c r="C2407" i="13"/>
  <c r="C2408" i="13"/>
  <c r="C2409" i="13"/>
  <c r="C2410" i="13"/>
  <c r="C2411" i="13"/>
  <c r="C2412" i="13"/>
  <c r="C2413" i="13"/>
  <c r="C2414" i="13"/>
  <c r="C2415" i="13"/>
  <c r="C2416" i="13"/>
  <c r="C2417" i="13"/>
  <c r="C2418" i="13"/>
  <c r="C2419" i="13"/>
  <c r="C2420" i="13"/>
  <c r="C2421" i="13"/>
  <c r="C2422" i="13"/>
  <c r="C2423" i="13"/>
  <c r="C2424" i="13"/>
  <c r="C2425" i="13"/>
  <c r="C2426" i="13"/>
  <c r="C2427" i="13"/>
  <c r="C2428" i="13"/>
  <c r="C2429" i="13"/>
  <c r="C2430" i="13"/>
  <c r="C2431" i="13"/>
  <c r="C2432" i="13"/>
  <c r="C2433" i="13"/>
  <c r="C2434" i="13"/>
  <c r="C2435" i="13"/>
  <c r="C2436" i="13"/>
  <c r="C2437" i="13"/>
  <c r="C2438" i="13"/>
  <c r="C2439" i="13"/>
  <c r="C2440" i="13"/>
  <c r="C2441" i="13"/>
  <c r="C2442" i="13"/>
  <c r="C2443" i="13"/>
  <c r="C2444" i="13"/>
  <c r="C2445" i="13"/>
  <c r="C2446" i="13"/>
  <c r="C2447" i="13"/>
  <c r="C2448" i="13"/>
  <c r="C2449" i="13"/>
  <c r="C2450" i="13"/>
  <c r="C2451" i="13"/>
  <c r="C2452" i="13"/>
  <c r="C2453" i="13"/>
  <c r="C2454" i="13"/>
  <c r="C2455" i="13"/>
  <c r="C2456" i="13"/>
  <c r="C2457" i="13"/>
  <c r="C2458" i="13"/>
  <c r="C2459" i="13"/>
  <c r="C2460" i="13"/>
  <c r="C2461" i="13"/>
  <c r="C2462" i="13"/>
  <c r="C2463" i="13"/>
  <c r="C2464" i="13"/>
  <c r="C2465" i="13"/>
  <c r="C2466" i="13"/>
  <c r="C2467" i="13"/>
  <c r="C2468" i="13"/>
  <c r="C2469" i="13"/>
  <c r="C2470" i="13"/>
  <c r="C2471" i="13"/>
  <c r="C2472" i="13"/>
  <c r="C2473" i="13"/>
  <c r="C2474" i="13"/>
  <c r="C2475" i="13"/>
  <c r="C2476" i="13"/>
  <c r="C2477" i="13"/>
  <c r="C2478" i="13"/>
  <c r="C2479" i="13"/>
  <c r="C2480" i="13"/>
  <c r="C2481" i="13"/>
  <c r="C2482" i="13"/>
  <c r="C2483" i="13"/>
  <c r="C2484" i="13"/>
  <c r="C2485" i="13"/>
  <c r="C2486" i="13"/>
  <c r="C2487" i="13"/>
  <c r="C2488" i="13"/>
  <c r="C2489" i="13"/>
  <c r="C2490" i="13"/>
  <c r="C2491" i="13"/>
  <c r="C2492" i="13"/>
  <c r="C2493" i="13"/>
  <c r="C2494" i="13"/>
  <c r="C2495" i="13"/>
  <c r="C2496" i="13"/>
  <c r="C2497" i="13"/>
  <c r="C2498" i="13"/>
  <c r="C2499" i="13"/>
  <c r="C2500" i="13"/>
  <c r="C2501" i="13"/>
  <c r="C2502" i="13"/>
  <c r="C2503" i="13"/>
  <c r="C2504" i="13"/>
  <c r="C2505" i="13"/>
  <c r="C2506" i="13"/>
  <c r="C2507" i="13"/>
  <c r="C2508" i="13"/>
  <c r="C2509" i="13"/>
  <c r="C2510" i="13"/>
  <c r="C2511" i="13"/>
  <c r="C2512" i="13"/>
  <c r="C2513" i="13"/>
  <c r="C2514" i="13"/>
  <c r="C2515" i="13"/>
  <c r="C2516" i="13"/>
  <c r="C2517" i="13"/>
  <c r="C2518" i="13"/>
  <c r="C2519" i="13"/>
  <c r="C2520" i="13"/>
  <c r="C2521" i="13"/>
  <c r="C2522" i="13"/>
  <c r="C2523" i="13"/>
  <c r="C2524" i="13"/>
  <c r="C2525" i="13"/>
  <c r="C2526" i="13"/>
  <c r="C2527" i="13"/>
  <c r="C2528" i="13"/>
  <c r="C2529" i="13"/>
  <c r="C2530" i="13"/>
  <c r="C2531" i="13"/>
  <c r="C2532" i="13"/>
  <c r="C2533" i="13"/>
  <c r="C2534" i="13"/>
  <c r="C2535" i="13"/>
  <c r="C2536" i="13"/>
  <c r="C2537" i="13"/>
  <c r="C2538" i="13"/>
  <c r="C2539" i="13"/>
  <c r="C2540" i="13"/>
  <c r="C2541" i="13"/>
  <c r="C2542" i="13"/>
  <c r="C2543" i="13"/>
  <c r="C2544" i="13"/>
  <c r="C2545" i="13"/>
  <c r="C2546" i="13"/>
  <c r="C2547" i="13"/>
  <c r="C2548" i="13"/>
  <c r="C2549" i="13"/>
  <c r="C2550" i="13"/>
  <c r="C2551" i="13"/>
  <c r="C2552" i="13"/>
  <c r="C2553" i="13"/>
  <c r="C2554" i="13"/>
  <c r="C2555" i="13"/>
  <c r="C2556" i="13"/>
  <c r="C2557" i="13"/>
  <c r="C2558" i="13"/>
  <c r="C2559" i="13"/>
  <c r="C2560" i="13"/>
  <c r="C2561" i="13"/>
  <c r="C2562" i="13"/>
  <c r="C2563" i="13"/>
  <c r="C2564" i="13"/>
  <c r="C2565" i="13"/>
  <c r="C2566" i="13"/>
  <c r="C2567" i="13"/>
  <c r="C2568" i="13"/>
  <c r="C2569" i="13"/>
  <c r="C2570" i="13"/>
  <c r="C2571" i="13"/>
  <c r="C2572" i="13"/>
  <c r="C2573" i="13"/>
  <c r="C2574" i="13"/>
  <c r="C2575" i="13"/>
  <c r="C2576" i="13"/>
  <c r="C2577" i="13"/>
  <c r="C2578" i="13"/>
  <c r="C2579" i="13"/>
  <c r="C2580" i="13"/>
  <c r="C2581" i="13"/>
  <c r="C2582" i="13"/>
  <c r="C2583" i="13"/>
  <c r="C2584" i="13"/>
  <c r="C2585" i="13"/>
  <c r="C2586" i="13"/>
  <c r="C2587" i="13"/>
  <c r="C2588" i="13"/>
  <c r="C2589" i="13"/>
  <c r="C2590" i="13"/>
  <c r="C2591" i="13"/>
  <c r="C2592" i="13"/>
  <c r="C2593" i="13"/>
  <c r="C2594" i="13"/>
  <c r="C2595" i="13"/>
  <c r="C2596" i="13"/>
  <c r="C2597" i="13"/>
  <c r="C2598" i="13"/>
  <c r="C2599" i="13"/>
  <c r="C2600" i="13"/>
  <c r="C2601" i="13"/>
  <c r="C2602" i="13"/>
  <c r="C2603" i="13"/>
  <c r="C2604" i="13"/>
  <c r="C2605" i="13"/>
  <c r="C2606" i="13"/>
  <c r="C2607" i="13"/>
  <c r="C2608" i="13"/>
  <c r="C2609" i="13"/>
  <c r="C2610" i="13"/>
  <c r="C2611" i="13"/>
  <c r="C2612" i="13"/>
  <c r="C2613" i="13"/>
  <c r="C2614" i="13"/>
  <c r="C2615" i="13"/>
  <c r="C2616" i="13"/>
  <c r="C2617" i="13"/>
  <c r="C2618" i="13"/>
  <c r="C2619" i="13"/>
  <c r="C2620" i="13"/>
  <c r="C2621" i="13"/>
  <c r="C2622" i="13"/>
  <c r="C2623" i="13"/>
  <c r="C2624" i="13"/>
  <c r="C2625" i="13"/>
  <c r="C2626" i="13"/>
  <c r="C2627" i="13"/>
  <c r="C2628" i="13"/>
  <c r="C2629" i="13"/>
  <c r="C2630" i="13"/>
  <c r="C2631" i="13"/>
  <c r="C2632" i="13"/>
  <c r="C2633" i="13"/>
  <c r="C2634" i="13"/>
  <c r="C2635" i="13"/>
  <c r="C2636" i="13"/>
  <c r="C2637" i="13"/>
  <c r="C2638" i="13"/>
  <c r="C2639" i="13"/>
  <c r="C2640" i="13"/>
  <c r="C2641" i="13"/>
  <c r="C2642" i="13"/>
  <c r="C2643" i="13"/>
  <c r="C2644" i="13"/>
  <c r="C2645" i="13"/>
  <c r="C2646" i="13"/>
  <c r="C2647" i="13"/>
  <c r="C2648" i="13"/>
  <c r="C2649" i="13"/>
  <c r="C2650" i="13"/>
  <c r="C2651" i="13"/>
  <c r="C2652" i="13"/>
  <c r="C2653" i="13"/>
  <c r="C2654" i="13"/>
  <c r="C2655" i="13"/>
  <c r="C2656" i="13"/>
  <c r="C2657" i="13"/>
  <c r="C2658" i="13"/>
  <c r="C2659" i="13"/>
  <c r="C2660" i="13"/>
  <c r="C2661" i="13"/>
  <c r="C2662" i="13"/>
  <c r="C2663" i="13"/>
  <c r="C2664" i="13"/>
  <c r="C2665" i="13"/>
  <c r="C2666" i="13"/>
  <c r="C2667" i="13"/>
  <c r="C2668" i="13"/>
  <c r="C2669" i="13"/>
  <c r="C2670" i="13"/>
  <c r="C2671" i="13"/>
  <c r="C2672" i="13"/>
  <c r="C2673" i="13"/>
  <c r="C2674" i="13"/>
  <c r="C2675" i="13"/>
  <c r="C2676" i="13"/>
  <c r="C2677" i="13"/>
  <c r="C2678" i="13"/>
  <c r="C2679" i="13"/>
  <c r="C2680" i="13"/>
  <c r="C2681" i="13"/>
  <c r="C2682" i="13"/>
  <c r="C2683" i="13"/>
  <c r="C2684" i="13"/>
  <c r="C2685" i="13"/>
  <c r="C2686" i="13"/>
  <c r="C2687" i="13"/>
  <c r="C2688" i="13"/>
  <c r="C2689" i="13"/>
  <c r="C2690" i="13"/>
  <c r="C2691" i="13"/>
  <c r="C2692" i="13"/>
  <c r="C2693" i="13"/>
  <c r="C2694" i="13"/>
  <c r="C2695" i="13"/>
  <c r="C2696" i="13"/>
  <c r="C2697" i="13"/>
  <c r="C2698" i="13"/>
  <c r="C2699" i="13"/>
  <c r="C2700" i="13"/>
  <c r="C2701" i="13"/>
  <c r="C2702" i="13"/>
  <c r="C2703" i="13"/>
  <c r="C2704" i="13"/>
  <c r="C2705" i="13"/>
  <c r="C2706" i="13"/>
  <c r="C2707" i="13"/>
  <c r="C2708" i="13"/>
  <c r="C2709" i="13"/>
  <c r="C2710" i="13"/>
  <c r="C2711" i="13"/>
  <c r="C2712" i="13"/>
  <c r="C2713" i="13"/>
  <c r="C2714" i="13"/>
  <c r="C2715" i="13"/>
  <c r="C2716" i="13"/>
  <c r="C2717" i="13"/>
  <c r="C2718" i="13"/>
  <c r="C2719" i="13"/>
  <c r="C2720" i="13"/>
  <c r="C2721" i="13"/>
  <c r="C2722" i="13"/>
  <c r="C2723" i="13"/>
  <c r="C2724" i="13"/>
  <c r="C2725" i="13"/>
  <c r="C2726" i="13"/>
  <c r="C2727" i="13"/>
  <c r="C2728" i="13"/>
  <c r="C2729" i="13"/>
  <c r="C2730" i="13"/>
  <c r="C2731" i="13"/>
  <c r="C2732" i="13"/>
  <c r="C2733" i="13"/>
  <c r="C2734" i="13"/>
  <c r="C2735" i="13"/>
  <c r="C2736" i="13"/>
  <c r="C2737" i="13"/>
  <c r="C2738" i="13"/>
  <c r="C2739" i="13"/>
  <c r="C2740" i="13"/>
  <c r="C2741" i="13"/>
  <c r="C2742" i="13"/>
  <c r="C2743" i="13"/>
  <c r="C2744" i="13"/>
  <c r="C2745" i="13"/>
  <c r="C2746" i="13"/>
  <c r="C2747" i="13"/>
  <c r="C2748" i="13"/>
  <c r="C2749" i="13"/>
  <c r="C2750" i="13"/>
  <c r="C2751" i="13"/>
  <c r="C2752" i="13"/>
  <c r="C2753" i="13"/>
  <c r="C2754" i="13"/>
  <c r="C2755" i="13"/>
  <c r="C2756" i="13"/>
  <c r="C2757" i="13"/>
  <c r="C2758" i="13"/>
  <c r="C2759" i="13"/>
  <c r="C2760" i="13"/>
  <c r="C2761" i="13"/>
  <c r="C2762" i="13"/>
  <c r="C2763" i="13"/>
  <c r="C2764" i="13"/>
  <c r="C2765" i="13"/>
  <c r="C2766" i="13"/>
  <c r="C2767" i="13"/>
  <c r="C2768" i="13"/>
  <c r="C2769" i="13"/>
  <c r="C2770" i="13"/>
  <c r="C2771" i="13"/>
  <c r="C2772" i="13"/>
  <c r="C2773" i="13"/>
  <c r="C2774" i="13"/>
  <c r="C2775" i="13"/>
  <c r="C2776" i="13"/>
  <c r="C2777" i="13"/>
  <c r="C2778" i="13"/>
  <c r="C2779" i="13"/>
  <c r="C2780" i="13"/>
  <c r="C2781" i="13"/>
  <c r="C2782" i="13"/>
  <c r="C2783" i="13"/>
  <c r="C2784" i="13"/>
  <c r="C2785" i="13"/>
  <c r="C2786" i="13"/>
  <c r="C2787" i="13"/>
  <c r="C2788" i="13"/>
  <c r="C2789" i="13"/>
  <c r="C2790" i="13"/>
  <c r="C2791" i="13"/>
  <c r="C2792" i="13"/>
  <c r="C2793" i="13"/>
  <c r="C2794" i="13"/>
  <c r="C2795" i="13"/>
  <c r="C2796" i="13"/>
  <c r="C2797" i="13"/>
  <c r="C2798" i="13"/>
  <c r="C2799" i="13"/>
  <c r="C2800" i="13"/>
  <c r="C2801" i="13"/>
  <c r="C2802" i="13"/>
  <c r="C2803" i="13"/>
  <c r="C2804" i="13"/>
  <c r="C2805" i="13"/>
  <c r="C2806" i="13"/>
  <c r="C2807" i="13"/>
  <c r="C2808" i="13"/>
  <c r="C2809" i="13"/>
  <c r="C2810" i="13"/>
  <c r="C2811" i="13"/>
  <c r="C2812" i="13"/>
  <c r="C2813" i="13"/>
  <c r="C2814" i="13"/>
  <c r="C2815" i="13"/>
  <c r="C2816" i="13"/>
  <c r="C2817" i="13"/>
  <c r="C2818" i="13"/>
  <c r="C2819" i="13"/>
  <c r="C2820" i="13"/>
  <c r="C2821" i="13"/>
  <c r="C2822" i="13"/>
  <c r="C2823" i="13"/>
  <c r="C2824" i="13"/>
  <c r="C2825" i="13"/>
  <c r="C2826" i="13"/>
  <c r="C2827" i="13"/>
  <c r="C2828" i="13"/>
  <c r="C2829" i="13"/>
  <c r="C2830" i="13"/>
  <c r="C2831" i="13"/>
  <c r="C2832" i="13"/>
  <c r="C2833" i="13"/>
  <c r="C2834" i="13"/>
  <c r="C2835" i="13"/>
  <c r="C2836" i="13"/>
  <c r="C2837" i="13"/>
  <c r="C2838" i="13"/>
  <c r="C2839" i="13"/>
  <c r="C2840" i="13"/>
  <c r="C2841" i="13"/>
  <c r="C2842" i="13"/>
  <c r="C2843" i="13"/>
  <c r="C2844" i="13"/>
  <c r="C2845" i="13"/>
  <c r="C2846" i="13"/>
  <c r="C2847" i="13"/>
  <c r="C2848" i="13"/>
  <c r="C2849" i="13"/>
  <c r="C2850" i="13"/>
  <c r="C2851" i="13"/>
  <c r="C2852" i="13"/>
  <c r="C2853" i="13"/>
  <c r="C2854" i="13"/>
  <c r="C2855" i="13"/>
  <c r="C2856" i="13"/>
  <c r="C2857" i="13"/>
  <c r="C2858" i="13"/>
  <c r="C2859" i="13"/>
  <c r="C2860" i="13"/>
  <c r="C2861" i="13"/>
  <c r="C2862" i="13"/>
  <c r="C2863" i="13"/>
  <c r="C2864" i="13"/>
  <c r="C2865" i="13"/>
  <c r="C2866" i="13"/>
  <c r="C2867" i="13"/>
  <c r="C2868" i="13"/>
  <c r="C2869" i="13"/>
  <c r="C2870" i="13"/>
  <c r="C2871" i="13"/>
  <c r="C2872" i="13"/>
  <c r="C2873" i="13"/>
  <c r="C2874" i="13"/>
  <c r="C2875" i="13"/>
  <c r="C2876" i="13"/>
  <c r="C2877" i="13"/>
  <c r="C2878" i="13"/>
  <c r="C2879" i="13"/>
  <c r="C2880" i="13"/>
  <c r="C2881" i="13"/>
  <c r="C2882" i="13"/>
  <c r="C2883" i="13"/>
  <c r="C2884" i="13"/>
  <c r="C2885" i="13"/>
  <c r="C2886" i="13"/>
  <c r="C2887" i="13"/>
  <c r="C2888" i="13"/>
  <c r="C2889" i="13"/>
  <c r="C2890" i="13"/>
  <c r="C2891" i="13"/>
  <c r="C2892" i="13"/>
  <c r="C2893" i="13"/>
  <c r="C2894" i="13"/>
  <c r="C2895" i="13"/>
  <c r="C2896" i="13"/>
  <c r="C2897" i="13"/>
  <c r="C2898" i="13"/>
  <c r="C2899" i="13"/>
  <c r="C2900" i="13"/>
  <c r="C2901" i="13"/>
  <c r="C2902" i="13"/>
  <c r="C2903" i="13"/>
  <c r="C2904" i="13"/>
  <c r="C2905" i="13"/>
  <c r="C2906" i="13"/>
  <c r="C2907" i="13"/>
  <c r="C2908" i="13"/>
  <c r="C2909" i="13"/>
  <c r="C2910" i="13"/>
  <c r="C2911" i="13"/>
  <c r="C2912" i="13"/>
  <c r="C2913" i="13"/>
  <c r="C2914" i="13"/>
  <c r="C2915" i="13"/>
  <c r="C2916" i="13"/>
  <c r="C2917" i="13"/>
  <c r="C2918" i="13"/>
  <c r="C2919" i="13"/>
  <c r="C2920" i="13"/>
  <c r="C2921" i="13"/>
  <c r="C2922" i="13"/>
  <c r="C2923" i="13"/>
  <c r="C2924" i="13"/>
  <c r="C2925" i="13"/>
  <c r="C2926" i="13"/>
  <c r="C2927" i="13"/>
  <c r="C2928" i="13"/>
  <c r="C2929" i="13"/>
  <c r="C2930" i="13"/>
  <c r="C2931" i="13"/>
  <c r="C2932" i="13"/>
  <c r="C2933" i="13"/>
  <c r="C2934" i="13"/>
  <c r="C2935" i="13"/>
  <c r="C2936" i="13"/>
  <c r="C2937" i="13"/>
  <c r="C2938" i="13"/>
  <c r="C2939" i="13"/>
  <c r="C2940" i="13"/>
  <c r="C2941" i="13"/>
  <c r="C2942" i="13"/>
  <c r="C2943" i="13"/>
  <c r="C2944" i="13"/>
  <c r="C2945" i="13"/>
  <c r="C2946" i="13"/>
  <c r="C2947" i="13"/>
  <c r="C2948" i="13"/>
  <c r="C2949" i="13"/>
  <c r="C2950" i="13"/>
  <c r="C2951" i="13"/>
  <c r="C2952" i="13"/>
  <c r="C2953" i="13"/>
  <c r="C2954" i="13"/>
  <c r="C2955" i="13"/>
  <c r="C2956" i="13"/>
  <c r="C2957" i="13"/>
  <c r="C2958" i="13"/>
  <c r="C2959" i="13"/>
  <c r="C2960" i="13"/>
  <c r="C2961" i="13"/>
  <c r="C2962" i="13"/>
  <c r="C2963" i="13"/>
  <c r="C2964" i="13"/>
  <c r="C2965" i="13"/>
  <c r="C2966" i="13"/>
  <c r="C2967" i="13"/>
  <c r="C2968" i="13"/>
  <c r="C2969" i="13"/>
  <c r="C2970" i="13"/>
  <c r="C2971" i="13"/>
  <c r="C2972" i="13"/>
  <c r="C2973" i="13"/>
  <c r="C2974" i="13"/>
  <c r="C2975" i="13"/>
  <c r="C2976" i="13"/>
  <c r="C2977" i="13"/>
  <c r="C2978" i="13"/>
  <c r="C2979" i="13"/>
  <c r="C2980" i="13"/>
  <c r="C2981" i="13"/>
  <c r="C2982" i="13"/>
  <c r="C2983" i="13"/>
  <c r="C2984" i="13"/>
  <c r="C2985" i="13"/>
  <c r="C2986" i="13"/>
  <c r="C2987" i="13"/>
  <c r="C2988" i="13"/>
  <c r="C2989" i="13"/>
  <c r="C2990" i="13"/>
  <c r="C2991" i="13"/>
  <c r="C2992" i="13"/>
  <c r="C2993" i="13"/>
  <c r="C2994" i="13"/>
  <c r="C2995" i="13"/>
  <c r="C2996" i="13"/>
  <c r="C2997" i="13"/>
  <c r="C2998" i="13"/>
  <c r="C2999" i="13"/>
  <c r="C3000" i="13"/>
  <c r="C3001" i="13"/>
  <c r="C3002" i="13"/>
  <c r="C3003" i="13"/>
  <c r="C3004" i="13"/>
  <c r="C3005" i="13"/>
  <c r="C3006" i="13"/>
  <c r="C3007" i="13"/>
  <c r="C3008" i="13"/>
  <c r="C3009" i="13"/>
  <c r="C3010" i="13"/>
  <c r="C3011" i="13"/>
  <c r="C3012" i="13"/>
  <c r="C3013" i="13"/>
  <c r="C3014" i="13"/>
  <c r="C3015" i="13"/>
  <c r="C3016" i="13"/>
  <c r="C3017" i="13"/>
  <c r="C3018" i="13"/>
  <c r="C3019" i="13"/>
  <c r="C3020" i="13"/>
  <c r="C3021" i="13"/>
  <c r="C3022" i="13"/>
  <c r="C3023" i="13"/>
  <c r="C3024" i="13"/>
  <c r="C3025" i="13"/>
  <c r="C3026" i="13"/>
  <c r="C3027" i="13"/>
  <c r="C3028" i="13"/>
  <c r="C3029" i="13"/>
  <c r="C3030" i="13"/>
  <c r="C3031" i="13"/>
  <c r="C3032" i="13"/>
  <c r="C3033" i="13"/>
  <c r="C3034" i="13"/>
  <c r="C3035" i="13"/>
  <c r="C3036" i="13"/>
  <c r="C3037" i="13"/>
  <c r="C3038" i="13"/>
  <c r="C3039" i="13"/>
  <c r="C3040" i="13"/>
  <c r="C3041" i="13"/>
  <c r="C3042" i="13"/>
  <c r="C3043" i="13"/>
  <c r="C3044" i="13"/>
  <c r="C3045" i="13"/>
  <c r="C3046" i="13"/>
  <c r="C3047" i="13"/>
  <c r="C3048" i="13"/>
  <c r="C3049" i="13"/>
  <c r="C3050" i="13"/>
  <c r="C3051" i="13"/>
  <c r="C3052" i="13"/>
  <c r="C3053" i="13"/>
  <c r="C3054" i="13"/>
  <c r="C3055" i="13"/>
  <c r="C3056" i="13"/>
  <c r="C3057" i="13"/>
  <c r="C3058" i="13"/>
  <c r="C3059" i="13"/>
  <c r="C3060" i="13"/>
  <c r="C3061" i="13"/>
  <c r="C3062" i="13"/>
  <c r="C3063" i="13"/>
  <c r="C3064" i="13"/>
  <c r="C3065" i="13"/>
  <c r="C3066" i="13"/>
  <c r="C3067" i="13"/>
  <c r="C3068" i="13"/>
  <c r="C3069" i="13"/>
  <c r="C3070" i="13"/>
  <c r="C3071" i="13"/>
  <c r="C3072" i="13"/>
  <c r="C3073" i="13"/>
  <c r="C3074" i="13"/>
  <c r="C3075" i="13"/>
  <c r="C3076" i="13"/>
  <c r="C3077" i="13"/>
  <c r="C3078" i="13"/>
  <c r="C3079" i="13"/>
  <c r="C3080" i="13"/>
  <c r="C3081" i="13"/>
  <c r="C3082" i="13"/>
  <c r="C3083" i="13"/>
  <c r="C3084" i="13"/>
  <c r="C3085" i="13"/>
  <c r="C3086" i="13"/>
  <c r="C3087" i="13"/>
  <c r="C3088" i="13"/>
  <c r="C3089" i="13"/>
  <c r="C3090" i="13"/>
  <c r="C3091" i="13"/>
  <c r="C3092" i="13"/>
  <c r="C3093" i="13"/>
  <c r="C3094" i="13"/>
  <c r="C3095" i="13"/>
  <c r="C3096" i="13"/>
  <c r="C3097" i="13"/>
  <c r="C3098" i="13"/>
  <c r="C3099" i="13"/>
  <c r="C3100" i="13"/>
  <c r="C3101" i="13"/>
  <c r="C3102" i="13"/>
  <c r="C3103" i="13"/>
  <c r="C3104" i="13"/>
  <c r="C3105" i="13"/>
  <c r="C3106" i="13"/>
  <c r="C3107" i="13"/>
  <c r="C3108" i="13"/>
  <c r="C3109" i="13"/>
  <c r="C3110" i="13"/>
  <c r="C3111" i="13"/>
  <c r="C3112" i="13"/>
  <c r="C3113" i="13"/>
  <c r="C3114" i="13"/>
  <c r="C3115" i="13"/>
  <c r="C3116" i="13"/>
  <c r="C3117" i="13"/>
  <c r="C3118" i="13"/>
  <c r="C3119" i="13"/>
  <c r="C3120" i="13"/>
  <c r="C3121" i="13"/>
  <c r="C3122" i="13"/>
  <c r="C3123" i="13"/>
  <c r="C3124" i="13"/>
  <c r="C3125" i="13"/>
  <c r="C3126" i="13"/>
  <c r="C3127" i="13"/>
  <c r="C3128" i="13"/>
  <c r="C3129" i="13"/>
  <c r="C3130" i="13"/>
  <c r="C3131" i="13"/>
  <c r="C3132" i="13"/>
  <c r="C3133" i="13"/>
  <c r="C3134" i="13"/>
  <c r="C3135" i="13"/>
  <c r="C3136" i="13"/>
  <c r="C3137" i="13"/>
  <c r="C3138" i="13"/>
  <c r="C3139" i="13"/>
  <c r="C3140" i="13"/>
  <c r="C3141" i="13"/>
  <c r="C3142" i="13"/>
  <c r="C3143" i="13"/>
  <c r="C3144" i="13"/>
  <c r="C3145" i="13"/>
  <c r="C3146" i="13"/>
  <c r="C3147" i="13"/>
  <c r="C3148" i="13"/>
  <c r="C3149" i="13"/>
  <c r="C3150" i="13"/>
  <c r="C3151" i="13"/>
  <c r="C3152" i="13"/>
  <c r="C3153" i="13"/>
  <c r="C3154" i="13"/>
  <c r="C3155" i="13"/>
  <c r="C3156" i="13"/>
  <c r="C3157" i="13"/>
  <c r="C3158" i="13"/>
  <c r="C3159" i="13"/>
  <c r="C3160" i="13"/>
  <c r="C3161" i="13"/>
  <c r="C3162" i="13"/>
  <c r="C3163" i="13"/>
  <c r="C3164" i="13"/>
  <c r="C3165" i="13"/>
  <c r="C3166" i="13"/>
  <c r="C3167" i="13"/>
  <c r="C3168" i="13"/>
  <c r="C3169" i="13"/>
  <c r="C3170" i="13"/>
  <c r="C3171" i="13"/>
  <c r="C3172" i="13"/>
  <c r="C3173" i="13"/>
  <c r="C3174" i="13"/>
  <c r="C3175" i="13"/>
  <c r="C3176" i="13"/>
  <c r="C3177" i="13"/>
  <c r="C3178" i="13"/>
  <c r="C3179" i="13"/>
  <c r="C3180" i="13"/>
  <c r="C3181" i="13"/>
  <c r="C3182" i="13"/>
  <c r="C3183" i="13"/>
  <c r="C3184" i="13"/>
  <c r="C3185" i="13"/>
  <c r="C3186" i="13"/>
  <c r="C3187" i="13"/>
  <c r="C3188" i="13"/>
  <c r="C3189" i="13"/>
  <c r="C3190" i="13"/>
  <c r="C3191" i="13"/>
  <c r="C3192" i="13"/>
  <c r="C3193" i="13"/>
  <c r="C3194" i="13"/>
  <c r="C3195" i="13"/>
  <c r="C3196" i="13"/>
  <c r="C3197" i="13"/>
  <c r="C3198" i="13"/>
  <c r="C3199" i="13"/>
  <c r="C3200" i="13"/>
  <c r="C3201" i="13"/>
  <c r="C3202" i="13"/>
  <c r="C3203" i="13"/>
  <c r="C3204" i="13"/>
  <c r="C3205" i="13"/>
  <c r="C3206" i="13"/>
  <c r="C3207" i="13"/>
  <c r="C3208" i="13"/>
  <c r="C3209" i="13"/>
  <c r="C3210" i="13"/>
  <c r="C3211" i="13"/>
  <c r="C3212" i="13"/>
  <c r="C3213" i="13"/>
  <c r="C3214" i="13"/>
  <c r="C3215" i="13"/>
  <c r="C3216" i="13"/>
  <c r="C3217" i="13"/>
  <c r="C3218" i="13"/>
  <c r="C3219" i="13"/>
  <c r="C3220" i="13"/>
  <c r="C3221" i="13"/>
  <c r="C3222" i="13"/>
  <c r="C3223" i="13"/>
  <c r="C3224" i="13"/>
  <c r="C3225" i="13"/>
  <c r="C3226" i="13"/>
  <c r="C3227" i="13"/>
  <c r="C3228" i="13"/>
  <c r="C3229" i="13"/>
  <c r="C3230" i="13"/>
  <c r="C3231" i="13"/>
  <c r="C3232" i="13"/>
  <c r="C3233" i="13"/>
  <c r="C3234" i="13"/>
  <c r="C3235" i="13"/>
  <c r="C3236" i="13"/>
  <c r="C3237" i="13"/>
  <c r="C3238" i="13"/>
  <c r="C3239" i="13"/>
  <c r="C3240" i="13"/>
  <c r="C3241" i="13"/>
  <c r="C3242" i="13"/>
  <c r="C3243" i="13"/>
  <c r="C3244" i="13"/>
  <c r="C3245" i="13"/>
  <c r="C3246" i="13"/>
  <c r="C3247" i="13"/>
  <c r="C3248" i="13"/>
  <c r="C3249" i="13"/>
  <c r="C3250" i="13"/>
  <c r="C3251" i="13"/>
  <c r="C3252" i="13"/>
  <c r="C3253" i="13"/>
  <c r="C3254" i="13"/>
  <c r="C3255" i="13"/>
  <c r="C3256" i="13"/>
  <c r="C3257" i="13"/>
  <c r="C3258" i="13"/>
  <c r="C3259" i="13"/>
  <c r="C3260" i="13"/>
  <c r="C3261" i="13"/>
  <c r="C3262" i="13"/>
  <c r="C3263" i="13"/>
  <c r="C3264" i="13"/>
  <c r="C3265" i="13"/>
  <c r="C3266" i="13"/>
  <c r="C3267" i="13"/>
  <c r="C3268" i="13"/>
  <c r="C3269" i="13"/>
  <c r="C3270" i="13"/>
  <c r="C3271" i="13"/>
  <c r="C3272" i="13"/>
  <c r="C3273" i="13"/>
  <c r="C3274" i="13"/>
  <c r="C3275" i="13"/>
  <c r="C3276" i="13"/>
  <c r="C3277" i="13"/>
  <c r="C3278" i="13"/>
  <c r="C3279" i="13"/>
  <c r="C3280" i="13"/>
  <c r="C3281" i="13"/>
  <c r="C3282" i="13"/>
  <c r="C3283" i="13"/>
  <c r="C3284" i="13"/>
  <c r="C3285" i="13"/>
  <c r="C3286" i="13"/>
  <c r="C3287" i="13"/>
  <c r="C3288" i="13"/>
  <c r="C3289" i="13"/>
  <c r="C3290" i="13"/>
  <c r="C3291" i="13"/>
  <c r="C3292" i="13"/>
  <c r="C3293" i="13"/>
  <c r="C3294" i="13"/>
  <c r="C3295" i="13"/>
  <c r="C3296" i="13"/>
  <c r="C3297" i="13"/>
  <c r="C3298" i="13"/>
  <c r="C3299" i="13"/>
  <c r="C3300" i="13"/>
  <c r="C3301" i="13"/>
  <c r="C3302" i="13"/>
  <c r="C3303" i="13"/>
  <c r="C3304" i="13"/>
  <c r="C3305" i="13"/>
  <c r="C3306" i="13"/>
  <c r="C3307" i="13"/>
  <c r="C3308" i="13"/>
  <c r="C3309" i="13"/>
  <c r="C3310" i="13"/>
  <c r="C3311" i="13"/>
  <c r="C3312" i="13"/>
  <c r="C3313" i="13"/>
  <c r="C3314" i="13"/>
  <c r="C3315" i="13"/>
  <c r="C3316" i="13"/>
  <c r="C3317" i="13"/>
  <c r="C3318" i="13"/>
  <c r="C3319" i="13"/>
  <c r="C3320" i="13"/>
  <c r="C3321" i="13"/>
  <c r="C3322" i="13"/>
  <c r="C3323" i="13"/>
  <c r="C3324" i="13"/>
  <c r="C3325" i="13"/>
  <c r="C3326" i="13"/>
  <c r="C3327" i="13"/>
  <c r="C3328" i="13"/>
  <c r="C3329" i="13"/>
  <c r="C3330" i="13"/>
  <c r="C3331" i="13"/>
  <c r="C3332" i="13"/>
  <c r="C3333" i="13"/>
  <c r="C3334" i="13"/>
  <c r="C3335" i="13"/>
  <c r="C3336" i="13"/>
  <c r="C3337" i="13"/>
  <c r="C3338" i="13"/>
  <c r="C3339" i="13"/>
  <c r="C3340" i="13"/>
  <c r="C3341" i="13"/>
  <c r="C3342" i="13"/>
  <c r="C3343" i="13"/>
  <c r="C3344" i="13"/>
  <c r="C3345" i="13"/>
  <c r="C3346" i="13"/>
  <c r="C3347" i="13"/>
  <c r="C3348" i="13"/>
  <c r="C3349" i="13"/>
  <c r="C3350" i="13"/>
  <c r="C3351" i="13"/>
  <c r="C3352" i="13"/>
  <c r="C3353" i="13"/>
  <c r="C3354" i="13"/>
  <c r="C3355" i="13"/>
  <c r="C3356" i="13"/>
  <c r="C3357" i="13"/>
  <c r="C3358" i="13"/>
  <c r="C3359" i="13"/>
  <c r="C3360" i="13"/>
  <c r="C3361" i="13"/>
  <c r="C3362" i="13"/>
  <c r="C3363" i="13"/>
  <c r="C3364" i="13"/>
  <c r="C3365" i="13"/>
  <c r="C3366" i="13"/>
  <c r="C3367" i="13"/>
  <c r="C3368" i="13"/>
  <c r="C3369" i="13"/>
  <c r="C3370" i="13"/>
  <c r="C3371" i="13"/>
  <c r="C3372" i="13"/>
  <c r="C3373" i="13"/>
  <c r="C3374" i="13"/>
  <c r="C3375" i="13"/>
  <c r="C3376" i="13"/>
  <c r="C3377" i="13"/>
  <c r="C3378" i="13"/>
  <c r="C3379" i="13"/>
  <c r="C3380" i="13"/>
  <c r="C3381" i="13"/>
  <c r="C3382" i="13"/>
  <c r="C3383" i="13"/>
  <c r="C3384" i="13"/>
  <c r="C3385" i="13"/>
  <c r="C3386" i="13"/>
  <c r="C3387" i="13"/>
  <c r="C3388" i="13"/>
  <c r="C3389" i="13"/>
  <c r="C3390" i="13"/>
  <c r="C3391" i="13"/>
  <c r="C3392" i="13"/>
  <c r="C3393" i="13"/>
  <c r="C3394" i="13"/>
  <c r="C3395" i="13"/>
  <c r="C3396" i="13"/>
  <c r="C3397" i="13"/>
  <c r="C3398" i="13"/>
  <c r="C3399" i="13"/>
  <c r="C3400" i="13"/>
  <c r="C3401" i="13"/>
  <c r="C3402" i="13"/>
  <c r="C3403" i="13"/>
  <c r="C3404" i="13"/>
  <c r="C3405" i="13"/>
  <c r="C3406" i="13"/>
  <c r="C3407" i="13"/>
  <c r="C3408" i="13"/>
  <c r="C3409" i="13"/>
  <c r="C3410" i="13"/>
  <c r="C3411" i="13"/>
  <c r="C3412" i="13"/>
  <c r="C3413" i="13"/>
  <c r="C3414" i="13"/>
  <c r="C3415" i="13"/>
  <c r="C3416" i="13"/>
  <c r="C3417" i="13"/>
  <c r="C3418" i="13"/>
  <c r="C3419" i="13"/>
  <c r="C3420" i="13"/>
  <c r="C3421" i="13"/>
  <c r="C3422" i="13"/>
  <c r="C3423" i="13"/>
  <c r="C3424" i="13"/>
  <c r="C3425" i="13"/>
  <c r="C3426" i="13"/>
  <c r="C3427" i="13"/>
  <c r="C3428" i="13"/>
  <c r="C3429" i="13"/>
  <c r="C3430" i="13"/>
  <c r="C3431" i="13"/>
  <c r="C3432" i="13"/>
  <c r="C3433" i="13"/>
  <c r="C3434" i="13"/>
  <c r="C3435" i="13"/>
  <c r="C3436" i="13"/>
  <c r="C3437" i="13"/>
  <c r="C3438" i="13"/>
  <c r="C3439" i="13"/>
  <c r="C3440" i="13"/>
  <c r="C3441" i="13"/>
  <c r="C3442" i="13"/>
  <c r="C3443" i="13"/>
  <c r="C3444" i="13"/>
  <c r="C3445" i="13"/>
  <c r="C3446" i="13"/>
  <c r="C3447" i="13"/>
  <c r="C3448" i="13"/>
  <c r="C3449" i="13"/>
  <c r="C3450" i="13"/>
  <c r="C3451" i="13"/>
  <c r="C3452" i="13"/>
  <c r="C3453" i="13"/>
  <c r="C3454" i="13"/>
  <c r="C3455" i="13"/>
  <c r="C3456" i="13"/>
  <c r="C3457" i="13"/>
  <c r="C3458" i="13"/>
  <c r="C3459" i="13"/>
  <c r="C3460" i="13"/>
  <c r="C3461" i="13"/>
  <c r="C3462" i="13"/>
  <c r="C3463" i="13"/>
  <c r="C3464" i="13"/>
  <c r="C3465" i="13"/>
  <c r="C3466" i="13"/>
  <c r="C3467" i="13"/>
  <c r="C3468" i="13"/>
  <c r="C3469" i="13"/>
  <c r="C3470" i="13"/>
  <c r="C3471" i="13"/>
  <c r="C3472" i="13"/>
  <c r="C3473" i="13"/>
  <c r="C3474" i="13"/>
  <c r="C3475" i="13"/>
  <c r="C3476" i="13"/>
  <c r="C3477" i="13"/>
  <c r="C3478" i="13"/>
  <c r="C3479" i="13"/>
  <c r="C3480" i="13"/>
  <c r="C3481" i="13"/>
  <c r="C3482" i="13"/>
  <c r="C3483" i="13"/>
  <c r="C3484" i="13"/>
  <c r="C3485" i="13"/>
  <c r="C3486" i="13"/>
  <c r="C3487" i="13"/>
  <c r="C3488" i="13"/>
  <c r="C3489" i="13"/>
  <c r="C3490" i="13"/>
  <c r="C3491" i="13"/>
  <c r="C3492" i="13"/>
  <c r="C3493" i="13"/>
  <c r="C3494" i="13"/>
  <c r="C3495" i="13"/>
  <c r="C3496" i="13"/>
  <c r="C3497" i="13"/>
  <c r="C3498" i="13"/>
  <c r="C3499" i="13"/>
  <c r="C3500" i="13"/>
  <c r="C3501" i="13"/>
  <c r="C3502" i="13"/>
  <c r="C3503" i="13"/>
  <c r="C3504" i="13"/>
  <c r="C3505" i="13"/>
  <c r="C3506" i="13"/>
  <c r="C3507" i="13"/>
  <c r="C3508" i="13"/>
  <c r="C3509" i="13"/>
  <c r="C3510" i="13"/>
  <c r="C3511" i="13"/>
  <c r="C3512" i="13"/>
  <c r="C3513" i="13"/>
  <c r="C3514" i="13"/>
  <c r="C3515" i="13"/>
  <c r="C3516" i="13"/>
  <c r="C3517" i="13"/>
  <c r="C3518" i="13"/>
  <c r="C3519" i="13"/>
  <c r="C3520" i="13"/>
  <c r="C3521" i="13"/>
  <c r="C3522" i="13"/>
  <c r="C3523" i="13"/>
  <c r="C3524" i="13"/>
  <c r="C3525" i="13"/>
  <c r="C3526" i="13"/>
  <c r="C3527" i="13"/>
  <c r="C3528" i="13"/>
  <c r="C3529" i="13"/>
  <c r="C3530" i="13"/>
  <c r="C3531" i="13"/>
  <c r="C3532" i="13"/>
  <c r="C3533" i="13"/>
  <c r="C3534" i="13"/>
  <c r="C3535" i="13"/>
  <c r="C3536" i="13"/>
  <c r="C3537" i="13"/>
  <c r="C3538" i="13"/>
  <c r="C3539" i="13"/>
  <c r="C3540" i="13"/>
  <c r="C3541" i="13"/>
  <c r="C3542" i="13"/>
  <c r="C3543" i="13"/>
  <c r="C3544" i="13"/>
  <c r="C3545" i="13"/>
  <c r="C3546" i="13"/>
  <c r="C3547" i="13"/>
  <c r="C3548" i="13"/>
  <c r="C3549" i="13"/>
  <c r="C3550" i="13"/>
  <c r="C3551" i="13"/>
  <c r="C3552" i="13"/>
  <c r="C3553" i="13"/>
  <c r="C3554" i="13"/>
  <c r="C3555" i="13"/>
  <c r="C3556" i="13"/>
  <c r="C3557" i="13"/>
  <c r="C3558" i="13"/>
  <c r="C3559" i="13"/>
  <c r="C3560" i="13"/>
  <c r="C3561" i="13"/>
  <c r="C3562" i="13"/>
  <c r="C3563" i="13"/>
  <c r="C3564" i="13"/>
  <c r="C3565" i="13"/>
  <c r="C3566" i="13"/>
  <c r="C3567" i="13"/>
  <c r="C3568" i="13"/>
  <c r="C3569" i="13"/>
  <c r="C3570" i="13"/>
  <c r="C3571" i="13"/>
  <c r="C3572" i="13"/>
  <c r="C3573" i="13"/>
  <c r="C3574" i="13"/>
  <c r="C3575" i="13"/>
  <c r="C3576" i="13"/>
  <c r="C3577" i="13"/>
  <c r="C3578" i="13"/>
  <c r="C3579" i="13"/>
  <c r="C3580" i="13"/>
  <c r="C3581" i="13"/>
  <c r="C3582" i="13"/>
  <c r="C3583" i="13"/>
  <c r="C3584" i="13"/>
  <c r="C3585" i="13"/>
  <c r="C3586" i="13"/>
  <c r="C3587" i="13"/>
  <c r="C3588" i="13"/>
  <c r="C3589" i="13"/>
  <c r="C3590" i="13"/>
  <c r="C3591" i="13"/>
  <c r="C3592" i="13"/>
  <c r="C3593" i="13"/>
  <c r="C3594" i="13"/>
  <c r="C3595" i="13"/>
  <c r="C3596" i="13"/>
  <c r="C3597" i="13"/>
  <c r="C3598" i="13"/>
  <c r="C3599" i="13"/>
  <c r="C3600" i="13"/>
  <c r="C3601" i="13"/>
  <c r="C3602" i="13"/>
  <c r="C3603" i="13"/>
  <c r="C3604" i="13"/>
  <c r="C3605" i="13"/>
  <c r="C3606" i="13"/>
  <c r="C3607" i="13"/>
  <c r="C3608" i="13"/>
  <c r="C3609" i="13"/>
  <c r="C3610" i="13"/>
  <c r="C3611" i="13"/>
  <c r="C3612" i="13"/>
  <c r="C3613" i="13"/>
  <c r="C3614" i="13"/>
  <c r="C3615" i="13"/>
  <c r="C3616" i="13"/>
  <c r="C3617" i="13"/>
  <c r="C3618" i="13"/>
  <c r="C3619" i="13"/>
  <c r="C3620" i="13"/>
  <c r="C3621" i="13"/>
  <c r="C3622" i="13"/>
  <c r="C3623" i="13"/>
  <c r="C3624" i="13"/>
  <c r="C3625" i="13"/>
  <c r="C3626" i="13"/>
  <c r="C3627" i="13"/>
  <c r="C3628" i="13"/>
  <c r="C3629" i="13"/>
  <c r="C3630" i="13"/>
  <c r="C3631" i="13"/>
  <c r="C3632" i="13"/>
  <c r="C3633" i="13"/>
  <c r="C3634" i="13"/>
  <c r="C3635" i="13"/>
  <c r="C3636" i="13"/>
  <c r="C3637" i="13"/>
  <c r="C3638" i="13"/>
  <c r="C3639" i="13"/>
  <c r="C3640" i="13"/>
  <c r="C3641" i="13"/>
  <c r="C3642" i="13"/>
  <c r="C3643" i="13"/>
  <c r="C3644" i="13"/>
  <c r="C3645" i="13"/>
  <c r="C3646" i="13"/>
  <c r="C3647" i="13"/>
  <c r="C3648" i="13"/>
  <c r="C3649" i="13"/>
  <c r="C3650" i="13"/>
  <c r="C3651" i="13"/>
  <c r="C3652" i="13"/>
  <c r="C3653" i="13"/>
  <c r="C3654" i="13"/>
  <c r="C3655" i="13"/>
  <c r="C3656" i="13"/>
  <c r="C3657" i="13"/>
  <c r="C3658" i="13"/>
  <c r="C3659" i="13"/>
  <c r="C3660" i="13"/>
  <c r="C3661" i="13"/>
  <c r="C3662" i="13"/>
  <c r="C3663" i="13"/>
  <c r="C3664" i="13"/>
  <c r="C3665" i="13"/>
  <c r="C3666" i="13"/>
  <c r="C3667" i="13"/>
  <c r="C3668" i="13"/>
  <c r="C3669" i="13"/>
  <c r="C3670" i="13"/>
  <c r="C3671" i="13"/>
  <c r="C3672" i="13"/>
  <c r="C3673" i="13"/>
  <c r="C3674" i="13"/>
  <c r="C3675" i="13"/>
  <c r="C3676" i="13"/>
  <c r="C3677" i="13"/>
  <c r="C3678" i="13"/>
  <c r="C3679" i="13"/>
  <c r="C3680" i="13"/>
  <c r="C3681" i="13"/>
  <c r="C3682" i="13"/>
  <c r="C3683" i="13"/>
  <c r="C3684" i="13"/>
  <c r="C3685" i="13"/>
  <c r="C3686" i="13"/>
  <c r="C3687" i="13"/>
  <c r="C3688" i="13"/>
  <c r="C3689" i="13"/>
  <c r="C3690" i="13"/>
  <c r="C3691" i="13"/>
  <c r="C3692" i="13"/>
  <c r="C3693" i="13"/>
  <c r="C3694" i="13"/>
  <c r="C3695" i="13"/>
  <c r="C3696" i="13"/>
  <c r="C3697" i="13"/>
  <c r="C3698" i="13"/>
  <c r="C3699" i="13"/>
  <c r="C3700" i="13"/>
  <c r="C3701" i="13"/>
  <c r="C3702" i="13"/>
  <c r="C3703" i="13"/>
  <c r="C3704" i="13"/>
  <c r="C3705" i="13"/>
  <c r="C3706" i="13"/>
  <c r="C3707" i="13"/>
  <c r="C3708" i="13"/>
  <c r="C3709" i="13"/>
  <c r="C3710" i="13"/>
  <c r="C3711" i="13"/>
  <c r="C3712" i="13"/>
  <c r="C3713" i="13"/>
  <c r="C3714" i="13"/>
  <c r="C3715" i="13"/>
  <c r="C3716" i="13"/>
  <c r="C3717" i="13"/>
  <c r="C3718" i="13"/>
  <c r="C3719" i="13"/>
  <c r="C3720" i="13"/>
  <c r="C3721" i="13"/>
  <c r="C3722" i="13"/>
  <c r="C3723" i="13"/>
  <c r="C3724" i="13"/>
  <c r="C3725" i="13"/>
  <c r="C3726" i="13"/>
  <c r="C3727" i="13"/>
  <c r="C3728" i="13"/>
  <c r="C3729" i="13"/>
  <c r="C3730" i="13"/>
  <c r="C3731" i="13"/>
  <c r="C3732" i="13"/>
  <c r="C3733" i="13"/>
  <c r="C3734" i="13"/>
  <c r="C3735" i="13"/>
  <c r="C3736" i="13"/>
  <c r="C3737" i="13"/>
  <c r="C3738" i="13"/>
  <c r="C3739" i="13"/>
  <c r="C3740" i="13"/>
  <c r="C3741" i="13"/>
  <c r="C3742" i="13"/>
  <c r="C3743" i="13"/>
  <c r="C3744" i="13"/>
  <c r="C3745" i="13"/>
  <c r="C3746" i="13"/>
  <c r="C3747" i="13"/>
  <c r="C3748" i="13"/>
  <c r="C3749" i="13"/>
  <c r="C3750" i="13"/>
  <c r="C3751" i="13"/>
  <c r="C3752" i="13"/>
  <c r="C3753" i="13"/>
  <c r="C3754" i="13"/>
  <c r="C3755" i="13"/>
  <c r="C3756" i="13"/>
  <c r="C3757" i="13"/>
  <c r="C3758" i="13"/>
  <c r="C3759" i="13"/>
  <c r="C3760" i="13"/>
  <c r="C3761" i="13"/>
  <c r="C3762" i="13"/>
  <c r="C3763" i="13"/>
  <c r="C3764" i="13"/>
  <c r="C3765" i="13"/>
  <c r="C3766" i="13"/>
  <c r="C3767" i="13"/>
  <c r="C3768" i="13"/>
  <c r="C3769" i="13"/>
  <c r="C3770" i="13"/>
  <c r="C3771" i="13"/>
  <c r="C3772" i="13"/>
  <c r="C3773" i="13"/>
  <c r="C3774" i="13"/>
  <c r="C3775" i="13"/>
  <c r="C3776" i="13"/>
  <c r="C3777" i="13"/>
  <c r="C3778" i="13"/>
  <c r="C3779" i="13"/>
  <c r="C3780" i="13"/>
  <c r="C3781" i="13"/>
  <c r="C3782" i="13"/>
  <c r="C3783" i="13"/>
  <c r="C3784" i="13"/>
  <c r="C3785" i="13"/>
  <c r="C3786" i="13"/>
  <c r="C3787" i="13"/>
  <c r="C3788" i="13"/>
  <c r="C3789" i="13"/>
  <c r="C3790" i="13"/>
  <c r="C3791" i="13"/>
  <c r="C3792" i="13"/>
  <c r="C3793" i="13"/>
  <c r="C3794" i="13"/>
  <c r="C3795" i="13"/>
  <c r="C3796" i="13"/>
  <c r="C3797" i="13"/>
  <c r="C3798" i="13"/>
  <c r="C3799" i="13"/>
  <c r="C3800" i="13"/>
  <c r="C3801" i="13"/>
  <c r="C3802" i="13"/>
  <c r="C3803" i="13"/>
  <c r="C3804" i="13"/>
  <c r="C3805" i="13"/>
  <c r="C3806" i="13"/>
  <c r="C3807" i="13"/>
  <c r="C3808" i="13"/>
  <c r="C3809" i="13"/>
  <c r="C3810" i="13"/>
  <c r="C3811" i="13"/>
  <c r="C3812" i="13"/>
  <c r="C3813" i="13"/>
  <c r="C3814" i="13"/>
  <c r="C3815" i="13"/>
  <c r="C3816" i="13"/>
  <c r="C3817" i="13"/>
  <c r="C3818" i="13"/>
  <c r="C3819" i="13"/>
  <c r="C3820" i="13"/>
  <c r="C3821" i="13"/>
  <c r="C3822" i="13"/>
  <c r="C3823" i="13"/>
  <c r="C3824" i="13"/>
  <c r="C3825" i="13"/>
  <c r="C3826" i="13"/>
  <c r="C3827" i="13"/>
  <c r="C3828" i="13"/>
  <c r="C3829" i="13"/>
  <c r="C3830" i="13"/>
  <c r="C3831" i="13"/>
  <c r="C3832" i="13"/>
  <c r="C3833" i="13"/>
  <c r="C3834" i="13"/>
  <c r="C3835" i="13"/>
  <c r="C3836" i="13"/>
  <c r="C3837" i="13"/>
  <c r="C3838" i="13"/>
  <c r="C3839" i="13"/>
  <c r="C3840" i="13"/>
  <c r="C3841" i="13"/>
  <c r="C3842" i="13"/>
  <c r="C3843" i="13"/>
  <c r="C3844" i="13"/>
  <c r="C3845" i="13"/>
  <c r="C3846" i="13"/>
  <c r="C3847" i="13"/>
  <c r="C3848" i="13"/>
  <c r="C3849" i="13"/>
  <c r="C3850" i="13"/>
  <c r="C3851" i="13"/>
  <c r="C3852" i="13"/>
  <c r="C3853" i="13"/>
  <c r="C3854" i="13"/>
  <c r="C3855" i="13"/>
  <c r="C3856" i="13"/>
  <c r="C3857" i="13"/>
  <c r="C3858" i="13"/>
  <c r="C3859" i="13"/>
  <c r="C3860" i="13"/>
  <c r="C3861" i="13"/>
  <c r="C3862" i="13"/>
  <c r="C3863" i="13"/>
  <c r="C3864" i="13"/>
  <c r="C3865" i="13"/>
  <c r="C3866" i="13"/>
  <c r="C3867" i="13"/>
  <c r="C3868" i="13"/>
  <c r="C3869" i="13"/>
  <c r="C3870" i="13"/>
  <c r="C3871" i="13"/>
  <c r="C3872" i="13"/>
  <c r="C3873" i="13"/>
  <c r="C3874" i="13"/>
  <c r="C3875" i="13"/>
  <c r="C3876" i="13"/>
  <c r="C3877" i="13"/>
  <c r="C3878" i="13"/>
  <c r="C3879" i="13"/>
  <c r="C3880" i="13"/>
  <c r="C3881" i="13"/>
  <c r="C3882" i="13"/>
  <c r="C3883" i="13"/>
  <c r="C3884" i="13"/>
  <c r="C3885" i="13"/>
  <c r="C3886" i="13"/>
  <c r="C3887" i="13"/>
  <c r="C3888" i="13"/>
  <c r="C3889" i="13"/>
  <c r="C3890" i="13"/>
  <c r="C3891" i="13"/>
  <c r="C3892" i="13"/>
  <c r="C3893" i="13"/>
  <c r="C3894" i="13"/>
  <c r="C3895" i="13"/>
  <c r="C3896" i="13"/>
  <c r="C3897" i="13"/>
  <c r="C3898" i="13"/>
  <c r="C3899" i="13"/>
  <c r="C3900" i="13"/>
  <c r="C3901" i="13"/>
  <c r="C3902" i="13"/>
  <c r="C3903" i="13"/>
  <c r="C3904" i="13"/>
  <c r="C3905" i="13"/>
  <c r="C3906" i="13"/>
  <c r="C3907" i="13"/>
  <c r="C3908" i="13"/>
  <c r="C3909" i="13"/>
  <c r="C3910" i="13"/>
  <c r="C3911" i="13"/>
  <c r="C3912" i="13"/>
  <c r="C3913" i="13"/>
  <c r="C3914" i="13"/>
  <c r="C3915" i="13"/>
  <c r="C3916" i="13"/>
  <c r="C3917" i="13"/>
  <c r="C3918" i="13"/>
  <c r="C3919" i="13"/>
  <c r="C3920" i="13"/>
  <c r="C3921" i="13"/>
  <c r="C3922" i="13"/>
  <c r="C3923" i="13"/>
  <c r="C3924" i="13"/>
  <c r="C3925" i="13"/>
  <c r="C3926" i="13"/>
  <c r="C3927" i="13"/>
  <c r="C3928" i="13"/>
  <c r="C3929" i="13"/>
  <c r="C3930" i="13"/>
  <c r="C3931" i="13"/>
  <c r="C3932" i="13"/>
  <c r="C3933" i="13"/>
  <c r="C3934" i="13"/>
  <c r="C3935" i="13"/>
  <c r="C3936" i="13"/>
  <c r="C3937" i="13"/>
  <c r="C3938" i="13"/>
  <c r="C3939" i="13"/>
  <c r="C3940" i="13"/>
  <c r="C3941" i="13"/>
  <c r="C3942" i="13"/>
  <c r="C3943" i="13"/>
  <c r="C3944" i="13"/>
  <c r="C3945" i="13"/>
  <c r="C3946" i="13"/>
  <c r="C3947" i="13"/>
  <c r="C3948" i="13"/>
  <c r="C3949" i="13"/>
  <c r="C3950" i="13"/>
  <c r="C3951" i="13"/>
  <c r="C3952" i="13"/>
  <c r="C3953" i="13"/>
  <c r="C3954" i="13"/>
  <c r="C3955" i="13"/>
  <c r="C3956" i="13"/>
  <c r="C3957" i="13"/>
  <c r="C3958" i="13"/>
  <c r="C3959" i="13"/>
  <c r="C3960" i="13"/>
  <c r="C3961" i="13"/>
  <c r="C3962" i="13"/>
  <c r="C3963" i="13"/>
  <c r="C3964" i="13"/>
  <c r="C3965" i="13"/>
  <c r="C3966" i="13"/>
  <c r="C3967" i="13"/>
  <c r="C3968" i="13"/>
  <c r="C3969" i="13"/>
  <c r="C3970" i="13"/>
  <c r="C3971" i="13"/>
  <c r="C3972" i="13"/>
  <c r="C3973" i="13"/>
  <c r="C3974" i="13"/>
  <c r="C3975" i="13"/>
  <c r="C3976" i="13"/>
  <c r="C3977" i="13"/>
  <c r="C3978" i="13"/>
  <c r="C3979" i="13"/>
  <c r="C3980" i="13"/>
  <c r="C3981" i="13"/>
  <c r="C3982" i="13"/>
  <c r="C3983" i="13"/>
  <c r="C3984" i="13"/>
  <c r="C3985" i="13"/>
  <c r="C3986" i="13"/>
  <c r="C3987" i="13"/>
  <c r="C3988" i="13"/>
  <c r="C3989" i="13"/>
  <c r="C3990" i="13"/>
  <c r="C3991" i="13"/>
  <c r="C3992" i="13"/>
  <c r="C3993" i="13"/>
  <c r="C3994" i="13"/>
  <c r="C3995" i="13"/>
  <c r="C3996" i="13"/>
  <c r="C3997" i="13"/>
  <c r="C3998" i="13"/>
  <c r="C3999" i="13"/>
  <c r="C4000" i="13"/>
  <c r="C4001" i="13"/>
  <c r="C4002" i="13"/>
  <c r="C4003" i="13"/>
  <c r="C4004" i="13"/>
  <c r="C4005" i="13"/>
  <c r="C4006" i="13"/>
  <c r="C4007" i="13"/>
  <c r="C4008" i="13"/>
  <c r="C4009" i="13"/>
  <c r="C4010" i="13"/>
  <c r="C4011" i="13"/>
  <c r="C4012" i="13"/>
  <c r="C4013" i="13"/>
  <c r="C4014" i="13"/>
  <c r="C4015" i="13"/>
  <c r="C4016" i="13"/>
  <c r="C4017" i="13"/>
  <c r="C4018" i="13"/>
  <c r="C4019" i="13"/>
  <c r="C4020" i="13"/>
  <c r="C4021" i="13"/>
  <c r="C4022" i="13"/>
  <c r="C4023" i="13"/>
  <c r="C4024" i="13"/>
  <c r="C4025" i="13"/>
  <c r="C4026" i="13"/>
  <c r="C4027" i="13"/>
  <c r="C4028" i="13"/>
  <c r="C4029" i="13"/>
  <c r="C4030" i="13"/>
  <c r="C4031" i="13"/>
  <c r="C4032" i="13"/>
  <c r="C4033" i="13"/>
  <c r="C4034" i="13"/>
  <c r="C4035" i="13"/>
  <c r="C4036" i="13"/>
  <c r="C4037" i="13"/>
  <c r="C4038" i="13"/>
  <c r="C4039" i="13"/>
  <c r="C4040" i="13"/>
  <c r="C4041" i="13"/>
  <c r="C4042" i="13"/>
  <c r="C4043" i="13"/>
  <c r="C4044" i="13"/>
  <c r="C4045" i="13"/>
  <c r="C4046" i="13"/>
  <c r="C4047" i="13"/>
  <c r="C4048" i="13"/>
  <c r="C4049" i="13"/>
  <c r="C4050" i="13"/>
  <c r="C4051" i="13"/>
  <c r="C4052" i="13"/>
  <c r="C4053" i="13"/>
  <c r="C4054" i="13"/>
  <c r="C4055" i="13"/>
  <c r="C4056" i="13"/>
  <c r="C4057" i="13"/>
  <c r="C4058" i="13"/>
  <c r="C4059" i="13"/>
  <c r="C4060" i="13"/>
  <c r="C4061" i="13"/>
  <c r="C4062" i="13"/>
  <c r="C4063" i="13"/>
  <c r="C4064" i="13"/>
  <c r="C4065" i="13"/>
  <c r="C4066" i="13"/>
  <c r="C4067" i="13"/>
  <c r="C4068" i="13"/>
  <c r="C4069" i="13"/>
  <c r="C4070" i="13"/>
  <c r="C4071" i="13"/>
  <c r="C4072" i="13"/>
  <c r="C4073" i="13"/>
  <c r="C4074" i="13"/>
  <c r="C4075" i="13"/>
  <c r="C4076" i="13"/>
  <c r="C4077" i="13"/>
  <c r="C4078" i="13"/>
  <c r="C4079" i="13"/>
  <c r="C4080" i="13"/>
  <c r="C4081" i="13"/>
  <c r="C4082" i="13"/>
  <c r="C4083" i="13"/>
  <c r="C4084" i="13"/>
  <c r="C4085" i="13"/>
  <c r="C4086" i="13"/>
  <c r="C4087" i="13"/>
  <c r="C4088" i="13"/>
  <c r="C4089" i="13"/>
  <c r="C4090" i="13"/>
  <c r="C4091" i="13"/>
  <c r="C4092" i="13"/>
  <c r="C4093" i="13"/>
  <c r="C4094" i="13"/>
  <c r="C4095" i="13"/>
  <c r="C4096" i="13"/>
  <c r="C4097" i="13"/>
  <c r="C4098" i="13"/>
  <c r="C4099" i="13"/>
  <c r="C4100" i="13"/>
  <c r="C4101" i="13"/>
  <c r="C4102" i="13"/>
  <c r="C4103" i="13"/>
  <c r="C4104" i="13"/>
  <c r="C4105" i="13"/>
  <c r="C4106" i="13"/>
  <c r="C4107" i="13"/>
  <c r="C4108" i="13"/>
  <c r="C4109" i="13"/>
  <c r="C4110" i="13"/>
  <c r="C4111" i="13"/>
  <c r="C4112" i="13"/>
  <c r="C4113" i="13"/>
  <c r="C4114" i="13"/>
  <c r="C4115" i="13"/>
  <c r="C4116" i="13"/>
  <c r="C4117" i="13"/>
  <c r="C4118" i="13"/>
  <c r="C4119" i="13"/>
  <c r="C4120" i="13"/>
  <c r="C4121" i="13"/>
  <c r="C4122" i="13"/>
  <c r="C4123" i="13"/>
  <c r="C4124" i="13"/>
  <c r="C4125" i="13"/>
  <c r="C4126" i="13"/>
  <c r="C4127" i="13"/>
  <c r="C4128" i="13"/>
  <c r="C4129" i="13"/>
  <c r="C4130" i="13"/>
  <c r="C4131" i="13"/>
  <c r="C4132" i="13"/>
  <c r="C4133" i="13"/>
  <c r="C4134" i="13"/>
  <c r="C4135" i="13"/>
  <c r="C4136" i="13"/>
  <c r="C4137" i="13"/>
  <c r="C4138" i="13"/>
  <c r="C4139" i="13"/>
  <c r="C4140" i="13"/>
  <c r="C4141" i="13"/>
  <c r="C4142" i="13"/>
  <c r="C4143" i="13"/>
  <c r="C4144" i="13"/>
  <c r="C4145" i="13"/>
  <c r="C4146" i="13"/>
  <c r="C4147" i="13"/>
  <c r="C4148" i="13"/>
  <c r="C4149" i="13"/>
  <c r="C4150" i="13"/>
  <c r="C4151" i="13"/>
  <c r="C4152" i="13"/>
  <c r="C4153" i="13"/>
  <c r="C4154" i="13"/>
  <c r="C4155" i="13"/>
  <c r="C4156" i="13"/>
  <c r="C4157" i="13"/>
  <c r="C4158" i="13"/>
  <c r="C4159" i="13"/>
  <c r="C4160" i="13"/>
  <c r="C4161" i="13"/>
  <c r="C4162" i="13"/>
  <c r="C4163" i="13"/>
  <c r="C4164" i="13"/>
  <c r="C4165" i="13"/>
  <c r="C4166" i="13"/>
  <c r="C4167" i="13"/>
  <c r="C4168" i="13"/>
  <c r="C4169" i="13"/>
  <c r="C4170" i="13"/>
  <c r="C4171" i="13"/>
  <c r="C4172" i="13"/>
  <c r="C4173" i="13"/>
  <c r="C4174" i="13"/>
  <c r="C4175" i="13"/>
  <c r="C4176" i="13"/>
  <c r="C4177" i="13"/>
  <c r="C4178" i="13"/>
  <c r="C4179" i="13"/>
  <c r="C4180" i="13"/>
  <c r="C4181" i="13"/>
  <c r="C4182" i="13"/>
  <c r="C4183" i="13"/>
  <c r="C4184" i="13"/>
  <c r="C4185" i="13"/>
  <c r="C4186" i="13"/>
  <c r="C4187" i="13"/>
  <c r="C4188" i="13"/>
  <c r="C4189" i="13"/>
  <c r="C4190" i="13"/>
  <c r="C4191" i="13"/>
  <c r="C4192" i="13"/>
  <c r="C4193" i="13"/>
  <c r="C4194" i="13"/>
  <c r="C4195" i="13"/>
  <c r="C4196" i="13"/>
  <c r="C4197" i="13"/>
  <c r="C4198" i="13"/>
  <c r="C4199" i="13"/>
  <c r="C4200" i="13"/>
  <c r="C4201" i="13"/>
  <c r="C4202" i="13"/>
  <c r="C4203" i="13"/>
  <c r="C4204" i="13"/>
  <c r="C4205" i="13"/>
  <c r="C4206" i="13"/>
  <c r="C4207" i="13"/>
  <c r="C4208" i="13"/>
  <c r="C4209" i="13"/>
  <c r="C4210" i="13"/>
  <c r="C4211" i="13"/>
  <c r="C4212" i="13"/>
  <c r="C4213" i="13"/>
  <c r="C4214" i="13"/>
  <c r="C4215" i="13"/>
  <c r="C4216" i="13"/>
  <c r="C4217" i="13"/>
  <c r="C4218" i="13"/>
  <c r="C4219" i="13"/>
  <c r="C4220" i="13"/>
  <c r="C4221" i="13"/>
  <c r="C4222" i="13"/>
  <c r="C4223" i="13"/>
  <c r="C4224" i="13"/>
  <c r="C4225" i="13"/>
  <c r="C4226" i="13"/>
  <c r="C4227" i="13"/>
  <c r="C4228" i="13"/>
  <c r="C4229" i="13"/>
  <c r="C4230" i="13"/>
  <c r="C4231" i="13"/>
  <c r="C4232" i="13"/>
  <c r="C4233" i="13"/>
  <c r="C4234" i="13"/>
  <c r="C4235" i="13"/>
  <c r="C4236" i="13"/>
  <c r="C4237" i="13"/>
  <c r="C4238" i="13"/>
  <c r="C4239" i="13"/>
  <c r="C4240" i="13"/>
  <c r="C4241" i="13"/>
  <c r="C4242" i="13"/>
  <c r="C4243" i="13"/>
  <c r="C4244" i="13"/>
  <c r="C4245" i="13"/>
  <c r="C4246" i="13"/>
  <c r="C4247" i="13"/>
  <c r="C4248" i="13"/>
  <c r="C4249" i="13"/>
  <c r="C4250" i="13"/>
  <c r="C4251" i="13"/>
  <c r="C4252" i="13"/>
  <c r="C4253" i="13"/>
  <c r="C4254" i="13"/>
  <c r="C4255" i="13"/>
  <c r="C4256" i="13"/>
  <c r="C4257" i="13"/>
  <c r="C4258" i="13"/>
  <c r="C4259" i="13"/>
  <c r="C4260" i="13"/>
  <c r="C4261" i="13"/>
  <c r="C4262" i="13"/>
  <c r="C4263" i="13"/>
  <c r="C4264" i="13"/>
  <c r="C4265" i="13"/>
  <c r="C4266" i="13"/>
  <c r="C4267" i="13"/>
  <c r="C4268" i="13"/>
  <c r="C4269" i="13"/>
  <c r="C4270" i="13"/>
  <c r="C4271" i="13"/>
  <c r="C4272" i="13"/>
  <c r="C4273" i="13"/>
  <c r="C4274" i="13"/>
  <c r="C4275" i="13"/>
  <c r="C4276" i="13"/>
  <c r="C4277" i="13"/>
  <c r="C4278" i="13"/>
  <c r="C4279" i="13"/>
  <c r="C4280" i="13"/>
  <c r="C4281" i="13"/>
  <c r="C4282" i="13"/>
  <c r="C4283" i="13"/>
  <c r="C4284" i="13"/>
  <c r="C4285" i="13"/>
  <c r="C4286" i="13"/>
  <c r="C4287" i="13"/>
  <c r="C4288" i="13"/>
  <c r="C4289" i="13"/>
  <c r="C4290" i="13"/>
  <c r="C4291" i="13"/>
  <c r="C4292" i="13"/>
  <c r="C4293" i="13"/>
  <c r="C4294" i="13"/>
  <c r="C4295" i="13"/>
  <c r="C4296" i="13"/>
  <c r="C4297" i="13"/>
  <c r="C4298" i="13"/>
  <c r="C4299" i="13"/>
  <c r="C4300" i="13"/>
  <c r="C4301" i="13"/>
  <c r="C4302" i="13"/>
  <c r="C4303" i="13"/>
  <c r="C4304" i="13"/>
  <c r="C4305" i="13"/>
  <c r="C4306" i="13"/>
  <c r="C4307" i="13"/>
  <c r="C4308" i="13"/>
  <c r="C4309" i="13"/>
  <c r="C4310" i="13"/>
  <c r="C4311" i="13"/>
  <c r="C4312" i="13"/>
  <c r="C4313" i="13"/>
  <c r="C4314" i="13"/>
  <c r="C4315" i="13"/>
  <c r="C4316" i="13"/>
  <c r="C4317" i="13"/>
  <c r="C4318" i="13"/>
  <c r="C4319" i="13"/>
  <c r="C4320" i="13"/>
  <c r="C4321" i="13"/>
  <c r="C4322" i="13"/>
  <c r="C4323" i="13"/>
  <c r="C4324" i="13"/>
  <c r="C4325" i="13"/>
  <c r="C4326" i="13"/>
  <c r="C4327" i="13"/>
  <c r="C4328" i="13"/>
  <c r="C4329" i="13"/>
  <c r="C4330" i="13"/>
  <c r="C4331" i="13"/>
  <c r="C4332" i="13"/>
  <c r="C4333" i="13"/>
  <c r="C4334" i="13"/>
  <c r="C4335" i="13"/>
  <c r="C4336" i="13"/>
  <c r="C4337" i="13"/>
  <c r="C4338" i="13"/>
  <c r="C4339" i="13"/>
  <c r="C4340" i="13"/>
  <c r="C4341" i="13"/>
  <c r="C4342" i="13"/>
  <c r="C4343" i="13"/>
  <c r="C4344" i="13"/>
  <c r="C4345" i="13"/>
  <c r="C4346" i="13"/>
  <c r="C4347" i="13"/>
  <c r="C4348" i="13"/>
  <c r="C4349" i="13"/>
  <c r="C4350" i="13"/>
  <c r="C4351" i="13"/>
  <c r="C4352" i="13"/>
  <c r="C4353" i="13"/>
  <c r="C4354" i="13"/>
  <c r="C4355" i="13"/>
  <c r="C4356" i="13"/>
  <c r="C4357" i="13"/>
  <c r="C4358" i="13"/>
  <c r="C4359" i="13"/>
  <c r="C4360" i="13"/>
  <c r="C4361" i="13"/>
  <c r="C4362" i="13"/>
  <c r="C4363" i="13"/>
  <c r="C4364" i="13"/>
  <c r="C4365" i="13"/>
  <c r="C4366" i="13"/>
  <c r="C4367" i="13"/>
  <c r="C4368" i="13"/>
  <c r="C4369" i="13"/>
  <c r="C4370" i="13"/>
  <c r="C4371" i="13"/>
  <c r="C4372" i="13"/>
  <c r="C4373" i="13"/>
  <c r="C4374" i="13"/>
  <c r="C4375" i="13"/>
  <c r="C4376" i="13"/>
  <c r="C4377" i="13"/>
  <c r="C4378" i="13"/>
  <c r="C4379" i="13"/>
  <c r="C4380" i="13"/>
  <c r="C4381" i="13"/>
  <c r="C4382" i="13"/>
  <c r="C4383" i="13"/>
  <c r="C4384" i="13"/>
  <c r="C4385" i="13"/>
  <c r="C4386" i="13"/>
  <c r="C4387" i="13"/>
  <c r="C4388" i="13"/>
  <c r="C4389" i="13"/>
  <c r="C4390" i="13"/>
  <c r="C4391" i="13"/>
  <c r="C4392" i="13"/>
  <c r="C4393" i="13"/>
  <c r="C4394" i="13"/>
  <c r="C4395" i="13"/>
  <c r="C4396" i="13"/>
  <c r="C4397" i="13"/>
  <c r="C4398" i="13"/>
  <c r="C4399" i="13"/>
  <c r="C4400" i="13"/>
  <c r="C4401" i="13"/>
  <c r="C4402" i="13"/>
  <c r="C4403" i="13"/>
  <c r="C4404" i="13"/>
  <c r="C4405" i="13"/>
  <c r="C4406" i="13"/>
  <c r="C4407" i="13"/>
  <c r="C4408" i="13"/>
  <c r="C4409" i="13"/>
  <c r="C4410" i="13"/>
  <c r="C4411" i="13"/>
  <c r="C4412" i="13"/>
  <c r="C4413" i="13"/>
  <c r="C4414" i="13"/>
  <c r="C4415" i="13"/>
  <c r="C4416" i="13"/>
  <c r="C4417" i="13"/>
  <c r="C4418" i="13"/>
  <c r="C4419" i="13"/>
  <c r="C4420" i="13"/>
  <c r="C4421" i="13"/>
  <c r="C4422" i="13"/>
  <c r="C4423" i="13"/>
  <c r="C4424" i="13"/>
  <c r="C4425" i="13"/>
  <c r="C4426" i="13"/>
  <c r="C4427" i="13"/>
  <c r="C4428" i="13"/>
  <c r="C4429" i="13"/>
  <c r="C4430" i="13"/>
  <c r="C4431" i="13"/>
  <c r="C4432" i="13"/>
  <c r="C4433" i="13"/>
  <c r="C4434" i="13"/>
  <c r="C4435" i="13"/>
  <c r="C4436" i="13"/>
  <c r="C4437" i="13"/>
  <c r="C4438" i="13"/>
  <c r="C4439" i="13"/>
  <c r="C4440" i="13"/>
  <c r="C4441" i="13"/>
  <c r="C4442" i="13"/>
  <c r="C4443" i="13"/>
  <c r="C4444" i="13"/>
  <c r="C4445" i="13"/>
  <c r="C4446" i="13"/>
  <c r="C4447" i="13"/>
  <c r="C4448" i="13"/>
  <c r="C4449" i="13"/>
  <c r="C4450" i="13"/>
  <c r="C4451" i="13"/>
  <c r="C4452" i="13"/>
  <c r="C4453" i="13"/>
  <c r="C4454" i="13"/>
  <c r="C4455" i="13"/>
  <c r="C4456" i="13"/>
  <c r="C4457" i="13"/>
  <c r="C4458" i="13"/>
  <c r="C4459" i="13"/>
  <c r="C4460" i="13"/>
  <c r="C4461" i="13"/>
  <c r="C4462" i="13"/>
  <c r="C4463" i="13"/>
  <c r="C4464" i="13"/>
  <c r="C4465" i="13"/>
  <c r="C4466" i="13"/>
  <c r="C4467" i="13"/>
  <c r="C4468" i="13"/>
  <c r="C4469" i="13"/>
  <c r="C4470" i="13"/>
  <c r="C4471" i="13"/>
  <c r="C4472" i="13"/>
  <c r="C4473" i="13"/>
  <c r="C4474" i="13"/>
  <c r="C4475" i="13"/>
  <c r="C4476" i="13"/>
  <c r="C4477" i="13"/>
  <c r="C4478" i="13"/>
  <c r="C4479" i="13"/>
  <c r="C4480" i="13"/>
  <c r="C4481" i="13"/>
  <c r="C4482" i="13"/>
  <c r="C4483" i="13"/>
  <c r="C4484" i="13"/>
  <c r="C4485" i="13"/>
  <c r="C4486" i="13"/>
  <c r="C4487" i="13"/>
  <c r="C4488" i="13"/>
  <c r="C4489" i="13"/>
  <c r="C4490" i="13"/>
  <c r="C4491" i="13"/>
  <c r="C4492" i="13"/>
  <c r="C4493" i="13"/>
  <c r="C4494" i="13"/>
  <c r="C4495" i="13"/>
  <c r="C4496" i="13"/>
  <c r="C4497" i="13"/>
  <c r="C4498" i="13"/>
  <c r="C4499" i="13"/>
  <c r="C4500" i="13"/>
  <c r="C4501" i="13"/>
  <c r="C4502" i="13"/>
  <c r="C4503" i="13"/>
  <c r="C4504" i="13"/>
  <c r="C4505" i="13"/>
  <c r="C4506" i="13"/>
  <c r="C4507" i="13"/>
  <c r="C4508" i="13"/>
  <c r="C4509" i="13"/>
  <c r="C4510" i="13"/>
  <c r="C4511" i="13"/>
  <c r="C4512" i="13"/>
  <c r="C4513" i="13"/>
  <c r="C4514" i="13"/>
  <c r="C4515" i="13"/>
  <c r="C4516" i="13"/>
  <c r="C4517" i="13"/>
  <c r="C4518" i="13"/>
  <c r="C4519" i="13"/>
  <c r="C4520" i="13"/>
  <c r="C4521" i="13"/>
  <c r="C4522" i="13"/>
  <c r="C4523" i="13"/>
  <c r="C4524" i="13"/>
  <c r="C4525" i="13"/>
  <c r="C4526" i="13"/>
  <c r="C4527" i="13"/>
  <c r="C4528" i="13"/>
  <c r="C4529" i="13"/>
  <c r="C4530" i="13"/>
  <c r="C4531" i="13"/>
  <c r="C4532" i="13"/>
  <c r="C4533" i="13"/>
  <c r="C4534" i="13"/>
  <c r="C4535" i="13"/>
  <c r="C4536" i="13"/>
  <c r="C4537" i="13"/>
  <c r="C4538" i="13"/>
  <c r="C4539" i="13"/>
  <c r="C4540" i="13"/>
  <c r="C4541" i="13"/>
  <c r="C4542" i="13"/>
  <c r="C4543" i="13"/>
  <c r="C4544" i="13"/>
  <c r="C4545" i="13"/>
  <c r="C4546" i="13"/>
  <c r="C4547" i="13"/>
  <c r="C4548" i="13"/>
  <c r="C4549" i="13"/>
  <c r="C4550" i="13"/>
  <c r="C4551" i="13"/>
  <c r="C4552" i="13"/>
  <c r="C4553" i="13"/>
  <c r="C4554" i="13"/>
  <c r="C4555" i="13"/>
  <c r="C4556" i="13"/>
  <c r="C4557" i="13"/>
  <c r="C4558" i="13"/>
  <c r="C4559" i="13"/>
  <c r="C4560" i="13"/>
  <c r="C4561" i="13"/>
  <c r="C4562" i="13"/>
  <c r="C4563" i="13"/>
  <c r="C4564" i="13"/>
  <c r="C4565" i="13"/>
  <c r="C4566" i="13"/>
  <c r="C4567" i="13"/>
  <c r="C4568" i="13"/>
  <c r="C4569" i="13"/>
  <c r="C4570" i="13"/>
  <c r="C4571" i="13"/>
  <c r="C4572" i="13"/>
  <c r="C4573" i="13"/>
  <c r="C4574" i="13"/>
  <c r="C4575" i="13"/>
  <c r="C4576" i="13"/>
  <c r="C4577" i="13"/>
  <c r="C4578" i="13"/>
  <c r="C4579" i="13"/>
  <c r="C4580" i="13"/>
  <c r="C4581" i="13"/>
  <c r="C4582" i="13"/>
  <c r="C4583" i="13"/>
  <c r="C4584" i="13"/>
  <c r="C4585" i="13"/>
  <c r="C4586" i="13"/>
  <c r="C4587" i="13"/>
  <c r="C4588" i="13"/>
  <c r="C4589" i="13"/>
  <c r="C4590" i="13"/>
  <c r="C4591" i="13"/>
  <c r="C4592" i="13"/>
  <c r="C4593" i="13"/>
  <c r="C4594" i="13"/>
  <c r="C4595" i="13"/>
  <c r="C4596" i="13"/>
  <c r="C4597" i="13"/>
  <c r="C4598" i="13"/>
  <c r="C4599" i="13"/>
  <c r="C4600" i="13"/>
  <c r="C4601" i="13"/>
  <c r="C4602" i="13"/>
  <c r="C4603" i="13"/>
  <c r="C4604" i="13"/>
  <c r="C4605" i="13"/>
  <c r="C4606" i="13"/>
  <c r="C4607" i="13"/>
  <c r="C4608" i="13"/>
  <c r="C4609" i="13"/>
  <c r="C4610" i="13"/>
  <c r="C4611" i="13"/>
  <c r="C4612" i="13"/>
  <c r="C4613" i="13"/>
  <c r="C4614" i="13"/>
  <c r="C4615" i="13"/>
  <c r="C4616" i="13"/>
  <c r="C4617" i="13"/>
  <c r="C4618" i="13"/>
  <c r="C4619" i="13"/>
  <c r="C4620" i="13"/>
  <c r="C4621" i="13"/>
  <c r="C4622" i="13"/>
  <c r="C4623" i="13"/>
  <c r="C4624" i="13"/>
  <c r="C4625" i="13"/>
  <c r="C4626" i="13"/>
  <c r="C4627" i="13"/>
  <c r="C4628" i="13"/>
  <c r="C4629" i="13"/>
  <c r="C4630" i="13"/>
  <c r="C4631" i="13"/>
  <c r="C4632" i="13"/>
  <c r="C4633" i="13"/>
  <c r="C4634" i="13"/>
  <c r="C4635" i="13"/>
  <c r="C4636" i="13"/>
  <c r="C4637" i="13"/>
  <c r="C4638" i="13"/>
  <c r="C4639" i="13"/>
  <c r="C4640" i="13"/>
  <c r="C4641" i="13"/>
  <c r="C4642" i="13"/>
  <c r="C4643" i="13"/>
  <c r="C4644" i="13"/>
  <c r="C4645" i="13"/>
  <c r="C4646" i="13"/>
  <c r="C4647" i="13"/>
  <c r="C4648" i="13"/>
  <c r="C4649" i="13"/>
  <c r="C4650" i="13"/>
  <c r="C4651" i="13"/>
  <c r="C4652" i="13"/>
  <c r="C4653" i="13"/>
  <c r="C4654" i="13"/>
  <c r="C4655" i="13"/>
  <c r="C4656" i="13"/>
  <c r="C4657" i="13"/>
  <c r="C4658" i="13"/>
  <c r="C4659" i="13"/>
  <c r="C4660" i="13"/>
  <c r="C4661" i="13"/>
  <c r="C4662" i="13"/>
  <c r="C4663" i="13"/>
  <c r="C4664" i="13"/>
  <c r="C4665" i="13"/>
  <c r="C4666" i="13"/>
  <c r="C4667" i="13"/>
  <c r="C4668" i="13"/>
  <c r="C4669" i="13"/>
  <c r="C4670" i="13"/>
  <c r="C4671" i="13"/>
  <c r="C4672" i="13"/>
  <c r="C4673" i="13"/>
  <c r="C4674" i="13"/>
  <c r="C4675" i="13"/>
  <c r="C4676" i="13"/>
  <c r="C4677" i="13"/>
  <c r="C4678" i="13"/>
  <c r="C4679" i="13"/>
  <c r="C4680" i="13"/>
  <c r="C4681" i="13"/>
  <c r="C4682" i="13"/>
  <c r="C4683" i="13"/>
  <c r="C4684" i="13"/>
  <c r="C4685" i="13"/>
  <c r="C4686" i="13"/>
  <c r="C4687" i="13"/>
  <c r="C4688" i="13"/>
  <c r="C4689" i="13"/>
  <c r="C4690" i="13"/>
  <c r="C4691" i="13"/>
  <c r="C4692" i="13"/>
  <c r="C4693" i="13"/>
  <c r="C4694" i="13"/>
  <c r="C4695" i="13"/>
  <c r="C4696" i="13"/>
  <c r="C4697" i="13"/>
  <c r="C4698" i="13"/>
  <c r="C4699" i="13"/>
  <c r="C4700" i="13"/>
  <c r="C4701" i="13"/>
  <c r="C4702" i="13"/>
  <c r="C4703" i="13"/>
  <c r="C4704" i="13"/>
  <c r="C4705" i="13"/>
  <c r="C4706" i="13"/>
  <c r="C4707" i="13"/>
  <c r="C4708" i="13"/>
  <c r="C4709" i="13"/>
  <c r="C4710" i="13"/>
  <c r="C4711" i="13"/>
  <c r="C4712" i="13"/>
  <c r="C4713" i="13"/>
  <c r="C4714" i="13"/>
  <c r="C4715" i="13"/>
  <c r="C4716" i="13"/>
  <c r="C4717" i="13"/>
  <c r="C4718" i="13"/>
  <c r="C4719" i="13"/>
  <c r="C4720" i="13"/>
  <c r="C4721" i="13"/>
  <c r="C4722" i="13"/>
  <c r="C4723" i="13"/>
  <c r="C4724" i="13"/>
  <c r="C4725" i="13"/>
  <c r="C4726" i="13"/>
  <c r="C4727" i="13"/>
  <c r="C4728" i="13"/>
  <c r="C4729" i="13"/>
  <c r="C4730" i="13"/>
  <c r="C4731" i="13"/>
  <c r="C4732" i="13"/>
  <c r="C4733" i="13"/>
  <c r="C4734" i="13"/>
  <c r="C4735" i="13"/>
  <c r="C4736" i="13"/>
  <c r="C4737" i="13"/>
  <c r="C4738" i="13"/>
  <c r="C4739" i="13"/>
  <c r="C4740" i="13"/>
  <c r="C4741" i="13"/>
  <c r="C4742" i="13"/>
  <c r="C4743" i="13"/>
  <c r="C4744" i="13"/>
  <c r="C4745" i="13"/>
  <c r="C4746" i="13"/>
  <c r="C4747" i="13"/>
  <c r="C4748" i="13"/>
  <c r="C4749" i="13"/>
  <c r="C4750" i="13"/>
  <c r="C4751" i="13"/>
  <c r="C4752" i="13"/>
  <c r="C4753" i="13"/>
  <c r="C4754" i="13"/>
  <c r="C4755" i="13"/>
  <c r="C4756" i="13"/>
  <c r="C4757" i="13"/>
  <c r="C4758" i="13"/>
  <c r="C4759" i="13"/>
  <c r="C4760" i="13"/>
  <c r="C4761" i="13"/>
  <c r="C4762" i="13"/>
  <c r="C4763" i="13"/>
  <c r="C4764" i="13"/>
  <c r="C4765" i="13"/>
  <c r="C4766" i="13"/>
  <c r="C4767" i="13"/>
  <c r="C4768" i="13"/>
  <c r="C4769" i="13"/>
  <c r="C4770" i="13"/>
  <c r="C4771" i="13"/>
  <c r="C4772" i="13"/>
  <c r="C4773" i="13"/>
  <c r="C4774" i="13"/>
  <c r="C4775" i="13"/>
  <c r="C4776" i="13"/>
  <c r="C4777" i="13"/>
  <c r="C4778" i="13"/>
  <c r="C4779" i="13"/>
  <c r="C4780" i="13"/>
  <c r="C4781" i="13"/>
  <c r="C4782" i="13"/>
  <c r="C4783" i="13"/>
  <c r="C4784" i="13"/>
  <c r="C4785" i="13"/>
  <c r="C4786" i="13"/>
  <c r="C4787" i="13"/>
  <c r="C4788" i="13"/>
  <c r="C4789" i="13"/>
  <c r="C4790" i="13"/>
  <c r="C4791" i="13"/>
  <c r="C4792" i="13"/>
  <c r="C4793" i="13"/>
  <c r="C4794" i="13"/>
  <c r="C4795" i="13"/>
  <c r="C4796" i="13"/>
  <c r="C4797" i="13"/>
  <c r="C4798" i="13"/>
  <c r="C4799" i="13"/>
  <c r="C4800" i="13"/>
  <c r="C4801" i="13"/>
  <c r="C4802" i="13"/>
  <c r="C4803" i="13"/>
  <c r="C4804" i="13"/>
  <c r="C4805" i="13"/>
  <c r="C4806" i="13"/>
  <c r="C4807" i="13"/>
  <c r="C4808" i="13"/>
  <c r="C4809" i="13"/>
  <c r="C4810" i="13"/>
  <c r="C4811" i="13"/>
  <c r="C4812" i="13"/>
  <c r="C4813" i="13"/>
  <c r="C4814" i="13"/>
  <c r="C4815" i="13"/>
  <c r="C4816" i="13"/>
  <c r="C4817" i="13"/>
  <c r="C4818" i="13"/>
  <c r="C4819" i="13"/>
  <c r="C4820" i="13"/>
  <c r="C4821" i="13"/>
  <c r="C4822" i="13"/>
  <c r="C4823" i="13"/>
  <c r="C4824" i="13"/>
  <c r="C4825" i="13"/>
  <c r="C4826" i="13"/>
  <c r="C4827" i="13"/>
  <c r="C4828" i="13"/>
  <c r="C4829" i="13"/>
  <c r="C4830" i="13"/>
  <c r="C4831" i="13"/>
  <c r="C4832" i="13"/>
  <c r="C4833" i="13"/>
  <c r="C4834" i="13"/>
  <c r="C4835" i="13"/>
  <c r="C4836" i="13"/>
  <c r="C4837" i="13"/>
  <c r="C4838" i="13"/>
  <c r="C4839" i="13"/>
  <c r="C4840" i="13"/>
  <c r="C4841" i="13"/>
  <c r="C4842" i="13"/>
  <c r="C4843" i="13"/>
  <c r="C4844" i="13"/>
  <c r="C4845" i="13"/>
  <c r="C4846" i="13"/>
  <c r="C4847" i="13"/>
  <c r="C4848" i="13"/>
  <c r="C4849" i="13"/>
  <c r="C4850" i="13"/>
  <c r="C4851" i="13"/>
  <c r="C4852" i="13"/>
  <c r="C4853" i="13"/>
  <c r="C4854" i="13"/>
  <c r="C4855" i="13"/>
  <c r="C4856" i="13"/>
  <c r="C4857" i="13"/>
  <c r="C4858" i="13"/>
  <c r="C4859" i="13"/>
  <c r="C4860" i="13"/>
  <c r="C4861" i="13"/>
  <c r="C4862" i="13"/>
  <c r="C4863" i="13"/>
  <c r="C4864" i="13"/>
  <c r="C4865" i="13"/>
  <c r="C4866" i="13"/>
  <c r="C4867" i="13"/>
  <c r="C4868" i="13"/>
  <c r="C4869" i="13"/>
  <c r="C4870" i="13"/>
  <c r="C4871" i="13"/>
  <c r="C4872" i="13"/>
  <c r="C4873" i="13"/>
  <c r="C4874" i="13"/>
  <c r="C4875" i="13"/>
  <c r="C4876" i="13"/>
  <c r="C4877" i="13"/>
  <c r="C4878" i="13"/>
  <c r="C4879" i="13"/>
  <c r="C4880" i="13"/>
  <c r="C4881" i="13"/>
  <c r="C4882" i="13"/>
  <c r="C4883" i="13"/>
  <c r="C4884" i="13"/>
  <c r="C4885" i="13"/>
  <c r="C4886" i="13"/>
  <c r="C4887" i="13"/>
  <c r="C4888" i="13"/>
  <c r="C4889" i="13"/>
  <c r="C4890" i="13"/>
  <c r="C4891" i="13"/>
  <c r="C4892" i="13"/>
  <c r="C4893" i="13"/>
  <c r="C4894" i="13"/>
  <c r="C4895" i="13"/>
  <c r="C4896" i="13"/>
  <c r="C4897" i="13"/>
  <c r="C4898" i="13"/>
  <c r="C4899" i="13"/>
  <c r="C4900" i="13"/>
  <c r="C4901" i="13"/>
  <c r="C4902" i="13"/>
  <c r="C4903" i="13"/>
  <c r="C4904" i="13"/>
  <c r="C4905" i="13"/>
  <c r="C4906" i="13"/>
  <c r="C4907" i="13"/>
  <c r="C4908" i="13"/>
  <c r="C4909" i="13"/>
  <c r="C4910" i="13"/>
  <c r="C4911" i="13"/>
  <c r="C4912" i="13"/>
  <c r="C4913" i="13"/>
  <c r="C4914" i="13"/>
  <c r="C4915" i="13"/>
  <c r="C4916" i="13"/>
  <c r="C4917" i="13"/>
  <c r="C4918" i="13"/>
  <c r="C4919" i="13"/>
  <c r="C4920" i="13"/>
  <c r="C4921" i="13"/>
  <c r="C4922" i="13"/>
  <c r="C4923" i="13"/>
  <c r="C4924" i="13"/>
  <c r="C4925" i="13"/>
  <c r="C4926" i="13"/>
  <c r="C4927" i="13"/>
  <c r="C4928" i="13"/>
  <c r="C4929" i="13"/>
  <c r="C4930" i="13"/>
  <c r="C4931" i="13"/>
  <c r="C4932" i="13"/>
  <c r="C4933" i="13"/>
  <c r="C4934" i="13"/>
  <c r="C4935" i="13"/>
  <c r="C4936" i="13"/>
  <c r="C4937" i="13"/>
  <c r="C4938" i="13"/>
  <c r="C4939" i="13"/>
  <c r="C4940" i="13"/>
  <c r="C4941" i="13"/>
  <c r="C4942" i="13"/>
  <c r="C4943" i="13"/>
  <c r="C4944" i="13"/>
  <c r="C4945" i="13"/>
  <c r="C4946" i="13"/>
  <c r="C4947" i="13"/>
  <c r="C4948" i="13"/>
  <c r="C4949" i="13"/>
  <c r="C4950" i="13"/>
  <c r="C4951" i="13"/>
  <c r="C4952" i="13"/>
  <c r="C4953" i="13"/>
  <c r="C4954" i="13"/>
  <c r="C4955" i="13"/>
  <c r="C4956" i="13"/>
  <c r="C4957" i="13"/>
  <c r="C4958" i="13"/>
  <c r="C4959" i="13"/>
  <c r="C4960" i="13"/>
  <c r="C4961" i="13"/>
  <c r="C4962" i="13"/>
  <c r="C4963" i="13"/>
  <c r="C4964" i="13"/>
  <c r="C4965" i="13"/>
  <c r="C4966" i="13"/>
  <c r="C4967" i="13"/>
  <c r="C4968" i="13"/>
  <c r="C4969" i="13"/>
  <c r="C4970" i="13"/>
  <c r="C4971" i="13"/>
  <c r="C4972" i="13"/>
  <c r="C4973" i="13"/>
  <c r="C4974" i="13"/>
  <c r="C4975" i="13"/>
  <c r="C4976" i="13"/>
  <c r="C4977" i="13"/>
  <c r="C4978" i="13"/>
  <c r="C4979" i="13"/>
  <c r="C4980" i="13"/>
  <c r="C4981" i="13"/>
  <c r="C4982" i="13"/>
  <c r="C4983" i="13"/>
  <c r="C4984" i="13"/>
  <c r="C4985" i="13"/>
  <c r="C4986" i="13"/>
  <c r="C4987" i="13"/>
  <c r="C4988" i="13"/>
  <c r="C4989" i="13"/>
  <c r="C4990" i="13"/>
  <c r="C4991" i="13"/>
  <c r="C4992" i="13"/>
  <c r="C4993" i="13"/>
  <c r="C4994" i="13"/>
  <c r="C4995" i="13"/>
  <c r="C4996" i="13"/>
  <c r="C4997" i="13"/>
  <c r="C4998" i="13"/>
  <c r="C4999" i="13"/>
  <c r="C5000" i="13"/>
  <c r="C5001" i="13"/>
  <c r="C5002" i="13"/>
  <c r="C5003" i="13"/>
  <c r="C5004" i="13"/>
  <c r="C5005" i="13"/>
  <c r="C5006" i="13"/>
  <c r="C5007" i="13"/>
  <c r="C5008" i="13"/>
  <c r="C5009" i="13"/>
  <c r="C5010" i="13"/>
  <c r="C5011" i="13"/>
  <c r="C5012" i="13"/>
  <c r="C5013" i="13"/>
  <c r="C5014" i="13"/>
  <c r="C5015" i="13"/>
  <c r="C5016" i="13"/>
  <c r="C5017" i="13"/>
  <c r="C5018" i="13"/>
  <c r="C5019" i="13"/>
  <c r="C5020" i="13"/>
  <c r="C5021" i="13"/>
  <c r="C5022" i="13"/>
  <c r="C5023" i="13"/>
  <c r="C5024" i="13"/>
  <c r="C5025" i="13"/>
  <c r="C5026" i="13"/>
  <c r="C5027" i="13"/>
  <c r="C5028" i="13"/>
  <c r="C5029" i="13"/>
  <c r="C5030" i="13"/>
  <c r="C5031" i="13"/>
  <c r="C5032" i="13"/>
  <c r="C5033" i="13"/>
  <c r="C5034" i="13"/>
  <c r="C5035" i="13"/>
  <c r="C5036" i="13"/>
  <c r="C5037" i="13"/>
  <c r="C5038" i="13"/>
  <c r="C5039" i="13"/>
  <c r="C5040" i="13"/>
  <c r="C5041" i="13"/>
  <c r="C5042" i="13"/>
  <c r="C5043" i="13"/>
  <c r="C5044" i="13"/>
  <c r="C5045" i="13"/>
  <c r="C5046" i="13"/>
  <c r="C5047" i="13"/>
  <c r="C5048" i="13"/>
  <c r="C5049" i="13"/>
  <c r="C5050" i="13"/>
  <c r="C5051" i="13"/>
  <c r="C5052" i="13"/>
  <c r="C5053" i="13"/>
  <c r="C5054" i="13"/>
  <c r="C5055" i="13"/>
  <c r="C5056" i="13"/>
  <c r="C5057" i="13"/>
  <c r="C5058" i="13"/>
  <c r="C5059" i="13"/>
  <c r="C5060" i="13"/>
  <c r="C5061" i="13"/>
  <c r="C5062" i="13"/>
  <c r="C5063" i="13"/>
  <c r="C5064" i="13"/>
  <c r="C5065" i="13"/>
  <c r="C5066" i="13"/>
  <c r="C5067" i="13"/>
  <c r="C5068" i="13"/>
  <c r="C5069" i="13"/>
  <c r="C5070" i="13"/>
  <c r="C5071" i="13"/>
  <c r="C5072" i="13"/>
  <c r="C5073" i="13"/>
  <c r="C5074" i="13"/>
  <c r="C5075" i="13"/>
  <c r="C5076" i="13"/>
  <c r="C5077" i="13"/>
  <c r="C5078" i="13"/>
  <c r="C5079" i="13"/>
  <c r="C5080" i="13"/>
  <c r="C5081" i="13"/>
  <c r="C5082" i="13"/>
  <c r="C5083" i="13"/>
  <c r="C5084" i="13"/>
  <c r="C5085" i="13"/>
  <c r="C5086" i="13"/>
  <c r="C5087" i="13"/>
  <c r="C5088" i="13"/>
  <c r="C5089" i="13"/>
  <c r="C5090" i="13"/>
  <c r="C5091" i="13"/>
  <c r="C5092" i="13"/>
  <c r="C5093" i="13"/>
  <c r="C5094" i="13"/>
  <c r="C5095" i="13"/>
  <c r="C5096" i="13"/>
  <c r="C5097" i="13"/>
  <c r="C5098" i="13"/>
  <c r="C5099" i="13"/>
  <c r="C5100" i="13"/>
  <c r="C5101" i="13"/>
  <c r="C5102" i="13"/>
  <c r="C5103" i="13"/>
  <c r="C5104" i="13"/>
  <c r="C5105" i="13"/>
  <c r="C5106" i="13"/>
  <c r="C5107" i="13"/>
  <c r="C5108" i="13"/>
  <c r="C5109" i="13"/>
  <c r="C5110" i="13"/>
  <c r="C5111" i="13"/>
  <c r="C5112" i="13"/>
  <c r="C5113" i="13"/>
  <c r="C5114" i="13"/>
  <c r="C5115" i="13"/>
  <c r="C5116" i="13"/>
  <c r="C5117" i="13"/>
  <c r="C5118" i="13"/>
  <c r="C5119" i="13"/>
  <c r="C5120" i="13"/>
  <c r="C5121" i="13"/>
  <c r="C5122" i="13"/>
  <c r="C5123" i="13"/>
  <c r="C5124" i="13"/>
  <c r="C5125" i="13"/>
  <c r="C5126" i="13"/>
  <c r="C5127" i="13"/>
  <c r="C5128" i="13"/>
  <c r="C5129" i="13"/>
  <c r="C5130" i="13"/>
  <c r="C5131" i="13"/>
  <c r="C5132" i="13"/>
  <c r="C5133" i="13"/>
  <c r="C5134" i="13"/>
  <c r="C5135" i="13"/>
  <c r="C5136" i="13"/>
  <c r="C5137" i="13"/>
  <c r="C5138" i="13"/>
  <c r="C5139" i="13"/>
  <c r="C5140" i="13"/>
  <c r="C5141" i="13"/>
  <c r="C5142" i="13"/>
  <c r="C5143" i="13"/>
  <c r="C5144" i="13"/>
  <c r="C5145" i="13"/>
  <c r="C5146" i="13"/>
  <c r="C5147" i="13"/>
  <c r="C5148" i="13"/>
  <c r="C5149" i="13"/>
  <c r="C5150" i="13"/>
  <c r="C5151" i="13"/>
  <c r="C5152" i="13"/>
  <c r="C5153" i="13"/>
  <c r="C5154" i="13"/>
  <c r="C5155" i="13"/>
  <c r="C5156" i="13"/>
  <c r="C5157" i="13"/>
  <c r="C5158" i="13"/>
  <c r="C5159" i="13"/>
  <c r="C5160" i="13"/>
  <c r="C5161" i="13"/>
  <c r="C5162" i="13"/>
  <c r="C5163" i="13"/>
  <c r="C5164" i="13"/>
  <c r="C5165" i="13"/>
  <c r="C5166" i="13"/>
  <c r="C5167" i="13"/>
  <c r="C5168" i="13"/>
  <c r="C5169" i="13"/>
  <c r="C5170" i="13"/>
  <c r="C5171" i="13"/>
  <c r="C5172" i="13"/>
  <c r="C5173" i="13"/>
  <c r="C5174" i="13"/>
  <c r="C5175" i="13"/>
  <c r="C5176" i="13"/>
  <c r="C5177" i="13"/>
  <c r="C5178" i="13"/>
  <c r="C5179" i="13"/>
  <c r="C5180" i="13"/>
  <c r="C5181" i="13"/>
  <c r="C5182" i="13"/>
  <c r="C5183" i="13"/>
  <c r="C5184" i="13"/>
  <c r="C5185" i="13"/>
  <c r="C5186" i="13"/>
  <c r="C5187" i="13"/>
  <c r="C5188" i="13"/>
  <c r="C5189" i="13"/>
  <c r="C5190" i="13"/>
  <c r="C5191" i="13"/>
  <c r="C5192" i="13"/>
  <c r="C5193" i="13"/>
  <c r="C5194" i="13"/>
  <c r="C5195" i="13"/>
  <c r="C5196" i="13"/>
  <c r="C5197" i="13"/>
  <c r="C5198" i="13"/>
  <c r="C5199" i="13"/>
  <c r="C5200" i="13"/>
  <c r="C5201" i="13"/>
  <c r="C5202" i="13"/>
  <c r="C5203" i="13"/>
  <c r="C5204" i="13"/>
  <c r="C5205" i="13"/>
  <c r="C5206" i="13"/>
  <c r="C5207" i="13"/>
  <c r="C5208" i="13"/>
  <c r="C5209" i="13"/>
  <c r="C5210" i="13"/>
  <c r="C5211" i="13"/>
  <c r="C5212" i="13"/>
  <c r="C5213" i="13"/>
  <c r="C5214" i="13"/>
  <c r="C5215" i="13"/>
  <c r="C5216" i="13"/>
  <c r="C5217" i="13"/>
  <c r="C5218" i="13"/>
  <c r="C5219" i="13"/>
  <c r="C5220" i="13"/>
  <c r="C5221" i="13"/>
  <c r="C5222" i="13"/>
  <c r="C5223" i="13"/>
  <c r="C5224" i="13"/>
  <c r="C5225" i="13"/>
  <c r="C5226" i="13"/>
  <c r="C5227" i="13"/>
  <c r="C5228" i="13"/>
  <c r="C5229" i="13"/>
  <c r="C5230" i="13"/>
  <c r="C5231" i="13"/>
  <c r="C5232" i="13"/>
  <c r="C5233" i="13"/>
  <c r="C5234" i="13"/>
  <c r="C5235" i="13"/>
  <c r="C5236" i="13"/>
  <c r="C5237" i="13"/>
  <c r="C5238" i="13"/>
  <c r="C5239" i="13"/>
  <c r="C5240" i="13"/>
  <c r="C5241" i="13"/>
  <c r="C5242" i="13"/>
  <c r="C5243" i="13"/>
  <c r="C5244" i="13"/>
  <c r="C5245" i="13"/>
  <c r="C5246" i="13"/>
  <c r="C5247" i="13"/>
  <c r="C5248" i="13"/>
  <c r="C5249" i="13"/>
  <c r="C5250" i="13"/>
  <c r="C5251" i="13"/>
  <c r="C5252" i="13"/>
  <c r="C5253" i="13"/>
  <c r="C5254" i="13"/>
  <c r="C5255" i="13"/>
  <c r="C5256" i="13"/>
  <c r="C5257" i="13"/>
  <c r="C5258" i="13"/>
  <c r="C5259" i="13"/>
  <c r="C5260" i="13"/>
  <c r="C5261" i="13"/>
  <c r="C5262" i="13"/>
  <c r="C5263" i="13"/>
  <c r="C5264" i="13"/>
  <c r="C5265" i="13"/>
  <c r="C5266" i="13"/>
  <c r="C5267" i="13"/>
  <c r="C5268" i="13"/>
  <c r="C5269" i="13"/>
  <c r="C5270" i="13"/>
  <c r="C5271" i="13"/>
  <c r="C5272" i="13"/>
  <c r="C5273" i="13"/>
  <c r="C5274" i="13"/>
  <c r="C5275" i="13"/>
  <c r="C5276" i="13"/>
  <c r="C5277" i="13"/>
  <c r="C5278" i="13"/>
  <c r="C5279" i="13"/>
  <c r="C5280" i="13"/>
  <c r="C5281" i="13"/>
  <c r="C5282" i="13"/>
  <c r="C5283" i="13"/>
  <c r="C5284" i="13"/>
  <c r="C5285" i="13"/>
  <c r="C5286" i="13"/>
  <c r="C5287" i="13"/>
  <c r="C5288" i="13"/>
  <c r="C5289" i="13"/>
  <c r="C5290" i="13"/>
  <c r="C5291" i="13"/>
  <c r="C5292" i="13"/>
  <c r="C5293" i="13"/>
  <c r="C5294" i="13"/>
  <c r="C5295" i="13"/>
  <c r="C5296" i="13"/>
  <c r="C5297" i="13"/>
  <c r="C5298" i="13"/>
  <c r="C5299" i="13"/>
  <c r="C5300" i="13"/>
  <c r="C5301" i="13"/>
  <c r="C5302" i="13"/>
  <c r="C5303" i="13"/>
  <c r="C5304" i="13"/>
  <c r="C5305" i="13"/>
  <c r="C5306" i="13"/>
  <c r="C5307" i="13"/>
  <c r="C5308" i="13"/>
  <c r="C5309" i="13"/>
  <c r="C5310" i="13"/>
  <c r="C5311" i="13"/>
  <c r="C5312" i="13"/>
  <c r="C5313" i="13"/>
  <c r="C5314" i="13"/>
  <c r="C5315" i="13"/>
  <c r="C5316" i="13"/>
  <c r="C5317" i="13"/>
  <c r="C5318" i="13"/>
  <c r="C5319" i="13"/>
  <c r="C5320" i="13"/>
  <c r="C5321" i="13"/>
  <c r="C5322" i="13"/>
  <c r="C5323" i="13"/>
  <c r="C5324" i="13"/>
  <c r="C5325" i="13"/>
  <c r="C5326" i="13"/>
  <c r="C5327" i="13"/>
  <c r="C5328" i="13"/>
  <c r="C5329" i="13"/>
  <c r="C5330" i="13"/>
  <c r="C5331" i="13"/>
  <c r="C5332" i="13"/>
  <c r="C5333" i="13"/>
  <c r="C5334" i="13"/>
  <c r="C5335" i="13"/>
  <c r="C5336" i="13"/>
  <c r="C5337" i="13"/>
  <c r="C5338" i="13"/>
  <c r="C5339" i="13"/>
  <c r="C5340" i="13"/>
  <c r="C5341" i="13"/>
  <c r="C5342" i="13"/>
  <c r="C5343" i="13"/>
  <c r="C5344" i="13"/>
  <c r="C5345" i="13"/>
  <c r="C5346" i="13"/>
  <c r="C5347" i="13"/>
  <c r="C5348" i="13"/>
  <c r="C5349" i="13"/>
  <c r="C5350" i="13"/>
  <c r="C5351" i="13"/>
  <c r="C5352" i="13"/>
  <c r="C5353" i="13"/>
  <c r="C5354" i="13"/>
  <c r="C5355" i="13"/>
  <c r="C5356" i="13"/>
  <c r="C5357" i="13"/>
  <c r="C5358" i="13"/>
  <c r="C5359" i="13"/>
  <c r="C5360" i="13"/>
  <c r="C5361" i="13"/>
  <c r="C5362" i="13"/>
  <c r="C5363" i="13"/>
  <c r="C5364" i="13"/>
  <c r="C5365" i="13"/>
  <c r="C5366" i="13"/>
  <c r="C5367" i="13"/>
  <c r="C5368" i="13"/>
  <c r="C5369" i="13"/>
  <c r="C5370" i="13"/>
  <c r="C5371" i="13"/>
  <c r="C5372" i="13"/>
  <c r="C5373" i="13"/>
  <c r="C5374" i="13"/>
  <c r="C5375" i="13"/>
  <c r="C5376" i="13"/>
  <c r="C5377" i="13"/>
  <c r="C5378" i="13"/>
  <c r="C5379" i="13"/>
  <c r="C5380" i="13"/>
  <c r="C5381" i="13"/>
  <c r="C5382" i="13"/>
  <c r="C5383" i="13"/>
  <c r="C5384" i="13"/>
  <c r="C5385" i="13"/>
  <c r="C5386" i="13"/>
  <c r="C5387" i="13"/>
  <c r="C5388" i="13"/>
  <c r="C5389" i="13"/>
  <c r="C5390" i="13"/>
  <c r="C5391" i="13"/>
  <c r="C5392" i="13"/>
  <c r="C5393" i="13"/>
  <c r="C5394" i="13"/>
  <c r="C5395" i="13"/>
  <c r="C5396" i="13"/>
  <c r="C5397" i="13"/>
  <c r="C5398" i="13"/>
  <c r="C5399" i="13"/>
  <c r="C5400" i="13"/>
  <c r="C5401" i="13"/>
  <c r="C5402" i="13"/>
  <c r="C5403" i="13"/>
  <c r="C5404" i="13"/>
  <c r="C5405" i="13"/>
  <c r="C5406" i="13"/>
  <c r="C5407" i="13"/>
  <c r="C5408" i="13"/>
  <c r="C5409" i="13"/>
  <c r="C5410" i="13"/>
  <c r="C5411" i="13"/>
  <c r="C5412" i="13"/>
  <c r="C5413" i="13"/>
  <c r="C5414" i="13"/>
  <c r="C5415" i="13"/>
  <c r="C5416" i="13"/>
  <c r="C5417" i="13"/>
  <c r="C5418" i="13"/>
  <c r="C5419" i="13"/>
  <c r="C5420" i="13"/>
  <c r="C5421" i="13"/>
  <c r="C5422" i="13"/>
  <c r="C5423" i="13"/>
  <c r="C5424" i="13"/>
  <c r="C5425" i="13"/>
  <c r="C5426" i="13"/>
  <c r="C5427" i="13"/>
  <c r="C5428" i="13"/>
  <c r="C5429" i="13"/>
  <c r="C5430" i="13"/>
  <c r="C5431" i="13"/>
  <c r="C5432" i="13"/>
  <c r="C5433" i="13"/>
  <c r="C5434" i="13"/>
  <c r="C5435" i="13"/>
  <c r="C5436" i="13"/>
  <c r="C5437" i="13"/>
  <c r="C5438" i="13"/>
  <c r="C5439" i="13"/>
  <c r="C5440" i="13"/>
  <c r="C5441" i="13"/>
  <c r="C5442" i="13"/>
  <c r="C5443" i="13"/>
  <c r="C5444" i="13"/>
  <c r="C5445" i="13"/>
  <c r="C5446" i="13"/>
  <c r="C5447" i="13"/>
  <c r="C5448" i="13"/>
  <c r="C5449" i="13"/>
  <c r="C5450" i="13"/>
  <c r="C5451" i="13"/>
  <c r="C5452" i="13"/>
  <c r="C5453" i="13"/>
  <c r="C5454" i="13"/>
  <c r="C5455" i="13"/>
  <c r="C5456" i="13"/>
  <c r="C5457" i="13"/>
  <c r="C5458" i="13"/>
  <c r="C5459" i="13"/>
  <c r="C5460" i="13"/>
  <c r="C5461" i="13"/>
  <c r="C5462" i="13"/>
  <c r="C5463" i="13"/>
  <c r="C5464" i="13"/>
  <c r="C5465" i="13"/>
  <c r="C5466" i="13"/>
  <c r="C5467" i="13"/>
  <c r="C5468" i="13"/>
  <c r="C5469" i="13"/>
  <c r="C5470" i="13"/>
  <c r="C5471" i="13"/>
  <c r="C5472" i="13"/>
  <c r="C5473" i="13"/>
  <c r="C5474" i="13"/>
  <c r="C5475" i="13"/>
  <c r="C5476" i="13"/>
  <c r="C5477" i="13"/>
  <c r="C5478" i="13"/>
  <c r="C5479" i="13"/>
  <c r="C5480" i="13"/>
  <c r="C5481" i="13"/>
  <c r="C5482" i="13"/>
  <c r="C5483" i="13"/>
  <c r="C5484" i="13"/>
  <c r="C5485" i="13"/>
  <c r="C5486" i="13"/>
  <c r="C5487" i="13"/>
  <c r="C5488" i="13"/>
  <c r="C5489" i="13"/>
  <c r="C5490" i="13"/>
  <c r="C5491" i="13"/>
  <c r="C5492" i="13"/>
  <c r="C5493" i="13"/>
  <c r="C5494" i="13"/>
  <c r="C5495" i="13"/>
  <c r="C5496" i="13"/>
  <c r="C5497" i="13"/>
  <c r="C5498" i="13"/>
  <c r="C5499" i="13"/>
  <c r="C5500" i="13"/>
  <c r="C5501" i="13"/>
  <c r="C5502" i="13"/>
  <c r="C5503" i="13"/>
  <c r="C5504" i="13"/>
  <c r="C5505" i="13"/>
  <c r="C5506" i="13"/>
  <c r="C5507" i="13"/>
  <c r="C5508" i="13"/>
  <c r="C5509" i="13"/>
  <c r="C5510" i="13"/>
  <c r="C5511" i="13"/>
  <c r="C5512" i="13"/>
  <c r="C5513" i="13"/>
  <c r="C5514" i="13"/>
  <c r="C5515" i="13"/>
  <c r="C5516" i="13"/>
  <c r="C5517" i="13"/>
  <c r="C5518" i="13"/>
  <c r="C5519" i="13"/>
  <c r="C5520" i="13"/>
  <c r="C5521" i="13"/>
  <c r="C5522" i="13"/>
  <c r="C5523" i="13"/>
  <c r="C5524" i="13"/>
  <c r="C5525" i="13"/>
  <c r="C5526" i="13"/>
  <c r="C5527" i="13"/>
  <c r="C5528" i="13"/>
  <c r="C5529" i="13"/>
  <c r="C5530" i="13"/>
  <c r="C5531" i="13"/>
  <c r="C5532" i="13"/>
  <c r="C5533" i="13"/>
  <c r="C5534" i="13"/>
  <c r="C5535" i="13"/>
  <c r="C5536" i="13"/>
  <c r="C5537" i="13"/>
  <c r="C5538" i="13"/>
  <c r="C5539" i="13"/>
  <c r="C5540" i="13"/>
  <c r="C5541" i="13"/>
  <c r="C5542" i="13"/>
  <c r="C5543" i="13"/>
  <c r="C5544" i="13"/>
  <c r="C5545" i="13"/>
  <c r="C5546" i="13"/>
  <c r="C5547" i="13"/>
  <c r="C5548" i="13"/>
  <c r="C5549" i="13"/>
  <c r="C5550" i="13"/>
  <c r="C5551" i="13"/>
  <c r="C5552" i="13"/>
  <c r="C5553" i="13"/>
  <c r="C5554" i="13"/>
  <c r="C5555" i="13"/>
  <c r="C5556" i="13"/>
  <c r="C5557" i="13"/>
  <c r="C5558" i="13"/>
  <c r="C5559" i="13"/>
  <c r="C5560" i="13"/>
  <c r="C5561" i="13"/>
  <c r="C5562" i="13"/>
  <c r="C5563" i="13"/>
  <c r="C5564" i="13"/>
  <c r="C5565" i="13"/>
  <c r="C5566" i="13"/>
  <c r="C5567" i="13"/>
  <c r="C5568" i="13"/>
  <c r="C5569" i="13"/>
  <c r="C5570" i="13"/>
  <c r="C5571" i="13"/>
  <c r="C5572" i="13"/>
  <c r="C5573" i="13"/>
  <c r="C5574" i="13"/>
  <c r="C5575" i="13"/>
  <c r="C5576" i="13"/>
  <c r="C5577" i="13"/>
  <c r="C5578" i="13"/>
  <c r="C5579" i="13"/>
  <c r="C5580" i="13"/>
  <c r="C5581" i="13"/>
  <c r="C5582" i="13"/>
  <c r="C5583" i="13"/>
  <c r="C5584" i="13"/>
  <c r="C5585" i="13"/>
  <c r="C5586" i="13"/>
  <c r="C5587" i="13"/>
  <c r="C5588" i="13"/>
  <c r="C5589" i="13"/>
  <c r="C5590" i="13"/>
  <c r="C5591" i="13"/>
  <c r="C5592" i="13"/>
  <c r="C5593" i="13"/>
  <c r="C5594" i="13"/>
  <c r="C5595" i="13"/>
  <c r="C5596" i="13"/>
  <c r="C5597" i="13"/>
  <c r="C5598" i="13"/>
  <c r="C5599" i="13"/>
  <c r="C5600" i="13"/>
  <c r="C5601" i="13"/>
  <c r="C5602" i="13"/>
  <c r="C5603" i="13"/>
  <c r="C5604" i="13"/>
  <c r="C5605" i="13"/>
  <c r="C5606" i="13"/>
  <c r="C5607" i="13"/>
  <c r="C5608" i="13"/>
  <c r="C5609" i="13"/>
  <c r="C5610" i="13"/>
  <c r="C5611" i="13"/>
  <c r="C5612" i="13"/>
  <c r="C5613" i="13"/>
  <c r="C5614" i="13"/>
  <c r="C5615" i="13"/>
  <c r="C5616" i="13"/>
  <c r="C5617" i="13"/>
  <c r="C5618" i="13"/>
  <c r="C5619" i="13"/>
  <c r="C5620" i="13"/>
  <c r="C5621" i="13"/>
  <c r="C5622" i="13"/>
  <c r="C5623" i="13"/>
  <c r="C5624" i="13"/>
  <c r="C5625" i="13"/>
  <c r="C5626" i="13"/>
  <c r="C5627" i="13"/>
  <c r="C5628" i="13"/>
  <c r="C5629" i="13"/>
  <c r="C5630" i="13"/>
  <c r="C5631" i="13"/>
  <c r="C5632" i="13"/>
  <c r="C5633" i="13"/>
  <c r="C5634" i="13"/>
  <c r="C5635" i="13"/>
  <c r="C5636" i="13"/>
  <c r="C5637" i="13"/>
  <c r="C5638" i="13"/>
  <c r="C5639" i="13"/>
  <c r="C5640" i="13"/>
  <c r="C5641" i="13"/>
  <c r="C5642" i="13"/>
  <c r="C5643" i="13"/>
  <c r="C5644" i="13"/>
  <c r="C5645" i="13"/>
  <c r="C5646" i="13"/>
  <c r="C5647" i="13"/>
  <c r="C5648" i="13"/>
  <c r="C5649" i="13"/>
  <c r="C5650" i="13"/>
  <c r="C5651" i="13"/>
  <c r="C5652" i="13"/>
  <c r="C5653" i="13"/>
  <c r="C5654" i="13"/>
  <c r="C5655" i="13"/>
  <c r="C5656" i="13"/>
  <c r="C5657" i="13"/>
  <c r="C5658" i="13"/>
  <c r="C5659" i="13"/>
  <c r="C5660" i="13"/>
  <c r="C5661" i="13"/>
  <c r="C5662" i="13"/>
  <c r="C5663" i="13"/>
  <c r="C5664" i="13"/>
  <c r="C5665" i="13"/>
  <c r="C5666" i="13"/>
  <c r="C5667" i="13"/>
  <c r="C5668" i="13"/>
  <c r="C5669" i="13"/>
  <c r="C5670" i="13"/>
  <c r="C5671" i="13"/>
  <c r="C5672" i="13"/>
  <c r="C5673" i="13"/>
  <c r="C5674" i="13"/>
  <c r="C5675" i="13"/>
  <c r="C5676" i="13"/>
  <c r="C5677" i="13"/>
  <c r="C5678" i="13"/>
  <c r="C5679" i="13"/>
  <c r="C5680" i="13"/>
  <c r="C5681" i="13"/>
  <c r="C5682" i="13"/>
  <c r="C5683" i="13"/>
  <c r="C5684" i="13"/>
  <c r="C5685" i="13"/>
  <c r="C5686" i="13"/>
  <c r="C5687" i="13"/>
  <c r="C5688" i="13"/>
  <c r="C5689" i="13"/>
  <c r="C5690" i="13"/>
  <c r="C5691" i="13"/>
  <c r="C5692" i="13"/>
  <c r="C5693" i="13"/>
  <c r="C5694" i="13"/>
  <c r="C5695" i="13"/>
  <c r="C5696" i="13"/>
  <c r="C5697" i="13"/>
  <c r="C5698" i="13"/>
  <c r="C5699" i="13"/>
  <c r="C5700" i="13"/>
  <c r="C5701" i="13"/>
  <c r="C5702" i="13"/>
  <c r="C5703" i="13"/>
  <c r="C5704" i="13"/>
  <c r="C5705" i="13"/>
  <c r="C5706" i="13"/>
  <c r="C5707" i="13"/>
  <c r="C5708" i="13"/>
  <c r="C5709" i="13"/>
  <c r="C5710" i="13"/>
  <c r="C5711" i="13"/>
  <c r="C5712" i="13"/>
  <c r="C5713" i="13"/>
  <c r="C5714" i="13"/>
  <c r="C5715" i="13"/>
  <c r="C5716" i="13"/>
  <c r="C5717" i="13"/>
  <c r="C5718" i="13"/>
  <c r="C5719" i="13"/>
  <c r="C5720" i="13"/>
  <c r="C5721" i="13"/>
  <c r="C5722" i="13"/>
  <c r="C5723" i="13"/>
  <c r="C5724" i="13"/>
  <c r="C5725" i="13"/>
  <c r="C5726" i="13"/>
  <c r="C5727" i="13"/>
  <c r="C5728" i="13"/>
  <c r="C5729" i="13"/>
  <c r="C5730" i="13"/>
  <c r="C5731" i="13"/>
  <c r="C5732" i="13"/>
  <c r="C5733" i="13"/>
  <c r="C5734" i="13"/>
  <c r="C5735" i="13"/>
  <c r="C5736" i="13"/>
  <c r="C5737" i="13"/>
  <c r="C5738" i="13"/>
  <c r="C5739" i="13"/>
  <c r="C5740" i="13"/>
  <c r="C5741" i="13"/>
  <c r="C5742" i="13"/>
  <c r="C5743" i="13"/>
  <c r="C5744" i="13"/>
  <c r="C5745" i="13"/>
  <c r="C5746" i="13"/>
  <c r="C5747" i="13"/>
  <c r="C5748" i="13"/>
  <c r="C5749" i="13"/>
  <c r="C5750" i="13"/>
  <c r="C5751" i="13"/>
  <c r="C5752" i="13"/>
  <c r="C5753" i="13"/>
  <c r="C5754" i="13"/>
  <c r="C5755" i="13"/>
  <c r="C5756" i="13"/>
  <c r="C5757" i="13"/>
  <c r="C5758" i="13"/>
  <c r="C5759" i="13"/>
  <c r="C5760" i="13"/>
  <c r="C5761" i="13"/>
  <c r="C5762" i="13"/>
  <c r="C5763" i="13"/>
  <c r="C5764" i="13"/>
  <c r="C5765" i="13"/>
  <c r="C5766" i="13"/>
  <c r="C5767" i="13"/>
  <c r="C5768" i="13"/>
  <c r="C5769" i="13"/>
  <c r="C5770" i="13"/>
  <c r="C5771" i="13"/>
  <c r="C5772" i="13"/>
  <c r="C5773" i="13"/>
  <c r="C5774" i="13"/>
  <c r="C5775" i="13"/>
  <c r="C5776" i="13"/>
  <c r="C5777" i="13"/>
  <c r="C5778" i="13"/>
  <c r="C5779" i="13"/>
  <c r="C5780" i="13"/>
  <c r="C5781" i="13"/>
  <c r="C5782" i="13"/>
  <c r="C5783" i="13"/>
  <c r="C5784" i="13"/>
  <c r="C5785" i="13"/>
  <c r="C5786" i="13"/>
  <c r="C5787" i="13"/>
  <c r="C5788" i="13"/>
  <c r="C5789" i="13"/>
  <c r="C5790" i="13"/>
  <c r="C5791" i="13"/>
  <c r="C5792" i="13"/>
  <c r="C5793" i="13"/>
  <c r="C5794" i="13"/>
  <c r="C5795" i="13"/>
  <c r="C5796" i="13"/>
  <c r="C5797" i="13"/>
  <c r="C5798" i="13"/>
  <c r="C5799" i="13"/>
  <c r="C5800" i="13"/>
  <c r="C5801" i="13"/>
  <c r="C5802" i="13"/>
  <c r="C5803" i="13"/>
  <c r="C5804" i="13"/>
  <c r="C5805" i="13"/>
  <c r="C5806" i="13"/>
  <c r="C5807" i="13"/>
  <c r="C5808" i="13"/>
  <c r="C5809" i="13"/>
  <c r="C5810" i="13"/>
  <c r="C5811" i="13"/>
  <c r="C5812" i="13"/>
  <c r="C5813" i="13"/>
  <c r="C5814" i="13"/>
  <c r="C5815" i="13"/>
  <c r="C5816" i="13"/>
  <c r="C5817" i="13"/>
  <c r="C5818" i="13"/>
  <c r="C5819" i="13"/>
  <c r="C5820" i="13"/>
  <c r="C5821" i="13"/>
  <c r="C5822" i="13"/>
  <c r="C5823" i="13"/>
  <c r="C5824" i="13"/>
  <c r="C5825" i="13"/>
  <c r="C5826" i="13"/>
  <c r="C5827" i="13"/>
  <c r="C5828" i="13"/>
  <c r="C5829" i="13"/>
  <c r="C5830" i="13"/>
  <c r="C5831" i="13"/>
  <c r="C5832" i="13"/>
  <c r="C5833" i="13"/>
  <c r="C5834" i="13"/>
  <c r="C5835" i="13"/>
  <c r="C5836" i="13"/>
  <c r="C5837" i="13"/>
  <c r="C5838" i="13"/>
  <c r="C5839" i="13"/>
  <c r="C5840" i="13"/>
  <c r="C5841" i="13"/>
  <c r="C5842" i="13"/>
  <c r="C5843" i="13"/>
  <c r="C5844" i="13"/>
  <c r="C5845" i="13"/>
  <c r="C5846" i="13"/>
  <c r="C5847" i="13"/>
  <c r="C5848" i="13"/>
  <c r="C5849" i="13"/>
  <c r="C5850" i="13"/>
  <c r="C5851" i="13"/>
  <c r="C5852" i="13"/>
  <c r="C5853" i="13"/>
  <c r="C5854" i="13"/>
  <c r="C5855" i="13"/>
  <c r="C5856" i="13"/>
  <c r="C5857" i="13"/>
  <c r="C5858" i="13"/>
  <c r="C5859" i="13"/>
  <c r="C5860" i="13"/>
  <c r="C5861" i="13"/>
  <c r="C5862" i="13"/>
  <c r="C5863" i="13"/>
  <c r="C5864" i="13"/>
  <c r="C5865" i="13"/>
  <c r="C5866" i="13"/>
  <c r="C5867" i="13"/>
  <c r="C5868" i="13"/>
  <c r="C5869" i="13"/>
  <c r="C5870" i="13"/>
  <c r="C5871" i="13"/>
  <c r="C5872" i="13"/>
  <c r="C5873" i="13"/>
  <c r="C5874" i="13"/>
  <c r="C5875" i="13"/>
  <c r="C5876" i="13"/>
  <c r="C5877" i="13"/>
  <c r="C5878" i="13"/>
  <c r="C5879" i="13"/>
  <c r="C5880" i="13"/>
  <c r="C5881" i="13"/>
  <c r="C5882" i="13"/>
  <c r="C5883" i="13"/>
  <c r="C5884" i="13"/>
  <c r="C5885" i="13"/>
  <c r="C5886" i="13"/>
  <c r="C5887" i="13"/>
  <c r="C5888" i="13"/>
  <c r="C5889" i="13"/>
  <c r="C5890" i="13"/>
  <c r="C5891" i="13"/>
  <c r="C5892" i="13"/>
  <c r="C5893" i="13"/>
  <c r="C5894" i="13"/>
  <c r="C5895" i="13"/>
  <c r="C5896" i="13"/>
  <c r="C5897" i="13"/>
  <c r="C5898" i="13"/>
  <c r="C5899" i="13"/>
  <c r="C5900" i="13"/>
  <c r="C5901" i="13"/>
  <c r="C5902" i="13"/>
  <c r="C5903" i="13"/>
  <c r="C5904" i="13"/>
  <c r="C5905" i="13"/>
  <c r="C5906" i="13"/>
  <c r="C5907" i="13"/>
  <c r="C5908" i="13"/>
  <c r="C5909" i="13"/>
  <c r="C5910" i="13"/>
  <c r="C5911" i="13"/>
  <c r="C5912" i="13"/>
  <c r="C5913" i="13"/>
  <c r="C5914" i="13"/>
  <c r="C5915" i="13"/>
  <c r="C5916" i="13"/>
  <c r="C5917" i="13"/>
  <c r="C5918" i="13"/>
  <c r="C5919" i="13"/>
  <c r="C5920" i="13"/>
  <c r="C5921" i="13"/>
  <c r="C5922" i="13"/>
  <c r="C5923" i="13"/>
  <c r="C5924" i="13"/>
  <c r="C5925" i="13"/>
  <c r="C5926" i="13"/>
  <c r="C5927" i="13"/>
  <c r="C5928" i="13"/>
  <c r="C5929" i="13"/>
  <c r="C5930" i="13"/>
  <c r="C5931" i="13"/>
  <c r="C5932" i="13"/>
  <c r="C5933" i="13"/>
  <c r="C5934" i="13"/>
  <c r="C5935" i="13"/>
  <c r="C5936" i="13"/>
  <c r="C5937" i="13"/>
  <c r="C5938" i="13"/>
  <c r="C5939" i="13"/>
  <c r="C5940" i="13"/>
  <c r="C5941" i="13"/>
  <c r="C5942" i="13"/>
  <c r="C5943" i="13"/>
  <c r="C5944" i="13"/>
  <c r="C5945" i="13"/>
  <c r="C5946" i="13"/>
  <c r="C5947" i="13"/>
  <c r="C5948" i="13"/>
  <c r="C5949" i="13"/>
  <c r="C5950" i="13"/>
  <c r="C5951" i="13"/>
  <c r="C5952" i="13"/>
  <c r="C5953" i="13"/>
  <c r="C5954" i="13"/>
  <c r="C5955" i="13"/>
  <c r="C5956" i="13"/>
  <c r="C5957" i="13"/>
  <c r="C5958" i="13"/>
  <c r="C5959" i="13"/>
  <c r="C5960" i="13"/>
  <c r="C5961" i="13"/>
  <c r="C5962" i="13"/>
  <c r="C5963" i="13"/>
  <c r="C5964" i="13"/>
  <c r="C5965" i="13"/>
  <c r="C5966" i="13"/>
  <c r="C5967" i="13"/>
  <c r="C5968" i="13"/>
  <c r="C5969" i="13"/>
  <c r="C5970" i="13"/>
  <c r="C5971" i="13"/>
  <c r="C5972" i="13"/>
  <c r="C5973" i="13"/>
  <c r="C5974" i="13"/>
  <c r="C5975" i="13"/>
  <c r="C5976" i="13"/>
  <c r="C5977" i="13"/>
  <c r="C5978" i="13"/>
  <c r="C5979" i="13"/>
  <c r="C5980" i="13"/>
  <c r="C5981" i="13"/>
  <c r="C5982" i="13"/>
  <c r="C5983" i="13"/>
  <c r="C5984" i="13"/>
  <c r="C5985" i="13"/>
  <c r="C5986" i="13"/>
  <c r="C5987" i="13"/>
  <c r="C5988" i="13"/>
  <c r="C5989" i="13"/>
  <c r="C5990" i="13"/>
  <c r="C5991" i="13"/>
  <c r="C5992" i="13"/>
  <c r="C5993" i="13"/>
  <c r="C5994" i="13"/>
  <c r="C5995" i="13"/>
  <c r="C5996" i="13"/>
  <c r="C5997" i="13"/>
  <c r="C5998" i="13"/>
  <c r="C5999" i="13"/>
  <c r="C6000" i="13"/>
  <c r="C6001" i="13"/>
  <c r="C6002" i="13"/>
  <c r="C6003" i="13"/>
  <c r="C6004" i="13"/>
  <c r="C6005" i="13"/>
  <c r="C6006" i="13"/>
  <c r="C6007" i="13"/>
  <c r="C6008" i="13"/>
  <c r="C6009" i="13"/>
  <c r="C6010" i="13"/>
  <c r="C6011" i="13"/>
  <c r="C6012" i="13"/>
  <c r="C6013" i="13"/>
  <c r="C6014" i="13"/>
  <c r="C6015" i="13"/>
  <c r="C6016" i="13"/>
  <c r="H3358" i="13" a="1"/>
  <c r="H3358" i="13" s="1"/>
  <c r="H3359" i="13" a="1"/>
  <c r="H3359" i="13" s="1"/>
  <c r="H3360" i="13" a="1"/>
  <c r="H3360" i="13" s="1"/>
  <c r="G3361" i="13" a="1"/>
  <c r="G3361" i="13" s="1"/>
  <c r="G3362" i="13" a="1"/>
  <c r="G3362" i="13" s="1"/>
  <c r="H3369" i="13" a="1"/>
  <c r="H3369" i="13" s="1"/>
  <c r="H3375" i="13" a="1"/>
  <c r="H3375" i="13" s="1"/>
  <c r="H3376" i="13" a="1"/>
  <c r="H3376" i="13" s="1"/>
  <c r="H3381" i="13" a="1"/>
  <c r="H3381" i="13" s="1"/>
  <c r="H3382" i="13" a="1"/>
  <c r="H3382" i="13" s="1"/>
  <c r="G3386" i="13" a="1"/>
  <c r="G3386" i="13" s="1"/>
  <c r="H3393" i="13" a="1"/>
  <c r="H3393" i="13" s="1"/>
  <c r="H3394" i="13" a="1"/>
  <c r="H3394" i="13" s="1"/>
  <c r="H3395" i="13" a="1"/>
  <c r="H3395" i="13" s="1"/>
  <c r="H3396" i="13" a="1"/>
  <c r="H3396" i="13" s="1"/>
  <c r="H3405" i="13" a="1"/>
  <c r="H3405" i="13" s="1"/>
  <c r="G3406" i="13" a="1"/>
  <c r="G3406" i="13" s="1"/>
  <c r="H3407" i="13" a="1"/>
  <c r="H3407" i="13" s="1"/>
  <c r="H3408" i="13" a="1"/>
  <c r="H3408" i="13" s="1"/>
  <c r="G3410" i="13" a="1"/>
  <c r="G3410" i="13" s="1"/>
  <c r="H3412" i="13" a="1"/>
  <c r="H3412" i="13" s="1"/>
  <c r="H3413" i="13" a="1"/>
  <c r="H3413" i="13" s="1"/>
  <c r="H3417" i="13" a="1"/>
  <c r="H3417" i="13" s="1"/>
  <c r="G3418" i="13" a="1"/>
  <c r="G3418" i="13" s="1"/>
  <c r="H3430" i="13" a="1"/>
  <c r="H3430" i="13" s="1"/>
  <c r="H3431" i="13" a="1"/>
  <c r="H3431" i="13" s="1"/>
  <c r="G3433" i="13" a="1"/>
  <c r="G3433" i="13" s="1"/>
  <c r="G3437" i="13" a="1"/>
  <c r="G3437" i="13" s="1"/>
  <c r="H3441" i="13" a="1"/>
  <c r="H3441" i="13" s="1"/>
  <c r="H3444" i="13" a="1"/>
  <c r="H3444" i="13" s="1"/>
  <c r="H3453" i="13" a="1"/>
  <c r="H3453" i="13" s="1"/>
  <c r="H3455" i="13" a="1"/>
  <c r="H3455" i="13" s="1"/>
  <c r="G3457" i="13" a="1"/>
  <c r="G3457" i="13" s="1"/>
  <c r="G3458" i="13" a="1"/>
  <c r="G3458" i="13" s="1"/>
  <c r="H3460" i="13" a="1"/>
  <c r="H3460" i="13" s="1"/>
  <c r="H3465" i="13" a="1"/>
  <c r="H3465" i="13" s="1"/>
  <c r="H3477" i="13" a="1"/>
  <c r="H3477" i="13" s="1"/>
  <c r="H3479" i="13" a="1"/>
  <c r="H3479" i="13" s="1"/>
  <c r="H3480" i="13" a="1"/>
  <c r="H3480" i="13" s="1"/>
  <c r="G3481" i="13" a="1"/>
  <c r="G3481" i="13" s="1"/>
  <c r="H3489" i="13" a="1"/>
  <c r="H3489" i="13" s="1"/>
  <c r="H3490" i="13" a="1"/>
  <c r="H3490" i="13" s="1"/>
  <c r="H3491" i="13" a="1"/>
  <c r="H3491" i="13" s="1"/>
  <c r="H3492" i="13" a="1"/>
  <c r="H3492" i="13" s="1"/>
  <c r="H3495" i="13" a="1"/>
  <c r="H3495" i="13" s="1"/>
  <c r="H3496" i="13" a="1"/>
  <c r="H3496" i="13" s="1"/>
  <c r="H3497" i="13" a="1"/>
  <c r="H3497" i="13" s="1"/>
  <c r="G3502" i="13" a="1"/>
  <c r="G3502" i="13" s="1"/>
  <c r="G3503" i="13" a="1"/>
  <c r="G3503" i="13" s="1"/>
  <c r="H3504" i="13" a="1"/>
  <c r="H3504" i="13" s="1"/>
  <c r="G3505" i="13" a="1"/>
  <c r="G3505" i="13" s="1"/>
  <c r="G3506" i="13" a="1"/>
  <c r="G3506" i="13" s="1"/>
  <c r="H3513" i="13" a="1"/>
  <c r="H3513" i="13" s="1"/>
  <c r="H3521" i="13" a="1"/>
  <c r="H3521" i="13" s="1"/>
  <c r="H3525" i="13" a="1"/>
  <c r="H3525" i="13" s="1"/>
  <c r="H3527" i="13" a="1"/>
  <c r="H3527" i="13" s="1"/>
  <c r="G3528" i="13" a="1"/>
  <c r="G3528" i="13" s="1"/>
  <c r="H3537" i="13" a="1"/>
  <c r="H3537" i="13" s="1"/>
  <c r="H3538" i="13" a="1"/>
  <c r="H3538" i="13" s="1"/>
  <c r="H3539" i="13" a="1"/>
  <c r="H3539" i="13" s="1"/>
  <c r="H3540" i="13" a="1"/>
  <c r="H3540" i="13" s="1"/>
  <c r="H3549" i="13" a="1"/>
  <c r="H3549" i="13" s="1"/>
  <c r="H3561" i="13" a="1"/>
  <c r="H3561" i="13" s="1"/>
  <c r="H3562" i="13" a="1"/>
  <c r="H3562" i="13" s="1"/>
  <c r="H3574" i="13" a="1"/>
  <c r="H3574" i="13" s="1"/>
  <c r="H3575" i="13" a="1"/>
  <c r="H3575" i="13" s="1"/>
  <c r="H3576" i="13" a="1"/>
  <c r="H3576" i="13" s="1"/>
  <c r="G3577" i="13" a="1"/>
  <c r="G3577" i="13" s="1"/>
  <c r="H3579" i="13" a="1"/>
  <c r="H3579" i="13" s="1"/>
  <c r="H3585" i="13" a="1"/>
  <c r="H3585" i="13" s="1"/>
  <c r="H3588" i="13" a="1"/>
  <c r="H3588" i="13" s="1"/>
  <c r="H3597" i="13" a="1"/>
  <c r="H3597" i="13" s="1"/>
  <c r="G3598" i="13" a="1"/>
  <c r="G3598" i="13" s="1"/>
  <c r="G3599" i="13" a="1"/>
  <c r="G3599" i="13" s="1"/>
  <c r="G3600" i="13" a="1"/>
  <c r="G3600" i="13" s="1"/>
  <c r="G3601" i="13" a="1"/>
  <c r="G3601" i="13" s="1"/>
  <c r="G3602" i="13" a="1"/>
  <c r="G3602" i="13" s="1"/>
  <c r="H3604" i="13" a="1"/>
  <c r="H3604" i="13" s="1"/>
  <c r="H3605" i="13" a="1"/>
  <c r="H3605" i="13" s="1"/>
  <c r="H3609" i="13" a="1"/>
  <c r="H3609" i="13" s="1"/>
  <c r="H3610" i="13" a="1"/>
  <c r="H3610" i="13" s="1"/>
  <c r="H3611" i="13" a="1"/>
  <c r="H3611" i="13" s="1"/>
  <c r="H3621" i="13" a="1"/>
  <c r="H3621" i="13" s="1"/>
  <c r="H3622" i="13" a="1"/>
  <c r="H3622" i="13" s="1"/>
  <c r="H3623" i="13" a="1"/>
  <c r="H3623" i="13" s="1"/>
  <c r="H3624" i="13" a="1"/>
  <c r="H3624" i="13" s="1"/>
  <c r="G3625" i="13" a="1"/>
  <c r="G3625" i="13" s="1"/>
  <c r="H3627" i="13" a="1"/>
  <c r="H3627" i="13" s="1"/>
  <c r="H3633" i="13" a="1"/>
  <c r="H3633" i="13" s="1"/>
  <c r="H3634" i="13" a="1"/>
  <c r="H3634" i="13" s="1"/>
  <c r="H3635" i="13" a="1"/>
  <c r="H3635" i="13" s="1"/>
  <c r="H3636" i="13" a="1"/>
  <c r="H3636" i="13" s="1"/>
  <c r="H3639" i="13" a="1"/>
  <c r="H3639" i="13" s="1"/>
  <c r="H3640" i="13" a="1"/>
  <c r="H3640" i="13" s="1"/>
  <c r="H3641" i="13" a="1"/>
  <c r="H3641" i="13" s="1"/>
  <c r="G3646" i="13" a="1"/>
  <c r="G3646" i="13" s="1"/>
  <c r="G3647" i="13" a="1"/>
  <c r="G3647" i="13" s="1"/>
  <c r="G3650" i="13" a="1"/>
  <c r="G3650" i="13" s="1"/>
  <c r="H3657" i="13" a="1"/>
  <c r="H3657" i="13" s="1"/>
  <c r="H3660" i="13" a="1"/>
  <c r="H3660" i="13" s="1"/>
  <c r="H3669" i="13" a="1"/>
  <c r="H3669" i="13" s="1"/>
  <c r="H3670" i="13" a="1"/>
  <c r="H3670" i="13" s="1"/>
  <c r="H3671" i="13" a="1"/>
  <c r="H3671" i="13" s="1"/>
  <c r="H3681" i="13" a="1"/>
  <c r="H3681" i="13" s="1"/>
  <c r="G3682" i="13" a="1"/>
  <c r="G3682" i="13" s="1"/>
  <c r="H3683" i="13" a="1"/>
  <c r="H3683" i="13" s="1"/>
  <c r="H3684" i="13" a="1"/>
  <c r="H3684" i="13" s="1"/>
  <c r="G3688" i="13" a="1"/>
  <c r="G3688" i="13" s="1"/>
  <c r="H3693" i="13" a="1"/>
  <c r="H3693" i="13" s="1"/>
  <c r="H3694" i="13" a="1"/>
  <c r="H3694" i="13" s="1"/>
  <c r="G3696" i="13" a="1"/>
  <c r="G3696" i="13" s="1"/>
  <c r="G3698" i="13" a="1"/>
  <c r="G3698" i="13" s="1"/>
  <c r="H3705" i="13" a="1"/>
  <c r="H3705" i="13" s="1"/>
  <c r="H3706" i="13" a="1"/>
  <c r="H3706" i="13" s="1"/>
  <c r="H3707" i="13" a="1"/>
  <c r="H3707" i="13" s="1"/>
  <c r="H3708" i="13" a="1"/>
  <c r="H3708" i="13" s="1"/>
  <c r="H3718" i="13" a="1"/>
  <c r="H3718" i="13" s="1"/>
  <c r="H3719" i="13" a="1"/>
  <c r="H3719" i="13" s="1"/>
  <c r="H3720" i="13" a="1"/>
  <c r="H3720" i="13" s="1"/>
  <c r="G3721" i="13" a="1"/>
  <c r="G3721" i="13" s="1"/>
  <c r="H3723" i="13" a="1"/>
  <c r="H3723" i="13" s="1"/>
  <c r="H3724" i="13" a="1"/>
  <c r="H3724" i="13" s="1"/>
  <c r="H3725" i="13" a="1"/>
  <c r="H3725" i="13" s="1"/>
  <c r="H3729" i="13" a="1"/>
  <c r="H3729" i="13" s="1"/>
  <c r="H3732" i="13" a="1"/>
  <c r="H3732" i="13" s="1"/>
  <c r="H3741" i="13" a="1"/>
  <c r="H3741" i="13" s="1"/>
  <c r="G3742" i="13" a="1"/>
  <c r="G3742" i="13" s="1"/>
  <c r="G3743" i="13" a="1"/>
  <c r="G3743" i="13" s="1"/>
  <c r="G3744" i="13" a="1"/>
  <c r="G3744" i="13" s="1"/>
  <c r="G3745" i="13" a="1"/>
  <c r="G3745" i="13" s="1"/>
  <c r="H3753" i="13" a="1"/>
  <c r="H3753" i="13" s="1"/>
  <c r="H3754" i="13" a="1"/>
  <c r="H3754" i="13" s="1"/>
  <c r="H3755" i="13" a="1"/>
  <c r="H3755" i="13" s="1"/>
  <c r="H3756" i="13" a="1"/>
  <c r="H3756" i="13" s="1"/>
  <c r="G3758" i="13" a="1"/>
  <c r="G3758" i="13" s="1"/>
  <c r="H3765" i="13" a="1"/>
  <c r="H3765" i="13" s="1"/>
  <c r="G3767" i="13" a="1"/>
  <c r="G3767" i="13" s="1"/>
  <c r="H3768" i="13" a="1"/>
  <c r="H3768" i="13" s="1"/>
  <c r="G3773" i="13" a="1"/>
  <c r="G3773" i="13" s="1"/>
  <c r="H3777" i="13" a="1"/>
  <c r="H3777" i="13" s="1"/>
  <c r="H3780" i="13" a="1"/>
  <c r="H3780" i="13" s="1"/>
  <c r="H3783" i="13" a="1"/>
  <c r="H3783" i="13" s="1"/>
  <c r="H3784" i="13" a="1"/>
  <c r="H3784" i="13" s="1"/>
  <c r="H3785" i="13" a="1"/>
  <c r="H3785" i="13" s="1"/>
  <c r="H3790" i="13" a="1"/>
  <c r="H3790" i="13" s="1"/>
  <c r="G3791" i="13" a="1"/>
  <c r="G3791" i="13" s="1"/>
  <c r="G3792" i="13" a="1"/>
  <c r="G3792" i="13" s="1"/>
  <c r="G3793" i="13" a="1"/>
  <c r="G3793" i="13" s="1"/>
  <c r="H3801" i="13" a="1"/>
  <c r="H3801" i="13" s="1"/>
  <c r="H3804" i="13" a="1"/>
  <c r="H3804" i="13" s="1"/>
  <c r="H3807" i="13" a="1"/>
  <c r="H3807" i="13" s="1"/>
  <c r="H3808" i="13" a="1"/>
  <c r="H3808" i="13" s="1"/>
  <c r="H3813" i="13" a="1"/>
  <c r="H3813" i="13" s="1"/>
  <c r="H3814" i="13" a="1"/>
  <c r="H3814" i="13" s="1"/>
  <c r="H3815" i="13" a="1"/>
  <c r="H3815" i="13" s="1"/>
  <c r="G3816" i="13" a="1"/>
  <c r="G3816" i="13" s="1"/>
  <c r="G3818" i="13" a="1"/>
  <c r="G3818" i="13" s="1"/>
  <c r="H3825" i="13" a="1"/>
  <c r="H3825" i="13" s="1"/>
  <c r="H3831" i="13" a="1"/>
  <c r="H3831" i="13" s="1"/>
  <c r="H3837" i="13" a="1"/>
  <c r="H3837" i="13" s="1"/>
  <c r="H3839" i="13" a="1"/>
  <c r="H3839" i="13" s="1"/>
  <c r="H3840" i="13" a="1"/>
  <c r="H3840" i="13" s="1"/>
  <c r="H3849" i="13" a="1"/>
  <c r="H3849" i="13" s="1"/>
  <c r="H3850" i="13" a="1"/>
  <c r="H3850" i="13" s="1"/>
  <c r="H3851" i="13" a="1"/>
  <c r="H3851" i="13" s="1"/>
  <c r="H3852" i="13" a="1"/>
  <c r="H3852" i="13" s="1"/>
  <c r="G3855" i="13" a="1"/>
  <c r="G3855" i="13" s="1"/>
  <c r="H3862" i="13" a="1"/>
  <c r="H3862" i="13" s="1"/>
  <c r="H3863" i="13" a="1"/>
  <c r="H3863" i="13" s="1"/>
  <c r="H3864" i="13" a="1"/>
  <c r="H3864" i="13" s="1"/>
  <c r="H3867" i="13" a="1"/>
  <c r="H3867" i="13" s="1"/>
  <c r="H3868" i="13" a="1"/>
  <c r="H3868" i="13" s="1"/>
  <c r="H3873" i="13" a="1"/>
  <c r="H3873" i="13" s="1"/>
  <c r="G3877" i="13" a="1"/>
  <c r="G3877" i="13" s="1"/>
  <c r="G3878" i="13" a="1"/>
  <c r="G3878" i="13" s="1"/>
  <c r="G3879" i="13" a="1"/>
  <c r="G3879" i="13" s="1"/>
  <c r="H3885" i="13" a="1"/>
  <c r="H3885" i="13" s="1"/>
  <c r="H3886" i="13" a="1"/>
  <c r="H3886" i="13" s="1"/>
  <c r="H3887" i="13" a="1"/>
  <c r="H3887" i="13" s="1"/>
  <c r="H3897" i="13" a="1"/>
  <c r="H3897" i="13" s="1"/>
  <c r="H3898" i="13" a="1"/>
  <c r="H3898" i="13" s="1"/>
  <c r="H3899" i="13" a="1"/>
  <c r="H3899" i="13" s="1"/>
  <c r="H3900" i="13" a="1"/>
  <c r="H3900" i="13" s="1"/>
  <c r="H3909" i="13" a="1"/>
  <c r="H3909" i="13" s="1"/>
  <c r="G3911" i="13" a="1"/>
  <c r="G3911" i="13" s="1"/>
  <c r="H3912" i="13" a="1"/>
  <c r="H3912" i="13" s="1"/>
  <c r="G3913" i="13" a="1"/>
  <c r="G3913" i="13" s="1"/>
  <c r="H3921" i="13" a="1"/>
  <c r="H3921" i="13" s="1"/>
  <c r="G3922" i="13" a="1"/>
  <c r="G3922" i="13" s="1"/>
  <c r="G3923" i="13" a="1"/>
  <c r="G3923" i="13" s="1"/>
  <c r="H3929" i="13" a="1"/>
  <c r="H3929" i="13" s="1"/>
  <c r="H3934" i="13" a="1"/>
  <c r="H3934" i="13" s="1"/>
  <c r="H3935" i="13" a="1"/>
  <c r="H3935" i="13" s="1"/>
  <c r="H3936" i="13" a="1"/>
  <c r="H3936" i="13" s="1"/>
  <c r="H3947" i="13" a="1"/>
  <c r="H3947" i="13" s="1"/>
  <c r="H3948" i="13" a="1"/>
  <c r="H3948" i="13" s="1"/>
  <c r="H3949" i="13" a="1"/>
  <c r="H3949" i="13" s="1"/>
  <c r="H3951" i="13" a="1"/>
  <c r="H3951" i="13" s="1"/>
  <c r="H3952" i="13" a="1"/>
  <c r="H3952" i="13" s="1"/>
  <c r="H3957" i="13" a="1"/>
  <c r="H3957" i="13" s="1"/>
  <c r="H3960" i="13" a="1"/>
  <c r="H3960" i="13" s="1"/>
  <c r="H3961" i="13" a="1"/>
  <c r="H3961" i="13" s="1"/>
  <c r="H3969" i="13" a="1"/>
  <c r="H3969" i="13" s="1"/>
  <c r="G3971" i="13" a="1"/>
  <c r="G3971" i="13" s="1"/>
  <c r="G3973" i="13" a="1"/>
  <c r="G3973" i="13" s="1"/>
  <c r="G3974" i="13" a="1"/>
  <c r="G3974" i="13" s="1"/>
  <c r="H3975" i="13" a="1"/>
  <c r="H3975" i="13" s="1"/>
  <c r="H3981" i="13" a="1"/>
  <c r="H3981" i="13" s="1"/>
  <c r="H3982" i="13" a="1"/>
  <c r="H3982" i="13" s="1"/>
  <c r="H3993" i="13" a="1"/>
  <c r="H3993" i="13" s="1"/>
  <c r="H3994" i="13" a="1"/>
  <c r="H3994" i="13" s="1"/>
  <c r="G3995" i="13" a="1"/>
  <c r="G3995" i="13" s="1"/>
  <c r="G3996" i="13" a="1"/>
  <c r="G3996" i="13" s="1"/>
  <c r="H4005" i="13" a="1"/>
  <c r="H4005" i="13" s="1"/>
  <c r="H4006" i="13" a="1"/>
  <c r="H4006" i="13" s="1"/>
  <c r="H4007" i="13" a="1"/>
  <c r="H4007" i="13" s="1"/>
  <c r="H4008" i="13" a="1"/>
  <c r="H4008" i="13" s="1"/>
  <c r="H4009" i="13" a="1"/>
  <c r="H4009" i="13" s="1"/>
  <c r="H4013" i="13" a="1"/>
  <c r="H4013" i="13" s="1"/>
  <c r="H4017" i="13" a="1"/>
  <c r="H4017" i="13" s="1"/>
  <c r="G4020" i="13" a="1"/>
  <c r="G4020" i="13" s="1"/>
  <c r="H4021" i="13" a="1"/>
  <c r="H4021" i="13" s="1"/>
  <c r="H4029" i="13" a="1"/>
  <c r="H4029" i="13" s="1"/>
  <c r="H4030" i="13" a="1"/>
  <c r="H4030" i="13" s="1"/>
  <c r="H4036" i="13" a="1"/>
  <c r="H4036" i="13" s="1"/>
  <c r="H4041" i="13" a="1"/>
  <c r="H4041" i="13" s="1"/>
  <c r="H4042" i="13" a="1"/>
  <c r="H4042" i="13" s="1"/>
  <c r="H4043" i="13" a="1"/>
  <c r="H4043" i="13" s="1"/>
  <c r="H4044" i="13" a="1"/>
  <c r="H4044" i="13" s="1"/>
  <c r="G4046" i="13" a="1"/>
  <c r="G4046" i="13" s="1"/>
  <c r="H4053" i="13" a="1"/>
  <c r="H4053" i="13" s="1"/>
  <c r="H4054" i="13" a="1"/>
  <c r="H4054" i="13" s="1"/>
  <c r="H4055" i="13" a="1"/>
  <c r="H4055" i="13" s="1"/>
  <c r="H4056" i="13" a="1"/>
  <c r="H4056" i="13" s="1"/>
  <c r="H4057" i="13" a="1"/>
  <c r="H4057" i="13" s="1"/>
  <c r="H4065" i="13" a="1"/>
  <c r="H4065" i="13" s="1"/>
  <c r="H4066" i="13" a="1"/>
  <c r="H4066" i="13" s="1"/>
  <c r="H4067" i="13" a="1"/>
  <c r="H4067" i="13" s="1"/>
  <c r="H4068" i="13" a="1"/>
  <c r="H4068" i="13" s="1"/>
  <c r="H4069" i="13" a="1"/>
  <c r="H4069" i="13" s="1"/>
  <c r="G4070" i="13" a="1"/>
  <c r="G4070" i="13" s="1"/>
  <c r="H4071" i="13" a="1"/>
  <c r="H4071" i="13" s="1"/>
  <c r="H4078" i="13" a="1"/>
  <c r="H4078" i="13" s="1"/>
  <c r="H4079" i="13" a="1"/>
  <c r="H4079" i="13" s="1"/>
  <c r="H4080" i="13" a="1"/>
  <c r="H4080" i="13" s="1"/>
  <c r="H4081" i="13" a="1"/>
  <c r="H4081" i="13" s="1"/>
  <c r="G4082" i="13" a="1"/>
  <c r="G4082" i="13" s="1"/>
  <c r="H4084" i="13" a="1"/>
  <c r="H4084" i="13" s="1"/>
  <c r="H4085" i="13" a="1"/>
  <c r="H4085" i="13" s="1"/>
  <c r="G4091" i="13" a="1"/>
  <c r="G4091" i="13" s="1"/>
  <c r="G4092" i="13" a="1"/>
  <c r="G4092" i="13" s="1"/>
  <c r="H4101" i="13" a="1"/>
  <c r="H4101" i="13" s="1"/>
  <c r="G4106" i="13" a="1"/>
  <c r="G4106" i="13" s="1"/>
  <c r="G4107" i="13" a="1"/>
  <c r="G4107" i="13" s="1"/>
  <c r="H4108" i="13" a="1"/>
  <c r="H4108" i="13" s="1"/>
  <c r="H4109" i="13" a="1"/>
  <c r="H4109" i="13" s="1"/>
  <c r="H4113" i="13" a="1"/>
  <c r="H4113" i="13" s="1"/>
  <c r="H4117" i="13" a="1"/>
  <c r="H4117" i="13" s="1"/>
  <c r="H4125" i="13" a="1"/>
  <c r="H4125" i="13" s="1"/>
  <c r="H4126" i="13" a="1"/>
  <c r="H4126" i="13" s="1"/>
  <c r="H4127" i="13" a="1"/>
  <c r="H4127" i="13" s="1"/>
  <c r="G4128" i="13" a="1"/>
  <c r="G4128" i="13" s="1"/>
  <c r="G4130" i="13" a="1"/>
  <c r="G4130" i="13" s="1"/>
  <c r="H4131" i="13" a="1"/>
  <c r="H4131" i="13" s="1"/>
  <c r="H4137" i="13" a="1"/>
  <c r="H4137" i="13" s="1"/>
  <c r="H4138" i="13" a="1"/>
  <c r="H4138" i="13" s="1"/>
  <c r="H4139" i="13" a="1"/>
  <c r="H4139" i="13" s="1"/>
  <c r="H4140" i="13" a="1"/>
  <c r="H4140" i="13" s="1"/>
  <c r="H4144" i="13" a="1"/>
  <c r="H4144" i="13" s="1"/>
  <c r="H4145" i="13" a="1"/>
  <c r="H4145" i="13" s="1"/>
  <c r="H4149" i="13" a="1"/>
  <c r="H4149" i="13" s="1"/>
  <c r="G4150" i="13" a="1"/>
  <c r="G4150" i="13" s="1"/>
  <c r="H4153" i="13" a="1"/>
  <c r="H4153" i="13" s="1"/>
  <c r="G4154" i="13" a="1"/>
  <c r="G4154" i="13" s="1"/>
  <c r="H4161" i="13" a="1"/>
  <c r="H4161" i="13" s="1"/>
  <c r="H4162" i="13" a="1"/>
  <c r="H4162" i="13" s="1"/>
  <c r="H4163" i="13" a="1"/>
  <c r="H4163" i="13" s="1"/>
  <c r="H4173" i="13" a="1"/>
  <c r="H4173" i="13" s="1"/>
  <c r="H4174" i="13" a="1"/>
  <c r="H4174" i="13" s="1"/>
  <c r="H4175" i="13" a="1"/>
  <c r="H4175" i="13" s="1"/>
  <c r="H4176" i="13" a="1"/>
  <c r="H4176" i="13" s="1"/>
  <c r="G4178" i="13" a="1"/>
  <c r="G4178" i="13" s="1"/>
  <c r="H4185" i="13" a="1"/>
  <c r="H4185" i="13" s="1"/>
  <c r="H4186" i="13" a="1"/>
  <c r="H4186" i="13" s="1"/>
  <c r="H4187" i="13" a="1"/>
  <c r="H4187" i="13" s="1"/>
  <c r="H4188" i="13" a="1"/>
  <c r="H4188" i="13" s="1"/>
  <c r="H4189" i="13" a="1"/>
  <c r="H4189" i="13" s="1"/>
  <c r="H4197" i="13" a="1"/>
  <c r="H4197" i="13" s="1"/>
  <c r="H4200" i="13" a="1"/>
  <c r="H4200" i="13" s="1"/>
  <c r="H4201" i="13" a="1"/>
  <c r="H4201" i="13" s="1"/>
  <c r="G4202" i="13" a="1"/>
  <c r="G4202" i="13" s="1"/>
  <c r="H4209" i="13" a="1"/>
  <c r="H4209" i="13" s="1"/>
  <c r="H4211" i="13" a="1"/>
  <c r="H4211" i="13" s="1"/>
  <c r="H4212" i="13" a="1"/>
  <c r="H4212" i="13" s="1"/>
  <c r="H4213" i="13" a="1"/>
  <c r="H4213" i="13" s="1"/>
  <c r="H4215" i="13" a="1"/>
  <c r="H4215" i="13" s="1"/>
  <c r="G4216" i="13" a="1"/>
  <c r="G4216" i="13" s="1"/>
  <c r="G4222" i="13" a="1"/>
  <c r="G4222" i="13" s="1"/>
  <c r="G4223" i="13" a="1"/>
  <c r="G4223" i="13" s="1"/>
  <c r="G4224" i="13" a="1"/>
  <c r="G4224" i="13" s="1"/>
  <c r="H4225" i="13" a="1"/>
  <c r="H4225" i="13" s="1"/>
  <c r="H4229" i="13" a="1"/>
  <c r="H4229" i="13" s="1"/>
  <c r="H4235" i="13" a="1"/>
  <c r="H4235" i="13" s="1"/>
  <c r="G4238" i="13" a="1"/>
  <c r="G4238" i="13" s="1"/>
  <c r="G4239" i="13" a="1"/>
  <c r="G4239" i="13" s="1"/>
  <c r="H4245" i="13" a="1"/>
  <c r="H4245" i="13" s="1"/>
  <c r="G4246" i="13" a="1"/>
  <c r="G4246" i="13" s="1"/>
  <c r="H4248" i="13" a="1"/>
  <c r="H4248" i="13" s="1"/>
  <c r="H4249" i="13" a="1"/>
  <c r="H4249" i="13" s="1"/>
  <c r="H4251" i="13" a="1"/>
  <c r="H4251" i="13" s="1"/>
  <c r="H4257" i="13" a="1"/>
  <c r="H4257" i="13" s="1"/>
  <c r="H4258" i="13" a="1"/>
  <c r="H4258" i="13" s="1"/>
  <c r="H4261" i="13" a="1"/>
  <c r="H4261" i="13" s="1"/>
  <c r="G4262" i="13" a="1"/>
  <c r="G4262" i="13" s="1"/>
  <c r="G4264" i="13" a="1"/>
  <c r="G4264" i="13" s="1"/>
  <c r="G4265" i="13" a="1"/>
  <c r="G4265" i="13" s="1"/>
  <c r="H4269" i="13" a="1"/>
  <c r="H4269" i="13" s="1"/>
  <c r="H4271" i="13" a="1"/>
  <c r="H4271" i="13" s="1"/>
  <c r="H4275" i="13" a="1"/>
  <c r="H4275" i="13" s="1"/>
  <c r="H4276" i="13" a="1"/>
  <c r="H4276" i="13" s="1"/>
  <c r="H4281" i="13" a="1"/>
  <c r="H4281" i="13" s="1"/>
  <c r="G4283" i="13" a="1"/>
  <c r="G4283" i="13" s="1"/>
  <c r="G4284" i="13" a="1"/>
  <c r="G4284" i="13" s="1"/>
  <c r="G4285" i="13" a="1"/>
  <c r="G4285" i="13" s="1"/>
  <c r="H4293" i="13" a="1"/>
  <c r="H4293" i="13" s="1"/>
  <c r="H4294" i="13" a="1"/>
  <c r="H4294" i="13" s="1"/>
  <c r="H4295" i="13" a="1"/>
  <c r="H4295" i="13" s="1"/>
  <c r="H4296" i="13" a="1"/>
  <c r="H4296" i="13" s="1"/>
  <c r="H4305" i="13" a="1"/>
  <c r="H4305" i="13" s="1"/>
  <c r="H4306" i="13" a="1"/>
  <c r="H4306" i="13" s="1"/>
  <c r="H4307" i="13" a="1"/>
  <c r="H4307" i="13" s="1"/>
  <c r="H4308" i="13" a="1"/>
  <c r="H4308" i="13" s="1"/>
  <c r="G4310" i="13" a="1"/>
  <c r="G4310" i="13" s="1"/>
  <c r="H4311" i="13" a="1"/>
  <c r="H4311" i="13" s="1"/>
  <c r="G4313" i="13" a="1"/>
  <c r="G4313" i="13" s="1"/>
  <c r="H4317" i="13" a="1"/>
  <c r="H4317" i="13" s="1"/>
  <c r="H4319" i="13" a="1"/>
  <c r="H4319" i="13" s="1"/>
  <c r="H4320" i="13" a="1"/>
  <c r="H4320" i="13" s="1"/>
  <c r="H4321" i="13" a="1"/>
  <c r="H4321" i="13" s="1"/>
  <c r="H4329" i="13" a="1"/>
  <c r="H4329" i="13" s="1"/>
  <c r="G4330" i="13" a="1"/>
  <c r="G4330" i="13" s="1"/>
  <c r="G4331" i="13" a="1"/>
  <c r="G4331" i="13" s="1"/>
  <c r="G4332" i="13" a="1"/>
  <c r="G4332" i="13" s="1"/>
  <c r="H4333" i="13" a="1"/>
  <c r="H4333" i="13" s="1"/>
  <c r="H4335" i="13" a="1"/>
  <c r="H4335" i="13" s="1"/>
  <c r="G4336" i="13" a="1"/>
  <c r="G4336" i="13" s="1"/>
  <c r="H4341" i="13" a="1"/>
  <c r="H4341" i="13" s="1"/>
  <c r="G4342" i="13" a="1"/>
  <c r="G4342" i="13" s="1"/>
  <c r="G4346" i="13" a="1"/>
  <c r="G4346" i="13" s="1"/>
  <c r="H4353" i="13" a="1"/>
  <c r="H4353" i="13" s="1"/>
  <c r="G4354" i="13" a="1"/>
  <c r="G4354" i="13" s="1"/>
  <c r="G4355" i="13" a="1"/>
  <c r="G4355" i="13" s="1"/>
  <c r="G4358" i="13" a="1"/>
  <c r="G4358" i="13" s="1"/>
  <c r="H4366" i="13" a="1"/>
  <c r="H4366" i="13" s="1"/>
  <c r="H4367" i="13" a="1"/>
  <c r="H4367" i="13" s="1"/>
  <c r="H4368" i="13" a="1"/>
  <c r="H4368" i="13" s="1"/>
  <c r="G4369" i="13" a="1"/>
  <c r="G4369" i="13" s="1"/>
  <c r="H4379" i="13" a="1"/>
  <c r="H4379" i="13" s="1"/>
  <c r="H4380" i="13" a="1"/>
  <c r="H4380" i="13" s="1"/>
  <c r="H4381" i="13" a="1"/>
  <c r="H4381" i="13" s="1"/>
  <c r="H4389" i="13" a="1"/>
  <c r="H4389" i="13" s="1"/>
  <c r="H4393" i="13" a="1"/>
  <c r="H4393" i="13" s="1"/>
  <c r="G4394" i="13" a="1"/>
  <c r="G4394" i="13" s="1"/>
  <c r="H4395" i="13" a="1"/>
  <c r="H4395" i="13" s="1"/>
  <c r="H4401" i="13" a="1"/>
  <c r="H4401" i="13" s="1"/>
  <c r="H4413" i="13" a="1"/>
  <c r="H4413" i="13" s="1"/>
  <c r="H4414" i="13" a="1"/>
  <c r="H4414" i="13" s="1"/>
  <c r="H4425" i="13" a="1"/>
  <c r="H4425" i="13" s="1"/>
  <c r="H4426" i="13" a="1"/>
  <c r="H4426" i="13" s="1"/>
  <c r="H4427" i="13" a="1"/>
  <c r="H4427" i="13" s="1"/>
  <c r="H4428" i="13" a="1"/>
  <c r="H4428" i="13" s="1"/>
  <c r="G4429" i="13" a="1"/>
  <c r="G4429" i="13" s="1"/>
  <c r="H4432" i="13" a="1"/>
  <c r="H4432" i="13" s="1"/>
  <c r="H4437" i="13" a="1"/>
  <c r="H4437" i="13" s="1"/>
  <c r="G4438" i="13" a="1"/>
  <c r="G4438" i="13" s="1"/>
  <c r="H4439" i="13" a="1"/>
  <c r="H4439" i="13" s="1"/>
  <c r="H4440" i="13" a="1"/>
  <c r="H4440" i="13" s="1"/>
  <c r="H4441" i="13" a="1"/>
  <c r="H4441" i="13" s="1"/>
  <c r="H4449" i="13" a="1"/>
  <c r="H4449" i="13" s="1"/>
  <c r="H4452" i="13" a="1"/>
  <c r="H4452" i="13" s="1"/>
  <c r="H4453" i="13" a="1"/>
  <c r="H4453" i="13" s="1"/>
  <c r="H4455" i="13" a="1"/>
  <c r="H4455" i="13" s="1"/>
  <c r="H4461" i="13" a="1"/>
  <c r="H4461" i="13" s="1"/>
  <c r="H4473" i="13" a="1"/>
  <c r="H4473" i="13" s="1"/>
  <c r="H4474" i="13" a="1"/>
  <c r="H4474" i="13" s="1"/>
  <c r="H4475" i="13" a="1"/>
  <c r="H4475" i="13" s="1"/>
  <c r="G4476" i="13" a="1"/>
  <c r="G4476" i="13" s="1"/>
  <c r="G4477" i="13" a="1"/>
  <c r="G4477" i="13" s="1"/>
  <c r="H4485" i="13" a="1"/>
  <c r="H4485" i="13" s="1"/>
  <c r="H4486" i="13" a="1"/>
  <c r="H4486" i="13" s="1"/>
  <c r="H4487" i="13" a="1"/>
  <c r="H4487" i="13" s="1"/>
  <c r="H4488" i="13" a="1"/>
  <c r="H4488" i="13" s="1"/>
  <c r="H4489" i="13" a="1"/>
  <c r="H4489" i="13" s="1"/>
  <c r="H4497" i="13" a="1"/>
  <c r="H4497" i="13" s="1"/>
  <c r="H4498" i="13" a="1"/>
  <c r="H4498" i="13" s="1"/>
  <c r="H4499" i="13" a="1"/>
  <c r="H4499" i="13" s="1"/>
  <c r="H4500" i="13" a="1"/>
  <c r="H4500" i="13" s="1"/>
  <c r="H4501" i="13" a="1"/>
  <c r="H4501" i="13" s="1"/>
  <c r="H4510" i="13" a="1"/>
  <c r="H4510" i="13" s="1"/>
  <c r="H4511" i="13" a="1"/>
  <c r="H4511" i="13" s="1"/>
  <c r="H4512" i="13" a="1"/>
  <c r="H4512" i="13" s="1"/>
  <c r="H4513" i="13" a="1"/>
  <c r="H4513" i="13" s="1"/>
  <c r="G4522" i="13" a="1"/>
  <c r="G4522" i="13" s="1"/>
  <c r="G4523" i="13" a="1"/>
  <c r="G4523" i="13" s="1"/>
  <c r="H4525" i="13" a="1"/>
  <c r="H4525" i="13" s="1"/>
  <c r="H4527" i="13" a="1"/>
  <c r="H4527" i="13" s="1"/>
  <c r="H4528" i="13" a="1"/>
  <c r="H4528" i="13" s="1"/>
  <c r="H4529" i="13" a="1"/>
  <c r="H4529" i="13" s="1"/>
  <c r="H4533" i="13" a="1"/>
  <c r="H4533" i="13" s="1"/>
  <c r="G4536" i="13" a="1"/>
  <c r="G4536" i="13" s="1"/>
  <c r="G4537" i="13" a="1"/>
  <c r="G4537" i="13" s="1"/>
  <c r="G4538" i="13" a="1"/>
  <c r="G4538" i="13" s="1"/>
  <c r="H4545" i="13" a="1"/>
  <c r="H4545" i="13" s="1"/>
  <c r="H4546" i="13" a="1"/>
  <c r="H4546" i="13" s="1"/>
  <c r="G4547" i="13" a="1"/>
  <c r="G4547" i="13" s="1"/>
  <c r="G4548" i="13" a="1"/>
  <c r="G4548" i="13" s="1"/>
  <c r="H4549" i="13" a="1"/>
  <c r="H4549" i="13" s="1"/>
  <c r="H4557" i="13" a="1"/>
  <c r="H4557" i="13" s="1"/>
  <c r="H4558" i="13" a="1"/>
  <c r="H4558" i="13" s="1"/>
  <c r="H4559" i="13" a="1"/>
  <c r="H4559" i="13" s="1"/>
  <c r="G4560" i="13" a="1"/>
  <c r="G4560" i="13" s="1"/>
  <c r="G4561" i="13" a="1"/>
  <c r="G4561" i="13" s="1"/>
  <c r="G4562" i="13" a="1"/>
  <c r="G4562" i="13" s="1"/>
  <c r="H4569" i="13" a="1"/>
  <c r="H4569" i="13" s="1"/>
  <c r="H4570" i="13" a="1"/>
  <c r="H4570" i="13" s="1"/>
  <c r="H4571" i="13" a="1"/>
  <c r="H4571" i="13" s="1"/>
  <c r="H4572" i="13" a="1"/>
  <c r="H4572" i="13" s="1"/>
  <c r="G4576" i="13" a="1"/>
  <c r="G4576" i="13" s="1"/>
  <c r="H4581" i="13" a="1"/>
  <c r="H4581" i="13" s="1"/>
  <c r="G4582" i="13" a="1"/>
  <c r="G4582" i="13" s="1"/>
  <c r="H4584" i="13" a="1"/>
  <c r="H4584" i="13" s="1"/>
  <c r="H4585" i="13" a="1"/>
  <c r="H4585" i="13" s="1"/>
  <c r="G4586" i="13" a="1"/>
  <c r="G4586" i="13" s="1"/>
  <c r="H4589" i="13" a="1"/>
  <c r="H4589" i="13" s="1"/>
  <c r="H4593" i="13" a="1"/>
  <c r="H4593" i="13" s="1"/>
  <c r="G4595" i="13" a="1"/>
  <c r="G4595" i="13" s="1"/>
  <c r="G4597" i="13" a="1"/>
  <c r="G4597" i="13" s="1"/>
  <c r="H4605" i="13" a="1"/>
  <c r="H4605" i="13" s="1"/>
  <c r="H4606" i="13" a="1"/>
  <c r="H4606" i="13" s="1"/>
  <c r="H4607" i="13" a="1"/>
  <c r="H4607" i="13" s="1"/>
  <c r="H4608" i="13" a="1"/>
  <c r="H4608" i="13" s="1"/>
  <c r="H4609" i="13" a="1"/>
  <c r="H4609" i="13" s="1"/>
  <c r="H4617" i="13" a="1"/>
  <c r="H4617" i="13" s="1"/>
  <c r="H4621" i="13" a="1"/>
  <c r="H4621" i="13" s="1"/>
  <c r="H4623" i="13" a="1"/>
  <c r="H4623" i="13" s="1"/>
  <c r="H4624" i="13" a="1"/>
  <c r="H4624" i="13" s="1"/>
  <c r="H4629" i="13" a="1"/>
  <c r="H4629" i="13" s="1"/>
  <c r="H4630" i="13" a="1"/>
  <c r="H4630" i="13" s="1"/>
  <c r="H4631" i="13" a="1"/>
  <c r="H4631" i="13" s="1"/>
  <c r="H4632" i="13" a="1"/>
  <c r="H4632" i="13" s="1"/>
  <c r="H4633" i="13" a="1"/>
  <c r="H4633" i="13" s="1"/>
  <c r="H4635" i="13" a="1"/>
  <c r="H4635" i="13" s="1"/>
  <c r="H4636" i="13" a="1"/>
  <c r="H4636" i="13" s="1"/>
  <c r="H4637" i="13" a="1"/>
  <c r="H4637" i="13" s="1"/>
  <c r="H4641" i="13" a="1"/>
  <c r="H4641" i="13" s="1"/>
  <c r="H4642" i="13" a="1"/>
  <c r="H4642" i="13" s="1"/>
  <c r="G4643" i="13" a="1"/>
  <c r="G4643" i="13" s="1"/>
  <c r="G4644" i="13" a="1"/>
  <c r="G4644" i="13" s="1"/>
  <c r="H4645" i="13" a="1"/>
  <c r="H4645" i="13" s="1"/>
  <c r="H4648" i="13" a="1"/>
  <c r="H4648" i="13" s="1"/>
  <c r="G4649" i="13" a="1"/>
  <c r="G4649" i="13" s="1"/>
  <c r="H4656" i="13" a="1"/>
  <c r="H4656" i="13" s="1"/>
  <c r="H4657" i="13" a="1"/>
  <c r="H4657" i="13" s="1"/>
  <c r="G4668" i="13" a="1"/>
  <c r="G4668" i="13" s="1"/>
  <c r="H4672" i="13" a="1"/>
  <c r="H4672" i="13" s="1"/>
  <c r="H4673" i="13" a="1"/>
  <c r="H4673" i="13" s="1"/>
  <c r="H4677" i="13" a="1"/>
  <c r="H4677" i="13" s="1"/>
  <c r="H4680" i="13" a="1"/>
  <c r="H4680" i="13" s="1"/>
  <c r="H4681" i="13" a="1"/>
  <c r="H4681" i="13" s="1"/>
  <c r="H4689" i="13" a="1"/>
  <c r="H4689" i="13" s="1"/>
  <c r="G4691" i="13" a="1"/>
  <c r="G4691" i="13" s="1"/>
  <c r="G4692" i="13" a="1"/>
  <c r="G4692" i="13" s="1"/>
  <c r="G4693" i="13" a="1"/>
  <c r="G4693" i="13" s="1"/>
  <c r="H4701" i="13" a="1"/>
  <c r="H4701" i="13" s="1"/>
  <c r="H4702" i="13" a="1"/>
  <c r="H4702" i="13" s="1"/>
  <c r="H4703" i="13" a="1"/>
  <c r="H4703" i="13" s="1"/>
  <c r="G4704" i="13" a="1"/>
  <c r="G4704" i="13" s="1"/>
  <c r="G4705" i="13" a="1"/>
  <c r="G4705" i="13" s="1"/>
  <c r="G4706" i="13" a="1"/>
  <c r="G4706" i="13" s="1"/>
  <c r="H4707" i="13" a="1"/>
  <c r="H4707" i="13" s="1"/>
  <c r="H4708" i="13" a="1"/>
  <c r="H4708" i="13" s="1"/>
  <c r="H4709" i="13" a="1"/>
  <c r="H4709" i="13" s="1"/>
  <c r="H4713" i="13" a="1"/>
  <c r="H4713" i="13" s="1"/>
  <c r="H4726" i="13" a="1"/>
  <c r="H4726" i="13" s="1"/>
  <c r="G4728" i="13" a="1"/>
  <c r="G4728" i="13" s="1"/>
  <c r="G4729" i="13" a="1"/>
  <c r="G4729" i="13" s="1"/>
  <c r="G4730" i="13" a="1"/>
  <c r="G4730" i="13" s="1"/>
  <c r="H4737" i="13" a="1"/>
  <c r="H4737" i="13" s="1"/>
  <c r="H4738" i="13" a="1"/>
  <c r="H4738" i="13" s="1"/>
  <c r="H4739" i="13" a="1"/>
  <c r="H4739" i="13" s="1"/>
  <c r="G4742" i="13" a="1"/>
  <c r="G4742" i="13" s="1"/>
  <c r="H4743" i="13" a="1"/>
  <c r="H4743" i="13" s="1"/>
  <c r="H4749" i="13" a="1"/>
  <c r="H4749" i="13" s="1"/>
  <c r="H4750" i="13" a="1"/>
  <c r="H4750" i="13" s="1"/>
  <c r="H4751" i="13" a="1"/>
  <c r="H4751" i="13" s="1"/>
  <c r="H4752" i="13" a="1"/>
  <c r="H4752" i="13" s="1"/>
  <c r="H4753" i="13" a="1"/>
  <c r="H4753" i="13" s="1"/>
  <c r="G4754" i="13" a="1"/>
  <c r="G4754" i="13" s="1"/>
  <c r="H4761" i="13" a="1"/>
  <c r="H4761" i="13" s="1"/>
  <c r="H4764" i="13" a="1"/>
  <c r="H4764" i="13" s="1"/>
  <c r="H4773" i="13" a="1"/>
  <c r="H4773" i="13" s="1"/>
  <c r="H4777" i="13" a="1"/>
  <c r="H4777" i="13" s="1"/>
  <c r="H4779" i="13" a="1"/>
  <c r="H4779" i="13" s="1"/>
  <c r="H4780" i="13" a="1"/>
  <c r="H4780" i="13" s="1"/>
  <c r="H4781" i="13" a="1"/>
  <c r="H4781" i="13" s="1"/>
  <c r="H4785" i="13" a="1"/>
  <c r="H4785" i="13" s="1"/>
  <c r="H4786" i="13" a="1"/>
  <c r="H4786" i="13" s="1"/>
  <c r="G4787" i="13" a="1"/>
  <c r="G4787" i="13" s="1"/>
  <c r="G4790" i="13" a="1"/>
  <c r="G4790" i="13" s="1"/>
  <c r="G4797" i="13" a="1"/>
  <c r="G4797" i="13" s="1"/>
  <c r="H4798" i="13" a="1"/>
  <c r="H4798" i="13" s="1"/>
  <c r="H4799" i="13" a="1"/>
  <c r="H4799" i="13" s="1"/>
  <c r="H4800" i="13" a="1"/>
  <c r="H4800" i="13" s="1"/>
  <c r="G4809" i="13" a="1"/>
  <c r="G4809" i="13" s="1"/>
  <c r="H4811" i="13" a="1"/>
  <c r="H4811" i="13" s="1"/>
  <c r="H4812" i="13" a="1"/>
  <c r="H4812" i="13" s="1"/>
  <c r="H4813" i="13" a="1"/>
  <c r="H4813" i="13" s="1"/>
  <c r="H4815" i="13" a="1"/>
  <c r="H4815" i="13" s="1"/>
  <c r="H4816" i="13" a="1"/>
  <c r="H4816" i="13" s="1"/>
  <c r="H4821" i="13" a="1"/>
  <c r="H4821" i="13" s="1"/>
  <c r="G4824" i="13" a="1"/>
  <c r="G4824" i="13" s="1"/>
  <c r="G4826" i="13" a="1"/>
  <c r="G4826" i="13" s="1"/>
  <c r="G4829" i="13" a="1"/>
  <c r="G4829" i="13" s="1"/>
  <c r="G4833" i="13" a="1"/>
  <c r="G4833" i="13" s="1"/>
  <c r="H4837" i="13" a="1"/>
  <c r="H4837" i="13" s="1"/>
  <c r="H4839" i="13" a="1"/>
  <c r="H4839" i="13" s="1"/>
  <c r="H4846" i="13" a="1"/>
  <c r="H4846" i="13" s="1"/>
  <c r="G4847" i="13" a="1"/>
  <c r="G4847" i="13" s="1"/>
  <c r="G4848" i="13" a="1"/>
  <c r="G4848" i="13" s="1"/>
  <c r="G4849" i="13" a="1"/>
  <c r="G4849" i="13" s="1"/>
  <c r="G4850" i="13" a="1"/>
  <c r="G4850" i="13" s="1"/>
  <c r="G4851" i="13" a="1"/>
  <c r="G4851" i="13" s="1"/>
  <c r="H4857" i="13" a="1"/>
  <c r="H4857" i="13" s="1"/>
  <c r="H4858" i="13" a="1"/>
  <c r="H4858" i="13" s="1"/>
  <c r="H4859" i="13" a="1"/>
  <c r="H4859" i="13" s="1"/>
  <c r="H4860" i="13" a="1"/>
  <c r="H4860" i="13" s="1"/>
  <c r="G4862" i="13" a="1"/>
  <c r="G4862" i="13" s="1"/>
  <c r="H4869" i="13" a="1"/>
  <c r="H4869" i="13" s="1"/>
  <c r="H4870" i="13" a="1"/>
  <c r="H4870" i="13" s="1"/>
  <c r="H4871" i="13" a="1"/>
  <c r="H4871" i="13" s="1"/>
  <c r="H4873" i="13" a="1"/>
  <c r="H4873" i="13" s="1"/>
  <c r="G4877" i="13" a="1"/>
  <c r="G4877" i="13" s="1"/>
  <c r="H4881" i="13" a="1"/>
  <c r="H4881" i="13" s="1"/>
  <c r="H4883" i="13" a="1"/>
  <c r="H4883" i="13" s="1"/>
  <c r="H4884" i="13" a="1"/>
  <c r="H4884" i="13" s="1"/>
  <c r="G4886" i="13" a="1"/>
  <c r="G4886" i="13" s="1"/>
  <c r="H4893" i="13" a="1"/>
  <c r="H4893" i="13" s="1"/>
  <c r="H4894" i="13" a="1"/>
  <c r="H4894" i="13" s="1"/>
  <c r="G4896" i="13" a="1"/>
  <c r="G4896" i="13" s="1"/>
  <c r="G4900" i="13" a="1"/>
  <c r="G4900" i="13" s="1"/>
  <c r="H4905" i="13" a="1"/>
  <c r="H4905" i="13" s="1"/>
  <c r="H4906" i="13" a="1"/>
  <c r="H4906" i="13" s="1"/>
  <c r="H4907" i="13" a="1"/>
  <c r="H4907" i="13" s="1"/>
  <c r="H4908" i="13" a="1"/>
  <c r="H4908" i="13" s="1"/>
  <c r="H4913" i="13" a="1"/>
  <c r="H4913" i="13" s="1"/>
  <c r="H4918" i="13" a="1"/>
  <c r="H4918" i="13" s="1"/>
  <c r="H4919" i="13" a="1"/>
  <c r="H4919" i="13" s="1"/>
  <c r="H4920" i="13" a="1"/>
  <c r="H4920" i="13" s="1"/>
  <c r="G4922" i="13" a="1"/>
  <c r="G4922" i="13" s="1"/>
  <c r="H4929" i="13" a="1"/>
  <c r="H4929" i="13" s="1"/>
  <c r="H4930" i="13" a="1"/>
  <c r="H4930" i="13" s="1"/>
  <c r="H4931" i="13" a="1"/>
  <c r="H4931" i="13" s="1"/>
  <c r="H4932" i="13" a="1"/>
  <c r="H4932" i="13" s="1"/>
  <c r="H4933" i="13" a="1"/>
  <c r="H4933" i="13" s="1"/>
  <c r="G4941" i="13" a="1"/>
  <c r="G4941" i="13" s="1"/>
  <c r="H4942" i="13" a="1"/>
  <c r="H4942" i="13" s="1"/>
  <c r="H4945" i="13" a="1"/>
  <c r="H4945" i="13" s="1"/>
  <c r="G4947" i="13" a="1"/>
  <c r="G4947" i="13" s="1"/>
  <c r="G4948" i="13" a="1"/>
  <c r="G4948" i="13" s="1"/>
  <c r="G4953" i="13" a="1"/>
  <c r="G4953" i="13" s="1"/>
  <c r="H4955" i="13" a="1"/>
  <c r="H4955" i="13" s="1"/>
  <c r="H4956" i="13" a="1"/>
  <c r="H4956" i="13" s="1"/>
  <c r="H4957" i="13" a="1"/>
  <c r="H4957" i="13" s="1"/>
  <c r="H4959" i="13" a="1"/>
  <c r="H4959" i="13" s="1"/>
  <c r="H4960" i="13" a="1"/>
  <c r="H4960" i="13" s="1"/>
  <c r="H4961" i="13" a="1"/>
  <c r="H4961" i="13" s="1"/>
  <c r="G4965" i="13" a="1"/>
  <c r="G4965" i="13" s="1"/>
  <c r="H4977" i="13" a="1"/>
  <c r="H4977" i="13" s="1"/>
  <c r="H4978" i="13" a="1"/>
  <c r="H4978" i="13" s="1"/>
  <c r="H4981" i="13" a="1"/>
  <c r="H4981" i="13" s="1"/>
  <c r="G4982" i="13" a="1"/>
  <c r="G4982" i="13" s="1"/>
  <c r="H4985" i="13" a="1"/>
  <c r="H4985" i="13" s="1"/>
  <c r="H4990" i="13" a="1"/>
  <c r="H4990" i="13" s="1"/>
  <c r="G4991" i="13" a="1"/>
  <c r="G4991" i="13" s="1"/>
  <c r="H4993" i="13" a="1"/>
  <c r="H4993" i="13" s="1"/>
  <c r="H4994" i="13" a="1"/>
  <c r="H4994" i="13" s="1"/>
  <c r="H5001" i="13" a="1"/>
  <c r="H5001" i="13" s="1"/>
  <c r="H5002" i="13" a="1"/>
  <c r="H5002" i="13" s="1"/>
  <c r="H5005" i="13" a="1"/>
  <c r="H5005" i="13" s="1"/>
  <c r="H5006" i="13" a="1"/>
  <c r="H5006" i="13" s="1"/>
  <c r="H5014" i="13" a="1"/>
  <c r="H5014" i="13" s="1"/>
  <c r="H5018" i="13" a="1"/>
  <c r="H5018" i="13" s="1"/>
  <c r="G5021" i="13" a="1"/>
  <c r="G5021" i="13" s="1"/>
  <c r="G5025" i="13" a="1"/>
  <c r="G5025" i="13" s="1"/>
  <c r="G5027" i="13" a="1"/>
  <c r="G5027" i="13" s="1"/>
  <c r="H5029" i="13" a="1"/>
  <c r="H5029" i="13" s="1"/>
  <c r="H5030" i="13" a="1"/>
  <c r="H5030" i="13" s="1"/>
  <c r="H5031" i="13" a="1"/>
  <c r="H5031" i="13" s="1"/>
  <c r="H5032" i="13" a="1"/>
  <c r="H5032" i="13" s="1"/>
  <c r="H5033" i="13" a="1"/>
  <c r="H5033" i="13" s="1"/>
  <c r="H5037" i="13" a="1"/>
  <c r="H5037" i="13" s="1"/>
  <c r="G5039" i="13" a="1"/>
  <c r="G5039" i="13" s="1"/>
  <c r="G5040" i="13" a="1"/>
  <c r="G5040" i="13" s="1"/>
  <c r="G5041" i="13" a="1"/>
  <c r="G5041" i="13" s="1"/>
  <c r="G5044" i="13" a="1"/>
  <c r="G5044" i="13" s="1"/>
  <c r="G5045" i="13" a="1"/>
  <c r="G5045" i="13" s="1"/>
  <c r="H5049" i="13" a="1"/>
  <c r="H5049" i="13" s="1"/>
  <c r="H5050" i="13" a="1"/>
  <c r="H5050" i="13" s="1"/>
  <c r="H5053" i="13" a="1"/>
  <c r="H5053" i="13" s="1"/>
  <c r="H5062" i="13" a="1"/>
  <c r="H5062" i="13" s="1"/>
  <c r="G5067" i="13" a="1"/>
  <c r="G5067" i="13" s="1"/>
  <c r="H5073" i="13" a="1"/>
  <c r="H5073" i="13" s="1"/>
  <c r="H5074" i="13" a="1"/>
  <c r="H5074" i="13" s="1"/>
  <c r="H5077" i="13" a="1"/>
  <c r="H5077" i="13" s="1"/>
  <c r="H5078" i="13" a="1"/>
  <c r="H5078" i="13" s="1"/>
  <c r="H5085" i="13" a="1"/>
  <c r="H5085" i="13" s="1"/>
  <c r="H5086" i="13" a="1"/>
  <c r="H5086" i="13" s="1"/>
  <c r="H5089" i="13" a="1"/>
  <c r="H5089" i="13" s="1"/>
  <c r="H5090" i="13" a="1"/>
  <c r="H5090" i="13" s="1"/>
  <c r="G5097" i="13" a="1"/>
  <c r="G5097" i="13" s="1"/>
  <c r="G5100" i="13" a="1"/>
  <c r="G5100" i="13" s="1"/>
  <c r="H5101" i="13" a="1"/>
  <c r="H5101" i="13" s="1"/>
  <c r="H5102" i="13" a="1"/>
  <c r="H5102" i="13" s="1"/>
  <c r="H5103" i="13" a="1"/>
  <c r="H5103" i="13" s="1"/>
  <c r="G5111" i="13" a="1"/>
  <c r="G5111" i="13" s="1"/>
  <c r="G5112" i="13" a="1"/>
  <c r="G5112" i="13" s="1"/>
  <c r="H5117" i="13" a="1"/>
  <c r="H5117" i="13" s="1"/>
  <c r="H5121" i="13" a="1"/>
  <c r="H5121" i="13" s="1"/>
  <c r="H5122" i="13" a="1"/>
  <c r="H5122" i="13" s="1"/>
  <c r="G5126" i="13" a="1"/>
  <c r="G5126" i="13" s="1"/>
  <c r="H5133" i="13" a="1"/>
  <c r="H5133" i="13" s="1"/>
  <c r="H5134" i="13" a="1"/>
  <c r="H5134" i="13" s="1"/>
  <c r="H5137" i="13" a="1"/>
  <c r="H5137" i="13" s="1"/>
  <c r="H5138" i="13" a="1"/>
  <c r="H5138" i="13" s="1"/>
  <c r="H5139" i="13" a="1"/>
  <c r="H5139" i="13" s="1"/>
  <c r="H5146" i="13" a="1"/>
  <c r="H5146" i="13" s="1"/>
  <c r="G5147" i="13" a="1"/>
  <c r="G5147" i="13" s="1"/>
  <c r="G5148" i="13" a="1"/>
  <c r="G5148" i="13" s="1"/>
  <c r="H5150" i="13" a="1"/>
  <c r="H5150" i="13" s="1"/>
  <c r="H5152" i="13" a="1"/>
  <c r="H5152" i="13" s="1"/>
  <c r="H5153" i="13" a="1"/>
  <c r="H5153" i="13" s="1"/>
  <c r="H5157" i="13" a="1"/>
  <c r="H5157" i="13" s="1"/>
  <c r="H5158" i="13" a="1"/>
  <c r="H5158" i="13" s="1"/>
  <c r="G5160" i="13" a="1"/>
  <c r="G5160" i="13" s="1"/>
  <c r="G5162" i="13" a="1"/>
  <c r="G5162" i="13" s="1"/>
  <c r="G5169" i="13" a="1"/>
  <c r="G5169" i="13" s="1"/>
  <c r="H5173" i="13" a="1"/>
  <c r="H5173" i="13" s="1"/>
  <c r="H5174" i="13" a="1"/>
  <c r="H5174" i="13" s="1"/>
  <c r="H5181" i="13" a="1"/>
  <c r="H5181" i="13" s="1"/>
  <c r="G5183" i="13" a="1"/>
  <c r="G5183" i="13" s="1"/>
  <c r="G5184" i="13" a="1"/>
  <c r="G5184" i="13" s="1"/>
  <c r="G5185" i="13" a="1"/>
  <c r="G5185" i="13" s="1"/>
  <c r="G5186" i="13" a="1"/>
  <c r="G5186" i="13" s="1"/>
  <c r="H5187" i="13" a="1"/>
  <c r="H5187" i="13" s="1"/>
  <c r="H5188" i="13" a="1"/>
  <c r="H5188" i="13" s="1"/>
  <c r="H5189" i="13" a="1"/>
  <c r="H5189" i="13" s="1"/>
  <c r="H5193" i="13" a="1"/>
  <c r="H5193" i="13" s="1"/>
  <c r="H5194" i="13" a="1"/>
  <c r="H5194" i="13" s="1"/>
  <c r="H5197" i="13" a="1"/>
  <c r="H5197" i="13" s="1"/>
  <c r="G5199" i="13" a="1"/>
  <c r="G5199" i="13" s="1"/>
  <c r="G5200" i="13" a="1"/>
  <c r="G5200" i="13" s="1"/>
  <c r="H5205" i="13" a="1"/>
  <c r="H5205" i="13" s="1"/>
  <c r="H5206" i="13" a="1"/>
  <c r="H5206" i="13" s="1"/>
  <c r="G5207" i="13" a="1"/>
  <c r="G5207" i="13" s="1"/>
  <c r="G5210" i="13" a="1"/>
  <c r="G5210" i="13" s="1"/>
  <c r="H5217" i="13" a="1"/>
  <c r="H5217" i="13" s="1"/>
  <c r="H5218" i="13" a="1"/>
  <c r="H5218" i="13" s="1"/>
  <c r="H5221" i="13" a="1"/>
  <c r="H5221" i="13" s="1"/>
  <c r="H5222" i="13" a="1"/>
  <c r="H5222" i="13" s="1"/>
  <c r="G5223" i="13" a="1"/>
  <c r="G5223" i="13" s="1"/>
  <c r="G5224" i="13" a="1"/>
  <c r="G5224" i="13" s="1"/>
  <c r="G5225" i="13" a="1"/>
  <c r="G5225" i="13" s="1"/>
  <c r="H5229" i="13" a="1"/>
  <c r="H5229" i="13" s="1"/>
  <c r="H5230" i="13" a="1"/>
  <c r="H5230" i="13" s="1"/>
  <c r="H5233" i="13" a="1"/>
  <c r="H5233" i="13" s="1"/>
  <c r="H5234" i="13" a="1"/>
  <c r="H5234" i="13" s="1"/>
  <c r="H5236" i="13" a="1"/>
  <c r="H5236" i="13" s="1"/>
  <c r="H5237" i="13" a="1"/>
  <c r="H5237" i="13" s="1"/>
  <c r="G5241" i="13" a="1"/>
  <c r="G5241" i="13" s="1"/>
  <c r="G5243" i="13" a="1"/>
  <c r="G5243" i="13" s="1"/>
  <c r="G5244" i="13" a="1"/>
  <c r="G5244" i="13" s="1"/>
  <c r="G5245" i="13" a="1"/>
  <c r="G5245" i="13" s="1"/>
  <c r="G5246" i="13" a="1"/>
  <c r="G5246" i="13" s="1"/>
  <c r="H5253" i="13" a="1"/>
  <c r="H5253" i="13" s="1"/>
  <c r="G5258" i="13" a="1"/>
  <c r="G5258" i="13" s="1"/>
  <c r="H5259" i="13" a="1"/>
  <c r="H5259" i="13" s="1"/>
  <c r="H5260" i="13" a="1"/>
  <c r="H5260" i="13" s="1"/>
  <c r="H5266" i="13" a="1"/>
  <c r="H5266" i="13" s="1"/>
  <c r="H5277" i="13" a="1"/>
  <c r="H5277" i="13" s="1"/>
  <c r="H5278" i="13" a="1"/>
  <c r="H5278" i="13" s="1"/>
  <c r="G5279" i="13" a="1"/>
  <c r="G5279" i="13" s="1"/>
  <c r="G5280" i="13" a="1"/>
  <c r="G5280" i="13" s="1"/>
  <c r="G5281" i="13" a="1"/>
  <c r="G5281" i="13" s="1"/>
  <c r="H5282" i="13" a="1"/>
  <c r="H5282" i="13" s="1"/>
  <c r="H5289" i="13" a="1"/>
  <c r="H5289" i="13" s="1"/>
  <c r="H5290" i="13" a="1"/>
  <c r="H5290" i="13" s="1"/>
  <c r="H5293" i="13" a="1"/>
  <c r="H5293" i="13" s="1"/>
  <c r="H5295" i="13" a="1"/>
  <c r="H5295" i="13" s="1"/>
  <c r="G5296" i="13" a="1"/>
  <c r="G5296" i="13" s="1"/>
  <c r="H5302" i="13" a="1"/>
  <c r="H5302" i="13" s="1"/>
  <c r="H5306" i="13" a="1"/>
  <c r="H5306" i="13" s="1"/>
  <c r="H5307" i="13" a="1"/>
  <c r="H5307" i="13" s="1"/>
  <c r="H5308" i="13" a="1"/>
  <c r="H5308" i="13" s="1"/>
  <c r="H5309" i="13" a="1"/>
  <c r="H5309" i="13" s="1"/>
  <c r="H5313" i="13" a="1"/>
  <c r="H5313" i="13" s="1"/>
  <c r="G5315" i="13" a="1"/>
  <c r="G5315" i="13" s="1"/>
  <c r="H5317" i="13" a="1"/>
  <c r="H5317" i="13" s="1"/>
  <c r="G5318" i="13" a="1"/>
  <c r="G5318" i="13" s="1"/>
  <c r="G5319" i="13" a="1"/>
  <c r="G5319" i="13" s="1"/>
  <c r="G5320" i="13" a="1"/>
  <c r="G5320" i="13" s="1"/>
  <c r="H5325" i="13" a="1"/>
  <c r="H5325" i="13" s="1"/>
  <c r="G5328" i="13" a="1"/>
  <c r="G5328" i="13" s="1"/>
  <c r="H5338" i="13" a="1"/>
  <c r="H5338" i="13" s="1"/>
  <c r="G5340" i="13" a="1"/>
  <c r="G5340" i="13" s="1"/>
  <c r="H5345" i="13" a="1"/>
  <c r="H5345" i="13" s="1"/>
  <c r="H5350" i="13" a="1"/>
  <c r="H5350" i="13" s="1"/>
  <c r="G5351" i="13" a="1"/>
  <c r="G5351" i="13" s="1"/>
  <c r="H5354" i="13" a="1"/>
  <c r="H5354" i="13" s="1"/>
  <c r="G5357" i="13" a="1"/>
  <c r="G5357" i="13" s="1"/>
  <c r="H5361" i="13" a="1"/>
  <c r="H5361" i="13" s="1"/>
  <c r="H5362" i="13" a="1"/>
  <c r="H5362" i="13" s="1"/>
  <c r="H5365" i="13" a="1"/>
  <c r="H5365" i="13" s="1"/>
  <c r="G5366" i="13" a="1"/>
  <c r="G5366" i="13" s="1"/>
  <c r="H5373" i="13" a="1"/>
  <c r="H5373" i="13" s="1"/>
  <c r="H5374" i="13" a="1"/>
  <c r="H5374" i="13" s="1"/>
  <c r="G5375" i="13" a="1"/>
  <c r="G5375" i="13" s="1"/>
  <c r="H5377" i="13" a="1"/>
  <c r="H5377" i="13" s="1"/>
  <c r="H5378" i="13" a="1"/>
  <c r="H5378" i="13" s="1"/>
  <c r="H5379" i="13" a="1"/>
  <c r="H5379" i="13" s="1"/>
  <c r="G5385" i="13" a="1"/>
  <c r="G5385" i="13" s="1"/>
  <c r="H5389" i="13" a="1"/>
  <c r="H5389" i="13" s="1"/>
  <c r="G5390" i="13" a="1"/>
  <c r="G5390" i="13" s="1"/>
  <c r="H5392" i="13" a="1"/>
  <c r="H5392" i="13" s="1"/>
  <c r="H5393" i="13" a="1"/>
  <c r="H5393" i="13" s="1"/>
  <c r="H5397" i="13" a="1"/>
  <c r="H5397" i="13" s="1"/>
  <c r="G5400" i="13" a="1"/>
  <c r="G5400" i="13" s="1"/>
  <c r="G5403" i="13" a="1"/>
  <c r="G5403" i="13" s="1"/>
  <c r="G5405" i="13" a="1"/>
  <c r="G5405" i="13" s="1"/>
  <c r="H5410" i="13" a="1"/>
  <c r="H5410" i="13" s="1"/>
  <c r="H5417" i="13" a="1"/>
  <c r="H5417" i="13" s="1"/>
  <c r="H5422" i="13" a="1"/>
  <c r="H5422" i="13" s="1"/>
  <c r="G5423" i="13" a="1"/>
  <c r="G5423" i="13" s="1"/>
  <c r="G5424" i="13" a="1"/>
  <c r="G5424" i="13" s="1"/>
  <c r="G5426" i="13" a="1"/>
  <c r="G5426" i="13" s="1"/>
  <c r="H5433" i="13" a="1"/>
  <c r="H5433" i="13" s="1"/>
  <c r="H5434" i="13" a="1"/>
  <c r="H5434" i="13" s="1"/>
  <c r="H5437" i="13" a="1"/>
  <c r="H5437" i="13" s="1"/>
  <c r="H5438" i="13" a="1"/>
  <c r="H5438" i="13" s="1"/>
  <c r="H5446" i="13" a="1"/>
  <c r="H5446" i="13" s="1"/>
  <c r="G5447" i="13" a="1"/>
  <c r="G5447" i="13" s="1"/>
  <c r="H5449" i="13" a="1"/>
  <c r="H5449" i="13" s="1"/>
  <c r="H5450" i="13" a="1"/>
  <c r="H5450" i="13" s="1"/>
  <c r="G5452" i="13" a="1"/>
  <c r="G5452" i="13" s="1"/>
  <c r="G5457" i="13" a="1"/>
  <c r="G5457" i="13" s="1"/>
  <c r="G5459" i="13" a="1"/>
  <c r="G5459" i="13" s="1"/>
  <c r="G5460" i="13" a="1"/>
  <c r="G5460" i="13" s="1"/>
  <c r="H5461" i="13" a="1"/>
  <c r="H5461" i="13" s="1"/>
  <c r="H5462" i="13" a="1"/>
  <c r="H5462" i="13" s="1"/>
  <c r="H5463" i="13" a="1"/>
  <c r="H5463" i="13" s="1"/>
  <c r="H5464" i="13" a="1"/>
  <c r="H5464" i="13" s="1"/>
  <c r="H5465" i="13" a="1"/>
  <c r="H5465" i="13" s="1"/>
  <c r="H5469" i="13" a="1"/>
  <c r="H5469" i="13" s="1"/>
  <c r="G5472" i="13" a="1"/>
  <c r="G5472" i="13" s="1"/>
  <c r="G5473" i="13" a="1"/>
  <c r="G5473" i="13" s="1"/>
  <c r="G5474" i="13" a="1"/>
  <c r="G5474" i="13" s="1"/>
  <c r="H5482" i="13" a="1"/>
  <c r="H5482" i="13" s="1"/>
  <c r="H5485" i="13" a="1"/>
  <c r="H5485" i="13" s="1"/>
  <c r="H5494" i="13" a="1"/>
  <c r="H5494" i="13" s="1"/>
  <c r="H5497" i="13" a="1"/>
  <c r="H5497" i="13" s="1"/>
  <c r="H5498" i="13" a="1"/>
  <c r="H5498" i="13" s="1"/>
  <c r="H5499" i="13" a="1"/>
  <c r="H5499" i="13" s="1"/>
  <c r="H5506" i="13" a="1"/>
  <c r="H5506" i="13" s="1"/>
  <c r="G5507" i="13" a="1"/>
  <c r="G5507" i="13" s="1"/>
  <c r="G5508" i="13" a="1"/>
  <c r="G5508" i="13" s="1"/>
  <c r="H5509" i="13" a="1"/>
  <c r="H5509" i="13" s="1"/>
  <c r="G5510" i="13" a="1"/>
  <c r="G5510" i="13" s="1"/>
  <c r="H5518" i="13" a="1"/>
  <c r="H5518" i="13" s="1"/>
  <c r="H5521" i="13" a="1"/>
  <c r="H5521" i="13" s="1"/>
  <c r="H5522" i="13" a="1"/>
  <c r="H5522" i="13" s="1"/>
  <c r="G5529" i="13" a="1"/>
  <c r="G5529" i="13" s="1"/>
  <c r="H5533" i="13" a="1"/>
  <c r="H5533" i="13" s="1"/>
  <c r="H5534" i="13" a="1"/>
  <c r="H5534" i="13" s="1"/>
  <c r="H5535" i="13" a="1"/>
  <c r="H5535" i="13" s="1"/>
  <c r="H5541" i="13" a="1"/>
  <c r="H5541" i="13" s="1"/>
  <c r="G5543" i="13" a="1"/>
  <c r="G5543" i="13" s="1"/>
  <c r="G5544" i="13" a="1"/>
  <c r="G5544" i="13" s="1"/>
  <c r="G5545" i="13" a="1"/>
  <c r="G5545" i="13" s="1"/>
  <c r="G5546" i="13" a="1"/>
  <c r="G5546" i="13" s="1"/>
  <c r="H5549" i="13" a="1"/>
  <c r="H5549" i="13" s="1"/>
  <c r="H5554" i="13" a="1"/>
  <c r="H5554" i="13" s="1"/>
  <c r="G5557" i="13" a="1"/>
  <c r="G5557" i="13" s="1"/>
  <c r="G5558" i="13" a="1"/>
  <c r="G5558" i="13" s="1"/>
  <c r="G5559" i="13" a="1"/>
  <c r="G5559" i="13" s="1"/>
  <c r="H5565" i="13" a="1"/>
  <c r="H5565" i="13" s="1"/>
  <c r="H5566" i="13" a="1"/>
  <c r="H5566" i="13" s="1"/>
  <c r="G5568" i="13" a="1"/>
  <c r="G5568" i="13" s="1"/>
  <c r="H5569" i="13" a="1"/>
  <c r="H5569" i="13" s="1"/>
  <c r="H5570" i="13" a="1"/>
  <c r="H5570" i="13" s="1"/>
  <c r="H5571" i="13" a="1"/>
  <c r="H5571" i="13" s="1"/>
  <c r="H5578" i="13" a="1"/>
  <c r="H5578" i="13" s="1"/>
  <c r="G5579" i="13" a="1"/>
  <c r="G5579" i="13" s="1"/>
  <c r="G5580" i="13" a="1"/>
  <c r="G5580" i="13" s="1"/>
  <c r="H5581" i="13" a="1"/>
  <c r="H5581" i="13" s="1"/>
  <c r="H5582" i="13" a="1"/>
  <c r="H5582" i="13" s="1"/>
  <c r="H5584" i="13" a="1"/>
  <c r="H5584" i="13" s="1"/>
  <c r="H5585" i="13" a="1"/>
  <c r="H5585" i="13" s="1"/>
  <c r="H5589" i="13" a="1"/>
  <c r="H5589" i="13" s="1"/>
  <c r="H5590" i="13" a="1"/>
  <c r="H5590" i="13" s="1"/>
  <c r="G5594" i="13" a="1"/>
  <c r="G5594" i="13" s="1"/>
  <c r="G5601" i="13" a="1"/>
  <c r="G5601" i="13" s="1"/>
  <c r="G5603" i="13" a="1"/>
  <c r="G5603" i="13" s="1"/>
  <c r="H5605" i="13" a="1"/>
  <c r="H5605" i="13" s="1"/>
  <c r="H5606" i="13" a="1"/>
  <c r="H5606" i="13" s="1"/>
  <c r="H5613" i="13" a="1"/>
  <c r="H5613" i="13" s="1"/>
  <c r="G5617" i="13" a="1"/>
  <c r="G5617" i="13" s="1"/>
  <c r="G5618" i="13" a="1"/>
  <c r="G5618" i="13" s="1"/>
  <c r="H5619" i="13" a="1"/>
  <c r="H5619" i="13" s="1"/>
  <c r="H5620" i="13" a="1"/>
  <c r="H5620" i="13" s="1"/>
  <c r="H5621" i="13" a="1"/>
  <c r="H5621" i="13" s="1"/>
  <c r="H5626" i="13" a="1"/>
  <c r="H5626" i="13" s="1"/>
  <c r="G5628" i="13" a="1"/>
  <c r="G5628" i="13" s="1"/>
  <c r="H5629" i="13" a="1"/>
  <c r="H5629" i="13" s="1"/>
  <c r="H5637" i="13" a="1"/>
  <c r="H5637" i="13" s="1"/>
  <c r="H5638" i="13" a="1"/>
  <c r="H5638" i="13" s="1"/>
  <c r="G5639" i="13" a="1"/>
  <c r="G5639" i="13" s="1"/>
  <c r="H5641" i="13" a="1"/>
  <c r="H5641" i="13" s="1"/>
  <c r="H5642" i="13" a="1"/>
  <c r="H5642" i="13" s="1"/>
  <c r="H5650" i="13" a="1"/>
  <c r="H5650" i="13" s="1"/>
  <c r="H5653" i="13" a="1"/>
  <c r="H5653" i="13" s="1"/>
  <c r="H5655" i="13" a="1"/>
  <c r="H5655" i="13" s="1"/>
  <c r="H5656" i="13" a="1"/>
  <c r="H5656" i="13" s="1"/>
  <c r="H5657" i="13" a="1"/>
  <c r="H5657" i="13" s="1"/>
  <c r="H5661" i="13" a="1"/>
  <c r="H5661" i="13" s="1"/>
  <c r="H5662" i="13" a="1"/>
  <c r="H5662" i="13" s="1"/>
  <c r="H5665" i="13" a="1"/>
  <c r="H5665" i="13" s="1"/>
  <c r="H5666" i="13" a="1"/>
  <c r="H5666" i="13" s="1"/>
  <c r="H5668" i="13" a="1"/>
  <c r="H5668" i="13" s="1"/>
  <c r="H5669" i="13" a="1"/>
  <c r="H5669" i="13" s="1"/>
  <c r="G5673" i="13" a="1"/>
  <c r="G5673" i="13" s="1"/>
  <c r="G5675" i="13" a="1"/>
  <c r="G5675" i="13" s="1"/>
  <c r="G5676" i="13" a="1"/>
  <c r="G5676" i="13" s="1"/>
  <c r="H5677" i="13" a="1"/>
  <c r="H5677" i="13" s="1"/>
  <c r="H5678" i="13" a="1"/>
  <c r="H5678" i="13" s="1"/>
  <c r="G5687" i="13" a="1"/>
  <c r="G5687" i="13" s="1"/>
  <c r="G5688" i="13" a="1"/>
  <c r="G5688" i="13" s="1"/>
  <c r="G5689" i="13" a="1"/>
  <c r="G5689" i="13" s="1"/>
  <c r="G5690" i="13" a="1"/>
  <c r="G5690" i="13" s="1"/>
  <c r="H5691" i="13" a="1"/>
  <c r="H5691" i="13" s="1"/>
  <c r="H5692" i="13" a="1"/>
  <c r="H5692" i="13" s="1"/>
  <c r="G5693" i="13" a="1"/>
  <c r="G5693" i="13" s="1"/>
  <c r="H5697" i="13" a="1"/>
  <c r="H5697" i="13" s="1"/>
  <c r="H5698" i="13" a="1"/>
  <c r="H5698" i="13" s="1"/>
  <c r="G5702" i="13" a="1"/>
  <c r="G5702" i="13" s="1"/>
  <c r="H5709" i="13" a="1"/>
  <c r="H5709" i="13" s="1"/>
  <c r="H5710" i="13" a="1"/>
  <c r="H5710" i="13" s="1"/>
  <c r="G5712" i="13" a="1"/>
  <c r="G5712" i="13" s="1"/>
  <c r="H5713" i="13" a="1"/>
  <c r="H5713" i="13" s="1"/>
  <c r="H5714" i="13" a="1"/>
  <c r="H5714" i="13" s="1"/>
  <c r="G5717" i="13" a="1"/>
  <c r="G5717" i="13" s="1"/>
  <c r="H5721" i="13" a="1"/>
  <c r="H5721" i="13" s="1"/>
  <c r="H5722" i="13" a="1"/>
  <c r="H5722" i="13" s="1"/>
  <c r="G5724" i="13" a="1"/>
  <c r="G5724" i="13" s="1"/>
  <c r="H5725" i="13" a="1"/>
  <c r="H5725" i="13" s="1"/>
  <c r="H5726" i="13" a="1"/>
  <c r="H5726" i="13" s="1"/>
  <c r="H5727" i="13" a="1"/>
  <c r="H5727" i="13" s="1"/>
  <c r="H5734" i="13" a="1"/>
  <c r="H5734" i="13" s="1"/>
  <c r="H5738" i="13" a="1"/>
  <c r="H5738" i="13" s="1"/>
  <c r="H5739" i="13" a="1"/>
  <c r="H5739" i="13" s="1"/>
  <c r="H5740" i="13" a="1"/>
  <c r="H5740" i="13" s="1"/>
  <c r="H5741" i="13" a="1"/>
  <c r="H5741" i="13" s="1"/>
  <c r="G5745" i="13" a="1"/>
  <c r="G5745" i="13" s="1"/>
  <c r="G5747" i="13" a="1"/>
  <c r="G5747" i="13" s="1"/>
  <c r="H5749" i="13" a="1"/>
  <c r="H5749" i="13" s="1"/>
  <c r="H5750" i="13" a="1"/>
  <c r="H5750" i="13" s="1"/>
  <c r="H5757" i="13" a="1"/>
  <c r="H5757" i="13" s="1"/>
  <c r="G5759" i="13" a="1"/>
  <c r="G5759" i="13" s="1"/>
  <c r="G5760" i="13" a="1"/>
  <c r="G5760" i="13" s="1"/>
  <c r="G5761" i="13" a="1"/>
  <c r="G5761" i="13" s="1"/>
  <c r="H5770" i="13" a="1"/>
  <c r="H5770" i="13" s="1"/>
  <c r="G5772" i="13" a="1"/>
  <c r="G5772" i="13" s="1"/>
  <c r="H5773" i="13" a="1"/>
  <c r="H5773" i="13" s="1"/>
  <c r="H5777" i="13" a="1"/>
  <c r="H5777" i="13" s="1"/>
  <c r="H5782" i="13" a="1"/>
  <c r="H5782" i="13" s="1"/>
  <c r="G5783" i="13" a="1"/>
  <c r="G5783" i="13" s="1"/>
  <c r="H5785" i="13" a="1"/>
  <c r="H5785" i="13" s="1"/>
  <c r="H5786" i="13" a="1"/>
  <c r="H5786" i="13" s="1"/>
  <c r="H5794" i="13" a="1"/>
  <c r="H5794" i="13" s="1"/>
  <c r="G5795" i="13" a="1"/>
  <c r="G5795" i="13" s="1"/>
  <c r="G5796" i="13" a="1"/>
  <c r="G5796" i="13" s="1"/>
  <c r="H5797" i="13" a="1"/>
  <c r="H5797" i="13" s="1"/>
  <c r="G5798" i="13" a="1"/>
  <c r="G5798" i="13" s="1"/>
  <c r="G5799" i="13" a="1"/>
  <c r="G5799" i="13" s="1"/>
  <c r="G5800" i="13" a="1"/>
  <c r="G5800" i="13" s="1"/>
  <c r="H5805" i="13" a="1"/>
  <c r="H5805" i="13" s="1"/>
  <c r="H5806" i="13" a="1"/>
  <c r="H5806" i="13" s="1"/>
  <c r="G5807" i="13" a="1"/>
  <c r="G5807" i="13" s="1"/>
  <c r="G5808" i="13" a="1"/>
  <c r="G5808" i="13" s="1"/>
  <c r="H5810" i="13" a="1"/>
  <c r="H5810" i="13" s="1"/>
  <c r="H5811" i="13" a="1"/>
  <c r="H5811" i="13" s="1"/>
  <c r="H5817" i="13" a="1"/>
  <c r="H5817" i="13" s="1"/>
  <c r="H5821" i="13" a="1"/>
  <c r="H5821" i="13" s="1"/>
  <c r="H5822" i="13" a="1"/>
  <c r="H5822" i="13" s="1"/>
  <c r="H5824" i="13" a="1"/>
  <c r="H5824" i="13" s="1"/>
  <c r="H5825" i="13" a="1"/>
  <c r="H5825" i="13" s="1"/>
  <c r="G5831" i="13" a="1"/>
  <c r="G5831" i="13" s="1"/>
  <c r="G5832" i="13" a="1"/>
  <c r="G5832" i="13" s="1"/>
  <c r="H5842" i="13" a="1"/>
  <c r="H5842" i="13" s="1"/>
  <c r="G5843" i="13" a="1"/>
  <c r="G5843" i="13" s="1"/>
  <c r="G5844" i="13" a="1"/>
  <c r="G5844" i="13" s="1"/>
  <c r="H5845" i="13" a="1"/>
  <c r="H5845" i="13" s="1"/>
  <c r="G5846" i="13" a="1"/>
  <c r="G5846" i="13" s="1"/>
  <c r="H5849" i="13" a="1"/>
  <c r="H5849" i="13" s="1"/>
  <c r="H5854" i="13" a="1"/>
  <c r="H5854" i="13" s="1"/>
  <c r="H5857" i="13" a="1"/>
  <c r="H5857" i="13" s="1"/>
  <c r="H5858" i="13" a="1"/>
  <c r="H5858" i="13" s="1"/>
  <c r="H5866" i="13" a="1"/>
  <c r="H5866" i="13" s="1"/>
  <c r="G5867" i="13" a="1"/>
  <c r="G5867" i="13" s="1"/>
  <c r="H5869" i="13" a="1"/>
  <c r="H5869" i="13" s="1"/>
  <c r="H5870" i="13" a="1"/>
  <c r="H5870" i="13" s="1"/>
  <c r="G5879" i="13" a="1"/>
  <c r="G5879" i="13" s="1"/>
  <c r="G5880" i="13" a="1"/>
  <c r="G5880" i="13" s="1"/>
  <c r="H5881" i="13" a="1"/>
  <c r="H5881" i="13" s="1"/>
  <c r="H5882" i="13" a="1"/>
  <c r="H5882" i="13" s="1"/>
  <c r="G5883" i="13" a="1"/>
  <c r="G5883" i="13" s="1"/>
  <c r="H5889" i="13" a="1"/>
  <c r="H5889" i="13" s="1"/>
  <c r="G5892" i="13" a="1"/>
  <c r="G5892" i="13" s="1"/>
  <c r="H5894" i="13" a="1"/>
  <c r="H5894" i="13" s="1"/>
  <c r="H5895" i="13" a="1"/>
  <c r="H5895" i="13" s="1"/>
  <c r="H5896" i="13" a="1"/>
  <c r="H5896" i="13" s="1"/>
  <c r="H5897" i="13" a="1"/>
  <c r="H5897" i="13" s="1"/>
  <c r="G5902" i="13" a="1"/>
  <c r="G5902" i="13" s="1"/>
  <c r="G5915" i="13" a="1"/>
  <c r="G5915" i="13" s="1"/>
  <c r="G5916" i="13" a="1"/>
  <c r="G5916" i="13" s="1"/>
  <c r="G5917" i="13" a="1"/>
  <c r="G5917" i="13" s="1"/>
  <c r="H5926" i="13" a="1"/>
  <c r="H5926" i="13" s="1"/>
  <c r="G5927" i="13" a="1"/>
  <c r="G5927" i="13" s="1"/>
  <c r="G5928" i="13" a="1"/>
  <c r="G5928" i="13" s="1"/>
  <c r="H5930" i="13" a="1"/>
  <c r="H5930" i="13" s="1"/>
  <c r="H5931" i="13" a="1"/>
  <c r="H5931" i="13" s="1"/>
  <c r="G5938" i="13" a="1"/>
  <c r="G5938" i="13" s="1"/>
  <c r="G5939" i="13" a="1"/>
  <c r="G5939" i="13" s="1"/>
  <c r="G5940" i="13" a="1"/>
  <c r="G5940" i="13" s="1"/>
  <c r="H5941" i="13" a="1"/>
  <c r="H5941" i="13" s="1"/>
  <c r="H5942" i="13" a="1"/>
  <c r="H5942" i="13" s="1"/>
  <c r="G5950" i="13" a="1"/>
  <c r="G5950" i="13" s="1"/>
  <c r="G5951" i="13" a="1"/>
  <c r="G5951" i="13" s="1"/>
  <c r="G5952" i="13" a="1"/>
  <c r="G5952" i="13" s="1"/>
  <c r="H5953" i="13" a="1"/>
  <c r="H5953" i="13" s="1"/>
  <c r="H5954" i="13" a="1"/>
  <c r="H5954" i="13" s="1"/>
  <c r="H5961" i="13" a="1"/>
  <c r="H5961" i="13" s="1"/>
  <c r="G5964" i="13" a="1"/>
  <c r="G5964" i="13" s="1"/>
  <c r="H5967" i="13" a="1"/>
  <c r="H5967" i="13" s="1"/>
  <c r="G5968" i="13" a="1"/>
  <c r="G5968" i="13" s="1"/>
  <c r="H5973" i="13" a="1"/>
  <c r="H5973" i="13" s="1"/>
  <c r="H5981" i="13" a="1"/>
  <c r="H5981" i="13" s="1"/>
  <c r="H5986" i="13" a="1"/>
  <c r="H5986" i="13" s="1"/>
  <c r="G5988" i="13" a="1"/>
  <c r="G5988" i="13" s="1"/>
  <c r="G5989" i="13" a="1"/>
  <c r="G5989" i="13" s="1"/>
  <c r="H5998" i="13" a="1"/>
  <c r="H5998" i="13" s="1"/>
  <c r="H6002" i="13" a="1"/>
  <c r="H6002" i="13" s="1"/>
  <c r="H6003" i="13" a="1"/>
  <c r="H6003" i="13" s="1"/>
  <c r="H6010" i="13" a="1"/>
  <c r="H6010" i="13" s="1"/>
  <c r="G6011" i="13" a="1"/>
  <c r="G6011" i="13" s="1"/>
  <c r="H6013" i="13" a="1"/>
  <c r="H6013" i="13" s="1"/>
  <c r="H6014" i="13" a="1"/>
  <c r="H6014" i="13" s="1"/>
  <c r="H6016" i="13" a="1"/>
  <c r="H6016" i="13" s="1"/>
  <c r="H2699" i="13" a="1"/>
  <c r="H2699" i="13" s="1"/>
  <c r="H2704" i="13" a="1"/>
  <c r="H2704" i="13" s="1"/>
  <c r="H2705" i="13" a="1"/>
  <c r="H2705" i="13" s="1"/>
  <c r="H2711" i="13" a="1"/>
  <c r="H2711" i="13" s="1"/>
  <c r="H2716" i="13" a="1"/>
  <c r="H2716" i="13" s="1"/>
  <c r="H2717" i="13" a="1"/>
  <c r="H2717" i="13" s="1"/>
  <c r="H2723" i="13" a="1"/>
  <c r="H2723" i="13" s="1"/>
  <c r="H2728" i="13" a="1"/>
  <c r="H2728" i="13" s="1"/>
  <c r="H2729" i="13" a="1"/>
  <c r="H2729" i="13" s="1"/>
  <c r="H2735" i="13" a="1"/>
  <c r="H2735" i="13" s="1"/>
  <c r="H2740" i="13" a="1"/>
  <c r="H2740" i="13" s="1"/>
  <c r="H2741" i="13" a="1"/>
  <c r="H2741" i="13" s="1"/>
  <c r="H2747" i="13" a="1"/>
  <c r="H2747" i="13" s="1"/>
  <c r="H2752" i="13" a="1"/>
  <c r="H2752" i="13" s="1"/>
  <c r="H2753" i="13" a="1"/>
  <c r="H2753" i="13" s="1"/>
  <c r="H2759" i="13" a="1"/>
  <c r="H2759" i="13" s="1"/>
  <c r="H2764" i="13" a="1"/>
  <c r="H2764" i="13" s="1"/>
  <c r="H2765" i="13" a="1"/>
  <c r="H2765" i="13" s="1"/>
  <c r="H2771" i="13" a="1"/>
  <c r="H2771" i="13" s="1"/>
  <c r="H2776" i="13" a="1"/>
  <c r="H2776" i="13" s="1"/>
  <c r="H2777" i="13" a="1"/>
  <c r="H2777" i="13" s="1"/>
  <c r="H2783" i="13" a="1"/>
  <c r="H2783" i="13" s="1"/>
  <c r="H2788" i="13" a="1"/>
  <c r="H2788" i="13" s="1"/>
  <c r="H2789" i="13" a="1"/>
  <c r="H2789" i="13" s="1"/>
  <c r="H2795" i="13" a="1"/>
  <c r="H2795" i="13" s="1"/>
  <c r="H2800" i="13" a="1"/>
  <c r="H2800" i="13" s="1"/>
  <c r="H2801" i="13" a="1"/>
  <c r="H2801" i="13" s="1"/>
  <c r="H2807" i="13" a="1"/>
  <c r="H2807" i="13" s="1"/>
  <c r="H2812" i="13" a="1"/>
  <c r="H2812" i="13" s="1"/>
  <c r="H2813" i="13" a="1"/>
  <c r="H2813" i="13" s="1"/>
  <c r="H2819" i="13" a="1"/>
  <c r="H2819" i="13" s="1"/>
  <c r="H2824" i="13" a="1"/>
  <c r="H2824" i="13" s="1"/>
  <c r="H2825" i="13" a="1"/>
  <c r="H2825" i="13" s="1"/>
  <c r="H2831" i="13" a="1"/>
  <c r="H2831" i="13" s="1"/>
  <c r="H2836" i="13" a="1"/>
  <c r="H2836" i="13" s="1"/>
  <c r="H2837" i="13" a="1"/>
  <c r="H2837" i="13" s="1"/>
  <c r="H2843" i="13" a="1"/>
  <c r="H2843" i="13" s="1"/>
  <c r="H2848" i="13" a="1"/>
  <c r="H2848" i="13" s="1"/>
  <c r="H2849" i="13" a="1"/>
  <c r="H2849" i="13" s="1"/>
  <c r="H2855" i="13" a="1"/>
  <c r="H2855" i="13" s="1"/>
  <c r="H2860" i="13" a="1"/>
  <c r="H2860" i="13" s="1"/>
  <c r="H2861" i="13" a="1"/>
  <c r="H2861" i="13" s="1"/>
  <c r="H2867" i="13" a="1"/>
  <c r="H2867" i="13" s="1"/>
  <c r="H2872" i="13" a="1"/>
  <c r="H2872" i="13" s="1"/>
  <c r="H2873" i="13" a="1"/>
  <c r="H2873" i="13" s="1"/>
  <c r="H2879" i="13" a="1"/>
  <c r="H2879" i="13" s="1"/>
  <c r="H2884" i="13" a="1"/>
  <c r="H2884" i="13" s="1"/>
  <c r="H2885" i="13" a="1"/>
  <c r="H2885" i="13" s="1"/>
  <c r="H2891" i="13" a="1"/>
  <c r="H2891" i="13" s="1"/>
  <c r="H2896" i="13" a="1"/>
  <c r="H2896" i="13" s="1"/>
  <c r="H2897" i="13" a="1"/>
  <c r="H2897" i="13" s="1"/>
  <c r="H2903" i="13" a="1"/>
  <c r="H2903" i="13" s="1"/>
  <c r="H2908" i="13" a="1"/>
  <c r="H2908" i="13" s="1"/>
  <c r="H2909" i="13" a="1"/>
  <c r="H2909" i="13" s="1"/>
  <c r="H2915" i="13" a="1"/>
  <c r="H2915" i="13" s="1"/>
  <c r="H2920" i="13" a="1"/>
  <c r="H2920" i="13" s="1"/>
  <c r="H2921" i="13" a="1"/>
  <c r="H2921" i="13" s="1"/>
  <c r="H2927" i="13" a="1"/>
  <c r="H2927" i="13" s="1"/>
  <c r="H2932" i="13" a="1"/>
  <c r="H2932" i="13" s="1"/>
  <c r="H2933" i="13" a="1"/>
  <c r="H2933" i="13" s="1"/>
  <c r="H2939" i="13" a="1"/>
  <c r="H2939" i="13" s="1"/>
  <c r="H2944" i="13" a="1"/>
  <c r="H2944" i="13" s="1"/>
  <c r="H2945" i="13" a="1"/>
  <c r="H2945" i="13" s="1"/>
  <c r="H2951" i="13" a="1"/>
  <c r="H2951" i="13" s="1"/>
  <c r="H2956" i="13" a="1"/>
  <c r="H2956" i="13" s="1"/>
  <c r="H2957" i="13" a="1"/>
  <c r="H2957" i="13" s="1"/>
  <c r="H2963" i="13" a="1"/>
  <c r="H2963" i="13" s="1"/>
  <c r="H2968" i="13" a="1"/>
  <c r="H2968" i="13" s="1"/>
  <c r="H2969" i="13" a="1"/>
  <c r="H2969" i="13" s="1"/>
  <c r="H2975" i="13" a="1"/>
  <c r="H2975" i="13" s="1"/>
  <c r="H2980" i="13" a="1"/>
  <c r="H2980" i="13" s="1"/>
  <c r="H2981" i="13" a="1"/>
  <c r="H2981" i="13" s="1"/>
  <c r="H2987" i="13" a="1"/>
  <c r="H2987" i="13" s="1"/>
  <c r="H2992" i="13" a="1"/>
  <c r="H2992" i="13" s="1"/>
  <c r="H2993" i="13" a="1"/>
  <c r="H2993" i="13" s="1"/>
  <c r="H2999" i="13" a="1"/>
  <c r="H2999" i="13" s="1"/>
  <c r="H3004" i="13" a="1"/>
  <c r="H3004" i="13" s="1"/>
  <c r="H3005" i="13" a="1"/>
  <c r="H3005" i="13" s="1"/>
  <c r="H3011" i="13" a="1"/>
  <c r="H3011" i="13" s="1"/>
  <c r="H3016" i="13" a="1"/>
  <c r="H3016" i="13" s="1"/>
  <c r="H3017" i="13" a="1"/>
  <c r="H3017" i="13" s="1"/>
  <c r="H3023" i="13" a="1"/>
  <c r="H3023" i="13" s="1"/>
  <c r="H3028" i="13" a="1"/>
  <c r="H3028" i="13" s="1"/>
  <c r="H3029" i="13" a="1"/>
  <c r="H3029" i="13" s="1"/>
  <c r="H3035" i="13" a="1"/>
  <c r="H3035" i="13" s="1"/>
  <c r="H3040" i="13" a="1"/>
  <c r="H3040" i="13" s="1"/>
  <c r="H3041" i="13" a="1"/>
  <c r="H3041" i="13" s="1"/>
  <c r="H3047" i="13" a="1"/>
  <c r="H3047" i="13" s="1"/>
  <c r="H3052" i="13" a="1"/>
  <c r="H3052" i="13" s="1"/>
  <c r="H3053" i="13" a="1"/>
  <c r="H3053" i="13" s="1"/>
  <c r="H3059" i="13" a="1"/>
  <c r="H3059" i="13" s="1"/>
  <c r="H3064" i="13" a="1"/>
  <c r="H3064" i="13" s="1"/>
  <c r="H3065" i="13" a="1"/>
  <c r="H3065" i="13" s="1"/>
  <c r="H3071" i="13" a="1"/>
  <c r="H3071" i="13" s="1"/>
  <c r="H3076" i="13" a="1"/>
  <c r="H3076" i="13" s="1"/>
  <c r="H3077" i="13" a="1"/>
  <c r="H3077" i="13" s="1"/>
  <c r="H3083" i="13" a="1"/>
  <c r="H3083" i="13" s="1"/>
  <c r="H3088" i="13" a="1"/>
  <c r="H3088" i="13" s="1"/>
  <c r="H3089" i="13" a="1"/>
  <c r="H3089" i="13" s="1"/>
  <c r="H3095" i="13" a="1"/>
  <c r="H3095" i="13" s="1"/>
  <c r="H3100" i="13" a="1"/>
  <c r="H3100" i="13" s="1"/>
  <c r="H3101" i="13" a="1"/>
  <c r="H3101" i="13" s="1"/>
  <c r="H3107" i="13" a="1"/>
  <c r="H3107" i="13" s="1"/>
  <c r="H3112" i="13" a="1"/>
  <c r="H3112" i="13" s="1"/>
  <c r="H3113" i="13" a="1"/>
  <c r="H3113" i="13" s="1"/>
  <c r="H3119" i="13" a="1"/>
  <c r="H3119" i="13" s="1"/>
  <c r="H3124" i="13" a="1"/>
  <c r="H3124" i="13" s="1"/>
  <c r="H3125" i="13" a="1"/>
  <c r="H3125" i="13" s="1"/>
  <c r="H3131" i="13" a="1"/>
  <c r="H3131" i="13" s="1"/>
  <c r="H3136" i="13" a="1"/>
  <c r="H3136" i="13" s="1"/>
  <c r="H3137" i="13" a="1"/>
  <c r="H3137" i="13" s="1"/>
  <c r="H3143" i="13" a="1"/>
  <c r="H3143" i="13" s="1"/>
  <c r="H3148" i="13" a="1"/>
  <c r="H3148" i="13" s="1"/>
  <c r="H3149" i="13" a="1"/>
  <c r="H3149" i="13" s="1"/>
  <c r="H3155" i="13" a="1"/>
  <c r="H3155" i="13" s="1"/>
  <c r="H3160" i="13" a="1"/>
  <c r="H3160" i="13" s="1"/>
  <c r="H3161" i="13" a="1"/>
  <c r="H3161" i="13" s="1"/>
  <c r="H3167" i="13" a="1"/>
  <c r="H3167" i="13" s="1"/>
  <c r="H3172" i="13" a="1"/>
  <c r="H3172" i="13" s="1"/>
  <c r="H3173" i="13" a="1"/>
  <c r="H3173" i="13" s="1"/>
  <c r="H3179" i="13" a="1"/>
  <c r="H3179" i="13" s="1"/>
  <c r="H3184" i="13" a="1"/>
  <c r="H3184" i="13" s="1"/>
  <c r="H3185" i="13" a="1"/>
  <c r="H3185" i="13" s="1"/>
  <c r="H3191" i="13" a="1"/>
  <c r="H3191" i="13" s="1"/>
  <c r="H3196" i="13" a="1"/>
  <c r="H3196" i="13" s="1"/>
  <c r="H3197" i="13" a="1"/>
  <c r="H3197" i="13" s="1"/>
  <c r="H3203" i="13" a="1"/>
  <c r="H3203" i="13" s="1"/>
  <c r="H3208" i="13" a="1"/>
  <c r="H3208" i="13" s="1"/>
  <c r="H3209" i="13" a="1"/>
  <c r="H3209" i="13" s="1"/>
  <c r="H3215" i="13" a="1"/>
  <c r="H3215" i="13" s="1"/>
  <c r="H3220" i="13" a="1"/>
  <c r="H3220" i="13" s="1"/>
  <c r="H3221" i="13" a="1"/>
  <c r="H3221" i="13" s="1"/>
  <c r="H3227" i="13" a="1"/>
  <c r="H3227" i="13" s="1"/>
  <c r="H3232" i="13" a="1"/>
  <c r="H3232" i="13" s="1"/>
  <c r="H3233" i="13" a="1"/>
  <c r="H3233" i="13" s="1"/>
  <c r="H3239" i="13" a="1"/>
  <c r="H3239" i="13" s="1"/>
  <c r="H3244" i="13" a="1"/>
  <c r="H3244" i="13" s="1"/>
  <c r="H3245" i="13" a="1"/>
  <c r="H3245" i="13" s="1"/>
  <c r="H3251" i="13" a="1"/>
  <c r="H3251" i="13" s="1"/>
  <c r="H3256" i="13" a="1"/>
  <c r="H3256" i="13" s="1"/>
  <c r="H3257" i="13" a="1"/>
  <c r="H3257" i="13" s="1"/>
  <c r="H3263" i="13" a="1"/>
  <c r="H3263" i="13" s="1"/>
  <c r="H3268" i="13" a="1"/>
  <c r="H3268" i="13" s="1"/>
  <c r="H3269" i="13" a="1"/>
  <c r="H3269" i="13" s="1"/>
  <c r="H3275" i="13" a="1"/>
  <c r="H3275" i="13" s="1"/>
  <c r="H3280" i="13" a="1"/>
  <c r="H3280" i="13" s="1"/>
  <c r="H3281" i="13" a="1"/>
  <c r="H3281" i="13" s="1"/>
  <c r="H3287" i="13" a="1"/>
  <c r="H3287" i="13" s="1"/>
  <c r="H3292" i="13" a="1"/>
  <c r="H3292" i="13" s="1"/>
  <c r="H3293" i="13" a="1"/>
  <c r="H3293" i="13" s="1"/>
  <c r="H3299" i="13" a="1"/>
  <c r="H3299" i="13" s="1"/>
  <c r="H3304" i="13" a="1"/>
  <c r="H3304" i="13" s="1"/>
  <c r="H3305" i="13" a="1"/>
  <c r="H3305" i="13" s="1"/>
  <c r="H3311" i="13" a="1"/>
  <c r="H3311" i="13" s="1"/>
  <c r="H3316" i="13" a="1"/>
  <c r="H3316" i="13" s="1"/>
  <c r="H3317" i="13" a="1"/>
  <c r="H3317" i="13" s="1"/>
  <c r="H3323" i="13" a="1"/>
  <c r="H3323" i="13" s="1"/>
  <c r="H3328" i="13" a="1"/>
  <c r="H3328" i="13" s="1"/>
  <c r="H3329" i="13" a="1"/>
  <c r="H3329" i="13" s="1"/>
  <c r="H3335" i="13" a="1"/>
  <c r="H3335" i="13" s="1"/>
  <c r="H3340" i="13" a="1"/>
  <c r="H3340" i="13" s="1"/>
  <c r="H3341" i="13" a="1"/>
  <c r="H3341" i="13" s="1"/>
  <c r="H3347" i="13" a="1"/>
  <c r="H3347" i="13" s="1"/>
  <c r="H3352" i="13" a="1"/>
  <c r="H3352" i="13" s="1"/>
  <c r="H3353" i="13" a="1"/>
  <c r="H3353" i="13" s="1"/>
  <c r="G5" i="13" a="1"/>
  <c r="G5" i="13" s="1"/>
  <c r="H8" i="13" a="1"/>
  <c r="H8" i="13" s="1"/>
  <c r="H9" i="13" a="1"/>
  <c r="H9" i="13" s="1"/>
  <c r="G13" i="13" a="1"/>
  <c r="G13" i="13" s="1"/>
  <c r="G14" i="13" a="1"/>
  <c r="G14" i="13" s="1"/>
  <c r="H17" i="13" a="1"/>
  <c r="H17" i="13" s="1"/>
  <c r="H19" i="13" a="1"/>
  <c r="H19" i="13" s="1"/>
  <c r="H20" i="13" a="1"/>
  <c r="H20" i="13" s="1"/>
  <c r="G21" i="13" a="1"/>
  <c r="G21" i="13" s="1"/>
  <c r="H23" i="13" a="1"/>
  <c r="H23" i="13" s="1"/>
  <c r="H25" i="13" a="1"/>
  <c r="H25" i="13" s="1"/>
  <c r="H31" i="13" a="1"/>
  <c r="H31" i="13" s="1"/>
  <c r="H33" i="13" a="1"/>
  <c r="H33" i="13" s="1"/>
  <c r="H34" i="13" a="1"/>
  <c r="H34" i="13" s="1"/>
  <c r="H35" i="13" a="1"/>
  <c r="H35" i="13" s="1"/>
  <c r="H37" i="13" a="1"/>
  <c r="H37" i="13" s="1"/>
  <c r="H38" i="13" a="1"/>
  <c r="H38" i="13" s="1"/>
  <c r="H45" i="13" a="1"/>
  <c r="H45" i="13" s="1"/>
  <c r="H47" i="13" a="1"/>
  <c r="H47" i="13" s="1"/>
  <c r="G49" i="13" a="1"/>
  <c r="G49" i="13" s="1"/>
  <c r="H53" i="13" a="1"/>
  <c r="H53" i="13" s="1"/>
  <c r="H55" i="13" a="1"/>
  <c r="H55" i="13" s="1"/>
  <c r="H59" i="13" a="1"/>
  <c r="H59" i="13" s="1"/>
  <c r="H62" i="13" a="1"/>
  <c r="H62" i="13" s="1"/>
  <c r="H65" i="13" a="1"/>
  <c r="H65" i="13" s="1"/>
  <c r="H67" i="13" a="1"/>
  <c r="H67" i="13" s="1"/>
  <c r="H68" i="13" a="1"/>
  <c r="H68" i="13" s="1"/>
  <c r="H69" i="13" a="1"/>
  <c r="H69" i="13" s="1"/>
  <c r="H70" i="13" a="1"/>
  <c r="H70" i="13" s="1"/>
  <c r="H79" i="13" a="1"/>
  <c r="H79" i="13" s="1"/>
  <c r="H80" i="13" a="1"/>
  <c r="H80" i="13" s="1"/>
  <c r="H81" i="13" a="1"/>
  <c r="H81" i="13" s="1"/>
  <c r="H82" i="13" a="1"/>
  <c r="H82" i="13" s="1"/>
  <c r="H83" i="13" a="1"/>
  <c r="H83" i="13" s="1"/>
  <c r="H85" i="13" a="1"/>
  <c r="H85" i="13" s="1"/>
  <c r="G89" i="13" a="1"/>
  <c r="G89" i="13" s="1"/>
  <c r="H91" i="13" a="1"/>
  <c r="H91" i="13" s="1"/>
  <c r="H92" i="13" a="1"/>
  <c r="H92" i="13" s="1"/>
  <c r="H93" i="13" a="1"/>
  <c r="H93" i="13" s="1"/>
  <c r="H94" i="13" a="1"/>
  <c r="H94" i="13" s="1"/>
  <c r="H95" i="13" a="1"/>
  <c r="H95" i="13" s="1"/>
  <c r="H97" i="13" a="1"/>
  <c r="H97" i="13" s="1"/>
  <c r="H98" i="13" a="1"/>
  <c r="H98" i="13" s="1"/>
  <c r="H106" i="13" a="1"/>
  <c r="H106" i="13" s="1"/>
  <c r="G107" i="13" a="1"/>
  <c r="G107" i="13" s="1"/>
  <c r="H109" i="13" a="1"/>
  <c r="H109" i="13" s="1"/>
  <c r="H110" i="13" a="1"/>
  <c r="H110" i="13" s="1"/>
  <c r="H113" i="13" a="1"/>
  <c r="H113" i="13" s="1"/>
  <c r="H115" i="13" a="1"/>
  <c r="H115" i="13" s="1"/>
  <c r="H118" i="13" a="1"/>
  <c r="H118" i="13" s="1"/>
  <c r="G119" i="13" a="1"/>
  <c r="G119" i="13" s="1"/>
  <c r="H122" i="13" a="1"/>
  <c r="H122" i="13" s="1"/>
  <c r="H127" i="13" a="1"/>
  <c r="H127" i="13" s="1"/>
  <c r="H128" i="13" a="1"/>
  <c r="H128" i="13" s="1"/>
  <c r="H129" i="13" a="1"/>
  <c r="H129" i="13" s="1"/>
  <c r="H134" i="13" a="1"/>
  <c r="H134" i="13" s="1"/>
  <c r="G140" i="13" a="1"/>
  <c r="G140" i="13" s="1"/>
  <c r="H142" i="13" a="1"/>
  <c r="H142" i="13" s="1"/>
  <c r="H143" i="13" a="1"/>
  <c r="H143" i="13" s="1"/>
  <c r="G146" i="13" a="1"/>
  <c r="G146" i="13" s="1"/>
  <c r="H151" i="13" a="1"/>
  <c r="H151" i="13" s="1"/>
  <c r="H152" i="13" a="1"/>
  <c r="H152" i="13" s="1"/>
  <c r="H153" i="13" a="1"/>
  <c r="H153" i="13" s="1"/>
  <c r="H154" i="13" a="1"/>
  <c r="H154" i="13" s="1"/>
  <c r="H155" i="13" a="1"/>
  <c r="H155" i="13" s="1"/>
  <c r="G161" i="13" a="1"/>
  <c r="G161" i="13" s="1"/>
  <c r="H163" i="13" a="1"/>
  <c r="H163" i="13" s="1"/>
  <c r="H165" i="13" a="1"/>
  <c r="H165" i="13" s="1"/>
  <c r="H166" i="13" a="1"/>
  <c r="H166" i="13" s="1"/>
  <c r="H167" i="13" a="1"/>
  <c r="H167" i="13" s="1"/>
  <c r="H169" i="13" a="1"/>
  <c r="H169" i="13" s="1"/>
  <c r="H170" i="13" a="1"/>
  <c r="H170" i="13" s="1"/>
  <c r="H173" i="13" a="1"/>
  <c r="H173" i="13" s="1"/>
  <c r="H176" i="13" a="1"/>
  <c r="H176" i="13" s="1"/>
  <c r="H179" i="13" a="1"/>
  <c r="H179" i="13" s="1"/>
  <c r="H181" i="13" a="1"/>
  <c r="H181" i="13" s="1"/>
  <c r="H182" i="13" a="1"/>
  <c r="H182" i="13" s="1"/>
  <c r="H185" i="13" a="1"/>
  <c r="H185" i="13" s="1"/>
  <c r="H187" i="13" a="1"/>
  <c r="H187" i="13" s="1"/>
  <c r="G191" i="13" a="1"/>
  <c r="G191" i="13" s="1"/>
  <c r="H193" i="13" a="1"/>
  <c r="H193" i="13" s="1"/>
  <c r="G194" i="13" a="1"/>
  <c r="G194" i="13" s="1"/>
  <c r="H200" i="13" a="1"/>
  <c r="H200" i="13" s="1"/>
  <c r="H202" i="13" a="1"/>
  <c r="H202" i="13" s="1"/>
  <c r="H203" i="13" a="1"/>
  <c r="H203" i="13" s="1"/>
  <c r="H206" i="13" a="1"/>
  <c r="H206" i="13" s="1"/>
  <c r="H209" i="13" a="1"/>
  <c r="H209" i="13" s="1"/>
  <c r="H212" i="13" a="1"/>
  <c r="H212" i="13" s="1"/>
  <c r="H213" i="13" a="1"/>
  <c r="H213" i="13" s="1"/>
  <c r="H214" i="13" a="1"/>
  <c r="H214" i="13" s="1"/>
  <c r="H215" i="13" a="1"/>
  <c r="H215" i="13" s="1"/>
  <c r="H218" i="13" a="1"/>
  <c r="H218" i="13" s="1"/>
  <c r="G221" i="13" a="1"/>
  <c r="G221" i="13" s="1"/>
  <c r="H223" i="13" a="1"/>
  <c r="H223" i="13" s="1"/>
  <c r="H225" i="13" a="1"/>
  <c r="H225" i="13" s="1"/>
  <c r="H226" i="13" a="1"/>
  <c r="H226" i="13" s="1"/>
  <c r="H227" i="13" a="1"/>
  <c r="H227" i="13" s="1"/>
  <c r="H229" i="13" a="1"/>
  <c r="H229" i="13" s="1"/>
  <c r="H233" i="13" a="1"/>
  <c r="H233" i="13" s="1"/>
  <c r="H235" i="13" a="1"/>
  <c r="H235" i="13" s="1"/>
  <c r="H237" i="13" a="1"/>
  <c r="H237" i="13" s="1"/>
  <c r="H239" i="13" a="1"/>
  <c r="H239" i="13" s="1"/>
  <c r="H242" i="13" a="1"/>
  <c r="H242" i="13" s="1"/>
  <c r="H247" i="13" a="1"/>
  <c r="H247" i="13" s="1"/>
  <c r="H248" i="13" a="1"/>
  <c r="H248" i="13" s="1"/>
  <c r="G250" i="13" a="1"/>
  <c r="G250" i="13" s="1"/>
  <c r="H251" i="13" a="1"/>
  <c r="H251" i="13" s="1"/>
  <c r="H254" i="13" a="1"/>
  <c r="H254" i="13" s="1"/>
  <c r="H260" i="13" a="1"/>
  <c r="H260" i="13" s="1"/>
  <c r="H262" i="13" a="1"/>
  <c r="H262" i="13" s="1"/>
  <c r="H266" i="13" a="1"/>
  <c r="H266" i="13" s="1"/>
  <c r="H269" i="13" a="1"/>
  <c r="H269" i="13" s="1"/>
  <c r="H272" i="13" a="1"/>
  <c r="H272" i="13" s="1"/>
  <c r="H273" i="13" a="1"/>
  <c r="H273" i="13" s="1"/>
  <c r="H274" i="13" a="1"/>
  <c r="H274" i="13" s="1"/>
  <c r="H275" i="13" a="1"/>
  <c r="H275" i="13" s="1"/>
  <c r="H281" i="13" a="1"/>
  <c r="H281" i="13" s="1"/>
  <c r="H283" i="13" a="1"/>
  <c r="H283" i="13" s="1"/>
  <c r="H285" i="13" a="1"/>
  <c r="H285" i="13" s="1"/>
  <c r="H286" i="13" a="1"/>
  <c r="H286" i="13" s="1"/>
  <c r="H287" i="13" a="1"/>
  <c r="H287" i="13" s="1"/>
  <c r="H289" i="13" a="1"/>
  <c r="H289" i="13" s="1"/>
  <c r="H290" i="13" a="1"/>
  <c r="H290" i="13" s="1"/>
  <c r="H293" i="13" a="1"/>
  <c r="H293" i="13" s="1"/>
  <c r="H295" i="13" a="1"/>
  <c r="H295" i="13" s="1"/>
  <c r="H296" i="13" a="1"/>
  <c r="H296" i="13" s="1"/>
  <c r="H299" i="13" a="1"/>
  <c r="H299" i="13" s="1"/>
  <c r="H301" i="13" a="1"/>
  <c r="H301" i="13" s="1"/>
  <c r="H302" i="13" a="1"/>
  <c r="H302" i="13" s="1"/>
  <c r="H305" i="13" a="1"/>
  <c r="H305" i="13" s="1"/>
  <c r="G308" i="13" a="1"/>
  <c r="G308" i="13" s="1"/>
  <c r="G309" i="13" a="1"/>
  <c r="G309" i="13" s="1"/>
  <c r="H314" i="13" a="1"/>
  <c r="H314" i="13" s="1"/>
  <c r="H317" i="13" a="1"/>
  <c r="H317" i="13" s="1"/>
  <c r="H319" i="13" a="1"/>
  <c r="H319" i="13" s="1"/>
  <c r="H325" i="13" a="1"/>
  <c r="H325" i="13" s="1"/>
  <c r="G326" i="13" a="1"/>
  <c r="G326" i="13" s="1"/>
  <c r="H329" i="13" a="1"/>
  <c r="H329" i="13" s="1"/>
  <c r="H331" i="13" a="1"/>
  <c r="H331" i="13" s="1"/>
  <c r="H332" i="13" a="1"/>
  <c r="H332" i="13" s="1"/>
  <c r="H333" i="13" a="1"/>
  <c r="H333" i="13" s="1"/>
  <c r="H334" i="13" a="1"/>
  <c r="H334" i="13" s="1"/>
  <c r="H337" i="13" a="1"/>
  <c r="H337" i="13" s="1"/>
  <c r="G341" i="13" a="1"/>
  <c r="G341" i="13" s="1"/>
  <c r="H344" i="13" a="1"/>
  <c r="H344" i="13" s="1"/>
  <c r="H345" i="13" a="1"/>
  <c r="H345" i="13" s="1"/>
  <c r="H346" i="13" a="1"/>
  <c r="H346" i="13" s="1"/>
  <c r="H349" i="13" a="1"/>
  <c r="H349" i="13" s="1"/>
  <c r="H350" i="13" a="1"/>
  <c r="H350" i="13" s="1"/>
  <c r="H355" i="13" a="1"/>
  <c r="H355" i="13" s="1"/>
  <c r="H357" i="13" a="1"/>
  <c r="H357" i="13" s="1"/>
  <c r="H358" i="13" a="1"/>
  <c r="H358" i="13" s="1"/>
  <c r="H359" i="13" a="1"/>
  <c r="H359" i="13" s="1"/>
  <c r="H362" i="13" a="1"/>
  <c r="H362" i="13" s="1"/>
  <c r="G368" i="13" a="1"/>
  <c r="G368" i="13" s="1"/>
  <c r="H369" i="13" a="1"/>
  <c r="H369" i="13" s="1"/>
  <c r="G371" i="13" a="1"/>
  <c r="G371" i="13" s="1"/>
  <c r="H373" i="13" a="1"/>
  <c r="H373" i="13" s="1"/>
  <c r="H374" i="13" a="1"/>
  <c r="H374" i="13" s="1"/>
  <c r="H377" i="13" a="1"/>
  <c r="H377" i="13" s="1"/>
  <c r="H379" i="13" a="1"/>
  <c r="H379" i="13" s="1"/>
  <c r="H380" i="13" a="1"/>
  <c r="H380" i="13" s="1"/>
  <c r="H389" i="13" a="1"/>
  <c r="H389" i="13" s="1"/>
  <c r="H391" i="13" a="1"/>
  <c r="H391" i="13" s="1"/>
  <c r="H392" i="13" a="1"/>
  <c r="H392" i="13" s="1"/>
  <c r="H393" i="13" a="1"/>
  <c r="H393" i="13" s="1"/>
  <c r="H394" i="13" a="1"/>
  <c r="H394" i="13" s="1"/>
  <c r="H401" i="13" a="1"/>
  <c r="H401" i="13" s="1"/>
  <c r="H405" i="13" a="1"/>
  <c r="H405" i="13" s="1"/>
  <c r="H406" i="13" a="1"/>
  <c r="H406" i="13" s="1"/>
  <c r="H409" i="13" a="1"/>
  <c r="H409" i="13" s="1"/>
  <c r="H410" i="13" a="1"/>
  <c r="H410" i="13" s="1"/>
  <c r="H413" i="13" a="1"/>
  <c r="H413" i="13" s="1"/>
  <c r="H415" i="13" a="1"/>
  <c r="H415" i="13" s="1"/>
  <c r="H416" i="13" a="1"/>
  <c r="H416" i="13" s="1"/>
  <c r="H418" i="13" a="1"/>
  <c r="H418" i="13" s="1"/>
  <c r="H419" i="13" a="1"/>
  <c r="H419" i="13" s="1"/>
  <c r="H421" i="13" a="1"/>
  <c r="H421" i="13" s="1"/>
  <c r="H422" i="13" a="1"/>
  <c r="H422" i="13" s="1"/>
  <c r="H427" i="13" a="1"/>
  <c r="H427" i="13" s="1"/>
  <c r="H428" i="13" a="1"/>
  <c r="H428" i="13" s="1"/>
  <c r="H431" i="13" a="1"/>
  <c r="H431" i="13" s="1"/>
  <c r="H437" i="13" a="1"/>
  <c r="H437" i="13" s="1"/>
  <c r="G440" i="13" a="1"/>
  <c r="G440" i="13" s="1"/>
  <c r="H442" i="13" a="1"/>
  <c r="H442" i="13" s="1"/>
  <c r="G445" i="13" a="1"/>
  <c r="G445" i="13" s="1"/>
  <c r="H446" i="13" a="1"/>
  <c r="H446" i="13" s="1"/>
  <c r="H449" i="13" a="1"/>
  <c r="H449" i="13" s="1"/>
  <c r="H452" i="13" a="1"/>
  <c r="H452" i="13" s="1"/>
  <c r="H454" i="13" a="1"/>
  <c r="H454" i="13" s="1"/>
  <c r="H461" i="13" a="1"/>
  <c r="H461" i="13" s="1"/>
  <c r="H463" i="13" a="1"/>
  <c r="H463" i="13" s="1"/>
  <c r="H466" i="13" a="1"/>
  <c r="H466" i="13" s="1"/>
  <c r="H475" i="13" a="1"/>
  <c r="H475" i="13" s="1"/>
  <c r="H476" i="13" a="1"/>
  <c r="H476" i="13" s="1"/>
  <c r="H477" i="13" a="1"/>
  <c r="H477" i="13" s="1"/>
  <c r="H478" i="13" a="1"/>
  <c r="H478" i="13" s="1"/>
  <c r="H479" i="13" a="1"/>
  <c r="H479" i="13" s="1"/>
  <c r="H481" i="13" a="1"/>
  <c r="H481" i="13" s="1"/>
  <c r="H482" i="13" a="1"/>
  <c r="H482" i="13" s="1"/>
  <c r="H485" i="13" a="1"/>
  <c r="H485" i="13" s="1"/>
  <c r="H488" i="13" a="1"/>
  <c r="H488" i="13" s="1"/>
  <c r="H490" i="13" a="1"/>
  <c r="H490" i="13" s="1"/>
  <c r="H491" i="13" a="1"/>
  <c r="H491" i="13" s="1"/>
  <c r="H493" i="13" a="1"/>
  <c r="H493" i="13" s="1"/>
  <c r="H494" i="13" a="1"/>
  <c r="H494" i="13" s="1"/>
  <c r="H499" i="13" a="1"/>
  <c r="H499" i="13" s="1"/>
  <c r="H509" i="13" a="1"/>
  <c r="H509" i="13" s="1"/>
  <c r="H511" i="13" a="1"/>
  <c r="H511" i="13" s="1"/>
  <c r="H512" i="13" a="1"/>
  <c r="H512" i="13" s="1"/>
  <c r="H513" i="13" a="1"/>
  <c r="H513" i="13" s="1"/>
  <c r="H517" i="13" a="1"/>
  <c r="H517" i="13" s="1"/>
  <c r="G518" i="13" a="1"/>
  <c r="G518" i="13" s="1"/>
  <c r="H521" i="13" a="1"/>
  <c r="H521" i="13" s="1"/>
  <c r="H523" i="13" a="1"/>
  <c r="H523" i="13" s="1"/>
  <c r="G524" i="13" a="1"/>
  <c r="G524" i="13" s="1"/>
  <c r="H525" i="13" a="1"/>
  <c r="H525" i="13" s="1"/>
  <c r="H526" i="13" a="1"/>
  <c r="H526" i="13" s="1"/>
  <c r="H527" i="13" a="1"/>
  <c r="H527" i="13" s="1"/>
  <c r="H533" i="13" a="1"/>
  <c r="H533" i="13" s="1"/>
  <c r="H536" i="13" a="1"/>
  <c r="H536" i="13" s="1"/>
  <c r="H542" i="13" a="1"/>
  <c r="H542" i="13" s="1"/>
  <c r="H547" i="13" a="1"/>
  <c r="H547" i="13" s="1"/>
  <c r="H548" i="13" a="1"/>
  <c r="H548" i="13" s="1"/>
  <c r="H549" i="13" a="1"/>
  <c r="H549" i="13" s="1"/>
  <c r="H551" i="13" a="1"/>
  <c r="H551" i="13" s="1"/>
  <c r="H557" i="13" a="1"/>
  <c r="H557" i="13" s="1"/>
  <c r="H559" i="13" a="1"/>
  <c r="H559" i="13" s="1"/>
  <c r="H561" i="13" a="1"/>
  <c r="H561" i="13" s="1"/>
  <c r="H565" i="13" a="1"/>
  <c r="H565" i="13" s="1"/>
  <c r="H566" i="13" a="1"/>
  <c r="H566" i="13" s="1"/>
  <c r="H569" i="13" a="1"/>
  <c r="H569" i="13" s="1"/>
  <c r="H571" i="13" a="1"/>
  <c r="H571" i="13" s="1"/>
  <c r="H572" i="13" a="1"/>
  <c r="H572" i="13" s="1"/>
  <c r="G581" i="13" a="1"/>
  <c r="G581" i="13" s="1"/>
  <c r="H583" i="13" a="1"/>
  <c r="H583" i="13" s="1"/>
  <c r="H584" i="13" a="1"/>
  <c r="H584" i="13" s="1"/>
  <c r="H585" i="13" a="1"/>
  <c r="H585" i="13" s="1"/>
  <c r="H586" i="13" a="1"/>
  <c r="H586" i="13" s="1"/>
  <c r="H587" i="13" a="1"/>
  <c r="H587" i="13" s="1"/>
  <c r="H595" i="13" a="1"/>
  <c r="H595" i="13" s="1"/>
  <c r="H596" i="13" a="1"/>
  <c r="H596" i="13" s="1"/>
  <c r="H597" i="13" a="1"/>
  <c r="H597" i="13" s="1"/>
  <c r="H598" i="13" a="1"/>
  <c r="H598" i="13" s="1"/>
  <c r="H599" i="13" a="1"/>
  <c r="H599" i="13" s="1"/>
  <c r="H601" i="13" a="1"/>
  <c r="H601" i="13" s="1"/>
  <c r="H602" i="13" a="1"/>
  <c r="H602" i="13" s="1"/>
  <c r="H605" i="13" a="1"/>
  <c r="H605" i="13" s="1"/>
  <c r="H607" i="13" a="1"/>
  <c r="H607" i="13" s="1"/>
  <c r="H610" i="13" a="1"/>
  <c r="H610" i="13" s="1"/>
  <c r="H611" i="13" a="1"/>
  <c r="H611" i="13" s="1"/>
  <c r="H613" i="13" a="1"/>
  <c r="H613" i="13" s="1"/>
  <c r="H614" i="13" a="1"/>
  <c r="H614" i="13" s="1"/>
  <c r="G617" i="13" a="1"/>
  <c r="G617" i="13" s="1"/>
  <c r="H619" i="13" a="1"/>
  <c r="H619" i="13" s="1"/>
  <c r="H623" i="13" a="1"/>
  <c r="H623" i="13" s="1"/>
  <c r="H629" i="13" a="1"/>
  <c r="H629" i="13" s="1"/>
  <c r="H634" i="13" a="1"/>
  <c r="H634" i="13" s="1"/>
  <c r="H638" i="13" a="1"/>
  <c r="H638" i="13" s="1"/>
  <c r="H641" i="13" a="1"/>
  <c r="H641" i="13" s="1"/>
  <c r="H643" i="13" a="1"/>
  <c r="H643" i="13" s="1"/>
  <c r="H647" i="13" a="1"/>
  <c r="H647" i="13" s="1"/>
  <c r="G649" i="13" a="1"/>
  <c r="G649" i="13" s="1"/>
  <c r="G650" i="13" a="1"/>
  <c r="G650" i="13" s="1"/>
  <c r="H653" i="13" a="1"/>
  <c r="H653" i="13" s="1"/>
  <c r="H656" i="13" a="1"/>
  <c r="H656" i="13" s="1"/>
  <c r="H658" i="13" a="1"/>
  <c r="H658" i="13" s="1"/>
  <c r="H661" i="13" a="1"/>
  <c r="H661" i="13" s="1"/>
  <c r="H667" i="13" a="1"/>
  <c r="H667" i="13" s="1"/>
  <c r="H668" i="13" a="1"/>
  <c r="H668" i="13" s="1"/>
  <c r="H669" i="13" a="1"/>
  <c r="H669" i="13" s="1"/>
  <c r="H671" i="13" a="1"/>
  <c r="H671" i="13" s="1"/>
  <c r="H673" i="13" a="1"/>
  <c r="H673" i="13" s="1"/>
  <c r="H674" i="13" a="1"/>
  <c r="H674" i="13" s="1"/>
  <c r="H677" i="13" a="1"/>
  <c r="H677" i="13" s="1"/>
  <c r="H680" i="13" a="1"/>
  <c r="H680" i="13" s="1"/>
  <c r="H682" i="13" a="1"/>
  <c r="H682" i="13" s="1"/>
  <c r="H685" i="13" a="1"/>
  <c r="H685" i="13" s="1"/>
  <c r="H686" i="13" a="1"/>
  <c r="H686" i="13" s="1"/>
  <c r="G692" i="13" a="1"/>
  <c r="G692" i="13" s="1"/>
  <c r="H701" i="13" a="1"/>
  <c r="H701" i="13" s="1"/>
  <c r="H703" i="13" a="1"/>
  <c r="H703" i="13" s="1"/>
  <c r="H704" i="13" a="1"/>
  <c r="H704" i="13" s="1"/>
  <c r="H705" i="13" a="1"/>
  <c r="H705" i="13" s="1"/>
  <c r="H706" i="13" a="1"/>
  <c r="H706" i="13" s="1"/>
  <c r="H715" i="13" a="1"/>
  <c r="H715" i="13" s="1"/>
  <c r="H716" i="13" a="1"/>
  <c r="H716" i="13" s="1"/>
  <c r="H717" i="13" a="1"/>
  <c r="H717" i="13" s="1"/>
  <c r="H718" i="13" a="1"/>
  <c r="H718" i="13" s="1"/>
  <c r="H719" i="13" a="1"/>
  <c r="H719" i="13" s="1"/>
  <c r="H721" i="13" a="1"/>
  <c r="H721" i="13" s="1"/>
  <c r="H727" i="13" a="1"/>
  <c r="H727" i="13" s="1"/>
  <c r="G728" i="13" a="1"/>
  <c r="G728" i="13" s="1"/>
  <c r="H729" i="13" a="1"/>
  <c r="H729" i="13" s="1"/>
  <c r="H733" i="13" a="1"/>
  <c r="H733" i="13" s="1"/>
  <c r="G734" i="13" a="1"/>
  <c r="G734" i="13" s="1"/>
  <c r="H741" i="13" a="1"/>
  <c r="H741" i="13" s="1"/>
  <c r="H742" i="13" a="1"/>
  <c r="H742" i="13" s="1"/>
  <c r="H745" i="13" a="1"/>
  <c r="H745" i="13" s="1"/>
  <c r="H751" i="13" a="1"/>
  <c r="H751" i="13" s="1"/>
  <c r="H753" i="13" a="1"/>
  <c r="H753" i="13" s="1"/>
  <c r="G754" i="13" a="1"/>
  <c r="G754" i="13" s="1"/>
  <c r="H755" i="13" a="1"/>
  <c r="H755" i="13" s="1"/>
  <c r="H757" i="13" a="1"/>
  <c r="H757" i="13" s="1"/>
  <c r="H758" i="13" a="1"/>
  <c r="H758" i="13" s="1"/>
  <c r="H761" i="13" a="1"/>
  <c r="H761" i="13" s="1"/>
  <c r="H763" i="13" a="1"/>
  <c r="H763" i="13" s="1"/>
  <c r="H766" i="13" a="1"/>
  <c r="H766" i="13" s="1"/>
  <c r="H769" i="13" a="1"/>
  <c r="H769" i="13" s="1"/>
  <c r="H770" i="13" a="1"/>
  <c r="H770" i="13" s="1"/>
  <c r="H773" i="13" a="1"/>
  <c r="H773" i="13" s="1"/>
  <c r="H775" i="13" a="1"/>
  <c r="H775" i="13" s="1"/>
  <c r="H778" i="13" a="1"/>
  <c r="H778" i="13" s="1"/>
  <c r="H782" i="13" a="1"/>
  <c r="H782" i="13" s="1"/>
  <c r="H787" i="13" a="1"/>
  <c r="H787" i="13" s="1"/>
  <c r="H788" i="13" a="1"/>
  <c r="H788" i="13" s="1"/>
  <c r="H789" i="13" a="1"/>
  <c r="H789" i="13" s="1"/>
  <c r="G790" i="13" a="1"/>
  <c r="G790" i="13" s="1"/>
  <c r="H791" i="13" a="1"/>
  <c r="H791" i="13" s="1"/>
  <c r="H794" i="13" a="1"/>
  <c r="H794" i="13" s="1"/>
  <c r="G797" i="13" a="1"/>
  <c r="G797" i="13" s="1"/>
  <c r="H799" i="13" a="1"/>
  <c r="H799" i="13" s="1"/>
  <c r="H801" i="13" a="1"/>
  <c r="H801" i="13" s="1"/>
  <c r="H806" i="13" a="1"/>
  <c r="H806" i="13" s="1"/>
  <c r="H809" i="13" a="1"/>
  <c r="H809" i="13" s="1"/>
  <c r="H811" i="13" a="1"/>
  <c r="H811" i="13" s="1"/>
  <c r="H813" i="13" a="1"/>
  <c r="H813" i="13" s="1"/>
  <c r="H815" i="13" a="1"/>
  <c r="H815" i="13" s="1"/>
  <c r="H823" i="13" a="1"/>
  <c r="H823" i="13" s="1"/>
  <c r="H824" i="13" a="1"/>
  <c r="H824" i="13" s="1"/>
  <c r="H825" i="13" a="1"/>
  <c r="H825" i="13" s="1"/>
  <c r="G827" i="13" a="1"/>
  <c r="G827" i="13" s="1"/>
  <c r="H829" i="13" a="1"/>
  <c r="H829" i="13" s="1"/>
  <c r="H833" i="13" a="1"/>
  <c r="H833" i="13" s="1"/>
  <c r="H835" i="13" a="1"/>
  <c r="H835" i="13" s="1"/>
  <c r="H836" i="13" a="1"/>
  <c r="H836" i="13" s="1"/>
  <c r="H839" i="13" a="1"/>
  <c r="H839" i="13" s="1"/>
  <c r="H845" i="13" a="1"/>
  <c r="H845" i="13" s="1"/>
  <c r="H847" i="13" a="1"/>
  <c r="H847" i="13" s="1"/>
  <c r="H849" i="13" a="1"/>
  <c r="H849" i="13" s="1"/>
  <c r="H850" i="13" a="1"/>
  <c r="H850" i="13" s="1"/>
  <c r="H853" i="13" a="1"/>
  <c r="H853" i="13" s="1"/>
  <c r="H857" i="13" a="1"/>
  <c r="H857" i="13" s="1"/>
  <c r="H859" i="13" a="1"/>
  <c r="H859" i="13" s="1"/>
  <c r="H860" i="13" a="1"/>
  <c r="H860" i="13" s="1"/>
  <c r="H862" i="13" a="1"/>
  <c r="H862" i="13" s="1"/>
  <c r="H863" i="13" a="1"/>
  <c r="H863" i="13" s="1"/>
  <c r="H865" i="13" a="1"/>
  <c r="H865" i="13" s="1"/>
  <c r="H871" i="13" a="1"/>
  <c r="H871" i="13" s="1"/>
  <c r="H872" i="13" a="1"/>
  <c r="H872" i="13" s="1"/>
  <c r="H874" i="13" a="1"/>
  <c r="H874" i="13" s="1"/>
  <c r="H877" i="13" a="1"/>
  <c r="H877" i="13" s="1"/>
  <c r="H878" i="13" a="1"/>
  <c r="H878" i="13" s="1"/>
  <c r="H881" i="13" a="1"/>
  <c r="H881" i="13" s="1"/>
  <c r="G884" i="13" a="1"/>
  <c r="G884" i="13" s="1"/>
  <c r="H893" i="13" a="1"/>
  <c r="H893" i="13" s="1"/>
  <c r="H895" i="13" a="1"/>
  <c r="H895" i="13" s="1"/>
  <c r="H896" i="13" a="1"/>
  <c r="H896" i="13" s="1"/>
  <c r="H897" i="13" a="1"/>
  <c r="H897" i="13" s="1"/>
  <c r="H901" i="13" a="1"/>
  <c r="H901" i="13" s="1"/>
  <c r="H905" i="13" a="1"/>
  <c r="H905" i="13" s="1"/>
  <c r="H907" i="13" a="1"/>
  <c r="H907" i="13" s="1"/>
  <c r="G908" i="13" a="1"/>
  <c r="G908" i="13" s="1"/>
  <c r="H909" i="13" a="1"/>
  <c r="H909" i="13" s="1"/>
  <c r="H910" i="13" a="1"/>
  <c r="H910" i="13" s="1"/>
  <c r="G911" i="13" a="1"/>
  <c r="G911" i="13" s="1"/>
  <c r="H913" i="13" a="1"/>
  <c r="H913" i="13" s="1"/>
  <c r="H914" i="13" a="1"/>
  <c r="H914" i="13" s="1"/>
  <c r="G917" i="13" a="1"/>
  <c r="G917" i="13" s="1"/>
  <c r="H919" i="13" a="1"/>
  <c r="H919" i="13" s="1"/>
  <c r="H920" i="13" a="1"/>
  <c r="H920" i="13" s="1"/>
  <c r="H925" i="13" a="1"/>
  <c r="H925" i="13" s="1"/>
  <c r="H926" i="13" a="1"/>
  <c r="H926" i="13" s="1"/>
  <c r="H929" i="13" a="1"/>
  <c r="H929" i="13" s="1"/>
  <c r="H931" i="13" a="1"/>
  <c r="H931" i="13" s="1"/>
  <c r="H934" i="13" a="1"/>
  <c r="H934" i="13" s="1"/>
  <c r="H938" i="13" a="1"/>
  <c r="H938" i="13" s="1"/>
  <c r="H941" i="13" a="1"/>
  <c r="H941" i="13" s="1"/>
  <c r="H945" i="13" a="1"/>
  <c r="H945" i="13" s="1"/>
  <c r="G949" i="13" a="1"/>
  <c r="G949" i="13" s="1"/>
  <c r="H953" i="13" a="1"/>
  <c r="H953" i="13" s="1"/>
  <c r="H955" i="13" a="1"/>
  <c r="H955" i="13" s="1"/>
  <c r="H956" i="13" a="1"/>
  <c r="H956" i="13" s="1"/>
  <c r="G957" i="13" a="1"/>
  <c r="G957" i="13" s="1"/>
  <c r="H962" i="13" a="1"/>
  <c r="H962" i="13" s="1"/>
  <c r="H965" i="13" a="1"/>
  <c r="H965" i="13" s="1"/>
  <c r="H968" i="13" a="1"/>
  <c r="H968" i="13" s="1"/>
  <c r="H969" i="13" a="1"/>
  <c r="H969" i="13" s="1"/>
  <c r="G971" i="13" a="1"/>
  <c r="G971" i="13" s="1"/>
  <c r="G977" i="13" a="1"/>
  <c r="G977" i="13" s="1"/>
  <c r="H981" i="13" a="1"/>
  <c r="H981" i="13" s="1"/>
  <c r="H982" i="13" a="1"/>
  <c r="H982" i="13" s="1"/>
  <c r="H983" i="13" a="1"/>
  <c r="H983" i="13" s="1"/>
  <c r="H985" i="13" a="1"/>
  <c r="H985" i="13" s="1"/>
  <c r="H986" i="13" a="1"/>
  <c r="H986" i="13" s="1"/>
  <c r="H991" i="13" a="1"/>
  <c r="H991" i="13" s="1"/>
  <c r="H993" i="13" a="1"/>
  <c r="H993" i="13" s="1"/>
  <c r="H995" i="13" a="1"/>
  <c r="H995" i="13" s="1"/>
  <c r="H997" i="13" a="1"/>
  <c r="H997" i="13" s="1"/>
  <c r="H998" i="13" a="1"/>
  <c r="H998" i="13" s="1"/>
  <c r="G1001" i="13" a="1"/>
  <c r="G1001" i="13" s="1"/>
  <c r="H1003" i="13" a="1"/>
  <c r="H1003" i="13" s="1"/>
  <c r="H1004" i="13" a="1"/>
  <c r="H1004" i="13" s="1"/>
  <c r="H1007" i="13" a="1"/>
  <c r="H1007" i="13" s="1"/>
  <c r="H1013" i="13" a="1"/>
  <c r="H1013" i="13" s="1"/>
  <c r="H1016" i="13" a="1"/>
  <c r="H1016" i="13" s="1"/>
  <c r="H1017" i="13" a="1"/>
  <c r="H1017" i="13" s="1"/>
  <c r="H1021" i="13" a="1"/>
  <c r="H1021" i="13" s="1"/>
  <c r="H1025" i="13" a="1"/>
  <c r="H1025" i="13" s="1"/>
  <c r="H1027" i="13" a="1"/>
  <c r="H1027" i="13" s="1"/>
  <c r="H1029" i="13" a="1"/>
  <c r="H1029" i="13" s="1"/>
  <c r="H1030" i="13" a="1"/>
  <c r="H1030" i="13" s="1"/>
  <c r="H1031" i="13" a="1"/>
  <c r="H1031" i="13" s="1"/>
  <c r="H1037" i="13" a="1"/>
  <c r="H1037" i="13" s="1"/>
  <c r="H1040" i="13" a="1"/>
  <c r="H1040" i="13" s="1"/>
  <c r="G1042" i="13" a="1"/>
  <c r="G1042" i="13" s="1"/>
  <c r="H1043" i="13" a="1"/>
  <c r="H1043" i="13" s="1"/>
  <c r="H1051" i="13" a="1"/>
  <c r="H1051" i="13" s="1"/>
  <c r="H1052" i="13" a="1"/>
  <c r="H1052" i="13" s="1"/>
  <c r="H1053" i="13" a="1"/>
  <c r="H1053" i="13" s="1"/>
  <c r="H1055" i="13" a="1"/>
  <c r="H1055" i="13" s="1"/>
  <c r="H1057" i="13" a="1"/>
  <c r="H1057" i="13" s="1"/>
  <c r="H1061" i="13" a="1"/>
  <c r="H1061" i="13" s="1"/>
  <c r="H1063" i="13" a="1"/>
  <c r="H1063" i="13" s="1"/>
  <c r="H1066" i="13" a="1"/>
  <c r="H1066" i="13" s="1"/>
  <c r="H1070" i="13" a="1"/>
  <c r="H1070" i="13" s="1"/>
  <c r="H1075" i="13" a="1"/>
  <c r="H1075" i="13" s="1"/>
  <c r="H1076" i="13" a="1"/>
  <c r="H1076" i="13" s="1"/>
  <c r="H1077" i="13" a="1"/>
  <c r="H1077" i="13" s="1"/>
  <c r="H1078" i="13" a="1"/>
  <c r="H1078" i="13" s="1"/>
  <c r="G1082" i="13" a="1"/>
  <c r="G1082" i="13" s="1"/>
  <c r="H1085" i="13" a="1"/>
  <c r="H1085" i="13" s="1"/>
  <c r="H1088" i="13" a="1"/>
  <c r="H1088" i="13" s="1"/>
  <c r="H1089" i="13" a="1"/>
  <c r="H1089" i="13" s="1"/>
  <c r="H1090" i="13" a="1"/>
  <c r="H1090" i="13" s="1"/>
  <c r="H1091" i="13" a="1"/>
  <c r="H1091" i="13" s="1"/>
  <c r="H1093" i="13" a="1"/>
  <c r="H1093" i="13" s="1"/>
  <c r="H1099" i="13" a="1"/>
  <c r="H1099" i="13" s="1"/>
  <c r="H1101" i="13" a="1"/>
  <c r="H1101" i="13" s="1"/>
  <c r="H1102" i="13" a="1"/>
  <c r="H1102" i="13" s="1"/>
  <c r="H1103" i="13" a="1"/>
  <c r="H1103" i="13" s="1"/>
  <c r="G1105" i="13" a="1"/>
  <c r="G1105" i="13" s="1"/>
  <c r="G1106" i="13" a="1"/>
  <c r="G1106" i="13" s="1"/>
  <c r="H1111" i="13" a="1"/>
  <c r="H1111" i="13" s="1"/>
  <c r="H1112" i="13" a="1"/>
  <c r="H1112" i="13" s="1"/>
  <c r="H1117" i="13" a="1"/>
  <c r="H1117" i="13" s="1"/>
  <c r="H1118" i="13" a="1"/>
  <c r="H1118" i="13" s="1"/>
  <c r="H1121" i="13" a="1"/>
  <c r="H1121" i="13" s="1"/>
  <c r="H1123" i="13" a="1"/>
  <c r="H1123" i="13" s="1"/>
  <c r="H1124" i="13" a="1"/>
  <c r="H1124" i="13" s="1"/>
  <c r="H1129" i="13" a="1"/>
  <c r="H1129" i="13" s="1"/>
  <c r="H1133" i="13" a="1"/>
  <c r="H1133" i="13" s="1"/>
  <c r="H1135" i="13" a="1"/>
  <c r="H1135" i="13" s="1"/>
  <c r="H1138" i="13" a="1"/>
  <c r="H1138" i="13" s="1"/>
  <c r="H1142" i="13" a="1"/>
  <c r="H1142" i="13" s="1"/>
  <c r="H1145" i="13" a="1"/>
  <c r="H1145" i="13" s="1"/>
  <c r="H1150" i="13" a="1"/>
  <c r="H1150" i="13" s="1"/>
  <c r="H1157" i="13" a="1"/>
  <c r="H1157" i="13" s="1"/>
  <c r="H1159" i="13" a="1"/>
  <c r="H1159" i="13" s="1"/>
  <c r="H1160" i="13" a="1"/>
  <c r="H1160" i="13" s="1"/>
  <c r="H1162" i="13" a="1"/>
  <c r="H1162" i="13" s="1"/>
  <c r="H1165" i="13" a="1"/>
  <c r="H1165" i="13" s="1"/>
  <c r="H1171" i="13" a="1"/>
  <c r="H1171" i="13" s="1"/>
  <c r="H1172" i="13" a="1"/>
  <c r="H1172" i="13" s="1"/>
  <c r="H1173" i="13" a="1"/>
  <c r="H1173" i="13" s="1"/>
  <c r="H1175" i="13" a="1"/>
  <c r="H1175" i="13" s="1"/>
  <c r="H1177" i="13" a="1"/>
  <c r="H1177" i="13" s="1"/>
  <c r="H1183" i="13" a="1"/>
  <c r="H1183" i="13" s="1"/>
  <c r="H1185" i="13" a="1"/>
  <c r="H1185" i="13" s="1"/>
  <c r="H1186" i="13" a="1"/>
  <c r="H1186" i="13" s="1"/>
  <c r="H1189" i="13" a="1"/>
  <c r="H1189" i="13" s="1"/>
  <c r="H1190" i="13" a="1"/>
  <c r="H1190" i="13" s="1"/>
  <c r="H1193" i="13" a="1"/>
  <c r="H1193" i="13" s="1"/>
  <c r="H1195" i="13" a="1"/>
  <c r="H1195" i="13" s="1"/>
  <c r="H1201" i="13" a="1"/>
  <c r="H1201" i="13" s="1"/>
  <c r="H1205" i="13" a="1"/>
  <c r="H1205" i="13" s="1"/>
  <c r="H1207" i="13" a="1"/>
  <c r="H1207" i="13" s="1"/>
  <c r="H1208" i="13" a="1"/>
  <c r="H1208" i="13" s="1"/>
  <c r="H1209" i="13" a="1"/>
  <c r="H1209" i="13" s="1"/>
  <c r="H1210" i="13" a="1"/>
  <c r="H1210" i="13" s="1"/>
  <c r="H1214" i="13" a="1"/>
  <c r="H1214" i="13" s="1"/>
  <c r="H1219" i="13" a="1"/>
  <c r="H1219" i="13" s="1"/>
  <c r="H1221" i="13" a="1"/>
  <c r="H1221" i="13" s="1"/>
  <c r="H1222" i="13" a="1"/>
  <c r="H1222" i="13" s="1"/>
  <c r="H1223" i="13" a="1"/>
  <c r="H1223" i="13" s="1"/>
  <c r="H1225" i="13" a="1"/>
  <c r="H1225" i="13" s="1"/>
  <c r="H1231" i="13" a="1"/>
  <c r="H1231" i="13" s="1"/>
  <c r="H1234" i="13" a="1"/>
  <c r="H1234" i="13" s="1"/>
  <c r="G1238" i="13" a="1"/>
  <c r="G1238" i="13" s="1"/>
  <c r="H1241" i="13" a="1"/>
  <c r="H1241" i="13" s="1"/>
  <c r="H1243" i="13" a="1"/>
  <c r="H1243" i="13" s="1"/>
  <c r="H1244" i="13" a="1"/>
  <c r="H1244" i="13" s="1"/>
  <c r="H1246" i="13" a="1"/>
  <c r="H1246" i="13" s="1"/>
  <c r="H1249" i="13" a="1"/>
  <c r="H1249" i="13" s="1"/>
  <c r="H1255" i="13" a="1"/>
  <c r="H1255" i="13" s="1"/>
  <c r="H1258" i="13" a="1"/>
  <c r="H1258" i="13" s="1"/>
  <c r="H1261" i="13" a="1"/>
  <c r="H1261" i="13" s="1"/>
  <c r="H1262" i="13" a="1"/>
  <c r="H1262" i="13" s="1"/>
  <c r="H1265" i="13" a="1"/>
  <c r="H1265" i="13" s="1"/>
  <c r="H1273" i="13" a="1"/>
  <c r="H1273" i="13" s="1"/>
  <c r="H1277" i="13" a="1"/>
  <c r="H1277" i="13" s="1"/>
  <c r="H1279" i="13" a="1"/>
  <c r="H1279" i="13" s="1"/>
  <c r="H1282" i="13" a="1"/>
  <c r="H1282" i="13" s="1"/>
  <c r="H1283" i="13" a="1"/>
  <c r="H1283" i="13" s="1"/>
  <c r="G1289" i="13" a="1"/>
  <c r="G1289" i="13" s="1"/>
  <c r="H1292" i="13" a="1"/>
  <c r="H1292" i="13" s="1"/>
  <c r="H1293" i="13" a="1"/>
  <c r="H1293" i="13" s="1"/>
  <c r="H1297" i="13" a="1"/>
  <c r="H1297" i="13" s="1"/>
  <c r="H1298" i="13" a="1"/>
  <c r="H1298" i="13" s="1"/>
  <c r="G1301" i="13" a="1"/>
  <c r="G1301" i="13" s="1"/>
  <c r="H1305" i="13" a="1"/>
  <c r="H1305" i="13" s="1"/>
  <c r="G1309" i="13" a="1"/>
  <c r="G1309" i="13" s="1"/>
  <c r="H1313" i="13" a="1"/>
  <c r="H1313" i="13" s="1"/>
  <c r="H1315" i="13" a="1"/>
  <c r="H1315" i="13" s="1"/>
  <c r="H1318" i="13" a="1"/>
  <c r="H1318" i="13" s="1"/>
  <c r="H1321" i="13" a="1"/>
  <c r="H1321" i="13" s="1"/>
  <c r="H1322" i="13" a="1"/>
  <c r="H1322" i="13" s="1"/>
  <c r="H1325" i="13" a="1"/>
  <c r="H1325" i="13" s="1"/>
  <c r="H1327" i="13" a="1"/>
  <c r="H1327" i="13" s="1"/>
  <c r="H1328" i="13" a="1"/>
  <c r="H1328" i="13" s="1"/>
  <c r="H1331" i="13" a="1"/>
  <c r="H1331" i="13" s="1"/>
  <c r="H1334" i="13" a="1"/>
  <c r="H1334" i="13" s="1"/>
  <c r="H1337" i="13" a="1"/>
  <c r="H1337" i="13" s="1"/>
  <c r="H1339" i="13" a="1"/>
  <c r="H1339" i="13" s="1"/>
  <c r="H1340" i="13" a="1"/>
  <c r="H1340" i="13" s="1"/>
  <c r="H1351" i="13" a="1"/>
  <c r="H1351" i="13" s="1"/>
  <c r="H1352" i="13" a="1"/>
  <c r="H1352" i="13" s="1"/>
  <c r="H1353" i="13" a="1"/>
  <c r="H1353" i="13" s="1"/>
  <c r="H1354" i="13" a="1"/>
  <c r="H1354" i="13" s="1"/>
  <c r="H1355" i="13" a="1"/>
  <c r="H1355" i="13" s="1"/>
  <c r="H1361" i="13" a="1"/>
  <c r="H1361" i="13" s="1"/>
  <c r="H1363" i="13" a="1"/>
  <c r="H1363" i="13" s="1"/>
  <c r="H1364" i="13" a="1"/>
  <c r="H1364" i="13" s="1"/>
  <c r="G1365" i="13" a="1"/>
  <c r="G1365" i="13" s="1"/>
  <c r="H1366" i="13" a="1"/>
  <c r="H1366" i="13" s="1"/>
  <c r="H1367" i="13" a="1"/>
  <c r="H1367" i="13" s="1"/>
  <c r="H1369" i="13" a="1"/>
  <c r="H1369" i="13" s="1"/>
  <c r="H1375" i="13" a="1"/>
  <c r="H1375" i="13" s="1"/>
  <c r="H1378" i="13" a="1"/>
  <c r="H1378" i="13" s="1"/>
  <c r="H1379" i="13" a="1"/>
  <c r="H1379" i="13" s="1"/>
  <c r="H1381" i="13" a="1"/>
  <c r="H1381" i="13" s="1"/>
  <c r="H1382" i="13" a="1"/>
  <c r="H1382" i="13" s="1"/>
  <c r="H1385" i="13" a="1"/>
  <c r="H1385" i="13" s="1"/>
  <c r="H1389" i="13" a="1"/>
  <c r="H1389" i="13" s="1"/>
  <c r="H1393" i="13" a="1"/>
  <c r="H1393" i="13" s="1"/>
  <c r="H1394" i="13" a="1"/>
  <c r="H1394" i="13" s="1"/>
  <c r="H1399" i="13" a="1"/>
  <c r="H1399" i="13" s="1"/>
  <c r="H1402" i="13" a="1"/>
  <c r="H1402" i="13" s="1"/>
  <c r="G1403" i="13" a="1"/>
  <c r="G1403" i="13" s="1"/>
  <c r="H1406" i="13" a="1"/>
  <c r="H1406" i="13" s="1"/>
  <c r="H1409" i="13" a="1"/>
  <c r="H1409" i="13" s="1"/>
  <c r="H1411" i="13" a="1"/>
  <c r="H1411" i="13" s="1"/>
  <c r="H1413" i="13" a="1"/>
  <c r="H1413" i="13" s="1"/>
  <c r="H1417" i="13" a="1"/>
  <c r="H1417" i="13" s="1"/>
  <c r="H1418" i="13" a="1"/>
  <c r="H1418" i="13" s="1"/>
  <c r="G1421" i="13" a="1"/>
  <c r="G1421" i="13" s="1"/>
  <c r="H1423" i="13" a="1"/>
  <c r="H1423" i="13" s="1"/>
  <c r="G1425" i="13" a="1"/>
  <c r="G1425" i="13" s="1"/>
  <c r="G1429" i="13" a="1"/>
  <c r="G1429" i="13" s="1"/>
  <c r="H1433" i="13" a="1"/>
  <c r="H1433" i="13" s="1"/>
  <c r="H1435" i="13" a="1"/>
  <c r="H1435" i="13" s="1"/>
  <c r="H1436" i="13" a="1"/>
  <c r="H1436" i="13" s="1"/>
  <c r="H1437" i="13" a="1"/>
  <c r="H1437" i="13" s="1"/>
  <c r="H1445" i="13" a="1"/>
  <c r="H1445" i="13" s="1"/>
  <c r="H1447" i="13" a="1"/>
  <c r="H1447" i="13" s="1"/>
  <c r="H1448" i="13" a="1"/>
  <c r="H1448" i="13" s="1"/>
  <c r="H1449" i="13" a="1"/>
  <c r="H1449" i="13" s="1"/>
  <c r="H1450" i="13" a="1"/>
  <c r="H1450" i="13" s="1"/>
  <c r="H1451" i="13" a="1"/>
  <c r="H1451" i="13" s="1"/>
  <c r="H1453" i="13" a="1"/>
  <c r="H1453" i="13" s="1"/>
  <c r="H1460" i="13" a="1"/>
  <c r="H1460" i="13" s="1"/>
  <c r="H1461" i="13" a="1"/>
  <c r="H1461" i="13" s="1"/>
  <c r="H1462" i="13" a="1"/>
  <c r="H1462" i="13" s="1"/>
  <c r="H1463" i="13" a="1"/>
  <c r="H1463" i="13" s="1"/>
  <c r="H1465" i="13" a="1"/>
  <c r="H1465" i="13" s="1"/>
  <c r="H1466" i="13" a="1"/>
  <c r="H1466" i="13" s="1"/>
  <c r="G1469" i="13" a="1"/>
  <c r="G1469" i="13" s="1"/>
  <c r="H1471" i="13" a="1"/>
  <c r="H1471" i="13" s="1"/>
  <c r="H1474" i="13" a="1"/>
  <c r="H1474" i="13" s="1"/>
  <c r="H1475" i="13" a="1"/>
  <c r="H1475" i="13" s="1"/>
  <c r="H1477" i="13" a="1"/>
  <c r="H1477" i="13" s="1"/>
  <c r="H1478" i="13" a="1"/>
  <c r="H1478" i="13" s="1"/>
  <c r="H1483" i="13" a="1"/>
  <c r="H1483" i="13" s="1"/>
  <c r="H1486" i="13" a="1"/>
  <c r="H1486" i="13" s="1"/>
  <c r="H1490" i="13" a="1"/>
  <c r="H1490" i="13" s="1"/>
  <c r="G1493" i="13" a="1"/>
  <c r="G1493" i="13" s="1"/>
  <c r="H1495" i="13" a="1"/>
  <c r="H1495" i="13" s="1"/>
  <c r="H1497" i="13" a="1"/>
  <c r="H1497" i="13" s="1"/>
  <c r="H1499" i="13" a="1"/>
  <c r="H1499" i="13" s="1"/>
  <c r="G1500" i="13" a="1"/>
  <c r="G1500" i="13" s="1"/>
  <c r="H1501" i="13" a="1"/>
  <c r="H1501" i="13" s="1"/>
  <c r="G1505" i="13" a="1"/>
  <c r="G1505" i="13" s="1"/>
  <c r="H1507" i="13" a="1"/>
  <c r="H1507" i="13" s="1"/>
  <c r="G1509" i="13" a="1"/>
  <c r="G1509" i="13" s="1"/>
  <c r="H1510" i="13" a="1"/>
  <c r="H1510" i="13" s="1"/>
  <c r="H1513" i="13" a="1"/>
  <c r="H1513" i="13" s="1"/>
  <c r="H1514" i="13" a="1"/>
  <c r="H1514" i="13" s="1"/>
  <c r="H1517" i="13" a="1"/>
  <c r="H1517" i="13" s="1"/>
  <c r="H1519" i="13" a="1"/>
  <c r="H1519" i="13" s="1"/>
  <c r="G1521" i="13" a="1"/>
  <c r="G1521" i="13" s="1"/>
  <c r="H1526" i="13" a="1"/>
  <c r="H1526" i="13" s="1"/>
  <c r="H1529" i="13" a="1"/>
  <c r="H1529" i="13" s="1"/>
  <c r="H1531" i="13" a="1"/>
  <c r="H1531" i="13" s="1"/>
  <c r="G1532" i="13" a="1"/>
  <c r="G1532" i="13" s="1"/>
  <c r="H1533" i="13" a="1"/>
  <c r="H1533" i="13" s="1"/>
  <c r="H1534" i="13" a="1"/>
  <c r="H1534" i="13" s="1"/>
  <c r="H1541" i="13" a="1"/>
  <c r="H1541" i="13" s="1"/>
  <c r="H1543" i="13" a="1"/>
  <c r="H1543" i="13" s="1"/>
  <c r="H1544" i="13" a="1"/>
  <c r="H1544" i="13" s="1"/>
  <c r="H1546" i="13" a="1"/>
  <c r="H1546" i="13" s="1"/>
  <c r="H1547" i="13" a="1"/>
  <c r="H1547" i="13" s="1"/>
  <c r="H1549" i="13" a="1"/>
  <c r="H1549" i="13" s="1"/>
  <c r="G1556" i="13" a="1"/>
  <c r="G1556" i="13" s="1"/>
  <c r="H1559" i="13" a="1"/>
  <c r="H1559" i="13" s="1"/>
  <c r="H1561" i="13" a="1"/>
  <c r="H1561" i="13" s="1"/>
  <c r="G1562" i="13" a="1"/>
  <c r="G1562" i="13" s="1"/>
  <c r="H1567" i="13" a="1"/>
  <c r="H1567" i="13" s="1"/>
  <c r="H1568" i="13" a="1"/>
  <c r="H1568" i="13" s="1"/>
  <c r="H1570" i="13" a="1"/>
  <c r="H1570" i="13" s="1"/>
  <c r="H1577" i="13" a="1"/>
  <c r="H1577" i="13" s="1"/>
  <c r="H1579" i="13" a="1"/>
  <c r="H1579" i="13" s="1"/>
  <c r="H1580" i="13" a="1"/>
  <c r="H1580" i="13" s="1"/>
  <c r="H1582" i="13" a="1"/>
  <c r="H1582" i="13" s="1"/>
  <c r="H1583" i="13" a="1"/>
  <c r="H1583" i="13" s="1"/>
  <c r="G1585" i="13" a="1"/>
  <c r="G1585" i="13" s="1"/>
  <c r="H1589" i="13" a="1"/>
  <c r="H1589" i="13" s="1"/>
  <c r="H1591" i="13" a="1"/>
  <c r="H1591" i="13" s="1"/>
  <c r="H1594" i="13" a="1"/>
  <c r="H1594" i="13" s="1"/>
  <c r="H1597" i="13" a="1"/>
  <c r="H1597" i="13" s="1"/>
  <c r="H1601" i="13" a="1"/>
  <c r="H1601" i="13" s="1"/>
  <c r="H1604" i="13" a="1"/>
  <c r="H1604" i="13" s="1"/>
  <c r="H1613" i="13" a="1"/>
  <c r="H1613" i="13" s="1"/>
  <c r="H1615" i="13" a="1"/>
  <c r="H1615" i="13" s="1"/>
  <c r="H1616" i="13" a="1"/>
  <c r="H1616" i="13" s="1"/>
  <c r="H1617" i="13" a="1"/>
  <c r="H1617" i="13" s="1"/>
  <c r="H1618" i="13" a="1"/>
  <c r="H1618" i="13" s="1"/>
  <c r="H1625" i="13" a="1"/>
  <c r="H1625" i="13" s="1"/>
  <c r="H1628" i="13" a="1"/>
  <c r="H1628" i="13" s="1"/>
  <c r="H1629" i="13" a="1"/>
  <c r="H1629" i="13" s="1"/>
  <c r="H1630" i="13" a="1"/>
  <c r="H1630" i="13" s="1"/>
  <c r="H1631" i="13" a="1"/>
  <c r="H1631" i="13" s="1"/>
  <c r="H1639" i="13" a="1"/>
  <c r="H1639" i="13" s="1"/>
  <c r="H1642" i="13" a="1"/>
  <c r="H1642" i="13" s="1"/>
  <c r="G1643" i="13" a="1"/>
  <c r="G1643" i="13" s="1"/>
  <c r="H1645" i="13" a="1"/>
  <c r="H1645" i="13" s="1"/>
  <c r="H1646" i="13" a="1"/>
  <c r="H1646" i="13" s="1"/>
  <c r="H1649" i="13" a="1"/>
  <c r="H1649" i="13" s="1"/>
  <c r="H1651" i="13" a="1"/>
  <c r="H1651" i="13" s="1"/>
  <c r="H1652" i="13" a="1"/>
  <c r="H1652" i="13" s="1"/>
  <c r="H1655" i="13" a="1"/>
  <c r="H1655" i="13" s="1"/>
  <c r="G1657" i="13" a="1"/>
  <c r="G1657" i="13" s="1"/>
  <c r="H1658" i="13" a="1"/>
  <c r="H1658" i="13" s="1"/>
  <c r="H1663" i="13" a="1"/>
  <c r="H1663" i="13" s="1"/>
  <c r="H1664" i="13" a="1"/>
  <c r="H1664" i="13" s="1"/>
  <c r="H1666" i="13" a="1"/>
  <c r="H1666" i="13" s="1"/>
  <c r="H1670" i="13" a="1"/>
  <c r="H1670" i="13" s="1"/>
  <c r="H1675" i="13" a="1"/>
  <c r="H1675" i="13" s="1"/>
  <c r="H1678" i="13" a="1"/>
  <c r="H1678" i="13" s="1"/>
  <c r="G1679" i="13" a="1"/>
  <c r="G1679" i="13" s="1"/>
  <c r="H1681" i="13" a="1"/>
  <c r="H1681" i="13" s="1"/>
  <c r="G1685" i="13" a="1"/>
  <c r="G1685" i="13" s="1"/>
  <c r="H1687" i="13" a="1"/>
  <c r="H1687" i="13" s="1"/>
  <c r="H1690" i="13" a="1"/>
  <c r="H1690" i="13" s="1"/>
  <c r="H1693" i="13" a="1"/>
  <c r="H1693" i="13" s="1"/>
  <c r="H1694" i="13" a="1"/>
  <c r="H1694" i="13" s="1"/>
  <c r="H1697" i="13" a="1"/>
  <c r="H1697" i="13" s="1"/>
  <c r="H1699" i="13" a="1"/>
  <c r="H1699" i="13" s="1"/>
  <c r="H1709" i="13" a="1"/>
  <c r="H1709" i="13" s="1"/>
  <c r="H1711" i="13" a="1"/>
  <c r="H1711" i="13" s="1"/>
  <c r="H1712" i="13" a="1"/>
  <c r="H1712" i="13" s="1"/>
  <c r="H1713" i="13" a="1"/>
  <c r="H1713" i="13" s="1"/>
  <c r="H1714" i="13" a="1"/>
  <c r="H1714" i="13" s="1"/>
  <c r="G1716" i="13" a="1"/>
  <c r="G1716" i="13" s="1"/>
  <c r="H1724" i="13" a="1"/>
  <c r="H1724" i="13" s="1"/>
  <c r="H1725" i="13" a="1"/>
  <c r="H1725" i="13" s="1"/>
  <c r="H1726" i="13" a="1"/>
  <c r="H1726" i="13" s="1"/>
  <c r="H1727" i="13" a="1"/>
  <c r="H1727" i="13" s="1"/>
  <c r="H1730" i="13" a="1"/>
  <c r="H1730" i="13" s="1"/>
  <c r="H1733" i="13" a="1"/>
  <c r="H1733" i="13" s="1"/>
  <c r="H1735" i="13" a="1"/>
  <c r="H1735" i="13" s="1"/>
  <c r="H1737" i="13" a="1"/>
  <c r="H1737" i="13" s="1"/>
  <c r="H1738" i="13" a="1"/>
  <c r="H1738" i="13" s="1"/>
  <c r="H1739" i="13" a="1"/>
  <c r="H1739" i="13" s="1"/>
  <c r="H1741" i="13" a="1"/>
  <c r="H1741" i="13" s="1"/>
  <c r="G1745" i="13" a="1"/>
  <c r="G1745" i="13" s="1"/>
  <c r="H1747" i="13" a="1"/>
  <c r="H1747" i="13" s="1"/>
  <c r="H1750" i="13" a="1"/>
  <c r="H1750" i="13" s="1"/>
  <c r="H1754" i="13" a="1"/>
  <c r="H1754" i="13" s="1"/>
  <c r="H1759" i="13" a="1"/>
  <c r="H1759" i="13" s="1"/>
  <c r="H1760" i="13" a="1"/>
  <c r="H1760" i="13" s="1"/>
  <c r="H1762" i="13" a="1"/>
  <c r="H1762" i="13" s="1"/>
  <c r="H1765" i="13" a="1"/>
  <c r="H1765" i="13" s="1"/>
  <c r="H1769" i="13" a="1"/>
  <c r="H1769" i="13" s="1"/>
  <c r="H1771" i="13" a="1"/>
  <c r="H1771" i="13" s="1"/>
  <c r="H1773" i="13" a="1"/>
  <c r="H1773" i="13" s="1"/>
  <c r="H1775" i="13" a="1"/>
  <c r="H1775" i="13" s="1"/>
  <c r="H1777" i="13" a="1"/>
  <c r="H1777" i="13" s="1"/>
  <c r="H1778" i="13" a="1"/>
  <c r="H1778" i="13" s="1"/>
  <c r="G1781" i="13" a="1"/>
  <c r="G1781" i="13" s="1"/>
  <c r="H1783" i="13" a="1"/>
  <c r="H1783" i="13" s="1"/>
  <c r="H1784" i="13" a="1"/>
  <c r="H1784" i="13" s="1"/>
  <c r="H1787" i="13" a="1"/>
  <c r="H1787" i="13" s="1"/>
  <c r="H1790" i="13" a="1"/>
  <c r="H1790" i="13" s="1"/>
  <c r="H1795" i="13" a="1"/>
  <c r="H1795" i="13" s="1"/>
  <c r="H1797" i="13" a="1"/>
  <c r="H1797" i="13" s="1"/>
  <c r="G1798" i="13" a="1"/>
  <c r="G1798" i="13" s="1"/>
  <c r="H1805" i="13" a="1"/>
  <c r="H1805" i="13" s="1"/>
  <c r="H1807" i="13" a="1"/>
  <c r="H1807" i="13" s="1"/>
  <c r="H1808" i="13" a="1"/>
  <c r="H1808" i="13" s="1"/>
  <c r="H1809" i="13" a="1"/>
  <c r="H1809" i="13" s="1"/>
  <c r="H1810" i="13" a="1"/>
  <c r="H1810" i="13" s="1"/>
  <c r="H1814" i="13" a="1"/>
  <c r="H1814" i="13" s="1"/>
  <c r="H1819" i="13" a="1"/>
  <c r="H1819" i="13" s="1"/>
  <c r="G1820" i="13" a="1"/>
  <c r="G1820" i="13" s="1"/>
  <c r="H1821" i="13" a="1"/>
  <c r="H1821" i="13" s="1"/>
  <c r="H1822" i="13" a="1"/>
  <c r="H1822" i="13" s="1"/>
  <c r="H1823" i="13" a="1"/>
  <c r="H1823" i="13" s="1"/>
  <c r="H1825" i="13" a="1"/>
  <c r="H1825" i="13" s="1"/>
  <c r="H1832" i="13" a="1"/>
  <c r="H1832" i="13" s="1"/>
  <c r="G1833" i="13" a="1"/>
  <c r="G1833" i="13" s="1"/>
  <c r="G1834" i="13" a="1"/>
  <c r="G1834" i="13" s="1"/>
  <c r="H1837" i="13" a="1"/>
  <c r="H1837" i="13" s="1"/>
  <c r="H1838" i="13" a="1"/>
  <c r="H1838" i="13" s="1"/>
  <c r="G1841" i="13" a="1"/>
  <c r="G1841" i="13" s="1"/>
  <c r="H1843" i="13" a="1"/>
  <c r="H1843" i="13" s="1"/>
  <c r="H1844" i="13" a="1"/>
  <c r="H1844" i="13" s="1"/>
  <c r="H1845" i="13" a="1"/>
  <c r="H1845" i="13" s="1"/>
  <c r="H1849" i="13" a="1"/>
  <c r="H1849" i="13" s="1"/>
  <c r="H1850" i="13" a="1"/>
  <c r="H1850" i="13" s="1"/>
  <c r="H1853" i="13" a="1"/>
  <c r="H1853" i="13" s="1"/>
  <c r="H1855" i="13" a="1"/>
  <c r="H1855" i="13" s="1"/>
  <c r="H1856" i="13" a="1"/>
  <c r="H1856" i="13" s="1"/>
  <c r="H1858" i="13" a="1"/>
  <c r="H1858" i="13" s="1"/>
  <c r="H1860" i="13" a="1"/>
  <c r="H1860" i="13" s="1"/>
  <c r="H1861" i="13" a="1"/>
  <c r="H1861" i="13" s="1"/>
  <c r="H1865" i="13" a="1"/>
  <c r="H1865" i="13" s="1"/>
  <c r="G1868" i="13" a="1"/>
  <c r="G1868" i="13" s="1"/>
  <c r="H1869" i="13" a="1"/>
  <c r="H1869" i="13" s="1"/>
  <c r="H1872" i="13" a="1"/>
  <c r="H1872" i="13" s="1"/>
  <c r="H1873" i="13" a="1"/>
  <c r="H1873" i="13" s="1"/>
  <c r="G1874" i="13" a="1"/>
  <c r="G1874" i="13" s="1"/>
  <c r="H1877" i="13" a="1"/>
  <c r="H1877" i="13" s="1"/>
  <c r="H1879" i="13" a="1"/>
  <c r="H1879" i="13" s="1"/>
  <c r="H1885" i="13" a="1"/>
  <c r="H1885" i="13" s="1"/>
  <c r="H1886" i="13" a="1"/>
  <c r="H1886" i="13" s="1"/>
  <c r="H1889" i="13" a="1"/>
  <c r="H1889" i="13" s="1"/>
  <c r="H1891" i="13" a="1"/>
  <c r="H1891" i="13" s="1"/>
  <c r="H1892" i="13" a="1"/>
  <c r="H1892" i="13" s="1"/>
  <c r="G1893" i="13" a="1"/>
  <c r="G1893" i="13" s="1"/>
  <c r="H1898" i="13" a="1"/>
  <c r="H1898" i="13" s="1"/>
  <c r="H1901" i="13" a="1"/>
  <c r="H1901" i="13" s="1"/>
  <c r="H1903" i="13" a="1"/>
  <c r="H1903" i="13" s="1"/>
  <c r="H1904" i="13" a="1"/>
  <c r="H1904" i="13" s="1"/>
  <c r="H1905" i="13" a="1"/>
  <c r="H1905" i="13" s="1"/>
  <c r="H1909" i="13" a="1"/>
  <c r="H1909" i="13" s="1"/>
  <c r="H1913" i="13" a="1"/>
  <c r="H1913" i="13" s="1"/>
  <c r="H1915" i="13" a="1"/>
  <c r="H1915" i="13" s="1"/>
  <c r="H1917" i="13" a="1"/>
  <c r="H1917" i="13" s="1"/>
  <c r="H1918" i="13" a="1"/>
  <c r="H1918" i="13" s="1"/>
  <c r="H1922" i="13" a="1"/>
  <c r="H1922" i="13" s="1"/>
  <c r="H1925" i="13" a="1"/>
  <c r="H1925" i="13" s="1"/>
  <c r="H1927" i="13" a="1"/>
  <c r="H1927" i="13" s="1"/>
  <c r="H1929" i="13" a="1"/>
  <c r="H1929" i="13" s="1"/>
  <c r="H1930" i="13" a="1"/>
  <c r="H1930" i="13" s="1"/>
  <c r="H1937" i="13" a="1"/>
  <c r="H1937" i="13" s="1"/>
  <c r="H1939" i="13" a="1"/>
  <c r="H1939" i="13" s="1"/>
  <c r="H1940" i="13" a="1"/>
  <c r="H1940" i="13" s="1"/>
  <c r="H1941" i="13" a="1"/>
  <c r="H1941" i="13" s="1"/>
  <c r="H1942" i="13" a="1"/>
  <c r="H1942" i="13" s="1"/>
  <c r="G1945" i="13" a="1"/>
  <c r="G1945" i="13" s="1"/>
  <c r="H1951" i="13" a="1"/>
  <c r="H1951" i="13" s="1"/>
  <c r="H1952" i="13" a="1"/>
  <c r="H1952" i="13" s="1"/>
  <c r="H1953" i="13" a="1"/>
  <c r="H1953" i="13" s="1"/>
  <c r="H1954" i="13" a="1"/>
  <c r="H1954" i="13" s="1"/>
  <c r="H1956" i="13" a="1"/>
  <c r="H1956" i="13" s="1"/>
  <c r="H1957" i="13" a="1"/>
  <c r="H1957" i="13" s="1"/>
  <c r="H1958" i="13" a="1"/>
  <c r="H1958" i="13" s="1"/>
  <c r="H1961" i="13" a="1"/>
  <c r="H1961" i="13" s="1"/>
  <c r="H1963" i="13" a="1"/>
  <c r="H1963" i="13" s="1"/>
  <c r="H1964" i="13" a="1"/>
  <c r="H1964" i="13" s="1"/>
  <c r="H1965" i="13" a="1"/>
  <c r="H1965" i="13" s="1"/>
  <c r="H1966" i="13" a="1"/>
  <c r="H1966" i="13" s="1"/>
  <c r="H1968" i="13" a="1"/>
  <c r="H1968" i="13" s="1"/>
  <c r="H1969" i="13" a="1"/>
  <c r="H1969" i="13" s="1"/>
  <c r="H1970" i="13" a="1"/>
  <c r="H1970" i="13" s="1"/>
  <c r="G1973" i="13" a="1"/>
  <c r="G1973" i="13" s="1"/>
  <c r="H1975" i="13" a="1"/>
  <c r="H1975" i="13" s="1"/>
  <c r="H1977" i="13" a="1"/>
  <c r="H1977" i="13" s="1"/>
  <c r="H1978" i="13" a="1"/>
  <c r="H1978" i="13" s="1"/>
  <c r="H1980" i="13" a="1"/>
  <c r="H1980" i="13" s="1"/>
  <c r="H1981" i="13" a="1"/>
  <c r="H1981" i="13" s="1"/>
  <c r="H1982" i="13" a="1"/>
  <c r="H1982" i="13" s="1"/>
  <c r="H1989" i="13" a="1"/>
  <c r="H1989" i="13" s="1"/>
  <c r="H1990" i="13" a="1"/>
  <c r="H1990" i="13" s="1"/>
  <c r="G1992" i="13" a="1"/>
  <c r="G1992" i="13" s="1"/>
  <c r="H1993" i="13" a="1"/>
  <c r="H1993" i="13" s="1"/>
  <c r="H1994" i="13" a="1"/>
  <c r="H1994" i="13" s="1"/>
  <c r="H1997" i="13" a="1"/>
  <c r="H1997" i="13" s="1"/>
  <c r="H2000" i="13" a="1"/>
  <c r="H2000" i="13" s="1"/>
  <c r="H2004" i="13" a="1"/>
  <c r="H2004" i="13" s="1"/>
  <c r="H2005" i="13" a="1"/>
  <c r="H2005" i="13" s="1"/>
  <c r="H2009" i="13" a="1"/>
  <c r="H2009" i="13" s="1"/>
  <c r="H2011" i="13" a="1"/>
  <c r="H2011" i="13" s="1"/>
  <c r="H2013" i="13" a="1"/>
  <c r="H2013" i="13" s="1"/>
  <c r="G2015" i="13" a="1"/>
  <c r="G2015" i="13" s="1"/>
  <c r="H2016" i="13" a="1"/>
  <c r="H2016" i="13" s="1"/>
  <c r="H2017" i="13" a="1"/>
  <c r="H2017" i="13" s="1"/>
  <c r="H2021" i="13" a="1"/>
  <c r="H2021" i="13" s="1"/>
  <c r="H2026" i="13" a="1"/>
  <c r="H2026" i="13" s="1"/>
  <c r="H2029" i="13" a="1"/>
  <c r="H2029" i="13" s="1"/>
  <c r="H2030" i="13" a="1"/>
  <c r="H2030" i="13" s="1"/>
  <c r="H2033" i="13" a="1"/>
  <c r="H2033" i="13" s="1"/>
  <c r="H2035" i="13" a="1"/>
  <c r="H2035" i="13" s="1"/>
  <c r="H2036" i="13" a="1"/>
  <c r="H2036" i="13" s="1"/>
  <c r="H2042" i="13" a="1"/>
  <c r="H2042" i="13" s="1"/>
  <c r="H2045" i="13" a="1"/>
  <c r="H2045" i="13" s="1"/>
  <c r="H2047" i="13" a="1"/>
  <c r="H2047" i="13" s="1"/>
  <c r="H2048" i="13" a="1"/>
  <c r="H2048" i="13" s="1"/>
  <c r="H2049" i="13" a="1"/>
  <c r="H2049" i="13" s="1"/>
  <c r="H2053" i="13" a="1"/>
  <c r="H2053" i="13" s="1"/>
  <c r="H2057" i="13" a="1"/>
  <c r="H2057" i="13" s="1"/>
  <c r="H2059" i="13" a="1"/>
  <c r="H2059" i="13" s="1"/>
  <c r="H2060" i="13" a="1"/>
  <c r="H2060" i="13" s="1"/>
  <c r="H2061" i="13" a="1"/>
  <c r="H2061" i="13" s="1"/>
  <c r="H2062" i="13" a="1"/>
  <c r="H2062" i="13" s="1"/>
  <c r="H2065" i="13" a="1"/>
  <c r="H2065" i="13" s="1"/>
  <c r="H2066" i="13" a="1"/>
  <c r="H2066" i="13" s="1"/>
  <c r="H2069" i="13" a="1"/>
  <c r="H2069" i="13" s="1"/>
  <c r="H2071" i="13" a="1"/>
  <c r="H2071" i="13" s="1"/>
  <c r="H2072" i="13" a="1"/>
  <c r="H2072" i="13" s="1"/>
  <c r="H2073" i="13" a="1"/>
  <c r="H2073" i="13" s="1"/>
  <c r="H2074" i="13" a="1"/>
  <c r="H2074" i="13" s="1"/>
  <c r="G2075" i="13" a="1"/>
  <c r="G2075" i="13" s="1"/>
  <c r="H2076" i="13" a="1"/>
  <c r="H2076" i="13" s="1"/>
  <c r="H2078" i="13" a="1"/>
  <c r="H2078" i="13" s="1"/>
  <c r="H2081" i="13" a="1"/>
  <c r="H2081" i="13" s="1"/>
  <c r="H2083" i="13" a="1"/>
  <c r="H2083" i="13" s="1"/>
  <c r="H2085" i="13" a="1"/>
  <c r="H2085" i="13" s="1"/>
  <c r="H2086" i="13" a="1"/>
  <c r="H2086" i="13" s="1"/>
  <c r="H2088" i="13" a="1"/>
  <c r="H2088" i="13" s="1"/>
  <c r="H2089" i="13" a="1"/>
  <c r="H2089" i="13" s="1"/>
  <c r="H2095" i="13" a="1"/>
  <c r="H2095" i="13" s="1"/>
  <c r="H2097" i="13" a="1"/>
  <c r="H2097" i="13" s="1"/>
  <c r="H2098" i="13" a="1"/>
  <c r="H2098" i="13" s="1"/>
  <c r="G2100" i="13" a="1"/>
  <c r="G2100" i="13" s="1"/>
  <c r="H2101" i="13" a="1"/>
  <c r="H2101" i="13" s="1"/>
  <c r="G2102" i="13" a="1"/>
  <c r="G2102" i="13" s="1"/>
  <c r="H2105" i="13" a="1"/>
  <c r="H2105" i="13" s="1"/>
  <c r="H2107" i="13" a="1"/>
  <c r="H2107" i="13" s="1"/>
  <c r="H2108" i="13" a="1"/>
  <c r="H2108" i="13" s="1"/>
  <c r="H2110" i="13" a="1"/>
  <c r="H2110" i="13" s="1"/>
  <c r="H2112" i="13" a="1"/>
  <c r="H2112" i="13" s="1"/>
  <c r="H2114" i="13" a="1"/>
  <c r="H2114" i="13" s="1"/>
  <c r="H2117" i="13" a="1"/>
  <c r="H2117" i="13" s="1"/>
  <c r="H2119" i="13" a="1"/>
  <c r="H2119" i="13" s="1"/>
  <c r="H2120" i="13" a="1"/>
  <c r="H2120" i="13" s="1"/>
  <c r="H2121" i="13" a="1"/>
  <c r="H2121" i="13" s="1"/>
  <c r="H2124" i="13" a="1"/>
  <c r="H2124" i="13" s="1"/>
  <c r="G2125" i="13" a="1"/>
  <c r="G2125" i="13" s="1"/>
  <c r="G2129" i="13" a="1"/>
  <c r="G2129" i="13" s="1"/>
  <c r="H2131" i="13" a="1"/>
  <c r="H2131" i="13" s="1"/>
  <c r="H2133" i="13" a="1"/>
  <c r="H2133" i="13" s="1"/>
  <c r="H2134" i="13" a="1"/>
  <c r="H2134" i="13" s="1"/>
  <c r="H2136" i="13" a="1"/>
  <c r="H2136" i="13" s="1"/>
  <c r="H2137" i="13" a="1"/>
  <c r="H2137" i="13" s="1"/>
  <c r="H2141" i="13" a="1"/>
  <c r="H2141" i="13" s="1"/>
  <c r="H2143" i="13" a="1"/>
  <c r="H2143" i="13" s="1"/>
  <c r="H2144" i="13" a="1"/>
  <c r="H2144" i="13" s="1"/>
  <c r="H2146" i="13" a="1"/>
  <c r="H2146" i="13" s="1"/>
  <c r="H2148" i="13" a="1"/>
  <c r="H2148" i="13" s="1"/>
  <c r="H2149" i="13" a="1"/>
  <c r="H2149" i="13" s="1"/>
  <c r="H2150" i="13" a="1"/>
  <c r="H2150" i="13" s="1"/>
  <c r="H2153" i="13" a="1"/>
  <c r="H2153" i="13" s="1"/>
  <c r="H2155" i="13" a="1"/>
  <c r="H2155" i="13" s="1"/>
  <c r="H2156" i="13" a="1"/>
  <c r="H2156" i="13" s="1"/>
  <c r="H2157" i="13" a="1"/>
  <c r="H2157" i="13" s="1"/>
  <c r="H2160" i="13" a="1"/>
  <c r="H2160" i="13" s="1"/>
  <c r="H2161" i="13" a="1"/>
  <c r="H2161" i="13" s="1"/>
  <c r="H2162" i="13" a="1"/>
  <c r="H2162" i="13" s="1"/>
  <c r="H2165" i="13" a="1"/>
  <c r="H2165" i="13" s="1"/>
  <c r="H2167" i="13" a="1"/>
  <c r="H2167" i="13" s="1"/>
  <c r="H2169" i="13" a="1"/>
  <c r="H2169" i="13" s="1"/>
  <c r="H2173" i="13" a="1"/>
  <c r="H2173" i="13" s="1"/>
  <c r="H2174" i="13" a="1"/>
  <c r="H2174" i="13" s="1"/>
  <c r="H2177" i="13" a="1"/>
  <c r="H2177" i="13" s="1"/>
  <c r="H2179" i="13" a="1"/>
  <c r="H2179" i="13" s="1"/>
  <c r="H2180" i="13" a="1"/>
  <c r="H2180" i="13" s="1"/>
  <c r="H2184" i="13" a="1"/>
  <c r="H2184" i="13" s="1"/>
  <c r="H2186" i="13" a="1"/>
  <c r="H2186" i="13" s="1"/>
  <c r="H2192" i="13" a="1"/>
  <c r="H2192" i="13" s="1"/>
  <c r="H2193" i="13" a="1"/>
  <c r="H2193" i="13" s="1"/>
  <c r="H2196" i="13" a="1"/>
  <c r="H2196" i="13" s="1"/>
  <c r="H2197" i="13" a="1"/>
  <c r="H2197" i="13" s="1"/>
  <c r="H2201" i="13" a="1"/>
  <c r="H2201" i="13" s="1"/>
  <c r="H2204" i="13" a="1"/>
  <c r="H2204" i="13" s="1"/>
  <c r="H2205" i="13" a="1"/>
  <c r="H2205" i="13" s="1"/>
  <c r="G2206" i="13" a="1"/>
  <c r="G2206" i="13" s="1"/>
  <c r="H2209" i="13" a="1"/>
  <c r="H2209" i="13" s="1"/>
  <c r="H2210" i="13" a="1"/>
  <c r="H2210" i="13" s="1"/>
  <c r="H2213" i="13" a="1"/>
  <c r="H2213" i="13" s="1"/>
  <c r="H2215" i="13" a="1"/>
  <c r="H2215" i="13" s="1"/>
  <c r="H2217" i="13" a="1"/>
  <c r="H2217" i="13" s="1"/>
  <c r="H2218" i="13" a="1"/>
  <c r="H2218" i="13" s="1"/>
  <c r="H2220" i="13" a="1"/>
  <c r="H2220" i="13" s="1"/>
  <c r="H2222" i="13" a="1"/>
  <c r="H2222" i="13" s="1"/>
  <c r="H2225" i="13" a="1"/>
  <c r="H2225" i="13" s="1"/>
  <c r="H2228" i="13" a="1"/>
  <c r="H2228" i="13" s="1"/>
  <c r="H2229" i="13" a="1"/>
  <c r="H2229" i="13" s="1"/>
  <c r="G2231" i="13" a="1"/>
  <c r="G2231" i="13" s="1"/>
  <c r="H2232" i="13" a="1"/>
  <c r="H2232" i="13" s="1"/>
  <c r="H2233" i="13" a="1"/>
  <c r="H2233" i="13" s="1"/>
  <c r="H2239" i="13" a="1"/>
  <c r="H2239" i="13" s="1"/>
  <c r="H2240" i="13" a="1"/>
  <c r="H2240" i="13" s="1"/>
  <c r="H2241" i="13" a="1"/>
  <c r="H2241" i="13" s="1"/>
  <c r="H2244" i="13" a="1"/>
  <c r="H2244" i="13" s="1"/>
  <c r="H2245" i="13" a="1"/>
  <c r="H2245" i="13" s="1"/>
  <c r="H2251" i="13" a="1"/>
  <c r="H2251" i="13" s="1"/>
  <c r="H2252" i="13" a="1"/>
  <c r="H2252" i="13" s="1"/>
  <c r="H2253" i="13" a="1"/>
  <c r="H2253" i="13" s="1"/>
  <c r="G2254" i="13" a="1"/>
  <c r="G2254" i="13" s="1"/>
  <c r="H2256" i="13" a="1"/>
  <c r="H2256" i="13" s="1"/>
  <c r="H2257" i="13" a="1"/>
  <c r="H2257" i="13" s="1"/>
  <c r="G2258" i="13" a="1"/>
  <c r="G2258" i="13" s="1"/>
  <c r="H2261" i="13" a="1"/>
  <c r="H2261" i="13" s="1"/>
  <c r="H2264" i="13" a="1"/>
  <c r="H2264" i="13" s="1"/>
  <c r="H2265" i="13" a="1"/>
  <c r="H2265" i="13" s="1"/>
  <c r="H2266" i="13" a="1"/>
  <c r="H2266" i="13" s="1"/>
  <c r="H2268" i="13" a="1"/>
  <c r="H2268" i="13" s="1"/>
  <c r="H2269" i="13" a="1"/>
  <c r="H2269" i="13" s="1"/>
  <c r="H2273" i="13" a="1"/>
  <c r="H2273" i="13" s="1"/>
  <c r="H2275" i="13" a="1"/>
  <c r="H2275" i="13" s="1"/>
  <c r="H2276" i="13" a="1"/>
  <c r="H2276" i="13" s="1"/>
  <c r="H2277" i="13" a="1"/>
  <c r="H2277" i="13" s="1"/>
  <c r="H2278" i="13" a="1"/>
  <c r="H2278" i="13" s="1"/>
  <c r="H2280" i="13" a="1"/>
  <c r="H2280" i="13" s="1"/>
  <c r="H2281" i="13" a="1"/>
  <c r="H2281" i="13" s="1"/>
  <c r="H2285" i="13" a="1"/>
  <c r="H2285" i="13" s="1"/>
  <c r="H2287" i="13" a="1"/>
  <c r="H2287" i="13" s="1"/>
  <c r="H2288" i="13" a="1"/>
  <c r="H2288" i="13" s="1"/>
  <c r="H2289" i="13" a="1"/>
  <c r="H2289" i="13" s="1"/>
  <c r="H2290" i="13" a="1"/>
  <c r="H2290" i="13" s="1"/>
  <c r="H2292" i="13" a="1"/>
  <c r="H2292" i="13" s="1"/>
  <c r="H2293" i="13" a="1"/>
  <c r="H2293" i="13" s="1"/>
  <c r="H2297" i="13" a="1"/>
  <c r="H2297" i="13" s="1"/>
  <c r="H2299" i="13" a="1"/>
  <c r="H2299" i="13" s="1"/>
  <c r="H2300" i="13" a="1"/>
  <c r="H2300" i="13" s="1"/>
  <c r="H2301" i="13" a="1"/>
  <c r="H2301" i="13" s="1"/>
  <c r="H2302" i="13" a="1"/>
  <c r="H2302" i="13" s="1"/>
  <c r="H2304" i="13" a="1"/>
  <c r="H2304" i="13" s="1"/>
  <c r="H2305" i="13" a="1"/>
  <c r="H2305" i="13" s="1"/>
  <c r="H2309" i="13" a="1"/>
  <c r="H2309" i="13" s="1"/>
  <c r="H2311" i="13" a="1"/>
  <c r="H2311" i="13" s="1"/>
  <c r="H2312" i="13" a="1"/>
  <c r="H2312" i="13" s="1"/>
  <c r="H2313" i="13" a="1"/>
  <c r="H2313" i="13" s="1"/>
  <c r="H2314" i="13" a="1"/>
  <c r="H2314" i="13" s="1"/>
  <c r="H2316" i="13" a="1"/>
  <c r="H2316" i="13" s="1"/>
  <c r="H2317" i="13" a="1"/>
  <c r="H2317" i="13" s="1"/>
  <c r="H2321" i="13" a="1"/>
  <c r="H2321" i="13" s="1"/>
  <c r="H2323" i="13" a="1"/>
  <c r="H2323" i="13" s="1"/>
  <c r="H2324" i="13" a="1"/>
  <c r="H2324" i="13" s="1"/>
  <c r="H2325" i="13" a="1"/>
  <c r="H2325" i="13" s="1"/>
  <c r="H2326" i="13" a="1"/>
  <c r="H2326" i="13" s="1"/>
  <c r="H2328" i="13" a="1"/>
  <c r="H2328" i="13" s="1"/>
  <c r="H2329" i="13" a="1"/>
  <c r="H2329" i="13" s="1"/>
  <c r="H2333" i="13" a="1"/>
  <c r="H2333" i="13" s="1"/>
  <c r="H2336" i="13" a="1"/>
  <c r="H2336" i="13" s="1"/>
  <c r="H2337" i="13" a="1"/>
  <c r="H2337" i="13" s="1"/>
  <c r="H2338" i="13" a="1"/>
  <c r="H2338" i="13" s="1"/>
  <c r="H2340" i="13" a="1"/>
  <c r="H2340" i="13" s="1"/>
  <c r="H2341" i="13" a="1"/>
  <c r="H2341" i="13" s="1"/>
  <c r="H2345" i="13" a="1"/>
  <c r="H2345" i="13" s="1"/>
  <c r="H2347" i="13" a="1"/>
  <c r="H2347" i="13" s="1"/>
  <c r="H2348" i="13" a="1"/>
  <c r="H2348" i="13" s="1"/>
  <c r="H2349" i="13" a="1"/>
  <c r="H2349" i="13" s="1"/>
  <c r="H2350" i="13" a="1"/>
  <c r="H2350" i="13" s="1"/>
  <c r="H2352" i="13" a="1"/>
  <c r="H2352" i="13" s="1"/>
  <c r="H2353" i="13" a="1"/>
  <c r="H2353" i="13" s="1"/>
  <c r="H2357" i="13" a="1"/>
  <c r="H2357" i="13" s="1"/>
  <c r="H2359" i="13" a="1"/>
  <c r="H2359" i="13" s="1"/>
  <c r="H2360" i="13" a="1"/>
  <c r="H2360" i="13" s="1"/>
  <c r="H2361" i="13" a="1"/>
  <c r="H2361" i="13" s="1"/>
  <c r="H2362" i="13" a="1"/>
  <c r="H2362" i="13" s="1"/>
  <c r="H2364" i="13" a="1"/>
  <c r="H2364" i="13" s="1"/>
  <c r="H2365" i="13" a="1"/>
  <c r="H2365" i="13" s="1"/>
  <c r="H2369" i="13" a="1"/>
  <c r="H2369" i="13" s="1"/>
  <c r="H2371" i="13" a="1"/>
  <c r="H2371" i="13" s="1"/>
  <c r="H2372" i="13" a="1"/>
  <c r="H2372" i="13" s="1"/>
  <c r="H2373" i="13" a="1"/>
  <c r="H2373" i="13" s="1"/>
  <c r="H2374" i="13" a="1"/>
  <c r="H2374" i="13" s="1"/>
  <c r="H2376" i="13" a="1"/>
  <c r="H2376" i="13" s="1"/>
  <c r="H2377" i="13" a="1"/>
  <c r="H2377" i="13" s="1"/>
  <c r="H2381" i="13" a="1"/>
  <c r="H2381" i="13" s="1"/>
  <c r="H2383" i="13" a="1"/>
  <c r="H2383" i="13" s="1"/>
  <c r="G2384" i="13" a="1"/>
  <c r="G2384" i="13" s="1"/>
  <c r="H2385" i="13" a="1"/>
  <c r="H2385" i="13" s="1"/>
  <c r="H2386" i="13" a="1"/>
  <c r="H2386" i="13" s="1"/>
  <c r="H2388" i="13" a="1"/>
  <c r="H2388" i="13" s="1"/>
  <c r="H2389" i="13" a="1"/>
  <c r="H2389" i="13" s="1"/>
  <c r="H2393" i="13" a="1"/>
  <c r="H2393" i="13" s="1"/>
  <c r="H2395" i="13" a="1"/>
  <c r="H2395" i="13" s="1"/>
  <c r="H2396" i="13" a="1"/>
  <c r="H2396" i="13" s="1"/>
  <c r="H2397" i="13" a="1"/>
  <c r="H2397" i="13" s="1"/>
  <c r="H2398" i="13" a="1"/>
  <c r="H2398" i="13" s="1"/>
  <c r="H2400" i="13" a="1"/>
  <c r="H2400" i="13" s="1"/>
  <c r="H2401" i="13" a="1"/>
  <c r="H2401" i="13" s="1"/>
  <c r="H2405" i="13" a="1"/>
  <c r="H2405" i="13" s="1"/>
  <c r="H2407" i="13" a="1"/>
  <c r="H2407" i="13" s="1"/>
  <c r="H2408" i="13" a="1"/>
  <c r="H2408" i="13" s="1"/>
  <c r="H2409" i="13" a="1"/>
  <c r="H2409" i="13" s="1"/>
  <c r="H2410" i="13" a="1"/>
  <c r="H2410" i="13" s="1"/>
  <c r="H2412" i="13" a="1"/>
  <c r="H2412" i="13" s="1"/>
  <c r="H2413" i="13" a="1"/>
  <c r="H2413" i="13" s="1"/>
  <c r="H2417" i="13" a="1"/>
  <c r="H2417" i="13" s="1"/>
  <c r="H2420" i="13" a="1"/>
  <c r="H2420" i="13" s="1"/>
  <c r="H2421" i="13" a="1"/>
  <c r="H2421" i="13" s="1"/>
  <c r="H2422" i="13" a="1"/>
  <c r="H2422" i="13" s="1"/>
  <c r="H2424" i="13" a="1"/>
  <c r="H2424" i="13" s="1"/>
  <c r="H2425" i="13" a="1"/>
  <c r="H2425" i="13" s="1"/>
  <c r="G2426" i="13" a="1"/>
  <c r="G2426" i="13" s="1"/>
  <c r="H2429" i="13" a="1"/>
  <c r="H2429" i="13" s="1"/>
  <c r="H2431" i="13" a="1"/>
  <c r="H2431" i="13" s="1"/>
  <c r="H2432" i="13" a="1"/>
  <c r="H2432" i="13" s="1"/>
  <c r="H2433" i="13" a="1"/>
  <c r="H2433" i="13" s="1"/>
  <c r="H2434" i="13" a="1"/>
  <c r="H2434" i="13" s="1"/>
  <c r="H2436" i="13" a="1"/>
  <c r="H2436" i="13" s="1"/>
  <c r="H2437" i="13" a="1"/>
  <c r="H2437" i="13" s="1"/>
  <c r="H2443" i="13" a="1"/>
  <c r="H2443" i="13" s="1"/>
  <c r="H2444" i="13" a="1"/>
  <c r="H2444" i="13" s="1"/>
  <c r="H2445" i="13" a="1"/>
  <c r="H2445" i="13" s="1"/>
  <c r="H2446" i="13" a="1"/>
  <c r="H2446" i="13" s="1"/>
  <c r="H2448" i="13" a="1"/>
  <c r="H2448" i="13" s="1"/>
  <c r="H2449" i="13" a="1"/>
  <c r="H2449" i="13" s="1"/>
  <c r="H2453" i="13" a="1"/>
  <c r="H2453" i="13" s="1"/>
  <c r="H2455" i="13" a="1"/>
  <c r="H2455" i="13" s="1"/>
  <c r="H2456" i="13" a="1"/>
  <c r="H2456" i="13" s="1"/>
  <c r="H2457" i="13" a="1"/>
  <c r="H2457" i="13" s="1"/>
  <c r="H2458" i="13" a="1"/>
  <c r="H2458" i="13" s="1"/>
  <c r="H2460" i="13" a="1"/>
  <c r="H2460" i="13" s="1"/>
  <c r="H2461" i="13" a="1"/>
  <c r="H2461" i="13" s="1"/>
  <c r="H2465" i="13" a="1"/>
  <c r="H2465" i="13" s="1"/>
  <c r="H2467" i="13" a="1"/>
  <c r="H2467" i="13" s="1"/>
  <c r="H2468" i="13" a="1"/>
  <c r="H2468" i="13" s="1"/>
  <c r="H2469" i="13" a="1"/>
  <c r="H2469" i="13" s="1"/>
  <c r="G2470" i="13" a="1"/>
  <c r="G2470" i="13" s="1"/>
  <c r="H2472" i="13" a="1"/>
  <c r="H2472" i="13" s="1"/>
  <c r="H2473" i="13" a="1"/>
  <c r="H2473" i="13" s="1"/>
  <c r="H2477" i="13" a="1"/>
  <c r="H2477" i="13" s="1"/>
  <c r="H2480" i="13" a="1"/>
  <c r="H2480" i="13" s="1"/>
  <c r="H2481" i="13" a="1"/>
  <c r="H2481" i="13" s="1"/>
  <c r="H2482" i="13" a="1"/>
  <c r="H2482" i="13" s="1"/>
  <c r="H2484" i="13" a="1"/>
  <c r="H2484" i="13" s="1"/>
  <c r="H2485" i="13" a="1"/>
  <c r="H2485" i="13" s="1"/>
  <c r="H2489" i="13" a="1"/>
  <c r="H2489" i="13" s="1"/>
  <c r="H2491" i="13" a="1"/>
  <c r="H2491" i="13" s="1"/>
  <c r="H2492" i="13" a="1"/>
  <c r="H2492" i="13" s="1"/>
  <c r="H2493" i="13" a="1"/>
  <c r="H2493" i="13" s="1"/>
  <c r="H2494" i="13" a="1"/>
  <c r="H2494" i="13" s="1"/>
  <c r="H2496" i="13" a="1"/>
  <c r="H2496" i="13" s="1"/>
  <c r="H2497" i="13" a="1"/>
  <c r="H2497" i="13" s="1"/>
  <c r="H2501" i="13" a="1"/>
  <c r="H2501" i="13" s="1"/>
  <c r="H2503" i="13" a="1"/>
  <c r="H2503" i="13" s="1"/>
  <c r="H2504" i="13" a="1"/>
  <c r="H2504" i="13" s="1"/>
  <c r="H2505" i="13" a="1"/>
  <c r="H2505" i="13" s="1"/>
  <c r="H2506" i="13" a="1"/>
  <c r="H2506" i="13" s="1"/>
  <c r="H2508" i="13" a="1"/>
  <c r="H2508" i="13" s="1"/>
  <c r="H2509" i="13" a="1"/>
  <c r="H2509" i="13" s="1"/>
  <c r="H2513" i="13" a="1"/>
  <c r="H2513" i="13" s="1"/>
  <c r="H2515" i="13" a="1"/>
  <c r="H2515" i="13" s="1"/>
  <c r="H2516" i="13" a="1"/>
  <c r="H2516" i="13" s="1"/>
  <c r="H2517" i="13" a="1"/>
  <c r="H2517" i="13" s="1"/>
  <c r="H2518" i="13" a="1"/>
  <c r="H2518" i="13" s="1"/>
  <c r="H2520" i="13" a="1"/>
  <c r="H2520" i="13" s="1"/>
  <c r="H2521" i="13" a="1"/>
  <c r="H2521" i="13" s="1"/>
  <c r="H2525" i="13" a="1"/>
  <c r="H2525" i="13" s="1"/>
  <c r="H2527" i="13" a="1"/>
  <c r="H2527" i="13" s="1"/>
  <c r="G2528" i="13" a="1"/>
  <c r="G2528" i="13" s="1"/>
  <c r="G2529" i="13" a="1"/>
  <c r="G2529" i="13" s="1"/>
  <c r="H2530" i="13" a="1"/>
  <c r="H2530" i="13" s="1"/>
  <c r="H2532" i="13" a="1"/>
  <c r="H2532" i="13" s="1"/>
  <c r="H2533" i="13" a="1"/>
  <c r="H2533" i="13" s="1"/>
  <c r="H2537" i="13" a="1"/>
  <c r="H2537" i="13" s="1"/>
  <c r="H2539" i="13" a="1"/>
  <c r="H2539" i="13" s="1"/>
  <c r="H2540" i="13" a="1"/>
  <c r="H2540" i="13" s="1"/>
  <c r="H2541" i="13" a="1"/>
  <c r="H2541" i="13" s="1"/>
  <c r="G12" i="61" s="1"/>
  <c r="H2542" i="13" a="1"/>
  <c r="H2542" i="13" s="1"/>
  <c r="G2544" i="13" a="1"/>
  <c r="G2544" i="13" s="1"/>
  <c r="H2545" i="13" a="1"/>
  <c r="H2545" i="13" s="1"/>
  <c r="G2546" i="13" a="1"/>
  <c r="G2546" i="13" s="1"/>
  <c r="H2549" i="13" a="1"/>
  <c r="H2549" i="13" s="1"/>
  <c r="H2551" i="13" a="1"/>
  <c r="H2551" i="13" s="1"/>
  <c r="H2552" i="13" a="1"/>
  <c r="H2552" i="13" s="1"/>
  <c r="H2553" i="13" a="1"/>
  <c r="H2553" i="13" s="1"/>
  <c r="H2554" i="13" a="1"/>
  <c r="H2554" i="13" s="1"/>
  <c r="H2556" i="13" a="1"/>
  <c r="H2556" i="13" s="1"/>
  <c r="H2557" i="13" a="1"/>
  <c r="H2557" i="13" s="1"/>
  <c r="H2561" i="13" a="1"/>
  <c r="H2561" i="13" s="1"/>
  <c r="H2564" i="13" a="1"/>
  <c r="H2564" i="13" s="1"/>
  <c r="H2565" i="13" a="1"/>
  <c r="H2565" i="13" s="1"/>
  <c r="H2566" i="13" a="1"/>
  <c r="H2566" i="13" s="1"/>
  <c r="H2568" i="13" a="1"/>
  <c r="H2568" i="13" s="1"/>
  <c r="H2569" i="13" a="1"/>
  <c r="H2569" i="13" s="1"/>
  <c r="H2573" i="13" a="1"/>
  <c r="H2573" i="13" s="1"/>
  <c r="H2575" i="13" a="1"/>
  <c r="H2575" i="13" s="1"/>
  <c r="H2576" i="13" a="1"/>
  <c r="H2576" i="13" s="1"/>
  <c r="H2577" i="13" a="1"/>
  <c r="H2577" i="13" s="1"/>
  <c r="H2578" i="13" a="1"/>
  <c r="H2578" i="13" s="1"/>
  <c r="H2580" i="13" a="1"/>
  <c r="H2580" i="13" s="1"/>
  <c r="H2581" i="13" a="1"/>
  <c r="H2581" i="13" s="1"/>
  <c r="H2585" i="13" a="1"/>
  <c r="H2585" i="13" s="1"/>
  <c r="H2587" i="13" a="1"/>
  <c r="H2587" i="13" s="1"/>
  <c r="H2588" i="13" a="1"/>
  <c r="H2588" i="13" s="1"/>
  <c r="H2589" i="13" a="1"/>
  <c r="H2589" i="13" s="1"/>
  <c r="H2590" i="13" a="1"/>
  <c r="H2590" i="13" s="1"/>
  <c r="H2592" i="13" a="1"/>
  <c r="H2592" i="13" s="1"/>
  <c r="H2593" i="13" a="1"/>
  <c r="H2593" i="13" s="1"/>
  <c r="H2597" i="13" a="1"/>
  <c r="H2597" i="13" s="1"/>
  <c r="H2599" i="13" a="1"/>
  <c r="H2599" i="13" s="1"/>
  <c r="H2600" i="13" a="1"/>
  <c r="H2600" i="13" s="1"/>
  <c r="H2601" i="13" a="1"/>
  <c r="H2601" i="13" s="1"/>
  <c r="H2602" i="13" a="1"/>
  <c r="H2602" i="13" s="1"/>
  <c r="H2604" i="13" a="1"/>
  <c r="H2604" i="13" s="1"/>
  <c r="H2605" i="13" a="1"/>
  <c r="H2605" i="13" s="1"/>
  <c r="H2609" i="13" a="1"/>
  <c r="H2609" i="13" s="1"/>
  <c r="H2612" i="13" a="1"/>
  <c r="H2612" i="13" s="1"/>
  <c r="H2613" i="13" a="1"/>
  <c r="H2613" i="13" s="1"/>
  <c r="H2614" i="13" a="1"/>
  <c r="H2614" i="13" s="1"/>
  <c r="H2616" i="13" a="1"/>
  <c r="H2616" i="13" s="1"/>
  <c r="H2617" i="13" a="1"/>
  <c r="H2617" i="13" s="1"/>
  <c r="H2621" i="13" a="1"/>
  <c r="H2621" i="13" s="1"/>
  <c r="H2623" i="13" a="1"/>
  <c r="H2623" i="13" s="1"/>
  <c r="H2624" i="13" a="1"/>
  <c r="H2624" i="13" s="1"/>
  <c r="H2625" i="13" a="1"/>
  <c r="H2625" i="13" s="1"/>
  <c r="H2626" i="13" a="1"/>
  <c r="H2626" i="13" s="1"/>
  <c r="H2628" i="13" a="1"/>
  <c r="H2628" i="13" s="1"/>
  <c r="H2629" i="13" a="1"/>
  <c r="H2629" i="13" s="1"/>
  <c r="H2633" i="13" a="1"/>
  <c r="H2633" i="13" s="1"/>
  <c r="H2635" i="13" a="1"/>
  <c r="H2635" i="13" s="1"/>
  <c r="H2636" i="13" a="1"/>
  <c r="H2636" i="13" s="1"/>
  <c r="H2637" i="13" a="1"/>
  <c r="H2637" i="13" s="1"/>
  <c r="H2638" i="13" a="1"/>
  <c r="H2638" i="13" s="1"/>
  <c r="G2639" i="13" a="1"/>
  <c r="G2639" i="13" s="1"/>
  <c r="H2640" i="13" a="1"/>
  <c r="H2640" i="13" s="1"/>
  <c r="H2641" i="13" a="1"/>
  <c r="H2641" i="13" s="1"/>
  <c r="G2642" i="13" a="1"/>
  <c r="G2642" i="13" s="1"/>
  <c r="H2645" i="13" a="1"/>
  <c r="H2645" i="13" s="1"/>
  <c r="H2648" i="13" a="1"/>
  <c r="H2648" i="13" s="1"/>
  <c r="H2649" i="13" a="1"/>
  <c r="H2649" i="13" s="1"/>
  <c r="H2650" i="13" a="1"/>
  <c r="H2650" i="13" s="1"/>
  <c r="H2652" i="13" a="1"/>
  <c r="H2652" i="13" s="1"/>
  <c r="H2653" i="13" a="1"/>
  <c r="H2653" i="13" s="1"/>
  <c r="H2657" i="13" a="1"/>
  <c r="H2657" i="13" s="1"/>
  <c r="H2659" i="13" a="1"/>
  <c r="H2659" i="13" s="1"/>
  <c r="H2660" i="13" a="1"/>
  <c r="H2660" i="13" s="1"/>
  <c r="H2661" i="13" a="1"/>
  <c r="H2661" i="13" s="1"/>
  <c r="H2662" i="13" a="1"/>
  <c r="H2662" i="13" s="1"/>
  <c r="H2664" i="13" a="1"/>
  <c r="H2664" i="13" s="1"/>
  <c r="H2665" i="13" a="1"/>
  <c r="H2665" i="13" s="1"/>
  <c r="H2669" i="13" a="1"/>
  <c r="H2669" i="13" s="1"/>
  <c r="H2671" i="13" a="1"/>
  <c r="H2671" i="13" s="1"/>
  <c r="H2672" i="13" a="1"/>
  <c r="H2672" i="13" s="1"/>
  <c r="H2673" i="13" a="1"/>
  <c r="H2673" i="13" s="1"/>
  <c r="H2674" i="13" a="1"/>
  <c r="H2674" i="13" s="1"/>
  <c r="H2676" i="13" a="1"/>
  <c r="H2676" i="13" s="1"/>
  <c r="H2677" i="13" a="1"/>
  <c r="H2677" i="13" s="1"/>
  <c r="H2681" i="13" a="1"/>
  <c r="H2681" i="13" s="1"/>
  <c r="H2684" i="13" a="1"/>
  <c r="H2684" i="13" s="1"/>
  <c r="H2685" i="13" a="1"/>
  <c r="H2685" i="13" s="1"/>
  <c r="H2686" i="13" a="1"/>
  <c r="H2686" i="13" s="1"/>
  <c r="H2688" i="13" a="1"/>
  <c r="H2688" i="13" s="1"/>
  <c r="H2689" i="13" a="1"/>
  <c r="H2689" i="13" s="1"/>
  <c r="G2690" i="13" a="1"/>
  <c r="G2690" i="13" s="1"/>
  <c r="H2693" i="13" a="1"/>
  <c r="H2693" i="13" s="1"/>
  <c r="H2" i="13" a="1"/>
  <c r="H2" i="13" s="1"/>
  <c r="H10" i="13" a="1"/>
  <c r="H10" i="13" s="1"/>
  <c r="H11" i="13" a="1"/>
  <c r="H11" i="13" s="1"/>
  <c r="H22" i="13" a="1"/>
  <c r="H22" i="13" s="1"/>
  <c r="H43" i="13" a="1"/>
  <c r="H43" i="13" s="1"/>
  <c r="H107" i="13" a="1"/>
  <c r="H107" i="13" s="1"/>
  <c r="H139" i="13" a="1"/>
  <c r="H139" i="13" s="1"/>
  <c r="H140" i="13" a="1"/>
  <c r="H140" i="13" s="1"/>
  <c r="H271" i="13" a="1"/>
  <c r="H271" i="13" s="1"/>
  <c r="H309" i="13" a="1"/>
  <c r="H309" i="13" s="1"/>
  <c r="H320" i="13" a="1"/>
  <c r="H320" i="13" s="1"/>
  <c r="H439" i="13" a="1"/>
  <c r="H439" i="13" s="1"/>
  <c r="H440" i="13" a="1"/>
  <c r="H440" i="13" s="1"/>
  <c r="H445" i="13" a="1"/>
  <c r="H445" i="13" s="1"/>
  <c r="H464" i="13" a="1"/>
  <c r="H464" i="13" s="1"/>
  <c r="H631" i="13" a="1"/>
  <c r="H631" i="13" s="1"/>
  <c r="H655" i="13" a="1"/>
  <c r="H655" i="13" s="1"/>
  <c r="H739" i="13" a="1"/>
  <c r="H739" i="13" s="1"/>
  <c r="H754" i="13" a="1"/>
  <c r="H754" i="13" s="1"/>
  <c r="H971" i="13" a="1"/>
  <c r="H971" i="13" s="1"/>
  <c r="H1015" i="13" a="1"/>
  <c r="H1015" i="13" s="1"/>
  <c r="H1039" i="13" a="1"/>
  <c r="H1039" i="13" s="1"/>
  <c r="H1267" i="13" a="1"/>
  <c r="H1267" i="13" s="1"/>
  <c r="H1303" i="13" a="1"/>
  <c r="H1303" i="13" s="1"/>
  <c r="H1459" i="13" a="1"/>
  <c r="H1459" i="13" s="1"/>
  <c r="H1532" i="13" a="1"/>
  <c r="H1532" i="13" s="1"/>
  <c r="H1603" i="13" a="1"/>
  <c r="H1603" i="13" s="1"/>
  <c r="H1831" i="13" a="1"/>
  <c r="H1831" i="13" s="1"/>
  <c r="H1834" i="13" a="1"/>
  <c r="H1834" i="13" s="1"/>
  <c r="H1999" i="13" a="1"/>
  <c r="H1999" i="13" s="1"/>
  <c r="H2023" i="13" a="1"/>
  <c r="H2023" i="13" s="1"/>
  <c r="H2191" i="13" a="1"/>
  <c r="H2191" i="13" s="1"/>
  <c r="H2254" i="13" a="1"/>
  <c r="H2254" i="13" s="1"/>
  <c r="H2263" i="13" a="1"/>
  <c r="H2263" i="13" s="1"/>
  <c r="H2335" i="13" a="1"/>
  <c r="H2335" i="13" s="1"/>
  <c r="H2479" i="13" a="1"/>
  <c r="H2479" i="13" s="1"/>
  <c r="H2611" i="13" a="1"/>
  <c r="H2611" i="13" s="1"/>
  <c r="H2647" i="13" a="1"/>
  <c r="H2647" i="13" s="1"/>
  <c r="H2683" i="13" a="1"/>
  <c r="H2683" i="13" s="1"/>
  <c r="H3" i="13" a="1"/>
  <c r="H3" i="13" s="1"/>
  <c r="H4" i="13" a="1"/>
  <c r="H4" i="13" s="1"/>
  <c r="H6" i="13" a="1"/>
  <c r="H6" i="13" s="1"/>
  <c r="H7" i="13" a="1"/>
  <c r="H7" i="13" s="1"/>
  <c r="H15" i="13" a="1"/>
  <c r="H15" i="13" s="1"/>
  <c r="H16" i="13" a="1"/>
  <c r="H16" i="13" s="1"/>
  <c r="H18" i="13" a="1"/>
  <c r="H18" i="13" s="1"/>
  <c r="H27" i="13" a="1"/>
  <c r="H27" i="13" s="1"/>
  <c r="H28" i="13" a="1"/>
  <c r="H28" i="13" s="1"/>
  <c r="H30" i="13" a="1"/>
  <c r="H30" i="13" s="1"/>
  <c r="H39" i="13" a="1"/>
  <c r="H39" i="13" s="1"/>
  <c r="H40" i="13" a="1"/>
  <c r="H40" i="13" s="1"/>
  <c r="H42" i="13" a="1"/>
  <c r="H42" i="13" s="1"/>
  <c r="H51" i="13" a="1"/>
  <c r="H51" i="13" s="1"/>
  <c r="H52" i="13" a="1"/>
  <c r="H52" i="13" s="1"/>
  <c r="H54" i="13" a="1"/>
  <c r="H54" i="13" s="1"/>
  <c r="H63" i="13" a="1"/>
  <c r="H63" i="13" s="1"/>
  <c r="H64" i="13" a="1"/>
  <c r="H64" i="13" s="1"/>
  <c r="H66" i="13" a="1"/>
  <c r="H66" i="13" s="1"/>
  <c r="H75" i="13" a="1"/>
  <c r="H75" i="13" s="1"/>
  <c r="H76" i="13" a="1"/>
  <c r="H76" i="13" s="1"/>
  <c r="H78" i="13" a="1"/>
  <c r="H78" i="13" s="1"/>
  <c r="H87" i="13" a="1"/>
  <c r="H87" i="13" s="1"/>
  <c r="H88" i="13" a="1"/>
  <c r="H88" i="13" s="1"/>
  <c r="H89" i="13" a="1"/>
  <c r="H89" i="13" s="1"/>
  <c r="H90" i="13" a="1"/>
  <c r="H90" i="13" s="1"/>
  <c r="H99" i="13" a="1"/>
  <c r="H99" i="13" s="1"/>
  <c r="H100" i="13" a="1"/>
  <c r="H100" i="13" s="1"/>
  <c r="H102" i="13" a="1"/>
  <c r="H102" i="13" s="1"/>
  <c r="H103" i="13" a="1"/>
  <c r="H103" i="13" s="1"/>
  <c r="H111" i="13" a="1"/>
  <c r="H111" i="13" s="1"/>
  <c r="H112" i="13" a="1"/>
  <c r="H112" i="13" s="1"/>
  <c r="H114" i="13" a="1"/>
  <c r="H114" i="13" s="1"/>
  <c r="H123" i="13" a="1"/>
  <c r="H123" i="13" s="1"/>
  <c r="H124" i="13" a="1"/>
  <c r="H124" i="13" s="1"/>
  <c r="H126" i="13" a="1"/>
  <c r="H126" i="13" s="1"/>
  <c r="H135" i="13" a="1"/>
  <c r="H135" i="13" s="1"/>
  <c r="H136" i="13" a="1"/>
  <c r="H136" i="13" s="1"/>
  <c r="H137" i="13" a="1"/>
  <c r="H137" i="13" s="1"/>
  <c r="H138" i="13" a="1"/>
  <c r="H138" i="13" s="1"/>
  <c r="H147" i="13" a="1"/>
  <c r="H147" i="13" s="1"/>
  <c r="H148" i="13" a="1"/>
  <c r="H148" i="13" s="1"/>
  <c r="H150" i="13" a="1"/>
  <c r="H150" i="13" s="1"/>
  <c r="H159" i="13" a="1"/>
  <c r="H159" i="13" s="1"/>
  <c r="H160" i="13" a="1"/>
  <c r="H160" i="13" s="1"/>
  <c r="H161" i="13" a="1"/>
  <c r="H161" i="13" s="1"/>
  <c r="H162" i="13" a="1"/>
  <c r="H162" i="13" s="1"/>
  <c r="H171" i="13" a="1"/>
  <c r="H171" i="13" s="1"/>
  <c r="H172" i="13" a="1"/>
  <c r="H172" i="13" s="1"/>
  <c r="H174" i="13" a="1"/>
  <c r="H174" i="13" s="1"/>
  <c r="H175" i="13" a="1"/>
  <c r="H175" i="13" s="1"/>
  <c r="H183" i="13" a="1"/>
  <c r="H183" i="13" s="1"/>
  <c r="H184" i="13" a="1"/>
  <c r="H184" i="13" s="1"/>
  <c r="H186" i="13" a="1"/>
  <c r="H186" i="13" s="1"/>
  <c r="H195" i="13" a="1"/>
  <c r="H195" i="13" s="1"/>
  <c r="H196" i="13" a="1"/>
  <c r="H196" i="13" s="1"/>
  <c r="H197" i="13" a="1"/>
  <c r="H197" i="13" s="1"/>
  <c r="H198" i="13" a="1"/>
  <c r="H198" i="13" s="1"/>
  <c r="H199" i="13" a="1"/>
  <c r="H199" i="13" s="1"/>
  <c r="H207" i="13" a="1"/>
  <c r="H207" i="13" s="1"/>
  <c r="H208" i="13" a="1"/>
  <c r="H208" i="13" s="1"/>
  <c r="H210" i="13" a="1"/>
  <c r="H210" i="13" s="1"/>
  <c r="H211" i="13" a="1"/>
  <c r="H211" i="13" s="1"/>
  <c r="H219" i="13" a="1"/>
  <c r="H219" i="13" s="1"/>
  <c r="H220" i="13" a="1"/>
  <c r="H220" i="13" s="1"/>
  <c r="H221" i="13" a="1"/>
  <c r="H221" i="13" s="1"/>
  <c r="H222" i="13" a="1"/>
  <c r="H222" i="13" s="1"/>
  <c r="H231" i="13" a="1"/>
  <c r="H231" i="13" s="1"/>
  <c r="H232" i="13" a="1"/>
  <c r="H232" i="13" s="1"/>
  <c r="H234" i="13" a="1"/>
  <c r="H234" i="13" s="1"/>
  <c r="H243" i="13" a="1"/>
  <c r="H243" i="13" s="1"/>
  <c r="H244" i="13" a="1"/>
  <c r="H244" i="13" s="1"/>
  <c r="H246" i="13" a="1"/>
  <c r="H246" i="13" s="1"/>
  <c r="H255" i="13" a="1"/>
  <c r="H255" i="13" s="1"/>
  <c r="H256" i="13" a="1"/>
  <c r="H256" i="13" s="1"/>
  <c r="H258" i="13" a="1"/>
  <c r="H258" i="13" s="1"/>
  <c r="H259" i="13" a="1"/>
  <c r="H259" i="13" s="1"/>
  <c r="H267" i="13" a="1"/>
  <c r="H267" i="13" s="1"/>
  <c r="H268" i="13" a="1"/>
  <c r="H268" i="13" s="1"/>
  <c r="H270" i="13" a="1"/>
  <c r="H270" i="13" s="1"/>
  <c r="H279" i="13" a="1"/>
  <c r="H279" i="13" s="1"/>
  <c r="H280" i="13" a="1"/>
  <c r="H280" i="13" s="1"/>
  <c r="H282" i="13" a="1"/>
  <c r="H282" i="13" s="1"/>
  <c r="H291" i="13" a="1"/>
  <c r="H291" i="13" s="1"/>
  <c r="H292" i="13" a="1"/>
  <c r="H292" i="13" s="1"/>
  <c r="H294" i="13" a="1"/>
  <c r="H294" i="13" s="1"/>
  <c r="H303" i="13" a="1"/>
  <c r="H303" i="13" s="1"/>
  <c r="H304" i="13" a="1"/>
  <c r="H304" i="13" s="1"/>
  <c r="H306" i="13" a="1"/>
  <c r="H306" i="13" s="1"/>
  <c r="H307" i="13" a="1"/>
  <c r="H307" i="13" s="1"/>
  <c r="H308" i="13" a="1"/>
  <c r="H308" i="13" s="1"/>
  <c r="H315" i="13" a="1"/>
  <c r="H315" i="13" s="1"/>
  <c r="H316" i="13" a="1"/>
  <c r="H316" i="13" s="1"/>
  <c r="H318" i="13" a="1"/>
  <c r="H318" i="13" s="1"/>
  <c r="H327" i="13" a="1"/>
  <c r="H327" i="13" s="1"/>
  <c r="H328" i="13" a="1"/>
  <c r="H328" i="13" s="1"/>
  <c r="H330" i="13" a="1"/>
  <c r="H330" i="13" s="1"/>
  <c r="H339" i="13" a="1"/>
  <c r="H339" i="13" s="1"/>
  <c r="H340" i="13" a="1"/>
  <c r="H340" i="13" s="1"/>
  <c r="H341" i="13" a="1"/>
  <c r="H341" i="13" s="1"/>
  <c r="H342" i="13" a="1"/>
  <c r="H342" i="13" s="1"/>
  <c r="H343" i="13" a="1"/>
  <c r="H343" i="13" s="1"/>
  <c r="H351" i="13" a="1"/>
  <c r="H351" i="13" s="1"/>
  <c r="H352" i="13" a="1"/>
  <c r="H352" i="13" s="1"/>
  <c r="H354" i="13" a="1"/>
  <c r="H354" i="13" s="1"/>
  <c r="H363" i="13" a="1"/>
  <c r="H363" i="13" s="1"/>
  <c r="H364" i="13" a="1"/>
  <c r="H364" i="13" s="1"/>
  <c r="H366" i="13" a="1"/>
  <c r="H366" i="13" s="1"/>
  <c r="H367" i="13" a="1"/>
  <c r="H367" i="13" s="1"/>
  <c r="H368" i="13" a="1"/>
  <c r="H368" i="13" s="1"/>
  <c r="H375" i="13" a="1"/>
  <c r="H375" i="13" s="1"/>
  <c r="H376" i="13" a="1"/>
  <c r="H376" i="13" s="1"/>
  <c r="H378" i="13" a="1"/>
  <c r="H378" i="13" s="1"/>
  <c r="H387" i="13" a="1"/>
  <c r="H387" i="13" s="1"/>
  <c r="H388" i="13" a="1"/>
  <c r="H388" i="13" s="1"/>
  <c r="H390" i="13" a="1"/>
  <c r="H390" i="13" s="1"/>
  <c r="H399" i="13" a="1"/>
  <c r="H399" i="13" s="1"/>
  <c r="H400" i="13" a="1"/>
  <c r="H400" i="13" s="1"/>
  <c r="H402" i="13" a="1"/>
  <c r="H402" i="13" s="1"/>
  <c r="H403" i="13" a="1"/>
  <c r="H403" i="13" s="1"/>
  <c r="H407" i="13" a="1"/>
  <c r="H407" i="13" s="1"/>
  <c r="H411" i="13" a="1"/>
  <c r="H411" i="13" s="1"/>
  <c r="H412" i="13" a="1"/>
  <c r="H412" i="13" s="1"/>
  <c r="H414" i="13" a="1"/>
  <c r="H414" i="13" s="1"/>
  <c r="H423" i="13" a="1"/>
  <c r="H423" i="13" s="1"/>
  <c r="H424" i="13" a="1"/>
  <c r="H424" i="13" s="1"/>
  <c r="H426" i="13" a="1"/>
  <c r="H426" i="13" s="1"/>
  <c r="H435" i="13" a="1"/>
  <c r="H435" i="13" s="1"/>
  <c r="H436" i="13" a="1"/>
  <c r="H436" i="13" s="1"/>
  <c r="H438" i="13" a="1"/>
  <c r="H438" i="13" s="1"/>
  <c r="H447" i="13" a="1"/>
  <c r="H447" i="13" s="1"/>
  <c r="H448" i="13" a="1"/>
  <c r="H448" i="13" s="1"/>
  <c r="H450" i="13" a="1"/>
  <c r="H450" i="13" s="1"/>
  <c r="H451" i="13" a="1"/>
  <c r="H451" i="13" s="1"/>
  <c r="H459" i="13" a="1"/>
  <c r="H459" i="13" s="1"/>
  <c r="H460" i="13" a="1"/>
  <c r="H460" i="13" s="1"/>
  <c r="H462" i="13" a="1"/>
  <c r="H462" i="13" s="1"/>
  <c r="H471" i="13" a="1"/>
  <c r="H471" i="13" s="1"/>
  <c r="H472" i="13" a="1"/>
  <c r="H472" i="13" s="1"/>
  <c r="H474" i="13" a="1"/>
  <c r="H474" i="13" s="1"/>
  <c r="H483" i="13" a="1"/>
  <c r="H483" i="13" s="1"/>
  <c r="H484" i="13" a="1"/>
  <c r="H484" i="13" s="1"/>
  <c r="H486" i="13" a="1"/>
  <c r="H486" i="13" s="1"/>
  <c r="H487" i="13" a="1"/>
  <c r="H487" i="13" s="1"/>
  <c r="H495" i="13" a="1"/>
  <c r="H495" i="13" s="1"/>
  <c r="H496" i="13" a="1"/>
  <c r="H496" i="13" s="1"/>
  <c r="H498" i="13" a="1"/>
  <c r="H498" i="13" s="1"/>
  <c r="H500" i="13" a="1"/>
  <c r="H500" i="13" s="1"/>
  <c r="H507" i="13" a="1"/>
  <c r="H507" i="13" s="1"/>
  <c r="H508" i="13" a="1"/>
  <c r="H508" i="13" s="1"/>
  <c r="H510" i="13" a="1"/>
  <c r="H510" i="13" s="1"/>
  <c r="H519" i="13" a="1"/>
  <c r="H519" i="13" s="1"/>
  <c r="H520" i="13" a="1"/>
  <c r="H520" i="13" s="1"/>
  <c r="H522" i="13" a="1"/>
  <c r="H522" i="13" s="1"/>
  <c r="H531" i="13" a="1"/>
  <c r="H531" i="13" s="1"/>
  <c r="H532" i="13" a="1"/>
  <c r="H532" i="13" s="1"/>
  <c r="H534" i="13" a="1"/>
  <c r="H534" i="13" s="1"/>
  <c r="H535" i="13" a="1"/>
  <c r="H535" i="13" s="1"/>
  <c r="H543" i="13" a="1"/>
  <c r="H543" i="13" s="1"/>
  <c r="H544" i="13" a="1"/>
  <c r="H544" i="13" s="1"/>
  <c r="H546" i="13" a="1"/>
  <c r="H546" i="13" s="1"/>
  <c r="H555" i="13" a="1"/>
  <c r="H555" i="13" s="1"/>
  <c r="H556" i="13" a="1"/>
  <c r="H556" i="13" s="1"/>
  <c r="H558" i="13" a="1"/>
  <c r="H558" i="13" s="1"/>
  <c r="H567" i="13" a="1"/>
  <c r="H567" i="13" s="1"/>
  <c r="H568" i="13" a="1"/>
  <c r="H568" i="13" s="1"/>
  <c r="H570" i="13" a="1"/>
  <c r="H570" i="13" s="1"/>
  <c r="H579" i="13" a="1"/>
  <c r="H579" i="13" s="1"/>
  <c r="H580" i="13" a="1"/>
  <c r="H580" i="13" s="1"/>
  <c r="H582" i="13" a="1"/>
  <c r="H582" i="13" s="1"/>
  <c r="H591" i="13" a="1"/>
  <c r="H591" i="13" s="1"/>
  <c r="H592" i="13" a="1"/>
  <c r="H592" i="13" s="1"/>
  <c r="H594" i="13" a="1"/>
  <c r="H594" i="13" s="1"/>
  <c r="H603" i="13" a="1"/>
  <c r="H603" i="13" s="1"/>
  <c r="H604" i="13" a="1"/>
  <c r="H604" i="13" s="1"/>
  <c r="H606" i="13" a="1"/>
  <c r="H606" i="13" s="1"/>
  <c r="H615" i="13" a="1"/>
  <c r="H615" i="13" s="1"/>
  <c r="H616" i="13" a="1"/>
  <c r="H616" i="13" s="1"/>
  <c r="H617" i="13" a="1"/>
  <c r="H617" i="13" s="1"/>
  <c r="H618" i="13" a="1"/>
  <c r="H618" i="13" s="1"/>
  <c r="H627" i="13" a="1"/>
  <c r="H627" i="13" s="1"/>
  <c r="H628" i="13" a="1"/>
  <c r="H628" i="13" s="1"/>
  <c r="H630" i="13" a="1"/>
  <c r="H630" i="13" s="1"/>
  <c r="H639" i="13" a="1"/>
  <c r="H639" i="13" s="1"/>
  <c r="H640" i="13" a="1"/>
  <c r="H640" i="13" s="1"/>
  <c r="H642" i="13" a="1"/>
  <c r="H642" i="13" s="1"/>
  <c r="H651" i="13" a="1"/>
  <c r="H651" i="13" s="1"/>
  <c r="H652" i="13" a="1"/>
  <c r="H652" i="13" s="1"/>
  <c r="H654" i="13" a="1"/>
  <c r="H654" i="13" s="1"/>
  <c r="H663" i="13" a="1"/>
  <c r="H663" i="13" s="1"/>
  <c r="H664" i="13" a="1"/>
  <c r="H664" i="13" s="1"/>
  <c r="H666" i="13" a="1"/>
  <c r="H666" i="13" s="1"/>
  <c r="H675" i="13" a="1"/>
  <c r="H675" i="13" s="1"/>
  <c r="H676" i="13" a="1"/>
  <c r="H676" i="13" s="1"/>
  <c r="H678" i="13" a="1"/>
  <c r="H678" i="13" s="1"/>
  <c r="H679" i="13" a="1"/>
  <c r="H679" i="13" s="1"/>
  <c r="H687" i="13" a="1"/>
  <c r="H687" i="13" s="1"/>
  <c r="H688" i="13" a="1"/>
  <c r="H688" i="13" s="1"/>
  <c r="H689" i="13" a="1"/>
  <c r="H689" i="13" s="1"/>
  <c r="H690" i="13" a="1"/>
  <c r="H690" i="13" s="1"/>
  <c r="H691" i="13" a="1"/>
  <c r="H691" i="13" s="1"/>
  <c r="H699" i="13" a="1"/>
  <c r="H699" i="13" s="1"/>
  <c r="H700" i="13" a="1"/>
  <c r="H700" i="13" s="1"/>
  <c r="H702" i="13" a="1"/>
  <c r="H702" i="13" s="1"/>
  <c r="H711" i="13" a="1"/>
  <c r="H711" i="13" s="1"/>
  <c r="H712" i="13" a="1"/>
  <c r="H712" i="13" s="1"/>
  <c r="H714" i="13" a="1"/>
  <c r="H714" i="13" s="1"/>
  <c r="H723" i="13" a="1"/>
  <c r="H723" i="13" s="1"/>
  <c r="H724" i="13" a="1"/>
  <c r="H724" i="13" s="1"/>
  <c r="H726" i="13" a="1"/>
  <c r="H726" i="13" s="1"/>
  <c r="H735" i="13" a="1"/>
  <c r="H735" i="13" s="1"/>
  <c r="H736" i="13" a="1"/>
  <c r="H736" i="13" s="1"/>
  <c r="H738" i="13" a="1"/>
  <c r="H738" i="13" s="1"/>
  <c r="H747" i="13" a="1"/>
  <c r="H747" i="13" s="1"/>
  <c r="H748" i="13" a="1"/>
  <c r="H748" i="13" s="1"/>
  <c r="H750" i="13" a="1"/>
  <c r="H750" i="13" s="1"/>
  <c r="H759" i="13" a="1"/>
  <c r="H759" i="13" s="1"/>
  <c r="H760" i="13" a="1"/>
  <c r="H760" i="13" s="1"/>
  <c r="H762" i="13" a="1"/>
  <c r="H762" i="13" s="1"/>
  <c r="H771" i="13" a="1"/>
  <c r="H771" i="13" s="1"/>
  <c r="H772" i="13" a="1"/>
  <c r="H772" i="13" s="1"/>
  <c r="H774" i="13" a="1"/>
  <c r="H774" i="13" s="1"/>
  <c r="H783" i="13" a="1"/>
  <c r="H783" i="13" s="1"/>
  <c r="H784" i="13" a="1"/>
  <c r="H784" i="13" s="1"/>
  <c r="H786" i="13" a="1"/>
  <c r="H786" i="13" s="1"/>
  <c r="H795" i="13" a="1"/>
  <c r="H795" i="13" s="1"/>
  <c r="H796" i="13" a="1"/>
  <c r="H796" i="13" s="1"/>
  <c r="H798" i="13" a="1"/>
  <c r="H798" i="13" s="1"/>
  <c r="H807" i="13" a="1"/>
  <c r="H807" i="13" s="1"/>
  <c r="H808" i="13" a="1"/>
  <c r="H808" i="13" s="1"/>
  <c r="H810" i="13" a="1"/>
  <c r="H810" i="13" s="1"/>
  <c r="H819" i="13" a="1"/>
  <c r="H819" i="13" s="1"/>
  <c r="H820" i="13" a="1"/>
  <c r="H820" i="13" s="1"/>
  <c r="H822" i="13" a="1"/>
  <c r="H822" i="13" s="1"/>
  <c r="H831" i="13" a="1"/>
  <c r="H831" i="13" s="1"/>
  <c r="H832" i="13" a="1"/>
  <c r="H832" i="13" s="1"/>
  <c r="H834" i="13" a="1"/>
  <c r="H834" i="13" s="1"/>
  <c r="H843" i="13" a="1"/>
  <c r="H843" i="13" s="1"/>
  <c r="H844" i="13" a="1"/>
  <c r="H844" i="13" s="1"/>
  <c r="H846" i="13" a="1"/>
  <c r="H846" i="13" s="1"/>
  <c r="H855" i="13" a="1"/>
  <c r="H855" i="13" s="1"/>
  <c r="H856" i="13" a="1"/>
  <c r="H856" i="13" s="1"/>
  <c r="H858" i="13" a="1"/>
  <c r="H858" i="13" s="1"/>
  <c r="H867" i="13" a="1"/>
  <c r="H867" i="13" s="1"/>
  <c r="H868" i="13" a="1"/>
  <c r="H868" i="13" s="1"/>
  <c r="H870" i="13" a="1"/>
  <c r="H870" i="13" s="1"/>
  <c r="H879" i="13" a="1"/>
  <c r="H879" i="13" s="1"/>
  <c r="H880" i="13" a="1"/>
  <c r="H880" i="13" s="1"/>
  <c r="H882" i="13" a="1"/>
  <c r="H882" i="13" s="1"/>
  <c r="H883" i="13" a="1"/>
  <c r="H883" i="13" s="1"/>
  <c r="H891" i="13" a="1"/>
  <c r="H891" i="13" s="1"/>
  <c r="H892" i="13" a="1"/>
  <c r="H892" i="13" s="1"/>
  <c r="H894" i="13" a="1"/>
  <c r="H894" i="13" s="1"/>
  <c r="H903" i="13" a="1"/>
  <c r="H903" i="13" s="1"/>
  <c r="H904" i="13" a="1"/>
  <c r="H904" i="13" s="1"/>
  <c r="H906" i="13" a="1"/>
  <c r="H906" i="13" s="1"/>
  <c r="H915" i="13" a="1"/>
  <c r="H915" i="13" s="1"/>
  <c r="H916" i="13" a="1"/>
  <c r="H916" i="13" s="1"/>
  <c r="H917" i="13" a="1"/>
  <c r="H917" i="13" s="1"/>
  <c r="H918" i="13" a="1"/>
  <c r="H918" i="13" s="1"/>
  <c r="H927" i="13" a="1"/>
  <c r="H927" i="13" s="1"/>
  <c r="H928" i="13" a="1"/>
  <c r="H928" i="13" s="1"/>
  <c r="H930" i="13" a="1"/>
  <c r="H930" i="13" s="1"/>
  <c r="H939" i="13" a="1"/>
  <c r="H939" i="13" s="1"/>
  <c r="H940" i="13" a="1"/>
  <c r="H940" i="13" s="1"/>
  <c r="H942" i="13" a="1"/>
  <c r="H942" i="13" s="1"/>
  <c r="H943" i="13" a="1"/>
  <c r="H943" i="13" s="1"/>
  <c r="H944" i="13" a="1"/>
  <c r="H944" i="13" s="1"/>
  <c r="H951" i="13" a="1"/>
  <c r="H951" i="13" s="1"/>
  <c r="H952" i="13" a="1"/>
  <c r="H952" i="13" s="1"/>
  <c r="H954" i="13" a="1"/>
  <c r="H954" i="13" s="1"/>
  <c r="H963" i="13" a="1"/>
  <c r="H963" i="13" s="1"/>
  <c r="H964" i="13" a="1"/>
  <c r="H964" i="13" s="1"/>
  <c r="H966" i="13" a="1"/>
  <c r="H966" i="13" s="1"/>
  <c r="H967" i="13" a="1"/>
  <c r="H967" i="13" s="1"/>
  <c r="H975" i="13" a="1"/>
  <c r="H975" i="13" s="1"/>
  <c r="H976" i="13" a="1"/>
  <c r="H976" i="13" s="1"/>
  <c r="H978" i="13" a="1"/>
  <c r="H978" i="13" s="1"/>
  <c r="H979" i="13" a="1"/>
  <c r="H979" i="13" s="1"/>
  <c r="H987" i="13" a="1"/>
  <c r="H987" i="13" s="1"/>
  <c r="H988" i="13" a="1"/>
  <c r="H988" i="13" s="1"/>
  <c r="H990" i="13" a="1"/>
  <c r="H990" i="13" s="1"/>
  <c r="H999" i="13" a="1"/>
  <c r="H999" i="13" s="1"/>
  <c r="H1000" i="13" a="1"/>
  <c r="H1000" i="13" s="1"/>
  <c r="H1001" i="13" a="1"/>
  <c r="H1001" i="13" s="1"/>
  <c r="H1002" i="13" a="1"/>
  <c r="H1002" i="13" s="1"/>
  <c r="H1011" i="13" a="1"/>
  <c r="H1011" i="13" s="1"/>
  <c r="H1012" i="13" a="1"/>
  <c r="H1012" i="13" s="1"/>
  <c r="H1014" i="13" a="1"/>
  <c r="H1014" i="13" s="1"/>
  <c r="H1023" i="13" a="1"/>
  <c r="H1023" i="13" s="1"/>
  <c r="H1024" i="13" a="1"/>
  <c r="H1024" i="13" s="1"/>
  <c r="H1026" i="13" a="1"/>
  <c r="H1026" i="13" s="1"/>
  <c r="H1035" i="13" a="1"/>
  <c r="H1035" i="13" s="1"/>
  <c r="H1036" i="13" a="1"/>
  <c r="H1036" i="13" s="1"/>
  <c r="H1038" i="13" a="1"/>
  <c r="H1038" i="13" s="1"/>
  <c r="H1047" i="13" a="1"/>
  <c r="H1047" i="13" s="1"/>
  <c r="H1048" i="13" a="1"/>
  <c r="H1048" i="13" s="1"/>
  <c r="H1050" i="13" a="1"/>
  <c r="H1050" i="13" s="1"/>
  <c r="H1059" i="13" a="1"/>
  <c r="H1059" i="13" s="1"/>
  <c r="H1060" i="13" a="1"/>
  <c r="H1060" i="13" s="1"/>
  <c r="H1062" i="13" a="1"/>
  <c r="H1062" i="13" s="1"/>
  <c r="H1071" i="13" a="1"/>
  <c r="H1071" i="13" s="1"/>
  <c r="H1072" i="13" a="1"/>
  <c r="H1072" i="13" s="1"/>
  <c r="H1074" i="13" a="1"/>
  <c r="H1074" i="13" s="1"/>
  <c r="H1083" i="13" a="1"/>
  <c r="H1083" i="13" s="1"/>
  <c r="H1084" i="13" a="1"/>
  <c r="H1084" i="13" s="1"/>
  <c r="H1086" i="13" a="1"/>
  <c r="H1086" i="13" s="1"/>
  <c r="H1087" i="13" a="1"/>
  <c r="H1087" i="13" s="1"/>
  <c r="H1095" i="13" a="1"/>
  <c r="H1095" i="13" s="1"/>
  <c r="H1096" i="13" a="1"/>
  <c r="H1096" i="13" s="1"/>
  <c r="H1098" i="13" a="1"/>
  <c r="H1098" i="13" s="1"/>
  <c r="H1107" i="13" a="1"/>
  <c r="H1107" i="13" s="1"/>
  <c r="H1108" i="13" a="1"/>
  <c r="H1108" i="13" s="1"/>
  <c r="H1110" i="13" a="1"/>
  <c r="H1110" i="13" s="1"/>
  <c r="H1119" i="13" a="1"/>
  <c r="H1119" i="13" s="1"/>
  <c r="H1120" i="13" a="1"/>
  <c r="H1120" i="13" s="1"/>
  <c r="H1122" i="13" a="1"/>
  <c r="H1122" i="13" s="1"/>
  <c r="H1131" i="13" a="1"/>
  <c r="H1131" i="13" s="1"/>
  <c r="H1132" i="13" a="1"/>
  <c r="H1132" i="13" s="1"/>
  <c r="H1134" i="13" a="1"/>
  <c r="H1134" i="13" s="1"/>
  <c r="H1143" i="13" a="1"/>
  <c r="H1143" i="13" s="1"/>
  <c r="H1144" i="13" a="1"/>
  <c r="H1144" i="13" s="1"/>
  <c r="H1146" i="13" a="1"/>
  <c r="H1146" i="13" s="1"/>
  <c r="H1147" i="13" a="1"/>
  <c r="H1147" i="13" s="1"/>
  <c r="H1155" i="13" a="1"/>
  <c r="H1155" i="13" s="1"/>
  <c r="H1156" i="13" a="1"/>
  <c r="H1156" i="13" s="1"/>
  <c r="H1158" i="13" a="1"/>
  <c r="H1158" i="13" s="1"/>
  <c r="H1167" i="13" a="1"/>
  <c r="H1167" i="13" s="1"/>
  <c r="H1168" i="13" a="1"/>
  <c r="H1168" i="13" s="1"/>
  <c r="H1169" i="13" a="1"/>
  <c r="H1169" i="13" s="1"/>
  <c r="H1170" i="13" a="1"/>
  <c r="H1170" i="13" s="1"/>
  <c r="H1179" i="13" a="1"/>
  <c r="H1179" i="13" s="1"/>
  <c r="H1180" i="13" a="1"/>
  <c r="H1180" i="13" s="1"/>
  <c r="H1182" i="13" a="1"/>
  <c r="H1182" i="13" s="1"/>
  <c r="H1191" i="13" a="1"/>
  <c r="H1191" i="13" s="1"/>
  <c r="H1192" i="13" a="1"/>
  <c r="H1192" i="13" s="1"/>
  <c r="H1194" i="13" a="1"/>
  <c r="H1194" i="13" s="1"/>
  <c r="H1203" i="13" a="1"/>
  <c r="H1203" i="13" s="1"/>
  <c r="H1204" i="13" a="1"/>
  <c r="H1204" i="13" s="1"/>
  <c r="H1206" i="13" a="1"/>
  <c r="H1206" i="13" s="1"/>
  <c r="H1215" i="13" a="1"/>
  <c r="H1215" i="13" s="1"/>
  <c r="H1216" i="13" a="1"/>
  <c r="H1216" i="13" s="1"/>
  <c r="H1218" i="13" a="1"/>
  <c r="H1218" i="13" s="1"/>
  <c r="H1227" i="13" a="1"/>
  <c r="H1227" i="13" s="1"/>
  <c r="H1228" i="13" a="1"/>
  <c r="H1228" i="13" s="1"/>
  <c r="H1230" i="13" a="1"/>
  <c r="H1230" i="13" s="1"/>
  <c r="H1239" i="13" a="1"/>
  <c r="H1239" i="13" s="1"/>
  <c r="H1240" i="13" a="1"/>
  <c r="H1240" i="13" s="1"/>
  <c r="H1242" i="13" a="1"/>
  <c r="H1242" i="13" s="1"/>
  <c r="H1251" i="13" a="1"/>
  <c r="H1251" i="13" s="1"/>
  <c r="H1252" i="13" a="1"/>
  <c r="H1252" i="13" s="1"/>
  <c r="H1254" i="13" a="1"/>
  <c r="H1254" i="13" s="1"/>
  <c r="H1263" i="13" a="1"/>
  <c r="H1263" i="13" s="1"/>
  <c r="H1264" i="13" a="1"/>
  <c r="H1264" i="13" s="1"/>
  <c r="H1266" i="13" a="1"/>
  <c r="H1266" i="13" s="1"/>
  <c r="H1275" i="13" a="1"/>
  <c r="H1275" i="13" s="1"/>
  <c r="H1276" i="13" a="1"/>
  <c r="H1276" i="13" s="1"/>
  <c r="H1278" i="13" a="1"/>
  <c r="H1278" i="13" s="1"/>
  <c r="H1287" i="13" a="1"/>
  <c r="H1287" i="13" s="1"/>
  <c r="H1288" i="13" a="1"/>
  <c r="H1288" i="13" s="1"/>
  <c r="H1290" i="13" a="1"/>
  <c r="H1290" i="13" s="1"/>
  <c r="H1291" i="13" a="1"/>
  <c r="H1291" i="13" s="1"/>
  <c r="H1299" i="13" a="1"/>
  <c r="H1299" i="13" s="1"/>
  <c r="H1300" i="13" a="1"/>
  <c r="H1300" i="13" s="1"/>
  <c r="H1301" i="13" a="1"/>
  <c r="H1301" i="13" s="1"/>
  <c r="H1302" i="13" a="1"/>
  <c r="H1302" i="13" s="1"/>
  <c r="H1311" i="13" a="1"/>
  <c r="H1311" i="13" s="1"/>
  <c r="H1312" i="13" a="1"/>
  <c r="H1312" i="13" s="1"/>
  <c r="H1314" i="13" a="1"/>
  <c r="H1314" i="13" s="1"/>
  <c r="H1323" i="13" a="1"/>
  <c r="H1323" i="13" s="1"/>
  <c r="H1324" i="13" a="1"/>
  <c r="H1324" i="13" s="1"/>
  <c r="H1326" i="13" a="1"/>
  <c r="H1326" i="13" s="1"/>
  <c r="H1335" i="13" a="1"/>
  <c r="H1335" i="13" s="1"/>
  <c r="H1336" i="13" a="1"/>
  <c r="H1336" i="13" s="1"/>
  <c r="H1338" i="13" a="1"/>
  <c r="H1338" i="13" s="1"/>
  <c r="H1347" i="13" a="1"/>
  <c r="H1347" i="13" s="1"/>
  <c r="H1348" i="13" a="1"/>
  <c r="H1348" i="13" s="1"/>
  <c r="H1350" i="13" a="1"/>
  <c r="H1350" i="13" s="1"/>
  <c r="H1359" i="13" a="1"/>
  <c r="H1359" i="13" s="1"/>
  <c r="H1360" i="13" a="1"/>
  <c r="H1360" i="13" s="1"/>
  <c r="H1362" i="13" a="1"/>
  <c r="H1362" i="13" s="1"/>
  <c r="H1371" i="13" a="1"/>
  <c r="H1371" i="13" s="1"/>
  <c r="H1372" i="13" a="1"/>
  <c r="H1372" i="13" s="1"/>
  <c r="H1374" i="13" a="1"/>
  <c r="H1374" i="13" s="1"/>
  <c r="H1383" i="13" a="1"/>
  <c r="H1383" i="13" s="1"/>
  <c r="H1384" i="13" a="1"/>
  <c r="H1384" i="13" s="1"/>
  <c r="H1386" i="13" a="1"/>
  <c r="H1386" i="13" s="1"/>
  <c r="H1387" i="13" a="1"/>
  <c r="H1387" i="13" s="1"/>
  <c r="H1395" i="13" a="1"/>
  <c r="H1395" i="13" s="1"/>
  <c r="H1396" i="13" a="1"/>
  <c r="H1396" i="13" s="1"/>
  <c r="H1398" i="13" a="1"/>
  <c r="H1398" i="13" s="1"/>
  <c r="H1407" i="13" a="1"/>
  <c r="H1407" i="13" s="1"/>
  <c r="H1408" i="13" a="1"/>
  <c r="H1408" i="13" s="1"/>
  <c r="H1410" i="13" a="1"/>
  <c r="H1410" i="13" s="1"/>
  <c r="H1419" i="13" a="1"/>
  <c r="H1419" i="13" s="1"/>
  <c r="H1420" i="13" a="1"/>
  <c r="H1420" i="13" s="1"/>
  <c r="H1422" i="13" a="1"/>
  <c r="H1422" i="13" s="1"/>
  <c r="H1431" i="13" a="1"/>
  <c r="H1431" i="13" s="1"/>
  <c r="H1432" i="13" a="1"/>
  <c r="H1432" i="13" s="1"/>
  <c r="H1434" i="13" a="1"/>
  <c r="H1434" i="13" s="1"/>
  <c r="H1443" i="13" a="1"/>
  <c r="H1443" i="13" s="1"/>
  <c r="H1444" i="13" a="1"/>
  <c r="H1444" i="13" s="1"/>
  <c r="H1446" i="13" a="1"/>
  <c r="H1446" i="13" s="1"/>
  <c r="H1455" i="13" a="1"/>
  <c r="H1455" i="13" s="1"/>
  <c r="H1456" i="13" a="1"/>
  <c r="H1456" i="13" s="1"/>
  <c r="H1457" i="13" a="1"/>
  <c r="H1457" i="13" s="1"/>
  <c r="H1458" i="13" a="1"/>
  <c r="H1458" i="13" s="1"/>
  <c r="H1467" i="13" a="1"/>
  <c r="H1467" i="13" s="1"/>
  <c r="H1468" i="13" a="1"/>
  <c r="H1468" i="13" s="1"/>
  <c r="H1469" i="13" a="1"/>
  <c r="H1469" i="13" s="1"/>
  <c r="H1470" i="13" a="1"/>
  <c r="H1470" i="13" s="1"/>
  <c r="H1479" i="13" a="1"/>
  <c r="H1479" i="13" s="1"/>
  <c r="H1480" i="13" a="1"/>
  <c r="H1480" i="13" s="1"/>
  <c r="H1482" i="13" a="1"/>
  <c r="H1482" i="13" s="1"/>
  <c r="H1491" i="13" a="1"/>
  <c r="H1491" i="13" s="1"/>
  <c r="H1492" i="13" a="1"/>
  <c r="H1492" i="13" s="1"/>
  <c r="H1494" i="13" a="1"/>
  <c r="H1494" i="13" s="1"/>
  <c r="H1503" i="13" a="1"/>
  <c r="H1503" i="13" s="1"/>
  <c r="H1504" i="13" a="1"/>
  <c r="H1504" i="13" s="1"/>
  <c r="H1505" i="13" a="1"/>
  <c r="H1505" i="13" s="1"/>
  <c r="H1506" i="13" a="1"/>
  <c r="H1506" i="13" s="1"/>
  <c r="H1515" i="13" a="1"/>
  <c r="H1515" i="13" s="1"/>
  <c r="H1516" i="13" a="1"/>
  <c r="H1516" i="13" s="1"/>
  <c r="H1518" i="13" a="1"/>
  <c r="H1518" i="13" s="1"/>
  <c r="H1527" i="13" a="1"/>
  <c r="H1527" i="13" s="1"/>
  <c r="H1528" i="13" a="1"/>
  <c r="H1528" i="13" s="1"/>
  <c r="H1530" i="13" a="1"/>
  <c r="H1530" i="13" s="1"/>
  <c r="H1539" i="13" a="1"/>
  <c r="H1539" i="13" s="1"/>
  <c r="H1540" i="13" a="1"/>
  <c r="H1540" i="13" s="1"/>
  <c r="H1542" i="13" a="1"/>
  <c r="H1542" i="13" s="1"/>
  <c r="H1551" i="13" a="1"/>
  <c r="H1551" i="13" s="1"/>
  <c r="H1552" i="13" a="1"/>
  <c r="H1552" i="13" s="1"/>
  <c r="H1554" i="13" a="1"/>
  <c r="H1554" i="13" s="1"/>
  <c r="H1555" i="13" a="1"/>
  <c r="H1555" i="13" s="1"/>
  <c r="H1563" i="13" a="1"/>
  <c r="H1563" i="13" s="1"/>
  <c r="H1564" i="13" a="1"/>
  <c r="H1564" i="13" s="1"/>
  <c r="H1566" i="13" a="1"/>
  <c r="H1566" i="13" s="1"/>
  <c r="H1575" i="13" a="1"/>
  <c r="H1575" i="13" s="1"/>
  <c r="H1576" i="13" a="1"/>
  <c r="H1576" i="13" s="1"/>
  <c r="H1578" i="13" a="1"/>
  <c r="H1578" i="13" s="1"/>
  <c r="H1587" i="13" a="1"/>
  <c r="H1587" i="13" s="1"/>
  <c r="H1588" i="13" a="1"/>
  <c r="H1588" i="13" s="1"/>
  <c r="H1590" i="13" a="1"/>
  <c r="H1590" i="13" s="1"/>
  <c r="H1599" i="13" a="1"/>
  <c r="H1599" i="13" s="1"/>
  <c r="H1600" i="13" a="1"/>
  <c r="H1600" i="13" s="1"/>
  <c r="H1602" i="13" a="1"/>
  <c r="H1602" i="13" s="1"/>
  <c r="H1611" i="13" a="1"/>
  <c r="H1611" i="13" s="1"/>
  <c r="H1612" i="13" a="1"/>
  <c r="H1612" i="13" s="1"/>
  <c r="H1614" i="13" a="1"/>
  <c r="H1614" i="13" s="1"/>
  <c r="H1623" i="13" a="1"/>
  <c r="H1623" i="13" s="1"/>
  <c r="H1624" i="13" a="1"/>
  <c r="H1624" i="13" s="1"/>
  <c r="H1626" i="13" a="1"/>
  <c r="H1626" i="13" s="1"/>
  <c r="H1627" i="13" a="1"/>
  <c r="H1627" i="13" s="1"/>
  <c r="H1635" i="13" a="1"/>
  <c r="H1635" i="13" s="1"/>
  <c r="H1636" i="13" a="1"/>
  <c r="H1636" i="13" s="1"/>
  <c r="H1638" i="13" a="1"/>
  <c r="H1638" i="13" s="1"/>
  <c r="H1647" i="13" a="1"/>
  <c r="H1647" i="13" s="1"/>
  <c r="H1648" i="13" a="1"/>
  <c r="H1648" i="13" s="1"/>
  <c r="H1650" i="13" a="1"/>
  <c r="H1650" i="13" s="1"/>
  <c r="H1659" i="13" a="1"/>
  <c r="H1659" i="13" s="1"/>
  <c r="H1660" i="13" a="1"/>
  <c r="H1660" i="13" s="1"/>
  <c r="H1662" i="13" a="1"/>
  <c r="H1662" i="13" s="1"/>
  <c r="H1671" i="13" a="1"/>
  <c r="H1671" i="13" s="1"/>
  <c r="H1672" i="13" a="1"/>
  <c r="H1672" i="13" s="1"/>
  <c r="H1674" i="13" a="1"/>
  <c r="H1674" i="13" s="1"/>
  <c r="H1683" i="13" a="1"/>
  <c r="H1683" i="13" s="1"/>
  <c r="H1684" i="13" a="1"/>
  <c r="H1684" i="13" s="1"/>
  <c r="H1685" i="13" a="1"/>
  <c r="H1685" i="13" s="1"/>
  <c r="H1686" i="13" a="1"/>
  <c r="H1686" i="13" s="1"/>
  <c r="H1695" i="13" a="1"/>
  <c r="H1695" i="13" s="1"/>
  <c r="H1696" i="13" a="1"/>
  <c r="H1696" i="13" s="1"/>
  <c r="H1698" i="13" a="1"/>
  <c r="H1698" i="13" s="1"/>
  <c r="H1707" i="13" a="1"/>
  <c r="H1707" i="13" s="1"/>
  <c r="H1708" i="13" a="1"/>
  <c r="H1708" i="13" s="1"/>
  <c r="H1710" i="13" a="1"/>
  <c r="H1710" i="13" s="1"/>
  <c r="H1719" i="13" a="1"/>
  <c r="H1719" i="13" s="1"/>
  <c r="H1720" i="13" a="1"/>
  <c r="H1720" i="13" s="1"/>
  <c r="H1721" i="13" a="1"/>
  <c r="H1721" i="13" s="1"/>
  <c r="H1722" i="13" a="1"/>
  <c r="H1722" i="13" s="1"/>
  <c r="H1723" i="13" a="1"/>
  <c r="H1723" i="13" s="1"/>
  <c r="H1731" i="13" a="1"/>
  <c r="H1731" i="13" s="1"/>
  <c r="H1732" i="13" a="1"/>
  <c r="H1732" i="13" s="1"/>
  <c r="H1734" i="13" a="1"/>
  <c r="H1734" i="13" s="1"/>
  <c r="H1743" i="13" a="1"/>
  <c r="H1743" i="13" s="1"/>
  <c r="H1744" i="13" a="1"/>
  <c r="H1744" i="13" s="1"/>
  <c r="H1746" i="13" a="1"/>
  <c r="H1746" i="13" s="1"/>
  <c r="H1755" i="13" a="1"/>
  <c r="H1755" i="13" s="1"/>
  <c r="H1756" i="13" a="1"/>
  <c r="H1756" i="13" s="1"/>
  <c r="H1757" i="13" a="1"/>
  <c r="H1757" i="13" s="1"/>
  <c r="H1758" i="13" a="1"/>
  <c r="H1758" i="13" s="1"/>
  <c r="H1767" i="13" a="1"/>
  <c r="H1767" i="13" s="1"/>
  <c r="H1768" i="13" a="1"/>
  <c r="H1768" i="13" s="1"/>
  <c r="H1770" i="13" a="1"/>
  <c r="H1770" i="13" s="1"/>
  <c r="H1779" i="13" a="1"/>
  <c r="H1779" i="13" s="1"/>
  <c r="H1780" i="13" a="1"/>
  <c r="H1780" i="13" s="1"/>
  <c r="H1782" i="13" a="1"/>
  <c r="H1782" i="13" s="1"/>
  <c r="H1791" i="13" a="1"/>
  <c r="H1791" i="13" s="1"/>
  <c r="H1792" i="13" a="1"/>
  <c r="H1792" i="13" s="1"/>
  <c r="H1793" i="13" a="1"/>
  <c r="H1793" i="13" s="1"/>
  <c r="H1794" i="13" a="1"/>
  <c r="H1794" i="13" s="1"/>
  <c r="H1803" i="13" a="1"/>
  <c r="H1803" i="13" s="1"/>
  <c r="H1804" i="13" a="1"/>
  <c r="H1804" i="13" s="1"/>
  <c r="H1806" i="13" a="1"/>
  <c r="H1806" i="13" s="1"/>
  <c r="H1815" i="13" a="1"/>
  <c r="H1815" i="13" s="1"/>
  <c r="H1816" i="13" a="1"/>
  <c r="H1816" i="13" s="1"/>
  <c r="H1817" i="13" a="1"/>
  <c r="H1817" i="13" s="1"/>
  <c r="H1818" i="13" a="1"/>
  <c r="H1818" i="13" s="1"/>
  <c r="H1827" i="13" a="1"/>
  <c r="H1827" i="13" s="1"/>
  <c r="H1828" i="13" a="1"/>
  <c r="H1828" i="13" s="1"/>
  <c r="H1830" i="13" a="1"/>
  <c r="H1830" i="13" s="1"/>
  <c r="H1839" i="13" a="1"/>
  <c r="H1839" i="13" s="1"/>
  <c r="H1840" i="13" a="1"/>
  <c r="H1840" i="13" s="1"/>
  <c r="H1841" i="13" a="1"/>
  <c r="H1841" i="13" s="1"/>
  <c r="H1842" i="13" a="1"/>
  <c r="H1842" i="13" s="1"/>
  <c r="H1851" i="13" a="1"/>
  <c r="H1851" i="13" s="1"/>
  <c r="H1852" i="13" a="1"/>
  <c r="H1852" i="13" s="1"/>
  <c r="H1854" i="13" a="1"/>
  <c r="H1854" i="13" s="1"/>
  <c r="H1863" i="13" a="1"/>
  <c r="H1863" i="13" s="1"/>
  <c r="H1864" i="13" a="1"/>
  <c r="H1864" i="13" s="1"/>
  <c r="H1866" i="13" a="1"/>
  <c r="H1866" i="13" s="1"/>
  <c r="H1867" i="13" a="1"/>
  <c r="H1867" i="13" s="1"/>
  <c r="H1875" i="13" a="1"/>
  <c r="H1875" i="13" s="1"/>
  <c r="H1876" i="13" a="1"/>
  <c r="H1876" i="13" s="1"/>
  <c r="H1878" i="13" a="1"/>
  <c r="H1878" i="13" s="1"/>
  <c r="H1887" i="13" a="1"/>
  <c r="H1887" i="13" s="1"/>
  <c r="H1888" i="13" a="1"/>
  <c r="H1888" i="13" s="1"/>
  <c r="H1890" i="13" a="1"/>
  <c r="H1890" i="13" s="1"/>
  <c r="H1899" i="13" a="1"/>
  <c r="H1899" i="13" s="1"/>
  <c r="H1900" i="13" a="1"/>
  <c r="H1900" i="13" s="1"/>
  <c r="H1902" i="13" a="1"/>
  <c r="H1902" i="13" s="1"/>
  <c r="H1911" i="13" a="1"/>
  <c r="H1911" i="13" s="1"/>
  <c r="H1912" i="13" a="1"/>
  <c r="H1912" i="13" s="1"/>
  <c r="H1914" i="13" a="1"/>
  <c r="H1914" i="13" s="1"/>
  <c r="H1923" i="13" a="1"/>
  <c r="H1923" i="13" s="1"/>
  <c r="H1924" i="13" a="1"/>
  <c r="H1924" i="13" s="1"/>
  <c r="H1926" i="13" a="1"/>
  <c r="H1926" i="13" s="1"/>
  <c r="H1935" i="13" a="1"/>
  <c r="H1935" i="13" s="1"/>
  <c r="H1936" i="13" a="1"/>
  <c r="H1936" i="13" s="1"/>
  <c r="H1938" i="13" a="1"/>
  <c r="H1938" i="13" s="1"/>
  <c r="H1947" i="13" a="1"/>
  <c r="H1947" i="13" s="1"/>
  <c r="H1948" i="13" a="1"/>
  <c r="H1948" i="13" s="1"/>
  <c r="H1950" i="13" a="1"/>
  <c r="H1950" i="13" s="1"/>
  <c r="H1959" i="13" a="1"/>
  <c r="H1959" i="13" s="1"/>
  <c r="H1960" i="13" a="1"/>
  <c r="H1960" i="13" s="1"/>
  <c r="H1962" i="13" a="1"/>
  <c r="H1962" i="13" s="1"/>
  <c r="H1971" i="13" a="1"/>
  <c r="H1971" i="13" s="1"/>
  <c r="H1972" i="13" a="1"/>
  <c r="H1972" i="13" s="1"/>
  <c r="H1974" i="13" a="1"/>
  <c r="H1974" i="13" s="1"/>
  <c r="H1983" i="13" a="1"/>
  <c r="H1983" i="13" s="1"/>
  <c r="H1984" i="13" a="1"/>
  <c r="H1984" i="13" s="1"/>
  <c r="H1986" i="13" a="1"/>
  <c r="H1986" i="13" s="1"/>
  <c r="H1987" i="13" a="1"/>
  <c r="H1987" i="13" s="1"/>
  <c r="H1995" i="13" a="1"/>
  <c r="H1995" i="13" s="1"/>
  <c r="H1996" i="13" a="1"/>
  <c r="H1996" i="13" s="1"/>
  <c r="H1998" i="13" a="1"/>
  <c r="H1998" i="13" s="1"/>
  <c r="H2007" i="13" a="1"/>
  <c r="H2007" i="13" s="1"/>
  <c r="H2008" i="13" a="1"/>
  <c r="H2008" i="13" s="1"/>
  <c r="H2010" i="13" a="1"/>
  <c r="H2010" i="13" s="1"/>
  <c r="H2019" i="13" a="1"/>
  <c r="H2019" i="13" s="1"/>
  <c r="H2020" i="13" a="1"/>
  <c r="H2020" i="13" s="1"/>
  <c r="H2022" i="13" a="1"/>
  <c r="H2022" i="13" s="1"/>
  <c r="H2031" i="13" a="1"/>
  <c r="H2031" i="13" s="1"/>
  <c r="H2032" i="13" a="1"/>
  <c r="H2032" i="13" s="1"/>
  <c r="H2034" i="13" a="1"/>
  <c r="H2034" i="13" s="1"/>
  <c r="H2043" i="13" a="1"/>
  <c r="H2043" i="13" s="1"/>
  <c r="H2044" i="13" a="1"/>
  <c r="H2044" i="13" s="1"/>
  <c r="H2046" i="13" a="1"/>
  <c r="H2046" i="13" s="1"/>
  <c r="H2055" i="13" a="1"/>
  <c r="H2055" i="13" s="1"/>
  <c r="H2056" i="13" a="1"/>
  <c r="H2056" i="13" s="1"/>
  <c r="H2058" i="13" a="1"/>
  <c r="H2058" i="13" s="1"/>
  <c r="H2067" i="13" a="1"/>
  <c r="H2067" i="13" s="1"/>
  <c r="H2068" i="13" a="1"/>
  <c r="H2068" i="13" s="1"/>
  <c r="H2070" i="13" a="1"/>
  <c r="H2070" i="13" s="1"/>
  <c r="H2079" i="13" a="1"/>
  <c r="H2079" i="13" s="1"/>
  <c r="H2080" i="13" a="1"/>
  <c r="H2080" i="13" s="1"/>
  <c r="H2082" i="13" a="1"/>
  <c r="H2082" i="13" s="1"/>
  <c r="H2091" i="13" a="1"/>
  <c r="H2091" i="13" s="1"/>
  <c r="H2092" i="13" a="1"/>
  <c r="H2092" i="13" s="1"/>
  <c r="H2094" i="13" a="1"/>
  <c r="H2094" i="13" s="1"/>
  <c r="H2103" i="13" a="1"/>
  <c r="H2103" i="13" s="1"/>
  <c r="H2104" i="13" a="1"/>
  <c r="H2104" i="13" s="1"/>
  <c r="H2106" i="13" a="1"/>
  <c r="H2106" i="13" s="1"/>
  <c r="H2115" i="13" a="1"/>
  <c r="H2115" i="13" s="1"/>
  <c r="H2116" i="13" a="1"/>
  <c r="H2116" i="13" s="1"/>
  <c r="H2118" i="13" a="1"/>
  <c r="H2118" i="13" s="1"/>
  <c r="H2127" i="13" a="1"/>
  <c r="H2127" i="13" s="1"/>
  <c r="H2128" i="13" a="1"/>
  <c r="H2128" i="13" s="1"/>
  <c r="H2130" i="13" a="1"/>
  <c r="H2130" i="13" s="1"/>
  <c r="H2139" i="13" a="1"/>
  <c r="H2139" i="13" s="1"/>
  <c r="H2140" i="13" a="1"/>
  <c r="H2140" i="13" s="1"/>
  <c r="H2142" i="13" a="1"/>
  <c r="H2142" i="13" s="1"/>
  <c r="H2151" i="13" a="1"/>
  <c r="H2151" i="13" s="1"/>
  <c r="H2152" i="13" a="1"/>
  <c r="H2152" i="13" s="1"/>
  <c r="H2154" i="13" a="1"/>
  <c r="H2154" i="13" s="1"/>
  <c r="H2163" i="13" a="1"/>
  <c r="H2163" i="13" s="1"/>
  <c r="H2164" i="13" a="1"/>
  <c r="H2164" i="13" s="1"/>
  <c r="H2166" i="13" a="1"/>
  <c r="H2166" i="13" s="1"/>
  <c r="H2175" i="13" a="1"/>
  <c r="H2175" i="13" s="1"/>
  <c r="H2176" i="13" a="1"/>
  <c r="H2176" i="13" s="1"/>
  <c r="H2178" i="13" a="1"/>
  <c r="H2178" i="13" s="1"/>
  <c r="H2187" i="13" a="1"/>
  <c r="H2187" i="13" s="1"/>
  <c r="H2188" i="13" a="1"/>
  <c r="H2188" i="13" s="1"/>
  <c r="H2189" i="13" a="1"/>
  <c r="H2189" i="13" s="1"/>
  <c r="H2190" i="13" a="1"/>
  <c r="H2190" i="13" s="1"/>
  <c r="H2199" i="13" a="1"/>
  <c r="H2199" i="13" s="1"/>
  <c r="H2200" i="13" a="1"/>
  <c r="H2200" i="13" s="1"/>
  <c r="H2202" i="13" a="1"/>
  <c r="H2202" i="13" s="1"/>
  <c r="H2203" i="13" a="1"/>
  <c r="H2203" i="13" s="1"/>
  <c r="H2211" i="13" a="1"/>
  <c r="H2211" i="13" s="1"/>
  <c r="H2212" i="13" a="1"/>
  <c r="H2212" i="13" s="1"/>
  <c r="H2214" i="13" a="1"/>
  <c r="H2214" i="13" s="1"/>
  <c r="H2223" i="13" a="1"/>
  <c r="H2223" i="13" s="1"/>
  <c r="H2224" i="13" a="1"/>
  <c r="H2224" i="13" s="1"/>
  <c r="H2226" i="13" a="1"/>
  <c r="H2226" i="13" s="1"/>
  <c r="H2227" i="13" a="1"/>
  <c r="H2227" i="13" s="1"/>
  <c r="H2235" i="13" a="1"/>
  <c r="H2235" i="13" s="1"/>
  <c r="H2236" i="13" a="1"/>
  <c r="H2236" i="13" s="1"/>
  <c r="H2238" i="13" a="1"/>
  <c r="H2238" i="13" s="1"/>
  <c r="H2247" i="13" a="1"/>
  <c r="H2247" i="13" s="1"/>
  <c r="H2248" i="13" a="1"/>
  <c r="H2248" i="13" s="1"/>
  <c r="H2249" i="13" a="1"/>
  <c r="H2249" i="13" s="1"/>
  <c r="H2250" i="13" a="1"/>
  <c r="H2250" i="13" s="1"/>
  <c r="H2259" i="13" a="1"/>
  <c r="H2259" i="13" s="1"/>
  <c r="H2260" i="13" a="1"/>
  <c r="H2260" i="13" s="1"/>
  <c r="H2262" i="13" a="1"/>
  <c r="H2262" i="13" s="1"/>
  <c r="H2271" i="13" a="1"/>
  <c r="H2271" i="13" s="1"/>
  <c r="H2272" i="13" a="1"/>
  <c r="H2272" i="13" s="1"/>
  <c r="H2274" i="13" a="1"/>
  <c r="H2274" i="13" s="1"/>
  <c r="H2283" i="13" a="1"/>
  <c r="H2283" i="13" s="1"/>
  <c r="H2284" i="13" a="1"/>
  <c r="H2284" i="13" s="1"/>
  <c r="H2286" i="13" a="1"/>
  <c r="H2286" i="13" s="1"/>
  <c r="H2295" i="13" a="1"/>
  <c r="H2295" i="13" s="1"/>
  <c r="H2296" i="13" a="1"/>
  <c r="H2296" i="13" s="1"/>
  <c r="H2298" i="13" a="1"/>
  <c r="H2298" i="13" s="1"/>
  <c r="H2307" i="13" a="1"/>
  <c r="H2307" i="13" s="1"/>
  <c r="H2308" i="13" a="1"/>
  <c r="H2308" i="13" s="1"/>
  <c r="H2310" i="13" a="1"/>
  <c r="H2310" i="13" s="1"/>
  <c r="H2319" i="13" a="1"/>
  <c r="H2319" i="13" s="1"/>
  <c r="H2320" i="13" a="1"/>
  <c r="H2320" i="13" s="1"/>
  <c r="H2322" i="13" a="1"/>
  <c r="H2322" i="13" s="1"/>
  <c r="H2331" i="13" a="1"/>
  <c r="H2331" i="13" s="1"/>
  <c r="H2332" i="13" a="1"/>
  <c r="H2332" i="13" s="1"/>
  <c r="H2334" i="13" a="1"/>
  <c r="H2334" i="13" s="1"/>
  <c r="H2343" i="13" a="1"/>
  <c r="H2343" i="13" s="1"/>
  <c r="H2344" i="13" a="1"/>
  <c r="H2344" i="13" s="1"/>
  <c r="H2346" i="13" a="1"/>
  <c r="H2346" i="13" s="1"/>
  <c r="H2355" i="13" a="1"/>
  <c r="H2355" i="13" s="1"/>
  <c r="H2356" i="13" a="1"/>
  <c r="H2356" i="13" s="1"/>
  <c r="H2358" i="13" a="1"/>
  <c r="H2358" i="13" s="1"/>
  <c r="H2367" i="13" a="1"/>
  <c r="H2367" i="13" s="1"/>
  <c r="H2368" i="13" a="1"/>
  <c r="H2368" i="13" s="1"/>
  <c r="H2370" i="13" a="1"/>
  <c r="H2370" i="13" s="1"/>
  <c r="H2379" i="13" a="1"/>
  <c r="H2379" i="13" s="1"/>
  <c r="H2380" i="13" a="1"/>
  <c r="H2380" i="13" s="1"/>
  <c r="H2382" i="13" a="1"/>
  <c r="H2382" i="13" s="1"/>
  <c r="H2391" i="13" a="1"/>
  <c r="H2391" i="13" s="1"/>
  <c r="H2392" i="13" a="1"/>
  <c r="H2392" i="13" s="1"/>
  <c r="H2394" i="13" a="1"/>
  <c r="H2394" i="13" s="1"/>
  <c r="H2403" i="13" a="1"/>
  <c r="H2403" i="13" s="1"/>
  <c r="H2404" i="13" a="1"/>
  <c r="H2404" i="13" s="1"/>
  <c r="H2406" i="13" a="1"/>
  <c r="H2406" i="13" s="1"/>
  <c r="H2415" i="13" a="1"/>
  <c r="H2415" i="13" s="1"/>
  <c r="H2416" i="13" a="1"/>
  <c r="H2416" i="13" s="1"/>
  <c r="H2418" i="13" a="1"/>
  <c r="H2418" i="13" s="1"/>
  <c r="H2419" i="13" a="1"/>
  <c r="H2419" i="13" s="1"/>
  <c r="H2427" i="13" a="1"/>
  <c r="H2427" i="13" s="1"/>
  <c r="H2428" i="13" a="1"/>
  <c r="H2428" i="13" s="1"/>
  <c r="H2430" i="13" a="1"/>
  <c r="H2430" i="13" s="1"/>
  <c r="H2439" i="13" a="1"/>
  <c r="H2439" i="13" s="1"/>
  <c r="H2440" i="13" a="1"/>
  <c r="H2440" i="13" s="1"/>
  <c r="H2441" i="13" a="1"/>
  <c r="H2441" i="13" s="1"/>
  <c r="H2442" i="13" a="1"/>
  <c r="H2442" i="13" s="1"/>
  <c r="H2451" i="13" a="1"/>
  <c r="H2451" i="13" s="1"/>
  <c r="H2452" i="13" a="1"/>
  <c r="H2452" i="13" s="1"/>
  <c r="H2454" i="13" a="1"/>
  <c r="H2454" i="13" s="1"/>
  <c r="H2463" i="13" a="1"/>
  <c r="H2463" i="13" s="1"/>
  <c r="H2464" i="13" a="1"/>
  <c r="H2464" i="13" s="1"/>
  <c r="H2466" i="13" a="1"/>
  <c r="H2466" i="13" s="1"/>
  <c r="H2475" i="13" a="1"/>
  <c r="H2475" i="13" s="1"/>
  <c r="H2476" i="13" a="1"/>
  <c r="H2476" i="13" s="1"/>
  <c r="H2478" i="13" a="1"/>
  <c r="H2478" i="13" s="1"/>
  <c r="H2487" i="13" a="1"/>
  <c r="H2487" i="13" s="1"/>
  <c r="H2488" i="13" a="1"/>
  <c r="H2488" i="13" s="1"/>
  <c r="H2490" i="13" a="1"/>
  <c r="H2490" i="13" s="1"/>
  <c r="H2499" i="13" a="1"/>
  <c r="H2499" i="13" s="1"/>
  <c r="H2500" i="13" a="1"/>
  <c r="H2500" i="13" s="1"/>
  <c r="H2502" i="13" a="1"/>
  <c r="H2502" i="13" s="1"/>
  <c r="H2511" i="13" a="1"/>
  <c r="H2511" i="13" s="1"/>
  <c r="H2512" i="13" a="1"/>
  <c r="H2512" i="13" s="1"/>
  <c r="H2514" i="13" a="1"/>
  <c r="H2514" i="13" s="1"/>
  <c r="H2523" i="13" a="1"/>
  <c r="H2523" i="13" s="1"/>
  <c r="H2524" i="13" a="1"/>
  <c r="H2524" i="13" s="1"/>
  <c r="H2526" i="13" a="1"/>
  <c r="H2526" i="13" s="1"/>
  <c r="H2535" i="13" a="1"/>
  <c r="H2535" i="13" s="1"/>
  <c r="H2536" i="13" a="1"/>
  <c r="H2536" i="13" s="1"/>
  <c r="H2538" i="13" a="1"/>
  <c r="H2538" i="13" s="1"/>
  <c r="H2547" i="13" a="1"/>
  <c r="H2547" i="13" s="1"/>
  <c r="H2548" i="13" a="1"/>
  <c r="H2548" i="13" s="1"/>
  <c r="H2550" i="13" a="1"/>
  <c r="H2550" i="13" s="1"/>
  <c r="H2559" i="13" a="1"/>
  <c r="H2559" i="13" s="1"/>
  <c r="H2560" i="13" a="1"/>
  <c r="H2560" i="13" s="1"/>
  <c r="H2562" i="13" a="1"/>
  <c r="H2562" i="13" s="1"/>
  <c r="H2563" i="13" a="1"/>
  <c r="H2563" i="13" s="1"/>
  <c r="H2571" i="13" a="1"/>
  <c r="H2571" i="13" s="1"/>
  <c r="H2572" i="13" a="1"/>
  <c r="H2572" i="13" s="1"/>
  <c r="H2574" i="13" a="1"/>
  <c r="H2574" i="13" s="1"/>
  <c r="H2583" i="13" a="1"/>
  <c r="H2583" i="13" s="1"/>
  <c r="H2584" i="13" a="1"/>
  <c r="H2584" i="13" s="1"/>
  <c r="H2586" i="13" a="1"/>
  <c r="H2586" i="13" s="1"/>
  <c r="H2595" i="13" a="1"/>
  <c r="H2595" i="13" s="1"/>
  <c r="H2596" i="13" a="1"/>
  <c r="H2596" i="13" s="1"/>
  <c r="H2598" i="13" a="1"/>
  <c r="H2598" i="13" s="1"/>
  <c r="H2607" i="13" a="1"/>
  <c r="H2607" i="13" s="1"/>
  <c r="H2608" i="13" a="1"/>
  <c r="H2608" i="13" s="1"/>
  <c r="H2610" i="13" a="1"/>
  <c r="H2610" i="13" s="1"/>
  <c r="H2619" i="13" a="1"/>
  <c r="H2619" i="13" s="1"/>
  <c r="H2620" i="13" a="1"/>
  <c r="H2620" i="13" s="1"/>
  <c r="H2622" i="13" a="1"/>
  <c r="H2622" i="13" s="1"/>
  <c r="H2631" i="13" a="1"/>
  <c r="H2631" i="13" s="1"/>
  <c r="H2632" i="13" a="1"/>
  <c r="H2632" i="13" s="1"/>
  <c r="H2634" i="13" a="1"/>
  <c r="H2634" i="13" s="1"/>
  <c r="H2643" i="13" a="1"/>
  <c r="H2643" i="13" s="1"/>
  <c r="H2644" i="13" a="1"/>
  <c r="H2644" i="13" s="1"/>
  <c r="H2646" i="13" a="1"/>
  <c r="H2646" i="13" s="1"/>
  <c r="H2655" i="13" a="1"/>
  <c r="H2655" i="13" s="1"/>
  <c r="H2656" i="13" a="1"/>
  <c r="H2656" i="13" s="1"/>
  <c r="H2658" i="13" a="1"/>
  <c r="H2658" i="13" s="1"/>
  <c r="H2667" i="13" a="1"/>
  <c r="H2667" i="13" s="1"/>
  <c r="H2668" i="13" a="1"/>
  <c r="H2668" i="13" s="1"/>
  <c r="H2670" i="13" a="1"/>
  <c r="H2670" i="13" s="1"/>
  <c r="H2679" i="13" a="1"/>
  <c r="H2679" i="13" s="1"/>
  <c r="H2680" i="13" a="1"/>
  <c r="H2680" i="13" s="1"/>
  <c r="H2682" i="13" a="1"/>
  <c r="H2682" i="13" s="1"/>
  <c r="H2691" i="13" a="1"/>
  <c r="H2691" i="13" s="1"/>
  <c r="H2692" i="13" a="1"/>
  <c r="H2692" i="13" s="1"/>
  <c r="H2694" i="13" a="1"/>
  <c r="H2694" i="13" s="1"/>
  <c r="H2695" i="13" a="1"/>
  <c r="H2695" i="13" s="1"/>
  <c r="H2696" i="13" a="1"/>
  <c r="H2696" i="13" s="1"/>
  <c r="H2697" i="13" a="1"/>
  <c r="H2697" i="13" s="1"/>
  <c r="H2698" i="13" a="1"/>
  <c r="H2698" i="13" s="1"/>
  <c r="H2700" i="13" a="1"/>
  <c r="H2700" i="13" s="1"/>
  <c r="H2701" i="13" a="1"/>
  <c r="H2701" i="13" s="1"/>
  <c r="H2702" i="13" a="1"/>
  <c r="H2702" i="13" s="1"/>
  <c r="H2703" i="13" a="1"/>
  <c r="H2703" i="13" s="1"/>
  <c r="H2706" i="13" a="1"/>
  <c r="H2706" i="13" s="1"/>
  <c r="H2707" i="13" a="1"/>
  <c r="H2707" i="13" s="1"/>
  <c r="H2708" i="13" a="1"/>
  <c r="H2708" i="13" s="1"/>
  <c r="H2709" i="13" a="1"/>
  <c r="H2709" i="13" s="1"/>
  <c r="H2710" i="13" a="1"/>
  <c r="H2710" i="13" s="1"/>
  <c r="H2712" i="13" a="1"/>
  <c r="H2712" i="13" s="1"/>
  <c r="H2713" i="13" a="1"/>
  <c r="H2713" i="13" s="1"/>
  <c r="H2714" i="13" a="1"/>
  <c r="H2714" i="13" s="1"/>
  <c r="H2715" i="13" a="1"/>
  <c r="H2715" i="13" s="1"/>
  <c r="H2718" i="13" a="1"/>
  <c r="H2718" i="13" s="1"/>
  <c r="H2719" i="13" a="1"/>
  <c r="H2719" i="13" s="1"/>
  <c r="H2720" i="13" a="1"/>
  <c r="H2720" i="13" s="1"/>
  <c r="H2721" i="13" a="1"/>
  <c r="H2721" i="13" s="1"/>
  <c r="H2722" i="13" a="1"/>
  <c r="H2722" i="13" s="1"/>
  <c r="H2724" i="13" a="1"/>
  <c r="H2724" i="13" s="1"/>
  <c r="H2725" i="13" a="1"/>
  <c r="H2725" i="13" s="1"/>
  <c r="H2726" i="13" a="1"/>
  <c r="H2726" i="13" s="1"/>
  <c r="H2727" i="13" a="1"/>
  <c r="H2727" i="13" s="1"/>
  <c r="H2730" i="13" a="1"/>
  <c r="H2730" i="13" s="1"/>
  <c r="H2731" i="13" a="1"/>
  <c r="H2731" i="13" s="1"/>
  <c r="H2732" i="13" a="1"/>
  <c r="H2732" i="13" s="1"/>
  <c r="H2733" i="13" a="1"/>
  <c r="H2733" i="13" s="1"/>
  <c r="H2734" i="13" a="1"/>
  <c r="H2734" i="13" s="1"/>
  <c r="H2736" i="13" a="1"/>
  <c r="H2736" i="13" s="1"/>
  <c r="H2737" i="13" a="1"/>
  <c r="H2737" i="13" s="1"/>
  <c r="H2738" i="13" a="1"/>
  <c r="H2738" i="13" s="1"/>
  <c r="H2739" i="13" a="1"/>
  <c r="H2739" i="13" s="1"/>
  <c r="H2742" i="13" a="1"/>
  <c r="H2742" i="13" s="1"/>
  <c r="H2743" i="13" a="1"/>
  <c r="H2743" i="13" s="1"/>
  <c r="H2744" i="13" a="1"/>
  <c r="H2744" i="13" s="1"/>
  <c r="H2745" i="13" a="1"/>
  <c r="H2745" i="13" s="1"/>
  <c r="H2746" i="13" a="1"/>
  <c r="H2746" i="13" s="1"/>
  <c r="H2748" i="13" a="1"/>
  <c r="H2748" i="13" s="1"/>
  <c r="H2749" i="13" a="1"/>
  <c r="H2749" i="13" s="1"/>
  <c r="H2750" i="13" a="1"/>
  <c r="H2750" i="13" s="1"/>
  <c r="H2751" i="13" a="1"/>
  <c r="H2751" i="13" s="1"/>
  <c r="H2754" i="13" a="1"/>
  <c r="H2754" i="13" s="1"/>
  <c r="H2755" i="13" a="1"/>
  <c r="H2755" i="13" s="1"/>
  <c r="H2756" i="13" a="1"/>
  <c r="H2756" i="13" s="1"/>
  <c r="H2757" i="13" a="1"/>
  <c r="H2757" i="13" s="1"/>
  <c r="H2758" i="13" a="1"/>
  <c r="H2758" i="13" s="1"/>
  <c r="H2760" i="13" a="1"/>
  <c r="H2760" i="13" s="1"/>
  <c r="H2761" i="13" a="1"/>
  <c r="H2761" i="13" s="1"/>
  <c r="H2762" i="13" a="1"/>
  <c r="H2762" i="13" s="1"/>
  <c r="H2763" i="13" a="1"/>
  <c r="H2763" i="13" s="1"/>
  <c r="H2766" i="13" a="1"/>
  <c r="H2766" i="13" s="1"/>
  <c r="H2767" i="13" a="1"/>
  <c r="H2767" i="13" s="1"/>
  <c r="H2768" i="13" a="1"/>
  <c r="H2768" i="13" s="1"/>
  <c r="H2769" i="13" a="1"/>
  <c r="H2769" i="13" s="1"/>
  <c r="H2770" i="13" a="1"/>
  <c r="H2770" i="13" s="1"/>
  <c r="H2772" i="13" a="1"/>
  <c r="H2772" i="13" s="1"/>
  <c r="H2773" i="13" a="1"/>
  <c r="H2773" i="13" s="1"/>
  <c r="H2774" i="13" a="1"/>
  <c r="H2774" i="13" s="1"/>
  <c r="H2775" i="13" a="1"/>
  <c r="H2775" i="13" s="1"/>
  <c r="H2778" i="13" a="1"/>
  <c r="H2778" i="13" s="1"/>
  <c r="H2779" i="13" a="1"/>
  <c r="H2779" i="13" s="1"/>
  <c r="H2780" i="13" a="1"/>
  <c r="H2780" i="13" s="1"/>
  <c r="H2781" i="13" a="1"/>
  <c r="H2781" i="13" s="1"/>
  <c r="H2782" i="13" a="1"/>
  <c r="H2782" i="13" s="1"/>
  <c r="H2784" i="13" a="1"/>
  <c r="H2784" i="13" s="1"/>
  <c r="H2785" i="13" a="1"/>
  <c r="H2785" i="13" s="1"/>
  <c r="H2786" i="13" a="1"/>
  <c r="H2786" i="13" s="1"/>
  <c r="H2787" i="13" a="1"/>
  <c r="H2787" i="13" s="1"/>
  <c r="H2790" i="13" a="1"/>
  <c r="H2790" i="13" s="1"/>
  <c r="H2791" i="13" a="1"/>
  <c r="H2791" i="13" s="1"/>
  <c r="H2792" i="13" a="1"/>
  <c r="H2792" i="13" s="1"/>
  <c r="H2793" i="13" a="1"/>
  <c r="H2793" i="13" s="1"/>
  <c r="H2794" i="13" a="1"/>
  <c r="H2794" i="13" s="1"/>
  <c r="H2796" i="13" a="1"/>
  <c r="H2796" i="13" s="1"/>
  <c r="H2797" i="13" a="1"/>
  <c r="H2797" i="13" s="1"/>
  <c r="H2798" i="13" a="1"/>
  <c r="H2798" i="13" s="1"/>
  <c r="H2799" i="13" a="1"/>
  <c r="H2799" i="13" s="1"/>
  <c r="H2802" i="13" a="1"/>
  <c r="H2802" i="13" s="1"/>
  <c r="H2803" i="13" a="1"/>
  <c r="H2803" i="13" s="1"/>
  <c r="H2804" i="13" a="1"/>
  <c r="H2804" i="13" s="1"/>
  <c r="H2805" i="13" a="1"/>
  <c r="H2805" i="13" s="1"/>
  <c r="H2806" i="13" a="1"/>
  <c r="H2806" i="13" s="1"/>
  <c r="H2808" i="13" a="1"/>
  <c r="H2808" i="13" s="1"/>
  <c r="H2809" i="13" a="1"/>
  <c r="H2809" i="13" s="1"/>
  <c r="H2810" i="13" a="1"/>
  <c r="H2810" i="13" s="1"/>
  <c r="H2811" i="13" a="1"/>
  <c r="H2811" i="13" s="1"/>
  <c r="H2814" i="13" a="1"/>
  <c r="H2814" i="13" s="1"/>
  <c r="H2815" i="13" a="1"/>
  <c r="H2815" i="13" s="1"/>
  <c r="H2816" i="13" a="1"/>
  <c r="H2816" i="13" s="1"/>
  <c r="H2817" i="13" a="1"/>
  <c r="H2817" i="13" s="1"/>
  <c r="H2818" i="13" a="1"/>
  <c r="H2818" i="13" s="1"/>
  <c r="H2820" i="13" a="1"/>
  <c r="H2820" i="13" s="1"/>
  <c r="H2821" i="13" a="1"/>
  <c r="H2821" i="13" s="1"/>
  <c r="H2822" i="13" a="1"/>
  <c r="H2822" i="13" s="1"/>
  <c r="H2823" i="13" a="1"/>
  <c r="H2823" i="13" s="1"/>
  <c r="H2826" i="13" a="1"/>
  <c r="H2826" i="13" s="1"/>
  <c r="H2827" i="13" a="1"/>
  <c r="H2827" i="13" s="1"/>
  <c r="H2828" i="13" a="1"/>
  <c r="H2828" i="13" s="1"/>
  <c r="H2829" i="13" a="1"/>
  <c r="H2829" i="13" s="1"/>
  <c r="H2830" i="13" a="1"/>
  <c r="H2830" i="13" s="1"/>
  <c r="H2832" i="13" a="1"/>
  <c r="H2832" i="13" s="1"/>
  <c r="H2833" i="13" a="1"/>
  <c r="H2833" i="13" s="1"/>
  <c r="H2834" i="13" a="1"/>
  <c r="H2834" i="13" s="1"/>
  <c r="H2835" i="13" a="1"/>
  <c r="H2835" i="13" s="1"/>
  <c r="H2838" i="13" a="1"/>
  <c r="H2838" i="13" s="1"/>
  <c r="H2839" i="13" a="1"/>
  <c r="H2839" i="13" s="1"/>
  <c r="H2840" i="13" a="1"/>
  <c r="H2840" i="13" s="1"/>
  <c r="H2841" i="13" a="1"/>
  <c r="H2841" i="13" s="1"/>
  <c r="H2842" i="13" a="1"/>
  <c r="H2842" i="13" s="1"/>
  <c r="H2844" i="13" a="1"/>
  <c r="H2844" i="13" s="1"/>
  <c r="H2845" i="13" a="1"/>
  <c r="H2845" i="13" s="1"/>
  <c r="H2846" i="13" a="1"/>
  <c r="H2846" i="13" s="1"/>
  <c r="H2847" i="13" a="1"/>
  <c r="H2847" i="13" s="1"/>
  <c r="H2850" i="13" a="1"/>
  <c r="H2850" i="13" s="1"/>
  <c r="H2851" i="13" a="1"/>
  <c r="H2851" i="13" s="1"/>
  <c r="H2852" i="13" a="1"/>
  <c r="H2852" i="13" s="1"/>
  <c r="H2853" i="13" a="1"/>
  <c r="H2853" i="13" s="1"/>
  <c r="H2854" i="13" a="1"/>
  <c r="H2854" i="13" s="1"/>
  <c r="H2856" i="13" a="1"/>
  <c r="H2856" i="13" s="1"/>
  <c r="H2857" i="13" a="1"/>
  <c r="H2857" i="13" s="1"/>
  <c r="H2858" i="13" a="1"/>
  <c r="H2858" i="13" s="1"/>
  <c r="H2859" i="13" a="1"/>
  <c r="H2859" i="13" s="1"/>
  <c r="H2862" i="13" a="1"/>
  <c r="H2862" i="13" s="1"/>
  <c r="H2863" i="13" a="1"/>
  <c r="H2863" i="13" s="1"/>
  <c r="H2864" i="13" a="1"/>
  <c r="H2864" i="13" s="1"/>
  <c r="H2865" i="13" a="1"/>
  <c r="H2865" i="13" s="1"/>
  <c r="H2866" i="13" a="1"/>
  <c r="H2866" i="13" s="1"/>
  <c r="H2868" i="13" a="1"/>
  <c r="H2868" i="13" s="1"/>
  <c r="H2869" i="13" a="1"/>
  <c r="H2869" i="13" s="1"/>
  <c r="H2870" i="13" a="1"/>
  <c r="H2870" i="13" s="1"/>
  <c r="H2871" i="13" a="1"/>
  <c r="H2871" i="13" s="1"/>
  <c r="H2874" i="13" a="1"/>
  <c r="H2874" i="13" s="1"/>
  <c r="H2875" i="13" a="1"/>
  <c r="H2875" i="13" s="1"/>
  <c r="H2876" i="13" a="1"/>
  <c r="H2876" i="13" s="1"/>
  <c r="H2877" i="13" a="1"/>
  <c r="H2877" i="13" s="1"/>
  <c r="H2878" i="13" a="1"/>
  <c r="H2878" i="13" s="1"/>
  <c r="H2880" i="13" a="1"/>
  <c r="H2880" i="13" s="1"/>
  <c r="H2881" i="13" a="1"/>
  <c r="H2881" i="13" s="1"/>
  <c r="H2882" i="13" a="1"/>
  <c r="H2882" i="13" s="1"/>
  <c r="H2883" i="13" a="1"/>
  <c r="H2883" i="13" s="1"/>
  <c r="H2886" i="13" a="1"/>
  <c r="H2886" i="13" s="1"/>
  <c r="H2887" i="13" a="1"/>
  <c r="H2887" i="13" s="1"/>
  <c r="H2888" i="13" a="1"/>
  <c r="H2888" i="13" s="1"/>
  <c r="H2889" i="13" a="1"/>
  <c r="H2889" i="13" s="1"/>
  <c r="H2890" i="13" a="1"/>
  <c r="H2890" i="13" s="1"/>
  <c r="H2892" i="13" a="1"/>
  <c r="H2892" i="13" s="1"/>
  <c r="H2893" i="13" a="1"/>
  <c r="H2893" i="13" s="1"/>
  <c r="H2894" i="13" a="1"/>
  <c r="H2894" i="13" s="1"/>
  <c r="H2895" i="13" a="1"/>
  <c r="H2895" i="13" s="1"/>
  <c r="H2898" i="13" a="1"/>
  <c r="H2898" i="13" s="1"/>
  <c r="H2899" i="13" a="1"/>
  <c r="H2899" i="13" s="1"/>
  <c r="H2900" i="13" a="1"/>
  <c r="H2900" i="13" s="1"/>
  <c r="H2901" i="13" a="1"/>
  <c r="H2901" i="13" s="1"/>
  <c r="H2902" i="13" a="1"/>
  <c r="H2902" i="13" s="1"/>
  <c r="H2904" i="13" a="1"/>
  <c r="H2904" i="13" s="1"/>
  <c r="H2905" i="13" a="1"/>
  <c r="H2905" i="13" s="1"/>
  <c r="H2906" i="13" a="1"/>
  <c r="H2906" i="13" s="1"/>
  <c r="H2907" i="13" a="1"/>
  <c r="H2907" i="13" s="1"/>
  <c r="H2910" i="13" a="1"/>
  <c r="H2910" i="13" s="1"/>
  <c r="H2911" i="13" a="1"/>
  <c r="H2911" i="13" s="1"/>
  <c r="H2912" i="13" a="1"/>
  <c r="H2912" i="13" s="1"/>
  <c r="H2913" i="13" a="1"/>
  <c r="H2913" i="13" s="1"/>
  <c r="H2914" i="13" a="1"/>
  <c r="H2914" i="13" s="1"/>
  <c r="H2916" i="13" a="1"/>
  <c r="H2916" i="13" s="1"/>
  <c r="H2917" i="13" a="1"/>
  <c r="H2917" i="13" s="1"/>
  <c r="H2918" i="13" a="1"/>
  <c r="H2918" i="13" s="1"/>
  <c r="H2919" i="13" a="1"/>
  <c r="H2919" i="13" s="1"/>
  <c r="H2922" i="13" a="1"/>
  <c r="H2922" i="13" s="1"/>
  <c r="H2923" i="13" a="1"/>
  <c r="H2923" i="13" s="1"/>
  <c r="H2924" i="13" a="1"/>
  <c r="H2924" i="13" s="1"/>
  <c r="H2925" i="13" a="1"/>
  <c r="H2925" i="13" s="1"/>
  <c r="H2926" i="13" a="1"/>
  <c r="H2926" i="13" s="1"/>
  <c r="H2928" i="13" a="1"/>
  <c r="H2928" i="13" s="1"/>
  <c r="H2929" i="13" a="1"/>
  <c r="H2929" i="13" s="1"/>
  <c r="H2930" i="13" a="1"/>
  <c r="H2930" i="13" s="1"/>
  <c r="H2931" i="13" a="1"/>
  <c r="H2931" i="13" s="1"/>
  <c r="H2934" i="13" a="1"/>
  <c r="H2934" i="13" s="1"/>
  <c r="H2935" i="13" a="1"/>
  <c r="H2935" i="13" s="1"/>
  <c r="H2936" i="13" a="1"/>
  <c r="H2936" i="13" s="1"/>
  <c r="H2937" i="13" a="1"/>
  <c r="H2937" i="13" s="1"/>
  <c r="H2938" i="13" a="1"/>
  <c r="H2938" i="13" s="1"/>
  <c r="H2940" i="13" a="1"/>
  <c r="H2940" i="13" s="1"/>
  <c r="H2941" i="13" a="1"/>
  <c r="H2941" i="13" s="1"/>
  <c r="H2942" i="13" a="1"/>
  <c r="H2942" i="13" s="1"/>
  <c r="H2943" i="13" a="1"/>
  <c r="H2943" i="13" s="1"/>
  <c r="H2946" i="13" a="1"/>
  <c r="H2946" i="13" s="1"/>
  <c r="H2947" i="13" a="1"/>
  <c r="H2947" i="13" s="1"/>
  <c r="H2948" i="13" a="1"/>
  <c r="H2948" i="13" s="1"/>
  <c r="H2949" i="13" a="1"/>
  <c r="H2949" i="13" s="1"/>
  <c r="H2950" i="13" a="1"/>
  <c r="H2950" i="13" s="1"/>
  <c r="H2952" i="13" a="1"/>
  <c r="H2952" i="13" s="1"/>
  <c r="H2953" i="13" a="1"/>
  <c r="H2953" i="13" s="1"/>
  <c r="H2954" i="13" a="1"/>
  <c r="H2954" i="13" s="1"/>
  <c r="H2955" i="13" a="1"/>
  <c r="H2955" i="13" s="1"/>
  <c r="H2958" i="13" a="1"/>
  <c r="H2958" i="13" s="1"/>
  <c r="H2959" i="13" a="1"/>
  <c r="H2959" i="13" s="1"/>
  <c r="H2960" i="13" a="1"/>
  <c r="H2960" i="13" s="1"/>
  <c r="H2961" i="13" a="1"/>
  <c r="H2961" i="13" s="1"/>
  <c r="H2962" i="13" a="1"/>
  <c r="H2962" i="13" s="1"/>
  <c r="H2964" i="13" a="1"/>
  <c r="H2964" i="13" s="1"/>
  <c r="H2965" i="13" a="1"/>
  <c r="H2965" i="13" s="1"/>
  <c r="H2966" i="13" a="1"/>
  <c r="H2966" i="13" s="1"/>
  <c r="H2967" i="13" a="1"/>
  <c r="H2967" i="13" s="1"/>
  <c r="H2970" i="13" a="1"/>
  <c r="H2970" i="13" s="1"/>
  <c r="H2971" i="13" a="1"/>
  <c r="H2971" i="13" s="1"/>
  <c r="H2972" i="13" a="1"/>
  <c r="H2972" i="13" s="1"/>
  <c r="H2973" i="13" a="1"/>
  <c r="H2973" i="13" s="1"/>
  <c r="H2974" i="13" a="1"/>
  <c r="H2974" i="13" s="1"/>
  <c r="H2976" i="13" a="1"/>
  <c r="H2976" i="13" s="1"/>
  <c r="H2977" i="13" a="1"/>
  <c r="H2977" i="13" s="1"/>
  <c r="H2978" i="13" a="1"/>
  <c r="H2978" i="13" s="1"/>
  <c r="H2979" i="13" a="1"/>
  <c r="H2979" i="13" s="1"/>
  <c r="H2982" i="13" a="1"/>
  <c r="H2982" i="13" s="1"/>
  <c r="H2983" i="13" a="1"/>
  <c r="H2983" i="13" s="1"/>
  <c r="H2984" i="13" a="1"/>
  <c r="H2984" i="13" s="1"/>
  <c r="H2985" i="13" a="1"/>
  <c r="H2985" i="13" s="1"/>
  <c r="H2986" i="13" a="1"/>
  <c r="H2986" i="13" s="1"/>
  <c r="H2988" i="13" a="1"/>
  <c r="H2988" i="13" s="1"/>
  <c r="H2989" i="13" a="1"/>
  <c r="H2989" i="13" s="1"/>
  <c r="H2990" i="13" a="1"/>
  <c r="H2990" i="13" s="1"/>
  <c r="H2991" i="13" a="1"/>
  <c r="H2991" i="13" s="1"/>
  <c r="H2994" i="13" a="1"/>
  <c r="H2994" i="13" s="1"/>
  <c r="H2995" i="13" a="1"/>
  <c r="H2995" i="13" s="1"/>
  <c r="H2996" i="13" a="1"/>
  <c r="H2996" i="13" s="1"/>
  <c r="H2997" i="13" a="1"/>
  <c r="H2997" i="13" s="1"/>
  <c r="H2998" i="13" a="1"/>
  <c r="H2998" i="13" s="1"/>
  <c r="H3000" i="13" a="1"/>
  <c r="H3000" i="13" s="1"/>
  <c r="H3001" i="13" a="1"/>
  <c r="H3001" i="13" s="1"/>
  <c r="H3002" i="13" a="1"/>
  <c r="H3002" i="13" s="1"/>
  <c r="H3003" i="13" a="1"/>
  <c r="H3003" i="13" s="1"/>
  <c r="H3006" i="13" a="1"/>
  <c r="H3006" i="13" s="1"/>
  <c r="H3007" i="13" a="1"/>
  <c r="H3007" i="13" s="1"/>
  <c r="H3008" i="13" a="1"/>
  <c r="H3008" i="13" s="1"/>
  <c r="H3009" i="13" a="1"/>
  <c r="H3009" i="13" s="1"/>
  <c r="H3010" i="13" a="1"/>
  <c r="H3010" i="13" s="1"/>
  <c r="H3012" i="13" a="1"/>
  <c r="H3012" i="13" s="1"/>
  <c r="H3013" i="13" a="1"/>
  <c r="H3013" i="13" s="1"/>
  <c r="H3014" i="13" a="1"/>
  <c r="H3014" i="13" s="1"/>
  <c r="H3015" i="13" a="1"/>
  <c r="H3015" i="13" s="1"/>
  <c r="H3018" i="13" a="1"/>
  <c r="H3018" i="13" s="1"/>
  <c r="H3019" i="13" a="1"/>
  <c r="H3019" i="13" s="1"/>
  <c r="H3020" i="13" a="1"/>
  <c r="H3020" i="13" s="1"/>
  <c r="H3021" i="13" a="1"/>
  <c r="H3021" i="13" s="1"/>
  <c r="H3022" i="13" a="1"/>
  <c r="H3022" i="13" s="1"/>
  <c r="H3024" i="13" a="1"/>
  <c r="H3024" i="13" s="1"/>
  <c r="H3025" i="13" a="1"/>
  <c r="H3025" i="13" s="1"/>
  <c r="H3026" i="13" a="1"/>
  <c r="H3026" i="13" s="1"/>
  <c r="H3027" i="13" a="1"/>
  <c r="H3027" i="13" s="1"/>
  <c r="H3030" i="13" a="1"/>
  <c r="H3030" i="13" s="1"/>
  <c r="H3031" i="13" a="1"/>
  <c r="H3031" i="13" s="1"/>
  <c r="H3032" i="13" a="1"/>
  <c r="H3032" i="13" s="1"/>
  <c r="H3033" i="13" a="1"/>
  <c r="H3033" i="13" s="1"/>
  <c r="H3034" i="13" a="1"/>
  <c r="H3034" i="13" s="1"/>
  <c r="H3036" i="13" a="1"/>
  <c r="H3036" i="13" s="1"/>
  <c r="H3037" i="13" a="1"/>
  <c r="H3037" i="13" s="1"/>
  <c r="H3038" i="13" a="1"/>
  <c r="H3038" i="13" s="1"/>
  <c r="H3039" i="13" a="1"/>
  <c r="H3039" i="13" s="1"/>
  <c r="H3042" i="13" a="1"/>
  <c r="H3042" i="13" s="1"/>
  <c r="H3043" i="13" a="1"/>
  <c r="H3043" i="13" s="1"/>
  <c r="H3044" i="13" a="1"/>
  <c r="H3044" i="13" s="1"/>
  <c r="H3045" i="13" a="1"/>
  <c r="H3045" i="13" s="1"/>
  <c r="H3046" i="13" a="1"/>
  <c r="H3046" i="13" s="1"/>
  <c r="H3048" i="13" a="1"/>
  <c r="H3048" i="13" s="1"/>
  <c r="H3049" i="13" a="1"/>
  <c r="H3049" i="13" s="1"/>
  <c r="H3050" i="13" a="1"/>
  <c r="H3050" i="13" s="1"/>
  <c r="H3051" i="13" a="1"/>
  <c r="H3051" i="13" s="1"/>
  <c r="H3054" i="13" a="1"/>
  <c r="H3054" i="13" s="1"/>
  <c r="H3055" i="13" a="1"/>
  <c r="H3055" i="13" s="1"/>
  <c r="H3056" i="13" a="1"/>
  <c r="H3056" i="13" s="1"/>
  <c r="H3057" i="13" a="1"/>
  <c r="H3057" i="13" s="1"/>
  <c r="H3058" i="13" a="1"/>
  <c r="H3058" i="13" s="1"/>
  <c r="H3060" i="13" a="1"/>
  <c r="H3060" i="13" s="1"/>
  <c r="H3061" i="13" a="1"/>
  <c r="H3061" i="13" s="1"/>
  <c r="H3062" i="13" a="1"/>
  <c r="H3062" i="13" s="1"/>
  <c r="H3063" i="13" a="1"/>
  <c r="H3063" i="13" s="1"/>
  <c r="H3066" i="13" a="1"/>
  <c r="H3066" i="13" s="1"/>
  <c r="H3067" i="13" a="1"/>
  <c r="H3067" i="13" s="1"/>
  <c r="H3068" i="13" a="1"/>
  <c r="H3068" i="13" s="1"/>
  <c r="H3069" i="13" a="1"/>
  <c r="H3069" i="13" s="1"/>
  <c r="H3070" i="13" a="1"/>
  <c r="H3070" i="13" s="1"/>
  <c r="H3072" i="13" a="1"/>
  <c r="H3072" i="13" s="1"/>
  <c r="H3073" i="13" a="1"/>
  <c r="H3073" i="13" s="1"/>
  <c r="H3074" i="13" a="1"/>
  <c r="H3074" i="13" s="1"/>
  <c r="H3075" i="13" a="1"/>
  <c r="H3075" i="13" s="1"/>
  <c r="H3078" i="13" a="1"/>
  <c r="H3078" i="13" s="1"/>
  <c r="H3079" i="13" a="1"/>
  <c r="H3079" i="13" s="1"/>
  <c r="H3080" i="13" a="1"/>
  <c r="H3080" i="13" s="1"/>
  <c r="H3081" i="13" a="1"/>
  <c r="H3081" i="13" s="1"/>
  <c r="H3082" i="13" a="1"/>
  <c r="H3082" i="13" s="1"/>
  <c r="H3084" i="13" a="1"/>
  <c r="H3084" i="13" s="1"/>
  <c r="H3085" i="13" a="1"/>
  <c r="H3085" i="13" s="1"/>
  <c r="H3086" i="13" a="1"/>
  <c r="H3086" i="13" s="1"/>
  <c r="H3087" i="13" a="1"/>
  <c r="H3087" i="13" s="1"/>
  <c r="H3090" i="13" a="1"/>
  <c r="H3090" i="13" s="1"/>
  <c r="H3091" i="13" a="1"/>
  <c r="H3091" i="13" s="1"/>
  <c r="H3092" i="13" a="1"/>
  <c r="H3092" i="13" s="1"/>
  <c r="H3093" i="13" a="1"/>
  <c r="H3093" i="13" s="1"/>
  <c r="H3094" i="13" a="1"/>
  <c r="H3094" i="13" s="1"/>
  <c r="H3096" i="13" a="1"/>
  <c r="H3096" i="13" s="1"/>
  <c r="H3097" i="13" a="1"/>
  <c r="H3097" i="13" s="1"/>
  <c r="H3098" i="13" a="1"/>
  <c r="H3098" i="13" s="1"/>
  <c r="H3099" i="13" a="1"/>
  <c r="H3099" i="13" s="1"/>
  <c r="H3102" i="13" a="1"/>
  <c r="H3102" i="13" s="1"/>
  <c r="H3103" i="13" a="1"/>
  <c r="H3103" i="13" s="1"/>
  <c r="H3104" i="13" a="1"/>
  <c r="H3104" i="13" s="1"/>
  <c r="H3105" i="13" a="1"/>
  <c r="H3105" i="13" s="1"/>
  <c r="H3106" i="13" a="1"/>
  <c r="H3106" i="13" s="1"/>
  <c r="H3108" i="13" a="1"/>
  <c r="H3108" i="13" s="1"/>
  <c r="H3109" i="13" a="1"/>
  <c r="H3109" i="13" s="1"/>
  <c r="H3110" i="13" a="1"/>
  <c r="H3110" i="13" s="1"/>
  <c r="H3111" i="13" a="1"/>
  <c r="H3111" i="13" s="1"/>
  <c r="H3114" i="13" a="1"/>
  <c r="H3114" i="13" s="1"/>
  <c r="H3115" i="13" a="1"/>
  <c r="H3115" i="13" s="1"/>
  <c r="H3116" i="13" a="1"/>
  <c r="H3116" i="13" s="1"/>
  <c r="H3117" i="13" a="1"/>
  <c r="H3117" i="13" s="1"/>
  <c r="H3118" i="13" a="1"/>
  <c r="H3118" i="13" s="1"/>
  <c r="H3120" i="13" a="1"/>
  <c r="H3120" i="13" s="1"/>
  <c r="H3121" i="13" a="1"/>
  <c r="H3121" i="13" s="1"/>
  <c r="H3122" i="13" a="1"/>
  <c r="H3122" i="13" s="1"/>
  <c r="H3123" i="13" a="1"/>
  <c r="H3123" i="13" s="1"/>
  <c r="H3126" i="13" a="1"/>
  <c r="H3126" i="13" s="1"/>
  <c r="H3127" i="13" a="1"/>
  <c r="H3127" i="13" s="1"/>
  <c r="H3128" i="13" a="1"/>
  <c r="H3128" i="13" s="1"/>
  <c r="H3129" i="13" a="1"/>
  <c r="H3129" i="13" s="1"/>
  <c r="H3130" i="13" a="1"/>
  <c r="H3130" i="13" s="1"/>
  <c r="H3132" i="13" a="1"/>
  <c r="H3132" i="13" s="1"/>
  <c r="H3133" i="13" a="1"/>
  <c r="H3133" i="13" s="1"/>
  <c r="H3134" i="13" a="1"/>
  <c r="H3134" i="13" s="1"/>
  <c r="H3135" i="13" a="1"/>
  <c r="H3135" i="13" s="1"/>
  <c r="H3138" i="13" a="1"/>
  <c r="H3138" i="13" s="1"/>
  <c r="H3139" i="13" a="1"/>
  <c r="H3139" i="13" s="1"/>
  <c r="H3140" i="13" a="1"/>
  <c r="H3140" i="13" s="1"/>
  <c r="H3141" i="13" a="1"/>
  <c r="H3141" i="13" s="1"/>
  <c r="H3142" i="13" a="1"/>
  <c r="H3142" i="13" s="1"/>
  <c r="H3144" i="13" a="1"/>
  <c r="H3144" i="13" s="1"/>
  <c r="H3145" i="13" a="1"/>
  <c r="H3145" i="13" s="1"/>
  <c r="H3146" i="13" a="1"/>
  <c r="H3146" i="13" s="1"/>
  <c r="H3147" i="13" a="1"/>
  <c r="H3147" i="13" s="1"/>
  <c r="H3150" i="13" a="1"/>
  <c r="H3150" i="13" s="1"/>
  <c r="H3151" i="13" a="1"/>
  <c r="H3151" i="13" s="1"/>
  <c r="H3152" i="13" a="1"/>
  <c r="H3152" i="13" s="1"/>
  <c r="H3153" i="13" a="1"/>
  <c r="H3153" i="13" s="1"/>
  <c r="H3154" i="13" a="1"/>
  <c r="H3154" i="13" s="1"/>
  <c r="H3156" i="13" a="1"/>
  <c r="H3156" i="13" s="1"/>
  <c r="H3157" i="13" a="1"/>
  <c r="H3157" i="13" s="1"/>
  <c r="H3158" i="13" a="1"/>
  <c r="H3158" i="13" s="1"/>
  <c r="H3159" i="13" a="1"/>
  <c r="H3159" i="13" s="1"/>
  <c r="H3162" i="13" a="1"/>
  <c r="H3162" i="13" s="1"/>
  <c r="H3163" i="13" a="1"/>
  <c r="H3163" i="13" s="1"/>
  <c r="H3164" i="13" a="1"/>
  <c r="H3164" i="13" s="1"/>
  <c r="H3165" i="13" a="1"/>
  <c r="H3165" i="13" s="1"/>
  <c r="H3166" i="13" a="1"/>
  <c r="H3166" i="13" s="1"/>
  <c r="H3168" i="13" a="1"/>
  <c r="H3168" i="13" s="1"/>
  <c r="H3169" i="13" a="1"/>
  <c r="H3169" i="13" s="1"/>
  <c r="H3170" i="13" a="1"/>
  <c r="H3170" i="13" s="1"/>
  <c r="H3171" i="13" a="1"/>
  <c r="H3171" i="13" s="1"/>
  <c r="H3174" i="13" a="1"/>
  <c r="H3174" i="13" s="1"/>
  <c r="H3175" i="13" a="1"/>
  <c r="H3175" i="13" s="1"/>
  <c r="H3176" i="13" a="1"/>
  <c r="H3176" i="13" s="1"/>
  <c r="H3177" i="13" a="1"/>
  <c r="H3177" i="13" s="1"/>
  <c r="H3178" i="13" a="1"/>
  <c r="H3178" i="13" s="1"/>
  <c r="H3180" i="13" a="1"/>
  <c r="H3180" i="13" s="1"/>
  <c r="H3181" i="13" a="1"/>
  <c r="H3181" i="13" s="1"/>
  <c r="H3182" i="13" a="1"/>
  <c r="H3182" i="13" s="1"/>
  <c r="H3183" i="13" a="1"/>
  <c r="H3183" i="13" s="1"/>
  <c r="H3186" i="13" a="1"/>
  <c r="H3186" i="13" s="1"/>
  <c r="H3187" i="13" a="1"/>
  <c r="H3187" i="13" s="1"/>
  <c r="H3188" i="13" a="1"/>
  <c r="H3188" i="13" s="1"/>
  <c r="H3189" i="13" a="1"/>
  <c r="H3189" i="13" s="1"/>
  <c r="H3190" i="13" a="1"/>
  <c r="H3190" i="13" s="1"/>
  <c r="H3192" i="13" a="1"/>
  <c r="H3192" i="13" s="1"/>
  <c r="H3193" i="13" a="1"/>
  <c r="H3193" i="13" s="1"/>
  <c r="H3194" i="13" a="1"/>
  <c r="H3194" i="13" s="1"/>
  <c r="H3195" i="13" a="1"/>
  <c r="H3195" i="13" s="1"/>
  <c r="H3198" i="13" a="1"/>
  <c r="H3198" i="13" s="1"/>
  <c r="H3199" i="13" a="1"/>
  <c r="H3199" i="13" s="1"/>
  <c r="H3200" i="13" a="1"/>
  <c r="H3200" i="13" s="1"/>
  <c r="H3201" i="13" a="1"/>
  <c r="H3201" i="13" s="1"/>
  <c r="H3202" i="13" a="1"/>
  <c r="H3202" i="13" s="1"/>
  <c r="H3204" i="13" a="1"/>
  <c r="H3204" i="13" s="1"/>
  <c r="H3205" i="13" a="1"/>
  <c r="H3205" i="13" s="1"/>
  <c r="H3206" i="13" a="1"/>
  <c r="H3206" i="13" s="1"/>
  <c r="H3207" i="13" a="1"/>
  <c r="H3207" i="13" s="1"/>
  <c r="H3210" i="13" a="1"/>
  <c r="H3210" i="13" s="1"/>
  <c r="H3211" i="13" a="1"/>
  <c r="H3211" i="13" s="1"/>
  <c r="H3212" i="13" a="1"/>
  <c r="H3212" i="13" s="1"/>
  <c r="H3213" i="13" a="1"/>
  <c r="H3213" i="13" s="1"/>
  <c r="H3214" i="13" a="1"/>
  <c r="H3214" i="13" s="1"/>
  <c r="H3216" i="13" a="1"/>
  <c r="H3216" i="13" s="1"/>
  <c r="H3217" i="13" a="1"/>
  <c r="H3217" i="13" s="1"/>
  <c r="H3218" i="13" a="1"/>
  <c r="H3218" i="13" s="1"/>
  <c r="H3219" i="13" a="1"/>
  <c r="H3219" i="13" s="1"/>
  <c r="H3222" i="13" a="1"/>
  <c r="H3222" i="13" s="1"/>
  <c r="H3223" i="13" a="1"/>
  <c r="H3223" i="13" s="1"/>
  <c r="H3224" i="13" a="1"/>
  <c r="H3224" i="13" s="1"/>
  <c r="H3225" i="13" a="1"/>
  <c r="H3225" i="13" s="1"/>
  <c r="H3226" i="13" a="1"/>
  <c r="H3226" i="13" s="1"/>
  <c r="H3228" i="13" a="1"/>
  <c r="H3228" i="13" s="1"/>
  <c r="H3229" i="13" a="1"/>
  <c r="H3229" i="13" s="1"/>
  <c r="H3230" i="13" a="1"/>
  <c r="H3230" i="13" s="1"/>
  <c r="H3231" i="13" a="1"/>
  <c r="H3231" i="13" s="1"/>
  <c r="H3234" i="13" a="1"/>
  <c r="H3234" i="13" s="1"/>
  <c r="H3235" i="13" a="1"/>
  <c r="H3235" i="13" s="1"/>
  <c r="H3236" i="13" a="1"/>
  <c r="H3236" i="13" s="1"/>
  <c r="H3237" i="13" a="1"/>
  <c r="H3237" i="13" s="1"/>
  <c r="H3238" i="13" a="1"/>
  <c r="H3238" i="13" s="1"/>
  <c r="H3240" i="13" a="1"/>
  <c r="H3240" i="13" s="1"/>
  <c r="H3241" i="13" a="1"/>
  <c r="H3241" i="13" s="1"/>
  <c r="H3242" i="13" a="1"/>
  <c r="H3242" i="13" s="1"/>
  <c r="H3243" i="13" a="1"/>
  <c r="H3243" i="13" s="1"/>
  <c r="H3246" i="13" a="1"/>
  <c r="H3246" i="13" s="1"/>
  <c r="H3247" i="13" a="1"/>
  <c r="H3247" i="13" s="1"/>
  <c r="H3248" i="13" a="1"/>
  <c r="H3248" i="13" s="1"/>
  <c r="H3249" i="13" a="1"/>
  <c r="H3249" i="13" s="1"/>
  <c r="H3250" i="13" a="1"/>
  <c r="H3250" i="13" s="1"/>
  <c r="H3252" i="13" a="1"/>
  <c r="H3252" i="13" s="1"/>
  <c r="H3253" i="13" a="1"/>
  <c r="H3253" i="13" s="1"/>
  <c r="H3254" i="13" a="1"/>
  <c r="H3254" i="13" s="1"/>
  <c r="H3255" i="13" a="1"/>
  <c r="H3255" i="13" s="1"/>
  <c r="H3258" i="13" a="1"/>
  <c r="H3258" i="13" s="1"/>
  <c r="H3259" i="13" a="1"/>
  <c r="H3259" i="13" s="1"/>
  <c r="H3260" i="13" a="1"/>
  <c r="H3260" i="13" s="1"/>
  <c r="H3261" i="13" a="1"/>
  <c r="H3261" i="13" s="1"/>
  <c r="H3262" i="13" a="1"/>
  <c r="H3262" i="13" s="1"/>
  <c r="H3264" i="13" a="1"/>
  <c r="H3264" i="13" s="1"/>
  <c r="H3265" i="13" a="1"/>
  <c r="H3265" i="13" s="1"/>
  <c r="H3266" i="13" a="1"/>
  <c r="H3266" i="13" s="1"/>
  <c r="H3267" i="13" a="1"/>
  <c r="H3267" i="13" s="1"/>
  <c r="H3270" i="13" a="1"/>
  <c r="H3270" i="13" s="1"/>
  <c r="H3271" i="13" a="1"/>
  <c r="H3271" i="13" s="1"/>
  <c r="H3272" i="13" a="1"/>
  <c r="H3272" i="13" s="1"/>
  <c r="H3273" i="13" a="1"/>
  <c r="H3273" i="13" s="1"/>
  <c r="H3274" i="13" a="1"/>
  <c r="H3274" i="13" s="1"/>
  <c r="H3276" i="13" a="1"/>
  <c r="H3276" i="13" s="1"/>
  <c r="H3277" i="13" a="1"/>
  <c r="H3277" i="13" s="1"/>
  <c r="H3278" i="13" a="1"/>
  <c r="H3278" i="13" s="1"/>
  <c r="H3279" i="13" a="1"/>
  <c r="H3279" i="13" s="1"/>
  <c r="H3282" i="13" a="1"/>
  <c r="H3282" i="13" s="1"/>
  <c r="H3283" i="13" a="1"/>
  <c r="H3283" i="13" s="1"/>
  <c r="H3284" i="13" a="1"/>
  <c r="H3284" i="13" s="1"/>
  <c r="H3285" i="13" a="1"/>
  <c r="H3285" i="13" s="1"/>
  <c r="H3286" i="13" a="1"/>
  <c r="H3286" i="13" s="1"/>
  <c r="H3288" i="13" a="1"/>
  <c r="H3288" i="13" s="1"/>
  <c r="H3289" i="13" a="1"/>
  <c r="H3289" i="13" s="1"/>
  <c r="H3290" i="13" a="1"/>
  <c r="H3290" i="13" s="1"/>
  <c r="H3291" i="13" a="1"/>
  <c r="H3291" i="13" s="1"/>
  <c r="H3294" i="13" a="1"/>
  <c r="H3294" i="13" s="1"/>
  <c r="H3295" i="13" a="1"/>
  <c r="H3295" i="13" s="1"/>
  <c r="H3296" i="13" a="1"/>
  <c r="H3296" i="13" s="1"/>
  <c r="H3297" i="13" a="1"/>
  <c r="H3297" i="13" s="1"/>
  <c r="H3298" i="13" a="1"/>
  <c r="H3298" i="13" s="1"/>
  <c r="H3300" i="13" a="1"/>
  <c r="H3300" i="13" s="1"/>
  <c r="H3301" i="13" a="1"/>
  <c r="H3301" i="13" s="1"/>
  <c r="H3302" i="13" a="1"/>
  <c r="H3302" i="13" s="1"/>
  <c r="H3303" i="13" a="1"/>
  <c r="H3303" i="13" s="1"/>
  <c r="H3306" i="13" a="1"/>
  <c r="H3306" i="13" s="1"/>
  <c r="H3307" i="13" a="1"/>
  <c r="H3307" i="13" s="1"/>
  <c r="H3308" i="13" a="1"/>
  <c r="H3308" i="13" s="1"/>
  <c r="H3309" i="13" a="1"/>
  <c r="H3309" i="13" s="1"/>
  <c r="H3310" i="13" a="1"/>
  <c r="H3310" i="13" s="1"/>
  <c r="H3312" i="13" a="1"/>
  <c r="H3312" i="13" s="1"/>
  <c r="H3313" i="13" a="1"/>
  <c r="H3313" i="13" s="1"/>
  <c r="H3314" i="13" a="1"/>
  <c r="H3314" i="13" s="1"/>
  <c r="H3315" i="13" a="1"/>
  <c r="H3315" i="13" s="1"/>
  <c r="H3318" i="13" a="1"/>
  <c r="H3318" i="13" s="1"/>
  <c r="H3319" i="13" a="1"/>
  <c r="H3319" i="13" s="1"/>
  <c r="H3320" i="13" a="1"/>
  <c r="H3320" i="13" s="1"/>
  <c r="H3321" i="13" a="1"/>
  <c r="H3321" i="13" s="1"/>
  <c r="H3322" i="13" a="1"/>
  <c r="H3322" i="13" s="1"/>
  <c r="H3324" i="13" a="1"/>
  <c r="H3324" i="13" s="1"/>
  <c r="H3325" i="13" a="1"/>
  <c r="H3325" i="13" s="1"/>
  <c r="H3326" i="13" a="1"/>
  <c r="H3326" i="13" s="1"/>
  <c r="H3327" i="13" a="1"/>
  <c r="H3327" i="13" s="1"/>
  <c r="H3330" i="13" a="1"/>
  <c r="H3330" i="13" s="1"/>
  <c r="H3331" i="13" a="1"/>
  <c r="H3331" i="13" s="1"/>
  <c r="H3332" i="13" a="1"/>
  <c r="H3332" i="13" s="1"/>
  <c r="H3333" i="13" a="1"/>
  <c r="H3333" i="13" s="1"/>
  <c r="H3334" i="13" a="1"/>
  <c r="H3334" i="13" s="1"/>
  <c r="H3336" i="13" a="1"/>
  <c r="H3336" i="13" s="1"/>
  <c r="H3337" i="13" a="1"/>
  <c r="H3337" i="13" s="1"/>
  <c r="H3338" i="13" a="1"/>
  <c r="H3338" i="13" s="1"/>
  <c r="H3339" i="13" a="1"/>
  <c r="H3339" i="13" s="1"/>
  <c r="H3342" i="13" a="1"/>
  <c r="H3342" i="13" s="1"/>
  <c r="H3343" i="13" a="1"/>
  <c r="H3343" i="13" s="1"/>
  <c r="H3344" i="13" a="1"/>
  <c r="H3344" i="13" s="1"/>
  <c r="H3345" i="13" a="1"/>
  <c r="H3345" i="13" s="1"/>
  <c r="H3346" i="13" a="1"/>
  <c r="H3346" i="13" s="1"/>
  <c r="H3348" i="13" a="1"/>
  <c r="H3348" i="13" s="1"/>
  <c r="H3349" i="13" a="1"/>
  <c r="H3349" i="13" s="1"/>
  <c r="H3350" i="13" a="1"/>
  <c r="H3350" i="13" s="1"/>
  <c r="H3351" i="13" a="1"/>
  <c r="H3351" i="13" s="1"/>
  <c r="H3354" i="13" a="1"/>
  <c r="H3354" i="13" s="1"/>
  <c r="H3355" i="13" a="1"/>
  <c r="H3355" i="13" s="1"/>
  <c r="H3356" i="13" a="1"/>
  <c r="H3356" i="13" s="1"/>
  <c r="H3361" i="13" a="1"/>
  <c r="H3361" i="13" s="1"/>
  <c r="H3366" i="13" a="1"/>
  <c r="H3366" i="13" s="1"/>
  <c r="H3367" i="13" a="1"/>
  <c r="H3367" i="13" s="1"/>
  <c r="H3368" i="13" a="1"/>
  <c r="H3368" i="13" s="1"/>
  <c r="H3378" i="13" a="1"/>
  <c r="H3378" i="13" s="1"/>
  <c r="H3379" i="13" a="1"/>
  <c r="H3379" i="13" s="1"/>
  <c r="H3380" i="13" a="1"/>
  <c r="H3380" i="13" s="1"/>
  <c r="H3390" i="13" a="1"/>
  <c r="H3390" i="13" s="1"/>
  <c r="H3391" i="13" a="1"/>
  <c r="H3391" i="13" s="1"/>
  <c r="H3392" i="13" a="1"/>
  <c r="H3392" i="13" s="1"/>
  <c r="H3402" i="13" a="1"/>
  <c r="H3402" i="13" s="1"/>
  <c r="H3403" i="13" a="1"/>
  <c r="H3403" i="13" s="1"/>
  <c r="H3404" i="13" a="1"/>
  <c r="H3404" i="13" s="1"/>
  <c r="H3406" i="13" a="1"/>
  <c r="H3406" i="13" s="1"/>
  <c r="H3414" i="13" a="1"/>
  <c r="H3414" i="13" s="1"/>
  <c r="H3415" i="13" a="1"/>
  <c r="H3415" i="13" s="1"/>
  <c r="H3416" i="13" a="1"/>
  <c r="H3416" i="13" s="1"/>
  <c r="H3418" i="13" a="1"/>
  <c r="H3418" i="13" s="1"/>
  <c r="H3426" i="13" a="1"/>
  <c r="H3426" i="13" s="1"/>
  <c r="H3427" i="13" a="1"/>
  <c r="H3427" i="13" s="1"/>
  <c r="H3428" i="13" a="1"/>
  <c r="H3428" i="13" s="1"/>
  <c r="H3433" i="13" a="1"/>
  <c r="H3433" i="13" s="1"/>
  <c r="H3438" i="13" a="1"/>
  <c r="H3438" i="13" s="1"/>
  <c r="H3439" i="13" a="1"/>
  <c r="H3439" i="13" s="1"/>
  <c r="H3440" i="13" a="1"/>
  <c r="H3440" i="13" s="1"/>
  <c r="H3450" i="13" a="1"/>
  <c r="H3450" i="13" s="1"/>
  <c r="H3451" i="13" a="1"/>
  <c r="H3451" i="13" s="1"/>
  <c r="H3452" i="13" a="1"/>
  <c r="H3452" i="13" s="1"/>
  <c r="H3454" i="13" a="1"/>
  <c r="H3454" i="13" s="1"/>
  <c r="H3457" i="13" a="1"/>
  <c r="H3457" i="13" s="1"/>
  <c r="H3462" i="13" a="1"/>
  <c r="H3462" i="13" s="1"/>
  <c r="H3463" i="13" a="1"/>
  <c r="H3463" i="13" s="1"/>
  <c r="H3464" i="13" a="1"/>
  <c r="H3464" i="13" s="1"/>
  <c r="H3474" i="13" a="1"/>
  <c r="H3474" i="13" s="1"/>
  <c r="H3475" i="13" a="1"/>
  <c r="H3475" i="13" s="1"/>
  <c r="H3476" i="13" a="1"/>
  <c r="H3476" i="13" s="1"/>
  <c r="H3478" i="13" a="1"/>
  <c r="H3478" i="13" s="1"/>
  <c r="H3481" i="13" a="1"/>
  <c r="H3481" i="13" s="1"/>
  <c r="H3486" i="13" a="1"/>
  <c r="H3486" i="13" s="1"/>
  <c r="H3487" i="13" a="1"/>
  <c r="H3487" i="13" s="1"/>
  <c r="H3488" i="13" a="1"/>
  <c r="H3488" i="13" s="1"/>
  <c r="H3498" i="13" a="1"/>
  <c r="H3498" i="13" s="1"/>
  <c r="H3499" i="13" a="1"/>
  <c r="H3499" i="13" s="1"/>
  <c r="H3500" i="13" a="1"/>
  <c r="H3500" i="13" s="1"/>
  <c r="H3502" i="13" a="1"/>
  <c r="H3502" i="13" s="1"/>
  <c r="H3503" i="13" a="1"/>
  <c r="H3503" i="13" s="1"/>
  <c r="H3510" i="13" a="1"/>
  <c r="H3510" i="13" s="1"/>
  <c r="H3511" i="13" a="1"/>
  <c r="H3511" i="13" s="1"/>
  <c r="H3512" i="13" a="1"/>
  <c r="H3512" i="13" s="1"/>
  <c r="H3522" i="13" a="1"/>
  <c r="H3522" i="13" s="1"/>
  <c r="H3523" i="13" a="1"/>
  <c r="H3523" i="13" s="1"/>
  <c r="H3524" i="13" a="1"/>
  <c r="H3524" i="13" s="1"/>
  <c r="H3526" i="13" a="1"/>
  <c r="H3526" i="13" s="1"/>
  <c r="H3528" i="13" a="1"/>
  <c r="H3528" i="13" s="1"/>
  <c r="H3534" i="13" a="1"/>
  <c r="H3534" i="13" s="1"/>
  <c r="H3535" i="13" a="1"/>
  <c r="H3535" i="13" s="1"/>
  <c r="H3536" i="13" a="1"/>
  <c r="H3536" i="13" s="1"/>
  <c r="H3546" i="13" a="1"/>
  <c r="H3546" i="13" s="1"/>
  <c r="H3547" i="13" a="1"/>
  <c r="H3547" i="13" s="1"/>
  <c r="H3548" i="13" a="1"/>
  <c r="H3548" i="13" s="1"/>
  <c r="H3558" i="13" a="1"/>
  <c r="H3558" i="13" s="1"/>
  <c r="H3559" i="13" a="1"/>
  <c r="H3559" i="13" s="1"/>
  <c r="H3560" i="13" a="1"/>
  <c r="H3560" i="13" s="1"/>
  <c r="H3570" i="13" a="1"/>
  <c r="H3570" i="13" s="1"/>
  <c r="H3571" i="13" a="1"/>
  <c r="H3571" i="13" s="1"/>
  <c r="H3572" i="13" a="1"/>
  <c r="H3572" i="13" s="1"/>
  <c r="H3577" i="13" a="1"/>
  <c r="H3577" i="13" s="1"/>
  <c r="H3582" i="13" a="1"/>
  <c r="H3582" i="13" s="1"/>
  <c r="H3583" i="13" a="1"/>
  <c r="H3583" i="13" s="1"/>
  <c r="H3584" i="13" a="1"/>
  <c r="H3584" i="13" s="1"/>
  <c r="H3594" i="13" a="1"/>
  <c r="H3594" i="13" s="1"/>
  <c r="H3595" i="13" a="1"/>
  <c r="H3595" i="13" s="1"/>
  <c r="H3596" i="13" a="1"/>
  <c r="H3596" i="13" s="1"/>
  <c r="H3598" i="13" a="1"/>
  <c r="H3598" i="13" s="1"/>
  <c r="H3601" i="13" a="1"/>
  <c r="H3601" i="13" s="1"/>
  <c r="H3606" i="13" a="1"/>
  <c r="H3606" i="13" s="1"/>
  <c r="H3607" i="13" a="1"/>
  <c r="H3607" i="13" s="1"/>
  <c r="H3608" i="13" a="1"/>
  <c r="H3608" i="13" s="1"/>
  <c r="H3618" i="13" a="1"/>
  <c r="H3618" i="13" s="1"/>
  <c r="H3619" i="13" a="1"/>
  <c r="H3619" i="13" s="1"/>
  <c r="H3620" i="13" a="1"/>
  <c r="H3620" i="13" s="1"/>
  <c r="H3625" i="13" a="1"/>
  <c r="H3625" i="13" s="1"/>
  <c r="H3630" i="13" a="1"/>
  <c r="H3630" i="13" s="1"/>
  <c r="H3631" i="13" a="1"/>
  <c r="H3631" i="13" s="1"/>
  <c r="H3632" i="13" a="1"/>
  <c r="H3632" i="13" s="1"/>
  <c r="H3642" i="13" a="1"/>
  <c r="H3642" i="13" s="1"/>
  <c r="H3643" i="13" a="1"/>
  <c r="H3643" i="13" s="1"/>
  <c r="H3644" i="13" a="1"/>
  <c r="H3644" i="13" s="1"/>
  <c r="H3646" i="13" a="1"/>
  <c r="H3646" i="13" s="1"/>
  <c r="H3647" i="13" a="1"/>
  <c r="H3647" i="13" s="1"/>
  <c r="H3650" i="13" a="1"/>
  <c r="H3650" i="13" s="1"/>
  <c r="H3654" i="13" a="1"/>
  <c r="H3654" i="13" s="1"/>
  <c r="H3655" i="13" a="1"/>
  <c r="H3655" i="13" s="1"/>
  <c r="H3656" i="13" a="1"/>
  <c r="H3656" i="13" s="1"/>
  <c r="H3666" i="13" a="1"/>
  <c r="H3666" i="13" s="1"/>
  <c r="H3667" i="13" a="1"/>
  <c r="H3667" i="13" s="1"/>
  <c r="H3668" i="13" a="1"/>
  <c r="H3668" i="13" s="1"/>
  <c r="H3678" i="13" a="1"/>
  <c r="H3678" i="13" s="1"/>
  <c r="H3679" i="13" a="1"/>
  <c r="H3679" i="13" s="1"/>
  <c r="H3680" i="13" a="1"/>
  <c r="H3680" i="13" s="1"/>
  <c r="H3682" i="13" a="1"/>
  <c r="H3682" i="13" s="1"/>
  <c r="H3690" i="13" a="1"/>
  <c r="H3690" i="13" s="1"/>
  <c r="H3691" i="13" a="1"/>
  <c r="H3691" i="13" s="1"/>
  <c r="H3692" i="13" a="1"/>
  <c r="H3692" i="13" s="1"/>
  <c r="H3702" i="13" a="1"/>
  <c r="H3702" i="13" s="1"/>
  <c r="H3703" i="13" a="1"/>
  <c r="H3703" i="13" s="1"/>
  <c r="H3704" i="13" a="1"/>
  <c r="H3704" i="13" s="1"/>
  <c r="H3714" i="13" a="1"/>
  <c r="H3714" i="13" s="1"/>
  <c r="H3715" i="13" a="1"/>
  <c r="H3715" i="13" s="1"/>
  <c r="H3716" i="13" a="1"/>
  <c r="H3716" i="13" s="1"/>
  <c r="H3721" i="13" a="1"/>
  <c r="H3721" i="13" s="1"/>
  <c r="H3726" i="13" a="1"/>
  <c r="H3726" i="13" s="1"/>
  <c r="H3727" i="13" a="1"/>
  <c r="H3727" i="13" s="1"/>
  <c r="H3728" i="13" a="1"/>
  <c r="H3728" i="13" s="1"/>
  <c r="H3738" i="13" a="1"/>
  <c r="H3738" i="13" s="1"/>
  <c r="H3739" i="13" a="1"/>
  <c r="H3739" i="13" s="1"/>
  <c r="H3740" i="13" a="1"/>
  <c r="H3740" i="13" s="1"/>
  <c r="H3742" i="13" a="1"/>
  <c r="H3742" i="13" s="1"/>
  <c r="H3743" i="13" a="1"/>
  <c r="H3743" i="13" s="1"/>
  <c r="H3750" i="13" a="1"/>
  <c r="H3750" i="13" s="1"/>
  <c r="H3751" i="13" a="1"/>
  <c r="H3751" i="13" s="1"/>
  <c r="H3752" i="13" a="1"/>
  <c r="H3752" i="13" s="1"/>
  <c r="H3762" i="13" a="1"/>
  <c r="H3762" i="13" s="1"/>
  <c r="H3763" i="13" a="1"/>
  <c r="H3763" i="13" s="1"/>
  <c r="H3764" i="13" a="1"/>
  <c r="H3764" i="13" s="1"/>
  <c r="H3766" i="13" a="1"/>
  <c r="H3766" i="13" s="1"/>
  <c r="H3767" i="13" a="1"/>
  <c r="H3767" i="13" s="1"/>
  <c r="H3773" i="13" a="1"/>
  <c r="H3773" i="13" s="1"/>
  <c r="H3774" i="13" a="1"/>
  <c r="H3774" i="13" s="1"/>
  <c r="H3775" i="13" a="1"/>
  <c r="H3775" i="13" s="1"/>
  <c r="H3776" i="13" a="1"/>
  <c r="H3776" i="13" s="1"/>
  <c r="H3786" i="13" a="1"/>
  <c r="H3786" i="13" s="1"/>
  <c r="H3787" i="13" a="1"/>
  <c r="H3787" i="13" s="1"/>
  <c r="H3788" i="13" a="1"/>
  <c r="H3788" i="13" s="1"/>
  <c r="H3791" i="13" a="1"/>
  <c r="H3791" i="13" s="1"/>
  <c r="H3793" i="13" a="1"/>
  <c r="H3793" i="13" s="1"/>
  <c r="H3798" i="13" a="1"/>
  <c r="H3798" i="13" s="1"/>
  <c r="H3799" i="13" a="1"/>
  <c r="H3799" i="13" s="1"/>
  <c r="H3800" i="13" a="1"/>
  <c r="H3800" i="13" s="1"/>
  <c r="H3810" i="13" a="1"/>
  <c r="H3810" i="13" s="1"/>
  <c r="H3811" i="13" a="1"/>
  <c r="H3811" i="13" s="1"/>
  <c r="H3812" i="13" a="1"/>
  <c r="H3812" i="13" s="1"/>
  <c r="H3822" i="13" a="1"/>
  <c r="H3822" i="13" s="1"/>
  <c r="H3823" i="13" a="1"/>
  <c r="H3823" i="13" s="1"/>
  <c r="H3824" i="13" a="1"/>
  <c r="H3824" i="13" s="1"/>
  <c r="H3834" i="13" a="1"/>
  <c r="H3834" i="13" s="1"/>
  <c r="H3835" i="13" a="1"/>
  <c r="H3835" i="13" s="1"/>
  <c r="H3836" i="13" a="1"/>
  <c r="H3836" i="13" s="1"/>
  <c r="H3838" i="13" a="1"/>
  <c r="H3838" i="13" s="1"/>
  <c r="H3846" i="13" a="1"/>
  <c r="H3846" i="13" s="1"/>
  <c r="H3847" i="13" a="1"/>
  <c r="H3847" i="13" s="1"/>
  <c r="H3848" i="13" a="1"/>
  <c r="H3848" i="13" s="1"/>
  <c r="H3858" i="13" a="1"/>
  <c r="H3858" i="13" s="1"/>
  <c r="H3859" i="13" a="1"/>
  <c r="H3859" i="13" s="1"/>
  <c r="H3860" i="13" a="1"/>
  <c r="H3860" i="13" s="1"/>
  <c r="H3870" i="13" a="1"/>
  <c r="H3870" i="13" s="1"/>
  <c r="H3871" i="13" a="1"/>
  <c r="H3871" i="13" s="1"/>
  <c r="H3872" i="13" a="1"/>
  <c r="H3872" i="13" s="1"/>
  <c r="H3877" i="13" a="1"/>
  <c r="H3877" i="13" s="1"/>
  <c r="H3878" i="13" a="1"/>
  <c r="H3878" i="13" s="1"/>
  <c r="H3879" i="13" a="1"/>
  <c r="H3879" i="13" s="1"/>
  <c r="H3882" i="13" a="1"/>
  <c r="H3882" i="13" s="1"/>
  <c r="H3883" i="13" a="1"/>
  <c r="H3883" i="13" s="1"/>
  <c r="H3884" i="13" a="1"/>
  <c r="H3884" i="13" s="1"/>
  <c r="H3894" i="13" a="1"/>
  <c r="H3894" i="13" s="1"/>
  <c r="H3895" i="13" a="1"/>
  <c r="H3895" i="13" s="1"/>
  <c r="H3896" i="13" a="1"/>
  <c r="H3896" i="13" s="1"/>
  <c r="H3906" i="13" a="1"/>
  <c r="H3906" i="13" s="1"/>
  <c r="H3907" i="13" a="1"/>
  <c r="H3907" i="13" s="1"/>
  <c r="H3908" i="13" a="1"/>
  <c r="H3908" i="13" s="1"/>
  <c r="H3911" i="13" a="1"/>
  <c r="H3911" i="13" s="1"/>
  <c r="H3918" i="13" a="1"/>
  <c r="H3918" i="13" s="1"/>
  <c r="H3919" i="13" a="1"/>
  <c r="H3919" i="13" s="1"/>
  <c r="H3920" i="13" a="1"/>
  <c r="H3920" i="13" s="1"/>
  <c r="H3922" i="13" a="1"/>
  <c r="H3922" i="13" s="1"/>
  <c r="H3923" i="13" a="1"/>
  <c r="H3923" i="13" s="1"/>
  <c r="H3930" i="13" a="1"/>
  <c r="H3930" i="13" s="1"/>
  <c r="H3931" i="13" a="1"/>
  <c r="H3931" i="13" s="1"/>
  <c r="H3932" i="13" a="1"/>
  <c r="H3932" i="13" s="1"/>
  <c r="H3942" i="13" a="1"/>
  <c r="H3942" i="13" s="1"/>
  <c r="H3943" i="13" a="1"/>
  <c r="H3943" i="13" s="1"/>
  <c r="H3944" i="13" a="1"/>
  <c r="H3944" i="13" s="1"/>
  <c r="H3954" i="13" a="1"/>
  <c r="H3954" i="13" s="1"/>
  <c r="H3955" i="13" a="1"/>
  <c r="H3955" i="13" s="1"/>
  <c r="H3956" i="13" a="1"/>
  <c r="H3956" i="13" s="1"/>
  <c r="H3966" i="13" a="1"/>
  <c r="H3966" i="13" s="1"/>
  <c r="H3967" i="13" a="1"/>
  <c r="H3967" i="13" s="1"/>
  <c r="H3968" i="13" a="1"/>
  <c r="H3968" i="13" s="1"/>
  <c r="H3973" i="13" a="1"/>
  <c r="H3973" i="13" s="1"/>
  <c r="H3978" i="13" a="1"/>
  <c r="H3978" i="13" s="1"/>
  <c r="H3979" i="13" a="1"/>
  <c r="H3979" i="13" s="1"/>
  <c r="H3980" i="13" a="1"/>
  <c r="H3980" i="13" s="1"/>
  <c r="H3990" i="13" a="1"/>
  <c r="H3990" i="13" s="1"/>
  <c r="H3991" i="13" a="1"/>
  <c r="H3991" i="13" s="1"/>
  <c r="H3992" i="13" a="1"/>
  <c r="H3992" i="13" s="1"/>
  <c r="H4002" i="13" a="1"/>
  <c r="H4002" i="13" s="1"/>
  <c r="H4003" i="13" a="1"/>
  <c r="H4003" i="13" s="1"/>
  <c r="H4004" i="13" a="1"/>
  <c r="H4004" i="13" s="1"/>
  <c r="H4014" i="13" a="1"/>
  <c r="H4014" i="13" s="1"/>
  <c r="H4015" i="13" a="1"/>
  <c r="H4015" i="13" s="1"/>
  <c r="H4016" i="13" a="1"/>
  <c r="H4016" i="13" s="1"/>
  <c r="H4020" i="13" a="1"/>
  <c r="H4020" i="13" s="1"/>
  <c r="H4026" i="13" a="1"/>
  <c r="H4026" i="13" s="1"/>
  <c r="H4027" i="13" a="1"/>
  <c r="H4027" i="13" s="1"/>
  <c r="H4028" i="13" a="1"/>
  <c r="H4028" i="13" s="1"/>
  <c r="H4038" i="13" a="1"/>
  <c r="H4038" i="13" s="1"/>
  <c r="H4039" i="13" a="1"/>
  <c r="H4039" i="13" s="1"/>
  <c r="H4040" i="13" a="1"/>
  <c r="H4040" i="13" s="1"/>
  <c r="H4050" i="13" a="1"/>
  <c r="H4050" i="13" s="1"/>
  <c r="H4051" i="13" a="1"/>
  <c r="H4051" i="13" s="1"/>
  <c r="H4052" i="13" a="1"/>
  <c r="H4052" i="13" s="1"/>
  <c r="H4062" i="13" a="1"/>
  <c r="H4062" i="13" s="1"/>
  <c r="H4063" i="13" a="1"/>
  <c r="H4063" i="13" s="1"/>
  <c r="H4064" i="13" a="1"/>
  <c r="H4064" i="13" s="1"/>
  <c r="H4074" i="13" a="1"/>
  <c r="H4074" i="13" s="1"/>
  <c r="H4075" i="13" a="1"/>
  <c r="H4075" i="13" s="1"/>
  <c r="H4076" i="13" a="1"/>
  <c r="H4076" i="13" s="1"/>
  <c r="H4082" i="13" a="1"/>
  <c r="H4082" i="13" s="1"/>
  <c r="H4086" i="13" a="1"/>
  <c r="H4086" i="13" s="1"/>
  <c r="H4087" i="13" a="1"/>
  <c r="H4087" i="13" s="1"/>
  <c r="H4088" i="13" a="1"/>
  <c r="H4088" i="13" s="1"/>
  <c r="H4093" i="13" a="1"/>
  <c r="H4093" i="13" s="1"/>
  <c r="H4098" i="13" a="1"/>
  <c r="H4098" i="13" s="1"/>
  <c r="H4099" i="13" a="1"/>
  <c r="H4099" i="13" s="1"/>
  <c r="H4100" i="13" a="1"/>
  <c r="H4100" i="13" s="1"/>
  <c r="H4106" i="13" a="1"/>
  <c r="H4106" i="13" s="1"/>
  <c r="H4110" i="13" a="1"/>
  <c r="H4110" i="13" s="1"/>
  <c r="H4111" i="13" a="1"/>
  <c r="H4111" i="13" s="1"/>
  <c r="H4112" i="13" a="1"/>
  <c r="H4112" i="13" s="1"/>
  <c r="H4114" i="13" a="1"/>
  <c r="H4114" i="13" s="1"/>
  <c r="H4122" i="13" a="1"/>
  <c r="H4122" i="13" s="1"/>
  <c r="H4123" i="13" a="1"/>
  <c r="H4123" i="13" s="1"/>
  <c r="H4124" i="13" a="1"/>
  <c r="H4124" i="13" s="1"/>
  <c r="H4128" i="13" a="1"/>
  <c r="H4128" i="13" s="1"/>
  <c r="H4130" i="13" a="1"/>
  <c r="H4130" i="13" s="1"/>
  <c r="H4134" i="13" a="1"/>
  <c r="H4134" i="13" s="1"/>
  <c r="H4135" i="13" a="1"/>
  <c r="H4135" i="13" s="1"/>
  <c r="H4136" i="13" a="1"/>
  <c r="H4136" i="13" s="1"/>
  <c r="H4146" i="13" a="1"/>
  <c r="H4146" i="13" s="1"/>
  <c r="H4147" i="13" a="1"/>
  <c r="H4147" i="13" s="1"/>
  <c r="H4148" i="13" a="1"/>
  <c r="H4148" i="13" s="1"/>
  <c r="H4150" i="13" a="1"/>
  <c r="H4150" i="13" s="1"/>
  <c r="H4154" i="13" a="1"/>
  <c r="H4154" i="13" s="1"/>
  <c r="H4158" i="13" a="1"/>
  <c r="H4158" i="13" s="1"/>
  <c r="H4159" i="13" a="1"/>
  <c r="H4159" i="13" s="1"/>
  <c r="H4160" i="13" a="1"/>
  <c r="H4160" i="13" s="1"/>
  <c r="H4170" i="13" a="1"/>
  <c r="H4170" i="13" s="1"/>
  <c r="H4171" i="13" a="1"/>
  <c r="H4171" i="13" s="1"/>
  <c r="H4172" i="13" a="1"/>
  <c r="H4172" i="13" s="1"/>
  <c r="H4177" i="13" a="1"/>
  <c r="H4177" i="13" s="1"/>
  <c r="H4182" i="13" a="1"/>
  <c r="H4182" i="13" s="1"/>
  <c r="H4183" i="13" a="1"/>
  <c r="H4183" i="13" s="1"/>
  <c r="H4184" i="13" a="1"/>
  <c r="H4184" i="13" s="1"/>
  <c r="H4194" i="13" a="1"/>
  <c r="H4194" i="13" s="1"/>
  <c r="H4195" i="13" a="1"/>
  <c r="H4195" i="13" s="1"/>
  <c r="H4196" i="13" a="1"/>
  <c r="H4196" i="13" s="1"/>
  <c r="H4198" i="13" a="1"/>
  <c r="H4198" i="13" s="1"/>
  <c r="H4199" i="13" a="1"/>
  <c r="H4199" i="13" s="1"/>
  <c r="H4206" i="13" a="1"/>
  <c r="H4206" i="13" s="1"/>
  <c r="H4207" i="13" a="1"/>
  <c r="H4207" i="13" s="1"/>
  <c r="H4208" i="13" a="1"/>
  <c r="H4208" i="13" s="1"/>
  <c r="H4218" i="13" a="1"/>
  <c r="H4218" i="13" s="1"/>
  <c r="H4219" i="13" a="1"/>
  <c r="H4219" i="13" s="1"/>
  <c r="H4220" i="13" a="1"/>
  <c r="H4220" i="13" s="1"/>
  <c r="H4222" i="13" a="1"/>
  <c r="H4222" i="13" s="1"/>
  <c r="H4223" i="13" a="1"/>
  <c r="H4223" i="13" s="1"/>
  <c r="H4224" i="13" a="1"/>
  <c r="H4224" i="13" s="1"/>
  <c r="H4230" i="13" a="1"/>
  <c r="H4230" i="13" s="1"/>
  <c r="H4231" i="13" a="1"/>
  <c r="H4231" i="13" s="1"/>
  <c r="H4232" i="13" a="1"/>
  <c r="H4232" i="13" s="1"/>
  <c r="H4238" i="13" a="1"/>
  <c r="H4238" i="13" s="1"/>
  <c r="H4242" i="13" a="1"/>
  <c r="H4242" i="13" s="1"/>
  <c r="H4243" i="13" a="1"/>
  <c r="H4243" i="13" s="1"/>
  <c r="H4244" i="13" a="1"/>
  <c r="H4244" i="13" s="1"/>
  <c r="H4246" i="13" a="1"/>
  <c r="H4246" i="13" s="1"/>
  <c r="H4254" i="13" a="1"/>
  <c r="H4254" i="13" s="1"/>
  <c r="H4255" i="13" a="1"/>
  <c r="H4255" i="13" s="1"/>
  <c r="H4256" i="13" a="1"/>
  <c r="H4256" i="13" s="1"/>
  <c r="H4262" i="13" a="1"/>
  <c r="H4262" i="13" s="1"/>
  <c r="H4266" i="13" a="1"/>
  <c r="H4266" i="13" s="1"/>
  <c r="H4267" i="13" a="1"/>
  <c r="H4267" i="13" s="1"/>
  <c r="H4268" i="13" a="1"/>
  <c r="H4268" i="13" s="1"/>
  <c r="H4278" i="13" a="1"/>
  <c r="H4278" i="13" s="1"/>
  <c r="H4279" i="13" a="1"/>
  <c r="H4279" i="13" s="1"/>
  <c r="H4280" i="13" a="1"/>
  <c r="H4280" i="13" s="1"/>
  <c r="H4284" i="13" a="1"/>
  <c r="H4284" i="13" s="1"/>
  <c r="H4285" i="13" a="1"/>
  <c r="H4285" i="13" s="1"/>
  <c r="H4290" i="13" a="1"/>
  <c r="H4290" i="13" s="1"/>
  <c r="H4291" i="13" a="1"/>
  <c r="H4291" i="13" s="1"/>
  <c r="H4292" i="13" a="1"/>
  <c r="H4292" i="13" s="1"/>
  <c r="H4302" i="13" a="1"/>
  <c r="H4302" i="13" s="1"/>
  <c r="H4303" i="13" a="1"/>
  <c r="H4303" i="13" s="1"/>
  <c r="H4304" i="13" a="1"/>
  <c r="H4304" i="13" s="1"/>
  <c r="H4309" i="13" a="1"/>
  <c r="H4309" i="13" s="1"/>
  <c r="H4310" i="13" a="1"/>
  <c r="H4310" i="13" s="1"/>
  <c r="H4314" i="13" a="1"/>
  <c r="H4314" i="13" s="1"/>
  <c r="H4315" i="13" a="1"/>
  <c r="H4315" i="13" s="1"/>
  <c r="H4316" i="13" a="1"/>
  <c r="H4316" i="13" s="1"/>
  <c r="H4326" i="13" a="1"/>
  <c r="H4326" i="13" s="1"/>
  <c r="H4327" i="13" a="1"/>
  <c r="H4327" i="13" s="1"/>
  <c r="H4328" i="13" a="1"/>
  <c r="H4328" i="13" s="1"/>
  <c r="H4330" i="13" a="1"/>
  <c r="H4330" i="13" s="1"/>
  <c r="H4332" i="13" a="1"/>
  <c r="H4332" i="13" s="1"/>
  <c r="H4338" i="13" a="1"/>
  <c r="H4338" i="13" s="1"/>
  <c r="H4339" i="13" a="1"/>
  <c r="H4339" i="13" s="1"/>
  <c r="H4340" i="13" a="1"/>
  <c r="H4340" i="13" s="1"/>
  <c r="H4350" i="13" a="1"/>
  <c r="H4350" i="13" s="1"/>
  <c r="H4351" i="13" a="1"/>
  <c r="H4351" i="13" s="1"/>
  <c r="H4352" i="13" a="1"/>
  <c r="H4352" i="13" s="1"/>
  <c r="H4354" i="13" a="1"/>
  <c r="H4354" i="13" s="1"/>
  <c r="H4358" i="13" a="1"/>
  <c r="H4358" i="13" s="1"/>
  <c r="H4362" i="13" a="1"/>
  <c r="H4362" i="13" s="1"/>
  <c r="H4363" i="13" a="1"/>
  <c r="H4363" i="13" s="1"/>
  <c r="H4364" i="13" a="1"/>
  <c r="H4364" i="13" s="1"/>
  <c r="H4369" i="13" a="1"/>
  <c r="H4369" i="13" s="1"/>
  <c r="H4374" i="13" a="1"/>
  <c r="H4374" i="13" s="1"/>
  <c r="H4375" i="13" a="1"/>
  <c r="H4375" i="13" s="1"/>
  <c r="H4376" i="13" a="1"/>
  <c r="H4376" i="13" s="1"/>
  <c r="H4386" i="13" a="1"/>
  <c r="H4386" i="13" s="1"/>
  <c r="H4387" i="13" a="1"/>
  <c r="H4387" i="13" s="1"/>
  <c r="H4388" i="13" a="1"/>
  <c r="H4388" i="13" s="1"/>
  <c r="H4392" i="13" a="1"/>
  <c r="H4392" i="13" s="1"/>
  <c r="H4398" i="13" a="1"/>
  <c r="H4398" i="13" s="1"/>
  <c r="H4399" i="13" a="1"/>
  <c r="H4399" i="13" s="1"/>
  <c r="H4400" i="13" a="1"/>
  <c r="H4400" i="13" s="1"/>
  <c r="H4410" i="13" a="1"/>
  <c r="H4410" i="13" s="1"/>
  <c r="H4411" i="13" a="1"/>
  <c r="H4411" i="13" s="1"/>
  <c r="H4412" i="13" a="1"/>
  <c r="H4412" i="13" s="1"/>
  <c r="H4422" i="13" a="1"/>
  <c r="H4422" i="13" s="1"/>
  <c r="H4423" i="13" a="1"/>
  <c r="H4423" i="13" s="1"/>
  <c r="H4424" i="13" a="1"/>
  <c r="H4424" i="13" s="1"/>
  <c r="H4429" i="13" a="1"/>
  <c r="H4429" i="13" s="1"/>
  <c r="H4434" i="13" a="1"/>
  <c r="H4434" i="13" s="1"/>
  <c r="H4435" i="13" a="1"/>
  <c r="H4435" i="13" s="1"/>
  <c r="H4436" i="13" a="1"/>
  <c r="H4436" i="13" s="1"/>
  <c r="H4438" i="13" a="1"/>
  <c r="H4438" i="13" s="1"/>
  <c r="H4446" i="13" a="1"/>
  <c r="H4446" i="13" s="1"/>
  <c r="H4447" i="13" a="1"/>
  <c r="H4447" i="13" s="1"/>
  <c r="H4448" i="13" a="1"/>
  <c r="H4448" i="13" s="1"/>
  <c r="H4458" i="13" a="1"/>
  <c r="H4458" i="13" s="1"/>
  <c r="H4459" i="13" a="1"/>
  <c r="H4459" i="13" s="1"/>
  <c r="H4460" i="13" a="1"/>
  <c r="H4460" i="13" s="1"/>
  <c r="H4462" i="13" a="1"/>
  <c r="H4462" i="13" s="1"/>
  <c r="H4470" i="13" a="1"/>
  <c r="H4470" i="13" s="1"/>
  <c r="H4471" i="13" a="1"/>
  <c r="H4471" i="13" s="1"/>
  <c r="H4472" i="13" a="1"/>
  <c r="H4472" i="13" s="1"/>
  <c r="H4477" i="13" a="1"/>
  <c r="H4477" i="13" s="1"/>
  <c r="H4482" i="13" a="1"/>
  <c r="H4482" i="13" s="1"/>
  <c r="H4483" i="13" a="1"/>
  <c r="H4483" i="13" s="1"/>
  <c r="H4484" i="13" a="1"/>
  <c r="H4484" i="13" s="1"/>
  <c r="H4494" i="13" a="1"/>
  <c r="H4494" i="13" s="1"/>
  <c r="H4495" i="13" a="1"/>
  <c r="H4495" i="13" s="1"/>
  <c r="H4496" i="13" a="1"/>
  <c r="H4496" i="13" s="1"/>
  <c r="H4506" i="13" a="1"/>
  <c r="H4506" i="13" s="1"/>
  <c r="H4507" i="13" a="1"/>
  <c r="H4507" i="13" s="1"/>
  <c r="H4508" i="13" a="1"/>
  <c r="H4508" i="13" s="1"/>
  <c r="H4518" i="13" a="1"/>
  <c r="H4518" i="13" s="1"/>
  <c r="H4519" i="13" a="1"/>
  <c r="H4519" i="13" s="1"/>
  <c r="H4520" i="13" a="1"/>
  <c r="H4520" i="13" s="1"/>
  <c r="H4522" i="13" a="1"/>
  <c r="H4522" i="13" s="1"/>
  <c r="H4523" i="13" a="1"/>
  <c r="H4523" i="13" s="1"/>
  <c r="H4524" i="13" a="1"/>
  <c r="H4524" i="13" s="1"/>
  <c r="H4530" i="13" a="1"/>
  <c r="H4530" i="13" s="1"/>
  <c r="H4531" i="13" a="1"/>
  <c r="H4531" i="13" s="1"/>
  <c r="H4532" i="13" a="1"/>
  <c r="H4532" i="13" s="1"/>
  <c r="H4537" i="13" a="1"/>
  <c r="H4537" i="13" s="1"/>
  <c r="H4542" i="13" a="1"/>
  <c r="H4542" i="13" s="1"/>
  <c r="H4543" i="13" a="1"/>
  <c r="H4543" i="13" s="1"/>
  <c r="H4544" i="13" a="1"/>
  <c r="H4544" i="13" s="1"/>
  <c r="H4547" i="13" a="1"/>
  <c r="H4547" i="13" s="1"/>
  <c r="H4548" i="13" a="1"/>
  <c r="H4548" i="13" s="1"/>
  <c r="H4554" i="13" a="1"/>
  <c r="H4554" i="13" s="1"/>
  <c r="H4555" i="13" a="1"/>
  <c r="H4555" i="13" s="1"/>
  <c r="H4556" i="13" a="1"/>
  <c r="H4556" i="13" s="1"/>
  <c r="H4561" i="13" a="1"/>
  <c r="H4561" i="13" s="1"/>
  <c r="H4566" i="13" a="1"/>
  <c r="H4566" i="13" s="1"/>
  <c r="H4567" i="13" a="1"/>
  <c r="H4567" i="13" s="1"/>
  <c r="H4568" i="13" a="1"/>
  <c r="H4568" i="13" s="1"/>
  <c r="H4578" i="13" a="1"/>
  <c r="H4578" i="13" s="1"/>
  <c r="H4579" i="13" a="1"/>
  <c r="H4579" i="13" s="1"/>
  <c r="H4580" i="13" a="1"/>
  <c r="H4580" i="13" s="1"/>
  <c r="H4582" i="13" a="1"/>
  <c r="H4582" i="13" s="1"/>
  <c r="H4590" i="13" a="1"/>
  <c r="H4590" i="13" s="1"/>
  <c r="H4591" i="13" a="1"/>
  <c r="H4591" i="13" s="1"/>
  <c r="H4592" i="13" a="1"/>
  <c r="H4592" i="13" s="1"/>
  <c r="H4594" i="13" a="1"/>
  <c r="H4594" i="13" s="1"/>
  <c r="H4595" i="13" a="1"/>
  <c r="H4595" i="13" s="1"/>
  <c r="H4602" i="13" a="1"/>
  <c r="H4602" i="13" s="1"/>
  <c r="H4603" i="13" a="1"/>
  <c r="H4603" i="13" s="1"/>
  <c r="H4604" i="13" a="1"/>
  <c r="H4604" i="13" s="1"/>
  <c r="H4614" i="13" a="1"/>
  <c r="H4614" i="13" s="1"/>
  <c r="H4615" i="13" a="1"/>
  <c r="H4615" i="13" s="1"/>
  <c r="H4616" i="13" a="1"/>
  <c r="H4616" i="13" s="1"/>
  <c r="H4618" i="13" a="1"/>
  <c r="H4618" i="13" s="1"/>
  <c r="H4619" i="13" a="1"/>
  <c r="H4619" i="13" s="1"/>
  <c r="H4620" i="13" a="1"/>
  <c r="H4620" i="13" s="1"/>
  <c r="H4626" i="13" a="1"/>
  <c r="H4626" i="13" s="1"/>
  <c r="H4627" i="13" a="1"/>
  <c r="H4627" i="13" s="1"/>
  <c r="H4628" i="13" a="1"/>
  <c r="H4628" i="13" s="1"/>
  <c r="H4638" i="13" a="1"/>
  <c r="H4638" i="13" s="1"/>
  <c r="H4639" i="13" a="1"/>
  <c r="H4639" i="13" s="1"/>
  <c r="H4640" i="13" a="1"/>
  <c r="H4640" i="13" s="1"/>
  <c r="H4643" i="13" a="1"/>
  <c r="H4643" i="13" s="1"/>
  <c r="H4644" i="13" a="1"/>
  <c r="H4644" i="13" s="1"/>
  <c r="H4649" i="13" a="1"/>
  <c r="H4649" i="13" s="1"/>
  <c r="H4650" i="13" a="1"/>
  <c r="H4650" i="13" s="1"/>
  <c r="H4651" i="13" a="1"/>
  <c r="H4651" i="13" s="1"/>
  <c r="H4652" i="13" a="1"/>
  <c r="H4652" i="13" s="1"/>
  <c r="H4662" i="13" a="1"/>
  <c r="H4662" i="13" s="1"/>
  <c r="H4663" i="13" a="1"/>
  <c r="H4663" i="13" s="1"/>
  <c r="H4664" i="13" a="1"/>
  <c r="H4664" i="13" s="1"/>
  <c r="H4667" i="13" a="1"/>
  <c r="H4667" i="13" s="1"/>
  <c r="H4674" i="13" a="1"/>
  <c r="H4674" i="13" s="1"/>
  <c r="H4675" i="13" a="1"/>
  <c r="H4675" i="13" s="1"/>
  <c r="H4676" i="13" a="1"/>
  <c r="H4676" i="13" s="1"/>
  <c r="H4686" i="13" a="1"/>
  <c r="H4686" i="13" s="1"/>
  <c r="H4687" i="13" a="1"/>
  <c r="H4687" i="13" s="1"/>
  <c r="H4688" i="13" a="1"/>
  <c r="H4688" i="13" s="1"/>
  <c r="H4690" i="13" a="1"/>
  <c r="H4690" i="13" s="1"/>
  <c r="H4691" i="13" a="1"/>
  <c r="H4691" i="13" s="1"/>
  <c r="H4692" i="13" a="1"/>
  <c r="H4692" i="13" s="1"/>
  <c r="H4693" i="13" a="1"/>
  <c r="H4693" i="13" s="1"/>
  <c r="H4698" i="13" a="1"/>
  <c r="H4698" i="13" s="1"/>
  <c r="H4699" i="13" a="1"/>
  <c r="H4699" i="13" s="1"/>
  <c r="H4700" i="13" a="1"/>
  <c r="H4700" i="13" s="1"/>
  <c r="H4704" i="13" a="1"/>
  <c r="H4704" i="13" s="1"/>
  <c r="H4710" i="13" a="1"/>
  <c r="H4710" i="13" s="1"/>
  <c r="H4711" i="13" a="1"/>
  <c r="H4711" i="13" s="1"/>
  <c r="H4712" i="13" a="1"/>
  <c r="H4712" i="13" s="1"/>
  <c r="H4722" i="13" a="1"/>
  <c r="H4722" i="13" s="1"/>
  <c r="H4723" i="13" a="1"/>
  <c r="H4723" i="13" s="1"/>
  <c r="H4724" i="13" a="1"/>
  <c r="H4724" i="13" s="1"/>
  <c r="H4725" i="13" a="1"/>
  <c r="H4725" i="13" s="1"/>
  <c r="H4727" i="13" a="1"/>
  <c r="H4727" i="13" s="1"/>
  <c r="H4728" i="13" a="1"/>
  <c r="H4728" i="13" s="1"/>
  <c r="H4734" i="13" a="1"/>
  <c r="H4734" i="13" s="1"/>
  <c r="H4735" i="13" a="1"/>
  <c r="H4735" i="13" s="1"/>
  <c r="H4736" i="13" a="1"/>
  <c r="H4736" i="13" s="1"/>
  <c r="H4740" i="13" a="1"/>
  <c r="H4740" i="13" s="1"/>
  <c r="H4741" i="13" a="1"/>
  <c r="H4741" i="13" s="1"/>
  <c r="H4742" i="13" a="1"/>
  <c r="H4742" i="13" s="1"/>
  <c r="H4746" i="13" a="1"/>
  <c r="H4746" i="13" s="1"/>
  <c r="H4747" i="13" a="1"/>
  <c r="H4747" i="13" s="1"/>
  <c r="H4748" i="13" a="1"/>
  <c r="H4748" i="13" s="1"/>
  <c r="H4758" i="13" a="1"/>
  <c r="H4758" i="13" s="1"/>
  <c r="H4759" i="13" a="1"/>
  <c r="H4759" i="13" s="1"/>
  <c r="H4760" i="13" a="1"/>
  <c r="H4760" i="13" s="1"/>
  <c r="H4765" i="13" a="1"/>
  <c r="H4765" i="13" s="1"/>
  <c r="H4770" i="13" a="1"/>
  <c r="H4770" i="13" s="1"/>
  <c r="H4771" i="13" a="1"/>
  <c r="H4771" i="13" s="1"/>
  <c r="H4772" i="13" a="1"/>
  <c r="H4772" i="13" s="1"/>
  <c r="H4782" i="13" a="1"/>
  <c r="H4782" i="13" s="1"/>
  <c r="H4783" i="13" a="1"/>
  <c r="H4783" i="13" s="1"/>
  <c r="H4784" i="13" a="1"/>
  <c r="H4784" i="13" s="1"/>
  <c r="H4794" i="13" a="1"/>
  <c r="H4794" i="13" s="1"/>
  <c r="H4795" i="13" a="1"/>
  <c r="H4795" i="13" s="1"/>
  <c r="H4796" i="13" a="1"/>
  <c r="H4796" i="13" s="1"/>
  <c r="H4806" i="13" a="1"/>
  <c r="H4806" i="13" s="1"/>
  <c r="H4807" i="13" a="1"/>
  <c r="H4807" i="13" s="1"/>
  <c r="H4808" i="13" a="1"/>
  <c r="H4808" i="13" s="1"/>
  <c r="H4809" i="13" a="1"/>
  <c r="H4809" i="13" s="1"/>
  <c r="H4818" i="13" a="1"/>
  <c r="H4818" i="13" s="1"/>
  <c r="H4819" i="13" a="1"/>
  <c r="H4819" i="13" s="1"/>
  <c r="H4820" i="13" a="1"/>
  <c r="H4820" i="13" s="1"/>
  <c r="H4825" i="13" a="1"/>
  <c r="H4825" i="13" s="1"/>
  <c r="H4826" i="13" a="1"/>
  <c r="H4826" i="13" s="1"/>
  <c r="H4830" i="13" a="1"/>
  <c r="H4830" i="13" s="1"/>
  <c r="H4831" i="13" a="1"/>
  <c r="H4831" i="13" s="1"/>
  <c r="H4832" i="13" a="1"/>
  <c r="H4832" i="13" s="1"/>
  <c r="H4833" i="13" a="1"/>
  <c r="H4833" i="13" s="1"/>
  <c r="H4842" i="13" a="1"/>
  <c r="H4842" i="13" s="1"/>
  <c r="H4843" i="13" a="1"/>
  <c r="H4843" i="13" s="1"/>
  <c r="H4844" i="13" a="1"/>
  <c r="H4844" i="13" s="1"/>
  <c r="H4845" i="13" a="1"/>
  <c r="H4845" i="13" s="1"/>
  <c r="H4848" i="13" a="1"/>
  <c r="H4848" i="13" s="1"/>
  <c r="H4849" i="13" a="1"/>
  <c r="H4849" i="13" s="1"/>
  <c r="H4850" i="13" a="1"/>
  <c r="H4850" i="13" s="1"/>
  <c r="H4854" i="13" a="1"/>
  <c r="H4854" i="13" s="1"/>
  <c r="H4855" i="13" a="1"/>
  <c r="H4855" i="13" s="1"/>
  <c r="H4856" i="13" a="1"/>
  <c r="H4856" i="13" s="1"/>
  <c r="H4866" i="13" a="1"/>
  <c r="H4866" i="13" s="1"/>
  <c r="H4867" i="13" a="1"/>
  <c r="H4867" i="13" s="1"/>
  <c r="H4868" i="13" a="1"/>
  <c r="H4868" i="13" s="1"/>
  <c r="H4872" i="13" a="1"/>
  <c r="H4872" i="13" s="1"/>
  <c r="H4878" i="13" a="1"/>
  <c r="H4878" i="13" s="1"/>
  <c r="H4879" i="13" a="1"/>
  <c r="H4879" i="13" s="1"/>
  <c r="H4880" i="13" a="1"/>
  <c r="H4880" i="13" s="1"/>
  <c r="H4885" i="13" a="1"/>
  <c r="H4885" i="13" s="1"/>
  <c r="H4890" i="13" a="1"/>
  <c r="H4890" i="13" s="1"/>
  <c r="H4891" i="13" a="1"/>
  <c r="H4891" i="13" s="1"/>
  <c r="H4892" i="13" a="1"/>
  <c r="H4892" i="13" s="1"/>
  <c r="H4896" i="13" a="1"/>
  <c r="H4896" i="13" s="1"/>
  <c r="H4902" i="13" a="1"/>
  <c r="H4902" i="13" s="1"/>
  <c r="H4903" i="13" a="1"/>
  <c r="H4903" i="13" s="1"/>
  <c r="H4904" i="13" a="1"/>
  <c r="H4904" i="13" s="1"/>
  <c r="H4914" i="13" a="1"/>
  <c r="H4914" i="13" s="1"/>
  <c r="H4915" i="13" a="1"/>
  <c r="H4915" i="13" s="1"/>
  <c r="H4916" i="13" a="1"/>
  <c r="H4916" i="13" s="1"/>
  <c r="H4917" i="13" a="1"/>
  <c r="H4917" i="13" s="1"/>
  <c r="H4921" i="13" a="1"/>
  <c r="H4921" i="13" s="1"/>
  <c r="H4922" i="13" a="1"/>
  <c r="H4922" i="13" s="1"/>
  <c r="H4926" i="13" a="1"/>
  <c r="H4926" i="13" s="1"/>
  <c r="H4927" i="13" a="1"/>
  <c r="H4927" i="13" s="1"/>
  <c r="H4928" i="13" a="1"/>
  <c r="H4928" i="13" s="1"/>
  <c r="H4938" i="13" a="1"/>
  <c r="H4938" i="13" s="1"/>
  <c r="H4939" i="13" a="1"/>
  <c r="H4939" i="13" s="1"/>
  <c r="H4940" i="13" a="1"/>
  <c r="H4940" i="13" s="1"/>
  <c r="H4941" i="13" a="1"/>
  <c r="H4941" i="13" s="1"/>
  <c r="H4943" i="13" a="1"/>
  <c r="H4943" i="13" s="1"/>
  <c r="H4944" i="13" a="1"/>
  <c r="H4944" i="13" s="1"/>
  <c r="H4950" i="13" a="1"/>
  <c r="H4950" i="13" s="1"/>
  <c r="H4951" i="13" a="1"/>
  <c r="H4951" i="13" s="1"/>
  <c r="H4952" i="13" a="1"/>
  <c r="H4952" i="13" s="1"/>
  <c r="H4962" i="13" a="1"/>
  <c r="H4962" i="13" s="1"/>
  <c r="H4963" i="13" a="1"/>
  <c r="H4963" i="13" s="1"/>
  <c r="H4964" i="13" a="1"/>
  <c r="H4964" i="13" s="1"/>
  <c r="H4965" i="13" a="1"/>
  <c r="H4965" i="13" s="1"/>
  <c r="H4974" i="13" a="1"/>
  <c r="H4974" i="13" s="1"/>
  <c r="H4975" i="13" a="1"/>
  <c r="H4975" i="13" s="1"/>
  <c r="H4976" i="13" a="1"/>
  <c r="H4976" i="13" s="1"/>
  <c r="H4986" i="13" a="1"/>
  <c r="H4986" i="13" s="1"/>
  <c r="H4987" i="13" a="1"/>
  <c r="H4987" i="13" s="1"/>
  <c r="H4988" i="13" a="1"/>
  <c r="H4988" i="13" s="1"/>
  <c r="H4989" i="13" a="1"/>
  <c r="H4989" i="13" s="1"/>
  <c r="H4998" i="13" a="1"/>
  <c r="H4998" i="13" s="1"/>
  <c r="H4999" i="13" a="1"/>
  <c r="H4999" i="13" s="1"/>
  <c r="H5000" i="13" a="1"/>
  <c r="H5000" i="13" s="1"/>
  <c r="H5010" i="13" a="1"/>
  <c r="H5010" i="13" s="1"/>
  <c r="H5011" i="13" a="1"/>
  <c r="H5011" i="13" s="1"/>
  <c r="H5012" i="13" a="1"/>
  <c r="H5012" i="13" s="1"/>
  <c r="H5013" i="13" a="1"/>
  <c r="H5013" i="13" s="1"/>
  <c r="H5017" i="13" a="1"/>
  <c r="H5017" i="13" s="1"/>
  <c r="H5022" i="13" a="1"/>
  <c r="H5022" i="13" s="1"/>
  <c r="H5023" i="13" a="1"/>
  <c r="H5023" i="13" s="1"/>
  <c r="H5024" i="13" a="1"/>
  <c r="H5024" i="13" s="1"/>
  <c r="H5025" i="13" a="1"/>
  <c r="H5025" i="13" s="1"/>
  <c r="H5034" i="13" a="1"/>
  <c r="H5034" i="13" s="1"/>
  <c r="H5035" i="13" a="1"/>
  <c r="H5035" i="13" s="1"/>
  <c r="H5036" i="13" a="1"/>
  <c r="H5036" i="13" s="1"/>
  <c r="H5040" i="13" a="1"/>
  <c r="H5040" i="13" s="1"/>
  <c r="H5041" i="13" a="1"/>
  <c r="H5041" i="13" s="1"/>
  <c r="H5046" i="13" a="1"/>
  <c r="H5046" i="13" s="1"/>
  <c r="H5047" i="13" a="1"/>
  <c r="H5047" i="13" s="1"/>
  <c r="H5048" i="13" a="1"/>
  <c r="H5048" i="13" s="1"/>
  <c r="H5058" i="13" a="1"/>
  <c r="H5058" i="13" s="1"/>
  <c r="H5059" i="13" a="1"/>
  <c r="H5059" i="13" s="1"/>
  <c r="H5060" i="13" a="1"/>
  <c r="H5060" i="13" s="1"/>
  <c r="H5061" i="13" a="1"/>
  <c r="H5061" i="13" s="1"/>
  <c r="H5065" i="13" a="1"/>
  <c r="H5065" i="13" s="1"/>
  <c r="H5066" i="13" a="1"/>
  <c r="H5066" i="13" s="1"/>
  <c r="H5067" i="13" a="1"/>
  <c r="H5067" i="13" s="1"/>
  <c r="H5070" i="13" a="1"/>
  <c r="H5070" i="13" s="1"/>
  <c r="H5071" i="13" a="1"/>
  <c r="H5071" i="13" s="1"/>
  <c r="H5072" i="13" a="1"/>
  <c r="H5072" i="13" s="1"/>
  <c r="H5082" i="13" a="1"/>
  <c r="H5082" i="13" s="1"/>
  <c r="H5083" i="13" a="1"/>
  <c r="H5083" i="13" s="1"/>
  <c r="H5084" i="13" a="1"/>
  <c r="H5084" i="13" s="1"/>
  <c r="H5094" i="13" a="1"/>
  <c r="H5094" i="13" s="1"/>
  <c r="H5095" i="13" a="1"/>
  <c r="H5095" i="13" s="1"/>
  <c r="H5096" i="13" a="1"/>
  <c r="H5096" i="13" s="1"/>
  <c r="H5100" i="13" a="1"/>
  <c r="H5100" i="13" s="1"/>
  <c r="H5106" i="13" a="1"/>
  <c r="H5106" i="13" s="1"/>
  <c r="H5107" i="13" a="1"/>
  <c r="H5107" i="13" s="1"/>
  <c r="H5108" i="13" a="1"/>
  <c r="H5108" i="13" s="1"/>
  <c r="H5109" i="13" a="1"/>
  <c r="H5109" i="13" s="1"/>
  <c r="H5111" i="13" a="1"/>
  <c r="H5111" i="13" s="1"/>
  <c r="H5112" i="13" a="1"/>
  <c r="H5112" i="13" s="1"/>
  <c r="H5118" i="13" a="1"/>
  <c r="H5118" i="13" s="1"/>
  <c r="H5119" i="13" a="1"/>
  <c r="H5119" i="13" s="1"/>
  <c r="H5120" i="13" a="1"/>
  <c r="H5120" i="13" s="1"/>
  <c r="H5125" i="13" a="1"/>
  <c r="H5125" i="13" s="1"/>
  <c r="H5126" i="13" a="1"/>
  <c r="H5126" i="13" s="1"/>
  <c r="H5130" i="13" a="1"/>
  <c r="H5130" i="13" s="1"/>
  <c r="H5131" i="13" a="1"/>
  <c r="H5131" i="13" s="1"/>
  <c r="H5132" i="13" a="1"/>
  <c r="H5132" i="13" s="1"/>
  <c r="H5142" i="13" a="1"/>
  <c r="H5142" i="13" s="1"/>
  <c r="H5143" i="13" a="1"/>
  <c r="H5143" i="13" s="1"/>
  <c r="H5144" i="13" a="1"/>
  <c r="H5144" i="13" s="1"/>
  <c r="H5145" i="13" a="1"/>
  <c r="H5145" i="13" s="1"/>
  <c r="H5147" i="13" a="1"/>
  <c r="H5147" i="13" s="1"/>
  <c r="H5148" i="13" a="1"/>
  <c r="H5148" i="13" s="1"/>
  <c r="H5149" i="13" a="1"/>
  <c r="H5149" i="13" s="1"/>
  <c r="H5154" i="13" a="1"/>
  <c r="H5154" i="13" s="1"/>
  <c r="H5155" i="13" a="1"/>
  <c r="H5155" i="13" s="1"/>
  <c r="H5156" i="13" a="1"/>
  <c r="H5156" i="13" s="1"/>
  <c r="H5161" i="13" a="1"/>
  <c r="H5161" i="13" s="1"/>
  <c r="H5166" i="13" a="1"/>
  <c r="H5166" i="13" s="1"/>
  <c r="H5167" i="13" a="1"/>
  <c r="H5167" i="13" s="1"/>
  <c r="H5168" i="13" a="1"/>
  <c r="H5168" i="13" s="1"/>
  <c r="H5169" i="13" a="1"/>
  <c r="H5169" i="13" s="1"/>
  <c r="H5178" i="13" a="1"/>
  <c r="H5178" i="13" s="1"/>
  <c r="H5179" i="13" a="1"/>
  <c r="H5179" i="13" s="1"/>
  <c r="H5180" i="13" a="1"/>
  <c r="H5180" i="13" s="1"/>
  <c r="H5185" i="13" a="1"/>
  <c r="H5185" i="13" s="1"/>
  <c r="H5190" i="13" a="1"/>
  <c r="H5190" i="13" s="1"/>
  <c r="H5191" i="13" a="1"/>
  <c r="H5191" i="13" s="1"/>
  <c r="H5192" i="13" a="1"/>
  <c r="H5192" i="13" s="1"/>
  <c r="H5199" i="13" a="1"/>
  <c r="H5199" i="13" s="1"/>
  <c r="H5202" i="13" a="1"/>
  <c r="H5202" i="13" s="1"/>
  <c r="H5203" i="13" a="1"/>
  <c r="H5203" i="13" s="1"/>
  <c r="H5204" i="13" a="1"/>
  <c r="H5204" i="13" s="1"/>
  <c r="H5209" i="13" a="1"/>
  <c r="H5209" i="13" s="1"/>
  <c r="H5214" i="13" a="1"/>
  <c r="H5214" i="13" s="1"/>
  <c r="H5215" i="13" a="1"/>
  <c r="H5215" i="13" s="1"/>
  <c r="H5216" i="13" a="1"/>
  <c r="H5216" i="13" s="1"/>
  <c r="H5226" i="13" a="1"/>
  <c r="H5226" i="13" s="1"/>
  <c r="H5227" i="13" a="1"/>
  <c r="H5227" i="13" s="1"/>
  <c r="H5228" i="13" a="1"/>
  <c r="H5228" i="13" s="1"/>
  <c r="H5238" i="13" a="1"/>
  <c r="H5238" i="13" s="1"/>
  <c r="H5239" i="13" a="1"/>
  <c r="H5239" i="13" s="1"/>
  <c r="H5240" i="13" a="1"/>
  <c r="H5240" i="13" s="1"/>
  <c r="H5241" i="13" a="1"/>
  <c r="H5241" i="13" s="1"/>
  <c r="H5244" i="13" a="1"/>
  <c r="H5244" i="13" s="1"/>
  <c r="H5245" i="13" a="1"/>
  <c r="H5245" i="13" s="1"/>
  <c r="H5246" i="13" a="1"/>
  <c r="H5246" i="13" s="1"/>
  <c r="H5250" i="13" a="1"/>
  <c r="H5250" i="13" s="1"/>
  <c r="H5251" i="13" a="1"/>
  <c r="H5251" i="13" s="1"/>
  <c r="H5252" i="13" a="1"/>
  <c r="H5252" i="13" s="1"/>
  <c r="H5262" i="13" a="1"/>
  <c r="H5262" i="13" s="1"/>
  <c r="H5263" i="13" a="1"/>
  <c r="H5263" i="13" s="1"/>
  <c r="H5264" i="13" a="1"/>
  <c r="H5264" i="13" s="1"/>
  <c r="H5265" i="13" a="1"/>
  <c r="H5265" i="13" s="1"/>
  <c r="H5269" i="13" a="1"/>
  <c r="H5269" i="13" s="1"/>
  <c r="H5274" i="13" a="1"/>
  <c r="H5274" i="13" s="1"/>
  <c r="H5275" i="13" a="1"/>
  <c r="H5275" i="13" s="1"/>
  <c r="H5276" i="13" a="1"/>
  <c r="H5276" i="13" s="1"/>
  <c r="H5281" i="13" a="1"/>
  <c r="H5281" i="13" s="1"/>
  <c r="H5286" i="13" a="1"/>
  <c r="H5286" i="13" s="1"/>
  <c r="H5287" i="13" a="1"/>
  <c r="H5287" i="13" s="1"/>
  <c r="H5288" i="13" a="1"/>
  <c r="H5288" i="13" s="1"/>
  <c r="H5294" i="13" a="1"/>
  <c r="H5294" i="13" s="1"/>
  <c r="H5298" i="13" a="1"/>
  <c r="H5298" i="13" s="1"/>
  <c r="H5299" i="13" a="1"/>
  <c r="H5299" i="13" s="1"/>
  <c r="H5300" i="13" a="1"/>
  <c r="H5300" i="13" s="1"/>
  <c r="H5301" i="13" a="1"/>
  <c r="H5301" i="13" s="1"/>
  <c r="H5305" i="13" a="1"/>
  <c r="H5305" i="13" s="1"/>
  <c r="H5310" i="13" a="1"/>
  <c r="H5310" i="13" s="1"/>
  <c r="H5311" i="13" a="1"/>
  <c r="H5311" i="13" s="1"/>
  <c r="H5312" i="13" a="1"/>
  <c r="H5312" i="13" s="1"/>
  <c r="H5315" i="13" a="1"/>
  <c r="H5315" i="13" s="1"/>
  <c r="H5318" i="13" a="1"/>
  <c r="H5318" i="13" s="1"/>
  <c r="H5322" i="13" a="1"/>
  <c r="H5322" i="13" s="1"/>
  <c r="H5323" i="13" a="1"/>
  <c r="H5323" i="13" s="1"/>
  <c r="H5324" i="13" a="1"/>
  <c r="H5324" i="13" s="1"/>
  <c r="H5334" i="13" a="1"/>
  <c r="H5334" i="13" s="1"/>
  <c r="H5335" i="13" a="1"/>
  <c r="H5335" i="13" s="1"/>
  <c r="H5336" i="13" a="1"/>
  <c r="H5336" i="13" s="1"/>
  <c r="H5337" i="13" a="1"/>
  <c r="H5337" i="13" s="1"/>
  <c r="H5340" i="13" a="1"/>
  <c r="H5340" i="13" s="1"/>
  <c r="H5341" i="13" a="1"/>
  <c r="H5341" i="13" s="1"/>
  <c r="H5346" i="13" a="1"/>
  <c r="H5346" i="13" s="1"/>
  <c r="H5347" i="13" a="1"/>
  <c r="H5347" i="13" s="1"/>
  <c r="H5348" i="13" a="1"/>
  <c r="H5348" i="13" s="1"/>
  <c r="H5349" i="13" a="1"/>
  <c r="H5349" i="13" s="1"/>
  <c r="H5353" i="13" a="1"/>
  <c r="H5353" i="13" s="1"/>
  <c r="H5358" i="13" a="1"/>
  <c r="H5358" i="13" s="1"/>
  <c r="H5359" i="13" a="1"/>
  <c r="H5359" i="13" s="1"/>
  <c r="H5360" i="13" a="1"/>
  <c r="H5360" i="13" s="1"/>
  <c r="H5370" i="13" a="1"/>
  <c r="H5370" i="13" s="1"/>
  <c r="H5371" i="13" a="1"/>
  <c r="H5371" i="13" s="1"/>
  <c r="H5372" i="13" a="1"/>
  <c r="H5372" i="13" s="1"/>
  <c r="H5375" i="13" a="1"/>
  <c r="H5375" i="13" s="1"/>
  <c r="H5382" i="13" a="1"/>
  <c r="H5382" i="13" s="1"/>
  <c r="H5383" i="13" a="1"/>
  <c r="H5383" i="13" s="1"/>
  <c r="H5384" i="13" a="1"/>
  <c r="H5384" i="13" s="1"/>
  <c r="H5385" i="13" a="1"/>
  <c r="H5385" i="13" s="1"/>
  <c r="H5394" i="13" a="1"/>
  <c r="H5394" i="13" s="1"/>
  <c r="H5395" i="13" a="1"/>
  <c r="H5395" i="13" s="1"/>
  <c r="H5396" i="13" a="1"/>
  <c r="H5396" i="13" s="1"/>
  <c r="H5400" i="13" a="1"/>
  <c r="H5400" i="13" s="1"/>
  <c r="H5403" i="13" a="1"/>
  <c r="H5403" i="13" s="1"/>
  <c r="H5406" i="13" a="1"/>
  <c r="H5406" i="13" s="1"/>
  <c r="H5407" i="13" a="1"/>
  <c r="H5407" i="13" s="1"/>
  <c r="H5408" i="13" a="1"/>
  <c r="H5408" i="13" s="1"/>
  <c r="H5409" i="13" a="1"/>
  <c r="H5409" i="13" s="1"/>
  <c r="H5413" i="13" a="1"/>
  <c r="H5413" i="13" s="1"/>
  <c r="H5418" i="13" a="1"/>
  <c r="H5418" i="13" s="1"/>
  <c r="H5419" i="13" a="1"/>
  <c r="H5419" i="13" s="1"/>
  <c r="H5420" i="13" a="1"/>
  <c r="H5420" i="13" s="1"/>
  <c r="H5421" i="13" a="1"/>
  <c r="H5421" i="13" s="1"/>
  <c r="H5423" i="13" a="1"/>
  <c r="H5423" i="13" s="1"/>
  <c r="H5424" i="13" a="1"/>
  <c r="H5424" i="13" s="1"/>
  <c r="H5425" i="13" a="1"/>
  <c r="H5425" i="13" s="1"/>
  <c r="H5426" i="13" a="1"/>
  <c r="H5426" i="13" s="1"/>
  <c r="H5430" i="13" a="1"/>
  <c r="H5430" i="13" s="1"/>
  <c r="H5431" i="13" a="1"/>
  <c r="H5431" i="13" s="1"/>
  <c r="H5432" i="13" a="1"/>
  <c r="H5432" i="13" s="1"/>
  <c r="H5442" i="13" a="1"/>
  <c r="H5442" i="13" s="1"/>
  <c r="H5443" i="13" a="1"/>
  <c r="H5443" i="13" s="1"/>
  <c r="H5444" i="13" a="1"/>
  <c r="H5444" i="13" s="1"/>
  <c r="H5445" i="13" a="1"/>
  <c r="H5445" i="13" s="1"/>
  <c r="H5447" i="13" a="1"/>
  <c r="H5447" i="13" s="1"/>
  <c r="H5454" i="13" a="1"/>
  <c r="H5454" i="13" s="1"/>
  <c r="H5455" i="13" a="1"/>
  <c r="H5455" i="13" s="1"/>
  <c r="H5456" i="13" a="1"/>
  <c r="H5456" i="13" s="1"/>
  <c r="H5457" i="13" a="1"/>
  <c r="H5457" i="13" s="1"/>
  <c r="H5459" i="13" a="1"/>
  <c r="H5459" i="13" s="1"/>
  <c r="H5460" i="13" a="1"/>
  <c r="H5460" i="13" s="1"/>
  <c r="H5466" i="13" a="1"/>
  <c r="H5466" i="13" s="1"/>
  <c r="H5467" i="13" a="1"/>
  <c r="H5467" i="13" s="1"/>
  <c r="H5468" i="13" a="1"/>
  <c r="H5468" i="13" s="1"/>
  <c r="H5472" i="13" a="1"/>
  <c r="H5472" i="13" s="1"/>
  <c r="H5478" i="13" a="1"/>
  <c r="H5478" i="13" s="1"/>
  <c r="H5479" i="13" a="1"/>
  <c r="H5479" i="13" s="1"/>
  <c r="H5480" i="13" a="1"/>
  <c r="H5480" i="13" s="1"/>
  <c r="H5481" i="13" a="1"/>
  <c r="H5481" i="13" s="1"/>
  <c r="H5490" i="13" a="1"/>
  <c r="H5490" i="13" s="1"/>
  <c r="H5491" i="13" a="1"/>
  <c r="H5491" i="13" s="1"/>
  <c r="H5492" i="13" a="1"/>
  <c r="H5492" i="13" s="1"/>
  <c r="H5493" i="13" a="1"/>
  <c r="H5493" i="13" s="1"/>
  <c r="H5502" i="13" a="1"/>
  <c r="H5502" i="13" s="1"/>
  <c r="H5503" i="13" a="1"/>
  <c r="H5503" i="13" s="1"/>
  <c r="H5504" i="13" a="1"/>
  <c r="H5504" i="13" s="1"/>
  <c r="H5505" i="13" a="1"/>
  <c r="H5505" i="13" s="1"/>
  <c r="H5507" i="13" a="1"/>
  <c r="H5507" i="13" s="1"/>
  <c r="H5508" i="13" a="1"/>
  <c r="H5508" i="13" s="1"/>
  <c r="H5514" i="13" a="1"/>
  <c r="H5514" i="13" s="1"/>
  <c r="H5515" i="13" a="1"/>
  <c r="H5515" i="13" s="1"/>
  <c r="H5516" i="13" a="1"/>
  <c r="H5516" i="13" s="1"/>
  <c r="H5517" i="13" a="1"/>
  <c r="H5517" i="13" s="1"/>
  <c r="H5526" i="13" a="1"/>
  <c r="H5526" i="13" s="1"/>
  <c r="H5527" i="13" a="1"/>
  <c r="H5527" i="13" s="1"/>
  <c r="H5528" i="13" a="1"/>
  <c r="H5528" i="13" s="1"/>
  <c r="H5529" i="13" a="1"/>
  <c r="H5529" i="13" s="1"/>
  <c r="H5538" i="13" a="1"/>
  <c r="H5538" i="13" s="1"/>
  <c r="H5539" i="13" a="1"/>
  <c r="H5539" i="13" s="1"/>
  <c r="H5540" i="13" a="1"/>
  <c r="H5540" i="13" s="1"/>
  <c r="H5550" i="13" a="1"/>
  <c r="H5550" i="13" s="1"/>
  <c r="H5551" i="13" a="1"/>
  <c r="H5551" i="13" s="1"/>
  <c r="H5552" i="13" a="1"/>
  <c r="H5552" i="13" s="1"/>
  <c r="H5553" i="13" a="1"/>
  <c r="H5553" i="13" s="1"/>
  <c r="H5557" i="13" a="1"/>
  <c r="H5557" i="13" s="1"/>
  <c r="H5558" i="13" a="1"/>
  <c r="H5558" i="13" s="1"/>
  <c r="H5562" i="13" a="1"/>
  <c r="H5562" i="13" s="1"/>
  <c r="H5563" i="13" a="1"/>
  <c r="H5563" i="13" s="1"/>
  <c r="H5564" i="13" a="1"/>
  <c r="H5564" i="13" s="1"/>
  <c r="H5574" i="13" a="1"/>
  <c r="H5574" i="13" s="1"/>
  <c r="H5575" i="13" a="1"/>
  <c r="H5575" i="13" s="1"/>
  <c r="H5576" i="13" a="1"/>
  <c r="H5576" i="13" s="1"/>
  <c r="H5577" i="13" a="1"/>
  <c r="H5577" i="13" s="1"/>
  <c r="H5579" i="13" a="1"/>
  <c r="H5579" i="13" s="1"/>
  <c r="H5580" i="13" a="1"/>
  <c r="H5580" i="13" s="1"/>
  <c r="H5586" i="13" a="1"/>
  <c r="H5586" i="13" s="1"/>
  <c r="H5587" i="13" a="1"/>
  <c r="H5587" i="13" s="1"/>
  <c r="H5588" i="13" a="1"/>
  <c r="H5588" i="13" s="1"/>
  <c r="H5593" i="13" a="1"/>
  <c r="H5593" i="13" s="1"/>
  <c r="H5598" i="13" a="1"/>
  <c r="H5598" i="13" s="1"/>
  <c r="H5599" i="13" a="1"/>
  <c r="H5599" i="13" s="1"/>
  <c r="H5600" i="13" a="1"/>
  <c r="H5600" i="13" s="1"/>
  <c r="H5601" i="13" a="1"/>
  <c r="H5601" i="13" s="1"/>
  <c r="H5603" i="13" a="1"/>
  <c r="H5603" i="13" s="1"/>
  <c r="H5610" i="13" a="1"/>
  <c r="H5610" i="13" s="1"/>
  <c r="H5611" i="13" a="1"/>
  <c r="H5611" i="13" s="1"/>
  <c r="H5612" i="13" a="1"/>
  <c r="H5612" i="13" s="1"/>
  <c r="H5622" i="13" a="1"/>
  <c r="H5622" i="13" s="1"/>
  <c r="H5623" i="13" a="1"/>
  <c r="H5623" i="13" s="1"/>
  <c r="H5624" i="13" a="1"/>
  <c r="H5624" i="13" s="1"/>
  <c r="H5625" i="13" a="1"/>
  <c r="H5625" i="13" s="1"/>
  <c r="H5628" i="13" a="1"/>
  <c r="H5628" i="13" s="1"/>
  <c r="H5634" i="13" a="1"/>
  <c r="H5634" i="13" s="1"/>
  <c r="H5635" i="13" a="1"/>
  <c r="H5635" i="13" s="1"/>
  <c r="H5636" i="13" a="1"/>
  <c r="H5636" i="13" s="1"/>
  <c r="H5639" i="13" a="1"/>
  <c r="H5639" i="13" s="1"/>
  <c r="H5646" i="13" a="1"/>
  <c r="H5646" i="13" s="1"/>
  <c r="H5647" i="13" a="1"/>
  <c r="H5647" i="13" s="1"/>
  <c r="H5648" i="13" a="1"/>
  <c r="H5648" i="13" s="1"/>
  <c r="H5649" i="13" a="1"/>
  <c r="H5649" i="13" s="1"/>
  <c r="H5654" i="13" a="1"/>
  <c r="H5654" i="13" s="1"/>
  <c r="H5658" i="13" a="1"/>
  <c r="H5658" i="13" s="1"/>
  <c r="H5659" i="13" a="1"/>
  <c r="H5659" i="13" s="1"/>
  <c r="H5660" i="13" a="1"/>
  <c r="H5660" i="13" s="1"/>
  <c r="H5670" i="13" a="1"/>
  <c r="H5670" i="13" s="1"/>
  <c r="H5671" i="13" a="1"/>
  <c r="H5671" i="13" s="1"/>
  <c r="H5672" i="13" a="1"/>
  <c r="H5672" i="13" s="1"/>
  <c r="H5673" i="13" a="1"/>
  <c r="H5673" i="13" s="1"/>
  <c r="H5682" i="13" a="1"/>
  <c r="H5682" i="13" s="1"/>
  <c r="H5683" i="13" a="1"/>
  <c r="H5683" i="13" s="1"/>
  <c r="H5684" i="13" a="1"/>
  <c r="H5684" i="13" s="1"/>
  <c r="H5685" i="13" a="1"/>
  <c r="H5685" i="13" s="1"/>
  <c r="H5687" i="13" a="1"/>
  <c r="H5687" i="13" s="1"/>
  <c r="H5689" i="13" a="1"/>
  <c r="H5689" i="13" s="1"/>
  <c r="H5690" i="13" a="1"/>
  <c r="H5690" i="13" s="1"/>
  <c r="H5694" i="13" a="1"/>
  <c r="H5694" i="13" s="1"/>
  <c r="H5695" i="13" a="1"/>
  <c r="H5695" i="13" s="1"/>
  <c r="H5696" i="13" a="1"/>
  <c r="H5696" i="13" s="1"/>
  <c r="H5701" i="13" a="1"/>
  <c r="H5701" i="13" s="1"/>
  <c r="H5706" i="13" a="1"/>
  <c r="H5706" i="13" s="1"/>
  <c r="H5707" i="13" a="1"/>
  <c r="H5707" i="13" s="1"/>
  <c r="H5708" i="13" a="1"/>
  <c r="H5708" i="13" s="1"/>
  <c r="H5712" i="13" a="1"/>
  <c r="H5712" i="13" s="1"/>
  <c r="H5718" i="13" a="1"/>
  <c r="H5718" i="13" s="1"/>
  <c r="H5719" i="13" a="1"/>
  <c r="H5719" i="13" s="1"/>
  <c r="H5720" i="13" a="1"/>
  <c r="H5720" i="13" s="1"/>
  <c r="H5730" i="13" a="1"/>
  <c r="H5730" i="13" s="1"/>
  <c r="H5731" i="13" a="1"/>
  <c r="H5731" i="13" s="1"/>
  <c r="H5732" i="13" a="1"/>
  <c r="H5732" i="13" s="1"/>
  <c r="H5733" i="13" a="1"/>
  <c r="H5733" i="13" s="1"/>
  <c r="H5737" i="13" a="1"/>
  <c r="H5737" i="13" s="1"/>
  <c r="H5742" i="13" a="1"/>
  <c r="H5742" i="13" s="1"/>
  <c r="H5743" i="13" a="1"/>
  <c r="H5743" i="13" s="1"/>
  <c r="H5744" i="13" a="1"/>
  <c r="H5744" i="13" s="1"/>
  <c r="H5745" i="13" a="1"/>
  <c r="H5745" i="13" s="1"/>
  <c r="H5747" i="13" a="1"/>
  <c r="H5747" i="13" s="1"/>
  <c r="H5754" i="13" a="1"/>
  <c r="H5754" i="13" s="1"/>
  <c r="H5755" i="13" a="1"/>
  <c r="H5755" i="13" s="1"/>
  <c r="H5756" i="13" a="1"/>
  <c r="H5756" i="13" s="1"/>
  <c r="H5759" i="13" a="1"/>
  <c r="H5759" i="13" s="1"/>
  <c r="H5760" i="13" a="1"/>
  <c r="H5760" i="13" s="1"/>
  <c r="H5766" i="13" a="1"/>
  <c r="H5766" i="13" s="1"/>
  <c r="H5767" i="13" a="1"/>
  <c r="H5767" i="13" s="1"/>
  <c r="H5768" i="13" a="1"/>
  <c r="H5768" i="13" s="1"/>
  <c r="H5769" i="13" a="1"/>
  <c r="H5769" i="13" s="1"/>
  <c r="H5778" i="13" a="1"/>
  <c r="H5778" i="13" s="1"/>
  <c r="H5779" i="13" a="1"/>
  <c r="H5779" i="13" s="1"/>
  <c r="H5780" i="13" a="1"/>
  <c r="H5780" i="13" s="1"/>
  <c r="H5781" i="13" a="1"/>
  <c r="H5781" i="13" s="1"/>
  <c r="H5790" i="13" a="1"/>
  <c r="H5790" i="13" s="1"/>
  <c r="H5791" i="13" a="1"/>
  <c r="H5791" i="13" s="1"/>
  <c r="H5792" i="13" a="1"/>
  <c r="H5792" i="13" s="1"/>
  <c r="H5793" i="13" a="1"/>
  <c r="H5793" i="13" s="1"/>
  <c r="H5796" i="13" a="1"/>
  <c r="H5796" i="13" s="1"/>
  <c r="H5798" i="13" a="1"/>
  <c r="H5798" i="13" s="1"/>
  <c r="H5802" i="13" a="1"/>
  <c r="H5802" i="13" s="1"/>
  <c r="H5803" i="13" a="1"/>
  <c r="H5803" i="13" s="1"/>
  <c r="H5804" i="13" a="1"/>
  <c r="H5804" i="13" s="1"/>
  <c r="H5809" i="13" a="1"/>
  <c r="H5809" i="13" s="1"/>
  <c r="H5814" i="13" a="1"/>
  <c r="H5814" i="13" s="1"/>
  <c r="H5815" i="13" a="1"/>
  <c r="H5815" i="13" s="1"/>
  <c r="H5816" i="13" a="1"/>
  <c r="H5816" i="13" s="1"/>
  <c r="H5826" i="13" a="1"/>
  <c r="H5826" i="13" s="1"/>
  <c r="H5827" i="13" a="1"/>
  <c r="H5827" i="13" s="1"/>
  <c r="H5828" i="13" a="1"/>
  <c r="H5828" i="13" s="1"/>
  <c r="H5829" i="13" a="1"/>
  <c r="H5829" i="13" s="1"/>
  <c r="H5838" i="13" a="1"/>
  <c r="H5838" i="13" s="1"/>
  <c r="H5839" i="13" a="1"/>
  <c r="H5839" i="13" s="1"/>
  <c r="H5840" i="13" a="1"/>
  <c r="H5840" i="13" s="1"/>
  <c r="H5841" i="13" a="1"/>
  <c r="H5841" i="13" s="1"/>
  <c r="H5850" i="13" a="1"/>
  <c r="H5850" i="13" s="1"/>
  <c r="H5851" i="13" a="1"/>
  <c r="H5851" i="13" s="1"/>
  <c r="H5852" i="13" a="1"/>
  <c r="H5852" i="13" s="1"/>
  <c r="H5853" i="13" a="1"/>
  <c r="H5853" i="13" s="1"/>
  <c r="H5862" i="13" a="1"/>
  <c r="H5862" i="13" s="1"/>
  <c r="H5863" i="13" a="1"/>
  <c r="H5863" i="13" s="1"/>
  <c r="H5864" i="13" a="1"/>
  <c r="H5864" i="13" s="1"/>
  <c r="H5865" i="13" a="1"/>
  <c r="H5865" i="13" s="1"/>
  <c r="H5874" i="13" a="1"/>
  <c r="H5874" i="13" s="1"/>
  <c r="H5875" i="13" a="1"/>
  <c r="H5875" i="13" s="1"/>
  <c r="H5876" i="13" a="1"/>
  <c r="H5876" i="13" s="1"/>
  <c r="H5877" i="13" a="1"/>
  <c r="H5877" i="13" s="1"/>
  <c r="H5878" i="13" a="1"/>
  <c r="H5878" i="13" s="1"/>
  <c r="H5879" i="13" a="1"/>
  <c r="H5879" i="13" s="1"/>
  <c r="H5880" i="13" a="1"/>
  <c r="H5880" i="13" s="1"/>
  <c r="H5886" i="13" a="1"/>
  <c r="H5886" i="13" s="1"/>
  <c r="H5887" i="13" a="1"/>
  <c r="H5887" i="13" s="1"/>
  <c r="H5888" i="13" a="1"/>
  <c r="H5888" i="13" s="1"/>
  <c r="H5893" i="13" a="1"/>
  <c r="H5893" i="13" s="1"/>
  <c r="H5898" i="13" a="1"/>
  <c r="H5898" i="13" s="1"/>
  <c r="H5899" i="13" a="1"/>
  <c r="H5899" i="13" s="1"/>
  <c r="H5900" i="13" a="1"/>
  <c r="H5900" i="13" s="1"/>
  <c r="H5901" i="13" a="1"/>
  <c r="H5901" i="13" s="1"/>
  <c r="H5902" i="13" a="1"/>
  <c r="H5902" i="13" s="1"/>
  <c r="H5910" i="13" a="1"/>
  <c r="H5910" i="13" s="1"/>
  <c r="H5911" i="13" a="1"/>
  <c r="H5911" i="13" s="1"/>
  <c r="H5912" i="13" a="1"/>
  <c r="H5912" i="13" s="1"/>
  <c r="H5913" i="13" a="1"/>
  <c r="H5913" i="13" s="1"/>
  <c r="H5914" i="13" a="1"/>
  <c r="H5914" i="13" s="1"/>
  <c r="H5915" i="13" a="1"/>
  <c r="H5915" i="13" s="1"/>
  <c r="H5916" i="13" a="1"/>
  <c r="H5916" i="13" s="1"/>
  <c r="H5917" i="13" a="1"/>
  <c r="H5917" i="13" s="1"/>
  <c r="H5922" i="13" a="1"/>
  <c r="H5922" i="13" s="1"/>
  <c r="H5923" i="13" a="1"/>
  <c r="H5923" i="13" s="1"/>
  <c r="H5924" i="13" a="1"/>
  <c r="H5924" i="13" s="1"/>
  <c r="H5925" i="13" a="1"/>
  <c r="H5925" i="13" s="1"/>
  <c r="H5929" i="13" a="1"/>
  <c r="H5929" i="13" s="1"/>
  <c r="H5934" i="13" a="1"/>
  <c r="H5934" i="13" s="1"/>
  <c r="H5935" i="13" a="1"/>
  <c r="H5935" i="13" s="1"/>
  <c r="H5936" i="13" a="1"/>
  <c r="H5936" i="13" s="1"/>
  <c r="H5937" i="13" a="1"/>
  <c r="H5937" i="13" s="1"/>
  <c r="H5938" i="13" a="1"/>
  <c r="H5938" i="13" s="1"/>
  <c r="H5939" i="13" a="1"/>
  <c r="H5939" i="13" s="1"/>
  <c r="H5946" i="13" a="1"/>
  <c r="H5946" i="13" s="1"/>
  <c r="H5947" i="13" a="1"/>
  <c r="H5947" i="13" s="1"/>
  <c r="H5948" i="13" a="1"/>
  <c r="H5948" i="13" s="1"/>
  <c r="H5949" i="13" a="1"/>
  <c r="H5949" i="13" s="1"/>
  <c r="H5950" i="13" a="1"/>
  <c r="H5950" i="13" s="1"/>
  <c r="H5951" i="13" a="1"/>
  <c r="H5951" i="13" s="1"/>
  <c r="H5952" i="13" a="1"/>
  <c r="H5952" i="13" s="1"/>
  <c r="H5958" i="13" a="1"/>
  <c r="H5958" i="13" s="1"/>
  <c r="H5959" i="13" a="1"/>
  <c r="H5959" i="13" s="1"/>
  <c r="H5960" i="13" a="1"/>
  <c r="H5960" i="13" s="1"/>
  <c r="H5965" i="13" a="1"/>
  <c r="H5965" i="13" s="1"/>
  <c r="H5966" i="13" a="1"/>
  <c r="H5966" i="13" s="1"/>
  <c r="H5970" i="13" a="1"/>
  <c r="H5970" i="13" s="1"/>
  <c r="H5971" i="13" a="1"/>
  <c r="H5971" i="13" s="1"/>
  <c r="H5972" i="13" a="1"/>
  <c r="H5972" i="13" s="1"/>
  <c r="H5982" i="13" a="1"/>
  <c r="H5982" i="13" s="1"/>
  <c r="H5983" i="13" a="1"/>
  <c r="H5983" i="13" s="1"/>
  <c r="H5984" i="13" a="1"/>
  <c r="H5984" i="13" s="1"/>
  <c r="H5985" i="13" a="1"/>
  <c r="H5985" i="13" s="1"/>
  <c r="H5988" i="13" a="1"/>
  <c r="H5988" i="13" s="1"/>
  <c r="H5989" i="13" a="1"/>
  <c r="H5989" i="13" s="1"/>
  <c r="H5994" i="13" a="1"/>
  <c r="H5994" i="13" s="1"/>
  <c r="H5995" i="13" a="1"/>
  <c r="H5995" i="13" s="1"/>
  <c r="H5996" i="13" a="1"/>
  <c r="H5996" i="13" s="1"/>
  <c r="H5997" i="13" a="1"/>
  <c r="H5997" i="13" s="1"/>
  <c r="H6001" i="13" a="1"/>
  <c r="H6001" i="13" s="1"/>
  <c r="H6006" i="13" a="1"/>
  <c r="H6006" i="13" s="1"/>
  <c r="H6007" i="13" a="1"/>
  <c r="H6007" i="13" s="1"/>
  <c r="H6008" i="13" a="1"/>
  <c r="H6008" i="13" s="1"/>
  <c r="H6009" i="13" a="1"/>
  <c r="H6009" i="13" s="1"/>
  <c r="G2" i="13" a="1"/>
  <c r="G2" i="13" s="1"/>
  <c r="G3" i="13" a="1"/>
  <c r="G3" i="13" s="1"/>
  <c r="G4" i="13" a="1"/>
  <c r="G4" i="13" s="1"/>
  <c r="G6" i="13" a="1"/>
  <c r="G6" i="13" s="1"/>
  <c r="G7" i="13" a="1"/>
  <c r="G7" i="13" s="1"/>
  <c r="G8" i="13" a="1"/>
  <c r="G8" i="13" s="1"/>
  <c r="G9" i="13" a="1"/>
  <c r="G9" i="13" s="1"/>
  <c r="G10" i="13" a="1"/>
  <c r="G10" i="13" s="1"/>
  <c r="G11" i="13" a="1"/>
  <c r="G11" i="13" s="1"/>
  <c r="G15" i="13" a="1"/>
  <c r="G15" i="13" s="1"/>
  <c r="G16" i="13" a="1"/>
  <c r="G16" i="13" s="1"/>
  <c r="G17" i="13" a="1"/>
  <c r="G17" i="13" s="1"/>
  <c r="G18" i="13" a="1"/>
  <c r="G18" i="13" s="1"/>
  <c r="G19" i="13" a="1"/>
  <c r="G19" i="13" s="1"/>
  <c r="G20" i="13" a="1"/>
  <c r="G20" i="13" s="1"/>
  <c r="G22" i="13" a="1"/>
  <c r="G22" i="13" s="1"/>
  <c r="G23" i="13" a="1"/>
  <c r="G23" i="13" s="1"/>
  <c r="G25" i="13" a="1"/>
  <c r="G25" i="13" s="1"/>
  <c r="G27" i="13" a="1"/>
  <c r="G27" i="13" s="1"/>
  <c r="G28" i="13" a="1"/>
  <c r="G28" i="13" s="1"/>
  <c r="G30" i="13" a="1"/>
  <c r="G30" i="13" s="1"/>
  <c r="G31" i="13" a="1"/>
  <c r="G31" i="13" s="1"/>
  <c r="G39" i="13" a="1"/>
  <c r="G39" i="13" s="1"/>
  <c r="G40" i="13" a="1"/>
  <c r="G40" i="13" s="1"/>
  <c r="G42" i="13" a="1"/>
  <c r="G42" i="13" s="1"/>
  <c r="G43" i="13" a="1"/>
  <c r="G43" i="13" s="1"/>
  <c r="G45" i="13" a="1"/>
  <c r="G45" i="13" s="1"/>
  <c r="G47" i="13" a="1"/>
  <c r="G47" i="13" s="1"/>
  <c r="G51" i="13" a="1"/>
  <c r="G51" i="13" s="1"/>
  <c r="G52" i="13" a="1"/>
  <c r="G52" i="13" s="1"/>
  <c r="G53" i="13" a="1"/>
  <c r="G53" i="13" s="1"/>
  <c r="G54" i="13" a="1"/>
  <c r="G54" i="13" s="1"/>
  <c r="G55" i="13" a="1"/>
  <c r="G55" i="13" s="1"/>
  <c r="G59" i="13" a="1"/>
  <c r="G59" i="13" s="1"/>
  <c r="G63" i="13" a="1"/>
  <c r="G63" i="13" s="1"/>
  <c r="G64" i="13" a="1"/>
  <c r="G64" i="13" s="1"/>
  <c r="G65" i="13" a="1"/>
  <c r="G65" i="13" s="1"/>
  <c r="G66" i="13" a="1"/>
  <c r="G66" i="13" s="1"/>
  <c r="G67" i="13" a="1"/>
  <c r="G67" i="13" s="1"/>
  <c r="G69" i="13" a="1"/>
  <c r="G69" i="13" s="1"/>
  <c r="G75" i="13" a="1"/>
  <c r="G75" i="13" s="1"/>
  <c r="G76" i="13" a="1"/>
  <c r="G76" i="13" s="1"/>
  <c r="G78" i="13" a="1"/>
  <c r="G78" i="13" s="1"/>
  <c r="G79" i="13" a="1"/>
  <c r="G79" i="13" s="1"/>
  <c r="G80" i="13" a="1"/>
  <c r="G80" i="13" s="1"/>
  <c r="G82" i="13" a="1"/>
  <c r="G82" i="13" s="1"/>
  <c r="G83" i="13" a="1"/>
  <c r="G83" i="13" s="1"/>
  <c r="G85" i="13" a="1"/>
  <c r="G85" i="13" s="1"/>
  <c r="G87" i="13" a="1"/>
  <c r="G87" i="13" s="1"/>
  <c r="G88" i="13" a="1"/>
  <c r="G88" i="13" s="1"/>
  <c r="G90" i="13" a="1"/>
  <c r="G90" i="13" s="1"/>
  <c r="G91" i="13" a="1"/>
  <c r="G91" i="13" s="1"/>
  <c r="G92" i="13" a="1"/>
  <c r="G92" i="13" s="1"/>
  <c r="G94" i="13" a="1"/>
  <c r="G94" i="13" s="1"/>
  <c r="G95" i="13" a="1"/>
  <c r="G95" i="13" s="1"/>
  <c r="G98" i="13" a="1"/>
  <c r="G98" i="13" s="1"/>
  <c r="G99" i="13" a="1"/>
  <c r="G99" i="13" s="1"/>
  <c r="G100" i="13" a="1"/>
  <c r="G100" i="13" s="1"/>
  <c r="G102" i="13" a="1"/>
  <c r="G102" i="13" s="1"/>
  <c r="G103" i="13" a="1"/>
  <c r="G103" i="13" s="1"/>
  <c r="G109" i="13" a="1"/>
  <c r="G109" i="13" s="1"/>
  <c r="G111" i="13" a="1"/>
  <c r="G111" i="13" s="1"/>
  <c r="G112" i="13" a="1"/>
  <c r="G112" i="13" s="1"/>
  <c r="G113" i="13" a="1"/>
  <c r="G113" i="13" s="1"/>
  <c r="G114" i="13" a="1"/>
  <c r="G114" i="13" s="1"/>
  <c r="G115" i="13" a="1"/>
  <c r="G115" i="13" s="1"/>
  <c r="G118" i="13" a="1"/>
  <c r="G118" i="13" s="1"/>
  <c r="G123" i="13" a="1"/>
  <c r="G123" i="13" s="1"/>
  <c r="G124" i="13" a="1"/>
  <c r="G124" i="13" s="1"/>
  <c r="G126" i="13" a="1"/>
  <c r="G126" i="13" s="1"/>
  <c r="G127" i="13" a="1"/>
  <c r="G127" i="13" s="1"/>
  <c r="G128" i="13" a="1"/>
  <c r="G128" i="13" s="1"/>
  <c r="G135" i="13" a="1"/>
  <c r="G135" i="13" s="1"/>
  <c r="G136" i="13" a="1"/>
  <c r="G136" i="13" s="1"/>
  <c r="G137" i="13" a="1"/>
  <c r="G137" i="13" s="1"/>
  <c r="G138" i="13" a="1"/>
  <c r="G138" i="13" s="1"/>
  <c r="G139" i="13" a="1"/>
  <c r="G139" i="13" s="1"/>
  <c r="G142" i="13" a="1"/>
  <c r="G142" i="13" s="1"/>
  <c r="G143" i="13" a="1"/>
  <c r="G143" i="13" s="1"/>
  <c r="G147" i="13" a="1"/>
  <c r="G147" i="13" s="1"/>
  <c r="G148" i="13" a="1"/>
  <c r="G148" i="13" s="1"/>
  <c r="G150" i="13" a="1"/>
  <c r="G150" i="13" s="1"/>
  <c r="G151" i="13" a="1"/>
  <c r="G151" i="13" s="1"/>
  <c r="G152" i="13" a="1"/>
  <c r="G152" i="13" s="1"/>
  <c r="G155" i="13" a="1"/>
  <c r="G155" i="13" s="1"/>
  <c r="G159" i="13" a="1"/>
  <c r="G159" i="13" s="1"/>
  <c r="G160" i="13" a="1"/>
  <c r="G160" i="13" s="1"/>
  <c r="G162" i="13" a="1"/>
  <c r="G162" i="13" s="1"/>
  <c r="G163" i="13" a="1"/>
  <c r="G163" i="13" s="1"/>
  <c r="G165" i="13" a="1"/>
  <c r="G165" i="13" s="1"/>
  <c r="G166" i="13" a="1"/>
  <c r="G166" i="13" s="1"/>
  <c r="G167" i="13" a="1"/>
  <c r="G167" i="13" s="1"/>
  <c r="G171" i="13" a="1"/>
  <c r="G171" i="13" s="1"/>
  <c r="G172" i="13" a="1"/>
  <c r="G172" i="13" s="1"/>
  <c r="G173" i="13" a="1"/>
  <c r="G173" i="13" s="1"/>
  <c r="G174" i="13" a="1"/>
  <c r="G174" i="13" s="1"/>
  <c r="G175" i="13" a="1"/>
  <c r="G175" i="13" s="1"/>
  <c r="G176" i="13" a="1"/>
  <c r="G176" i="13" s="1"/>
  <c r="G179" i="13" a="1"/>
  <c r="G179" i="13" s="1"/>
  <c r="G181" i="13" a="1"/>
  <c r="G181" i="13" s="1"/>
  <c r="G182" i="13" a="1"/>
  <c r="G182" i="13" s="1"/>
  <c r="G183" i="13" a="1"/>
  <c r="G183" i="13" s="1"/>
  <c r="G184" i="13" a="1"/>
  <c r="G184" i="13" s="1"/>
  <c r="G185" i="13" a="1"/>
  <c r="G185" i="13" s="1"/>
  <c r="G186" i="13" a="1"/>
  <c r="G186" i="13" s="1"/>
  <c r="G187" i="13" a="1"/>
  <c r="G187" i="13" s="1"/>
  <c r="G195" i="13" a="1"/>
  <c r="G195" i="13" s="1"/>
  <c r="G196" i="13" a="1"/>
  <c r="G196" i="13" s="1"/>
  <c r="G197" i="13" a="1"/>
  <c r="G197" i="13" s="1"/>
  <c r="G198" i="13" a="1"/>
  <c r="G198" i="13" s="1"/>
  <c r="G199" i="13" a="1"/>
  <c r="G199" i="13" s="1"/>
  <c r="G200" i="13" a="1"/>
  <c r="G200" i="13" s="1"/>
  <c r="G202" i="13" a="1"/>
  <c r="G202" i="13" s="1"/>
  <c r="G203" i="13" a="1"/>
  <c r="G203" i="13" s="1"/>
  <c r="G207" i="13" a="1"/>
  <c r="G207" i="13" s="1"/>
  <c r="G208" i="13" a="1"/>
  <c r="G208" i="13" s="1"/>
  <c r="G209" i="13" a="1"/>
  <c r="G209" i="13" s="1"/>
  <c r="G210" i="13" a="1"/>
  <c r="G210" i="13" s="1"/>
  <c r="G211" i="13" a="1"/>
  <c r="G211" i="13" s="1"/>
  <c r="G212" i="13" a="1"/>
  <c r="G212" i="13" s="1"/>
  <c r="G213" i="13" a="1"/>
  <c r="G213" i="13" s="1"/>
  <c r="G214" i="13" a="1"/>
  <c r="G214" i="13" s="1"/>
  <c r="G215" i="13" a="1"/>
  <c r="G215" i="13" s="1"/>
  <c r="G218" i="13" a="1"/>
  <c r="G218" i="13" s="1"/>
  <c r="G219" i="13" a="1"/>
  <c r="G219" i="13" s="1"/>
  <c r="G220" i="13" a="1"/>
  <c r="G220" i="13" s="1"/>
  <c r="G222" i="13" a="1"/>
  <c r="G222" i="13" s="1"/>
  <c r="G223" i="13" a="1"/>
  <c r="G223" i="13" s="1"/>
  <c r="G231" i="13" a="1"/>
  <c r="G231" i="13" s="1"/>
  <c r="G232" i="13" a="1"/>
  <c r="G232" i="13" s="1"/>
  <c r="G233" i="13" a="1"/>
  <c r="G233" i="13" s="1"/>
  <c r="G234" i="13" a="1"/>
  <c r="G234" i="13" s="1"/>
  <c r="G235" i="13" a="1"/>
  <c r="G235" i="13" s="1"/>
  <c r="G237" i="13" a="1"/>
  <c r="G237" i="13" s="1"/>
  <c r="G239" i="13" a="1"/>
  <c r="G239" i="13" s="1"/>
  <c r="G242" i="13" a="1"/>
  <c r="G242" i="13" s="1"/>
  <c r="G243" i="13" a="1"/>
  <c r="G243" i="13" s="1"/>
  <c r="G244" i="13" a="1"/>
  <c r="G244" i="13" s="1"/>
  <c r="G246" i="13" a="1"/>
  <c r="G246" i="13" s="1"/>
  <c r="G247" i="13" a="1"/>
  <c r="G247" i="13" s="1"/>
  <c r="G248" i="13" a="1"/>
  <c r="G248" i="13" s="1"/>
  <c r="G251" i="13" a="1"/>
  <c r="G251" i="13" s="1"/>
  <c r="G254" i="13" a="1"/>
  <c r="G254" i="13" s="1"/>
  <c r="G255" i="13" a="1"/>
  <c r="G255" i="13" s="1"/>
  <c r="G256" i="13" a="1"/>
  <c r="G256" i="13" s="1"/>
  <c r="G258" i="13" a="1"/>
  <c r="G258" i="13" s="1"/>
  <c r="G259" i="13" a="1"/>
  <c r="G259" i="13" s="1"/>
  <c r="G260" i="13" a="1"/>
  <c r="G260" i="13" s="1"/>
  <c r="G267" i="13" a="1"/>
  <c r="G267" i="13" s="1"/>
  <c r="G268" i="13" a="1"/>
  <c r="G268" i="13" s="1"/>
  <c r="G269" i="13" a="1"/>
  <c r="G269" i="13" s="1"/>
  <c r="G270" i="13" a="1"/>
  <c r="G270" i="13" s="1"/>
  <c r="G271" i="13" a="1"/>
  <c r="G271" i="13" s="1"/>
  <c r="G272" i="13" a="1"/>
  <c r="G272" i="13" s="1"/>
  <c r="G275" i="13" a="1"/>
  <c r="G275" i="13" s="1"/>
  <c r="G279" i="13" a="1"/>
  <c r="G279" i="13" s="1"/>
  <c r="G280" i="13" a="1"/>
  <c r="G280" i="13" s="1"/>
  <c r="G281" i="13" a="1"/>
  <c r="G281" i="13" s="1"/>
  <c r="G282" i="13" a="1"/>
  <c r="G282" i="13" s="1"/>
  <c r="G283" i="13" a="1"/>
  <c r="G283" i="13" s="1"/>
  <c r="G286" i="13" a="1"/>
  <c r="G286" i="13" s="1"/>
  <c r="G287" i="13" a="1"/>
  <c r="G287" i="13" s="1"/>
  <c r="G290" i="13" a="1"/>
  <c r="G290" i="13" s="1"/>
  <c r="G291" i="13" a="1"/>
  <c r="G291" i="13" s="1"/>
  <c r="G292" i="13" a="1"/>
  <c r="G292" i="13" s="1"/>
  <c r="G293" i="13" a="1"/>
  <c r="G293" i="13" s="1"/>
  <c r="G294" i="13" a="1"/>
  <c r="G294" i="13" s="1"/>
  <c r="G295" i="13" a="1"/>
  <c r="G295" i="13" s="1"/>
  <c r="G296" i="13" a="1"/>
  <c r="G296" i="13" s="1"/>
  <c r="G299" i="13" a="1"/>
  <c r="G299" i="13" s="1"/>
  <c r="G303" i="13" a="1"/>
  <c r="G303" i="13" s="1"/>
  <c r="G304" i="13" a="1"/>
  <c r="G304" i="13" s="1"/>
  <c r="G305" i="13" a="1"/>
  <c r="G305" i="13" s="1"/>
  <c r="G306" i="13" a="1"/>
  <c r="G306" i="13" s="1"/>
  <c r="G307" i="13" a="1"/>
  <c r="G307" i="13" s="1"/>
  <c r="G314" i="13" a="1"/>
  <c r="G314" i="13" s="1"/>
  <c r="G315" i="13" a="1"/>
  <c r="G315" i="13" s="1"/>
  <c r="G316" i="13" a="1"/>
  <c r="G316" i="13" s="1"/>
  <c r="G317" i="13" a="1"/>
  <c r="G317" i="13" s="1"/>
  <c r="G318" i="13" a="1"/>
  <c r="G318" i="13" s="1"/>
  <c r="G319" i="13" a="1"/>
  <c r="G319" i="13" s="1"/>
  <c r="G320" i="13" a="1"/>
  <c r="G320" i="13" s="1"/>
  <c r="G327" i="13" a="1"/>
  <c r="G327" i="13" s="1"/>
  <c r="G328" i="13" a="1"/>
  <c r="G328" i="13" s="1"/>
  <c r="G329" i="13" a="1"/>
  <c r="G329" i="13" s="1"/>
  <c r="G330" i="13" a="1"/>
  <c r="G330" i="13" s="1"/>
  <c r="G331" i="13" a="1"/>
  <c r="G331" i="13" s="1"/>
  <c r="G332" i="13" a="1"/>
  <c r="G332" i="13" s="1"/>
  <c r="G333" i="13" a="1"/>
  <c r="G333" i="13" s="1"/>
  <c r="G334" i="13" a="1"/>
  <c r="G334" i="13" s="1"/>
  <c r="G339" i="13" a="1"/>
  <c r="G339" i="13" s="1"/>
  <c r="G340" i="13" a="1"/>
  <c r="G340" i="13" s="1"/>
  <c r="G342" i="13" a="1"/>
  <c r="G342" i="13" s="1"/>
  <c r="G343" i="13" a="1"/>
  <c r="G343" i="13" s="1"/>
  <c r="G349" i="13" a="1"/>
  <c r="G349" i="13" s="1"/>
  <c r="G351" i="13" a="1"/>
  <c r="G351" i="13" s="1"/>
  <c r="G352" i="13" a="1"/>
  <c r="G352" i="13" s="1"/>
  <c r="G354" i="13" a="1"/>
  <c r="G354" i="13" s="1"/>
  <c r="G355" i="13" a="1"/>
  <c r="G355" i="13" s="1"/>
  <c r="G357" i="13" a="1"/>
  <c r="G357" i="13" s="1"/>
  <c r="G358" i="13" a="1"/>
  <c r="G358" i="13" s="1"/>
  <c r="G363" i="13" a="1"/>
  <c r="G363" i="13" s="1"/>
  <c r="G364" i="13" a="1"/>
  <c r="G364" i="13" s="1"/>
  <c r="G366" i="13" a="1"/>
  <c r="G366" i="13" s="1"/>
  <c r="G367" i="13" a="1"/>
  <c r="G367" i="13" s="1"/>
  <c r="G373" i="13" a="1"/>
  <c r="G373" i="13" s="1"/>
  <c r="G374" i="13" a="1"/>
  <c r="G374" i="13" s="1"/>
  <c r="G375" i="13" a="1"/>
  <c r="G375" i="13" s="1"/>
  <c r="G376" i="13" a="1"/>
  <c r="G376" i="13" s="1"/>
  <c r="G377" i="13" a="1"/>
  <c r="G377" i="13" s="1"/>
  <c r="G378" i="13" a="1"/>
  <c r="G378" i="13" s="1"/>
  <c r="G379" i="13" a="1"/>
  <c r="G379" i="13" s="1"/>
  <c r="G387" i="13" a="1"/>
  <c r="G387" i="13" s="1"/>
  <c r="G388" i="13" a="1"/>
  <c r="G388" i="13" s="1"/>
  <c r="G389" i="13" a="1"/>
  <c r="G389" i="13" s="1"/>
  <c r="G390" i="13" a="1"/>
  <c r="G390" i="13" s="1"/>
  <c r="G391" i="13" a="1"/>
  <c r="G391" i="13" s="1"/>
  <c r="G392" i="13" a="1"/>
  <c r="G392" i="13" s="1"/>
  <c r="G393" i="13" a="1"/>
  <c r="G393" i="13" s="1"/>
  <c r="G394" i="13" a="1"/>
  <c r="G394" i="13" s="1"/>
  <c r="G399" i="13" a="1"/>
  <c r="G399" i="13" s="1"/>
  <c r="G400" i="13" a="1"/>
  <c r="G400" i="13" s="1"/>
  <c r="G401" i="13" a="1"/>
  <c r="G401" i="13" s="1"/>
  <c r="G402" i="13" a="1"/>
  <c r="G402" i="13" s="1"/>
  <c r="G403" i="13" a="1"/>
  <c r="G403" i="13" s="1"/>
  <c r="G406" i="13" a="1"/>
  <c r="G406" i="13" s="1"/>
  <c r="G407" i="13" a="1"/>
  <c r="G407" i="13" s="1"/>
  <c r="G409" i="13" a="1"/>
  <c r="G409" i="13" s="1"/>
  <c r="G410" i="13" a="1"/>
  <c r="G410" i="13" s="1"/>
  <c r="G411" i="13" a="1"/>
  <c r="G411" i="13" s="1"/>
  <c r="G412" i="13" a="1"/>
  <c r="G412" i="13" s="1"/>
  <c r="G414" i="13" a="1"/>
  <c r="G414" i="13" s="1"/>
  <c r="G415" i="13" a="1"/>
  <c r="G415" i="13" s="1"/>
  <c r="G418" i="13" a="1"/>
  <c r="G418" i="13" s="1"/>
  <c r="G423" i="13" a="1"/>
  <c r="G423" i="13" s="1"/>
  <c r="G424" i="13" a="1"/>
  <c r="G424" i="13" s="1"/>
  <c r="G426" i="13" a="1"/>
  <c r="G426" i="13" s="1"/>
  <c r="G427" i="13" a="1"/>
  <c r="G427" i="13" s="1"/>
  <c r="G431" i="13" a="1"/>
  <c r="G431" i="13" s="1"/>
  <c r="G435" i="13" a="1"/>
  <c r="G435" i="13" s="1"/>
  <c r="G436" i="13" a="1"/>
  <c r="G436" i="13" s="1"/>
  <c r="G437" i="13" a="1"/>
  <c r="G437" i="13" s="1"/>
  <c r="G438" i="13" a="1"/>
  <c r="G438" i="13" s="1"/>
  <c r="G439" i="13" a="1"/>
  <c r="G439" i="13" s="1"/>
  <c r="G442" i="13" a="1"/>
  <c r="G442" i="13" s="1"/>
  <c r="G447" i="13" a="1"/>
  <c r="G447" i="13" s="1"/>
  <c r="G448" i="13" a="1"/>
  <c r="G448" i="13" s="1"/>
  <c r="G449" i="13" a="1"/>
  <c r="G449" i="13" s="1"/>
  <c r="G450" i="13" a="1"/>
  <c r="G450" i="13" s="1"/>
  <c r="G451" i="13" a="1"/>
  <c r="G451" i="13" s="1"/>
  <c r="G452" i="13" a="1"/>
  <c r="G452" i="13" s="1"/>
  <c r="G454" i="13" a="1"/>
  <c r="G454" i="13" s="1"/>
  <c r="G459" i="13" a="1"/>
  <c r="G459" i="13" s="1"/>
  <c r="G460" i="13" a="1"/>
  <c r="G460" i="13" s="1"/>
  <c r="G461" i="13" a="1"/>
  <c r="G461" i="13" s="1"/>
  <c r="G462" i="13" a="1"/>
  <c r="G462" i="13" s="1"/>
  <c r="G463" i="13" a="1"/>
  <c r="G463" i="13" s="1"/>
  <c r="G464" i="13" a="1"/>
  <c r="G464" i="13" s="1"/>
  <c r="G466" i="13" a="1"/>
  <c r="G466" i="13" s="1"/>
  <c r="G471" i="13" a="1"/>
  <c r="G471" i="13" s="1"/>
  <c r="G472" i="13" a="1"/>
  <c r="G472" i="13" s="1"/>
  <c r="G474" i="13" a="1"/>
  <c r="G474" i="13" s="1"/>
  <c r="G475" i="13" a="1"/>
  <c r="G475" i="13" s="1"/>
  <c r="G476" i="13" a="1"/>
  <c r="G476" i="13" s="1"/>
  <c r="G483" i="13" a="1"/>
  <c r="G483" i="13" s="1"/>
  <c r="G484" i="13" a="1"/>
  <c r="G484" i="13" s="1"/>
  <c r="G485" i="13" a="1"/>
  <c r="G485" i="13" s="1"/>
  <c r="G486" i="13" a="1"/>
  <c r="G486" i="13" s="1"/>
  <c r="G487" i="13" a="1"/>
  <c r="G487" i="13" s="1"/>
  <c r="G488" i="13" a="1"/>
  <c r="G488" i="13" s="1"/>
  <c r="G490" i="13" a="1"/>
  <c r="G490" i="13" s="1"/>
  <c r="G491" i="13" a="1"/>
  <c r="G491" i="13" s="1"/>
  <c r="G495" i="13" a="1"/>
  <c r="G495" i="13" s="1"/>
  <c r="G496" i="13" a="1"/>
  <c r="G496" i="13" s="1"/>
  <c r="G498" i="13" a="1"/>
  <c r="G498" i="13" s="1"/>
  <c r="G499" i="13" a="1"/>
  <c r="G499" i="13" s="1"/>
  <c r="G500" i="13" a="1"/>
  <c r="G500" i="13" s="1"/>
  <c r="G507" i="13" a="1"/>
  <c r="G507" i="13" s="1"/>
  <c r="G508" i="13" a="1"/>
  <c r="G508" i="13" s="1"/>
  <c r="G509" i="13" a="1"/>
  <c r="G509" i="13" s="1"/>
  <c r="G510" i="13" a="1"/>
  <c r="G510" i="13" s="1"/>
  <c r="G511" i="13" a="1"/>
  <c r="G511" i="13" s="1"/>
  <c r="G512" i="13" a="1"/>
  <c r="G512" i="13" s="1"/>
  <c r="G519" i="13" a="1"/>
  <c r="G519" i="13" s="1"/>
  <c r="G520" i="13" a="1"/>
  <c r="G520" i="13" s="1"/>
  <c r="G521" i="13" a="1"/>
  <c r="G521" i="13" s="1"/>
  <c r="G522" i="13" a="1"/>
  <c r="G522" i="13" s="1"/>
  <c r="G523" i="13" a="1"/>
  <c r="G523" i="13" s="1"/>
  <c r="G526" i="13" a="1"/>
  <c r="G526" i="13" s="1"/>
  <c r="G527" i="13" a="1"/>
  <c r="G527" i="13" s="1"/>
  <c r="G531" i="13" a="1"/>
  <c r="G531" i="13" s="1"/>
  <c r="G532" i="13" a="1"/>
  <c r="G532" i="13" s="1"/>
  <c r="G533" i="13" a="1"/>
  <c r="G533" i="13" s="1"/>
  <c r="G534" i="13" a="1"/>
  <c r="G534" i="13" s="1"/>
  <c r="G535" i="13" a="1"/>
  <c r="G535" i="13" s="1"/>
  <c r="G536" i="13" a="1"/>
  <c r="G536" i="13" s="1"/>
  <c r="G543" i="13" a="1"/>
  <c r="G543" i="13" s="1"/>
  <c r="G544" i="13" a="1"/>
  <c r="G544" i="13" s="1"/>
  <c r="G546" i="13" a="1"/>
  <c r="G546" i="13" s="1"/>
  <c r="G547" i="13" a="1"/>
  <c r="G547" i="13" s="1"/>
  <c r="G548" i="13" a="1"/>
  <c r="G548" i="13" s="1"/>
  <c r="G549" i="13" a="1"/>
  <c r="G549" i="13" s="1"/>
  <c r="G551" i="13" a="1"/>
  <c r="G551" i="13" s="1"/>
  <c r="G555" i="13" a="1"/>
  <c r="G555" i="13" s="1"/>
  <c r="G556" i="13" a="1"/>
  <c r="G556" i="13" s="1"/>
  <c r="G557" i="13" a="1"/>
  <c r="G557" i="13" s="1"/>
  <c r="G558" i="13" a="1"/>
  <c r="G558" i="13" s="1"/>
  <c r="G559" i="13" a="1"/>
  <c r="G559" i="13" s="1"/>
  <c r="G565" i="13" a="1"/>
  <c r="G565" i="13" s="1"/>
  <c r="G567" i="13" a="1"/>
  <c r="G567" i="13" s="1"/>
  <c r="G568" i="13" a="1"/>
  <c r="G568" i="13" s="1"/>
  <c r="G569" i="13" a="1"/>
  <c r="G569" i="13" s="1"/>
  <c r="G570" i="13" a="1"/>
  <c r="G570" i="13" s="1"/>
  <c r="G571" i="13" a="1"/>
  <c r="G571" i="13" s="1"/>
  <c r="G579" i="13" a="1"/>
  <c r="G579" i="13" s="1"/>
  <c r="G580" i="13" a="1"/>
  <c r="G580" i="13" s="1"/>
  <c r="G582" i="13" a="1"/>
  <c r="G582" i="13" s="1"/>
  <c r="G583" i="13" a="1"/>
  <c r="G583" i="13" s="1"/>
  <c r="G584" i="13" a="1"/>
  <c r="G584" i="13" s="1"/>
  <c r="G585" i="13" a="1"/>
  <c r="G585" i="13" s="1"/>
  <c r="G586" i="13" a="1"/>
  <c r="G586" i="13" s="1"/>
  <c r="G587" i="13" a="1"/>
  <c r="G587" i="13" s="1"/>
  <c r="G591" i="13" a="1"/>
  <c r="G591" i="13" s="1"/>
  <c r="G592" i="13" a="1"/>
  <c r="G592" i="13" s="1"/>
  <c r="G594" i="13" a="1"/>
  <c r="G594" i="13" s="1"/>
  <c r="G595" i="13" a="1"/>
  <c r="G595" i="13" s="1"/>
  <c r="G596" i="13" a="1"/>
  <c r="G596" i="13" s="1"/>
  <c r="G602" i="13" a="1"/>
  <c r="G602" i="13" s="1"/>
  <c r="G603" i="13" a="1"/>
  <c r="G603" i="13" s="1"/>
  <c r="G604" i="13" a="1"/>
  <c r="G604" i="13" s="1"/>
  <c r="G606" i="13" a="1"/>
  <c r="G606" i="13" s="1"/>
  <c r="G607" i="13" a="1"/>
  <c r="G607" i="13" s="1"/>
  <c r="G610" i="13" a="1"/>
  <c r="G610" i="13" s="1"/>
  <c r="G615" i="13" a="1"/>
  <c r="G615" i="13" s="1"/>
  <c r="G616" i="13" a="1"/>
  <c r="G616" i="13" s="1"/>
  <c r="G618" i="13" a="1"/>
  <c r="G618" i="13" s="1"/>
  <c r="G619" i="13" a="1"/>
  <c r="G619" i="13" s="1"/>
  <c r="G623" i="13" a="1"/>
  <c r="G623" i="13" s="1"/>
  <c r="G627" i="13" a="1"/>
  <c r="G627" i="13" s="1"/>
  <c r="G628" i="13" a="1"/>
  <c r="G628" i="13" s="1"/>
  <c r="G629" i="13" a="1"/>
  <c r="G629" i="13" s="1"/>
  <c r="G630" i="13" a="1"/>
  <c r="G630" i="13" s="1"/>
  <c r="G631" i="13" a="1"/>
  <c r="G631" i="13" s="1"/>
  <c r="G639" i="13" a="1"/>
  <c r="G639" i="13" s="1"/>
  <c r="G640" i="13" a="1"/>
  <c r="G640" i="13" s="1"/>
  <c r="G641" i="13" a="1"/>
  <c r="G641" i="13" s="1"/>
  <c r="G642" i="13" a="1"/>
  <c r="G642" i="13" s="1"/>
  <c r="G643" i="13" a="1"/>
  <c r="G643" i="13" s="1"/>
  <c r="G647" i="13" a="1"/>
  <c r="G647" i="13" s="1"/>
  <c r="G651" i="13" a="1"/>
  <c r="G651" i="13" s="1"/>
  <c r="G652" i="13" a="1"/>
  <c r="G652" i="13" s="1"/>
  <c r="G653" i="13" a="1"/>
  <c r="G653" i="13" s="1"/>
  <c r="G654" i="13" a="1"/>
  <c r="G654" i="13" s="1"/>
  <c r="G655" i="13" a="1"/>
  <c r="G655" i="13" s="1"/>
  <c r="G656" i="13" a="1"/>
  <c r="G656" i="13" s="1"/>
  <c r="G663" i="13" a="1"/>
  <c r="G663" i="13" s="1"/>
  <c r="G664" i="13" a="1"/>
  <c r="G664" i="13" s="1"/>
  <c r="G666" i="13" a="1"/>
  <c r="G666" i="13" s="1"/>
  <c r="G667" i="13" a="1"/>
  <c r="G667" i="13" s="1"/>
  <c r="G668" i="13" a="1"/>
  <c r="G668" i="13" s="1"/>
  <c r="G669" i="13" a="1"/>
  <c r="G669" i="13" s="1"/>
  <c r="G671" i="13" a="1"/>
  <c r="G671" i="13" s="1"/>
  <c r="G673" i="13" a="1"/>
  <c r="G673" i="13" s="1"/>
  <c r="G675" i="13" a="1"/>
  <c r="G675" i="13" s="1"/>
  <c r="G676" i="13" a="1"/>
  <c r="G676" i="13" s="1"/>
  <c r="G677" i="13" a="1"/>
  <c r="G677" i="13" s="1"/>
  <c r="G678" i="13" a="1"/>
  <c r="G678" i="13" s="1"/>
  <c r="G679" i="13" a="1"/>
  <c r="G679" i="13" s="1"/>
  <c r="G680" i="13" a="1"/>
  <c r="G680" i="13" s="1"/>
  <c r="G682" i="13" a="1"/>
  <c r="G682" i="13" s="1"/>
  <c r="G685" i="13" a="1"/>
  <c r="G685" i="13" s="1"/>
  <c r="G686" i="13" a="1"/>
  <c r="G686" i="13" s="1"/>
  <c r="G687" i="13" a="1"/>
  <c r="G687" i="13" s="1"/>
  <c r="G688" i="13" a="1"/>
  <c r="G688" i="13" s="1"/>
  <c r="G689" i="13" a="1"/>
  <c r="G689" i="13" s="1"/>
  <c r="G690" i="13" a="1"/>
  <c r="G690" i="13" s="1"/>
  <c r="G691" i="13" a="1"/>
  <c r="G691" i="13" s="1"/>
  <c r="G699" i="13" a="1"/>
  <c r="G699" i="13" s="1"/>
  <c r="G700" i="13" a="1"/>
  <c r="G700" i="13" s="1"/>
  <c r="G701" i="13" a="1"/>
  <c r="G701" i="13" s="1"/>
  <c r="G702" i="13" a="1"/>
  <c r="G702" i="13" s="1"/>
  <c r="G703" i="13" a="1"/>
  <c r="G703" i="13" s="1"/>
  <c r="G704" i="13" a="1"/>
  <c r="G704" i="13" s="1"/>
  <c r="G705" i="13" a="1"/>
  <c r="G705" i="13" s="1"/>
  <c r="G706" i="13" a="1"/>
  <c r="G706" i="13" s="1"/>
  <c r="G711" i="13" a="1"/>
  <c r="G711" i="13" s="1"/>
  <c r="G712" i="13" a="1"/>
  <c r="G712" i="13" s="1"/>
  <c r="G714" i="13" a="1"/>
  <c r="G714" i="13" s="1"/>
  <c r="G715" i="13" a="1"/>
  <c r="G715" i="13" s="1"/>
  <c r="G721" i="13" a="1"/>
  <c r="G721" i="13" s="1"/>
  <c r="G723" i="13" a="1"/>
  <c r="G723" i="13" s="1"/>
  <c r="G724" i="13" a="1"/>
  <c r="G724" i="13" s="1"/>
  <c r="G726" i="13" a="1"/>
  <c r="G726" i="13" s="1"/>
  <c r="G727" i="13" a="1"/>
  <c r="G727" i="13" s="1"/>
  <c r="G729" i="13" a="1"/>
  <c r="G729" i="13" s="1"/>
  <c r="G735" i="13" a="1"/>
  <c r="G735" i="13" s="1"/>
  <c r="G736" i="13" a="1"/>
  <c r="G736" i="13" s="1"/>
  <c r="G738" i="13" a="1"/>
  <c r="G738" i="13" s="1"/>
  <c r="G739" i="13" a="1"/>
  <c r="G739" i="13" s="1"/>
  <c r="G741" i="13" a="1"/>
  <c r="G741" i="13" s="1"/>
  <c r="G742" i="13" a="1"/>
  <c r="G742" i="13" s="1"/>
  <c r="G745" i="13" a="1"/>
  <c r="G745" i="13" s="1"/>
  <c r="G747" i="13" a="1"/>
  <c r="G747" i="13" s="1"/>
  <c r="G748" i="13" a="1"/>
  <c r="G748" i="13" s="1"/>
  <c r="G750" i="13" a="1"/>
  <c r="G750" i="13" s="1"/>
  <c r="G751" i="13" a="1"/>
  <c r="G751" i="13" s="1"/>
  <c r="G759" i="13" a="1"/>
  <c r="G759" i="13" s="1"/>
  <c r="G760" i="13" a="1"/>
  <c r="G760" i="13" s="1"/>
  <c r="G761" i="13" a="1"/>
  <c r="G761" i="13" s="1"/>
  <c r="G762" i="13" a="1"/>
  <c r="G762" i="13" s="1"/>
  <c r="G763" i="13" a="1"/>
  <c r="G763" i="13" s="1"/>
  <c r="G766" i="13" a="1"/>
  <c r="G766" i="13" s="1"/>
  <c r="G770" i="13" a="1"/>
  <c r="G770" i="13" s="1"/>
  <c r="G771" i="13" a="1"/>
  <c r="G771" i="13" s="1"/>
  <c r="G772" i="13" a="1"/>
  <c r="G772" i="13" s="1"/>
  <c r="G773" i="13" a="1"/>
  <c r="G773" i="13" s="1"/>
  <c r="G774" i="13" a="1"/>
  <c r="G774" i="13" s="1"/>
  <c r="G775" i="13" a="1"/>
  <c r="G775" i="13" s="1"/>
  <c r="G783" i="13" a="1"/>
  <c r="G783" i="13" s="1"/>
  <c r="G784" i="13" a="1"/>
  <c r="G784" i="13" s="1"/>
  <c r="G786" i="13" a="1"/>
  <c r="G786" i="13" s="1"/>
  <c r="G787" i="13" a="1"/>
  <c r="G787" i="13" s="1"/>
  <c r="G788" i="13" a="1"/>
  <c r="G788" i="13" s="1"/>
  <c r="G789" i="13" a="1"/>
  <c r="G789" i="13" s="1"/>
  <c r="G795" i="13" a="1"/>
  <c r="G795" i="13" s="1"/>
  <c r="G796" i="13" a="1"/>
  <c r="G796" i="13" s="1"/>
  <c r="G798" i="13" a="1"/>
  <c r="G798" i="13" s="1"/>
  <c r="G799" i="13" a="1"/>
  <c r="G799" i="13" s="1"/>
  <c r="G801" i="13" a="1"/>
  <c r="G801" i="13" s="1"/>
  <c r="G807" i="13" a="1"/>
  <c r="G807" i="13" s="1"/>
  <c r="G808" i="13" a="1"/>
  <c r="G808" i="13" s="1"/>
  <c r="G809" i="13" a="1"/>
  <c r="G809" i="13" s="1"/>
  <c r="G810" i="13" a="1"/>
  <c r="G810" i="13" s="1"/>
  <c r="G811" i="13" a="1"/>
  <c r="G811" i="13" s="1"/>
  <c r="G819" i="13" a="1"/>
  <c r="G819" i="13" s="1"/>
  <c r="G820" i="13" a="1"/>
  <c r="G820" i="13" s="1"/>
  <c r="G822" i="13" a="1"/>
  <c r="G822" i="13" s="1"/>
  <c r="G823" i="13" a="1"/>
  <c r="G823" i="13" s="1"/>
  <c r="G824" i="13" a="1"/>
  <c r="G824" i="13" s="1"/>
  <c r="G825" i="13" a="1"/>
  <c r="G825" i="13" s="1"/>
  <c r="G829" i="13" a="1"/>
  <c r="G829" i="13" s="1"/>
  <c r="G831" i="13" a="1"/>
  <c r="G831" i="13" s="1"/>
  <c r="G832" i="13" a="1"/>
  <c r="G832" i="13" s="1"/>
  <c r="G833" i="13" a="1"/>
  <c r="G833" i="13" s="1"/>
  <c r="G834" i="13" a="1"/>
  <c r="G834" i="13" s="1"/>
  <c r="G835" i="13" a="1"/>
  <c r="G835" i="13" s="1"/>
  <c r="G836" i="13" a="1"/>
  <c r="G836" i="13" s="1"/>
  <c r="G843" i="13" a="1"/>
  <c r="G843" i="13" s="1"/>
  <c r="G844" i="13" a="1"/>
  <c r="G844" i="13" s="1"/>
  <c r="G845" i="13" a="1"/>
  <c r="G845" i="13" s="1"/>
  <c r="G846" i="13" a="1"/>
  <c r="G846" i="13" s="1"/>
  <c r="G847" i="13" a="1"/>
  <c r="G847" i="13" s="1"/>
  <c r="G849" i="13" a="1"/>
  <c r="G849" i="13" s="1"/>
  <c r="G850" i="13" a="1"/>
  <c r="G850" i="13" s="1"/>
  <c r="G855" i="13" a="1"/>
  <c r="G855" i="13" s="1"/>
  <c r="G856" i="13" a="1"/>
  <c r="G856" i="13" s="1"/>
  <c r="G857" i="13" a="1"/>
  <c r="G857" i="13" s="1"/>
  <c r="G858" i="13" a="1"/>
  <c r="G858" i="13" s="1"/>
  <c r="G859" i="13" a="1"/>
  <c r="G859" i="13" s="1"/>
  <c r="G860" i="13" a="1"/>
  <c r="G860" i="13" s="1"/>
  <c r="G862" i="13" a="1"/>
  <c r="G862" i="13" s="1"/>
  <c r="G863" i="13" a="1"/>
  <c r="G863" i="13" s="1"/>
  <c r="G865" i="13" a="1"/>
  <c r="G865" i="13" s="1"/>
  <c r="G867" i="13" a="1"/>
  <c r="G867" i="13" s="1"/>
  <c r="G868" i="13" a="1"/>
  <c r="G868" i="13" s="1"/>
  <c r="G870" i="13" a="1"/>
  <c r="G870" i="13" s="1"/>
  <c r="G871" i="13" a="1"/>
  <c r="G871" i="13" s="1"/>
  <c r="G872" i="13" a="1"/>
  <c r="G872" i="13" s="1"/>
  <c r="G879" i="13" a="1"/>
  <c r="G879" i="13" s="1"/>
  <c r="G880" i="13" a="1"/>
  <c r="G880" i="13" s="1"/>
  <c r="G881" i="13" a="1"/>
  <c r="G881" i="13" s="1"/>
  <c r="G882" i="13" a="1"/>
  <c r="G882" i="13" s="1"/>
  <c r="G883" i="13" a="1"/>
  <c r="G883" i="13" s="1"/>
  <c r="G891" i="13" a="1"/>
  <c r="G891" i="13" s="1"/>
  <c r="G892" i="13" a="1"/>
  <c r="G892" i="13" s="1"/>
  <c r="G893" i="13" a="1"/>
  <c r="G893" i="13" s="1"/>
  <c r="G894" i="13" a="1"/>
  <c r="G894" i="13" s="1"/>
  <c r="G895" i="13" a="1"/>
  <c r="G895" i="13" s="1"/>
  <c r="G896" i="13" a="1"/>
  <c r="G896" i="13" s="1"/>
  <c r="G901" i="13" a="1"/>
  <c r="G901" i="13" s="1"/>
  <c r="G903" i="13" a="1"/>
  <c r="G903" i="13" s="1"/>
  <c r="G904" i="13" a="1"/>
  <c r="G904" i="13" s="1"/>
  <c r="G905" i="13" a="1"/>
  <c r="G905" i="13" s="1"/>
  <c r="G906" i="13" a="1"/>
  <c r="G906" i="13" s="1"/>
  <c r="G907" i="13" a="1"/>
  <c r="G907" i="13" s="1"/>
  <c r="G915" i="13" a="1"/>
  <c r="G915" i="13" s="1"/>
  <c r="G916" i="13" a="1"/>
  <c r="G916" i="13" s="1"/>
  <c r="G918" i="13" a="1"/>
  <c r="G918" i="13" s="1"/>
  <c r="G919" i="13" a="1"/>
  <c r="G919" i="13" s="1"/>
  <c r="G920" i="13" a="1"/>
  <c r="G920" i="13" s="1"/>
  <c r="G925" i="13" a="1"/>
  <c r="G925" i="13" s="1"/>
  <c r="G927" i="13" a="1"/>
  <c r="G927" i="13" s="1"/>
  <c r="G928" i="13" a="1"/>
  <c r="G928" i="13" s="1"/>
  <c r="G929" i="13" a="1"/>
  <c r="G929" i="13" s="1"/>
  <c r="G930" i="13" a="1"/>
  <c r="G930" i="13" s="1"/>
  <c r="G931" i="13" a="1"/>
  <c r="G931" i="13" s="1"/>
  <c r="G939" i="13" a="1"/>
  <c r="G939" i="13" s="1"/>
  <c r="G940" i="13" a="1"/>
  <c r="G940" i="13" s="1"/>
  <c r="G941" i="13" a="1"/>
  <c r="G941" i="13" s="1"/>
  <c r="G942" i="13" a="1"/>
  <c r="G942" i="13" s="1"/>
  <c r="G943" i="13" a="1"/>
  <c r="G943" i="13" s="1"/>
  <c r="G944" i="13" a="1"/>
  <c r="G944" i="13" s="1"/>
  <c r="G945" i="13" a="1"/>
  <c r="G945" i="13" s="1"/>
  <c r="G951" i="13" a="1"/>
  <c r="G951" i="13" s="1"/>
  <c r="G952" i="13" a="1"/>
  <c r="G952" i="13" s="1"/>
  <c r="G953" i="13" a="1"/>
  <c r="G953" i="13" s="1"/>
  <c r="G954" i="13" a="1"/>
  <c r="G954" i="13" s="1"/>
  <c r="G955" i="13" a="1"/>
  <c r="G955" i="13" s="1"/>
  <c r="G962" i="13" a="1"/>
  <c r="G962" i="13" s="1"/>
  <c r="G963" i="13" a="1"/>
  <c r="G963" i="13" s="1"/>
  <c r="G964" i="13" a="1"/>
  <c r="G964" i="13" s="1"/>
  <c r="G965" i="13" a="1"/>
  <c r="G965" i="13" s="1"/>
  <c r="G966" i="13" a="1"/>
  <c r="G966" i="13" s="1"/>
  <c r="G967" i="13" a="1"/>
  <c r="G967" i="13" s="1"/>
  <c r="G968" i="13" a="1"/>
  <c r="G968" i="13" s="1"/>
  <c r="G975" i="13" a="1"/>
  <c r="G975" i="13" s="1"/>
  <c r="G976" i="13" a="1"/>
  <c r="G976" i="13" s="1"/>
  <c r="G978" i="13" a="1"/>
  <c r="G978" i="13" s="1"/>
  <c r="G979" i="13" a="1"/>
  <c r="G979" i="13" s="1"/>
  <c r="G982" i="13" a="1"/>
  <c r="G982" i="13" s="1"/>
  <c r="G983" i="13" a="1"/>
  <c r="G983" i="13" s="1"/>
  <c r="G985" i="13" a="1"/>
  <c r="G985" i="13" s="1"/>
  <c r="G986" i="13" a="1"/>
  <c r="G986" i="13" s="1"/>
  <c r="G987" i="13" a="1"/>
  <c r="G987" i="13" s="1"/>
  <c r="G988" i="13" a="1"/>
  <c r="G988" i="13" s="1"/>
  <c r="G990" i="13" a="1"/>
  <c r="G990" i="13" s="1"/>
  <c r="G991" i="13" a="1"/>
  <c r="G991" i="13" s="1"/>
  <c r="G997" i="13" a="1"/>
  <c r="G997" i="13" s="1"/>
  <c r="G999" i="13" a="1"/>
  <c r="G999" i="13" s="1"/>
  <c r="G1000" i="13" a="1"/>
  <c r="G1000" i="13" s="1"/>
  <c r="G1002" i="13" a="1"/>
  <c r="G1002" i="13" s="1"/>
  <c r="G1003" i="13" a="1"/>
  <c r="G1003" i="13" s="1"/>
  <c r="G1011" i="13" a="1"/>
  <c r="G1011" i="13" s="1"/>
  <c r="G1012" i="13" a="1"/>
  <c r="G1012" i="13" s="1"/>
  <c r="G1013" i="13" a="1"/>
  <c r="G1013" i="13" s="1"/>
  <c r="G1014" i="13" a="1"/>
  <c r="G1014" i="13" s="1"/>
  <c r="G1015" i="13" a="1"/>
  <c r="G1015" i="13" s="1"/>
  <c r="G1016" i="13" a="1"/>
  <c r="G1016" i="13" s="1"/>
  <c r="G1021" i="13" a="1"/>
  <c r="G1021" i="13" s="1"/>
  <c r="G1023" i="13" a="1"/>
  <c r="G1023" i="13" s="1"/>
  <c r="G1024" i="13" a="1"/>
  <c r="G1024" i="13" s="1"/>
  <c r="G1025" i="13" a="1"/>
  <c r="G1025" i="13" s="1"/>
  <c r="G1026" i="13" a="1"/>
  <c r="G1026" i="13" s="1"/>
  <c r="G1027" i="13" a="1"/>
  <c r="G1027" i="13" s="1"/>
  <c r="G1035" i="13" a="1"/>
  <c r="G1035" i="13" s="1"/>
  <c r="G1036" i="13" a="1"/>
  <c r="G1036" i="13" s="1"/>
  <c r="G1037" i="13" a="1"/>
  <c r="G1037" i="13" s="1"/>
  <c r="G1038" i="13" a="1"/>
  <c r="G1038" i="13" s="1"/>
  <c r="G1039" i="13" a="1"/>
  <c r="G1039" i="13" s="1"/>
  <c r="G1043" i="13" a="1"/>
  <c r="G1043" i="13" s="1"/>
  <c r="G1047" i="13" a="1"/>
  <c r="G1047" i="13" s="1"/>
  <c r="G1048" i="13" a="1"/>
  <c r="G1048" i="13" s="1"/>
  <c r="G1050" i="13" a="1"/>
  <c r="G1050" i="13" s="1"/>
  <c r="G1051" i="13" a="1"/>
  <c r="G1051" i="13" s="1"/>
  <c r="G1052" i="13" a="1"/>
  <c r="G1052" i="13" s="1"/>
  <c r="G1059" i="13" a="1"/>
  <c r="G1059" i="13" s="1"/>
  <c r="G1060" i="13" a="1"/>
  <c r="G1060" i="13" s="1"/>
  <c r="G1061" i="13" a="1"/>
  <c r="G1061" i="13" s="1"/>
  <c r="G1062" i="13" a="1"/>
  <c r="G1062" i="13" s="1"/>
  <c r="G1063" i="13" a="1"/>
  <c r="G1063" i="13" s="1"/>
  <c r="G1066" i="13" a="1"/>
  <c r="G1066" i="13" s="1"/>
  <c r="G1071" i="13" a="1"/>
  <c r="G1071" i="13" s="1"/>
  <c r="G1072" i="13" a="1"/>
  <c r="G1072" i="13" s="1"/>
  <c r="G1074" i="13" a="1"/>
  <c r="G1074" i="13" s="1"/>
  <c r="G1075" i="13" a="1"/>
  <c r="G1075" i="13" s="1"/>
  <c r="G1076" i="13" a="1"/>
  <c r="G1076" i="13" s="1"/>
  <c r="G1078" i="13" a="1"/>
  <c r="G1078" i="13" s="1"/>
  <c r="G1083" i="13" a="1"/>
  <c r="G1083" i="13" s="1"/>
  <c r="G1084" i="13" a="1"/>
  <c r="G1084" i="13" s="1"/>
  <c r="G1085" i="13" a="1"/>
  <c r="G1085" i="13" s="1"/>
  <c r="G1086" i="13" a="1"/>
  <c r="G1086" i="13" s="1"/>
  <c r="G1087" i="13" a="1"/>
  <c r="G1087" i="13" s="1"/>
  <c r="G1095" i="13" a="1"/>
  <c r="G1095" i="13" s="1"/>
  <c r="G1096" i="13" a="1"/>
  <c r="G1096" i="13" s="1"/>
  <c r="G1098" i="13" a="1"/>
  <c r="G1098" i="13" s="1"/>
  <c r="G1099" i="13" a="1"/>
  <c r="G1099" i="13" s="1"/>
  <c r="G1101" i="13" a="1"/>
  <c r="G1101" i="13" s="1"/>
  <c r="G1102" i="13" a="1"/>
  <c r="G1102" i="13" s="1"/>
  <c r="G1103" i="13" a="1"/>
  <c r="G1103" i="13" s="1"/>
  <c r="G1107" i="13" a="1"/>
  <c r="G1107" i="13" s="1"/>
  <c r="G1108" i="13" a="1"/>
  <c r="G1108" i="13" s="1"/>
  <c r="G1110" i="13" a="1"/>
  <c r="G1110" i="13" s="1"/>
  <c r="G1111" i="13" a="1"/>
  <c r="G1111" i="13" s="1"/>
  <c r="G1112" i="13" a="1"/>
  <c r="G1112" i="13" s="1"/>
  <c r="G1118" i="13" a="1"/>
  <c r="G1118" i="13" s="1"/>
  <c r="G1119" i="13" a="1"/>
  <c r="G1119" i="13" s="1"/>
  <c r="G1120" i="13" a="1"/>
  <c r="G1120" i="13" s="1"/>
  <c r="G1121" i="13" a="1"/>
  <c r="G1121" i="13" s="1"/>
  <c r="G1122" i="13" a="1"/>
  <c r="G1122" i="13" s="1"/>
  <c r="G1123" i="13" a="1"/>
  <c r="G1123" i="13" s="1"/>
  <c r="G1124" i="13" a="1"/>
  <c r="G1124" i="13" s="1"/>
  <c r="G1131" i="13" a="1"/>
  <c r="G1131" i="13" s="1"/>
  <c r="G1132" i="13" a="1"/>
  <c r="G1132" i="13" s="1"/>
  <c r="G1133" i="13" a="1"/>
  <c r="G1133" i="13" s="1"/>
  <c r="G1134" i="13" a="1"/>
  <c r="G1134" i="13" s="1"/>
  <c r="G1135" i="13" a="1"/>
  <c r="G1135" i="13" s="1"/>
  <c r="G1138" i="13" a="1"/>
  <c r="G1138" i="13" s="1"/>
  <c r="G1142" i="13" a="1"/>
  <c r="G1142" i="13" s="1"/>
  <c r="G1143" i="13" a="1"/>
  <c r="G1143" i="13" s="1"/>
  <c r="G1144" i="13" a="1"/>
  <c r="G1144" i="13" s="1"/>
  <c r="G1146" i="13" a="1"/>
  <c r="G1146" i="13" s="1"/>
  <c r="G1147" i="13" a="1"/>
  <c r="G1147" i="13" s="1"/>
  <c r="G1155" i="13" a="1"/>
  <c r="G1155" i="13" s="1"/>
  <c r="G1156" i="13" a="1"/>
  <c r="G1156" i="13" s="1"/>
  <c r="G1157" i="13" a="1"/>
  <c r="G1157" i="13" s="1"/>
  <c r="G1158" i="13" a="1"/>
  <c r="G1158" i="13" s="1"/>
  <c r="G1159" i="13" a="1"/>
  <c r="G1159" i="13" s="1"/>
  <c r="G1160" i="13" a="1"/>
  <c r="G1160" i="13" s="1"/>
  <c r="G1162" i="13" a="1"/>
  <c r="G1162" i="13" s="1"/>
  <c r="G1165" i="13" a="1"/>
  <c r="G1165" i="13" s="1"/>
  <c r="G1167" i="13" a="1"/>
  <c r="G1167" i="13" s="1"/>
  <c r="G1168" i="13" a="1"/>
  <c r="G1168" i="13" s="1"/>
  <c r="G1169" i="13" a="1"/>
  <c r="G1169" i="13" s="1"/>
  <c r="G1170" i="13" a="1"/>
  <c r="G1170" i="13" s="1"/>
  <c r="G1171" i="13" a="1"/>
  <c r="G1171" i="13" s="1"/>
  <c r="G1172" i="13" a="1"/>
  <c r="G1172" i="13" s="1"/>
  <c r="G1173" i="13" a="1"/>
  <c r="G1173" i="13" s="1"/>
  <c r="G1175" i="13" a="1"/>
  <c r="G1175" i="13" s="1"/>
  <c r="G1177" i="13" a="1"/>
  <c r="G1177" i="13" s="1"/>
  <c r="G1179" i="13" a="1"/>
  <c r="G1179" i="13" s="1"/>
  <c r="G1180" i="13" a="1"/>
  <c r="G1180" i="13" s="1"/>
  <c r="G1182" i="13" a="1"/>
  <c r="G1182" i="13" s="1"/>
  <c r="G1183" i="13" a="1"/>
  <c r="G1183" i="13" s="1"/>
  <c r="G1191" i="13" a="1"/>
  <c r="G1191" i="13" s="1"/>
  <c r="G1192" i="13" a="1"/>
  <c r="G1192" i="13" s="1"/>
  <c r="G1193" i="13" a="1"/>
  <c r="G1193" i="13" s="1"/>
  <c r="G1194" i="13" a="1"/>
  <c r="G1194" i="13" s="1"/>
  <c r="G1195" i="13" a="1"/>
  <c r="G1195" i="13" s="1"/>
  <c r="G1203" i="13" a="1"/>
  <c r="G1203" i="13" s="1"/>
  <c r="G1204" i="13" a="1"/>
  <c r="G1204" i="13" s="1"/>
  <c r="G1205" i="13" a="1"/>
  <c r="G1205" i="13" s="1"/>
  <c r="G1206" i="13" a="1"/>
  <c r="G1206" i="13" s="1"/>
  <c r="G1207" i="13" a="1"/>
  <c r="G1207" i="13" s="1"/>
  <c r="G1215" i="13" a="1"/>
  <c r="G1215" i="13" s="1"/>
  <c r="G1216" i="13" a="1"/>
  <c r="G1216" i="13" s="1"/>
  <c r="G1218" i="13" a="1"/>
  <c r="G1218" i="13" s="1"/>
  <c r="G1219" i="13" a="1"/>
  <c r="G1219" i="13" s="1"/>
  <c r="G1221" i="13" a="1"/>
  <c r="G1221" i="13" s="1"/>
  <c r="G1222" i="13" a="1"/>
  <c r="G1222" i="13" s="1"/>
  <c r="G1227" i="13" a="1"/>
  <c r="G1227" i="13" s="1"/>
  <c r="G1228" i="13" a="1"/>
  <c r="G1228" i="13" s="1"/>
  <c r="G1230" i="13" a="1"/>
  <c r="G1230" i="13" s="1"/>
  <c r="G1231" i="13" a="1"/>
  <c r="G1231" i="13" s="1"/>
  <c r="G1234" i="13" a="1"/>
  <c r="G1234" i="13" s="1"/>
  <c r="G1239" i="13" a="1"/>
  <c r="G1239" i="13" s="1"/>
  <c r="G1240" i="13" a="1"/>
  <c r="G1240" i="13" s="1"/>
  <c r="G1241" i="13" a="1"/>
  <c r="G1241" i="13" s="1"/>
  <c r="G1242" i="13" a="1"/>
  <c r="G1242" i="13" s="1"/>
  <c r="G1243" i="13" a="1"/>
  <c r="G1243" i="13" s="1"/>
  <c r="G1251" i="13" a="1"/>
  <c r="G1251" i="13" s="1"/>
  <c r="G1252" i="13" a="1"/>
  <c r="G1252" i="13" s="1"/>
  <c r="G1254" i="13" a="1"/>
  <c r="G1254" i="13" s="1"/>
  <c r="G1255" i="13" a="1"/>
  <c r="G1255" i="13" s="1"/>
  <c r="G1258" i="13" a="1"/>
  <c r="G1258" i="13" s="1"/>
  <c r="G1261" i="13" a="1"/>
  <c r="G1261" i="13" s="1"/>
  <c r="G1262" i="13" a="1"/>
  <c r="G1262" i="13" s="1"/>
  <c r="G1263" i="13" a="1"/>
  <c r="G1263" i="13" s="1"/>
  <c r="G1264" i="13" a="1"/>
  <c r="G1264" i="13" s="1"/>
  <c r="G1266" i="13" a="1"/>
  <c r="G1266" i="13" s="1"/>
  <c r="G1267" i="13" a="1"/>
  <c r="G1267" i="13" s="1"/>
  <c r="G1275" i="13" a="1"/>
  <c r="G1275" i="13" s="1"/>
  <c r="G1276" i="13" a="1"/>
  <c r="G1276" i="13" s="1"/>
  <c r="G1277" i="13" a="1"/>
  <c r="G1277" i="13" s="1"/>
  <c r="G1278" i="13" a="1"/>
  <c r="G1278" i="13" s="1"/>
  <c r="G1279" i="13" a="1"/>
  <c r="G1279" i="13" s="1"/>
  <c r="G1282" i="13" a="1"/>
  <c r="G1282" i="13" s="1"/>
  <c r="G1283" i="13" a="1"/>
  <c r="G1283" i="13" s="1"/>
  <c r="G1287" i="13" a="1"/>
  <c r="G1287" i="13" s="1"/>
  <c r="G1288" i="13" a="1"/>
  <c r="G1288" i="13" s="1"/>
  <c r="G1290" i="13" a="1"/>
  <c r="G1290" i="13" s="1"/>
  <c r="G1291" i="13" a="1"/>
  <c r="G1291" i="13" s="1"/>
  <c r="G1298" i="13" a="1"/>
  <c r="G1298" i="13" s="1"/>
  <c r="G1299" i="13" a="1"/>
  <c r="G1299" i="13" s="1"/>
  <c r="G1300" i="13" a="1"/>
  <c r="G1300" i="13" s="1"/>
  <c r="G1302" i="13" a="1"/>
  <c r="G1302" i="13" s="1"/>
  <c r="G1303" i="13" a="1"/>
  <c r="G1303" i="13" s="1"/>
  <c r="G1305" i="13" a="1"/>
  <c r="G1305" i="13" s="1"/>
  <c r="G1311" i="13" a="1"/>
  <c r="G1311" i="13" s="1"/>
  <c r="G1312" i="13" a="1"/>
  <c r="G1312" i="13" s="1"/>
  <c r="G1313" i="13" a="1"/>
  <c r="G1313" i="13" s="1"/>
  <c r="G1314" i="13" a="1"/>
  <c r="G1314" i="13" s="1"/>
  <c r="G1315" i="13" a="1"/>
  <c r="G1315" i="13" s="1"/>
  <c r="G1321" i="13" a="1"/>
  <c r="G1321" i="13" s="1"/>
  <c r="G1323" i="13" a="1"/>
  <c r="G1323" i="13" s="1"/>
  <c r="G1324" i="13" a="1"/>
  <c r="G1324" i="13" s="1"/>
  <c r="G1325" i="13" a="1"/>
  <c r="G1325" i="13" s="1"/>
  <c r="G1326" i="13" a="1"/>
  <c r="G1326" i="13" s="1"/>
  <c r="G1327" i="13" a="1"/>
  <c r="G1327" i="13" s="1"/>
  <c r="G1335" i="13" a="1"/>
  <c r="G1335" i="13" s="1"/>
  <c r="G1336" i="13" a="1"/>
  <c r="G1336" i="13" s="1"/>
  <c r="G1337" i="13" a="1"/>
  <c r="G1337" i="13" s="1"/>
  <c r="G1338" i="13" a="1"/>
  <c r="G1338" i="13" s="1"/>
  <c r="G1339" i="13" a="1"/>
  <c r="G1339" i="13" s="1"/>
  <c r="G1340" i="13" a="1"/>
  <c r="G1340" i="13" s="1"/>
  <c r="G1347" i="13" a="1"/>
  <c r="G1347" i="13" s="1"/>
  <c r="G1348" i="13" a="1"/>
  <c r="G1348" i="13" s="1"/>
  <c r="G1350" i="13" a="1"/>
  <c r="G1350" i="13" s="1"/>
  <c r="G1351" i="13" a="1"/>
  <c r="G1351" i="13" s="1"/>
  <c r="G1352" i="13" a="1"/>
  <c r="G1352" i="13" s="1"/>
  <c r="G1359" i="13" a="1"/>
  <c r="G1359" i="13" s="1"/>
  <c r="G1360" i="13" a="1"/>
  <c r="G1360" i="13" s="1"/>
  <c r="G1361" i="13" a="1"/>
  <c r="G1361" i="13" s="1"/>
  <c r="G1362" i="13" a="1"/>
  <c r="G1362" i="13" s="1"/>
  <c r="G1363" i="13" a="1"/>
  <c r="G1363" i="13" s="1"/>
  <c r="G1364" i="13" a="1"/>
  <c r="G1364" i="13" s="1"/>
  <c r="G1371" i="13" a="1"/>
  <c r="G1371" i="13" s="1"/>
  <c r="G1372" i="13" a="1"/>
  <c r="G1372" i="13" s="1"/>
  <c r="G1374" i="13" a="1"/>
  <c r="G1374" i="13" s="1"/>
  <c r="G1375" i="13" a="1"/>
  <c r="G1375" i="13" s="1"/>
  <c r="G1378" i="13" a="1"/>
  <c r="G1378" i="13" s="1"/>
  <c r="G1379" i="13" a="1"/>
  <c r="G1379" i="13" s="1"/>
  <c r="G1381" i="13" a="1"/>
  <c r="G1381" i="13" s="1"/>
  <c r="G1382" i="13" a="1"/>
  <c r="G1382" i="13" s="1"/>
  <c r="G1383" i="13" a="1"/>
  <c r="G1383" i="13" s="1"/>
  <c r="G1384" i="13" a="1"/>
  <c r="G1384" i="13" s="1"/>
  <c r="G1385" i="13" a="1"/>
  <c r="G1385" i="13" s="1"/>
  <c r="G1386" i="13" a="1"/>
  <c r="G1386" i="13" s="1"/>
  <c r="G1387" i="13" a="1"/>
  <c r="G1387" i="13" s="1"/>
  <c r="G1393" i="13" a="1"/>
  <c r="G1393" i="13" s="1"/>
  <c r="G1395" i="13" a="1"/>
  <c r="G1395" i="13" s="1"/>
  <c r="G1396" i="13" a="1"/>
  <c r="G1396" i="13" s="1"/>
  <c r="G1398" i="13" a="1"/>
  <c r="G1398" i="13" s="1"/>
  <c r="G1399" i="13" a="1"/>
  <c r="G1399" i="13" s="1"/>
  <c r="G1407" i="13" a="1"/>
  <c r="G1407" i="13" s="1"/>
  <c r="G1408" i="13" a="1"/>
  <c r="G1408" i="13" s="1"/>
  <c r="G1409" i="13" a="1"/>
  <c r="G1409" i="13" s="1"/>
  <c r="G1410" i="13" a="1"/>
  <c r="G1410" i="13" s="1"/>
  <c r="G1411" i="13" a="1"/>
  <c r="G1411" i="13" s="1"/>
  <c r="G1413" i="13" a="1"/>
  <c r="G1413" i="13" s="1"/>
  <c r="G1417" i="13" a="1"/>
  <c r="G1417" i="13" s="1"/>
  <c r="G1418" i="13" a="1"/>
  <c r="G1418" i="13" s="1"/>
  <c r="G1419" i="13" a="1"/>
  <c r="G1419" i="13" s="1"/>
  <c r="G1420" i="13" a="1"/>
  <c r="G1420" i="13" s="1"/>
  <c r="G1422" i="13" a="1"/>
  <c r="G1422" i="13" s="1"/>
  <c r="G1423" i="13" a="1"/>
  <c r="G1423" i="13" s="1"/>
  <c r="G1431" i="13" a="1"/>
  <c r="G1431" i="13" s="1"/>
  <c r="G1432" i="13" a="1"/>
  <c r="G1432" i="13" s="1"/>
  <c r="G1433" i="13" a="1"/>
  <c r="G1433" i="13" s="1"/>
  <c r="G1434" i="13" a="1"/>
  <c r="G1434" i="13" s="1"/>
  <c r="G1435" i="13" a="1"/>
  <c r="G1435" i="13" s="1"/>
  <c r="G1436" i="13" a="1"/>
  <c r="G1436" i="13" s="1"/>
  <c r="G1437" i="13" a="1"/>
  <c r="G1437" i="13" s="1"/>
  <c r="G1443" i="13" a="1"/>
  <c r="G1443" i="13" s="1"/>
  <c r="G1444" i="13" a="1"/>
  <c r="G1444" i="13" s="1"/>
  <c r="G1446" i="13" a="1"/>
  <c r="G1446" i="13" s="1"/>
  <c r="G1447" i="13" a="1"/>
  <c r="G1447" i="13" s="1"/>
  <c r="G1451" i="13" a="1"/>
  <c r="G1451" i="13" s="1"/>
  <c r="G1455" i="13" a="1"/>
  <c r="G1455" i="13" s="1"/>
  <c r="G1456" i="13" a="1"/>
  <c r="G1456" i="13" s="1"/>
  <c r="G1457" i="13" a="1"/>
  <c r="G1457" i="13" s="1"/>
  <c r="G1458" i="13" a="1"/>
  <c r="G1458" i="13" s="1"/>
  <c r="G1459" i="13" a="1"/>
  <c r="G1459" i="13" s="1"/>
  <c r="G1466" i="13" a="1"/>
  <c r="G1466" i="13" s="1"/>
  <c r="G1467" i="13" a="1"/>
  <c r="G1467" i="13" s="1"/>
  <c r="G1468" i="13" a="1"/>
  <c r="G1468" i="13" s="1"/>
  <c r="G1470" i="13" a="1"/>
  <c r="G1470" i="13" s="1"/>
  <c r="G1471" i="13" a="1"/>
  <c r="G1471" i="13" s="1"/>
  <c r="G1474" i="13" a="1"/>
  <c r="G1474" i="13" s="1"/>
  <c r="G1479" i="13" a="1"/>
  <c r="G1479" i="13" s="1"/>
  <c r="G1480" i="13" a="1"/>
  <c r="G1480" i="13" s="1"/>
  <c r="G1482" i="13" a="1"/>
  <c r="G1482" i="13" s="1"/>
  <c r="G1483" i="13" a="1"/>
  <c r="G1483" i="13" s="1"/>
  <c r="G1486" i="13" a="1"/>
  <c r="G1486" i="13" s="1"/>
  <c r="G1490" i="13" a="1"/>
  <c r="G1490" i="13" s="1"/>
  <c r="G1491" i="13" a="1"/>
  <c r="G1491" i="13" s="1"/>
  <c r="G1492" i="13" a="1"/>
  <c r="G1492" i="13" s="1"/>
  <c r="G1494" i="13" a="1"/>
  <c r="G1494" i="13" s="1"/>
  <c r="G1495" i="13" a="1"/>
  <c r="G1495" i="13" s="1"/>
  <c r="G1503" i="13" a="1"/>
  <c r="G1503" i="13" s="1"/>
  <c r="G1504" i="13" a="1"/>
  <c r="G1504" i="13" s="1"/>
  <c r="G1506" i="13" a="1"/>
  <c r="G1506" i="13" s="1"/>
  <c r="G1507" i="13" a="1"/>
  <c r="G1507" i="13" s="1"/>
  <c r="G1510" i="13" a="1"/>
  <c r="G1510" i="13" s="1"/>
  <c r="G1513" i="13" a="1"/>
  <c r="G1513" i="13" s="1"/>
  <c r="G1514" i="13" a="1"/>
  <c r="G1514" i="13" s="1"/>
  <c r="G1515" i="13" a="1"/>
  <c r="G1515" i="13" s="1"/>
  <c r="G1516" i="13" a="1"/>
  <c r="G1516" i="13" s="1"/>
  <c r="G1517" i="13" a="1"/>
  <c r="G1517" i="13" s="1"/>
  <c r="G1518" i="13" a="1"/>
  <c r="G1518" i="13" s="1"/>
  <c r="G1519" i="13" a="1"/>
  <c r="G1519" i="13" s="1"/>
  <c r="G1527" i="13" a="1"/>
  <c r="G1527" i="13" s="1"/>
  <c r="G1528" i="13" a="1"/>
  <c r="G1528" i="13" s="1"/>
  <c r="G1529" i="13" a="1"/>
  <c r="G1529" i="13" s="1"/>
  <c r="G1530" i="13" a="1"/>
  <c r="G1530" i="13" s="1"/>
  <c r="G1531" i="13" a="1"/>
  <c r="G1531" i="13" s="1"/>
  <c r="G1533" i="13" a="1"/>
  <c r="G1533" i="13" s="1"/>
  <c r="G1534" i="13" a="1"/>
  <c r="G1534" i="13" s="1"/>
  <c r="G1539" i="13" a="1"/>
  <c r="G1539" i="13" s="1"/>
  <c r="G1540" i="13" a="1"/>
  <c r="G1540" i="13" s="1"/>
  <c r="G1542" i="13" a="1"/>
  <c r="G1542" i="13" s="1"/>
  <c r="G1543" i="13" a="1"/>
  <c r="G1543" i="13" s="1"/>
  <c r="G1547" i="13" a="1"/>
  <c r="G1547" i="13" s="1"/>
  <c r="G1551" i="13" a="1"/>
  <c r="G1551" i="13" s="1"/>
  <c r="G1552" i="13" a="1"/>
  <c r="G1552" i="13" s="1"/>
  <c r="G1554" i="13" a="1"/>
  <c r="G1554" i="13" s="1"/>
  <c r="G1555" i="13" a="1"/>
  <c r="G1555" i="13" s="1"/>
  <c r="G1563" i="13" a="1"/>
  <c r="G1563" i="13" s="1"/>
  <c r="G1564" i="13" a="1"/>
  <c r="G1564" i="13" s="1"/>
  <c r="G1566" i="13" a="1"/>
  <c r="G1566" i="13" s="1"/>
  <c r="G1567" i="13" a="1"/>
  <c r="G1567" i="13" s="1"/>
  <c r="G1568" i="13" a="1"/>
  <c r="G1568" i="13" s="1"/>
  <c r="G1570" i="13" a="1"/>
  <c r="G1570" i="13" s="1"/>
  <c r="G1575" i="13" a="1"/>
  <c r="G1575" i="13" s="1"/>
  <c r="G1576" i="13" a="1"/>
  <c r="G1576" i="13" s="1"/>
  <c r="G1577" i="13" a="1"/>
  <c r="G1577" i="13" s="1"/>
  <c r="G1578" i="13" a="1"/>
  <c r="G1578" i="13" s="1"/>
  <c r="G1579" i="13" a="1"/>
  <c r="G1579" i="13" s="1"/>
  <c r="G1580" i="13" a="1"/>
  <c r="G1580" i="13" s="1"/>
  <c r="G1587" i="13" a="1"/>
  <c r="G1587" i="13" s="1"/>
  <c r="G1588" i="13" a="1"/>
  <c r="G1588" i="13" s="1"/>
  <c r="G1590" i="13" a="1"/>
  <c r="G1590" i="13" s="1"/>
  <c r="G1591" i="13" a="1"/>
  <c r="G1591" i="13" s="1"/>
  <c r="G1594" i="13" a="1"/>
  <c r="G1594" i="13" s="1"/>
  <c r="G1597" i="13" a="1"/>
  <c r="G1597" i="13" s="1"/>
  <c r="G1599" i="13" a="1"/>
  <c r="G1599" i="13" s="1"/>
  <c r="G1600" i="13" a="1"/>
  <c r="G1600" i="13" s="1"/>
  <c r="G1601" i="13" a="1"/>
  <c r="G1601" i="13" s="1"/>
  <c r="G1602" i="13" a="1"/>
  <c r="G1602" i="13" s="1"/>
  <c r="G1603" i="13" a="1"/>
  <c r="G1603" i="13" s="1"/>
  <c r="G1611" i="13" a="1"/>
  <c r="G1611" i="13" s="1"/>
  <c r="G1612" i="13" a="1"/>
  <c r="G1612" i="13" s="1"/>
  <c r="G1613" i="13" a="1"/>
  <c r="G1613" i="13" s="1"/>
  <c r="G1614" i="13" a="1"/>
  <c r="G1614" i="13" s="1"/>
  <c r="G1615" i="13" a="1"/>
  <c r="G1615" i="13" s="1"/>
  <c r="G1616" i="13" a="1"/>
  <c r="G1616" i="13" s="1"/>
  <c r="G1617" i="13" a="1"/>
  <c r="G1617" i="13" s="1"/>
  <c r="G1623" i="13" a="1"/>
  <c r="G1623" i="13" s="1"/>
  <c r="G1624" i="13" a="1"/>
  <c r="G1624" i="13" s="1"/>
  <c r="G1626" i="13" a="1"/>
  <c r="G1626" i="13" s="1"/>
  <c r="G1627" i="13" a="1"/>
  <c r="G1627" i="13" s="1"/>
  <c r="G1628" i="13" a="1"/>
  <c r="G1628" i="13" s="1"/>
  <c r="G1629" i="13" a="1"/>
  <c r="G1629" i="13" s="1"/>
  <c r="G1630" i="13" a="1"/>
  <c r="G1630" i="13" s="1"/>
  <c r="G1631" i="13" a="1"/>
  <c r="G1631" i="13" s="1"/>
  <c r="G1635" i="13" a="1"/>
  <c r="G1635" i="13" s="1"/>
  <c r="G1636" i="13" a="1"/>
  <c r="G1636" i="13" s="1"/>
  <c r="G1638" i="13" a="1"/>
  <c r="G1638" i="13" s="1"/>
  <c r="G1639" i="13" a="1"/>
  <c r="G1639" i="13" s="1"/>
  <c r="G1647" i="13" a="1"/>
  <c r="G1647" i="13" s="1"/>
  <c r="G1648" i="13" a="1"/>
  <c r="G1648" i="13" s="1"/>
  <c r="G1649" i="13" a="1"/>
  <c r="G1649" i="13" s="1"/>
  <c r="G1650" i="13" a="1"/>
  <c r="G1650" i="13" s="1"/>
  <c r="G1651" i="13" a="1"/>
  <c r="G1651" i="13" s="1"/>
  <c r="G1652" i="13" a="1"/>
  <c r="G1652" i="13" s="1"/>
  <c r="G1655" i="13" a="1"/>
  <c r="G1655" i="13" s="1"/>
  <c r="G1659" i="13" a="1"/>
  <c r="G1659" i="13" s="1"/>
  <c r="G1660" i="13" a="1"/>
  <c r="G1660" i="13" s="1"/>
  <c r="G1662" i="13" a="1"/>
  <c r="G1662" i="13" s="1"/>
  <c r="G1663" i="13" a="1"/>
  <c r="G1663" i="13" s="1"/>
  <c r="G1664" i="13" a="1"/>
  <c r="G1664" i="13" s="1"/>
  <c r="G1666" i="13" a="1"/>
  <c r="G1666" i="13" s="1"/>
  <c r="G1670" i="13" a="1"/>
  <c r="G1670" i="13" s="1"/>
  <c r="G1671" i="13" a="1"/>
  <c r="G1671" i="13" s="1"/>
  <c r="G1672" i="13" a="1"/>
  <c r="G1672" i="13" s="1"/>
  <c r="G1674" i="13" a="1"/>
  <c r="G1674" i="13" s="1"/>
  <c r="G1675" i="13" a="1"/>
  <c r="G1675" i="13" s="1"/>
  <c r="G1683" i="13" a="1"/>
  <c r="G1683" i="13" s="1"/>
  <c r="G1684" i="13" a="1"/>
  <c r="G1684" i="13" s="1"/>
  <c r="G1686" i="13" a="1"/>
  <c r="G1686" i="13" s="1"/>
  <c r="G1687" i="13" a="1"/>
  <c r="G1687" i="13" s="1"/>
  <c r="G1690" i="13" a="1"/>
  <c r="G1690" i="13" s="1"/>
  <c r="G1693" i="13" a="1"/>
  <c r="G1693" i="13" s="1"/>
  <c r="G1694" i="13" a="1"/>
  <c r="G1694" i="13" s="1"/>
  <c r="G1695" i="13" a="1"/>
  <c r="G1695" i="13" s="1"/>
  <c r="G1696" i="13" a="1"/>
  <c r="G1696" i="13" s="1"/>
  <c r="G1697" i="13" a="1"/>
  <c r="G1697" i="13" s="1"/>
  <c r="G1698" i="13" a="1"/>
  <c r="G1698" i="13" s="1"/>
  <c r="G1699" i="13" a="1"/>
  <c r="G1699" i="13" s="1"/>
  <c r="G1707" i="13" a="1"/>
  <c r="G1707" i="13" s="1"/>
  <c r="G1708" i="13" a="1"/>
  <c r="G1708" i="13" s="1"/>
  <c r="G1709" i="13" a="1"/>
  <c r="G1709" i="13" s="1"/>
  <c r="G1710" i="13" a="1"/>
  <c r="G1710" i="13" s="1"/>
  <c r="G1711" i="13" a="1"/>
  <c r="G1711" i="13" s="1"/>
  <c r="G1712" i="13" a="1"/>
  <c r="G1712" i="13" s="1"/>
  <c r="G1713" i="13" a="1"/>
  <c r="G1713" i="13" s="1"/>
  <c r="G1714" i="13" a="1"/>
  <c r="G1714" i="13" s="1"/>
  <c r="G1719" i="13" a="1"/>
  <c r="G1719" i="13" s="1"/>
  <c r="G1720" i="13" a="1"/>
  <c r="G1720" i="13" s="1"/>
  <c r="G1721" i="13" a="1"/>
  <c r="G1721" i="13" s="1"/>
  <c r="G1722" i="13" a="1"/>
  <c r="G1722" i="13" s="1"/>
  <c r="G1723" i="13" a="1"/>
  <c r="G1723" i="13" s="1"/>
  <c r="G1724" i="13" a="1"/>
  <c r="G1724" i="13" s="1"/>
  <c r="G1725" i="13" a="1"/>
  <c r="G1725" i="13" s="1"/>
  <c r="G1726" i="13" a="1"/>
  <c r="G1726" i="13" s="1"/>
  <c r="G1727" i="13" a="1"/>
  <c r="G1727" i="13" s="1"/>
  <c r="G1730" i="13" a="1"/>
  <c r="G1730" i="13" s="1"/>
  <c r="G1731" i="13" a="1"/>
  <c r="G1731" i="13" s="1"/>
  <c r="G1732" i="13" a="1"/>
  <c r="G1732" i="13" s="1"/>
  <c r="G1734" i="13" a="1"/>
  <c r="G1734" i="13" s="1"/>
  <c r="G1735" i="13" a="1"/>
  <c r="G1735" i="13" s="1"/>
  <c r="G1743" i="13" a="1"/>
  <c r="G1743" i="13" s="1"/>
  <c r="G1744" i="13" a="1"/>
  <c r="G1744" i="13" s="1"/>
  <c r="G1746" i="13" a="1"/>
  <c r="G1746" i="13" s="1"/>
  <c r="G1747" i="13" a="1"/>
  <c r="G1747" i="13" s="1"/>
  <c r="G1750" i="13" a="1"/>
  <c r="G1750" i="13" s="1"/>
  <c r="G1754" i="13" a="1"/>
  <c r="G1754" i="13" s="1"/>
  <c r="G1755" i="13" a="1"/>
  <c r="G1755" i="13" s="1"/>
  <c r="G1756" i="13" a="1"/>
  <c r="G1756" i="13" s="1"/>
  <c r="G1757" i="13" a="1"/>
  <c r="G1757" i="13" s="1"/>
  <c r="G1758" i="13" a="1"/>
  <c r="G1758" i="13" s="1"/>
  <c r="G1759" i="13" a="1"/>
  <c r="G1759" i="13" s="1"/>
  <c r="G1760" i="13" a="1"/>
  <c r="G1760" i="13" s="1"/>
  <c r="G1762" i="13" a="1"/>
  <c r="G1762" i="13" s="1"/>
  <c r="G1767" i="13" a="1"/>
  <c r="G1767" i="13" s="1"/>
  <c r="G1768" i="13" a="1"/>
  <c r="G1768" i="13" s="1"/>
  <c r="G1769" i="13" a="1"/>
  <c r="G1769" i="13" s="1"/>
  <c r="G1770" i="13" a="1"/>
  <c r="G1770" i="13" s="1"/>
  <c r="G1771" i="13" a="1"/>
  <c r="G1771" i="13" s="1"/>
  <c r="G1779" i="13" a="1"/>
  <c r="G1779" i="13" s="1"/>
  <c r="G1780" i="13" a="1"/>
  <c r="G1780" i="13" s="1"/>
  <c r="G1782" i="13" a="1"/>
  <c r="G1782" i="13" s="1"/>
  <c r="G1783" i="13" a="1"/>
  <c r="G1783" i="13" s="1"/>
  <c r="G1784" i="13" a="1"/>
  <c r="G1784" i="13" s="1"/>
  <c r="G1787" i="13" a="1"/>
  <c r="G1787" i="13" s="1"/>
  <c r="G1790" i="13" a="1"/>
  <c r="G1790" i="13" s="1"/>
  <c r="G1791" i="13" a="1"/>
  <c r="G1791" i="13" s="1"/>
  <c r="G1792" i="13" a="1"/>
  <c r="G1792" i="13" s="1"/>
  <c r="G1793" i="13" a="1"/>
  <c r="G1793" i="13" s="1"/>
  <c r="G1794" i="13" a="1"/>
  <c r="G1794" i="13" s="1"/>
  <c r="G1795" i="13" a="1"/>
  <c r="G1795" i="13" s="1"/>
  <c r="G1803" i="13" a="1"/>
  <c r="G1803" i="13" s="1"/>
  <c r="G1804" i="13" a="1"/>
  <c r="G1804" i="13" s="1"/>
  <c r="G1805" i="13" a="1"/>
  <c r="G1805" i="13" s="1"/>
  <c r="G1806" i="13" a="1"/>
  <c r="G1806" i="13" s="1"/>
  <c r="G1807" i="13" a="1"/>
  <c r="G1807" i="13" s="1"/>
  <c r="G1808" i="13" a="1"/>
  <c r="G1808" i="13" s="1"/>
  <c r="G1815" i="13" a="1"/>
  <c r="G1815" i="13" s="1"/>
  <c r="G1816" i="13" a="1"/>
  <c r="G1816" i="13" s="1"/>
  <c r="G1817" i="13" a="1"/>
  <c r="G1817" i="13" s="1"/>
  <c r="G1818" i="13" a="1"/>
  <c r="G1818" i="13" s="1"/>
  <c r="G1819" i="13" a="1"/>
  <c r="G1819" i="13" s="1"/>
  <c r="G1821" i="13" a="1"/>
  <c r="G1821" i="13" s="1"/>
  <c r="G1822" i="13" a="1"/>
  <c r="G1822" i="13" s="1"/>
  <c r="G1823" i="13" a="1"/>
  <c r="G1823" i="13" s="1"/>
  <c r="G1825" i="13" a="1"/>
  <c r="G1825" i="13" s="1"/>
  <c r="G1827" i="13" a="1"/>
  <c r="G1827" i="13" s="1"/>
  <c r="G1828" i="13" a="1"/>
  <c r="G1828" i="13" s="1"/>
  <c r="G1830" i="13" a="1"/>
  <c r="G1830" i="13" s="1"/>
  <c r="G1831" i="13" a="1"/>
  <c r="G1831" i="13" s="1"/>
  <c r="G1838" i="13" a="1"/>
  <c r="G1838" i="13" s="1"/>
  <c r="G1839" i="13" a="1"/>
  <c r="G1839" i="13" s="1"/>
  <c r="G1840" i="13" a="1"/>
  <c r="G1840" i="13" s="1"/>
  <c r="G1842" i="13" a="1"/>
  <c r="G1842" i="13" s="1"/>
  <c r="G1843" i="13" a="1"/>
  <c r="G1843" i="13" s="1"/>
  <c r="G1844" i="13" a="1"/>
  <c r="G1844" i="13" s="1"/>
  <c r="G1851" i="13" a="1"/>
  <c r="G1851" i="13" s="1"/>
  <c r="G1852" i="13" a="1"/>
  <c r="G1852" i="13" s="1"/>
  <c r="G1853" i="13" a="1"/>
  <c r="G1853" i="13" s="1"/>
  <c r="G1854" i="13" a="1"/>
  <c r="G1854" i="13" s="1"/>
  <c r="G1855" i="13" a="1"/>
  <c r="G1855" i="13" s="1"/>
  <c r="G1856" i="13" a="1"/>
  <c r="G1856" i="13" s="1"/>
  <c r="G1858" i="13" a="1"/>
  <c r="G1858" i="13" s="1"/>
  <c r="G1860" i="13" a="1"/>
  <c r="G1860" i="13" s="1"/>
  <c r="G1861" i="13" a="1"/>
  <c r="G1861" i="13" s="1"/>
  <c r="G1863" i="13" a="1"/>
  <c r="G1863" i="13" s="1"/>
  <c r="G1864" i="13" a="1"/>
  <c r="G1864" i="13" s="1"/>
  <c r="G1866" i="13" a="1"/>
  <c r="G1866" i="13" s="1"/>
  <c r="G1867" i="13" a="1"/>
  <c r="G1867" i="13" s="1"/>
  <c r="G1873" i="13" a="1"/>
  <c r="G1873" i="13" s="1"/>
  <c r="G1875" i="13" a="1"/>
  <c r="G1875" i="13" s="1"/>
  <c r="G1876" i="13" a="1"/>
  <c r="G1876" i="13" s="1"/>
  <c r="G1878" i="13" a="1"/>
  <c r="G1878" i="13" s="1"/>
  <c r="G1879" i="13" a="1"/>
  <c r="G1879" i="13" s="1"/>
  <c r="G1887" i="13" a="1"/>
  <c r="G1887" i="13" s="1"/>
  <c r="G1888" i="13" a="1"/>
  <c r="G1888" i="13" s="1"/>
  <c r="G1889" i="13" a="1"/>
  <c r="G1889" i="13" s="1"/>
  <c r="G1890" i="13" a="1"/>
  <c r="G1890" i="13" s="1"/>
  <c r="G1891" i="13" a="1"/>
  <c r="G1891" i="13" s="1"/>
  <c r="G1892" i="13" a="1"/>
  <c r="G1892" i="13" s="1"/>
  <c r="G1898" i="13" a="1"/>
  <c r="G1898" i="13" s="1"/>
  <c r="G1899" i="13" a="1"/>
  <c r="G1899" i="13" s="1"/>
  <c r="G1900" i="13" a="1"/>
  <c r="G1900" i="13" s="1"/>
  <c r="G1901" i="13" a="1"/>
  <c r="G1901" i="13" s="1"/>
  <c r="G1902" i="13" a="1"/>
  <c r="G1902" i="13" s="1"/>
  <c r="G1903" i="13" a="1"/>
  <c r="G1903" i="13" s="1"/>
  <c r="G1904" i="13" a="1"/>
  <c r="G1904" i="13" s="1"/>
  <c r="G1911" i="13" a="1"/>
  <c r="G1911" i="13" s="1"/>
  <c r="G1912" i="13" a="1"/>
  <c r="G1912" i="13" s="1"/>
  <c r="G1914" i="13" a="1"/>
  <c r="G1914" i="13" s="1"/>
  <c r="G1915" i="13" a="1"/>
  <c r="G1915" i="13" s="1"/>
  <c r="G1917" i="13" a="1"/>
  <c r="G1917" i="13" s="1"/>
  <c r="G1918" i="13" a="1"/>
  <c r="G1918" i="13" s="1"/>
  <c r="G1922" i="13" a="1"/>
  <c r="G1922" i="13" s="1"/>
  <c r="G1923" i="13" a="1"/>
  <c r="G1923" i="13" s="1"/>
  <c r="G1924" i="13" a="1"/>
  <c r="G1924" i="13" s="1"/>
  <c r="G1925" i="13" a="1"/>
  <c r="G1925" i="13" s="1"/>
  <c r="G1926" i="13" a="1"/>
  <c r="G1926" i="13" s="1"/>
  <c r="G1927" i="13" a="1"/>
  <c r="G1927" i="13" s="1"/>
  <c r="G1930" i="13" a="1"/>
  <c r="G1930" i="13" s="1"/>
  <c r="G1935" i="13" a="1"/>
  <c r="G1935" i="13" s="1"/>
  <c r="G1936" i="13" a="1"/>
  <c r="G1936" i="13" s="1"/>
  <c r="G1937" i="13" a="1"/>
  <c r="G1937" i="13" s="1"/>
  <c r="G1938" i="13" a="1"/>
  <c r="G1938" i="13" s="1"/>
  <c r="G1939" i="13" a="1"/>
  <c r="G1939" i="13" s="1"/>
  <c r="G1947" i="13" a="1"/>
  <c r="G1947" i="13" s="1"/>
  <c r="G1948" i="13" a="1"/>
  <c r="G1948" i="13" s="1"/>
  <c r="G1950" i="13" a="1"/>
  <c r="G1950" i="13" s="1"/>
  <c r="G1951" i="13" a="1"/>
  <c r="G1951" i="13" s="1"/>
  <c r="G1952" i="13" a="1"/>
  <c r="G1952" i="13" s="1"/>
  <c r="G1953" i="13" a="1"/>
  <c r="G1953" i="13" s="1"/>
  <c r="G1954" i="13" a="1"/>
  <c r="G1954" i="13" s="1"/>
  <c r="G1956" i="13" a="1"/>
  <c r="G1956" i="13" s="1"/>
  <c r="G1959" i="13" a="1"/>
  <c r="G1959" i="13" s="1"/>
  <c r="G1960" i="13" a="1"/>
  <c r="G1960" i="13" s="1"/>
  <c r="G1961" i="13" a="1"/>
  <c r="G1961" i="13" s="1"/>
  <c r="G1962" i="13" a="1"/>
  <c r="G1962" i="13" s="1"/>
  <c r="G1963" i="13" a="1"/>
  <c r="G1963" i="13" s="1"/>
  <c r="G1964" i="13" a="1"/>
  <c r="G1964" i="13" s="1"/>
  <c r="G1965" i="13" a="1"/>
  <c r="G1965" i="13" s="1"/>
  <c r="G1966" i="13" a="1"/>
  <c r="G1966" i="13" s="1"/>
  <c r="G1968" i="13" a="1"/>
  <c r="G1968" i="13" s="1"/>
  <c r="G1969" i="13" a="1"/>
  <c r="G1969" i="13" s="1"/>
  <c r="G1971" i="13" a="1"/>
  <c r="G1971" i="13" s="1"/>
  <c r="G1972" i="13" a="1"/>
  <c r="G1972" i="13" s="1"/>
  <c r="G1974" i="13" a="1"/>
  <c r="G1974" i="13" s="1"/>
  <c r="G1975" i="13" a="1"/>
  <c r="G1975" i="13" s="1"/>
  <c r="G1978" i="13" a="1"/>
  <c r="G1978" i="13" s="1"/>
  <c r="G1980" i="13" a="1"/>
  <c r="G1980" i="13" s="1"/>
  <c r="G1981" i="13" a="1"/>
  <c r="G1981" i="13" s="1"/>
  <c r="G1982" i="13" a="1"/>
  <c r="G1982" i="13" s="1"/>
  <c r="G1983" i="13" a="1"/>
  <c r="G1983" i="13" s="1"/>
  <c r="G1984" i="13" a="1"/>
  <c r="G1984" i="13" s="1"/>
  <c r="G1986" i="13" a="1"/>
  <c r="G1986" i="13" s="1"/>
  <c r="G1987" i="13" a="1"/>
  <c r="G1987" i="13" s="1"/>
  <c r="G1995" i="13" a="1"/>
  <c r="G1995" i="13" s="1"/>
  <c r="G1996" i="13" a="1"/>
  <c r="G1996" i="13" s="1"/>
  <c r="G1997" i="13" a="1"/>
  <c r="G1997" i="13" s="1"/>
  <c r="G1998" i="13" a="1"/>
  <c r="G1998" i="13" s="1"/>
  <c r="G1999" i="13" a="1"/>
  <c r="G1999" i="13" s="1"/>
  <c r="G2000" i="13" a="1"/>
  <c r="G2000" i="13" s="1"/>
  <c r="G2007" i="13" a="1"/>
  <c r="G2007" i="13" s="1"/>
  <c r="G2008" i="13" a="1"/>
  <c r="G2008" i="13" s="1"/>
  <c r="G2009" i="13" a="1"/>
  <c r="G2009" i="13" s="1"/>
  <c r="G2010" i="13" a="1"/>
  <c r="G2010" i="13" s="1"/>
  <c r="G2011" i="13" a="1"/>
  <c r="G2011" i="13" s="1"/>
  <c r="G2013" i="13" a="1"/>
  <c r="G2013" i="13" s="1"/>
  <c r="G2016" i="13" a="1"/>
  <c r="G2016" i="13" s="1"/>
  <c r="G2017" i="13" a="1"/>
  <c r="G2017" i="13" s="1"/>
  <c r="G2019" i="13" a="1"/>
  <c r="G2019" i="13" s="1"/>
  <c r="G2020" i="13" a="1"/>
  <c r="G2020" i="13" s="1"/>
  <c r="G2022" i="13" a="1"/>
  <c r="G2022" i="13" s="1"/>
  <c r="G2023" i="13" a="1"/>
  <c r="G2023" i="13" s="1"/>
  <c r="G2031" i="13" a="1"/>
  <c r="G2031" i="13" s="1"/>
  <c r="G2032" i="13" a="1"/>
  <c r="G2032" i="13" s="1"/>
  <c r="G2033" i="13" a="1"/>
  <c r="G2033" i="13" s="1"/>
  <c r="G2034" i="13" a="1"/>
  <c r="G2034" i="13" s="1"/>
  <c r="G2035" i="13" a="1"/>
  <c r="G2035" i="13" s="1"/>
  <c r="G2036" i="13" a="1"/>
  <c r="G2036" i="13" s="1"/>
  <c r="G2042" i="13" a="1"/>
  <c r="G2042" i="13" s="1"/>
  <c r="G2043" i="13" a="1"/>
  <c r="G2043" i="13" s="1"/>
  <c r="G2044" i="13" a="1"/>
  <c r="G2044" i="13" s="1"/>
  <c r="G2045" i="13" a="1"/>
  <c r="G2045" i="13" s="1"/>
  <c r="G2046" i="13" a="1"/>
  <c r="G2046" i="13" s="1"/>
  <c r="G2047" i="13" a="1"/>
  <c r="G2047" i="13" s="1"/>
  <c r="G2048" i="13" a="1"/>
  <c r="G2048" i="13" s="1"/>
  <c r="G2049" i="13" a="1"/>
  <c r="G2049" i="13" s="1"/>
  <c r="G2055" i="13" a="1"/>
  <c r="G2055" i="13" s="1"/>
  <c r="G2056" i="13" a="1"/>
  <c r="G2056" i="13" s="1"/>
  <c r="G2057" i="13" a="1"/>
  <c r="G2057" i="13" s="1"/>
  <c r="G2058" i="13" a="1"/>
  <c r="G2058" i="13" s="1"/>
  <c r="G2059" i="13" a="1"/>
  <c r="G2059" i="13" s="1"/>
  <c r="G2067" i="13" a="1"/>
  <c r="G2067" i="13" s="1"/>
  <c r="G2068" i="13" a="1"/>
  <c r="G2068" i="13" s="1"/>
  <c r="G2069" i="13" a="1"/>
  <c r="G2069" i="13" s="1"/>
  <c r="G2070" i="13" a="1"/>
  <c r="G2070" i="13" s="1"/>
  <c r="G2071" i="13" a="1"/>
  <c r="G2071" i="13" s="1"/>
  <c r="G2072" i="13" a="1"/>
  <c r="G2072" i="13" s="1"/>
  <c r="G2079" i="13" a="1"/>
  <c r="G2079" i="13" s="1"/>
  <c r="G2080" i="13" a="1"/>
  <c r="G2080" i="13" s="1"/>
  <c r="G2082" i="13" a="1"/>
  <c r="G2082" i="13" s="1"/>
  <c r="G2083" i="13" a="1"/>
  <c r="G2083" i="13" s="1"/>
  <c r="G2085" i="13" a="1"/>
  <c r="G2085" i="13" s="1"/>
  <c r="G2086" i="13" a="1"/>
  <c r="G2086" i="13" s="1"/>
  <c r="G2088" i="13" a="1"/>
  <c r="G2088" i="13" s="1"/>
  <c r="G2089" i="13" a="1"/>
  <c r="G2089" i="13" s="1"/>
  <c r="G2091" i="13" a="1"/>
  <c r="G2091" i="13" s="1"/>
  <c r="G2092" i="13" a="1"/>
  <c r="G2092" i="13" s="1"/>
  <c r="G2094" i="13" a="1"/>
  <c r="G2094" i="13" s="1"/>
  <c r="G2095" i="13" a="1"/>
  <c r="G2095" i="13" s="1"/>
  <c r="G2101" i="13" a="1"/>
  <c r="G2101" i="13" s="1"/>
  <c r="G2103" i="13" a="1"/>
  <c r="G2103" i="13" s="1"/>
  <c r="G2104" i="13" a="1"/>
  <c r="G2104" i="13" s="1"/>
  <c r="G2105" i="13" a="1"/>
  <c r="G2105" i="13" s="1"/>
  <c r="G2106" i="13" a="1"/>
  <c r="G2106" i="13" s="1"/>
  <c r="G2107" i="13" a="1"/>
  <c r="G2107" i="13" s="1"/>
  <c r="G2115" i="13" a="1"/>
  <c r="G2115" i="13" s="1"/>
  <c r="G2116" i="13" a="1"/>
  <c r="G2116" i="13" s="1"/>
  <c r="G2117" i="13" a="1"/>
  <c r="G2117" i="13" s="1"/>
  <c r="G2118" i="13" a="1"/>
  <c r="G2118" i="13" s="1"/>
  <c r="G2119" i="13" a="1"/>
  <c r="G2119" i="13" s="1"/>
  <c r="G2120" i="13" a="1"/>
  <c r="G2120" i="13" s="1"/>
  <c r="G2121" i="13" a="1"/>
  <c r="G2121" i="13" s="1"/>
  <c r="G2127" i="13" a="1"/>
  <c r="G2127" i="13" s="1"/>
  <c r="G2128" i="13" a="1"/>
  <c r="G2128" i="13" s="1"/>
  <c r="G2130" i="13" a="1"/>
  <c r="G2130" i="13" s="1"/>
  <c r="G2131" i="13" a="1"/>
  <c r="G2131" i="13" s="1"/>
  <c r="G2133" i="13" a="1"/>
  <c r="G2133" i="13" s="1"/>
  <c r="G2134" i="13" a="1"/>
  <c r="G2134" i="13" s="1"/>
  <c r="G2136" i="13" a="1"/>
  <c r="G2136" i="13" s="1"/>
  <c r="G2137" i="13" a="1"/>
  <c r="G2137" i="13" s="1"/>
  <c r="G2139" i="13" a="1"/>
  <c r="G2139" i="13" s="1"/>
  <c r="G2140" i="13" a="1"/>
  <c r="G2140" i="13" s="1"/>
  <c r="G2142" i="13" a="1"/>
  <c r="G2142" i="13" s="1"/>
  <c r="G2143" i="13" a="1"/>
  <c r="G2143" i="13" s="1"/>
  <c r="G2144" i="13" a="1"/>
  <c r="G2144" i="13" s="1"/>
  <c r="G2150" i="13" a="1"/>
  <c r="G2150" i="13" s="1"/>
  <c r="G2151" i="13" a="1"/>
  <c r="G2151" i="13" s="1"/>
  <c r="G2152" i="13" a="1"/>
  <c r="G2152" i="13" s="1"/>
  <c r="G2153" i="13" a="1"/>
  <c r="G2153" i="13" s="1"/>
  <c r="G2154" i="13" a="1"/>
  <c r="G2154" i="13" s="1"/>
  <c r="G2155" i="13" a="1"/>
  <c r="G2155" i="13" s="1"/>
  <c r="G2163" i="13" a="1"/>
  <c r="G2163" i="13" s="1"/>
  <c r="G2164" i="13" a="1"/>
  <c r="G2164" i="13" s="1"/>
  <c r="G2165" i="13" a="1"/>
  <c r="G2165" i="13" s="1"/>
  <c r="G2166" i="13" a="1"/>
  <c r="G2166" i="13" s="1"/>
  <c r="G2167" i="13" a="1"/>
  <c r="G2167" i="13" s="1"/>
  <c r="G2169" i="13" a="1"/>
  <c r="G2169" i="13" s="1"/>
  <c r="G2173" i="13" a="1"/>
  <c r="G2173" i="13" s="1"/>
  <c r="G2175" i="13" a="1"/>
  <c r="G2175" i="13" s="1"/>
  <c r="G2176" i="13" a="1"/>
  <c r="G2176" i="13" s="1"/>
  <c r="G2177" i="13" a="1"/>
  <c r="G2177" i="13" s="1"/>
  <c r="G2178" i="13" a="1"/>
  <c r="G2178" i="13" s="1"/>
  <c r="G2179" i="13" a="1"/>
  <c r="G2179" i="13" s="1"/>
  <c r="G2180" i="13" a="1"/>
  <c r="G2180" i="13" s="1"/>
  <c r="G2184" i="13" a="1"/>
  <c r="G2184" i="13" s="1"/>
  <c r="G2186" i="13" a="1"/>
  <c r="G2186" i="13" s="1"/>
  <c r="G2187" i="13" a="1"/>
  <c r="G2187" i="13" s="1"/>
  <c r="G2188" i="13" a="1"/>
  <c r="G2188" i="13" s="1"/>
  <c r="G2189" i="13" a="1"/>
  <c r="G2189" i="13" s="1"/>
  <c r="G2190" i="13" a="1"/>
  <c r="G2190" i="13" s="1"/>
  <c r="G2191" i="13" a="1"/>
  <c r="G2191" i="13" s="1"/>
  <c r="G2192" i="13" a="1"/>
  <c r="G2192" i="13" s="1"/>
  <c r="G2199" i="13" a="1"/>
  <c r="G2199" i="13" s="1"/>
  <c r="G2200" i="13" a="1"/>
  <c r="G2200" i="13" s="1"/>
  <c r="G2201" i="13" a="1"/>
  <c r="G2201" i="13" s="1"/>
  <c r="G2202" i="13" a="1"/>
  <c r="G2202" i="13" s="1"/>
  <c r="G2203" i="13" a="1"/>
  <c r="G2203" i="13" s="1"/>
  <c r="G2204" i="13" a="1"/>
  <c r="G2204" i="13" s="1"/>
  <c r="G2211" i="13" a="1"/>
  <c r="G2211" i="13" s="1"/>
  <c r="G2212" i="13" a="1"/>
  <c r="G2212" i="13" s="1"/>
  <c r="G2214" i="13" a="1"/>
  <c r="G2214" i="13" s="1"/>
  <c r="G2215" i="13" a="1"/>
  <c r="G2215" i="13" s="1"/>
  <c r="G2217" i="13" a="1"/>
  <c r="G2217" i="13" s="1"/>
  <c r="G2218" i="13" a="1"/>
  <c r="G2218" i="13" s="1"/>
  <c r="G2220" i="13" a="1"/>
  <c r="G2220" i="13" s="1"/>
  <c r="G2222" i="13" a="1"/>
  <c r="G2222" i="13" s="1"/>
  <c r="G2223" i="13" a="1"/>
  <c r="G2223" i="13" s="1"/>
  <c r="G2224" i="13" a="1"/>
  <c r="G2224" i="13" s="1"/>
  <c r="G2225" i="13" a="1"/>
  <c r="G2225" i="13" s="1"/>
  <c r="G2226" i="13" a="1"/>
  <c r="G2226" i="13" s="1"/>
  <c r="G2227" i="13" a="1"/>
  <c r="G2227" i="13" s="1"/>
  <c r="G2228" i="13" a="1"/>
  <c r="G2228" i="13" s="1"/>
  <c r="G2229" i="13" a="1"/>
  <c r="G2229" i="13" s="1"/>
  <c r="G2232" i="13" a="1"/>
  <c r="G2232" i="13" s="1"/>
  <c r="G2233" i="13" a="1"/>
  <c r="G2233" i="13" s="1"/>
  <c r="G2235" i="13" a="1"/>
  <c r="G2235" i="13" s="1"/>
  <c r="G2236" i="13" a="1"/>
  <c r="G2236" i="13" s="1"/>
  <c r="G2238" i="13" a="1"/>
  <c r="G2238" i="13" s="1"/>
  <c r="G2239" i="13" a="1"/>
  <c r="G2239" i="13" s="1"/>
  <c r="G2247" i="13" a="1"/>
  <c r="G2247" i="13" s="1"/>
  <c r="G2248" i="13" a="1"/>
  <c r="G2248" i="13" s="1"/>
  <c r="G2249" i="13" a="1"/>
  <c r="G2249" i="13" s="1"/>
  <c r="G2250" i="13" a="1"/>
  <c r="G2250" i="13" s="1"/>
  <c r="G2251" i="13" a="1"/>
  <c r="G2251" i="13" s="1"/>
  <c r="G2252" i="13" a="1"/>
  <c r="G2252" i="13" s="1"/>
  <c r="G2253" i="13" a="1"/>
  <c r="G2253" i="13" s="1"/>
  <c r="G2259" i="13" a="1"/>
  <c r="G2259" i="13" s="1"/>
  <c r="G2260" i="13" a="1"/>
  <c r="G2260" i="13" s="1"/>
  <c r="G2261" i="13" a="1"/>
  <c r="G2261" i="13" s="1"/>
  <c r="G2262" i="13" a="1"/>
  <c r="G2262" i="13" s="1"/>
  <c r="G2263" i="13" a="1"/>
  <c r="G2263" i="13" s="1"/>
  <c r="G2264" i="13" a="1"/>
  <c r="G2264" i="13" s="1"/>
  <c r="G2265" i="13" a="1"/>
  <c r="G2265" i="13" s="1"/>
  <c r="G2266" i="13" a="1"/>
  <c r="G2266" i="13" s="1"/>
  <c r="G2268" i="13" a="1"/>
  <c r="G2268" i="13" s="1"/>
  <c r="G2271" i="13" a="1"/>
  <c r="G2271" i="13" s="1"/>
  <c r="G2272" i="13" a="1"/>
  <c r="G2272" i="13" s="1"/>
  <c r="G2273" i="13" a="1"/>
  <c r="G2273" i="13" s="1"/>
  <c r="G2274" i="13" a="1"/>
  <c r="G2274" i="13" s="1"/>
  <c r="G2275" i="13" a="1"/>
  <c r="G2275" i="13" s="1"/>
  <c r="G2276" i="13" a="1"/>
  <c r="G2276" i="13" s="1"/>
  <c r="G2277" i="13" a="1"/>
  <c r="G2277" i="13" s="1"/>
  <c r="G2278" i="13" a="1"/>
  <c r="G2278" i="13" s="1"/>
  <c r="G2280" i="13" a="1"/>
  <c r="G2280" i="13" s="1"/>
  <c r="G2281" i="13" a="1"/>
  <c r="G2281" i="13" s="1"/>
  <c r="G2283" i="13" a="1"/>
  <c r="G2283" i="13" s="1"/>
  <c r="G2284" i="13" a="1"/>
  <c r="G2284" i="13" s="1"/>
  <c r="G2285" i="13" a="1"/>
  <c r="G2285" i="13" s="1"/>
  <c r="G2286" i="13" a="1"/>
  <c r="G2286" i="13" s="1"/>
  <c r="G2287" i="13" a="1"/>
  <c r="G2287" i="13" s="1"/>
  <c r="G2290" i="13" a="1"/>
  <c r="G2290" i="13" s="1"/>
  <c r="G2292" i="13" a="1"/>
  <c r="G2292" i="13" s="1"/>
  <c r="G2293" i="13" a="1"/>
  <c r="G2293" i="13" s="1"/>
  <c r="G2295" i="13" a="1"/>
  <c r="G2295" i="13" s="1"/>
  <c r="G2296" i="13" a="1"/>
  <c r="G2296" i="13" s="1"/>
  <c r="G2297" i="13" a="1"/>
  <c r="G2297" i="13" s="1"/>
  <c r="G2298" i="13" a="1"/>
  <c r="G2298" i="13" s="1"/>
  <c r="G2299" i="13" a="1"/>
  <c r="G2299" i="13" s="1"/>
  <c r="G2300" i="13" a="1"/>
  <c r="G2300" i="13" s="1"/>
  <c r="G2305" i="13" a="1"/>
  <c r="G2305" i="13" s="1"/>
  <c r="G2307" i="13" a="1"/>
  <c r="G2307" i="13" s="1"/>
  <c r="G2308" i="13" a="1"/>
  <c r="G2308" i="13" s="1"/>
  <c r="G2309" i="13" a="1"/>
  <c r="G2309" i="13" s="1"/>
  <c r="G2310" i="13" a="1"/>
  <c r="G2310" i="13" s="1"/>
  <c r="G2311" i="13" a="1"/>
  <c r="G2311" i="13" s="1"/>
  <c r="G2319" i="13" a="1"/>
  <c r="G2319" i="13" s="1"/>
  <c r="G2320" i="13" a="1"/>
  <c r="G2320" i="13" s="1"/>
  <c r="G2321" i="13" a="1"/>
  <c r="G2321" i="13" s="1"/>
  <c r="G2322" i="13" a="1"/>
  <c r="G2322" i="13" s="1"/>
  <c r="G2323" i="13" a="1"/>
  <c r="G2323" i="13" s="1"/>
  <c r="G2324" i="13" a="1"/>
  <c r="G2324" i="13" s="1"/>
  <c r="G2325" i="13" a="1"/>
  <c r="G2325" i="13" s="1"/>
  <c r="G2331" i="13" a="1"/>
  <c r="G2331" i="13" s="1"/>
  <c r="G2332" i="13" a="1"/>
  <c r="G2332" i="13" s="1"/>
  <c r="G2333" i="13" a="1"/>
  <c r="G2333" i="13" s="1"/>
  <c r="G2334" i="13" a="1"/>
  <c r="G2334" i="13" s="1"/>
  <c r="G2335" i="13" a="1"/>
  <c r="G2335" i="13" s="1"/>
  <c r="G2336" i="13" a="1"/>
  <c r="G2336" i="13" s="1"/>
  <c r="G2337" i="13" a="1"/>
  <c r="G2337" i="13" s="1"/>
  <c r="G2338" i="13" a="1"/>
  <c r="G2338" i="13" s="1"/>
  <c r="G2340" i="13" a="1"/>
  <c r="G2340" i="13" s="1"/>
  <c r="G2343" i="13" a="1"/>
  <c r="G2343" i="13" s="1"/>
  <c r="G2344" i="13" a="1"/>
  <c r="G2344" i="13" s="1"/>
  <c r="G2345" i="13" a="1"/>
  <c r="G2345" i="13" s="1"/>
  <c r="G2346" i="13" a="1"/>
  <c r="G2346" i="13" s="1"/>
  <c r="G2347" i="13" a="1"/>
  <c r="G2347" i="13" s="1"/>
  <c r="G2348" i="13" a="1"/>
  <c r="G2348" i="13" s="1"/>
  <c r="G2349" i="13" a="1"/>
  <c r="G2349" i="13" s="1"/>
  <c r="G2350" i="13" a="1"/>
  <c r="G2350" i="13" s="1"/>
  <c r="G2352" i="13" a="1"/>
  <c r="G2352" i="13" s="1"/>
  <c r="G2353" i="13" a="1"/>
  <c r="G2353" i="13" s="1"/>
  <c r="G2355" i="13" a="1"/>
  <c r="G2355" i="13" s="1"/>
  <c r="G2356" i="13" a="1"/>
  <c r="G2356" i="13" s="1"/>
  <c r="G2357" i="13" a="1"/>
  <c r="G2357" i="13" s="1"/>
  <c r="G2358" i="13" a="1"/>
  <c r="G2358" i="13" s="1"/>
  <c r="G2359" i="13" a="1"/>
  <c r="G2359" i="13" s="1"/>
  <c r="G2362" i="13" a="1"/>
  <c r="G2362" i="13" s="1"/>
  <c r="G2364" i="13" a="1"/>
  <c r="G2364" i="13" s="1"/>
  <c r="G2365" i="13" a="1"/>
  <c r="G2365" i="13" s="1"/>
  <c r="G2367" i="13" a="1"/>
  <c r="G2367" i="13" s="1"/>
  <c r="G2368" i="13" a="1"/>
  <c r="G2368" i="13" s="1"/>
  <c r="G2369" i="13" a="1"/>
  <c r="G2369" i="13" s="1"/>
  <c r="G2370" i="13" a="1"/>
  <c r="G2370" i="13" s="1"/>
  <c r="G2371" i="13" a="1"/>
  <c r="G2371" i="13" s="1"/>
  <c r="G2372" i="13" a="1"/>
  <c r="G2372" i="13" s="1"/>
  <c r="G2377" i="13" a="1"/>
  <c r="G2377" i="13" s="1"/>
  <c r="G2379" i="13" a="1"/>
  <c r="G2379" i="13" s="1"/>
  <c r="G2380" i="13" a="1"/>
  <c r="G2380" i="13" s="1"/>
  <c r="G2381" i="13" a="1"/>
  <c r="G2381" i="13" s="1"/>
  <c r="G2382" i="13" a="1"/>
  <c r="G2382" i="13" s="1"/>
  <c r="G2383" i="13" a="1"/>
  <c r="G2383" i="13" s="1"/>
  <c r="G2391" i="13" a="1"/>
  <c r="G2391" i="13" s="1"/>
  <c r="G2392" i="13" a="1"/>
  <c r="G2392" i="13" s="1"/>
  <c r="G2393" i="13" a="1"/>
  <c r="G2393" i="13" s="1"/>
  <c r="G2394" i="13" a="1"/>
  <c r="G2394" i="13" s="1"/>
  <c r="G2395" i="13" a="1"/>
  <c r="G2395" i="13" s="1"/>
  <c r="G2396" i="13" a="1"/>
  <c r="G2396" i="13" s="1"/>
  <c r="G2397" i="13" a="1"/>
  <c r="G2397" i="13" s="1"/>
  <c r="G2403" i="13" a="1"/>
  <c r="G2403" i="13" s="1"/>
  <c r="G2404" i="13" a="1"/>
  <c r="G2404" i="13" s="1"/>
  <c r="G2405" i="13" a="1"/>
  <c r="G2405" i="13" s="1"/>
  <c r="G2406" i="13" a="1"/>
  <c r="G2406" i="13" s="1"/>
  <c r="G2407" i="13" a="1"/>
  <c r="G2407" i="13" s="1"/>
  <c r="G2408" i="13" a="1"/>
  <c r="G2408" i="13" s="1"/>
  <c r="G2409" i="13" a="1"/>
  <c r="G2409" i="13" s="1"/>
  <c r="G2410" i="13" a="1"/>
  <c r="G2410" i="13" s="1"/>
  <c r="G2412" i="13" a="1"/>
  <c r="G2412" i="13" s="1"/>
  <c r="G2415" i="13" a="1"/>
  <c r="G2415" i="13" s="1"/>
  <c r="G2416" i="13" a="1"/>
  <c r="G2416" i="13" s="1"/>
  <c r="G2417" i="13" a="1"/>
  <c r="G2417" i="13" s="1"/>
  <c r="G2418" i="13" a="1"/>
  <c r="G2418" i="13" s="1"/>
  <c r="G2419" i="13" a="1"/>
  <c r="G2419" i="13" s="1"/>
  <c r="G2420" i="13" a="1"/>
  <c r="G2420" i="13" s="1"/>
  <c r="G2421" i="13" a="1"/>
  <c r="G2421" i="13" s="1"/>
  <c r="G2422" i="13" a="1"/>
  <c r="G2422" i="13" s="1"/>
  <c r="G2424" i="13" a="1"/>
  <c r="G2424" i="13" s="1"/>
  <c r="G2425" i="13" a="1"/>
  <c r="G2425" i="13" s="1"/>
  <c r="G2427" i="13" a="1"/>
  <c r="G2427" i="13" s="1"/>
  <c r="G2428" i="13" a="1"/>
  <c r="G2428" i="13" s="1"/>
  <c r="G2429" i="13" a="1"/>
  <c r="G2429" i="13" s="1"/>
  <c r="G2430" i="13" a="1"/>
  <c r="G2430" i="13" s="1"/>
  <c r="G2431" i="13" a="1"/>
  <c r="G2431" i="13" s="1"/>
  <c r="G2434" i="13" a="1"/>
  <c r="G2434" i="13" s="1"/>
  <c r="G2436" i="13" a="1"/>
  <c r="G2436" i="13" s="1"/>
  <c r="G2437" i="13" a="1"/>
  <c r="G2437" i="13" s="1"/>
  <c r="G2439" i="13" a="1"/>
  <c r="G2439" i="13" s="1"/>
  <c r="G2440" i="13" a="1"/>
  <c r="G2440" i="13" s="1"/>
  <c r="G2441" i="13" a="1"/>
  <c r="G2441" i="13" s="1"/>
  <c r="G2442" i="13" a="1"/>
  <c r="G2442" i="13" s="1"/>
  <c r="G2443" i="13" a="1"/>
  <c r="G2443" i="13" s="1"/>
  <c r="G2444" i="13" a="1"/>
  <c r="G2444" i="13" s="1"/>
  <c r="G2449" i="13" a="1"/>
  <c r="G2449" i="13" s="1"/>
  <c r="G2451" i="13" a="1"/>
  <c r="G2451" i="13" s="1"/>
  <c r="G2452" i="13" a="1"/>
  <c r="G2452" i="13" s="1"/>
  <c r="G2453" i="13" a="1"/>
  <c r="G2453" i="13" s="1"/>
  <c r="G2454" i="13" a="1"/>
  <c r="G2454" i="13" s="1"/>
  <c r="G2455" i="13" a="1"/>
  <c r="G2455" i="13" s="1"/>
  <c r="G2463" i="13" a="1"/>
  <c r="G2463" i="13" s="1"/>
  <c r="G2464" i="13" a="1"/>
  <c r="G2464" i="13" s="1"/>
  <c r="G2465" i="13" a="1"/>
  <c r="G2465" i="13" s="1"/>
  <c r="G2466" i="13" a="1"/>
  <c r="G2466" i="13" s="1"/>
  <c r="G2467" i="13" a="1"/>
  <c r="G2467" i="13" s="1"/>
  <c r="G2468" i="13" a="1"/>
  <c r="G2468" i="13" s="1"/>
  <c r="G2469" i="13" a="1"/>
  <c r="G2469" i="13" s="1"/>
  <c r="G2475" i="13" a="1"/>
  <c r="G2475" i="13" s="1"/>
  <c r="G2476" i="13" a="1"/>
  <c r="G2476" i="13" s="1"/>
  <c r="G2477" i="13" a="1"/>
  <c r="G2477" i="13" s="1"/>
  <c r="G2478" i="13" a="1"/>
  <c r="G2478" i="13" s="1"/>
  <c r="G2479" i="13" a="1"/>
  <c r="G2479" i="13" s="1"/>
  <c r="G2480" i="13" a="1"/>
  <c r="G2480" i="13" s="1"/>
  <c r="G2481" i="13" a="1"/>
  <c r="G2481" i="13" s="1"/>
  <c r="G2482" i="13" a="1"/>
  <c r="G2482" i="13" s="1"/>
  <c r="G2484" i="13" a="1"/>
  <c r="G2484" i="13" s="1"/>
  <c r="G2487" i="13" a="1"/>
  <c r="G2487" i="13" s="1"/>
  <c r="G2488" i="13" a="1"/>
  <c r="G2488" i="13" s="1"/>
  <c r="G2489" i="13" a="1"/>
  <c r="G2489" i="13" s="1"/>
  <c r="G2490" i="13" a="1"/>
  <c r="G2490" i="13" s="1"/>
  <c r="G2491" i="13" a="1"/>
  <c r="G2491" i="13" s="1"/>
  <c r="G2492" i="13" a="1"/>
  <c r="G2492" i="13" s="1"/>
  <c r="G2493" i="13" a="1"/>
  <c r="G2493" i="13" s="1"/>
  <c r="G2494" i="13" a="1"/>
  <c r="G2494" i="13" s="1"/>
  <c r="G2496" i="13" a="1"/>
  <c r="G2496" i="13" s="1"/>
  <c r="G2497" i="13" a="1"/>
  <c r="G2497" i="13" s="1"/>
  <c r="G2499" i="13" a="1"/>
  <c r="G2499" i="13" s="1"/>
  <c r="G2500" i="13" a="1"/>
  <c r="G2500" i="13" s="1"/>
  <c r="G2501" i="13" a="1"/>
  <c r="G2501" i="13" s="1"/>
  <c r="G2502" i="13" a="1"/>
  <c r="G2502" i="13" s="1"/>
  <c r="G2503" i="13" a="1"/>
  <c r="G2503" i="13" s="1"/>
  <c r="G2506" i="13" a="1"/>
  <c r="G2506" i="13" s="1"/>
  <c r="G2508" i="13" a="1"/>
  <c r="G2508" i="13" s="1"/>
  <c r="G2509" i="13" a="1"/>
  <c r="G2509" i="13" s="1"/>
  <c r="G2511" i="13" a="1"/>
  <c r="G2511" i="13" s="1"/>
  <c r="G2512" i="13" a="1"/>
  <c r="G2512" i="13" s="1"/>
  <c r="G2513" i="13" a="1"/>
  <c r="G2513" i="13" s="1"/>
  <c r="G2514" i="13" a="1"/>
  <c r="G2514" i="13" s="1"/>
  <c r="G2515" i="13" a="1"/>
  <c r="G2515" i="13" s="1"/>
  <c r="G2516" i="13" a="1"/>
  <c r="G2516" i="13" s="1"/>
  <c r="G2521" i="13" a="1"/>
  <c r="G2521" i="13" s="1"/>
  <c r="G2523" i="13" a="1"/>
  <c r="G2523" i="13" s="1"/>
  <c r="G2524" i="13" a="1"/>
  <c r="G2524" i="13" s="1"/>
  <c r="G2525" i="13" a="1"/>
  <c r="G2525" i="13" s="1"/>
  <c r="G2526" i="13" a="1"/>
  <c r="G2526" i="13" s="1"/>
  <c r="G2527" i="13" a="1"/>
  <c r="G2527" i="13" s="1"/>
  <c r="G2535" i="13" a="1"/>
  <c r="G2535" i="13" s="1"/>
  <c r="G2536" i="13" a="1"/>
  <c r="G2536" i="13" s="1"/>
  <c r="G2537" i="13" a="1"/>
  <c r="G2537" i="13" s="1"/>
  <c r="G2538" i="13" a="1"/>
  <c r="G2538" i="13" s="1"/>
  <c r="G2539" i="13" a="1"/>
  <c r="G2539" i="13" s="1"/>
  <c r="G2540" i="13" a="1"/>
  <c r="G2540" i="13" s="1"/>
  <c r="G2541" i="13" a="1"/>
  <c r="G2541" i="13" s="1"/>
  <c r="G2547" i="13" a="1"/>
  <c r="G2547" i="13" s="1"/>
  <c r="G2548" i="13" a="1"/>
  <c r="G2548" i="13" s="1"/>
  <c r="G2549" i="13" a="1"/>
  <c r="G2549" i="13" s="1"/>
  <c r="G2550" i="13" a="1"/>
  <c r="G2550" i="13" s="1"/>
  <c r="G2551" i="13" a="1"/>
  <c r="G2551" i="13" s="1"/>
  <c r="G2552" i="13" a="1"/>
  <c r="G2552" i="13" s="1"/>
  <c r="G2553" i="13" a="1"/>
  <c r="G2553" i="13" s="1"/>
  <c r="G2554" i="13" a="1"/>
  <c r="G2554" i="13" s="1"/>
  <c r="G2556" i="13" a="1"/>
  <c r="G2556" i="13" s="1"/>
  <c r="G2559" i="13" a="1"/>
  <c r="G2559" i="13" s="1"/>
  <c r="G2560" i="13" a="1"/>
  <c r="G2560" i="13" s="1"/>
  <c r="G2561" i="13" a="1"/>
  <c r="G2561" i="13" s="1"/>
  <c r="G2562" i="13" a="1"/>
  <c r="G2562" i="13" s="1"/>
  <c r="G2563" i="13" a="1"/>
  <c r="G2563" i="13" s="1"/>
  <c r="G2564" i="13" a="1"/>
  <c r="G2564" i="13" s="1"/>
  <c r="G2565" i="13" a="1"/>
  <c r="G2565" i="13" s="1"/>
  <c r="G2566" i="13" a="1"/>
  <c r="G2566" i="13" s="1"/>
  <c r="G2568" i="13" a="1"/>
  <c r="G2568" i="13" s="1"/>
  <c r="G2569" i="13" a="1"/>
  <c r="G2569" i="13" s="1"/>
  <c r="G2571" i="13" a="1"/>
  <c r="G2571" i="13" s="1"/>
  <c r="G2572" i="13" a="1"/>
  <c r="G2572" i="13" s="1"/>
  <c r="G2573" i="13" a="1"/>
  <c r="G2573" i="13" s="1"/>
  <c r="G2574" i="13" a="1"/>
  <c r="G2574" i="13" s="1"/>
  <c r="G2575" i="13" a="1"/>
  <c r="G2575" i="13" s="1"/>
  <c r="G2578" i="13" a="1"/>
  <c r="G2578" i="13" s="1"/>
  <c r="G2580" i="13" a="1"/>
  <c r="G2580" i="13" s="1"/>
  <c r="G2581" i="13" a="1"/>
  <c r="G2581" i="13" s="1"/>
  <c r="G2583" i="13" a="1"/>
  <c r="G2583" i="13" s="1"/>
  <c r="G2584" i="13" a="1"/>
  <c r="G2584" i="13" s="1"/>
  <c r="G2585" i="13" a="1"/>
  <c r="G2585" i="13" s="1"/>
  <c r="G2586" i="13" a="1"/>
  <c r="G2586" i="13" s="1"/>
  <c r="G2587" i="13" a="1"/>
  <c r="G2587" i="13" s="1"/>
  <c r="G2588" i="13" a="1"/>
  <c r="G2588" i="13" s="1"/>
  <c r="G2593" i="13" a="1"/>
  <c r="G2593" i="13" s="1"/>
  <c r="G2595" i="13" a="1"/>
  <c r="G2595" i="13" s="1"/>
  <c r="G2596" i="13" a="1"/>
  <c r="G2596" i="13" s="1"/>
  <c r="G2597" i="13" a="1"/>
  <c r="G2597" i="13" s="1"/>
  <c r="G2598" i="13" a="1"/>
  <c r="G2598" i="13" s="1"/>
  <c r="G2599" i="13" a="1"/>
  <c r="G2599" i="13" s="1"/>
  <c r="G2607" i="13" a="1"/>
  <c r="G2607" i="13" s="1"/>
  <c r="G2608" i="13" a="1"/>
  <c r="G2608" i="13" s="1"/>
  <c r="G2609" i="13" a="1"/>
  <c r="G2609" i="13" s="1"/>
  <c r="G2610" i="13" a="1"/>
  <c r="G2610" i="13" s="1"/>
  <c r="G2611" i="13" a="1"/>
  <c r="G2611" i="13" s="1"/>
  <c r="G2612" i="13" a="1"/>
  <c r="G2612" i="13" s="1"/>
  <c r="G2613" i="13" a="1"/>
  <c r="G2613" i="13" s="1"/>
  <c r="G2619" i="13" a="1"/>
  <c r="G2619" i="13" s="1"/>
  <c r="G2620" i="13" a="1"/>
  <c r="G2620" i="13" s="1"/>
  <c r="G2621" i="13" a="1"/>
  <c r="G2621" i="13" s="1"/>
  <c r="G2622" i="13" a="1"/>
  <c r="G2622" i="13" s="1"/>
  <c r="G2623" i="13" a="1"/>
  <c r="G2623" i="13" s="1"/>
  <c r="G2624" i="13" a="1"/>
  <c r="G2624" i="13" s="1"/>
  <c r="G2625" i="13" a="1"/>
  <c r="G2625" i="13" s="1"/>
  <c r="G2626" i="13" a="1"/>
  <c r="G2626" i="13" s="1"/>
  <c r="G2628" i="13" a="1"/>
  <c r="G2628" i="13" s="1"/>
  <c r="G2631" i="13" a="1"/>
  <c r="G2631" i="13" s="1"/>
  <c r="G2632" i="13" a="1"/>
  <c r="G2632" i="13" s="1"/>
  <c r="G2633" i="13" a="1"/>
  <c r="G2633" i="13" s="1"/>
  <c r="G2634" i="13" a="1"/>
  <c r="G2634" i="13" s="1"/>
  <c r="G2635" i="13" a="1"/>
  <c r="G2635" i="13" s="1"/>
  <c r="G2636" i="13" a="1"/>
  <c r="G2636" i="13" s="1"/>
  <c r="G2637" i="13" a="1"/>
  <c r="G2637" i="13" s="1"/>
  <c r="G2638" i="13" a="1"/>
  <c r="G2638" i="13" s="1"/>
  <c r="G2640" i="13" a="1"/>
  <c r="G2640" i="13" s="1"/>
  <c r="G2641" i="13" a="1"/>
  <c r="G2641" i="13" s="1"/>
  <c r="G2643" i="13" a="1"/>
  <c r="G2643" i="13" s="1"/>
  <c r="G2644" i="13" a="1"/>
  <c r="G2644" i="13" s="1"/>
  <c r="G2645" i="13" a="1"/>
  <c r="G2645" i="13" s="1"/>
  <c r="G2646" i="13" a="1"/>
  <c r="G2646" i="13" s="1"/>
  <c r="G2647" i="13" a="1"/>
  <c r="G2647" i="13" s="1"/>
  <c r="G2650" i="13" a="1"/>
  <c r="G2650" i="13" s="1"/>
  <c r="G2652" i="13" a="1"/>
  <c r="G2652" i="13" s="1"/>
  <c r="G2653" i="13" a="1"/>
  <c r="G2653" i="13" s="1"/>
  <c r="G2655" i="13" a="1"/>
  <c r="G2655" i="13" s="1"/>
  <c r="G2656" i="13" a="1"/>
  <c r="G2656" i="13" s="1"/>
  <c r="G2657" i="13" a="1"/>
  <c r="G2657" i="13" s="1"/>
  <c r="G2658" i="13" a="1"/>
  <c r="G2658" i="13" s="1"/>
  <c r="G2659" i="13" a="1"/>
  <c r="G2659" i="13" s="1"/>
  <c r="G2660" i="13" a="1"/>
  <c r="G2660" i="13" s="1"/>
  <c r="G2665" i="13" a="1"/>
  <c r="G2665" i="13" s="1"/>
  <c r="G2667" i="13" a="1"/>
  <c r="G2667" i="13" s="1"/>
  <c r="G2668" i="13" a="1"/>
  <c r="G2668" i="13" s="1"/>
  <c r="G2669" i="13" a="1"/>
  <c r="G2669" i="13" s="1"/>
  <c r="G2670" i="13" a="1"/>
  <c r="G2670" i="13" s="1"/>
  <c r="G2671" i="13" a="1"/>
  <c r="G2671" i="13" s="1"/>
  <c r="G2679" i="13" a="1"/>
  <c r="G2679" i="13" s="1"/>
  <c r="G2680" i="13" a="1"/>
  <c r="G2680" i="13" s="1"/>
  <c r="G2681" i="13" a="1"/>
  <c r="G2681" i="13" s="1"/>
  <c r="G2682" i="13" a="1"/>
  <c r="G2682" i="13" s="1"/>
  <c r="G2683" i="13" a="1"/>
  <c r="G2683" i="13" s="1"/>
  <c r="G2684" i="13" a="1"/>
  <c r="G2684" i="13" s="1"/>
  <c r="G2685" i="13" a="1"/>
  <c r="G2685" i="13" s="1"/>
  <c r="G2691" i="13" a="1"/>
  <c r="G2691" i="13" s="1"/>
  <c r="G2692" i="13" a="1"/>
  <c r="G2692" i="13" s="1"/>
  <c r="G2693" i="13" a="1"/>
  <c r="G2693" i="13" s="1"/>
  <c r="G2694" i="13" a="1"/>
  <c r="G2694" i="13" s="1"/>
  <c r="G2695" i="13" a="1"/>
  <c r="G2695" i="13" s="1"/>
  <c r="G2696" i="13" a="1"/>
  <c r="G2696" i="13" s="1"/>
  <c r="G2697" i="13" a="1"/>
  <c r="G2697" i="13" s="1"/>
  <c r="G2698" i="13" a="1"/>
  <c r="G2698" i="13" s="1"/>
  <c r="G2699" i="13" a="1"/>
  <c r="G2699" i="13" s="1"/>
  <c r="G2700" i="13" a="1"/>
  <c r="G2700" i="13" s="1"/>
  <c r="G2701" i="13" a="1"/>
  <c r="G2701" i="13" s="1"/>
  <c r="G2702" i="13" a="1"/>
  <c r="G2702" i="13" s="1"/>
  <c r="G2703" i="13" a="1"/>
  <c r="G2703" i="13" s="1"/>
  <c r="G2704" i="13" a="1"/>
  <c r="G2704" i="13" s="1"/>
  <c r="G2705" i="13" a="1"/>
  <c r="G2705" i="13" s="1"/>
  <c r="G2706" i="13" a="1"/>
  <c r="G2706" i="13" s="1"/>
  <c r="G2707" i="13" a="1"/>
  <c r="G2707" i="13" s="1"/>
  <c r="G2708" i="13" a="1"/>
  <c r="G2708" i="13" s="1"/>
  <c r="G2709" i="13" a="1"/>
  <c r="G2709" i="13" s="1"/>
  <c r="G2710" i="13" a="1"/>
  <c r="G2710" i="13" s="1"/>
  <c r="G2711" i="13" a="1"/>
  <c r="G2711" i="13" s="1"/>
  <c r="G2712" i="13" a="1"/>
  <c r="G2712" i="13" s="1"/>
  <c r="G2713" i="13" a="1"/>
  <c r="G2713" i="13" s="1"/>
  <c r="G2714" i="13" a="1"/>
  <c r="G2714" i="13" s="1"/>
  <c r="G2715" i="13" a="1"/>
  <c r="G2715" i="13" s="1"/>
  <c r="G2716" i="13" a="1"/>
  <c r="G2716" i="13" s="1"/>
  <c r="G2717" i="13" a="1"/>
  <c r="G2717" i="13" s="1"/>
  <c r="G2718" i="13" a="1"/>
  <c r="G2718" i="13" s="1"/>
  <c r="G2719" i="13" a="1"/>
  <c r="G2719" i="13" s="1"/>
  <c r="G2720" i="13" a="1"/>
  <c r="G2720" i="13" s="1"/>
  <c r="G2721" i="13" a="1"/>
  <c r="G2721" i="13" s="1"/>
  <c r="G2722" i="13" a="1"/>
  <c r="G2722" i="13" s="1"/>
  <c r="G2723" i="13" a="1"/>
  <c r="G2723" i="13" s="1"/>
  <c r="G2724" i="13" a="1"/>
  <c r="G2724" i="13" s="1"/>
  <c r="G2725" i="13" a="1"/>
  <c r="G2725" i="13" s="1"/>
  <c r="G2726" i="13" a="1"/>
  <c r="G2726" i="13" s="1"/>
  <c r="G2727" i="13" a="1"/>
  <c r="G2727" i="13" s="1"/>
  <c r="G2728" i="13" a="1"/>
  <c r="G2728" i="13" s="1"/>
  <c r="G2729" i="13" a="1"/>
  <c r="G2729" i="13" s="1"/>
  <c r="G2730" i="13" a="1"/>
  <c r="G2730" i="13" s="1"/>
  <c r="G2731" i="13" a="1"/>
  <c r="G2731" i="13" s="1"/>
  <c r="G2732" i="13" a="1"/>
  <c r="G2732" i="13" s="1"/>
  <c r="G2733" i="13" a="1"/>
  <c r="G2733" i="13" s="1"/>
  <c r="G2734" i="13" a="1"/>
  <c r="G2734" i="13" s="1"/>
  <c r="G2735" i="13" a="1"/>
  <c r="G2735" i="13" s="1"/>
  <c r="G2736" i="13" a="1"/>
  <c r="G2736" i="13" s="1"/>
  <c r="G2737" i="13" a="1"/>
  <c r="G2737" i="13" s="1"/>
  <c r="G2738" i="13" a="1"/>
  <c r="G2738" i="13" s="1"/>
  <c r="G2739" i="13" a="1"/>
  <c r="G2739" i="13" s="1"/>
  <c r="G2740" i="13" a="1"/>
  <c r="G2740" i="13" s="1"/>
  <c r="G2741" i="13" a="1"/>
  <c r="G2741" i="13" s="1"/>
  <c r="G2742" i="13" a="1"/>
  <c r="G2742" i="13" s="1"/>
  <c r="G2743" i="13" a="1"/>
  <c r="G2743" i="13" s="1"/>
  <c r="G2744" i="13" a="1"/>
  <c r="G2744" i="13" s="1"/>
  <c r="G2745" i="13" a="1"/>
  <c r="G2745" i="13" s="1"/>
  <c r="G2746" i="13" a="1"/>
  <c r="G2746" i="13" s="1"/>
  <c r="G2747" i="13" a="1"/>
  <c r="G2747" i="13" s="1"/>
  <c r="G2748" i="13" a="1"/>
  <c r="G2748" i="13" s="1"/>
  <c r="G2749" i="13" a="1"/>
  <c r="G2749" i="13" s="1"/>
  <c r="G2750" i="13" a="1"/>
  <c r="G2750" i="13" s="1"/>
  <c r="G2751" i="13" a="1"/>
  <c r="G2751" i="13" s="1"/>
  <c r="G2752" i="13" a="1"/>
  <c r="G2752" i="13" s="1"/>
  <c r="G2753" i="13" a="1"/>
  <c r="G2753" i="13" s="1"/>
  <c r="G2754" i="13" a="1"/>
  <c r="G2754" i="13" s="1"/>
  <c r="G2755" i="13" a="1"/>
  <c r="G2755" i="13" s="1"/>
  <c r="G2756" i="13" a="1"/>
  <c r="G2756" i="13" s="1"/>
  <c r="G2757" i="13" a="1"/>
  <c r="G2757" i="13" s="1"/>
  <c r="G2758" i="13" a="1"/>
  <c r="G2758" i="13" s="1"/>
  <c r="G2759" i="13" a="1"/>
  <c r="G2759" i="13" s="1"/>
  <c r="G2760" i="13" a="1"/>
  <c r="G2760" i="13" s="1"/>
  <c r="G2761" i="13" a="1"/>
  <c r="G2761" i="13" s="1"/>
  <c r="G2762" i="13" a="1"/>
  <c r="G2762" i="13" s="1"/>
  <c r="G2763" i="13" a="1"/>
  <c r="G2763" i="13" s="1"/>
  <c r="G2764" i="13" a="1"/>
  <c r="G2764" i="13" s="1"/>
  <c r="G2765" i="13" a="1"/>
  <c r="G2765" i="13" s="1"/>
  <c r="G2766" i="13" a="1"/>
  <c r="G2766" i="13" s="1"/>
  <c r="G2767" i="13" a="1"/>
  <c r="G2767" i="13" s="1"/>
  <c r="G2768" i="13" a="1"/>
  <c r="G2768" i="13" s="1"/>
  <c r="G2769" i="13" a="1"/>
  <c r="G2769" i="13" s="1"/>
  <c r="G2770" i="13" a="1"/>
  <c r="G2770" i="13" s="1"/>
  <c r="G2771" i="13" a="1"/>
  <c r="G2771" i="13" s="1"/>
  <c r="G2772" i="13" a="1"/>
  <c r="G2772" i="13" s="1"/>
  <c r="G2773" i="13" a="1"/>
  <c r="G2773" i="13" s="1"/>
  <c r="G2774" i="13" a="1"/>
  <c r="G2774" i="13" s="1"/>
  <c r="G2775" i="13" a="1"/>
  <c r="G2775" i="13" s="1"/>
  <c r="G2776" i="13" a="1"/>
  <c r="G2776" i="13" s="1"/>
  <c r="G2777" i="13" a="1"/>
  <c r="G2777" i="13" s="1"/>
  <c r="G2778" i="13" a="1"/>
  <c r="G2778" i="13" s="1"/>
  <c r="G2779" i="13" a="1"/>
  <c r="G2779" i="13" s="1"/>
  <c r="G2780" i="13" a="1"/>
  <c r="G2780" i="13" s="1"/>
  <c r="G2781" i="13" a="1"/>
  <c r="G2781" i="13" s="1"/>
  <c r="G2782" i="13" a="1"/>
  <c r="G2782" i="13" s="1"/>
  <c r="G2783" i="13" a="1"/>
  <c r="G2783" i="13" s="1"/>
  <c r="G2784" i="13" a="1"/>
  <c r="G2784" i="13" s="1"/>
  <c r="G2785" i="13" a="1"/>
  <c r="G2785" i="13" s="1"/>
  <c r="G2786" i="13" a="1"/>
  <c r="G2786" i="13" s="1"/>
  <c r="G2787" i="13" a="1"/>
  <c r="G2787" i="13" s="1"/>
  <c r="G2788" i="13" a="1"/>
  <c r="G2788" i="13" s="1"/>
  <c r="G2789" i="13" a="1"/>
  <c r="G2789" i="13" s="1"/>
  <c r="G2790" i="13" a="1"/>
  <c r="G2790" i="13" s="1"/>
  <c r="G2791" i="13" a="1"/>
  <c r="G2791" i="13" s="1"/>
  <c r="G2792" i="13" a="1"/>
  <c r="G2792" i="13" s="1"/>
  <c r="G2793" i="13" a="1"/>
  <c r="G2793" i="13" s="1"/>
  <c r="G2794" i="13" a="1"/>
  <c r="G2794" i="13" s="1"/>
  <c r="G2795" i="13" a="1"/>
  <c r="G2795" i="13" s="1"/>
  <c r="G2796" i="13" a="1"/>
  <c r="G2796" i="13" s="1"/>
  <c r="G2797" i="13" a="1"/>
  <c r="G2797" i="13" s="1"/>
  <c r="G2798" i="13" a="1"/>
  <c r="G2798" i="13" s="1"/>
  <c r="G2799" i="13" a="1"/>
  <c r="G2799" i="13" s="1"/>
  <c r="G2800" i="13" a="1"/>
  <c r="G2800" i="13" s="1"/>
  <c r="G2801" i="13" a="1"/>
  <c r="G2801" i="13" s="1"/>
  <c r="G2802" i="13" a="1"/>
  <c r="G2802" i="13" s="1"/>
  <c r="G2803" i="13" a="1"/>
  <c r="G2803" i="13" s="1"/>
  <c r="G2804" i="13" a="1"/>
  <c r="G2804" i="13" s="1"/>
  <c r="G2805" i="13" a="1"/>
  <c r="G2805" i="13" s="1"/>
  <c r="G2806" i="13" a="1"/>
  <c r="G2806" i="13" s="1"/>
  <c r="G2807" i="13" a="1"/>
  <c r="G2807" i="13" s="1"/>
  <c r="G2808" i="13" a="1"/>
  <c r="G2808" i="13" s="1"/>
  <c r="G2809" i="13" a="1"/>
  <c r="G2809" i="13" s="1"/>
  <c r="G2810" i="13" a="1"/>
  <c r="G2810" i="13" s="1"/>
  <c r="G2811" i="13" a="1"/>
  <c r="G2811" i="13" s="1"/>
  <c r="G2812" i="13" a="1"/>
  <c r="G2812" i="13" s="1"/>
  <c r="G2813" i="13" a="1"/>
  <c r="G2813" i="13" s="1"/>
  <c r="G2814" i="13" a="1"/>
  <c r="G2814" i="13" s="1"/>
  <c r="G2815" i="13" a="1"/>
  <c r="G2815" i="13" s="1"/>
  <c r="G2816" i="13" a="1"/>
  <c r="G2816" i="13" s="1"/>
  <c r="G2817" i="13" a="1"/>
  <c r="G2817" i="13" s="1"/>
  <c r="G2818" i="13" a="1"/>
  <c r="G2818" i="13" s="1"/>
  <c r="G2819" i="13" a="1"/>
  <c r="G2819" i="13" s="1"/>
  <c r="G2820" i="13" a="1"/>
  <c r="G2820" i="13" s="1"/>
  <c r="G2821" i="13" a="1"/>
  <c r="G2821" i="13" s="1"/>
  <c r="G2822" i="13" a="1"/>
  <c r="G2822" i="13" s="1"/>
  <c r="G2823" i="13" a="1"/>
  <c r="G2823" i="13" s="1"/>
  <c r="G2824" i="13" a="1"/>
  <c r="G2824" i="13" s="1"/>
  <c r="G2825" i="13" a="1"/>
  <c r="G2825" i="13" s="1"/>
  <c r="G2826" i="13" a="1"/>
  <c r="G2826" i="13" s="1"/>
  <c r="G2827" i="13" a="1"/>
  <c r="G2827" i="13" s="1"/>
  <c r="G2828" i="13" a="1"/>
  <c r="G2828" i="13" s="1"/>
  <c r="G2829" i="13" a="1"/>
  <c r="G2829" i="13" s="1"/>
  <c r="G2830" i="13" a="1"/>
  <c r="G2830" i="13" s="1"/>
  <c r="G2831" i="13" a="1"/>
  <c r="G2831" i="13" s="1"/>
  <c r="G2832" i="13" a="1"/>
  <c r="G2832" i="13" s="1"/>
  <c r="G2833" i="13" a="1"/>
  <c r="G2833" i="13" s="1"/>
  <c r="G2834" i="13" a="1"/>
  <c r="G2834" i="13" s="1"/>
  <c r="G2835" i="13" a="1"/>
  <c r="G2835" i="13" s="1"/>
  <c r="G2836" i="13" a="1"/>
  <c r="G2836" i="13" s="1"/>
  <c r="G2837" i="13" a="1"/>
  <c r="G2837" i="13" s="1"/>
  <c r="G2838" i="13" a="1"/>
  <c r="G2838" i="13" s="1"/>
  <c r="G2839" i="13" a="1"/>
  <c r="G2839" i="13" s="1"/>
  <c r="G2840" i="13" a="1"/>
  <c r="G2840" i="13" s="1"/>
  <c r="G2841" i="13" a="1"/>
  <c r="G2841" i="13" s="1"/>
  <c r="G2842" i="13" a="1"/>
  <c r="G2842" i="13" s="1"/>
  <c r="G2843" i="13" a="1"/>
  <c r="G2843" i="13" s="1"/>
  <c r="G2844" i="13" a="1"/>
  <c r="G2844" i="13" s="1"/>
  <c r="G2845" i="13" a="1"/>
  <c r="G2845" i="13" s="1"/>
  <c r="G2846" i="13" a="1"/>
  <c r="G2846" i="13" s="1"/>
  <c r="G2847" i="13" a="1"/>
  <c r="G2847" i="13" s="1"/>
  <c r="G2848" i="13" a="1"/>
  <c r="G2848" i="13" s="1"/>
  <c r="G2849" i="13" a="1"/>
  <c r="G2849" i="13" s="1"/>
  <c r="G2850" i="13" a="1"/>
  <c r="G2850" i="13" s="1"/>
  <c r="G2851" i="13" a="1"/>
  <c r="G2851" i="13" s="1"/>
  <c r="G2852" i="13" a="1"/>
  <c r="G2852" i="13" s="1"/>
  <c r="G2853" i="13" a="1"/>
  <c r="G2853" i="13" s="1"/>
  <c r="G2854" i="13" a="1"/>
  <c r="G2854" i="13" s="1"/>
  <c r="G2855" i="13" a="1"/>
  <c r="G2855" i="13" s="1"/>
  <c r="G2856" i="13" a="1"/>
  <c r="G2856" i="13" s="1"/>
  <c r="G2857" i="13" a="1"/>
  <c r="G2857" i="13" s="1"/>
  <c r="G2858" i="13" a="1"/>
  <c r="G2858" i="13" s="1"/>
  <c r="G2859" i="13" a="1"/>
  <c r="G2859" i="13" s="1"/>
  <c r="G2860" i="13" a="1"/>
  <c r="G2860" i="13" s="1"/>
  <c r="G2861" i="13" a="1"/>
  <c r="G2861" i="13" s="1"/>
  <c r="G2862" i="13" a="1"/>
  <c r="G2862" i="13" s="1"/>
  <c r="G2863" i="13" a="1"/>
  <c r="G2863" i="13" s="1"/>
  <c r="G2864" i="13" a="1"/>
  <c r="G2864" i="13" s="1"/>
  <c r="G2865" i="13" a="1"/>
  <c r="G2865" i="13" s="1"/>
  <c r="G2866" i="13" a="1"/>
  <c r="G2866" i="13" s="1"/>
  <c r="G2867" i="13" a="1"/>
  <c r="G2867" i="13" s="1"/>
  <c r="G2868" i="13" a="1"/>
  <c r="G2868" i="13" s="1"/>
  <c r="G2869" i="13" a="1"/>
  <c r="G2869" i="13" s="1"/>
  <c r="G2870" i="13" a="1"/>
  <c r="G2870" i="13" s="1"/>
  <c r="G2871" i="13" a="1"/>
  <c r="G2871" i="13" s="1"/>
  <c r="G2872" i="13" a="1"/>
  <c r="G2872" i="13" s="1"/>
  <c r="G2873" i="13" a="1"/>
  <c r="G2873" i="13" s="1"/>
  <c r="G2874" i="13" a="1"/>
  <c r="G2874" i="13" s="1"/>
  <c r="G2875" i="13" a="1"/>
  <c r="G2875" i="13" s="1"/>
  <c r="G2876" i="13" a="1"/>
  <c r="G2876" i="13" s="1"/>
  <c r="G2877" i="13" a="1"/>
  <c r="G2877" i="13" s="1"/>
  <c r="G2878" i="13" a="1"/>
  <c r="G2878" i="13" s="1"/>
  <c r="G2879" i="13" a="1"/>
  <c r="G2879" i="13" s="1"/>
  <c r="G2880" i="13" a="1"/>
  <c r="G2880" i="13" s="1"/>
  <c r="G2881" i="13" a="1"/>
  <c r="G2881" i="13" s="1"/>
  <c r="G2882" i="13" a="1"/>
  <c r="G2882" i="13" s="1"/>
  <c r="G2883" i="13" a="1"/>
  <c r="G2883" i="13" s="1"/>
  <c r="G2884" i="13" a="1"/>
  <c r="G2884" i="13" s="1"/>
  <c r="G2885" i="13" a="1"/>
  <c r="G2885" i="13" s="1"/>
  <c r="G2886" i="13" a="1"/>
  <c r="G2886" i="13" s="1"/>
  <c r="G2887" i="13" a="1"/>
  <c r="G2887" i="13" s="1"/>
  <c r="G2888" i="13" a="1"/>
  <c r="G2888" i="13" s="1"/>
  <c r="G2889" i="13" a="1"/>
  <c r="G2889" i="13" s="1"/>
  <c r="G2890" i="13" a="1"/>
  <c r="G2890" i="13" s="1"/>
  <c r="G2891" i="13" a="1"/>
  <c r="G2891" i="13" s="1"/>
  <c r="G2892" i="13" a="1"/>
  <c r="G2892" i="13" s="1"/>
  <c r="G2893" i="13" a="1"/>
  <c r="G2893" i="13" s="1"/>
  <c r="G2894" i="13" a="1"/>
  <c r="G2894" i="13" s="1"/>
  <c r="G2895" i="13" a="1"/>
  <c r="G2895" i="13" s="1"/>
  <c r="G2896" i="13" a="1"/>
  <c r="G2896" i="13" s="1"/>
  <c r="G2897" i="13" a="1"/>
  <c r="G2897" i="13" s="1"/>
  <c r="G2898" i="13" a="1"/>
  <c r="G2898" i="13" s="1"/>
  <c r="G2899" i="13" a="1"/>
  <c r="G2899" i="13" s="1"/>
  <c r="G2900" i="13" a="1"/>
  <c r="G2900" i="13" s="1"/>
  <c r="G2901" i="13" a="1"/>
  <c r="G2901" i="13" s="1"/>
  <c r="G2902" i="13" a="1"/>
  <c r="G2902" i="13" s="1"/>
  <c r="G2903" i="13" a="1"/>
  <c r="G2903" i="13" s="1"/>
  <c r="G2904" i="13" a="1"/>
  <c r="G2904" i="13" s="1"/>
  <c r="G2905" i="13" a="1"/>
  <c r="G2905" i="13" s="1"/>
  <c r="G2906" i="13" a="1"/>
  <c r="G2906" i="13" s="1"/>
  <c r="G2907" i="13" a="1"/>
  <c r="G2907" i="13" s="1"/>
  <c r="G2908" i="13" a="1"/>
  <c r="G2908" i="13" s="1"/>
  <c r="G2909" i="13" a="1"/>
  <c r="G2909" i="13" s="1"/>
  <c r="G2910" i="13" a="1"/>
  <c r="G2910" i="13" s="1"/>
  <c r="G2911" i="13" a="1"/>
  <c r="G2911" i="13" s="1"/>
  <c r="G2912" i="13" a="1"/>
  <c r="G2912" i="13" s="1"/>
  <c r="G2913" i="13" a="1"/>
  <c r="G2913" i="13" s="1"/>
  <c r="G2914" i="13" a="1"/>
  <c r="G2914" i="13" s="1"/>
  <c r="G2915" i="13" a="1"/>
  <c r="G2915" i="13" s="1"/>
  <c r="G2916" i="13" a="1"/>
  <c r="G2916" i="13" s="1"/>
  <c r="G2917" i="13" a="1"/>
  <c r="G2917" i="13" s="1"/>
  <c r="G2918" i="13" a="1"/>
  <c r="G2918" i="13" s="1"/>
  <c r="G2919" i="13" a="1"/>
  <c r="G2919" i="13" s="1"/>
  <c r="G2920" i="13" a="1"/>
  <c r="G2920" i="13" s="1"/>
  <c r="G2921" i="13" a="1"/>
  <c r="G2921" i="13" s="1"/>
  <c r="G2922" i="13" a="1"/>
  <c r="G2922" i="13" s="1"/>
  <c r="G2923" i="13" a="1"/>
  <c r="G2923" i="13" s="1"/>
  <c r="G2924" i="13" a="1"/>
  <c r="G2924" i="13" s="1"/>
  <c r="G2925" i="13" a="1"/>
  <c r="G2925" i="13" s="1"/>
  <c r="G2926" i="13" a="1"/>
  <c r="G2926" i="13" s="1"/>
  <c r="G2927" i="13" a="1"/>
  <c r="G2927" i="13" s="1"/>
  <c r="G2928" i="13" a="1"/>
  <c r="G2928" i="13" s="1"/>
  <c r="G2929" i="13" a="1"/>
  <c r="G2929" i="13" s="1"/>
  <c r="G2930" i="13" a="1"/>
  <c r="G2930" i="13" s="1"/>
  <c r="G2931" i="13" a="1"/>
  <c r="G2931" i="13" s="1"/>
  <c r="G2932" i="13" a="1"/>
  <c r="G2932" i="13" s="1"/>
  <c r="G2933" i="13" a="1"/>
  <c r="G2933" i="13" s="1"/>
  <c r="G2934" i="13" a="1"/>
  <c r="G2934" i="13" s="1"/>
  <c r="G2935" i="13" a="1"/>
  <c r="G2935" i="13" s="1"/>
  <c r="G2936" i="13" a="1"/>
  <c r="G2936" i="13" s="1"/>
  <c r="G2937" i="13" a="1"/>
  <c r="G2937" i="13" s="1"/>
  <c r="G2938" i="13" a="1"/>
  <c r="G2938" i="13" s="1"/>
  <c r="G2939" i="13" a="1"/>
  <c r="G2939" i="13" s="1"/>
  <c r="G2940" i="13" a="1"/>
  <c r="G2940" i="13" s="1"/>
  <c r="G2941" i="13" a="1"/>
  <c r="G2941" i="13" s="1"/>
  <c r="G2942" i="13" a="1"/>
  <c r="G2942" i="13" s="1"/>
  <c r="G2943" i="13" a="1"/>
  <c r="G2943" i="13" s="1"/>
  <c r="G2944" i="13" a="1"/>
  <c r="G2944" i="13" s="1"/>
  <c r="G2945" i="13" a="1"/>
  <c r="G2945" i="13" s="1"/>
  <c r="G2946" i="13" a="1"/>
  <c r="G2946" i="13" s="1"/>
  <c r="G2947" i="13" a="1"/>
  <c r="G2947" i="13" s="1"/>
  <c r="G2948" i="13" a="1"/>
  <c r="G2948" i="13" s="1"/>
  <c r="G2949" i="13" a="1"/>
  <c r="G2949" i="13" s="1"/>
  <c r="G2950" i="13" a="1"/>
  <c r="G2950" i="13" s="1"/>
  <c r="G2951" i="13" a="1"/>
  <c r="G2951" i="13" s="1"/>
  <c r="G2952" i="13" a="1"/>
  <c r="G2952" i="13" s="1"/>
  <c r="G2953" i="13" a="1"/>
  <c r="G2953" i="13" s="1"/>
  <c r="G2954" i="13" a="1"/>
  <c r="G2954" i="13" s="1"/>
  <c r="G2955" i="13" a="1"/>
  <c r="G2955" i="13" s="1"/>
  <c r="G2956" i="13" a="1"/>
  <c r="G2956" i="13" s="1"/>
  <c r="G2957" i="13" a="1"/>
  <c r="G2957" i="13" s="1"/>
  <c r="G2958" i="13" a="1"/>
  <c r="G2958" i="13" s="1"/>
  <c r="G2959" i="13" a="1"/>
  <c r="G2959" i="13" s="1"/>
  <c r="G2960" i="13" a="1"/>
  <c r="G2960" i="13" s="1"/>
  <c r="G2961" i="13" a="1"/>
  <c r="G2961" i="13" s="1"/>
  <c r="G2962" i="13" a="1"/>
  <c r="G2962" i="13" s="1"/>
  <c r="G2963" i="13" a="1"/>
  <c r="G2963" i="13" s="1"/>
  <c r="G2964" i="13" a="1"/>
  <c r="G2964" i="13" s="1"/>
  <c r="G2965" i="13" a="1"/>
  <c r="G2965" i="13" s="1"/>
  <c r="G2966" i="13" a="1"/>
  <c r="G2966" i="13" s="1"/>
  <c r="G2967" i="13" a="1"/>
  <c r="G2967" i="13" s="1"/>
  <c r="G2968" i="13" a="1"/>
  <c r="G2968" i="13" s="1"/>
  <c r="G2969" i="13" a="1"/>
  <c r="G2969" i="13" s="1"/>
  <c r="G2970" i="13" a="1"/>
  <c r="G2970" i="13" s="1"/>
  <c r="G2971" i="13" a="1"/>
  <c r="G2971" i="13" s="1"/>
  <c r="G2972" i="13" a="1"/>
  <c r="G2972" i="13" s="1"/>
  <c r="G2973" i="13" a="1"/>
  <c r="G2973" i="13" s="1"/>
  <c r="G2974" i="13" a="1"/>
  <c r="G2974" i="13" s="1"/>
  <c r="G2975" i="13" a="1"/>
  <c r="G2975" i="13" s="1"/>
  <c r="G2976" i="13" a="1"/>
  <c r="G2976" i="13" s="1"/>
  <c r="G2977" i="13" a="1"/>
  <c r="G2977" i="13" s="1"/>
  <c r="G2978" i="13" a="1"/>
  <c r="G2978" i="13" s="1"/>
  <c r="G2979" i="13" a="1"/>
  <c r="G2979" i="13" s="1"/>
  <c r="G2980" i="13" a="1"/>
  <c r="G2980" i="13" s="1"/>
  <c r="G2981" i="13" a="1"/>
  <c r="G2981" i="13" s="1"/>
  <c r="G2982" i="13" a="1"/>
  <c r="G2982" i="13" s="1"/>
  <c r="G2983" i="13" a="1"/>
  <c r="G2983" i="13" s="1"/>
  <c r="G2984" i="13" a="1"/>
  <c r="G2984" i="13" s="1"/>
  <c r="G2985" i="13" a="1"/>
  <c r="G2985" i="13" s="1"/>
  <c r="G2986" i="13" a="1"/>
  <c r="G2986" i="13" s="1"/>
  <c r="G2987" i="13" a="1"/>
  <c r="G2987" i="13" s="1"/>
  <c r="G2988" i="13" a="1"/>
  <c r="G2988" i="13" s="1"/>
  <c r="G2989" i="13" a="1"/>
  <c r="G2989" i="13" s="1"/>
  <c r="G2990" i="13" a="1"/>
  <c r="G2990" i="13" s="1"/>
  <c r="G2991" i="13" a="1"/>
  <c r="G2991" i="13" s="1"/>
  <c r="G2992" i="13" a="1"/>
  <c r="G2992" i="13" s="1"/>
  <c r="G2993" i="13" a="1"/>
  <c r="G2993" i="13" s="1"/>
  <c r="G2994" i="13" a="1"/>
  <c r="G2994" i="13" s="1"/>
  <c r="G2995" i="13" a="1"/>
  <c r="G2995" i="13" s="1"/>
  <c r="G2996" i="13" a="1"/>
  <c r="G2996" i="13" s="1"/>
  <c r="G2997" i="13" a="1"/>
  <c r="G2997" i="13" s="1"/>
  <c r="G2998" i="13" a="1"/>
  <c r="G2998" i="13" s="1"/>
  <c r="G2999" i="13" a="1"/>
  <c r="G2999" i="13" s="1"/>
  <c r="G3000" i="13" a="1"/>
  <c r="G3000" i="13" s="1"/>
  <c r="G3001" i="13" a="1"/>
  <c r="G3001" i="13" s="1"/>
  <c r="G3002" i="13" a="1"/>
  <c r="G3002" i="13" s="1"/>
  <c r="G3003" i="13" a="1"/>
  <c r="G3003" i="13" s="1"/>
  <c r="G3004" i="13" a="1"/>
  <c r="G3004" i="13" s="1"/>
  <c r="G3005" i="13" a="1"/>
  <c r="G3005" i="13" s="1"/>
  <c r="G3006" i="13" a="1"/>
  <c r="G3006" i="13" s="1"/>
  <c r="G3007" i="13" a="1"/>
  <c r="G3007" i="13" s="1"/>
  <c r="G3008" i="13" a="1"/>
  <c r="G3008" i="13" s="1"/>
  <c r="G3009" i="13" a="1"/>
  <c r="G3009" i="13" s="1"/>
  <c r="G3010" i="13" a="1"/>
  <c r="G3010" i="13" s="1"/>
  <c r="G3011" i="13" a="1"/>
  <c r="G3011" i="13" s="1"/>
  <c r="G3012" i="13" a="1"/>
  <c r="G3012" i="13" s="1"/>
  <c r="G3013" i="13" a="1"/>
  <c r="G3013" i="13" s="1"/>
  <c r="G3014" i="13" a="1"/>
  <c r="G3014" i="13" s="1"/>
  <c r="G3015" i="13" a="1"/>
  <c r="G3015" i="13" s="1"/>
  <c r="G3016" i="13" a="1"/>
  <c r="G3016" i="13" s="1"/>
  <c r="G3017" i="13" a="1"/>
  <c r="G3017" i="13" s="1"/>
  <c r="G3018" i="13" a="1"/>
  <c r="G3018" i="13" s="1"/>
  <c r="G3019" i="13" a="1"/>
  <c r="G3019" i="13" s="1"/>
  <c r="G3020" i="13" a="1"/>
  <c r="G3020" i="13" s="1"/>
  <c r="G3021" i="13" a="1"/>
  <c r="G3021" i="13" s="1"/>
  <c r="G3022" i="13" a="1"/>
  <c r="G3022" i="13" s="1"/>
  <c r="G3023" i="13" a="1"/>
  <c r="G3023" i="13" s="1"/>
  <c r="G3024" i="13" a="1"/>
  <c r="G3024" i="13" s="1"/>
  <c r="G3025" i="13" a="1"/>
  <c r="G3025" i="13" s="1"/>
  <c r="G3026" i="13" a="1"/>
  <c r="G3026" i="13" s="1"/>
  <c r="G3027" i="13" a="1"/>
  <c r="G3027" i="13" s="1"/>
  <c r="G3028" i="13" a="1"/>
  <c r="G3028" i="13" s="1"/>
  <c r="G3029" i="13" a="1"/>
  <c r="G3029" i="13" s="1"/>
  <c r="G3030" i="13" a="1"/>
  <c r="G3030" i="13" s="1"/>
  <c r="G3031" i="13" a="1"/>
  <c r="G3031" i="13" s="1"/>
  <c r="G3032" i="13" a="1"/>
  <c r="G3032" i="13" s="1"/>
  <c r="G3033" i="13" a="1"/>
  <c r="G3033" i="13" s="1"/>
  <c r="G3034" i="13" a="1"/>
  <c r="G3034" i="13" s="1"/>
  <c r="G3035" i="13" a="1"/>
  <c r="G3035" i="13" s="1"/>
  <c r="G3036" i="13" a="1"/>
  <c r="G3036" i="13" s="1"/>
  <c r="G3037" i="13" a="1"/>
  <c r="G3037" i="13" s="1"/>
  <c r="G3038" i="13" a="1"/>
  <c r="G3038" i="13" s="1"/>
  <c r="G3039" i="13" a="1"/>
  <c r="G3039" i="13" s="1"/>
  <c r="G3040" i="13" a="1"/>
  <c r="G3040" i="13" s="1"/>
  <c r="G3041" i="13" a="1"/>
  <c r="G3041" i="13" s="1"/>
  <c r="G3042" i="13" a="1"/>
  <c r="G3042" i="13" s="1"/>
  <c r="G3043" i="13" a="1"/>
  <c r="G3043" i="13" s="1"/>
  <c r="G3044" i="13" a="1"/>
  <c r="G3044" i="13" s="1"/>
  <c r="G3045" i="13" a="1"/>
  <c r="G3045" i="13" s="1"/>
  <c r="G3046" i="13" a="1"/>
  <c r="G3046" i="13" s="1"/>
  <c r="G3047" i="13" a="1"/>
  <c r="G3047" i="13" s="1"/>
  <c r="G3048" i="13" a="1"/>
  <c r="G3048" i="13" s="1"/>
  <c r="G3049" i="13" a="1"/>
  <c r="G3049" i="13" s="1"/>
  <c r="G3050" i="13" a="1"/>
  <c r="G3050" i="13" s="1"/>
  <c r="G3051" i="13" a="1"/>
  <c r="G3051" i="13" s="1"/>
  <c r="G3052" i="13" a="1"/>
  <c r="G3052" i="13" s="1"/>
  <c r="G3053" i="13" a="1"/>
  <c r="G3053" i="13" s="1"/>
  <c r="G3054" i="13" a="1"/>
  <c r="G3054" i="13" s="1"/>
  <c r="G3055" i="13" a="1"/>
  <c r="G3055" i="13" s="1"/>
  <c r="G3056" i="13" a="1"/>
  <c r="G3056" i="13" s="1"/>
  <c r="G3057" i="13" a="1"/>
  <c r="G3057" i="13" s="1"/>
  <c r="G3058" i="13" a="1"/>
  <c r="G3058" i="13" s="1"/>
  <c r="G3059" i="13" a="1"/>
  <c r="G3059" i="13" s="1"/>
  <c r="G3060" i="13" a="1"/>
  <c r="G3060" i="13" s="1"/>
  <c r="G3061" i="13" a="1"/>
  <c r="G3061" i="13" s="1"/>
  <c r="G3062" i="13" a="1"/>
  <c r="G3062" i="13" s="1"/>
  <c r="G3063" i="13" a="1"/>
  <c r="G3063" i="13" s="1"/>
  <c r="G3064" i="13" a="1"/>
  <c r="G3064" i="13" s="1"/>
  <c r="G3065" i="13" a="1"/>
  <c r="G3065" i="13" s="1"/>
  <c r="G3066" i="13" a="1"/>
  <c r="G3066" i="13" s="1"/>
  <c r="G3067" i="13" a="1"/>
  <c r="G3067" i="13" s="1"/>
  <c r="G3068" i="13" a="1"/>
  <c r="G3068" i="13" s="1"/>
  <c r="G3069" i="13" a="1"/>
  <c r="G3069" i="13" s="1"/>
  <c r="G3070" i="13" a="1"/>
  <c r="G3070" i="13" s="1"/>
  <c r="G3071" i="13" a="1"/>
  <c r="G3071" i="13" s="1"/>
  <c r="G3072" i="13" a="1"/>
  <c r="G3072" i="13" s="1"/>
  <c r="G3073" i="13" a="1"/>
  <c r="G3073" i="13" s="1"/>
  <c r="G3074" i="13" a="1"/>
  <c r="G3074" i="13" s="1"/>
  <c r="G3075" i="13" a="1"/>
  <c r="G3075" i="13" s="1"/>
  <c r="G3076" i="13" a="1"/>
  <c r="G3076" i="13" s="1"/>
  <c r="G3077" i="13" a="1"/>
  <c r="G3077" i="13" s="1"/>
  <c r="G3078" i="13" a="1"/>
  <c r="G3078" i="13" s="1"/>
  <c r="G3079" i="13" a="1"/>
  <c r="G3079" i="13" s="1"/>
  <c r="G3080" i="13" a="1"/>
  <c r="G3080" i="13" s="1"/>
  <c r="G3081" i="13" a="1"/>
  <c r="G3081" i="13" s="1"/>
  <c r="G3082" i="13" a="1"/>
  <c r="G3082" i="13" s="1"/>
  <c r="G3083" i="13" a="1"/>
  <c r="G3083" i="13" s="1"/>
  <c r="G3084" i="13" a="1"/>
  <c r="G3084" i="13" s="1"/>
  <c r="G3085" i="13" a="1"/>
  <c r="G3085" i="13" s="1"/>
  <c r="G3086" i="13" a="1"/>
  <c r="G3086" i="13" s="1"/>
  <c r="G3087" i="13" a="1"/>
  <c r="G3087" i="13" s="1"/>
  <c r="G3088" i="13" a="1"/>
  <c r="G3088" i="13" s="1"/>
  <c r="G3089" i="13" a="1"/>
  <c r="G3089" i="13" s="1"/>
  <c r="G3090" i="13" a="1"/>
  <c r="G3090" i="13" s="1"/>
  <c r="G3091" i="13" a="1"/>
  <c r="G3091" i="13" s="1"/>
  <c r="G3092" i="13" a="1"/>
  <c r="G3092" i="13" s="1"/>
  <c r="G3093" i="13" a="1"/>
  <c r="G3093" i="13" s="1"/>
  <c r="G3094" i="13" a="1"/>
  <c r="G3094" i="13" s="1"/>
  <c r="G3095" i="13" a="1"/>
  <c r="G3095" i="13" s="1"/>
  <c r="G3096" i="13" a="1"/>
  <c r="G3096" i="13" s="1"/>
  <c r="G3097" i="13" a="1"/>
  <c r="G3097" i="13" s="1"/>
  <c r="G3098" i="13" a="1"/>
  <c r="G3098" i="13" s="1"/>
  <c r="G3099" i="13" a="1"/>
  <c r="G3099" i="13" s="1"/>
  <c r="G3100" i="13" a="1"/>
  <c r="G3100" i="13" s="1"/>
  <c r="G3101" i="13" a="1"/>
  <c r="G3101" i="13" s="1"/>
  <c r="G3102" i="13" a="1"/>
  <c r="G3102" i="13" s="1"/>
  <c r="G3103" i="13" a="1"/>
  <c r="G3103" i="13" s="1"/>
  <c r="G3104" i="13" a="1"/>
  <c r="G3104" i="13" s="1"/>
  <c r="G3105" i="13" a="1"/>
  <c r="G3105" i="13" s="1"/>
  <c r="G3106" i="13" a="1"/>
  <c r="G3106" i="13" s="1"/>
  <c r="G3107" i="13" a="1"/>
  <c r="G3107" i="13" s="1"/>
  <c r="G3108" i="13" a="1"/>
  <c r="G3108" i="13" s="1"/>
  <c r="G3109" i="13" a="1"/>
  <c r="G3109" i="13" s="1"/>
  <c r="G3110" i="13" a="1"/>
  <c r="G3110" i="13" s="1"/>
  <c r="G3111" i="13" a="1"/>
  <c r="G3111" i="13" s="1"/>
  <c r="G3112" i="13" a="1"/>
  <c r="G3112" i="13" s="1"/>
  <c r="G3113" i="13" a="1"/>
  <c r="G3113" i="13" s="1"/>
  <c r="G3114" i="13" a="1"/>
  <c r="G3114" i="13" s="1"/>
  <c r="G3115" i="13" a="1"/>
  <c r="G3115" i="13" s="1"/>
  <c r="G3116" i="13" a="1"/>
  <c r="G3116" i="13" s="1"/>
  <c r="G3117" i="13" a="1"/>
  <c r="G3117" i="13" s="1"/>
  <c r="G3118" i="13" a="1"/>
  <c r="G3118" i="13" s="1"/>
  <c r="G3119" i="13" a="1"/>
  <c r="G3119" i="13" s="1"/>
  <c r="G3120" i="13" a="1"/>
  <c r="G3120" i="13" s="1"/>
  <c r="G3121" i="13" a="1"/>
  <c r="G3121" i="13" s="1"/>
  <c r="G3122" i="13" a="1"/>
  <c r="G3122" i="13" s="1"/>
  <c r="G3123" i="13" a="1"/>
  <c r="G3123" i="13" s="1"/>
  <c r="G3124" i="13" a="1"/>
  <c r="G3124" i="13" s="1"/>
  <c r="G3125" i="13" a="1"/>
  <c r="G3125" i="13" s="1"/>
  <c r="G3126" i="13" a="1"/>
  <c r="G3126" i="13" s="1"/>
  <c r="G3127" i="13" a="1"/>
  <c r="G3127" i="13" s="1"/>
  <c r="G3128" i="13" a="1"/>
  <c r="G3128" i="13" s="1"/>
  <c r="G3129" i="13" a="1"/>
  <c r="G3129" i="13" s="1"/>
  <c r="G3130" i="13" a="1"/>
  <c r="G3130" i="13" s="1"/>
  <c r="G3131" i="13" a="1"/>
  <c r="G3131" i="13" s="1"/>
  <c r="G3132" i="13" a="1"/>
  <c r="G3132" i="13" s="1"/>
  <c r="G3133" i="13" a="1"/>
  <c r="G3133" i="13" s="1"/>
  <c r="G3134" i="13" a="1"/>
  <c r="G3134" i="13" s="1"/>
  <c r="G3135" i="13" a="1"/>
  <c r="G3135" i="13" s="1"/>
  <c r="G3136" i="13" a="1"/>
  <c r="G3136" i="13" s="1"/>
  <c r="G3137" i="13" a="1"/>
  <c r="G3137" i="13" s="1"/>
  <c r="G3138" i="13" a="1"/>
  <c r="G3138" i="13" s="1"/>
  <c r="G3139" i="13" a="1"/>
  <c r="G3139" i="13" s="1"/>
  <c r="G3140" i="13" a="1"/>
  <c r="G3140" i="13" s="1"/>
  <c r="G3141" i="13" a="1"/>
  <c r="G3141" i="13" s="1"/>
  <c r="G3142" i="13" a="1"/>
  <c r="G3142" i="13" s="1"/>
  <c r="G3143" i="13" a="1"/>
  <c r="G3143" i="13" s="1"/>
  <c r="G3144" i="13" a="1"/>
  <c r="G3144" i="13" s="1"/>
  <c r="G3145" i="13" a="1"/>
  <c r="G3145" i="13" s="1"/>
  <c r="G3146" i="13" a="1"/>
  <c r="G3146" i="13" s="1"/>
  <c r="G3147" i="13" a="1"/>
  <c r="G3147" i="13" s="1"/>
  <c r="G3148" i="13" a="1"/>
  <c r="G3148" i="13" s="1"/>
  <c r="G3149" i="13" a="1"/>
  <c r="G3149" i="13" s="1"/>
  <c r="G3150" i="13" a="1"/>
  <c r="G3150" i="13" s="1"/>
  <c r="G3151" i="13" a="1"/>
  <c r="G3151" i="13" s="1"/>
  <c r="G3152" i="13" a="1"/>
  <c r="G3152" i="13" s="1"/>
  <c r="G3153" i="13" a="1"/>
  <c r="G3153" i="13" s="1"/>
  <c r="G3154" i="13" a="1"/>
  <c r="G3154" i="13" s="1"/>
  <c r="G3155" i="13" a="1"/>
  <c r="G3155" i="13" s="1"/>
  <c r="G3156" i="13" a="1"/>
  <c r="G3156" i="13" s="1"/>
  <c r="G3157" i="13" a="1"/>
  <c r="G3157" i="13" s="1"/>
  <c r="G3158" i="13" a="1"/>
  <c r="G3158" i="13" s="1"/>
  <c r="G3159" i="13" a="1"/>
  <c r="G3159" i="13" s="1"/>
  <c r="G3160" i="13" a="1"/>
  <c r="G3160" i="13" s="1"/>
  <c r="G3161" i="13" a="1"/>
  <c r="G3161" i="13" s="1"/>
  <c r="G3162" i="13" a="1"/>
  <c r="G3162" i="13" s="1"/>
  <c r="G3163" i="13" a="1"/>
  <c r="G3163" i="13" s="1"/>
  <c r="G3164" i="13" a="1"/>
  <c r="G3164" i="13" s="1"/>
  <c r="G3165" i="13" a="1"/>
  <c r="G3165" i="13" s="1"/>
  <c r="G3166" i="13" a="1"/>
  <c r="G3166" i="13" s="1"/>
  <c r="G3167" i="13" a="1"/>
  <c r="G3167" i="13" s="1"/>
  <c r="G3168" i="13" a="1"/>
  <c r="G3168" i="13" s="1"/>
  <c r="G3169" i="13" a="1"/>
  <c r="G3169" i="13" s="1"/>
  <c r="G3170" i="13" a="1"/>
  <c r="G3170" i="13" s="1"/>
  <c r="G3171" i="13" a="1"/>
  <c r="G3171" i="13" s="1"/>
  <c r="G3172" i="13" a="1"/>
  <c r="G3172" i="13" s="1"/>
  <c r="G3173" i="13" a="1"/>
  <c r="G3173" i="13" s="1"/>
  <c r="G3174" i="13" a="1"/>
  <c r="G3174" i="13" s="1"/>
  <c r="G3175" i="13" a="1"/>
  <c r="G3175" i="13" s="1"/>
  <c r="G3176" i="13" a="1"/>
  <c r="G3176" i="13" s="1"/>
  <c r="G3177" i="13" a="1"/>
  <c r="G3177" i="13" s="1"/>
  <c r="G3178" i="13" a="1"/>
  <c r="G3178" i="13" s="1"/>
  <c r="G3179" i="13" a="1"/>
  <c r="G3179" i="13" s="1"/>
  <c r="G3180" i="13" a="1"/>
  <c r="G3180" i="13" s="1"/>
  <c r="G3181" i="13" a="1"/>
  <c r="G3181" i="13" s="1"/>
  <c r="G3182" i="13" a="1"/>
  <c r="G3182" i="13" s="1"/>
  <c r="G3183" i="13" a="1"/>
  <c r="G3183" i="13" s="1"/>
  <c r="G3184" i="13" a="1"/>
  <c r="G3184" i="13" s="1"/>
  <c r="G3185" i="13" a="1"/>
  <c r="G3185" i="13" s="1"/>
  <c r="G3186" i="13" a="1"/>
  <c r="G3186" i="13" s="1"/>
  <c r="G3187" i="13" a="1"/>
  <c r="G3187" i="13" s="1"/>
  <c r="G3188" i="13" a="1"/>
  <c r="G3188" i="13" s="1"/>
  <c r="G3189" i="13" a="1"/>
  <c r="G3189" i="13" s="1"/>
  <c r="G3190" i="13" a="1"/>
  <c r="G3190" i="13" s="1"/>
  <c r="G3191" i="13" a="1"/>
  <c r="G3191" i="13" s="1"/>
  <c r="G3192" i="13" a="1"/>
  <c r="G3192" i="13" s="1"/>
  <c r="G3193" i="13" a="1"/>
  <c r="G3193" i="13" s="1"/>
  <c r="G3194" i="13" a="1"/>
  <c r="G3194" i="13" s="1"/>
  <c r="G3195" i="13" a="1"/>
  <c r="G3195" i="13" s="1"/>
  <c r="G3196" i="13" a="1"/>
  <c r="G3196" i="13" s="1"/>
  <c r="G3197" i="13" a="1"/>
  <c r="G3197" i="13" s="1"/>
  <c r="G3198" i="13" a="1"/>
  <c r="G3198" i="13" s="1"/>
  <c r="G3199" i="13" a="1"/>
  <c r="G3199" i="13" s="1"/>
  <c r="G3200" i="13" a="1"/>
  <c r="G3200" i="13" s="1"/>
  <c r="G3201" i="13" a="1"/>
  <c r="G3201" i="13" s="1"/>
  <c r="G3202" i="13" a="1"/>
  <c r="G3202" i="13" s="1"/>
  <c r="G3203" i="13" a="1"/>
  <c r="G3203" i="13" s="1"/>
  <c r="G3204" i="13" a="1"/>
  <c r="G3204" i="13" s="1"/>
  <c r="G3205" i="13" a="1"/>
  <c r="G3205" i="13" s="1"/>
  <c r="G3206" i="13" a="1"/>
  <c r="G3206" i="13" s="1"/>
  <c r="G3207" i="13" a="1"/>
  <c r="G3207" i="13" s="1"/>
  <c r="G3208" i="13" a="1"/>
  <c r="G3208" i="13" s="1"/>
  <c r="G3209" i="13" a="1"/>
  <c r="G3209" i="13" s="1"/>
  <c r="G3210" i="13" a="1"/>
  <c r="G3210" i="13" s="1"/>
  <c r="G3211" i="13" a="1"/>
  <c r="G3211" i="13" s="1"/>
  <c r="G3212" i="13" a="1"/>
  <c r="G3212" i="13" s="1"/>
  <c r="G3213" i="13" a="1"/>
  <c r="G3213" i="13" s="1"/>
  <c r="G3214" i="13" a="1"/>
  <c r="G3214" i="13" s="1"/>
  <c r="G3215" i="13" a="1"/>
  <c r="G3215" i="13" s="1"/>
  <c r="G3216" i="13" a="1"/>
  <c r="G3216" i="13" s="1"/>
  <c r="G3217" i="13" a="1"/>
  <c r="G3217" i="13" s="1"/>
  <c r="G3218" i="13" a="1"/>
  <c r="G3218" i="13" s="1"/>
  <c r="G3219" i="13" a="1"/>
  <c r="G3219" i="13" s="1"/>
  <c r="G3220" i="13" a="1"/>
  <c r="G3220" i="13" s="1"/>
  <c r="G3221" i="13" a="1"/>
  <c r="G3221" i="13" s="1"/>
  <c r="G3222" i="13" a="1"/>
  <c r="G3222" i="13" s="1"/>
  <c r="G3223" i="13" a="1"/>
  <c r="G3223" i="13" s="1"/>
  <c r="G3224" i="13" a="1"/>
  <c r="G3224" i="13" s="1"/>
  <c r="G3225" i="13" a="1"/>
  <c r="G3225" i="13" s="1"/>
  <c r="G3226" i="13" a="1"/>
  <c r="G3226" i="13" s="1"/>
  <c r="G3227" i="13" a="1"/>
  <c r="G3227" i="13" s="1"/>
  <c r="G3228" i="13" a="1"/>
  <c r="G3228" i="13" s="1"/>
  <c r="G3229" i="13" a="1"/>
  <c r="G3229" i="13" s="1"/>
  <c r="G3230" i="13" a="1"/>
  <c r="G3230" i="13" s="1"/>
  <c r="G3231" i="13" a="1"/>
  <c r="G3231" i="13" s="1"/>
  <c r="G3232" i="13" a="1"/>
  <c r="G3232" i="13" s="1"/>
  <c r="G3233" i="13" a="1"/>
  <c r="G3233" i="13" s="1"/>
  <c r="G3234" i="13" a="1"/>
  <c r="G3234" i="13" s="1"/>
  <c r="G3235" i="13" a="1"/>
  <c r="G3235" i="13" s="1"/>
  <c r="G3236" i="13" a="1"/>
  <c r="G3236" i="13" s="1"/>
  <c r="G3237" i="13" a="1"/>
  <c r="G3237" i="13" s="1"/>
  <c r="G3238" i="13" a="1"/>
  <c r="G3238" i="13" s="1"/>
  <c r="G3239" i="13" a="1"/>
  <c r="G3239" i="13" s="1"/>
  <c r="G3240" i="13" a="1"/>
  <c r="G3240" i="13" s="1"/>
  <c r="G3241" i="13" a="1"/>
  <c r="G3241" i="13" s="1"/>
  <c r="G3242" i="13" a="1"/>
  <c r="G3242" i="13" s="1"/>
  <c r="G3243" i="13" a="1"/>
  <c r="G3243" i="13" s="1"/>
  <c r="G3244" i="13" a="1"/>
  <c r="G3244" i="13" s="1"/>
  <c r="G3245" i="13" a="1"/>
  <c r="G3245" i="13" s="1"/>
  <c r="G3246" i="13" a="1"/>
  <c r="G3246" i="13" s="1"/>
  <c r="G3247" i="13" a="1"/>
  <c r="G3247" i="13" s="1"/>
  <c r="G3248" i="13" a="1"/>
  <c r="G3248" i="13" s="1"/>
  <c r="G3249" i="13" a="1"/>
  <c r="G3249" i="13" s="1"/>
  <c r="G3250" i="13" a="1"/>
  <c r="G3250" i="13" s="1"/>
  <c r="G3251" i="13" a="1"/>
  <c r="G3251" i="13" s="1"/>
  <c r="G3252" i="13" a="1"/>
  <c r="G3252" i="13" s="1"/>
  <c r="G3253" i="13" a="1"/>
  <c r="G3253" i="13" s="1"/>
  <c r="G3254" i="13" a="1"/>
  <c r="G3254" i="13" s="1"/>
  <c r="G3255" i="13" a="1"/>
  <c r="G3255" i="13" s="1"/>
  <c r="G3256" i="13" a="1"/>
  <c r="G3256" i="13" s="1"/>
  <c r="G3257" i="13" a="1"/>
  <c r="G3257" i="13" s="1"/>
  <c r="G3258" i="13" a="1"/>
  <c r="G3258" i="13" s="1"/>
  <c r="G3259" i="13" a="1"/>
  <c r="G3259" i="13" s="1"/>
  <c r="G3260" i="13" a="1"/>
  <c r="G3260" i="13" s="1"/>
  <c r="G3261" i="13" a="1"/>
  <c r="G3261" i="13" s="1"/>
  <c r="G3262" i="13" a="1"/>
  <c r="G3262" i="13" s="1"/>
  <c r="G3263" i="13" a="1"/>
  <c r="G3263" i="13" s="1"/>
  <c r="G3264" i="13" a="1"/>
  <c r="G3264" i="13" s="1"/>
  <c r="G3265" i="13" a="1"/>
  <c r="G3265" i="13" s="1"/>
  <c r="G3266" i="13" a="1"/>
  <c r="G3266" i="13" s="1"/>
  <c r="G3267" i="13" a="1"/>
  <c r="G3267" i="13" s="1"/>
  <c r="G3268" i="13" a="1"/>
  <c r="G3268" i="13" s="1"/>
  <c r="G3269" i="13" a="1"/>
  <c r="G3269" i="13" s="1"/>
  <c r="G3270" i="13" a="1"/>
  <c r="G3270" i="13" s="1"/>
  <c r="G3271" i="13" a="1"/>
  <c r="G3271" i="13" s="1"/>
  <c r="G3272" i="13" a="1"/>
  <c r="G3272" i="13" s="1"/>
  <c r="G3273" i="13" a="1"/>
  <c r="G3273" i="13" s="1"/>
  <c r="G3274" i="13" a="1"/>
  <c r="G3274" i="13" s="1"/>
  <c r="G3275" i="13" a="1"/>
  <c r="G3275" i="13" s="1"/>
  <c r="G3276" i="13" a="1"/>
  <c r="G3276" i="13" s="1"/>
  <c r="G3277" i="13" a="1"/>
  <c r="G3277" i="13" s="1"/>
  <c r="G3278" i="13" a="1"/>
  <c r="G3278" i="13" s="1"/>
  <c r="G3279" i="13" a="1"/>
  <c r="G3279" i="13" s="1"/>
  <c r="G3280" i="13" a="1"/>
  <c r="G3280" i="13" s="1"/>
  <c r="G3281" i="13" a="1"/>
  <c r="G3281" i="13" s="1"/>
  <c r="G3282" i="13" a="1"/>
  <c r="G3282" i="13" s="1"/>
  <c r="G3283" i="13" a="1"/>
  <c r="G3283" i="13" s="1"/>
  <c r="G3284" i="13" a="1"/>
  <c r="G3284" i="13" s="1"/>
  <c r="G3285" i="13" a="1"/>
  <c r="G3285" i="13" s="1"/>
  <c r="G3286" i="13" a="1"/>
  <c r="G3286" i="13" s="1"/>
  <c r="G3287" i="13" a="1"/>
  <c r="G3287" i="13" s="1"/>
  <c r="G3288" i="13" a="1"/>
  <c r="G3288" i="13" s="1"/>
  <c r="G3289" i="13" a="1"/>
  <c r="G3289" i="13" s="1"/>
  <c r="G3290" i="13" a="1"/>
  <c r="G3290" i="13" s="1"/>
  <c r="G3291" i="13" a="1"/>
  <c r="G3291" i="13" s="1"/>
  <c r="G3292" i="13" a="1"/>
  <c r="G3292" i="13" s="1"/>
  <c r="G3293" i="13" a="1"/>
  <c r="G3293" i="13" s="1"/>
  <c r="G3294" i="13" a="1"/>
  <c r="G3294" i="13" s="1"/>
  <c r="G3295" i="13" a="1"/>
  <c r="G3295" i="13" s="1"/>
  <c r="G3296" i="13" a="1"/>
  <c r="G3296" i="13" s="1"/>
  <c r="G3297" i="13" a="1"/>
  <c r="G3297" i="13" s="1"/>
  <c r="G3298" i="13" a="1"/>
  <c r="G3298" i="13" s="1"/>
  <c r="G3299" i="13" a="1"/>
  <c r="G3299" i="13" s="1"/>
  <c r="G3300" i="13" a="1"/>
  <c r="G3300" i="13" s="1"/>
  <c r="G3301" i="13" a="1"/>
  <c r="G3301" i="13" s="1"/>
  <c r="G3302" i="13" a="1"/>
  <c r="G3302" i="13" s="1"/>
  <c r="G3303" i="13" a="1"/>
  <c r="G3303" i="13" s="1"/>
  <c r="G3304" i="13" a="1"/>
  <c r="G3304" i="13" s="1"/>
  <c r="G3305" i="13" a="1"/>
  <c r="G3305" i="13" s="1"/>
  <c r="G3306" i="13" a="1"/>
  <c r="G3306" i="13" s="1"/>
  <c r="G3307" i="13" a="1"/>
  <c r="G3307" i="13" s="1"/>
  <c r="G3308" i="13" a="1"/>
  <c r="G3308" i="13" s="1"/>
  <c r="G3309" i="13" a="1"/>
  <c r="G3309" i="13" s="1"/>
  <c r="G3310" i="13" a="1"/>
  <c r="G3310" i="13" s="1"/>
  <c r="G3311" i="13" a="1"/>
  <c r="G3311" i="13" s="1"/>
  <c r="G3312" i="13" a="1"/>
  <c r="G3312" i="13" s="1"/>
  <c r="G3313" i="13" a="1"/>
  <c r="G3313" i="13" s="1"/>
  <c r="G3314" i="13" a="1"/>
  <c r="G3314" i="13" s="1"/>
  <c r="G3315" i="13" a="1"/>
  <c r="G3315" i="13" s="1"/>
  <c r="G3316" i="13" a="1"/>
  <c r="G3316" i="13" s="1"/>
  <c r="G3317" i="13" a="1"/>
  <c r="G3317" i="13" s="1"/>
  <c r="G3318" i="13" a="1"/>
  <c r="G3318" i="13" s="1"/>
  <c r="G3319" i="13" a="1"/>
  <c r="G3319" i="13" s="1"/>
  <c r="G3320" i="13" a="1"/>
  <c r="G3320" i="13" s="1"/>
  <c r="G3321" i="13" a="1"/>
  <c r="G3321" i="13" s="1"/>
  <c r="G3322" i="13" a="1"/>
  <c r="G3322" i="13" s="1"/>
  <c r="G3323" i="13" a="1"/>
  <c r="G3323" i="13" s="1"/>
  <c r="G3324" i="13" a="1"/>
  <c r="G3324" i="13" s="1"/>
  <c r="G3325" i="13" a="1"/>
  <c r="G3325" i="13" s="1"/>
  <c r="G3326" i="13" a="1"/>
  <c r="G3326" i="13" s="1"/>
  <c r="G3327" i="13" a="1"/>
  <c r="G3327" i="13" s="1"/>
  <c r="G3328" i="13" a="1"/>
  <c r="G3328" i="13" s="1"/>
  <c r="G3329" i="13" a="1"/>
  <c r="G3329" i="13" s="1"/>
  <c r="G3330" i="13" a="1"/>
  <c r="G3330" i="13" s="1"/>
  <c r="G3331" i="13" a="1"/>
  <c r="G3331" i="13" s="1"/>
  <c r="G3332" i="13" a="1"/>
  <c r="G3332" i="13" s="1"/>
  <c r="G3333" i="13" a="1"/>
  <c r="G3333" i="13" s="1"/>
  <c r="G3334" i="13" a="1"/>
  <c r="G3334" i="13" s="1"/>
  <c r="G3335" i="13" a="1"/>
  <c r="G3335" i="13" s="1"/>
  <c r="G3336" i="13" a="1"/>
  <c r="G3336" i="13" s="1"/>
  <c r="G3337" i="13" a="1"/>
  <c r="G3337" i="13" s="1"/>
  <c r="G3338" i="13" a="1"/>
  <c r="G3338" i="13" s="1"/>
  <c r="G3339" i="13" a="1"/>
  <c r="G3339" i="13" s="1"/>
  <c r="G3340" i="13" a="1"/>
  <c r="G3340" i="13" s="1"/>
  <c r="G3341" i="13" a="1"/>
  <c r="G3341" i="13" s="1"/>
  <c r="G3342" i="13" a="1"/>
  <c r="G3342" i="13" s="1"/>
  <c r="G3343" i="13" a="1"/>
  <c r="G3343" i="13" s="1"/>
  <c r="G3344" i="13" a="1"/>
  <c r="G3344" i="13" s="1"/>
  <c r="G3345" i="13" a="1"/>
  <c r="G3345" i="13" s="1"/>
  <c r="G3346" i="13" a="1"/>
  <c r="G3346" i="13" s="1"/>
  <c r="G3347" i="13" a="1"/>
  <c r="G3347" i="13" s="1"/>
  <c r="G3348" i="13" a="1"/>
  <c r="G3348" i="13" s="1"/>
  <c r="G3349" i="13" a="1"/>
  <c r="G3349" i="13" s="1"/>
  <c r="G3350" i="13" a="1"/>
  <c r="G3350" i="13" s="1"/>
  <c r="G3351" i="13" a="1"/>
  <c r="G3351" i="13" s="1"/>
  <c r="G3352" i="13" a="1"/>
  <c r="G3352" i="13" s="1"/>
  <c r="G3353" i="13" a="1"/>
  <c r="G3353" i="13" s="1"/>
  <c r="G3354" i="13" a="1"/>
  <c r="G3354" i="13" s="1"/>
  <c r="G3355" i="13" a="1"/>
  <c r="G3355" i="13" s="1"/>
  <c r="G3356" i="13" a="1"/>
  <c r="G3356" i="13" s="1"/>
  <c r="G3358" i="13" a="1"/>
  <c r="G3358" i="13" s="1"/>
  <c r="G3366" i="13" a="1"/>
  <c r="G3366" i="13" s="1"/>
  <c r="G3367" i="13" a="1"/>
  <c r="G3367" i="13" s="1"/>
  <c r="G3368" i="13" a="1"/>
  <c r="G3368" i="13" s="1"/>
  <c r="G3375" i="13" a="1"/>
  <c r="G3375" i="13" s="1"/>
  <c r="G3376" i="13" a="1"/>
  <c r="G3376" i="13" s="1"/>
  <c r="G3378" i="13" a="1"/>
  <c r="G3378" i="13" s="1"/>
  <c r="G3379" i="13" a="1"/>
  <c r="G3379" i="13" s="1"/>
  <c r="G3380" i="13" a="1"/>
  <c r="G3380" i="13" s="1"/>
  <c r="G3381" i="13" a="1"/>
  <c r="G3381" i="13" s="1"/>
  <c r="G3382" i="13" a="1"/>
  <c r="G3382" i="13" s="1"/>
  <c r="G3390" i="13" a="1"/>
  <c r="G3390" i="13" s="1"/>
  <c r="G3391" i="13" a="1"/>
  <c r="G3391" i="13" s="1"/>
  <c r="G3392" i="13" a="1"/>
  <c r="G3392" i="13" s="1"/>
  <c r="G3393" i="13" a="1"/>
  <c r="G3393" i="13" s="1"/>
  <c r="G3394" i="13" a="1"/>
  <c r="G3394" i="13" s="1"/>
  <c r="G3395" i="13" a="1"/>
  <c r="G3395" i="13" s="1"/>
  <c r="G3402" i="13" a="1"/>
  <c r="G3402" i="13" s="1"/>
  <c r="G3403" i="13" a="1"/>
  <c r="G3403" i="13" s="1"/>
  <c r="G3404" i="13" a="1"/>
  <c r="G3404" i="13" s="1"/>
  <c r="G3407" i="13" a="1"/>
  <c r="G3407" i="13" s="1"/>
  <c r="G3408" i="13" a="1"/>
  <c r="G3408" i="13" s="1"/>
  <c r="G3414" i="13" a="1"/>
  <c r="G3414" i="13" s="1"/>
  <c r="G3415" i="13" a="1"/>
  <c r="G3415" i="13" s="1"/>
  <c r="G3416" i="13" a="1"/>
  <c r="G3416" i="13" s="1"/>
  <c r="G3426" i="13" a="1"/>
  <c r="G3426" i="13" s="1"/>
  <c r="G3427" i="13" a="1"/>
  <c r="G3427" i="13" s="1"/>
  <c r="G3428" i="13" a="1"/>
  <c r="G3428" i="13" s="1"/>
  <c r="G3430" i="13" a="1"/>
  <c r="G3430" i="13" s="1"/>
  <c r="G3431" i="13" a="1"/>
  <c r="G3431" i="13" s="1"/>
  <c r="G3438" i="13" a="1"/>
  <c r="G3438" i="13" s="1"/>
  <c r="G3439" i="13" a="1"/>
  <c r="G3439" i="13" s="1"/>
  <c r="G3440" i="13" a="1"/>
  <c r="G3440" i="13" s="1"/>
  <c r="G3441" i="13" a="1"/>
  <c r="G3441" i="13" s="1"/>
  <c r="G3450" i="13" a="1"/>
  <c r="G3450" i="13" s="1"/>
  <c r="G3451" i="13" a="1"/>
  <c r="G3451" i="13" s="1"/>
  <c r="G3452" i="13" a="1"/>
  <c r="G3452" i="13" s="1"/>
  <c r="G3453" i="13" a="1"/>
  <c r="G3453" i="13" s="1"/>
  <c r="G3454" i="13" a="1"/>
  <c r="G3454" i="13" s="1"/>
  <c r="G3455" i="13" a="1"/>
  <c r="G3455" i="13" s="1"/>
  <c r="G3460" i="13" a="1"/>
  <c r="G3460" i="13" s="1"/>
  <c r="G3462" i="13" a="1"/>
  <c r="G3462" i="13" s="1"/>
  <c r="G3463" i="13" a="1"/>
  <c r="G3463" i="13" s="1"/>
  <c r="G3464" i="13" a="1"/>
  <c r="G3464" i="13" s="1"/>
  <c r="G3465" i="13" a="1"/>
  <c r="G3465" i="13" s="1"/>
  <c r="G3474" i="13" a="1"/>
  <c r="G3474" i="13" s="1"/>
  <c r="G3475" i="13" a="1"/>
  <c r="G3475" i="13" s="1"/>
  <c r="G3476" i="13" a="1"/>
  <c r="G3476" i="13" s="1"/>
  <c r="G3477" i="13" a="1"/>
  <c r="G3477" i="13" s="1"/>
  <c r="G3478" i="13" a="1"/>
  <c r="G3478" i="13" s="1"/>
  <c r="G3479" i="13" a="1"/>
  <c r="G3479" i="13" s="1"/>
  <c r="G3480" i="13" a="1"/>
  <c r="G3480" i="13" s="1"/>
  <c r="G3486" i="13" a="1"/>
  <c r="G3486" i="13" s="1"/>
  <c r="G3487" i="13" a="1"/>
  <c r="G3487" i="13" s="1"/>
  <c r="G3488" i="13" a="1"/>
  <c r="G3488" i="13" s="1"/>
  <c r="G3489" i="13" a="1"/>
  <c r="G3489" i="13" s="1"/>
  <c r="G3490" i="13" a="1"/>
  <c r="G3490" i="13" s="1"/>
  <c r="G3491" i="13" a="1"/>
  <c r="G3491" i="13" s="1"/>
  <c r="G3492" i="13" a="1"/>
  <c r="G3492" i="13" s="1"/>
  <c r="G3498" i="13" a="1"/>
  <c r="G3498" i="13" s="1"/>
  <c r="G3499" i="13" a="1"/>
  <c r="G3499" i="13" s="1"/>
  <c r="G3500" i="13" a="1"/>
  <c r="G3500" i="13" s="1"/>
  <c r="G3510" i="13" a="1"/>
  <c r="G3510" i="13" s="1"/>
  <c r="G3511" i="13" a="1"/>
  <c r="G3511" i="13" s="1"/>
  <c r="G3512" i="13" a="1"/>
  <c r="G3512" i="13" s="1"/>
  <c r="G3522" i="13" a="1"/>
  <c r="G3522" i="13" s="1"/>
  <c r="G3523" i="13" a="1"/>
  <c r="G3523" i="13" s="1"/>
  <c r="G3524" i="13" a="1"/>
  <c r="G3524" i="13" s="1"/>
  <c r="G3525" i="13" a="1"/>
  <c r="G3525" i="13" s="1"/>
  <c r="G3526" i="13" a="1"/>
  <c r="G3526" i="13" s="1"/>
  <c r="G3534" i="13" a="1"/>
  <c r="G3534" i="13" s="1"/>
  <c r="G3535" i="13" a="1"/>
  <c r="G3535" i="13" s="1"/>
  <c r="G3536" i="13" a="1"/>
  <c r="G3536" i="13" s="1"/>
  <c r="G3537" i="13" a="1"/>
  <c r="G3537" i="13" s="1"/>
  <c r="G3538" i="13" a="1"/>
  <c r="G3538" i="13" s="1"/>
  <c r="G3539" i="13" a="1"/>
  <c r="G3539" i="13" s="1"/>
  <c r="G3546" i="13" a="1"/>
  <c r="G3546" i="13" s="1"/>
  <c r="G3547" i="13" a="1"/>
  <c r="G3547" i="13" s="1"/>
  <c r="G3548" i="13" a="1"/>
  <c r="G3548" i="13" s="1"/>
  <c r="G3558" i="13" a="1"/>
  <c r="G3558" i="13" s="1"/>
  <c r="G3559" i="13" a="1"/>
  <c r="G3559" i="13" s="1"/>
  <c r="G3560" i="13" a="1"/>
  <c r="G3560" i="13" s="1"/>
  <c r="G3561" i="13" a="1"/>
  <c r="G3561" i="13" s="1"/>
  <c r="G3562" i="13" a="1"/>
  <c r="G3562" i="13" s="1"/>
  <c r="G3570" i="13" a="1"/>
  <c r="G3570" i="13" s="1"/>
  <c r="G3571" i="13" a="1"/>
  <c r="G3571" i="13" s="1"/>
  <c r="G3572" i="13" a="1"/>
  <c r="G3572" i="13" s="1"/>
  <c r="G3574" i="13" a="1"/>
  <c r="G3574" i="13" s="1"/>
  <c r="G3575" i="13" a="1"/>
  <c r="G3575" i="13" s="1"/>
  <c r="G3576" i="13" a="1"/>
  <c r="G3576" i="13" s="1"/>
  <c r="G3582" i="13" a="1"/>
  <c r="G3582" i="13" s="1"/>
  <c r="G3583" i="13" a="1"/>
  <c r="G3583" i="13" s="1"/>
  <c r="G3584" i="13" a="1"/>
  <c r="G3584" i="13" s="1"/>
  <c r="G3585" i="13" a="1"/>
  <c r="G3585" i="13" s="1"/>
  <c r="G3594" i="13" a="1"/>
  <c r="G3594" i="13" s="1"/>
  <c r="G3595" i="13" a="1"/>
  <c r="G3595" i="13" s="1"/>
  <c r="G3596" i="13" a="1"/>
  <c r="G3596" i="13" s="1"/>
  <c r="G3606" i="13" a="1"/>
  <c r="G3606" i="13" s="1"/>
  <c r="G3607" i="13" a="1"/>
  <c r="G3607" i="13" s="1"/>
  <c r="G3608" i="13" a="1"/>
  <c r="G3608" i="13" s="1"/>
  <c r="G3609" i="13" a="1"/>
  <c r="G3609" i="13" s="1"/>
  <c r="G3610" i="13" a="1"/>
  <c r="G3610" i="13" s="1"/>
  <c r="G3618" i="13" a="1"/>
  <c r="G3618" i="13" s="1"/>
  <c r="G3619" i="13" a="1"/>
  <c r="G3619" i="13" s="1"/>
  <c r="G3620" i="13" a="1"/>
  <c r="G3620" i="13" s="1"/>
  <c r="G3621" i="13" a="1"/>
  <c r="G3621" i="13" s="1"/>
  <c r="G3622" i="13" a="1"/>
  <c r="G3622" i="13" s="1"/>
  <c r="G3623" i="13" a="1"/>
  <c r="G3623" i="13" s="1"/>
  <c r="G3624" i="13" a="1"/>
  <c r="G3624" i="13" s="1"/>
  <c r="G3630" i="13" a="1"/>
  <c r="G3630" i="13" s="1"/>
  <c r="G3631" i="13" a="1"/>
  <c r="G3631" i="13" s="1"/>
  <c r="G3632" i="13" a="1"/>
  <c r="G3632" i="13" s="1"/>
  <c r="G3633" i="13" a="1"/>
  <c r="G3633" i="13" s="1"/>
  <c r="G3634" i="13" a="1"/>
  <c r="G3634" i="13" s="1"/>
  <c r="G3635" i="13" a="1"/>
  <c r="G3635" i="13" s="1"/>
  <c r="G3636" i="13" a="1"/>
  <c r="G3636" i="13" s="1"/>
  <c r="G3639" i="13" a="1"/>
  <c r="G3639" i="13" s="1"/>
  <c r="G3642" i="13" a="1"/>
  <c r="G3642" i="13" s="1"/>
  <c r="G3643" i="13" a="1"/>
  <c r="G3643" i="13" s="1"/>
  <c r="G3644" i="13" a="1"/>
  <c r="G3644" i="13" s="1"/>
  <c r="G3654" i="13" a="1"/>
  <c r="G3654" i="13" s="1"/>
  <c r="G3655" i="13" a="1"/>
  <c r="G3655" i="13" s="1"/>
  <c r="G3656" i="13" a="1"/>
  <c r="G3656" i="13" s="1"/>
  <c r="G3657" i="13" a="1"/>
  <c r="G3657" i="13" s="1"/>
  <c r="G3660" i="13" a="1"/>
  <c r="G3660" i="13" s="1"/>
  <c r="G3666" i="13" a="1"/>
  <c r="G3666" i="13" s="1"/>
  <c r="G3667" i="13" a="1"/>
  <c r="G3667" i="13" s="1"/>
  <c r="G3668" i="13" a="1"/>
  <c r="G3668" i="13" s="1"/>
  <c r="G3669" i="13" a="1"/>
  <c r="G3669" i="13" s="1"/>
  <c r="G3670" i="13" a="1"/>
  <c r="G3670" i="13" s="1"/>
  <c r="G3678" i="13" a="1"/>
  <c r="G3678" i="13" s="1"/>
  <c r="G3679" i="13" a="1"/>
  <c r="G3679" i="13" s="1"/>
  <c r="G3680" i="13" a="1"/>
  <c r="G3680" i="13" s="1"/>
  <c r="G3683" i="13" a="1"/>
  <c r="G3683" i="13" s="1"/>
  <c r="G3684" i="13" a="1"/>
  <c r="G3684" i="13" s="1"/>
  <c r="G3690" i="13" a="1"/>
  <c r="G3690" i="13" s="1"/>
  <c r="G3691" i="13" a="1"/>
  <c r="G3691" i="13" s="1"/>
  <c r="G3692" i="13" a="1"/>
  <c r="G3692" i="13" s="1"/>
  <c r="G3693" i="13" a="1"/>
  <c r="G3693" i="13" s="1"/>
  <c r="G3694" i="13" a="1"/>
  <c r="G3694" i="13" s="1"/>
  <c r="G3702" i="13" a="1"/>
  <c r="G3702" i="13" s="1"/>
  <c r="G3703" i="13" a="1"/>
  <c r="G3703" i="13" s="1"/>
  <c r="G3704" i="13" a="1"/>
  <c r="G3704" i="13" s="1"/>
  <c r="G3705" i="13" a="1"/>
  <c r="G3705" i="13" s="1"/>
  <c r="G3706" i="13" a="1"/>
  <c r="G3706" i="13" s="1"/>
  <c r="G3714" i="13" a="1"/>
  <c r="G3714" i="13" s="1"/>
  <c r="G3715" i="13" a="1"/>
  <c r="G3715" i="13" s="1"/>
  <c r="G3716" i="13" a="1"/>
  <c r="G3716" i="13" s="1"/>
  <c r="G3718" i="13" a="1"/>
  <c r="G3718" i="13" s="1"/>
  <c r="G3719" i="13" a="1"/>
  <c r="G3719" i="13" s="1"/>
  <c r="G3720" i="13" a="1"/>
  <c r="G3720" i="13" s="1"/>
  <c r="G3726" i="13" a="1"/>
  <c r="G3726" i="13" s="1"/>
  <c r="G3727" i="13" a="1"/>
  <c r="G3727" i="13" s="1"/>
  <c r="G3728" i="13" a="1"/>
  <c r="G3728" i="13" s="1"/>
  <c r="G3729" i="13" a="1"/>
  <c r="G3729" i="13" s="1"/>
  <c r="G3738" i="13" a="1"/>
  <c r="G3738" i="13" s="1"/>
  <c r="G3739" i="13" a="1"/>
  <c r="G3739" i="13" s="1"/>
  <c r="G3740" i="13" a="1"/>
  <c r="G3740" i="13" s="1"/>
  <c r="G3741" i="13" a="1"/>
  <c r="G3741" i="13" s="1"/>
  <c r="G3750" i="13" a="1"/>
  <c r="G3750" i="13" s="1"/>
  <c r="G3751" i="13" a="1"/>
  <c r="G3751" i="13" s="1"/>
  <c r="G3752" i="13" a="1"/>
  <c r="G3752" i="13" s="1"/>
  <c r="G3753" i="13" a="1"/>
  <c r="G3753" i="13" s="1"/>
  <c r="G3754" i="13" a="1"/>
  <c r="G3754" i="13" s="1"/>
  <c r="G3762" i="13" a="1"/>
  <c r="G3762" i="13" s="1"/>
  <c r="G3763" i="13" a="1"/>
  <c r="G3763" i="13" s="1"/>
  <c r="G3764" i="13" a="1"/>
  <c r="G3764" i="13" s="1"/>
  <c r="G3765" i="13" a="1"/>
  <c r="G3765" i="13" s="1"/>
  <c r="G3766" i="13" a="1"/>
  <c r="G3766" i="13" s="1"/>
  <c r="G3774" i="13" a="1"/>
  <c r="G3774" i="13" s="1"/>
  <c r="G3775" i="13" a="1"/>
  <c r="G3775" i="13" s="1"/>
  <c r="G3776" i="13" a="1"/>
  <c r="G3776" i="13" s="1"/>
  <c r="G3780" i="13" a="1"/>
  <c r="G3780" i="13" s="1"/>
  <c r="G3786" i="13" a="1"/>
  <c r="G3786" i="13" s="1"/>
  <c r="G3787" i="13" a="1"/>
  <c r="G3787" i="13" s="1"/>
  <c r="G3788" i="13" a="1"/>
  <c r="G3788" i="13" s="1"/>
  <c r="G3790" i="13" a="1"/>
  <c r="G3790" i="13" s="1"/>
  <c r="G3798" i="13" a="1"/>
  <c r="G3798" i="13" s="1"/>
  <c r="G3799" i="13" a="1"/>
  <c r="G3799" i="13" s="1"/>
  <c r="G3800" i="13" a="1"/>
  <c r="G3800" i="13" s="1"/>
  <c r="G3801" i="13" a="1"/>
  <c r="G3801" i="13" s="1"/>
  <c r="G3804" i="13" a="1"/>
  <c r="G3804" i="13" s="1"/>
  <c r="G3810" i="13" a="1"/>
  <c r="G3810" i="13" s="1"/>
  <c r="G3811" i="13" a="1"/>
  <c r="G3811" i="13" s="1"/>
  <c r="G3812" i="13" a="1"/>
  <c r="G3812" i="13" s="1"/>
  <c r="G3813" i="13" a="1"/>
  <c r="G3813" i="13" s="1"/>
  <c r="G3814" i="13" a="1"/>
  <c r="G3814" i="13" s="1"/>
  <c r="G3815" i="13" a="1"/>
  <c r="G3815" i="13" s="1"/>
  <c r="G3822" i="13" a="1"/>
  <c r="G3822" i="13" s="1"/>
  <c r="G3823" i="13" a="1"/>
  <c r="G3823" i="13" s="1"/>
  <c r="G3824" i="13" a="1"/>
  <c r="G3824" i="13" s="1"/>
  <c r="G3834" i="13" a="1"/>
  <c r="G3834" i="13" s="1"/>
  <c r="G3835" i="13" a="1"/>
  <c r="G3835" i="13" s="1"/>
  <c r="G3836" i="13" a="1"/>
  <c r="G3836" i="13" s="1"/>
  <c r="G3837" i="13" a="1"/>
  <c r="G3837" i="13" s="1"/>
  <c r="G3838" i="13" a="1"/>
  <c r="G3838" i="13" s="1"/>
  <c r="G3839" i="13" a="1"/>
  <c r="G3839" i="13" s="1"/>
  <c r="G3840" i="13" a="1"/>
  <c r="G3840" i="13" s="1"/>
  <c r="G3846" i="13" a="1"/>
  <c r="G3846" i="13" s="1"/>
  <c r="G3847" i="13" a="1"/>
  <c r="G3847" i="13" s="1"/>
  <c r="G3848" i="13" a="1"/>
  <c r="G3848" i="13" s="1"/>
  <c r="G3849" i="13" a="1"/>
  <c r="G3849" i="13" s="1"/>
  <c r="G3850" i="13" a="1"/>
  <c r="G3850" i="13" s="1"/>
  <c r="G3858" i="13" a="1"/>
  <c r="G3858" i="13" s="1"/>
  <c r="G3859" i="13" a="1"/>
  <c r="G3859" i="13" s="1"/>
  <c r="G3860" i="13" a="1"/>
  <c r="G3860" i="13" s="1"/>
  <c r="G3862" i="13" a="1"/>
  <c r="G3862" i="13" s="1"/>
  <c r="G3863" i="13" a="1"/>
  <c r="G3863" i="13" s="1"/>
  <c r="G3864" i="13" a="1"/>
  <c r="G3864" i="13" s="1"/>
  <c r="G3870" i="13" a="1"/>
  <c r="G3870" i="13" s="1"/>
  <c r="G3871" i="13" a="1"/>
  <c r="G3871" i="13" s="1"/>
  <c r="G3872" i="13" a="1"/>
  <c r="G3872" i="13" s="1"/>
  <c r="G3882" i="13" a="1"/>
  <c r="G3882" i="13" s="1"/>
  <c r="G3883" i="13" a="1"/>
  <c r="G3883" i="13" s="1"/>
  <c r="G3884" i="13" a="1"/>
  <c r="G3884" i="13" s="1"/>
  <c r="G3885" i="13" a="1"/>
  <c r="G3885" i="13" s="1"/>
  <c r="G3886" i="13" a="1"/>
  <c r="G3886" i="13" s="1"/>
  <c r="G3887" i="13" a="1"/>
  <c r="G3887" i="13" s="1"/>
  <c r="G3894" i="13" a="1"/>
  <c r="G3894" i="13" s="1"/>
  <c r="G3895" i="13" a="1"/>
  <c r="G3895" i="13" s="1"/>
  <c r="G3896" i="13" a="1"/>
  <c r="G3896" i="13" s="1"/>
  <c r="G3897" i="13" a="1"/>
  <c r="G3897" i="13" s="1"/>
  <c r="G3898" i="13" a="1"/>
  <c r="G3898" i="13" s="1"/>
  <c r="G3899" i="13" a="1"/>
  <c r="G3899" i="13" s="1"/>
  <c r="G3900" i="13" a="1"/>
  <c r="G3900" i="13" s="1"/>
  <c r="G3906" i="13" a="1"/>
  <c r="G3906" i="13" s="1"/>
  <c r="G3907" i="13" a="1"/>
  <c r="G3907" i="13" s="1"/>
  <c r="G3908" i="13" a="1"/>
  <c r="G3908" i="13" s="1"/>
  <c r="G3912" i="13" a="1"/>
  <c r="G3912" i="13" s="1"/>
  <c r="G3918" i="13" a="1"/>
  <c r="G3918" i="13" s="1"/>
  <c r="G3919" i="13" a="1"/>
  <c r="G3919" i="13" s="1"/>
  <c r="G3920" i="13" a="1"/>
  <c r="G3920" i="13" s="1"/>
  <c r="G3921" i="13" a="1"/>
  <c r="G3921" i="13" s="1"/>
  <c r="G3930" i="13" a="1"/>
  <c r="G3930" i="13" s="1"/>
  <c r="G3931" i="13" a="1"/>
  <c r="G3931" i="13" s="1"/>
  <c r="G3932" i="13" a="1"/>
  <c r="G3932" i="13" s="1"/>
  <c r="G3934" i="13" a="1"/>
  <c r="G3934" i="13" s="1"/>
  <c r="G3942" i="13" a="1"/>
  <c r="G3942" i="13" s="1"/>
  <c r="G3943" i="13" a="1"/>
  <c r="G3943" i="13" s="1"/>
  <c r="G3944" i="13" a="1"/>
  <c r="G3944" i="13" s="1"/>
  <c r="G3947" i="13" a="1"/>
  <c r="G3947" i="13" s="1"/>
  <c r="G3948" i="13" a="1"/>
  <c r="G3948" i="13" s="1"/>
  <c r="G3949" i="13" a="1"/>
  <c r="G3949" i="13" s="1"/>
  <c r="G3952" i="13" a="1"/>
  <c r="G3952" i="13" s="1"/>
  <c r="G3954" i="13" a="1"/>
  <c r="G3954" i="13" s="1"/>
  <c r="G3955" i="13" a="1"/>
  <c r="G3955" i="13" s="1"/>
  <c r="G3956" i="13" a="1"/>
  <c r="G3956" i="13" s="1"/>
  <c r="G3957" i="13" a="1"/>
  <c r="G3957" i="13" s="1"/>
  <c r="G3961" i="13" a="1"/>
  <c r="G3961" i="13" s="1"/>
  <c r="G3966" i="13" a="1"/>
  <c r="G3966" i="13" s="1"/>
  <c r="G3967" i="13" a="1"/>
  <c r="G3967" i="13" s="1"/>
  <c r="G3968" i="13" a="1"/>
  <c r="G3968" i="13" s="1"/>
  <c r="G3978" i="13" a="1"/>
  <c r="G3978" i="13" s="1"/>
  <c r="G3979" i="13" a="1"/>
  <c r="G3979" i="13" s="1"/>
  <c r="G3980" i="13" a="1"/>
  <c r="G3980" i="13" s="1"/>
  <c r="G3981" i="13" a="1"/>
  <c r="G3981" i="13" s="1"/>
  <c r="G3982" i="13" a="1"/>
  <c r="G3982" i="13" s="1"/>
  <c r="G3990" i="13" a="1"/>
  <c r="G3990" i="13" s="1"/>
  <c r="G3991" i="13" a="1"/>
  <c r="G3991" i="13" s="1"/>
  <c r="G3992" i="13" a="1"/>
  <c r="G3992" i="13" s="1"/>
  <c r="G3993" i="13" a="1"/>
  <c r="G3993" i="13" s="1"/>
  <c r="G3994" i="13" a="1"/>
  <c r="G3994" i="13" s="1"/>
  <c r="G4002" i="13" a="1"/>
  <c r="G4002" i="13" s="1"/>
  <c r="G4003" i="13" a="1"/>
  <c r="G4003" i="13" s="1"/>
  <c r="G4004" i="13" a="1"/>
  <c r="G4004" i="13" s="1"/>
  <c r="G4005" i="13" a="1"/>
  <c r="G4005" i="13" s="1"/>
  <c r="G4006" i="13" a="1"/>
  <c r="G4006" i="13" s="1"/>
  <c r="G4007" i="13" a="1"/>
  <c r="G4007" i="13" s="1"/>
  <c r="G4008" i="13" a="1"/>
  <c r="G4008" i="13" s="1"/>
  <c r="G4009" i="13" a="1"/>
  <c r="G4009" i="13" s="1"/>
  <c r="G4014" i="13" a="1"/>
  <c r="G4014" i="13" s="1"/>
  <c r="G4015" i="13" a="1"/>
  <c r="G4015" i="13" s="1"/>
  <c r="G4016" i="13" a="1"/>
  <c r="G4016" i="13" s="1"/>
  <c r="G4021" i="13" a="1"/>
  <c r="G4021" i="13" s="1"/>
  <c r="G4026" i="13" a="1"/>
  <c r="G4026" i="13" s="1"/>
  <c r="G4027" i="13" a="1"/>
  <c r="G4027" i="13" s="1"/>
  <c r="G4028" i="13" a="1"/>
  <c r="G4028" i="13" s="1"/>
  <c r="G4029" i="13" a="1"/>
  <c r="G4029" i="13" s="1"/>
  <c r="G4030" i="13" a="1"/>
  <c r="G4030" i="13" s="1"/>
  <c r="G4036" i="13" a="1"/>
  <c r="G4036" i="13" s="1"/>
  <c r="G4038" i="13" a="1"/>
  <c r="G4038" i="13" s="1"/>
  <c r="G4039" i="13" a="1"/>
  <c r="G4039" i="13" s="1"/>
  <c r="G4040" i="13" a="1"/>
  <c r="G4040" i="13" s="1"/>
  <c r="G4041" i="13" a="1"/>
  <c r="G4041" i="13" s="1"/>
  <c r="G4042" i="13" a="1"/>
  <c r="G4042" i="13" s="1"/>
  <c r="G4043" i="13" a="1"/>
  <c r="G4043" i="13" s="1"/>
  <c r="G4044" i="13" a="1"/>
  <c r="G4044" i="13" s="1"/>
  <c r="G4050" i="13" a="1"/>
  <c r="G4050" i="13" s="1"/>
  <c r="G4051" i="13" a="1"/>
  <c r="G4051" i="13" s="1"/>
  <c r="G4052" i="13" a="1"/>
  <c r="G4052" i="13" s="1"/>
  <c r="G4053" i="13" a="1"/>
  <c r="G4053" i="13" s="1"/>
  <c r="G4054" i="13" a="1"/>
  <c r="G4054" i="13" s="1"/>
  <c r="G4057" i="13" a="1"/>
  <c r="G4057" i="13" s="1"/>
  <c r="G4062" i="13" a="1"/>
  <c r="G4062" i="13" s="1"/>
  <c r="G4063" i="13" a="1"/>
  <c r="G4063" i="13" s="1"/>
  <c r="G4064" i="13" a="1"/>
  <c r="G4064" i="13" s="1"/>
  <c r="G4065" i="13" a="1"/>
  <c r="G4065" i="13" s="1"/>
  <c r="G4066" i="13" a="1"/>
  <c r="G4066" i="13" s="1"/>
  <c r="G4067" i="13" a="1"/>
  <c r="G4067" i="13" s="1"/>
  <c r="G4068" i="13" a="1"/>
  <c r="G4068" i="13" s="1"/>
  <c r="G4069" i="13" a="1"/>
  <c r="G4069" i="13" s="1"/>
  <c r="G4071" i="13" a="1"/>
  <c r="G4071" i="13" s="1"/>
  <c r="G4074" i="13" a="1"/>
  <c r="G4074" i="13" s="1"/>
  <c r="G4075" i="13" a="1"/>
  <c r="G4075" i="13" s="1"/>
  <c r="G4076" i="13" a="1"/>
  <c r="G4076" i="13" s="1"/>
  <c r="G4078" i="13" a="1"/>
  <c r="G4078" i="13" s="1"/>
  <c r="G4081" i="13" a="1"/>
  <c r="G4081" i="13" s="1"/>
  <c r="G4086" i="13" a="1"/>
  <c r="G4086" i="13" s="1"/>
  <c r="G4087" i="13" a="1"/>
  <c r="G4087" i="13" s="1"/>
  <c r="G4088" i="13" a="1"/>
  <c r="G4088" i="13" s="1"/>
  <c r="G4093" i="13" a="1"/>
  <c r="G4093" i="13" s="1"/>
  <c r="G4098" i="13" a="1"/>
  <c r="G4098" i="13" s="1"/>
  <c r="G4099" i="13" a="1"/>
  <c r="G4099" i="13" s="1"/>
  <c r="G4100" i="13" a="1"/>
  <c r="G4100" i="13" s="1"/>
  <c r="G4110" i="13" a="1"/>
  <c r="G4110" i="13" s="1"/>
  <c r="G4111" i="13" a="1"/>
  <c r="G4111" i="13" s="1"/>
  <c r="G4112" i="13" a="1"/>
  <c r="G4112" i="13" s="1"/>
  <c r="G4113" i="13" a="1"/>
  <c r="G4113" i="13" s="1"/>
  <c r="G4114" i="13" a="1"/>
  <c r="G4114" i="13" s="1"/>
  <c r="G4117" i="13" a="1"/>
  <c r="G4117" i="13" s="1"/>
  <c r="G4122" i="13" a="1"/>
  <c r="G4122" i="13" s="1"/>
  <c r="G4123" i="13" a="1"/>
  <c r="G4123" i="13" s="1"/>
  <c r="G4124" i="13" a="1"/>
  <c r="G4124" i="13" s="1"/>
  <c r="G4125" i="13" a="1"/>
  <c r="G4125" i="13" s="1"/>
  <c r="G4126" i="13" a="1"/>
  <c r="G4126" i="13" s="1"/>
  <c r="G4127" i="13" a="1"/>
  <c r="G4127" i="13" s="1"/>
  <c r="G4134" i="13" a="1"/>
  <c r="G4134" i="13" s="1"/>
  <c r="G4135" i="13" a="1"/>
  <c r="G4135" i="13" s="1"/>
  <c r="G4136" i="13" a="1"/>
  <c r="G4136" i="13" s="1"/>
  <c r="G4137" i="13" a="1"/>
  <c r="G4137" i="13" s="1"/>
  <c r="G4138" i="13" a="1"/>
  <c r="G4138" i="13" s="1"/>
  <c r="G4139" i="13" a="1"/>
  <c r="G4139" i="13" s="1"/>
  <c r="G4140" i="13" a="1"/>
  <c r="G4140" i="13" s="1"/>
  <c r="G4144" i="13" a="1"/>
  <c r="G4144" i="13" s="1"/>
  <c r="G4145" i="13" a="1"/>
  <c r="G4145" i="13" s="1"/>
  <c r="G4146" i="13" a="1"/>
  <c r="G4146" i="13" s="1"/>
  <c r="G4147" i="13" a="1"/>
  <c r="G4147" i="13" s="1"/>
  <c r="G4148" i="13" a="1"/>
  <c r="G4148" i="13" s="1"/>
  <c r="G4153" i="13" a="1"/>
  <c r="G4153" i="13" s="1"/>
  <c r="G4158" i="13" a="1"/>
  <c r="G4158" i="13" s="1"/>
  <c r="G4159" i="13" a="1"/>
  <c r="G4159" i="13" s="1"/>
  <c r="G4160" i="13" a="1"/>
  <c r="G4160" i="13" s="1"/>
  <c r="G4161" i="13" a="1"/>
  <c r="G4161" i="13" s="1"/>
  <c r="G4162" i="13" a="1"/>
  <c r="G4162" i="13" s="1"/>
  <c r="G4163" i="13" a="1"/>
  <c r="G4163" i="13" s="1"/>
  <c r="G4170" i="13" a="1"/>
  <c r="G4170" i="13" s="1"/>
  <c r="G4171" i="13" a="1"/>
  <c r="G4171" i="13" s="1"/>
  <c r="G4172" i="13" a="1"/>
  <c r="G4172" i="13" s="1"/>
  <c r="G4173" i="13" a="1"/>
  <c r="G4173" i="13" s="1"/>
  <c r="G4174" i="13" a="1"/>
  <c r="G4174" i="13" s="1"/>
  <c r="G4177" i="13" a="1"/>
  <c r="G4177" i="13" s="1"/>
  <c r="G4182" i="13" a="1"/>
  <c r="G4182" i="13" s="1"/>
  <c r="G4183" i="13" a="1"/>
  <c r="G4183" i="13" s="1"/>
  <c r="G4184" i="13" a="1"/>
  <c r="G4184" i="13" s="1"/>
  <c r="G4185" i="13" a="1"/>
  <c r="G4185" i="13" s="1"/>
  <c r="G4186" i="13" a="1"/>
  <c r="G4186" i="13" s="1"/>
  <c r="G4189" i="13" a="1"/>
  <c r="G4189" i="13" s="1"/>
  <c r="G4194" i="13" a="1"/>
  <c r="G4194" i="13" s="1"/>
  <c r="G4195" i="13" a="1"/>
  <c r="G4195" i="13" s="1"/>
  <c r="G4196" i="13" a="1"/>
  <c r="G4196" i="13" s="1"/>
  <c r="G4197" i="13" a="1"/>
  <c r="G4197" i="13" s="1"/>
  <c r="G4198" i="13" a="1"/>
  <c r="G4198" i="13" s="1"/>
  <c r="G4199" i="13" a="1"/>
  <c r="G4199" i="13" s="1"/>
  <c r="G4206" i="13" a="1"/>
  <c r="G4206" i="13" s="1"/>
  <c r="G4207" i="13" a="1"/>
  <c r="G4207" i="13" s="1"/>
  <c r="G4208" i="13" a="1"/>
  <c r="G4208" i="13" s="1"/>
  <c r="G4211" i="13" a="1"/>
  <c r="G4211" i="13" s="1"/>
  <c r="G4212" i="13" a="1"/>
  <c r="G4212" i="13" s="1"/>
  <c r="G4213" i="13" a="1"/>
  <c r="G4213" i="13" s="1"/>
  <c r="G4215" i="13" a="1"/>
  <c r="G4215" i="13" s="1"/>
  <c r="G4218" i="13" a="1"/>
  <c r="G4218" i="13" s="1"/>
  <c r="G4219" i="13" a="1"/>
  <c r="G4219" i="13" s="1"/>
  <c r="G4220" i="13" a="1"/>
  <c r="G4220" i="13" s="1"/>
  <c r="G4225" i="13" a="1"/>
  <c r="G4225" i="13" s="1"/>
  <c r="G4230" i="13" a="1"/>
  <c r="G4230" i="13" s="1"/>
  <c r="G4231" i="13" a="1"/>
  <c r="G4231" i="13" s="1"/>
  <c r="G4232" i="13" a="1"/>
  <c r="G4232" i="13" s="1"/>
  <c r="G4242" i="13" a="1"/>
  <c r="G4242" i="13" s="1"/>
  <c r="G4243" i="13" a="1"/>
  <c r="G4243" i="13" s="1"/>
  <c r="G4244" i="13" a="1"/>
  <c r="G4244" i="13" s="1"/>
  <c r="G4245" i="13" a="1"/>
  <c r="G4245" i="13" s="1"/>
  <c r="G4248" i="13" a="1"/>
  <c r="G4248" i="13" s="1"/>
  <c r="G4249" i="13" a="1"/>
  <c r="G4249" i="13" s="1"/>
  <c r="G4254" i="13" a="1"/>
  <c r="G4254" i="13" s="1"/>
  <c r="G4255" i="13" a="1"/>
  <c r="G4255" i="13" s="1"/>
  <c r="G4256" i="13" a="1"/>
  <c r="G4256" i="13" s="1"/>
  <c r="G4257" i="13" a="1"/>
  <c r="G4257" i="13" s="1"/>
  <c r="G4261" i="13" a="1"/>
  <c r="G4261" i="13" s="1"/>
  <c r="G4266" i="13" a="1"/>
  <c r="G4266" i="13" s="1"/>
  <c r="G4267" i="13" a="1"/>
  <c r="G4267" i="13" s="1"/>
  <c r="G4268" i="13" a="1"/>
  <c r="G4268" i="13" s="1"/>
  <c r="G4271" i="13" a="1"/>
  <c r="G4271" i="13" s="1"/>
  <c r="G4275" i="13" a="1"/>
  <c r="G4275" i="13" s="1"/>
  <c r="G4278" i="13" a="1"/>
  <c r="G4278" i="13" s="1"/>
  <c r="G4279" i="13" a="1"/>
  <c r="G4279" i="13" s="1"/>
  <c r="G4280" i="13" a="1"/>
  <c r="G4280" i="13" s="1"/>
  <c r="G4281" i="13" a="1"/>
  <c r="G4281" i="13" s="1"/>
  <c r="G4290" i="13" a="1"/>
  <c r="G4290" i="13" s="1"/>
  <c r="G4291" i="13" a="1"/>
  <c r="G4291" i="13" s="1"/>
  <c r="G4292" i="13" a="1"/>
  <c r="G4292" i="13" s="1"/>
  <c r="G4293" i="13" a="1"/>
  <c r="G4293" i="13" s="1"/>
  <c r="G4294" i="13" a="1"/>
  <c r="G4294" i="13" s="1"/>
  <c r="G4295" i="13" a="1"/>
  <c r="G4295" i="13" s="1"/>
  <c r="G4302" i="13" a="1"/>
  <c r="G4302" i="13" s="1"/>
  <c r="G4303" i="13" a="1"/>
  <c r="G4303" i="13" s="1"/>
  <c r="G4304" i="13" a="1"/>
  <c r="G4304" i="13" s="1"/>
  <c r="G4305" i="13" a="1"/>
  <c r="G4305" i="13" s="1"/>
  <c r="G4306" i="13" a="1"/>
  <c r="G4306" i="13" s="1"/>
  <c r="G4307" i="13" a="1"/>
  <c r="G4307" i="13" s="1"/>
  <c r="G4308" i="13" a="1"/>
  <c r="G4308" i="13" s="1"/>
  <c r="G4309" i="13" a="1"/>
  <c r="G4309" i="13" s="1"/>
  <c r="G4314" i="13" a="1"/>
  <c r="G4314" i="13" s="1"/>
  <c r="G4315" i="13" a="1"/>
  <c r="G4315" i="13" s="1"/>
  <c r="G4316" i="13" a="1"/>
  <c r="G4316" i="13" s="1"/>
  <c r="G4321" i="13" a="1"/>
  <c r="G4321" i="13" s="1"/>
  <c r="G4326" i="13" a="1"/>
  <c r="G4326" i="13" s="1"/>
  <c r="G4327" i="13" a="1"/>
  <c r="G4327" i="13" s="1"/>
  <c r="G4328" i="13" a="1"/>
  <c r="G4328" i="13" s="1"/>
  <c r="G4333" i="13" a="1"/>
  <c r="G4333" i="13" s="1"/>
  <c r="G4338" i="13" a="1"/>
  <c r="G4338" i="13" s="1"/>
  <c r="G4339" i="13" a="1"/>
  <c r="G4339" i="13" s="1"/>
  <c r="G4340" i="13" a="1"/>
  <c r="G4340" i="13" s="1"/>
  <c r="G4341" i="13" a="1"/>
  <c r="G4341" i="13" s="1"/>
  <c r="G4350" i="13" a="1"/>
  <c r="G4350" i="13" s="1"/>
  <c r="G4351" i="13" a="1"/>
  <c r="G4351" i="13" s="1"/>
  <c r="G4352" i="13" a="1"/>
  <c r="G4352" i="13" s="1"/>
  <c r="G4353" i="13" a="1"/>
  <c r="G4353" i="13" s="1"/>
  <c r="G4362" i="13" a="1"/>
  <c r="G4362" i="13" s="1"/>
  <c r="G4363" i="13" a="1"/>
  <c r="G4363" i="13" s="1"/>
  <c r="G4364" i="13" a="1"/>
  <c r="G4364" i="13" s="1"/>
  <c r="G4366" i="13" a="1"/>
  <c r="G4366" i="13" s="1"/>
  <c r="G4367" i="13" a="1"/>
  <c r="G4367" i="13" s="1"/>
  <c r="G4368" i="13" a="1"/>
  <c r="G4368" i="13" s="1"/>
  <c r="G4374" i="13" a="1"/>
  <c r="G4374" i="13" s="1"/>
  <c r="G4375" i="13" a="1"/>
  <c r="G4375" i="13" s="1"/>
  <c r="G4376" i="13" a="1"/>
  <c r="G4376" i="13" s="1"/>
  <c r="G4381" i="13" a="1"/>
  <c r="G4381" i="13" s="1"/>
  <c r="G4386" i="13" a="1"/>
  <c r="G4386" i="13" s="1"/>
  <c r="G4387" i="13" a="1"/>
  <c r="G4387" i="13" s="1"/>
  <c r="G4388" i="13" a="1"/>
  <c r="G4388" i="13" s="1"/>
  <c r="G4389" i="13" a="1"/>
  <c r="G4389" i="13" s="1"/>
  <c r="G4392" i="13" a="1"/>
  <c r="G4392" i="13" s="1"/>
  <c r="G4393" i="13" a="1"/>
  <c r="G4393" i="13" s="1"/>
  <c r="G4398" i="13" a="1"/>
  <c r="G4398" i="13" s="1"/>
  <c r="G4399" i="13" a="1"/>
  <c r="G4399" i="13" s="1"/>
  <c r="G4400" i="13" a="1"/>
  <c r="G4400" i="13" s="1"/>
  <c r="G4410" i="13" a="1"/>
  <c r="G4410" i="13" s="1"/>
  <c r="G4411" i="13" a="1"/>
  <c r="G4411" i="13" s="1"/>
  <c r="G4412" i="13" a="1"/>
  <c r="G4412" i="13" s="1"/>
  <c r="G4413" i="13" a="1"/>
  <c r="G4413" i="13" s="1"/>
  <c r="G4422" i="13" a="1"/>
  <c r="G4422" i="13" s="1"/>
  <c r="G4423" i="13" a="1"/>
  <c r="G4423" i="13" s="1"/>
  <c r="G4424" i="13" a="1"/>
  <c r="G4424" i="13" s="1"/>
  <c r="G4425" i="13" a="1"/>
  <c r="G4425" i="13" s="1"/>
  <c r="G4426" i="13" a="1"/>
  <c r="G4426" i="13" s="1"/>
  <c r="G4427" i="13" a="1"/>
  <c r="G4427" i="13" s="1"/>
  <c r="G4428" i="13" a="1"/>
  <c r="G4428" i="13" s="1"/>
  <c r="G4432" i="13" a="1"/>
  <c r="G4432" i="13" s="1"/>
  <c r="G4434" i="13" a="1"/>
  <c r="G4434" i="13" s="1"/>
  <c r="G4435" i="13" a="1"/>
  <c r="G4435" i="13" s="1"/>
  <c r="G4436" i="13" a="1"/>
  <c r="G4436" i="13" s="1"/>
  <c r="G4437" i="13" a="1"/>
  <c r="G4437" i="13" s="1"/>
  <c r="G4441" i="13" a="1"/>
  <c r="G4441" i="13" s="1"/>
  <c r="G4446" i="13" a="1"/>
  <c r="G4446" i="13" s="1"/>
  <c r="G4447" i="13" a="1"/>
  <c r="G4447" i="13" s="1"/>
  <c r="G4448" i="13" a="1"/>
  <c r="G4448" i="13" s="1"/>
  <c r="G4452" i="13" a="1"/>
  <c r="G4452" i="13" s="1"/>
  <c r="G4453" i="13" a="1"/>
  <c r="G4453" i="13" s="1"/>
  <c r="G4458" i="13" a="1"/>
  <c r="G4458" i="13" s="1"/>
  <c r="G4459" i="13" a="1"/>
  <c r="G4459" i="13" s="1"/>
  <c r="G4460" i="13" a="1"/>
  <c r="G4460" i="13" s="1"/>
  <c r="G4461" i="13" a="1"/>
  <c r="G4461" i="13" s="1"/>
  <c r="G4462" i="13" a="1"/>
  <c r="G4462" i="13" s="1"/>
  <c r="G4470" i="13" a="1"/>
  <c r="G4470" i="13" s="1"/>
  <c r="G4471" i="13" a="1"/>
  <c r="G4471" i="13" s="1"/>
  <c r="G4472" i="13" a="1"/>
  <c r="G4472" i="13" s="1"/>
  <c r="G4473" i="13" a="1"/>
  <c r="G4473" i="13" s="1"/>
  <c r="G4474" i="13" a="1"/>
  <c r="G4474" i="13" s="1"/>
  <c r="G4475" i="13" a="1"/>
  <c r="G4475" i="13" s="1"/>
  <c r="G4482" i="13" a="1"/>
  <c r="G4482" i="13" s="1"/>
  <c r="G4483" i="13" a="1"/>
  <c r="G4483" i="13" s="1"/>
  <c r="G4484" i="13" a="1"/>
  <c r="G4484" i="13" s="1"/>
  <c r="G4485" i="13" a="1"/>
  <c r="G4485" i="13" s="1"/>
  <c r="G4486" i="13" a="1"/>
  <c r="G4486" i="13" s="1"/>
  <c r="G4487" i="13" a="1"/>
  <c r="G4487" i="13" s="1"/>
  <c r="G4488" i="13" a="1"/>
  <c r="G4488" i="13" s="1"/>
  <c r="G4489" i="13" a="1"/>
  <c r="G4489" i="13" s="1"/>
  <c r="G4494" i="13" a="1"/>
  <c r="G4494" i="13" s="1"/>
  <c r="G4495" i="13" a="1"/>
  <c r="G4495" i="13" s="1"/>
  <c r="G4496" i="13" a="1"/>
  <c r="G4496" i="13" s="1"/>
  <c r="G4497" i="13" a="1"/>
  <c r="G4497" i="13" s="1"/>
  <c r="G4501" i="13" a="1"/>
  <c r="G4501" i="13" s="1"/>
  <c r="G4506" i="13" a="1"/>
  <c r="G4506" i="13" s="1"/>
  <c r="G4507" i="13" a="1"/>
  <c r="G4507" i="13" s="1"/>
  <c r="G4508" i="13" a="1"/>
  <c r="G4508" i="13" s="1"/>
  <c r="G4510" i="13" a="1"/>
  <c r="G4510" i="13" s="1"/>
  <c r="G4511" i="13" a="1"/>
  <c r="G4511" i="13" s="1"/>
  <c r="G4512" i="13" a="1"/>
  <c r="G4512" i="13" s="1"/>
  <c r="G4518" i="13" a="1"/>
  <c r="G4518" i="13" s="1"/>
  <c r="G4519" i="13" a="1"/>
  <c r="G4519" i="13" s="1"/>
  <c r="G4520" i="13" a="1"/>
  <c r="G4520" i="13" s="1"/>
  <c r="G4524" i="13" a="1"/>
  <c r="G4524" i="13" s="1"/>
  <c r="G4525" i="13" a="1"/>
  <c r="G4525" i="13" s="1"/>
  <c r="G4528" i="13" a="1"/>
  <c r="G4528" i="13" s="1"/>
  <c r="G4530" i="13" a="1"/>
  <c r="G4530" i="13" s="1"/>
  <c r="G4531" i="13" a="1"/>
  <c r="G4531" i="13" s="1"/>
  <c r="G4532" i="13" a="1"/>
  <c r="G4532" i="13" s="1"/>
  <c r="G4542" i="13" a="1"/>
  <c r="G4542" i="13" s="1"/>
  <c r="G4543" i="13" a="1"/>
  <c r="G4543" i="13" s="1"/>
  <c r="G4544" i="13" a="1"/>
  <c r="G4544" i="13" s="1"/>
  <c r="G4545" i="13" a="1"/>
  <c r="G4545" i="13" s="1"/>
  <c r="G4546" i="13" a="1"/>
  <c r="G4546" i="13" s="1"/>
  <c r="G4549" i="13" a="1"/>
  <c r="G4549" i="13" s="1"/>
  <c r="G4554" i="13" a="1"/>
  <c r="G4554" i="13" s="1"/>
  <c r="G4555" i="13" a="1"/>
  <c r="G4555" i="13" s="1"/>
  <c r="G4556" i="13" a="1"/>
  <c r="G4556" i="13" s="1"/>
  <c r="G4557" i="13" a="1"/>
  <c r="G4557" i="13" s="1"/>
  <c r="G4558" i="13" a="1"/>
  <c r="G4558" i="13" s="1"/>
  <c r="G4566" i="13" a="1"/>
  <c r="G4566" i="13" s="1"/>
  <c r="G4567" i="13" a="1"/>
  <c r="G4567" i="13" s="1"/>
  <c r="G4568" i="13" a="1"/>
  <c r="G4568" i="13" s="1"/>
  <c r="G4569" i="13" a="1"/>
  <c r="G4569" i="13" s="1"/>
  <c r="G4578" i="13" a="1"/>
  <c r="G4578" i="13" s="1"/>
  <c r="G4579" i="13" a="1"/>
  <c r="G4579" i="13" s="1"/>
  <c r="G4580" i="13" a="1"/>
  <c r="G4580" i="13" s="1"/>
  <c r="G4584" i="13" a="1"/>
  <c r="G4584" i="13" s="1"/>
  <c r="G4585" i="13" a="1"/>
  <c r="G4585" i="13" s="1"/>
  <c r="G4590" i="13" a="1"/>
  <c r="G4590" i="13" s="1"/>
  <c r="G4591" i="13" a="1"/>
  <c r="G4591" i="13" s="1"/>
  <c r="G4592" i="13" a="1"/>
  <c r="G4592" i="13" s="1"/>
  <c r="G4593" i="13" a="1"/>
  <c r="G4593" i="13" s="1"/>
  <c r="G4594" i="13" a="1"/>
  <c r="G4594" i="13" s="1"/>
  <c r="G4602" i="13" a="1"/>
  <c r="G4602" i="13" s="1"/>
  <c r="G4603" i="13" a="1"/>
  <c r="G4603" i="13" s="1"/>
  <c r="G4604" i="13" a="1"/>
  <c r="G4604" i="13" s="1"/>
  <c r="G4605" i="13" a="1"/>
  <c r="G4605" i="13" s="1"/>
  <c r="G4606" i="13" a="1"/>
  <c r="G4606" i="13" s="1"/>
  <c r="G4607" i="13" a="1"/>
  <c r="G4607" i="13" s="1"/>
  <c r="G4608" i="13" a="1"/>
  <c r="G4608" i="13" s="1"/>
  <c r="G4614" i="13" a="1"/>
  <c r="G4614" i="13" s="1"/>
  <c r="G4615" i="13" a="1"/>
  <c r="G4615" i="13" s="1"/>
  <c r="G4616" i="13" a="1"/>
  <c r="G4616" i="13" s="1"/>
  <c r="G4617" i="13" a="1"/>
  <c r="G4617" i="13" s="1"/>
  <c r="G4618" i="13" a="1"/>
  <c r="G4618" i="13" s="1"/>
  <c r="G4619" i="13" a="1"/>
  <c r="G4619" i="13" s="1"/>
  <c r="G4620" i="13" a="1"/>
  <c r="G4620" i="13" s="1"/>
  <c r="G4621" i="13" a="1"/>
  <c r="G4621" i="13" s="1"/>
  <c r="G4626" i="13" a="1"/>
  <c r="G4626" i="13" s="1"/>
  <c r="G4627" i="13" a="1"/>
  <c r="G4627" i="13" s="1"/>
  <c r="G4628" i="13" a="1"/>
  <c r="G4628" i="13" s="1"/>
  <c r="G4629" i="13" a="1"/>
  <c r="G4629" i="13" s="1"/>
  <c r="G4630" i="13" a="1"/>
  <c r="G4630" i="13" s="1"/>
  <c r="G4631" i="13" a="1"/>
  <c r="G4631" i="13" s="1"/>
  <c r="G4632" i="13" a="1"/>
  <c r="G4632" i="13" s="1"/>
  <c r="G4633" i="13" a="1"/>
  <c r="G4633" i="13" s="1"/>
  <c r="G4638" i="13" a="1"/>
  <c r="G4638" i="13" s="1"/>
  <c r="G4639" i="13" a="1"/>
  <c r="G4639" i="13" s="1"/>
  <c r="G4640" i="13" a="1"/>
  <c r="G4640" i="13" s="1"/>
  <c r="G4642" i="13" a="1"/>
  <c r="G4642" i="13" s="1"/>
  <c r="G4645" i="13" a="1"/>
  <c r="G4645" i="13" s="1"/>
  <c r="G4650" i="13" a="1"/>
  <c r="G4650" i="13" s="1"/>
  <c r="G4651" i="13" a="1"/>
  <c r="G4651" i="13" s="1"/>
  <c r="G4652" i="13" a="1"/>
  <c r="G4652" i="13" s="1"/>
  <c r="G4657" i="13" a="1"/>
  <c r="G4657" i="13" s="1"/>
  <c r="G4662" i="13" a="1"/>
  <c r="G4662" i="13" s="1"/>
  <c r="G4663" i="13" a="1"/>
  <c r="G4663" i="13" s="1"/>
  <c r="G4664" i="13" a="1"/>
  <c r="G4664" i="13" s="1"/>
  <c r="G4667" i="13" a="1"/>
  <c r="G4667" i="13" s="1"/>
  <c r="G4672" i="13" a="1"/>
  <c r="G4672" i="13" s="1"/>
  <c r="G4674" i="13" a="1"/>
  <c r="G4674" i="13" s="1"/>
  <c r="G4675" i="13" a="1"/>
  <c r="G4675" i="13" s="1"/>
  <c r="G4676" i="13" a="1"/>
  <c r="G4676" i="13" s="1"/>
  <c r="G4677" i="13" a="1"/>
  <c r="G4677" i="13" s="1"/>
  <c r="G4681" i="13" a="1"/>
  <c r="G4681" i="13" s="1"/>
  <c r="G4686" i="13" a="1"/>
  <c r="G4686" i="13" s="1"/>
  <c r="G4687" i="13" a="1"/>
  <c r="G4687" i="13" s="1"/>
  <c r="G4688" i="13" a="1"/>
  <c r="G4688" i="13" s="1"/>
  <c r="G4689" i="13" a="1"/>
  <c r="G4689" i="13" s="1"/>
  <c r="G4690" i="13" a="1"/>
  <c r="G4690" i="13" s="1"/>
  <c r="G4698" i="13" a="1"/>
  <c r="G4698" i="13" s="1"/>
  <c r="G4699" i="13" a="1"/>
  <c r="G4699" i="13" s="1"/>
  <c r="G4700" i="13" a="1"/>
  <c r="G4700" i="13" s="1"/>
  <c r="G4702" i="13" a="1"/>
  <c r="G4702" i="13" s="1"/>
  <c r="G4703" i="13" a="1"/>
  <c r="G4703" i="13" s="1"/>
  <c r="G4710" i="13" a="1"/>
  <c r="G4710" i="13" s="1"/>
  <c r="G4711" i="13" a="1"/>
  <c r="G4711" i="13" s="1"/>
  <c r="G4712" i="13" a="1"/>
  <c r="G4712" i="13" s="1"/>
  <c r="G4713" i="13" a="1"/>
  <c r="G4713" i="13" s="1"/>
  <c r="G4722" i="13" a="1"/>
  <c r="G4722" i="13" s="1"/>
  <c r="G4723" i="13" a="1"/>
  <c r="G4723" i="13" s="1"/>
  <c r="G4724" i="13" a="1"/>
  <c r="G4724" i="13" s="1"/>
  <c r="G4725" i="13" a="1"/>
  <c r="G4725" i="13" s="1"/>
  <c r="G4726" i="13" a="1"/>
  <c r="G4726" i="13" s="1"/>
  <c r="G4727" i="13" a="1"/>
  <c r="G4727" i="13" s="1"/>
  <c r="G4734" i="13" a="1"/>
  <c r="G4734" i="13" s="1"/>
  <c r="G4735" i="13" a="1"/>
  <c r="G4735" i="13" s="1"/>
  <c r="G4736" i="13" a="1"/>
  <c r="G4736" i="13" s="1"/>
  <c r="G4737" i="13" a="1"/>
  <c r="G4737" i="13" s="1"/>
  <c r="G4738" i="13" a="1"/>
  <c r="G4738" i="13" s="1"/>
  <c r="G4739" i="13" a="1"/>
  <c r="G4739" i="13" s="1"/>
  <c r="G4740" i="13" a="1"/>
  <c r="G4740" i="13" s="1"/>
  <c r="G4741" i="13" a="1"/>
  <c r="G4741" i="13" s="1"/>
  <c r="G4746" i="13" a="1"/>
  <c r="G4746" i="13" s="1"/>
  <c r="G4747" i="13" a="1"/>
  <c r="G4747" i="13" s="1"/>
  <c r="G4748" i="13" a="1"/>
  <c r="G4748" i="13" s="1"/>
  <c r="G4753" i="13" a="1"/>
  <c r="G4753" i="13" s="1"/>
  <c r="G4758" i="13" a="1"/>
  <c r="G4758" i="13" s="1"/>
  <c r="G4759" i="13" a="1"/>
  <c r="G4759" i="13" s="1"/>
  <c r="G4760" i="13" a="1"/>
  <c r="G4760" i="13" s="1"/>
  <c r="G4764" i="13" a="1"/>
  <c r="G4764" i="13" s="1"/>
  <c r="G4765" i="13" a="1"/>
  <c r="G4765" i="13" s="1"/>
  <c r="G4770" i="13" a="1"/>
  <c r="G4770" i="13" s="1"/>
  <c r="G4771" i="13" a="1"/>
  <c r="G4771" i="13" s="1"/>
  <c r="G4772" i="13" a="1"/>
  <c r="G4772" i="13" s="1"/>
  <c r="G4773" i="13" a="1"/>
  <c r="G4773" i="13" s="1"/>
  <c r="G4777" i="13" a="1"/>
  <c r="G4777" i="13" s="1"/>
  <c r="G4782" i="13" a="1"/>
  <c r="G4782" i="13" s="1"/>
  <c r="G4783" i="13" a="1"/>
  <c r="G4783" i="13" s="1"/>
  <c r="G4784" i="13" a="1"/>
  <c r="G4784" i="13" s="1"/>
  <c r="G4785" i="13" a="1"/>
  <c r="G4785" i="13" s="1"/>
  <c r="G4786" i="13" a="1"/>
  <c r="G4786" i="13" s="1"/>
  <c r="G4794" i="13" a="1"/>
  <c r="G4794" i="13" s="1"/>
  <c r="G4795" i="13" a="1"/>
  <c r="G4795" i="13" s="1"/>
  <c r="G4796" i="13" a="1"/>
  <c r="G4796" i="13" s="1"/>
  <c r="G4798" i="13" a="1"/>
  <c r="G4798" i="13" s="1"/>
  <c r="G4799" i="13" a="1"/>
  <c r="G4799" i="13" s="1"/>
  <c r="G4806" i="13" a="1"/>
  <c r="G4806" i="13" s="1"/>
  <c r="G4807" i="13" a="1"/>
  <c r="G4807" i="13" s="1"/>
  <c r="G4808" i="13" a="1"/>
  <c r="G4808" i="13" s="1"/>
  <c r="G4811" i="13" a="1"/>
  <c r="G4811" i="13" s="1"/>
  <c r="G4812" i="13" a="1"/>
  <c r="G4812" i="13" s="1"/>
  <c r="G4813" i="13" a="1"/>
  <c r="G4813" i="13" s="1"/>
  <c r="G4815" i="13" a="1"/>
  <c r="G4815" i="13" s="1"/>
  <c r="G4818" i="13" a="1"/>
  <c r="G4818" i="13" s="1"/>
  <c r="G4819" i="13" a="1"/>
  <c r="G4819" i="13" s="1"/>
  <c r="G4820" i="13" a="1"/>
  <c r="G4820" i="13" s="1"/>
  <c r="G4821" i="13" a="1"/>
  <c r="G4821" i="13" s="1"/>
  <c r="G4825" i="13" a="1"/>
  <c r="G4825" i="13" s="1"/>
  <c r="G4830" i="13" a="1"/>
  <c r="G4830" i="13" s="1"/>
  <c r="G4831" i="13" a="1"/>
  <c r="G4831" i="13" s="1"/>
  <c r="G4832" i="13" a="1"/>
  <c r="G4832" i="13" s="1"/>
  <c r="G4837" i="13" a="1"/>
  <c r="G4837" i="13" s="1"/>
  <c r="G4839" i="13" a="1"/>
  <c r="G4839" i="13" s="1"/>
  <c r="G4842" i="13" a="1"/>
  <c r="G4842" i="13" s="1"/>
  <c r="G4843" i="13" a="1"/>
  <c r="G4843" i="13" s="1"/>
  <c r="G4844" i="13" a="1"/>
  <c r="G4844" i="13" s="1"/>
  <c r="G4845" i="13" a="1"/>
  <c r="G4845" i="13" s="1"/>
  <c r="G4846" i="13" a="1"/>
  <c r="G4846" i="13" s="1"/>
  <c r="G4854" i="13" a="1"/>
  <c r="G4854" i="13" s="1"/>
  <c r="G4855" i="13" a="1"/>
  <c r="G4855" i="13" s="1"/>
  <c r="G4856" i="13" a="1"/>
  <c r="G4856" i="13" s="1"/>
  <c r="G4857" i="13" a="1"/>
  <c r="G4857" i="13" s="1"/>
  <c r="G4866" i="13" a="1"/>
  <c r="G4866" i="13" s="1"/>
  <c r="G4867" i="13" a="1"/>
  <c r="G4867" i="13" s="1"/>
  <c r="G4868" i="13" a="1"/>
  <c r="G4868" i="13" s="1"/>
  <c r="G4869" i="13" a="1"/>
  <c r="G4869" i="13" s="1"/>
  <c r="G4870" i="13" a="1"/>
  <c r="G4870" i="13" s="1"/>
  <c r="G4871" i="13" a="1"/>
  <c r="G4871" i="13" s="1"/>
  <c r="G4872" i="13" a="1"/>
  <c r="G4872" i="13" s="1"/>
  <c r="G4873" i="13" a="1"/>
  <c r="G4873" i="13" s="1"/>
  <c r="G4878" i="13" a="1"/>
  <c r="G4878" i="13" s="1"/>
  <c r="G4879" i="13" a="1"/>
  <c r="G4879" i="13" s="1"/>
  <c r="G4880" i="13" a="1"/>
  <c r="G4880" i="13" s="1"/>
  <c r="G4885" i="13" a="1"/>
  <c r="G4885" i="13" s="1"/>
  <c r="G4890" i="13" a="1"/>
  <c r="G4890" i="13" s="1"/>
  <c r="G4891" i="13" a="1"/>
  <c r="G4891" i="13" s="1"/>
  <c r="G4892" i="13" a="1"/>
  <c r="G4892" i="13" s="1"/>
  <c r="G4893" i="13" a="1"/>
  <c r="G4893" i="13" s="1"/>
  <c r="G4902" i="13" a="1"/>
  <c r="G4902" i="13" s="1"/>
  <c r="G4903" i="13" a="1"/>
  <c r="G4903" i="13" s="1"/>
  <c r="G4904" i="13" a="1"/>
  <c r="G4904" i="13" s="1"/>
  <c r="G4905" i="13" a="1"/>
  <c r="G4905" i="13" s="1"/>
  <c r="G4906" i="13" a="1"/>
  <c r="G4906" i="13" s="1"/>
  <c r="G4907" i="13" a="1"/>
  <c r="G4907" i="13" s="1"/>
  <c r="G4908" i="13" a="1"/>
  <c r="G4908" i="13" s="1"/>
  <c r="G4914" i="13" a="1"/>
  <c r="G4914" i="13" s="1"/>
  <c r="G4915" i="13" a="1"/>
  <c r="G4915" i="13" s="1"/>
  <c r="G4916" i="13" a="1"/>
  <c r="G4916" i="13" s="1"/>
  <c r="G4917" i="13" a="1"/>
  <c r="G4917" i="13" s="1"/>
  <c r="G4918" i="13" a="1"/>
  <c r="G4918" i="13" s="1"/>
  <c r="G4921" i="13" a="1"/>
  <c r="G4921" i="13" s="1"/>
  <c r="G4926" i="13" a="1"/>
  <c r="G4926" i="13" s="1"/>
  <c r="G4927" i="13" a="1"/>
  <c r="G4927" i="13" s="1"/>
  <c r="G4928" i="13" a="1"/>
  <c r="G4928" i="13" s="1"/>
  <c r="G4929" i="13" a="1"/>
  <c r="G4929" i="13" s="1"/>
  <c r="G4930" i="13" a="1"/>
  <c r="G4930" i="13" s="1"/>
  <c r="G4933" i="13" a="1"/>
  <c r="G4933" i="13" s="1"/>
  <c r="G4938" i="13" a="1"/>
  <c r="G4938" i="13" s="1"/>
  <c r="G4939" i="13" a="1"/>
  <c r="G4939" i="13" s="1"/>
  <c r="G4940" i="13" a="1"/>
  <c r="G4940" i="13" s="1"/>
  <c r="G4942" i="13" a="1"/>
  <c r="G4942" i="13" s="1"/>
  <c r="G4943" i="13" a="1"/>
  <c r="G4943" i="13" s="1"/>
  <c r="G4944" i="13" a="1"/>
  <c r="G4944" i="13" s="1"/>
  <c r="G4945" i="13" a="1"/>
  <c r="G4945" i="13" s="1"/>
  <c r="G4950" i="13" a="1"/>
  <c r="G4950" i="13" s="1"/>
  <c r="G4951" i="13" a="1"/>
  <c r="G4951" i="13" s="1"/>
  <c r="G4952" i="13" a="1"/>
  <c r="G4952" i="13" s="1"/>
  <c r="G4955" i="13" a="1"/>
  <c r="G4955" i="13" s="1"/>
  <c r="G4956" i="13" a="1"/>
  <c r="G4956" i="13" s="1"/>
  <c r="G4957" i="13" a="1"/>
  <c r="G4957" i="13" s="1"/>
  <c r="G4959" i="13" a="1"/>
  <c r="G4959" i="13" s="1"/>
  <c r="G4960" i="13" a="1"/>
  <c r="G4960" i="13" s="1"/>
  <c r="G4962" i="13" a="1"/>
  <c r="G4962" i="13" s="1"/>
  <c r="G4963" i="13" a="1"/>
  <c r="G4963" i="13" s="1"/>
  <c r="G4964" i="13" a="1"/>
  <c r="G4964" i="13" s="1"/>
  <c r="G4974" i="13" a="1"/>
  <c r="G4974" i="13" s="1"/>
  <c r="G4975" i="13" a="1"/>
  <c r="G4975" i="13" s="1"/>
  <c r="G4976" i="13" a="1"/>
  <c r="G4976" i="13" s="1"/>
  <c r="G4977" i="13" a="1"/>
  <c r="G4977" i="13" s="1"/>
  <c r="G4978" i="13" a="1"/>
  <c r="G4978" i="13" s="1"/>
  <c r="G4981" i="13" a="1"/>
  <c r="G4981" i="13" s="1"/>
  <c r="G4986" i="13" a="1"/>
  <c r="G4986" i="13" s="1"/>
  <c r="G4987" i="13" a="1"/>
  <c r="G4987" i="13" s="1"/>
  <c r="G4988" i="13" a="1"/>
  <c r="G4988" i="13" s="1"/>
  <c r="G4989" i="13" a="1"/>
  <c r="G4989" i="13" s="1"/>
  <c r="G4990" i="13" a="1"/>
  <c r="G4990" i="13" s="1"/>
  <c r="G4993" i="13" a="1"/>
  <c r="G4993" i="13" s="1"/>
  <c r="G4998" i="13" a="1"/>
  <c r="G4998" i="13" s="1"/>
  <c r="G4999" i="13" a="1"/>
  <c r="G4999" i="13" s="1"/>
  <c r="G5000" i="13" a="1"/>
  <c r="G5000" i="13" s="1"/>
  <c r="G5001" i="13" a="1"/>
  <c r="G5001" i="13" s="1"/>
  <c r="G5010" i="13" a="1"/>
  <c r="G5010" i="13" s="1"/>
  <c r="G5011" i="13" a="1"/>
  <c r="G5011" i="13" s="1"/>
  <c r="G5012" i="13" a="1"/>
  <c r="G5012" i="13" s="1"/>
  <c r="G5013" i="13" a="1"/>
  <c r="G5013" i="13" s="1"/>
  <c r="G5014" i="13" a="1"/>
  <c r="G5014" i="13" s="1"/>
  <c r="G5017" i="13" a="1"/>
  <c r="G5017" i="13" s="1"/>
  <c r="G5022" i="13" a="1"/>
  <c r="G5022" i="13" s="1"/>
  <c r="G5023" i="13" a="1"/>
  <c r="G5023" i="13" s="1"/>
  <c r="G5024" i="13" a="1"/>
  <c r="G5024" i="13" s="1"/>
  <c r="G5029" i="13" a="1"/>
  <c r="G5029" i="13" s="1"/>
  <c r="G5030" i="13" a="1"/>
  <c r="G5030" i="13" s="1"/>
  <c r="G5034" i="13" a="1"/>
  <c r="G5034" i="13" s="1"/>
  <c r="G5035" i="13" a="1"/>
  <c r="G5035" i="13" s="1"/>
  <c r="G5036" i="13" a="1"/>
  <c r="G5036" i="13" s="1"/>
  <c r="G5037" i="13" a="1"/>
  <c r="G5037" i="13" s="1"/>
  <c r="G5046" i="13" a="1"/>
  <c r="G5046" i="13" s="1"/>
  <c r="G5047" i="13" a="1"/>
  <c r="G5047" i="13" s="1"/>
  <c r="G5048" i="13" a="1"/>
  <c r="G5048" i="13" s="1"/>
  <c r="G5049" i="13" a="1"/>
  <c r="G5049" i="13" s="1"/>
  <c r="G5050" i="13" a="1"/>
  <c r="G5050" i="13" s="1"/>
  <c r="G5058" i="13" a="1"/>
  <c r="G5058" i="13" s="1"/>
  <c r="G5059" i="13" a="1"/>
  <c r="G5059" i="13" s="1"/>
  <c r="G5060" i="13" a="1"/>
  <c r="G5060" i="13" s="1"/>
  <c r="G5061" i="13" a="1"/>
  <c r="G5061" i="13" s="1"/>
  <c r="G5062" i="13" a="1"/>
  <c r="G5062" i="13" s="1"/>
  <c r="G5065" i="13" a="1"/>
  <c r="G5065" i="13" s="1"/>
  <c r="G5066" i="13" a="1"/>
  <c r="G5066" i="13" s="1"/>
  <c r="G5070" i="13" a="1"/>
  <c r="G5070" i="13" s="1"/>
  <c r="G5071" i="13" a="1"/>
  <c r="G5071" i="13" s="1"/>
  <c r="G5072" i="13" a="1"/>
  <c r="G5072" i="13" s="1"/>
  <c r="G5073" i="13" a="1"/>
  <c r="G5073" i="13" s="1"/>
  <c r="G5077" i="13" a="1"/>
  <c r="G5077" i="13" s="1"/>
  <c r="G5082" i="13" a="1"/>
  <c r="G5082" i="13" s="1"/>
  <c r="G5083" i="13" a="1"/>
  <c r="G5083" i="13" s="1"/>
  <c r="G5084" i="13" a="1"/>
  <c r="G5084" i="13" s="1"/>
  <c r="G5085" i="13" a="1"/>
  <c r="G5085" i="13" s="1"/>
  <c r="G5094" i="13" a="1"/>
  <c r="G5094" i="13" s="1"/>
  <c r="G5095" i="13" a="1"/>
  <c r="G5095" i="13" s="1"/>
  <c r="G5096" i="13" a="1"/>
  <c r="G5096" i="13" s="1"/>
  <c r="G5101" i="13" a="1"/>
  <c r="G5101" i="13" s="1"/>
  <c r="G5102" i="13" a="1"/>
  <c r="G5102" i="13" s="1"/>
  <c r="G5106" i="13" a="1"/>
  <c r="G5106" i="13" s="1"/>
  <c r="G5107" i="13" a="1"/>
  <c r="G5107" i="13" s="1"/>
  <c r="G5108" i="13" a="1"/>
  <c r="G5108" i="13" s="1"/>
  <c r="G5109" i="13" a="1"/>
  <c r="G5109" i="13" s="1"/>
  <c r="G5117" i="13" a="1"/>
  <c r="G5117" i="13" s="1"/>
  <c r="G5118" i="13" a="1"/>
  <c r="G5118" i="13" s="1"/>
  <c r="G5119" i="13" a="1"/>
  <c r="G5119" i="13" s="1"/>
  <c r="G5120" i="13" a="1"/>
  <c r="G5120" i="13" s="1"/>
  <c r="G5121" i="13" a="1"/>
  <c r="G5121" i="13" s="1"/>
  <c r="G5125" i="13" a="1"/>
  <c r="G5125" i="13" s="1"/>
  <c r="G5130" i="13" a="1"/>
  <c r="G5130" i="13" s="1"/>
  <c r="G5131" i="13" a="1"/>
  <c r="G5131" i="13" s="1"/>
  <c r="G5132" i="13" a="1"/>
  <c r="G5132" i="13" s="1"/>
  <c r="G5133" i="13" a="1"/>
  <c r="G5133" i="13" s="1"/>
  <c r="G5134" i="13" a="1"/>
  <c r="G5134" i="13" s="1"/>
  <c r="G5137" i="13" a="1"/>
  <c r="G5137" i="13" s="1"/>
  <c r="G5138" i="13" a="1"/>
  <c r="G5138" i="13" s="1"/>
  <c r="G5142" i="13" a="1"/>
  <c r="G5142" i="13" s="1"/>
  <c r="G5143" i="13" a="1"/>
  <c r="G5143" i="13" s="1"/>
  <c r="G5144" i="13" a="1"/>
  <c r="G5144" i="13" s="1"/>
  <c r="G5145" i="13" a="1"/>
  <c r="G5145" i="13" s="1"/>
  <c r="G5146" i="13" a="1"/>
  <c r="G5146" i="13" s="1"/>
  <c r="G5149" i="13" a="1"/>
  <c r="G5149" i="13" s="1"/>
  <c r="G5154" i="13" a="1"/>
  <c r="G5154" i="13" s="1"/>
  <c r="G5155" i="13" a="1"/>
  <c r="G5155" i="13" s="1"/>
  <c r="G5156" i="13" a="1"/>
  <c r="G5156" i="13" s="1"/>
  <c r="G5157" i="13" a="1"/>
  <c r="G5157" i="13" s="1"/>
  <c r="G5161" i="13" a="1"/>
  <c r="G5161" i="13" s="1"/>
  <c r="G5166" i="13" a="1"/>
  <c r="G5166" i="13" s="1"/>
  <c r="G5167" i="13" a="1"/>
  <c r="G5167" i="13" s="1"/>
  <c r="G5168" i="13" a="1"/>
  <c r="G5168" i="13" s="1"/>
  <c r="G5173" i="13" a="1"/>
  <c r="G5173" i="13" s="1"/>
  <c r="G5178" i="13" a="1"/>
  <c r="G5178" i="13" s="1"/>
  <c r="G5179" i="13" a="1"/>
  <c r="G5179" i="13" s="1"/>
  <c r="G5180" i="13" a="1"/>
  <c r="G5180" i="13" s="1"/>
  <c r="G5181" i="13" a="1"/>
  <c r="G5181" i="13" s="1"/>
  <c r="G5187" i="13" a="1"/>
  <c r="G5187" i="13" s="1"/>
  <c r="G5188" i="13" a="1"/>
  <c r="G5188" i="13" s="1"/>
  <c r="G5190" i="13" a="1"/>
  <c r="G5190" i="13" s="1"/>
  <c r="G5191" i="13" a="1"/>
  <c r="G5191" i="13" s="1"/>
  <c r="G5192" i="13" a="1"/>
  <c r="G5192" i="13" s="1"/>
  <c r="G5193" i="13" a="1"/>
  <c r="G5193" i="13" s="1"/>
  <c r="G5197" i="13" a="1"/>
  <c r="G5197" i="13" s="1"/>
  <c r="G5202" i="13" a="1"/>
  <c r="G5202" i="13" s="1"/>
  <c r="G5203" i="13" a="1"/>
  <c r="G5203" i="13" s="1"/>
  <c r="G5204" i="13" a="1"/>
  <c r="G5204" i="13" s="1"/>
  <c r="G5205" i="13" a="1"/>
  <c r="G5205" i="13" s="1"/>
  <c r="G5206" i="13" a="1"/>
  <c r="G5206" i="13" s="1"/>
  <c r="G5209" i="13" a="1"/>
  <c r="G5209" i="13" s="1"/>
  <c r="G5214" i="13" a="1"/>
  <c r="G5214" i="13" s="1"/>
  <c r="G5215" i="13" a="1"/>
  <c r="G5215" i="13" s="1"/>
  <c r="G5216" i="13" a="1"/>
  <c r="G5216" i="13" s="1"/>
  <c r="G5217" i="13" a="1"/>
  <c r="G5217" i="13" s="1"/>
  <c r="G5218" i="13" a="1"/>
  <c r="G5218" i="13" s="1"/>
  <c r="G5221" i="13" a="1"/>
  <c r="G5221" i="13" s="1"/>
  <c r="G5222" i="13" a="1"/>
  <c r="G5222" i="13" s="1"/>
  <c r="G5226" i="13" a="1"/>
  <c r="G5226" i="13" s="1"/>
  <c r="G5227" i="13" a="1"/>
  <c r="G5227" i="13" s="1"/>
  <c r="G5228" i="13" a="1"/>
  <c r="G5228" i="13" s="1"/>
  <c r="G5229" i="13" a="1"/>
  <c r="G5229" i="13" s="1"/>
  <c r="G5230" i="13" a="1"/>
  <c r="G5230" i="13" s="1"/>
  <c r="G5233" i="13" a="1"/>
  <c r="G5233" i="13" s="1"/>
  <c r="G5238" i="13" a="1"/>
  <c r="G5238" i="13" s="1"/>
  <c r="G5239" i="13" a="1"/>
  <c r="G5239" i="13" s="1"/>
  <c r="G5240" i="13" a="1"/>
  <c r="G5240" i="13" s="1"/>
  <c r="G5250" i="13" a="1"/>
  <c r="G5250" i="13" s="1"/>
  <c r="G5251" i="13" a="1"/>
  <c r="G5251" i="13" s="1"/>
  <c r="G5252" i="13" a="1"/>
  <c r="G5252" i="13" s="1"/>
  <c r="G5253" i="13" a="1"/>
  <c r="G5253" i="13" s="1"/>
  <c r="G5262" i="13" a="1"/>
  <c r="G5262" i="13" s="1"/>
  <c r="G5263" i="13" a="1"/>
  <c r="G5263" i="13" s="1"/>
  <c r="G5264" i="13" a="1"/>
  <c r="G5264" i="13" s="1"/>
  <c r="G5265" i="13" a="1"/>
  <c r="G5265" i="13" s="1"/>
  <c r="G5266" i="13" a="1"/>
  <c r="G5266" i="13" s="1"/>
  <c r="G5269" i="13" a="1"/>
  <c r="G5269" i="13" s="1"/>
  <c r="G5274" i="13" a="1"/>
  <c r="G5274" i="13" s="1"/>
  <c r="G5275" i="13" a="1"/>
  <c r="G5275" i="13" s="1"/>
  <c r="G5276" i="13" a="1"/>
  <c r="G5276" i="13" s="1"/>
  <c r="G5277" i="13" a="1"/>
  <c r="G5277" i="13" s="1"/>
  <c r="G5286" i="13" a="1"/>
  <c r="G5286" i="13" s="1"/>
  <c r="G5287" i="13" a="1"/>
  <c r="G5287" i="13" s="1"/>
  <c r="G5288" i="13" a="1"/>
  <c r="G5288" i="13" s="1"/>
  <c r="G5289" i="13" a="1"/>
  <c r="G5289" i="13" s="1"/>
  <c r="G5290" i="13" a="1"/>
  <c r="G5290" i="13" s="1"/>
  <c r="G5293" i="13" a="1"/>
  <c r="G5293" i="13" s="1"/>
  <c r="G5294" i="13" a="1"/>
  <c r="G5294" i="13" s="1"/>
  <c r="G5298" i="13" a="1"/>
  <c r="G5298" i="13" s="1"/>
  <c r="G5299" i="13" a="1"/>
  <c r="G5299" i="13" s="1"/>
  <c r="G5300" i="13" a="1"/>
  <c r="G5300" i="13" s="1"/>
  <c r="G5301" i="13" a="1"/>
  <c r="G5301" i="13" s="1"/>
  <c r="G5302" i="13" a="1"/>
  <c r="G5302" i="13" s="1"/>
  <c r="G5305" i="13" a="1"/>
  <c r="G5305" i="13" s="1"/>
  <c r="G5306" i="13" a="1"/>
  <c r="G5306" i="13" s="1"/>
  <c r="G5310" i="13" a="1"/>
  <c r="G5310" i="13" s="1"/>
  <c r="G5311" i="13" a="1"/>
  <c r="G5311" i="13" s="1"/>
  <c r="G5312" i="13" a="1"/>
  <c r="G5312" i="13" s="1"/>
  <c r="G5317" i="13" a="1"/>
  <c r="G5317" i="13" s="1"/>
  <c r="G5322" i="13" a="1"/>
  <c r="G5322" i="13" s="1"/>
  <c r="G5323" i="13" a="1"/>
  <c r="G5323" i="13" s="1"/>
  <c r="G5324" i="13" a="1"/>
  <c r="G5324" i="13" s="1"/>
  <c r="G5325" i="13" a="1"/>
  <c r="G5325" i="13" s="1"/>
  <c r="G5334" i="13" a="1"/>
  <c r="G5334" i="13" s="1"/>
  <c r="G5335" i="13" a="1"/>
  <c r="G5335" i="13" s="1"/>
  <c r="G5336" i="13" a="1"/>
  <c r="G5336" i="13" s="1"/>
  <c r="G5337" i="13" a="1"/>
  <c r="G5337" i="13" s="1"/>
  <c r="G5338" i="13" a="1"/>
  <c r="G5338" i="13" s="1"/>
  <c r="G5341" i="13" a="1"/>
  <c r="G5341" i="13" s="1"/>
  <c r="G5346" i="13" a="1"/>
  <c r="G5346" i="13" s="1"/>
  <c r="G5347" i="13" a="1"/>
  <c r="G5347" i="13" s="1"/>
  <c r="G5348" i="13" a="1"/>
  <c r="G5348" i="13" s="1"/>
  <c r="G5349" i="13" a="1"/>
  <c r="G5349" i="13" s="1"/>
  <c r="G5353" i="13" a="1"/>
  <c r="G5353" i="13" s="1"/>
  <c r="G5358" i="13" a="1"/>
  <c r="G5358" i="13" s="1"/>
  <c r="G5359" i="13" a="1"/>
  <c r="G5359" i="13" s="1"/>
  <c r="G5360" i="13" a="1"/>
  <c r="G5360" i="13" s="1"/>
  <c r="G5361" i="13" a="1"/>
  <c r="G5361" i="13" s="1"/>
  <c r="G5362" i="13" a="1"/>
  <c r="G5362" i="13" s="1"/>
  <c r="G5365" i="13" a="1"/>
  <c r="G5365" i="13" s="1"/>
  <c r="G5370" i="13" a="1"/>
  <c r="G5370" i="13" s="1"/>
  <c r="G5371" i="13" a="1"/>
  <c r="G5371" i="13" s="1"/>
  <c r="G5372" i="13" a="1"/>
  <c r="G5372" i="13" s="1"/>
  <c r="G5373" i="13" a="1"/>
  <c r="G5373" i="13" s="1"/>
  <c r="G5374" i="13" a="1"/>
  <c r="G5374" i="13" s="1"/>
  <c r="G5377" i="13" a="1"/>
  <c r="G5377" i="13" s="1"/>
  <c r="G5378" i="13" a="1"/>
  <c r="G5378" i="13" s="1"/>
  <c r="G5382" i="13" a="1"/>
  <c r="G5382" i="13" s="1"/>
  <c r="G5383" i="13" a="1"/>
  <c r="G5383" i="13" s="1"/>
  <c r="G5384" i="13" a="1"/>
  <c r="G5384" i="13" s="1"/>
  <c r="G5389" i="13" a="1"/>
  <c r="G5389" i="13" s="1"/>
  <c r="G5394" i="13" a="1"/>
  <c r="G5394" i="13" s="1"/>
  <c r="G5395" i="13" a="1"/>
  <c r="G5395" i="13" s="1"/>
  <c r="G5396" i="13" a="1"/>
  <c r="G5396" i="13" s="1"/>
  <c r="G5397" i="13" a="1"/>
  <c r="G5397" i="13" s="1"/>
  <c r="G5406" i="13" a="1"/>
  <c r="G5406" i="13" s="1"/>
  <c r="G5407" i="13" a="1"/>
  <c r="G5407" i="13" s="1"/>
  <c r="G5408" i="13" a="1"/>
  <c r="G5408" i="13" s="1"/>
  <c r="G5409" i="13" a="1"/>
  <c r="G5409" i="13" s="1"/>
  <c r="G5410" i="13" a="1"/>
  <c r="G5410" i="13" s="1"/>
  <c r="G5413" i="13" a="1"/>
  <c r="G5413" i="13" s="1"/>
  <c r="G5418" i="13" a="1"/>
  <c r="G5418" i="13" s="1"/>
  <c r="G5419" i="13" a="1"/>
  <c r="G5419" i="13" s="1"/>
  <c r="G5420" i="13" a="1"/>
  <c r="G5420" i="13" s="1"/>
  <c r="G5421" i="13" a="1"/>
  <c r="G5421" i="13" s="1"/>
  <c r="G5422" i="13" a="1"/>
  <c r="G5422" i="13" s="1"/>
  <c r="G5425" i="13" a="1"/>
  <c r="G5425" i="13" s="1"/>
  <c r="G5430" i="13" a="1"/>
  <c r="G5430" i="13" s="1"/>
  <c r="G5431" i="13" a="1"/>
  <c r="G5431" i="13" s="1"/>
  <c r="G5432" i="13" a="1"/>
  <c r="G5432" i="13" s="1"/>
  <c r="G5433" i="13" a="1"/>
  <c r="G5433" i="13" s="1"/>
  <c r="G5442" i="13" a="1"/>
  <c r="G5442" i="13" s="1"/>
  <c r="G5443" i="13" a="1"/>
  <c r="G5443" i="13" s="1"/>
  <c r="G5444" i="13" a="1"/>
  <c r="G5444" i="13" s="1"/>
  <c r="G5445" i="13" a="1"/>
  <c r="G5445" i="13" s="1"/>
  <c r="G5446" i="13" a="1"/>
  <c r="G5446" i="13" s="1"/>
  <c r="G5449" i="13" a="1"/>
  <c r="G5449" i="13" s="1"/>
  <c r="G5454" i="13" a="1"/>
  <c r="G5454" i="13" s="1"/>
  <c r="G5455" i="13" a="1"/>
  <c r="G5455" i="13" s="1"/>
  <c r="G5456" i="13" a="1"/>
  <c r="G5456" i="13" s="1"/>
  <c r="G5461" i="13" a="1"/>
  <c r="G5461" i="13" s="1"/>
  <c r="G5462" i="13" a="1"/>
  <c r="G5462" i="13" s="1"/>
  <c r="G5466" i="13" a="1"/>
  <c r="G5466" i="13" s="1"/>
  <c r="G5467" i="13" a="1"/>
  <c r="G5467" i="13" s="1"/>
  <c r="G5468" i="13" a="1"/>
  <c r="G5468" i="13" s="1"/>
  <c r="G5469" i="13" a="1"/>
  <c r="G5469" i="13" s="1"/>
  <c r="G5478" i="13" a="1"/>
  <c r="G5478" i="13" s="1"/>
  <c r="G5479" i="13" a="1"/>
  <c r="G5479" i="13" s="1"/>
  <c r="G5480" i="13" a="1"/>
  <c r="G5480" i="13" s="1"/>
  <c r="G5481" i="13" a="1"/>
  <c r="G5481" i="13" s="1"/>
  <c r="G5482" i="13" a="1"/>
  <c r="G5482" i="13" s="1"/>
  <c r="G5490" i="13" a="1"/>
  <c r="G5490" i="13" s="1"/>
  <c r="G5491" i="13" a="1"/>
  <c r="G5491" i="13" s="1"/>
  <c r="G5492" i="13" a="1"/>
  <c r="G5492" i="13" s="1"/>
  <c r="G5493" i="13" a="1"/>
  <c r="G5493" i="13" s="1"/>
  <c r="G5494" i="13" a="1"/>
  <c r="G5494" i="13" s="1"/>
  <c r="G5497" i="13" a="1"/>
  <c r="G5497" i="13" s="1"/>
  <c r="G5498" i="13" a="1"/>
  <c r="G5498" i="13" s="1"/>
  <c r="G5502" i="13" a="1"/>
  <c r="G5502" i="13" s="1"/>
  <c r="G5503" i="13" a="1"/>
  <c r="G5503" i="13" s="1"/>
  <c r="G5504" i="13" a="1"/>
  <c r="G5504" i="13" s="1"/>
  <c r="G5505" i="13" a="1"/>
  <c r="G5505" i="13" s="1"/>
  <c r="G5509" i="13" a="1"/>
  <c r="G5509" i="13" s="1"/>
  <c r="G5514" i="13" a="1"/>
  <c r="G5514" i="13" s="1"/>
  <c r="G5515" i="13" a="1"/>
  <c r="G5515" i="13" s="1"/>
  <c r="G5516" i="13" a="1"/>
  <c r="G5516" i="13" s="1"/>
  <c r="G5517" i="13" a="1"/>
  <c r="G5517" i="13" s="1"/>
  <c r="G5526" i="13" a="1"/>
  <c r="G5526" i="13" s="1"/>
  <c r="G5527" i="13" a="1"/>
  <c r="G5527" i="13" s="1"/>
  <c r="G5528" i="13" a="1"/>
  <c r="G5528" i="13" s="1"/>
  <c r="G5533" i="13" a="1"/>
  <c r="G5533" i="13" s="1"/>
  <c r="G5534" i="13" a="1"/>
  <c r="G5534" i="13" s="1"/>
  <c r="G5538" i="13" a="1"/>
  <c r="G5538" i="13" s="1"/>
  <c r="G5539" i="13" a="1"/>
  <c r="G5539" i="13" s="1"/>
  <c r="G5540" i="13" a="1"/>
  <c r="G5540" i="13" s="1"/>
  <c r="G5541" i="13" a="1"/>
  <c r="G5541" i="13" s="1"/>
  <c r="G5550" i="13" a="1"/>
  <c r="G5550" i="13" s="1"/>
  <c r="G5551" i="13" a="1"/>
  <c r="G5551" i="13" s="1"/>
  <c r="G5552" i="13" a="1"/>
  <c r="G5552" i="13" s="1"/>
  <c r="G5553" i="13" a="1"/>
  <c r="G5553" i="13" s="1"/>
  <c r="G5562" i="13" a="1"/>
  <c r="G5562" i="13" s="1"/>
  <c r="G5563" i="13" a="1"/>
  <c r="G5563" i="13" s="1"/>
  <c r="G5564" i="13" a="1"/>
  <c r="G5564" i="13" s="1"/>
  <c r="G5565" i="13" a="1"/>
  <c r="G5565" i="13" s="1"/>
  <c r="G5566" i="13" a="1"/>
  <c r="G5566" i="13" s="1"/>
  <c r="G5569" i="13" a="1"/>
  <c r="G5569" i="13" s="1"/>
  <c r="G5570" i="13" a="1"/>
  <c r="G5570" i="13" s="1"/>
  <c r="G5571" i="13" a="1"/>
  <c r="G5571" i="13" s="1"/>
  <c r="G5574" i="13" a="1"/>
  <c r="G5574" i="13" s="1"/>
  <c r="G5575" i="13" a="1"/>
  <c r="G5575" i="13" s="1"/>
  <c r="G5576" i="13" a="1"/>
  <c r="G5576" i="13" s="1"/>
  <c r="G5577" i="13" a="1"/>
  <c r="G5577" i="13" s="1"/>
  <c r="G5578" i="13" a="1"/>
  <c r="G5578" i="13" s="1"/>
  <c r="G5581" i="13" a="1"/>
  <c r="G5581" i="13" s="1"/>
  <c r="G5586" i="13" a="1"/>
  <c r="G5586" i="13" s="1"/>
  <c r="G5587" i="13" a="1"/>
  <c r="G5587" i="13" s="1"/>
  <c r="G5588" i="13" a="1"/>
  <c r="G5588" i="13" s="1"/>
  <c r="G5589" i="13" a="1"/>
  <c r="G5589" i="13" s="1"/>
  <c r="G5593" i="13" a="1"/>
  <c r="G5593" i="13" s="1"/>
  <c r="G5598" i="13" a="1"/>
  <c r="G5598" i="13" s="1"/>
  <c r="G5599" i="13" a="1"/>
  <c r="G5599" i="13" s="1"/>
  <c r="G5600" i="13" a="1"/>
  <c r="G5600" i="13" s="1"/>
  <c r="G5605" i="13" a="1"/>
  <c r="G5605" i="13" s="1"/>
  <c r="G5610" i="13" a="1"/>
  <c r="G5610" i="13" s="1"/>
  <c r="G5611" i="13" a="1"/>
  <c r="G5611" i="13" s="1"/>
  <c r="G5612" i="13" a="1"/>
  <c r="G5612" i="13" s="1"/>
  <c r="G5613" i="13" a="1"/>
  <c r="G5613" i="13" s="1"/>
  <c r="G5622" i="13" a="1"/>
  <c r="G5622" i="13" s="1"/>
  <c r="G5623" i="13" a="1"/>
  <c r="G5623" i="13" s="1"/>
  <c r="G5624" i="13" a="1"/>
  <c r="G5624" i="13" s="1"/>
  <c r="G5625" i="13" a="1"/>
  <c r="G5625" i="13" s="1"/>
  <c r="G5629" i="13" a="1"/>
  <c r="G5629" i="13" s="1"/>
  <c r="G5634" i="13" a="1"/>
  <c r="G5634" i="13" s="1"/>
  <c r="G5635" i="13" a="1"/>
  <c r="G5635" i="13" s="1"/>
  <c r="G5636" i="13" a="1"/>
  <c r="G5636" i="13" s="1"/>
  <c r="G5637" i="13" a="1"/>
  <c r="G5637" i="13" s="1"/>
  <c r="G5638" i="13" a="1"/>
  <c r="G5638" i="13" s="1"/>
  <c r="G5641" i="13" a="1"/>
  <c r="G5641" i="13" s="1"/>
  <c r="G5646" i="13" a="1"/>
  <c r="G5646" i="13" s="1"/>
  <c r="G5647" i="13" a="1"/>
  <c r="G5647" i="13" s="1"/>
  <c r="G5648" i="13" a="1"/>
  <c r="G5648" i="13" s="1"/>
  <c r="G5649" i="13" a="1"/>
  <c r="G5649" i="13" s="1"/>
  <c r="G5650" i="13" a="1"/>
  <c r="G5650" i="13" s="1"/>
  <c r="G5653" i="13" a="1"/>
  <c r="G5653" i="13" s="1"/>
  <c r="G5654" i="13" a="1"/>
  <c r="G5654" i="13" s="1"/>
  <c r="G5658" i="13" a="1"/>
  <c r="G5658" i="13" s="1"/>
  <c r="G5659" i="13" a="1"/>
  <c r="G5659" i="13" s="1"/>
  <c r="G5660" i="13" a="1"/>
  <c r="G5660" i="13" s="1"/>
  <c r="G5661" i="13" a="1"/>
  <c r="G5661" i="13" s="1"/>
  <c r="G5662" i="13" a="1"/>
  <c r="G5662" i="13" s="1"/>
  <c r="G5665" i="13" a="1"/>
  <c r="G5665" i="13" s="1"/>
  <c r="G5670" i="13" a="1"/>
  <c r="G5670" i="13" s="1"/>
  <c r="G5671" i="13" a="1"/>
  <c r="G5671" i="13" s="1"/>
  <c r="G5672" i="13" a="1"/>
  <c r="G5672" i="13" s="1"/>
  <c r="G5682" i="13" a="1"/>
  <c r="G5682" i="13" s="1"/>
  <c r="G5683" i="13" a="1"/>
  <c r="G5683" i="13" s="1"/>
  <c r="G5684" i="13" a="1"/>
  <c r="G5684" i="13" s="1"/>
  <c r="G5685" i="13" a="1"/>
  <c r="G5685" i="13" s="1"/>
  <c r="G5691" i="13" a="1"/>
  <c r="G5691" i="13" s="1"/>
  <c r="G5694" i="13" a="1"/>
  <c r="G5694" i="13" s="1"/>
  <c r="G5695" i="13" a="1"/>
  <c r="G5695" i="13" s="1"/>
  <c r="G5696" i="13" a="1"/>
  <c r="G5696" i="13" s="1"/>
  <c r="G5697" i="13" a="1"/>
  <c r="G5697" i="13" s="1"/>
  <c r="G5698" i="13" a="1"/>
  <c r="G5698" i="13" s="1"/>
  <c r="G5701" i="13" a="1"/>
  <c r="G5701" i="13" s="1"/>
  <c r="G5706" i="13" a="1"/>
  <c r="G5706" i="13" s="1"/>
  <c r="G5707" i="13" a="1"/>
  <c r="G5707" i="13" s="1"/>
  <c r="G5708" i="13" a="1"/>
  <c r="G5708" i="13" s="1"/>
  <c r="G5709" i="13" a="1"/>
  <c r="G5709" i="13" s="1"/>
  <c r="G5718" i="13" a="1"/>
  <c r="G5718" i="13" s="1"/>
  <c r="G5719" i="13" a="1"/>
  <c r="G5719" i="13" s="1"/>
  <c r="G5720" i="13" a="1"/>
  <c r="G5720" i="13" s="1"/>
  <c r="G5721" i="13" a="1"/>
  <c r="G5721" i="13" s="1"/>
  <c r="G5722" i="13" a="1"/>
  <c r="G5722" i="13" s="1"/>
  <c r="G5725" i="13" a="1"/>
  <c r="G5725" i="13" s="1"/>
  <c r="G5726" i="13" a="1"/>
  <c r="G5726" i="13" s="1"/>
  <c r="G5730" i="13" a="1"/>
  <c r="G5730" i="13" s="1"/>
  <c r="G5731" i="13" a="1"/>
  <c r="G5731" i="13" s="1"/>
  <c r="G5732" i="13" a="1"/>
  <c r="G5732" i="13" s="1"/>
  <c r="G5733" i="13" a="1"/>
  <c r="G5733" i="13" s="1"/>
  <c r="G5734" i="13" a="1"/>
  <c r="G5734" i="13" s="1"/>
  <c r="G5737" i="13" a="1"/>
  <c r="G5737" i="13" s="1"/>
  <c r="G5738" i="13" a="1"/>
  <c r="G5738" i="13" s="1"/>
  <c r="G5742" i="13" a="1"/>
  <c r="G5742" i="13" s="1"/>
  <c r="G5743" i="13" a="1"/>
  <c r="G5743" i="13" s="1"/>
  <c r="G5744" i="13" a="1"/>
  <c r="G5744" i="13" s="1"/>
  <c r="G5749" i="13" a="1"/>
  <c r="G5749" i="13" s="1"/>
  <c r="G5754" i="13" a="1"/>
  <c r="G5754" i="13" s="1"/>
  <c r="G5755" i="13" a="1"/>
  <c r="G5755" i="13" s="1"/>
  <c r="G5756" i="13" a="1"/>
  <c r="G5756" i="13" s="1"/>
  <c r="G5757" i="13" a="1"/>
  <c r="G5757" i="13" s="1"/>
  <c r="G5766" i="13" a="1"/>
  <c r="G5766" i="13" s="1"/>
  <c r="G5767" i="13" a="1"/>
  <c r="G5767" i="13" s="1"/>
  <c r="G5768" i="13" a="1"/>
  <c r="G5768" i="13" s="1"/>
  <c r="G5769" i="13" a="1"/>
  <c r="G5769" i="13" s="1"/>
  <c r="G5770" i="13" a="1"/>
  <c r="G5770" i="13" s="1"/>
  <c r="G5773" i="13" a="1"/>
  <c r="G5773" i="13" s="1"/>
  <c r="G5778" i="13" a="1"/>
  <c r="G5778" i="13" s="1"/>
  <c r="G5779" i="13" a="1"/>
  <c r="G5779" i="13" s="1"/>
  <c r="G5780" i="13" a="1"/>
  <c r="G5780" i="13" s="1"/>
  <c r="G5781" i="13" a="1"/>
  <c r="G5781" i="13" s="1"/>
  <c r="G5785" i="13" a="1"/>
  <c r="G5785" i="13" s="1"/>
  <c r="G5790" i="13" a="1"/>
  <c r="G5790" i="13" s="1"/>
  <c r="G5791" i="13" a="1"/>
  <c r="G5791" i="13" s="1"/>
  <c r="G5792" i="13" a="1"/>
  <c r="G5792" i="13" s="1"/>
  <c r="G5793" i="13" a="1"/>
  <c r="G5793" i="13" s="1"/>
  <c r="G5794" i="13" a="1"/>
  <c r="G5794" i="13" s="1"/>
  <c r="G5797" i="13" a="1"/>
  <c r="G5797" i="13" s="1"/>
  <c r="G5802" i="13" a="1"/>
  <c r="G5802" i="13" s="1"/>
  <c r="G5803" i="13" a="1"/>
  <c r="G5803" i="13" s="1"/>
  <c r="G5804" i="13" a="1"/>
  <c r="G5804" i="13" s="1"/>
  <c r="G5805" i="13" a="1"/>
  <c r="G5805" i="13" s="1"/>
  <c r="G5806" i="13" a="1"/>
  <c r="G5806" i="13" s="1"/>
  <c r="G5809" i="13" a="1"/>
  <c r="G5809" i="13" s="1"/>
  <c r="G5810" i="13" a="1"/>
  <c r="G5810" i="13" s="1"/>
  <c r="G5814" i="13" a="1"/>
  <c r="G5814" i="13" s="1"/>
  <c r="G5815" i="13" a="1"/>
  <c r="G5815" i="13" s="1"/>
  <c r="G5816" i="13" a="1"/>
  <c r="G5816" i="13" s="1"/>
  <c r="G5821" i="13" a="1"/>
  <c r="G5821" i="13" s="1"/>
  <c r="G5826" i="13" a="1"/>
  <c r="G5826" i="13" s="1"/>
  <c r="G5827" i="13" a="1"/>
  <c r="G5827" i="13" s="1"/>
  <c r="G5828" i="13" a="1"/>
  <c r="G5828" i="13" s="1"/>
  <c r="G5829" i="13" a="1"/>
  <c r="G5829" i="13" s="1"/>
  <c r="G5838" i="13" a="1"/>
  <c r="G5838" i="13" s="1"/>
  <c r="G5839" i="13" a="1"/>
  <c r="G5839" i="13" s="1"/>
  <c r="G5840" i="13" a="1"/>
  <c r="G5840" i="13" s="1"/>
  <c r="G5841" i="13" a="1"/>
  <c r="G5841" i="13" s="1"/>
  <c r="G5842" i="13" a="1"/>
  <c r="G5842" i="13" s="1"/>
  <c r="G5845" i="13" a="1"/>
  <c r="G5845" i="13" s="1"/>
  <c r="G5850" i="13" a="1"/>
  <c r="G5850" i="13" s="1"/>
  <c r="G5851" i="13" a="1"/>
  <c r="G5851" i="13" s="1"/>
  <c r="G5852" i="13" a="1"/>
  <c r="G5852" i="13" s="1"/>
  <c r="G5853" i="13" a="1"/>
  <c r="G5853" i="13" s="1"/>
  <c r="G5854" i="13" a="1"/>
  <c r="G5854" i="13" s="1"/>
  <c r="G5857" i="13" a="1"/>
  <c r="G5857" i="13" s="1"/>
  <c r="G5862" i="13" a="1"/>
  <c r="G5862" i="13" s="1"/>
  <c r="G5863" i="13" a="1"/>
  <c r="G5863" i="13" s="1"/>
  <c r="G5864" i="13" a="1"/>
  <c r="G5864" i="13" s="1"/>
  <c r="G5865" i="13" a="1"/>
  <c r="G5865" i="13" s="1"/>
  <c r="G5874" i="13" a="1"/>
  <c r="G5874" i="13" s="1"/>
  <c r="G5875" i="13" a="1"/>
  <c r="G5875" i="13" s="1"/>
  <c r="G5876" i="13" a="1"/>
  <c r="G5876" i="13" s="1"/>
  <c r="G5877" i="13" a="1"/>
  <c r="G5877" i="13" s="1"/>
  <c r="G5878" i="13" a="1"/>
  <c r="G5878" i="13" s="1"/>
  <c r="G5881" i="13" a="1"/>
  <c r="G5881" i="13" s="1"/>
  <c r="G5886" i="13" a="1"/>
  <c r="G5886" i="13" s="1"/>
  <c r="G5887" i="13" a="1"/>
  <c r="G5887" i="13" s="1"/>
  <c r="G5888" i="13" a="1"/>
  <c r="G5888" i="13" s="1"/>
  <c r="G5893" i="13" a="1"/>
  <c r="G5893" i="13" s="1"/>
  <c r="G5894" i="13" a="1"/>
  <c r="G5894" i="13" s="1"/>
  <c r="G5898" i="13" a="1"/>
  <c r="G5898" i="13" s="1"/>
  <c r="G5899" i="13" a="1"/>
  <c r="G5899" i="13" s="1"/>
  <c r="G5900" i="13" a="1"/>
  <c r="G5900" i="13" s="1"/>
  <c r="G5901" i="13" a="1"/>
  <c r="G5901" i="13" s="1"/>
  <c r="G5910" i="13" a="1"/>
  <c r="G5910" i="13" s="1"/>
  <c r="G5911" i="13" a="1"/>
  <c r="G5911" i="13" s="1"/>
  <c r="G5912" i="13" a="1"/>
  <c r="G5912" i="13" s="1"/>
  <c r="G5913" i="13" a="1"/>
  <c r="G5913" i="13" s="1"/>
  <c r="G5914" i="13" a="1"/>
  <c r="G5914" i="13" s="1"/>
  <c r="G5922" i="13" a="1"/>
  <c r="G5922" i="13" s="1"/>
  <c r="G5923" i="13" a="1"/>
  <c r="G5923" i="13" s="1"/>
  <c r="G5924" i="13" a="1"/>
  <c r="G5924" i="13" s="1"/>
  <c r="G5925" i="13" a="1"/>
  <c r="G5925" i="13" s="1"/>
  <c r="G5926" i="13" a="1"/>
  <c r="G5926" i="13" s="1"/>
  <c r="G5929" i="13" a="1"/>
  <c r="G5929" i="13" s="1"/>
  <c r="G5930" i="13" a="1"/>
  <c r="G5930" i="13" s="1"/>
  <c r="G5934" i="13" a="1"/>
  <c r="G5934" i="13" s="1"/>
  <c r="G5935" i="13" a="1"/>
  <c r="G5935" i="13" s="1"/>
  <c r="G5936" i="13" a="1"/>
  <c r="G5936" i="13" s="1"/>
  <c r="G5937" i="13" a="1"/>
  <c r="G5937" i="13" s="1"/>
  <c r="G5941" i="13" a="1"/>
  <c r="G5941" i="13" s="1"/>
  <c r="G5946" i="13" a="1"/>
  <c r="G5946" i="13" s="1"/>
  <c r="G5947" i="13" a="1"/>
  <c r="G5947" i="13" s="1"/>
  <c r="G5948" i="13" a="1"/>
  <c r="G5948" i="13" s="1"/>
  <c r="G5949" i="13" a="1"/>
  <c r="G5949" i="13" s="1"/>
  <c r="G5958" i="13" a="1"/>
  <c r="G5958" i="13" s="1"/>
  <c r="G5959" i="13" a="1"/>
  <c r="G5959" i="13" s="1"/>
  <c r="G5960" i="13" a="1"/>
  <c r="G5960" i="13" s="1"/>
  <c r="G5965" i="13" a="1"/>
  <c r="G5965" i="13" s="1"/>
  <c r="G5966" i="13" a="1"/>
  <c r="G5966" i="13" s="1"/>
  <c r="G5970" i="13" a="1"/>
  <c r="G5970" i="13" s="1"/>
  <c r="G5971" i="13" a="1"/>
  <c r="G5971" i="13" s="1"/>
  <c r="G5972" i="13" a="1"/>
  <c r="G5972" i="13" s="1"/>
  <c r="G5973" i="13" a="1"/>
  <c r="G5973" i="13" s="1"/>
  <c r="G5982" i="13" a="1"/>
  <c r="G5982" i="13" s="1"/>
  <c r="G5983" i="13" a="1"/>
  <c r="G5983" i="13" s="1"/>
  <c r="G5984" i="13" a="1"/>
  <c r="G5984" i="13" s="1"/>
  <c r="G5985" i="13" a="1"/>
  <c r="G5985" i="13" s="1"/>
  <c r="G5994" i="13" a="1"/>
  <c r="G5994" i="13" s="1"/>
  <c r="G5995" i="13" a="1"/>
  <c r="G5995" i="13" s="1"/>
  <c r="G5996" i="13" a="1"/>
  <c r="G5996" i="13" s="1"/>
  <c r="G5997" i="13" a="1"/>
  <c r="G5997" i="13" s="1"/>
  <c r="G5998" i="13" a="1"/>
  <c r="G5998" i="13" s="1"/>
  <c r="G6001" i="13" a="1"/>
  <c r="G6001" i="13" s="1"/>
  <c r="G6002" i="13" a="1"/>
  <c r="G6002" i="13" s="1"/>
  <c r="G6006" i="13" a="1"/>
  <c r="G6006" i="13" s="1"/>
  <c r="G6007" i="13" a="1"/>
  <c r="G6007" i="13" s="1"/>
  <c r="G6008" i="13" a="1"/>
  <c r="G6008" i="13" s="1"/>
  <c r="G6009" i="13" a="1"/>
  <c r="G6009" i="13" s="1"/>
  <c r="G6010" i="13" a="1"/>
  <c r="G6010" i="13" s="1"/>
  <c r="G6013" i="13" a="1"/>
  <c r="G6013" i="13" s="1"/>
  <c r="B11" i="49" l="1"/>
  <c r="G17" i="47"/>
  <c r="D12" i="56"/>
  <c r="C12" i="58"/>
  <c r="D12" i="58"/>
  <c r="P21" i="45"/>
  <c r="O24" i="45"/>
  <c r="O24" i="52"/>
  <c r="P21" i="52"/>
  <c r="P21" i="56"/>
  <c r="O24" i="56"/>
  <c r="P21" i="54"/>
  <c r="O24" i="54"/>
  <c r="P21" i="61"/>
  <c r="O24" i="61"/>
  <c r="C12" i="54"/>
  <c r="F12" i="47"/>
  <c r="D12" i="52"/>
  <c r="D12" i="54"/>
  <c r="G12" i="47"/>
  <c r="G12" i="52"/>
  <c r="H23" i="58"/>
  <c r="H11" i="59" s="1"/>
  <c r="G17" i="58"/>
  <c r="H23" i="47"/>
  <c r="H11" i="49" s="1"/>
  <c r="G5573" i="13" a="1"/>
  <c r="G5573" i="13" s="1"/>
  <c r="H5573" i="13" a="1"/>
  <c r="H5573" i="13" s="1"/>
  <c r="H5381" i="13" a="1"/>
  <c r="H5381" i="13" s="1"/>
  <c r="G5381" i="13" a="1"/>
  <c r="G5381" i="13" s="1"/>
  <c r="H5369" i="13" a="1"/>
  <c r="H5369" i="13" s="1"/>
  <c r="G5369" i="13" a="1"/>
  <c r="G5369" i="13" s="1"/>
  <c r="H5321" i="13" a="1"/>
  <c r="H5321" i="13" s="1"/>
  <c r="G5321" i="13" a="1"/>
  <c r="G5321" i="13" s="1"/>
  <c r="G5285" i="13" a="1"/>
  <c r="G5285" i="13" s="1"/>
  <c r="H5285" i="13" a="1"/>
  <c r="H5285" i="13" s="1"/>
  <c r="G5261" i="13" a="1"/>
  <c r="G5261" i="13" s="1"/>
  <c r="H5261" i="13" a="1"/>
  <c r="H5261" i="13" s="1"/>
  <c r="H5249" i="13" a="1"/>
  <c r="H5249" i="13" s="1"/>
  <c r="G5249" i="13" a="1"/>
  <c r="G5249" i="13" s="1"/>
  <c r="H5201" i="13" a="1"/>
  <c r="H5201" i="13" s="1"/>
  <c r="G5201" i="13" a="1"/>
  <c r="G5201" i="13" s="1"/>
  <c r="H5165" i="13" a="1"/>
  <c r="H5165" i="13" s="1"/>
  <c r="G5165" i="13" a="1"/>
  <c r="G5165" i="13" s="1"/>
  <c r="H5141" i="13" a="1"/>
  <c r="H5141" i="13" s="1"/>
  <c r="G5141" i="13" a="1"/>
  <c r="G5141" i="13" s="1"/>
  <c r="H5069" i="13" a="1"/>
  <c r="H5069" i="13" s="1"/>
  <c r="G5069" i="13" a="1"/>
  <c r="G5069" i="13" s="1"/>
  <c r="H4685" i="13" a="1"/>
  <c r="H4685" i="13" s="1"/>
  <c r="G4685" i="13" a="1"/>
  <c r="G4685" i="13" s="1"/>
  <c r="H4661" i="13" a="1"/>
  <c r="H4661" i="13" s="1"/>
  <c r="G4661" i="13" a="1"/>
  <c r="G4661" i="13" s="1"/>
  <c r="G4625" i="13" a="1"/>
  <c r="G4625" i="13" s="1"/>
  <c r="H4625" i="13" a="1"/>
  <c r="H4625" i="13" s="1"/>
  <c r="H4565" i="13" a="1"/>
  <c r="H4565" i="13" s="1"/>
  <c r="G4565" i="13" a="1"/>
  <c r="G4565" i="13" s="1"/>
  <c r="H4517" i="13" a="1"/>
  <c r="H4517" i="13" s="1"/>
  <c r="G4517" i="13" a="1"/>
  <c r="G4517" i="13" s="1"/>
  <c r="G4457" i="13" a="1"/>
  <c r="G4457" i="13" s="1"/>
  <c r="H4457" i="13" a="1"/>
  <c r="H4457" i="13" s="1"/>
  <c r="G4421" i="13" a="1"/>
  <c r="G4421" i="13" s="1"/>
  <c r="H4421" i="13" a="1"/>
  <c r="H4421" i="13" s="1"/>
  <c r="H4373" i="13" a="1"/>
  <c r="H4373" i="13" s="1"/>
  <c r="G4373" i="13" a="1"/>
  <c r="G4373" i="13" s="1"/>
  <c r="H4361" i="13" a="1"/>
  <c r="H4361" i="13" s="1"/>
  <c r="G4361" i="13" a="1"/>
  <c r="G4361" i="13" s="1"/>
  <c r="H4325" i="13" a="1"/>
  <c r="H4325" i="13" s="1"/>
  <c r="G4325" i="13" a="1"/>
  <c r="G4325" i="13" s="1"/>
  <c r="G4301" i="13" a="1"/>
  <c r="G4301" i="13" s="1"/>
  <c r="H4301" i="13" a="1"/>
  <c r="H4301" i="13" s="1"/>
  <c r="H4277" i="13" a="1"/>
  <c r="H4277" i="13" s="1"/>
  <c r="G4277" i="13" a="1"/>
  <c r="G4277" i="13" s="1"/>
  <c r="H4253" i="13" a="1"/>
  <c r="H4253" i="13" s="1"/>
  <c r="G4253" i="13" a="1"/>
  <c r="G4253" i="13" s="1"/>
  <c r="H4217" i="13" a="1"/>
  <c r="H4217" i="13" s="1"/>
  <c r="G4217" i="13" a="1"/>
  <c r="G4217" i="13" s="1"/>
  <c r="H4181" i="13" a="1"/>
  <c r="H4181" i="13" s="1"/>
  <c r="G4181" i="13" a="1"/>
  <c r="G4181" i="13" s="1"/>
  <c r="H4133" i="13" a="1"/>
  <c r="H4133" i="13" s="1"/>
  <c r="G4133" i="13" a="1"/>
  <c r="G4133" i="13" s="1"/>
  <c r="G4061" i="13" a="1"/>
  <c r="G4061" i="13" s="1"/>
  <c r="H4061" i="13" a="1"/>
  <c r="H4061" i="13" s="1"/>
  <c r="H3965" i="13" a="1"/>
  <c r="H3965" i="13" s="1"/>
  <c r="G3965" i="13" a="1"/>
  <c r="G3965" i="13" s="1"/>
  <c r="H3689" i="13" a="1"/>
  <c r="H3689" i="13" s="1"/>
  <c r="G3689" i="13" a="1"/>
  <c r="G3689" i="13" s="1"/>
  <c r="H3653" i="13" a="1"/>
  <c r="H3653" i="13" s="1"/>
  <c r="G3653" i="13" a="1"/>
  <c r="G3653" i="13" s="1"/>
  <c r="H3593" i="13" a="1"/>
  <c r="H3593" i="13" s="1"/>
  <c r="G3593" i="13" a="1"/>
  <c r="G3593" i="13" s="1"/>
  <c r="H3545" i="13" a="1"/>
  <c r="H3545" i="13" s="1"/>
  <c r="G3545" i="13" a="1"/>
  <c r="G3545" i="13" s="1"/>
  <c r="G3389" i="13" a="1"/>
  <c r="G3389" i="13" s="1"/>
  <c r="H3389" i="13" a="1"/>
  <c r="H3389" i="13" s="1"/>
  <c r="G6004" i="13" a="1"/>
  <c r="G6004" i="13" s="1"/>
  <c r="H6004" i="13" a="1"/>
  <c r="H6004" i="13" s="1"/>
  <c r="G5956" i="13" a="1"/>
  <c r="G5956" i="13" s="1"/>
  <c r="H5956" i="13" a="1"/>
  <c r="H5956" i="13" s="1"/>
  <c r="H5920" i="13" a="1"/>
  <c r="H5920" i="13" s="1"/>
  <c r="G5920" i="13" a="1"/>
  <c r="G5920" i="13" s="1"/>
  <c r="H5884" i="13" a="1"/>
  <c r="H5884" i="13" s="1"/>
  <c r="G5884" i="13" a="1"/>
  <c r="G5884" i="13" s="1"/>
  <c r="H5848" i="13" a="1"/>
  <c r="H5848" i="13" s="1"/>
  <c r="G5848" i="13" a="1"/>
  <c r="G5848" i="13" s="1"/>
  <c r="G5788" i="13" a="1"/>
  <c r="G5788" i="13" s="1"/>
  <c r="H5788" i="13" a="1"/>
  <c r="H5788" i="13" s="1"/>
  <c r="H5596" i="13" a="1"/>
  <c r="H5596" i="13" s="1"/>
  <c r="G5596" i="13" a="1"/>
  <c r="G5596" i="13" s="1"/>
  <c r="G5560" i="13" a="1"/>
  <c r="G5560" i="13" s="1"/>
  <c r="H5560" i="13" a="1"/>
  <c r="H5560" i="13" s="1"/>
  <c r="H5536" i="13" a="1"/>
  <c r="H5536" i="13" s="1"/>
  <c r="G5536" i="13" a="1"/>
  <c r="G5536" i="13" s="1"/>
  <c r="G5500" i="13" a="1"/>
  <c r="G5500" i="13" s="1"/>
  <c r="H5500" i="13" a="1"/>
  <c r="H5500" i="13" s="1"/>
  <c r="G5488" i="13" a="1"/>
  <c r="G5488" i="13" s="1"/>
  <c r="H5488" i="13" a="1"/>
  <c r="H5488" i="13" s="1"/>
  <c r="G5440" i="13" a="1"/>
  <c r="G5440" i="13" s="1"/>
  <c r="H5440" i="13" a="1"/>
  <c r="H5440" i="13" s="1"/>
  <c r="H5416" i="13" a="1"/>
  <c r="H5416" i="13" s="1"/>
  <c r="G5416" i="13" a="1"/>
  <c r="G5416" i="13" s="1"/>
  <c r="G5356" i="13" a="1"/>
  <c r="G5356" i="13" s="1"/>
  <c r="H5356" i="13" a="1"/>
  <c r="H5356" i="13" s="1"/>
  <c r="H5332" i="13" a="1"/>
  <c r="H5332" i="13" s="1"/>
  <c r="G5332" i="13" a="1"/>
  <c r="G5332" i="13" s="1"/>
  <c r="H5248" i="13" a="1"/>
  <c r="H5248" i="13" s="1"/>
  <c r="G5248" i="13" a="1"/>
  <c r="G5248" i="13" s="1"/>
  <c r="G5212" i="13" a="1"/>
  <c r="G5212" i="13" s="1"/>
  <c r="H5212" i="13" a="1"/>
  <c r="H5212" i="13" s="1"/>
  <c r="H5176" i="13" a="1"/>
  <c r="H5176" i="13" s="1"/>
  <c r="G5176" i="13" a="1"/>
  <c r="G5176" i="13" s="1"/>
  <c r="H5164" i="13" a="1"/>
  <c r="H5164" i="13" s="1"/>
  <c r="G5164" i="13" a="1"/>
  <c r="G5164" i="13" s="1"/>
  <c r="H5140" i="13" a="1"/>
  <c r="H5140" i="13" s="1"/>
  <c r="G5140" i="13" a="1"/>
  <c r="G5140" i="13" s="1"/>
  <c r="H5128" i="13" a="1"/>
  <c r="H5128" i="13" s="1"/>
  <c r="G5128" i="13" a="1"/>
  <c r="G5128" i="13" s="1"/>
  <c r="H5116" i="13" a="1"/>
  <c r="H5116" i="13" s="1"/>
  <c r="G5116" i="13" a="1"/>
  <c r="G5116" i="13" s="1"/>
  <c r="H5104" i="13" a="1"/>
  <c r="H5104" i="13" s="1"/>
  <c r="G5104" i="13" a="1"/>
  <c r="G5104" i="13" s="1"/>
  <c r="G5092" i="13" a="1"/>
  <c r="G5092" i="13" s="1"/>
  <c r="H5092" i="13" a="1"/>
  <c r="H5092" i="13" s="1"/>
  <c r="H5080" i="13" a="1"/>
  <c r="H5080" i="13" s="1"/>
  <c r="G5080" i="13" a="1"/>
  <c r="G5080" i="13" s="1"/>
  <c r="H5068" i="13" a="1"/>
  <c r="H5068" i="13" s="1"/>
  <c r="G5068" i="13" a="1"/>
  <c r="G5068" i="13" s="1"/>
  <c r="G5056" i="13" a="1"/>
  <c r="G5056" i="13" s="1"/>
  <c r="H5056" i="13" a="1"/>
  <c r="H5056" i="13" s="1"/>
  <c r="H5020" i="13" a="1"/>
  <c r="H5020" i="13" s="1"/>
  <c r="G5020" i="13" a="1"/>
  <c r="G5020" i="13" s="1"/>
  <c r="H5008" i="13" a="1"/>
  <c r="H5008" i="13" s="1"/>
  <c r="G5008" i="13" a="1"/>
  <c r="G5008" i="13" s="1"/>
  <c r="G4996" i="13" a="1"/>
  <c r="G4996" i="13" s="1"/>
  <c r="H4996" i="13" a="1"/>
  <c r="H4996" i="13" s="1"/>
  <c r="H4984" i="13" a="1"/>
  <c r="H4984" i="13" s="1"/>
  <c r="G4984" i="13" a="1"/>
  <c r="G4984" i="13" s="1"/>
  <c r="G4888" i="13" a="1"/>
  <c r="G4888" i="13" s="1"/>
  <c r="H4888" i="13" a="1"/>
  <c r="H4888" i="13" s="1"/>
  <c r="G4876" i="13" a="1"/>
  <c r="G4876" i="13" s="1"/>
  <c r="H4876" i="13" a="1"/>
  <c r="H4876" i="13" s="1"/>
  <c r="G4864" i="13" a="1"/>
  <c r="G4864" i="13" s="1"/>
  <c r="H4864" i="13" a="1"/>
  <c r="H4864" i="13" s="1"/>
  <c r="H4852" i="13" a="1"/>
  <c r="H4852" i="13" s="1"/>
  <c r="G4852" i="13" a="1"/>
  <c r="G4852" i="13" s="1"/>
  <c r="H4840" i="13" a="1"/>
  <c r="H4840" i="13" s="1"/>
  <c r="G4840" i="13" a="1"/>
  <c r="G4840" i="13" s="1"/>
  <c r="H4828" i="13" a="1"/>
  <c r="H4828" i="13" s="1"/>
  <c r="G4828" i="13" a="1"/>
  <c r="G4828" i="13" s="1"/>
  <c r="H4804" i="13" a="1"/>
  <c r="H4804" i="13" s="1"/>
  <c r="G4804" i="13" a="1"/>
  <c r="G4804" i="13" s="1"/>
  <c r="H4792" i="13" a="1"/>
  <c r="H4792" i="13" s="1"/>
  <c r="G4792" i="13" a="1"/>
  <c r="G4792" i="13" s="1"/>
  <c r="H4768" i="13" a="1"/>
  <c r="H4768" i="13" s="1"/>
  <c r="G4768" i="13" a="1"/>
  <c r="G4768" i="13" s="1"/>
  <c r="H4756" i="13" a="1"/>
  <c r="H4756" i="13" s="1"/>
  <c r="G4756" i="13" a="1"/>
  <c r="G4756" i="13" s="1"/>
  <c r="H4744" i="13" a="1"/>
  <c r="H4744" i="13" s="1"/>
  <c r="G4744" i="13" a="1"/>
  <c r="G4744" i="13" s="1"/>
  <c r="H4732" i="13" a="1"/>
  <c r="H4732" i="13" s="1"/>
  <c r="G4732" i="13" a="1"/>
  <c r="G4732" i="13" s="1"/>
  <c r="H4720" i="13" a="1"/>
  <c r="H4720" i="13" s="1"/>
  <c r="G4720" i="13" a="1"/>
  <c r="G4720" i="13" s="1"/>
  <c r="H4696" i="13" a="1"/>
  <c r="H4696" i="13" s="1"/>
  <c r="G4696" i="13" a="1"/>
  <c r="G4696" i="13" s="1"/>
  <c r="H4684" i="13" a="1"/>
  <c r="H4684" i="13" s="1"/>
  <c r="G4684" i="13" a="1"/>
  <c r="G4684" i="13" s="1"/>
  <c r="G4660" i="13" a="1"/>
  <c r="G4660" i="13" s="1"/>
  <c r="H4660" i="13" a="1"/>
  <c r="H4660" i="13" s="1"/>
  <c r="H4612" i="13" a="1"/>
  <c r="H4612" i="13" s="1"/>
  <c r="G4612" i="13" a="1"/>
  <c r="G4612" i="13" s="1"/>
  <c r="G4600" i="13" a="1"/>
  <c r="G4600" i="13" s="1"/>
  <c r="H4600" i="13" a="1"/>
  <c r="H4600" i="13" s="1"/>
  <c r="G4588" i="13" a="1"/>
  <c r="G4588" i="13" s="1"/>
  <c r="H4588" i="13" a="1"/>
  <c r="H4588" i="13" s="1"/>
  <c r="G4564" i="13" a="1"/>
  <c r="G4564" i="13" s="1"/>
  <c r="H4564" i="13" a="1"/>
  <c r="H4564" i="13" s="1"/>
  <c r="H4552" i="13" a="1"/>
  <c r="H4552" i="13" s="1"/>
  <c r="G4552" i="13" a="1"/>
  <c r="G4552" i="13" s="1"/>
  <c r="H4540" i="13" a="1"/>
  <c r="H4540" i="13" s="1"/>
  <c r="G4540" i="13" a="1"/>
  <c r="G4540" i="13" s="1"/>
  <c r="H4516" i="13" a="1"/>
  <c r="H4516" i="13" s="1"/>
  <c r="G4516" i="13" a="1"/>
  <c r="G4516" i="13" s="1"/>
  <c r="H4504" i="13" a="1"/>
  <c r="H4504" i="13" s="1"/>
  <c r="G4504" i="13" a="1"/>
  <c r="G4504" i="13" s="1"/>
  <c r="G4492" i="13" a="1"/>
  <c r="G4492" i="13" s="1"/>
  <c r="H4492" i="13" a="1"/>
  <c r="H4492" i="13" s="1"/>
  <c r="G4480" i="13" a="1"/>
  <c r="G4480" i="13" s="1"/>
  <c r="H4480" i="13" a="1"/>
  <c r="H4480" i="13" s="1"/>
  <c r="H4468" i="13" a="1"/>
  <c r="H4468" i="13" s="1"/>
  <c r="G4468" i="13" a="1"/>
  <c r="G4468" i="13" s="1"/>
  <c r="G4456" i="13" a="1"/>
  <c r="G4456" i="13" s="1"/>
  <c r="H4456" i="13" a="1"/>
  <c r="H4456" i="13" s="1"/>
  <c r="H4444" i="13" a="1"/>
  <c r="H4444" i="13" s="1"/>
  <c r="G4444" i="13" a="1"/>
  <c r="G4444" i="13" s="1"/>
  <c r="G4420" i="13" a="1"/>
  <c r="G4420" i="13" s="1"/>
  <c r="H4420" i="13" a="1"/>
  <c r="H4420" i="13" s="1"/>
  <c r="G4408" i="13" a="1"/>
  <c r="G4408" i="13" s="1"/>
  <c r="H4408" i="13" a="1"/>
  <c r="H4408" i="13" s="1"/>
  <c r="H4396" i="13" a="1"/>
  <c r="H4396" i="13" s="1"/>
  <c r="G4396" i="13" a="1"/>
  <c r="G4396" i="13" s="1"/>
  <c r="H4384" i="13" a="1"/>
  <c r="H4384" i="13" s="1"/>
  <c r="G4384" i="13" a="1"/>
  <c r="G4384" i="13" s="1"/>
  <c r="G4372" i="13" a="1"/>
  <c r="G4372" i="13" s="1"/>
  <c r="H4372" i="13" a="1"/>
  <c r="H4372" i="13" s="1"/>
  <c r="H4360" i="13" a="1"/>
  <c r="H4360" i="13" s="1"/>
  <c r="G4360" i="13" a="1"/>
  <c r="G4360" i="13" s="1"/>
  <c r="H4348" i="13" a="1"/>
  <c r="H4348" i="13" s="1"/>
  <c r="G4348" i="13" a="1"/>
  <c r="G4348" i="13" s="1"/>
  <c r="H4324" i="13" a="1"/>
  <c r="H4324" i="13" s="1"/>
  <c r="G4324" i="13" a="1"/>
  <c r="G4324" i="13" s="1"/>
  <c r="H4312" i="13" a="1"/>
  <c r="H4312" i="13" s="1"/>
  <c r="G4312" i="13" a="1"/>
  <c r="G4312" i="13" s="1"/>
  <c r="G4300" i="13" a="1"/>
  <c r="G4300" i="13" s="1"/>
  <c r="H4300" i="13" a="1"/>
  <c r="H4300" i="13" s="1"/>
  <c r="H4288" i="13" a="1"/>
  <c r="H4288" i="13" s="1"/>
  <c r="G4288" i="13" a="1"/>
  <c r="G4288" i="13" s="1"/>
  <c r="H4252" i="13" a="1"/>
  <c r="H4252" i="13" s="1"/>
  <c r="G4252" i="13" a="1"/>
  <c r="G4252" i="13" s="1"/>
  <c r="G4240" i="13" a="1"/>
  <c r="G4240" i="13" s="1"/>
  <c r="H4240" i="13" a="1"/>
  <c r="H4240" i="13" s="1"/>
  <c r="H4228" i="13" a="1"/>
  <c r="H4228" i="13" s="1"/>
  <c r="G4228" i="13" a="1"/>
  <c r="G4228" i="13" s="1"/>
  <c r="H4204" i="13" a="1"/>
  <c r="H4204" i="13" s="1"/>
  <c r="G4204" i="13" a="1"/>
  <c r="G4204" i="13" s="1"/>
  <c r="H4192" i="13" a="1"/>
  <c r="H4192" i="13" s="1"/>
  <c r="G4192" i="13" a="1"/>
  <c r="G4192" i="13" s="1"/>
  <c r="H4180" i="13" a="1"/>
  <c r="H4180" i="13" s="1"/>
  <c r="G4180" i="13" a="1"/>
  <c r="G4180" i="13" s="1"/>
  <c r="H4168" i="13" a="1"/>
  <c r="H4168" i="13" s="1"/>
  <c r="G4168" i="13" a="1"/>
  <c r="G4168" i="13" s="1"/>
  <c r="H4156" i="13" a="1"/>
  <c r="H4156" i="13" s="1"/>
  <c r="G4156" i="13" a="1"/>
  <c r="G4156" i="13" s="1"/>
  <c r="H4132" i="13" a="1"/>
  <c r="H4132" i="13" s="1"/>
  <c r="G4132" i="13" a="1"/>
  <c r="G4132" i="13" s="1"/>
  <c r="H4120" i="13" a="1"/>
  <c r="H4120" i="13" s="1"/>
  <c r="G4120" i="13" a="1"/>
  <c r="G4120" i="13" s="1"/>
  <c r="H4096" i="13" a="1"/>
  <c r="H4096" i="13" s="1"/>
  <c r="G4096" i="13" a="1"/>
  <c r="G4096" i="13" s="1"/>
  <c r="G4072" i="13" a="1"/>
  <c r="G4072" i="13" s="1"/>
  <c r="H4072" i="13" a="1"/>
  <c r="H4072" i="13" s="1"/>
  <c r="G4060" i="13" a="1"/>
  <c r="G4060" i="13" s="1"/>
  <c r="H4060" i="13" a="1"/>
  <c r="H4060" i="13" s="1"/>
  <c r="G4048" i="13" a="1"/>
  <c r="G4048" i="13" s="1"/>
  <c r="H4048" i="13" a="1"/>
  <c r="H4048" i="13" s="1"/>
  <c r="H4024" i="13" a="1"/>
  <c r="H4024" i="13" s="1"/>
  <c r="G4024" i="13" a="1"/>
  <c r="G4024" i="13" s="1"/>
  <c r="G4012" i="13" a="1"/>
  <c r="G4012" i="13" s="1"/>
  <c r="H4012" i="13" a="1"/>
  <c r="H4012" i="13" s="1"/>
  <c r="H4000" i="13" a="1"/>
  <c r="H4000" i="13" s="1"/>
  <c r="G4000" i="13" a="1"/>
  <c r="G4000" i="13" s="1"/>
  <c r="H3988" i="13" a="1"/>
  <c r="H3988" i="13" s="1"/>
  <c r="G3988" i="13" a="1"/>
  <c r="G3988" i="13" s="1"/>
  <c r="H3976" i="13" a="1"/>
  <c r="H3976" i="13" s="1"/>
  <c r="G3976" i="13" a="1"/>
  <c r="G3976" i="13" s="1"/>
  <c r="H3964" i="13" a="1"/>
  <c r="H3964" i="13" s="1"/>
  <c r="G3964" i="13" a="1"/>
  <c r="G3964" i="13" s="1"/>
  <c r="H3940" i="13" a="1"/>
  <c r="H3940" i="13" s="1"/>
  <c r="G3940" i="13" a="1"/>
  <c r="G3940" i="13" s="1"/>
  <c r="H3928" i="13" a="1"/>
  <c r="H3928" i="13" s="1"/>
  <c r="G3928" i="13" a="1"/>
  <c r="G3928" i="13" s="1"/>
  <c r="H3916" i="13" a="1"/>
  <c r="H3916" i="13" s="1"/>
  <c r="G3916" i="13" a="1"/>
  <c r="G3916" i="13" s="1"/>
  <c r="G3904" i="13" a="1"/>
  <c r="G3904" i="13" s="1"/>
  <c r="H3904" i="13" a="1"/>
  <c r="H3904" i="13" s="1"/>
  <c r="G3892" i="13" a="1"/>
  <c r="G3892" i="13" s="1"/>
  <c r="H3892" i="13" a="1"/>
  <c r="H3892" i="13" s="1"/>
  <c r="H3880" i="13" a="1"/>
  <c r="H3880" i="13" s="1"/>
  <c r="G3880" i="13" a="1"/>
  <c r="G3880" i="13" s="1"/>
  <c r="H3856" i="13" a="1"/>
  <c r="H3856" i="13" s="1"/>
  <c r="G3856" i="13" a="1"/>
  <c r="G3856" i="13" s="1"/>
  <c r="G3844" i="13" a="1"/>
  <c r="G3844" i="13" s="1"/>
  <c r="H3844" i="13" a="1"/>
  <c r="H3844" i="13" s="1"/>
  <c r="H3832" i="13" a="1"/>
  <c r="H3832" i="13" s="1"/>
  <c r="G3832" i="13" a="1"/>
  <c r="G3832" i="13" s="1"/>
  <c r="G3820" i="13" a="1"/>
  <c r="G3820" i="13" s="1"/>
  <c r="H3820" i="13" a="1"/>
  <c r="H3820" i="13" s="1"/>
  <c r="H3796" i="13" a="1"/>
  <c r="H3796" i="13" s="1"/>
  <c r="G3796" i="13" a="1"/>
  <c r="G3796" i="13" s="1"/>
  <c r="H3772" i="13" a="1"/>
  <c r="H3772" i="13" s="1"/>
  <c r="G3772" i="13" a="1"/>
  <c r="G3772" i="13" s="1"/>
  <c r="G3760" i="13" a="1"/>
  <c r="G3760" i="13" s="1"/>
  <c r="H3760" i="13" a="1"/>
  <c r="H3760" i="13" s="1"/>
  <c r="H3748" i="13" a="1"/>
  <c r="H3748" i="13" s="1"/>
  <c r="G3748" i="13" a="1"/>
  <c r="G3748" i="13" s="1"/>
  <c r="H3736" i="13" a="1"/>
  <c r="H3736" i="13" s="1"/>
  <c r="G3736" i="13" a="1"/>
  <c r="G3736" i="13" s="1"/>
  <c r="H3712" i="13" a="1"/>
  <c r="H3712" i="13" s="1"/>
  <c r="G3712" i="13" a="1"/>
  <c r="G3712" i="13" s="1"/>
  <c r="G3700" i="13" a="1"/>
  <c r="G3700" i="13" s="1"/>
  <c r="H3700" i="13" a="1"/>
  <c r="H3700" i="13" s="1"/>
  <c r="H3676" i="13" a="1"/>
  <c r="H3676" i="13" s="1"/>
  <c r="G3676" i="13" a="1"/>
  <c r="G3676" i="13" s="1"/>
  <c r="G3664" i="13" a="1"/>
  <c r="G3664" i="13" s="1"/>
  <c r="H3664" i="13" a="1"/>
  <c r="H3664" i="13" s="1"/>
  <c r="H3652" i="13" a="1"/>
  <c r="H3652" i="13" s="1"/>
  <c r="G3652" i="13" a="1"/>
  <c r="G3652" i="13" s="1"/>
  <c r="H3628" i="13" a="1"/>
  <c r="H3628" i="13" s="1"/>
  <c r="G3628" i="13" a="1"/>
  <c r="G3628" i="13" s="1"/>
  <c r="G3616" i="13" a="1"/>
  <c r="G3616" i="13" s="1"/>
  <c r="H3616" i="13" a="1"/>
  <c r="H3616" i="13" s="1"/>
  <c r="H3592" i="13" a="1"/>
  <c r="H3592" i="13" s="1"/>
  <c r="G3592" i="13" a="1"/>
  <c r="G3592" i="13" s="1"/>
  <c r="H3580" i="13" a="1"/>
  <c r="H3580" i="13" s="1"/>
  <c r="G3580" i="13" a="1"/>
  <c r="G3580" i="13" s="1"/>
  <c r="H3568" i="13" a="1"/>
  <c r="H3568" i="13" s="1"/>
  <c r="G3568" i="13" a="1"/>
  <c r="G3568" i="13" s="1"/>
  <c r="H3556" i="13" a="1"/>
  <c r="H3556" i="13" s="1"/>
  <c r="G3556" i="13" a="1"/>
  <c r="G3556" i="13" s="1"/>
  <c r="G3544" i="13" a="1"/>
  <c r="G3544" i="13" s="1"/>
  <c r="H3544" i="13" a="1"/>
  <c r="H3544" i="13" s="1"/>
  <c r="H3532" i="13" a="1"/>
  <c r="H3532" i="13" s="1"/>
  <c r="G3532" i="13" a="1"/>
  <c r="G3532" i="13" s="1"/>
  <c r="H3520" i="13" a="1"/>
  <c r="H3520" i="13" s="1"/>
  <c r="G3520" i="13" a="1"/>
  <c r="G3520" i="13" s="1"/>
  <c r="H3508" i="13" a="1"/>
  <c r="H3508" i="13" s="1"/>
  <c r="G3508" i="13" a="1"/>
  <c r="G3508" i="13" s="1"/>
  <c r="H3484" i="13" a="1"/>
  <c r="H3484" i="13" s="1"/>
  <c r="G3484" i="13" a="1"/>
  <c r="G3484" i="13" s="1"/>
  <c r="H3472" i="13" a="1"/>
  <c r="H3472" i="13" s="1"/>
  <c r="G3472" i="13" a="1"/>
  <c r="G3472" i="13" s="1"/>
  <c r="H3448" i="13" a="1"/>
  <c r="H3448" i="13" s="1"/>
  <c r="G3448" i="13" a="1"/>
  <c r="G3448" i="13" s="1"/>
  <c r="H3436" i="13" a="1"/>
  <c r="H3436" i="13" s="1"/>
  <c r="G3436" i="13" a="1"/>
  <c r="G3436" i="13" s="1"/>
  <c r="H3424" i="13" a="1"/>
  <c r="H3424" i="13" s="1"/>
  <c r="G3424" i="13" a="1"/>
  <c r="G3424" i="13" s="1"/>
  <c r="G3400" i="13" a="1"/>
  <c r="G3400" i="13" s="1"/>
  <c r="H3400" i="13" a="1"/>
  <c r="H3400" i="13" s="1"/>
  <c r="H3388" i="13" a="1"/>
  <c r="H3388" i="13" s="1"/>
  <c r="G3388" i="13" a="1"/>
  <c r="G3388" i="13" s="1"/>
  <c r="G3364" i="13" a="1"/>
  <c r="G3364" i="13" s="1"/>
  <c r="H3364" i="13" a="1"/>
  <c r="H3364" i="13" s="1"/>
  <c r="H5993" i="13" a="1"/>
  <c r="H5993" i="13" s="1"/>
  <c r="G5993" i="13" a="1"/>
  <c r="G5993" i="13" s="1"/>
  <c r="H5957" i="13" a="1"/>
  <c r="H5957" i="13" s="1"/>
  <c r="G5957" i="13" a="1"/>
  <c r="G5957" i="13" s="1"/>
  <c r="H5909" i="13" a="1"/>
  <c r="H5909" i="13" s="1"/>
  <c r="G5909" i="13" a="1"/>
  <c r="G5909" i="13" s="1"/>
  <c r="H5861" i="13" a="1"/>
  <c r="H5861" i="13" s="1"/>
  <c r="G5861" i="13" a="1"/>
  <c r="G5861" i="13" s="1"/>
  <c r="G5837" i="13" a="1"/>
  <c r="G5837" i="13" s="1"/>
  <c r="H5837" i="13" a="1"/>
  <c r="H5837" i="13" s="1"/>
  <c r="H5813" i="13" a="1"/>
  <c r="H5813" i="13" s="1"/>
  <c r="G5813" i="13" a="1"/>
  <c r="G5813" i="13" s="1"/>
  <c r="H5765" i="13" a="1"/>
  <c r="H5765" i="13" s="1"/>
  <c r="G5765" i="13" a="1"/>
  <c r="G5765" i="13" s="1"/>
  <c r="H5057" i="13" a="1"/>
  <c r="H5057" i="13" s="1"/>
  <c r="G5057" i="13" a="1"/>
  <c r="G5057" i="13" s="1"/>
  <c r="H4613" i="13" a="1"/>
  <c r="H4613" i="13" s="1"/>
  <c r="G4613" i="13" a="1"/>
  <c r="G4613" i="13" s="1"/>
  <c r="G4505" i="13" a="1"/>
  <c r="G4505" i="13" s="1"/>
  <c r="H4505" i="13" a="1"/>
  <c r="H4505" i="13" s="1"/>
  <c r="G4205" i="13" a="1"/>
  <c r="G4205" i="13" s="1"/>
  <c r="H4205" i="13" a="1"/>
  <c r="H4205" i="13" s="1"/>
  <c r="H4157" i="13" a="1"/>
  <c r="H4157" i="13" s="1"/>
  <c r="G4157" i="13" a="1"/>
  <c r="G4157" i="13" s="1"/>
  <c r="H4097" i="13" a="1"/>
  <c r="H4097" i="13" s="1"/>
  <c r="G4097" i="13" a="1"/>
  <c r="G4097" i="13" s="1"/>
  <c r="G4049" i="13" a="1"/>
  <c r="G4049" i="13" s="1"/>
  <c r="H4049" i="13" a="1"/>
  <c r="H4049" i="13" s="1"/>
  <c r="H4001" i="13" a="1"/>
  <c r="H4001" i="13" s="1"/>
  <c r="G4001" i="13" a="1"/>
  <c r="G4001" i="13" s="1"/>
  <c r="G3953" i="13" a="1"/>
  <c r="G3953" i="13" s="1"/>
  <c r="H3953" i="13" a="1"/>
  <c r="H3953" i="13" s="1"/>
  <c r="H3869" i="13" a="1"/>
  <c r="H3869" i="13" s="1"/>
  <c r="G3869" i="13" a="1"/>
  <c r="G3869" i="13" s="1"/>
  <c r="H3557" i="13" a="1"/>
  <c r="H3557" i="13" s="1"/>
  <c r="G3557" i="13" a="1"/>
  <c r="G3557" i="13" s="1"/>
  <c r="G3401" i="13" a="1"/>
  <c r="G3401" i="13" s="1"/>
  <c r="H3401" i="13" a="1"/>
  <c r="H3401" i="13" s="1"/>
  <c r="G5549" i="13" a="1"/>
  <c r="G5549" i="13" s="1"/>
  <c r="H4877" i="13" a="1"/>
  <c r="H4877" i="13" s="1"/>
  <c r="H5944" i="13" a="1"/>
  <c r="H5944" i="13" s="1"/>
  <c r="G5944" i="13" a="1"/>
  <c r="G5944" i="13" s="1"/>
  <c r="H5872" i="13" a="1"/>
  <c r="H5872" i="13" s="1"/>
  <c r="G5872" i="13" a="1"/>
  <c r="G5872" i="13" s="1"/>
  <c r="H4972" i="13" a="1"/>
  <c r="H4972" i="13" s="1"/>
  <c r="G4972" i="13" a="1"/>
  <c r="G4972" i="13" s="1"/>
  <c r="G5417" i="13" a="1"/>
  <c r="G5417" i="13" s="1"/>
  <c r="H5991" i="13" a="1"/>
  <c r="H5991" i="13" s="1"/>
  <c r="G5991" i="13" a="1"/>
  <c r="G5991" i="13" s="1"/>
  <c r="H5979" i="13" a="1"/>
  <c r="H5979" i="13" s="1"/>
  <c r="G5979" i="13" a="1"/>
  <c r="G5979" i="13" s="1"/>
  <c r="H5943" i="13" a="1"/>
  <c r="H5943" i="13" s="1"/>
  <c r="G5943" i="13" a="1"/>
  <c r="G5943" i="13" s="1"/>
  <c r="G5775" i="13" a="1"/>
  <c r="G5775" i="13" s="1"/>
  <c r="H5775" i="13" a="1"/>
  <c r="H5775" i="13" s="1"/>
  <c r="H5751" i="13" a="1"/>
  <c r="H5751" i="13" s="1"/>
  <c r="G5751" i="13" a="1"/>
  <c r="G5751" i="13" s="1"/>
  <c r="H5715" i="13" a="1"/>
  <c r="H5715" i="13" s="1"/>
  <c r="G5715" i="13" a="1"/>
  <c r="G5715" i="13" s="1"/>
  <c r="H5547" i="13" a="1"/>
  <c r="H5547" i="13" s="1"/>
  <c r="G5547" i="13" a="1"/>
  <c r="G5547" i="13" s="1"/>
  <c r="H5391" i="13" a="1"/>
  <c r="H5391" i="13" s="1"/>
  <c r="G5391" i="13" a="1"/>
  <c r="G5391" i="13" s="1"/>
  <c r="G5355" i="13" a="1"/>
  <c r="G5355" i="13" s="1"/>
  <c r="H5355" i="13" a="1"/>
  <c r="H5355" i="13" s="1"/>
  <c r="H5151" i="13" a="1"/>
  <c r="H5151" i="13" s="1"/>
  <c r="G5151" i="13" a="1"/>
  <c r="G5151" i="13" s="1"/>
  <c r="H4899" i="13" a="1"/>
  <c r="H4899" i="13" s="1"/>
  <c r="G4899" i="13" a="1"/>
  <c r="G4899" i="13" s="1"/>
  <c r="G4863" i="13" a="1"/>
  <c r="G4863" i="13" s="1"/>
  <c r="H4863" i="13" a="1"/>
  <c r="H4863" i="13" s="1"/>
  <c r="H4683" i="13" a="1"/>
  <c r="H4683" i="13" s="1"/>
  <c r="G4683" i="13" a="1"/>
  <c r="G4683" i="13" s="1"/>
  <c r="H4659" i="13" a="1"/>
  <c r="H4659" i="13" s="1"/>
  <c r="G4659" i="13" a="1"/>
  <c r="G4659" i="13" s="1"/>
  <c r="H4611" i="13" a="1"/>
  <c r="H4611" i="13" s="1"/>
  <c r="G4611" i="13" a="1"/>
  <c r="G4611" i="13" s="1"/>
  <c r="G4563" i="13" a="1"/>
  <c r="G4563" i="13" s="1"/>
  <c r="H4563" i="13" a="1"/>
  <c r="H4563" i="13" s="1"/>
  <c r="G4503" i="13" a="1"/>
  <c r="G4503" i="13" s="1"/>
  <c r="H4503" i="13" a="1"/>
  <c r="H4503" i="13" s="1"/>
  <c r="H4059" i="13" a="1"/>
  <c r="H4059" i="13" s="1"/>
  <c r="G4059" i="13" a="1"/>
  <c r="G4059" i="13" s="1"/>
  <c r="H3999" i="13" a="1"/>
  <c r="H3999" i="13" s="1"/>
  <c r="G3999" i="13" a="1"/>
  <c r="G3999" i="13" s="1"/>
  <c r="H3771" i="13" a="1"/>
  <c r="H3771" i="13" s="1"/>
  <c r="G3771" i="13" a="1"/>
  <c r="G3771" i="13" s="1"/>
  <c r="H3747" i="13" a="1"/>
  <c r="H3747" i="13" s="1"/>
  <c r="G3747" i="13" a="1"/>
  <c r="G3747" i="13" s="1"/>
  <c r="H3711" i="13" a="1"/>
  <c r="H3711" i="13" s="1"/>
  <c r="G3711" i="13" a="1"/>
  <c r="G3711" i="13" s="1"/>
  <c r="H3663" i="13" a="1"/>
  <c r="H3663" i="13" s="1"/>
  <c r="G3663" i="13" a="1"/>
  <c r="G3663" i="13" s="1"/>
  <c r="H3651" i="13" a="1"/>
  <c r="H3651" i="13" s="1"/>
  <c r="G3651" i="13" a="1"/>
  <c r="G3651" i="13" s="1"/>
  <c r="H3615" i="13" a="1"/>
  <c r="H3615" i="13" s="1"/>
  <c r="G3615" i="13" a="1"/>
  <c r="G3615" i="13" s="1"/>
  <c r="H3399" i="13" a="1"/>
  <c r="H3399" i="13" s="1"/>
  <c r="G3399" i="13" a="1"/>
  <c r="G3399" i="13" s="1"/>
  <c r="G6003" i="13" a="1"/>
  <c r="G6003" i="13" s="1"/>
  <c r="G4624" i="13" a="1"/>
  <c r="G4624" i="13" s="1"/>
  <c r="H5452" i="13" a="1"/>
  <c r="H5452" i="13" s="1"/>
  <c r="H5223" i="13" a="1"/>
  <c r="H5223" i="13" s="1"/>
  <c r="H4576" i="13" a="1"/>
  <c r="H4576" i="13" s="1"/>
  <c r="H3688" i="13" a="1"/>
  <c r="H3688" i="13" s="1"/>
  <c r="G5897" i="13" a="1"/>
  <c r="G5897" i="13" s="1"/>
  <c r="G5849" i="13" a="1"/>
  <c r="G5849" i="13" s="1"/>
  <c r="G5824" i="13" a="1"/>
  <c r="G5824" i="13" s="1"/>
  <c r="G5777" i="13" a="1"/>
  <c r="G5777" i="13" s="1"/>
  <c r="G5657" i="13" a="1"/>
  <c r="G5657" i="13" s="1"/>
  <c r="G5463" i="13" a="1"/>
  <c r="G5463" i="13" s="1"/>
  <c r="G5152" i="13" a="1"/>
  <c r="G5152" i="13" s="1"/>
  <c r="G4913" i="13" a="1"/>
  <c r="G4913" i="13" s="1"/>
  <c r="G4637" i="13" a="1"/>
  <c r="G4637" i="13" s="1"/>
  <c r="G4623" i="13" a="1"/>
  <c r="G4623" i="13" s="1"/>
  <c r="G4311" i="13" a="1"/>
  <c r="G4311" i="13" s="1"/>
  <c r="G3867" i="13" a="1"/>
  <c r="G3867" i="13" s="1"/>
  <c r="G3496" i="13" a="1"/>
  <c r="G3496" i="13" s="1"/>
  <c r="H4900" i="13" a="1"/>
  <c r="H4900" i="13" s="1"/>
  <c r="H4313" i="13" a="1"/>
  <c r="H4313" i="13" s="1"/>
  <c r="H5921" i="13" a="1"/>
  <c r="H5921" i="13" s="1"/>
  <c r="G5921" i="13" a="1"/>
  <c r="G5921" i="13" s="1"/>
  <c r="H5873" i="13" a="1"/>
  <c r="H5873" i="13" s="1"/>
  <c r="G5873" i="13" a="1"/>
  <c r="G5873" i="13" s="1"/>
  <c r="H5801" i="13" a="1"/>
  <c r="H5801" i="13" s="1"/>
  <c r="D12" i="61" s="1"/>
  <c r="G5801" i="13" a="1"/>
  <c r="G5801" i="13" s="1"/>
  <c r="C12" i="61" s="1"/>
  <c r="H5609" i="13" a="1"/>
  <c r="H5609" i="13" s="1"/>
  <c r="G5609" i="13" a="1"/>
  <c r="G5609" i="13" s="1"/>
  <c r="H5129" i="13" a="1"/>
  <c r="H5129" i="13" s="1"/>
  <c r="G5129" i="13" a="1"/>
  <c r="G5129" i="13" s="1"/>
  <c r="H4949" i="13" a="1"/>
  <c r="H4949" i="13" s="1"/>
  <c r="G4949" i="13" a="1"/>
  <c r="G4949" i="13" s="1"/>
  <c r="G4865" i="13" a="1"/>
  <c r="G4865" i="13" s="1"/>
  <c r="H4865" i="13" a="1"/>
  <c r="H4865" i="13" s="1"/>
  <c r="H4289" i="13" a="1"/>
  <c r="H4289" i="13" s="1"/>
  <c r="G4289" i="13" a="1"/>
  <c r="G4289" i="13" s="1"/>
  <c r="H4241" i="13" a="1"/>
  <c r="H4241" i="13" s="1"/>
  <c r="G4241" i="13" a="1"/>
  <c r="G4241" i="13" s="1"/>
  <c r="H4193" i="13" a="1"/>
  <c r="H4193" i="13" s="1"/>
  <c r="G4193" i="13" a="1"/>
  <c r="G4193" i="13" s="1"/>
  <c r="G4169" i="13" a="1"/>
  <c r="G4169" i="13" s="1"/>
  <c r="H4169" i="13" a="1"/>
  <c r="H4169" i="13" s="1"/>
  <c r="G4121" i="13" a="1"/>
  <c r="G4121" i="13" s="1"/>
  <c r="H4121" i="13" a="1"/>
  <c r="H4121" i="13" s="1"/>
  <c r="G4073" i="13" a="1"/>
  <c r="G4073" i="13" s="1"/>
  <c r="H4073" i="13" a="1"/>
  <c r="H4073" i="13" s="1"/>
  <c r="H4025" i="13" a="1"/>
  <c r="H4025" i="13" s="1"/>
  <c r="G4025" i="13" a="1"/>
  <c r="G4025" i="13" s="1"/>
  <c r="G3989" i="13" a="1"/>
  <c r="G3989" i="13" s="1"/>
  <c r="H3989" i="13" a="1"/>
  <c r="H3989" i="13" s="1"/>
  <c r="H3941" i="13" a="1"/>
  <c r="H3941" i="13" s="1"/>
  <c r="G3941" i="13" a="1"/>
  <c r="G3941" i="13" s="1"/>
  <c r="G3905" i="13" a="1"/>
  <c r="G3905" i="13" s="1"/>
  <c r="H3905" i="13" a="1"/>
  <c r="H3905" i="13" s="1"/>
  <c r="H3881" i="13" a="1"/>
  <c r="H3881" i="13" s="1"/>
  <c r="G3881" i="13" a="1"/>
  <c r="G3881" i="13" s="1"/>
  <c r="G3833" i="13" a="1"/>
  <c r="G3833" i="13" s="1"/>
  <c r="H3833" i="13" a="1"/>
  <c r="H3833" i="13" s="1"/>
  <c r="H3809" i="13" a="1"/>
  <c r="H3809" i="13" s="1"/>
  <c r="G3809" i="13" a="1"/>
  <c r="G3809" i="13" s="1"/>
  <c r="G3761" i="13" a="1"/>
  <c r="G3761" i="13" s="1"/>
  <c r="H3761" i="13" a="1"/>
  <c r="H3761" i="13" s="1"/>
  <c r="H3713" i="13" a="1"/>
  <c r="H3713" i="13" s="1"/>
  <c r="G3713" i="13" a="1"/>
  <c r="G3713" i="13" s="1"/>
  <c r="G3665" i="13" a="1"/>
  <c r="G3665" i="13" s="1"/>
  <c r="H3665" i="13" a="1"/>
  <c r="H3665" i="13" s="1"/>
  <c r="H3629" i="13" a="1"/>
  <c r="H3629" i="13" s="1"/>
  <c r="G3629" i="13" a="1"/>
  <c r="G3629" i="13" s="1"/>
  <c r="H3581" i="13" a="1"/>
  <c r="H3581" i="13" s="1"/>
  <c r="G3581" i="13" a="1"/>
  <c r="G3581" i="13" s="1"/>
  <c r="H3533" i="13" a="1"/>
  <c r="H3533" i="13" s="1"/>
  <c r="G3533" i="13" a="1"/>
  <c r="G3533" i="13" s="1"/>
  <c r="H3425" i="13" a="1"/>
  <c r="H3425" i="13" s="1"/>
  <c r="G3425" i="13" a="1"/>
  <c r="G3425" i="13" s="1"/>
  <c r="H5405" i="13" a="1"/>
  <c r="H5405" i="13" s="1"/>
  <c r="G5992" i="13" a="1"/>
  <c r="G5992" i="13" s="1"/>
  <c r="H5992" i="13" a="1"/>
  <c r="H5992" i="13" s="1"/>
  <c r="H5764" i="13" a="1"/>
  <c r="H5764" i="13" s="1"/>
  <c r="G5764" i="13" a="1"/>
  <c r="G5764" i="13" s="1"/>
  <c r="H5752" i="13" a="1"/>
  <c r="H5752" i="13" s="1"/>
  <c r="G5752" i="13" a="1"/>
  <c r="G5752" i="13" s="1"/>
  <c r="G5716" i="13" a="1"/>
  <c r="G5716" i="13" s="1"/>
  <c r="H5716" i="13" a="1"/>
  <c r="H5716" i="13" s="1"/>
  <c r="H5680" i="13" a="1"/>
  <c r="H5680" i="13" s="1"/>
  <c r="G5680" i="13" a="1"/>
  <c r="G5680" i="13" s="1"/>
  <c r="G5572" i="13" a="1"/>
  <c r="G5572" i="13" s="1"/>
  <c r="H5572" i="13" a="1"/>
  <c r="H5572" i="13" s="1"/>
  <c r="H5955" i="13" a="1"/>
  <c r="H5955" i="13" s="1"/>
  <c r="G5955" i="13" a="1"/>
  <c r="G5955" i="13" s="1"/>
  <c r="H5919" i="13" a="1"/>
  <c r="H5919" i="13" s="1"/>
  <c r="G5919" i="13" a="1"/>
  <c r="G5919" i="13" s="1"/>
  <c r="H5763" i="13" a="1"/>
  <c r="H5763" i="13" s="1"/>
  <c r="G5763" i="13" a="1"/>
  <c r="G5763" i="13" s="1"/>
  <c r="H5595" i="13" a="1"/>
  <c r="H5595" i="13" s="1"/>
  <c r="G5595" i="13" a="1"/>
  <c r="G5595" i="13" s="1"/>
  <c r="H5487" i="13" a="1"/>
  <c r="H5487" i="13" s="1"/>
  <c r="G5487" i="13" a="1"/>
  <c r="G5487" i="13" s="1"/>
  <c r="H5427" i="13" a="1"/>
  <c r="H5427" i="13" s="1"/>
  <c r="G5427" i="13" a="1"/>
  <c r="G5427" i="13" s="1"/>
  <c r="H5055" i="13" a="1"/>
  <c r="H5055" i="13" s="1"/>
  <c r="G5055" i="13" a="1"/>
  <c r="G5055" i="13" s="1"/>
  <c r="H5007" i="13" a="1"/>
  <c r="H5007" i="13" s="1"/>
  <c r="G5007" i="13" a="1"/>
  <c r="G5007" i="13" s="1"/>
  <c r="G4923" i="13" a="1"/>
  <c r="G4923" i="13" s="1"/>
  <c r="H4923" i="13" a="1"/>
  <c r="H4923" i="13" s="1"/>
  <c r="H4671" i="13" a="1"/>
  <c r="H4671" i="13" s="1"/>
  <c r="G4671" i="13" a="1"/>
  <c r="G4671" i="13" s="1"/>
  <c r="H4419" i="13" a="1"/>
  <c r="H4419" i="13" s="1"/>
  <c r="G4419" i="13" a="1"/>
  <c r="G4419" i="13" s="1"/>
  <c r="H4371" i="13" a="1"/>
  <c r="H4371" i="13" s="1"/>
  <c r="G4371" i="13" a="1"/>
  <c r="G4371" i="13" s="1"/>
  <c r="G4179" i="13" a="1"/>
  <c r="G4179" i="13" s="1"/>
  <c r="H4179" i="13" a="1"/>
  <c r="H4179" i="13" s="1"/>
  <c r="H4155" i="13" a="1"/>
  <c r="H4155" i="13" s="1"/>
  <c r="G4155" i="13" a="1"/>
  <c r="G4155" i="13" s="1"/>
  <c r="H4083" i="13" a="1"/>
  <c r="H4083" i="13" s="1"/>
  <c r="G4083" i="13" a="1"/>
  <c r="G4083" i="13" s="1"/>
  <c r="H4023" i="13" a="1"/>
  <c r="H4023" i="13" s="1"/>
  <c r="G4023" i="13" a="1"/>
  <c r="G4023" i="13" s="1"/>
  <c r="H3735" i="13" a="1"/>
  <c r="H3735" i="13" s="1"/>
  <c r="G3735" i="13" a="1"/>
  <c r="G3735" i="13" s="1"/>
  <c r="H3411" i="13" a="1"/>
  <c r="H3411" i="13" s="1"/>
  <c r="G3411" i="13" a="1"/>
  <c r="G3411" i="13" s="1"/>
  <c r="G3951" i="13" a="1"/>
  <c r="G3951" i="13" s="1"/>
  <c r="G4085" i="13" a="1"/>
  <c r="G4085" i="13" s="1"/>
  <c r="G3413" i="13" a="1"/>
  <c r="G3413" i="13" s="1"/>
  <c r="H4336" i="13" a="1"/>
  <c r="H4336" i="13" s="1"/>
  <c r="H4216" i="13" a="1"/>
  <c r="H4216" i="13" s="1"/>
  <c r="H6005" i="13" a="1"/>
  <c r="H6005" i="13" s="1"/>
  <c r="G6005" i="13" a="1"/>
  <c r="G6005" i="13" s="1"/>
  <c r="H5969" i="13" a="1"/>
  <c r="H5969" i="13" s="1"/>
  <c r="G5969" i="13" a="1"/>
  <c r="G5969" i="13" s="1"/>
  <c r="H5945" i="13" a="1"/>
  <c r="H5945" i="13" s="1"/>
  <c r="G5945" i="13" a="1"/>
  <c r="G5945" i="13" s="1"/>
  <c r="H5885" i="13" a="1"/>
  <c r="H5885" i="13" s="1"/>
  <c r="G5885" i="13" a="1"/>
  <c r="G5885" i="13" s="1"/>
  <c r="H5729" i="13" a="1"/>
  <c r="H5729" i="13" s="1"/>
  <c r="G5729" i="13" a="1"/>
  <c r="G5729" i="13" s="1"/>
  <c r="H5705" i="13" a="1"/>
  <c r="H5705" i="13" s="1"/>
  <c r="G5705" i="13" a="1"/>
  <c r="G5705" i="13" s="1"/>
  <c r="H5681" i="13" a="1"/>
  <c r="H5681" i="13" s="1"/>
  <c r="G5681" i="13" a="1"/>
  <c r="G5681" i="13" s="1"/>
  <c r="H5645" i="13" a="1"/>
  <c r="H5645" i="13" s="1"/>
  <c r="G5645" i="13" a="1"/>
  <c r="G5645" i="13" s="1"/>
  <c r="H5525" i="13" a="1"/>
  <c r="H5525" i="13" s="1"/>
  <c r="G5525" i="13" a="1"/>
  <c r="G5525" i="13" s="1"/>
  <c r="G5489" i="13" a="1"/>
  <c r="G5489" i="13" s="1"/>
  <c r="H5489" i="13" a="1"/>
  <c r="H5489" i="13" s="1"/>
  <c r="H5273" i="13" a="1"/>
  <c r="H5273" i="13" s="1"/>
  <c r="G5273" i="13" a="1"/>
  <c r="G5273" i="13" s="1"/>
  <c r="G5213" i="13" a="1"/>
  <c r="G5213" i="13" s="1"/>
  <c r="H5213" i="13" a="1"/>
  <c r="H5213" i="13" s="1"/>
  <c r="H4805" i="13" a="1"/>
  <c r="H4805" i="13" s="1"/>
  <c r="G4805" i="13" a="1"/>
  <c r="G4805" i="13" s="1"/>
  <c r="G4769" i="13" a="1"/>
  <c r="G4769" i="13" s="1"/>
  <c r="H4769" i="13" a="1"/>
  <c r="H4769" i="13" s="1"/>
  <c r="H4469" i="13" a="1"/>
  <c r="H4469" i="13" s="1"/>
  <c r="G4469" i="13" a="1"/>
  <c r="G4469" i="13" s="1"/>
  <c r="H4397" i="13" a="1"/>
  <c r="H4397" i="13" s="1"/>
  <c r="G4397" i="13" a="1"/>
  <c r="G4397" i="13" s="1"/>
  <c r="H5225" i="13" a="1"/>
  <c r="H5225" i="13" s="1"/>
  <c r="H5908" i="13" a="1"/>
  <c r="H5908" i="13" s="1"/>
  <c r="G5908" i="13" a="1"/>
  <c r="G5908" i="13" s="1"/>
  <c r="G5632" i="13" a="1"/>
  <c r="G5632" i="13" s="1"/>
  <c r="H5632" i="13" a="1"/>
  <c r="H5632" i="13" s="1"/>
  <c r="H5608" i="13" a="1"/>
  <c r="H5608" i="13" s="1"/>
  <c r="G5608" i="13" a="1"/>
  <c r="G5608" i="13" s="1"/>
  <c r="H5548" i="13" a="1"/>
  <c r="H5548" i="13" s="1"/>
  <c r="G5548" i="13" a="1"/>
  <c r="G5548" i="13" s="1"/>
  <c r="H5524" i="13" a="1"/>
  <c r="H5524" i="13" s="1"/>
  <c r="G5524" i="13" a="1"/>
  <c r="G5524" i="13" s="1"/>
  <c r="H5512" i="13" a="1"/>
  <c r="H5512" i="13" s="1"/>
  <c r="G5512" i="13" a="1"/>
  <c r="G5512" i="13" s="1"/>
  <c r="H5476" i="13" a="1"/>
  <c r="H5476" i="13" s="1"/>
  <c r="G5476" i="13" a="1"/>
  <c r="G5476" i="13" s="1"/>
  <c r="H5380" i="13" a="1"/>
  <c r="H5380" i="13" s="1"/>
  <c r="G5380" i="13" a="1"/>
  <c r="G5380" i="13" s="1"/>
  <c r="H4936" i="13" a="1"/>
  <c r="H4936" i="13" s="1"/>
  <c r="G4936" i="13" a="1"/>
  <c r="G4936" i="13" s="1"/>
  <c r="G5620" i="13" a="1"/>
  <c r="G5620" i="13" s="1"/>
  <c r="G5032" i="13" a="1"/>
  <c r="G5032" i="13" s="1"/>
  <c r="G5703" i="13" a="1"/>
  <c r="G5703" i="13" s="1"/>
  <c r="H5703" i="13" a="1"/>
  <c r="H5703" i="13" s="1"/>
  <c r="H5679" i="13" a="1"/>
  <c r="H5679" i="13" s="1"/>
  <c r="G5679" i="13" a="1"/>
  <c r="G5679" i="13" s="1"/>
  <c r="H5667" i="13" a="1"/>
  <c r="H5667" i="13" s="1"/>
  <c r="G5667" i="13" a="1"/>
  <c r="G5667" i="13" s="1"/>
  <c r="H5643" i="13" a="1"/>
  <c r="H5643" i="13" s="1"/>
  <c r="G5643" i="13" a="1"/>
  <c r="G5643" i="13" s="1"/>
  <c r="G5511" i="13" a="1"/>
  <c r="G5511" i="13" s="1"/>
  <c r="H5511" i="13" a="1"/>
  <c r="H5511" i="13" s="1"/>
  <c r="H5475" i="13" a="1"/>
  <c r="H5475" i="13" s="1"/>
  <c r="G5475" i="13" a="1"/>
  <c r="G5475" i="13" s="1"/>
  <c r="H5283" i="13" a="1"/>
  <c r="H5283" i="13" s="1"/>
  <c r="G5283" i="13" a="1"/>
  <c r="G5283" i="13" s="1"/>
  <c r="H5247" i="13" a="1"/>
  <c r="H5247" i="13" s="1"/>
  <c r="G5247" i="13" a="1"/>
  <c r="G5247" i="13" s="1"/>
  <c r="H5211" i="13" a="1"/>
  <c r="H5211" i="13" s="1"/>
  <c r="G5211" i="13" a="1"/>
  <c r="G5211" i="13" s="1"/>
  <c r="H4827" i="13" a="1"/>
  <c r="H4827" i="13" s="1"/>
  <c r="G4827" i="13" a="1"/>
  <c r="G4827" i="13" s="1"/>
  <c r="G4587" i="13" a="1"/>
  <c r="G4587" i="13" s="1"/>
  <c r="H4587" i="13" a="1"/>
  <c r="H4587" i="13" s="1"/>
  <c r="G4551" i="13" a="1"/>
  <c r="G4551" i="13" s="1"/>
  <c r="H4551" i="13" a="1"/>
  <c r="H4551" i="13" s="1"/>
  <c r="H4491" i="13" a="1"/>
  <c r="H4491" i="13" s="1"/>
  <c r="G4491" i="13" a="1"/>
  <c r="G4491" i="13" s="1"/>
  <c r="H4431" i="13" a="1"/>
  <c r="H4431" i="13" s="1"/>
  <c r="G4431" i="13" a="1"/>
  <c r="G4431" i="13" s="1"/>
  <c r="G5825" i="13" a="1"/>
  <c r="G5825" i="13" s="1"/>
  <c r="G5295" i="13" a="1"/>
  <c r="G5295" i="13" s="1"/>
  <c r="G5153" i="13" a="1"/>
  <c r="G5153" i="13" s="1"/>
  <c r="G5031" i="13" a="1"/>
  <c r="G5031" i="13" s="1"/>
  <c r="G4527" i="13" a="1"/>
  <c r="G4527" i="13" s="1"/>
  <c r="G4455" i="13" a="1"/>
  <c r="G4455" i="13" s="1"/>
  <c r="G3868" i="13" a="1"/>
  <c r="G3868" i="13" s="1"/>
  <c r="G5896" i="13" a="1"/>
  <c r="G5896" i="13" s="1"/>
  <c r="H5693" i="13" a="1"/>
  <c r="H5693" i="13" s="1"/>
  <c r="G5655" i="13" a="1"/>
  <c r="G5655" i="13" s="1"/>
  <c r="G5584" i="13" a="1"/>
  <c r="G5584" i="13" s="1"/>
  <c r="G5535" i="13" a="1"/>
  <c r="G5535" i="13" s="1"/>
  <c r="G4084" i="13" a="1"/>
  <c r="G4084" i="13" s="1"/>
  <c r="G3785" i="13" a="1"/>
  <c r="G3785" i="13" s="1"/>
  <c r="G3627" i="13" a="1"/>
  <c r="G3627" i="13" s="1"/>
  <c r="G3521" i="13" a="1"/>
  <c r="G3521" i="13" s="1"/>
  <c r="G3412" i="13" a="1"/>
  <c r="G3412" i="13" s="1"/>
  <c r="H5717" i="13" a="1"/>
  <c r="H5717" i="13" s="1"/>
  <c r="H4948" i="13" a="1"/>
  <c r="H4948" i="13" s="1"/>
  <c r="H4239" i="13" a="1"/>
  <c r="H4239" i="13" s="1"/>
  <c r="H4107" i="13" a="1"/>
  <c r="H4107" i="13" s="1"/>
  <c r="H5753" i="13" a="1"/>
  <c r="H5753" i="13" s="1"/>
  <c r="G5753" i="13" a="1"/>
  <c r="G5753" i="13" s="1"/>
  <c r="H5633" i="13" a="1"/>
  <c r="H5633" i="13" s="1"/>
  <c r="G5633" i="13" a="1"/>
  <c r="G5633" i="13" s="1"/>
  <c r="H5561" i="13" a="1"/>
  <c r="H5561" i="13" s="1"/>
  <c r="G5561" i="13" a="1"/>
  <c r="G5561" i="13" s="1"/>
  <c r="G5333" i="13" a="1"/>
  <c r="G5333" i="13" s="1"/>
  <c r="H5333" i="13" a="1"/>
  <c r="H5333" i="13" s="1"/>
  <c r="H5297" i="13" a="1"/>
  <c r="H5297" i="13" s="1"/>
  <c r="G5297" i="13" a="1"/>
  <c r="G5297" i="13" s="1"/>
  <c r="G5093" i="13" a="1"/>
  <c r="G5093" i="13" s="1"/>
  <c r="H5093" i="13" a="1"/>
  <c r="H5093" i="13" s="1"/>
  <c r="H5081" i="13" a="1"/>
  <c r="H5081" i="13" s="1"/>
  <c r="G5081" i="13" a="1"/>
  <c r="G5081" i="13" s="1"/>
  <c r="H5009" i="13" a="1"/>
  <c r="H5009" i="13" s="1"/>
  <c r="G5009" i="13" a="1"/>
  <c r="G5009" i="13" s="1"/>
  <c r="H4997" i="13" a="1"/>
  <c r="H4997" i="13" s="1"/>
  <c r="G4997" i="13" a="1"/>
  <c r="G4997" i="13" s="1"/>
  <c r="H4973" i="13" a="1"/>
  <c r="H4973" i="13" s="1"/>
  <c r="G4973" i="13" a="1"/>
  <c r="G4973" i="13" s="1"/>
  <c r="H4925" i="13" a="1"/>
  <c r="H4925" i="13" s="1"/>
  <c r="G4925" i="13" a="1"/>
  <c r="G4925" i="13" s="1"/>
  <c r="G4889" i="13" a="1"/>
  <c r="G4889" i="13" s="1"/>
  <c r="H4889" i="13" a="1"/>
  <c r="H4889" i="13" s="1"/>
  <c r="H4853" i="13" a="1"/>
  <c r="H4853" i="13" s="1"/>
  <c r="G4853" i="13" a="1"/>
  <c r="G4853" i="13" s="1"/>
  <c r="H4817" i="13" a="1"/>
  <c r="H4817" i="13" s="1"/>
  <c r="G4817" i="13" a="1"/>
  <c r="G4817" i="13" s="1"/>
  <c r="H4793" i="13" a="1"/>
  <c r="H4793" i="13" s="1"/>
  <c r="G4793" i="13" a="1"/>
  <c r="G4793" i="13" s="1"/>
  <c r="G4733" i="13" a="1"/>
  <c r="G4733" i="13" s="1"/>
  <c r="H4733" i="13" a="1"/>
  <c r="H4733" i="13" s="1"/>
  <c r="H4577" i="13" a="1"/>
  <c r="H4577" i="13" s="1"/>
  <c r="G4577" i="13" a="1"/>
  <c r="G4577" i="13" s="1"/>
  <c r="H4541" i="13" a="1"/>
  <c r="H4541" i="13" s="1"/>
  <c r="G4541" i="13" a="1"/>
  <c r="G4541" i="13" s="1"/>
  <c r="H4493" i="13" a="1"/>
  <c r="H4493" i="13" s="1"/>
  <c r="G4493" i="13" a="1"/>
  <c r="G4493" i="13" s="1"/>
  <c r="H4445" i="13" a="1"/>
  <c r="H4445" i="13" s="1"/>
  <c r="G4445" i="13" a="1"/>
  <c r="G4445" i="13" s="1"/>
  <c r="H4409" i="13" a="1"/>
  <c r="H4409" i="13" s="1"/>
  <c r="G4409" i="13" a="1"/>
  <c r="G4409" i="13" s="1"/>
  <c r="H4337" i="13" a="1"/>
  <c r="H4337" i="13" s="1"/>
  <c r="G4337" i="13" a="1"/>
  <c r="G4337" i="13" s="1"/>
  <c r="H3977" i="13" a="1"/>
  <c r="H3977" i="13" s="1"/>
  <c r="G3977" i="13" a="1"/>
  <c r="G3977" i="13" s="1"/>
  <c r="H3917" i="13" a="1"/>
  <c r="H3917" i="13" s="1"/>
  <c r="G3917" i="13" a="1"/>
  <c r="G3917" i="13" s="1"/>
  <c r="H3737" i="13" a="1"/>
  <c r="H3737" i="13" s="1"/>
  <c r="G3737" i="13" a="1"/>
  <c r="G3737" i="13" s="1"/>
  <c r="H3701" i="13" a="1"/>
  <c r="H3701" i="13" s="1"/>
  <c r="G3701" i="13" a="1"/>
  <c r="G3701" i="13" s="1"/>
  <c r="H3677" i="13" a="1"/>
  <c r="H3677" i="13" s="1"/>
  <c r="G3677" i="13" a="1"/>
  <c r="G3677" i="13" s="1"/>
  <c r="G3617" i="13" a="1"/>
  <c r="G3617" i="13" s="1"/>
  <c r="H3617" i="13" a="1"/>
  <c r="H3617" i="13" s="1"/>
  <c r="H3365" i="13" a="1"/>
  <c r="H3365" i="13" s="1"/>
  <c r="G3365" i="13" a="1"/>
  <c r="G3365" i="13" s="1"/>
  <c r="G5033" i="13" a="1"/>
  <c r="G5033" i="13" s="1"/>
  <c r="G4985" i="13" a="1"/>
  <c r="G4985" i="13" s="1"/>
  <c r="H5980" i="13" a="1"/>
  <c r="H5980" i="13" s="1"/>
  <c r="G5980" i="13" a="1"/>
  <c r="G5980" i="13" s="1"/>
  <c r="H5932" i="13" a="1"/>
  <c r="H5932" i="13" s="1"/>
  <c r="G5932" i="13" a="1"/>
  <c r="G5932" i="13" s="1"/>
  <c r="G5812" i="13" a="1"/>
  <c r="G5812" i="13" s="1"/>
  <c r="H5812" i="13" a="1"/>
  <c r="H5812" i="13" s="1"/>
  <c r="H5776" i="13" a="1"/>
  <c r="H5776" i="13" s="1"/>
  <c r="G5776" i="13" a="1"/>
  <c r="G5776" i="13" s="1"/>
  <c r="H5644" i="13" a="1"/>
  <c r="H5644" i="13" s="1"/>
  <c r="G5644" i="13" a="1"/>
  <c r="G5644" i="13" s="1"/>
  <c r="H5428" i="13" a="1"/>
  <c r="H5428" i="13" s="1"/>
  <c r="G5428" i="13" a="1"/>
  <c r="G5428" i="13" s="1"/>
  <c r="H5368" i="13" a="1"/>
  <c r="H5368" i="13" s="1"/>
  <c r="G5368" i="13" a="1"/>
  <c r="G5368" i="13" s="1"/>
  <c r="H5344" i="13" a="1"/>
  <c r="H5344" i="13" s="1"/>
  <c r="G5344" i="13" a="1"/>
  <c r="G5344" i="13" s="1"/>
  <c r="G5284" i="13" a="1"/>
  <c r="G5284" i="13" s="1"/>
  <c r="H5284" i="13" a="1"/>
  <c r="H5284" i="13" s="1"/>
  <c r="H4924" i="13" a="1"/>
  <c r="H4924" i="13" s="1"/>
  <c r="G4924" i="13" a="1"/>
  <c r="G4924" i="13" s="1"/>
  <c r="G5465" i="13" a="1"/>
  <c r="G5465" i="13" s="1"/>
  <c r="G5392" i="13" a="1"/>
  <c r="G5392" i="13" s="1"/>
  <c r="G5345" i="13" a="1"/>
  <c r="G5345" i="13" s="1"/>
  <c r="H5224" i="13" a="1"/>
  <c r="H5224" i="13" s="1"/>
  <c r="H6015" i="13" a="1"/>
  <c r="H6015" i="13" s="1"/>
  <c r="G6015" i="13" a="1"/>
  <c r="G6015" i="13" s="1"/>
  <c r="H5271" i="13" a="1"/>
  <c r="H5271" i="13" s="1"/>
  <c r="G5271" i="13" a="1"/>
  <c r="G5271" i="13" s="1"/>
  <c r="H5235" i="13" a="1"/>
  <c r="H5235" i="13" s="1"/>
  <c r="D12" i="47" s="1"/>
  <c r="G5235" i="13" a="1"/>
  <c r="G5235" i="13" s="1"/>
  <c r="C12" i="47" s="1"/>
  <c r="H5115" i="13" a="1"/>
  <c r="H5115" i="13" s="1"/>
  <c r="G5115" i="13" a="1"/>
  <c r="G5115" i="13" s="1"/>
  <c r="H5079" i="13" a="1"/>
  <c r="H5079" i="13" s="1"/>
  <c r="G5079" i="13" a="1"/>
  <c r="G5079" i="13" s="1"/>
  <c r="H5043" i="13" a="1"/>
  <c r="H5043" i="13" s="1"/>
  <c r="G5043" i="13" a="1"/>
  <c r="G5043" i="13" s="1"/>
  <c r="H4995" i="13" a="1"/>
  <c r="H4995" i="13" s="1"/>
  <c r="G4995" i="13" a="1"/>
  <c r="G4995" i="13" s="1"/>
  <c r="H4971" i="13" a="1"/>
  <c r="H4971" i="13" s="1"/>
  <c r="G4971" i="13" a="1"/>
  <c r="G4971" i="13" s="1"/>
  <c r="H4935" i="13" a="1"/>
  <c r="H4935" i="13" s="1"/>
  <c r="G4935" i="13" a="1"/>
  <c r="G4935" i="13" s="1"/>
  <c r="G4911" i="13" a="1"/>
  <c r="G4911" i="13" s="1"/>
  <c r="H4911" i="13" a="1"/>
  <c r="H4911" i="13" s="1"/>
  <c r="G4875" i="13" a="1"/>
  <c r="G4875" i="13" s="1"/>
  <c r="H4875" i="13" a="1"/>
  <c r="H4875" i="13" s="1"/>
  <c r="H4791" i="13" a="1"/>
  <c r="H4791" i="13" s="1"/>
  <c r="G4791" i="13" a="1"/>
  <c r="G4791" i="13" s="1"/>
  <c r="H4755" i="13" a="1"/>
  <c r="H4755" i="13" s="1"/>
  <c r="G4755" i="13" a="1"/>
  <c r="G4755" i="13" s="1"/>
  <c r="H4515" i="13" a="1"/>
  <c r="H4515" i="13" s="1"/>
  <c r="G4515" i="13" a="1"/>
  <c r="G4515" i="13" s="1"/>
  <c r="H4467" i="13" a="1"/>
  <c r="H4467" i="13" s="1"/>
  <c r="G4467" i="13" a="1"/>
  <c r="G4467" i="13" s="1"/>
  <c r="G4443" i="13" a="1"/>
  <c r="G4443" i="13" s="1"/>
  <c r="H4443" i="13" a="1"/>
  <c r="H4443" i="13" s="1"/>
  <c r="G4407" i="13" a="1"/>
  <c r="G4407" i="13" s="1"/>
  <c r="H4407" i="13" a="1"/>
  <c r="H4407" i="13" s="1"/>
  <c r="H4299" i="13" a="1"/>
  <c r="H4299" i="13" s="1"/>
  <c r="G4299" i="13" a="1"/>
  <c r="G4299" i="13" s="1"/>
  <c r="H4287" i="13" a="1"/>
  <c r="H4287" i="13" s="1"/>
  <c r="G4287" i="13" a="1"/>
  <c r="G4287" i="13" s="1"/>
  <c r="H4263" i="13" a="1"/>
  <c r="H4263" i="13" s="1"/>
  <c r="G4263" i="13" a="1"/>
  <c r="G4263" i="13" s="1"/>
  <c r="H4227" i="13" a="1"/>
  <c r="H4227" i="13" s="1"/>
  <c r="G4227" i="13" a="1"/>
  <c r="G4227" i="13" s="1"/>
  <c r="H4191" i="13" a="1"/>
  <c r="H4191" i="13" s="1"/>
  <c r="G4191" i="13" a="1"/>
  <c r="G4191" i="13" s="1"/>
  <c r="G4167" i="13" a="1"/>
  <c r="G4167" i="13" s="1"/>
  <c r="H4167" i="13" a="1"/>
  <c r="H4167" i="13" s="1"/>
  <c r="G4143" i="13" a="1"/>
  <c r="G4143" i="13" s="1"/>
  <c r="H4143" i="13" a="1"/>
  <c r="H4143" i="13" s="1"/>
  <c r="H4119" i="13" a="1"/>
  <c r="H4119" i="13" s="1"/>
  <c r="G4119" i="13" a="1"/>
  <c r="G4119" i="13" s="1"/>
  <c r="H4095" i="13" a="1"/>
  <c r="H4095" i="13" s="1"/>
  <c r="G4095" i="13" a="1"/>
  <c r="G4095" i="13" s="1"/>
  <c r="G4047" i="13" a="1"/>
  <c r="G4047" i="13" s="1"/>
  <c r="H4047" i="13" a="1"/>
  <c r="H4047" i="13" s="1"/>
  <c r="H3939" i="13" a="1"/>
  <c r="H3939" i="13" s="1"/>
  <c r="G3939" i="13" a="1"/>
  <c r="G3939" i="13" s="1"/>
  <c r="H3915" i="13" a="1"/>
  <c r="H3915" i="13" s="1"/>
  <c r="G3915" i="13" a="1"/>
  <c r="G3915" i="13" s="1"/>
  <c r="H3903" i="13" a="1"/>
  <c r="H3903" i="13" s="1"/>
  <c r="G3903" i="13" a="1"/>
  <c r="G3903" i="13" s="1"/>
  <c r="G3891" i="13" a="1"/>
  <c r="G3891" i="13" s="1"/>
  <c r="H3891" i="13" a="1"/>
  <c r="H3891" i="13" s="1"/>
  <c r="G3843" i="13" a="1"/>
  <c r="G3843" i="13" s="1"/>
  <c r="H3843" i="13" a="1"/>
  <c r="H3843" i="13" s="1"/>
  <c r="H3687" i="13" a="1"/>
  <c r="H3687" i="13" s="1"/>
  <c r="G3687" i="13" a="1"/>
  <c r="G3687" i="13" s="1"/>
  <c r="H3675" i="13" a="1"/>
  <c r="H3675" i="13" s="1"/>
  <c r="G3675" i="13" a="1"/>
  <c r="G3675" i="13" s="1"/>
  <c r="H3603" i="13" a="1"/>
  <c r="H3603" i="13" s="1"/>
  <c r="G3603" i="13" a="1"/>
  <c r="G3603" i="13" s="1"/>
  <c r="H3591" i="13" a="1"/>
  <c r="H3591" i="13" s="1"/>
  <c r="G3591" i="13" a="1"/>
  <c r="G3591" i="13" s="1"/>
  <c r="H3567" i="13" a="1"/>
  <c r="H3567" i="13" s="1"/>
  <c r="G3567" i="13" a="1"/>
  <c r="G3567" i="13" s="1"/>
  <c r="G3471" i="13" a="1"/>
  <c r="G3471" i="13" s="1"/>
  <c r="H3471" i="13" a="1"/>
  <c r="H3471" i="13" s="1"/>
  <c r="H3447" i="13" a="1"/>
  <c r="H3447" i="13" s="1"/>
  <c r="G3447" i="13" a="1"/>
  <c r="G3447" i="13" s="1"/>
  <c r="H3423" i="13" a="1"/>
  <c r="H3423" i="13" s="1"/>
  <c r="G3423" i="13" a="1"/>
  <c r="G3423" i="13" s="1"/>
  <c r="H3363" i="13" a="1"/>
  <c r="H3363" i="13" s="1"/>
  <c r="G3363" i="13" a="1"/>
  <c r="G3363" i="13" s="1"/>
  <c r="G5981" i="13" a="1"/>
  <c r="G5981" i="13" s="1"/>
  <c r="G5464" i="13" a="1"/>
  <c r="G5464" i="13" s="1"/>
  <c r="G5585" i="13" a="1"/>
  <c r="G5585" i="13" s="1"/>
  <c r="G5103" i="13" a="1"/>
  <c r="G5103" i="13" s="1"/>
  <c r="G4781" i="13" a="1"/>
  <c r="G4781" i="13" s="1"/>
  <c r="G4395" i="13" a="1"/>
  <c r="G4395" i="13" s="1"/>
  <c r="G3975" i="13" a="1"/>
  <c r="G3975" i="13" s="1"/>
  <c r="G3495" i="13" a="1"/>
  <c r="G3495" i="13" s="1"/>
  <c r="G5895" i="13" a="1"/>
  <c r="G5895" i="13" s="1"/>
  <c r="G5237" i="13" a="1"/>
  <c r="G5237" i="13" s="1"/>
  <c r="G4708" i="13" a="1"/>
  <c r="G4708" i="13" s="1"/>
  <c r="G4635" i="13" a="1"/>
  <c r="G4635" i="13" s="1"/>
  <c r="G5741" i="13" a="1"/>
  <c r="G5741" i="13" s="1"/>
  <c r="G6016" i="13" a="1"/>
  <c r="G6016" i="13" s="1"/>
  <c r="G5967" i="13" a="1"/>
  <c r="G5967" i="13" s="1"/>
  <c r="G5740" i="13" a="1"/>
  <c r="G5740" i="13" s="1"/>
  <c r="G4229" i="13" a="1"/>
  <c r="G4229" i="13" s="1"/>
  <c r="G4131" i="13" a="1"/>
  <c r="G4131" i="13" s="1"/>
  <c r="G3784" i="13" a="1"/>
  <c r="G3784" i="13" s="1"/>
  <c r="G3725" i="13" a="1"/>
  <c r="G3725" i="13" s="1"/>
  <c r="H5968" i="13" a="1"/>
  <c r="H5968" i="13" s="1"/>
  <c r="H5559" i="13" a="1"/>
  <c r="H5559" i="13" s="1"/>
  <c r="H5320" i="13" a="1"/>
  <c r="H5320" i="13" s="1"/>
  <c r="H5296" i="13" a="1"/>
  <c r="H5296" i="13" s="1"/>
  <c r="H5021" i="13" a="1"/>
  <c r="H5021" i="13" s="1"/>
  <c r="H4947" i="13" a="1"/>
  <c r="H4947" i="13" s="1"/>
  <c r="H4851" i="13" a="1"/>
  <c r="H4851" i="13" s="1"/>
  <c r="H4829" i="13" a="1"/>
  <c r="H4829" i="13" s="1"/>
  <c r="G5259" i="13" a="1"/>
  <c r="G5259" i="13" s="1"/>
  <c r="G4743" i="13" a="1"/>
  <c r="G4743" i="13" s="1"/>
  <c r="G4648" i="13" a="1"/>
  <c r="G4648" i="13" s="1"/>
  <c r="G4251" i="13" a="1"/>
  <c r="G4251" i="13" s="1"/>
  <c r="G4109" i="13" a="1"/>
  <c r="G4109" i="13" s="1"/>
  <c r="G4013" i="13" a="1"/>
  <c r="G4013" i="13" s="1"/>
  <c r="G3807" i="13" a="1"/>
  <c r="G3807" i="13" s="1"/>
  <c r="G3783" i="13" a="1"/>
  <c r="G3783" i="13" s="1"/>
  <c r="G3724" i="13" a="1"/>
  <c r="G3724" i="13" s="1"/>
  <c r="G3641" i="13" a="1"/>
  <c r="G3641" i="13" s="1"/>
  <c r="G3604" i="13" a="1"/>
  <c r="G3604" i="13" s="1"/>
  <c r="H5800" i="13" a="1"/>
  <c r="H5800" i="13" s="1"/>
  <c r="H5319" i="13" a="1"/>
  <c r="H5319" i="13" s="1"/>
  <c r="H5045" i="13" a="1"/>
  <c r="H5045" i="13" s="1"/>
  <c r="H4265" i="13" a="1"/>
  <c r="H4265" i="13" s="1"/>
  <c r="H5933" i="13" a="1"/>
  <c r="H5933" i="13" s="1"/>
  <c r="G5933" i="13" a="1"/>
  <c r="G5933" i="13" s="1"/>
  <c r="H5789" i="13" a="1"/>
  <c r="H5789" i="13" s="1"/>
  <c r="G5789" i="13" a="1"/>
  <c r="G5789" i="13" s="1"/>
  <c r="H5597" i="13" a="1"/>
  <c r="H5597" i="13" s="1"/>
  <c r="G5597" i="13" a="1"/>
  <c r="G5597" i="13" s="1"/>
  <c r="H5537" i="13" a="1"/>
  <c r="H5537" i="13" s="1"/>
  <c r="G5537" i="13" a="1"/>
  <c r="G5537" i="13" s="1"/>
  <c r="H5513" i="13" a="1"/>
  <c r="H5513" i="13" s="1"/>
  <c r="G5513" i="13" a="1"/>
  <c r="G5513" i="13" s="1"/>
  <c r="H5501" i="13" a="1"/>
  <c r="H5501" i="13" s="1"/>
  <c r="G5501" i="13" a="1"/>
  <c r="G5501" i="13" s="1"/>
  <c r="H5477" i="13" a="1"/>
  <c r="H5477" i="13" s="1"/>
  <c r="G5477" i="13" a="1"/>
  <c r="G5477" i="13" s="1"/>
  <c r="H5453" i="13" a="1"/>
  <c r="H5453" i="13" s="1"/>
  <c r="G5453" i="13" a="1"/>
  <c r="G5453" i="13" s="1"/>
  <c r="H5441" i="13" a="1"/>
  <c r="H5441" i="13" s="1"/>
  <c r="G5441" i="13" a="1"/>
  <c r="G5441" i="13" s="1"/>
  <c r="H5429" i="13" a="1"/>
  <c r="H5429" i="13" s="1"/>
  <c r="G5429" i="13" a="1"/>
  <c r="G5429" i="13" s="1"/>
  <c r="H5177" i="13" a="1"/>
  <c r="H5177" i="13" s="1"/>
  <c r="G5177" i="13" a="1"/>
  <c r="G5177" i="13" s="1"/>
  <c r="H5105" i="13" a="1"/>
  <c r="H5105" i="13" s="1"/>
  <c r="G5105" i="13" a="1"/>
  <c r="G5105" i="13" s="1"/>
  <c r="G4937" i="13" a="1"/>
  <c r="G4937" i="13" s="1"/>
  <c r="H4937" i="13" a="1"/>
  <c r="H4937" i="13" s="1"/>
  <c r="G4901" i="13" a="1"/>
  <c r="G4901" i="13" s="1"/>
  <c r="H4901" i="13" a="1"/>
  <c r="H4901" i="13" s="1"/>
  <c r="H4841" i="13" a="1"/>
  <c r="H4841" i="13" s="1"/>
  <c r="G4841" i="13" a="1"/>
  <c r="G4841" i="13" s="1"/>
  <c r="G4757" i="13" a="1"/>
  <c r="G4757" i="13" s="1"/>
  <c r="H4757" i="13" a="1"/>
  <c r="H4757" i="13" s="1"/>
  <c r="H4745" i="13" a="1"/>
  <c r="H4745" i="13" s="1"/>
  <c r="G4745" i="13" a="1"/>
  <c r="G4745" i="13" s="1"/>
  <c r="H4721" i="13" a="1"/>
  <c r="H4721" i="13" s="1"/>
  <c r="G4721" i="13" a="1"/>
  <c r="G4721" i="13" s="1"/>
  <c r="H4697" i="13" a="1"/>
  <c r="H4697" i="13" s="1"/>
  <c r="G4697" i="13" a="1"/>
  <c r="G4697" i="13" s="1"/>
  <c r="G4601" i="13" a="1"/>
  <c r="G4601" i="13" s="1"/>
  <c r="H4601" i="13" a="1"/>
  <c r="H4601" i="13" s="1"/>
  <c r="H4553" i="13" a="1"/>
  <c r="H4553" i="13" s="1"/>
  <c r="G4553" i="13" a="1"/>
  <c r="G4553" i="13" s="1"/>
  <c r="H4481" i="13" a="1"/>
  <c r="H4481" i="13" s="1"/>
  <c r="G4481" i="13" a="1"/>
  <c r="G4481" i="13" s="1"/>
  <c r="H4433" i="13" a="1"/>
  <c r="H4433" i="13" s="1"/>
  <c r="G4433" i="13" a="1"/>
  <c r="G4433" i="13" s="1"/>
  <c r="H4385" i="13" a="1"/>
  <c r="H4385" i="13" s="1"/>
  <c r="G4385" i="13" a="1"/>
  <c r="G4385" i="13" s="1"/>
  <c r="H4349" i="13" a="1"/>
  <c r="H4349" i="13" s="1"/>
  <c r="G4349" i="13" a="1"/>
  <c r="G4349" i="13" s="1"/>
  <c r="H4037" i="13" a="1"/>
  <c r="H4037" i="13" s="1"/>
  <c r="G4037" i="13" a="1"/>
  <c r="G4037" i="13" s="1"/>
  <c r="H3893" i="13" a="1"/>
  <c r="H3893" i="13" s="1"/>
  <c r="G3893" i="13" a="1"/>
  <c r="G3893" i="13" s="1"/>
  <c r="H3857" i="13" a="1"/>
  <c r="H3857" i="13" s="1"/>
  <c r="G3857" i="13" a="1"/>
  <c r="G3857" i="13" s="1"/>
  <c r="H3845" i="13" a="1"/>
  <c r="H3845" i="13" s="1"/>
  <c r="G3845" i="13" a="1"/>
  <c r="G3845" i="13" s="1"/>
  <c r="H3821" i="13" a="1"/>
  <c r="H3821" i="13" s="1"/>
  <c r="G3821" i="13" a="1"/>
  <c r="G3821" i="13" s="1"/>
  <c r="H3797" i="13" a="1"/>
  <c r="H3797" i="13" s="1"/>
  <c r="G3797" i="13" a="1"/>
  <c r="G3797" i="13" s="1"/>
  <c r="H3749" i="13" a="1"/>
  <c r="H3749" i="13" s="1"/>
  <c r="G3749" i="13" a="1"/>
  <c r="G3749" i="13" s="1"/>
  <c r="H3569" i="13" a="1"/>
  <c r="H3569" i="13" s="1"/>
  <c r="G3569" i="13" a="1"/>
  <c r="G3569" i="13" s="1"/>
  <c r="H3509" i="13" a="1"/>
  <c r="H3509" i="13" s="1"/>
  <c r="G3509" i="13" a="1"/>
  <c r="G3509" i="13" s="1"/>
  <c r="H3485" i="13" a="1"/>
  <c r="H3485" i="13" s="1"/>
  <c r="G3485" i="13" a="1"/>
  <c r="G3485" i="13" s="1"/>
  <c r="H3473" i="13" a="1"/>
  <c r="H3473" i="13" s="1"/>
  <c r="G3473" i="13" a="1"/>
  <c r="G3473" i="13" s="1"/>
  <c r="H3461" i="13" a="1"/>
  <c r="H3461" i="13" s="1"/>
  <c r="G3461" i="13" a="1"/>
  <c r="G3461" i="13" s="1"/>
  <c r="H3449" i="13" a="1"/>
  <c r="H3449" i="13" s="1"/>
  <c r="G3449" i="13" a="1"/>
  <c r="G3449" i="13" s="1"/>
  <c r="H3377" i="13" a="1"/>
  <c r="H3377" i="13" s="1"/>
  <c r="G3377" i="13" a="1"/>
  <c r="G3377" i="13" s="1"/>
  <c r="G5621" i="13" a="1"/>
  <c r="G5621" i="13" s="1"/>
  <c r="G5393" i="13" a="1"/>
  <c r="G5393" i="13" s="1"/>
  <c r="G4589" i="13" a="1"/>
  <c r="G4589" i="13" s="1"/>
  <c r="G4529" i="13" a="1"/>
  <c r="G4529" i="13" s="1"/>
  <c r="G5860" i="13" a="1"/>
  <c r="G5860" i="13" s="1"/>
  <c r="H5860" i="13" a="1"/>
  <c r="H5860" i="13" s="1"/>
  <c r="H5836" i="13" a="1"/>
  <c r="H5836" i="13" s="1"/>
  <c r="G5836" i="13" a="1"/>
  <c r="G5836" i="13" s="1"/>
  <c r="G5728" i="13" a="1"/>
  <c r="G5728" i="13" s="1"/>
  <c r="H5728" i="13" a="1"/>
  <c r="H5728" i="13" s="1"/>
  <c r="G5704" i="13" a="1"/>
  <c r="G5704" i="13" s="1"/>
  <c r="H5704" i="13" a="1"/>
  <c r="H5704" i="13" s="1"/>
  <c r="H5404" i="13" a="1"/>
  <c r="H5404" i="13" s="1"/>
  <c r="G5404" i="13" a="1"/>
  <c r="G5404" i="13" s="1"/>
  <c r="H5272" i="13" a="1"/>
  <c r="H5272" i="13" s="1"/>
  <c r="G5272" i="13" a="1"/>
  <c r="G5272" i="13" s="1"/>
  <c r="H4912" i="13" a="1"/>
  <c r="H4912" i="13" s="1"/>
  <c r="G4912" i="13" a="1"/>
  <c r="G4912" i="13" s="1"/>
  <c r="G3929" i="13" a="1"/>
  <c r="G3929" i="13" s="1"/>
  <c r="H5907" i="13" a="1"/>
  <c r="H5907" i="13" s="1"/>
  <c r="G5907" i="13" a="1"/>
  <c r="G5907" i="13" s="1"/>
  <c r="H5871" i="13" a="1"/>
  <c r="H5871" i="13" s="1"/>
  <c r="G5871" i="13" a="1"/>
  <c r="G5871" i="13" s="1"/>
  <c r="H5859" i="13" a="1"/>
  <c r="H5859" i="13" s="1"/>
  <c r="G5859" i="13" a="1"/>
  <c r="G5859" i="13" s="1"/>
  <c r="H5847" i="13" a="1"/>
  <c r="H5847" i="13" s="1"/>
  <c r="G5847" i="13" a="1"/>
  <c r="G5847" i="13" s="1"/>
  <c r="G5835" i="13" a="1"/>
  <c r="G5835" i="13" s="1"/>
  <c r="H5835" i="13" a="1"/>
  <c r="H5835" i="13" s="1"/>
  <c r="H5823" i="13" a="1"/>
  <c r="H5823" i="13" s="1"/>
  <c r="G5823" i="13" a="1"/>
  <c r="G5823" i="13" s="1"/>
  <c r="H5787" i="13" a="1"/>
  <c r="H5787" i="13" s="1"/>
  <c r="G5787" i="13" a="1"/>
  <c r="G5787" i="13" s="1"/>
  <c r="G5631" i="13" a="1"/>
  <c r="G5631" i="13" s="1"/>
  <c r="H5631" i="13" a="1"/>
  <c r="H5631" i="13" s="1"/>
  <c r="H5607" i="13" a="1"/>
  <c r="H5607" i="13" s="1"/>
  <c r="G5607" i="13" a="1"/>
  <c r="G5607" i="13" s="1"/>
  <c r="H5583" i="13" a="1"/>
  <c r="H5583" i="13" s="1"/>
  <c r="G5583" i="13" a="1"/>
  <c r="G5583" i="13" s="1"/>
  <c r="G5523" i="13" a="1"/>
  <c r="G5523" i="13" s="1"/>
  <c r="H5523" i="13" a="1"/>
  <c r="H5523" i="13" s="1"/>
  <c r="H5451" i="13" a="1"/>
  <c r="H5451" i="13" s="1"/>
  <c r="G5451" i="13" a="1"/>
  <c r="G5451" i="13" s="1"/>
  <c r="G5439" i="13" a="1"/>
  <c r="G5439" i="13" s="1"/>
  <c r="H5439" i="13" a="1"/>
  <c r="H5439" i="13" s="1"/>
  <c r="H5415" i="13" a="1"/>
  <c r="H5415" i="13" s="1"/>
  <c r="G5415" i="13" a="1"/>
  <c r="G5415" i="13" s="1"/>
  <c r="G5367" i="13" a="1"/>
  <c r="G5367" i="13" s="1"/>
  <c r="H5367" i="13" a="1"/>
  <c r="H5367" i="13" s="1"/>
  <c r="H5343" i="13" a="1"/>
  <c r="H5343" i="13" s="1"/>
  <c r="G5343" i="13" a="1"/>
  <c r="G5343" i="13" s="1"/>
  <c r="H5331" i="13" a="1"/>
  <c r="H5331" i="13" s="1"/>
  <c r="G5331" i="13" a="1"/>
  <c r="G5331" i="13" s="1"/>
  <c r="H5175" i="13" a="1"/>
  <c r="H5175" i="13" s="1"/>
  <c r="G5175" i="13" a="1"/>
  <c r="G5175" i="13" s="1"/>
  <c r="H5163" i="13" a="1"/>
  <c r="H5163" i="13" s="1"/>
  <c r="G5163" i="13" a="1"/>
  <c r="G5163" i="13" s="1"/>
  <c r="G5127" i="13" a="1"/>
  <c r="G5127" i="13" s="1"/>
  <c r="H5127" i="13" a="1"/>
  <c r="H5127" i="13" s="1"/>
  <c r="H5091" i="13" a="1"/>
  <c r="H5091" i="13" s="1"/>
  <c r="G5091" i="13" a="1"/>
  <c r="G5091" i="13" s="1"/>
  <c r="H5019" i="13" a="1"/>
  <c r="H5019" i="13" s="1"/>
  <c r="G5019" i="13" a="1"/>
  <c r="G5019" i="13" s="1"/>
  <c r="G4983" i="13" a="1"/>
  <c r="G4983" i="13" s="1"/>
  <c r="H4983" i="13" a="1"/>
  <c r="H4983" i="13" s="1"/>
  <c r="H4887" i="13" a="1"/>
  <c r="H4887" i="13" s="1"/>
  <c r="G4887" i="13" a="1"/>
  <c r="G4887" i="13" s="1"/>
  <c r="H4803" i="13" a="1"/>
  <c r="H4803" i="13" s="1"/>
  <c r="G4803" i="13" a="1"/>
  <c r="G4803" i="13" s="1"/>
  <c r="H4767" i="13" a="1"/>
  <c r="H4767" i="13" s="1"/>
  <c r="G4767" i="13" a="1"/>
  <c r="G4767" i="13" s="1"/>
  <c r="H4731" i="13" a="1"/>
  <c r="H4731" i="13" s="1"/>
  <c r="G4731" i="13" a="1"/>
  <c r="G4731" i="13" s="1"/>
  <c r="H4719" i="13" a="1"/>
  <c r="H4719" i="13" s="1"/>
  <c r="G4719" i="13" a="1"/>
  <c r="G4719" i="13" s="1"/>
  <c r="H4695" i="13" a="1"/>
  <c r="H4695" i="13" s="1"/>
  <c r="G4695" i="13" a="1"/>
  <c r="G4695" i="13" s="1"/>
  <c r="H4647" i="13" a="1"/>
  <c r="H4647" i="13" s="1"/>
  <c r="G4647" i="13" a="1"/>
  <c r="G4647" i="13" s="1"/>
  <c r="H4599" i="13" a="1"/>
  <c r="H4599" i="13" s="1"/>
  <c r="G4599" i="13" a="1"/>
  <c r="G4599" i="13" s="1"/>
  <c r="G4575" i="13" a="1"/>
  <c r="G4575" i="13" s="1"/>
  <c r="H4575" i="13" a="1"/>
  <c r="H4575" i="13" s="1"/>
  <c r="H4539" i="13" a="1"/>
  <c r="H4539" i="13" s="1"/>
  <c r="G4539" i="13" a="1"/>
  <c r="G4539" i="13" s="1"/>
  <c r="G4479" i="13" a="1"/>
  <c r="G4479" i="13" s="1"/>
  <c r="H4479" i="13" a="1"/>
  <c r="H4479" i="13" s="1"/>
  <c r="H4383" i="13" a="1"/>
  <c r="H4383" i="13" s="1"/>
  <c r="G4383" i="13" a="1"/>
  <c r="G4383" i="13" s="1"/>
  <c r="H4359" i="13" a="1"/>
  <c r="H4359" i="13" s="1"/>
  <c r="G4359" i="13" a="1"/>
  <c r="G4359" i="13" s="1"/>
  <c r="H4347" i="13" a="1"/>
  <c r="H4347" i="13" s="1"/>
  <c r="G4347" i="13" a="1"/>
  <c r="G4347" i="13" s="1"/>
  <c r="H4323" i="13" a="1"/>
  <c r="H4323" i="13" s="1"/>
  <c r="G4323" i="13" a="1"/>
  <c r="G4323" i="13" s="1"/>
  <c r="H4203" i="13" a="1"/>
  <c r="H4203" i="13" s="1"/>
  <c r="G4203" i="13" a="1"/>
  <c r="G4203" i="13" s="1"/>
  <c r="H4035" i="13" a="1"/>
  <c r="H4035" i="13" s="1"/>
  <c r="G4035" i="13" a="1"/>
  <c r="G4035" i="13" s="1"/>
  <c r="H4011" i="13" a="1"/>
  <c r="H4011" i="13" s="1"/>
  <c r="G4011" i="13" a="1"/>
  <c r="G4011" i="13" s="1"/>
  <c r="H3987" i="13" a="1"/>
  <c r="H3987" i="13" s="1"/>
  <c r="G3987" i="13" a="1"/>
  <c r="G3987" i="13" s="1"/>
  <c r="H3963" i="13" a="1"/>
  <c r="H3963" i="13" s="1"/>
  <c r="G3963" i="13" a="1"/>
  <c r="G3963" i="13" s="1"/>
  <c r="G3927" i="13" a="1"/>
  <c r="G3927" i="13" s="1"/>
  <c r="H3927" i="13" a="1"/>
  <c r="H3927" i="13" s="1"/>
  <c r="G3819" i="13" a="1"/>
  <c r="G3819" i="13" s="1"/>
  <c r="H3819" i="13" a="1"/>
  <c r="H3819" i="13" s="1"/>
  <c r="H3795" i="13" a="1"/>
  <c r="H3795" i="13" s="1"/>
  <c r="G3795" i="13" a="1"/>
  <c r="G3795" i="13" s="1"/>
  <c r="H3759" i="13" a="1"/>
  <c r="H3759" i="13" s="1"/>
  <c r="G3759" i="13" a="1"/>
  <c r="G3759" i="13" s="1"/>
  <c r="G3699" i="13" a="1"/>
  <c r="G3699" i="13" s="1"/>
  <c r="H3699" i="13" a="1"/>
  <c r="H3699" i="13" s="1"/>
  <c r="H3555" i="13" a="1"/>
  <c r="H3555" i="13" s="1"/>
  <c r="G3555" i="13" a="1"/>
  <c r="G3555" i="13" s="1"/>
  <c r="G3543" i="13" a="1"/>
  <c r="G3543" i="13" s="1"/>
  <c r="H3543" i="13" a="1"/>
  <c r="H3543" i="13" s="1"/>
  <c r="H3531" i="13" a="1"/>
  <c r="H3531" i="13" s="1"/>
  <c r="G3531" i="13" a="1"/>
  <c r="G3531" i="13" s="1"/>
  <c r="G3519" i="13" a="1"/>
  <c r="G3519" i="13" s="1"/>
  <c r="H3519" i="13" a="1"/>
  <c r="H3519" i="13" s="1"/>
  <c r="H3507" i="13" a="1"/>
  <c r="H3507" i="13" s="1"/>
  <c r="G3507" i="13" a="1"/>
  <c r="G3507" i="13" s="1"/>
  <c r="H3483" i="13" a="1"/>
  <c r="H3483" i="13" s="1"/>
  <c r="G3483" i="13" a="1"/>
  <c r="G3483" i="13" s="1"/>
  <c r="G3459" i="13" a="1"/>
  <c r="G3459" i="13" s="1"/>
  <c r="H3459" i="13" a="1"/>
  <c r="H3459" i="13" s="1"/>
  <c r="H3435" i="13" a="1"/>
  <c r="H3435" i="13" s="1"/>
  <c r="G3435" i="13" a="1"/>
  <c r="G3435" i="13" s="1"/>
  <c r="H3387" i="13" a="1"/>
  <c r="H3387" i="13" s="1"/>
  <c r="G3387" i="13" a="1"/>
  <c r="G3387" i="13" s="1"/>
  <c r="G5619" i="13" a="1"/>
  <c r="G5619" i="13" s="1"/>
  <c r="G3497" i="13" a="1"/>
  <c r="G3497" i="13" s="1"/>
  <c r="H5883" i="13" a="1"/>
  <c r="H5883" i="13" s="1"/>
  <c r="G5727" i="13" a="1"/>
  <c r="G5727" i="13" s="1"/>
  <c r="G5656" i="13" a="1"/>
  <c r="G5656" i="13" s="1"/>
  <c r="G5309" i="13" a="1"/>
  <c r="G5309" i="13" s="1"/>
  <c r="G4709" i="13" a="1"/>
  <c r="G4709" i="13" s="1"/>
  <c r="G4636" i="13" a="1"/>
  <c r="G4636" i="13" s="1"/>
  <c r="G5308" i="13" a="1"/>
  <c r="G5308" i="13" s="1"/>
  <c r="G4780" i="13" a="1"/>
  <c r="G4780" i="13" s="1"/>
  <c r="G3579" i="13" a="1"/>
  <c r="G3579" i="13" s="1"/>
  <c r="H5357" i="13" a="1"/>
  <c r="H5357" i="13" s="1"/>
  <c r="G5379" i="13" a="1"/>
  <c r="G5379" i="13" s="1"/>
  <c r="G5307" i="13" a="1"/>
  <c r="G5307" i="13" s="1"/>
  <c r="G5236" i="13" a="1"/>
  <c r="G5236" i="13" s="1"/>
  <c r="G4779" i="13" a="1"/>
  <c r="G4779" i="13" s="1"/>
  <c r="G4707" i="13" a="1"/>
  <c r="G4707" i="13" s="1"/>
  <c r="G4335" i="13" a="1"/>
  <c r="G4335" i="13" s="1"/>
  <c r="G5669" i="13" a="1"/>
  <c r="G5669" i="13" s="1"/>
  <c r="G5811" i="13" a="1"/>
  <c r="G5811" i="13" s="1"/>
  <c r="G5739" i="13" a="1"/>
  <c r="G5739" i="13" s="1"/>
  <c r="G5668" i="13" a="1"/>
  <c r="G5668" i="13" s="1"/>
  <c r="G5499" i="13" a="1"/>
  <c r="G5499" i="13" s="1"/>
  <c r="G5260" i="13" a="1"/>
  <c r="G5260" i="13" s="1"/>
  <c r="G3808" i="13" a="1"/>
  <c r="G3808" i="13" s="1"/>
  <c r="G3605" i="13" a="1"/>
  <c r="G3605" i="13" s="1"/>
  <c r="G5931" i="13" a="1"/>
  <c r="G5931" i="13" s="1"/>
  <c r="G5692" i="13" a="1"/>
  <c r="G5692" i="13" s="1"/>
  <c r="G5189" i="13" a="1"/>
  <c r="G5189" i="13" s="1"/>
  <c r="G5139" i="13" a="1"/>
  <c r="G5139" i="13" s="1"/>
  <c r="G4961" i="13" a="1"/>
  <c r="G4961" i="13" s="1"/>
  <c r="G4816" i="13" a="1"/>
  <c r="G4816" i="13" s="1"/>
  <c r="G4673" i="13" a="1"/>
  <c r="G4673" i="13" s="1"/>
  <c r="G4276" i="13" a="1"/>
  <c r="G4276" i="13" s="1"/>
  <c r="G4108" i="13" a="1"/>
  <c r="G4108" i="13" s="1"/>
  <c r="G3831" i="13" a="1"/>
  <c r="G3831" i="13" s="1"/>
  <c r="G3723" i="13" a="1"/>
  <c r="G3723" i="13" s="1"/>
  <c r="G3640" i="13" a="1"/>
  <c r="G3640" i="13" s="1"/>
  <c r="H5799" i="13" a="1"/>
  <c r="H5799" i="13" s="1"/>
  <c r="H5200" i="13" a="1"/>
  <c r="H5200" i="13" s="1"/>
  <c r="H5044" i="13" a="1"/>
  <c r="H5044" i="13" s="1"/>
  <c r="H4264" i="13" a="1"/>
  <c r="H4264" i="13" s="1"/>
  <c r="H3855" i="13" a="1"/>
  <c r="H3855" i="13" s="1"/>
  <c r="H3437" i="13" a="1"/>
  <c r="H3437" i="13" s="1"/>
  <c r="H5630" i="13" a="1"/>
  <c r="H5630" i="13" s="1"/>
  <c r="G5630" i="13" a="1"/>
  <c r="G5630" i="13" s="1"/>
  <c r="H5270" i="13" a="1"/>
  <c r="H5270" i="13" s="1"/>
  <c r="G5270" i="13" a="1"/>
  <c r="G5270" i="13" s="1"/>
  <c r="G4898" i="13" a="1"/>
  <c r="G4898" i="13" s="1"/>
  <c r="H4898" i="13" a="1"/>
  <c r="H4898" i="13" s="1"/>
  <c r="G4874" i="13" a="1"/>
  <c r="G4874" i="13" s="1"/>
  <c r="H4874" i="13" a="1"/>
  <c r="H4874" i="13" s="1"/>
  <c r="G4490" i="13" a="1"/>
  <c r="G4490" i="13" s="1"/>
  <c r="H4490" i="13" a="1"/>
  <c r="H4490" i="13" s="1"/>
  <c r="G4442" i="13" a="1"/>
  <c r="G4442" i="13" s="1"/>
  <c r="H4442" i="13" a="1"/>
  <c r="H4442" i="13" s="1"/>
  <c r="G4406" i="13" a="1"/>
  <c r="G4406" i="13" s="1"/>
  <c r="H4406" i="13" a="1"/>
  <c r="H4406" i="13" s="1"/>
  <c r="H4214" i="13" a="1"/>
  <c r="H4214" i="13" s="1"/>
  <c r="G4214" i="13" a="1"/>
  <c r="G4214" i="13" s="1"/>
  <c r="H4034" i="13" a="1"/>
  <c r="H4034" i="13" s="1"/>
  <c r="G4034" i="13" a="1"/>
  <c r="G4034" i="13" s="1"/>
  <c r="G3914" i="13" a="1"/>
  <c r="G3914" i="13" s="1"/>
  <c r="H3914" i="13" a="1"/>
  <c r="H3914" i="13" s="1"/>
  <c r="H5964" i="13" a="1"/>
  <c r="H5964" i="13" s="1"/>
  <c r="H5795" i="13" a="1"/>
  <c r="H5795" i="13" s="1"/>
  <c r="H5772" i="13" a="1"/>
  <c r="H5772" i="13" s="1"/>
  <c r="H5688" i="13" a="1"/>
  <c r="H5688" i="13" s="1"/>
  <c r="H5510" i="13" a="1"/>
  <c r="H5510" i="13" s="1"/>
  <c r="H5243" i="13" a="1"/>
  <c r="H5243" i="13" s="1"/>
  <c r="H5039" i="13" a="1"/>
  <c r="H5039" i="13" s="1"/>
  <c r="H4991" i="13" a="1"/>
  <c r="H4991" i="13" s="1"/>
  <c r="H4847" i="13" a="1"/>
  <c r="H4847" i="13" s="1"/>
  <c r="H4824" i="13" a="1"/>
  <c r="H4824" i="13" s="1"/>
  <c r="H4668" i="13" a="1"/>
  <c r="H4668" i="13" s="1"/>
  <c r="H4355" i="13" a="1"/>
  <c r="H4355" i="13" s="1"/>
  <c r="H4331" i="13" a="1"/>
  <c r="H4331" i="13" s="1"/>
  <c r="H4283" i="13" a="1"/>
  <c r="H4283" i="13" s="1"/>
  <c r="H4178" i="13" a="1"/>
  <c r="H4178" i="13" s="1"/>
  <c r="H3792" i="13" a="1"/>
  <c r="H3792" i="13" s="1"/>
  <c r="G5977" i="13" a="1"/>
  <c r="G5977" i="13" s="1"/>
  <c r="H5977" i="13" a="1"/>
  <c r="H5977" i="13" s="1"/>
  <c r="G5905" i="13" a="1"/>
  <c r="G5905" i="13" s="1"/>
  <c r="H5905" i="13" a="1"/>
  <c r="H5905" i="13" s="1"/>
  <c r="H5833" i="13" a="1"/>
  <c r="H5833" i="13" s="1"/>
  <c r="G5833" i="13" a="1"/>
  <c r="G5833" i="13" s="1"/>
  <c r="H5401" i="13" a="1"/>
  <c r="H5401" i="13" s="1"/>
  <c r="G5401" i="13" a="1"/>
  <c r="G5401" i="13" s="1"/>
  <c r="H5329" i="13" a="1"/>
  <c r="H5329" i="13" s="1"/>
  <c r="G5329" i="13" a="1"/>
  <c r="G5329" i="13" s="1"/>
  <c r="G5257" i="13" a="1"/>
  <c r="G5257" i="13" s="1"/>
  <c r="H5257" i="13" a="1"/>
  <c r="H5257" i="13" s="1"/>
  <c r="H5113" i="13" a="1"/>
  <c r="H5113" i="13" s="1"/>
  <c r="G5113" i="13" a="1"/>
  <c r="G5113" i="13" s="1"/>
  <c r="H4969" i="13" a="1"/>
  <c r="H4969" i="13" s="1"/>
  <c r="G4969" i="13" a="1"/>
  <c r="G4969" i="13" s="1"/>
  <c r="H4909" i="13" a="1"/>
  <c r="H4909" i="13" s="1"/>
  <c r="G4909" i="13" a="1"/>
  <c r="G4909" i="13" s="1"/>
  <c r="H4897" i="13" a="1"/>
  <c r="H4897" i="13" s="1"/>
  <c r="G4897" i="13" a="1"/>
  <c r="G4897" i="13" s="1"/>
  <c r="G4861" i="13" a="1"/>
  <c r="G4861" i="13" s="1"/>
  <c r="H4861" i="13" a="1"/>
  <c r="H4861" i="13" s="1"/>
  <c r="H4801" i="13" a="1"/>
  <c r="H4801" i="13" s="1"/>
  <c r="G4801" i="13" a="1"/>
  <c r="G4801" i="13" s="1"/>
  <c r="H4789" i="13" a="1"/>
  <c r="H4789" i="13" s="1"/>
  <c r="G4789" i="13" a="1"/>
  <c r="G4789" i="13" s="1"/>
  <c r="H4717" i="13" a="1"/>
  <c r="H4717" i="13" s="1"/>
  <c r="G4717" i="13" a="1"/>
  <c r="G4717" i="13" s="1"/>
  <c r="H4669" i="13" a="1"/>
  <c r="H4669" i="13" s="1"/>
  <c r="G4669" i="13" a="1"/>
  <c r="G4669" i="13" s="1"/>
  <c r="H4573" i="13" a="1"/>
  <c r="H4573" i="13" s="1"/>
  <c r="G4573" i="13" a="1"/>
  <c r="G4573" i="13" s="1"/>
  <c r="H4465" i="13" a="1"/>
  <c r="H4465" i="13" s="1"/>
  <c r="G4465" i="13" a="1"/>
  <c r="G4465" i="13" s="1"/>
  <c r="H4417" i="13" a="1"/>
  <c r="H4417" i="13" s="1"/>
  <c r="G4417" i="13" a="1"/>
  <c r="G4417" i="13" s="1"/>
  <c r="H4405" i="13" a="1"/>
  <c r="H4405" i="13" s="1"/>
  <c r="G4405" i="13" a="1"/>
  <c r="G4405" i="13" s="1"/>
  <c r="H4357" i="13" a="1"/>
  <c r="H4357" i="13" s="1"/>
  <c r="G4357" i="13" a="1"/>
  <c r="G4357" i="13" s="1"/>
  <c r="H4345" i="13" a="1"/>
  <c r="H4345" i="13" s="1"/>
  <c r="G4345" i="13" a="1"/>
  <c r="G4345" i="13" s="1"/>
  <c r="G4297" i="13" a="1"/>
  <c r="G4297" i="13" s="1"/>
  <c r="H4297" i="13" a="1"/>
  <c r="H4297" i="13" s="1"/>
  <c r="H4273" i="13" a="1"/>
  <c r="H4273" i="13" s="1"/>
  <c r="G4273" i="13" a="1"/>
  <c r="G4273" i="13" s="1"/>
  <c r="H4237" i="13" a="1"/>
  <c r="H4237" i="13" s="1"/>
  <c r="G4237" i="13" a="1"/>
  <c r="G4237" i="13" s="1"/>
  <c r="G4165" i="13" a="1"/>
  <c r="G4165" i="13" s="1"/>
  <c r="H4165" i="13" a="1"/>
  <c r="H4165" i="13" s="1"/>
  <c r="H4141" i="13" a="1"/>
  <c r="H4141" i="13" s="1"/>
  <c r="G4141" i="13" a="1"/>
  <c r="G4141" i="13" s="1"/>
  <c r="H4129" i="13" a="1"/>
  <c r="H4129" i="13" s="1"/>
  <c r="G4129" i="13" a="1"/>
  <c r="G4129" i="13" s="1"/>
  <c r="G4105" i="13" a="1"/>
  <c r="G4105" i="13" s="1"/>
  <c r="H4105" i="13" a="1"/>
  <c r="H4105" i="13" s="1"/>
  <c r="H4045" i="13" a="1"/>
  <c r="H4045" i="13" s="1"/>
  <c r="G4045" i="13" a="1"/>
  <c r="G4045" i="13" s="1"/>
  <c r="G4033" i="13" a="1"/>
  <c r="G4033" i="13" s="1"/>
  <c r="H4033" i="13" a="1"/>
  <c r="H4033" i="13" s="1"/>
  <c r="H3997" i="13" a="1"/>
  <c r="H3997" i="13" s="1"/>
  <c r="G3997" i="13" a="1"/>
  <c r="G3997" i="13" s="1"/>
  <c r="H3985" i="13" a="1"/>
  <c r="H3985" i="13" s="1"/>
  <c r="G3985" i="13" a="1"/>
  <c r="G3985" i="13" s="1"/>
  <c r="G3937" i="13" a="1"/>
  <c r="G3937" i="13" s="1"/>
  <c r="H3937" i="13" a="1"/>
  <c r="H3937" i="13" s="1"/>
  <c r="G3925" i="13" a="1"/>
  <c r="G3925" i="13" s="1"/>
  <c r="H3925" i="13" a="1"/>
  <c r="H3925" i="13" s="1"/>
  <c r="H3901" i="13" a="1"/>
  <c r="H3901" i="13" s="1"/>
  <c r="G3901" i="13" a="1"/>
  <c r="G3901" i="13" s="1"/>
  <c r="G3889" i="13" a="1"/>
  <c r="G3889" i="13" s="1"/>
  <c r="H3889" i="13" a="1"/>
  <c r="H3889" i="13" s="1"/>
  <c r="H3865" i="13" a="1"/>
  <c r="H3865" i="13" s="1"/>
  <c r="G3865" i="13" a="1"/>
  <c r="G3865" i="13" s="1"/>
  <c r="G3853" i="13" a="1"/>
  <c r="G3853" i="13" s="1"/>
  <c r="H3853" i="13" a="1"/>
  <c r="H3853" i="13" s="1"/>
  <c r="H3841" i="13" a="1"/>
  <c r="H3841" i="13" s="1"/>
  <c r="G3841" i="13" a="1"/>
  <c r="G3841" i="13" s="1"/>
  <c r="G3829" i="13" a="1"/>
  <c r="G3829" i="13" s="1"/>
  <c r="H3829" i="13" a="1"/>
  <c r="H3829" i="13" s="1"/>
  <c r="H3817" i="13" a="1"/>
  <c r="H3817" i="13" s="1"/>
  <c r="G3817" i="13" a="1"/>
  <c r="G3817" i="13" s="1"/>
  <c r="G3805" i="13" a="1"/>
  <c r="G3805" i="13" s="1"/>
  <c r="H3805" i="13" a="1"/>
  <c r="H3805" i="13" s="1"/>
  <c r="H3781" i="13" a="1"/>
  <c r="H3781" i="13" s="1"/>
  <c r="G3781" i="13" a="1"/>
  <c r="G3781" i="13" s="1"/>
  <c r="H3769" i="13" a="1"/>
  <c r="H3769" i="13" s="1"/>
  <c r="G3769" i="13" a="1"/>
  <c r="G3769" i="13" s="1"/>
  <c r="G3757" i="13" a="1"/>
  <c r="G3757" i="13" s="1"/>
  <c r="H3757" i="13" a="1"/>
  <c r="H3757" i="13" s="1"/>
  <c r="H3733" i="13" a="1"/>
  <c r="H3733" i="13" s="1"/>
  <c r="G3733" i="13" a="1"/>
  <c r="G3733" i="13" s="1"/>
  <c r="G3709" i="13" a="1"/>
  <c r="G3709" i="13" s="1"/>
  <c r="H3709" i="13" a="1"/>
  <c r="H3709" i="13" s="1"/>
  <c r="H3697" i="13" a="1"/>
  <c r="H3697" i="13" s="1"/>
  <c r="G3697" i="13" a="1"/>
  <c r="G3697" i="13" s="1"/>
  <c r="G3685" i="13" a="1"/>
  <c r="G3685" i="13" s="1"/>
  <c r="H3685" i="13" a="1"/>
  <c r="H3685" i="13" s="1"/>
  <c r="G3673" i="13" a="1"/>
  <c r="G3673" i="13" s="1"/>
  <c r="H3673" i="13" a="1"/>
  <c r="H3673" i="13" s="1"/>
  <c r="G3661" i="13" a="1"/>
  <c r="G3661" i="13" s="1"/>
  <c r="H3661" i="13" a="1"/>
  <c r="H3661" i="13" s="1"/>
  <c r="H3649" i="13" a="1"/>
  <c r="H3649" i="13" s="1"/>
  <c r="G3649" i="13" a="1"/>
  <c r="G3649" i="13" s="1"/>
  <c r="G3637" i="13" a="1"/>
  <c r="G3637" i="13" s="1"/>
  <c r="H3637" i="13" a="1"/>
  <c r="H3637" i="13" s="1"/>
  <c r="G3613" i="13" a="1"/>
  <c r="G3613" i="13" s="1"/>
  <c r="H3613" i="13" a="1"/>
  <c r="H3613" i="13" s="1"/>
  <c r="H3589" i="13" a="1"/>
  <c r="H3589" i="13" s="1"/>
  <c r="G3589" i="13" a="1"/>
  <c r="G3589" i="13" s="1"/>
  <c r="H3565" i="13" a="1"/>
  <c r="H3565" i="13" s="1"/>
  <c r="G3565" i="13" a="1"/>
  <c r="G3565" i="13" s="1"/>
  <c r="H3553" i="13" a="1"/>
  <c r="H3553" i="13" s="1"/>
  <c r="G3553" i="13" a="1"/>
  <c r="G3553" i="13" s="1"/>
  <c r="G3541" i="13" a="1"/>
  <c r="G3541" i="13" s="1"/>
  <c r="H3541" i="13" a="1"/>
  <c r="H3541" i="13" s="1"/>
  <c r="G3529" i="13" a="1"/>
  <c r="G3529" i="13" s="1"/>
  <c r="H3529" i="13" a="1"/>
  <c r="H3529" i="13" s="1"/>
  <c r="H3517" i="13" a="1"/>
  <c r="H3517" i="13" s="1"/>
  <c r="G3517" i="13" a="1"/>
  <c r="G3517" i="13" s="1"/>
  <c r="G3493" i="13" a="1"/>
  <c r="G3493" i="13" s="1"/>
  <c r="H3493" i="13" a="1"/>
  <c r="H3493" i="13" s="1"/>
  <c r="H3469" i="13" a="1"/>
  <c r="H3469" i="13" s="1"/>
  <c r="G3469" i="13" a="1"/>
  <c r="G3469" i="13" s="1"/>
  <c r="G3445" i="13" a="1"/>
  <c r="G3445" i="13" s="1"/>
  <c r="H3445" i="13" a="1"/>
  <c r="H3445" i="13" s="1"/>
  <c r="H3421" i="13" a="1"/>
  <c r="H3421" i="13" s="1"/>
  <c r="G3421" i="13" a="1"/>
  <c r="G3421" i="13" s="1"/>
  <c r="H3409" i="13" a="1"/>
  <c r="H3409" i="13" s="1"/>
  <c r="G3409" i="13" a="1"/>
  <c r="G3409" i="13" s="1"/>
  <c r="G3397" i="13" a="1"/>
  <c r="G3397" i="13" s="1"/>
  <c r="H3397" i="13" a="1"/>
  <c r="H3397" i="13" s="1"/>
  <c r="H3385" i="13" a="1"/>
  <c r="H3385" i="13" s="1"/>
  <c r="G3385" i="13" a="1"/>
  <c r="G3385" i="13" s="1"/>
  <c r="G3373" i="13" a="1"/>
  <c r="G3373" i="13" s="1"/>
  <c r="H3373" i="13" a="1"/>
  <c r="H3373" i="13" s="1"/>
  <c r="H5918" i="13" a="1"/>
  <c r="H5918" i="13" s="1"/>
  <c r="G5918" i="13" a="1"/>
  <c r="G5918" i="13" s="1"/>
  <c r="H5774" i="13" a="1"/>
  <c r="H5774" i="13" s="1"/>
  <c r="G5774" i="13" a="1"/>
  <c r="G5774" i="13" s="1"/>
  <c r="H5402" i="13" a="1"/>
  <c r="H5402" i="13" s="1"/>
  <c r="G5402" i="13" a="1"/>
  <c r="G5402" i="13" s="1"/>
  <c r="G5198" i="13" a="1"/>
  <c r="G5198" i="13" s="1"/>
  <c r="H5198" i="13" a="1"/>
  <c r="H5198" i="13" s="1"/>
  <c r="H4958" i="13" a="1"/>
  <c r="H4958" i="13" s="1"/>
  <c r="G4958" i="13" a="1"/>
  <c r="G4958" i="13" s="1"/>
  <c r="G4766" i="13" a="1"/>
  <c r="G4766" i="13" s="1"/>
  <c r="H4766" i="13" a="1"/>
  <c r="H4766" i="13" s="1"/>
  <c r="G4298" i="13" a="1"/>
  <c r="G4298" i="13" s="1"/>
  <c r="H4298" i="13" a="1"/>
  <c r="H4298" i="13" s="1"/>
  <c r="H4142" i="13" a="1"/>
  <c r="H4142" i="13" s="1"/>
  <c r="G4142" i="13" a="1"/>
  <c r="G4142" i="13" s="1"/>
  <c r="G3938" i="13" a="1"/>
  <c r="G3938" i="13" s="1"/>
  <c r="H3938" i="13" a="1"/>
  <c r="H3938" i="13" s="1"/>
  <c r="G3890" i="13" a="1"/>
  <c r="G3890" i="13" s="1"/>
  <c r="H3890" i="13" a="1"/>
  <c r="H3890" i="13" s="1"/>
  <c r="H3854" i="13" a="1"/>
  <c r="H3854" i="13" s="1"/>
  <c r="G3854" i="13" a="1"/>
  <c r="G3854" i="13" s="1"/>
  <c r="H3830" i="13" a="1"/>
  <c r="H3830" i="13" s="1"/>
  <c r="G3830" i="13" a="1"/>
  <c r="G3830" i="13" s="1"/>
  <c r="G3806" i="13" a="1"/>
  <c r="G3806" i="13" s="1"/>
  <c r="H3806" i="13" a="1"/>
  <c r="H3806" i="13" s="1"/>
  <c r="G3770" i="13" a="1"/>
  <c r="G3770" i="13" s="1"/>
  <c r="H3770" i="13" a="1"/>
  <c r="H3770" i="13" s="1"/>
  <c r="H3734" i="13" a="1"/>
  <c r="H3734" i="13" s="1"/>
  <c r="G3734" i="13" a="1"/>
  <c r="G3734" i="13" s="1"/>
  <c r="H3710" i="13" a="1"/>
  <c r="H3710" i="13" s="1"/>
  <c r="G3710" i="13" a="1"/>
  <c r="G3710" i="13" s="1"/>
  <c r="G3686" i="13" a="1"/>
  <c r="G3686" i="13" s="1"/>
  <c r="H3686" i="13" a="1"/>
  <c r="H3686" i="13" s="1"/>
  <c r="G3638" i="13" a="1"/>
  <c r="G3638" i="13" s="1"/>
  <c r="H3638" i="13" a="1"/>
  <c r="H3638" i="13" s="1"/>
  <c r="G6014" i="13" a="1"/>
  <c r="G6014" i="13" s="1"/>
  <c r="G5582" i="13" a="1"/>
  <c r="G5582" i="13" s="1"/>
  <c r="G5150" i="13" a="1"/>
  <c r="G5150" i="13" s="1"/>
  <c r="H5820" i="13" a="1"/>
  <c r="H5820" i="13" s="1"/>
  <c r="G5820" i="13" a="1"/>
  <c r="G5820" i="13" s="1"/>
  <c r="G5700" i="13" a="1"/>
  <c r="G5700" i="13" s="1"/>
  <c r="H5700" i="13" a="1"/>
  <c r="H5700" i="13" s="1"/>
  <c r="H5388" i="13" a="1"/>
  <c r="H5388" i="13" s="1"/>
  <c r="G5388" i="13" a="1"/>
  <c r="G5388" i="13" s="1"/>
  <c r="G5376" i="13" a="1"/>
  <c r="G5376" i="13" s="1"/>
  <c r="H5376" i="13" a="1"/>
  <c r="H5376" i="13" s="1"/>
  <c r="G5364" i="13" a="1"/>
  <c r="G5364" i="13" s="1"/>
  <c r="H5364" i="13" a="1"/>
  <c r="H5364" i="13" s="1"/>
  <c r="H5352" i="13" a="1"/>
  <c r="H5352" i="13" s="1"/>
  <c r="G5352" i="13" a="1"/>
  <c r="G5352" i="13" s="1"/>
  <c r="H5316" i="13" a="1"/>
  <c r="H5316" i="13" s="1"/>
  <c r="G5316" i="13" a="1"/>
  <c r="G5316" i="13" s="1"/>
  <c r="G5292" i="13" a="1"/>
  <c r="G5292" i="13" s="1"/>
  <c r="H5292" i="13" a="1"/>
  <c r="H5292" i="13" s="1"/>
  <c r="G5256" i="13" a="1"/>
  <c r="G5256" i="13" s="1"/>
  <c r="H5256" i="13" a="1"/>
  <c r="H5256" i="13" s="1"/>
  <c r="G5196" i="13" a="1"/>
  <c r="G5196" i="13" s="1"/>
  <c r="H5196" i="13" a="1"/>
  <c r="H5196" i="13" s="1"/>
  <c r="H4716" i="13" a="1"/>
  <c r="H4716" i="13" s="1"/>
  <c r="G4716" i="13" a="1"/>
  <c r="G4716" i="13" s="1"/>
  <c r="H4596" i="13" a="1"/>
  <c r="H4596" i="13" s="1"/>
  <c r="G4596" i="13" a="1"/>
  <c r="G4596" i="13" s="1"/>
  <c r="H4464" i="13" a="1"/>
  <c r="H4464" i="13" s="1"/>
  <c r="G4464" i="13" a="1"/>
  <c r="G4464" i="13" s="1"/>
  <c r="H4416" i="13" a="1"/>
  <c r="H4416" i="13" s="1"/>
  <c r="G4416" i="13" a="1"/>
  <c r="G4416" i="13" s="1"/>
  <c r="H4272" i="13" a="1"/>
  <c r="H4272" i="13" s="1"/>
  <c r="G4272" i="13" a="1"/>
  <c r="G4272" i="13" s="1"/>
  <c r="G4164" i="13" a="1"/>
  <c r="G4164" i="13" s="1"/>
  <c r="H4164" i="13" a="1"/>
  <c r="H4164" i="13" s="1"/>
  <c r="H3876" i="13" a="1"/>
  <c r="H3876" i="13" s="1"/>
  <c r="G3876" i="13" a="1"/>
  <c r="G3876" i="13" s="1"/>
  <c r="H3612" i="13" a="1"/>
  <c r="H3612" i="13" s="1"/>
  <c r="G3612" i="13" a="1"/>
  <c r="G3612" i="13" s="1"/>
  <c r="H4092" i="13" a="1"/>
  <c r="H4092" i="13" s="1"/>
  <c r="H4966" i="13" a="1"/>
  <c r="H4966" i="13" s="1"/>
  <c r="G4966" i="13" a="1"/>
  <c r="G4966" i="13" s="1"/>
  <c r="H4954" i="13" a="1"/>
  <c r="H4954" i="13" s="1"/>
  <c r="G4954" i="13" a="1"/>
  <c r="G4954" i="13" s="1"/>
  <c r="H4882" i="13" a="1"/>
  <c r="H4882" i="13" s="1"/>
  <c r="G4882" i="13" a="1"/>
  <c r="G4882" i="13" s="1"/>
  <c r="H4834" i="13" a="1"/>
  <c r="H4834" i="13" s="1"/>
  <c r="G4834" i="13" a="1"/>
  <c r="G4834" i="13" s="1"/>
  <c r="H4822" i="13" a="1"/>
  <c r="H4822" i="13" s="1"/>
  <c r="G4822" i="13" a="1"/>
  <c r="G4822" i="13" s="1"/>
  <c r="H4810" i="13" a="1"/>
  <c r="H4810" i="13" s="1"/>
  <c r="G4810" i="13" a="1"/>
  <c r="G4810" i="13" s="1"/>
  <c r="H4774" i="13" a="1"/>
  <c r="H4774" i="13" s="1"/>
  <c r="G4774" i="13" a="1"/>
  <c r="G4774" i="13" s="1"/>
  <c r="H4762" i="13" a="1"/>
  <c r="H4762" i="13" s="1"/>
  <c r="G4762" i="13" a="1"/>
  <c r="G4762" i="13" s="1"/>
  <c r="H4714" i="13" a="1"/>
  <c r="H4714" i="13" s="1"/>
  <c r="G4714" i="13" a="1"/>
  <c r="G4714" i="13" s="1"/>
  <c r="G4678" i="13" a="1"/>
  <c r="G4678" i="13" s="1"/>
  <c r="H4678" i="13" a="1"/>
  <c r="H4678" i="13" s="1"/>
  <c r="G4666" i="13" a="1"/>
  <c r="G4666" i="13" s="1"/>
  <c r="H4666" i="13" a="1"/>
  <c r="H4666" i="13" s="1"/>
  <c r="H4654" i="13" a="1"/>
  <c r="H4654" i="13" s="1"/>
  <c r="G4654" i="13" a="1"/>
  <c r="G4654" i="13" s="1"/>
  <c r="G4534" i="13" a="1"/>
  <c r="G4534" i="13" s="1"/>
  <c r="H4534" i="13" a="1"/>
  <c r="H4534" i="13" s="1"/>
  <c r="H4450" i="13" a="1"/>
  <c r="H4450" i="13" s="1"/>
  <c r="G4450" i="13" a="1"/>
  <c r="G4450" i="13" s="1"/>
  <c r="H4402" i="13" a="1"/>
  <c r="H4402" i="13" s="1"/>
  <c r="G4402" i="13" a="1"/>
  <c r="G4402" i="13" s="1"/>
  <c r="H4390" i="13" a="1"/>
  <c r="H4390" i="13" s="1"/>
  <c r="G4390" i="13" a="1"/>
  <c r="G4390" i="13" s="1"/>
  <c r="H4378" i="13" a="1"/>
  <c r="H4378" i="13" s="1"/>
  <c r="G4378" i="13" a="1"/>
  <c r="G4378" i="13" s="1"/>
  <c r="H4318" i="13" a="1"/>
  <c r="H4318" i="13" s="1"/>
  <c r="G4318" i="13" a="1"/>
  <c r="G4318" i="13" s="1"/>
  <c r="G4282" i="13" a="1"/>
  <c r="G4282" i="13" s="1"/>
  <c r="H4282" i="13" a="1"/>
  <c r="H4282" i="13" s="1"/>
  <c r="H4270" i="13" a="1"/>
  <c r="H4270" i="13" s="1"/>
  <c r="G4270" i="13" a="1"/>
  <c r="G4270" i="13" s="1"/>
  <c r="H4234" i="13" a="1"/>
  <c r="H4234" i="13" s="1"/>
  <c r="G4234" i="13" a="1"/>
  <c r="G4234" i="13" s="1"/>
  <c r="G4210" i="13" a="1"/>
  <c r="G4210" i="13" s="1"/>
  <c r="H4210" i="13" a="1"/>
  <c r="H4210" i="13" s="1"/>
  <c r="H4102" i="13" a="1"/>
  <c r="H4102" i="13" s="1"/>
  <c r="G4102" i="13" a="1"/>
  <c r="G4102" i="13" s="1"/>
  <c r="H4090" i="13" a="1"/>
  <c r="H4090" i="13" s="1"/>
  <c r="G4090" i="13" a="1"/>
  <c r="G4090" i="13" s="1"/>
  <c r="H4018" i="13" a="1"/>
  <c r="H4018" i="13" s="1"/>
  <c r="G4018" i="13" a="1"/>
  <c r="G4018" i="13" s="1"/>
  <c r="H3970" i="13" a="1"/>
  <c r="H3970" i="13" s="1"/>
  <c r="G3970" i="13" a="1"/>
  <c r="G3970" i="13" s="1"/>
  <c r="H3958" i="13" a="1"/>
  <c r="H3958" i="13" s="1"/>
  <c r="G3958" i="13" a="1"/>
  <c r="G3958" i="13" s="1"/>
  <c r="H3946" i="13" a="1"/>
  <c r="H3946" i="13" s="1"/>
  <c r="G3946" i="13" a="1"/>
  <c r="G3946" i="13" s="1"/>
  <c r="H3910" i="13" a="1"/>
  <c r="H3910" i="13" s="1"/>
  <c r="G3910" i="13" a="1"/>
  <c r="G3910" i="13" s="1"/>
  <c r="H3874" i="13" a="1"/>
  <c r="H3874" i="13" s="1"/>
  <c r="G3874" i="13" a="1"/>
  <c r="G3874" i="13" s="1"/>
  <c r="H3826" i="13" a="1"/>
  <c r="H3826" i="13" s="1"/>
  <c r="G3826" i="13" a="1"/>
  <c r="G3826" i="13" s="1"/>
  <c r="H3802" i="13" a="1"/>
  <c r="H3802" i="13" s="1"/>
  <c r="G3802" i="13" a="1"/>
  <c r="G3802" i="13" s="1"/>
  <c r="H3778" i="13" a="1"/>
  <c r="H3778" i="13" s="1"/>
  <c r="G3778" i="13" a="1"/>
  <c r="G3778" i="13" s="1"/>
  <c r="H3730" i="13" a="1"/>
  <c r="H3730" i="13" s="1"/>
  <c r="G3730" i="13" a="1"/>
  <c r="G3730" i="13" s="1"/>
  <c r="H3658" i="13" a="1"/>
  <c r="H3658" i="13" s="1"/>
  <c r="G3658" i="13" a="1"/>
  <c r="G3658" i="13" s="1"/>
  <c r="G3586" i="13" a="1"/>
  <c r="G3586" i="13" s="1"/>
  <c r="H3586" i="13" a="1"/>
  <c r="H3586" i="13" s="1"/>
  <c r="H3550" i="13" a="1"/>
  <c r="H3550" i="13" s="1"/>
  <c r="G3550" i="13" a="1"/>
  <c r="G3550" i="13" s="1"/>
  <c r="H3514" i="13" a="1"/>
  <c r="H3514" i="13" s="1"/>
  <c r="G3514" i="13" a="1"/>
  <c r="G3514" i="13" s="1"/>
  <c r="G3466" i="13" a="1"/>
  <c r="G3466" i="13" s="1"/>
  <c r="H3466" i="13" a="1"/>
  <c r="H3466" i="13" s="1"/>
  <c r="H3442" i="13" a="1"/>
  <c r="H3442" i="13" s="1"/>
  <c r="G3442" i="13" a="1"/>
  <c r="G3442" i="13" s="1"/>
  <c r="H3370" i="13" a="1"/>
  <c r="H3370" i="13" s="1"/>
  <c r="G3370" i="13" a="1"/>
  <c r="G3370" i="13" s="1"/>
  <c r="H5990" i="13" a="1"/>
  <c r="H5990" i="13" s="1"/>
  <c r="G5990" i="13" a="1"/>
  <c r="G5990" i="13" s="1"/>
  <c r="H5330" i="13" a="1"/>
  <c r="H5330" i="13" s="1"/>
  <c r="G5330" i="13" a="1"/>
  <c r="G5330" i="13" s="1"/>
  <c r="H5042" i="13" a="1"/>
  <c r="H5042" i="13" s="1"/>
  <c r="G5042" i="13" a="1"/>
  <c r="G5042" i="13" s="1"/>
  <c r="G4934" i="13" a="1"/>
  <c r="G4934" i="13" s="1"/>
  <c r="H4934" i="13" a="1"/>
  <c r="H4934" i="13" s="1"/>
  <c r="H4814" i="13" a="1"/>
  <c r="H4814" i="13" s="1"/>
  <c r="G4814" i="13" a="1"/>
  <c r="G4814" i="13" s="1"/>
  <c r="G4778" i="13" a="1"/>
  <c r="G4778" i="13" s="1"/>
  <c r="H4778" i="13" a="1"/>
  <c r="H4778" i="13" s="1"/>
  <c r="G4694" i="13" a="1"/>
  <c r="G4694" i="13" s="1"/>
  <c r="H4694" i="13" a="1"/>
  <c r="H4694" i="13" s="1"/>
  <c r="H4670" i="13" a="1"/>
  <c r="H4670" i="13" s="1"/>
  <c r="G4670" i="13" a="1"/>
  <c r="G4670" i="13" s="1"/>
  <c r="G4658" i="13" a="1"/>
  <c r="G4658" i="13" s="1"/>
  <c r="H4658" i="13" a="1"/>
  <c r="H4658" i="13" s="1"/>
  <c r="G4634" i="13" a="1"/>
  <c r="G4634" i="13" s="1"/>
  <c r="H4634" i="13" a="1"/>
  <c r="H4634" i="13" s="1"/>
  <c r="H4598" i="13" a="1"/>
  <c r="H4598" i="13" s="1"/>
  <c r="G4598" i="13" a="1"/>
  <c r="G4598" i="13" s="1"/>
  <c r="G4550" i="13" a="1"/>
  <c r="G4550" i="13" s="1"/>
  <c r="H4550" i="13" a="1"/>
  <c r="H4550" i="13" s="1"/>
  <c r="H4502" i="13" a="1"/>
  <c r="H4502" i="13" s="1"/>
  <c r="G4502" i="13" a="1"/>
  <c r="G4502" i="13" s="1"/>
  <c r="H4478" i="13" a="1"/>
  <c r="H4478" i="13" s="1"/>
  <c r="G4478" i="13" a="1"/>
  <c r="G4478" i="13" s="1"/>
  <c r="H4430" i="13" a="1"/>
  <c r="H4430" i="13" s="1"/>
  <c r="G4430" i="13" a="1"/>
  <c r="G4430" i="13" s="1"/>
  <c r="G4382" i="13" a="1"/>
  <c r="G4382" i="13" s="1"/>
  <c r="H4382" i="13" a="1"/>
  <c r="H4382" i="13" s="1"/>
  <c r="H4370" i="13" a="1"/>
  <c r="H4370" i="13" s="1"/>
  <c r="G4370" i="13" a="1"/>
  <c r="G4370" i="13" s="1"/>
  <c r="H4334" i="13" a="1"/>
  <c r="H4334" i="13" s="1"/>
  <c r="G4334" i="13" a="1"/>
  <c r="G4334" i="13" s="1"/>
  <c r="H4118" i="13" a="1"/>
  <c r="H4118" i="13" s="1"/>
  <c r="G4118" i="13" a="1"/>
  <c r="G4118" i="13" s="1"/>
  <c r="H4094" i="13" a="1"/>
  <c r="H4094" i="13" s="1"/>
  <c r="G4094" i="13" a="1"/>
  <c r="G4094" i="13" s="1"/>
  <c r="G4058" i="13" a="1"/>
  <c r="G4058" i="13" s="1"/>
  <c r="H4058" i="13" a="1"/>
  <c r="H4058" i="13" s="1"/>
  <c r="G4010" i="13" a="1"/>
  <c r="G4010" i="13" s="1"/>
  <c r="H4010" i="13" a="1"/>
  <c r="H4010" i="13" s="1"/>
  <c r="H3986" i="13" a="1"/>
  <c r="H3986" i="13" s="1"/>
  <c r="G3986" i="13" a="1"/>
  <c r="G3986" i="13" s="1"/>
  <c r="H3950" i="13" a="1"/>
  <c r="H3950" i="13" s="1"/>
  <c r="G3950" i="13" a="1"/>
  <c r="G3950" i="13" s="1"/>
  <c r="H3902" i="13" a="1"/>
  <c r="H3902" i="13" s="1"/>
  <c r="G3902" i="13" a="1"/>
  <c r="G3902" i="13" s="1"/>
  <c r="H3782" i="13" a="1"/>
  <c r="H3782" i="13" s="1"/>
  <c r="G3782" i="13" a="1"/>
  <c r="G3782" i="13" s="1"/>
  <c r="H3746" i="13" a="1"/>
  <c r="H3746" i="13" s="1"/>
  <c r="G3746" i="13" a="1"/>
  <c r="G3746" i="13" s="1"/>
  <c r="H3722" i="13" a="1"/>
  <c r="H3722" i="13" s="1"/>
  <c r="G3722" i="13" a="1"/>
  <c r="G3722" i="13" s="1"/>
  <c r="G3614" i="13" a="1"/>
  <c r="G3614" i="13" s="1"/>
  <c r="H3614" i="13" a="1"/>
  <c r="H3614" i="13" s="1"/>
  <c r="H3578" i="13" a="1"/>
  <c r="H3578" i="13" s="1"/>
  <c r="G3578" i="13" a="1"/>
  <c r="G3578" i="13" s="1"/>
  <c r="G3494" i="13" a="1"/>
  <c r="G3494" i="13" s="1"/>
  <c r="H3494" i="13" a="1"/>
  <c r="H3494" i="13" s="1"/>
  <c r="H3470" i="13" a="1"/>
  <c r="H3470" i="13" s="1"/>
  <c r="G3470" i="13" a="1"/>
  <c r="G3470" i="13" s="1"/>
  <c r="G3446" i="13" a="1"/>
  <c r="G3446" i="13" s="1"/>
  <c r="H3446" i="13" a="1"/>
  <c r="H3446" i="13" s="1"/>
  <c r="H3434" i="13" a="1"/>
  <c r="H3434" i="13" s="1"/>
  <c r="G12" i="56" s="1"/>
  <c r="G3434" i="13" a="1"/>
  <c r="G3434" i="13" s="1"/>
  <c r="F12" i="56" s="1"/>
  <c r="H3422" i="13" a="1"/>
  <c r="H3422" i="13" s="1"/>
  <c r="G3422" i="13" a="1"/>
  <c r="G3422" i="13" s="1"/>
  <c r="G3374" i="13" a="1"/>
  <c r="G3374" i="13" s="1"/>
  <c r="H3374" i="13" a="1"/>
  <c r="H3374" i="13" s="1"/>
  <c r="G5858" i="13" a="1"/>
  <c r="G5858" i="13" s="1"/>
  <c r="H5186" i="13" a="1"/>
  <c r="H5186" i="13" s="1"/>
  <c r="H5162" i="13" a="1"/>
  <c r="H5162" i="13" s="1"/>
  <c r="H4538" i="13" a="1"/>
  <c r="H4538" i="13" s="1"/>
  <c r="H4202" i="13" a="1"/>
  <c r="H4202" i="13" s="1"/>
  <c r="G5904" i="13" a="1"/>
  <c r="G5904" i="13" s="1"/>
  <c r="H5904" i="13" a="1"/>
  <c r="H5904" i="13" s="1"/>
  <c r="H5784" i="13" a="1"/>
  <c r="H5784" i="13" s="1"/>
  <c r="G5784" i="13" a="1"/>
  <c r="G5784" i="13" s="1"/>
  <c r="H5652" i="13" a="1"/>
  <c r="H5652" i="13" s="1"/>
  <c r="G5652" i="13" a="1"/>
  <c r="G5652" i="13" s="1"/>
  <c r="G5448" i="13" a="1"/>
  <c r="G5448" i="13" s="1"/>
  <c r="H5448" i="13" a="1"/>
  <c r="H5448" i="13" s="1"/>
  <c r="G5436" i="13" a="1"/>
  <c r="G5436" i="13" s="1"/>
  <c r="H5436" i="13" a="1"/>
  <c r="H5436" i="13" s="1"/>
  <c r="H5412" i="13" a="1"/>
  <c r="H5412" i="13" s="1"/>
  <c r="G5412" i="13" a="1"/>
  <c r="G5412" i="13" s="1"/>
  <c r="H5304" i="13" a="1"/>
  <c r="H5304" i="13" s="1"/>
  <c r="G5304" i="13" a="1"/>
  <c r="G5304" i="13" s="1"/>
  <c r="H5268" i="13" a="1"/>
  <c r="H5268" i="13" s="1"/>
  <c r="G5268" i="13" a="1"/>
  <c r="G5268" i="13" s="1"/>
  <c r="G5232" i="13" a="1"/>
  <c r="G5232" i="13" s="1"/>
  <c r="H5232" i="13" a="1"/>
  <c r="H5232" i="13" s="1"/>
  <c r="H5220" i="13" a="1"/>
  <c r="H5220" i="13" s="1"/>
  <c r="G5220" i="13" a="1"/>
  <c r="G5220" i="13" s="1"/>
  <c r="H4788" i="13" a="1"/>
  <c r="H4788" i="13" s="1"/>
  <c r="G4788" i="13" a="1"/>
  <c r="G4788" i="13" s="1"/>
  <c r="H4776" i="13" a="1"/>
  <c r="H4776" i="13" s="1"/>
  <c r="G4776" i="13" a="1"/>
  <c r="G4776" i="13" s="1"/>
  <c r="H4032" i="13" a="1"/>
  <c r="H4032" i="13" s="1"/>
  <c r="G4032" i="13" a="1"/>
  <c r="G4032" i="13" s="1"/>
  <c r="H3564" i="13" a="1"/>
  <c r="H3564" i="13" s="1"/>
  <c r="G3564" i="13" a="1"/>
  <c r="G3564" i="13" s="1"/>
  <c r="H3552" i="13" a="1"/>
  <c r="H3552" i="13" s="1"/>
  <c r="G3552" i="13" a="1"/>
  <c r="G3552" i="13" s="1"/>
  <c r="H3516" i="13" a="1"/>
  <c r="H3516" i="13" s="1"/>
  <c r="G3516" i="13" a="1"/>
  <c r="G3516" i="13" s="1"/>
  <c r="H3468" i="13" a="1"/>
  <c r="H3468" i="13" s="1"/>
  <c r="G3468" i="13" a="1"/>
  <c r="G3468" i="13" s="1"/>
  <c r="H3456" i="13" a="1"/>
  <c r="H3456" i="13" s="1"/>
  <c r="G3456" i="13" a="1"/>
  <c r="G3456" i="13" s="1"/>
  <c r="H3372" i="13" a="1"/>
  <c r="H3372" i="13" s="1"/>
  <c r="G3372" i="13" a="1"/>
  <c r="G3372" i="13" s="1"/>
  <c r="G4884" i="13" a="1"/>
  <c r="G4884" i="13" s="1"/>
  <c r="G4080" i="13" a="1"/>
  <c r="G4080" i="13" s="1"/>
  <c r="G3756" i="13" a="1"/>
  <c r="G3756" i="13" s="1"/>
  <c r="H4562" i="13" a="1"/>
  <c r="H4562" i="13" s="1"/>
  <c r="H5999" i="13" a="1"/>
  <c r="H5999" i="13" s="1"/>
  <c r="G5999" i="13" a="1"/>
  <c r="G5999" i="13" s="1"/>
  <c r="G5975" i="13" a="1"/>
  <c r="G5975" i="13" s="1"/>
  <c r="H5975" i="13" a="1"/>
  <c r="H5975" i="13" s="1"/>
  <c r="G5963" i="13" a="1"/>
  <c r="G5963" i="13" s="1"/>
  <c r="H5963" i="13" a="1"/>
  <c r="H5963" i="13" s="1"/>
  <c r="H5735" i="13" a="1"/>
  <c r="H5735" i="13" s="1"/>
  <c r="G5735" i="13" a="1"/>
  <c r="G5735" i="13" s="1"/>
  <c r="G5711" i="13" a="1"/>
  <c r="G5711" i="13" s="1"/>
  <c r="H5711" i="13" a="1"/>
  <c r="H5711" i="13" s="1"/>
  <c r="G5699" i="13" a="1"/>
  <c r="G5699" i="13" s="1"/>
  <c r="H5699" i="13" a="1"/>
  <c r="H5699" i="13" s="1"/>
  <c r="H5615" i="13" a="1"/>
  <c r="H5615" i="13" s="1"/>
  <c r="G5615" i="13" a="1"/>
  <c r="G5615" i="13" s="1"/>
  <c r="G5495" i="13" a="1"/>
  <c r="G5495" i="13" s="1"/>
  <c r="H5495" i="13" a="1"/>
  <c r="H5495" i="13" s="1"/>
  <c r="H5483" i="13" a="1"/>
  <c r="H5483" i="13" s="1"/>
  <c r="G5483" i="13" a="1"/>
  <c r="G5483" i="13" s="1"/>
  <c r="H5471" i="13" a="1"/>
  <c r="H5471" i="13" s="1"/>
  <c r="G5471" i="13" a="1"/>
  <c r="G5471" i="13" s="1"/>
  <c r="G5399" i="13" a="1"/>
  <c r="G5399" i="13" s="1"/>
  <c r="H5399" i="13" a="1"/>
  <c r="H5399" i="13" s="1"/>
  <c r="G5327" i="13" a="1"/>
  <c r="G5327" i="13" s="1"/>
  <c r="H5327" i="13" a="1"/>
  <c r="H5327" i="13" s="1"/>
  <c r="H5303" i="13" a="1"/>
  <c r="H5303" i="13" s="1"/>
  <c r="G5303" i="13" a="1"/>
  <c r="G5303" i="13" s="1"/>
  <c r="H5267" i="13" a="1"/>
  <c r="H5267" i="13" s="1"/>
  <c r="G5267" i="13" a="1"/>
  <c r="G5267" i="13" s="1"/>
  <c r="G5255" i="13" a="1"/>
  <c r="G5255" i="13" s="1"/>
  <c r="H5255" i="13" a="1"/>
  <c r="H5255" i="13" s="1"/>
  <c r="H5171" i="13" a="1"/>
  <c r="H5171" i="13" s="1"/>
  <c r="G5171" i="13" a="1"/>
  <c r="G5171" i="13" s="1"/>
  <c r="G5159" i="13" a="1"/>
  <c r="G5159" i="13" s="1"/>
  <c r="H5159" i="13" a="1"/>
  <c r="H5159" i="13" s="1"/>
  <c r="G5087" i="13" a="1"/>
  <c r="G5087" i="13" s="1"/>
  <c r="H5087" i="13" a="1"/>
  <c r="H5087" i="13" s="1"/>
  <c r="G4979" i="13" a="1"/>
  <c r="G4979" i="13" s="1"/>
  <c r="H4979" i="13" a="1"/>
  <c r="H4979" i="13" s="1"/>
  <c r="H4967" i="13" a="1"/>
  <c r="H4967" i="13" s="1"/>
  <c r="G4967" i="13" a="1"/>
  <c r="G4967" i="13" s="1"/>
  <c r="H4763" i="13" a="1"/>
  <c r="H4763" i="13" s="1"/>
  <c r="G4763" i="13" a="1"/>
  <c r="G4763" i="13" s="1"/>
  <c r="H4715" i="13" a="1"/>
  <c r="H4715" i="13" s="1"/>
  <c r="G4715" i="13" a="1"/>
  <c r="G4715" i="13" s="1"/>
  <c r="G4679" i="13" a="1"/>
  <c r="G4679" i="13" s="1"/>
  <c r="F12" i="58" s="1"/>
  <c r="H4679" i="13" a="1"/>
  <c r="H4679" i="13" s="1"/>
  <c r="H4583" i="13" a="1"/>
  <c r="H4583" i="13" s="1"/>
  <c r="G4583" i="13" a="1"/>
  <c r="G4583" i="13" s="1"/>
  <c r="G4535" i="13" a="1"/>
  <c r="G4535" i="13" s="1"/>
  <c r="H4535" i="13" a="1"/>
  <c r="H4535" i="13" s="1"/>
  <c r="G4259" i="13" a="1"/>
  <c r="G4259" i="13" s="1"/>
  <c r="H4259" i="13" a="1"/>
  <c r="H4259" i="13" s="1"/>
  <c r="H3731" i="13" a="1"/>
  <c r="H3731" i="13" s="1"/>
  <c r="G3731" i="13" a="1"/>
  <c r="G3731" i="13" s="1"/>
  <c r="H3695" i="13" a="1"/>
  <c r="H3695" i="13" s="1"/>
  <c r="G3695" i="13" a="1"/>
  <c r="G3695" i="13" s="1"/>
  <c r="G3587" i="13" a="1"/>
  <c r="G3587" i="13" s="1"/>
  <c r="H3587" i="13" a="1"/>
  <c r="H3587" i="13" s="1"/>
  <c r="H3563" i="13" a="1"/>
  <c r="H3563" i="13" s="1"/>
  <c r="G3563" i="13" a="1"/>
  <c r="G3563" i="13" s="1"/>
  <c r="H3515" i="13" a="1"/>
  <c r="H3515" i="13" s="1"/>
  <c r="G3515" i="13" a="1"/>
  <c r="G3515" i="13" s="1"/>
  <c r="H3467" i="13" a="1"/>
  <c r="H3467" i="13" s="1"/>
  <c r="G3467" i="13" a="1"/>
  <c r="G3467" i="13" s="1"/>
  <c r="H3419" i="13" a="1"/>
  <c r="H3419" i="13" s="1"/>
  <c r="G3419" i="13" a="1"/>
  <c r="G3419" i="13" s="1"/>
  <c r="H3371" i="13" a="1"/>
  <c r="H3371" i="13" s="1"/>
  <c r="G3371" i="13" a="1"/>
  <c r="G3371" i="13" s="1"/>
  <c r="G5786" i="13" a="1"/>
  <c r="G5786" i="13" s="1"/>
  <c r="G5750" i="13" a="1"/>
  <c r="G5750" i="13" s="1"/>
  <c r="G4919" i="13" a="1"/>
  <c r="G4919" i="13" s="1"/>
  <c r="G4883" i="13" a="1"/>
  <c r="G4883" i="13" s="1"/>
  <c r="G4680" i="13" a="1"/>
  <c r="G4680" i="13" s="1"/>
  <c r="G4079" i="13" a="1"/>
  <c r="G4079" i="13" s="1"/>
  <c r="H5808" i="13" a="1"/>
  <c r="H5808" i="13" s="1"/>
  <c r="H5594" i="13" a="1"/>
  <c r="H5594" i="13" s="1"/>
  <c r="H4886" i="13" a="1"/>
  <c r="H4886" i="13" s="1"/>
  <c r="H4091" i="13" a="1"/>
  <c r="H4091" i="13" s="1"/>
  <c r="H4070" i="13" a="1"/>
  <c r="H4070" i="13" s="1"/>
  <c r="H3818" i="13" a="1"/>
  <c r="H3818" i="13" s="1"/>
  <c r="H3698" i="13" a="1"/>
  <c r="H3698" i="13" s="1"/>
  <c r="G5962" i="13" a="1"/>
  <c r="G5962" i="13" s="1"/>
  <c r="H5962" i="13" a="1"/>
  <c r="H5962" i="13" s="1"/>
  <c r="H5758" i="13" a="1"/>
  <c r="H5758" i="13" s="1"/>
  <c r="G5758" i="13" a="1"/>
  <c r="G5758" i="13" s="1"/>
  <c r="H5746" i="13" a="1"/>
  <c r="H5746" i="13" s="1"/>
  <c r="G5746" i="13" a="1"/>
  <c r="G5746" i="13" s="1"/>
  <c r="H5614" i="13" a="1"/>
  <c r="H5614" i="13" s="1"/>
  <c r="G5614" i="13" a="1"/>
  <c r="G5614" i="13" s="1"/>
  <c r="H5602" i="13" a="1"/>
  <c r="H5602" i="13" s="1"/>
  <c r="G5602" i="13" a="1"/>
  <c r="G5602" i="13" s="1"/>
  <c r="H5542" i="13" a="1"/>
  <c r="H5542" i="13" s="1"/>
  <c r="G5542" i="13" a="1"/>
  <c r="G5542" i="13" s="1"/>
  <c r="H5458" i="13" a="1"/>
  <c r="H5458" i="13" s="1"/>
  <c r="G5458" i="13" a="1"/>
  <c r="G5458" i="13" s="1"/>
  <c r="H5386" i="13" a="1"/>
  <c r="H5386" i="13" s="1"/>
  <c r="G5386" i="13" a="1"/>
  <c r="G5386" i="13" s="1"/>
  <c r="H5314" i="13" a="1"/>
  <c r="H5314" i="13" s="1"/>
  <c r="G5314" i="13" a="1"/>
  <c r="G5314" i="13" s="1"/>
  <c r="H5254" i="13" a="1"/>
  <c r="H5254" i="13" s="1"/>
  <c r="G5254" i="13" a="1"/>
  <c r="G5254" i="13" s="1"/>
  <c r="H5038" i="13" a="1"/>
  <c r="H5038" i="13" s="1"/>
  <c r="G5038" i="13" a="1"/>
  <c r="G5038" i="13" s="1"/>
  <c r="G5194" i="13" a="1"/>
  <c r="G5194" i="13" s="1"/>
  <c r="G4752" i="13" a="1"/>
  <c r="G4752" i="13" s="1"/>
  <c r="G3611" i="13" a="1"/>
  <c r="G3611" i="13" s="1"/>
  <c r="G3360" i="13" a="1"/>
  <c r="G3360" i="13" s="1"/>
  <c r="H5183" i="13" a="1"/>
  <c r="H5183" i="13" s="1"/>
  <c r="H4862" i="13" a="1"/>
  <c r="H4862" i="13" s="1"/>
  <c r="H4790" i="13" a="1"/>
  <c r="H4790" i="13" s="1"/>
  <c r="H3696" i="13" a="1"/>
  <c r="H3696" i="13" s="1"/>
  <c r="G5590" i="13" a="1"/>
  <c r="G5590" i="13" s="1"/>
  <c r="G5522" i="13" a="1"/>
  <c r="G5522" i="13" s="1"/>
  <c r="G5506" i="13" a="1"/>
  <c r="G5506" i="13" s="1"/>
  <c r="G5438" i="13" a="1"/>
  <c r="G5438" i="13" s="1"/>
  <c r="G4860" i="13" a="1"/>
  <c r="G4860" i="13" s="1"/>
  <c r="G4751" i="13" a="1"/>
  <c r="G4751" i="13" s="1"/>
  <c r="G4572" i="13" a="1"/>
  <c r="G4572" i="13" s="1"/>
  <c r="H5928" i="13" a="1"/>
  <c r="H5928" i="13" s="1"/>
  <c r="H5617" i="13" a="1"/>
  <c r="H5617" i="13" s="1"/>
  <c r="H5390" i="13" a="1"/>
  <c r="H5390" i="13" s="1"/>
  <c r="G5978" i="13" a="1"/>
  <c r="G5978" i="13" s="1"/>
  <c r="H5978" i="13" a="1"/>
  <c r="H5978" i="13" s="1"/>
  <c r="G5906" i="13" a="1"/>
  <c r="G5906" i="13" s="1"/>
  <c r="H5906" i="13" a="1"/>
  <c r="H5906" i="13" s="1"/>
  <c r="H5762" i="13" a="1"/>
  <c r="H5762" i="13" s="1"/>
  <c r="G5762" i="13" a="1"/>
  <c r="G5762" i="13" s="1"/>
  <c r="H5414" i="13" a="1"/>
  <c r="H5414" i="13" s="1"/>
  <c r="G5414" i="13" a="1"/>
  <c r="G5414" i="13" s="1"/>
  <c r="H5342" i="13" a="1"/>
  <c r="H5342" i="13" s="1"/>
  <c r="G5342" i="13" a="1"/>
  <c r="G5342" i="13" s="1"/>
  <c r="G5114" i="13" a="1"/>
  <c r="G5114" i="13" s="1"/>
  <c r="H5114" i="13" a="1"/>
  <c r="H5114" i="13" s="1"/>
  <c r="H5054" i="13" a="1"/>
  <c r="H5054" i="13" s="1"/>
  <c r="G5054" i="13" a="1"/>
  <c r="G5054" i="13" s="1"/>
  <c r="H4970" i="13" a="1"/>
  <c r="H4970" i="13" s="1"/>
  <c r="G4970" i="13" a="1"/>
  <c r="G4970" i="13" s="1"/>
  <c r="H4946" i="13" a="1"/>
  <c r="H4946" i="13" s="1"/>
  <c r="G4946" i="13" a="1"/>
  <c r="G4946" i="13" s="1"/>
  <c r="H4910" i="13" a="1"/>
  <c r="H4910" i="13" s="1"/>
  <c r="G4910" i="13" a="1"/>
  <c r="G4910" i="13" s="1"/>
  <c r="H4838" i="13" a="1"/>
  <c r="H4838" i="13" s="1"/>
  <c r="G4838" i="13" a="1"/>
  <c r="G4838" i="13" s="1"/>
  <c r="H4802" i="13" a="1"/>
  <c r="H4802" i="13" s="1"/>
  <c r="G4802" i="13" a="1"/>
  <c r="G4802" i="13" s="1"/>
  <c r="H4514" i="13" a="1"/>
  <c r="H4514" i="13" s="1"/>
  <c r="G4514" i="13" a="1"/>
  <c r="G4514" i="13" s="1"/>
  <c r="H4466" i="13" a="1"/>
  <c r="H4466" i="13" s="1"/>
  <c r="G4466" i="13" a="1"/>
  <c r="G4466" i="13" s="1"/>
  <c r="H4418" i="13" a="1"/>
  <c r="H4418" i="13" s="1"/>
  <c r="G4418" i="13" a="1"/>
  <c r="G4418" i="13" s="1"/>
  <c r="H4322" i="13" a="1"/>
  <c r="H4322" i="13" s="1"/>
  <c r="G4322" i="13" a="1"/>
  <c r="G4322" i="13" s="1"/>
  <c r="H4274" i="13" a="1"/>
  <c r="H4274" i="13" s="1"/>
  <c r="G4274" i="13" a="1"/>
  <c r="G4274" i="13" s="1"/>
  <c r="G4190" i="13" a="1"/>
  <c r="G4190" i="13" s="1"/>
  <c r="H4190" i="13" a="1"/>
  <c r="H4190" i="13" s="1"/>
  <c r="H4166" i="13" a="1"/>
  <c r="H4166" i="13" s="1"/>
  <c r="G4166" i="13" a="1"/>
  <c r="G4166" i="13" s="1"/>
  <c r="H4022" i="13" a="1"/>
  <c r="H4022" i="13" s="1"/>
  <c r="G4022" i="13" a="1"/>
  <c r="G4022" i="13" s="1"/>
  <c r="H3998" i="13" a="1"/>
  <c r="H3998" i="13" s="1"/>
  <c r="G3998" i="13" a="1"/>
  <c r="G3998" i="13" s="1"/>
  <c r="G3962" i="13" a="1"/>
  <c r="G3962" i="13" s="1"/>
  <c r="H3962" i="13" a="1"/>
  <c r="H3962" i="13" s="1"/>
  <c r="G3926" i="13" a="1"/>
  <c r="G3926" i="13" s="1"/>
  <c r="H3926" i="13" a="1"/>
  <c r="H3926" i="13" s="1"/>
  <c r="H3866" i="13" a="1"/>
  <c r="H3866" i="13" s="1"/>
  <c r="G3866" i="13" a="1"/>
  <c r="G3866" i="13" s="1"/>
  <c r="H3674" i="13" a="1"/>
  <c r="H3674" i="13" s="1"/>
  <c r="G3674" i="13" a="1"/>
  <c r="G3674" i="13" s="1"/>
  <c r="H3662" i="13" a="1"/>
  <c r="H3662" i="13" s="1"/>
  <c r="G3662" i="13" a="1"/>
  <c r="G3662" i="13" s="1"/>
  <c r="H3626" i="13" a="1"/>
  <c r="H3626" i="13" s="1"/>
  <c r="G3626" i="13" a="1"/>
  <c r="G3626" i="13" s="1"/>
  <c r="H3590" i="13" a="1"/>
  <c r="H3590" i="13" s="1"/>
  <c r="G3590" i="13" a="1"/>
  <c r="G3590" i="13" s="1"/>
  <c r="H3566" i="13" a="1"/>
  <c r="H3566" i="13" s="1"/>
  <c r="G3566" i="13" a="1"/>
  <c r="G3566" i="13" s="1"/>
  <c r="H3530" i="13" a="1"/>
  <c r="H3530" i="13" s="1"/>
  <c r="G3530" i="13" a="1"/>
  <c r="G3530" i="13" s="1"/>
  <c r="G5822" i="13" a="1"/>
  <c r="G5822" i="13" s="1"/>
  <c r="G5666" i="13" a="1"/>
  <c r="G5666" i="13" s="1"/>
  <c r="H3458" i="13" a="1"/>
  <c r="H3458" i="13" s="1"/>
  <c r="H6012" i="13" a="1"/>
  <c r="H6012" i="13" s="1"/>
  <c r="G6012" i="13" a="1"/>
  <c r="G6012" i="13" s="1"/>
  <c r="H6000" i="13" a="1"/>
  <c r="H6000" i="13" s="1"/>
  <c r="G6000" i="13" a="1"/>
  <c r="G6000" i="13" s="1"/>
  <c r="G5976" i="13" a="1"/>
  <c r="G5976" i="13" s="1"/>
  <c r="H5976" i="13" a="1"/>
  <c r="H5976" i="13" s="1"/>
  <c r="H5856" i="13" a="1"/>
  <c r="H5856" i="13" s="1"/>
  <c r="G5856" i="13" a="1"/>
  <c r="G5856" i="13" s="1"/>
  <c r="H5736" i="13" a="1"/>
  <c r="H5736" i="13" s="1"/>
  <c r="G5736" i="13" a="1"/>
  <c r="G5736" i="13" s="1"/>
  <c r="G5664" i="13" a="1"/>
  <c r="G5664" i="13" s="1"/>
  <c r="H5664" i="13" a="1"/>
  <c r="H5664" i="13" s="1"/>
  <c r="H5640" i="13" a="1"/>
  <c r="H5640" i="13" s="1"/>
  <c r="G5640" i="13" a="1"/>
  <c r="G5640" i="13" s="1"/>
  <c r="H5556" i="13" a="1"/>
  <c r="H5556" i="13" s="1"/>
  <c r="G5556" i="13" a="1"/>
  <c r="G5556" i="13" s="1"/>
  <c r="G5532" i="13" a="1"/>
  <c r="G5532" i="13" s="1"/>
  <c r="H5532" i="13" a="1"/>
  <c r="H5532" i="13" s="1"/>
  <c r="H5520" i="13" a="1"/>
  <c r="H5520" i="13" s="1"/>
  <c r="G5520" i="13" a="1"/>
  <c r="G5520" i="13" s="1"/>
  <c r="H5496" i="13" a="1"/>
  <c r="H5496" i="13" s="1"/>
  <c r="G5496" i="13" a="1"/>
  <c r="G5496" i="13" s="1"/>
  <c r="H5484" i="13" a="1"/>
  <c r="H5484" i="13" s="1"/>
  <c r="G5484" i="13" a="1"/>
  <c r="G5484" i="13" s="1"/>
  <c r="H5208" i="13" a="1"/>
  <c r="H5208" i="13" s="1"/>
  <c r="G5208" i="13" a="1"/>
  <c r="G5208" i="13" s="1"/>
  <c r="H5172" i="13" a="1"/>
  <c r="H5172" i="13" s="1"/>
  <c r="G5172" i="13" a="1"/>
  <c r="G5172" i="13" s="1"/>
  <c r="H5076" i="13" a="1"/>
  <c r="H5076" i="13" s="1"/>
  <c r="G5076" i="13" a="1"/>
  <c r="G5076" i="13" s="1"/>
  <c r="H5064" i="13" a="1"/>
  <c r="H5064" i="13" s="1"/>
  <c r="G5064" i="13" a="1"/>
  <c r="G5064" i="13" s="1"/>
  <c r="H5052" i="13" a="1"/>
  <c r="H5052" i="13" s="1"/>
  <c r="G5052" i="13" a="1"/>
  <c r="G5052" i="13" s="1"/>
  <c r="H5028" i="13" a="1"/>
  <c r="H5028" i="13" s="1"/>
  <c r="G5028" i="13" a="1"/>
  <c r="G5028" i="13" s="1"/>
  <c r="H5004" i="13" a="1"/>
  <c r="H5004" i="13" s="1"/>
  <c r="G5004" i="13" a="1"/>
  <c r="G5004" i="13" s="1"/>
  <c r="G4992" i="13" a="1"/>
  <c r="G4992" i="13" s="1"/>
  <c r="H4992" i="13" a="1"/>
  <c r="H4992" i="13" s="1"/>
  <c r="G4980" i="13" a="1"/>
  <c r="G4980" i="13" s="1"/>
  <c r="H4980" i="13" a="1"/>
  <c r="H4980" i="13" s="1"/>
  <c r="H4968" i="13" a="1"/>
  <c r="H4968" i="13" s="1"/>
  <c r="G4968" i="13" a="1"/>
  <c r="G4968" i="13" s="1"/>
  <c r="H4836" i="13" a="1"/>
  <c r="H4836" i="13" s="1"/>
  <c r="G4836" i="13" a="1"/>
  <c r="G4836" i="13" s="1"/>
  <c r="H4356" i="13" a="1"/>
  <c r="H4356" i="13" s="1"/>
  <c r="G4356" i="13" a="1"/>
  <c r="G4356" i="13" s="1"/>
  <c r="H4260" i="13" a="1"/>
  <c r="H4260" i="13" s="1"/>
  <c r="G4260" i="13" a="1"/>
  <c r="G4260" i="13" s="1"/>
  <c r="H4236" i="13" a="1"/>
  <c r="H4236" i="13" s="1"/>
  <c r="G4236" i="13" a="1"/>
  <c r="G4236" i="13" s="1"/>
  <c r="H4104" i="13" a="1"/>
  <c r="H4104" i="13" s="1"/>
  <c r="G4104" i="13" a="1"/>
  <c r="G4104" i="13" s="1"/>
  <c r="H3984" i="13" a="1"/>
  <c r="H3984" i="13" s="1"/>
  <c r="G3984" i="13" a="1"/>
  <c r="G3984" i="13" s="1"/>
  <c r="H3972" i="13" a="1"/>
  <c r="H3972" i="13" s="1"/>
  <c r="G3972" i="13" a="1"/>
  <c r="G3972" i="13" s="1"/>
  <c r="H3924" i="13" a="1"/>
  <c r="H3924" i="13" s="1"/>
  <c r="G3924" i="13" a="1"/>
  <c r="G3924" i="13" s="1"/>
  <c r="H3888" i="13" a="1"/>
  <c r="H3888" i="13" s="1"/>
  <c r="G3888" i="13" a="1"/>
  <c r="G3888" i="13" s="1"/>
  <c r="H3828" i="13" a="1"/>
  <c r="H3828" i="13" s="1"/>
  <c r="G3828" i="13" a="1"/>
  <c r="G3828" i="13" s="1"/>
  <c r="G3672" i="13" a="1"/>
  <c r="G3672" i="13" s="1"/>
  <c r="H3672" i="13" a="1"/>
  <c r="H3672" i="13" s="1"/>
  <c r="H3648" i="13" a="1"/>
  <c r="H3648" i="13" s="1"/>
  <c r="G3648" i="13" a="1"/>
  <c r="G3648" i="13" s="1"/>
  <c r="H3432" i="13" a="1"/>
  <c r="H3432" i="13" s="1"/>
  <c r="G3432" i="13" a="1"/>
  <c r="G3432" i="13" s="1"/>
  <c r="H3420" i="13" a="1"/>
  <c r="H3420" i="13" s="1"/>
  <c r="G3420" i="13" a="1"/>
  <c r="G3420" i="13" s="1"/>
  <c r="H3384" i="13" a="1"/>
  <c r="H3384" i="13" s="1"/>
  <c r="G3384" i="13" a="1"/>
  <c r="G3384" i="13" s="1"/>
  <c r="G4920" i="13" a="1"/>
  <c r="G4920" i="13" s="1"/>
  <c r="H4046" i="13" a="1"/>
  <c r="H4046" i="13" s="1"/>
  <c r="H3758" i="13" a="1"/>
  <c r="H3758" i="13" s="1"/>
  <c r="G5987" i="13" a="1"/>
  <c r="G5987" i="13" s="1"/>
  <c r="H5987" i="13" a="1"/>
  <c r="H5987" i="13" s="1"/>
  <c r="G5903" i="13" a="1"/>
  <c r="G5903" i="13" s="1"/>
  <c r="H5903" i="13" a="1"/>
  <c r="H5903" i="13" s="1"/>
  <c r="G5891" i="13" a="1"/>
  <c r="G5891" i="13" s="1"/>
  <c r="H5891" i="13" a="1"/>
  <c r="H5891" i="13" s="1"/>
  <c r="H5855" i="13" a="1"/>
  <c r="H5855" i="13" s="1"/>
  <c r="G5855" i="13" a="1"/>
  <c r="G5855" i="13" s="1"/>
  <c r="H5819" i="13" a="1"/>
  <c r="H5819" i="13" s="1"/>
  <c r="G5819" i="13" a="1"/>
  <c r="G5819" i="13" s="1"/>
  <c r="H5723" i="13" a="1"/>
  <c r="H5723" i="13" s="1"/>
  <c r="G5723" i="13" a="1"/>
  <c r="G5723" i="13" s="1"/>
  <c r="G5663" i="13" a="1"/>
  <c r="G5663" i="13" s="1"/>
  <c r="H5663" i="13" a="1"/>
  <c r="H5663" i="13" s="1"/>
  <c r="H5651" i="13" a="1"/>
  <c r="H5651" i="13" s="1"/>
  <c r="G5651" i="13" a="1"/>
  <c r="G5651" i="13" s="1"/>
  <c r="H5627" i="13" a="1"/>
  <c r="H5627" i="13" s="1"/>
  <c r="G5627" i="13" a="1"/>
  <c r="G5627" i="13" s="1"/>
  <c r="H5555" i="13" a="1"/>
  <c r="H5555" i="13" s="1"/>
  <c r="G5555" i="13" a="1"/>
  <c r="G5555" i="13" s="1"/>
  <c r="G5531" i="13" a="1"/>
  <c r="G5531" i="13" s="1"/>
  <c r="H5531" i="13" a="1"/>
  <c r="H5531" i="13" s="1"/>
  <c r="H5519" i="13" a="1"/>
  <c r="H5519" i="13" s="1"/>
  <c r="G5519" i="13" a="1"/>
  <c r="G5519" i="13" s="1"/>
  <c r="H5291" i="13" a="1"/>
  <c r="H5291" i="13" s="1"/>
  <c r="G5291" i="13" a="1"/>
  <c r="G5291" i="13" s="1"/>
  <c r="G5231" i="13" a="1"/>
  <c r="G5231" i="13" s="1"/>
  <c r="H5231" i="13" a="1"/>
  <c r="H5231" i="13" s="1"/>
  <c r="H5219" i="13" a="1"/>
  <c r="H5219" i="13" s="1"/>
  <c r="G5219" i="13" a="1"/>
  <c r="G5219" i="13" s="1"/>
  <c r="H5195" i="13" a="1"/>
  <c r="H5195" i="13" s="1"/>
  <c r="G5195" i="13" a="1"/>
  <c r="G5195" i="13" s="1"/>
  <c r="G5135" i="13" a="1"/>
  <c r="G5135" i="13" s="1"/>
  <c r="H5135" i="13" a="1"/>
  <c r="H5135" i="13" s="1"/>
  <c r="G5123" i="13" a="1"/>
  <c r="G5123" i="13" s="1"/>
  <c r="H5123" i="13" a="1"/>
  <c r="H5123" i="13" s="1"/>
  <c r="G5099" i="13" a="1"/>
  <c r="G5099" i="13" s="1"/>
  <c r="H5099" i="13" a="1"/>
  <c r="H5099" i="13" s="1"/>
  <c r="G5075" i="13" a="1"/>
  <c r="G5075" i="13" s="1"/>
  <c r="H5075" i="13" a="1"/>
  <c r="H5075" i="13" s="1"/>
  <c r="H5063" i="13" a="1"/>
  <c r="H5063" i="13" s="1"/>
  <c r="G5063" i="13" a="1"/>
  <c r="G5063" i="13" s="1"/>
  <c r="H5051" i="13" a="1"/>
  <c r="H5051" i="13" s="1"/>
  <c r="G5051" i="13" a="1"/>
  <c r="G5051" i="13" s="1"/>
  <c r="H5015" i="13" a="1"/>
  <c r="H5015" i="13" s="1"/>
  <c r="G5015" i="13" a="1"/>
  <c r="G5015" i="13" s="1"/>
  <c r="H5003" i="13" a="1"/>
  <c r="H5003" i="13" s="1"/>
  <c r="G5003" i="13" a="1"/>
  <c r="G5003" i="13" s="1"/>
  <c r="H4895" i="13" a="1"/>
  <c r="H4895" i="13" s="1"/>
  <c r="G4895" i="13" a="1"/>
  <c r="G4895" i="13" s="1"/>
  <c r="G4835" i="13" a="1"/>
  <c r="G4835" i="13" s="1"/>
  <c r="H4835" i="13" a="1"/>
  <c r="H4835" i="13" s="1"/>
  <c r="H4463" i="13" a="1"/>
  <c r="H4463" i="13" s="1"/>
  <c r="G4463" i="13" a="1"/>
  <c r="G4463" i="13" s="1"/>
  <c r="H4415" i="13" a="1"/>
  <c r="H4415" i="13" s="1"/>
  <c r="G4415" i="13" a="1"/>
  <c r="G4415" i="13" s="1"/>
  <c r="H4403" i="13" a="1"/>
  <c r="H4403" i="13" s="1"/>
  <c r="G4403" i="13" a="1"/>
  <c r="G4403" i="13" s="1"/>
  <c r="H4391" i="13" a="1"/>
  <c r="H4391" i="13" s="1"/>
  <c r="G4391" i="13" a="1"/>
  <c r="G4391" i="13" s="1"/>
  <c r="H4115" i="13" a="1"/>
  <c r="H4115" i="13" s="1"/>
  <c r="G4115" i="13" a="1"/>
  <c r="G4115" i="13" s="1"/>
  <c r="H3959" i="13" a="1"/>
  <c r="H3959" i="13" s="1"/>
  <c r="G3959" i="13" a="1"/>
  <c r="G3959" i="13" s="1"/>
  <c r="G3875" i="13" a="1"/>
  <c r="G3875" i="13" s="1"/>
  <c r="H3875" i="13" a="1"/>
  <c r="H3875" i="13" s="1"/>
  <c r="H3779" i="13" a="1"/>
  <c r="H3779" i="13" s="1"/>
  <c r="G3779" i="13" a="1"/>
  <c r="G3779" i="13" s="1"/>
  <c r="H3659" i="13" a="1"/>
  <c r="H3659" i="13" s="1"/>
  <c r="G3659" i="13" a="1"/>
  <c r="G3659" i="13" s="1"/>
  <c r="H3551" i="13" a="1"/>
  <c r="H3551" i="13" s="1"/>
  <c r="G3551" i="13" a="1"/>
  <c r="G3551" i="13" s="1"/>
  <c r="G3443" i="13" a="1"/>
  <c r="G3443" i="13" s="1"/>
  <c r="H3443" i="13" a="1"/>
  <c r="H3443" i="13" s="1"/>
  <c r="G5942" i="13" a="1"/>
  <c r="G5942" i="13" s="1"/>
  <c r="G5354" i="13" a="1"/>
  <c r="G5354" i="13" s="1"/>
  <c r="G5078" i="13" a="1"/>
  <c r="G5078" i="13" s="1"/>
  <c r="G4559" i="13" a="1"/>
  <c r="G4559" i="13" s="1"/>
  <c r="G4176" i="13" a="1"/>
  <c r="G4176" i="13" s="1"/>
  <c r="G3755" i="13" a="1"/>
  <c r="G3755" i="13" s="1"/>
  <c r="G3671" i="13" a="1"/>
  <c r="G3671" i="13" s="1"/>
  <c r="H5831" i="13" a="1"/>
  <c r="H5831" i="13" s="1"/>
  <c r="H5702" i="13" a="1"/>
  <c r="H5702" i="13" s="1"/>
  <c r="H5568" i="13" a="1"/>
  <c r="H5568" i="13" s="1"/>
  <c r="H5351" i="13" a="1"/>
  <c r="H5351" i="13" s="1"/>
  <c r="H5184" i="13" a="1"/>
  <c r="H5184" i="13" s="1"/>
  <c r="H5160" i="13" a="1"/>
  <c r="H5160" i="13" s="1"/>
  <c r="H4536" i="13" a="1"/>
  <c r="H4536" i="13" s="1"/>
  <c r="H3974" i="13" a="1"/>
  <c r="H3974" i="13" s="1"/>
  <c r="H5974" i="13" a="1"/>
  <c r="H5974" i="13" s="1"/>
  <c r="G5974" i="13" a="1"/>
  <c r="G5974" i="13" s="1"/>
  <c r="H5830" i="13" a="1"/>
  <c r="H5830" i="13" s="1"/>
  <c r="G5830" i="13" a="1"/>
  <c r="G5830" i="13" s="1"/>
  <c r="H5818" i="13" a="1"/>
  <c r="H5818" i="13" s="1"/>
  <c r="G5818" i="13" a="1"/>
  <c r="G5818" i="13" s="1"/>
  <c r="H5530" i="13" a="1"/>
  <c r="H5530" i="13" s="1"/>
  <c r="G5530" i="13" a="1"/>
  <c r="G5530" i="13" s="1"/>
  <c r="H5470" i="13" a="1"/>
  <c r="H5470" i="13" s="1"/>
  <c r="G5470" i="13" a="1"/>
  <c r="G5470" i="13" s="1"/>
  <c r="H5398" i="13" a="1"/>
  <c r="H5398" i="13" s="1"/>
  <c r="G5398" i="13" a="1"/>
  <c r="G5398" i="13" s="1"/>
  <c r="H5326" i="13" a="1"/>
  <c r="H5326" i="13" s="1"/>
  <c r="G5326" i="13" a="1"/>
  <c r="G5326" i="13" s="1"/>
  <c r="H5242" i="13" a="1"/>
  <c r="H5242" i="13" s="1"/>
  <c r="G5242" i="13" a="1"/>
  <c r="G5242" i="13" s="1"/>
  <c r="H5182" i="13" a="1"/>
  <c r="H5182" i="13" s="1"/>
  <c r="G5182" i="13" a="1"/>
  <c r="G5182" i="13" s="1"/>
  <c r="H5170" i="13" a="1"/>
  <c r="H5170" i="13" s="1"/>
  <c r="G5170" i="13" a="1"/>
  <c r="G5170" i="13" s="1"/>
  <c r="H5110" i="13" a="1"/>
  <c r="H5110" i="13" s="1"/>
  <c r="G12" i="54" s="1"/>
  <c r="G5110" i="13" a="1"/>
  <c r="G5110" i="13" s="1"/>
  <c r="F12" i="54" s="1"/>
  <c r="H5098" i="13" a="1"/>
  <c r="H5098" i="13" s="1"/>
  <c r="G5098" i="13" a="1"/>
  <c r="G5098" i="13" s="1"/>
  <c r="H5026" i="13" a="1"/>
  <c r="H5026" i="13" s="1"/>
  <c r="G5026" i="13" a="1"/>
  <c r="G5026" i="13" s="1"/>
  <c r="G5626" i="13" a="1"/>
  <c r="G5626" i="13" s="1"/>
  <c r="G4440" i="13" a="1"/>
  <c r="G4440" i="13" s="1"/>
  <c r="G3732" i="13" a="1"/>
  <c r="G3732" i="13" s="1"/>
  <c r="G3504" i="13" a="1"/>
  <c r="G3504" i="13" s="1"/>
  <c r="H5618" i="13" a="1"/>
  <c r="H5618" i="13" s="1"/>
  <c r="H5546" i="13" a="1"/>
  <c r="H5546" i="13" s="1"/>
  <c r="H5207" i="13" a="1"/>
  <c r="H5207" i="13" s="1"/>
  <c r="H4560" i="13" a="1"/>
  <c r="H4560" i="13" s="1"/>
  <c r="H3816" i="13" a="1"/>
  <c r="H3816" i="13" s="1"/>
  <c r="H3362" i="13" a="1"/>
  <c r="H3362" i="13" s="1"/>
  <c r="G5954" i="13" a="1"/>
  <c r="G5954" i="13" s="1"/>
  <c r="G5870" i="13" a="1"/>
  <c r="G5870" i="13" s="1"/>
  <c r="G5782" i="13" a="1"/>
  <c r="G5782" i="13" s="1"/>
  <c r="G5714" i="13" a="1"/>
  <c r="G5714" i="13" s="1"/>
  <c r="G5678" i="13" a="1"/>
  <c r="G5678" i="13" s="1"/>
  <c r="G5350" i="13" a="1"/>
  <c r="G5350" i="13" s="1"/>
  <c r="G5282" i="13" a="1"/>
  <c r="G5282" i="13" s="1"/>
  <c r="G5158" i="13" a="1"/>
  <c r="G5158" i="13" s="1"/>
  <c r="G5090" i="13" a="1"/>
  <c r="G5090" i="13" s="1"/>
  <c r="G5074" i="13" a="1"/>
  <c r="G5074" i="13" s="1"/>
  <c r="G5006" i="13" a="1"/>
  <c r="G5006" i="13" s="1"/>
  <c r="G4499" i="13" a="1"/>
  <c r="G4499" i="13" s="1"/>
  <c r="G4439" i="13" a="1"/>
  <c r="G4439" i="13" s="1"/>
  <c r="G3936" i="13" a="1"/>
  <c r="G3936" i="13" s="1"/>
  <c r="G3359" i="13" a="1"/>
  <c r="G3359" i="13" s="1"/>
  <c r="H5545" i="13" a="1"/>
  <c r="H5545" i="13" s="1"/>
  <c r="H5280" i="13" a="1"/>
  <c r="H5280" i="13" s="1"/>
  <c r="H5258" i="13" a="1"/>
  <c r="H5258" i="13" s="1"/>
  <c r="H5027" i="13" a="1"/>
  <c r="H5027" i="13" s="1"/>
  <c r="H4787" i="13" a="1"/>
  <c r="H4787" i="13" s="1"/>
  <c r="H4476" i="13" a="1"/>
  <c r="H4476" i="13" s="1"/>
  <c r="H4346" i="13" a="1"/>
  <c r="H4346" i="13" s="1"/>
  <c r="H3996" i="13" a="1"/>
  <c r="H3996" i="13" s="1"/>
  <c r="H3971" i="13" a="1"/>
  <c r="H3971" i="13" s="1"/>
  <c r="H3506" i="13" a="1"/>
  <c r="H3506" i="13" s="1"/>
  <c r="H3386" i="13" a="1"/>
  <c r="H3386" i="13" s="1"/>
  <c r="G5986" i="13" a="1"/>
  <c r="G5986" i="13" s="1"/>
  <c r="G5953" i="13" a="1"/>
  <c r="G5953" i="13" s="1"/>
  <c r="G5869" i="13" a="1"/>
  <c r="G5869" i="13" s="1"/>
  <c r="G5713" i="13" a="1"/>
  <c r="G5713" i="13" s="1"/>
  <c r="G5677" i="13" a="1"/>
  <c r="G5677" i="13" s="1"/>
  <c r="G5554" i="13" a="1"/>
  <c r="G5554" i="13" s="1"/>
  <c r="G5521" i="13" a="1"/>
  <c r="G5521" i="13" s="1"/>
  <c r="G5437" i="13" a="1"/>
  <c r="G5437" i="13" s="1"/>
  <c r="G5122" i="13" a="1"/>
  <c r="G5122" i="13" s="1"/>
  <c r="G5089" i="13" a="1"/>
  <c r="G5089" i="13" s="1"/>
  <c r="G5005" i="13" a="1"/>
  <c r="G5005" i="13" s="1"/>
  <c r="G4932" i="13" a="1"/>
  <c r="G4932" i="13" s="1"/>
  <c r="G4859" i="13" a="1"/>
  <c r="G4859" i="13" s="1"/>
  <c r="F12" i="61" s="1"/>
  <c r="G4750" i="13" a="1"/>
  <c r="G4750" i="13" s="1"/>
  <c r="G4656" i="13" a="1"/>
  <c r="G4656" i="13" s="1"/>
  <c r="G4571" i="13" a="1"/>
  <c r="G4571" i="13" s="1"/>
  <c r="G4498" i="13" a="1"/>
  <c r="G4498" i="13" s="1"/>
  <c r="G4380" i="13" a="1"/>
  <c r="G4380" i="13" s="1"/>
  <c r="G4319" i="13" a="1"/>
  <c r="G4319" i="13" s="1"/>
  <c r="G4258" i="13" a="1"/>
  <c r="G4258" i="13" s="1"/>
  <c r="G4201" i="13" a="1"/>
  <c r="G4201" i="13" s="1"/>
  <c r="G4188" i="13" a="1"/>
  <c r="G4188" i="13" s="1"/>
  <c r="G4056" i="13" a="1"/>
  <c r="G4056" i="13" s="1"/>
  <c r="G3935" i="13" a="1"/>
  <c r="G3935" i="13" s="1"/>
  <c r="G3852" i="13" a="1"/>
  <c r="G3852" i="13" s="1"/>
  <c r="G3768" i="13" a="1"/>
  <c r="G3768" i="13" s="1"/>
  <c r="G3708" i="13" a="1"/>
  <c r="G3708" i="13" s="1"/>
  <c r="G3588" i="13" a="1"/>
  <c r="G3588" i="13" s="1"/>
  <c r="G3444" i="13" a="1"/>
  <c r="G3444" i="13" s="1"/>
  <c r="H6011" i="13" a="1"/>
  <c r="H6011" i="13" s="1"/>
  <c r="H5927" i="13" a="1"/>
  <c r="H5927" i="13" s="1"/>
  <c r="H5867" i="13" a="1"/>
  <c r="H5867" i="13" s="1"/>
  <c r="H5844" i="13" a="1"/>
  <c r="H5844" i="13" s="1"/>
  <c r="H5783" i="13" a="1"/>
  <c r="H5783" i="13" s="1"/>
  <c r="H5676" i="13" a="1"/>
  <c r="H5676" i="13" s="1"/>
  <c r="H5544" i="13" a="1"/>
  <c r="H5544" i="13" s="1"/>
  <c r="H5474" i="13" a="1"/>
  <c r="H5474" i="13" s="1"/>
  <c r="H5366" i="13" a="1"/>
  <c r="H5366" i="13" s="1"/>
  <c r="H5279" i="13" a="1"/>
  <c r="H5279" i="13" s="1"/>
  <c r="H4982" i="13" a="1"/>
  <c r="H4982" i="13" s="1"/>
  <c r="H4754" i="13" a="1"/>
  <c r="H4754" i="13" s="1"/>
  <c r="H4730" i="13" a="1"/>
  <c r="H4730" i="13" s="1"/>
  <c r="H4706" i="13" a="1"/>
  <c r="H4706" i="13" s="1"/>
  <c r="H4394" i="13" a="1"/>
  <c r="H4394" i="13" s="1"/>
  <c r="H4342" i="13" a="1"/>
  <c r="H4342" i="13" s="1"/>
  <c r="H3995" i="13" a="1"/>
  <c r="H3995" i="13" s="1"/>
  <c r="H3913" i="13" a="1"/>
  <c r="H3913" i="13" s="1"/>
  <c r="H3745" i="13" a="1"/>
  <c r="H3745" i="13" s="1"/>
  <c r="H3600" i="13" a="1"/>
  <c r="H3600" i="13" s="1"/>
  <c r="H3505" i="13" a="1"/>
  <c r="H3505" i="13" s="1"/>
  <c r="H5834" i="13" a="1"/>
  <c r="H5834" i="13" s="1"/>
  <c r="G5834" i="13" a="1"/>
  <c r="G5834" i="13" s="1"/>
  <c r="H5486" i="13" a="1"/>
  <c r="H5486" i="13" s="1"/>
  <c r="G5486" i="13" a="1"/>
  <c r="G5486" i="13" s="1"/>
  <c r="H4718" i="13" a="1"/>
  <c r="H4718" i="13" s="1"/>
  <c r="G4718" i="13" a="1"/>
  <c r="G4718" i="13" s="1"/>
  <c r="H4682" i="13" a="1"/>
  <c r="H4682" i="13" s="1"/>
  <c r="G4682" i="13" a="1"/>
  <c r="G4682" i="13" s="1"/>
  <c r="G4646" i="13" a="1"/>
  <c r="G4646" i="13" s="1"/>
  <c r="H4646" i="13" a="1"/>
  <c r="H4646" i="13" s="1"/>
  <c r="H4622" i="13" a="1"/>
  <c r="H4622" i="13" s="1"/>
  <c r="G4622" i="13" a="1"/>
  <c r="G4622" i="13" s="1"/>
  <c r="G4610" i="13" a="1"/>
  <c r="G4610" i="13" s="1"/>
  <c r="H4610" i="13" a="1"/>
  <c r="H4610" i="13" s="1"/>
  <c r="H4574" i="13" a="1"/>
  <c r="H4574" i="13" s="1"/>
  <c r="G4574" i="13" a="1"/>
  <c r="G4574" i="13" s="1"/>
  <c r="G4526" i="13" a="1"/>
  <c r="G4526" i="13" s="1"/>
  <c r="H4526" i="13" a="1"/>
  <c r="H4526" i="13" s="1"/>
  <c r="G4454" i="13" a="1"/>
  <c r="G4454" i="13" s="1"/>
  <c r="H4454" i="13" a="1"/>
  <c r="H4454" i="13" s="1"/>
  <c r="H4286" i="13" a="1"/>
  <c r="H4286" i="13" s="1"/>
  <c r="G4286" i="13" a="1"/>
  <c r="G4286" i="13" s="1"/>
  <c r="G4250" i="13" a="1"/>
  <c r="G4250" i="13" s="1"/>
  <c r="H4250" i="13" a="1"/>
  <c r="H4250" i="13" s="1"/>
  <c r="H4226" i="13" a="1"/>
  <c r="H4226" i="13" s="1"/>
  <c r="G4226" i="13" a="1"/>
  <c r="G4226" i="13" s="1"/>
  <c r="H3842" i="13" a="1"/>
  <c r="H3842" i="13" s="1"/>
  <c r="G3842" i="13" a="1"/>
  <c r="G3842" i="13" s="1"/>
  <c r="H3794" i="13" a="1"/>
  <c r="H3794" i="13" s="1"/>
  <c r="G3794" i="13" a="1"/>
  <c r="G3794" i="13" s="1"/>
  <c r="H3554" i="13" a="1"/>
  <c r="H3554" i="13" s="1"/>
  <c r="G3554" i="13" a="1"/>
  <c r="G3554" i="13" s="1"/>
  <c r="G3542" i="13" a="1"/>
  <c r="G3542" i="13" s="1"/>
  <c r="H3542" i="13" a="1"/>
  <c r="H3542" i="13" s="1"/>
  <c r="H3518" i="13" a="1"/>
  <c r="H3518" i="13" s="1"/>
  <c r="G3518" i="13" a="1"/>
  <c r="G3518" i="13" s="1"/>
  <c r="H3482" i="13" a="1"/>
  <c r="H3482" i="13" s="1"/>
  <c r="G3482" i="13" a="1"/>
  <c r="G3482" i="13" s="1"/>
  <c r="H3398" i="13" a="1"/>
  <c r="H3398" i="13" s="1"/>
  <c r="G3398" i="13" a="1"/>
  <c r="G3398" i="13" s="1"/>
  <c r="G5234" i="13" a="1"/>
  <c r="G5234" i="13" s="1"/>
  <c r="G4994" i="13" a="1"/>
  <c r="G4994" i="13" s="1"/>
  <c r="H5868" i="13" a="1"/>
  <c r="H5868" i="13" s="1"/>
  <c r="G5868" i="13" a="1"/>
  <c r="G5868" i="13" s="1"/>
  <c r="H5748" i="13" a="1"/>
  <c r="H5748" i="13" s="1"/>
  <c r="G5748" i="13" a="1"/>
  <c r="G5748" i="13" s="1"/>
  <c r="H5616" i="13" a="1"/>
  <c r="H5616" i="13" s="1"/>
  <c r="G5616" i="13" a="1"/>
  <c r="G5616" i="13" s="1"/>
  <c r="G5604" i="13" a="1"/>
  <c r="G5604" i="13" s="1"/>
  <c r="H5604" i="13" a="1"/>
  <c r="H5604" i="13" s="1"/>
  <c r="G5592" i="13" a="1"/>
  <c r="G5592" i="13" s="1"/>
  <c r="H5592" i="13" a="1"/>
  <c r="H5592" i="13" s="1"/>
  <c r="H5136" i="13" a="1"/>
  <c r="H5136" i="13" s="1"/>
  <c r="G5136" i="13" a="1"/>
  <c r="G5136" i="13" s="1"/>
  <c r="G5124" i="13" a="1"/>
  <c r="G5124" i="13" s="1"/>
  <c r="H5124" i="13" a="1"/>
  <c r="H5124" i="13" s="1"/>
  <c r="H5088" i="13" a="1"/>
  <c r="H5088" i="13" s="1"/>
  <c r="G5088" i="13" a="1"/>
  <c r="G5088" i="13" s="1"/>
  <c r="H5016" i="13" a="1"/>
  <c r="H5016" i="13" s="1"/>
  <c r="G5016" i="13" a="1"/>
  <c r="G5016" i="13" s="1"/>
  <c r="H4404" i="13" a="1"/>
  <c r="H4404" i="13" s="1"/>
  <c r="G4404" i="13" a="1"/>
  <c r="G4404" i="13" s="1"/>
  <c r="H4344" i="13" a="1"/>
  <c r="H4344" i="13" s="1"/>
  <c r="G4344" i="13" a="1"/>
  <c r="G4344" i="13" s="1"/>
  <c r="H4152" i="13" a="1"/>
  <c r="H4152" i="13" s="1"/>
  <c r="G4152" i="13" a="1"/>
  <c r="G4152" i="13" s="1"/>
  <c r="H4116" i="13" a="1"/>
  <c r="H4116" i="13" s="1"/>
  <c r="G4116" i="13" a="1"/>
  <c r="G4116" i="13" s="1"/>
  <c r="H5832" i="13" a="1"/>
  <c r="H5832" i="13" s="1"/>
  <c r="H5210" i="13" a="1"/>
  <c r="H5210" i="13" s="1"/>
  <c r="H4586" i="13" a="1"/>
  <c r="H4586" i="13" s="1"/>
  <c r="H5771" i="13" a="1"/>
  <c r="H5771" i="13" s="1"/>
  <c r="G5771" i="13" a="1"/>
  <c r="G5771" i="13" s="1"/>
  <c r="G5591" i="13" a="1"/>
  <c r="G5591" i="13" s="1"/>
  <c r="H5591" i="13" a="1"/>
  <c r="H5591" i="13" s="1"/>
  <c r="G5567" i="13" a="1"/>
  <c r="G5567" i="13" s="1"/>
  <c r="H5567" i="13" a="1"/>
  <c r="H5567" i="13" s="1"/>
  <c r="G5435" i="13" a="1"/>
  <c r="G5435" i="13" s="1"/>
  <c r="H5435" i="13" a="1"/>
  <c r="H5435" i="13" s="1"/>
  <c r="H5411" i="13" a="1"/>
  <c r="H5411" i="13" s="1"/>
  <c r="G5411" i="13" a="1"/>
  <c r="G5411" i="13" s="1"/>
  <c r="H5387" i="13" a="1"/>
  <c r="H5387" i="13" s="1"/>
  <c r="G5387" i="13" a="1"/>
  <c r="G5387" i="13" s="1"/>
  <c r="G5363" i="13" a="1"/>
  <c r="G5363" i="13" s="1"/>
  <c r="H5363" i="13" a="1"/>
  <c r="H5363" i="13" s="1"/>
  <c r="H5339" i="13" a="1"/>
  <c r="H5339" i="13" s="1"/>
  <c r="G5339" i="13" a="1"/>
  <c r="G5339" i="13" s="1"/>
  <c r="H4823" i="13" a="1"/>
  <c r="H4823" i="13" s="1"/>
  <c r="G4823" i="13" a="1"/>
  <c r="G4823" i="13" s="1"/>
  <c r="H4775" i="13" a="1"/>
  <c r="H4775" i="13" s="1"/>
  <c r="G4775" i="13" a="1"/>
  <c r="G4775" i="13" s="1"/>
  <c r="H4655" i="13" a="1"/>
  <c r="H4655" i="13" s="1"/>
  <c r="G4655" i="13" a="1"/>
  <c r="G4655" i="13" s="1"/>
  <c r="H4451" i="13" a="1"/>
  <c r="H4451" i="13" s="1"/>
  <c r="G4451" i="13" a="1"/>
  <c r="G4451" i="13" s="1"/>
  <c r="H4343" i="13" a="1"/>
  <c r="H4343" i="13" s="1"/>
  <c r="G4343" i="13" a="1"/>
  <c r="G4343" i="13" s="1"/>
  <c r="H4247" i="13" a="1"/>
  <c r="H4247" i="13" s="1"/>
  <c r="G4247" i="13" a="1"/>
  <c r="G4247" i="13" s="1"/>
  <c r="H4151" i="13" a="1"/>
  <c r="H4151" i="13" s="1"/>
  <c r="G4151" i="13" a="1"/>
  <c r="G4151" i="13" s="1"/>
  <c r="H4103" i="13" a="1"/>
  <c r="H4103" i="13" s="1"/>
  <c r="G4103" i="13" a="1"/>
  <c r="G4103" i="13" s="1"/>
  <c r="H4031" i="13" a="1"/>
  <c r="H4031" i="13" s="1"/>
  <c r="G4031" i="13" a="1"/>
  <c r="G4031" i="13" s="1"/>
  <c r="H4019" i="13" a="1"/>
  <c r="H4019" i="13" s="1"/>
  <c r="G4019" i="13" a="1"/>
  <c r="G4019" i="13" s="1"/>
  <c r="H3983" i="13" a="1"/>
  <c r="H3983" i="13" s="1"/>
  <c r="G3983" i="13" a="1"/>
  <c r="G3983" i="13" s="1"/>
  <c r="H3827" i="13" a="1"/>
  <c r="H3827" i="13" s="1"/>
  <c r="G3827" i="13" a="1"/>
  <c r="G3827" i="13" s="1"/>
  <c r="H3803" i="13" a="1"/>
  <c r="H3803" i="13" s="1"/>
  <c r="G3803" i="13" a="1"/>
  <c r="G3803" i="13" s="1"/>
  <c r="H3383" i="13" a="1"/>
  <c r="H3383" i="13" s="1"/>
  <c r="G3383" i="13" a="1"/>
  <c r="G3383" i="13" s="1"/>
  <c r="G3527" i="13" a="1"/>
  <c r="G3527" i="13" s="1"/>
  <c r="H5892" i="13" a="1"/>
  <c r="H5892" i="13" s="1"/>
  <c r="H5328" i="13" a="1"/>
  <c r="H5328" i="13" s="1"/>
  <c r="H5890" i="13" a="1"/>
  <c r="H5890" i="13" s="1"/>
  <c r="G5890" i="13" a="1"/>
  <c r="G5890" i="13" s="1"/>
  <c r="H5686" i="13" a="1"/>
  <c r="H5686" i="13" s="1"/>
  <c r="G5686" i="13" a="1"/>
  <c r="G5686" i="13" s="1"/>
  <c r="H5674" i="13" a="1"/>
  <c r="H5674" i="13" s="1"/>
  <c r="G5674" i="13" a="1"/>
  <c r="G5674" i="13" s="1"/>
  <c r="G4500" i="13" a="1"/>
  <c r="G4500" i="13" s="1"/>
  <c r="G4175" i="13" a="1"/>
  <c r="G4175" i="13" s="1"/>
  <c r="G3960" i="13" a="1"/>
  <c r="G3960" i="13" s="1"/>
  <c r="H5846" i="13" a="1"/>
  <c r="H5846" i="13" s="1"/>
  <c r="H5807" i="13" a="1"/>
  <c r="H5807" i="13" s="1"/>
  <c r="H5724" i="13" a="1"/>
  <c r="H5724" i="13" s="1"/>
  <c r="H3602" i="13" a="1"/>
  <c r="H3602" i="13" s="1"/>
  <c r="G4320" i="13" a="1"/>
  <c r="G4320" i="13" s="1"/>
  <c r="G5882" i="13" a="1"/>
  <c r="G5882" i="13" s="1"/>
  <c r="G5866" i="13" a="1"/>
  <c r="G5866" i="13" s="1"/>
  <c r="G5710" i="13" a="1"/>
  <c r="G5710" i="13" s="1"/>
  <c r="G5642" i="13" a="1"/>
  <c r="G5642" i="13" s="1"/>
  <c r="G5606" i="13" a="1"/>
  <c r="G5606" i="13" s="1"/>
  <c r="G5518" i="13" a="1"/>
  <c r="G5518" i="13" s="1"/>
  <c r="G5485" i="13" a="1"/>
  <c r="G5485" i="13" s="1"/>
  <c r="G5450" i="13" a="1"/>
  <c r="G5450" i="13" s="1"/>
  <c r="G5434" i="13" a="1"/>
  <c r="G5434" i="13" s="1"/>
  <c r="G5278" i="13" a="1"/>
  <c r="G5278" i="13" s="1"/>
  <c r="G5174" i="13" a="1"/>
  <c r="G5174" i="13" s="1"/>
  <c r="G5086" i="13" a="1"/>
  <c r="G5086" i="13" s="1"/>
  <c r="G5053" i="13" a="1"/>
  <c r="G5053" i="13" s="1"/>
  <c r="G5018" i="13" a="1"/>
  <c r="G5018" i="13" s="1"/>
  <c r="G5002" i="13" a="1"/>
  <c r="G5002" i="13" s="1"/>
  <c r="G4931" i="13" a="1"/>
  <c r="G4931" i="13" s="1"/>
  <c r="G4894" i="13" a="1"/>
  <c r="G4894" i="13" s="1"/>
  <c r="G4858" i="13" a="1"/>
  <c r="G4858" i="13" s="1"/>
  <c r="G4800" i="13" a="1"/>
  <c r="G4800" i="13" s="1"/>
  <c r="G4609" i="13" a="1"/>
  <c r="G4609" i="13" s="1"/>
  <c r="G4570" i="13" a="1"/>
  <c r="G4570" i="13" s="1"/>
  <c r="G4513" i="13" a="1"/>
  <c r="G4513" i="13" s="1"/>
  <c r="G4414" i="13" a="1"/>
  <c r="G4414" i="13" s="1"/>
  <c r="G4379" i="13" a="1"/>
  <c r="G4379" i="13" s="1"/>
  <c r="G4296" i="13" a="1"/>
  <c r="G4296" i="13" s="1"/>
  <c r="G4235" i="13" a="1"/>
  <c r="G4235" i="13" s="1"/>
  <c r="G4200" i="13" a="1"/>
  <c r="G4200" i="13" s="1"/>
  <c r="G4187" i="13" a="1"/>
  <c r="G4187" i="13" s="1"/>
  <c r="G4055" i="13" a="1"/>
  <c r="G4055" i="13" s="1"/>
  <c r="G3851" i="13" a="1"/>
  <c r="G3851" i="13" s="1"/>
  <c r="G3707" i="13" a="1"/>
  <c r="G3707" i="13" s="1"/>
  <c r="G3540" i="13" a="1"/>
  <c r="G3540" i="13" s="1"/>
  <c r="G3396" i="13" a="1"/>
  <c r="G3396" i="13" s="1"/>
  <c r="H5940" i="13" a="1"/>
  <c r="H5940" i="13" s="1"/>
  <c r="H5843" i="13" a="1"/>
  <c r="H5843" i="13" s="1"/>
  <c r="H5761" i="13" a="1"/>
  <c r="H5761" i="13" s="1"/>
  <c r="H5675" i="13" a="1"/>
  <c r="H5675" i="13" s="1"/>
  <c r="H5543" i="13" a="1"/>
  <c r="H5543" i="13" s="1"/>
  <c r="H5473" i="13" a="1"/>
  <c r="H5473" i="13" s="1"/>
  <c r="H4729" i="13" a="1"/>
  <c r="H4729" i="13" s="1"/>
  <c r="H4705" i="13" a="1"/>
  <c r="H4705" i="13" s="1"/>
  <c r="H4597" i="13" a="1"/>
  <c r="H4597" i="13" s="1"/>
  <c r="H3744" i="13" a="1"/>
  <c r="H3744" i="13" s="1"/>
  <c r="H3599" i="13" a="1"/>
  <c r="H3599" i="13" s="1"/>
  <c r="H3410" i="13" a="1"/>
  <c r="H3410" i="13" s="1"/>
  <c r="H4653" i="13" a="1"/>
  <c r="H4653" i="13" s="1"/>
  <c r="G4653" i="13" a="1"/>
  <c r="G4653" i="13" s="1"/>
  <c r="H4509" i="13" a="1"/>
  <c r="H4509" i="13" s="1"/>
  <c r="G4509" i="13" a="1"/>
  <c r="G4509" i="13" s="1"/>
  <c r="H4377" i="13" a="1"/>
  <c r="H4377" i="13" s="1"/>
  <c r="G4377" i="13" a="1"/>
  <c r="G4377" i="13" s="1"/>
  <c r="H4365" i="13" a="1"/>
  <c r="H4365" i="13" s="1"/>
  <c r="G4365" i="13" a="1"/>
  <c r="G4365" i="13" s="1"/>
  <c r="H4233" i="13" a="1"/>
  <c r="H4233" i="13" s="1"/>
  <c r="G4233" i="13" a="1"/>
  <c r="G4233" i="13" s="1"/>
  <c r="H4221" i="13" a="1"/>
  <c r="H4221" i="13" s="1"/>
  <c r="G4221" i="13" a="1"/>
  <c r="G4221" i="13" s="1"/>
  <c r="H4089" i="13" a="1"/>
  <c r="H4089" i="13" s="1"/>
  <c r="G4089" i="13" a="1"/>
  <c r="G4089" i="13" s="1"/>
  <c r="H4077" i="13" a="1"/>
  <c r="H4077" i="13" s="1"/>
  <c r="G4077" i="13" a="1"/>
  <c r="G4077" i="13" s="1"/>
  <c r="H3945" i="13" a="1"/>
  <c r="H3945" i="13" s="1"/>
  <c r="G3945" i="13" a="1"/>
  <c r="G3945" i="13" s="1"/>
  <c r="H3789" i="13" a="1"/>
  <c r="H3789" i="13" s="1"/>
  <c r="G3789" i="13" a="1"/>
  <c r="G3789" i="13" s="1"/>
  <c r="H3645" i="13" a="1"/>
  <c r="H3645" i="13" s="1"/>
  <c r="G3645" i="13" a="1"/>
  <c r="G3645" i="13" s="1"/>
  <c r="H3501" i="13" a="1"/>
  <c r="H3501" i="13" s="1"/>
  <c r="G3501" i="13" a="1"/>
  <c r="G3501" i="13" s="1"/>
  <c r="G4269" i="13" a="1"/>
  <c r="G4269" i="13" s="1"/>
  <c r="H5097" i="13" a="1"/>
  <c r="H5097" i="13" s="1"/>
  <c r="H4953" i="13" a="1"/>
  <c r="H4953" i="13" s="1"/>
  <c r="H4521" i="13" a="1"/>
  <c r="H4521" i="13" s="1"/>
  <c r="G4521" i="13" a="1"/>
  <c r="G4521" i="13" s="1"/>
  <c r="H3933" i="13" a="1"/>
  <c r="H3933" i="13" s="1"/>
  <c r="G3933" i="13" a="1"/>
  <c r="G3933" i="13" s="1"/>
  <c r="H3717" i="13" a="1"/>
  <c r="H3717" i="13" s="1"/>
  <c r="G3717" i="13" a="1"/>
  <c r="G3717" i="13" s="1"/>
  <c r="H3573" i="13" a="1"/>
  <c r="H3573" i="13" s="1"/>
  <c r="G3573" i="13" a="1"/>
  <c r="G3573" i="13" s="1"/>
  <c r="H3429" i="13" a="1"/>
  <c r="H3429" i="13" s="1"/>
  <c r="G3429" i="13" a="1"/>
  <c r="G3429" i="13" s="1"/>
  <c r="H3357" i="13" a="1"/>
  <c r="H3357" i="13" s="1"/>
  <c r="G3357" i="13" a="1"/>
  <c r="G3357" i="13" s="1"/>
  <c r="G4749" i="13" a="1"/>
  <c r="G4749" i="13" s="1"/>
  <c r="G4641" i="13" a="1"/>
  <c r="G4641" i="13" s="1"/>
  <c r="G3681" i="13" a="1"/>
  <c r="G3681" i="13" s="1"/>
  <c r="G3405" i="13" a="1"/>
  <c r="G3405" i="13" s="1"/>
  <c r="G3369" i="13" a="1"/>
  <c r="G3369" i="13" s="1"/>
  <c r="G5961" i="13" a="1"/>
  <c r="G5961" i="13" s="1"/>
  <c r="G5889" i="13" a="1"/>
  <c r="G5889" i="13" s="1"/>
  <c r="G5817" i="13" a="1"/>
  <c r="G5817" i="13" s="1"/>
  <c r="G5313" i="13" a="1"/>
  <c r="G5313" i="13" s="1"/>
  <c r="G4881" i="13" a="1"/>
  <c r="G4881" i="13" s="1"/>
  <c r="G4449" i="13" a="1"/>
  <c r="G4449" i="13" s="1"/>
  <c r="G4401" i="13" a="1"/>
  <c r="G4401" i="13" s="1"/>
  <c r="G4017" i="13" a="1"/>
  <c r="G4017" i="13" s="1"/>
  <c r="G3969" i="13" a="1"/>
  <c r="G3969" i="13" s="1"/>
  <c r="G3909" i="13" a="1"/>
  <c r="G3909" i="13" s="1"/>
  <c r="G3873" i="13" a="1"/>
  <c r="G3873" i="13" s="1"/>
  <c r="G3777" i="13" a="1"/>
  <c r="G3777" i="13" s="1"/>
  <c r="G3597" i="13" a="1"/>
  <c r="G3597" i="13" s="1"/>
  <c r="H4797" i="13" a="1"/>
  <c r="H4797" i="13" s="1"/>
  <c r="H4665" i="13" a="1"/>
  <c r="H4665" i="13" s="1"/>
  <c r="G4665" i="13" a="1"/>
  <c r="G4665" i="13" s="1"/>
  <c r="H3861" i="13" a="1"/>
  <c r="H3861" i="13" s="1"/>
  <c r="G3861" i="13" a="1"/>
  <c r="G3861" i="13" s="1"/>
  <c r="G4701" i="13" a="1"/>
  <c r="G4701" i="13" s="1"/>
  <c r="G4317" i="13" a="1"/>
  <c r="G4317" i="13" s="1"/>
  <c r="G4209" i="13" a="1"/>
  <c r="G4209" i="13" s="1"/>
  <c r="G4761" i="13" a="1"/>
  <c r="G4761" i="13" s="1"/>
  <c r="G4581" i="13" a="1"/>
  <c r="G4581" i="13" s="1"/>
  <c r="G4533" i="13" a="1"/>
  <c r="G4533" i="13" s="1"/>
  <c r="G4329" i="13" a="1"/>
  <c r="G4329" i="13" s="1"/>
  <c r="G4149" i="13" a="1"/>
  <c r="G4149" i="13" s="1"/>
  <c r="G4101" i="13" a="1"/>
  <c r="G4101" i="13" s="1"/>
  <c r="G3825" i="13" a="1"/>
  <c r="G3825" i="13" s="1"/>
  <c r="G3549" i="13" a="1"/>
  <c r="G3549" i="13" s="1"/>
  <c r="G3513" i="13" a="1"/>
  <c r="G3513" i="13" s="1"/>
  <c r="C12" i="56" s="1"/>
  <c r="G3417" i="13" a="1"/>
  <c r="G3417" i="13" s="1"/>
  <c r="H977" i="13" a="1"/>
  <c r="H977" i="13" s="1"/>
  <c r="H1893" i="13" a="1"/>
  <c r="H1893" i="13" s="1"/>
  <c r="H1421" i="13" a="1"/>
  <c r="H1421" i="13" s="1"/>
  <c r="H1493" i="13" a="1"/>
  <c r="H1493" i="13" s="1"/>
  <c r="H1425" i="13" a="1"/>
  <c r="H1425" i="13" s="1"/>
  <c r="H2384" i="13" a="1"/>
  <c r="H2384" i="13" s="1"/>
  <c r="H1781" i="13" a="1"/>
  <c r="H1781" i="13" s="1"/>
  <c r="H1745" i="13" a="1"/>
  <c r="H1745" i="13" s="1"/>
  <c r="H1289" i="13" a="1"/>
  <c r="H1289" i="13" s="1"/>
  <c r="H1238" i="13" a="1"/>
  <c r="H1238" i="13" s="1"/>
  <c r="H21" i="13" a="1"/>
  <c r="H21" i="13" s="1"/>
  <c r="H1945" i="13" a="1"/>
  <c r="H1945" i="13" s="1"/>
  <c r="H1429" i="13" a="1"/>
  <c r="H1429" i="13" s="1"/>
  <c r="H1105" i="13" a="1"/>
  <c r="H1105" i="13" s="1"/>
  <c r="H14" i="13" a="1"/>
  <c r="H14" i="13" s="1"/>
  <c r="H2102" i="13" a="1"/>
  <c r="H2102" i="13" s="1"/>
  <c r="H1403" i="13" a="1"/>
  <c r="H1403" i="13" s="1"/>
  <c r="H581" i="13" a="1"/>
  <c r="H581" i="13" s="1"/>
  <c r="H371" i="13" a="1"/>
  <c r="H371" i="13" s="1"/>
  <c r="H2100" i="13" a="1"/>
  <c r="H2100" i="13" s="1"/>
  <c r="H1820" i="13" a="1"/>
  <c r="H1820" i="13" s="1"/>
  <c r="H191" i="13" a="1"/>
  <c r="H191" i="13" s="1"/>
  <c r="H1679" i="13" a="1"/>
  <c r="H1679" i="13" s="1"/>
  <c r="H1973" i="13" a="1"/>
  <c r="H1973" i="13" s="1"/>
  <c r="H692" i="13" a="1"/>
  <c r="H692" i="13" s="1"/>
  <c r="H2075" i="13" a="1"/>
  <c r="H2075" i="13" s="1"/>
  <c r="H1657" i="13" a="1"/>
  <c r="H1657" i="13" s="1"/>
  <c r="H518" i="13" a="1"/>
  <c r="H518" i="13" s="1"/>
  <c r="H1643" i="13" a="1"/>
  <c r="H1643" i="13" s="1"/>
  <c r="H908" i="13" a="1"/>
  <c r="H908" i="13" s="1"/>
  <c r="H119" i="13" a="1"/>
  <c r="H119" i="13" s="1"/>
  <c r="H2678" i="13" a="1"/>
  <c r="H2678" i="13" s="1"/>
  <c r="G2678" i="13" a="1"/>
  <c r="G2678" i="13" s="1"/>
  <c r="H2666" i="13" a="1"/>
  <c r="H2666" i="13" s="1"/>
  <c r="G2666" i="13" a="1"/>
  <c r="G2666" i="13" s="1"/>
  <c r="H2654" i="13" a="1"/>
  <c r="H2654" i="13" s="1"/>
  <c r="G2654" i="13" a="1"/>
  <c r="G2654" i="13" s="1"/>
  <c r="H2630" i="13" a="1"/>
  <c r="H2630" i="13" s="1"/>
  <c r="G2630" i="13" a="1"/>
  <c r="G2630" i="13" s="1"/>
  <c r="H2618" i="13" a="1"/>
  <c r="H2618" i="13" s="1"/>
  <c r="G2618" i="13" a="1"/>
  <c r="G2618" i="13" s="1"/>
  <c r="H2606" i="13" a="1"/>
  <c r="H2606" i="13" s="1"/>
  <c r="G2606" i="13" a="1"/>
  <c r="G2606" i="13" s="1"/>
  <c r="H2594" i="13" a="1"/>
  <c r="H2594" i="13" s="1"/>
  <c r="G2594" i="13" a="1"/>
  <c r="G2594" i="13" s="1"/>
  <c r="H2582" i="13" a="1"/>
  <c r="H2582" i="13" s="1"/>
  <c r="G2582" i="13" a="1"/>
  <c r="G2582" i="13" s="1"/>
  <c r="H2570" i="13" a="1"/>
  <c r="H2570" i="13" s="1"/>
  <c r="G2570" i="13" a="1"/>
  <c r="G2570" i="13" s="1"/>
  <c r="H2558" i="13" a="1"/>
  <c r="H2558" i="13" s="1"/>
  <c r="G2558" i="13" a="1"/>
  <c r="G2558" i="13" s="1"/>
  <c r="H2534" i="13" a="1"/>
  <c r="H2534" i="13" s="1"/>
  <c r="G2534" i="13" a="1"/>
  <c r="G2534" i="13" s="1"/>
  <c r="H2522" i="13" a="1"/>
  <c r="H2522" i="13" s="1"/>
  <c r="G2522" i="13" a="1"/>
  <c r="G2522" i="13" s="1"/>
  <c r="H2510" i="13" a="1"/>
  <c r="H2510" i="13" s="1"/>
  <c r="G2510" i="13" a="1"/>
  <c r="G2510" i="13" s="1"/>
  <c r="H2498" i="13" a="1"/>
  <c r="H2498" i="13" s="1"/>
  <c r="G2498" i="13" a="1"/>
  <c r="G2498" i="13" s="1"/>
  <c r="H2486" i="13" a="1"/>
  <c r="H2486" i="13" s="1"/>
  <c r="G2486" i="13" a="1"/>
  <c r="G2486" i="13" s="1"/>
  <c r="H2474" i="13" a="1"/>
  <c r="H2474" i="13" s="1"/>
  <c r="G2474" i="13" a="1"/>
  <c r="G2474" i="13" s="1"/>
  <c r="H2462" i="13" a="1"/>
  <c r="H2462" i="13" s="1"/>
  <c r="G2462" i="13" a="1"/>
  <c r="G2462" i="13" s="1"/>
  <c r="H2450" i="13" a="1"/>
  <c r="H2450" i="13" s="1"/>
  <c r="G2450" i="13" a="1"/>
  <c r="G2450" i="13" s="1"/>
  <c r="H2438" i="13" a="1"/>
  <c r="H2438" i="13" s="1"/>
  <c r="G2438" i="13" a="1"/>
  <c r="G2438" i="13" s="1"/>
  <c r="H2414" i="13" a="1"/>
  <c r="H2414" i="13" s="1"/>
  <c r="G2414" i="13" a="1"/>
  <c r="G2414" i="13" s="1"/>
  <c r="H2402" i="13" a="1"/>
  <c r="H2402" i="13" s="1"/>
  <c r="G2402" i="13" a="1"/>
  <c r="G2402" i="13" s="1"/>
  <c r="H2390" i="13" a="1"/>
  <c r="H2390" i="13" s="1"/>
  <c r="G2390" i="13" a="1"/>
  <c r="G2390" i="13" s="1"/>
  <c r="H2378" i="13" a="1"/>
  <c r="H2378" i="13" s="1"/>
  <c r="G2378" i="13" a="1"/>
  <c r="G2378" i="13" s="1"/>
  <c r="H2366" i="13" a="1"/>
  <c r="H2366" i="13" s="1"/>
  <c r="G2366" i="13" a="1"/>
  <c r="G2366" i="13" s="1"/>
  <c r="H2354" i="13" a="1"/>
  <c r="H2354" i="13" s="1"/>
  <c r="G2354" i="13" a="1"/>
  <c r="G2354" i="13" s="1"/>
  <c r="H2342" i="13" a="1"/>
  <c r="H2342" i="13" s="1"/>
  <c r="G2342" i="13" a="1"/>
  <c r="G2342" i="13" s="1"/>
  <c r="H2330" i="13" a="1"/>
  <c r="H2330" i="13" s="1"/>
  <c r="G2330" i="13" a="1"/>
  <c r="G2330" i="13" s="1"/>
  <c r="H2318" i="13" a="1"/>
  <c r="H2318" i="13" s="1"/>
  <c r="G2318" i="13" a="1"/>
  <c r="G2318" i="13" s="1"/>
  <c r="H2306" i="13" a="1"/>
  <c r="H2306" i="13" s="1"/>
  <c r="G2306" i="13" a="1"/>
  <c r="G2306" i="13" s="1"/>
  <c r="H2294" i="13" a="1"/>
  <c r="H2294" i="13" s="1"/>
  <c r="G2294" i="13" a="1"/>
  <c r="G2294" i="13" s="1"/>
  <c r="H2282" i="13" a="1"/>
  <c r="H2282" i="13" s="1"/>
  <c r="G2282" i="13" a="1"/>
  <c r="G2282" i="13" s="1"/>
  <c r="H2270" i="13" a="1"/>
  <c r="H2270" i="13" s="1"/>
  <c r="G2270" i="13" a="1"/>
  <c r="G2270" i="13" s="1"/>
  <c r="H2246" i="13" a="1"/>
  <c r="H2246" i="13" s="1"/>
  <c r="G2246" i="13" a="1"/>
  <c r="G2246" i="13" s="1"/>
  <c r="H2234" i="13" a="1"/>
  <c r="H2234" i="13" s="1"/>
  <c r="G2234" i="13" a="1"/>
  <c r="G2234" i="13" s="1"/>
  <c r="H2198" i="13" a="1"/>
  <c r="H2198" i="13" s="1"/>
  <c r="G2198" i="13" a="1"/>
  <c r="G2198" i="13" s="1"/>
  <c r="H2138" i="13" a="1"/>
  <c r="H2138" i="13" s="1"/>
  <c r="G2138" i="13" a="1"/>
  <c r="G2138" i="13" s="1"/>
  <c r="H2126" i="13" a="1"/>
  <c r="H2126" i="13" s="1"/>
  <c r="G2126" i="13" a="1"/>
  <c r="G2126" i="13" s="1"/>
  <c r="H2090" i="13" a="1"/>
  <c r="H2090" i="13" s="1"/>
  <c r="G2090" i="13" a="1"/>
  <c r="G2090" i="13" s="1"/>
  <c r="H2054" i="13" a="1"/>
  <c r="H2054" i="13" s="1"/>
  <c r="G2054" i="13" a="1"/>
  <c r="G2054" i="13" s="1"/>
  <c r="H2018" i="13" a="1"/>
  <c r="H2018" i="13" s="1"/>
  <c r="G2018" i="13" a="1"/>
  <c r="G2018" i="13" s="1"/>
  <c r="H2006" i="13" a="1"/>
  <c r="H2006" i="13" s="1"/>
  <c r="G2006" i="13" a="1"/>
  <c r="G2006" i="13" s="1"/>
  <c r="H1946" i="13" a="1"/>
  <c r="H1946" i="13" s="1"/>
  <c r="G1946" i="13" a="1"/>
  <c r="G1946" i="13" s="1"/>
  <c r="H1934" i="13" a="1"/>
  <c r="H1934" i="13" s="1"/>
  <c r="G1934" i="13" a="1"/>
  <c r="G1934" i="13" s="1"/>
  <c r="H1910" i="13" a="1"/>
  <c r="H1910" i="13" s="1"/>
  <c r="G1910" i="13" a="1"/>
  <c r="G1910" i="13" s="1"/>
  <c r="H1862" i="13" a="1"/>
  <c r="H1862" i="13" s="1"/>
  <c r="G1862" i="13" a="1"/>
  <c r="G1862" i="13" s="1"/>
  <c r="H1826" i="13" a="1"/>
  <c r="H1826" i="13" s="1"/>
  <c r="G1826" i="13" a="1"/>
  <c r="G1826" i="13" s="1"/>
  <c r="H1802" i="13" a="1"/>
  <c r="H1802" i="13" s="1"/>
  <c r="G1802" i="13" a="1"/>
  <c r="G1802" i="13" s="1"/>
  <c r="H1766" i="13" a="1"/>
  <c r="H1766" i="13" s="1"/>
  <c r="G1766" i="13" a="1"/>
  <c r="G1766" i="13" s="1"/>
  <c r="G1742" i="13" a="1"/>
  <c r="G1742" i="13" s="1"/>
  <c r="H1742" i="13" a="1"/>
  <c r="H1742" i="13" s="1"/>
  <c r="H1718" i="13" a="1"/>
  <c r="H1718" i="13" s="1"/>
  <c r="G1718" i="13" a="1"/>
  <c r="G1718" i="13" s="1"/>
  <c r="H1706" i="13" a="1"/>
  <c r="H1706" i="13" s="1"/>
  <c r="G1706" i="13" a="1"/>
  <c r="G1706" i="13" s="1"/>
  <c r="H1682" i="13" a="1"/>
  <c r="H1682" i="13" s="1"/>
  <c r="G1682" i="13" a="1"/>
  <c r="G1682" i="13" s="1"/>
  <c r="H1634" i="13" a="1"/>
  <c r="H1634" i="13" s="1"/>
  <c r="G1634" i="13" a="1"/>
  <c r="G1634" i="13" s="1"/>
  <c r="H1622" i="13" a="1"/>
  <c r="H1622" i="13" s="1"/>
  <c r="G1622" i="13" a="1"/>
  <c r="G1622" i="13" s="1"/>
  <c r="H1610" i="13" a="1"/>
  <c r="H1610" i="13" s="1"/>
  <c r="G1610" i="13" a="1"/>
  <c r="G1610" i="13" s="1"/>
  <c r="G1598" i="13" a="1"/>
  <c r="G1598" i="13" s="1"/>
  <c r="H1598" i="13" a="1"/>
  <c r="H1598" i="13" s="1"/>
  <c r="H1586" i="13" a="1"/>
  <c r="H1586" i="13" s="1"/>
  <c r="G1586" i="13" a="1"/>
  <c r="G1586" i="13" s="1"/>
  <c r="H1574" i="13" a="1"/>
  <c r="H1574" i="13" s="1"/>
  <c r="G1574" i="13" a="1"/>
  <c r="G1574" i="13" s="1"/>
  <c r="H1550" i="13" a="1"/>
  <c r="H1550" i="13" s="1"/>
  <c r="G1550" i="13" a="1"/>
  <c r="G1550" i="13" s="1"/>
  <c r="H1538" i="13" a="1"/>
  <c r="H1538" i="13" s="1"/>
  <c r="G1538" i="13" a="1"/>
  <c r="G1538" i="13" s="1"/>
  <c r="H1502" i="13" a="1"/>
  <c r="H1502" i="13" s="1"/>
  <c r="G1502" i="13" a="1"/>
  <c r="G1502" i="13" s="1"/>
  <c r="G1454" i="13" a="1"/>
  <c r="G1454" i="13" s="1"/>
  <c r="H1454" i="13" a="1"/>
  <c r="H1454" i="13" s="1"/>
  <c r="G1442" i="13" a="1"/>
  <c r="G1442" i="13" s="1"/>
  <c r="H1442" i="13" a="1"/>
  <c r="H1442" i="13" s="1"/>
  <c r="H1430" i="13" a="1"/>
  <c r="H1430" i="13" s="1"/>
  <c r="G1430" i="13" a="1"/>
  <c r="G1430" i="13" s="1"/>
  <c r="G1370" i="13" a="1"/>
  <c r="G1370" i="13" s="1"/>
  <c r="H1370" i="13" a="1"/>
  <c r="H1370" i="13" s="1"/>
  <c r="H1358" i="13" a="1"/>
  <c r="H1358" i="13" s="1"/>
  <c r="G1358" i="13" a="1"/>
  <c r="G1358" i="13" s="1"/>
  <c r="H1346" i="13" a="1"/>
  <c r="H1346" i="13" s="1"/>
  <c r="G1346" i="13" a="1"/>
  <c r="G1346" i="13" s="1"/>
  <c r="H1310" i="13" a="1"/>
  <c r="H1310" i="13" s="1"/>
  <c r="G1310" i="13" a="1"/>
  <c r="G1310" i="13" s="1"/>
  <c r="H1286" i="13" a="1"/>
  <c r="H1286" i="13" s="1"/>
  <c r="G1286" i="13" a="1"/>
  <c r="G1286" i="13" s="1"/>
  <c r="H1274" i="13" a="1"/>
  <c r="H1274" i="13" s="1"/>
  <c r="G1274" i="13" a="1"/>
  <c r="G1274" i="13" s="1"/>
  <c r="H1250" i="13" a="1"/>
  <c r="H1250" i="13" s="1"/>
  <c r="G1250" i="13" a="1"/>
  <c r="G1250" i="13" s="1"/>
  <c r="H1226" i="13" a="1"/>
  <c r="H1226" i="13" s="1"/>
  <c r="G1226" i="13" a="1"/>
  <c r="G1226" i="13" s="1"/>
  <c r="H1202" i="13" a="1"/>
  <c r="H1202" i="13" s="1"/>
  <c r="G1202" i="13" a="1"/>
  <c r="G1202" i="13" s="1"/>
  <c r="G1178" i="13" a="1"/>
  <c r="G1178" i="13" s="1"/>
  <c r="H1178" i="13" a="1"/>
  <c r="H1178" i="13" s="1"/>
  <c r="H1166" i="13" a="1"/>
  <c r="H1166" i="13" s="1"/>
  <c r="G1166" i="13" a="1"/>
  <c r="G1166" i="13" s="1"/>
  <c r="H1154" i="13" a="1"/>
  <c r="H1154" i="13" s="1"/>
  <c r="G1154" i="13" a="1"/>
  <c r="G1154" i="13" s="1"/>
  <c r="H1130" i="13" a="1"/>
  <c r="H1130" i="13" s="1"/>
  <c r="G1130" i="13" a="1"/>
  <c r="G1130" i="13" s="1"/>
  <c r="H1094" i="13" a="1"/>
  <c r="H1094" i="13" s="1"/>
  <c r="G1094" i="13" a="1"/>
  <c r="G1094" i="13" s="1"/>
  <c r="H1058" i="13" a="1"/>
  <c r="H1058" i="13" s="1"/>
  <c r="G1058" i="13" a="1"/>
  <c r="G1058" i="13" s="1"/>
  <c r="H1046" i="13" a="1"/>
  <c r="H1046" i="13" s="1"/>
  <c r="G1046" i="13" a="1"/>
  <c r="G1046" i="13" s="1"/>
  <c r="H1034" i="13" a="1"/>
  <c r="H1034" i="13" s="1"/>
  <c r="G1034" i="13" a="1"/>
  <c r="G1034" i="13" s="1"/>
  <c r="H1022" i="13" a="1"/>
  <c r="H1022" i="13" s="1"/>
  <c r="G1022" i="13" a="1"/>
  <c r="G1022" i="13" s="1"/>
  <c r="H1010" i="13" a="1"/>
  <c r="H1010" i="13" s="1"/>
  <c r="G1010" i="13" a="1"/>
  <c r="G1010" i="13" s="1"/>
  <c r="H974" i="13" a="1"/>
  <c r="H974" i="13" s="1"/>
  <c r="G974" i="13" a="1"/>
  <c r="G974" i="13" s="1"/>
  <c r="H950" i="13" a="1"/>
  <c r="H950" i="13" s="1"/>
  <c r="G950" i="13" a="1"/>
  <c r="G950" i="13" s="1"/>
  <c r="G902" i="13" a="1"/>
  <c r="G902" i="13" s="1"/>
  <c r="H902" i="13" a="1"/>
  <c r="H902" i="13" s="1"/>
  <c r="H890" i="13" a="1"/>
  <c r="H890" i="13" s="1"/>
  <c r="G890" i="13" a="1"/>
  <c r="G890" i="13" s="1"/>
  <c r="G866" i="13" a="1"/>
  <c r="G866" i="13" s="1"/>
  <c r="H866" i="13" a="1"/>
  <c r="H866" i="13" s="1"/>
  <c r="H854" i="13" a="1"/>
  <c r="H854" i="13" s="1"/>
  <c r="G854" i="13" a="1"/>
  <c r="G854" i="13" s="1"/>
  <c r="G842" i="13" a="1"/>
  <c r="G842" i="13" s="1"/>
  <c r="H842" i="13" a="1"/>
  <c r="H842" i="13" s="1"/>
  <c r="H830" i="13" a="1"/>
  <c r="H830" i="13" s="1"/>
  <c r="G830" i="13" a="1"/>
  <c r="G830" i="13" s="1"/>
  <c r="H818" i="13" a="1"/>
  <c r="H818" i="13" s="1"/>
  <c r="G818" i="13" a="1"/>
  <c r="G818" i="13" s="1"/>
  <c r="H746" i="13" a="1"/>
  <c r="H746" i="13" s="1"/>
  <c r="G746" i="13" a="1"/>
  <c r="G746" i="13" s="1"/>
  <c r="H722" i="13" a="1"/>
  <c r="H722" i="13" s="1"/>
  <c r="G722" i="13" a="1"/>
  <c r="G722" i="13" s="1"/>
  <c r="H710" i="13" a="1"/>
  <c r="H710" i="13" s="1"/>
  <c r="G710" i="13" a="1"/>
  <c r="G710" i="13" s="1"/>
  <c r="H698" i="13" a="1"/>
  <c r="H698" i="13" s="1"/>
  <c r="G698" i="13" a="1"/>
  <c r="G698" i="13" s="1"/>
  <c r="H662" i="13" a="1"/>
  <c r="H662" i="13" s="1"/>
  <c r="G662" i="13" a="1"/>
  <c r="G662" i="13" s="1"/>
  <c r="H626" i="13" a="1"/>
  <c r="H626" i="13" s="1"/>
  <c r="G626" i="13" a="1"/>
  <c r="G626" i="13" s="1"/>
  <c r="H590" i="13" a="1"/>
  <c r="H590" i="13" s="1"/>
  <c r="G590" i="13" a="1"/>
  <c r="G590" i="13" s="1"/>
  <c r="H578" i="13" a="1"/>
  <c r="H578" i="13" s="1"/>
  <c r="G578" i="13" a="1"/>
  <c r="G578" i="13" s="1"/>
  <c r="H554" i="13" a="1"/>
  <c r="H554" i="13" s="1"/>
  <c r="G554" i="13" a="1"/>
  <c r="G554" i="13" s="1"/>
  <c r="H530" i="13" a="1"/>
  <c r="H530" i="13" s="1"/>
  <c r="G530" i="13" a="1"/>
  <c r="G530" i="13" s="1"/>
  <c r="H506" i="13" a="1"/>
  <c r="H506" i="13" s="1"/>
  <c r="G506" i="13" a="1"/>
  <c r="G506" i="13" s="1"/>
  <c r="H470" i="13" a="1"/>
  <c r="H470" i="13" s="1"/>
  <c r="G470" i="13" a="1"/>
  <c r="G470" i="13" s="1"/>
  <c r="H458" i="13" a="1"/>
  <c r="H458" i="13" s="1"/>
  <c r="G458" i="13" a="1"/>
  <c r="G458" i="13" s="1"/>
  <c r="H434" i="13" a="1"/>
  <c r="H434" i="13" s="1"/>
  <c r="G434" i="13" a="1"/>
  <c r="G434" i="13" s="1"/>
  <c r="G398" i="13" a="1"/>
  <c r="G398" i="13" s="1"/>
  <c r="H398" i="13" a="1"/>
  <c r="H398" i="13" s="1"/>
  <c r="H386" i="13" a="1"/>
  <c r="H386" i="13" s="1"/>
  <c r="G386" i="13" a="1"/>
  <c r="G386" i="13" s="1"/>
  <c r="H338" i="13" a="1"/>
  <c r="H338" i="13" s="1"/>
  <c r="G338" i="13" a="1"/>
  <c r="G338" i="13" s="1"/>
  <c r="H278" i="13" a="1"/>
  <c r="H278" i="13" s="1"/>
  <c r="G278" i="13" a="1"/>
  <c r="G278" i="13" s="1"/>
  <c r="G230" i="13" a="1"/>
  <c r="G230" i="13" s="1"/>
  <c r="H230" i="13" a="1"/>
  <c r="H230" i="13" s="1"/>
  <c r="H158" i="13" a="1"/>
  <c r="H158" i="13" s="1"/>
  <c r="G158" i="13" a="1"/>
  <c r="G158" i="13" s="1"/>
  <c r="G86" i="13" a="1"/>
  <c r="G86" i="13" s="1"/>
  <c r="H86" i="13" a="1"/>
  <c r="H86" i="13" s="1"/>
  <c r="H74" i="13" a="1"/>
  <c r="H74" i="13" s="1"/>
  <c r="G74" i="13" a="1"/>
  <c r="G74" i="13" s="1"/>
  <c r="H50" i="13" a="1"/>
  <c r="H50" i="13" s="1"/>
  <c r="G50" i="13" a="1"/>
  <c r="G50" i="13" s="1"/>
  <c r="H26" i="13" a="1"/>
  <c r="H26" i="13" s="1"/>
  <c r="G26" i="13" a="1"/>
  <c r="G26" i="13" s="1"/>
  <c r="H2221" i="13" a="1"/>
  <c r="H2221" i="13" s="1"/>
  <c r="G2221" i="13" a="1"/>
  <c r="G2221" i="13" s="1"/>
  <c r="H2185" i="13" a="1"/>
  <c r="H2185" i="13" s="1"/>
  <c r="G2185" i="13" a="1"/>
  <c r="G2185" i="13" s="1"/>
  <c r="H2113" i="13" a="1"/>
  <c r="H2113" i="13" s="1"/>
  <c r="G2113" i="13" a="1"/>
  <c r="G2113" i="13" s="1"/>
  <c r="H2077" i="13" a="1"/>
  <c r="H2077" i="13" s="1"/>
  <c r="G2077" i="13" a="1"/>
  <c r="G2077" i="13" s="1"/>
  <c r="H2041" i="13" a="1"/>
  <c r="H2041" i="13" s="1"/>
  <c r="G2041" i="13" a="1"/>
  <c r="G2041" i="13" s="1"/>
  <c r="H1933" i="13" a="1"/>
  <c r="H1933" i="13" s="1"/>
  <c r="G1933" i="13" a="1"/>
  <c r="G1933" i="13" s="1"/>
  <c r="H1921" i="13" a="1"/>
  <c r="H1921" i="13" s="1"/>
  <c r="G1921" i="13" a="1"/>
  <c r="G1921" i="13" s="1"/>
  <c r="H1897" i="13" a="1"/>
  <c r="H1897" i="13" s="1"/>
  <c r="G1897" i="13" a="1"/>
  <c r="G1897" i="13" s="1"/>
  <c r="H1813" i="13" a="1"/>
  <c r="H1813" i="13" s="1"/>
  <c r="G1813" i="13" a="1"/>
  <c r="G1813" i="13" s="1"/>
  <c r="H1801" i="13" a="1"/>
  <c r="H1801" i="13" s="1"/>
  <c r="G1801" i="13" a="1"/>
  <c r="G1801" i="13" s="1"/>
  <c r="H1789" i="13" a="1"/>
  <c r="H1789" i="13" s="1"/>
  <c r="G1789" i="13" a="1"/>
  <c r="G1789" i="13" s="1"/>
  <c r="H1753" i="13" a="1"/>
  <c r="H1753" i="13" s="1"/>
  <c r="G1753" i="13" a="1"/>
  <c r="G1753" i="13" s="1"/>
  <c r="G1729" i="13" a="1"/>
  <c r="G1729" i="13" s="1"/>
  <c r="H1729" i="13" a="1"/>
  <c r="H1729" i="13" s="1"/>
  <c r="H1717" i="13" a="1"/>
  <c r="H1717" i="13" s="1"/>
  <c r="G1717" i="13" a="1"/>
  <c r="G1717" i="13" s="1"/>
  <c r="H1705" i="13" a="1"/>
  <c r="H1705" i="13" s="1"/>
  <c r="G1705" i="13" a="1"/>
  <c r="G1705" i="13" s="1"/>
  <c r="H1669" i="13" a="1"/>
  <c r="H1669" i="13" s="1"/>
  <c r="G1669" i="13" a="1"/>
  <c r="G1669" i="13" s="1"/>
  <c r="H1633" i="13" a="1"/>
  <c r="H1633" i="13" s="1"/>
  <c r="G1633" i="13" a="1"/>
  <c r="G1633" i="13" s="1"/>
  <c r="H1621" i="13" a="1"/>
  <c r="H1621" i="13" s="1"/>
  <c r="G1621" i="13" a="1"/>
  <c r="G1621" i="13" s="1"/>
  <c r="H1609" i="13" a="1"/>
  <c r="H1609" i="13" s="1"/>
  <c r="G1609" i="13" a="1"/>
  <c r="G1609" i="13" s="1"/>
  <c r="H1573" i="13" a="1"/>
  <c r="H1573" i="13" s="1"/>
  <c r="G1573" i="13" a="1"/>
  <c r="G1573" i="13" s="1"/>
  <c r="H1537" i="13" a="1"/>
  <c r="H1537" i="13" s="1"/>
  <c r="G1537" i="13" a="1"/>
  <c r="G1537" i="13" s="1"/>
  <c r="H1525" i="13" a="1"/>
  <c r="H1525" i="13" s="1"/>
  <c r="G1525" i="13" a="1"/>
  <c r="G1525" i="13" s="1"/>
  <c r="H1489" i="13" a="1"/>
  <c r="H1489" i="13" s="1"/>
  <c r="G1489" i="13" a="1"/>
  <c r="G1489" i="13" s="1"/>
  <c r="H1441" i="13" a="1"/>
  <c r="H1441" i="13" s="1"/>
  <c r="G1441" i="13" a="1"/>
  <c r="G1441" i="13" s="1"/>
  <c r="H1405" i="13" a="1"/>
  <c r="H1405" i="13" s="1"/>
  <c r="G1405" i="13" a="1"/>
  <c r="G1405" i="13" s="1"/>
  <c r="H1357" i="13" a="1"/>
  <c r="H1357" i="13" s="1"/>
  <c r="G1357" i="13" a="1"/>
  <c r="G1357" i="13" s="1"/>
  <c r="H1345" i="13" a="1"/>
  <c r="H1345" i="13" s="1"/>
  <c r="G1345" i="13" a="1"/>
  <c r="G1345" i="13" s="1"/>
  <c r="H1333" i="13" a="1"/>
  <c r="H1333" i="13" s="1"/>
  <c r="G1333" i="13" a="1"/>
  <c r="G1333" i="13" s="1"/>
  <c r="H1285" i="13" a="1"/>
  <c r="H1285" i="13" s="1"/>
  <c r="G1285" i="13" a="1"/>
  <c r="G1285" i="13" s="1"/>
  <c r="H1237" i="13" a="1"/>
  <c r="H1237" i="13" s="1"/>
  <c r="G1237" i="13" a="1"/>
  <c r="G1237" i="13" s="1"/>
  <c r="H1213" i="13" a="1"/>
  <c r="H1213" i="13" s="1"/>
  <c r="G1213" i="13" a="1"/>
  <c r="G1213" i="13" s="1"/>
  <c r="G1153" i="13" a="1"/>
  <c r="G1153" i="13" s="1"/>
  <c r="H1153" i="13" a="1"/>
  <c r="H1153" i="13" s="1"/>
  <c r="H1141" i="13" a="1"/>
  <c r="H1141" i="13" s="1"/>
  <c r="G1141" i="13" a="1"/>
  <c r="G1141" i="13" s="1"/>
  <c r="H1081" i="13" a="1"/>
  <c r="H1081" i="13" s="1"/>
  <c r="G1081" i="13" a="1"/>
  <c r="G1081" i="13" s="1"/>
  <c r="H1069" i="13" a="1"/>
  <c r="H1069" i="13" s="1"/>
  <c r="G1069" i="13" a="1"/>
  <c r="G1069" i="13" s="1"/>
  <c r="H1045" i="13" a="1"/>
  <c r="H1045" i="13" s="1"/>
  <c r="G1045" i="13" a="1"/>
  <c r="G1045" i="13" s="1"/>
  <c r="H1033" i="13" a="1"/>
  <c r="H1033" i="13" s="1"/>
  <c r="G1033" i="13" a="1"/>
  <c r="G1033" i="13" s="1"/>
  <c r="H1009" i="13" a="1"/>
  <c r="H1009" i="13" s="1"/>
  <c r="G1009" i="13" a="1"/>
  <c r="G1009" i="13" s="1"/>
  <c r="H973" i="13" a="1"/>
  <c r="H973" i="13" s="1"/>
  <c r="G973" i="13" a="1"/>
  <c r="G973" i="13" s="1"/>
  <c r="G961" i="13" a="1"/>
  <c r="G961" i="13" s="1"/>
  <c r="H961" i="13" a="1"/>
  <c r="H961" i="13" s="1"/>
  <c r="G937" i="13" a="1"/>
  <c r="G937" i="13" s="1"/>
  <c r="H937" i="13" a="1"/>
  <c r="H937" i="13" s="1"/>
  <c r="H889" i="13" a="1"/>
  <c r="H889" i="13" s="1"/>
  <c r="G889" i="13" a="1"/>
  <c r="G889" i="13" s="1"/>
  <c r="H841" i="13" a="1"/>
  <c r="H841" i="13" s="1"/>
  <c r="G841" i="13" a="1"/>
  <c r="G841" i="13" s="1"/>
  <c r="G817" i="13" a="1"/>
  <c r="G817" i="13" s="1"/>
  <c r="H817" i="13" a="1"/>
  <c r="H817" i="13" s="1"/>
  <c r="H805" i="13" a="1"/>
  <c r="H805" i="13" s="1"/>
  <c r="G805" i="13" a="1"/>
  <c r="G805" i="13" s="1"/>
  <c r="H793" i="13" a="1"/>
  <c r="H793" i="13" s="1"/>
  <c r="G793" i="13" a="1"/>
  <c r="G793" i="13" s="1"/>
  <c r="H781" i="13" a="1"/>
  <c r="H781" i="13" s="1"/>
  <c r="G781" i="13" a="1"/>
  <c r="G781" i="13" s="1"/>
  <c r="H709" i="13" a="1"/>
  <c r="H709" i="13" s="1"/>
  <c r="G709" i="13" a="1"/>
  <c r="G709" i="13" s="1"/>
  <c r="H697" i="13" a="1"/>
  <c r="H697" i="13" s="1"/>
  <c r="G697" i="13" a="1"/>
  <c r="G697" i="13" s="1"/>
  <c r="H637" i="13" a="1"/>
  <c r="H637" i="13" s="1"/>
  <c r="G637" i="13" a="1"/>
  <c r="G637" i="13" s="1"/>
  <c r="G625" i="13" a="1"/>
  <c r="G625" i="13" s="1"/>
  <c r="H625" i="13" a="1"/>
  <c r="H625" i="13" s="1"/>
  <c r="H589" i="13" a="1"/>
  <c r="H589" i="13" s="1"/>
  <c r="G589" i="13" a="1"/>
  <c r="G589" i="13" s="1"/>
  <c r="G577" i="13" a="1"/>
  <c r="G577" i="13" s="1"/>
  <c r="H577" i="13" a="1"/>
  <c r="H577" i="13" s="1"/>
  <c r="H553" i="13" a="1"/>
  <c r="H553" i="13" s="1"/>
  <c r="G553" i="13" a="1"/>
  <c r="G553" i="13" s="1"/>
  <c r="H541" i="13" a="1"/>
  <c r="H541" i="13" s="1"/>
  <c r="G541" i="13" a="1"/>
  <c r="G541" i="13" s="1"/>
  <c r="G529" i="13" a="1"/>
  <c r="G529" i="13" s="1"/>
  <c r="H529" i="13" a="1"/>
  <c r="H529" i="13" s="1"/>
  <c r="H505" i="13" a="1"/>
  <c r="H505" i="13" s="1"/>
  <c r="G505" i="13" a="1"/>
  <c r="G505" i="13" s="1"/>
  <c r="H469" i="13" a="1"/>
  <c r="H469" i="13" s="1"/>
  <c r="G469" i="13" a="1"/>
  <c r="G469" i="13" s="1"/>
  <c r="H457" i="13" a="1"/>
  <c r="H457" i="13" s="1"/>
  <c r="G457" i="13" a="1"/>
  <c r="G457" i="13" s="1"/>
  <c r="G433" i="13" a="1"/>
  <c r="G433" i="13" s="1"/>
  <c r="H433" i="13" a="1"/>
  <c r="H433" i="13" s="1"/>
  <c r="H397" i="13" a="1"/>
  <c r="H397" i="13" s="1"/>
  <c r="G397" i="13" a="1"/>
  <c r="G397" i="13" s="1"/>
  <c r="H385" i="13" a="1"/>
  <c r="H385" i="13" s="1"/>
  <c r="G385" i="13" a="1"/>
  <c r="G385" i="13" s="1"/>
  <c r="H361" i="13" a="1"/>
  <c r="H361" i="13" s="1"/>
  <c r="G361" i="13" a="1"/>
  <c r="G361" i="13" s="1"/>
  <c r="H313" i="13" a="1"/>
  <c r="H313" i="13" s="1"/>
  <c r="G313" i="13" a="1"/>
  <c r="G313" i="13" s="1"/>
  <c r="H277" i="13" a="1"/>
  <c r="H277" i="13" s="1"/>
  <c r="G277" i="13" a="1"/>
  <c r="G277" i="13" s="1"/>
  <c r="H265" i="13" a="1"/>
  <c r="H265" i="13" s="1"/>
  <c r="G265" i="13" a="1"/>
  <c r="G265" i="13" s="1"/>
  <c r="H253" i="13" a="1"/>
  <c r="H253" i="13" s="1"/>
  <c r="G253" i="13" a="1"/>
  <c r="G253" i="13" s="1"/>
  <c r="G241" i="13" a="1"/>
  <c r="G241" i="13" s="1"/>
  <c r="H241" i="13" a="1"/>
  <c r="H241" i="13" s="1"/>
  <c r="H217" i="13" a="1"/>
  <c r="H217" i="13" s="1"/>
  <c r="G217" i="13" a="1"/>
  <c r="G217" i="13" s="1"/>
  <c r="H205" i="13" a="1"/>
  <c r="H205" i="13" s="1"/>
  <c r="G205" i="13" a="1"/>
  <c r="G205" i="13" s="1"/>
  <c r="H157" i="13" a="1"/>
  <c r="H157" i="13" s="1"/>
  <c r="G157" i="13" a="1"/>
  <c r="G157" i="13" s="1"/>
  <c r="H145" i="13" a="1"/>
  <c r="H145" i="13" s="1"/>
  <c r="G145" i="13" a="1"/>
  <c r="G145" i="13" s="1"/>
  <c r="H133" i="13" a="1"/>
  <c r="H133" i="13" s="1"/>
  <c r="G133" i="13" a="1"/>
  <c r="G133" i="13" s="1"/>
  <c r="H121" i="13" a="1"/>
  <c r="H121" i="13" s="1"/>
  <c r="G121" i="13" a="1"/>
  <c r="G121" i="13" s="1"/>
  <c r="H73" i="13" a="1"/>
  <c r="H73" i="13" s="1"/>
  <c r="G73" i="13" a="1"/>
  <c r="G73" i="13" s="1"/>
  <c r="H61" i="13" a="1"/>
  <c r="H61" i="13" s="1"/>
  <c r="G61" i="13" a="1"/>
  <c r="G61" i="13" s="1"/>
  <c r="H1874" i="13" a="1"/>
  <c r="H1874" i="13" s="1"/>
  <c r="H2208" i="13" a="1"/>
  <c r="H2208" i="13" s="1"/>
  <c r="G2208" i="13" a="1"/>
  <c r="G2208" i="13" s="1"/>
  <c r="H2172" i="13" a="1"/>
  <c r="H2172" i="13" s="1"/>
  <c r="G2172" i="13" a="1"/>
  <c r="G2172" i="13" s="1"/>
  <c r="H2064" i="13" a="1"/>
  <c r="H2064" i="13" s="1"/>
  <c r="G2064" i="13" a="1"/>
  <c r="G2064" i="13" s="1"/>
  <c r="G2052" i="13" a="1"/>
  <c r="G2052" i="13" s="1"/>
  <c r="H2052" i="13" a="1"/>
  <c r="H2052" i="13" s="1"/>
  <c r="H2040" i="13" a="1"/>
  <c r="H2040" i="13" s="1"/>
  <c r="G2040" i="13" a="1"/>
  <c r="G2040" i="13" s="1"/>
  <c r="G2028" i="13" a="1"/>
  <c r="G2028" i="13" s="1"/>
  <c r="H2028" i="13" a="1"/>
  <c r="H2028" i="13" s="1"/>
  <c r="H1944" i="13" a="1"/>
  <c r="H1944" i="13" s="1"/>
  <c r="G1944" i="13" a="1"/>
  <c r="G1944" i="13" s="1"/>
  <c r="H1932" i="13" a="1"/>
  <c r="H1932" i="13" s="1"/>
  <c r="G1932" i="13" a="1"/>
  <c r="G1932" i="13" s="1"/>
  <c r="H1920" i="13" a="1"/>
  <c r="H1920" i="13" s="1"/>
  <c r="G1920" i="13" a="1"/>
  <c r="G1920" i="13" s="1"/>
  <c r="H1908" i="13" a="1"/>
  <c r="H1908" i="13" s="1"/>
  <c r="G1908" i="13" a="1"/>
  <c r="G1908" i="13" s="1"/>
  <c r="H1896" i="13" a="1"/>
  <c r="H1896" i="13" s="1"/>
  <c r="G1896" i="13" a="1"/>
  <c r="G1896" i="13" s="1"/>
  <c r="H1884" i="13" a="1"/>
  <c r="H1884" i="13" s="1"/>
  <c r="G1884" i="13" a="1"/>
  <c r="G1884" i="13" s="1"/>
  <c r="G1848" i="13" a="1"/>
  <c r="G1848" i="13" s="1"/>
  <c r="H1848" i="13" a="1"/>
  <c r="H1848" i="13" s="1"/>
  <c r="H1836" i="13" a="1"/>
  <c r="H1836" i="13" s="1"/>
  <c r="G1836" i="13" a="1"/>
  <c r="G1836" i="13" s="1"/>
  <c r="H1824" i="13" a="1"/>
  <c r="H1824" i="13" s="1"/>
  <c r="G1824" i="13" a="1"/>
  <c r="G1824" i="13" s="1"/>
  <c r="H1812" i="13" a="1"/>
  <c r="H1812" i="13" s="1"/>
  <c r="G1812" i="13" a="1"/>
  <c r="G1812" i="13" s="1"/>
  <c r="H1800" i="13" a="1"/>
  <c r="H1800" i="13" s="1"/>
  <c r="G1800" i="13" a="1"/>
  <c r="G1800" i="13" s="1"/>
  <c r="G1788" i="13" a="1"/>
  <c r="G1788" i="13" s="1"/>
  <c r="H1788" i="13" a="1"/>
  <c r="H1788" i="13" s="1"/>
  <c r="H1776" i="13" a="1"/>
  <c r="H1776" i="13" s="1"/>
  <c r="G1776" i="13" a="1"/>
  <c r="G1776" i="13" s="1"/>
  <c r="G1764" i="13" a="1"/>
  <c r="G1764" i="13" s="1"/>
  <c r="H1764" i="13" a="1"/>
  <c r="H1764" i="13" s="1"/>
  <c r="H1752" i="13" a="1"/>
  <c r="H1752" i="13" s="1"/>
  <c r="G1752" i="13" a="1"/>
  <c r="G1752" i="13" s="1"/>
  <c r="H1740" i="13" a="1"/>
  <c r="H1740" i="13" s="1"/>
  <c r="G1740" i="13" a="1"/>
  <c r="G1740" i="13" s="1"/>
  <c r="G1728" i="13" a="1"/>
  <c r="G1728" i="13" s="1"/>
  <c r="H1728" i="13" a="1"/>
  <c r="H1728" i="13" s="1"/>
  <c r="H1704" i="13" a="1"/>
  <c r="H1704" i="13" s="1"/>
  <c r="G1704" i="13" a="1"/>
  <c r="G1704" i="13" s="1"/>
  <c r="H1692" i="13" a="1"/>
  <c r="H1692" i="13" s="1"/>
  <c r="G1692" i="13" a="1"/>
  <c r="G1692" i="13" s="1"/>
  <c r="H1680" i="13" a="1"/>
  <c r="H1680" i="13" s="1"/>
  <c r="G1680" i="13" a="1"/>
  <c r="G1680" i="13" s="1"/>
  <c r="H1668" i="13" a="1"/>
  <c r="H1668" i="13" s="1"/>
  <c r="G1668" i="13" a="1"/>
  <c r="G1668" i="13" s="1"/>
  <c r="H1656" i="13" a="1"/>
  <c r="H1656" i="13" s="1"/>
  <c r="G1656" i="13" a="1"/>
  <c r="G1656" i="13" s="1"/>
  <c r="H1644" i="13" a="1"/>
  <c r="H1644" i="13" s="1"/>
  <c r="G1644" i="13" a="1"/>
  <c r="G1644" i="13" s="1"/>
  <c r="H1632" i="13" a="1"/>
  <c r="H1632" i="13" s="1"/>
  <c r="G1632" i="13" a="1"/>
  <c r="G1632" i="13" s="1"/>
  <c r="G1620" i="13" a="1"/>
  <c r="G1620" i="13" s="1"/>
  <c r="H1620" i="13" a="1"/>
  <c r="H1620" i="13" s="1"/>
  <c r="H1608" i="13" a="1"/>
  <c r="H1608" i="13" s="1"/>
  <c r="G1608" i="13" a="1"/>
  <c r="G1608" i="13" s="1"/>
  <c r="H1596" i="13" a="1"/>
  <c r="H1596" i="13" s="1"/>
  <c r="G1596" i="13" a="1"/>
  <c r="G1596" i="13" s="1"/>
  <c r="H1584" i="13" a="1"/>
  <c r="H1584" i="13" s="1"/>
  <c r="G1584" i="13" a="1"/>
  <c r="G1584" i="13" s="1"/>
  <c r="H1572" i="13" a="1"/>
  <c r="H1572" i="13" s="1"/>
  <c r="G1572" i="13" a="1"/>
  <c r="G1572" i="13" s="1"/>
  <c r="H1560" i="13" a="1"/>
  <c r="H1560" i="13" s="1"/>
  <c r="G1560" i="13" a="1"/>
  <c r="G1560" i="13" s="1"/>
  <c r="H1548" i="13" a="1"/>
  <c r="H1548" i="13" s="1"/>
  <c r="G1548" i="13" a="1"/>
  <c r="G1548" i="13" s="1"/>
  <c r="H1536" i="13" a="1"/>
  <c r="H1536" i="13" s="1"/>
  <c r="G1536" i="13" a="1"/>
  <c r="G1536" i="13" s="1"/>
  <c r="H1524" i="13" a="1"/>
  <c r="H1524" i="13" s="1"/>
  <c r="G1524" i="13" a="1"/>
  <c r="G1524" i="13" s="1"/>
  <c r="H1512" i="13" a="1"/>
  <c r="H1512" i="13" s="1"/>
  <c r="G1512" i="13" a="1"/>
  <c r="G1512" i="13" s="1"/>
  <c r="H1488" i="13" a="1"/>
  <c r="H1488" i="13" s="1"/>
  <c r="G1488" i="13" a="1"/>
  <c r="G1488" i="13" s="1"/>
  <c r="H1476" i="13" a="1"/>
  <c r="H1476" i="13" s="1"/>
  <c r="G1476" i="13" a="1"/>
  <c r="G1476" i="13" s="1"/>
  <c r="H1464" i="13" a="1"/>
  <c r="H1464" i="13" s="1"/>
  <c r="G1464" i="13" a="1"/>
  <c r="G1464" i="13" s="1"/>
  <c r="H1452" i="13" a="1"/>
  <c r="H1452" i="13" s="1"/>
  <c r="G1452" i="13" a="1"/>
  <c r="G1452" i="13" s="1"/>
  <c r="H1440" i="13" a="1"/>
  <c r="H1440" i="13" s="1"/>
  <c r="G1440" i="13" a="1"/>
  <c r="G1440" i="13" s="1"/>
  <c r="H1428" i="13" a="1"/>
  <c r="H1428" i="13" s="1"/>
  <c r="G1428" i="13" a="1"/>
  <c r="G1428" i="13" s="1"/>
  <c r="G1416" i="13" a="1"/>
  <c r="G1416" i="13" s="1"/>
  <c r="H1416" i="13" a="1"/>
  <c r="H1416" i="13" s="1"/>
  <c r="H1404" i="13" a="1"/>
  <c r="H1404" i="13" s="1"/>
  <c r="G1404" i="13" a="1"/>
  <c r="G1404" i="13" s="1"/>
  <c r="H1392" i="13" a="1"/>
  <c r="H1392" i="13" s="1"/>
  <c r="G1392" i="13" a="1"/>
  <c r="G1392" i="13" s="1"/>
  <c r="H1380" i="13" a="1"/>
  <c r="H1380" i="13" s="1"/>
  <c r="G1380" i="13" a="1"/>
  <c r="G1380" i="13" s="1"/>
  <c r="H1368" i="13" a="1"/>
  <c r="H1368" i="13" s="1"/>
  <c r="G1368" i="13" a="1"/>
  <c r="G1368" i="13" s="1"/>
  <c r="H1356" i="13" a="1"/>
  <c r="H1356" i="13" s="1"/>
  <c r="G1356" i="13" a="1"/>
  <c r="G1356" i="13" s="1"/>
  <c r="H1344" i="13" a="1"/>
  <c r="H1344" i="13" s="1"/>
  <c r="G1344" i="13" a="1"/>
  <c r="G1344" i="13" s="1"/>
  <c r="G1332" i="13" a="1"/>
  <c r="G1332" i="13" s="1"/>
  <c r="H1332" i="13" a="1"/>
  <c r="H1332" i="13" s="1"/>
  <c r="H1320" i="13" a="1"/>
  <c r="H1320" i="13" s="1"/>
  <c r="G1320" i="13" a="1"/>
  <c r="G1320" i="13" s="1"/>
  <c r="H2426" i="13" a="1"/>
  <c r="H2426" i="13" s="1"/>
  <c r="H2258" i="13" a="1"/>
  <c r="H2258" i="13" s="1"/>
  <c r="H734" i="13" a="1"/>
  <c r="H734" i="13" s="1"/>
  <c r="H13" i="13" a="1"/>
  <c r="H13" i="13" s="1"/>
  <c r="H2687" i="13" a="1"/>
  <c r="H2687" i="13" s="1"/>
  <c r="G2687" i="13" a="1"/>
  <c r="G2687" i="13" s="1"/>
  <c r="H2675" i="13" a="1"/>
  <c r="H2675" i="13" s="1"/>
  <c r="G2675" i="13" a="1"/>
  <c r="G2675" i="13" s="1"/>
  <c r="H2663" i="13" a="1"/>
  <c r="H2663" i="13" s="1"/>
  <c r="G2663" i="13" a="1"/>
  <c r="G2663" i="13" s="1"/>
  <c r="H2651" i="13" a="1"/>
  <c r="H2651" i="13" s="1"/>
  <c r="G2651" i="13" a="1"/>
  <c r="G2651" i="13" s="1"/>
  <c r="H2627" i="13" a="1"/>
  <c r="H2627" i="13" s="1"/>
  <c r="G2627" i="13" a="1"/>
  <c r="G2627" i="13" s="1"/>
  <c r="H2615" i="13" a="1"/>
  <c r="H2615" i="13" s="1"/>
  <c r="G2615" i="13" a="1"/>
  <c r="G2615" i="13" s="1"/>
  <c r="H2603" i="13" a="1"/>
  <c r="H2603" i="13" s="1"/>
  <c r="G2603" i="13" a="1"/>
  <c r="G2603" i="13" s="1"/>
  <c r="H2591" i="13" a="1"/>
  <c r="H2591" i="13" s="1"/>
  <c r="G2591" i="13" a="1"/>
  <c r="G2591" i="13" s="1"/>
  <c r="H2579" i="13" a="1"/>
  <c r="H2579" i="13" s="1"/>
  <c r="G2579" i="13" a="1"/>
  <c r="G2579" i="13" s="1"/>
  <c r="H2567" i="13" a="1"/>
  <c r="H2567" i="13" s="1"/>
  <c r="G2567" i="13" a="1"/>
  <c r="G2567" i="13" s="1"/>
  <c r="H2555" i="13" a="1"/>
  <c r="H2555" i="13" s="1"/>
  <c r="G2555" i="13" a="1"/>
  <c r="G2555" i="13" s="1"/>
  <c r="H2543" i="13" a="1"/>
  <c r="H2543" i="13" s="1"/>
  <c r="G2543" i="13" a="1"/>
  <c r="G2543" i="13" s="1"/>
  <c r="H2531" i="13" a="1"/>
  <c r="H2531" i="13" s="1"/>
  <c r="G2531" i="13" a="1"/>
  <c r="G2531" i="13" s="1"/>
  <c r="H2519" i="13" a="1"/>
  <c r="H2519" i="13" s="1"/>
  <c r="G2519" i="13" a="1"/>
  <c r="G2519" i="13" s="1"/>
  <c r="H2507" i="13" a="1"/>
  <c r="H2507" i="13" s="1"/>
  <c r="G2507" i="13" a="1"/>
  <c r="G2507" i="13" s="1"/>
  <c r="G2495" i="13" a="1"/>
  <c r="G2495" i="13" s="1"/>
  <c r="H2495" i="13" a="1"/>
  <c r="H2495" i="13" s="1"/>
  <c r="H2483" i="13" a="1"/>
  <c r="H2483" i="13" s="1"/>
  <c r="G2483" i="13" a="1"/>
  <c r="G2483" i="13" s="1"/>
  <c r="H2471" i="13" a="1"/>
  <c r="H2471" i="13" s="1"/>
  <c r="G2471" i="13" a="1"/>
  <c r="G2471" i="13" s="1"/>
  <c r="H2459" i="13" a="1"/>
  <c r="H2459" i="13" s="1"/>
  <c r="G2459" i="13" a="1"/>
  <c r="G2459" i="13" s="1"/>
  <c r="H2447" i="13" a="1"/>
  <c r="H2447" i="13" s="1"/>
  <c r="G2447" i="13" a="1"/>
  <c r="G2447" i="13" s="1"/>
  <c r="H2435" i="13" a="1"/>
  <c r="H2435" i="13" s="1"/>
  <c r="G2435" i="13" a="1"/>
  <c r="G2435" i="13" s="1"/>
  <c r="H2423" i="13" a="1"/>
  <c r="H2423" i="13" s="1"/>
  <c r="G2423" i="13" a="1"/>
  <c r="G2423" i="13" s="1"/>
  <c r="H2411" i="13" a="1"/>
  <c r="H2411" i="13" s="1"/>
  <c r="G2411" i="13" a="1"/>
  <c r="G2411" i="13" s="1"/>
  <c r="G2399" i="13" a="1"/>
  <c r="G2399" i="13" s="1"/>
  <c r="H2399" i="13" a="1"/>
  <c r="H2399" i="13" s="1"/>
  <c r="H2387" i="13" a="1"/>
  <c r="H2387" i="13" s="1"/>
  <c r="G2387" i="13" a="1"/>
  <c r="G2387" i="13" s="1"/>
  <c r="H2375" i="13" a="1"/>
  <c r="H2375" i="13" s="1"/>
  <c r="G2375" i="13" a="1"/>
  <c r="G2375" i="13" s="1"/>
  <c r="H2363" i="13" a="1"/>
  <c r="H2363" i="13" s="1"/>
  <c r="G2363" i="13" a="1"/>
  <c r="G2363" i="13" s="1"/>
  <c r="H2351" i="13" a="1"/>
  <c r="H2351" i="13" s="1"/>
  <c r="G2351" i="13" a="1"/>
  <c r="G2351" i="13" s="1"/>
  <c r="H2339" i="13" a="1"/>
  <c r="H2339" i="13" s="1"/>
  <c r="G2339" i="13" a="1"/>
  <c r="G2339" i="13" s="1"/>
  <c r="G2327" i="13" a="1"/>
  <c r="G2327" i="13" s="1"/>
  <c r="H2327" i="13" a="1"/>
  <c r="H2327" i="13" s="1"/>
  <c r="G2315" i="13" a="1"/>
  <c r="G2315" i="13" s="1"/>
  <c r="H2315" i="13" a="1"/>
  <c r="H2315" i="13" s="1"/>
  <c r="H2303" i="13" a="1"/>
  <c r="H2303" i="13" s="1"/>
  <c r="G2303" i="13" a="1"/>
  <c r="G2303" i="13" s="1"/>
  <c r="H2291" i="13" a="1"/>
  <c r="H2291" i="13" s="1"/>
  <c r="G2291" i="13" a="1"/>
  <c r="G2291" i="13" s="1"/>
  <c r="H2279" i="13" a="1"/>
  <c r="H2279" i="13" s="1"/>
  <c r="G2279" i="13" a="1"/>
  <c r="G2279" i="13" s="1"/>
  <c r="H2267" i="13" a="1"/>
  <c r="H2267" i="13" s="1"/>
  <c r="G2267" i="13" a="1"/>
  <c r="G2267" i="13" s="1"/>
  <c r="H2255" i="13" a="1"/>
  <c r="H2255" i="13" s="1"/>
  <c r="G2255" i="13" a="1"/>
  <c r="G2255" i="13" s="1"/>
  <c r="H2243" i="13" a="1"/>
  <c r="H2243" i="13" s="1"/>
  <c r="G2243" i="13" a="1"/>
  <c r="G2243" i="13" s="1"/>
  <c r="H2219" i="13" a="1"/>
  <c r="H2219" i="13" s="1"/>
  <c r="G2219" i="13" a="1"/>
  <c r="G2219" i="13" s="1"/>
  <c r="H2207" i="13" a="1"/>
  <c r="H2207" i="13" s="1"/>
  <c r="G2207" i="13" a="1"/>
  <c r="G2207" i="13" s="1"/>
  <c r="H2195" i="13" a="1"/>
  <c r="H2195" i="13" s="1"/>
  <c r="G2195" i="13" a="1"/>
  <c r="G2195" i="13" s="1"/>
  <c r="H2183" i="13" a="1"/>
  <c r="H2183" i="13" s="1"/>
  <c r="G2183" i="13" a="1"/>
  <c r="G2183" i="13" s="1"/>
  <c r="H2171" i="13" a="1"/>
  <c r="H2171" i="13" s="1"/>
  <c r="G2171" i="13" a="1"/>
  <c r="G2171" i="13" s="1"/>
  <c r="G2159" i="13" a="1"/>
  <c r="G2159" i="13" s="1"/>
  <c r="H2159" i="13" a="1"/>
  <c r="H2159" i="13" s="1"/>
  <c r="H2147" i="13" a="1"/>
  <c r="H2147" i="13" s="1"/>
  <c r="G2147" i="13" a="1"/>
  <c r="G2147" i="13" s="1"/>
  <c r="H2135" i="13" a="1"/>
  <c r="H2135" i="13" s="1"/>
  <c r="G2135" i="13" a="1"/>
  <c r="G2135" i="13" s="1"/>
  <c r="H2123" i="13" a="1"/>
  <c r="H2123" i="13" s="1"/>
  <c r="G2123" i="13" a="1"/>
  <c r="G2123" i="13" s="1"/>
  <c r="H2111" i="13" a="1"/>
  <c r="H2111" i="13" s="1"/>
  <c r="G2111" i="13" a="1"/>
  <c r="G2111" i="13" s="1"/>
  <c r="H2099" i="13" a="1"/>
  <c r="H2099" i="13" s="1"/>
  <c r="G2099" i="13" a="1"/>
  <c r="G2099" i="13" s="1"/>
  <c r="H2087" i="13" a="1"/>
  <c r="H2087" i="13" s="1"/>
  <c r="G2087" i="13" a="1"/>
  <c r="G2087" i="13" s="1"/>
  <c r="H2063" i="13" a="1"/>
  <c r="H2063" i="13" s="1"/>
  <c r="G2063" i="13" a="1"/>
  <c r="G2063" i="13" s="1"/>
  <c r="G2051" i="13" a="1"/>
  <c r="G2051" i="13" s="1"/>
  <c r="H2051" i="13" a="1"/>
  <c r="H2051" i="13" s="1"/>
  <c r="H2039" i="13" a="1"/>
  <c r="H2039" i="13" s="1"/>
  <c r="G2039" i="13" a="1"/>
  <c r="G2039" i="13" s="1"/>
  <c r="G2027" i="13" a="1"/>
  <c r="G2027" i="13" s="1"/>
  <c r="H2027" i="13" a="1"/>
  <c r="H2027" i="13" s="1"/>
  <c r="H2003" i="13" a="1"/>
  <c r="H2003" i="13" s="1"/>
  <c r="G2003" i="13" a="1"/>
  <c r="G2003" i="13" s="1"/>
  <c r="H1991" i="13" a="1"/>
  <c r="H1991" i="13" s="1"/>
  <c r="G1991" i="13" a="1"/>
  <c r="G1991" i="13" s="1"/>
  <c r="H1979" i="13" a="1"/>
  <c r="H1979" i="13" s="1"/>
  <c r="G1979" i="13" a="1"/>
  <c r="G1979" i="13" s="1"/>
  <c r="G1967" i="13" a="1"/>
  <c r="G1967" i="13" s="1"/>
  <c r="H1967" i="13" a="1"/>
  <c r="H1967" i="13" s="1"/>
  <c r="H1955" i="13" a="1"/>
  <c r="H1955" i="13" s="1"/>
  <c r="G1955" i="13" a="1"/>
  <c r="G1955" i="13" s="1"/>
  <c r="H1943" i="13" a="1"/>
  <c r="H1943" i="13" s="1"/>
  <c r="G1943" i="13" a="1"/>
  <c r="G1943" i="13" s="1"/>
  <c r="H1931" i="13" a="1"/>
  <c r="H1931" i="13" s="1"/>
  <c r="G1931" i="13" a="1"/>
  <c r="G1931" i="13" s="1"/>
  <c r="H1919" i="13" a="1"/>
  <c r="H1919" i="13" s="1"/>
  <c r="G1919" i="13" a="1"/>
  <c r="G1919" i="13" s="1"/>
  <c r="G1907" i="13" a="1"/>
  <c r="G1907" i="13" s="1"/>
  <c r="H1907" i="13" a="1"/>
  <c r="H1907" i="13" s="1"/>
  <c r="H1895" i="13" a="1"/>
  <c r="H1895" i="13" s="1"/>
  <c r="G1895" i="13" a="1"/>
  <c r="G1895" i="13" s="1"/>
  <c r="G1883" i="13" a="1"/>
  <c r="G1883" i="13" s="1"/>
  <c r="H1883" i="13" a="1"/>
  <c r="H1883" i="13" s="1"/>
  <c r="H1871" i="13" a="1"/>
  <c r="H1871" i="13" s="1"/>
  <c r="G1871" i="13" a="1"/>
  <c r="G1871" i="13" s="1"/>
  <c r="H1859" i="13" a="1"/>
  <c r="H1859" i="13" s="1"/>
  <c r="G1859" i="13" a="1"/>
  <c r="G1859" i="13" s="1"/>
  <c r="H1847" i="13" a="1"/>
  <c r="H1847" i="13" s="1"/>
  <c r="G1847" i="13" a="1"/>
  <c r="G1847" i="13" s="1"/>
  <c r="H1835" i="13" a="1"/>
  <c r="H1835" i="13" s="1"/>
  <c r="G1835" i="13" a="1"/>
  <c r="G1835" i="13" s="1"/>
  <c r="G1811" i="13" a="1"/>
  <c r="G1811" i="13" s="1"/>
  <c r="H1811" i="13" a="1"/>
  <c r="H1811" i="13" s="1"/>
  <c r="H1799" i="13" a="1"/>
  <c r="H1799" i="13" s="1"/>
  <c r="G1799" i="13" a="1"/>
  <c r="G1799" i="13" s="1"/>
  <c r="H1763" i="13" a="1"/>
  <c r="H1763" i="13" s="1"/>
  <c r="G1763" i="13" a="1"/>
  <c r="G1763" i="13" s="1"/>
  <c r="H1751" i="13" a="1"/>
  <c r="H1751" i="13" s="1"/>
  <c r="G1751" i="13" a="1"/>
  <c r="G1751" i="13" s="1"/>
  <c r="G1715" i="13" a="1"/>
  <c r="G1715" i="13" s="1"/>
  <c r="H1715" i="13" a="1"/>
  <c r="H1715" i="13" s="1"/>
  <c r="H1703" i="13" a="1"/>
  <c r="H1703" i="13" s="1"/>
  <c r="G1703" i="13" a="1"/>
  <c r="G1703" i="13" s="1"/>
  <c r="H1691" i="13" a="1"/>
  <c r="H1691" i="13" s="1"/>
  <c r="G1691" i="13" a="1"/>
  <c r="G1691" i="13" s="1"/>
  <c r="H1667" i="13" a="1"/>
  <c r="H1667" i="13" s="1"/>
  <c r="G1667" i="13" a="1"/>
  <c r="G1667" i="13" s="1"/>
  <c r="H1619" i="13" a="1"/>
  <c r="H1619" i="13" s="1"/>
  <c r="G1619" i="13" a="1"/>
  <c r="G1619" i="13" s="1"/>
  <c r="H1607" i="13" a="1"/>
  <c r="H1607" i="13" s="1"/>
  <c r="G1607" i="13" a="1"/>
  <c r="G1607" i="13" s="1"/>
  <c r="G1595" i="13" a="1"/>
  <c r="G1595" i="13" s="1"/>
  <c r="H1595" i="13" a="1"/>
  <c r="H1595" i="13" s="1"/>
  <c r="H1571" i="13" a="1"/>
  <c r="H1571" i="13" s="1"/>
  <c r="G1571" i="13" a="1"/>
  <c r="G1571" i="13" s="1"/>
  <c r="H1535" i="13" a="1"/>
  <c r="H1535" i="13" s="1"/>
  <c r="G1535" i="13" a="1"/>
  <c r="G1535" i="13" s="1"/>
  <c r="H1523" i="13" a="1"/>
  <c r="H1523" i="13" s="1"/>
  <c r="G1523" i="13" a="1"/>
  <c r="G1523" i="13" s="1"/>
  <c r="H1511" i="13" a="1"/>
  <c r="H1511" i="13" s="1"/>
  <c r="G1511" i="13" a="1"/>
  <c r="G1511" i="13" s="1"/>
  <c r="H1487" i="13" a="1"/>
  <c r="H1487" i="13" s="1"/>
  <c r="G1487" i="13" a="1"/>
  <c r="G1487" i="13" s="1"/>
  <c r="H1439" i="13" a="1"/>
  <c r="H1439" i="13" s="1"/>
  <c r="G1439" i="13" a="1"/>
  <c r="G1439" i="13" s="1"/>
  <c r="H1427" i="13" a="1"/>
  <c r="H1427" i="13" s="1"/>
  <c r="G1427" i="13" a="1"/>
  <c r="G1427" i="13" s="1"/>
  <c r="H1415" i="13" a="1"/>
  <c r="H1415" i="13" s="1"/>
  <c r="G1415" i="13" a="1"/>
  <c r="G1415" i="13" s="1"/>
  <c r="H1391" i="13" a="1"/>
  <c r="H1391" i="13" s="1"/>
  <c r="G1391" i="13" a="1"/>
  <c r="G1391" i="13" s="1"/>
  <c r="H1343" i="13" a="1"/>
  <c r="H1343" i="13" s="1"/>
  <c r="G1343" i="13" a="1"/>
  <c r="G1343" i="13" s="1"/>
  <c r="H1319" i="13" a="1"/>
  <c r="H1319" i="13" s="1"/>
  <c r="G1319" i="13" a="1"/>
  <c r="G1319" i="13" s="1"/>
  <c r="H1307" i="13" a="1"/>
  <c r="H1307" i="13" s="1"/>
  <c r="G1307" i="13" a="1"/>
  <c r="G1307" i="13" s="1"/>
  <c r="H1295" i="13" a="1"/>
  <c r="H1295" i="13" s="1"/>
  <c r="G1295" i="13" a="1"/>
  <c r="G1295" i="13" s="1"/>
  <c r="G1271" i="13" a="1"/>
  <c r="G1271" i="13" s="1"/>
  <c r="H1271" i="13" a="1"/>
  <c r="H1271" i="13" s="1"/>
  <c r="H1259" i="13" a="1"/>
  <c r="H1259" i="13" s="1"/>
  <c r="G1259" i="13" a="1"/>
  <c r="G1259" i="13" s="1"/>
  <c r="H1247" i="13" a="1"/>
  <c r="H1247" i="13" s="1"/>
  <c r="G1247" i="13" a="1"/>
  <c r="G1247" i="13" s="1"/>
  <c r="H1235" i="13" a="1"/>
  <c r="H1235" i="13" s="1"/>
  <c r="G1235" i="13" a="1"/>
  <c r="G1235" i="13" s="1"/>
  <c r="H1211" i="13" a="1"/>
  <c r="H1211" i="13" s="1"/>
  <c r="G1211" i="13" a="1"/>
  <c r="G1211" i="13" s="1"/>
  <c r="H1199" i="13" a="1"/>
  <c r="H1199" i="13" s="1"/>
  <c r="G1199" i="13" a="1"/>
  <c r="G1199" i="13" s="1"/>
  <c r="H1187" i="13" a="1"/>
  <c r="H1187" i="13" s="1"/>
  <c r="G1187" i="13" a="1"/>
  <c r="G1187" i="13" s="1"/>
  <c r="H1163" i="13" a="1"/>
  <c r="H1163" i="13" s="1"/>
  <c r="G1163" i="13" a="1"/>
  <c r="G1163" i="13" s="1"/>
  <c r="H1151" i="13" a="1"/>
  <c r="H1151" i="13" s="1"/>
  <c r="G1151" i="13" a="1"/>
  <c r="G1151" i="13" s="1"/>
  <c r="H1139" i="13" a="1"/>
  <c r="H1139" i="13" s="1"/>
  <c r="G1139" i="13" a="1"/>
  <c r="G1139" i="13" s="1"/>
  <c r="H1127" i="13" a="1"/>
  <c r="H1127" i="13" s="1"/>
  <c r="G1127" i="13" a="1"/>
  <c r="G1127" i="13" s="1"/>
  <c r="H1115" i="13" a="1"/>
  <c r="H1115" i="13" s="1"/>
  <c r="G1115" i="13" a="1"/>
  <c r="G1115" i="13" s="1"/>
  <c r="H1079" i="13" a="1"/>
  <c r="H1079" i="13" s="1"/>
  <c r="G1079" i="13" a="1"/>
  <c r="G1079" i="13" s="1"/>
  <c r="H1067" i="13" a="1"/>
  <c r="H1067" i="13" s="1"/>
  <c r="G1067" i="13" a="1"/>
  <c r="G1067" i="13" s="1"/>
  <c r="H1019" i="13" a="1"/>
  <c r="H1019" i="13" s="1"/>
  <c r="G1019" i="13" a="1"/>
  <c r="G1019" i="13" s="1"/>
  <c r="H959" i="13" a="1"/>
  <c r="H959" i="13" s="1"/>
  <c r="G959" i="13" a="1"/>
  <c r="G959" i="13" s="1"/>
  <c r="H947" i="13" a="1"/>
  <c r="H947" i="13" s="1"/>
  <c r="G947" i="13" a="1"/>
  <c r="G947" i="13" s="1"/>
  <c r="H935" i="13" a="1"/>
  <c r="H935" i="13" s="1"/>
  <c r="G935" i="13" a="1"/>
  <c r="G935" i="13" s="1"/>
  <c r="H923" i="13" a="1"/>
  <c r="H923" i="13" s="1"/>
  <c r="G923" i="13" a="1"/>
  <c r="G923" i="13" s="1"/>
  <c r="H899" i="13" a="1"/>
  <c r="H899" i="13" s="1"/>
  <c r="G899" i="13" a="1"/>
  <c r="G899" i="13" s="1"/>
  <c r="H887" i="13" a="1"/>
  <c r="H887" i="13" s="1"/>
  <c r="G887" i="13" a="1"/>
  <c r="G887" i="13" s="1"/>
  <c r="H875" i="13" a="1"/>
  <c r="H875" i="13" s="1"/>
  <c r="G875" i="13" a="1"/>
  <c r="G875" i="13" s="1"/>
  <c r="H851" i="13" a="1"/>
  <c r="H851" i="13" s="1"/>
  <c r="G851" i="13" a="1"/>
  <c r="G851" i="13" s="1"/>
  <c r="H803" i="13" a="1"/>
  <c r="H803" i="13" s="1"/>
  <c r="G803" i="13" a="1"/>
  <c r="G803" i="13" s="1"/>
  <c r="H779" i="13" a="1"/>
  <c r="H779" i="13" s="1"/>
  <c r="G779" i="13" a="1"/>
  <c r="G779" i="13" s="1"/>
  <c r="H767" i="13" a="1"/>
  <c r="H767" i="13" s="1"/>
  <c r="G767" i="13" a="1"/>
  <c r="G767" i="13" s="1"/>
  <c r="H743" i="13" a="1"/>
  <c r="H743" i="13" s="1"/>
  <c r="G743" i="13" a="1"/>
  <c r="G743" i="13" s="1"/>
  <c r="H731" i="13" a="1"/>
  <c r="H731" i="13" s="1"/>
  <c r="G731" i="13" a="1"/>
  <c r="G731" i="13" s="1"/>
  <c r="H707" i="13" a="1"/>
  <c r="H707" i="13" s="1"/>
  <c r="G707" i="13" a="1"/>
  <c r="G707" i="13" s="1"/>
  <c r="H695" i="13" a="1"/>
  <c r="H695" i="13" s="1"/>
  <c r="G695" i="13" a="1"/>
  <c r="G695" i="13" s="1"/>
  <c r="H683" i="13" a="1"/>
  <c r="H683" i="13" s="1"/>
  <c r="G683" i="13" a="1"/>
  <c r="G683" i="13" s="1"/>
  <c r="H659" i="13" a="1"/>
  <c r="H659" i="13" s="1"/>
  <c r="G659" i="13" a="1"/>
  <c r="G659" i="13" s="1"/>
  <c r="H635" i="13" a="1"/>
  <c r="H635" i="13" s="1"/>
  <c r="G635" i="13" a="1"/>
  <c r="G635" i="13" s="1"/>
  <c r="H575" i="13" a="1"/>
  <c r="H575" i="13" s="1"/>
  <c r="G575" i="13" a="1"/>
  <c r="G575" i="13" s="1"/>
  <c r="G563" i="13" a="1"/>
  <c r="G563" i="13" s="1"/>
  <c r="H563" i="13" a="1"/>
  <c r="H563" i="13" s="1"/>
  <c r="H539" i="13" a="1"/>
  <c r="H539" i="13" s="1"/>
  <c r="G539" i="13" a="1"/>
  <c r="G539" i="13" s="1"/>
  <c r="H515" i="13" a="1"/>
  <c r="H515" i="13" s="1"/>
  <c r="G515" i="13" a="1"/>
  <c r="G515" i="13" s="1"/>
  <c r="H503" i="13" a="1"/>
  <c r="H503" i="13" s="1"/>
  <c r="G503" i="13" a="1"/>
  <c r="G503" i="13" s="1"/>
  <c r="H467" i="13" a="1"/>
  <c r="H467" i="13" s="1"/>
  <c r="G467" i="13" a="1"/>
  <c r="G467" i="13" s="1"/>
  <c r="H455" i="13" a="1"/>
  <c r="H455" i="13" s="1"/>
  <c r="G455" i="13" a="1"/>
  <c r="G455" i="13" s="1"/>
  <c r="H443" i="13" a="1"/>
  <c r="H443" i="13" s="1"/>
  <c r="G443" i="13" a="1"/>
  <c r="G443" i="13" s="1"/>
  <c r="H395" i="13" a="1"/>
  <c r="H395" i="13" s="1"/>
  <c r="G395" i="13" a="1"/>
  <c r="G395" i="13" s="1"/>
  <c r="H383" i="13" a="1"/>
  <c r="H383" i="13" s="1"/>
  <c r="G383" i="13" a="1"/>
  <c r="G383" i="13" s="1"/>
  <c r="H347" i="13" a="1"/>
  <c r="H347" i="13" s="1"/>
  <c r="G347" i="13" a="1"/>
  <c r="G347" i="13" s="1"/>
  <c r="H335" i="13" a="1"/>
  <c r="H335" i="13" s="1"/>
  <c r="G335" i="13" a="1"/>
  <c r="G335" i="13" s="1"/>
  <c r="H323" i="13" a="1"/>
  <c r="H323" i="13" s="1"/>
  <c r="G323" i="13" a="1"/>
  <c r="G323" i="13" s="1"/>
  <c r="H311" i="13" a="1"/>
  <c r="H311" i="13" s="1"/>
  <c r="G311" i="13" a="1"/>
  <c r="G311" i="13" s="1"/>
  <c r="G2053" i="13" a="1"/>
  <c r="G2053" i="13" s="1"/>
  <c r="G1765" i="13" a="1"/>
  <c r="G1765" i="13" s="1"/>
  <c r="G1549" i="13" a="1"/>
  <c r="G1549" i="13" s="1"/>
  <c r="G1453" i="13" a="1"/>
  <c r="G1453" i="13" s="1"/>
  <c r="G1394" i="13" a="1"/>
  <c r="G1394" i="13" s="1"/>
  <c r="G1322" i="13" a="1"/>
  <c r="G1322" i="13" s="1"/>
  <c r="G1117" i="13" a="1"/>
  <c r="G1117" i="13" s="1"/>
  <c r="G1017" i="13" a="1"/>
  <c r="G1017" i="13" s="1"/>
  <c r="G998" i="13" a="1"/>
  <c r="G998" i="13" s="1"/>
  <c r="G981" i="13" a="1"/>
  <c r="G981" i="13" s="1"/>
  <c r="G806" i="13" a="1"/>
  <c r="G806" i="13" s="1"/>
  <c r="G566" i="13" a="1"/>
  <c r="G566" i="13" s="1"/>
  <c r="G525" i="13" a="1"/>
  <c r="G525" i="13" s="1"/>
  <c r="G369" i="13" a="1"/>
  <c r="G369" i="13" s="1"/>
  <c r="G273" i="13" a="1"/>
  <c r="G273" i="13" s="1"/>
  <c r="G122" i="13" a="1"/>
  <c r="G122" i="13" s="1"/>
  <c r="H949" i="13" a="1"/>
  <c r="H949" i="13" s="1"/>
  <c r="H1833" i="13" a="1"/>
  <c r="H1833" i="13" s="1"/>
  <c r="H1585" i="13" a="1"/>
  <c r="H1585" i="13" s="1"/>
  <c r="H1106" i="13" a="1"/>
  <c r="H1106" i="13" s="1"/>
  <c r="H957" i="13" a="1"/>
  <c r="H957" i="13" s="1"/>
  <c r="H194" i="13" a="1"/>
  <c r="H194" i="13" s="1"/>
  <c r="H2242" i="13" a="1"/>
  <c r="H2242" i="13" s="1"/>
  <c r="G2242" i="13" a="1"/>
  <c r="G2242" i="13" s="1"/>
  <c r="H2230" i="13" a="1"/>
  <c r="H2230" i="13" s="1"/>
  <c r="G2230" i="13" a="1"/>
  <c r="G2230" i="13" s="1"/>
  <c r="H2194" i="13" a="1"/>
  <c r="H2194" i="13" s="1"/>
  <c r="G2194" i="13" a="1"/>
  <c r="G2194" i="13" s="1"/>
  <c r="H2182" i="13" a="1"/>
  <c r="H2182" i="13" s="1"/>
  <c r="G2182" i="13" a="1"/>
  <c r="G2182" i="13" s="1"/>
  <c r="H2170" i="13" a="1"/>
  <c r="H2170" i="13" s="1"/>
  <c r="G2170" i="13" a="1"/>
  <c r="G2170" i="13" s="1"/>
  <c r="H2158" i="13" a="1"/>
  <c r="H2158" i="13" s="1"/>
  <c r="G2158" i="13" a="1"/>
  <c r="G2158" i="13" s="1"/>
  <c r="H2122" i="13" a="1"/>
  <c r="H2122" i="13" s="1"/>
  <c r="G2122" i="13" a="1"/>
  <c r="G2122" i="13" s="1"/>
  <c r="H2050" i="13" a="1"/>
  <c r="H2050" i="13" s="1"/>
  <c r="G2050" i="13" a="1"/>
  <c r="G2050" i="13" s="1"/>
  <c r="H2038" i="13" a="1"/>
  <c r="H2038" i="13" s="1"/>
  <c r="G2038" i="13" a="1"/>
  <c r="G2038" i="13" s="1"/>
  <c r="H2014" i="13" a="1"/>
  <c r="H2014" i="13" s="1"/>
  <c r="G2014" i="13" a="1"/>
  <c r="G2014" i="13" s="1"/>
  <c r="H2002" i="13" a="1"/>
  <c r="H2002" i="13" s="1"/>
  <c r="G2002" i="13" a="1"/>
  <c r="G2002" i="13" s="1"/>
  <c r="G1906" i="13" a="1"/>
  <c r="G1906" i="13" s="1"/>
  <c r="H1906" i="13" a="1"/>
  <c r="H1906" i="13" s="1"/>
  <c r="H1894" i="13" a="1"/>
  <c r="H1894" i="13" s="1"/>
  <c r="G1894" i="13" a="1"/>
  <c r="G1894" i="13" s="1"/>
  <c r="H1882" i="13" a="1"/>
  <c r="H1882" i="13" s="1"/>
  <c r="G1882" i="13" a="1"/>
  <c r="G1882" i="13" s="1"/>
  <c r="H1870" i="13" a="1"/>
  <c r="H1870" i="13" s="1"/>
  <c r="G1870" i="13" a="1"/>
  <c r="G1870" i="13" s="1"/>
  <c r="H1846" i="13" a="1"/>
  <c r="H1846" i="13" s="1"/>
  <c r="G1846" i="13" a="1"/>
  <c r="G1846" i="13" s="1"/>
  <c r="H1786" i="13" a="1"/>
  <c r="H1786" i="13" s="1"/>
  <c r="G1786" i="13" a="1"/>
  <c r="G1786" i="13" s="1"/>
  <c r="H1774" i="13" a="1"/>
  <c r="H1774" i="13" s="1"/>
  <c r="G1774" i="13" a="1"/>
  <c r="G1774" i="13" s="1"/>
  <c r="H1702" i="13" a="1"/>
  <c r="H1702" i="13" s="1"/>
  <c r="G1702" i="13" a="1"/>
  <c r="G1702" i="13" s="1"/>
  <c r="H1654" i="13" a="1"/>
  <c r="H1654" i="13" s="1"/>
  <c r="G1654" i="13" a="1"/>
  <c r="G1654" i="13" s="1"/>
  <c r="H1606" i="13" a="1"/>
  <c r="H1606" i="13" s="1"/>
  <c r="G1606" i="13" a="1"/>
  <c r="G1606" i="13" s="1"/>
  <c r="G1558" i="13" a="1"/>
  <c r="G1558" i="13" s="1"/>
  <c r="H1558" i="13" a="1"/>
  <c r="H1558" i="13" s="1"/>
  <c r="H1522" i="13" a="1"/>
  <c r="H1522" i="13" s="1"/>
  <c r="G1522" i="13" a="1"/>
  <c r="G1522" i="13" s="1"/>
  <c r="H1498" i="13" a="1"/>
  <c r="H1498" i="13" s="1"/>
  <c r="G1498" i="13" a="1"/>
  <c r="G1498" i="13" s="1"/>
  <c r="H1438" i="13" a="1"/>
  <c r="H1438" i="13" s="1"/>
  <c r="G1438" i="13" a="1"/>
  <c r="G1438" i="13" s="1"/>
  <c r="H1426" i="13" a="1"/>
  <c r="H1426" i="13" s="1"/>
  <c r="G1426" i="13" a="1"/>
  <c r="G1426" i="13" s="1"/>
  <c r="H1414" i="13" a="1"/>
  <c r="H1414" i="13" s="1"/>
  <c r="G1414" i="13" a="1"/>
  <c r="G1414" i="13" s="1"/>
  <c r="H1390" i="13" a="1"/>
  <c r="H1390" i="13" s="1"/>
  <c r="G1390" i="13" a="1"/>
  <c r="G1390" i="13" s="1"/>
  <c r="H1342" i="13" a="1"/>
  <c r="H1342" i="13" s="1"/>
  <c r="G1342" i="13" a="1"/>
  <c r="G1342" i="13" s="1"/>
  <c r="H1330" i="13" a="1"/>
  <c r="H1330" i="13" s="1"/>
  <c r="G1330" i="13" a="1"/>
  <c r="G1330" i="13" s="1"/>
  <c r="H1306" i="13" a="1"/>
  <c r="H1306" i="13" s="1"/>
  <c r="G1306" i="13" a="1"/>
  <c r="G1306" i="13" s="1"/>
  <c r="G1294" i="13" a="1"/>
  <c r="G1294" i="13" s="1"/>
  <c r="H1294" i="13" a="1"/>
  <c r="H1294" i="13" s="1"/>
  <c r="H1270" i="13" a="1"/>
  <c r="H1270" i="13" s="1"/>
  <c r="G1270" i="13" a="1"/>
  <c r="G1270" i="13" s="1"/>
  <c r="H1198" i="13" a="1"/>
  <c r="H1198" i="13" s="1"/>
  <c r="G1198" i="13" a="1"/>
  <c r="G1198" i="13" s="1"/>
  <c r="G1174" i="13" a="1"/>
  <c r="G1174" i="13" s="1"/>
  <c r="H1174" i="13" a="1"/>
  <c r="H1174" i="13" s="1"/>
  <c r="H1126" i="13" a="1"/>
  <c r="H1126" i="13" s="1"/>
  <c r="G1126" i="13" a="1"/>
  <c r="G1126" i="13" s="1"/>
  <c r="H1114" i="13" a="1"/>
  <c r="H1114" i="13" s="1"/>
  <c r="G1114" i="13" a="1"/>
  <c r="G1114" i="13" s="1"/>
  <c r="H1054" i="13" a="1"/>
  <c r="H1054" i="13" s="1"/>
  <c r="G1054" i="13" a="1"/>
  <c r="G1054" i="13" s="1"/>
  <c r="H1018" i="13" a="1"/>
  <c r="H1018" i="13" s="1"/>
  <c r="G1018" i="13" a="1"/>
  <c r="G1018" i="13" s="1"/>
  <c r="H1006" i="13" a="1"/>
  <c r="H1006" i="13" s="1"/>
  <c r="G1006" i="13" a="1"/>
  <c r="G1006" i="13" s="1"/>
  <c r="H994" i="13" a="1"/>
  <c r="H994" i="13" s="1"/>
  <c r="G994" i="13" a="1"/>
  <c r="G994" i="13" s="1"/>
  <c r="H970" i="13" a="1"/>
  <c r="H970" i="13" s="1"/>
  <c r="G970" i="13" a="1"/>
  <c r="G970" i="13" s="1"/>
  <c r="H958" i="13" a="1"/>
  <c r="H958" i="13" s="1"/>
  <c r="G958" i="13" a="1"/>
  <c r="G958" i="13" s="1"/>
  <c r="H946" i="13" a="1"/>
  <c r="H946" i="13" s="1"/>
  <c r="G946" i="13" a="1"/>
  <c r="G946" i="13" s="1"/>
  <c r="H922" i="13" a="1"/>
  <c r="H922" i="13" s="1"/>
  <c r="G922" i="13" a="1"/>
  <c r="G922" i="13" s="1"/>
  <c r="H898" i="13" a="1"/>
  <c r="H898" i="13" s="1"/>
  <c r="G898" i="13" a="1"/>
  <c r="G898" i="13" s="1"/>
  <c r="H886" i="13" a="1"/>
  <c r="H886" i="13" s="1"/>
  <c r="G886" i="13" a="1"/>
  <c r="G886" i="13" s="1"/>
  <c r="H838" i="13" a="1"/>
  <c r="H838" i="13" s="1"/>
  <c r="G838" i="13" a="1"/>
  <c r="G838" i="13" s="1"/>
  <c r="H826" i="13" a="1"/>
  <c r="H826" i="13" s="1"/>
  <c r="G826" i="13" a="1"/>
  <c r="G826" i="13" s="1"/>
  <c r="H814" i="13" a="1"/>
  <c r="H814" i="13" s="1"/>
  <c r="G814" i="13" a="1"/>
  <c r="G814" i="13" s="1"/>
  <c r="H802" i="13" a="1"/>
  <c r="H802" i="13" s="1"/>
  <c r="G802" i="13" a="1"/>
  <c r="G802" i="13" s="1"/>
  <c r="G730" i="13" a="1"/>
  <c r="G730" i="13" s="1"/>
  <c r="H730" i="13" a="1"/>
  <c r="H730" i="13" s="1"/>
  <c r="G694" i="13" a="1"/>
  <c r="G694" i="13" s="1"/>
  <c r="H694" i="13" a="1"/>
  <c r="H694" i="13" s="1"/>
  <c r="H670" i="13" a="1"/>
  <c r="H670" i="13" s="1"/>
  <c r="G670" i="13" a="1"/>
  <c r="G670" i="13" s="1"/>
  <c r="H646" i="13" a="1"/>
  <c r="H646" i="13" s="1"/>
  <c r="G646" i="13" a="1"/>
  <c r="G646" i="13" s="1"/>
  <c r="H622" i="13" a="1"/>
  <c r="H622" i="13" s="1"/>
  <c r="G622" i="13" a="1"/>
  <c r="G622" i="13" s="1"/>
  <c r="G574" i="13" a="1"/>
  <c r="G574" i="13" s="1"/>
  <c r="H574" i="13" a="1"/>
  <c r="H574" i="13" s="1"/>
  <c r="H562" i="13" a="1"/>
  <c r="H562" i="13" s="1"/>
  <c r="G562" i="13" a="1"/>
  <c r="G562" i="13" s="1"/>
  <c r="H550" i="13" a="1"/>
  <c r="H550" i="13" s="1"/>
  <c r="G550" i="13" a="1"/>
  <c r="G550" i="13" s="1"/>
  <c r="H538" i="13" a="1"/>
  <c r="H538" i="13" s="1"/>
  <c r="G538" i="13" a="1"/>
  <c r="G538" i="13" s="1"/>
  <c r="H514" i="13" a="1"/>
  <c r="H514" i="13" s="1"/>
  <c r="G514" i="13" a="1"/>
  <c r="G514" i="13" s="1"/>
  <c r="G502" i="13" a="1"/>
  <c r="G502" i="13" s="1"/>
  <c r="H502" i="13" a="1"/>
  <c r="H502" i="13" s="1"/>
  <c r="H2690" i="13" a="1"/>
  <c r="H2690" i="13" s="1"/>
  <c r="H2037" i="13" a="1"/>
  <c r="H2037" i="13" s="1"/>
  <c r="G2037" i="13" a="1"/>
  <c r="G2037" i="13" s="1"/>
  <c r="H2025" i="13" a="1"/>
  <c r="H2025" i="13" s="1"/>
  <c r="G2025" i="13" a="1"/>
  <c r="G2025" i="13" s="1"/>
  <c r="H1881" i="13" a="1"/>
  <c r="H1881" i="13" s="1"/>
  <c r="G1881" i="13" a="1"/>
  <c r="G1881" i="13" s="1"/>
  <c r="H1857" i="13" a="1"/>
  <c r="H1857" i="13" s="1"/>
  <c r="G1857" i="13" a="1"/>
  <c r="G1857" i="13" s="1"/>
  <c r="H1749" i="13" a="1"/>
  <c r="H1749" i="13" s="1"/>
  <c r="G1749" i="13" a="1"/>
  <c r="G1749" i="13" s="1"/>
  <c r="G1665" i="13" a="1"/>
  <c r="G1665" i="13" s="1"/>
  <c r="H1665" i="13" a="1"/>
  <c r="H1665" i="13" s="1"/>
  <c r="H1593" i="13" a="1"/>
  <c r="H1593" i="13" s="1"/>
  <c r="G1593" i="13" a="1"/>
  <c r="G1593" i="13" s="1"/>
  <c r="H1401" i="13" a="1"/>
  <c r="H1401" i="13" s="1"/>
  <c r="G1401" i="13" a="1"/>
  <c r="G1401" i="13" s="1"/>
  <c r="G1329" i="13" a="1"/>
  <c r="G1329" i="13" s="1"/>
  <c r="H1329" i="13" a="1"/>
  <c r="H1329" i="13" s="1"/>
  <c r="H1269" i="13" a="1"/>
  <c r="H1269" i="13" s="1"/>
  <c r="G1269" i="13" a="1"/>
  <c r="G1269" i="13" s="1"/>
  <c r="H1161" i="13" a="1"/>
  <c r="H1161" i="13" s="1"/>
  <c r="G1161" i="13" a="1"/>
  <c r="G1161" i="13" s="1"/>
  <c r="H1065" i="13" a="1"/>
  <c r="H1065" i="13" s="1"/>
  <c r="G1065" i="13" a="1"/>
  <c r="G1065" i="13" s="1"/>
  <c r="H933" i="13" a="1"/>
  <c r="H933" i="13" s="1"/>
  <c r="G933" i="13" a="1"/>
  <c r="G933" i="13" s="1"/>
  <c r="H921" i="13" a="1"/>
  <c r="H921" i="13" s="1"/>
  <c r="G921" i="13" a="1"/>
  <c r="G921" i="13" s="1"/>
  <c r="H885" i="13" a="1"/>
  <c r="H885" i="13" s="1"/>
  <c r="G885" i="13" a="1"/>
  <c r="G885" i="13" s="1"/>
  <c r="H873" i="13" a="1"/>
  <c r="H873" i="13" s="1"/>
  <c r="G873" i="13" a="1"/>
  <c r="G873" i="13" s="1"/>
  <c r="H861" i="13" a="1"/>
  <c r="H861" i="13" s="1"/>
  <c r="G861" i="13" a="1"/>
  <c r="G861" i="13" s="1"/>
  <c r="G777" i="13" a="1"/>
  <c r="G777" i="13" s="1"/>
  <c r="H777" i="13" a="1"/>
  <c r="H777" i="13" s="1"/>
  <c r="H765" i="13" a="1"/>
  <c r="H765" i="13" s="1"/>
  <c r="G765" i="13" a="1"/>
  <c r="G765" i="13" s="1"/>
  <c r="H633" i="13" a="1"/>
  <c r="H633" i="13" s="1"/>
  <c r="G633" i="13" a="1"/>
  <c r="G633" i="13" s="1"/>
  <c r="H465" i="13" a="1"/>
  <c r="H465" i="13" s="1"/>
  <c r="G465" i="13" a="1"/>
  <c r="G465" i="13" s="1"/>
  <c r="H441" i="13" a="1"/>
  <c r="H441" i="13" s="1"/>
  <c r="G441" i="13" a="1"/>
  <c r="G441" i="13" s="1"/>
  <c r="H417" i="13" a="1"/>
  <c r="H417" i="13" s="1"/>
  <c r="G417" i="13" a="1"/>
  <c r="G417" i="13" s="1"/>
  <c r="H321" i="13" a="1"/>
  <c r="H321" i="13" s="1"/>
  <c r="G321" i="13" a="1"/>
  <c r="G321" i="13" s="1"/>
  <c r="H297" i="13" a="1"/>
  <c r="H297" i="13" s="1"/>
  <c r="G297" i="13" a="1"/>
  <c r="G297" i="13" s="1"/>
  <c r="H261" i="13" a="1"/>
  <c r="H261" i="13" s="1"/>
  <c r="G261" i="13" a="1"/>
  <c r="G261" i="13" s="1"/>
  <c r="H249" i="13" a="1"/>
  <c r="H249" i="13" s="1"/>
  <c r="G249" i="13" a="1"/>
  <c r="G249" i="13" s="1"/>
  <c r="H141" i="13" a="1"/>
  <c r="H141" i="13" s="1"/>
  <c r="G141" i="13" a="1"/>
  <c r="G141" i="13" s="1"/>
  <c r="H1562" i="13" a="1"/>
  <c r="H1562" i="13" s="1"/>
  <c r="G2181" i="13" a="1"/>
  <c r="G2181" i="13" s="1"/>
  <c r="H2181" i="13" a="1"/>
  <c r="H2181" i="13" s="1"/>
  <c r="H2145" i="13" a="1"/>
  <c r="H2145" i="13" s="1"/>
  <c r="G2145" i="13" a="1"/>
  <c r="G2145" i="13" s="1"/>
  <c r="H2109" i="13" a="1"/>
  <c r="H2109" i="13" s="1"/>
  <c r="G2109" i="13" a="1"/>
  <c r="G2109" i="13" s="1"/>
  <c r="H2001" i="13" a="1"/>
  <c r="H2001" i="13" s="1"/>
  <c r="G2001" i="13" a="1"/>
  <c r="G2001" i="13" s="1"/>
  <c r="H1785" i="13" a="1"/>
  <c r="H1785" i="13" s="1"/>
  <c r="G1785" i="13" a="1"/>
  <c r="G1785" i="13" s="1"/>
  <c r="H1761" i="13" a="1"/>
  <c r="H1761" i="13" s="1"/>
  <c r="G1761" i="13" a="1"/>
  <c r="G1761" i="13" s="1"/>
  <c r="H1701" i="13" a="1"/>
  <c r="H1701" i="13" s="1"/>
  <c r="G1701" i="13" a="1"/>
  <c r="G1701" i="13" s="1"/>
  <c r="H1689" i="13" a="1"/>
  <c r="H1689" i="13" s="1"/>
  <c r="G1689" i="13" a="1"/>
  <c r="G1689" i="13" s="1"/>
  <c r="H1677" i="13" a="1"/>
  <c r="H1677" i="13" s="1"/>
  <c r="G1677" i="13" a="1"/>
  <c r="G1677" i="13" s="1"/>
  <c r="H1653" i="13" a="1"/>
  <c r="H1653" i="13" s="1"/>
  <c r="G1653" i="13" a="1"/>
  <c r="G1653" i="13" s="1"/>
  <c r="H1641" i="13" a="1"/>
  <c r="H1641" i="13" s="1"/>
  <c r="G1641" i="13" a="1"/>
  <c r="G1641" i="13" s="1"/>
  <c r="H1605" i="13" a="1"/>
  <c r="H1605" i="13" s="1"/>
  <c r="G1605" i="13" a="1"/>
  <c r="G1605" i="13" s="1"/>
  <c r="H1581" i="13" a="1"/>
  <c r="H1581" i="13" s="1"/>
  <c r="G1581" i="13" a="1"/>
  <c r="G1581" i="13" s="1"/>
  <c r="H1569" i="13" a="1"/>
  <c r="H1569" i="13" s="1"/>
  <c r="G1569" i="13" a="1"/>
  <c r="G1569" i="13" s="1"/>
  <c r="H1557" i="13" a="1"/>
  <c r="H1557" i="13" s="1"/>
  <c r="G1557" i="13" a="1"/>
  <c r="G1557" i="13" s="1"/>
  <c r="H1545" i="13" a="1"/>
  <c r="H1545" i="13" s="1"/>
  <c r="G1545" i="13" a="1"/>
  <c r="G1545" i="13" s="1"/>
  <c r="H1485" i="13" a="1"/>
  <c r="H1485" i="13" s="1"/>
  <c r="G1485" i="13" a="1"/>
  <c r="G1485" i="13" s="1"/>
  <c r="H1473" i="13" a="1"/>
  <c r="H1473" i="13" s="1"/>
  <c r="G1473" i="13" a="1"/>
  <c r="G1473" i="13" s="1"/>
  <c r="H1377" i="13" a="1"/>
  <c r="H1377" i="13" s="1"/>
  <c r="G1377" i="13" a="1"/>
  <c r="G1377" i="13" s="1"/>
  <c r="H1341" i="13" a="1"/>
  <c r="H1341" i="13" s="1"/>
  <c r="G1341" i="13" a="1"/>
  <c r="G1341" i="13" s="1"/>
  <c r="H1317" i="13" a="1"/>
  <c r="H1317" i="13" s="1"/>
  <c r="G1317" i="13" a="1"/>
  <c r="G1317" i="13" s="1"/>
  <c r="G1281" i="13" a="1"/>
  <c r="G1281" i="13" s="1"/>
  <c r="H1281" i="13" a="1"/>
  <c r="H1281" i="13" s="1"/>
  <c r="H1257" i="13" a="1"/>
  <c r="H1257" i="13" s="1"/>
  <c r="G1257" i="13" a="1"/>
  <c r="G1257" i="13" s="1"/>
  <c r="H1245" i="13" a="1"/>
  <c r="H1245" i="13" s="1"/>
  <c r="G1245" i="13" a="1"/>
  <c r="G1245" i="13" s="1"/>
  <c r="H1233" i="13" a="1"/>
  <c r="H1233" i="13" s="1"/>
  <c r="G1233" i="13" a="1"/>
  <c r="G1233" i="13" s="1"/>
  <c r="H1197" i="13" a="1"/>
  <c r="H1197" i="13" s="1"/>
  <c r="G1197" i="13" a="1"/>
  <c r="G1197" i="13" s="1"/>
  <c r="H1149" i="13" a="1"/>
  <c r="H1149" i="13" s="1"/>
  <c r="G1149" i="13" a="1"/>
  <c r="G1149" i="13" s="1"/>
  <c r="G1137" i="13" a="1"/>
  <c r="G1137" i="13" s="1"/>
  <c r="H1137" i="13" a="1"/>
  <c r="H1137" i="13" s="1"/>
  <c r="H1125" i="13" a="1"/>
  <c r="H1125" i="13" s="1"/>
  <c r="G1125" i="13" a="1"/>
  <c r="G1125" i="13" s="1"/>
  <c r="H1113" i="13" a="1"/>
  <c r="H1113" i="13" s="1"/>
  <c r="G1113" i="13" a="1"/>
  <c r="G1113" i="13" s="1"/>
  <c r="H1041" i="13" a="1"/>
  <c r="H1041" i="13" s="1"/>
  <c r="G1041" i="13" a="1"/>
  <c r="G1041" i="13" s="1"/>
  <c r="H1005" i="13" a="1"/>
  <c r="H1005" i="13" s="1"/>
  <c r="G1005" i="13" a="1"/>
  <c r="G1005" i="13" s="1"/>
  <c r="H837" i="13" a="1"/>
  <c r="H837" i="13" s="1"/>
  <c r="G837" i="13" a="1"/>
  <c r="G837" i="13" s="1"/>
  <c r="H693" i="13" a="1"/>
  <c r="H693" i="13" s="1"/>
  <c r="G693" i="13" a="1"/>
  <c r="G693" i="13" s="1"/>
  <c r="H681" i="13" a="1"/>
  <c r="H681" i="13" s="1"/>
  <c r="G681" i="13" a="1"/>
  <c r="G681" i="13" s="1"/>
  <c r="G657" i="13" a="1"/>
  <c r="G657" i="13" s="1"/>
  <c r="H657" i="13" a="1"/>
  <c r="H657" i="13" s="1"/>
  <c r="H645" i="13" a="1"/>
  <c r="H645" i="13" s="1"/>
  <c r="G645" i="13" a="1"/>
  <c r="G645" i="13" s="1"/>
  <c r="H621" i="13" a="1"/>
  <c r="H621" i="13" s="1"/>
  <c r="G621" i="13" a="1"/>
  <c r="G621" i="13" s="1"/>
  <c r="H609" i="13" a="1"/>
  <c r="H609" i="13" s="1"/>
  <c r="G609" i="13" a="1"/>
  <c r="G609" i="13" s="1"/>
  <c r="H573" i="13" a="1"/>
  <c r="H573" i="13" s="1"/>
  <c r="G573" i="13" a="1"/>
  <c r="G573" i="13" s="1"/>
  <c r="H537" i="13" a="1"/>
  <c r="H537" i="13" s="1"/>
  <c r="G537" i="13" a="1"/>
  <c r="G537" i="13" s="1"/>
  <c r="H501" i="13" a="1"/>
  <c r="H501" i="13" s="1"/>
  <c r="G501" i="13" a="1"/>
  <c r="G501" i="13" s="1"/>
  <c r="H489" i="13" a="1"/>
  <c r="H489" i="13" s="1"/>
  <c r="G489" i="13" a="1"/>
  <c r="G489" i="13" s="1"/>
  <c r="H453" i="13" a="1"/>
  <c r="H453" i="13" s="1"/>
  <c r="G453" i="13" a="1"/>
  <c r="G453" i="13" s="1"/>
  <c r="H429" i="13" a="1"/>
  <c r="H429" i="13" s="1"/>
  <c r="G429" i="13" a="1"/>
  <c r="G429" i="13" s="1"/>
  <c r="H381" i="13" a="1"/>
  <c r="H381" i="13" s="1"/>
  <c r="G381" i="13" a="1"/>
  <c r="G381" i="13" s="1"/>
  <c r="H201" i="13" a="1"/>
  <c r="H201" i="13" s="1"/>
  <c r="G201" i="13" a="1"/>
  <c r="G201" i="13" s="1"/>
  <c r="H189" i="13" a="1"/>
  <c r="H189" i="13" s="1"/>
  <c r="G189" i="13" a="1"/>
  <c r="G189" i="13" s="1"/>
  <c r="G177" i="13" a="1"/>
  <c r="G177" i="13" s="1"/>
  <c r="H177" i="13" a="1"/>
  <c r="H177" i="13" s="1"/>
  <c r="H117" i="13" a="1"/>
  <c r="H117" i="13" s="1"/>
  <c r="G117" i="13" a="1"/>
  <c r="G117" i="13" s="1"/>
  <c r="H105" i="13" a="1"/>
  <c r="H105" i="13" s="1"/>
  <c r="G105" i="13" a="1"/>
  <c r="G105" i="13" s="1"/>
  <c r="H57" i="13" a="1"/>
  <c r="H57" i="13" s="1"/>
  <c r="G57" i="13" a="1"/>
  <c r="G57" i="13" s="1"/>
  <c r="G2664" i="13" a="1"/>
  <c r="G2664" i="13" s="1"/>
  <c r="G2649" i="13" a="1"/>
  <c r="G2649" i="13" s="1"/>
  <c r="G2592" i="13" a="1"/>
  <c r="G2592" i="13" s="1"/>
  <c r="G2577" i="13" a="1"/>
  <c r="G2577" i="13" s="1"/>
  <c r="G2520" i="13" a="1"/>
  <c r="G2520" i="13" s="1"/>
  <c r="G2505" i="13" a="1"/>
  <c r="G2505" i="13" s="1"/>
  <c r="G2448" i="13" a="1"/>
  <c r="G2448" i="13" s="1"/>
  <c r="G2433" i="13" a="1"/>
  <c r="G2433" i="13" s="1"/>
  <c r="G2376" i="13" a="1"/>
  <c r="G2376" i="13" s="1"/>
  <c r="G2361" i="13" a="1"/>
  <c r="G2361" i="13" s="1"/>
  <c r="G2304" i="13" a="1"/>
  <c r="G2304" i="13" s="1"/>
  <c r="G2289" i="13" a="1"/>
  <c r="G2289" i="13" s="1"/>
  <c r="G2197" i="13" a="1"/>
  <c r="G2197" i="13" s="1"/>
  <c r="G2149" i="13" a="1"/>
  <c r="G2149" i="13" s="1"/>
  <c r="G2098" i="13" a="1"/>
  <c r="G2098" i="13" s="1"/>
  <c r="G2066" i="13" a="1"/>
  <c r="G2066" i="13" s="1"/>
  <c r="G1994" i="13" a="1"/>
  <c r="G1994" i="13" s="1"/>
  <c r="G1977" i="13" a="1"/>
  <c r="G1977" i="13" s="1"/>
  <c r="G1929" i="13" a="1"/>
  <c r="G1929" i="13" s="1"/>
  <c r="G1872" i="13" a="1"/>
  <c r="G1872" i="13" s="1"/>
  <c r="G1837" i="13" a="1"/>
  <c r="G1837" i="13" s="1"/>
  <c r="G1797" i="13" a="1"/>
  <c r="G1797" i="13" s="1"/>
  <c r="G1741" i="13" a="1"/>
  <c r="G1741" i="13" s="1"/>
  <c r="G1546" i="13" a="1"/>
  <c r="G1546" i="13" s="1"/>
  <c r="G1465" i="13" a="1"/>
  <c r="G1465" i="13" s="1"/>
  <c r="G1450" i="13" a="1"/>
  <c r="G1450" i="13" s="1"/>
  <c r="G1389" i="13" a="1"/>
  <c r="G1389" i="13" s="1"/>
  <c r="G1355" i="13" a="1"/>
  <c r="G1355" i="13" s="1"/>
  <c r="G1318" i="13" a="1"/>
  <c r="G1318" i="13" s="1"/>
  <c r="G1297" i="13" a="1"/>
  <c r="G1297" i="13" s="1"/>
  <c r="G1210" i="13" a="1"/>
  <c r="G1210" i="13" s="1"/>
  <c r="G1077" i="13" a="1"/>
  <c r="G1077" i="13" s="1"/>
  <c r="G1055" i="13" a="1"/>
  <c r="G1055" i="13" s="1"/>
  <c r="G995" i="13" a="1"/>
  <c r="G995" i="13" s="1"/>
  <c r="G897" i="13" a="1"/>
  <c r="G897" i="13" s="1"/>
  <c r="G878" i="13" a="1"/>
  <c r="G878" i="13" s="1"/>
  <c r="G778" i="13" a="1"/>
  <c r="G778" i="13" s="1"/>
  <c r="G719" i="13" a="1"/>
  <c r="G719" i="13" s="1"/>
  <c r="G601" i="13" a="1"/>
  <c r="G601" i="13" s="1"/>
  <c r="G561" i="13" a="1"/>
  <c r="G561" i="13" s="1"/>
  <c r="G345" i="13" a="1"/>
  <c r="G345" i="13" s="1"/>
  <c r="G289" i="13" a="1"/>
  <c r="G289" i="13" s="1"/>
  <c r="G97" i="13" a="1"/>
  <c r="G97" i="13" s="1"/>
  <c r="G81" i="13" a="1"/>
  <c r="G81" i="13" s="1"/>
  <c r="G38" i="13" a="1"/>
  <c r="G38" i="13" s="1"/>
  <c r="H2546" i="13" a="1"/>
  <c r="H2546" i="13" s="1"/>
  <c r="H2231" i="13" a="1"/>
  <c r="H2231" i="13" s="1"/>
  <c r="H1365" i="13" a="1"/>
  <c r="H1365" i="13" s="1"/>
  <c r="H1082" i="13" a="1"/>
  <c r="H1082" i="13" s="1"/>
  <c r="H911" i="13" a="1"/>
  <c r="H911" i="13" s="1"/>
  <c r="H146" i="13" a="1"/>
  <c r="H146" i="13" s="1"/>
  <c r="H2216" i="13" a="1"/>
  <c r="H2216" i="13" s="1"/>
  <c r="G2216" i="13" a="1"/>
  <c r="G2216" i="13" s="1"/>
  <c r="H2168" i="13" a="1"/>
  <c r="H2168" i="13" s="1"/>
  <c r="G2168" i="13" a="1"/>
  <c r="G2168" i="13" s="1"/>
  <c r="H2132" i="13" a="1"/>
  <c r="H2132" i="13" s="1"/>
  <c r="G2132" i="13" a="1"/>
  <c r="G2132" i="13" s="1"/>
  <c r="H2096" i="13" a="1"/>
  <c r="H2096" i="13" s="1"/>
  <c r="G2096" i="13" a="1"/>
  <c r="G2096" i="13" s="1"/>
  <c r="H2084" i="13" a="1"/>
  <c r="H2084" i="13" s="1"/>
  <c r="G2084" i="13" a="1"/>
  <c r="G2084" i="13" s="1"/>
  <c r="H2024" i="13" a="1"/>
  <c r="H2024" i="13" s="1"/>
  <c r="G2024" i="13" a="1"/>
  <c r="G2024" i="13" s="1"/>
  <c r="G2012" i="13" a="1"/>
  <c r="G2012" i="13" s="1"/>
  <c r="H2012" i="13" a="1"/>
  <c r="H2012" i="13" s="1"/>
  <c r="H1988" i="13" a="1"/>
  <c r="H1988" i="13" s="1"/>
  <c r="G1988" i="13" a="1"/>
  <c r="G1988" i="13" s="1"/>
  <c r="H1976" i="13" a="1"/>
  <c r="H1976" i="13" s="1"/>
  <c r="G1976" i="13" a="1"/>
  <c r="G1976" i="13" s="1"/>
  <c r="H1928" i="13" a="1"/>
  <c r="H1928" i="13" s="1"/>
  <c r="G1928" i="13" a="1"/>
  <c r="G1928" i="13" s="1"/>
  <c r="H1916" i="13" a="1"/>
  <c r="H1916" i="13" s="1"/>
  <c r="G1916" i="13" a="1"/>
  <c r="G1916" i="13" s="1"/>
  <c r="G1880" i="13" a="1"/>
  <c r="G1880" i="13" s="1"/>
  <c r="H1880" i="13" a="1"/>
  <c r="H1880" i="13" s="1"/>
  <c r="H1796" i="13" a="1"/>
  <c r="H1796" i="13" s="1"/>
  <c r="G1796" i="13" a="1"/>
  <c r="G1796" i="13" s="1"/>
  <c r="H1772" i="13" a="1"/>
  <c r="H1772" i="13" s="1"/>
  <c r="G1772" i="13" a="1"/>
  <c r="G1772" i="13" s="1"/>
  <c r="H1748" i="13" a="1"/>
  <c r="H1748" i="13" s="1"/>
  <c r="G1748" i="13" a="1"/>
  <c r="G1748" i="13" s="1"/>
  <c r="H1736" i="13" a="1"/>
  <c r="H1736" i="13" s="1"/>
  <c r="G1736" i="13" a="1"/>
  <c r="G1736" i="13" s="1"/>
  <c r="H1700" i="13" a="1"/>
  <c r="H1700" i="13" s="1"/>
  <c r="G1700" i="13" a="1"/>
  <c r="G1700" i="13" s="1"/>
  <c r="H1688" i="13" a="1"/>
  <c r="H1688" i="13" s="1"/>
  <c r="G1688" i="13" a="1"/>
  <c r="G1688" i="13" s="1"/>
  <c r="H1676" i="13" a="1"/>
  <c r="H1676" i="13" s="1"/>
  <c r="G1676" i="13" a="1"/>
  <c r="G1676" i="13" s="1"/>
  <c r="H1640" i="13" a="1"/>
  <c r="H1640" i="13" s="1"/>
  <c r="G1640" i="13" a="1"/>
  <c r="G1640" i="13" s="1"/>
  <c r="H1592" i="13" a="1"/>
  <c r="H1592" i="13" s="1"/>
  <c r="G1592" i="13" a="1"/>
  <c r="G1592" i="13" s="1"/>
  <c r="H1520" i="13" a="1"/>
  <c r="H1520" i="13" s="1"/>
  <c r="G1520" i="13" a="1"/>
  <c r="G1520" i="13" s="1"/>
  <c r="H1508" i="13" a="1"/>
  <c r="H1508" i="13" s="1"/>
  <c r="G1508" i="13" a="1"/>
  <c r="G1508" i="13" s="1"/>
  <c r="H1496" i="13" a="1"/>
  <c r="H1496" i="13" s="1"/>
  <c r="G1496" i="13" a="1"/>
  <c r="G1496" i="13" s="1"/>
  <c r="H1484" i="13" a="1"/>
  <c r="H1484" i="13" s="1"/>
  <c r="G1484" i="13" a="1"/>
  <c r="G1484" i="13" s="1"/>
  <c r="H1472" i="13" a="1"/>
  <c r="H1472" i="13" s="1"/>
  <c r="G1472" i="13" a="1"/>
  <c r="G1472" i="13" s="1"/>
  <c r="H1424" i="13" a="1"/>
  <c r="H1424" i="13" s="1"/>
  <c r="G1424" i="13" a="1"/>
  <c r="G1424" i="13" s="1"/>
  <c r="H1412" i="13" a="1"/>
  <c r="H1412" i="13" s="1"/>
  <c r="G1412" i="13" a="1"/>
  <c r="G1412" i="13" s="1"/>
  <c r="H1400" i="13" a="1"/>
  <c r="H1400" i="13" s="1"/>
  <c r="G1400" i="13" a="1"/>
  <c r="G1400" i="13" s="1"/>
  <c r="G1388" i="13" a="1"/>
  <c r="G1388" i="13" s="1"/>
  <c r="H1388" i="13" a="1"/>
  <c r="H1388" i="13" s="1"/>
  <c r="H1376" i="13" a="1"/>
  <c r="H1376" i="13" s="1"/>
  <c r="G1376" i="13" a="1"/>
  <c r="G1376" i="13" s="1"/>
  <c r="H1316" i="13" a="1"/>
  <c r="H1316" i="13" s="1"/>
  <c r="G1316" i="13" a="1"/>
  <c r="G1316" i="13" s="1"/>
  <c r="H1304" i="13" a="1"/>
  <c r="H1304" i="13" s="1"/>
  <c r="G1304" i="13" a="1"/>
  <c r="G1304" i="13" s="1"/>
  <c r="H1280" i="13" a="1"/>
  <c r="H1280" i="13" s="1"/>
  <c r="G1280" i="13" a="1"/>
  <c r="G1280" i="13" s="1"/>
  <c r="G1268" i="13" a="1"/>
  <c r="G1268" i="13" s="1"/>
  <c r="H1268" i="13" a="1"/>
  <c r="H1268" i="13" s="1"/>
  <c r="H1256" i="13" a="1"/>
  <c r="H1256" i="13" s="1"/>
  <c r="G1256" i="13" a="1"/>
  <c r="G1256" i="13" s="1"/>
  <c r="H1232" i="13" a="1"/>
  <c r="H1232" i="13" s="1"/>
  <c r="G1232" i="13" a="1"/>
  <c r="G1232" i="13" s="1"/>
  <c r="H1220" i="13" a="1"/>
  <c r="H1220" i="13" s="1"/>
  <c r="G1220" i="13" a="1"/>
  <c r="G1220" i="13" s="1"/>
  <c r="H1196" i="13" a="1"/>
  <c r="H1196" i="13" s="1"/>
  <c r="G1196" i="13" a="1"/>
  <c r="G1196" i="13" s="1"/>
  <c r="H1184" i="13" a="1"/>
  <c r="H1184" i="13" s="1"/>
  <c r="G1184" i="13" a="1"/>
  <c r="G1184" i="13" s="1"/>
  <c r="G1148" i="13" a="1"/>
  <c r="G1148" i="13" s="1"/>
  <c r="H1148" i="13" a="1"/>
  <c r="H1148" i="13" s="1"/>
  <c r="H1136" i="13" a="1"/>
  <c r="H1136" i="13" s="1"/>
  <c r="G1136" i="13" a="1"/>
  <c r="G1136" i="13" s="1"/>
  <c r="H1100" i="13" a="1"/>
  <c r="H1100" i="13" s="1"/>
  <c r="G1100" i="13" a="1"/>
  <c r="G1100" i="13" s="1"/>
  <c r="G2677" i="13" a="1"/>
  <c r="G2677" i="13" s="1"/>
  <c r="G2662" i="13" a="1"/>
  <c r="G2662" i="13" s="1"/>
  <c r="G2648" i="13" a="1"/>
  <c r="G2648" i="13" s="1"/>
  <c r="G2605" i="13" a="1"/>
  <c r="G2605" i="13" s="1"/>
  <c r="G2590" i="13" a="1"/>
  <c r="G2590" i="13" s="1"/>
  <c r="G2576" i="13" a="1"/>
  <c r="G2576" i="13" s="1"/>
  <c r="G2533" i="13" a="1"/>
  <c r="G2533" i="13" s="1"/>
  <c r="G2518" i="13" a="1"/>
  <c r="G2518" i="13" s="1"/>
  <c r="G2504" i="13" a="1"/>
  <c r="G2504" i="13" s="1"/>
  <c r="G2461" i="13" a="1"/>
  <c r="G2461" i="13" s="1"/>
  <c r="G2446" i="13" a="1"/>
  <c r="G2446" i="13" s="1"/>
  <c r="G2432" i="13" a="1"/>
  <c r="G2432" i="13" s="1"/>
  <c r="G2389" i="13" a="1"/>
  <c r="G2389" i="13" s="1"/>
  <c r="G2374" i="13" a="1"/>
  <c r="G2374" i="13" s="1"/>
  <c r="G2360" i="13" a="1"/>
  <c r="G2360" i="13" s="1"/>
  <c r="G2317" i="13" a="1"/>
  <c r="G2317" i="13" s="1"/>
  <c r="G2302" i="13" a="1"/>
  <c r="G2302" i="13" s="1"/>
  <c r="G2288" i="13" a="1"/>
  <c r="G2288" i="13" s="1"/>
  <c r="G2245" i="13" a="1"/>
  <c r="G2245" i="13" s="1"/>
  <c r="G2196" i="13" a="1"/>
  <c r="G2196" i="13" s="1"/>
  <c r="G2162" i="13" a="1"/>
  <c r="G2162" i="13" s="1"/>
  <c r="G2148" i="13" a="1"/>
  <c r="G2148" i="13" s="1"/>
  <c r="G2114" i="13" a="1"/>
  <c r="G2114" i="13" s="1"/>
  <c r="G2097" i="13" a="1"/>
  <c r="G2097" i="13" s="1"/>
  <c r="G2065" i="13" a="1"/>
  <c r="G2065" i="13" s="1"/>
  <c r="G2030" i="13" a="1"/>
  <c r="G2030" i="13" s="1"/>
  <c r="G1993" i="13" a="1"/>
  <c r="G1993" i="13" s="1"/>
  <c r="G1909" i="13" a="1"/>
  <c r="G1909" i="13" s="1"/>
  <c r="G1869" i="13" a="1"/>
  <c r="G1869" i="13" s="1"/>
  <c r="G1832" i="13" a="1"/>
  <c r="G1832" i="13" s="1"/>
  <c r="G1778" i="13" a="1"/>
  <c r="G1778" i="13" s="1"/>
  <c r="G1739" i="13" a="1"/>
  <c r="G1739" i="13" s="1"/>
  <c r="G1646" i="13" a="1"/>
  <c r="G1646" i="13" s="1"/>
  <c r="G1604" i="13" a="1"/>
  <c r="G1604" i="13" s="1"/>
  <c r="G1583" i="13" a="1"/>
  <c r="G1583" i="13" s="1"/>
  <c r="G1544" i="13" a="1"/>
  <c r="G1544" i="13" s="1"/>
  <c r="G1526" i="13" a="1"/>
  <c r="G1526" i="13" s="1"/>
  <c r="G1463" i="13" a="1"/>
  <c r="G1463" i="13" s="1"/>
  <c r="G1449" i="13" a="1"/>
  <c r="G1449" i="13" s="1"/>
  <c r="G1354" i="13" a="1"/>
  <c r="G1354" i="13" s="1"/>
  <c r="G1293" i="13" a="1"/>
  <c r="G1293" i="13" s="1"/>
  <c r="G1209" i="13" a="1"/>
  <c r="G1209" i="13" s="1"/>
  <c r="G1190" i="13" a="1"/>
  <c r="G1190" i="13" s="1"/>
  <c r="G1093" i="13" a="1"/>
  <c r="G1093" i="13" s="1"/>
  <c r="G1053" i="13" a="1"/>
  <c r="G1053" i="13" s="1"/>
  <c r="G1031" i="13" a="1"/>
  <c r="G1031" i="13" s="1"/>
  <c r="G993" i="13" a="1"/>
  <c r="G993" i="13" s="1"/>
  <c r="G938" i="13" a="1"/>
  <c r="G938" i="13" s="1"/>
  <c r="G877" i="13" a="1"/>
  <c r="G877" i="13" s="1"/>
  <c r="G839" i="13" a="1"/>
  <c r="G839" i="13" s="1"/>
  <c r="G758" i="13" a="1"/>
  <c r="G758" i="13" s="1"/>
  <c r="G718" i="13" a="1"/>
  <c r="G718" i="13" s="1"/>
  <c r="G599" i="13" a="1"/>
  <c r="G599" i="13" s="1"/>
  <c r="G542" i="13" a="1"/>
  <c r="G542" i="13" s="1"/>
  <c r="G446" i="13" a="1"/>
  <c r="G446" i="13" s="1"/>
  <c r="G422" i="13" a="1"/>
  <c r="G422" i="13" s="1"/>
  <c r="G405" i="13" a="1"/>
  <c r="G405" i="13" s="1"/>
  <c r="G325" i="13" a="1"/>
  <c r="G325" i="13" s="1"/>
  <c r="G37" i="13" a="1"/>
  <c r="G37" i="13" s="1"/>
  <c r="H2544" i="13" a="1"/>
  <c r="H2544" i="13" s="1"/>
  <c r="H2206" i="13" a="1"/>
  <c r="H2206" i="13" s="1"/>
  <c r="H2015" i="13" a="1"/>
  <c r="H2015" i="13" s="1"/>
  <c r="H1798" i="13" a="1"/>
  <c r="H1798" i="13" s="1"/>
  <c r="H650" i="13" a="1"/>
  <c r="H650" i="13" s="1"/>
  <c r="G2676" i="13" a="1"/>
  <c r="G2676" i="13" s="1"/>
  <c r="G2661" i="13" a="1"/>
  <c r="G2661" i="13" s="1"/>
  <c r="G2604" i="13" a="1"/>
  <c r="G2604" i="13" s="1"/>
  <c r="G2589" i="13" a="1"/>
  <c r="G2589" i="13" s="1"/>
  <c r="G2532" i="13" a="1"/>
  <c r="G2532" i="13" s="1"/>
  <c r="G2517" i="13" a="1"/>
  <c r="G2517" i="13" s="1"/>
  <c r="G2460" i="13" a="1"/>
  <c r="G2460" i="13" s="1"/>
  <c r="G2445" i="13" a="1"/>
  <c r="G2445" i="13" s="1"/>
  <c r="G2388" i="13" a="1"/>
  <c r="G2388" i="13" s="1"/>
  <c r="G2373" i="13" a="1"/>
  <c r="G2373" i="13" s="1"/>
  <c r="G2316" i="13" a="1"/>
  <c r="G2316" i="13" s="1"/>
  <c r="G2301" i="13" a="1"/>
  <c r="G2301" i="13" s="1"/>
  <c r="G2244" i="13" a="1"/>
  <c r="G2244" i="13" s="1"/>
  <c r="G2210" i="13" a="1"/>
  <c r="G2210" i="13" s="1"/>
  <c r="G2193" i="13" a="1"/>
  <c r="G2193" i="13" s="1"/>
  <c r="G2161" i="13" a="1"/>
  <c r="G2161" i="13" s="1"/>
  <c r="G2146" i="13" a="1"/>
  <c r="G2146" i="13" s="1"/>
  <c r="G2112" i="13" a="1"/>
  <c r="G2112" i="13" s="1"/>
  <c r="G2078" i="13" a="1"/>
  <c r="G2078" i="13" s="1"/>
  <c r="G2062" i="13" a="1"/>
  <c r="G2062" i="13" s="1"/>
  <c r="G2029" i="13" a="1"/>
  <c r="G2029" i="13" s="1"/>
  <c r="G1990" i="13" a="1"/>
  <c r="G1990" i="13" s="1"/>
  <c r="G1905" i="13" a="1"/>
  <c r="G1905" i="13" s="1"/>
  <c r="G1777" i="13" a="1"/>
  <c r="G1777" i="13" s="1"/>
  <c r="G1738" i="13" a="1"/>
  <c r="G1738" i="13" s="1"/>
  <c r="G1681" i="13" a="1"/>
  <c r="G1681" i="13" s="1"/>
  <c r="G1645" i="13" a="1"/>
  <c r="G1645" i="13" s="1"/>
  <c r="G1582" i="13" a="1"/>
  <c r="G1582" i="13" s="1"/>
  <c r="G1501" i="13" a="1"/>
  <c r="G1501" i="13" s="1"/>
  <c r="G1462" i="13" a="1"/>
  <c r="G1462" i="13" s="1"/>
  <c r="G1448" i="13" a="1"/>
  <c r="G1448" i="13" s="1"/>
  <c r="G1369" i="13" a="1"/>
  <c r="G1369" i="13" s="1"/>
  <c r="G1353" i="13" a="1"/>
  <c r="G1353" i="13" s="1"/>
  <c r="G1334" i="13" a="1"/>
  <c r="G1334" i="13" s="1"/>
  <c r="G1292" i="13" a="1"/>
  <c r="G1292" i="13" s="1"/>
  <c r="G1273" i="13" a="1"/>
  <c r="G1273" i="13" s="1"/>
  <c r="G1249" i="13" a="1"/>
  <c r="G1249" i="13" s="1"/>
  <c r="G1208" i="13" a="1"/>
  <c r="G1208" i="13" s="1"/>
  <c r="G1189" i="13" a="1"/>
  <c r="G1189" i="13" s="1"/>
  <c r="G1150" i="13" a="1"/>
  <c r="G1150" i="13" s="1"/>
  <c r="G1129" i="13" a="1"/>
  <c r="G1129" i="13" s="1"/>
  <c r="G1091" i="13" a="1"/>
  <c r="G1091" i="13" s="1"/>
  <c r="G1030" i="13" a="1"/>
  <c r="G1030" i="13" s="1"/>
  <c r="G934" i="13" a="1"/>
  <c r="G934" i="13" s="1"/>
  <c r="G914" i="13" a="1"/>
  <c r="G914" i="13" s="1"/>
  <c r="G874" i="13" a="1"/>
  <c r="G874" i="13" s="1"/>
  <c r="G757" i="13" a="1"/>
  <c r="G757" i="13" s="1"/>
  <c r="G717" i="13" a="1"/>
  <c r="G717" i="13" s="1"/>
  <c r="G661" i="13" a="1"/>
  <c r="G661" i="13" s="1"/>
  <c r="G598" i="13" a="1"/>
  <c r="G598" i="13" s="1"/>
  <c r="G482" i="13" a="1"/>
  <c r="G482" i="13" s="1"/>
  <c r="G421" i="13" a="1"/>
  <c r="G421" i="13" s="1"/>
  <c r="G302" i="13" a="1"/>
  <c r="G302" i="13" s="1"/>
  <c r="G229" i="13" a="1"/>
  <c r="G229" i="13" s="1"/>
  <c r="G153" i="13" a="1"/>
  <c r="G153" i="13" s="1"/>
  <c r="G33" i="13" a="1"/>
  <c r="G33" i="13" s="1"/>
  <c r="H2529" i="13" a="1"/>
  <c r="H2529" i="13" s="1"/>
  <c r="H649" i="13" a="1"/>
  <c r="H649" i="13" s="1"/>
  <c r="G2602" i="13" a="1"/>
  <c r="G2602" i="13" s="1"/>
  <c r="G2473" i="13" a="1"/>
  <c r="G2473" i="13" s="1"/>
  <c r="G2458" i="13" a="1"/>
  <c r="G2458" i="13" s="1"/>
  <c r="G2329" i="13" a="1"/>
  <c r="G2329" i="13" s="1"/>
  <c r="G2314" i="13" a="1"/>
  <c r="G2314" i="13" s="1"/>
  <c r="G2076" i="13" a="1"/>
  <c r="G2076" i="13" s="1"/>
  <c r="G2061" i="13" a="1"/>
  <c r="G2061" i="13" s="1"/>
  <c r="G2026" i="13" a="1"/>
  <c r="G2026" i="13" s="1"/>
  <c r="G1775" i="13" a="1"/>
  <c r="G1775" i="13" s="1"/>
  <c r="G1461" i="13" a="1"/>
  <c r="G1461" i="13" s="1"/>
  <c r="G1029" i="13" a="1"/>
  <c r="G1029" i="13" s="1"/>
  <c r="G815" i="13" a="1"/>
  <c r="G815" i="13" s="1"/>
  <c r="G614" i="13" a="1"/>
  <c r="G614" i="13" s="1"/>
  <c r="G597" i="13" a="1"/>
  <c r="G597" i="13" s="1"/>
  <c r="G479" i="13" a="1"/>
  <c r="G479" i="13" s="1"/>
  <c r="G419" i="13" a="1"/>
  <c r="G419" i="13" s="1"/>
  <c r="G362" i="13" a="1"/>
  <c r="G362" i="13" s="1"/>
  <c r="G301" i="13" a="1"/>
  <c r="G301" i="13" s="1"/>
  <c r="G285" i="13" a="1"/>
  <c r="G285" i="13" s="1"/>
  <c r="G225" i="13" a="1"/>
  <c r="G225" i="13" s="1"/>
  <c r="G134" i="13" a="1"/>
  <c r="G134" i="13" s="1"/>
  <c r="H2528" i="13" a="1"/>
  <c r="H2528" i="13" s="1"/>
  <c r="H2125" i="13" a="1"/>
  <c r="H2125" i="13" s="1"/>
  <c r="H1992" i="13" a="1"/>
  <c r="H1992" i="13" s="1"/>
  <c r="H1716" i="13" a="1"/>
  <c r="H1716" i="13" s="1"/>
  <c r="H1509" i="13" a="1"/>
  <c r="H1509" i="13" s="1"/>
  <c r="H1309" i="13" a="1"/>
  <c r="H1309" i="13" s="1"/>
  <c r="H827" i="13" a="1"/>
  <c r="H827" i="13" s="1"/>
  <c r="G2674" i="13" a="1"/>
  <c r="G2674" i="13" s="1"/>
  <c r="G2545" i="13" a="1"/>
  <c r="G2545" i="13" s="1"/>
  <c r="G2241" i="13" a="1"/>
  <c r="G2241" i="13" s="1"/>
  <c r="G1850" i="13" a="1"/>
  <c r="G1850" i="13" s="1"/>
  <c r="G1737" i="13" a="1"/>
  <c r="G1737" i="13" s="1"/>
  <c r="G1090" i="13" a="1"/>
  <c r="G1090" i="13" s="1"/>
  <c r="G93" i="13" a="1"/>
  <c r="G93" i="13" s="1"/>
  <c r="G2688" i="13" a="1"/>
  <c r="G2688" i="13" s="1"/>
  <c r="G2673" i="13" a="1"/>
  <c r="G2673" i="13" s="1"/>
  <c r="G2616" i="13" a="1"/>
  <c r="G2616" i="13" s="1"/>
  <c r="G2601" i="13" a="1"/>
  <c r="G2601" i="13" s="1"/>
  <c r="G2472" i="13" a="1"/>
  <c r="G2472" i="13" s="1"/>
  <c r="G2457" i="13" a="1"/>
  <c r="G2457" i="13" s="1"/>
  <c r="G2400" i="13" a="1"/>
  <c r="G2400" i="13" s="1"/>
  <c r="G2385" i="13" a="1"/>
  <c r="G2385" i="13" s="1"/>
  <c r="G2328" i="13" a="1"/>
  <c r="G2328" i="13" s="1"/>
  <c r="G2313" i="13" a="1"/>
  <c r="G2313" i="13" s="1"/>
  <c r="G2256" i="13" a="1"/>
  <c r="G2256" i="13" s="1"/>
  <c r="G2240" i="13" a="1"/>
  <c r="G2240" i="13" s="1"/>
  <c r="G2157" i="13" a="1"/>
  <c r="G2157" i="13" s="1"/>
  <c r="G2108" i="13" a="1"/>
  <c r="G2108" i="13" s="1"/>
  <c r="G2074" i="13" a="1"/>
  <c r="G2074" i="13" s="1"/>
  <c r="G2060" i="13" a="1"/>
  <c r="G2060" i="13" s="1"/>
  <c r="G2005" i="13" a="1"/>
  <c r="G2005" i="13" s="1"/>
  <c r="G1958" i="13" a="1"/>
  <c r="G1958" i="13" s="1"/>
  <c r="G1941" i="13" a="1"/>
  <c r="G1941" i="13" s="1"/>
  <c r="G1886" i="13" a="1"/>
  <c r="G1886" i="13" s="1"/>
  <c r="G1849" i="13" a="1"/>
  <c r="G1849" i="13" s="1"/>
  <c r="G1810" i="13" a="1"/>
  <c r="G1810" i="13" s="1"/>
  <c r="G1773" i="13" a="1"/>
  <c r="G1773" i="13" s="1"/>
  <c r="G1678" i="13" a="1"/>
  <c r="G1678" i="13" s="1"/>
  <c r="G1658" i="13" a="1"/>
  <c r="G1658" i="13" s="1"/>
  <c r="G1642" i="13" a="1"/>
  <c r="G1642" i="13" s="1"/>
  <c r="G1561" i="13" a="1"/>
  <c r="G1561" i="13" s="1"/>
  <c r="G1497" i="13" a="1"/>
  <c r="G1497" i="13" s="1"/>
  <c r="G1477" i="13" a="1"/>
  <c r="G1477" i="13" s="1"/>
  <c r="G1460" i="13" a="1"/>
  <c r="G1460" i="13" s="1"/>
  <c r="G1366" i="13" a="1"/>
  <c r="G1366" i="13" s="1"/>
  <c r="G1328" i="13" a="1"/>
  <c r="G1328" i="13" s="1"/>
  <c r="G1244" i="13" a="1"/>
  <c r="G1244" i="13" s="1"/>
  <c r="G1225" i="13" a="1"/>
  <c r="G1225" i="13" s="1"/>
  <c r="G1185" i="13" a="1"/>
  <c r="G1185" i="13" s="1"/>
  <c r="G1089" i="13" a="1"/>
  <c r="G1089" i="13" s="1"/>
  <c r="G969" i="13" a="1"/>
  <c r="G969" i="13" s="1"/>
  <c r="G910" i="13" a="1"/>
  <c r="G910" i="13" s="1"/>
  <c r="G813" i="13" a="1"/>
  <c r="G813" i="13" s="1"/>
  <c r="G794" i="13" a="1"/>
  <c r="G794" i="13" s="1"/>
  <c r="G753" i="13" a="1"/>
  <c r="G753" i="13" s="1"/>
  <c r="G634" i="13" a="1"/>
  <c r="G634" i="13" s="1"/>
  <c r="G613" i="13" a="1"/>
  <c r="G613" i="13" s="1"/>
  <c r="G517" i="13" a="1"/>
  <c r="G517" i="13" s="1"/>
  <c r="G478" i="13" a="1"/>
  <c r="G478" i="13" s="1"/>
  <c r="G359" i="13" a="1"/>
  <c r="G359" i="13" s="1"/>
  <c r="G170" i="13" a="1"/>
  <c r="G170" i="13" s="1"/>
  <c r="G129" i="13" a="1"/>
  <c r="G129" i="13" s="1"/>
  <c r="H1521" i="13" a="1"/>
  <c r="H1521" i="13" s="1"/>
  <c r="H2642" i="13" a="1"/>
  <c r="H2642" i="13" s="1"/>
  <c r="H2470" i="13" a="1"/>
  <c r="H2470" i="13" s="1"/>
  <c r="H1500" i="13" a="1"/>
  <c r="H1500" i="13" s="1"/>
  <c r="H1042" i="13" a="1"/>
  <c r="H1042" i="13" s="1"/>
  <c r="H790" i="13" a="1"/>
  <c r="H790" i="13" s="1"/>
  <c r="H326" i="13" a="1"/>
  <c r="H326" i="13" s="1"/>
  <c r="G2689" i="13" a="1"/>
  <c r="G2689" i="13" s="1"/>
  <c r="G2617" i="13" a="1"/>
  <c r="G2617" i="13" s="1"/>
  <c r="G2530" i="13" a="1"/>
  <c r="G2530" i="13" s="1"/>
  <c r="G2401" i="13" a="1"/>
  <c r="G2401" i="13" s="1"/>
  <c r="G2386" i="13" a="1"/>
  <c r="G2386" i="13" s="1"/>
  <c r="G2257" i="13" a="1"/>
  <c r="G2257" i="13" s="1"/>
  <c r="G2209" i="13" a="1"/>
  <c r="G2209" i="13" s="1"/>
  <c r="G2160" i="13" a="1"/>
  <c r="G2160" i="13" s="1"/>
  <c r="G2110" i="13" a="1"/>
  <c r="G2110" i="13" s="1"/>
  <c r="G1989" i="13" a="1"/>
  <c r="G1989" i="13" s="1"/>
  <c r="G1942" i="13" a="1"/>
  <c r="G1942" i="13" s="1"/>
  <c r="G1814" i="13" a="1"/>
  <c r="G1814" i="13" s="1"/>
  <c r="G1499" i="13" a="1"/>
  <c r="G1499" i="13" s="1"/>
  <c r="G1478" i="13" a="1"/>
  <c r="G1478" i="13" s="1"/>
  <c r="G1406" i="13" a="1"/>
  <c r="G1406" i="13" s="1"/>
  <c r="G1367" i="13" a="1"/>
  <c r="G1367" i="13" s="1"/>
  <c r="G1331" i="13" a="1"/>
  <c r="G1331" i="13" s="1"/>
  <c r="G1246" i="13" a="1"/>
  <c r="G1246" i="13" s="1"/>
  <c r="G1186" i="13" a="1"/>
  <c r="G1186" i="13" s="1"/>
  <c r="G755" i="13" a="1"/>
  <c r="G755" i="13" s="1"/>
  <c r="G658" i="13" a="1"/>
  <c r="G658" i="13" s="1"/>
  <c r="G2686" i="13" a="1"/>
  <c r="G2686" i="13" s="1"/>
  <c r="G2672" i="13" a="1"/>
  <c r="G2672" i="13" s="1"/>
  <c r="G2629" i="13" a="1"/>
  <c r="G2629" i="13" s="1"/>
  <c r="G2614" i="13" a="1"/>
  <c r="G2614" i="13" s="1"/>
  <c r="G2600" i="13" a="1"/>
  <c r="G2600" i="13" s="1"/>
  <c r="G2557" i="13" a="1"/>
  <c r="G2557" i="13" s="1"/>
  <c r="G2542" i="13" a="1"/>
  <c r="G2542" i="13" s="1"/>
  <c r="G2485" i="13" a="1"/>
  <c r="G2485" i="13" s="1"/>
  <c r="G2456" i="13" a="1"/>
  <c r="G2456" i="13" s="1"/>
  <c r="G2413" i="13" a="1"/>
  <c r="G2413" i="13" s="1"/>
  <c r="G2398" i="13" a="1"/>
  <c r="G2398" i="13" s="1"/>
  <c r="G2341" i="13" a="1"/>
  <c r="G2341" i="13" s="1"/>
  <c r="G2326" i="13" a="1"/>
  <c r="G2326" i="13" s="1"/>
  <c r="G2312" i="13" a="1"/>
  <c r="G2312" i="13" s="1"/>
  <c r="G2269" i="13" a="1"/>
  <c r="G2269" i="13" s="1"/>
  <c r="G2205" i="13" a="1"/>
  <c r="G2205" i="13" s="1"/>
  <c r="G2174" i="13" a="1"/>
  <c r="G2174" i="13" s="1"/>
  <c r="G2156" i="13" a="1"/>
  <c r="G2156" i="13" s="1"/>
  <c r="G2124" i="13" a="1"/>
  <c r="G2124" i="13" s="1"/>
  <c r="G2073" i="13" a="1"/>
  <c r="G2073" i="13" s="1"/>
  <c r="G2004" i="13" a="1"/>
  <c r="G2004" i="13" s="1"/>
  <c r="G1970" i="13" a="1"/>
  <c r="G1970" i="13" s="1"/>
  <c r="G1957" i="13" a="1"/>
  <c r="G1957" i="13" s="1"/>
  <c r="G1940" i="13" a="1"/>
  <c r="G1940" i="13" s="1"/>
  <c r="G1885" i="13" a="1"/>
  <c r="G1885" i="13" s="1"/>
  <c r="G1845" i="13" a="1"/>
  <c r="G1845" i="13" s="1"/>
  <c r="G1809" i="13" a="1"/>
  <c r="G1809" i="13" s="1"/>
  <c r="G1618" i="13" a="1"/>
  <c r="G1618" i="13" s="1"/>
  <c r="G1559" i="13" a="1"/>
  <c r="G1559" i="13" s="1"/>
  <c r="G1475" i="13" a="1"/>
  <c r="G1475" i="13" s="1"/>
  <c r="G1402" i="13" a="1"/>
  <c r="G1402" i="13" s="1"/>
  <c r="G1223" i="13" a="1"/>
  <c r="G1223" i="13" s="1"/>
  <c r="G1088" i="13" a="1"/>
  <c r="G1088" i="13" s="1"/>
  <c r="G1007" i="13" a="1"/>
  <c r="G1007" i="13" s="1"/>
  <c r="G909" i="13" a="1"/>
  <c r="G909" i="13" s="1"/>
  <c r="G853" i="13" a="1"/>
  <c r="G853" i="13" s="1"/>
  <c r="G791" i="13" a="1"/>
  <c r="G791" i="13" s="1"/>
  <c r="G733" i="13" a="1"/>
  <c r="G733" i="13" s="1"/>
  <c r="G674" i="13" a="1"/>
  <c r="G674" i="13" s="1"/>
  <c r="G611" i="13" a="1"/>
  <c r="G611" i="13" s="1"/>
  <c r="G513" i="13" a="1"/>
  <c r="G513" i="13" s="1"/>
  <c r="G493" i="13" a="1"/>
  <c r="G493" i="13" s="1"/>
  <c r="G477" i="13" a="1"/>
  <c r="G477" i="13" s="1"/>
  <c r="G266" i="13" a="1"/>
  <c r="G266" i="13" s="1"/>
  <c r="G169" i="13" a="1"/>
  <c r="G169" i="13" s="1"/>
  <c r="G110" i="13" a="1"/>
  <c r="G110" i="13" s="1"/>
  <c r="H1868" i="13" a="1"/>
  <c r="H1868" i="13" s="1"/>
  <c r="H1556" i="13" a="1"/>
  <c r="H1556" i="13" s="1"/>
  <c r="H2639" i="13" a="1"/>
  <c r="H2639" i="13" s="1"/>
  <c r="H263" i="13" a="1"/>
  <c r="H263" i="13" s="1"/>
  <c r="G263" i="13" a="1"/>
  <c r="G263" i="13" s="1"/>
  <c r="H131" i="13" a="1"/>
  <c r="H131" i="13" s="1"/>
  <c r="G131" i="13" a="1"/>
  <c r="G131" i="13" s="1"/>
  <c r="G71" i="13" a="1"/>
  <c r="G71" i="13" s="1"/>
  <c r="H71" i="13" a="1"/>
  <c r="H71" i="13" s="1"/>
  <c r="H430" i="13" a="1"/>
  <c r="H430" i="13" s="1"/>
  <c r="G430" i="13" a="1"/>
  <c r="G430" i="13" s="1"/>
  <c r="H382" i="13" a="1"/>
  <c r="H382" i="13" s="1"/>
  <c r="G382" i="13" a="1"/>
  <c r="G382" i="13" s="1"/>
  <c r="H370" i="13" a="1"/>
  <c r="H370" i="13" s="1"/>
  <c r="G370" i="13" a="1"/>
  <c r="G370" i="13" s="1"/>
  <c r="H322" i="13" a="1"/>
  <c r="H322" i="13" s="1"/>
  <c r="G322" i="13" a="1"/>
  <c r="G322" i="13" s="1"/>
  <c r="H310" i="13" a="1"/>
  <c r="H310" i="13" s="1"/>
  <c r="G310" i="13" a="1"/>
  <c r="G310" i="13" s="1"/>
  <c r="H298" i="13" a="1"/>
  <c r="H298" i="13" s="1"/>
  <c r="G298" i="13" a="1"/>
  <c r="G298" i="13" s="1"/>
  <c r="H238" i="13" a="1"/>
  <c r="H238" i="13" s="1"/>
  <c r="G238" i="13" a="1"/>
  <c r="G238" i="13" s="1"/>
  <c r="H190" i="13" a="1"/>
  <c r="H190" i="13" s="1"/>
  <c r="G190" i="13" a="1"/>
  <c r="G190" i="13" s="1"/>
  <c r="H178" i="13" a="1"/>
  <c r="H178" i="13" s="1"/>
  <c r="G178" i="13" a="1"/>
  <c r="G178" i="13" s="1"/>
  <c r="H130" i="13" a="1"/>
  <c r="H130" i="13" s="1"/>
  <c r="G130" i="13" a="1"/>
  <c r="G130" i="13" s="1"/>
  <c r="H58" i="13" a="1"/>
  <c r="H58" i="13" s="1"/>
  <c r="G58" i="13" a="1"/>
  <c r="G58" i="13" s="1"/>
  <c r="H46" i="13" a="1"/>
  <c r="H46" i="13" s="1"/>
  <c r="G46" i="13" a="1"/>
  <c r="G46" i="13" s="1"/>
  <c r="H1064" i="13" a="1"/>
  <c r="H1064" i="13" s="1"/>
  <c r="G1064" i="13" a="1"/>
  <c r="G1064" i="13" s="1"/>
  <c r="H1028" i="13" a="1"/>
  <c r="H1028" i="13" s="1"/>
  <c r="G1028" i="13" a="1"/>
  <c r="G1028" i="13" s="1"/>
  <c r="H992" i="13" a="1"/>
  <c r="H992" i="13" s="1"/>
  <c r="G992" i="13" a="1"/>
  <c r="G992" i="13" s="1"/>
  <c r="H980" i="13" a="1"/>
  <c r="H980" i="13" s="1"/>
  <c r="G980" i="13" a="1"/>
  <c r="G980" i="13" s="1"/>
  <c r="H932" i="13" a="1"/>
  <c r="H932" i="13" s="1"/>
  <c r="G932" i="13" a="1"/>
  <c r="G932" i="13" s="1"/>
  <c r="H848" i="13" a="1"/>
  <c r="H848" i="13" s="1"/>
  <c r="G848" i="13" a="1"/>
  <c r="G848" i="13" s="1"/>
  <c r="H812" i="13" a="1"/>
  <c r="H812" i="13" s="1"/>
  <c r="G812" i="13" a="1"/>
  <c r="G812" i="13" s="1"/>
  <c r="H800" i="13" a="1"/>
  <c r="H800" i="13" s="1"/>
  <c r="G800" i="13" a="1"/>
  <c r="G800" i="13" s="1"/>
  <c r="H776" i="13" a="1"/>
  <c r="H776" i="13" s="1"/>
  <c r="G776" i="13" a="1"/>
  <c r="G776" i="13" s="1"/>
  <c r="H764" i="13" a="1"/>
  <c r="H764" i="13" s="1"/>
  <c r="G764" i="13" a="1"/>
  <c r="G764" i="13" s="1"/>
  <c r="H752" i="13" a="1"/>
  <c r="H752" i="13" s="1"/>
  <c r="G752" i="13" a="1"/>
  <c r="G752" i="13" s="1"/>
  <c r="H740" i="13" a="1"/>
  <c r="H740" i="13" s="1"/>
  <c r="G740" i="13" a="1"/>
  <c r="G740" i="13" s="1"/>
  <c r="H644" i="13" a="1"/>
  <c r="H644" i="13" s="1"/>
  <c r="G644" i="13" a="1"/>
  <c r="G644" i="13" s="1"/>
  <c r="H632" i="13" a="1"/>
  <c r="H632" i="13" s="1"/>
  <c r="G632" i="13" a="1"/>
  <c r="G632" i="13" s="1"/>
  <c r="H620" i="13" a="1"/>
  <c r="H620" i="13" s="1"/>
  <c r="G620" i="13" a="1"/>
  <c r="G620" i="13" s="1"/>
  <c r="H608" i="13" a="1"/>
  <c r="H608" i="13" s="1"/>
  <c r="G608" i="13" a="1"/>
  <c r="G608" i="13" s="1"/>
  <c r="G560" i="13" a="1"/>
  <c r="G560" i="13" s="1"/>
  <c r="H560" i="13" a="1"/>
  <c r="H560" i="13" s="1"/>
  <c r="H404" i="13" a="1"/>
  <c r="H404" i="13" s="1"/>
  <c r="G404" i="13" a="1"/>
  <c r="G404" i="13" s="1"/>
  <c r="G356" i="13" a="1"/>
  <c r="G356" i="13" s="1"/>
  <c r="H356" i="13" a="1"/>
  <c r="H356" i="13" s="1"/>
  <c r="H284" i="13" a="1"/>
  <c r="H284" i="13" s="1"/>
  <c r="G284" i="13" a="1"/>
  <c r="G284" i="13" s="1"/>
  <c r="H236" i="13" a="1"/>
  <c r="H236" i="13" s="1"/>
  <c r="G236" i="13" a="1"/>
  <c r="G236" i="13" s="1"/>
  <c r="H224" i="13" a="1"/>
  <c r="H224" i="13" s="1"/>
  <c r="G224" i="13" a="1"/>
  <c r="G224" i="13" s="1"/>
  <c r="H188" i="13" a="1"/>
  <c r="H188" i="13" s="1"/>
  <c r="G188" i="13" a="1"/>
  <c r="G188" i="13" s="1"/>
  <c r="H164" i="13" a="1"/>
  <c r="H164" i="13" s="1"/>
  <c r="G164" i="13" a="1"/>
  <c r="G164" i="13" s="1"/>
  <c r="H116" i="13" a="1"/>
  <c r="H116" i="13" s="1"/>
  <c r="G116" i="13" a="1"/>
  <c r="G116" i="13" s="1"/>
  <c r="H104" i="13" a="1"/>
  <c r="H104" i="13" s="1"/>
  <c r="G104" i="13" a="1"/>
  <c r="G104" i="13" s="1"/>
  <c r="H56" i="13" a="1"/>
  <c r="H56" i="13" s="1"/>
  <c r="G56" i="13" a="1"/>
  <c r="G56" i="13" s="1"/>
  <c r="H44" i="13" a="1"/>
  <c r="H44" i="13" s="1"/>
  <c r="G44" i="13" a="1"/>
  <c r="G44" i="13" s="1"/>
  <c r="H32" i="13" a="1"/>
  <c r="H32" i="13" s="1"/>
  <c r="G32" i="13" a="1"/>
  <c r="G32" i="13" s="1"/>
  <c r="H250" i="13" a="1"/>
  <c r="H250" i="13" s="1"/>
  <c r="G2141" i="13" a="1"/>
  <c r="G2141" i="13" s="1"/>
  <c r="G2021" i="13" a="1"/>
  <c r="G2021" i="13" s="1"/>
  <c r="G1865" i="13" a="1"/>
  <c r="G1865" i="13" s="1"/>
  <c r="G1625" i="13" a="1"/>
  <c r="G1625" i="13" s="1"/>
  <c r="G1589" i="13" a="1"/>
  <c r="G1589" i="13" s="1"/>
  <c r="G1541" i="13" a="1"/>
  <c r="G1541" i="13" s="1"/>
  <c r="G1445" i="13" a="1"/>
  <c r="G1445" i="13" s="1"/>
  <c r="G716" i="13" a="1"/>
  <c r="G716" i="13" s="1"/>
  <c r="G416" i="13" a="1"/>
  <c r="G416" i="13" s="1"/>
  <c r="G262" i="13" a="1"/>
  <c r="G262" i="13" s="1"/>
  <c r="G227" i="13" a="1"/>
  <c r="G227" i="13" s="1"/>
  <c r="G35" i="13" a="1"/>
  <c r="G35" i="13" s="1"/>
  <c r="H2129" i="13" a="1"/>
  <c r="H2129" i="13" s="1"/>
  <c r="H728" i="13" a="1"/>
  <c r="H728" i="13" s="1"/>
  <c r="H5" i="13" a="1"/>
  <c r="H5" i="13" s="1"/>
  <c r="G572" i="13" a="1"/>
  <c r="G572" i="13" s="1"/>
  <c r="G380" i="13" a="1"/>
  <c r="G380" i="13" s="1"/>
  <c r="G346" i="13" a="1"/>
  <c r="G346" i="13" s="1"/>
  <c r="G226" i="13" a="1"/>
  <c r="G226" i="13" s="1"/>
  <c r="G106" i="13" a="1"/>
  <c r="G106" i="13" s="1"/>
  <c r="G70" i="13" a="1"/>
  <c r="G70" i="13" s="1"/>
  <c r="G34" i="13" a="1"/>
  <c r="G34" i="13" s="1"/>
  <c r="H2237" i="13" a="1"/>
  <c r="H2237" i="13" s="1"/>
  <c r="G2237" i="13" a="1"/>
  <c r="G2237" i="13" s="1"/>
  <c r="H2093" i="13" a="1"/>
  <c r="H2093" i="13" s="1"/>
  <c r="G2093" i="13" a="1"/>
  <c r="G2093" i="13" s="1"/>
  <c r="H1985" i="13" a="1"/>
  <c r="H1985" i="13" s="1"/>
  <c r="G1985" i="13" a="1"/>
  <c r="G1985" i="13" s="1"/>
  <c r="H1949" i="13" a="1"/>
  <c r="H1949" i="13" s="1"/>
  <c r="G1949" i="13" a="1"/>
  <c r="G1949" i="13" s="1"/>
  <c r="H1829" i="13" a="1"/>
  <c r="H1829" i="13" s="1"/>
  <c r="G1829" i="13" a="1"/>
  <c r="G1829" i="13" s="1"/>
  <c r="H1673" i="13" a="1"/>
  <c r="H1673" i="13" s="1"/>
  <c r="G1673" i="13" a="1"/>
  <c r="G1673" i="13" s="1"/>
  <c r="H1661" i="13" a="1"/>
  <c r="H1661" i="13" s="1"/>
  <c r="G1661" i="13" a="1"/>
  <c r="G1661" i="13" s="1"/>
  <c r="H1637" i="13" a="1"/>
  <c r="H1637" i="13" s="1"/>
  <c r="G1637" i="13" a="1"/>
  <c r="G1637" i="13" s="1"/>
  <c r="H1565" i="13" a="1"/>
  <c r="H1565" i="13" s="1"/>
  <c r="G1565" i="13" a="1"/>
  <c r="G1565" i="13" s="1"/>
  <c r="H1553" i="13" a="1"/>
  <c r="H1553" i="13" s="1"/>
  <c r="G1553" i="13" a="1"/>
  <c r="G1553" i="13" s="1"/>
  <c r="H1481" i="13" a="1"/>
  <c r="H1481" i="13" s="1"/>
  <c r="G1481" i="13" a="1"/>
  <c r="G1481" i="13" s="1"/>
  <c r="H1397" i="13" a="1"/>
  <c r="H1397" i="13" s="1"/>
  <c r="G1397" i="13" a="1"/>
  <c r="G1397" i="13" s="1"/>
  <c r="H1373" i="13" a="1"/>
  <c r="H1373" i="13" s="1"/>
  <c r="G1373" i="13" a="1"/>
  <c r="G1373" i="13" s="1"/>
  <c r="H1349" i="13" a="1"/>
  <c r="H1349" i="13" s="1"/>
  <c r="G1349" i="13" a="1"/>
  <c r="G1349" i="13" s="1"/>
  <c r="H1253" i="13" a="1"/>
  <c r="H1253" i="13" s="1"/>
  <c r="G1253" i="13" a="1"/>
  <c r="G1253" i="13" s="1"/>
  <c r="G1229" i="13" a="1"/>
  <c r="G1229" i="13" s="1"/>
  <c r="H1229" i="13" a="1"/>
  <c r="H1229" i="13" s="1"/>
  <c r="H1217" i="13" a="1"/>
  <c r="H1217" i="13" s="1"/>
  <c r="G1217" i="13" a="1"/>
  <c r="G1217" i="13" s="1"/>
  <c r="H1181" i="13" a="1"/>
  <c r="H1181" i="13" s="1"/>
  <c r="G1181" i="13" a="1"/>
  <c r="G1181" i="13" s="1"/>
  <c r="G1109" i="13" a="1"/>
  <c r="G1109" i="13" s="1"/>
  <c r="H1109" i="13" a="1"/>
  <c r="H1109" i="13" s="1"/>
  <c r="H1097" i="13" a="1"/>
  <c r="H1097" i="13" s="1"/>
  <c r="G1097" i="13" a="1"/>
  <c r="G1097" i="13" s="1"/>
  <c r="H1073" i="13" a="1"/>
  <c r="H1073" i="13" s="1"/>
  <c r="G1073" i="13" a="1"/>
  <c r="G1073" i="13" s="1"/>
  <c r="H1049" i="13" a="1"/>
  <c r="H1049" i="13" s="1"/>
  <c r="G1049" i="13" a="1"/>
  <c r="G1049" i="13" s="1"/>
  <c r="H989" i="13" a="1"/>
  <c r="H989" i="13" s="1"/>
  <c r="G989" i="13" a="1"/>
  <c r="G989" i="13" s="1"/>
  <c r="H869" i="13" a="1"/>
  <c r="H869" i="13" s="1"/>
  <c r="G869" i="13" a="1"/>
  <c r="G869" i="13" s="1"/>
  <c r="H821" i="13" a="1"/>
  <c r="H821" i="13" s="1"/>
  <c r="G821" i="13" a="1"/>
  <c r="G821" i="13" s="1"/>
  <c r="H785" i="13" a="1"/>
  <c r="H785" i="13" s="1"/>
  <c r="G785" i="13" a="1"/>
  <c r="G785" i="13" s="1"/>
  <c r="H749" i="13" a="1"/>
  <c r="H749" i="13" s="1"/>
  <c r="G749" i="13" a="1"/>
  <c r="G749" i="13" s="1"/>
  <c r="H737" i="13" a="1"/>
  <c r="H737" i="13" s="1"/>
  <c r="G737" i="13" a="1"/>
  <c r="G737" i="13" s="1"/>
  <c r="H725" i="13" a="1"/>
  <c r="H725" i="13" s="1"/>
  <c r="G725" i="13" a="1"/>
  <c r="G725" i="13" s="1"/>
  <c r="H713" i="13" a="1"/>
  <c r="H713" i="13" s="1"/>
  <c r="G713" i="13" a="1"/>
  <c r="G713" i="13" s="1"/>
  <c r="H665" i="13" a="1"/>
  <c r="H665" i="13" s="1"/>
  <c r="G665" i="13" a="1"/>
  <c r="G665" i="13" s="1"/>
  <c r="H593" i="13" a="1"/>
  <c r="H593" i="13" s="1"/>
  <c r="G593" i="13" a="1"/>
  <c r="G593" i="13" s="1"/>
  <c r="H545" i="13" a="1"/>
  <c r="H545" i="13" s="1"/>
  <c r="G545" i="13" a="1"/>
  <c r="G545" i="13" s="1"/>
  <c r="G497" i="13" a="1"/>
  <c r="G497" i="13" s="1"/>
  <c r="H497" i="13" a="1"/>
  <c r="H497" i="13" s="1"/>
  <c r="H473" i="13" a="1"/>
  <c r="H473" i="13" s="1"/>
  <c r="G473" i="13" a="1"/>
  <c r="G473" i="13" s="1"/>
  <c r="H425" i="13" a="1"/>
  <c r="H425" i="13" s="1"/>
  <c r="G425" i="13" a="1"/>
  <c r="G425" i="13" s="1"/>
  <c r="H365" i="13" a="1"/>
  <c r="H365" i="13" s="1"/>
  <c r="G365" i="13" a="1"/>
  <c r="G365" i="13" s="1"/>
  <c r="H353" i="13" a="1"/>
  <c r="H353" i="13" s="1"/>
  <c r="G353" i="13" a="1"/>
  <c r="G353" i="13" s="1"/>
  <c r="G257" i="13" a="1"/>
  <c r="G257" i="13" s="1"/>
  <c r="H257" i="13" a="1"/>
  <c r="H257" i="13" s="1"/>
  <c r="H245" i="13" a="1"/>
  <c r="H245" i="13" s="1"/>
  <c r="G245" i="13" a="1"/>
  <c r="G245" i="13" s="1"/>
  <c r="H149" i="13" a="1"/>
  <c r="H149" i="13" s="1"/>
  <c r="G149" i="13" a="1"/>
  <c r="G149" i="13" s="1"/>
  <c r="H125" i="13" a="1"/>
  <c r="H125" i="13" s="1"/>
  <c r="G125" i="13" a="1"/>
  <c r="G125" i="13" s="1"/>
  <c r="H101" i="13" a="1"/>
  <c r="H101" i="13" s="1"/>
  <c r="G101" i="13" a="1"/>
  <c r="G101" i="13" s="1"/>
  <c r="H77" i="13" a="1"/>
  <c r="H77" i="13" s="1"/>
  <c r="G77" i="13" a="1"/>
  <c r="G77" i="13" s="1"/>
  <c r="H41" i="13" a="1"/>
  <c r="H41" i="13" s="1"/>
  <c r="G41" i="13" a="1"/>
  <c r="G41" i="13" s="1"/>
  <c r="H29" i="13" a="1"/>
  <c r="H29" i="13" s="1"/>
  <c r="G29" i="13" a="1"/>
  <c r="G29" i="13" s="1"/>
  <c r="H884" i="13" a="1"/>
  <c r="H884" i="13" s="1"/>
  <c r="G2213" i="13" a="1"/>
  <c r="G2213" i="13" s="1"/>
  <c r="G2081" i="13" a="1"/>
  <c r="G2081" i="13" s="1"/>
  <c r="G1913" i="13" a="1"/>
  <c r="G1913" i="13" s="1"/>
  <c r="G1877" i="13" a="1"/>
  <c r="G1877" i="13" s="1"/>
  <c r="G1733" i="13" a="1"/>
  <c r="G1733" i="13" s="1"/>
  <c r="G1265" i="13" a="1"/>
  <c r="G1265" i="13" s="1"/>
  <c r="G1145" i="13" a="1"/>
  <c r="G1145" i="13" s="1"/>
  <c r="G1040" i="13" a="1"/>
  <c r="G1040" i="13" s="1"/>
  <c r="G1004" i="13" a="1"/>
  <c r="G1004" i="13" s="1"/>
  <c r="G956" i="13" a="1"/>
  <c r="G956" i="13" s="1"/>
  <c r="G605" i="13" a="1"/>
  <c r="G605" i="13" s="1"/>
  <c r="G428" i="13" a="1"/>
  <c r="G428" i="13" s="1"/>
  <c r="G413" i="13" a="1"/>
  <c r="G413" i="13" s="1"/>
  <c r="G344" i="13" a="1"/>
  <c r="G344" i="13" s="1"/>
  <c r="G274" i="13" a="1"/>
  <c r="G274" i="13" s="1"/>
  <c r="G154" i="13" a="1"/>
  <c r="G154" i="13" s="1"/>
  <c r="G68" i="13" a="1"/>
  <c r="G68" i="13" s="1"/>
  <c r="H797" i="13" a="1"/>
  <c r="H797" i="13" s="1"/>
  <c r="H524" i="13" a="1"/>
  <c r="H524" i="13" s="1"/>
  <c r="H1308" i="13" a="1"/>
  <c r="H1308" i="13" s="1"/>
  <c r="G1308" i="13" a="1"/>
  <c r="G1308" i="13" s="1"/>
  <c r="H1296" i="13" a="1"/>
  <c r="H1296" i="13" s="1"/>
  <c r="G1296" i="13" a="1"/>
  <c r="G1296" i="13" s="1"/>
  <c r="H1284" i="13" a="1"/>
  <c r="H1284" i="13" s="1"/>
  <c r="G1284" i="13" a="1"/>
  <c r="G1284" i="13" s="1"/>
  <c r="H1272" i="13" a="1"/>
  <c r="H1272" i="13" s="1"/>
  <c r="G1272" i="13" a="1"/>
  <c r="G1272" i="13" s="1"/>
  <c r="H1260" i="13" a="1"/>
  <c r="H1260" i="13" s="1"/>
  <c r="G1260" i="13" a="1"/>
  <c r="G1260" i="13" s="1"/>
  <c r="H1248" i="13" a="1"/>
  <c r="H1248" i="13" s="1"/>
  <c r="G1248" i="13" a="1"/>
  <c r="G1248" i="13" s="1"/>
  <c r="H1236" i="13" a="1"/>
  <c r="H1236" i="13" s="1"/>
  <c r="G1236" i="13" a="1"/>
  <c r="G1236" i="13" s="1"/>
  <c r="H1224" i="13" a="1"/>
  <c r="H1224" i="13" s="1"/>
  <c r="G1224" i="13" a="1"/>
  <c r="G1224" i="13" s="1"/>
  <c r="H1212" i="13" a="1"/>
  <c r="H1212" i="13" s="1"/>
  <c r="G1212" i="13" a="1"/>
  <c r="G1212" i="13" s="1"/>
  <c r="H1200" i="13" a="1"/>
  <c r="H1200" i="13" s="1"/>
  <c r="G1200" i="13" a="1"/>
  <c r="G1200" i="13" s="1"/>
  <c r="H1188" i="13" a="1"/>
  <c r="H1188" i="13" s="1"/>
  <c r="G1188" i="13" a="1"/>
  <c r="G1188" i="13" s="1"/>
  <c r="H1176" i="13" a="1"/>
  <c r="H1176" i="13" s="1"/>
  <c r="G1176" i="13" a="1"/>
  <c r="G1176" i="13" s="1"/>
  <c r="H1164" i="13" a="1"/>
  <c r="H1164" i="13" s="1"/>
  <c r="G1164" i="13" a="1"/>
  <c r="G1164" i="13" s="1"/>
  <c r="H1152" i="13" a="1"/>
  <c r="H1152" i="13" s="1"/>
  <c r="G1152" i="13" a="1"/>
  <c r="G1152" i="13" s="1"/>
  <c r="H1140" i="13" a="1"/>
  <c r="H1140" i="13" s="1"/>
  <c r="G1140" i="13" a="1"/>
  <c r="G1140" i="13" s="1"/>
  <c r="H1128" i="13" a="1"/>
  <c r="H1128" i="13" s="1"/>
  <c r="G1128" i="13" a="1"/>
  <c r="G1128" i="13" s="1"/>
  <c r="H1116" i="13" a="1"/>
  <c r="H1116" i="13" s="1"/>
  <c r="G1116" i="13" a="1"/>
  <c r="G1116" i="13" s="1"/>
  <c r="H1104" i="13" a="1"/>
  <c r="H1104" i="13" s="1"/>
  <c r="G1104" i="13" a="1"/>
  <c r="G1104" i="13" s="1"/>
  <c r="H1092" i="13" a="1"/>
  <c r="H1092" i="13" s="1"/>
  <c r="G1092" i="13" a="1"/>
  <c r="G1092" i="13" s="1"/>
  <c r="H1080" i="13" a="1"/>
  <c r="H1080" i="13" s="1"/>
  <c r="G1080" i="13" a="1"/>
  <c r="G1080" i="13" s="1"/>
  <c r="H1068" i="13" a="1"/>
  <c r="H1068" i="13" s="1"/>
  <c r="G1068" i="13" a="1"/>
  <c r="G1068" i="13" s="1"/>
  <c r="H1056" i="13" a="1"/>
  <c r="H1056" i="13" s="1"/>
  <c r="G1056" i="13" a="1"/>
  <c r="G1056" i="13" s="1"/>
  <c r="H1044" i="13" a="1"/>
  <c r="H1044" i="13" s="1"/>
  <c r="G1044" i="13" a="1"/>
  <c r="G1044" i="13" s="1"/>
  <c r="H1032" i="13" a="1"/>
  <c r="H1032" i="13" s="1"/>
  <c r="G1032" i="13" a="1"/>
  <c r="G1032" i="13" s="1"/>
  <c r="H1020" i="13" a="1"/>
  <c r="H1020" i="13" s="1"/>
  <c r="G1020" i="13" a="1"/>
  <c r="G1020" i="13" s="1"/>
  <c r="H1008" i="13" a="1"/>
  <c r="H1008" i="13" s="1"/>
  <c r="G1008" i="13" a="1"/>
  <c r="G1008" i="13" s="1"/>
  <c r="H996" i="13" a="1"/>
  <c r="H996" i="13" s="1"/>
  <c r="G996" i="13" a="1"/>
  <c r="G996" i="13" s="1"/>
  <c r="H984" i="13" a="1"/>
  <c r="H984" i="13" s="1"/>
  <c r="G984" i="13" a="1"/>
  <c r="G984" i="13" s="1"/>
  <c r="H972" i="13" a="1"/>
  <c r="H972" i="13" s="1"/>
  <c r="G972" i="13" a="1"/>
  <c r="G972" i="13" s="1"/>
  <c r="H960" i="13" a="1"/>
  <c r="H960" i="13" s="1"/>
  <c r="G960" i="13" a="1"/>
  <c r="G960" i="13" s="1"/>
  <c r="H948" i="13" a="1"/>
  <c r="H948" i="13" s="1"/>
  <c r="G948" i="13" a="1"/>
  <c r="G948" i="13" s="1"/>
  <c r="H936" i="13" a="1"/>
  <c r="H936" i="13" s="1"/>
  <c r="G936" i="13" a="1"/>
  <c r="G936" i="13" s="1"/>
  <c r="H924" i="13" a="1"/>
  <c r="H924" i="13" s="1"/>
  <c r="G924" i="13" a="1"/>
  <c r="G924" i="13" s="1"/>
  <c r="H912" i="13" a="1"/>
  <c r="H912" i="13" s="1"/>
  <c r="G912" i="13" a="1"/>
  <c r="G912" i="13" s="1"/>
  <c r="H900" i="13" a="1"/>
  <c r="H900" i="13" s="1"/>
  <c r="G900" i="13" a="1"/>
  <c r="G900" i="13" s="1"/>
  <c r="H888" i="13" a="1"/>
  <c r="H888" i="13" s="1"/>
  <c r="G888" i="13" a="1"/>
  <c r="G888" i="13" s="1"/>
  <c r="H876" i="13" a="1"/>
  <c r="H876" i="13" s="1"/>
  <c r="G876" i="13" a="1"/>
  <c r="G876" i="13" s="1"/>
  <c r="H864" i="13" a="1"/>
  <c r="H864" i="13" s="1"/>
  <c r="G864" i="13" a="1"/>
  <c r="G864" i="13" s="1"/>
  <c r="H852" i="13" a="1"/>
  <c r="H852" i="13" s="1"/>
  <c r="G852" i="13" a="1"/>
  <c r="G852" i="13" s="1"/>
  <c r="H840" i="13" a="1"/>
  <c r="H840" i="13" s="1"/>
  <c r="G840" i="13" a="1"/>
  <c r="G840" i="13" s="1"/>
  <c r="H828" i="13" a="1"/>
  <c r="H828" i="13" s="1"/>
  <c r="G828" i="13" a="1"/>
  <c r="G828" i="13" s="1"/>
  <c r="H816" i="13" a="1"/>
  <c r="H816" i="13" s="1"/>
  <c r="G816" i="13" a="1"/>
  <c r="G816" i="13" s="1"/>
  <c r="H804" i="13" a="1"/>
  <c r="H804" i="13" s="1"/>
  <c r="G804" i="13" a="1"/>
  <c r="G804" i="13" s="1"/>
  <c r="H792" i="13" a="1"/>
  <c r="H792" i="13" s="1"/>
  <c r="G792" i="13" a="1"/>
  <c r="G792" i="13" s="1"/>
  <c r="H780" i="13" a="1"/>
  <c r="H780" i="13" s="1"/>
  <c r="G780" i="13" a="1"/>
  <c r="G780" i="13" s="1"/>
  <c r="H768" i="13" a="1"/>
  <c r="H768" i="13" s="1"/>
  <c r="G768" i="13" a="1"/>
  <c r="G768" i="13" s="1"/>
  <c r="H756" i="13" a="1"/>
  <c r="H756" i="13" s="1"/>
  <c r="G756" i="13" a="1"/>
  <c r="G756" i="13" s="1"/>
  <c r="H744" i="13" a="1"/>
  <c r="H744" i="13" s="1"/>
  <c r="G744" i="13" a="1"/>
  <c r="G744" i="13" s="1"/>
  <c r="H732" i="13" a="1"/>
  <c r="H732" i="13" s="1"/>
  <c r="G732" i="13" a="1"/>
  <c r="G732" i="13" s="1"/>
  <c r="H720" i="13" a="1"/>
  <c r="H720" i="13" s="1"/>
  <c r="G720" i="13" a="1"/>
  <c r="G720" i="13" s="1"/>
  <c r="H708" i="13" a="1"/>
  <c r="H708" i="13" s="1"/>
  <c r="G708" i="13" a="1"/>
  <c r="G708" i="13" s="1"/>
  <c r="H696" i="13" a="1"/>
  <c r="H696" i="13" s="1"/>
  <c r="G696" i="13" a="1"/>
  <c r="G696" i="13" s="1"/>
  <c r="H684" i="13" a="1"/>
  <c r="H684" i="13" s="1"/>
  <c r="G684" i="13" a="1"/>
  <c r="G684" i="13" s="1"/>
  <c r="H672" i="13" a="1"/>
  <c r="H672" i="13" s="1"/>
  <c r="G672" i="13" a="1"/>
  <c r="G672" i="13" s="1"/>
  <c r="H660" i="13" a="1"/>
  <c r="H660" i="13" s="1"/>
  <c r="G660" i="13" a="1"/>
  <c r="G660" i="13" s="1"/>
  <c r="H648" i="13" a="1"/>
  <c r="H648" i="13" s="1"/>
  <c r="G648" i="13" a="1"/>
  <c r="G648" i="13" s="1"/>
  <c r="H636" i="13" a="1"/>
  <c r="H636" i="13" s="1"/>
  <c r="G636" i="13" a="1"/>
  <c r="G636" i="13" s="1"/>
  <c r="H624" i="13" a="1"/>
  <c r="H624" i="13" s="1"/>
  <c r="G624" i="13" a="1"/>
  <c r="G624" i="13" s="1"/>
  <c r="H612" i="13" a="1"/>
  <c r="H612" i="13" s="1"/>
  <c r="G612" i="13" a="1"/>
  <c r="G612" i="13" s="1"/>
  <c r="H600" i="13" a="1"/>
  <c r="H600" i="13" s="1"/>
  <c r="G600" i="13" a="1"/>
  <c r="G600" i="13" s="1"/>
  <c r="H588" i="13" a="1"/>
  <c r="H588" i="13" s="1"/>
  <c r="G588" i="13" a="1"/>
  <c r="G588" i="13" s="1"/>
  <c r="H576" i="13" a="1"/>
  <c r="H576" i="13" s="1"/>
  <c r="G576" i="13" a="1"/>
  <c r="G576" i="13" s="1"/>
  <c r="H564" i="13" a="1"/>
  <c r="H564" i="13" s="1"/>
  <c r="G564" i="13" a="1"/>
  <c r="G564" i="13" s="1"/>
  <c r="H552" i="13" a="1"/>
  <c r="H552" i="13" s="1"/>
  <c r="G552" i="13" a="1"/>
  <c r="G552" i="13" s="1"/>
  <c r="H540" i="13" a="1"/>
  <c r="H540" i="13" s="1"/>
  <c r="G540" i="13" a="1"/>
  <c r="G540" i="13" s="1"/>
  <c r="H528" i="13" a="1"/>
  <c r="H528" i="13" s="1"/>
  <c r="G528" i="13" a="1"/>
  <c r="G528" i="13" s="1"/>
  <c r="H516" i="13" a="1"/>
  <c r="H516" i="13" s="1"/>
  <c r="G516" i="13" a="1"/>
  <c r="G516" i="13" s="1"/>
  <c r="H504" i="13" a="1"/>
  <c r="H504" i="13" s="1"/>
  <c r="G504" i="13" a="1"/>
  <c r="G504" i="13" s="1"/>
  <c r="H492" i="13" a="1"/>
  <c r="H492" i="13" s="1"/>
  <c r="G492" i="13" a="1"/>
  <c r="G492" i="13" s="1"/>
  <c r="H480" i="13" a="1"/>
  <c r="H480" i="13" s="1"/>
  <c r="G480" i="13" a="1"/>
  <c r="G480" i="13" s="1"/>
  <c r="H468" i="13" a="1"/>
  <c r="H468" i="13" s="1"/>
  <c r="G468" i="13" a="1"/>
  <c r="G468" i="13" s="1"/>
  <c r="H456" i="13" a="1"/>
  <c r="H456" i="13" s="1"/>
  <c r="G456" i="13" a="1"/>
  <c r="G456" i="13" s="1"/>
  <c r="H444" i="13" a="1"/>
  <c r="H444" i="13" s="1"/>
  <c r="G444" i="13" a="1"/>
  <c r="G444" i="13" s="1"/>
  <c r="H432" i="13" a="1"/>
  <c r="H432" i="13" s="1"/>
  <c r="G432" i="13" a="1"/>
  <c r="G432" i="13" s="1"/>
  <c r="H420" i="13" a="1"/>
  <c r="H420" i="13" s="1"/>
  <c r="G420" i="13" a="1"/>
  <c r="G420" i="13" s="1"/>
  <c r="H408" i="13" a="1"/>
  <c r="H408" i="13" s="1"/>
  <c r="G408" i="13" a="1"/>
  <c r="G408" i="13" s="1"/>
  <c r="H396" i="13" a="1"/>
  <c r="H396" i="13" s="1"/>
  <c r="G396" i="13" a="1"/>
  <c r="G396" i="13" s="1"/>
  <c r="H384" i="13" a="1"/>
  <c r="H384" i="13" s="1"/>
  <c r="G384" i="13" a="1"/>
  <c r="G384" i="13" s="1"/>
  <c r="H372" i="13" a="1"/>
  <c r="H372" i="13" s="1"/>
  <c r="G372" i="13" a="1"/>
  <c r="G372" i="13" s="1"/>
  <c r="H360" i="13" a="1"/>
  <c r="H360" i="13" s="1"/>
  <c r="G360" i="13" a="1"/>
  <c r="G360" i="13" s="1"/>
  <c r="H348" i="13" a="1"/>
  <c r="H348" i="13" s="1"/>
  <c r="G348" i="13" a="1"/>
  <c r="G348" i="13" s="1"/>
  <c r="H336" i="13" a="1"/>
  <c r="H336" i="13" s="1"/>
  <c r="G336" i="13" a="1"/>
  <c r="G336" i="13" s="1"/>
  <c r="H324" i="13" a="1"/>
  <c r="H324" i="13" s="1"/>
  <c r="G324" i="13" a="1"/>
  <c r="G324" i="13" s="1"/>
  <c r="H312" i="13" a="1"/>
  <c r="H312" i="13" s="1"/>
  <c r="G312" i="13" a="1"/>
  <c r="G312" i="13" s="1"/>
  <c r="H300" i="13" a="1"/>
  <c r="H300" i="13" s="1"/>
  <c r="G300" i="13" a="1"/>
  <c r="G300" i="13" s="1"/>
  <c r="H288" i="13" a="1"/>
  <c r="H288" i="13" s="1"/>
  <c r="G288" i="13" a="1"/>
  <c r="G288" i="13" s="1"/>
  <c r="H276" i="13" a="1"/>
  <c r="H276" i="13" s="1"/>
  <c r="G276" i="13" a="1"/>
  <c r="G276" i="13" s="1"/>
  <c r="H264" i="13" a="1"/>
  <c r="H264" i="13" s="1"/>
  <c r="G264" i="13" a="1"/>
  <c r="G264" i="13" s="1"/>
  <c r="H252" i="13" a="1"/>
  <c r="H252" i="13" s="1"/>
  <c r="G252" i="13" a="1"/>
  <c r="G252" i="13" s="1"/>
  <c r="H240" i="13" a="1"/>
  <c r="H240" i="13" s="1"/>
  <c r="G240" i="13" a="1"/>
  <c r="G240" i="13" s="1"/>
  <c r="H228" i="13" a="1"/>
  <c r="H228" i="13" s="1"/>
  <c r="G228" i="13" a="1"/>
  <c r="G228" i="13" s="1"/>
  <c r="H216" i="13" a="1"/>
  <c r="H216" i="13" s="1"/>
  <c r="G216" i="13" a="1"/>
  <c r="G216" i="13" s="1"/>
  <c r="H204" i="13" a="1"/>
  <c r="H204" i="13" s="1"/>
  <c r="G204" i="13" a="1"/>
  <c r="G204" i="13" s="1"/>
  <c r="H192" i="13" a="1"/>
  <c r="H192" i="13" s="1"/>
  <c r="G192" i="13" a="1"/>
  <c r="G192" i="13" s="1"/>
  <c r="H180" i="13" a="1"/>
  <c r="H180" i="13" s="1"/>
  <c r="G180" i="13" a="1"/>
  <c r="G180" i="13" s="1"/>
  <c r="H168" i="13" a="1"/>
  <c r="H168" i="13" s="1"/>
  <c r="G168" i="13" a="1"/>
  <c r="G168" i="13" s="1"/>
  <c r="H156" i="13" a="1"/>
  <c r="H156" i="13" s="1"/>
  <c r="G156" i="13" a="1"/>
  <c r="G156" i="13" s="1"/>
  <c r="H144" i="13" a="1"/>
  <c r="H144" i="13" s="1"/>
  <c r="G144" i="13" a="1"/>
  <c r="G144" i="13" s="1"/>
  <c r="H132" i="13" a="1"/>
  <c r="H132" i="13" s="1"/>
  <c r="G132" i="13" a="1"/>
  <c r="G132" i="13" s="1"/>
  <c r="H120" i="13" a="1"/>
  <c r="H120" i="13" s="1"/>
  <c r="G120" i="13" a="1"/>
  <c r="G120" i="13" s="1"/>
  <c r="H108" i="13" a="1"/>
  <c r="H108" i="13" s="1"/>
  <c r="G108" i="13" a="1"/>
  <c r="G108" i="13" s="1"/>
  <c r="H96" i="13" a="1"/>
  <c r="H96" i="13" s="1"/>
  <c r="G96" i="13" a="1"/>
  <c r="G96" i="13" s="1"/>
  <c r="H84" i="13" a="1"/>
  <c r="H84" i="13" s="1"/>
  <c r="G84" i="13" a="1"/>
  <c r="G84" i="13" s="1"/>
  <c r="H72" i="13" a="1"/>
  <c r="H72" i="13" s="1"/>
  <c r="G72" i="13" a="1"/>
  <c r="G72" i="13" s="1"/>
  <c r="H60" i="13" a="1"/>
  <c r="H60" i="13" s="1"/>
  <c r="G60" i="13" a="1"/>
  <c r="G60" i="13" s="1"/>
  <c r="H48" i="13" a="1"/>
  <c r="H48" i="13" s="1"/>
  <c r="G48" i="13" a="1"/>
  <c r="G48" i="13" s="1"/>
  <c r="H36" i="13" a="1"/>
  <c r="H36" i="13" s="1"/>
  <c r="G36" i="13" a="1"/>
  <c r="G36" i="13" s="1"/>
  <c r="H24" i="13" a="1"/>
  <c r="H24" i="13" s="1"/>
  <c r="G24" i="13" a="1"/>
  <c r="G24" i="13" s="1"/>
  <c r="H12" i="13" a="1"/>
  <c r="H12" i="13" s="1"/>
  <c r="G12" i="13" a="1"/>
  <c r="G12" i="13" s="1"/>
  <c r="H49" i="13" a="1"/>
  <c r="H49" i="13" s="1"/>
  <c r="G1214" i="13" a="1"/>
  <c r="G1214" i="13" s="1"/>
  <c r="G1201" i="13" a="1"/>
  <c r="G1201" i="13" s="1"/>
  <c r="G1070" i="13" a="1"/>
  <c r="G1070" i="13" s="1"/>
  <c r="G1057" i="13" a="1"/>
  <c r="G1057" i="13" s="1"/>
  <c r="G926" i="13" a="1"/>
  <c r="G926" i="13" s="1"/>
  <c r="G913" i="13" a="1"/>
  <c r="G913" i="13" s="1"/>
  <c r="G782" i="13" a="1"/>
  <c r="G782" i="13" s="1"/>
  <c r="G769" i="13" a="1"/>
  <c r="G769" i="13" s="1"/>
  <c r="G638" i="13" a="1"/>
  <c r="G638" i="13" s="1"/>
  <c r="G494" i="13" a="1"/>
  <c r="G494" i="13" s="1"/>
  <c r="G481" i="13" a="1"/>
  <c r="G481" i="13" s="1"/>
  <c r="G350" i="13" a="1"/>
  <c r="G350" i="13" s="1"/>
  <c r="G337" i="13" a="1"/>
  <c r="G337" i="13" s="1"/>
  <c r="G206" i="13" a="1"/>
  <c r="G206" i="13" s="1"/>
  <c r="G193" i="13" a="1"/>
  <c r="G193" i="13" s="1"/>
  <c r="G62" i="13" a="1"/>
  <c r="G62" i="13" s="1"/>
  <c r="K18" i="2"/>
  <c r="C12" i="45" l="1"/>
  <c r="G12" i="58"/>
  <c r="G13" i="58" s="1"/>
  <c r="F12" i="52"/>
  <c r="F12" i="45"/>
  <c r="O26" i="52"/>
  <c r="P26" i="52" s="1"/>
  <c r="F26" i="52" s="1"/>
  <c r="P24" i="52"/>
  <c r="P24" i="54"/>
  <c r="O26" i="54"/>
  <c r="P26" i="54" s="1"/>
  <c r="F26" i="54" s="1"/>
  <c r="O26" i="56"/>
  <c r="P26" i="56" s="1"/>
  <c r="F26" i="56" s="1"/>
  <c r="P24" i="56"/>
  <c r="O26" i="45"/>
  <c r="P26" i="45" s="1"/>
  <c r="F26" i="45" s="1"/>
  <c r="P24" i="45"/>
  <c r="P24" i="61"/>
  <c r="O26" i="61"/>
  <c r="P26" i="61" s="1"/>
  <c r="F26" i="61" s="1"/>
  <c r="G12" i="45"/>
  <c r="D12" i="45"/>
  <c r="G13" i="61"/>
  <c r="C12" i="52"/>
  <c r="G13" i="56"/>
  <c r="G13" i="47"/>
  <c r="G13" i="54"/>
  <c r="O16" i="58"/>
  <c r="G23" i="58"/>
  <c r="K17" i="58"/>
  <c r="K17" i="47"/>
  <c r="O16" i="47"/>
  <c r="G23" i="47"/>
  <c r="G13" i="52" l="1"/>
  <c r="G25" i="58"/>
  <c r="H25" i="58" s="1"/>
  <c r="G25" i="47"/>
  <c r="H25" i="47" s="1"/>
  <c r="I11" i="49" s="1"/>
  <c r="J11" i="49" s="1"/>
  <c r="G13" i="45"/>
  <c r="O17" i="58"/>
  <c r="P17" i="58" s="1"/>
  <c r="O17" i="47"/>
  <c r="P17" i="47" s="1"/>
  <c r="I11" i="59" l="1"/>
  <c r="J11" i="59" s="1"/>
  <c r="O18" i="58"/>
  <c r="O20" i="58" s="1"/>
  <c r="O25" i="58" s="1"/>
  <c r="O18" i="47"/>
  <c r="O20" i="47" s="1"/>
  <c r="O23" i="47" s="1"/>
  <c r="H10" i="2"/>
  <c r="H11" i="2" s="1"/>
  <c r="I18" i="58" l="1"/>
  <c r="I18" i="61"/>
  <c r="I18" i="56"/>
  <c r="I18" i="45"/>
  <c r="I18" i="54"/>
  <c r="I18" i="47"/>
  <c r="I23" i="47" s="1"/>
  <c r="I18" i="52"/>
  <c r="P20" i="58"/>
  <c r="O23" i="58"/>
  <c r="P23" i="58" s="1"/>
  <c r="P22" i="58"/>
  <c r="P22" i="47"/>
  <c r="O25" i="47"/>
  <c r="P20" i="47"/>
  <c r="O21" i="47"/>
  <c r="P23" i="47"/>
  <c r="J17" i="47" l="1"/>
  <c r="J20" i="47"/>
  <c r="I23" i="52"/>
  <c r="J20" i="52" s="1"/>
  <c r="J18" i="47"/>
  <c r="J23" i="47"/>
  <c r="I23" i="54"/>
  <c r="J23" i="54" s="1"/>
  <c r="J18" i="54"/>
  <c r="I23" i="45"/>
  <c r="I23" i="56"/>
  <c r="I23" i="61"/>
  <c r="J20" i="61" s="1"/>
  <c r="I23" i="58"/>
  <c r="J20" i="58" s="1"/>
  <c r="O21" i="58"/>
  <c r="O24" i="58" s="1"/>
  <c r="P21" i="47"/>
  <c r="O24" i="47"/>
  <c r="J20" i="56" l="1"/>
  <c r="J22" i="56"/>
  <c r="J18" i="52"/>
  <c r="J18" i="58"/>
  <c r="J23" i="58"/>
  <c r="J17" i="58"/>
  <c r="J18" i="56"/>
  <c r="J20" i="45"/>
  <c r="J22" i="45"/>
  <c r="J23" i="52"/>
  <c r="J17" i="52"/>
  <c r="J18" i="61"/>
  <c r="J23" i="61"/>
  <c r="J17" i="61"/>
  <c r="J18" i="45"/>
  <c r="J23" i="45"/>
  <c r="J17" i="45"/>
  <c r="J17" i="56"/>
  <c r="J23" i="56"/>
  <c r="P21" i="58"/>
  <c r="P24" i="58"/>
  <c r="O26" i="58"/>
  <c r="P26" i="58" s="1"/>
  <c r="F26" i="58" s="1"/>
  <c r="O26" i="47"/>
  <c r="P26" i="47" s="1"/>
  <c r="F26" i="47" s="1"/>
  <c r="P24" i="47"/>
  <c r="A3" i="35"/>
  <c r="A4" i="35" s="1"/>
  <c r="A5" i="35" s="1"/>
  <c r="A6" i="35" s="1"/>
  <c r="A7" i="35" s="1"/>
  <c r="A8" i="35" s="1"/>
  <c r="A9" i="35" s="1"/>
  <c r="A10" i="35" s="1"/>
  <c r="A11" i="35" s="1"/>
  <c r="A12" i="35" s="1"/>
  <c r="A13" i="35" s="1"/>
  <c r="A14" i="35" s="1"/>
  <c r="A15" i="35" s="1"/>
  <c r="A16" i="35" s="1"/>
  <c r="A17" i="35" s="1"/>
  <c r="A18" i="35" s="1"/>
  <c r="A19" i="35" s="1"/>
  <c r="A20" i="35" s="1"/>
  <c r="A21" i="35" s="1"/>
  <c r="A22" i="35" s="1"/>
  <c r="A23" i="35" s="1"/>
  <c r="A24" i="35" s="1"/>
  <c r="A25" i="35" s="1"/>
  <c r="A26" i="35" s="1"/>
  <c r="A27" i="35" s="1"/>
  <c r="A28" i="35" s="1"/>
  <c r="A29" i="35" s="1"/>
  <c r="A30" i="35" s="1"/>
  <c r="A31" i="35" s="1"/>
  <c r="A32" i="35" s="1"/>
  <c r="A33" i="35" s="1"/>
  <c r="A34" i="35" s="1"/>
  <c r="A35" i="35" s="1"/>
  <c r="A36" i="35" s="1"/>
  <c r="A37" i="35" s="1"/>
  <c r="A38" i="35" s="1"/>
  <c r="A39" i="35" s="1"/>
  <c r="A40" i="35" s="1"/>
  <c r="A41" i="35" s="1"/>
  <c r="A42" i="35" s="1"/>
  <c r="A43" i="35" s="1"/>
  <c r="A44" i="35" s="1"/>
  <c r="A45" i="35" s="1"/>
  <c r="A46" i="35" s="1"/>
  <c r="A47" i="35" s="1"/>
  <c r="A48" i="35" s="1"/>
  <c r="A49" i="35" s="1"/>
  <c r="A50" i="35" s="1"/>
  <c r="A51" i="35" s="1"/>
  <c r="A52" i="35" s="1"/>
  <c r="A53" i="35" s="1"/>
  <c r="A54" i="35" s="1"/>
  <c r="A55" i="35" s="1"/>
  <c r="A56" i="35" s="1"/>
  <c r="A57" i="35" s="1"/>
  <c r="A58" i="35" s="1"/>
  <c r="A59" i="35" s="1"/>
  <c r="A60" i="35" s="1"/>
  <c r="A61" i="35" s="1"/>
  <c r="A62" i="35" s="1"/>
  <c r="A63" i="35" s="1"/>
  <c r="A64" i="35" s="1"/>
  <c r="A65" i="35" s="1"/>
  <c r="A66" i="35" s="1"/>
  <c r="A67" i="35" s="1"/>
  <c r="A68" i="35" s="1"/>
  <c r="A69" i="35" s="1"/>
  <c r="A70" i="35" s="1"/>
  <c r="A71" i="35" s="1"/>
  <c r="A72" i="35" s="1"/>
  <c r="A73" i="35" s="1"/>
  <c r="A74" i="35" s="1"/>
  <c r="A75" i="35" s="1"/>
  <c r="A76" i="35" s="1"/>
  <c r="A77" i="35" s="1"/>
  <c r="A78" i="35" s="1"/>
  <c r="A79" i="35" s="1"/>
  <c r="A80" i="35" s="1"/>
  <c r="A81" i="35" s="1"/>
  <c r="A82" i="35" s="1"/>
  <c r="A83" i="35" s="1"/>
  <c r="A84" i="35" s="1"/>
  <c r="A85" i="35" s="1"/>
  <c r="A86" i="35" s="1"/>
  <c r="A87" i="35" s="1"/>
  <c r="A88" i="35" s="1"/>
  <c r="A89" i="35" s="1"/>
  <c r="A90" i="35" s="1"/>
  <c r="A91" i="35" s="1"/>
  <c r="A92" i="35" s="1"/>
  <c r="A93" i="35" s="1"/>
  <c r="A94" i="35" s="1"/>
  <c r="A95" i="35" s="1"/>
  <c r="A96" i="35" s="1"/>
  <c r="A97" i="35" s="1"/>
  <c r="A98" i="35" s="1"/>
  <c r="A99" i="35" s="1"/>
  <c r="A100" i="35" s="1"/>
  <c r="A101" i="35" s="1"/>
  <c r="A102" i="35" s="1"/>
  <c r="A103" i="35" s="1"/>
  <c r="A104" i="35" s="1"/>
  <c r="A105" i="35" s="1"/>
  <c r="A106" i="35" s="1"/>
  <c r="A107" i="35" s="1"/>
  <c r="A108" i="35" s="1"/>
  <c r="A109" i="35" s="1"/>
  <c r="A110" i="35" s="1"/>
  <c r="A111" i="35" s="1"/>
  <c r="A112" i="35" s="1"/>
  <c r="A113" i="35" s="1"/>
  <c r="A114" i="35" s="1"/>
  <c r="A115" i="35" s="1"/>
  <c r="A116" i="35" s="1"/>
  <c r="A117" i="35" s="1"/>
  <c r="A118" i="35" s="1"/>
  <c r="A119" i="35" s="1"/>
  <c r="A120" i="35" s="1"/>
  <c r="A121" i="35" s="1"/>
  <c r="A122" i="35" s="1"/>
  <c r="A123" i="35" s="1"/>
  <c r="A124" i="35" s="1"/>
  <c r="A125" i="35" s="1"/>
  <c r="A126" i="35" s="1"/>
  <c r="A127" i="35" s="1"/>
  <c r="A128" i="35" s="1"/>
  <c r="A129" i="35" s="1"/>
  <c r="A130" i="35" s="1"/>
  <c r="A131" i="35" s="1"/>
  <c r="A132" i="35" s="1"/>
  <c r="A133" i="35" s="1"/>
  <c r="A134" i="35" s="1"/>
  <c r="A135" i="35" s="1"/>
  <c r="A136" i="35" s="1"/>
  <c r="A137" i="35" s="1"/>
  <c r="A138" i="35" s="1"/>
  <c r="A139" i="35" s="1"/>
  <c r="A140" i="35" s="1"/>
  <c r="A141" i="35" s="1"/>
  <c r="A142" i="35" s="1"/>
  <c r="A143" i="35" s="1"/>
  <c r="A144" i="35" s="1"/>
  <c r="A145" i="35" s="1"/>
  <c r="A146" i="35" s="1"/>
  <c r="A147" i="35" s="1"/>
  <c r="A148" i="35" s="1"/>
  <c r="A149" i="35" s="1"/>
  <c r="A150" i="35" s="1"/>
  <c r="A151" i="35" s="1"/>
  <c r="A152" i="35" s="1"/>
  <c r="A153" i="35" s="1"/>
  <c r="A154" i="35" s="1"/>
  <c r="A155" i="35" s="1"/>
  <c r="A156" i="35" s="1"/>
  <c r="A157" i="35" s="1"/>
  <c r="A158" i="35" s="1"/>
  <c r="A159" i="35" s="1"/>
  <c r="A160" i="35" s="1"/>
  <c r="A161" i="35" s="1"/>
  <c r="A162" i="35" s="1"/>
  <c r="A163" i="35" s="1"/>
  <c r="A164" i="35" s="1"/>
  <c r="A165" i="35" s="1"/>
  <c r="A166" i="35" s="1"/>
  <c r="A167" i="35" s="1"/>
  <c r="A168" i="35" s="1"/>
  <c r="A169" i="35" s="1"/>
  <c r="A170" i="35" s="1"/>
  <c r="A171" i="35" s="1"/>
  <c r="A172" i="35" s="1"/>
  <c r="A173" i="35" s="1"/>
  <c r="A174" i="35" s="1"/>
  <c r="A175" i="35" s="1"/>
  <c r="A176" i="35" s="1"/>
  <c r="A177" i="35" s="1"/>
  <c r="A178" i="35" s="1"/>
  <c r="A179" i="35" s="1"/>
  <c r="A180" i="35" s="1"/>
  <c r="A181" i="35" s="1"/>
  <c r="A182" i="35" s="1"/>
  <c r="A183" i="35" s="1"/>
  <c r="A184" i="35" s="1"/>
  <c r="A185" i="35" s="1"/>
  <c r="A186" i="35" s="1"/>
  <c r="A187" i="35" s="1"/>
  <c r="A188" i="35" s="1"/>
  <c r="A189" i="35" s="1"/>
  <c r="A190" i="35" s="1"/>
  <c r="A191" i="35" s="1"/>
  <c r="A192" i="35" s="1"/>
  <c r="A193" i="35" s="1"/>
  <c r="A194" i="35" s="1"/>
  <c r="A195" i="35" s="1"/>
  <c r="A196" i="35" s="1"/>
  <c r="A197" i="35" s="1"/>
  <c r="A198" i="35" s="1"/>
  <c r="A199" i="35" s="1"/>
  <c r="A200" i="35" s="1"/>
  <c r="A201" i="35" s="1"/>
  <c r="A202" i="35" s="1"/>
  <c r="A203" i="35" s="1"/>
  <c r="A204" i="35" s="1"/>
  <c r="A205" i="35" s="1"/>
  <c r="A206" i="35" s="1"/>
  <c r="A207" i="35" s="1"/>
  <c r="A208" i="35" s="1"/>
  <c r="A209" i="35" s="1"/>
  <c r="A210" i="35" s="1"/>
  <c r="A211" i="35" s="1"/>
  <c r="A212" i="35" s="1"/>
  <c r="A213" i="35" s="1"/>
  <c r="A214" i="35" s="1"/>
  <c r="A215" i="35" s="1"/>
  <c r="A216" i="35" s="1"/>
  <c r="A217" i="35" s="1"/>
  <c r="A218" i="35" s="1"/>
  <c r="A219" i="35" s="1"/>
  <c r="A220" i="35" s="1"/>
  <c r="A221" i="35" s="1"/>
  <c r="A222" i="35" s="1"/>
  <c r="A223" i="35" s="1"/>
  <c r="A224" i="35" s="1"/>
  <c r="A225" i="35" s="1"/>
  <c r="A226" i="35" s="1"/>
  <c r="A227" i="35" s="1"/>
  <c r="A228" i="35" s="1"/>
  <c r="A229" i="35" s="1"/>
  <c r="A230" i="35" s="1"/>
  <c r="A231" i="35" s="1"/>
  <c r="A232" i="35" s="1"/>
  <c r="A10002" i="60"/>
  <c r="A10001" i="60"/>
  <c r="A10000" i="60"/>
  <c r="A9999" i="60"/>
  <c r="A9998" i="60"/>
  <c r="A9997" i="60"/>
  <c r="A9996" i="60"/>
  <c r="A9995" i="60"/>
  <c r="A9994" i="60"/>
  <c r="A9993" i="60"/>
  <c r="A9992" i="60"/>
  <c r="A9991" i="60"/>
  <c r="A9990" i="60"/>
  <c r="A9989" i="60"/>
  <c r="A9988" i="60"/>
  <c r="A9987" i="60"/>
  <c r="A9986" i="60"/>
  <c r="A9985" i="60"/>
  <c r="A9984" i="60"/>
  <c r="A9983" i="60"/>
  <c r="A9982" i="60"/>
  <c r="A9981" i="60"/>
  <c r="A9980" i="60"/>
  <c r="A9979" i="60"/>
  <c r="A9978" i="60"/>
  <c r="A9977" i="60"/>
  <c r="A9976" i="60"/>
  <c r="A9975" i="60"/>
  <c r="A9974" i="60"/>
  <c r="A9973" i="60"/>
  <c r="A9972" i="60"/>
  <c r="A9971" i="60"/>
  <c r="A9970" i="60"/>
  <c r="A9969" i="60"/>
  <c r="A9968" i="60"/>
  <c r="A9967" i="60"/>
  <c r="A9966" i="60"/>
  <c r="A9965" i="60"/>
  <c r="A9964" i="60"/>
  <c r="A9963" i="60"/>
  <c r="A9962" i="60"/>
  <c r="A9961" i="60"/>
  <c r="A9960" i="60"/>
  <c r="A9959" i="60"/>
  <c r="A9958" i="60"/>
  <c r="A9957" i="60"/>
  <c r="A9956" i="60"/>
  <c r="A9955" i="60"/>
  <c r="A9954" i="60"/>
  <c r="A9953" i="60"/>
  <c r="A9952" i="60"/>
  <c r="A9951" i="60"/>
  <c r="A9950" i="60"/>
  <c r="A9949" i="60"/>
  <c r="A9948" i="60"/>
  <c r="A9947" i="60"/>
  <c r="A9946" i="60"/>
  <c r="A9945" i="60"/>
  <c r="A9944" i="60"/>
  <c r="A9943" i="60"/>
  <c r="A9942" i="60"/>
  <c r="A9941" i="60"/>
  <c r="A9940" i="60"/>
  <c r="A9939" i="60"/>
  <c r="A9938" i="60"/>
  <c r="A9937" i="60"/>
  <c r="A9936" i="60"/>
  <c r="A9935" i="60"/>
  <c r="A9934" i="60"/>
  <c r="A9933" i="60"/>
  <c r="A9932" i="60"/>
  <c r="A9931" i="60"/>
  <c r="A9930" i="60"/>
  <c r="A9929" i="60"/>
  <c r="A9928" i="60"/>
  <c r="A9927" i="60"/>
  <c r="A9926" i="60"/>
  <c r="A9925" i="60"/>
  <c r="A9924" i="60"/>
  <c r="A9923" i="60"/>
  <c r="A9922" i="60"/>
  <c r="A9921" i="60"/>
  <c r="A9920" i="60"/>
  <c r="A9919" i="60"/>
  <c r="A9918" i="60"/>
  <c r="A9917" i="60"/>
  <c r="A9916" i="60"/>
  <c r="A9915" i="60"/>
  <c r="A9914" i="60"/>
  <c r="A9913" i="60"/>
  <c r="A9912" i="60"/>
  <c r="A9911" i="60"/>
  <c r="A9910" i="60"/>
  <c r="A9909" i="60"/>
  <c r="A9908" i="60"/>
  <c r="A9907" i="60"/>
  <c r="A9906" i="60"/>
  <c r="A9905" i="60"/>
  <c r="A9904" i="60"/>
  <c r="A9903" i="60"/>
  <c r="A9902" i="60"/>
  <c r="A9901" i="60"/>
  <c r="A9900" i="60"/>
  <c r="A9899" i="60"/>
  <c r="A9898" i="60"/>
  <c r="A9897" i="60"/>
  <c r="A9896" i="60"/>
  <c r="A9895" i="60"/>
  <c r="A9894" i="60"/>
  <c r="A9893" i="60"/>
  <c r="A9892" i="60"/>
  <c r="A9891" i="60"/>
  <c r="A9890" i="60"/>
  <c r="A9889" i="60"/>
  <c r="A9888" i="60"/>
  <c r="A9887" i="60"/>
  <c r="A9886" i="60"/>
  <c r="A9885" i="60"/>
  <c r="A9884" i="60"/>
  <c r="A9883" i="60"/>
  <c r="A9882" i="60"/>
  <c r="A9881" i="60"/>
  <c r="A9880" i="60"/>
  <c r="A9879" i="60"/>
  <c r="A9878" i="60"/>
  <c r="A9877" i="60"/>
  <c r="A9876" i="60"/>
  <c r="A9875" i="60"/>
  <c r="A9874" i="60"/>
  <c r="A9873" i="60"/>
  <c r="A9872" i="60"/>
  <c r="A9871" i="60"/>
  <c r="A9870" i="60"/>
  <c r="A9869" i="60"/>
  <c r="A9868" i="60"/>
  <c r="A9867" i="60"/>
  <c r="A9866" i="60"/>
  <c r="A9865" i="60"/>
  <c r="A9864" i="60"/>
  <c r="A9863" i="60"/>
  <c r="A9862" i="60"/>
  <c r="A9861" i="60"/>
  <c r="A9860" i="60"/>
  <c r="A9859" i="60"/>
  <c r="A9858" i="60"/>
  <c r="A9857" i="60"/>
  <c r="A9856" i="60"/>
  <c r="A9855" i="60"/>
  <c r="A9854" i="60"/>
  <c r="A9853" i="60"/>
  <c r="A9852" i="60"/>
  <c r="A9851" i="60"/>
  <c r="A9850" i="60"/>
  <c r="A9849" i="60"/>
  <c r="A9848" i="60"/>
  <c r="A9847" i="60"/>
  <c r="A9846" i="60"/>
  <c r="A9845" i="60"/>
  <c r="A9844" i="60"/>
  <c r="A9843" i="60"/>
  <c r="A9842" i="60"/>
  <c r="A9841" i="60"/>
  <c r="A9840" i="60"/>
  <c r="A9839" i="60"/>
  <c r="A9838" i="60"/>
  <c r="A9837" i="60"/>
  <c r="A9836" i="60"/>
  <c r="A9835" i="60"/>
  <c r="A9834" i="60"/>
  <c r="A9833" i="60"/>
  <c r="A9832" i="60"/>
  <c r="A9831" i="60"/>
  <c r="A9830" i="60"/>
  <c r="A9829" i="60"/>
  <c r="A9828" i="60"/>
  <c r="A9827" i="60"/>
  <c r="A9826" i="60"/>
  <c r="A9825" i="60"/>
  <c r="A9824" i="60"/>
  <c r="A9823" i="60"/>
  <c r="A9822" i="60"/>
  <c r="A9821" i="60"/>
  <c r="A9820" i="60"/>
  <c r="A9819" i="60"/>
  <c r="A9818" i="60"/>
  <c r="A9817" i="60"/>
  <c r="A9816" i="60"/>
  <c r="A9815" i="60"/>
  <c r="A9814" i="60"/>
  <c r="A9813" i="60"/>
  <c r="A9812" i="60"/>
  <c r="A9811" i="60"/>
  <c r="A9810" i="60"/>
  <c r="A9809" i="60"/>
  <c r="A9808" i="60"/>
  <c r="A9807" i="60"/>
  <c r="A9806" i="60"/>
  <c r="A9805" i="60"/>
  <c r="A9804" i="60"/>
  <c r="A9803" i="60"/>
  <c r="A9802" i="60"/>
  <c r="A9801" i="60"/>
  <c r="A9800" i="60"/>
  <c r="A9799" i="60"/>
  <c r="A9798" i="60"/>
  <c r="A9797" i="60"/>
  <c r="A9796" i="60"/>
  <c r="A9795" i="60"/>
  <c r="A9794" i="60"/>
  <c r="A9793" i="60"/>
  <c r="A9792" i="60"/>
  <c r="A9791" i="60"/>
  <c r="A9790" i="60"/>
  <c r="A9789" i="60"/>
  <c r="A9788" i="60"/>
  <c r="A9787" i="60"/>
  <c r="A9786" i="60"/>
  <c r="A9785" i="60"/>
  <c r="A9784" i="60"/>
  <c r="A9783" i="60"/>
  <c r="A9782" i="60"/>
  <c r="A9781" i="60"/>
  <c r="A9780" i="60"/>
  <c r="A9779" i="60"/>
  <c r="A9778" i="60"/>
  <c r="A9777" i="60"/>
  <c r="A9776" i="60"/>
  <c r="A9775" i="60"/>
  <c r="A9774" i="60"/>
  <c r="A9773" i="60"/>
  <c r="A9772" i="60"/>
  <c r="A9771" i="60"/>
  <c r="A9770" i="60"/>
  <c r="A9769" i="60"/>
  <c r="A9768" i="60"/>
  <c r="A9767" i="60"/>
  <c r="A9766" i="60"/>
  <c r="A9765" i="60"/>
  <c r="A9764" i="60"/>
  <c r="A9763" i="60"/>
  <c r="A9762" i="60"/>
  <c r="A9761" i="60"/>
  <c r="A9760" i="60"/>
  <c r="A9759" i="60"/>
  <c r="A9758" i="60"/>
  <c r="A9757" i="60"/>
  <c r="A9756" i="60"/>
  <c r="A9755" i="60"/>
  <c r="A9754" i="60"/>
  <c r="A9753" i="60"/>
  <c r="A9752" i="60"/>
  <c r="A9751" i="60"/>
  <c r="A9750" i="60"/>
  <c r="A9749" i="60"/>
  <c r="A9748" i="60"/>
  <c r="A9747" i="60"/>
  <c r="A9746" i="60"/>
  <c r="A9745" i="60"/>
  <c r="A9744" i="60"/>
  <c r="A9743" i="60"/>
  <c r="A9742" i="60"/>
  <c r="A9741" i="60"/>
  <c r="A9740" i="60"/>
  <c r="A9739" i="60"/>
  <c r="A9738" i="60"/>
  <c r="A9737" i="60"/>
  <c r="A9736" i="60"/>
  <c r="A9735" i="60"/>
  <c r="A9734" i="60"/>
  <c r="A9733" i="60"/>
  <c r="A9732" i="60"/>
  <c r="A9731" i="60"/>
  <c r="A9730" i="60"/>
  <c r="A9729" i="60"/>
  <c r="A9728" i="60"/>
  <c r="A9727" i="60"/>
  <c r="A9726" i="60"/>
  <c r="A9725" i="60"/>
  <c r="A9724" i="60"/>
  <c r="A9723" i="60"/>
  <c r="A9722" i="60"/>
  <c r="A9721" i="60"/>
  <c r="A9720" i="60"/>
  <c r="A9719" i="60"/>
  <c r="A9718" i="60"/>
  <c r="A9717" i="60"/>
  <c r="A9716" i="60"/>
  <c r="A9715" i="60"/>
  <c r="A9714" i="60"/>
  <c r="A9713" i="60"/>
  <c r="A9712" i="60"/>
  <c r="A9711" i="60"/>
  <c r="A9710" i="60"/>
  <c r="A9709" i="60"/>
  <c r="A9708" i="60"/>
  <c r="A9707" i="60"/>
  <c r="A9706" i="60"/>
  <c r="A9705" i="60"/>
  <c r="A9704" i="60"/>
  <c r="A9703" i="60"/>
  <c r="A9702" i="60"/>
  <c r="A9701" i="60"/>
  <c r="A9700" i="60"/>
  <c r="A9699" i="60"/>
  <c r="A9698" i="60"/>
  <c r="A9697" i="60"/>
  <c r="A9696" i="60"/>
  <c r="A9695" i="60"/>
  <c r="A9694" i="60"/>
  <c r="A9693" i="60"/>
  <c r="A9692" i="60"/>
  <c r="A9691" i="60"/>
  <c r="A9690" i="60"/>
  <c r="A9689" i="60"/>
  <c r="A9688" i="60"/>
  <c r="A9687" i="60"/>
  <c r="A9686" i="60"/>
  <c r="A9685" i="60"/>
  <c r="A9684" i="60"/>
  <c r="A9683" i="60"/>
  <c r="A9682" i="60"/>
  <c r="A9681" i="60"/>
  <c r="A9680" i="60"/>
  <c r="A9679" i="60"/>
  <c r="A9678" i="60"/>
  <c r="A9677" i="60"/>
  <c r="A9676" i="60"/>
  <c r="A9675" i="60"/>
  <c r="A9674" i="60"/>
  <c r="A9673" i="60"/>
  <c r="A9672" i="60"/>
  <c r="A9671" i="60"/>
  <c r="A9670" i="60"/>
  <c r="A9669" i="60"/>
  <c r="A9668" i="60"/>
  <c r="A9667" i="60"/>
  <c r="A9666" i="60"/>
  <c r="A9665" i="60"/>
  <c r="A9664" i="60"/>
  <c r="A9663" i="60"/>
  <c r="A9662" i="60"/>
  <c r="A9661" i="60"/>
  <c r="A9660" i="60"/>
  <c r="A9659" i="60"/>
  <c r="A9658" i="60"/>
  <c r="A9657" i="60"/>
  <c r="A9656" i="60"/>
  <c r="A9655" i="60"/>
  <c r="A9654" i="60"/>
  <c r="A9653" i="60"/>
  <c r="A9652" i="60"/>
  <c r="A9651" i="60"/>
  <c r="A9650" i="60"/>
  <c r="A9649" i="60"/>
  <c r="A9648" i="60"/>
  <c r="A9647" i="60"/>
  <c r="A9646" i="60"/>
  <c r="A9645" i="60"/>
  <c r="A9644" i="60"/>
  <c r="A9643" i="60"/>
  <c r="A9642" i="60"/>
  <c r="A9641" i="60"/>
  <c r="A9640" i="60"/>
  <c r="A9639" i="60"/>
  <c r="A9638" i="60"/>
  <c r="A9637" i="60"/>
  <c r="A9636" i="60"/>
  <c r="A9635" i="60"/>
  <c r="A9634" i="60"/>
  <c r="A9633" i="60"/>
  <c r="A9632" i="60"/>
  <c r="A9631" i="60"/>
  <c r="A9630" i="60"/>
  <c r="A9629" i="60"/>
  <c r="A9628" i="60"/>
  <c r="A9627" i="60"/>
  <c r="A9626" i="60"/>
  <c r="A9625" i="60"/>
  <c r="A9624" i="60"/>
  <c r="A9623" i="60"/>
  <c r="A9622" i="60"/>
  <c r="A9621" i="60"/>
  <c r="A9620" i="60"/>
  <c r="A9619" i="60"/>
  <c r="A9618" i="60"/>
  <c r="A9617" i="60"/>
  <c r="A9616" i="60"/>
  <c r="A9615" i="60"/>
  <c r="A9614" i="60"/>
  <c r="A9613" i="60"/>
  <c r="A9612" i="60"/>
  <c r="A9611" i="60"/>
  <c r="A9610" i="60"/>
  <c r="A9609" i="60"/>
  <c r="A9608" i="60"/>
  <c r="A9607" i="60"/>
  <c r="A9606" i="60"/>
  <c r="A9605" i="60"/>
  <c r="A9604" i="60"/>
  <c r="A9603" i="60"/>
  <c r="A9602" i="60"/>
  <c r="A9601" i="60"/>
  <c r="A9600" i="60"/>
  <c r="A9599" i="60"/>
  <c r="A9598" i="60"/>
  <c r="A9597" i="60"/>
  <c r="A9596" i="60"/>
  <c r="A9595" i="60"/>
  <c r="A9594" i="60"/>
  <c r="A9593" i="60"/>
  <c r="A9592" i="60"/>
  <c r="A9591" i="60"/>
  <c r="A9590" i="60"/>
  <c r="A9589" i="60"/>
  <c r="A9588" i="60"/>
  <c r="A9587" i="60"/>
  <c r="A9586" i="60"/>
  <c r="A9585" i="60"/>
  <c r="A9584" i="60"/>
  <c r="A9583" i="60"/>
  <c r="A9582" i="60"/>
  <c r="A9581" i="60"/>
  <c r="A9580" i="60"/>
  <c r="A9579" i="60"/>
  <c r="A9578" i="60"/>
  <c r="A9577" i="60"/>
  <c r="A9576" i="60"/>
  <c r="A9575" i="60"/>
  <c r="A9574" i="60"/>
  <c r="A9573" i="60"/>
  <c r="A9572" i="60"/>
  <c r="A9571" i="60"/>
  <c r="A9570" i="60"/>
  <c r="A9569" i="60"/>
  <c r="A9568" i="60"/>
  <c r="A9567" i="60"/>
  <c r="A9566" i="60"/>
  <c r="A9565" i="60"/>
  <c r="A9564" i="60"/>
  <c r="A9563" i="60"/>
  <c r="A9562" i="60"/>
  <c r="A9561" i="60"/>
  <c r="A9560" i="60"/>
  <c r="A9559" i="60"/>
  <c r="A9558" i="60"/>
  <c r="A9557" i="60"/>
  <c r="A9556" i="60"/>
  <c r="A9555" i="60"/>
  <c r="A9554" i="60"/>
  <c r="A9553" i="60"/>
  <c r="A9552" i="60"/>
  <c r="A9551" i="60"/>
  <c r="A9550" i="60"/>
  <c r="A9549" i="60"/>
  <c r="A9548" i="60"/>
  <c r="A9547" i="60"/>
  <c r="A9546" i="60"/>
  <c r="A9545" i="60"/>
  <c r="A9544" i="60"/>
  <c r="A9543" i="60"/>
  <c r="A9542" i="60"/>
  <c r="A9541" i="60"/>
  <c r="A9540" i="60"/>
  <c r="A9539" i="60"/>
  <c r="A9538" i="60"/>
  <c r="A9537" i="60"/>
  <c r="A9536" i="60"/>
  <c r="A9535" i="60"/>
  <c r="A9534" i="60"/>
  <c r="A9533" i="60"/>
  <c r="A9532" i="60"/>
  <c r="A9531" i="60"/>
  <c r="A9530" i="60"/>
  <c r="A9529" i="60"/>
  <c r="A9528" i="60"/>
  <c r="A9527" i="60"/>
  <c r="A9526" i="60"/>
  <c r="A9525" i="60"/>
  <c r="A9524" i="60"/>
  <c r="A9523" i="60"/>
  <c r="A9522" i="60"/>
  <c r="A9521" i="60"/>
  <c r="A9520" i="60"/>
  <c r="A9519" i="60"/>
  <c r="A9518" i="60"/>
  <c r="A9517" i="60"/>
  <c r="A9516" i="60"/>
  <c r="A9515" i="60"/>
  <c r="A9514" i="60"/>
  <c r="A9513" i="60"/>
  <c r="A9512" i="60"/>
  <c r="A9511" i="60"/>
  <c r="A9510" i="60"/>
  <c r="A9509" i="60"/>
  <c r="A9508" i="60"/>
  <c r="A9507" i="60"/>
  <c r="A9506" i="60"/>
  <c r="A9505" i="60"/>
  <c r="A9504" i="60"/>
  <c r="A9503" i="60"/>
  <c r="A9502" i="60"/>
  <c r="A9501" i="60"/>
  <c r="A9500" i="60"/>
  <c r="A9499" i="60"/>
  <c r="A9498" i="60"/>
  <c r="A9497" i="60"/>
  <c r="A9496" i="60"/>
  <c r="A9495" i="60"/>
  <c r="A9494" i="60"/>
  <c r="A9493" i="60"/>
  <c r="A9492" i="60"/>
  <c r="A9491" i="60"/>
  <c r="A9490" i="60"/>
  <c r="A9489" i="60"/>
  <c r="A9488" i="60"/>
  <c r="A9487" i="60"/>
  <c r="A9486" i="60"/>
  <c r="A9485" i="60"/>
  <c r="A9484" i="60"/>
  <c r="A9483" i="60"/>
  <c r="A9482" i="60"/>
  <c r="A9481" i="60"/>
  <c r="A9480" i="60"/>
  <c r="A9479" i="60"/>
  <c r="A9478" i="60"/>
  <c r="A9477" i="60"/>
  <c r="A9476" i="60"/>
  <c r="A9475" i="60"/>
  <c r="A9474" i="60"/>
  <c r="A9473" i="60"/>
  <c r="A9472" i="60"/>
  <c r="A9471" i="60"/>
  <c r="A9470" i="60"/>
  <c r="A9469" i="60"/>
  <c r="A9468" i="60"/>
  <c r="A9467" i="60"/>
  <c r="A9466" i="60"/>
  <c r="A9465" i="60"/>
  <c r="A9464" i="60"/>
  <c r="A9463" i="60"/>
  <c r="A9462" i="60"/>
  <c r="A9461" i="60"/>
  <c r="A9460" i="60"/>
  <c r="A9459" i="60"/>
  <c r="A9458" i="60"/>
  <c r="A9457" i="60"/>
  <c r="A9456" i="60"/>
  <c r="A9455" i="60"/>
  <c r="A9454" i="60"/>
  <c r="A9453" i="60"/>
  <c r="A9452" i="60"/>
  <c r="A9451" i="60"/>
  <c r="A9450" i="60"/>
  <c r="A9449" i="60"/>
  <c r="A9448" i="60"/>
  <c r="A9447" i="60"/>
  <c r="A9446" i="60"/>
  <c r="A9445" i="60"/>
  <c r="A9444" i="60"/>
  <c r="A9443" i="60"/>
  <c r="A9442" i="60"/>
  <c r="A9441" i="60"/>
  <c r="A9440" i="60"/>
  <c r="A9439" i="60"/>
  <c r="A9438" i="60"/>
  <c r="A9437" i="60"/>
  <c r="A9436" i="60"/>
  <c r="A9435" i="60"/>
  <c r="A9434" i="60"/>
  <c r="A9433" i="60"/>
  <c r="A9432" i="60"/>
  <c r="A9431" i="60"/>
  <c r="A9430" i="60"/>
  <c r="A9429" i="60"/>
  <c r="A9428" i="60"/>
  <c r="A9427" i="60"/>
  <c r="A9426" i="60"/>
  <c r="A9425" i="60"/>
  <c r="A9424" i="60"/>
  <c r="A9423" i="60"/>
  <c r="A9422" i="60"/>
  <c r="A9421" i="60"/>
  <c r="A9420" i="60"/>
  <c r="A9419" i="60"/>
  <c r="A9418" i="60"/>
  <c r="A9417" i="60"/>
  <c r="A9416" i="60"/>
  <c r="A9415" i="60"/>
  <c r="A9414" i="60"/>
  <c r="A9413" i="60"/>
  <c r="A9412" i="60"/>
  <c r="A9411" i="60"/>
  <c r="A9410" i="60"/>
  <c r="A9409" i="60"/>
  <c r="A9408" i="60"/>
  <c r="A9407" i="60"/>
  <c r="A9406" i="60"/>
  <c r="A9405" i="60"/>
  <c r="A9404" i="60"/>
  <c r="A9403" i="60"/>
  <c r="A9402" i="60"/>
  <c r="A9401" i="60"/>
  <c r="A9400" i="60"/>
  <c r="A9399" i="60"/>
  <c r="A9398" i="60"/>
  <c r="A9397" i="60"/>
  <c r="A9396" i="60"/>
  <c r="A9395" i="60"/>
  <c r="A9394" i="60"/>
  <c r="A9393" i="60"/>
  <c r="A9392" i="60"/>
  <c r="A9391" i="60"/>
  <c r="A9390" i="60"/>
  <c r="A9389" i="60"/>
  <c r="A9388" i="60"/>
  <c r="A9387" i="60"/>
  <c r="A9386" i="60"/>
  <c r="A9385" i="60"/>
  <c r="A9384" i="60"/>
  <c r="A9383" i="60"/>
  <c r="A9382" i="60"/>
  <c r="A9381" i="60"/>
  <c r="A9380" i="60"/>
  <c r="A9379" i="60"/>
  <c r="A9378" i="60"/>
  <c r="A9377" i="60"/>
  <c r="A9376" i="60"/>
  <c r="A9375" i="60"/>
  <c r="A9374" i="60"/>
  <c r="A9373" i="60"/>
  <c r="A9372" i="60"/>
  <c r="A9371" i="60"/>
  <c r="A9370" i="60"/>
  <c r="A9369" i="60"/>
  <c r="A9368" i="60"/>
  <c r="A9367" i="60"/>
  <c r="A9366" i="60"/>
  <c r="A9365" i="60"/>
  <c r="A9364" i="60"/>
  <c r="A9363" i="60"/>
  <c r="A9362" i="60"/>
  <c r="A9361" i="60"/>
  <c r="A9360" i="60"/>
  <c r="A9359" i="60"/>
  <c r="A9358" i="60"/>
  <c r="A9357" i="60"/>
  <c r="A9356" i="60"/>
  <c r="A9355" i="60"/>
  <c r="A9354" i="60"/>
  <c r="A9353" i="60"/>
  <c r="A9352" i="60"/>
  <c r="A9351" i="60"/>
  <c r="A9350" i="60"/>
  <c r="A9349" i="60"/>
  <c r="A9348" i="60"/>
  <c r="A9347" i="60"/>
  <c r="A9346" i="60"/>
  <c r="A9345" i="60"/>
  <c r="A9344" i="60"/>
  <c r="A9343" i="60"/>
  <c r="A9342" i="60"/>
  <c r="A9341" i="60"/>
  <c r="A9340" i="60"/>
  <c r="A9339" i="60"/>
  <c r="A9338" i="60"/>
  <c r="A9337" i="60"/>
  <c r="A9336" i="60"/>
  <c r="A9335" i="60"/>
  <c r="A9334" i="60"/>
  <c r="A9333" i="60"/>
  <c r="A9332" i="60"/>
  <c r="A9331" i="60"/>
  <c r="A9330" i="60"/>
  <c r="A9329" i="60"/>
  <c r="A9328" i="60"/>
  <c r="A9327" i="60"/>
  <c r="A9326" i="60"/>
  <c r="A9325" i="60"/>
  <c r="A9324" i="60"/>
  <c r="A9323" i="60"/>
  <c r="A9322" i="60"/>
  <c r="A9321" i="60"/>
  <c r="A9320" i="60"/>
  <c r="A9319" i="60"/>
  <c r="A9318" i="60"/>
  <c r="A9317" i="60"/>
  <c r="A9316" i="60"/>
  <c r="A9315" i="60"/>
  <c r="A9314" i="60"/>
  <c r="A9313" i="60"/>
  <c r="A9312" i="60"/>
  <c r="A9311" i="60"/>
  <c r="A9310" i="60"/>
  <c r="A9309" i="60"/>
  <c r="A9308" i="60"/>
  <c r="A9307" i="60"/>
  <c r="A9306" i="60"/>
  <c r="A9305" i="60"/>
  <c r="A9304" i="60"/>
  <c r="A9303" i="60"/>
  <c r="A9302" i="60"/>
  <c r="A9301" i="60"/>
  <c r="A9300" i="60"/>
  <c r="A9299" i="60"/>
  <c r="A9298" i="60"/>
  <c r="A9297" i="60"/>
  <c r="A9296" i="60"/>
  <c r="A9295" i="60"/>
  <c r="A9294" i="60"/>
  <c r="A9293" i="60"/>
  <c r="A9292" i="60"/>
  <c r="A9291" i="60"/>
  <c r="A9290" i="60"/>
  <c r="A9289" i="60"/>
  <c r="A9288" i="60"/>
  <c r="A9287" i="60"/>
  <c r="A9286" i="60"/>
  <c r="A9285" i="60"/>
  <c r="A9284" i="60"/>
  <c r="A9283" i="60"/>
  <c r="A9282" i="60"/>
  <c r="A9281" i="60"/>
  <c r="A9280" i="60"/>
  <c r="A9279" i="60"/>
  <c r="A9278" i="60"/>
  <c r="A9277" i="60"/>
  <c r="A9276" i="60"/>
  <c r="A9275" i="60"/>
  <c r="A9274" i="60"/>
  <c r="A9273" i="60"/>
  <c r="A9272" i="60"/>
  <c r="A9271" i="60"/>
  <c r="A9270" i="60"/>
  <c r="A9269" i="60"/>
  <c r="A9268" i="60"/>
  <c r="A9267" i="60"/>
  <c r="A9266" i="60"/>
  <c r="A9265" i="60"/>
  <c r="A9264" i="60"/>
  <c r="A9263" i="60"/>
  <c r="A9262" i="60"/>
  <c r="A9261" i="60"/>
  <c r="A9260" i="60"/>
  <c r="A9259" i="60"/>
  <c r="A9258" i="60"/>
  <c r="A9257" i="60"/>
  <c r="A9256" i="60"/>
  <c r="A9255" i="60"/>
  <c r="A9254" i="60"/>
  <c r="A9253" i="60"/>
  <c r="A9252" i="60"/>
  <c r="A9251" i="60"/>
  <c r="A9250" i="60"/>
  <c r="A9249" i="60"/>
  <c r="A9248" i="60"/>
  <c r="A9247" i="60"/>
  <c r="A9246" i="60"/>
  <c r="A9245" i="60"/>
  <c r="A9244" i="60"/>
  <c r="A9243" i="60"/>
  <c r="A9242" i="60"/>
  <c r="A9241" i="60"/>
  <c r="A9240" i="60"/>
  <c r="A9239" i="60"/>
  <c r="A9238" i="60"/>
  <c r="A9237" i="60"/>
  <c r="A9236" i="60"/>
  <c r="A9235" i="60"/>
  <c r="A9234" i="60"/>
  <c r="A9233" i="60"/>
  <c r="A9232" i="60"/>
  <c r="A9231" i="60"/>
  <c r="A9230" i="60"/>
  <c r="A9229" i="60"/>
  <c r="A9228" i="60"/>
  <c r="A9227" i="60"/>
  <c r="A9226" i="60"/>
  <c r="A9225" i="60"/>
  <c r="A9224" i="60"/>
  <c r="A9223" i="60"/>
  <c r="A9222" i="60"/>
  <c r="A9221" i="60"/>
  <c r="A9220" i="60"/>
  <c r="A9219" i="60"/>
  <c r="A9218" i="60"/>
  <c r="A9217" i="60"/>
  <c r="A9216" i="60"/>
  <c r="A9215" i="60"/>
  <c r="A9214" i="60"/>
  <c r="A9213" i="60"/>
  <c r="A9212" i="60"/>
  <c r="A9211" i="60"/>
  <c r="A9210" i="60"/>
  <c r="A9209" i="60"/>
  <c r="A9208" i="60"/>
  <c r="A9207" i="60"/>
  <c r="A9206" i="60"/>
  <c r="A9205" i="60"/>
  <c r="A9204" i="60"/>
  <c r="A9203" i="60"/>
  <c r="A9202" i="60"/>
  <c r="A9201" i="60"/>
  <c r="A9200" i="60"/>
  <c r="A9199" i="60"/>
  <c r="A9198" i="60"/>
  <c r="A9197" i="60"/>
  <c r="A9196" i="60"/>
  <c r="A9195" i="60"/>
  <c r="A9194" i="60"/>
  <c r="A9193" i="60"/>
  <c r="A9192" i="60"/>
  <c r="A9191" i="60"/>
  <c r="A9190" i="60"/>
  <c r="A9189" i="60"/>
  <c r="A9188" i="60"/>
  <c r="A9187" i="60"/>
  <c r="A9186" i="60"/>
  <c r="A9185" i="60"/>
  <c r="A9184" i="60"/>
  <c r="A9183" i="60"/>
  <c r="A9182" i="60"/>
  <c r="A9181" i="60"/>
  <c r="A9180" i="60"/>
  <c r="A9179" i="60"/>
  <c r="A9178" i="60"/>
  <c r="A9177" i="60"/>
  <c r="A9176" i="60"/>
  <c r="A9175" i="60"/>
  <c r="A9174" i="60"/>
  <c r="A9173" i="60"/>
  <c r="A9172" i="60"/>
  <c r="A9171" i="60"/>
  <c r="A9170" i="60"/>
  <c r="A9169" i="60"/>
  <c r="A9168" i="60"/>
  <c r="A9167" i="60"/>
  <c r="A9166" i="60"/>
  <c r="A9165" i="60"/>
  <c r="A9164" i="60"/>
  <c r="A9163" i="60"/>
  <c r="A9162" i="60"/>
  <c r="A9161" i="60"/>
  <c r="A9160" i="60"/>
  <c r="A9159" i="60"/>
  <c r="A9158" i="60"/>
  <c r="A9157" i="60"/>
  <c r="A9156" i="60"/>
  <c r="A9155" i="60"/>
  <c r="A9154" i="60"/>
  <c r="A9153" i="60"/>
  <c r="A9152" i="60"/>
  <c r="A9151" i="60"/>
  <c r="A9150" i="60"/>
  <c r="A9149" i="60"/>
  <c r="A9148" i="60"/>
  <c r="A9147" i="60"/>
  <c r="A9146" i="60"/>
  <c r="A9145" i="60"/>
  <c r="A9144" i="60"/>
  <c r="A9143" i="60"/>
  <c r="A9142" i="60"/>
  <c r="A9141" i="60"/>
  <c r="A9140" i="60"/>
  <c r="A9139" i="60"/>
  <c r="A9138" i="60"/>
  <c r="A9137" i="60"/>
  <c r="A9136" i="60"/>
  <c r="A9135" i="60"/>
  <c r="A9134" i="60"/>
  <c r="A9133" i="60"/>
  <c r="A9132" i="60"/>
  <c r="A9131" i="60"/>
  <c r="A9130" i="60"/>
  <c r="A9129" i="60"/>
  <c r="A9128" i="60"/>
  <c r="A9127" i="60"/>
  <c r="A9126" i="60"/>
  <c r="A9125" i="60"/>
  <c r="A9124" i="60"/>
  <c r="A9123" i="60"/>
  <c r="A9122" i="60"/>
  <c r="A9121" i="60"/>
  <c r="A9120" i="60"/>
  <c r="A9119" i="60"/>
  <c r="A9118" i="60"/>
  <c r="A9117" i="60"/>
  <c r="A9116" i="60"/>
  <c r="A9115" i="60"/>
  <c r="A9114" i="60"/>
  <c r="A9113" i="60"/>
  <c r="A9112" i="60"/>
  <c r="A9111" i="60"/>
  <c r="A9110" i="60"/>
  <c r="A9109" i="60"/>
  <c r="A9108" i="60"/>
  <c r="A9107" i="60"/>
  <c r="A9106" i="60"/>
  <c r="A9105" i="60"/>
  <c r="A9104" i="60"/>
  <c r="A9103" i="60"/>
  <c r="A9102" i="60"/>
  <c r="A9101" i="60"/>
  <c r="A9100" i="60"/>
  <c r="A9099" i="60"/>
  <c r="A9098" i="60"/>
  <c r="A9097" i="60"/>
  <c r="A9096" i="60"/>
  <c r="A9095" i="60"/>
  <c r="A9094" i="60"/>
  <c r="A9093" i="60"/>
  <c r="A9092" i="60"/>
  <c r="A9091" i="60"/>
  <c r="A9090" i="60"/>
  <c r="A9089" i="60"/>
  <c r="A9088" i="60"/>
  <c r="A9087" i="60"/>
  <c r="A9086" i="60"/>
  <c r="A9085" i="60"/>
  <c r="A9084" i="60"/>
  <c r="A9083" i="60"/>
  <c r="A9082" i="60"/>
  <c r="A9081" i="60"/>
  <c r="A9080" i="60"/>
  <c r="A9079" i="60"/>
  <c r="A9078" i="60"/>
  <c r="A9077" i="60"/>
  <c r="A9076" i="60"/>
  <c r="A9075" i="60"/>
  <c r="A9074" i="60"/>
  <c r="A9073" i="60"/>
  <c r="A9072" i="60"/>
  <c r="A9071" i="60"/>
  <c r="A9070" i="60"/>
  <c r="A9069" i="60"/>
  <c r="A9068" i="60"/>
  <c r="A9067" i="60"/>
  <c r="A9066" i="60"/>
  <c r="A9065" i="60"/>
  <c r="A9064" i="60"/>
  <c r="A9063" i="60"/>
  <c r="A9062" i="60"/>
  <c r="A9061" i="60"/>
  <c r="A9060" i="60"/>
  <c r="A9059" i="60"/>
  <c r="A9058" i="60"/>
  <c r="A9057" i="60"/>
  <c r="A9056" i="60"/>
  <c r="A9055" i="60"/>
  <c r="A9054" i="60"/>
  <c r="A9053" i="60"/>
  <c r="A9052" i="60"/>
  <c r="A9051" i="60"/>
  <c r="A9050" i="60"/>
  <c r="A9049" i="60"/>
  <c r="A9048" i="60"/>
  <c r="A9047" i="60"/>
  <c r="A9046" i="60"/>
  <c r="A9045" i="60"/>
  <c r="A9044" i="60"/>
  <c r="A9043" i="60"/>
  <c r="A9042" i="60"/>
  <c r="A9041" i="60"/>
  <c r="A9040" i="60"/>
  <c r="A9039" i="60"/>
  <c r="A9038" i="60"/>
  <c r="A9037" i="60"/>
  <c r="A9036" i="60"/>
  <c r="A9035" i="60"/>
  <c r="A9034" i="60"/>
  <c r="A9033" i="60"/>
  <c r="A9032" i="60"/>
  <c r="A9031" i="60"/>
  <c r="A9030" i="60"/>
  <c r="A9029" i="60"/>
  <c r="A9028" i="60"/>
  <c r="A9027" i="60"/>
  <c r="A9026" i="60"/>
  <c r="A9025" i="60"/>
  <c r="A9024" i="60"/>
  <c r="A9023" i="60"/>
  <c r="A9022" i="60"/>
  <c r="A9021" i="60"/>
  <c r="A9020" i="60"/>
  <c r="A9019" i="60"/>
  <c r="A9018" i="60"/>
  <c r="A9017" i="60"/>
  <c r="A9016" i="60"/>
  <c r="A9015" i="60"/>
  <c r="A9014" i="60"/>
  <c r="A9013" i="60"/>
  <c r="A9012" i="60"/>
  <c r="A9011" i="60"/>
  <c r="A9010" i="60"/>
  <c r="A9009" i="60"/>
  <c r="A9008" i="60"/>
  <c r="A9007" i="60"/>
  <c r="A9006" i="60"/>
  <c r="A9005" i="60"/>
  <c r="A9004" i="60"/>
  <c r="A9003" i="60"/>
  <c r="A9002" i="60"/>
  <c r="A9001" i="60"/>
  <c r="A9000" i="60"/>
  <c r="A8999" i="60"/>
  <c r="A8998" i="60"/>
  <c r="A8997" i="60"/>
  <c r="A8996" i="60"/>
  <c r="A8995" i="60"/>
  <c r="A8994" i="60"/>
  <c r="A8993" i="60"/>
  <c r="A8992" i="60"/>
  <c r="A8991" i="60"/>
  <c r="A8990" i="60"/>
  <c r="A8989" i="60"/>
  <c r="A8988" i="60"/>
  <c r="A8987" i="60"/>
  <c r="A8986" i="60"/>
  <c r="A8985" i="60"/>
  <c r="A8984" i="60"/>
  <c r="A8983" i="60"/>
  <c r="A8982" i="60"/>
  <c r="A8981" i="60"/>
  <c r="A8980" i="60"/>
  <c r="A8979" i="60"/>
  <c r="A8978" i="60"/>
  <c r="A8977" i="60"/>
  <c r="A8976" i="60"/>
  <c r="A8975" i="60"/>
  <c r="A8974" i="60"/>
  <c r="A8973" i="60"/>
  <c r="A8972" i="60"/>
  <c r="A8971" i="60"/>
  <c r="A8970" i="60"/>
  <c r="A8969" i="60"/>
  <c r="A8968" i="60"/>
  <c r="A8967" i="60"/>
  <c r="A8966" i="60"/>
  <c r="A8965" i="60"/>
  <c r="A8964" i="60"/>
  <c r="A8963" i="60"/>
  <c r="A8962" i="60"/>
  <c r="A8961" i="60"/>
  <c r="A8960" i="60"/>
  <c r="A8959" i="60"/>
  <c r="A8958" i="60"/>
  <c r="A8957" i="60"/>
  <c r="A8956" i="60"/>
  <c r="A8955" i="60"/>
  <c r="A8954" i="60"/>
  <c r="A8953" i="60"/>
  <c r="A8952" i="60"/>
  <c r="A8951" i="60"/>
  <c r="A8950" i="60"/>
  <c r="A8949" i="60"/>
  <c r="A8948" i="60"/>
  <c r="A8947" i="60"/>
  <c r="A8946" i="60"/>
  <c r="A8945" i="60"/>
  <c r="A8944" i="60"/>
  <c r="A8943" i="60"/>
  <c r="A8942" i="60"/>
  <c r="A8941" i="60"/>
  <c r="A8940" i="60"/>
  <c r="A8939" i="60"/>
  <c r="A8938" i="60"/>
  <c r="A8937" i="60"/>
  <c r="A8936" i="60"/>
  <c r="A8935" i="60"/>
  <c r="A8934" i="60"/>
  <c r="A8933" i="60"/>
  <c r="A8932" i="60"/>
  <c r="A8931" i="60"/>
  <c r="A8930" i="60"/>
  <c r="A8929" i="60"/>
  <c r="A8928" i="60"/>
  <c r="A8927" i="60"/>
  <c r="A8926" i="60"/>
  <c r="A8925" i="60"/>
  <c r="A8924" i="60"/>
  <c r="A8923" i="60"/>
  <c r="A8922" i="60"/>
  <c r="A8921" i="60"/>
  <c r="A8920" i="60"/>
  <c r="A8919" i="60"/>
  <c r="A8918" i="60"/>
  <c r="A8917" i="60"/>
  <c r="A8916" i="60"/>
  <c r="A8915" i="60"/>
  <c r="A8914" i="60"/>
  <c r="A8913" i="60"/>
  <c r="A8912" i="60"/>
  <c r="A8911" i="60"/>
  <c r="A8910" i="60"/>
  <c r="A8909" i="60"/>
  <c r="A8908" i="60"/>
  <c r="A8907" i="60"/>
  <c r="A8906" i="60"/>
  <c r="A8905" i="60"/>
  <c r="A8904" i="60"/>
  <c r="A8903" i="60"/>
  <c r="A8902" i="60"/>
  <c r="A8901" i="60"/>
  <c r="A8900" i="60"/>
  <c r="A8899" i="60"/>
  <c r="A8898" i="60"/>
  <c r="A8897" i="60"/>
  <c r="A8896" i="60"/>
  <c r="A8895" i="60"/>
  <c r="A8894" i="60"/>
  <c r="A8893" i="60"/>
  <c r="A8892" i="60"/>
  <c r="A8891" i="60"/>
  <c r="A8890" i="60"/>
  <c r="A8889" i="60"/>
  <c r="A8888" i="60"/>
  <c r="A8887" i="60"/>
  <c r="A8886" i="60"/>
  <c r="A8885" i="60"/>
  <c r="A8884" i="60"/>
  <c r="A8883" i="60"/>
  <c r="A8882" i="60"/>
  <c r="A8881" i="60"/>
  <c r="A8880" i="60"/>
  <c r="A8879" i="60"/>
  <c r="A8878" i="60"/>
  <c r="A8877" i="60"/>
  <c r="A8876" i="60"/>
  <c r="A8875" i="60"/>
  <c r="A8874" i="60"/>
  <c r="A8873" i="60"/>
  <c r="A8872" i="60"/>
  <c r="A8871" i="60"/>
  <c r="A8870" i="60"/>
  <c r="A8869" i="60"/>
  <c r="A8868" i="60"/>
  <c r="A8867" i="60"/>
  <c r="A8866" i="60"/>
  <c r="A8865" i="60"/>
  <c r="A8864" i="60"/>
  <c r="A8863" i="60"/>
  <c r="A8862" i="60"/>
  <c r="A8861" i="60"/>
  <c r="A8860" i="60"/>
  <c r="A8859" i="60"/>
  <c r="A8858" i="60"/>
  <c r="A8857" i="60"/>
  <c r="A8856" i="60"/>
  <c r="A8855" i="60"/>
  <c r="A8854" i="60"/>
  <c r="A8853" i="60"/>
  <c r="A8852" i="60"/>
  <c r="A8851" i="60"/>
  <c r="A8850" i="60"/>
  <c r="A8849" i="60"/>
  <c r="A8848" i="60"/>
  <c r="A8847" i="60"/>
  <c r="A8846" i="60"/>
  <c r="A8845" i="60"/>
  <c r="A8844" i="60"/>
  <c r="A8843" i="60"/>
  <c r="A8842" i="60"/>
  <c r="A8841" i="60"/>
  <c r="A8840" i="60"/>
  <c r="A8839" i="60"/>
  <c r="A8838" i="60"/>
  <c r="A8837" i="60"/>
  <c r="A8836" i="60"/>
  <c r="A8835" i="60"/>
  <c r="A8834" i="60"/>
  <c r="A8833" i="60"/>
  <c r="A8832" i="60"/>
  <c r="A8831" i="60"/>
  <c r="A8830" i="60"/>
  <c r="A8829" i="60"/>
  <c r="A8828" i="60"/>
  <c r="A8827" i="60"/>
  <c r="A8826" i="60"/>
  <c r="A8825" i="60"/>
  <c r="A8824" i="60"/>
  <c r="A8823" i="60"/>
  <c r="A8822" i="60"/>
  <c r="A8821" i="60"/>
  <c r="A8820" i="60"/>
  <c r="A8819" i="60"/>
  <c r="A8818" i="60"/>
  <c r="A8817" i="60"/>
  <c r="A8816" i="60"/>
  <c r="A8815" i="60"/>
  <c r="A8814" i="60"/>
  <c r="A8813" i="60"/>
  <c r="A8812" i="60"/>
  <c r="A8811" i="60"/>
  <c r="A8810" i="60"/>
  <c r="A8809" i="60"/>
  <c r="A8808" i="60"/>
  <c r="A8807" i="60"/>
  <c r="A8806" i="60"/>
  <c r="A8805" i="60"/>
  <c r="A8804" i="60"/>
  <c r="A8803" i="60"/>
  <c r="A8802" i="60"/>
  <c r="A8801" i="60"/>
  <c r="A8800" i="60"/>
  <c r="A8799" i="60"/>
  <c r="A8798" i="60"/>
  <c r="A8797" i="60"/>
  <c r="A8796" i="60"/>
  <c r="A8795" i="60"/>
  <c r="A8794" i="60"/>
  <c r="A8793" i="60"/>
  <c r="A8792" i="60"/>
  <c r="A8791" i="60"/>
  <c r="A8790" i="60"/>
  <c r="A8789" i="60"/>
  <c r="A8788" i="60"/>
  <c r="A8787" i="60"/>
  <c r="A8786" i="60"/>
  <c r="A8785" i="60"/>
  <c r="A8784" i="60"/>
  <c r="A8783" i="60"/>
  <c r="A8782" i="60"/>
  <c r="A8781" i="60"/>
  <c r="A8780" i="60"/>
  <c r="A8779" i="60"/>
  <c r="A8778" i="60"/>
  <c r="A8777" i="60"/>
  <c r="A8776" i="60"/>
  <c r="A8775" i="60"/>
  <c r="A8774" i="60"/>
  <c r="A8773" i="60"/>
  <c r="A8772" i="60"/>
  <c r="A8771" i="60"/>
  <c r="A8770" i="60"/>
  <c r="A8769" i="60"/>
  <c r="A8768" i="60"/>
  <c r="A8767" i="60"/>
  <c r="A8766" i="60"/>
  <c r="A8765" i="60"/>
  <c r="A8764" i="60"/>
  <c r="A8763" i="60"/>
  <c r="A8762" i="60"/>
  <c r="A8761" i="60"/>
  <c r="A8760" i="60"/>
  <c r="A8759" i="60"/>
  <c r="A8758" i="60"/>
  <c r="A8757" i="60"/>
  <c r="A8756" i="60"/>
  <c r="A8755" i="60"/>
  <c r="A8754" i="60"/>
  <c r="A8753" i="60"/>
  <c r="A8752" i="60"/>
  <c r="A8751" i="60"/>
  <c r="A8750" i="60"/>
  <c r="A8749" i="60"/>
  <c r="A8748" i="60"/>
  <c r="A8747" i="60"/>
  <c r="A8746" i="60"/>
  <c r="A8745" i="60"/>
  <c r="A8744" i="60"/>
  <c r="A8743" i="60"/>
  <c r="A8742" i="60"/>
  <c r="A8741" i="60"/>
  <c r="A8740" i="60"/>
  <c r="A8739" i="60"/>
  <c r="A8738" i="60"/>
  <c r="A8737" i="60"/>
  <c r="A8736" i="60"/>
  <c r="A8735" i="60"/>
  <c r="A8734" i="60"/>
  <c r="A8733" i="60"/>
  <c r="A8732" i="60"/>
  <c r="A8731" i="60"/>
  <c r="A8730" i="60"/>
  <c r="A8729" i="60"/>
  <c r="A8728" i="60"/>
  <c r="A8727" i="60"/>
  <c r="A8726" i="60"/>
  <c r="A8725" i="60"/>
  <c r="A8724" i="60"/>
  <c r="A8723" i="60"/>
  <c r="A8722" i="60"/>
  <c r="A8721" i="60"/>
  <c r="A8720" i="60"/>
  <c r="A8719" i="60"/>
  <c r="A8718" i="60"/>
  <c r="A8717" i="60"/>
  <c r="A8716" i="60"/>
  <c r="A8715" i="60"/>
  <c r="A8714" i="60"/>
  <c r="A8713" i="60"/>
  <c r="A8712" i="60"/>
  <c r="A8711" i="60"/>
  <c r="A8710" i="60"/>
  <c r="A8709" i="60"/>
  <c r="A8708" i="60"/>
  <c r="A8707" i="60"/>
  <c r="A8706" i="60"/>
  <c r="A8705" i="60"/>
  <c r="A8704" i="60"/>
  <c r="A8703" i="60"/>
  <c r="A8702" i="60"/>
  <c r="A8701" i="60"/>
  <c r="A8700" i="60"/>
  <c r="A8699" i="60"/>
  <c r="A8698" i="60"/>
  <c r="A8697" i="60"/>
  <c r="A8696" i="60"/>
  <c r="A8695" i="60"/>
  <c r="A8694" i="60"/>
  <c r="A8693" i="60"/>
  <c r="A8692" i="60"/>
  <c r="A8691" i="60"/>
  <c r="A8690" i="60"/>
  <c r="A8689" i="60"/>
  <c r="A8688" i="60"/>
  <c r="A8687" i="60"/>
  <c r="A8686" i="60"/>
  <c r="A8685" i="60"/>
  <c r="A8684" i="60"/>
  <c r="A8683" i="60"/>
  <c r="A8682" i="60"/>
  <c r="A8681" i="60"/>
  <c r="A8680" i="60"/>
  <c r="A8679" i="60"/>
  <c r="A8678" i="60"/>
  <c r="A8677" i="60"/>
  <c r="A8676" i="60"/>
  <c r="A8675" i="60"/>
  <c r="A8674" i="60"/>
  <c r="A8673" i="60"/>
  <c r="A8672" i="60"/>
  <c r="A8671" i="60"/>
  <c r="A8670" i="60"/>
  <c r="A8669" i="60"/>
  <c r="A8668" i="60"/>
  <c r="A8667" i="60"/>
  <c r="A8666" i="60"/>
  <c r="A8665" i="60"/>
  <c r="A8664" i="60"/>
  <c r="A8663" i="60"/>
  <c r="A8662" i="60"/>
  <c r="A8661" i="60"/>
  <c r="A8660" i="60"/>
  <c r="A8659" i="60"/>
  <c r="A8658" i="60"/>
  <c r="A8657" i="60"/>
  <c r="A8656" i="60"/>
  <c r="A8655" i="60"/>
  <c r="A8654" i="60"/>
  <c r="A8653" i="60"/>
  <c r="A8652" i="60"/>
  <c r="A8651" i="60"/>
  <c r="A8650" i="60"/>
  <c r="A8649" i="60"/>
  <c r="A8648" i="60"/>
  <c r="A8647" i="60"/>
  <c r="A8646" i="60"/>
  <c r="A8645" i="60"/>
  <c r="A8644" i="60"/>
  <c r="A8643" i="60"/>
  <c r="A8642" i="60"/>
  <c r="A8641" i="60"/>
  <c r="A8640" i="60"/>
  <c r="A8639" i="60"/>
  <c r="A8638" i="60"/>
  <c r="A8637" i="60"/>
  <c r="A8636" i="60"/>
  <c r="A8635" i="60"/>
  <c r="A8634" i="60"/>
  <c r="A8633" i="60"/>
  <c r="A8632" i="60"/>
  <c r="A8631" i="60"/>
  <c r="A8630" i="60"/>
  <c r="A8629" i="60"/>
  <c r="A8628" i="60"/>
  <c r="A8627" i="60"/>
  <c r="A8626" i="60"/>
  <c r="A8625" i="60"/>
  <c r="A8624" i="60"/>
  <c r="A8623" i="60"/>
  <c r="A8622" i="60"/>
  <c r="A8621" i="60"/>
  <c r="A8620" i="60"/>
  <c r="A8619" i="60"/>
  <c r="A8618" i="60"/>
  <c r="A8617" i="60"/>
  <c r="A8616" i="60"/>
  <c r="A8615" i="60"/>
  <c r="A8614" i="60"/>
  <c r="A8613" i="60"/>
  <c r="A8612" i="60"/>
  <c r="A8611" i="60"/>
  <c r="A8610" i="60"/>
  <c r="A8609" i="60"/>
  <c r="A8608" i="60"/>
  <c r="A8607" i="60"/>
  <c r="A8606" i="60"/>
  <c r="A8605" i="60"/>
  <c r="A8604" i="60"/>
  <c r="A8603" i="60"/>
  <c r="A8602" i="60"/>
  <c r="A8601" i="60"/>
  <c r="A8600" i="60"/>
  <c r="A8599" i="60"/>
  <c r="A8598" i="60"/>
  <c r="A8597" i="60"/>
  <c r="A8596" i="60"/>
  <c r="A8595" i="60"/>
  <c r="A8594" i="60"/>
  <c r="A8593" i="60"/>
  <c r="A8592" i="60"/>
  <c r="A8591" i="60"/>
  <c r="A8590" i="60"/>
  <c r="A8589" i="60"/>
  <c r="A8588" i="60"/>
  <c r="A8587" i="60"/>
  <c r="A8586" i="60"/>
  <c r="A8585" i="60"/>
  <c r="A8584" i="60"/>
  <c r="A8583" i="60"/>
  <c r="A8582" i="60"/>
  <c r="A8581" i="60"/>
  <c r="A8580" i="60"/>
  <c r="A8579" i="60"/>
  <c r="A8578" i="60"/>
  <c r="A8577" i="60"/>
  <c r="A8576" i="60"/>
  <c r="A8575" i="60"/>
  <c r="A8574" i="60"/>
  <c r="A8573" i="60"/>
  <c r="A8572" i="60"/>
  <c r="A8571" i="60"/>
  <c r="A8570" i="60"/>
  <c r="A8569" i="60"/>
  <c r="A8568" i="60"/>
  <c r="A8567" i="60"/>
  <c r="A8566" i="60"/>
  <c r="A8565" i="60"/>
  <c r="A8564" i="60"/>
  <c r="A8563" i="60"/>
  <c r="A8562" i="60"/>
  <c r="A8561" i="60"/>
  <c r="A8560" i="60"/>
  <c r="A8559" i="60"/>
  <c r="A8558" i="60"/>
  <c r="A8557" i="60"/>
  <c r="A8556" i="60"/>
  <c r="A8555" i="60"/>
  <c r="A8554" i="60"/>
  <c r="A8553" i="60"/>
  <c r="A8552" i="60"/>
  <c r="A8551" i="60"/>
  <c r="A8550" i="60"/>
  <c r="A8549" i="60"/>
  <c r="A8548" i="60"/>
  <c r="A8547" i="60"/>
  <c r="A8546" i="60"/>
  <c r="A8545" i="60"/>
  <c r="A8544" i="60"/>
  <c r="A8543" i="60"/>
  <c r="A8542" i="60"/>
  <c r="A8541" i="60"/>
  <c r="A8540" i="60"/>
  <c r="A8539" i="60"/>
  <c r="A8538" i="60"/>
  <c r="A8537" i="60"/>
  <c r="A8536" i="60"/>
  <c r="A8535" i="60"/>
  <c r="A8534" i="60"/>
  <c r="A8533" i="60"/>
  <c r="A8532" i="60"/>
  <c r="A8531" i="60"/>
  <c r="A8530" i="60"/>
  <c r="A8529" i="60"/>
  <c r="A8528" i="60"/>
  <c r="A8527" i="60"/>
  <c r="A8526" i="60"/>
  <c r="A8525" i="60"/>
  <c r="A8524" i="60"/>
  <c r="A8523" i="60"/>
  <c r="A8522" i="60"/>
  <c r="A8521" i="60"/>
  <c r="A8520" i="60"/>
  <c r="A8519" i="60"/>
  <c r="A8518" i="60"/>
  <c r="A8517" i="60"/>
  <c r="A8516" i="60"/>
  <c r="A8515" i="60"/>
  <c r="A8514" i="60"/>
  <c r="A8513" i="60"/>
  <c r="A8512" i="60"/>
  <c r="A8511" i="60"/>
  <c r="A8510" i="60"/>
  <c r="A8509" i="60"/>
  <c r="A8508" i="60"/>
  <c r="A8507" i="60"/>
  <c r="A8506" i="60"/>
  <c r="A8505" i="60"/>
  <c r="A8504" i="60"/>
  <c r="A8503" i="60"/>
  <c r="A8502" i="60"/>
  <c r="A8501" i="60"/>
  <c r="A8500" i="60"/>
  <c r="A8499" i="60"/>
  <c r="A8498" i="60"/>
  <c r="A8497" i="60"/>
  <c r="A8496" i="60"/>
  <c r="A8495" i="60"/>
  <c r="A8494" i="60"/>
  <c r="A8493" i="60"/>
  <c r="A8492" i="60"/>
  <c r="A8491" i="60"/>
  <c r="A8490" i="60"/>
  <c r="A8489" i="60"/>
  <c r="A8488" i="60"/>
  <c r="A8487" i="60"/>
  <c r="A8486" i="60"/>
  <c r="A8485" i="60"/>
  <c r="A8484" i="60"/>
  <c r="A8483" i="60"/>
  <c r="A8482" i="60"/>
  <c r="A8481" i="60"/>
  <c r="A8480" i="60"/>
  <c r="A8479" i="60"/>
  <c r="A8478" i="60"/>
  <c r="A8477" i="60"/>
  <c r="A8476" i="60"/>
  <c r="A8475" i="60"/>
  <c r="A8474" i="60"/>
  <c r="A8473" i="60"/>
  <c r="A8472" i="60"/>
  <c r="A8471" i="60"/>
  <c r="A8470" i="60"/>
  <c r="A8469" i="60"/>
  <c r="A8468" i="60"/>
  <c r="A8467" i="60"/>
  <c r="A8466" i="60"/>
  <c r="A8465" i="60"/>
  <c r="A8464" i="60"/>
  <c r="A8463" i="60"/>
  <c r="A8462" i="60"/>
  <c r="A8461" i="60"/>
  <c r="A8460" i="60"/>
  <c r="A8459" i="60"/>
  <c r="A8458" i="60"/>
  <c r="A8457" i="60"/>
  <c r="A8456" i="60"/>
  <c r="A8455" i="60"/>
  <c r="A8454" i="60"/>
  <c r="A8453" i="60"/>
  <c r="A8452" i="60"/>
  <c r="A8451" i="60"/>
  <c r="A8450" i="60"/>
  <c r="A8449" i="60"/>
  <c r="A8448" i="60"/>
  <c r="A8447" i="60"/>
  <c r="A8446" i="60"/>
  <c r="A8445" i="60"/>
  <c r="A8444" i="60"/>
  <c r="A8443" i="60"/>
  <c r="A8442" i="60"/>
  <c r="A8441" i="60"/>
  <c r="A8440" i="60"/>
  <c r="A8439" i="60"/>
  <c r="A8438" i="60"/>
  <c r="A8437" i="60"/>
  <c r="A8436" i="60"/>
  <c r="A8435" i="60"/>
  <c r="A8434" i="60"/>
  <c r="A8433" i="60"/>
  <c r="A8432" i="60"/>
  <c r="A8431" i="60"/>
  <c r="A8430" i="60"/>
  <c r="A8429" i="60"/>
  <c r="A8428" i="60"/>
  <c r="A8427" i="60"/>
  <c r="A8426" i="60"/>
  <c r="A8425" i="60"/>
  <c r="A8424" i="60"/>
  <c r="A8423" i="60"/>
  <c r="A8422" i="60"/>
  <c r="A8421" i="60"/>
  <c r="A8420" i="60"/>
  <c r="A8419" i="60"/>
  <c r="A8418" i="60"/>
  <c r="A8417" i="60"/>
  <c r="A8416" i="60"/>
  <c r="A8415" i="60"/>
  <c r="A8414" i="60"/>
  <c r="A8413" i="60"/>
  <c r="A8412" i="60"/>
  <c r="A8411" i="60"/>
  <c r="A8410" i="60"/>
  <c r="A8409" i="60"/>
  <c r="A8408" i="60"/>
  <c r="A8407" i="60"/>
  <c r="A8406" i="60"/>
  <c r="A8405" i="60"/>
  <c r="A8404" i="60"/>
  <c r="A8403" i="60"/>
  <c r="A8402" i="60"/>
  <c r="A8401" i="60"/>
  <c r="A8400" i="60"/>
  <c r="A8399" i="60"/>
  <c r="A8398" i="60"/>
  <c r="A8397" i="60"/>
  <c r="A8396" i="60"/>
  <c r="A8395" i="60"/>
  <c r="A8394" i="60"/>
  <c r="A8393" i="60"/>
  <c r="A8392" i="60"/>
  <c r="A8391" i="60"/>
  <c r="A8390" i="60"/>
  <c r="A8389" i="60"/>
  <c r="A8388" i="60"/>
  <c r="A8387" i="60"/>
  <c r="A8386" i="60"/>
  <c r="A8385" i="60"/>
  <c r="A8384" i="60"/>
  <c r="A8383" i="60"/>
  <c r="A8382" i="60"/>
  <c r="A8381" i="60"/>
  <c r="A8380" i="60"/>
  <c r="A8379" i="60"/>
  <c r="A8378" i="60"/>
  <c r="A8377" i="60"/>
  <c r="A8376" i="60"/>
  <c r="A8375" i="60"/>
  <c r="A8374" i="60"/>
  <c r="A8373" i="60"/>
  <c r="A8372" i="60"/>
  <c r="A8371" i="60"/>
  <c r="A8370" i="60"/>
  <c r="A8369" i="60"/>
  <c r="A8368" i="60"/>
  <c r="A8367" i="60"/>
  <c r="A8366" i="60"/>
  <c r="A8365" i="60"/>
  <c r="A8364" i="60"/>
  <c r="A8363" i="60"/>
  <c r="A8362" i="60"/>
  <c r="A8361" i="60"/>
  <c r="A8360" i="60"/>
  <c r="A8359" i="60"/>
  <c r="A8358" i="60"/>
  <c r="A8357" i="60"/>
  <c r="A8356" i="60"/>
  <c r="A8355" i="60"/>
  <c r="A8354" i="60"/>
  <c r="A8353" i="60"/>
  <c r="A8352" i="60"/>
  <c r="A8351" i="60"/>
  <c r="A8350" i="60"/>
  <c r="A8349" i="60"/>
  <c r="A8348" i="60"/>
  <c r="A8347" i="60"/>
  <c r="A8346" i="60"/>
  <c r="A8345" i="60"/>
  <c r="A8344" i="60"/>
  <c r="A8343" i="60"/>
  <c r="A8342" i="60"/>
  <c r="A8341" i="60"/>
  <c r="A8340" i="60"/>
  <c r="A8339" i="60"/>
  <c r="A8338" i="60"/>
  <c r="A8337" i="60"/>
  <c r="A8336" i="60"/>
  <c r="A8335" i="60"/>
  <c r="A8334" i="60"/>
  <c r="A8333" i="60"/>
  <c r="A8332" i="60"/>
  <c r="A8331" i="60"/>
  <c r="A8330" i="60"/>
  <c r="A8329" i="60"/>
  <c r="A8328" i="60"/>
  <c r="A8327" i="60"/>
  <c r="A8326" i="60"/>
  <c r="A8325" i="60"/>
  <c r="A8324" i="60"/>
  <c r="A8323" i="60"/>
  <c r="A8322" i="60"/>
  <c r="A8321" i="60"/>
  <c r="A8320" i="60"/>
  <c r="A8319" i="60"/>
  <c r="A8318" i="60"/>
  <c r="A8317" i="60"/>
  <c r="A8316" i="60"/>
  <c r="A8315" i="60"/>
  <c r="A8314" i="60"/>
  <c r="A8313" i="60"/>
  <c r="A8312" i="60"/>
  <c r="A8311" i="60"/>
  <c r="A8310" i="60"/>
  <c r="A8309" i="60"/>
  <c r="A8308" i="60"/>
  <c r="A8307" i="60"/>
  <c r="A8306" i="60"/>
  <c r="A8305" i="60"/>
  <c r="A8304" i="60"/>
  <c r="A8303" i="60"/>
  <c r="A8302" i="60"/>
  <c r="A8301" i="60"/>
  <c r="A8300" i="60"/>
  <c r="A8299" i="60"/>
  <c r="A8298" i="60"/>
  <c r="A8297" i="60"/>
  <c r="A8296" i="60"/>
  <c r="A8295" i="60"/>
  <c r="A8294" i="60"/>
  <c r="A8293" i="60"/>
  <c r="A8292" i="60"/>
  <c r="A8291" i="60"/>
  <c r="A8290" i="60"/>
  <c r="A8289" i="60"/>
  <c r="A8288" i="60"/>
  <c r="A8287" i="60"/>
  <c r="A8286" i="60"/>
  <c r="A8285" i="60"/>
  <c r="A8284" i="60"/>
  <c r="A8283" i="60"/>
  <c r="A8282" i="60"/>
  <c r="A8281" i="60"/>
  <c r="A8280" i="60"/>
  <c r="A8279" i="60"/>
  <c r="A8278" i="60"/>
  <c r="A8277" i="60"/>
  <c r="A8276" i="60"/>
  <c r="A8275" i="60"/>
  <c r="A8274" i="60"/>
  <c r="A8273" i="60"/>
  <c r="A8272" i="60"/>
  <c r="A8271" i="60"/>
  <c r="A8270" i="60"/>
  <c r="A8269" i="60"/>
  <c r="A8268" i="60"/>
  <c r="A8267" i="60"/>
  <c r="A8266" i="60"/>
  <c r="A8265" i="60"/>
  <c r="A8264" i="60"/>
  <c r="A8263" i="60"/>
  <c r="A8262" i="60"/>
  <c r="A8261" i="60"/>
  <c r="A8260" i="60"/>
  <c r="A8259" i="60"/>
  <c r="A8258" i="60"/>
  <c r="A8257" i="60"/>
  <c r="A8256" i="60"/>
  <c r="A8255" i="60"/>
  <c r="A8254" i="60"/>
  <c r="A8253" i="60"/>
  <c r="A8252" i="60"/>
  <c r="A8251" i="60"/>
  <c r="A8250" i="60"/>
  <c r="A8249" i="60"/>
  <c r="A8248" i="60"/>
  <c r="A8247" i="60"/>
  <c r="A8246" i="60"/>
  <c r="A8245" i="60"/>
  <c r="A8244" i="60"/>
  <c r="A8243" i="60"/>
  <c r="A8242" i="60"/>
  <c r="A8241" i="60"/>
  <c r="A8240" i="60"/>
  <c r="A8239" i="60"/>
  <c r="A8238" i="60"/>
  <c r="A8237" i="60"/>
  <c r="A8236" i="60"/>
  <c r="A8235" i="60"/>
  <c r="A8234" i="60"/>
  <c r="A8233" i="60"/>
  <c r="A8232" i="60"/>
  <c r="A8231" i="60"/>
  <c r="A8230" i="60"/>
  <c r="A8229" i="60"/>
  <c r="A8228" i="60"/>
  <c r="A8227" i="60"/>
  <c r="A8226" i="60"/>
  <c r="A8225" i="60"/>
  <c r="A8224" i="60"/>
  <c r="A8223" i="60"/>
  <c r="A8222" i="60"/>
  <c r="A8221" i="60"/>
  <c r="A8220" i="60"/>
  <c r="A8219" i="60"/>
  <c r="A8218" i="60"/>
  <c r="A8217" i="60"/>
  <c r="A8216" i="60"/>
  <c r="A8215" i="60"/>
  <c r="A8214" i="60"/>
  <c r="A8213" i="60"/>
  <c r="A8212" i="60"/>
  <c r="A8211" i="60"/>
  <c r="A8210" i="60"/>
  <c r="A8209" i="60"/>
  <c r="A8208" i="60"/>
  <c r="A8207" i="60"/>
  <c r="A8206" i="60"/>
  <c r="A8205" i="60"/>
  <c r="A8204" i="60"/>
  <c r="A8203" i="60"/>
  <c r="A8202" i="60"/>
  <c r="A8201" i="60"/>
  <c r="A8200" i="60"/>
  <c r="A8199" i="60"/>
  <c r="A8198" i="60"/>
  <c r="A8197" i="60"/>
  <c r="A8196" i="60"/>
  <c r="A8195" i="60"/>
  <c r="A8194" i="60"/>
  <c r="A8193" i="60"/>
  <c r="A8192" i="60"/>
  <c r="A8191" i="60"/>
  <c r="A8190" i="60"/>
  <c r="A8189" i="60"/>
  <c r="A8188" i="60"/>
  <c r="A8187" i="60"/>
  <c r="A8186" i="60"/>
  <c r="A8185" i="60"/>
  <c r="A8184" i="60"/>
  <c r="A8183" i="60"/>
  <c r="A8182" i="60"/>
  <c r="A8181" i="60"/>
  <c r="A8180" i="60"/>
  <c r="A8179" i="60"/>
  <c r="A8178" i="60"/>
  <c r="A8177" i="60"/>
  <c r="A8176" i="60"/>
  <c r="A8175" i="60"/>
  <c r="A8174" i="60"/>
  <c r="A8173" i="60"/>
  <c r="A8172" i="60"/>
  <c r="A8171" i="60"/>
  <c r="A8170" i="60"/>
  <c r="A8169" i="60"/>
  <c r="A8168" i="60"/>
  <c r="A8167" i="60"/>
  <c r="A8166" i="60"/>
  <c r="A8165" i="60"/>
  <c r="A8164" i="60"/>
  <c r="A8163" i="60"/>
  <c r="A8162" i="60"/>
  <c r="A8161" i="60"/>
  <c r="A8160" i="60"/>
  <c r="A8159" i="60"/>
  <c r="A8158" i="60"/>
  <c r="A8157" i="60"/>
  <c r="A8156" i="60"/>
  <c r="A8155" i="60"/>
  <c r="A8154" i="60"/>
  <c r="A8153" i="60"/>
  <c r="A8152" i="60"/>
  <c r="A8151" i="60"/>
  <c r="A8150" i="60"/>
  <c r="A8149" i="60"/>
  <c r="A8148" i="60"/>
  <c r="A8147" i="60"/>
  <c r="A8146" i="60"/>
  <c r="A8145" i="60"/>
  <c r="A8144" i="60"/>
  <c r="A8143" i="60"/>
  <c r="A8142" i="60"/>
  <c r="A8141" i="60"/>
  <c r="A8140" i="60"/>
  <c r="A8139" i="60"/>
  <c r="A8138" i="60"/>
  <c r="A8137" i="60"/>
  <c r="A8136" i="60"/>
  <c r="A8135" i="60"/>
  <c r="A8134" i="60"/>
  <c r="A8133" i="60"/>
  <c r="A8132" i="60"/>
  <c r="A8131" i="60"/>
  <c r="A8130" i="60"/>
  <c r="A8129" i="60"/>
  <c r="A8128" i="60"/>
  <c r="A8127" i="60"/>
  <c r="A8126" i="60"/>
  <c r="A8125" i="60"/>
  <c r="A8124" i="60"/>
  <c r="A8123" i="60"/>
  <c r="A8122" i="60"/>
  <c r="A8121" i="60"/>
  <c r="A8120" i="60"/>
  <c r="A8119" i="60"/>
  <c r="A8118" i="60"/>
  <c r="A8117" i="60"/>
  <c r="A8116" i="60"/>
  <c r="A8115" i="60"/>
  <c r="A8114" i="60"/>
  <c r="A8113" i="60"/>
  <c r="A8112" i="60"/>
  <c r="A8111" i="60"/>
  <c r="A8110" i="60"/>
  <c r="A8109" i="60"/>
  <c r="A8108" i="60"/>
  <c r="A8107" i="60"/>
  <c r="A8106" i="60"/>
  <c r="A8105" i="60"/>
  <c r="A8104" i="60"/>
  <c r="A8103" i="60"/>
  <c r="A8102" i="60"/>
  <c r="A8101" i="60"/>
  <c r="A8100" i="60"/>
  <c r="A8099" i="60"/>
  <c r="A8098" i="60"/>
  <c r="A8097" i="60"/>
  <c r="A8096" i="60"/>
  <c r="A8095" i="60"/>
  <c r="A8094" i="60"/>
  <c r="A8093" i="60"/>
  <c r="A8092" i="60"/>
  <c r="A8091" i="60"/>
  <c r="A8090" i="60"/>
  <c r="A8089" i="60"/>
  <c r="A8088" i="60"/>
  <c r="A8087" i="60"/>
  <c r="A8086" i="60"/>
  <c r="A8085" i="60"/>
  <c r="A8084" i="60"/>
  <c r="A8083" i="60"/>
  <c r="A8082" i="60"/>
  <c r="A8081" i="60"/>
  <c r="A8080" i="60"/>
  <c r="A8079" i="60"/>
  <c r="A8078" i="60"/>
  <c r="A8077" i="60"/>
  <c r="A8076" i="60"/>
  <c r="A8075" i="60"/>
  <c r="A8074" i="60"/>
  <c r="A8073" i="60"/>
  <c r="A8072" i="60"/>
  <c r="A8071" i="60"/>
  <c r="A8070" i="60"/>
  <c r="A8069" i="60"/>
  <c r="A8068" i="60"/>
  <c r="A8067" i="60"/>
  <c r="A8066" i="60"/>
  <c r="A8065" i="60"/>
  <c r="A8064" i="60"/>
  <c r="A8063" i="60"/>
  <c r="A8062" i="60"/>
  <c r="A8061" i="60"/>
  <c r="A8060" i="60"/>
  <c r="A8059" i="60"/>
  <c r="A8058" i="60"/>
  <c r="A8057" i="60"/>
  <c r="A8056" i="60"/>
  <c r="A8055" i="60"/>
  <c r="A8054" i="60"/>
  <c r="A8053" i="60"/>
  <c r="A8052" i="60"/>
  <c r="A8051" i="60"/>
  <c r="A8050" i="60"/>
  <c r="A8049" i="60"/>
  <c r="A8048" i="60"/>
  <c r="A8047" i="60"/>
  <c r="A8046" i="60"/>
  <c r="A8045" i="60"/>
  <c r="A8044" i="60"/>
  <c r="A8043" i="60"/>
  <c r="A8042" i="60"/>
  <c r="A8041" i="60"/>
  <c r="A8040" i="60"/>
  <c r="A8039" i="60"/>
  <c r="A8038" i="60"/>
  <c r="A8037" i="60"/>
  <c r="A8036" i="60"/>
  <c r="A8035" i="60"/>
  <c r="A8034" i="60"/>
  <c r="A8033" i="60"/>
  <c r="A8032" i="60"/>
  <c r="A8031" i="60"/>
  <c r="A8030" i="60"/>
  <c r="A8029" i="60"/>
  <c r="A8028" i="60"/>
  <c r="A8027" i="60"/>
  <c r="A8026" i="60"/>
  <c r="A8025" i="60"/>
  <c r="A8024" i="60"/>
  <c r="A8023" i="60"/>
  <c r="A8022" i="60"/>
  <c r="A8021" i="60"/>
  <c r="A8020" i="60"/>
  <c r="A8019" i="60"/>
  <c r="A8018" i="60"/>
  <c r="A8017" i="60"/>
  <c r="A8016" i="60"/>
  <c r="A8015" i="60"/>
  <c r="A8014" i="60"/>
  <c r="A8013" i="60"/>
  <c r="A8012" i="60"/>
  <c r="A8011" i="60"/>
  <c r="A8010" i="60"/>
  <c r="A8009" i="60"/>
  <c r="A8008" i="60"/>
  <c r="A8007" i="60"/>
  <c r="A8006" i="60"/>
  <c r="A8005" i="60"/>
  <c r="A8004" i="60"/>
  <c r="A8003" i="60"/>
  <c r="A8002" i="60"/>
  <c r="A8001" i="60"/>
  <c r="A8000" i="60"/>
  <c r="A7999" i="60"/>
  <c r="A7998" i="60"/>
  <c r="A7997" i="60"/>
  <c r="A7996" i="60"/>
  <c r="A7995" i="60"/>
  <c r="A7994" i="60"/>
  <c r="A7993" i="60"/>
  <c r="A7992" i="60"/>
  <c r="A7991" i="60"/>
  <c r="A7990" i="60"/>
  <c r="A7989" i="60"/>
  <c r="A7988" i="60"/>
  <c r="A7987" i="60"/>
  <c r="A7986" i="60"/>
  <c r="A7985" i="60"/>
  <c r="A7984" i="60"/>
  <c r="A7983" i="60"/>
  <c r="A7982" i="60"/>
  <c r="A7981" i="60"/>
  <c r="A7980" i="60"/>
  <c r="A7979" i="60"/>
  <c r="A7978" i="60"/>
  <c r="A7977" i="60"/>
  <c r="A7976" i="60"/>
  <c r="A7975" i="60"/>
  <c r="A7974" i="60"/>
  <c r="A7973" i="60"/>
  <c r="A7972" i="60"/>
  <c r="A7971" i="60"/>
  <c r="A7970" i="60"/>
  <c r="A7969" i="60"/>
  <c r="A7968" i="60"/>
  <c r="A7967" i="60"/>
  <c r="A7966" i="60"/>
  <c r="A7965" i="60"/>
  <c r="A7964" i="60"/>
  <c r="A7963" i="60"/>
  <c r="A7962" i="60"/>
  <c r="A7961" i="60"/>
  <c r="A7960" i="60"/>
  <c r="A7959" i="60"/>
  <c r="A7958" i="60"/>
  <c r="A7957" i="60"/>
  <c r="A7956" i="60"/>
  <c r="A7955" i="60"/>
  <c r="A7954" i="60"/>
  <c r="A7953" i="60"/>
  <c r="A7952" i="60"/>
  <c r="A7951" i="60"/>
  <c r="A7950" i="60"/>
  <c r="A7949" i="60"/>
  <c r="A7948" i="60"/>
  <c r="A7947" i="60"/>
  <c r="A7946" i="60"/>
  <c r="A7945" i="60"/>
  <c r="A7944" i="60"/>
  <c r="A7943" i="60"/>
  <c r="A7942" i="60"/>
  <c r="A7941" i="60"/>
  <c r="A7940" i="60"/>
  <c r="A7939" i="60"/>
  <c r="A7938" i="60"/>
  <c r="A7937" i="60"/>
  <c r="A7936" i="60"/>
  <c r="A7935" i="60"/>
  <c r="A7934" i="60"/>
  <c r="A7933" i="60"/>
  <c r="A7932" i="60"/>
  <c r="A7931" i="60"/>
  <c r="A7930" i="60"/>
  <c r="A7929" i="60"/>
  <c r="A7928" i="60"/>
  <c r="A7927" i="60"/>
  <c r="A7926" i="60"/>
  <c r="A7925" i="60"/>
  <c r="A7924" i="60"/>
  <c r="A7923" i="60"/>
  <c r="A7922" i="60"/>
  <c r="A7921" i="60"/>
  <c r="A7920" i="60"/>
  <c r="A7919" i="60"/>
  <c r="A7918" i="60"/>
  <c r="A7917" i="60"/>
  <c r="A7916" i="60"/>
  <c r="A7915" i="60"/>
  <c r="A7914" i="60"/>
  <c r="A7913" i="60"/>
  <c r="A7912" i="60"/>
  <c r="A7911" i="60"/>
  <c r="A7910" i="60"/>
  <c r="A7909" i="60"/>
  <c r="A7908" i="60"/>
  <c r="A7907" i="60"/>
  <c r="A7906" i="60"/>
  <c r="A7905" i="60"/>
  <c r="A7904" i="60"/>
  <c r="A7903" i="60"/>
  <c r="A7902" i="60"/>
  <c r="A7901" i="60"/>
  <c r="A7900" i="60"/>
  <c r="A7899" i="60"/>
  <c r="A7898" i="60"/>
  <c r="A7897" i="60"/>
  <c r="A7896" i="60"/>
  <c r="A7895" i="60"/>
  <c r="A7894" i="60"/>
  <c r="A7893" i="60"/>
  <c r="A7892" i="60"/>
  <c r="A7891" i="60"/>
  <c r="A7890" i="60"/>
  <c r="A7889" i="60"/>
  <c r="A7888" i="60"/>
  <c r="A7887" i="60"/>
  <c r="A7886" i="60"/>
  <c r="A7885" i="60"/>
  <c r="A7884" i="60"/>
  <c r="A7883" i="60"/>
  <c r="A7882" i="60"/>
  <c r="A7881" i="60"/>
  <c r="A7880" i="60"/>
  <c r="A7879" i="60"/>
  <c r="A7878" i="60"/>
  <c r="A7877" i="60"/>
  <c r="A7876" i="60"/>
  <c r="A7875" i="60"/>
  <c r="A7874" i="60"/>
  <c r="A7873" i="60"/>
  <c r="A7872" i="60"/>
  <c r="A7871" i="60"/>
  <c r="A7870" i="60"/>
  <c r="A7869" i="60"/>
  <c r="A7868" i="60"/>
  <c r="A7867" i="60"/>
  <c r="A7866" i="60"/>
  <c r="A7865" i="60"/>
  <c r="A7864" i="60"/>
  <c r="A7863" i="60"/>
  <c r="A7862" i="60"/>
  <c r="A7861" i="60"/>
  <c r="A7860" i="60"/>
  <c r="A7859" i="60"/>
  <c r="A7858" i="60"/>
  <c r="A7857" i="60"/>
  <c r="A7856" i="60"/>
  <c r="A7855" i="60"/>
  <c r="A7854" i="60"/>
  <c r="A7853" i="60"/>
  <c r="A7852" i="60"/>
  <c r="A7851" i="60"/>
  <c r="A7850" i="60"/>
  <c r="A7849" i="60"/>
  <c r="A7848" i="60"/>
  <c r="A7847" i="60"/>
  <c r="A7846" i="60"/>
  <c r="A7845" i="60"/>
  <c r="A7844" i="60"/>
  <c r="A7843" i="60"/>
  <c r="A7842" i="60"/>
  <c r="A7841" i="60"/>
  <c r="A7840" i="60"/>
  <c r="A7839" i="60"/>
  <c r="A7838" i="60"/>
  <c r="A7837" i="60"/>
  <c r="A7836" i="60"/>
  <c r="A7835" i="60"/>
  <c r="A7834" i="60"/>
  <c r="A7833" i="60"/>
  <c r="A7832" i="60"/>
  <c r="A7831" i="60"/>
  <c r="A7830" i="60"/>
  <c r="A7829" i="60"/>
  <c r="A7828" i="60"/>
  <c r="A7827" i="60"/>
  <c r="A7826" i="60"/>
  <c r="A7825" i="60"/>
  <c r="A7824" i="60"/>
  <c r="A7823" i="60"/>
  <c r="A7822" i="60"/>
  <c r="A7821" i="60"/>
  <c r="A7820" i="60"/>
  <c r="A7819" i="60"/>
  <c r="A7818" i="60"/>
  <c r="A7817" i="60"/>
  <c r="A7816" i="60"/>
  <c r="A7815" i="60"/>
  <c r="A7814" i="60"/>
  <c r="A7813" i="60"/>
  <c r="A7812" i="60"/>
  <c r="A7811" i="60"/>
  <c r="A7810" i="60"/>
  <c r="A7809" i="60"/>
  <c r="A7808" i="60"/>
  <c r="A7807" i="60"/>
  <c r="A7806" i="60"/>
  <c r="A7805" i="60"/>
  <c r="A7804" i="60"/>
  <c r="A7803" i="60"/>
  <c r="A7802" i="60"/>
  <c r="A7801" i="60"/>
  <c r="A7800" i="60"/>
  <c r="A7799" i="60"/>
  <c r="A7798" i="60"/>
  <c r="A7797" i="60"/>
  <c r="A7796" i="60"/>
  <c r="A7795" i="60"/>
  <c r="A7794" i="60"/>
  <c r="A7793" i="60"/>
  <c r="A7792" i="60"/>
  <c r="A7791" i="60"/>
  <c r="A7790" i="60"/>
  <c r="A7789" i="60"/>
  <c r="A7788" i="60"/>
  <c r="A7787" i="60"/>
  <c r="A7786" i="60"/>
  <c r="A7785" i="60"/>
  <c r="A7784" i="60"/>
  <c r="A7783" i="60"/>
  <c r="A7782" i="60"/>
  <c r="A7781" i="60"/>
  <c r="A7780" i="60"/>
  <c r="A7779" i="60"/>
  <c r="A7778" i="60"/>
  <c r="A7777" i="60"/>
  <c r="A7776" i="60"/>
  <c r="A7775" i="60"/>
  <c r="A7774" i="60"/>
  <c r="A7773" i="60"/>
  <c r="A7772" i="60"/>
  <c r="A7771" i="60"/>
  <c r="A7770" i="60"/>
  <c r="A7769" i="60"/>
  <c r="A7768" i="60"/>
  <c r="A7767" i="60"/>
  <c r="A7766" i="60"/>
  <c r="A7765" i="60"/>
  <c r="A7764" i="60"/>
  <c r="A7763" i="60"/>
  <c r="A7762" i="60"/>
  <c r="A7761" i="60"/>
  <c r="A7760" i="60"/>
  <c r="A7759" i="60"/>
  <c r="A7758" i="60"/>
  <c r="A7757" i="60"/>
  <c r="A7756" i="60"/>
  <c r="A7755" i="60"/>
  <c r="A7754" i="60"/>
  <c r="A7753" i="60"/>
  <c r="A7752" i="60"/>
  <c r="A7751" i="60"/>
  <c r="A7750" i="60"/>
  <c r="A7749" i="60"/>
  <c r="A7748" i="60"/>
  <c r="A7747" i="60"/>
  <c r="A7746" i="60"/>
  <c r="A7745" i="60"/>
  <c r="A7744" i="60"/>
  <c r="A7743" i="60"/>
  <c r="A7742" i="60"/>
  <c r="A7741" i="60"/>
  <c r="A7740" i="60"/>
  <c r="A7739" i="60"/>
  <c r="A7738" i="60"/>
  <c r="A7737" i="60"/>
  <c r="A7736" i="60"/>
  <c r="A7735" i="60"/>
  <c r="A7734" i="60"/>
  <c r="A7733" i="60"/>
  <c r="A7732" i="60"/>
  <c r="A7731" i="60"/>
  <c r="A7730" i="60"/>
  <c r="A7729" i="60"/>
  <c r="A7728" i="60"/>
  <c r="A7727" i="60"/>
  <c r="A7726" i="60"/>
  <c r="A7725" i="60"/>
  <c r="A7724" i="60"/>
  <c r="A7723" i="60"/>
  <c r="A7722" i="60"/>
  <c r="A7721" i="60"/>
  <c r="A7720" i="60"/>
  <c r="A7719" i="60"/>
  <c r="A7718" i="60"/>
  <c r="A7717" i="60"/>
  <c r="A7716" i="60"/>
  <c r="A7715" i="60"/>
  <c r="A7714" i="60"/>
  <c r="A7713" i="60"/>
  <c r="A7712" i="60"/>
  <c r="A7711" i="60"/>
  <c r="A7710" i="60"/>
  <c r="A7709" i="60"/>
  <c r="A7708" i="60"/>
  <c r="A7707" i="60"/>
  <c r="A7706" i="60"/>
  <c r="A7705" i="60"/>
  <c r="A7704" i="60"/>
  <c r="A7703" i="60"/>
  <c r="A7702" i="60"/>
  <c r="A7701" i="60"/>
  <c r="A7700" i="60"/>
  <c r="A7699" i="60"/>
  <c r="A7698" i="60"/>
  <c r="A7697" i="60"/>
  <c r="A7696" i="60"/>
  <c r="A7695" i="60"/>
  <c r="A7694" i="60"/>
  <c r="A7693" i="60"/>
  <c r="A7692" i="60"/>
  <c r="A7691" i="60"/>
  <c r="A7690" i="60"/>
  <c r="A7689" i="60"/>
  <c r="A7688" i="60"/>
  <c r="A7687" i="60"/>
  <c r="A7686" i="60"/>
  <c r="A7685" i="60"/>
  <c r="A7684" i="60"/>
  <c r="A7683" i="60"/>
  <c r="A7682" i="60"/>
  <c r="A7681" i="60"/>
  <c r="A7680" i="60"/>
  <c r="A7679" i="60"/>
  <c r="A7678" i="60"/>
  <c r="A7677" i="60"/>
  <c r="A7676" i="60"/>
  <c r="A7675" i="60"/>
  <c r="A7674" i="60"/>
  <c r="A7673" i="60"/>
  <c r="A7672" i="60"/>
  <c r="A7671" i="60"/>
  <c r="A7670" i="60"/>
  <c r="A7669" i="60"/>
  <c r="A7668" i="60"/>
  <c r="A7667" i="60"/>
  <c r="A7666" i="60"/>
  <c r="A7665" i="60"/>
  <c r="A7664" i="60"/>
  <c r="A7663" i="60"/>
  <c r="A7662" i="60"/>
  <c r="A7661" i="60"/>
  <c r="A7660" i="60"/>
  <c r="A7659" i="60"/>
  <c r="A7658" i="60"/>
  <c r="A7657" i="60"/>
  <c r="A7656" i="60"/>
  <c r="A7655" i="60"/>
  <c r="A7654" i="60"/>
  <c r="A7653" i="60"/>
  <c r="A7652" i="60"/>
  <c r="A7651" i="60"/>
  <c r="A7650" i="60"/>
  <c r="A7649" i="60"/>
  <c r="A7648" i="60"/>
  <c r="A7647" i="60"/>
  <c r="A7646" i="60"/>
  <c r="A7645" i="60"/>
  <c r="A7644" i="60"/>
  <c r="A7643" i="60"/>
  <c r="A7642" i="60"/>
  <c r="A7641" i="60"/>
  <c r="A7640" i="60"/>
  <c r="A7639" i="60"/>
  <c r="A7638" i="60"/>
  <c r="A7637" i="60"/>
  <c r="A7636" i="60"/>
  <c r="A7635" i="60"/>
  <c r="A7634" i="60"/>
  <c r="A7633" i="60"/>
  <c r="A7632" i="60"/>
  <c r="A7631" i="60"/>
  <c r="A7630" i="60"/>
  <c r="A7629" i="60"/>
  <c r="A7628" i="60"/>
  <c r="A7627" i="60"/>
  <c r="A7626" i="60"/>
  <c r="A7625" i="60"/>
  <c r="A7624" i="60"/>
  <c r="A7623" i="60"/>
  <c r="A7622" i="60"/>
  <c r="A7621" i="60"/>
  <c r="A7620" i="60"/>
  <c r="A7619" i="60"/>
  <c r="A7618" i="60"/>
  <c r="A7617" i="60"/>
  <c r="A7616" i="60"/>
  <c r="A7615" i="60"/>
  <c r="A7614" i="60"/>
  <c r="A7613" i="60"/>
  <c r="A7612" i="60"/>
  <c r="A7611" i="60"/>
  <c r="A7610" i="60"/>
  <c r="A7609" i="60"/>
  <c r="A7608" i="60"/>
  <c r="A7607" i="60"/>
  <c r="A7606" i="60"/>
  <c r="A7605" i="60"/>
  <c r="A7604" i="60"/>
  <c r="A7603" i="60"/>
  <c r="A7602" i="60"/>
  <c r="A7601" i="60"/>
  <c r="A7600" i="60"/>
  <c r="A7599" i="60"/>
  <c r="A7598" i="60"/>
  <c r="A7597" i="60"/>
  <c r="A7596" i="60"/>
  <c r="A7595" i="60"/>
  <c r="A7594" i="60"/>
  <c r="A7593" i="60"/>
  <c r="A7592" i="60"/>
  <c r="A7591" i="60"/>
  <c r="A7590" i="60"/>
  <c r="A7589" i="60"/>
  <c r="A7588" i="60"/>
  <c r="A7587" i="60"/>
  <c r="A7586" i="60"/>
  <c r="A7585" i="60"/>
  <c r="A7584" i="60"/>
  <c r="A7583" i="60"/>
  <c r="A7582" i="60"/>
  <c r="A7581" i="60"/>
  <c r="A7580" i="60"/>
  <c r="A7579" i="60"/>
  <c r="A7578" i="60"/>
  <c r="A7577" i="60"/>
  <c r="A7576" i="60"/>
  <c r="A7575" i="60"/>
  <c r="A7574" i="60"/>
  <c r="A7573" i="60"/>
  <c r="A7572" i="60"/>
  <c r="A7571" i="60"/>
  <c r="A7570" i="60"/>
  <c r="A7569" i="60"/>
  <c r="A7568" i="60"/>
  <c r="A7567" i="60"/>
  <c r="A7566" i="60"/>
  <c r="A7565" i="60"/>
  <c r="A7564" i="60"/>
  <c r="A7563" i="60"/>
  <c r="A7562" i="60"/>
  <c r="A7561" i="60"/>
  <c r="A7560" i="60"/>
  <c r="A7559" i="60"/>
  <c r="A7558" i="60"/>
  <c r="A7557" i="60"/>
  <c r="A7556" i="60"/>
  <c r="A7555" i="60"/>
  <c r="A7554" i="60"/>
  <c r="A7553" i="60"/>
  <c r="A7552" i="60"/>
  <c r="A7551" i="60"/>
  <c r="A7550" i="60"/>
  <c r="A7549" i="60"/>
  <c r="A7548" i="60"/>
  <c r="A7547" i="60"/>
  <c r="A7546" i="60"/>
  <c r="A7545" i="60"/>
  <c r="A7544" i="60"/>
  <c r="A7543" i="60"/>
  <c r="A7542" i="60"/>
  <c r="A7541" i="60"/>
  <c r="A7540" i="60"/>
  <c r="A7539" i="60"/>
  <c r="A7538" i="60"/>
  <c r="A7537" i="60"/>
  <c r="A7536" i="60"/>
  <c r="A7535" i="60"/>
  <c r="A7534" i="60"/>
  <c r="A7533" i="60"/>
  <c r="A7532" i="60"/>
  <c r="A7531" i="60"/>
  <c r="A7530" i="60"/>
  <c r="A7529" i="60"/>
  <c r="A7528" i="60"/>
  <c r="A7527" i="60"/>
  <c r="A7526" i="60"/>
  <c r="A7525" i="60"/>
  <c r="A7524" i="60"/>
  <c r="A7523" i="60"/>
  <c r="A7522" i="60"/>
  <c r="A7521" i="60"/>
  <c r="A7520" i="60"/>
  <c r="A7519" i="60"/>
  <c r="A7518" i="60"/>
  <c r="A7517" i="60"/>
  <c r="A7516" i="60"/>
  <c r="A7515" i="60"/>
  <c r="A7514" i="60"/>
  <c r="A7513" i="60"/>
  <c r="A7512" i="60"/>
  <c r="A7511" i="60"/>
  <c r="A7510" i="60"/>
  <c r="A7509" i="60"/>
  <c r="A7508" i="60"/>
  <c r="A7507" i="60"/>
  <c r="A7506" i="60"/>
  <c r="A7505" i="60"/>
  <c r="A7504" i="60"/>
  <c r="A7503" i="60"/>
  <c r="A7502" i="60"/>
  <c r="A7501" i="60"/>
  <c r="A7500" i="60"/>
  <c r="A7499" i="60"/>
  <c r="A7498" i="60"/>
  <c r="A7497" i="60"/>
  <c r="A7496" i="60"/>
  <c r="A7495" i="60"/>
  <c r="A7494" i="60"/>
  <c r="A7493" i="60"/>
  <c r="A7492" i="60"/>
  <c r="A7491" i="60"/>
  <c r="A7490" i="60"/>
  <c r="A7489" i="60"/>
  <c r="A7488" i="60"/>
  <c r="A7487" i="60"/>
  <c r="A7486" i="60"/>
  <c r="A7485" i="60"/>
  <c r="A7484" i="60"/>
  <c r="A7483" i="60"/>
  <c r="A7482" i="60"/>
  <c r="A7481" i="60"/>
  <c r="A7480" i="60"/>
  <c r="A7479" i="60"/>
  <c r="A7478" i="60"/>
  <c r="A7477" i="60"/>
  <c r="A7476" i="60"/>
  <c r="A7475" i="60"/>
  <c r="A7474" i="60"/>
  <c r="A7473" i="60"/>
  <c r="A7472" i="60"/>
  <c r="A7471" i="60"/>
  <c r="A7470" i="60"/>
  <c r="A7469" i="60"/>
  <c r="A7468" i="60"/>
  <c r="A7467" i="60"/>
  <c r="A7466" i="60"/>
  <c r="A7465" i="60"/>
  <c r="A7464" i="60"/>
  <c r="A7463" i="60"/>
  <c r="A7462" i="60"/>
  <c r="A7461" i="60"/>
  <c r="A7460" i="60"/>
  <c r="A7459" i="60"/>
  <c r="A7458" i="60"/>
  <c r="A7457" i="60"/>
  <c r="A7456" i="60"/>
  <c r="A7455" i="60"/>
  <c r="A7454" i="60"/>
  <c r="A7453" i="60"/>
  <c r="A7452" i="60"/>
  <c r="A7451" i="60"/>
  <c r="A7450" i="60"/>
  <c r="A7449" i="60"/>
  <c r="A7448" i="60"/>
  <c r="A7447" i="60"/>
  <c r="A7446" i="60"/>
  <c r="A7445" i="60"/>
  <c r="A7444" i="60"/>
  <c r="A7443" i="60"/>
  <c r="A7442" i="60"/>
  <c r="A7441" i="60"/>
  <c r="A7440" i="60"/>
  <c r="A7439" i="60"/>
  <c r="A7438" i="60"/>
  <c r="A7437" i="60"/>
  <c r="A7436" i="60"/>
  <c r="A7435" i="60"/>
  <c r="A7434" i="60"/>
  <c r="A7433" i="60"/>
  <c r="A7432" i="60"/>
  <c r="A7431" i="60"/>
  <c r="A7430" i="60"/>
  <c r="A7429" i="60"/>
  <c r="A7428" i="60"/>
  <c r="A7427" i="60"/>
  <c r="A7426" i="60"/>
  <c r="A7425" i="60"/>
  <c r="A7424" i="60"/>
  <c r="A7423" i="60"/>
  <c r="A7422" i="60"/>
  <c r="A7421" i="60"/>
  <c r="A7420" i="60"/>
  <c r="A7419" i="60"/>
  <c r="A7418" i="60"/>
  <c r="A7417" i="60"/>
  <c r="A7416" i="60"/>
  <c r="A7415" i="60"/>
  <c r="A7414" i="60"/>
  <c r="A7413" i="60"/>
  <c r="A7412" i="60"/>
  <c r="A7411" i="60"/>
  <c r="A7410" i="60"/>
  <c r="A7409" i="60"/>
  <c r="A7408" i="60"/>
  <c r="A7407" i="60"/>
  <c r="A7406" i="60"/>
  <c r="A7405" i="60"/>
  <c r="A7404" i="60"/>
  <c r="A7403" i="60"/>
  <c r="A7402" i="60"/>
  <c r="A7401" i="60"/>
  <c r="A7400" i="60"/>
  <c r="A7399" i="60"/>
  <c r="A7398" i="60"/>
  <c r="A7397" i="60"/>
  <c r="A7396" i="60"/>
  <c r="A7395" i="60"/>
  <c r="A7394" i="60"/>
  <c r="A7393" i="60"/>
  <c r="A7392" i="60"/>
  <c r="A7391" i="60"/>
  <c r="A7390" i="60"/>
  <c r="A7389" i="60"/>
  <c r="A7388" i="60"/>
  <c r="A7387" i="60"/>
  <c r="A7386" i="60"/>
  <c r="A7385" i="60"/>
  <c r="A7384" i="60"/>
  <c r="A7383" i="60"/>
  <c r="A7382" i="60"/>
  <c r="A7381" i="60"/>
  <c r="A7380" i="60"/>
  <c r="A7379" i="60"/>
  <c r="A7378" i="60"/>
  <c r="A7377" i="60"/>
  <c r="A7376" i="60"/>
  <c r="A7375" i="60"/>
  <c r="A7374" i="60"/>
  <c r="A7373" i="60"/>
  <c r="A7372" i="60"/>
  <c r="A7371" i="60"/>
  <c r="A7370" i="60"/>
  <c r="A7369" i="60"/>
  <c r="A7368" i="60"/>
  <c r="A7367" i="60"/>
  <c r="A7366" i="60"/>
  <c r="A7365" i="60"/>
  <c r="A7364" i="60"/>
  <c r="A7363" i="60"/>
  <c r="A7362" i="60"/>
  <c r="A7361" i="60"/>
  <c r="A7360" i="60"/>
  <c r="A7359" i="60"/>
  <c r="A7358" i="60"/>
  <c r="A7357" i="60"/>
  <c r="A7356" i="60"/>
  <c r="A7355" i="60"/>
  <c r="A7354" i="60"/>
  <c r="A7353" i="60"/>
  <c r="A7352" i="60"/>
  <c r="A7351" i="60"/>
  <c r="A7350" i="60"/>
  <c r="A7349" i="60"/>
  <c r="A7348" i="60"/>
  <c r="A7347" i="60"/>
  <c r="A7346" i="60"/>
  <c r="A7345" i="60"/>
  <c r="A7344" i="60"/>
  <c r="A7343" i="60"/>
  <c r="A7342" i="60"/>
  <c r="A7341" i="60"/>
  <c r="A7340" i="60"/>
  <c r="A7339" i="60"/>
  <c r="A7338" i="60"/>
  <c r="A7337" i="60"/>
  <c r="A7336" i="60"/>
  <c r="A7335" i="60"/>
  <c r="A7334" i="60"/>
  <c r="A7333" i="60"/>
  <c r="A7332" i="60"/>
  <c r="A7331" i="60"/>
  <c r="A7330" i="60"/>
  <c r="A7329" i="60"/>
  <c r="A7328" i="60"/>
  <c r="A7327" i="60"/>
  <c r="A7326" i="60"/>
  <c r="A7325" i="60"/>
  <c r="A7324" i="60"/>
  <c r="A7323" i="60"/>
  <c r="A7322" i="60"/>
  <c r="A7321" i="60"/>
  <c r="A7320" i="60"/>
  <c r="A7319" i="60"/>
  <c r="A7318" i="60"/>
  <c r="A7317" i="60"/>
  <c r="A7316" i="60"/>
  <c r="A7315" i="60"/>
  <c r="A7314" i="60"/>
  <c r="A7313" i="60"/>
  <c r="A7312" i="60"/>
  <c r="A7311" i="60"/>
  <c r="A7310" i="60"/>
  <c r="A7309" i="60"/>
  <c r="A7308" i="60"/>
  <c r="A7307" i="60"/>
  <c r="A7306" i="60"/>
  <c r="A7305" i="60"/>
  <c r="A7304" i="60"/>
  <c r="A7303" i="60"/>
  <c r="A7302" i="60"/>
  <c r="A7301" i="60"/>
  <c r="A7300" i="60"/>
  <c r="A7299" i="60"/>
  <c r="A7298" i="60"/>
  <c r="A7297" i="60"/>
  <c r="A7296" i="60"/>
  <c r="A7295" i="60"/>
  <c r="A7294" i="60"/>
  <c r="A7293" i="60"/>
  <c r="A7292" i="60"/>
  <c r="A7291" i="60"/>
  <c r="A7290" i="60"/>
  <c r="A7289" i="60"/>
  <c r="A7288" i="60"/>
  <c r="A7287" i="60"/>
  <c r="A7286" i="60"/>
  <c r="A7285" i="60"/>
  <c r="A7284" i="60"/>
  <c r="A7283" i="60"/>
  <c r="A7282" i="60"/>
  <c r="A7281" i="60"/>
  <c r="A7280" i="60"/>
  <c r="A7279" i="60"/>
  <c r="A7278" i="60"/>
  <c r="A7277" i="60"/>
  <c r="A7276" i="60"/>
  <c r="A7275" i="60"/>
  <c r="A7274" i="60"/>
  <c r="A7273" i="60"/>
  <c r="A7272" i="60"/>
  <c r="A7271" i="60"/>
  <c r="A7270" i="60"/>
  <c r="A7269" i="60"/>
  <c r="A7268" i="60"/>
  <c r="A7267" i="60"/>
  <c r="A7266" i="60"/>
  <c r="A7265" i="60"/>
  <c r="A7264" i="60"/>
  <c r="A7263" i="60"/>
  <c r="A7262" i="60"/>
  <c r="A7261" i="60"/>
  <c r="A7260" i="60"/>
  <c r="A7259" i="60"/>
  <c r="A7258" i="60"/>
  <c r="A7257" i="60"/>
  <c r="A7256" i="60"/>
  <c r="A7255" i="60"/>
  <c r="A7254" i="60"/>
  <c r="A7253" i="60"/>
  <c r="A7252" i="60"/>
  <c r="A7251" i="60"/>
  <c r="A7250" i="60"/>
  <c r="A7249" i="60"/>
  <c r="A7248" i="60"/>
  <c r="A7247" i="60"/>
  <c r="A7246" i="60"/>
  <c r="A7245" i="60"/>
  <c r="A7244" i="60"/>
  <c r="A7243" i="60"/>
  <c r="A7242" i="60"/>
  <c r="A7241" i="60"/>
  <c r="A7240" i="60"/>
  <c r="A7239" i="60"/>
  <c r="A7238" i="60"/>
  <c r="A7237" i="60"/>
  <c r="A7236" i="60"/>
  <c r="A7235" i="60"/>
  <c r="A7234" i="60"/>
  <c r="A7233" i="60"/>
  <c r="A7232" i="60"/>
  <c r="A7231" i="60"/>
  <c r="A7230" i="60"/>
  <c r="A7229" i="60"/>
  <c r="A7228" i="60"/>
  <c r="A7227" i="60"/>
  <c r="A7226" i="60"/>
  <c r="A7225" i="60"/>
  <c r="A7224" i="60"/>
  <c r="A7223" i="60"/>
  <c r="A7222" i="60"/>
  <c r="A7221" i="60"/>
  <c r="A7220" i="60"/>
  <c r="A7219" i="60"/>
  <c r="A7218" i="60"/>
  <c r="A7217" i="60"/>
  <c r="A7216" i="60"/>
  <c r="A7215" i="60"/>
  <c r="A7214" i="60"/>
  <c r="A7213" i="60"/>
  <c r="A7212" i="60"/>
  <c r="A7211" i="60"/>
  <c r="A7210" i="60"/>
  <c r="A7209" i="60"/>
  <c r="A7208" i="60"/>
  <c r="A7207" i="60"/>
  <c r="A7206" i="60"/>
  <c r="A7205" i="60"/>
  <c r="A7204" i="60"/>
  <c r="A7203" i="60"/>
  <c r="A7202" i="60"/>
  <c r="A7201" i="60"/>
  <c r="A7200" i="60"/>
  <c r="A7199" i="60"/>
  <c r="A7198" i="60"/>
  <c r="A7197" i="60"/>
  <c r="A7196" i="60"/>
  <c r="A7195" i="60"/>
  <c r="A7194" i="60"/>
  <c r="A7193" i="60"/>
  <c r="A7192" i="60"/>
  <c r="A7191" i="60"/>
  <c r="A7190" i="60"/>
  <c r="A7189" i="60"/>
  <c r="A7188" i="60"/>
  <c r="A7187" i="60"/>
  <c r="A7186" i="60"/>
  <c r="A7185" i="60"/>
  <c r="A7184" i="60"/>
  <c r="A7183" i="60"/>
  <c r="A7182" i="60"/>
  <c r="A7181" i="60"/>
  <c r="A7180" i="60"/>
  <c r="A7179" i="60"/>
  <c r="A7178" i="60"/>
  <c r="A7177" i="60"/>
  <c r="A7176" i="60"/>
  <c r="A7175" i="60"/>
  <c r="A7174" i="60"/>
  <c r="A7173" i="60"/>
  <c r="A7172" i="60"/>
  <c r="A7171" i="60"/>
  <c r="A7170" i="60"/>
  <c r="A7169" i="60"/>
  <c r="A7168" i="60"/>
  <c r="A7167" i="60"/>
  <c r="A7166" i="60"/>
  <c r="A7165" i="60"/>
  <c r="A7164" i="60"/>
  <c r="A7163" i="60"/>
  <c r="A7162" i="60"/>
  <c r="A7161" i="60"/>
  <c r="A7160" i="60"/>
  <c r="A7159" i="60"/>
  <c r="A7158" i="60"/>
  <c r="A7157" i="60"/>
  <c r="A7156" i="60"/>
  <c r="A7155" i="60"/>
  <c r="A7154" i="60"/>
  <c r="A7153" i="60"/>
  <c r="A7152" i="60"/>
  <c r="A7151" i="60"/>
  <c r="A7150" i="60"/>
  <c r="A7149" i="60"/>
  <c r="A7148" i="60"/>
  <c r="A7147" i="60"/>
  <c r="A7146" i="60"/>
  <c r="A7145" i="60"/>
  <c r="A7144" i="60"/>
  <c r="A7143" i="60"/>
  <c r="A7142" i="60"/>
  <c r="A7141" i="60"/>
  <c r="A7140" i="60"/>
  <c r="A7139" i="60"/>
  <c r="A7138" i="60"/>
  <c r="A7137" i="60"/>
  <c r="A7136" i="60"/>
  <c r="A7135" i="60"/>
  <c r="A7134" i="60"/>
  <c r="A7133" i="60"/>
  <c r="A7132" i="60"/>
  <c r="A7131" i="60"/>
  <c r="A7130" i="60"/>
  <c r="A7129" i="60"/>
  <c r="A7128" i="60"/>
  <c r="A7127" i="60"/>
  <c r="A7126" i="60"/>
  <c r="A7125" i="60"/>
  <c r="A7124" i="60"/>
  <c r="A7123" i="60"/>
  <c r="A7122" i="60"/>
  <c r="A7121" i="60"/>
  <c r="A7120" i="60"/>
  <c r="A7119" i="60"/>
  <c r="A7118" i="60"/>
  <c r="A7117" i="60"/>
  <c r="A7116" i="60"/>
  <c r="A7115" i="60"/>
  <c r="A7114" i="60"/>
  <c r="A7113" i="60"/>
  <c r="A7112" i="60"/>
  <c r="A7111" i="60"/>
  <c r="A7110" i="60"/>
  <c r="A7109" i="60"/>
  <c r="A7108" i="60"/>
  <c r="A7107" i="60"/>
  <c r="A7106" i="60"/>
  <c r="A7105" i="60"/>
  <c r="A7104" i="60"/>
  <c r="A7103" i="60"/>
  <c r="A7102" i="60"/>
  <c r="A7101" i="60"/>
  <c r="A7100" i="60"/>
  <c r="A7099" i="60"/>
  <c r="A7098" i="60"/>
  <c r="A7097" i="60"/>
  <c r="A7096" i="60"/>
  <c r="A7095" i="60"/>
  <c r="A7094" i="60"/>
  <c r="A7093" i="60"/>
  <c r="A7092" i="60"/>
  <c r="A7091" i="60"/>
  <c r="A7090" i="60"/>
  <c r="A7089" i="60"/>
  <c r="A7088" i="60"/>
  <c r="A7087" i="60"/>
  <c r="A7086" i="60"/>
  <c r="A7085" i="60"/>
  <c r="A7084" i="60"/>
  <c r="A7083" i="60"/>
  <c r="A7082" i="60"/>
  <c r="A7081" i="60"/>
  <c r="A7080" i="60"/>
  <c r="A7079" i="60"/>
  <c r="A7078" i="60"/>
  <c r="A7077" i="60"/>
  <c r="A7076" i="60"/>
  <c r="A7075" i="60"/>
  <c r="A7074" i="60"/>
  <c r="A7073" i="60"/>
  <c r="A7072" i="60"/>
  <c r="A7071" i="60"/>
  <c r="A7070" i="60"/>
  <c r="A7069" i="60"/>
  <c r="A7068" i="60"/>
  <c r="A7067" i="60"/>
  <c r="A7066" i="60"/>
  <c r="A7065" i="60"/>
  <c r="A7064" i="60"/>
  <c r="A7063" i="60"/>
  <c r="A7062" i="60"/>
  <c r="A7061" i="60"/>
  <c r="A7060" i="60"/>
  <c r="A7059" i="60"/>
  <c r="A7058" i="60"/>
  <c r="A7057" i="60"/>
  <c r="A7056" i="60"/>
  <c r="A7055" i="60"/>
  <c r="A7054" i="60"/>
  <c r="A7053" i="60"/>
  <c r="A7052" i="60"/>
  <c r="A7051" i="60"/>
  <c r="A7050" i="60"/>
  <c r="A7049" i="60"/>
  <c r="A7048" i="60"/>
  <c r="A7047" i="60"/>
  <c r="A7046" i="60"/>
  <c r="A7045" i="60"/>
  <c r="A7044" i="60"/>
  <c r="A7043" i="60"/>
  <c r="A7042" i="60"/>
  <c r="A7041" i="60"/>
  <c r="A7040" i="60"/>
  <c r="A7039" i="60"/>
  <c r="A7038" i="60"/>
  <c r="A7037" i="60"/>
  <c r="A7036" i="60"/>
  <c r="A7035" i="60"/>
  <c r="A7034" i="60"/>
  <c r="A7033" i="60"/>
  <c r="A7032" i="60"/>
  <c r="A7031" i="60"/>
  <c r="A7030" i="60"/>
  <c r="A7029" i="60"/>
  <c r="A7028" i="60"/>
  <c r="A7027" i="60"/>
  <c r="A7026" i="60"/>
  <c r="A7025" i="60"/>
  <c r="A7024" i="60"/>
  <c r="A7023" i="60"/>
  <c r="A7022" i="60"/>
  <c r="A7021" i="60"/>
  <c r="A7020" i="60"/>
  <c r="A7019" i="60"/>
  <c r="A7018" i="60"/>
  <c r="A7017" i="60"/>
  <c r="A7016" i="60"/>
  <c r="A7015" i="60"/>
  <c r="A7014" i="60"/>
  <c r="A7013" i="60"/>
  <c r="A7012" i="60"/>
  <c r="A7011" i="60"/>
  <c r="A7010" i="60"/>
  <c r="A7009" i="60"/>
  <c r="A7008" i="60"/>
  <c r="A7007" i="60"/>
  <c r="A7006" i="60"/>
  <c r="A7005" i="60"/>
  <c r="A7004" i="60"/>
  <c r="A7003" i="60"/>
  <c r="A7002" i="60"/>
  <c r="A7001" i="60"/>
  <c r="A7000" i="60"/>
  <c r="A6999" i="60"/>
  <c r="A6998" i="60"/>
  <c r="A6997" i="60"/>
  <c r="A6996" i="60"/>
  <c r="A6995" i="60"/>
  <c r="A6994" i="60"/>
  <c r="A6993" i="60"/>
  <c r="A6992" i="60"/>
  <c r="A6991" i="60"/>
  <c r="A6990" i="60"/>
  <c r="A6989" i="60"/>
  <c r="A6988" i="60"/>
  <c r="A6987" i="60"/>
  <c r="A6986" i="60"/>
  <c r="A6985" i="60"/>
  <c r="A6984" i="60"/>
  <c r="A6983" i="60"/>
  <c r="A6982" i="60"/>
  <c r="A6981" i="60"/>
  <c r="A6980" i="60"/>
  <c r="A6979" i="60"/>
  <c r="A6978" i="60"/>
  <c r="A6977" i="60"/>
  <c r="A6976" i="60"/>
  <c r="A6975" i="60"/>
  <c r="A6974" i="60"/>
  <c r="A6973" i="60"/>
  <c r="A6972" i="60"/>
  <c r="A6971" i="60"/>
  <c r="A6970" i="60"/>
  <c r="A6969" i="60"/>
  <c r="A6968" i="60"/>
  <c r="A6967" i="60"/>
  <c r="A6966" i="60"/>
  <c r="A6965" i="60"/>
  <c r="A6964" i="60"/>
  <c r="A6963" i="60"/>
  <c r="A6962" i="60"/>
  <c r="A6961" i="60"/>
  <c r="A6960" i="60"/>
  <c r="A6959" i="60"/>
  <c r="A6958" i="60"/>
  <c r="A6957" i="60"/>
  <c r="A6956" i="60"/>
  <c r="A6955" i="60"/>
  <c r="A6954" i="60"/>
  <c r="A6953" i="60"/>
  <c r="A6952" i="60"/>
  <c r="A6951" i="60"/>
  <c r="A6950" i="60"/>
  <c r="A6949" i="60"/>
  <c r="A6948" i="60"/>
  <c r="A6947" i="60"/>
  <c r="A6946" i="60"/>
  <c r="A6945" i="60"/>
  <c r="A6944" i="60"/>
  <c r="A6943" i="60"/>
  <c r="A6942" i="60"/>
  <c r="A6941" i="60"/>
  <c r="A6940" i="60"/>
  <c r="A6939" i="60"/>
  <c r="A6938" i="60"/>
  <c r="A6937" i="60"/>
  <c r="A6936" i="60"/>
  <c r="A6935" i="60"/>
  <c r="A6934" i="60"/>
  <c r="A6933" i="60"/>
  <c r="A6932" i="60"/>
  <c r="A6931" i="60"/>
  <c r="A6930" i="60"/>
  <c r="A6929" i="60"/>
  <c r="A6928" i="60"/>
  <c r="A6927" i="60"/>
  <c r="A6926" i="60"/>
  <c r="A6925" i="60"/>
  <c r="A6924" i="60"/>
  <c r="A6923" i="60"/>
  <c r="A6922" i="60"/>
  <c r="A6921" i="60"/>
  <c r="A6920" i="60"/>
  <c r="A6919" i="60"/>
  <c r="A6918" i="60"/>
  <c r="A6917" i="60"/>
  <c r="A6916" i="60"/>
  <c r="A6915" i="60"/>
  <c r="A6914" i="60"/>
  <c r="A6913" i="60"/>
  <c r="A6912" i="60"/>
  <c r="A6911" i="60"/>
  <c r="A6910" i="60"/>
  <c r="A6909" i="60"/>
  <c r="A6908" i="60"/>
  <c r="A6907" i="60"/>
  <c r="A6906" i="60"/>
  <c r="A6905" i="60"/>
  <c r="A6904" i="60"/>
  <c r="A6903" i="60"/>
  <c r="A6902" i="60"/>
  <c r="A6901" i="60"/>
  <c r="A6900" i="60"/>
  <c r="A6899" i="60"/>
  <c r="A6898" i="60"/>
  <c r="A6897" i="60"/>
  <c r="A6896" i="60"/>
  <c r="A6895" i="60"/>
  <c r="A6894" i="60"/>
  <c r="A6893" i="60"/>
  <c r="A6892" i="60"/>
  <c r="A6891" i="60"/>
  <c r="A6890" i="60"/>
  <c r="A6889" i="60"/>
  <c r="A6888" i="60"/>
  <c r="A6887" i="60"/>
  <c r="A6886" i="60"/>
  <c r="A6885" i="60"/>
  <c r="A6884" i="60"/>
  <c r="A6883" i="60"/>
  <c r="A6882" i="60"/>
  <c r="A6881" i="60"/>
  <c r="A6880" i="60"/>
  <c r="A6879" i="60"/>
  <c r="A6878" i="60"/>
  <c r="A6877" i="60"/>
  <c r="A6876" i="60"/>
  <c r="A6875" i="60"/>
  <c r="A6874" i="60"/>
  <c r="A6873" i="60"/>
  <c r="A6872" i="60"/>
  <c r="A6871" i="60"/>
  <c r="A6870" i="60"/>
  <c r="A6869" i="60"/>
  <c r="A6868" i="60"/>
  <c r="A6867" i="60"/>
  <c r="A6866" i="60"/>
  <c r="A6865" i="60"/>
  <c r="A6864" i="60"/>
  <c r="A6863" i="60"/>
  <c r="A6862" i="60"/>
  <c r="A6861" i="60"/>
  <c r="A6860" i="60"/>
  <c r="A6859" i="60"/>
  <c r="A6858" i="60"/>
  <c r="A6857" i="60"/>
  <c r="A6856" i="60"/>
  <c r="A6855" i="60"/>
  <c r="A6854" i="60"/>
  <c r="A6853" i="60"/>
  <c r="A6852" i="60"/>
  <c r="A6851" i="60"/>
  <c r="A6850" i="60"/>
  <c r="A6849" i="60"/>
  <c r="A6848" i="60"/>
  <c r="A6847" i="60"/>
  <c r="A6846" i="60"/>
  <c r="A6845" i="60"/>
  <c r="A6844" i="60"/>
  <c r="A6843" i="60"/>
  <c r="A6842" i="60"/>
  <c r="A6841" i="60"/>
  <c r="A6840" i="60"/>
  <c r="A6839" i="60"/>
  <c r="A6838" i="60"/>
  <c r="A6837" i="60"/>
  <c r="A6836" i="60"/>
  <c r="A6835" i="60"/>
  <c r="A6834" i="60"/>
  <c r="A6833" i="60"/>
  <c r="A6832" i="60"/>
  <c r="A6831" i="60"/>
  <c r="A6830" i="60"/>
  <c r="A6829" i="60"/>
  <c r="A6828" i="60"/>
  <c r="A6827" i="60"/>
  <c r="A6826" i="60"/>
  <c r="A6825" i="60"/>
  <c r="A6824" i="60"/>
  <c r="A6823" i="60"/>
  <c r="A6822" i="60"/>
  <c r="A6821" i="60"/>
  <c r="A6820" i="60"/>
  <c r="A6819" i="60"/>
  <c r="A6818" i="60"/>
  <c r="A6817" i="60"/>
  <c r="A6816" i="60"/>
  <c r="A6815" i="60"/>
  <c r="A6814" i="60"/>
  <c r="A6813" i="60"/>
  <c r="A6812" i="60"/>
  <c r="A6811" i="60"/>
  <c r="A6810" i="60"/>
  <c r="A6809" i="60"/>
  <c r="A6808" i="60"/>
  <c r="A6807" i="60"/>
  <c r="A6806" i="60"/>
  <c r="A6805" i="60"/>
  <c r="A6804" i="60"/>
  <c r="A6803" i="60"/>
  <c r="A6802" i="60"/>
  <c r="A6801" i="60"/>
  <c r="A6800" i="60"/>
  <c r="A6799" i="60"/>
  <c r="A6798" i="60"/>
  <c r="A6797" i="60"/>
  <c r="A6796" i="60"/>
  <c r="A6795" i="60"/>
  <c r="A6794" i="60"/>
  <c r="A6793" i="60"/>
  <c r="A6792" i="60"/>
  <c r="A6791" i="60"/>
  <c r="A6790" i="60"/>
  <c r="A6789" i="60"/>
  <c r="A6788" i="60"/>
  <c r="A6787" i="60"/>
  <c r="A6786" i="60"/>
  <c r="A6785" i="60"/>
  <c r="A6784" i="60"/>
  <c r="A6783" i="60"/>
  <c r="A6782" i="60"/>
  <c r="A6781" i="60"/>
  <c r="A6780" i="60"/>
  <c r="A6779" i="60"/>
  <c r="A6778" i="60"/>
  <c r="A6777" i="60"/>
  <c r="A6776" i="60"/>
  <c r="A6775" i="60"/>
  <c r="A6774" i="60"/>
  <c r="A6773" i="60"/>
  <c r="A6772" i="60"/>
  <c r="A6771" i="60"/>
  <c r="A6770" i="60"/>
  <c r="A6769" i="60"/>
  <c r="A6768" i="60"/>
  <c r="A6767" i="60"/>
  <c r="A6766" i="60"/>
  <c r="A6765" i="60"/>
  <c r="A6764" i="60"/>
  <c r="A6763" i="60"/>
  <c r="A6762" i="60"/>
  <c r="A6761" i="60"/>
  <c r="A6760" i="60"/>
  <c r="A6759" i="60"/>
  <c r="A6758" i="60"/>
  <c r="A6757" i="60"/>
  <c r="A6756" i="60"/>
  <c r="A6755" i="60"/>
  <c r="A6754" i="60"/>
  <c r="A6753" i="60"/>
  <c r="A6752" i="60"/>
  <c r="A6751" i="60"/>
  <c r="A6750" i="60"/>
  <c r="A6749" i="60"/>
  <c r="A6748" i="60"/>
  <c r="A6747" i="60"/>
  <c r="A6746" i="60"/>
  <c r="A6745" i="60"/>
  <c r="A6744" i="60"/>
  <c r="A6743" i="60"/>
  <c r="A6742" i="60"/>
  <c r="A6741" i="60"/>
  <c r="A6740" i="60"/>
  <c r="A6739" i="60"/>
  <c r="A6738" i="60"/>
  <c r="A6737" i="60"/>
  <c r="A6736" i="60"/>
  <c r="A6735" i="60"/>
  <c r="A6734" i="60"/>
  <c r="A6733" i="60"/>
  <c r="A6732" i="60"/>
  <c r="A6731" i="60"/>
  <c r="A6730" i="60"/>
  <c r="A6729" i="60"/>
  <c r="A6728" i="60"/>
  <c r="A6727" i="60"/>
  <c r="A6726" i="60"/>
  <c r="A6725" i="60"/>
  <c r="A6724" i="60"/>
  <c r="A6723" i="60"/>
  <c r="A6722" i="60"/>
  <c r="A6721" i="60"/>
  <c r="A6720" i="60"/>
  <c r="A6719" i="60"/>
  <c r="A6718" i="60"/>
  <c r="A6717" i="60"/>
  <c r="A6716" i="60"/>
  <c r="A6715" i="60"/>
  <c r="A6714" i="60"/>
  <c r="A6713" i="60"/>
  <c r="A6712" i="60"/>
  <c r="A6711" i="60"/>
  <c r="A6710" i="60"/>
  <c r="A6709" i="60"/>
  <c r="A6708" i="60"/>
  <c r="A6707" i="60"/>
  <c r="A6706" i="60"/>
  <c r="A6705" i="60"/>
  <c r="A6704" i="60"/>
  <c r="A6703" i="60"/>
  <c r="A6702" i="60"/>
  <c r="A6701" i="60"/>
  <c r="A6700" i="60"/>
  <c r="A6699" i="60"/>
  <c r="A6698" i="60"/>
  <c r="A6697" i="60"/>
  <c r="A6696" i="60"/>
  <c r="A6695" i="60"/>
  <c r="A6694" i="60"/>
  <c r="A6693" i="60"/>
  <c r="A6692" i="60"/>
  <c r="A6691" i="60"/>
  <c r="A6690" i="60"/>
  <c r="A6689" i="60"/>
  <c r="A6688" i="60"/>
  <c r="A6687" i="60"/>
  <c r="A6686" i="60"/>
  <c r="A6685" i="60"/>
  <c r="A6684" i="60"/>
  <c r="A6683" i="60"/>
  <c r="A6682" i="60"/>
  <c r="A6681" i="60"/>
  <c r="A6680" i="60"/>
  <c r="A6679" i="60"/>
  <c r="A6678" i="60"/>
  <c r="A6677" i="60"/>
  <c r="A6676" i="60"/>
  <c r="A6675" i="60"/>
  <c r="A6674" i="60"/>
  <c r="A6673" i="60"/>
  <c r="A6672" i="60"/>
  <c r="A6671" i="60"/>
  <c r="A6670" i="60"/>
  <c r="A6669" i="60"/>
  <c r="A6668" i="60"/>
  <c r="A6667" i="60"/>
  <c r="A6666" i="60"/>
  <c r="A6665" i="60"/>
  <c r="A6664" i="60"/>
  <c r="A6663" i="60"/>
  <c r="A6662" i="60"/>
  <c r="A6661" i="60"/>
  <c r="A6660" i="60"/>
  <c r="A6659" i="60"/>
  <c r="A6658" i="60"/>
  <c r="A6657" i="60"/>
  <c r="A6656" i="60"/>
  <c r="A6655" i="60"/>
  <c r="A6654" i="60"/>
  <c r="A6653" i="60"/>
  <c r="A6652" i="60"/>
  <c r="A6651" i="60"/>
  <c r="A6650" i="60"/>
  <c r="A6649" i="60"/>
  <c r="A6648" i="60"/>
  <c r="A6647" i="60"/>
  <c r="A6646" i="60"/>
  <c r="A6645" i="60"/>
  <c r="A6644" i="60"/>
  <c r="A6643" i="60"/>
  <c r="A6642" i="60"/>
  <c r="A6641" i="60"/>
  <c r="A6640" i="60"/>
  <c r="A6639" i="60"/>
  <c r="A6638" i="60"/>
  <c r="A6637" i="60"/>
  <c r="A6636" i="60"/>
  <c r="A6635" i="60"/>
  <c r="A6634" i="60"/>
  <c r="A6633" i="60"/>
  <c r="A6632" i="60"/>
  <c r="A6631" i="60"/>
  <c r="A6630" i="60"/>
  <c r="A6629" i="60"/>
  <c r="A6628" i="60"/>
  <c r="A6627" i="60"/>
  <c r="A6626" i="60"/>
  <c r="A6625" i="60"/>
  <c r="A6624" i="60"/>
  <c r="A6623" i="60"/>
  <c r="A6622" i="60"/>
  <c r="A6621" i="60"/>
  <c r="A6620" i="60"/>
  <c r="A6619" i="60"/>
  <c r="A6618" i="60"/>
  <c r="A6617" i="60"/>
  <c r="A6616" i="60"/>
  <c r="A6615" i="60"/>
  <c r="A6614" i="60"/>
  <c r="A6613" i="60"/>
  <c r="A6612" i="60"/>
  <c r="A6611" i="60"/>
  <c r="A6610" i="60"/>
  <c r="A6609" i="60"/>
  <c r="A6608" i="60"/>
  <c r="A6607" i="60"/>
  <c r="A6606" i="60"/>
  <c r="A6605" i="60"/>
  <c r="A6604" i="60"/>
  <c r="A6603" i="60"/>
  <c r="A6602" i="60"/>
  <c r="A6601" i="60"/>
  <c r="A6600" i="60"/>
  <c r="A6599" i="60"/>
  <c r="A6598" i="60"/>
  <c r="A6597" i="60"/>
  <c r="A6596" i="60"/>
  <c r="A6595" i="60"/>
  <c r="A6594" i="60"/>
  <c r="A6593" i="60"/>
  <c r="A6592" i="60"/>
  <c r="A6591" i="60"/>
  <c r="A6590" i="60"/>
  <c r="A6589" i="60"/>
  <c r="A6588" i="60"/>
  <c r="A6587" i="60"/>
  <c r="A6586" i="60"/>
  <c r="A6585" i="60"/>
  <c r="A6584" i="60"/>
  <c r="A6583" i="60"/>
  <c r="A6582" i="60"/>
  <c r="A6581" i="60"/>
  <c r="A6580" i="60"/>
  <c r="A6579" i="60"/>
  <c r="A6578" i="60"/>
  <c r="A6577" i="60"/>
  <c r="A6576" i="60"/>
  <c r="A6575" i="60"/>
  <c r="A6574" i="60"/>
  <c r="A6573" i="60"/>
  <c r="A6572" i="60"/>
  <c r="A6571" i="60"/>
  <c r="A6570" i="60"/>
  <c r="A6569" i="60"/>
  <c r="A6568" i="60"/>
  <c r="A6567" i="60"/>
  <c r="A6566" i="60"/>
  <c r="A6565" i="60"/>
  <c r="A6564" i="60"/>
  <c r="A6563" i="60"/>
  <c r="A6562" i="60"/>
  <c r="A6561" i="60"/>
  <c r="A6560" i="60"/>
  <c r="A6559" i="60"/>
  <c r="A6558" i="60"/>
  <c r="A6557" i="60"/>
  <c r="A6556" i="60"/>
  <c r="A6555" i="60"/>
  <c r="A6554" i="60"/>
  <c r="A6553" i="60"/>
  <c r="A6552" i="60"/>
  <c r="A6551" i="60"/>
  <c r="A6550" i="60"/>
  <c r="A6549" i="60"/>
  <c r="A6548" i="60"/>
  <c r="A6547" i="60"/>
  <c r="A6546" i="60"/>
  <c r="A6545" i="60"/>
  <c r="A6544" i="60"/>
  <c r="A6543" i="60"/>
  <c r="A6542" i="60"/>
  <c r="A6541" i="60"/>
  <c r="A6540" i="60"/>
  <c r="A6539" i="60"/>
  <c r="A6538" i="60"/>
  <c r="A6537" i="60"/>
  <c r="A6536" i="60"/>
  <c r="A6535" i="60"/>
  <c r="A6534" i="60"/>
  <c r="A6533" i="60"/>
  <c r="A6532" i="60"/>
  <c r="A6531" i="60"/>
  <c r="A6530" i="60"/>
  <c r="A6529" i="60"/>
  <c r="A6528" i="60"/>
  <c r="A6527" i="60"/>
  <c r="A6526" i="60"/>
  <c r="A6525" i="60"/>
  <c r="A6524" i="60"/>
  <c r="A6523" i="60"/>
  <c r="A6522" i="60"/>
  <c r="A6521" i="60"/>
  <c r="A6520" i="60"/>
  <c r="A6519" i="60"/>
  <c r="A6518" i="60"/>
  <c r="A6517" i="60"/>
  <c r="A6516" i="60"/>
  <c r="A6515" i="60"/>
  <c r="A6514" i="60"/>
  <c r="A6513" i="60"/>
  <c r="A6512" i="60"/>
  <c r="A6511" i="60"/>
  <c r="A6510" i="60"/>
  <c r="A6509" i="60"/>
  <c r="A6508" i="60"/>
  <c r="A6507" i="60"/>
  <c r="A6506" i="60"/>
  <c r="A6505" i="60"/>
  <c r="A6504" i="60"/>
  <c r="A6503" i="60"/>
  <c r="A6502" i="60"/>
  <c r="A6501" i="60"/>
  <c r="A6500" i="60"/>
  <c r="A6499" i="60"/>
  <c r="A6498" i="60"/>
  <c r="A6497" i="60"/>
  <c r="A6496" i="60"/>
  <c r="A6495" i="60"/>
  <c r="A6494" i="60"/>
  <c r="A6493" i="60"/>
  <c r="A6492" i="60"/>
  <c r="A6491" i="60"/>
  <c r="A6490" i="60"/>
  <c r="A6489" i="60"/>
  <c r="A6488" i="60"/>
  <c r="A6487" i="60"/>
  <c r="A6486" i="60"/>
  <c r="A6485" i="60"/>
  <c r="A6484" i="60"/>
  <c r="A6483" i="60"/>
  <c r="A6482" i="60"/>
  <c r="A6481" i="60"/>
  <c r="A6480" i="60"/>
  <c r="A6479" i="60"/>
  <c r="A6478" i="60"/>
  <c r="A6477" i="60"/>
  <c r="A6476" i="60"/>
  <c r="A6475" i="60"/>
  <c r="A6474" i="60"/>
  <c r="A6473" i="60"/>
  <c r="A6472" i="60"/>
  <c r="A6471" i="60"/>
  <c r="A6470" i="60"/>
  <c r="A6469" i="60"/>
  <c r="A6468" i="60"/>
  <c r="A6467" i="60"/>
  <c r="A6466" i="60"/>
  <c r="A6465" i="60"/>
  <c r="A6464" i="60"/>
  <c r="A6463" i="60"/>
  <c r="A6462" i="60"/>
  <c r="A6461" i="60"/>
  <c r="A6460" i="60"/>
  <c r="A6459" i="60"/>
  <c r="A6458" i="60"/>
  <c r="A6457" i="60"/>
  <c r="A6456" i="60"/>
  <c r="A6455" i="60"/>
  <c r="A6454" i="60"/>
  <c r="A6453" i="60"/>
  <c r="A6452" i="60"/>
  <c r="A6451" i="60"/>
  <c r="A6450" i="60"/>
  <c r="A6449" i="60"/>
  <c r="A6448" i="60"/>
  <c r="A6447" i="60"/>
  <c r="A6446" i="60"/>
  <c r="A6445" i="60"/>
  <c r="A6444" i="60"/>
  <c r="A6443" i="60"/>
  <c r="A6442" i="60"/>
  <c r="A6441" i="60"/>
  <c r="A6440" i="60"/>
  <c r="A6439" i="60"/>
  <c r="A6438" i="60"/>
  <c r="A6437" i="60"/>
  <c r="A6436" i="60"/>
  <c r="A6435" i="60"/>
  <c r="A6434" i="60"/>
  <c r="A6433" i="60"/>
  <c r="A6432" i="60"/>
  <c r="A6431" i="60"/>
  <c r="A6430" i="60"/>
  <c r="A6429" i="60"/>
  <c r="A6428" i="60"/>
  <c r="A6427" i="60"/>
  <c r="A6426" i="60"/>
  <c r="A6425" i="60"/>
  <c r="A6424" i="60"/>
  <c r="A6423" i="60"/>
  <c r="A6422" i="60"/>
  <c r="A6421" i="60"/>
  <c r="A6420" i="60"/>
  <c r="A6419" i="60"/>
  <c r="A6418" i="60"/>
  <c r="A6417" i="60"/>
  <c r="A6416" i="60"/>
  <c r="A6415" i="60"/>
  <c r="A6414" i="60"/>
  <c r="A6413" i="60"/>
  <c r="A6412" i="60"/>
  <c r="A6411" i="60"/>
  <c r="A6410" i="60"/>
  <c r="A6409" i="60"/>
  <c r="A6408" i="60"/>
  <c r="A6407" i="60"/>
  <c r="A6406" i="60"/>
  <c r="A6405" i="60"/>
  <c r="A6404" i="60"/>
  <c r="A6403" i="60"/>
  <c r="A6402" i="60"/>
  <c r="A6401" i="60"/>
  <c r="A6400" i="60"/>
  <c r="A6399" i="60"/>
  <c r="A6398" i="60"/>
  <c r="A6397" i="60"/>
  <c r="A6396" i="60"/>
  <c r="A6395" i="60"/>
  <c r="A6394" i="60"/>
  <c r="A6393" i="60"/>
  <c r="A6392" i="60"/>
  <c r="A6391" i="60"/>
  <c r="A6390" i="60"/>
  <c r="A6389" i="60"/>
  <c r="A6388" i="60"/>
  <c r="A6387" i="60"/>
  <c r="A6386" i="60"/>
  <c r="A6385" i="60"/>
  <c r="A6384" i="60"/>
  <c r="A6383" i="60"/>
  <c r="A6382" i="60"/>
  <c r="A6381" i="60"/>
  <c r="A6380" i="60"/>
  <c r="A6379" i="60"/>
  <c r="A6378" i="60"/>
  <c r="A6377" i="60"/>
  <c r="A6376" i="60"/>
  <c r="A6375" i="60"/>
  <c r="A6374" i="60"/>
  <c r="A6373" i="60"/>
  <c r="A6372" i="60"/>
  <c r="A6371" i="60"/>
  <c r="A6370" i="60"/>
  <c r="A6369" i="60"/>
  <c r="A6368" i="60"/>
  <c r="A6367" i="60"/>
  <c r="A6366" i="60"/>
  <c r="A6365" i="60"/>
  <c r="A6364" i="60"/>
  <c r="A6363" i="60"/>
  <c r="A6362" i="60"/>
  <c r="A6361" i="60"/>
  <c r="A6360" i="60"/>
  <c r="A6359" i="60"/>
  <c r="A6358" i="60"/>
  <c r="A6357" i="60"/>
  <c r="A6356" i="60"/>
  <c r="A6355" i="60"/>
  <c r="A6354" i="60"/>
  <c r="A6353" i="60"/>
  <c r="A6352" i="60"/>
  <c r="A6351" i="60"/>
  <c r="A6350" i="60"/>
  <c r="A6349" i="60"/>
  <c r="A6348" i="60"/>
  <c r="A6347" i="60"/>
  <c r="A6346" i="60"/>
  <c r="A6345" i="60"/>
  <c r="A6344" i="60"/>
  <c r="A6343" i="60"/>
  <c r="A6342" i="60"/>
  <c r="A6341" i="60"/>
  <c r="A6340" i="60"/>
  <c r="A6339" i="60"/>
  <c r="A6338" i="60"/>
  <c r="A6337" i="60"/>
  <c r="A6336" i="60"/>
  <c r="A6335" i="60"/>
  <c r="A6334" i="60"/>
  <c r="A6333" i="60"/>
  <c r="A6332" i="60"/>
  <c r="A6331" i="60"/>
  <c r="A6330" i="60"/>
  <c r="A6329" i="60"/>
  <c r="A6328" i="60"/>
  <c r="A6327" i="60"/>
  <c r="A6326" i="60"/>
  <c r="A6325" i="60"/>
  <c r="A6324" i="60"/>
  <c r="A6323" i="60"/>
  <c r="A6322" i="60"/>
  <c r="A6321" i="60"/>
  <c r="A6320" i="60"/>
  <c r="A6319" i="60"/>
  <c r="A6318" i="60"/>
  <c r="A6317" i="60"/>
  <c r="A6316" i="60"/>
  <c r="A6315" i="60"/>
  <c r="A6314" i="60"/>
  <c r="A6313" i="60"/>
  <c r="A6312" i="60"/>
  <c r="A6311" i="60"/>
  <c r="A6310" i="60"/>
  <c r="A6309" i="60"/>
  <c r="A6308" i="60"/>
  <c r="A6307" i="60"/>
  <c r="A6306" i="60"/>
  <c r="A6305" i="60"/>
  <c r="A6304" i="60"/>
  <c r="A6303" i="60"/>
  <c r="A6302" i="60"/>
  <c r="A6301" i="60"/>
  <c r="A6300" i="60"/>
  <c r="A6299" i="60"/>
  <c r="A6298" i="60"/>
  <c r="A6297" i="60"/>
  <c r="A6296" i="60"/>
  <c r="A6295" i="60"/>
  <c r="A6294" i="60"/>
  <c r="A6293" i="60"/>
  <c r="A6292" i="60"/>
  <c r="A6291" i="60"/>
  <c r="A6290" i="60"/>
  <c r="A6289" i="60"/>
  <c r="A6288" i="60"/>
  <c r="A6287" i="60"/>
  <c r="A6286" i="60"/>
  <c r="A6285" i="60"/>
  <c r="A6284" i="60"/>
  <c r="A6283" i="60"/>
  <c r="A6282" i="60"/>
  <c r="A6281" i="60"/>
  <c r="A6280" i="60"/>
  <c r="A6279" i="60"/>
  <c r="A6278" i="60"/>
  <c r="A6277" i="60"/>
  <c r="A6276" i="60"/>
  <c r="A6275" i="60"/>
  <c r="A6274" i="60"/>
  <c r="A6273" i="60"/>
  <c r="A6272" i="60"/>
  <c r="A6271" i="60"/>
  <c r="A6270" i="60"/>
  <c r="A6269" i="60"/>
  <c r="A6268" i="60"/>
  <c r="A6267" i="60"/>
  <c r="A6266" i="60"/>
  <c r="A6265" i="60"/>
  <c r="A6264" i="60"/>
  <c r="A6263" i="60"/>
  <c r="A6262" i="60"/>
  <c r="A6261" i="60"/>
  <c r="A6260" i="60"/>
  <c r="A6259" i="60"/>
  <c r="A6258" i="60"/>
  <c r="A6257" i="60"/>
  <c r="A6256" i="60"/>
  <c r="A6255" i="60"/>
  <c r="A6254" i="60"/>
  <c r="A6253" i="60"/>
  <c r="A6252" i="60"/>
  <c r="A6251" i="60"/>
  <c r="A6250" i="60"/>
  <c r="A6249" i="60"/>
  <c r="A6248" i="60"/>
  <c r="A6247" i="60"/>
  <c r="A6246" i="60"/>
  <c r="A6245" i="60"/>
  <c r="A6244" i="60"/>
  <c r="A6243" i="60"/>
  <c r="A6242" i="60"/>
  <c r="A6241" i="60"/>
  <c r="A6240" i="60"/>
  <c r="A6239" i="60"/>
  <c r="A6238" i="60"/>
  <c r="A6237" i="60"/>
  <c r="A6236" i="60"/>
  <c r="A6235" i="60"/>
  <c r="A6234" i="60"/>
  <c r="A6233" i="60"/>
  <c r="A6232" i="60"/>
  <c r="A6231" i="60"/>
  <c r="A6230" i="60"/>
  <c r="A6229" i="60"/>
  <c r="A6228" i="60"/>
  <c r="A6227" i="60"/>
  <c r="A6226" i="60"/>
  <c r="A6225" i="60"/>
  <c r="A6224" i="60"/>
  <c r="A6223" i="60"/>
  <c r="A6222" i="60"/>
  <c r="A6221" i="60"/>
  <c r="A6220" i="60"/>
  <c r="A6219" i="60"/>
  <c r="A6218" i="60"/>
  <c r="A6217" i="60"/>
  <c r="A6216" i="60"/>
  <c r="A6215" i="60"/>
  <c r="A6214" i="60"/>
  <c r="A6213" i="60"/>
  <c r="A6212" i="60"/>
  <c r="A6211" i="60"/>
  <c r="A6210" i="60"/>
  <c r="A6209" i="60"/>
  <c r="A6208" i="60"/>
  <c r="A6207" i="60"/>
  <c r="A6206" i="60"/>
  <c r="A6205" i="60"/>
  <c r="A6204" i="60"/>
  <c r="A6203" i="60"/>
  <c r="A6202" i="60"/>
  <c r="A6201" i="60"/>
  <c r="A6200" i="60"/>
  <c r="A6199" i="60"/>
  <c r="A6198" i="60"/>
  <c r="A6197" i="60"/>
  <c r="A6196" i="60"/>
  <c r="A6195" i="60"/>
  <c r="A6194" i="60"/>
  <c r="A6193" i="60"/>
  <c r="A6192" i="60"/>
  <c r="A6191" i="60"/>
  <c r="A6190" i="60"/>
  <c r="A6189" i="60"/>
  <c r="A6188" i="60"/>
  <c r="A6187" i="60"/>
  <c r="A6186" i="60"/>
  <c r="A6185" i="60"/>
  <c r="A6184" i="60"/>
  <c r="A6183" i="60"/>
  <c r="A6182" i="60"/>
  <c r="A6181" i="60"/>
  <c r="A6180" i="60"/>
  <c r="A6179" i="60"/>
  <c r="A6178" i="60"/>
  <c r="A6177" i="60"/>
  <c r="A6176" i="60"/>
  <c r="A6175" i="60"/>
  <c r="A6174" i="60"/>
  <c r="A6173" i="60"/>
  <c r="A6172" i="60"/>
  <c r="A6171" i="60"/>
  <c r="A6170" i="60"/>
  <c r="A6169" i="60"/>
  <c r="A6168" i="60"/>
  <c r="A6167" i="60"/>
  <c r="A6166" i="60"/>
  <c r="A6165" i="60"/>
  <c r="A6164" i="60"/>
  <c r="A6163" i="60"/>
  <c r="A6162" i="60"/>
  <c r="A6161" i="60"/>
  <c r="A6160" i="60"/>
  <c r="A6159" i="60"/>
  <c r="A6158" i="60"/>
  <c r="A6157" i="60"/>
  <c r="A6156" i="60"/>
  <c r="A6155" i="60"/>
  <c r="A6154" i="60"/>
  <c r="A6153" i="60"/>
  <c r="A6152" i="60"/>
  <c r="A6151" i="60"/>
  <c r="A6150" i="60"/>
  <c r="A6149" i="60"/>
  <c r="A6148" i="60"/>
  <c r="A6147" i="60"/>
  <c r="A6146" i="60"/>
  <c r="A6145" i="60"/>
  <c r="A6144" i="60"/>
  <c r="A6143" i="60"/>
  <c r="A6142" i="60"/>
  <c r="A6141" i="60"/>
  <c r="A6140" i="60"/>
  <c r="A6139" i="60"/>
  <c r="A6138" i="60"/>
  <c r="A6137" i="60"/>
  <c r="A6136" i="60"/>
  <c r="A6135" i="60"/>
  <c r="A6134" i="60"/>
  <c r="A6133" i="60"/>
  <c r="A6132" i="60"/>
  <c r="A6131" i="60"/>
  <c r="A6130" i="60"/>
  <c r="A6129" i="60"/>
  <c r="A6128" i="60"/>
  <c r="A6127" i="60"/>
  <c r="A6126" i="60"/>
  <c r="A6125" i="60"/>
  <c r="A6124" i="60"/>
  <c r="A6123" i="60"/>
  <c r="A6122" i="60"/>
  <c r="A6121" i="60"/>
  <c r="A6120" i="60"/>
  <c r="A6119" i="60"/>
  <c r="A6118" i="60"/>
  <c r="A6117" i="60"/>
  <c r="A6116" i="60"/>
  <c r="A6115" i="60"/>
  <c r="A6114" i="60"/>
  <c r="A6113" i="60"/>
  <c r="A6112" i="60"/>
  <c r="A6111" i="60"/>
  <c r="A6110" i="60"/>
  <c r="A6109" i="60"/>
  <c r="A6108" i="60"/>
  <c r="A6107" i="60"/>
  <c r="A6106" i="60"/>
  <c r="A6105" i="60"/>
  <c r="A6104" i="60"/>
  <c r="A6103" i="60"/>
  <c r="A6102" i="60"/>
  <c r="A6101" i="60"/>
  <c r="A6100" i="60"/>
  <c r="A6099" i="60"/>
  <c r="A6098" i="60"/>
  <c r="A6097" i="60"/>
  <c r="A6096" i="60"/>
  <c r="A6095" i="60"/>
  <c r="A6094" i="60"/>
  <c r="A6093" i="60"/>
  <c r="A6092" i="60"/>
  <c r="A6091" i="60"/>
  <c r="A6090" i="60"/>
  <c r="A6089" i="60"/>
  <c r="A6088" i="60"/>
  <c r="A6087" i="60"/>
  <c r="A6086" i="60"/>
  <c r="A6085" i="60"/>
  <c r="A6084" i="60"/>
  <c r="A6083" i="60"/>
  <c r="A6082" i="60"/>
  <c r="A6081" i="60"/>
  <c r="A6080" i="60"/>
  <c r="A6079" i="60"/>
  <c r="A6078" i="60"/>
  <c r="A6077" i="60"/>
  <c r="A6076" i="60"/>
  <c r="A6075" i="60"/>
  <c r="A6074" i="60"/>
  <c r="A6073" i="60"/>
  <c r="A6072" i="60"/>
  <c r="A6071" i="60"/>
  <c r="A6070" i="60"/>
  <c r="A6069" i="60"/>
  <c r="A6068" i="60"/>
  <c r="A6067" i="60"/>
  <c r="A6066" i="60"/>
  <c r="A6065" i="60"/>
  <c r="A6064" i="60"/>
  <c r="A6063" i="60"/>
  <c r="A6062" i="60"/>
  <c r="A6061" i="60"/>
  <c r="A6060" i="60"/>
  <c r="A6059" i="60"/>
  <c r="A6058" i="60"/>
  <c r="A6057" i="60"/>
  <c r="A6056" i="60"/>
  <c r="A6055" i="60"/>
  <c r="A6054" i="60"/>
  <c r="A6053" i="60"/>
  <c r="A6052" i="60"/>
  <c r="A6051" i="60"/>
  <c r="A6050" i="60"/>
  <c r="A6049" i="60"/>
  <c r="A6048" i="60"/>
  <c r="A6047" i="60"/>
  <c r="A6046" i="60"/>
  <c r="A6045" i="60"/>
  <c r="A6044" i="60"/>
  <c r="A6043" i="60"/>
  <c r="A6042" i="60"/>
  <c r="A6041" i="60"/>
  <c r="A6040" i="60"/>
  <c r="A6039" i="60"/>
  <c r="A6038" i="60"/>
  <c r="A6037" i="60"/>
  <c r="A6036" i="60"/>
  <c r="A6035" i="60"/>
  <c r="A6034" i="60"/>
  <c r="A6033" i="60"/>
  <c r="A6032" i="60"/>
  <c r="A6031" i="60"/>
  <c r="A6030" i="60"/>
  <c r="A6029" i="60"/>
  <c r="A6028" i="60"/>
  <c r="A6027" i="60"/>
  <c r="A6026" i="60"/>
  <c r="A6025" i="60"/>
  <c r="A6024" i="60"/>
  <c r="A6023" i="60"/>
  <c r="A6022" i="60"/>
  <c r="A6021" i="60"/>
  <c r="A6020" i="60"/>
  <c r="A6019" i="60"/>
  <c r="A6018" i="60"/>
  <c r="A6017" i="60"/>
  <c r="A6016" i="60"/>
  <c r="A6015" i="60"/>
  <c r="A6014" i="60"/>
  <c r="A6013" i="60"/>
  <c r="A6012" i="60"/>
  <c r="A6011" i="60"/>
  <c r="A6010" i="60"/>
  <c r="A6009" i="60"/>
  <c r="A6008" i="60"/>
  <c r="A6007" i="60"/>
  <c r="A6006" i="60"/>
  <c r="A6005" i="60"/>
  <c r="A6004" i="60"/>
  <c r="A6003" i="60"/>
  <c r="A6002" i="60"/>
  <c r="A6001" i="60"/>
  <c r="A6000" i="60"/>
  <c r="A5999" i="60"/>
  <c r="A5998" i="60"/>
  <c r="A5997" i="60"/>
  <c r="A5996" i="60"/>
  <c r="A5995" i="60"/>
  <c r="A5994" i="60"/>
  <c r="A5993" i="60"/>
  <c r="A5992" i="60"/>
  <c r="A5991" i="60"/>
  <c r="A5990" i="60"/>
  <c r="A5989" i="60"/>
  <c r="A5988" i="60"/>
  <c r="A5987" i="60"/>
  <c r="A5986" i="60"/>
  <c r="A5985" i="60"/>
  <c r="A5984" i="60"/>
  <c r="A5983" i="60"/>
  <c r="A5982" i="60"/>
  <c r="A5981" i="60"/>
  <c r="A5980" i="60"/>
  <c r="A5979" i="60"/>
  <c r="A5978" i="60"/>
  <c r="A5977" i="60"/>
  <c r="A5976" i="60"/>
  <c r="A5975" i="60"/>
  <c r="A5974" i="60"/>
  <c r="A5973" i="60"/>
  <c r="A5972" i="60"/>
  <c r="A5971" i="60"/>
  <c r="A5970" i="60"/>
  <c r="A5969" i="60"/>
  <c r="A5968" i="60"/>
  <c r="A5967" i="60"/>
  <c r="A5966" i="60"/>
  <c r="A5965" i="60"/>
  <c r="A5964" i="60"/>
  <c r="A5963" i="60"/>
  <c r="A5962" i="60"/>
  <c r="A5961" i="60"/>
  <c r="A5960" i="60"/>
  <c r="A5959" i="60"/>
  <c r="A5958" i="60"/>
  <c r="A5957" i="60"/>
  <c r="A5956" i="60"/>
  <c r="A5955" i="60"/>
  <c r="A5954" i="60"/>
  <c r="A5953" i="60"/>
  <c r="A5952" i="60"/>
  <c r="A5951" i="60"/>
  <c r="A5950" i="60"/>
  <c r="A5949" i="60"/>
  <c r="A5948" i="60"/>
  <c r="A5947" i="60"/>
  <c r="A5946" i="60"/>
  <c r="A5945" i="60"/>
  <c r="A5944" i="60"/>
  <c r="A5943" i="60"/>
  <c r="A5942" i="60"/>
  <c r="A5941" i="60"/>
  <c r="A5940" i="60"/>
  <c r="A5939" i="60"/>
  <c r="A5938" i="60"/>
  <c r="A5937" i="60"/>
  <c r="A5936" i="60"/>
  <c r="A5935" i="60"/>
  <c r="A5934" i="60"/>
  <c r="A5933" i="60"/>
  <c r="A5932" i="60"/>
  <c r="A5931" i="60"/>
  <c r="A5930" i="60"/>
  <c r="A5929" i="60"/>
  <c r="A5928" i="60"/>
  <c r="A5927" i="60"/>
  <c r="A5926" i="60"/>
  <c r="A5925" i="60"/>
  <c r="A5924" i="60"/>
  <c r="A5923" i="60"/>
  <c r="A5922" i="60"/>
  <c r="A5921" i="60"/>
  <c r="A5920" i="60"/>
  <c r="A5919" i="60"/>
  <c r="A5918" i="60"/>
  <c r="A5917" i="60"/>
  <c r="A5916" i="60"/>
  <c r="A5915" i="60"/>
  <c r="A5914" i="60"/>
  <c r="A5913" i="60"/>
  <c r="A5912" i="60"/>
  <c r="A5911" i="60"/>
  <c r="A5910" i="60"/>
  <c r="A5909" i="60"/>
  <c r="A5908" i="60"/>
  <c r="A5907" i="60"/>
  <c r="A5906" i="60"/>
  <c r="A5905" i="60"/>
  <c r="A5904" i="60"/>
  <c r="A5903" i="60"/>
  <c r="A5902" i="60"/>
  <c r="A5901" i="60"/>
  <c r="A5900" i="60"/>
  <c r="A5899" i="60"/>
  <c r="A5898" i="60"/>
  <c r="A5897" i="60"/>
  <c r="A5896" i="60"/>
  <c r="A5895" i="60"/>
  <c r="A5894" i="60"/>
  <c r="A5893" i="60"/>
  <c r="A5892" i="60"/>
  <c r="A5891" i="60"/>
  <c r="A5890" i="60"/>
  <c r="A5889" i="60"/>
  <c r="A5888" i="60"/>
  <c r="A5887" i="60"/>
  <c r="A5886" i="60"/>
  <c r="A5885" i="60"/>
  <c r="A5884" i="60"/>
  <c r="A5883" i="60"/>
  <c r="A5882" i="60"/>
  <c r="A5881" i="60"/>
  <c r="A5880" i="60"/>
  <c r="A5879" i="60"/>
  <c r="A5878" i="60"/>
  <c r="A5877" i="60"/>
  <c r="A5876" i="60"/>
  <c r="A5875" i="60"/>
  <c r="A5874" i="60"/>
  <c r="A5873" i="60"/>
  <c r="A5872" i="60"/>
  <c r="A5871" i="60"/>
  <c r="A5870" i="60"/>
  <c r="A5869" i="60"/>
  <c r="A5868" i="60"/>
  <c r="A5867" i="60"/>
  <c r="A5866" i="60"/>
  <c r="A5865" i="60"/>
  <c r="A5864" i="60"/>
  <c r="A5863" i="60"/>
  <c r="A5862" i="60"/>
  <c r="A5861" i="60"/>
  <c r="A5860" i="60"/>
  <c r="A5859" i="60"/>
  <c r="A5858" i="60"/>
  <c r="A5857" i="60"/>
  <c r="A5856" i="60"/>
  <c r="A5855" i="60"/>
  <c r="A5854" i="60"/>
  <c r="A5853" i="60"/>
  <c r="A5852" i="60"/>
  <c r="A5851" i="60"/>
  <c r="A5850" i="60"/>
  <c r="A5849" i="60"/>
  <c r="A5848" i="60"/>
  <c r="A5847" i="60"/>
  <c r="A5846" i="60"/>
  <c r="A5845" i="60"/>
  <c r="A5844" i="60"/>
  <c r="A5843" i="60"/>
  <c r="A5842" i="60"/>
  <c r="A5841" i="60"/>
  <c r="A5840" i="60"/>
  <c r="A5839" i="60"/>
  <c r="A5838" i="60"/>
  <c r="A5837" i="60"/>
  <c r="A5836" i="60"/>
  <c r="A5835" i="60"/>
  <c r="A5834" i="60"/>
  <c r="A5833" i="60"/>
  <c r="A5832" i="60"/>
  <c r="A5831" i="60"/>
  <c r="A5830" i="60"/>
  <c r="A5829" i="60"/>
  <c r="A5828" i="60"/>
  <c r="A5827" i="60"/>
  <c r="A5826" i="60"/>
  <c r="A5825" i="60"/>
  <c r="A5824" i="60"/>
  <c r="A5823" i="60"/>
  <c r="A5822" i="60"/>
  <c r="A5821" i="60"/>
  <c r="A5820" i="60"/>
  <c r="A5819" i="60"/>
  <c r="A5818" i="60"/>
  <c r="A5817" i="60"/>
  <c r="A5816" i="60"/>
  <c r="A5815" i="60"/>
  <c r="A5814" i="60"/>
  <c r="A5813" i="60"/>
  <c r="A5812" i="60"/>
  <c r="A5811" i="60"/>
  <c r="A5810" i="60"/>
  <c r="A5809" i="60"/>
  <c r="A5808" i="60"/>
  <c r="A5807" i="60"/>
  <c r="A5806" i="60"/>
  <c r="A5805" i="60"/>
  <c r="A5804" i="60"/>
  <c r="A5803" i="60"/>
  <c r="A5802" i="60"/>
  <c r="A5801" i="60"/>
  <c r="A5800" i="60"/>
  <c r="A5799" i="60"/>
  <c r="A5798" i="60"/>
  <c r="A5797" i="60"/>
  <c r="A5796" i="60"/>
  <c r="A5795" i="60"/>
  <c r="A5794" i="60"/>
  <c r="A5793" i="60"/>
  <c r="A5792" i="60"/>
  <c r="A5791" i="60"/>
  <c r="A5790" i="60"/>
  <c r="A5789" i="60"/>
  <c r="A5788" i="60"/>
  <c r="A5787" i="60"/>
  <c r="A5786" i="60"/>
  <c r="A5785" i="60"/>
  <c r="A5784" i="60"/>
  <c r="A5783" i="60"/>
  <c r="A5782" i="60"/>
  <c r="A5781" i="60"/>
  <c r="A5780" i="60"/>
  <c r="A5779" i="60"/>
  <c r="A5778" i="60"/>
  <c r="A5777" i="60"/>
  <c r="A5776" i="60"/>
  <c r="A5775" i="60"/>
  <c r="A5774" i="60"/>
  <c r="A5773" i="60"/>
  <c r="A5772" i="60"/>
  <c r="A5771" i="60"/>
  <c r="A5770" i="60"/>
  <c r="A5769" i="60"/>
  <c r="A5768" i="60"/>
  <c r="A5767" i="60"/>
  <c r="A5766" i="60"/>
  <c r="A5765" i="60"/>
  <c r="A5764" i="60"/>
  <c r="A5763" i="60"/>
  <c r="A5762" i="60"/>
  <c r="A5761" i="60"/>
  <c r="A5760" i="60"/>
  <c r="A5759" i="60"/>
  <c r="A5758" i="60"/>
  <c r="A5757" i="60"/>
  <c r="A5756" i="60"/>
  <c r="A5755" i="60"/>
  <c r="A5754" i="60"/>
  <c r="A5753" i="60"/>
  <c r="A5752" i="60"/>
  <c r="A5751" i="60"/>
  <c r="A5750" i="60"/>
  <c r="A5749" i="60"/>
  <c r="A5748" i="60"/>
  <c r="A5747" i="60"/>
  <c r="A5746" i="60"/>
  <c r="A5745" i="60"/>
  <c r="A5744" i="60"/>
  <c r="A5743" i="60"/>
  <c r="A5742" i="60"/>
  <c r="A5741" i="60"/>
  <c r="A5740" i="60"/>
  <c r="A5739" i="60"/>
  <c r="A5738" i="60"/>
  <c r="A5737" i="60"/>
  <c r="A5736" i="60"/>
  <c r="A5735" i="60"/>
  <c r="A5734" i="60"/>
  <c r="A5733" i="60"/>
  <c r="A5732" i="60"/>
  <c r="A5731" i="60"/>
  <c r="A5730" i="60"/>
  <c r="A5729" i="60"/>
  <c r="A5728" i="60"/>
  <c r="A5727" i="60"/>
  <c r="A5726" i="60"/>
  <c r="A5725" i="60"/>
  <c r="A5724" i="60"/>
  <c r="A5723" i="60"/>
  <c r="A5722" i="60"/>
  <c r="A5721" i="60"/>
  <c r="A5720" i="60"/>
  <c r="A5719" i="60"/>
  <c r="A5718" i="60"/>
  <c r="A5717" i="60"/>
  <c r="A5716" i="60"/>
  <c r="A5715" i="60"/>
  <c r="A5714" i="60"/>
  <c r="A5713" i="60"/>
  <c r="A5712" i="60"/>
  <c r="A5711" i="60"/>
  <c r="A5710" i="60"/>
  <c r="A5709" i="60"/>
  <c r="A5708" i="60"/>
  <c r="A5707" i="60"/>
  <c r="A5706" i="60"/>
  <c r="A5705" i="60"/>
  <c r="A5704" i="60"/>
  <c r="A5703" i="60"/>
  <c r="A5702" i="60"/>
  <c r="A5701" i="60"/>
  <c r="A5700" i="60"/>
  <c r="A5699" i="60"/>
  <c r="A5698" i="60"/>
  <c r="A5697" i="60"/>
  <c r="A5696" i="60"/>
  <c r="A5695" i="60"/>
  <c r="A5694" i="60"/>
  <c r="A5693" i="60"/>
  <c r="A5692" i="60"/>
  <c r="A5691" i="60"/>
  <c r="A5690" i="60"/>
  <c r="A5689" i="60"/>
  <c r="A5688" i="60"/>
  <c r="A5687" i="60"/>
  <c r="A5686" i="60"/>
  <c r="A5685" i="60"/>
  <c r="A5684" i="60"/>
  <c r="A5683" i="60"/>
  <c r="A5682" i="60"/>
  <c r="A5681" i="60"/>
  <c r="A5680" i="60"/>
  <c r="A5679" i="60"/>
  <c r="A5678" i="60"/>
  <c r="A5677" i="60"/>
  <c r="A5676" i="60"/>
  <c r="A5675" i="60"/>
  <c r="A5674" i="60"/>
  <c r="A5673" i="60"/>
  <c r="A5672" i="60"/>
  <c r="A5671" i="60"/>
  <c r="A5670" i="60"/>
  <c r="A5669" i="60"/>
  <c r="A5668" i="60"/>
  <c r="A5667" i="60"/>
  <c r="A5666" i="60"/>
  <c r="A5665" i="60"/>
  <c r="A5664" i="60"/>
  <c r="A5663" i="60"/>
  <c r="A5662" i="60"/>
  <c r="A5661" i="60"/>
  <c r="A5660" i="60"/>
  <c r="A5659" i="60"/>
  <c r="A5658" i="60"/>
  <c r="A5657" i="60"/>
  <c r="A5656" i="60"/>
  <c r="A5655" i="60"/>
  <c r="A5654" i="60"/>
  <c r="A5653" i="60"/>
  <c r="A5652" i="60"/>
  <c r="A5651" i="60"/>
  <c r="A5650" i="60"/>
  <c r="A5649" i="60"/>
  <c r="A5648" i="60"/>
  <c r="A5647" i="60"/>
  <c r="A5646" i="60"/>
  <c r="A5645" i="60"/>
  <c r="A5644" i="60"/>
  <c r="A5643" i="60"/>
  <c r="A5642" i="60"/>
  <c r="A5641" i="60"/>
  <c r="A5640" i="60"/>
  <c r="A5639" i="60"/>
  <c r="A5638" i="60"/>
  <c r="A5637" i="60"/>
  <c r="A5636" i="60"/>
  <c r="A5635" i="60"/>
  <c r="A5634" i="60"/>
  <c r="A5633" i="60"/>
  <c r="A5632" i="60"/>
  <c r="A5631" i="60"/>
  <c r="A5630" i="60"/>
  <c r="A5629" i="60"/>
  <c r="A5628" i="60"/>
  <c r="A5627" i="60"/>
  <c r="A5626" i="60"/>
  <c r="A5625" i="60"/>
  <c r="A5624" i="60"/>
  <c r="A5623" i="60"/>
  <c r="A5622" i="60"/>
  <c r="A5621" i="60"/>
  <c r="A5620" i="60"/>
  <c r="A5619" i="60"/>
  <c r="A5618" i="60"/>
  <c r="A5617" i="60"/>
  <c r="A5616" i="60"/>
  <c r="A5615" i="60"/>
  <c r="A5614" i="60"/>
  <c r="A5613" i="60"/>
  <c r="A5612" i="60"/>
  <c r="A5611" i="60"/>
  <c r="A5610" i="60"/>
  <c r="A5609" i="60"/>
  <c r="A5608" i="60"/>
  <c r="A5607" i="60"/>
  <c r="A5606" i="60"/>
  <c r="A5605" i="60"/>
  <c r="A5604" i="60"/>
  <c r="A5603" i="60"/>
  <c r="A5602" i="60"/>
  <c r="A5601" i="60"/>
  <c r="A5600" i="60"/>
  <c r="A5599" i="60"/>
  <c r="A5598" i="60"/>
  <c r="A5597" i="60"/>
  <c r="A5596" i="60"/>
  <c r="A5595" i="60"/>
  <c r="A5594" i="60"/>
  <c r="A5593" i="60"/>
  <c r="A5592" i="60"/>
  <c r="A5591" i="60"/>
  <c r="A5590" i="60"/>
  <c r="A5589" i="60"/>
  <c r="A5588" i="60"/>
  <c r="A5587" i="60"/>
  <c r="A5586" i="60"/>
  <c r="A5585" i="60"/>
  <c r="A5584" i="60"/>
  <c r="A5583" i="60"/>
  <c r="A5582" i="60"/>
  <c r="A5581" i="60"/>
  <c r="A5580" i="60"/>
  <c r="A5579" i="60"/>
  <c r="A5578" i="60"/>
  <c r="A5577" i="60"/>
  <c r="A5576" i="60"/>
  <c r="A5575" i="60"/>
  <c r="A5574" i="60"/>
  <c r="A5573" i="60"/>
  <c r="A5572" i="60"/>
  <c r="A5571" i="60"/>
  <c r="A5570" i="60"/>
  <c r="A5569" i="60"/>
  <c r="A5568" i="60"/>
  <c r="A5567" i="60"/>
  <c r="A5566" i="60"/>
  <c r="A5565" i="60"/>
  <c r="A5564" i="60"/>
  <c r="A5563" i="60"/>
  <c r="A5562" i="60"/>
  <c r="A5561" i="60"/>
  <c r="A5560" i="60"/>
  <c r="A5559" i="60"/>
  <c r="A5558" i="60"/>
  <c r="A5557" i="60"/>
  <c r="A5556" i="60"/>
  <c r="A5555" i="60"/>
  <c r="A5554" i="60"/>
  <c r="A5553" i="60"/>
  <c r="A5552" i="60"/>
  <c r="A5551" i="60"/>
  <c r="A5550" i="60"/>
  <c r="A5549" i="60"/>
  <c r="A5548" i="60"/>
  <c r="A5547" i="60"/>
  <c r="A5546" i="60"/>
  <c r="A5545" i="60"/>
  <c r="A5544" i="60"/>
  <c r="A5543" i="60"/>
  <c r="A5542" i="60"/>
  <c r="A5541" i="60"/>
  <c r="A5540" i="60"/>
  <c r="A5539" i="60"/>
  <c r="A5538" i="60"/>
  <c r="A5537" i="60"/>
  <c r="A5536" i="60"/>
  <c r="A5535" i="60"/>
  <c r="A5534" i="60"/>
  <c r="A5533" i="60"/>
  <c r="A5532" i="60"/>
  <c r="A5531" i="60"/>
  <c r="A5530" i="60"/>
  <c r="A5529" i="60"/>
  <c r="A5528" i="60"/>
  <c r="A5527" i="60"/>
  <c r="A5526" i="60"/>
  <c r="A5525" i="60"/>
  <c r="A5524" i="60"/>
  <c r="A5523" i="60"/>
  <c r="A5522" i="60"/>
  <c r="A5521" i="60"/>
  <c r="A5520" i="60"/>
  <c r="A5519" i="60"/>
  <c r="A5518" i="60"/>
  <c r="A5517" i="60"/>
  <c r="A5516" i="60"/>
  <c r="A5515" i="60"/>
  <c r="A5514" i="60"/>
  <c r="A5513" i="60"/>
  <c r="A5512" i="60"/>
  <c r="A5511" i="60"/>
  <c r="A5510" i="60"/>
  <c r="A5509" i="60"/>
  <c r="A5508" i="60"/>
  <c r="A5507" i="60"/>
  <c r="A5506" i="60"/>
  <c r="A5505" i="60"/>
  <c r="A5504" i="60"/>
  <c r="A5503" i="60"/>
  <c r="A5502" i="60"/>
  <c r="A5501" i="60"/>
  <c r="A5500" i="60"/>
  <c r="A5499" i="60"/>
  <c r="A5498" i="60"/>
  <c r="A5497" i="60"/>
  <c r="A5496" i="60"/>
  <c r="A5495" i="60"/>
  <c r="A5494" i="60"/>
  <c r="A5493" i="60"/>
  <c r="A5492" i="60"/>
  <c r="A5491" i="60"/>
  <c r="A5490" i="60"/>
  <c r="A5489" i="60"/>
  <c r="A5488" i="60"/>
  <c r="A5487" i="60"/>
  <c r="A5486" i="60"/>
  <c r="A5485" i="60"/>
  <c r="A5484" i="60"/>
  <c r="A5483" i="60"/>
  <c r="A5482" i="60"/>
  <c r="A5481" i="60"/>
  <c r="A5480" i="60"/>
  <c r="A5479" i="60"/>
  <c r="A5478" i="60"/>
  <c r="A5477" i="60"/>
  <c r="A5476" i="60"/>
  <c r="A5475" i="60"/>
  <c r="A5474" i="60"/>
  <c r="A5473" i="60"/>
  <c r="A5472" i="60"/>
  <c r="A5471" i="60"/>
  <c r="A5470" i="60"/>
  <c r="A5469" i="60"/>
  <c r="A5468" i="60"/>
  <c r="A5467" i="60"/>
  <c r="A5466" i="60"/>
  <c r="A5465" i="60"/>
  <c r="A5464" i="60"/>
  <c r="A5463" i="60"/>
  <c r="A5462" i="60"/>
  <c r="A5461" i="60"/>
  <c r="A5460" i="60"/>
  <c r="A5459" i="60"/>
  <c r="A5458" i="60"/>
  <c r="A5457" i="60"/>
  <c r="A5456" i="60"/>
  <c r="A5455" i="60"/>
  <c r="A5454" i="60"/>
  <c r="A5453" i="60"/>
  <c r="A5452" i="60"/>
  <c r="A5451" i="60"/>
  <c r="A5450" i="60"/>
  <c r="A5449" i="60"/>
  <c r="A5448" i="60"/>
  <c r="A5447" i="60"/>
  <c r="A5446" i="60"/>
  <c r="A5445" i="60"/>
  <c r="A5444" i="60"/>
  <c r="A5443" i="60"/>
  <c r="A5442" i="60"/>
  <c r="A5441" i="60"/>
  <c r="A5440" i="60"/>
  <c r="A5439" i="60"/>
  <c r="A5438" i="60"/>
  <c r="A5437" i="60"/>
  <c r="A5436" i="60"/>
  <c r="A5435" i="60"/>
  <c r="A5434" i="60"/>
  <c r="A5433" i="60"/>
  <c r="A5432" i="60"/>
  <c r="A5431" i="60"/>
  <c r="A5430" i="60"/>
  <c r="A5429" i="60"/>
  <c r="A5428" i="60"/>
  <c r="A5427" i="60"/>
  <c r="A5426" i="60"/>
  <c r="A5425" i="60"/>
  <c r="A5424" i="60"/>
  <c r="A5423" i="60"/>
  <c r="A5422" i="60"/>
  <c r="A5421" i="60"/>
  <c r="A5420" i="60"/>
  <c r="A5419" i="60"/>
  <c r="A5418" i="60"/>
  <c r="A5417" i="60"/>
  <c r="A5416" i="60"/>
  <c r="A5415" i="60"/>
  <c r="A5414" i="60"/>
  <c r="A5413" i="60"/>
  <c r="A5412" i="60"/>
  <c r="A5411" i="60"/>
  <c r="A5410" i="60"/>
  <c r="A5409" i="60"/>
  <c r="A5408" i="60"/>
  <c r="A5407" i="60"/>
  <c r="A5406" i="60"/>
  <c r="A5405" i="60"/>
  <c r="A5404" i="60"/>
  <c r="A5403" i="60"/>
  <c r="A5402" i="60"/>
  <c r="A5401" i="60"/>
  <c r="A5400" i="60"/>
  <c r="A5399" i="60"/>
  <c r="A5398" i="60"/>
  <c r="A5397" i="60"/>
  <c r="A5396" i="60"/>
  <c r="A5395" i="60"/>
  <c r="A5394" i="60"/>
  <c r="A5393" i="60"/>
  <c r="A5392" i="60"/>
  <c r="A5391" i="60"/>
  <c r="A5390" i="60"/>
  <c r="A5389" i="60"/>
  <c r="A5388" i="60"/>
  <c r="A5387" i="60"/>
  <c r="A5386" i="60"/>
  <c r="A5385" i="60"/>
  <c r="A5384" i="60"/>
  <c r="A5383" i="60"/>
  <c r="A5382" i="60"/>
  <c r="A5381" i="60"/>
  <c r="A5380" i="60"/>
  <c r="A5379" i="60"/>
  <c r="A5378" i="60"/>
  <c r="A5377" i="60"/>
  <c r="A5376" i="60"/>
  <c r="A5375" i="60"/>
  <c r="A5374" i="60"/>
  <c r="A5373" i="60"/>
  <c r="A5372" i="60"/>
  <c r="A5371" i="60"/>
  <c r="A5370" i="60"/>
  <c r="A5369" i="60"/>
  <c r="A5368" i="60"/>
  <c r="A5367" i="60"/>
  <c r="A5366" i="60"/>
  <c r="A5365" i="60"/>
  <c r="A5364" i="60"/>
  <c r="A5363" i="60"/>
  <c r="A5362" i="60"/>
  <c r="A5361" i="60"/>
  <c r="A5360" i="60"/>
  <c r="A5359" i="60"/>
  <c r="A5358" i="60"/>
  <c r="A5357" i="60"/>
  <c r="A5356" i="60"/>
  <c r="A5355" i="60"/>
  <c r="A5354" i="60"/>
  <c r="A5353" i="60"/>
  <c r="A5352" i="60"/>
  <c r="A5351" i="60"/>
  <c r="A5350" i="60"/>
  <c r="A5349" i="60"/>
  <c r="A5348" i="60"/>
  <c r="A5347" i="60"/>
  <c r="A5346" i="60"/>
  <c r="A5345" i="60"/>
  <c r="A5344" i="60"/>
  <c r="A5343" i="60"/>
  <c r="A5342" i="60"/>
  <c r="A5341" i="60"/>
  <c r="A5340" i="60"/>
  <c r="A5339" i="60"/>
  <c r="A5338" i="60"/>
  <c r="A5337" i="60"/>
  <c r="A5336" i="60"/>
  <c r="A5335" i="60"/>
  <c r="A5334" i="60"/>
  <c r="A5333" i="60"/>
  <c r="A5332" i="60"/>
  <c r="A5331" i="60"/>
  <c r="A5330" i="60"/>
  <c r="A5329" i="60"/>
  <c r="A5328" i="60"/>
  <c r="A5327" i="60"/>
  <c r="A5326" i="60"/>
  <c r="A5325" i="60"/>
  <c r="A5324" i="60"/>
  <c r="A5323" i="60"/>
  <c r="A5322" i="60"/>
  <c r="A5321" i="60"/>
  <c r="A5320" i="60"/>
  <c r="A5319" i="60"/>
  <c r="A5318" i="60"/>
  <c r="A5317" i="60"/>
  <c r="A5316" i="60"/>
  <c r="A5315" i="60"/>
  <c r="A5314" i="60"/>
  <c r="A5313" i="60"/>
  <c r="A5312" i="60"/>
  <c r="A5311" i="60"/>
  <c r="A5310" i="60"/>
  <c r="A5309" i="60"/>
  <c r="A5308" i="60"/>
  <c r="A5307" i="60"/>
  <c r="A5306" i="60"/>
  <c r="A5305" i="60"/>
  <c r="A5304" i="60"/>
  <c r="A5303" i="60"/>
  <c r="A5302" i="60"/>
  <c r="A5301" i="60"/>
  <c r="A5300" i="60"/>
  <c r="A5299" i="60"/>
  <c r="A5298" i="60"/>
  <c r="A5297" i="60"/>
  <c r="A5296" i="60"/>
  <c r="A5295" i="60"/>
  <c r="A5294" i="60"/>
  <c r="A5293" i="60"/>
  <c r="A5292" i="60"/>
  <c r="A5291" i="60"/>
  <c r="A5290" i="60"/>
  <c r="A5289" i="60"/>
  <c r="A5288" i="60"/>
  <c r="A5287" i="60"/>
  <c r="A5286" i="60"/>
  <c r="A5285" i="60"/>
  <c r="A5284" i="60"/>
  <c r="A5283" i="60"/>
  <c r="A5282" i="60"/>
  <c r="A5281" i="60"/>
  <c r="A5280" i="60"/>
  <c r="A5279" i="60"/>
  <c r="A5278" i="60"/>
  <c r="A5277" i="60"/>
  <c r="A5276" i="60"/>
  <c r="A5275" i="60"/>
  <c r="A5274" i="60"/>
  <c r="A5273" i="60"/>
  <c r="A5272" i="60"/>
  <c r="A5271" i="60"/>
  <c r="A5270" i="60"/>
  <c r="A5269" i="60"/>
  <c r="A5268" i="60"/>
  <c r="A5267" i="60"/>
  <c r="A5266" i="60"/>
  <c r="A5265" i="60"/>
  <c r="A5264" i="60"/>
  <c r="A5263" i="60"/>
  <c r="A5262" i="60"/>
  <c r="A5261" i="60"/>
  <c r="A5260" i="60"/>
  <c r="A5259" i="60"/>
  <c r="A5258" i="60"/>
  <c r="A5257" i="60"/>
  <c r="A5256" i="60"/>
  <c r="A5255" i="60"/>
  <c r="A5254" i="60"/>
  <c r="A5253" i="60"/>
  <c r="A5252" i="60"/>
  <c r="A5251" i="60"/>
  <c r="A5250" i="60"/>
  <c r="A5249" i="60"/>
  <c r="A5248" i="60"/>
  <c r="A5247" i="60"/>
  <c r="A5246" i="60"/>
  <c r="A5245" i="60"/>
  <c r="A5244" i="60"/>
  <c r="A5243" i="60"/>
  <c r="A5242" i="60"/>
  <c r="A5241" i="60"/>
  <c r="A5240" i="60"/>
  <c r="A5239" i="60"/>
  <c r="A5238" i="60"/>
  <c r="A5237" i="60"/>
  <c r="A5236" i="60"/>
  <c r="A5235" i="60"/>
  <c r="A5234" i="60"/>
  <c r="A5233" i="60"/>
  <c r="A5232" i="60"/>
  <c r="A5231" i="60"/>
  <c r="A5230" i="60"/>
  <c r="A5229" i="60"/>
  <c r="A5228" i="60"/>
  <c r="A5227" i="60"/>
  <c r="A5226" i="60"/>
  <c r="A5225" i="60"/>
  <c r="A5224" i="60"/>
  <c r="A5223" i="60"/>
  <c r="A5222" i="60"/>
  <c r="A5221" i="60"/>
  <c r="A5220" i="60"/>
  <c r="A5219" i="60"/>
  <c r="A5218" i="60"/>
  <c r="A5217" i="60"/>
  <c r="A5216" i="60"/>
  <c r="A5215" i="60"/>
  <c r="A5214" i="60"/>
  <c r="A5213" i="60"/>
  <c r="A5212" i="60"/>
  <c r="A5211" i="60"/>
  <c r="A5210" i="60"/>
  <c r="A5209" i="60"/>
  <c r="A5208" i="60"/>
  <c r="A5207" i="60"/>
  <c r="A5206" i="60"/>
  <c r="A5205" i="60"/>
  <c r="A5204" i="60"/>
  <c r="A5203" i="60"/>
  <c r="A5202" i="60"/>
  <c r="A5201" i="60"/>
  <c r="A5200" i="60"/>
  <c r="A5199" i="60"/>
  <c r="A5198" i="60"/>
  <c r="A5197" i="60"/>
  <c r="A5196" i="60"/>
  <c r="A5195" i="60"/>
  <c r="A5194" i="60"/>
  <c r="A5193" i="60"/>
  <c r="A5192" i="60"/>
  <c r="A5191" i="60"/>
  <c r="A5190" i="60"/>
  <c r="A5189" i="60"/>
  <c r="A5188" i="60"/>
  <c r="A5187" i="60"/>
  <c r="A5186" i="60"/>
  <c r="A5185" i="60"/>
  <c r="A5184" i="60"/>
  <c r="A5183" i="60"/>
  <c r="A5182" i="60"/>
  <c r="A5181" i="60"/>
  <c r="A5180" i="60"/>
  <c r="A5179" i="60"/>
  <c r="A5178" i="60"/>
  <c r="A5177" i="60"/>
  <c r="A5176" i="60"/>
  <c r="A5175" i="60"/>
  <c r="A5174" i="60"/>
  <c r="A5173" i="60"/>
  <c r="A5172" i="60"/>
  <c r="A5171" i="60"/>
  <c r="A5170" i="60"/>
  <c r="A5169" i="60"/>
  <c r="A5168" i="60"/>
  <c r="A5167" i="60"/>
  <c r="A5166" i="60"/>
  <c r="A5165" i="60"/>
  <c r="A5164" i="60"/>
  <c r="A5163" i="60"/>
  <c r="A5162" i="60"/>
  <c r="A5161" i="60"/>
  <c r="A5160" i="60"/>
  <c r="A5159" i="60"/>
  <c r="A5158" i="60"/>
  <c r="A5157" i="60"/>
  <c r="A5156" i="60"/>
  <c r="A5155" i="60"/>
  <c r="A5154" i="60"/>
  <c r="A5153" i="60"/>
  <c r="A5152" i="60"/>
  <c r="A5151" i="60"/>
  <c r="A5150" i="60"/>
  <c r="A5149" i="60"/>
  <c r="A5148" i="60"/>
  <c r="A5147" i="60"/>
  <c r="A5146" i="60"/>
  <c r="A5145" i="60"/>
  <c r="A5144" i="60"/>
  <c r="A5143" i="60"/>
  <c r="A5142" i="60"/>
  <c r="A5141" i="60"/>
  <c r="A5140" i="60"/>
  <c r="A5139" i="60"/>
  <c r="A5138" i="60"/>
  <c r="A5137" i="60"/>
  <c r="A5136" i="60"/>
  <c r="A5135" i="60"/>
  <c r="A5134" i="60"/>
  <c r="A5133" i="60"/>
  <c r="A5132" i="60"/>
  <c r="A5131" i="60"/>
  <c r="A5130" i="60"/>
  <c r="A5129" i="60"/>
  <c r="A5128" i="60"/>
  <c r="A5127" i="60"/>
  <c r="A5126" i="60"/>
  <c r="A5125" i="60"/>
  <c r="A5124" i="60"/>
  <c r="A5123" i="60"/>
  <c r="A5122" i="60"/>
  <c r="A5121" i="60"/>
  <c r="A5120" i="60"/>
  <c r="A5119" i="60"/>
  <c r="A5118" i="60"/>
  <c r="A5117" i="60"/>
  <c r="A5116" i="60"/>
  <c r="A5115" i="60"/>
  <c r="A5114" i="60"/>
  <c r="A5113" i="60"/>
  <c r="A5112" i="60"/>
  <c r="A5111" i="60"/>
  <c r="A5110" i="60"/>
  <c r="A5109" i="60"/>
  <c r="A5108" i="60"/>
  <c r="A5107" i="60"/>
  <c r="A5106" i="60"/>
  <c r="A5105" i="60"/>
  <c r="A5104" i="60"/>
  <c r="A5103" i="60"/>
  <c r="A5102" i="60"/>
  <c r="A5101" i="60"/>
  <c r="A5100" i="60"/>
  <c r="A5099" i="60"/>
  <c r="A5098" i="60"/>
  <c r="A5097" i="60"/>
  <c r="A5096" i="60"/>
  <c r="A5095" i="60"/>
  <c r="A5094" i="60"/>
  <c r="A5093" i="60"/>
  <c r="A5092" i="60"/>
  <c r="A5091" i="60"/>
  <c r="A5090" i="60"/>
  <c r="A5089" i="60"/>
  <c r="A5088" i="60"/>
  <c r="A5087" i="60"/>
  <c r="A5086" i="60"/>
  <c r="A5085" i="60"/>
  <c r="A5084" i="60"/>
  <c r="A5083" i="60"/>
  <c r="A5082" i="60"/>
  <c r="A5081" i="60"/>
  <c r="A5080" i="60"/>
  <c r="A5079" i="60"/>
  <c r="A5078" i="60"/>
  <c r="A5077" i="60"/>
  <c r="A5076" i="60"/>
  <c r="A5075" i="60"/>
  <c r="A5074" i="60"/>
  <c r="A5073" i="60"/>
  <c r="A5072" i="60"/>
  <c r="A5071" i="60"/>
  <c r="A5070" i="60"/>
  <c r="A5069" i="60"/>
  <c r="A5068" i="60"/>
  <c r="A5067" i="60"/>
  <c r="A5066" i="60"/>
  <c r="A5065" i="60"/>
  <c r="A5064" i="60"/>
  <c r="A5063" i="60"/>
  <c r="A5062" i="60"/>
  <c r="A5061" i="60"/>
  <c r="A5060" i="60"/>
  <c r="A5059" i="60"/>
  <c r="A5058" i="60"/>
  <c r="A5057" i="60"/>
  <c r="A5056" i="60"/>
  <c r="A5055" i="60"/>
  <c r="A5054" i="60"/>
  <c r="A5053" i="60"/>
  <c r="A5052" i="60"/>
  <c r="A5051" i="60"/>
  <c r="A5050" i="60"/>
  <c r="A5049" i="60"/>
  <c r="A5048" i="60"/>
  <c r="A5047" i="60"/>
  <c r="A5046" i="60"/>
  <c r="A5045" i="60"/>
  <c r="A5044" i="60"/>
  <c r="A5043" i="60"/>
  <c r="A5042" i="60"/>
  <c r="A5041" i="60"/>
  <c r="A5040" i="60"/>
  <c r="A5039" i="60"/>
  <c r="A5038" i="60"/>
  <c r="A5037" i="60"/>
  <c r="A5036" i="60"/>
  <c r="A5035" i="60"/>
  <c r="A5034" i="60"/>
  <c r="A5033" i="60"/>
  <c r="A5032" i="60"/>
  <c r="A5031" i="60"/>
  <c r="A5030" i="60"/>
  <c r="A5029" i="60"/>
  <c r="A5028" i="60"/>
  <c r="A5027" i="60"/>
  <c r="A5026" i="60"/>
  <c r="A5025" i="60"/>
  <c r="A5024" i="60"/>
  <c r="A5023" i="60"/>
  <c r="A5022" i="60"/>
  <c r="A5021" i="60"/>
  <c r="A5020" i="60"/>
  <c r="A5019" i="60"/>
  <c r="A5018" i="60"/>
  <c r="A5017" i="60"/>
  <c r="A5016" i="60"/>
  <c r="A5015" i="60"/>
  <c r="A5014" i="60"/>
  <c r="A5013" i="60"/>
  <c r="A5012" i="60"/>
  <c r="A5011" i="60"/>
  <c r="A5010" i="60"/>
  <c r="A5009" i="60"/>
  <c r="A5008" i="60"/>
  <c r="A5007" i="60"/>
  <c r="A5006" i="60"/>
  <c r="A5005" i="60"/>
  <c r="A5004" i="60"/>
  <c r="A5003" i="60"/>
  <c r="A5002" i="60"/>
  <c r="A5001" i="60"/>
  <c r="A5000" i="60"/>
  <c r="A4999" i="60"/>
  <c r="A4998" i="60"/>
  <c r="A4997" i="60"/>
  <c r="A4996" i="60"/>
  <c r="A4995" i="60"/>
  <c r="A4994" i="60"/>
  <c r="A4993" i="60"/>
  <c r="A4992" i="60"/>
  <c r="A4991" i="60"/>
  <c r="A4990" i="60"/>
  <c r="A4989" i="60"/>
  <c r="A4988" i="60"/>
  <c r="A4987" i="60"/>
  <c r="A4986" i="60"/>
  <c r="A4985" i="60"/>
  <c r="A4984" i="60"/>
  <c r="A4983" i="60"/>
  <c r="A4982" i="60"/>
  <c r="A4981" i="60"/>
  <c r="A4980" i="60"/>
  <c r="A4979" i="60"/>
  <c r="A4978" i="60"/>
  <c r="A4977" i="60"/>
  <c r="A4976" i="60"/>
  <c r="A4975" i="60"/>
  <c r="A4974" i="60"/>
  <c r="A4973" i="60"/>
  <c r="A4972" i="60"/>
  <c r="A4971" i="60"/>
  <c r="A4970" i="60"/>
  <c r="A4969" i="60"/>
  <c r="A4968" i="60"/>
  <c r="A4967" i="60"/>
  <c r="A4966" i="60"/>
  <c r="A4965" i="60"/>
  <c r="A4964" i="60"/>
  <c r="A4963" i="60"/>
  <c r="A4962" i="60"/>
  <c r="A4961" i="60"/>
  <c r="A4960" i="60"/>
  <c r="A4959" i="60"/>
  <c r="A4958" i="60"/>
  <c r="A4957" i="60"/>
  <c r="A4956" i="60"/>
  <c r="A4955" i="60"/>
  <c r="A4954" i="60"/>
  <c r="A4953" i="60"/>
  <c r="A4952" i="60"/>
  <c r="A4951" i="60"/>
  <c r="A4950" i="60"/>
  <c r="A4949" i="60"/>
  <c r="A4948" i="60"/>
  <c r="A4947" i="60"/>
  <c r="A4946" i="60"/>
  <c r="A4945" i="60"/>
  <c r="A4944" i="60"/>
  <c r="A4943" i="60"/>
  <c r="A4942" i="60"/>
  <c r="A4941" i="60"/>
  <c r="A4940" i="60"/>
  <c r="A4939" i="60"/>
  <c r="A4938" i="60"/>
  <c r="A4937" i="60"/>
  <c r="A4936" i="60"/>
  <c r="A4935" i="60"/>
  <c r="A4934" i="60"/>
  <c r="A4933" i="60"/>
  <c r="A4932" i="60"/>
  <c r="A4931" i="60"/>
  <c r="A4930" i="60"/>
  <c r="A4929" i="60"/>
  <c r="A4928" i="60"/>
  <c r="A4927" i="60"/>
  <c r="A4926" i="60"/>
  <c r="A4925" i="60"/>
  <c r="A4924" i="60"/>
  <c r="A4923" i="60"/>
  <c r="A4922" i="60"/>
  <c r="A4921" i="60"/>
  <c r="A4920" i="60"/>
  <c r="A4919" i="60"/>
  <c r="A4918" i="60"/>
  <c r="A4917" i="60"/>
  <c r="A4916" i="60"/>
  <c r="A4915" i="60"/>
  <c r="A4914" i="60"/>
  <c r="A4913" i="60"/>
  <c r="A4912" i="60"/>
  <c r="A4911" i="60"/>
  <c r="A4910" i="60"/>
  <c r="A4909" i="60"/>
  <c r="A4908" i="60"/>
  <c r="A4907" i="60"/>
  <c r="A4906" i="60"/>
  <c r="A4905" i="60"/>
  <c r="A4904" i="60"/>
  <c r="A4903" i="60"/>
  <c r="A4902" i="60"/>
  <c r="A4901" i="60"/>
  <c r="A4900" i="60"/>
  <c r="A4899" i="60"/>
  <c r="A4898" i="60"/>
  <c r="A4897" i="60"/>
  <c r="A4896" i="60"/>
  <c r="A4895" i="60"/>
  <c r="A4894" i="60"/>
  <c r="A4893" i="60"/>
  <c r="A4892" i="60"/>
  <c r="A4891" i="60"/>
  <c r="A4890" i="60"/>
  <c r="A4889" i="60"/>
  <c r="A4888" i="60"/>
  <c r="A4887" i="60"/>
  <c r="A4886" i="60"/>
  <c r="A4885" i="60"/>
  <c r="A4884" i="60"/>
  <c r="A4883" i="60"/>
  <c r="A4882" i="60"/>
  <c r="A4881" i="60"/>
  <c r="A4880" i="60"/>
  <c r="A4879" i="60"/>
  <c r="A4878" i="60"/>
  <c r="A4877" i="60"/>
  <c r="A4876" i="60"/>
  <c r="A4875" i="60"/>
  <c r="A4874" i="60"/>
  <c r="A4873" i="60"/>
  <c r="A4872" i="60"/>
  <c r="A4871" i="60"/>
  <c r="A4870" i="60"/>
  <c r="A4869" i="60"/>
  <c r="A4868" i="60"/>
  <c r="A4867" i="60"/>
  <c r="A4866" i="60"/>
  <c r="A4865" i="60"/>
  <c r="A4864" i="60"/>
  <c r="A4863" i="60"/>
  <c r="A4862" i="60"/>
  <c r="A4861" i="60"/>
  <c r="A4860" i="60"/>
  <c r="A4859" i="60"/>
  <c r="A4858" i="60"/>
  <c r="A4857" i="60"/>
  <c r="A4856" i="60"/>
  <c r="A4855" i="60"/>
  <c r="A4854" i="60"/>
  <c r="A4853" i="60"/>
  <c r="A4852" i="60"/>
  <c r="A4851" i="60"/>
  <c r="A4850" i="60"/>
  <c r="A4849" i="60"/>
  <c r="A4848" i="60"/>
  <c r="A4847" i="60"/>
  <c r="A4846" i="60"/>
  <c r="A4845" i="60"/>
  <c r="A4844" i="60"/>
  <c r="A4843" i="60"/>
  <c r="A4842" i="60"/>
  <c r="A4841" i="60"/>
  <c r="A4840" i="60"/>
  <c r="A4839" i="60"/>
  <c r="A4838" i="60"/>
  <c r="A4837" i="60"/>
  <c r="A4836" i="60"/>
  <c r="A4835" i="60"/>
  <c r="A4834" i="60"/>
  <c r="A4833" i="60"/>
  <c r="A4832" i="60"/>
  <c r="A4831" i="60"/>
  <c r="A4830" i="60"/>
  <c r="A4829" i="60"/>
  <c r="A4828" i="60"/>
  <c r="A4827" i="60"/>
  <c r="A4826" i="60"/>
  <c r="A4825" i="60"/>
  <c r="A4824" i="60"/>
  <c r="A4823" i="60"/>
  <c r="A4822" i="60"/>
  <c r="A4821" i="60"/>
  <c r="A4820" i="60"/>
  <c r="A4819" i="60"/>
  <c r="A4818" i="60"/>
  <c r="A4817" i="60"/>
  <c r="A4816" i="60"/>
  <c r="A4815" i="60"/>
  <c r="A4814" i="60"/>
  <c r="A4813" i="60"/>
  <c r="A4812" i="60"/>
  <c r="A4811" i="60"/>
  <c r="A4810" i="60"/>
  <c r="A4809" i="60"/>
  <c r="A4808" i="60"/>
  <c r="A4807" i="60"/>
  <c r="A4806" i="60"/>
  <c r="A4805" i="60"/>
  <c r="A4804" i="60"/>
  <c r="A4803" i="60"/>
  <c r="A4802" i="60"/>
  <c r="A4801" i="60"/>
  <c r="A4800" i="60"/>
  <c r="A4799" i="60"/>
  <c r="A4798" i="60"/>
  <c r="A4797" i="60"/>
  <c r="A4796" i="60"/>
  <c r="A4795" i="60"/>
  <c r="A4794" i="60"/>
  <c r="A4793" i="60"/>
  <c r="A4792" i="60"/>
  <c r="A4791" i="60"/>
  <c r="A4790" i="60"/>
  <c r="A4789" i="60"/>
  <c r="A4788" i="60"/>
  <c r="A4787" i="60"/>
  <c r="A4786" i="60"/>
  <c r="A4785" i="60"/>
  <c r="A4784" i="60"/>
  <c r="A4783" i="60"/>
  <c r="A4782" i="60"/>
  <c r="A4781" i="60"/>
  <c r="A4780" i="60"/>
  <c r="A4779" i="60"/>
  <c r="A4778" i="60"/>
  <c r="A4777" i="60"/>
  <c r="A4776" i="60"/>
  <c r="A4775" i="60"/>
  <c r="A4774" i="60"/>
  <c r="A4773" i="60"/>
  <c r="A4772" i="60"/>
  <c r="A4771" i="60"/>
  <c r="A4770" i="60"/>
  <c r="A4769" i="60"/>
  <c r="A4768" i="60"/>
  <c r="A4767" i="60"/>
  <c r="A4766" i="60"/>
  <c r="A4765" i="60"/>
  <c r="A4764" i="60"/>
  <c r="A4763" i="60"/>
  <c r="A4762" i="60"/>
  <c r="A4761" i="60"/>
  <c r="A4760" i="60"/>
  <c r="A4759" i="60"/>
  <c r="A4758" i="60"/>
  <c r="A4757" i="60"/>
  <c r="A4756" i="60"/>
  <c r="A4755" i="60"/>
  <c r="A4754" i="60"/>
  <c r="A4753" i="60"/>
  <c r="A4752" i="60"/>
  <c r="A4751" i="60"/>
  <c r="A4750" i="60"/>
  <c r="A4749" i="60"/>
  <c r="A4748" i="60"/>
  <c r="A4747" i="60"/>
  <c r="A4746" i="60"/>
  <c r="A4745" i="60"/>
  <c r="A4744" i="60"/>
  <c r="A4743" i="60"/>
  <c r="A4742" i="60"/>
  <c r="A4741" i="60"/>
  <c r="A4740" i="60"/>
  <c r="A4739" i="60"/>
  <c r="A4738" i="60"/>
  <c r="A4737" i="60"/>
  <c r="A4736" i="60"/>
  <c r="A4735" i="60"/>
  <c r="A4734" i="60"/>
  <c r="A4733" i="60"/>
  <c r="A4732" i="60"/>
  <c r="A4731" i="60"/>
  <c r="A4730" i="60"/>
  <c r="A4729" i="60"/>
  <c r="A4728" i="60"/>
  <c r="A4727" i="60"/>
  <c r="A4726" i="60"/>
  <c r="A4725" i="60"/>
  <c r="A4724" i="60"/>
  <c r="A4723" i="60"/>
  <c r="A4722" i="60"/>
  <c r="A4721" i="60"/>
  <c r="A4720" i="60"/>
  <c r="A4719" i="60"/>
  <c r="A4718" i="60"/>
  <c r="A4717" i="60"/>
  <c r="A4716" i="60"/>
  <c r="A4715" i="60"/>
  <c r="A4714" i="60"/>
  <c r="A4713" i="60"/>
  <c r="A4712" i="60"/>
  <c r="A4711" i="60"/>
  <c r="A4710" i="60"/>
  <c r="A4709" i="60"/>
  <c r="A4708" i="60"/>
  <c r="A4707" i="60"/>
  <c r="A4706" i="60"/>
  <c r="A4705" i="60"/>
  <c r="A4704" i="60"/>
  <c r="A4703" i="60"/>
  <c r="A4702" i="60"/>
  <c r="A4701" i="60"/>
  <c r="A4700" i="60"/>
  <c r="A4699" i="60"/>
  <c r="A4698" i="60"/>
  <c r="A4697" i="60"/>
  <c r="A4696" i="60"/>
  <c r="A4695" i="60"/>
  <c r="A4694" i="60"/>
  <c r="A4693" i="60"/>
  <c r="A4692" i="60"/>
  <c r="A4691" i="60"/>
  <c r="A4690" i="60"/>
  <c r="A4689" i="60"/>
  <c r="A4688" i="60"/>
  <c r="A4687" i="60"/>
  <c r="A4686" i="60"/>
  <c r="A4685" i="60"/>
  <c r="A4684" i="60"/>
  <c r="A4683" i="60"/>
  <c r="A4682" i="60"/>
  <c r="A4681" i="60"/>
  <c r="A4680" i="60"/>
  <c r="A4679" i="60"/>
  <c r="A4678" i="60"/>
  <c r="A4677" i="60"/>
  <c r="A4676" i="60"/>
  <c r="A4675" i="60"/>
  <c r="A4674" i="60"/>
  <c r="A4673" i="60"/>
  <c r="A4672" i="60"/>
  <c r="A4671" i="60"/>
  <c r="A4670" i="60"/>
  <c r="A4669" i="60"/>
  <c r="A4668" i="60"/>
  <c r="A4667" i="60"/>
  <c r="A4666" i="60"/>
  <c r="A4665" i="60"/>
  <c r="A4664" i="60"/>
  <c r="A4663" i="60"/>
  <c r="A4662" i="60"/>
  <c r="A4661" i="60"/>
  <c r="A4660" i="60"/>
  <c r="A4659" i="60"/>
  <c r="A4658" i="60"/>
  <c r="A4657" i="60"/>
  <c r="A4656" i="60"/>
  <c r="A4655" i="60"/>
  <c r="A4654" i="60"/>
  <c r="A4653" i="60"/>
  <c r="A4652" i="60"/>
  <c r="A4651" i="60"/>
  <c r="A4650" i="60"/>
  <c r="A4649" i="60"/>
  <c r="A4648" i="60"/>
  <c r="A4647" i="60"/>
  <c r="A4646" i="60"/>
  <c r="A4645" i="60"/>
  <c r="A4644" i="60"/>
  <c r="A4643" i="60"/>
  <c r="A4642" i="60"/>
  <c r="A4641" i="60"/>
  <c r="A4640" i="60"/>
  <c r="A4639" i="60"/>
  <c r="A4638" i="60"/>
  <c r="A4637" i="60"/>
  <c r="A4636" i="60"/>
  <c r="A4635" i="60"/>
  <c r="A4634" i="60"/>
  <c r="A4633" i="60"/>
  <c r="A4632" i="60"/>
  <c r="A4631" i="60"/>
  <c r="A4630" i="60"/>
  <c r="A4629" i="60"/>
  <c r="A4628" i="60"/>
  <c r="A4627" i="60"/>
  <c r="A4626" i="60"/>
  <c r="A4625" i="60"/>
  <c r="A4624" i="60"/>
  <c r="A4623" i="60"/>
  <c r="A4622" i="60"/>
  <c r="A4621" i="60"/>
  <c r="A4620" i="60"/>
  <c r="A4619" i="60"/>
  <c r="A4618" i="60"/>
  <c r="A4617" i="60"/>
  <c r="A4616" i="60"/>
  <c r="A4615" i="60"/>
  <c r="A4614" i="60"/>
  <c r="A4613" i="60"/>
  <c r="A4612" i="60"/>
  <c r="A4611" i="60"/>
  <c r="A4610" i="60"/>
  <c r="A4609" i="60"/>
  <c r="A4608" i="60"/>
  <c r="A4607" i="60"/>
  <c r="A4606" i="60"/>
  <c r="A4605" i="60"/>
  <c r="A4604" i="60"/>
  <c r="A4603" i="60"/>
  <c r="A4602" i="60"/>
  <c r="A4601" i="60"/>
  <c r="A4600" i="60"/>
  <c r="A4599" i="60"/>
  <c r="A4598" i="60"/>
  <c r="A4597" i="60"/>
  <c r="A4596" i="60"/>
  <c r="A4595" i="60"/>
  <c r="A4594" i="60"/>
  <c r="A4593" i="60"/>
  <c r="A4592" i="60"/>
  <c r="A4591" i="60"/>
  <c r="A4590" i="60"/>
  <c r="A4589" i="60"/>
  <c r="A4588" i="60"/>
  <c r="A4587" i="60"/>
  <c r="A4586" i="60"/>
  <c r="A4585" i="60"/>
  <c r="A4584" i="60"/>
  <c r="A4583" i="60"/>
  <c r="A4582" i="60"/>
  <c r="A4581" i="60"/>
  <c r="A4580" i="60"/>
  <c r="A4579" i="60"/>
  <c r="A4578" i="60"/>
  <c r="A4577" i="60"/>
  <c r="A4576" i="60"/>
  <c r="A4575" i="60"/>
  <c r="A4574" i="60"/>
  <c r="A4573" i="60"/>
  <c r="A4572" i="60"/>
  <c r="A4571" i="60"/>
  <c r="A4570" i="60"/>
  <c r="A4569" i="60"/>
  <c r="A4568" i="60"/>
  <c r="A4567" i="60"/>
  <c r="A4566" i="60"/>
  <c r="A4565" i="60"/>
  <c r="A4564" i="60"/>
  <c r="A4563" i="60"/>
  <c r="A4562" i="60"/>
  <c r="A4561" i="60"/>
  <c r="A4560" i="60"/>
  <c r="A4559" i="60"/>
  <c r="A4558" i="60"/>
  <c r="A4557" i="60"/>
  <c r="A4556" i="60"/>
  <c r="A4555" i="60"/>
  <c r="A4554" i="60"/>
  <c r="A4553" i="60"/>
  <c r="A4552" i="60"/>
  <c r="A4551" i="60"/>
  <c r="A4550" i="60"/>
  <c r="A4549" i="60"/>
  <c r="A4548" i="60"/>
  <c r="A4547" i="60"/>
  <c r="A4546" i="60"/>
  <c r="A4545" i="60"/>
  <c r="A4544" i="60"/>
  <c r="A4543" i="60"/>
  <c r="A4542" i="60"/>
  <c r="A4541" i="60"/>
  <c r="A4540" i="60"/>
  <c r="A4539" i="60"/>
  <c r="A4538" i="60"/>
  <c r="A4537" i="60"/>
  <c r="A4536" i="60"/>
  <c r="A4535" i="60"/>
  <c r="A4534" i="60"/>
  <c r="A4533" i="60"/>
  <c r="A4532" i="60"/>
  <c r="A4531" i="60"/>
  <c r="A4530" i="60"/>
  <c r="A4529" i="60"/>
  <c r="A4528" i="60"/>
  <c r="A4527" i="60"/>
  <c r="A4526" i="60"/>
  <c r="A4525" i="60"/>
  <c r="A4524" i="60"/>
  <c r="A4523" i="60"/>
  <c r="A4522" i="60"/>
  <c r="A4521" i="60"/>
  <c r="A4520" i="60"/>
  <c r="A4519" i="60"/>
  <c r="A4518" i="60"/>
  <c r="A4517" i="60"/>
  <c r="A4516" i="60"/>
  <c r="A4515" i="60"/>
  <c r="A4514" i="60"/>
  <c r="A4513" i="60"/>
  <c r="A4512" i="60"/>
  <c r="A4511" i="60"/>
  <c r="A4510" i="60"/>
  <c r="A4509" i="60"/>
  <c r="A4508" i="60"/>
  <c r="A4507" i="60"/>
  <c r="A4506" i="60"/>
  <c r="A4505" i="60"/>
  <c r="A4504" i="60"/>
  <c r="A4503" i="60"/>
  <c r="A4502" i="60"/>
  <c r="A4501" i="60"/>
  <c r="A4500" i="60"/>
  <c r="A4499" i="60"/>
  <c r="A4498" i="60"/>
  <c r="A4497" i="60"/>
  <c r="A4496" i="60"/>
  <c r="A4495" i="60"/>
  <c r="A4494" i="60"/>
  <c r="A4493" i="60"/>
  <c r="A4492" i="60"/>
  <c r="A4491" i="60"/>
  <c r="A4490" i="60"/>
  <c r="A4489" i="60"/>
  <c r="A4488" i="60"/>
  <c r="A4487" i="60"/>
  <c r="A4486" i="60"/>
  <c r="A4485" i="60"/>
  <c r="A4484" i="60"/>
  <c r="A4483" i="60"/>
  <c r="A4482" i="60"/>
  <c r="A4481" i="60"/>
  <c r="A4480" i="60"/>
  <c r="A4479" i="60"/>
  <c r="A4478" i="60"/>
  <c r="A4477" i="60"/>
  <c r="A4476" i="60"/>
  <c r="A4475" i="60"/>
  <c r="A4474" i="60"/>
  <c r="A4473" i="60"/>
  <c r="A4472" i="60"/>
  <c r="A4471" i="60"/>
  <c r="A4470" i="60"/>
  <c r="A4469" i="60"/>
  <c r="A4468" i="60"/>
  <c r="A4467" i="60"/>
  <c r="A4466" i="60"/>
  <c r="A4465" i="60"/>
  <c r="A4464" i="60"/>
  <c r="A4463" i="60"/>
  <c r="A4462" i="60"/>
  <c r="A4461" i="60"/>
  <c r="A4460" i="60"/>
  <c r="A4459" i="60"/>
  <c r="A4458" i="60"/>
  <c r="A4457" i="60"/>
  <c r="A4456" i="60"/>
  <c r="A4455" i="60"/>
  <c r="A4454" i="60"/>
  <c r="A4453" i="60"/>
  <c r="A4452" i="60"/>
  <c r="A4451" i="60"/>
  <c r="A4450" i="60"/>
  <c r="A4449" i="60"/>
  <c r="A4448" i="60"/>
  <c r="A4447" i="60"/>
  <c r="A4446" i="60"/>
  <c r="A4445" i="60"/>
  <c r="A4444" i="60"/>
  <c r="A4443" i="60"/>
  <c r="A4442" i="60"/>
  <c r="A4441" i="60"/>
  <c r="A4440" i="60"/>
  <c r="A4439" i="60"/>
  <c r="A4438" i="60"/>
  <c r="A4437" i="60"/>
  <c r="A4436" i="60"/>
  <c r="A4435" i="60"/>
  <c r="A4434" i="60"/>
  <c r="A4433" i="60"/>
  <c r="A4432" i="60"/>
  <c r="A4431" i="60"/>
  <c r="A4430" i="60"/>
  <c r="A4429" i="60"/>
  <c r="A4428" i="60"/>
  <c r="A4427" i="60"/>
  <c r="A4426" i="60"/>
  <c r="A4425" i="60"/>
  <c r="A4424" i="60"/>
  <c r="A4423" i="60"/>
  <c r="A4422" i="60"/>
  <c r="A4421" i="60"/>
  <c r="A4420" i="60"/>
  <c r="A4419" i="60"/>
  <c r="A4418" i="60"/>
  <c r="A4417" i="60"/>
  <c r="A4416" i="60"/>
  <c r="A4415" i="60"/>
  <c r="A4414" i="60"/>
  <c r="A4413" i="60"/>
  <c r="A4412" i="60"/>
  <c r="A4411" i="60"/>
  <c r="A4410" i="60"/>
  <c r="A4409" i="60"/>
  <c r="A4408" i="60"/>
  <c r="A4407" i="60"/>
  <c r="A4406" i="60"/>
  <c r="A4405" i="60"/>
  <c r="A4404" i="60"/>
  <c r="A4403" i="60"/>
  <c r="A4402" i="60"/>
  <c r="A4401" i="60"/>
  <c r="A4400" i="60"/>
  <c r="A4399" i="60"/>
  <c r="A4398" i="60"/>
  <c r="A4397" i="60"/>
  <c r="A4396" i="60"/>
  <c r="A4395" i="60"/>
  <c r="A4394" i="60"/>
  <c r="A4393" i="60"/>
  <c r="A4392" i="60"/>
  <c r="A4391" i="60"/>
  <c r="A4390" i="60"/>
  <c r="A4389" i="60"/>
  <c r="A4388" i="60"/>
  <c r="A4387" i="60"/>
  <c r="A4386" i="60"/>
  <c r="A4385" i="60"/>
  <c r="A4384" i="60"/>
  <c r="A4383" i="60"/>
  <c r="A4382" i="60"/>
  <c r="A4381" i="60"/>
  <c r="A4380" i="60"/>
  <c r="A4379" i="60"/>
  <c r="A4378" i="60"/>
  <c r="A4377" i="60"/>
  <c r="A4376" i="60"/>
  <c r="A4375" i="60"/>
  <c r="A4374" i="60"/>
  <c r="A4373" i="60"/>
  <c r="A4372" i="60"/>
  <c r="A4371" i="60"/>
  <c r="A4370" i="60"/>
  <c r="A4369" i="60"/>
  <c r="A4368" i="60"/>
  <c r="A4367" i="60"/>
  <c r="A4366" i="60"/>
  <c r="A4365" i="60"/>
  <c r="A4364" i="60"/>
  <c r="A4363" i="60"/>
  <c r="A4362" i="60"/>
  <c r="A4361" i="60"/>
  <c r="A4360" i="60"/>
  <c r="A4359" i="60"/>
  <c r="A4358" i="60"/>
  <c r="A4357" i="60"/>
  <c r="A4356" i="60"/>
  <c r="A4355" i="60"/>
  <c r="A4354" i="60"/>
  <c r="A4353" i="60"/>
  <c r="A4352" i="60"/>
  <c r="A4351" i="60"/>
  <c r="A4350" i="60"/>
  <c r="A4349" i="60"/>
  <c r="A4348" i="60"/>
  <c r="A4347" i="60"/>
  <c r="A4346" i="60"/>
  <c r="A4345" i="60"/>
  <c r="A4344" i="60"/>
  <c r="A4343" i="60"/>
  <c r="A4342" i="60"/>
  <c r="A4341" i="60"/>
  <c r="A4340" i="60"/>
  <c r="A4339" i="60"/>
  <c r="A4338" i="60"/>
  <c r="A4337" i="60"/>
  <c r="A4336" i="60"/>
  <c r="A4335" i="60"/>
  <c r="A4334" i="60"/>
  <c r="A4333" i="60"/>
  <c r="A4332" i="60"/>
  <c r="A4331" i="60"/>
  <c r="A4330" i="60"/>
  <c r="A4329" i="60"/>
  <c r="A4328" i="60"/>
  <c r="A4327" i="60"/>
  <c r="A4326" i="60"/>
  <c r="A4325" i="60"/>
  <c r="A4324" i="60"/>
  <c r="A4323" i="60"/>
  <c r="A4322" i="60"/>
  <c r="A4321" i="60"/>
  <c r="A4320" i="60"/>
  <c r="A4319" i="60"/>
  <c r="A4318" i="60"/>
  <c r="A4317" i="60"/>
  <c r="A4316" i="60"/>
  <c r="A4315" i="60"/>
  <c r="A4314" i="60"/>
  <c r="A4313" i="60"/>
  <c r="A4312" i="60"/>
  <c r="A4311" i="60"/>
  <c r="A4310" i="60"/>
  <c r="A4309" i="60"/>
  <c r="A4308" i="60"/>
  <c r="A4307" i="60"/>
  <c r="A4306" i="60"/>
  <c r="A4305" i="60"/>
  <c r="A4304" i="60"/>
  <c r="A4303" i="60"/>
  <c r="A4302" i="60"/>
  <c r="A4301" i="60"/>
  <c r="A4300" i="60"/>
  <c r="A4299" i="60"/>
  <c r="A4298" i="60"/>
  <c r="A4297" i="60"/>
  <c r="A4296" i="60"/>
  <c r="A4295" i="60"/>
  <c r="A4294" i="60"/>
  <c r="A4293" i="60"/>
  <c r="A4292" i="60"/>
  <c r="A4291" i="60"/>
  <c r="A4290" i="60"/>
  <c r="A4289" i="60"/>
  <c r="A4288" i="60"/>
  <c r="A4287" i="60"/>
  <c r="A4286" i="60"/>
  <c r="A4285" i="60"/>
  <c r="A4284" i="60"/>
  <c r="A4283" i="60"/>
  <c r="A4282" i="60"/>
  <c r="A4281" i="60"/>
  <c r="A4280" i="60"/>
  <c r="A4279" i="60"/>
  <c r="A4278" i="60"/>
  <c r="A4277" i="60"/>
  <c r="A4276" i="60"/>
  <c r="A4275" i="60"/>
  <c r="A4274" i="60"/>
  <c r="A4273" i="60"/>
  <c r="A4272" i="60"/>
  <c r="A4271" i="60"/>
  <c r="A4270" i="60"/>
  <c r="A4269" i="60"/>
  <c r="A4268" i="60"/>
  <c r="A4267" i="60"/>
  <c r="A4266" i="60"/>
  <c r="A4265" i="60"/>
  <c r="A4264" i="60"/>
  <c r="A4263" i="60"/>
  <c r="A4262" i="60"/>
  <c r="A4261" i="60"/>
  <c r="A4260" i="60"/>
  <c r="A4259" i="60"/>
  <c r="A4258" i="60"/>
  <c r="A4257" i="60"/>
  <c r="A4256" i="60"/>
  <c r="A4255" i="60"/>
  <c r="A4254" i="60"/>
  <c r="A4253" i="60"/>
  <c r="A4252" i="60"/>
  <c r="A4251" i="60"/>
  <c r="A4250" i="60"/>
  <c r="A4249" i="60"/>
  <c r="A4248" i="60"/>
  <c r="A4247" i="60"/>
  <c r="A4246" i="60"/>
  <c r="A4245" i="60"/>
  <c r="A4244" i="60"/>
  <c r="A4243" i="60"/>
  <c r="A4242" i="60"/>
  <c r="A4241" i="60"/>
  <c r="A4240" i="60"/>
  <c r="A4239" i="60"/>
  <c r="A4238" i="60"/>
  <c r="A4237" i="60"/>
  <c r="A4236" i="60"/>
  <c r="A4235" i="60"/>
  <c r="A4234" i="60"/>
  <c r="A4233" i="60"/>
  <c r="A4232" i="60"/>
  <c r="A4231" i="60"/>
  <c r="A4230" i="60"/>
  <c r="A4229" i="60"/>
  <c r="A4228" i="60"/>
  <c r="A4227" i="60"/>
  <c r="A4226" i="60"/>
  <c r="A4225" i="60"/>
  <c r="A4224" i="60"/>
  <c r="A4223" i="60"/>
  <c r="A4222" i="60"/>
  <c r="A4221" i="60"/>
  <c r="A4220" i="60"/>
  <c r="A4219" i="60"/>
  <c r="A4218" i="60"/>
  <c r="A4217" i="60"/>
  <c r="A4216" i="60"/>
  <c r="A4215" i="60"/>
  <c r="A4214" i="60"/>
  <c r="A4213" i="60"/>
  <c r="A4212" i="60"/>
  <c r="A4211" i="60"/>
  <c r="A4210" i="60"/>
  <c r="A4209" i="60"/>
  <c r="A4208" i="60"/>
  <c r="A4207" i="60"/>
  <c r="A4206" i="60"/>
  <c r="A4205" i="60"/>
  <c r="A4204" i="60"/>
  <c r="A4203" i="60"/>
  <c r="A4202" i="60"/>
  <c r="A4201" i="60"/>
  <c r="A4200" i="60"/>
  <c r="A4199" i="60"/>
  <c r="A4198" i="60"/>
  <c r="A4197" i="60"/>
  <c r="A4196" i="60"/>
  <c r="A4195" i="60"/>
  <c r="A4194" i="60"/>
  <c r="A4193" i="60"/>
  <c r="A4192" i="60"/>
  <c r="A4191" i="60"/>
  <c r="A4190" i="60"/>
  <c r="A4189" i="60"/>
  <c r="A4188" i="60"/>
  <c r="A4187" i="60"/>
  <c r="A4186" i="60"/>
  <c r="A4185" i="60"/>
  <c r="A4184" i="60"/>
  <c r="A4183" i="60"/>
  <c r="A4182" i="60"/>
  <c r="A4181" i="60"/>
  <c r="A4180" i="60"/>
  <c r="A4179" i="60"/>
  <c r="A4178" i="60"/>
  <c r="A4177" i="60"/>
  <c r="A4176" i="60"/>
  <c r="A4175" i="60"/>
  <c r="A4174" i="60"/>
  <c r="A4173" i="60"/>
  <c r="A4172" i="60"/>
  <c r="A4171" i="60"/>
  <c r="A4170" i="60"/>
  <c r="A4169" i="60"/>
  <c r="A4168" i="60"/>
  <c r="A4167" i="60"/>
  <c r="A4166" i="60"/>
  <c r="A4165" i="60"/>
  <c r="A4164" i="60"/>
  <c r="A4163" i="60"/>
  <c r="A4162" i="60"/>
  <c r="A4161" i="60"/>
  <c r="A4160" i="60"/>
  <c r="A4159" i="60"/>
  <c r="A4158" i="60"/>
  <c r="A4157" i="60"/>
  <c r="A4156" i="60"/>
  <c r="A4155" i="60"/>
  <c r="A4154" i="60"/>
  <c r="A4153" i="60"/>
  <c r="A4152" i="60"/>
  <c r="A4151" i="60"/>
  <c r="A4150" i="60"/>
  <c r="A4149" i="60"/>
  <c r="A4148" i="60"/>
  <c r="A4147" i="60"/>
  <c r="A4146" i="60"/>
  <c r="A4145" i="60"/>
  <c r="A4144" i="60"/>
  <c r="A4143" i="60"/>
  <c r="A4142" i="60"/>
  <c r="A4141" i="60"/>
  <c r="A4140" i="60"/>
  <c r="A4139" i="60"/>
  <c r="A4138" i="60"/>
  <c r="A4137" i="60"/>
  <c r="A4136" i="60"/>
  <c r="A4135" i="60"/>
  <c r="A4134" i="60"/>
  <c r="A4133" i="60"/>
  <c r="A4132" i="60"/>
  <c r="A4131" i="60"/>
  <c r="A4130" i="60"/>
  <c r="A4129" i="60"/>
  <c r="A4128" i="60"/>
  <c r="A4127" i="60"/>
  <c r="A4126" i="60"/>
  <c r="A4125" i="60"/>
  <c r="A4124" i="60"/>
  <c r="A4123" i="60"/>
  <c r="A4122" i="60"/>
  <c r="A4121" i="60"/>
  <c r="A4120" i="60"/>
  <c r="A4119" i="60"/>
  <c r="A4118" i="60"/>
  <c r="A4117" i="60"/>
  <c r="A4116" i="60"/>
  <c r="A4115" i="60"/>
  <c r="A4114" i="60"/>
  <c r="A4113" i="60"/>
  <c r="A4112" i="60"/>
  <c r="A4111" i="60"/>
  <c r="A4110" i="60"/>
  <c r="A4109" i="60"/>
  <c r="A4108" i="60"/>
  <c r="A4107" i="60"/>
  <c r="A4106" i="60"/>
  <c r="A4105" i="60"/>
  <c r="A4104" i="60"/>
  <c r="A4103" i="60"/>
  <c r="A4102" i="60"/>
  <c r="A4101" i="60"/>
  <c r="A4100" i="60"/>
  <c r="A4099" i="60"/>
  <c r="A4098" i="60"/>
  <c r="A4097" i="60"/>
  <c r="A4096" i="60"/>
  <c r="A4095" i="60"/>
  <c r="A4094" i="60"/>
  <c r="A4093" i="60"/>
  <c r="A4092" i="60"/>
  <c r="A4091" i="60"/>
  <c r="A4090" i="60"/>
  <c r="A4089" i="60"/>
  <c r="A4088" i="60"/>
  <c r="A4087" i="60"/>
  <c r="A4086" i="60"/>
  <c r="A4085" i="60"/>
  <c r="A4084" i="60"/>
  <c r="A4083" i="60"/>
  <c r="A4082" i="60"/>
  <c r="A4081" i="60"/>
  <c r="A4080" i="60"/>
  <c r="A4079" i="60"/>
  <c r="A4078" i="60"/>
  <c r="A4077" i="60"/>
  <c r="A4076" i="60"/>
  <c r="A4075" i="60"/>
  <c r="A4074" i="60"/>
  <c r="A4073" i="60"/>
  <c r="A4072" i="60"/>
  <c r="A4071" i="60"/>
  <c r="A4070" i="60"/>
  <c r="A4069" i="60"/>
  <c r="A4068" i="60"/>
  <c r="A4067" i="60"/>
  <c r="A4066" i="60"/>
  <c r="A4065" i="60"/>
  <c r="A4064" i="60"/>
  <c r="A4063" i="60"/>
  <c r="A4062" i="60"/>
  <c r="A4061" i="60"/>
  <c r="A4060" i="60"/>
  <c r="A4059" i="60"/>
  <c r="A4058" i="60"/>
  <c r="A4057" i="60"/>
  <c r="A4056" i="60"/>
  <c r="A4055" i="60"/>
  <c r="A4054" i="60"/>
  <c r="A4053" i="60"/>
  <c r="A4052" i="60"/>
  <c r="A4051" i="60"/>
  <c r="A4050" i="60"/>
  <c r="A4049" i="60"/>
  <c r="A4048" i="60"/>
  <c r="A4047" i="60"/>
  <c r="A4046" i="60"/>
  <c r="A4045" i="60"/>
  <c r="A4044" i="60"/>
  <c r="A4043" i="60"/>
  <c r="A4042" i="60"/>
  <c r="A4041" i="60"/>
  <c r="A4040" i="60"/>
  <c r="A4039" i="60"/>
  <c r="A4038" i="60"/>
  <c r="A4037" i="60"/>
  <c r="A4036" i="60"/>
  <c r="A4035" i="60"/>
  <c r="A4034" i="60"/>
  <c r="A4033" i="60"/>
  <c r="A4032" i="60"/>
  <c r="A4031" i="60"/>
  <c r="A4030" i="60"/>
  <c r="A4029" i="60"/>
  <c r="A4028" i="60"/>
  <c r="A4027" i="60"/>
  <c r="A4026" i="60"/>
  <c r="A4025" i="60"/>
  <c r="A4024" i="60"/>
  <c r="A4023" i="60"/>
  <c r="A4022" i="60"/>
  <c r="A4021" i="60"/>
  <c r="A4020" i="60"/>
  <c r="A4019" i="60"/>
  <c r="A4018" i="60"/>
  <c r="A4017" i="60"/>
  <c r="A4016" i="60"/>
  <c r="A4015" i="60"/>
  <c r="A4014" i="60"/>
  <c r="A4013" i="60"/>
  <c r="A4012" i="60"/>
  <c r="A4011" i="60"/>
  <c r="A4010" i="60"/>
  <c r="A4009" i="60"/>
  <c r="A4008" i="60"/>
  <c r="A4007" i="60"/>
  <c r="A4006" i="60"/>
  <c r="A4005" i="60"/>
  <c r="A4004" i="60"/>
  <c r="A4003" i="60"/>
  <c r="A4002" i="60"/>
  <c r="A4001" i="60"/>
  <c r="A4000" i="60"/>
  <c r="A3999" i="60"/>
  <c r="A3998" i="60"/>
  <c r="A3997" i="60"/>
  <c r="A3996" i="60"/>
  <c r="A3995" i="60"/>
  <c r="A3994" i="60"/>
  <c r="A3993" i="60"/>
  <c r="A3992" i="60"/>
  <c r="A3991" i="60"/>
  <c r="A3990" i="60"/>
  <c r="A3989" i="60"/>
  <c r="A3988" i="60"/>
  <c r="A3987" i="60"/>
  <c r="A3986" i="60"/>
  <c r="A3985" i="60"/>
  <c r="A3984" i="60"/>
  <c r="A3983" i="60"/>
  <c r="A3982" i="60"/>
  <c r="A3981" i="60"/>
  <c r="A3980" i="60"/>
  <c r="A3979" i="60"/>
  <c r="A3978" i="60"/>
  <c r="A3977" i="60"/>
  <c r="A3976" i="60"/>
  <c r="A3975" i="60"/>
  <c r="A3974" i="60"/>
  <c r="A3973" i="60"/>
  <c r="A3972" i="60"/>
  <c r="A3971" i="60"/>
  <c r="A3970" i="60"/>
  <c r="A3969" i="60"/>
  <c r="A3968" i="60"/>
  <c r="A3967" i="60"/>
  <c r="A3966" i="60"/>
  <c r="A3965" i="60"/>
  <c r="A3964" i="60"/>
  <c r="A3963" i="60"/>
  <c r="A3962" i="60"/>
  <c r="A3961" i="60"/>
  <c r="A3960" i="60"/>
  <c r="A3959" i="60"/>
  <c r="A3958" i="60"/>
  <c r="A3957" i="60"/>
  <c r="A3956" i="60"/>
  <c r="A3955" i="60"/>
  <c r="A3954" i="60"/>
  <c r="A3953" i="60"/>
  <c r="A3952" i="60"/>
  <c r="A3951" i="60"/>
  <c r="A3950" i="60"/>
  <c r="A3949" i="60"/>
  <c r="A3948" i="60"/>
  <c r="A3947" i="60"/>
  <c r="A3946" i="60"/>
  <c r="A3945" i="60"/>
  <c r="A3944" i="60"/>
  <c r="A3943" i="60"/>
  <c r="A3942" i="60"/>
  <c r="A3941" i="60"/>
  <c r="A3940" i="60"/>
  <c r="A3939" i="60"/>
  <c r="A3938" i="60"/>
  <c r="A3937" i="60"/>
  <c r="A3936" i="60"/>
  <c r="A3935" i="60"/>
  <c r="A3934" i="60"/>
  <c r="A3933" i="60"/>
  <c r="A3932" i="60"/>
  <c r="A3931" i="60"/>
  <c r="A3930" i="60"/>
  <c r="A3929" i="60"/>
  <c r="A3928" i="60"/>
  <c r="A3927" i="60"/>
  <c r="A3926" i="60"/>
  <c r="A3925" i="60"/>
  <c r="A3924" i="60"/>
  <c r="A3923" i="60"/>
  <c r="A3922" i="60"/>
  <c r="A3921" i="60"/>
  <c r="A3920" i="60"/>
  <c r="A3919" i="60"/>
  <c r="A3918" i="60"/>
  <c r="A3917" i="60"/>
  <c r="A3916" i="60"/>
  <c r="A3915" i="60"/>
  <c r="A3914" i="60"/>
  <c r="A3913" i="60"/>
  <c r="A3912" i="60"/>
  <c r="A3911" i="60"/>
  <c r="A3910" i="60"/>
  <c r="A3909" i="60"/>
  <c r="A3908" i="60"/>
  <c r="A3907" i="60"/>
  <c r="A3906" i="60"/>
  <c r="A3905" i="60"/>
  <c r="A3904" i="60"/>
  <c r="A3903" i="60"/>
  <c r="A3902" i="60"/>
  <c r="A3901" i="60"/>
  <c r="A3900" i="60"/>
  <c r="A3899" i="60"/>
  <c r="A3898" i="60"/>
  <c r="A3897" i="60"/>
  <c r="A3896" i="60"/>
  <c r="A3895" i="60"/>
  <c r="A3894" i="60"/>
  <c r="A3893" i="60"/>
  <c r="A3892" i="60"/>
  <c r="A3891" i="60"/>
  <c r="A3890" i="60"/>
  <c r="A3889" i="60"/>
  <c r="A3888" i="60"/>
  <c r="A3887" i="60"/>
  <c r="A3886" i="60"/>
  <c r="A3885" i="60"/>
  <c r="A3884" i="60"/>
  <c r="A3883" i="60"/>
  <c r="A3882" i="60"/>
  <c r="A3881" i="60"/>
  <c r="A3880" i="60"/>
  <c r="A3879" i="60"/>
  <c r="A3878" i="60"/>
  <c r="A3877" i="60"/>
  <c r="A3876" i="60"/>
  <c r="A3875" i="60"/>
  <c r="A3874" i="60"/>
  <c r="A3873" i="60"/>
  <c r="A3872" i="60"/>
  <c r="A3871" i="60"/>
  <c r="A3870" i="60"/>
  <c r="A3869" i="60"/>
  <c r="A3868" i="60"/>
  <c r="A3867" i="60"/>
  <c r="A3866" i="60"/>
  <c r="A3865" i="60"/>
  <c r="A3864" i="60"/>
  <c r="A3863" i="60"/>
  <c r="A3862" i="60"/>
  <c r="A3861" i="60"/>
  <c r="A3860" i="60"/>
  <c r="A3859" i="60"/>
  <c r="A3858" i="60"/>
  <c r="A3857" i="60"/>
  <c r="A3856" i="60"/>
  <c r="A3855" i="60"/>
  <c r="A3854" i="60"/>
  <c r="A3853" i="60"/>
  <c r="A3852" i="60"/>
  <c r="A3851" i="60"/>
  <c r="A3850" i="60"/>
  <c r="A3849" i="60"/>
  <c r="A3848" i="60"/>
  <c r="A3847" i="60"/>
  <c r="A3846" i="60"/>
  <c r="A3845" i="60"/>
  <c r="A3844" i="60"/>
  <c r="A3843" i="60"/>
  <c r="A3842" i="60"/>
  <c r="A3841" i="60"/>
  <c r="A3840" i="60"/>
  <c r="A3839" i="60"/>
  <c r="A3838" i="60"/>
  <c r="A3837" i="60"/>
  <c r="A3836" i="60"/>
  <c r="A3835" i="60"/>
  <c r="A3834" i="60"/>
  <c r="A3833" i="60"/>
  <c r="A3832" i="60"/>
  <c r="A3831" i="60"/>
  <c r="A3830" i="60"/>
  <c r="A3829" i="60"/>
  <c r="A3828" i="60"/>
  <c r="A3827" i="60"/>
  <c r="A3826" i="60"/>
  <c r="A3825" i="60"/>
  <c r="A3824" i="60"/>
  <c r="A3823" i="60"/>
  <c r="A3822" i="60"/>
  <c r="A3821" i="60"/>
  <c r="A3820" i="60"/>
  <c r="A3819" i="60"/>
  <c r="A3818" i="60"/>
  <c r="A3817" i="60"/>
  <c r="A3816" i="60"/>
  <c r="A3815" i="60"/>
  <c r="A3814" i="60"/>
  <c r="A3813" i="60"/>
  <c r="A3812" i="60"/>
  <c r="A3811" i="60"/>
  <c r="A3810" i="60"/>
  <c r="A3809" i="60"/>
  <c r="A3808" i="60"/>
  <c r="A3807" i="60"/>
  <c r="A3806" i="60"/>
  <c r="A3805" i="60"/>
  <c r="A3804" i="60"/>
  <c r="A3803" i="60"/>
  <c r="A3802" i="60"/>
  <c r="A3801" i="60"/>
  <c r="A3800" i="60"/>
  <c r="A3799" i="60"/>
  <c r="A3798" i="60"/>
  <c r="A3797" i="60"/>
  <c r="A3796" i="60"/>
  <c r="A3795" i="60"/>
  <c r="A3794" i="60"/>
  <c r="A3793" i="60"/>
  <c r="A3792" i="60"/>
  <c r="A3791" i="60"/>
  <c r="A3790" i="60"/>
  <c r="A3789" i="60"/>
  <c r="A3788" i="60"/>
  <c r="A3787" i="60"/>
  <c r="A3786" i="60"/>
  <c r="A3785" i="60"/>
  <c r="A3784" i="60"/>
  <c r="A3783" i="60"/>
  <c r="A3782" i="60"/>
  <c r="A3781" i="60"/>
  <c r="A3780" i="60"/>
  <c r="A3779" i="60"/>
  <c r="A3778" i="60"/>
  <c r="A3777" i="60"/>
  <c r="A3776" i="60"/>
  <c r="A3775" i="60"/>
  <c r="A3774" i="60"/>
  <c r="A3773" i="60"/>
  <c r="A3772" i="60"/>
  <c r="A3771" i="60"/>
  <c r="A3770" i="60"/>
  <c r="A3769" i="60"/>
  <c r="A3768" i="60"/>
  <c r="A3767" i="60"/>
  <c r="A3766" i="60"/>
  <c r="A3765" i="60"/>
  <c r="A3764" i="60"/>
  <c r="A3763" i="60"/>
  <c r="A3762" i="60"/>
  <c r="A3761" i="60"/>
  <c r="A3760" i="60"/>
  <c r="A3759" i="60"/>
  <c r="A3758" i="60"/>
  <c r="A3757" i="60"/>
  <c r="A3756" i="60"/>
  <c r="A3755" i="60"/>
  <c r="A3754" i="60"/>
  <c r="A3753" i="60"/>
  <c r="A3752" i="60"/>
  <c r="A3751" i="60"/>
  <c r="A3750" i="60"/>
  <c r="A3749" i="60"/>
  <c r="A3748" i="60"/>
  <c r="A3747" i="60"/>
  <c r="A3746" i="60"/>
  <c r="A3745" i="60"/>
  <c r="A3744" i="60"/>
  <c r="A3743" i="60"/>
  <c r="A3742" i="60"/>
  <c r="A3741" i="60"/>
  <c r="A3740" i="60"/>
  <c r="A3739" i="60"/>
  <c r="A3738" i="60"/>
  <c r="A3737" i="60"/>
  <c r="A3736" i="60"/>
  <c r="A3735" i="60"/>
  <c r="A3734" i="60"/>
  <c r="A3733" i="60"/>
  <c r="A3732" i="60"/>
  <c r="A3731" i="60"/>
  <c r="A3730" i="60"/>
  <c r="A3729" i="60"/>
  <c r="A3728" i="60"/>
  <c r="A3727" i="60"/>
  <c r="A3726" i="60"/>
  <c r="A3725" i="60"/>
  <c r="A3724" i="60"/>
  <c r="A3723" i="60"/>
  <c r="A3722" i="60"/>
  <c r="A3721" i="60"/>
  <c r="A3720" i="60"/>
  <c r="A3719" i="60"/>
  <c r="A3718" i="60"/>
  <c r="A3717" i="60"/>
  <c r="A3716" i="60"/>
  <c r="A3715" i="60"/>
  <c r="A3714" i="60"/>
  <c r="A3713" i="60"/>
  <c r="A3712" i="60"/>
  <c r="A3711" i="60"/>
  <c r="A3710" i="60"/>
  <c r="A3709" i="60"/>
  <c r="A3708" i="60"/>
  <c r="A3707" i="60"/>
  <c r="A3706" i="60"/>
  <c r="A3705" i="60"/>
  <c r="A3704" i="60"/>
  <c r="A3703" i="60"/>
  <c r="A3702" i="60"/>
  <c r="A3701" i="60"/>
  <c r="A3700" i="60"/>
  <c r="A3699" i="60"/>
  <c r="A3698" i="60"/>
  <c r="A3697" i="60"/>
  <c r="A3696" i="60"/>
  <c r="A3695" i="60"/>
  <c r="A3694" i="60"/>
  <c r="A3693" i="60"/>
  <c r="A3692" i="60"/>
  <c r="A3691" i="60"/>
  <c r="A3690" i="60"/>
  <c r="A3689" i="60"/>
  <c r="A3688" i="60"/>
  <c r="A3687" i="60"/>
  <c r="A3686" i="60"/>
  <c r="A3685" i="60"/>
  <c r="A3684" i="60"/>
  <c r="A3683" i="60"/>
  <c r="A3682" i="60"/>
  <c r="A3681" i="60"/>
  <c r="A3680" i="60"/>
  <c r="A3679" i="60"/>
  <c r="A3678" i="60"/>
  <c r="A3677" i="60"/>
  <c r="A3676" i="60"/>
  <c r="A3675" i="60"/>
  <c r="A3674" i="60"/>
  <c r="A3673" i="60"/>
  <c r="A3672" i="60"/>
  <c r="A3671" i="60"/>
  <c r="A3670" i="60"/>
  <c r="A3669" i="60"/>
  <c r="A3668" i="60"/>
  <c r="A3667" i="60"/>
  <c r="A3666" i="60"/>
  <c r="A3665" i="60"/>
  <c r="A3664" i="60"/>
  <c r="A3663" i="60"/>
  <c r="A3662" i="60"/>
  <c r="A3661" i="60"/>
  <c r="A3660" i="60"/>
  <c r="A3659" i="60"/>
  <c r="A3658" i="60"/>
  <c r="A3657" i="60"/>
  <c r="A3656" i="60"/>
  <c r="A3655" i="60"/>
  <c r="A3654" i="60"/>
  <c r="A3653" i="60"/>
  <c r="A3652" i="60"/>
  <c r="A3651" i="60"/>
  <c r="A3650" i="60"/>
  <c r="A3649" i="60"/>
  <c r="A3648" i="60"/>
  <c r="A3647" i="60"/>
  <c r="A3646" i="60"/>
  <c r="A3645" i="60"/>
  <c r="A3644" i="60"/>
  <c r="A3643" i="60"/>
  <c r="A3642" i="60"/>
  <c r="A3641" i="60"/>
  <c r="A3640" i="60"/>
  <c r="A3639" i="60"/>
  <c r="A3638" i="60"/>
  <c r="A3637" i="60"/>
  <c r="A3636" i="60"/>
  <c r="A3635" i="60"/>
  <c r="A3634" i="60"/>
  <c r="A3633" i="60"/>
  <c r="A3632" i="60"/>
  <c r="A3631" i="60"/>
  <c r="A3630" i="60"/>
  <c r="A3629" i="60"/>
  <c r="A3628" i="60"/>
  <c r="A3627" i="60"/>
  <c r="A3626" i="60"/>
  <c r="A3625" i="60"/>
  <c r="A3624" i="60"/>
  <c r="A3623" i="60"/>
  <c r="A3622" i="60"/>
  <c r="A3621" i="60"/>
  <c r="A3620" i="60"/>
  <c r="A3619" i="60"/>
  <c r="A3618" i="60"/>
  <c r="A3617" i="60"/>
  <c r="A3616" i="60"/>
  <c r="A3615" i="60"/>
  <c r="A3614" i="60"/>
  <c r="A3613" i="60"/>
  <c r="A3612" i="60"/>
  <c r="A3611" i="60"/>
  <c r="A3610" i="60"/>
  <c r="A3609" i="60"/>
  <c r="A3608" i="60"/>
  <c r="A3607" i="60"/>
  <c r="A3606" i="60"/>
  <c r="A3605" i="60"/>
  <c r="A3604" i="60"/>
  <c r="A3603" i="60"/>
  <c r="A3602" i="60"/>
  <c r="A3601" i="60"/>
  <c r="A3600" i="60"/>
  <c r="A3599" i="60"/>
  <c r="A3598" i="60"/>
  <c r="A3597" i="60"/>
  <c r="A3596" i="60"/>
  <c r="A3595" i="60"/>
  <c r="A3594" i="60"/>
  <c r="A3593" i="60"/>
  <c r="A3592" i="60"/>
  <c r="A3591" i="60"/>
  <c r="A3590" i="60"/>
  <c r="A3589" i="60"/>
  <c r="A3588" i="60"/>
  <c r="A3587" i="60"/>
  <c r="A3586" i="60"/>
  <c r="A3585" i="60"/>
  <c r="A3584" i="60"/>
  <c r="A3583" i="60"/>
  <c r="A3582" i="60"/>
  <c r="A3581" i="60"/>
  <c r="A3580" i="60"/>
  <c r="A3579" i="60"/>
  <c r="A3578" i="60"/>
  <c r="A3577" i="60"/>
  <c r="A3576" i="60"/>
  <c r="A3575" i="60"/>
  <c r="A3574" i="60"/>
  <c r="A3573" i="60"/>
  <c r="A3572" i="60"/>
  <c r="A3571" i="60"/>
  <c r="A3570" i="60"/>
  <c r="A3569" i="60"/>
  <c r="A3568" i="60"/>
  <c r="A3567" i="60"/>
  <c r="A3566" i="60"/>
  <c r="A3565" i="60"/>
  <c r="A3564" i="60"/>
  <c r="A3563" i="60"/>
  <c r="A3562" i="60"/>
  <c r="A3561" i="60"/>
  <c r="A3560" i="60"/>
  <c r="A3559" i="60"/>
  <c r="A3558" i="60"/>
  <c r="A3557" i="60"/>
  <c r="A3556" i="60"/>
  <c r="A3555" i="60"/>
  <c r="A3554" i="60"/>
  <c r="A3553" i="60"/>
  <c r="A3552" i="60"/>
  <c r="A3551" i="60"/>
  <c r="A3550" i="60"/>
  <c r="A3549" i="60"/>
  <c r="A3548" i="60"/>
  <c r="A3547" i="60"/>
  <c r="A3546" i="60"/>
  <c r="A3545" i="60"/>
  <c r="A3544" i="60"/>
  <c r="A3543" i="60"/>
  <c r="A3542" i="60"/>
  <c r="A3541" i="60"/>
  <c r="A3540" i="60"/>
  <c r="A3539" i="60"/>
  <c r="A3538" i="60"/>
  <c r="A3537" i="60"/>
  <c r="A3536" i="60"/>
  <c r="A3535" i="60"/>
  <c r="A3534" i="60"/>
  <c r="A3533" i="60"/>
  <c r="A3532" i="60"/>
  <c r="A3531" i="60"/>
  <c r="A3530" i="60"/>
  <c r="A3529" i="60"/>
  <c r="A3528" i="60"/>
  <c r="A3527" i="60"/>
  <c r="A3526" i="60"/>
  <c r="A3525" i="60"/>
  <c r="A3524" i="60"/>
  <c r="A3523" i="60"/>
  <c r="A3522" i="60"/>
  <c r="A3521" i="60"/>
  <c r="A3520" i="60"/>
  <c r="A3519" i="60"/>
  <c r="A3518" i="60"/>
  <c r="A3517" i="60"/>
  <c r="A3516" i="60"/>
  <c r="A3515" i="60"/>
  <c r="A3514" i="60"/>
  <c r="A3513" i="60"/>
  <c r="A3512" i="60"/>
  <c r="A3511" i="60"/>
  <c r="A3510" i="60"/>
  <c r="A3509" i="60"/>
  <c r="A3508" i="60"/>
  <c r="A3507" i="60"/>
  <c r="A3506" i="60"/>
  <c r="A3505" i="60"/>
  <c r="A3504" i="60"/>
  <c r="A3503" i="60"/>
  <c r="A3502" i="60"/>
  <c r="A3501" i="60"/>
  <c r="A3500" i="60"/>
  <c r="A3499" i="60"/>
  <c r="A3498" i="60"/>
  <c r="A3497" i="60"/>
  <c r="A3496" i="60"/>
  <c r="A3495" i="60"/>
  <c r="A3494" i="60"/>
  <c r="A3493" i="60"/>
  <c r="A3492" i="60"/>
  <c r="A3491" i="60"/>
  <c r="A3490" i="60"/>
  <c r="A3489" i="60"/>
  <c r="A3488" i="60"/>
  <c r="A3487" i="60"/>
  <c r="A3486" i="60"/>
  <c r="A3485" i="60"/>
  <c r="A3484" i="60"/>
  <c r="A3483" i="60"/>
  <c r="A3482" i="60"/>
  <c r="A3481" i="60"/>
  <c r="A3480" i="60"/>
  <c r="A3479" i="60"/>
  <c r="A3478" i="60"/>
  <c r="A3477" i="60"/>
  <c r="A3476" i="60"/>
  <c r="A3475" i="60"/>
  <c r="A3474" i="60"/>
  <c r="A3473" i="60"/>
  <c r="A3472" i="60"/>
  <c r="A3471" i="60"/>
  <c r="A3470" i="60"/>
  <c r="A3469" i="60"/>
  <c r="A3468" i="60"/>
  <c r="A3467" i="60"/>
  <c r="A3466" i="60"/>
  <c r="A3465" i="60"/>
  <c r="A3464" i="60"/>
  <c r="A3463" i="60"/>
  <c r="A3462" i="60"/>
  <c r="A3461" i="60"/>
  <c r="A3460" i="60"/>
  <c r="A3459" i="60"/>
  <c r="A3458" i="60"/>
  <c r="A3457" i="60"/>
  <c r="A3456" i="60"/>
  <c r="A3455" i="60"/>
  <c r="A3454" i="60"/>
  <c r="A3453" i="60"/>
  <c r="A3452" i="60"/>
  <c r="A3451" i="60"/>
  <c r="A3450" i="60"/>
  <c r="A3449" i="60"/>
  <c r="A3448" i="60"/>
  <c r="A3447" i="60"/>
  <c r="A3446" i="60"/>
  <c r="A3445" i="60"/>
  <c r="A3444" i="60"/>
  <c r="A3443" i="60"/>
  <c r="A3442" i="60"/>
  <c r="A3441" i="60"/>
  <c r="A3440" i="60"/>
  <c r="A3439" i="60"/>
  <c r="A3438" i="60"/>
  <c r="A3437" i="60"/>
  <c r="A3436" i="60"/>
  <c r="A3435" i="60"/>
  <c r="A3434" i="60"/>
  <c r="A3433" i="60"/>
  <c r="A3432" i="60"/>
  <c r="A3431" i="60"/>
  <c r="A3430" i="60"/>
  <c r="A3429" i="60"/>
  <c r="A3428" i="60"/>
  <c r="A3427" i="60"/>
  <c r="A3426" i="60"/>
  <c r="A3425" i="60"/>
  <c r="A3424" i="60"/>
  <c r="A3423" i="60"/>
  <c r="A3422" i="60"/>
  <c r="A3421" i="60"/>
  <c r="A3420" i="60"/>
  <c r="A3419" i="60"/>
  <c r="A3418" i="60"/>
  <c r="A3417" i="60"/>
  <c r="A3416" i="60"/>
  <c r="A3415" i="60"/>
  <c r="A3414" i="60"/>
  <c r="A3413" i="60"/>
  <c r="A3412" i="60"/>
  <c r="A3411" i="60"/>
  <c r="A3410" i="60"/>
  <c r="A3409" i="60"/>
  <c r="A3408" i="60"/>
  <c r="A3407" i="60"/>
  <c r="A3406" i="60"/>
  <c r="A3405" i="60"/>
  <c r="A3404" i="60"/>
  <c r="A3403" i="60"/>
  <c r="A3402" i="60"/>
  <c r="A3401" i="60"/>
  <c r="A3400" i="60"/>
  <c r="A3399" i="60"/>
  <c r="A3398" i="60"/>
  <c r="A3397" i="60"/>
  <c r="A3396" i="60"/>
  <c r="A3395" i="60"/>
  <c r="A3394" i="60"/>
  <c r="A3393" i="60"/>
  <c r="A3392" i="60"/>
  <c r="A3391" i="60"/>
  <c r="A3390" i="60"/>
  <c r="A3389" i="60"/>
  <c r="A3388" i="60"/>
  <c r="A3387" i="60"/>
  <c r="A3386" i="60"/>
  <c r="A3385" i="60"/>
  <c r="A3384" i="60"/>
  <c r="A3383" i="60"/>
  <c r="A3382" i="60"/>
  <c r="A3381" i="60"/>
  <c r="A3380" i="60"/>
  <c r="A3379" i="60"/>
  <c r="A3378" i="60"/>
  <c r="A3377" i="60"/>
  <c r="A3376" i="60"/>
  <c r="A3375" i="60"/>
  <c r="A3374" i="60"/>
  <c r="A3373" i="60"/>
  <c r="A3372" i="60"/>
  <c r="A3371" i="60"/>
  <c r="A3370" i="60"/>
  <c r="A3369" i="60"/>
  <c r="A3368" i="60"/>
  <c r="A3367" i="60"/>
  <c r="A3366" i="60"/>
  <c r="A3365" i="60"/>
  <c r="A3364" i="60"/>
  <c r="A3363" i="60"/>
  <c r="A3362" i="60"/>
  <c r="A3361" i="60"/>
  <c r="A3360" i="60"/>
  <c r="A3359" i="60"/>
  <c r="A3358" i="60"/>
  <c r="A3357" i="60"/>
  <c r="A3356" i="60"/>
  <c r="A3355" i="60"/>
  <c r="A3354" i="60"/>
  <c r="A3353" i="60"/>
  <c r="A3352" i="60"/>
  <c r="A3351" i="60"/>
  <c r="A3350" i="60"/>
  <c r="A3349" i="60"/>
  <c r="A3348" i="60"/>
  <c r="A3347" i="60"/>
  <c r="A3346" i="60"/>
  <c r="A3345" i="60"/>
  <c r="A3344" i="60"/>
  <c r="A3343" i="60"/>
  <c r="A3342" i="60"/>
  <c r="A3341" i="60"/>
  <c r="A3340" i="60"/>
  <c r="A3339" i="60"/>
  <c r="A3338" i="60"/>
  <c r="A3337" i="60"/>
  <c r="A3336" i="60"/>
  <c r="A3335" i="60"/>
  <c r="A3334" i="60"/>
  <c r="A3333" i="60"/>
  <c r="A3332" i="60"/>
  <c r="A3331" i="60"/>
  <c r="A3330" i="60"/>
  <c r="A3329" i="60"/>
  <c r="A3328" i="60"/>
  <c r="A3327" i="60"/>
  <c r="A3326" i="60"/>
  <c r="A3325" i="60"/>
  <c r="A3324" i="60"/>
  <c r="A3323" i="60"/>
  <c r="A3322" i="60"/>
  <c r="A3321" i="60"/>
  <c r="A3320" i="60"/>
  <c r="A3319" i="60"/>
  <c r="A3318" i="60"/>
  <c r="A3317" i="60"/>
  <c r="A3316" i="60"/>
  <c r="A3315" i="60"/>
  <c r="A3314" i="60"/>
  <c r="A3313" i="60"/>
  <c r="A3312" i="60"/>
  <c r="A3311" i="60"/>
  <c r="A3310" i="60"/>
  <c r="A3309" i="60"/>
  <c r="A3308" i="60"/>
  <c r="A3307" i="60"/>
  <c r="A3306" i="60"/>
  <c r="A3305" i="60"/>
  <c r="A3304" i="60"/>
  <c r="A3303" i="60"/>
  <c r="A3302" i="60"/>
  <c r="A3301" i="60"/>
  <c r="A3300" i="60"/>
  <c r="A3299" i="60"/>
  <c r="A3298" i="60"/>
  <c r="A3297" i="60"/>
  <c r="A3296" i="60"/>
  <c r="A3295" i="60"/>
  <c r="A3294" i="60"/>
  <c r="A3293" i="60"/>
  <c r="A3292" i="60"/>
  <c r="A3291" i="60"/>
  <c r="A3290" i="60"/>
  <c r="A3289" i="60"/>
  <c r="A3288" i="60"/>
  <c r="A3287" i="60"/>
  <c r="A3286" i="60"/>
  <c r="A3285" i="60"/>
  <c r="A3284" i="60"/>
  <c r="A3283" i="60"/>
  <c r="A3282" i="60"/>
  <c r="A3281" i="60"/>
  <c r="A3280" i="60"/>
  <c r="A3279" i="60"/>
  <c r="A3278" i="60"/>
  <c r="A3277" i="60"/>
  <c r="A3276" i="60"/>
  <c r="A3275" i="60"/>
  <c r="A3274" i="60"/>
  <c r="A3273" i="60"/>
  <c r="A3272" i="60"/>
  <c r="A3271" i="60"/>
  <c r="A3270" i="60"/>
  <c r="A3269" i="60"/>
  <c r="A3268" i="60"/>
  <c r="A3267" i="60"/>
  <c r="A3266" i="60"/>
  <c r="A3265" i="60"/>
  <c r="A3264" i="60"/>
  <c r="A3263" i="60"/>
  <c r="A3262" i="60"/>
  <c r="A3261" i="60"/>
  <c r="A3260" i="60"/>
  <c r="A3259" i="60"/>
  <c r="A3258" i="60"/>
  <c r="A3257" i="60"/>
  <c r="A3256" i="60"/>
  <c r="A3255" i="60"/>
  <c r="A3254" i="60"/>
  <c r="A3253" i="60"/>
  <c r="A3252" i="60"/>
  <c r="A3251" i="60"/>
  <c r="A3250" i="60"/>
  <c r="A3249" i="60"/>
  <c r="A3248" i="60"/>
  <c r="A3247" i="60"/>
  <c r="A3246" i="60"/>
  <c r="A3245" i="60"/>
  <c r="A3244" i="60"/>
  <c r="A3243" i="60"/>
  <c r="A3242" i="60"/>
  <c r="A3241" i="60"/>
  <c r="A3240" i="60"/>
  <c r="A3239" i="60"/>
  <c r="A3238" i="60"/>
  <c r="A3237" i="60"/>
  <c r="A3236" i="60"/>
  <c r="A3235" i="60"/>
  <c r="A3234" i="60"/>
  <c r="A3233" i="60"/>
  <c r="A3232" i="60"/>
  <c r="A3231" i="60"/>
  <c r="A3230" i="60"/>
  <c r="A3229" i="60"/>
  <c r="A3228" i="60"/>
  <c r="A3227" i="60"/>
  <c r="A3226" i="60"/>
  <c r="A3225" i="60"/>
  <c r="A3224" i="60"/>
  <c r="A3223" i="60"/>
  <c r="A3222" i="60"/>
  <c r="A3221" i="60"/>
  <c r="A3220" i="60"/>
  <c r="A3219" i="60"/>
  <c r="A3218" i="60"/>
  <c r="A3217" i="60"/>
  <c r="A3216" i="60"/>
  <c r="A3215" i="60"/>
  <c r="A3214" i="60"/>
  <c r="A3213" i="60"/>
  <c r="A3212" i="60"/>
  <c r="A3211" i="60"/>
  <c r="A3210" i="60"/>
  <c r="A3209" i="60"/>
  <c r="A3208" i="60"/>
  <c r="A3207" i="60"/>
  <c r="A3206" i="60"/>
  <c r="A3205" i="60"/>
  <c r="A3204" i="60"/>
  <c r="A3203" i="60"/>
  <c r="A3202" i="60"/>
  <c r="A3201" i="60"/>
  <c r="A3200" i="60"/>
  <c r="A3199" i="60"/>
  <c r="A3198" i="60"/>
  <c r="A3197" i="60"/>
  <c r="A3196" i="60"/>
  <c r="A3195" i="60"/>
  <c r="A3194" i="60"/>
  <c r="A3193" i="60"/>
  <c r="A3192" i="60"/>
  <c r="A3191" i="60"/>
  <c r="A3190" i="60"/>
  <c r="A3189" i="60"/>
  <c r="A3188" i="60"/>
  <c r="A3187" i="60"/>
  <c r="A3186" i="60"/>
  <c r="A3185" i="60"/>
  <c r="A3184" i="60"/>
  <c r="A3183" i="60"/>
  <c r="A3182" i="60"/>
  <c r="A3181" i="60"/>
  <c r="A3180" i="60"/>
  <c r="A3179" i="60"/>
  <c r="A3178" i="60"/>
  <c r="A3177" i="60"/>
  <c r="A3176" i="60"/>
  <c r="A3175" i="60"/>
  <c r="A3174" i="60"/>
  <c r="A3173" i="60"/>
  <c r="A3172" i="60"/>
  <c r="A3171" i="60"/>
  <c r="A3170" i="60"/>
  <c r="A3169" i="60"/>
  <c r="A3168" i="60"/>
  <c r="A3167" i="60"/>
  <c r="A3166" i="60"/>
  <c r="A3165" i="60"/>
  <c r="A3164" i="60"/>
  <c r="A3163" i="60"/>
  <c r="A3162" i="60"/>
  <c r="A3161" i="60"/>
  <c r="A3160" i="60"/>
  <c r="A3159" i="60"/>
  <c r="A3158" i="60"/>
  <c r="A3157" i="60"/>
  <c r="A3156" i="60"/>
  <c r="A3155" i="60"/>
  <c r="A3154" i="60"/>
  <c r="A3153" i="60"/>
  <c r="A3152" i="60"/>
  <c r="A3151" i="60"/>
  <c r="A3150" i="60"/>
  <c r="A3149" i="60"/>
  <c r="A3148" i="60"/>
  <c r="A3147" i="60"/>
  <c r="A3146" i="60"/>
  <c r="A3145" i="60"/>
  <c r="A3144" i="60"/>
  <c r="A3143" i="60"/>
  <c r="A3142" i="60"/>
  <c r="A3141" i="60"/>
  <c r="A3140" i="60"/>
  <c r="A3139" i="60"/>
  <c r="A3138" i="60"/>
  <c r="A3137" i="60"/>
  <c r="A3136" i="60"/>
  <c r="A3135" i="60"/>
  <c r="A3134" i="60"/>
  <c r="A3133" i="60"/>
  <c r="A3132" i="60"/>
  <c r="A3131" i="60"/>
  <c r="A3130" i="60"/>
  <c r="A3129" i="60"/>
  <c r="A3128" i="60"/>
  <c r="A3127" i="60"/>
  <c r="A3126" i="60"/>
  <c r="A3125" i="60"/>
  <c r="A3124" i="60"/>
  <c r="A3123" i="60"/>
  <c r="A3122" i="60"/>
  <c r="A3121" i="60"/>
  <c r="A3120" i="60"/>
  <c r="A3119" i="60"/>
  <c r="A3118" i="60"/>
  <c r="A3117" i="60"/>
  <c r="A3116" i="60"/>
  <c r="A3115" i="60"/>
  <c r="A3114" i="60"/>
  <c r="A3113" i="60"/>
  <c r="A3112" i="60"/>
  <c r="A3111" i="60"/>
  <c r="A3110" i="60"/>
  <c r="A3109" i="60"/>
  <c r="A3108" i="60"/>
  <c r="A3107" i="60"/>
  <c r="A3106" i="60"/>
  <c r="A3105" i="60"/>
  <c r="A3104" i="60"/>
  <c r="A3103" i="60"/>
  <c r="A3102" i="60"/>
  <c r="A3101" i="60"/>
  <c r="A3100" i="60"/>
  <c r="A3099" i="60"/>
  <c r="A3098" i="60"/>
  <c r="A3097" i="60"/>
  <c r="A3096" i="60"/>
  <c r="A3095" i="60"/>
  <c r="A3094" i="60"/>
  <c r="A3093" i="60"/>
  <c r="A3092" i="60"/>
  <c r="A3091" i="60"/>
  <c r="A3090" i="60"/>
  <c r="A3089" i="60"/>
  <c r="A3088" i="60"/>
  <c r="A3087" i="60"/>
  <c r="A3086" i="60"/>
  <c r="A3085" i="60"/>
  <c r="A3084" i="60"/>
  <c r="A3083" i="60"/>
  <c r="A3082" i="60"/>
  <c r="A3081" i="60"/>
  <c r="A3080" i="60"/>
  <c r="A3079" i="60"/>
  <c r="A3078" i="60"/>
  <c r="A3077" i="60"/>
  <c r="A3076" i="60"/>
  <c r="A3075" i="60"/>
  <c r="A3074" i="60"/>
  <c r="A3073" i="60"/>
  <c r="A3072" i="60"/>
  <c r="A3071" i="60"/>
  <c r="A3070" i="60"/>
  <c r="A3069" i="60"/>
  <c r="A3068" i="60"/>
  <c r="A3067" i="60"/>
  <c r="A3066" i="60"/>
  <c r="A3065" i="60"/>
  <c r="A3064" i="60"/>
  <c r="A3063" i="60"/>
  <c r="A3062" i="60"/>
  <c r="A3061" i="60"/>
  <c r="A3060" i="60"/>
  <c r="A3059" i="60"/>
  <c r="A3058" i="60"/>
  <c r="A3057" i="60"/>
  <c r="A3056" i="60"/>
  <c r="A3055" i="60"/>
  <c r="A3054" i="60"/>
  <c r="A3053" i="60"/>
  <c r="A3052" i="60"/>
  <c r="A3051" i="60"/>
  <c r="A3050" i="60"/>
  <c r="A3049" i="60"/>
  <c r="A3048" i="60"/>
  <c r="A3047" i="60"/>
  <c r="A3046" i="60"/>
  <c r="A3045" i="60"/>
  <c r="A3044" i="60"/>
  <c r="A3043" i="60"/>
  <c r="A3042" i="60"/>
  <c r="A3041" i="60"/>
  <c r="A3040" i="60"/>
  <c r="A3039" i="60"/>
  <c r="A3038" i="60"/>
  <c r="A3037" i="60"/>
  <c r="A3036" i="60"/>
  <c r="A3035" i="60"/>
  <c r="A3034" i="60"/>
  <c r="A3033" i="60"/>
  <c r="A3032" i="60"/>
  <c r="A3031" i="60"/>
  <c r="A3030" i="60"/>
  <c r="A3029" i="60"/>
  <c r="A3028" i="60"/>
  <c r="A3027" i="60"/>
  <c r="A3026" i="60"/>
  <c r="A3025" i="60"/>
  <c r="A3024" i="60"/>
  <c r="A3023" i="60"/>
  <c r="A3022" i="60"/>
  <c r="A3021" i="60"/>
  <c r="A3020" i="60"/>
  <c r="A3019" i="60"/>
  <c r="A3018" i="60"/>
  <c r="A3017" i="60"/>
  <c r="A3016" i="60"/>
  <c r="A3015" i="60"/>
  <c r="A3014" i="60"/>
  <c r="A3013" i="60"/>
  <c r="A3012" i="60"/>
  <c r="A3011" i="60"/>
  <c r="A3010" i="60"/>
  <c r="A3009" i="60"/>
  <c r="A3008" i="60"/>
  <c r="A3007" i="60"/>
  <c r="A3006" i="60"/>
  <c r="A3005" i="60"/>
  <c r="A3004" i="60"/>
  <c r="A3003" i="60"/>
  <c r="A3002" i="60"/>
  <c r="A3001" i="60"/>
  <c r="A3000" i="60"/>
  <c r="A2999" i="60"/>
  <c r="A2998" i="60"/>
  <c r="A2997" i="60"/>
  <c r="A2996" i="60"/>
  <c r="A2995" i="60"/>
  <c r="A2994" i="60"/>
  <c r="A2993" i="60"/>
  <c r="A2992" i="60"/>
  <c r="A2991" i="60"/>
  <c r="A2990" i="60"/>
  <c r="A2989" i="60"/>
  <c r="A2988" i="60"/>
  <c r="A2987" i="60"/>
  <c r="A2986" i="60"/>
  <c r="A2985" i="60"/>
  <c r="A2984" i="60"/>
  <c r="A2983" i="60"/>
  <c r="A2982" i="60"/>
  <c r="A2981" i="60"/>
  <c r="A2980" i="60"/>
  <c r="A2979" i="60"/>
  <c r="A2978" i="60"/>
  <c r="A2977" i="60"/>
  <c r="A2976" i="60"/>
  <c r="A2975" i="60"/>
  <c r="A2974" i="60"/>
  <c r="A2973" i="60"/>
  <c r="A2972" i="60"/>
  <c r="A2971" i="60"/>
  <c r="A2970" i="60"/>
  <c r="A2969" i="60"/>
  <c r="A2968" i="60"/>
  <c r="A2967" i="60"/>
  <c r="A2966" i="60"/>
  <c r="A2965" i="60"/>
  <c r="A2964" i="60"/>
  <c r="A2963" i="60"/>
  <c r="A2962" i="60"/>
  <c r="A2961" i="60"/>
  <c r="A2960" i="60"/>
  <c r="A2959" i="60"/>
  <c r="A2958" i="60"/>
  <c r="A2957" i="60"/>
  <c r="A2956" i="60"/>
  <c r="A2955" i="60"/>
  <c r="A2954" i="60"/>
  <c r="A2953" i="60"/>
  <c r="A2952" i="60"/>
  <c r="A2951" i="60"/>
  <c r="A2950" i="60"/>
  <c r="A2949" i="60"/>
  <c r="A2948" i="60"/>
  <c r="A2947" i="60"/>
  <c r="A2946" i="60"/>
  <c r="A2945" i="60"/>
  <c r="A2944" i="60"/>
  <c r="A2943" i="60"/>
  <c r="A2942" i="60"/>
  <c r="A2941" i="60"/>
  <c r="A2940" i="60"/>
  <c r="A2939" i="60"/>
  <c r="A2938" i="60"/>
  <c r="A2937" i="60"/>
  <c r="A2936" i="60"/>
  <c r="A2935" i="60"/>
  <c r="A2934" i="60"/>
  <c r="A2933" i="60"/>
  <c r="A2932" i="60"/>
  <c r="A2931" i="60"/>
  <c r="A2930" i="60"/>
  <c r="A2929" i="60"/>
  <c r="A2928" i="60"/>
  <c r="A2927" i="60"/>
  <c r="A2926" i="60"/>
  <c r="A2925" i="60"/>
  <c r="A2924" i="60"/>
  <c r="A2923" i="60"/>
  <c r="A2922" i="60"/>
  <c r="A2921" i="60"/>
  <c r="A2920" i="60"/>
  <c r="A2919" i="60"/>
  <c r="A2918" i="60"/>
  <c r="A2917" i="60"/>
  <c r="A2916" i="60"/>
  <c r="A2915" i="60"/>
  <c r="A2914" i="60"/>
  <c r="A2913" i="60"/>
  <c r="A2912" i="60"/>
  <c r="A2911" i="60"/>
  <c r="A2910" i="60"/>
  <c r="A2909" i="60"/>
  <c r="A2908" i="60"/>
  <c r="A2907" i="60"/>
  <c r="A2906" i="60"/>
  <c r="A2905" i="60"/>
  <c r="A2904" i="60"/>
  <c r="A2903" i="60"/>
  <c r="A2902" i="60"/>
  <c r="A2901" i="60"/>
  <c r="A2900" i="60"/>
  <c r="A2899" i="60"/>
  <c r="A2898" i="60"/>
  <c r="A2897" i="60"/>
  <c r="A2896" i="60"/>
  <c r="A2895" i="60"/>
  <c r="A2894" i="60"/>
  <c r="A2893" i="60"/>
  <c r="A2892" i="60"/>
  <c r="A2891" i="60"/>
  <c r="A2890" i="60"/>
  <c r="A2889" i="60"/>
  <c r="A2888" i="60"/>
  <c r="A2887" i="60"/>
  <c r="A2886" i="60"/>
  <c r="A2885" i="60"/>
  <c r="A2884" i="60"/>
  <c r="A2883" i="60"/>
  <c r="A2882" i="60"/>
  <c r="A2881" i="60"/>
  <c r="A2880" i="60"/>
  <c r="A2879" i="60"/>
  <c r="A2878" i="60"/>
  <c r="A2877" i="60"/>
  <c r="A2876" i="60"/>
  <c r="A2875" i="60"/>
  <c r="A2874" i="60"/>
  <c r="A2873" i="60"/>
  <c r="A2872" i="60"/>
  <c r="A2871" i="60"/>
  <c r="A2870" i="60"/>
  <c r="A2869" i="60"/>
  <c r="A2868" i="60"/>
  <c r="A2867" i="60"/>
  <c r="A2866" i="60"/>
  <c r="A2865" i="60"/>
  <c r="A2864" i="60"/>
  <c r="A2863" i="60"/>
  <c r="A2862" i="60"/>
  <c r="A2861" i="60"/>
  <c r="A2860" i="60"/>
  <c r="A2859" i="60"/>
  <c r="A2858" i="60"/>
  <c r="A2857" i="60"/>
  <c r="A2856" i="60"/>
  <c r="A2855" i="60"/>
  <c r="A2854" i="60"/>
  <c r="A2853" i="60"/>
  <c r="A2852" i="60"/>
  <c r="A2851" i="60"/>
  <c r="A2850" i="60"/>
  <c r="A2849" i="60"/>
  <c r="A2848" i="60"/>
  <c r="A2847" i="60"/>
  <c r="A2846" i="60"/>
  <c r="A2845" i="60"/>
  <c r="A2844" i="60"/>
  <c r="A2843" i="60"/>
  <c r="A2842" i="60"/>
  <c r="A2841" i="60"/>
  <c r="A2840" i="60"/>
  <c r="A2839" i="60"/>
  <c r="A2838" i="60"/>
  <c r="A2837" i="60"/>
  <c r="A2836" i="60"/>
  <c r="A2835" i="60"/>
  <c r="A2834" i="60"/>
  <c r="A2833" i="60"/>
  <c r="A2832" i="60"/>
  <c r="A2831" i="60"/>
  <c r="A2830" i="60"/>
  <c r="A2829" i="60"/>
  <c r="A2828" i="60"/>
  <c r="A2827" i="60"/>
  <c r="A2826" i="60"/>
  <c r="A2825" i="60"/>
  <c r="A2824" i="60"/>
  <c r="A2823" i="60"/>
  <c r="A2822" i="60"/>
  <c r="A2821" i="60"/>
  <c r="A2820" i="60"/>
  <c r="A2819" i="60"/>
  <c r="A2818" i="60"/>
  <c r="A2817" i="60"/>
  <c r="A2816" i="60"/>
  <c r="A2815" i="60"/>
  <c r="A2814" i="60"/>
  <c r="A2813" i="60"/>
  <c r="A2812" i="60"/>
  <c r="A2811" i="60"/>
  <c r="A2810" i="60"/>
  <c r="A2809" i="60"/>
  <c r="A2808" i="60"/>
  <c r="A2807" i="60"/>
  <c r="A2806" i="60"/>
  <c r="A2805" i="60"/>
  <c r="A2804" i="60"/>
  <c r="A2803" i="60"/>
  <c r="A2802" i="60"/>
  <c r="A2801" i="60"/>
  <c r="A2800" i="60"/>
  <c r="A2799" i="60"/>
  <c r="A2798" i="60"/>
  <c r="A2797" i="60"/>
  <c r="A2796" i="60"/>
  <c r="A2795" i="60"/>
  <c r="A2794" i="60"/>
  <c r="A2793" i="60"/>
  <c r="A2792" i="60"/>
  <c r="A2791" i="60"/>
  <c r="A2790" i="60"/>
  <c r="A2789" i="60"/>
  <c r="A2788" i="60"/>
  <c r="A2787" i="60"/>
  <c r="A2786" i="60"/>
  <c r="A2785" i="60"/>
  <c r="A2784" i="60"/>
  <c r="A2783" i="60"/>
  <c r="A2782" i="60"/>
  <c r="A2781" i="60"/>
  <c r="A2780" i="60"/>
  <c r="A2779" i="60"/>
  <c r="A2778" i="60"/>
  <c r="A2777" i="60"/>
  <c r="A2776" i="60"/>
  <c r="A2775" i="60"/>
  <c r="A2774" i="60"/>
  <c r="A2773" i="60"/>
  <c r="A2772" i="60"/>
  <c r="A2771" i="60"/>
  <c r="A2770" i="60"/>
  <c r="A2769" i="60"/>
  <c r="A2768" i="60"/>
  <c r="A2767" i="60"/>
  <c r="A2766" i="60"/>
  <c r="A2765" i="60"/>
  <c r="A2764" i="60"/>
  <c r="A2763" i="60"/>
  <c r="A2762" i="60"/>
  <c r="A2761" i="60"/>
  <c r="A2760" i="60"/>
  <c r="A2759" i="60"/>
  <c r="A2758" i="60"/>
  <c r="A2757" i="60"/>
  <c r="A2756" i="60"/>
  <c r="A2755" i="60"/>
  <c r="A2754" i="60"/>
  <c r="A2753" i="60"/>
  <c r="A2752" i="60"/>
  <c r="A2751" i="60"/>
  <c r="A2750" i="60"/>
  <c r="A2749" i="60"/>
  <c r="A2748" i="60"/>
  <c r="A2747" i="60"/>
  <c r="A2746" i="60"/>
  <c r="A2745" i="60"/>
  <c r="A2744" i="60"/>
  <c r="A2743" i="60"/>
  <c r="A2742" i="60"/>
  <c r="A2741" i="60"/>
  <c r="A2740" i="60"/>
  <c r="A2739" i="60"/>
  <c r="A2738" i="60"/>
  <c r="A2737" i="60"/>
  <c r="A2736" i="60"/>
  <c r="A2735" i="60"/>
  <c r="A2734" i="60"/>
  <c r="A2733" i="60"/>
  <c r="A2732" i="60"/>
  <c r="A2731" i="60"/>
  <c r="A2730" i="60"/>
  <c r="A2729" i="60"/>
  <c r="A2728" i="60"/>
  <c r="A2727" i="60"/>
  <c r="A2726" i="60"/>
  <c r="A2725" i="60"/>
  <c r="A2724" i="60"/>
  <c r="A2723" i="60"/>
  <c r="A2722" i="60"/>
  <c r="A2721" i="60"/>
  <c r="A2720" i="60"/>
  <c r="A2719" i="60"/>
  <c r="A2718" i="60"/>
  <c r="A2717" i="60"/>
  <c r="A2716" i="60"/>
  <c r="A2715" i="60"/>
  <c r="A2714" i="60"/>
  <c r="A2713" i="60"/>
  <c r="A2712" i="60"/>
  <c r="A2711" i="60"/>
  <c r="A2710" i="60"/>
  <c r="A2709" i="60"/>
  <c r="A2708" i="60"/>
  <c r="A2707" i="60"/>
  <c r="A2706" i="60"/>
  <c r="A2705" i="60"/>
  <c r="A2704" i="60"/>
  <c r="A2703" i="60"/>
  <c r="A2702" i="60"/>
  <c r="A2701" i="60"/>
  <c r="A2700" i="60"/>
  <c r="A2699" i="60"/>
  <c r="A2698" i="60"/>
  <c r="A2697" i="60"/>
  <c r="A2696" i="60"/>
  <c r="A2695" i="60"/>
  <c r="A2694" i="60"/>
  <c r="A2693" i="60"/>
  <c r="A2692" i="60"/>
  <c r="A2691" i="60"/>
  <c r="A2690" i="60"/>
  <c r="A2689" i="60"/>
  <c r="A2688" i="60"/>
  <c r="A2687" i="60"/>
  <c r="A2686" i="60"/>
  <c r="A2685" i="60"/>
  <c r="A2684" i="60"/>
  <c r="A2683" i="60"/>
  <c r="A2682" i="60"/>
  <c r="A2681" i="60"/>
  <c r="A2680" i="60"/>
  <c r="A2679" i="60"/>
  <c r="A2678" i="60"/>
  <c r="A2677" i="60"/>
  <c r="A2676" i="60"/>
  <c r="A2675" i="60"/>
  <c r="A2674" i="60"/>
  <c r="A2673" i="60"/>
  <c r="A2672" i="60"/>
  <c r="A2671" i="60"/>
  <c r="A2670" i="60"/>
  <c r="A2669" i="60"/>
  <c r="A2668" i="60"/>
  <c r="A2667" i="60"/>
  <c r="A2666" i="60"/>
  <c r="A2665" i="60"/>
  <c r="A2664" i="60"/>
  <c r="A2663" i="60"/>
  <c r="A2662" i="60"/>
  <c r="A2661" i="60"/>
  <c r="A2660" i="60"/>
  <c r="A2659" i="60"/>
  <c r="A2658" i="60"/>
  <c r="A2657" i="60"/>
  <c r="A2656" i="60"/>
  <c r="A2655" i="60"/>
  <c r="A2654" i="60"/>
  <c r="A2653" i="60"/>
  <c r="A2652" i="60"/>
  <c r="A2651" i="60"/>
  <c r="A2650" i="60"/>
  <c r="A2649" i="60"/>
  <c r="A2648" i="60"/>
  <c r="A2647" i="60"/>
  <c r="A2646" i="60"/>
  <c r="A2645" i="60"/>
  <c r="A2644" i="60"/>
  <c r="A2643" i="60"/>
  <c r="A2642" i="60"/>
  <c r="A2641" i="60"/>
  <c r="A2640" i="60"/>
  <c r="A2639" i="60"/>
  <c r="A2638" i="60"/>
  <c r="A2637" i="60"/>
  <c r="A2636" i="60"/>
  <c r="A2635" i="60"/>
  <c r="A2634" i="60"/>
  <c r="A2633" i="60"/>
  <c r="A2632" i="60"/>
  <c r="A2631" i="60"/>
  <c r="A2630" i="60"/>
  <c r="A2629" i="60"/>
  <c r="A2628" i="60"/>
  <c r="A2627" i="60"/>
  <c r="A2626" i="60"/>
  <c r="A2625" i="60"/>
  <c r="A2624" i="60"/>
  <c r="A2623" i="60"/>
  <c r="A2622" i="60"/>
  <c r="A2621" i="60"/>
  <c r="A2620" i="60"/>
  <c r="A2619" i="60"/>
  <c r="A2618" i="60"/>
  <c r="A2617" i="60"/>
  <c r="A2616" i="60"/>
  <c r="A2615" i="60"/>
  <c r="A2614" i="60"/>
  <c r="A2613" i="60"/>
  <c r="A2612" i="60"/>
  <c r="A2611" i="60"/>
  <c r="A2610" i="60"/>
  <c r="A2609" i="60"/>
  <c r="A2608" i="60"/>
  <c r="A2607" i="60"/>
  <c r="A2606" i="60"/>
  <c r="A2605" i="60"/>
  <c r="A2604" i="60"/>
  <c r="A2603" i="60"/>
  <c r="A2602" i="60"/>
  <c r="A2601" i="60"/>
  <c r="A2600" i="60"/>
  <c r="A2599" i="60"/>
  <c r="A2598" i="60"/>
  <c r="A2597" i="60"/>
  <c r="A2596" i="60"/>
  <c r="A2595" i="60"/>
  <c r="A2594" i="60"/>
  <c r="A2593" i="60"/>
  <c r="A2592" i="60"/>
  <c r="A2591" i="60"/>
  <c r="A2590" i="60"/>
  <c r="A2589" i="60"/>
  <c r="A2588" i="60"/>
  <c r="A2587" i="60"/>
  <c r="A2586" i="60"/>
  <c r="A2585" i="60"/>
  <c r="A2584" i="60"/>
  <c r="A2583" i="60"/>
  <c r="A2582" i="60"/>
  <c r="A2581" i="60"/>
  <c r="A2580" i="60"/>
  <c r="A2579" i="60"/>
  <c r="A2578" i="60"/>
  <c r="A2577" i="60"/>
  <c r="A2576" i="60"/>
  <c r="A2575" i="60"/>
  <c r="A2574" i="60"/>
  <c r="A2573" i="60"/>
  <c r="A2572" i="60"/>
  <c r="A2571" i="60"/>
  <c r="A2570" i="60"/>
  <c r="A2569" i="60"/>
  <c r="A2568" i="60"/>
  <c r="A2567" i="60"/>
  <c r="A2566" i="60"/>
  <c r="A2565" i="60"/>
  <c r="A2564" i="60"/>
  <c r="A2563" i="60"/>
  <c r="A2562" i="60"/>
  <c r="A2561" i="60"/>
  <c r="A2560" i="60"/>
  <c r="A2559" i="60"/>
  <c r="A2558" i="60"/>
  <c r="A2557" i="60"/>
  <c r="A2556" i="60"/>
  <c r="A2555" i="60"/>
  <c r="A2554" i="60"/>
  <c r="A2553" i="60"/>
  <c r="A2552" i="60"/>
  <c r="A2551" i="60"/>
  <c r="A2550" i="60"/>
  <c r="A2549" i="60"/>
  <c r="A2548" i="60"/>
  <c r="A2547" i="60"/>
  <c r="A2546" i="60"/>
  <c r="A2545" i="60"/>
  <c r="A2544" i="60"/>
  <c r="A2543" i="60"/>
  <c r="A2542" i="60"/>
  <c r="A2541" i="60"/>
  <c r="A2540" i="60"/>
  <c r="A2539" i="60"/>
  <c r="A2538" i="60"/>
  <c r="A2537" i="60"/>
  <c r="A2536" i="60"/>
  <c r="A2535" i="60"/>
  <c r="A2534" i="60"/>
  <c r="A2533" i="60"/>
  <c r="A2532" i="60"/>
  <c r="A2531" i="60"/>
  <c r="A2530" i="60"/>
  <c r="A2529" i="60"/>
  <c r="A2528" i="60"/>
  <c r="A2527" i="60"/>
  <c r="A2526" i="60"/>
  <c r="A2525" i="60"/>
  <c r="A2524" i="60"/>
  <c r="A2523" i="60"/>
  <c r="A2522" i="60"/>
  <c r="A2521" i="60"/>
  <c r="A2520" i="60"/>
  <c r="A2519" i="60"/>
  <c r="A2518" i="60"/>
  <c r="A2517" i="60"/>
  <c r="A2516" i="60"/>
  <c r="A2515" i="60"/>
  <c r="A2514" i="60"/>
  <c r="A2513" i="60"/>
  <c r="A2512" i="60"/>
  <c r="A2511" i="60"/>
  <c r="A2510" i="60"/>
  <c r="A2509" i="60"/>
  <c r="A2508" i="60"/>
  <c r="A2507" i="60"/>
  <c r="A2506" i="60"/>
  <c r="A2505" i="60"/>
  <c r="A2504" i="60"/>
  <c r="A2503" i="60"/>
  <c r="A2502" i="60"/>
  <c r="A2501" i="60"/>
  <c r="A2500" i="60"/>
  <c r="A2499" i="60"/>
  <c r="A2498" i="60"/>
  <c r="A2497" i="60"/>
  <c r="A2496" i="60"/>
  <c r="A2495" i="60"/>
  <c r="A2494" i="60"/>
  <c r="A2493" i="60"/>
  <c r="A2492" i="60"/>
  <c r="A2491" i="60"/>
  <c r="A2490" i="60"/>
  <c r="A2489" i="60"/>
  <c r="A2488" i="60"/>
  <c r="A2487" i="60"/>
  <c r="A2486" i="60"/>
  <c r="A2485" i="60"/>
  <c r="A2484" i="60"/>
  <c r="A2483" i="60"/>
  <c r="A2482" i="60"/>
  <c r="A2481" i="60"/>
  <c r="A2480" i="60"/>
  <c r="A2479" i="60"/>
  <c r="A2478" i="60"/>
  <c r="A2477" i="60"/>
  <c r="A2476" i="60"/>
  <c r="A2475" i="60"/>
  <c r="A2474" i="60"/>
  <c r="A2473" i="60"/>
  <c r="A2472" i="60"/>
  <c r="A2471" i="60"/>
  <c r="A2470" i="60"/>
  <c r="A2469" i="60"/>
  <c r="A2468" i="60"/>
  <c r="A2467" i="60"/>
  <c r="A2466" i="60"/>
  <c r="A2465" i="60"/>
  <c r="A2464" i="60"/>
  <c r="A2463" i="60"/>
  <c r="A2462" i="60"/>
  <c r="A2461" i="60"/>
  <c r="A2460" i="60"/>
  <c r="A2459" i="60"/>
  <c r="A2458" i="60"/>
  <c r="A2457" i="60"/>
  <c r="A2456" i="60"/>
  <c r="A2455" i="60"/>
  <c r="A2454" i="60"/>
  <c r="A2453" i="60"/>
  <c r="A2452" i="60"/>
  <c r="A2451" i="60"/>
  <c r="A2450" i="60"/>
  <c r="A2449" i="60"/>
  <c r="A2448" i="60"/>
  <c r="A2447" i="60"/>
  <c r="A2446" i="60"/>
  <c r="A2445" i="60"/>
  <c r="A2444" i="60"/>
  <c r="A2443" i="60"/>
  <c r="A2442" i="60"/>
  <c r="A2441" i="60"/>
  <c r="A2440" i="60"/>
  <c r="A2439" i="60"/>
  <c r="A2438" i="60"/>
  <c r="A2437" i="60"/>
  <c r="A2436" i="60"/>
  <c r="A2435" i="60"/>
  <c r="A2434" i="60"/>
  <c r="A2433" i="60"/>
  <c r="A2432" i="60"/>
  <c r="A2431" i="60"/>
  <c r="A2430" i="60"/>
  <c r="A2429" i="60"/>
  <c r="A2428" i="60"/>
  <c r="A2427" i="60"/>
  <c r="A2426" i="60"/>
  <c r="A2425" i="60"/>
  <c r="A2424" i="60"/>
  <c r="A2423" i="60"/>
  <c r="A2422" i="60"/>
  <c r="A2421" i="60"/>
  <c r="A2420" i="60"/>
  <c r="A2419" i="60"/>
  <c r="A2418" i="60"/>
  <c r="A2417" i="60"/>
  <c r="A2416" i="60"/>
  <c r="A2415" i="60"/>
  <c r="A2414" i="60"/>
  <c r="A2413" i="60"/>
  <c r="A2412" i="60"/>
  <c r="A2411" i="60"/>
  <c r="A2410" i="60"/>
  <c r="A2409" i="60"/>
  <c r="A2408" i="60"/>
  <c r="A2407" i="60"/>
  <c r="A2406" i="60"/>
  <c r="A2405" i="60"/>
  <c r="A2404" i="60"/>
  <c r="A2403" i="60"/>
  <c r="A2402" i="60"/>
  <c r="A2401" i="60"/>
  <c r="A2400" i="60"/>
  <c r="A2399" i="60"/>
  <c r="A2398" i="60"/>
  <c r="A2397" i="60"/>
  <c r="A2396" i="60"/>
  <c r="A2395" i="60"/>
  <c r="A2394" i="60"/>
  <c r="A2393" i="60"/>
  <c r="A2392" i="60"/>
  <c r="A2391" i="60"/>
  <c r="A2390" i="60"/>
  <c r="A2389" i="60"/>
  <c r="A2388" i="60"/>
  <c r="A2387" i="60"/>
  <c r="A2386" i="60"/>
  <c r="A2385" i="60"/>
  <c r="A2384" i="60"/>
  <c r="A2383" i="60"/>
  <c r="A2382" i="60"/>
  <c r="A2381" i="60"/>
  <c r="A2380" i="60"/>
  <c r="A2379" i="60"/>
  <c r="A2378" i="60"/>
  <c r="A2377" i="60"/>
  <c r="A2376" i="60"/>
  <c r="A2375" i="60"/>
  <c r="A2374" i="60"/>
  <c r="A2373" i="60"/>
  <c r="A2372" i="60"/>
  <c r="A2371" i="60"/>
  <c r="A2370" i="60"/>
  <c r="A2369" i="60"/>
  <c r="A2368" i="60"/>
  <c r="A2367" i="60"/>
  <c r="A2366" i="60"/>
  <c r="A2365" i="60"/>
  <c r="A2364" i="60"/>
  <c r="A2363" i="60"/>
  <c r="A2362" i="60"/>
  <c r="A2361" i="60"/>
  <c r="A2360" i="60"/>
  <c r="A2359" i="60"/>
  <c r="A2358" i="60"/>
  <c r="A2357" i="60"/>
  <c r="A2356" i="60"/>
  <c r="A2355" i="60"/>
  <c r="A2354" i="60"/>
  <c r="A2353" i="60"/>
  <c r="A2352" i="60"/>
  <c r="A2351" i="60"/>
  <c r="A2350" i="60"/>
  <c r="A2349" i="60"/>
  <c r="A2348" i="60"/>
  <c r="A2347" i="60"/>
  <c r="A2346" i="60"/>
  <c r="A2345" i="60"/>
  <c r="A2344" i="60"/>
  <c r="A2343" i="60"/>
  <c r="A2342" i="60"/>
  <c r="A2341" i="60"/>
  <c r="A2340" i="60"/>
  <c r="A2339" i="60"/>
  <c r="A2338" i="60"/>
  <c r="A2337" i="60"/>
  <c r="A2336" i="60"/>
  <c r="A2335" i="60"/>
  <c r="A2334" i="60"/>
  <c r="A2333" i="60"/>
  <c r="A2332" i="60"/>
  <c r="A2331" i="60"/>
  <c r="A2330" i="60"/>
  <c r="A2329" i="60"/>
  <c r="A2328" i="60"/>
  <c r="A2327" i="60"/>
  <c r="A2326" i="60"/>
  <c r="A2325" i="60"/>
  <c r="A2324" i="60"/>
  <c r="A2323" i="60"/>
  <c r="A2322" i="60"/>
  <c r="A2321" i="60"/>
  <c r="A2320" i="60"/>
  <c r="A2319" i="60"/>
  <c r="A2318" i="60"/>
  <c r="A2317" i="60"/>
  <c r="A2316" i="60"/>
  <c r="A2315" i="60"/>
  <c r="A2314" i="60"/>
  <c r="A2313" i="60"/>
  <c r="A2312" i="60"/>
  <c r="A2311" i="60"/>
  <c r="A2310" i="60"/>
  <c r="A2309" i="60"/>
  <c r="A2308" i="60"/>
  <c r="A2307" i="60"/>
  <c r="A2306" i="60"/>
  <c r="A2305" i="60"/>
  <c r="A2304" i="60"/>
  <c r="A2303" i="60"/>
  <c r="A2302" i="60"/>
  <c r="A2301" i="60"/>
  <c r="A2300" i="60"/>
  <c r="A2299" i="60"/>
  <c r="A2298" i="60"/>
  <c r="A2297" i="60"/>
  <c r="A2296" i="60"/>
  <c r="A2295" i="60"/>
  <c r="A2294" i="60"/>
  <c r="A2293" i="60"/>
  <c r="A2292" i="60"/>
  <c r="A2291" i="60"/>
  <c r="A2290" i="60"/>
  <c r="A2289" i="60"/>
  <c r="A2288" i="60"/>
  <c r="A2287" i="60"/>
  <c r="A2286" i="60"/>
  <c r="A2285" i="60"/>
  <c r="A2284" i="60"/>
  <c r="A2283" i="60"/>
  <c r="A2282" i="60"/>
  <c r="A2281" i="60"/>
  <c r="A2280" i="60"/>
  <c r="A2279" i="60"/>
  <c r="A2278" i="60"/>
  <c r="A2277" i="60"/>
  <c r="A2276" i="60"/>
  <c r="A2275" i="60"/>
  <c r="A2274" i="60"/>
  <c r="A2273" i="60"/>
  <c r="A2272" i="60"/>
  <c r="A2271" i="60"/>
  <c r="A2270" i="60"/>
  <c r="A2269" i="60"/>
  <c r="A2268" i="60"/>
  <c r="A2267" i="60"/>
  <c r="A2266" i="60"/>
  <c r="A2265" i="60"/>
  <c r="A2264" i="60"/>
  <c r="A2263" i="60"/>
  <c r="A2262" i="60"/>
  <c r="A2261" i="60"/>
  <c r="A2260" i="60"/>
  <c r="A2259" i="60"/>
  <c r="A2258" i="60"/>
  <c r="A2257" i="60"/>
  <c r="A2256" i="60"/>
  <c r="A2255" i="60"/>
  <c r="A2254" i="60"/>
  <c r="A2253" i="60"/>
  <c r="A2252" i="60"/>
  <c r="A2251" i="60"/>
  <c r="A2250" i="60"/>
  <c r="A2249" i="60"/>
  <c r="A2248" i="60"/>
  <c r="A2247" i="60"/>
  <c r="A2246" i="60"/>
  <c r="A2245" i="60"/>
  <c r="A2244" i="60"/>
  <c r="A2243" i="60"/>
  <c r="A2242" i="60"/>
  <c r="A2241" i="60"/>
  <c r="A2240" i="60"/>
  <c r="A2239" i="60"/>
  <c r="A2238" i="60"/>
  <c r="A2237" i="60"/>
  <c r="A2236" i="60"/>
  <c r="A2235" i="60"/>
  <c r="A2234" i="60"/>
  <c r="A2233" i="60"/>
  <c r="A2232" i="60"/>
  <c r="A2231" i="60"/>
  <c r="A2230" i="60"/>
  <c r="A2229" i="60"/>
  <c r="A2228" i="60"/>
  <c r="A2227" i="60"/>
  <c r="A2226" i="60"/>
  <c r="A2225" i="60"/>
  <c r="A2224" i="60"/>
  <c r="A2223" i="60"/>
  <c r="A2222" i="60"/>
  <c r="A2221" i="60"/>
  <c r="A2220" i="60"/>
  <c r="A2219" i="60"/>
  <c r="A2218" i="60"/>
  <c r="A2217" i="60"/>
  <c r="A2216" i="60"/>
  <c r="A2215" i="60"/>
  <c r="A2214" i="60"/>
  <c r="A2213" i="60"/>
  <c r="A2212" i="60"/>
  <c r="A2211" i="60"/>
  <c r="A2210" i="60"/>
  <c r="A2209" i="60"/>
  <c r="A2208" i="60"/>
  <c r="A2207" i="60"/>
  <c r="A2206" i="60"/>
  <c r="A2205" i="60"/>
  <c r="A2204" i="60"/>
  <c r="A2203" i="60"/>
  <c r="A2202" i="60"/>
  <c r="A2201" i="60"/>
  <c r="A2200" i="60"/>
  <c r="A2199" i="60"/>
  <c r="A2198" i="60"/>
  <c r="A2197" i="60"/>
  <c r="A2196" i="60"/>
  <c r="A2195" i="60"/>
  <c r="A2194" i="60"/>
  <c r="A2193" i="60"/>
  <c r="A2192" i="60"/>
  <c r="A2191" i="60"/>
  <c r="A2190" i="60"/>
  <c r="A2189" i="60"/>
  <c r="A2188" i="60"/>
  <c r="A2187" i="60"/>
  <c r="A2186" i="60"/>
  <c r="A2185" i="60"/>
  <c r="A2184" i="60"/>
  <c r="A2183" i="60"/>
  <c r="A2182" i="60"/>
  <c r="A2181" i="60"/>
  <c r="A2180" i="60"/>
  <c r="A2179" i="60"/>
  <c r="A2178" i="60"/>
  <c r="A2177" i="60"/>
  <c r="A2176" i="60"/>
  <c r="A2175" i="60"/>
  <c r="A2174" i="60"/>
  <c r="A2173" i="60"/>
  <c r="A2172" i="60"/>
  <c r="A2171" i="60"/>
  <c r="A2170" i="60"/>
  <c r="A2169" i="60"/>
  <c r="A2168" i="60"/>
  <c r="A2167" i="60"/>
  <c r="A2166" i="60"/>
  <c r="A2165" i="60"/>
  <c r="A2164" i="60"/>
  <c r="A2163" i="60"/>
  <c r="A2162" i="60"/>
  <c r="A2161" i="60"/>
  <c r="A2160" i="60"/>
  <c r="A2159" i="60"/>
  <c r="A2158" i="60"/>
  <c r="A2157" i="60"/>
  <c r="A2156" i="60"/>
  <c r="A2155" i="60"/>
  <c r="A2154" i="60"/>
  <c r="A2153" i="60"/>
  <c r="A2152" i="60"/>
  <c r="A2151" i="60"/>
  <c r="A2150" i="60"/>
  <c r="A2149" i="60"/>
  <c r="A2148" i="60"/>
  <c r="A2147" i="60"/>
  <c r="A2146" i="60"/>
  <c r="A2145" i="60"/>
  <c r="A2144" i="60"/>
  <c r="A2143" i="60"/>
  <c r="A2142" i="60"/>
  <c r="A2141" i="60"/>
  <c r="A2140" i="60"/>
  <c r="A2139" i="60"/>
  <c r="A2138" i="60"/>
  <c r="A2137" i="60"/>
  <c r="A2136" i="60"/>
  <c r="A2135" i="60"/>
  <c r="A2134" i="60"/>
  <c r="A2133" i="60"/>
  <c r="A2132" i="60"/>
  <c r="A2131" i="60"/>
  <c r="A2130" i="60"/>
  <c r="A2129" i="60"/>
  <c r="A2128" i="60"/>
  <c r="A2127" i="60"/>
  <c r="A2126" i="60"/>
  <c r="A2125" i="60"/>
  <c r="A2124" i="60"/>
  <c r="A2123" i="60"/>
  <c r="A2122" i="60"/>
  <c r="A2121" i="60"/>
  <c r="A2120" i="60"/>
  <c r="A2119" i="60"/>
  <c r="A2118" i="60"/>
  <c r="A2117" i="60"/>
  <c r="A2116" i="60"/>
  <c r="A2115" i="60"/>
  <c r="A2114" i="60"/>
  <c r="A2113" i="60"/>
  <c r="A2112" i="60"/>
  <c r="A2111" i="60"/>
  <c r="A2110" i="60"/>
  <c r="A2109" i="60"/>
  <c r="A2108" i="60"/>
  <c r="A2107" i="60"/>
  <c r="A2106" i="60"/>
  <c r="A2105" i="60"/>
  <c r="A2104" i="60"/>
  <c r="A2103" i="60"/>
  <c r="A2102" i="60"/>
  <c r="A2101" i="60"/>
  <c r="A2100" i="60"/>
  <c r="A2099" i="60"/>
  <c r="A2098" i="60"/>
  <c r="A2097" i="60"/>
  <c r="A2096" i="60"/>
  <c r="A2095" i="60"/>
  <c r="A2094" i="60"/>
  <c r="A2093" i="60"/>
  <c r="A2092" i="60"/>
  <c r="A2091" i="60"/>
  <c r="A2090" i="60"/>
  <c r="A2089" i="60"/>
  <c r="A2088" i="60"/>
  <c r="A2087" i="60"/>
  <c r="A2086" i="60"/>
  <c r="A2085" i="60"/>
  <c r="A2084" i="60"/>
  <c r="A2083" i="60"/>
  <c r="A2082" i="60"/>
  <c r="A2081" i="60"/>
  <c r="A2080" i="60"/>
  <c r="A2079" i="60"/>
  <c r="A2078" i="60"/>
  <c r="A2077" i="60"/>
  <c r="A2076" i="60"/>
  <c r="A2075" i="60"/>
  <c r="A2074" i="60"/>
  <c r="A2073" i="60"/>
  <c r="A2072" i="60"/>
  <c r="A2071" i="60"/>
  <c r="A2070" i="60"/>
  <c r="A2069" i="60"/>
  <c r="A2068" i="60"/>
  <c r="A2067" i="60"/>
  <c r="A2066" i="60"/>
  <c r="A2065" i="60"/>
  <c r="A2064" i="60"/>
  <c r="A2063" i="60"/>
  <c r="A2062" i="60"/>
  <c r="A2061" i="60"/>
  <c r="A2060" i="60"/>
  <c r="A2059" i="60"/>
  <c r="A2058" i="60"/>
  <c r="A2057" i="60"/>
  <c r="A2056" i="60"/>
  <c r="A2055" i="60"/>
  <c r="A2054" i="60"/>
  <c r="A2053" i="60"/>
  <c r="A2052" i="60"/>
  <c r="A2051" i="60"/>
  <c r="A2050" i="60"/>
  <c r="A2049" i="60"/>
  <c r="A2048" i="60"/>
  <c r="A2047" i="60"/>
  <c r="A2046" i="60"/>
  <c r="A2045" i="60"/>
  <c r="A2044" i="60"/>
  <c r="A2043" i="60"/>
  <c r="A2042" i="60"/>
  <c r="A2041" i="60"/>
  <c r="A2040" i="60"/>
  <c r="A2039" i="60"/>
  <c r="A2038" i="60"/>
  <c r="A2037" i="60"/>
  <c r="A2036" i="60"/>
  <c r="A2035" i="60"/>
  <c r="A2034" i="60"/>
  <c r="A2033" i="60"/>
  <c r="A2032" i="60"/>
  <c r="A2031" i="60"/>
  <c r="A2030" i="60"/>
  <c r="A2029" i="60"/>
  <c r="A2028" i="60"/>
  <c r="A2027" i="60"/>
  <c r="A2026" i="60"/>
  <c r="A2025" i="60"/>
  <c r="A2024" i="60"/>
  <c r="A2023" i="60"/>
  <c r="A2022" i="60"/>
  <c r="A2021" i="60"/>
  <c r="A2020" i="60"/>
  <c r="A2019" i="60"/>
  <c r="A2018" i="60"/>
  <c r="A2017" i="60"/>
  <c r="A2016" i="60"/>
  <c r="A2015" i="60"/>
  <c r="A2014" i="60"/>
  <c r="A2013" i="60"/>
  <c r="A2012" i="60"/>
  <c r="A2011" i="60"/>
  <c r="A2010" i="60"/>
  <c r="A2009" i="60"/>
  <c r="A2008" i="60"/>
  <c r="A2007" i="60"/>
  <c r="A2006" i="60"/>
  <c r="A2005" i="60"/>
  <c r="A2004" i="60"/>
  <c r="A2003" i="60"/>
  <c r="A2002" i="60"/>
  <c r="A2001" i="60"/>
  <c r="A2000" i="60"/>
  <c r="A1999" i="60"/>
  <c r="A1998" i="60"/>
  <c r="A1997" i="60"/>
  <c r="A1996" i="60"/>
  <c r="A1995" i="60"/>
  <c r="A1994" i="60"/>
  <c r="A1993" i="60"/>
  <c r="A1992" i="60"/>
  <c r="A1991" i="60"/>
  <c r="A1990" i="60"/>
  <c r="A1989" i="60"/>
  <c r="A1988" i="60"/>
  <c r="A1987" i="60"/>
  <c r="A1986" i="60"/>
  <c r="A1985" i="60"/>
  <c r="A1984" i="60"/>
  <c r="A1983" i="60"/>
  <c r="A1982" i="60"/>
  <c r="A1981" i="60"/>
  <c r="A1980" i="60"/>
  <c r="A1979" i="60"/>
  <c r="A1978" i="60"/>
  <c r="A1977" i="60"/>
  <c r="A1976" i="60"/>
  <c r="A1975" i="60"/>
  <c r="A1974" i="60"/>
  <c r="A1973" i="60"/>
  <c r="A1972" i="60"/>
  <c r="A1971" i="60"/>
  <c r="A1970" i="60"/>
  <c r="A1969" i="60"/>
  <c r="A1968" i="60"/>
  <c r="A1967" i="60"/>
  <c r="A1966" i="60"/>
  <c r="A1965" i="60"/>
  <c r="A1964" i="60"/>
  <c r="A1963" i="60"/>
  <c r="A1962" i="60"/>
  <c r="A1961" i="60"/>
  <c r="A1960" i="60"/>
  <c r="A1959" i="60"/>
  <c r="A1958" i="60"/>
  <c r="A1957" i="60"/>
  <c r="A1956" i="60"/>
  <c r="A1955" i="60"/>
  <c r="A1954" i="60"/>
  <c r="A1953" i="60"/>
  <c r="A1952" i="60"/>
  <c r="A1951" i="60"/>
  <c r="A1950" i="60"/>
  <c r="A1949" i="60"/>
  <c r="A1948" i="60"/>
  <c r="A1947" i="60"/>
  <c r="A1946" i="60"/>
  <c r="A1945" i="60"/>
  <c r="A1944" i="60"/>
  <c r="A1943" i="60"/>
  <c r="A1942" i="60"/>
  <c r="A1941" i="60"/>
  <c r="A1940" i="60"/>
  <c r="A1939" i="60"/>
  <c r="A1938" i="60"/>
  <c r="A1937" i="60"/>
  <c r="A1936" i="60"/>
  <c r="A1935" i="60"/>
  <c r="A1934" i="60"/>
  <c r="A1933" i="60"/>
  <c r="A1932" i="60"/>
  <c r="A1931" i="60"/>
  <c r="A1930" i="60"/>
  <c r="A1929" i="60"/>
  <c r="A1928" i="60"/>
  <c r="A1927" i="60"/>
  <c r="A1926" i="60"/>
  <c r="A1925" i="60"/>
  <c r="A1924" i="60"/>
  <c r="A1923" i="60"/>
  <c r="A1922" i="60"/>
  <c r="A1921" i="60"/>
  <c r="A1920" i="60"/>
  <c r="A1919" i="60"/>
  <c r="A1918" i="60"/>
  <c r="A1917" i="60"/>
  <c r="A1916" i="60"/>
  <c r="A1915" i="60"/>
  <c r="A1914" i="60"/>
  <c r="A1913" i="60"/>
  <c r="A1912" i="60"/>
  <c r="A1911" i="60"/>
  <c r="A1910" i="60"/>
  <c r="A1909" i="60"/>
  <c r="A1908" i="60"/>
  <c r="A1907" i="60"/>
  <c r="A1906" i="60"/>
  <c r="A1905" i="60"/>
  <c r="A1904" i="60"/>
  <c r="A1903" i="60"/>
  <c r="A1902" i="60"/>
  <c r="A1901" i="60"/>
  <c r="A1900" i="60"/>
  <c r="A1899" i="60"/>
  <c r="A1898" i="60"/>
  <c r="A1897" i="60"/>
  <c r="A1896" i="60"/>
  <c r="A1895" i="60"/>
  <c r="A1894" i="60"/>
  <c r="A1893" i="60"/>
  <c r="A1892" i="60"/>
  <c r="A1891" i="60"/>
  <c r="A1890" i="60"/>
  <c r="A1889" i="60"/>
  <c r="A1888" i="60"/>
  <c r="A1887" i="60"/>
  <c r="A1886" i="60"/>
  <c r="A1885" i="60"/>
  <c r="A1884" i="60"/>
  <c r="A1883" i="60"/>
  <c r="A1882" i="60"/>
  <c r="A1881" i="60"/>
  <c r="A1880" i="60"/>
  <c r="A1879" i="60"/>
  <c r="A1878" i="60"/>
  <c r="A1877" i="60"/>
  <c r="A1876" i="60"/>
  <c r="A1875" i="60"/>
  <c r="A1874" i="60"/>
  <c r="A1873" i="60"/>
  <c r="A1872" i="60"/>
  <c r="A1871" i="60"/>
  <c r="A1870" i="60"/>
  <c r="A1869" i="60"/>
  <c r="A1868" i="60"/>
  <c r="A1867" i="60"/>
  <c r="A1866" i="60"/>
  <c r="A1865" i="60"/>
  <c r="A1864" i="60"/>
  <c r="A1863" i="60"/>
  <c r="A1862" i="60"/>
  <c r="A1861" i="60"/>
  <c r="A1860" i="60"/>
  <c r="A1859" i="60"/>
  <c r="A1858" i="60"/>
  <c r="A1857" i="60"/>
  <c r="A1856" i="60"/>
  <c r="A1855" i="60"/>
  <c r="A1854" i="60"/>
  <c r="A1853" i="60"/>
  <c r="A1852" i="60"/>
  <c r="A1851" i="60"/>
  <c r="A1850" i="60"/>
  <c r="A1849" i="60"/>
  <c r="A1848" i="60"/>
  <c r="A1847" i="60"/>
  <c r="A1846" i="60"/>
  <c r="A1845" i="60"/>
  <c r="A1844" i="60"/>
  <c r="A1843" i="60"/>
  <c r="A1842" i="60"/>
  <c r="A1841" i="60"/>
  <c r="A1840" i="60"/>
  <c r="A1839" i="60"/>
  <c r="A1838" i="60"/>
  <c r="A1837" i="60"/>
  <c r="A1836" i="60"/>
  <c r="A1835" i="60"/>
  <c r="A1834" i="60"/>
  <c r="A1833" i="60"/>
  <c r="A1832" i="60"/>
  <c r="A1831" i="60"/>
  <c r="A1830" i="60"/>
  <c r="A1829" i="60"/>
  <c r="A1828" i="60"/>
  <c r="A1827" i="60"/>
  <c r="A1826" i="60"/>
  <c r="A1825" i="60"/>
  <c r="A1824" i="60"/>
  <c r="A1823" i="60"/>
  <c r="A1822" i="60"/>
  <c r="A1821" i="60"/>
  <c r="A1820" i="60"/>
  <c r="A1819" i="60"/>
  <c r="A1818" i="60"/>
  <c r="A1817" i="60"/>
  <c r="A1816" i="60"/>
  <c r="A1815" i="60"/>
  <c r="A1814" i="60"/>
  <c r="A1813" i="60"/>
  <c r="A1812" i="60"/>
  <c r="A1811" i="60"/>
  <c r="A1810" i="60"/>
  <c r="A1809" i="60"/>
  <c r="A1808" i="60"/>
  <c r="A1807" i="60"/>
  <c r="A1806" i="60"/>
  <c r="A1805" i="60"/>
  <c r="A1804" i="60"/>
  <c r="A1803" i="60"/>
  <c r="A1802" i="60"/>
  <c r="A1801" i="60"/>
  <c r="A1800" i="60"/>
  <c r="A1799" i="60"/>
  <c r="A1798" i="60"/>
  <c r="A1797" i="60"/>
  <c r="A1796" i="60"/>
  <c r="A1795" i="60"/>
  <c r="A1794" i="60"/>
  <c r="A1793" i="60"/>
  <c r="A1792" i="60"/>
  <c r="A1791" i="60"/>
  <c r="A1790" i="60"/>
  <c r="A1789" i="60"/>
  <c r="A1788" i="60"/>
  <c r="A1787" i="60"/>
  <c r="A1786" i="60"/>
  <c r="A1785" i="60"/>
  <c r="A1784" i="60"/>
  <c r="A1783" i="60"/>
  <c r="A1782" i="60"/>
  <c r="A1781" i="60"/>
  <c r="A1780" i="60"/>
  <c r="A1779" i="60"/>
  <c r="A1778" i="60"/>
  <c r="A1777" i="60"/>
  <c r="A1776" i="60"/>
  <c r="A1775" i="60"/>
  <c r="A1774" i="60"/>
  <c r="A1773" i="60"/>
  <c r="A1772" i="60"/>
  <c r="A1771" i="60"/>
  <c r="A1770" i="60"/>
  <c r="A1769" i="60"/>
  <c r="A1768" i="60"/>
  <c r="A1767" i="60"/>
  <c r="A1766" i="60"/>
  <c r="A1765" i="60"/>
  <c r="A1764" i="60"/>
  <c r="A1763" i="60"/>
  <c r="A1762" i="60"/>
  <c r="A1761" i="60"/>
  <c r="A1760" i="60"/>
  <c r="A1759" i="60"/>
  <c r="A1758" i="60"/>
  <c r="A1757" i="60"/>
  <c r="A1756" i="60"/>
  <c r="A1755" i="60"/>
  <c r="A1754" i="60"/>
  <c r="A1753" i="60"/>
  <c r="A1752" i="60"/>
  <c r="A1751" i="60"/>
  <c r="A1750" i="60"/>
  <c r="A1749" i="60"/>
  <c r="A1748" i="60"/>
  <c r="A1747" i="60"/>
  <c r="A1746" i="60"/>
  <c r="A1745" i="60"/>
  <c r="A1744" i="60"/>
  <c r="A1743" i="60"/>
  <c r="A1742" i="60"/>
  <c r="A1741" i="60"/>
  <c r="A1740" i="60"/>
  <c r="A1739" i="60"/>
  <c r="A1738" i="60"/>
  <c r="A1737" i="60"/>
  <c r="A1736" i="60"/>
  <c r="A1735" i="60"/>
  <c r="A1734" i="60"/>
  <c r="A1733" i="60"/>
  <c r="A1732" i="60"/>
  <c r="A1731" i="60"/>
  <c r="A1730" i="60"/>
  <c r="A1729" i="60"/>
  <c r="A1728" i="60"/>
  <c r="A1727" i="60"/>
  <c r="A1726" i="60"/>
  <c r="A1725" i="60"/>
  <c r="A1724" i="60"/>
  <c r="A1723" i="60"/>
  <c r="A1722" i="60"/>
  <c r="A1721" i="60"/>
  <c r="A1720" i="60"/>
  <c r="A1719" i="60"/>
  <c r="A1718" i="60"/>
  <c r="A1717" i="60"/>
  <c r="A1716" i="60"/>
  <c r="A1715" i="60"/>
  <c r="A1714" i="60"/>
  <c r="A1713" i="60"/>
  <c r="A1712" i="60"/>
  <c r="A1711" i="60"/>
  <c r="A1710" i="60"/>
  <c r="A1709" i="60"/>
  <c r="A1708" i="60"/>
  <c r="A1707" i="60"/>
  <c r="A1706" i="60"/>
  <c r="A1705" i="60"/>
  <c r="A1704" i="60"/>
  <c r="A1703" i="60"/>
  <c r="A1702" i="60"/>
  <c r="A1701" i="60"/>
  <c r="A1700" i="60"/>
  <c r="A1699" i="60"/>
  <c r="A1698" i="60"/>
  <c r="A1697" i="60"/>
  <c r="A1696" i="60"/>
  <c r="A1695" i="60"/>
  <c r="A1694" i="60"/>
  <c r="A1693" i="60"/>
  <c r="A1692" i="60"/>
  <c r="A1691" i="60"/>
  <c r="A1690" i="60"/>
  <c r="A1689" i="60"/>
  <c r="A1688" i="60"/>
  <c r="A1687" i="60"/>
  <c r="A1686" i="60"/>
  <c r="A1685" i="60"/>
  <c r="A1684" i="60"/>
  <c r="A1683" i="60"/>
  <c r="A1682" i="60"/>
  <c r="A1681" i="60"/>
  <c r="A1680" i="60"/>
  <c r="A1679" i="60"/>
  <c r="A1678" i="60"/>
  <c r="A1677" i="60"/>
  <c r="A1676" i="60"/>
  <c r="A1675" i="60"/>
  <c r="A1674" i="60"/>
  <c r="A1673" i="60"/>
  <c r="A1672" i="60"/>
  <c r="A1671" i="60"/>
  <c r="A1670" i="60"/>
  <c r="A1669" i="60"/>
  <c r="A1668" i="60"/>
  <c r="A1667" i="60"/>
  <c r="A1666" i="60"/>
  <c r="A1665" i="60"/>
  <c r="A1664" i="60"/>
  <c r="A1663" i="60"/>
  <c r="A1662" i="60"/>
  <c r="A1661" i="60"/>
  <c r="A1660" i="60"/>
  <c r="A1659" i="60"/>
  <c r="A1658" i="60"/>
  <c r="A1657" i="60"/>
  <c r="A1656" i="60"/>
  <c r="A1655" i="60"/>
  <c r="A1654" i="60"/>
  <c r="A1653" i="60"/>
  <c r="A1652" i="60"/>
  <c r="A1651" i="60"/>
  <c r="A1650" i="60"/>
  <c r="A1649" i="60"/>
  <c r="A1648" i="60"/>
  <c r="A1647" i="60"/>
  <c r="A1646" i="60"/>
  <c r="A1645" i="60"/>
  <c r="A1644" i="60"/>
  <c r="A1643" i="60"/>
  <c r="A1642" i="60"/>
  <c r="A1641" i="60"/>
  <c r="A1640" i="60"/>
  <c r="A1639" i="60"/>
  <c r="A1638" i="60"/>
  <c r="A1637" i="60"/>
  <c r="A1636" i="60"/>
  <c r="A1635" i="60"/>
  <c r="A1634" i="60"/>
  <c r="A1633" i="60"/>
  <c r="A1632" i="60"/>
  <c r="A1631" i="60"/>
  <c r="A1630" i="60"/>
  <c r="A1629" i="60"/>
  <c r="A1628" i="60"/>
  <c r="A1627" i="60"/>
  <c r="A1626" i="60"/>
  <c r="A1625" i="60"/>
  <c r="A1624" i="60"/>
  <c r="A1623" i="60"/>
  <c r="A1622" i="60"/>
  <c r="A1621" i="60"/>
  <c r="A1620" i="60"/>
  <c r="A1619" i="60"/>
  <c r="A1618" i="60"/>
  <c r="A1617" i="60"/>
  <c r="A1616" i="60"/>
  <c r="A1615" i="60"/>
  <c r="A1614" i="60"/>
  <c r="A1613" i="60"/>
  <c r="A1612" i="60"/>
  <c r="A1611" i="60"/>
  <c r="A1610" i="60"/>
  <c r="A1609" i="60"/>
  <c r="A1608" i="60"/>
  <c r="A1607" i="60"/>
  <c r="A1606" i="60"/>
  <c r="A1605" i="60"/>
  <c r="A1604" i="60"/>
  <c r="A1603" i="60"/>
  <c r="A1602" i="60"/>
  <c r="A1601" i="60"/>
  <c r="A1600" i="60"/>
  <c r="A1599" i="60"/>
  <c r="A1598" i="60"/>
  <c r="A1597" i="60"/>
  <c r="A1596" i="60"/>
  <c r="A1595" i="60"/>
  <c r="A1594" i="60"/>
  <c r="A1593" i="60"/>
  <c r="A1592" i="60"/>
  <c r="A1591" i="60"/>
  <c r="A1590" i="60"/>
  <c r="A1589" i="60"/>
  <c r="A1588" i="60"/>
  <c r="A1587" i="60"/>
  <c r="A1586" i="60"/>
  <c r="A1585" i="60"/>
  <c r="A1584" i="60"/>
  <c r="A1583" i="60"/>
  <c r="A1582" i="60"/>
  <c r="A1581" i="60"/>
  <c r="A1580" i="60"/>
  <c r="A1579" i="60"/>
  <c r="A1578" i="60"/>
  <c r="A1577" i="60"/>
  <c r="A1576" i="60"/>
  <c r="A1575" i="60"/>
  <c r="A1574" i="60"/>
  <c r="A1573" i="60"/>
  <c r="A1572" i="60"/>
  <c r="A1571" i="60"/>
  <c r="A1570" i="60"/>
  <c r="A1569" i="60"/>
  <c r="A1568" i="60"/>
  <c r="A1567" i="60"/>
  <c r="A1566" i="60"/>
  <c r="A1565" i="60"/>
  <c r="A1564" i="60"/>
  <c r="A1563" i="60"/>
  <c r="A1562" i="60"/>
  <c r="A1561" i="60"/>
  <c r="A1560" i="60"/>
  <c r="A1559" i="60"/>
  <c r="A1558" i="60"/>
  <c r="A1557" i="60"/>
  <c r="A1556" i="60"/>
  <c r="A1555" i="60"/>
  <c r="A1554" i="60"/>
  <c r="A1553" i="60"/>
  <c r="A1552" i="60"/>
  <c r="A1551" i="60"/>
  <c r="A1550" i="60"/>
  <c r="A1549" i="60"/>
  <c r="A1548" i="60"/>
  <c r="A1547" i="60"/>
  <c r="A1546" i="60"/>
  <c r="A1545" i="60"/>
  <c r="A1544" i="60"/>
  <c r="A1543" i="60"/>
  <c r="A1542" i="60"/>
  <c r="A1541" i="60"/>
  <c r="A1540" i="60"/>
  <c r="A1539" i="60"/>
  <c r="A1538" i="60"/>
  <c r="A1537" i="60"/>
  <c r="A1536" i="60"/>
  <c r="A1535" i="60"/>
  <c r="A1534" i="60"/>
  <c r="A1533" i="60"/>
  <c r="A1532" i="60"/>
  <c r="A1531" i="60"/>
  <c r="A1530" i="60"/>
  <c r="A1529" i="60"/>
  <c r="A1528" i="60"/>
  <c r="A1527" i="60"/>
  <c r="A1526" i="60"/>
  <c r="A1525" i="60"/>
  <c r="A1524" i="60"/>
  <c r="A1523" i="60"/>
  <c r="A1522" i="60"/>
  <c r="A1521" i="60"/>
  <c r="A1520" i="60"/>
  <c r="A1519" i="60"/>
  <c r="A1518" i="60"/>
  <c r="A1517" i="60"/>
  <c r="A1516" i="60"/>
  <c r="A1515" i="60"/>
  <c r="A1514" i="60"/>
  <c r="A1513" i="60"/>
  <c r="A1512" i="60"/>
  <c r="A1511" i="60"/>
  <c r="A1510" i="60"/>
  <c r="A1509" i="60"/>
  <c r="A1508" i="60"/>
  <c r="A1507" i="60"/>
  <c r="A1506" i="60"/>
  <c r="A1505" i="60"/>
  <c r="A1504" i="60"/>
  <c r="A1503" i="60"/>
  <c r="A1502" i="60"/>
  <c r="A1501" i="60"/>
  <c r="A1500" i="60"/>
  <c r="A1499" i="60"/>
  <c r="A1498" i="60"/>
  <c r="A1497" i="60"/>
  <c r="A1496" i="60"/>
  <c r="A1495" i="60"/>
  <c r="A1494" i="60"/>
  <c r="A1493" i="60"/>
  <c r="A1492" i="60"/>
  <c r="A1491" i="60"/>
  <c r="A1490" i="60"/>
  <c r="A1489" i="60"/>
  <c r="A1488" i="60"/>
  <c r="A1487" i="60"/>
  <c r="A1486" i="60"/>
  <c r="A1485" i="60"/>
  <c r="A1484" i="60"/>
  <c r="A1483" i="60"/>
  <c r="A1482" i="60"/>
  <c r="A1481" i="60"/>
  <c r="A1480" i="60"/>
  <c r="A1479" i="60"/>
  <c r="A1478" i="60"/>
  <c r="A1477" i="60"/>
  <c r="A1476" i="60"/>
  <c r="A1475" i="60"/>
  <c r="A1474" i="60"/>
  <c r="A1473" i="60"/>
  <c r="A1472" i="60"/>
  <c r="A1471" i="60"/>
  <c r="A1470" i="60"/>
  <c r="A1469" i="60"/>
  <c r="A1468" i="60"/>
  <c r="A1467" i="60"/>
  <c r="A1466" i="60"/>
  <c r="A1465" i="60"/>
  <c r="A1464" i="60"/>
  <c r="A1463" i="60"/>
  <c r="A1462" i="60"/>
  <c r="A1461" i="60"/>
  <c r="A1460" i="60"/>
  <c r="A1459" i="60"/>
  <c r="A1458" i="60"/>
  <c r="A1457" i="60"/>
  <c r="A1456" i="60"/>
  <c r="A1455" i="60"/>
  <c r="A1454" i="60"/>
  <c r="A1453" i="60"/>
  <c r="A1452" i="60"/>
  <c r="A1451" i="60"/>
  <c r="A1450" i="60"/>
  <c r="A1449" i="60"/>
  <c r="A1448" i="60"/>
  <c r="A1447" i="60"/>
  <c r="A1446" i="60"/>
  <c r="A1445" i="60"/>
  <c r="A1444" i="60"/>
  <c r="A1443" i="60"/>
  <c r="A1442" i="60"/>
  <c r="A1441" i="60"/>
  <c r="A1440" i="60"/>
  <c r="A1439" i="60"/>
  <c r="A1438" i="60"/>
  <c r="A1437" i="60"/>
  <c r="A1436" i="60"/>
  <c r="A1435" i="60"/>
  <c r="A1434" i="60"/>
  <c r="A1433" i="60"/>
  <c r="A1432" i="60"/>
  <c r="A1431" i="60"/>
  <c r="A1430" i="60"/>
  <c r="A1429" i="60"/>
  <c r="A1428" i="60"/>
  <c r="A1427" i="60"/>
  <c r="A1426" i="60"/>
  <c r="A1425" i="60"/>
  <c r="A1424" i="60"/>
  <c r="A1423" i="60"/>
  <c r="A1422" i="60"/>
  <c r="A1421" i="60"/>
  <c r="A1420" i="60"/>
  <c r="A1419" i="60"/>
  <c r="A1418" i="60"/>
  <c r="A1417" i="60"/>
  <c r="A1416" i="60"/>
  <c r="A1415" i="60"/>
  <c r="A1414" i="60"/>
  <c r="A1413" i="60"/>
  <c r="A1412" i="60"/>
  <c r="A1411" i="60"/>
  <c r="A1410" i="60"/>
  <c r="A1409" i="60"/>
  <c r="A1408" i="60"/>
  <c r="A1407" i="60"/>
  <c r="A1406" i="60"/>
  <c r="A1405" i="60"/>
  <c r="A1404" i="60"/>
  <c r="A1403" i="60"/>
  <c r="A1402" i="60"/>
  <c r="A1401" i="60"/>
  <c r="A1400" i="60"/>
  <c r="A1399" i="60"/>
  <c r="A1398" i="60"/>
  <c r="A1397" i="60"/>
  <c r="A1396" i="60"/>
  <c r="A1395" i="60"/>
  <c r="A1394" i="60"/>
  <c r="A1393" i="60"/>
  <c r="A1392" i="60"/>
  <c r="A1391" i="60"/>
  <c r="A1390" i="60"/>
  <c r="A1389" i="60"/>
  <c r="A1388" i="60"/>
  <c r="A1387" i="60"/>
  <c r="A1386" i="60"/>
  <c r="A1385" i="60"/>
  <c r="A1384" i="60"/>
  <c r="A1383" i="60"/>
  <c r="A1382" i="60"/>
  <c r="A1381" i="60"/>
  <c r="A1380" i="60"/>
  <c r="A1379" i="60"/>
  <c r="A1378" i="60"/>
  <c r="A1377" i="60"/>
  <c r="A1376" i="60"/>
  <c r="A1375" i="60"/>
  <c r="A1374" i="60"/>
  <c r="A1373" i="60"/>
  <c r="A1372" i="60"/>
  <c r="A1371" i="60"/>
  <c r="A1370" i="60"/>
  <c r="A1369" i="60"/>
  <c r="A1368" i="60"/>
  <c r="A1367" i="60"/>
  <c r="A1366" i="60"/>
  <c r="A1365" i="60"/>
  <c r="A1364" i="60"/>
  <c r="A1363" i="60"/>
  <c r="A1362" i="60"/>
  <c r="A1361" i="60"/>
  <c r="A1360" i="60"/>
  <c r="A1359" i="60"/>
  <c r="A1358" i="60"/>
  <c r="A1357" i="60"/>
  <c r="A1356" i="60"/>
  <c r="A1355" i="60"/>
  <c r="A1354" i="60"/>
  <c r="A1353" i="60"/>
  <c r="A1352" i="60"/>
  <c r="A1351" i="60"/>
  <c r="A1350" i="60"/>
  <c r="A1349" i="60"/>
  <c r="A1348" i="60"/>
  <c r="A1347" i="60"/>
  <c r="A1346" i="60"/>
  <c r="A1345" i="60"/>
  <c r="A1344" i="60"/>
  <c r="A1343" i="60"/>
  <c r="A1342" i="60"/>
  <c r="A1341" i="60"/>
  <c r="A1340" i="60"/>
  <c r="A1339" i="60"/>
  <c r="A1338" i="60"/>
  <c r="A1337" i="60"/>
  <c r="A1336" i="60"/>
  <c r="A1335" i="60"/>
  <c r="A1334" i="60"/>
  <c r="A1333" i="60"/>
  <c r="A1332" i="60"/>
  <c r="A1331" i="60"/>
  <c r="A1330" i="60"/>
  <c r="A1329" i="60"/>
  <c r="A1328" i="60"/>
  <c r="A1327" i="60"/>
  <c r="A1326" i="60"/>
  <c r="A1325" i="60"/>
  <c r="A1324" i="60"/>
  <c r="A1323" i="60"/>
  <c r="A1322" i="60"/>
  <c r="A1321" i="60"/>
  <c r="A1320" i="60"/>
  <c r="A1319" i="60"/>
  <c r="A1318" i="60"/>
  <c r="A1317" i="60"/>
  <c r="A1316" i="60"/>
  <c r="A1315" i="60"/>
  <c r="A1314" i="60"/>
  <c r="A1313" i="60"/>
  <c r="A1312" i="60"/>
  <c r="A1311" i="60"/>
  <c r="A1310" i="60"/>
  <c r="A1309" i="60"/>
  <c r="A1308" i="60"/>
  <c r="A1307" i="60"/>
  <c r="A1306" i="60"/>
  <c r="A1305" i="60"/>
  <c r="A1304" i="60"/>
  <c r="A1303" i="60"/>
  <c r="A1302" i="60"/>
  <c r="A1301" i="60"/>
  <c r="A1300" i="60"/>
  <c r="A1299" i="60"/>
  <c r="A1298" i="60"/>
  <c r="A1297" i="60"/>
  <c r="A1296" i="60"/>
  <c r="A1295" i="60"/>
  <c r="A1294" i="60"/>
  <c r="A1293" i="60"/>
  <c r="A1292" i="60"/>
  <c r="A1291" i="60"/>
  <c r="A1290" i="60"/>
  <c r="A1289" i="60"/>
  <c r="A1288" i="60"/>
  <c r="A1287" i="60"/>
  <c r="A1286" i="60"/>
  <c r="A1285" i="60"/>
  <c r="A1284" i="60"/>
  <c r="A1283" i="60"/>
  <c r="A1282" i="60"/>
  <c r="A1281" i="60"/>
  <c r="A1280" i="60"/>
  <c r="A1279" i="60"/>
  <c r="A1278" i="60"/>
  <c r="A1277" i="60"/>
  <c r="A1276" i="60"/>
  <c r="A1275" i="60"/>
  <c r="A1274" i="60"/>
  <c r="A1273" i="60"/>
  <c r="A1272" i="60"/>
  <c r="A1271" i="60"/>
  <c r="A1270" i="60"/>
  <c r="A1269" i="60"/>
  <c r="A1268" i="60"/>
  <c r="A1267" i="60"/>
  <c r="A1266" i="60"/>
  <c r="A1265" i="60"/>
  <c r="A1264" i="60"/>
  <c r="A1263" i="60"/>
  <c r="A1262" i="60"/>
  <c r="A1261" i="60"/>
  <c r="A1260" i="60"/>
  <c r="A1259" i="60"/>
  <c r="A1258" i="60"/>
  <c r="A1257" i="60"/>
  <c r="A1256" i="60"/>
  <c r="A1255" i="60"/>
  <c r="A1254" i="60"/>
  <c r="A1253" i="60"/>
  <c r="A1252" i="60"/>
  <c r="A1251" i="60"/>
  <c r="A1250" i="60"/>
  <c r="A1249" i="60"/>
  <c r="A1248" i="60"/>
  <c r="A1247" i="60"/>
  <c r="A1246" i="60"/>
  <c r="A1245" i="60"/>
  <c r="A1244" i="60"/>
  <c r="A1243" i="60"/>
  <c r="A1242" i="60"/>
  <c r="A1241" i="60"/>
  <c r="A1240" i="60"/>
  <c r="A1239" i="60"/>
  <c r="A1238" i="60"/>
  <c r="A1237" i="60"/>
  <c r="A1236" i="60"/>
  <c r="A1235" i="60"/>
  <c r="A1234" i="60"/>
  <c r="A1233" i="60"/>
  <c r="A1232" i="60"/>
  <c r="A1231" i="60"/>
  <c r="A1230" i="60"/>
  <c r="A1229" i="60"/>
  <c r="A1228" i="60"/>
  <c r="A1227" i="60"/>
  <c r="A1226" i="60"/>
  <c r="A1225" i="60"/>
  <c r="A1224" i="60"/>
  <c r="A1223" i="60"/>
  <c r="A1222" i="60"/>
  <c r="A1221" i="60"/>
  <c r="A1220" i="60"/>
  <c r="A1219" i="60"/>
  <c r="A1218" i="60"/>
  <c r="A1217" i="60"/>
  <c r="A1216" i="60"/>
  <c r="A1215" i="60"/>
  <c r="A1214" i="60"/>
  <c r="A1213" i="60"/>
  <c r="A1212" i="60"/>
  <c r="A1211" i="60"/>
  <c r="A1210" i="60"/>
  <c r="A1209" i="60"/>
  <c r="A1208" i="60"/>
  <c r="A1207" i="60"/>
  <c r="A1206" i="60"/>
  <c r="A1205" i="60"/>
  <c r="A1204" i="60"/>
  <c r="A1203" i="60"/>
  <c r="A1202" i="60"/>
  <c r="A1201" i="60"/>
  <c r="A1200" i="60"/>
  <c r="A1199" i="60"/>
  <c r="A1198" i="60"/>
  <c r="A1197" i="60"/>
  <c r="A1196" i="60"/>
  <c r="A1195" i="60"/>
  <c r="A1194" i="60"/>
  <c r="A1193" i="60"/>
  <c r="A1192" i="60"/>
  <c r="A1191" i="60"/>
  <c r="A1190" i="60"/>
  <c r="A1189" i="60"/>
  <c r="A1188" i="60"/>
  <c r="A1187" i="60"/>
  <c r="A1186" i="60"/>
  <c r="A1185" i="60"/>
  <c r="A1184" i="60"/>
  <c r="A1183" i="60"/>
  <c r="A1182" i="60"/>
  <c r="A1181" i="60"/>
  <c r="A1180" i="60"/>
  <c r="A1179" i="60"/>
  <c r="A1178" i="60"/>
  <c r="A1177" i="60"/>
  <c r="A1176" i="60"/>
  <c r="A1175" i="60"/>
  <c r="A1174" i="60"/>
  <c r="A1173" i="60"/>
  <c r="A1172" i="60"/>
  <c r="A1171" i="60"/>
  <c r="A1170" i="60"/>
  <c r="A1169" i="60"/>
  <c r="A1168" i="60"/>
  <c r="A1167" i="60"/>
  <c r="A1166" i="60"/>
  <c r="A1165" i="60"/>
  <c r="A1164" i="60"/>
  <c r="A1163" i="60"/>
  <c r="A1162" i="60"/>
  <c r="A1161" i="60"/>
  <c r="A1160" i="60"/>
  <c r="A1159" i="60"/>
  <c r="A1158" i="60"/>
  <c r="A1157" i="60"/>
  <c r="A1156" i="60"/>
  <c r="A1155" i="60"/>
  <c r="A1154" i="60"/>
  <c r="A1153" i="60"/>
  <c r="A1152" i="60"/>
  <c r="A1151" i="60"/>
  <c r="A1150" i="60"/>
  <c r="A1149" i="60"/>
  <c r="A1148" i="60"/>
  <c r="A1147" i="60"/>
  <c r="A1146" i="60"/>
  <c r="A1145" i="60"/>
  <c r="A1144" i="60"/>
  <c r="A1143" i="60"/>
  <c r="A1142" i="60"/>
  <c r="A1141" i="60"/>
  <c r="A1140" i="60"/>
  <c r="A1139" i="60"/>
  <c r="A1138" i="60"/>
  <c r="A1137" i="60"/>
  <c r="A1136" i="60"/>
  <c r="A1135" i="60"/>
  <c r="A1134" i="60"/>
  <c r="A1133" i="60"/>
  <c r="A1132" i="60"/>
  <c r="A1131" i="60"/>
  <c r="A1130" i="60"/>
  <c r="A1129" i="60"/>
  <c r="A1128" i="60"/>
  <c r="A1127" i="60"/>
  <c r="A1126" i="60"/>
  <c r="A1125" i="60"/>
  <c r="A1124" i="60"/>
  <c r="A1123" i="60"/>
  <c r="A1122" i="60"/>
  <c r="A1121" i="60"/>
  <c r="A1120" i="60"/>
  <c r="A1119" i="60"/>
  <c r="A1118" i="60"/>
  <c r="A1117" i="60"/>
  <c r="A1116" i="60"/>
  <c r="A1115" i="60"/>
  <c r="A1114" i="60"/>
  <c r="A1113" i="60"/>
  <c r="A1112" i="60"/>
  <c r="A1111" i="60"/>
  <c r="A1110" i="60"/>
  <c r="A1109" i="60"/>
  <c r="A1108" i="60"/>
  <c r="A1107" i="60"/>
  <c r="A1106" i="60"/>
  <c r="A1105" i="60"/>
  <c r="A1104" i="60"/>
  <c r="A1103" i="60"/>
  <c r="A1102" i="60"/>
  <c r="A1101" i="60"/>
  <c r="A1100" i="60"/>
  <c r="A1099" i="60"/>
  <c r="A1098" i="60"/>
  <c r="A1097" i="60"/>
  <c r="A1096" i="60"/>
  <c r="A1095" i="60"/>
  <c r="A1094" i="60"/>
  <c r="A1093" i="60"/>
  <c r="A1092" i="60"/>
  <c r="A1091" i="60"/>
  <c r="A1090" i="60"/>
  <c r="A1089" i="60"/>
  <c r="A1088" i="60"/>
  <c r="A1087" i="60"/>
  <c r="A1086" i="60"/>
  <c r="A1085" i="60"/>
  <c r="A1084" i="60"/>
  <c r="A1083" i="60"/>
  <c r="A1082" i="60"/>
  <c r="A1081" i="60"/>
  <c r="A1080" i="60"/>
  <c r="A1079" i="60"/>
  <c r="A1078" i="60"/>
  <c r="A1077" i="60"/>
  <c r="A1076" i="60"/>
  <c r="A1075" i="60"/>
  <c r="A1074" i="60"/>
  <c r="A1073" i="60"/>
  <c r="A1072" i="60"/>
  <c r="A1071" i="60"/>
  <c r="A1070" i="60"/>
  <c r="A1069" i="60"/>
  <c r="A1068" i="60"/>
  <c r="A1067" i="60"/>
  <c r="A1066" i="60"/>
  <c r="A1065" i="60"/>
  <c r="A1064" i="60"/>
  <c r="A1063" i="60"/>
  <c r="A1062" i="60"/>
  <c r="A1061" i="60"/>
  <c r="A1060" i="60"/>
  <c r="A1059" i="60"/>
  <c r="A1058" i="60"/>
  <c r="A1057" i="60"/>
  <c r="A1056" i="60"/>
  <c r="A1055" i="60"/>
  <c r="A1054" i="60"/>
  <c r="A1053" i="60"/>
  <c r="A1052" i="60"/>
  <c r="A1051" i="60"/>
  <c r="A1050" i="60"/>
  <c r="A1049" i="60"/>
  <c r="A1048" i="60"/>
  <c r="A1047" i="60"/>
  <c r="A1046" i="60"/>
  <c r="A1045" i="60"/>
  <c r="A1044" i="60"/>
  <c r="A1043" i="60"/>
  <c r="A1042" i="60"/>
  <c r="A1041" i="60"/>
  <c r="A1040" i="60"/>
  <c r="A1039" i="60"/>
  <c r="A1038" i="60"/>
  <c r="A1037" i="60"/>
  <c r="A1036" i="60"/>
  <c r="A1035" i="60"/>
  <c r="A1034" i="60"/>
  <c r="A1033" i="60"/>
  <c r="A1032" i="60"/>
  <c r="A1031" i="60"/>
  <c r="A1030" i="60"/>
  <c r="A1029" i="60"/>
  <c r="A1028" i="60"/>
  <c r="A1027" i="60"/>
  <c r="A1026" i="60"/>
  <c r="A1025" i="60"/>
  <c r="A1024" i="60"/>
  <c r="A1023" i="60"/>
  <c r="A1022" i="60"/>
  <c r="A1021" i="60"/>
  <c r="A1020" i="60"/>
  <c r="A1019" i="60"/>
  <c r="A1018" i="60"/>
  <c r="A1017" i="60"/>
  <c r="A1016" i="60"/>
  <c r="A1015" i="60"/>
  <c r="A1014" i="60"/>
  <c r="A1013" i="60"/>
  <c r="A1012" i="60"/>
  <c r="A1011" i="60"/>
  <c r="A1010" i="60"/>
  <c r="A1009" i="60"/>
  <c r="A1008" i="60"/>
  <c r="A1007" i="60"/>
  <c r="A1006" i="60"/>
  <c r="A1005" i="60"/>
  <c r="A1004" i="60"/>
  <c r="A1003" i="60"/>
  <c r="A1002" i="60"/>
  <c r="A1001" i="60"/>
  <c r="A1000" i="60"/>
  <c r="A999" i="60"/>
  <c r="A998" i="60"/>
  <c r="A997" i="60"/>
  <c r="A996" i="60"/>
  <c r="A995" i="60"/>
  <c r="A994" i="60"/>
  <c r="A993" i="60"/>
  <c r="A992" i="60"/>
  <c r="A991" i="60"/>
  <c r="A990" i="60"/>
  <c r="A989" i="60"/>
  <c r="A988" i="60"/>
  <c r="A987" i="60"/>
  <c r="A986" i="60"/>
  <c r="A985" i="60"/>
  <c r="A984" i="60"/>
  <c r="A983" i="60"/>
  <c r="A982" i="60"/>
  <c r="A981" i="60"/>
  <c r="A980" i="60"/>
  <c r="A979" i="60"/>
  <c r="A978" i="60"/>
  <c r="A977" i="60"/>
  <c r="A976" i="60"/>
  <c r="A975" i="60"/>
  <c r="A974" i="60"/>
  <c r="A973" i="60"/>
  <c r="A972" i="60"/>
  <c r="A971" i="60"/>
  <c r="A970" i="60"/>
  <c r="A969" i="60"/>
  <c r="A968" i="60"/>
  <c r="A967" i="60"/>
  <c r="A966" i="60"/>
  <c r="A965" i="60"/>
  <c r="A964" i="60"/>
  <c r="A963" i="60"/>
  <c r="A962" i="60"/>
  <c r="A961" i="60"/>
  <c r="A960" i="60"/>
  <c r="A959" i="60"/>
  <c r="A958" i="60"/>
  <c r="A957" i="60"/>
  <c r="A956" i="60"/>
  <c r="A955" i="60"/>
  <c r="A954" i="60"/>
  <c r="A953" i="60"/>
  <c r="A952" i="60"/>
  <c r="A951" i="60"/>
  <c r="A950" i="60"/>
  <c r="A949" i="60"/>
  <c r="A948" i="60"/>
  <c r="A947" i="60"/>
  <c r="A946" i="60"/>
  <c r="A945" i="60"/>
  <c r="A944" i="60"/>
  <c r="A943" i="60"/>
  <c r="A942" i="60"/>
  <c r="A941" i="60"/>
  <c r="A940" i="60"/>
  <c r="A939" i="60"/>
  <c r="A938" i="60"/>
  <c r="A937" i="60"/>
  <c r="A936" i="60"/>
  <c r="A935" i="60"/>
  <c r="A934" i="60"/>
  <c r="A933" i="60"/>
  <c r="A932" i="60"/>
  <c r="A931" i="60"/>
  <c r="A930" i="60"/>
  <c r="A929" i="60"/>
  <c r="A928" i="60"/>
  <c r="A927" i="60"/>
  <c r="A926" i="60"/>
  <c r="A925" i="60"/>
  <c r="A924" i="60"/>
  <c r="A923" i="60"/>
  <c r="A922" i="60"/>
  <c r="A921" i="60"/>
  <c r="A920" i="60"/>
  <c r="A919" i="60"/>
  <c r="A918" i="60"/>
  <c r="A917" i="60"/>
  <c r="A916" i="60"/>
  <c r="A915" i="60"/>
  <c r="A914" i="60"/>
  <c r="A913" i="60"/>
  <c r="A912" i="60"/>
  <c r="A911" i="60"/>
  <c r="A910" i="60"/>
  <c r="A909" i="60"/>
  <c r="A908" i="60"/>
  <c r="A907" i="60"/>
  <c r="A906" i="60"/>
  <c r="A905" i="60"/>
  <c r="A904" i="60"/>
  <c r="A903" i="60"/>
  <c r="A902" i="60"/>
  <c r="A901" i="60"/>
  <c r="A900" i="60"/>
  <c r="A899" i="60"/>
  <c r="A898" i="60"/>
  <c r="A897" i="60"/>
  <c r="A896" i="60"/>
  <c r="A895" i="60"/>
  <c r="A894" i="60"/>
  <c r="A893" i="60"/>
  <c r="A892" i="60"/>
  <c r="A891" i="60"/>
  <c r="A890" i="60"/>
  <c r="A889" i="60"/>
  <c r="A888" i="60"/>
  <c r="A887" i="60"/>
  <c r="A886" i="60"/>
  <c r="A885" i="60"/>
  <c r="A884" i="60"/>
  <c r="A883" i="60"/>
  <c r="A882" i="60"/>
  <c r="A881" i="60"/>
  <c r="A880" i="60"/>
  <c r="A879" i="60"/>
  <c r="A878" i="60"/>
  <c r="A877" i="60"/>
  <c r="A876" i="60"/>
  <c r="A875" i="60"/>
  <c r="A874" i="60"/>
  <c r="A873" i="60"/>
  <c r="A872" i="60"/>
  <c r="A871" i="60"/>
  <c r="A870" i="60"/>
  <c r="A869" i="60"/>
  <c r="A868" i="60"/>
  <c r="A867" i="60"/>
  <c r="A866" i="60"/>
  <c r="A865" i="60"/>
  <c r="A864" i="60"/>
  <c r="A863" i="60"/>
  <c r="A862" i="60"/>
  <c r="A861" i="60"/>
  <c r="A860" i="60"/>
  <c r="A859" i="60"/>
  <c r="A858" i="60"/>
  <c r="A857" i="60"/>
  <c r="A856" i="60"/>
  <c r="A855" i="60"/>
  <c r="A854" i="60"/>
  <c r="A853" i="60"/>
  <c r="A852" i="60"/>
  <c r="A851" i="60"/>
  <c r="A850" i="60"/>
  <c r="A849" i="60"/>
  <c r="A848" i="60"/>
  <c r="A847" i="60"/>
  <c r="A846" i="60"/>
  <c r="A845" i="60"/>
  <c r="A844" i="60"/>
  <c r="A843" i="60"/>
  <c r="A842" i="60"/>
  <c r="A841" i="60"/>
  <c r="A840" i="60"/>
  <c r="A839" i="60"/>
  <c r="A838" i="60"/>
  <c r="A837" i="60"/>
  <c r="A836" i="60"/>
  <c r="A835" i="60"/>
  <c r="A834" i="60"/>
  <c r="A833" i="60"/>
  <c r="A832" i="60"/>
  <c r="A831" i="60"/>
  <c r="A830" i="60"/>
  <c r="A829" i="60"/>
  <c r="A828" i="60"/>
  <c r="A827" i="60"/>
  <c r="A826" i="60"/>
  <c r="A825" i="60"/>
  <c r="A824" i="60"/>
  <c r="A823" i="60"/>
  <c r="A822" i="60"/>
  <c r="A821" i="60"/>
  <c r="A820" i="60"/>
  <c r="A819" i="60"/>
  <c r="A818" i="60"/>
  <c r="A817" i="60"/>
  <c r="A816" i="60"/>
  <c r="A815" i="60"/>
  <c r="A814" i="60"/>
  <c r="A813" i="60"/>
  <c r="A812" i="60"/>
  <c r="A811" i="60"/>
  <c r="A810" i="60"/>
  <c r="A809" i="60"/>
  <c r="A808" i="60"/>
  <c r="A807" i="60"/>
  <c r="A806" i="60"/>
  <c r="A805" i="60"/>
  <c r="A804" i="60"/>
  <c r="A803" i="60"/>
  <c r="A802" i="60"/>
  <c r="A801" i="60"/>
  <c r="A800" i="60"/>
  <c r="A799" i="60"/>
  <c r="A798" i="60"/>
  <c r="A797" i="60"/>
  <c r="A796" i="60"/>
  <c r="A795" i="60"/>
  <c r="A794" i="60"/>
  <c r="A793" i="60"/>
  <c r="A792" i="60"/>
  <c r="A791" i="60"/>
  <c r="A790" i="60"/>
  <c r="A789" i="60"/>
  <c r="A788" i="60"/>
  <c r="A787" i="60"/>
  <c r="A786" i="60"/>
  <c r="A785" i="60"/>
  <c r="A784" i="60"/>
  <c r="A783" i="60"/>
  <c r="A782" i="60"/>
  <c r="A781" i="60"/>
  <c r="A780" i="60"/>
  <c r="A779" i="60"/>
  <c r="A778" i="60"/>
  <c r="A777" i="60"/>
  <c r="A776" i="60"/>
  <c r="A775" i="60"/>
  <c r="A774" i="60"/>
  <c r="A773" i="60"/>
  <c r="A772" i="60"/>
  <c r="A771" i="60"/>
  <c r="A770" i="60"/>
  <c r="A769" i="60"/>
  <c r="A768" i="60"/>
  <c r="A767" i="60"/>
  <c r="A766" i="60"/>
  <c r="A765" i="60"/>
  <c r="A764" i="60"/>
  <c r="A763" i="60"/>
  <c r="A762" i="60"/>
  <c r="A761" i="60"/>
  <c r="A760" i="60"/>
  <c r="A759" i="60"/>
  <c r="A758" i="60"/>
  <c r="A757" i="60"/>
  <c r="A756" i="60"/>
  <c r="A755" i="60"/>
  <c r="A754" i="60"/>
  <c r="A753" i="60"/>
  <c r="A752" i="60"/>
  <c r="A751" i="60"/>
  <c r="A750" i="60"/>
  <c r="A749" i="60"/>
  <c r="A748" i="60"/>
  <c r="A747" i="60"/>
  <c r="A746" i="60"/>
  <c r="A745" i="60"/>
  <c r="A744" i="60"/>
  <c r="A743" i="60"/>
  <c r="A742" i="60"/>
  <c r="A741" i="60"/>
  <c r="A740" i="60"/>
  <c r="A739" i="60"/>
  <c r="A738" i="60"/>
  <c r="A737" i="60"/>
  <c r="A736" i="60"/>
  <c r="A735" i="60"/>
  <c r="A734" i="60"/>
  <c r="A733" i="60"/>
  <c r="A732" i="60"/>
  <c r="A731" i="60"/>
  <c r="A730" i="60"/>
  <c r="A729" i="60"/>
  <c r="A728" i="60"/>
  <c r="A727" i="60"/>
  <c r="A726" i="60"/>
  <c r="A725" i="60"/>
  <c r="A724" i="60"/>
  <c r="A723" i="60"/>
  <c r="A722" i="60"/>
  <c r="A721" i="60"/>
  <c r="A720" i="60"/>
  <c r="A719" i="60"/>
  <c r="A718" i="60"/>
  <c r="A717" i="60"/>
  <c r="A716" i="60"/>
  <c r="A715" i="60"/>
  <c r="A714" i="60"/>
  <c r="A713" i="60"/>
  <c r="A712" i="60"/>
  <c r="A711" i="60"/>
  <c r="A710" i="60"/>
  <c r="A709" i="60"/>
  <c r="A708" i="60"/>
  <c r="A707" i="60"/>
  <c r="A706" i="60"/>
  <c r="A705" i="60"/>
  <c r="A704" i="60"/>
  <c r="A703" i="60"/>
  <c r="A702" i="60"/>
  <c r="A701" i="60"/>
  <c r="A700" i="60"/>
  <c r="A699" i="60"/>
  <c r="A698" i="60"/>
  <c r="A697" i="60"/>
  <c r="A696" i="60"/>
  <c r="A695" i="60"/>
  <c r="A694" i="60"/>
  <c r="A693" i="60"/>
  <c r="A692" i="60"/>
  <c r="A691" i="60"/>
  <c r="A690" i="60"/>
  <c r="A689" i="60"/>
  <c r="A688" i="60"/>
  <c r="A687" i="60"/>
  <c r="A686" i="60"/>
  <c r="A685" i="60"/>
  <c r="A684" i="60"/>
  <c r="A683" i="60"/>
  <c r="A682" i="60"/>
  <c r="A681" i="60"/>
  <c r="A680" i="60"/>
  <c r="A679" i="60"/>
  <c r="A678" i="60"/>
  <c r="A677" i="60"/>
  <c r="A676" i="60"/>
  <c r="A675" i="60"/>
  <c r="A674" i="60"/>
  <c r="A673" i="60"/>
  <c r="A672" i="60"/>
  <c r="A671" i="60"/>
  <c r="A670" i="60"/>
  <c r="A669" i="60"/>
  <c r="A668" i="60"/>
  <c r="A667" i="60"/>
  <c r="A666" i="60"/>
  <c r="A665" i="60"/>
  <c r="A664" i="60"/>
  <c r="A663" i="60"/>
  <c r="A662" i="60"/>
  <c r="A661" i="60"/>
  <c r="A660" i="60"/>
  <c r="A659" i="60"/>
  <c r="A658" i="60"/>
  <c r="A657" i="60"/>
  <c r="A656" i="60"/>
  <c r="A655" i="60"/>
  <c r="A654" i="60"/>
  <c r="A653" i="60"/>
  <c r="A652" i="60"/>
  <c r="A651" i="60"/>
  <c r="A650" i="60"/>
  <c r="A649" i="60"/>
  <c r="A648" i="60"/>
  <c r="A647" i="60"/>
  <c r="A646" i="60"/>
  <c r="A645" i="60"/>
  <c r="A644" i="60"/>
  <c r="A643" i="60"/>
  <c r="A642" i="60"/>
  <c r="A641" i="60"/>
  <c r="A640" i="60"/>
  <c r="A639" i="60"/>
  <c r="A638" i="60"/>
  <c r="A637" i="60"/>
  <c r="A636" i="60"/>
  <c r="A635" i="60"/>
  <c r="A634" i="60"/>
  <c r="A633" i="60"/>
  <c r="A632" i="60"/>
  <c r="A631" i="60"/>
  <c r="A630" i="60"/>
  <c r="A629" i="60"/>
  <c r="A628" i="60"/>
  <c r="A627" i="60"/>
  <c r="A626" i="60"/>
  <c r="A625" i="60"/>
  <c r="A624" i="60"/>
  <c r="A623" i="60"/>
  <c r="A622" i="60"/>
  <c r="A621" i="60"/>
  <c r="A620" i="60"/>
  <c r="A619" i="60"/>
  <c r="A618" i="60"/>
  <c r="A617" i="60"/>
  <c r="A616" i="60"/>
  <c r="A615" i="60"/>
  <c r="A614" i="60"/>
  <c r="A613" i="60"/>
  <c r="A612" i="60"/>
  <c r="A611" i="60"/>
  <c r="A610" i="60"/>
  <c r="A609" i="60"/>
  <c r="A608" i="60"/>
  <c r="A607" i="60"/>
  <c r="A606" i="60"/>
  <c r="A605" i="60"/>
  <c r="A604" i="60"/>
  <c r="A603" i="60"/>
  <c r="A602" i="60"/>
  <c r="A601" i="60"/>
  <c r="A600" i="60"/>
  <c r="A599" i="60"/>
  <c r="A598" i="60"/>
  <c r="A597" i="60"/>
  <c r="A596" i="60"/>
  <c r="A595" i="60"/>
  <c r="A594" i="60"/>
  <c r="A593" i="60"/>
  <c r="A592" i="60"/>
  <c r="A591" i="60"/>
  <c r="A590" i="60"/>
  <c r="A589" i="60"/>
  <c r="A588" i="60"/>
  <c r="A587" i="60"/>
  <c r="A586" i="60"/>
  <c r="A585" i="60"/>
  <c r="A584" i="60"/>
  <c r="A583" i="60"/>
  <c r="A582" i="60"/>
  <c r="A581" i="60"/>
  <c r="A580" i="60"/>
  <c r="A579" i="60"/>
  <c r="A578" i="60"/>
  <c r="A577" i="60"/>
  <c r="A576" i="60"/>
  <c r="A575" i="60"/>
  <c r="A574" i="60"/>
  <c r="A573" i="60"/>
  <c r="A572" i="60"/>
  <c r="A571" i="60"/>
  <c r="A570" i="60"/>
  <c r="A569" i="60"/>
  <c r="A568" i="60"/>
  <c r="A567" i="60"/>
  <c r="A566" i="60"/>
  <c r="A565" i="60"/>
  <c r="A564" i="60"/>
  <c r="A563" i="60"/>
  <c r="A562" i="60"/>
  <c r="A561" i="60"/>
  <c r="A560" i="60"/>
  <c r="A559" i="60"/>
  <c r="A558" i="60"/>
  <c r="A557" i="60"/>
  <c r="A556" i="60"/>
  <c r="A555" i="60"/>
  <c r="A554" i="60"/>
  <c r="A553" i="60"/>
  <c r="A552" i="60"/>
  <c r="A551" i="60"/>
  <c r="A550" i="60"/>
  <c r="A549" i="60"/>
  <c r="A548" i="60"/>
  <c r="A547" i="60"/>
  <c r="A546" i="60"/>
  <c r="A545" i="60"/>
  <c r="A544" i="60"/>
  <c r="A543" i="60"/>
  <c r="A542" i="60"/>
  <c r="A541" i="60"/>
  <c r="A540" i="60"/>
  <c r="A539" i="60"/>
  <c r="A538" i="60"/>
  <c r="A537" i="60"/>
  <c r="A536" i="60"/>
  <c r="A535" i="60"/>
  <c r="A534" i="60"/>
  <c r="A533" i="60"/>
  <c r="A532" i="60"/>
  <c r="A531" i="60"/>
  <c r="A530" i="60"/>
  <c r="A529" i="60"/>
  <c r="A528" i="60"/>
  <c r="A527" i="60"/>
  <c r="A526" i="60"/>
  <c r="A525" i="60"/>
  <c r="A524" i="60"/>
  <c r="A523" i="60"/>
  <c r="A522" i="60"/>
  <c r="A521" i="60"/>
  <c r="A520" i="60"/>
  <c r="A519" i="60"/>
  <c r="A518" i="60"/>
  <c r="A517" i="60"/>
  <c r="A516" i="60"/>
  <c r="A515" i="60"/>
  <c r="A514" i="60"/>
  <c r="A513" i="60"/>
  <c r="A512" i="60"/>
  <c r="A511" i="60"/>
  <c r="A510" i="60"/>
  <c r="A509" i="60"/>
  <c r="A508" i="60"/>
  <c r="A507" i="60"/>
  <c r="A506" i="60"/>
  <c r="A505" i="60"/>
  <c r="A504" i="60"/>
  <c r="A503" i="60"/>
  <c r="A502" i="60"/>
  <c r="A501" i="60"/>
  <c r="A500" i="60"/>
  <c r="A499" i="60"/>
  <c r="A498" i="60"/>
  <c r="A497" i="60"/>
  <c r="A496" i="60"/>
  <c r="A495" i="60"/>
  <c r="A494" i="60"/>
  <c r="A493" i="60"/>
  <c r="A492" i="60"/>
  <c r="A491" i="60"/>
  <c r="A490" i="60"/>
  <c r="A489" i="60"/>
  <c r="A488" i="60"/>
  <c r="A487" i="60"/>
  <c r="A486" i="60"/>
  <c r="A485" i="60"/>
  <c r="A484" i="60"/>
  <c r="A483" i="60"/>
  <c r="A482" i="60"/>
  <c r="A481" i="60"/>
  <c r="A480" i="60"/>
  <c r="A479" i="60"/>
  <c r="A478" i="60"/>
  <c r="A477" i="60"/>
  <c r="A476" i="60"/>
  <c r="A475" i="60"/>
  <c r="A474" i="60"/>
  <c r="A473" i="60"/>
  <c r="A472" i="60"/>
  <c r="A471" i="60"/>
  <c r="A470" i="60"/>
  <c r="A469" i="60"/>
  <c r="A468" i="60"/>
  <c r="A467" i="60"/>
  <c r="A466" i="60"/>
  <c r="A465" i="60"/>
  <c r="A464" i="60"/>
  <c r="A463" i="60"/>
  <c r="A462" i="60"/>
  <c r="A461" i="60"/>
  <c r="A460" i="60"/>
  <c r="A459" i="60"/>
  <c r="A458" i="60"/>
  <c r="A457" i="60"/>
  <c r="A456" i="60"/>
  <c r="A455" i="60"/>
  <c r="A454" i="60"/>
  <c r="A453" i="60"/>
  <c r="A452" i="60"/>
  <c r="A451" i="60"/>
  <c r="A450" i="60"/>
  <c r="A449" i="60"/>
  <c r="A448" i="60"/>
  <c r="A447" i="60"/>
  <c r="A446" i="60"/>
  <c r="A445" i="60"/>
  <c r="A444" i="60"/>
  <c r="A443" i="60"/>
  <c r="A442" i="60"/>
  <c r="A441" i="60"/>
  <c r="A440" i="60"/>
  <c r="A439" i="60"/>
  <c r="A438" i="60"/>
  <c r="A437" i="60"/>
  <c r="A436" i="60"/>
  <c r="A435" i="60"/>
  <c r="A434" i="60"/>
  <c r="A433" i="60"/>
  <c r="A432" i="60"/>
  <c r="A431" i="60"/>
  <c r="A430" i="60"/>
  <c r="A429" i="60"/>
  <c r="A428" i="60"/>
  <c r="A427" i="60"/>
  <c r="A426" i="60"/>
  <c r="A425" i="60"/>
  <c r="A424" i="60"/>
  <c r="A423" i="60"/>
  <c r="A422" i="60"/>
  <c r="A421" i="60"/>
  <c r="A420" i="60"/>
  <c r="A419" i="60"/>
  <c r="A418" i="60"/>
  <c r="A417" i="60"/>
  <c r="A416" i="60"/>
  <c r="A415" i="60"/>
  <c r="A414" i="60"/>
  <c r="A413" i="60"/>
  <c r="A412" i="60"/>
  <c r="A411" i="60"/>
  <c r="A410" i="60"/>
  <c r="A409" i="60"/>
  <c r="A408" i="60"/>
  <c r="A407" i="60"/>
  <c r="A406" i="60"/>
  <c r="A405" i="60"/>
  <c r="A404" i="60"/>
  <c r="A403" i="60"/>
  <c r="A402" i="60"/>
  <c r="A401" i="60"/>
  <c r="A400" i="60"/>
  <c r="A399" i="60"/>
  <c r="A398" i="60"/>
  <c r="A397" i="60"/>
  <c r="A396" i="60"/>
  <c r="A395" i="60"/>
  <c r="A394" i="60"/>
  <c r="A393" i="60"/>
  <c r="A392" i="60"/>
  <c r="A391" i="60"/>
  <c r="A390" i="60"/>
  <c r="A389" i="60"/>
  <c r="A388" i="60"/>
  <c r="A387" i="60"/>
  <c r="A386" i="60"/>
  <c r="A385" i="60"/>
  <c r="A384" i="60"/>
  <c r="A383" i="60"/>
  <c r="A382" i="60"/>
  <c r="A381" i="60"/>
  <c r="A380" i="60"/>
  <c r="A379" i="60"/>
  <c r="A378" i="60"/>
  <c r="A377" i="60"/>
  <c r="A376" i="60"/>
  <c r="A375" i="60"/>
  <c r="A374" i="60"/>
  <c r="A373" i="60"/>
  <c r="A372" i="60"/>
  <c r="A371" i="60"/>
  <c r="A370" i="60"/>
  <c r="A369" i="60"/>
  <c r="A368" i="60"/>
  <c r="A367" i="60"/>
  <c r="A366" i="60"/>
  <c r="A365" i="60"/>
  <c r="A364" i="60"/>
  <c r="A363" i="60"/>
  <c r="A362" i="60"/>
  <c r="A361" i="60"/>
  <c r="A360" i="60"/>
  <c r="A359" i="60"/>
  <c r="A358" i="60"/>
  <c r="A357" i="60"/>
  <c r="A356" i="60"/>
  <c r="A355" i="60"/>
  <c r="A354" i="60"/>
  <c r="A353" i="60"/>
  <c r="A352" i="60"/>
  <c r="A351" i="60"/>
  <c r="A350" i="60"/>
  <c r="A349" i="60"/>
  <c r="A348" i="60"/>
  <c r="A347" i="60"/>
  <c r="A346" i="60"/>
  <c r="A345" i="60"/>
  <c r="A344" i="60"/>
  <c r="A343" i="60"/>
  <c r="A342" i="60"/>
  <c r="A341" i="60"/>
  <c r="A340" i="60"/>
  <c r="A339" i="60"/>
  <c r="A338" i="60"/>
  <c r="A337" i="60"/>
  <c r="A336" i="60"/>
  <c r="A335" i="60"/>
  <c r="A334" i="60"/>
  <c r="A333" i="60"/>
  <c r="A332" i="60"/>
  <c r="A331" i="60"/>
  <c r="A330" i="60"/>
  <c r="A329" i="60"/>
  <c r="A328" i="60"/>
  <c r="A327" i="60"/>
  <c r="A326" i="60"/>
  <c r="A325" i="60"/>
  <c r="A324" i="60"/>
  <c r="A323" i="60"/>
  <c r="A322" i="60"/>
  <c r="A321" i="60"/>
  <c r="A320" i="60"/>
  <c r="A319" i="60"/>
  <c r="A318" i="60"/>
  <c r="A317" i="60"/>
  <c r="A316" i="60"/>
  <c r="A315" i="60"/>
  <c r="A314" i="60"/>
  <c r="A313" i="60"/>
  <c r="A312" i="60"/>
  <c r="A311" i="60"/>
  <c r="A310" i="60"/>
  <c r="A309" i="60"/>
  <c r="A308" i="60"/>
  <c r="A307" i="60"/>
  <c r="A306" i="60"/>
  <c r="A305" i="60"/>
  <c r="A304" i="60"/>
  <c r="A303" i="60"/>
  <c r="A302" i="60"/>
  <c r="A301" i="60"/>
  <c r="A300" i="60"/>
  <c r="A299" i="60"/>
  <c r="A298" i="60"/>
  <c r="A297" i="60"/>
  <c r="A296" i="60"/>
  <c r="A295" i="60"/>
  <c r="A294" i="60"/>
  <c r="A293" i="60"/>
  <c r="A292" i="60"/>
  <c r="A291" i="60"/>
  <c r="A290" i="60"/>
  <c r="A289" i="60"/>
  <c r="A288" i="60"/>
  <c r="A287" i="60"/>
  <c r="A286" i="60"/>
  <c r="A285" i="60"/>
  <c r="A284" i="60"/>
  <c r="A283" i="60"/>
  <c r="A282" i="60"/>
  <c r="A281" i="60"/>
  <c r="A280" i="60"/>
  <c r="A279" i="60"/>
  <c r="A278" i="60"/>
  <c r="A277" i="60"/>
  <c r="A276" i="60"/>
  <c r="A275" i="60"/>
  <c r="A274" i="60"/>
  <c r="A273" i="60"/>
  <c r="A272" i="60"/>
  <c r="A271" i="60"/>
  <c r="A270" i="60"/>
  <c r="A269" i="60"/>
  <c r="A268" i="60"/>
  <c r="A267" i="60"/>
  <c r="A266" i="60"/>
  <c r="A265" i="60"/>
  <c r="A264" i="60"/>
  <c r="A263" i="60"/>
  <c r="A262" i="60"/>
  <c r="A261" i="60"/>
  <c r="A260" i="60"/>
  <c r="A259" i="60"/>
  <c r="A258" i="60"/>
  <c r="A257" i="60"/>
  <c r="A256" i="60"/>
  <c r="A255" i="60"/>
  <c r="A254" i="60"/>
  <c r="A253" i="60"/>
  <c r="A252" i="60"/>
  <c r="A251" i="60"/>
  <c r="A250" i="60"/>
  <c r="A249" i="60"/>
  <c r="A248" i="60"/>
  <c r="A247" i="60"/>
  <c r="A246" i="60"/>
  <c r="A245" i="60"/>
  <c r="A244" i="60"/>
  <c r="A243" i="60"/>
  <c r="A242" i="60"/>
  <c r="A241" i="60"/>
  <c r="A240" i="60"/>
  <c r="A239" i="60"/>
  <c r="A238" i="60"/>
  <c r="A237" i="60"/>
  <c r="A236" i="60"/>
  <c r="A235" i="60"/>
  <c r="A234" i="60"/>
  <c r="A233" i="60"/>
  <c r="A232" i="60"/>
  <c r="A231" i="60"/>
  <c r="A230" i="60"/>
  <c r="A229" i="60"/>
  <c r="A228" i="60"/>
  <c r="A227" i="60"/>
  <c r="A226" i="60"/>
  <c r="A225" i="60"/>
  <c r="A224" i="60"/>
  <c r="A223" i="60"/>
  <c r="A222" i="60"/>
  <c r="A221" i="60"/>
  <c r="A220" i="60"/>
  <c r="A219" i="60"/>
  <c r="A218" i="60"/>
  <c r="A217" i="60"/>
  <c r="A216" i="60"/>
  <c r="A215" i="60"/>
  <c r="A214" i="60"/>
  <c r="A213" i="60"/>
  <c r="A212" i="60"/>
  <c r="A211" i="60"/>
  <c r="A210" i="60"/>
  <c r="A209" i="60"/>
  <c r="A208" i="60"/>
  <c r="A207" i="60"/>
  <c r="A206" i="60"/>
  <c r="A205" i="60"/>
  <c r="A204" i="60"/>
  <c r="A203" i="60"/>
  <c r="A202" i="60"/>
  <c r="A201" i="60"/>
  <c r="A200" i="60"/>
  <c r="A199" i="60"/>
  <c r="A198" i="60"/>
  <c r="A197" i="60"/>
  <c r="A196" i="60"/>
  <c r="A195" i="60"/>
  <c r="A194" i="60"/>
  <c r="A193" i="60"/>
  <c r="A192" i="60"/>
  <c r="A191" i="60"/>
  <c r="A190" i="60"/>
  <c r="A189" i="60"/>
  <c r="A188" i="60"/>
  <c r="A187" i="60"/>
  <c r="A186" i="60"/>
  <c r="A185" i="60"/>
  <c r="A184" i="60"/>
  <c r="A183" i="60"/>
  <c r="A182" i="60"/>
  <c r="A181" i="60"/>
  <c r="A180" i="60"/>
  <c r="A179" i="60"/>
  <c r="A178" i="60"/>
  <c r="A177" i="60"/>
  <c r="A176" i="60"/>
  <c r="A175" i="60"/>
  <c r="A174" i="60"/>
  <c r="A173" i="60"/>
  <c r="A172" i="60"/>
  <c r="A171" i="60"/>
  <c r="A170" i="60"/>
  <c r="A169" i="60"/>
  <c r="A168" i="60"/>
  <c r="A167" i="60"/>
  <c r="A166" i="60"/>
  <c r="A165" i="60"/>
  <c r="A164" i="60"/>
  <c r="A163" i="60"/>
  <c r="A162" i="60"/>
  <c r="A161" i="60"/>
  <c r="A160" i="60"/>
  <c r="A159" i="60"/>
  <c r="A158" i="60"/>
  <c r="A157" i="60"/>
  <c r="A156" i="60"/>
  <c r="A155" i="60"/>
  <c r="A154" i="60"/>
  <c r="A153" i="60"/>
  <c r="A152" i="60"/>
  <c r="A151" i="60"/>
  <c r="A150" i="60"/>
  <c r="A149" i="60"/>
  <c r="A148" i="60"/>
  <c r="A147" i="60"/>
  <c r="A146" i="60"/>
  <c r="A145" i="60"/>
  <c r="A144" i="60"/>
  <c r="A143" i="60"/>
  <c r="A142" i="60"/>
  <c r="A141" i="60"/>
  <c r="A140" i="60"/>
  <c r="A139" i="60"/>
  <c r="A138" i="60"/>
  <c r="A137" i="60"/>
  <c r="A136" i="60"/>
  <c r="A135" i="60"/>
  <c r="A134" i="60"/>
  <c r="A133" i="60"/>
  <c r="A132" i="60"/>
  <c r="A131" i="60"/>
  <c r="A130" i="60"/>
  <c r="A129" i="60"/>
  <c r="A128" i="60"/>
  <c r="A127" i="60"/>
  <c r="A126" i="60"/>
  <c r="A125" i="60"/>
  <c r="A124" i="60"/>
  <c r="A123" i="60"/>
  <c r="A122" i="60"/>
  <c r="A121" i="60"/>
  <c r="A120" i="60"/>
  <c r="A119" i="60"/>
  <c r="A118" i="60"/>
  <c r="A117" i="60"/>
  <c r="A116" i="60"/>
  <c r="A115" i="60"/>
  <c r="A114" i="60"/>
  <c r="A113" i="60"/>
  <c r="A112" i="60"/>
  <c r="A111" i="60"/>
  <c r="A110" i="60"/>
  <c r="A109" i="60"/>
  <c r="A108" i="60"/>
  <c r="A107" i="60"/>
  <c r="A106" i="60"/>
  <c r="A105" i="60"/>
  <c r="A104" i="60"/>
  <c r="A103" i="60"/>
  <c r="A102" i="60"/>
  <c r="A101" i="60"/>
  <c r="A100" i="60"/>
  <c r="A99" i="60"/>
  <c r="A98" i="60"/>
  <c r="A97" i="60"/>
  <c r="A96" i="60"/>
  <c r="A95" i="60"/>
  <c r="A94" i="60"/>
  <c r="A93" i="60"/>
  <c r="A92" i="60"/>
  <c r="A91" i="60"/>
  <c r="A90" i="60"/>
  <c r="A89" i="60"/>
  <c r="A88" i="60"/>
  <c r="A87" i="60"/>
  <c r="A86" i="60"/>
  <c r="A85" i="60"/>
  <c r="A84" i="60"/>
  <c r="A83" i="60"/>
  <c r="A82" i="60"/>
  <c r="A81" i="60"/>
  <c r="A80" i="60"/>
  <c r="A79" i="60"/>
  <c r="A78" i="60"/>
  <c r="A77" i="60"/>
  <c r="A76" i="60"/>
  <c r="A75" i="60"/>
  <c r="A74" i="60"/>
  <c r="A73" i="60"/>
  <c r="A72" i="60"/>
  <c r="A71" i="60"/>
  <c r="A70" i="60"/>
  <c r="A69" i="60"/>
  <c r="A68" i="60"/>
  <c r="A67" i="60"/>
  <c r="A66" i="60"/>
  <c r="A65" i="60"/>
  <c r="A64" i="60"/>
  <c r="A63" i="60"/>
  <c r="A62" i="60"/>
  <c r="A61" i="60"/>
  <c r="A60" i="60"/>
  <c r="A59" i="60"/>
  <c r="A58" i="60"/>
  <c r="A57" i="60"/>
  <c r="A56" i="60"/>
  <c r="A55" i="60"/>
  <c r="A54" i="60"/>
  <c r="A53" i="60"/>
  <c r="A52" i="60"/>
  <c r="A51" i="60"/>
  <c r="A50" i="60"/>
  <c r="A49" i="60"/>
  <c r="A48" i="60"/>
  <c r="A47" i="60"/>
  <c r="A46" i="60"/>
  <c r="A45" i="60"/>
  <c r="A44" i="60"/>
  <c r="A43" i="60"/>
  <c r="A42" i="60"/>
  <c r="A41" i="60"/>
  <c r="A40" i="60"/>
  <c r="A39" i="60"/>
  <c r="A38" i="60"/>
  <c r="A37" i="60"/>
  <c r="A36" i="60"/>
  <c r="A35" i="60"/>
  <c r="A34" i="60"/>
  <c r="A33" i="60"/>
  <c r="A32" i="60"/>
  <c r="A31" i="60"/>
  <c r="A30" i="60"/>
  <c r="A29" i="60"/>
  <c r="A28" i="60"/>
  <c r="A27" i="60"/>
  <c r="A26" i="60"/>
  <c r="A25" i="60"/>
  <c r="A24" i="60"/>
  <c r="A23" i="60"/>
  <c r="A22" i="60"/>
  <c r="A21" i="60"/>
  <c r="A20" i="60"/>
  <c r="A19" i="60"/>
  <c r="A18" i="60"/>
  <c r="A17" i="60"/>
  <c r="A16" i="60"/>
  <c r="A15" i="60"/>
  <c r="A14" i="60"/>
  <c r="A13" i="60"/>
  <c r="A12" i="60"/>
  <c r="A11" i="60"/>
  <c r="A10" i="60"/>
  <c r="A9" i="60"/>
  <c r="A8" i="60"/>
  <c r="A7" i="60"/>
  <c r="A6" i="60"/>
  <c r="A5" i="6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Juliano Andreazza</author>
  </authors>
  <commentList>
    <comment ref="D167" authorId="0" shapeId="0" xr:uid="{F126BED4-4DB4-42F9-8A9B-1363B3D0BE2B}">
      <text>
        <r>
          <rPr>
            <b/>
            <sz val="9"/>
            <color indexed="81"/>
            <rFont val="Segoe UI"/>
            <family val="2"/>
          </rPr>
          <t>Juliano Andreazza:</t>
        </r>
        <r>
          <rPr>
            <sz val="9"/>
            <color indexed="81"/>
            <rFont val="Segoe UI"/>
            <family val="2"/>
          </rPr>
          <t xml:space="preserve">
Rota Inexistente, inclusa a rota com mesmo preço de campinas.</t>
        </r>
      </text>
    </comment>
    <comment ref="D168" authorId="0" shapeId="0" xr:uid="{FAB94233-2B51-42E0-9F64-DF419F591B49}">
      <text>
        <r>
          <rPr>
            <b/>
            <sz val="9"/>
            <color indexed="81"/>
            <rFont val="Segoe UI"/>
            <family val="2"/>
          </rPr>
          <t>Juliano Andreazza:</t>
        </r>
        <r>
          <rPr>
            <sz val="9"/>
            <color indexed="81"/>
            <rFont val="Segoe UI"/>
            <family val="2"/>
          </rPr>
          <t xml:space="preserve">
Rota Inexistente, inclusa a rota com mesmo preço de campinas.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Juliano Anderson Andreazza</author>
  </authors>
  <commentList>
    <comment ref="P17" authorId="0" shapeId="0" xr:uid="{34B34257-B31A-46C1-95DC-49784B07C0B3}">
      <text>
        <r>
          <rPr>
            <b/>
            <sz val="9"/>
            <color indexed="81"/>
            <rFont val="Segoe UI"/>
            <family val="2"/>
          </rPr>
          <t>Juliano Anderson Andreazza:</t>
        </r>
        <r>
          <rPr>
            <sz val="9"/>
            <color indexed="81"/>
            <rFont val="Segoe UI"/>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59A36CE-A96F-4D24-8020-2E672896EDCA}" name="Consulta de RED_ESTRELA_PRODUCAO" type="1" refreshedVersion="8" savePassword="1" background="1" saveData="1">
    <dbPr connection="DSN=RED_ESTRELA_PRODUCAO;Description=RED_ESTRELA_PRODUCAO;UID=consulta;PWD=c0nsult@b@s3s2ol9#;APP=Microsoft Office;WSID=N055;DATABASE=RED_ESTRELA_PRODUCAO;" command="select _x000d__x000a_a.id_solicitacao ,_x000d__x000a_a.created_at ,_x000d__x000a_f.nomenclatura ,_x000d__x000a_a.tipo_transporte_id,_x000d__x000a_a.CdInscricao,_x000d__x000a_a.grupo_cliente,_x000d__x000a_b.origem_cnpj,_x000d__x000a_b.origem,_x000d__x000a_b.origem_cidade,_x000d__x000a_b.origem_uf,_x000d__x000a_b.origem_cep,_x000d__x000a_b.data_coleta,_x000d__x000a_b.hora_coleta,_x000d__x000a_c.destino_cnpj,_x000d__x000a_c.destino,_x000d__x000a_c.destino_cidade,_x000d__x000a_c.destino_uf,_x000d__x000a_c.destino_cep,_x000d__x000a_c.destino_obs,_x000d__x000a_c.CdEmpresa,_x000d__x000a_c.NrColeta,_x000d__x000a_c.faturar_cnpj,_x000d__x000a_c.faturar,_x000d__x000a_e.mensagem from solicitacoes a_x000d__x000a_left join solicitacoes_origem b on a.id_solicitacao = b.id_solicitacao_x000d__x000a_left join solicitacoes_destino c on a.id_solicitacao = c.id_solicitacao_x000d__x000a_left join solicitacoes_historico e on a.id_solicitacao = e.id_solicitacao_x000d__x000a_left join tipo_veiculos f on a.tipo_veiculos_id = f.codigo_x000d__x000a_where a.simulada = 0_x000d__x000a_and (e.status not in (4) or e.status is null)_x000d__x000a_---and a.id_solicitacao in (6981,8180,8193,8194,8195)_x000d__x000a_and a.grupo_cliente = 1072_x000d__x000a_and a.aprovador_id is not null_x000d__x000a_and a.reprovador_id is null_x000d__x000a_order by 1"/>
  </connection>
</connections>
</file>

<file path=xl/metadata.xml><?xml version="1.0" encoding="utf-8"?>
<metadata xmlns="http://schemas.openxmlformats.org/spreadsheetml/2006/main">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xmlns:xda="http://schemas.microsoft.com/office/spreadsheetml/2017/dynamicarray" uri="{bdbb8cdc-fa1e-496e-a857-3c3f30c029c3}">
          <xda:dynamicArrayProperties fDynamic="1" fCollapsed="0"/>
        </ext>
      </extLst>
    </bk>
  </futureMetadata>
  <futureMetadata name="XLRICHVALUE" count="5478">
    <bk>
      <extLst>
        <ext xmlns:xlrd="http://schemas.microsoft.com/office/spreadsheetml/2017/richdata" uri="{3e2802c4-a4d2-4d8b-9148-e3be6c30e623}">
          <xlrd:rvb i="0"/>
        </ext>
      </extLst>
    </bk>
    <bk>
      <extLst>
        <ext xmlns:xlrd="http://schemas.microsoft.com/office/spreadsheetml/2017/richdata" uri="{3e2802c4-a4d2-4d8b-9148-e3be6c30e623}">
          <xlrd:rvb i="187"/>
        </ext>
      </extLst>
    </bk>
    <bk>
      <extLst>
        <ext xmlns:xlrd="http://schemas.microsoft.com/office/spreadsheetml/2017/richdata" uri="{3e2802c4-a4d2-4d8b-9148-e3be6c30e623}">
          <xlrd:rvb i="197"/>
        </ext>
      </extLst>
    </bk>
    <bk>
      <extLst>
        <ext xmlns:xlrd="http://schemas.microsoft.com/office/spreadsheetml/2017/richdata" uri="{3e2802c4-a4d2-4d8b-9148-e3be6c30e623}">
          <xlrd:rvb i="207"/>
        </ext>
      </extLst>
    </bk>
    <bk>
      <extLst>
        <ext xmlns:xlrd="http://schemas.microsoft.com/office/spreadsheetml/2017/richdata" uri="{3e2802c4-a4d2-4d8b-9148-e3be6c30e623}">
          <xlrd:rvb i="216"/>
        </ext>
      </extLst>
    </bk>
    <bk>
      <extLst>
        <ext xmlns:xlrd="http://schemas.microsoft.com/office/spreadsheetml/2017/richdata" uri="{3e2802c4-a4d2-4d8b-9148-e3be6c30e623}">
          <xlrd:rvb i="226"/>
        </ext>
      </extLst>
    </bk>
    <bk>
      <extLst>
        <ext xmlns:xlrd="http://schemas.microsoft.com/office/spreadsheetml/2017/richdata" uri="{3e2802c4-a4d2-4d8b-9148-e3be6c30e623}">
          <xlrd:rvb i="236"/>
        </ext>
      </extLst>
    </bk>
    <bk>
      <extLst>
        <ext xmlns:xlrd="http://schemas.microsoft.com/office/spreadsheetml/2017/richdata" uri="{3e2802c4-a4d2-4d8b-9148-e3be6c30e623}">
          <xlrd:rvb i="246"/>
        </ext>
      </extLst>
    </bk>
    <bk>
      <extLst>
        <ext xmlns:xlrd="http://schemas.microsoft.com/office/spreadsheetml/2017/richdata" uri="{3e2802c4-a4d2-4d8b-9148-e3be6c30e623}">
          <xlrd:rvb i="256"/>
        </ext>
      </extLst>
    </bk>
    <bk>
      <extLst>
        <ext xmlns:xlrd="http://schemas.microsoft.com/office/spreadsheetml/2017/richdata" uri="{3e2802c4-a4d2-4d8b-9148-e3be6c30e623}">
          <xlrd:rvb i="266"/>
        </ext>
      </extLst>
    </bk>
    <bk>
      <extLst>
        <ext xmlns:xlrd="http://schemas.microsoft.com/office/spreadsheetml/2017/richdata" uri="{3e2802c4-a4d2-4d8b-9148-e3be6c30e623}">
          <xlrd:rvb i="276"/>
        </ext>
      </extLst>
    </bk>
    <bk>
      <extLst>
        <ext xmlns:xlrd="http://schemas.microsoft.com/office/spreadsheetml/2017/richdata" uri="{3e2802c4-a4d2-4d8b-9148-e3be6c30e623}">
          <xlrd:rvb i="286"/>
        </ext>
      </extLst>
    </bk>
    <bk>
      <extLst>
        <ext xmlns:xlrd="http://schemas.microsoft.com/office/spreadsheetml/2017/richdata" uri="{3e2802c4-a4d2-4d8b-9148-e3be6c30e623}">
          <xlrd:rvb i="296"/>
        </ext>
      </extLst>
    </bk>
    <bk>
      <extLst>
        <ext xmlns:xlrd="http://schemas.microsoft.com/office/spreadsheetml/2017/richdata" uri="{3e2802c4-a4d2-4d8b-9148-e3be6c30e623}">
          <xlrd:rvb i="305"/>
        </ext>
      </extLst>
    </bk>
    <bk>
      <extLst>
        <ext xmlns:xlrd="http://schemas.microsoft.com/office/spreadsheetml/2017/richdata" uri="{3e2802c4-a4d2-4d8b-9148-e3be6c30e623}">
          <xlrd:rvb i="315"/>
        </ext>
      </extLst>
    </bk>
    <bk>
      <extLst>
        <ext xmlns:xlrd="http://schemas.microsoft.com/office/spreadsheetml/2017/richdata" uri="{3e2802c4-a4d2-4d8b-9148-e3be6c30e623}">
          <xlrd:rvb i="325"/>
        </ext>
      </extLst>
    </bk>
    <bk>
      <extLst>
        <ext xmlns:xlrd="http://schemas.microsoft.com/office/spreadsheetml/2017/richdata" uri="{3e2802c4-a4d2-4d8b-9148-e3be6c30e623}">
          <xlrd:rvb i="335"/>
        </ext>
      </extLst>
    </bk>
    <bk>
      <extLst>
        <ext xmlns:xlrd="http://schemas.microsoft.com/office/spreadsheetml/2017/richdata" uri="{3e2802c4-a4d2-4d8b-9148-e3be6c30e623}">
          <xlrd:rvb i="345"/>
        </ext>
      </extLst>
    </bk>
    <bk>
      <extLst>
        <ext xmlns:xlrd="http://schemas.microsoft.com/office/spreadsheetml/2017/richdata" uri="{3e2802c4-a4d2-4d8b-9148-e3be6c30e623}">
          <xlrd:rvb i="355"/>
        </ext>
      </extLst>
    </bk>
    <bk>
      <extLst>
        <ext xmlns:xlrd="http://schemas.microsoft.com/office/spreadsheetml/2017/richdata" uri="{3e2802c4-a4d2-4d8b-9148-e3be6c30e623}">
          <xlrd:rvb i="365"/>
        </ext>
      </extLst>
    </bk>
    <bk>
      <extLst>
        <ext xmlns:xlrd="http://schemas.microsoft.com/office/spreadsheetml/2017/richdata" uri="{3e2802c4-a4d2-4d8b-9148-e3be6c30e623}">
          <xlrd:rvb i="375"/>
        </ext>
      </extLst>
    </bk>
    <bk>
      <extLst>
        <ext xmlns:xlrd="http://schemas.microsoft.com/office/spreadsheetml/2017/richdata" uri="{3e2802c4-a4d2-4d8b-9148-e3be6c30e623}">
          <xlrd:rvb i="385"/>
        </ext>
      </extLst>
    </bk>
    <bk>
      <extLst>
        <ext xmlns:xlrd="http://schemas.microsoft.com/office/spreadsheetml/2017/richdata" uri="{3e2802c4-a4d2-4d8b-9148-e3be6c30e623}">
          <xlrd:rvb i="395"/>
        </ext>
      </extLst>
    </bk>
    <bk>
      <extLst>
        <ext xmlns:xlrd="http://schemas.microsoft.com/office/spreadsheetml/2017/richdata" uri="{3e2802c4-a4d2-4d8b-9148-e3be6c30e623}">
          <xlrd:rvb i="402"/>
        </ext>
      </extLst>
    </bk>
    <bk>
      <extLst>
        <ext xmlns:xlrd="http://schemas.microsoft.com/office/spreadsheetml/2017/richdata" uri="{3e2802c4-a4d2-4d8b-9148-e3be6c30e623}">
          <xlrd:rvb i="412"/>
        </ext>
      </extLst>
    </bk>
    <bk>
      <extLst>
        <ext xmlns:xlrd="http://schemas.microsoft.com/office/spreadsheetml/2017/richdata" uri="{3e2802c4-a4d2-4d8b-9148-e3be6c30e623}">
          <xlrd:rvb i="423"/>
        </ext>
      </extLst>
    </bk>
    <bk>
      <extLst>
        <ext xmlns:xlrd="http://schemas.microsoft.com/office/spreadsheetml/2017/richdata" uri="{3e2802c4-a4d2-4d8b-9148-e3be6c30e623}">
          <xlrd:rvb i="431"/>
        </ext>
      </extLst>
    </bk>
    <bk>
      <extLst>
        <ext xmlns:xlrd="http://schemas.microsoft.com/office/spreadsheetml/2017/richdata" uri="{3e2802c4-a4d2-4d8b-9148-e3be6c30e623}">
          <xlrd:rvb i="439"/>
        </ext>
      </extLst>
    </bk>
    <bk>
      <extLst>
        <ext xmlns:xlrd="http://schemas.microsoft.com/office/spreadsheetml/2017/richdata" uri="{3e2802c4-a4d2-4d8b-9148-e3be6c30e623}">
          <xlrd:rvb i="446"/>
        </ext>
      </extLst>
    </bk>
    <bk>
      <extLst>
        <ext xmlns:xlrd="http://schemas.microsoft.com/office/spreadsheetml/2017/richdata" uri="{3e2802c4-a4d2-4d8b-9148-e3be6c30e623}">
          <xlrd:rvb i="454"/>
        </ext>
      </extLst>
    </bk>
    <bk>
      <extLst>
        <ext xmlns:xlrd="http://schemas.microsoft.com/office/spreadsheetml/2017/richdata" uri="{3e2802c4-a4d2-4d8b-9148-e3be6c30e623}">
          <xlrd:rvb i="464"/>
        </ext>
      </extLst>
    </bk>
    <bk>
      <extLst>
        <ext xmlns:xlrd="http://schemas.microsoft.com/office/spreadsheetml/2017/richdata" uri="{3e2802c4-a4d2-4d8b-9148-e3be6c30e623}">
          <xlrd:rvb i="471"/>
        </ext>
      </extLst>
    </bk>
    <bk>
      <extLst>
        <ext xmlns:xlrd="http://schemas.microsoft.com/office/spreadsheetml/2017/richdata" uri="{3e2802c4-a4d2-4d8b-9148-e3be6c30e623}">
          <xlrd:rvb i="481"/>
        </ext>
      </extLst>
    </bk>
    <bk>
      <extLst>
        <ext xmlns:xlrd="http://schemas.microsoft.com/office/spreadsheetml/2017/richdata" uri="{3e2802c4-a4d2-4d8b-9148-e3be6c30e623}">
          <xlrd:rvb i="488"/>
        </ext>
      </extLst>
    </bk>
    <bk>
      <extLst>
        <ext xmlns:xlrd="http://schemas.microsoft.com/office/spreadsheetml/2017/richdata" uri="{3e2802c4-a4d2-4d8b-9148-e3be6c30e623}">
          <xlrd:rvb i="497"/>
        </ext>
      </extLst>
    </bk>
    <bk>
      <extLst>
        <ext xmlns:xlrd="http://schemas.microsoft.com/office/spreadsheetml/2017/richdata" uri="{3e2802c4-a4d2-4d8b-9148-e3be6c30e623}">
          <xlrd:rvb i="507"/>
        </ext>
      </extLst>
    </bk>
    <bk>
      <extLst>
        <ext xmlns:xlrd="http://schemas.microsoft.com/office/spreadsheetml/2017/richdata" uri="{3e2802c4-a4d2-4d8b-9148-e3be6c30e623}">
          <xlrd:rvb i="515"/>
        </ext>
      </extLst>
    </bk>
    <bk>
      <extLst>
        <ext xmlns:xlrd="http://schemas.microsoft.com/office/spreadsheetml/2017/richdata" uri="{3e2802c4-a4d2-4d8b-9148-e3be6c30e623}">
          <xlrd:rvb i="525"/>
        </ext>
      </extLst>
    </bk>
    <bk>
      <extLst>
        <ext xmlns:xlrd="http://schemas.microsoft.com/office/spreadsheetml/2017/richdata" uri="{3e2802c4-a4d2-4d8b-9148-e3be6c30e623}">
          <xlrd:rvb i="534"/>
        </ext>
      </extLst>
    </bk>
    <bk>
      <extLst>
        <ext xmlns:xlrd="http://schemas.microsoft.com/office/spreadsheetml/2017/richdata" uri="{3e2802c4-a4d2-4d8b-9148-e3be6c30e623}">
          <xlrd:rvb i="541"/>
        </ext>
      </extLst>
    </bk>
    <bk>
      <extLst>
        <ext xmlns:xlrd="http://schemas.microsoft.com/office/spreadsheetml/2017/richdata" uri="{3e2802c4-a4d2-4d8b-9148-e3be6c30e623}">
          <xlrd:rvb i="549"/>
        </ext>
      </extLst>
    </bk>
    <bk>
      <extLst>
        <ext xmlns:xlrd="http://schemas.microsoft.com/office/spreadsheetml/2017/richdata" uri="{3e2802c4-a4d2-4d8b-9148-e3be6c30e623}">
          <xlrd:rvb i="557"/>
        </ext>
      </extLst>
    </bk>
    <bk>
      <extLst>
        <ext xmlns:xlrd="http://schemas.microsoft.com/office/spreadsheetml/2017/richdata" uri="{3e2802c4-a4d2-4d8b-9148-e3be6c30e623}">
          <xlrd:rvb i="565"/>
        </ext>
      </extLst>
    </bk>
    <bk>
      <extLst>
        <ext xmlns:xlrd="http://schemas.microsoft.com/office/spreadsheetml/2017/richdata" uri="{3e2802c4-a4d2-4d8b-9148-e3be6c30e623}">
          <xlrd:rvb i="575"/>
        </ext>
      </extLst>
    </bk>
    <bk>
      <extLst>
        <ext xmlns:xlrd="http://schemas.microsoft.com/office/spreadsheetml/2017/richdata" uri="{3e2802c4-a4d2-4d8b-9148-e3be6c30e623}">
          <xlrd:rvb i="583"/>
        </ext>
      </extLst>
    </bk>
    <bk>
      <extLst>
        <ext xmlns:xlrd="http://schemas.microsoft.com/office/spreadsheetml/2017/richdata" uri="{3e2802c4-a4d2-4d8b-9148-e3be6c30e623}">
          <xlrd:rvb i="593"/>
        </ext>
      </extLst>
    </bk>
    <bk>
      <extLst>
        <ext xmlns:xlrd="http://schemas.microsoft.com/office/spreadsheetml/2017/richdata" uri="{3e2802c4-a4d2-4d8b-9148-e3be6c30e623}">
          <xlrd:rvb i="603"/>
        </ext>
      </extLst>
    </bk>
    <bk>
      <extLst>
        <ext xmlns:xlrd="http://schemas.microsoft.com/office/spreadsheetml/2017/richdata" uri="{3e2802c4-a4d2-4d8b-9148-e3be6c30e623}">
          <xlrd:rvb i="613"/>
        </ext>
      </extLst>
    </bk>
    <bk>
      <extLst>
        <ext xmlns:xlrd="http://schemas.microsoft.com/office/spreadsheetml/2017/richdata" uri="{3e2802c4-a4d2-4d8b-9148-e3be6c30e623}">
          <xlrd:rvb i="623"/>
        </ext>
      </extLst>
    </bk>
    <bk>
      <extLst>
        <ext xmlns:xlrd="http://schemas.microsoft.com/office/spreadsheetml/2017/richdata" uri="{3e2802c4-a4d2-4d8b-9148-e3be6c30e623}">
          <xlrd:rvb i="633"/>
        </ext>
      </extLst>
    </bk>
    <bk>
      <extLst>
        <ext xmlns:xlrd="http://schemas.microsoft.com/office/spreadsheetml/2017/richdata" uri="{3e2802c4-a4d2-4d8b-9148-e3be6c30e623}">
          <xlrd:rvb i="643"/>
        </ext>
      </extLst>
    </bk>
    <bk>
      <extLst>
        <ext xmlns:xlrd="http://schemas.microsoft.com/office/spreadsheetml/2017/richdata" uri="{3e2802c4-a4d2-4d8b-9148-e3be6c30e623}">
          <xlrd:rvb i="651"/>
        </ext>
      </extLst>
    </bk>
    <bk>
      <extLst>
        <ext xmlns:xlrd="http://schemas.microsoft.com/office/spreadsheetml/2017/richdata" uri="{3e2802c4-a4d2-4d8b-9148-e3be6c30e623}">
          <xlrd:rvb i="658"/>
        </ext>
      </extLst>
    </bk>
    <bk>
      <extLst>
        <ext xmlns:xlrd="http://schemas.microsoft.com/office/spreadsheetml/2017/richdata" uri="{3e2802c4-a4d2-4d8b-9148-e3be6c30e623}">
          <xlrd:rvb i="666"/>
        </ext>
      </extLst>
    </bk>
    <bk>
      <extLst>
        <ext xmlns:xlrd="http://schemas.microsoft.com/office/spreadsheetml/2017/richdata" uri="{3e2802c4-a4d2-4d8b-9148-e3be6c30e623}">
          <xlrd:rvb i="676"/>
        </ext>
      </extLst>
    </bk>
    <bk>
      <extLst>
        <ext xmlns:xlrd="http://schemas.microsoft.com/office/spreadsheetml/2017/richdata" uri="{3e2802c4-a4d2-4d8b-9148-e3be6c30e623}">
          <xlrd:rvb i="684"/>
        </ext>
      </extLst>
    </bk>
    <bk>
      <extLst>
        <ext xmlns:xlrd="http://schemas.microsoft.com/office/spreadsheetml/2017/richdata" uri="{3e2802c4-a4d2-4d8b-9148-e3be6c30e623}">
          <xlrd:rvb i="694"/>
        </ext>
      </extLst>
    </bk>
    <bk>
      <extLst>
        <ext xmlns:xlrd="http://schemas.microsoft.com/office/spreadsheetml/2017/richdata" uri="{3e2802c4-a4d2-4d8b-9148-e3be6c30e623}">
          <xlrd:rvb i="701"/>
        </ext>
      </extLst>
    </bk>
    <bk>
      <extLst>
        <ext xmlns:xlrd="http://schemas.microsoft.com/office/spreadsheetml/2017/richdata" uri="{3e2802c4-a4d2-4d8b-9148-e3be6c30e623}">
          <xlrd:rvb i="709"/>
        </ext>
      </extLst>
    </bk>
    <bk>
      <extLst>
        <ext xmlns:xlrd="http://schemas.microsoft.com/office/spreadsheetml/2017/richdata" uri="{3e2802c4-a4d2-4d8b-9148-e3be6c30e623}">
          <xlrd:rvb i="719"/>
        </ext>
      </extLst>
    </bk>
    <bk>
      <extLst>
        <ext xmlns:xlrd="http://schemas.microsoft.com/office/spreadsheetml/2017/richdata" uri="{3e2802c4-a4d2-4d8b-9148-e3be6c30e623}">
          <xlrd:rvb i="727"/>
        </ext>
      </extLst>
    </bk>
    <bk>
      <extLst>
        <ext xmlns:xlrd="http://schemas.microsoft.com/office/spreadsheetml/2017/richdata" uri="{3e2802c4-a4d2-4d8b-9148-e3be6c30e623}">
          <xlrd:rvb i="735"/>
        </ext>
      </extLst>
    </bk>
    <bk>
      <extLst>
        <ext xmlns:xlrd="http://schemas.microsoft.com/office/spreadsheetml/2017/richdata" uri="{3e2802c4-a4d2-4d8b-9148-e3be6c30e623}">
          <xlrd:rvb i="745"/>
        </ext>
      </extLst>
    </bk>
    <bk>
      <extLst>
        <ext xmlns:xlrd="http://schemas.microsoft.com/office/spreadsheetml/2017/richdata" uri="{3e2802c4-a4d2-4d8b-9148-e3be6c30e623}">
          <xlrd:rvb i="753"/>
        </ext>
      </extLst>
    </bk>
    <bk>
      <extLst>
        <ext xmlns:xlrd="http://schemas.microsoft.com/office/spreadsheetml/2017/richdata" uri="{3e2802c4-a4d2-4d8b-9148-e3be6c30e623}">
          <xlrd:rvb i="763"/>
        </ext>
      </extLst>
    </bk>
    <bk>
      <extLst>
        <ext xmlns:xlrd="http://schemas.microsoft.com/office/spreadsheetml/2017/richdata" uri="{3e2802c4-a4d2-4d8b-9148-e3be6c30e623}">
          <xlrd:rvb i="770"/>
        </ext>
      </extLst>
    </bk>
    <bk>
      <extLst>
        <ext xmlns:xlrd="http://schemas.microsoft.com/office/spreadsheetml/2017/richdata" uri="{3e2802c4-a4d2-4d8b-9148-e3be6c30e623}">
          <xlrd:rvb i="780"/>
        </ext>
      </extLst>
    </bk>
    <bk>
      <extLst>
        <ext xmlns:xlrd="http://schemas.microsoft.com/office/spreadsheetml/2017/richdata" uri="{3e2802c4-a4d2-4d8b-9148-e3be6c30e623}">
          <xlrd:rvb i="787"/>
        </ext>
      </extLst>
    </bk>
    <bk>
      <extLst>
        <ext xmlns:xlrd="http://schemas.microsoft.com/office/spreadsheetml/2017/richdata" uri="{3e2802c4-a4d2-4d8b-9148-e3be6c30e623}">
          <xlrd:rvb i="797"/>
        </ext>
      </extLst>
    </bk>
    <bk>
      <extLst>
        <ext xmlns:xlrd="http://schemas.microsoft.com/office/spreadsheetml/2017/richdata" uri="{3e2802c4-a4d2-4d8b-9148-e3be6c30e623}">
          <xlrd:rvb i="807"/>
        </ext>
      </extLst>
    </bk>
    <bk>
      <extLst>
        <ext xmlns:xlrd="http://schemas.microsoft.com/office/spreadsheetml/2017/richdata" uri="{3e2802c4-a4d2-4d8b-9148-e3be6c30e623}">
          <xlrd:rvb i="815"/>
        </ext>
      </extLst>
    </bk>
    <bk>
      <extLst>
        <ext xmlns:xlrd="http://schemas.microsoft.com/office/spreadsheetml/2017/richdata" uri="{3e2802c4-a4d2-4d8b-9148-e3be6c30e623}">
          <xlrd:rvb i="823"/>
        </ext>
      </extLst>
    </bk>
    <bk>
      <extLst>
        <ext xmlns:xlrd="http://schemas.microsoft.com/office/spreadsheetml/2017/richdata" uri="{3e2802c4-a4d2-4d8b-9148-e3be6c30e623}">
          <xlrd:rvb i="833"/>
        </ext>
      </extLst>
    </bk>
    <bk>
      <extLst>
        <ext xmlns:xlrd="http://schemas.microsoft.com/office/spreadsheetml/2017/richdata" uri="{3e2802c4-a4d2-4d8b-9148-e3be6c30e623}">
          <xlrd:rvb i="839"/>
        </ext>
      </extLst>
    </bk>
    <bk>
      <extLst>
        <ext xmlns:xlrd="http://schemas.microsoft.com/office/spreadsheetml/2017/richdata" uri="{3e2802c4-a4d2-4d8b-9148-e3be6c30e623}">
          <xlrd:rvb i="847"/>
        </ext>
      </extLst>
    </bk>
    <bk>
      <extLst>
        <ext xmlns:xlrd="http://schemas.microsoft.com/office/spreadsheetml/2017/richdata" uri="{3e2802c4-a4d2-4d8b-9148-e3be6c30e623}">
          <xlrd:rvb i="855"/>
        </ext>
      </extLst>
    </bk>
    <bk>
      <extLst>
        <ext xmlns:xlrd="http://schemas.microsoft.com/office/spreadsheetml/2017/richdata" uri="{3e2802c4-a4d2-4d8b-9148-e3be6c30e623}">
          <xlrd:rvb i="863"/>
        </ext>
      </extLst>
    </bk>
    <bk>
      <extLst>
        <ext xmlns:xlrd="http://schemas.microsoft.com/office/spreadsheetml/2017/richdata" uri="{3e2802c4-a4d2-4d8b-9148-e3be6c30e623}">
          <xlrd:rvb i="871"/>
        </ext>
      </extLst>
    </bk>
    <bk>
      <extLst>
        <ext xmlns:xlrd="http://schemas.microsoft.com/office/spreadsheetml/2017/richdata" uri="{3e2802c4-a4d2-4d8b-9148-e3be6c30e623}">
          <xlrd:rvb i="879"/>
        </ext>
      </extLst>
    </bk>
    <bk>
      <extLst>
        <ext xmlns:xlrd="http://schemas.microsoft.com/office/spreadsheetml/2017/richdata" uri="{3e2802c4-a4d2-4d8b-9148-e3be6c30e623}">
          <xlrd:rvb i="887"/>
        </ext>
      </extLst>
    </bk>
    <bk>
      <extLst>
        <ext xmlns:xlrd="http://schemas.microsoft.com/office/spreadsheetml/2017/richdata" uri="{3e2802c4-a4d2-4d8b-9148-e3be6c30e623}">
          <xlrd:rvb i="895"/>
        </ext>
      </extLst>
    </bk>
    <bk>
      <extLst>
        <ext xmlns:xlrd="http://schemas.microsoft.com/office/spreadsheetml/2017/richdata" uri="{3e2802c4-a4d2-4d8b-9148-e3be6c30e623}">
          <xlrd:rvb i="903"/>
        </ext>
      </extLst>
    </bk>
    <bk>
      <extLst>
        <ext xmlns:xlrd="http://schemas.microsoft.com/office/spreadsheetml/2017/richdata" uri="{3e2802c4-a4d2-4d8b-9148-e3be6c30e623}">
          <xlrd:rvb i="911"/>
        </ext>
      </extLst>
    </bk>
    <bk>
      <extLst>
        <ext xmlns:xlrd="http://schemas.microsoft.com/office/spreadsheetml/2017/richdata" uri="{3e2802c4-a4d2-4d8b-9148-e3be6c30e623}">
          <xlrd:rvb i="921"/>
        </ext>
      </extLst>
    </bk>
    <bk>
      <extLst>
        <ext xmlns:xlrd="http://schemas.microsoft.com/office/spreadsheetml/2017/richdata" uri="{3e2802c4-a4d2-4d8b-9148-e3be6c30e623}">
          <xlrd:rvb i="929"/>
        </ext>
      </extLst>
    </bk>
    <bk>
      <extLst>
        <ext xmlns:xlrd="http://schemas.microsoft.com/office/spreadsheetml/2017/richdata" uri="{3e2802c4-a4d2-4d8b-9148-e3be6c30e623}">
          <xlrd:rvb i="937"/>
        </ext>
      </extLst>
    </bk>
    <bk>
      <extLst>
        <ext xmlns:xlrd="http://schemas.microsoft.com/office/spreadsheetml/2017/richdata" uri="{3e2802c4-a4d2-4d8b-9148-e3be6c30e623}">
          <xlrd:rvb i="945"/>
        </ext>
      </extLst>
    </bk>
    <bk>
      <extLst>
        <ext xmlns:xlrd="http://schemas.microsoft.com/office/spreadsheetml/2017/richdata" uri="{3e2802c4-a4d2-4d8b-9148-e3be6c30e623}">
          <xlrd:rvb i="953"/>
        </ext>
      </extLst>
    </bk>
    <bk>
      <extLst>
        <ext xmlns:xlrd="http://schemas.microsoft.com/office/spreadsheetml/2017/richdata" uri="{3e2802c4-a4d2-4d8b-9148-e3be6c30e623}">
          <xlrd:rvb i="963"/>
        </ext>
      </extLst>
    </bk>
    <bk>
      <extLst>
        <ext xmlns:xlrd="http://schemas.microsoft.com/office/spreadsheetml/2017/richdata" uri="{3e2802c4-a4d2-4d8b-9148-e3be6c30e623}">
          <xlrd:rvb i="973"/>
        </ext>
      </extLst>
    </bk>
    <bk>
      <extLst>
        <ext xmlns:xlrd="http://schemas.microsoft.com/office/spreadsheetml/2017/richdata" uri="{3e2802c4-a4d2-4d8b-9148-e3be6c30e623}">
          <xlrd:rvb i="981"/>
        </ext>
      </extLst>
    </bk>
    <bk>
      <extLst>
        <ext xmlns:xlrd="http://schemas.microsoft.com/office/spreadsheetml/2017/richdata" uri="{3e2802c4-a4d2-4d8b-9148-e3be6c30e623}">
          <xlrd:rvb i="988"/>
        </ext>
      </extLst>
    </bk>
    <bk>
      <extLst>
        <ext xmlns:xlrd="http://schemas.microsoft.com/office/spreadsheetml/2017/richdata" uri="{3e2802c4-a4d2-4d8b-9148-e3be6c30e623}">
          <xlrd:rvb i="998"/>
        </ext>
      </extLst>
    </bk>
    <bk>
      <extLst>
        <ext xmlns:xlrd="http://schemas.microsoft.com/office/spreadsheetml/2017/richdata" uri="{3e2802c4-a4d2-4d8b-9148-e3be6c30e623}">
          <xlrd:rvb i="1005"/>
        </ext>
      </extLst>
    </bk>
    <bk>
      <extLst>
        <ext xmlns:xlrd="http://schemas.microsoft.com/office/spreadsheetml/2017/richdata" uri="{3e2802c4-a4d2-4d8b-9148-e3be6c30e623}">
          <xlrd:rvb i="1012"/>
        </ext>
      </extLst>
    </bk>
    <bk>
      <extLst>
        <ext xmlns:xlrd="http://schemas.microsoft.com/office/spreadsheetml/2017/richdata" uri="{3e2802c4-a4d2-4d8b-9148-e3be6c30e623}">
          <xlrd:rvb i="1020"/>
        </ext>
      </extLst>
    </bk>
    <bk>
      <extLst>
        <ext xmlns:xlrd="http://schemas.microsoft.com/office/spreadsheetml/2017/richdata" uri="{3e2802c4-a4d2-4d8b-9148-e3be6c30e623}">
          <xlrd:rvb i="1030"/>
        </ext>
      </extLst>
    </bk>
    <bk>
      <extLst>
        <ext xmlns:xlrd="http://schemas.microsoft.com/office/spreadsheetml/2017/richdata" uri="{3e2802c4-a4d2-4d8b-9148-e3be6c30e623}">
          <xlrd:rvb i="1040"/>
        </ext>
      </extLst>
    </bk>
    <bk>
      <extLst>
        <ext xmlns:xlrd="http://schemas.microsoft.com/office/spreadsheetml/2017/richdata" uri="{3e2802c4-a4d2-4d8b-9148-e3be6c30e623}">
          <xlrd:rvb i="1047"/>
        </ext>
      </extLst>
    </bk>
    <bk>
      <extLst>
        <ext xmlns:xlrd="http://schemas.microsoft.com/office/spreadsheetml/2017/richdata" uri="{3e2802c4-a4d2-4d8b-9148-e3be6c30e623}">
          <xlrd:rvb i="1055"/>
        </ext>
      </extLst>
    </bk>
    <bk>
      <extLst>
        <ext xmlns:xlrd="http://schemas.microsoft.com/office/spreadsheetml/2017/richdata" uri="{3e2802c4-a4d2-4d8b-9148-e3be6c30e623}">
          <xlrd:rvb i="1065"/>
        </ext>
      </extLst>
    </bk>
    <bk>
      <extLst>
        <ext xmlns:xlrd="http://schemas.microsoft.com/office/spreadsheetml/2017/richdata" uri="{3e2802c4-a4d2-4d8b-9148-e3be6c30e623}">
          <xlrd:rvb i="1075"/>
        </ext>
      </extLst>
    </bk>
    <bk>
      <extLst>
        <ext xmlns:xlrd="http://schemas.microsoft.com/office/spreadsheetml/2017/richdata" uri="{3e2802c4-a4d2-4d8b-9148-e3be6c30e623}">
          <xlrd:rvb i="1085"/>
        </ext>
      </extLst>
    </bk>
    <bk>
      <extLst>
        <ext xmlns:xlrd="http://schemas.microsoft.com/office/spreadsheetml/2017/richdata" uri="{3e2802c4-a4d2-4d8b-9148-e3be6c30e623}">
          <xlrd:rvb i="1095"/>
        </ext>
      </extLst>
    </bk>
    <bk>
      <extLst>
        <ext xmlns:xlrd="http://schemas.microsoft.com/office/spreadsheetml/2017/richdata" uri="{3e2802c4-a4d2-4d8b-9148-e3be6c30e623}">
          <xlrd:rvb i="1103"/>
        </ext>
      </extLst>
    </bk>
    <bk>
      <extLst>
        <ext xmlns:xlrd="http://schemas.microsoft.com/office/spreadsheetml/2017/richdata" uri="{3e2802c4-a4d2-4d8b-9148-e3be6c30e623}">
          <xlrd:rvb i="1113"/>
        </ext>
      </extLst>
    </bk>
    <bk>
      <extLst>
        <ext xmlns:xlrd="http://schemas.microsoft.com/office/spreadsheetml/2017/richdata" uri="{3e2802c4-a4d2-4d8b-9148-e3be6c30e623}">
          <xlrd:rvb i="1120"/>
        </ext>
      </extLst>
    </bk>
    <bk>
      <extLst>
        <ext xmlns:xlrd="http://schemas.microsoft.com/office/spreadsheetml/2017/richdata" uri="{3e2802c4-a4d2-4d8b-9148-e3be6c30e623}">
          <xlrd:rvb i="1129"/>
        </ext>
      </extLst>
    </bk>
    <bk>
      <extLst>
        <ext xmlns:xlrd="http://schemas.microsoft.com/office/spreadsheetml/2017/richdata" uri="{3e2802c4-a4d2-4d8b-9148-e3be6c30e623}">
          <xlrd:rvb i="1139"/>
        </ext>
      </extLst>
    </bk>
    <bk>
      <extLst>
        <ext xmlns:xlrd="http://schemas.microsoft.com/office/spreadsheetml/2017/richdata" uri="{3e2802c4-a4d2-4d8b-9148-e3be6c30e623}">
          <xlrd:rvb i="1149"/>
        </ext>
      </extLst>
    </bk>
    <bk>
      <extLst>
        <ext xmlns:xlrd="http://schemas.microsoft.com/office/spreadsheetml/2017/richdata" uri="{3e2802c4-a4d2-4d8b-9148-e3be6c30e623}">
          <xlrd:rvb i="1157"/>
        </ext>
      </extLst>
    </bk>
    <bk>
      <extLst>
        <ext xmlns:xlrd="http://schemas.microsoft.com/office/spreadsheetml/2017/richdata" uri="{3e2802c4-a4d2-4d8b-9148-e3be6c30e623}">
          <xlrd:rvb i="1167"/>
        </ext>
      </extLst>
    </bk>
    <bk>
      <extLst>
        <ext xmlns:xlrd="http://schemas.microsoft.com/office/spreadsheetml/2017/richdata" uri="{3e2802c4-a4d2-4d8b-9148-e3be6c30e623}">
          <xlrd:rvb i="1175"/>
        </ext>
      </extLst>
    </bk>
    <bk>
      <extLst>
        <ext xmlns:xlrd="http://schemas.microsoft.com/office/spreadsheetml/2017/richdata" uri="{3e2802c4-a4d2-4d8b-9148-e3be6c30e623}">
          <xlrd:rvb i="1185"/>
        </ext>
      </extLst>
    </bk>
    <bk>
      <extLst>
        <ext xmlns:xlrd="http://schemas.microsoft.com/office/spreadsheetml/2017/richdata" uri="{3e2802c4-a4d2-4d8b-9148-e3be6c30e623}">
          <xlrd:rvb i="1193"/>
        </ext>
      </extLst>
    </bk>
    <bk>
      <extLst>
        <ext xmlns:xlrd="http://schemas.microsoft.com/office/spreadsheetml/2017/richdata" uri="{3e2802c4-a4d2-4d8b-9148-e3be6c30e623}">
          <xlrd:rvb i="1201"/>
        </ext>
      </extLst>
    </bk>
    <bk>
      <extLst>
        <ext xmlns:xlrd="http://schemas.microsoft.com/office/spreadsheetml/2017/richdata" uri="{3e2802c4-a4d2-4d8b-9148-e3be6c30e623}">
          <xlrd:rvb i="1208"/>
        </ext>
      </extLst>
    </bk>
    <bk>
      <extLst>
        <ext xmlns:xlrd="http://schemas.microsoft.com/office/spreadsheetml/2017/richdata" uri="{3e2802c4-a4d2-4d8b-9148-e3be6c30e623}">
          <xlrd:rvb i="1218"/>
        </ext>
      </extLst>
    </bk>
    <bk>
      <extLst>
        <ext xmlns:xlrd="http://schemas.microsoft.com/office/spreadsheetml/2017/richdata" uri="{3e2802c4-a4d2-4d8b-9148-e3be6c30e623}">
          <xlrd:rvb i="1228"/>
        </ext>
      </extLst>
    </bk>
    <bk>
      <extLst>
        <ext xmlns:xlrd="http://schemas.microsoft.com/office/spreadsheetml/2017/richdata" uri="{3e2802c4-a4d2-4d8b-9148-e3be6c30e623}">
          <xlrd:rvb i="1237"/>
        </ext>
      </extLst>
    </bk>
    <bk>
      <extLst>
        <ext xmlns:xlrd="http://schemas.microsoft.com/office/spreadsheetml/2017/richdata" uri="{3e2802c4-a4d2-4d8b-9148-e3be6c30e623}">
          <xlrd:rvb i="1247"/>
        </ext>
      </extLst>
    </bk>
    <bk>
      <extLst>
        <ext xmlns:xlrd="http://schemas.microsoft.com/office/spreadsheetml/2017/richdata" uri="{3e2802c4-a4d2-4d8b-9148-e3be6c30e623}">
          <xlrd:rvb i="1255"/>
        </ext>
      </extLst>
    </bk>
    <bk>
      <extLst>
        <ext xmlns:xlrd="http://schemas.microsoft.com/office/spreadsheetml/2017/richdata" uri="{3e2802c4-a4d2-4d8b-9148-e3be6c30e623}">
          <xlrd:rvb i="1263"/>
        </ext>
      </extLst>
    </bk>
    <bk>
      <extLst>
        <ext xmlns:xlrd="http://schemas.microsoft.com/office/spreadsheetml/2017/richdata" uri="{3e2802c4-a4d2-4d8b-9148-e3be6c30e623}">
          <xlrd:rvb i="1271"/>
        </ext>
      </extLst>
    </bk>
    <bk>
      <extLst>
        <ext xmlns:xlrd="http://schemas.microsoft.com/office/spreadsheetml/2017/richdata" uri="{3e2802c4-a4d2-4d8b-9148-e3be6c30e623}">
          <xlrd:rvb i="1279"/>
        </ext>
      </extLst>
    </bk>
    <bk>
      <extLst>
        <ext xmlns:xlrd="http://schemas.microsoft.com/office/spreadsheetml/2017/richdata" uri="{3e2802c4-a4d2-4d8b-9148-e3be6c30e623}">
          <xlrd:rvb i="1289"/>
        </ext>
      </extLst>
    </bk>
    <bk>
      <extLst>
        <ext xmlns:xlrd="http://schemas.microsoft.com/office/spreadsheetml/2017/richdata" uri="{3e2802c4-a4d2-4d8b-9148-e3be6c30e623}">
          <xlrd:rvb i="1297"/>
        </ext>
      </extLst>
    </bk>
    <bk>
      <extLst>
        <ext xmlns:xlrd="http://schemas.microsoft.com/office/spreadsheetml/2017/richdata" uri="{3e2802c4-a4d2-4d8b-9148-e3be6c30e623}">
          <xlrd:rvb i="1305"/>
        </ext>
      </extLst>
    </bk>
    <bk>
      <extLst>
        <ext xmlns:xlrd="http://schemas.microsoft.com/office/spreadsheetml/2017/richdata" uri="{3e2802c4-a4d2-4d8b-9148-e3be6c30e623}">
          <xlrd:rvb i="1313"/>
        </ext>
      </extLst>
    </bk>
    <bk>
      <extLst>
        <ext xmlns:xlrd="http://schemas.microsoft.com/office/spreadsheetml/2017/richdata" uri="{3e2802c4-a4d2-4d8b-9148-e3be6c30e623}">
          <xlrd:rvb i="1321"/>
        </ext>
      </extLst>
    </bk>
    <bk>
      <extLst>
        <ext xmlns:xlrd="http://schemas.microsoft.com/office/spreadsheetml/2017/richdata" uri="{3e2802c4-a4d2-4d8b-9148-e3be6c30e623}">
          <xlrd:rvb i="1331"/>
        </ext>
      </extLst>
    </bk>
    <bk>
      <extLst>
        <ext xmlns:xlrd="http://schemas.microsoft.com/office/spreadsheetml/2017/richdata" uri="{3e2802c4-a4d2-4d8b-9148-e3be6c30e623}">
          <xlrd:rvb i="1339"/>
        </ext>
      </extLst>
    </bk>
    <bk>
      <extLst>
        <ext xmlns:xlrd="http://schemas.microsoft.com/office/spreadsheetml/2017/richdata" uri="{3e2802c4-a4d2-4d8b-9148-e3be6c30e623}">
          <xlrd:rvb i="1349"/>
        </ext>
      </extLst>
    </bk>
    <bk>
      <extLst>
        <ext xmlns:xlrd="http://schemas.microsoft.com/office/spreadsheetml/2017/richdata" uri="{3e2802c4-a4d2-4d8b-9148-e3be6c30e623}">
          <xlrd:rvb i="1357"/>
        </ext>
      </extLst>
    </bk>
    <bk>
      <extLst>
        <ext xmlns:xlrd="http://schemas.microsoft.com/office/spreadsheetml/2017/richdata" uri="{3e2802c4-a4d2-4d8b-9148-e3be6c30e623}">
          <xlrd:rvb i="1365"/>
        </ext>
      </extLst>
    </bk>
    <bk>
      <extLst>
        <ext xmlns:xlrd="http://schemas.microsoft.com/office/spreadsheetml/2017/richdata" uri="{3e2802c4-a4d2-4d8b-9148-e3be6c30e623}">
          <xlrd:rvb i="1373"/>
        </ext>
      </extLst>
    </bk>
    <bk>
      <extLst>
        <ext xmlns:xlrd="http://schemas.microsoft.com/office/spreadsheetml/2017/richdata" uri="{3e2802c4-a4d2-4d8b-9148-e3be6c30e623}">
          <xlrd:rvb i="1382"/>
        </ext>
      </extLst>
    </bk>
    <bk>
      <extLst>
        <ext xmlns:xlrd="http://schemas.microsoft.com/office/spreadsheetml/2017/richdata" uri="{3e2802c4-a4d2-4d8b-9148-e3be6c30e623}">
          <xlrd:rvb i="1390"/>
        </ext>
      </extLst>
    </bk>
    <bk>
      <extLst>
        <ext xmlns:xlrd="http://schemas.microsoft.com/office/spreadsheetml/2017/richdata" uri="{3e2802c4-a4d2-4d8b-9148-e3be6c30e623}">
          <xlrd:rvb i="1398"/>
        </ext>
      </extLst>
    </bk>
    <bk>
      <extLst>
        <ext xmlns:xlrd="http://schemas.microsoft.com/office/spreadsheetml/2017/richdata" uri="{3e2802c4-a4d2-4d8b-9148-e3be6c30e623}">
          <xlrd:rvb i="1406"/>
        </ext>
      </extLst>
    </bk>
    <bk>
      <extLst>
        <ext xmlns:xlrd="http://schemas.microsoft.com/office/spreadsheetml/2017/richdata" uri="{3e2802c4-a4d2-4d8b-9148-e3be6c30e623}">
          <xlrd:rvb i="1414"/>
        </ext>
      </extLst>
    </bk>
    <bk>
      <extLst>
        <ext xmlns:xlrd="http://schemas.microsoft.com/office/spreadsheetml/2017/richdata" uri="{3e2802c4-a4d2-4d8b-9148-e3be6c30e623}">
          <xlrd:rvb i="1422"/>
        </ext>
      </extLst>
    </bk>
    <bk>
      <extLst>
        <ext xmlns:xlrd="http://schemas.microsoft.com/office/spreadsheetml/2017/richdata" uri="{3e2802c4-a4d2-4d8b-9148-e3be6c30e623}">
          <xlrd:rvb i="1430"/>
        </ext>
      </extLst>
    </bk>
    <bk>
      <extLst>
        <ext xmlns:xlrd="http://schemas.microsoft.com/office/spreadsheetml/2017/richdata" uri="{3e2802c4-a4d2-4d8b-9148-e3be6c30e623}">
          <xlrd:rvb i="1438"/>
        </ext>
      </extLst>
    </bk>
    <bk>
      <extLst>
        <ext xmlns:xlrd="http://schemas.microsoft.com/office/spreadsheetml/2017/richdata" uri="{3e2802c4-a4d2-4d8b-9148-e3be6c30e623}">
          <xlrd:rvb i="1448"/>
        </ext>
      </extLst>
    </bk>
    <bk>
      <extLst>
        <ext xmlns:xlrd="http://schemas.microsoft.com/office/spreadsheetml/2017/richdata" uri="{3e2802c4-a4d2-4d8b-9148-e3be6c30e623}">
          <xlrd:rvb i="1456"/>
        </ext>
      </extLst>
    </bk>
    <bk>
      <extLst>
        <ext xmlns:xlrd="http://schemas.microsoft.com/office/spreadsheetml/2017/richdata" uri="{3e2802c4-a4d2-4d8b-9148-e3be6c30e623}">
          <xlrd:rvb i="1466"/>
        </ext>
      </extLst>
    </bk>
    <bk>
      <extLst>
        <ext xmlns:xlrd="http://schemas.microsoft.com/office/spreadsheetml/2017/richdata" uri="{3e2802c4-a4d2-4d8b-9148-e3be6c30e623}">
          <xlrd:rvb i="1474"/>
        </ext>
      </extLst>
    </bk>
    <bk>
      <extLst>
        <ext xmlns:xlrd="http://schemas.microsoft.com/office/spreadsheetml/2017/richdata" uri="{3e2802c4-a4d2-4d8b-9148-e3be6c30e623}">
          <xlrd:rvb i="1482"/>
        </ext>
      </extLst>
    </bk>
    <bk>
      <extLst>
        <ext xmlns:xlrd="http://schemas.microsoft.com/office/spreadsheetml/2017/richdata" uri="{3e2802c4-a4d2-4d8b-9148-e3be6c30e623}">
          <xlrd:rvb i="1490"/>
        </ext>
      </extLst>
    </bk>
    <bk>
      <extLst>
        <ext xmlns:xlrd="http://schemas.microsoft.com/office/spreadsheetml/2017/richdata" uri="{3e2802c4-a4d2-4d8b-9148-e3be6c30e623}">
          <xlrd:rvb i="1500"/>
        </ext>
      </extLst>
    </bk>
    <bk>
      <extLst>
        <ext xmlns:xlrd="http://schemas.microsoft.com/office/spreadsheetml/2017/richdata" uri="{3e2802c4-a4d2-4d8b-9148-e3be6c30e623}">
          <xlrd:rvb i="1508"/>
        </ext>
      </extLst>
    </bk>
    <bk>
      <extLst>
        <ext xmlns:xlrd="http://schemas.microsoft.com/office/spreadsheetml/2017/richdata" uri="{3e2802c4-a4d2-4d8b-9148-e3be6c30e623}">
          <xlrd:rvb i="1518"/>
        </ext>
      </extLst>
    </bk>
    <bk>
      <extLst>
        <ext xmlns:xlrd="http://schemas.microsoft.com/office/spreadsheetml/2017/richdata" uri="{3e2802c4-a4d2-4d8b-9148-e3be6c30e623}">
          <xlrd:rvb i="1528"/>
        </ext>
      </extLst>
    </bk>
    <bk>
      <extLst>
        <ext xmlns:xlrd="http://schemas.microsoft.com/office/spreadsheetml/2017/richdata" uri="{3e2802c4-a4d2-4d8b-9148-e3be6c30e623}">
          <xlrd:rvb i="1536"/>
        </ext>
      </extLst>
    </bk>
    <bk>
      <extLst>
        <ext xmlns:xlrd="http://schemas.microsoft.com/office/spreadsheetml/2017/richdata" uri="{3e2802c4-a4d2-4d8b-9148-e3be6c30e623}">
          <xlrd:rvb i="1544"/>
        </ext>
      </extLst>
    </bk>
    <bk>
      <extLst>
        <ext xmlns:xlrd="http://schemas.microsoft.com/office/spreadsheetml/2017/richdata" uri="{3e2802c4-a4d2-4d8b-9148-e3be6c30e623}">
          <xlrd:rvb i="1552"/>
        </ext>
      </extLst>
    </bk>
    <bk>
      <extLst>
        <ext xmlns:xlrd="http://schemas.microsoft.com/office/spreadsheetml/2017/richdata" uri="{3e2802c4-a4d2-4d8b-9148-e3be6c30e623}">
          <xlrd:rvb i="1560"/>
        </ext>
      </extLst>
    </bk>
    <bk>
      <extLst>
        <ext xmlns:xlrd="http://schemas.microsoft.com/office/spreadsheetml/2017/richdata" uri="{3e2802c4-a4d2-4d8b-9148-e3be6c30e623}">
          <xlrd:rvb i="1571"/>
        </ext>
      </extLst>
    </bk>
    <bk>
      <extLst>
        <ext xmlns:xlrd="http://schemas.microsoft.com/office/spreadsheetml/2017/richdata" uri="{3e2802c4-a4d2-4d8b-9148-e3be6c30e623}">
          <xlrd:rvb i="1581"/>
        </ext>
      </extLst>
    </bk>
    <bk>
      <extLst>
        <ext xmlns:xlrd="http://schemas.microsoft.com/office/spreadsheetml/2017/richdata" uri="{3e2802c4-a4d2-4d8b-9148-e3be6c30e623}">
          <xlrd:rvb i="1591"/>
        </ext>
      </extLst>
    </bk>
    <bk>
      <extLst>
        <ext xmlns:xlrd="http://schemas.microsoft.com/office/spreadsheetml/2017/richdata" uri="{3e2802c4-a4d2-4d8b-9148-e3be6c30e623}">
          <xlrd:rvb i="1599"/>
        </ext>
      </extLst>
    </bk>
    <bk>
      <extLst>
        <ext xmlns:xlrd="http://schemas.microsoft.com/office/spreadsheetml/2017/richdata" uri="{3e2802c4-a4d2-4d8b-9148-e3be6c30e623}">
          <xlrd:rvb i="1609"/>
        </ext>
      </extLst>
    </bk>
    <bk>
      <extLst>
        <ext xmlns:xlrd="http://schemas.microsoft.com/office/spreadsheetml/2017/richdata" uri="{3e2802c4-a4d2-4d8b-9148-e3be6c30e623}">
          <xlrd:rvb i="1619"/>
        </ext>
      </extLst>
    </bk>
    <bk>
      <extLst>
        <ext xmlns:xlrd="http://schemas.microsoft.com/office/spreadsheetml/2017/richdata" uri="{3e2802c4-a4d2-4d8b-9148-e3be6c30e623}">
          <xlrd:rvb i="1627"/>
        </ext>
      </extLst>
    </bk>
    <bk>
      <extLst>
        <ext xmlns:xlrd="http://schemas.microsoft.com/office/spreadsheetml/2017/richdata" uri="{3e2802c4-a4d2-4d8b-9148-e3be6c30e623}">
          <xlrd:rvb i="1637"/>
        </ext>
      </extLst>
    </bk>
    <bk>
      <extLst>
        <ext xmlns:xlrd="http://schemas.microsoft.com/office/spreadsheetml/2017/richdata" uri="{3e2802c4-a4d2-4d8b-9148-e3be6c30e623}">
          <xlrd:rvb i="1647"/>
        </ext>
      </extLst>
    </bk>
    <bk>
      <extLst>
        <ext xmlns:xlrd="http://schemas.microsoft.com/office/spreadsheetml/2017/richdata" uri="{3e2802c4-a4d2-4d8b-9148-e3be6c30e623}">
          <xlrd:rvb i="1655"/>
        </ext>
      </extLst>
    </bk>
    <bk>
      <extLst>
        <ext xmlns:xlrd="http://schemas.microsoft.com/office/spreadsheetml/2017/richdata" uri="{3e2802c4-a4d2-4d8b-9148-e3be6c30e623}">
          <xlrd:rvb i="1663"/>
        </ext>
      </extLst>
    </bk>
    <bk>
      <extLst>
        <ext xmlns:xlrd="http://schemas.microsoft.com/office/spreadsheetml/2017/richdata" uri="{3e2802c4-a4d2-4d8b-9148-e3be6c30e623}">
          <xlrd:rvb i="1671"/>
        </ext>
      </extLst>
    </bk>
    <bk>
      <extLst>
        <ext xmlns:xlrd="http://schemas.microsoft.com/office/spreadsheetml/2017/richdata" uri="{3e2802c4-a4d2-4d8b-9148-e3be6c30e623}">
          <xlrd:rvb i="1681"/>
        </ext>
      </extLst>
    </bk>
    <bk>
      <extLst>
        <ext xmlns:xlrd="http://schemas.microsoft.com/office/spreadsheetml/2017/richdata" uri="{3e2802c4-a4d2-4d8b-9148-e3be6c30e623}">
          <xlrd:rvb i="1689"/>
        </ext>
      </extLst>
    </bk>
    <bk>
      <extLst>
        <ext xmlns:xlrd="http://schemas.microsoft.com/office/spreadsheetml/2017/richdata" uri="{3e2802c4-a4d2-4d8b-9148-e3be6c30e623}">
          <xlrd:rvb i="1699"/>
        </ext>
      </extLst>
    </bk>
    <bk>
      <extLst>
        <ext xmlns:xlrd="http://schemas.microsoft.com/office/spreadsheetml/2017/richdata" uri="{3e2802c4-a4d2-4d8b-9148-e3be6c30e623}">
          <xlrd:rvb i="1707"/>
        </ext>
      </extLst>
    </bk>
    <bk>
      <extLst>
        <ext xmlns:xlrd="http://schemas.microsoft.com/office/spreadsheetml/2017/richdata" uri="{3e2802c4-a4d2-4d8b-9148-e3be6c30e623}">
          <xlrd:rvb i="1715"/>
        </ext>
      </extLst>
    </bk>
    <bk>
      <extLst>
        <ext xmlns:xlrd="http://schemas.microsoft.com/office/spreadsheetml/2017/richdata" uri="{3e2802c4-a4d2-4d8b-9148-e3be6c30e623}">
          <xlrd:rvb i="1723"/>
        </ext>
      </extLst>
    </bk>
    <bk>
      <extLst>
        <ext xmlns:xlrd="http://schemas.microsoft.com/office/spreadsheetml/2017/richdata" uri="{3e2802c4-a4d2-4d8b-9148-e3be6c30e623}">
          <xlrd:rvb i="1733"/>
        </ext>
      </extLst>
    </bk>
    <bk>
      <extLst>
        <ext xmlns:xlrd="http://schemas.microsoft.com/office/spreadsheetml/2017/richdata" uri="{3e2802c4-a4d2-4d8b-9148-e3be6c30e623}">
          <xlrd:rvb i="1741"/>
        </ext>
      </extLst>
    </bk>
    <bk>
      <extLst>
        <ext xmlns:xlrd="http://schemas.microsoft.com/office/spreadsheetml/2017/richdata" uri="{3e2802c4-a4d2-4d8b-9148-e3be6c30e623}">
          <xlrd:rvb i="1749"/>
        </ext>
      </extLst>
    </bk>
    <bk>
      <extLst>
        <ext xmlns:xlrd="http://schemas.microsoft.com/office/spreadsheetml/2017/richdata" uri="{3e2802c4-a4d2-4d8b-9148-e3be6c30e623}">
          <xlrd:rvb i="1757"/>
        </ext>
      </extLst>
    </bk>
    <bk>
      <extLst>
        <ext xmlns:xlrd="http://schemas.microsoft.com/office/spreadsheetml/2017/richdata" uri="{3e2802c4-a4d2-4d8b-9148-e3be6c30e623}">
          <xlrd:rvb i="1767"/>
        </ext>
      </extLst>
    </bk>
    <bk>
      <extLst>
        <ext xmlns:xlrd="http://schemas.microsoft.com/office/spreadsheetml/2017/richdata" uri="{3e2802c4-a4d2-4d8b-9148-e3be6c30e623}">
          <xlrd:rvb i="1775"/>
        </ext>
      </extLst>
    </bk>
    <bk>
      <extLst>
        <ext xmlns:xlrd="http://schemas.microsoft.com/office/spreadsheetml/2017/richdata" uri="{3e2802c4-a4d2-4d8b-9148-e3be6c30e623}">
          <xlrd:rvb i="1786"/>
        </ext>
      </extLst>
    </bk>
    <bk>
      <extLst>
        <ext xmlns:xlrd="http://schemas.microsoft.com/office/spreadsheetml/2017/richdata" uri="{3e2802c4-a4d2-4d8b-9148-e3be6c30e623}">
          <xlrd:rvb i="1794"/>
        </ext>
      </extLst>
    </bk>
    <bk>
      <extLst>
        <ext xmlns:xlrd="http://schemas.microsoft.com/office/spreadsheetml/2017/richdata" uri="{3e2802c4-a4d2-4d8b-9148-e3be6c30e623}">
          <xlrd:rvb i="1802"/>
        </ext>
      </extLst>
    </bk>
    <bk>
      <extLst>
        <ext xmlns:xlrd="http://schemas.microsoft.com/office/spreadsheetml/2017/richdata" uri="{3e2802c4-a4d2-4d8b-9148-e3be6c30e623}">
          <xlrd:rvb i="1810"/>
        </ext>
      </extLst>
    </bk>
    <bk>
      <extLst>
        <ext xmlns:xlrd="http://schemas.microsoft.com/office/spreadsheetml/2017/richdata" uri="{3e2802c4-a4d2-4d8b-9148-e3be6c30e623}">
          <xlrd:rvb i="53"/>
        </ext>
      </extLst>
    </bk>
    <bk>
      <extLst>
        <ext xmlns:xlrd="http://schemas.microsoft.com/office/spreadsheetml/2017/richdata" uri="{3e2802c4-a4d2-4d8b-9148-e3be6c30e623}">
          <xlrd:rvb i="1818"/>
        </ext>
      </extLst>
    </bk>
    <bk>
      <extLst>
        <ext xmlns:xlrd="http://schemas.microsoft.com/office/spreadsheetml/2017/richdata" uri="{3e2802c4-a4d2-4d8b-9148-e3be6c30e623}">
          <xlrd:rvb i="1819"/>
        </ext>
      </extLst>
    </bk>
    <bk>
      <extLst>
        <ext xmlns:xlrd="http://schemas.microsoft.com/office/spreadsheetml/2017/richdata" uri="{3e2802c4-a4d2-4d8b-9148-e3be6c30e623}">
          <xlrd:rvb i="1820"/>
        </ext>
      </extLst>
    </bk>
    <bk>
      <extLst>
        <ext xmlns:xlrd="http://schemas.microsoft.com/office/spreadsheetml/2017/richdata" uri="{3e2802c4-a4d2-4d8b-9148-e3be6c30e623}">
          <xlrd:rvb i="1830"/>
        </ext>
      </extLst>
    </bk>
    <bk>
      <extLst>
        <ext xmlns:xlrd="http://schemas.microsoft.com/office/spreadsheetml/2017/richdata" uri="{3e2802c4-a4d2-4d8b-9148-e3be6c30e623}">
          <xlrd:rvb i="1840"/>
        </ext>
      </extLst>
    </bk>
    <bk>
      <extLst>
        <ext xmlns:xlrd="http://schemas.microsoft.com/office/spreadsheetml/2017/richdata" uri="{3e2802c4-a4d2-4d8b-9148-e3be6c30e623}">
          <xlrd:rvb i="1850"/>
        </ext>
      </extLst>
    </bk>
    <bk>
      <extLst>
        <ext xmlns:xlrd="http://schemas.microsoft.com/office/spreadsheetml/2017/richdata" uri="{3e2802c4-a4d2-4d8b-9148-e3be6c30e623}">
          <xlrd:rvb i="1860"/>
        </ext>
      </extLst>
    </bk>
    <bk>
      <extLst>
        <ext xmlns:xlrd="http://schemas.microsoft.com/office/spreadsheetml/2017/richdata" uri="{3e2802c4-a4d2-4d8b-9148-e3be6c30e623}">
          <xlrd:rvb i="105"/>
        </ext>
      </extLst>
    </bk>
    <bk>
      <extLst>
        <ext xmlns:xlrd="http://schemas.microsoft.com/office/spreadsheetml/2017/richdata" uri="{3e2802c4-a4d2-4d8b-9148-e3be6c30e623}">
          <xlrd:rvb i="1870"/>
        </ext>
      </extLst>
    </bk>
    <bk>
      <extLst>
        <ext xmlns:xlrd="http://schemas.microsoft.com/office/spreadsheetml/2017/richdata" uri="{3e2802c4-a4d2-4d8b-9148-e3be6c30e623}">
          <xlrd:rvb i="1880"/>
        </ext>
      </extLst>
    </bk>
    <bk>
      <extLst>
        <ext xmlns:xlrd="http://schemas.microsoft.com/office/spreadsheetml/2017/richdata" uri="{3e2802c4-a4d2-4d8b-9148-e3be6c30e623}">
          <xlrd:rvb i="1890"/>
        </ext>
      </extLst>
    </bk>
    <bk>
      <extLst>
        <ext xmlns:xlrd="http://schemas.microsoft.com/office/spreadsheetml/2017/richdata" uri="{3e2802c4-a4d2-4d8b-9148-e3be6c30e623}">
          <xlrd:rvb i="1900"/>
        </ext>
      </extLst>
    </bk>
    <bk>
      <extLst>
        <ext xmlns:xlrd="http://schemas.microsoft.com/office/spreadsheetml/2017/richdata" uri="{3e2802c4-a4d2-4d8b-9148-e3be6c30e623}">
          <xlrd:rvb i="1909"/>
        </ext>
      </extLst>
    </bk>
    <bk>
      <extLst>
        <ext xmlns:xlrd="http://schemas.microsoft.com/office/spreadsheetml/2017/richdata" uri="{3e2802c4-a4d2-4d8b-9148-e3be6c30e623}">
          <xlrd:rvb i="1919"/>
        </ext>
      </extLst>
    </bk>
    <bk>
      <extLst>
        <ext xmlns:xlrd="http://schemas.microsoft.com/office/spreadsheetml/2017/richdata" uri="{3e2802c4-a4d2-4d8b-9148-e3be6c30e623}">
          <xlrd:rvb i="1929"/>
        </ext>
      </extLst>
    </bk>
    <bk>
      <extLst>
        <ext xmlns:xlrd="http://schemas.microsoft.com/office/spreadsheetml/2017/richdata" uri="{3e2802c4-a4d2-4d8b-9148-e3be6c30e623}">
          <xlrd:rvb i="1939"/>
        </ext>
      </extLst>
    </bk>
    <bk>
      <extLst>
        <ext xmlns:xlrd="http://schemas.microsoft.com/office/spreadsheetml/2017/richdata" uri="{3e2802c4-a4d2-4d8b-9148-e3be6c30e623}">
          <xlrd:rvb i="1949"/>
        </ext>
      </extLst>
    </bk>
    <bk>
      <extLst>
        <ext xmlns:xlrd="http://schemas.microsoft.com/office/spreadsheetml/2017/richdata" uri="{3e2802c4-a4d2-4d8b-9148-e3be6c30e623}">
          <xlrd:rvb i="1959"/>
        </ext>
      </extLst>
    </bk>
    <bk>
      <extLst>
        <ext xmlns:xlrd="http://schemas.microsoft.com/office/spreadsheetml/2017/richdata" uri="{3e2802c4-a4d2-4d8b-9148-e3be6c30e623}">
          <xlrd:rvb i="1967"/>
        </ext>
      </extLst>
    </bk>
    <bk>
      <extLst>
        <ext xmlns:xlrd="http://schemas.microsoft.com/office/spreadsheetml/2017/richdata" uri="{3e2802c4-a4d2-4d8b-9148-e3be6c30e623}">
          <xlrd:rvb i="1975"/>
        </ext>
      </extLst>
    </bk>
    <bk>
      <extLst>
        <ext xmlns:xlrd="http://schemas.microsoft.com/office/spreadsheetml/2017/richdata" uri="{3e2802c4-a4d2-4d8b-9148-e3be6c30e623}">
          <xlrd:rvb i="1982"/>
        </ext>
      </extLst>
    </bk>
    <bk>
      <extLst>
        <ext xmlns:xlrd="http://schemas.microsoft.com/office/spreadsheetml/2017/richdata" uri="{3e2802c4-a4d2-4d8b-9148-e3be6c30e623}">
          <xlrd:rvb i="1990"/>
        </ext>
      </extLst>
    </bk>
    <bk>
      <extLst>
        <ext xmlns:xlrd="http://schemas.microsoft.com/office/spreadsheetml/2017/richdata" uri="{3e2802c4-a4d2-4d8b-9148-e3be6c30e623}">
          <xlrd:rvb i="1998"/>
        </ext>
      </extLst>
    </bk>
    <bk>
      <extLst>
        <ext xmlns:xlrd="http://schemas.microsoft.com/office/spreadsheetml/2017/richdata" uri="{3e2802c4-a4d2-4d8b-9148-e3be6c30e623}">
          <xlrd:rvb i="2006"/>
        </ext>
      </extLst>
    </bk>
    <bk>
      <extLst>
        <ext xmlns:xlrd="http://schemas.microsoft.com/office/spreadsheetml/2017/richdata" uri="{3e2802c4-a4d2-4d8b-9148-e3be6c30e623}">
          <xlrd:rvb i="2017"/>
        </ext>
      </extLst>
    </bk>
    <bk>
      <extLst>
        <ext xmlns:xlrd="http://schemas.microsoft.com/office/spreadsheetml/2017/richdata" uri="{3e2802c4-a4d2-4d8b-9148-e3be6c30e623}">
          <xlrd:rvb i="2024"/>
        </ext>
      </extLst>
    </bk>
    <bk>
      <extLst>
        <ext xmlns:xlrd="http://schemas.microsoft.com/office/spreadsheetml/2017/richdata" uri="{3e2802c4-a4d2-4d8b-9148-e3be6c30e623}">
          <xlrd:rvb i="2034"/>
        </ext>
      </extLst>
    </bk>
    <bk>
      <extLst>
        <ext xmlns:xlrd="http://schemas.microsoft.com/office/spreadsheetml/2017/richdata" uri="{3e2802c4-a4d2-4d8b-9148-e3be6c30e623}">
          <xlrd:rvb i="2042"/>
        </ext>
      </extLst>
    </bk>
    <bk>
      <extLst>
        <ext xmlns:xlrd="http://schemas.microsoft.com/office/spreadsheetml/2017/richdata" uri="{3e2802c4-a4d2-4d8b-9148-e3be6c30e623}">
          <xlrd:rvb i="2050"/>
        </ext>
      </extLst>
    </bk>
    <bk>
      <extLst>
        <ext xmlns:xlrd="http://schemas.microsoft.com/office/spreadsheetml/2017/richdata" uri="{3e2802c4-a4d2-4d8b-9148-e3be6c30e623}">
          <xlrd:rvb i="2058"/>
        </ext>
      </extLst>
    </bk>
    <bk>
      <extLst>
        <ext xmlns:xlrd="http://schemas.microsoft.com/office/spreadsheetml/2017/richdata" uri="{3e2802c4-a4d2-4d8b-9148-e3be6c30e623}">
          <xlrd:rvb i="2066"/>
        </ext>
      </extLst>
    </bk>
    <bk>
      <extLst>
        <ext xmlns:xlrd="http://schemas.microsoft.com/office/spreadsheetml/2017/richdata" uri="{3e2802c4-a4d2-4d8b-9148-e3be6c30e623}">
          <xlrd:rvb i="2074"/>
        </ext>
      </extLst>
    </bk>
    <bk>
      <extLst>
        <ext xmlns:xlrd="http://schemas.microsoft.com/office/spreadsheetml/2017/richdata" uri="{3e2802c4-a4d2-4d8b-9148-e3be6c30e623}">
          <xlrd:rvb i="2084"/>
        </ext>
      </extLst>
    </bk>
    <bk>
      <extLst>
        <ext xmlns:xlrd="http://schemas.microsoft.com/office/spreadsheetml/2017/richdata" uri="{3e2802c4-a4d2-4d8b-9148-e3be6c30e623}">
          <xlrd:rvb i="2092"/>
        </ext>
      </extLst>
    </bk>
    <bk>
      <extLst>
        <ext xmlns:xlrd="http://schemas.microsoft.com/office/spreadsheetml/2017/richdata" uri="{3e2802c4-a4d2-4d8b-9148-e3be6c30e623}">
          <xlrd:rvb i="2100"/>
        </ext>
      </extLst>
    </bk>
    <bk>
      <extLst>
        <ext xmlns:xlrd="http://schemas.microsoft.com/office/spreadsheetml/2017/richdata" uri="{3e2802c4-a4d2-4d8b-9148-e3be6c30e623}">
          <xlrd:rvb i="2108"/>
        </ext>
      </extLst>
    </bk>
    <bk>
      <extLst>
        <ext xmlns:xlrd="http://schemas.microsoft.com/office/spreadsheetml/2017/richdata" uri="{3e2802c4-a4d2-4d8b-9148-e3be6c30e623}">
          <xlrd:rvb i="2116"/>
        </ext>
      </extLst>
    </bk>
    <bk>
      <extLst>
        <ext xmlns:xlrd="http://schemas.microsoft.com/office/spreadsheetml/2017/richdata" uri="{3e2802c4-a4d2-4d8b-9148-e3be6c30e623}">
          <xlrd:rvb i="2123"/>
        </ext>
      </extLst>
    </bk>
    <bk>
      <extLst>
        <ext xmlns:xlrd="http://schemas.microsoft.com/office/spreadsheetml/2017/richdata" uri="{3e2802c4-a4d2-4d8b-9148-e3be6c30e623}">
          <xlrd:rvb i="2131"/>
        </ext>
      </extLst>
    </bk>
    <bk>
      <extLst>
        <ext xmlns:xlrd="http://schemas.microsoft.com/office/spreadsheetml/2017/richdata" uri="{3e2802c4-a4d2-4d8b-9148-e3be6c30e623}">
          <xlrd:rvb i="2139"/>
        </ext>
      </extLst>
    </bk>
    <bk>
      <extLst>
        <ext xmlns:xlrd="http://schemas.microsoft.com/office/spreadsheetml/2017/richdata" uri="{3e2802c4-a4d2-4d8b-9148-e3be6c30e623}">
          <xlrd:rvb i="2150"/>
        </ext>
      </extLst>
    </bk>
    <bk>
      <extLst>
        <ext xmlns:xlrd="http://schemas.microsoft.com/office/spreadsheetml/2017/richdata" uri="{3e2802c4-a4d2-4d8b-9148-e3be6c30e623}">
          <xlrd:rvb i="2160"/>
        </ext>
      </extLst>
    </bk>
    <bk>
      <extLst>
        <ext xmlns:xlrd="http://schemas.microsoft.com/office/spreadsheetml/2017/richdata" uri="{3e2802c4-a4d2-4d8b-9148-e3be6c30e623}">
          <xlrd:rvb i="2168"/>
        </ext>
      </extLst>
    </bk>
    <bk>
      <extLst>
        <ext xmlns:xlrd="http://schemas.microsoft.com/office/spreadsheetml/2017/richdata" uri="{3e2802c4-a4d2-4d8b-9148-e3be6c30e623}">
          <xlrd:rvb i="2175"/>
        </ext>
      </extLst>
    </bk>
    <bk>
      <extLst>
        <ext xmlns:xlrd="http://schemas.microsoft.com/office/spreadsheetml/2017/richdata" uri="{3e2802c4-a4d2-4d8b-9148-e3be6c30e623}">
          <xlrd:rvb i="2185"/>
        </ext>
      </extLst>
    </bk>
    <bk>
      <extLst>
        <ext xmlns:xlrd="http://schemas.microsoft.com/office/spreadsheetml/2017/richdata" uri="{3e2802c4-a4d2-4d8b-9148-e3be6c30e623}">
          <xlrd:rvb i="2193"/>
        </ext>
      </extLst>
    </bk>
    <bk>
      <extLst>
        <ext xmlns:xlrd="http://schemas.microsoft.com/office/spreadsheetml/2017/richdata" uri="{3e2802c4-a4d2-4d8b-9148-e3be6c30e623}">
          <xlrd:rvb i="2201"/>
        </ext>
      </extLst>
    </bk>
    <bk>
      <extLst>
        <ext xmlns:xlrd="http://schemas.microsoft.com/office/spreadsheetml/2017/richdata" uri="{3e2802c4-a4d2-4d8b-9148-e3be6c30e623}">
          <xlrd:rvb i="2209"/>
        </ext>
      </extLst>
    </bk>
    <bk>
      <extLst>
        <ext xmlns:xlrd="http://schemas.microsoft.com/office/spreadsheetml/2017/richdata" uri="{3e2802c4-a4d2-4d8b-9148-e3be6c30e623}">
          <xlrd:rvb i="2217"/>
        </ext>
      </extLst>
    </bk>
    <bk>
      <extLst>
        <ext xmlns:xlrd="http://schemas.microsoft.com/office/spreadsheetml/2017/richdata" uri="{3e2802c4-a4d2-4d8b-9148-e3be6c30e623}">
          <xlrd:rvb i="2225"/>
        </ext>
      </extLst>
    </bk>
    <bk>
      <extLst>
        <ext xmlns:xlrd="http://schemas.microsoft.com/office/spreadsheetml/2017/richdata" uri="{3e2802c4-a4d2-4d8b-9148-e3be6c30e623}">
          <xlrd:rvb i="2297"/>
        </ext>
      </extLst>
    </bk>
    <bk>
      <extLst>
        <ext xmlns:xlrd="http://schemas.microsoft.com/office/spreadsheetml/2017/richdata" uri="{3e2802c4-a4d2-4d8b-9148-e3be6c30e623}">
          <xlrd:rvb i="2305"/>
        </ext>
      </extLst>
    </bk>
    <bk>
      <extLst>
        <ext xmlns:xlrd="http://schemas.microsoft.com/office/spreadsheetml/2017/richdata" uri="{3e2802c4-a4d2-4d8b-9148-e3be6c30e623}">
          <xlrd:rvb i="2313"/>
        </ext>
      </extLst>
    </bk>
    <bk>
      <extLst>
        <ext xmlns:xlrd="http://schemas.microsoft.com/office/spreadsheetml/2017/richdata" uri="{3e2802c4-a4d2-4d8b-9148-e3be6c30e623}">
          <xlrd:rvb i="2321"/>
        </ext>
      </extLst>
    </bk>
    <bk>
      <extLst>
        <ext xmlns:xlrd="http://schemas.microsoft.com/office/spreadsheetml/2017/richdata" uri="{3e2802c4-a4d2-4d8b-9148-e3be6c30e623}">
          <xlrd:rvb i="2329"/>
        </ext>
      </extLst>
    </bk>
    <bk>
      <extLst>
        <ext xmlns:xlrd="http://schemas.microsoft.com/office/spreadsheetml/2017/richdata" uri="{3e2802c4-a4d2-4d8b-9148-e3be6c30e623}">
          <xlrd:rvb i="2337"/>
        </ext>
      </extLst>
    </bk>
    <bk>
      <extLst>
        <ext xmlns:xlrd="http://schemas.microsoft.com/office/spreadsheetml/2017/richdata" uri="{3e2802c4-a4d2-4d8b-9148-e3be6c30e623}">
          <xlrd:rvb i="2345"/>
        </ext>
      </extLst>
    </bk>
    <bk>
      <extLst>
        <ext xmlns:xlrd="http://schemas.microsoft.com/office/spreadsheetml/2017/richdata" uri="{3e2802c4-a4d2-4d8b-9148-e3be6c30e623}">
          <xlrd:rvb i="2353"/>
        </ext>
      </extLst>
    </bk>
    <bk>
      <extLst>
        <ext xmlns:xlrd="http://schemas.microsoft.com/office/spreadsheetml/2017/richdata" uri="{3e2802c4-a4d2-4d8b-9148-e3be6c30e623}">
          <xlrd:rvb i="2363"/>
        </ext>
      </extLst>
    </bk>
    <bk>
      <extLst>
        <ext xmlns:xlrd="http://schemas.microsoft.com/office/spreadsheetml/2017/richdata" uri="{3e2802c4-a4d2-4d8b-9148-e3be6c30e623}">
          <xlrd:rvb i="2372"/>
        </ext>
      </extLst>
    </bk>
    <bk>
      <extLst>
        <ext xmlns:xlrd="http://schemas.microsoft.com/office/spreadsheetml/2017/richdata" uri="{3e2802c4-a4d2-4d8b-9148-e3be6c30e623}">
          <xlrd:rvb i="2380"/>
        </ext>
      </extLst>
    </bk>
    <bk>
      <extLst>
        <ext xmlns:xlrd="http://schemas.microsoft.com/office/spreadsheetml/2017/richdata" uri="{3e2802c4-a4d2-4d8b-9148-e3be6c30e623}">
          <xlrd:rvb i="2390"/>
        </ext>
      </extLst>
    </bk>
    <bk>
      <extLst>
        <ext xmlns:xlrd="http://schemas.microsoft.com/office/spreadsheetml/2017/richdata" uri="{3e2802c4-a4d2-4d8b-9148-e3be6c30e623}">
          <xlrd:rvb i="2398"/>
        </ext>
      </extLst>
    </bk>
    <bk>
      <extLst>
        <ext xmlns:xlrd="http://schemas.microsoft.com/office/spreadsheetml/2017/richdata" uri="{3e2802c4-a4d2-4d8b-9148-e3be6c30e623}">
          <xlrd:rvb i="2406"/>
        </ext>
      </extLst>
    </bk>
    <bk>
      <extLst>
        <ext xmlns:xlrd="http://schemas.microsoft.com/office/spreadsheetml/2017/richdata" uri="{3e2802c4-a4d2-4d8b-9148-e3be6c30e623}">
          <xlrd:rvb i="2416"/>
        </ext>
      </extLst>
    </bk>
    <bk>
      <extLst>
        <ext xmlns:xlrd="http://schemas.microsoft.com/office/spreadsheetml/2017/richdata" uri="{3e2802c4-a4d2-4d8b-9148-e3be6c30e623}">
          <xlrd:rvb i="2424"/>
        </ext>
      </extLst>
    </bk>
    <bk>
      <extLst>
        <ext xmlns:xlrd="http://schemas.microsoft.com/office/spreadsheetml/2017/richdata" uri="{3e2802c4-a4d2-4d8b-9148-e3be6c30e623}">
          <xlrd:rvb i="2432"/>
        </ext>
      </extLst>
    </bk>
    <bk>
      <extLst>
        <ext xmlns:xlrd="http://schemas.microsoft.com/office/spreadsheetml/2017/richdata" uri="{3e2802c4-a4d2-4d8b-9148-e3be6c30e623}">
          <xlrd:rvb i="2439"/>
        </ext>
      </extLst>
    </bk>
    <bk>
      <extLst>
        <ext xmlns:xlrd="http://schemas.microsoft.com/office/spreadsheetml/2017/richdata" uri="{3e2802c4-a4d2-4d8b-9148-e3be6c30e623}">
          <xlrd:rvb i="2447"/>
        </ext>
      </extLst>
    </bk>
    <bk>
      <extLst>
        <ext xmlns:xlrd="http://schemas.microsoft.com/office/spreadsheetml/2017/richdata" uri="{3e2802c4-a4d2-4d8b-9148-e3be6c30e623}">
          <xlrd:rvb i="2455"/>
        </ext>
      </extLst>
    </bk>
    <bk>
      <extLst>
        <ext xmlns:xlrd="http://schemas.microsoft.com/office/spreadsheetml/2017/richdata" uri="{3e2802c4-a4d2-4d8b-9148-e3be6c30e623}">
          <xlrd:rvb i="2463"/>
        </ext>
      </extLst>
    </bk>
    <bk>
      <extLst>
        <ext xmlns:xlrd="http://schemas.microsoft.com/office/spreadsheetml/2017/richdata" uri="{3e2802c4-a4d2-4d8b-9148-e3be6c30e623}">
          <xlrd:rvb i="2471"/>
        </ext>
      </extLst>
    </bk>
    <bk>
      <extLst>
        <ext xmlns:xlrd="http://schemas.microsoft.com/office/spreadsheetml/2017/richdata" uri="{3e2802c4-a4d2-4d8b-9148-e3be6c30e623}">
          <xlrd:rvb i="2479"/>
        </ext>
      </extLst>
    </bk>
    <bk>
      <extLst>
        <ext xmlns:xlrd="http://schemas.microsoft.com/office/spreadsheetml/2017/richdata" uri="{3e2802c4-a4d2-4d8b-9148-e3be6c30e623}">
          <xlrd:rvb i="2489"/>
        </ext>
      </extLst>
    </bk>
    <bk>
      <extLst>
        <ext xmlns:xlrd="http://schemas.microsoft.com/office/spreadsheetml/2017/richdata" uri="{3e2802c4-a4d2-4d8b-9148-e3be6c30e623}">
          <xlrd:rvb i="2499"/>
        </ext>
      </extLst>
    </bk>
    <bk>
      <extLst>
        <ext xmlns:xlrd="http://schemas.microsoft.com/office/spreadsheetml/2017/richdata" uri="{3e2802c4-a4d2-4d8b-9148-e3be6c30e623}">
          <xlrd:rvb i="2509"/>
        </ext>
      </extLst>
    </bk>
    <bk>
      <extLst>
        <ext xmlns:xlrd="http://schemas.microsoft.com/office/spreadsheetml/2017/richdata" uri="{3e2802c4-a4d2-4d8b-9148-e3be6c30e623}">
          <xlrd:rvb i="2517"/>
        </ext>
      </extLst>
    </bk>
    <bk>
      <extLst>
        <ext xmlns:xlrd="http://schemas.microsoft.com/office/spreadsheetml/2017/richdata" uri="{3e2802c4-a4d2-4d8b-9148-e3be6c30e623}">
          <xlrd:rvb i="2525"/>
        </ext>
      </extLst>
    </bk>
    <bk>
      <extLst>
        <ext xmlns:xlrd="http://schemas.microsoft.com/office/spreadsheetml/2017/richdata" uri="{3e2802c4-a4d2-4d8b-9148-e3be6c30e623}">
          <xlrd:rvb i="2535"/>
        </ext>
      </extLst>
    </bk>
    <bk>
      <extLst>
        <ext xmlns:xlrd="http://schemas.microsoft.com/office/spreadsheetml/2017/richdata" uri="{3e2802c4-a4d2-4d8b-9148-e3be6c30e623}">
          <xlrd:rvb i="2545"/>
        </ext>
      </extLst>
    </bk>
    <bk>
      <extLst>
        <ext xmlns:xlrd="http://schemas.microsoft.com/office/spreadsheetml/2017/richdata" uri="{3e2802c4-a4d2-4d8b-9148-e3be6c30e623}">
          <xlrd:rvb i="2553"/>
        </ext>
      </extLst>
    </bk>
    <bk>
      <extLst>
        <ext xmlns:xlrd="http://schemas.microsoft.com/office/spreadsheetml/2017/richdata" uri="{3e2802c4-a4d2-4d8b-9148-e3be6c30e623}">
          <xlrd:rvb i="2561"/>
        </ext>
      </extLst>
    </bk>
    <bk>
      <extLst>
        <ext xmlns:xlrd="http://schemas.microsoft.com/office/spreadsheetml/2017/richdata" uri="{3e2802c4-a4d2-4d8b-9148-e3be6c30e623}">
          <xlrd:rvb i="2571"/>
        </ext>
      </extLst>
    </bk>
    <bk>
      <extLst>
        <ext xmlns:xlrd="http://schemas.microsoft.com/office/spreadsheetml/2017/richdata" uri="{3e2802c4-a4d2-4d8b-9148-e3be6c30e623}">
          <xlrd:rvb i="2579"/>
        </ext>
      </extLst>
    </bk>
    <bk>
      <extLst>
        <ext xmlns:xlrd="http://schemas.microsoft.com/office/spreadsheetml/2017/richdata" uri="{3e2802c4-a4d2-4d8b-9148-e3be6c30e623}">
          <xlrd:rvb i="2589"/>
        </ext>
      </extLst>
    </bk>
    <bk>
      <extLst>
        <ext xmlns:xlrd="http://schemas.microsoft.com/office/spreadsheetml/2017/richdata" uri="{3e2802c4-a4d2-4d8b-9148-e3be6c30e623}">
          <xlrd:rvb i="2598"/>
        </ext>
      </extLst>
    </bk>
    <bk>
      <extLst>
        <ext xmlns:xlrd="http://schemas.microsoft.com/office/spreadsheetml/2017/richdata" uri="{3e2802c4-a4d2-4d8b-9148-e3be6c30e623}">
          <xlrd:rvb i="2606"/>
        </ext>
      </extLst>
    </bk>
    <bk>
      <extLst>
        <ext xmlns:xlrd="http://schemas.microsoft.com/office/spreadsheetml/2017/richdata" uri="{3e2802c4-a4d2-4d8b-9148-e3be6c30e623}">
          <xlrd:rvb i="2616"/>
        </ext>
      </extLst>
    </bk>
    <bk>
      <extLst>
        <ext xmlns:xlrd="http://schemas.microsoft.com/office/spreadsheetml/2017/richdata" uri="{3e2802c4-a4d2-4d8b-9148-e3be6c30e623}">
          <xlrd:rvb i="2624"/>
        </ext>
      </extLst>
    </bk>
    <bk>
      <extLst>
        <ext xmlns:xlrd="http://schemas.microsoft.com/office/spreadsheetml/2017/richdata" uri="{3e2802c4-a4d2-4d8b-9148-e3be6c30e623}">
          <xlrd:rvb i="2634"/>
        </ext>
      </extLst>
    </bk>
    <bk>
      <extLst>
        <ext xmlns:xlrd="http://schemas.microsoft.com/office/spreadsheetml/2017/richdata" uri="{3e2802c4-a4d2-4d8b-9148-e3be6c30e623}">
          <xlrd:rvb i="2644"/>
        </ext>
      </extLst>
    </bk>
    <bk>
      <extLst>
        <ext xmlns:xlrd="http://schemas.microsoft.com/office/spreadsheetml/2017/richdata" uri="{3e2802c4-a4d2-4d8b-9148-e3be6c30e623}">
          <xlrd:rvb i="2650"/>
        </ext>
      </extLst>
    </bk>
    <bk>
      <extLst>
        <ext xmlns:xlrd="http://schemas.microsoft.com/office/spreadsheetml/2017/richdata" uri="{3e2802c4-a4d2-4d8b-9148-e3be6c30e623}">
          <xlrd:rvb i="2658"/>
        </ext>
      </extLst>
    </bk>
    <bk>
      <extLst>
        <ext xmlns:xlrd="http://schemas.microsoft.com/office/spreadsheetml/2017/richdata" uri="{3e2802c4-a4d2-4d8b-9148-e3be6c30e623}">
          <xlrd:rvb i="2666"/>
        </ext>
      </extLst>
    </bk>
    <bk>
      <extLst>
        <ext xmlns:xlrd="http://schemas.microsoft.com/office/spreadsheetml/2017/richdata" uri="{3e2802c4-a4d2-4d8b-9148-e3be6c30e623}">
          <xlrd:rvb i="2674"/>
        </ext>
      </extLst>
    </bk>
    <bk>
      <extLst>
        <ext xmlns:xlrd="http://schemas.microsoft.com/office/spreadsheetml/2017/richdata" uri="{3e2802c4-a4d2-4d8b-9148-e3be6c30e623}">
          <xlrd:rvb i="2682"/>
        </ext>
      </extLst>
    </bk>
    <bk>
      <extLst>
        <ext xmlns:xlrd="http://schemas.microsoft.com/office/spreadsheetml/2017/richdata" uri="{3e2802c4-a4d2-4d8b-9148-e3be6c30e623}">
          <xlrd:rvb i="2690"/>
        </ext>
      </extLst>
    </bk>
    <bk>
      <extLst>
        <ext xmlns:xlrd="http://schemas.microsoft.com/office/spreadsheetml/2017/richdata" uri="{3e2802c4-a4d2-4d8b-9148-e3be6c30e623}">
          <xlrd:rvb i="2698"/>
        </ext>
      </extLst>
    </bk>
    <bk>
      <extLst>
        <ext xmlns:xlrd="http://schemas.microsoft.com/office/spreadsheetml/2017/richdata" uri="{3e2802c4-a4d2-4d8b-9148-e3be6c30e623}">
          <xlrd:rvb i="2706"/>
        </ext>
      </extLst>
    </bk>
    <bk>
      <extLst>
        <ext xmlns:xlrd="http://schemas.microsoft.com/office/spreadsheetml/2017/richdata" uri="{3e2802c4-a4d2-4d8b-9148-e3be6c30e623}">
          <xlrd:rvb i="2714"/>
        </ext>
      </extLst>
    </bk>
    <bk>
      <extLst>
        <ext xmlns:xlrd="http://schemas.microsoft.com/office/spreadsheetml/2017/richdata" uri="{3e2802c4-a4d2-4d8b-9148-e3be6c30e623}">
          <xlrd:rvb i="2722"/>
        </ext>
      </extLst>
    </bk>
    <bk>
      <extLst>
        <ext xmlns:xlrd="http://schemas.microsoft.com/office/spreadsheetml/2017/richdata" uri="{3e2802c4-a4d2-4d8b-9148-e3be6c30e623}">
          <xlrd:rvb i="2730"/>
        </ext>
      </extLst>
    </bk>
    <bk>
      <extLst>
        <ext xmlns:xlrd="http://schemas.microsoft.com/office/spreadsheetml/2017/richdata" uri="{3e2802c4-a4d2-4d8b-9148-e3be6c30e623}">
          <xlrd:rvb i="2738"/>
        </ext>
      </extLst>
    </bk>
    <bk>
      <extLst>
        <ext xmlns:xlrd="http://schemas.microsoft.com/office/spreadsheetml/2017/richdata" uri="{3e2802c4-a4d2-4d8b-9148-e3be6c30e623}">
          <xlrd:rvb i="2746"/>
        </ext>
      </extLst>
    </bk>
    <bk>
      <extLst>
        <ext xmlns:xlrd="http://schemas.microsoft.com/office/spreadsheetml/2017/richdata" uri="{3e2802c4-a4d2-4d8b-9148-e3be6c30e623}">
          <xlrd:rvb i="2754"/>
        </ext>
      </extLst>
    </bk>
    <bk>
      <extLst>
        <ext xmlns:xlrd="http://schemas.microsoft.com/office/spreadsheetml/2017/richdata" uri="{3e2802c4-a4d2-4d8b-9148-e3be6c30e623}">
          <xlrd:rvb i="2764"/>
        </ext>
      </extLst>
    </bk>
    <bk>
      <extLst>
        <ext xmlns:xlrd="http://schemas.microsoft.com/office/spreadsheetml/2017/richdata" uri="{3e2802c4-a4d2-4d8b-9148-e3be6c30e623}">
          <xlrd:rvb i="2772"/>
        </ext>
      </extLst>
    </bk>
    <bk>
      <extLst>
        <ext xmlns:xlrd="http://schemas.microsoft.com/office/spreadsheetml/2017/richdata" uri="{3e2802c4-a4d2-4d8b-9148-e3be6c30e623}">
          <xlrd:rvb i="2780"/>
        </ext>
      </extLst>
    </bk>
    <bk>
      <extLst>
        <ext xmlns:xlrd="http://schemas.microsoft.com/office/spreadsheetml/2017/richdata" uri="{3e2802c4-a4d2-4d8b-9148-e3be6c30e623}">
          <xlrd:rvb i="2788"/>
        </ext>
      </extLst>
    </bk>
    <bk>
      <extLst>
        <ext xmlns:xlrd="http://schemas.microsoft.com/office/spreadsheetml/2017/richdata" uri="{3e2802c4-a4d2-4d8b-9148-e3be6c30e623}">
          <xlrd:rvb i="2796"/>
        </ext>
      </extLst>
    </bk>
    <bk>
      <extLst>
        <ext xmlns:xlrd="http://schemas.microsoft.com/office/spreadsheetml/2017/richdata" uri="{3e2802c4-a4d2-4d8b-9148-e3be6c30e623}">
          <xlrd:rvb i="2804"/>
        </ext>
      </extLst>
    </bk>
    <bk>
      <extLst>
        <ext xmlns:xlrd="http://schemas.microsoft.com/office/spreadsheetml/2017/richdata" uri="{3e2802c4-a4d2-4d8b-9148-e3be6c30e623}">
          <xlrd:rvb i="2812"/>
        </ext>
      </extLst>
    </bk>
    <bk>
      <extLst>
        <ext xmlns:xlrd="http://schemas.microsoft.com/office/spreadsheetml/2017/richdata" uri="{3e2802c4-a4d2-4d8b-9148-e3be6c30e623}">
          <xlrd:rvb i="2820"/>
        </ext>
      </extLst>
    </bk>
    <bk>
      <extLst>
        <ext xmlns:xlrd="http://schemas.microsoft.com/office/spreadsheetml/2017/richdata" uri="{3e2802c4-a4d2-4d8b-9148-e3be6c30e623}">
          <xlrd:rvb i="2827"/>
        </ext>
      </extLst>
    </bk>
    <bk>
      <extLst>
        <ext xmlns:xlrd="http://schemas.microsoft.com/office/spreadsheetml/2017/richdata" uri="{3e2802c4-a4d2-4d8b-9148-e3be6c30e623}">
          <xlrd:rvb i="2834"/>
        </ext>
      </extLst>
    </bk>
    <bk>
      <extLst>
        <ext xmlns:xlrd="http://schemas.microsoft.com/office/spreadsheetml/2017/richdata" uri="{3e2802c4-a4d2-4d8b-9148-e3be6c30e623}">
          <xlrd:rvb i="2842"/>
        </ext>
      </extLst>
    </bk>
    <bk>
      <extLst>
        <ext xmlns:xlrd="http://schemas.microsoft.com/office/spreadsheetml/2017/richdata" uri="{3e2802c4-a4d2-4d8b-9148-e3be6c30e623}">
          <xlrd:rvb i="2850"/>
        </ext>
      </extLst>
    </bk>
    <bk>
      <extLst>
        <ext xmlns:xlrd="http://schemas.microsoft.com/office/spreadsheetml/2017/richdata" uri="{3e2802c4-a4d2-4d8b-9148-e3be6c30e623}">
          <xlrd:rvb i="2860"/>
        </ext>
      </extLst>
    </bk>
    <bk>
      <extLst>
        <ext xmlns:xlrd="http://schemas.microsoft.com/office/spreadsheetml/2017/richdata" uri="{3e2802c4-a4d2-4d8b-9148-e3be6c30e623}">
          <xlrd:rvb i="2868"/>
        </ext>
      </extLst>
    </bk>
    <bk>
      <extLst>
        <ext xmlns:xlrd="http://schemas.microsoft.com/office/spreadsheetml/2017/richdata" uri="{3e2802c4-a4d2-4d8b-9148-e3be6c30e623}">
          <xlrd:rvb i="2876"/>
        </ext>
      </extLst>
    </bk>
    <bk>
      <extLst>
        <ext xmlns:xlrd="http://schemas.microsoft.com/office/spreadsheetml/2017/richdata" uri="{3e2802c4-a4d2-4d8b-9148-e3be6c30e623}">
          <xlrd:rvb i="2886"/>
        </ext>
      </extLst>
    </bk>
    <bk>
      <extLst>
        <ext xmlns:xlrd="http://schemas.microsoft.com/office/spreadsheetml/2017/richdata" uri="{3e2802c4-a4d2-4d8b-9148-e3be6c30e623}">
          <xlrd:rvb i="2894"/>
        </ext>
      </extLst>
    </bk>
    <bk>
      <extLst>
        <ext xmlns:xlrd="http://schemas.microsoft.com/office/spreadsheetml/2017/richdata" uri="{3e2802c4-a4d2-4d8b-9148-e3be6c30e623}">
          <xlrd:rvb i="2902"/>
        </ext>
      </extLst>
    </bk>
    <bk>
      <extLst>
        <ext xmlns:xlrd="http://schemas.microsoft.com/office/spreadsheetml/2017/richdata" uri="{3e2802c4-a4d2-4d8b-9148-e3be6c30e623}">
          <xlrd:rvb i="2910"/>
        </ext>
      </extLst>
    </bk>
    <bk>
      <extLst>
        <ext xmlns:xlrd="http://schemas.microsoft.com/office/spreadsheetml/2017/richdata" uri="{3e2802c4-a4d2-4d8b-9148-e3be6c30e623}">
          <xlrd:rvb i="2918"/>
        </ext>
      </extLst>
    </bk>
    <bk>
      <extLst>
        <ext xmlns:xlrd="http://schemas.microsoft.com/office/spreadsheetml/2017/richdata" uri="{3e2802c4-a4d2-4d8b-9148-e3be6c30e623}">
          <xlrd:rvb i="2926"/>
        </ext>
      </extLst>
    </bk>
    <bk>
      <extLst>
        <ext xmlns:xlrd="http://schemas.microsoft.com/office/spreadsheetml/2017/richdata" uri="{3e2802c4-a4d2-4d8b-9148-e3be6c30e623}">
          <xlrd:rvb i="2934"/>
        </ext>
      </extLst>
    </bk>
    <bk>
      <extLst>
        <ext xmlns:xlrd="http://schemas.microsoft.com/office/spreadsheetml/2017/richdata" uri="{3e2802c4-a4d2-4d8b-9148-e3be6c30e623}">
          <xlrd:rvb i="2942"/>
        </ext>
      </extLst>
    </bk>
    <bk>
      <extLst>
        <ext xmlns:xlrd="http://schemas.microsoft.com/office/spreadsheetml/2017/richdata" uri="{3e2802c4-a4d2-4d8b-9148-e3be6c30e623}">
          <xlrd:rvb i="2952"/>
        </ext>
      </extLst>
    </bk>
    <bk>
      <extLst>
        <ext xmlns:xlrd="http://schemas.microsoft.com/office/spreadsheetml/2017/richdata" uri="{3e2802c4-a4d2-4d8b-9148-e3be6c30e623}">
          <xlrd:rvb i="2960"/>
        </ext>
      </extLst>
    </bk>
    <bk>
      <extLst>
        <ext xmlns:xlrd="http://schemas.microsoft.com/office/spreadsheetml/2017/richdata" uri="{3e2802c4-a4d2-4d8b-9148-e3be6c30e623}">
          <xlrd:rvb i="2968"/>
        </ext>
      </extLst>
    </bk>
    <bk>
      <extLst>
        <ext xmlns:xlrd="http://schemas.microsoft.com/office/spreadsheetml/2017/richdata" uri="{3e2802c4-a4d2-4d8b-9148-e3be6c30e623}">
          <xlrd:rvb i="2978"/>
        </ext>
      </extLst>
    </bk>
    <bk>
      <extLst>
        <ext xmlns:xlrd="http://schemas.microsoft.com/office/spreadsheetml/2017/richdata" uri="{3e2802c4-a4d2-4d8b-9148-e3be6c30e623}">
          <xlrd:rvb i="2988"/>
        </ext>
      </extLst>
    </bk>
    <bk>
      <extLst>
        <ext xmlns:xlrd="http://schemas.microsoft.com/office/spreadsheetml/2017/richdata" uri="{3e2802c4-a4d2-4d8b-9148-e3be6c30e623}">
          <xlrd:rvb i="2995"/>
        </ext>
      </extLst>
    </bk>
    <bk>
      <extLst>
        <ext xmlns:xlrd="http://schemas.microsoft.com/office/spreadsheetml/2017/richdata" uri="{3e2802c4-a4d2-4d8b-9148-e3be6c30e623}">
          <xlrd:rvb i="3005"/>
        </ext>
      </extLst>
    </bk>
    <bk>
      <extLst>
        <ext xmlns:xlrd="http://schemas.microsoft.com/office/spreadsheetml/2017/richdata" uri="{3e2802c4-a4d2-4d8b-9148-e3be6c30e623}">
          <xlrd:rvb i="3015"/>
        </ext>
      </extLst>
    </bk>
    <bk>
      <extLst>
        <ext xmlns:xlrd="http://schemas.microsoft.com/office/spreadsheetml/2017/richdata" uri="{3e2802c4-a4d2-4d8b-9148-e3be6c30e623}">
          <xlrd:rvb i="3023"/>
        </ext>
      </extLst>
    </bk>
    <bk>
      <extLst>
        <ext xmlns:xlrd="http://schemas.microsoft.com/office/spreadsheetml/2017/richdata" uri="{3e2802c4-a4d2-4d8b-9148-e3be6c30e623}">
          <xlrd:rvb i="3031"/>
        </ext>
      </extLst>
    </bk>
    <bk>
      <extLst>
        <ext xmlns:xlrd="http://schemas.microsoft.com/office/spreadsheetml/2017/richdata" uri="{3e2802c4-a4d2-4d8b-9148-e3be6c30e623}">
          <xlrd:rvb i="3039"/>
        </ext>
      </extLst>
    </bk>
    <bk>
      <extLst>
        <ext xmlns:xlrd="http://schemas.microsoft.com/office/spreadsheetml/2017/richdata" uri="{3e2802c4-a4d2-4d8b-9148-e3be6c30e623}">
          <xlrd:rvb i="3046"/>
        </ext>
      </extLst>
    </bk>
    <bk>
      <extLst>
        <ext xmlns:xlrd="http://schemas.microsoft.com/office/spreadsheetml/2017/richdata" uri="{3e2802c4-a4d2-4d8b-9148-e3be6c30e623}">
          <xlrd:rvb i="3054"/>
        </ext>
      </extLst>
    </bk>
    <bk>
      <extLst>
        <ext xmlns:xlrd="http://schemas.microsoft.com/office/spreadsheetml/2017/richdata" uri="{3e2802c4-a4d2-4d8b-9148-e3be6c30e623}">
          <xlrd:rvb i="3062"/>
        </ext>
      </extLst>
    </bk>
    <bk>
      <extLst>
        <ext xmlns:xlrd="http://schemas.microsoft.com/office/spreadsheetml/2017/richdata" uri="{3e2802c4-a4d2-4d8b-9148-e3be6c30e623}">
          <xlrd:rvb i="3070"/>
        </ext>
      </extLst>
    </bk>
    <bk>
      <extLst>
        <ext xmlns:xlrd="http://schemas.microsoft.com/office/spreadsheetml/2017/richdata" uri="{3e2802c4-a4d2-4d8b-9148-e3be6c30e623}">
          <xlrd:rvb i="3078"/>
        </ext>
      </extLst>
    </bk>
    <bk>
      <extLst>
        <ext xmlns:xlrd="http://schemas.microsoft.com/office/spreadsheetml/2017/richdata" uri="{3e2802c4-a4d2-4d8b-9148-e3be6c30e623}">
          <xlrd:rvb i="3084"/>
        </ext>
      </extLst>
    </bk>
    <bk>
      <extLst>
        <ext xmlns:xlrd="http://schemas.microsoft.com/office/spreadsheetml/2017/richdata" uri="{3e2802c4-a4d2-4d8b-9148-e3be6c30e623}">
          <xlrd:rvb i="3094"/>
        </ext>
      </extLst>
    </bk>
    <bk>
      <extLst>
        <ext xmlns:xlrd="http://schemas.microsoft.com/office/spreadsheetml/2017/richdata" uri="{3e2802c4-a4d2-4d8b-9148-e3be6c30e623}">
          <xlrd:rvb i="3103"/>
        </ext>
      </extLst>
    </bk>
    <bk>
      <extLst>
        <ext xmlns:xlrd="http://schemas.microsoft.com/office/spreadsheetml/2017/richdata" uri="{3e2802c4-a4d2-4d8b-9148-e3be6c30e623}">
          <xlrd:rvb i="3109"/>
        </ext>
      </extLst>
    </bk>
    <bk>
      <extLst>
        <ext xmlns:xlrd="http://schemas.microsoft.com/office/spreadsheetml/2017/richdata" uri="{3e2802c4-a4d2-4d8b-9148-e3be6c30e623}">
          <xlrd:rvb i="3119"/>
        </ext>
      </extLst>
    </bk>
    <bk>
      <extLst>
        <ext xmlns:xlrd="http://schemas.microsoft.com/office/spreadsheetml/2017/richdata" uri="{3e2802c4-a4d2-4d8b-9148-e3be6c30e623}">
          <xlrd:rvb i="3127"/>
        </ext>
      </extLst>
    </bk>
    <bk>
      <extLst>
        <ext xmlns:xlrd="http://schemas.microsoft.com/office/spreadsheetml/2017/richdata" uri="{3e2802c4-a4d2-4d8b-9148-e3be6c30e623}">
          <xlrd:rvb i="3137"/>
        </ext>
      </extLst>
    </bk>
    <bk>
      <extLst>
        <ext xmlns:xlrd="http://schemas.microsoft.com/office/spreadsheetml/2017/richdata" uri="{3e2802c4-a4d2-4d8b-9148-e3be6c30e623}">
          <xlrd:rvb i="3147"/>
        </ext>
      </extLst>
    </bk>
    <bk>
      <extLst>
        <ext xmlns:xlrd="http://schemas.microsoft.com/office/spreadsheetml/2017/richdata" uri="{3e2802c4-a4d2-4d8b-9148-e3be6c30e623}">
          <xlrd:rvb i="3154"/>
        </ext>
      </extLst>
    </bk>
    <bk>
      <extLst>
        <ext xmlns:xlrd="http://schemas.microsoft.com/office/spreadsheetml/2017/richdata" uri="{3e2802c4-a4d2-4d8b-9148-e3be6c30e623}">
          <xlrd:rvb i="3162"/>
        </ext>
      </extLst>
    </bk>
    <bk>
      <extLst>
        <ext xmlns:xlrd="http://schemas.microsoft.com/office/spreadsheetml/2017/richdata" uri="{3e2802c4-a4d2-4d8b-9148-e3be6c30e623}">
          <xlrd:rvb i="3171"/>
        </ext>
      </extLst>
    </bk>
    <bk>
      <extLst>
        <ext xmlns:xlrd="http://schemas.microsoft.com/office/spreadsheetml/2017/richdata" uri="{3e2802c4-a4d2-4d8b-9148-e3be6c30e623}">
          <xlrd:rvb i="3181"/>
        </ext>
      </extLst>
    </bk>
    <bk>
      <extLst>
        <ext xmlns:xlrd="http://schemas.microsoft.com/office/spreadsheetml/2017/richdata" uri="{3e2802c4-a4d2-4d8b-9148-e3be6c30e623}">
          <xlrd:rvb i="3189"/>
        </ext>
      </extLst>
    </bk>
    <bk>
      <extLst>
        <ext xmlns:xlrd="http://schemas.microsoft.com/office/spreadsheetml/2017/richdata" uri="{3e2802c4-a4d2-4d8b-9148-e3be6c30e623}">
          <xlrd:rvb i="3197"/>
        </ext>
      </extLst>
    </bk>
    <bk>
      <extLst>
        <ext xmlns:xlrd="http://schemas.microsoft.com/office/spreadsheetml/2017/richdata" uri="{3e2802c4-a4d2-4d8b-9148-e3be6c30e623}">
          <xlrd:rvb i="3207"/>
        </ext>
      </extLst>
    </bk>
    <bk>
      <extLst>
        <ext xmlns:xlrd="http://schemas.microsoft.com/office/spreadsheetml/2017/richdata" uri="{3e2802c4-a4d2-4d8b-9148-e3be6c30e623}">
          <xlrd:rvb i="3215"/>
        </ext>
      </extLst>
    </bk>
    <bk>
      <extLst>
        <ext xmlns:xlrd="http://schemas.microsoft.com/office/spreadsheetml/2017/richdata" uri="{3e2802c4-a4d2-4d8b-9148-e3be6c30e623}">
          <xlrd:rvb i="3221"/>
        </ext>
      </extLst>
    </bk>
    <bk>
      <extLst>
        <ext xmlns:xlrd="http://schemas.microsoft.com/office/spreadsheetml/2017/richdata" uri="{3e2802c4-a4d2-4d8b-9148-e3be6c30e623}">
          <xlrd:rvb i="3229"/>
        </ext>
      </extLst>
    </bk>
    <bk>
      <extLst>
        <ext xmlns:xlrd="http://schemas.microsoft.com/office/spreadsheetml/2017/richdata" uri="{3e2802c4-a4d2-4d8b-9148-e3be6c30e623}">
          <xlrd:rvb i="3237"/>
        </ext>
      </extLst>
    </bk>
    <bk>
      <extLst>
        <ext xmlns:xlrd="http://schemas.microsoft.com/office/spreadsheetml/2017/richdata" uri="{3e2802c4-a4d2-4d8b-9148-e3be6c30e623}">
          <xlrd:rvb i="3244"/>
        </ext>
      </extLst>
    </bk>
    <bk>
      <extLst>
        <ext xmlns:xlrd="http://schemas.microsoft.com/office/spreadsheetml/2017/richdata" uri="{3e2802c4-a4d2-4d8b-9148-e3be6c30e623}">
          <xlrd:rvb i="3251"/>
        </ext>
      </extLst>
    </bk>
    <bk>
      <extLst>
        <ext xmlns:xlrd="http://schemas.microsoft.com/office/spreadsheetml/2017/richdata" uri="{3e2802c4-a4d2-4d8b-9148-e3be6c30e623}">
          <xlrd:rvb i="3258"/>
        </ext>
      </extLst>
    </bk>
    <bk>
      <extLst>
        <ext xmlns:xlrd="http://schemas.microsoft.com/office/spreadsheetml/2017/richdata" uri="{3e2802c4-a4d2-4d8b-9148-e3be6c30e623}">
          <xlrd:rvb i="3266"/>
        </ext>
      </extLst>
    </bk>
    <bk>
      <extLst>
        <ext xmlns:xlrd="http://schemas.microsoft.com/office/spreadsheetml/2017/richdata" uri="{3e2802c4-a4d2-4d8b-9148-e3be6c30e623}">
          <xlrd:rvb i="3274"/>
        </ext>
      </extLst>
    </bk>
    <bk>
      <extLst>
        <ext xmlns:xlrd="http://schemas.microsoft.com/office/spreadsheetml/2017/richdata" uri="{3e2802c4-a4d2-4d8b-9148-e3be6c30e623}">
          <xlrd:rvb i="3282"/>
        </ext>
      </extLst>
    </bk>
    <bk>
      <extLst>
        <ext xmlns:xlrd="http://schemas.microsoft.com/office/spreadsheetml/2017/richdata" uri="{3e2802c4-a4d2-4d8b-9148-e3be6c30e623}">
          <xlrd:rvb i="3290"/>
        </ext>
      </extLst>
    </bk>
    <bk>
      <extLst>
        <ext xmlns:xlrd="http://schemas.microsoft.com/office/spreadsheetml/2017/richdata" uri="{3e2802c4-a4d2-4d8b-9148-e3be6c30e623}">
          <xlrd:rvb i="3298"/>
        </ext>
      </extLst>
    </bk>
    <bk>
      <extLst>
        <ext xmlns:xlrd="http://schemas.microsoft.com/office/spreadsheetml/2017/richdata" uri="{3e2802c4-a4d2-4d8b-9148-e3be6c30e623}">
          <xlrd:rvb i="3306"/>
        </ext>
      </extLst>
    </bk>
    <bk>
      <extLst>
        <ext xmlns:xlrd="http://schemas.microsoft.com/office/spreadsheetml/2017/richdata" uri="{3e2802c4-a4d2-4d8b-9148-e3be6c30e623}">
          <xlrd:rvb i="3314"/>
        </ext>
      </extLst>
    </bk>
    <bk>
      <extLst>
        <ext xmlns:xlrd="http://schemas.microsoft.com/office/spreadsheetml/2017/richdata" uri="{3e2802c4-a4d2-4d8b-9148-e3be6c30e623}">
          <xlrd:rvb i="3322"/>
        </ext>
      </extLst>
    </bk>
    <bk>
      <extLst>
        <ext xmlns:xlrd="http://schemas.microsoft.com/office/spreadsheetml/2017/richdata" uri="{3e2802c4-a4d2-4d8b-9148-e3be6c30e623}">
          <xlrd:rvb i="3332"/>
        </ext>
      </extLst>
    </bk>
    <bk>
      <extLst>
        <ext xmlns:xlrd="http://schemas.microsoft.com/office/spreadsheetml/2017/richdata" uri="{3e2802c4-a4d2-4d8b-9148-e3be6c30e623}">
          <xlrd:rvb i="3339"/>
        </ext>
      </extLst>
    </bk>
    <bk>
      <extLst>
        <ext xmlns:xlrd="http://schemas.microsoft.com/office/spreadsheetml/2017/richdata" uri="{3e2802c4-a4d2-4d8b-9148-e3be6c30e623}">
          <xlrd:rvb i="3349"/>
        </ext>
      </extLst>
    </bk>
    <bk>
      <extLst>
        <ext xmlns:xlrd="http://schemas.microsoft.com/office/spreadsheetml/2017/richdata" uri="{3e2802c4-a4d2-4d8b-9148-e3be6c30e623}">
          <xlrd:rvb i="3357"/>
        </ext>
      </extLst>
    </bk>
    <bk>
      <extLst>
        <ext xmlns:xlrd="http://schemas.microsoft.com/office/spreadsheetml/2017/richdata" uri="{3e2802c4-a4d2-4d8b-9148-e3be6c30e623}">
          <xlrd:rvb i="3365"/>
        </ext>
      </extLst>
    </bk>
    <bk>
      <extLst>
        <ext xmlns:xlrd="http://schemas.microsoft.com/office/spreadsheetml/2017/richdata" uri="{3e2802c4-a4d2-4d8b-9148-e3be6c30e623}">
          <xlrd:rvb i="3375"/>
        </ext>
      </extLst>
    </bk>
    <bk>
      <extLst>
        <ext xmlns:xlrd="http://schemas.microsoft.com/office/spreadsheetml/2017/richdata" uri="{3e2802c4-a4d2-4d8b-9148-e3be6c30e623}">
          <xlrd:rvb i="3382"/>
        </ext>
      </extLst>
    </bk>
    <bk>
      <extLst>
        <ext xmlns:xlrd="http://schemas.microsoft.com/office/spreadsheetml/2017/richdata" uri="{3e2802c4-a4d2-4d8b-9148-e3be6c30e623}">
          <xlrd:rvb i="3390"/>
        </ext>
      </extLst>
    </bk>
    <bk>
      <extLst>
        <ext xmlns:xlrd="http://schemas.microsoft.com/office/spreadsheetml/2017/richdata" uri="{3e2802c4-a4d2-4d8b-9148-e3be6c30e623}">
          <xlrd:rvb i="3400"/>
        </ext>
      </extLst>
    </bk>
    <bk>
      <extLst>
        <ext xmlns:xlrd="http://schemas.microsoft.com/office/spreadsheetml/2017/richdata" uri="{3e2802c4-a4d2-4d8b-9148-e3be6c30e623}">
          <xlrd:rvb i="3408"/>
        </ext>
      </extLst>
    </bk>
    <bk>
      <extLst>
        <ext xmlns:xlrd="http://schemas.microsoft.com/office/spreadsheetml/2017/richdata" uri="{3e2802c4-a4d2-4d8b-9148-e3be6c30e623}">
          <xlrd:rvb i="3416"/>
        </ext>
      </extLst>
    </bk>
    <bk>
      <extLst>
        <ext xmlns:xlrd="http://schemas.microsoft.com/office/spreadsheetml/2017/richdata" uri="{3e2802c4-a4d2-4d8b-9148-e3be6c30e623}">
          <xlrd:rvb i="3423"/>
        </ext>
      </extLst>
    </bk>
    <bk>
      <extLst>
        <ext xmlns:xlrd="http://schemas.microsoft.com/office/spreadsheetml/2017/richdata" uri="{3e2802c4-a4d2-4d8b-9148-e3be6c30e623}">
          <xlrd:rvb i="3431"/>
        </ext>
      </extLst>
    </bk>
    <bk>
      <extLst>
        <ext xmlns:xlrd="http://schemas.microsoft.com/office/spreadsheetml/2017/richdata" uri="{3e2802c4-a4d2-4d8b-9148-e3be6c30e623}">
          <xlrd:rvb i="3439"/>
        </ext>
      </extLst>
    </bk>
    <bk>
      <extLst>
        <ext xmlns:xlrd="http://schemas.microsoft.com/office/spreadsheetml/2017/richdata" uri="{3e2802c4-a4d2-4d8b-9148-e3be6c30e623}">
          <xlrd:rvb i="3448"/>
        </ext>
      </extLst>
    </bk>
    <bk>
      <extLst>
        <ext xmlns:xlrd="http://schemas.microsoft.com/office/spreadsheetml/2017/richdata" uri="{3e2802c4-a4d2-4d8b-9148-e3be6c30e623}">
          <xlrd:rvb i="3456"/>
        </ext>
      </extLst>
    </bk>
    <bk>
      <extLst>
        <ext xmlns:xlrd="http://schemas.microsoft.com/office/spreadsheetml/2017/richdata" uri="{3e2802c4-a4d2-4d8b-9148-e3be6c30e623}">
          <xlrd:rvb i="3464"/>
        </ext>
      </extLst>
    </bk>
    <bk>
      <extLst>
        <ext xmlns:xlrd="http://schemas.microsoft.com/office/spreadsheetml/2017/richdata" uri="{3e2802c4-a4d2-4d8b-9148-e3be6c30e623}">
          <xlrd:rvb i="3472"/>
        </ext>
      </extLst>
    </bk>
    <bk>
      <extLst>
        <ext xmlns:xlrd="http://schemas.microsoft.com/office/spreadsheetml/2017/richdata" uri="{3e2802c4-a4d2-4d8b-9148-e3be6c30e623}">
          <xlrd:rvb i="3482"/>
        </ext>
      </extLst>
    </bk>
    <bk>
      <extLst>
        <ext xmlns:xlrd="http://schemas.microsoft.com/office/spreadsheetml/2017/richdata" uri="{3e2802c4-a4d2-4d8b-9148-e3be6c30e623}">
          <xlrd:rvb i="3490"/>
        </ext>
      </extLst>
    </bk>
    <bk>
      <extLst>
        <ext xmlns:xlrd="http://schemas.microsoft.com/office/spreadsheetml/2017/richdata" uri="{3e2802c4-a4d2-4d8b-9148-e3be6c30e623}">
          <xlrd:rvb i="3497"/>
        </ext>
      </extLst>
    </bk>
    <bk>
      <extLst>
        <ext xmlns:xlrd="http://schemas.microsoft.com/office/spreadsheetml/2017/richdata" uri="{3e2802c4-a4d2-4d8b-9148-e3be6c30e623}">
          <xlrd:rvb i="3504"/>
        </ext>
      </extLst>
    </bk>
    <bk>
      <extLst>
        <ext xmlns:xlrd="http://schemas.microsoft.com/office/spreadsheetml/2017/richdata" uri="{3e2802c4-a4d2-4d8b-9148-e3be6c30e623}">
          <xlrd:rvb i="3512"/>
        </ext>
      </extLst>
    </bk>
    <bk>
      <extLst>
        <ext xmlns:xlrd="http://schemas.microsoft.com/office/spreadsheetml/2017/richdata" uri="{3e2802c4-a4d2-4d8b-9148-e3be6c30e623}">
          <xlrd:rvb i="3522"/>
        </ext>
      </extLst>
    </bk>
    <bk>
      <extLst>
        <ext xmlns:xlrd="http://schemas.microsoft.com/office/spreadsheetml/2017/richdata" uri="{3e2802c4-a4d2-4d8b-9148-e3be6c30e623}">
          <xlrd:rvb i="3530"/>
        </ext>
      </extLst>
    </bk>
    <bk>
      <extLst>
        <ext xmlns:xlrd="http://schemas.microsoft.com/office/spreadsheetml/2017/richdata" uri="{3e2802c4-a4d2-4d8b-9148-e3be6c30e623}">
          <xlrd:rvb i="3537"/>
        </ext>
      </extLst>
    </bk>
    <bk>
      <extLst>
        <ext xmlns:xlrd="http://schemas.microsoft.com/office/spreadsheetml/2017/richdata" uri="{3e2802c4-a4d2-4d8b-9148-e3be6c30e623}">
          <xlrd:rvb i="3545"/>
        </ext>
      </extLst>
    </bk>
    <bk>
      <extLst>
        <ext xmlns:xlrd="http://schemas.microsoft.com/office/spreadsheetml/2017/richdata" uri="{3e2802c4-a4d2-4d8b-9148-e3be6c30e623}">
          <xlrd:rvb i="3553"/>
        </ext>
      </extLst>
    </bk>
    <bk>
      <extLst>
        <ext xmlns:xlrd="http://schemas.microsoft.com/office/spreadsheetml/2017/richdata" uri="{3e2802c4-a4d2-4d8b-9148-e3be6c30e623}">
          <xlrd:rvb i="3561"/>
        </ext>
      </extLst>
    </bk>
    <bk>
      <extLst>
        <ext xmlns:xlrd="http://schemas.microsoft.com/office/spreadsheetml/2017/richdata" uri="{3e2802c4-a4d2-4d8b-9148-e3be6c30e623}">
          <xlrd:rvb i="3572"/>
        </ext>
      </extLst>
    </bk>
    <bk>
      <extLst>
        <ext xmlns:xlrd="http://schemas.microsoft.com/office/spreadsheetml/2017/richdata" uri="{3e2802c4-a4d2-4d8b-9148-e3be6c30e623}">
          <xlrd:rvb i="3580"/>
        </ext>
      </extLst>
    </bk>
    <bk>
      <extLst>
        <ext xmlns:xlrd="http://schemas.microsoft.com/office/spreadsheetml/2017/richdata" uri="{3e2802c4-a4d2-4d8b-9148-e3be6c30e623}">
          <xlrd:rvb i="3590"/>
        </ext>
      </extLst>
    </bk>
    <bk>
      <extLst>
        <ext xmlns:xlrd="http://schemas.microsoft.com/office/spreadsheetml/2017/richdata" uri="{3e2802c4-a4d2-4d8b-9148-e3be6c30e623}">
          <xlrd:rvb i="3596"/>
        </ext>
      </extLst>
    </bk>
    <bk>
      <extLst>
        <ext xmlns:xlrd="http://schemas.microsoft.com/office/spreadsheetml/2017/richdata" uri="{3e2802c4-a4d2-4d8b-9148-e3be6c30e623}">
          <xlrd:rvb i="3603"/>
        </ext>
      </extLst>
    </bk>
    <bk>
      <extLst>
        <ext xmlns:xlrd="http://schemas.microsoft.com/office/spreadsheetml/2017/richdata" uri="{3e2802c4-a4d2-4d8b-9148-e3be6c30e623}">
          <xlrd:rvb i="3613"/>
        </ext>
      </extLst>
    </bk>
    <bk>
      <extLst>
        <ext xmlns:xlrd="http://schemas.microsoft.com/office/spreadsheetml/2017/richdata" uri="{3e2802c4-a4d2-4d8b-9148-e3be6c30e623}">
          <xlrd:rvb i="3621"/>
        </ext>
      </extLst>
    </bk>
    <bk>
      <extLst>
        <ext xmlns:xlrd="http://schemas.microsoft.com/office/spreadsheetml/2017/richdata" uri="{3e2802c4-a4d2-4d8b-9148-e3be6c30e623}">
          <xlrd:rvb i="3628"/>
        </ext>
      </extLst>
    </bk>
    <bk>
      <extLst>
        <ext xmlns:xlrd="http://schemas.microsoft.com/office/spreadsheetml/2017/richdata" uri="{3e2802c4-a4d2-4d8b-9148-e3be6c30e623}">
          <xlrd:rvb i="3635"/>
        </ext>
      </extLst>
    </bk>
    <bk>
      <extLst>
        <ext xmlns:xlrd="http://schemas.microsoft.com/office/spreadsheetml/2017/richdata" uri="{3e2802c4-a4d2-4d8b-9148-e3be6c30e623}">
          <xlrd:rvb i="3643"/>
        </ext>
      </extLst>
    </bk>
    <bk>
      <extLst>
        <ext xmlns:xlrd="http://schemas.microsoft.com/office/spreadsheetml/2017/richdata" uri="{3e2802c4-a4d2-4d8b-9148-e3be6c30e623}">
          <xlrd:rvb i="3651"/>
        </ext>
      </extLst>
    </bk>
    <bk>
      <extLst>
        <ext xmlns:xlrd="http://schemas.microsoft.com/office/spreadsheetml/2017/richdata" uri="{3e2802c4-a4d2-4d8b-9148-e3be6c30e623}">
          <xlrd:rvb i="3659"/>
        </ext>
      </extLst>
    </bk>
    <bk>
      <extLst>
        <ext xmlns:xlrd="http://schemas.microsoft.com/office/spreadsheetml/2017/richdata" uri="{3e2802c4-a4d2-4d8b-9148-e3be6c30e623}">
          <xlrd:rvb i="3667"/>
        </ext>
      </extLst>
    </bk>
    <bk>
      <extLst>
        <ext xmlns:xlrd="http://schemas.microsoft.com/office/spreadsheetml/2017/richdata" uri="{3e2802c4-a4d2-4d8b-9148-e3be6c30e623}">
          <xlrd:rvb i="3675"/>
        </ext>
      </extLst>
    </bk>
    <bk>
      <extLst>
        <ext xmlns:xlrd="http://schemas.microsoft.com/office/spreadsheetml/2017/richdata" uri="{3e2802c4-a4d2-4d8b-9148-e3be6c30e623}">
          <xlrd:rvb i="3682"/>
        </ext>
      </extLst>
    </bk>
    <bk>
      <extLst>
        <ext xmlns:xlrd="http://schemas.microsoft.com/office/spreadsheetml/2017/richdata" uri="{3e2802c4-a4d2-4d8b-9148-e3be6c30e623}">
          <xlrd:rvb i="3690"/>
        </ext>
      </extLst>
    </bk>
    <bk>
      <extLst>
        <ext xmlns:xlrd="http://schemas.microsoft.com/office/spreadsheetml/2017/richdata" uri="{3e2802c4-a4d2-4d8b-9148-e3be6c30e623}">
          <xlrd:rvb i="3698"/>
        </ext>
      </extLst>
    </bk>
    <bk>
      <extLst>
        <ext xmlns:xlrd="http://schemas.microsoft.com/office/spreadsheetml/2017/richdata" uri="{3e2802c4-a4d2-4d8b-9148-e3be6c30e623}">
          <xlrd:rvb i="3706"/>
        </ext>
      </extLst>
    </bk>
    <bk>
      <extLst>
        <ext xmlns:xlrd="http://schemas.microsoft.com/office/spreadsheetml/2017/richdata" uri="{3e2802c4-a4d2-4d8b-9148-e3be6c30e623}">
          <xlrd:rvb i="3714"/>
        </ext>
      </extLst>
    </bk>
    <bk>
      <extLst>
        <ext xmlns:xlrd="http://schemas.microsoft.com/office/spreadsheetml/2017/richdata" uri="{3e2802c4-a4d2-4d8b-9148-e3be6c30e623}">
          <xlrd:rvb i="3724"/>
        </ext>
      </extLst>
    </bk>
    <bk>
      <extLst>
        <ext xmlns:xlrd="http://schemas.microsoft.com/office/spreadsheetml/2017/richdata" uri="{3e2802c4-a4d2-4d8b-9148-e3be6c30e623}">
          <xlrd:rvb i="3732"/>
        </ext>
      </extLst>
    </bk>
    <bk>
      <extLst>
        <ext xmlns:xlrd="http://schemas.microsoft.com/office/spreadsheetml/2017/richdata" uri="{3e2802c4-a4d2-4d8b-9148-e3be6c30e623}">
          <xlrd:rvb i="3740"/>
        </ext>
      </extLst>
    </bk>
    <bk>
      <extLst>
        <ext xmlns:xlrd="http://schemas.microsoft.com/office/spreadsheetml/2017/richdata" uri="{3e2802c4-a4d2-4d8b-9148-e3be6c30e623}">
          <xlrd:rvb i="3750"/>
        </ext>
      </extLst>
    </bk>
    <bk>
      <extLst>
        <ext xmlns:xlrd="http://schemas.microsoft.com/office/spreadsheetml/2017/richdata" uri="{3e2802c4-a4d2-4d8b-9148-e3be6c30e623}">
          <xlrd:rvb i="3759"/>
        </ext>
      </extLst>
    </bk>
    <bk>
      <extLst>
        <ext xmlns:xlrd="http://schemas.microsoft.com/office/spreadsheetml/2017/richdata" uri="{3e2802c4-a4d2-4d8b-9148-e3be6c30e623}">
          <xlrd:rvb i="3766"/>
        </ext>
      </extLst>
    </bk>
    <bk>
      <extLst>
        <ext xmlns:xlrd="http://schemas.microsoft.com/office/spreadsheetml/2017/richdata" uri="{3e2802c4-a4d2-4d8b-9148-e3be6c30e623}">
          <xlrd:rvb i="3776"/>
        </ext>
      </extLst>
    </bk>
    <bk>
      <extLst>
        <ext xmlns:xlrd="http://schemas.microsoft.com/office/spreadsheetml/2017/richdata" uri="{3e2802c4-a4d2-4d8b-9148-e3be6c30e623}">
          <xlrd:rvb i="3784"/>
        </ext>
      </extLst>
    </bk>
    <bk>
      <extLst>
        <ext xmlns:xlrd="http://schemas.microsoft.com/office/spreadsheetml/2017/richdata" uri="{3e2802c4-a4d2-4d8b-9148-e3be6c30e623}">
          <xlrd:rvb i="3792"/>
        </ext>
      </extLst>
    </bk>
    <bk>
      <extLst>
        <ext xmlns:xlrd="http://schemas.microsoft.com/office/spreadsheetml/2017/richdata" uri="{3e2802c4-a4d2-4d8b-9148-e3be6c30e623}">
          <xlrd:rvb i="3798"/>
        </ext>
      </extLst>
    </bk>
    <bk>
      <extLst>
        <ext xmlns:xlrd="http://schemas.microsoft.com/office/spreadsheetml/2017/richdata" uri="{3e2802c4-a4d2-4d8b-9148-e3be6c30e623}">
          <xlrd:rvb i="3808"/>
        </ext>
      </extLst>
    </bk>
    <bk>
      <extLst>
        <ext xmlns:xlrd="http://schemas.microsoft.com/office/spreadsheetml/2017/richdata" uri="{3e2802c4-a4d2-4d8b-9148-e3be6c30e623}">
          <xlrd:rvb i="3815"/>
        </ext>
      </extLst>
    </bk>
    <bk>
      <extLst>
        <ext xmlns:xlrd="http://schemas.microsoft.com/office/spreadsheetml/2017/richdata" uri="{3e2802c4-a4d2-4d8b-9148-e3be6c30e623}">
          <xlrd:rvb i="3822"/>
        </ext>
      </extLst>
    </bk>
    <bk>
      <extLst>
        <ext xmlns:xlrd="http://schemas.microsoft.com/office/spreadsheetml/2017/richdata" uri="{3e2802c4-a4d2-4d8b-9148-e3be6c30e623}">
          <xlrd:rvb i="3830"/>
        </ext>
      </extLst>
    </bk>
    <bk>
      <extLst>
        <ext xmlns:xlrd="http://schemas.microsoft.com/office/spreadsheetml/2017/richdata" uri="{3e2802c4-a4d2-4d8b-9148-e3be6c30e623}">
          <xlrd:rvb i="3838"/>
        </ext>
      </extLst>
    </bk>
    <bk>
      <extLst>
        <ext xmlns:xlrd="http://schemas.microsoft.com/office/spreadsheetml/2017/richdata" uri="{3e2802c4-a4d2-4d8b-9148-e3be6c30e623}">
          <xlrd:rvb i="3845"/>
        </ext>
      </extLst>
    </bk>
    <bk>
      <extLst>
        <ext xmlns:xlrd="http://schemas.microsoft.com/office/spreadsheetml/2017/richdata" uri="{3e2802c4-a4d2-4d8b-9148-e3be6c30e623}">
          <xlrd:rvb i="3853"/>
        </ext>
      </extLst>
    </bk>
    <bk>
      <extLst>
        <ext xmlns:xlrd="http://schemas.microsoft.com/office/spreadsheetml/2017/richdata" uri="{3e2802c4-a4d2-4d8b-9148-e3be6c30e623}">
          <xlrd:rvb i="3860"/>
        </ext>
      </extLst>
    </bk>
    <bk>
      <extLst>
        <ext xmlns:xlrd="http://schemas.microsoft.com/office/spreadsheetml/2017/richdata" uri="{3e2802c4-a4d2-4d8b-9148-e3be6c30e623}">
          <xlrd:rvb i="3868"/>
        </ext>
      </extLst>
    </bk>
    <bk>
      <extLst>
        <ext xmlns:xlrd="http://schemas.microsoft.com/office/spreadsheetml/2017/richdata" uri="{3e2802c4-a4d2-4d8b-9148-e3be6c30e623}">
          <xlrd:rvb i="3875"/>
        </ext>
      </extLst>
    </bk>
    <bk>
      <extLst>
        <ext xmlns:xlrd="http://schemas.microsoft.com/office/spreadsheetml/2017/richdata" uri="{3e2802c4-a4d2-4d8b-9148-e3be6c30e623}">
          <xlrd:rvb i="3883"/>
        </ext>
      </extLst>
    </bk>
    <bk>
      <extLst>
        <ext xmlns:xlrd="http://schemas.microsoft.com/office/spreadsheetml/2017/richdata" uri="{3e2802c4-a4d2-4d8b-9148-e3be6c30e623}">
          <xlrd:rvb i="3890"/>
        </ext>
      </extLst>
    </bk>
    <bk>
      <extLst>
        <ext xmlns:xlrd="http://schemas.microsoft.com/office/spreadsheetml/2017/richdata" uri="{3e2802c4-a4d2-4d8b-9148-e3be6c30e623}">
          <xlrd:rvb i="3897"/>
        </ext>
      </extLst>
    </bk>
    <bk>
      <extLst>
        <ext xmlns:xlrd="http://schemas.microsoft.com/office/spreadsheetml/2017/richdata" uri="{3e2802c4-a4d2-4d8b-9148-e3be6c30e623}">
          <xlrd:rvb i="3907"/>
        </ext>
      </extLst>
    </bk>
    <bk>
      <extLst>
        <ext xmlns:xlrd="http://schemas.microsoft.com/office/spreadsheetml/2017/richdata" uri="{3e2802c4-a4d2-4d8b-9148-e3be6c30e623}">
          <xlrd:rvb i="3915"/>
        </ext>
      </extLst>
    </bk>
    <bk>
      <extLst>
        <ext xmlns:xlrd="http://schemas.microsoft.com/office/spreadsheetml/2017/richdata" uri="{3e2802c4-a4d2-4d8b-9148-e3be6c30e623}">
          <xlrd:rvb i="3923"/>
        </ext>
      </extLst>
    </bk>
    <bk>
      <extLst>
        <ext xmlns:xlrd="http://schemas.microsoft.com/office/spreadsheetml/2017/richdata" uri="{3e2802c4-a4d2-4d8b-9148-e3be6c30e623}">
          <xlrd:rvb i="3931"/>
        </ext>
      </extLst>
    </bk>
    <bk>
      <extLst>
        <ext xmlns:xlrd="http://schemas.microsoft.com/office/spreadsheetml/2017/richdata" uri="{3e2802c4-a4d2-4d8b-9148-e3be6c30e623}">
          <xlrd:rvb i="3941"/>
        </ext>
      </extLst>
    </bk>
    <bk>
      <extLst>
        <ext xmlns:xlrd="http://schemas.microsoft.com/office/spreadsheetml/2017/richdata" uri="{3e2802c4-a4d2-4d8b-9148-e3be6c30e623}">
          <xlrd:rvb i="3949"/>
        </ext>
      </extLst>
    </bk>
    <bk>
      <extLst>
        <ext xmlns:xlrd="http://schemas.microsoft.com/office/spreadsheetml/2017/richdata" uri="{3e2802c4-a4d2-4d8b-9148-e3be6c30e623}">
          <xlrd:rvb i="3955"/>
        </ext>
      </extLst>
    </bk>
    <bk>
      <extLst>
        <ext xmlns:xlrd="http://schemas.microsoft.com/office/spreadsheetml/2017/richdata" uri="{3e2802c4-a4d2-4d8b-9148-e3be6c30e623}">
          <xlrd:rvb i="3963"/>
        </ext>
      </extLst>
    </bk>
    <bk>
      <extLst>
        <ext xmlns:xlrd="http://schemas.microsoft.com/office/spreadsheetml/2017/richdata" uri="{3e2802c4-a4d2-4d8b-9148-e3be6c30e623}">
          <xlrd:rvb i="3969"/>
        </ext>
      </extLst>
    </bk>
    <bk>
      <extLst>
        <ext xmlns:xlrd="http://schemas.microsoft.com/office/spreadsheetml/2017/richdata" uri="{3e2802c4-a4d2-4d8b-9148-e3be6c30e623}">
          <xlrd:rvb i="3979"/>
        </ext>
      </extLst>
    </bk>
    <bk>
      <extLst>
        <ext xmlns:xlrd="http://schemas.microsoft.com/office/spreadsheetml/2017/richdata" uri="{3e2802c4-a4d2-4d8b-9148-e3be6c30e623}">
          <xlrd:rvb i="3986"/>
        </ext>
      </extLst>
    </bk>
    <bk>
      <extLst>
        <ext xmlns:xlrd="http://schemas.microsoft.com/office/spreadsheetml/2017/richdata" uri="{3e2802c4-a4d2-4d8b-9148-e3be6c30e623}">
          <xlrd:rvb i="3994"/>
        </ext>
      </extLst>
    </bk>
    <bk>
      <extLst>
        <ext xmlns:xlrd="http://schemas.microsoft.com/office/spreadsheetml/2017/richdata" uri="{3e2802c4-a4d2-4d8b-9148-e3be6c30e623}">
          <xlrd:rvb i="4002"/>
        </ext>
      </extLst>
    </bk>
    <bk>
      <extLst>
        <ext xmlns:xlrd="http://schemas.microsoft.com/office/spreadsheetml/2017/richdata" uri="{3e2802c4-a4d2-4d8b-9148-e3be6c30e623}">
          <xlrd:rvb i="4010"/>
        </ext>
      </extLst>
    </bk>
    <bk>
      <extLst>
        <ext xmlns:xlrd="http://schemas.microsoft.com/office/spreadsheetml/2017/richdata" uri="{3e2802c4-a4d2-4d8b-9148-e3be6c30e623}">
          <xlrd:rvb i="4018"/>
        </ext>
      </extLst>
    </bk>
    <bk>
      <extLst>
        <ext xmlns:xlrd="http://schemas.microsoft.com/office/spreadsheetml/2017/richdata" uri="{3e2802c4-a4d2-4d8b-9148-e3be6c30e623}">
          <xlrd:rvb i="4026"/>
        </ext>
      </extLst>
    </bk>
    <bk>
      <extLst>
        <ext xmlns:xlrd="http://schemas.microsoft.com/office/spreadsheetml/2017/richdata" uri="{3e2802c4-a4d2-4d8b-9148-e3be6c30e623}">
          <xlrd:rvb i="4033"/>
        </ext>
      </extLst>
    </bk>
    <bk>
      <extLst>
        <ext xmlns:xlrd="http://schemas.microsoft.com/office/spreadsheetml/2017/richdata" uri="{3e2802c4-a4d2-4d8b-9148-e3be6c30e623}">
          <xlrd:rvb i="4041"/>
        </ext>
      </extLst>
    </bk>
    <bk>
      <extLst>
        <ext xmlns:xlrd="http://schemas.microsoft.com/office/spreadsheetml/2017/richdata" uri="{3e2802c4-a4d2-4d8b-9148-e3be6c30e623}">
          <xlrd:rvb i="4051"/>
        </ext>
      </extLst>
    </bk>
    <bk>
      <extLst>
        <ext xmlns:xlrd="http://schemas.microsoft.com/office/spreadsheetml/2017/richdata" uri="{3e2802c4-a4d2-4d8b-9148-e3be6c30e623}">
          <xlrd:rvb i="4059"/>
        </ext>
      </extLst>
    </bk>
    <bk>
      <extLst>
        <ext xmlns:xlrd="http://schemas.microsoft.com/office/spreadsheetml/2017/richdata" uri="{3e2802c4-a4d2-4d8b-9148-e3be6c30e623}">
          <xlrd:rvb i="4066"/>
        </ext>
      </extLst>
    </bk>
    <bk>
      <extLst>
        <ext xmlns:xlrd="http://schemas.microsoft.com/office/spreadsheetml/2017/richdata" uri="{3e2802c4-a4d2-4d8b-9148-e3be6c30e623}">
          <xlrd:rvb i="4074"/>
        </ext>
      </extLst>
    </bk>
    <bk>
      <extLst>
        <ext xmlns:xlrd="http://schemas.microsoft.com/office/spreadsheetml/2017/richdata" uri="{3e2802c4-a4d2-4d8b-9148-e3be6c30e623}">
          <xlrd:rvb i="4084"/>
        </ext>
      </extLst>
    </bk>
    <bk>
      <extLst>
        <ext xmlns:xlrd="http://schemas.microsoft.com/office/spreadsheetml/2017/richdata" uri="{3e2802c4-a4d2-4d8b-9148-e3be6c30e623}">
          <xlrd:rvb i="4092"/>
        </ext>
      </extLst>
    </bk>
    <bk>
      <extLst>
        <ext xmlns:xlrd="http://schemas.microsoft.com/office/spreadsheetml/2017/richdata" uri="{3e2802c4-a4d2-4d8b-9148-e3be6c30e623}">
          <xlrd:rvb i="4099"/>
        </ext>
      </extLst>
    </bk>
    <bk>
      <extLst>
        <ext xmlns:xlrd="http://schemas.microsoft.com/office/spreadsheetml/2017/richdata" uri="{3e2802c4-a4d2-4d8b-9148-e3be6c30e623}">
          <xlrd:rvb i="4107"/>
        </ext>
      </extLst>
    </bk>
    <bk>
      <extLst>
        <ext xmlns:xlrd="http://schemas.microsoft.com/office/spreadsheetml/2017/richdata" uri="{3e2802c4-a4d2-4d8b-9148-e3be6c30e623}">
          <xlrd:rvb i="4115"/>
        </ext>
      </extLst>
    </bk>
    <bk>
      <extLst>
        <ext xmlns:xlrd="http://schemas.microsoft.com/office/spreadsheetml/2017/richdata" uri="{3e2802c4-a4d2-4d8b-9148-e3be6c30e623}">
          <xlrd:rvb i="4123"/>
        </ext>
      </extLst>
    </bk>
    <bk>
      <extLst>
        <ext xmlns:xlrd="http://schemas.microsoft.com/office/spreadsheetml/2017/richdata" uri="{3e2802c4-a4d2-4d8b-9148-e3be6c30e623}">
          <xlrd:rvb i="4131"/>
        </ext>
      </extLst>
    </bk>
    <bk>
      <extLst>
        <ext xmlns:xlrd="http://schemas.microsoft.com/office/spreadsheetml/2017/richdata" uri="{3e2802c4-a4d2-4d8b-9148-e3be6c30e623}">
          <xlrd:rvb i="4141"/>
        </ext>
      </extLst>
    </bk>
    <bk>
      <extLst>
        <ext xmlns:xlrd="http://schemas.microsoft.com/office/spreadsheetml/2017/richdata" uri="{3e2802c4-a4d2-4d8b-9148-e3be6c30e623}">
          <xlrd:rvb i="4149"/>
        </ext>
      </extLst>
    </bk>
    <bk>
      <extLst>
        <ext xmlns:xlrd="http://schemas.microsoft.com/office/spreadsheetml/2017/richdata" uri="{3e2802c4-a4d2-4d8b-9148-e3be6c30e623}">
          <xlrd:rvb i="4157"/>
        </ext>
      </extLst>
    </bk>
    <bk>
      <extLst>
        <ext xmlns:xlrd="http://schemas.microsoft.com/office/spreadsheetml/2017/richdata" uri="{3e2802c4-a4d2-4d8b-9148-e3be6c30e623}">
          <xlrd:rvb i="4165"/>
        </ext>
      </extLst>
    </bk>
    <bk>
      <extLst>
        <ext xmlns:xlrd="http://schemas.microsoft.com/office/spreadsheetml/2017/richdata" uri="{3e2802c4-a4d2-4d8b-9148-e3be6c30e623}">
          <xlrd:rvb i="4174"/>
        </ext>
      </extLst>
    </bk>
    <bk>
      <extLst>
        <ext xmlns:xlrd="http://schemas.microsoft.com/office/spreadsheetml/2017/richdata" uri="{3e2802c4-a4d2-4d8b-9148-e3be6c30e623}">
          <xlrd:rvb i="4180"/>
        </ext>
      </extLst>
    </bk>
    <bk>
      <extLst>
        <ext xmlns:xlrd="http://schemas.microsoft.com/office/spreadsheetml/2017/richdata" uri="{3e2802c4-a4d2-4d8b-9148-e3be6c30e623}">
          <xlrd:rvb i="4188"/>
        </ext>
      </extLst>
    </bk>
    <bk>
      <extLst>
        <ext xmlns:xlrd="http://schemas.microsoft.com/office/spreadsheetml/2017/richdata" uri="{3e2802c4-a4d2-4d8b-9148-e3be6c30e623}">
          <xlrd:rvb i="4194"/>
        </ext>
      </extLst>
    </bk>
    <bk>
      <extLst>
        <ext xmlns:xlrd="http://schemas.microsoft.com/office/spreadsheetml/2017/richdata" uri="{3e2802c4-a4d2-4d8b-9148-e3be6c30e623}">
          <xlrd:rvb i="4204"/>
        </ext>
      </extLst>
    </bk>
    <bk>
      <extLst>
        <ext xmlns:xlrd="http://schemas.microsoft.com/office/spreadsheetml/2017/richdata" uri="{3e2802c4-a4d2-4d8b-9148-e3be6c30e623}">
          <xlrd:rvb i="4212"/>
        </ext>
      </extLst>
    </bk>
    <bk>
      <extLst>
        <ext xmlns:xlrd="http://schemas.microsoft.com/office/spreadsheetml/2017/richdata" uri="{3e2802c4-a4d2-4d8b-9148-e3be6c30e623}">
          <xlrd:rvb i="4220"/>
        </ext>
      </extLst>
    </bk>
    <bk>
      <extLst>
        <ext xmlns:xlrd="http://schemas.microsoft.com/office/spreadsheetml/2017/richdata" uri="{3e2802c4-a4d2-4d8b-9148-e3be6c30e623}">
          <xlrd:rvb i="4228"/>
        </ext>
      </extLst>
    </bk>
    <bk>
      <extLst>
        <ext xmlns:xlrd="http://schemas.microsoft.com/office/spreadsheetml/2017/richdata" uri="{3e2802c4-a4d2-4d8b-9148-e3be6c30e623}">
          <xlrd:rvb i="4234"/>
        </ext>
      </extLst>
    </bk>
    <bk>
      <extLst>
        <ext xmlns:xlrd="http://schemas.microsoft.com/office/spreadsheetml/2017/richdata" uri="{3e2802c4-a4d2-4d8b-9148-e3be6c30e623}">
          <xlrd:rvb i="4241"/>
        </ext>
      </extLst>
    </bk>
    <bk>
      <extLst>
        <ext xmlns:xlrd="http://schemas.microsoft.com/office/spreadsheetml/2017/richdata" uri="{3e2802c4-a4d2-4d8b-9148-e3be6c30e623}">
          <xlrd:rvb i="4248"/>
        </ext>
      </extLst>
    </bk>
    <bk>
      <extLst>
        <ext xmlns:xlrd="http://schemas.microsoft.com/office/spreadsheetml/2017/richdata" uri="{3e2802c4-a4d2-4d8b-9148-e3be6c30e623}">
          <xlrd:rvb i="4256"/>
        </ext>
      </extLst>
    </bk>
    <bk>
      <extLst>
        <ext xmlns:xlrd="http://schemas.microsoft.com/office/spreadsheetml/2017/richdata" uri="{3e2802c4-a4d2-4d8b-9148-e3be6c30e623}">
          <xlrd:rvb i="4264"/>
        </ext>
      </extLst>
    </bk>
    <bk>
      <extLst>
        <ext xmlns:xlrd="http://schemas.microsoft.com/office/spreadsheetml/2017/richdata" uri="{3e2802c4-a4d2-4d8b-9148-e3be6c30e623}">
          <xlrd:rvb i="4271"/>
        </ext>
      </extLst>
    </bk>
    <bk>
      <extLst>
        <ext xmlns:xlrd="http://schemas.microsoft.com/office/spreadsheetml/2017/richdata" uri="{3e2802c4-a4d2-4d8b-9148-e3be6c30e623}">
          <xlrd:rvb i="4278"/>
        </ext>
      </extLst>
    </bk>
    <bk>
      <extLst>
        <ext xmlns:xlrd="http://schemas.microsoft.com/office/spreadsheetml/2017/richdata" uri="{3e2802c4-a4d2-4d8b-9148-e3be6c30e623}">
          <xlrd:rvb i="4286"/>
        </ext>
      </extLst>
    </bk>
    <bk>
      <extLst>
        <ext xmlns:xlrd="http://schemas.microsoft.com/office/spreadsheetml/2017/richdata" uri="{3e2802c4-a4d2-4d8b-9148-e3be6c30e623}">
          <xlrd:rvb i="4294"/>
        </ext>
      </extLst>
    </bk>
    <bk>
      <extLst>
        <ext xmlns:xlrd="http://schemas.microsoft.com/office/spreadsheetml/2017/richdata" uri="{3e2802c4-a4d2-4d8b-9148-e3be6c30e623}">
          <xlrd:rvb i="4301"/>
        </ext>
      </extLst>
    </bk>
    <bk>
      <extLst>
        <ext xmlns:xlrd="http://schemas.microsoft.com/office/spreadsheetml/2017/richdata" uri="{3e2802c4-a4d2-4d8b-9148-e3be6c30e623}">
          <xlrd:rvb i="4308"/>
        </ext>
      </extLst>
    </bk>
    <bk>
      <extLst>
        <ext xmlns:xlrd="http://schemas.microsoft.com/office/spreadsheetml/2017/richdata" uri="{3e2802c4-a4d2-4d8b-9148-e3be6c30e623}">
          <xlrd:rvb i="4315"/>
        </ext>
      </extLst>
    </bk>
    <bk>
      <extLst>
        <ext xmlns:xlrd="http://schemas.microsoft.com/office/spreadsheetml/2017/richdata" uri="{3e2802c4-a4d2-4d8b-9148-e3be6c30e623}">
          <xlrd:rvb i="4322"/>
        </ext>
      </extLst>
    </bk>
    <bk>
      <extLst>
        <ext xmlns:xlrd="http://schemas.microsoft.com/office/spreadsheetml/2017/richdata" uri="{3e2802c4-a4d2-4d8b-9148-e3be6c30e623}">
          <xlrd:rvb i="4330"/>
        </ext>
      </extLst>
    </bk>
    <bk>
      <extLst>
        <ext xmlns:xlrd="http://schemas.microsoft.com/office/spreadsheetml/2017/richdata" uri="{3e2802c4-a4d2-4d8b-9148-e3be6c30e623}">
          <xlrd:rvb i="4338"/>
        </ext>
      </extLst>
    </bk>
    <bk>
      <extLst>
        <ext xmlns:xlrd="http://schemas.microsoft.com/office/spreadsheetml/2017/richdata" uri="{3e2802c4-a4d2-4d8b-9148-e3be6c30e623}">
          <xlrd:rvb i="4346"/>
        </ext>
      </extLst>
    </bk>
    <bk>
      <extLst>
        <ext xmlns:xlrd="http://schemas.microsoft.com/office/spreadsheetml/2017/richdata" uri="{3e2802c4-a4d2-4d8b-9148-e3be6c30e623}">
          <xlrd:rvb i="4354"/>
        </ext>
      </extLst>
    </bk>
    <bk>
      <extLst>
        <ext xmlns:xlrd="http://schemas.microsoft.com/office/spreadsheetml/2017/richdata" uri="{3e2802c4-a4d2-4d8b-9148-e3be6c30e623}">
          <xlrd:rvb i="4361"/>
        </ext>
      </extLst>
    </bk>
    <bk>
      <extLst>
        <ext xmlns:xlrd="http://schemas.microsoft.com/office/spreadsheetml/2017/richdata" uri="{3e2802c4-a4d2-4d8b-9148-e3be6c30e623}">
          <xlrd:rvb i="4371"/>
        </ext>
      </extLst>
    </bk>
    <bk>
      <extLst>
        <ext xmlns:xlrd="http://schemas.microsoft.com/office/spreadsheetml/2017/richdata" uri="{3e2802c4-a4d2-4d8b-9148-e3be6c30e623}">
          <xlrd:rvb i="4378"/>
        </ext>
      </extLst>
    </bk>
    <bk>
      <extLst>
        <ext xmlns:xlrd="http://schemas.microsoft.com/office/spreadsheetml/2017/richdata" uri="{3e2802c4-a4d2-4d8b-9148-e3be6c30e623}">
          <xlrd:rvb i="4386"/>
        </ext>
      </extLst>
    </bk>
    <bk>
      <extLst>
        <ext xmlns:xlrd="http://schemas.microsoft.com/office/spreadsheetml/2017/richdata" uri="{3e2802c4-a4d2-4d8b-9148-e3be6c30e623}">
          <xlrd:rvb i="4396"/>
        </ext>
      </extLst>
    </bk>
    <bk>
      <extLst>
        <ext xmlns:xlrd="http://schemas.microsoft.com/office/spreadsheetml/2017/richdata" uri="{3e2802c4-a4d2-4d8b-9148-e3be6c30e623}">
          <xlrd:rvb i="4406"/>
        </ext>
      </extLst>
    </bk>
    <bk>
      <extLst>
        <ext xmlns:xlrd="http://schemas.microsoft.com/office/spreadsheetml/2017/richdata" uri="{3e2802c4-a4d2-4d8b-9148-e3be6c30e623}">
          <xlrd:rvb i="4414"/>
        </ext>
      </extLst>
    </bk>
    <bk>
      <extLst>
        <ext xmlns:xlrd="http://schemas.microsoft.com/office/spreadsheetml/2017/richdata" uri="{3e2802c4-a4d2-4d8b-9148-e3be6c30e623}">
          <xlrd:rvb i="4421"/>
        </ext>
      </extLst>
    </bk>
    <bk>
      <extLst>
        <ext xmlns:xlrd="http://schemas.microsoft.com/office/spreadsheetml/2017/richdata" uri="{3e2802c4-a4d2-4d8b-9148-e3be6c30e623}">
          <xlrd:rvb i="4429"/>
        </ext>
      </extLst>
    </bk>
    <bk>
      <extLst>
        <ext xmlns:xlrd="http://schemas.microsoft.com/office/spreadsheetml/2017/richdata" uri="{3e2802c4-a4d2-4d8b-9148-e3be6c30e623}">
          <xlrd:rvb i="4439"/>
        </ext>
      </extLst>
    </bk>
    <bk>
      <extLst>
        <ext xmlns:xlrd="http://schemas.microsoft.com/office/spreadsheetml/2017/richdata" uri="{3e2802c4-a4d2-4d8b-9148-e3be6c30e623}">
          <xlrd:rvb i="4446"/>
        </ext>
      </extLst>
    </bk>
    <bk>
      <extLst>
        <ext xmlns:xlrd="http://schemas.microsoft.com/office/spreadsheetml/2017/richdata" uri="{3e2802c4-a4d2-4d8b-9148-e3be6c30e623}">
          <xlrd:rvb i="4453"/>
        </ext>
      </extLst>
    </bk>
    <bk>
      <extLst>
        <ext xmlns:xlrd="http://schemas.microsoft.com/office/spreadsheetml/2017/richdata" uri="{3e2802c4-a4d2-4d8b-9148-e3be6c30e623}">
          <xlrd:rvb i="4461"/>
        </ext>
      </extLst>
    </bk>
    <bk>
      <extLst>
        <ext xmlns:xlrd="http://schemas.microsoft.com/office/spreadsheetml/2017/richdata" uri="{3e2802c4-a4d2-4d8b-9148-e3be6c30e623}">
          <xlrd:rvb i="4469"/>
        </ext>
      </extLst>
    </bk>
    <bk>
      <extLst>
        <ext xmlns:xlrd="http://schemas.microsoft.com/office/spreadsheetml/2017/richdata" uri="{3e2802c4-a4d2-4d8b-9148-e3be6c30e623}">
          <xlrd:rvb i="4477"/>
        </ext>
      </extLst>
    </bk>
    <bk>
      <extLst>
        <ext xmlns:xlrd="http://schemas.microsoft.com/office/spreadsheetml/2017/richdata" uri="{3e2802c4-a4d2-4d8b-9148-e3be6c30e623}">
          <xlrd:rvb i="4485"/>
        </ext>
      </extLst>
    </bk>
    <bk>
      <extLst>
        <ext xmlns:xlrd="http://schemas.microsoft.com/office/spreadsheetml/2017/richdata" uri="{3e2802c4-a4d2-4d8b-9148-e3be6c30e623}">
          <xlrd:rvb i="4493"/>
        </ext>
      </extLst>
    </bk>
    <bk>
      <extLst>
        <ext xmlns:xlrd="http://schemas.microsoft.com/office/spreadsheetml/2017/richdata" uri="{3e2802c4-a4d2-4d8b-9148-e3be6c30e623}">
          <xlrd:rvb i="4501"/>
        </ext>
      </extLst>
    </bk>
    <bk>
      <extLst>
        <ext xmlns:xlrd="http://schemas.microsoft.com/office/spreadsheetml/2017/richdata" uri="{3e2802c4-a4d2-4d8b-9148-e3be6c30e623}">
          <xlrd:rvb i="4509"/>
        </ext>
      </extLst>
    </bk>
    <bk>
      <extLst>
        <ext xmlns:xlrd="http://schemas.microsoft.com/office/spreadsheetml/2017/richdata" uri="{3e2802c4-a4d2-4d8b-9148-e3be6c30e623}">
          <xlrd:rvb i="4517"/>
        </ext>
      </extLst>
    </bk>
    <bk>
      <extLst>
        <ext xmlns:xlrd="http://schemas.microsoft.com/office/spreadsheetml/2017/richdata" uri="{3e2802c4-a4d2-4d8b-9148-e3be6c30e623}">
          <xlrd:rvb i="4524"/>
        </ext>
      </extLst>
    </bk>
    <bk>
      <extLst>
        <ext xmlns:xlrd="http://schemas.microsoft.com/office/spreadsheetml/2017/richdata" uri="{3e2802c4-a4d2-4d8b-9148-e3be6c30e623}">
          <xlrd:rvb i="4534"/>
        </ext>
      </extLst>
    </bk>
    <bk>
      <extLst>
        <ext xmlns:xlrd="http://schemas.microsoft.com/office/spreadsheetml/2017/richdata" uri="{3e2802c4-a4d2-4d8b-9148-e3be6c30e623}">
          <xlrd:rvb i="4542"/>
        </ext>
      </extLst>
    </bk>
    <bk>
      <extLst>
        <ext xmlns:xlrd="http://schemas.microsoft.com/office/spreadsheetml/2017/richdata" uri="{3e2802c4-a4d2-4d8b-9148-e3be6c30e623}">
          <xlrd:rvb i="4550"/>
        </ext>
      </extLst>
    </bk>
    <bk>
      <extLst>
        <ext xmlns:xlrd="http://schemas.microsoft.com/office/spreadsheetml/2017/richdata" uri="{3e2802c4-a4d2-4d8b-9148-e3be6c30e623}">
          <xlrd:rvb i="4558"/>
        </ext>
      </extLst>
    </bk>
    <bk>
      <extLst>
        <ext xmlns:xlrd="http://schemas.microsoft.com/office/spreadsheetml/2017/richdata" uri="{3e2802c4-a4d2-4d8b-9148-e3be6c30e623}">
          <xlrd:rvb i="4565"/>
        </ext>
      </extLst>
    </bk>
    <bk>
      <extLst>
        <ext xmlns:xlrd="http://schemas.microsoft.com/office/spreadsheetml/2017/richdata" uri="{3e2802c4-a4d2-4d8b-9148-e3be6c30e623}">
          <xlrd:rvb i="4573"/>
        </ext>
      </extLst>
    </bk>
    <bk>
      <extLst>
        <ext xmlns:xlrd="http://schemas.microsoft.com/office/spreadsheetml/2017/richdata" uri="{3e2802c4-a4d2-4d8b-9148-e3be6c30e623}">
          <xlrd:rvb i="4580"/>
        </ext>
      </extLst>
    </bk>
    <bk>
      <extLst>
        <ext xmlns:xlrd="http://schemas.microsoft.com/office/spreadsheetml/2017/richdata" uri="{3e2802c4-a4d2-4d8b-9148-e3be6c30e623}">
          <xlrd:rvb i="4587"/>
        </ext>
      </extLst>
    </bk>
    <bk>
      <extLst>
        <ext xmlns:xlrd="http://schemas.microsoft.com/office/spreadsheetml/2017/richdata" uri="{3e2802c4-a4d2-4d8b-9148-e3be6c30e623}">
          <xlrd:rvb i="4595"/>
        </ext>
      </extLst>
    </bk>
    <bk>
      <extLst>
        <ext xmlns:xlrd="http://schemas.microsoft.com/office/spreadsheetml/2017/richdata" uri="{3e2802c4-a4d2-4d8b-9148-e3be6c30e623}">
          <xlrd:rvb i="4603"/>
        </ext>
      </extLst>
    </bk>
    <bk>
      <extLst>
        <ext xmlns:xlrd="http://schemas.microsoft.com/office/spreadsheetml/2017/richdata" uri="{3e2802c4-a4d2-4d8b-9148-e3be6c30e623}">
          <xlrd:rvb i="4611"/>
        </ext>
      </extLst>
    </bk>
    <bk>
      <extLst>
        <ext xmlns:xlrd="http://schemas.microsoft.com/office/spreadsheetml/2017/richdata" uri="{3e2802c4-a4d2-4d8b-9148-e3be6c30e623}">
          <xlrd:rvb i="4619"/>
        </ext>
      </extLst>
    </bk>
    <bk>
      <extLst>
        <ext xmlns:xlrd="http://schemas.microsoft.com/office/spreadsheetml/2017/richdata" uri="{3e2802c4-a4d2-4d8b-9148-e3be6c30e623}">
          <xlrd:rvb i="4627"/>
        </ext>
      </extLst>
    </bk>
    <bk>
      <extLst>
        <ext xmlns:xlrd="http://schemas.microsoft.com/office/spreadsheetml/2017/richdata" uri="{3e2802c4-a4d2-4d8b-9148-e3be6c30e623}">
          <xlrd:rvb i="4636"/>
        </ext>
      </extLst>
    </bk>
    <bk>
      <extLst>
        <ext xmlns:xlrd="http://schemas.microsoft.com/office/spreadsheetml/2017/richdata" uri="{3e2802c4-a4d2-4d8b-9148-e3be6c30e623}">
          <xlrd:rvb i="4644"/>
        </ext>
      </extLst>
    </bk>
    <bk>
      <extLst>
        <ext xmlns:xlrd="http://schemas.microsoft.com/office/spreadsheetml/2017/richdata" uri="{3e2802c4-a4d2-4d8b-9148-e3be6c30e623}">
          <xlrd:rvb i="4652"/>
        </ext>
      </extLst>
    </bk>
    <bk>
      <extLst>
        <ext xmlns:xlrd="http://schemas.microsoft.com/office/spreadsheetml/2017/richdata" uri="{3e2802c4-a4d2-4d8b-9148-e3be6c30e623}">
          <xlrd:rvb i="4660"/>
        </ext>
      </extLst>
    </bk>
    <bk>
      <extLst>
        <ext xmlns:xlrd="http://schemas.microsoft.com/office/spreadsheetml/2017/richdata" uri="{3e2802c4-a4d2-4d8b-9148-e3be6c30e623}">
          <xlrd:rvb i="4668"/>
        </ext>
      </extLst>
    </bk>
    <bk>
      <extLst>
        <ext xmlns:xlrd="http://schemas.microsoft.com/office/spreadsheetml/2017/richdata" uri="{3e2802c4-a4d2-4d8b-9148-e3be6c30e623}">
          <xlrd:rvb i="4678"/>
        </ext>
      </extLst>
    </bk>
    <bk>
      <extLst>
        <ext xmlns:xlrd="http://schemas.microsoft.com/office/spreadsheetml/2017/richdata" uri="{3e2802c4-a4d2-4d8b-9148-e3be6c30e623}">
          <xlrd:rvb i="4685"/>
        </ext>
      </extLst>
    </bk>
    <bk>
      <extLst>
        <ext xmlns:xlrd="http://schemas.microsoft.com/office/spreadsheetml/2017/richdata" uri="{3e2802c4-a4d2-4d8b-9148-e3be6c30e623}">
          <xlrd:rvb i="4693"/>
        </ext>
      </extLst>
    </bk>
    <bk>
      <extLst>
        <ext xmlns:xlrd="http://schemas.microsoft.com/office/spreadsheetml/2017/richdata" uri="{3e2802c4-a4d2-4d8b-9148-e3be6c30e623}">
          <xlrd:rvb i="4701"/>
        </ext>
      </extLst>
    </bk>
    <bk>
      <extLst>
        <ext xmlns:xlrd="http://schemas.microsoft.com/office/spreadsheetml/2017/richdata" uri="{3e2802c4-a4d2-4d8b-9148-e3be6c30e623}">
          <xlrd:rvb i="4709"/>
        </ext>
      </extLst>
    </bk>
    <bk>
      <extLst>
        <ext xmlns:xlrd="http://schemas.microsoft.com/office/spreadsheetml/2017/richdata" uri="{3e2802c4-a4d2-4d8b-9148-e3be6c30e623}">
          <xlrd:rvb i="4717"/>
        </ext>
      </extLst>
    </bk>
    <bk>
      <extLst>
        <ext xmlns:xlrd="http://schemas.microsoft.com/office/spreadsheetml/2017/richdata" uri="{3e2802c4-a4d2-4d8b-9148-e3be6c30e623}">
          <xlrd:rvb i="4724"/>
        </ext>
      </extLst>
    </bk>
    <bk>
      <extLst>
        <ext xmlns:xlrd="http://schemas.microsoft.com/office/spreadsheetml/2017/richdata" uri="{3e2802c4-a4d2-4d8b-9148-e3be6c30e623}">
          <xlrd:rvb i="4734"/>
        </ext>
      </extLst>
    </bk>
    <bk>
      <extLst>
        <ext xmlns:xlrd="http://schemas.microsoft.com/office/spreadsheetml/2017/richdata" uri="{3e2802c4-a4d2-4d8b-9148-e3be6c30e623}">
          <xlrd:rvb i="4741"/>
        </ext>
      </extLst>
    </bk>
    <bk>
      <extLst>
        <ext xmlns:xlrd="http://schemas.microsoft.com/office/spreadsheetml/2017/richdata" uri="{3e2802c4-a4d2-4d8b-9148-e3be6c30e623}">
          <xlrd:rvb i="4748"/>
        </ext>
      </extLst>
    </bk>
    <bk>
      <extLst>
        <ext xmlns:xlrd="http://schemas.microsoft.com/office/spreadsheetml/2017/richdata" uri="{3e2802c4-a4d2-4d8b-9148-e3be6c30e623}">
          <xlrd:rvb i="4756"/>
        </ext>
      </extLst>
    </bk>
    <bk>
      <extLst>
        <ext xmlns:xlrd="http://schemas.microsoft.com/office/spreadsheetml/2017/richdata" uri="{3e2802c4-a4d2-4d8b-9148-e3be6c30e623}">
          <xlrd:rvb i="4764"/>
        </ext>
      </extLst>
    </bk>
    <bk>
      <extLst>
        <ext xmlns:xlrd="http://schemas.microsoft.com/office/spreadsheetml/2017/richdata" uri="{3e2802c4-a4d2-4d8b-9148-e3be6c30e623}">
          <xlrd:rvb i="4770"/>
        </ext>
      </extLst>
    </bk>
    <bk>
      <extLst>
        <ext xmlns:xlrd="http://schemas.microsoft.com/office/spreadsheetml/2017/richdata" uri="{3e2802c4-a4d2-4d8b-9148-e3be6c30e623}">
          <xlrd:rvb i="4777"/>
        </ext>
      </extLst>
    </bk>
    <bk>
      <extLst>
        <ext xmlns:xlrd="http://schemas.microsoft.com/office/spreadsheetml/2017/richdata" uri="{3e2802c4-a4d2-4d8b-9148-e3be6c30e623}">
          <xlrd:rvb i="4785"/>
        </ext>
      </extLst>
    </bk>
    <bk>
      <extLst>
        <ext xmlns:xlrd="http://schemas.microsoft.com/office/spreadsheetml/2017/richdata" uri="{3e2802c4-a4d2-4d8b-9148-e3be6c30e623}">
          <xlrd:rvb i="4795"/>
        </ext>
      </extLst>
    </bk>
    <bk>
      <extLst>
        <ext xmlns:xlrd="http://schemas.microsoft.com/office/spreadsheetml/2017/richdata" uri="{3e2802c4-a4d2-4d8b-9148-e3be6c30e623}">
          <xlrd:rvb i="4803"/>
        </ext>
      </extLst>
    </bk>
    <bk>
      <extLst>
        <ext xmlns:xlrd="http://schemas.microsoft.com/office/spreadsheetml/2017/richdata" uri="{3e2802c4-a4d2-4d8b-9148-e3be6c30e623}">
          <xlrd:rvb i="4809"/>
        </ext>
      </extLst>
    </bk>
    <bk>
      <extLst>
        <ext xmlns:xlrd="http://schemas.microsoft.com/office/spreadsheetml/2017/richdata" uri="{3e2802c4-a4d2-4d8b-9148-e3be6c30e623}">
          <xlrd:rvb i="4816"/>
        </ext>
      </extLst>
    </bk>
    <bk>
      <extLst>
        <ext xmlns:xlrd="http://schemas.microsoft.com/office/spreadsheetml/2017/richdata" uri="{3e2802c4-a4d2-4d8b-9148-e3be6c30e623}">
          <xlrd:rvb i="4826"/>
        </ext>
      </extLst>
    </bk>
    <bk>
      <extLst>
        <ext xmlns:xlrd="http://schemas.microsoft.com/office/spreadsheetml/2017/richdata" uri="{3e2802c4-a4d2-4d8b-9148-e3be6c30e623}">
          <xlrd:rvb i="4834"/>
        </ext>
      </extLst>
    </bk>
    <bk>
      <extLst>
        <ext xmlns:xlrd="http://schemas.microsoft.com/office/spreadsheetml/2017/richdata" uri="{3e2802c4-a4d2-4d8b-9148-e3be6c30e623}">
          <xlrd:rvb i="4841"/>
        </ext>
      </extLst>
    </bk>
    <bk>
      <extLst>
        <ext xmlns:xlrd="http://schemas.microsoft.com/office/spreadsheetml/2017/richdata" uri="{3e2802c4-a4d2-4d8b-9148-e3be6c30e623}">
          <xlrd:rvb i="4849"/>
        </ext>
      </extLst>
    </bk>
    <bk>
      <extLst>
        <ext xmlns:xlrd="http://schemas.microsoft.com/office/spreadsheetml/2017/richdata" uri="{3e2802c4-a4d2-4d8b-9148-e3be6c30e623}">
          <xlrd:rvb i="4856"/>
        </ext>
      </extLst>
    </bk>
    <bk>
      <extLst>
        <ext xmlns:xlrd="http://schemas.microsoft.com/office/spreadsheetml/2017/richdata" uri="{3e2802c4-a4d2-4d8b-9148-e3be6c30e623}">
          <xlrd:rvb i="4864"/>
        </ext>
      </extLst>
    </bk>
    <bk>
      <extLst>
        <ext xmlns:xlrd="http://schemas.microsoft.com/office/spreadsheetml/2017/richdata" uri="{3e2802c4-a4d2-4d8b-9148-e3be6c30e623}">
          <xlrd:rvb i="4872"/>
        </ext>
      </extLst>
    </bk>
    <bk>
      <extLst>
        <ext xmlns:xlrd="http://schemas.microsoft.com/office/spreadsheetml/2017/richdata" uri="{3e2802c4-a4d2-4d8b-9148-e3be6c30e623}">
          <xlrd:rvb i="4882"/>
        </ext>
      </extLst>
    </bk>
    <bk>
      <extLst>
        <ext xmlns:xlrd="http://schemas.microsoft.com/office/spreadsheetml/2017/richdata" uri="{3e2802c4-a4d2-4d8b-9148-e3be6c30e623}">
          <xlrd:rvb i="4888"/>
        </ext>
      </extLst>
    </bk>
    <bk>
      <extLst>
        <ext xmlns:xlrd="http://schemas.microsoft.com/office/spreadsheetml/2017/richdata" uri="{3e2802c4-a4d2-4d8b-9148-e3be6c30e623}">
          <xlrd:rvb i="4895"/>
        </ext>
      </extLst>
    </bk>
    <bk>
      <extLst>
        <ext xmlns:xlrd="http://schemas.microsoft.com/office/spreadsheetml/2017/richdata" uri="{3e2802c4-a4d2-4d8b-9148-e3be6c30e623}">
          <xlrd:rvb i="4905"/>
        </ext>
      </extLst>
    </bk>
    <bk>
      <extLst>
        <ext xmlns:xlrd="http://schemas.microsoft.com/office/spreadsheetml/2017/richdata" uri="{3e2802c4-a4d2-4d8b-9148-e3be6c30e623}">
          <xlrd:rvb i="4912"/>
        </ext>
      </extLst>
    </bk>
    <bk>
      <extLst>
        <ext xmlns:xlrd="http://schemas.microsoft.com/office/spreadsheetml/2017/richdata" uri="{3e2802c4-a4d2-4d8b-9148-e3be6c30e623}">
          <xlrd:rvb i="4920"/>
        </ext>
      </extLst>
    </bk>
    <bk>
      <extLst>
        <ext xmlns:xlrd="http://schemas.microsoft.com/office/spreadsheetml/2017/richdata" uri="{3e2802c4-a4d2-4d8b-9148-e3be6c30e623}">
          <xlrd:rvb i="4928"/>
        </ext>
      </extLst>
    </bk>
    <bk>
      <extLst>
        <ext xmlns:xlrd="http://schemas.microsoft.com/office/spreadsheetml/2017/richdata" uri="{3e2802c4-a4d2-4d8b-9148-e3be6c30e623}">
          <xlrd:rvb i="4936"/>
        </ext>
      </extLst>
    </bk>
    <bk>
      <extLst>
        <ext xmlns:xlrd="http://schemas.microsoft.com/office/spreadsheetml/2017/richdata" uri="{3e2802c4-a4d2-4d8b-9148-e3be6c30e623}">
          <xlrd:rvb i="4944"/>
        </ext>
      </extLst>
    </bk>
    <bk>
      <extLst>
        <ext xmlns:xlrd="http://schemas.microsoft.com/office/spreadsheetml/2017/richdata" uri="{3e2802c4-a4d2-4d8b-9148-e3be6c30e623}">
          <xlrd:rvb i="4952"/>
        </ext>
      </extLst>
    </bk>
    <bk>
      <extLst>
        <ext xmlns:xlrd="http://schemas.microsoft.com/office/spreadsheetml/2017/richdata" uri="{3e2802c4-a4d2-4d8b-9148-e3be6c30e623}">
          <xlrd:rvb i="4958"/>
        </ext>
      </extLst>
    </bk>
    <bk>
      <extLst>
        <ext xmlns:xlrd="http://schemas.microsoft.com/office/spreadsheetml/2017/richdata" uri="{3e2802c4-a4d2-4d8b-9148-e3be6c30e623}">
          <xlrd:rvb i="4966"/>
        </ext>
      </extLst>
    </bk>
    <bk>
      <extLst>
        <ext xmlns:xlrd="http://schemas.microsoft.com/office/spreadsheetml/2017/richdata" uri="{3e2802c4-a4d2-4d8b-9148-e3be6c30e623}">
          <xlrd:rvb i="4974"/>
        </ext>
      </extLst>
    </bk>
    <bk>
      <extLst>
        <ext xmlns:xlrd="http://schemas.microsoft.com/office/spreadsheetml/2017/richdata" uri="{3e2802c4-a4d2-4d8b-9148-e3be6c30e623}">
          <xlrd:rvb i="4982"/>
        </ext>
      </extLst>
    </bk>
    <bk>
      <extLst>
        <ext xmlns:xlrd="http://schemas.microsoft.com/office/spreadsheetml/2017/richdata" uri="{3e2802c4-a4d2-4d8b-9148-e3be6c30e623}">
          <xlrd:rvb i="4992"/>
        </ext>
      </extLst>
    </bk>
    <bk>
      <extLst>
        <ext xmlns:xlrd="http://schemas.microsoft.com/office/spreadsheetml/2017/richdata" uri="{3e2802c4-a4d2-4d8b-9148-e3be6c30e623}">
          <xlrd:rvb i="5000"/>
        </ext>
      </extLst>
    </bk>
    <bk>
      <extLst>
        <ext xmlns:xlrd="http://schemas.microsoft.com/office/spreadsheetml/2017/richdata" uri="{3e2802c4-a4d2-4d8b-9148-e3be6c30e623}">
          <xlrd:rvb i="5007"/>
        </ext>
      </extLst>
    </bk>
    <bk>
      <extLst>
        <ext xmlns:xlrd="http://schemas.microsoft.com/office/spreadsheetml/2017/richdata" uri="{3e2802c4-a4d2-4d8b-9148-e3be6c30e623}">
          <xlrd:rvb i="5017"/>
        </ext>
      </extLst>
    </bk>
    <bk>
      <extLst>
        <ext xmlns:xlrd="http://schemas.microsoft.com/office/spreadsheetml/2017/richdata" uri="{3e2802c4-a4d2-4d8b-9148-e3be6c30e623}">
          <xlrd:rvb i="5027"/>
        </ext>
      </extLst>
    </bk>
    <bk>
      <extLst>
        <ext xmlns:xlrd="http://schemas.microsoft.com/office/spreadsheetml/2017/richdata" uri="{3e2802c4-a4d2-4d8b-9148-e3be6c30e623}">
          <xlrd:rvb i="5035"/>
        </ext>
      </extLst>
    </bk>
    <bk>
      <extLst>
        <ext xmlns:xlrd="http://schemas.microsoft.com/office/spreadsheetml/2017/richdata" uri="{3e2802c4-a4d2-4d8b-9148-e3be6c30e623}">
          <xlrd:rvb i="5043"/>
        </ext>
      </extLst>
    </bk>
    <bk>
      <extLst>
        <ext xmlns:xlrd="http://schemas.microsoft.com/office/spreadsheetml/2017/richdata" uri="{3e2802c4-a4d2-4d8b-9148-e3be6c30e623}">
          <xlrd:rvb i="5053"/>
        </ext>
      </extLst>
    </bk>
    <bk>
      <extLst>
        <ext xmlns:xlrd="http://schemas.microsoft.com/office/spreadsheetml/2017/richdata" uri="{3e2802c4-a4d2-4d8b-9148-e3be6c30e623}">
          <xlrd:rvb i="5060"/>
        </ext>
      </extLst>
    </bk>
    <bk>
      <extLst>
        <ext xmlns:xlrd="http://schemas.microsoft.com/office/spreadsheetml/2017/richdata" uri="{3e2802c4-a4d2-4d8b-9148-e3be6c30e623}">
          <xlrd:rvb i="5070"/>
        </ext>
      </extLst>
    </bk>
    <bk>
      <extLst>
        <ext xmlns:xlrd="http://schemas.microsoft.com/office/spreadsheetml/2017/richdata" uri="{3e2802c4-a4d2-4d8b-9148-e3be6c30e623}">
          <xlrd:rvb i="5077"/>
        </ext>
      </extLst>
    </bk>
    <bk>
      <extLst>
        <ext xmlns:xlrd="http://schemas.microsoft.com/office/spreadsheetml/2017/richdata" uri="{3e2802c4-a4d2-4d8b-9148-e3be6c30e623}">
          <xlrd:rvb i="5085"/>
        </ext>
      </extLst>
    </bk>
    <bk>
      <extLst>
        <ext xmlns:xlrd="http://schemas.microsoft.com/office/spreadsheetml/2017/richdata" uri="{3e2802c4-a4d2-4d8b-9148-e3be6c30e623}">
          <xlrd:rvb i="5092"/>
        </ext>
      </extLst>
    </bk>
    <bk>
      <extLst>
        <ext xmlns:xlrd="http://schemas.microsoft.com/office/spreadsheetml/2017/richdata" uri="{3e2802c4-a4d2-4d8b-9148-e3be6c30e623}">
          <xlrd:rvb i="5100"/>
        </ext>
      </extLst>
    </bk>
    <bk>
      <extLst>
        <ext xmlns:xlrd="http://schemas.microsoft.com/office/spreadsheetml/2017/richdata" uri="{3e2802c4-a4d2-4d8b-9148-e3be6c30e623}">
          <xlrd:rvb i="5107"/>
        </ext>
      </extLst>
    </bk>
    <bk>
      <extLst>
        <ext xmlns:xlrd="http://schemas.microsoft.com/office/spreadsheetml/2017/richdata" uri="{3e2802c4-a4d2-4d8b-9148-e3be6c30e623}">
          <xlrd:rvb i="5117"/>
        </ext>
      </extLst>
    </bk>
    <bk>
      <extLst>
        <ext xmlns:xlrd="http://schemas.microsoft.com/office/spreadsheetml/2017/richdata" uri="{3e2802c4-a4d2-4d8b-9148-e3be6c30e623}">
          <xlrd:rvb i="5125"/>
        </ext>
      </extLst>
    </bk>
    <bk>
      <extLst>
        <ext xmlns:xlrd="http://schemas.microsoft.com/office/spreadsheetml/2017/richdata" uri="{3e2802c4-a4d2-4d8b-9148-e3be6c30e623}">
          <xlrd:rvb i="5135"/>
        </ext>
      </extLst>
    </bk>
    <bk>
      <extLst>
        <ext xmlns:xlrd="http://schemas.microsoft.com/office/spreadsheetml/2017/richdata" uri="{3e2802c4-a4d2-4d8b-9148-e3be6c30e623}">
          <xlrd:rvb i="5143"/>
        </ext>
      </extLst>
    </bk>
    <bk>
      <extLst>
        <ext xmlns:xlrd="http://schemas.microsoft.com/office/spreadsheetml/2017/richdata" uri="{3e2802c4-a4d2-4d8b-9148-e3be6c30e623}">
          <xlrd:rvb i="5151"/>
        </ext>
      </extLst>
    </bk>
    <bk>
      <extLst>
        <ext xmlns:xlrd="http://schemas.microsoft.com/office/spreadsheetml/2017/richdata" uri="{3e2802c4-a4d2-4d8b-9148-e3be6c30e623}">
          <xlrd:rvb i="5159"/>
        </ext>
      </extLst>
    </bk>
    <bk>
      <extLst>
        <ext xmlns:xlrd="http://schemas.microsoft.com/office/spreadsheetml/2017/richdata" uri="{3e2802c4-a4d2-4d8b-9148-e3be6c30e623}">
          <xlrd:rvb i="5167"/>
        </ext>
      </extLst>
    </bk>
    <bk>
      <extLst>
        <ext xmlns:xlrd="http://schemas.microsoft.com/office/spreadsheetml/2017/richdata" uri="{3e2802c4-a4d2-4d8b-9148-e3be6c30e623}">
          <xlrd:rvb i="5175"/>
        </ext>
      </extLst>
    </bk>
    <bk>
      <extLst>
        <ext xmlns:xlrd="http://schemas.microsoft.com/office/spreadsheetml/2017/richdata" uri="{3e2802c4-a4d2-4d8b-9148-e3be6c30e623}">
          <xlrd:rvb i="5183"/>
        </ext>
      </extLst>
    </bk>
    <bk>
      <extLst>
        <ext xmlns:xlrd="http://schemas.microsoft.com/office/spreadsheetml/2017/richdata" uri="{3e2802c4-a4d2-4d8b-9148-e3be6c30e623}">
          <xlrd:rvb i="5191"/>
        </ext>
      </extLst>
    </bk>
    <bk>
      <extLst>
        <ext xmlns:xlrd="http://schemas.microsoft.com/office/spreadsheetml/2017/richdata" uri="{3e2802c4-a4d2-4d8b-9148-e3be6c30e623}">
          <xlrd:rvb i="5199"/>
        </ext>
      </extLst>
    </bk>
    <bk>
      <extLst>
        <ext xmlns:xlrd="http://schemas.microsoft.com/office/spreadsheetml/2017/richdata" uri="{3e2802c4-a4d2-4d8b-9148-e3be6c30e623}">
          <xlrd:rvb i="5207"/>
        </ext>
      </extLst>
    </bk>
    <bk>
      <extLst>
        <ext xmlns:xlrd="http://schemas.microsoft.com/office/spreadsheetml/2017/richdata" uri="{3e2802c4-a4d2-4d8b-9148-e3be6c30e623}">
          <xlrd:rvb i="5214"/>
        </ext>
      </extLst>
    </bk>
    <bk>
      <extLst>
        <ext xmlns:xlrd="http://schemas.microsoft.com/office/spreadsheetml/2017/richdata" uri="{3e2802c4-a4d2-4d8b-9148-e3be6c30e623}">
          <xlrd:rvb i="5222"/>
        </ext>
      </extLst>
    </bk>
    <bk>
      <extLst>
        <ext xmlns:xlrd="http://schemas.microsoft.com/office/spreadsheetml/2017/richdata" uri="{3e2802c4-a4d2-4d8b-9148-e3be6c30e623}">
          <xlrd:rvb i="5232"/>
        </ext>
      </extLst>
    </bk>
    <bk>
      <extLst>
        <ext xmlns:xlrd="http://schemas.microsoft.com/office/spreadsheetml/2017/richdata" uri="{3e2802c4-a4d2-4d8b-9148-e3be6c30e623}">
          <xlrd:rvb i="5242"/>
        </ext>
      </extLst>
    </bk>
    <bk>
      <extLst>
        <ext xmlns:xlrd="http://schemas.microsoft.com/office/spreadsheetml/2017/richdata" uri="{3e2802c4-a4d2-4d8b-9148-e3be6c30e623}">
          <xlrd:rvb i="5250"/>
        </ext>
      </extLst>
    </bk>
    <bk>
      <extLst>
        <ext xmlns:xlrd="http://schemas.microsoft.com/office/spreadsheetml/2017/richdata" uri="{3e2802c4-a4d2-4d8b-9148-e3be6c30e623}">
          <xlrd:rvb i="5258"/>
        </ext>
      </extLst>
    </bk>
    <bk>
      <extLst>
        <ext xmlns:xlrd="http://schemas.microsoft.com/office/spreadsheetml/2017/richdata" uri="{3e2802c4-a4d2-4d8b-9148-e3be6c30e623}">
          <xlrd:rvb i="5264"/>
        </ext>
      </extLst>
    </bk>
    <bk>
      <extLst>
        <ext xmlns:xlrd="http://schemas.microsoft.com/office/spreadsheetml/2017/richdata" uri="{3e2802c4-a4d2-4d8b-9148-e3be6c30e623}">
          <xlrd:rvb i="5271"/>
        </ext>
      </extLst>
    </bk>
    <bk>
      <extLst>
        <ext xmlns:xlrd="http://schemas.microsoft.com/office/spreadsheetml/2017/richdata" uri="{3e2802c4-a4d2-4d8b-9148-e3be6c30e623}">
          <xlrd:rvb i="5278"/>
        </ext>
      </extLst>
    </bk>
    <bk>
      <extLst>
        <ext xmlns:xlrd="http://schemas.microsoft.com/office/spreadsheetml/2017/richdata" uri="{3e2802c4-a4d2-4d8b-9148-e3be6c30e623}">
          <xlrd:rvb i="5285"/>
        </ext>
      </extLst>
    </bk>
    <bk>
      <extLst>
        <ext xmlns:xlrd="http://schemas.microsoft.com/office/spreadsheetml/2017/richdata" uri="{3e2802c4-a4d2-4d8b-9148-e3be6c30e623}">
          <xlrd:rvb i="5292"/>
        </ext>
      </extLst>
    </bk>
    <bk>
      <extLst>
        <ext xmlns:xlrd="http://schemas.microsoft.com/office/spreadsheetml/2017/richdata" uri="{3e2802c4-a4d2-4d8b-9148-e3be6c30e623}">
          <xlrd:rvb i="5302"/>
        </ext>
      </extLst>
    </bk>
    <bk>
      <extLst>
        <ext xmlns:xlrd="http://schemas.microsoft.com/office/spreadsheetml/2017/richdata" uri="{3e2802c4-a4d2-4d8b-9148-e3be6c30e623}">
          <xlrd:rvb i="5309"/>
        </ext>
      </extLst>
    </bk>
    <bk>
      <extLst>
        <ext xmlns:xlrd="http://schemas.microsoft.com/office/spreadsheetml/2017/richdata" uri="{3e2802c4-a4d2-4d8b-9148-e3be6c30e623}">
          <xlrd:rvb i="5319"/>
        </ext>
      </extLst>
    </bk>
    <bk>
      <extLst>
        <ext xmlns:xlrd="http://schemas.microsoft.com/office/spreadsheetml/2017/richdata" uri="{3e2802c4-a4d2-4d8b-9148-e3be6c30e623}">
          <xlrd:rvb i="5326"/>
        </ext>
      </extLst>
    </bk>
    <bk>
      <extLst>
        <ext xmlns:xlrd="http://schemas.microsoft.com/office/spreadsheetml/2017/richdata" uri="{3e2802c4-a4d2-4d8b-9148-e3be6c30e623}">
          <xlrd:rvb i="5336"/>
        </ext>
      </extLst>
    </bk>
    <bk>
      <extLst>
        <ext xmlns:xlrd="http://schemas.microsoft.com/office/spreadsheetml/2017/richdata" uri="{3e2802c4-a4d2-4d8b-9148-e3be6c30e623}">
          <xlrd:rvb i="5344"/>
        </ext>
      </extLst>
    </bk>
    <bk>
      <extLst>
        <ext xmlns:xlrd="http://schemas.microsoft.com/office/spreadsheetml/2017/richdata" uri="{3e2802c4-a4d2-4d8b-9148-e3be6c30e623}">
          <xlrd:rvb i="5351"/>
        </ext>
      </extLst>
    </bk>
    <bk>
      <extLst>
        <ext xmlns:xlrd="http://schemas.microsoft.com/office/spreadsheetml/2017/richdata" uri="{3e2802c4-a4d2-4d8b-9148-e3be6c30e623}">
          <xlrd:rvb i="5359"/>
        </ext>
      </extLst>
    </bk>
    <bk>
      <extLst>
        <ext xmlns:xlrd="http://schemas.microsoft.com/office/spreadsheetml/2017/richdata" uri="{3e2802c4-a4d2-4d8b-9148-e3be6c30e623}">
          <xlrd:rvb i="5369"/>
        </ext>
      </extLst>
    </bk>
    <bk>
      <extLst>
        <ext xmlns:xlrd="http://schemas.microsoft.com/office/spreadsheetml/2017/richdata" uri="{3e2802c4-a4d2-4d8b-9148-e3be6c30e623}">
          <xlrd:rvb i="5377"/>
        </ext>
      </extLst>
    </bk>
    <bk>
      <extLst>
        <ext xmlns:xlrd="http://schemas.microsoft.com/office/spreadsheetml/2017/richdata" uri="{3e2802c4-a4d2-4d8b-9148-e3be6c30e623}">
          <xlrd:rvb i="5385"/>
        </ext>
      </extLst>
    </bk>
    <bk>
      <extLst>
        <ext xmlns:xlrd="http://schemas.microsoft.com/office/spreadsheetml/2017/richdata" uri="{3e2802c4-a4d2-4d8b-9148-e3be6c30e623}">
          <xlrd:rvb i="5395"/>
        </ext>
      </extLst>
    </bk>
    <bk>
      <extLst>
        <ext xmlns:xlrd="http://schemas.microsoft.com/office/spreadsheetml/2017/richdata" uri="{3e2802c4-a4d2-4d8b-9148-e3be6c30e623}">
          <xlrd:rvb i="5403"/>
        </ext>
      </extLst>
    </bk>
    <bk>
      <extLst>
        <ext xmlns:xlrd="http://schemas.microsoft.com/office/spreadsheetml/2017/richdata" uri="{3e2802c4-a4d2-4d8b-9148-e3be6c30e623}">
          <xlrd:rvb i="5411"/>
        </ext>
      </extLst>
    </bk>
    <bk>
      <extLst>
        <ext xmlns:xlrd="http://schemas.microsoft.com/office/spreadsheetml/2017/richdata" uri="{3e2802c4-a4d2-4d8b-9148-e3be6c30e623}">
          <xlrd:rvb i="5419"/>
        </ext>
      </extLst>
    </bk>
    <bk>
      <extLst>
        <ext xmlns:xlrd="http://schemas.microsoft.com/office/spreadsheetml/2017/richdata" uri="{3e2802c4-a4d2-4d8b-9148-e3be6c30e623}">
          <xlrd:rvb i="5429"/>
        </ext>
      </extLst>
    </bk>
    <bk>
      <extLst>
        <ext xmlns:xlrd="http://schemas.microsoft.com/office/spreadsheetml/2017/richdata" uri="{3e2802c4-a4d2-4d8b-9148-e3be6c30e623}">
          <xlrd:rvb i="5437"/>
        </ext>
      </extLst>
    </bk>
    <bk>
      <extLst>
        <ext xmlns:xlrd="http://schemas.microsoft.com/office/spreadsheetml/2017/richdata" uri="{3e2802c4-a4d2-4d8b-9148-e3be6c30e623}">
          <xlrd:rvb i="5445"/>
        </ext>
      </extLst>
    </bk>
    <bk>
      <extLst>
        <ext xmlns:xlrd="http://schemas.microsoft.com/office/spreadsheetml/2017/richdata" uri="{3e2802c4-a4d2-4d8b-9148-e3be6c30e623}">
          <xlrd:rvb i="5453"/>
        </ext>
      </extLst>
    </bk>
    <bk>
      <extLst>
        <ext xmlns:xlrd="http://schemas.microsoft.com/office/spreadsheetml/2017/richdata" uri="{3e2802c4-a4d2-4d8b-9148-e3be6c30e623}">
          <xlrd:rvb i="5461"/>
        </ext>
      </extLst>
    </bk>
    <bk>
      <extLst>
        <ext xmlns:xlrd="http://schemas.microsoft.com/office/spreadsheetml/2017/richdata" uri="{3e2802c4-a4d2-4d8b-9148-e3be6c30e623}">
          <xlrd:rvb i="5469"/>
        </ext>
      </extLst>
    </bk>
    <bk>
      <extLst>
        <ext xmlns:xlrd="http://schemas.microsoft.com/office/spreadsheetml/2017/richdata" uri="{3e2802c4-a4d2-4d8b-9148-e3be6c30e623}">
          <xlrd:rvb i="5479"/>
        </ext>
      </extLst>
    </bk>
    <bk>
      <extLst>
        <ext xmlns:xlrd="http://schemas.microsoft.com/office/spreadsheetml/2017/richdata" uri="{3e2802c4-a4d2-4d8b-9148-e3be6c30e623}">
          <xlrd:rvb i="5486"/>
        </ext>
      </extLst>
    </bk>
    <bk>
      <extLst>
        <ext xmlns:xlrd="http://schemas.microsoft.com/office/spreadsheetml/2017/richdata" uri="{3e2802c4-a4d2-4d8b-9148-e3be6c30e623}">
          <xlrd:rvb i="5494"/>
        </ext>
      </extLst>
    </bk>
    <bk>
      <extLst>
        <ext xmlns:xlrd="http://schemas.microsoft.com/office/spreadsheetml/2017/richdata" uri="{3e2802c4-a4d2-4d8b-9148-e3be6c30e623}">
          <xlrd:rvb i="5502"/>
        </ext>
      </extLst>
    </bk>
    <bk>
      <extLst>
        <ext xmlns:xlrd="http://schemas.microsoft.com/office/spreadsheetml/2017/richdata" uri="{3e2802c4-a4d2-4d8b-9148-e3be6c30e623}">
          <xlrd:rvb i="5510"/>
        </ext>
      </extLst>
    </bk>
    <bk>
      <extLst>
        <ext xmlns:xlrd="http://schemas.microsoft.com/office/spreadsheetml/2017/richdata" uri="{3e2802c4-a4d2-4d8b-9148-e3be6c30e623}">
          <xlrd:rvb i="5518"/>
        </ext>
      </extLst>
    </bk>
    <bk>
      <extLst>
        <ext xmlns:xlrd="http://schemas.microsoft.com/office/spreadsheetml/2017/richdata" uri="{3e2802c4-a4d2-4d8b-9148-e3be6c30e623}">
          <xlrd:rvb i="5526"/>
        </ext>
      </extLst>
    </bk>
    <bk>
      <extLst>
        <ext xmlns:xlrd="http://schemas.microsoft.com/office/spreadsheetml/2017/richdata" uri="{3e2802c4-a4d2-4d8b-9148-e3be6c30e623}">
          <xlrd:rvb i="5533"/>
        </ext>
      </extLst>
    </bk>
    <bk>
      <extLst>
        <ext xmlns:xlrd="http://schemas.microsoft.com/office/spreadsheetml/2017/richdata" uri="{3e2802c4-a4d2-4d8b-9148-e3be6c30e623}">
          <xlrd:rvb i="5541"/>
        </ext>
      </extLst>
    </bk>
    <bk>
      <extLst>
        <ext xmlns:xlrd="http://schemas.microsoft.com/office/spreadsheetml/2017/richdata" uri="{3e2802c4-a4d2-4d8b-9148-e3be6c30e623}">
          <xlrd:rvb i="5549"/>
        </ext>
      </extLst>
    </bk>
    <bk>
      <extLst>
        <ext xmlns:xlrd="http://schemas.microsoft.com/office/spreadsheetml/2017/richdata" uri="{3e2802c4-a4d2-4d8b-9148-e3be6c30e623}">
          <xlrd:rvb i="5559"/>
        </ext>
      </extLst>
    </bk>
    <bk>
      <extLst>
        <ext xmlns:xlrd="http://schemas.microsoft.com/office/spreadsheetml/2017/richdata" uri="{3e2802c4-a4d2-4d8b-9148-e3be6c30e623}">
          <xlrd:rvb i="5566"/>
        </ext>
      </extLst>
    </bk>
    <bk>
      <extLst>
        <ext xmlns:xlrd="http://schemas.microsoft.com/office/spreadsheetml/2017/richdata" uri="{3e2802c4-a4d2-4d8b-9148-e3be6c30e623}">
          <xlrd:rvb i="5573"/>
        </ext>
      </extLst>
    </bk>
    <bk>
      <extLst>
        <ext xmlns:xlrd="http://schemas.microsoft.com/office/spreadsheetml/2017/richdata" uri="{3e2802c4-a4d2-4d8b-9148-e3be6c30e623}">
          <xlrd:rvb i="5583"/>
        </ext>
      </extLst>
    </bk>
    <bk>
      <extLst>
        <ext xmlns:xlrd="http://schemas.microsoft.com/office/spreadsheetml/2017/richdata" uri="{3e2802c4-a4d2-4d8b-9148-e3be6c30e623}">
          <xlrd:rvb i="5593"/>
        </ext>
      </extLst>
    </bk>
    <bk>
      <extLst>
        <ext xmlns:xlrd="http://schemas.microsoft.com/office/spreadsheetml/2017/richdata" uri="{3e2802c4-a4d2-4d8b-9148-e3be6c30e623}">
          <xlrd:rvb i="5601"/>
        </ext>
      </extLst>
    </bk>
    <bk>
      <extLst>
        <ext xmlns:xlrd="http://schemas.microsoft.com/office/spreadsheetml/2017/richdata" uri="{3e2802c4-a4d2-4d8b-9148-e3be6c30e623}">
          <xlrd:rvb i="5608"/>
        </ext>
      </extLst>
    </bk>
    <bk>
      <extLst>
        <ext xmlns:xlrd="http://schemas.microsoft.com/office/spreadsheetml/2017/richdata" uri="{3e2802c4-a4d2-4d8b-9148-e3be6c30e623}">
          <xlrd:rvb i="5615"/>
        </ext>
      </extLst>
    </bk>
    <bk>
      <extLst>
        <ext xmlns:xlrd="http://schemas.microsoft.com/office/spreadsheetml/2017/richdata" uri="{3e2802c4-a4d2-4d8b-9148-e3be6c30e623}">
          <xlrd:rvb i="5623"/>
        </ext>
      </extLst>
    </bk>
    <bk>
      <extLst>
        <ext xmlns:xlrd="http://schemas.microsoft.com/office/spreadsheetml/2017/richdata" uri="{3e2802c4-a4d2-4d8b-9148-e3be6c30e623}">
          <xlrd:rvb i="5633"/>
        </ext>
      </extLst>
    </bk>
    <bk>
      <extLst>
        <ext xmlns:xlrd="http://schemas.microsoft.com/office/spreadsheetml/2017/richdata" uri="{3e2802c4-a4d2-4d8b-9148-e3be6c30e623}">
          <xlrd:rvb i="5640"/>
        </ext>
      </extLst>
    </bk>
    <bk>
      <extLst>
        <ext xmlns:xlrd="http://schemas.microsoft.com/office/spreadsheetml/2017/richdata" uri="{3e2802c4-a4d2-4d8b-9148-e3be6c30e623}">
          <xlrd:rvb i="5649"/>
        </ext>
      </extLst>
    </bk>
    <bk>
      <extLst>
        <ext xmlns:xlrd="http://schemas.microsoft.com/office/spreadsheetml/2017/richdata" uri="{3e2802c4-a4d2-4d8b-9148-e3be6c30e623}">
          <xlrd:rvb i="5656"/>
        </ext>
      </extLst>
    </bk>
    <bk>
      <extLst>
        <ext xmlns:xlrd="http://schemas.microsoft.com/office/spreadsheetml/2017/richdata" uri="{3e2802c4-a4d2-4d8b-9148-e3be6c30e623}">
          <xlrd:rvb i="5663"/>
        </ext>
      </extLst>
    </bk>
    <bk>
      <extLst>
        <ext xmlns:xlrd="http://schemas.microsoft.com/office/spreadsheetml/2017/richdata" uri="{3e2802c4-a4d2-4d8b-9148-e3be6c30e623}">
          <xlrd:rvb i="5671"/>
        </ext>
      </extLst>
    </bk>
    <bk>
      <extLst>
        <ext xmlns:xlrd="http://schemas.microsoft.com/office/spreadsheetml/2017/richdata" uri="{3e2802c4-a4d2-4d8b-9148-e3be6c30e623}">
          <xlrd:rvb i="5679"/>
        </ext>
      </extLst>
    </bk>
    <bk>
      <extLst>
        <ext xmlns:xlrd="http://schemas.microsoft.com/office/spreadsheetml/2017/richdata" uri="{3e2802c4-a4d2-4d8b-9148-e3be6c30e623}">
          <xlrd:rvb i="5687"/>
        </ext>
      </extLst>
    </bk>
    <bk>
      <extLst>
        <ext xmlns:xlrd="http://schemas.microsoft.com/office/spreadsheetml/2017/richdata" uri="{3e2802c4-a4d2-4d8b-9148-e3be6c30e623}">
          <xlrd:rvb i="5694"/>
        </ext>
      </extLst>
    </bk>
    <bk>
      <extLst>
        <ext xmlns:xlrd="http://schemas.microsoft.com/office/spreadsheetml/2017/richdata" uri="{3e2802c4-a4d2-4d8b-9148-e3be6c30e623}">
          <xlrd:rvb i="5701"/>
        </ext>
      </extLst>
    </bk>
    <bk>
      <extLst>
        <ext xmlns:xlrd="http://schemas.microsoft.com/office/spreadsheetml/2017/richdata" uri="{3e2802c4-a4d2-4d8b-9148-e3be6c30e623}">
          <xlrd:rvb i="5709"/>
        </ext>
      </extLst>
    </bk>
    <bk>
      <extLst>
        <ext xmlns:xlrd="http://schemas.microsoft.com/office/spreadsheetml/2017/richdata" uri="{3e2802c4-a4d2-4d8b-9148-e3be6c30e623}">
          <xlrd:rvb i="5719"/>
        </ext>
      </extLst>
    </bk>
    <bk>
      <extLst>
        <ext xmlns:xlrd="http://schemas.microsoft.com/office/spreadsheetml/2017/richdata" uri="{3e2802c4-a4d2-4d8b-9148-e3be6c30e623}">
          <xlrd:rvb i="5729"/>
        </ext>
      </extLst>
    </bk>
    <bk>
      <extLst>
        <ext xmlns:xlrd="http://schemas.microsoft.com/office/spreadsheetml/2017/richdata" uri="{3e2802c4-a4d2-4d8b-9148-e3be6c30e623}">
          <xlrd:rvb i="5737"/>
        </ext>
      </extLst>
    </bk>
    <bk>
      <extLst>
        <ext xmlns:xlrd="http://schemas.microsoft.com/office/spreadsheetml/2017/richdata" uri="{3e2802c4-a4d2-4d8b-9148-e3be6c30e623}">
          <xlrd:rvb i="5747"/>
        </ext>
      </extLst>
    </bk>
    <bk>
      <extLst>
        <ext xmlns:xlrd="http://schemas.microsoft.com/office/spreadsheetml/2017/richdata" uri="{3e2802c4-a4d2-4d8b-9148-e3be6c30e623}">
          <xlrd:rvb i="5755"/>
        </ext>
      </extLst>
    </bk>
    <bk>
      <extLst>
        <ext xmlns:xlrd="http://schemas.microsoft.com/office/spreadsheetml/2017/richdata" uri="{3e2802c4-a4d2-4d8b-9148-e3be6c30e623}">
          <xlrd:rvb i="5763"/>
        </ext>
      </extLst>
    </bk>
    <bk>
      <extLst>
        <ext xmlns:xlrd="http://schemas.microsoft.com/office/spreadsheetml/2017/richdata" uri="{3e2802c4-a4d2-4d8b-9148-e3be6c30e623}">
          <xlrd:rvb i="5770"/>
        </ext>
      </extLst>
    </bk>
    <bk>
      <extLst>
        <ext xmlns:xlrd="http://schemas.microsoft.com/office/spreadsheetml/2017/richdata" uri="{3e2802c4-a4d2-4d8b-9148-e3be6c30e623}">
          <xlrd:rvb i="5780"/>
        </ext>
      </extLst>
    </bk>
    <bk>
      <extLst>
        <ext xmlns:xlrd="http://schemas.microsoft.com/office/spreadsheetml/2017/richdata" uri="{3e2802c4-a4d2-4d8b-9148-e3be6c30e623}">
          <xlrd:rvb i="5788"/>
        </ext>
      </extLst>
    </bk>
    <bk>
      <extLst>
        <ext xmlns:xlrd="http://schemas.microsoft.com/office/spreadsheetml/2017/richdata" uri="{3e2802c4-a4d2-4d8b-9148-e3be6c30e623}">
          <xlrd:rvb i="5798"/>
        </ext>
      </extLst>
    </bk>
    <bk>
      <extLst>
        <ext xmlns:xlrd="http://schemas.microsoft.com/office/spreadsheetml/2017/richdata" uri="{3e2802c4-a4d2-4d8b-9148-e3be6c30e623}">
          <xlrd:rvb i="5806"/>
        </ext>
      </extLst>
    </bk>
    <bk>
      <extLst>
        <ext xmlns:xlrd="http://schemas.microsoft.com/office/spreadsheetml/2017/richdata" uri="{3e2802c4-a4d2-4d8b-9148-e3be6c30e623}">
          <xlrd:rvb i="5814"/>
        </ext>
      </extLst>
    </bk>
    <bk>
      <extLst>
        <ext xmlns:xlrd="http://schemas.microsoft.com/office/spreadsheetml/2017/richdata" uri="{3e2802c4-a4d2-4d8b-9148-e3be6c30e623}">
          <xlrd:rvb i="5822"/>
        </ext>
      </extLst>
    </bk>
    <bk>
      <extLst>
        <ext xmlns:xlrd="http://schemas.microsoft.com/office/spreadsheetml/2017/richdata" uri="{3e2802c4-a4d2-4d8b-9148-e3be6c30e623}">
          <xlrd:rvb i="5832"/>
        </ext>
      </extLst>
    </bk>
    <bk>
      <extLst>
        <ext xmlns:xlrd="http://schemas.microsoft.com/office/spreadsheetml/2017/richdata" uri="{3e2802c4-a4d2-4d8b-9148-e3be6c30e623}">
          <xlrd:rvb i="5840"/>
        </ext>
      </extLst>
    </bk>
    <bk>
      <extLst>
        <ext xmlns:xlrd="http://schemas.microsoft.com/office/spreadsheetml/2017/richdata" uri="{3e2802c4-a4d2-4d8b-9148-e3be6c30e623}">
          <xlrd:rvb i="5851"/>
        </ext>
      </extLst>
    </bk>
    <bk>
      <extLst>
        <ext xmlns:xlrd="http://schemas.microsoft.com/office/spreadsheetml/2017/richdata" uri="{3e2802c4-a4d2-4d8b-9148-e3be6c30e623}">
          <xlrd:rvb i="5859"/>
        </ext>
      </extLst>
    </bk>
    <bk>
      <extLst>
        <ext xmlns:xlrd="http://schemas.microsoft.com/office/spreadsheetml/2017/richdata" uri="{3e2802c4-a4d2-4d8b-9148-e3be6c30e623}">
          <xlrd:rvb i="5867"/>
        </ext>
      </extLst>
    </bk>
    <bk>
      <extLst>
        <ext xmlns:xlrd="http://schemas.microsoft.com/office/spreadsheetml/2017/richdata" uri="{3e2802c4-a4d2-4d8b-9148-e3be6c30e623}">
          <xlrd:rvb i="5874"/>
        </ext>
      </extLst>
    </bk>
    <bk>
      <extLst>
        <ext xmlns:xlrd="http://schemas.microsoft.com/office/spreadsheetml/2017/richdata" uri="{3e2802c4-a4d2-4d8b-9148-e3be6c30e623}">
          <xlrd:rvb i="5882"/>
        </ext>
      </extLst>
    </bk>
    <bk>
      <extLst>
        <ext xmlns:xlrd="http://schemas.microsoft.com/office/spreadsheetml/2017/richdata" uri="{3e2802c4-a4d2-4d8b-9148-e3be6c30e623}">
          <xlrd:rvb i="5891"/>
        </ext>
      </extLst>
    </bk>
    <bk>
      <extLst>
        <ext xmlns:xlrd="http://schemas.microsoft.com/office/spreadsheetml/2017/richdata" uri="{3e2802c4-a4d2-4d8b-9148-e3be6c30e623}">
          <xlrd:rvb i="5899"/>
        </ext>
      </extLst>
    </bk>
    <bk>
      <extLst>
        <ext xmlns:xlrd="http://schemas.microsoft.com/office/spreadsheetml/2017/richdata" uri="{3e2802c4-a4d2-4d8b-9148-e3be6c30e623}">
          <xlrd:rvb i="5907"/>
        </ext>
      </extLst>
    </bk>
    <bk>
      <extLst>
        <ext xmlns:xlrd="http://schemas.microsoft.com/office/spreadsheetml/2017/richdata" uri="{3e2802c4-a4d2-4d8b-9148-e3be6c30e623}">
          <xlrd:rvb i="5915"/>
        </ext>
      </extLst>
    </bk>
    <bk>
      <extLst>
        <ext xmlns:xlrd="http://schemas.microsoft.com/office/spreadsheetml/2017/richdata" uri="{3e2802c4-a4d2-4d8b-9148-e3be6c30e623}">
          <xlrd:rvb i="5924"/>
        </ext>
      </extLst>
    </bk>
    <bk>
      <extLst>
        <ext xmlns:xlrd="http://schemas.microsoft.com/office/spreadsheetml/2017/richdata" uri="{3e2802c4-a4d2-4d8b-9148-e3be6c30e623}">
          <xlrd:rvb i="5934"/>
        </ext>
      </extLst>
    </bk>
    <bk>
      <extLst>
        <ext xmlns:xlrd="http://schemas.microsoft.com/office/spreadsheetml/2017/richdata" uri="{3e2802c4-a4d2-4d8b-9148-e3be6c30e623}">
          <xlrd:rvb i="5941"/>
        </ext>
      </extLst>
    </bk>
    <bk>
      <extLst>
        <ext xmlns:xlrd="http://schemas.microsoft.com/office/spreadsheetml/2017/richdata" uri="{3e2802c4-a4d2-4d8b-9148-e3be6c30e623}">
          <xlrd:rvb i="5949"/>
        </ext>
      </extLst>
    </bk>
    <bk>
      <extLst>
        <ext xmlns:xlrd="http://schemas.microsoft.com/office/spreadsheetml/2017/richdata" uri="{3e2802c4-a4d2-4d8b-9148-e3be6c30e623}">
          <xlrd:rvb i="5957"/>
        </ext>
      </extLst>
    </bk>
    <bk>
      <extLst>
        <ext xmlns:xlrd="http://schemas.microsoft.com/office/spreadsheetml/2017/richdata" uri="{3e2802c4-a4d2-4d8b-9148-e3be6c30e623}">
          <xlrd:rvb i="5965"/>
        </ext>
      </extLst>
    </bk>
    <bk>
      <extLst>
        <ext xmlns:xlrd="http://schemas.microsoft.com/office/spreadsheetml/2017/richdata" uri="{3e2802c4-a4d2-4d8b-9148-e3be6c30e623}">
          <xlrd:rvb i="5973"/>
        </ext>
      </extLst>
    </bk>
    <bk>
      <extLst>
        <ext xmlns:xlrd="http://schemas.microsoft.com/office/spreadsheetml/2017/richdata" uri="{3e2802c4-a4d2-4d8b-9148-e3be6c30e623}">
          <xlrd:rvb i="5983"/>
        </ext>
      </extLst>
    </bk>
    <bk>
      <extLst>
        <ext xmlns:xlrd="http://schemas.microsoft.com/office/spreadsheetml/2017/richdata" uri="{3e2802c4-a4d2-4d8b-9148-e3be6c30e623}">
          <xlrd:rvb i="5993"/>
        </ext>
      </extLst>
    </bk>
    <bk>
      <extLst>
        <ext xmlns:xlrd="http://schemas.microsoft.com/office/spreadsheetml/2017/richdata" uri="{3e2802c4-a4d2-4d8b-9148-e3be6c30e623}">
          <xlrd:rvb i="6001"/>
        </ext>
      </extLst>
    </bk>
    <bk>
      <extLst>
        <ext xmlns:xlrd="http://schemas.microsoft.com/office/spreadsheetml/2017/richdata" uri="{3e2802c4-a4d2-4d8b-9148-e3be6c30e623}">
          <xlrd:rvb i="6011"/>
        </ext>
      </extLst>
    </bk>
    <bk>
      <extLst>
        <ext xmlns:xlrd="http://schemas.microsoft.com/office/spreadsheetml/2017/richdata" uri="{3e2802c4-a4d2-4d8b-9148-e3be6c30e623}">
          <xlrd:rvb i="6019"/>
        </ext>
      </extLst>
    </bk>
    <bk>
      <extLst>
        <ext xmlns:xlrd="http://schemas.microsoft.com/office/spreadsheetml/2017/richdata" uri="{3e2802c4-a4d2-4d8b-9148-e3be6c30e623}">
          <xlrd:rvb i="6027"/>
        </ext>
      </extLst>
    </bk>
    <bk>
      <extLst>
        <ext xmlns:xlrd="http://schemas.microsoft.com/office/spreadsheetml/2017/richdata" uri="{3e2802c4-a4d2-4d8b-9148-e3be6c30e623}">
          <xlrd:rvb i="6035"/>
        </ext>
      </extLst>
    </bk>
    <bk>
      <extLst>
        <ext xmlns:xlrd="http://schemas.microsoft.com/office/spreadsheetml/2017/richdata" uri="{3e2802c4-a4d2-4d8b-9148-e3be6c30e623}">
          <xlrd:rvb i="6043"/>
        </ext>
      </extLst>
    </bk>
    <bk>
      <extLst>
        <ext xmlns:xlrd="http://schemas.microsoft.com/office/spreadsheetml/2017/richdata" uri="{3e2802c4-a4d2-4d8b-9148-e3be6c30e623}">
          <xlrd:rvb i="6050"/>
        </ext>
      </extLst>
    </bk>
    <bk>
      <extLst>
        <ext xmlns:xlrd="http://schemas.microsoft.com/office/spreadsheetml/2017/richdata" uri="{3e2802c4-a4d2-4d8b-9148-e3be6c30e623}">
          <xlrd:rvb i="6057"/>
        </ext>
      </extLst>
    </bk>
    <bk>
      <extLst>
        <ext xmlns:xlrd="http://schemas.microsoft.com/office/spreadsheetml/2017/richdata" uri="{3e2802c4-a4d2-4d8b-9148-e3be6c30e623}">
          <xlrd:rvb i="6065"/>
        </ext>
      </extLst>
    </bk>
    <bk>
      <extLst>
        <ext xmlns:xlrd="http://schemas.microsoft.com/office/spreadsheetml/2017/richdata" uri="{3e2802c4-a4d2-4d8b-9148-e3be6c30e623}">
          <xlrd:rvb i="6073"/>
        </ext>
      </extLst>
    </bk>
    <bk>
      <extLst>
        <ext xmlns:xlrd="http://schemas.microsoft.com/office/spreadsheetml/2017/richdata" uri="{3e2802c4-a4d2-4d8b-9148-e3be6c30e623}">
          <xlrd:rvb i="6083"/>
        </ext>
      </extLst>
    </bk>
    <bk>
      <extLst>
        <ext xmlns:xlrd="http://schemas.microsoft.com/office/spreadsheetml/2017/richdata" uri="{3e2802c4-a4d2-4d8b-9148-e3be6c30e623}">
          <xlrd:rvb i="6091"/>
        </ext>
      </extLst>
    </bk>
    <bk>
      <extLst>
        <ext xmlns:xlrd="http://schemas.microsoft.com/office/spreadsheetml/2017/richdata" uri="{3e2802c4-a4d2-4d8b-9148-e3be6c30e623}">
          <xlrd:rvb i="6099"/>
        </ext>
      </extLst>
    </bk>
    <bk>
      <extLst>
        <ext xmlns:xlrd="http://schemas.microsoft.com/office/spreadsheetml/2017/richdata" uri="{3e2802c4-a4d2-4d8b-9148-e3be6c30e623}">
          <xlrd:rvb i="6107"/>
        </ext>
      </extLst>
    </bk>
    <bk>
      <extLst>
        <ext xmlns:xlrd="http://schemas.microsoft.com/office/spreadsheetml/2017/richdata" uri="{3e2802c4-a4d2-4d8b-9148-e3be6c30e623}">
          <xlrd:rvb i="6114"/>
        </ext>
      </extLst>
    </bk>
    <bk>
      <extLst>
        <ext xmlns:xlrd="http://schemas.microsoft.com/office/spreadsheetml/2017/richdata" uri="{3e2802c4-a4d2-4d8b-9148-e3be6c30e623}">
          <xlrd:rvb i="6122"/>
        </ext>
      </extLst>
    </bk>
    <bk>
      <extLst>
        <ext xmlns:xlrd="http://schemas.microsoft.com/office/spreadsheetml/2017/richdata" uri="{3e2802c4-a4d2-4d8b-9148-e3be6c30e623}">
          <xlrd:rvb i="6130"/>
        </ext>
      </extLst>
    </bk>
    <bk>
      <extLst>
        <ext xmlns:xlrd="http://schemas.microsoft.com/office/spreadsheetml/2017/richdata" uri="{3e2802c4-a4d2-4d8b-9148-e3be6c30e623}">
          <xlrd:rvb i="6138"/>
        </ext>
      </extLst>
    </bk>
    <bk>
      <extLst>
        <ext xmlns:xlrd="http://schemas.microsoft.com/office/spreadsheetml/2017/richdata" uri="{3e2802c4-a4d2-4d8b-9148-e3be6c30e623}">
          <xlrd:rvb i="6145"/>
        </ext>
      </extLst>
    </bk>
    <bk>
      <extLst>
        <ext xmlns:xlrd="http://schemas.microsoft.com/office/spreadsheetml/2017/richdata" uri="{3e2802c4-a4d2-4d8b-9148-e3be6c30e623}">
          <xlrd:rvb i="6153"/>
        </ext>
      </extLst>
    </bk>
    <bk>
      <extLst>
        <ext xmlns:xlrd="http://schemas.microsoft.com/office/spreadsheetml/2017/richdata" uri="{3e2802c4-a4d2-4d8b-9148-e3be6c30e623}">
          <xlrd:rvb i="6163"/>
        </ext>
      </extLst>
    </bk>
    <bk>
      <extLst>
        <ext xmlns:xlrd="http://schemas.microsoft.com/office/spreadsheetml/2017/richdata" uri="{3e2802c4-a4d2-4d8b-9148-e3be6c30e623}">
          <xlrd:rvb i="6172"/>
        </ext>
      </extLst>
    </bk>
    <bk>
      <extLst>
        <ext xmlns:xlrd="http://schemas.microsoft.com/office/spreadsheetml/2017/richdata" uri="{3e2802c4-a4d2-4d8b-9148-e3be6c30e623}">
          <xlrd:rvb i="6180"/>
        </ext>
      </extLst>
    </bk>
    <bk>
      <extLst>
        <ext xmlns:xlrd="http://schemas.microsoft.com/office/spreadsheetml/2017/richdata" uri="{3e2802c4-a4d2-4d8b-9148-e3be6c30e623}">
          <xlrd:rvb i="6188"/>
        </ext>
      </extLst>
    </bk>
    <bk>
      <extLst>
        <ext xmlns:xlrd="http://schemas.microsoft.com/office/spreadsheetml/2017/richdata" uri="{3e2802c4-a4d2-4d8b-9148-e3be6c30e623}">
          <xlrd:rvb i="6196"/>
        </ext>
      </extLst>
    </bk>
    <bk>
      <extLst>
        <ext xmlns:xlrd="http://schemas.microsoft.com/office/spreadsheetml/2017/richdata" uri="{3e2802c4-a4d2-4d8b-9148-e3be6c30e623}">
          <xlrd:rvb i="6204"/>
        </ext>
      </extLst>
    </bk>
    <bk>
      <extLst>
        <ext xmlns:xlrd="http://schemas.microsoft.com/office/spreadsheetml/2017/richdata" uri="{3e2802c4-a4d2-4d8b-9148-e3be6c30e623}">
          <xlrd:rvb i="6212"/>
        </ext>
      </extLst>
    </bk>
    <bk>
      <extLst>
        <ext xmlns:xlrd="http://schemas.microsoft.com/office/spreadsheetml/2017/richdata" uri="{3e2802c4-a4d2-4d8b-9148-e3be6c30e623}">
          <xlrd:rvb i="6219"/>
        </ext>
      </extLst>
    </bk>
    <bk>
      <extLst>
        <ext xmlns:xlrd="http://schemas.microsoft.com/office/spreadsheetml/2017/richdata" uri="{3e2802c4-a4d2-4d8b-9148-e3be6c30e623}">
          <xlrd:rvb i="6226"/>
        </ext>
      </extLst>
    </bk>
    <bk>
      <extLst>
        <ext xmlns:xlrd="http://schemas.microsoft.com/office/spreadsheetml/2017/richdata" uri="{3e2802c4-a4d2-4d8b-9148-e3be6c30e623}">
          <xlrd:rvb i="6234"/>
        </ext>
      </extLst>
    </bk>
    <bk>
      <extLst>
        <ext xmlns:xlrd="http://schemas.microsoft.com/office/spreadsheetml/2017/richdata" uri="{3e2802c4-a4d2-4d8b-9148-e3be6c30e623}">
          <xlrd:rvb i="6242"/>
        </ext>
      </extLst>
    </bk>
    <bk>
      <extLst>
        <ext xmlns:xlrd="http://schemas.microsoft.com/office/spreadsheetml/2017/richdata" uri="{3e2802c4-a4d2-4d8b-9148-e3be6c30e623}">
          <xlrd:rvb i="6250"/>
        </ext>
      </extLst>
    </bk>
    <bk>
      <extLst>
        <ext xmlns:xlrd="http://schemas.microsoft.com/office/spreadsheetml/2017/richdata" uri="{3e2802c4-a4d2-4d8b-9148-e3be6c30e623}">
          <xlrd:rvb i="6258"/>
        </ext>
      </extLst>
    </bk>
    <bk>
      <extLst>
        <ext xmlns:xlrd="http://schemas.microsoft.com/office/spreadsheetml/2017/richdata" uri="{3e2802c4-a4d2-4d8b-9148-e3be6c30e623}">
          <xlrd:rvb i="6265"/>
        </ext>
      </extLst>
    </bk>
    <bk>
      <extLst>
        <ext xmlns:xlrd="http://schemas.microsoft.com/office/spreadsheetml/2017/richdata" uri="{3e2802c4-a4d2-4d8b-9148-e3be6c30e623}">
          <xlrd:rvb i="6273"/>
        </ext>
      </extLst>
    </bk>
    <bk>
      <extLst>
        <ext xmlns:xlrd="http://schemas.microsoft.com/office/spreadsheetml/2017/richdata" uri="{3e2802c4-a4d2-4d8b-9148-e3be6c30e623}">
          <xlrd:rvb i="6281"/>
        </ext>
      </extLst>
    </bk>
    <bk>
      <extLst>
        <ext xmlns:xlrd="http://schemas.microsoft.com/office/spreadsheetml/2017/richdata" uri="{3e2802c4-a4d2-4d8b-9148-e3be6c30e623}">
          <xlrd:rvb i="6291"/>
        </ext>
      </extLst>
    </bk>
    <bk>
      <extLst>
        <ext xmlns:xlrd="http://schemas.microsoft.com/office/spreadsheetml/2017/richdata" uri="{3e2802c4-a4d2-4d8b-9148-e3be6c30e623}">
          <xlrd:rvb i="6299"/>
        </ext>
      </extLst>
    </bk>
    <bk>
      <extLst>
        <ext xmlns:xlrd="http://schemas.microsoft.com/office/spreadsheetml/2017/richdata" uri="{3e2802c4-a4d2-4d8b-9148-e3be6c30e623}">
          <xlrd:rvb i="6307"/>
        </ext>
      </extLst>
    </bk>
    <bk>
      <extLst>
        <ext xmlns:xlrd="http://schemas.microsoft.com/office/spreadsheetml/2017/richdata" uri="{3e2802c4-a4d2-4d8b-9148-e3be6c30e623}">
          <xlrd:rvb i="6315"/>
        </ext>
      </extLst>
    </bk>
    <bk>
      <extLst>
        <ext xmlns:xlrd="http://schemas.microsoft.com/office/spreadsheetml/2017/richdata" uri="{3e2802c4-a4d2-4d8b-9148-e3be6c30e623}">
          <xlrd:rvb i="6323"/>
        </ext>
      </extLst>
    </bk>
    <bk>
      <extLst>
        <ext xmlns:xlrd="http://schemas.microsoft.com/office/spreadsheetml/2017/richdata" uri="{3e2802c4-a4d2-4d8b-9148-e3be6c30e623}">
          <xlrd:rvb i="6330"/>
        </ext>
      </extLst>
    </bk>
    <bk>
      <extLst>
        <ext xmlns:xlrd="http://schemas.microsoft.com/office/spreadsheetml/2017/richdata" uri="{3e2802c4-a4d2-4d8b-9148-e3be6c30e623}">
          <xlrd:rvb i="6340"/>
        </ext>
      </extLst>
    </bk>
    <bk>
      <extLst>
        <ext xmlns:xlrd="http://schemas.microsoft.com/office/spreadsheetml/2017/richdata" uri="{3e2802c4-a4d2-4d8b-9148-e3be6c30e623}">
          <xlrd:rvb i="6347"/>
        </ext>
      </extLst>
    </bk>
    <bk>
      <extLst>
        <ext xmlns:xlrd="http://schemas.microsoft.com/office/spreadsheetml/2017/richdata" uri="{3e2802c4-a4d2-4d8b-9148-e3be6c30e623}">
          <xlrd:rvb i="6356"/>
        </ext>
      </extLst>
    </bk>
    <bk>
      <extLst>
        <ext xmlns:xlrd="http://schemas.microsoft.com/office/spreadsheetml/2017/richdata" uri="{3e2802c4-a4d2-4d8b-9148-e3be6c30e623}">
          <xlrd:rvb i="6364"/>
        </ext>
      </extLst>
    </bk>
    <bk>
      <extLst>
        <ext xmlns:xlrd="http://schemas.microsoft.com/office/spreadsheetml/2017/richdata" uri="{3e2802c4-a4d2-4d8b-9148-e3be6c30e623}">
          <xlrd:rvb i="6372"/>
        </ext>
      </extLst>
    </bk>
    <bk>
      <extLst>
        <ext xmlns:xlrd="http://schemas.microsoft.com/office/spreadsheetml/2017/richdata" uri="{3e2802c4-a4d2-4d8b-9148-e3be6c30e623}">
          <xlrd:rvb i="6380"/>
        </ext>
      </extLst>
    </bk>
    <bk>
      <extLst>
        <ext xmlns:xlrd="http://schemas.microsoft.com/office/spreadsheetml/2017/richdata" uri="{3e2802c4-a4d2-4d8b-9148-e3be6c30e623}">
          <xlrd:rvb i="6388"/>
        </ext>
      </extLst>
    </bk>
    <bk>
      <extLst>
        <ext xmlns:xlrd="http://schemas.microsoft.com/office/spreadsheetml/2017/richdata" uri="{3e2802c4-a4d2-4d8b-9148-e3be6c30e623}">
          <xlrd:rvb i="6396"/>
        </ext>
      </extLst>
    </bk>
    <bk>
      <extLst>
        <ext xmlns:xlrd="http://schemas.microsoft.com/office/spreadsheetml/2017/richdata" uri="{3e2802c4-a4d2-4d8b-9148-e3be6c30e623}">
          <xlrd:rvb i="6402"/>
        </ext>
      </extLst>
    </bk>
    <bk>
      <extLst>
        <ext xmlns:xlrd="http://schemas.microsoft.com/office/spreadsheetml/2017/richdata" uri="{3e2802c4-a4d2-4d8b-9148-e3be6c30e623}">
          <xlrd:rvb i="6410"/>
        </ext>
      </extLst>
    </bk>
    <bk>
      <extLst>
        <ext xmlns:xlrd="http://schemas.microsoft.com/office/spreadsheetml/2017/richdata" uri="{3e2802c4-a4d2-4d8b-9148-e3be6c30e623}">
          <xlrd:rvb i="6417"/>
        </ext>
      </extLst>
    </bk>
    <bk>
      <extLst>
        <ext xmlns:xlrd="http://schemas.microsoft.com/office/spreadsheetml/2017/richdata" uri="{3e2802c4-a4d2-4d8b-9148-e3be6c30e623}">
          <xlrd:rvb i="6425"/>
        </ext>
      </extLst>
    </bk>
    <bk>
      <extLst>
        <ext xmlns:xlrd="http://schemas.microsoft.com/office/spreadsheetml/2017/richdata" uri="{3e2802c4-a4d2-4d8b-9148-e3be6c30e623}">
          <xlrd:rvb i="6433"/>
        </ext>
      </extLst>
    </bk>
    <bk>
      <extLst>
        <ext xmlns:xlrd="http://schemas.microsoft.com/office/spreadsheetml/2017/richdata" uri="{3e2802c4-a4d2-4d8b-9148-e3be6c30e623}">
          <xlrd:rvb i="6441"/>
        </ext>
      </extLst>
    </bk>
    <bk>
      <extLst>
        <ext xmlns:xlrd="http://schemas.microsoft.com/office/spreadsheetml/2017/richdata" uri="{3e2802c4-a4d2-4d8b-9148-e3be6c30e623}">
          <xlrd:rvb i="6449"/>
        </ext>
      </extLst>
    </bk>
    <bk>
      <extLst>
        <ext xmlns:xlrd="http://schemas.microsoft.com/office/spreadsheetml/2017/richdata" uri="{3e2802c4-a4d2-4d8b-9148-e3be6c30e623}">
          <xlrd:rvb i="6457"/>
        </ext>
      </extLst>
    </bk>
    <bk>
      <extLst>
        <ext xmlns:xlrd="http://schemas.microsoft.com/office/spreadsheetml/2017/richdata" uri="{3e2802c4-a4d2-4d8b-9148-e3be6c30e623}">
          <xlrd:rvb i="6464"/>
        </ext>
      </extLst>
    </bk>
    <bk>
      <extLst>
        <ext xmlns:xlrd="http://schemas.microsoft.com/office/spreadsheetml/2017/richdata" uri="{3e2802c4-a4d2-4d8b-9148-e3be6c30e623}">
          <xlrd:rvb i="6472"/>
        </ext>
      </extLst>
    </bk>
    <bk>
      <extLst>
        <ext xmlns:xlrd="http://schemas.microsoft.com/office/spreadsheetml/2017/richdata" uri="{3e2802c4-a4d2-4d8b-9148-e3be6c30e623}">
          <xlrd:rvb i="6482"/>
        </ext>
      </extLst>
    </bk>
    <bk>
      <extLst>
        <ext xmlns:xlrd="http://schemas.microsoft.com/office/spreadsheetml/2017/richdata" uri="{3e2802c4-a4d2-4d8b-9148-e3be6c30e623}">
          <xlrd:rvb i="6490"/>
        </ext>
      </extLst>
    </bk>
    <bk>
      <extLst>
        <ext xmlns:xlrd="http://schemas.microsoft.com/office/spreadsheetml/2017/richdata" uri="{3e2802c4-a4d2-4d8b-9148-e3be6c30e623}">
          <xlrd:rvb i="6496"/>
        </ext>
      </extLst>
    </bk>
    <bk>
      <extLst>
        <ext xmlns:xlrd="http://schemas.microsoft.com/office/spreadsheetml/2017/richdata" uri="{3e2802c4-a4d2-4d8b-9148-e3be6c30e623}">
          <xlrd:rvb i="6504"/>
        </ext>
      </extLst>
    </bk>
    <bk>
      <extLst>
        <ext xmlns:xlrd="http://schemas.microsoft.com/office/spreadsheetml/2017/richdata" uri="{3e2802c4-a4d2-4d8b-9148-e3be6c30e623}">
          <xlrd:rvb i="6512"/>
        </ext>
      </extLst>
    </bk>
    <bk>
      <extLst>
        <ext xmlns:xlrd="http://schemas.microsoft.com/office/spreadsheetml/2017/richdata" uri="{3e2802c4-a4d2-4d8b-9148-e3be6c30e623}">
          <xlrd:rvb i="6520"/>
        </ext>
      </extLst>
    </bk>
    <bk>
      <extLst>
        <ext xmlns:xlrd="http://schemas.microsoft.com/office/spreadsheetml/2017/richdata" uri="{3e2802c4-a4d2-4d8b-9148-e3be6c30e623}">
          <xlrd:rvb i="6527"/>
        </ext>
      </extLst>
    </bk>
    <bk>
      <extLst>
        <ext xmlns:xlrd="http://schemas.microsoft.com/office/spreadsheetml/2017/richdata" uri="{3e2802c4-a4d2-4d8b-9148-e3be6c30e623}">
          <xlrd:rvb i="6535"/>
        </ext>
      </extLst>
    </bk>
    <bk>
      <extLst>
        <ext xmlns:xlrd="http://schemas.microsoft.com/office/spreadsheetml/2017/richdata" uri="{3e2802c4-a4d2-4d8b-9148-e3be6c30e623}">
          <xlrd:rvb i="6543"/>
        </ext>
      </extLst>
    </bk>
    <bk>
      <extLst>
        <ext xmlns:xlrd="http://schemas.microsoft.com/office/spreadsheetml/2017/richdata" uri="{3e2802c4-a4d2-4d8b-9148-e3be6c30e623}">
          <xlrd:rvb i="6551"/>
        </ext>
      </extLst>
    </bk>
    <bk>
      <extLst>
        <ext xmlns:xlrd="http://schemas.microsoft.com/office/spreadsheetml/2017/richdata" uri="{3e2802c4-a4d2-4d8b-9148-e3be6c30e623}">
          <xlrd:rvb i="6559"/>
        </ext>
      </extLst>
    </bk>
    <bk>
      <extLst>
        <ext xmlns:xlrd="http://schemas.microsoft.com/office/spreadsheetml/2017/richdata" uri="{3e2802c4-a4d2-4d8b-9148-e3be6c30e623}">
          <xlrd:rvb i="6566"/>
        </ext>
      </extLst>
    </bk>
    <bk>
      <extLst>
        <ext xmlns:xlrd="http://schemas.microsoft.com/office/spreadsheetml/2017/richdata" uri="{3e2802c4-a4d2-4d8b-9148-e3be6c30e623}">
          <xlrd:rvb i="6574"/>
        </ext>
      </extLst>
    </bk>
    <bk>
      <extLst>
        <ext xmlns:xlrd="http://schemas.microsoft.com/office/spreadsheetml/2017/richdata" uri="{3e2802c4-a4d2-4d8b-9148-e3be6c30e623}">
          <xlrd:rvb i="6581"/>
        </ext>
      </extLst>
    </bk>
    <bk>
      <extLst>
        <ext xmlns:xlrd="http://schemas.microsoft.com/office/spreadsheetml/2017/richdata" uri="{3e2802c4-a4d2-4d8b-9148-e3be6c30e623}">
          <xlrd:rvb i="6589"/>
        </ext>
      </extLst>
    </bk>
    <bk>
      <extLst>
        <ext xmlns:xlrd="http://schemas.microsoft.com/office/spreadsheetml/2017/richdata" uri="{3e2802c4-a4d2-4d8b-9148-e3be6c30e623}">
          <xlrd:rvb i="6598"/>
        </ext>
      </extLst>
    </bk>
    <bk>
      <extLst>
        <ext xmlns:xlrd="http://schemas.microsoft.com/office/spreadsheetml/2017/richdata" uri="{3e2802c4-a4d2-4d8b-9148-e3be6c30e623}">
          <xlrd:rvb i="6606"/>
        </ext>
      </extLst>
    </bk>
    <bk>
      <extLst>
        <ext xmlns:xlrd="http://schemas.microsoft.com/office/spreadsheetml/2017/richdata" uri="{3e2802c4-a4d2-4d8b-9148-e3be6c30e623}">
          <xlrd:rvb i="6616"/>
        </ext>
      </extLst>
    </bk>
    <bk>
      <extLst>
        <ext xmlns:xlrd="http://schemas.microsoft.com/office/spreadsheetml/2017/richdata" uri="{3e2802c4-a4d2-4d8b-9148-e3be6c30e623}">
          <xlrd:rvb i="6624"/>
        </ext>
      </extLst>
    </bk>
    <bk>
      <extLst>
        <ext xmlns:xlrd="http://schemas.microsoft.com/office/spreadsheetml/2017/richdata" uri="{3e2802c4-a4d2-4d8b-9148-e3be6c30e623}">
          <xlrd:rvb i="6633"/>
        </ext>
      </extLst>
    </bk>
    <bk>
      <extLst>
        <ext xmlns:xlrd="http://schemas.microsoft.com/office/spreadsheetml/2017/richdata" uri="{3e2802c4-a4d2-4d8b-9148-e3be6c30e623}">
          <xlrd:rvb i="6642"/>
        </ext>
      </extLst>
    </bk>
    <bk>
      <extLst>
        <ext xmlns:xlrd="http://schemas.microsoft.com/office/spreadsheetml/2017/richdata" uri="{3e2802c4-a4d2-4d8b-9148-e3be6c30e623}">
          <xlrd:rvb i="6649"/>
        </ext>
      </extLst>
    </bk>
    <bk>
      <extLst>
        <ext xmlns:xlrd="http://schemas.microsoft.com/office/spreadsheetml/2017/richdata" uri="{3e2802c4-a4d2-4d8b-9148-e3be6c30e623}">
          <xlrd:rvb i="6656"/>
        </ext>
      </extLst>
    </bk>
    <bk>
      <extLst>
        <ext xmlns:xlrd="http://schemas.microsoft.com/office/spreadsheetml/2017/richdata" uri="{3e2802c4-a4d2-4d8b-9148-e3be6c30e623}">
          <xlrd:rvb i="6666"/>
        </ext>
      </extLst>
    </bk>
    <bk>
      <extLst>
        <ext xmlns:xlrd="http://schemas.microsoft.com/office/spreadsheetml/2017/richdata" uri="{3e2802c4-a4d2-4d8b-9148-e3be6c30e623}">
          <xlrd:rvb i="6673"/>
        </ext>
      </extLst>
    </bk>
    <bk>
      <extLst>
        <ext xmlns:xlrd="http://schemas.microsoft.com/office/spreadsheetml/2017/richdata" uri="{3e2802c4-a4d2-4d8b-9148-e3be6c30e623}">
          <xlrd:rvb i="6681"/>
        </ext>
      </extLst>
    </bk>
    <bk>
      <extLst>
        <ext xmlns:xlrd="http://schemas.microsoft.com/office/spreadsheetml/2017/richdata" uri="{3e2802c4-a4d2-4d8b-9148-e3be6c30e623}">
          <xlrd:rvb i="6689"/>
        </ext>
      </extLst>
    </bk>
    <bk>
      <extLst>
        <ext xmlns:xlrd="http://schemas.microsoft.com/office/spreadsheetml/2017/richdata" uri="{3e2802c4-a4d2-4d8b-9148-e3be6c30e623}">
          <xlrd:rvb i="6696"/>
        </ext>
      </extLst>
    </bk>
    <bk>
      <extLst>
        <ext xmlns:xlrd="http://schemas.microsoft.com/office/spreadsheetml/2017/richdata" uri="{3e2802c4-a4d2-4d8b-9148-e3be6c30e623}">
          <xlrd:rvb i="6704"/>
        </ext>
      </extLst>
    </bk>
    <bk>
      <extLst>
        <ext xmlns:xlrd="http://schemas.microsoft.com/office/spreadsheetml/2017/richdata" uri="{3e2802c4-a4d2-4d8b-9148-e3be6c30e623}">
          <xlrd:rvb i="6714"/>
        </ext>
      </extLst>
    </bk>
    <bk>
      <extLst>
        <ext xmlns:xlrd="http://schemas.microsoft.com/office/spreadsheetml/2017/richdata" uri="{3e2802c4-a4d2-4d8b-9148-e3be6c30e623}">
          <xlrd:rvb i="6721"/>
        </ext>
      </extLst>
    </bk>
    <bk>
      <extLst>
        <ext xmlns:xlrd="http://schemas.microsoft.com/office/spreadsheetml/2017/richdata" uri="{3e2802c4-a4d2-4d8b-9148-e3be6c30e623}">
          <xlrd:rvb i="6729"/>
        </ext>
      </extLst>
    </bk>
    <bk>
      <extLst>
        <ext xmlns:xlrd="http://schemas.microsoft.com/office/spreadsheetml/2017/richdata" uri="{3e2802c4-a4d2-4d8b-9148-e3be6c30e623}">
          <xlrd:rvb i="6735"/>
        </ext>
      </extLst>
    </bk>
    <bk>
      <extLst>
        <ext xmlns:xlrd="http://schemas.microsoft.com/office/spreadsheetml/2017/richdata" uri="{3e2802c4-a4d2-4d8b-9148-e3be6c30e623}">
          <xlrd:rvb i="6743"/>
        </ext>
      </extLst>
    </bk>
    <bk>
      <extLst>
        <ext xmlns:xlrd="http://schemas.microsoft.com/office/spreadsheetml/2017/richdata" uri="{3e2802c4-a4d2-4d8b-9148-e3be6c30e623}">
          <xlrd:rvb i="6751"/>
        </ext>
      </extLst>
    </bk>
    <bk>
      <extLst>
        <ext xmlns:xlrd="http://schemas.microsoft.com/office/spreadsheetml/2017/richdata" uri="{3e2802c4-a4d2-4d8b-9148-e3be6c30e623}">
          <xlrd:rvb i="6759"/>
        </ext>
      </extLst>
    </bk>
    <bk>
      <extLst>
        <ext xmlns:xlrd="http://schemas.microsoft.com/office/spreadsheetml/2017/richdata" uri="{3e2802c4-a4d2-4d8b-9148-e3be6c30e623}">
          <xlrd:rvb i="6767"/>
        </ext>
      </extLst>
    </bk>
    <bk>
      <extLst>
        <ext xmlns:xlrd="http://schemas.microsoft.com/office/spreadsheetml/2017/richdata" uri="{3e2802c4-a4d2-4d8b-9148-e3be6c30e623}">
          <xlrd:rvb i="6775"/>
        </ext>
      </extLst>
    </bk>
    <bk>
      <extLst>
        <ext xmlns:xlrd="http://schemas.microsoft.com/office/spreadsheetml/2017/richdata" uri="{3e2802c4-a4d2-4d8b-9148-e3be6c30e623}">
          <xlrd:rvb i="6783"/>
        </ext>
      </extLst>
    </bk>
    <bk>
      <extLst>
        <ext xmlns:xlrd="http://schemas.microsoft.com/office/spreadsheetml/2017/richdata" uri="{3e2802c4-a4d2-4d8b-9148-e3be6c30e623}">
          <xlrd:rvb i="6791"/>
        </ext>
      </extLst>
    </bk>
    <bk>
      <extLst>
        <ext xmlns:xlrd="http://schemas.microsoft.com/office/spreadsheetml/2017/richdata" uri="{3e2802c4-a4d2-4d8b-9148-e3be6c30e623}">
          <xlrd:rvb i="6798"/>
        </ext>
      </extLst>
    </bk>
    <bk>
      <extLst>
        <ext xmlns:xlrd="http://schemas.microsoft.com/office/spreadsheetml/2017/richdata" uri="{3e2802c4-a4d2-4d8b-9148-e3be6c30e623}">
          <xlrd:rvb i="6805"/>
        </ext>
      </extLst>
    </bk>
    <bk>
      <extLst>
        <ext xmlns:xlrd="http://schemas.microsoft.com/office/spreadsheetml/2017/richdata" uri="{3e2802c4-a4d2-4d8b-9148-e3be6c30e623}">
          <xlrd:rvb i="6813"/>
        </ext>
      </extLst>
    </bk>
    <bk>
      <extLst>
        <ext xmlns:xlrd="http://schemas.microsoft.com/office/spreadsheetml/2017/richdata" uri="{3e2802c4-a4d2-4d8b-9148-e3be6c30e623}">
          <xlrd:rvb i="6821"/>
        </ext>
      </extLst>
    </bk>
    <bk>
      <extLst>
        <ext xmlns:xlrd="http://schemas.microsoft.com/office/spreadsheetml/2017/richdata" uri="{3e2802c4-a4d2-4d8b-9148-e3be6c30e623}">
          <xlrd:rvb i="6829"/>
        </ext>
      </extLst>
    </bk>
    <bk>
      <extLst>
        <ext xmlns:xlrd="http://schemas.microsoft.com/office/spreadsheetml/2017/richdata" uri="{3e2802c4-a4d2-4d8b-9148-e3be6c30e623}">
          <xlrd:rvb i="6837"/>
        </ext>
      </extLst>
    </bk>
    <bk>
      <extLst>
        <ext xmlns:xlrd="http://schemas.microsoft.com/office/spreadsheetml/2017/richdata" uri="{3e2802c4-a4d2-4d8b-9148-e3be6c30e623}">
          <xlrd:rvb i="18"/>
        </ext>
      </extLst>
    </bk>
    <bk>
      <extLst>
        <ext xmlns:xlrd="http://schemas.microsoft.com/office/spreadsheetml/2017/richdata" uri="{3e2802c4-a4d2-4d8b-9148-e3be6c30e623}">
          <xlrd:rvb i="6845"/>
        </ext>
      </extLst>
    </bk>
    <bk>
      <extLst>
        <ext xmlns:xlrd="http://schemas.microsoft.com/office/spreadsheetml/2017/richdata" uri="{3e2802c4-a4d2-4d8b-9148-e3be6c30e623}">
          <xlrd:rvb i="6852"/>
        </ext>
      </extLst>
    </bk>
    <bk>
      <extLst>
        <ext xmlns:xlrd="http://schemas.microsoft.com/office/spreadsheetml/2017/richdata" uri="{3e2802c4-a4d2-4d8b-9148-e3be6c30e623}">
          <xlrd:rvb i="6860"/>
        </ext>
      </extLst>
    </bk>
    <bk>
      <extLst>
        <ext xmlns:xlrd="http://schemas.microsoft.com/office/spreadsheetml/2017/richdata" uri="{3e2802c4-a4d2-4d8b-9148-e3be6c30e623}">
          <xlrd:rvb i="6868"/>
        </ext>
      </extLst>
    </bk>
    <bk>
      <extLst>
        <ext xmlns:xlrd="http://schemas.microsoft.com/office/spreadsheetml/2017/richdata" uri="{3e2802c4-a4d2-4d8b-9148-e3be6c30e623}">
          <xlrd:rvb i="6876"/>
        </ext>
      </extLst>
    </bk>
    <bk>
      <extLst>
        <ext xmlns:xlrd="http://schemas.microsoft.com/office/spreadsheetml/2017/richdata" uri="{3e2802c4-a4d2-4d8b-9148-e3be6c30e623}">
          <xlrd:rvb i="6884"/>
        </ext>
      </extLst>
    </bk>
    <bk>
      <extLst>
        <ext xmlns:xlrd="http://schemas.microsoft.com/office/spreadsheetml/2017/richdata" uri="{3e2802c4-a4d2-4d8b-9148-e3be6c30e623}">
          <xlrd:rvb i="6891"/>
        </ext>
      </extLst>
    </bk>
    <bk>
      <extLst>
        <ext xmlns:xlrd="http://schemas.microsoft.com/office/spreadsheetml/2017/richdata" uri="{3e2802c4-a4d2-4d8b-9148-e3be6c30e623}">
          <xlrd:rvb i="6899"/>
        </ext>
      </extLst>
    </bk>
    <bk>
      <extLst>
        <ext xmlns:xlrd="http://schemas.microsoft.com/office/spreadsheetml/2017/richdata" uri="{3e2802c4-a4d2-4d8b-9148-e3be6c30e623}">
          <xlrd:rvb i="6909"/>
        </ext>
      </extLst>
    </bk>
    <bk>
      <extLst>
        <ext xmlns:xlrd="http://schemas.microsoft.com/office/spreadsheetml/2017/richdata" uri="{3e2802c4-a4d2-4d8b-9148-e3be6c30e623}">
          <xlrd:rvb i="6919"/>
        </ext>
      </extLst>
    </bk>
    <bk>
      <extLst>
        <ext xmlns:xlrd="http://schemas.microsoft.com/office/spreadsheetml/2017/richdata" uri="{3e2802c4-a4d2-4d8b-9148-e3be6c30e623}">
          <xlrd:rvb i="6926"/>
        </ext>
      </extLst>
    </bk>
    <bk>
      <extLst>
        <ext xmlns:xlrd="http://schemas.microsoft.com/office/spreadsheetml/2017/richdata" uri="{3e2802c4-a4d2-4d8b-9148-e3be6c30e623}">
          <xlrd:rvb i="6936"/>
        </ext>
      </extLst>
    </bk>
    <bk>
      <extLst>
        <ext xmlns:xlrd="http://schemas.microsoft.com/office/spreadsheetml/2017/richdata" uri="{3e2802c4-a4d2-4d8b-9148-e3be6c30e623}">
          <xlrd:rvb i="6944"/>
        </ext>
      </extLst>
    </bk>
    <bk>
      <extLst>
        <ext xmlns:xlrd="http://schemas.microsoft.com/office/spreadsheetml/2017/richdata" uri="{3e2802c4-a4d2-4d8b-9148-e3be6c30e623}">
          <xlrd:rvb i="6953"/>
        </ext>
      </extLst>
    </bk>
    <bk>
      <extLst>
        <ext xmlns:xlrd="http://schemas.microsoft.com/office/spreadsheetml/2017/richdata" uri="{3e2802c4-a4d2-4d8b-9148-e3be6c30e623}">
          <xlrd:rvb i="6961"/>
        </ext>
      </extLst>
    </bk>
    <bk>
      <extLst>
        <ext xmlns:xlrd="http://schemas.microsoft.com/office/spreadsheetml/2017/richdata" uri="{3e2802c4-a4d2-4d8b-9148-e3be6c30e623}">
          <xlrd:rvb i="6969"/>
        </ext>
      </extLst>
    </bk>
    <bk>
      <extLst>
        <ext xmlns:xlrd="http://schemas.microsoft.com/office/spreadsheetml/2017/richdata" uri="{3e2802c4-a4d2-4d8b-9148-e3be6c30e623}">
          <xlrd:rvb i="6979"/>
        </ext>
      </extLst>
    </bk>
    <bk>
      <extLst>
        <ext xmlns:xlrd="http://schemas.microsoft.com/office/spreadsheetml/2017/richdata" uri="{3e2802c4-a4d2-4d8b-9148-e3be6c30e623}">
          <xlrd:rvb i="6987"/>
        </ext>
      </extLst>
    </bk>
    <bk>
      <extLst>
        <ext xmlns:xlrd="http://schemas.microsoft.com/office/spreadsheetml/2017/richdata" uri="{3e2802c4-a4d2-4d8b-9148-e3be6c30e623}">
          <xlrd:rvb i="6997"/>
        </ext>
      </extLst>
    </bk>
    <bk>
      <extLst>
        <ext xmlns:xlrd="http://schemas.microsoft.com/office/spreadsheetml/2017/richdata" uri="{3e2802c4-a4d2-4d8b-9148-e3be6c30e623}">
          <xlrd:rvb i="7007"/>
        </ext>
      </extLst>
    </bk>
    <bk>
      <extLst>
        <ext xmlns:xlrd="http://schemas.microsoft.com/office/spreadsheetml/2017/richdata" uri="{3e2802c4-a4d2-4d8b-9148-e3be6c30e623}">
          <xlrd:rvb i="7016"/>
        </ext>
      </extLst>
    </bk>
    <bk>
      <extLst>
        <ext xmlns:xlrd="http://schemas.microsoft.com/office/spreadsheetml/2017/richdata" uri="{3e2802c4-a4d2-4d8b-9148-e3be6c30e623}">
          <xlrd:rvb i="7023"/>
        </ext>
      </extLst>
    </bk>
    <bk>
      <extLst>
        <ext xmlns:xlrd="http://schemas.microsoft.com/office/spreadsheetml/2017/richdata" uri="{3e2802c4-a4d2-4d8b-9148-e3be6c30e623}">
          <xlrd:rvb i="7031"/>
        </ext>
      </extLst>
    </bk>
    <bk>
      <extLst>
        <ext xmlns:xlrd="http://schemas.microsoft.com/office/spreadsheetml/2017/richdata" uri="{3e2802c4-a4d2-4d8b-9148-e3be6c30e623}">
          <xlrd:rvb i="7041"/>
        </ext>
      </extLst>
    </bk>
    <bk>
      <extLst>
        <ext xmlns:xlrd="http://schemas.microsoft.com/office/spreadsheetml/2017/richdata" uri="{3e2802c4-a4d2-4d8b-9148-e3be6c30e623}">
          <xlrd:rvb i="7051"/>
        </ext>
      </extLst>
    </bk>
    <bk>
      <extLst>
        <ext xmlns:xlrd="http://schemas.microsoft.com/office/spreadsheetml/2017/richdata" uri="{3e2802c4-a4d2-4d8b-9148-e3be6c30e623}">
          <xlrd:rvb i="7059"/>
        </ext>
      </extLst>
    </bk>
    <bk>
      <extLst>
        <ext xmlns:xlrd="http://schemas.microsoft.com/office/spreadsheetml/2017/richdata" uri="{3e2802c4-a4d2-4d8b-9148-e3be6c30e623}">
          <xlrd:rvb i="7069"/>
        </ext>
      </extLst>
    </bk>
    <bk>
      <extLst>
        <ext xmlns:xlrd="http://schemas.microsoft.com/office/spreadsheetml/2017/richdata" uri="{3e2802c4-a4d2-4d8b-9148-e3be6c30e623}">
          <xlrd:rvb i="7076"/>
        </ext>
      </extLst>
    </bk>
    <bk>
      <extLst>
        <ext xmlns:xlrd="http://schemas.microsoft.com/office/spreadsheetml/2017/richdata" uri="{3e2802c4-a4d2-4d8b-9148-e3be6c30e623}">
          <xlrd:rvb i="7084"/>
        </ext>
      </extLst>
    </bk>
    <bk>
      <extLst>
        <ext xmlns:xlrd="http://schemas.microsoft.com/office/spreadsheetml/2017/richdata" uri="{3e2802c4-a4d2-4d8b-9148-e3be6c30e623}">
          <xlrd:rvb i="7094"/>
        </ext>
      </extLst>
    </bk>
    <bk>
      <extLst>
        <ext xmlns:xlrd="http://schemas.microsoft.com/office/spreadsheetml/2017/richdata" uri="{3e2802c4-a4d2-4d8b-9148-e3be6c30e623}">
          <xlrd:rvb i="7101"/>
        </ext>
      </extLst>
    </bk>
    <bk>
      <extLst>
        <ext xmlns:xlrd="http://schemas.microsoft.com/office/spreadsheetml/2017/richdata" uri="{3e2802c4-a4d2-4d8b-9148-e3be6c30e623}">
          <xlrd:rvb i="7111"/>
        </ext>
      </extLst>
    </bk>
    <bk>
      <extLst>
        <ext xmlns:xlrd="http://schemas.microsoft.com/office/spreadsheetml/2017/richdata" uri="{3e2802c4-a4d2-4d8b-9148-e3be6c30e623}">
          <xlrd:rvb i="7119"/>
        </ext>
      </extLst>
    </bk>
    <bk>
      <extLst>
        <ext xmlns:xlrd="http://schemas.microsoft.com/office/spreadsheetml/2017/richdata" uri="{3e2802c4-a4d2-4d8b-9148-e3be6c30e623}">
          <xlrd:rvb i="7127"/>
        </ext>
      </extLst>
    </bk>
    <bk>
      <extLst>
        <ext xmlns:xlrd="http://schemas.microsoft.com/office/spreadsheetml/2017/richdata" uri="{3e2802c4-a4d2-4d8b-9148-e3be6c30e623}">
          <xlrd:rvb i="7135"/>
        </ext>
      </extLst>
    </bk>
    <bk>
      <extLst>
        <ext xmlns:xlrd="http://schemas.microsoft.com/office/spreadsheetml/2017/richdata" uri="{3e2802c4-a4d2-4d8b-9148-e3be6c30e623}">
          <xlrd:rvb i="7145"/>
        </ext>
      </extLst>
    </bk>
    <bk>
      <extLst>
        <ext xmlns:xlrd="http://schemas.microsoft.com/office/spreadsheetml/2017/richdata" uri="{3e2802c4-a4d2-4d8b-9148-e3be6c30e623}">
          <xlrd:rvb i="7155"/>
        </ext>
      </extLst>
    </bk>
    <bk>
      <extLst>
        <ext xmlns:xlrd="http://schemas.microsoft.com/office/spreadsheetml/2017/richdata" uri="{3e2802c4-a4d2-4d8b-9148-e3be6c30e623}">
          <xlrd:rvb i="7163"/>
        </ext>
      </extLst>
    </bk>
    <bk>
      <extLst>
        <ext xmlns:xlrd="http://schemas.microsoft.com/office/spreadsheetml/2017/richdata" uri="{3e2802c4-a4d2-4d8b-9148-e3be6c30e623}">
          <xlrd:rvb i="7171"/>
        </ext>
      </extLst>
    </bk>
    <bk>
      <extLst>
        <ext xmlns:xlrd="http://schemas.microsoft.com/office/spreadsheetml/2017/richdata" uri="{3e2802c4-a4d2-4d8b-9148-e3be6c30e623}">
          <xlrd:rvb i="7179"/>
        </ext>
      </extLst>
    </bk>
    <bk>
      <extLst>
        <ext xmlns:xlrd="http://schemas.microsoft.com/office/spreadsheetml/2017/richdata" uri="{3e2802c4-a4d2-4d8b-9148-e3be6c30e623}">
          <xlrd:rvb i="7187"/>
        </ext>
      </extLst>
    </bk>
    <bk>
      <extLst>
        <ext xmlns:xlrd="http://schemas.microsoft.com/office/spreadsheetml/2017/richdata" uri="{3e2802c4-a4d2-4d8b-9148-e3be6c30e623}">
          <xlrd:rvb i="7197"/>
        </ext>
      </extLst>
    </bk>
    <bk>
      <extLst>
        <ext xmlns:xlrd="http://schemas.microsoft.com/office/spreadsheetml/2017/richdata" uri="{3e2802c4-a4d2-4d8b-9148-e3be6c30e623}">
          <xlrd:rvb i="7204"/>
        </ext>
      </extLst>
    </bk>
    <bk>
      <extLst>
        <ext xmlns:xlrd="http://schemas.microsoft.com/office/spreadsheetml/2017/richdata" uri="{3e2802c4-a4d2-4d8b-9148-e3be6c30e623}">
          <xlrd:rvb i="7214"/>
        </ext>
      </extLst>
    </bk>
    <bk>
      <extLst>
        <ext xmlns:xlrd="http://schemas.microsoft.com/office/spreadsheetml/2017/richdata" uri="{3e2802c4-a4d2-4d8b-9148-e3be6c30e623}">
          <xlrd:rvb i="7222"/>
        </ext>
      </extLst>
    </bk>
    <bk>
      <extLst>
        <ext xmlns:xlrd="http://schemas.microsoft.com/office/spreadsheetml/2017/richdata" uri="{3e2802c4-a4d2-4d8b-9148-e3be6c30e623}">
          <xlrd:rvb i="7232"/>
        </ext>
      </extLst>
    </bk>
    <bk>
      <extLst>
        <ext xmlns:xlrd="http://schemas.microsoft.com/office/spreadsheetml/2017/richdata" uri="{3e2802c4-a4d2-4d8b-9148-e3be6c30e623}">
          <xlrd:rvb i="7240"/>
        </ext>
      </extLst>
    </bk>
    <bk>
      <extLst>
        <ext xmlns:xlrd="http://schemas.microsoft.com/office/spreadsheetml/2017/richdata" uri="{3e2802c4-a4d2-4d8b-9148-e3be6c30e623}">
          <xlrd:rvb i="7247"/>
        </ext>
      </extLst>
    </bk>
    <bk>
      <extLst>
        <ext xmlns:xlrd="http://schemas.microsoft.com/office/spreadsheetml/2017/richdata" uri="{3e2802c4-a4d2-4d8b-9148-e3be6c30e623}">
          <xlrd:rvb i="7255"/>
        </ext>
      </extLst>
    </bk>
    <bk>
      <extLst>
        <ext xmlns:xlrd="http://schemas.microsoft.com/office/spreadsheetml/2017/richdata" uri="{3e2802c4-a4d2-4d8b-9148-e3be6c30e623}">
          <xlrd:rvb i="7262"/>
        </ext>
      </extLst>
    </bk>
    <bk>
      <extLst>
        <ext xmlns:xlrd="http://schemas.microsoft.com/office/spreadsheetml/2017/richdata" uri="{3e2802c4-a4d2-4d8b-9148-e3be6c30e623}">
          <xlrd:rvb i="7272"/>
        </ext>
      </extLst>
    </bk>
    <bk>
      <extLst>
        <ext xmlns:xlrd="http://schemas.microsoft.com/office/spreadsheetml/2017/richdata" uri="{3e2802c4-a4d2-4d8b-9148-e3be6c30e623}">
          <xlrd:rvb i="7280"/>
        </ext>
      </extLst>
    </bk>
    <bk>
      <extLst>
        <ext xmlns:xlrd="http://schemas.microsoft.com/office/spreadsheetml/2017/richdata" uri="{3e2802c4-a4d2-4d8b-9148-e3be6c30e623}">
          <xlrd:rvb i="7288"/>
        </ext>
      </extLst>
    </bk>
    <bk>
      <extLst>
        <ext xmlns:xlrd="http://schemas.microsoft.com/office/spreadsheetml/2017/richdata" uri="{3e2802c4-a4d2-4d8b-9148-e3be6c30e623}">
          <xlrd:rvb i="7296"/>
        </ext>
      </extLst>
    </bk>
    <bk>
      <extLst>
        <ext xmlns:xlrd="http://schemas.microsoft.com/office/spreadsheetml/2017/richdata" uri="{3e2802c4-a4d2-4d8b-9148-e3be6c30e623}">
          <xlrd:rvb i="7304"/>
        </ext>
      </extLst>
    </bk>
    <bk>
      <extLst>
        <ext xmlns:xlrd="http://schemas.microsoft.com/office/spreadsheetml/2017/richdata" uri="{3e2802c4-a4d2-4d8b-9148-e3be6c30e623}">
          <xlrd:rvb i="7312"/>
        </ext>
      </extLst>
    </bk>
    <bk>
      <extLst>
        <ext xmlns:xlrd="http://schemas.microsoft.com/office/spreadsheetml/2017/richdata" uri="{3e2802c4-a4d2-4d8b-9148-e3be6c30e623}">
          <xlrd:rvb i="7320"/>
        </ext>
      </extLst>
    </bk>
    <bk>
      <extLst>
        <ext xmlns:xlrd="http://schemas.microsoft.com/office/spreadsheetml/2017/richdata" uri="{3e2802c4-a4d2-4d8b-9148-e3be6c30e623}">
          <xlrd:rvb i="7330"/>
        </ext>
      </extLst>
    </bk>
    <bk>
      <extLst>
        <ext xmlns:xlrd="http://schemas.microsoft.com/office/spreadsheetml/2017/richdata" uri="{3e2802c4-a4d2-4d8b-9148-e3be6c30e623}">
          <xlrd:rvb i="7337"/>
        </ext>
      </extLst>
    </bk>
    <bk>
      <extLst>
        <ext xmlns:xlrd="http://schemas.microsoft.com/office/spreadsheetml/2017/richdata" uri="{3e2802c4-a4d2-4d8b-9148-e3be6c30e623}">
          <xlrd:rvb i="7347"/>
        </ext>
      </extLst>
    </bk>
    <bk>
      <extLst>
        <ext xmlns:xlrd="http://schemas.microsoft.com/office/spreadsheetml/2017/richdata" uri="{3e2802c4-a4d2-4d8b-9148-e3be6c30e623}">
          <xlrd:rvb i="7355"/>
        </ext>
      </extLst>
    </bk>
    <bk>
      <extLst>
        <ext xmlns:xlrd="http://schemas.microsoft.com/office/spreadsheetml/2017/richdata" uri="{3e2802c4-a4d2-4d8b-9148-e3be6c30e623}">
          <xlrd:rvb i="7362"/>
        </ext>
      </extLst>
    </bk>
    <bk>
      <extLst>
        <ext xmlns:xlrd="http://schemas.microsoft.com/office/spreadsheetml/2017/richdata" uri="{3e2802c4-a4d2-4d8b-9148-e3be6c30e623}">
          <xlrd:rvb i="7370"/>
        </ext>
      </extLst>
    </bk>
    <bk>
      <extLst>
        <ext xmlns:xlrd="http://schemas.microsoft.com/office/spreadsheetml/2017/richdata" uri="{3e2802c4-a4d2-4d8b-9148-e3be6c30e623}">
          <xlrd:rvb i="7380"/>
        </ext>
      </extLst>
    </bk>
    <bk>
      <extLst>
        <ext xmlns:xlrd="http://schemas.microsoft.com/office/spreadsheetml/2017/richdata" uri="{3e2802c4-a4d2-4d8b-9148-e3be6c30e623}">
          <xlrd:rvb i="7390"/>
        </ext>
      </extLst>
    </bk>
    <bk>
      <extLst>
        <ext xmlns:xlrd="http://schemas.microsoft.com/office/spreadsheetml/2017/richdata" uri="{3e2802c4-a4d2-4d8b-9148-e3be6c30e623}">
          <xlrd:rvb i="7397"/>
        </ext>
      </extLst>
    </bk>
    <bk>
      <extLst>
        <ext xmlns:xlrd="http://schemas.microsoft.com/office/spreadsheetml/2017/richdata" uri="{3e2802c4-a4d2-4d8b-9148-e3be6c30e623}">
          <xlrd:rvb i="7405"/>
        </ext>
      </extLst>
    </bk>
    <bk>
      <extLst>
        <ext xmlns:xlrd="http://schemas.microsoft.com/office/spreadsheetml/2017/richdata" uri="{3e2802c4-a4d2-4d8b-9148-e3be6c30e623}">
          <xlrd:rvb i="7413"/>
        </ext>
      </extLst>
    </bk>
    <bk>
      <extLst>
        <ext xmlns:xlrd="http://schemas.microsoft.com/office/spreadsheetml/2017/richdata" uri="{3e2802c4-a4d2-4d8b-9148-e3be6c30e623}">
          <xlrd:rvb i="7420"/>
        </ext>
      </extLst>
    </bk>
    <bk>
      <extLst>
        <ext xmlns:xlrd="http://schemas.microsoft.com/office/spreadsheetml/2017/richdata" uri="{3e2802c4-a4d2-4d8b-9148-e3be6c30e623}">
          <xlrd:rvb i="7426"/>
        </ext>
      </extLst>
    </bk>
    <bk>
      <extLst>
        <ext xmlns:xlrd="http://schemas.microsoft.com/office/spreadsheetml/2017/richdata" uri="{3e2802c4-a4d2-4d8b-9148-e3be6c30e623}">
          <xlrd:rvb i="7436"/>
        </ext>
      </extLst>
    </bk>
    <bk>
      <extLst>
        <ext xmlns:xlrd="http://schemas.microsoft.com/office/spreadsheetml/2017/richdata" uri="{3e2802c4-a4d2-4d8b-9148-e3be6c30e623}">
          <xlrd:rvb i="7444"/>
        </ext>
      </extLst>
    </bk>
    <bk>
      <extLst>
        <ext xmlns:xlrd="http://schemas.microsoft.com/office/spreadsheetml/2017/richdata" uri="{3e2802c4-a4d2-4d8b-9148-e3be6c30e623}">
          <xlrd:rvb i="7452"/>
        </ext>
      </extLst>
    </bk>
    <bk>
      <extLst>
        <ext xmlns:xlrd="http://schemas.microsoft.com/office/spreadsheetml/2017/richdata" uri="{3e2802c4-a4d2-4d8b-9148-e3be6c30e623}">
          <xlrd:rvb i="7460"/>
        </ext>
      </extLst>
    </bk>
    <bk>
      <extLst>
        <ext xmlns:xlrd="http://schemas.microsoft.com/office/spreadsheetml/2017/richdata" uri="{3e2802c4-a4d2-4d8b-9148-e3be6c30e623}">
          <xlrd:rvb i="7535"/>
        </ext>
      </extLst>
    </bk>
    <bk>
      <extLst>
        <ext xmlns:xlrd="http://schemas.microsoft.com/office/spreadsheetml/2017/richdata" uri="{3e2802c4-a4d2-4d8b-9148-e3be6c30e623}">
          <xlrd:rvb i="7543"/>
        </ext>
      </extLst>
    </bk>
    <bk>
      <extLst>
        <ext xmlns:xlrd="http://schemas.microsoft.com/office/spreadsheetml/2017/richdata" uri="{3e2802c4-a4d2-4d8b-9148-e3be6c30e623}">
          <xlrd:rvb i="7551"/>
        </ext>
      </extLst>
    </bk>
    <bk>
      <extLst>
        <ext xmlns:xlrd="http://schemas.microsoft.com/office/spreadsheetml/2017/richdata" uri="{3e2802c4-a4d2-4d8b-9148-e3be6c30e623}">
          <xlrd:rvb i="7562"/>
        </ext>
      </extLst>
    </bk>
    <bk>
      <extLst>
        <ext xmlns:xlrd="http://schemas.microsoft.com/office/spreadsheetml/2017/richdata" uri="{3e2802c4-a4d2-4d8b-9148-e3be6c30e623}">
          <xlrd:rvb i="7571"/>
        </ext>
      </extLst>
    </bk>
    <bk>
      <extLst>
        <ext xmlns:xlrd="http://schemas.microsoft.com/office/spreadsheetml/2017/richdata" uri="{3e2802c4-a4d2-4d8b-9148-e3be6c30e623}">
          <xlrd:rvb i="7579"/>
        </ext>
      </extLst>
    </bk>
    <bk>
      <extLst>
        <ext xmlns:xlrd="http://schemas.microsoft.com/office/spreadsheetml/2017/richdata" uri="{3e2802c4-a4d2-4d8b-9148-e3be6c30e623}">
          <xlrd:rvb i="7587"/>
        </ext>
      </extLst>
    </bk>
    <bk>
      <extLst>
        <ext xmlns:xlrd="http://schemas.microsoft.com/office/spreadsheetml/2017/richdata" uri="{3e2802c4-a4d2-4d8b-9148-e3be6c30e623}">
          <xlrd:rvb i="7595"/>
        </ext>
      </extLst>
    </bk>
    <bk>
      <extLst>
        <ext xmlns:xlrd="http://schemas.microsoft.com/office/spreadsheetml/2017/richdata" uri="{3e2802c4-a4d2-4d8b-9148-e3be6c30e623}">
          <xlrd:rvb i="7603"/>
        </ext>
      </extLst>
    </bk>
    <bk>
      <extLst>
        <ext xmlns:xlrd="http://schemas.microsoft.com/office/spreadsheetml/2017/richdata" uri="{3e2802c4-a4d2-4d8b-9148-e3be6c30e623}">
          <xlrd:rvb i="7611"/>
        </ext>
      </extLst>
    </bk>
    <bk>
      <extLst>
        <ext xmlns:xlrd="http://schemas.microsoft.com/office/spreadsheetml/2017/richdata" uri="{3e2802c4-a4d2-4d8b-9148-e3be6c30e623}">
          <xlrd:rvb i="7619"/>
        </ext>
      </extLst>
    </bk>
    <bk>
      <extLst>
        <ext xmlns:xlrd="http://schemas.microsoft.com/office/spreadsheetml/2017/richdata" uri="{3e2802c4-a4d2-4d8b-9148-e3be6c30e623}">
          <xlrd:rvb i="7629"/>
        </ext>
      </extLst>
    </bk>
    <bk>
      <extLst>
        <ext xmlns:xlrd="http://schemas.microsoft.com/office/spreadsheetml/2017/richdata" uri="{3e2802c4-a4d2-4d8b-9148-e3be6c30e623}">
          <xlrd:rvb i="7637"/>
        </ext>
      </extLst>
    </bk>
    <bk>
      <extLst>
        <ext xmlns:xlrd="http://schemas.microsoft.com/office/spreadsheetml/2017/richdata" uri="{3e2802c4-a4d2-4d8b-9148-e3be6c30e623}">
          <xlrd:rvb i="7645"/>
        </ext>
      </extLst>
    </bk>
    <bk>
      <extLst>
        <ext xmlns:xlrd="http://schemas.microsoft.com/office/spreadsheetml/2017/richdata" uri="{3e2802c4-a4d2-4d8b-9148-e3be6c30e623}">
          <xlrd:rvb i="7653"/>
        </ext>
      </extLst>
    </bk>
    <bk>
      <extLst>
        <ext xmlns:xlrd="http://schemas.microsoft.com/office/spreadsheetml/2017/richdata" uri="{3e2802c4-a4d2-4d8b-9148-e3be6c30e623}">
          <xlrd:rvb i="7661"/>
        </ext>
      </extLst>
    </bk>
    <bk>
      <extLst>
        <ext xmlns:xlrd="http://schemas.microsoft.com/office/spreadsheetml/2017/richdata" uri="{3e2802c4-a4d2-4d8b-9148-e3be6c30e623}">
          <xlrd:rvb i="7669"/>
        </ext>
      </extLst>
    </bk>
    <bk>
      <extLst>
        <ext xmlns:xlrd="http://schemas.microsoft.com/office/spreadsheetml/2017/richdata" uri="{3e2802c4-a4d2-4d8b-9148-e3be6c30e623}">
          <xlrd:rvb i="7677"/>
        </ext>
      </extLst>
    </bk>
    <bk>
      <extLst>
        <ext xmlns:xlrd="http://schemas.microsoft.com/office/spreadsheetml/2017/richdata" uri="{3e2802c4-a4d2-4d8b-9148-e3be6c30e623}">
          <xlrd:rvb i="7685"/>
        </ext>
      </extLst>
    </bk>
    <bk>
      <extLst>
        <ext xmlns:xlrd="http://schemas.microsoft.com/office/spreadsheetml/2017/richdata" uri="{3e2802c4-a4d2-4d8b-9148-e3be6c30e623}">
          <xlrd:rvb i="7693"/>
        </ext>
      </extLst>
    </bk>
    <bk>
      <extLst>
        <ext xmlns:xlrd="http://schemas.microsoft.com/office/spreadsheetml/2017/richdata" uri="{3e2802c4-a4d2-4d8b-9148-e3be6c30e623}">
          <xlrd:rvb i="7703"/>
        </ext>
      </extLst>
    </bk>
    <bk>
      <extLst>
        <ext xmlns:xlrd="http://schemas.microsoft.com/office/spreadsheetml/2017/richdata" uri="{3e2802c4-a4d2-4d8b-9148-e3be6c30e623}">
          <xlrd:rvb i="7712"/>
        </ext>
      </extLst>
    </bk>
    <bk>
      <extLst>
        <ext xmlns:xlrd="http://schemas.microsoft.com/office/spreadsheetml/2017/richdata" uri="{3e2802c4-a4d2-4d8b-9148-e3be6c30e623}">
          <xlrd:rvb i="7720"/>
        </ext>
      </extLst>
    </bk>
    <bk>
      <extLst>
        <ext xmlns:xlrd="http://schemas.microsoft.com/office/spreadsheetml/2017/richdata" uri="{3e2802c4-a4d2-4d8b-9148-e3be6c30e623}">
          <xlrd:rvb i="7728"/>
        </ext>
      </extLst>
    </bk>
    <bk>
      <extLst>
        <ext xmlns:xlrd="http://schemas.microsoft.com/office/spreadsheetml/2017/richdata" uri="{3e2802c4-a4d2-4d8b-9148-e3be6c30e623}">
          <xlrd:rvb i="7736"/>
        </ext>
      </extLst>
    </bk>
    <bk>
      <extLst>
        <ext xmlns:xlrd="http://schemas.microsoft.com/office/spreadsheetml/2017/richdata" uri="{3e2802c4-a4d2-4d8b-9148-e3be6c30e623}">
          <xlrd:rvb i="7746"/>
        </ext>
      </extLst>
    </bk>
    <bk>
      <extLst>
        <ext xmlns:xlrd="http://schemas.microsoft.com/office/spreadsheetml/2017/richdata" uri="{3e2802c4-a4d2-4d8b-9148-e3be6c30e623}">
          <xlrd:rvb i="7754"/>
        </ext>
      </extLst>
    </bk>
    <bk>
      <extLst>
        <ext xmlns:xlrd="http://schemas.microsoft.com/office/spreadsheetml/2017/richdata" uri="{3e2802c4-a4d2-4d8b-9148-e3be6c30e623}">
          <xlrd:rvb i="7762"/>
        </ext>
      </extLst>
    </bk>
    <bk>
      <extLst>
        <ext xmlns:xlrd="http://schemas.microsoft.com/office/spreadsheetml/2017/richdata" uri="{3e2802c4-a4d2-4d8b-9148-e3be6c30e623}">
          <xlrd:rvb i="7770"/>
        </ext>
      </extLst>
    </bk>
    <bk>
      <extLst>
        <ext xmlns:xlrd="http://schemas.microsoft.com/office/spreadsheetml/2017/richdata" uri="{3e2802c4-a4d2-4d8b-9148-e3be6c30e623}">
          <xlrd:rvb i="7778"/>
        </ext>
      </extLst>
    </bk>
    <bk>
      <extLst>
        <ext xmlns:xlrd="http://schemas.microsoft.com/office/spreadsheetml/2017/richdata" uri="{3e2802c4-a4d2-4d8b-9148-e3be6c30e623}">
          <xlrd:rvb i="7786"/>
        </ext>
      </extLst>
    </bk>
    <bk>
      <extLst>
        <ext xmlns:xlrd="http://schemas.microsoft.com/office/spreadsheetml/2017/richdata" uri="{3e2802c4-a4d2-4d8b-9148-e3be6c30e623}">
          <xlrd:rvb i="7794"/>
        </ext>
      </extLst>
    </bk>
    <bk>
      <extLst>
        <ext xmlns:xlrd="http://schemas.microsoft.com/office/spreadsheetml/2017/richdata" uri="{3e2802c4-a4d2-4d8b-9148-e3be6c30e623}">
          <xlrd:rvb i="7802"/>
        </ext>
      </extLst>
    </bk>
    <bk>
      <extLst>
        <ext xmlns:xlrd="http://schemas.microsoft.com/office/spreadsheetml/2017/richdata" uri="{3e2802c4-a4d2-4d8b-9148-e3be6c30e623}">
          <xlrd:rvb i="7810"/>
        </ext>
      </extLst>
    </bk>
    <bk>
      <extLst>
        <ext xmlns:xlrd="http://schemas.microsoft.com/office/spreadsheetml/2017/richdata" uri="{3e2802c4-a4d2-4d8b-9148-e3be6c30e623}">
          <xlrd:rvb i="7818"/>
        </ext>
      </extLst>
    </bk>
    <bk>
      <extLst>
        <ext xmlns:xlrd="http://schemas.microsoft.com/office/spreadsheetml/2017/richdata" uri="{3e2802c4-a4d2-4d8b-9148-e3be6c30e623}">
          <xlrd:rvb i="7826"/>
        </ext>
      </extLst>
    </bk>
    <bk>
      <extLst>
        <ext xmlns:xlrd="http://schemas.microsoft.com/office/spreadsheetml/2017/richdata" uri="{3e2802c4-a4d2-4d8b-9148-e3be6c30e623}">
          <xlrd:rvb i="7833"/>
        </ext>
      </extLst>
    </bk>
    <bk>
      <extLst>
        <ext xmlns:xlrd="http://schemas.microsoft.com/office/spreadsheetml/2017/richdata" uri="{3e2802c4-a4d2-4d8b-9148-e3be6c30e623}">
          <xlrd:rvb i="7841"/>
        </ext>
      </extLst>
    </bk>
    <bk>
      <extLst>
        <ext xmlns:xlrd="http://schemas.microsoft.com/office/spreadsheetml/2017/richdata" uri="{3e2802c4-a4d2-4d8b-9148-e3be6c30e623}">
          <xlrd:rvb i="7849"/>
        </ext>
      </extLst>
    </bk>
    <bk>
      <extLst>
        <ext xmlns:xlrd="http://schemas.microsoft.com/office/spreadsheetml/2017/richdata" uri="{3e2802c4-a4d2-4d8b-9148-e3be6c30e623}">
          <xlrd:rvb i="7857"/>
        </ext>
      </extLst>
    </bk>
    <bk>
      <extLst>
        <ext xmlns:xlrd="http://schemas.microsoft.com/office/spreadsheetml/2017/richdata" uri="{3e2802c4-a4d2-4d8b-9148-e3be6c30e623}">
          <xlrd:rvb i="7865"/>
        </ext>
      </extLst>
    </bk>
    <bk>
      <extLst>
        <ext xmlns:xlrd="http://schemas.microsoft.com/office/spreadsheetml/2017/richdata" uri="{3e2802c4-a4d2-4d8b-9148-e3be6c30e623}">
          <xlrd:rvb i="7873"/>
        </ext>
      </extLst>
    </bk>
    <bk>
      <extLst>
        <ext xmlns:xlrd="http://schemas.microsoft.com/office/spreadsheetml/2017/richdata" uri="{3e2802c4-a4d2-4d8b-9148-e3be6c30e623}">
          <xlrd:rvb i="7881"/>
        </ext>
      </extLst>
    </bk>
    <bk>
      <extLst>
        <ext xmlns:xlrd="http://schemas.microsoft.com/office/spreadsheetml/2017/richdata" uri="{3e2802c4-a4d2-4d8b-9148-e3be6c30e623}">
          <xlrd:rvb i="7889"/>
        </ext>
      </extLst>
    </bk>
    <bk>
      <extLst>
        <ext xmlns:xlrd="http://schemas.microsoft.com/office/spreadsheetml/2017/richdata" uri="{3e2802c4-a4d2-4d8b-9148-e3be6c30e623}">
          <xlrd:rvb i="7897"/>
        </ext>
      </extLst>
    </bk>
    <bk>
      <extLst>
        <ext xmlns:xlrd="http://schemas.microsoft.com/office/spreadsheetml/2017/richdata" uri="{3e2802c4-a4d2-4d8b-9148-e3be6c30e623}">
          <xlrd:rvb i="7905"/>
        </ext>
      </extLst>
    </bk>
    <bk>
      <extLst>
        <ext xmlns:xlrd="http://schemas.microsoft.com/office/spreadsheetml/2017/richdata" uri="{3e2802c4-a4d2-4d8b-9148-e3be6c30e623}">
          <xlrd:rvb i="7913"/>
        </ext>
      </extLst>
    </bk>
    <bk>
      <extLst>
        <ext xmlns:xlrd="http://schemas.microsoft.com/office/spreadsheetml/2017/richdata" uri="{3e2802c4-a4d2-4d8b-9148-e3be6c30e623}">
          <xlrd:rvb i="7921"/>
        </ext>
      </extLst>
    </bk>
    <bk>
      <extLst>
        <ext xmlns:xlrd="http://schemas.microsoft.com/office/spreadsheetml/2017/richdata" uri="{3e2802c4-a4d2-4d8b-9148-e3be6c30e623}">
          <xlrd:rvb i="7929"/>
        </ext>
      </extLst>
    </bk>
    <bk>
      <extLst>
        <ext xmlns:xlrd="http://schemas.microsoft.com/office/spreadsheetml/2017/richdata" uri="{3e2802c4-a4d2-4d8b-9148-e3be6c30e623}">
          <xlrd:rvb i="7937"/>
        </ext>
      </extLst>
    </bk>
    <bk>
      <extLst>
        <ext xmlns:xlrd="http://schemas.microsoft.com/office/spreadsheetml/2017/richdata" uri="{3e2802c4-a4d2-4d8b-9148-e3be6c30e623}">
          <xlrd:rvb i="7945"/>
        </ext>
      </extLst>
    </bk>
    <bk>
      <extLst>
        <ext xmlns:xlrd="http://schemas.microsoft.com/office/spreadsheetml/2017/richdata" uri="{3e2802c4-a4d2-4d8b-9148-e3be6c30e623}">
          <xlrd:rvb i="7955"/>
        </ext>
      </extLst>
    </bk>
    <bk>
      <extLst>
        <ext xmlns:xlrd="http://schemas.microsoft.com/office/spreadsheetml/2017/richdata" uri="{3e2802c4-a4d2-4d8b-9148-e3be6c30e623}">
          <xlrd:rvb i="7963"/>
        </ext>
      </extLst>
    </bk>
    <bk>
      <extLst>
        <ext xmlns:xlrd="http://schemas.microsoft.com/office/spreadsheetml/2017/richdata" uri="{3e2802c4-a4d2-4d8b-9148-e3be6c30e623}">
          <xlrd:rvb i="7971"/>
        </ext>
      </extLst>
    </bk>
    <bk>
      <extLst>
        <ext xmlns:xlrd="http://schemas.microsoft.com/office/spreadsheetml/2017/richdata" uri="{3e2802c4-a4d2-4d8b-9148-e3be6c30e623}">
          <xlrd:rvb i="7979"/>
        </ext>
      </extLst>
    </bk>
    <bk>
      <extLst>
        <ext xmlns:xlrd="http://schemas.microsoft.com/office/spreadsheetml/2017/richdata" uri="{3e2802c4-a4d2-4d8b-9148-e3be6c30e623}">
          <xlrd:rvb i="7987"/>
        </ext>
      </extLst>
    </bk>
    <bk>
      <extLst>
        <ext xmlns:xlrd="http://schemas.microsoft.com/office/spreadsheetml/2017/richdata" uri="{3e2802c4-a4d2-4d8b-9148-e3be6c30e623}">
          <xlrd:rvb i="7995"/>
        </ext>
      </extLst>
    </bk>
    <bk>
      <extLst>
        <ext xmlns:xlrd="http://schemas.microsoft.com/office/spreadsheetml/2017/richdata" uri="{3e2802c4-a4d2-4d8b-9148-e3be6c30e623}">
          <xlrd:rvb i="8003"/>
        </ext>
      </extLst>
    </bk>
    <bk>
      <extLst>
        <ext xmlns:xlrd="http://schemas.microsoft.com/office/spreadsheetml/2017/richdata" uri="{3e2802c4-a4d2-4d8b-9148-e3be6c30e623}">
          <xlrd:rvb i="8011"/>
        </ext>
      </extLst>
    </bk>
    <bk>
      <extLst>
        <ext xmlns:xlrd="http://schemas.microsoft.com/office/spreadsheetml/2017/richdata" uri="{3e2802c4-a4d2-4d8b-9148-e3be6c30e623}">
          <xlrd:rvb i="8019"/>
        </ext>
      </extLst>
    </bk>
    <bk>
      <extLst>
        <ext xmlns:xlrd="http://schemas.microsoft.com/office/spreadsheetml/2017/richdata" uri="{3e2802c4-a4d2-4d8b-9148-e3be6c30e623}">
          <xlrd:rvb i="8027"/>
        </ext>
      </extLst>
    </bk>
    <bk>
      <extLst>
        <ext xmlns:xlrd="http://schemas.microsoft.com/office/spreadsheetml/2017/richdata" uri="{3e2802c4-a4d2-4d8b-9148-e3be6c30e623}">
          <xlrd:rvb i="8035"/>
        </ext>
      </extLst>
    </bk>
    <bk>
      <extLst>
        <ext xmlns:xlrd="http://schemas.microsoft.com/office/spreadsheetml/2017/richdata" uri="{3e2802c4-a4d2-4d8b-9148-e3be6c30e623}">
          <xlrd:rvb i="8043"/>
        </ext>
      </extLst>
    </bk>
    <bk>
      <extLst>
        <ext xmlns:xlrd="http://schemas.microsoft.com/office/spreadsheetml/2017/richdata" uri="{3e2802c4-a4d2-4d8b-9148-e3be6c30e623}">
          <xlrd:rvb i="8053"/>
        </ext>
      </extLst>
    </bk>
    <bk>
      <extLst>
        <ext xmlns:xlrd="http://schemas.microsoft.com/office/spreadsheetml/2017/richdata" uri="{3e2802c4-a4d2-4d8b-9148-e3be6c30e623}">
          <xlrd:rvb i="8061"/>
        </ext>
      </extLst>
    </bk>
    <bk>
      <extLst>
        <ext xmlns:xlrd="http://schemas.microsoft.com/office/spreadsheetml/2017/richdata" uri="{3e2802c4-a4d2-4d8b-9148-e3be6c30e623}">
          <xlrd:rvb i="8069"/>
        </ext>
      </extLst>
    </bk>
    <bk>
      <extLst>
        <ext xmlns:xlrd="http://schemas.microsoft.com/office/spreadsheetml/2017/richdata" uri="{3e2802c4-a4d2-4d8b-9148-e3be6c30e623}">
          <xlrd:rvb i="8077"/>
        </ext>
      </extLst>
    </bk>
    <bk>
      <extLst>
        <ext xmlns:xlrd="http://schemas.microsoft.com/office/spreadsheetml/2017/richdata" uri="{3e2802c4-a4d2-4d8b-9148-e3be6c30e623}">
          <xlrd:rvb i="8085"/>
        </ext>
      </extLst>
    </bk>
    <bk>
      <extLst>
        <ext xmlns:xlrd="http://schemas.microsoft.com/office/spreadsheetml/2017/richdata" uri="{3e2802c4-a4d2-4d8b-9148-e3be6c30e623}">
          <xlrd:rvb i="8093"/>
        </ext>
      </extLst>
    </bk>
    <bk>
      <extLst>
        <ext xmlns:xlrd="http://schemas.microsoft.com/office/spreadsheetml/2017/richdata" uri="{3e2802c4-a4d2-4d8b-9148-e3be6c30e623}">
          <xlrd:rvb i="8101"/>
        </ext>
      </extLst>
    </bk>
    <bk>
      <extLst>
        <ext xmlns:xlrd="http://schemas.microsoft.com/office/spreadsheetml/2017/richdata" uri="{3e2802c4-a4d2-4d8b-9148-e3be6c30e623}">
          <xlrd:rvb i="8108"/>
        </ext>
      </extLst>
    </bk>
    <bk>
      <extLst>
        <ext xmlns:xlrd="http://schemas.microsoft.com/office/spreadsheetml/2017/richdata" uri="{3e2802c4-a4d2-4d8b-9148-e3be6c30e623}">
          <xlrd:rvb i="8116"/>
        </ext>
      </extLst>
    </bk>
    <bk>
      <extLst>
        <ext xmlns:xlrd="http://schemas.microsoft.com/office/spreadsheetml/2017/richdata" uri="{3e2802c4-a4d2-4d8b-9148-e3be6c30e623}">
          <xlrd:rvb i="8124"/>
        </ext>
      </extLst>
    </bk>
    <bk>
      <extLst>
        <ext xmlns:xlrd="http://schemas.microsoft.com/office/spreadsheetml/2017/richdata" uri="{3e2802c4-a4d2-4d8b-9148-e3be6c30e623}">
          <xlrd:rvb i="8132"/>
        </ext>
      </extLst>
    </bk>
    <bk>
      <extLst>
        <ext xmlns:xlrd="http://schemas.microsoft.com/office/spreadsheetml/2017/richdata" uri="{3e2802c4-a4d2-4d8b-9148-e3be6c30e623}">
          <xlrd:rvb i="8140"/>
        </ext>
      </extLst>
    </bk>
    <bk>
      <extLst>
        <ext xmlns:xlrd="http://schemas.microsoft.com/office/spreadsheetml/2017/richdata" uri="{3e2802c4-a4d2-4d8b-9148-e3be6c30e623}">
          <xlrd:rvb i="8150"/>
        </ext>
      </extLst>
    </bk>
    <bk>
      <extLst>
        <ext xmlns:xlrd="http://schemas.microsoft.com/office/spreadsheetml/2017/richdata" uri="{3e2802c4-a4d2-4d8b-9148-e3be6c30e623}">
          <xlrd:rvb i="8158"/>
        </ext>
      </extLst>
    </bk>
    <bk>
      <extLst>
        <ext xmlns:xlrd="http://schemas.microsoft.com/office/spreadsheetml/2017/richdata" uri="{3e2802c4-a4d2-4d8b-9148-e3be6c30e623}">
          <xlrd:rvb i="8166"/>
        </ext>
      </extLst>
    </bk>
    <bk>
      <extLst>
        <ext xmlns:xlrd="http://schemas.microsoft.com/office/spreadsheetml/2017/richdata" uri="{3e2802c4-a4d2-4d8b-9148-e3be6c30e623}">
          <xlrd:rvb i="8174"/>
        </ext>
      </extLst>
    </bk>
    <bk>
      <extLst>
        <ext xmlns:xlrd="http://schemas.microsoft.com/office/spreadsheetml/2017/richdata" uri="{3e2802c4-a4d2-4d8b-9148-e3be6c30e623}">
          <xlrd:rvb i="8182"/>
        </ext>
      </extLst>
    </bk>
    <bk>
      <extLst>
        <ext xmlns:xlrd="http://schemas.microsoft.com/office/spreadsheetml/2017/richdata" uri="{3e2802c4-a4d2-4d8b-9148-e3be6c30e623}">
          <xlrd:rvb i="8190"/>
        </ext>
      </extLst>
    </bk>
    <bk>
      <extLst>
        <ext xmlns:xlrd="http://schemas.microsoft.com/office/spreadsheetml/2017/richdata" uri="{3e2802c4-a4d2-4d8b-9148-e3be6c30e623}">
          <xlrd:rvb i="8198"/>
        </ext>
      </extLst>
    </bk>
    <bk>
      <extLst>
        <ext xmlns:xlrd="http://schemas.microsoft.com/office/spreadsheetml/2017/richdata" uri="{3e2802c4-a4d2-4d8b-9148-e3be6c30e623}">
          <xlrd:rvb i="8206"/>
        </ext>
      </extLst>
    </bk>
    <bk>
      <extLst>
        <ext xmlns:xlrd="http://schemas.microsoft.com/office/spreadsheetml/2017/richdata" uri="{3e2802c4-a4d2-4d8b-9148-e3be6c30e623}">
          <xlrd:rvb i="8213"/>
        </ext>
      </extLst>
    </bk>
    <bk>
      <extLst>
        <ext xmlns:xlrd="http://schemas.microsoft.com/office/spreadsheetml/2017/richdata" uri="{3e2802c4-a4d2-4d8b-9148-e3be6c30e623}">
          <xlrd:rvb i="8221"/>
        </ext>
      </extLst>
    </bk>
    <bk>
      <extLst>
        <ext xmlns:xlrd="http://schemas.microsoft.com/office/spreadsheetml/2017/richdata" uri="{3e2802c4-a4d2-4d8b-9148-e3be6c30e623}">
          <xlrd:rvb i="8229"/>
        </ext>
      </extLst>
    </bk>
    <bk>
      <extLst>
        <ext xmlns:xlrd="http://schemas.microsoft.com/office/spreadsheetml/2017/richdata" uri="{3e2802c4-a4d2-4d8b-9148-e3be6c30e623}">
          <xlrd:rvb i="8237"/>
        </ext>
      </extLst>
    </bk>
    <bk>
      <extLst>
        <ext xmlns:xlrd="http://schemas.microsoft.com/office/spreadsheetml/2017/richdata" uri="{3e2802c4-a4d2-4d8b-9148-e3be6c30e623}">
          <xlrd:rvb i="8245"/>
        </ext>
      </extLst>
    </bk>
    <bk>
      <extLst>
        <ext xmlns:xlrd="http://schemas.microsoft.com/office/spreadsheetml/2017/richdata" uri="{3e2802c4-a4d2-4d8b-9148-e3be6c30e623}">
          <xlrd:rvb i="8252"/>
        </ext>
      </extLst>
    </bk>
    <bk>
      <extLst>
        <ext xmlns:xlrd="http://schemas.microsoft.com/office/spreadsheetml/2017/richdata" uri="{3e2802c4-a4d2-4d8b-9148-e3be6c30e623}">
          <xlrd:rvb i="8259"/>
        </ext>
      </extLst>
    </bk>
    <bk>
      <extLst>
        <ext xmlns:xlrd="http://schemas.microsoft.com/office/spreadsheetml/2017/richdata" uri="{3e2802c4-a4d2-4d8b-9148-e3be6c30e623}">
          <xlrd:rvb i="8267"/>
        </ext>
      </extLst>
    </bk>
    <bk>
      <extLst>
        <ext xmlns:xlrd="http://schemas.microsoft.com/office/spreadsheetml/2017/richdata" uri="{3e2802c4-a4d2-4d8b-9148-e3be6c30e623}">
          <xlrd:rvb i="8275"/>
        </ext>
      </extLst>
    </bk>
    <bk>
      <extLst>
        <ext xmlns:xlrd="http://schemas.microsoft.com/office/spreadsheetml/2017/richdata" uri="{3e2802c4-a4d2-4d8b-9148-e3be6c30e623}">
          <xlrd:rvb i="8283"/>
        </ext>
      </extLst>
    </bk>
    <bk>
      <extLst>
        <ext xmlns:xlrd="http://schemas.microsoft.com/office/spreadsheetml/2017/richdata" uri="{3e2802c4-a4d2-4d8b-9148-e3be6c30e623}">
          <xlrd:rvb i="8292"/>
        </ext>
      </extLst>
    </bk>
    <bk>
      <extLst>
        <ext xmlns:xlrd="http://schemas.microsoft.com/office/spreadsheetml/2017/richdata" uri="{3e2802c4-a4d2-4d8b-9148-e3be6c30e623}">
          <xlrd:rvb i="8300"/>
        </ext>
      </extLst>
    </bk>
    <bk>
      <extLst>
        <ext xmlns:xlrd="http://schemas.microsoft.com/office/spreadsheetml/2017/richdata" uri="{3e2802c4-a4d2-4d8b-9148-e3be6c30e623}">
          <xlrd:rvb i="8308"/>
        </ext>
      </extLst>
    </bk>
    <bk>
      <extLst>
        <ext xmlns:xlrd="http://schemas.microsoft.com/office/spreadsheetml/2017/richdata" uri="{3e2802c4-a4d2-4d8b-9148-e3be6c30e623}">
          <xlrd:rvb i="8316"/>
        </ext>
      </extLst>
    </bk>
    <bk>
      <extLst>
        <ext xmlns:xlrd="http://schemas.microsoft.com/office/spreadsheetml/2017/richdata" uri="{3e2802c4-a4d2-4d8b-9148-e3be6c30e623}">
          <xlrd:rvb i="8324"/>
        </ext>
      </extLst>
    </bk>
    <bk>
      <extLst>
        <ext xmlns:xlrd="http://schemas.microsoft.com/office/spreadsheetml/2017/richdata" uri="{3e2802c4-a4d2-4d8b-9148-e3be6c30e623}">
          <xlrd:rvb i="8332"/>
        </ext>
      </extLst>
    </bk>
    <bk>
      <extLst>
        <ext xmlns:xlrd="http://schemas.microsoft.com/office/spreadsheetml/2017/richdata" uri="{3e2802c4-a4d2-4d8b-9148-e3be6c30e623}">
          <xlrd:rvb i="8342"/>
        </ext>
      </extLst>
    </bk>
    <bk>
      <extLst>
        <ext xmlns:xlrd="http://schemas.microsoft.com/office/spreadsheetml/2017/richdata" uri="{3e2802c4-a4d2-4d8b-9148-e3be6c30e623}">
          <xlrd:rvb i="8350"/>
        </ext>
      </extLst>
    </bk>
    <bk>
      <extLst>
        <ext xmlns:xlrd="http://schemas.microsoft.com/office/spreadsheetml/2017/richdata" uri="{3e2802c4-a4d2-4d8b-9148-e3be6c30e623}">
          <xlrd:rvb i="8357"/>
        </ext>
      </extLst>
    </bk>
    <bk>
      <extLst>
        <ext xmlns:xlrd="http://schemas.microsoft.com/office/spreadsheetml/2017/richdata" uri="{3e2802c4-a4d2-4d8b-9148-e3be6c30e623}">
          <xlrd:rvb i="8367"/>
        </ext>
      </extLst>
    </bk>
    <bk>
      <extLst>
        <ext xmlns:xlrd="http://schemas.microsoft.com/office/spreadsheetml/2017/richdata" uri="{3e2802c4-a4d2-4d8b-9148-e3be6c30e623}">
          <xlrd:rvb i="8375"/>
        </ext>
      </extLst>
    </bk>
    <bk>
      <extLst>
        <ext xmlns:xlrd="http://schemas.microsoft.com/office/spreadsheetml/2017/richdata" uri="{3e2802c4-a4d2-4d8b-9148-e3be6c30e623}">
          <xlrd:rvb i="8383"/>
        </ext>
      </extLst>
    </bk>
    <bk>
      <extLst>
        <ext xmlns:xlrd="http://schemas.microsoft.com/office/spreadsheetml/2017/richdata" uri="{3e2802c4-a4d2-4d8b-9148-e3be6c30e623}">
          <xlrd:rvb i="8391"/>
        </ext>
      </extLst>
    </bk>
    <bk>
      <extLst>
        <ext xmlns:xlrd="http://schemas.microsoft.com/office/spreadsheetml/2017/richdata" uri="{3e2802c4-a4d2-4d8b-9148-e3be6c30e623}">
          <xlrd:rvb i="8399"/>
        </ext>
      </extLst>
    </bk>
    <bk>
      <extLst>
        <ext xmlns:xlrd="http://schemas.microsoft.com/office/spreadsheetml/2017/richdata" uri="{3e2802c4-a4d2-4d8b-9148-e3be6c30e623}">
          <xlrd:rvb i="8407"/>
        </ext>
      </extLst>
    </bk>
    <bk>
      <extLst>
        <ext xmlns:xlrd="http://schemas.microsoft.com/office/spreadsheetml/2017/richdata" uri="{3e2802c4-a4d2-4d8b-9148-e3be6c30e623}">
          <xlrd:rvb i="8415"/>
        </ext>
      </extLst>
    </bk>
    <bk>
      <extLst>
        <ext xmlns:xlrd="http://schemas.microsoft.com/office/spreadsheetml/2017/richdata" uri="{3e2802c4-a4d2-4d8b-9148-e3be6c30e623}">
          <xlrd:rvb i="8423"/>
        </ext>
      </extLst>
    </bk>
    <bk>
      <extLst>
        <ext xmlns:xlrd="http://schemas.microsoft.com/office/spreadsheetml/2017/richdata" uri="{3e2802c4-a4d2-4d8b-9148-e3be6c30e623}">
          <xlrd:rvb i="8431"/>
        </ext>
      </extLst>
    </bk>
    <bk>
      <extLst>
        <ext xmlns:xlrd="http://schemas.microsoft.com/office/spreadsheetml/2017/richdata" uri="{3e2802c4-a4d2-4d8b-9148-e3be6c30e623}">
          <xlrd:rvb i="8439"/>
        </ext>
      </extLst>
    </bk>
    <bk>
      <extLst>
        <ext xmlns:xlrd="http://schemas.microsoft.com/office/spreadsheetml/2017/richdata" uri="{3e2802c4-a4d2-4d8b-9148-e3be6c30e623}">
          <xlrd:rvb i="8447"/>
        </ext>
      </extLst>
    </bk>
    <bk>
      <extLst>
        <ext xmlns:xlrd="http://schemas.microsoft.com/office/spreadsheetml/2017/richdata" uri="{3e2802c4-a4d2-4d8b-9148-e3be6c30e623}">
          <xlrd:rvb i="8454"/>
        </ext>
      </extLst>
    </bk>
    <bk>
      <extLst>
        <ext xmlns:xlrd="http://schemas.microsoft.com/office/spreadsheetml/2017/richdata" uri="{3e2802c4-a4d2-4d8b-9148-e3be6c30e623}">
          <xlrd:rvb i="8461"/>
        </ext>
      </extLst>
    </bk>
    <bk>
      <extLst>
        <ext xmlns:xlrd="http://schemas.microsoft.com/office/spreadsheetml/2017/richdata" uri="{3e2802c4-a4d2-4d8b-9148-e3be6c30e623}">
          <xlrd:rvb i="8469"/>
        </ext>
      </extLst>
    </bk>
    <bk>
      <extLst>
        <ext xmlns:xlrd="http://schemas.microsoft.com/office/spreadsheetml/2017/richdata" uri="{3e2802c4-a4d2-4d8b-9148-e3be6c30e623}">
          <xlrd:rvb i="8477"/>
        </ext>
      </extLst>
    </bk>
    <bk>
      <extLst>
        <ext xmlns:xlrd="http://schemas.microsoft.com/office/spreadsheetml/2017/richdata" uri="{3e2802c4-a4d2-4d8b-9148-e3be6c30e623}">
          <xlrd:rvb i="8485"/>
        </ext>
      </extLst>
    </bk>
    <bk>
      <extLst>
        <ext xmlns:xlrd="http://schemas.microsoft.com/office/spreadsheetml/2017/richdata" uri="{3e2802c4-a4d2-4d8b-9148-e3be6c30e623}">
          <xlrd:rvb i="8493"/>
        </ext>
      </extLst>
    </bk>
    <bk>
      <extLst>
        <ext xmlns:xlrd="http://schemas.microsoft.com/office/spreadsheetml/2017/richdata" uri="{3e2802c4-a4d2-4d8b-9148-e3be6c30e623}">
          <xlrd:rvb i="8500"/>
        </ext>
      </extLst>
    </bk>
    <bk>
      <extLst>
        <ext xmlns:xlrd="http://schemas.microsoft.com/office/spreadsheetml/2017/richdata" uri="{3e2802c4-a4d2-4d8b-9148-e3be6c30e623}">
          <xlrd:rvb i="8508"/>
        </ext>
      </extLst>
    </bk>
    <bk>
      <extLst>
        <ext xmlns:xlrd="http://schemas.microsoft.com/office/spreadsheetml/2017/richdata" uri="{3e2802c4-a4d2-4d8b-9148-e3be6c30e623}">
          <xlrd:rvb i="8516"/>
        </ext>
      </extLst>
    </bk>
    <bk>
      <extLst>
        <ext xmlns:xlrd="http://schemas.microsoft.com/office/spreadsheetml/2017/richdata" uri="{3e2802c4-a4d2-4d8b-9148-e3be6c30e623}">
          <xlrd:rvb i="8525"/>
        </ext>
      </extLst>
    </bk>
    <bk>
      <extLst>
        <ext xmlns:xlrd="http://schemas.microsoft.com/office/spreadsheetml/2017/richdata" uri="{3e2802c4-a4d2-4d8b-9148-e3be6c30e623}">
          <xlrd:rvb i="8533"/>
        </ext>
      </extLst>
    </bk>
    <bk>
      <extLst>
        <ext xmlns:xlrd="http://schemas.microsoft.com/office/spreadsheetml/2017/richdata" uri="{3e2802c4-a4d2-4d8b-9148-e3be6c30e623}">
          <xlrd:rvb i="8541"/>
        </ext>
      </extLst>
    </bk>
    <bk>
      <extLst>
        <ext xmlns:xlrd="http://schemas.microsoft.com/office/spreadsheetml/2017/richdata" uri="{3e2802c4-a4d2-4d8b-9148-e3be6c30e623}">
          <xlrd:rvb i="8549"/>
        </ext>
      </extLst>
    </bk>
    <bk>
      <extLst>
        <ext xmlns:xlrd="http://schemas.microsoft.com/office/spreadsheetml/2017/richdata" uri="{3e2802c4-a4d2-4d8b-9148-e3be6c30e623}">
          <xlrd:rvb i="8557"/>
        </ext>
      </extLst>
    </bk>
    <bk>
      <extLst>
        <ext xmlns:xlrd="http://schemas.microsoft.com/office/spreadsheetml/2017/richdata" uri="{3e2802c4-a4d2-4d8b-9148-e3be6c30e623}">
          <xlrd:rvb i="8564"/>
        </ext>
      </extLst>
    </bk>
    <bk>
      <extLst>
        <ext xmlns:xlrd="http://schemas.microsoft.com/office/spreadsheetml/2017/richdata" uri="{3e2802c4-a4d2-4d8b-9148-e3be6c30e623}">
          <xlrd:rvb i="8574"/>
        </ext>
      </extLst>
    </bk>
    <bk>
      <extLst>
        <ext xmlns:xlrd="http://schemas.microsoft.com/office/spreadsheetml/2017/richdata" uri="{3e2802c4-a4d2-4d8b-9148-e3be6c30e623}">
          <xlrd:rvb i="8582"/>
        </ext>
      </extLst>
    </bk>
    <bk>
      <extLst>
        <ext xmlns:xlrd="http://schemas.microsoft.com/office/spreadsheetml/2017/richdata" uri="{3e2802c4-a4d2-4d8b-9148-e3be6c30e623}">
          <xlrd:rvb i="8590"/>
        </ext>
      </extLst>
    </bk>
    <bk>
      <extLst>
        <ext xmlns:xlrd="http://schemas.microsoft.com/office/spreadsheetml/2017/richdata" uri="{3e2802c4-a4d2-4d8b-9148-e3be6c30e623}">
          <xlrd:rvb i="8597"/>
        </ext>
      </extLst>
    </bk>
    <bk>
      <extLst>
        <ext xmlns:xlrd="http://schemas.microsoft.com/office/spreadsheetml/2017/richdata" uri="{3e2802c4-a4d2-4d8b-9148-e3be6c30e623}">
          <xlrd:rvb i="8607"/>
        </ext>
      </extLst>
    </bk>
    <bk>
      <extLst>
        <ext xmlns:xlrd="http://schemas.microsoft.com/office/spreadsheetml/2017/richdata" uri="{3e2802c4-a4d2-4d8b-9148-e3be6c30e623}">
          <xlrd:rvb i="8615"/>
        </ext>
      </extLst>
    </bk>
    <bk>
      <extLst>
        <ext xmlns:xlrd="http://schemas.microsoft.com/office/spreadsheetml/2017/richdata" uri="{3e2802c4-a4d2-4d8b-9148-e3be6c30e623}">
          <xlrd:rvb i="8622"/>
        </ext>
      </extLst>
    </bk>
    <bk>
      <extLst>
        <ext xmlns:xlrd="http://schemas.microsoft.com/office/spreadsheetml/2017/richdata" uri="{3e2802c4-a4d2-4d8b-9148-e3be6c30e623}">
          <xlrd:rvb i="8630"/>
        </ext>
      </extLst>
    </bk>
    <bk>
      <extLst>
        <ext xmlns:xlrd="http://schemas.microsoft.com/office/spreadsheetml/2017/richdata" uri="{3e2802c4-a4d2-4d8b-9148-e3be6c30e623}">
          <xlrd:rvb i="8638"/>
        </ext>
      </extLst>
    </bk>
    <bk>
      <extLst>
        <ext xmlns:xlrd="http://schemas.microsoft.com/office/spreadsheetml/2017/richdata" uri="{3e2802c4-a4d2-4d8b-9148-e3be6c30e623}">
          <xlrd:rvb i="8645"/>
        </ext>
      </extLst>
    </bk>
    <bk>
      <extLst>
        <ext xmlns:xlrd="http://schemas.microsoft.com/office/spreadsheetml/2017/richdata" uri="{3e2802c4-a4d2-4d8b-9148-e3be6c30e623}">
          <xlrd:rvb i="8652"/>
        </ext>
      </extLst>
    </bk>
    <bk>
      <extLst>
        <ext xmlns:xlrd="http://schemas.microsoft.com/office/spreadsheetml/2017/richdata" uri="{3e2802c4-a4d2-4d8b-9148-e3be6c30e623}">
          <xlrd:rvb i="8661"/>
        </ext>
      </extLst>
    </bk>
    <bk>
      <extLst>
        <ext xmlns:xlrd="http://schemas.microsoft.com/office/spreadsheetml/2017/richdata" uri="{3e2802c4-a4d2-4d8b-9148-e3be6c30e623}">
          <xlrd:rvb i="8669"/>
        </ext>
      </extLst>
    </bk>
    <bk>
      <extLst>
        <ext xmlns:xlrd="http://schemas.microsoft.com/office/spreadsheetml/2017/richdata" uri="{3e2802c4-a4d2-4d8b-9148-e3be6c30e623}">
          <xlrd:rvb i="8679"/>
        </ext>
      </extLst>
    </bk>
    <bk>
      <extLst>
        <ext xmlns:xlrd="http://schemas.microsoft.com/office/spreadsheetml/2017/richdata" uri="{3e2802c4-a4d2-4d8b-9148-e3be6c30e623}">
          <xlrd:rvb i="8687"/>
        </ext>
      </extLst>
    </bk>
    <bk>
      <extLst>
        <ext xmlns:xlrd="http://schemas.microsoft.com/office/spreadsheetml/2017/richdata" uri="{3e2802c4-a4d2-4d8b-9148-e3be6c30e623}">
          <xlrd:rvb i="8695"/>
        </ext>
      </extLst>
    </bk>
    <bk>
      <extLst>
        <ext xmlns:xlrd="http://schemas.microsoft.com/office/spreadsheetml/2017/richdata" uri="{3e2802c4-a4d2-4d8b-9148-e3be6c30e623}">
          <xlrd:rvb i="8703"/>
        </ext>
      </extLst>
    </bk>
    <bk>
      <extLst>
        <ext xmlns:xlrd="http://schemas.microsoft.com/office/spreadsheetml/2017/richdata" uri="{3e2802c4-a4d2-4d8b-9148-e3be6c30e623}">
          <xlrd:rvb i="8711"/>
        </ext>
      </extLst>
    </bk>
    <bk>
      <extLst>
        <ext xmlns:xlrd="http://schemas.microsoft.com/office/spreadsheetml/2017/richdata" uri="{3e2802c4-a4d2-4d8b-9148-e3be6c30e623}">
          <xlrd:rvb i="8719"/>
        </ext>
      </extLst>
    </bk>
    <bk>
      <extLst>
        <ext xmlns:xlrd="http://schemas.microsoft.com/office/spreadsheetml/2017/richdata" uri="{3e2802c4-a4d2-4d8b-9148-e3be6c30e623}">
          <xlrd:rvb i="8727"/>
        </ext>
      </extLst>
    </bk>
    <bk>
      <extLst>
        <ext xmlns:xlrd="http://schemas.microsoft.com/office/spreadsheetml/2017/richdata" uri="{3e2802c4-a4d2-4d8b-9148-e3be6c30e623}">
          <xlrd:rvb i="8737"/>
        </ext>
      </extLst>
    </bk>
    <bk>
      <extLst>
        <ext xmlns:xlrd="http://schemas.microsoft.com/office/spreadsheetml/2017/richdata" uri="{3e2802c4-a4d2-4d8b-9148-e3be6c30e623}">
          <xlrd:rvb i="8745"/>
        </ext>
      </extLst>
    </bk>
    <bk>
      <extLst>
        <ext xmlns:xlrd="http://schemas.microsoft.com/office/spreadsheetml/2017/richdata" uri="{3e2802c4-a4d2-4d8b-9148-e3be6c30e623}">
          <xlrd:rvb i="8753"/>
        </ext>
      </extLst>
    </bk>
    <bk>
      <extLst>
        <ext xmlns:xlrd="http://schemas.microsoft.com/office/spreadsheetml/2017/richdata" uri="{3e2802c4-a4d2-4d8b-9148-e3be6c30e623}">
          <xlrd:rvb i="8761"/>
        </ext>
      </extLst>
    </bk>
    <bk>
      <extLst>
        <ext xmlns:xlrd="http://schemas.microsoft.com/office/spreadsheetml/2017/richdata" uri="{3e2802c4-a4d2-4d8b-9148-e3be6c30e623}">
          <xlrd:rvb i="8768"/>
        </ext>
      </extLst>
    </bk>
    <bk>
      <extLst>
        <ext xmlns:xlrd="http://schemas.microsoft.com/office/spreadsheetml/2017/richdata" uri="{3e2802c4-a4d2-4d8b-9148-e3be6c30e623}">
          <xlrd:rvb i="8776"/>
        </ext>
      </extLst>
    </bk>
    <bk>
      <extLst>
        <ext xmlns:xlrd="http://schemas.microsoft.com/office/spreadsheetml/2017/richdata" uri="{3e2802c4-a4d2-4d8b-9148-e3be6c30e623}">
          <xlrd:rvb i="8783"/>
        </ext>
      </extLst>
    </bk>
    <bk>
      <extLst>
        <ext xmlns:xlrd="http://schemas.microsoft.com/office/spreadsheetml/2017/richdata" uri="{3e2802c4-a4d2-4d8b-9148-e3be6c30e623}">
          <xlrd:rvb i="8791"/>
        </ext>
      </extLst>
    </bk>
    <bk>
      <extLst>
        <ext xmlns:xlrd="http://schemas.microsoft.com/office/spreadsheetml/2017/richdata" uri="{3e2802c4-a4d2-4d8b-9148-e3be6c30e623}">
          <xlrd:rvb i="8799"/>
        </ext>
      </extLst>
    </bk>
    <bk>
      <extLst>
        <ext xmlns:xlrd="http://schemas.microsoft.com/office/spreadsheetml/2017/richdata" uri="{3e2802c4-a4d2-4d8b-9148-e3be6c30e623}">
          <xlrd:rvb i="8807"/>
        </ext>
      </extLst>
    </bk>
    <bk>
      <extLst>
        <ext xmlns:xlrd="http://schemas.microsoft.com/office/spreadsheetml/2017/richdata" uri="{3e2802c4-a4d2-4d8b-9148-e3be6c30e623}">
          <xlrd:rvb i="8814"/>
        </ext>
      </extLst>
    </bk>
    <bk>
      <extLst>
        <ext xmlns:xlrd="http://schemas.microsoft.com/office/spreadsheetml/2017/richdata" uri="{3e2802c4-a4d2-4d8b-9148-e3be6c30e623}">
          <xlrd:rvb i="8822"/>
        </ext>
      </extLst>
    </bk>
    <bk>
      <extLst>
        <ext xmlns:xlrd="http://schemas.microsoft.com/office/spreadsheetml/2017/richdata" uri="{3e2802c4-a4d2-4d8b-9148-e3be6c30e623}">
          <xlrd:rvb i="8894"/>
        </ext>
      </extLst>
    </bk>
    <bk>
      <extLst>
        <ext xmlns:xlrd="http://schemas.microsoft.com/office/spreadsheetml/2017/richdata" uri="{3e2802c4-a4d2-4d8b-9148-e3be6c30e623}">
          <xlrd:rvb i="8902"/>
        </ext>
      </extLst>
    </bk>
    <bk>
      <extLst>
        <ext xmlns:xlrd="http://schemas.microsoft.com/office/spreadsheetml/2017/richdata" uri="{3e2802c4-a4d2-4d8b-9148-e3be6c30e623}">
          <xlrd:rvb i="8912"/>
        </ext>
      </extLst>
    </bk>
    <bk>
      <extLst>
        <ext xmlns:xlrd="http://schemas.microsoft.com/office/spreadsheetml/2017/richdata" uri="{3e2802c4-a4d2-4d8b-9148-e3be6c30e623}">
          <xlrd:rvb i="8920"/>
        </ext>
      </extLst>
    </bk>
    <bk>
      <extLst>
        <ext xmlns:xlrd="http://schemas.microsoft.com/office/spreadsheetml/2017/richdata" uri="{3e2802c4-a4d2-4d8b-9148-e3be6c30e623}">
          <xlrd:rvb i="8927"/>
        </ext>
      </extLst>
    </bk>
    <bk>
      <extLst>
        <ext xmlns:xlrd="http://schemas.microsoft.com/office/spreadsheetml/2017/richdata" uri="{3e2802c4-a4d2-4d8b-9148-e3be6c30e623}">
          <xlrd:rvb i="8934"/>
        </ext>
      </extLst>
    </bk>
    <bk>
      <extLst>
        <ext xmlns:xlrd="http://schemas.microsoft.com/office/spreadsheetml/2017/richdata" uri="{3e2802c4-a4d2-4d8b-9148-e3be6c30e623}">
          <xlrd:rvb i="8942"/>
        </ext>
      </extLst>
    </bk>
    <bk>
      <extLst>
        <ext xmlns:xlrd="http://schemas.microsoft.com/office/spreadsheetml/2017/richdata" uri="{3e2802c4-a4d2-4d8b-9148-e3be6c30e623}">
          <xlrd:rvb i="8949"/>
        </ext>
      </extLst>
    </bk>
    <bk>
      <extLst>
        <ext xmlns:xlrd="http://schemas.microsoft.com/office/spreadsheetml/2017/richdata" uri="{3e2802c4-a4d2-4d8b-9148-e3be6c30e623}">
          <xlrd:rvb i="8956"/>
        </ext>
      </extLst>
    </bk>
    <bk>
      <extLst>
        <ext xmlns:xlrd="http://schemas.microsoft.com/office/spreadsheetml/2017/richdata" uri="{3e2802c4-a4d2-4d8b-9148-e3be6c30e623}">
          <xlrd:rvb i="8963"/>
        </ext>
      </extLst>
    </bk>
    <bk>
      <extLst>
        <ext xmlns:xlrd="http://schemas.microsoft.com/office/spreadsheetml/2017/richdata" uri="{3e2802c4-a4d2-4d8b-9148-e3be6c30e623}">
          <xlrd:rvb i="8973"/>
        </ext>
      </extLst>
    </bk>
    <bk>
      <extLst>
        <ext xmlns:xlrd="http://schemas.microsoft.com/office/spreadsheetml/2017/richdata" uri="{3e2802c4-a4d2-4d8b-9148-e3be6c30e623}">
          <xlrd:rvb i="8981"/>
        </ext>
      </extLst>
    </bk>
    <bk>
      <extLst>
        <ext xmlns:xlrd="http://schemas.microsoft.com/office/spreadsheetml/2017/richdata" uri="{3e2802c4-a4d2-4d8b-9148-e3be6c30e623}">
          <xlrd:rvb i="8989"/>
        </ext>
      </extLst>
    </bk>
    <bk>
      <extLst>
        <ext xmlns:xlrd="http://schemas.microsoft.com/office/spreadsheetml/2017/richdata" uri="{3e2802c4-a4d2-4d8b-9148-e3be6c30e623}">
          <xlrd:rvb i="8997"/>
        </ext>
      </extLst>
    </bk>
    <bk>
      <extLst>
        <ext xmlns:xlrd="http://schemas.microsoft.com/office/spreadsheetml/2017/richdata" uri="{3e2802c4-a4d2-4d8b-9148-e3be6c30e623}">
          <xlrd:rvb i="9005"/>
        </ext>
      </extLst>
    </bk>
    <bk>
      <extLst>
        <ext xmlns:xlrd="http://schemas.microsoft.com/office/spreadsheetml/2017/richdata" uri="{3e2802c4-a4d2-4d8b-9148-e3be6c30e623}">
          <xlrd:rvb i="9013"/>
        </ext>
      </extLst>
    </bk>
    <bk>
      <extLst>
        <ext xmlns:xlrd="http://schemas.microsoft.com/office/spreadsheetml/2017/richdata" uri="{3e2802c4-a4d2-4d8b-9148-e3be6c30e623}">
          <xlrd:rvb i="9021"/>
        </ext>
      </extLst>
    </bk>
    <bk>
      <extLst>
        <ext xmlns:xlrd="http://schemas.microsoft.com/office/spreadsheetml/2017/richdata" uri="{3e2802c4-a4d2-4d8b-9148-e3be6c30e623}">
          <xlrd:rvb i="9029"/>
        </ext>
      </extLst>
    </bk>
    <bk>
      <extLst>
        <ext xmlns:xlrd="http://schemas.microsoft.com/office/spreadsheetml/2017/richdata" uri="{3e2802c4-a4d2-4d8b-9148-e3be6c30e623}">
          <xlrd:rvb i="9037"/>
        </ext>
      </extLst>
    </bk>
    <bk>
      <extLst>
        <ext xmlns:xlrd="http://schemas.microsoft.com/office/spreadsheetml/2017/richdata" uri="{3e2802c4-a4d2-4d8b-9148-e3be6c30e623}">
          <xlrd:rvb i="9045"/>
        </ext>
      </extLst>
    </bk>
    <bk>
      <extLst>
        <ext xmlns:xlrd="http://schemas.microsoft.com/office/spreadsheetml/2017/richdata" uri="{3e2802c4-a4d2-4d8b-9148-e3be6c30e623}">
          <xlrd:rvb i="9102"/>
        </ext>
      </extLst>
    </bk>
    <bk>
      <extLst>
        <ext xmlns:xlrd="http://schemas.microsoft.com/office/spreadsheetml/2017/richdata" uri="{3e2802c4-a4d2-4d8b-9148-e3be6c30e623}">
          <xlrd:rvb i="9110"/>
        </ext>
      </extLst>
    </bk>
    <bk>
      <extLst>
        <ext xmlns:xlrd="http://schemas.microsoft.com/office/spreadsheetml/2017/richdata" uri="{3e2802c4-a4d2-4d8b-9148-e3be6c30e623}">
          <xlrd:rvb i="9118"/>
        </ext>
      </extLst>
    </bk>
    <bk>
      <extLst>
        <ext xmlns:xlrd="http://schemas.microsoft.com/office/spreadsheetml/2017/richdata" uri="{3e2802c4-a4d2-4d8b-9148-e3be6c30e623}">
          <xlrd:rvb i="9126"/>
        </ext>
      </extLst>
    </bk>
    <bk>
      <extLst>
        <ext xmlns:xlrd="http://schemas.microsoft.com/office/spreadsheetml/2017/richdata" uri="{3e2802c4-a4d2-4d8b-9148-e3be6c30e623}">
          <xlrd:rvb i="9134"/>
        </ext>
      </extLst>
    </bk>
    <bk>
      <extLst>
        <ext xmlns:xlrd="http://schemas.microsoft.com/office/spreadsheetml/2017/richdata" uri="{3e2802c4-a4d2-4d8b-9148-e3be6c30e623}">
          <xlrd:rvb i="9142"/>
        </ext>
      </extLst>
    </bk>
    <bk>
      <extLst>
        <ext xmlns:xlrd="http://schemas.microsoft.com/office/spreadsheetml/2017/richdata" uri="{3e2802c4-a4d2-4d8b-9148-e3be6c30e623}">
          <xlrd:rvb i="9150"/>
        </ext>
      </extLst>
    </bk>
    <bk>
      <extLst>
        <ext xmlns:xlrd="http://schemas.microsoft.com/office/spreadsheetml/2017/richdata" uri="{3e2802c4-a4d2-4d8b-9148-e3be6c30e623}">
          <xlrd:rvb i="9157"/>
        </ext>
      </extLst>
    </bk>
    <bk>
      <extLst>
        <ext xmlns:xlrd="http://schemas.microsoft.com/office/spreadsheetml/2017/richdata" uri="{3e2802c4-a4d2-4d8b-9148-e3be6c30e623}">
          <xlrd:rvb i="9167"/>
        </ext>
      </extLst>
    </bk>
    <bk>
      <extLst>
        <ext xmlns:xlrd="http://schemas.microsoft.com/office/spreadsheetml/2017/richdata" uri="{3e2802c4-a4d2-4d8b-9148-e3be6c30e623}">
          <xlrd:rvb i="9175"/>
        </ext>
      </extLst>
    </bk>
    <bk>
      <extLst>
        <ext xmlns:xlrd="http://schemas.microsoft.com/office/spreadsheetml/2017/richdata" uri="{3e2802c4-a4d2-4d8b-9148-e3be6c30e623}">
          <xlrd:rvb i="9183"/>
        </ext>
      </extLst>
    </bk>
    <bk>
      <extLst>
        <ext xmlns:xlrd="http://schemas.microsoft.com/office/spreadsheetml/2017/richdata" uri="{3e2802c4-a4d2-4d8b-9148-e3be6c30e623}">
          <xlrd:rvb i="9191"/>
        </ext>
      </extLst>
    </bk>
    <bk>
      <extLst>
        <ext xmlns:xlrd="http://schemas.microsoft.com/office/spreadsheetml/2017/richdata" uri="{3e2802c4-a4d2-4d8b-9148-e3be6c30e623}">
          <xlrd:rvb i="9198"/>
        </ext>
      </extLst>
    </bk>
    <bk>
      <extLst>
        <ext xmlns:xlrd="http://schemas.microsoft.com/office/spreadsheetml/2017/richdata" uri="{3e2802c4-a4d2-4d8b-9148-e3be6c30e623}">
          <xlrd:rvb i="9206"/>
        </ext>
      </extLst>
    </bk>
    <bk>
      <extLst>
        <ext xmlns:xlrd="http://schemas.microsoft.com/office/spreadsheetml/2017/richdata" uri="{3e2802c4-a4d2-4d8b-9148-e3be6c30e623}">
          <xlrd:rvb i="9214"/>
        </ext>
      </extLst>
    </bk>
    <bk>
      <extLst>
        <ext xmlns:xlrd="http://schemas.microsoft.com/office/spreadsheetml/2017/richdata" uri="{3e2802c4-a4d2-4d8b-9148-e3be6c30e623}">
          <xlrd:rvb i="9221"/>
        </ext>
      </extLst>
    </bk>
    <bk>
      <extLst>
        <ext xmlns:xlrd="http://schemas.microsoft.com/office/spreadsheetml/2017/richdata" uri="{3e2802c4-a4d2-4d8b-9148-e3be6c30e623}">
          <xlrd:rvb i="9229"/>
        </ext>
      </extLst>
    </bk>
    <bk>
      <extLst>
        <ext xmlns:xlrd="http://schemas.microsoft.com/office/spreadsheetml/2017/richdata" uri="{3e2802c4-a4d2-4d8b-9148-e3be6c30e623}">
          <xlrd:rvb i="9237"/>
        </ext>
      </extLst>
    </bk>
    <bk>
      <extLst>
        <ext xmlns:xlrd="http://schemas.microsoft.com/office/spreadsheetml/2017/richdata" uri="{3e2802c4-a4d2-4d8b-9148-e3be6c30e623}">
          <xlrd:rvb i="9245"/>
        </ext>
      </extLst>
    </bk>
    <bk>
      <extLst>
        <ext xmlns:xlrd="http://schemas.microsoft.com/office/spreadsheetml/2017/richdata" uri="{3e2802c4-a4d2-4d8b-9148-e3be6c30e623}">
          <xlrd:rvb i="9253"/>
        </ext>
      </extLst>
    </bk>
    <bk>
      <extLst>
        <ext xmlns:xlrd="http://schemas.microsoft.com/office/spreadsheetml/2017/richdata" uri="{3e2802c4-a4d2-4d8b-9148-e3be6c30e623}">
          <xlrd:rvb i="9261"/>
        </ext>
      </extLst>
    </bk>
    <bk>
      <extLst>
        <ext xmlns:xlrd="http://schemas.microsoft.com/office/spreadsheetml/2017/richdata" uri="{3e2802c4-a4d2-4d8b-9148-e3be6c30e623}">
          <xlrd:rvb i="9268"/>
        </ext>
      </extLst>
    </bk>
    <bk>
      <extLst>
        <ext xmlns:xlrd="http://schemas.microsoft.com/office/spreadsheetml/2017/richdata" uri="{3e2802c4-a4d2-4d8b-9148-e3be6c30e623}">
          <xlrd:rvb i="9276"/>
        </ext>
      </extLst>
    </bk>
    <bk>
      <extLst>
        <ext xmlns:xlrd="http://schemas.microsoft.com/office/spreadsheetml/2017/richdata" uri="{3e2802c4-a4d2-4d8b-9148-e3be6c30e623}">
          <xlrd:rvb i="9284"/>
        </ext>
      </extLst>
    </bk>
    <bk>
      <extLst>
        <ext xmlns:xlrd="http://schemas.microsoft.com/office/spreadsheetml/2017/richdata" uri="{3e2802c4-a4d2-4d8b-9148-e3be6c30e623}">
          <xlrd:rvb i="9291"/>
        </ext>
      </extLst>
    </bk>
    <bk>
      <extLst>
        <ext xmlns:xlrd="http://schemas.microsoft.com/office/spreadsheetml/2017/richdata" uri="{3e2802c4-a4d2-4d8b-9148-e3be6c30e623}">
          <xlrd:rvb i="9299"/>
        </ext>
      </extLst>
    </bk>
    <bk>
      <extLst>
        <ext xmlns:xlrd="http://schemas.microsoft.com/office/spreadsheetml/2017/richdata" uri="{3e2802c4-a4d2-4d8b-9148-e3be6c30e623}">
          <xlrd:rvb i="9307"/>
        </ext>
      </extLst>
    </bk>
    <bk>
      <extLst>
        <ext xmlns:xlrd="http://schemas.microsoft.com/office/spreadsheetml/2017/richdata" uri="{3e2802c4-a4d2-4d8b-9148-e3be6c30e623}">
          <xlrd:rvb i="9315"/>
        </ext>
      </extLst>
    </bk>
    <bk>
      <extLst>
        <ext xmlns:xlrd="http://schemas.microsoft.com/office/spreadsheetml/2017/richdata" uri="{3e2802c4-a4d2-4d8b-9148-e3be6c30e623}">
          <xlrd:rvb i="9322"/>
        </ext>
      </extLst>
    </bk>
    <bk>
      <extLst>
        <ext xmlns:xlrd="http://schemas.microsoft.com/office/spreadsheetml/2017/richdata" uri="{3e2802c4-a4d2-4d8b-9148-e3be6c30e623}">
          <xlrd:rvb i="9330"/>
        </ext>
      </extLst>
    </bk>
    <bk>
      <extLst>
        <ext xmlns:xlrd="http://schemas.microsoft.com/office/spreadsheetml/2017/richdata" uri="{3e2802c4-a4d2-4d8b-9148-e3be6c30e623}">
          <xlrd:rvb i="9338"/>
        </ext>
      </extLst>
    </bk>
    <bk>
      <extLst>
        <ext xmlns:xlrd="http://schemas.microsoft.com/office/spreadsheetml/2017/richdata" uri="{3e2802c4-a4d2-4d8b-9148-e3be6c30e623}">
          <xlrd:rvb i="9346"/>
        </ext>
      </extLst>
    </bk>
    <bk>
      <extLst>
        <ext xmlns:xlrd="http://schemas.microsoft.com/office/spreadsheetml/2017/richdata" uri="{3e2802c4-a4d2-4d8b-9148-e3be6c30e623}">
          <xlrd:rvb i="9354"/>
        </ext>
      </extLst>
    </bk>
    <bk>
      <extLst>
        <ext xmlns:xlrd="http://schemas.microsoft.com/office/spreadsheetml/2017/richdata" uri="{3e2802c4-a4d2-4d8b-9148-e3be6c30e623}">
          <xlrd:rvb i="9362"/>
        </ext>
      </extLst>
    </bk>
    <bk>
      <extLst>
        <ext xmlns:xlrd="http://schemas.microsoft.com/office/spreadsheetml/2017/richdata" uri="{3e2802c4-a4d2-4d8b-9148-e3be6c30e623}">
          <xlrd:rvb i="9370"/>
        </ext>
      </extLst>
    </bk>
    <bk>
      <extLst>
        <ext xmlns:xlrd="http://schemas.microsoft.com/office/spreadsheetml/2017/richdata" uri="{3e2802c4-a4d2-4d8b-9148-e3be6c30e623}">
          <xlrd:rvb i="9378"/>
        </ext>
      </extLst>
    </bk>
    <bk>
      <extLst>
        <ext xmlns:xlrd="http://schemas.microsoft.com/office/spreadsheetml/2017/richdata" uri="{3e2802c4-a4d2-4d8b-9148-e3be6c30e623}">
          <xlrd:rvb i="9385"/>
        </ext>
      </extLst>
    </bk>
    <bk>
      <extLst>
        <ext xmlns:xlrd="http://schemas.microsoft.com/office/spreadsheetml/2017/richdata" uri="{3e2802c4-a4d2-4d8b-9148-e3be6c30e623}">
          <xlrd:rvb i="9391"/>
        </ext>
      </extLst>
    </bk>
    <bk>
      <extLst>
        <ext xmlns:xlrd="http://schemas.microsoft.com/office/spreadsheetml/2017/richdata" uri="{3e2802c4-a4d2-4d8b-9148-e3be6c30e623}">
          <xlrd:rvb i="9399"/>
        </ext>
      </extLst>
    </bk>
    <bk>
      <extLst>
        <ext xmlns:xlrd="http://schemas.microsoft.com/office/spreadsheetml/2017/richdata" uri="{3e2802c4-a4d2-4d8b-9148-e3be6c30e623}">
          <xlrd:rvb i="9407"/>
        </ext>
      </extLst>
    </bk>
    <bk>
      <extLst>
        <ext xmlns:xlrd="http://schemas.microsoft.com/office/spreadsheetml/2017/richdata" uri="{3e2802c4-a4d2-4d8b-9148-e3be6c30e623}">
          <xlrd:rvb i="9415"/>
        </ext>
      </extLst>
    </bk>
    <bk>
      <extLst>
        <ext xmlns:xlrd="http://schemas.microsoft.com/office/spreadsheetml/2017/richdata" uri="{3e2802c4-a4d2-4d8b-9148-e3be6c30e623}">
          <xlrd:rvb i="9423"/>
        </ext>
      </extLst>
    </bk>
    <bk>
      <extLst>
        <ext xmlns:xlrd="http://schemas.microsoft.com/office/spreadsheetml/2017/richdata" uri="{3e2802c4-a4d2-4d8b-9148-e3be6c30e623}">
          <xlrd:rvb i="9431"/>
        </ext>
      </extLst>
    </bk>
    <bk>
      <extLst>
        <ext xmlns:xlrd="http://schemas.microsoft.com/office/spreadsheetml/2017/richdata" uri="{3e2802c4-a4d2-4d8b-9148-e3be6c30e623}">
          <xlrd:rvb i="9441"/>
        </ext>
      </extLst>
    </bk>
    <bk>
      <extLst>
        <ext xmlns:xlrd="http://schemas.microsoft.com/office/spreadsheetml/2017/richdata" uri="{3e2802c4-a4d2-4d8b-9148-e3be6c30e623}">
          <xlrd:rvb i="9449"/>
        </ext>
      </extLst>
    </bk>
    <bk>
      <extLst>
        <ext xmlns:xlrd="http://schemas.microsoft.com/office/spreadsheetml/2017/richdata" uri="{3e2802c4-a4d2-4d8b-9148-e3be6c30e623}">
          <xlrd:rvb i="9457"/>
        </ext>
      </extLst>
    </bk>
    <bk>
      <extLst>
        <ext xmlns:xlrd="http://schemas.microsoft.com/office/spreadsheetml/2017/richdata" uri="{3e2802c4-a4d2-4d8b-9148-e3be6c30e623}">
          <xlrd:rvb i="9464"/>
        </ext>
      </extLst>
    </bk>
    <bk>
      <extLst>
        <ext xmlns:xlrd="http://schemas.microsoft.com/office/spreadsheetml/2017/richdata" uri="{3e2802c4-a4d2-4d8b-9148-e3be6c30e623}">
          <xlrd:rvb i="9472"/>
        </ext>
      </extLst>
    </bk>
    <bk>
      <extLst>
        <ext xmlns:xlrd="http://schemas.microsoft.com/office/spreadsheetml/2017/richdata" uri="{3e2802c4-a4d2-4d8b-9148-e3be6c30e623}">
          <xlrd:rvb i="9480"/>
        </ext>
      </extLst>
    </bk>
    <bk>
      <extLst>
        <ext xmlns:xlrd="http://schemas.microsoft.com/office/spreadsheetml/2017/richdata" uri="{3e2802c4-a4d2-4d8b-9148-e3be6c30e623}">
          <xlrd:rvb i="9488"/>
        </ext>
      </extLst>
    </bk>
    <bk>
      <extLst>
        <ext xmlns:xlrd="http://schemas.microsoft.com/office/spreadsheetml/2017/richdata" uri="{3e2802c4-a4d2-4d8b-9148-e3be6c30e623}">
          <xlrd:rvb i="9495"/>
        </ext>
      </extLst>
    </bk>
    <bk>
      <extLst>
        <ext xmlns:xlrd="http://schemas.microsoft.com/office/spreadsheetml/2017/richdata" uri="{3e2802c4-a4d2-4d8b-9148-e3be6c30e623}">
          <xlrd:rvb i="9503"/>
        </ext>
      </extLst>
    </bk>
    <bk>
      <extLst>
        <ext xmlns:xlrd="http://schemas.microsoft.com/office/spreadsheetml/2017/richdata" uri="{3e2802c4-a4d2-4d8b-9148-e3be6c30e623}">
          <xlrd:rvb i="9511"/>
        </ext>
      </extLst>
    </bk>
    <bk>
      <extLst>
        <ext xmlns:xlrd="http://schemas.microsoft.com/office/spreadsheetml/2017/richdata" uri="{3e2802c4-a4d2-4d8b-9148-e3be6c30e623}">
          <xlrd:rvb i="9518"/>
        </ext>
      </extLst>
    </bk>
    <bk>
      <extLst>
        <ext xmlns:xlrd="http://schemas.microsoft.com/office/spreadsheetml/2017/richdata" uri="{3e2802c4-a4d2-4d8b-9148-e3be6c30e623}">
          <xlrd:rvb i="9526"/>
        </ext>
      </extLst>
    </bk>
    <bk>
      <extLst>
        <ext xmlns:xlrd="http://schemas.microsoft.com/office/spreadsheetml/2017/richdata" uri="{3e2802c4-a4d2-4d8b-9148-e3be6c30e623}">
          <xlrd:rvb i="9534"/>
        </ext>
      </extLst>
    </bk>
    <bk>
      <extLst>
        <ext xmlns:xlrd="http://schemas.microsoft.com/office/spreadsheetml/2017/richdata" uri="{3e2802c4-a4d2-4d8b-9148-e3be6c30e623}">
          <xlrd:rvb i="9541"/>
        </ext>
      </extLst>
    </bk>
    <bk>
      <extLst>
        <ext xmlns:xlrd="http://schemas.microsoft.com/office/spreadsheetml/2017/richdata" uri="{3e2802c4-a4d2-4d8b-9148-e3be6c30e623}">
          <xlrd:rvb i="9549"/>
        </ext>
      </extLst>
    </bk>
    <bk>
      <extLst>
        <ext xmlns:xlrd="http://schemas.microsoft.com/office/spreadsheetml/2017/richdata" uri="{3e2802c4-a4d2-4d8b-9148-e3be6c30e623}">
          <xlrd:rvb i="9557"/>
        </ext>
      </extLst>
    </bk>
    <bk>
      <extLst>
        <ext xmlns:xlrd="http://schemas.microsoft.com/office/spreadsheetml/2017/richdata" uri="{3e2802c4-a4d2-4d8b-9148-e3be6c30e623}">
          <xlrd:rvb i="9564"/>
        </ext>
      </extLst>
    </bk>
    <bk>
      <extLst>
        <ext xmlns:xlrd="http://schemas.microsoft.com/office/spreadsheetml/2017/richdata" uri="{3e2802c4-a4d2-4d8b-9148-e3be6c30e623}">
          <xlrd:rvb i="9572"/>
        </ext>
      </extLst>
    </bk>
    <bk>
      <extLst>
        <ext xmlns:xlrd="http://schemas.microsoft.com/office/spreadsheetml/2017/richdata" uri="{3e2802c4-a4d2-4d8b-9148-e3be6c30e623}">
          <xlrd:rvb i="9580"/>
        </ext>
      </extLst>
    </bk>
    <bk>
      <extLst>
        <ext xmlns:xlrd="http://schemas.microsoft.com/office/spreadsheetml/2017/richdata" uri="{3e2802c4-a4d2-4d8b-9148-e3be6c30e623}">
          <xlrd:rvb i="9588"/>
        </ext>
      </extLst>
    </bk>
    <bk>
      <extLst>
        <ext xmlns:xlrd="http://schemas.microsoft.com/office/spreadsheetml/2017/richdata" uri="{3e2802c4-a4d2-4d8b-9148-e3be6c30e623}">
          <xlrd:rvb i="9596"/>
        </ext>
      </extLst>
    </bk>
    <bk>
      <extLst>
        <ext xmlns:xlrd="http://schemas.microsoft.com/office/spreadsheetml/2017/richdata" uri="{3e2802c4-a4d2-4d8b-9148-e3be6c30e623}">
          <xlrd:rvb i="9604"/>
        </ext>
      </extLst>
    </bk>
    <bk>
      <extLst>
        <ext xmlns:xlrd="http://schemas.microsoft.com/office/spreadsheetml/2017/richdata" uri="{3e2802c4-a4d2-4d8b-9148-e3be6c30e623}">
          <xlrd:rvb i="9611"/>
        </ext>
      </extLst>
    </bk>
    <bk>
      <extLst>
        <ext xmlns:xlrd="http://schemas.microsoft.com/office/spreadsheetml/2017/richdata" uri="{3e2802c4-a4d2-4d8b-9148-e3be6c30e623}">
          <xlrd:rvb i="9619"/>
        </ext>
      </extLst>
    </bk>
    <bk>
      <extLst>
        <ext xmlns:xlrd="http://schemas.microsoft.com/office/spreadsheetml/2017/richdata" uri="{3e2802c4-a4d2-4d8b-9148-e3be6c30e623}">
          <xlrd:rvb i="9627"/>
        </ext>
      </extLst>
    </bk>
    <bk>
      <extLst>
        <ext xmlns:xlrd="http://schemas.microsoft.com/office/spreadsheetml/2017/richdata" uri="{3e2802c4-a4d2-4d8b-9148-e3be6c30e623}">
          <xlrd:rvb i="9635"/>
        </ext>
      </extLst>
    </bk>
    <bk>
      <extLst>
        <ext xmlns:xlrd="http://schemas.microsoft.com/office/spreadsheetml/2017/richdata" uri="{3e2802c4-a4d2-4d8b-9148-e3be6c30e623}">
          <xlrd:rvb i="9643"/>
        </ext>
      </extLst>
    </bk>
    <bk>
      <extLst>
        <ext xmlns:xlrd="http://schemas.microsoft.com/office/spreadsheetml/2017/richdata" uri="{3e2802c4-a4d2-4d8b-9148-e3be6c30e623}">
          <xlrd:rvb i="9651"/>
        </ext>
      </extLst>
    </bk>
    <bk>
      <extLst>
        <ext xmlns:xlrd="http://schemas.microsoft.com/office/spreadsheetml/2017/richdata" uri="{3e2802c4-a4d2-4d8b-9148-e3be6c30e623}">
          <xlrd:rvb i="9659"/>
        </ext>
      </extLst>
    </bk>
    <bk>
      <extLst>
        <ext xmlns:xlrd="http://schemas.microsoft.com/office/spreadsheetml/2017/richdata" uri="{3e2802c4-a4d2-4d8b-9148-e3be6c30e623}">
          <xlrd:rvb i="9667"/>
        </ext>
      </extLst>
    </bk>
    <bk>
      <extLst>
        <ext xmlns:xlrd="http://schemas.microsoft.com/office/spreadsheetml/2017/richdata" uri="{3e2802c4-a4d2-4d8b-9148-e3be6c30e623}">
          <xlrd:rvb i="9674"/>
        </ext>
      </extLst>
    </bk>
    <bk>
      <extLst>
        <ext xmlns:xlrd="http://schemas.microsoft.com/office/spreadsheetml/2017/richdata" uri="{3e2802c4-a4d2-4d8b-9148-e3be6c30e623}">
          <xlrd:rvb i="9681"/>
        </ext>
      </extLst>
    </bk>
    <bk>
      <extLst>
        <ext xmlns:xlrd="http://schemas.microsoft.com/office/spreadsheetml/2017/richdata" uri="{3e2802c4-a4d2-4d8b-9148-e3be6c30e623}">
          <xlrd:rvb i="9689"/>
        </ext>
      </extLst>
    </bk>
    <bk>
      <extLst>
        <ext xmlns:xlrd="http://schemas.microsoft.com/office/spreadsheetml/2017/richdata" uri="{3e2802c4-a4d2-4d8b-9148-e3be6c30e623}">
          <xlrd:rvb i="9696"/>
        </ext>
      </extLst>
    </bk>
    <bk>
      <extLst>
        <ext xmlns:xlrd="http://schemas.microsoft.com/office/spreadsheetml/2017/richdata" uri="{3e2802c4-a4d2-4d8b-9148-e3be6c30e623}">
          <xlrd:rvb i="9704"/>
        </ext>
      </extLst>
    </bk>
    <bk>
      <extLst>
        <ext xmlns:xlrd="http://schemas.microsoft.com/office/spreadsheetml/2017/richdata" uri="{3e2802c4-a4d2-4d8b-9148-e3be6c30e623}">
          <xlrd:rvb i="9714"/>
        </ext>
      </extLst>
    </bk>
    <bk>
      <extLst>
        <ext xmlns:xlrd="http://schemas.microsoft.com/office/spreadsheetml/2017/richdata" uri="{3e2802c4-a4d2-4d8b-9148-e3be6c30e623}">
          <xlrd:rvb i="9722"/>
        </ext>
      </extLst>
    </bk>
    <bk>
      <extLst>
        <ext xmlns:xlrd="http://schemas.microsoft.com/office/spreadsheetml/2017/richdata" uri="{3e2802c4-a4d2-4d8b-9148-e3be6c30e623}">
          <xlrd:rvb i="9730"/>
        </ext>
      </extLst>
    </bk>
    <bk>
      <extLst>
        <ext xmlns:xlrd="http://schemas.microsoft.com/office/spreadsheetml/2017/richdata" uri="{3e2802c4-a4d2-4d8b-9148-e3be6c30e623}">
          <xlrd:rvb i="9738"/>
        </ext>
      </extLst>
    </bk>
    <bk>
      <extLst>
        <ext xmlns:xlrd="http://schemas.microsoft.com/office/spreadsheetml/2017/richdata" uri="{3e2802c4-a4d2-4d8b-9148-e3be6c30e623}">
          <xlrd:rvb i="9746"/>
        </ext>
      </extLst>
    </bk>
    <bk>
      <extLst>
        <ext xmlns:xlrd="http://schemas.microsoft.com/office/spreadsheetml/2017/richdata" uri="{3e2802c4-a4d2-4d8b-9148-e3be6c30e623}">
          <xlrd:rvb i="9754"/>
        </ext>
      </extLst>
    </bk>
    <bk>
      <extLst>
        <ext xmlns:xlrd="http://schemas.microsoft.com/office/spreadsheetml/2017/richdata" uri="{3e2802c4-a4d2-4d8b-9148-e3be6c30e623}">
          <xlrd:rvb i="9762"/>
        </ext>
      </extLst>
    </bk>
    <bk>
      <extLst>
        <ext xmlns:xlrd="http://schemas.microsoft.com/office/spreadsheetml/2017/richdata" uri="{3e2802c4-a4d2-4d8b-9148-e3be6c30e623}">
          <xlrd:rvb i="9773"/>
        </ext>
      </extLst>
    </bk>
    <bk>
      <extLst>
        <ext xmlns:xlrd="http://schemas.microsoft.com/office/spreadsheetml/2017/richdata" uri="{3e2802c4-a4d2-4d8b-9148-e3be6c30e623}">
          <xlrd:rvb i="9780"/>
        </ext>
      </extLst>
    </bk>
    <bk>
      <extLst>
        <ext xmlns:xlrd="http://schemas.microsoft.com/office/spreadsheetml/2017/richdata" uri="{3e2802c4-a4d2-4d8b-9148-e3be6c30e623}">
          <xlrd:rvb i="9788"/>
        </ext>
      </extLst>
    </bk>
    <bk>
      <extLst>
        <ext xmlns:xlrd="http://schemas.microsoft.com/office/spreadsheetml/2017/richdata" uri="{3e2802c4-a4d2-4d8b-9148-e3be6c30e623}">
          <xlrd:rvb i="9796"/>
        </ext>
      </extLst>
    </bk>
    <bk>
      <extLst>
        <ext xmlns:xlrd="http://schemas.microsoft.com/office/spreadsheetml/2017/richdata" uri="{3e2802c4-a4d2-4d8b-9148-e3be6c30e623}">
          <xlrd:rvb i="9802"/>
        </ext>
      </extLst>
    </bk>
    <bk>
      <extLst>
        <ext xmlns:xlrd="http://schemas.microsoft.com/office/spreadsheetml/2017/richdata" uri="{3e2802c4-a4d2-4d8b-9148-e3be6c30e623}">
          <xlrd:rvb i="9810"/>
        </ext>
      </extLst>
    </bk>
    <bk>
      <extLst>
        <ext xmlns:xlrd="http://schemas.microsoft.com/office/spreadsheetml/2017/richdata" uri="{3e2802c4-a4d2-4d8b-9148-e3be6c30e623}">
          <xlrd:rvb i="9817"/>
        </ext>
      </extLst>
    </bk>
    <bk>
      <extLst>
        <ext xmlns:xlrd="http://schemas.microsoft.com/office/spreadsheetml/2017/richdata" uri="{3e2802c4-a4d2-4d8b-9148-e3be6c30e623}">
          <xlrd:rvb i="9825"/>
        </ext>
      </extLst>
    </bk>
    <bk>
      <extLst>
        <ext xmlns:xlrd="http://schemas.microsoft.com/office/spreadsheetml/2017/richdata" uri="{3e2802c4-a4d2-4d8b-9148-e3be6c30e623}">
          <xlrd:rvb i="9834"/>
        </ext>
      </extLst>
    </bk>
    <bk>
      <extLst>
        <ext xmlns:xlrd="http://schemas.microsoft.com/office/spreadsheetml/2017/richdata" uri="{3e2802c4-a4d2-4d8b-9148-e3be6c30e623}">
          <xlrd:rvb i="9842"/>
        </ext>
      </extLst>
    </bk>
    <bk>
      <extLst>
        <ext xmlns:xlrd="http://schemas.microsoft.com/office/spreadsheetml/2017/richdata" uri="{3e2802c4-a4d2-4d8b-9148-e3be6c30e623}">
          <xlrd:rvb i="9850"/>
        </ext>
      </extLst>
    </bk>
    <bk>
      <extLst>
        <ext xmlns:xlrd="http://schemas.microsoft.com/office/spreadsheetml/2017/richdata" uri="{3e2802c4-a4d2-4d8b-9148-e3be6c30e623}">
          <xlrd:rvb i="9857"/>
        </ext>
      </extLst>
    </bk>
    <bk>
      <extLst>
        <ext xmlns:xlrd="http://schemas.microsoft.com/office/spreadsheetml/2017/richdata" uri="{3e2802c4-a4d2-4d8b-9148-e3be6c30e623}">
          <xlrd:rvb i="9865"/>
        </ext>
      </extLst>
    </bk>
    <bk>
      <extLst>
        <ext xmlns:xlrd="http://schemas.microsoft.com/office/spreadsheetml/2017/richdata" uri="{3e2802c4-a4d2-4d8b-9148-e3be6c30e623}">
          <xlrd:rvb i="9872"/>
        </ext>
      </extLst>
    </bk>
    <bk>
      <extLst>
        <ext xmlns:xlrd="http://schemas.microsoft.com/office/spreadsheetml/2017/richdata" uri="{3e2802c4-a4d2-4d8b-9148-e3be6c30e623}">
          <xlrd:rvb i="9880"/>
        </ext>
      </extLst>
    </bk>
    <bk>
      <extLst>
        <ext xmlns:xlrd="http://schemas.microsoft.com/office/spreadsheetml/2017/richdata" uri="{3e2802c4-a4d2-4d8b-9148-e3be6c30e623}">
          <xlrd:rvb i="9888"/>
        </ext>
      </extLst>
    </bk>
    <bk>
      <extLst>
        <ext xmlns:xlrd="http://schemas.microsoft.com/office/spreadsheetml/2017/richdata" uri="{3e2802c4-a4d2-4d8b-9148-e3be6c30e623}">
          <xlrd:rvb i="9895"/>
        </ext>
      </extLst>
    </bk>
    <bk>
      <extLst>
        <ext xmlns:xlrd="http://schemas.microsoft.com/office/spreadsheetml/2017/richdata" uri="{3e2802c4-a4d2-4d8b-9148-e3be6c30e623}">
          <xlrd:rvb i="9903"/>
        </ext>
      </extLst>
    </bk>
    <bk>
      <extLst>
        <ext xmlns:xlrd="http://schemas.microsoft.com/office/spreadsheetml/2017/richdata" uri="{3e2802c4-a4d2-4d8b-9148-e3be6c30e623}">
          <xlrd:rvb i="9911"/>
        </ext>
      </extLst>
    </bk>
    <bk>
      <extLst>
        <ext xmlns:xlrd="http://schemas.microsoft.com/office/spreadsheetml/2017/richdata" uri="{3e2802c4-a4d2-4d8b-9148-e3be6c30e623}">
          <xlrd:rvb i="9919"/>
        </ext>
      </extLst>
    </bk>
    <bk>
      <extLst>
        <ext xmlns:xlrd="http://schemas.microsoft.com/office/spreadsheetml/2017/richdata" uri="{3e2802c4-a4d2-4d8b-9148-e3be6c30e623}">
          <xlrd:rvb i="9927"/>
        </ext>
      </extLst>
    </bk>
    <bk>
      <extLst>
        <ext xmlns:xlrd="http://schemas.microsoft.com/office/spreadsheetml/2017/richdata" uri="{3e2802c4-a4d2-4d8b-9148-e3be6c30e623}">
          <xlrd:rvb i="9934"/>
        </ext>
      </extLst>
    </bk>
    <bk>
      <extLst>
        <ext xmlns:xlrd="http://schemas.microsoft.com/office/spreadsheetml/2017/richdata" uri="{3e2802c4-a4d2-4d8b-9148-e3be6c30e623}">
          <xlrd:rvb i="9942"/>
        </ext>
      </extLst>
    </bk>
    <bk>
      <extLst>
        <ext xmlns:xlrd="http://schemas.microsoft.com/office/spreadsheetml/2017/richdata" uri="{3e2802c4-a4d2-4d8b-9148-e3be6c30e623}">
          <xlrd:rvb i="9949"/>
        </ext>
      </extLst>
    </bk>
    <bk>
      <extLst>
        <ext xmlns:xlrd="http://schemas.microsoft.com/office/spreadsheetml/2017/richdata" uri="{3e2802c4-a4d2-4d8b-9148-e3be6c30e623}">
          <xlrd:rvb i="9956"/>
        </ext>
      </extLst>
    </bk>
    <bk>
      <extLst>
        <ext xmlns:xlrd="http://schemas.microsoft.com/office/spreadsheetml/2017/richdata" uri="{3e2802c4-a4d2-4d8b-9148-e3be6c30e623}">
          <xlrd:rvb i="9966"/>
        </ext>
      </extLst>
    </bk>
    <bk>
      <extLst>
        <ext xmlns:xlrd="http://schemas.microsoft.com/office/spreadsheetml/2017/richdata" uri="{3e2802c4-a4d2-4d8b-9148-e3be6c30e623}">
          <xlrd:rvb i="9974"/>
        </ext>
      </extLst>
    </bk>
    <bk>
      <extLst>
        <ext xmlns:xlrd="http://schemas.microsoft.com/office/spreadsheetml/2017/richdata" uri="{3e2802c4-a4d2-4d8b-9148-e3be6c30e623}">
          <xlrd:rvb i="9982"/>
        </ext>
      </extLst>
    </bk>
    <bk>
      <extLst>
        <ext xmlns:xlrd="http://schemas.microsoft.com/office/spreadsheetml/2017/richdata" uri="{3e2802c4-a4d2-4d8b-9148-e3be6c30e623}">
          <xlrd:rvb i="9990"/>
        </ext>
      </extLst>
    </bk>
    <bk>
      <extLst>
        <ext xmlns:xlrd="http://schemas.microsoft.com/office/spreadsheetml/2017/richdata" uri="{3e2802c4-a4d2-4d8b-9148-e3be6c30e623}">
          <xlrd:rvb i="9998"/>
        </ext>
      </extLst>
    </bk>
    <bk>
      <extLst>
        <ext xmlns:xlrd="http://schemas.microsoft.com/office/spreadsheetml/2017/richdata" uri="{3e2802c4-a4d2-4d8b-9148-e3be6c30e623}">
          <xlrd:rvb i="10006"/>
        </ext>
      </extLst>
    </bk>
    <bk>
      <extLst>
        <ext xmlns:xlrd="http://schemas.microsoft.com/office/spreadsheetml/2017/richdata" uri="{3e2802c4-a4d2-4d8b-9148-e3be6c30e623}">
          <xlrd:rvb i="10014"/>
        </ext>
      </extLst>
    </bk>
    <bk>
      <extLst>
        <ext xmlns:xlrd="http://schemas.microsoft.com/office/spreadsheetml/2017/richdata" uri="{3e2802c4-a4d2-4d8b-9148-e3be6c30e623}">
          <xlrd:rvb i="10021"/>
        </ext>
      </extLst>
    </bk>
    <bk>
      <extLst>
        <ext xmlns:xlrd="http://schemas.microsoft.com/office/spreadsheetml/2017/richdata" uri="{3e2802c4-a4d2-4d8b-9148-e3be6c30e623}">
          <xlrd:rvb i="10029"/>
        </ext>
      </extLst>
    </bk>
    <bk>
      <extLst>
        <ext xmlns:xlrd="http://schemas.microsoft.com/office/spreadsheetml/2017/richdata" uri="{3e2802c4-a4d2-4d8b-9148-e3be6c30e623}">
          <xlrd:rvb i="10036"/>
        </ext>
      </extLst>
    </bk>
    <bk>
      <extLst>
        <ext xmlns:xlrd="http://schemas.microsoft.com/office/spreadsheetml/2017/richdata" uri="{3e2802c4-a4d2-4d8b-9148-e3be6c30e623}">
          <xlrd:rvb i="10046"/>
        </ext>
      </extLst>
    </bk>
    <bk>
      <extLst>
        <ext xmlns:xlrd="http://schemas.microsoft.com/office/spreadsheetml/2017/richdata" uri="{3e2802c4-a4d2-4d8b-9148-e3be6c30e623}">
          <xlrd:rvb i="10054"/>
        </ext>
      </extLst>
    </bk>
    <bk>
      <extLst>
        <ext xmlns:xlrd="http://schemas.microsoft.com/office/spreadsheetml/2017/richdata" uri="{3e2802c4-a4d2-4d8b-9148-e3be6c30e623}">
          <xlrd:rvb i="10061"/>
        </ext>
      </extLst>
    </bk>
    <bk>
      <extLst>
        <ext xmlns:xlrd="http://schemas.microsoft.com/office/spreadsheetml/2017/richdata" uri="{3e2802c4-a4d2-4d8b-9148-e3be6c30e623}">
          <xlrd:rvb i="10069"/>
        </ext>
      </extLst>
    </bk>
    <bk>
      <extLst>
        <ext xmlns:xlrd="http://schemas.microsoft.com/office/spreadsheetml/2017/richdata" uri="{3e2802c4-a4d2-4d8b-9148-e3be6c30e623}">
          <xlrd:rvb i="10076"/>
        </ext>
      </extLst>
    </bk>
    <bk>
      <extLst>
        <ext xmlns:xlrd="http://schemas.microsoft.com/office/spreadsheetml/2017/richdata" uri="{3e2802c4-a4d2-4d8b-9148-e3be6c30e623}">
          <xlrd:rvb i="10084"/>
        </ext>
      </extLst>
    </bk>
    <bk>
      <extLst>
        <ext xmlns:xlrd="http://schemas.microsoft.com/office/spreadsheetml/2017/richdata" uri="{3e2802c4-a4d2-4d8b-9148-e3be6c30e623}">
          <xlrd:rvb i="10092"/>
        </ext>
      </extLst>
    </bk>
    <bk>
      <extLst>
        <ext xmlns:xlrd="http://schemas.microsoft.com/office/spreadsheetml/2017/richdata" uri="{3e2802c4-a4d2-4d8b-9148-e3be6c30e623}">
          <xlrd:rvb i="10099"/>
        </ext>
      </extLst>
    </bk>
    <bk>
      <extLst>
        <ext xmlns:xlrd="http://schemas.microsoft.com/office/spreadsheetml/2017/richdata" uri="{3e2802c4-a4d2-4d8b-9148-e3be6c30e623}">
          <xlrd:rvb i="10109"/>
        </ext>
      </extLst>
    </bk>
    <bk>
      <extLst>
        <ext xmlns:xlrd="http://schemas.microsoft.com/office/spreadsheetml/2017/richdata" uri="{3e2802c4-a4d2-4d8b-9148-e3be6c30e623}">
          <xlrd:rvb i="10116"/>
        </ext>
      </extLst>
    </bk>
    <bk>
      <extLst>
        <ext xmlns:xlrd="http://schemas.microsoft.com/office/spreadsheetml/2017/richdata" uri="{3e2802c4-a4d2-4d8b-9148-e3be6c30e623}">
          <xlrd:rvb i="10123"/>
        </ext>
      </extLst>
    </bk>
    <bk>
      <extLst>
        <ext xmlns:xlrd="http://schemas.microsoft.com/office/spreadsheetml/2017/richdata" uri="{3e2802c4-a4d2-4d8b-9148-e3be6c30e623}">
          <xlrd:rvb i="10131"/>
        </ext>
      </extLst>
    </bk>
    <bk>
      <extLst>
        <ext xmlns:xlrd="http://schemas.microsoft.com/office/spreadsheetml/2017/richdata" uri="{3e2802c4-a4d2-4d8b-9148-e3be6c30e623}">
          <xlrd:rvb i="10141"/>
        </ext>
      </extLst>
    </bk>
    <bk>
      <extLst>
        <ext xmlns:xlrd="http://schemas.microsoft.com/office/spreadsheetml/2017/richdata" uri="{3e2802c4-a4d2-4d8b-9148-e3be6c30e623}">
          <xlrd:rvb i="10149"/>
        </ext>
      </extLst>
    </bk>
    <bk>
      <extLst>
        <ext xmlns:xlrd="http://schemas.microsoft.com/office/spreadsheetml/2017/richdata" uri="{3e2802c4-a4d2-4d8b-9148-e3be6c30e623}">
          <xlrd:rvb i="10156"/>
        </ext>
      </extLst>
    </bk>
    <bk>
      <extLst>
        <ext xmlns:xlrd="http://schemas.microsoft.com/office/spreadsheetml/2017/richdata" uri="{3e2802c4-a4d2-4d8b-9148-e3be6c30e623}">
          <xlrd:rvb i="10163"/>
        </ext>
      </extLst>
    </bk>
    <bk>
      <extLst>
        <ext xmlns:xlrd="http://schemas.microsoft.com/office/spreadsheetml/2017/richdata" uri="{3e2802c4-a4d2-4d8b-9148-e3be6c30e623}">
          <xlrd:rvb i="10171"/>
        </ext>
      </extLst>
    </bk>
    <bk>
      <extLst>
        <ext xmlns:xlrd="http://schemas.microsoft.com/office/spreadsheetml/2017/richdata" uri="{3e2802c4-a4d2-4d8b-9148-e3be6c30e623}">
          <xlrd:rvb i="10178"/>
        </ext>
      </extLst>
    </bk>
    <bk>
      <extLst>
        <ext xmlns:xlrd="http://schemas.microsoft.com/office/spreadsheetml/2017/richdata" uri="{3e2802c4-a4d2-4d8b-9148-e3be6c30e623}">
          <xlrd:rvb i="10185"/>
        </ext>
      </extLst>
    </bk>
    <bk>
      <extLst>
        <ext xmlns:xlrd="http://schemas.microsoft.com/office/spreadsheetml/2017/richdata" uri="{3e2802c4-a4d2-4d8b-9148-e3be6c30e623}">
          <xlrd:rvb i="10193"/>
        </ext>
      </extLst>
    </bk>
    <bk>
      <extLst>
        <ext xmlns:xlrd="http://schemas.microsoft.com/office/spreadsheetml/2017/richdata" uri="{3e2802c4-a4d2-4d8b-9148-e3be6c30e623}">
          <xlrd:rvb i="10199"/>
        </ext>
      </extLst>
    </bk>
    <bk>
      <extLst>
        <ext xmlns:xlrd="http://schemas.microsoft.com/office/spreadsheetml/2017/richdata" uri="{3e2802c4-a4d2-4d8b-9148-e3be6c30e623}">
          <xlrd:rvb i="10207"/>
        </ext>
      </extLst>
    </bk>
    <bk>
      <extLst>
        <ext xmlns:xlrd="http://schemas.microsoft.com/office/spreadsheetml/2017/richdata" uri="{3e2802c4-a4d2-4d8b-9148-e3be6c30e623}">
          <xlrd:rvb i="10214"/>
        </ext>
      </extLst>
    </bk>
    <bk>
      <extLst>
        <ext xmlns:xlrd="http://schemas.microsoft.com/office/spreadsheetml/2017/richdata" uri="{3e2802c4-a4d2-4d8b-9148-e3be6c30e623}">
          <xlrd:rvb i="10219"/>
        </ext>
      </extLst>
    </bk>
    <bk>
      <extLst>
        <ext xmlns:xlrd="http://schemas.microsoft.com/office/spreadsheetml/2017/richdata" uri="{3e2802c4-a4d2-4d8b-9148-e3be6c30e623}">
          <xlrd:rvb i="10227"/>
        </ext>
      </extLst>
    </bk>
    <bk>
      <extLst>
        <ext xmlns:xlrd="http://schemas.microsoft.com/office/spreadsheetml/2017/richdata" uri="{3e2802c4-a4d2-4d8b-9148-e3be6c30e623}">
          <xlrd:rvb i="10234"/>
        </ext>
      </extLst>
    </bk>
    <bk>
      <extLst>
        <ext xmlns:xlrd="http://schemas.microsoft.com/office/spreadsheetml/2017/richdata" uri="{3e2802c4-a4d2-4d8b-9148-e3be6c30e623}">
          <xlrd:rvb i="10242"/>
        </ext>
      </extLst>
    </bk>
    <bk>
      <extLst>
        <ext xmlns:xlrd="http://schemas.microsoft.com/office/spreadsheetml/2017/richdata" uri="{3e2802c4-a4d2-4d8b-9148-e3be6c30e623}">
          <xlrd:rvb i="10250"/>
        </ext>
      </extLst>
    </bk>
    <bk>
      <extLst>
        <ext xmlns:xlrd="http://schemas.microsoft.com/office/spreadsheetml/2017/richdata" uri="{3e2802c4-a4d2-4d8b-9148-e3be6c30e623}">
          <xlrd:rvb i="10257"/>
        </ext>
      </extLst>
    </bk>
    <bk>
      <extLst>
        <ext xmlns:xlrd="http://schemas.microsoft.com/office/spreadsheetml/2017/richdata" uri="{3e2802c4-a4d2-4d8b-9148-e3be6c30e623}">
          <xlrd:rvb i="10264"/>
        </ext>
      </extLst>
    </bk>
    <bk>
      <extLst>
        <ext xmlns:xlrd="http://schemas.microsoft.com/office/spreadsheetml/2017/richdata" uri="{3e2802c4-a4d2-4d8b-9148-e3be6c30e623}">
          <xlrd:rvb i="10271"/>
        </ext>
      </extLst>
    </bk>
    <bk>
      <extLst>
        <ext xmlns:xlrd="http://schemas.microsoft.com/office/spreadsheetml/2017/richdata" uri="{3e2802c4-a4d2-4d8b-9148-e3be6c30e623}">
          <xlrd:rvb i="10279"/>
        </ext>
      </extLst>
    </bk>
    <bk>
      <extLst>
        <ext xmlns:xlrd="http://schemas.microsoft.com/office/spreadsheetml/2017/richdata" uri="{3e2802c4-a4d2-4d8b-9148-e3be6c30e623}">
          <xlrd:rvb i="10287"/>
        </ext>
      </extLst>
    </bk>
    <bk>
      <extLst>
        <ext xmlns:xlrd="http://schemas.microsoft.com/office/spreadsheetml/2017/richdata" uri="{3e2802c4-a4d2-4d8b-9148-e3be6c30e623}">
          <xlrd:rvb i="10295"/>
        </ext>
      </extLst>
    </bk>
    <bk>
      <extLst>
        <ext xmlns:xlrd="http://schemas.microsoft.com/office/spreadsheetml/2017/richdata" uri="{3e2802c4-a4d2-4d8b-9148-e3be6c30e623}">
          <xlrd:rvb i="10302"/>
        </ext>
      </extLst>
    </bk>
    <bk>
      <extLst>
        <ext xmlns:xlrd="http://schemas.microsoft.com/office/spreadsheetml/2017/richdata" uri="{3e2802c4-a4d2-4d8b-9148-e3be6c30e623}">
          <xlrd:rvb i="10310"/>
        </ext>
      </extLst>
    </bk>
    <bk>
      <extLst>
        <ext xmlns:xlrd="http://schemas.microsoft.com/office/spreadsheetml/2017/richdata" uri="{3e2802c4-a4d2-4d8b-9148-e3be6c30e623}">
          <xlrd:rvb i="10318"/>
        </ext>
      </extLst>
    </bk>
    <bk>
      <extLst>
        <ext xmlns:xlrd="http://schemas.microsoft.com/office/spreadsheetml/2017/richdata" uri="{3e2802c4-a4d2-4d8b-9148-e3be6c30e623}">
          <xlrd:rvb i="10326"/>
        </ext>
      </extLst>
    </bk>
    <bk>
      <extLst>
        <ext xmlns:xlrd="http://schemas.microsoft.com/office/spreadsheetml/2017/richdata" uri="{3e2802c4-a4d2-4d8b-9148-e3be6c30e623}">
          <xlrd:rvb i="10333"/>
        </ext>
      </extLst>
    </bk>
    <bk>
      <extLst>
        <ext xmlns:xlrd="http://schemas.microsoft.com/office/spreadsheetml/2017/richdata" uri="{3e2802c4-a4d2-4d8b-9148-e3be6c30e623}">
          <xlrd:rvb i="10343"/>
        </ext>
      </extLst>
    </bk>
    <bk>
      <extLst>
        <ext xmlns:xlrd="http://schemas.microsoft.com/office/spreadsheetml/2017/richdata" uri="{3e2802c4-a4d2-4d8b-9148-e3be6c30e623}">
          <xlrd:rvb i="10350"/>
        </ext>
      </extLst>
    </bk>
    <bk>
      <extLst>
        <ext xmlns:xlrd="http://schemas.microsoft.com/office/spreadsheetml/2017/richdata" uri="{3e2802c4-a4d2-4d8b-9148-e3be6c30e623}">
          <xlrd:rvb i="10357"/>
        </ext>
      </extLst>
    </bk>
    <bk>
      <extLst>
        <ext xmlns:xlrd="http://schemas.microsoft.com/office/spreadsheetml/2017/richdata" uri="{3e2802c4-a4d2-4d8b-9148-e3be6c30e623}">
          <xlrd:rvb i="10364"/>
        </ext>
      </extLst>
    </bk>
    <bk>
      <extLst>
        <ext xmlns:xlrd="http://schemas.microsoft.com/office/spreadsheetml/2017/richdata" uri="{3e2802c4-a4d2-4d8b-9148-e3be6c30e623}">
          <xlrd:rvb i="10371"/>
        </ext>
      </extLst>
    </bk>
    <bk>
      <extLst>
        <ext xmlns:xlrd="http://schemas.microsoft.com/office/spreadsheetml/2017/richdata" uri="{3e2802c4-a4d2-4d8b-9148-e3be6c30e623}">
          <xlrd:rvb i="10379"/>
        </ext>
      </extLst>
    </bk>
    <bk>
      <extLst>
        <ext xmlns:xlrd="http://schemas.microsoft.com/office/spreadsheetml/2017/richdata" uri="{3e2802c4-a4d2-4d8b-9148-e3be6c30e623}">
          <xlrd:rvb i="10387"/>
        </ext>
      </extLst>
    </bk>
    <bk>
      <extLst>
        <ext xmlns:xlrd="http://schemas.microsoft.com/office/spreadsheetml/2017/richdata" uri="{3e2802c4-a4d2-4d8b-9148-e3be6c30e623}">
          <xlrd:rvb i="10395"/>
        </ext>
      </extLst>
    </bk>
    <bk>
      <extLst>
        <ext xmlns:xlrd="http://schemas.microsoft.com/office/spreadsheetml/2017/richdata" uri="{3e2802c4-a4d2-4d8b-9148-e3be6c30e623}">
          <xlrd:rvb i="10403"/>
        </ext>
      </extLst>
    </bk>
    <bk>
      <extLst>
        <ext xmlns:xlrd="http://schemas.microsoft.com/office/spreadsheetml/2017/richdata" uri="{3e2802c4-a4d2-4d8b-9148-e3be6c30e623}">
          <xlrd:rvb i="10413"/>
        </ext>
      </extLst>
    </bk>
    <bk>
      <extLst>
        <ext xmlns:xlrd="http://schemas.microsoft.com/office/spreadsheetml/2017/richdata" uri="{3e2802c4-a4d2-4d8b-9148-e3be6c30e623}">
          <xlrd:rvb i="10421"/>
        </ext>
      </extLst>
    </bk>
    <bk>
      <extLst>
        <ext xmlns:xlrd="http://schemas.microsoft.com/office/spreadsheetml/2017/richdata" uri="{3e2802c4-a4d2-4d8b-9148-e3be6c30e623}">
          <xlrd:rvb i="10428"/>
        </ext>
      </extLst>
    </bk>
    <bk>
      <extLst>
        <ext xmlns:xlrd="http://schemas.microsoft.com/office/spreadsheetml/2017/richdata" uri="{3e2802c4-a4d2-4d8b-9148-e3be6c30e623}">
          <xlrd:rvb i="10435"/>
        </ext>
      </extLst>
    </bk>
    <bk>
      <extLst>
        <ext xmlns:xlrd="http://schemas.microsoft.com/office/spreadsheetml/2017/richdata" uri="{3e2802c4-a4d2-4d8b-9148-e3be6c30e623}">
          <xlrd:rvb i="10443"/>
        </ext>
      </extLst>
    </bk>
    <bk>
      <extLst>
        <ext xmlns:xlrd="http://schemas.microsoft.com/office/spreadsheetml/2017/richdata" uri="{3e2802c4-a4d2-4d8b-9148-e3be6c30e623}">
          <xlrd:rvb i="10451"/>
        </ext>
      </extLst>
    </bk>
    <bk>
      <extLst>
        <ext xmlns:xlrd="http://schemas.microsoft.com/office/spreadsheetml/2017/richdata" uri="{3e2802c4-a4d2-4d8b-9148-e3be6c30e623}">
          <xlrd:rvb i="10459"/>
        </ext>
      </extLst>
    </bk>
    <bk>
      <extLst>
        <ext xmlns:xlrd="http://schemas.microsoft.com/office/spreadsheetml/2017/richdata" uri="{3e2802c4-a4d2-4d8b-9148-e3be6c30e623}">
          <xlrd:rvb i="10467"/>
        </ext>
      </extLst>
    </bk>
    <bk>
      <extLst>
        <ext xmlns:xlrd="http://schemas.microsoft.com/office/spreadsheetml/2017/richdata" uri="{3e2802c4-a4d2-4d8b-9148-e3be6c30e623}">
          <xlrd:rvb i="10474"/>
        </ext>
      </extLst>
    </bk>
    <bk>
      <extLst>
        <ext xmlns:xlrd="http://schemas.microsoft.com/office/spreadsheetml/2017/richdata" uri="{3e2802c4-a4d2-4d8b-9148-e3be6c30e623}">
          <xlrd:rvb i="10482"/>
        </ext>
      </extLst>
    </bk>
    <bk>
      <extLst>
        <ext xmlns:xlrd="http://schemas.microsoft.com/office/spreadsheetml/2017/richdata" uri="{3e2802c4-a4d2-4d8b-9148-e3be6c30e623}">
          <xlrd:rvb i="10492"/>
        </ext>
      </extLst>
    </bk>
    <bk>
      <extLst>
        <ext xmlns:xlrd="http://schemas.microsoft.com/office/spreadsheetml/2017/richdata" uri="{3e2802c4-a4d2-4d8b-9148-e3be6c30e623}">
          <xlrd:rvb i="10499"/>
        </ext>
      </extLst>
    </bk>
    <bk>
      <extLst>
        <ext xmlns:xlrd="http://schemas.microsoft.com/office/spreadsheetml/2017/richdata" uri="{3e2802c4-a4d2-4d8b-9148-e3be6c30e623}">
          <xlrd:rvb i="10507"/>
        </ext>
      </extLst>
    </bk>
    <bk>
      <extLst>
        <ext xmlns:xlrd="http://schemas.microsoft.com/office/spreadsheetml/2017/richdata" uri="{3e2802c4-a4d2-4d8b-9148-e3be6c30e623}">
          <xlrd:rvb i="10515"/>
        </ext>
      </extLst>
    </bk>
    <bk>
      <extLst>
        <ext xmlns:xlrd="http://schemas.microsoft.com/office/spreadsheetml/2017/richdata" uri="{3e2802c4-a4d2-4d8b-9148-e3be6c30e623}">
          <xlrd:rvb i="10522"/>
        </ext>
      </extLst>
    </bk>
    <bk>
      <extLst>
        <ext xmlns:xlrd="http://schemas.microsoft.com/office/spreadsheetml/2017/richdata" uri="{3e2802c4-a4d2-4d8b-9148-e3be6c30e623}">
          <xlrd:rvb i="10530"/>
        </ext>
      </extLst>
    </bk>
    <bk>
      <extLst>
        <ext xmlns:xlrd="http://schemas.microsoft.com/office/spreadsheetml/2017/richdata" uri="{3e2802c4-a4d2-4d8b-9148-e3be6c30e623}">
          <xlrd:rvb i="10537"/>
        </ext>
      </extLst>
    </bk>
    <bk>
      <extLst>
        <ext xmlns:xlrd="http://schemas.microsoft.com/office/spreadsheetml/2017/richdata" uri="{3e2802c4-a4d2-4d8b-9148-e3be6c30e623}">
          <xlrd:rvb i="10545"/>
        </ext>
      </extLst>
    </bk>
    <bk>
      <extLst>
        <ext xmlns:xlrd="http://schemas.microsoft.com/office/spreadsheetml/2017/richdata" uri="{3e2802c4-a4d2-4d8b-9148-e3be6c30e623}">
          <xlrd:rvb i="10552"/>
        </ext>
      </extLst>
    </bk>
    <bk>
      <extLst>
        <ext xmlns:xlrd="http://schemas.microsoft.com/office/spreadsheetml/2017/richdata" uri="{3e2802c4-a4d2-4d8b-9148-e3be6c30e623}">
          <xlrd:rvb i="10559"/>
        </ext>
      </extLst>
    </bk>
    <bk>
      <extLst>
        <ext xmlns:xlrd="http://schemas.microsoft.com/office/spreadsheetml/2017/richdata" uri="{3e2802c4-a4d2-4d8b-9148-e3be6c30e623}">
          <xlrd:rvb i="10566"/>
        </ext>
      </extLst>
    </bk>
    <bk>
      <extLst>
        <ext xmlns:xlrd="http://schemas.microsoft.com/office/spreadsheetml/2017/richdata" uri="{3e2802c4-a4d2-4d8b-9148-e3be6c30e623}">
          <xlrd:rvb i="10574"/>
        </ext>
      </extLst>
    </bk>
    <bk>
      <extLst>
        <ext xmlns:xlrd="http://schemas.microsoft.com/office/spreadsheetml/2017/richdata" uri="{3e2802c4-a4d2-4d8b-9148-e3be6c30e623}">
          <xlrd:rvb i="10581"/>
        </ext>
      </extLst>
    </bk>
    <bk>
      <extLst>
        <ext xmlns:xlrd="http://schemas.microsoft.com/office/spreadsheetml/2017/richdata" uri="{3e2802c4-a4d2-4d8b-9148-e3be6c30e623}">
          <xlrd:rvb i="10589"/>
        </ext>
      </extLst>
    </bk>
    <bk>
      <extLst>
        <ext xmlns:xlrd="http://schemas.microsoft.com/office/spreadsheetml/2017/richdata" uri="{3e2802c4-a4d2-4d8b-9148-e3be6c30e623}">
          <xlrd:rvb i="10597"/>
        </ext>
      </extLst>
    </bk>
    <bk>
      <extLst>
        <ext xmlns:xlrd="http://schemas.microsoft.com/office/spreadsheetml/2017/richdata" uri="{3e2802c4-a4d2-4d8b-9148-e3be6c30e623}">
          <xlrd:rvb i="10605"/>
        </ext>
      </extLst>
    </bk>
    <bk>
      <extLst>
        <ext xmlns:xlrd="http://schemas.microsoft.com/office/spreadsheetml/2017/richdata" uri="{3e2802c4-a4d2-4d8b-9148-e3be6c30e623}">
          <xlrd:rvb i="10615"/>
        </ext>
      </extLst>
    </bk>
    <bk>
      <extLst>
        <ext xmlns:xlrd="http://schemas.microsoft.com/office/spreadsheetml/2017/richdata" uri="{3e2802c4-a4d2-4d8b-9148-e3be6c30e623}">
          <xlrd:rvb i="10623"/>
        </ext>
      </extLst>
    </bk>
    <bk>
      <extLst>
        <ext xmlns:xlrd="http://schemas.microsoft.com/office/spreadsheetml/2017/richdata" uri="{3e2802c4-a4d2-4d8b-9148-e3be6c30e623}">
          <xlrd:rvb i="10633"/>
        </ext>
      </extLst>
    </bk>
    <bk>
      <extLst>
        <ext xmlns:xlrd="http://schemas.microsoft.com/office/spreadsheetml/2017/richdata" uri="{3e2802c4-a4d2-4d8b-9148-e3be6c30e623}">
          <xlrd:rvb i="10641"/>
        </ext>
      </extLst>
    </bk>
    <bk>
      <extLst>
        <ext xmlns:xlrd="http://schemas.microsoft.com/office/spreadsheetml/2017/richdata" uri="{3e2802c4-a4d2-4d8b-9148-e3be6c30e623}">
          <xlrd:rvb i="10648"/>
        </ext>
      </extLst>
    </bk>
    <bk>
      <extLst>
        <ext xmlns:xlrd="http://schemas.microsoft.com/office/spreadsheetml/2017/richdata" uri="{3e2802c4-a4d2-4d8b-9148-e3be6c30e623}">
          <xlrd:rvb i="10656"/>
        </ext>
      </extLst>
    </bk>
    <bk>
      <extLst>
        <ext xmlns:xlrd="http://schemas.microsoft.com/office/spreadsheetml/2017/richdata" uri="{3e2802c4-a4d2-4d8b-9148-e3be6c30e623}">
          <xlrd:rvb i="10662"/>
        </ext>
      </extLst>
    </bk>
    <bk>
      <extLst>
        <ext xmlns:xlrd="http://schemas.microsoft.com/office/spreadsheetml/2017/richdata" uri="{3e2802c4-a4d2-4d8b-9148-e3be6c30e623}">
          <xlrd:rvb i="10669"/>
        </ext>
      </extLst>
    </bk>
    <bk>
      <extLst>
        <ext xmlns:xlrd="http://schemas.microsoft.com/office/spreadsheetml/2017/richdata" uri="{3e2802c4-a4d2-4d8b-9148-e3be6c30e623}">
          <xlrd:rvb i="10677"/>
        </ext>
      </extLst>
    </bk>
    <bk>
      <extLst>
        <ext xmlns:xlrd="http://schemas.microsoft.com/office/spreadsheetml/2017/richdata" uri="{3e2802c4-a4d2-4d8b-9148-e3be6c30e623}">
          <xlrd:rvb i="10684"/>
        </ext>
      </extLst>
    </bk>
    <bk>
      <extLst>
        <ext xmlns:xlrd="http://schemas.microsoft.com/office/spreadsheetml/2017/richdata" uri="{3e2802c4-a4d2-4d8b-9148-e3be6c30e623}">
          <xlrd:rvb i="10691"/>
        </ext>
      </extLst>
    </bk>
    <bk>
      <extLst>
        <ext xmlns:xlrd="http://schemas.microsoft.com/office/spreadsheetml/2017/richdata" uri="{3e2802c4-a4d2-4d8b-9148-e3be6c30e623}">
          <xlrd:rvb i="10699"/>
        </ext>
      </extLst>
    </bk>
    <bk>
      <extLst>
        <ext xmlns:xlrd="http://schemas.microsoft.com/office/spreadsheetml/2017/richdata" uri="{3e2802c4-a4d2-4d8b-9148-e3be6c30e623}">
          <xlrd:rvb i="10707"/>
        </ext>
      </extLst>
    </bk>
    <bk>
      <extLst>
        <ext xmlns:xlrd="http://schemas.microsoft.com/office/spreadsheetml/2017/richdata" uri="{3e2802c4-a4d2-4d8b-9148-e3be6c30e623}">
          <xlrd:rvb i="10714"/>
        </ext>
      </extLst>
    </bk>
    <bk>
      <extLst>
        <ext xmlns:xlrd="http://schemas.microsoft.com/office/spreadsheetml/2017/richdata" uri="{3e2802c4-a4d2-4d8b-9148-e3be6c30e623}">
          <xlrd:rvb i="10722"/>
        </ext>
      </extLst>
    </bk>
    <bk>
      <extLst>
        <ext xmlns:xlrd="http://schemas.microsoft.com/office/spreadsheetml/2017/richdata" uri="{3e2802c4-a4d2-4d8b-9148-e3be6c30e623}">
          <xlrd:rvb i="10730"/>
        </ext>
      </extLst>
    </bk>
    <bk>
      <extLst>
        <ext xmlns:xlrd="http://schemas.microsoft.com/office/spreadsheetml/2017/richdata" uri="{3e2802c4-a4d2-4d8b-9148-e3be6c30e623}">
          <xlrd:rvb i="10740"/>
        </ext>
      </extLst>
    </bk>
    <bk>
      <extLst>
        <ext xmlns:xlrd="http://schemas.microsoft.com/office/spreadsheetml/2017/richdata" uri="{3e2802c4-a4d2-4d8b-9148-e3be6c30e623}">
          <xlrd:rvb i="10747"/>
        </ext>
      </extLst>
    </bk>
    <bk>
      <extLst>
        <ext xmlns:xlrd="http://schemas.microsoft.com/office/spreadsheetml/2017/richdata" uri="{3e2802c4-a4d2-4d8b-9148-e3be6c30e623}">
          <xlrd:rvb i="10753"/>
        </ext>
      </extLst>
    </bk>
    <bk>
      <extLst>
        <ext xmlns:xlrd="http://schemas.microsoft.com/office/spreadsheetml/2017/richdata" uri="{3e2802c4-a4d2-4d8b-9148-e3be6c30e623}">
          <xlrd:rvb i="10760"/>
        </ext>
      </extLst>
    </bk>
    <bk>
      <extLst>
        <ext xmlns:xlrd="http://schemas.microsoft.com/office/spreadsheetml/2017/richdata" uri="{3e2802c4-a4d2-4d8b-9148-e3be6c30e623}">
          <xlrd:rvb i="10767"/>
        </ext>
      </extLst>
    </bk>
    <bk>
      <extLst>
        <ext xmlns:xlrd="http://schemas.microsoft.com/office/spreadsheetml/2017/richdata" uri="{3e2802c4-a4d2-4d8b-9148-e3be6c30e623}">
          <xlrd:rvb i="10775"/>
        </ext>
      </extLst>
    </bk>
    <bk>
      <extLst>
        <ext xmlns:xlrd="http://schemas.microsoft.com/office/spreadsheetml/2017/richdata" uri="{3e2802c4-a4d2-4d8b-9148-e3be6c30e623}">
          <xlrd:rvb i="10782"/>
        </ext>
      </extLst>
    </bk>
    <bk>
      <extLst>
        <ext xmlns:xlrd="http://schemas.microsoft.com/office/spreadsheetml/2017/richdata" uri="{3e2802c4-a4d2-4d8b-9148-e3be6c30e623}">
          <xlrd:rvb i="10789"/>
        </ext>
      </extLst>
    </bk>
    <bk>
      <extLst>
        <ext xmlns:xlrd="http://schemas.microsoft.com/office/spreadsheetml/2017/richdata" uri="{3e2802c4-a4d2-4d8b-9148-e3be6c30e623}">
          <xlrd:rvb i="10795"/>
        </ext>
      </extLst>
    </bk>
    <bk>
      <extLst>
        <ext xmlns:xlrd="http://schemas.microsoft.com/office/spreadsheetml/2017/richdata" uri="{3e2802c4-a4d2-4d8b-9148-e3be6c30e623}">
          <xlrd:rvb i="10802"/>
        </ext>
      </extLst>
    </bk>
    <bk>
      <extLst>
        <ext xmlns:xlrd="http://schemas.microsoft.com/office/spreadsheetml/2017/richdata" uri="{3e2802c4-a4d2-4d8b-9148-e3be6c30e623}">
          <xlrd:rvb i="10809"/>
        </ext>
      </extLst>
    </bk>
    <bk>
      <extLst>
        <ext xmlns:xlrd="http://schemas.microsoft.com/office/spreadsheetml/2017/richdata" uri="{3e2802c4-a4d2-4d8b-9148-e3be6c30e623}">
          <xlrd:rvb i="10816"/>
        </ext>
      </extLst>
    </bk>
    <bk>
      <extLst>
        <ext xmlns:xlrd="http://schemas.microsoft.com/office/spreadsheetml/2017/richdata" uri="{3e2802c4-a4d2-4d8b-9148-e3be6c30e623}">
          <xlrd:rvb i="10826"/>
        </ext>
      </extLst>
    </bk>
    <bk>
      <extLst>
        <ext xmlns:xlrd="http://schemas.microsoft.com/office/spreadsheetml/2017/richdata" uri="{3e2802c4-a4d2-4d8b-9148-e3be6c30e623}">
          <xlrd:rvb i="10833"/>
        </ext>
      </extLst>
    </bk>
    <bk>
      <extLst>
        <ext xmlns:xlrd="http://schemas.microsoft.com/office/spreadsheetml/2017/richdata" uri="{3e2802c4-a4d2-4d8b-9148-e3be6c30e623}">
          <xlrd:rvb i="10841"/>
        </ext>
      </extLst>
    </bk>
    <bk>
      <extLst>
        <ext xmlns:xlrd="http://schemas.microsoft.com/office/spreadsheetml/2017/richdata" uri="{3e2802c4-a4d2-4d8b-9148-e3be6c30e623}">
          <xlrd:rvb i="10848"/>
        </ext>
      </extLst>
    </bk>
    <bk>
      <extLst>
        <ext xmlns:xlrd="http://schemas.microsoft.com/office/spreadsheetml/2017/richdata" uri="{3e2802c4-a4d2-4d8b-9148-e3be6c30e623}">
          <xlrd:rvb i="10856"/>
        </ext>
      </extLst>
    </bk>
    <bk>
      <extLst>
        <ext xmlns:xlrd="http://schemas.microsoft.com/office/spreadsheetml/2017/richdata" uri="{3e2802c4-a4d2-4d8b-9148-e3be6c30e623}">
          <xlrd:rvb i="10864"/>
        </ext>
      </extLst>
    </bk>
    <bk>
      <extLst>
        <ext xmlns:xlrd="http://schemas.microsoft.com/office/spreadsheetml/2017/richdata" uri="{3e2802c4-a4d2-4d8b-9148-e3be6c30e623}">
          <xlrd:rvb i="10873"/>
        </ext>
      </extLst>
    </bk>
    <bk>
      <extLst>
        <ext xmlns:xlrd="http://schemas.microsoft.com/office/spreadsheetml/2017/richdata" uri="{3e2802c4-a4d2-4d8b-9148-e3be6c30e623}">
          <xlrd:rvb i="10881"/>
        </ext>
      </extLst>
    </bk>
    <bk>
      <extLst>
        <ext xmlns:xlrd="http://schemas.microsoft.com/office/spreadsheetml/2017/richdata" uri="{3e2802c4-a4d2-4d8b-9148-e3be6c30e623}">
          <xlrd:rvb i="10887"/>
        </ext>
      </extLst>
    </bk>
    <bk>
      <extLst>
        <ext xmlns:xlrd="http://schemas.microsoft.com/office/spreadsheetml/2017/richdata" uri="{3e2802c4-a4d2-4d8b-9148-e3be6c30e623}">
          <xlrd:rvb i="10894"/>
        </ext>
      </extLst>
    </bk>
    <bk>
      <extLst>
        <ext xmlns:xlrd="http://schemas.microsoft.com/office/spreadsheetml/2017/richdata" uri="{3e2802c4-a4d2-4d8b-9148-e3be6c30e623}">
          <xlrd:rvb i="10901"/>
        </ext>
      </extLst>
    </bk>
    <bk>
      <extLst>
        <ext xmlns:xlrd="http://schemas.microsoft.com/office/spreadsheetml/2017/richdata" uri="{3e2802c4-a4d2-4d8b-9148-e3be6c30e623}">
          <xlrd:rvb i="10909"/>
        </ext>
      </extLst>
    </bk>
    <bk>
      <extLst>
        <ext xmlns:xlrd="http://schemas.microsoft.com/office/spreadsheetml/2017/richdata" uri="{3e2802c4-a4d2-4d8b-9148-e3be6c30e623}">
          <xlrd:rvb i="10916"/>
        </ext>
      </extLst>
    </bk>
    <bk>
      <extLst>
        <ext xmlns:xlrd="http://schemas.microsoft.com/office/spreadsheetml/2017/richdata" uri="{3e2802c4-a4d2-4d8b-9148-e3be6c30e623}">
          <xlrd:rvb i="10924"/>
        </ext>
      </extLst>
    </bk>
    <bk>
      <extLst>
        <ext xmlns:xlrd="http://schemas.microsoft.com/office/spreadsheetml/2017/richdata" uri="{3e2802c4-a4d2-4d8b-9148-e3be6c30e623}">
          <xlrd:rvb i="10932"/>
        </ext>
      </extLst>
    </bk>
    <bk>
      <extLst>
        <ext xmlns:xlrd="http://schemas.microsoft.com/office/spreadsheetml/2017/richdata" uri="{3e2802c4-a4d2-4d8b-9148-e3be6c30e623}">
          <xlrd:rvb i="10939"/>
        </ext>
      </extLst>
    </bk>
    <bk>
      <extLst>
        <ext xmlns:xlrd="http://schemas.microsoft.com/office/spreadsheetml/2017/richdata" uri="{3e2802c4-a4d2-4d8b-9148-e3be6c30e623}">
          <xlrd:rvb i="10945"/>
        </ext>
      </extLst>
    </bk>
    <bk>
      <extLst>
        <ext xmlns:xlrd="http://schemas.microsoft.com/office/spreadsheetml/2017/richdata" uri="{3e2802c4-a4d2-4d8b-9148-e3be6c30e623}">
          <xlrd:rvb i="10953"/>
        </ext>
      </extLst>
    </bk>
    <bk>
      <extLst>
        <ext xmlns:xlrd="http://schemas.microsoft.com/office/spreadsheetml/2017/richdata" uri="{3e2802c4-a4d2-4d8b-9148-e3be6c30e623}">
          <xlrd:rvb i="10960"/>
        </ext>
      </extLst>
    </bk>
    <bk>
      <extLst>
        <ext xmlns:xlrd="http://schemas.microsoft.com/office/spreadsheetml/2017/richdata" uri="{3e2802c4-a4d2-4d8b-9148-e3be6c30e623}">
          <xlrd:rvb i="10968"/>
        </ext>
      </extLst>
    </bk>
    <bk>
      <extLst>
        <ext xmlns:xlrd="http://schemas.microsoft.com/office/spreadsheetml/2017/richdata" uri="{3e2802c4-a4d2-4d8b-9148-e3be6c30e623}">
          <xlrd:rvb i="10976"/>
        </ext>
      </extLst>
    </bk>
    <bk>
      <extLst>
        <ext xmlns:xlrd="http://schemas.microsoft.com/office/spreadsheetml/2017/richdata" uri="{3e2802c4-a4d2-4d8b-9148-e3be6c30e623}">
          <xlrd:rvb i="10983"/>
        </ext>
      </extLst>
    </bk>
    <bk>
      <extLst>
        <ext xmlns:xlrd="http://schemas.microsoft.com/office/spreadsheetml/2017/richdata" uri="{3e2802c4-a4d2-4d8b-9148-e3be6c30e623}">
          <xlrd:rvb i="10990"/>
        </ext>
      </extLst>
    </bk>
    <bk>
      <extLst>
        <ext xmlns:xlrd="http://schemas.microsoft.com/office/spreadsheetml/2017/richdata" uri="{3e2802c4-a4d2-4d8b-9148-e3be6c30e623}">
          <xlrd:rvb i="10997"/>
        </ext>
      </extLst>
    </bk>
    <bk>
      <extLst>
        <ext xmlns:xlrd="http://schemas.microsoft.com/office/spreadsheetml/2017/richdata" uri="{3e2802c4-a4d2-4d8b-9148-e3be6c30e623}">
          <xlrd:rvb i="11003"/>
        </ext>
      </extLst>
    </bk>
    <bk>
      <extLst>
        <ext xmlns:xlrd="http://schemas.microsoft.com/office/spreadsheetml/2017/richdata" uri="{3e2802c4-a4d2-4d8b-9148-e3be6c30e623}">
          <xlrd:rvb i="11011"/>
        </ext>
      </extLst>
    </bk>
    <bk>
      <extLst>
        <ext xmlns:xlrd="http://schemas.microsoft.com/office/spreadsheetml/2017/richdata" uri="{3e2802c4-a4d2-4d8b-9148-e3be6c30e623}">
          <xlrd:rvb i="11019"/>
        </ext>
      </extLst>
    </bk>
    <bk>
      <extLst>
        <ext xmlns:xlrd="http://schemas.microsoft.com/office/spreadsheetml/2017/richdata" uri="{3e2802c4-a4d2-4d8b-9148-e3be6c30e623}">
          <xlrd:rvb i="11029"/>
        </ext>
      </extLst>
    </bk>
    <bk>
      <extLst>
        <ext xmlns:xlrd="http://schemas.microsoft.com/office/spreadsheetml/2017/richdata" uri="{3e2802c4-a4d2-4d8b-9148-e3be6c30e623}">
          <xlrd:rvb i="11035"/>
        </ext>
      </extLst>
    </bk>
    <bk>
      <extLst>
        <ext xmlns:xlrd="http://schemas.microsoft.com/office/spreadsheetml/2017/richdata" uri="{3e2802c4-a4d2-4d8b-9148-e3be6c30e623}">
          <xlrd:rvb i="11045"/>
        </ext>
      </extLst>
    </bk>
    <bk>
      <extLst>
        <ext xmlns:xlrd="http://schemas.microsoft.com/office/spreadsheetml/2017/richdata" uri="{3e2802c4-a4d2-4d8b-9148-e3be6c30e623}">
          <xlrd:rvb i="11053"/>
        </ext>
      </extLst>
    </bk>
    <bk>
      <extLst>
        <ext xmlns:xlrd="http://schemas.microsoft.com/office/spreadsheetml/2017/richdata" uri="{3e2802c4-a4d2-4d8b-9148-e3be6c30e623}">
          <xlrd:rvb i="11060"/>
        </ext>
      </extLst>
    </bk>
    <bk>
      <extLst>
        <ext xmlns:xlrd="http://schemas.microsoft.com/office/spreadsheetml/2017/richdata" uri="{3e2802c4-a4d2-4d8b-9148-e3be6c30e623}">
          <xlrd:rvb i="11070"/>
        </ext>
      </extLst>
    </bk>
    <bk>
      <extLst>
        <ext xmlns:xlrd="http://schemas.microsoft.com/office/spreadsheetml/2017/richdata" uri="{3e2802c4-a4d2-4d8b-9148-e3be6c30e623}">
          <xlrd:rvb i="11078"/>
        </ext>
      </extLst>
    </bk>
    <bk>
      <extLst>
        <ext xmlns:xlrd="http://schemas.microsoft.com/office/spreadsheetml/2017/richdata" uri="{3e2802c4-a4d2-4d8b-9148-e3be6c30e623}">
          <xlrd:rvb i="11086"/>
        </ext>
      </extLst>
    </bk>
    <bk>
      <extLst>
        <ext xmlns:xlrd="http://schemas.microsoft.com/office/spreadsheetml/2017/richdata" uri="{3e2802c4-a4d2-4d8b-9148-e3be6c30e623}">
          <xlrd:rvb i="11094"/>
        </ext>
      </extLst>
    </bk>
    <bk>
      <extLst>
        <ext xmlns:xlrd="http://schemas.microsoft.com/office/spreadsheetml/2017/richdata" uri="{3e2802c4-a4d2-4d8b-9148-e3be6c30e623}">
          <xlrd:rvb i="11102"/>
        </ext>
      </extLst>
    </bk>
    <bk>
      <extLst>
        <ext xmlns:xlrd="http://schemas.microsoft.com/office/spreadsheetml/2017/richdata" uri="{3e2802c4-a4d2-4d8b-9148-e3be6c30e623}">
          <xlrd:rvb i="11109"/>
        </ext>
      </extLst>
    </bk>
    <bk>
      <extLst>
        <ext xmlns:xlrd="http://schemas.microsoft.com/office/spreadsheetml/2017/richdata" uri="{3e2802c4-a4d2-4d8b-9148-e3be6c30e623}">
          <xlrd:rvb i="11117"/>
        </ext>
      </extLst>
    </bk>
    <bk>
      <extLst>
        <ext xmlns:xlrd="http://schemas.microsoft.com/office/spreadsheetml/2017/richdata" uri="{3e2802c4-a4d2-4d8b-9148-e3be6c30e623}">
          <xlrd:rvb i="11125"/>
        </ext>
      </extLst>
    </bk>
    <bk>
      <extLst>
        <ext xmlns:xlrd="http://schemas.microsoft.com/office/spreadsheetml/2017/richdata" uri="{3e2802c4-a4d2-4d8b-9148-e3be6c30e623}">
          <xlrd:rvb i="11133"/>
        </ext>
      </extLst>
    </bk>
    <bk>
      <extLst>
        <ext xmlns:xlrd="http://schemas.microsoft.com/office/spreadsheetml/2017/richdata" uri="{3e2802c4-a4d2-4d8b-9148-e3be6c30e623}">
          <xlrd:rvb i="11140"/>
        </ext>
      </extLst>
    </bk>
    <bk>
      <extLst>
        <ext xmlns:xlrd="http://schemas.microsoft.com/office/spreadsheetml/2017/richdata" uri="{3e2802c4-a4d2-4d8b-9148-e3be6c30e623}">
          <xlrd:rvb i="11148"/>
        </ext>
      </extLst>
    </bk>
    <bk>
      <extLst>
        <ext xmlns:xlrd="http://schemas.microsoft.com/office/spreadsheetml/2017/richdata" uri="{3e2802c4-a4d2-4d8b-9148-e3be6c30e623}">
          <xlrd:rvb i="11156"/>
        </ext>
      </extLst>
    </bk>
    <bk>
      <extLst>
        <ext xmlns:xlrd="http://schemas.microsoft.com/office/spreadsheetml/2017/richdata" uri="{3e2802c4-a4d2-4d8b-9148-e3be6c30e623}">
          <xlrd:rvb i="11164"/>
        </ext>
      </extLst>
    </bk>
    <bk>
      <extLst>
        <ext xmlns:xlrd="http://schemas.microsoft.com/office/spreadsheetml/2017/richdata" uri="{3e2802c4-a4d2-4d8b-9148-e3be6c30e623}">
          <xlrd:rvb i="11172"/>
        </ext>
      </extLst>
    </bk>
    <bk>
      <extLst>
        <ext xmlns:xlrd="http://schemas.microsoft.com/office/spreadsheetml/2017/richdata" uri="{3e2802c4-a4d2-4d8b-9148-e3be6c30e623}">
          <xlrd:rvb i="11180"/>
        </ext>
      </extLst>
    </bk>
    <bk>
      <extLst>
        <ext xmlns:xlrd="http://schemas.microsoft.com/office/spreadsheetml/2017/richdata" uri="{3e2802c4-a4d2-4d8b-9148-e3be6c30e623}">
          <xlrd:rvb i="11187"/>
        </ext>
      </extLst>
    </bk>
    <bk>
      <extLst>
        <ext xmlns:xlrd="http://schemas.microsoft.com/office/spreadsheetml/2017/richdata" uri="{3e2802c4-a4d2-4d8b-9148-e3be6c30e623}">
          <xlrd:rvb i="11194"/>
        </ext>
      </extLst>
    </bk>
    <bk>
      <extLst>
        <ext xmlns:xlrd="http://schemas.microsoft.com/office/spreadsheetml/2017/richdata" uri="{3e2802c4-a4d2-4d8b-9148-e3be6c30e623}">
          <xlrd:rvb i="11202"/>
        </ext>
      </extLst>
    </bk>
    <bk>
      <extLst>
        <ext xmlns:xlrd="http://schemas.microsoft.com/office/spreadsheetml/2017/richdata" uri="{3e2802c4-a4d2-4d8b-9148-e3be6c30e623}">
          <xlrd:rvb i="11210"/>
        </ext>
      </extLst>
    </bk>
    <bk>
      <extLst>
        <ext xmlns:xlrd="http://schemas.microsoft.com/office/spreadsheetml/2017/richdata" uri="{3e2802c4-a4d2-4d8b-9148-e3be6c30e623}">
          <xlrd:rvb i="11218"/>
        </ext>
      </extLst>
    </bk>
    <bk>
      <extLst>
        <ext xmlns:xlrd="http://schemas.microsoft.com/office/spreadsheetml/2017/richdata" uri="{3e2802c4-a4d2-4d8b-9148-e3be6c30e623}">
          <xlrd:rvb i="11225"/>
        </ext>
      </extLst>
    </bk>
    <bk>
      <extLst>
        <ext xmlns:xlrd="http://schemas.microsoft.com/office/spreadsheetml/2017/richdata" uri="{3e2802c4-a4d2-4d8b-9148-e3be6c30e623}">
          <xlrd:rvb i="11233"/>
        </ext>
      </extLst>
    </bk>
    <bk>
      <extLst>
        <ext xmlns:xlrd="http://schemas.microsoft.com/office/spreadsheetml/2017/richdata" uri="{3e2802c4-a4d2-4d8b-9148-e3be6c30e623}">
          <xlrd:rvb i="11241"/>
        </ext>
      </extLst>
    </bk>
    <bk>
      <extLst>
        <ext xmlns:xlrd="http://schemas.microsoft.com/office/spreadsheetml/2017/richdata" uri="{3e2802c4-a4d2-4d8b-9148-e3be6c30e623}">
          <xlrd:rvb i="11249"/>
        </ext>
      </extLst>
    </bk>
    <bk>
      <extLst>
        <ext xmlns:xlrd="http://schemas.microsoft.com/office/spreadsheetml/2017/richdata" uri="{3e2802c4-a4d2-4d8b-9148-e3be6c30e623}">
          <xlrd:rvb i="11256"/>
        </ext>
      </extLst>
    </bk>
    <bk>
      <extLst>
        <ext xmlns:xlrd="http://schemas.microsoft.com/office/spreadsheetml/2017/richdata" uri="{3e2802c4-a4d2-4d8b-9148-e3be6c30e623}">
          <xlrd:rvb i="11264"/>
        </ext>
      </extLst>
    </bk>
    <bk>
      <extLst>
        <ext xmlns:xlrd="http://schemas.microsoft.com/office/spreadsheetml/2017/richdata" uri="{3e2802c4-a4d2-4d8b-9148-e3be6c30e623}">
          <xlrd:rvb i="11272"/>
        </ext>
      </extLst>
    </bk>
    <bk>
      <extLst>
        <ext xmlns:xlrd="http://schemas.microsoft.com/office/spreadsheetml/2017/richdata" uri="{3e2802c4-a4d2-4d8b-9148-e3be6c30e623}">
          <xlrd:rvb i="11279"/>
        </ext>
      </extLst>
    </bk>
    <bk>
      <extLst>
        <ext xmlns:xlrd="http://schemas.microsoft.com/office/spreadsheetml/2017/richdata" uri="{3e2802c4-a4d2-4d8b-9148-e3be6c30e623}">
          <xlrd:rvb i="11287"/>
        </ext>
      </extLst>
    </bk>
    <bk>
      <extLst>
        <ext xmlns:xlrd="http://schemas.microsoft.com/office/spreadsheetml/2017/richdata" uri="{3e2802c4-a4d2-4d8b-9148-e3be6c30e623}">
          <xlrd:rvb i="11297"/>
        </ext>
      </extLst>
    </bk>
    <bk>
      <extLst>
        <ext xmlns:xlrd="http://schemas.microsoft.com/office/spreadsheetml/2017/richdata" uri="{3e2802c4-a4d2-4d8b-9148-e3be6c30e623}">
          <xlrd:rvb i="11307"/>
        </ext>
      </extLst>
    </bk>
    <bk>
      <extLst>
        <ext xmlns:xlrd="http://schemas.microsoft.com/office/spreadsheetml/2017/richdata" uri="{3e2802c4-a4d2-4d8b-9148-e3be6c30e623}">
          <xlrd:rvb i="11316"/>
        </ext>
      </extLst>
    </bk>
    <bk>
      <extLst>
        <ext xmlns:xlrd="http://schemas.microsoft.com/office/spreadsheetml/2017/richdata" uri="{3e2802c4-a4d2-4d8b-9148-e3be6c30e623}">
          <xlrd:rvb i="11323"/>
        </ext>
      </extLst>
    </bk>
    <bk>
      <extLst>
        <ext xmlns:xlrd="http://schemas.microsoft.com/office/spreadsheetml/2017/richdata" uri="{3e2802c4-a4d2-4d8b-9148-e3be6c30e623}">
          <xlrd:rvb i="11331"/>
        </ext>
      </extLst>
    </bk>
    <bk>
      <extLst>
        <ext xmlns:xlrd="http://schemas.microsoft.com/office/spreadsheetml/2017/richdata" uri="{3e2802c4-a4d2-4d8b-9148-e3be6c30e623}">
          <xlrd:rvb i="11339"/>
        </ext>
      </extLst>
    </bk>
    <bk>
      <extLst>
        <ext xmlns:xlrd="http://schemas.microsoft.com/office/spreadsheetml/2017/richdata" uri="{3e2802c4-a4d2-4d8b-9148-e3be6c30e623}">
          <xlrd:rvb i="11347"/>
        </ext>
      </extLst>
    </bk>
    <bk>
      <extLst>
        <ext xmlns:xlrd="http://schemas.microsoft.com/office/spreadsheetml/2017/richdata" uri="{3e2802c4-a4d2-4d8b-9148-e3be6c30e623}">
          <xlrd:rvb i="11355"/>
        </ext>
      </extLst>
    </bk>
    <bk>
      <extLst>
        <ext xmlns:xlrd="http://schemas.microsoft.com/office/spreadsheetml/2017/richdata" uri="{3e2802c4-a4d2-4d8b-9148-e3be6c30e623}">
          <xlrd:rvb i="11362"/>
        </ext>
      </extLst>
    </bk>
    <bk>
      <extLst>
        <ext xmlns:xlrd="http://schemas.microsoft.com/office/spreadsheetml/2017/richdata" uri="{3e2802c4-a4d2-4d8b-9148-e3be6c30e623}">
          <xlrd:rvb i="11372"/>
        </ext>
      </extLst>
    </bk>
    <bk>
      <extLst>
        <ext xmlns:xlrd="http://schemas.microsoft.com/office/spreadsheetml/2017/richdata" uri="{3e2802c4-a4d2-4d8b-9148-e3be6c30e623}">
          <xlrd:rvb i="11380"/>
        </ext>
      </extLst>
    </bk>
    <bk>
      <extLst>
        <ext xmlns:xlrd="http://schemas.microsoft.com/office/spreadsheetml/2017/richdata" uri="{3e2802c4-a4d2-4d8b-9148-e3be6c30e623}">
          <xlrd:rvb i="11390"/>
        </ext>
      </extLst>
    </bk>
    <bk>
      <extLst>
        <ext xmlns:xlrd="http://schemas.microsoft.com/office/spreadsheetml/2017/richdata" uri="{3e2802c4-a4d2-4d8b-9148-e3be6c30e623}">
          <xlrd:rvb i="11398"/>
        </ext>
      </extLst>
    </bk>
    <bk>
      <extLst>
        <ext xmlns:xlrd="http://schemas.microsoft.com/office/spreadsheetml/2017/richdata" uri="{3e2802c4-a4d2-4d8b-9148-e3be6c30e623}">
          <xlrd:rvb i="11406"/>
        </ext>
      </extLst>
    </bk>
    <bk>
      <extLst>
        <ext xmlns:xlrd="http://schemas.microsoft.com/office/spreadsheetml/2017/richdata" uri="{3e2802c4-a4d2-4d8b-9148-e3be6c30e623}">
          <xlrd:rvb i="11416"/>
        </ext>
      </extLst>
    </bk>
    <bk>
      <extLst>
        <ext xmlns:xlrd="http://schemas.microsoft.com/office/spreadsheetml/2017/richdata" uri="{3e2802c4-a4d2-4d8b-9148-e3be6c30e623}">
          <xlrd:rvb i="11424"/>
        </ext>
      </extLst>
    </bk>
    <bk>
      <extLst>
        <ext xmlns:xlrd="http://schemas.microsoft.com/office/spreadsheetml/2017/richdata" uri="{3e2802c4-a4d2-4d8b-9148-e3be6c30e623}">
          <xlrd:rvb i="11432"/>
        </ext>
      </extLst>
    </bk>
    <bk>
      <extLst>
        <ext xmlns:xlrd="http://schemas.microsoft.com/office/spreadsheetml/2017/richdata" uri="{3e2802c4-a4d2-4d8b-9148-e3be6c30e623}">
          <xlrd:rvb i="11442"/>
        </ext>
      </extLst>
    </bk>
    <bk>
      <extLst>
        <ext xmlns:xlrd="http://schemas.microsoft.com/office/spreadsheetml/2017/richdata" uri="{3e2802c4-a4d2-4d8b-9148-e3be6c30e623}">
          <xlrd:rvb i="11450"/>
        </ext>
      </extLst>
    </bk>
    <bk>
      <extLst>
        <ext xmlns:xlrd="http://schemas.microsoft.com/office/spreadsheetml/2017/richdata" uri="{3e2802c4-a4d2-4d8b-9148-e3be6c30e623}">
          <xlrd:rvb i="11458"/>
        </ext>
      </extLst>
    </bk>
    <bk>
      <extLst>
        <ext xmlns:xlrd="http://schemas.microsoft.com/office/spreadsheetml/2017/richdata" uri="{3e2802c4-a4d2-4d8b-9148-e3be6c30e623}">
          <xlrd:rvb i="11467"/>
        </ext>
      </extLst>
    </bk>
    <bk>
      <extLst>
        <ext xmlns:xlrd="http://schemas.microsoft.com/office/spreadsheetml/2017/richdata" uri="{3e2802c4-a4d2-4d8b-9148-e3be6c30e623}">
          <xlrd:rvb i="11475"/>
        </ext>
      </extLst>
    </bk>
    <bk>
      <extLst>
        <ext xmlns:xlrd="http://schemas.microsoft.com/office/spreadsheetml/2017/richdata" uri="{3e2802c4-a4d2-4d8b-9148-e3be6c30e623}">
          <xlrd:rvb i="11483"/>
        </ext>
      </extLst>
    </bk>
    <bk>
      <extLst>
        <ext xmlns:xlrd="http://schemas.microsoft.com/office/spreadsheetml/2017/richdata" uri="{3e2802c4-a4d2-4d8b-9148-e3be6c30e623}">
          <xlrd:rvb i="11491"/>
        </ext>
      </extLst>
    </bk>
    <bk>
      <extLst>
        <ext xmlns:xlrd="http://schemas.microsoft.com/office/spreadsheetml/2017/richdata" uri="{3e2802c4-a4d2-4d8b-9148-e3be6c30e623}">
          <xlrd:rvb i="11499"/>
        </ext>
      </extLst>
    </bk>
    <bk>
      <extLst>
        <ext xmlns:xlrd="http://schemas.microsoft.com/office/spreadsheetml/2017/richdata" uri="{3e2802c4-a4d2-4d8b-9148-e3be6c30e623}">
          <xlrd:rvb i="11507"/>
        </ext>
      </extLst>
    </bk>
    <bk>
      <extLst>
        <ext xmlns:xlrd="http://schemas.microsoft.com/office/spreadsheetml/2017/richdata" uri="{3e2802c4-a4d2-4d8b-9148-e3be6c30e623}">
          <xlrd:rvb i="11515"/>
        </ext>
      </extLst>
    </bk>
    <bk>
      <extLst>
        <ext xmlns:xlrd="http://schemas.microsoft.com/office/spreadsheetml/2017/richdata" uri="{3e2802c4-a4d2-4d8b-9148-e3be6c30e623}">
          <xlrd:rvb i="11523"/>
        </ext>
      </extLst>
    </bk>
    <bk>
      <extLst>
        <ext xmlns:xlrd="http://schemas.microsoft.com/office/spreadsheetml/2017/richdata" uri="{3e2802c4-a4d2-4d8b-9148-e3be6c30e623}">
          <xlrd:rvb i="11531"/>
        </ext>
      </extLst>
    </bk>
    <bk>
      <extLst>
        <ext xmlns:xlrd="http://schemas.microsoft.com/office/spreadsheetml/2017/richdata" uri="{3e2802c4-a4d2-4d8b-9148-e3be6c30e623}">
          <xlrd:rvb i="11541"/>
        </ext>
      </extLst>
    </bk>
    <bk>
      <extLst>
        <ext xmlns:xlrd="http://schemas.microsoft.com/office/spreadsheetml/2017/richdata" uri="{3e2802c4-a4d2-4d8b-9148-e3be6c30e623}">
          <xlrd:rvb i="11549"/>
        </ext>
      </extLst>
    </bk>
    <bk>
      <extLst>
        <ext xmlns:xlrd="http://schemas.microsoft.com/office/spreadsheetml/2017/richdata" uri="{3e2802c4-a4d2-4d8b-9148-e3be6c30e623}">
          <xlrd:rvb i="11559"/>
        </ext>
      </extLst>
    </bk>
    <bk>
      <extLst>
        <ext xmlns:xlrd="http://schemas.microsoft.com/office/spreadsheetml/2017/richdata" uri="{3e2802c4-a4d2-4d8b-9148-e3be6c30e623}">
          <xlrd:rvb i="11567"/>
        </ext>
      </extLst>
    </bk>
    <bk>
      <extLst>
        <ext xmlns:xlrd="http://schemas.microsoft.com/office/spreadsheetml/2017/richdata" uri="{3e2802c4-a4d2-4d8b-9148-e3be6c30e623}">
          <xlrd:rvb i="11575"/>
        </ext>
      </extLst>
    </bk>
    <bk>
      <extLst>
        <ext xmlns:xlrd="http://schemas.microsoft.com/office/spreadsheetml/2017/richdata" uri="{3e2802c4-a4d2-4d8b-9148-e3be6c30e623}">
          <xlrd:rvb i="11583"/>
        </ext>
      </extLst>
    </bk>
    <bk>
      <extLst>
        <ext xmlns:xlrd="http://schemas.microsoft.com/office/spreadsheetml/2017/richdata" uri="{3e2802c4-a4d2-4d8b-9148-e3be6c30e623}">
          <xlrd:rvb i="11593"/>
        </ext>
      </extLst>
    </bk>
    <bk>
      <extLst>
        <ext xmlns:xlrd="http://schemas.microsoft.com/office/spreadsheetml/2017/richdata" uri="{3e2802c4-a4d2-4d8b-9148-e3be6c30e623}">
          <xlrd:rvb i="11603"/>
        </ext>
      </extLst>
    </bk>
    <bk>
      <extLst>
        <ext xmlns:xlrd="http://schemas.microsoft.com/office/spreadsheetml/2017/richdata" uri="{3e2802c4-a4d2-4d8b-9148-e3be6c30e623}">
          <xlrd:rvb i="11613"/>
        </ext>
      </extLst>
    </bk>
    <bk>
      <extLst>
        <ext xmlns:xlrd="http://schemas.microsoft.com/office/spreadsheetml/2017/richdata" uri="{3e2802c4-a4d2-4d8b-9148-e3be6c30e623}">
          <xlrd:rvb i="11620"/>
        </ext>
      </extLst>
    </bk>
    <bk>
      <extLst>
        <ext xmlns:xlrd="http://schemas.microsoft.com/office/spreadsheetml/2017/richdata" uri="{3e2802c4-a4d2-4d8b-9148-e3be6c30e623}">
          <xlrd:rvb i="11628"/>
        </ext>
      </extLst>
    </bk>
    <bk>
      <extLst>
        <ext xmlns:xlrd="http://schemas.microsoft.com/office/spreadsheetml/2017/richdata" uri="{3e2802c4-a4d2-4d8b-9148-e3be6c30e623}">
          <xlrd:rvb i="11636"/>
        </ext>
      </extLst>
    </bk>
    <bk>
      <extLst>
        <ext xmlns:xlrd="http://schemas.microsoft.com/office/spreadsheetml/2017/richdata" uri="{3e2802c4-a4d2-4d8b-9148-e3be6c30e623}">
          <xlrd:rvb i="11644"/>
        </ext>
      </extLst>
    </bk>
    <bk>
      <extLst>
        <ext xmlns:xlrd="http://schemas.microsoft.com/office/spreadsheetml/2017/richdata" uri="{3e2802c4-a4d2-4d8b-9148-e3be6c30e623}">
          <xlrd:rvb i="11652"/>
        </ext>
      </extLst>
    </bk>
    <bk>
      <extLst>
        <ext xmlns:xlrd="http://schemas.microsoft.com/office/spreadsheetml/2017/richdata" uri="{3e2802c4-a4d2-4d8b-9148-e3be6c30e623}">
          <xlrd:rvb i="11660"/>
        </ext>
      </extLst>
    </bk>
    <bk>
      <extLst>
        <ext xmlns:xlrd="http://schemas.microsoft.com/office/spreadsheetml/2017/richdata" uri="{3e2802c4-a4d2-4d8b-9148-e3be6c30e623}">
          <xlrd:rvb i="11668"/>
        </ext>
      </extLst>
    </bk>
    <bk>
      <extLst>
        <ext xmlns:xlrd="http://schemas.microsoft.com/office/spreadsheetml/2017/richdata" uri="{3e2802c4-a4d2-4d8b-9148-e3be6c30e623}">
          <xlrd:rvb i="11676"/>
        </ext>
      </extLst>
    </bk>
    <bk>
      <extLst>
        <ext xmlns:xlrd="http://schemas.microsoft.com/office/spreadsheetml/2017/richdata" uri="{3e2802c4-a4d2-4d8b-9148-e3be6c30e623}">
          <xlrd:rvb i="11684"/>
        </ext>
      </extLst>
    </bk>
    <bk>
      <extLst>
        <ext xmlns:xlrd="http://schemas.microsoft.com/office/spreadsheetml/2017/richdata" uri="{3e2802c4-a4d2-4d8b-9148-e3be6c30e623}">
          <xlrd:rvb i="11694"/>
        </ext>
      </extLst>
    </bk>
    <bk>
      <extLst>
        <ext xmlns:xlrd="http://schemas.microsoft.com/office/spreadsheetml/2017/richdata" uri="{3e2802c4-a4d2-4d8b-9148-e3be6c30e623}">
          <xlrd:rvb i="11704"/>
        </ext>
      </extLst>
    </bk>
    <bk>
      <extLst>
        <ext xmlns:xlrd="http://schemas.microsoft.com/office/spreadsheetml/2017/richdata" uri="{3e2802c4-a4d2-4d8b-9148-e3be6c30e623}">
          <xlrd:rvb i="11712"/>
        </ext>
      </extLst>
    </bk>
    <bk>
      <extLst>
        <ext xmlns:xlrd="http://schemas.microsoft.com/office/spreadsheetml/2017/richdata" uri="{3e2802c4-a4d2-4d8b-9148-e3be6c30e623}">
          <xlrd:rvb i="11720"/>
        </ext>
      </extLst>
    </bk>
    <bk>
      <extLst>
        <ext xmlns:xlrd="http://schemas.microsoft.com/office/spreadsheetml/2017/richdata" uri="{3e2802c4-a4d2-4d8b-9148-e3be6c30e623}">
          <xlrd:rvb i="11728"/>
        </ext>
      </extLst>
    </bk>
    <bk>
      <extLst>
        <ext xmlns:xlrd="http://schemas.microsoft.com/office/spreadsheetml/2017/richdata" uri="{3e2802c4-a4d2-4d8b-9148-e3be6c30e623}">
          <xlrd:rvb i="11738"/>
        </ext>
      </extLst>
    </bk>
    <bk>
      <extLst>
        <ext xmlns:xlrd="http://schemas.microsoft.com/office/spreadsheetml/2017/richdata" uri="{3e2802c4-a4d2-4d8b-9148-e3be6c30e623}">
          <xlrd:rvb i="11748"/>
        </ext>
      </extLst>
    </bk>
    <bk>
      <extLst>
        <ext xmlns:xlrd="http://schemas.microsoft.com/office/spreadsheetml/2017/richdata" uri="{3e2802c4-a4d2-4d8b-9148-e3be6c30e623}">
          <xlrd:rvb i="11756"/>
        </ext>
      </extLst>
    </bk>
    <bk>
      <extLst>
        <ext xmlns:xlrd="http://schemas.microsoft.com/office/spreadsheetml/2017/richdata" uri="{3e2802c4-a4d2-4d8b-9148-e3be6c30e623}">
          <xlrd:rvb i="11764"/>
        </ext>
      </extLst>
    </bk>
    <bk>
      <extLst>
        <ext xmlns:xlrd="http://schemas.microsoft.com/office/spreadsheetml/2017/richdata" uri="{3e2802c4-a4d2-4d8b-9148-e3be6c30e623}">
          <xlrd:rvb i="11774"/>
        </ext>
      </extLst>
    </bk>
    <bk>
      <extLst>
        <ext xmlns:xlrd="http://schemas.microsoft.com/office/spreadsheetml/2017/richdata" uri="{3e2802c4-a4d2-4d8b-9148-e3be6c30e623}">
          <xlrd:rvb i="11782"/>
        </ext>
      </extLst>
    </bk>
    <bk>
      <extLst>
        <ext xmlns:xlrd="http://schemas.microsoft.com/office/spreadsheetml/2017/richdata" uri="{3e2802c4-a4d2-4d8b-9148-e3be6c30e623}">
          <xlrd:rvb i="11791"/>
        </ext>
      </extLst>
    </bk>
    <bk>
      <extLst>
        <ext xmlns:xlrd="http://schemas.microsoft.com/office/spreadsheetml/2017/richdata" uri="{3e2802c4-a4d2-4d8b-9148-e3be6c30e623}">
          <xlrd:rvb i="11799"/>
        </ext>
      </extLst>
    </bk>
    <bk>
      <extLst>
        <ext xmlns:xlrd="http://schemas.microsoft.com/office/spreadsheetml/2017/richdata" uri="{3e2802c4-a4d2-4d8b-9148-e3be6c30e623}">
          <xlrd:rvb i="11809"/>
        </ext>
      </extLst>
    </bk>
    <bk>
      <extLst>
        <ext xmlns:xlrd="http://schemas.microsoft.com/office/spreadsheetml/2017/richdata" uri="{3e2802c4-a4d2-4d8b-9148-e3be6c30e623}">
          <xlrd:rvb i="11819"/>
        </ext>
      </extLst>
    </bk>
    <bk>
      <extLst>
        <ext xmlns:xlrd="http://schemas.microsoft.com/office/spreadsheetml/2017/richdata" uri="{3e2802c4-a4d2-4d8b-9148-e3be6c30e623}">
          <xlrd:rvb i="11827"/>
        </ext>
      </extLst>
    </bk>
    <bk>
      <extLst>
        <ext xmlns:xlrd="http://schemas.microsoft.com/office/spreadsheetml/2017/richdata" uri="{3e2802c4-a4d2-4d8b-9148-e3be6c30e623}">
          <xlrd:rvb i="11837"/>
        </ext>
      </extLst>
    </bk>
    <bk>
      <extLst>
        <ext xmlns:xlrd="http://schemas.microsoft.com/office/spreadsheetml/2017/richdata" uri="{3e2802c4-a4d2-4d8b-9148-e3be6c30e623}">
          <xlrd:rvb i="11845"/>
        </ext>
      </extLst>
    </bk>
    <bk>
      <extLst>
        <ext xmlns:xlrd="http://schemas.microsoft.com/office/spreadsheetml/2017/richdata" uri="{3e2802c4-a4d2-4d8b-9148-e3be6c30e623}">
          <xlrd:rvb i="11854"/>
        </ext>
      </extLst>
    </bk>
    <bk>
      <extLst>
        <ext xmlns:xlrd="http://schemas.microsoft.com/office/spreadsheetml/2017/richdata" uri="{3e2802c4-a4d2-4d8b-9148-e3be6c30e623}">
          <xlrd:rvb i="11862"/>
        </ext>
      </extLst>
    </bk>
    <bk>
      <extLst>
        <ext xmlns:xlrd="http://schemas.microsoft.com/office/spreadsheetml/2017/richdata" uri="{3e2802c4-a4d2-4d8b-9148-e3be6c30e623}">
          <xlrd:rvb i="11870"/>
        </ext>
      </extLst>
    </bk>
    <bk>
      <extLst>
        <ext xmlns:xlrd="http://schemas.microsoft.com/office/spreadsheetml/2017/richdata" uri="{3e2802c4-a4d2-4d8b-9148-e3be6c30e623}">
          <xlrd:rvb i="11878"/>
        </ext>
      </extLst>
    </bk>
    <bk>
      <extLst>
        <ext xmlns:xlrd="http://schemas.microsoft.com/office/spreadsheetml/2017/richdata" uri="{3e2802c4-a4d2-4d8b-9148-e3be6c30e623}">
          <xlrd:rvb i="11887"/>
        </ext>
      </extLst>
    </bk>
    <bk>
      <extLst>
        <ext xmlns:xlrd="http://schemas.microsoft.com/office/spreadsheetml/2017/richdata" uri="{3e2802c4-a4d2-4d8b-9148-e3be6c30e623}">
          <xlrd:rvb i="11895"/>
        </ext>
      </extLst>
    </bk>
    <bk>
      <extLst>
        <ext xmlns:xlrd="http://schemas.microsoft.com/office/spreadsheetml/2017/richdata" uri="{3e2802c4-a4d2-4d8b-9148-e3be6c30e623}">
          <xlrd:rvb i="11905"/>
        </ext>
      </extLst>
    </bk>
    <bk>
      <extLst>
        <ext xmlns:xlrd="http://schemas.microsoft.com/office/spreadsheetml/2017/richdata" uri="{3e2802c4-a4d2-4d8b-9148-e3be6c30e623}">
          <xlrd:rvb i="11913"/>
        </ext>
      </extLst>
    </bk>
    <bk>
      <extLst>
        <ext xmlns:xlrd="http://schemas.microsoft.com/office/spreadsheetml/2017/richdata" uri="{3e2802c4-a4d2-4d8b-9148-e3be6c30e623}">
          <xlrd:rvb i="11922"/>
        </ext>
      </extLst>
    </bk>
    <bk>
      <extLst>
        <ext xmlns:xlrd="http://schemas.microsoft.com/office/spreadsheetml/2017/richdata" uri="{3e2802c4-a4d2-4d8b-9148-e3be6c30e623}">
          <xlrd:rvb i="11930"/>
        </ext>
      </extLst>
    </bk>
    <bk>
      <extLst>
        <ext xmlns:xlrd="http://schemas.microsoft.com/office/spreadsheetml/2017/richdata" uri="{3e2802c4-a4d2-4d8b-9148-e3be6c30e623}">
          <xlrd:rvb i="11940"/>
        </ext>
      </extLst>
    </bk>
    <bk>
      <extLst>
        <ext xmlns:xlrd="http://schemas.microsoft.com/office/spreadsheetml/2017/richdata" uri="{3e2802c4-a4d2-4d8b-9148-e3be6c30e623}">
          <xlrd:rvb i="11948"/>
        </ext>
      </extLst>
    </bk>
    <bk>
      <extLst>
        <ext xmlns:xlrd="http://schemas.microsoft.com/office/spreadsheetml/2017/richdata" uri="{3e2802c4-a4d2-4d8b-9148-e3be6c30e623}">
          <xlrd:rvb i="11958"/>
        </ext>
      </extLst>
    </bk>
    <bk>
      <extLst>
        <ext xmlns:xlrd="http://schemas.microsoft.com/office/spreadsheetml/2017/richdata" uri="{3e2802c4-a4d2-4d8b-9148-e3be6c30e623}">
          <xlrd:rvb i="11966"/>
        </ext>
      </extLst>
    </bk>
    <bk>
      <extLst>
        <ext xmlns:xlrd="http://schemas.microsoft.com/office/spreadsheetml/2017/richdata" uri="{3e2802c4-a4d2-4d8b-9148-e3be6c30e623}">
          <xlrd:rvb i="11974"/>
        </ext>
      </extLst>
    </bk>
    <bk>
      <extLst>
        <ext xmlns:xlrd="http://schemas.microsoft.com/office/spreadsheetml/2017/richdata" uri="{3e2802c4-a4d2-4d8b-9148-e3be6c30e623}">
          <xlrd:rvb i="11982"/>
        </ext>
      </extLst>
    </bk>
    <bk>
      <extLst>
        <ext xmlns:xlrd="http://schemas.microsoft.com/office/spreadsheetml/2017/richdata" uri="{3e2802c4-a4d2-4d8b-9148-e3be6c30e623}">
          <xlrd:rvb i="11990"/>
        </ext>
      </extLst>
    </bk>
    <bk>
      <extLst>
        <ext xmlns:xlrd="http://schemas.microsoft.com/office/spreadsheetml/2017/richdata" uri="{3e2802c4-a4d2-4d8b-9148-e3be6c30e623}">
          <xlrd:rvb i="12000"/>
        </ext>
      </extLst>
    </bk>
    <bk>
      <extLst>
        <ext xmlns:xlrd="http://schemas.microsoft.com/office/spreadsheetml/2017/richdata" uri="{3e2802c4-a4d2-4d8b-9148-e3be6c30e623}">
          <xlrd:rvb i="12010"/>
        </ext>
      </extLst>
    </bk>
    <bk>
      <extLst>
        <ext xmlns:xlrd="http://schemas.microsoft.com/office/spreadsheetml/2017/richdata" uri="{3e2802c4-a4d2-4d8b-9148-e3be6c30e623}">
          <xlrd:rvb i="12018"/>
        </ext>
      </extLst>
    </bk>
    <bk>
      <extLst>
        <ext xmlns:xlrd="http://schemas.microsoft.com/office/spreadsheetml/2017/richdata" uri="{3e2802c4-a4d2-4d8b-9148-e3be6c30e623}">
          <xlrd:rvb i="12028"/>
        </ext>
      </extLst>
    </bk>
    <bk>
      <extLst>
        <ext xmlns:xlrd="http://schemas.microsoft.com/office/spreadsheetml/2017/richdata" uri="{3e2802c4-a4d2-4d8b-9148-e3be6c30e623}">
          <xlrd:rvb i="12038"/>
        </ext>
      </extLst>
    </bk>
    <bk>
      <extLst>
        <ext xmlns:xlrd="http://schemas.microsoft.com/office/spreadsheetml/2017/richdata" uri="{3e2802c4-a4d2-4d8b-9148-e3be6c30e623}">
          <xlrd:rvb i="12048"/>
        </ext>
      </extLst>
    </bk>
    <bk>
      <extLst>
        <ext xmlns:xlrd="http://schemas.microsoft.com/office/spreadsheetml/2017/richdata" uri="{3e2802c4-a4d2-4d8b-9148-e3be6c30e623}">
          <xlrd:rvb i="12055"/>
        </ext>
      </extLst>
    </bk>
    <bk>
      <extLst>
        <ext xmlns:xlrd="http://schemas.microsoft.com/office/spreadsheetml/2017/richdata" uri="{3e2802c4-a4d2-4d8b-9148-e3be6c30e623}">
          <xlrd:rvb i="12063"/>
        </ext>
      </extLst>
    </bk>
    <bk>
      <extLst>
        <ext xmlns:xlrd="http://schemas.microsoft.com/office/spreadsheetml/2017/richdata" uri="{3e2802c4-a4d2-4d8b-9148-e3be6c30e623}">
          <xlrd:rvb i="12073"/>
        </ext>
      </extLst>
    </bk>
    <bk>
      <extLst>
        <ext xmlns:xlrd="http://schemas.microsoft.com/office/spreadsheetml/2017/richdata" uri="{3e2802c4-a4d2-4d8b-9148-e3be6c30e623}">
          <xlrd:rvb i="12083"/>
        </ext>
      </extLst>
    </bk>
    <bk>
      <extLst>
        <ext xmlns:xlrd="http://schemas.microsoft.com/office/spreadsheetml/2017/richdata" uri="{3e2802c4-a4d2-4d8b-9148-e3be6c30e623}">
          <xlrd:rvb i="12090"/>
        </ext>
      </extLst>
    </bk>
    <bk>
      <extLst>
        <ext xmlns:xlrd="http://schemas.microsoft.com/office/spreadsheetml/2017/richdata" uri="{3e2802c4-a4d2-4d8b-9148-e3be6c30e623}">
          <xlrd:rvb i="12098"/>
        </ext>
      </extLst>
    </bk>
    <bk>
      <extLst>
        <ext xmlns:xlrd="http://schemas.microsoft.com/office/spreadsheetml/2017/richdata" uri="{3e2802c4-a4d2-4d8b-9148-e3be6c30e623}">
          <xlrd:rvb i="12108"/>
        </ext>
      </extLst>
    </bk>
    <bk>
      <extLst>
        <ext xmlns:xlrd="http://schemas.microsoft.com/office/spreadsheetml/2017/richdata" uri="{3e2802c4-a4d2-4d8b-9148-e3be6c30e623}">
          <xlrd:rvb i="12116"/>
        </ext>
      </extLst>
    </bk>
    <bk>
      <extLst>
        <ext xmlns:xlrd="http://schemas.microsoft.com/office/spreadsheetml/2017/richdata" uri="{3e2802c4-a4d2-4d8b-9148-e3be6c30e623}">
          <xlrd:rvb i="12124"/>
        </ext>
      </extLst>
    </bk>
    <bk>
      <extLst>
        <ext xmlns:xlrd="http://schemas.microsoft.com/office/spreadsheetml/2017/richdata" uri="{3e2802c4-a4d2-4d8b-9148-e3be6c30e623}">
          <xlrd:rvb i="12131"/>
        </ext>
      </extLst>
    </bk>
    <bk>
      <extLst>
        <ext xmlns:xlrd="http://schemas.microsoft.com/office/spreadsheetml/2017/richdata" uri="{3e2802c4-a4d2-4d8b-9148-e3be6c30e623}">
          <xlrd:rvb i="12141"/>
        </ext>
      </extLst>
    </bk>
    <bk>
      <extLst>
        <ext xmlns:xlrd="http://schemas.microsoft.com/office/spreadsheetml/2017/richdata" uri="{3e2802c4-a4d2-4d8b-9148-e3be6c30e623}">
          <xlrd:rvb i="12149"/>
        </ext>
      </extLst>
    </bk>
    <bk>
      <extLst>
        <ext xmlns:xlrd="http://schemas.microsoft.com/office/spreadsheetml/2017/richdata" uri="{3e2802c4-a4d2-4d8b-9148-e3be6c30e623}">
          <xlrd:rvb i="12157"/>
        </ext>
      </extLst>
    </bk>
    <bk>
      <extLst>
        <ext xmlns:xlrd="http://schemas.microsoft.com/office/spreadsheetml/2017/richdata" uri="{3e2802c4-a4d2-4d8b-9148-e3be6c30e623}">
          <xlrd:rvb i="12165"/>
        </ext>
      </extLst>
    </bk>
    <bk>
      <extLst>
        <ext xmlns:xlrd="http://schemas.microsoft.com/office/spreadsheetml/2017/richdata" uri="{3e2802c4-a4d2-4d8b-9148-e3be6c30e623}">
          <xlrd:rvb i="12172"/>
        </ext>
      </extLst>
    </bk>
    <bk>
      <extLst>
        <ext xmlns:xlrd="http://schemas.microsoft.com/office/spreadsheetml/2017/richdata" uri="{3e2802c4-a4d2-4d8b-9148-e3be6c30e623}">
          <xlrd:rvb i="12180"/>
        </ext>
      </extLst>
    </bk>
    <bk>
      <extLst>
        <ext xmlns:xlrd="http://schemas.microsoft.com/office/spreadsheetml/2017/richdata" uri="{3e2802c4-a4d2-4d8b-9148-e3be6c30e623}">
          <xlrd:rvb i="12188"/>
        </ext>
      </extLst>
    </bk>
    <bk>
      <extLst>
        <ext xmlns:xlrd="http://schemas.microsoft.com/office/spreadsheetml/2017/richdata" uri="{3e2802c4-a4d2-4d8b-9148-e3be6c30e623}">
          <xlrd:rvb i="12196"/>
        </ext>
      </extLst>
    </bk>
    <bk>
      <extLst>
        <ext xmlns:xlrd="http://schemas.microsoft.com/office/spreadsheetml/2017/richdata" uri="{3e2802c4-a4d2-4d8b-9148-e3be6c30e623}">
          <xlrd:rvb i="12204"/>
        </ext>
      </extLst>
    </bk>
    <bk>
      <extLst>
        <ext xmlns:xlrd="http://schemas.microsoft.com/office/spreadsheetml/2017/richdata" uri="{3e2802c4-a4d2-4d8b-9148-e3be6c30e623}">
          <xlrd:rvb i="12212"/>
        </ext>
      </extLst>
    </bk>
    <bk>
      <extLst>
        <ext xmlns:xlrd="http://schemas.microsoft.com/office/spreadsheetml/2017/richdata" uri="{3e2802c4-a4d2-4d8b-9148-e3be6c30e623}">
          <xlrd:rvb i="12220"/>
        </ext>
      </extLst>
    </bk>
    <bk>
      <extLst>
        <ext xmlns:xlrd="http://schemas.microsoft.com/office/spreadsheetml/2017/richdata" uri="{3e2802c4-a4d2-4d8b-9148-e3be6c30e623}">
          <xlrd:rvb i="12228"/>
        </ext>
      </extLst>
    </bk>
    <bk>
      <extLst>
        <ext xmlns:xlrd="http://schemas.microsoft.com/office/spreadsheetml/2017/richdata" uri="{3e2802c4-a4d2-4d8b-9148-e3be6c30e623}">
          <xlrd:rvb i="12237"/>
        </ext>
      </extLst>
    </bk>
    <bk>
      <extLst>
        <ext xmlns:xlrd="http://schemas.microsoft.com/office/spreadsheetml/2017/richdata" uri="{3e2802c4-a4d2-4d8b-9148-e3be6c30e623}">
          <xlrd:rvb i="12245"/>
        </ext>
      </extLst>
    </bk>
    <bk>
      <extLst>
        <ext xmlns:xlrd="http://schemas.microsoft.com/office/spreadsheetml/2017/richdata" uri="{3e2802c4-a4d2-4d8b-9148-e3be6c30e623}">
          <xlrd:rvb i="12254"/>
        </ext>
      </extLst>
    </bk>
    <bk>
      <extLst>
        <ext xmlns:xlrd="http://schemas.microsoft.com/office/spreadsheetml/2017/richdata" uri="{3e2802c4-a4d2-4d8b-9148-e3be6c30e623}">
          <xlrd:rvb i="12262"/>
        </ext>
      </extLst>
    </bk>
    <bk>
      <extLst>
        <ext xmlns:xlrd="http://schemas.microsoft.com/office/spreadsheetml/2017/richdata" uri="{3e2802c4-a4d2-4d8b-9148-e3be6c30e623}">
          <xlrd:rvb i="12269"/>
        </ext>
      </extLst>
    </bk>
    <bk>
      <extLst>
        <ext xmlns:xlrd="http://schemas.microsoft.com/office/spreadsheetml/2017/richdata" uri="{3e2802c4-a4d2-4d8b-9148-e3be6c30e623}">
          <xlrd:rvb i="12277"/>
        </ext>
      </extLst>
    </bk>
    <bk>
      <extLst>
        <ext xmlns:xlrd="http://schemas.microsoft.com/office/spreadsheetml/2017/richdata" uri="{3e2802c4-a4d2-4d8b-9148-e3be6c30e623}">
          <xlrd:rvb i="12285"/>
        </ext>
      </extLst>
    </bk>
    <bk>
      <extLst>
        <ext xmlns:xlrd="http://schemas.microsoft.com/office/spreadsheetml/2017/richdata" uri="{3e2802c4-a4d2-4d8b-9148-e3be6c30e623}">
          <xlrd:rvb i="12293"/>
        </ext>
      </extLst>
    </bk>
    <bk>
      <extLst>
        <ext xmlns:xlrd="http://schemas.microsoft.com/office/spreadsheetml/2017/richdata" uri="{3e2802c4-a4d2-4d8b-9148-e3be6c30e623}">
          <xlrd:rvb i="12301"/>
        </ext>
      </extLst>
    </bk>
    <bk>
      <extLst>
        <ext xmlns:xlrd="http://schemas.microsoft.com/office/spreadsheetml/2017/richdata" uri="{3e2802c4-a4d2-4d8b-9148-e3be6c30e623}">
          <xlrd:rvb i="12311"/>
        </ext>
      </extLst>
    </bk>
    <bk>
      <extLst>
        <ext xmlns:xlrd="http://schemas.microsoft.com/office/spreadsheetml/2017/richdata" uri="{3e2802c4-a4d2-4d8b-9148-e3be6c30e623}">
          <xlrd:rvb i="12319"/>
        </ext>
      </extLst>
    </bk>
    <bk>
      <extLst>
        <ext xmlns:xlrd="http://schemas.microsoft.com/office/spreadsheetml/2017/richdata" uri="{3e2802c4-a4d2-4d8b-9148-e3be6c30e623}">
          <xlrd:rvb i="12327"/>
        </ext>
      </extLst>
    </bk>
    <bk>
      <extLst>
        <ext xmlns:xlrd="http://schemas.microsoft.com/office/spreadsheetml/2017/richdata" uri="{3e2802c4-a4d2-4d8b-9148-e3be6c30e623}">
          <xlrd:rvb i="12335"/>
        </ext>
      </extLst>
    </bk>
    <bk>
      <extLst>
        <ext xmlns:xlrd="http://schemas.microsoft.com/office/spreadsheetml/2017/richdata" uri="{3e2802c4-a4d2-4d8b-9148-e3be6c30e623}">
          <xlrd:rvb i="12343"/>
        </ext>
      </extLst>
    </bk>
    <bk>
      <extLst>
        <ext xmlns:xlrd="http://schemas.microsoft.com/office/spreadsheetml/2017/richdata" uri="{3e2802c4-a4d2-4d8b-9148-e3be6c30e623}">
          <xlrd:rvb i="12351"/>
        </ext>
      </extLst>
    </bk>
    <bk>
      <extLst>
        <ext xmlns:xlrd="http://schemas.microsoft.com/office/spreadsheetml/2017/richdata" uri="{3e2802c4-a4d2-4d8b-9148-e3be6c30e623}">
          <xlrd:rvb i="12359"/>
        </ext>
      </extLst>
    </bk>
    <bk>
      <extLst>
        <ext xmlns:xlrd="http://schemas.microsoft.com/office/spreadsheetml/2017/richdata" uri="{3e2802c4-a4d2-4d8b-9148-e3be6c30e623}">
          <xlrd:rvb i="12367"/>
        </ext>
      </extLst>
    </bk>
    <bk>
      <extLst>
        <ext xmlns:xlrd="http://schemas.microsoft.com/office/spreadsheetml/2017/richdata" uri="{3e2802c4-a4d2-4d8b-9148-e3be6c30e623}">
          <xlrd:rvb i="12375"/>
        </ext>
      </extLst>
    </bk>
    <bk>
      <extLst>
        <ext xmlns:xlrd="http://schemas.microsoft.com/office/spreadsheetml/2017/richdata" uri="{3e2802c4-a4d2-4d8b-9148-e3be6c30e623}">
          <xlrd:rvb i="12383"/>
        </ext>
      </extLst>
    </bk>
    <bk>
      <extLst>
        <ext xmlns:xlrd="http://schemas.microsoft.com/office/spreadsheetml/2017/richdata" uri="{3e2802c4-a4d2-4d8b-9148-e3be6c30e623}">
          <xlrd:rvb i="12391"/>
        </ext>
      </extLst>
    </bk>
    <bk>
      <extLst>
        <ext xmlns:xlrd="http://schemas.microsoft.com/office/spreadsheetml/2017/richdata" uri="{3e2802c4-a4d2-4d8b-9148-e3be6c30e623}">
          <xlrd:rvb i="12399"/>
        </ext>
      </extLst>
    </bk>
    <bk>
      <extLst>
        <ext xmlns:xlrd="http://schemas.microsoft.com/office/spreadsheetml/2017/richdata" uri="{3e2802c4-a4d2-4d8b-9148-e3be6c30e623}">
          <xlrd:rvb i="12409"/>
        </ext>
      </extLst>
    </bk>
    <bk>
      <extLst>
        <ext xmlns:xlrd="http://schemas.microsoft.com/office/spreadsheetml/2017/richdata" uri="{3e2802c4-a4d2-4d8b-9148-e3be6c30e623}">
          <xlrd:rvb i="12417"/>
        </ext>
      </extLst>
    </bk>
    <bk>
      <extLst>
        <ext xmlns:xlrd="http://schemas.microsoft.com/office/spreadsheetml/2017/richdata" uri="{3e2802c4-a4d2-4d8b-9148-e3be6c30e623}">
          <xlrd:rvb i="12425"/>
        </ext>
      </extLst>
    </bk>
    <bk>
      <extLst>
        <ext xmlns:xlrd="http://schemas.microsoft.com/office/spreadsheetml/2017/richdata" uri="{3e2802c4-a4d2-4d8b-9148-e3be6c30e623}">
          <xlrd:rvb i="12433"/>
        </ext>
      </extLst>
    </bk>
    <bk>
      <extLst>
        <ext xmlns:xlrd="http://schemas.microsoft.com/office/spreadsheetml/2017/richdata" uri="{3e2802c4-a4d2-4d8b-9148-e3be6c30e623}">
          <xlrd:rvb i="12440"/>
        </ext>
      </extLst>
    </bk>
    <bk>
      <extLst>
        <ext xmlns:xlrd="http://schemas.microsoft.com/office/spreadsheetml/2017/richdata" uri="{3e2802c4-a4d2-4d8b-9148-e3be6c30e623}">
          <xlrd:rvb i="12448"/>
        </ext>
      </extLst>
    </bk>
    <bk>
      <extLst>
        <ext xmlns:xlrd="http://schemas.microsoft.com/office/spreadsheetml/2017/richdata" uri="{3e2802c4-a4d2-4d8b-9148-e3be6c30e623}">
          <xlrd:rvb i="12458"/>
        </ext>
      </extLst>
    </bk>
    <bk>
      <extLst>
        <ext xmlns:xlrd="http://schemas.microsoft.com/office/spreadsheetml/2017/richdata" uri="{3e2802c4-a4d2-4d8b-9148-e3be6c30e623}">
          <xlrd:rvb i="12466"/>
        </ext>
      </extLst>
    </bk>
    <bk>
      <extLst>
        <ext xmlns:xlrd="http://schemas.microsoft.com/office/spreadsheetml/2017/richdata" uri="{3e2802c4-a4d2-4d8b-9148-e3be6c30e623}">
          <xlrd:rvb i="12476"/>
        </ext>
      </extLst>
    </bk>
    <bk>
      <extLst>
        <ext xmlns:xlrd="http://schemas.microsoft.com/office/spreadsheetml/2017/richdata" uri="{3e2802c4-a4d2-4d8b-9148-e3be6c30e623}">
          <xlrd:rvb i="12484"/>
        </ext>
      </extLst>
    </bk>
    <bk>
      <extLst>
        <ext xmlns:xlrd="http://schemas.microsoft.com/office/spreadsheetml/2017/richdata" uri="{3e2802c4-a4d2-4d8b-9148-e3be6c30e623}">
          <xlrd:rvb i="12492"/>
        </ext>
      </extLst>
    </bk>
    <bk>
      <extLst>
        <ext xmlns:xlrd="http://schemas.microsoft.com/office/spreadsheetml/2017/richdata" uri="{3e2802c4-a4d2-4d8b-9148-e3be6c30e623}">
          <xlrd:rvb i="12502"/>
        </ext>
      </extLst>
    </bk>
    <bk>
      <extLst>
        <ext xmlns:xlrd="http://schemas.microsoft.com/office/spreadsheetml/2017/richdata" uri="{3e2802c4-a4d2-4d8b-9148-e3be6c30e623}">
          <xlrd:rvb i="12512"/>
        </ext>
      </extLst>
    </bk>
    <bk>
      <extLst>
        <ext xmlns:xlrd="http://schemas.microsoft.com/office/spreadsheetml/2017/richdata" uri="{3e2802c4-a4d2-4d8b-9148-e3be6c30e623}">
          <xlrd:rvb i="12520"/>
        </ext>
      </extLst>
    </bk>
    <bk>
      <extLst>
        <ext xmlns:xlrd="http://schemas.microsoft.com/office/spreadsheetml/2017/richdata" uri="{3e2802c4-a4d2-4d8b-9148-e3be6c30e623}">
          <xlrd:rvb i="12528"/>
        </ext>
      </extLst>
    </bk>
    <bk>
      <extLst>
        <ext xmlns:xlrd="http://schemas.microsoft.com/office/spreadsheetml/2017/richdata" uri="{3e2802c4-a4d2-4d8b-9148-e3be6c30e623}">
          <xlrd:rvb i="12536"/>
        </ext>
      </extLst>
    </bk>
    <bk>
      <extLst>
        <ext xmlns:xlrd="http://schemas.microsoft.com/office/spreadsheetml/2017/richdata" uri="{3e2802c4-a4d2-4d8b-9148-e3be6c30e623}">
          <xlrd:rvb i="12544"/>
        </ext>
      </extLst>
    </bk>
    <bk>
      <extLst>
        <ext xmlns:xlrd="http://schemas.microsoft.com/office/spreadsheetml/2017/richdata" uri="{3e2802c4-a4d2-4d8b-9148-e3be6c30e623}">
          <xlrd:rvb i="12552"/>
        </ext>
      </extLst>
    </bk>
    <bk>
      <extLst>
        <ext xmlns:xlrd="http://schemas.microsoft.com/office/spreadsheetml/2017/richdata" uri="{3e2802c4-a4d2-4d8b-9148-e3be6c30e623}">
          <xlrd:rvb i="12559"/>
        </ext>
      </extLst>
    </bk>
    <bk>
      <extLst>
        <ext xmlns:xlrd="http://schemas.microsoft.com/office/spreadsheetml/2017/richdata" uri="{3e2802c4-a4d2-4d8b-9148-e3be6c30e623}">
          <xlrd:rvb i="12566"/>
        </ext>
      </extLst>
    </bk>
    <bk>
      <extLst>
        <ext xmlns:xlrd="http://schemas.microsoft.com/office/spreadsheetml/2017/richdata" uri="{3e2802c4-a4d2-4d8b-9148-e3be6c30e623}">
          <xlrd:rvb i="12574"/>
        </ext>
      </extLst>
    </bk>
    <bk>
      <extLst>
        <ext xmlns:xlrd="http://schemas.microsoft.com/office/spreadsheetml/2017/richdata" uri="{3e2802c4-a4d2-4d8b-9148-e3be6c30e623}">
          <xlrd:rvb i="12582"/>
        </ext>
      </extLst>
    </bk>
    <bk>
      <extLst>
        <ext xmlns:xlrd="http://schemas.microsoft.com/office/spreadsheetml/2017/richdata" uri="{3e2802c4-a4d2-4d8b-9148-e3be6c30e623}">
          <xlrd:rvb i="12592"/>
        </ext>
      </extLst>
    </bk>
    <bk>
      <extLst>
        <ext xmlns:xlrd="http://schemas.microsoft.com/office/spreadsheetml/2017/richdata" uri="{3e2802c4-a4d2-4d8b-9148-e3be6c30e623}">
          <xlrd:rvb i="12599"/>
        </ext>
      </extLst>
    </bk>
    <bk>
      <extLst>
        <ext xmlns:xlrd="http://schemas.microsoft.com/office/spreadsheetml/2017/richdata" uri="{3e2802c4-a4d2-4d8b-9148-e3be6c30e623}">
          <xlrd:rvb i="12609"/>
        </ext>
      </extLst>
    </bk>
    <bk>
      <extLst>
        <ext xmlns:xlrd="http://schemas.microsoft.com/office/spreadsheetml/2017/richdata" uri="{3e2802c4-a4d2-4d8b-9148-e3be6c30e623}">
          <xlrd:rvb i="12617"/>
        </ext>
      </extLst>
    </bk>
    <bk>
      <extLst>
        <ext xmlns:xlrd="http://schemas.microsoft.com/office/spreadsheetml/2017/richdata" uri="{3e2802c4-a4d2-4d8b-9148-e3be6c30e623}">
          <xlrd:rvb i="12627"/>
        </ext>
      </extLst>
    </bk>
    <bk>
      <extLst>
        <ext xmlns:xlrd="http://schemas.microsoft.com/office/spreadsheetml/2017/richdata" uri="{3e2802c4-a4d2-4d8b-9148-e3be6c30e623}">
          <xlrd:rvb i="12636"/>
        </ext>
      </extLst>
    </bk>
    <bk>
      <extLst>
        <ext xmlns:xlrd="http://schemas.microsoft.com/office/spreadsheetml/2017/richdata" uri="{3e2802c4-a4d2-4d8b-9148-e3be6c30e623}">
          <xlrd:rvb i="12643"/>
        </ext>
      </extLst>
    </bk>
    <bk>
      <extLst>
        <ext xmlns:xlrd="http://schemas.microsoft.com/office/spreadsheetml/2017/richdata" uri="{3e2802c4-a4d2-4d8b-9148-e3be6c30e623}">
          <xlrd:rvb i="12651"/>
        </ext>
      </extLst>
    </bk>
    <bk>
      <extLst>
        <ext xmlns:xlrd="http://schemas.microsoft.com/office/spreadsheetml/2017/richdata" uri="{3e2802c4-a4d2-4d8b-9148-e3be6c30e623}">
          <xlrd:rvb i="12661"/>
        </ext>
      </extLst>
    </bk>
    <bk>
      <extLst>
        <ext xmlns:xlrd="http://schemas.microsoft.com/office/spreadsheetml/2017/richdata" uri="{3e2802c4-a4d2-4d8b-9148-e3be6c30e623}">
          <xlrd:rvb i="12669"/>
        </ext>
      </extLst>
    </bk>
    <bk>
      <extLst>
        <ext xmlns:xlrd="http://schemas.microsoft.com/office/spreadsheetml/2017/richdata" uri="{3e2802c4-a4d2-4d8b-9148-e3be6c30e623}">
          <xlrd:rvb i="12679"/>
        </ext>
      </extLst>
    </bk>
    <bk>
      <extLst>
        <ext xmlns:xlrd="http://schemas.microsoft.com/office/spreadsheetml/2017/richdata" uri="{3e2802c4-a4d2-4d8b-9148-e3be6c30e623}">
          <xlrd:rvb i="12687"/>
        </ext>
      </extLst>
    </bk>
    <bk>
      <extLst>
        <ext xmlns:xlrd="http://schemas.microsoft.com/office/spreadsheetml/2017/richdata" uri="{3e2802c4-a4d2-4d8b-9148-e3be6c30e623}">
          <xlrd:rvb i="12695"/>
        </ext>
      </extLst>
    </bk>
    <bk>
      <extLst>
        <ext xmlns:xlrd="http://schemas.microsoft.com/office/spreadsheetml/2017/richdata" uri="{3e2802c4-a4d2-4d8b-9148-e3be6c30e623}">
          <xlrd:rvb i="12703"/>
        </ext>
      </extLst>
    </bk>
    <bk>
      <extLst>
        <ext xmlns:xlrd="http://schemas.microsoft.com/office/spreadsheetml/2017/richdata" uri="{3e2802c4-a4d2-4d8b-9148-e3be6c30e623}">
          <xlrd:rvb i="12713"/>
        </ext>
      </extLst>
    </bk>
    <bk>
      <extLst>
        <ext xmlns:xlrd="http://schemas.microsoft.com/office/spreadsheetml/2017/richdata" uri="{3e2802c4-a4d2-4d8b-9148-e3be6c30e623}">
          <xlrd:rvb i="12721"/>
        </ext>
      </extLst>
    </bk>
    <bk>
      <extLst>
        <ext xmlns:xlrd="http://schemas.microsoft.com/office/spreadsheetml/2017/richdata" uri="{3e2802c4-a4d2-4d8b-9148-e3be6c30e623}">
          <xlrd:rvb i="12729"/>
        </ext>
      </extLst>
    </bk>
    <bk>
      <extLst>
        <ext xmlns:xlrd="http://schemas.microsoft.com/office/spreadsheetml/2017/richdata" uri="{3e2802c4-a4d2-4d8b-9148-e3be6c30e623}">
          <xlrd:rvb i="12737"/>
        </ext>
      </extLst>
    </bk>
    <bk>
      <extLst>
        <ext xmlns:xlrd="http://schemas.microsoft.com/office/spreadsheetml/2017/richdata" uri="{3e2802c4-a4d2-4d8b-9148-e3be6c30e623}">
          <xlrd:rvb i="12747"/>
        </ext>
      </extLst>
    </bk>
    <bk>
      <extLst>
        <ext xmlns:xlrd="http://schemas.microsoft.com/office/spreadsheetml/2017/richdata" uri="{3e2802c4-a4d2-4d8b-9148-e3be6c30e623}">
          <xlrd:rvb i="12755"/>
        </ext>
      </extLst>
    </bk>
    <bk>
      <extLst>
        <ext xmlns:xlrd="http://schemas.microsoft.com/office/spreadsheetml/2017/richdata" uri="{3e2802c4-a4d2-4d8b-9148-e3be6c30e623}">
          <xlrd:rvb i="12763"/>
        </ext>
      </extLst>
    </bk>
    <bk>
      <extLst>
        <ext xmlns:xlrd="http://schemas.microsoft.com/office/spreadsheetml/2017/richdata" uri="{3e2802c4-a4d2-4d8b-9148-e3be6c30e623}">
          <xlrd:rvb i="12771"/>
        </ext>
      </extLst>
    </bk>
    <bk>
      <extLst>
        <ext xmlns:xlrd="http://schemas.microsoft.com/office/spreadsheetml/2017/richdata" uri="{3e2802c4-a4d2-4d8b-9148-e3be6c30e623}">
          <xlrd:rvb i="12779"/>
        </ext>
      </extLst>
    </bk>
    <bk>
      <extLst>
        <ext xmlns:xlrd="http://schemas.microsoft.com/office/spreadsheetml/2017/richdata" uri="{3e2802c4-a4d2-4d8b-9148-e3be6c30e623}">
          <xlrd:rvb i="12787"/>
        </ext>
      </extLst>
    </bk>
    <bk>
      <extLst>
        <ext xmlns:xlrd="http://schemas.microsoft.com/office/spreadsheetml/2017/richdata" uri="{3e2802c4-a4d2-4d8b-9148-e3be6c30e623}">
          <xlrd:rvb i="12795"/>
        </ext>
      </extLst>
    </bk>
    <bk>
      <extLst>
        <ext xmlns:xlrd="http://schemas.microsoft.com/office/spreadsheetml/2017/richdata" uri="{3e2802c4-a4d2-4d8b-9148-e3be6c30e623}">
          <xlrd:rvb i="12803"/>
        </ext>
      </extLst>
    </bk>
    <bk>
      <extLst>
        <ext xmlns:xlrd="http://schemas.microsoft.com/office/spreadsheetml/2017/richdata" uri="{3e2802c4-a4d2-4d8b-9148-e3be6c30e623}">
          <xlrd:rvb i="12810"/>
        </ext>
      </extLst>
    </bk>
    <bk>
      <extLst>
        <ext xmlns:xlrd="http://schemas.microsoft.com/office/spreadsheetml/2017/richdata" uri="{3e2802c4-a4d2-4d8b-9148-e3be6c30e623}">
          <xlrd:rvb i="12817"/>
        </ext>
      </extLst>
    </bk>
    <bk>
      <extLst>
        <ext xmlns:xlrd="http://schemas.microsoft.com/office/spreadsheetml/2017/richdata" uri="{3e2802c4-a4d2-4d8b-9148-e3be6c30e623}">
          <xlrd:rvb i="12825"/>
        </ext>
      </extLst>
    </bk>
    <bk>
      <extLst>
        <ext xmlns:xlrd="http://schemas.microsoft.com/office/spreadsheetml/2017/richdata" uri="{3e2802c4-a4d2-4d8b-9148-e3be6c30e623}">
          <xlrd:rvb i="12832"/>
        </ext>
      </extLst>
    </bk>
    <bk>
      <extLst>
        <ext xmlns:xlrd="http://schemas.microsoft.com/office/spreadsheetml/2017/richdata" uri="{3e2802c4-a4d2-4d8b-9148-e3be6c30e623}">
          <xlrd:rvb i="12842"/>
        </ext>
      </extLst>
    </bk>
    <bk>
      <extLst>
        <ext xmlns:xlrd="http://schemas.microsoft.com/office/spreadsheetml/2017/richdata" uri="{3e2802c4-a4d2-4d8b-9148-e3be6c30e623}">
          <xlrd:rvb i="12849"/>
        </ext>
      </extLst>
    </bk>
    <bk>
      <extLst>
        <ext xmlns:xlrd="http://schemas.microsoft.com/office/spreadsheetml/2017/richdata" uri="{3e2802c4-a4d2-4d8b-9148-e3be6c30e623}">
          <xlrd:rvb i="12857"/>
        </ext>
      </extLst>
    </bk>
    <bk>
      <extLst>
        <ext xmlns:xlrd="http://schemas.microsoft.com/office/spreadsheetml/2017/richdata" uri="{3e2802c4-a4d2-4d8b-9148-e3be6c30e623}">
          <xlrd:rvb i="12865"/>
        </ext>
      </extLst>
    </bk>
    <bk>
      <extLst>
        <ext xmlns:xlrd="http://schemas.microsoft.com/office/spreadsheetml/2017/richdata" uri="{3e2802c4-a4d2-4d8b-9148-e3be6c30e623}">
          <xlrd:rvb i="12873"/>
        </ext>
      </extLst>
    </bk>
    <bk>
      <extLst>
        <ext xmlns:xlrd="http://schemas.microsoft.com/office/spreadsheetml/2017/richdata" uri="{3e2802c4-a4d2-4d8b-9148-e3be6c30e623}">
          <xlrd:rvb i="12883"/>
        </ext>
      </extLst>
    </bk>
    <bk>
      <extLst>
        <ext xmlns:xlrd="http://schemas.microsoft.com/office/spreadsheetml/2017/richdata" uri="{3e2802c4-a4d2-4d8b-9148-e3be6c30e623}">
          <xlrd:rvb i="12893"/>
        </ext>
      </extLst>
    </bk>
    <bk>
      <extLst>
        <ext xmlns:xlrd="http://schemas.microsoft.com/office/spreadsheetml/2017/richdata" uri="{3e2802c4-a4d2-4d8b-9148-e3be6c30e623}">
          <xlrd:rvb i="12901"/>
        </ext>
      </extLst>
    </bk>
    <bk>
      <extLst>
        <ext xmlns:xlrd="http://schemas.microsoft.com/office/spreadsheetml/2017/richdata" uri="{3e2802c4-a4d2-4d8b-9148-e3be6c30e623}">
          <xlrd:rvb i="12909"/>
        </ext>
      </extLst>
    </bk>
    <bk>
      <extLst>
        <ext xmlns:xlrd="http://schemas.microsoft.com/office/spreadsheetml/2017/richdata" uri="{3e2802c4-a4d2-4d8b-9148-e3be6c30e623}">
          <xlrd:rvb i="12917"/>
        </ext>
      </extLst>
    </bk>
    <bk>
      <extLst>
        <ext xmlns:xlrd="http://schemas.microsoft.com/office/spreadsheetml/2017/richdata" uri="{3e2802c4-a4d2-4d8b-9148-e3be6c30e623}">
          <xlrd:rvb i="12925"/>
        </ext>
      </extLst>
    </bk>
    <bk>
      <extLst>
        <ext xmlns:xlrd="http://schemas.microsoft.com/office/spreadsheetml/2017/richdata" uri="{3e2802c4-a4d2-4d8b-9148-e3be6c30e623}">
          <xlrd:rvb i="12935"/>
        </ext>
      </extLst>
    </bk>
    <bk>
      <extLst>
        <ext xmlns:xlrd="http://schemas.microsoft.com/office/spreadsheetml/2017/richdata" uri="{3e2802c4-a4d2-4d8b-9148-e3be6c30e623}">
          <xlrd:rvb i="12943"/>
        </ext>
      </extLst>
    </bk>
    <bk>
      <extLst>
        <ext xmlns:xlrd="http://schemas.microsoft.com/office/spreadsheetml/2017/richdata" uri="{3e2802c4-a4d2-4d8b-9148-e3be6c30e623}">
          <xlrd:rvb i="12953"/>
        </ext>
      </extLst>
    </bk>
    <bk>
      <extLst>
        <ext xmlns:xlrd="http://schemas.microsoft.com/office/spreadsheetml/2017/richdata" uri="{3e2802c4-a4d2-4d8b-9148-e3be6c30e623}">
          <xlrd:rvb i="12961"/>
        </ext>
      </extLst>
    </bk>
    <bk>
      <extLst>
        <ext xmlns:xlrd="http://schemas.microsoft.com/office/spreadsheetml/2017/richdata" uri="{3e2802c4-a4d2-4d8b-9148-e3be6c30e623}">
          <xlrd:rvb i="12969"/>
        </ext>
      </extLst>
    </bk>
    <bk>
      <extLst>
        <ext xmlns:xlrd="http://schemas.microsoft.com/office/spreadsheetml/2017/richdata" uri="{3e2802c4-a4d2-4d8b-9148-e3be6c30e623}">
          <xlrd:rvb i="12977"/>
        </ext>
      </extLst>
    </bk>
    <bk>
      <extLst>
        <ext xmlns:xlrd="http://schemas.microsoft.com/office/spreadsheetml/2017/richdata" uri="{3e2802c4-a4d2-4d8b-9148-e3be6c30e623}">
          <xlrd:rvb i="12987"/>
        </ext>
      </extLst>
    </bk>
    <bk>
      <extLst>
        <ext xmlns:xlrd="http://schemas.microsoft.com/office/spreadsheetml/2017/richdata" uri="{3e2802c4-a4d2-4d8b-9148-e3be6c30e623}">
          <xlrd:rvb i="12994"/>
        </ext>
      </extLst>
    </bk>
    <bk>
      <extLst>
        <ext xmlns:xlrd="http://schemas.microsoft.com/office/spreadsheetml/2017/richdata" uri="{3e2802c4-a4d2-4d8b-9148-e3be6c30e623}">
          <xlrd:rvb i="13003"/>
        </ext>
      </extLst>
    </bk>
    <bk>
      <extLst>
        <ext xmlns:xlrd="http://schemas.microsoft.com/office/spreadsheetml/2017/richdata" uri="{3e2802c4-a4d2-4d8b-9148-e3be6c30e623}">
          <xlrd:rvb i="13011"/>
        </ext>
      </extLst>
    </bk>
    <bk>
      <extLst>
        <ext xmlns:xlrd="http://schemas.microsoft.com/office/spreadsheetml/2017/richdata" uri="{3e2802c4-a4d2-4d8b-9148-e3be6c30e623}">
          <xlrd:rvb i="13019"/>
        </ext>
      </extLst>
    </bk>
    <bk>
      <extLst>
        <ext xmlns:xlrd="http://schemas.microsoft.com/office/spreadsheetml/2017/richdata" uri="{3e2802c4-a4d2-4d8b-9148-e3be6c30e623}">
          <xlrd:rvb i="13029"/>
        </ext>
      </extLst>
    </bk>
    <bk>
      <extLst>
        <ext xmlns:xlrd="http://schemas.microsoft.com/office/spreadsheetml/2017/richdata" uri="{3e2802c4-a4d2-4d8b-9148-e3be6c30e623}">
          <xlrd:rvb i="13037"/>
        </ext>
      </extLst>
    </bk>
    <bk>
      <extLst>
        <ext xmlns:xlrd="http://schemas.microsoft.com/office/spreadsheetml/2017/richdata" uri="{3e2802c4-a4d2-4d8b-9148-e3be6c30e623}">
          <xlrd:rvb i="13047"/>
        </ext>
      </extLst>
    </bk>
    <bk>
      <extLst>
        <ext xmlns:xlrd="http://schemas.microsoft.com/office/spreadsheetml/2017/richdata" uri="{3e2802c4-a4d2-4d8b-9148-e3be6c30e623}">
          <xlrd:rvb i="13055"/>
        </ext>
      </extLst>
    </bk>
    <bk>
      <extLst>
        <ext xmlns:xlrd="http://schemas.microsoft.com/office/spreadsheetml/2017/richdata" uri="{3e2802c4-a4d2-4d8b-9148-e3be6c30e623}">
          <xlrd:rvb i="13063"/>
        </ext>
      </extLst>
    </bk>
    <bk>
      <extLst>
        <ext xmlns:xlrd="http://schemas.microsoft.com/office/spreadsheetml/2017/richdata" uri="{3e2802c4-a4d2-4d8b-9148-e3be6c30e623}">
          <xlrd:rvb i="13072"/>
        </ext>
      </extLst>
    </bk>
    <bk>
      <extLst>
        <ext xmlns:xlrd="http://schemas.microsoft.com/office/spreadsheetml/2017/richdata" uri="{3e2802c4-a4d2-4d8b-9148-e3be6c30e623}">
          <xlrd:rvb i="13079"/>
        </ext>
      </extLst>
    </bk>
    <bk>
      <extLst>
        <ext xmlns:xlrd="http://schemas.microsoft.com/office/spreadsheetml/2017/richdata" uri="{3e2802c4-a4d2-4d8b-9148-e3be6c30e623}">
          <xlrd:rvb i="13087"/>
        </ext>
      </extLst>
    </bk>
    <bk>
      <extLst>
        <ext xmlns:xlrd="http://schemas.microsoft.com/office/spreadsheetml/2017/richdata" uri="{3e2802c4-a4d2-4d8b-9148-e3be6c30e623}">
          <xlrd:rvb i="13095"/>
        </ext>
      </extLst>
    </bk>
    <bk>
      <extLst>
        <ext xmlns:xlrd="http://schemas.microsoft.com/office/spreadsheetml/2017/richdata" uri="{3e2802c4-a4d2-4d8b-9148-e3be6c30e623}">
          <xlrd:rvb i="13103"/>
        </ext>
      </extLst>
    </bk>
    <bk>
      <extLst>
        <ext xmlns:xlrd="http://schemas.microsoft.com/office/spreadsheetml/2017/richdata" uri="{3e2802c4-a4d2-4d8b-9148-e3be6c30e623}">
          <xlrd:rvb i="13110"/>
        </ext>
      </extLst>
    </bk>
    <bk>
      <extLst>
        <ext xmlns:xlrd="http://schemas.microsoft.com/office/spreadsheetml/2017/richdata" uri="{3e2802c4-a4d2-4d8b-9148-e3be6c30e623}">
          <xlrd:rvb i="13120"/>
        </ext>
      </extLst>
    </bk>
    <bk>
      <extLst>
        <ext xmlns:xlrd="http://schemas.microsoft.com/office/spreadsheetml/2017/richdata" uri="{3e2802c4-a4d2-4d8b-9148-e3be6c30e623}">
          <xlrd:rvb i="13127"/>
        </ext>
      </extLst>
    </bk>
    <bk>
      <extLst>
        <ext xmlns:xlrd="http://schemas.microsoft.com/office/spreadsheetml/2017/richdata" uri="{3e2802c4-a4d2-4d8b-9148-e3be6c30e623}">
          <xlrd:rvb i="13136"/>
        </ext>
      </extLst>
    </bk>
    <bk>
      <extLst>
        <ext xmlns:xlrd="http://schemas.microsoft.com/office/spreadsheetml/2017/richdata" uri="{3e2802c4-a4d2-4d8b-9148-e3be6c30e623}">
          <xlrd:rvb i="13144"/>
        </ext>
      </extLst>
    </bk>
    <bk>
      <extLst>
        <ext xmlns:xlrd="http://schemas.microsoft.com/office/spreadsheetml/2017/richdata" uri="{3e2802c4-a4d2-4d8b-9148-e3be6c30e623}">
          <xlrd:rvb i="13150"/>
        </ext>
      </extLst>
    </bk>
    <bk>
      <extLst>
        <ext xmlns:xlrd="http://schemas.microsoft.com/office/spreadsheetml/2017/richdata" uri="{3e2802c4-a4d2-4d8b-9148-e3be6c30e623}">
          <xlrd:rvb i="13157"/>
        </ext>
      </extLst>
    </bk>
    <bk>
      <extLst>
        <ext xmlns:xlrd="http://schemas.microsoft.com/office/spreadsheetml/2017/richdata" uri="{3e2802c4-a4d2-4d8b-9148-e3be6c30e623}">
          <xlrd:rvb i="13164"/>
        </ext>
      </extLst>
    </bk>
    <bk>
      <extLst>
        <ext xmlns:xlrd="http://schemas.microsoft.com/office/spreadsheetml/2017/richdata" uri="{3e2802c4-a4d2-4d8b-9148-e3be6c30e623}">
          <xlrd:rvb i="13172"/>
        </ext>
      </extLst>
    </bk>
    <bk>
      <extLst>
        <ext xmlns:xlrd="http://schemas.microsoft.com/office/spreadsheetml/2017/richdata" uri="{3e2802c4-a4d2-4d8b-9148-e3be6c30e623}">
          <xlrd:rvb i="13180"/>
        </ext>
      </extLst>
    </bk>
    <bk>
      <extLst>
        <ext xmlns:xlrd="http://schemas.microsoft.com/office/spreadsheetml/2017/richdata" uri="{3e2802c4-a4d2-4d8b-9148-e3be6c30e623}">
          <xlrd:rvb i="13188"/>
        </ext>
      </extLst>
    </bk>
    <bk>
      <extLst>
        <ext xmlns:xlrd="http://schemas.microsoft.com/office/spreadsheetml/2017/richdata" uri="{3e2802c4-a4d2-4d8b-9148-e3be6c30e623}">
          <xlrd:rvb i="13195"/>
        </ext>
      </extLst>
    </bk>
    <bk>
      <extLst>
        <ext xmlns:xlrd="http://schemas.microsoft.com/office/spreadsheetml/2017/richdata" uri="{3e2802c4-a4d2-4d8b-9148-e3be6c30e623}">
          <xlrd:rvb i="13203"/>
        </ext>
      </extLst>
    </bk>
    <bk>
      <extLst>
        <ext xmlns:xlrd="http://schemas.microsoft.com/office/spreadsheetml/2017/richdata" uri="{3e2802c4-a4d2-4d8b-9148-e3be6c30e623}">
          <xlrd:rvb i="13211"/>
        </ext>
      </extLst>
    </bk>
    <bk>
      <extLst>
        <ext xmlns:xlrd="http://schemas.microsoft.com/office/spreadsheetml/2017/richdata" uri="{3e2802c4-a4d2-4d8b-9148-e3be6c30e623}">
          <xlrd:rvb i="13219"/>
        </ext>
      </extLst>
    </bk>
    <bk>
      <extLst>
        <ext xmlns:xlrd="http://schemas.microsoft.com/office/spreadsheetml/2017/richdata" uri="{3e2802c4-a4d2-4d8b-9148-e3be6c30e623}">
          <xlrd:rvb i="13228"/>
        </ext>
      </extLst>
    </bk>
    <bk>
      <extLst>
        <ext xmlns:xlrd="http://schemas.microsoft.com/office/spreadsheetml/2017/richdata" uri="{3e2802c4-a4d2-4d8b-9148-e3be6c30e623}">
          <xlrd:rvb i="13236"/>
        </ext>
      </extLst>
    </bk>
    <bk>
      <extLst>
        <ext xmlns:xlrd="http://schemas.microsoft.com/office/spreadsheetml/2017/richdata" uri="{3e2802c4-a4d2-4d8b-9148-e3be6c30e623}">
          <xlrd:rvb i="13244"/>
        </ext>
      </extLst>
    </bk>
    <bk>
      <extLst>
        <ext xmlns:xlrd="http://schemas.microsoft.com/office/spreadsheetml/2017/richdata" uri="{3e2802c4-a4d2-4d8b-9148-e3be6c30e623}">
          <xlrd:rvb i="13252"/>
        </ext>
      </extLst>
    </bk>
    <bk>
      <extLst>
        <ext xmlns:xlrd="http://schemas.microsoft.com/office/spreadsheetml/2017/richdata" uri="{3e2802c4-a4d2-4d8b-9148-e3be6c30e623}">
          <xlrd:rvb i="13260"/>
        </ext>
      </extLst>
    </bk>
    <bk>
      <extLst>
        <ext xmlns:xlrd="http://schemas.microsoft.com/office/spreadsheetml/2017/richdata" uri="{3e2802c4-a4d2-4d8b-9148-e3be6c30e623}">
          <xlrd:rvb i="13266"/>
        </ext>
      </extLst>
    </bk>
    <bk>
      <extLst>
        <ext xmlns:xlrd="http://schemas.microsoft.com/office/spreadsheetml/2017/richdata" uri="{3e2802c4-a4d2-4d8b-9148-e3be6c30e623}">
          <xlrd:rvb i="13276"/>
        </ext>
      </extLst>
    </bk>
    <bk>
      <extLst>
        <ext xmlns:xlrd="http://schemas.microsoft.com/office/spreadsheetml/2017/richdata" uri="{3e2802c4-a4d2-4d8b-9148-e3be6c30e623}">
          <xlrd:rvb i="13286"/>
        </ext>
      </extLst>
    </bk>
    <bk>
      <extLst>
        <ext xmlns:xlrd="http://schemas.microsoft.com/office/spreadsheetml/2017/richdata" uri="{3e2802c4-a4d2-4d8b-9148-e3be6c30e623}">
          <xlrd:rvb i="13294"/>
        </ext>
      </extLst>
    </bk>
    <bk>
      <extLst>
        <ext xmlns:xlrd="http://schemas.microsoft.com/office/spreadsheetml/2017/richdata" uri="{3e2802c4-a4d2-4d8b-9148-e3be6c30e623}">
          <xlrd:rvb i="13302"/>
        </ext>
      </extLst>
    </bk>
    <bk>
      <extLst>
        <ext xmlns:xlrd="http://schemas.microsoft.com/office/spreadsheetml/2017/richdata" uri="{3e2802c4-a4d2-4d8b-9148-e3be6c30e623}">
          <xlrd:rvb i="13310"/>
        </ext>
      </extLst>
    </bk>
    <bk>
      <extLst>
        <ext xmlns:xlrd="http://schemas.microsoft.com/office/spreadsheetml/2017/richdata" uri="{3e2802c4-a4d2-4d8b-9148-e3be6c30e623}">
          <xlrd:rvb i="13318"/>
        </ext>
      </extLst>
    </bk>
    <bk>
      <extLst>
        <ext xmlns:xlrd="http://schemas.microsoft.com/office/spreadsheetml/2017/richdata" uri="{3e2802c4-a4d2-4d8b-9148-e3be6c30e623}">
          <xlrd:rvb i="13326"/>
        </ext>
      </extLst>
    </bk>
    <bk>
      <extLst>
        <ext xmlns:xlrd="http://schemas.microsoft.com/office/spreadsheetml/2017/richdata" uri="{3e2802c4-a4d2-4d8b-9148-e3be6c30e623}">
          <xlrd:rvb i="13336"/>
        </ext>
      </extLst>
    </bk>
    <bk>
      <extLst>
        <ext xmlns:xlrd="http://schemas.microsoft.com/office/spreadsheetml/2017/richdata" uri="{3e2802c4-a4d2-4d8b-9148-e3be6c30e623}">
          <xlrd:rvb i="13344"/>
        </ext>
      </extLst>
    </bk>
    <bk>
      <extLst>
        <ext xmlns:xlrd="http://schemas.microsoft.com/office/spreadsheetml/2017/richdata" uri="{3e2802c4-a4d2-4d8b-9148-e3be6c30e623}">
          <xlrd:rvb i="13353"/>
        </ext>
      </extLst>
    </bk>
    <bk>
      <extLst>
        <ext xmlns:xlrd="http://schemas.microsoft.com/office/spreadsheetml/2017/richdata" uri="{3e2802c4-a4d2-4d8b-9148-e3be6c30e623}">
          <xlrd:rvb i="13360"/>
        </ext>
      </extLst>
    </bk>
    <bk>
      <extLst>
        <ext xmlns:xlrd="http://schemas.microsoft.com/office/spreadsheetml/2017/richdata" uri="{3e2802c4-a4d2-4d8b-9148-e3be6c30e623}">
          <xlrd:rvb i="13368"/>
        </ext>
      </extLst>
    </bk>
    <bk>
      <extLst>
        <ext xmlns:xlrd="http://schemas.microsoft.com/office/spreadsheetml/2017/richdata" uri="{3e2802c4-a4d2-4d8b-9148-e3be6c30e623}">
          <xlrd:rvb i="13375"/>
        </ext>
      </extLst>
    </bk>
    <bk>
      <extLst>
        <ext xmlns:xlrd="http://schemas.microsoft.com/office/spreadsheetml/2017/richdata" uri="{3e2802c4-a4d2-4d8b-9148-e3be6c30e623}">
          <xlrd:rvb i="13383"/>
        </ext>
      </extLst>
    </bk>
    <bk>
      <extLst>
        <ext xmlns:xlrd="http://schemas.microsoft.com/office/spreadsheetml/2017/richdata" uri="{3e2802c4-a4d2-4d8b-9148-e3be6c30e623}">
          <xlrd:rvb i="13390"/>
        </ext>
      </extLst>
    </bk>
    <bk>
      <extLst>
        <ext xmlns:xlrd="http://schemas.microsoft.com/office/spreadsheetml/2017/richdata" uri="{3e2802c4-a4d2-4d8b-9148-e3be6c30e623}">
          <xlrd:rvb i="13398"/>
        </ext>
      </extLst>
    </bk>
    <bk>
      <extLst>
        <ext xmlns:xlrd="http://schemas.microsoft.com/office/spreadsheetml/2017/richdata" uri="{3e2802c4-a4d2-4d8b-9148-e3be6c30e623}">
          <xlrd:rvb i="13406"/>
        </ext>
      </extLst>
    </bk>
    <bk>
      <extLst>
        <ext xmlns:xlrd="http://schemas.microsoft.com/office/spreadsheetml/2017/richdata" uri="{3e2802c4-a4d2-4d8b-9148-e3be6c30e623}">
          <xlrd:rvb i="13416"/>
        </ext>
      </extLst>
    </bk>
    <bk>
      <extLst>
        <ext xmlns:xlrd="http://schemas.microsoft.com/office/spreadsheetml/2017/richdata" uri="{3e2802c4-a4d2-4d8b-9148-e3be6c30e623}">
          <xlrd:rvb i="13424"/>
        </ext>
      </extLst>
    </bk>
    <bk>
      <extLst>
        <ext xmlns:xlrd="http://schemas.microsoft.com/office/spreadsheetml/2017/richdata" uri="{3e2802c4-a4d2-4d8b-9148-e3be6c30e623}">
          <xlrd:rvb i="13432"/>
        </ext>
      </extLst>
    </bk>
    <bk>
      <extLst>
        <ext xmlns:xlrd="http://schemas.microsoft.com/office/spreadsheetml/2017/richdata" uri="{3e2802c4-a4d2-4d8b-9148-e3be6c30e623}">
          <xlrd:rvb i="13440"/>
        </ext>
      </extLst>
    </bk>
    <bk>
      <extLst>
        <ext xmlns:xlrd="http://schemas.microsoft.com/office/spreadsheetml/2017/richdata" uri="{3e2802c4-a4d2-4d8b-9148-e3be6c30e623}">
          <xlrd:rvb i="13447"/>
        </ext>
      </extLst>
    </bk>
    <bk>
      <extLst>
        <ext xmlns:xlrd="http://schemas.microsoft.com/office/spreadsheetml/2017/richdata" uri="{3e2802c4-a4d2-4d8b-9148-e3be6c30e623}">
          <xlrd:rvb i="13455"/>
        </ext>
      </extLst>
    </bk>
    <bk>
      <extLst>
        <ext xmlns:xlrd="http://schemas.microsoft.com/office/spreadsheetml/2017/richdata" uri="{3e2802c4-a4d2-4d8b-9148-e3be6c30e623}">
          <xlrd:rvb i="13463"/>
        </ext>
      </extLst>
    </bk>
    <bk>
      <extLst>
        <ext xmlns:xlrd="http://schemas.microsoft.com/office/spreadsheetml/2017/richdata" uri="{3e2802c4-a4d2-4d8b-9148-e3be6c30e623}">
          <xlrd:rvb i="13470"/>
        </ext>
      </extLst>
    </bk>
    <bk>
      <extLst>
        <ext xmlns:xlrd="http://schemas.microsoft.com/office/spreadsheetml/2017/richdata" uri="{3e2802c4-a4d2-4d8b-9148-e3be6c30e623}">
          <xlrd:rvb i="13478"/>
        </ext>
      </extLst>
    </bk>
    <bk>
      <extLst>
        <ext xmlns:xlrd="http://schemas.microsoft.com/office/spreadsheetml/2017/richdata" uri="{3e2802c4-a4d2-4d8b-9148-e3be6c30e623}">
          <xlrd:rvb i="13485"/>
        </ext>
      </extLst>
    </bk>
    <bk>
      <extLst>
        <ext xmlns:xlrd="http://schemas.microsoft.com/office/spreadsheetml/2017/richdata" uri="{3e2802c4-a4d2-4d8b-9148-e3be6c30e623}">
          <xlrd:rvb i="13493"/>
        </ext>
      </extLst>
    </bk>
    <bk>
      <extLst>
        <ext xmlns:xlrd="http://schemas.microsoft.com/office/spreadsheetml/2017/richdata" uri="{3e2802c4-a4d2-4d8b-9148-e3be6c30e623}">
          <xlrd:rvb i="13501"/>
        </ext>
      </extLst>
    </bk>
    <bk>
      <extLst>
        <ext xmlns:xlrd="http://schemas.microsoft.com/office/spreadsheetml/2017/richdata" uri="{3e2802c4-a4d2-4d8b-9148-e3be6c30e623}">
          <xlrd:rvb i="13509"/>
        </ext>
      </extLst>
    </bk>
    <bk>
      <extLst>
        <ext xmlns:xlrd="http://schemas.microsoft.com/office/spreadsheetml/2017/richdata" uri="{3e2802c4-a4d2-4d8b-9148-e3be6c30e623}">
          <xlrd:rvb i="13519"/>
        </ext>
      </extLst>
    </bk>
    <bk>
      <extLst>
        <ext xmlns:xlrd="http://schemas.microsoft.com/office/spreadsheetml/2017/richdata" uri="{3e2802c4-a4d2-4d8b-9148-e3be6c30e623}">
          <xlrd:rvb i="13526"/>
        </ext>
      </extLst>
    </bk>
    <bk>
      <extLst>
        <ext xmlns:xlrd="http://schemas.microsoft.com/office/spreadsheetml/2017/richdata" uri="{3e2802c4-a4d2-4d8b-9148-e3be6c30e623}">
          <xlrd:rvb i="13534"/>
        </ext>
      </extLst>
    </bk>
    <bk>
      <extLst>
        <ext xmlns:xlrd="http://schemas.microsoft.com/office/spreadsheetml/2017/richdata" uri="{3e2802c4-a4d2-4d8b-9148-e3be6c30e623}">
          <xlrd:rvb i="13542"/>
        </ext>
      </extLst>
    </bk>
    <bk>
      <extLst>
        <ext xmlns:xlrd="http://schemas.microsoft.com/office/spreadsheetml/2017/richdata" uri="{3e2802c4-a4d2-4d8b-9148-e3be6c30e623}">
          <xlrd:rvb i="13550"/>
        </ext>
      </extLst>
    </bk>
    <bk>
      <extLst>
        <ext xmlns:xlrd="http://schemas.microsoft.com/office/spreadsheetml/2017/richdata" uri="{3e2802c4-a4d2-4d8b-9148-e3be6c30e623}">
          <xlrd:rvb i="13558"/>
        </ext>
      </extLst>
    </bk>
    <bk>
      <extLst>
        <ext xmlns:xlrd="http://schemas.microsoft.com/office/spreadsheetml/2017/richdata" uri="{3e2802c4-a4d2-4d8b-9148-e3be6c30e623}">
          <xlrd:rvb i="13566"/>
        </ext>
      </extLst>
    </bk>
    <bk>
      <extLst>
        <ext xmlns:xlrd="http://schemas.microsoft.com/office/spreadsheetml/2017/richdata" uri="{3e2802c4-a4d2-4d8b-9148-e3be6c30e623}">
          <xlrd:rvb i="13574"/>
        </ext>
      </extLst>
    </bk>
    <bk>
      <extLst>
        <ext xmlns:xlrd="http://schemas.microsoft.com/office/spreadsheetml/2017/richdata" uri="{3e2802c4-a4d2-4d8b-9148-e3be6c30e623}">
          <xlrd:rvb i="13581"/>
        </ext>
      </extLst>
    </bk>
    <bk>
      <extLst>
        <ext xmlns:xlrd="http://schemas.microsoft.com/office/spreadsheetml/2017/richdata" uri="{3e2802c4-a4d2-4d8b-9148-e3be6c30e623}">
          <xlrd:rvb i="13590"/>
        </ext>
      </extLst>
    </bk>
    <bk>
      <extLst>
        <ext xmlns:xlrd="http://schemas.microsoft.com/office/spreadsheetml/2017/richdata" uri="{3e2802c4-a4d2-4d8b-9148-e3be6c30e623}">
          <xlrd:rvb i="13597"/>
        </ext>
      </extLst>
    </bk>
    <bk>
      <extLst>
        <ext xmlns:xlrd="http://schemas.microsoft.com/office/spreadsheetml/2017/richdata" uri="{3e2802c4-a4d2-4d8b-9148-e3be6c30e623}">
          <xlrd:rvb i="13607"/>
        </ext>
      </extLst>
    </bk>
    <bk>
      <extLst>
        <ext xmlns:xlrd="http://schemas.microsoft.com/office/spreadsheetml/2017/richdata" uri="{3e2802c4-a4d2-4d8b-9148-e3be6c30e623}">
          <xlrd:rvb i="13615"/>
        </ext>
      </extLst>
    </bk>
    <bk>
      <extLst>
        <ext xmlns:xlrd="http://schemas.microsoft.com/office/spreadsheetml/2017/richdata" uri="{3e2802c4-a4d2-4d8b-9148-e3be6c30e623}">
          <xlrd:rvb i="13623"/>
        </ext>
      </extLst>
    </bk>
    <bk>
      <extLst>
        <ext xmlns:xlrd="http://schemas.microsoft.com/office/spreadsheetml/2017/richdata" uri="{3e2802c4-a4d2-4d8b-9148-e3be6c30e623}">
          <xlrd:rvb i="13631"/>
        </ext>
      </extLst>
    </bk>
    <bk>
      <extLst>
        <ext xmlns:xlrd="http://schemas.microsoft.com/office/spreadsheetml/2017/richdata" uri="{3e2802c4-a4d2-4d8b-9148-e3be6c30e623}">
          <xlrd:rvb i="13639"/>
        </ext>
      </extLst>
    </bk>
    <bk>
      <extLst>
        <ext xmlns:xlrd="http://schemas.microsoft.com/office/spreadsheetml/2017/richdata" uri="{3e2802c4-a4d2-4d8b-9148-e3be6c30e623}">
          <xlrd:rvb i="13647"/>
        </ext>
      </extLst>
    </bk>
    <bk>
      <extLst>
        <ext xmlns:xlrd="http://schemas.microsoft.com/office/spreadsheetml/2017/richdata" uri="{3e2802c4-a4d2-4d8b-9148-e3be6c30e623}">
          <xlrd:rvb i="13655"/>
        </ext>
      </extLst>
    </bk>
    <bk>
      <extLst>
        <ext xmlns:xlrd="http://schemas.microsoft.com/office/spreadsheetml/2017/richdata" uri="{3e2802c4-a4d2-4d8b-9148-e3be6c30e623}">
          <xlrd:rvb i="13663"/>
        </ext>
      </extLst>
    </bk>
    <bk>
      <extLst>
        <ext xmlns:xlrd="http://schemas.microsoft.com/office/spreadsheetml/2017/richdata" uri="{3e2802c4-a4d2-4d8b-9148-e3be6c30e623}">
          <xlrd:rvb i="13672"/>
        </ext>
      </extLst>
    </bk>
    <bk>
      <extLst>
        <ext xmlns:xlrd="http://schemas.microsoft.com/office/spreadsheetml/2017/richdata" uri="{3e2802c4-a4d2-4d8b-9148-e3be6c30e623}">
          <xlrd:rvb i="13735"/>
        </ext>
      </extLst>
    </bk>
    <bk>
      <extLst>
        <ext xmlns:xlrd="http://schemas.microsoft.com/office/spreadsheetml/2017/richdata" uri="{3e2802c4-a4d2-4d8b-9148-e3be6c30e623}">
          <xlrd:rvb i="13745"/>
        </ext>
      </extLst>
    </bk>
    <bk>
      <extLst>
        <ext xmlns:xlrd="http://schemas.microsoft.com/office/spreadsheetml/2017/richdata" uri="{3e2802c4-a4d2-4d8b-9148-e3be6c30e623}">
          <xlrd:rvb i="13752"/>
        </ext>
      </extLst>
    </bk>
    <bk>
      <extLst>
        <ext xmlns:xlrd="http://schemas.microsoft.com/office/spreadsheetml/2017/richdata" uri="{3e2802c4-a4d2-4d8b-9148-e3be6c30e623}">
          <xlrd:rvb i="13760"/>
        </ext>
      </extLst>
    </bk>
    <bk>
      <extLst>
        <ext xmlns:xlrd="http://schemas.microsoft.com/office/spreadsheetml/2017/richdata" uri="{3e2802c4-a4d2-4d8b-9148-e3be6c30e623}">
          <xlrd:rvb i="13768"/>
        </ext>
      </extLst>
    </bk>
    <bk>
      <extLst>
        <ext xmlns:xlrd="http://schemas.microsoft.com/office/spreadsheetml/2017/richdata" uri="{3e2802c4-a4d2-4d8b-9148-e3be6c30e623}">
          <xlrd:rvb i="13776"/>
        </ext>
      </extLst>
    </bk>
    <bk>
      <extLst>
        <ext xmlns:xlrd="http://schemas.microsoft.com/office/spreadsheetml/2017/richdata" uri="{3e2802c4-a4d2-4d8b-9148-e3be6c30e623}">
          <xlrd:rvb i="13783"/>
        </ext>
      </extLst>
    </bk>
    <bk>
      <extLst>
        <ext xmlns:xlrd="http://schemas.microsoft.com/office/spreadsheetml/2017/richdata" uri="{3e2802c4-a4d2-4d8b-9148-e3be6c30e623}">
          <xlrd:rvb i="13791"/>
        </ext>
      </extLst>
    </bk>
    <bk>
      <extLst>
        <ext xmlns:xlrd="http://schemas.microsoft.com/office/spreadsheetml/2017/richdata" uri="{3e2802c4-a4d2-4d8b-9148-e3be6c30e623}">
          <xlrd:rvb i="13801"/>
        </ext>
      </extLst>
    </bk>
    <bk>
      <extLst>
        <ext xmlns:xlrd="http://schemas.microsoft.com/office/spreadsheetml/2017/richdata" uri="{3e2802c4-a4d2-4d8b-9148-e3be6c30e623}">
          <xlrd:rvb i="13809"/>
        </ext>
      </extLst>
    </bk>
    <bk>
      <extLst>
        <ext xmlns:xlrd="http://schemas.microsoft.com/office/spreadsheetml/2017/richdata" uri="{3e2802c4-a4d2-4d8b-9148-e3be6c30e623}">
          <xlrd:rvb i="13817"/>
        </ext>
      </extLst>
    </bk>
    <bk>
      <extLst>
        <ext xmlns:xlrd="http://schemas.microsoft.com/office/spreadsheetml/2017/richdata" uri="{3e2802c4-a4d2-4d8b-9148-e3be6c30e623}">
          <xlrd:rvb i="13826"/>
        </ext>
      </extLst>
    </bk>
    <bk>
      <extLst>
        <ext xmlns:xlrd="http://schemas.microsoft.com/office/spreadsheetml/2017/richdata" uri="{3e2802c4-a4d2-4d8b-9148-e3be6c30e623}">
          <xlrd:rvb i="13834"/>
        </ext>
      </extLst>
    </bk>
    <bk>
      <extLst>
        <ext xmlns:xlrd="http://schemas.microsoft.com/office/spreadsheetml/2017/richdata" uri="{3e2802c4-a4d2-4d8b-9148-e3be6c30e623}">
          <xlrd:rvb i="13841"/>
        </ext>
      </extLst>
    </bk>
    <bk>
      <extLst>
        <ext xmlns:xlrd="http://schemas.microsoft.com/office/spreadsheetml/2017/richdata" uri="{3e2802c4-a4d2-4d8b-9148-e3be6c30e623}">
          <xlrd:rvb i="13851"/>
        </ext>
      </extLst>
    </bk>
    <bk>
      <extLst>
        <ext xmlns:xlrd="http://schemas.microsoft.com/office/spreadsheetml/2017/richdata" uri="{3e2802c4-a4d2-4d8b-9148-e3be6c30e623}">
          <xlrd:rvb i="13858"/>
        </ext>
      </extLst>
    </bk>
    <bk>
      <extLst>
        <ext xmlns:xlrd="http://schemas.microsoft.com/office/spreadsheetml/2017/richdata" uri="{3e2802c4-a4d2-4d8b-9148-e3be6c30e623}">
          <xlrd:rvb i="13866"/>
        </ext>
      </extLst>
    </bk>
    <bk>
      <extLst>
        <ext xmlns:xlrd="http://schemas.microsoft.com/office/spreadsheetml/2017/richdata" uri="{3e2802c4-a4d2-4d8b-9148-e3be6c30e623}">
          <xlrd:rvb i="13874"/>
        </ext>
      </extLst>
    </bk>
    <bk>
      <extLst>
        <ext xmlns:xlrd="http://schemas.microsoft.com/office/spreadsheetml/2017/richdata" uri="{3e2802c4-a4d2-4d8b-9148-e3be6c30e623}">
          <xlrd:rvb i="13881"/>
        </ext>
      </extLst>
    </bk>
    <bk>
      <extLst>
        <ext xmlns:xlrd="http://schemas.microsoft.com/office/spreadsheetml/2017/richdata" uri="{3e2802c4-a4d2-4d8b-9148-e3be6c30e623}">
          <xlrd:rvb i="13889"/>
        </ext>
      </extLst>
    </bk>
    <bk>
      <extLst>
        <ext xmlns:xlrd="http://schemas.microsoft.com/office/spreadsheetml/2017/richdata" uri="{3e2802c4-a4d2-4d8b-9148-e3be6c30e623}">
          <xlrd:rvb i="13899"/>
        </ext>
      </extLst>
    </bk>
    <bk>
      <extLst>
        <ext xmlns:xlrd="http://schemas.microsoft.com/office/spreadsheetml/2017/richdata" uri="{3e2802c4-a4d2-4d8b-9148-e3be6c30e623}">
          <xlrd:rvb i="13906"/>
        </ext>
      </extLst>
    </bk>
    <bk>
      <extLst>
        <ext xmlns:xlrd="http://schemas.microsoft.com/office/spreadsheetml/2017/richdata" uri="{3e2802c4-a4d2-4d8b-9148-e3be6c30e623}">
          <xlrd:rvb i="13914"/>
        </ext>
      </extLst>
    </bk>
    <bk>
      <extLst>
        <ext xmlns:xlrd="http://schemas.microsoft.com/office/spreadsheetml/2017/richdata" uri="{3e2802c4-a4d2-4d8b-9148-e3be6c30e623}">
          <xlrd:rvb i="13922"/>
        </ext>
      </extLst>
    </bk>
    <bk>
      <extLst>
        <ext xmlns:xlrd="http://schemas.microsoft.com/office/spreadsheetml/2017/richdata" uri="{3e2802c4-a4d2-4d8b-9148-e3be6c30e623}">
          <xlrd:rvb i="13932"/>
        </ext>
      </extLst>
    </bk>
    <bk>
      <extLst>
        <ext xmlns:xlrd="http://schemas.microsoft.com/office/spreadsheetml/2017/richdata" uri="{3e2802c4-a4d2-4d8b-9148-e3be6c30e623}">
          <xlrd:rvb i="13942"/>
        </ext>
      </extLst>
    </bk>
    <bk>
      <extLst>
        <ext xmlns:xlrd="http://schemas.microsoft.com/office/spreadsheetml/2017/richdata" uri="{3e2802c4-a4d2-4d8b-9148-e3be6c30e623}">
          <xlrd:rvb i="13950"/>
        </ext>
      </extLst>
    </bk>
    <bk>
      <extLst>
        <ext xmlns:xlrd="http://schemas.microsoft.com/office/spreadsheetml/2017/richdata" uri="{3e2802c4-a4d2-4d8b-9148-e3be6c30e623}">
          <xlrd:rvb i="13958"/>
        </ext>
      </extLst>
    </bk>
    <bk>
      <extLst>
        <ext xmlns:xlrd="http://schemas.microsoft.com/office/spreadsheetml/2017/richdata" uri="{3e2802c4-a4d2-4d8b-9148-e3be6c30e623}">
          <xlrd:rvb i="13966"/>
        </ext>
      </extLst>
    </bk>
    <bk>
      <extLst>
        <ext xmlns:xlrd="http://schemas.microsoft.com/office/spreadsheetml/2017/richdata" uri="{3e2802c4-a4d2-4d8b-9148-e3be6c30e623}">
          <xlrd:rvb i="13974"/>
        </ext>
      </extLst>
    </bk>
    <bk>
      <extLst>
        <ext xmlns:xlrd="http://schemas.microsoft.com/office/spreadsheetml/2017/richdata" uri="{3e2802c4-a4d2-4d8b-9148-e3be6c30e623}">
          <xlrd:rvb i="13982"/>
        </ext>
      </extLst>
    </bk>
    <bk>
      <extLst>
        <ext xmlns:xlrd="http://schemas.microsoft.com/office/spreadsheetml/2017/richdata" uri="{3e2802c4-a4d2-4d8b-9148-e3be6c30e623}">
          <xlrd:rvb i="13990"/>
        </ext>
      </extLst>
    </bk>
    <bk>
      <extLst>
        <ext xmlns:xlrd="http://schemas.microsoft.com/office/spreadsheetml/2017/richdata" uri="{3e2802c4-a4d2-4d8b-9148-e3be6c30e623}">
          <xlrd:rvb i="13998"/>
        </ext>
      </extLst>
    </bk>
    <bk>
      <extLst>
        <ext xmlns:xlrd="http://schemas.microsoft.com/office/spreadsheetml/2017/richdata" uri="{3e2802c4-a4d2-4d8b-9148-e3be6c30e623}">
          <xlrd:rvb i="14006"/>
        </ext>
      </extLst>
    </bk>
    <bk>
      <extLst>
        <ext xmlns:xlrd="http://schemas.microsoft.com/office/spreadsheetml/2017/richdata" uri="{3e2802c4-a4d2-4d8b-9148-e3be6c30e623}">
          <xlrd:rvb i="14014"/>
        </ext>
      </extLst>
    </bk>
    <bk>
      <extLst>
        <ext xmlns:xlrd="http://schemas.microsoft.com/office/spreadsheetml/2017/richdata" uri="{3e2802c4-a4d2-4d8b-9148-e3be6c30e623}">
          <xlrd:rvb i="14022"/>
        </ext>
      </extLst>
    </bk>
    <bk>
      <extLst>
        <ext xmlns:xlrd="http://schemas.microsoft.com/office/spreadsheetml/2017/richdata" uri="{3e2802c4-a4d2-4d8b-9148-e3be6c30e623}">
          <xlrd:rvb i="14031"/>
        </ext>
      </extLst>
    </bk>
    <bk>
      <extLst>
        <ext xmlns:xlrd="http://schemas.microsoft.com/office/spreadsheetml/2017/richdata" uri="{3e2802c4-a4d2-4d8b-9148-e3be6c30e623}">
          <xlrd:rvb i="14039"/>
        </ext>
      </extLst>
    </bk>
    <bk>
      <extLst>
        <ext xmlns:xlrd="http://schemas.microsoft.com/office/spreadsheetml/2017/richdata" uri="{3e2802c4-a4d2-4d8b-9148-e3be6c30e623}">
          <xlrd:rvb i="14047"/>
        </ext>
      </extLst>
    </bk>
    <bk>
      <extLst>
        <ext xmlns:xlrd="http://schemas.microsoft.com/office/spreadsheetml/2017/richdata" uri="{3e2802c4-a4d2-4d8b-9148-e3be6c30e623}">
          <xlrd:rvb i="14055"/>
        </ext>
      </extLst>
    </bk>
    <bk>
      <extLst>
        <ext xmlns:xlrd="http://schemas.microsoft.com/office/spreadsheetml/2017/richdata" uri="{3e2802c4-a4d2-4d8b-9148-e3be6c30e623}">
          <xlrd:rvb i="14063"/>
        </ext>
      </extLst>
    </bk>
    <bk>
      <extLst>
        <ext xmlns:xlrd="http://schemas.microsoft.com/office/spreadsheetml/2017/richdata" uri="{3e2802c4-a4d2-4d8b-9148-e3be6c30e623}">
          <xlrd:rvb i="14070"/>
        </ext>
      </extLst>
    </bk>
    <bk>
      <extLst>
        <ext xmlns:xlrd="http://schemas.microsoft.com/office/spreadsheetml/2017/richdata" uri="{3e2802c4-a4d2-4d8b-9148-e3be6c30e623}">
          <xlrd:rvb i="14078"/>
        </ext>
      </extLst>
    </bk>
    <bk>
      <extLst>
        <ext xmlns:xlrd="http://schemas.microsoft.com/office/spreadsheetml/2017/richdata" uri="{3e2802c4-a4d2-4d8b-9148-e3be6c30e623}">
          <xlrd:rvb i="14086"/>
        </ext>
      </extLst>
    </bk>
    <bk>
      <extLst>
        <ext xmlns:xlrd="http://schemas.microsoft.com/office/spreadsheetml/2017/richdata" uri="{3e2802c4-a4d2-4d8b-9148-e3be6c30e623}">
          <xlrd:rvb i="14094"/>
        </ext>
      </extLst>
    </bk>
    <bk>
      <extLst>
        <ext xmlns:xlrd="http://schemas.microsoft.com/office/spreadsheetml/2017/richdata" uri="{3e2802c4-a4d2-4d8b-9148-e3be6c30e623}">
          <xlrd:rvb i="14102"/>
        </ext>
      </extLst>
    </bk>
    <bk>
      <extLst>
        <ext xmlns:xlrd="http://schemas.microsoft.com/office/spreadsheetml/2017/richdata" uri="{3e2802c4-a4d2-4d8b-9148-e3be6c30e623}">
          <xlrd:rvb i="14110"/>
        </ext>
      </extLst>
    </bk>
    <bk>
      <extLst>
        <ext xmlns:xlrd="http://schemas.microsoft.com/office/spreadsheetml/2017/richdata" uri="{3e2802c4-a4d2-4d8b-9148-e3be6c30e623}">
          <xlrd:rvb i="14120"/>
        </ext>
      </extLst>
    </bk>
    <bk>
      <extLst>
        <ext xmlns:xlrd="http://schemas.microsoft.com/office/spreadsheetml/2017/richdata" uri="{3e2802c4-a4d2-4d8b-9148-e3be6c30e623}">
          <xlrd:rvb i="14128"/>
        </ext>
      </extLst>
    </bk>
    <bk>
      <extLst>
        <ext xmlns:xlrd="http://schemas.microsoft.com/office/spreadsheetml/2017/richdata" uri="{3e2802c4-a4d2-4d8b-9148-e3be6c30e623}">
          <xlrd:rvb i="14136"/>
        </ext>
      </extLst>
    </bk>
    <bk>
      <extLst>
        <ext xmlns:xlrd="http://schemas.microsoft.com/office/spreadsheetml/2017/richdata" uri="{3e2802c4-a4d2-4d8b-9148-e3be6c30e623}">
          <xlrd:rvb i="14144"/>
        </ext>
      </extLst>
    </bk>
    <bk>
      <extLst>
        <ext xmlns:xlrd="http://schemas.microsoft.com/office/spreadsheetml/2017/richdata" uri="{3e2802c4-a4d2-4d8b-9148-e3be6c30e623}">
          <xlrd:rvb i="14152"/>
        </ext>
      </extLst>
    </bk>
    <bk>
      <extLst>
        <ext xmlns:xlrd="http://schemas.microsoft.com/office/spreadsheetml/2017/richdata" uri="{3e2802c4-a4d2-4d8b-9148-e3be6c30e623}">
          <xlrd:rvb i="14160"/>
        </ext>
      </extLst>
    </bk>
    <bk>
      <extLst>
        <ext xmlns:xlrd="http://schemas.microsoft.com/office/spreadsheetml/2017/richdata" uri="{3e2802c4-a4d2-4d8b-9148-e3be6c30e623}">
          <xlrd:rvb i="14167"/>
        </ext>
      </extLst>
    </bk>
    <bk>
      <extLst>
        <ext xmlns:xlrd="http://schemas.microsoft.com/office/spreadsheetml/2017/richdata" uri="{3e2802c4-a4d2-4d8b-9148-e3be6c30e623}">
          <xlrd:rvb i="14174"/>
        </ext>
      </extLst>
    </bk>
    <bk>
      <extLst>
        <ext xmlns:xlrd="http://schemas.microsoft.com/office/spreadsheetml/2017/richdata" uri="{3e2802c4-a4d2-4d8b-9148-e3be6c30e623}">
          <xlrd:rvb i="14182"/>
        </ext>
      </extLst>
    </bk>
    <bk>
      <extLst>
        <ext xmlns:xlrd="http://schemas.microsoft.com/office/spreadsheetml/2017/richdata" uri="{3e2802c4-a4d2-4d8b-9148-e3be6c30e623}">
          <xlrd:rvb i="14190"/>
        </ext>
      </extLst>
    </bk>
    <bk>
      <extLst>
        <ext xmlns:xlrd="http://schemas.microsoft.com/office/spreadsheetml/2017/richdata" uri="{3e2802c4-a4d2-4d8b-9148-e3be6c30e623}">
          <xlrd:rvb i="14198"/>
        </ext>
      </extLst>
    </bk>
    <bk>
      <extLst>
        <ext xmlns:xlrd="http://schemas.microsoft.com/office/spreadsheetml/2017/richdata" uri="{3e2802c4-a4d2-4d8b-9148-e3be6c30e623}">
          <xlrd:rvb i="14206"/>
        </ext>
      </extLst>
    </bk>
    <bk>
      <extLst>
        <ext xmlns:xlrd="http://schemas.microsoft.com/office/spreadsheetml/2017/richdata" uri="{3e2802c4-a4d2-4d8b-9148-e3be6c30e623}">
          <xlrd:rvb i="14214"/>
        </ext>
      </extLst>
    </bk>
    <bk>
      <extLst>
        <ext xmlns:xlrd="http://schemas.microsoft.com/office/spreadsheetml/2017/richdata" uri="{3e2802c4-a4d2-4d8b-9148-e3be6c30e623}">
          <xlrd:rvb i="14222"/>
        </ext>
      </extLst>
    </bk>
    <bk>
      <extLst>
        <ext xmlns:xlrd="http://schemas.microsoft.com/office/spreadsheetml/2017/richdata" uri="{3e2802c4-a4d2-4d8b-9148-e3be6c30e623}">
          <xlrd:rvb i="14229"/>
        </ext>
      </extLst>
    </bk>
    <bk>
      <extLst>
        <ext xmlns:xlrd="http://schemas.microsoft.com/office/spreadsheetml/2017/richdata" uri="{3e2802c4-a4d2-4d8b-9148-e3be6c30e623}">
          <xlrd:rvb i="14236"/>
        </ext>
      </extLst>
    </bk>
    <bk>
      <extLst>
        <ext xmlns:xlrd="http://schemas.microsoft.com/office/spreadsheetml/2017/richdata" uri="{3e2802c4-a4d2-4d8b-9148-e3be6c30e623}">
          <xlrd:rvb i="14244"/>
        </ext>
      </extLst>
    </bk>
    <bk>
      <extLst>
        <ext xmlns:xlrd="http://schemas.microsoft.com/office/spreadsheetml/2017/richdata" uri="{3e2802c4-a4d2-4d8b-9148-e3be6c30e623}">
          <xlrd:rvb i="14254"/>
        </ext>
      </extLst>
    </bk>
    <bk>
      <extLst>
        <ext xmlns:xlrd="http://schemas.microsoft.com/office/spreadsheetml/2017/richdata" uri="{3e2802c4-a4d2-4d8b-9148-e3be6c30e623}">
          <xlrd:rvb i="14261"/>
        </ext>
      </extLst>
    </bk>
    <bk>
      <extLst>
        <ext xmlns:xlrd="http://schemas.microsoft.com/office/spreadsheetml/2017/richdata" uri="{3e2802c4-a4d2-4d8b-9148-e3be6c30e623}">
          <xlrd:rvb i="14271"/>
        </ext>
      </extLst>
    </bk>
    <bk>
      <extLst>
        <ext xmlns:xlrd="http://schemas.microsoft.com/office/spreadsheetml/2017/richdata" uri="{3e2802c4-a4d2-4d8b-9148-e3be6c30e623}">
          <xlrd:rvb i="14279"/>
        </ext>
      </extLst>
    </bk>
    <bk>
      <extLst>
        <ext xmlns:xlrd="http://schemas.microsoft.com/office/spreadsheetml/2017/richdata" uri="{3e2802c4-a4d2-4d8b-9148-e3be6c30e623}">
          <xlrd:rvb i="14287"/>
        </ext>
      </extLst>
    </bk>
    <bk>
      <extLst>
        <ext xmlns:xlrd="http://schemas.microsoft.com/office/spreadsheetml/2017/richdata" uri="{3e2802c4-a4d2-4d8b-9148-e3be6c30e623}">
          <xlrd:rvb i="14295"/>
        </ext>
      </extLst>
    </bk>
    <bk>
      <extLst>
        <ext xmlns:xlrd="http://schemas.microsoft.com/office/spreadsheetml/2017/richdata" uri="{3e2802c4-a4d2-4d8b-9148-e3be6c30e623}">
          <xlrd:rvb i="14305"/>
        </ext>
      </extLst>
    </bk>
    <bk>
      <extLst>
        <ext xmlns:xlrd="http://schemas.microsoft.com/office/spreadsheetml/2017/richdata" uri="{3e2802c4-a4d2-4d8b-9148-e3be6c30e623}">
          <xlrd:rvb i="14313"/>
        </ext>
      </extLst>
    </bk>
    <bk>
      <extLst>
        <ext xmlns:xlrd="http://schemas.microsoft.com/office/spreadsheetml/2017/richdata" uri="{3e2802c4-a4d2-4d8b-9148-e3be6c30e623}">
          <xlrd:rvb i="14321"/>
        </ext>
      </extLst>
    </bk>
    <bk>
      <extLst>
        <ext xmlns:xlrd="http://schemas.microsoft.com/office/spreadsheetml/2017/richdata" uri="{3e2802c4-a4d2-4d8b-9148-e3be6c30e623}">
          <xlrd:rvb i="14329"/>
        </ext>
      </extLst>
    </bk>
    <bk>
      <extLst>
        <ext xmlns:xlrd="http://schemas.microsoft.com/office/spreadsheetml/2017/richdata" uri="{3e2802c4-a4d2-4d8b-9148-e3be6c30e623}">
          <xlrd:rvb i="14337"/>
        </ext>
      </extLst>
    </bk>
    <bk>
      <extLst>
        <ext xmlns:xlrd="http://schemas.microsoft.com/office/spreadsheetml/2017/richdata" uri="{3e2802c4-a4d2-4d8b-9148-e3be6c30e623}">
          <xlrd:rvb i="14345"/>
        </ext>
      </extLst>
    </bk>
    <bk>
      <extLst>
        <ext xmlns:xlrd="http://schemas.microsoft.com/office/spreadsheetml/2017/richdata" uri="{3e2802c4-a4d2-4d8b-9148-e3be6c30e623}">
          <xlrd:rvb i="14353"/>
        </ext>
      </extLst>
    </bk>
    <bk>
      <extLst>
        <ext xmlns:xlrd="http://schemas.microsoft.com/office/spreadsheetml/2017/richdata" uri="{3e2802c4-a4d2-4d8b-9148-e3be6c30e623}">
          <xlrd:rvb i="14363"/>
        </ext>
      </extLst>
    </bk>
    <bk>
      <extLst>
        <ext xmlns:xlrd="http://schemas.microsoft.com/office/spreadsheetml/2017/richdata" uri="{3e2802c4-a4d2-4d8b-9148-e3be6c30e623}">
          <xlrd:rvb i="14373"/>
        </ext>
      </extLst>
    </bk>
    <bk>
      <extLst>
        <ext xmlns:xlrd="http://schemas.microsoft.com/office/spreadsheetml/2017/richdata" uri="{3e2802c4-a4d2-4d8b-9148-e3be6c30e623}">
          <xlrd:rvb i="14381"/>
        </ext>
      </extLst>
    </bk>
    <bk>
      <extLst>
        <ext xmlns:xlrd="http://schemas.microsoft.com/office/spreadsheetml/2017/richdata" uri="{3e2802c4-a4d2-4d8b-9148-e3be6c30e623}">
          <xlrd:rvb i="14389"/>
        </ext>
      </extLst>
    </bk>
    <bk>
      <extLst>
        <ext xmlns:xlrd="http://schemas.microsoft.com/office/spreadsheetml/2017/richdata" uri="{3e2802c4-a4d2-4d8b-9148-e3be6c30e623}">
          <xlrd:rvb i="14396"/>
        </ext>
      </extLst>
    </bk>
    <bk>
      <extLst>
        <ext xmlns:xlrd="http://schemas.microsoft.com/office/spreadsheetml/2017/richdata" uri="{3e2802c4-a4d2-4d8b-9148-e3be6c30e623}">
          <xlrd:rvb i="14403"/>
        </ext>
      </extLst>
    </bk>
    <bk>
      <extLst>
        <ext xmlns:xlrd="http://schemas.microsoft.com/office/spreadsheetml/2017/richdata" uri="{3e2802c4-a4d2-4d8b-9148-e3be6c30e623}">
          <xlrd:rvb i="14411"/>
        </ext>
      </extLst>
    </bk>
    <bk>
      <extLst>
        <ext xmlns:xlrd="http://schemas.microsoft.com/office/spreadsheetml/2017/richdata" uri="{3e2802c4-a4d2-4d8b-9148-e3be6c30e623}">
          <xlrd:rvb i="14419"/>
        </ext>
      </extLst>
    </bk>
    <bk>
      <extLst>
        <ext xmlns:xlrd="http://schemas.microsoft.com/office/spreadsheetml/2017/richdata" uri="{3e2802c4-a4d2-4d8b-9148-e3be6c30e623}">
          <xlrd:rvb i="14428"/>
        </ext>
      </extLst>
    </bk>
    <bk>
      <extLst>
        <ext xmlns:xlrd="http://schemas.microsoft.com/office/spreadsheetml/2017/richdata" uri="{3e2802c4-a4d2-4d8b-9148-e3be6c30e623}">
          <xlrd:rvb i="14438"/>
        </ext>
      </extLst>
    </bk>
    <bk>
      <extLst>
        <ext xmlns:xlrd="http://schemas.microsoft.com/office/spreadsheetml/2017/richdata" uri="{3e2802c4-a4d2-4d8b-9148-e3be6c30e623}">
          <xlrd:rvb i="14445"/>
        </ext>
      </extLst>
    </bk>
    <bk>
      <extLst>
        <ext xmlns:xlrd="http://schemas.microsoft.com/office/spreadsheetml/2017/richdata" uri="{3e2802c4-a4d2-4d8b-9148-e3be6c30e623}">
          <xlrd:rvb i="14453"/>
        </ext>
      </extLst>
    </bk>
    <bk>
      <extLst>
        <ext xmlns:xlrd="http://schemas.microsoft.com/office/spreadsheetml/2017/richdata" uri="{3e2802c4-a4d2-4d8b-9148-e3be6c30e623}">
          <xlrd:rvb i="14461"/>
        </ext>
      </extLst>
    </bk>
    <bk>
      <extLst>
        <ext xmlns:xlrd="http://schemas.microsoft.com/office/spreadsheetml/2017/richdata" uri="{3e2802c4-a4d2-4d8b-9148-e3be6c30e623}">
          <xlrd:rvb i="14468"/>
        </ext>
      </extLst>
    </bk>
    <bk>
      <extLst>
        <ext xmlns:xlrd="http://schemas.microsoft.com/office/spreadsheetml/2017/richdata" uri="{3e2802c4-a4d2-4d8b-9148-e3be6c30e623}">
          <xlrd:rvb i="14476"/>
        </ext>
      </extLst>
    </bk>
    <bk>
      <extLst>
        <ext xmlns:xlrd="http://schemas.microsoft.com/office/spreadsheetml/2017/richdata" uri="{3e2802c4-a4d2-4d8b-9148-e3be6c30e623}">
          <xlrd:rvb i="14485"/>
        </ext>
      </extLst>
    </bk>
    <bk>
      <extLst>
        <ext xmlns:xlrd="http://schemas.microsoft.com/office/spreadsheetml/2017/richdata" uri="{3e2802c4-a4d2-4d8b-9148-e3be6c30e623}">
          <xlrd:rvb i="14493"/>
        </ext>
      </extLst>
    </bk>
    <bk>
      <extLst>
        <ext xmlns:xlrd="http://schemas.microsoft.com/office/spreadsheetml/2017/richdata" uri="{3e2802c4-a4d2-4d8b-9148-e3be6c30e623}">
          <xlrd:rvb i="14502"/>
        </ext>
      </extLst>
    </bk>
    <bk>
      <extLst>
        <ext xmlns:xlrd="http://schemas.microsoft.com/office/spreadsheetml/2017/richdata" uri="{3e2802c4-a4d2-4d8b-9148-e3be6c30e623}">
          <xlrd:rvb i="14510"/>
        </ext>
      </extLst>
    </bk>
    <bk>
      <extLst>
        <ext xmlns:xlrd="http://schemas.microsoft.com/office/spreadsheetml/2017/richdata" uri="{3e2802c4-a4d2-4d8b-9148-e3be6c30e623}">
          <xlrd:rvb i="14516"/>
        </ext>
      </extLst>
    </bk>
    <bk>
      <extLst>
        <ext xmlns:xlrd="http://schemas.microsoft.com/office/spreadsheetml/2017/richdata" uri="{3e2802c4-a4d2-4d8b-9148-e3be6c30e623}">
          <xlrd:rvb i="14523"/>
        </ext>
      </extLst>
    </bk>
    <bk>
      <extLst>
        <ext xmlns:xlrd="http://schemas.microsoft.com/office/spreadsheetml/2017/richdata" uri="{3e2802c4-a4d2-4d8b-9148-e3be6c30e623}">
          <xlrd:rvb i="14531"/>
        </ext>
      </extLst>
    </bk>
    <bk>
      <extLst>
        <ext xmlns:xlrd="http://schemas.microsoft.com/office/spreadsheetml/2017/richdata" uri="{3e2802c4-a4d2-4d8b-9148-e3be6c30e623}">
          <xlrd:rvb i="14539"/>
        </ext>
      </extLst>
    </bk>
    <bk>
      <extLst>
        <ext xmlns:xlrd="http://schemas.microsoft.com/office/spreadsheetml/2017/richdata" uri="{3e2802c4-a4d2-4d8b-9148-e3be6c30e623}">
          <xlrd:rvb i="14547"/>
        </ext>
      </extLst>
    </bk>
    <bk>
      <extLst>
        <ext xmlns:xlrd="http://schemas.microsoft.com/office/spreadsheetml/2017/richdata" uri="{3e2802c4-a4d2-4d8b-9148-e3be6c30e623}">
          <xlrd:rvb i="14556"/>
        </ext>
      </extLst>
    </bk>
    <bk>
      <extLst>
        <ext xmlns:xlrd="http://schemas.microsoft.com/office/spreadsheetml/2017/richdata" uri="{3e2802c4-a4d2-4d8b-9148-e3be6c30e623}">
          <xlrd:rvb i="14562"/>
        </ext>
      </extLst>
    </bk>
    <bk>
      <extLst>
        <ext xmlns:xlrd="http://schemas.microsoft.com/office/spreadsheetml/2017/richdata" uri="{3e2802c4-a4d2-4d8b-9148-e3be6c30e623}">
          <xlrd:rvb i="14570"/>
        </ext>
      </extLst>
    </bk>
    <bk>
      <extLst>
        <ext xmlns:xlrd="http://schemas.microsoft.com/office/spreadsheetml/2017/richdata" uri="{3e2802c4-a4d2-4d8b-9148-e3be6c30e623}">
          <xlrd:rvb i="14577"/>
        </ext>
      </extLst>
    </bk>
    <bk>
      <extLst>
        <ext xmlns:xlrd="http://schemas.microsoft.com/office/spreadsheetml/2017/richdata" uri="{3e2802c4-a4d2-4d8b-9148-e3be6c30e623}">
          <xlrd:rvb i="14585"/>
        </ext>
      </extLst>
    </bk>
    <bk>
      <extLst>
        <ext xmlns:xlrd="http://schemas.microsoft.com/office/spreadsheetml/2017/richdata" uri="{3e2802c4-a4d2-4d8b-9148-e3be6c30e623}">
          <xlrd:rvb i="14592"/>
        </ext>
      </extLst>
    </bk>
    <bk>
      <extLst>
        <ext xmlns:xlrd="http://schemas.microsoft.com/office/spreadsheetml/2017/richdata" uri="{3e2802c4-a4d2-4d8b-9148-e3be6c30e623}">
          <xlrd:rvb i="14599"/>
        </ext>
      </extLst>
    </bk>
    <bk>
      <extLst>
        <ext xmlns:xlrd="http://schemas.microsoft.com/office/spreadsheetml/2017/richdata" uri="{3e2802c4-a4d2-4d8b-9148-e3be6c30e623}">
          <xlrd:rvb i="14609"/>
        </ext>
      </extLst>
    </bk>
    <bk>
      <extLst>
        <ext xmlns:xlrd="http://schemas.microsoft.com/office/spreadsheetml/2017/richdata" uri="{3e2802c4-a4d2-4d8b-9148-e3be6c30e623}">
          <xlrd:rvb i="14617"/>
        </ext>
      </extLst>
    </bk>
    <bk>
      <extLst>
        <ext xmlns:xlrd="http://schemas.microsoft.com/office/spreadsheetml/2017/richdata" uri="{3e2802c4-a4d2-4d8b-9148-e3be6c30e623}">
          <xlrd:rvb i="14625"/>
        </ext>
      </extLst>
    </bk>
    <bk>
      <extLst>
        <ext xmlns:xlrd="http://schemas.microsoft.com/office/spreadsheetml/2017/richdata" uri="{3e2802c4-a4d2-4d8b-9148-e3be6c30e623}">
          <xlrd:rvb i="14632"/>
        </ext>
      </extLst>
    </bk>
    <bk>
      <extLst>
        <ext xmlns:xlrd="http://schemas.microsoft.com/office/spreadsheetml/2017/richdata" uri="{3e2802c4-a4d2-4d8b-9148-e3be6c30e623}">
          <xlrd:rvb i="14640"/>
        </ext>
      </extLst>
    </bk>
    <bk>
      <extLst>
        <ext xmlns:xlrd="http://schemas.microsoft.com/office/spreadsheetml/2017/richdata" uri="{3e2802c4-a4d2-4d8b-9148-e3be6c30e623}">
          <xlrd:rvb i="14648"/>
        </ext>
      </extLst>
    </bk>
    <bk>
      <extLst>
        <ext xmlns:xlrd="http://schemas.microsoft.com/office/spreadsheetml/2017/richdata" uri="{3e2802c4-a4d2-4d8b-9148-e3be6c30e623}">
          <xlrd:rvb i="14655"/>
        </ext>
      </extLst>
    </bk>
    <bk>
      <extLst>
        <ext xmlns:xlrd="http://schemas.microsoft.com/office/spreadsheetml/2017/richdata" uri="{3e2802c4-a4d2-4d8b-9148-e3be6c30e623}">
          <xlrd:rvb i="14663"/>
        </ext>
      </extLst>
    </bk>
    <bk>
      <extLst>
        <ext xmlns:xlrd="http://schemas.microsoft.com/office/spreadsheetml/2017/richdata" uri="{3e2802c4-a4d2-4d8b-9148-e3be6c30e623}">
          <xlrd:rvb i="14673"/>
        </ext>
      </extLst>
    </bk>
    <bk>
      <extLst>
        <ext xmlns:xlrd="http://schemas.microsoft.com/office/spreadsheetml/2017/richdata" uri="{3e2802c4-a4d2-4d8b-9148-e3be6c30e623}">
          <xlrd:rvb i="14681"/>
        </ext>
      </extLst>
    </bk>
    <bk>
      <extLst>
        <ext xmlns:xlrd="http://schemas.microsoft.com/office/spreadsheetml/2017/richdata" uri="{3e2802c4-a4d2-4d8b-9148-e3be6c30e623}">
          <xlrd:rvb i="14689"/>
        </ext>
      </extLst>
    </bk>
    <bk>
      <extLst>
        <ext xmlns:xlrd="http://schemas.microsoft.com/office/spreadsheetml/2017/richdata" uri="{3e2802c4-a4d2-4d8b-9148-e3be6c30e623}">
          <xlrd:rvb i="14696"/>
        </ext>
      </extLst>
    </bk>
    <bk>
      <extLst>
        <ext xmlns:xlrd="http://schemas.microsoft.com/office/spreadsheetml/2017/richdata" uri="{3e2802c4-a4d2-4d8b-9148-e3be6c30e623}">
          <xlrd:rvb i="14704"/>
        </ext>
      </extLst>
    </bk>
    <bk>
      <extLst>
        <ext xmlns:xlrd="http://schemas.microsoft.com/office/spreadsheetml/2017/richdata" uri="{3e2802c4-a4d2-4d8b-9148-e3be6c30e623}">
          <xlrd:rvb i="14713"/>
        </ext>
      </extLst>
    </bk>
    <bk>
      <extLst>
        <ext xmlns:xlrd="http://schemas.microsoft.com/office/spreadsheetml/2017/richdata" uri="{3e2802c4-a4d2-4d8b-9148-e3be6c30e623}">
          <xlrd:rvb i="14721"/>
        </ext>
      </extLst>
    </bk>
    <bk>
      <extLst>
        <ext xmlns:xlrd="http://schemas.microsoft.com/office/spreadsheetml/2017/richdata" uri="{3e2802c4-a4d2-4d8b-9148-e3be6c30e623}">
          <xlrd:rvb i="14729"/>
        </ext>
      </extLst>
    </bk>
    <bk>
      <extLst>
        <ext xmlns:xlrd="http://schemas.microsoft.com/office/spreadsheetml/2017/richdata" uri="{3e2802c4-a4d2-4d8b-9148-e3be6c30e623}">
          <xlrd:rvb i="14737"/>
        </ext>
      </extLst>
    </bk>
    <bk>
      <extLst>
        <ext xmlns:xlrd="http://schemas.microsoft.com/office/spreadsheetml/2017/richdata" uri="{3e2802c4-a4d2-4d8b-9148-e3be6c30e623}">
          <xlrd:rvb i="14746"/>
        </ext>
      </extLst>
    </bk>
    <bk>
      <extLst>
        <ext xmlns:xlrd="http://schemas.microsoft.com/office/spreadsheetml/2017/richdata" uri="{3e2802c4-a4d2-4d8b-9148-e3be6c30e623}">
          <xlrd:rvb i="14754"/>
        </ext>
      </extLst>
    </bk>
    <bk>
      <extLst>
        <ext xmlns:xlrd="http://schemas.microsoft.com/office/spreadsheetml/2017/richdata" uri="{3e2802c4-a4d2-4d8b-9148-e3be6c30e623}">
          <xlrd:rvb i="14762"/>
        </ext>
      </extLst>
    </bk>
    <bk>
      <extLst>
        <ext xmlns:xlrd="http://schemas.microsoft.com/office/spreadsheetml/2017/richdata" uri="{3e2802c4-a4d2-4d8b-9148-e3be6c30e623}">
          <xlrd:rvb i="14772"/>
        </ext>
      </extLst>
    </bk>
    <bk>
      <extLst>
        <ext xmlns:xlrd="http://schemas.microsoft.com/office/spreadsheetml/2017/richdata" uri="{3e2802c4-a4d2-4d8b-9148-e3be6c30e623}">
          <xlrd:rvb i="14780"/>
        </ext>
      </extLst>
    </bk>
    <bk>
      <extLst>
        <ext xmlns:xlrd="http://schemas.microsoft.com/office/spreadsheetml/2017/richdata" uri="{3e2802c4-a4d2-4d8b-9148-e3be6c30e623}">
          <xlrd:rvb i="14788"/>
        </ext>
      </extLst>
    </bk>
    <bk>
      <extLst>
        <ext xmlns:xlrd="http://schemas.microsoft.com/office/spreadsheetml/2017/richdata" uri="{3e2802c4-a4d2-4d8b-9148-e3be6c30e623}">
          <xlrd:rvb i="14796"/>
        </ext>
      </extLst>
    </bk>
    <bk>
      <extLst>
        <ext xmlns:xlrd="http://schemas.microsoft.com/office/spreadsheetml/2017/richdata" uri="{3e2802c4-a4d2-4d8b-9148-e3be6c30e623}">
          <xlrd:rvb i="14804"/>
        </ext>
      </extLst>
    </bk>
    <bk>
      <extLst>
        <ext xmlns:xlrd="http://schemas.microsoft.com/office/spreadsheetml/2017/richdata" uri="{3e2802c4-a4d2-4d8b-9148-e3be6c30e623}">
          <xlrd:rvb i="14812"/>
        </ext>
      </extLst>
    </bk>
    <bk>
      <extLst>
        <ext xmlns:xlrd="http://schemas.microsoft.com/office/spreadsheetml/2017/richdata" uri="{3e2802c4-a4d2-4d8b-9148-e3be6c30e623}">
          <xlrd:rvb i="14822"/>
        </ext>
      </extLst>
    </bk>
    <bk>
      <extLst>
        <ext xmlns:xlrd="http://schemas.microsoft.com/office/spreadsheetml/2017/richdata" uri="{3e2802c4-a4d2-4d8b-9148-e3be6c30e623}">
          <xlrd:rvb i="14830"/>
        </ext>
      </extLst>
    </bk>
    <bk>
      <extLst>
        <ext xmlns:xlrd="http://schemas.microsoft.com/office/spreadsheetml/2017/richdata" uri="{3e2802c4-a4d2-4d8b-9148-e3be6c30e623}">
          <xlrd:rvb i="14839"/>
        </ext>
      </extLst>
    </bk>
    <bk>
      <extLst>
        <ext xmlns:xlrd="http://schemas.microsoft.com/office/spreadsheetml/2017/richdata" uri="{3e2802c4-a4d2-4d8b-9148-e3be6c30e623}">
          <xlrd:rvb i="14848"/>
        </ext>
      </extLst>
    </bk>
    <bk>
      <extLst>
        <ext xmlns:xlrd="http://schemas.microsoft.com/office/spreadsheetml/2017/richdata" uri="{3e2802c4-a4d2-4d8b-9148-e3be6c30e623}">
          <xlrd:rvb i="14856"/>
        </ext>
      </extLst>
    </bk>
    <bk>
      <extLst>
        <ext xmlns:xlrd="http://schemas.microsoft.com/office/spreadsheetml/2017/richdata" uri="{3e2802c4-a4d2-4d8b-9148-e3be6c30e623}">
          <xlrd:rvb i="14864"/>
        </ext>
      </extLst>
    </bk>
    <bk>
      <extLst>
        <ext xmlns:xlrd="http://schemas.microsoft.com/office/spreadsheetml/2017/richdata" uri="{3e2802c4-a4d2-4d8b-9148-e3be6c30e623}">
          <xlrd:rvb i="14872"/>
        </ext>
      </extLst>
    </bk>
    <bk>
      <extLst>
        <ext xmlns:xlrd="http://schemas.microsoft.com/office/spreadsheetml/2017/richdata" uri="{3e2802c4-a4d2-4d8b-9148-e3be6c30e623}">
          <xlrd:rvb i="14881"/>
        </ext>
      </extLst>
    </bk>
    <bk>
      <extLst>
        <ext xmlns:xlrd="http://schemas.microsoft.com/office/spreadsheetml/2017/richdata" uri="{3e2802c4-a4d2-4d8b-9148-e3be6c30e623}">
          <xlrd:rvb i="14888"/>
        </ext>
      </extLst>
    </bk>
    <bk>
      <extLst>
        <ext xmlns:xlrd="http://schemas.microsoft.com/office/spreadsheetml/2017/richdata" uri="{3e2802c4-a4d2-4d8b-9148-e3be6c30e623}">
          <xlrd:rvb i="14896"/>
        </ext>
      </extLst>
    </bk>
    <bk>
      <extLst>
        <ext xmlns:xlrd="http://schemas.microsoft.com/office/spreadsheetml/2017/richdata" uri="{3e2802c4-a4d2-4d8b-9148-e3be6c30e623}">
          <xlrd:rvb i="14904"/>
        </ext>
      </extLst>
    </bk>
    <bk>
      <extLst>
        <ext xmlns:xlrd="http://schemas.microsoft.com/office/spreadsheetml/2017/richdata" uri="{3e2802c4-a4d2-4d8b-9148-e3be6c30e623}">
          <xlrd:rvb i="14913"/>
        </ext>
      </extLst>
    </bk>
    <bk>
      <extLst>
        <ext xmlns:xlrd="http://schemas.microsoft.com/office/spreadsheetml/2017/richdata" uri="{3e2802c4-a4d2-4d8b-9148-e3be6c30e623}">
          <xlrd:rvb i="14921"/>
        </ext>
      </extLst>
    </bk>
    <bk>
      <extLst>
        <ext xmlns:xlrd="http://schemas.microsoft.com/office/spreadsheetml/2017/richdata" uri="{3e2802c4-a4d2-4d8b-9148-e3be6c30e623}">
          <xlrd:rvb i="14928"/>
        </ext>
      </extLst>
    </bk>
    <bk>
      <extLst>
        <ext xmlns:xlrd="http://schemas.microsoft.com/office/spreadsheetml/2017/richdata" uri="{3e2802c4-a4d2-4d8b-9148-e3be6c30e623}">
          <xlrd:rvb i="14938"/>
        </ext>
      </extLst>
    </bk>
    <bk>
      <extLst>
        <ext xmlns:xlrd="http://schemas.microsoft.com/office/spreadsheetml/2017/richdata" uri="{3e2802c4-a4d2-4d8b-9148-e3be6c30e623}">
          <xlrd:rvb i="14948"/>
        </ext>
      </extLst>
    </bk>
    <bk>
      <extLst>
        <ext xmlns:xlrd="http://schemas.microsoft.com/office/spreadsheetml/2017/richdata" uri="{3e2802c4-a4d2-4d8b-9148-e3be6c30e623}">
          <xlrd:rvb i="14956"/>
        </ext>
      </extLst>
    </bk>
    <bk>
      <extLst>
        <ext xmlns:xlrd="http://schemas.microsoft.com/office/spreadsheetml/2017/richdata" uri="{3e2802c4-a4d2-4d8b-9148-e3be6c30e623}">
          <xlrd:rvb i="14964"/>
        </ext>
      </extLst>
    </bk>
    <bk>
      <extLst>
        <ext xmlns:xlrd="http://schemas.microsoft.com/office/spreadsheetml/2017/richdata" uri="{3e2802c4-a4d2-4d8b-9148-e3be6c30e623}">
          <xlrd:rvb i="14972"/>
        </ext>
      </extLst>
    </bk>
    <bk>
      <extLst>
        <ext xmlns:xlrd="http://schemas.microsoft.com/office/spreadsheetml/2017/richdata" uri="{3e2802c4-a4d2-4d8b-9148-e3be6c30e623}">
          <xlrd:rvb i="14979"/>
        </ext>
      </extLst>
    </bk>
    <bk>
      <extLst>
        <ext xmlns:xlrd="http://schemas.microsoft.com/office/spreadsheetml/2017/richdata" uri="{3e2802c4-a4d2-4d8b-9148-e3be6c30e623}">
          <xlrd:rvb i="14987"/>
        </ext>
      </extLst>
    </bk>
    <bk>
      <extLst>
        <ext xmlns:xlrd="http://schemas.microsoft.com/office/spreadsheetml/2017/richdata" uri="{3e2802c4-a4d2-4d8b-9148-e3be6c30e623}">
          <xlrd:rvb i="14994"/>
        </ext>
      </extLst>
    </bk>
    <bk>
      <extLst>
        <ext xmlns:xlrd="http://schemas.microsoft.com/office/spreadsheetml/2017/richdata" uri="{3e2802c4-a4d2-4d8b-9148-e3be6c30e623}">
          <xlrd:rvb i="15001"/>
        </ext>
      </extLst>
    </bk>
    <bk>
      <extLst>
        <ext xmlns:xlrd="http://schemas.microsoft.com/office/spreadsheetml/2017/richdata" uri="{3e2802c4-a4d2-4d8b-9148-e3be6c30e623}">
          <xlrd:rvb i="15009"/>
        </ext>
      </extLst>
    </bk>
    <bk>
      <extLst>
        <ext xmlns:xlrd="http://schemas.microsoft.com/office/spreadsheetml/2017/richdata" uri="{3e2802c4-a4d2-4d8b-9148-e3be6c30e623}">
          <xlrd:rvb i="15019"/>
        </ext>
      </extLst>
    </bk>
    <bk>
      <extLst>
        <ext xmlns:xlrd="http://schemas.microsoft.com/office/spreadsheetml/2017/richdata" uri="{3e2802c4-a4d2-4d8b-9148-e3be6c30e623}">
          <xlrd:rvb i="15027"/>
        </ext>
      </extLst>
    </bk>
    <bk>
      <extLst>
        <ext xmlns:xlrd="http://schemas.microsoft.com/office/spreadsheetml/2017/richdata" uri="{3e2802c4-a4d2-4d8b-9148-e3be6c30e623}">
          <xlrd:rvb i="15035"/>
        </ext>
      </extLst>
    </bk>
    <bk>
      <extLst>
        <ext xmlns:xlrd="http://schemas.microsoft.com/office/spreadsheetml/2017/richdata" uri="{3e2802c4-a4d2-4d8b-9148-e3be6c30e623}">
          <xlrd:rvb i="15043"/>
        </ext>
      </extLst>
    </bk>
    <bk>
      <extLst>
        <ext xmlns:xlrd="http://schemas.microsoft.com/office/spreadsheetml/2017/richdata" uri="{3e2802c4-a4d2-4d8b-9148-e3be6c30e623}">
          <xlrd:rvb i="15052"/>
        </ext>
      </extLst>
    </bk>
    <bk>
      <extLst>
        <ext xmlns:xlrd="http://schemas.microsoft.com/office/spreadsheetml/2017/richdata" uri="{3e2802c4-a4d2-4d8b-9148-e3be6c30e623}">
          <xlrd:rvb i="15060"/>
        </ext>
      </extLst>
    </bk>
    <bk>
      <extLst>
        <ext xmlns:xlrd="http://schemas.microsoft.com/office/spreadsheetml/2017/richdata" uri="{3e2802c4-a4d2-4d8b-9148-e3be6c30e623}">
          <xlrd:rvb i="15068"/>
        </ext>
      </extLst>
    </bk>
    <bk>
      <extLst>
        <ext xmlns:xlrd="http://schemas.microsoft.com/office/spreadsheetml/2017/richdata" uri="{3e2802c4-a4d2-4d8b-9148-e3be6c30e623}">
          <xlrd:rvb i="15078"/>
        </ext>
      </extLst>
    </bk>
    <bk>
      <extLst>
        <ext xmlns:xlrd="http://schemas.microsoft.com/office/spreadsheetml/2017/richdata" uri="{3e2802c4-a4d2-4d8b-9148-e3be6c30e623}">
          <xlrd:rvb i="15086"/>
        </ext>
      </extLst>
    </bk>
    <bk>
      <extLst>
        <ext xmlns:xlrd="http://schemas.microsoft.com/office/spreadsheetml/2017/richdata" uri="{3e2802c4-a4d2-4d8b-9148-e3be6c30e623}">
          <xlrd:rvb i="15093"/>
        </ext>
      </extLst>
    </bk>
    <bk>
      <extLst>
        <ext xmlns:xlrd="http://schemas.microsoft.com/office/spreadsheetml/2017/richdata" uri="{3e2802c4-a4d2-4d8b-9148-e3be6c30e623}">
          <xlrd:rvb i="15103"/>
        </ext>
      </extLst>
    </bk>
    <bk>
      <extLst>
        <ext xmlns:xlrd="http://schemas.microsoft.com/office/spreadsheetml/2017/richdata" uri="{3e2802c4-a4d2-4d8b-9148-e3be6c30e623}">
          <xlrd:rvb i="15113"/>
        </ext>
      </extLst>
    </bk>
    <bk>
      <extLst>
        <ext xmlns:xlrd="http://schemas.microsoft.com/office/spreadsheetml/2017/richdata" uri="{3e2802c4-a4d2-4d8b-9148-e3be6c30e623}">
          <xlrd:rvb i="15120"/>
        </ext>
      </extLst>
    </bk>
    <bk>
      <extLst>
        <ext xmlns:xlrd="http://schemas.microsoft.com/office/spreadsheetml/2017/richdata" uri="{3e2802c4-a4d2-4d8b-9148-e3be6c30e623}">
          <xlrd:rvb i="15127"/>
        </ext>
      </extLst>
    </bk>
    <bk>
      <extLst>
        <ext xmlns:xlrd="http://schemas.microsoft.com/office/spreadsheetml/2017/richdata" uri="{3e2802c4-a4d2-4d8b-9148-e3be6c30e623}">
          <xlrd:rvb i="15135"/>
        </ext>
      </extLst>
    </bk>
    <bk>
      <extLst>
        <ext xmlns:xlrd="http://schemas.microsoft.com/office/spreadsheetml/2017/richdata" uri="{3e2802c4-a4d2-4d8b-9148-e3be6c30e623}">
          <xlrd:rvb i="15143"/>
        </ext>
      </extLst>
    </bk>
    <bk>
      <extLst>
        <ext xmlns:xlrd="http://schemas.microsoft.com/office/spreadsheetml/2017/richdata" uri="{3e2802c4-a4d2-4d8b-9148-e3be6c30e623}">
          <xlrd:rvb i="15151"/>
        </ext>
      </extLst>
    </bk>
    <bk>
      <extLst>
        <ext xmlns:xlrd="http://schemas.microsoft.com/office/spreadsheetml/2017/richdata" uri="{3e2802c4-a4d2-4d8b-9148-e3be6c30e623}">
          <xlrd:rvb i="15159"/>
        </ext>
      </extLst>
    </bk>
    <bk>
      <extLst>
        <ext xmlns:xlrd="http://schemas.microsoft.com/office/spreadsheetml/2017/richdata" uri="{3e2802c4-a4d2-4d8b-9148-e3be6c30e623}">
          <xlrd:rvb i="15167"/>
        </ext>
      </extLst>
    </bk>
    <bk>
      <extLst>
        <ext xmlns:xlrd="http://schemas.microsoft.com/office/spreadsheetml/2017/richdata" uri="{3e2802c4-a4d2-4d8b-9148-e3be6c30e623}">
          <xlrd:rvb i="15175"/>
        </ext>
      </extLst>
    </bk>
    <bk>
      <extLst>
        <ext xmlns:xlrd="http://schemas.microsoft.com/office/spreadsheetml/2017/richdata" uri="{3e2802c4-a4d2-4d8b-9148-e3be6c30e623}">
          <xlrd:rvb i="15182"/>
        </ext>
      </extLst>
    </bk>
    <bk>
      <extLst>
        <ext xmlns:xlrd="http://schemas.microsoft.com/office/spreadsheetml/2017/richdata" uri="{3e2802c4-a4d2-4d8b-9148-e3be6c30e623}">
          <xlrd:rvb i="15190"/>
        </ext>
      </extLst>
    </bk>
    <bk>
      <extLst>
        <ext xmlns:xlrd="http://schemas.microsoft.com/office/spreadsheetml/2017/richdata" uri="{3e2802c4-a4d2-4d8b-9148-e3be6c30e623}">
          <xlrd:rvb i="15197"/>
        </ext>
      </extLst>
    </bk>
    <bk>
      <extLst>
        <ext xmlns:xlrd="http://schemas.microsoft.com/office/spreadsheetml/2017/richdata" uri="{3e2802c4-a4d2-4d8b-9148-e3be6c30e623}">
          <xlrd:rvb i="15205"/>
        </ext>
      </extLst>
    </bk>
    <bk>
      <extLst>
        <ext xmlns:xlrd="http://schemas.microsoft.com/office/spreadsheetml/2017/richdata" uri="{3e2802c4-a4d2-4d8b-9148-e3be6c30e623}">
          <xlrd:rvb i="15213"/>
        </ext>
      </extLst>
    </bk>
    <bk>
      <extLst>
        <ext xmlns:xlrd="http://schemas.microsoft.com/office/spreadsheetml/2017/richdata" uri="{3e2802c4-a4d2-4d8b-9148-e3be6c30e623}">
          <xlrd:rvb i="15221"/>
        </ext>
      </extLst>
    </bk>
    <bk>
      <extLst>
        <ext xmlns:xlrd="http://schemas.microsoft.com/office/spreadsheetml/2017/richdata" uri="{3e2802c4-a4d2-4d8b-9148-e3be6c30e623}">
          <xlrd:rvb i="15229"/>
        </ext>
      </extLst>
    </bk>
    <bk>
      <extLst>
        <ext xmlns:xlrd="http://schemas.microsoft.com/office/spreadsheetml/2017/richdata" uri="{3e2802c4-a4d2-4d8b-9148-e3be6c30e623}">
          <xlrd:rvb i="15237"/>
        </ext>
      </extLst>
    </bk>
    <bk>
      <extLst>
        <ext xmlns:xlrd="http://schemas.microsoft.com/office/spreadsheetml/2017/richdata" uri="{3e2802c4-a4d2-4d8b-9148-e3be6c30e623}">
          <xlrd:rvb i="15245"/>
        </ext>
      </extLst>
    </bk>
    <bk>
      <extLst>
        <ext xmlns:xlrd="http://schemas.microsoft.com/office/spreadsheetml/2017/richdata" uri="{3e2802c4-a4d2-4d8b-9148-e3be6c30e623}">
          <xlrd:rvb i="15253"/>
        </ext>
      </extLst>
    </bk>
    <bk>
      <extLst>
        <ext xmlns:xlrd="http://schemas.microsoft.com/office/spreadsheetml/2017/richdata" uri="{3e2802c4-a4d2-4d8b-9148-e3be6c30e623}">
          <xlrd:rvb i="15261"/>
        </ext>
      </extLst>
    </bk>
    <bk>
      <extLst>
        <ext xmlns:xlrd="http://schemas.microsoft.com/office/spreadsheetml/2017/richdata" uri="{3e2802c4-a4d2-4d8b-9148-e3be6c30e623}">
          <xlrd:rvb i="15269"/>
        </ext>
      </extLst>
    </bk>
    <bk>
      <extLst>
        <ext xmlns:xlrd="http://schemas.microsoft.com/office/spreadsheetml/2017/richdata" uri="{3e2802c4-a4d2-4d8b-9148-e3be6c30e623}">
          <xlrd:rvb i="15276"/>
        </ext>
      </extLst>
    </bk>
    <bk>
      <extLst>
        <ext xmlns:xlrd="http://schemas.microsoft.com/office/spreadsheetml/2017/richdata" uri="{3e2802c4-a4d2-4d8b-9148-e3be6c30e623}">
          <xlrd:rvb i="15283"/>
        </ext>
      </extLst>
    </bk>
    <bk>
      <extLst>
        <ext xmlns:xlrd="http://schemas.microsoft.com/office/spreadsheetml/2017/richdata" uri="{3e2802c4-a4d2-4d8b-9148-e3be6c30e623}">
          <xlrd:rvb i="15293"/>
        </ext>
      </extLst>
    </bk>
    <bk>
      <extLst>
        <ext xmlns:xlrd="http://schemas.microsoft.com/office/spreadsheetml/2017/richdata" uri="{3e2802c4-a4d2-4d8b-9148-e3be6c30e623}">
          <xlrd:rvb i="15301"/>
        </ext>
      </extLst>
    </bk>
    <bk>
      <extLst>
        <ext xmlns:xlrd="http://schemas.microsoft.com/office/spreadsheetml/2017/richdata" uri="{3e2802c4-a4d2-4d8b-9148-e3be6c30e623}">
          <xlrd:rvb i="15308"/>
        </ext>
      </extLst>
    </bk>
    <bk>
      <extLst>
        <ext xmlns:xlrd="http://schemas.microsoft.com/office/spreadsheetml/2017/richdata" uri="{3e2802c4-a4d2-4d8b-9148-e3be6c30e623}">
          <xlrd:rvb i="15316"/>
        </ext>
      </extLst>
    </bk>
    <bk>
      <extLst>
        <ext xmlns:xlrd="http://schemas.microsoft.com/office/spreadsheetml/2017/richdata" uri="{3e2802c4-a4d2-4d8b-9148-e3be6c30e623}">
          <xlrd:rvb i="15325"/>
        </ext>
      </extLst>
    </bk>
    <bk>
      <extLst>
        <ext xmlns:xlrd="http://schemas.microsoft.com/office/spreadsheetml/2017/richdata" uri="{3e2802c4-a4d2-4d8b-9148-e3be6c30e623}">
          <xlrd:rvb i="15335"/>
        </ext>
      </extLst>
    </bk>
    <bk>
      <extLst>
        <ext xmlns:xlrd="http://schemas.microsoft.com/office/spreadsheetml/2017/richdata" uri="{3e2802c4-a4d2-4d8b-9148-e3be6c30e623}">
          <xlrd:rvb i="15342"/>
        </ext>
      </extLst>
    </bk>
    <bk>
      <extLst>
        <ext xmlns:xlrd="http://schemas.microsoft.com/office/spreadsheetml/2017/richdata" uri="{3e2802c4-a4d2-4d8b-9148-e3be6c30e623}">
          <xlrd:rvb i="15347"/>
        </ext>
      </extLst>
    </bk>
    <bk>
      <extLst>
        <ext xmlns:xlrd="http://schemas.microsoft.com/office/spreadsheetml/2017/richdata" uri="{3e2802c4-a4d2-4d8b-9148-e3be6c30e623}">
          <xlrd:rvb i="15355"/>
        </ext>
      </extLst>
    </bk>
    <bk>
      <extLst>
        <ext xmlns:xlrd="http://schemas.microsoft.com/office/spreadsheetml/2017/richdata" uri="{3e2802c4-a4d2-4d8b-9148-e3be6c30e623}">
          <xlrd:rvb i="15363"/>
        </ext>
      </extLst>
    </bk>
    <bk>
      <extLst>
        <ext xmlns:xlrd="http://schemas.microsoft.com/office/spreadsheetml/2017/richdata" uri="{3e2802c4-a4d2-4d8b-9148-e3be6c30e623}">
          <xlrd:rvb i="15372"/>
        </ext>
      </extLst>
    </bk>
    <bk>
      <extLst>
        <ext xmlns:xlrd="http://schemas.microsoft.com/office/spreadsheetml/2017/richdata" uri="{3e2802c4-a4d2-4d8b-9148-e3be6c30e623}">
          <xlrd:rvb i="15380"/>
        </ext>
      </extLst>
    </bk>
    <bk>
      <extLst>
        <ext xmlns:xlrd="http://schemas.microsoft.com/office/spreadsheetml/2017/richdata" uri="{3e2802c4-a4d2-4d8b-9148-e3be6c30e623}">
          <xlrd:rvb i="15388"/>
        </ext>
      </extLst>
    </bk>
    <bk>
      <extLst>
        <ext xmlns:xlrd="http://schemas.microsoft.com/office/spreadsheetml/2017/richdata" uri="{3e2802c4-a4d2-4d8b-9148-e3be6c30e623}">
          <xlrd:rvb i="15396"/>
        </ext>
      </extLst>
    </bk>
    <bk>
      <extLst>
        <ext xmlns:xlrd="http://schemas.microsoft.com/office/spreadsheetml/2017/richdata" uri="{3e2802c4-a4d2-4d8b-9148-e3be6c30e623}">
          <xlrd:rvb i="15403"/>
        </ext>
      </extLst>
    </bk>
    <bk>
      <extLst>
        <ext xmlns:xlrd="http://schemas.microsoft.com/office/spreadsheetml/2017/richdata" uri="{3e2802c4-a4d2-4d8b-9148-e3be6c30e623}">
          <xlrd:rvb i="15411"/>
        </ext>
      </extLst>
    </bk>
    <bk>
      <extLst>
        <ext xmlns:xlrd="http://schemas.microsoft.com/office/spreadsheetml/2017/richdata" uri="{3e2802c4-a4d2-4d8b-9148-e3be6c30e623}">
          <xlrd:rvb i="15419"/>
        </ext>
      </extLst>
    </bk>
    <bk>
      <extLst>
        <ext xmlns:xlrd="http://schemas.microsoft.com/office/spreadsheetml/2017/richdata" uri="{3e2802c4-a4d2-4d8b-9148-e3be6c30e623}">
          <xlrd:rvb i="15427"/>
        </ext>
      </extLst>
    </bk>
    <bk>
      <extLst>
        <ext xmlns:xlrd="http://schemas.microsoft.com/office/spreadsheetml/2017/richdata" uri="{3e2802c4-a4d2-4d8b-9148-e3be6c30e623}">
          <xlrd:rvb i="15437"/>
        </ext>
      </extLst>
    </bk>
    <bk>
      <extLst>
        <ext xmlns:xlrd="http://schemas.microsoft.com/office/spreadsheetml/2017/richdata" uri="{3e2802c4-a4d2-4d8b-9148-e3be6c30e623}">
          <xlrd:rvb i="15447"/>
        </ext>
      </extLst>
    </bk>
    <bk>
      <extLst>
        <ext xmlns:xlrd="http://schemas.microsoft.com/office/spreadsheetml/2017/richdata" uri="{3e2802c4-a4d2-4d8b-9148-e3be6c30e623}">
          <xlrd:rvb i="15455"/>
        </ext>
      </extLst>
    </bk>
    <bk>
      <extLst>
        <ext xmlns:xlrd="http://schemas.microsoft.com/office/spreadsheetml/2017/richdata" uri="{3e2802c4-a4d2-4d8b-9148-e3be6c30e623}">
          <xlrd:rvb i="15462"/>
        </ext>
      </extLst>
    </bk>
    <bk>
      <extLst>
        <ext xmlns:xlrd="http://schemas.microsoft.com/office/spreadsheetml/2017/richdata" uri="{3e2802c4-a4d2-4d8b-9148-e3be6c30e623}">
          <xlrd:rvb i="15470"/>
        </ext>
      </extLst>
    </bk>
    <bk>
      <extLst>
        <ext xmlns:xlrd="http://schemas.microsoft.com/office/spreadsheetml/2017/richdata" uri="{3e2802c4-a4d2-4d8b-9148-e3be6c30e623}">
          <xlrd:rvb i="15478"/>
        </ext>
      </extLst>
    </bk>
    <bk>
      <extLst>
        <ext xmlns:xlrd="http://schemas.microsoft.com/office/spreadsheetml/2017/richdata" uri="{3e2802c4-a4d2-4d8b-9148-e3be6c30e623}">
          <xlrd:rvb i="15488"/>
        </ext>
      </extLst>
    </bk>
    <bk>
      <extLst>
        <ext xmlns:xlrd="http://schemas.microsoft.com/office/spreadsheetml/2017/richdata" uri="{3e2802c4-a4d2-4d8b-9148-e3be6c30e623}">
          <xlrd:rvb i="15496"/>
        </ext>
      </extLst>
    </bk>
    <bk>
      <extLst>
        <ext xmlns:xlrd="http://schemas.microsoft.com/office/spreadsheetml/2017/richdata" uri="{3e2802c4-a4d2-4d8b-9148-e3be6c30e623}">
          <xlrd:rvb i="15506"/>
        </ext>
      </extLst>
    </bk>
    <bk>
      <extLst>
        <ext xmlns:xlrd="http://schemas.microsoft.com/office/spreadsheetml/2017/richdata" uri="{3e2802c4-a4d2-4d8b-9148-e3be6c30e623}">
          <xlrd:rvb i="15514"/>
        </ext>
      </extLst>
    </bk>
    <bk>
      <extLst>
        <ext xmlns:xlrd="http://schemas.microsoft.com/office/spreadsheetml/2017/richdata" uri="{3e2802c4-a4d2-4d8b-9148-e3be6c30e623}">
          <xlrd:rvb i="15524"/>
        </ext>
      </extLst>
    </bk>
    <bk>
      <extLst>
        <ext xmlns:xlrd="http://schemas.microsoft.com/office/spreadsheetml/2017/richdata" uri="{3e2802c4-a4d2-4d8b-9148-e3be6c30e623}">
          <xlrd:rvb i="15531"/>
        </ext>
      </extLst>
    </bk>
    <bk>
      <extLst>
        <ext xmlns:xlrd="http://schemas.microsoft.com/office/spreadsheetml/2017/richdata" uri="{3e2802c4-a4d2-4d8b-9148-e3be6c30e623}">
          <xlrd:rvb i="15538"/>
        </ext>
      </extLst>
    </bk>
    <bk>
      <extLst>
        <ext xmlns:xlrd="http://schemas.microsoft.com/office/spreadsheetml/2017/richdata" uri="{3e2802c4-a4d2-4d8b-9148-e3be6c30e623}">
          <xlrd:rvb i="15546"/>
        </ext>
      </extLst>
    </bk>
    <bk>
      <extLst>
        <ext xmlns:xlrd="http://schemas.microsoft.com/office/spreadsheetml/2017/richdata" uri="{3e2802c4-a4d2-4d8b-9148-e3be6c30e623}">
          <xlrd:rvb i="15556"/>
        </ext>
      </extLst>
    </bk>
    <bk>
      <extLst>
        <ext xmlns:xlrd="http://schemas.microsoft.com/office/spreadsheetml/2017/richdata" uri="{3e2802c4-a4d2-4d8b-9148-e3be6c30e623}">
          <xlrd:rvb i="15564"/>
        </ext>
      </extLst>
    </bk>
    <bk>
      <extLst>
        <ext xmlns:xlrd="http://schemas.microsoft.com/office/spreadsheetml/2017/richdata" uri="{3e2802c4-a4d2-4d8b-9148-e3be6c30e623}">
          <xlrd:rvb i="15571"/>
        </ext>
      </extLst>
    </bk>
    <bk>
      <extLst>
        <ext xmlns:xlrd="http://schemas.microsoft.com/office/spreadsheetml/2017/richdata" uri="{3e2802c4-a4d2-4d8b-9148-e3be6c30e623}">
          <xlrd:rvb i="15578"/>
        </ext>
      </extLst>
    </bk>
    <bk>
      <extLst>
        <ext xmlns:xlrd="http://schemas.microsoft.com/office/spreadsheetml/2017/richdata" uri="{3e2802c4-a4d2-4d8b-9148-e3be6c30e623}">
          <xlrd:rvb i="15588"/>
        </ext>
      </extLst>
    </bk>
    <bk>
      <extLst>
        <ext xmlns:xlrd="http://schemas.microsoft.com/office/spreadsheetml/2017/richdata" uri="{3e2802c4-a4d2-4d8b-9148-e3be6c30e623}">
          <xlrd:rvb i="15597"/>
        </ext>
      </extLst>
    </bk>
    <bk>
      <extLst>
        <ext xmlns:xlrd="http://schemas.microsoft.com/office/spreadsheetml/2017/richdata" uri="{3e2802c4-a4d2-4d8b-9148-e3be6c30e623}">
          <xlrd:rvb i="15604"/>
        </ext>
      </extLst>
    </bk>
    <bk>
      <extLst>
        <ext xmlns:xlrd="http://schemas.microsoft.com/office/spreadsheetml/2017/richdata" uri="{3e2802c4-a4d2-4d8b-9148-e3be6c30e623}">
          <xlrd:rvb i="15612"/>
        </ext>
      </extLst>
    </bk>
    <bk>
      <extLst>
        <ext xmlns:xlrd="http://schemas.microsoft.com/office/spreadsheetml/2017/richdata" uri="{3e2802c4-a4d2-4d8b-9148-e3be6c30e623}">
          <xlrd:rvb i="15619"/>
        </ext>
      </extLst>
    </bk>
    <bk>
      <extLst>
        <ext xmlns:xlrd="http://schemas.microsoft.com/office/spreadsheetml/2017/richdata" uri="{3e2802c4-a4d2-4d8b-9148-e3be6c30e623}">
          <xlrd:rvb i="15627"/>
        </ext>
      </extLst>
    </bk>
    <bk>
      <extLst>
        <ext xmlns:xlrd="http://schemas.microsoft.com/office/spreadsheetml/2017/richdata" uri="{3e2802c4-a4d2-4d8b-9148-e3be6c30e623}">
          <xlrd:rvb i="15635"/>
        </ext>
      </extLst>
    </bk>
    <bk>
      <extLst>
        <ext xmlns:xlrd="http://schemas.microsoft.com/office/spreadsheetml/2017/richdata" uri="{3e2802c4-a4d2-4d8b-9148-e3be6c30e623}">
          <xlrd:rvb i="15642"/>
        </ext>
      </extLst>
    </bk>
    <bk>
      <extLst>
        <ext xmlns:xlrd="http://schemas.microsoft.com/office/spreadsheetml/2017/richdata" uri="{3e2802c4-a4d2-4d8b-9148-e3be6c30e623}">
          <xlrd:rvb i="15650"/>
        </ext>
      </extLst>
    </bk>
    <bk>
      <extLst>
        <ext xmlns:xlrd="http://schemas.microsoft.com/office/spreadsheetml/2017/richdata" uri="{3e2802c4-a4d2-4d8b-9148-e3be6c30e623}">
          <xlrd:rvb i="15658"/>
        </ext>
      </extLst>
    </bk>
    <bk>
      <extLst>
        <ext xmlns:xlrd="http://schemas.microsoft.com/office/spreadsheetml/2017/richdata" uri="{3e2802c4-a4d2-4d8b-9148-e3be6c30e623}">
          <xlrd:rvb i="15666"/>
        </ext>
      </extLst>
    </bk>
    <bk>
      <extLst>
        <ext xmlns:xlrd="http://schemas.microsoft.com/office/spreadsheetml/2017/richdata" uri="{3e2802c4-a4d2-4d8b-9148-e3be6c30e623}">
          <xlrd:rvb i="15674"/>
        </ext>
      </extLst>
    </bk>
    <bk>
      <extLst>
        <ext xmlns:xlrd="http://schemas.microsoft.com/office/spreadsheetml/2017/richdata" uri="{3e2802c4-a4d2-4d8b-9148-e3be6c30e623}">
          <xlrd:rvb i="15680"/>
        </ext>
      </extLst>
    </bk>
    <bk>
      <extLst>
        <ext xmlns:xlrd="http://schemas.microsoft.com/office/spreadsheetml/2017/richdata" uri="{3e2802c4-a4d2-4d8b-9148-e3be6c30e623}">
          <xlrd:rvb i="15689"/>
        </ext>
      </extLst>
    </bk>
    <bk>
      <extLst>
        <ext xmlns:xlrd="http://schemas.microsoft.com/office/spreadsheetml/2017/richdata" uri="{3e2802c4-a4d2-4d8b-9148-e3be6c30e623}">
          <xlrd:rvb i="15697"/>
        </ext>
      </extLst>
    </bk>
    <bk>
      <extLst>
        <ext xmlns:xlrd="http://schemas.microsoft.com/office/spreadsheetml/2017/richdata" uri="{3e2802c4-a4d2-4d8b-9148-e3be6c30e623}">
          <xlrd:rvb i="15706"/>
        </ext>
      </extLst>
    </bk>
    <bk>
      <extLst>
        <ext xmlns:xlrd="http://schemas.microsoft.com/office/spreadsheetml/2017/richdata" uri="{3e2802c4-a4d2-4d8b-9148-e3be6c30e623}">
          <xlrd:rvb i="15714"/>
        </ext>
      </extLst>
    </bk>
    <bk>
      <extLst>
        <ext xmlns:xlrd="http://schemas.microsoft.com/office/spreadsheetml/2017/richdata" uri="{3e2802c4-a4d2-4d8b-9148-e3be6c30e623}">
          <xlrd:rvb i="15722"/>
        </ext>
      </extLst>
    </bk>
    <bk>
      <extLst>
        <ext xmlns:xlrd="http://schemas.microsoft.com/office/spreadsheetml/2017/richdata" uri="{3e2802c4-a4d2-4d8b-9148-e3be6c30e623}">
          <xlrd:rvb i="15729"/>
        </ext>
      </extLst>
    </bk>
    <bk>
      <extLst>
        <ext xmlns:xlrd="http://schemas.microsoft.com/office/spreadsheetml/2017/richdata" uri="{3e2802c4-a4d2-4d8b-9148-e3be6c30e623}">
          <xlrd:rvb i="15736"/>
        </ext>
      </extLst>
    </bk>
    <bk>
      <extLst>
        <ext xmlns:xlrd="http://schemas.microsoft.com/office/spreadsheetml/2017/richdata" uri="{3e2802c4-a4d2-4d8b-9148-e3be6c30e623}">
          <xlrd:rvb i="15746"/>
        </ext>
      </extLst>
    </bk>
    <bk>
      <extLst>
        <ext xmlns:xlrd="http://schemas.microsoft.com/office/spreadsheetml/2017/richdata" uri="{3e2802c4-a4d2-4d8b-9148-e3be6c30e623}">
          <xlrd:rvb i="15753"/>
        </ext>
      </extLst>
    </bk>
    <bk>
      <extLst>
        <ext xmlns:xlrd="http://schemas.microsoft.com/office/spreadsheetml/2017/richdata" uri="{3e2802c4-a4d2-4d8b-9148-e3be6c30e623}">
          <xlrd:rvb i="15760"/>
        </ext>
      </extLst>
    </bk>
    <bk>
      <extLst>
        <ext xmlns:xlrd="http://schemas.microsoft.com/office/spreadsheetml/2017/richdata" uri="{3e2802c4-a4d2-4d8b-9148-e3be6c30e623}">
          <xlrd:rvb i="15770"/>
        </ext>
      </extLst>
    </bk>
    <bk>
      <extLst>
        <ext xmlns:xlrd="http://schemas.microsoft.com/office/spreadsheetml/2017/richdata" uri="{3e2802c4-a4d2-4d8b-9148-e3be6c30e623}">
          <xlrd:rvb i="15778"/>
        </ext>
      </extLst>
    </bk>
    <bk>
      <extLst>
        <ext xmlns:xlrd="http://schemas.microsoft.com/office/spreadsheetml/2017/richdata" uri="{3e2802c4-a4d2-4d8b-9148-e3be6c30e623}">
          <xlrd:rvb i="15785"/>
        </ext>
      </extLst>
    </bk>
    <bk>
      <extLst>
        <ext xmlns:xlrd="http://schemas.microsoft.com/office/spreadsheetml/2017/richdata" uri="{3e2802c4-a4d2-4d8b-9148-e3be6c30e623}">
          <xlrd:rvb i="15792"/>
        </ext>
      </extLst>
    </bk>
    <bk>
      <extLst>
        <ext xmlns:xlrd="http://schemas.microsoft.com/office/spreadsheetml/2017/richdata" uri="{3e2802c4-a4d2-4d8b-9148-e3be6c30e623}">
          <xlrd:rvb i="15799"/>
        </ext>
      </extLst>
    </bk>
    <bk>
      <extLst>
        <ext xmlns:xlrd="http://schemas.microsoft.com/office/spreadsheetml/2017/richdata" uri="{3e2802c4-a4d2-4d8b-9148-e3be6c30e623}">
          <xlrd:rvb i="15806"/>
        </ext>
      </extLst>
    </bk>
    <bk>
      <extLst>
        <ext xmlns:xlrd="http://schemas.microsoft.com/office/spreadsheetml/2017/richdata" uri="{3e2802c4-a4d2-4d8b-9148-e3be6c30e623}">
          <xlrd:rvb i="15813"/>
        </ext>
      </extLst>
    </bk>
    <bk>
      <extLst>
        <ext xmlns:xlrd="http://schemas.microsoft.com/office/spreadsheetml/2017/richdata" uri="{3e2802c4-a4d2-4d8b-9148-e3be6c30e623}">
          <xlrd:rvb i="15820"/>
        </ext>
      </extLst>
    </bk>
    <bk>
      <extLst>
        <ext xmlns:xlrd="http://schemas.microsoft.com/office/spreadsheetml/2017/richdata" uri="{3e2802c4-a4d2-4d8b-9148-e3be6c30e623}">
          <xlrd:rvb i="15830"/>
        </ext>
      </extLst>
    </bk>
    <bk>
      <extLst>
        <ext xmlns:xlrd="http://schemas.microsoft.com/office/spreadsheetml/2017/richdata" uri="{3e2802c4-a4d2-4d8b-9148-e3be6c30e623}">
          <xlrd:rvb i="15840"/>
        </ext>
      </extLst>
    </bk>
    <bk>
      <extLst>
        <ext xmlns:xlrd="http://schemas.microsoft.com/office/spreadsheetml/2017/richdata" uri="{3e2802c4-a4d2-4d8b-9148-e3be6c30e623}">
          <xlrd:rvb i="15848"/>
        </ext>
      </extLst>
    </bk>
    <bk>
      <extLst>
        <ext xmlns:xlrd="http://schemas.microsoft.com/office/spreadsheetml/2017/richdata" uri="{3e2802c4-a4d2-4d8b-9148-e3be6c30e623}">
          <xlrd:rvb i="15857"/>
        </ext>
      </extLst>
    </bk>
    <bk>
      <extLst>
        <ext xmlns:xlrd="http://schemas.microsoft.com/office/spreadsheetml/2017/richdata" uri="{3e2802c4-a4d2-4d8b-9148-e3be6c30e623}">
          <xlrd:rvb i="15864"/>
        </ext>
      </extLst>
    </bk>
    <bk>
      <extLst>
        <ext xmlns:xlrd="http://schemas.microsoft.com/office/spreadsheetml/2017/richdata" uri="{3e2802c4-a4d2-4d8b-9148-e3be6c30e623}">
          <xlrd:rvb i="15872"/>
        </ext>
      </extLst>
    </bk>
    <bk>
      <extLst>
        <ext xmlns:xlrd="http://schemas.microsoft.com/office/spreadsheetml/2017/richdata" uri="{3e2802c4-a4d2-4d8b-9148-e3be6c30e623}">
          <xlrd:rvb i="15882"/>
        </ext>
      </extLst>
    </bk>
    <bk>
      <extLst>
        <ext xmlns:xlrd="http://schemas.microsoft.com/office/spreadsheetml/2017/richdata" uri="{3e2802c4-a4d2-4d8b-9148-e3be6c30e623}">
          <xlrd:rvb i="15891"/>
        </ext>
      </extLst>
    </bk>
    <bk>
      <extLst>
        <ext xmlns:xlrd="http://schemas.microsoft.com/office/spreadsheetml/2017/richdata" uri="{3e2802c4-a4d2-4d8b-9148-e3be6c30e623}">
          <xlrd:rvb i="15899"/>
        </ext>
      </extLst>
    </bk>
    <bk>
      <extLst>
        <ext xmlns:xlrd="http://schemas.microsoft.com/office/spreadsheetml/2017/richdata" uri="{3e2802c4-a4d2-4d8b-9148-e3be6c30e623}">
          <xlrd:rvb i="15907"/>
        </ext>
      </extLst>
    </bk>
    <bk>
      <extLst>
        <ext xmlns:xlrd="http://schemas.microsoft.com/office/spreadsheetml/2017/richdata" uri="{3e2802c4-a4d2-4d8b-9148-e3be6c30e623}">
          <xlrd:rvb i="15915"/>
        </ext>
      </extLst>
    </bk>
    <bk>
      <extLst>
        <ext xmlns:xlrd="http://schemas.microsoft.com/office/spreadsheetml/2017/richdata" uri="{3e2802c4-a4d2-4d8b-9148-e3be6c30e623}">
          <xlrd:rvb i="15923"/>
        </ext>
      </extLst>
    </bk>
    <bk>
      <extLst>
        <ext xmlns:xlrd="http://schemas.microsoft.com/office/spreadsheetml/2017/richdata" uri="{3e2802c4-a4d2-4d8b-9148-e3be6c30e623}">
          <xlrd:rvb i="15933"/>
        </ext>
      </extLst>
    </bk>
    <bk>
      <extLst>
        <ext xmlns:xlrd="http://schemas.microsoft.com/office/spreadsheetml/2017/richdata" uri="{3e2802c4-a4d2-4d8b-9148-e3be6c30e623}">
          <xlrd:rvb i="15940"/>
        </ext>
      </extLst>
    </bk>
    <bk>
      <extLst>
        <ext xmlns:xlrd="http://schemas.microsoft.com/office/spreadsheetml/2017/richdata" uri="{3e2802c4-a4d2-4d8b-9148-e3be6c30e623}">
          <xlrd:rvb i="15948"/>
        </ext>
      </extLst>
    </bk>
    <bk>
      <extLst>
        <ext xmlns:xlrd="http://schemas.microsoft.com/office/spreadsheetml/2017/richdata" uri="{3e2802c4-a4d2-4d8b-9148-e3be6c30e623}">
          <xlrd:rvb i="15956"/>
        </ext>
      </extLst>
    </bk>
    <bk>
      <extLst>
        <ext xmlns:xlrd="http://schemas.microsoft.com/office/spreadsheetml/2017/richdata" uri="{3e2802c4-a4d2-4d8b-9148-e3be6c30e623}">
          <xlrd:rvb i="15963"/>
        </ext>
      </extLst>
    </bk>
    <bk>
      <extLst>
        <ext xmlns:xlrd="http://schemas.microsoft.com/office/spreadsheetml/2017/richdata" uri="{3e2802c4-a4d2-4d8b-9148-e3be6c30e623}">
          <xlrd:rvb i="15972"/>
        </ext>
      </extLst>
    </bk>
    <bk>
      <extLst>
        <ext xmlns:xlrd="http://schemas.microsoft.com/office/spreadsheetml/2017/richdata" uri="{3e2802c4-a4d2-4d8b-9148-e3be6c30e623}">
          <xlrd:rvb i="15981"/>
        </ext>
      </extLst>
    </bk>
    <bk>
      <extLst>
        <ext xmlns:xlrd="http://schemas.microsoft.com/office/spreadsheetml/2017/richdata" uri="{3e2802c4-a4d2-4d8b-9148-e3be6c30e623}">
          <xlrd:rvb i="15988"/>
        </ext>
      </extLst>
    </bk>
    <bk>
      <extLst>
        <ext xmlns:xlrd="http://schemas.microsoft.com/office/spreadsheetml/2017/richdata" uri="{3e2802c4-a4d2-4d8b-9148-e3be6c30e623}">
          <xlrd:rvb i="15995"/>
        </ext>
      </extLst>
    </bk>
    <bk>
      <extLst>
        <ext xmlns:xlrd="http://schemas.microsoft.com/office/spreadsheetml/2017/richdata" uri="{3e2802c4-a4d2-4d8b-9148-e3be6c30e623}">
          <xlrd:rvb i="16003"/>
        </ext>
      </extLst>
    </bk>
    <bk>
      <extLst>
        <ext xmlns:xlrd="http://schemas.microsoft.com/office/spreadsheetml/2017/richdata" uri="{3e2802c4-a4d2-4d8b-9148-e3be6c30e623}">
          <xlrd:rvb i="16011"/>
        </ext>
      </extLst>
    </bk>
    <bk>
      <extLst>
        <ext xmlns:xlrd="http://schemas.microsoft.com/office/spreadsheetml/2017/richdata" uri="{3e2802c4-a4d2-4d8b-9148-e3be6c30e623}">
          <xlrd:rvb i="16018"/>
        </ext>
      </extLst>
    </bk>
    <bk>
      <extLst>
        <ext xmlns:xlrd="http://schemas.microsoft.com/office/spreadsheetml/2017/richdata" uri="{3e2802c4-a4d2-4d8b-9148-e3be6c30e623}">
          <xlrd:rvb i="16026"/>
        </ext>
      </extLst>
    </bk>
    <bk>
      <extLst>
        <ext xmlns:xlrd="http://schemas.microsoft.com/office/spreadsheetml/2017/richdata" uri="{3e2802c4-a4d2-4d8b-9148-e3be6c30e623}">
          <xlrd:rvb i="16034"/>
        </ext>
      </extLst>
    </bk>
    <bk>
      <extLst>
        <ext xmlns:xlrd="http://schemas.microsoft.com/office/spreadsheetml/2017/richdata" uri="{3e2802c4-a4d2-4d8b-9148-e3be6c30e623}">
          <xlrd:rvb i="16042"/>
        </ext>
      </extLst>
    </bk>
    <bk>
      <extLst>
        <ext xmlns:xlrd="http://schemas.microsoft.com/office/spreadsheetml/2017/richdata" uri="{3e2802c4-a4d2-4d8b-9148-e3be6c30e623}">
          <xlrd:rvb i="16050"/>
        </ext>
      </extLst>
    </bk>
    <bk>
      <extLst>
        <ext xmlns:xlrd="http://schemas.microsoft.com/office/spreadsheetml/2017/richdata" uri="{3e2802c4-a4d2-4d8b-9148-e3be6c30e623}">
          <xlrd:rvb i="16058"/>
        </ext>
      </extLst>
    </bk>
    <bk>
      <extLst>
        <ext xmlns:xlrd="http://schemas.microsoft.com/office/spreadsheetml/2017/richdata" uri="{3e2802c4-a4d2-4d8b-9148-e3be6c30e623}">
          <xlrd:rvb i="16065"/>
        </ext>
      </extLst>
    </bk>
    <bk>
      <extLst>
        <ext xmlns:xlrd="http://schemas.microsoft.com/office/spreadsheetml/2017/richdata" uri="{3e2802c4-a4d2-4d8b-9148-e3be6c30e623}">
          <xlrd:rvb i="16073"/>
        </ext>
      </extLst>
    </bk>
    <bk>
      <extLst>
        <ext xmlns:xlrd="http://schemas.microsoft.com/office/spreadsheetml/2017/richdata" uri="{3e2802c4-a4d2-4d8b-9148-e3be6c30e623}">
          <xlrd:rvb i="16080"/>
        </ext>
      </extLst>
    </bk>
    <bk>
      <extLst>
        <ext xmlns:xlrd="http://schemas.microsoft.com/office/spreadsheetml/2017/richdata" uri="{3e2802c4-a4d2-4d8b-9148-e3be6c30e623}">
          <xlrd:rvb i="16089"/>
        </ext>
      </extLst>
    </bk>
    <bk>
      <extLst>
        <ext xmlns:xlrd="http://schemas.microsoft.com/office/spreadsheetml/2017/richdata" uri="{3e2802c4-a4d2-4d8b-9148-e3be6c30e623}">
          <xlrd:rvb i="16097"/>
        </ext>
      </extLst>
    </bk>
    <bk>
      <extLst>
        <ext xmlns:xlrd="http://schemas.microsoft.com/office/spreadsheetml/2017/richdata" uri="{3e2802c4-a4d2-4d8b-9148-e3be6c30e623}">
          <xlrd:rvb i="16105"/>
        </ext>
      </extLst>
    </bk>
    <bk>
      <extLst>
        <ext xmlns:xlrd="http://schemas.microsoft.com/office/spreadsheetml/2017/richdata" uri="{3e2802c4-a4d2-4d8b-9148-e3be6c30e623}">
          <xlrd:rvb i="16113"/>
        </ext>
      </extLst>
    </bk>
    <bk>
      <extLst>
        <ext xmlns:xlrd="http://schemas.microsoft.com/office/spreadsheetml/2017/richdata" uri="{3e2802c4-a4d2-4d8b-9148-e3be6c30e623}">
          <xlrd:rvb i="16119"/>
        </ext>
      </extLst>
    </bk>
    <bk>
      <extLst>
        <ext xmlns:xlrd="http://schemas.microsoft.com/office/spreadsheetml/2017/richdata" uri="{3e2802c4-a4d2-4d8b-9148-e3be6c30e623}">
          <xlrd:rvb i="16127"/>
        </ext>
      </extLst>
    </bk>
    <bk>
      <extLst>
        <ext xmlns:xlrd="http://schemas.microsoft.com/office/spreadsheetml/2017/richdata" uri="{3e2802c4-a4d2-4d8b-9148-e3be6c30e623}">
          <xlrd:rvb i="16136"/>
        </ext>
      </extLst>
    </bk>
    <bk>
      <extLst>
        <ext xmlns:xlrd="http://schemas.microsoft.com/office/spreadsheetml/2017/richdata" uri="{3e2802c4-a4d2-4d8b-9148-e3be6c30e623}">
          <xlrd:rvb i="16144"/>
        </ext>
      </extLst>
    </bk>
    <bk>
      <extLst>
        <ext xmlns:xlrd="http://schemas.microsoft.com/office/spreadsheetml/2017/richdata" uri="{3e2802c4-a4d2-4d8b-9148-e3be6c30e623}">
          <xlrd:rvb i="16152"/>
        </ext>
      </extLst>
    </bk>
    <bk>
      <extLst>
        <ext xmlns:xlrd="http://schemas.microsoft.com/office/spreadsheetml/2017/richdata" uri="{3e2802c4-a4d2-4d8b-9148-e3be6c30e623}">
          <xlrd:rvb i="16161"/>
        </ext>
      </extLst>
    </bk>
    <bk>
      <extLst>
        <ext xmlns:xlrd="http://schemas.microsoft.com/office/spreadsheetml/2017/richdata" uri="{3e2802c4-a4d2-4d8b-9148-e3be6c30e623}">
          <xlrd:rvb i="16168"/>
        </ext>
      </extLst>
    </bk>
    <bk>
      <extLst>
        <ext xmlns:xlrd="http://schemas.microsoft.com/office/spreadsheetml/2017/richdata" uri="{3e2802c4-a4d2-4d8b-9148-e3be6c30e623}">
          <xlrd:rvb i="16176"/>
        </ext>
      </extLst>
    </bk>
    <bk>
      <extLst>
        <ext xmlns:xlrd="http://schemas.microsoft.com/office/spreadsheetml/2017/richdata" uri="{3e2802c4-a4d2-4d8b-9148-e3be6c30e623}">
          <xlrd:rvb i="16184"/>
        </ext>
      </extLst>
    </bk>
    <bk>
      <extLst>
        <ext xmlns:xlrd="http://schemas.microsoft.com/office/spreadsheetml/2017/richdata" uri="{3e2802c4-a4d2-4d8b-9148-e3be6c30e623}">
          <xlrd:rvb i="16192"/>
        </ext>
      </extLst>
    </bk>
    <bk>
      <extLst>
        <ext xmlns:xlrd="http://schemas.microsoft.com/office/spreadsheetml/2017/richdata" uri="{3e2802c4-a4d2-4d8b-9148-e3be6c30e623}">
          <xlrd:rvb i="16200"/>
        </ext>
      </extLst>
    </bk>
    <bk>
      <extLst>
        <ext xmlns:xlrd="http://schemas.microsoft.com/office/spreadsheetml/2017/richdata" uri="{3e2802c4-a4d2-4d8b-9148-e3be6c30e623}">
          <xlrd:rvb i="16207"/>
        </ext>
      </extLst>
    </bk>
    <bk>
      <extLst>
        <ext xmlns:xlrd="http://schemas.microsoft.com/office/spreadsheetml/2017/richdata" uri="{3e2802c4-a4d2-4d8b-9148-e3be6c30e623}">
          <xlrd:rvb i="16215"/>
        </ext>
      </extLst>
    </bk>
    <bk>
      <extLst>
        <ext xmlns:xlrd="http://schemas.microsoft.com/office/spreadsheetml/2017/richdata" uri="{3e2802c4-a4d2-4d8b-9148-e3be6c30e623}">
          <xlrd:rvb i="16223"/>
        </ext>
      </extLst>
    </bk>
    <bk>
      <extLst>
        <ext xmlns:xlrd="http://schemas.microsoft.com/office/spreadsheetml/2017/richdata" uri="{3e2802c4-a4d2-4d8b-9148-e3be6c30e623}">
          <xlrd:rvb i="16231"/>
        </ext>
      </extLst>
    </bk>
    <bk>
      <extLst>
        <ext xmlns:xlrd="http://schemas.microsoft.com/office/spreadsheetml/2017/richdata" uri="{3e2802c4-a4d2-4d8b-9148-e3be6c30e623}">
          <xlrd:rvb i="16238"/>
        </ext>
      </extLst>
    </bk>
    <bk>
      <extLst>
        <ext xmlns:xlrd="http://schemas.microsoft.com/office/spreadsheetml/2017/richdata" uri="{3e2802c4-a4d2-4d8b-9148-e3be6c30e623}">
          <xlrd:rvb i="16246"/>
        </ext>
      </extLst>
    </bk>
    <bk>
      <extLst>
        <ext xmlns:xlrd="http://schemas.microsoft.com/office/spreadsheetml/2017/richdata" uri="{3e2802c4-a4d2-4d8b-9148-e3be6c30e623}">
          <xlrd:rvb i="16254"/>
        </ext>
      </extLst>
    </bk>
    <bk>
      <extLst>
        <ext xmlns:xlrd="http://schemas.microsoft.com/office/spreadsheetml/2017/richdata" uri="{3e2802c4-a4d2-4d8b-9148-e3be6c30e623}">
          <xlrd:rvb i="16264"/>
        </ext>
      </extLst>
    </bk>
    <bk>
      <extLst>
        <ext xmlns:xlrd="http://schemas.microsoft.com/office/spreadsheetml/2017/richdata" uri="{3e2802c4-a4d2-4d8b-9148-e3be6c30e623}">
          <xlrd:rvb i="16274"/>
        </ext>
      </extLst>
    </bk>
    <bk>
      <extLst>
        <ext xmlns:xlrd="http://schemas.microsoft.com/office/spreadsheetml/2017/richdata" uri="{3e2802c4-a4d2-4d8b-9148-e3be6c30e623}">
          <xlrd:rvb i="16281"/>
        </ext>
      </extLst>
    </bk>
    <bk>
      <extLst>
        <ext xmlns:xlrd="http://schemas.microsoft.com/office/spreadsheetml/2017/richdata" uri="{3e2802c4-a4d2-4d8b-9148-e3be6c30e623}">
          <xlrd:rvb i="16288"/>
        </ext>
      </extLst>
    </bk>
    <bk>
      <extLst>
        <ext xmlns:xlrd="http://schemas.microsoft.com/office/spreadsheetml/2017/richdata" uri="{3e2802c4-a4d2-4d8b-9148-e3be6c30e623}">
          <xlrd:rvb i="16296"/>
        </ext>
      </extLst>
    </bk>
    <bk>
      <extLst>
        <ext xmlns:xlrd="http://schemas.microsoft.com/office/spreadsheetml/2017/richdata" uri="{3e2802c4-a4d2-4d8b-9148-e3be6c30e623}">
          <xlrd:rvb i="16304"/>
        </ext>
      </extLst>
    </bk>
    <bk>
      <extLst>
        <ext xmlns:xlrd="http://schemas.microsoft.com/office/spreadsheetml/2017/richdata" uri="{3e2802c4-a4d2-4d8b-9148-e3be6c30e623}">
          <xlrd:rvb i="16314"/>
        </ext>
      </extLst>
    </bk>
    <bk>
      <extLst>
        <ext xmlns:xlrd="http://schemas.microsoft.com/office/spreadsheetml/2017/richdata" uri="{3e2802c4-a4d2-4d8b-9148-e3be6c30e623}">
          <xlrd:rvb i="16322"/>
        </ext>
      </extLst>
    </bk>
    <bk>
      <extLst>
        <ext xmlns:xlrd="http://schemas.microsoft.com/office/spreadsheetml/2017/richdata" uri="{3e2802c4-a4d2-4d8b-9148-e3be6c30e623}">
          <xlrd:rvb i="16330"/>
        </ext>
      </extLst>
    </bk>
    <bk>
      <extLst>
        <ext xmlns:xlrd="http://schemas.microsoft.com/office/spreadsheetml/2017/richdata" uri="{3e2802c4-a4d2-4d8b-9148-e3be6c30e623}">
          <xlrd:rvb i="16338"/>
        </ext>
      </extLst>
    </bk>
    <bk>
      <extLst>
        <ext xmlns:xlrd="http://schemas.microsoft.com/office/spreadsheetml/2017/richdata" uri="{3e2802c4-a4d2-4d8b-9148-e3be6c30e623}">
          <xlrd:rvb i="16348"/>
        </ext>
      </extLst>
    </bk>
    <bk>
      <extLst>
        <ext xmlns:xlrd="http://schemas.microsoft.com/office/spreadsheetml/2017/richdata" uri="{3e2802c4-a4d2-4d8b-9148-e3be6c30e623}">
          <xlrd:rvb i="16355"/>
        </ext>
      </extLst>
    </bk>
    <bk>
      <extLst>
        <ext xmlns:xlrd="http://schemas.microsoft.com/office/spreadsheetml/2017/richdata" uri="{3e2802c4-a4d2-4d8b-9148-e3be6c30e623}">
          <xlrd:rvb i="16365"/>
        </ext>
      </extLst>
    </bk>
    <bk>
      <extLst>
        <ext xmlns:xlrd="http://schemas.microsoft.com/office/spreadsheetml/2017/richdata" uri="{3e2802c4-a4d2-4d8b-9148-e3be6c30e623}">
          <xlrd:rvb i="16373"/>
        </ext>
      </extLst>
    </bk>
    <bk>
      <extLst>
        <ext xmlns:xlrd="http://schemas.microsoft.com/office/spreadsheetml/2017/richdata" uri="{3e2802c4-a4d2-4d8b-9148-e3be6c30e623}">
          <xlrd:rvb i="16381"/>
        </ext>
      </extLst>
    </bk>
    <bk>
      <extLst>
        <ext xmlns:xlrd="http://schemas.microsoft.com/office/spreadsheetml/2017/richdata" uri="{3e2802c4-a4d2-4d8b-9148-e3be6c30e623}">
          <xlrd:rvb i="16389"/>
        </ext>
      </extLst>
    </bk>
    <bk>
      <extLst>
        <ext xmlns:xlrd="http://schemas.microsoft.com/office/spreadsheetml/2017/richdata" uri="{3e2802c4-a4d2-4d8b-9148-e3be6c30e623}">
          <xlrd:rvb i="16397"/>
        </ext>
      </extLst>
    </bk>
    <bk>
      <extLst>
        <ext xmlns:xlrd="http://schemas.microsoft.com/office/spreadsheetml/2017/richdata" uri="{3e2802c4-a4d2-4d8b-9148-e3be6c30e623}">
          <xlrd:rvb i="16405"/>
        </ext>
      </extLst>
    </bk>
    <bk>
      <extLst>
        <ext xmlns:xlrd="http://schemas.microsoft.com/office/spreadsheetml/2017/richdata" uri="{3e2802c4-a4d2-4d8b-9148-e3be6c30e623}">
          <xlrd:rvb i="16413"/>
        </ext>
      </extLst>
    </bk>
    <bk>
      <extLst>
        <ext xmlns:xlrd="http://schemas.microsoft.com/office/spreadsheetml/2017/richdata" uri="{3e2802c4-a4d2-4d8b-9148-e3be6c30e623}">
          <xlrd:rvb i="16420"/>
        </ext>
      </extLst>
    </bk>
    <bk>
      <extLst>
        <ext xmlns:xlrd="http://schemas.microsoft.com/office/spreadsheetml/2017/richdata" uri="{3e2802c4-a4d2-4d8b-9148-e3be6c30e623}">
          <xlrd:rvb i="16427"/>
        </ext>
      </extLst>
    </bk>
    <bk>
      <extLst>
        <ext xmlns:xlrd="http://schemas.microsoft.com/office/spreadsheetml/2017/richdata" uri="{3e2802c4-a4d2-4d8b-9148-e3be6c30e623}">
          <xlrd:rvb i="16435"/>
        </ext>
      </extLst>
    </bk>
    <bk>
      <extLst>
        <ext xmlns:xlrd="http://schemas.microsoft.com/office/spreadsheetml/2017/richdata" uri="{3e2802c4-a4d2-4d8b-9148-e3be6c30e623}">
          <xlrd:rvb i="16443"/>
        </ext>
      </extLst>
    </bk>
    <bk>
      <extLst>
        <ext xmlns:xlrd="http://schemas.microsoft.com/office/spreadsheetml/2017/richdata" uri="{3e2802c4-a4d2-4d8b-9148-e3be6c30e623}">
          <xlrd:rvb i="16451"/>
        </ext>
      </extLst>
    </bk>
    <bk>
      <extLst>
        <ext xmlns:xlrd="http://schemas.microsoft.com/office/spreadsheetml/2017/richdata" uri="{3e2802c4-a4d2-4d8b-9148-e3be6c30e623}">
          <xlrd:rvb i="16459"/>
        </ext>
      </extLst>
    </bk>
    <bk>
      <extLst>
        <ext xmlns:xlrd="http://schemas.microsoft.com/office/spreadsheetml/2017/richdata" uri="{3e2802c4-a4d2-4d8b-9148-e3be6c30e623}">
          <xlrd:rvb i="16467"/>
        </ext>
      </extLst>
    </bk>
    <bk>
      <extLst>
        <ext xmlns:xlrd="http://schemas.microsoft.com/office/spreadsheetml/2017/richdata" uri="{3e2802c4-a4d2-4d8b-9148-e3be6c30e623}">
          <xlrd:rvb i="16477"/>
        </ext>
      </extLst>
    </bk>
    <bk>
      <extLst>
        <ext xmlns:xlrd="http://schemas.microsoft.com/office/spreadsheetml/2017/richdata" uri="{3e2802c4-a4d2-4d8b-9148-e3be6c30e623}">
          <xlrd:rvb i="16486"/>
        </ext>
      </extLst>
    </bk>
    <bk>
      <extLst>
        <ext xmlns:xlrd="http://schemas.microsoft.com/office/spreadsheetml/2017/richdata" uri="{3e2802c4-a4d2-4d8b-9148-e3be6c30e623}">
          <xlrd:rvb i="16493"/>
        </ext>
      </extLst>
    </bk>
    <bk>
      <extLst>
        <ext xmlns:xlrd="http://schemas.microsoft.com/office/spreadsheetml/2017/richdata" uri="{3e2802c4-a4d2-4d8b-9148-e3be6c30e623}">
          <xlrd:rvb i="16501"/>
        </ext>
      </extLst>
    </bk>
    <bk>
      <extLst>
        <ext xmlns:xlrd="http://schemas.microsoft.com/office/spreadsheetml/2017/richdata" uri="{3e2802c4-a4d2-4d8b-9148-e3be6c30e623}">
          <xlrd:rvb i="16507"/>
        </ext>
      </extLst>
    </bk>
    <bk>
      <extLst>
        <ext xmlns:xlrd="http://schemas.microsoft.com/office/spreadsheetml/2017/richdata" uri="{3e2802c4-a4d2-4d8b-9148-e3be6c30e623}">
          <xlrd:rvb i="16515"/>
        </ext>
      </extLst>
    </bk>
    <bk>
      <extLst>
        <ext xmlns:xlrd="http://schemas.microsoft.com/office/spreadsheetml/2017/richdata" uri="{3e2802c4-a4d2-4d8b-9148-e3be6c30e623}">
          <xlrd:rvb i="16523"/>
        </ext>
      </extLst>
    </bk>
    <bk>
      <extLst>
        <ext xmlns:xlrd="http://schemas.microsoft.com/office/spreadsheetml/2017/richdata" uri="{3e2802c4-a4d2-4d8b-9148-e3be6c30e623}">
          <xlrd:rvb i="16530"/>
        </ext>
      </extLst>
    </bk>
    <bk>
      <extLst>
        <ext xmlns:xlrd="http://schemas.microsoft.com/office/spreadsheetml/2017/richdata" uri="{3e2802c4-a4d2-4d8b-9148-e3be6c30e623}">
          <xlrd:rvb i="16540"/>
        </ext>
      </extLst>
    </bk>
    <bk>
      <extLst>
        <ext xmlns:xlrd="http://schemas.microsoft.com/office/spreadsheetml/2017/richdata" uri="{3e2802c4-a4d2-4d8b-9148-e3be6c30e623}">
          <xlrd:rvb i="16550"/>
        </ext>
      </extLst>
    </bk>
    <bk>
      <extLst>
        <ext xmlns:xlrd="http://schemas.microsoft.com/office/spreadsheetml/2017/richdata" uri="{3e2802c4-a4d2-4d8b-9148-e3be6c30e623}">
          <xlrd:rvb i="16558"/>
        </ext>
      </extLst>
    </bk>
    <bk>
      <extLst>
        <ext xmlns:xlrd="http://schemas.microsoft.com/office/spreadsheetml/2017/richdata" uri="{3e2802c4-a4d2-4d8b-9148-e3be6c30e623}">
          <xlrd:rvb i="16565"/>
        </ext>
      </extLst>
    </bk>
    <bk>
      <extLst>
        <ext xmlns:xlrd="http://schemas.microsoft.com/office/spreadsheetml/2017/richdata" uri="{3e2802c4-a4d2-4d8b-9148-e3be6c30e623}">
          <xlrd:rvb i="16573"/>
        </ext>
      </extLst>
    </bk>
    <bk>
      <extLst>
        <ext xmlns:xlrd="http://schemas.microsoft.com/office/spreadsheetml/2017/richdata" uri="{3e2802c4-a4d2-4d8b-9148-e3be6c30e623}">
          <xlrd:rvb i="16580"/>
        </ext>
      </extLst>
    </bk>
    <bk>
      <extLst>
        <ext xmlns:xlrd="http://schemas.microsoft.com/office/spreadsheetml/2017/richdata" uri="{3e2802c4-a4d2-4d8b-9148-e3be6c30e623}">
          <xlrd:rvb i="16588"/>
        </ext>
      </extLst>
    </bk>
    <bk>
      <extLst>
        <ext xmlns:xlrd="http://schemas.microsoft.com/office/spreadsheetml/2017/richdata" uri="{3e2802c4-a4d2-4d8b-9148-e3be6c30e623}">
          <xlrd:rvb i="16596"/>
        </ext>
      </extLst>
    </bk>
    <bk>
      <extLst>
        <ext xmlns:xlrd="http://schemas.microsoft.com/office/spreadsheetml/2017/richdata" uri="{3e2802c4-a4d2-4d8b-9148-e3be6c30e623}">
          <xlrd:rvb i="16603"/>
        </ext>
      </extLst>
    </bk>
    <bk>
      <extLst>
        <ext xmlns:xlrd="http://schemas.microsoft.com/office/spreadsheetml/2017/richdata" uri="{3e2802c4-a4d2-4d8b-9148-e3be6c30e623}">
          <xlrd:rvb i="16611"/>
        </ext>
      </extLst>
    </bk>
    <bk>
      <extLst>
        <ext xmlns:xlrd="http://schemas.microsoft.com/office/spreadsheetml/2017/richdata" uri="{3e2802c4-a4d2-4d8b-9148-e3be6c30e623}">
          <xlrd:rvb i="16621"/>
        </ext>
      </extLst>
    </bk>
    <bk>
      <extLst>
        <ext xmlns:xlrd="http://schemas.microsoft.com/office/spreadsheetml/2017/richdata" uri="{3e2802c4-a4d2-4d8b-9148-e3be6c30e623}">
          <xlrd:rvb i="16631"/>
        </ext>
      </extLst>
    </bk>
    <bk>
      <extLst>
        <ext xmlns:xlrd="http://schemas.microsoft.com/office/spreadsheetml/2017/richdata" uri="{3e2802c4-a4d2-4d8b-9148-e3be6c30e623}">
          <xlrd:rvb i="16639"/>
        </ext>
      </extLst>
    </bk>
    <bk>
      <extLst>
        <ext xmlns:xlrd="http://schemas.microsoft.com/office/spreadsheetml/2017/richdata" uri="{3e2802c4-a4d2-4d8b-9148-e3be6c30e623}">
          <xlrd:rvb i="16647"/>
        </ext>
      </extLst>
    </bk>
    <bk>
      <extLst>
        <ext xmlns:xlrd="http://schemas.microsoft.com/office/spreadsheetml/2017/richdata" uri="{3e2802c4-a4d2-4d8b-9148-e3be6c30e623}">
          <xlrd:rvb i="16655"/>
        </ext>
      </extLst>
    </bk>
    <bk>
      <extLst>
        <ext xmlns:xlrd="http://schemas.microsoft.com/office/spreadsheetml/2017/richdata" uri="{3e2802c4-a4d2-4d8b-9148-e3be6c30e623}">
          <xlrd:rvb i="16663"/>
        </ext>
      </extLst>
    </bk>
    <bk>
      <extLst>
        <ext xmlns:xlrd="http://schemas.microsoft.com/office/spreadsheetml/2017/richdata" uri="{3e2802c4-a4d2-4d8b-9148-e3be6c30e623}">
          <xlrd:rvb i="16671"/>
        </ext>
      </extLst>
    </bk>
    <bk>
      <extLst>
        <ext xmlns:xlrd="http://schemas.microsoft.com/office/spreadsheetml/2017/richdata" uri="{3e2802c4-a4d2-4d8b-9148-e3be6c30e623}">
          <xlrd:rvb i="16678"/>
        </ext>
      </extLst>
    </bk>
    <bk>
      <extLst>
        <ext xmlns:xlrd="http://schemas.microsoft.com/office/spreadsheetml/2017/richdata" uri="{3e2802c4-a4d2-4d8b-9148-e3be6c30e623}">
          <xlrd:rvb i="16685"/>
        </ext>
      </extLst>
    </bk>
    <bk>
      <extLst>
        <ext xmlns:xlrd="http://schemas.microsoft.com/office/spreadsheetml/2017/richdata" uri="{3e2802c4-a4d2-4d8b-9148-e3be6c30e623}">
          <xlrd:rvb i="16695"/>
        </ext>
      </extLst>
    </bk>
    <bk>
      <extLst>
        <ext xmlns:xlrd="http://schemas.microsoft.com/office/spreadsheetml/2017/richdata" uri="{3e2802c4-a4d2-4d8b-9148-e3be6c30e623}">
          <xlrd:rvb i="16702"/>
        </ext>
      </extLst>
    </bk>
    <bk>
      <extLst>
        <ext xmlns:xlrd="http://schemas.microsoft.com/office/spreadsheetml/2017/richdata" uri="{3e2802c4-a4d2-4d8b-9148-e3be6c30e623}">
          <xlrd:rvb i="16710"/>
        </ext>
      </extLst>
    </bk>
    <bk>
      <extLst>
        <ext xmlns:xlrd="http://schemas.microsoft.com/office/spreadsheetml/2017/richdata" uri="{3e2802c4-a4d2-4d8b-9148-e3be6c30e623}">
          <xlrd:rvb i="16720"/>
        </ext>
      </extLst>
    </bk>
    <bk>
      <extLst>
        <ext xmlns:xlrd="http://schemas.microsoft.com/office/spreadsheetml/2017/richdata" uri="{3e2802c4-a4d2-4d8b-9148-e3be6c30e623}">
          <xlrd:rvb i="16728"/>
        </ext>
      </extLst>
    </bk>
    <bk>
      <extLst>
        <ext xmlns:xlrd="http://schemas.microsoft.com/office/spreadsheetml/2017/richdata" uri="{3e2802c4-a4d2-4d8b-9148-e3be6c30e623}">
          <xlrd:rvb i="16736"/>
        </ext>
      </extLst>
    </bk>
    <bk>
      <extLst>
        <ext xmlns:xlrd="http://schemas.microsoft.com/office/spreadsheetml/2017/richdata" uri="{3e2802c4-a4d2-4d8b-9148-e3be6c30e623}">
          <xlrd:rvb i="16743"/>
        </ext>
      </extLst>
    </bk>
    <bk>
      <extLst>
        <ext xmlns:xlrd="http://schemas.microsoft.com/office/spreadsheetml/2017/richdata" uri="{3e2802c4-a4d2-4d8b-9148-e3be6c30e623}">
          <xlrd:rvb i="16749"/>
        </ext>
      </extLst>
    </bk>
    <bk>
      <extLst>
        <ext xmlns:xlrd="http://schemas.microsoft.com/office/spreadsheetml/2017/richdata" uri="{3e2802c4-a4d2-4d8b-9148-e3be6c30e623}">
          <xlrd:rvb i="16759"/>
        </ext>
      </extLst>
    </bk>
    <bk>
      <extLst>
        <ext xmlns:xlrd="http://schemas.microsoft.com/office/spreadsheetml/2017/richdata" uri="{3e2802c4-a4d2-4d8b-9148-e3be6c30e623}">
          <xlrd:rvb i="16767"/>
        </ext>
      </extLst>
    </bk>
    <bk>
      <extLst>
        <ext xmlns:xlrd="http://schemas.microsoft.com/office/spreadsheetml/2017/richdata" uri="{3e2802c4-a4d2-4d8b-9148-e3be6c30e623}">
          <xlrd:rvb i="16775"/>
        </ext>
      </extLst>
    </bk>
    <bk>
      <extLst>
        <ext xmlns:xlrd="http://schemas.microsoft.com/office/spreadsheetml/2017/richdata" uri="{3e2802c4-a4d2-4d8b-9148-e3be6c30e623}">
          <xlrd:rvb i="16782"/>
        </ext>
      </extLst>
    </bk>
    <bk>
      <extLst>
        <ext xmlns:xlrd="http://schemas.microsoft.com/office/spreadsheetml/2017/richdata" uri="{3e2802c4-a4d2-4d8b-9148-e3be6c30e623}">
          <xlrd:rvb i="16790"/>
        </ext>
      </extLst>
    </bk>
    <bk>
      <extLst>
        <ext xmlns:xlrd="http://schemas.microsoft.com/office/spreadsheetml/2017/richdata" uri="{3e2802c4-a4d2-4d8b-9148-e3be6c30e623}">
          <xlrd:rvb i="16798"/>
        </ext>
      </extLst>
    </bk>
    <bk>
      <extLst>
        <ext xmlns:xlrd="http://schemas.microsoft.com/office/spreadsheetml/2017/richdata" uri="{3e2802c4-a4d2-4d8b-9148-e3be6c30e623}">
          <xlrd:rvb i="16806"/>
        </ext>
      </extLst>
    </bk>
    <bk>
      <extLst>
        <ext xmlns:xlrd="http://schemas.microsoft.com/office/spreadsheetml/2017/richdata" uri="{3e2802c4-a4d2-4d8b-9148-e3be6c30e623}">
          <xlrd:rvb i="16816"/>
        </ext>
      </extLst>
    </bk>
    <bk>
      <extLst>
        <ext xmlns:xlrd="http://schemas.microsoft.com/office/spreadsheetml/2017/richdata" uri="{3e2802c4-a4d2-4d8b-9148-e3be6c30e623}">
          <xlrd:rvb i="16823"/>
        </ext>
      </extLst>
    </bk>
    <bk>
      <extLst>
        <ext xmlns:xlrd="http://schemas.microsoft.com/office/spreadsheetml/2017/richdata" uri="{3e2802c4-a4d2-4d8b-9148-e3be6c30e623}">
          <xlrd:rvb i="16830"/>
        </ext>
      </extLst>
    </bk>
    <bk>
      <extLst>
        <ext xmlns:xlrd="http://schemas.microsoft.com/office/spreadsheetml/2017/richdata" uri="{3e2802c4-a4d2-4d8b-9148-e3be6c30e623}">
          <xlrd:rvb i="16837"/>
        </ext>
      </extLst>
    </bk>
    <bk>
      <extLst>
        <ext xmlns:xlrd="http://schemas.microsoft.com/office/spreadsheetml/2017/richdata" uri="{3e2802c4-a4d2-4d8b-9148-e3be6c30e623}">
          <xlrd:rvb i="16845"/>
        </ext>
      </extLst>
    </bk>
    <bk>
      <extLst>
        <ext xmlns:xlrd="http://schemas.microsoft.com/office/spreadsheetml/2017/richdata" uri="{3e2802c4-a4d2-4d8b-9148-e3be6c30e623}">
          <xlrd:rvb i="16851"/>
        </ext>
      </extLst>
    </bk>
    <bk>
      <extLst>
        <ext xmlns:xlrd="http://schemas.microsoft.com/office/spreadsheetml/2017/richdata" uri="{3e2802c4-a4d2-4d8b-9148-e3be6c30e623}">
          <xlrd:rvb i="16859"/>
        </ext>
      </extLst>
    </bk>
    <bk>
      <extLst>
        <ext xmlns:xlrd="http://schemas.microsoft.com/office/spreadsheetml/2017/richdata" uri="{3e2802c4-a4d2-4d8b-9148-e3be6c30e623}">
          <xlrd:rvb i="16867"/>
        </ext>
      </extLst>
    </bk>
    <bk>
      <extLst>
        <ext xmlns:xlrd="http://schemas.microsoft.com/office/spreadsheetml/2017/richdata" uri="{3e2802c4-a4d2-4d8b-9148-e3be6c30e623}">
          <xlrd:rvb i="16875"/>
        </ext>
      </extLst>
    </bk>
    <bk>
      <extLst>
        <ext xmlns:xlrd="http://schemas.microsoft.com/office/spreadsheetml/2017/richdata" uri="{3e2802c4-a4d2-4d8b-9148-e3be6c30e623}">
          <xlrd:rvb i="16883"/>
        </ext>
      </extLst>
    </bk>
    <bk>
      <extLst>
        <ext xmlns:xlrd="http://schemas.microsoft.com/office/spreadsheetml/2017/richdata" uri="{3e2802c4-a4d2-4d8b-9148-e3be6c30e623}">
          <xlrd:rvb i="16891"/>
        </ext>
      </extLst>
    </bk>
    <bk>
      <extLst>
        <ext xmlns:xlrd="http://schemas.microsoft.com/office/spreadsheetml/2017/richdata" uri="{3e2802c4-a4d2-4d8b-9148-e3be6c30e623}">
          <xlrd:rvb i="16900"/>
        </ext>
      </extLst>
    </bk>
    <bk>
      <extLst>
        <ext xmlns:xlrd="http://schemas.microsoft.com/office/spreadsheetml/2017/richdata" uri="{3e2802c4-a4d2-4d8b-9148-e3be6c30e623}">
          <xlrd:rvb i="16907"/>
        </ext>
      </extLst>
    </bk>
    <bk>
      <extLst>
        <ext xmlns:xlrd="http://schemas.microsoft.com/office/spreadsheetml/2017/richdata" uri="{3e2802c4-a4d2-4d8b-9148-e3be6c30e623}">
          <xlrd:rvb i="16914"/>
        </ext>
      </extLst>
    </bk>
    <bk>
      <extLst>
        <ext xmlns:xlrd="http://schemas.microsoft.com/office/spreadsheetml/2017/richdata" uri="{3e2802c4-a4d2-4d8b-9148-e3be6c30e623}">
          <xlrd:rvb i="16922"/>
        </ext>
      </extLst>
    </bk>
    <bk>
      <extLst>
        <ext xmlns:xlrd="http://schemas.microsoft.com/office/spreadsheetml/2017/richdata" uri="{3e2802c4-a4d2-4d8b-9148-e3be6c30e623}">
          <xlrd:rvb i="16928"/>
        </ext>
      </extLst>
    </bk>
    <bk>
      <extLst>
        <ext xmlns:xlrd="http://schemas.microsoft.com/office/spreadsheetml/2017/richdata" uri="{3e2802c4-a4d2-4d8b-9148-e3be6c30e623}">
          <xlrd:rvb i="16936"/>
        </ext>
      </extLst>
    </bk>
    <bk>
      <extLst>
        <ext xmlns:xlrd="http://schemas.microsoft.com/office/spreadsheetml/2017/richdata" uri="{3e2802c4-a4d2-4d8b-9148-e3be6c30e623}">
          <xlrd:rvb i="16944"/>
        </ext>
      </extLst>
    </bk>
    <bk>
      <extLst>
        <ext xmlns:xlrd="http://schemas.microsoft.com/office/spreadsheetml/2017/richdata" uri="{3e2802c4-a4d2-4d8b-9148-e3be6c30e623}">
          <xlrd:rvb i="16951"/>
        </ext>
      </extLst>
    </bk>
    <bk>
      <extLst>
        <ext xmlns:xlrd="http://schemas.microsoft.com/office/spreadsheetml/2017/richdata" uri="{3e2802c4-a4d2-4d8b-9148-e3be6c30e623}">
          <xlrd:rvb i="16961"/>
        </ext>
      </extLst>
    </bk>
    <bk>
      <extLst>
        <ext xmlns:xlrd="http://schemas.microsoft.com/office/spreadsheetml/2017/richdata" uri="{3e2802c4-a4d2-4d8b-9148-e3be6c30e623}">
          <xlrd:rvb i="16969"/>
        </ext>
      </extLst>
    </bk>
    <bk>
      <extLst>
        <ext xmlns:xlrd="http://schemas.microsoft.com/office/spreadsheetml/2017/richdata" uri="{3e2802c4-a4d2-4d8b-9148-e3be6c30e623}">
          <xlrd:rvb i="16976"/>
        </ext>
      </extLst>
    </bk>
    <bk>
      <extLst>
        <ext xmlns:xlrd="http://schemas.microsoft.com/office/spreadsheetml/2017/richdata" uri="{3e2802c4-a4d2-4d8b-9148-e3be6c30e623}">
          <xlrd:rvb i="16984"/>
        </ext>
      </extLst>
    </bk>
    <bk>
      <extLst>
        <ext xmlns:xlrd="http://schemas.microsoft.com/office/spreadsheetml/2017/richdata" uri="{3e2802c4-a4d2-4d8b-9148-e3be6c30e623}">
          <xlrd:rvb i="16991"/>
        </ext>
      </extLst>
    </bk>
    <bk>
      <extLst>
        <ext xmlns:xlrd="http://schemas.microsoft.com/office/spreadsheetml/2017/richdata" uri="{3e2802c4-a4d2-4d8b-9148-e3be6c30e623}">
          <xlrd:rvb i="16998"/>
        </ext>
      </extLst>
    </bk>
    <bk>
      <extLst>
        <ext xmlns:xlrd="http://schemas.microsoft.com/office/spreadsheetml/2017/richdata" uri="{3e2802c4-a4d2-4d8b-9148-e3be6c30e623}">
          <xlrd:rvb i="17006"/>
        </ext>
      </extLst>
    </bk>
    <bk>
      <extLst>
        <ext xmlns:xlrd="http://schemas.microsoft.com/office/spreadsheetml/2017/richdata" uri="{3e2802c4-a4d2-4d8b-9148-e3be6c30e623}">
          <xlrd:rvb i="17014"/>
        </ext>
      </extLst>
    </bk>
    <bk>
      <extLst>
        <ext xmlns:xlrd="http://schemas.microsoft.com/office/spreadsheetml/2017/richdata" uri="{3e2802c4-a4d2-4d8b-9148-e3be6c30e623}">
          <xlrd:rvb i="17022"/>
        </ext>
      </extLst>
    </bk>
    <bk>
      <extLst>
        <ext xmlns:xlrd="http://schemas.microsoft.com/office/spreadsheetml/2017/richdata" uri="{3e2802c4-a4d2-4d8b-9148-e3be6c30e623}">
          <xlrd:rvb i="17030"/>
        </ext>
      </extLst>
    </bk>
    <bk>
      <extLst>
        <ext xmlns:xlrd="http://schemas.microsoft.com/office/spreadsheetml/2017/richdata" uri="{3e2802c4-a4d2-4d8b-9148-e3be6c30e623}">
          <xlrd:rvb i="17036"/>
        </ext>
      </extLst>
    </bk>
    <bk>
      <extLst>
        <ext xmlns:xlrd="http://schemas.microsoft.com/office/spreadsheetml/2017/richdata" uri="{3e2802c4-a4d2-4d8b-9148-e3be6c30e623}">
          <xlrd:rvb i="17043"/>
        </ext>
      </extLst>
    </bk>
    <bk>
      <extLst>
        <ext xmlns:xlrd="http://schemas.microsoft.com/office/spreadsheetml/2017/richdata" uri="{3e2802c4-a4d2-4d8b-9148-e3be6c30e623}">
          <xlrd:rvb i="17053"/>
        </ext>
      </extLst>
    </bk>
    <bk>
      <extLst>
        <ext xmlns:xlrd="http://schemas.microsoft.com/office/spreadsheetml/2017/richdata" uri="{3e2802c4-a4d2-4d8b-9148-e3be6c30e623}">
          <xlrd:rvb i="17061"/>
        </ext>
      </extLst>
    </bk>
    <bk>
      <extLst>
        <ext xmlns:xlrd="http://schemas.microsoft.com/office/spreadsheetml/2017/richdata" uri="{3e2802c4-a4d2-4d8b-9148-e3be6c30e623}">
          <xlrd:rvb i="17068"/>
        </ext>
      </extLst>
    </bk>
    <bk>
      <extLst>
        <ext xmlns:xlrd="http://schemas.microsoft.com/office/spreadsheetml/2017/richdata" uri="{3e2802c4-a4d2-4d8b-9148-e3be6c30e623}">
          <xlrd:rvb i="17075"/>
        </ext>
      </extLst>
    </bk>
    <bk>
      <extLst>
        <ext xmlns:xlrd="http://schemas.microsoft.com/office/spreadsheetml/2017/richdata" uri="{3e2802c4-a4d2-4d8b-9148-e3be6c30e623}">
          <xlrd:rvb i="17081"/>
        </ext>
      </extLst>
    </bk>
    <bk>
      <extLst>
        <ext xmlns:xlrd="http://schemas.microsoft.com/office/spreadsheetml/2017/richdata" uri="{3e2802c4-a4d2-4d8b-9148-e3be6c30e623}">
          <xlrd:rvb i="17089"/>
        </ext>
      </extLst>
    </bk>
    <bk>
      <extLst>
        <ext xmlns:xlrd="http://schemas.microsoft.com/office/spreadsheetml/2017/richdata" uri="{3e2802c4-a4d2-4d8b-9148-e3be6c30e623}">
          <xlrd:rvb i="17096"/>
        </ext>
      </extLst>
    </bk>
    <bk>
      <extLst>
        <ext xmlns:xlrd="http://schemas.microsoft.com/office/spreadsheetml/2017/richdata" uri="{3e2802c4-a4d2-4d8b-9148-e3be6c30e623}">
          <xlrd:rvb i="17104"/>
        </ext>
      </extLst>
    </bk>
    <bk>
      <extLst>
        <ext xmlns:xlrd="http://schemas.microsoft.com/office/spreadsheetml/2017/richdata" uri="{3e2802c4-a4d2-4d8b-9148-e3be6c30e623}">
          <xlrd:rvb i="17111"/>
        </ext>
      </extLst>
    </bk>
    <bk>
      <extLst>
        <ext xmlns:xlrd="http://schemas.microsoft.com/office/spreadsheetml/2017/richdata" uri="{3e2802c4-a4d2-4d8b-9148-e3be6c30e623}">
          <xlrd:rvb i="17119"/>
        </ext>
      </extLst>
    </bk>
    <bk>
      <extLst>
        <ext xmlns:xlrd="http://schemas.microsoft.com/office/spreadsheetml/2017/richdata" uri="{3e2802c4-a4d2-4d8b-9148-e3be6c30e623}">
          <xlrd:rvb i="17126"/>
        </ext>
      </extLst>
    </bk>
    <bk>
      <extLst>
        <ext xmlns:xlrd="http://schemas.microsoft.com/office/spreadsheetml/2017/richdata" uri="{3e2802c4-a4d2-4d8b-9148-e3be6c30e623}">
          <xlrd:rvb i="17136"/>
        </ext>
      </extLst>
    </bk>
    <bk>
      <extLst>
        <ext xmlns:xlrd="http://schemas.microsoft.com/office/spreadsheetml/2017/richdata" uri="{3e2802c4-a4d2-4d8b-9148-e3be6c30e623}">
          <xlrd:rvb i="17144"/>
        </ext>
      </extLst>
    </bk>
    <bk>
      <extLst>
        <ext xmlns:xlrd="http://schemas.microsoft.com/office/spreadsheetml/2017/richdata" uri="{3e2802c4-a4d2-4d8b-9148-e3be6c30e623}">
          <xlrd:rvb i="17152"/>
        </ext>
      </extLst>
    </bk>
    <bk>
      <extLst>
        <ext xmlns:xlrd="http://schemas.microsoft.com/office/spreadsheetml/2017/richdata" uri="{3e2802c4-a4d2-4d8b-9148-e3be6c30e623}">
          <xlrd:rvb i="17160"/>
        </ext>
      </extLst>
    </bk>
    <bk>
      <extLst>
        <ext xmlns:xlrd="http://schemas.microsoft.com/office/spreadsheetml/2017/richdata" uri="{3e2802c4-a4d2-4d8b-9148-e3be6c30e623}">
          <xlrd:rvb i="17168"/>
        </ext>
      </extLst>
    </bk>
    <bk>
      <extLst>
        <ext xmlns:xlrd="http://schemas.microsoft.com/office/spreadsheetml/2017/richdata" uri="{3e2802c4-a4d2-4d8b-9148-e3be6c30e623}">
          <xlrd:rvb i="17176"/>
        </ext>
      </extLst>
    </bk>
    <bk>
      <extLst>
        <ext xmlns:xlrd="http://schemas.microsoft.com/office/spreadsheetml/2017/richdata" uri="{3e2802c4-a4d2-4d8b-9148-e3be6c30e623}">
          <xlrd:rvb i="17184"/>
        </ext>
      </extLst>
    </bk>
    <bk>
      <extLst>
        <ext xmlns:xlrd="http://schemas.microsoft.com/office/spreadsheetml/2017/richdata" uri="{3e2802c4-a4d2-4d8b-9148-e3be6c30e623}">
          <xlrd:rvb i="17192"/>
        </ext>
      </extLst>
    </bk>
    <bk>
      <extLst>
        <ext xmlns:xlrd="http://schemas.microsoft.com/office/spreadsheetml/2017/richdata" uri="{3e2802c4-a4d2-4d8b-9148-e3be6c30e623}">
          <xlrd:rvb i="17200"/>
        </ext>
      </extLst>
    </bk>
    <bk>
      <extLst>
        <ext xmlns:xlrd="http://schemas.microsoft.com/office/spreadsheetml/2017/richdata" uri="{3e2802c4-a4d2-4d8b-9148-e3be6c30e623}">
          <xlrd:rvb i="17208"/>
        </ext>
      </extLst>
    </bk>
    <bk>
      <extLst>
        <ext xmlns:xlrd="http://schemas.microsoft.com/office/spreadsheetml/2017/richdata" uri="{3e2802c4-a4d2-4d8b-9148-e3be6c30e623}">
          <xlrd:rvb i="17218"/>
        </ext>
      </extLst>
    </bk>
    <bk>
      <extLst>
        <ext xmlns:xlrd="http://schemas.microsoft.com/office/spreadsheetml/2017/richdata" uri="{3e2802c4-a4d2-4d8b-9148-e3be6c30e623}">
          <xlrd:rvb i="17226"/>
        </ext>
      </extLst>
    </bk>
    <bk>
      <extLst>
        <ext xmlns:xlrd="http://schemas.microsoft.com/office/spreadsheetml/2017/richdata" uri="{3e2802c4-a4d2-4d8b-9148-e3be6c30e623}">
          <xlrd:rvb i="17234"/>
        </ext>
      </extLst>
    </bk>
    <bk>
      <extLst>
        <ext xmlns:xlrd="http://schemas.microsoft.com/office/spreadsheetml/2017/richdata" uri="{3e2802c4-a4d2-4d8b-9148-e3be6c30e623}">
          <xlrd:rvb i="17241"/>
        </ext>
      </extLst>
    </bk>
    <bk>
      <extLst>
        <ext xmlns:xlrd="http://schemas.microsoft.com/office/spreadsheetml/2017/richdata" uri="{3e2802c4-a4d2-4d8b-9148-e3be6c30e623}">
          <xlrd:rvb i="17249"/>
        </ext>
      </extLst>
    </bk>
    <bk>
      <extLst>
        <ext xmlns:xlrd="http://schemas.microsoft.com/office/spreadsheetml/2017/richdata" uri="{3e2802c4-a4d2-4d8b-9148-e3be6c30e623}">
          <xlrd:rvb i="17256"/>
        </ext>
      </extLst>
    </bk>
    <bk>
      <extLst>
        <ext xmlns:xlrd="http://schemas.microsoft.com/office/spreadsheetml/2017/richdata" uri="{3e2802c4-a4d2-4d8b-9148-e3be6c30e623}">
          <xlrd:rvb i="17264"/>
        </ext>
      </extLst>
    </bk>
    <bk>
      <extLst>
        <ext xmlns:xlrd="http://schemas.microsoft.com/office/spreadsheetml/2017/richdata" uri="{3e2802c4-a4d2-4d8b-9148-e3be6c30e623}">
          <xlrd:rvb i="17273"/>
        </ext>
      </extLst>
    </bk>
    <bk>
      <extLst>
        <ext xmlns:xlrd="http://schemas.microsoft.com/office/spreadsheetml/2017/richdata" uri="{3e2802c4-a4d2-4d8b-9148-e3be6c30e623}">
          <xlrd:rvb i="17281"/>
        </ext>
      </extLst>
    </bk>
    <bk>
      <extLst>
        <ext xmlns:xlrd="http://schemas.microsoft.com/office/spreadsheetml/2017/richdata" uri="{3e2802c4-a4d2-4d8b-9148-e3be6c30e623}">
          <xlrd:rvb i="17289"/>
        </ext>
      </extLst>
    </bk>
    <bk>
      <extLst>
        <ext xmlns:xlrd="http://schemas.microsoft.com/office/spreadsheetml/2017/richdata" uri="{3e2802c4-a4d2-4d8b-9148-e3be6c30e623}">
          <xlrd:rvb i="17297"/>
        </ext>
      </extLst>
    </bk>
    <bk>
      <extLst>
        <ext xmlns:xlrd="http://schemas.microsoft.com/office/spreadsheetml/2017/richdata" uri="{3e2802c4-a4d2-4d8b-9148-e3be6c30e623}">
          <xlrd:rvb i="17305"/>
        </ext>
      </extLst>
    </bk>
    <bk>
      <extLst>
        <ext xmlns:xlrd="http://schemas.microsoft.com/office/spreadsheetml/2017/richdata" uri="{3e2802c4-a4d2-4d8b-9148-e3be6c30e623}">
          <xlrd:rvb i="17313"/>
        </ext>
      </extLst>
    </bk>
    <bk>
      <extLst>
        <ext xmlns:xlrd="http://schemas.microsoft.com/office/spreadsheetml/2017/richdata" uri="{3e2802c4-a4d2-4d8b-9148-e3be6c30e623}">
          <xlrd:rvb i="17321"/>
        </ext>
      </extLst>
    </bk>
    <bk>
      <extLst>
        <ext xmlns:xlrd="http://schemas.microsoft.com/office/spreadsheetml/2017/richdata" uri="{3e2802c4-a4d2-4d8b-9148-e3be6c30e623}">
          <xlrd:rvb i="17328"/>
        </ext>
      </extLst>
    </bk>
    <bk>
      <extLst>
        <ext xmlns:xlrd="http://schemas.microsoft.com/office/spreadsheetml/2017/richdata" uri="{3e2802c4-a4d2-4d8b-9148-e3be6c30e623}">
          <xlrd:rvb i="17335"/>
        </ext>
      </extLst>
    </bk>
    <bk>
      <extLst>
        <ext xmlns:xlrd="http://schemas.microsoft.com/office/spreadsheetml/2017/richdata" uri="{3e2802c4-a4d2-4d8b-9148-e3be6c30e623}">
          <xlrd:rvb i="17343"/>
        </ext>
      </extLst>
    </bk>
    <bk>
      <extLst>
        <ext xmlns:xlrd="http://schemas.microsoft.com/office/spreadsheetml/2017/richdata" uri="{3e2802c4-a4d2-4d8b-9148-e3be6c30e623}">
          <xlrd:rvb i="17350"/>
        </ext>
      </extLst>
    </bk>
    <bk>
      <extLst>
        <ext xmlns:xlrd="http://schemas.microsoft.com/office/spreadsheetml/2017/richdata" uri="{3e2802c4-a4d2-4d8b-9148-e3be6c30e623}">
          <xlrd:rvb i="17360"/>
        </ext>
      </extLst>
    </bk>
    <bk>
      <extLst>
        <ext xmlns:xlrd="http://schemas.microsoft.com/office/spreadsheetml/2017/richdata" uri="{3e2802c4-a4d2-4d8b-9148-e3be6c30e623}">
          <xlrd:rvb i="17368"/>
        </ext>
      </extLst>
    </bk>
    <bk>
      <extLst>
        <ext xmlns:xlrd="http://schemas.microsoft.com/office/spreadsheetml/2017/richdata" uri="{3e2802c4-a4d2-4d8b-9148-e3be6c30e623}">
          <xlrd:rvb i="17376"/>
        </ext>
      </extLst>
    </bk>
    <bk>
      <extLst>
        <ext xmlns:xlrd="http://schemas.microsoft.com/office/spreadsheetml/2017/richdata" uri="{3e2802c4-a4d2-4d8b-9148-e3be6c30e623}">
          <xlrd:rvb i="17384"/>
        </ext>
      </extLst>
    </bk>
    <bk>
      <extLst>
        <ext xmlns:xlrd="http://schemas.microsoft.com/office/spreadsheetml/2017/richdata" uri="{3e2802c4-a4d2-4d8b-9148-e3be6c30e623}">
          <xlrd:rvb i="17391"/>
        </ext>
      </extLst>
    </bk>
    <bk>
      <extLst>
        <ext xmlns:xlrd="http://schemas.microsoft.com/office/spreadsheetml/2017/richdata" uri="{3e2802c4-a4d2-4d8b-9148-e3be6c30e623}">
          <xlrd:rvb i="17399"/>
        </ext>
      </extLst>
    </bk>
    <bk>
      <extLst>
        <ext xmlns:xlrd="http://schemas.microsoft.com/office/spreadsheetml/2017/richdata" uri="{3e2802c4-a4d2-4d8b-9148-e3be6c30e623}">
          <xlrd:rvb i="17406"/>
        </ext>
      </extLst>
    </bk>
    <bk>
      <extLst>
        <ext xmlns:xlrd="http://schemas.microsoft.com/office/spreadsheetml/2017/richdata" uri="{3e2802c4-a4d2-4d8b-9148-e3be6c30e623}">
          <xlrd:rvb i="17414"/>
        </ext>
      </extLst>
    </bk>
    <bk>
      <extLst>
        <ext xmlns:xlrd="http://schemas.microsoft.com/office/spreadsheetml/2017/richdata" uri="{3e2802c4-a4d2-4d8b-9148-e3be6c30e623}">
          <xlrd:rvb i="17422"/>
        </ext>
      </extLst>
    </bk>
    <bk>
      <extLst>
        <ext xmlns:xlrd="http://schemas.microsoft.com/office/spreadsheetml/2017/richdata" uri="{3e2802c4-a4d2-4d8b-9148-e3be6c30e623}">
          <xlrd:rvb i="17430"/>
        </ext>
      </extLst>
    </bk>
    <bk>
      <extLst>
        <ext xmlns:xlrd="http://schemas.microsoft.com/office/spreadsheetml/2017/richdata" uri="{3e2802c4-a4d2-4d8b-9148-e3be6c30e623}">
          <xlrd:rvb i="17438"/>
        </ext>
      </extLst>
    </bk>
    <bk>
      <extLst>
        <ext xmlns:xlrd="http://schemas.microsoft.com/office/spreadsheetml/2017/richdata" uri="{3e2802c4-a4d2-4d8b-9148-e3be6c30e623}">
          <xlrd:rvb i="17445"/>
        </ext>
      </extLst>
    </bk>
    <bk>
      <extLst>
        <ext xmlns:xlrd="http://schemas.microsoft.com/office/spreadsheetml/2017/richdata" uri="{3e2802c4-a4d2-4d8b-9148-e3be6c30e623}">
          <xlrd:rvb i="17455"/>
        </ext>
      </extLst>
    </bk>
    <bk>
      <extLst>
        <ext xmlns:xlrd="http://schemas.microsoft.com/office/spreadsheetml/2017/richdata" uri="{3e2802c4-a4d2-4d8b-9148-e3be6c30e623}">
          <xlrd:rvb i="17462"/>
        </ext>
      </extLst>
    </bk>
    <bk>
      <extLst>
        <ext xmlns:xlrd="http://schemas.microsoft.com/office/spreadsheetml/2017/richdata" uri="{3e2802c4-a4d2-4d8b-9148-e3be6c30e623}">
          <xlrd:rvb i="17472"/>
        </ext>
      </extLst>
    </bk>
    <bk>
      <extLst>
        <ext xmlns:xlrd="http://schemas.microsoft.com/office/spreadsheetml/2017/richdata" uri="{3e2802c4-a4d2-4d8b-9148-e3be6c30e623}">
          <xlrd:rvb i="17480"/>
        </ext>
      </extLst>
    </bk>
    <bk>
      <extLst>
        <ext xmlns:xlrd="http://schemas.microsoft.com/office/spreadsheetml/2017/richdata" uri="{3e2802c4-a4d2-4d8b-9148-e3be6c30e623}">
          <xlrd:rvb i="17490"/>
        </ext>
      </extLst>
    </bk>
    <bk>
      <extLst>
        <ext xmlns:xlrd="http://schemas.microsoft.com/office/spreadsheetml/2017/richdata" uri="{3e2802c4-a4d2-4d8b-9148-e3be6c30e623}">
          <xlrd:rvb i="17496"/>
        </ext>
      </extLst>
    </bk>
    <bk>
      <extLst>
        <ext xmlns:xlrd="http://schemas.microsoft.com/office/spreadsheetml/2017/richdata" uri="{3e2802c4-a4d2-4d8b-9148-e3be6c30e623}">
          <xlrd:rvb i="17504"/>
        </ext>
      </extLst>
    </bk>
    <bk>
      <extLst>
        <ext xmlns:xlrd="http://schemas.microsoft.com/office/spreadsheetml/2017/richdata" uri="{3e2802c4-a4d2-4d8b-9148-e3be6c30e623}">
          <xlrd:rvb i="17511"/>
        </ext>
      </extLst>
    </bk>
    <bk>
      <extLst>
        <ext xmlns:xlrd="http://schemas.microsoft.com/office/spreadsheetml/2017/richdata" uri="{3e2802c4-a4d2-4d8b-9148-e3be6c30e623}">
          <xlrd:rvb i="17519"/>
        </ext>
      </extLst>
    </bk>
    <bk>
      <extLst>
        <ext xmlns:xlrd="http://schemas.microsoft.com/office/spreadsheetml/2017/richdata" uri="{3e2802c4-a4d2-4d8b-9148-e3be6c30e623}">
          <xlrd:rvb i="17527"/>
        </ext>
      </extLst>
    </bk>
    <bk>
      <extLst>
        <ext xmlns:xlrd="http://schemas.microsoft.com/office/spreadsheetml/2017/richdata" uri="{3e2802c4-a4d2-4d8b-9148-e3be6c30e623}">
          <xlrd:rvb i="17535"/>
        </ext>
      </extLst>
    </bk>
    <bk>
      <extLst>
        <ext xmlns:xlrd="http://schemas.microsoft.com/office/spreadsheetml/2017/richdata" uri="{3e2802c4-a4d2-4d8b-9148-e3be6c30e623}">
          <xlrd:rvb i="17542"/>
        </ext>
      </extLst>
    </bk>
    <bk>
      <extLst>
        <ext xmlns:xlrd="http://schemas.microsoft.com/office/spreadsheetml/2017/richdata" uri="{3e2802c4-a4d2-4d8b-9148-e3be6c30e623}">
          <xlrd:rvb i="17550"/>
        </ext>
      </extLst>
    </bk>
    <bk>
      <extLst>
        <ext xmlns:xlrd="http://schemas.microsoft.com/office/spreadsheetml/2017/richdata" uri="{3e2802c4-a4d2-4d8b-9148-e3be6c30e623}">
          <xlrd:rvb i="17557"/>
        </ext>
      </extLst>
    </bk>
    <bk>
      <extLst>
        <ext xmlns:xlrd="http://schemas.microsoft.com/office/spreadsheetml/2017/richdata" uri="{3e2802c4-a4d2-4d8b-9148-e3be6c30e623}">
          <xlrd:rvb i="17564"/>
        </ext>
      </extLst>
    </bk>
    <bk>
      <extLst>
        <ext xmlns:xlrd="http://schemas.microsoft.com/office/spreadsheetml/2017/richdata" uri="{3e2802c4-a4d2-4d8b-9148-e3be6c30e623}">
          <xlrd:rvb i="17572"/>
        </ext>
      </extLst>
    </bk>
    <bk>
      <extLst>
        <ext xmlns:xlrd="http://schemas.microsoft.com/office/spreadsheetml/2017/richdata" uri="{3e2802c4-a4d2-4d8b-9148-e3be6c30e623}">
          <xlrd:rvb i="17580"/>
        </ext>
      </extLst>
    </bk>
    <bk>
      <extLst>
        <ext xmlns:xlrd="http://schemas.microsoft.com/office/spreadsheetml/2017/richdata" uri="{3e2802c4-a4d2-4d8b-9148-e3be6c30e623}">
          <xlrd:rvb i="17587"/>
        </ext>
      </extLst>
    </bk>
    <bk>
      <extLst>
        <ext xmlns:xlrd="http://schemas.microsoft.com/office/spreadsheetml/2017/richdata" uri="{3e2802c4-a4d2-4d8b-9148-e3be6c30e623}">
          <xlrd:rvb i="17594"/>
        </ext>
      </extLst>
    </bk>
    <bk>
      <extLst>
        <ext xmlns:xlrd="http://schemas.microsoft.com/office/spreadsheetml/2017/richdata" uri="{3e2802c4-a4d2-4d8b-9148-e3be6c30e623}">
          <xlrd:rvb i="17602"/>
        </ext>
      </extLst>
    </bk>
    <bk>
      <extLst>
        <ext xmlns:xlrd="http://schemas.microsoft.com/office/spreadsheetml/2017/richdata" uri="{3e2802c4-a4d2-4d8b-9148-e3be6c30e623}">
          <xlrd:rvb i="17609"/>
        </ext>
      </extLst>
    </bk>
    <bk>
      <extLst>
        <ext xmlns:xlrd="http://schemas.microsoft.com/office/spreadsheetml/2017/richdata" uri="{3e2802c4-a4d2-4d8b-9148-e3be6c30e623}">
          <xlrd:rvb i="17617"/>
        </ext>
      </extLst>
    </bk>
    <bk>
      <extLst>
        <ext xmlns:xlrd="http://schemas.microsoft.com/office/spreadsheetml/2017/richdata" uri="{3e2802c4-a4d2-4d8b-9148-e3be6c30e623}">
          <xlrd:rvb i="17624"/>
        </ext>
      </extLst>
    </bk>
    <bk>
      <extLst>
        <ext xmlns:xlrd="http://schemas.microsoft.com/office/spreadsheetml/2017/richdata" uri="{3e2802c4-a4d2-4d8b-9148-e3be6c30e623}">
          <xlrd:rvb i="17632"/>
        </ext>
      </extLst>
    </bk>
    <bk>
      <extLst>
        <ext xmlns:xlrd="http://schemas.microsoft.com/office/spreadsheetml/2017/richdata" uri="{3e2802c4-a4d2-4d8b-9148-e3be6c30e623}">
          <xlrd:rvb i="17637"/>
        </ext>
      </extLst>
    </bk>
    <bk>
      <extLst>
        <ext xmlns:xlrd="http://schemas.microsoft.com/office/spreadsheetml/2017/richdata" uri="{3e2802c4-a4d2-4d8b-9148-e3be6c30e623}">
          <xlrd:rvb i="17645"/>
        </ext>
      </extLst>
    </bk>
    <bk>
      <extLst>
        <ext xmlns:xlrd="http://schemas.microsoft.com/office/spreadsheetml/2017/richdata" uri="{3e2802c4-a4d2-4d8b-9148-e3be6c30e623}">
          <xlrd:rvb i="17653"/>
        </ext>
      </extLst>
    </bk>
    <bk>
      <extLst>
        <ext xmlns:xlrd="http://schemas.microsoft.com/office/spreadsheetml/2017/richdata" uri="{3e2802c4-a4d2-4d8b-9148-e3be6c30e623}">
          <xlrd:rvb i="17661"/>
        </ext>
      </extLst>
    </bk>
    <bk>
      <extLst>
        <ext xmlns:xlrd="http://schemas.microsoft.com/office/spreadsheetml/2017/richdata" uri="{3e2802c4-a4d2-4d8b-9148-e3be6c30e623}">
          <xlrd:rvb i="17671"/>
        </ext>
      </extLst>
    </bk>
    <bk>
      <extLst>
        <ext xmlns:xlrd="http://schemas.microsoft.com/office/spreadsheetml/2017/richdata" uri="{3e2802c4-a4d2-4d8b-9148-e3be6c30e623}">
          <xlrd:rvb i="17680"/>
        </ext>
      </extLst>
    </bk>
    <bk>
      <extLst>
        <ext xmlns:xlrd="http://schemas.microsoft.com/office/spreadsheetml/2017/richdata" uri="{3e2802c4-a4d2-4d8b-9148-e3be6c30e623}">
          <xlrd:rvb i="17690"/>
        </ext>
      </extLst>
    </bk>
    <bk>
      <extLst>
        <ext xmlns:xlrd="http://schemas.microsoft.com/office/spreadsheetml/2017/richdata" uri="{3e2802c4-a4d2-4d8b-9148-e3be6c30e623}">
          <xlrd:rvb i="17698"/>
        </ext>
      </extLst>
    </bk>
    <bk>
      <extLst>
        <ext xmlns:xlrd="http://schemas.microsoft.com/office/spreadsheetml/2017/richdata" uri="{3e2802c4-a4d2-4d8b-9148-e3be6c30e623}">
          <xlrd:rvb i="17705"/>
        </ext>
      </extLst>
    </bk>
    <bk>
      <extLst>
        <ext xmlns:xlrd="http://schemas.microsoft.com/office/spreadsheetml/2017/richdata" uri="{3e2802c4-a4d2-4d8b-9148-e3be6c30e623}">
          <xlrd:rvb i="17713"/>
        </ext>
      </extLst>
    </bk>
    <bk>
      <extLst>
        <ext xmlns:xlrd="http://schemas.microsoft.com/office/spreadsheetml/2017/richdata" uri="{3e2802c4-a4d2-4d8b-9148-e3be6c30e623}">
          <xlrd:rvb i="17721"/>
        </ext>
      </extLst>
    </bk>
    <bk>
      <extLst>
        <ext xmlns:xlrd="http://schemas.microsoft.com/office/spreadsheetml/2017/richdata" uri="{3e2802c4-a4d2-4d8b-9148-e3be6c30e623}">
          <xlrd:rvb i="17730"/>
        </ext>
      </extLst>
    </bk>
    <bk>
      <extLst>
        <ext xmlns:xlrd="http://schemas.microsoft.com/office/spreadsheetml/2017/richdata" uri="{3e2802c4-a4d2-4d8b-9148-e3be6c30e623}">
          <xlrd:rvb i="17739"/>
        </ext>
      </extLst>
    </bk>
    <bk>
      <extLst>
        <ext xmlns:xlrd="http://schemas.microsoft.com/office/spreadsheetml/2017/richdata" uri="{3e2802c4-a4d2-4d8b-9148-e3be6c30e623}">
          <xlrd:rvb i="17746"/>
        </ext>
      </extLst>
    </bk>
    <bk>
      <extLst>
        <ext xmlns:xlrd="http://schemas.microsoft.com/office/spreadsheetml/2017/richdata" uri="{3e2802c4-a4d2-4d8b-9148-e3be6c30e623}">
          <xlrd:rvb i="17754"/>
        </ext>
      </extLst>
    </bk>
    <bk>
      <extLst>
        <ext xmlns:xlrd="http://schemas.microsoft.com/office/spreadsheetml/2017/richdata" uri="{3e2802c4-a4d2-4d8b-9148-e3be6c30e623}">
          <xlrd:rvb i="17761"/>
        </ext>
      </extLst>
    </bk>
    <bk>
      <extLst>
        <ext xmlns:xlrd="http://schemas.microsoft.com/office/spreadsheetml/2017/richdata" uri="{3e2802c4-a4d2-4d8b-9148-e3be6c30e623}">
          <xlrd:rvb i="17769"/>
        </ext>
      </extLst>
    </bk>
    <bk>
      <extLst>
        <ext xmlns:xlrd="http://schemas.microsoft.com/office/spreadsheetml/2017/richdata" uri="{3e2802c4-a4d2-4d8b-9148-e3be6c30e623}">
          <xlrd:rvb i="17775"/>
        </ext>
      </extLst>
    </bk>
    <bk>
      <extLst>
        <ext xmlns:xlrd="http://schemas.microsoft.com/office/spreadsheetml/2017/richdata" uri="{3e2802c4-a4d2-4d8b-9148-e3be6c30e623}">
          <xlrd:rvb i="17782"/>
        </ext>
      </extLst>
    </bk>
    <bk>
      <extLst>
        <ext xmlns:xlrd="http://schemas.microsoft.com/office/spreadsheetml/2017/richdata" uri="{3e2802c4-a4d2-4d8b-9148-e3be6c30e623}">
          <xlrd:rvb i="17792"/>
        </ext>
      </extLst>
    </bk>
    <bk>
      <extLst>
        <ext xmlns:xlrd="http://schemas.microsoft.com/office/spreadsheetml/2017/richdata" uri="{3e2802c4-a4d2-4d8b-9148-e3be6c30e623}">
          <xlrd:rvb i="17798"/>
        </ext>
      </extLst>
    </bk>
    <bk>
      <extLst>
        <ext xmlns:xlrd="http://schemas.microsoft.com/office/spreadsheetml/2017/richdata" uri="{3e2802c4-a4d2-4d8b-9148-e3be6c30e623}">
          <xlrd:rvb i="17808"/>
        </ext>
      </extLst>
    </bk>
    <bk>
      <extLst>
        <ext xmlns:xlrd="http://schemas.microsoft.com/office/spreadsheetml/2017/richdata" uri="{3e2802c4-a4d2-4d8b-9148-e3be6c30e623}">
          <xlrd:rvb i="17817"/>
        </ext>
      </extLst>
    </bk>
    <bk>
      <extLst>
        <ext xmlns:xlrd="http://schemas.microsoft.com/office/spreadsheetml/2017/richdata" uri="{3e2802c4-a4d2-4d8b-9148-e3be6c30e623}">
          <xlrd:rvb i="17827"/>
        </ext>
      </extLst>
    </bk>
    <bk>
      <extLst>
        <ext xmlns:xlrd="http://schemas.microsoft.com/office/spreadsheetml/2017/richdata" uri="{3e2802c4-a4d2-4d8b-9148-e3be6c30e623}">
          <xlrd:rvb i="17835"/>
        </ext>
      </extLst>
    </bk>
    <bk>
      <extLst>
        <ext xmlns:xlrd="http://schemas.microsoft.com/office/spreadsheetml/2017/richdata" uri="{3e2802c4-a4d2-4d8b-9148-e3be6c30e623}">
          <xlrd:rvb i="17843"/>
        </ext>
      </extLst>
    </bk>
    <bk>
      <extLst>
        <ext xmlns:xlrd="http://schemas.microsoft.com/office/spreadsheetml/2017/richdata" uri="{3e2802c4-a4d2-4d8b-9148-e3be6c30e623}">
          <xlrd:rvb i="17851"/>
        </ext>
      </extLst>
    </bk>
    <bk>
      <extLst>
        <ext xmlns:xlrd="http://schemas.microsoft.com/office/spreadsheetml/2017/richdata" uri="{3e2802c4-a4d2-4d8b-9148-e3be6c30e623}">
          <xlrd:rvb i="17858"/>
        </ext>
      </extLst>
    </bk>
    <bk>
      <extLst>
        <ext xmlns:xlrd="http://schemas.microsoft.com/office/spreadsheetml/2017/richdata" uri="{3e2802c4-a4d2-4d8b-9148-e3be6c30e623}">
          <xlrd:rvb i="17867"/>
        </ext>
      </extLst>
    </bk>
    <bk>
      <extLst>
        <ext xmlns:xlrd="http://schemas.microsoft.com/office/spreadsheetml/2017/richdata" uri="{3e2802c4-a4d2-4d8b-9148-e3be6c30e623}">
          <xlrd:rvb i="17877"/>
        </ext>
      </extLst>
    </bk>
    <bk>
      <extLst>
        <ext xmlns:xlrd="http://schemas.microsoft.com/office/spreadsheetml/2017/richdata" uri="{3e2802c4-a4d2-4d8b-9148-e3be6c30e623}">
          <xlrd:rvb i="17885"/>
        </ext>
      </extLst>
    </bk>
    <bk>
      <extLst>
        <ext xmlns:xlrd="http://schemas.microsoft.com/office/spreadsheetml/2017/richdata" uri="{3e2802c4-a4d2-4d8b-9148-e3be6c30e623}">
          <xlrd:rvb i="17895"/>
        </ext>
      </extLst>
    </bk>
    <bk>
      <extLst>
        <ext xmlns:xlrd="http://schemas.microsoft.com/office/spreadsheetml/2017/richdata" uri="{3e2802c4-a4d2-4d8b-9148-e3be6c30e623}">
          <xlrd:rvb i="17903"/>
        </ext>
      </extLst>
    </bk>
    <bk>
      <extLst>
        <ext xmlns:xlrd="http://schemas.microsoft.com/office/spreadsheetml/2017/richdata" uri="{3e2802c4-a4d2-4d8b-9148-e3be6c30e623}">
          <xlrd:rvb i="17910"/>
        </ext>
      </extLst>
    </bk>
    <bk>
      <extLst>
        <ext xmlns:xlrd="http://schemas.microsoft.com/office/spreadsheetml/2017/richdata" uri="{3e2802c4-a4d2-4d8b-9148-e3be6c30e623}">
          <xlrd:rvb i="17918"/>
        </ext>
      </extLst>
    </bk>
    <bk>
      <extLst>
        <ext xmlns:xlrd="http://schemas.microsoft.com/office/spreadsheetml/2017/richdata" uri="{3e2802c4-a4d2-4d8b-9148-e3be6c30e623}">
          <xlrd:rvb i="17926"/>
        </ext>
      </extLst>
    </bk>
    <bk>
      <extLst>
        <ext xmlns:xlrd="http://schemas.microsoft.com/office/spreadsheetml/2017/richdata" uri="{3e2802c4-a4d2-4d8b-9148-e3be6c30e623}">
          <xlrd:rvb i="17935"/>
        </ext>
      </extLst>
    </bk>
    <bk>
      <extLst>
        <ext xmlns:xlrd="http://schemas.microsoft.com/office/spreadsheetml/2017/richdata" uri="{3e2802c4-a4d2-4d8b-9148-e3be6c30e623}">
          <xlrd:rvb i="17943"/>
        </ext>
      </extLst>
    </bk>
    <bk>
      <extLst>
        <ext xmlns:xlrd="http://schemas.microsoft.com/office/spreadsheetml/2017/richdata" uri="{3e2802c4-a4d2-4d8b-9148-e3be6c30e623}">
          <xlrd:rvb i="17952"/>
        </ext>
      </extLst>
    </bk>
    <bk>
      <extLst>
        <ext xmlns:xlrd="http://schemas.microsoft.com/office/spreadsheetml/2017/richdata" uri="{3e2802c4-a4d2-4d8b-9148-e3be6c30e623}">
          <xlrd:rvb i="17962"/>
        </ext>
      </extLst>
    </bk>
    <bk>
      <extLst>
        <ext xmlns:xlrd="http://schemas.microsoft.com/office/spreadsheetml/2017/richdata" uri="{3e2802c4-a4d2-4d8b-9148-e3be6c30e623}">
          <xlrd:rvb i="17972"/>
        </ext>
      </extLst>
    </bk>
    <bk>
      <extLst>
        <ext xmlns:xlrd="http://schemas.microsoft.com/office/spreadsheetml/2017/richdata" uri="{3e2802c4-a4d2-4d8b-9148-e3be6c30e623}">
          <xlrd:rvb i="17980"/>
        </ext>
      </extLst>
    </bk>
    <bk>
      <extLst>
        <ext xmlns:xlrd="http://schemas.microsoft.com/office/spreadsheetml/2017/richdata" uri="{3e2802c4-a4d2-4d8b-9148-e3be6c30e623}">
          <xlrd:rvb i="17990"/>
        </ext>
      </extLst>
    </bk>
    <bk>
      <extLst>
        <ext xmlns:xlrd="http://schemas.microsoft.com/office/spreadsheetml/2017/richdata" uri="{3e2802c4-a4d2-4d8b-9148-e3be6c30e623}">
          <xlrd:rvb i="17997"/>
        </ext>
      </extLst>
    </bk>
    <bk>
      <extLst>
        <ext xmlns:xlrd="http://schemas.microsoft.com/office/spreadsheetml/2017/richdata" uri="{3e2802c4-a4d2-4d8b-9148-e3be6c30e623}">
          <xlrd:rvb i="18005"/>
        </ext>
      </extLst>
    </bk>
    <bk>
      <extLst>
        <ext xmlns:xlrd="http://schemas.microsoft.com/office/spreadsheetml/2017/richdata" uri="{3e2802c4-a4d2-4d8b-9148-e3be6c30e623}">
          <xlrd:rvb i="18013"/>
        </ext>
      </extLst>
    </bk>
    <bk>
      <extLst>
        <ext xmlns:xlrd="http://schemas.microsoft.com/office/spreadsheetml/2017/richdata" uri="{3e2802c4-a4d2-4d8b-9148-e3be6c30e623}">
          <xlrd:rvb i="18023"/>
        </ext>
      </extLst>
    </bk>
    <bk>
      <extLst>
        <ext xmlns:xlrd="http://schemas.microsoft.com/office/spreadsheetml/2017/richdata" uri="{3e2802c4-a4d2-4d8b-9148-e3be6c30e623}">
          <xlrd:rvb i="18029"/>
        </ext>
      </extLst>
    </bk>
    <bk>
      <extLst>
        <ext xmlns:xlrd="http://schemas.microsoft.com/office/spreadsheetml/2017/richdata" uri="{3e2802c4-a4d2-4d8b-9148-e3be6c30e623}">
          <xlrd:rvb i="18039"/>
        </ext>
      </extLst>
    </bk>
    <bk>
      <extLst>
        <ext xmlns:xlrd="http://schemas.microsoft.com/office/spreadsheetml/2017/richdata" uri="{3e2802c4-a4d2-4d8b-9148-e3be6c30e623}">
          <xlrd:rvb i="18048"/>
        </ext>
      </extLst>
    </bk>
    <bk>
      <extLst>
        <ext xmlns:xlrd="http://schemas.microsoft.com/office/spreadsheetml/2017/richdata" uri="{3e2802c4-a4d2-4d8b-9148-e3be6c30e623}">
          <xlrd:rvb i="18056"/>
        </ext>
      </extLst>
    </bk>
    <bk>
      <extLst>
        <ext xmlns:xlrd="http://schemas.microsoft.com/office/spreadsheetml/2017/richdata" uri="{3e2802c4-a4d2-4d8b-9148-e3be6c30e623}">
          <xlrd:rvb i="18064"/>
        </ext>
      </extLst>
    </bk>
    <bk>
      <extLst>
        <ext xmlns:xlrd="http://schemas.microsoft.com/office/spreadsheetml/2017/richdata" uri="{3e2802c4-a4d2-4d8b-9148-e3be6c30e623}">
          <xlrd:rvb i="18071"/>
        </ext>
      </extLst>
    </bk>
    <bk>
      <extLst>
        <ext xmlns:xlrd="http://schemas.microsoft.com/office/spreadsheetml/2017/richdata" uri="{3e2802c4-a4d2-4d8b-9148-e3be6c30e623}">
          <xlrd:rvb i="18079"/>
        </ext>
      </extLst>
    </bk>
    <bk>
      <extLst>
        <ext xmlns:xlrd="http://schemas.microsoft.com/office/spreadsheetml/2017/richdata" uri="{3e2802c4-a4d2-4d8b-9148-e3be6c30e623}">
          <xlrd:rvb i="18087"/>
        </ext>
      </extLst>
    </bk>
    <bk>
      <extLst>
        <ext xmlns:xlrd="http://schemas.microsoft.com/office/spreadsheetml/2017/richdata" uri="{3e2802c4-a4d2-4d8b-9148-e3be6c30e623}">
          <xlrd:rvb i="18095"/>
        </ext>
      </extLst>
    </bk>
    <bk>
      <extLst>
        <ext xmlns:xlrd="http://schemas.microsoft.com/office/spreadsheetml/2017/richdata" uri="{3e2802c4-a4d2-4d8b-9148-e3be6c30e623}">
          <xlrd:rvb i="18103"/>
        </ext>
      </extLst>
    </bk>
    <bk>
      <extLst>
        <ext xmlns:xlrd="http://schemas.microsoft.com/office/spreadsheetml/2017/richdata" uri="{3e2802c4-a4d2-4d8b-9148-e3be6c30e623}">
          <xlrd:rvb i="18110"/>
        </ext>
      </extLst>
    </bk>
    <bk>
      <extLst>
        <ext xmlns:xlrd="http://schemas.microsoft.com/office/spreadsheetml/2017/richdata" uri="{3e2802c4-a4d2-4d8b-9148-e3be6c30e623}">
          <xlrd:rvb i="18120"/>
        </ext>
      </extLst>
    </bk>
    <bk>
      <extLst>
        <ext xmlns:xlrd="http://schemas.microsoft.com/office/spreadsheetml/2017/richdata" uri="{3e2802c4-a4d2-4d8b-9148-e3be6c30e623}">
          <xlrd:rvb i="18130"/>
        </ext>
      </extLst>
    </bk>
    <bk>
      <extLst>
        <ext xmlns:xlrd="http://schemas.microsoft.com/office/spreadsheetml/2017/richdata" uri="{3e2802c4-a4d2-4d8b-9148-e3be6c30e623}">
          <xlrd:rvb i="18135"/>
        </ext>
      </extLst>
    </bk>
    <bk>
      <extLst>
        <ext xmlns:xlrd="http://schemas.microsoft.com/office/spreadsheetml/2017/richdata" uri="{3e2802c4-a4d2-4d8b-9148-e3be6c30e623}">
          <xlrd:rvb i="18142"/>
        </ext>
      </extLst>
    </bk>
    <bk>
      <extLst>
        <ext xmlns:xlrd="http://schemas.microsoft.com/office/spreadsheetml/2017/richdata" uri="{3e2802c4-a4d2-4d8b-9148-e3be6c30e623}">
          <xlrd:rvb i="18152"/>
        </ext>
      </extLst>
    </bk>
    <bk>
      <extLst>
        <ext xmlns:xlrd="http://schemas.microsoft.com/office/spreadsheetml/2017/richdata" uri="{3e2802c4-a4d2-4d8b-9148-e3be6c30e623}">
          <xlrd:rvb i="18159"/>
        </ext>
      </extLst>
    </bk>
    <bk>
      <extLst>
        <ext xmlns:xlrd="http://schemas.microsoft.com/office/spreadsheetml/2017/richdata" uri="{3e2802c4-a4d2-4d8b-9148-e3be6c30e623}">
          <xlrd:rvb i="18166"/>
        </ext>
      </extLst>
    </bk>
    <bk>
      <extLst>
        <ext xmlns:xlrd="http://schemas.microsoft.com/office/spreadsheetml/2017/richdata" uri="{3e2802c4-a4d2-4d8b-9148-e3be6c30e623}">
          <xlrd:rvb i="18174"/>
        </ext>
      </extLst>
    </bk>
    <bk>
      <extLst>
        <ext xmlns:xlrd="http://schemas.microsoft.com/office/spreadsheetml/2017/richdata" uri="{3e2802c4-a4d2-4d8b-9148-e3be6c30e623}">
          <xlrd:rvb i="18182"/>
        </ext>
      </extLst>
    </bk>
    <bk>
      <extLst>
        <ext xmlns:xlrd="http://schemas.microsoft.com/office/spreadsheetml/2017/richdata" uri="{3e2802c4-a4d2-4d8b-9148-e3be6c30e623}">
          <xlrd:rvb i="18190"/>
        </ext>
      </extLst>
    </bk>
    <bk>
      <extLst>
        <ext xmlns:xlrd="http://schemas.microsoft.com/office/spreadsheetml/2017/richdata" uri="{3e2802c4-a4d2-4d8b-9148-e3be6c30e623}">
          <xlrd:rvb i="18200"/>
        </ext>
      </extLst>
    </bk>
    <bk>
      <extLst>
        <ext xmlns:xlrd="http://schemas.microsoft.com/office/spreadsheetml/2017/richdata" uri="{3e2802c4-a4d2-4d8b-9148-e3be6c30e623}">
          <xlrd:rvb i="18207"/>
        </ext>
      </extLst>
    </bk>
    <bk>
      <extLst>
        <ext xmlns:xlrd="http://schemas.microsoft.com/office/spreadsheetml/2017/richdata" uri="{3e2802c4-a4d2-4d8b-9148-e3be6c30e623}">
          <xlrd:rvb i="18215"/>
        </ext>
      </extLst>
    </bk>
    <bk>
      <extLst>
        <ext xmlns:xlrd="http://schemas.microsoft.com/office/spreadsheetml/2017/richdata" uri="{3e2802c4-a4d2-4d8b-9148-e3be6c30e623}">
          <xlrd:rvb i="18223"/>
        </ext>
      </extLst>
    </bk>
    <bk>
      <extLst>
        <ext xmlns:xlrd="http://schemas.microsoft.com/office/spreadsheetml/2017/richdata" uri="{3e2802c4-a4d2-4d8b-9148-e3be6c30e623}">
          <xlrd:rvb i="18230"/>
        </ext>
      </extLst>
    </bk>
    <bk>
      <extLst>
        <ext xmlns:xlrd="http://schemas.microsoft.com/office/spreadsheetml/2017/richdata" uri="{3e2802c4-a4d2-4d8b-9148-e3be6c30e623}">
          <xlrd:rvb i="18237"/>
        </ext>
      </extLst>
    </bk>
    <bk>
      <extLst>
        <ext xmlns:xlrd="http://schemas.microsoft.com/office/spreadsheetml/2017/richdata" uri="{3e2802c4-a4d2-4d8b-9148-e3be6c30e623}">
          <xlrd:rvb i="18245"/>
        </ext>
      </extLst>
    </bk>
    <bk>
      <extLst>
        <ext xmlns:xlrd="http://schemas.microsoft.com/office/spreadsheetml/2017/richdata" uri="{3e2802c4-a4d2-4d8b-9148-e3be6c30e623}">
          <xlrd:rvb i="18251"/>
        </ext>
      </extLst>
    </bk>
    <bk>
      <extLst>
        <ext xmlns:xlrd="http://schemas.microsoft.com/office/spreadsheetml/2017/richdata" uri="{3e2802c4-a4d2-4d8b-9148-e3be6c30e623}">
          <xlrd:rvb i="18260"/>
        </ext>
      </extLst>
    </bk>
    <bk>
      <extLst>
        <ext xmlns:xlrd="http://schemas.microsoft.com/office/spreadsheetml/2017/richdata" uri="{3e2802c4-a4d2-4d8b-9148-e3be6c30e623}">
          <xlrd:rvb i="18268"/>
        </ext>
      </extLst>
    </bk>
    <bk>
      <extLst>
        <ext xmlns:xlrd="http://schemas.microsoft.com/office/spreadsheetml/2017/richdata" uri="{3e2802c4-a4d2-4d8b-9148-e3be6c30e623}">
          <xlrd:rvb i="18276"/>
        </ext>
      </extLst>
    </bk>
    <bk>
      <extLst>
        <ext xmlns:xlrd="http://schemas.microsoft.com/office/spreadsheetml/2017/richdata" uri="{3e2802c4-a4d2-4d8b-9148-e3be6c30e623}">
          <xlrd:rvb i="18284"/>
        </ext>
      </extLst>
    </bk>
    <bk>
      <extLst>
        <ext xmlns:xlrd="http://schemas.microsoft.com/office/spreadsheetml/2017/richdata" uri="{3e2802c4-a4d2-4d8b-9148-e3be6c30e623}">
          <xlrd:rvb i="18292"/>
        </ext>
      </extLst>
    </bk>
    <bk>
      <extLst>
        <ext xmlns:xlrd="http://schemas.microsoft.com/office/spreadsheetml/2017/richdata" uri="{3e2802c4-a4d2-4d8b-9148-e3be6c30e623}">
          <xlrd:rvb i="18303"/>
        </ext>
      </extLst>
    </bk>
    <bk>
      <extLst>
        <ext xmlns:xlrd="http://schemas.microsoft.com/office/spreadsheetml/2017/richdata" uri="{3e2802c4-a4d2-4d8b-9148-e3be6c30e623}">
          <xlrd:rvb i="18313"/>
        </ext>
      </extLst>
    </bk>
    <bk>
      <extLst>
        <ext xmlns:xlrd="http://schemas.microsoft.com/office/spreadsheetml/2017/richdata" uri="{3e2802c4-a4d2-4d8b-9148-e3be6c30e623}">
          <xlrd:rvb i="18324"/>
        </ext>
      </extLst>
    </bk>
    <bk>
      <extLst>
        <ext xmlns:xlrd="http://schemas.microsoft.com/office/spreadsheetml/2017/richdata" uri="{3e2802c4-a4d2-4d8b-9148-e3be6c30e623}">
          <xlrd:rvb i="18332"/>
        </ext>
      </extLst>
    </bk>
    <bk>
      <extLst>
        <ext xmlns:xlrd="http://schemas.microsoft.com/office/spreadsheetml/2017/richdata" uri="{3e2802c4-a4d2-4d8b-9148-e3be6c30e623}">
          <xlrd:rvb i="18340"/>
        </ext>
      </extLst>
    </bk>
    <bk>
      <extLst>
        <ext xmlns:xlrd="http://schemas.microsoft.com/office/spreadsheetml/2017/richdata" uri="{3e2802c4-a4d2-4d8b-9148-e3be6c30e623}">
          <xlrd:rvb i="18348"/>
        </ext>
      </extLst>
    </bk>
    <bk>
      <extLst>
        <ext xmlns:xlrd="http://schemas.microsoft.com/office/spreadsheetml/2017/richdata" uri="{3e2802c4-a4d2-4d8b-9148-e3be6c30e623}">
          <xlrd:rvb i="18357"/>
        </ext>
      </extLst>
    </bk>
    <bk>
      <extLst>
        <ext xmlns:xlrd="http://schemas.microsoft.com/office/spreadsheetml/2017/richdata" uri="{3e2802c4-a4d2-4d8b-9148-e3be6c30e623}">
          <xlrd:rvb i="18366"/>
        </ext>
      </extLst>
    </bk>
    <bk>
      <extLst>
        <ext xmlns:xlrd="http://schemas.microsoft.com/office/spreadsheetml/2017/richdata" uri="{3e2802c4-a4d2-4d8b-9148-e3be6c30e623}">
          <xlrd:rvb i="18376"/>
        </ext>
      </extLst>
    </bk>
    <bk>
      <extLst>
        <ext xmlns:xlrd="http://schemas.microsoft.com/office/spreadsheetml/2017/richdata" uri="{3e2802c4-a4d2-4d8b-9148-e3be6c30e623}">
          <xlrd:rvb i="18384"/>
        </ext>
      </extLst>
    </bk>
    <bk>
      <extLst>
        <ext xmlns:xlrd="http://schemas.microsoft.com/office/spreadsheetml/2017/richdata" uri="{3e2802c4-a4d2-4d8b-9148-e3be6c30e623}">
          <xlrd:rvb i="18391"/>
        </ext>
      </extLst>
    </bk>
    <bk>
      <extLst>
        <ext xmlns:xlrd="http://schemas.microsoft.com/office/spreadsheetml/2017/richdata" uri="{3e2802c4-a4d2-4d8b-9148-e3be6c30e623}">
          <xlrd:rvb i="18398"/>
        </ext>
      </extLst>
    </bk>
    <bk>
      <extLst>
        <ext xmlns:xlrd="http://schemas.microsoft.com/office/spreadsheetml/2017/richdata" uri="{3e2802c4-a4d2-4d8b-9148-e3be6c30e623}">
          <xlrd:rvb i="18408"/>
        </ext>
      </extLst>
    </bk>
    <bk>
      <extLst>
        <ext xmlns:xlrd="http://schemas.microsoft.com/office/spreadsheetml/2017/richdata" uri="{3e2802c4-a4d2-4d8b-9148-e3be6c30e623}">
          <xlrd:rvb i="18461"/>
        </ext>
      </extLst>
    </bk>
    <bk>
      <extLst>
        <ext xmlns:xlrd="http://schemas.microsoft.com/office/spreadsheetml/2017/richdata" uri="{3e2802c4-a4d2-4d8b-9148-e3be6c30e623}">
          <xlrd:rvb i="18471"/>
        </ext>
      </extLst>
    </bk>
    <bk>
      <extLst>
        <ext xmlns:xlrd="http://schemas.microsoft.com/office/spreadsheetml/2017/richdata" uri="{3e2802c4-a4d2-4d8b-9148-e3be6c30e623}">
          <xlrd:rvb i="18479"/>
        </ext>
      </extLst>
    </bk>
    <bk>
      <extLst>
        <ext xmlns:xlrd="http://schemas.microsoft.com/office/spreadsheetml/2017/richdata" uri="{3e2802c4-a4d2-4d8b-9148-e3be6c30e623}">
          <xlrd:rvb i="18487"/>
        </ext>
      </extLst>
    </bk>
    <bk>
      <extLst>
        <ext xmlns:xlrd="http://schemas.microsoft.com/office/spreadsheetml/2017/richdata" uri="{3e2802c4-a4d2-4d8b-9148-e3be6c30e623}">
          <xlrd:rvb i="18497"/>
        </ext>
      </extLst>
    </bk>
    <bk>
      <extLst>
        <ext xmlns:xlrd="http://schemas.microsoft.com/office/spreadsheetml/2017/richdata" uri="{3e2802c4-a4d2-4d8b-9148-e3be6c30e623}">
          <xlrd:rvb i="18507"/>
        </ext>
      </extLst>
    </bk>
    <bk>
      <extLst>
        <ext xmlns:xlrd="http://schemas.microsoft.com/office/spreadsheetml/2017/richdata" uri="{3e2802c4-a4d2-4d8b-9148-e3be6c30e623}">
          <xlrd:rvb i="18515"/>
        </ext>
      </extLst>
    </bk>
    <bk>
      <extLst>
        <ext xmlns:xlrd="http://schemas.microsoft.com/office/spreadsheetml/2017/richdata" uri="{3e2802c4-a4d2-4d8b-9148-e3be6c30e623}">
          <xlrd:rvb i="18523"/>
        </ext>
      </extLst>
    </bk>
    <bk>
      <extLst>
        <ext xmlns:xlrd="http://schemas.microsoft.com/office/spreadsheetml/2017/richdata" uri="{3e2802c4-a4d2-4d8b-9148-e3be6c30e623}">
          <xlrd:rvb i="18531"/>
        </ext>
      </extLst>
    </bk>
    <bk>
      <extLst>
        <ext xmlns:xlrd="http://schemas.microsoft.com/office/spreadsheetml/2017/richdata" uri="{3e2802c4-a4d2-4d8b-9148-e3be6c30e623}">
          <xlrd:rvb i="18539"/>
        </ext>
      </extLst>
    </bk>
    <bk>
      <extLst>
        <ext xmlns:xlrd="http://schemas.microsoft.com/office/spreadsheetml/2017/richdata" uri="{3e2802c4-a4d2-4d8b-9148-e3be6c30e623}">
          <xlrd:rvb i="18548"/>
        </ext>
      </extLst>
    </bk>
    <bk>
      <extLst>
        <ext xmlns:xlrd="http://schemas.microsoft.com/office/spreadsheetml/2017/richdata" uri="{3e2802c4-a4d2-4d8b-9148-e3be6c30e623}">
          <xlrd:rvb i="18556"/>
        </ext>
      </extLst>
    </bk>
    <bk>
      <extLst>
        <ext xmlns:xlrd="http://schemas.microsoft.com/office/spreadsheetml/2017/richdata" uri="{3e2802c4-a4d2-4d8b-9148-e3be6c30e623}">
          <xlrd:rvb i="18564"/>
        </ext>
      </extLst>
    </bk>
    <bk>
      <extLst>
        <ext xmlns:xlrd="http://schemas.microsoft.com/office/spreadsheetml/2017/richdata" uri="{3e2802c4-a4d2-4d8b-9148-e3be6c30e623}">
          <xlrd:rvb i="18572"/>
        </ext>
      </extLst>
    </bk>
    <bk>
      <extLst>
        <ext xmlns:xlrd="http://schemas.microsoft.com/office/spreadsheetml/2017/richdata" uri="{3e2802c4-a4d2-4d8b-9148-e3be6c30e623}">
          <xlrd:rvb i="18580"/>
        </ext>
      </extLst>
    </bk>
    <bk>
      <extLst>
        <ext xmlns:xlrd="http://schemas.microsoft.com/office/spreadsheetml/2017/richdata" uri="{3e2802c4-a4d2-4d8b-9148-e3be6c30e623}">
          <xlrd:rvb i="18588"/>
        </ext>
      </extLst>
    </bk>
    <bk>
      <extLst>
        <ext xmlns:xlrd="http://schemas.microsoft.com/office/spreadsheetml/2017/richdata" uri="{3e2802c4-a4d2-4d8b-9148-e3be6c30e623}">
          <xlrd:rvb i="18596"/>
        </ext>
      </extLst>
    </bk>
    <bk>
      <extLst>
        <ext xmlns:xlrd="http://schemas.microsoft.com/office/spreadsheetml/2017/richdata" uri="{3e2802c4-a4d2-4d8b-9148-e3be6c30e623}">
          <xlrd:rvb i="18604"/>
        </ext>
      </extLst>
    </bk>
    <bk>
      <extLst>
        <ext xmlns:xlrd="http://schemas.microsoft.com/office/spreadsheetml/2017/richdata" uri="{3e2802c4-a4d2-4d8b-9148-e3be6c30e623}">
          <xlrd:rvb i="18614"/>
        </ext>
      </extLst>
    </bk>
    <bk>
      <extLst>
        <ext xmlns:xlrd="http://schemas.microsoft.com/office/spreadsheetml/2017/richdata" uri="{3e2802c4-a4d2-4d8b-9148-e3be6c30e623}">
          <xlrd:rvb i="18622"/>
        </ext>
      </extLst>
    </bk>
    <bk>
      <extLst>
        <ext xmlns:xlrd="http://schemas.microsoft.com/office/spreadsheetml/2017/richdata" uri="{3e2802c4-a4d2-4d8b-9148-e3be6c30e623}">
          <xlrd:rvb i="18630"/>
        </ext>
      </extLst>
    </bk>
    <bk>
      <extLst>
        <ext xmlns:xlrd="http://schemas.microsoft.com/office/spreadsheetml/2017/richdata" uri="{3e2802c4-a4d2-4d8b-9148-e3be6c30e623}">
          <xlrd:rvb i="18640"/>
        </ext>
      </extLst>
    </bk>
    <bk>
      <extLst>
        <ext xmlns:xlrd="http://schemas.microsoft.com/office/spreadsheetml/2017/richdata" uri="{3e2802c4-a4d2-4d8b-9148-e3be6c30e623}">
          <xlrd:rvb i="18648"/>
        </ext>
      </extLst>
    </bk>
    <bk>
      <extLst>
        <ext xmlns:xlrd="http://schemas.microsoft.com/office/spreadsheetml/2017/richdata" uri="{3e2802c4-a4d2-4d8b-9148-e3be6c30e623}">
          <xlrd:rvb i="18656"/>
        </ext>
      </extLst>
    </bk>
    <bk>
      <extLst>
        <ext xmlns:xlrd="http://schemas.microsoft.com/office/spreadsheetml/2017/richdata" uri="{3e2802c4-a4d2-4d8b-9148-e3be6c30e623}">
          <xlrd:rvb i="18666"/>
        </ext>
      </extLst>
    </bk>
    <bk>
      <extLst>
        <ext xmlns:xlrd="http://schemas.microsoft.com/office/spreadsheetml/2017/richdata" uri="{3e2802c4-a4d2-4d8b-9148-e3be6c30e623}">
          <xlrd:rvb i="18676"/>
        </ext>
      </extLst>
    </bk>
    <bk>
      <extLst>
        <ext xmlns:xlrd="http://schemas.microsoft.com/office/spreadsheetml/2017/richdata" uri="{3e2802c4-a4d2-4d8b-9148-e3be6c30e623}">
          <xlrd:rvb i="18686"/>
        </ext>
      </extLst>
    </bk>
    <bk>
      <extLst>
        <ext xmlns:xlrd="http://schemas.microsoft.com/office/spreadsheetml/2017/richdata" uri="{3e2802c4-a4d2-4d8b-9148-e3be6c30e623}">
          <xlrd:rvb i="18694"/>
        </ext>
      </extLst>
    </bk>
    <bk>
      <extLst>
        <ext xmlns:xlrd="http://schemas.microsoft.com/office/spreadsheetml/2017/richdata" uri="{3e2802c4-a4d2-4d8b-9148-e3be6c30e623}">
          <xlrd:rvb i="18702"/>
        </ext>
      </extLst>
    </bk>
    <bk>
      <extLst>
        <ext xmlns:xlrd="http://schemas.microsoft.com/office/spreadsheetml/2017/richdata" uri="{3e2802c4-a4d2-4d8b-9148-e3be6c30e623}">
          <xlrd:rvb i="18712"/>
        </ext>
      </extLst>
    </bk>
    <bk>
      <extLst>
        <ext xmlns:xlrd="http://schemas.microsoft.com/office/spreadsheetml/2017/richdata" uri="{3e2802c4-a4d2-4d8b-9148-e3be6c30e623}">
          <xlrd:rvb i="18720"/>
        </ext>
      </extLst>
    </bk>
    <bk>
      <extLst>
        <ext xmlns:xlrd="http://schemas.microsoft.com/office/spreadsheetml/2017/richdata" uri="{3e2802c4-a4d2-4d8b-9148-e3be6c30e623}">
          <xlrd:rvb i="18728"/>
        </ext>
      </extLst>
    </bk>
    <bk>
      <extLst>
        <ext xmlns:xlrd="http://schemas.microsoft.com/office/spreadsheetml/2017/richdata" uri="{3e2802c4-a4d2-4d8b-9148-e3be6c30e623}">
          <xlrd:rvb i="18738"/>
        </ext>
      </extLst>
    </bk>
    <bk>
      <extLst>
        <ext xmlns:xlrd="http://schemas.microsoft.com/office/spreadsheetml/2017/richdata" uri="{3e2802c4-a4d2-4d8b-9148-e3be6c30e623}">
          <xlrd:rvb i="18745"/>
        </ext>
      </extLst>
    </bk>
    <bk>
      <extLst>
        <ext xmlns:xlrd="http://schemas.microsoft.com/office/spreadsheetml/2017/richdata" uri="{3e2802c4-a4d2-4d8b-9148-e3be6c30e623}">
          <xlrd:rvb i="18753"/>
        </ext>
      </extLst>
    </bk>
    <bk>
      <extLst>
        <ext xmlns:xlrd="http://schemas.microsoft.com/office/spreadsheetml/2017/richdata" uri="{3e2802c4-a4d2-4d8b-9148-e3be6c30e623}">
          <xlrd:rvb i="18763"/>
        </ext>
      </extLst>
    </bk>
    <bk>
      <extLst>
        <ext xmlns:xlrd="http://schemas.microsoft.com/office/spreadsheetml/2017/richdata" uri="{3e2802c4-a4d2-4d8b-9148-e3be6c30e623}">
          <xlrd:rvb i="18771"/>
        </ext>
      </extLst>
    </bk>
    <bk>
      <extLst>
        <ext xmlns:xlrd="http://schemas.microsoft.com/office/spreadsheetml/2017/richdata" uri="{3e2802c4-a4d2-4d8b-9148-e3be6c30e623}">
          <xlrd:rvb i="18778"/>
        </ext>
      </extLst>
    </bk>
    <bk>
      <extLst>
        <ext xmlns:xlrd="http://schemas.microsoft.com/office/spreadsheetml/2017/richdata" uri="{3e2802c4-a4d2-4d8b-9148-e3be6c30e623}">
          <xlrd:rvb i="18786"/>
        </ext>
      </extLst>
    </bk>
    <bk>
      <extLst>
        <ext xmlns:xlrd="http://schemas.microsoft.com/office/spreadsheetml/2017/richdata" uri="{3e2802c4-a4d2-4d8b-9148-e3be6c30e623}">
          <xlrd:rvb i="18792"/>
        </ext>
      </extLst>
    </bk>
    <bk>
      <extLst>
        <ext xmlns:xlrd="http://schemas.microsoft.com/office/spreadsheetml/2017/richdata" uri="{3e2802c4-a4d2-4d8b-9148-e3be6c30e623}">
          <xlrd:rvb i="18800"/>
        </ext>
      </extLst>
    </bk>
    <bk>
      <extLst>
        <ext xmlns:xlrd="http://schemas.microsoft.com/office/spreadsheetml/2017/richdata" uri="{3e2802c4-a4d2-4d8b-9148-e3be6c30e623}">
          <xlrd:rvb i="18807"/>
        </ext>
      </extLst>
    </bk>
    <bk>
      <extLst>
        <ext xmlns:xlrd="http://schemas.microsoft.com/office/spreadsheetml/2017/richdata" uri="{3e2802c4-a4d2-4d8b-9148-e3be6c30e623}">
          <xlrd:rvb i="18815"/>
        </ext>
      </extLst>
    </bk>
    <bk>
      <extLst>
        <ext xmlns:xlrd="http://schemas.microsoft.com/office/spreadsheetml/2017/richdata" uri="{3e2802c4-a4d2-4d8b-9148-e3be6c30e623}">
          <xlrd:rvb i="18823"/>
        </ext>
      </extLst>
    </bk>
    <bk>
      <extLst>
        <ext xmlns:xlrd="http://schemas.microsoft.com/office/spreadsheetml/2017/richdata" uri="{3e2802c4-a4d2-4d8b-9148-e3be6c30e623}">
          <xlrd:rvb i="18830"/>
        </ext>
      </extLst>
    </bk>
    <bk>
      <extLst>
        <ext xmlns:xlrd="http://schemas.microsoft.com/office/spreadsheetml/2017/richdata" uri="{3e2802c4-a4d2-4d8b-9148-e3be6c30e623}">
          <xlrd:rvb i="18838"/>
        </ext>
      </extLst>
    </bk>
    <bk>
      <extLst>
        <ext xmlns:xlrd="http://schemas.microsoft.com/office/spreadsheetml/2017/richdata" uri="{3e2802c4-a4d2-4d8b-9148-e3be6c30e623}">
          <xlrd:rvb i="18846"/>
        </ext>
      </extLst>
    </bk>
    <bk>
      <extLst>
        <ext xmlns:xlrd="http://schemas.microsoft.com/office/spreadsheetml/2017/richdata" uri="{3e2802c4-a4d2-4d8b-9148-e3be6c30e623}">
          <xlrd:rvb i="18854"/>
        </ext>
      </extLst>
    </bk>
    <bk>
      <extLst>
        <ext xmlns:xlrd="http://schemas.microsoft.com/office/spreadsheetml/2017/richdata" uri="{3e2802c4-a4d2-4d8b-9148-e3be6c30e623}">
          <xlrd:rvb i="18862"/>
        </ext>
      </extLst>
    </bk>
    <bk>
      <extLst>
        <ext xmlns:xlrd="http://schemas.microsoft.com/office/spreadsheetml/2017/richdata" uri="{3e2802c4-a4d2-4d8b-9148-e3be6c30e623}">
          <xlrd:rvb i="18870"/>
        </ext>
      </extLst>
    </bk>
    <bk>
      <extLst>
        <ext xmlns:xlrd="http://schemas.microsoft.com/office/spreadsheetml/2017/richdata" uri="{3e2802c4-a4d2-4d8b-9148-e3be6c30e623}">
          <xlrd:rvb i="18878"/>
        </ext>
      </extLst>
    </bk>
    <bk>
      <extLst>
        <ext xmlns:xlrd="http://schemas.microsoft.com/office/spreadsheetml/2017/richdata" uri="{3e2802c4-a4d2-4d8b-9148-e3be6c30e623}">
          <xlrd:rvb i="18888"/>
        </ext>
      </extLst>
    </bk>
    <bk>
      <extLst>
        <ext xmlns:xlrd="http://schemas.microsoft.com/office/spreadsheetml/2017/richdata" uri="{3e2802c4-a4d2-4d8b-9148-e3be6c30e623}">
          <xlrd:rvb i="18896"/>
        </ext>
      </extLst>
    </bk>
    <bk>
      <extLst>
        <ext xmlns:xlrd="http://schemas.microsoft.com/office/spreadsheetml/2017/richdata" uri="{3e2802c4-a4d2-4d8b-9148-e3be6c30e623}">
          <xlrd:rvb i="18904"/>
        </ext>
      </extLst>
    </bk>
    <bk>
      <extLst>
        <ext xmlns:xlrd="http://schemas.microsoft.com/office/spreadsheetml/2017/richdata" uri="{3e2802c4-a4d2-4d8b-9148-e3be6c30e623}">
          <xlrd:rvb i="18911"/>
        </ext>
      </extLst>
    </bk>
    <bk>
      <extLst>
        <ext xmlns:xlrd="http://schemas.microsoft.com/office/spreadsheetml/2017/richdata" uri="{3e2802c4-a4d2-4d8b-9148-e3be6c30e623}">
          <xlrd:rvb i="18921"/>
        </ext>
      </extLst>
    </bk>
    <bk>
      <extLst>
        <ext xmlns:xlrd="http://schemas.microsoft.com/office/spreadsheetml/2017/richdata" uri="{3e2802c4-a4d2-4d8b-9148-e3be6c30e623}">
          <xlrd:rvb i="18928"/>
        </ext>
      </extLst>
    </bk>
    <bk>
      <extLst>
        <ext xmlns:xlrd="http://schemas.microsoft.com/office/spreadsheetml/2017/richdata" uri="{3e2802c4-a4d2-4d8b-9148-e3be6c30e623}">
          <xlrd:rvb i="18936"/>
        </ext>
      </extLst>
    </bk>
    <bk>
      <extLst>
        <ext xmlns:xlrd="http://schemas.microsoft.com/office/spreadsheetml/2017/richdata" uri="{3e2802c4-a4d2-4d8b-9148-e3be6c30e623}">
          <xlrd:rvb i="18944"/>
        </ext>
      </extLst>
    </bk>
    <bk>
      <extLst>
        <ext xmlns:xlrd="http://schemas.microsoft.com/office/spreadsheetml/2017/richdata" uri="{3e2802c4-a4d2-4d8b-9148-e3be6c30e623}">
          <xlrd:rvb i="18952"/>
        </ext>
      </extLst>
    </bk>
    <bk>
      <extLst>
        <ext xmlns:xlrd="http://schemas.microsoft.com/office/spreadsheetml/2017/richdata" uri="{3e2802c4-a4d2-4d8b-9148-e3be6c30e623}">
          <xlrd:rvb i="18962"/>
        </ext>
      </extLst>
    </bk>
    <bk>
      <extLst>
        <ext xmlns:xlrd="http://schemas.microsoft.com/office/spreadsheetml/2017/richdata" uri="{3e2802c4-a4d2-4d8b-9148-e3be6c30e623}">
          <xlrd:rvb i="18972"/>
        </ext>
      </extLst>
    </bk>
    <bk>
      <extLst>
        <ext xmlns:xlrd="http://schemas.microsoft.com/office/spreadsheetml/2017/richdata" uri="{3e2802c4-a4d2-4d8b-9148-e3be6c30e623}">
          <xlrd:rvb i="18980"/>
        </ext>
      </extLst>
    </bk>
    <bk>
      <extLst>
        <ext xmlns:xlrd="http://schemas.microsoft.com/office/spreadsheetml/2017/richdata" uri="{3e2802c4-a4d2-4d8b-9148-e3be6c30e623}">
          <xlrd:rvb i="18988"/>
        </ext>
      </extLst>
    </bk>
    <bk>
      <extLst>
        <ext xmlns:xlrd="http://schemas.microsoft.com/office/spreadsheetml/2017/richdata" uri="{3e2802c4-a4d2-4d8b-9148-e3be6c30e623}">
          <xlrd:rvb i="18996"/>
        </ext>
      </extLst>
    </bk>
    <bk>
      <extLst>
        <ext xmlns:xlrd="http://schemas.microsoft.com/office/spreadsheetml/2017/richdata" uri="{3e2802c4-a4d2-4d8b-9148-e3be6c30e623}">
          <xlrd:rvb i="19004"/>
        </ext>
      </extLst>
    </bk>
    <bk>
      <extLst>
        <ext xmlns:xlrd="http://schemas.microsoft.com/office/spreadsheetml/2017/richdata" uri="{3e2802c4-a4d2-4d8b-9148-e3be6c30e623}">
          <xlrd:rvb i="19012"/>
        </ext>
      </extLst>
    </bk>
    <bk>
      <extLst>
        <ext xmlns:xlrd="http://schemas.microsoft.com/office/spreadsheetml/2017/richdata" uri="{3e2802c4-a4d2-4d8b-9148-e3be6c30e623}">
          <xlrd:rvb i="19020"/>
        </ext>
      </extLst>
    </bk>
    <bk>
      <extLst>
        <ext xmlns:xlrd="http://schemas.microsoft.com/office/spreadsheetml/2017/richdata" uri="{3e2802c4-a4d2-4d8b-9148-e3be6c30e623}">
          <xlrd:rvb i="19030"/>
        </ext>
      </extLst>
    </bk>
    <bk>
      <extLst>
        <ext xmlns:xlrd="http://schemas.microsoft.com/office/spreadsheetml/2017/richdata" uri="{3e2802c4-a4d2-4d8b-9148-e3be6c30e623}">
          <xlrd:rvb i="19038"/>
        </ext>
      </extLst>
    </bk>
    <bk>
      <extLst>
        <ext xmlns:xlrd="http://schemas.microsoft.com/office/spreadsheetml/2017/richdata" uri="{3e2802c4-a4d2-4d8b-9148-e3be6c30e623}">
          <xlrd:rvb i="19046"/>
        </ext>
      </extLst>
    </bk>
    <bk>
      <extLst>
        <ext xmlns:xlrd="http://schemas.microsoft.com/office/spreadsheetml/2017/richdata" uri="{3e2802c4-a4d2-4d8b-9148-e3be6c30e623}">
          <xlrd:rvb i="19054"/>
        </ext>
      </extLst>
    </bk>
    <bk>
      <extLst>
        <ext xmlns:xlrd="http://schemas.microsoft.com/office/spreadsheetml/2017/richdata" uri="{3e2802c4-a4d2-4d8b-9148-e3be6c30e623}">
          <xlrd:rvb i="19063"/>
        </ext>
      </extLst>
    </bk>
    <bk>
      <extLst>
        <ext xmlns:xlrd="http://schemas.microsoft.com/office/spreadsheetml/2017/richdata" uri="{3e2802c4-a4d2-4d8b-9148-e3be6c30e623}">
          <xlrd:rvb i="19071"/>
        </ext>
      </extLst>
    </bk>
    <bk>
      <extLst>
        <ext xmlns:xlrd="http://schemas.microsoft.com/office/spreadsheetml/2017/richdata" uri="{3e2802c4-a4d2-4d8b-9148-e3be6c30e623}">
          <xlrd:rvb i="19079"/>
        </ext>
      </extLst>
    </bk>
    <bk>
      <extLst>
        <ext xmlns:xlrd="http://schemas.microsoft.com/office/spreadsheetml/2017/richdata" uri="{3e2802c4-a4d2-4d8b-9148-e3be6c30e623}">
          <xlrd:rvb i="19087"/>
        </ext>
      </extLst>
    </bk>
    <bk>
      <extLst>
        <ext xmlns:xlrd="http://schemas.microsoft.com/office/spreadsheetml/2017/richdata" uri="{3e2802c4-a4d2-4d8b-9148-e3be6c30e623}">
          <xlrd:rvb i="19095"/>
        </ext>
      </extLst>
    </bk>
    <bk>
      <extLst>
        <ext xmlns:xlrd="http://schemas.microsoft.com/office/spreadsheetml/2017/richdata" uri="{3e2802c4-a4d2-4d8b-9148-e3be6c30e623}">
          <xlrd:rvb i="19102"/>
        </ext>
      </extLst>
    </bk>
    <bk>
      <extLst>
        <ext xmlns:xlrd="http://schemas.microsoft.com/office/spreadsheetml/2017/richdata" uri="{3e2802c4-a4d2-4d8b-9148-e3be6c30e623}">
          <xlrd:rvb i="19112"/>
        </ext>
      </extLst>
    </bk>
    <bk>
      <extLst>
        <ext xmlns:xlrd="http://schemas.microsoft.com/office/spreadsheetml/2017/richdata" uri="{3e2802c4-a4d2-4d8b-9148-e3be6c30e623}">
          <xlrd:rvb i="19119"/>
        </ext>
      </extLst>
    </bk>
    <bk>
      <extLst>
        <ext xmlns:xlrd="http://schemas.microsoft.com/office/spreadsheetml/2017/richdata" uri="{3e2802c4-a4d2-4d8b-9148-e3be6c30e623}">
          <xlrd:rvb i="19127"/>
        </ext>
      </extLst>
    </bk>
    <bk>
      <extLst>
        <ext xmlns:xlrd="http://schemas.microsoft.com/office/spreadsheetml/2017/richdata" uri="{3e2802c4-a4d2-4d8b-9148-e3be6c30e623}">
          <xlrd:rvb i="19135"/>
        </ext>
      </extLst>
    </bk>
    <bk>
      <extLst>
        <ext xmlns:xlrd="http://schemas.microsoft.com/office/spreadsheetml/2017/richdata" uri="{3e2802c4-a4d2-4d8b-9148-e3be6c30e623}">
          <xlrd:rvb i="19143"/>
        </ext>
      </extLst>
    </bk>
    <bk>
      <extLst>
        <ext xmlns:xlrd="http://schemas.microsoft.com/office/spreadsheetml/2017/richdata" uri="{3e2802c4-a4d2-4d8b-9148-e3be6c30e623}">
          <xlrd:rvb i="19153"/>
        </ext>
      </extLst>
    </bk>
    <bk>
      <extLst>
        <ext xmlns:xlrd="http://schemas.microsoft.com/office/spreadsheetml/2017/richdata" uri="{3e2802c4-a4d2-4d8b-9148-e3be6c30e623}">
          <xlrd:rvb i="19161"/>
        </ext>
      </extLst>
    </bk>
    <bk>
      <extLst>
        <ext xmlns:xlrd="http://schemas.microsoft.com/office/spreadsheetml/2017/richdata" uri="{3e2802c4-a4d2-4d8b-9148-e3be6c30e623}">
          <xlrd:rvb i="19171"/>
        </ext>
      </extLst>
    </bk>
    <bk>
      <extLst>
        <ext xmlns:xlrd="http://schemas.microsoft.com/office/spreadsheetml/2017/richdata" uri="{3e2802c4-a4d2-4d8b-9148-e3be6c30e623}">
          <xlrd:rvb i="19179"/>
        </ext>
      </extLst>
    </bk>
    <bk>
      <extLst>
        <ext xmlns:xlrd="http://schemas.microsoft.com/office/spreadsheetml/2017/richdata" uri="{3e2802c4-a4d2-4d8b-9148-e3be6c30e623}">
          <xlrd:rvb i="19187"/>
        </ext>
      </extLst>
    </bk>
    <bk>
      <extLst>
        <ext xmlns:xlrd="http://schemas.microsoft.com/office/spreadsheetml/2017/richdata" uri="{3e2802c4-a4d2-4d8b-9148-e3be6c30e623}">
          <xlrd:rvb i="19195"/>
        </ext>
      </extLst>
    </bk>
    <bk>
      <extLst>
        <ext xmlns:xlrd="http://schemas.microsoft.com/office/spreadsheetml/2017/richdata" uri="{3e2802c4-a4d2-4d8b-9148-e3be6c30e623}">
          <xlrd:rvb i="19203"/>
        </ext>
      </extLst>
    </bk>
    <bk>
      <extLst>
        <ext xmlns:xlrd="http://schemas.microsoft.com/office/spreadsheetml/2017/richdata" uri="{3e2802c4-a4d2-4d8b-9148-e3be6c30e623}">
          <xlrd:rvb i="19213"/>
        </ext>
      </extLst>
    </bk>
    <bk>
      <extLst>
        <ext xmlns:xlrd="http://schemas.microsoft.com/office/spreadsheetml/2017/richdata" uri="{3e2802c4-a4d2-4d8b-9148-e3be6c30e623}">
          <xlrd:rvb i="19221"/>
        </ext>
      </extLst>
    </bk>
    <bk>
      <extLst>
        <ext xmlns:xlrd="http://schemas.microsoft.com/office/spreadsheetml/2017/richdata" uri="{3e2802c4-a4d2-4d8b-9148-e3be6c30e623}">
          <xlrd:rvb i="19229"/>
        </ext>
      </extLst>
    </bk>
    <bk>
      <extLst>
        <ext xmlns:xlrd="http://schemas.microsoft.com/office/spreadsheetml/2017/richdata" uri="{3e2802c4-a4d2-4d8b-9148-e3be6c30e623}">
          <xlrd:rvb i="19239"/>
        </ext>
      </extLst>
    </bk>
    <bk>
      <extLst>
        <ext xmlns:xlrd="http://schemas.microsoft.com/office/spreadsheetml/2017/richdata" uri="{3e2802c4-a4d2-4d8b-9148-e3be6c30e623}">
          <xlrd:rvb i="19247"/>
        </ext>
      </extLst>
    </bk>
    <bk>
      <extLst>
        <ext xmlns:xlrd="http://schemas.microsoft.com/office/spreadsheetml/2017/richdata" uri="{3e2802c4-a4d2-4d8b-9148-e3be6c30e623}">
          <xlrd:rvb i="19256"/>
        </ext>
      </extLst>
    </bk>
    <bk>
      <extLst>
        <ext xmlns:xlrd="http://schemas.microsoft.com/office/spreadsheetml/2017/richdata" uri="{3e2802c4-a4d2-4d8b-9148-e3be6c30e623}">
          <xlrd:rvb i="19264"/>
        </ext>
      </extLst>
    </bk>
    <bk>
      <extLst>
        <ext xmlns:xlrd="http://schemas.microsoft.com/office/spreadsheetml/2017/richdata" uri="{3e2802c4-a4d2-4d8b-9148-e3be6c30e623}">
          <xlrd:rvb i="19272"/>
        </ext>
      </extLst>
    </bk>
    <bk>
      <extLst>
        <ext xmlns:xlrd="http://schemas.microsoft.com/office/spreadsheetml/2017/richdata" uri="{3e2802c4-a4d2-4d8b-9148-e3be6c30e623}">
          <xlrd:rvb i="19282"/>
        </ext>
      </extLst>
    </bk>
    <bk>
      <extLst>
        <ext xmlns:xlrd="http://schemas.microsoft.com/office/spreadsheetml/2017/richdata" uri="{3e2802c4-a4d2-4d8b-9148-e3be6c30e623}">
          <xlrd:rvb i="19290"/>
        </ext>
      </extLst>
    </bk>
    <bk>
      <extLst>
        <ext xmlns:xlrd="http://schemas.microsoft.com/office/spreadsheetml/2017/richdata" uri="{3e2802c4-a4d2-4d8b-9148-e3be6c30e623}">
          <xlrd:rvb i="19298"/>
        </ext>
      </extLst>
    </bk>
    <bk>
      <extLst>
        <ext xmlns:xlrd="http://schemas.microsoft.com/office/spreadsheetml/2017/richdata" uri="{3e2802c4-a4d2-4d8b-9148-e3be6c30e623}">
          <xlrd:rvb i="19308"/>
        </ext>
      </extLst>
    </bk>
    <bk>
      <extLst>
        <ext xmlns:xlrd="http://schemas.microsoft.com/office/spreadsheetml/2017/richdata" uri="{3e2802c4-a4d2-4d8b-9148-e3be6c30e623}">
          <xlrd:rvb i="19316"/>
        </ext>
      </extLst>
    </bk>
    <bk>
      <extLst>
        <ext xmlns:xlrd="http://schemas.microsoft.com/office/spreadsheetml/2017/richdata" uri="{3e2802c4-a4d2-4d8b-9148-e3be6c30e623}">
          <xlrd:rvb i="19324"/>
        </ext>
      </extLst>
    </bk>
    <bk>
      <extLst>
        <ext xmlns:xlrd="http://schemas.microsoft.com/office/spreadsheetml/2017/richdata" uri="{3e2802c4-a4d2-4d8b-9148-e3be6c30e623}">
          <xlrd:rvb i="19332"/>
        </ext>
      </extLst>
    </bk>
    <bk>
      <extLst>
        <ext xmlns:xlrd="http://schemas.microsoft.com/office/spreadsheetml/2017/richdata" uri="{3e2802c4-a4d2-4d8b-9148-e3be6c30e623}">
          <xlrd:rvb i="19340"/>
        </ext>
      </extLst>
    </bk>
    <bk>
      <extLst>
        <ext xmlns:xlrd="http://schemas.microsoft.com/office/spreadsheetml/2017/richdata" uri="{3e2802c4-a4d2-4d8b-9148-e3be6c30e623}">
          <xlrd:rvb i="19348"/>
        </ext>
      </extLst>
    </bk>
    <bk>
      <extLst>
        <ext xmlns:xlrd="http://schemas.microsoft.com/office/spreadsheetml/2017/richdata" uri="{3e2802c4-a4d2-4d8b-9148-e3be6c30e623}">
          <xlrd:rvb i="19356"/>
        </ext>
      </extLst>
    </bk>
    <bk>
      <extLst>
        <ext xmlns:xlrd="http://schemas.microsoft.com/office/spreadsheetml/2017/richdata" uri="{3e2802c4-a4d2-4d8b-9148-e3be6c30e623}">
          <xlrd:rvb i="19366"/>
        </ext>
      </extLst>
    </bk>
    <bk>
      <extLst>
        <ext xmlns:xlrd="http://schemas.microsoft.com/office/spreadsheetml/2017/richdata" uri="{3e2802c4-a4d2-4d8b-9148-e3be6c30e623}">
          <xlrd:rvb i="19374"/>
        </ext>
      </extLst>
    </bk>
    <bk>
      <extLst>
        <ext xmlns:xlrd="http://schemas.microsoft.com/office/spreadsheetml/2017/richdata" uri="{3e2802c4-a4d2-4d8b-9148-e3be6c30e623}">
          <xlrd:rvb i="19382"/>
        </ext>
      </extLst>
    </bk>
    <bk>
      <extLst>
        <ext xmlns:xlrd="http://schemas.microsoft.com/office/spreadsheetml/2017/richdata" uri="{3e2802c4-a4d2-4d8b-9148-e3be6c30e623}">
          <xlrd:rvb i="19392"/>
        </ext>
      </extLst>
    </bk>
    <bk>
      <extLst>
        <ext xmlns:xlrd="http://schemas.microsoft.com/office/spreadsheetml/2017/richdata" uri="{3e2802c4-a4d2-4d8b-9148-e3be6c30e623}">
          <xlrd:rvb i="19400"/>
        </ext>
      </extLst>
    </bk>
    <bk>
      <extLst>
        <ext xmlns:xlrd="http://schemas.microsoft.com/office/spreadsheetml/2017/richdata" uri="{3e2802c4-a4d2-4d8b-9148-e3be6c30e623}">
          <xlrd:rvb i="19408"/>
        </ext>
      </extLst>
    </bk>
    <bk>
      <extLst>
        <ext xmlns:xlrd="http://schemas.microsoft.com/office/spreadsheetml/2017/richdata" uri="{3e2802c4-a4d2-4d8b-9148-e3be6c30e623}">
          <xlrd:rvb i="19415"/>
        </ext>
      </extLst>
    </bk>
    <bk>
      <extLst>
        <ext xmlns:xlrd="http://schemas.microsoft.com/office/spreadsheetml/2017/richdata" uri="{3e2802c4-a4d2-4d8b-9148-e3be6c30e623}">
          <xlrd:rvb i="19425"/>
        </ext>
      </extLst>
    </bk>
    <bk>
      <extLst>
        <ext xmlns:xlrd="http://schemas.microsoft.com/office/spreadsheetml/2017/richdata" uri="{3e2802c4-a4d2-4d8b-9148-e3be6c30e623}">
          <xlrd:rvb i="19433"/>
        </ext>
      </extLst>
    </bk>
    <bk>
      <extLst>
        <ext xmlns:xlrd="http://schemas.microsoft.com/office/spreadsheetml/2017/richdata" uri="{3e2802c4-a4d2-4d8b-9148-e3be6c30e623}">
          <xlrd:rvb i="19440"/>
        </ext>
      </extLst>
    </bk>
    <bk>
      <extLst>
        <ext xmlns:xlrd="http://schemas.microsoft.com/office/spreadsheetml/2017/richdata" uri="{3e2802c4-a4d2-4d8b-9148-e3be6c30e623}">
          <xlrd:rvb i="19448"/>
        </ext>
      </extLst>
    </bk>
    <bk>
      <extLst>
        <ext xmlns:xlrd="http://schemas.microsoft.com/office/spreadsheetml/2017/richdata" uri="{3e2802c4-a4d2-4d8b-9148-e3be6c30e623}">
          <xlrd:rvb i="19455"/>
        </ext>
      </extLst>
    </bk>
    <bk>
      <extLst>
        <ext xmlns:xlrd="http://schemas.microsoft.com/office/spreadsheetml/2017/richdata" uri="{3e2802c4-a4d2-4d8b-9148-e3be6c30e623}">
          <xlrd:rvb i="19464"/>
        </ext>
      </extLst>
    </bk>
    <bk>
      <extLst>
        <ext xmlns:xlrd="http://schemas.microsoft.com/office/spreadsheetml/2017/richdata" uri="{3e2802c4-a4d2-4d8b-9148-e3be6c30e623}">
          <xlrd:rvb i="19472"/>
        </ext>
      </extLst>
    </bk>
    <bk>
      <extLst>
        <ext xmlns:xlrd="http://schemas.microsoft.com/office/spreadsheetml/2017/richdata" uri="{3e2802c4-a4d2-4d8b-9148-e3be6c30e623}">
          <xlrd:rvb i="19480"/>
        </ext>
      </extLst>
    </bk>
    <bk>
      <extLst>
        <ext xmlns:xlrd="http://schemas.microsoft.com/office/spreadsheetml/2017/richdata" uri="{3e2802c4-a4d2-4d8b-9148-e3be6c30e623}">
          <xlrd:rvb i="19488"/>
        </ext>
      </extLst>
    </bk>
    <bk>
      <extLst>
        <ext xmlns:xlrd="http://schemas.microsoft.com/office/spreadsheetml/2017/richdata" uri="{3e2802c4-a4d2-4d8b-9148-e3be6c30e623}">
          <xlrd:rvb i="19496"/>
        </ext>
      </extLst>
    </bk>
    <bk>
      <extLst>
        <ext xmlns:xlrd="http://schemas.microsoft.com/office/spreadsheetml/2017/richdata" uri="{3e2802c4-a4d2-4d8b-9148-e3be6c30e623}">
          <xlrd:rvb i="19504"/>
        </ext>
      </extLst>
    </bk>
    <bk>
      <extLst>
        <ext xmlns:xlrd="http://schemas.microsoft.com/office/spreadsheetml/2017/richdata" uri="{3e2802c4-a4d2-4d8b-9148-e3be6c30e623}">
          <xlrd:rvb i="19512"/>
        </ext>
      </extLst>
    </bk>
    <bk>
      <extLst>
        <ext xmlns:xlrd="http://schemas.microsoft.com/office/spreadsheetml/2017/richdata" uri="{3e2802c4-a4d2-4d8b-9148-e3be6c30e623}">
          <xlrd:rvb i="19520"/>
        </ext>
      </extLst>
    </bk>
    <bk>
      <extLst>
        <ext xmlns:xlrd="http://schemas.microsoft.com/office/spreadsheetml/2017/richdata" uri="{3e2802c4-a4d2-4d8b-9148-e3be6c30e623}">
          <xlrd:rvb i="19528"/>
        </ext>
      </extLst>
    </bk>
    <bk>
      <extLst>
        <ext xmlns:xlrd="http://schemas.microsoft.com/office/spreadsheetml/2017/richdata" uri="{3e2802c4-a4d2-4d8b-9148-e3be6c30e623}">
          <xlrd:rvb i="19536"/>
        </ext>
      </extLst>
    </bk>
    <bk>
      <extLst>
        <ext xmlns:xlrd="http://schemas.microsoft.com/office/spreadsheetml/2017/richdata" uri="{3e2802c4-a4d2-4d8b-9148-e3be6c30e623}">
          <xlrd:rvb i="19544"/>
        </ext>
      </extLst>
    </bk>
    <bk>
      <extLst>
        <ext xmlns:xlrd="http://schemas.microsoft.com/office/spreadsheetml/2017/richdata" uri="{3e2802c4-a4d2-4d8b-9148-e3be6c30e623}">
          <xlrd:rvb i="19554"/>
        </ext>
      </extLst>
    </bk>
    <bk>
      <extLst>
        <ext xmlns:xlrd="http://schemas.microsoft.com/office/spreadsheetml/2017/richdata" uri="{3e2802c4-a4d2-4d8b-9148-e3be6c30e623}">
          <xlrd:rvb i="19562"/>
        </ext>
      </extLst>
    </bk>
    <bk>
      <extLst>
        <ext xmlns:xlrd="http://schemas.microsoft.com/office/spreadsheetml/2017/richdata" uri="{3e2802c4-a4d2-4d8b-9148-e3be6c30e623}">
          <xlrd:rvb i="19569"/>
        </ext>
      </extLst>
    </bk>
    <bk>
      <extLst>
        <ext xmlns:xlrd="http://schemas.microsoft.com/office/spreadsheetml/2017/richdata" uri="{3e2802c4-a4d2-4d8b-9148-e3be6c30e623}">
          <xlrd:rvb i="19577"/>
        </ext>
      </extLst>
    </bk>
    <bk>
      <extLst>
        <ext xmlns:xlrd="http://schemas.microsoft.com/office/spreadsheetml/2017/richdata" uri="{3e2802c4-a4d2-4d8b-9148-e3be6c30e623}">
          <xlrd:rvb i="19585"/>
        </ext>
      </extLst>
    </bk>
    <bk>
      <extLst>
        <ext xmlns:xlrd="http://schemas.microsoft.com/office/spreadsheetml/2017/richdata" uri="{3e2802c4-a4d2-4d8b-9148-e3be6c30e623}">
          <xlrd:rvb i="19593"/>
        </ext>
      </extLst>
    </bk>
    <bk>
      <extLst>
        <ext xmlns:xlrd="http://schemas.microsoft.com/office/spreadsheetml/2017/richdata" uri="{3e2802c4-a4d2-4d8b-9148-e3be6c30e623}">
          <xlrd:rvb i="19601"/>
        </ext>
      </extLst>
    </bk>
    <bk>
      <extLst>
        <ext xmlns:xlrd="http://schemas.microsoft.com/office/spreadsheetml/2017/richdata" uri="{3e2802c4-a4d2-4d8b-9148-e3be6c30e623}">
          <xlrd:rvb i="19609"/>
        </ext>
      </extLst>
    </bk>
    <bk>
      <extLst>
        <ext xmlns:xlrd="http://schemas.microsoft.com/office/spreadsheetml/2017/richdata" uri="{3e2802c4-a4d2-4d8b-9148-e3be6c30e623}">
          <xlrd:rvb i="19617"/>
        </ext>
      </extLst>
    </bk>
    <bk>
      <extLst>
        <ext xmlns:xlrd="http://schemas.microsoft.com/office/spreadsheetml/2017/richdata" uri="{3e2802c4-a4d2-4d8b-9148-e3be6c30e623}">
          <xlrd:rvb i="19625"/>
        </ext>
      </extLst>
    </bk>
    <bk>
      <extLst>
        <ext xmlns:xlrd="http://schemas.microsoft.com/office/spreadsheetml/2017/richdata" uri="{3e2802c4-a4d2-4d8b-9148-e3be6c30e623}">
          <xlrd:rvb i="19633"/>
        </ext>
      </extLst>
    </bk>
    <bk>
      <extLst>
        <ext xmlns:xlrd="http://schemas.microsoft.com/office/spreadsheetml/2017/richdata" uri="{3e2802c4-a4d2-4d8b-9148-e3be6c30e623}">
          <xlrd:rvb i="19641"/>
        </ext>
      </extLst>
    </bk>
    <bk>
      <extLst>
        <ext xmlns:xlrd="http://schemas.microsoft.com/office/spreadsheetml/2017/richdata" uri="{3e2802c4-a4d2-4d8b-9148-e3be6c30e623}">
          <xlrd:rvb i="19649"/>
        </ext>
      </extLst>
    </bk>
    <bk>
      <extLst>
        <ext xmlns:xlrd="http://schemas.microsoft.com/office/spreadsheetml/2017/richdata" uri="{3e2802c4-a4d2-4d8b-9148-e3be6c30e623}">
          <xlrd:rvb i="19659"/>
        </ext>
      </extLst>
    </bk>
    <bk>
      <extLst>
        <ext xmlns:xlrd="http://schemas.microsoft.com/office/spreadsheetml/2017/richdata" uri="{3e2802c4-a4d2-4d8b-9148-e3be6c30e623}">
          <xlrd:rvb i="19667"/>
        </ext>
      </extLst>
    </bk>
    <bk>
      <extLst>
        <ext xmlns:xlrd="http://schemas.microsoft.com/office/spreadsheetml/2017/richdata" uri="{3e2802c4-a4d2-4d8b-9148-e3be6c30e623}">
          <xlrd:rvb i="19675"/>
        </ext>
      </extLst>
    </bk>
    <bk>
      <extLst>
        <ext xmlns:xlrd="http://schemas.microsoft.com/office/spreadsheetml/2017/richdata" uri="{3e2802c4-a4d2-4d8b-9148-e3be6c30e623}">
          <xlrd:rvb i="19682"/>
        </ext>
      </extLst>
    </bk>
    <bk>
      <extLst>
        <ext xmlns:xlrd="http://schemas.microsoft.com/office/spreadsheetml/2017/richdata" uri="{3e2802c4-a4d2-4d8b-9148-e3be6c30e623}">
          <xlrd:rvb i="19690"/>
        </ext>
      </extLst>
    </bk>
    <bk>
      <extLst>
        <ext xmlns:xlrd="http://schemas.microsoft.com/office/spreadsheetml/2017/richdata" uri="{3e2802c4-a4d2-4d8b-9148-e3be6c30e623}">
          <xlrd:rvb i="19700"/>
        </ext>
      </extLst>
    </bk>
    <bk>
      <extLst>
        <ext xmlns:xlrd="http://schemas.microsoft.com/office/spreadsheetml/2017/richdata" uri="{3e2802c4-a4d2-4d8b-9148-e3be6c30e623}">
          <xlrd:rvb i="19708"/>
        </ext>
      </extLst>
    </bk>
    <bk>
      <extLst>
        <ext xmlns:xlrd="http://schemas.microsoft.com/office/spreadsheetml/2017/richdata" uri="{3e2802c4-a4d2-4d8b-9148-e3be6c30e623}">
          <xlrd:rvb i="19716"/>
        </ext>
      </extLst>
    </bk>
    <bk>
      <extLst>
        <ext xmlns:xlrd="http://schemas.microsoft.com/office/spreadsheetml/2017/richdata" uri="{3e2802c4-a4d2-4d8b-9148-e3be6c30e623}">
          <xlrd:rvb i="19724"/>
        </ext>
      </extLst>
    </bk>
    <bk>
      <extLst>
        <ext xmlns:xlrd="http://schemas.microsoft.com/office/spreadsheetml/2017/richdata" uri="{3e2802c4-a4d2-4d8b-9148-e3be6c30e623}">
          <xlrd:rvb i="19732"/>
        </ext>
      </extLst>
    </bk>
    <bk>
      <extLst>
        <ext xmlns:xlrd="http://schemas.microsoft.com/office/spreadsheetml/2017/richdata" uri="{3e2802c4-a4d2-4d8b-9148-e3be6c30e623}">
          <xlrd:rvb i="19742"/>
        </ext>
      </extLst>
    </bk>
    <bk>
      <extLst>
        <ext xmlns:xlrd="http://schemas.microsoft.com/office/spreadsheetml/2017/richdata" uri="{3e2802c4-a4d2-4d8b-9148-e3be6c30e623}">
          <xlrd:rvb i="19753"/>
        </ext>
      </extLst>
    </bk>
    <bk>
      <extLst>
        <ext xmlns:xlrd="http://schemas.microsoft.com/office/spreadsheetml/2017/richdata" uri="{3e2802c4-a4d2-4d8b-9148-e3be6c30e623}">
          <xlrd:rvb i="19761"/>
        </ext>
      </extLst>
    </bk>
    <bk>
      <extLst>
        <ext xmlns:xlrd="http://schemas.microsoft.com/office/spreadsheetml/2017/richdata" uri="{3e2802c4-a4d2-4d8b-9148-e3be6c30e623}">
          <xlrd:rvb i="19769"/>
        </ext>
      </extLst>
    </bk>
    <bk>
      <extLst>
        <ext xmlns:xlrd="http://schemas.microsoft.com/office/spreadsheetml/2017/richdata" uri="{3e2802c4-a4d2-4d8b-9148-e3be6c30e623}">
          <xlrd:rvb i="19777"/>
        </ext>
      </extLst>
    </bk>
    <bk>
      <extLst>
        <ext xmlns:xlrd="http://schemas.microsoft.com/office/spreadsheetml/2017/richdata" uri="{3e2802c4-a4d2-4d8b-9148-e3be6c30e623}">
          <xlrd:rvb i="19784"/>
        </ext>
      </extLst>
    </bk>
    <bk>
      <extLst>
        <ext xmlns:xlrd="http://schemas.microsoft.com/office/spreadsheetml/2017/richdata" uri="{3e2802c4-a4d2-4d8b-9148-e3be6c30e623}">
          <xlrd:rvb i="19792"/>
        </ext>
      </extLst>
    </bk>
    <bk>
      <extLst>
        <ext xmlns:xlrd="http://schemas.microsoft.com/office/spreadsheetml/2017/richdata" uri="{3e2802c4-a4d2-4d8b-9148-e3be6c30e623}">
          <xlrd:rvb i="19802"/>
        </ext>
      </extLst>
    </bk>
    <bk>
      <extLst>
        <ext xmlns:xlrd="http://schemas.microsoft.com/office/spreadsheetml/2017/richdata" uri="{3e2802c4-a4d2-4d8b-9148-e3be6c30e623}">
          <xlrd:rvb i="19812"/>
        </ext>
      </extLst>
    </bk>
    <bk>
      <extLst>
        <ext xmlns:xlrd="http://schemas.microsoft.com/office/spreadsheetml/2017/richdata" uri="{3e2802c4-a4d2-4d8b-9148-e3be6c30e623}">
          <xlrd:rvb i="19820"/>
        </ext>
      </extLst>
    </bk>
    <bk>
      <extLst>
        <ext xmlns:xlrd="http://schemas.microsoft.com/office/spreadsheetml/2017/richdata" uri="{3e2802c4-a4d2-4d8b-9148-e3be6c30e623}">
          <xlrd:rvb i="19827"/>
        </ext>
      </extLst>
    </bk>
    <bk>
      <extLst>
        <ext xmlns:xlrd="http://schemas.microsoft.com/office/spreadsheetml/2017/richdata" uri="{3e2802c4-a4d2-4d8b-9148-e3be6c30e623}">
          <xlrd:rvb i="19835"/>
        </ext>
      </extLst>
    </bk>
    <bk>
      <extLst>
        <ext xmlns:xlrd="http://schemas.microsoft.com/office/spreadsheetml/2017/richdata" uri="{3e2802c4-a4d2-4d8b-9148-e3be6c30e623}">
          <xlrd:rvb i="19843"/>
        </ext>
      </extLst>
    </bk>
    <bk>
      <extLst>
        <ext xmlns:xlrd="http://schemas.microsoft.com/office/spreadsheetml/2017/richdata" uri="{3e2802c4-a4d2-4d8b-9148-e3be6c30e623}">
          <xlrd:rvb i="19853"/>
        </ext>
      </extLst>
    </bk>
    <bk>
      <extLst>
        <ext xmlns:xlrd="http://schemas.microsoft.com/office/spreadsheetml/2017/richdata" uri="{3e2802c4-a4d2-4d8b-9148-e3be6c30e623}">
          <xlrd:rvb i="19861"/>
        </ext>
      </extLst>
    </bk>
    <bk>
      <extLst>
        <ext xmlns:xlrd="http://schemas.microsoft.com/office/spreadsheetml/2017/richdata" uri="{3e2802c4-a4d2-4d8b-9148-e3be6c30e623}">
          <xlrd:rvb i="19868"/>
        </ext>
      </extLst>
    </bk>
    <bk>
      <extLst>
        <ext xmlns:xlrd="http://schemas.microsoft.com/office/spreadsheetml/2017/richdata" uri="{3e2802c4-a4d2-4d8b-9148-e3be6c30e623}">
          <xlrd:rvb i="19874"/>
        </ext>
      </extLst>
    </bk>
    <bk>
      <extLst>
        <ext xmlns:xlrd="http://schemas.microsoft.com/office/spreadsheetml/2017/richdata" uri="{3e2802c4-a4d2-4d8b-9148-e3be6c30e623}">
          <xlrd:rvb i="19881"/>
        </ext>
      </extLst>
    </bk>
    <bk>
      <extLst>
        <ext xmlns:xlrd="http://schemas.microsoft.com/office/spreadsheetml/2017/richdata" uri="{3e2802c4-a4d2-4d8b-9148-e3be6c30e623}">
          <xlrd:rvb i="19889"/>
        </ext>
      </extLst>
    </bk>
    <bk>
      <extLst>
        <ext xmlns:xlrd="http://schemas.microsoft.com/office/spreadsheetml/2017/richdata" uri="{3e2802c4-a4d2-4d8b-9148-e3be6c30e623}">
          <xlrd:rvb i="19897"/>
        </ext>
      </extLst>
    </bk>
    <bk>
      <extLst>
        <ext xmlns:xlrd="http://schemas.microsoft.com/office/spreadsheetml/2017/richdata" uri="{3e2802c4-a4d2-4d8b-9148-e3be6c30e623}">
          <xlrd:rvb i="19903"/>
        </ext>
      </extLst>
    </bk>
    <bk>
      <extLst>
        <ext xmlns:xlrd="http://schemas.microsoft.com/office/spreadsheetml/2017/richdata" uri="{3e2802c4-a4d2-4d8b-9148-e3be6c30e623}">
          <xlrd:rvb i="19913"/>
        </ext>
      </extLst>
    </bk>
    <bk>
      <extLst>
        <ext xmlns:xlrd="http://schemas.microsoft.com/office/spreadsheetml/2017/richdata" uri="{3e2802c4-a4d2-4d8b-9148-e3be6c30e623}">
          <xlrd:rvb i="19921"/>
        </ext>
      </extLst>
    </bk>
    <bk>
      <extLst>
        <ext xmlns:xlrd="http://schemas.microsoft.com/office/spreadsheetml/2017/richdata" uri="{3e2802c4-a4d2-4d8b-9148-e3be6c30e623}">
          <xlrd:rvb i="19928"/>
        </ext>
      </extLst>
    </bk>
    <bk>
      <extLst>
        <ext xmlns:xlrd="http://schemas.microsoft.com/office/spreadsheetml/2017/richdata" uri="{3e2802c4-a4d2-4d8b-9148-e3be6c30e623}">
          <xlrd:rvb i="19938"/>
        </ext>
      </extLst>
    </bk>
    <bk>
      <extLst>
        <ext xmlns:xlrd="http://schemas.microsoft.com/office/spreadsheetml/2017/richdata" uri="{3e2802c4-a4d2-4d8b-9148-e3be6c30e623}">
          <xlrd:rvb i="19948"/>
        </ext>
      </extLst>
    </bk>
    <bk>
      <extLst>
        <ext xmlns:xlrd="http://schemas.microsoft.com/office/spreadsheetml/2017/richdata" uri="{3e2802c4-a4d2-4d8b-9148-e3be6c30e623}">
          <xlrd:rvb i="19956"/>
        </ext>
      </extLst>
    </bk>
    <bk>
      <extLst>
        <ext xmlns:xlrd="http://schemas.microsoft.com/office/spreadsheetml/2017/richdata" uri="{3e2802c4-a4d2-4d8b-9148-e3be6c30e623}">
          <xlrd:rvb i="19964"/>
        </ext>
      </extLst>
    </bk>
    <bk>
      <extLst>
        <ext xmlns:xlrd="http://schemas.microsoft.com/office/spreadsheetml/2017/richdata" uri="{3e2802c4-a4d2-4d8b-9148-e3be6c30e623}">
          <xlrd:rvb i="19971"/>
        </ext>
      </extLst>
    </bk>
    <bk>
      <extLst>
        <ext xmlns:xlrd="http://schemas.microsoft.com/office/spreadsheetml/2017/richdata" uri="{3e2802c4-a4d2-4d8b-9148-e3be6c30e623}">
          <xlrd:rvb i="19979"/>
        </ext>
      </extLst>
    </bk>
    <bk>
      <extLst>
        <ext xmlns:xlrd="http://schemas.microsoft.com/office/spreadsheetml/2017/richdata" uri="{3e2802c4-a4d2-4d8b-9148-e3be6c30e623}">
          <xlrd:rvb i="19987"/>
        </ext>
      </extLst>
    </bk>
    <bk>
      <extLst>
        <ext xmlns:xlrd="http://schemas.microsoft.com/office/spreadsheetml/2017/richdata" uri="{3e2802c4-a4d2-4d8b-9148-e3be6c30e623}">
          <xlrd:rvb i="19995"/>
        </ext>
      </extLst>
    </bk>
    <bk>
      <extLst>
        <ext xmlns:xlrd="http://schemas.microsoft.com/office/spreadsheetml/2017/richdata" uri="{3e2802c4-a4d2-4d8b-9148-e3be6c30e623}">
          <xlrd:rvb i="20003"/>
        </ext>
      </extLst>
    </bk>
    <bk>
      <extLst>
        <ext xmlns:xlrd="http://schemas.microsoft.com/office/spreadsheetml/2017/richdata" uri="{3e2802c4-a4d2-4d8b-9148-e3be6c30e623}">
          <xlrd:rvb i="20012"/>
        </ext>
      </extLst>
    </bk>
    <bk>
      <extLst>
        <ext xmlns:xlrd="http://schemas.microsoft.com/office/spreadsheetml/2017/richdata" uri="{3e2802c4-a4d2-4d8b-9148-e3be6c30e623}">
          <xlrd:rvb i="20021"/>
        </ext>
      </extLst>
    </bk>
    <bk>
      <extLst>
        <ext xmlns:xlrd="http://schemas.microsoft.com/office/spreadsheetml/2017/richdata" uri="{3e2802c4-a4d2-4d8b-9148-e3be6c30e623}">
          <xlrd:rvb i="20028"/>
        </ext>
      </extLst>
    </bk>
    <bk>
      <extLst>
        <ext xmlns:xlrd="http://schemas.microsoft.com/office/spreadsheetml/2017/richdata" uri="{3e2802c4-a4d2-4d8b-9148-e3be6c30e623}">
          <xlrd:rvb i="20036"/>
        </ext>
      </extLst>
    </bk>
    <bk>
      <extLst>
        <ext xmlns:xlrd="http://schemas.microsoft.com/office/spreadsheetml/2017/richdata" uri="{3e2802c4-a4d2-4d8b-9148-e3be6c30e623}">
          <xlrd:rvb i="20044"/>
        </ext>
      </extLst>
    </bk>
    <bk>
      <extLst>
        <ext xmlns:xlrd="http://schemas.microsoft.com/office/spreadsheetml/2017/richdata" uri="{3e2802c4-a4d2-4d8b-9148-e3be6c30e623}">
          <xlrd:rvb i="20055"/>
        </ext>
      </extLst>
    </bk>
    <bk>
      <extLst>
        <ext xmlns:xlrd="http://schemas.microsoft.com/office/spreadsheetml/2017/richdata" uri="{3e2802c4-a4d2-4d8b-9148-e3be6c30e623}">
          <xlrd:rvb i="20063"/>
        </ext>
      </extLst>
    </bk>
    <bk>
      <extLst>
        <ext xmlns:xlrd="http://schemas.microsoft.com/office/spreadsheetml/2017/richdata" uri="{3e2802c4-a4d2-4d8b-9148-e3be6c30e623}">
          <xlrd:rvb i="20071"/>
        </ext>
      </extLst>
    </bk>
    <bk>
      <extLst>
        <ext xmlns:xlrd="http://schemas.microsoft.com/office/spreadsheetml/2017/richdata" uri="{3e2802c4-a4d2-4d8b-9148-e3be6c30e623}">
          <xlrd:rvb i="20079"/>
        </ext>
      </extLst>
    </bk>
    <bk>
      <extLst>
        <ext xmlns:xlrd="http://schemas.microsoft.com/office/spreadsheetml/2017/richdata" uri="{3e2802c4-a4d2-4d8b-9148-e3be6c30e623}">
          <xlrd:rvb i="20087"/>
        </ext>
      </extLst>
    </bk>
    <bk>
      <extLst>
        <ext xmlns:xlrd="http://schemas.microsoft.com/office/spreadsheetml/2017/richdata" uri="{3e2802c4-a4d2-4d8b-9148-e3be6c30e623}">
          <xlrd:rvb i="20094"/>
        </ext>
      </extLst>
    </bk>
    <bk>
      <extLst>
        <ext xmlns:xlrd="http://schemas.microsoft.com/office/spreadsheetml/2017/richdata" uri="{3e2802c4-a4d2-4d8b-9148-e3be6c30e623}">
          <xlrd:rvb i="20101"/>
        </ext>
      </extLst>
    </bk>
    <bk>
      <extLst>
        <ext xmlns:xlrd="http://schemas.microsoft.com/office/spreadsheetml/2017/richdata" uri="{3e2802c4-a4d2-4d8b-9148-e3be6c30e623}">
          <xlrd:rvb i="20111"/>
        </ext>
      </extLst>
    </bk>
    <bk>
      <extLst>
        <ext xmlns:xlrd="http://schemas.microsoft.com/office/spreadsheetml/2017/richdata" uri="{3e2802c4-a4d2-4d8b-9148-e3be6c30e623}">
          <xlrd:rvb i="20119"/>
        </ext>
      </extLst>
    </bk>
    <bk>
      <extLst>
        <ext xmlns:xlrd="http://schemas.microsoft.com/office/spreadsheetml/2017/richdata" uri="{3e2802c4-a4d2-4d8b-9148-e3be6c30e623}">
          <xlrd:rvb i="20128"/>
        </ext>
      </extLst>
    </bk>
    <bk>
      <extLst>
        <ext xmlns:xlrd="http://schemas.microsoft.com/office/spreadsheetml/2017/richdata" uri="{3e2802c4-a4d2-4d8b-9148-e3be6c30e623}">
          <xlrd:rvb i="20136"/>
        </ext>
      </extLst>
    </bk>
    <bk>
      <extLst>
        <ext xmlns:xlrd="http://schemas.microsoft.com/office/spreadsheetml/2017/richdata" uri="{3e2802c4-a4d2-4d8b-9148-e3be6c30e623}">
          <xlrd:rvb i="20144"/>
        </ext>
      </extLst>
    </bk>
    <bk>
      <extLst>
        <ext xmlns:xlrd="http://schemas.microsoft.com/office/spreadsheetml/2017/richdata" uri="{3e2802c4-a4d2-4d8b-9148-e3be6c30e623}">
          <xlrd:rvb i="20152"/>
        </ext>
      </extLst>
    </bk>
    <bk>
      <extLst>
        <ext xmlns:xlrd="http://schemas.microsoft.com/office/spreadsheetml/2017/richdata" uri="{3e2802c4-a4d2-4d8b-9148-e3be6c30e623}">
          <xlrd:rvb i="20158"/>
        </ext>
      </extLst>
    </bk>
    <bk>
      <extLst>
        <ext xmlns:xlrd="http://schemas.microsoft.com/office/spreadsheetml/2017/richdata" uri="{3e2802c4-a4d2-4d8b-9148-e3be6c30e623}">
          <xlrd:rvb i="20164"/>
        </ext>
      </extLst>
    </bk>
    <bk>
      <extLst>
        <ext xmlns:xlrd="http://schemas.microsoft.com/office/spreadsheetml/2017/richdata" uri="{3e2802c4-a4d2-4d8b-9148-e3be6c30e623}">
          <xlrd:rvb i="20171"/>
        </ext>
      </extLst>
    </bk>
    <bk>
      <extLst>
        <ext xmlns:xlrd="http://schemas.microsoft.com/office/spreadsheetml/2017/richdata" uri="{3e2802c4-a4d2-4d8b-9148-e3be6c30e623}">
          <xlrd:rvb i="20179"/>
        </ext>
      </extLst>
    </bk>
    <bk>
      <extLst>
        <ext xmlns:xlrd="http://schemas.microsoft.com/office/spreadsheetml/2017/richdata" uri="{3e2802c4-a4d2-4d8b-9148-e3be6c30e623}">
          <xlrd:rvb i="117"/>
        </ext>
      </extLst>
    </bk>
    <bk>
      <extLst>
        <ext xmlns:xlrd="http://schemas.microsoft.com/office/spreadsheetml/2017/richdata" uri="{3e2802c4-a4d2-4d8b-9148-e3be6c30e623}">
          <xlrd:rvb i="20188"/>
        </ext>
      </extLst>
    </bk>
    <bk>
      <extLst>
        <ext xmlns:xlrd="http://schemas.microsoft.com/office/spreadsheetml/2017/richdata" uri="{3e2802c4-a4d2-4d8b-9148-e3be6c30e623}">
          <xlrd:rvb i="20197"/>
        </ext>
      </extLst>
    </bk>
    <bk>
      <extLst>
        <ext xmlns:xlrd="http://schemas.microsoft.com/office/spreadsheetml/2017/richdata" uri="{3e2802c4-a4d2-4d8b-9148-e3be6c30e623}">
          <xlrd:rvb i="20203"/>
        </ext>
      </extLst>
    </bk>
    <bk>
      <extLst>
        <ext xmlns:xlrd="http://schemas.microsoft.com/office/spreadsheetml/2017/richdata" uri="{3e2802c4-a4d2-4d8b-9148-e3be6c30e623}">
          <xlrd:rvb i="20209"/>
        </ext>
      </extLst>
    </bk>
    <bk>
      <extLst>
        <ext xmlns:xlrd="http://schemas.microsoft.com/office/spreadsheetml/2017/richdata" uri="{3e2802c4-a4d2-4d8b-9148-e3be6c30e623}">
          <xlrd:rvb i="20216"/>
        </ext>
      </extLst>
    </bk>
    <bk>
      <extLst>
        <ext xmlns:xlrd="http://schemas.microsoft.com/office/spreadsheetml/2017/richdata" uri="{3e2802c4-a4d2-4d8b-9148-e3be6c30e623}">
          <xlrd:rvb i="20225"/>
        </ext>
      </extLst>
    </bk>
    <bk>
      <extLst>
        <ext xmlns:xlrd="http://schemas.microsoft.com/office/spreadsheetml/2017/richdata" uri="{3e2802c4-a4d2-4d8b-9148-e3be6c30e623}">
          <xlrd:rvb i="20232"/>
        </ext>
      </extLst>
    </bk>
    <bk>
      <extLst>
        <ext xmlns:xlrd="http://schemas.microsoft.com/office/spreadsheetml/2017/richdata" uri="{3e2802c4-a4d2-4d8b-9148-e3be6c30e623}">
          <xlrd:rvb i="20240"/>
        </ext>
      </extLst>
    </bk>
    <bk>
      <extLst>
        <ext xmlns:xlrd="http://schemas.microsoft.com/office/spreadsheetml/2017/richdata" uri="{3e2802c4-a4d2-4d8b-9148-e3be6c30e623}">
          <xlrd:rvb i="20248"/>
        </ext>
      </extLst>
    </bk>
    <bk>
      <extLst>
        <ext xmlns:xlrd="http://schemas.microsoft.com/office/spreadsheetml/2017/richdata" uri="{3e2802c4-a4d2-4d8b-9148-e3be6c30e623}">
          <xlrd:rvb i="20257"/>
        </ext>
      </extLst>
    </bk>
    <bk>
      <extLst>
        <ext xmlns:xlrd="http://schemas.microsoft.com/office/spreadsheetml/2017/richdata" uri="{3e2802c4-a4d2-4d8b-9148-e3be6c30e623}">
          <xlrd:rvb i="20265"/>
        </ext>
      </extLst>
    </bk>
    <bk>
      <extLst>
        <ext xmlns:xlrd="http://schemas.microsoft.com/office/spreadsheetml/2017/richdata" uri="{3e2802c4-a4d2-4d8b-9148-e3be6c30e623}">
          <xlrd:rvb i="20272"/>
        </ext>
      </extLst>
    </bk>
    <bk>
      <extLst>
        <ext xmlns:xlrd="http://schemas.microsoft.com/office/spreadsheetml/2017/richdata" uri="{3e2802c4-a4d2-4d8b-9148-e3be6c30e623}">
          <xlrd:rvb i="20279"/>
        </ext>
      </extLst>
    </bk>
    <bk>
      <extLst>
        <ext xmlns:xlrd="http://schemas.microsoft.com/office/spreadsheetml/2017/richdata" uri="{3e2802c4-a4d2-4d8b-9148-e3be6c30e623}">
          <xlrd:rvb i="20286"/>
        </ext>
      </extLst>
    </bk>
    <bk>
      <extLst>
        <ext xmlns:xlrd="http://schemas.microsoft.com/office/spreadsheetml/2017/richdata" uri="{3e2802c4-a4d2-4d8b-9148-e3be6c30e623}">
          <xlrd:rvb i="20296"/>
        </ext>
      </extLst>
    </bk>
    <bk>
      <extLst>
        <ext xmlns:xlrd="http://schemas.microsoft.com/office/spreadsheetml/2017/richdata" uri="{3e2802c4-a4d2-4d8b-9148-e3be6c30e623}">
          <xlrd:rvb i="20303"/>
        </ext>
      </extLst>
    </bk>
    <bk>
      <extLst>
        <ext xmlns:xlrd="http://schemas.microsoft.com/office/spreadsheetml/2017/richdata" uri="{3e2802c4-a4d2-4d8b-9148-e3be6c30e623}">
          <xlrd:rvb i="20311"/>
        </ext>
      </extLst>
    </bk>
    <bk>
      <extLst>
        <ext xmlns:xlrd="http://schemas.microsoft.com/office/spreadsheetml/2017/richdata" uri="{3e2802c4-a4d2-4d8b-9148-e3be6c30e623}">
          <xlrd:rvb i="20321"/>
        </ext>
      </extLst>
    </bk>
    <bk>
      <extLst>
        <ext xmlns:xlrd="http://schemas.microsoft.com/office/spreadsheetml/2017/richdata" uri="{3e2802c4-a4d2-4d8b-9148-e3be6c30e623}">
          <xlrd:rvb i="20328"/>
        </ext>
      </extLst>
    </bk>
    <bk>
      <extLst>
        <ext xmlns:xlrd="http://schemas.microsoft.com/office/spreadsheetml/2017/richdata" uri="{3e2802c4-a4d2-4d8b-9148-e3be6c30e623}">
          <xlrd:rvb i="20336"/>
        </ext>
      </extLst>
    </bk>
    <bk>
      <extLst>
        <ext xmlns:xlrd="http://schemas.microsoft.com/office/spreadsheetml/2017/richdata" uri="{3e2802c4-a4d2-4d8b-9148-e3be6c30e623}">
          <xlrd:rvb i="20344"/>
        </ext>
      </extLst>
    </bk>
    <bk>
      <extLst>
        <ext xmlns:xlrd="http://schemas.microsoft.com/office/spreadsheetml/2017/richdata" uri="{3e2802c4-a4d2-4d8b-9148-e3be6c30e623}">
          <xlrd:rvb i="20352"/>
        </ext>
      </extLst>
    </bk>
    <bk>
      <extLst>
        <ext xmlns:xlrd="http://schemas.microsoft.com/office/spreadsheetml/2017/richdata" uri="{3e2802c4-a4d2-4d8b-9148-e3be6c30e623}">
          <xlrd:rvb i="20359"/>
        </ext>
      </extLst>
    </bk>
    <bk>
      <extLst>
        <ext xmlns:xlrd="http://schemas.microsoft.com/office/spreadsheetml/2017/richdata" uri="{3e2802c4-a4d2-4d8b-9148-e3be6c30e623}">
          <xlrd:rvb i="20367"/>
        </ext>
      </extLst>
    </bk>
    <bk>
      <extLst>
        <ext xmlns:xlrd="http://schemas.microsoft.com/office/spreadsheetml/2017/richdata" uri="{3e2802c4-a4d2-4d8b-9148-e3be6c30e623}">
          <xlrd:rvb i="20375"/>
        </ext>
      </extLst>
    </bk>
    <bk>
      <extLst>
        <ext xmlns:xlrd="http://schemas.microsoft.com/office/spreadsheetml/2017/richdata" uri="{3e2802c4-a4d2-4d8b-9148-e3be6c30e623}">
          <xlrd:rvb i="20383"/>
        </ext>
      </extLst>
    </bk>
    <bk>
      <extLst>
        <ext xmlns:xlrd="http://schemas.microsoft.com/office/spreadsheetml/2017/richdata" uri="{3e2802c4-a4d2-4d8b-9148-e3be6c30e623}">
          <xlrd:rvb i="20391"/>
        </ext>
      </extLst>
    </bk>
    <bk>
      <extLst>
        <ext xmlns:xlrd="http://schemas.microsoft.com/office/spreadsheetml/2017/richdata" uri="{3e2802c4-a4d2-4d8b-9148-e3be6c30e623}">
          <xlrd:rvb i="20398"/>
        </ext>
      </extLst>
    </bk>
    <bk>
      <extLst>
        <ext xmlns:xlrd="http://schemas.microsoft.com/office/spreadsheetml/2017/richdata" uri="{3e2802c4-a4d2-4d8b-9148-e3be6c30e623}">
          <xlrd:rvb i="20404"/>
        </ext>
      </extLst>
    </bk>
    <bk>
      <extLst>
        <ext xmlns:xlrd="http://schemas.microsoft.com/office/spreadsheetml/2017/richdata" uri="{3e2802c4-a4d2-4d8b-9148-e3be6c30e623}">
          <xlrd:rvb i="20412"/>
        </ext>
      </extLst>
    </bk>
    <bk>
      <extLst>
        <ext xmlns:xlrd="http://schemas.microsoft.com/office/spreadsheetml/2017/richdata" uri="{3e2802c4-a4d2-4d8b-9148-e3be6c30e623}">
          <xlrd:rvb i="20420"/>
        </ext>
      </extLst>
    </bk>
    <bk>
      <extLst>
        <ext xmlns:xlrd="http://schemas.microsoft.com/office/spreadsheetml/2017/richdata" uri="{3e2802c4-a4d2-4d8b-9148-e3be6c30e623}">
          <xlrd:rvb i="20428"/>
        </ext>
      </extLst>
    </bk>
    <bk>
      <extLst>
        <ext xmlns:xlrd="http://schemas.microsoft.com/office/spreadsheetml/2017/richdata" uri="{3e2802c4-a4d2-4d8b-9148-e3be6c30e623}">
          <xlrd:rvb i="20436"/>
        </ext>
      </extLst>
    </bk>
    <bk>
      <extLst>
        <ext xmlns:xlrd="http://schemas.microsoft.com/office/spreadsheetml/2017/richdata" uri="{3e2802c4-a4d2-4d8b-9148-e3be6c30e623}">
          <xlrd:rvb i="20444"/>
        </ext>
      </extLst>
    </bk>
    <bk>
      <extLst>
        <ext xmlns:xlrd="http://schemas.microsoft.com/office/spreadsheetml/2017/richdata" uri="{3e2802c4-a4d2-4d8b-9148-e3be6c30e623}">
          <xlrd:rvb i="20452"/>
        </ext>
      </extLst>
    </bk>
    <bk>
      <extLst>
        <ext xmlns:xlrd="http://schemas.microsoft.com/office/spreadsheetml/2017/richdata" uri="{3e2802c4-a4d2-4d8b-9148-e3be6c30e623}">
          <xlrd:rvb i="20459"/>
        </ext>
      </extLst>
    </bk>
    <bk>
      <extLst>
        <ext xmlns:xlrd="http://schemas.microsoft.com/office/spreadsheetml/2017/richdata" uri="{3e2802c4-a4d2-4d8b-9148-e3be6c30e623}">
          <xlrd:rvb i="20467"/>
        </ext>
      </extLst>
    </bk>
    <bk>
      <extLst>
        <ext xmlns:xlrd="http://schemas.microsoft.com/office/spreadsheetml/2017/richdata" uri="{3e2802c4-a4d2-4d8b-9148-e3be6c30e623}">
          <xlrd:rvb i="20475"/>
        </ext>
      </extLst>
    </bk>
    <bk>
      <extLst>
        <ext xmlns:xlrd="http://schemas.microsoft.com/office/spreadsheetml/2017/richdata" uri="{3e2802c4-a4d2-4d8b-9148-e3be6c30e623}">
          <xlrd:rvb i="20485"/>
        </ext>
      </extLst>
    </bk>
    <bk>
      <extLst>
        <ext xmlns:xlrd="http://schemas.microsoft.com/office/spreadsheetml/2017/richdata" uri="{3e2802c4-a4d2-4d8b-9148-e3be6c30e623}">
          <xlrd:rvb i="20493"/>
        </ext>
      </extLst>
    </bk>
    <bk>
      <extLst>
        <ext xmlns:xlrd="http://schemas.microsoft.com/office/spreadsheetml/2017/richdata" uri="{3e2802c4-a4d2-4d8b-9148-e3be6c30e623}">
          <xlrd:rvb i="20501"/>
        </ext>
      </extLst>
    </bk>
    <bk>
      <extLst>
        <ext xmlns:xlrd="http://schemas.microsoft.com/office/spreadsheetml/2017/richdata" uri="{3e2802c4-a4d2-4d8b-9148-e3be6c30e623}">
          <xlrd:rvb i="20509"/>
        </ext>
      </extLst>
    </bk>
    <bk>
      <extLst>
        <ext xmlns:xlrd="http://schemas.microsoft.com/office/spreadsheetml/2017/richdata" uri="{3e2802c4-a4d2-4d8b-9148-e3be6c30e623}">
          <xlrd:rvb i="20516"/>
        </ext>
      </extLst>
    </bk>
    <bk>
      <extLst>
        <ext xmlns:xlrd="http://schemas.microsoft.com/office/spreadsheetml/2017/richdata" uri="{3e2802c4-a4d2-4d8b-9148-e3be6c30e623}">
          <xlrd:rvb i="20522"/>
        </ext>
      </extLst>
    </bk>
    <bk>
      <extLst>
        <ext xmlns:xlrd="http://schemas.microsoft.com/office/spreadsheetml/2017/richdata" uri="{3e2802c4-a4d2-4d8b-9148-e3be6c30e623}">
          <xlrd:rvb i="20530"/>
        </ext>
      </extLst>
    </bk>
    <bk>
      <extLst>
        <ext xmlns:xlrd="http://schemas.microsoft.com/office/spreadsheetml/2017/richdata" uri="{3e2802c4-a4d2-4d8b-9148-e3be6c30e623}">
          <xlrd:rvb i="20537"/>
        </ext>
      </extLst>
    </bk>
    <bk>
      <extLst>
        <ext xmlns:xlrd="http://schemas.microsoft.com/office/spreadsheetml/2017/richdata" uri="{3e2802c4-a4d2-4d8b-9148-e3be6c30e623}">
          <xlrd:rvb i="20546"/>
        </ext>
      </extLst>
    </bk>
    <bk>
      <extLst>
        <ext xmlns:xlrd="http://schemas.microsoft.com/office/spreadsheetml/2017/richdata" uri="{3e2802c4-a4d2-4d8b-9148-e3be6c30e623}">
          <xlrd:rvb i="20553"/>
        </ext>
      </extLst>
    </bk>
    <bk>
      <extLst>
        <ext xmlns:xlrd="http://schemas.microsoft.com/office/spreadsheetml/2017/richdata" uri="{3e2802c4-a4d2-4d8b-9148-e3be6c30e623}">
          <xlrd:rvb i="20561"/>
        </ext>
      </extLst>
    </bk>
    <bk>
      <extLst>
        <ext xmlns:xlrd="http://schemas.microsoft.com/office/spreadsheetml/2017/richdata" uri="{3e2802c4-a4d2-4d8b-9148-e3be6c30e623}">
          <xlrd:rvb i="20571"/>
        </ext>
      </extLst>
    </bk>
    <bk>
      <extLst>
        <ext xmlns:xlrd="http://schemas.microsoft.com/office/spreadsheetml/2017/richdata" uri="{3e2802c4-a4d2-4d8b-9148-e3be6c30e623}">
          <xlrd:rvb i="20579"/>
        </ext>
      </extLst>
    </bk>
    <bk>
      <extLst>
        <ext xmlns:xlrd="http://schemas.microsoft.com/office/spreadsheetml/2017/richdata" uri="{3e2802c4-a4d2-4d8b-9148-e3be6c30e623}">
          <xlrd:rvb i="20587"/>
        </ext>
      </extLst>
    </bk>
    <bk>
      <extLst>
        <ext xmlns:xlrd="http://schemas.microsoft.com/office/spreadsheetml/2017/richdata" uri="{3e2802c4-a4d2-4d8b-9148-e3be6c30e623}">
          <xlrd:rvb i="20595"/>
        </ext>
      </extLst>
    </bk>
    <bk>
      <extLst>
        <ext xmlns:xlrd="http://schemas.microsoft.com/office/spreadsheetml/2017/richdata" uri="{3e2802c4-a4d2-4d8b-9148-e3be6c30e623}">
          <xlrd:rvb i="20603"/>
        </ext>
      </extLst>
    </bk>
    <bk>
      <extLst>
        <ext xmlns:xlrd="http://schemas.microsoft.com/office/spreadsheetml/2017/richdata" uri="{3e2802c4-a4d2-4d8b-9148-e3be6c30e623}">
          <xlrd:rvb i="20613"/>
        </ext>
      </extLst>
    </bk>
    <bk>
      <extLst>
        <ext xmlns:xlrd="http://schemas.microsoft.com/office/spreadsheetml/2017/richdata" uri="{3e2802c4-a4d2-4d8b-9148-e3be6c30e623}">
          <xlrd:rvb i="20620"/>
        </ext>
      </extLst>
    </bk>
    <bk>
      <extLst>
        <ext xmlns:xlrd="http://schemas.microsoft.com/office/spreadsheetml/2017/richdata" uri="{3e2802c4-a4d2-4d8b-9148-e3be6c30e623}">
          <xlrd:rvb i="20628"/>
        </ext>
      </extLst>
    </bk>
    <bk>
      <extLst>
        <ext xmlns:xlrd="http://schemas.microsoft.com/office/spreadsheetml/2017/richdata" uri="{3e2802c4-a4d2-4d8b-9148-e3be6c30e623}">
          <xlrd:rvb i="20636"/>
        </ext>
      </extLst>
    </bk>
    <bk>
      <extLst>
        <ext xmlns:xlrd="http://schemas.microsoft.com/office/spreadsheetml/2017/richdata" uri="{3e2802c4-a4d2-4d8b-9148-e3be6c30e623}">
          <xlrd:rvb i="20644"/>
        </ext>
      </extLst>
    </bk>
    <bk>
      <extLst>
        <ext xmlns:xlrd="http://schemas.microsoft.com/office/spreadsheetml/2017/richdata" uri="{3e2802c4-a4d2-4d8b-9148-e3be6c30e623}">
          <xlrd:rvb i="20650"/>
        </ext>
      </extLst>
    </bk>
    <bk>
      <extLst>
        <ext xmlns:xlrd="http://schemas.microsoft.com/office/spreadsheetml/2017/richdata" uri="{3e2802c4-a4d2-4d8b-9148-e3be6c30e623}">
          <xlrd:rvb i="20658"/>
        </ext>
      </extLst>
    </bk>
    <bk>
      <extLst>
        <ext xmlns:xlrd="http://schemas.microsoft.com/office/spreadsheetml/2017/richdata" uri="{3e2802c4-a4d2-4d8b-9148-e3be6c30e623}">
          <xlrd:rvb i="20668"/>
        </ext>
      </extLst>
    </bk>
    <bk>
      <extLst>
        <ext xmlns:xlrd="http://schemas.microsoft.com/office/spreadsheetml/2017/richdata" uri="{3e2802c4-a4d2-4d8b-9148-e3be6c30e623}">
          <xlrd:rvb i="20678"/>
        </ext>
      </extLst>
    </bk>
    <bk>
      <extLst>
        <ext xmlns:xlrd="http://schemas.microsoft.com/office/spreadsheetml/2017/richdata" uri="{3e2802c4-a4d2-4d8b-9148-e3be6c30e623}">
          <xlrd:rvb i="20685"/>
        </ext>
      </extLst>
    </bk>
    <bk>
      <extLst>
        <ext xmlns:xlrd="http://schemas.microsoft.com/office/spreadsheetml/2017/richdata" uri="{3e2802c4-a4d2-4d8b-9148-e3be6c30e623}">
          <xlrd:rvb i="20695"/>
        </ext>
      </extLst>
    </bk>
    <bk>
      <extLst>
        <ext xmlns:xlrd="http://schemas.microsoft.com/office/spreadsheetml/2017/richdata" uri="{3e2802c4-a4d2-4d8b-9148-e3be6c30e623}">
          <xlrd:rvb i="20702"/>
        </ext>
      </extLst>
    </bk>
    <bk>
      <extLst>
        <ext xmlns:xlrd="http://schemas.microsoft.com/office/spreadsheetml/2017/richdata" uri="{3e2802c4-a4d2-4d8b-9148-e3be6c30e623}">
          <xlrd:rvb i="20710"/>
        </ext>
      </extLst>
    </bk>
    <bk>
      <extLst>
        <ext xmlns:xlrd="http://schemas.microsoft.com/office/spreadsheetml/2017/richdata" uri="{3e2802c4-a4d2-4d8b-9148-e3be6c30e623}">
          <xlrd:rvb i="20718"/>
        </ext>
      </extLst>
    </bk>
    <bk>
      <extLst>
        <ext xmlns:xlrd="http://schemas.microsoft.com/office/spreadsheetml/2017/richdata" uri="{3e2802c4-a4d2-4d8b-9148-e3be6c30e623}">
          <xlrd:rvb i="20726"/>
        </ext>
      </extLst>
    </bk>
    <bk>
      <extLst>
        <ext xmlns:xlrd="http://schemas.microsoft.com/office/spreadsheetml/2017/richdata" uri="{3e2802c4-a4d2-4d8b-9148-e3be6c30e623}">
          <xlrd:rvb i="20734"/>
        </ext>
      </extLst>
    </bk>
    <bk>
      <extLst>
        <ext xmlns:xlrd="http://schemas.microsoft.com/office/spreadsheetml/2017/richdata" uri="{3e2802c4-a4d2-4d8b-9148-e3be6c30e623}">
          <xlrd:rvb i="20744"/>
        </ext>
      </extLst>
    </bk>
    <bk>
      <extLst>
        <ext xmlns:xlrd="http://schemas.microsoft.com/office/spreadsheetml/2017/richdata" uri="{3e2802c4-a4d2-4d8b-9148-e3be6c30e623}">
          <xlrd:rvb i="20751"/>
        </ext>
      </extLst>
    </bk>
    <bk>
      <extLst>
        <ext xmlns:xlrd="http://schemas.microsoft.com/office/spreadsheetml/2017/richdata" uri="{3e2802c4-a4d2-4d8b-9148-e3be6c30e623}">
          <xlrd:rvb i="20758"/>
        </ext>
      </extLst>
    </bk>
    <bk>
      <extLst>
        <ext xmlns:xlrd="http://schemas.microsoft.com/office/spreadsheetml/2017/richdata" uri="{3e2802c4-a4d2-4d8b-9148-e3be6c30e623}">
          <xlrd:rvb i="20765"/>
        </ext>
      </extLst>
    </bk>
    <bk>
      <extLst>
        <ext xmlns:xlrd="http://schemas.microsoft.com/office/spreadsheetml/2017/richdata" uri="{3e2802c4-a4d2-4d8b-9148-e3be6c30e623}">
          <xlrd:rvb i="20773"/>
        </ext>
      </extLst>
    </bk>
    <bk>
      <extLst>
        <ext xmlns:xlrd="http://schemas.microsoft.com/office/spreadsheetml/2017/richdata" uri="{3e2802c4-a4d2-4d8b-9148-e3be6c30e623}">
          <xlrd:rvb i="20781"/>
        </ext>
      </extLst>
    </bk>
    <bk>
      <extLst>
        <ext xmlns:xlrd="http://schemas.microsoft.com/office/spreadsheetml/2017/richdata" uri="{3e2802c4-a4d2-4d8b-9148-e3be6c30e623}">
          <xlrd:rvb i="20788"/>
        </ext>
      </extLst>
    </bk>
    <bk>
      <extLst>
        <ext xmlns:xlrd="http://schemas.microsoft.com/office/spreadsheetml/2017/richdata" uri="{3e2802c4-a4d2-4d8b-9148-e3be6c30e623}">
          <xlrd:rvb i="20796"/>
        </ext>
      </extLst>
    </bk>
    <bk>
      <extLst>
        <ext xmlns:xlrd="http://schemas.microsoft.com/office/spreadsheetml/2017/richdata" uri="{3e2802c4-a4d2-4d8b-9148-e3be6c30e623}">
          <xlrd:rvb i="20804"/>
        </ext>
      </extLst>
    </bk>
    <bk>
      <extLst>
        <ext xmlns:xlrd="http://schemas.microsoft.com/office/spreadsheetml/2017/richdata" uri="{3e2802c4-a4d2-4d8b-9148-e3be6c30e623}">
          <xlrd:rvb i="20810"/>
        </ext>
      </extLst>
    </bk>
    <bk>
      <extLst>
        <ext xmlns:xlrd="http://schemas.microsoft.com/office/spreadsheetml/2017/richdata" uri="{3e2802c4-a4d2-4d8b-9148-e3be6c30e623}">
          <xlrd:rvb i="20818"/>
        </ext>
      </extLst>
    </bk>
    <bk>
      <extLst>
        <ext xmlns:xlrd="http://schemas.microsoft.com/office/spreadsheetml/2017/richdata" uri="{3e2802c4-a4d2-4d8b-9148-e3be6c30e623}">
          <xlrd:rvb i="20825"/>
        </ext>
      </extLst>
    </bk>
    <bk>
      <extLst>
        <ext xmlns:xlrd="http://schemas.microsoft.com/office/spreadsheetml/2017/richdata" uri="{3e2802c4-a4d2-4d8b-9148-e3be6c30e623}">
          <xlrd:rvb i="20832"/>
        </ext>
      </extLst>
    </bk>
    <bk>
      <extLst>
        <ext xmlns:xlrd="http://schemas.microsoft.com/office/spreadsheetml/2017/richdata" uri="{3e2802c4-a4d2-4d8b-9148-e3be6c30e623}">
          <xlrd:rvb i="20840"/>
        </ext>
      </extLst>
    </bk>
    <bk>
      <extLst>
        <ext xmlns:xlrd="http://schemas.microsoft.com/office/spreadsheetml/2017/richdata" uri="{3e2802c4-a4d2-4d8b-9148-e3be6c30e623}">
          <xlrd:rvb i="20847"/>
        </ext>
      </extLst>
    </bk>
    <bk>
      <extLst>
        <ext xmlns:xlrd="http://schemas.microsoft.com/office/spreadsheetml/2017/richdata" uri="{3e2802c4-a4d2-4d8b-9148-e3be6c30e623}">
          <xlrd:rvb i="20855"/>
        </ext>
      </extLst>
    </bk>
    <bk>
      <extLst>
        <ext xmlns:xlrd="http://schemas.microsoft.com/office/spreadsheetml/2017/richdata" uri="{3e2802c4-a4d2-4d8b-9148-e3be6c30e623}">
          <xlrd:rvb i="20863"/>
        </ext>
      </extLst>
    </bk>
    <bk>
      <extLst>
        <ext xmlns:xlrd="http://schemas.microsoft.com/office/spreadsheetml/2017/richdata" uri="{3e2802c4-a4d2-4d8b-9148-e3be6c30e623}">
          <xlrd:rvb i="20871"/>
        </ext>
      </extLst>
    </bk>
    <bk>
      <extLst>
        <ext xmlns:xlrd="http://schemas.microsoft.com/office/spreadsheetml/2017/richdata" uri="{3e2802c4-a4d2-4d8b-9148-e3be6c30e623}">
          <xlrd:rvb i="20879"/>
        </ext>
      </extLst>
    </bk>
    <bk>
      <extLst>
        <ext xmlns:xlrd="http://schemas.microsoft.com/office/spreadsheetml/2017/richdata" uri="{3e2802c4-a4d2-4d8b-9148-e3be6c30e623}">
          <xlrd:rvb i="20886"/>
        </ext>
      </extLst>
    </bk>
    <bk>
      <extLst>
        <ext xmlns:xlrd="http://schemas.microsoft.com/office/spreadsheetml/2017/richdata" uri="{3e2802c4-a4d2-4d8b-9148-e3be6c30e623}">
          <xlrd:rvb i="20893"/>
        </ext>
      </extLst>
    </bk>
    <bk>
      <extLst>
        <ext xmlns:xlrd="http://schemas.microsoft.com/office/spreadsheetml/2017/richdata" uri="{3e2802c4-a4d2-4d8b-9148-e3be6c30e623}">
          <xlrd:rvb i="20901"/>
        </ext>
      </extLst>
    </bk>
    <bk>
      <extLst>
        <ext xmlns:xlrd="http://schemas.microsoft.com/office/spreadsheetml/2017/richdata" uri="{3e2802c4-a4d2-4d8b-9148-e3be6c30e623}">
          <xlrd:rvb i="20909"/>
        </ext>
      </extLst>
    </bk>
    <bk>
      <extLst>
        <ext xmlns:xlrd="http://schemas.microsoft.com/office/spreadsheetml/2017/richdata" uri="{3e2802c4-a4d2-4d8b-9148-e3be6c30e623}">
          <xlrd:rvb i="20919"/>
        </ext>
      </extLst>
    </bk>
    <bk>
      <extLst>
        <ext xmlns:xlrd="http://schemas.microsoft.com/office/spreadsheetml/2017/richdata" uri="{3e2802c4-a4d2-4d8b-9148-e3be6c30e623}">
          <xlrd:rvb i="20928"/>
        </ext>
      </extLst>
    </bk>
    <bk>
      <extLst>
        <ext xmlns:xlrd="http://schemas.microsoft.com/office/spreadsheetml/2017/richdata" uri="{3e2802c4-a4d2-4d8b-9148-e3be6c30e623}">
          <xlrd:rvb i="20936"/>
        </ext>
      </extLst>
    </bk>
    <bk>
      <extLst>
        <ext xmlns:xlrd="http://schemas.microsoft.com/office/spreadsheetml/2017/richdata" uri="{3e2802c4-a4d2-4d8b-9148-e3be6c30e623}">
          <xlrd:rvb i="20944"/>
        </ext>
      </extLst>
    </bk>
    <bk>
      <extLst>
        <ext xmlns:xlrd="http://schemas.microsoft.com/office/spreadsheetml/2017/richdata" uri="{3e2802c4-a4d2-4d8b-9148-e3be6c30e623}">
          <xlrd:rvb i="20952"/>
        </ext>
      </extLst>
    </bk>
    <bk>
      <extLst>
        <ext xmlns:xlrd="http://schemas.microsoft.com/office/spreadsheetml/2017/richdata" uri="{3e2802c4-a4d2-4d8b-9148-e3be6c30e623}">
          <xlrd:rvb i="20960"/>
        </ext>
      </extLst>
    </bk>
    <bk>
      <extLst>
        <ext xmlns:xlrd="http://schemas.microsoft.com/office/spreadsheetml/2017/richdata" uri="{3e2802c4-a4d2-4d8b-9148-e3be6c30e623}">
          <xlrd:rvb i="20967"/>
        </ext>
      </extLst>
    </bk>
    <bk>
      <extLst>
        <ext xmlns:xlrd="http://schemas.microsoft.com/office/spreadsheetml/2017/richdata" uri="{3e2802c4-a4d2-4d8b-9148-e3be6c30e623}">
          <xlrd:rvb i="20975"/>
        </ext>
      </extLst>
    </bk>
    <bk>
      <extLst>
        <ext xmlns:xlrd="http://schemas.microsoft.com/office/spreadsheetml/2017/richdata" uri="{3e2802c4-a4d2-4d8b-9148-e3be6c30e623}">
          <xlrd:rvb i="20983"/>
        </ext>
      </extLst>
    </bk>
    <bk>
      <extLst>
        <ext xmlns:xlrd="http://schemas.microsoft.com/office/spreadsheetml/2017/richdata" uri="{3e2802c4-a4d2-4d8b-9148-e3be6c30e623}">
          <xlrd:rvb i="20990"/>
        </ext>
      </extLst>
    </bk>
    <bk>
      <extLst>
        <ext xmlns:xlrd="http://schemas.microsoft.com/office/spreadsheetml/2017/richdata" uri="{3e2802c4-a4d2-4d8b-9148-e3be6c30e623}">
          <xlrd:rvb i="20998"/>
        </ext>
      </extLst>
    </bk>
    <bk>
      <extLst>
        <ext xmlns:xlrd="http://schemas.microsoft.com/office/spreadsheetml/2017/richdata" uri="{3e2802c4-a4d2-4d8b-9148-e3be6c30e623}">
          <xlrd:rvb i="21006"/>
        </ext>
      </extLst>
    </bk>
    <bk>
      <extLst>
        <ext xmlns:xlrd="http://schemas.microsoft.com/office/spreadsheetml/2017/richdata" uri="{3e2802c4-a4d2-4d8b-9148-e3be6c30e623}">
          <xlrd:rvb i="21014"/>
        </ext>
      </extLst>
    </bk>
    <bk>
      <extLst>
        <ext xmlns:xlrd="http://schemas.microsoft.com/office/spreadsheetml/2017/richdata" uri="{3e2802c4-a4d2-4d8b-9148-e3be6c30e623}">
          <xlrd:rvb i="21021"/>
        </ext>
      </extLst>
    </bk>
    <bk>
      <extLst>
        <ext xmlns:xlrd="http://schemas.microsoft.com/office/spreadsheetml/2017/richdata" uri="{3e2802c4-a4d2-4d8b-9148-e3be6c30e623}">
          <xlrd:rvb i="21027"/>
        </ext>
      </extLst>
    </bk>
    <bk>
      <extLst>
        <ext xmlns:xlrd="http://schemas.microsoft.com/office/spreadsheetml/2017/richdata" uri="{3e2802c4-a4d2-4d8b-9148-e3be6c30e623}">
          <xlrd:rvb i="21034"/>
        </ext>
      </extLst>
    </bk>
    <bk>
      <extLst>
        <ext xmlns:xlrd="http://schemas.microsoft.com/office/spreadsheetml/2017/richdata" uri="{3e2802c4-a4d2-4d8b-9148-e3be6c30e623}">
          <xlrd:rvb i="21040"/>
        </ext>
      </extLst>
    </bk>
    <bk>
      <extLst>
        <ext xmlns:xlrd="http://schemas.microsoft.com/office/spreadsheetml/2017/richdata" uri="{3e2802c4-a4d2-4d8b-9148-e3be6c30e623}">
          <xlrd:rvb i="21047"/>
        </ext>
      </extLst>
    </bk>
    <bk>
      <extLst>
        <ext xmlns:xlrd="http://schemas.microsoft.com/office/spreadsheetml/2017/richdata" uri="{3e2802c4-a4d2-4d8b-9148-e3be6c30e623}">
          <xlrd:rvb i="21168"/>
        </ext>
      </extLst>
    </bk>
    <bk>
      <extLst>
        <ext xmlns:xlrd="http://schemas.microsoft.com/office/spreadsheetml/2017/richdata" uri="{3e2802c4-a4d2-4d8b-9148-e3be6c30e623}">
          <xlrd:rvb i="21175"/>
        </ext>
      </extLst>
    </bk>
    <bk>
      <extLst>
        <ext xmlns:xlrd="http://schemas.microsoft.com/office/spreadsheetml/2017/richdata" uri="{3e2802c4-a4d2-4d8b-9148-e3be6c30e623}">
          <xlrd:rvb i="21183"/>
        </ext>
      </extLst>
    </bk>
    <bk>
      <extLst>
        <ext xmlns:xlrd="http://schemas.microsoft.com/office/spreadsheetml/2017/richdata" uri="{3e2802c4-a4d2-4d8b-9148-e3be6c30e623}">
          <xlrd:rvb i="21191"/>
        </ext>
      </extLst>
    </bk>
    <bk>
      <extLst>
        <ext xmlns:xlrd="http://schemas.microsoft.com/office/spreadsheetml/2017/richdata" uri="{3e2802c4-a4d2-4d8b-9148-e3be6c30e623}">
          <xlrd:rvb i="21199"/>
        </ext>
      </extLst>
    </bk>
    <bk>
      <extLst>
        <ext xmlns:xlrd="http://schemas.microsoft.com/office/spreadsheetml/2017/richdata" uri="{3e2802c4-a4d2-4d8b-9148-e3be6c30e623}">
          <xlrd:rvb i="21206"/>
        </ext>
      </extLst>
    </bk>
    <bk>
      <extLst>
        <ext xmlns:xlrd="http://schemas.microsoft.com/office/spreadsheetml/2017/richdata" uri="{3e2802c4-a4d2-4d8b-9148-e3be6c30e623}">
          <xlrd:rvb i="21213"/>
        </ext>
      </extLst>
    </bk>
    <bk>
      <extLst>
        <ext xmlns:xlrd="http://schemas.microsoft.com/office/spreadsheetml/2017/richdata" uri="{3e2802c4-a4d2-4d8b-9148-e3be6c30e623}">
          <xlrd:rvb i="21222"/>
        </ext>
      </extLst>
    </bk>
    <bk>
      <extLst>
        <ext xmlns:xlrd="http://schemas.microsoft.com/office/spreadsheetml/2017/richdata" uri="{3e2802c4-a4d2-4d8b-9148-e3be6c30e623}">
          <xlrd:rvb i="21230"/>
        </ext>
      </extLst>
    </bk>
    <bk>
      <extLst>
        <ext xmlns:xlrd="http://schemas.microsoft.com/office/spreadsheetml/2017/richdata" uri="{3e2802c4-a4d2-4d8b-9148-e3be6c30e623}">
          <xlrd:rvb i="21238"/>
        </ext>
      </extLst>
    </bk>
    <bk>
      <extLst>
        <ext xmlns:xlrd="http://schemas.microsoft.com/office/spreadsheetml/2017/richdata" uri="{3e2802c4-a4d2-4d8b-9148-e3be6c30e623}">
          <xlrd:rvb i="21246"/>
        </ext>
      </extLst>
    </bk>
    <bk>
      <extLst>
        <ext xmlns:xlrd="http://schemas.microsoft.com/office/spreadsheetml/2017/richdata" uri="{3e2802c4-a4d2-4d8b-9148-e3be6c30e623}">
          <xlrd:rvb i="21253"/>
        </ext>
      </extLst>
    </bk>
    <bk>
      <extLst>
        <ext xmlns:xlrd="http://schemas.microsoft.com/office/spreadsheetml/2017/richdata" uri="{3e2802c4-a4d2-4d8b-9148-e3be6c30e623}">
          <xlrd:rvb i="21261"/>
        </ext>
      </extLst>
    </bk>
    <bk>
      <extLst>
        <ext xmlns:xlrd="http://schemas.microsoft.com/office/spreadsheetml/2017/richdata" uri="{3e2802c4-a4d2-4d8b-9148-e3be6c30e623}">
          <xlrd:rvb i="21269"/>
        </ext>
      </extLst>
    </bk>
    <bk>
      <extLst>
        <ext xmlns:xlrd="http://schemas.microsoft.com/office/spreadsheetml/2017/richdata" uri="{3e2802c4-a4d2-4d8b-9148-e3be6c30e623}">
          <xlrd:rvb i="21276"/>
        </ext>
      </extLst>
    </bk>
    <bk>
      <extLst>
        <ext xmlns:xlrd="http://schemas.microsoft.com/office/spreadsheetml/2017/richdata" uri="{3e2802c4-a4d2-4d8b-9148-e3be6c30e623}">
          <xlrd:rvb i="21282"/>
        </ext>
      </extLst>
    </bk>
    <bk>
      <extLst>
        <ext xmlns:xlrd="http://schemas.microsoft.com/office/spreadsheetml/2017/richdata" uri="{3e2802c4-a4d2-4d8b-9148-e3be6c30e623}">
          <xlrd:rvb i="21290"/>
        </ext>
      </extLst>
    </bk>
    <bk>
      <extLst>
        <ext xmlns:xlrd="http://schemas.microsoft.com/office/spreadsheetml/2017/richdata" uri="{3e2802c4-a4d2-4d8b-9148-e3be6c30e623}">
          <xlrd:rvb i="21298"/>
        </ext>
      </extLst>
    </bk>
    <bk>
      <extLst>
        <ext xmlns:xlrd="http://schemas.microsoft.com/office/spreadsheetml/2017/richdata" uri="{3e2802c4-a4d2-4d8b-9148-e3be6c30e623}">
          <xlrd:rvb i="21305"/>
        </ext>
      </extLst>
    </bk>
    <bk>
      <extLst>
        <ext xmlns:xlrd="http://schemas.microsoft.com/office/spreadsheetml/2017/richdata" uri="{3e2802c4-a4d2-4d8b-9148-e3be6c30e623}">
          <xlrd:rvb i="21312"/>
        </ext>
      </extLst>
    </bk>
    <bk>
      <extLst>
        <ext xmlns:xlrd="http://schemas.microsoft.com/office/spreadsheetml/2017/richdata" uri="{3e2802c4-a4d2-4d8b-9148-e3be6c30e623}">
          <xlrd:rvb i="21320"/>
        </ext>
      </extLst>
    </bk>
    <bk>
      <extLst>
        <ext xmlns:xlrd="http://schemas.microsoft.com/office/spreadsheetml/2017/richdata" uri="{3e2802c4-a4d2-4d8b-9148-e3be6c30e623}">
          <xlrd:rvb i="21327"/>
        </ext>
      </extLst>
    </bk>
    <bk>
      <extLst>
        <ext xmlns:xlrd="http://schemas.microsoft.com/office/spreadsheetml/2017/richdata" uri="{3e2802c4-a4d2-4d8b-9148-e3be6c30e623}">
          <xlrd:rvb i="21334"/>
        </ext>
      </extLst>
    </bk>
    <bk>
      <extLst>
        <ext xmlns:xlrd="http://schemas.microsoft.com/office/spreadsheetml/2017/richdata" uri="{3e2802c4-a4d2-4d8b-9148-e3be6c30e623}">
          <xlrd:rvb i="21341"/>
        </ext>
      </extLst>
    </bk>
    <bk>
      <extLst>
        <ext xmlns:xlrd="http://schemas.microsoft.com/office/spreadsheetml/2017/richdata" uri="{3e2802c4-a4d2-4d8b-9148-e3be6c30e623}">
          <xlrd:rvb i="21349"/>
        </ext>
      </extLst>
    </bk>
    <bk>
      <extLst>
        <ext xmlns:xlrd="http://schemas.microsoft.com/office/spreadsheetml/2017/richdata" uri="{3e2802c4-a4d2-4d8b-9148-e3be6c30e623}">
          <xlrd:rvb i="21356"/>
        </ext>
      </extLst>
    </bk>
    <bk>
      <extLst>
        <ext xmlns:xlrd="http://schemas.microsoft.com/office/spreadsheetml/2017/richdata" uri="{3e2802c4-a4d2-4d8b-9148-e3be6c30e623}">
          <xlrd:rvb i="21363"/>
        </ext>
      </extLst>
    </bk>
    <bk>
      <extLst>
        <ext xmlns:xlrd="http://schemas.microsoft.com/office/spreadsheetml/2017/richdata" uri="{3e2802c4-a4d2-4d8b-9148-e3be6c30e623}">
          <xlrd:rvb i="21371"/>
        </ext>
      </extLst>
    </bk>
    <bk>
      <extLst>
        <ext xmlns:xlrd="http://schemas.microsoft.com/office/spreadsheetml/2017/richdata" uri="{3e2802c4-a4d2-4d8b-9148-e3be6c30e623}">
          <xlrd:rvb i="21379"/>
        </ext>
      </extLst>
    </bk>
    <bk>
      <extLst>
        <ext xmlns:xlrd="http://schemas.microsoft.com/office/spreadsheetml/2017/richdata" uri="{3e2802c4-a4d2-4d8b-9148-e3be6c30e623}">
          <xlrd:rvb i="21387"/>
        </ext>
      </extLst>
    </bk>
    <bk>
      <extLst>
        <ext xmlns:xlrd="http://schemas.microsoft.com/office/spreadsheetml/2017/richdata" uri="{3e2802c4-a4d2-4d8b-9148-e3be6c30e623}">
          <xlrd:rvb i="21394"/>
        </ext>
      </extLst>
    </bk>
    <bk>
      <extLst>
        <ext xmlns:xlrd="http://schemas.microsoft.com/office/spreadsheetml/2017/richdata" uri="{3e2802c4-a4d2-4d8b-9148-e3be6c30e623}">
          <xlrd:rvb i="21400"/>
        </ext>
      </extLst>
    </bk>
    <bk>
      <extLst>
        <ext xmlns:xlrd="http://schemas.microsoft.com/office/spreadsheetml/2017/richdata" uri="{3e2802c4-a4d2-4d8b-9148-e3be6c30e623}">
          <xlrd:rvb i="21408"/>
        </ext>
      </extLst>
    </bk>
    <bk>
      <extLst>
        <ext xmlns:xlrd="http://schemas.microsoft.com/office/spreadsheetml/2017/richdata" uri="{3e2802c4-a4d2-4d8b-9148-e3be6c30e623}">
          <xlrd:rvb i="21416"/>
        </ext>
      </extLst>
    </bk>
    <bk>
      <extLst>
        <ext xmlns:xlrd="http://schemas.microsoft.com/office/spreadsheetml/2017/richdata" uri="{3e2802c4-a4d2-4d8b-9148-e3be6c30e623}">
          <xlrd:rvb i="21423"/>
        </ext>
      </extLst>
    </bk>
    <bk>
      <extLst>
        <ext xmlns:xlrd="http://schemas.microsoft.com/office/spreadsheetml/2017/richdata" uri="{3e2802c4-a4d2-4d8b-9148-e3be6c30e623}">
          <xlrd:rvb i="21431"/>
        </ext>
      </extLst>
    </bk>
    <bk>
      <extLst>
        <ext xmlns:xlrd="http://schemas.microsoft.com/office/spreadsheetml/2017/richdata" uri="{3e2802c4-a4d2-4d8b-9148-e3be6c30e623}">
          <xlrd:rvb i="21439"/>
        </ext>
      </extLst>
    </bk>
    <bk>
      <extLst>
        <ext xmlns:xlrd="http://schemas.microsoft.com/office/spreadsheetml/2017/richdata" uri="{3e2802c4-a4d2-4d8b-9148-e3be6c30e623}">
          <xlrd:rvb i="21446"/>
        </ext>
      </extLst>
    </bk>
    <bk>
      <extLst>
        <ext xmlns:xlrd="http://schemas.microsoft.com/office/spreadsheetml/2017/richdata" uri="{3e2802c4-a4d2-4d8b-9148-e3be6c30e623}">
          <xlrd:rvb i="21453"/>
        </ext>
      </extLst>
    </bk>
    <bk>
      <extLst>
        <ext xmlns:xlrd="http://schemas.microsoft.com/office/spreadsheetml/2017/richdata" uri="{3e2802c4-a4d2-4d8b-9148-e3be6c30e623}">
          <xlrd:rvb i="21462"/>
        </ext>
      </extLst>
    </bk>
    <bk>
      <extLst>
        <ext xmlns:xlrd="http://schemas.microsoft.com/office/spreadsheetml/2017/richdata" uri="{3e2802c4-a4d2-4d8b-9148-e3be6c30e623}">
          <xlrd:rvb i="21469"/>
        </ext>
      </extLst>
    </bk>
    <bk>
      <extLst>
        <ext xmlns:xlrd="http://schemas.microsoft.com/office/spreadsheetml/2017/richdata" uri="{3e2802c4-a4d2-4d8b-9148-e3be6c30e623}">
          <xlrd:rvb i="21476"/>
        </ext>
      </extLst>
    </bk>
    <bk>
      <extLst>
        <ext xmlns:xlrd="http://schemas.microsoft.com/office/spreadsheetml/2017/richdata" uri="{3e2802c4-a4d2-4d8b-9148-e3be6c30e623}">
          <xlrd:rvb i="21482"/>
        </ext>
      </extLst>
    </bk>
    <bk>
      <extLst>
        <ext xmlns:xlrd="http://schemas.microsoft.com/office/spreadsheetml/2017/richdata" uri="{3e2802c4-a4d2-4d8b-9148-e3be6c30e623}">
          <xlrd:rvb i="21487"/>
        </ext>
      </extLst>
    </bk>
    <bk>
      <extLst>
        <ext xmlns:xlrd="http://schemas.microsoft.com/office/spreadsheetml/2017/richdata" uri="{3e2802c4-a4d2-4d8b-9148-e3be6c30e623}">
          <xlrd:rvb i="21494"/>
        </ext>
      </extLst>
    </bk>
    <bk>
      <extLst>
        <ext xmlns:xlrd="http://schemas.microsoft.com/office/spreadsheetml/2017/richdata" uri="{3e2802c4-a4d2-4d8b-9148-e3be6c30e623}">
          <xlrd:rvb i="21501"/>
        </ext>
      </extLst>
    </bk>
    <bk>
      <extLst>
        <ext xmlns:xlrd="http://schemas.microsoft.com/office/spreadsheetml/2017/richdata" uri="{3e2802c4-a4d2-4d8b-9148-e3be6c30e623}">
          <xlrd:rvb i="21509"/>
        </ext>
      </extLst>
    </bk>
    <bk>
      <extLst>
        <ext xmlns:xlrd="http://schemas.microsoft.com/office/spreadsheetml/2017/richdata" uri="{3e2802c4-a4d2-4d8b-9148-e3be6c30e623}">
          <xlrd:rvb i="21515"/>
        </ext>
      </extLst>
    </bk>
    <bk>
      <extLst>
        <ext xmlns:xlrd="http://schemas.microsoft.com/office/spreadsheetml/2017/richdata" uri="{3e2802c4-a4d2-4d8b-9148-e3be6c30e623}">
          <xlrd:rvb i="21525"/>
        </ext>
      </extLst>
    </bk>
    <bk>
      <extLst>
        <ext xmlns:xlrd="http://schemas.microsoft.com/office/spreadsheetml/2017/richdata" uri="{3e2802c4-a4d2-4d8b-9148-e3be6c30e623}">
          <xlrd:rvb i="21533"/>
        </ext>
      </extLst>
    </bk>
    <bk>
      <extLst>
        <ext xmlns:xlrd="http://schemas.microsoft.com/office/spreadsheetml/2017/richdata" uri="{3e2802c4-a4d2-4d8b-9148-e3be6c30e623}">
          <xlrd:rvb i="21541"/>
        </ext>
      </extLst>
    </bk>
    <bk>
      <extLst>
        <ext xmlns:xlrd="http://schemas.microsoft.com/office/spreadsheetml/2017/richdata" uri="{3e2802c4-a4d2-4d8b-9148-e3be6c30e623}">
          <xlrd:rvb i="21548"/>
        </ext>
      </extLst>
    </bk>
    <bk>
      <extLst>
        <ext xmlns:xlrd="http://schemas.microsoft.com/office/spreadsheetml/2017/richdata" uri="{3e2802c4-a4d2-4d8b-9148-e3be6c30e623}">
          <xlrd:rvb i="21556"/>
        </ext>
      </extLst>
    </bk>
    <bk>
      <extLst>
        <ext xmlns:xlrd="http://schemas.microsoft.com/office/spreadsheetml/2017/richdata" uri="{3e2802c4-a4d2-4d8b-9148-e3be6c30e623}">
          <xlrd:rvb i="21566"/>
        </ext>
      </extLst>
    </bk>
    <bk>
      <extLst>
        <ext xmlns:xlrd="http://schemas.microsoft.com/office/spreadsheetml/2017/richdata" uri="{3e2802c4-a4d2-4d8b-9148-e3be6c30e623}">
          <xlrd:rvb i="21574"/>
        </ext>
      </extLst>
    </bk>
    <bk>
      <extLst>
        <ext xmlns:xlrd="http://schemas.microsoft.com/office/spreadsheetml/2017/richdata" uri="{3e2802c4-a4d2-4d8b-9148-e3be6c30e623}">
          <xlrd:rvb i="21584"/>
        </ext>
      </extLst>
    </bk>
    <bk>
      <extLst>
        <ext xmlns:xlrd="http://schemas.microsoft.com/office/spreadsheetml/2017/richdata" uri="{3e2802c4-a4d2-4d8b-9148-e3be6c30e623}">
          <xlrd:rvb i="21592"/>
        </ext>
      </extLst>
    </bk>
    <bk>
      <extLst>
        <ext xmlns:xlrd="http://schemas.microsoft.com/office/spreadsheetml/2017/richdata" uri="{3e2802c4-a4d2-4d8b-9148-e3be6c30e623}">
          <xlrd:rvb i="21601"/>
        </ext>
      </extLst>
    </bk>
    <bk>
      <extLst>
        <ext xmlns:xlrd="http://schemas.microsoft.com/office/spreadsheetml/2017/richdata" uri="{3e2802c4-a4d2-4d8b-9148-e3be6c30e623}">
          <xlrd:rvb i="21609"/>
        </ext>
      </extLst>
    </bk>
    <bk>
      <extLst>
        <ext xmlns:xlrd="http://schemas.microsoft.com/office/spreadsheetml/2017/richdata" uri="{3e2802c4-a4d2-4d8b-9148-e3be6c30e623}">
          <xlrd:rvb i="21617"/>
        </ext>
      </extLst>
    </bk>
    <bk>
      <extLst>
        <ext xmlns:xlrd="http://schemas.microsoft.com/office/spreadsheetml/2017/richdata" uri="{3e2802c4-a4d2-4d8b-9148-e3be6c30e623}">
          <xlrd:rvb i="21625"/>
        </ext>
      </extLst>
    </bk>
    <bk>
      <extLst>
        <ext xmlns:xlrd="http://schemas.microsoft.com/office/spreadsheetml/2017/richdata" uri="{3e2802c4-a4d2-4d8b-9148-e3be6c30e623}">
          <xlrd:rvb i="21635"/>
        </ext>
      </extLst>
    </bk>
    <bk>
      <extLst>
        <ext xmlns:xlrd="http://schemas.microsoft.com/office/spreadsheetml/2017/richdata" uri="{3e2802c4-a4d2-4d8b-9148-e3be6c30e623}">
          <xlrd:rvb i="21645"/>
        </ext>
      </extLst>
    </bk>
    <bk>
      <extLst>
        <ext xmlns:xlrd="http://schemas.microsoft.com/office/spreadsheetml/2017/richdata" uri="{3e2802c4-a4d2-4d8b-9148-e3be6c30e623}">
          <xlrd:rvb i="21653"/>
        </ext>
      </extLst>
    </bk>
    <bk>
      <extLst>
        <ext xmlns:xlrd="http://schemas.microsoft.com/office/spreadsheetml/2017/richdata" uri="{3e2802c4-a4d2-4d8b-9148-e3be6c30e623}">
          <xlrd:rvb i="21661"/>
        </ext>
      </extLst>
    </bk>
    <bk>
      <extLst>
        <ext xmlns:xlrd="http://schemas.microsoft.com/office/spreadsheetml/2017/richdata" uri="{3e2802c4-a4d2-4d8b-9148-e3be6c30e623}">
          <xlrd:rvb i="21670"/>
        </ext>
      </extLst>
    </bk>
    <bk>
      <extLst>
        <ext xmlns:xlrd="http://schemas.microsoft.com/office/spreadsheetml/2017/richdata" uri="{3e2802c4-a4d2-4d8b-9148-e3be6c30e623}">
          <xlrd:rvb i="21678"/>
        </ext>
      </extLst>
    </bk>
    <bk>
      <extLst>
        <ext xmlns:xlrd="http://schemas.microsoft.com/office/spreadsheetml/2017/richdata" uri="{3e2802c4-a4d2-4d8b-9148-e3be6c30e623}">
          <xlrd:rvb i="21686"/>
        </ext>
      </extLst>
    </bk>
    <bk>
      <extLst>
        <ext xmlns:xlrd="http://schemas.microsoft.com/office/spreadsheetml/2017/richdata" uri="{3e2802c4-a4d2-4d8b-9148-e3be6c30e623}">
          <xlrd:rvb i="21694"/>
        </ext>
      </extLst>
    </bk>
    <bk>
      <extLst>
        <ext xmlns:xlrd="http://schemas.microsoft.com/office/spreadsheetml/2017/richdata" uri="{3e2802c4-a4d2-4d8b-9148-e3be6c30e623}">
          <xlrd:rvb i="21702"/>
        </ext>
      </extLst>
    </bk>
    <bk>
      <extLst>
        <ext xmlns:xlrd="http://schemas.microsoft.com/office/spreadsheetml/2017/richdata" uri="{3e2802c4-a4d2-4d8b-9148-e3be6c30e623}">
          <xlrd:rvb i="21710"/>
        </ext>
      </extLst>
    </bk>
    <bk>
      <extLst>
        <ext xmlns:xlrd="http://schemas.microsoft.com/office/spreadsheetml/2017/richdata" uri="{3e2802c4-a4d2-4d8b-9148-e3be6c30e623}">
          <xlrd:rvb i="21717"/>
        </ext>
      </extLst>
    </bk>
    <bk>
      <extLst>
        <ext xmlns:xlrd="http://schemas.microsoft.com/office/spreadsheetml/2017/richdata" uri="{3e2802c4-a4d2-4d8b-9148-e3be6c30e623}">
          <xlrd:rvb i="21723"/>
        </ext>
      </extLst>
    </bk>
    <bk>
      <extLst>
        <ext xmlns:xlrd="http://schemas.microsoft.com/office/spreadsheetml/2017/richdata" uri="{3e2802c4-a4d2-4d8b-9148-e3be6c30e623}">
          <xlrd:rvb i="21730"/>
        </ext>
      </extLst>
    </bk>
    <bk>
      <extLst>
        <ext xmlns:xlrd="http://schemas.microsoft.com/office/spreadsheetml/2017/richdata" uri="{3e2802c4-a4d2-4d8b-9148-e3be6c30e623}">
          <xlrd:rvb i="21738"/>
        </ext>
      </extLst>
    </bk>
    <bk>
      <extLst>
        <ext xmlns:xlrd="http://schemas.microsoft.com/office/spreadsheetml/2017/richdata" uri="{3e2802c4-a4d2-4d8b-9148-e3be6c30e623}">
          <xlrd:rvb i="21746"/>
        </ext>
      </extLst>
    </bk>
    <bk>
      <extLst>
        <ext xmlns:xlrd="http://schemas.microsoft.com/office/spreadsheetml/2017/richdata" uri="{3e2802c4-a4d2-4d8b-9148-e3be6c30e623}">
          <xlrd:rvb i="21753"/>
        </ext>
      </extLst>
    </bk>
    <bk>
      <extLst>
        <ext xmlns:xlrd="http://schemas.microsoft.com/office/spreadsheetml/2017/richdata" uri="{3e2802c4-a4d2-4d8b-9148-e3be6c30e623}">
          <xlrd:rvb i="21761"/>
        </ext>
      </extLst>
    </bk>
    <bk>
      <extLst>
        <ext xmlns:xlrd="http://schemas.microsoft.com/office/spreadsheetml/2017/richdata" uri="{3e2802c4-a4d2-4d8b-9148-e3be6c30e623}">
          <xlrd:rvb i="21769"/>
        </ext>
      </extLst>
    </bk>
    <bk>
      <extLst>
        <ext xmlns:xlrd="http://schemas.microsoft.com/office/spreadsheetml/2017/richdata" uri="{3e2802c4-a4d2-4d8b-9148-e3be6c30e623}">
          <xlrd:rvb i="21777"/>
        </ext>
      </extLst>
    </bk>
    <bk>
      <extLst>
        <ext xmlns:xlrd="http://schemas.microsoft.com/office/spreadsheetml/2017/richdata" uri="{3e2802c4-a4d2-4d8b-9148-e3be6c30e623}">
          <xlrd:rvb i="21785"/>
        </ext>
      </extLst>
    </bk>
    <bk>
      <extLst>
        <ext xmlns:xlrd="http://schemas.microsoft.com/office/spreadsheetml/2017/richdata" uri="{3e2802c4-a4d2-4d8b-9148-e3be6c30e623}">
          <xlrd:rvb i="21792"/>
        </ext>
      </extLst>
    </bk>
    <bk>
      <extLst>
        <ext xmlns:xlrd="http://schemas.microsoft.com/office/spreadsheetml/2017/richdata" uri="{3e2802c4-a4d2-4d8b-9148-e3be6c30e623}">
          <xlrd:rvb i="21800"/>
        </ext>
      </extLst>
    </bk>
    <bk>
      <extLst>
        <ext xmlns:xlrd="http://schemas.microsoft.com/office/spreadsheetml/2017/richdata" uri="{3e2802c4-a4d2-4d8b-9148-e3be6c30e623}">
          <xlrd:rvb i="21807"/>
        </ext>
      </extLst>
    </bk>
    <bk>
      <extLst>
        <ext xmlns:xlrd="http://schemas.microsoft.com/office/spreadsheetml/2017/richdata" uri="{3e2802c4-a4d2-4d8b-9148-e3be6c30e623}">
          <xlrd:rvb i="21814"/>
        </ext>
      </extLst>
    </bk>
    <bk>
      <extLst>
        <ext xmlns:xlrd="http://schemas.microsoft.com/office/spreadsheetml/2017/richdata" uri="{3e2802c4-a4d2-4d8b-9148-e3be6c30e623}">
          <xlrd:rvb i="21821"/>
        </ext>
      </extLst>
    </bk>
    <bk>
      <extLst>
        <ext xmlns:xlrd="http://schemas.microsoft.com/office/spreadsheetml/2017/richdata" uri="{3e2802c4-a4d2-4d8b-9148-e3be6c30e623}">
          <xlrd:rvb i="21829"/>
        </ext>
      </extLst>
    </bk>
    <bk>
      <extLst>
        <ext xmlns:xlrd="http://schemas.microsoft.com/office/spreadsheetml/2017/richdata" uri="{3e2802c4-a4d2-4d8b-9148-e3be6c30e623}">
          <xlrd:rvb i="21837"/>
        </ext>
      </extLst>
    </bk>
    <bk>
      <extLst>
        <ext xmlns:xlrd="http://schemas.microsoft.com/office/spreadsheetml/2017/richdata" uri="{3e2802c4-a4d2-4d8b-9148-e3be6c30e623}">
          <xlrd:rvb i="21843"/>
        </ext>
      </extLst>
    </bk>
    <bk>
      <extLst>
        <ext xmlns:xlrd="http://schemas.microsoft.com/office/spreadsheetml/2017/richdata" uri="{3e2802c4-a4d2-4d8b-9148-e3be6c30e623}">
          <xlrd:rvb i="21850"/>
        </ext>
      </extLst>
    </bk>
    <bk>
      <extLst>
        <ext xmlns:xlrd="http://schemas.microsoft.com/office/spreadsheetml/2017/richdata" uri="{3e2802c4-a4d2-4d8b-9148-e3be6c30e623}">
          <xlrd:rvb i="21857"/>
        </ext>
      </extLst>
    </bk>
    <bk>
      <extLst>
        <ext xmlns:xlrd="http://schemas.microsoft.com/office/spreadsheetml/2017/richdata" uri="{3e2802c4-a4d2-4d8b-9148-e3be6c30e623}">
          <xlrd:rvb i="21864"/>
        </ext>
      </extLst>
    </bk>
    <bk>
      <extLst>
        <ext xmlns:xlrd="http://schemas.microsoft.com/office/spreadsheetml/2017/richdata" uri="{3e2802c4-a4d2-4d8b-9148-e3be6c30e623}">
          <xlrd:rvb i="21872"/>
        </ext>
      </extLst>
    </bk>
    <bk>
      <extLst>
        <ext xmlns:xlrd="http://schemas.microsoft.com/office/spreadsheetml/2017/richdata" uri="{3e2802c4-a4d2-4d8b-9148-e3be6c30e623}">
          <xlrd:rvb i="21882"/>
        </ext>
      </extLst>
    </bk>
    <bk>
      <extLst>
        <ext xmlns:xlrd="http://schemas.microsoft.com/office/spreadsheetml/2017/richdata" uri="{3e2802c4-a4d2-4d8b-9148-e3be6c30e623}">
          <xlrd:rvb i="21890"/>
        </ext>
      </extLst>
    </bk>
    <bk>
      <extLst>
        <ext xmlns:xlrd="http://schemas.microsoft.com/office/spreadsheetml/2017/richdata" uri="{3e2802c4-a4d2-4d8b-9148-e3be6c30e623}">
          <xlrd:rvb i="21898"/>
        </ext>
      </extLst>
    </bk>
    <bk>
      <extLst>
        <ext xmlns:xlrd="http://schemas.microsoft.com/office/spreadsheetml/2017/richdata" uri="{3e2802c4-a4d2-4d8b-9148-e3be6c30e623}">
          <xlrd:rvb i="21904"/>
        </ext>
      </extLst>
    </bk>
    <bk>
      <extLst>
        <ext xmlns:xlrd="http://schemas.microsoft.com/office/spreadsheetml/2017/richdata" uri="{3e2802c4-a4d2-4d8b-9148-e3be6c30e623}">
          <xlrd:rvb i="21912"/>
        </ext>
      </extLst>
    </bk>
    <bk>
      <extLst>
        <ext xmlns:xlrd="http://schemas.microsoft.com/office/spreadsheetml/2017/richdata" uri="{3e2802c4-a4d2-4d8b-9148-e3be6c30e623}">
          <xlrd:rvb i="21919"/>
        </ext>
      </extLst>
    </bk>
    <bk>
      <extLst>
        <ext xmlns:xlrd="http://schemas.microsoft.com/office/spreadsheetml/2017/richdata" uri="{3e2802c4-a4d2-4d8b-9148-e3be6c30e623}">
          <xlrd:rvb i="21934"/>
        </ext>
      </extLst>
    </bk>
    <bk>
      <extLst>
        <ext xmlns:xlrd="http://schemas.microsoft.com/office/spreadsheetml/2017/richdata" uri="{3e2802c4-a4d2-4d8b-9148-e3be6c30e623}">
          <xlrd:rvb i="21943"/>
        </ext>
      </extLst>
    </bk>
    <bk>
      <extLst>
        <ext xmlns:xlrd="http://schemas.microsoft.com/office/spreadsheetml/2017/richdata" uri="{3e2802c4-a4d2-4d8b-9148-e3be6c30e623}">
          <xlrd:rvb i="21949"/>
        </ext>
      </extLst>
    </bk>
    <bk>
      <extLst>
        <ext xmlns:xlrd="http://schemas.microsoft.com/office/spreadsheetml/2017/richdata" uri="{3e2802c4-a4d2-4d8b-9148-e3be6c30e623}">
          <xlrd:rvb i="21956"/>
        </ext>
      </extLst>
    </bk>
    <bk>
      <extLst>
        <ext xmlns:xlrd="http://schemas.microsoft.com/office/spreadsheetml/2017/richdata" uri="{3e2802c4-a4d2-4d8b-9148-e3be6c30e623}">
          <xlrd:rvb i="21963"/>
        </ext>
      </extLst>
    </bk>
    <bk>
      <extLst>
        <ext xmlns:xlrd="http://schemas.microsoft.com/office/spreadsheetml/2017/richdata" uri="{3e2802c4-a4d2-4d8b-9148-e3be6c30e623}">
          <xlrd:rvb i="21971"/>
        </ext>
      </extLst>
    </bk>
    <bk>
      <extLst>
        <ext xmlns:xlrd="http://schemas.microsoft.com/office/spreadsheetml/2017/richdata" uri="{3e2802c4-a4d2-4d8b-9148-e3be6c30e623}">
          <xlrd:rvb i="21977"/>
        </ext>
      </extLst>
    </bk>
    <bk>
      <extLst>
        <ext xmlns:xlrd="http://schemas.microsoft.com/office/spreadsheetml/2017/richdata" uri="{3e2802c4-a4d2-4d8b-9148-e3be6c30e623}">
          <xlrd:rvb i="21985"/>
        </ext>
      </extLst>
    </bk>
    <bk>
      <extLst>
        <ext xmlns:xlrd="http://schemas.microsoft.com/office/spreadsheetml/2017/richdata" uri="{3e2802c4-a4d2-4d8b-9148-e3be6c30e623}">
          <xlrd:rvb i="21993"/>
        </ext>
      </extLst>
    </bk>
    <bk>
      <extLst>
        <ext xmlns:xlrd="http://schemas.microsoft.com/office/spreadsheetml/2017/richdata" uri="{3e2802c4-a4d2-4d8b-9148-e3be6c30e623}">
          <xlrd:rvb i="22001"/>
        </ext>
      </extLst>
    </bk>
    <bk>
      <extLst>
        <ext xmlns:xlrd="http://schemas.microsoft.com/office/spreadsheetml/2017/richdata" uri="{3e2802c4-a4d2-4d8b-9148-e3be6c30e623}">
          <xlrd:rvb i="22009"/>
        </ext>
      </extLst>
    </bk>
    <bk>
      <extLst>
        <ext xmlns:xlrd="http://schemas.microsoft.com/office/spreadsheetml/2017/richdata" uri="{3e2802c4-a4d2-4d8b-9148-e3be6c30e623}">
          <xlrd:rvb i="22017"/>
        </ext>
      </extLst>
    </bk>
    <bk>
      <extLst>
        <ext xmlns:xlrd="http://schemas.microsoft.com/office/spreadsheetml/2017/richdata" uri="{3e2802c4-a4d2-4d8b-9148-e3be6c30e623}">
          <xlrd:rvb i="22025"/>
        </ext>
      </extLst>
    </bk>
    <bk>
      <extLst>
        <ext xmlns:xlrd="http://schemas.microsoft.com/office/spreadsheetml/2017/richdata" uri="{3e2802c4-a4d2-4d8b-9148-e3be6c30e623}">
          <xlrd:rvb i="22032"/>
        </ext>
      </extLst>
    </bk>
    <bk>
      <extLst>
        <ext xmlns:xlrd="http://schemas.microsoft.com/office/spreadsheetml/2017/richdata" uri="{3e2802c4-a4d2-4d8b-9148-e3be6c30e623}">
          <xlrd:rvb i="22039"/>
        </ext>
      </extLst>
    </bk>
    <bk>
      <extLst>
        <ext xmlns:xlrd="http://schemas.microsoft.com/office/spreadsheetml/2017/richdata" uri="{3e2802c4-a4d2-4d8b-9148-e3be6c30e623}">
          <xlrd:rvb i="22047"/>
        </ext>
      </extLst>
    </bk>
    <bk>
      <extLst>
        <ext xmlns:xlrd="http://schemas.microsoft.com/office/spreadsheetml/2017/richdata" uri="{3e2802c4-a4d2-4d8b-9148-e3be6c30e623}">
          <xlrd:rvb i="22055"/>
        </ext>
      </extLst>
    </bk>
    <bk>
      <extLst>
        <ext xmlns:xlrd="http://schemas.microsoft.com/office/spreadsheetml/2017/richdata" uri="{3e2802c4-a4d2-4d8b-9148-e3be6c30e623}">
          <xlrd:rvb i="22063"/>
        </ext>
      </extLst>
    </bk>
    <bk>
      <extLst>
        <ext xmlns:xlrd="http://schemas.microsoft.com/office/spreadsheetml/2017/richdata" uri="{3e2802c4-a4d2-4d8b-9148-e3be6c30e623}">
          <xlrd:rvb i="22070"/>
        </ext>
      </extLst>
    </bk>
    <bk>
      <extLst>
        <ext xmlns:xlrd="http://schemas.microsoft.com/office/spreadsheetml/2017/richdata" uri="{3e2802c4-a4d2-4d8b-9148-e3be6c30e623}">
          <xlrd:rvb i="22078"/>
        </ext>
      </extLst>
    </bk>
    <bk>
      <extLst>
        <ext xmlns:xlrd="http://schemas.microsoft.com/office/spreadsheetml/2017/richdata" uri="{3e2802c4-a4d2-4d8b-9148-e3be6c30e623}">
          <xlrd:rvb i="22087"/>
        </ext>
      </extLst>
    </bk>
    <bk>
      <extLst>
        <ext xmlns:xlrd="http://schemas.microsoft.com/office/spreadsheetml/2017/richdata" uri="{3e2802c4-a4d2-4d8b-9148-e3be6c30e623}">
          <xlrd:rvb i="22094"/>
        </ext>
      </extLst>
    </bk>
    <bk>
      <extLst>
        <ext xmlns:xlrd="http://schemas.microsoft.com/office/spreadsheetml/2017/richdata" uri="{3e2802c4-a4d2-4d8b-9148-e3be6c30e623}">
          <xlrd:rvb i="22100"/>
        </ext>
      </extLst>
    </bk>
    <bk>
      <extLst>
        <ext xmlns:xlrd="http://schemas.microsoft.com/office/spreadsheetml/2017/richdata" uri="{3e2802c4-a4d2-4d8b-9148-e3be6c30e623}">
          <xlrd:rvb i="22108"/>
        </ext>
      </extLst>
    </bk>
    <bk>
      <extLst>
        <ext xmlns:xlrd="http://schemas.microsoft.com/office/spreadsheetml/2017/richdata" uri="{3e2802c4-a4d2-4d8b-9148-e3be6c30e623}">
          <xlrd:rvb i="22116"/>
        </ext>
      </extLst>
    </bk>
    <bk>
      <extLst>
        <ext xmlns:xlrd="http://schemas.microsoft.com/office/spreadsheetml/2017/richdata" uri="{3e2802c4-a4d2-4d8b-9148-e3be6c30e623}">
          <xlrd:rvb i="22124"/>
        </ext>
      </extLst>
    </bk>
    <bk>
      <extLst>
        <ext xmlns:xlrd="http://schemas.microsoft.com/office/spreadsheetml/2017/richdata" uri="{3e2802c4-a4d2-4d8b-9148-e3be6c30e623}">
          <xlrd:rvb i="22131"/>
        </ext>
      </extLst>
    </bk>
    <bk>
      <extLst>
        <ext xmlns:xlrd="http://schemas.microsoft.com/office/spreadsheetml/2017/richdata" uri="{3e2802c4-a4d2-4d8b-9148-e3be6c30e623}">
          <xlrd:rvb i="22139"/>
        </ext>
      </extLst>
    </bk>
    <bk>
      <extLst>
        <ext xmlns:xlrd="http://schemas.microsoft.com/office/spreadsheetml/2017/richdata" uri="{3e2802c4-a4d2-4d8b-9148-e3be6c30e623}">
          <xlrd:rvb i="22148"/>
        </ext>
      </extLst>
    </bk>
    <bk>
      <extLst>
        <ext xmlns:xlrd="http://schemas.microsoft.com/office/spreadsheetml/2017/richdata" uri="{3e2802c4-a4d2-4d8b-9148-e3be6c30e623}">
          <xlrd:rvb i="22156"/>
        </ext>
      </extLst>
    </bk>
    <bk>
      <extLst>
        <ext xmlns:xlrd="http://schemas.microsoft.com/office/spreadsheetml/2017/richdata" uri="{3e2802c4-a4d2-4d8b-9148-e3be6c30e623}">
          <xlrd:rvb i="22163"/>
        </ext>
      </extLst>
    </bk>
    <bk>
      <extLst>
        <ext xmlns:xlrd="http://schemas.microsoft.com/office/spreadsheetml/2017/richdata" uri="{3e2802c4-a4d2-4d8b-9148-e3be6c30e623}">
          <xlrd:rvb i="22169"/>
        </ext>
      </extLst>
    </bk>
    <bk>
      <extLst>
        <ext xmlns:xlrd="http://schemas.microsoft.com/office/spreadsheetml/2017/richdata" uri="{3e2802c4-a4d2-4d8b-9148-e3be6c30e623}">
          <xlrd:rvb i="22177"/>
        </ext>
      </extLst>
    </bk>
    <bk>
      <extLst>
        <ext xmlns:xlrd="http://schemas.microsoft.com/office/spreadsheetml/2017/richdata" uri="{3e2802c4-a4d2-4d8b-9148-e3be6c30e623}">
          <xlrd:rvb i="22187"/>
        </ext>
      </extLst>
    </bk>
    <bk>
      <extLst>
        <ext xmlns:xlrd="http://schemas.microsoft.com/office/spreadsheetml/2017/richdata" uri="{3e2802c4-a4d2-4d8b-9148-e3be6c30e623}">
          <xlrd:rvb i="22194"/>
        </ext>
      </extLst>
    </bk>
    <bk>
      <extLst>
        <ext xmlns:xlrd="http://schemas.microsoft.com/office/spreadsheetml/2017/richdata" uri="{3e2802c4-a4d2-4d8b-9148-e3be6c30e623}">
          <xlrd:rvb i="22202"/>
        </ext>
      </extLst>
    </bk>
    <bk>
      <extLst>
        <ext xmlns:xlrd="http://schemas.microsoft.com/office/spreadsheetml/2017/richdata" uri="{3e2802c4-a4d2-4d8b-9148-e3be6c30e623}">
          <xlrd:rvb i="22209"/>
        </ext>
      </extLst>
    </bk>
    <bk>
      <extLst>
        <ext xmlns:xlrd="http://schemas.microsoft.com/office/spreadsheetml/2017/richdata" uri="{3e2802c4-a4d2-4d8b-9148-e3be6c30e623}">
          <xlrd:rvb i="22216"/>
        </ext>
      </extLst>
    </bk>
    <bk>
      <extLst>
        <ext xmlns:xlrd="http://schemas.microsoft.com/office/spreadsheetml/2017/richdata" uri="{3e2802c4-a4d2-4d8b-9148-e3be6c30e623}">
          <xlrd:rvb i="22224"/>
        </ext>
      </extLst>
    </bk>
    <bk>
      <extLst>
        <ext xmlns:xlrd="http://schemas.microsoft.com/office/spreadsheetml/2017/richdata" uri="{3e2802c4-a4d2-4d8b-9148-e3be6c30e623}">
          <xlrd:rvb i="22231"/>
        </ext>
      </extLst>
    </bk>
    <bk>
      <extLst>
        <ext xmlns:xlrd="http://schemas.microsoft.com/office/spreadsheetml/2017/richdata" uri="{3e2802c4-a4d2-4d8b-9148-e3be6c30e623}">
          <xlrd:rvb i="22238"/>
        </ext>
      </extLst>
    </bk>
    <bk>
      <extLst>
        <ext xmlns:xlrd="http://schemas.microsoft.com/office/spreadsheetml/2017/richdata" uri="{3e2802c4-a4d2-4d8b-9148-e3be6c30e623}">
          <xlrd:rvb i="22244"/>
        </ext>
      </extLst>
    </bk>
    <bk>
      <extLst>
        <ext xmlns:xlrd="http://schemas.microsoft.com/office/spreadsheetml/2017/richdata" uri="{3e2802c4-a4d2-4d8b-9148-e3be6c30e623}">
          <xlrd:rvb i="22254"/>
        </ext>
      </extLst>
    </bk>
    <bk>
      <extLst>
        <ext xmlns:xlrd="http://schemas.microsoft.com/office/spreadsheetml/2017/richdata" uri="{3e2802c4-a4d2-4d8b-9148-e3be6c30e623}">
          <xlrd:rvb i="22261"/>
        </ext>
      </extLst>
    </bk>
    <bk>
      <extLst>
        <ext xmlns:xlrd="http://schemas.microsoft.com/office/spreadsheetml/2017/richdata" uri="{3e2802c4-a4d2-4d8b-9148-e3be6c30e623}">
          <xlrd:rvb i="22268"/>
        </ext>
      </extLst>
    </bk>
    <bk>
      <extLst>
        <ext xmlns:xlrd="http://schemas.microsoft.com/office/spreadsheetml/2017/richdata" uri="{3e2802c4-a4d2-4d8b-9148-e3be6c30e623}">
          <xlrd:rvb i="22275"/>
        </ext>
      </extLst>
    </bk>
    <bk>
      <extLst>
        <ext xmlns:xlrd="http://schemas.microsoft.com/office/spreadsheetml/2017/richdata" uri="{3e2802c4-a4d2-4d8b-9148-e3be6c30e623}">
          <xlrd:rvb i="22282"/>
        </ext>
      </extLst>
    </bk>
    <bk>
      <extLst>
        <ext xmlns:xlrd="http://schemas.microsoft.com/office/spreadsheetml/2017/richdata" uri="{3e2802c4-a4d2-4d8b-9148-e3be6c30e623}">
          <xlrd:rvb i="22291"/>
        </ext>
      </extLst>
    </bk>
    <bk>
      <extLst>
        <ext xmlns:xlrd="http://schemas.microsoft.com/office/spreadsheetml/2017/richdata" uri="{3e2802c4-a4d2-4d8b-9148-e3be6c30e623}">
          <xlrd:rvb i="22298"/>
        </ext>
      </extLst>
    </bk>
    <bk>
      <extLst>
        <ext xmlns:xlrd="http://schemas.microsoft.com/office/spreadsheetml/2017/richdata" uri="{3e2802c4-a4d2-4d8b-9148-e3be6c30e623}">
          <xlrd:rvb i="22305"/>
        </ext>
      </extLst>
    </bk>
    <bk>
      <extLst>
        <ext xmlns:xlrd="http://schemas.microsoft.com/office/spreadsheetml/2017/richdata" uri="{3e2802c4-a4d2-4d8b-9148-e3be6c30e623}">
          <xlrd:rvb i="22313"/>
        </ext>
      </extLst>
    </bk>
    <bk>
      <extLst>
        <ext xmlns:xlrd="http://schemas.microsoft.com/office/spreadsheetml/2017/richdata" uri="{3e2802c4-a4d2-4d8b-9148-e3be6c30e623}">
          <xlrd:rvb i="22321"/>
        </ext>
      </extLst>
    </bk>
    <bk>
      <extLst>
        <ext xmlns:xlrd="http://schemas.microsoft.com/office/spreadsheetml/2017/richdata" uri="{3e2802c4-a4d2-4d8b-9148-e3be6c30e623}">
          <xlrd:rvb i="22329"/>
        </ext>
      </extLst>
    </bk>
    <bk>
      <extLst>
        <ext xmlns:xlrd="http://schemas.microsoft.com/office/spreadsheetml/2017/richdata" uri="{3e2802c4-a4d2-4d8b-9148-e3be6c30e623}">
          <xlrd:rvb i="22336"/>
        </ext>
      </extLst>
    </bk>
    <bk>
      <extLst>
        <ext xmlns:xlrd="http://schemas.microsoft.com/office/spreadsheetml/2017/richdata" uri="{3e2802c4-a4d2-4d8b-9148-e3be6c30e623}">
          <xlrd:rvb i="22344"/>
        </ext>
      </extLst>
    </bk>
    <bk>
      <extLst>
        <ext xmlns:xlrd="http://schemas.microsoft.com/office/spreadsheetml/2017/richdata" uri="{3e2802c4-a4d2-4d8b-9148-e3be6c30e623}">
          <xlrd:rvb i="22351"/>
        </ext>
      </extLst>
    </bk>
    <bk>
      <extLst>
        <ext xmlns:xlrd="http://schemas.microsoft.com/office/spreadsheetml/2017/richdata" uri="{3e2802c4-a4d2-4d8b-9148-e3be6c30e623}">
          <xlrd:rvb i="22357"/>
        </ext>
      </extLst>
    </bk>
    <bk>
      <extLst>
        <ext xmlns:xlrd="http://schemas.microsoft.com/office/spreadsheetml/2017/richdata" uri="{3e2802c4-a4d2-4d8b-9148-e3be6c30e623}">
          <xlrd:rvb i="22365"/>
        </ext>
      </extLst>
    </bk>
    <bk>
      <extLst>
        <ext xmlns:xlrd="http://schemas.microsoft.com/office/spreadsheetml/2017/richdata" uri="{3e2802c4-a4d2-4d8b-9148-e3be6c30e623}">
          <xlrd:rvb i="22373"/>
        </ext>
      </extLst>
    </bk>
    <bk>
      <extLst>
        <ext xmlns:xlrd="http://schemas.microsoft.com/office/spreadsheetml/2017/richdata" uri="{3e2802c4-a4d2-4d8b-9148-e3be6c30e623}">
          <xlrd:rvb i="22383"/>
        </ext>
      </extLst>
    </bk>
    <bk>
      <extLst>
        <ext xmlns:xlrd="http://schemas.microsoft.com/office/spreadsheetml/2017/richdata" uri="{3e2802c4-a4d2-4d8b-9148-e3be6c30e623}">
          <xlrd:rvb i="22389"/>
        </ext>
      </extLst>
    </bk>
    <bk>
      <extLst>
        <ext xmlns:xlrd="http://schemas.microsoft.com/office/spreadsheetml/2017/richdata" uri="{3e2802c4-a4d2-4d8b-9148-e3be6c30e623}">
          <xlrd:rvb i="22395"/>
        </ext>
      </extLst>
    </bk>
    <bk>
      <extLst>
        <ext xmlns:xlrd="http://schemas.microsoft.com/office/spreadsheetml/2017/richdata" uri="{3e2802c4-a4d2-4d8b-9148-e3be6c30e623}">
          <xlrd:rvb i="22403"/>
        </ext>
      </extLst>
    </bk>
    <bk>
      <extLst>
        <ext xmlns:xlrd="http://schemas.microsoft.com/office/spreadsheetml/2017/richdata" uri="{3e2802c4-a4d2-4d8b-9148-e3be6c30e623}">
          <xlrd:rvb i="22409"/>
        </ext>
      </extLst>
    </bk>
    <bk>
      <extLst>
        <ext xmlns:xlrd="http://schemas.microsoft.com/office/spreadsheetml/2017/richdata" uri="{3e2802c4-a4d2-4d8b-9148-e3be6c30e623}">
          <xlrd:rvb i="22416"/>
        </ext>
      </extLst>
    </bk>
    <bk>
      <extLst>
        <ext xmlns:xlrd="http://schemas.microsoft.com/office/spreadsheetml/2017/richdata" uri="{3e2802c4-a4d2-4d8b-9148-e3be6c30e623}">
          <xlrd:rvb i="22423"/>
        </ext>
      </extLst>
    </bk>
    <bk>
      <extLst>
        <ext xmlns:xlrd="http://schemas.microsoft.com/office/spreadsheetml/2017/richdata" uri="{3e2802c4-a4d2-4d8b-9148-e3be6c30e623}">
          <xlrd:rvb i="22431"/>
        </ext>
      </extLst>
    </bk>
    <bk>
      <extLst>
        <ext xmlns:xlrd="http://schemas.microsoft.com/office/spreadsheetml/2017/richdata" uri="{3e2802c4-a4d2-4d8b-9148-e3be6c30e623}">
          <xlrd:rvb i="22438"/>
        </ext>
      </extLst>
    </bk>
    <bk>
      <extLst>
        <ext xmlns:xlrd="http://schemas.microsoft.com/office/spreadsheetml/2017/richdata" uri="{3e2802c4-a4d2-4d8b-9148-e3be6c30e623}">
          <xlrd:rvb i="22445"/>
        </ext>
      </extLst>
    </bk>
    <bk>
      <extLst>
        <ext xmlns:xlrd="http://schemas.microsoft.com/office/spreadsheetml/2017/richdata" uri="{3e2802c4-a4d2-4d8b-9148-e3be6c30e623}">
          <xlrd:rvb i="22453"/>
        </ext>
      </extLst>
    </bk>
    <bk>
      <extLst>
        <ext xmlns:xlrd="http://schemas.microsoft.com/office/spreadsheetml/2017/richdata" uri="{3e2802c4-a4d2-4d8b-9148-e3be6c30e623}">
          <xlrd:rvb i="22461"/>
        </ext>
      </extLst>
    </bk>
    <bk>
      <extLst>
        <ext xmlns:xlrd="http://schemas.microsoft.com/office/spreadsheetml/2017/richdata" uri="{3e2802c4-a4d2-4d8b-9148-e3be6c30e623}">
          <xlrd:rvb i="22468"/>
        </ext>
      </extLst>
    </bk>
    <bk>
      <extLst>
        <ext xmlns:xlrd="http://schemas.microsoft.com/office/spreadsheetml/2017/richdata" uri="{3e2802c4-a4d2-4d8b-9148-e3be6c30e623}">
          <xlrd:rvb i="22475"/>
        </ext>
      </extLst>
    </bk>
    <bk>
      <extLst>
        <ext xmlns:xlrd="http://schemas.microsoft.com/office/spreadsheetml/2017/richdata" uri="{3e2802c4-a4d2-4d8b-9148-e3be6c30e623}">
          <xlrd:rvb i="22483"/>
        </ext>
      </extLst>
    </bk>
    <bk>
      <extLst>
        <ext xmlns:xlrd="http://schemas.microsoft.com/office/spreadsheetml/2017/richdata" uri="{3e2802c4-a4d2-4d8b-9148-e3be6c30e623}">
          <xlrd:rvb i="22490"/>
        </ext>
      </extLst>
    </bk>
    <bk>
      <extLst>
        <ext xmlns:xlrd="http://schemas.microsoft.com/office/spreadsheetml/2017/richdata" uri="{3e2802c4-a4d2-4d8b-9148-e3be6c30e623}">
          <xlrd:rvb i="22495"/>
        </ext>
      </extLst>
    </bk>
    <bk>
      <extLst>
        <ext xmlns:xlrd="http://schemas.microsoft.com/office/spreadsheetml/2017/richdata" uri="{3e2802c4-a4d2-4d8b-9148-e3be6c30e623}">
          <xlrd:rvb i="22503"/>
        </ext>
      </extLst>
    </bk>
    <bk>
      <extLst>
        <ext xmlns:xlrd="http://schemas.microsoft.com/office/spreadsheetml/2017/richdata" uri="{3e2802c4-a4d2-4d8b-9148-e3be6c30e623}">
          <xlrd:rvb i="22510"/>
        </ext>
      </extLst>
    </bk>
    <bk>
      <extLst>
        <ext xmlns:xlrd="http://schemas.microsoft.com/office/spreadsheetml/2017/richdata" uri="{3e2802c4-a4d2-4d8b-9148-e3be6c30e623}">
          <xlrd:rvb i="22517"/>
        </ext>
      </extLst>
    </bk>
    <bk>
      <extLst>
        <ext xmlns:xlrd="http://schemas.microsoft.com/office/spreadsheetml/2017/richdata" uri="{3e2802c4-a4d2-4d8b-9148-e3be6c30e623}">
          <xlrd:rvb i="22523"/>
        </ext>
      </extLst>
    </bk>
    <bk>
      <extLst>
        <ext xmlns:xlrd="http://schemas.microsoft.com/office/spreadsheetml/2017/richdata" uri="{3e2802c4-a4d2-4d8b-9148-e3be6c30e623}">
          <xlrd:rvb i="22529"/>
        </ext>
      </extLst>
    </bk>
    <bk>
      <extLst>
        <ext xmlns:xlrd="http://schemas.microsoft.com/office/spreadsheetml/2017/richdata" uri="{3e2802c4-a4d2-4d8b-9148-e3be6c30e623}">
          <xlrd:rvb i="22536"/>
        </ext>
      </extLst>
    </bk>
    <bk>
      <extLst>
        <ext xmlns:xlrd="http://schemas.microsoft.com/office/spreadsheetml/2017/richdata" uri="{3e2802c4-a4d2-4d8b-9148-e3be6c30e623}">
          <xlrd:rvb i="22546"/>
        </ext>
      </extLst>
    </bk>
    <bk>
      <extLst>
        <ext xmlns:xlrd="http://schemas.microsoft.com/office/spreadsheetml/2017/richdata" uri="{3e2802c4-a4d2-4d8b-9148-e3be6c30e623}">
          <xlrd:rvb i="22552"/>
        </ext>
      </extLst>
    </bk>
    <bk>
      <extLst>
        <ext xmlns:xlrd="http://schemas.microsoft.com/office/spreadsheetml/2017/richdata" uri="{3e2802c4-a4d2-4d8b-9148-e3be6c30e623}">
          <xlrd:rvb i="22560"/>
        </ext>
      </extLst>
    </bk>
    <bk>
      <extLst>
        <ext xmlns:xlrd="http://schemas.microsoft.com/office/spreadsheetml/2017/richdata" uri="{3e2802c4-a4d2-4d8b-9148-e3be6c30e623}">
          <xlrd:rvb i="22568"/>
        </ext>
      </extLst>
    </bk>
    <bk>
      <extLst>
        <ext xmlns:xlrd="http://schemas.microsoft.com/office/spreadsheetml/2017/richdata" uri="{3e2802c4-a4d2-4d8b-9148-e3be6c30e623}">
          <xlrd:rvb i="22575"/>
        </ext>
      </extLst>
    </bk>
    <bk>
      <extLst>
        <ext xmlns:xlrd="http://schemas.microsoft.com/office/spreadsheetml/2017/richdata" uri="{3e2802c4-a4d2-4d8b-9148-e3be6c30e623}">
          <xlrd:rvb i="22583"/>
        </ext>
      </extLst>
    </bk>
    <bk>
      <extLst>
        <ext xmlns:xlrd="http://schemas.microsoft.com/office/spreadsheetml/2017/richdata" uri="{3e2802c4-a4d2-4d8b-9148-e3be6c30e623}">
          <xlrd:rvb i="22590"/>
        </ext>
      </extLst>
    </bk>
    <bk>
      <extLst>
        <ext xmlns:xlrd="http://schemas.microsoft.com/office/spreadsheetml/2017/richdata" uri="{3e2802c4-a4d2-4d8b-9148-e3be6c30e623}">
          <xlrd:rvb i="22597"/>
        </ext>
      </extLst>
    </bk>
    <bk>
      <extLst>
        <ext xmlns:xlrd="http://schemas.microsoft.com/office/spreadsheetml/2017/richdata" uri="{3e2802c4-a4d2-4d8b-9148-e3be6c30e623}">
          <xlrd:rvb i="22603"/>
        </ext>
      </extLst>
    </bk>
    <bk>
      <extLst>
        <ext xmlns:xlrd="http://schemas.microsoft.com/office/spreadsheetml/2017/richdata" uri="{3e2802c4-a4d2-4d8b-9148-e3be6c30e623}">
          <xlrd:rvb i="22610"/>
        </ext>
      </extLst>
    </bk>
    <bk>
      <extLst>
        <ext xmlns:xlrd="http://schemas.microsoft.com/office/spreadsheetml/2017/richdata" uri="{3e2802c4-a4d2-4d8b-9148-e3be6c30e623}">
          <xlrd:rvb i="22618"/>
        </ext>
      </extLst>
    </bk>
    <bk>
      <extLst>
        <ext xmlns:xlrd="http://schemas.microsoft.com/office/spreadsheetml/2017/richdata" uri="{3e2802c4-a4d2-4d8b-9148-e3be6c30e623}">
          <xlrd:rvb i="22626"/>
        </ext>
      </extLst>
    </bk>
    <bk>
      <extLst>
        <ext xmlns:xlrd="http://schemas.microsoft.com/office/spreadsheetml/2017/richdata" uri="{3e2802c4-a4d2-4d8b-9148-e3be6c30e623}">
          <xlrd:rvb i="22634"/>
        </ext>
      </extLst>
    </bk>
    <bk>
      <extLst>
        <ext xmlns:xlrd="http://schemas.microsoft.com/office/spreadsheetml/2017/richdata" uri="{3e2802c4-a4d2-4d8b-9148-e3be6c30e623}">
          <xlrd:rvb i="22640"/>
        </ext>
      </extLst>
    </bk>
    <bk>
      <extLst>
        <ext xmlns:xlrd="http://schemas.microsoft.com/office/spreadsheetml/2017/richdata" uri="{3e2802c4-a4d2-4d8b-9148-e3be6c30e623}">
          <xlrd:rvb i="22650"/>
        </ext>
      </extLst>
    </bk>
    <bk>
      <extLst>
        <ext xmlns:xlrd="http://schemas.microsoft.com/office/spreadsheetml/2017/richdata" uri="{3e2802c4-a4d2-4d8b-9148-e3be6c30e623}">
          <xlrd:rvb i="22658"/>
        </ext>
      </extLst>
    </bk>
    <bk>
      <extLst>
        <ext xmlns:xlrd="http://schemas.microsoft.com/office/spreadsheetml/2017/richdata" uri="{3e2802c4-a4d2-4d8b-9148-e3be6c30e623}">
          <xlrd:rvb i="22665"/>
        </ext>
      </extLst>
    </bk>
    <bk>
      <extLst>
        <ext xmlns:xlrd="http://schemas.microsoft.com/office/spreadsheetml/2017/richdata" uri="{3e2802c4-a4d2-4d8b-9148-e3be6c30e623}">
          <xlrd:rvb i="22672"/>
        </ext>
      </extLst>
    </bk>
    <bk>
      <extLst>
        <ext xmlns:xlrd="http://schemas.microsoft.com/office/spreadsheetml/2017/richdata" uri="{3e2802c4-a4d2-4d8b-9148-e3be6c30e623}">
          <xlrd:rvb i="22680"/>
        </ext>
      </extLst>
    </bk>
    <bk>
      <extLst>
        <ext xmlns:xlrd="http://schemas.microsoft.com/office/spreadsheetml/2017/richdata" uri="{3e2802c4-a4d2-4d8b-9148-e3be6c30e623}">
          <xlrd:rvb i="22688"/>
        </ext>
      </extLst>
    </bk>
    <bk>
      <extLst>
        <ext xmlns:xlrd="http://schemas.microsoft.com/office/spreadsheetml/2017/richdata" uri="{3e2802c4-a4d2-4d8b-9148-e3be6c30e623}">
          <xlrd:rvb i="22695"/>
        </ext>
      </extLst>
    </bk>
    <bk>
      <extLst>
        <ext xmlns:xlrd="http://schemas.microsoft.com/office/spreadsheetml/2017/richdata" uri="{3e2802c4-a4d2-4d8b-9148-e3be6c30e623}">
          <xlrd:rvb i="22703"/>
        </ext>
      </extLst>
    </bk>
    <bk>
      <extLst>
        <ext xmlns:xlrd="http://schemas.microsoft.com/office/spreadsheetml/2017/richdata" uri="{3e2802c4-a4d2-4d8b-9148-e3be6c30e623}">
          <xlrd:rvb i="22709"/>
        </ext>
      </extLst>
    </bk>
    <bk>
      <extLst>
        <ext xmlns:xlrd="http://schemas.microsoft.com/office/spreadsheetml/2017/richdata" uri="{3e2802c4-a4d2-4d8b-9148-e3be6c30e623}">
          <xlrd:rvb i="22716"/>
        </ext>
      </extLst>
    </bk>
    <bk>
      <extLst>
        <ext xmlns:xlrd="http://schemas.microsoft.com/office/spreadsheetml/2017/richdata" uri="{3e2802c4-a4d2-4d8b-9148-e3be6c30e623}">
          <xlrd:rvb i="22723"/>
        </ext>
      </extLst>
    </bk>
    <bk>
      <extLst>
        <ext xmlns:xlrd="http://schemas.microsoft.com/office/spreadsheetml/2017/richdata" uri="{3e2802c4-a4d2-4d8b-9148-e3be6c30e623}">
          <xlrd:rvb i="22733"/>
        </ext>
      </extLst>
    </bk>
    <bk>
      <extLst>
        <ext xmlns:xlrd="http://schemas.microsoft.com/office/spreadsheetml/2017/richdata" uri="{3e2802c4-a4d2-4d8b-9148-e3be6c30e623}">
          <xlrd:rvb i="22741"/>
        </ext>
      </extLst>
    </bk>
    <bk>
      <extLst>
        <ext xmlns:xlrd="http://schemas.microsoft.com/office/spreadsheetml/2017/richdata" uri="{3e2802c4-a4d2-4d8b-9148-e3be6c30e623}">
          <xlrd:rvb i="22747"/>
        </ext>
      </extLst>
    </bk>
    <bk>
      <extLst>
        <ext xmlns:xlrd="http://schemas.microsoft.com/office/spreadsheetml/2017/richdata" uri="{3e2802c4-a4d2-4d8b-9148-e3be6c30e623}">
          <xlrd:rvb i="22753"/>
        </ext>
      </extLst>
    </bk>
    <bk>
      <extLst>
        <ext xmlns:xlrd="http://schemas.microsoft.com/office/spreadsheetml/2017/richdata" uri="{3e2802c4-a4d2-4d8b-9148-e3be6c30e623}">
          <xlrd:rvb i="22761"/>
        </ext>
      </extLst>
    </bk>
    <bk>
      <extLst>
        <ext xmlns:xlrd="http://schemas.microsoft.com/office/spreadsheetml/2017/richdata" uri="{3e2802c4-a4d2-4d8b-9148-e3be6c30e623}">
          <xlrd:rvb i="22767"/>
        </ext>
      </extLst>
    </bk>
    <bk>
      <extLst>
        <ext xmlns:xlrd="http://schemas.microsoft.com/office/spreadsheetml/2017/richdata" uri="{3e2802c4-a4d2-4d8b-9148-e3be6c30e623}">
          <xlrd:rvb i="22775"/>
        </ext>
      </extLst>
    </bk>
    <bk>
      <extLst>
        <ext xmlns:xlrd="http://schemas.microsoft.com/office/spreadsheetml/2017/richdata" uri="{3e2802c4-a4d2-4d8b-9148-e3be6c30e623}">
          <xlrd:rvb i="22783"/>
        </ext>
      </extLst>
    </bk>
    <bk>
      <extLst>
        <ext xmlns:xlrd="http://schemas.microsoft.com/office/spreadsheetml/2017/richdata" uri="{3e2802c4-a4d2-4d8b-9148-e3be6c30e623}">
          <xlrd:rvb i="22789"/>
        </ext>
      </extLst>
    </bk>
    <bk>
      <extLst>
        <ext xmlns:xlrd="http://schemas.microsoft.com/office/spreadsheetml/2017/richdata" uri="{3e2802c4-a4d2-4d8b-9148-e3be6c30e623}">
          <xlrd:rvb i="22795"/>
        </ext>
      </extLst>
    </bk>
    <bk>
      <extLst>
        <ext xmlns:xlrd="http://schemas.microsoft.com/office/spreadsheetml/2017/richdata" uri="{3e2802c4-a4d2-4d8b-9148-e3be6c30e623}">
          <xlrd:rvb i="22803"/>
        </ext>
      </extLst>
    </bk>
    <bk>
      <extLst>
        <ext xmlns:xlrd="http://schemas.microsoft.com/office/spreadsheetml/2017/richdata" uri="{3e2802c4-a4d2-4d8b-9148-e3be6c30e623}">
          <xlrd:rvb i="22810"/>
        </ext>
      </extLst>
    </bk>
    <bk>
      <extLst>
        <ext xmlns:xlrd="http://schemas.microsoft.com/office/spreadsheetml/2017/richdata" uri="{3e2802c4-a4d2-4d8b-9148-e3be6c30e623}">
          <xlrd:rvb i="22816"/>
        </ext>
      </extLst>
    </bk>
    <bk>
      <extLst>
        <ext xmlns:xlrd="http://schemas.microsoft.com/office/spreadsheetml/2017/richdata" uri="{3e2802c4-a4d2-4d8b-9148-e3be6c30e623}">
          <xlrd:rvb i="22823"/>
        </ext>
      </extLst>
    </bk>
    <bk>
      <extLst>
        <ext xmlns:xlrd="http://schemas.microsoft.com/office/spreadsheetml/2017/richdata" uri="{3e2802c4-a4d2-4d8b-9148-e3be6c30e623}">
          <xlrd:rvb i="22903"/>
        </ext>
      </extLst>
    </bk>
    <bk>
      <extLst>
        <ext xmlns:xlrd="http://schemas.microsoft.com/office/spreadsheetml/2017/richdata" uri="{3e2802c4-a4d2-4d8b-9148-e3be6c30e623}">
          <xlrd:rvb i="22911"/>
        </ext>
      </extLst>
    </bk>
    <bk>
      <extLst>
        <ext xmlns:xlrd="http://schemas.microsoft.com/office/spreadsheetml/2017/richdata" uri="{3e2802c4-a4d2-4d8b-9148-e3be6c30e623}">
          <xlrd:rvb i="22917"/>
        </ext>
      </extLst>
    </bk>
    <bk>
      <extLst>
        <ext xmlns:xlrd="http://schemas.microsoft.com/office/spreadsheetml/2017/richdata" uri="{3e2802c4-a4d2-4d8b-9148-e3be6c30e623}">
          <xlrd:rvb i="22922"/>
        </ext>
      </extLst>
    </bk>
    <bk>
      <extLst>
        <ext xmlns:xlrd="http://schemas.microsoft.com/office/spreadsheetml/2017/richdata" uri="{3e2802c4-a4d2-4d8b-9148-e3be6c30e623}">
          <xlrd:rvb i="22930"/>
        </ext>
      </extLst>
    </bk>
    <bk>
      <extLst>
        <ext xmlns:xlrd="http://schemas.microsoft.com/office/spreadsheetml/2017/richdata" uri="{3e2802c4-a4d2-4d8b-9148-e3be6c30e623}">
          <xlrd:rvb i="22936"/>
        </ext>
      </extLst>
    </bk>
    <bk>
      <extLst>
        <ext xmlns:xlrd="http://schemas.microsoft.com/office/spreadsheetml/2017/richdata" uri="{3e2802c4-a4d2-4d8b-9148-e3be6c30e623}">
          <xlrd:rvb i="22946"/>
        </ext>
      </extLst>
    </bk>
    <bk>
      <extLst>
        <ext xmlns:xlrd="http://schemas.microsoft.com/office/spreadsheetml/2017/richdata" uri="{3e2802c4-a4d2-4d8b-9148-e3be6c30e623}">
          <xlrd:rvb i="22954"/>
        </ext>
      </extLst>
    </bk>
    <bk>
      <extLst>
        <ext xmlns:xlrd="http://schemas.microsoft.com/office/spreadsheetml/2017/richdata" uri="{3e2802c4-a4d2-4d8b-9148-e3be6c30e623}">
          <xlrd:rvb i="22961"/>
        </ext>
      </extLst>
    </bk>
    <bk>
      <extLst>
        <ext xmlns:xlrd="http://schemas.microsoft.com/office/spreadsheetml/2017/richdata" uri="{3e2802c4-a4d2-4d8b-9148-e3be6c30e623}">
          <xlrd:rvb i="22968"/>
        </ext>
      </extLst>
    </bk>
    <bk>
      <extLst>
        <ext xmlns:xlrd="http://schemas.microsoft.com/office/spreadsheetml/2017/richdata" uri="{3e2802c4-a4d2-4d8b-9148-e3be6c30e623}">
          <xlrd:rvb i="22976"/>
        </ext>
      </extLst>
    </bk>
    <bk>
      <extLst>
        <ext xmlns:xlrd="http://schemas.microsoft.com/office/spreadsheetml/2017/richdata" uri="{3e2802c4-a4d2-4d8b-9148-e3be6c30e623}">
          <xlrd:rvb i="22984"/>
        </ext>
      </extLst>
    </bk>
    <bk>
      <extLst>
        <ext xmlns:xlrd="http://schemas.microsoft.com/office/spreadsheetml/2017/richdata" uri="{3e2802c4-a4d2-4d8b-9148-e3be6c30e623}">
          <xlrd:rvb i="22994"/>
        </ext>
      </extLst>
    </bk>
    <bk>
      <extLst>
        <ext xmlns:xlrd="http://schemas.microsoft.com/office/spreadsheetml/2017/richdata" uri="{3e2802c4-a4d2-4d8b-9148-e3be6c30e623}">
          <xlrd:rvb i="23004"/>
        </ext>
      </extLst>
    </bk>
    <bk>
      <extLst>
        <ext xmlns:xlrd="http://schemas.microsoft.com/office/spreadsheetml/2017/richdata" uri="{3e2802c4-a4d2-4d8b-9148-e3be6c30e623}">
          <xlrd:rvb i="23013"/>
        </ext>
      </extLst>
    </bk>
    <bk>
      <extLst>
        <ext xmlns:xlrd="http://schemas.microsoft.com/office/spreadsheetml/2017/richdata" uri="{3e2802c4-a4d2-4d8b-9148-e3be6c30e623}">
          <xlrd:rvb i="23023"/>
        </ext>
      </extLst>
    </bk>
    <bk>
      <extLst>
        <ext xmlns:xlrd="http://schemas.microsoft.com/office/spreadsheetml/2017/richdata" uri="{3e2802c4-a4d2-4d8b-9148-e3be6c30e623}">
          <xlrd:rvb i="23033"/>
        </ext>
      </extLst>
    </bk>
    <bk>
      <extLst>
        <ext xmlns:xlrd="http://schemas.microsoft.com/office/spreadsheetml/2017/richdata" uri="{3e2802c4-a4d2-4d8b-9148-e3be6c30e623}">
          <xlrd:rvb i="23040"/>
        </ext>
      </extLst>
    </bk>
    <bk>
      <extLst>
        <ext xmlns:xlrd="http://schemas.microsoft.com/office/spreadsheetml/2017/richdata" uri="{3e2802c4-a4d2-4d8b-9148-e3be6c30e623}">
          <xlrd:rvb i="23048"/>
        </ext>
      </extLst>
    </bk>
    <bk>
      <extLst>
        <ext xmlns:xlrd="http://schemas.microsoft.com/office/spreadsheetml/2017/richdata" uri="{3e2802c4-a4d2-4d8b-9148-e3be6c30e623}">
          <xlrd:rvb i="23056"/>
        </ext>
      </extLst>
    </bk>
    <bk>
      <extLst>
        <ext xmlns:xlrd="http://schemas.microsoft.com/office/spreadsheetml/2017/richdata" uri="{3e2802c4-a4d2-4d8b-9148-e3be6c30e623}">
          <xlrd:rvb i="23064"/>
        </ext>
      </extLst>
    </bk>
    <bk>
      <extLst>
        <ext xmlns:xlrd="http://schemas.microsoft.com/office/spreadsheetml/2017/richdata" uri="{3e2802c4-a4d2-4d8b-9148-e3be6c30e623}">
          <xlrd:rvb i="23072"/>
        </ext>
      </extLst>
    </bk>
    <bk>
      <extLst>
        <ext xmlns:xlrd="http://schemas.microsoft.com/office/spreadsheetml/2017/richdata" uri="{3e2802c4-a4d2-4d8b-9148-e3be6c30e623}">
          <xlrd:rvb i="23080"/>
        </ext>
      </extLst>
    </bk>
    <bk>
      <extLst>
        <ext xmlns:xlrd="http://schemas.microsoft.com/office/spreadsheetml/2017/richdata" uri="{3e2802c4-a4d2-4d8b-9148-e3be6c30e623}">
          <xlrd:rvb i="23088"/>
        </ext>
      </extLst>
    </bk>
    <bk>
      <extLst>
        <ext xmlns:xlrd="http://schemas.microsoft.com/office/spreadsheetml/2017/richdata" uri="{3e2802c4-a4d2-4d8b-9148-e3be6c30e623}">
          <xlrd:rvb i="23095"/>
        </ext>
      </extLst>
    </bk>
    <bk>
      <extLst>
        <ext xmlns:xlrd="http://schemas.microsoft.com/office/spreadsheetml/2017/richdata" uri="{3e2802c4-a4d2-4d8b-9148-e3be6c30e623}">
          <xlrd:rvb i="23105"/>
        </ext>
      </extLst>
    </bk>
    <bk>
      <extLst>
        <ext xmlns:xlrd="http://schemas.microsoft.com/office/spreadsheetml/2017/richdata" uri="{3e2802c4-a4d2-4d8b-9148-e3be6c30e623}">
          <xlrd:rvb i="23113"/>
        </ext>
      </extLst>
    </bk>
    <bk>
      <extLst>
        <ext xmlns:xlrd="http://schemas.microsoft.com/office/spreadsheetml/2017/richdata" uri="{3e2802c4-a4d2-4d8b-9148-e3be6c30e623}">
          <xlrd:rvb i="23121"/>
        </ext>
      </extLst>
    </bk>
    <bk>
      <extLst>
        <ext xmlns:xlrd="http://schemas.microsoft.com/office/spreadsheetml/2017/richdata" uri="{3e2802c4-a4d2-4d8b-9148-e3be6c30e623}">
          <xlrd:rvb i="23129"/>
        </ext>
      </extLst>
    </bk>
    <bk>
      <extLst>
        <ext xmlns:xlrd="http://schemas.microsoft.com/office/spreadsheetml/2017/richdata" uri="{3e2802c4-a4d2-4d8b-9148-e3be6c30e623}">
          <xlrd:rvb i="23137"/>
        </ext>
      </extLst>
    </bk>
    <bk>
      <extLst>
        <ext xmlns:xlrd="http://schemas.microsoft.com/office/spreadsheetml/2017/richdata" uri="{3e2802c4-a4d2-4d8b-9148-e3be6c30e623}">
          <xlrd:rvb i="23144"/>
        </ext>
      </extLst>
    </bk>
    <bk>
      <extLst>
        <ext xmlns:xlrd="http://schemas.microsoft.com/office/spreadsheetml/2017/richdata" uri="{3e2802c4-a4d2-4d8b-9148-e3be6c30e623}">
          <xlrd:rvb i="23152"/>
        </ext>
      </extLst>
    </bk>
    <bk>
      <extLst>
        <ext xmlns:xlrd="http://schemas.microsoft.com/office/spreadsheetml/2017/richdata" uri="{3e2802c4-a4d2-4d8b-9148-e3be6c30e623}">
          <xlrd:rvb i="23161"/>
        </ext>
      </extLst>
    </bk>
    <bk>
      <extLst>
        <ext xmlns:xlrd="http://schemas.microsoft.com/office/spreadsheetml/2017/richdata" uri="{3e2802c4-a4d2-4d8b-9148-e3be6c30e623}">
          <xlrd:rvb i="23171"/>
        </ext>
      </extLst>
    </bk>
    <bk>
      <extLst>
        <ext xmlns:xlrd="http://schemas.microsoft.com/office/spreadsheetml/2017/richdata" uri="{3e2802c4-a4d2-4d8b-9148-e3be6c30e623}">
          <xlrd:rvb i="23179"/>
        </ext>
      </extLst>
    </bk>
    <bk>
      <extLst>
        <ext xmlns:xlrd="http://schemas.microsoft.com/office/spreadsheetml/2017/richdata" uri="{3e2802c4-a4d2-4d8b-9148-e3be6c30e623}">
          <xlrd:rvb i="23187"/>
        </ext>
      </extLst>
    </bk>
    <bk>
      <extLst>
        <ext xmlns:xlrd="http://schemas.microsoft.com/office/spreadsheetml/2017/richdata" uri="{3e2802c4-a4d2-4d8b-9148-e3be6c30e623}">
          <xlrd:rvb i="23195"/>
        </ext>
      </extLst>
    </bk>
    <bk>
      <extLst>
        <ext xmlns:xlrd="http://schemas.microsoft.com/office/spreadsheetml/2017/richdata" uri="{3e2802c4-a4d2-4d8b-9148-e3be6c30e623}">
          <xlrd:rvb i="23202"/>
        </ext>
      </extLst>
    </bk>
    <bk>
      <extLst>
        <ext xmlns:xlrd="http://schemas.microsoft.com/office/spreadsheetml/2017/richdata" uri="{3e2802c4-a4d2-4d8b-9148-e3be6c30e623}">
          <xlrd:rvb i="23212"/>
        </ext>
      </extLst>
    </bk>
    <bk>
      <extLst>
        <ext xmlns:xlrd="http://schemas.microsoft.com/office/spreadsheetml/2017/richdata" uri="{3e2802c4-a4d2-4d8b-9148-e3be6c30e623}">
          <xlrd:rvb i="23292"/>
        </ext>
      </extLst>
    </bk>
    <bk>
      <extLst>
        <ext xmlns:xlrd="http://schemas.microsoft.com/office/spreadsheetml/2017/richdata" uri="{3e2802c4-a4d2-4d8b-9148-e3be6c30e623}">
          <xlrd:rvb i="23302"/>
        </ext>
      </extLst>
    </bk>
    <bk>
      <extLst>
        <ext xmlns:xlrd="http://schemas.microsoft.com/office/spreadsheetml/2017/richdata" uri="{3e2802c4-a4d2-4d8b-9148-e3be6c30e623}">
          <xlrd:rvb i="23310"/>
        </ext>
      </extLst>
    </bk>
    <bk>
      <extLst>
        <ext xmlns:xlrd="http://schemas.microsoft.com/office/spreadsheetml/2017/richdata" uri="{3e2802c4-a4d2-4d8b-9148-e3be6c30e623}">
          <xlrd:rvb i="23320"/>
        </ext>
      </extLst>
    </bk>
    <bk>
      <extLst>
        <ext xmlns:xlrd="http://schemas.microsoft.com/office/spreadsheetml/2017/richdata" uri="{3e2802c4-a4d2-4d8b-9148-e3be6c30e623}">
          <xlrd:rvb i="23328"/>
        </ext>
      </extLst>
    </bk>
    <bk>
      <extLst>
        <ext xmlns:xlrd="http://schemas.microsoft.com/office/spreadsheetml/2017/richdata" uri="{3e2802c4-a4d2-4d8b-9148-e3be6c30e623}">
          <xlrd:rvb i="23337"/>
        </ext>
      </extLst>
    </bk>
    <bk>
      <extLst>
        <ext xmlns:xlrd="http://schemas.microsoft.com/office/spreadsheetml/2017/richdata" uri="{3e2802c4-a4d2-4d8b-9148-e3be6c30e623}">
          <xlrd:rvb i="23345"/>
        </ext>
      </extLst>
    </bk>
    <bk>
      <extLst>
        <ext xmlns:xlrd="http://schemas.microsoft.com/office/spreadsheetml/2017/richdata" uri="{3e2802c4-a4d2-4d8b-9148-e3be6c30e623}">
          <xlrd:rvb i="23353"/>
        </ext>
      </extLst>
    </bk>
    <bk>
      <extLst>
        <ext xmlns:xlrd="http://schemas.microsoft.com/office/spreadsheetml/2017/richdata" uri="{3e2802c4-a4d2-4d8b-9148-e3be6c30e623}">
          <xlrd:rvb i="23363"/>
        </ext>
      </extLst>
    </bk>
    <bk>
      <extLst>
        <ext xmlns:xlrd="http://schemas.microsoft.com/office/spreadsheetml/2017/richdata" uri="{3e2802c4-a4d2-4d8b-9148-e3be6c30e623}">
          <xlrd:rvb i="23373"/>
        </ext>
      </extLst>
    </bk>
    <bk>
      <extLst>
        <ext xmlns:xlrd="http://schemas.microsoft.com/office/spreadsheetml/2017/richdata" uri="{3e2802c4-a4d2-4d8b-9148-e3be6c30e623}">
          <xlrd:rvb i="23380"/>
        </ext>
      </extLst>
    </bk>
    <bk>
      <extLst>
        <ext xmlns:xlrd="http://schemas.microsoft.com/office/spreadsheetml/2017/richdata" uri="{3e2802c4-a4d2-4d8b-9148-e3be6c30e623}">
          <xlrd:rvb i="23388"/>
        </ext>
      </extLst>
    </bk>
    <bk>
      <extLst>
        <ext xmlns:xlrd="http://schemas.microsoft.com/office/spreadsheetml/2017/richdata" uri="{3e2802c4-a4d2-4d8b-9148-e3be6c30e623}">
          <xlrd:rvb i="23396"/>
        </ext>
      </extLst>
    </bk>
    <bk>
      <extLst>
        <ext xmlns:xlrd="http://schemas.microsoft.com/office/spreadsheetml/2017/richdata" uri="{3e2802c4-a4d2-4d8b-9148-e3be6c30e623}">
          <xlrd:rvb i="23406"/>
        </ext>
      </extLst>
    </bk>
    <bk>
      <extLst>
        <ext xmlns:xlrd="http://schemas.microsoft.com/office/spreadsheetml/2017/richdata" uri="{3e2802c4-a4d2-4d8b-9148-e3be6c30e623}">
          <xlrd:rvb i="23416"/>
        </ext>
      </extLst>
    </bk>
    <bk>
      <extLst>
        <ext xmlns:xlrd="http://schemas.microsoft.com/office/spreadsheetml/2017/richdata" uri="{3e2802c4-a4d2-4d8b-9148-e3be6c30e623}">
          <xlrd:rvb i="23423"/>
        </ext>
      </extLst>
    </bk>
    <bk>
      <extLst>
        <ext xmlns:xlrd="http://schemas.microsoft.com/office/spreadsheetml/2017/richdata" uri="{3e2802c4-a4d2-4d8b-9148-e3be6c30e623}">
          <xlrd:rvb i="23433"/>
        </ext>
      </extLst>
    </bk>
    <bk>
      <extLst>
        <ext xmlns:xlrd="http://schemas.microsoft.com/office/spreadsheetml/2017/richdata" uri="{3e2802c4-a4d2-4d8b-9148-e3be6c30e623}">
          <xlrd:rvb i="23441"/>
        </ext>
      </extLst>
    </bk>
    <bk>
      <extLst>
        <ext xmlns:xlrd="http://schemas.microsoft.com/office/spreadsheetml/2017/richdata" uri="{3e2802c4-a4d2-4d8b-9148-e3be6c30e623}">
          <xlrd:rvb i="23451"/>
        </ext>
      </extLst>
    </bk>
    <bk>
      <extLst>
        <ext xmlns:xlrd="http://schemas.microsoft.com/office/spreadsheetml/2017/richdata" uri="{3e2802c4-a4d2-4d8b-9148-e3be6c30e623}">
          <xlrd:rvb i="23459"/>
        </ext>
      </extLst>
    </bk>
    <bk>
      <extLst>
        <ext xmlns:xlrd="http://schemas.microsoft.com/office/spreadsheetml/2017/richdata" uri="{3e2802c4-a4d2-4d8b-9148-e3be6c30e623}">
          <xlrd:rvb i="23466"/>
        </ext>
      </extLst>
    </bk>
    <bk>
      <extLst>
        <ext xmlns:xlrd="http://schemas.microsoft.com/office/spreadsheetml/2017/richdata" uri="{3e2802c4-a4d2-4d8b-9148-e3be6c30e623}">
          <xlrd:rvb i="23473"/>
        </ext>
      </extLst>
    </bk>
    <bk>
      <extLst>
        <ext xmlns:xlrd="http://schemas.microsoft.com/office/spreadsheetml/2017/richdata" uri="{3e2802c4-a4d2-4d8b-9148-e3be6c30e623}">
          <xlrd:rvb i="23483"/>
        </ext>
      </extLst>
    </bk>
    <bk>
      <extLst>
        <ext xmlns:xlrd="http://schemas.microsoft.com/office/spreadsheetml/2017/richdata" uri="{3e2802c4-a4d2-4d8b-9148-e3be6c30e623}">
          <xlrd:rvb i="23492"/>
        </ext>
      </extLst>
    </bk>
    <bk>
      <extLst>
        <ext xmlns:xlrd="http://schemas.microsoft.com/office/spreadsheetml/2017/richdata" uri="{3e2802c4-a4d2-4d8b-9148-e3be6c30e623}">
          <xlrd:rvb i="23501"/>
        </ext>
      </extLst>
    </bk>
    <bk>
      <extLst>
        <ext xmlns:xlrd="http://schemas.microsoft.com/office/spreadsheetml/2017/richdata" uri="{3e2802c4-a4d2-4d8b-9148-e3be6c30e623}">
          <xlrd:rvb i="23507"/>
        </ext>
      </extLst>
    </bk>
    <bk>
      <extLst>
        <ext xmlns:xlrd="http://schemas.microsoft.com/office/spreadsheetml/2017/richdata" uri="{3e2802c4-a4d2-4d8b-9148-e3be6c30e623}">
          <xlrd:rvb i="23515"/>
        </ext>
      </extLst>
    </bk>
    <bk>
      <extLst>
        <ext xmlns:xlrd="http://schemas.microsoft.com/office/spreadsheetml/2017/richdata" uri="{3e2802c4-a4d2-4d8b-9148-e3be6c30e623}">
          <xlrd:rvb i="23525"/>
        </ext>
      </extLst>
    </bk>
    <bk>
      <extLst>
        <ext xmlns:xlrd="http://schemas.microsoft.com/office/spreadsheetml/2017/richdata" uri="{3e2802c4-a4d2-4d8b-9148-e3be6c30e623}">
          <xlrd:rvb i="23533"/>
        </ext>
      </extLst>
    </bk>
    <bk>
      <extLst>
        <ext xmlns:xlrd="http://schemas.microsoft.com/office/spreadsheetml/2017/richdata" uri="{3e2802c4-a4d2-4d8b-9148-e3be6c30e623}">
          <xlrd:rvb i="23540"/>
        </ext>
      </extLst>
    </bk>
    <bk>
      <extLst>
        <ext xmlns:xlrd="http://schemas.microsoft.com/office/spreadsheetml/2017/richdata" uri="{3e2802c4-a4d2-4d8b-9148-e3be6c30e623}">
          <xlrd:rvb i="23548"/>
        </ext>
      </extLst>
    </bk>
    <bk>
      <extLst>
        <ext xmlns:xlrd="http://schemas.microsoft.com/office/spreadsheetml/2017/richdata" uri="{3e2802c4-a4d2-4d8b-9148-e3be6c30e623}">
          <xlrd:rvb i="23556"/>
        </ext>
      </extLst>
    </bk>
    <bk>
      <extLst>
        <ext xmlns:xlrd="http://schemas.microsoft.com/office/spreadsheetml/2017/richdata" uri="{3e2802c4-a4d2-4d8b-9148-e3be6c30e623}">
          <xlrd:rvb i="23564"/>
        </ext>
      </extLst>
    </bk>
    <bk>
      <extLst>
        <ext xmlns:xlrd="http://schemas.microsoft.com/office/spreadsheetml/2017/richdata" uri="{3e2802c4-a4d2-4d8b-9148-e3be6c30e623}">
          <xlrd:rvb i="23574"/>
        </ext>
      </extLst>
    </bk>
    <bk>
      <extLst>
        <ext xmlns:xlrd="http://schemas.microsoft.com/office/spreadsheetml/2017/richdata" uri="{3e2802c4-a4d2-4d8b-9148-e3be6c30e623}">
          <xlrd:rvb i="23583"/>
        </ext>
      </extLst>
    </bk>
    <bk>
      <extLst>
        <ext xmlns:xlrd="http://schemas.microsoft.com/office/spreadsheetml/2017/richdata" uri="{3e2802c4-a4d2-4d8b-9148-e3be6c30e623}">
          <xlrd:rvb i="23591"/>
        </ext>
      </extLst>
    </bk>
    <bk>
      <extLst>
        <ext xmlns:xlrd="http://schemas.microsoft.com/office/spreadsheetml/2017/richdata" uri="{3e2802c4-a4d2-4d8b-9148-e3be6c30e623}">
          <xlrd:rvb i="23601"/>
        </ext>
      </extLst>
    </bk>
    <bk>
      <extLst>
        <ext xmlns:xlrd="http://schemas.microsoft.com/office/spreadsheetml/2017/richdata" uri="{3e2802c4-a4d2-4d8b-9148-e3be6c30e623}">
          <xlrd:rvb i="23609"/>
        </ext>
      </extLst>
    </bk>
    <bk>
      <extLst>
        <ext xmlns:xlrd="http://schemas.microsoft.com/office/spreadsheetml/2017/richdata" uri="{3e2802c4-a4d2-4d8b-9148-e3be6c30e623}">
          <xlrd:rvb i="23619"/>
        </ext>
      </extLst>
    </bk>
    <bk>
      <extLst>
        <ext xmlns:xlrd="http://schemas.microsoft.com/office/spreadsheetml/2017/richdata" uri="{3e2802c4-a4d2-4d8b-9148-e3be6c30e623}">
          <xlrd:rvb i="23629"/>
        </ext>
      </extLst>
    </bk>
    <bk>
      <extLst>
        <ext xmlns:xlrd="http://schemas.microsoft.com/office/spreadsheetml/2017/richdata" uri="{3e2802c4-a4d2-4d8b-9148-e3be6c30e623}">
          <xlrd:rvb i="23637"/>
        </ext>
      </extLst>
    </bk>
    <bk>
      <extLst>
        <ext xmlns:xlrd="http://schemas.microsoft.com/office/spreadsheetml/2017/richdata" uri="{3e2802c4-a4d2-4d8b-9148-e3be6c30e623}">
          <xlrd:rvb i="23647"/>
        </ext>
      </extLst>
    </bk>
    <bk>
      <extLst>
        <ext xmlns:xlrd="http://schemas.microsoft.com/office/spreadsheetml/2017/richdata" uri="{3e2802c4-a4d2-4d8b-9148-e3be6c30e623}">
          <xlrd:rvb i="23655"/>
        </ext>
      </extLst>
    </bk>
    <bk>
      <extLst>
        <ext xmlns:xlrd="http://schemas.microsoft.com/office/spreadsheetml/2017/richdata" uri="{3e2802c4-a4d2-4d8b-9148-e3be6c30e623}">
          <xlrd:rvb i="23665"/>
        </ext>
      </extLst>
    </bk>
    <bk>
      <extLst>
        <ext xmlns:xlrd="http://schemas.microsoft.com/office/spreadsheetml/2017/richdata" uri="{3e2802c4-a4d2-4d8b-9148-e3be6c30e623}">
          <xlrd:rvb i="23673"/>
        </ext>
      </extLst>
    </bk>
    <bk>
      <extLst>
        <ext xmlns:xlrd="http://schemas.microsoft.com/office/spreadsheetml/2017/richdata" uri="{3e2802c4-a4d2-4d8b-9148-e3be6c30e623}">
          <xlrd:rvb i="23683"/>
        </ext>
      </extLst>
    </bk>
    <bk>
      <extLst>
        <ext xmlns:xlrd="http://schemas.microsoft.com/office/spreadsheetml/2017/richdata" uri="{3e2802c4-a4d2-4d8b-9148-e3be6c30e623}">
          <xlrd:rvb i="23690"/>
        </ext>
      </extLst>
    </bk>
    <bk>
      <extLst>
        <ext xmlns:xlrd="http://schemas.microsoft.com/office/spreadsheetml/2017/richdata" uri="{3e2802c4-a4d2-4d8b-9148-e3be6c30e623}">
          <xlrd:rvb i="23700"/>
        </ext>
      </extLst>
    </bk>
    <bk>
      <extLst>
        <ext xmlns:xlrd="http://schemas.microsoft.com/office/spreadsheetml/2017/richdata" uri="{3e2802c4-a4d2-4d8b-9148-e3be6c30e623}">
          <xlrd:rvb i="23710"/>
        </ext>
      </extLst>
    </bk>
    <bk>
      <extLst>
        <ext xmlns:xlrd="http://schemas.microsoft.com/office/spreadsheetml/2017/richdata" uri="{3e2802c4-a4d2-4d8b-9148-e3be6c30e623}">
          <xlrd:rvb i="23716"/>
        </ext>
      </extLst>
    </bk>
    <bk>
      <extLst>
        <ext xmlns:xlrd="http://schemas.microsoft.com/office/spreadsheetml/2017/richdata" uri="{3e2802c4-a4d2-4d8b-9148-e3be6c30e623}">
          <xlrd:rvb i="23726"/>
        </ext>
      </extLst>
    </bk>
    <bk>
      <extLst>
        <ext xmlns:xlrd="http://schemas.microsoft.com/office/spreadsheetml/2017/richdata" uri="{3e2802c4-a4d2-4d8b-9148-e3be6c30e623}">
          <xlrd:rvb i="23736"/>
        </ext>
      </extLst>
    </bk>
    <bk>
      <extLst>
        <ext xmlns:xlrd="http://schemas.microsoft.com/office/spreadsheetml/2017/richdata" uri="{3e2802c4-a4d2-4d8b-9148-e3be6c30e623}">
          <xlrd:rvb i="23743"/>
        </ext>
      </extLst>
    </bk>
    <bk>
      <extLst>
        <ext xmlns:xlrd="http://schemas.microsoft.com/office/spreadsheetml/2017/richdata" uri="{3e2802c4-a4d2-4d8b-9148-e3be6c30e623}">
          <xlrd:rvb i="23752"/>
        </ext>
      </extLst>
    </bk>
    <bk>
      <extLst>
        <ext xmlns:xlrd="http://schemas.microsoft.com/office/spreadsheetml/2017/richdata" uri="{3e2802c4-a4d2-4d8b-9148-e3be6c30e623}">
          <xlrd:rvb i="23760"/>
        </ext>
      </extLst>
    </bk>
    <bk>
      <extLst>
        <ext xmlns:xlrd="http://schemas.microsoft.com/office/spreadsheetml/2017/richdata" uri="{3e2802c4-a4d2-4d8b-9148-e3be6c30e623}">
          <xlrd:rvb i="23770"/>
        </ext>
      </extLst>
    </bk>
    <bk>
      <extLst>
        <ext xmlns:xlrd="http://schemas.microsoft.com/office/spreadsheetml/2017/richdata" uri="{3e2802c4-a4d2-4d8b-9148-e3be6c30e623}">
          <xlrd:rvb i="23779"/>
        </ext>
      </extLst>
    </bk>
    <bk>
      <extLst>
        <ext xmlns:xlrd="http://schemas.microsoft.com/office/spreadsheetml/2017/richdata" uri="{3e2802c4-a4d2-4d8b-9148-e3be6c30e623}">
          <xlrd:rvb i="23789"/>
        </ext>
      </extLst>
    </bk>
    <bk>
      <extLst>
        <ext xmlns:xlrd="http://schemas.microsoft.com/office/spreadsheetml/2017/richdata" uri="{3e2802c4-a4d2-4d8b-9148-e3be6c30e623}">
          <xlrd:rvb i="23799"/>
        </ext>
      </extLst>
    </bk>
    <bk>
      <extLst>
        <ext xmlns:xlrd="http://schemas.microsoft.com/office/spreadsheetml/2017/richdata" uri="{3e2802c4-a4d2-4d8b-9148-e3be6c30e623}">
          <xlrd:rvb i="23806"/>
        </ext>
      </extLst>
    </bk>
    <bk>
      <extLst>
        <ext xmlns:xlrd="http://schemas.microsoft.com/office/spreadsheetml/2017/richdata" uri="{3e2802c4-a4d2-4d8b-9148-e3be6c30e623}">
          <xlrd:rvb i="23814"/>
        </ext>
      </extLst>
    </bk>
    <bk>
      <extLst>
        <ext xmlns:xlrd="http://schemas.microsoft.com/office/spreadsheetml/2017/richdata" uri="{3e2802c4-a4d2-4d8b-9148-e3be6c30e623}">
          <xlrd:rvb i="23821"/>
        </ext>
      </extLst>
    </bk>
    <bk>
      <extLst>
        <ext xmlns:xlrd="http://schemas.microsoft.com/office/spreadsheetml/2017/richdata" uri="{3e2802c4-a4d2-4d8b-9148-e3be6c30e623}">
          <xlrd:rvb i="23830"/>
        </ext>
      </extLst>
    </bk>
    <bk>
      <extLst>
        <ext xmlns:xlrd="http://schemas.microsoft.com/office/spreadsheetml/2017/richdata" uri="{3e2802c4-a4d2-4d8b-9148-e3be6c30e623}">
          <xlrd:rvb i="23838"/>
        </ext>
      </extLst>
    </bk>
    <bk>
      <extLst>
        <ext xmlns:xlrd="http://schemas.microsoft.com/office/spreadsheetml/2017/richdata" uri="{3e2802c4-a4d2-4d8b-9148-e3be6c30e623}">
          <xlrd:rvb i="23848"/>
        </ext>
      </extLst>
    </bk>
    <bk>
      <extLst>
        <ext xmlns:xlrd="http://schemas.microsoft.com/office/spreadsheetml/2017/richdata" uri="{3e2802c4-a4d2-4d8b-9148-e3be6c30e623}">
          <xlrd:rvb i="23856"/>
        </ext>
      </extLst>
    </bk>
    <bk>
      <extLst>
        <ext xmlns:xlrd="http://schemas.microsoft.com/office/spreadsheetml/2017/richdata" uri="{3e2802c4-a4d2-4d8b-9148-e3be6c30e623}">
          <xlrd:rvb i="23863"/>
        </ext>
      </extLst>
    </bk>
    <bk>
      <extLst>
        <ext xmlns:xlrd="http://schemas.microsoft.com/office/spreadsheetml/2017/richdata" uri="{3e2802c4-a4d2-4d8b-9148-e3be6c30e623}">
          <xlrd:rvb i="23872"/>
        </ext>
      </extLst>
    </bk>
    <bk>
      <extLst>
        <ext xmlns:xlrd="http://schemas.microsoft.com/office/spreadsheetml/2017/richdata" uri="{3e2802c4-a4d2-4d8b-9148-e3be6c30e623}">
          <xlrd:rvb i="23878"/>
        </ext>
      </extLst>
    </bk>
    <bk>
      <extLst>
        <ext xmlns:xlrd="http://schemas.microsoft.com/office/spreadsheetml/2017/richdata" uri="{3e2802c4-a4d2-4d8b-9148-e3be6c30e623}">
          <xlrd:rvb i="23888"/>
        </ext>
      </extLst>
    </bk>
    <bk>
      <extLst>
        <ext xmlns:xlrd="http://schemas.microsoft.com/office/spreadsheetml/2017/richdata" uri="{3e2802c4-a4d2-4d8b-9148-e3be6c30e623}">
          <xlrd:rvb i="23896"/>
        </ext>
      </extLst>
    </bk>
    <bk>
      <extLst>
        <ext xmlns:xlrd="http://schemas.microsoft.com/office/spreadsheetml/2017/richdata" uri="{3e2802c4-a4d2-4d8b-9148-e3be6c30e623}">
          <xlrd:rvb i="23904"/>
        </ext>
      </extLst>
    </bk>
    <bk>
      <extLst>
        <ext xmlns:xlrd="http://schemas.microsoft.com/office/spreadsheetml/2017/richdata" uri="{3e2802c4-a4d2-4d8b-9148-e3be6c30e623}">
          <xlrd:rvb i="23910"/>
        </ext>
      </extLst>
    </bk>
    <bk>
      <extLst>
        <ext xmlns:xlrd="http://schemas.microsoft.com/office/spreadsheetml/2017/richdata" uri="{3e2802c4-a4d2-4d8b-9148-e3be6c30e623}">
          <xlrd:rvb i="23917"/>
        </ext>
      </extLst>
    </bk>
    <bk>
      <extLst>
        <ext xmlns:xlrd="http://schemas.microsoft.com/office/spreadsheetml/2017/richdata" uri="{3e2802c4-a4d2-4d8b-9148-e3be6c30e623}">
          <xlrd:rvb i="23925"/>
        </ext>
      </extLst>
    </bk>
    <bk>
      <extLst>
        <ext xmlns:xlrd="http://schemas.microsoft.com/office/spreadsheetml/2017/richdata" uri="{3e2802c4-a4d2-4d8b-9148-e3be6c30e623}">
          <xlrd:rvb i="23933"/>
        </ext>
      </extLst>
    </bk>
    <bk>
      <extLst>
        <ext xmlns:xlrd="http://schemas.microsoft.com/office/spreadsheetml/2017/richdata" uri="{3e2802c4-a4d2-4d8b-9148-e3be6c30e623}">
          <xlrd:rvb i="23943"/>
        </ext>
      </extLst>
    </bk>
    <bk>
      <extLst>
        <ext xmlns:xlrd="http://schemas.microsoft.com/office/spreadsheetml/2017/richdata" uri="{3e2802c4-a4d2-4d8b-9148-e3be6c30e623}">
          <xlrd:rvb i="23948"/>
        </ext>
      </extLst>
    </bk>
    <bk>
      <extLst>
        <ext xmlns:xlrd="http://schemas.microsoft.com/office/spreadsheetml/2017/richdata" uri="{3e2802c4-a4d2-4d8b-9148-e3be6c30e623}">
          <xlrd:rvb i="23958"/>
        </ext>
      </extLst>
    </bk>
    <bk>
      <extLst>
        <ext xmlns:xlrd="http://schemas.microsoft.com/office/spreadsheetml/2017/richdata" uri="{3e2802c4-a4d2-4d8b-9148-e3be6c30e623}">
          <xlrd:rvb i="23965"/>
        </ext>
      </extLst>
    </bk>
    <bk>
      <extLst>
        <ext xmlns:xlrd="http://schemas.microsoft.com/office/spreadsheetml/2017/richdata" uri="{3e2802c4-a4d2-4d8b-9148-e3be6c30e623}">
          <xlrd:rvb i="23975"/>
        </ext>
      </extLst>
    </bk>
    <bk>
      <extLst>
        <ext xmlns:xlrd="http://schemas.microsoft.com/office/spreadsheetml/2017/richdata" uri="{3e2802c4-a4d2-4d8b-9148-e3be6c30e623}">
          <xlrd:rvb i="23985"/>
        </ext>
      </extLst>
    </bk>
    <bk>
      <extLst>
        <ext xmlns:xlrd="http://schemas.microsoft.com/office/spreadsheetml/2017/richdata" uri="{3e2802c4-a4d2-4d8b-9148-e3be6c30e623}">
          <xlrd:rvb i="23991"/>
        </ext>
      </extLst>
    </bk>
    <bk>
      <extLst>
        <ext xmlns:xlrd="http://schemas.microsoft.com/office/spreadsheetml/2017/richdata" uri="{3e2802c4-a4d2-4d8b-9148-e3be6c30e623}">
          <xlrd:rvb i="23999"/>
        </ext>
      </extLst>
    </bk>
    <bk>
      <extLst>
        <ext xmlns:xlrd="http://schemas.microsoft.com/office/spreadsheetml/2017/richdata" uri="{3e2802c4-a4d2-4d8b-9148-e3be6c30e623}">
          <xlrd:rvb i="24007"/>
        </ext>
      </extLst>
    </bk>
    <bk>
      <extLst>
        <ext xmlns:xlrd="http://schemas.microsoft.com/office/spreadsheetml/2017/richdata" uri="{3e2802c4-a4d2-4d8b-9148-e3be6c30e623}">
          <xlrd:rvb i="24015"/>
        </ext>
      </extLst>
    </bk>
    <bk>
      <extLst>
        <ext xmlns:xlrd="http://schemas.microsoft.com/office/spreadsheetml/2017/richdata" uri="{3e2802c4-a4d2-4d8b-9148-e3be6c30e623}">
          <xlrd:rvb i="24022"/>
        </ext>
      </extLst>
    </bk>
    <bk>
      <extLst>
        <ext xmlns:xlrd="http://schemas.microsoft.com/office/spreadsheetml/2017/richdata" uri="{3e2802c4-a4d2-4d8b-9148-e3be6c30e623}">
          <xlrd:rvb i="24030"/>
        </ext>
      </extLst>
    </bk>
    <bk>
      <extLst>
        <ext xmlns:xlrd="http://schemas.microsoft.com/office/spreadsheetml/2017/richdata" uri="{3e2802c4-a4d2-4d8b-9148-e3be6c30e623}">
          <xlrd:rvb i="24037"/>
        </ext>
      </extLst>
    </bk>
    <bk>
      <extLst>
        <ext xmlns:xlrd="http://schemas.microsoft.com/office/spreadsheetml/2017/richdata" uri="{3e2802c4-a4d2-4d8b-9148-e3be6c30e623}">
          <xlrd:rvb i="24045"/>
        </ext>
      </extLst>
    </bk>
    <bk>
      <extLst>
        <ext xmlns:xlrd="http://schemas.microsoft.com/office/spreadsheetml/2017/richdata" uri="{3e2802c4-a4d2-4d8b-9148-e3be6c30e623}">
          <xlrd:rvb i="24055"/>
        </ext>
      </extLst>
    </bk>
    <bk>
      <extLst>
        <ext xmlns:xlrd="http://schemas.microsoft.com/office/spreadsheetml/2017/richdata" uri="{3e2802c4-a4d2-4d8b-9148-e3be6c30e623}">
          <xlrd:rvb i="24064"/>
        </ext>
      </extLst>
    </bk>
    <bk>
      <extLst>
        <ext xmlns:xlrd="http://schemas.microsoft.com/office/spreadsheetml/2017/richdata" uri="{3e2802c4-a4d2-4d8b-9148-e3be6c30e623}">
          <xlrd:rvb i="24072"/>
        </ext>
      </extLst>
    </bk>
    <bk>
      <extLst>
        <ext xmlns:xlrd="http://schemas.microsoft.com/office/spreadsheetml/2017/richdata" uri="{3e2802c4-a4d2-4d8b-9148-e3be6c30e623}">
          <xlrd:rvb i="24082"/>
        </ext>
      </extLst>
    </bk>
    <bk>
      <extLst>
        <ext xmlns:xlrd="http://schemas.microsoft.com/office/spreadsheetml/2017/richdata" uri="{3e2802c4-a4d2-4d8b-9148-e3be6c30e623}">
          <xlrd:rvb i="24090"/>
        </ext>
      </extLst>
    </bk>
    <bk>
      <extLst>
        <ext xmlns:xlrd="http://schemas.microsoft.com/office/spreadsheetml/2017/richdata" uri="{3e2802c4-a4d2-4d8b-9148-e3be6c30e623}">
          <xlrd:rvb i="24099"/>
        </ext>
      </extLst>
    </bk>
    <bk>
      <extLst>
        <ext xmlns:xlrd="http://schemas.microsoft.com/office/spreadsheetml/2017/richdata" uri="{3e2802c4-a4d2-4d8b-9148-e3be6c30e623}">
          <xlrd:rvb i="24107"/>
        </ext>
      </extLst>
    </bk>
    <bk>
      <extLst>
        <ext xmlns:xlrd="http://schemas.microsoft.com/office/spreadsheetml/2017/richdata" uri="{3e2802c4-a4d2-4d8b-9148-e3be6c30e623}">
          <xlrd:rvb i="24115"/>
        </ext>
      </extLst>
    </bk>
    <bk>
      <extLst>
        <ext xmlns:xlrd="http://schemas.microsoft.com/office/spreadsheetml/2017/richdata" uri="{3e2802c4-a4d2-4d8b-9148-e3be6c30e623}">
          <xlrd:rvb i="24123"/>
        </ext>
      </extLst>
    </bk>
    <bk>
      <extLst>
        <ext xmlns:xlrd="http://schemas.microsoft.com/office/spreadsheetml/2017/richdata" uri="{3e2802c4-a4d2-4d8b-9148-e3be6c30e623}">
          <xlrd:rvb i="24131"/>
        </ext>
      </extLst>
    </bk>
    <bk>
      <extLst>
        <ext xmlns:xlrd="http://schemas.microsoft.com/office/spreadsheetml/2017/richdata" uri="{3e2802c4-a4d2-4d8b-9148-e3be6c30e623}">
          <xlrd:rvb i="24138"/>
        </ext>
      </extLst>
    </bk>
    <bk>
      <extLst>
        <ext xmlns:xlrd="http://schemas.microsoft.com/office/spreadsheetml/2017/richdata" uri="{3e2802c4-a4d2-4d8b-9148-e3be6c30e623}">
          <xlrd:rvb i="24148"/>
        </ext>
      </extLst>
    </bk>
    <bk>
      <extLst>
        <ext xmlns:xlrd="http://schemas.microsoft.com/office/spreadsheetml/2017/richdata" uri="{3e2802c4-a4d2-4d8b-9148-e3be6c30e623}">
          <xlrd:rvb i="24156"/>
        </ext>
      </extLst>
    </bk>
    <bk>
      <extLst>
        <ext xmlns:xlrd="http://schemas.microsoft.com/office/spreadsheetml/2017/richdata" uri="{3e2802c4-a4d2-4d8b-9148-e3be6c30e623}">
          <xlrd:rvb i="24163"/>
        </ext>
      </extLst>
    </bk>
    <bk>
      <extLst>
        <ext xmlns:xlrd="http://schemas.microsoft.com/office/spreadsheetml/2017/richdata" uri="{3e2802c4-a4d2-4d8b-9148-e3be6c30e623}">
          <xlrd:rvb i="24170"/>
        </ext>
      </extLst>
    </bk>
    <bk>
      <extLst>
        <ext xmlns:xlrd="http://schemas.microsoft.com/office/spreadsheetml/2017/richdata" uri="{3e2802c4-a4d2-4d8b-9148-e3be6c30e623}">
          <xlrd:rvb i="24177"/>
        </ext>
      </extLst>
    </bk>
    <bk>
      <extLst>
        <ext xmlns:xlrd="http://schemas.microsoft.com/office/spreadsheetml/2017/richdata" uri="{3e2802c4-a4d2-4d8b-9148-e3be6c30e623}">
          <xlrd:rvb i="24183"/>
        </ext>
      </extLst>
    </bk>
    <bk>
      <extLst>
        <ext xmlns:xlrd="http://schemas.microsoft.com/office/spreadsheetml/2017/richdata" uri="{3e2802c4-a4d2-4d8b-9148-e3be6c30e623}">
          <xlrd:rvb i="24191"/>
        </ext>
      </extLst>
    </bk>
    <bk>
      <extLst>
        <ext xmlns:xlrd="http://schemas.microsoft.com/office/spreadsheetml/2017/richdata" uri="{3e2802c4-a4d2-4d8b-9148-e3be6c30e623}">
          <xlrd:rvb i="24199"/>
        </ext>
      </extLst>
    </bk>
    <bk>
      <extLst>
        <ext xmlns:xlrd="http://schemas.microsoft.com/office/spreadsheetml/2017/richdata" uri="{3e2802c4-a4d2-4d8b-9148-e3be6c30e623}">
          <xlrd:rvb i="24206"/>
        </ext>
      </extLst>
    </bk>
    <bk>
      <extLst>
        <ext xmlns:xlrd="http://schemas.microsoft.com/office/spreadsheetml/2017/richdata" uri="{3e2802c4-a4d2-4d8b-9148-e3be6c30e623}">
          <xlrd:rvb i="24214"/>
        </ext>
      </extLst>
    </bk>
    <bk>
      <extLst>
        <ext xmlns:xlrd="http://schemas.microsoft.com/office/spreadsheetml/2017/richdata" uri="{3e2802c4-a4d2-4d8b-9148-e3be6c30e623}">
          <xlrd:rvb i="24222"/>
        </ext>
      </extLst>
    </bk>
    <bk>
      <extLst>
        <ext xmlns:xlrd="http://schemas.microsoft.com/office/spreadsheetml/2017/richdata" uri="{3e2802c4-a4d2-4d8b-9148-e3be6c30e623}">
          <xlrd:rvb i="24232"/>
        </ext>
      </extLst>
    </bk>
    <bk>
      <extLst>
        <ext xmlns:xlrd="http://schemas.microsoft.com/office/spreadsheetml/2017/richdata" uri="{3e2802c4-a4d2-4d8b-9148-e3be6c30e623}">
          <xlrd:rvb i="24240"/>
        </ext>
      </extLst>
    </bk>
    <bk>
      <extLst>
        <ext xmlns:xlrd="http://schemas.microsoft.com/office/spreadsheetml/2017/richdata" uri="{3e2802c4-a4d2-4d8b-9148-e3be6c30e623}">
          <xlrd:rvb i="24248"/>
        </ext>
      </extLst>
    </bk>
    <bk>
      <extLst>
        <ext xmlns:xlrd="http://schemas.microsoft.com/office/spreadsheetml/2017/richdata" uri="{3e2802c4-a4d2-4d8b-9148-e3be6c30e623}">
          <xlrd:rvb i="24256"/>
        </ext>
      </extLst>
    </bk>
    <bk>
      <extLst>
        <ext xmlns:xlrd="http://schemas.microsoft.com/office/spreadsheetml/2017/richdata" uri="{3e2802c4-a4d2-4d8b-9148-e3be6c30e623}">
          <xlrd:rvb i="24262"/>
        </ext>
      </extLst>
    </bk>
    <bk>
      <extLst>
        <ext xmlns:xlrd="http://schemas.microsoft.com/office/spreadsheetml/2017/richdata" uri="{3e2802c4-a4d2-4d8b-9148-e3be6c30e623}">
          <xlrd:rvb i="24270"/>
        </ext>
      </extLst>
    </bk>
    <bk>
      <extLst>
        <ext xmlns:xlrd="http://schemas.microsoft.com/office/spreadsheetml/2017/richdata" uri="{3e2802c4-a4d2-4d8b-9148-e3be6c30e623}">
          <xlrd:rvb i="24278"/>
        </ext>
      </extLst>
    </bk>
    <bk>
      <extLst>
        <ext xmlns:xlrd="http://schemas.microsoft.com/office/spreadsheetml/2017/richdata" uri="{3e2802c4-a4d2-4d8b-9148-e3be6c30e623}">
          <xlrd:rvb i="24284"/>
        </ext>
      </extLst>
    </bk>
    <bk>
      <extLst>
        <ext xmlns:xlrd="http://schemas.microsoft.com/office/spreadsheetml/2017/richdata" uri="{3e2802c4-a4d2-4d8b-9148-e3be6c30e623}">
          <xlrd:rvb i="24291"/>
        </ext>
      </extLst>
    </bk>
    <bk>
      <extLst>
        <ext xmlns:xlrd="http://schemas.microsoft.com/office/spreadsheetml/2017/richdata" uri="{3e2802c4-a4d2-4d8b-9148-e3be6c30e623}">
          <xlrd:rvb i="24299"/>
        </ext>
      </extLst>
    </bk>
    <bk>
      <extLst>
        <ext xmlns:xlrd="http://schemas.microsoft.com/office/spreadsheetml/2017/richdata" uri="{3e2802c4-a4d2-4d8b-9148-e3be6c30e623}">
          <xlrd:rvb i="24307"/>
        </ext>
      </extLst>
    </bk>
    <bk>
      <extLst>
        <ext xmlns:xlrd="http://schemas.microsoft.com/office/spreadsheetml/2017/richdata" uri="{3e2802c4-a4d2-4d8b-9148-e3be6c30e623}">
          <xlrd:rvb i="24315"/>
        </ext>
      </extLst>
    </bk>
    <bk>
      <extLst>
        <ext xmlns:xlrd="http://schemas.microsoft.com/office/spreadsheetml/2017/richdata" uri="{3e2802c4-a4d2-4d8b-9148-e3be6c30e623}">
          <xlrd:rvb i="24322"/>
        </ext>
      </extLst>
    </bk>
    <bk>
      <extLst>
        <ext xmlns:xlrd="http://schemas.microsoft.com/office/spreadsheetml/2017/richdata" uri="{3e2802c4-a4d2-4d8b-9148-e3be6c30e623}">
          <xlrd:rvb i="24330"/>
        </ext>
      </extLst>
    </bk>
    <bk>
      <extLst>
        <ext xmlns:xlrd="http://schemas.microsoft.com/office/spreadsheetml/2017/richdata" uri="{3e2802c4-a4d2-4d8b-9148-e3be6c30e623}">
          <xlrd:rvb i="24338"/>
        </ext>
      </extLst>
    </bk>
    <bk>
      <extLst>
        <ext xmlns:xlrd="http://schemas.microsoft.com/office/spreadsheetml/2017/richdata" uri="{3e2802c4-a4d2-4d8b-9148-e3be6c30e623}">
          <xlrd:rvb i="24346"/>
        </ext>
      </extLst>
    </bk>
    <bk>
      <extLst>
        <ext xmlns:xlrd="http://schemas.microsoft.com/office/spreadsheetml/2017/richdata" uri="{3e2802c4-a4d2-4d8b-9148-e3be6c30e623}">
          <xlrd:rvb i="24353"/>
        </ext>
      </extLst>
    </bk>
    <bk>
      <extLst>
        <ext xmlns:xlrd="http://schemas.microsoft.com/office/spreadsheetml/2017/richdata" uri="{3e2802c4-a4d2-4d8b-9148-e3be6c30e623}">
          <xlrd:rvb i="24363"/>
        </ext>
      </extLst>
    </bk>
    <bk>
      <extLst>
        <ext xmlns:xlrd="http://schemas.microsoft.com/office/spreadsheetml/2017/richdata" uri="{3e2802c4-a4d2-4d8b-9148-e3be6c30e623}">
          <xlrd:rvb i="24372"/>
        </ext>
      </extLst>
    </bk>
    <bk>
      <extLst>
        <ext xmlns:xlrd="http://schemas.microsoft.com/office/spreadsheetml/2017/richdata" uri="{3e2802c4-a4d2-4d8b-9148-e3be6c30e623}">
          <xlrd:rvb i="24380"/>
        </ext>
      </extLst>
    </bk>
    <bk>
      <extLst>
        <ext xmlns:xlrd="http://schemas.microsoft.com/office/spreadsheetml/2017/richdata" uri="{3e2802c4-a4d2-4d8b-9148-e3be6c30e623}">
          <xlrd:rvb i="24388"/>
        </ext>
      </extLst>
    </bk>
    <bk>
      <extLst>
        <ext xmlns:xlrd="http://schemas.microsoft.com/office/spreadsheetml/2017/richdata" uri="{3e2802c4-a4d2-4d8b-9148-e3be6c30e623}">
          <xlrd:rvb i="24395"/>
        </ext>
      </extLst>
    </bk>
    <bk>
      <extLst>
        <ext xmlns:xlrd="http://schemas.microsoft.com/office/spreadsheetml/2017/richdata" uri="{3e2802c4-a4d2-4d8b-9148-e3be6c30e623}">
          <xlrd:rvb i="24403"/>
        </ext>
      </extLst>
    </bk>
    <bk>
      <extLst>
        <ext xmlns:xlrd="http://schemas.microsoft.com/office/spreadsheetml/2017/richdata" uri="{3e2802c4-a4d2-4d8b-9148-e3be6c30e623}">
          <xlrd:rvb i="24409"/>
        </ext>
      </extLst>
    </bk>
    <bk>
      <extLst>
        <ext xmlns:xlrd="http://schemas.microsoft.com/office/spreadsheetml/2017/richdata" uri="{3e2802c4-a4d2-4d8b-9148-e3be6c30e623}">
          <xlrd:rvb i="24417"/>
        </ext>
      </extLst>
    </bk>
    <bk>
      <extLst>
        <ext xmlns:xlrd="http://schemas.microsoft.com/office/spreadsheetml/2017/richdata" uri="{3e2802c4-a4d2-4d8b-9148-e3be6c30e623}">
          <xlrd:rvb i="24425"/>
        </ext>
      </extLst>
    </bk>
    <bk>
      <extLst>
        <ext xmlns:xlrd="http://schemas.microsoft.com/office/spreadsheetml/2017/richdata" uri="{3e2802c4-a4d2-4d8b-9148-e3be6c30e623}">
          <xlrd:rvb i="24432"/>
        </ext>
      </extLst>
    </bk>
    <bk>
      <extLst>
        <ext xmlns:xlrd="http://schemas.microsoft.com/office/spreadsheetml/2017/richdata" uri="{3e2802c4-a4d2-4d8b-9148-e3be6c30e623}">
          <xlrd:rvb i="24442"/>
        </ext>
      </extLst>
    </bk>
    <bk>
      <extLst>
        <ext xmlns:xlrd="http://schemas.microsoft.com/office/spreadsheetml/2017/richdata" uri="{3e2802c4-a4d2-4d8b-9148-e3be6c30e623}">
          <xlrd:rvb i="24450"/>
        </ext>
      </extLst>
    </bk>
    <bk>
      <extLst>
        <ext xmlns:xlrd="http://schemas.microsoft.com/office/spreadsheetml/2017/richdata" uri="{3e2802c4-a4d2-4d8b-9148-e3be6c30e623}">
          <xlrd:rvb i="24460"/>
        </ext>
      </extLst>
    </bk>
    <bk>
      <extLst>
        <ext xmlns:xlrd="http://schemas.microsoft.com/office/spreadsheetml/2017/richdata" uri="{3e2802c4-a4d2-4d8b-9148-e3be6c30e623}">
          <xlrd:rvb i="24467"/>
        </ext>
      </extLst>
    </bk>
    <bk>
      <extLst>
        <ext xmlns:xlrd="http://schemas.microsoft.com/office/spreadsheetml/2017/richdata" uri="{3e2802c4-a4d2-4d8b-9148-e3be6c30e623}">
          <xlrd:rvb i="24475"/>
        </ext>
      </extLst>
    </bk>
    <bk>
      <extLst>
        <ext xmlns:xlrd="http://schemas.microsoft.com/office/spreadsheetml/2017/richdata" uri="{3e2802c4-a4d2-4d8b-9148-e3be6c30e623}">
          <xlrd:rvb i="24485"/>
        </ext>
      </extLst>
    </bk>
    <bk>
      <extLst>
        <ext xmlns:xlrd="http://schemas.microsoft.com/office/spreadsheetml/2017/richdata" uri="{3e2802c4-a4d2-4d8b-9148-e3be6c30e623}">
          <xlrd:rvb i="24493"/>
        </ext>
      </extLst>
    </bk>
    <bk>
      <extLst>
        <ext xmlns:xlrd="http://schemas.microsoft.com/office/spreadsheetml/2017/richdata" uri="{3e2802c4-a4d2-4d8b-9148-e3be6c30e623}">
          <xlrd:rvb i="24500"/>
        </ext>
      </extLst>
    </bk>
    <bk>
      <extLst>
        <ext xmlns:xlrd="http://schemas.microsoft.com/office/spreadsheetml/2017/richdata" uri="{3e2802c4-a4d2-4d8b-9148-e3be6c30e623}">
          <xlrd:rvb i="24508"/>
        </ext>
      </extLst>
    </bk>
    <bk>
      <extLst>
        <ext xmlns:xlrd="http://schemas.microsoft.com/office/spreadsheetml/2017/richdata" uri="{3e2802c4-a4d2-4d8b-9148-e3be6c30e623}">
          <xlrd:rvb i="24515"/>
        </ext>
      </extLst>
    </bk>
    <bk>
      <extLst>
        <ext xmlns:xlrd="http://schemas.microsoft.com/office/spreadsheetml/2017/richdata" uri="{3e2802c4-a4d2-4d8b-9148-e3be6c30e623}">
          <xlrd:rvb i="24523"/>
        </ext>
      </extLst>
    </bk>
    <bk>
      <extLst>
        <ext xmlns:xlrd="http://schemas.microsoft.com/office/spreadsheetml/2017/richdata" uri="{3e2802c4-a4d2-4d8b-9148-e3be6c30e623}">
          <xlrd:rvb i="24531"/>
        </ext>
      </extLst>
    </bk>
    <bk>
      <extLst>
        <ext xmlns:xlrd="http://schemas.microsoft.com/office/spreadsheetml/2017/richdata" uri="{3e2802c4-a4d2-4d8b-9148-e3be6c30e623}">
          <xlrd:rvb i="24541"/>
        </ext>
      </extLst>
    </bk>
    <bk>
      <extLst>
        <ext xmlns:xlrd="http://schemas.microsoft.com/office/spreadsheetml/2017/richdata" uri="{3e2802c4-a4d2-4d8b-9148-e3be6c30e623}">
          <xlrd:rvb i="24549"/>
        </ext>
      </extLst>
    </bk>
    <bk>
      <extLst>
        <ext xmlns:xlrd="http://schemas.microsoft.com/office/spreadsheetml/2017/richdata" uri="{3e2802c4-a4d2-4d8b-9148-e3be6c30e623}">
          <xlrd:rvb i="24556"/>
        </ext>
      </extLst>
    </bk>
    <bk>
      <extLst>
        <ext xmlns:xlrd="http://schemas.microsoft.com/office/spreadsheetml/2017/richdata" uri="{3e2802c4-a4d2-4d8b-9148-e3be6c30e623}">
          <xlrd:rvb i="24564"/>
        </ext>
      </extLst>
    </bk>
    <bk>
      <extLst>
        <ext xmlns:xlrd="http://schemas.microsoft.com/office/spreadsheetml/2017/richdata" uri="{3e2802c4-a4d2-4d8b-9148-e3be6c30e623}">
          <xlrd:rvb i="24570"/>
        </ext>
      </extLst>
    </bk>
    <bk>
      <extLst>
        <ext xmlns:xlrd="http://schemas.microsoft.com/office/spreadsheetml/2017/richdata" uri="{3e2802c4-a4d2-4d8b-9148-e3be6c30e623}">
          <xlrd:rvb i="24578"/>
        </ext>
      </extLst>
    </bk>
    <bk>
      <extLst>
        <ext xmlns:xlrd="http://schemas.microsoft.com/office/spreadsheetml/2017/richdata" uri="{3e2802c4-a4d2-4d8b-9148-e3be6c30e623}">
          <xlrd:rvb i="24585"/>
        </ext>
      </extLst>
    </bk>
    <bk>
      <extLst>
        <ext xmlns:xlrd="http://schemas.microsoft.com/office/spreadsheetml/2017/richdata" uri="{3e2802c4-a4d2-4d8b-9148-e3be6c30e623}">
          <xlrd:rvb i="24592"/>
        </ext>
      </extLst>
    </bk>
    <bk>
      <extLst>
        <ext xmlns:xlrd="http://schemas.microsoft.com/office/spreadsheetml/2017/richdata" uri="{3e2802c4-a4d2-4d8b-9148-e3be6c30e623}">
          <xlrd:rvb i="24598"/>
        </ext>
      </extLst>
    </bk>
    <bk>
      <extLst>
        <ext xmlns:xlrd="http://schemas.microsoft.com/office/spreadsheetml/2017/richdata" uri="{3e2802c4-a4d2-4d8b-9148-e3be6c30e623}">
          <xlrd:rvb i="24605"/>
        </ext>
      </extLst>
    </bk>
    <bk>
      <extLst>
        <ext xmlns:xlrd="http://schemas.microsoft.com/office/spreadsheetml/2017/richdata" uri="{3e2802c4-a4d2-4d8b-9148-e3be6c30e623}">
          <xlrd:rvb i="24612"/>
        </ext>
      </extLst>
    </bk>
    <bk>
      <extLst>
        <ext xmlns:xlrd="http://schemas.microsoft.com/office/spreadsheetml/2017/richdata" uri="{3e2802c4-a4d2-4d8b-9148-e3be6c30e623}">
          <xlrd:rvb i="24618"/>
        </ext>
      </extLst>
    </bk>
    <bk>
      <extLst>
        <ext xmlns:xlrd="http://schemas.microsoft.com/office/spreadsheetml/2017/richdata" uri="{3e2802c4-a4d2-4d8b-9148-e3be6c30e623}">
          <xlrd:rvb i="24626"/>
        </ext>
      </extLst>
    </bk>
    <bk>
      <extLst>
        <ext xmlns:xlrd="http://schemas.microsoft.com/office/spreadsheetml/2017/richdata" uri="{3e2802c4-a4d2-4d8b-9148-e3be6c30e623}">
          <xlrd:rvb i="24633"/>
        </ext>
      </extLst>
    </bk>
    <bk>
      <extLst>
        <ext xmlns:xlrd="http://schemas.microsoft.com/office/spreadsheetml/2017/richdata" uri="{3e2802c4-a4d2-4d8b-9148-e3be6c30e623}">
          <xlrd:rvb i="24639"/>
        </ext>
      </extLst>
    </bk>
    <bk>
      <extLst>
        <ext xmlns:xlrd="http://schemas.microsoft.com/office/spreadsheetml/2017/richdata" uri="{3e2802c4-a4d2-4d8b-9148-e3be6c30e623}">
          <xlrd:rvb i="24647"/>
        </ext>
      </extLst>
    </bk>
    <bk>
      <extLst>
        <ext xmlns:xlrd="http://schemas.microsoft.com/office/spreadsheetml/2017/richdata" uri="{3e2802c4-a4d2-4d8b-9148-e3be6c30e623}">
          <xlrd:rvb i="24655"/>
        </ext>
      </extLst>
    </bk>
    <bk>
      <extLst>
        <ext xmlns:xlrd="http://schemas.microsoft.com/office/spreadsheetml/2017/richdata" uri="{3e2802c4-a4d2-4d8b-9148-e3be6c30e623}">
          <xlrd:rvb i="24663"/>
        </ext>
      </extLst>
    </bk>
    <bk>
      <extLst>
        <ext xmlns:xlrd="http://schemas.microsoft.com/office/spreadsheetml/2017/richdata" uri="{3e2802c4-a4d2-4d8b-9148-e3be6c30e623}">
          <xlrd:rvb i="24670"/>
        </ext>
      </extLst>
    </bk>
    <bk>
      <extLst>
        <ext xmlns:xlrd="http://schemas.microsoft.com/office/spreadsheetml/2017/richdata" uri="{3e2802c4-a4d2-4d8b-9148-e3be6c30e623}">
          <xlrd:rvb i="24677"/>
        </ext>
      </extLst>
    </bk>
    <bk>
      <extLst>
        <ext xmlns:xlrd="http://schemas.microsoft.com/office/spreadsheetml/2017/richdata" uri="{3e2802c4-a4d2-4d8b-9148-e3be6c30e623}">
          <xlrd:rvb i="24684"/>
        </ext>
      </extLst>
    </bk>
    <bk>
      <extLst>
        <ext xmlns:xlrd="http://schemas.microsoft.com/office/spreadsheetml/2017/richdata" uri="{3e2802c4-a4d2-4d8b-9148-e3be6c30e623}">
          <xlrd:rvb i="24690"/>
        </ext>
      </extLst>
    </bk>
    <bk>
      <extLst>
        <ext xmlns:xlrd="http://schemas.microsoft.com/office/spreadsheetml/2017/richdata" uri="{3e2802c4-a4d2-4d8b-9148-e3be6c30e623}">
          <xlrd:rvb i="24697"/>
        </ext>
      </extLst>
    </bk>
    <bk>
      <extLst>
        <ext xmlns:xlrd="http://schemas.microsoft.com/office/spreadsheetml/2017/richdata" uri="{3e2802c4-a4d2-4d8b-9148-e3be6c30e623}">
          <xlrd:rvb i="24704"/>
        </ext>
      </extLst>
    </bk>
    <bk>
      <extLst>
        <ext xmlns:xlrd="http://schemas.microsoft.com/office/spreadsheetml/2017/richdata" uri="{3e2802c4-a4d2-4d8b-9148-e3be6c30e623}">
          <xlrd:rvb i="24711"/>
        </ext>
      </extLst>
    </bk>
    <bk>
      <extLst>
        <ext xmlns:xlrd="http://schemas.microsoft.com/office/spreadsheetml/2017/richdata" uri="{3e2802c4-a4d2-4d8b-9148-e3be6c30e623}">
          <xlrd:rvb i="24717"/>
        </ext>
      </extLst>
    </bk>
    <bk>
      <extLst>
        <ext xmlns:xlrd="http://schemas.microsoft.com/office/spreadsheetml/2017/richdata" uri="{3e2802c4-a4d2-4d8b-9148-e3be6c30e623}">
          <xlrd:rvb i="24725"/>
        </ext>
      </extLst>
    </bk>
    <bk>
      <extLst>
        <ext xmlns:xlrd="http://schemas.microsoft.com/office/spreadsheetml/2017/richdata" uri="{3e2802c4-a4d2-4d8b-9148-e3be6c30e623}">
          <xlrd:rvb i="24733"/>
        </ext>
      </extLst>
    </bk>
    <bk>
      <extLst>
        <ext xmlns:xlrd="http://schemas.microsoft.com/office/spreadsheetml/2017/richdata" uri="{3e2802c4-a4d2-4d8b-9148-e3be6c30e623}">
          <xlrd:rvb i="24740"/>
        </ext>
      </extLst>
    </bk>
    <bk>
      <extLst>
        <ext xmlns:xlrd="http://schemas.microsoft.com/office/spreadsheetml/2017/richdata" uri="{3e2802c4-a4d2-4d8b-9148-e3be6c30e623}">
          <xlrd:rvb i="24746"/>
        </ext>
      </extLst>
    </bk>
    <bk>
      <extLst>
        <ext xmlns:xlrd="http://schemas.microsoft.com/office/spreadsheetml/2017/richdata" uri="{3e2802c4-a4d2-4d8b-9148-e3be6c30e623}">
          <xlrd:rvb i="24754"/>
        </ext>
      </extLst>
    </bk>
    <bk>
      <extLst>
        <ext xmlns:xlrd="http://schemas.microsoft.com/office/spreadsheetml/2017/richdata" uri="{3e2802c4-a4d2-4d8b-9148-e3be6c30e623}">
          <xlrd:rvb i="24760"/>
        </ext>
      </extLst>
    </bk>
    <bk>
      <extLst>
        <ext xmlns:xlrd="http://schemas.microsoft.com/office/spreadsheetml/2017/richdata" uri="{3e2802c4-a4d2-4d8b-9148-e3be6c30e623}">
          <xlrd:rvb i="24766"/>
        </ext>
      </extLst>
    </bk>
    <bk>
      <extLst>
        <ext xmlns:xlrd="http://schemas.microsoft.com/office/spreadsheetml/2017/richdata" uri="{3e2802c4-a4d2-4d8b-9148-e3be6c30e623}">
          <xlrd:rvb i="24773"/>
        </ext>
      </extLst>
    </bk>
    <bk>
      <extLst>
        <ext xmlns:xlrd="http://schemas.microsoft.com/office/spreadsheetml/2017/richdata" uri="{3e2802c4-a4d2-4d8b-9148-e3be6c30e623}">
          <xlrd:rvb i="24781"/>
        </ext>
      </extLst>
    </bk>
    <bk>
      <extLst>
        <ext xmlns:xlrd="http://schemas.microsoft.com/office/spreadsheetml/2017/richdata" uri="{3e2802c4-a4d2-4d8b-9148-e3be6c30e623}">
          <xlrd:rvb i="24789"/>
        </ext>
      </extLst>
    </bk>
    <bk>
      <extLst>
        <ext xmlns:xlrd="http://schemas.microsoft.com/office/spreadsheetml/2017/richdata" uri="{3e2802c4-a4d2-4d8b-9148-e3be6c30e623}">
          <xlrd:rvb i="24794"/>
        </ext>
      </extLst>
    </bk>
    <bk>
      <extLst>
        <ext xmlns:xlrd="http://schemas.microsoft.com/office/spreadsheetml/2017/richdata" uri="{3e2802c4-a4d2-4d8b-9148-e3be6c30e623}">
          <xlrd:rvb i="24801"/>
        </ext>
      </extLst>
    </bk>
    <bk>
      <extLst>
        <ext xmlns:xlrd="http://schemas.microsoft.com/office/spreadsheetml/2017/richdata" uri="{3e2802c4-a4d2-4d8b-9148-e3be6c30e623}">
          <xlrd:rvb i="24810"/>
        </ext>
      </extLst>
    </bk>
    <bk>
      <extLst>
        <ext xmlns:xlrd="http://schemas.microsoft.com/office/spreadsheetml/2017/richdata" uri="{3e2802c4-a4d2-4d8b-9148-e3be6c30e623}">
          <xlrd:rvb i="24818"/>
        </ext>
      </extLst>
    </bk>
    <bk>
      <extLst>
        <ext xmlns:xlrd="http://schemas.microsoft.com/office/spreadsheetml/2017/richdata" uri="{3e2802c4-a4d2-4d8b-9148-e3be6c30e623}">
          <xlrd:rvb i="24826"/>
        </ext>
      </extLst>
    </bk>
    <bk>
      <extLst>
        <ext xmlns:xlrd="http://schemas.microsoft.com/office/spreadsheetml/2017/richdata" uri="{3e2802c4-a4d2-4d8b-9148-e3be6c30e623}">
          <xlrd:rvb i="24833"/>
        </ext>
      </extLst>
    </bk>
    <bk>
      <extLst>
        <ext xmlns:xlrd="http://schemas.microsoft.com/office/spreadsheetml/2017/richdata" uri="{3e2802c4-a4d2-4d8b-9148-e3be6c30e623}">
          <xlrd:rvb i="24843"/>
        </ext>
      </extLst>
    </bk>
    <bk>
      <extLst>
        <ext xmlns:xlrd="http://schemas.microsoft.com/office/spreadsheetml/2017/richdata" uri="{3e2802c4-a4d2-4d8b-9148-e3be6c30e623}">
          <xlrd:rvb i="24851"/>
        </ext>
      </extLst>
    </bk>
    <bk>
      <extLst>
        <ext xmlns:xlrd="http://schemas.microsoft.com/office/spreadsheetml/2017/richdata" uri="{3e2802c4-a4d2-4d8b-9148-e3be6c30e623}">
          <xlrd:rvb i="24859"/>
        </ext>
      </extLst>
    </bk>
    <bk>
      <extLst>
        <ext xmlns:xlrd="http://schemas.microsoft.com/office/spreadsheetml/2017/richdata" uri="{3e2802c4-a4d2-4d8b-9148-e3be6c30e623}">
          <xlrd:rvb i="24866"/>
        </ext>
      </extLst>
    </bk>
    <bk>
      <extLst>
        <ext xmlns:xlrd="http://schemas.microsoft.com/office/spreadsheetml/2017/richdata" uri="{3e2802c4-a4d2-4d8b-9148-e3be6c30e623}">
          <xlrd:rvb i="24873"/>
        </ext>
      </extLst>
    </bk>
    <bk>
      <extLst>
        <ext xmlns:xlrd="http://schemas.microsoft.com/office/spreadsheetml/2017/richdata" uri="{3e2802c4-a4d2-4d8b-9148-e3be6c30e623}">
          <xlrd:rvb i="24880"/>
        </ext>
      </extLst>
    </bk>
    <bk>
      <extLst>
        <ext xmlns:xlrd="http://schemas.microsoft.com/office/spreadsheetml/2017/richdata" uri="{3e2802c4-a4d2-4d8b-9148-e3be6c30e623}">
          <xlrd:rvb i="24887"/>
        </ext>
      </extLst>
    </bk>
    <bk>
      <extLst>
        <ext xmlns:xlrd="http://schemas.microsoft.com/office/spreadsheetml/2017/richdata" uri="{3e2802c4-a4d2-4d8b-9148-e3be6c30e623}">
          <xlrd:rvb i="24894"/>
        </ext>
      </extLst>
    </bk>
    <bk>
      <extLst>
        <ext xmlns:xlrd="http://schemas.microsoft.com/office/spreadsheetml/2017/richdata" uri="{3e2802c4-a4d2-4d8b-9148-e3be6c30e623}">
          <xlrd:rvb i="24901"/>
        </ext>
      </extLst>
    </bk>
    <bk>
      <extLst>
        <ext xmlns:xlrd="http://schemas.microsoft.com/office/spreadsheetml/2017/richdata" uri="{3e2802c4-a4d2-4d8b-9148-e3be6c30e623}">
          <xlrd:rvb i="24908"/>
        </ext>
      </extLst>
    </bk>
    <bk>
      <extLst>
        <ext xmlns:xlrd="http://schemas.microsoft.com/office/spreadsheetml/2017/richdata" uri="{3e2802c4-a4d2-4d8b-9148-e3be6c30e623}">
          <xlrd:rvb i="24915"/>
        </ext>
      </extLst>
    </bk>
    <bk>
      <extLst>
        <ext xmlns:xlrd="http://schemas.microsoft.com/office/spreadsheetml/2017/richdata" uri="{3e2802c4-a4d2-4d8b-9148-e3be6c30e623}">
          <xlrd:rvb i="24922"/>
        </ext>
      </extLst>
    </bk>
    <bk>
      <extLst>
        <ext xmlns:xlrd="http://schemas.microsoft.com/office/spreadsheetml/2017/richdata" uri="{3e2802c4-a4d2-4d8b-9148-e3be6c30e623}">
          <xlrd:rvb i="24930"/>
        </ext>
      </extLst>
    </bk>
    <bk>
      <extLst>
        <ext xmlns:xlrd="http://schemas.microsoft.com/office/spreadsheetml/2017/richdata" uri="{3e2802c4-a4d2-4d8b-9148-e3be6c30e623}">
          <xlrd:rvb i="24938"/>
        </ext>
      </extLst>
    </bk>
    <bk>
      <extLst>
        <ext xmlns:xlrd="http://schemas.microsoft.com/office/spreadsheetml/2017/richdata" uri="{3e2802c4-a4d2-4d8b-9148-e3be6c30e623}">
          <xlrd:rvb i="24946"/>
        </ext>
      </extLst>
    </bk>
    <bk>
      <extLst>
        <ext xmlns:xlrd="http://schemas.microsoft.com/office/spreadsheetml/2017/richdata" uri="{3e2802c4-a4d2-4d8b-9148-e3be6c30e623}">
          <xlrd:rvb i="24952"/>
        </ext>
      </extLst>
    </bk>
    <bk>
      <extLst>
        <ext xmlns:xlrd="http://schemas.microsoft.com/office/spreadsheetml/2017/richdata" uri="{3e2802c4-a4d2-4d8b-9148-e3be6c30e623}">
          <xlrd:rvb i="24959"/>
        </ext>
      </extLst>
    </bk>
    <bk>
      <extLst>
        <ext xmlns:xlrd="http://schemas.microsoft.com/office/spreadsheetml/2017/richdata" uri="{3e2802c4-a4d2-4d8b-9148-e3be6c30e623}">
          <xlrd:rvb i="24966"/>
        </ext>
      </extLst>
    </bk>
    <bk>
      <extLst>
        <ext xmlns:xlrd="http://schemas.microsoft.com/office/spreadsheetml/2017/richdata" uri="{3e2802c4-a4d2-4d8b-9148-e3be6c30e623}">
          <xlrd:rvb i="24973"/>
        </ext>
      </extLst>
    </bk>
    <bk>
      <extLst>
        <ext xmlns:xlrd="http://schemas.microsoft.com/office/spreadsheetml/2017/richdata" uri="{3e2802c4-a4d2-4d8b-9148-e3be6c30e623}">
          <xlrd:rvb i="24980"/>
        </ext>
      </extLst>
    </bk>
    <bk>
      <extLst>
        <ext xmlns:xlrd="http://schemas.microsoft.com/office/spreadsheetml/2017/richdata" uri="{3e2802c4-a4d2-4d8b-9148-e3be6c30e623}">
          <xlrd:rvb i="24988"/>
        </ext>
      </extLst>
    </bk>
    <bk>
      <extLst>
        <ext xmlns:xlrd="http://schemas.microsoft.com/office/spreadsheetml/2017/richdata" uri="{3e2802c4-a4d2-4d8b-9148-e3be6c30e623}">
          <xlrd:rvb i="24995"/>
        </ext>
      </extLst>
    </bk>
    <bk>
      <extLst>
        <ext xmlns:xlrd="http://schemas.microsoft.com/office/spreadsheetml/2017/richdata" uri="{3e2802c4-a4d2-4d8b-9148-e3be6c30e623}">
          <xlrd:rvb i="25002"/>
        </ext>
      </extLst>
    </bk>
    <bk>
      <extLst>
        <ext xmlns:xlrd="http://schemas.microsoft.com/office/spreadsheetml/2017/richdata" uri="{3e2802c4-a4d2-4d8b-9148-e3be6c30e623}">
          <xlrd:rvb i="25008"/>
        </ext>
      </extLst>
    </bk>
    <bk>
      <extLst>
        <ext xmlns:xlrd="http://schemas.microsoft.com/office/spreadsheetml/2017/richdata" uri="{3e2802c4-a4d2-4d8b-9148-e3be6c30e623}">
          <xlrd:rvb i="25015"/>
        </ext>
      </extLst>
    </bk>
    <bk>
      <extLst>
        <ext xmlns:xlrd="http://schemas.microsoft.com/office/spreadsheetml/2017/richdata" uri="{3e2802c4-a4d2-4d8b-9148-e3be6c30e623}">
          <xlrd:rvb i="25025"/>
        </ext>
      </extLst>
    </bk>
    <bk>
      <extLst>
        <ext xmlns:xlrd="http://schemas.microsoft.com/office/spreadsheetml/2017/richdata" uri="{3e2802c4-a4d2-4d8b-9148-e3be6c30e623}">
          <xlrd:rvb i="25032"/>
        </ext>
      </extLst>
    </bk>
    <bk>
      <extLst>
        <ext xmlns:xlrd="http://schemas.microsoft.com/office/spreadsheetml/2017/richdata" uri="{3e2802c4-a4d2-4d8b-9148-e3be6c30e623}">
          <xlrd:rvb i="25039"/>
        </ext>
      </extLst>
    </bk>
    <bk>
      <extLst>
        <ext xmlns:xlrd="http://schemas.microsoft.com/office/spreadsheetml/2017/richdata" uri="{3e2802c4-a4d2-4d8b-9148-e3be6c30e623}">
          <xlrd:rvb i="25045"/>
        </ext>
      </extLst>
    </bk>
    <bk>
      <extLst>
        <ext xmlns:xlrd="http://schemas.microsoft.com/office/spreadsheetml/2017/richdata" uri="{3e2802c4-a4d2-4d8b-9148-e3be6c30e623}">
          <xlrd:rvb i="25051"/>
        </ext>
      </extLst>
    </bk>
    <bk>
      <extLst>
        <ext xmlns:xlrd="http://schemas.microsoft.com/office/spreadsheetml/2017/richdata" uri="{3e2802c4-a4d2-4d8b-9148-e3be6c30e623}">
          <xlrd:rvb i="25058"/>
        </ext>
      </extLst>
    </bk>
    <bk>
      <extLst>
        <ext xmlns:xlrd="http://schemas.microsoft.com/office/spreadsheetml/2017/richdata" uri="{3e2802c4-a4d2-4d8b-9148-e3be6c30e623}">
          <xlrd:rvb i="25065"/>
        </ext>
      </extLst>
    </bk>
    <bk>
      <extLst>
        <ext xmlns:xlrd="http://schemas.microsoft.com/office/spreadsheetml/2017/richdata" uri="{3e2802c4-a4d2-4d8b-9148-e3be6c30e623}">
          <xlrd:rvb i="25073"/>
        </ext>
      </extLst>
    </bk>
    <bk>
      <extLst>
        <ext xmlns:xlrd="http://schemas.microsoft.com/office/spreadsheetml/2017/richdata" uri="{3e2802c4-a4d2-4d8b-9148-e3be6c30e623}">
          <xlrd:rvb i="25080"/>
        </ext>
      </extLst>
    </bk>
    <bk>
      <extLst>
        <ext xmlns:xlrd="http://schemas.microsoft.com/office/spreadsheetml/2017/richdata" uri="{3e2802c4-a4d2-4d8b-9148-e3be6c30e623}">
          <xlrd:rvb i="25088"/>
        </ext>
      </extLst>
    </bk>
    <bk>
      <extLst>
        <ext xmlns:xlrd="http://schemas.microsoft.com/office/spreadsheetml/2017/richdata" uri="{3e2802c4-a4d2-4d8b-9148-e3be6c30e623}">
          <xlrd:rvb i="25095"/>
        </ext>
      </extLst>
    </bk>
    <bk>
      <extLst>
        <ext xmlns:xlrd="http://schemas.microsoft.com/office/spreadsheetml/2017/richdata" uri="{3e2802c4-a4d2-4d8b-9148-e3be6c30e623}">
          <xlrd:rvb i="25102"/>
        </ext>
      </extLst>
    </bk>
    <bk>
      <extLst>
        <ext xmlns:xlrd="http://schemas.microsoft.com/office/spreadsheetml/2017/richdata" uri="{3e2802c4-a4d2-4d8b-9148-e3be6c30e623}">
          <xlrd:rvb i="25109"/>
        </ext>
      </extLst>
    </bk>
    <bk>
      <extLst>
        <ext xmlns:xlrd="http://schemas.microsoft.com/office/spreadsheetml/2017/richdata" uri="{3e2802c4-a4d2-4d8b-9148-e3be6c30e623}">
          <xlrd:rvb i="25118"/>
        </ext>
      </extLst>
    </bk>
    <bk>
      <extLst>
        <ext xmlns:xlrd="http://schemas.microsoft.com/office/spreadsheetml/2017/richdata" uri="{3e2802c4-a4d2-4d8b-9148-e3be6c30e623}">
          <xlrd:rvb i="25125"/>
        </ext>
      </extLst>
    </bk>
    <bk>
      <extLst>
        <ext xmlns:xlrd="http://schemas.microsoft.com/office/spreadsheetml/2017/richdata" uri="{3e2802c4-a4d2-4d8b-9148-e3be6c30e623}">
          <xlrd:rvb i="25132"/>
        </ext>
      </extLst>
    </bk>
    <bk>
      <extLst>
        <ext xmlns:xlrd="http://schemas.microsoft.com/office/spreadsheetml/2017/richdata" uri="{3e2802c4-a4d2-4d8b-9148-e3be6c30e623}">
          <xlrd:rvb i="25140"/>
        </ext>
      </extLst>
    </bk>
    <bk>
      <extLst>
        <ext xmlns:xlrd="http://schemas.microsoft.com/office/spreadsheetml/2017/richdata" uri="{3e2802c4-a4d2-4d8b-9148-e3be6c30e623}">
          <xlrd:rvb i="25149"/>
        </ext>
      </extLst>
    </bk>
    <bk>
      <extLst>
        <ext xmlns:xlrd="http://schemas.microsoft.com/office/spreadsheetml/2017/richdata" uri="{3e2802c4-a4d2-4d8b-9148-e3be6c30e623}">
          <xlrd:rvb i="25155"/>
        </ext>
      </extLst>
    </bk>
    <bk>
      <extLst>
        <ext xmlns:xlrd="http://schemas.microsoft.com/office/spreadsheetml/2017/richdata" uri="{3e2802c4-a4d2-4d8b-9148-e3be6c30e623}">
          <xlrd:rvb i="25161"/>
        </ext>
      </extLst>
    </bk>
    <bk>
      <extLst>
        <ext xmlns:xlrd="http://schemas.microsoft.com/office/spreadsheetml/2017/richdata" uri="{3e2802c4-a4d2-4d8b-9148-e3be6c30e623}">
          <xlrd:rvb i="25168"/>
        </ext>
      </extLst>
    </bk>
    <bk>
      <extLst>
        <ext xmlns:xlrd="http://schemas.microsoft.com/office/spreadsheetml/2017/richdata" uri="{3e2802c4-a4d2-4d8b-9148-e3be6c30e623}">
          <xlrd:rvb i="25174"/>
        </ext>
      </extLst>
    </bk>
    <bk>
      <extLst>
        <ext xmlns:xlrd="http://schemas.microsoft.com/office/spreadsheetml/2017/richdata" uri="{3e2802c4-a4d2-4d8b-9148-e3be6c30e623}">
          <xlrd:rvb i="25180"/>
        </ext>
      </extLst>
    </bk>
    <bk>
      <extLst>
        <ext xmlns:xlrd="http://schemas.microsoft.com/office/spreadsheetml/2017/richdata" uri="{3e2802c4-a4d2-4d8b-9148-e3be6c30e623}">
          <xlrd:rvb i="25187"/>
        </ext>
      </extLst>
    </bk>
    <bk>
      <extLst>
        <ext xmlns:xlrd="http://schemas.microsoft.com/office/spreadsheetml/2017/richdata" uri="{3e2802c4-a4d2-4d8b-9148-e3be6c30e623}">
          <xlrd:rvb i="25195"/>
        </ext>
      </extLst>
    </bk>
    <bk>
      <extLst>
        <ext xmlns:xlrd="http://schemas.microsoft.com/office/spreadsheetml/2017/richdata" uri="{3e2802c4-a4d2-4d8b-9148-e3be6c30e623}">
          <xlrd:rvb i="25202"/>
        </ext>
      </extLst>
    </bk>
    <bk>
      <extLst>
        <ext xmlns:xlrd="http://schemas.microsoft.com/office/spreadsheetml/2017/richdata" uri="{3e2802c4-a4d2-4d8b-9148-e3be6c30e623}">
          <xlrd:rvb i="25211"/>
        </ext>
      </extLst>
    </bk>
    <bk>
      <extLst>
        <ext xmlns:xlrd="http://schemas.microsoft.com/office/spreadsheetml/2017/richdata" uri="{3e2802c4-a4d2-4d8b-9148-e3be6c30e623}">
          <xlrd:rvb i="25218"/>
        </ext>
      </extLst>
    </bk>
    <bk>
      <extLst>
        <ext xmlns:xlrd="http://schemas.microsoft.com/office/spreadsheetml/2017/richdata" uri="{3e2802c4-a4d2-4d8b-9148-e3be6c30e623}">
          <xlrd:rvb i="25227"/>
        </ext>
      </extLst>
    </bk>
    <bk>
      <extLst>
        <ext xmlns:xlrd="http://schemas.microsoft.com/office/spreadsheetml/2017/richdata" uri="{3e2802c4-a4d2-4d8b-9148-e3be6c30e623}">
          <xlrd:rvb i="25234"/>
        </ext>
      </extLst>
    </bk>
    <bk>
      <extLst>
        <ext xmlns:xlrd="http://schemas.microsoft.com/office/spreadsheetml/2017/richdata" uri="{3e2802c4-a4d2-4d8b-9148-e3be6c30e623}">
          <xlrd:rvb i="25241"/>
        </ext>
      </extLst>
    </bk>
    <bk>
      <extLst>
        <ext xmlns:xlrd="http://schemas.microsoft.com/office/spreadsheetml/2017/richdata" uri="{3e2802c4-a4d2-4d8b-9148-e3be6c30e623}">
          <xlrd:rvb i="25248"/>
        </ext>
      </extLst>
    </bk>
    <bk>
      <extLst>
        <ext xmlns:xlrd="http://schemas.microsoft.com/office/spreadsheetml/2017/richdata" uri="{3e2802c4-a4d2-4d8b-9148-e3be6c30e623}">
          <xlrd:rvb i="25255"/>
        </ext>
      </extLst>
    </bk>
    <bk>
      <extLst>
        <ext xmlns:xlrd="http://schemas.microsoft.com/office/spreadsheetml/2017/richdata" uri="{3e2802c4-a4d2-4d8b-9148-e3be6c30e623}">
          <xlrd:rvb i="25261"/>
        </ext>
      </extLst>
    </bk>
    <bk>
      <extLst>
        <ext xmlns:xlrd="http://schemas.microsoft.com/office/spreadsheetml/2017/richdata" uri="{3e2802c4-a4d2-4d8b-9148-e3be6c30e623}">
          <xlrd:rvb i="25269"/>
        </ext>
      </extLst>
    </bk>
    <bk>
      <extLst>
        <ext xmlns:xlrd="http://schemas.microsoft.com/office/spreadsheetml/2017/richdata" uri="{3e2802c4-a4d2-4d8b-9148-e3be6c30e623}">
          <xlrd:rvb i="25275"/>
        </ext>
      </extLst>
    </bk>
    <bk>
      <extLst>
        <ext xmlns:xlrd="http://schemas.microsoft.com/office/spreadsheetml/2017/richdata" uri="{3e2802c4-a4d2-4d8b-9148-e3be6c30e623}">
          <xlrd:rvb i="25282"/>
        </ext>
      </extLst>
    </bk>
    <bk>
      <extLst>
        <ext xmlns:xlrd="http://schemas.microsoft.com/office/spreadsheetml/2017/richdata" uri="{3e2802c4-a4d2-4d8b-9148-e3be6c30e623}">
          <xlrd:rvb i="25292"/>
        </ext>
      </extLst>
    </bk>
    <bk>
      <extLst>
        <ext xmlns:xlrd="http://schemas.microsoft.com/office/spreadsheetml/2017/richdata" uri="{3e2802c4-a4d2-4d8b-9148-e3be6c30e623}">
          <xlrd:rvb i="25297"/>
        </ext>
      </extLst>
    </bk>
    <bk>
      <extLst>
        <ext xmlns:xlrd="http://schemas.microsoft.com/office/spreadsheetml/2017/richdata" uri="{3e2802c4-a4d2-4d8b-9148-e3be6c30e623}">
          <xlrd:rvb i="25302"/>
        </ext>
      </extLst>
    </bk>
    <bk>
      <extLst>
        <ext xmlns:xlrd="http://schemas.microsoft.com/office/spreadsheetml/2017/richdata" uri="{3e2802c4-a4d2-4d8b-9148-e3be6c30e623}">
          <xlrd:rvb i="25309"/>
        </ext>
      </extLst>
    </bk>
    <bk>
      <extLst>
        <ext xmlns:xlrd="http://schemas.microsoft.com/office/spreadsheetml/2017/richdata" uri="{3e2802c4-a4d2-4d8b-9148-e3be6c30e623}">
          <xlrd:rvb i="25316"/>
        </ext>
      </extLst>
    </bk>
    <bk>
      <extLst>
        <ext xmlns:xlrd="http://schemas.microsoft.com/office/spreadsheetml/2017/richdata" uri="{3e2802c4-a4d2-4d8b-9148-e3be6c30e623}">
          <xlrd:rvb i="25324"/>
        </ext>
      </extLst>
    </bk>
    <bk>
      <extLst>
        <ext xmlns:xlrd="http://schemas.microsoft.com/office/spreadsheetml/2017/richdata" uri="{3e2802c4-a4d2-4d8b-9148-e3be6c30e623}">
          <xlrd:rvb i="25331"/>
        </ext>
      </extLst>
    </bk>
    <bk>
      <extLst>
        <ext xmlns:xlrd="http://schemas.microsoft.com/office/spreadsheetml/2017/richdata" uri="{3e2802c4-a4d2-4d8b-9148-e3be6c30e623}">
          <xlrd:rvb i="25337"/>
        </ext>
      </extLst>
    </bk>
    <bk>
      <extLst>
        <ext xmlns:xlrd="http://schemas.microsoft.com/office/spreadsheetml/2017/richdata" uri="{3e2802c4-a4d2-4d8b-9148-e3be6c30e623}">
          <xlrd:rvb i="25344"/>
        </ext>
      </extLst>
    </bk>
    <bk>
      <extLst>
        <ext xmlns:xlrd="http://schemas.microsoft.com/office/spreadsheetml/2017/richdata" uri="{3e2802c4-a4d2-4d8b-9148-e3be6c30e623}">
          <xlrd:rvb i="25352"/>
        </ext>
      </extLst>
    </bk>
    <bk>
      <extLst>
        <ext xmlns:xlrd="http://schemas.microsoft.com/office/spreadsheetml/2017/richdata" uri="{3e2802c4-a4d2-4d8b-9148-e3be6c30e623}">
          <xlrd:rvb i="25360"/>
        </ext>
      </extLst>
    </bk>
    <bk>
      <extLst>
        <ext xmlns:xlrd="http://schemas.microsoft.com/office/spreadsheetml/2017/richdata" uri="{3e2802c4-a4d2-4d8b-9148-e3be6c30e623}">
          <xlrd:rvb i="25368"/>
        </ext>
      </extLst>
    </bk>
    <bk>
      <extLst>
        <ext xmlns:xlrd="http://schemas.microsoft.com/office/spreadsheetml/2017/richdata" uri="{3e2802c4-a4d2-4d8b-9148-e3be6c30e623}">
          <xlrd:rvb i="25375"/>
        </ext>
      </extLst>
    </bk>
    <bk>
      <extLst>
        <ext xmlns:xlrd="http://schemas.microsoft.com/office/spreadsheetml/2017/richdata" uri="{3e2802c4-a4d2-4d8b-9148-e3be6c30e623}">
          <xlrd:rvb i="25382"/>
        </ext>
      </extLst>
    </bk>
    <bk>
      <extLst>
        <ext xmlns:xlrd="http://schemas.microsoft.com/office/spreadsheetml/2017/richdata" uri="{3e2802c4-a4d2-4d8b-9148-e3be6c30e623}">
          <xlrd:rvb i="25388"/>
        </ext>
      </extLst>
    </bk>
    <bk>
      <extLst>
        <ext xmlns:xlrd="http://schemas.microsoft.com/office/spreadsheetml/2017/richdata" uri="{3e2802c4-a4d2-4d8b-9148-e3be6c30e623}">
          <xlrd:rvb i="25395"/>
        </ext>
      </extLst>
    </bk>
    <bk>
      <extLst>
        <ext xmlns:xlrd="http://schemas.microsoft.com/office/spreadsheetml/2017/richdata" uri="{3e2802c4-a4d2-4d8b-9148-e3be6c30e623}">
          <xlrd:rvb i="25403"/>
        </ext>
      </extLst>
    </bk>
    <bk>
      <extLst>
        <ext xmlns:xlrd="http://schemas.microsoft.com/office/spreadsheetml/2017/richdata" uri="{3e2802c4-a4d2-4d8b-9148-e3be6c30e623}">
          <xlrd:rvb i="25411"/>
        </ext>
      </extLst>
    </bk>
    <bk>
      <extLst>
        <ext xmlns:xlrd="http://schemas.microsoft.com/office/spreadsheetml/2017/richdata" uri="{3e2802c4-a4d2-4d8b-9148-e3be6c30e623}">
          <xlrd:rvb i="25419"/>
        </ext>
      </extLst>
    </bk>
    <bk>
      <extLst>
        <ext xmlns:xlrd="http://schemas.microsoft.com/office/spreadsheetml/2017/richdata" uri="{3e2802c4-a4d2-4d8b-9148-e3be6c30e623}">
          <xlrd:rvb i="25427"/>
        </ext>
      </extLst>
    </bk>
    <bk>
      <extLst>
        <ext xmlns:xlrd="http://schemas.microsoft.com/office/spreadsheetml/2017/richdata" uri="{3e2802c4-a4d2-4d8b-9148-e3be6c30e623}">
          <xlrd:rvb i="25434"/>
        </ext>
      </extLst>
    </bk>
    <bk>
      <extLst>
        <ext xmlns:xlrd="http://schemas.microsoft.com/office/spreadsheetml/2017/richdata" uri="{3e2802c4-a4d2-4d8b-9148-e3be6c30e623}">
          <xlrd:rvb i="25442"/>
        </ext>
      </extLst>
    </bk>
    <bk>
      <extLst>
        <ext xmlns:xlrd="http://schemas.microsoft.com/office/spreadsheetml/2017/richdata" uri="{3e2802c4-a4d2-4d8b-9148-e3be6c30e623}">
          <xlrd:rvb i="25448"/>
        </ext>
      </extLst>
    </bk>
    <bk>
      <extLst>
        <ext xmlns:xlrd="http://schemas.microsoft.com/office/spreadsheetml/2017/richdata" uri="{3e2802c4-a4d2-4d8b-9148-e3be6c30e623}">
          <xlrd:rvb i="25456"/>
        </ext>
      </extLst>
    </bk>
    <bk>
      <extLst>
        <ext xmlns:xlrd="http://schemas.microsoft.com/office/spreadsheetml/2017/richdata" uri="{3e2802c4-a4d2-4d8b-9148-e3be6c30e623}">
          <xlrd:rvb i="25463"/>
        </ext>
      </extLst>
    </bk>
    <bk>
      <extLst>
        <ext xmlns:xlrd="http://schemas.microsoft.com/office/spreadsheetml/2017/richdata" uri="{3e2802c4-a4d2-4d8b-9148-e3be6c30e623}">
          <xlrd:rvb i="25471"/>
        </ext>
      </extLst>
    </bk>
    <bk>
      <extLst>
        <ext xmlns:xlrd="http://schemas.microsoft.com/office/spreadsheetml/2017/richdata" uri="{3e2802c4-a4d2-4d8b-9148-e3be6c30e623}">
          <xlrd:rvb i="25479"/>
        </ext>
      </extLst>
    </bk>
    <bk>
      <extLst>
        <ext xmlns:xlrd="http://schemas.microsoft.com/office/spreadsheetml/2017/richdata" uri="{3e2802c4-a4d2-4d8b-9148-e3be6c30e623}">
          <xlrd:rvb i="25487"/>
        </ext>
      </extLst>
    </bk>
    <bk>
      <extLst>
        <ext xmlns:xlrd="http://schemas.microsoft.com/office/spreadsheetml/2017/richdata" uri="{3e2802c4-a4d2-4d8b-9148-e3be6c30e623}">
          <xlrd:rvb i="25493"/>
        </ext>
      </extLst>
    </bk>
    <bk>
      <extLst>
        <ext xmlns:xlrd="http://schemas.microsoft.com/office/spreadsheetml/2017/richdata" uri="{3e2802c4-a4d2-4d8b-9148-e3be6c30e623}">
          <xlrd:rvb i="25501"/>
        </ext>
      </extLst>
    </bk>
    <bk>
      <extLst>
        <ext xmlns:xlrd="http://schemas.microsoft.com/office/spreadsheetml/2017/richdata" uri="{3e2802c4-a4d2-4d8b-9148-e3be6c30e623}">
          <xlrd:rvb i="25509"/>
        </ext>
      </extLst>
    </bk>
    <bk>
      <extLst>
        <ext xmlns:xlrd="http://schemas.microsoft.com/office/spreadsheetml/2017/richdata" uri="{3e2802c4-a4d2-4d8b-9148-e3be6c30e623}">
          <xlrd:rvb i="25517"/>
        </ext>
      </extLst>
    </bk>
    <bk>
      <extLst>
        <ext xmlns:xlrd="http://schemas.microsoft.com/office/spreadsheetml/2017/richdata" uri="{3e2802c4-a4d2-4d8b-9148-e3be6c30e623}">
          <xlrd:rvb i="25525"/>
        </ext>
      </extLst>
    </bk>
    <bk>
      <extLst>
        <ext xmlns:xlrd="http://schemas.microsoft.com/office/spreadsheetml/2017/richdata" uri="{3e2802c4-a4d2-4d8b-9148-e3be6c30e623}">
          <xlrd:rvb i="25533"/>
        </ext>
      </extLst>
    </bk>
    <bk>
      <extLst>
        <ext xmlns:xlrd="http://schemas.microsoft.com/office/spreadsheetml/2017/richdata" uri="{3e2802c4-a4d2-4d8b-9148-e3be6c30e623}">
          <xlrd:rvb i="25540"/>
        </ext>
      </extLst>
    </bk>
    <bk>
      <extLst>
        <ext xmlns:xlrd="http://schemas.microsoft.com/office/spreadsheetml/2017/richdata" uri="{3e2802c4-a4d2-4d8b-9148-e3be6c30e623}">
          <xlrd:rvb i="25546"/>
        </ext>
      </extLst>
    </bk>
    <bk>
      <extLst>
        <ext xmlns:xlrd="http://schemas.microsoft.com/office/spreadsheetml/2017/richdata" uri="{3e2802c4-a4d2-4d8b-9148-e3be6c30e623}">
          <xlrd:rvb i="25553"/>
        </ext>
      </extLst>
    </bk>
    <bk>
      <extLst>
        <ext xmlns:xlrd="http://schemas.microsoft.com/office/spreadsheetml/2017/richdata" uri="{3e2802c4-a4d2-4d8b-9148-e3be6c30e623}">
          <xlrd:rvb i="25563"/>
        </ext>
      </extLst>
    </bk>
    <bk>
      <extLst>
        <ext xmlns:xlrd="http://schemas.microsoft.com/office/spreadsheetml/2017/richdata" uri="{3e2802c4-a4d2-4d8b-9148-e3be6c30e623}">
          <xlrd:rvb i="25570"/>
        </ext>
      </extLst>
    </bk>
    <bk>
      <extLst>
        <ext xmlns:xlrd="http://schemas.microsoft.com/office/spreadsheetml/2017/richdata" uri="{3e2802c4-a4d2-4d8b-9148-e3be6c30e623}">
          <xlrd:rvb i="25575"/>
        </ext>
      </extLst>
    </bk>
    <bk>
      <extLst>
        <ext xmlns:xlrd="http://schemas.microsoft.com/office/spreadsheetml/2017/richdata" uri="{3e2802c4-a4d2-4d8b-9148-e3be6c30e623}">
          <xlrd:rvb i="25582"/>
        </ext>
      </extLst>
    </bk>
    <bk>
      <extLst>
        <ext xmlns:xlrd="http://schemas.microsoft.com/office/spreadsheetml/2017/richdata" uri="{3e2802c4-a4d2-4d8b-9148-e3be6c30e623}">
          <xlrd:rvb i="25589"/>
        </ext>
      </extLst>
    </bk>
    <bk>
      <extLst>
        <ext xmlns:xlrd="http://schemas.microsoft.com/office/spreadsheetml/2017/richdata" uri="{3e2802c4-a4d2-4d8b-9148-e3be6c30e623}">
          <xlrd:rvb i="25596"/>
        </ext>
      </extLst>
    </bk>
    <bk>
      <extLst>
        <ext xmlns:xlrd="http://schemas.microsoft.com/office/spreadsheetml/2017/richdata" uri="{3e2802c4-a4d2-4d8b-9148-e3be6c30e623}">
          <xlrd:rvb i="25604"/>
        </ext>
      </extLst>
    </bk>
    <bk>
      <extLst>
        <ext xmlns:xlrd="http://schemas.microsoft.com/office/spreadsheetml/2017/richdata" uri="{3e2802c4-a4d2-4d8b-9148-e3be6c30e623}">
          <xlrd:rvb i="25612"/>
        </ext>
      </extLst>
    </bk>
    <bk>
      <extLst>
        <ext xmlns:xlrd="http://schemas.microsoft.com/office/spreadsheetml/2017/richdata" uri="{3e2802c4-a4d2-4d8b-9148-e3be6c30e623}">
          <xlrd:rvb i="25622"/>
        </ext>
      </extLst>
    </bk>
    <bk>
      <extLst>
        <ext xmlns:xlrd="http://schemas.microsoft.com/office/spreadsheetml/2017/richdata" uri="{3e2802c4-a4d2-4d8b-9148-e3be6c30e623}">
          <xlrd:rvb i="25630"/>
        </ext>
      </extLst>
    </bk>
    <bk>
      <extLst>
        <ext xmlns:xlrd="http://schemas.microsoft.com/office/spreadsheetml/2017/richdata" uri="{3e2802c4-a4d2-4d8b-9148-e3be6c30e623}">
          <xlrd:rvb i="25636"/>
        </ext>
      </extLst>
    </bk>
    <bk>
      <extLst>
        <ext xmlns:xlrd="http://schemas.microsoft.com/office/spreadsheetml/2017/richdata" uri="{3e2802c4-a4d2-4d8b-9148-e3be6c30e623}">
          <xlrd:rvb i="25644"/>
        </ext>
      </extLst>
    </bk>
    <bk>
      <extLst>
        <ext xmlns:xlrd="http://schemas.microsoft.com/office/spreadsheetml/2017/richdata" uri="{3e2802c4-a4d2-4d8b-9148-e3be6c30e623}">
          <xlrd:rvb i="25651"/>
        </ext>
      </extLst>
    </bk>
    <bk>
      <extLst>
        <ext xmlns:xlrd="http://schemas.microsoft.com/office/spreadsheetml/2017/richdata" uri="{3e2802c4-a4d2-4d8b-9148-e3be6c30e623}">
          <xlrd:rvb i="25658"/>
        </ext>
      </extLst>
    </bk>
    <bk>
      <extLst>
        <ext xmlns:xlrd="http://schemas.microsoft.com/office/spreadsheetml/2017/richdata" uri="{3e2802c4-a4d2-4d8b-9148-e3be6c30e623}">
          <xlrd:rvb i="25664"/>
        </ext>
      </extLst>
    </bk>
    <bk>
      <extLst>
        <ext xmlns:xlrd="http://schemas.microsoft.com/office/spreadsheetml/2017/richdata" uri="{3e2802c4-a4d2-4d8b-9148-e3be6c30e623}">
          <xlrd:rvb i="25671"/>
        </ext>
      </extLst>
    </bk>
    <bk>
      <extLst>
        <ext xmlns:xlrd="http://schemas.microsoft.com/office/spreadsheetml/2017/richdata" uri="{3e2802c4-a4d2-4d8b-9148-e3be6c30e623}">
          <xlrd:rvb i="25680"/>
        </ext>
      </extLst>
    </bk>
    <bk>
      <extLst>
        <ext xmlns:xlrd="http://schemas.microsoft.com/office/spreadsheetml/2017/richdata" uri="{3e2802c4-a4d2-4d8b-9148-e3be6c30e623}">
          <xlrd:rvb i="25688"/>
        </ext>
      </extLst>
    </bk>
    <bk>
      <extLst>
        <ext xmlns:xlrd="http://schemas.microsoft.com/office/spreadsheetml/2017/richdata" uri="{3e2802c4-a4d2-4d8b-9148-e3be6c30e623}">
          <xlrd:rvb i="25696"/>
        </ext>
      </extLst>
    </bk>
    <bk>
      <extLst>
        <ext xmlns:xlrd="http://schemas.microsoft.com/office/spreadsheetml/2017/richdata" uri="{3e2802c4-a4d2-4d8b-9148-e3be6c30e623}">
          <xlrd:rvb i="25704"/>
        </ext>
      </extLst>
    </bk>
    <bk>
      <extLst>
        <ext xmlns:xlrd="http://schemas.microsoft.com/office/spreadsheetml/2017/richdata" uri="{3e2802c4-a4d2-4d8b-9148-e3be6c30e623}">
          <xlrd:rvb i="25712"/>
        </ext>
      </extLst>
    </bk>
    <bk>
      <extLst>
        <ext xmlns:xlrd="http://schemas.microsoft.com/office/spreadsheetml/2017/richdata" uri="{3e2802c4-a4d2-4d8b-9148-e3be6c30e623}">
          <xlrd:rvb i="25724"/>
        </ext>
      </extLst>
    </bk>
    <bk>
      <extLst>
        <ext xmlns:xlrd="http://schemas.microsoft.com/office/spreadsheetml/2017/richdata" uri="{3e2802c4-a4d2-4d8b-9148-e3be6c30e623}">
          <xlrd:rvb i="25731"/>
        </ext>
      </extLst>
    </bk>
    <bk>
      <extLst>
        <ext xmlns:xlrd="http://schemas.microsoft.com/office/spreadsheetml/2017/richdata" uri="{3e2802c4-a4d2-4d8b-9148-e3be6c30e623}">
          <xlrd:rvb i="25737"/>
        </ext>
      </extLst>
    </bk>
    <bk>
      <extLst>
        <ext xmlns:xlrd="http://schemas.microsoft.com/office/spreadsheetml/2017/richdata" uri="{3e2802c4-a4d2-4d8b-9148-e3be6c30e623}">
          <xlrd:rvb i="25743"/>
        </ext>
      </extLst>
    </bk>
    <bk>
      <extLst>
        <ext xmlns:xlrd="http://schemas.microsoft.com/office/spreadsheetml/2017/richdata" uri="{3e2802c4-a4d2-4d8b-9148-e3be6c30e623}">
          <xlrd:rvb i="25750"/>
        </ext>
      </extLst>
    </bk>
    <bk>
      <extLst>
        <ext xmlns:xlrd="http://schemas.microsoft.com/office/spreadsheetml/2017/richdata" uri="{3e2802c4-a4d2-4d8b-9148-e3be6c30e623}">
          <xlrd:rvb i="25756"/>
        </ext>
      </extLst>
    </bk>
    <bk>
      <extLst>
        <ext xmlns:xlrd="http://schemas.microsoft.com/office/spreadsheetml/2017/richdata" uri="{3e2802c4-a4d2-4d8b-9148-e3be6c30e623}">
          <xlrd:rvb i="25763"/>
        </ext>
      </extLst>
    </bk>
    <bk>
      <extLst>
        <ext xmlns:xlrd="http://schemas.microsoft.com/office/spreadsheetml/2017/richdata" uri="{3e2802c4-a4d2-4d8b-9148-e3be6c30e623}">
          <xlrd:rvb i="25769"/>
        </ext>
      </extLst>
    </bk>
    <bk>
      <extLst>
        <ext xmlns:xlrd="http://schemas.microsoft.com/office/spreadsheetml/2017/richdata" uri="{3e2802c4-a4d2-4d8b-9148-e3be6c30e623}">
          <xlrd:rvb i="25776"/>
        </ext>
      </extLst>
    </bk>
    <bk>
      <extLst>
        <ext xmlns:xlrd="http://schemas.microsoft.com/office/spreadsheetml/2017/richdata" uri="{3e2802c4-a4d2-4d8b-9148-e3be6c30e623}">
          <xlrd:rvb i="25782"/>
        </ext>
      </extLst>
    </bk>
    <bk>
      <extLst>
        <ext xmlns:xlrd="http://schemas.microsoft.com/office/spreadsheetml/2017/richdata" uri="{3e2802c4-a4d2-4d8b-9148-e3be6c30e623}">
          <xlrd:rvb i="25790"/>
        </ext>
      </extLst>
    </bk>
    <bk>
      <extLst>
        <ext xmlns:xlrd="http://schemas.microsoft.com/office/spreadsheetml/2017/richdata" uri="{3e2802c4-a4d2-4d8b-9148-e3be6c30e623}">
          <xlrd:rvb i="25797"/>
        </ext>
      </extLst>
    </bk>
    <bk>
      <extLst>
        <ext xmlns:xlrd="http://schemas.microsoft.com/office/spreadsheetml/2017/richdata" uri="{3e2802c4-a4d2-4d8b-9148-e3be6c30e623}">
          <xlrd:rvb i="25805"/>
        </ext>
      </extLst>
    </bk>
    <bk>
      <extLst>
        <ext xmlns:xlrd="http://schemas.microsoft.com/office/spreadsheetml/2017/richdata" uri="{3e2802c4-a4d2-4d8b-9148-e3be6c30e623}">
          <xlrd:rvb i="25811"/>
        </ext>
      </extLst>
    </bk>
    <bk>
      <extLst>
        <ext xmlns:xlrd="http://schemas.microsoft.com/office/spreadsheetml/2017/richdata" uri="{3e2802c4-a4d2-4d8b-9148-e3be6c30e623}">
          <xlrd:rvb i="25818"/>
        </ext>
      </extLst>
    </bk>
    <bk>
      <extLst>
        <ext xmlns:xlrd="http://schemas.microsoft.com/office/spreadsheetml/2017/richdata" uri="{3e2802c4-a4d2-4d8b-9148-e3be6c30e623}">
          <xlrd:rvb i="25824"/>
        </ext>
      </extLst>
    </bk>
    <bk>
      <extLst>
        <ext xmlns:xlrd="http://schemas.microsoft.com/office/spreadsheetml/2017/richdata" uri="{3e2802c4-a4d2-4d8b-9148-e3be6c30e623}">
          <xlrd:rvb i="25833"/>
        </ext>
      </extLst>
    </bk>
    <bk>
      <extLst>
        <ext xmlns:xlrd="http://schemas.microsoft.com/office/spreadsheetml/2017/richdata" uri="{3e2802c4-a4d2-4d8b-9148-e3be6c30e623}">
          <xlrd:rvb i="25840"/>
        </ext>
      </extLst>
    </bk>
    <bk>
      <extLst>
        <ext xmlns:xlrd="http://schemas.microsoft.com/office/spreadsheetml/2017/richdata" uri="{3e2802c4-a4d2-4d8b-9148-e3be6c30e623}">
          <xlrd:rvb i="25847"/>
        </ext>
      </extLst>
    </bk>
    <bk>
      <extLst>
        <ext xmlns:xlrd="http://schemas.microsoft.com/office/spreadsheetml/2017/richdata" uri="{3e2802c4-a4d2-4d8b-9148-e3be6c30e623}">
          <xlrd:rvb i="25854"/>
        </ext>
      </extLst>
    </bk>
    <bk>
      <extLst>
        <ext xmlns:xlrd="http://schemas.microsoft.com/office/spreadsheetml/2017/richdata" uri="{3e2802c4-a4d2-4d8b-9148-e3be6c30e623}">
          <xlrd:rvb i="25860"/>
        </ext>
      </extLst>
    </bk>
    <bk>
      <extLst>
        <ext xmlns:xlrd="http://schemas.microsoft.com/office/spreadsheetml/2017/richdata" uri="{3e2802c4-a4d2-4d8b-9148-e3be6c30e623}">
          <xlrd:rvb i="25866"/>
        </ext>
      </extLst>
    </bk>
    <bk>
      <extLst>
        <ext xmlns:xlrd="http://schemas.microsoft.com/office/spreadsheetml/2017/richdata" uri="{3e2802c4-a4d2-4d8b-9148-e3be6c30e623}">
          <xlrd:rvb i="25874"/>
        </ext>
      </extLst>
    </bk>
    <bk>
      <extLst>
        <ext xmlns:xlrd="http://schemas.microsoft.com/office/spreadsheetml/2017/richdata" uri="{3e2802c4-a4d2-4d8b-9148-e3be6c30e623}">
          <xlrd:rvb i="25882"/>
        </ext>
      </extLst>
    </bk>
    <bk>
      <extLst>
        <ext xmlns:xlrd="http://schemas.microsoft.com/office/spreadsheetml/2017/richdata" uri="{3e2802c4-a4d2-4d8b-9148-e3be6c30e623}">
          <xlrd:rvb i="25889"/>
        </ext>
      </extLst>
    </bk>
    <bk>
      <extLst>
        <ext xmlns:xlrd="http://schemas.microsoft.com/office/spreadsheetml/2017/richdata" uri="{3e2802c4-a4d2-4d8b-9148-e3be6c30e623}">
          <xlrd:rvb i="25897"/>
        </ext>
      </extLst>
    </bk>
    <bk>
      <extLst>
        <ext xmlns:xlrd="http://schemas.microsoft.com/office/spreadsheetml/2017/richdata" uri="{3e2802c4-a4d2-4d8b-9148-e3be6c30e623}">
          <xlrd:rvb i="25907"/>
        </ext>
      </extLst>
    </bk>
    <bk>
      <extLst>
        <ext xmlns:xlrd="http://schemas.microsoft.com/office/spreadsheetml/2017/richdata" uri="{3e2802c4-a4d2-4d8b-9148-e3be6c30e623}">
          <xlrd:rvb i="25913"/>
        </ext>
      </extLst>
    </bk>
    <bk>
      <extLst>
        <ext xmlns:xlrd="http://schemas.microsoft.com/office/spreadsheetml/2017/richdata" uri="{3e2802c4-a4d2-4d8b-9148-e3be6c30e623}">
          <xlrd:rvb i="25921"/>
        </ext>
      </extLst>
    </bk>
    <bk>
      <extLst>
        <ext xmlns:xlrd="http://schemas.microsoft.com/office/spreadsheetml/2017/richdata" uri="{3e2802c4-a4d2-4d8b-9148-e3be6c30e623}">
          <xlrd:rvb i="25929"/>
        </ext>
      </extLst>
    </bk>
    <bk>
      <extLst>
        <ext xmlns:xlrd="http://schemas.microsoft.com/office/spreadsheetml/2017/richdata" uri="{3e2802c4-a4d2-4d8b-9148-e3be6c30e623}">
          <xlrd:rvb i="25936"/>
        </ext>
      </extLst>
    </bk>
    <bk>
      <extLst>
        <ext xmlns:xlrd="http://schemas.microsoft.com/office/spreadsheetml/2017/richdata" uri="{3e2802c4-a4d2-4d8b-9148-e3be6c30e623}">
          <xlrd:rvb i="25943"/>
        </ext>
      </extLst>
    </bk>
    <bk>
      <extLst>
        <ext xmlns:xlrd="http://schemas.microsoft.com/office/spreadsheetml/2017/richdata" uri="{3e2802c4-a4d2-4d8b-9148-e3be6c30e623}">
          <xlrd:rvb i="25949"/>
        </ext>
      </extLst>
    </bk>
    <bk>
      <extLst>
        <ext xmlns:xlrd="http://schemas.microsoft.com/office/spreadsheetml/2017/richdata" uri="{3e2802c4-a4d2-4d8b-9148-e3be6c30e623}">
          <xlrd:rvb i="25953"/>
        </ext>
      </extLst>
    </bk>
    <bk>
      <extLst>
        <ext xmlns:xlrd="http://schemas.microsoft.com/office/spreadsheetml/2017/richdata" uri="{3e2802c4-a4d2-4d8b-9148-e3be6c30e623}">
          <xlrd:rvb i="25961"/>
        </ext>
      </extLst>
    </bk>
    <bk>
      <extLst>
        <ext xmlns:xlrd="http://schemas.microsoft.com/office/spreadsheetml/2017/richdata" uri="{3e2802c4-a4d2-4d8b-9148-e3be6c30e623}">
          <xlrd:rvb i="25969"/>
        </ext>
      </extLst>
    </bk>
    <bk>
      <extLst>
        <ext xmlns:xlrd="http://schemas.microsoft.com/office/spreadsheetml/2017/richdata" uri="{3e2802c4-a4d2-4d8b-9148-e3be6c30e623}">
          <xlrd:rvb i="25976"/>
        </ext>
      </extLst>
    </bk>
    <bk>
      <extLst>
        <ext xmlns:xlrd="http://schemas.microsoft.com/office/spreadsheetml/2017/richdata" uri="{3e2802c4-a4d2-4d8b-9148-e3be6c30e623}">
          <xlrd:rvb i="25982"/>
        </ext>
      </extLst>
    </bk>
    <bk>
      <extLst>
        <ext xmlns:xlrd="http://schemas.microsoft.com/office/spreadsheetml/2017/richdata" uri="{3e2802c4-a4d2-4d8b-9148-e3be6c30e623}">
          <xlrd:rvb i="25989"/>
        </ext>
      </extLst>
    </bk>
    <bk>
      <extLst>
        <ext xmlns:xlrd="http://schemas.microsoft.com/office/spreadsheetml/2017/richdata" uri="{3e2802c4-a4d2-4d8b-9148-e3be6c30e623}">
          <xlrd:rvb i="25996"/>
        </ext>
      </extLst>
    </bk>
    <bk>
      <extLst>
        <ext xmlns:xlrd="http://schemas.microsoft.com/office/spreadsheetml/2017/richdata" uri="{3e2802c4-a4d2-4d8b-9148-e3be6c30e623}">
          <xlrd:rvb i="26003"/>
        </ext>
      </extLst>
    </bk>
    <bk>
      <extLst>
        <ext xmlns:xlrd="http://schemas.microsoft.com/office/spreadsheetml/2017/richdata" uri="{3e2802c4-a4d2-4d8b-9148-e3be6c30e623}">
          <xlrd:rvb i="26010"/>
        </ext>
      </extLst>
    </bk>
    <bk>
      <extLst>
        <ext xmlns:xlrd="http://schemas.microsoft.com/office/spreadsheetml/2017/richdata" uri="{3e2802c4-a4d2-4d8b-9148-e3be6c30e623}">
          <xlrd:rvb i="26017"/>
        </ext>
      </extLst>
    </bk>
    <bk>
      <extLst>
        <ext xmlns:xlrd="http://schemas.microsoft.com/office/spreadsheetml/2017/richdata" uri="{3e2802c4-a4d2-4d8b-9148-e3be6c30e623}">
          <xlrd:rvb i="26024"/>
        </ext>
      </extLst>
    </bk>
    <bk>
      <extLst>
        <ext xmlns:xlrd="http://schemas.microsoft.com/office/spreadsheetml/2017/richdata" uri="{3e2802c4-a4d2-4d8b-9148-e3be6c30e623}">
          <xlrd:rvb i="26031"/>
        </ext>
      </extLst>
    </bk>
    <bk>
      <extLst>
        <ext xmlns:xlrd="http://schemas.microsoft.com/office/spreadsheetml/2017/richdata" uri="{3e2802c4-a4d2-4d8b-9148-e3be6c30e623}">
          <xlrd:rvb i="26037"/>
        </ext>
      </extLst>
    </bk>
    <bk>
      <extLst>
        <ext xmlns:xlrd="http://schemas.microsoft.com/office/spreadsheetml/2017/richdata" uri="{3e2802c4-a4d2-4d8b-9148-e3be6c30e623}">
          <xlrd:rvb i="26043"/>
        </ext>
      </extLst>
    </bk>
    <bk>
      <extLst>
        <ext xmlns:xlrd="http://schemas.microsoft.com/office/spreadsheetml/2017/richdata" uri="{3e2802c4-a4d2-4d8b-9148-e3be6c30e623}">
          <xlrd:rvb i="26049"/>
        </ext>
      </extLst>
    </bk>
    <bk>
      <extLst>
        <ext xmlns:xlrd="http://schemas.microsoft.com/office/spreadsheetml/2017/richdata" uri="{3e2802c4-a4d2-4d8b-9148-e3be6c30e623}">
          <xlrd:rvb i="26056"/>
        </ext>
      </extLst>
    </bk>
    <bk>
      <extLst>
        <ext xmlns:xlrd="http://schemas.microsoft.com/office/spreadsheetml/2017/richdata" uri="{3e2802c4-a4d2-4d8b-9148-e3be6c30e623}">
          <xlrd:rvb i="26064"/>
        </ext>
      </extLst>
    </bk>
    <bk>
      <extLst>
        <ext xmlns:xlrd="http://schemas.microsoft.com/office/spreadsheetml/2017/richdata" uri="{3e2802c4-a4d2-4d8b-9148-e3be6c30e623}">
          <xlrd:rvb i="26074"/>
        </ext>
      </extLst>
    </bk>
    <bk>
      <extLst>
        <ext xmlns:xlrd="http://schemas.microsoft.com/office/spreadsheetml/2017/richdata" uri="{3e2802c4-a4d2-4d8b-9148-e3be6c30e623}">
          <xlrd:rvb i="26081"/>
        </ext>
      </extLst>
    </bk>
    <bk>
      <extLst>
        <ext xmlns:xlrd="http://schemas.microsoft.com/office/spreadsheetml/2017/richdata" uri="{3e2802c4-a4d2-4d8b-9148-e3be6c30e623}">
          <xlrd:rvb i="26091"/>
        </ext>
      </extLst>
    </bk>
    <bk>
      <extLst>
        <ext xmlns:xlrd="http://schemas.microsoft.com/office/spreadsheetml/2017/richdata" uri="{3e2802c4-a4d2-4d8b-9148-e3be6c30e623}">
          <xlrd:rvb i="26097"/>
        </ext>
      </extLst>
    </bk>
    <bk>
      <extLst>
        <ext xmlns:xlrd="http://schemas.microsoft.com/office/spreadsheetml/2017/richdata" uri="{3e2802c4-a4d2-4d8b-9148-e3be6c30e623}">
          <xlrd:rvb i="26104"/>
        </ext>
      </extLst>
    </bk>
    <bk>
      <extLst>
        <ext xmlns:xlrd="http://schemas.microsoft.com/office/spreadsheetml/2017/richdata" uri="{3e2802c4-a4d2-4d8b-9148-e3be6c30e623}">
          <xlrd:rvb i="26110"/>
        </ext>
      </extLst>
    </bk>
    <bk>
      <extLst>
        <ext xmlns:xlrd="http://schemas.microsoft.com/office/spreadsheetml/2017/richdata" uri="{3e2802c4-a4d2-4d8b-9148-e3be6c30e623}">
          <xlrd:rvb i="26116"/>
        </ext>
      </extLst>
    </bk>
    <bk>
      <extLst>
        <ext xmlns:xlrd="http://schemas.microsoft.com/office/spreadsheetml/2017/richdata" uri="{3e2802c4-a4d2-4d8b-9148-e3be6c30e623}">
          <xlrd:rvb i="26124"/>
        </ext>
      </extLst>
    </bk>
    <bk>
      <extLst>
        <ext xmlns:xlrd="http://schemas.microsoft.com/office/spreadsheetml/2017/richdata" uri="{3e2802c4-a4d2-4d8b-9148-e3be6c30e623}">
          <xlrd:rvb i="26131"/>
        </ext>
      </extLst>
    </bk>
    <bk>
      <extLst>
        <ext xmlns:xlrd="http://schemas.microsoft.com/office/spreadsheetml/2017/richdata" uri="{3e2802c4-a4d2-4d8b-9148-e3be6c30e623}">
          <xlrd:rvb i="26139"/>
        </ext>
      </extLst>
    </bk>
    <bk>
      <extLst>
        <ext xmlns:xlrd="http://schemas.microsoft.com/office/spreadsheetml/2017/richdata" uri="{3e2802c4-a4d2-4d8b-9148-e3be6c30e623}">
          <xlrd:rvb i="26147"/>
        </ext>
      </extLst>
    </bk>
    <bk>
      <extLst>
        <ext xmlns:xlrd="http://schemas.microsoft.com/office/spreadsheetml/2017/richdata" uri="{3e2802c4-a4d2-4d8b-9148-e3be6c30e623}">
          <xlrd:rvb i="26155"/>
        </ext>
      </extLst>
    </bk>
    <bk>
      <extLst>
        <ext xmlns:xlrd="http://schemas.microsoft.com/office/spreadsheetml/2017/richdata" uri="{3e2802c4-a4d2-4d8b-9148-e3be6c30e623}">
          <xlrd:rvb i="26163"/>
        </ext>
      </extLst>
    </bk>
    <bk>
      <extLst>
        <ext xmlns:xlrd="http://schemas.microsoft.com/office/spreadsheetml/2017/richdata" uri="{3e2802c4-a4d2-4d8b-9148-e3be6c30e623}">
          <xlrd:rvb i="26171"/>
        </ext>
      </extLst>
    </bk>
    <bk>
      <extLst>
        <ext xmlns:xlrd="http://schemas.microsoft.com/office/spreadsheetml/2017/richdata" uri="{3e2802c4-a4d2-4d8b-9148-e3be6c30e623}">
          <xlrd:rvb i="26177"/>
        </ext>
      </extLst>
    </bk>
    <bk>
      <extLst>
        <ext xmlns:xlrd="http://schemas.microsoft.com/office/spreadsheetml/2017/richdata" uri="{3e2802c4-a4d2-4d8b-9148-e3be6c30e623}">
          <xlrd:rvb i="26183"/>
        </ext>
      </extLst>
    </bk>
    <bk>
      <extLst>
        <ext xmlns:xlrd="http://schemas.microsoft.com/office/spreadsheetml/2017/richdata" uri="{3e2802c4-a4d2-4d8b-9148-e3be6c30e623}">
          <xlrd:rvb i="26191"/>
        </ext>
      </extLst>
    </bk>
    <bk>
      <extLst>
        <ext xmlns:xlrd="http://schemas.microsoft.com/office/spreadsheetml/2017/richdata" uri="{3e2802c4-a4d2-4d8b-9148-e3be6c30e623}">
          <xlrd:rvb i="26199"/>
        </ext>
      </extLst>
    </bk>
    <bk>
      <extLst>
        <ext xmlns:xlrd="http://schemas.microsoft.com/office/spreadsheetml/2017/richdata" uri="{3e2802c4-a4d2-4d8b-9148-e3be6c30e623}">
          <xlrd:rvb i="26206"/>
        </ext>
      </extLst>
    </bk>
    <bk>
      <extLst>
        <ext xmlns:xlrd="http://schemas.microsoft.com/office/spreadsheetml/2017/richdata" uri="{3e2802c4-a4d2-4d8b-9148-e3be6c30e623}">
          <xlrd:rvb i="26213"/>
        </ext>
      </extLst>
    </bk>
    <bk>
      <extLst>
        <ext xmlns:xlrd="http://schemas.microsoft.com/office/spreadsheetml/2017/richdata" uri="{3e2802c4-a4d2-4d8b-9148-e3be6c30e623}">
          <xlrd:rvb i="26221"/>
        </ext>
      </extLst>
    </bk>
    <bk>
      <extLst>
        <ext xmlns:xlrd="http://schemas.microsoft.com/office/spreadsheetml/2017/richdata" uri="{3e2802c4-a4d2-4d8b-9148-e3be6c30e623}">
          <xlrd:rvb i="26228"/>
        </ext>
      </extLst>
    </bk>
    <bk>
      <extLst>
        <ext xmlns:xlrd="http://schemas.microsoft.com/office/spreadsheetml/2017/richdata" uri="{3e2802c4-a4d2-4d8b-9148-e3be6c30e623}">
          <xlrd:rvb i="26236"/>
        </ext>
      </extLst>
    </bk>
    <bk>
      <extLst>
        <ext xmlns:xlrd="http://schemas.microsoft.com/office/spreadsheetml/2017/richdata" uri="{3e2802c4-a4d2-4d8b-9148-e3be6c30e623}">
          <xlrd:rvb i="26246"/>
        </ext>
      </extLst>
    </bk>
    <bk>
      <extLst>
        <ext xmlns:xlrd="http://schemas.microsoft.com/office/spreadsheetml/2017/richdata" uri="{3e2802c4-a4d2-4d8b-9148-e3be6c30e623}">
          <xlrd:rvb i="26255"/>
        </ext>
      </extLst>
    </bk>
    <bk>
      <extLst>
        <ext xmlns:xlrd="http://schemas.microsoft.com/office/spreadsheetml/2017/richdata" uri="{3e2802c4-a4d2-4d8b-9148-e3be6c30e623}">
          <xlrd:rvb i="26262"/>
        </ext>
      </extLst>
    </bk>
    <bk>
      <extLst>
        <ext xmlns:xlrd="http://schemas.microsoft.com/office/spreadsheetml/2017/richdata" uri="{3e2802c4-a4d2-4d8b-9148-e3be6c30e623}">
          <xlrd:rvb i="26270"/>
        </ext>
      </extLst>
    </bk>
    <bk>
      <extLst>
        <ext xmlns:xlrd="http://schemas.microsoft.com/office/spreadsheetml/2017/richdata" uri="{3e2802c4-a4d2-4d8b-9148-e3be6c30e623}">
          <xlrd:rvb i="26280"/>
        </ext>
      </extLst>
    </bk>
    <bk>
      <extLst>
        <ext xmlns:xlrd="http://schemas.microsoft.com/office/spreadsheetml/2017/richdata" uri="{3e2802c4-a4d2-4d8b-9148-e3be6c30e623}">
          <xlrd:rvb i="26288"/>
        </ext>
      </extLst>
    </bk>
    <bk>
      <extLst>
        <ext xmlns:xlrd="http://schemas.microsoft.com/office/spreadsheetml/2017/richdata" uri="{3e2802c4-a4d2-4d8b-9148-e3be6c30e623}">
          <xlrd:rvb i="26295"/>
        </ext>
      </extLst>
    </bk>
    <bk>
      <extLst>
        <ext xmlns:xlrd="http://schemas.microsoft.com/office/spreadsheetml/2017/richdata" uri="{3e2802c4-a4d2-4d8b-9148-e3be6c30e623}">
          <xlrd:rvb i="26302"/>
        </ext>
      </extLst>
    </bk>
    <bk>
      <extLst>
        <ext xmlns:xlrd="http://schemas.microsoft.com/office/spreadsheetml/2017/richdata" uri="{3e2802c4-a4d2-4d8b-9148-e3be6c30e623}">
          <xlrd:rvb i="26312"/>
        </ext>
      </extLst>
    </bk>
    <bk>
      <extLst>
        <ext xmlns:xlrd="http://schemas.microsoft.com/office/spreadsheetml/2017/richdata" uri="{3e2802c4-a4d2-4d8b-9148-e3be6c30e623}">
          <xlrd:rvb i="26320"/>
        </ext>
      </extLst>
    </bk>
    <bk>
      <extLst>
        <ext xmlns:xlrd="http://schemas.microsoft.com/office/spreadsheetml/2017/richdata" uri="{3e2802c4-a4d2-4d8b-9148-e3be6c30e623}">
          <xlrd:rvb i="26328"/>
        </ext>
      </extLst>
    </bk>
    <bk>
      <extLst>
        <ext xmlns:xlrd="http://schemas.microsoft.com/office/spreadsheetml/2017/richdata" uri="{3e2802c4-a4d2-4d8b-9148-e3be6c30e623}">
          <xlrd:rvb i="26335"/>
        </ext>
      </extLst>
    </bk>
    <bk>
      <extLst>
        <ext xmlns:xlrd="http://schemas.microsoft.com/office/spreadsheetml/2017/richdata" uri="{3e2802c4-a4d2-4d8b-9148-e3be6c30e623}">
          <xlrd:rvb i="26341"/>
        </ext>
      </extLst>
    </bk>
    <bk>
      <extLst>
        <ext xmlns:xlrd="http://schemas.microsoft.com/office/spreadsheetml/2017/richdata" uri="{3e2802c4-a4d2-4d8b-9148-e3be6c30e623}">
          <xlrd:rvb i="26347"/>
        </ext>
      </extLst>
    </bk>
    <bk>
      <extLst>
        <ext xmlns:xlrd="http://schemas.microsoft.com/office/spreadsheetml/2017/richdata" uri="{3e2802c4-a4d2-4d8b-9148-e3be6c30e623}">
          <xlrd:rvb i="26357"/>
        </ext>
      </extLst>
    </bk>
    <bk>
      <extLst>
        <ext xmlns:xlrd="http://schemas.microsoft.com/office/spreadsheetml/2017/richdata" uri="{3e2802c4-a4d2-4d8b-9148-e3be6c30e623}">
          <xlrd:rvb i="26365"/>
        </ext>
      </extLst>
    </bk>
    <bk>
      <extLst>
        <ext xmlns:xlrd="http://schemas.microsoft.com/office/spreadsheetml/2017/richdata" uri="{3e2802c4-a4d2-4d8b-9148-e3be6c30e623}">
          <xlrd:rvb i="26372"/>
        </ext>
      </extLst>
    </bk>
    <bk>
      <extLst>
        <ext xmlns:xlrd="http://schemas.microsoft.com/office/spreadsheetml/2017/richdata" uri="{3e2802c4-a4d2-4d8b-9148-e3be6c30e623}">
          <xlrd:rvb i="26380"/>
        </ext>
      </extLst>
    </bk>
    <bk>
      <extLst>
        <ext xmlns:xlrd="http://schemas.microsoft.com/office/spreadsheetml/2017/richdata" uri="{3e2802c4-a4d2-4d8b-9148-e3be6c30e623}">
          <xlrd:rvb i="26387"/>
        </ext>
      </extLst>
    </bk>
    <bk>
      <extLst>
        <ext xmlns:xlrd="http://schemas.microsoft.com/office/spreadsheetml/2017/richdata" uri="{3e2802c4-a4d2-4d8b-9148-e3be6c30e623}">
          <xlrd:rvb i="26394"/>
        </ext>
      </extLst>
    </bk>
    <bk>
      <extLst>
        <ext xmlns:xlrd="http://schemas.microsoft.com/office/spreadsheetml/2017/richdata" uri="{3e2802c4-a4d2-4d8b-9148-e3be6c30e623}">
          <xlrd:rvb i="26401"/>
        </ext>
      </extLst>
    </bk>
    <bk>
      <extLst>
        <ext xmlns:xlrd="http://schemas.microsoft.com/office/spreadsheetml/2017/richdata" uri="{3e2802c4-a4d2-4d8b-9148-e3be6c30e623}">
          <xlrd:rvb i="26409"/>
        </ext>
      </extLst>
    </bk>
    <bk>
      <extLst>
        <ext xmlns:xlrd="http://schemas.microsoft.com/office/spreadsheetml/2017/richdata" uri="{3e2802c4-a4d2-4d8b-9148-e3be6c30e623}">
          <xlrd:rvb i="26416"/>
        </ext>
      </extLst>
    </bk>
    <bk>
      <extLst>
        <ext xmlns:xlrd="http://schemas.microsoft.com/office/spreadsheetml/2017/richdata" uri="{3e2802c4-a4d2-4d8b-9148-e3be6c30e623}">
          <xlrd:rvb i="26423"/>
        </ext>
      </extLst>
    </bk>
    <bk>
      <extLst>
        <ext xmlns:xlrd="http://schemas.microsoft.com/office/spreadsheetml/2017/richdata" uri="{3e2802c4-a4d2-4d8b-9148-e3be6c30e623}">
          <xlrd:rvb i="26431"/>
        </ext>
      </extLst>
    </bk>
    <bk>
      <extLst>
        <ext xmlns:xlrd="http://schemas.microsoft.com/office/spreadsheetml/2017/richdata" uri="{3e2802c4-a4d2-4d8b-9148-e3be6c30e623}">
          <xlrd:rvb i="26438"/>
        </ext>
      </extLst>
    </bk>
    <bk>
      <extLst>
        <ext xmlns:xlrd="http://schemas.microsoft.com/office/spreadsheetml/2017/richdata" uri="{3e2802c4-a4d2-4d8b-9148-e3be6c30e623}">
          <xlrd:rvb i="26446"/>
        </ext>
      </extLst>
    </bk>
    <bk>
      <extLst>
        <ext xmlns:xlrd="http://schemas.microsoft.com/office/spreadsheetml/2017/richdata" uri="{3e2802c4-a4d2-4d8b-9148-e3be6c30e623}">
          <xlrd:rvb i="26453"/>
        </ext>
      </extLst>
    </bk>
    <bk>
      <extLst>
        <ext xmlns:xlrd="http://schemas.microsoft.com/office/spreadsheetml/2017/richdata" uri="{3e2802c4-a4d2-4d8b-9148-e3be6c30e623}">
          <xlrd:rvb i="26460"/>
        </ext>
      </extLst>
    </bk>
    <bk>
      <extLst>
        <ext xmlns:xlrd="http://schemas.microsoft.com/office/spreadsheetml/2017/richdata" uri="{3e2802c4-a4d2-4d8b-9148-e3be6c30e623}">
          <xlrd:rvb i="26468"/>
        </ext>
      </extLst>
    </bk>
    <bk>
      <extLst>
        <ext xmlns:xlrd="http://schemas.microsoft.com/office/spreadsheetml/2017/richdata" uri="{3e2802c4-a4d2-4d8b-9148-e3be6c30e623}">
          <xlrd:rvb i="26475"/>
        </ext>
      </extLst>
    </bk>
    <bk>
      <extLst>
        <ext xmlns:xlrd="http://schemas.microsoft.com/office/spreadsheetml/2017/richdata" uri="{3e2802c4-a4d2-4d8b-9148-e3be6c30e623}">
          <xlrd:rvb i="26483"/>
        </ext>
      </extLst>
    </bk>
    <bk>
      <extLst>
        <ext xmlns:xlrd="http://schemas.microsoft.com/office/spreadsheetml/2017/richdata" uri="{3e2802c4-a4d2-4d8b-9148-e3be6c30e623}">
          <xlrd:rvb i="26493"/>
        </ext>
      </extLst>
    </bk>
    <bk>
      <extLst>
        <ext xmlns:xlrd="http://schemas.microsoft.com/office/spreadsheetml/2017/richdata" uri="{3e2802c4-a4d2-4d8b-9148-e3be6c30e623}">
          <xlrd:rvb i="26500"/>
        </ext>
      </extLst>
    </bk>
    <bk>
      <extLst>
        <ext xmlns:xlrd="http://schemas.microsoft.com/office/spreadsheetml/2017/richdata" uri="{3e2802c4-a4d2-4d8b-9148-e3be6c30e623}">
          <xlrd:rvb i="26508"/>
        </ext>
      </extLst>
    </bk>
    <bk>
      <extLst>
        <ext xmlns:xlrd="http://schemas.microsoft.com/office/spreadsheetml/2017/richdata" uri="{3e2802c4-a4d2-4d8b-9148-e3be6c30e623}">
          <xlrd:rvb i="26678"/>
        </ext>
      </extLst>
    </bk>
    <bk>
      <extLst>
        <ext xmlns:xlrd="http://schemas.microsoft.com/office/spreadsheetml/2017/richdata" uri="{3e2802c4-a4d2-4d8b-9148-e3be6c30e623}">
          <xlrd:rvb i="26686"/>
        </ext>
      </extLst>
    </bk>
    <bk>
      <extLst>
        <ext xmlns:xlrd="http://schemas.microsoft.com/office/spreadsheetml/2017/richdata" uri="{3e2802c4-a4d2-4d8b-9148-e3be6c30e623}">
          <xlrd:rvb i="26694"/>
        </ext>
      </extLst>
    </bk>
    <bk>
      <extLst>
        <ext xmlns:xlrd="http://schemas.microsoft.com/office/spreadsheetml/2017/richdata" uri="{3e2802c4-a4d2-4d8b-9148-e3be6c30e623}">
          <xlrd:rvb i="26701"/>
        </ext>
      </extLst>
    </bk>
    <bk>
      <extLst>
        <ext xmlns:xlrd="http://schemas.microsoft.com/office/spreadsheetml/2017/richdata" uri="{3e2802c4-a4d2-4d8b-9148-e3be6c30e623}">
          <xlrd:rvb i="26709"/>
        </ext>
      </extLst>
    </bk>
    <bk>
      <extLst>
        <ext xmlns:xlrd="http://schemas.microsoft.com/office/spreadsheetml/2017/richdata" uri="{3e2802c4-a4d2-4d8b-9148-e3be6c30e623}">
          <xlrd:rvb i="26719"/>
        </ext>
      </extLst>
    </bk>
    <bk>
      <extLst>
        <ext xmlns:xlrd="http://schemas.microsoft.com/office/spreadsheetml/2017/richdata" uri="{3e2802c4-a4d2-4d8b-9148-e3be6c30e623}">
          <xlrd:rvb i="26727"/>
        </ext>
      </extLst>
    </bk>
    <bk>
      <extLst>
        <ext xmlns:xlrd="http://schemas.microsoft.com/office/spreadsheetml/2017/richdata" uri="{3e2802c4-a4d2-4d8b-9148-e3be6c30e623}">
          <xlrd:rvb i="26735"/>
        </ext>
      </extLst>
    </bk>
    <bk>
      <extLst>
        <ext xmlns:xlrd="http://schemas.microsoft.com/office/spreadsheetml/2017/richdata" uri="{3e2802c4-a4d2-4d8b-9148-e3be6c30e623}">
          <xlrd:rvb i="26742"/>
        </ext>
      </extLst>
    </bk>
    <bk>
      <extLst>
        <ext xmlns:xlrd="http://schemas.microsoft.com/office/spreadsheetml/2017/richdata" uri="{3e2802c4-a4d2-4d8b-9148-e3be6c30e623}">
          <xlrd:rvb i="26751"/>
        </ext>
      </extLst>
    </bk>
    <bk>
      <extLst>
        <ext xmlns:xlrd="http://schemas.microsoft.com/office/spreadsheetml/2017/richdata" uri="{3e2802c4-a4d2-4d8b-9148-e3be6c30e623}">
          <xlrd:rvb i="26758"/>
        </ext>
      </extLst>
    </bk>
    <bk>
      <extLst>
        <ext xmlns:xlrd="http://schemas.microsoft.com/office/spreadsheetml/2017/richdata" uri="{3e2802c4-a4d2-4d8b-9148-e3be6c30e623}">
          <xlrd:rvb i="26768"/>
        </ext>
      </extLst>
    </bk>
    <bk>
      <extLst>
        <ext xmlns:xlrd="http://schemas.microsoft.com/office/spreadsheetml/2017/richdata" uri="{3e2802c4-a4d2-4d8b-9148-e3be6c30e623}">
          <xlrd:rvb i="26776"/>
        </ext>
      </extLst>
    </bk>
    <bk>
      <extLst>
        <ext xmlns:xlrd="http://schemas.microsoft.com/office/spreadsheetml/2017/richdata" uri="{3e2802c4-a4d2-4d8b-9148-e3be6c30e623}">
          <xlrd:rvb i="26784"/>
        </ext>
      </extLst>
    </bk>
    <bk>
      <extLst>
        <ext xmlns:xlrd="http://schemas.microsoft.com/office/spreadsheetml/2017/richdata" uri="{3e2802c4-a4d2-4d8b-9148-e3be6c30e623}">
          <xlrd:rvb i="26788"/>
        </ext>
      </extLst>
    </bk>
    <bk>
      <extLst>
        <ext xmlns:xlrd="http://schemas.microsoft.com/office/spreadsheetml/2017/richdata" uri="{3e2802c4-a4d2-4d8b-9148-e3be6c30e623}">
          <xlrd:rvb i="26796"/>
        </ext>
      </extLst>
    </bk>
    <bk>
      <extLst>
        <ext xmlns:xlrd="http://schemas.microsoft.com/office/spreadsheetml/2017/richdata" uri="{3e2802c4-a4d2-4d8b-9148-e3be6c30e623}">
          <xlrd:rvb i="26804"/>
        </ext>
      </extLst>
    </bk>
    <bk>
      <extLst>
        <ext xmlns:xlrd="http://schemas.microsoft.com/office/spreadsheetml/2017/richdata" uri="{3e2802c4-a4d2-4d8b-9148-e3be6c30e623}">
          <xlrd:rvb i="26812"/>
        </ext>
      </extLst>
    </bk>
    <bk>
      <extLst>
        <ext xmlns:xlrd="http://schemas.microsoft.com/office/spreadsheetml/2017/richdata" uri="{3e2802c4-a4d2-4d8b-9148-e3be6c30e623}">
          <xlrd:rvb i="26822"/>
        </ext>
      </extLst>
    </bk>
    <bk>
      <extLst>
        <ext xmlns:xlrd="http://schemas.microsoft.com/office/spreadsheetml/2017/richdata" uri="{3e2802c4-a4d2-4d8b-9148-e3be6c30e623}">
          <xlrd:rvb i="26830"/>
        </ext>
      </extLst>
    </bk>
    <bk>
      <extLst>
        <ext xmlns:xlrd="http://schemas.microsoft.com/office/spreadsheetml/2017/richdata" uri="{3e2802c4-a4d2-4d8b-9148-e3be6c30e623}">
          <xlrd:rvb i="26837"/>
        </ext>
      </extLst>
    </bk>
    <bk>
      <extLst>
        <ext xmlns:xlrd="http://schemas.microsoft.com/office/spreadsheetml/2017/richdata" uri="{3e2802c4-a4d2-4d8b-9148-e3be6c30e623}">
          <xlrd:rvb i="26845"/>
        </ext>
      </extLst>
    </bk>
    <bk>
      <extLst>
        <ext xmlns:xlrd="http://schemas.microsoft.com/office/spreadsheetml/2017/richdata" uri="{3e2802c4-a4d2-4d8b-9148-e3be6c30e623}">
          <xlrd:rvb i="26851"/>
        </ext>
      </extLst>
    </bk>
    <bk>
      <extLst>
        <ext xmlns:xlrd="http://schemas.microsoft.com/office/spreadsheetml/2017/richdata" uri="{3e2802c4-a4d2-4d8b-9148-e3be6c30e623}">
          <xlrd:rvb i="26861"/>
        </ext>
      </extLst>
    </bk>
    <bk>
      <extLst>
        <ext xmlns:xlrd="http://schemas.microsoft.com/office/spreadsheetml/2017/richdata" uri="{3e2802c4-a4d2-4d8b-9148-e3be6c30e623}">
          <xlrd:rvb i="26869"/>
        </ext>
      </extLst>
    </bk>
    <bk>
      <extLst>
        <ext xmlns:xlrd="http://schemas.microsoft.com/office/spreadsheetml/2017/richdata" uri="{3e2802c4-a4d2-4d8b-9148-e3be6c30e623}">
          <xlrd:rvb i="26877"/>
        </ext>
      </extLst>
    </bk>
    <bk>
      <extLst>
        <ext xmlns:xlrd="http://schemas.microsoft.com/office/spreadsheetml/2017/richdata" uri="{3e2802c4-a4d2-4d8b-9148-e3be6c30e623}">
          <xlrd:rvb i="26885"/>
        </ext>
      </extLst>
    </bk>
    <bk>
      <extLst>
        <ext xmlns:xlrd="http://schemas.microsoft.com/office/spreadsheetml/2017/richdata" uri="{3e2802c4-a4d2-4d8b-9148-e3be6c30e623}">
          <xlrd:rvb i="26893"/>
        </ext>
      </extLst>
    </bk>
    <bk>
      <extLst>
        <ext xmlns:xlrd="http://schemas.microsoft.com/office/spreadsheetml/2017/richdata" uri="{3e2802c4-a4d2-4d8b-9148-e3be6c30e623}">
          <xlrd:rvb i="26903"/>
        </ext>
      </extLst>
    </bk>
    <bk>
      <extLst>
        <ext xmlns:xlrd="http://schemas.microsoft.com/office/spreadsheetml/2017/richdata" uri="{3e2802c4-a4d2-4d8b-9148-e3be6c30e623}">
          <xlrd:rvb i="26910"/>
        </ext>
      </extLst>
    </bk>
    <bk>
      <extLst>
        <ext xmlns:xlrd="http://schemas.microsoft.com/office/spreadsheetml/2017/richdata" uri="{3e2802c4-a4d2-4d8b-9148-e3be6c30e623}">
          <xlrd:rvb i="26917"/>
        </ext>
      </extLst>
    </bk>
    <bk>
      <extLst>
        <ext xmlns:xlrd="http://schemas.microsoft.com/office/spreadsheetml/2017/richdata" uri="{3e2802c4-a4d2-4d8b-9148-e3be6c30e623}">
          <xlrd:rvb i="26925"/>
        </ext>
      </extLst>
    </bk>
    <bk>
      <extLst>
        <ext xmlns:xlrd="http://schemas.microsoft.com/office/spreadsheetml/2017/richdata" uri="{3e2802c4-a4d2-4d8b-9148-e3be6c30e623}">
          <xlrd:rvb i="26933"/>
        </ext>
      </extLst>
    </bk>
    <bk>
      <extLst>
        <ext xmlns:xlrd="http://schemas.microsoft.com/office/spreadsheetml/2017/richdata" uri="{3e2802c4-a4d2-4d8b-9148-e3be6c30e623}">
          <xlrd:rvb i="26941"/>
        </ext>
      </extLst>
    </bk>
    <bk>
      <extLst>
        <ext xmlns:xlrd="http://schemas.microsoft.com/office/spreadsheetml/2017/richdata" uri="{3e2802c4-a4d2-4d8b-9148-e3be6c30e623}">
          <xlrd:rvb i="26950"/>
        </ext>
      </extLst>
    </bk>
    <bk>
      <extLst>
        <ext xmlns:xlrd="http://schemas.microsoft.com/office/spreadsheetml/2017/richdata" uri="{3e2802c4-a4d2-4d8b-9148-e3be6c30e623}">
          <xlrd:rvb i="26957"/>
        </ext>
      </extLst>
    </bk>
    <bk>
      <extLst>
        <ext xmlns:xlrd="http://schemas.microsoft.com/office/spreadsheetml/2017/richdata" uri="{3e2802c4-a4d2-4d8b-9148-e3be6c30e623}">
          <xlrd:rvb i="26965"/>
        </ext>
      </extLst>
    </bk>
    <bk>
      <extLst>
        <ext xmlns:xlrd="http://schemas.microsoft.com/office/spreadsheetml/2017/richdata" uri="{3e2802c4-a4d2-4d8b-9148-e3be6c30e623}">
          <xlrd:rvb i="26972"/>
        </ext>
      </extLst>
    </bk>
    <bk>
      <extLst>
        <ext xmlns:xlrd="http://schemas.microsoft.com/office/spreadsheetml/2017/richdata" uri="{3e2802c4-a4d2-4d8b-9148-e3be6c30e623}">
          <xlrd:rvb i="26980"/>
        </ext>
      </extLst>
    </bk>
    <bk>
      <extLst>
        <ext xmlns:xlrd="http://schemas.microsoft.com/office/spreadsheetml/2017/richdata" uri="{3e2802c4-a4d2-4d8b-9148-e3be6c30e623}">
          <xlrd:rvb i="26988"/>
        </ext>
      </extLst>
    </bk>
    <bk>
      <extLst>
        <ext xmlns:xlrd="http://schemas.microsoft.com/office/spreadsheetml/2017/richdata" uri="{3e2802c4-a4d2-4d8b-9148-e3be6c30e623}">
          <xlrd:rvb i="26996"/>
        </ext>
      </extLst>
    </bk>
    <bk>
      <extLst>
        <ext xmlns:xlrd="http://schemas.microsoft.com/office/spreadsheetml/2017/richdata" uri="{3e2802c4-a4d2-4d8b-9148-e3be6c30e623}">
          <xlrd:rvb i="27005"/>
        </ext>
      </extLst>
    </bk>
    <bk>
      <extLst>
        <ext xmlns:xlrd="http://schemas.microsoft.com/office/spreadsheetml/2017/richdata" uri="{3e2802c4-a4d2-4d8b-9148-e3be6c30e623}">
          <xlrd:rvb i="27012"/>
        </ext>
      </extLst>
    </bk>
    <bk>
      <extLst>
        <ext xmlns:xlrd="http://schemas.microsoft.com/office/spreadsheetml/2017/richdata" uri="{3e2802c4-a4d2-4d8b-9148-e3be6c30e623}">
          <xlrd:rvb i="27022"/>
        </ext>
      </extLst>
    </bk>
    <bk>
      <extLst>
        <ext xmlns:xlrd="http://schemas.microsoft.com/office/spreadsheetml/2017/richdata" uri="{3e2802c4-a4d2-4d8b-9148-e3be6c30e623}">
          <xlrd:rvb i="27030"/>
        </ext>
      </extLst>
    </bk>
    <bk>
      <extLst>
        <ext xmlns:xlrd="http://schemas.microsoft.com/office/spreadsheetml/2017/richdata" uri="{3e2802c4-a4d2-4d8b-9148-e3be6c30e623}">
          <xlrd:rvb i="27037"/>
        </ext>
      </extLst>
    </bk>
    <bk>
      <extLst>
        <ext xmlns:xlrd="http://schemas.microsoft.com/office/spreadsheetml/2017/richdata" uri="{3e2802c4-a4d2-4d8b-9148-e3be6c30e623}">
          <xlrd:rvb i="27045"/>
        </ext>
      </extLst>
    </bk>
    <bk>
      <extLst>
        <ext xmlns:xlrd="http://schemas.microsoft.com/office/spreadsheetml/2017/richdata" uri="{3e2802c4-a4d2-4d8b-9148-e3be6c30e623}">
          <xlrd:rvb i="27055"/>
        </ext>
      </extLst>
    </bk>
    <bk>
      <extLst>
        <ext xmlns:xlrd="http://schemas.microsoft.com/office/spreadsheetml/2017/richdata" uri="{3e2802c4-a4d2-4d8b-9148-e3be6c30e623}">
          <xlrd:rvb i="27065"/>
        </ext>
      </extLst>
    </bk>
    <bk>
      <extLst>
        <ext xmlns:xlrd="http://schemas.microsoft.com/office/spreadsheetml/2017/richdata" uri="{3e2802c4-a4d2-4d8b-9148-e3be6c30e623}">
          <xlrd:rvb i="27073"/>
        </ext>
      </extLst>
    </bk>
    <bk>
      <extLst>
        <ext xmlns:xlrd="http://schemas.microsoft.com/office/spreadsheetml/2017/richdata" uri="{3e2802c4-a4d2-4d8b-9148-e3be6c30e623}">
          <xlrd:rvb i="27081"/>
        </ext>
      </extLst>
    </bk>
    <bk>
      <extLst>
        <ext xmlns:xlrd="http://schemas.microsoft.com/office/spreadsheetml/2017/richdata" uri="{3e2802c4-a4d2-4d8b-9148-e3be6c30e623}">
          <xlrd:rvb i="27089"/>
        </ext>
      </extLst>
    </bk>
    <bk>
      <extLst>
        <ext xmlns:xlrd="http://schemas.microsoft.com/office/spreadsheetml/2017/richdata" uri="{3e2802c4-a4d2-4d8b-9148-e3be6c30e623}">
          <xlrd:rvb i="27097"/>
        </ext>
      </extLst>
    </bk>
    <bk>
      <extLst>
        <ext xmlns:xlrd="http://schemas.microsoft.com/office/spreadsheetml/2017/richdata" uri="{3e2802c4-a4d2-4d8b-9148-e3be6c30e623}">
          <xlrd:rvb i="27107"/>
        </ext>
      </extLst>
    </bk>
    <bk>
      <extLst>
        <ext xmlns:xlrd="http://schemas.microsoft.com/office/spreadsheetml/2017/richdata" uri="{3e2802c4-a4d2-4d8b-9148-e3be6c30e623}">
          <xlrd:rvb i="27115"/>
        </ext>
      </extLst>
    </bk>
    <bk>
      <extLst>
        <ext xmlns:xlrd="http://schemas.microsoft.com/office/spreadsheetml/2017/richdata" uri="{3e2802c4-a4d2-4d8b-9148-e3be6c30e623}">
          <xlrd:rvb i="27122"/>
        </ext>
      </extLst>
    </bk>
    <bk>
      <extLst>
        <ext xmlns:xlrd="http://schemas.microsoft.com/office/spreadsheetml/2017/richdata" uri="{3e2802c4-a4d2-4d8b-9148-e3be6c30e623}">
          <xlrd:rvb i="27130"/>
        </ext>
      </extLst>
    </bk>
    <bk>
      <extLst>
        <ext xmlns:xlrd="http://schemas.microsoft.com/office/spreadsheetml/2017/richdata" uri="{3e2802c4-a4d2-4d8b-9148-e3be6c30e623}">
          <xlrd:rvb i="27137"/>
        </ext>
      </extLst>
    </bk>
    <bk>
      <extLst>
        <ext xmlns:xlrd="http://schemas.microsoft.com/office/spreadsheetml/2017/richdata" uri="{3e2802c4-a4d2-4d8b-9148-e3be6c30e623}">
          <xlrd:rvb i="27145"/>
        </ext>
      </extLst>
    </bk>
    <bk>
      <extLst>
        <ext xmlns:xlrd="http://schemas.microsoft.com/office/spreadsheetml/2017/richdata" uri="{3e2802c4-a4d2-4d8b-9148-e3be6c30e623}">
          <xlrd:rvb i="27153"/>
        </ext>
      </extLst>
    </bk>
    <bk>
      <extLst>
        <ext xmlns:xlrd="http://schemas.microsoft.com/office/spreadsheetml/2017/richdata" uri="{3e2802c4-a4d2-4d8b-9148-e3be6c30e623}">
          <xlrd:rvb i="27160"/>
        </ext>
      </extLst>
    </bk>
    <bk>
      <extLst>
        <ext xmlns:xlrd="http://schemas.microsoft.com/office/spreadsheetml/2017/richdata" uri="{3e2802c4-a4d2-4d8b-9148-e3be6c30e623}">
          <xlrd:rvb i="27166"/>
        </ext>
      </extLst>
    </bk>
    <bk>
      <extLst>
        <ext xmlns:xlrd="http://schemas.microsoft.com/office/spreadsheetml/2017/richdata" uri="{3e2802c4-a4d2-4d8b-9148-e3be6c30e623}">
          <xlrd:rvb i="27173"/>
        </ext>
      </extLst>
    </bk>
    <bk>
      <extLst>
        <ext xmlns:xlrd="http://schemas.microsoft.com/office/spreadsheetml/2017/richdata" uri="{3e2802c4-a4d2-4d8b-9148-e3be6c30e623}">
          <xlrd:rvb i="27179"/>
        </ext>
      </extLst>
    </bk>
    <bk>
      <extLst>
        <ext xmlns:xlrd="http://schemas.microsoft.com/office/spreadsheetml/2017/richdata" uri="{3e2802c4-a4d2-4d8b-9148-e3be6c30e623}">
          <xlrd:rvb i="27187"/>
        </ext>
      </extLst>
    </bk>
    <bk>
      <extLst>
        <ext xmlns:xlrd="http://schemas.microsoft.com/office/spreadsheetml/2017/richdata" uri="{3e2802c4-a4d2-4d8b-9148-e3be6c30e623}">
          <xlrd:rvb i="27194"/>
        </ext>
      </extLst>
    </bk>
    <bk>
      <extLst>
        <ext xmlns:xlrd="http://schemas.microsoft.com/office/spreadsheetml/2017/richdata" uri="{3e2802c4-a4d2-4d8b-9148-e3be6c30e623}">
          <xlrd:rvb i="27202"/>
        </ext>
      </extLst>
    </bk>
    <bk>
      <extLst>
        <ext xmlns:xlrd="http://schemas.microsoft.com/office/spreadsheetml/2017/richdata" uri="{3e2802c4-a4d2-4d8b-9148-e3be6c30e623}">
          <xlrd:rvb i="27212"/>
        </ext>
      </extLst>
    </bk>
    <bk>
      <extLst>
        <ext xmlns:xlrd="http://schemas.microsoft.com/office/spreadsheetml/2017/richdata" uri="{3e2802c4-a4d2-4d8b-9148-e3be6c30e623}">
          <xlrd:rvb i="27219"/>
        </ext>
      </extLst>
    </bk>
    <bk>
      <extLst>
        <ext xmlns:xlrd="http://schemas.microsoft.com/office/spreadsheetml/2017/richdata" uri="{3e2802c4-a4d2-4d8b-9148-e3be6c30e623}">
          <xlrd:rvb i="27229"/>
        </ext>
      </extLst>
    </bk>
    <bk>
      <extLst>
        <ext xmlns:xlrd="http://schemas.microsoft.com/office/spreadsheetml/2017/richdata" uri="{3e2802c4-a4d2-4d8b-9148-e3be6c30e623}">
          <xlrd:rvb i="27237"/>
        </ext>
      </extLst>
    </bk>
    <bk>
      <extLst>
        <ext xmlns:xlrd="http://schemas.microsoft.com/office/spreadsheetml/2017/richdata" uri="{3e2802c4-a4d2-4d8b-9148-e3be6c30e623}">
          <xlrd:rvb i="27247"/>
        </ext>
      </extLst>
    </bk>
    <bk>
      <extLst>
        <ext xmlns:xlrd="http://schemas.microsoft.com/office/spreadsheetml/2017/richdata" uri="{3e2802c4-a4d2-4d8b-9148-e3be6c30e623}">
          <xlrd:rvb i="27257"/>
        </ext>
      </extLst>
    </bk>
    <bk>
      <extLst>
        <ext xmlns:xlrd="http://schemas.microsoft.com/office/spreadsheetml/2017/richdata" uri="{3e2802c4-a4d2-4d8b-9148-e3be6c30e623}">
          <xlrd:rvb i="27265"/>
        </ext>
      </extLst>
    </bk>
    <bk>
      <extLst>
        <ext xmlns:xlrd="http://schemas.microsoft.com/office/spreadsheetml/2017/richdata" uri="{3e2802c4-a4d2-4d8b-9148-e3be6c30e623}">
          <xlrd:rvb i="27273"/>
        </ext>
      </extLst>
    </bk>
    <bk>
      <extLst>
        <ext xmlns:xlrd="http://schemas.microsoft.com/office/spreadsheetml/2017/richdata" uri="{3e2802c4-a4d2-4d8b-9148-e3be6c30e623}">
          <xlrd:rvb i="27281"/>
        </ext>
      </extLst>
    </bk>
    <bk>
      <extLst>
        <ext xmlns:xlrd="http://schemas.microsoft.com/office/spreadsheetml/2017/richdata" uri="{3e2802c4-a4d2-4d8b-9148-e3be6c30e623}">
          <xlrd:rvb i="27287"/>
        </ext>
      </extLst>
    </bk>
    <bk>
      <extLst>
        <ext xmlns:xlrd="http://schemas.microsoft.com/office/spreadsheetml/2017/richdata" uri="{3e2802c4-a4d2-4d8b-9148-e3be6c30e623}">
          <xlrd:rvb i="27294"/>
        </ext>
      </extLst>
    </bk>
    <bk>
      <extLst>
        <ext xmlns:xlrd="http://schemas.microsoft.com/office/spreadsheetml/2017/richdata" uri="{3e2802c4-a4d2-4d8b-9148-e3be6c30e623}">
          <xlrd:rvb i="27302"/>
        </ext>
      </extLst>
    </bk>
    <bk>
      <extLst>
        <ext xmlns:xlrd="http://schemas.microsoft.com/office/spreadsheetml/2017/richdata" uri="{3e2802c4-a4d2-4d8b-9148-e3be6c30e623}">
          <xlrd:rvb i="27310"/>
        </ext>
      </extLst>
    </bk>
    <bk>
      <extLst>
        <ext xmlns:xlrd="http://schemas.microsoft.com/office/spreadsheetml/2017/richdata" uri="{3e2802c4-a4d2-4d8b-9148-e3be6c30e623}">
          <xlrd:rvb i="27318"/>
        </ext>
      </extLst>
    </bk>
    <bk>
      <extLst>
        <ext xmlns:xlrd="http://schemas.microsoft.com/office/spreadsheetml/2017/richdata" uri="{3e2802c4-a4d2-4d8b-9148-e3be6c30e623}">
          <xlrd:rvb i="27325"/>
        </ext>
      </extLst>
    </bk>
    <bk>
      <extLst>
        <ext xmlns:xlrd="http://schemas.microsoft.com/office/spreadsheetml/2017/richdata" uri="{3e2802c4-a4d2-4d8b-9148-e3be6c30e623}">
          <xlrd:rvb i="27332"/>
        </ext>
      </extLst>
    </bk>
    <bk>
      <extLst>
        <ext xmlns:xlrd="http://schemas.microsoft.com/office/spreadsheetml/2017/richdata" uri="{3e2802c4-a4d2-4d8b-9148-e3be6c30e623}">
          <xlrd:rvb i="27340"/>
        </ext>
      </extLst>
    </bk>
    <bk>
      <extLst>
        <ext xmlns:xlrd="http://schemas.microsoft.com/office/spreadsheetml/2017/richdata" uri="{3e2802c4-a4d2-4d8b-9148-e3be6c30e623}">
          <xlrd:rvb i="27350"/>
        </ext>
      </extLst>
    </bk>
    <bk>
      <extLst>
        <ext xmlns:xlrd="http://schemas.microsoft.com/office/spreadsheetml/2017/richdata" uri="{3e2802c4-a4d2-4d8b-9148-e3be6c30e623}">
          <xlrd:rvb i="27360"/>
        </ext>
      </extLst>
    </bk>
    <bk>
      <extLst>
        <ext xmlns:xlrd="http://schemas.microsoft.com/office/spreadsheetml/2017/richdata" uri="{3e2802c4-a4d2-4d8b-9148-e3be6c30e623}">
          <xlrd:rvb i="27368"/>
        </ext>
      </extLst>
    </bk>
    <bk>
      <extLst>
        <ext xmlns:xlrd="http://schemas.microsoft.com/office/spreadsheetml/2017/richdata" uri="{3e2802c4-a4d2-4d8b-9148-e3be6c30e623}">
          <xlrd:rvb i="27375"/>
        </ext>
      </extLst>
    </bk>
    <bk>
      <extLst>
        <ext xmlns:xlrd="http://schemas.microsoft.com/office/spreadsheetml/2017/richdata" uri="{3e2802c4-a4d2-4d8b-9148-e3be6c30e623}">
          <xlrd:rvb i="27382"/>
        </ext>
      </extLst>
    </bk>
    <bk>
      <extLst>
        <ext xmlns:xlrd="http://schemas.microsoft.com/office/spreadsheetml/2017/richdata" uri="{3e2802c4-a4d2-4d8b-9148-e3be6c30e623}">
          <xlrd:rvb i="27389"/>
        </ext>
      </extLst>
    </bk>
    <bk>
      <extLst>
        <ext xmlns:xlrd="http://schemas.microsoft.com/office/spreadsheetml/2017/richdata" uri="{3e2802c4-a4d2-4d8b-9148-e3be6c30e623}">
          <xlrd:rvb i="27397"/>
        </ext>
      </extLst>
    </bk>
    <bk>
      <extLst>
        <ext xmlns:xlrd="http://schemas.microsoft.com/office/spreadsheetml/2017/richdata" uri="{3e2802c4-a4d2-4d8b-9148-e3be6c30e623}">
          <xlrd:rvb i="27403"/>
        </ext>
      </extLst>
    </bk>
    <bk>
      <extLst>
        <ext xmlns:xlrd="http://schemas.microsoft.com/office/spreadsheetml/2017/richdata" uri="{3e2802c4-a4d2-4d8b-9148-e3be6c30e623}">
          <xlrd:rvb i="27411"/>
        </ext>
      </extLst>
    </bk>
    <bk>
      <extLst>
        <ext xmlns:xlrd="http://schemas.microsoft.com/office/spreadsheetml/2017/richdata" uri="{3e2802c4-a4d2-4d8b-9148-e3be6c30e623}">
          <xlrd:rvb i="27418"/>
        </ext>
      </extLst>
    </bk>
    <bk>
      <extLst>
        <ext xmlns:xlrd="http://schemas.microsoft.com/office/spreadsheetml/2017/richdata" uri="{3e2802c4-a4d2-4d8b-9148-e3be6c30e623}">
          <xlrd:rvb i="27426"/>
        </ext>
      </extLst>
    </bk>
    <bk>
      <extLst>
        <ext xmlns:xlrd="http://schemas.microsoft.com/office/spreadsheetml/2017/richdata" uri="{3e2802c4-a4d2-4d8b-9148-e3be6c30e623}">
          <xlrd:rvb i="27433"/>
        </ext>
      </extLst>
    </bk>
    <bk>
      <extLst>
        <ext xmlns:xlrd="http://schemas.microsoft.com/office/spreadsheetml/2017/richdata" uri="{3e2802c4-a4d2-4d8b-9148-e3be6c30e623}">
          <xlrd:rvb i="27441"/>
        </ext>
      </extLst>
    </bk>
    <bk>
      <extLst>
        <ext xmlns:xlrd="http://schemas.microsoft.com/office/spreadsheetml/2017/richdata" uri="{3e2802c4-a4d2-4d8b-9148-e3be6c30e623}">
          <xlrd:rvb i="27449"/>
        </ext>
      </extLst>
    </bk>
    <bk>
      <extLst>
        <ext xmlns:xlrd="http://schemas.microsoft.com/office/spreadsheetml/2017/richdata" uri="{3e2802c4-a4d2-4d8b-9148-e3be6c30e623}">
          <xlrd:rvb i="27456"/>
        </ext>
      </extLst>
    </bk>
    <bk>
      <extLst>
        <ext xmlns:xlrd="http://schemas.microsoft.com/office/spreadsheetml/2017/richdata" uri="{3e2802c4-a4d2-4d8b-9148-e3be6c30e623}">
          <xlrd:rvb i="27463"/>
        </ext>
      </extLst>
    </bk>
    <bk>
      <extLst>
        <ext xmlns:xlrd="http://schemas.microsoft.com/office/spreadsheetml/2017/richdata" uri="{3e2802c4-a4d2-4d8b-9148-e3be6c30e623}">
          <xlrd:rvb i="27470"/>
        </ext>
      </extLst>
    </bk>
    <bk>
      <extLst>
        <ext xmlns:xlrd="http://schemas.microsoft.com/office/spreadsheetml/2017/richdata" uri="{3e2802c4-a4d2-4d8b-9148-e3be6c30e623}">
          <xlrd:rvb i="27477"/>
        </ext>
      </extLst>
    </bk>
    <bk>
      <extLst>
        <ext xmlns:xlrd="http://schemas.microsoft.com/office/spreadsheetml/2017/richdata" uri="{3e2802c4-a4d2-4d8b-9148-e3be6c30e623}">
          <xlrd:rvb i="27485"/>
        </ext>
      </extLst>
    </bk>
    <bk>
      <extLst>
        <ext xmlns:xlrd="http://schemas.microsoft.com/office/spreadsheetml/2017/richdata" uri="{3e2802c4-a4d2-4d8b-9148-e3be6c30e623}">
          <xlrd:rvb i="27492"/>
        </ext>
      </extLst>
    </bk>
    <bk>
      <extLst>
        <ext xmlns:xlrd="http://schemas.microsoft.com/office/spreadsheetml/2017/richdata" uri="{3e2802c4-a4d2-4d8b-9148-e3be6c30e623}">
          <xlrd:rvb i="27500"/>
        </ext>
      </extLst>
    </bk>
    <bk>
      <extLst>
        <ext xmlns:xlrd="http://schemas.microsoft.com/office/spreadsheetml/2017/richdata" uri="{3e2802c4-a4d2-4d8b-9148-e3be6c30e623}">
          <xlrd:rvb i="27507"/>
        </ext>
      </extLst>
    </bk>
    <bk>
      <extLst>
        <ext xmlns:xlrd="http://schemas.microsoft.com/office/spreadsheetml/2017/richdata" uri="{3e2802c4-a4d2-4d8b-9148-e3be6c30e623}">
          <xlrd:rvb i="27514"/>
        </ext>
      </extLst>
    </bk>
    <bk>
      <extLst>
        <ext xmlns:xlrd="http://schemas.microsoft.com/office/spreadsheetml/2017/richdata" uri="{3e2802c4-a4d2-4d8b-9148-e3be6c30e623}">
          <xlrd:rvb i="27522"/>
        </ext>
      </extLst>
    </bk>
    <bk>
      <extLst>
        <ext xmlns:xlrd="http://schemas.microsoft.com/office/spreadsheetml/2017/richdata" uri="{3e2802c4-a4d2-4d8b-9148-e3be6c30e623}">
          <xlrd:rvb i="27529"/>
        </ext>
      </extLst>
    </bk>
    <bk>
      <extLst>
        <ext xmlns:xlrd="http://schemas.microsoft.com/office/spreadsheetml/2017/richdata" uri="{3e2802c4-a4d2-4d8b-9148-e3be6c30e623}">
          <xlrd:rvb i="27537"/>
        </ext>
      </extLst>
    </bk>
    <bk>
      <extLst>
        <ext xmlns:xlrd="http://schemas.microsoft.com/office/spreadsheetml/2017/richdata" uri="{3e2802c4-a4d2-4d8b-9148-e3be6c30e623}">
          <xlrd:rvb i="27545"/>
        </ext>
      </extLst>
    </bk>
    <bk>
      <extLst>
        <ext xmlns:xlrd="http://schemas.microsoft.com/office/spreadsheetml/2017/richdata" uri="{3e2802c4-a4d2-4d8b-9148-e3be6c30e623}">
          <xlrd:rvb i="27553"/>
        </ext>
      </extLst>
    </bk>
    <bk>
      <extLst>
        <ext xmlns:xlrd="http://schemas.microsoft.com/office/spreadsheetml/2017/richdata" uri="{3e2802c4-a4d2-4d8b-9148-e3be6c30e623}">
          <xlrd:rvb i="27561"/>
        </ext>
      </extLst>
    </bk>
    <bk>
      <extLst>
        <ext xmlns:xlrd="http://schemas.microsoft.com/office/spreadsheetml/2017/richdata" uri="{3e2802c4-a4d2-4d8b-9148-e3be6c30e623}">
          <xlrd:rvb i="27569"/>
        </ext>
      </extLst>
    </bk>
    <bk>
      <extLst>
        <ext xmlns:xlrd="http://schemas.microsoft.com/office/spreadsheetml/2017/richdata" uri="{3e2802c4-a4d2-4d8b-9148-e3be6c30e623}">
          <xlrd:rvb i="27579"/>
        </ext>
      </extLst>
    </bk>
    <bk>
      <extLst>
        <ext xmlns:xlrd="http://schemas.microsoft.com/office/spreadsheetml/2017/richdata" uri="{3e2802c4-a4d2-4d8b-9148-e3be6c30e623}">
          <xlrd:rvb i="27587"/>
        </ext>
      </extLst>
    </bk>
    <bk>
      <extLst>
        <ext xmlns:xlrd="http://schemas.microsoft.com/office/spreadsheetml/2017/richdata" uri="{3e2802c4-a4d2-4d8b-9148-e3be6c30e623}">
          <xlrd:rvb i="27594"/>
        </ext>
      </extLst>
    </bk>
    <bk>
      <extLst>
        <ext xmlns:xlrd="http://schemas.microsoft.com/office/spreadsheetml/2017/richdata" uri="{3e2802c4-a4d2-4d8b-9148-e3be6c30e623}">
          <xlrd:rvb i="27604"/>
        </ext>
      </extLst>
    </bk>
    <bk>
      <extLst>
        <ext xmlns:xlrd="http://schemas.microsoft.com/office/spreadsheetml/2017/richdata" uri="{3e2802c4-a4d2-4d8b-9148-e3be6c30e623}">
          <xlrd:rvb i="27612"/>
        </ext>
      </extLst>
    </bk>
    <bk>
      <extLst>
        <ext xmlns:xlrd="http://schemas.microsoft.com/office/spreadsheetml/2017/richdata" uri="{3e2802c4-a4d2-4d8b-9148-e3be6c30e623}">
          <xlrd:rvb i="27620"/>
        </ext>
      </extLst>
    </bk>
    <bk>
      <extLst>
        <ext xmlns:xlrd="http://schemas.microsoft.com/office/spreadsheetml/2017/richdata" uri="{3e2802c4-a4d2-4d8b-9148-e3be6c30e623}">
          <xlrd:rvb i="27627"/>
        </ext>
      </extLst>
    </bk>
    <bk>
      <extLst>
        <ext xmlns:xlrd="http://schemas.microsoft.com/office/spreadsheetml/2017/richdata" uri="{3e2802c4-a4d2-4d8b-9148-e3be6c30e623}">
          <xlrd:rvb i="27635"/>
        </ext>
      </extLst>
    </bk>
    <bk>
      <extLst>
        <ext xmlns:xlrd="http://schemas.microsoft.com/office/spreadsheetml/2017/richdata" uri="{3e2802c4-a4d2-4d8b-9148-e3be6c30e623}">
          <xlrd:rvb i="27645"/>
        </ext>
      </extLst>
    </bk>
    <bk>
      <extLst>
        <ext xmlns:xlrd="http://schemas.microsoft.com/office/spreadsheetml/2017/richdata" uri="{3e2802c4-a4d2-4d8b-9148-e3be6c30e623}">
          <xlrd:rvb i="27653"/>
        </ext>
      </extLst>
    </bk>
    <bk>
      <extLst>
        <ext xmlns:xlrd="http://schemas.microsoft.com/office/spreadsheetml/2017/richdata" uri="{3e2802c4-a4d2-4d8b-9148-e3be6c30e623}">
          <xlrd:rvb i="27661"/>
        </ext>
      </extLst>
    </bk>
    <bk>
      <extLst>
        <ext xmlns:xlrd="http://schemas.microsoft.com/office/spreadsheetml/2017/richdata" uri="{3e2802c4-a4d2-4d8b-9148-e3be6c30e623}">
          <xlrd:rvb i="27668"/>
        </ext>
      </extLst>
    </bk>
    <bk>
      <extLst>
        <ext xmlns:xlrd="http://schemas.microsoft.com/office/spreadsheetml/2017/richdata" uri="{3e2802c4-a4d2-4d8b-9148-e3be6c30e623}">
          <xlrd:rvb i="27676"/>
        </ext>
      </extLst>
    </bk>
    <bk>
      <extLst>
        <ext xmlns:xlrd="http://schemas.microsoft.com/office/spreadsheetml/2017/richdata" uri="{3e2802c4-a4d2-4d8b-9148-e3be6c30e623}">
          <xlrd:rvb i="27682"/>
        </ext>
      </extLst>
    </bk>
    <bk>
      <extLst>
        <ext xmlns:xlrd="http://schemas.microsoft.com/office/spreadsheetml/2017/richdata" uri="{3e2802c4-a4d2-4d8b-9148-e3be6c30e623}">
          <xlrd:rvb i="27689"/>
        </ext>
      </extLst>
    </bk>
    <bk>
      <extLst>
        <ext xmlns:xlrd="http://schemas.microsoft.com/office/spreadsheetml/2017/richdata" uri="{3e2802c4-a4d2-4d8b-9148-e3be6c30e623}">
          <xlrd:rvb i="27697"/>
        </ext>
      </extLst>
    </bk>
    <bk>
      <extLst>
        <ext xmlns:xlrd="http://schemas.microsoft.com/office/spreadsheetml/2017/richdata" uri="{3e2802c4-a4d2-4d8b-9148-e3be6c30e623}">
          <xlrd:rvb i="27704"/>
        </ext>
      </extLst>
    </bk>
    <bk>
      <extLst>
        <ext xmlns:xlrd="http://schemas.microsoft.com/office/spreadsheetml/2017/richdata" uri="{3e2802c4-a4d2-4d8b-9148-e3be6c30e623}">
          <xlrd:rvb i="27710"/>
        </ext>
      </extLst>
    </bk>
    <bk>
      <extLst>
        <ext xmlns:xlrd="http://schemas.microsoft.com/office/spreadsheetml/2017/richdata" uri="{3e2802c4-a4d2-4d8b-9148-e3be6c30e623}">
          <xlrd:rvb i="27718"/>
        </ext>
      </extLst>
    </bk>
    <bk>
      <extLst>
        <ext xmlns:xlrd="http://schemas.microsoft.com/office/spreadsheetml/2017/richdata" uri="{3e2802c4-a4d2-4d8b-9148-e3be6c30e623}">
          <xlrd:rvb i="27725"/>
        </ext>
      </extLst>
    </bk>
    <bk>
      <extLst>
        <ext xmlns:xlrd="http://schemas.microsoft.com/office/spreadsheetml/2017/richdata" uri="{3e2802c4-a4d2-4d8b-9148-e3be6c30e623}">
          <xlrd:rvb i="27733"/>
        </ext>
      </extLst>
    </bk>
    <bk>
      <extLst>
        <ext xmlns:xlrd="http://schemas.microsoft.com/office/spreadsheetml/2017/richdata" uri="{3e2802c4-a4d2-4d8b-9148-e3be6c30e623}">
          <xlrd:rvb i="27740"/>
        </ext>
      </extLst>
    </bk>
    <bk>
      <extLst>
        <ext xmlns:xlrd="http://schemas.microsoft.com/office/spreadsheetml/2017/richdata" uri="{3e2802c4-a4d2-4d8b-9148-e3be6c30e623}">
          <xlrd:rvb i="27747"/>
        </ext>
      </extLst>
    </bk>
    <bk>
      <extLst>
        <ext xmlns:xlrd="http://schemas.microsoft.com/office/spreadsheetml/2017/richdata" uri="{3e2802c4-a4d2-4d8b-9148-e3be6c30e623}">
          <xlrd:rvb i="27755"/>
        </ext>
      </extLst>
    </bk>
    <bk>
      <extLst>
        <ext xmlns:xlrd="http://schemas.microsoft.com/office/spreadsheetml/2017/richdata" uri="{3e2802c4-a4d2-4d8b-9148-e3be6c30e623}">
          <xlrd:rvb i="27765"/>
        </ext>
      </extLst>
    </bk>
    <bk>
      <extLst>
        <ext xmlns:xlrd="http://schemas.microsoft.com/office/spreadsheetml/2017/richdata" uri="{3e2802c4-a4d2-4d8b-9148-e3be6c30e623}">
          <xlrd:rvb i="27773"/>
        </ext>
      </extLst>
    </bk>
    <bk>
      <extLst>
        <ext xmlns:xlrd="http://schemas.microsoft.com/office/spreadsheetml/2017/richdata" uri="{3e2802c4-a4d2-4d8b-9148-e3be6c30e623}">
          <xlrd:rvb i="27781"/>
        </ext>
      </extLst>
    </bk>
    <bk>
      <extLst>
        <ext xmlns:xlrd="http://schemas.microsoft.com/office/spreadsheetml/2017/richdata" uri="{3e2802c4-a4d2-4d8b-9148-e3be6c30e623}">
          <xlrd:rvb i="27788"/>
        </ext>
      </extLst>
    </bk>
    <bk>
      <extLst>
        <ext xmlns:xlrd="http://schemas.microsoft.com/office/spreadsheetml/2017/richdata" uri="{3e2802c4-a4d2-4d8b-9148-e3be6c30e623}">
          <xlrd:rvb i="27793"/>
        </ext>
      </extLst>
    </bk>
    <bk>
      <extLst>
        <ext xmlns:xlrd="http://schemas.microsoft.com/office/spreadsheetml/2017/richdata" uri="{3e2802c4-a4d2-4d8b-9148-e3be6c30e623}">
          <xlrd:rvb i="27801"/>
        </ext>
      </extLst>
    </bk>
    <bk>
      <extLst>
        <ext xmlns:xlrd="http://schemas.microsoft.com/office/spreadsheetml/2017/richdata" uri="{3e2802c4-a4d2-4d8b-9148-e3be6c30e623}">
          <xlrd:rvb i="27809"/>
        </ext>
      </extLst>
    </bk>
    <bk>
      <extLst>
        <ext xmlns:xlrd="http://schemas.microsoft.com/office/spreadsheetml/2017/richdata" uri="{3e2802c4-a4d2-4d8b-9148-e3be6c30e623}">
          <xlrd:rvb i="27817"/>
        </ext>
      </extLst>
    </bk>
    <bk>
      <extLst>
        <ext xmlns:xlrd="http://schemas.microsoft.com/office/spreadsheetml/2017/richdata" uri="{3e2802c4-a4d2-4d8b-9148-e3be6c30e623}">
          <xlrd:rvb i="27825"/>
        </ext>
      </extLst>
    </bk>
    <bk>
      <extLst>
        <ext xmlns:xlrd="http://schemas.microsoft.com/office/spreadsheetml/2017/richdata" uri="{3e2802c4-a4d2-4d8b-9148-e3be6c30e623}">
          <xlrd:rvb i="27833"/>
        </ext>
      </extLst>
    </bk>
    <bk>
      <extLst>
        <ext xmlns:xlrd="http://schemas.microsoft.com/office/spreadsheetml/2017/richdata" uri="{3e2802c4-a4d2-4d8b-9148-e3be6c30e623}">
          <xlrd:rvb i="27841"/>
        </ext>
      </extLst>
    </bk>
    <bk>
      <extLst>
        <ext xmlns:xlrd="http://schemas.microsoft.com/office/spreadsheetml/2017/richdata" uri="{3e2802c4-a4d2-4d8b-9148-e3be6c30e623}">
          <xlrd:rvb i="27848"/>
        </ext>
      </extLst>
    </bk>
    <bk>
      <extLst>
        <ext xmlns:xlrd="http://schemas.microsoft.com/office/spreadsheetml/2017/richdata" uri="{3e2802c4-a4d2-4d8b-9148-e3be6c30e623}">
          <xlrd:rvb i="27854"/>
        </ext>
      </extLst>
    </bk>
    <bk>
      <extLst>
        <ext xmlns:xlrd="http://schemas.microsoft.com/office/spreadsheetml/2017/richdata" uri="{3e2802c4-a4d2-4d8b-9148-e3be6c30e623}">
          <xlrd:rvb i="27861"/>
        </ext>
      </extLst>
    </bk>
    <bk>
      <extLst>
        <ext xmlns:xlrd="http://schemas.microsoft.com/office/spreadsheetml/2017/richdata" uri="{3e2802c4-a4d2-4d8b-9148-e3be6c30e623}">
          <xlrd:rvb i="27868"/>
        </ext>
      </extLst>
    </bk>
    <bk>
      <extLst>
        <ext xmlns:xlrd="http://schemas.microsoft.com/office/spreadsheetml/2017/richdata" uri="{3e2802c4-a4d2-4d8b-9148-e3be6c30e623}">
          <xlrd:rvb i="27876"/>
        </ext>
      </extLst>
    </bk>
    <bk>
      <extLst>
        <ext xmlns:xlrd="http://schemas.microsoft.com/office/spreadsheetml/2017/richdata" uri="{3e2802c4-a4d2-4d8b-9148-e3be6c30e623}">
          <xlrd:rvb i="27884"/>
        </ext>
      </extLst>
    </bk>
    <bk>
      <extLst>
        <ext xmlns:xlrd="http://schemas.microsoft.com/office/spreadsheetml/2017/richdata" uri="{3e2802c4-a4d2-4d8b-9148-e3be6c30e623}">
          <xlrd:rvb i="27892"/>
        </ext>
      </extLst>
    </bk>
    <bk>
      <extLst>
        <ext xmlns:xlrd="http://schemas.microsoft.com/office/spreadsheetml/2017/richdata" uri="{3e2802c4-a4d2-4d8b-9148-e3be6c30e623}">
          <xlrd:rvb i="27901"/>
        </ext>
      </extLst>
    </bk>
    <bk>
      <extLst>
        <ext xmlns:xlrd="http://schemas.microsoft.com/office/spreadsheetml/2017/richdata" uri="{3e2802c4-a4d2-4d8b-9148-e3be6c30e623}">
          <xlrd:rvb i="27909"/>
        </ext>
      </extLst>
    </bk>
    <bk>
      <extLst>
        <ext xmlns:xlrd="http://schemas.microsoft.com/office/spreadsheetml/2017/richdata" uri="{3e2802c4-a4d2-4d8b-9148-e3be6c30e623}">
          <xlrd:rvb i="27917"/>
        </ext>
      </extLst>
    </bk>
    <bk>
      <extLst>
        <ext xmlns:xlrd="http://schemas.microsoft.com/office/spreadsheetml/2017/richdata" uri="{3e2802c4-a4d2-4d8b-9148-e3be6c30e623}">
          <xlrd:rvb i="27925"/>
        </ext>
      </extLst>
    </bk>
    <bk>
      <extLst>
        <ext xmlns:xlrd="http://schemas.microsoft.com/office/spreadsheetml/2017/richdata" uri="{3e2802c4-a4d2-4d8b-9148-e3be6c30e623}">
          <xlrd:rvb i="27932"/>
        </ext>
      </extLst>
    </bk>
    <bk>
      <extLst>
        <ext xmlns:xlrd="http://schemas.microsoft.com/office/spreadsheetml/2017/richdata" uri="{3e2802c4-a4d2-4d8b-9148-e3be6c30e623}">
          <xlrd:rvb i="27940"/>
        </ext>
      </extLst>
    </bk>
    <bk>
      <extLst>
        <ext xmlns:xlrd="http://schemas.microsoft.com/office/spreadsheetml/2017/richdata" uri="{3e2802c4-a4d2-4d8b-9148-e3be6c30e623}">
          <xlrd:rvb i="27948"/>
        </ext>
      </extLst>
    </bk>
    <bk>
      <extLst>
        <ext xmlns:xlrd="http://schemas.microsoft.com/office/spreadsheetml/2017/richdata" uri="{3e2802c4-a4d2-4d8b-9148-e3be6c30e623}">
          <xlrd:rvb i="27956"/>
        </ext>
      </extLst>
    </bk>
    <bk>
      <extLst>
        <ext xmlns:xlrd="http://schemas.microsoft.com/office/spreadsheetml/2017/richdata" uri="{3e2802c4-a4d2-4d8b-9148-e3be6c30e623}">
          <xlrd:rvb i="27966"/>
        </ext>
      </extLst>
    </bk>
    <bk>
      <extLst>
        <ext xmlns:xlrd="http://schemas.microsoft.com/office/spreadsheetml/2017/richdata" uri="{3e2802c4-a4d2-4d8b-9148-e3be6c30e623}">
          <xlrd:rvb i="27974"/>
        </ext>
      </extLst>
    </bk>
    <bk>
      <extLst>
        <ext xmlns:xlrd="http://schemas.microsoft.com/office/spreadsheetml/2017/richdata" uri="{3e2802c4-a4d2-4d8b-9148-e3be6c30e623}">
          <xlrd:rvb i="27984"/>
        </ext>
      </extLst>
    </bk>
    <bk>
      <extLst>
        <ext xmlns:xlrd="http://schemas.microsoft.com/office/spreadsheetml/2017/richdata" uri="{3e2802c4-a4d2-4d8b-9148-e3be6c30e623}">
          <xlrd:rvb i="27991"/>
        </ext>
      </extLst>
    </bk>
    <bk>
      <extLst>
        <ext xmlns:xlrd="http://schemas.microsoft.com/office/spreadsheetml/2017/richdata" uri="{3e2802c4-a4d2-4d8b-9148-e3be6c30e623}">
          <xlrd:rvb i="27998"/>
        </ext>
      </extLst>
    </bk>
    <bk>
      <extLst>
        <ext xmlns:xlrd="http://schemas.microsoft.com/office/spreadsheetml/2017/richdata" uri="{3e2802c4-a4d2-4d8b-9148-e3be6c30e623}">
          <xlrd:rvb i="28005"/>
        </ext>
      </extLst>
    </bk>
    <bk>
      <extLst>
        <ext xmlns:xlrd="http://schemas.microsoft.com/office/spreadsheetml/2017/richdata" uri="{3e2802c4-a4d2-4d8b-9148-e3be6c30e623}">
          <xlrd:rvb i="28012"/>
        </ext>
      </extLst>
    </bk>
    <bk>
      <extLst>
        <ext xmlns:xlrd="http://schemas.microsoft.com/office/spreadsheetml/2017/richdata" uri="{3e2802c4-a4d2-4d8b-9148-e3be6c30e623}">
          <xlrd:rvb i="28019"/>
        </ext>
      </extLst>
    </bk>
    <bk>
      <extLst>
        <ext xmlns:xlrd="http://schemas.microsoft.com/office/spreadsheetml/2017/richdata" uri="{3e2802c4-a4d2-4d8b-9148-e3be6c30e623}">
          <xlrd:rvb i="28028"/>
        </ext>
      </extLst>
    </bk>
    <bk>
      <extLst>
        <ext xmlns:xlrd="http://schemas.microsoft.com/office/spreadsheetml/2017/richdata" uri="{3e2802c4-a4d2-4d8b-9148-e3be6c30e623}">
          <xlrd:rvb i="28035"/>
        </ext>
      </extLst>
    </bk>
    <bk>
      <extLst>
        <ext xmlns:xlrd="http://schemas.microsoft.com/office/spreadsheetml/2017/richdata" uri="{3e2802c4-a4d2-4d8b-9148-e3be6c30e623}">
          <xlrd:rvb i="28042"/>
        </ext>
      </extLst>
    </bk>
    <bk>
      <extLst>
        <ext xmlns:xlrd="http://schemas.microsoft.com/office/spreadsheetml/2017/richdata" uri="{3e2802c4-a4d2-4d8b-9148-e3be6c30e623}">
          <xlrd:rvb i="28049"/>
        </ext>
      </extLst>
    </bk>
    <bk>
      <extLst>
        <ext xmlns:xlrd="http://schemas.microsoft.com/office/spreadsheetml/2017/richdata" uri="{3e2802c4-a4d2-4d8b-9148-e3be6c30e623}">
          <xlrd:rvb i="28056"/>
        </ext>
      </extLst>
    </bk>
    <bk>
      <extLst>
        <ext xmlns:xlrd="http://schemas.microsoft.com/office/spreadsheetml/2017/richdata" uri="{3e2802c4-a4d2-4d8b-9148-e3be6c30e623}">
          <xlrd:rvb i="28065"/>
        </ext>
      </extLst>
    </bk>
    <bk>
      <extLst>
        <ext xmlns:xlrd="http://schemas.microsoft.com/office/spreadsheetml/2017/richdata" uri="{3e2802c4-a4d2-4d8b-9148-e3be6c30e623}">
          <xlrd:rvb i="28073"/>
        </ext>
      </extLst>
    </bk>
    <bk>
      <extLst>
        <ext xmlns:xlrd="http://schemas.microsoft.com/office/spreadsheetml/2017/richdata" uri="{3e2802c4-a4d2-4d8b-9148-e3be6c30e623}">
          <xlrd:rvb i="28080"/>
        </ext>
      </extLst>
    </bk>
    <bk>
      <extLst>
        <ext xmlns:xlrd="http://schemas.microsoft.com/office/spreadsheetml/2017/richdata" uri="{3e2802c4-a4d2-4d8b-9148-e3be6c30e623}">
          <xlrd:rvb i="28088"/>
        </ext>
      </extLst>
    </bk>
    <bk>
      <extLst>
        <ext xmlns:xlrd="http://schemas.microsoft.com/office/spreadsheetml/2017/richdata" uri="{3e2802c4-a4d2-4d8b-9148-e3be6c30e623}">
          <xlrd:rvb i="28095"/>
        </ext>
      </extLst>
    </bk>
    <bk>
      <extLst>
        <ext xmlns:xlrd="http://schemas.microsoft.com/office/spreadsheetml/2017/richdata" uri="{3e2802c4-a4d2-4d8b-9148-e3be6c30e623}">
          <xlrd:rvb i="28103"/>
        </ext>
      </extLst>
    </bk>
    <bk>
      <extLst>
        <ext xmlns:xlrd="http://schemas.microsoft.com/office/spreadsheetml/2017/richdata" uri="{3e2802c4-a4d2-4d8b-9148-e3be6c30e623}">
          <xlrd:rvb i="28109"/>
        </ext>
      </extLst>
    </bk>
    <bk>
      <extLst>
        <ext xmlns:xlrd="http://schemas.microsoft.com/office/spreadsheetml/2017/richdata" uri="{3e2802c4-a4d2-4d8b-9148-e3be6c30e623}">
          <xlrd:rvb i="28117"/>
        </ext>
      </extLst>
    </bk>
    <bk>
      <extLst>
        <ext xmlns:xlrd="http://schemas.microsoft.com/office/spreadsheetml/2017/richdata" uri="{3e2802c4-a4d2-4d8b-9148-e3be6c30e623}">
          <xlrd:rvb i="28125"/>
        </ext>
      </extLst>
    </bk>
    <bk>
      <extLst>
        <ext xmlns:xlrd="http://schemas.microsoft.com/office/spreadsheetml/2017/richdata" uri="{3e2802c4-a4d2-4d8b-9148-e3be6c30e623}">
          <xlrd:rvb i="28133"/>
        </ext>
      </extLst>
    </bk>
    <bk>
      <extLst>
        <ext xmlns:xlrd="http://schemas.microsoft.com/office/spreadsheetml/2017/richdata" uri="{3e2802c4-a4d2-4d8b-9148-e3be6c30e623}">
          <xlrd:rvb i="28140"/>
        </ext>
      </extLst>
    </bk>
    <bk>
      <extLst>
        <ext xmlns:xlrd="http://schemas.microsoft.com/office/spreadsheetml/2017/richdata" uri="{3e2802c4-a4d2-4d8b-9148-e3be6c30e623}">
          <xlrd:rvb i="28147"/>
        </ext>
      </extLst>
    </bk>
    <bk>
      <extLst>
        <ext xmlns:xlrd="http://schemas.microsoft.com/office/spreadsheetml/2017/richdata" uri="{3e2802c4-a4d2-4d8b-9148-e3be6c30e623}">
          <xlrd:rvb i="28154"/>
        </ext>
      </extLst>
    </bk>
    <bk>
      <extLst>
        <ext xmlns:xlrd="http://schemas.microsoft.com/office/spreadsheetml/2017/richdata" uri="{3e2802c4-a4d2-4d8b-9148-e3be6c30e623}">
          <xlrd:rvb i="28161"/>
        </ext>
      </extLst>
    </bk>
    <bk>
      <extLst>
        <ext xmlns:xlrd="http://schemas.microsoft.com/office/spreadsheetml/2017/richdata" uri="{3e2802c4-a4d2-4d8b-9148-e3be6c30e623}">
          <xlrd:rvb i="28169"/>
        </ext>
      </extLst>
    </bk>
    <bk>
      <extLst>
        <ext xmlns:xlrd="http://schemas.microsoft.com/office/spreadsheetml/2017/richdata" uri="{3e2802c4-a4d2-4d8b-9148-e3be6c30e623}">
          <xlrd:rvb i="28177"/>
        </ext>
      </extLst>
    </bk>
    <bk>
      <extLst>
        <ext xmlns:xlrd="http://schemas.microsoft.com/office/spreadsheetml/2017/richdata" uri="{3e2802c4-a4d2-4d8b-9148-e3be6c30e623}">
          <xlrd:rvb i="28185"/>
        </ext>
      </extLst>
    </bk>
    <bk>
      <extLst>
        <ext xmlns:xlrd="http://schemas.microsoft.com/office/spreadsheetml/2017/richdata" uri="{3e2802c4-a4d2-4d8b-9148-e3be6c30e623}">
          <xlrd:rvb i="28192"/>
        </ext>
      </extLst>
    </bk>
    <bk>
      <extLst>
        <ext xmlns:xlrd="http://schemas.microsoft.com/office/spreadsheetml/2017/richdata" uri="{3e2802c4-a4d2-4d8b-9148-e3be6c30e623}">
          <xlrd:rvb i="28202"/>
        </ext>
      </extLst>
    </bk>
    <bk>
      <extLst>
        <ext xmlns:xlrd="http://schemas.microsoft.com/office/spreadsheetml/2017/richdata" uri="{3e2802c4-a4d2-4d8b-9148-e3be6c30e623}">
          <xlrd:rvb i="28209"/>
        </ext>
      </extLst>
    </bk>
    <bk>
      <extLst>
        <ext xmlns:xlrd="http://schemas.microsoft.com/office/spreadsheetml/2017/richdata" uri="{3e2802c4-a4d2-4d8b-9148-e3be6c30e623}">
          <xlrd:rvb i="28217"/>
        </ext>
      </extLst>
    </bk>
    <bk>
      <extLst>
        <ext xmlns:xlrd="http://schemas.microsoft.com/office/spreadsheetml/2017/richdata" uri="{3e2802c4-a4d2-4d8b-9148-e3be6c30e623}">
          <xlrd:rvb i="28227"/>
        </ext>
      </extLst>
    </bk>
    <bk>
      <extLst>
        <ext xmlns:xlrd="http://schemas.microsoft.com/office/spreadsheetml/2017/richdata" uri="{3e2802c4-a4d2-4d8b-9148-e3be6c30e623}">
          <xlrd:rvb i="28234"/>
        </ext>
      </extLst>
    </bk>
    <bk>
      <extLst>
        <ext xmlns:xlrd="http://schemas.microsoft.com/office/spreadsheetml/2017/richdata" uri="{3e2802c4-a4d2-4d8b-9148-e3be6c30e623}">
          <xlrd:rvb i="28245"/>
        </ext>
      </extLst>
    </bk>
    <bk>
      <extLst>
        <ext xmlns:xlrd="http://schemas.microsoft.com/office/spreadsheetml/2017/richdata" uri="{3e2802c4-a4d2-4d8b-9148-e3be6c30e623}">
          <xlrd:rvb i="28253"/>
        </ext>
      </extLst>
    </bk>
    <bk>
      <extLst>
        <ext xmlns:xlrd="http://schemas.microsoft.com/office/spreadsheetml/2017/richdata" uri="{3e2802c4-a4d2-4d8b-9148-e3be6c30e623}">
          <xlrd:rvb i="28263"/>
        </ext>
      </extLst>
    </bk>
    <bk>
      <extLst>
        <ext xmlns:xlrd="http://schemas.microsoft.com/office/spreadsheetml/2017/richdata" uri="{3e2802c4-a4d2-4d8b-9148-e3be6c30e623}">
          <xlrd:rvb i="28270"/>
        </ext>
      </extLst>
    </bk>
    <bk>
      <extLst>
        <ext xmlns:xlrd="http://schemas.microsoft.com/office/spreadsheetml/2017/richdata" uri="{3e2802c4-a4d2-4d8b-9148-e3be6c30e623}">
          <xlrd:rvb i="28277"/>
        </ext>
      </extLst>
    </bk>
    <bk>
      <extLst>
        <ext xmlns:xlrd="http://schemas.microsoft.com/office/spreadsheetml/2017/richdata" uri="{3e2802c4-a4d2-4d8b-9148-e3be6c30e623}">
          <xlrd:rvb i="28285"/>
        </ext>
      </extLst>
    </bk>
    <bk>
      <extLst>
        <ext xmlns:xlrd="http://schemas.microsoft.com/office/spreadsheetml/2017/richdata" uri="{3e2802c4-a4d2-4d8b-9148-e3be6c30e623}">
          <xlrd:rvb i="28293"/>
        </ext>
      </extLst>
    </bk>
    <bk>
      <extLst>
        <ext xmlns:xlrd="http://schemas.microsoft.com/office/spreadsheetml/2017/richdata" uri="{3e2802c4-a4d2-4d8b-9148-e3be6c30e623}">
          <xlrd:rvb i="28300"/>
        </ext>
      </extLst>
    </bk>
    <bk>
      <extLst>
        <ext xmlns:xlrd="http://schemas.microsoft.com/office/spreadsheetml/2017/richdata" uri="{3e2802c4-a4d2-4d8b-9148-e3be6c30e623}">
          <xlrd:rvb i="28308"/>
        </ext>
      </extLst>
    </bk>
    <bk>
      <extLst>
        <ext xmlns:xlrd="http://schemas.microsoft.com/office/spreadsheetml/2017/richdata" uri="{3e2802c4-a4d2-4d8b-9148-e3be6c30e623}">
          <xlrd:rvb i="28317"/>
        </ext>
      </extLst>
    </bk>
    <bk>
      <extLst>
        <ext xmlns:xlrd="http://schemas.microsoft.com/office/spreadsheetml/2017/richdata" uri="{3e2802c4-a4d2-4d8b-9148-e3be6c30e623}">
          <xlrd:rvb i="28325"/>
        </ext>
      </extLst>
    </bk>
    <bk>
      <extLst>
        <ext xmlns:xlrd="http://schemas.microsoft.com/office/spreadsheetml/2017/richdata" uri="{3e2802c4-a4d2-4d8b-9148-e3be6c30e623}">
          <xlrd:rvb i="28333"/>
        </ext>
      </extLst>
    </bk>
    <bk>
      <extLst>
        <ext xmlns:xlrd="http://schemas.microsoft.com/office/spreadsheetml/2017/richdata" uri="{3e2802c4-a4d2-4d8b-9148-e3be6c30e623}">
          <xlrd:rvb i="28340"/>
        </ext>
      </extLst>
    </bk>
    <bk>
      <extLst>
        <ext xmlns:xlrd="http://schemas.microsoft.com/office/spreadsheetml/2017/richdata" uri="{3e2802c4-a4d2-4d8b-9148-e3be6c30e623}">
          <xlrd:rvb i="28347"/>
        </ext>
      </extLst>
    </bk>
    <bk>
      <extLst>
        <ext xmlns:xlrd="http://schemas.microsoft.com/office/spreadsheetml/2017/richdata" uri="{3e2802c4-a4d2-4d8b-9148-e3be6c30e623}">
          <xlrd:rvb i="28355"/>
        </ext>
      </extLst>
    </bk>
    <bk>
      <extLst>
        <ext xmlns:xlrd="http://schemas.microsoft.com/office/spreadsheetml/2017/richdata" uri="{3e2802c4-a4d2-4d8b-9148-e3be6c30e623}">
          <xlrd:rvb i="28362"/>
        </ext>
      </extLst>
    </bk>
    <bk>
      <extLst>
        <ext xmlns:xlrd="http://schemas.microsoft.com/office/spreadsheetml/2017/richdata" uri="{3e2802c4-a4d2-4d8b-9148-e3be6c30e623}">
          <xlrd:rvb i="28369"/>
        </ext>
      </extLst>
    </bk>
    <bk>
      <extLst>
        <ext xmlns:xlrd="http://schemas.microsoft.com/office/spreadsheetml/2017/richdata" uri="{3e2802c4-a4d2-4d8b-9148-e3be6c30e623}">
          <xlrd:rvb i="28377"/>
        </ext>
      </extLst>
    </bk>
    <bk>
      <extLst>
        <ext xmlns:xlrd="http://schemas.microsoft.com/office/spreadsheetml/2017/richdata" uri="{3e2802c4-a4d2-4d8b-9148-e3be6c30e623}">
          <xlrd:rvb i="28384"/>
        </ext>
      </extLst>
    </bk>
    <bk>
      <extLst>
        <ext xmlns:xlrd="http://schemas.microsoft.com/office/spreadsheetml/2017/richdata" uri="{3e2802c4-a4d2-4d8b-9148-e3be6c30e623}">
          <xlrd:rvb i="28392"/>
        </ext>
      </extLst>
    </bk>
    <bk>
      <extLst>
        <ext xmlns:xlrd="http://schemas.microsoft.com/office/spreadsheetml/2017/richdata" uri="{3e2802c4-a4d2-4d8b-9148-e3be6c30e623}">
          <xlrd:rvb i="28400"/>
        </ext>
      </extLst>
    </bk>
    <bk>
      <extLst>
        <ext xmlns:xlrd="http://schemas.microsoft.com/office/spreadsheetml/2017/richdata" uri="{3e2802c4-a4d2-4d8b-9148-e3be6c30e623}">
          <xlrd:rvb i="28408"/>
        </ext>
      </extLst>
    </bk>
    <bk>
      <extLst>
        <ext xmlns:xlrd="http://schemas.microsoft.com/office/spreadsheetml/2017/richdata" uri="{3e2802c4-a4d2-4d8b-9148-e3be6c30e623}">
          <xlrd:rvb i="28414"/>
        </ext>
      </extLst>
    </bk>
    <bk>
      <extLst>
        <ext xmlns:xlrd="http://schemas.microsoft.com/office/spreadsheetml/2017/richdata" uri="{3e2802c4-a4d2-4d8b-9148-e3be6c30e623}">
          <xlrd:rvb i="28421"/>
        </ext>
      </extLst>
    </bk>
    <bk>
      <extLst>
        <ext xmlns:xlrd="http://schemas.microsoft.com/office/spreadsheetml/2017/richdata" uri="{3e2802c4-a4d2-4d8b-9148-e3be6c30e623}">
          <xlrd:rvb i="28427"/>
        </ext>
      </extLst>
    </bk>
    <bk>
      <extLst>
        <ext xmlns:xlrd="http://schemas.microsoft.com/office/spreadsheetml/2017/richdata" uri="{3e2802c4-a4d2-4d8b-9148-e3be6c30e623}">
          <xlrd:rvb i="28435"/>
        </ext>
      </extLst>
    </bk>
    <bk>
      <extLst>
        <ext xmlns:xlrd="http://schemas.microsoft.com/office/spreadsheetml/2017/richdata" uri="{3e2802c4-a4d2-4d8b-9148-e3be6c30e623}">
          <xlrd:rvb i="28442"/>
        </ext>
      </extLst>
    </bk>
    <bk>
      <extLst>
        <ext xmlns:xlrd="http://schemas.microsoft.com/office/spreadsheetml/2017/richdata" uri="{3e2802c4-a4d2-4d8b-9148-e3be6c30e623}">
          <xlrd:rvb i="28448"/>
        </ext>
      </extLst>
    </bk>
    <bk>
      <extLst>
        <ext xmlns:xlrd="http://schemas.microsoft.com/office/spreadsheetml/2017/richdata" uri="{3e2802c4-a4d2-4d8b-9148-e3be6c30e623}">
          <xlrd:rvb i="28455"/>
        </ext>
      </extLst>
    </bk>
    <bk>
      <extLst>
        <ext xmlns:xlrd="http://schemas.microsoft.com/office/spreadsheetml/2017/richdata" uri="{3e2802c4-a4d2-4d8b-9148-e3be6c30e623}">
          <xlrd:rvb i="28465"/>
        </ext>
      </extLst>
    </bk>
    <bk>
      <extLst>
        <ext xmlns:xlrd="http://schemas.microsoft.com/office/spreadsheetml/2017/richdata" uri="{3e2802c4-a4d2-4d8b-9148-e3be6c30e623}">
          <xlrd:rvb i="28472"/>
        </ext>
      </extLst>
    </bk>
    <bk>
      <extLst>
        <ext xmlns:xlrd="http://schemas.microsoft.com/office/spreadsheetml/2017/richdata" uri="{3e2802c4-a4d2-4d8b-9148-e3be6c30e623}">
          <xlrd:rvb i="28480"/>
        </ext>
      </extLst>
    </bk>
    <bk>
      <extLst>
        <ext xmlns:xlrd="http://schemas.microsoft.com/office/spreadsheetml/2017/richdata" uri="{3e2802c4-a4d2-4d8b-9148-e3be6c30e623}">
          <xlrd:rvb i="28487"/>
        </ext>
      </extLst>
    </bk>
    <bk>
      <extLst>
        <ext xmlns:xlrd="http://schemas.microsoft.com/office/spreadsheetml/2017/richdata" uri="{3e2802c4-a4d2-4d8b-9148-e3be6c30e623}">
          <xlrd:rvb i="28494"/>
        </ext>
      </extLst>
    </bk>
    <bk>
      <extLst>
        <ext xmlns:xlrd="http://schemas.microsoft.com/office/spreadsheetml/2017/richdata" uri="{3e2802c4-a4d2-4d8b-9148-e3be6c30e623}">
          <xlrd:rvb i="28502"/>
        </ext>
      </extLst>
    </bk>
    <bk>
      <extLst>
        <ext xmlns:xlrd="http://schemas.microsoft.com/office/spreadsheetml/2017/richdata" uri="{3e2802c4-a4d2-4d8b-9148-e3be6c30e623}">
          <xlrd:rvb i="28510"/>
        </ext>
      </extLst>
    </bk>
    <bk>
      <extLst>
        <ext xmlns:xlrd="http://schemas.microsoft.com/office/spreadsheetml/2017/richdata" uri="{3e2802c4-a4d2-4d8b-9148-e3be6c30e623}">
          <xlrd:rvb i="28518"/>
        </ext>
      </extLst>
    </bk>
    <bk>
      <extLst>
        <ext xmlns:xlrd="http://schemas.microsoft.com/office/spreadsheetml/2017/richdata" uri="{3e2802c4-a4d2-4d8b-9148-e3be6c30e623}">
          <xlrd:rvb i="28526"/>
        </ext>
      </extLst>
    </bk>
    <bk>
      <extLst>
        <ext xmlns:xlrd="http://schemas.microsoft.com/office/spreadsheetml/2017/richdata" uri="{3e2802c4-a4d2-4d8b-9148-e3be6c30e623}">
          <xlrd:rvb i="28533"/>
        </ext>
      </extLst>
    </bk>
    <bk>
      <extLst>
        <ext xmlns:xlrd="http://schemas.microsoft.com/office/spreadsheetml/2017/richdata" uri="{3e2802c4-a4d2-4d8b-9148-e3be6c30e623}">
          <xlrd:rvb i="28541"/>
        </ext>
      </extLst>
    </bk>
    <bk>
      <extLst>
        <ext xmlns:xlrd="http://schemas.microsoft.com/office/spreadsheetml/2017/richdata" uri="{3e2802c4-a4d2-4d8b-9148-e3be6c30e623}">
          <xlrd:rvb i="28549"/>
        </ext>
      </extLst>
    </bk>
    <bk>
      <extLst>
        <ext xmlns:xlrd="http://schemas.microsoft.com/office/spreadsheetml/2017/richdata" uri="{3e2802c4-a4d2-4d8b-9148-e3be6c30e623}">
          <xlrd:rvb i="28557"/>
        </ext>
      </extLst>
    </bk>
    <bk>
      <extLst>
        <ext xmlns:xlrd="http://schemas.microsoft.com/office/spreadsheetml/2017/richdata" uri="{3e2802c4-a4d2-4d8b-9148-e3be6c30e623}">
          <xlrd:rvb i="28564"/>
        </ext>
      </extLst>
    </bk>
    <bk>
      <extLst>
        <ext xmlns:xlrd="http://schemas.microsoft.com/office/spreadsheetml/2017/richdata" uri="{3e2802c4-a4d2-4d8b-9148-e3be6c30e623}">
          <xlrd:rvb i="28571"/>
        </ext>
      </extLst>
    </bk>
    <bk>
      <extLst>
        <ext xmlns:xlrd="http://schemas.microsoft.com/office/spreadsheetml/2017/richdata" uri="{3e2802c4-a4d2-4d8b-9148-e3be6c30e623}">
          <xlrd:rvb i="28579"/>
        </ext>
      </extLst>
    </bk>
    <bk>
      <extLst>
        <ext xmlns:xlrd="http://schemas.microsoft.com/office/spreadsheetml/2017/richdata" uri="{3e2802c4-a4d2-4d8b-9148-e3be6c30e623}">
          <xlrd:rvb i="28586"/>
        </ext>
      </extLst>
    </bk>
    <bk>
      <extLst>
        <ext xmlns:xlrd="http://schemas.microsoft.com/office/spreadsheetml/2017/richdata" uri="{3e2802c4-a4d2-4d8b-9148-e3be6c30e623}">
          <xlrd:rvb i="28594"/>
        </ext>
      </extLst>
    </bk>
    <bk>
      <extLst>
        <ext xmlns:xlrd="http://schemas.microsoft.com/office/spreadsheetml/2017/richdata" uri="{3e2802c4-a4d2-4d8b-9148-e3be6c30e623}">
          <xlrd:rvb i="28600"/>
        </ext>
      </extLst>
    </bk>
    <bk>
      <extLst>
        <ext xmlns:xlrd="http://schemas.microsoft.com/office/spreadsheetml/2017/richdata" uri="{3e2802c4-a4d2-4d8b-9148-e3be6c30e623}">
          <xlrd:rvb i="28607"/>
        </ext>
      </extLst>
    </bk>
    <bk>
      <extLst>
        <ext xmlns:xlrd="http://schemas.microsoft.com/office/spreadsheetml/2017/richdata" uri="{3e2802c4-a4d2-4d8b-9148-e3be6c30e623}">
          <xlrd:rvb i="28615"/>
        </ext>
      </extLst>
    </bk>
    <bk>
      <extLst>
        <ext xmlns:xlrd="http://schemas.microsoft.com/office/spreadsheetml/2017/richdata" uri="{3e2802c4-a4d2-4d8b-9148-e3be6c30e623}">
          <xlrd:rvb i="28622"/>
        </ext>
      </extLst>
    </bk>
    <bk>
      <extLst>
        <ext xmlns:xlrd="http://schemas.microsoft.com/office/spreadsheetml/2017/richdata" uri="{3e2802c4-a4d2-4d8b-9148-e3be6c30e623}">
          <xlrd:rvb i="28630"/>
        </ext>
      </extLst>
    </bk>
    <bk>
      <extLst>
        <ext xmlns:xlrd="http://schemas.microsoft.com/office/spreadsheetml/2017/richdata" uri="{3e2802c4-a4d2-4d8b-9148-e3be6c30e623}">
          <xlrd:rvb i="28637"/>
        </ext>
      </extLst>
    </bk>
    <bk>
      <extLst>
        <ext xmlns:xlrd="http://schemas.microsoft.com/office/spreadsheetml/2017/richdata" uri="{3e2802c4-a4d2-4d8b-9148-e3be6c30e623}">
          <xlrd:rvb i="28644"/>
        </ext>
      </extLst>
    </bk>
    <bk>
      <extLst>
        <ext xmlns:xlrd="http://schemas.microsoft.com/office/spreadsheetml/2017/richdata" uri="{3e2802c4-a4d2-4d8b-9148-e3be6c30e623}">
          <xlrd:rvb i="28651"/>
        </ext>
      </extLst>
    </bk>
    <bk>
      <extLst>
        <ext xmlns:xlrd="http://schemas.microsoft.com/office/spreadsheetml/2017/richdata" uri="{3e2802c4-a4d2-4d8b-9148-e3be6c30e623}">
          <xlrd:rvb i="28658"/>
        </ext>
      </extLst>
    </bk>
    <bk>
      <extLst>
        <ext xmlns:xlrd="http://schemas.microsoft.com/office/spreadsheetml/2017/richdata" uri="{3e2802c4-a4d2-4d8b-9148-e3be6c30e623}">
          <xlrd:rvb i="28666"/>
        </ext>
      </extLst>
    </bk>
    <bk>
      <extLst>
        <ext xmlns:xlrd="http://schemas.microsoft.com/office/spreadsheetml/2017/richdata" uri="{3e2802c4-a4d2-4d8b-9148-e3be6c30e623}">
          <xlrd:rvb i="28672"/>
        </ext>
      </extLst>
    </bk>
    <bk>
      <extLst>
        <ext xmlns:xlrd="http://schemas.microsoft.com/office/spreadsheetml/2017/richdata" uri="{3e2802c4-a4d2-4d8b-9148-e3be6c30e623}">
          <xlrd:rvb i="28680"/>
        </ext>
      </extLst>
    </bk>
    <bk>
      <extLst>
        <ext xmlns:xlrd="http://schemas.microsoft.com/office/spreadsheetml/2017/richdata" uri="{3e2802c4-a4d2-4d8b-9148-e3be6c30e623}">
          <xlrd:rvb i="28688"/>
        </ext>
      </extLst>
    </bk>
    <bk>
      <extLst>
        <ext xmlns:xlrd="http://schemas.microsoft.com/office/spreadsheetml/2017/richdata" uri="{3e2802c4-a4d2-4d8b-9148-e3be6c30e623}">
          <xlrd:rvb i="28696"/>
        </ext>
      </extLst>
    </bk>
    <bk>
      <extLst>
        <ext xmlns:xlrd="http://schemas.microsoft.com/office/spreadsheetml/2017/richdata" uri="{3e2802c4-a4d2-4d8b-9148-e3be6c30e623}">
          <xlrd:rvb i="28704"/>
        </ext>
      </extLst>
    </bk>
    <bk>
      <extLst>
        <ext xmlns:xlrd="http://schemas.microsoft.com/office/spreadsheetml/2017/richdata" uri="{3e2802c4-a4d2-4d8b-9148-e3be6c30e623}">
          <xlrd:rvb i="28711"/>
        </ext>
      </extLst>
    </bk>
    <bk>
      <extLst>
        <ext xmlns:xlrd="http://schemas.microsoft.com/office/spreadsheetml/2017/richdata" uri="{3e2802c4-a4d2-4d8b-9148-e3be6c30e623}">
          <xlrd:rvb i="28719"/>
        </ext>
      </extLst>
    </bk>
    <bk>
      <extLst>
        <ext xmlns:xlrd="http://schemas.microsoft.com/office/spreadsheetml/2017/richdata" uri="{3e2802c4-a4d2-4d8b-9148-e3be6c30e623}">
          <xlrd:rvb i="28726"/>
        </ext>
      </extLst>
    </bk>
    <bk>
      <extLst>
        <ext xmlns:xlrd="http://schemas.microsoft.com/office/spreadsheetml/2017/richdata" uri="{3e2802c4-a4d2-4d8b-9148-e3be6c30e623}">
          <xlrd:rvb i="28733"/>
        </ext>
      </extLst>
    </bk>
    <bk>
      <extLst>
        <ext xmlns:xlrd="http://schemas.microsoft.com/office/spreadsheetml/2017/richdata" uri="{3e2802c4-a4d2-4d8b-9148-e3be6c30e623}">
          <xlrd:rvb i="28740"/>
        </ext>
      </extLst>
    </bk>
    <bk>
      <extLst>
        <ext xmlns:xlrd="http://schemas.microsoft.com/office/spreadsheetml/2017/richdata" uri="{3e2802c4-a4d2-4d8b-9148-e3be6c30e623}">
          <xlrd:rvb i="28747"/>
        </ext>
      </extLst>
    </bk>
    <bk>
      <extLst>
        <ext xmlns:xlrd="http://schemas.microsoft.com/office/spreadsheetml/2017/richdata" uri="{3e2802c4-a4d2-4d8b-9148-e3be6c30e623}">
          <xlrd:rvb i="28754"/>
        </ext>
      </extLst>
    </bk>
    <bk>
      <extLst>
        <ext xmlns:xlrd="http://schemas.microsoft.com/office/spreadsheetml/2017/richdata" uri="{3e2802c4-a4d2-4d8b-9148-e3be6c30e623}">
          <xlrd:rvb i="28799"/>
        </ext>
      </extLst>
    </bk>
    <bk>
      <extLst>
        <ext xmlns:xlrd="http://schemas.microsoft.com/office/spreadsheetml/2017/richdata" uri="{3e2802c4-a4d2-4d8b-9148-e3be6c30e623}">
          <xlrd:rvb i="28807"/>
        </ext>
      </extLst>
    </bk>
    <bk>
      <extLst>
        <ext xmlns:xlrd="http://schemas.microsoft.com/office/spreadsheetml/2017/richdata" uri="{3e2802c4-a4d2-4d8b-9148-e3be6c30e623}">
          <xlrd:rvb i="28815"/>
        </ext>
      </extLst>
    </bk>
    <bk>
      <extLst>
        <ext xmlns:xlrd="http://schemas.microsoft.com/office/spreadsheetml/2017/richdata" uri="{3e2802c4-a4d2-4d8b-9148-e3be6c30e623}">
          <xlrd:rvb i="28822"/>
        </ext>
      </extLst>
    </bk>
    <bk>
      <extLst>
        <ext xmlns:xlrd="http://schemas.microsoft.com/office/spreadsheetml/2017/richdata" uri="{3e2802c4-a4d2-4d8b-9148-e3be6c30e623}">
          <xlrd:rvb i="28828"/>
        </ext>
      </extLst>
    </bk>
    <bk>
      <extLst>
        <ext xmlns:xlrd="http://schemas.microsoft.com/office/spreadsheetml/2017/richdata" uri="{3e2802c4-a4d2-4d8b-9148-e3be6c30e623}">
          <xlrd:rvb i="28836"/>
        </ext>
      </extLst>
    </bk>
    <bk>
      <extLst>
        <ext xmlns:xlrd="http://schemas.microsoft.com/office/spreadsheetml/2017/richdata" uri="{3e2802c4-a4d2-4d8b-9148-e3be6c30e623}">
          <xlrd:rvb i="28843"/>
        </ext>
      </extLst>
    </bk>
    <bk>
      <extLst>
        <ext xmlns:xlrd="http://schemas.microsoft.com/office/spreadsheetml/2017/richdata" uri="{3e2802c4-a4d2-4d8b-9148-e3be6c30e623}">
          <xlrd:rvb i="28851"/>
        </ext>
      </extLst>
    </bk>
    <bk>
      <extLst>
        <ext xmlns:xlrd="http://schemas.microsoft.com/office/spreadsheetml/2017/richdata" uri="{3e2802c4-a4d2-4d8b-9148-e3be6c30e623}">
          <xlrd:rvb i="28859"/>
        </ext>
      </extLst>
    </bk>
    <bk>
      <extLst>
        <ext xmlns:xlrd="http://schemas.microsoft.com/office/spreadsheetml/2017/richdata" uri="{3e2802c4-a4d2-4d8b-9148-e3be6c30e623}">
          <xlrd:rvb i="28867"/>
        </ext>
      </extLst>
    </bk>
    <bk>
      <extLst>
        <ext xmlns:xlrd="http://schemas.microsoft.com/office/spreadsheetml/2017/richdata" uri="{3e2802c4-a4d2-4d8b-9148-e3be6c30e623}">
          <xlrd:rvb i="28876"/>
        </ext>
      </extLst>
    </bk>
    <bk>
      <extLst>
        <ext xmlns:xlrd="http://schemas.microsoft.com/office/spreadsheetml/2017/richdata" uri="{3e2802c4-a4d2-4d8b-9148-e3be6c30e623}">
          <xlrd:rvb i="28883"/>
        </ext>
      </extLst>
    </bk>
    <bk>
      <extLst>
        <ext xmlns:xlrd="http://schemas.microsoft.com/office/spreadsheetml/2017/richdata" uri="{3e2802c4-a4d2-4d8b-9148-e3be6c30e623}">
          <xlrd:rvb i="28891"/>
        </ext>
      </extLst>
    </bk>
    <bk>
      <extLst>
        <ext xmlns:xlrd="http://schemas.microsoft.com/office/spreadsheetml/2017/richdata" uri="{3e2802c4-a4d2-4d8b-9148-e3be6c30e623}">
          <xlrd:rvb i="28898"/>
        </ext>
      </extLst>
    </bk>
    <bk>
      <extLst>
        <ext xmlns:xlrd="http://schemas.microsoft.com/office/spreadsheetml/2017/richdata" uri="{3e2802c4-a4d2-4d8b-9148-e3be6c30e623}">
          <xlrd:rvb i="28906"/>
        </ext>
      </extLst>
    </bk>
    <bk>
      <extLst>
        <ext xmlns:xlrd="http://schemas.microsoft.com/office/spreadsheetml/2017/richdata" uri="{3e2802c4-a4d2-4d8b-9148-e3be6c30e623}">
          <xlrd:rvb i="28914"/>
        </ext>
      </extLst>
    </bk>
    <bk>
      <extLst>
        <ext xmlns:xlrd="http://schemas.microsoft.com/office/spreadsheetml/2017/richdata" uri="{3e2802c4-a4d2-4d8b-9148-e3be6c30e623}">
          <xlrd:rvb i="28921"/>
        </ext>
      </extLst>
    </bk>
    <bk>
      <extLst>
        <ext xmlns:xlrd="http://schemas.microsoft.com/office/spreadsheetml/2017/richdata" uri="{3e2802c4-a4d2-4d8b-9148-e3be6c30e623}">
          <xlrd:rvb i="28929"/>
        </ext>
      </extLst>
    </bk>
    <bk>
      <extLst>
        <ext xmlns:xlrd="http://schemas.microsoft.com/office/spreadsheetml/2017/richdata" uri="{3e2802c4-a4d2-4d8b-9148-e3be6c30e623}">
          <xlrd:rvb i="28936"/>
        </ext>
      </extLst>
    </bk>
    <bk>
      <extLst>
        <ext xmlns:xlrd="http://schemas.microsoft.com/office/spreadsheetml/2017/richdata" uri="{3e2802c4-a4d2-4d8b-9148-e3be6c30e623}">
          <xlrd:rvb i="28944"/>
        </ext>
      </extLst>
    </bk>
    <bk>
      <extLst>
        <ext xmlns:xlrd="http://schemas.microsoft.com/office/spreadsheetml/2017/richdata" uri="{3e2802c4-a4d2-4d8b-9148-e3be6c30e623}">
          <xlrd:rvb i="28950"/>
        </ext>
      </extLst>
    </bk>
    <bk>
      <extLst>
        <ext xmlns:xlrd="http://schemas.microsoft.com/office/spreadsheetml/2017/richdata" uri="{3e2802c4-a4d2-4d8b-9148-e3be6c30e623}">
          <xlrd:rvb i="28958"/>
        </ext>
      </extLst>
    </bk>
    <bk>
      <extLst>
        <ext xmlns:xlrd="http://schemas.microsoft.com/office/spreadsheetml/2017/richdata" uri="{3e2802c4-a4d2-4d8b-9148-e3be6c30e623}">
          <xlrd:rvb i="28966"/>
        </ext>
      </extLst>
    </bk>
    <bk>
      <extLst>
        <ext xmlns:xlrd="http://schemas.microsoft.com/office/spreadsheetml/2017/richdata" uri="{3e2802c4-a4d2-4d8b-9148-e3be6c30e623}">
          <xlrd:rvb i="28973"/>
        </ext>
      </extLst>
    </bk>
    <bk>
      <extLst>
        <ext xmlns:xlrd="http://schemas.microsoft.com/office/spreadsheetml/2017/richdata" uri="{3e2802c4-a4d2-4d8b-9148-e3be6c30e623}">
          <xlrd:rvb i="28981"/>
        </ext>
      </extLst>
    </bk>
    <bk>
      <extLst>
        <ext xmlns:xlrd="http://schemas.microsoft.com/office/spreadsheetml/2017/richdata" uri="{3e2802c4-a4d2-4d8b-9148-e3be6c30e623}">
          <xlrd:rvb i="28989"/>
        </ext>
      </extLst>
    </bk>
    <bk>
      <extLst>
        <ext xmlns:xlrd="http://schemas.microsoft.com/office/spreadsheetml/2017/richdata" uri="{3e2802c4-a4d2-4d8b-9148-e3be6c30e623}">
          <xlrd:rvb i="28997"/>
        </ext>
      </extLst>
    </bk>
    <bk>
      <extLst>
        <ext xmlns:xlrd="http://schemas.microsoft.com/office/spreadsheetml/2017/richdata" uri="{3e2802c4-a4d2-4d8b-9148-e3be6c30e623}">
          <xlrd:rvb i="29004"/>
        </ext>
      </extLst>
    </bk>
    <bk>
      <extLst>
        <ext xmlns:xlrd="http://schemas.microsoft.com/office/spreadsheetml/2017/richdata" uri="{3e2802c4-a4d2-4d8b-9148-e3be6c30e623}">
          <xlrd:rvb i="29012"/>
        </ext>
      </extLst>
    </bk>
    <bk>
      <extLst>
        <ext xmlns:xlrd="http://schemas.microsoft.com/office/spreadsheetml/2017/richdata" uri="{3e2802c4-a4d2-4d8b-9148-e3be6c30e623}">
          <xlrd:rvb i="29019"/>
        </ext>
      </extLst>
    </bk>
    <bk>
      <extLst>
        <ext xmlns:xlrd="http://schemas.microsoft.com/office/spreadsheetml/2017/richdata" uri="{3e2802c4-a4d2-4d8b-9148-e3be6c30e623}">
          <xlrd:rvb i="29026"/>
        </ext>
      </extLst>
    </bk>
    <bk>
      <extLst>
        <ext xmlns:xlrd="http://schemas.microsoft.com/office/spreadsheetml/2017/richdata" uri="{3e2802c4-a4d2-4d8b-9148-e3be6c30e623}">
          <xlrd:rvb i="29034"/>
        </ext>
      </extLst>
    </bk>
    <bk>
      <extLst>
        <ext xmlns:xlrd="http://schemas.microsoft.com/office/spreadsheetml/2017/richdata" uri="{3e2802c4-a4d2-4d8b-9148-e3be6c30e623}">
          <xlrd:rvb i="29043"/>
        </ext>
      </extLst>
    </bk>
    <bk>
      <extLst>
        <ext xmlns:xlrd="http://schemas.microsoft.com/office/spreadsheetml/2017/richdata" uri="{3e2802c4-a4d2-4d8b-9148-e3be6c30e623}">
          <xlrd:rvb i="29053"/>
        </ext>
      </extLst>
    </bk>
    <bk>
      <extLst>
        <ext xmlns:xlrd="http://schemas.microsoft.com/office/spreadsheetml/2017/richdata" uri="{3e2802c4-a4d2-4d8b-9148-e3be6c30e623}">
          <xlrd:rvb i="29061"/>
        </ext>
      </extLst>
    </bk>
    <bk>
      <extLst>
        <ext xmlns:xlrd="http://schemas.microsoft.com/office/spreadsheetml/2017/richdata" uri="{3e2802c4-a4d2-4d8b-9148-e3be6c30e623}">
          <xlrd:rvb i="29069"/>
        </ext>
      </extLst>
    </bk>
    <bk>
      <extLst>
        <ext xmlns:xlrd="http://schemas.microsoft.com/office/spreadsheetml/2017/richdata" uri="{3e2802c4-a4d2-4d8b-9148-e3be6c30e623}">
          <xlrd:rvb i="29076"/>
        </ext>
      </extLst>
    </bk>
    <bk>
      <extLst>
        <ext xmlns:xlrd="http://schemas.microsoft.com/office/spreadsheetml/2017/richdata" uri="{3e2802c4-a4d2-4d8b-9148-e3be6c30e623}">
          <xlrd:rvb i="29084"/>
        </ext>
      </extLst>
    </bk>
    <bk>
      <extLst>
        <ext xmlns:xlrd="http://schemas.microsoft.com/office/spreadsheetml/2017/richdata" uri="{3e2802c4-a4d2-4d8b-9148-e3be6c30e623}">
          <xlrd:rvb i="29091"/>
        </ext>
      </extLst>
    </bk>
    <bk>
      <extLst>
        <ext xmlns:xlrd="http://schemas.microsoft.com/office/spreadsheetml/2017/richdata" uri="{3e2802c4-a4d2-4d8b-9148-e3be6c30e623}">
          <xlrd:rvb i="29100"/>
        </ext>
      </extLst>
    </bk>
    <bk>
      <extLst>
        <ext xmlns:xlrd="http://schemas.microsoft.com/office/spreadsheetml/2017/richdata" uri="{3e2802c4-a4d2-4d8b-9148-e3be6c30e623}">
          <xlrd:rvb i="29108"/>
        </ext>
      </extLst>
    </bk>
    <bk>
      <extLst>
        <ext xmlns:xlrd="http://schemas.microsoft.com/office/spreadsheetml/2017/richdata" uri="{3e2802c4-a4d2-4d8b-9148-e3be6c30e623}">
          <xlrd:rvb i="29115"/>
        </ext>
      </extLst>
    </bk>
    <bk>
      <extLst>
        <ext xmlns:xlrd="http://schemas.microsoft.com/office/spreadsheetml/2017/richdata" uri="{3e2802c4-a4d2-4d8b-9148-e3be6c30e623}">
          <xlrd:rvb i="29122"/>
        </ext>
      </extLst>
    </bk>
    <bk>
      <extLst>
        <ext xmlns:xlrd="http://schemas.microsoft.com/office/spreadsheetml/2017/richdata" uri="{3e2802c4-a4d2-4d8b-9148-e3be6c30e623}">
          <xlrd:rvb i="29130"/>
        </ext>
      </extLst>
    </bk>
    <bk>
      <extLst>
        <ext xmlns:xlrd="http://schemas.microsoft.com/office/spreadsheetml/2017/richdata" uri="{3e2802c4-a4d2-4d8b-9148-e3be6c30e623}">
          <xlrd:rvb i="29139"/>
        </ext>
      </extLst>
    </bk>
    <bk>
      <extLst>
        <ext xmlns:xlrd="http://schemas.microsoft.com/office/spreadsheetml/2017/richdata" uri="{3e2802c4-a4d2-4d8b-9148-e3be6c30e623}">
          <xlrd:rvb i="29147"/>
        </ext>
      </extLst>
    </bk>
    <bk>
      <extLst>
        <ext xmlns:xlrd="http://schemas.microsoft.com/office/spreadsheetml/2017/richdata" uri="{3e2802c4-a4d2-4d8b-9148-e3be6c30e623}">
          <xlrd:rvb i="29155"/>
        </ext>
      </extLst>
    </bk>
    <bk>
      <extLst>
        <ext xmlns:xlrd="http://schemas.microsoft.com/office/spreadsheetml/2017/richdata" uri="{3e2802c4-a4d2-4d8b-9148-e3be6c30e623}">
          <xlrd:rvb i="29162"/>
        </ext>
      </extLst>
    </bk>
    <bk>
      <extLst>
        <ext xmlns:xlrd="http://schemas.microsoft.com/office/spreadsheetml/2017/richdata" uri="{3e2802c4-a4d2-4d8b-9148-e3be6c30e623}">
          <xlrd:rvb i="29170"/>
        </ext>
      </extLst>
    </bk>
    <bk>
      <extLst>
        <ext xmlns:xlrd="http://schemas.microsoft.com/office/spreadsheetml/2017/richdata" uri="{3e2802c4-a4d2-4d8b-9148-e3be6c30e623}">
          <xlrd:rvb i="29177"/>
        </ext>
      </extLst>
    </bk>
    <bk>
      <extLst>
        <ext xmlns:xlrd="http://schemas.microsoft.com/office/spreadsheetml/2017/richdata" uri="{3e2802c4-a4d2-4d8b-9148-e3be6c30e623}">
          <xlrd:rvb i="29187"/>
        </ext>
      </extLst>
    </bk>
    <bk>
      <extLst>
        <ext xmlns:xlrd="http://schemas.microsoft.com/office/spreadsheetml/2017/richdata" uri="{3e2802c4-a4d2-4d8b-9148-e3be6c30e623}">
          <xlrd:rvb i="29195"/>
        </ext>
      </extLst>
    </bk>
    <bk>
      <extLst>
        <ext xmlns:xlrd="http://schemas.microsoft.com/office/spreadsheetml/2017/richdata" uri="{3e2802c4-a4d2-4d8b-9148-e3be6c30e623}">
          <xlrd:rvb i="29203"/>
        </ext>
      </extLst>
    </bk>
    <bk>
      <extLst>
        <ext xmlns:xlrd="http://schemas.microsoft.com/office/spreadsheetml/2017/richdata" uri="{3e2802c4-a4d2-4d8b-9148-e3be6c30e623}">
          <xlrd:rvb i="29210"/>
        </ext>
      </extLst>
    </bk>
    <bk>
      <extLst>
        <ext xmlns:xlrd="http://schemas.microsoft.com/office/spreadsheetml/2017/richdata" uri="{3e2802c4-a4d2-4d8b-9148-e3be6c30e623}">
          <xlrd:rvb i="29217"/>
        </ext>
      </extLst>
    </bk>
    <bk>
      <extLst>
        <ext xmlns:xlrd="http://schemas.microsoft.com/office/spreadsheetml/2017/richdata" uri="{3e2802c4-a4d2-4d8b-9148-e3be6c30e623}">
          <xlrd:rvb i="29223"/>
        </ext>
      </extLst>
    </bk>
    <bk>
      <extLst>
        <ext xmlns:xlrd="http://schemas.microsoft.com/office/spreadsheetml/2017/richdata" uri="{3e2802c4-a4d2-4d8b-9148-e3be6c30e623}">
          <xlrd:rvb i="29229"/>
        </ext>
      </extLst>
    </bk>
    <bk>
      <extLst>
        <ext xmlns:xlrd="http://schemas.microsoft.com/office/spreadsheetml/2017/richdata" uri="{3e2802c4-a4d2-4d8b-9148-e3be6c30e623}">
          <xlrd:rvb i="29237"/>
        </ext>
      </extLst>
    </bk>
    <bk>
      <extLst>
        <ext xmlns:xlrd="http://schemas.microsoft.com/office/spreadsheetml/2017/richdata" uri="{3e2802c4-a4d2-4d8b-9148-e3be6c30e623}">
          <xlrd:rvb i="29247"/>
        </ext>
      </extLst>
    </bk>
    <bk>
      <extLst>
        <ext xmlns:xlrd="http://schemas.microsoft.com/office/spreadsheetml/2017/richdata" uri="{3e2802c4-a4d2-4d8b-9148-e3be6c30e623}">
          <xlrd:rvb i="29258"/>
        </ext>
      </extLst>
    </bk>
    <bk>
      <extLst>
        <ext xmlns:xlrd="http://schemas.microsoft.com/office/spreadsheetml/2017/richdata" uri="{3e2802c4-a4d2-4d8b-9148-e3be6c30e623}">
          <xlrd:rvb i="29265"/>
        </ext>
      </extLst>
    </bk>
    <bk>
      <extLst>
        <ext xmlns:xlrd="http://schemas.microsoft.com/office/spreadsheetml/2017/richdata" uri="{3e2802c4-a4d2-4d8b-9148-e3be6c30e623}">
          <xlrd:rvb i="29273"/>
        </ext>
      </extLst>
    </bk>
    <bk>
      <extLst>
        <ext xmlns:xlrd="http://schemas.microsoft.com/office/spreadsheetml/2017/richdata" uri="{3e2802c4-a4d2-4d8b-9148-e3be6c30e623}">
          <xlrd:rvb i="29279"/>
        </ext>
      </extLst>
    </bk>
    <bk>
      <extLst>
        <ext xmlns:xlrd="http://schemas.microsoft.com/office/spreadsheetml/2017/richdata" uri="{3e2802c4-a4d2-4d8b-9148-e3be6c30e623}">
          <xlrd:rvb i="29287"/>
        </ext>
      </extLst>
    </bk>
    <bk>
      <extLst>
        <ext xmlns:xlrd="http://schemas.microsoft.com/office/spreadsheetml/2017/richdata" uri="{3e2802c4-a4d2-4d8b-9148-e3be6c30e623}">
          <xlrd:rvb i="29293"/>
        </ext>
      </extLst>
    </bk>
    <bk>
      <extLst>
        <ext xmlns:xlrd="http://schemas.microsoft.com/office/spreadsheetml/2017/richdata" uri="{3e2802c4-a4d2-4d8b-9148-e3be6c30e623}">
          <xlrd:rvb i="29301"/>
        </ext>
      </extLst>
    </bk>
    <bk>
      <extLst>
        <ext xmlns:xlrd="http://schemas.microsoft.com/office/spreadsheetml/2017/richdata" uri="{3e2802c4-a4d2-4d8b-9148-e3be6c30e623}">
          <xlrd:rvb i="29308"/>
        </ext>
      </extLst>
    </bk>
    <bk>
      <extLst>
        <ext xmlns:xlrd="http://schemas.microsoft.com/office/spreadsheetml/2017/richdata" uri="{3e2802c4-a4d2-4d8b-9148-e3be6c30e623}">
          <xlrd:rvb i="29313"/>
        </ext>
      </extLst>
    </bk>
    <bk>
      <extLst>
        <ext xmlns:xlrd="http://schemas.microsoft.com/office/spreadsheetml/2017/richdata" uri="{3e2802c4-a4d2-4d8b-9148-e3be6c30e623}">
          <xlrd:rvb i="29321"/>
        </ext>
      </extLst>
    </bk>
    <bk>
      <extLst>
        <ext xmlns:xlrd="http://schemas.microsoft.com/office/spreadsheetml/2017/richdata" uri="{3e2802c4-a4d2-4d8b-9148-e3be6c30e623}">
          <xlrd:rvb i="29329"/>
        </ext>
      </extLst>
    </bk>
    <bk>
      <extLst>
        <ext xmlns:xlrd="http://schemas.microsoft.com/office/spreadsheetml/2017/richdata" uri="{3e2802c4-a4d2-4d8b-9148-e3be6c30e623}">
          <xlrd:rvb i="29336"/>
        </ext>
      </extLst>
    </bk>
    <bk>
      <extLst>
        <ext xmlns:xlrd="http://schemas.microsoft.com/office/spreadsheetml/2017/richdata" uri="{3e2802c4-a4d2-4d8b-9148-e3be6c30e623}">
          <xlrd:rvb i="29345"/>
        </ext>
      </extLst>
    </bk>
    <bk>
      <extLst>
        <ext xmlns:xlrd="http://schemas.microsoft.com/office/spreadsheetml/2017/richdata" uri="{3e2802c4-a4d2-4d8b-9148-e3be6c30e623}">
          <xlrd:rvb i="29353"/>
        </ext>
      </extLst>
    </bk>
    <bk>
      <extLst>
        <ext xmlns:xlrd="http://schemas.microsoft.com/office/spreadsheetml/2017/richdata" uri="{3e2802c4-a4d2-4d8b-9148-e3be6c30e623}">
          <xlrd:rvb i="29362"/>
        </ext>
      </extLst>
    </bk>
    <bk>
      <extLst>
        <ext xmlns:xlrd="http://schemas.microsoft.com/office/spreadsheetml/2017/richdata" uri="{3e2802c4-a4d2-4d8b-9148-e3be6c30e623}">
          <xlrd:rvb i="29371"/>
        </ext>
      </extLst>
    </bk>
    <bk>
      <extLst>
        <ext xmlns:xlrd="http://schemas.microsoft.com/office/spreadsheetml/2017/richdata" uri="{3e2802c4-a4d2-4d8b-9148-e3be6c30e623}">
          <xlrd:rvb i="29379"/>
        </ext>
      </extLst>
    </bk>
    <bk>
      <extLst>
        <ext xmlns:xlrd="http://schemas.microsoft.com/office/spreadsheetml/2017/richdata" uri="{3e2802c4-a4d2-4d8b-9148-e3be6c30e623}">
          <xlrd:rvb i="29387"/>
        </ext>
      </extLst>
    </bk>
    <bk>
      <extLst>
        <ext xmlns:xlrd="http://schemas.microsoft.com/office/spreadsheetml/2017/richdata" uri="{3e2802c4-a4d2-4d8b-9148-e3be6c30e623}">
          <xlrd:rvb i="29396"/>
        </ext>
      </extLst>
    </bk>
    <bk>
      <extLst>
        <ext xmlns:xlrd="http://schemas.microsoft.com/office/spreadsheetml/2017/richdata" uri="{3e2802c4-a4d2-4d8b-9148-e3be6c30e623}">
          <xlrd:rvb i="29403"/>
        </ext>
      </extLst>
    </bk>
    <bk>
      <extLst>
        <ext xmlns:xlrd="http://schemas.microsoft.com/office/spreadsheetml/2017/richdata" uri="{3e2802c4-a4d2-4d8b-9148-e3be6c30e623}">
          <xlrd:rvb i="29413"/>
        </ext>
      </extLst>
    </bk>
    <bk>
      <extLst>
        <ext xmlns:xlrd="http://schemas.microsoft.com/office/spreadsheetml/2017/richdata" uri="{3e2802c4-a4d2-4d8b-9148-e3be6c30e623}">
          <xlrd:rvb i="29423"/>
        </ext>
      </extLst>
    </bk>
    <bk>
      <extLst>
        <ext xmlns:xlrd="http://schemas.microsoft.com/office/spreadsheetml/2017/richdata" uri="{3e2802c4-a4d2-4d8b-9148-e3be6c30e623}">
          <xlrd:rvb i="29430"/>
        </ext>
      </extLst>
    </bk>
    <bk>
      <extLst>
        <ext xmlns:xlrd="http://schemas.microsoft.com/office/spreadsheetml/2017/richdata" uri="{3e2802c4-a4d2-4d8b-9148-e3be6c30e623}">
          <xlrd:rvb i="29437"/>
        </ext>
      </extLst>
    </bk>
    <bk>
      <extLst>
        <ext xmlns:xlrd="http://schemas.microsoft.com/office/spreadsheetml/2017/richdata" uri="{3e2802c4-a4d2-4d8b-9148-e3be6c30e623}">
          <xlrd:rvb i="13717"/>
        </ext>
      </extLst>
    </bk>
    <bk>
      <extLst>
        <ext xmlns:xlrd="http://schemas.microsoft.com/office/spreadsheetml/2017/richdata" uri="{3e2802c4-a4d2-4d8b-9148-e3be6c30e623}">
          <xlrd:rvb i="29446"/>
        </ext>
      </extLst>
    </bk>
    <bk>
      <extLst>
        <ext xmlns:xlrd="http://schemas.microsoft.com/office/spreadsheetml/2017/richdata" uri="{3e2802c4-a4d2-4d8b-9148-e3be6c30e623}">
          <xlrd:rvb i="29454"/>
        </ext>
      </extLst>
    </bk>
    <bk>
      <extLst>
        <ext xmlns:xlrd="http://schemas.microsoft.com/office/spreadsheetml/2017/richdata" uri="{3e2802c4-a4d2-4d8b-9148-e3be6c30e623}">
          <xlrd:rvb i="29460"/>
        </ext>
      </extLst>
    </bk>
    <bk>
      <extLst>
        <ext xmlns:xlrd="http://schemas.microsoft.com/office/spreadsheetml/2017/richdata" uri="{3e2802c4-a4d2-4d8b-9148-e3be6c30e623}">
          <xlrd:rvb i="29467"/>
        </ext>
      </extLst>
    </bk>
    <bk>
      <extLst>
        <ext xmlns:xlrd="http://schemas.microsoft.com/office/spreadsheetml/2017/richdata" uri="{3e2802c4-a4d2-4d8b-9148-e3be6c30e623}">
          <xlrd:rvb i="29474"/>
        </ext>
      </extLst>
    </bk>
    <bk>
      <extLst>
        <ext xmlns:xlrd="http://schemas.microsoft.com/office/spreadsheetml/2017/richdata" uri="{3e2802c4-a4d2-4d8b-9148-e3be6c30e623}">
          <xlrd:rvb i="29481"/>
        </ext>
      </extLst>
    </bk>
    <bk>
      <extLst>
        <ext xmlns:xlrd="http://schemas.microsoft.com/office/spreadsheetml/2017/richdata" uri="{3e2802c4-a4d2-4d8b-9148-e3be6c30e623}">
          <xlrd:rvb i="29488"/>
        </ext>
      </extLst>
    </bk>
    <bk>
      <extLst>
        <ext xmlns:xlrd="http://schemas.microsoft.com/office/spreadsheetml/2017/richdata" uri="{3e2802c4-a4d2-4d8b-9148-e3be6c30e623}">
          <xlrd:rvb i="29495"/>
        </ext>
      </extLst>
    </bk>
    <bk>
      <extLst>
        <ext xmlns:xlrd="http://schemas.microsoft.com/office/spreadsheetml/2017/richdata" uri="{3e2802c4-a4d2-4d8b-9148-e3be6c30e623}">
          <xlrd:rvb i="29503"/>
        </ext>
      </extLst>
    </bk>
    <bk>
      <extLst>
        <ext xmlns:xlrd="http://schemas.microsoft.com/office/spreadsheetml/2017/richdata" uri="{3e2802c4-a4d2-4d8b-9148-e3be6c30e623}">
          <xlrd:rvb i="29512"/>
        </ext>
      </extLst>
    </bk>
    <bk>
      <extLst>
        <ext xmlns:xlrd="http://schemas.microsoft.com/office/spreadsheetml/2017/richdata" uri="{3e2802c4-a4d2-4d8b-9148-e3be6c30e623}">
          <xlrd:rvb i="29520"/>
        </ext>
      </extLst>
    </bk>
    <bk>
      <extLst>
        <ext xmlns:xlrd="http://schemas.microsoft.com/office/spreadsheetml/2017/richdata" uri="{3e2802c4-a4d2-4d8b-9148-e3be6c30e623}">
          <xlrd:rvb i="29528"/>
        </ext>
      </extLst>
    </bk>
    <bk>
      <extLst>
        <ext xmlns:xlrd="http://schemas.microsoft.com/office/spreadsheetml/2017/richdata" uri="{3e2802c4-a4d2-4d8b-9148-e3be6c30e623}">
          <xlrd:rvb i="29536"/>
        </ext>
      </extLst>
    </bk>
    <bk>
      <extLst>
        <ext xmlns:xlrd="http://schemas.microsoft.com/office/spreadsheetml/2017/richdata" uri="{3e2802c4-a4d2-4d8b-9148-e3be6c30e623}">
          <xlrd:rvb i="29544"/>
        </ext>
      </extLst>
    </bk>
    <bk>
      <extLst>
        <ext xmlns:xlrd="http://schemas.microsoft.com/office/spreadsheetml/2017/richdata" uri="{3e2802c4-a4d2-4d8b-9148-e3be6c30e623}">
          <xlrd:rvb i="29551"/>
        </ext>
      </extLst>
    </bk>
    <bk>
      <extLst>
        <ext xmlns:xlrd="http://schemas.microsoft.com/office/spreadsheetml/2017/richdata" uri="{3e2802c4-a4d2-4d8b-9148-e3be6c30e623}">
          <xlrd:rvb i="29558"/>
        </ext>
      </extLst>
    </bk>
    <bk>
      <extLst>
        <ext xmlns:xlrd="http://schemas.microsoft.com/office/spreadsheetml/2017/richdata" uri="{3e2802c4-a4d2-4d8b-9148-e3be6c30e623}">
          <xlrd:rvb i="29565"/>
        </ext>
      </extLst>
    </bk>
    <bk>
      <extLst>
        <ext xmlns:xlrd="http://schemas.microsoft.com/office/spreadsheetml/2017/richdata" uri="{3e2802c4-a4d2-4d8b-9148-e3be6c30e623}">
          <xlrd:rvb i="29573"/>
        </ext>
      </extLst>
    </bk>
    <bk>
      <extLst>
        <ext xmlns:xlrd="http://schemas.microsoft.com/office/spreadsheetml/2017/richdata" uri="{3e2802c4-a4d2-4d8b-9148-e3be6c30e623}">
          <xlrd:rvb i="29583"/>
        </ext>
      </extLst>
    </bk>
    <bk>
      <extLst>
        <ext xmlns:xlrd="http://schemas.microsoft.com/office/spreadsheetml/2017/richdata" uri="{3e2802c4-a4d2-4d8b-9148-e3be6c30e623}">
          <xlrd:rvb i="29591"/>
        </ext>
      </extLst>
    </bk>
    <bk>
      <extLst>
        <ext xmlns:xlrd="http://schemas.microsoft.com/office/spreadsheetml/2017/richdata" uri="{3e2802c4-a4d2-4d8b-9148-e3be6c30e623}">
          <xlrd:rvb i="29599"/>
        </ext>
      </extLst>
    </bk>
    <bk>
      <extLst>
        <ext xmlns:xlrd="http://schemas.microsoft.com/office/spreadsheetml/2017/richdata" uri="{3e2802c4-a4d2-4d8b-9148-e3be6c30e623}">
          <xlrd:rvb i="29608"/>
        </ext>
      </extLst>
    </bk>
    <bk>
      <extLst>
        <ext xmlns:xlrd="http://schemas.microsoft.com/office/spreadsheetml/2017/richdata" uri="{3e2802c4-a4d2-4d8b-9148-e3be6c30e623}">
          <xlrd:rvb i="29616"/>
        </ext>
      </extLst>
    </bk>
    <bk>
      <extLst>
        <ext xmlns:xlrd="http://schemas.microsoft.com/office/spreadsheetml/2017/richdata" uri="{3e2802c4-a4d2-4d8b-9148-e3be6c30e623}">
          <xlrd:rvb i="29625"/>
        </ext>
      </extLst>
    </bk>
    <bk>
      <extLst>
        <ext xmlns:xlrd="http://schemas.microsoft.com/office/spreadsheetml/2017/richdata" uri="{3e2802c4-a4d2-4d8b-9148-e3be6c30e623}">
          <xlrd:rvb i="29633"/>
        </ext>
      </extLst>
    </bk>
    <bk>
      <extLst>
        <ext xmlns:xlrd="http://schemas.microsoft.com/office/spreadsheetml/2017/richdata" uri="{3e2802c4-a4d2-4d8b-9148-e3be6c30e623}">
          <xlrd:rvb i="29643"/>
        </ext>
      </extLst>
    </bk>
    <bk>
      <extLst>
        <ext xmlns:xlrd="http://schemas.microsoft.com/office/spreadsheetml/2017/richdata" uri="{3e2802c4-a4d2-4d8b-9148-e3be6c30e623}">
          <xlrd:rvb i="29651"/>
        </ext>
      </extLst>
    </bk>
    <bk>
      <extLst>
        <ext xmlns:xlrd="http://schemas.microsoft.com/office/spreadsheetml/2017/richdata" uri="{3e2802c4-a4d2-4d8b-9148-e3be6c30e623}">
          <xlrd:rvb i="29661"/>
        </ext>
      </extLst>
    </bk>
    <bk>
      <extLst>
        <ext xmlns:xlrd="http://schemas.microsoft.com/office/spreadsheetml/2017/richdata" uri="{3e2802c4-a4d2-4d8b-9148-e3be6c30e623}">
          <xlrd:rvb i="29670"/>
        </ext>
      </extLst>
    </bk>
    <bk>
      <extLst>
        <ext xmlns:xlrd="http://schemas.microsoft.com/office/spreadsheetml/2017/richdata" uri="{3e2802c4-a4d2-4d8b-9148-e3be6c30e623}">
          <xlrd:rvb i="29677"/>
        </ext>
      </extLst>
    </bk>
    <bk>
      <extLst>
        <ext xmlns:xlrd="http://schemas.microsoft.com/office/spreadsheetml/2017/richdata" uri="{3e2802c4-a4d2-4d8b-9148-e3be6c30e623}">
          <xlrd:rvb i="29685"/>
        </ext>
      </extLst>
    </bk>
    <bk>
      <extLst>
        <ext xmlns:xlrd="http://schemas.microsoft.com/office/spreadsheetml/2017/richdata" uri="{3e2802c4-a4d2-4d8b-9148-e3be6c30e623}">
          <xlrd:rvb i="21920"/>
        </ext>
      </extLst>
    </bk>
    <bk>
      <extLst>
        <ext xmlns:xlrd="http://schemas.microsoft.com/office/spreadsheetml/2017/richdata" uri="{3e2802c4-a4d2-4d8b-9148-e3be6c30e623}">
          <xlrd:rvb i="29695"/>
        </ext>
      </extLst>
    </bk>
    <bk>
      <extLst>
        <ext xmlns:xlrd="http://schemas.microsoft.com/office/spreadsheetml/2017/richdata" uri="{3e2802c4-a4d2-4d8b-9148-e3be6c30e623}">
          <xlrd:rvb i="29705"/>
        </ext>
      </extLst>
    </bk>
    <bk>
      <extLst>
        <ext xmlns:xlrd="http://schemas.microsoft.com/office/spreadsheetml/2017/richdata" uri="{3e2802c4-a4d2-4d8b-9148-e3be6c30e623}">
          <xlrd:rvb i="29715"/>
        </ext>
      </extLst>
    </bk>
    <bk>
      <extLst>
        <ext xmlns:xlrd="http://schemas.microsoft.com/office/spreadsheetml/2017/richdata" uri="{3e2802c4-a4d2-4d8b-9148-e3be6c30e623}">
          <xlrd:rvb i="29725"/>
        </ext>
      </extLst>
    </bk>
    <bk>
      <extLst>
        <ext xmlns:xlrd="http://schemas.microsoft.com/office/spreadsheetml/2017/richdata" uri="{3e2802c4-a4d2-4d8b-9148-e3be6c30e623}">
          <xlrd:rvb i="29735"/>
        </ext>
      </extLst>
    </bk>
    <bk>
      <extLst>
        <ext xmlns:xlrd="http://schemas.microsoft.com/office/spreadsheetml/2017/richdata" uri="{3e2802c4-a4d2-4d8b-9148-e3be6c30e623}">
          <xlrd:rvb i="29745"/>
        </ext>
      </extLst>
    </bk>
    <bk>
      <extLst>
        <ext xmlns:xlrd="http://schemas.microsoft.com/office/spreadsheetml/2017/richdata" uri="{3e2802c4-a4d2-4d8b-9148-e3be6c30e623}">
          <xlrd:rvb i="29753"/>
        </ext>
      </extLst>
    </bk>
    <bk>
      <extLst>
        <ext xmlns:xlrd="http://schemas.microsoft.com/office/spreadsheetml/2017/richdata" uri="{3e2802c4-a4d2-4d8b-9148-e3be6c30e623}">
          <xlrd:rvb i="29762"/>
        </ext>
      </extLst>
    </bk>
    <bk>
      <extLst>
        <ext xmlns:xlrd="http://schemas.microsoft.com/office/spreadsheetml/2017/richdata" uri="{3e2802c4-a4d2-4d8b-9148-e3be6c30e623}">
          <xlrd:rvb i="29770"/>
        </ext>
      </extLst>
    </bk>
    <bk>
      <extLst>
        <ext xmlns:xlrd="http://schemas.microsoft.com/office/spreadsheetml/2017/richdata" uri="{3e2802c4-a4d2-4d8b-9148-e3be6c30e623}">
          <xlrd:rvb i="29778"/>
        </ext>
      </extLst>
    </bk>
    <bk>
      <extLst>
        <ext xmlns:xlrd="http://schemas.microsoft.com/office/spreadsheetml/2017/richdata" uri="{3e2802c4-a4d2-4d8b-9148-e3be6c30e623}">
          <xlrd:rvb i="29788"/>
        </ext>
      </extLst>
    </bk>
    <bk>
      <extLst>
        <ext xmlns:xlrd="http://schemas.microsoft.com/office/spreadsheetml/2017/richdata" uri="{3e2802c4-a4d2-4d8b-9148-e3be6c30e623}">
          <xlrd:rvb i="29796"/>
        </ext>
      </extLst>
    </bk>
    <bk>
      <extLst>
        <ext xmlns:xlrd="http://schemas.microsoft.com/office/spreadsheetml/2017/richdata" uri="{3e2802c4-a4d2-4d8b-9148-e3be6c30e623}">
          <xlrd:rvb i="29803"/>
        </ext>
      </extLst>
    </bk>
    <bk>
      <extLst>
        <ext xmlns:xlrd="http://schemas.microsoft.com/office/spreadsheetml/2017/richdata" uri="{3e2802c4-a4d2-4d8b-9148-e3be6c30e623}">
          <xlrd:rvb i="29811"/>
        </ext>
      </extLst>
    </bk>
    <bk>
      <extLst>
        <ext xmlns:xlrd="http://schemas.microsoft.com/office/spreadsheetml/2017/richdata" uri="{3e2802c4-a4d2-4d8b-9148-e3be6c30e623}">
          <xlrd:rvb i="29820"/>
        </ext>
      </extLst>
    </bk>
    <bk>
      <extLst>
        <ext xmlns:xlrd="http://schemas.microsoft.com/office/spreadsheetml/2017/richdata" uri="{3e2802c4-a4d2-4d8b-9148-e3be6c30e623}">
          <xlrd:rvb i="29829"/>
        </ext>
      </extLst>
    </bk>
    <bk>
      <extLst>
        <ext xmlns:xlrd="http://schemas.microsoft.com/office/spreadsheetml/2017/richdata" uri="{3e2802c4-a4d2-4d8b-9148-e3be6c30e623}">
          <xlrd:rvb i="29836"/>
        </ext>
      </extLst>
    </bk>
    <bk>
      <extLst>
        <ext xmlns:xlrd="http://schemas.microsoft.com/office/spreadsheetml/2017/richdata" uri="{3e2802c4-a4d2-4d8b-9148-e3be6c30e623}">
          <xlrd:rvb i="29844"/>
        </ext>
      </extLst>
    </bk>
    <bk>
      <extLst>
        <ext xmlns:xlrd="http://schemas.microsoft.com/office/spreadsheetml/2017/richdata" uri="{3e2802c4-a4d2-4d8b-9148-e3be6c30e623}">
          <xlrd:rvb i="29850"/>
        </ext>
      </extLst>
    </bk>
    <bk>
      <extLst>
        <ext xmlns:xlrd="http://schemas.microsoft.com/office/spreadsheetml/2017/richdata" uri="{3e2802c4-a4d2-4d8b-9148-e3be6c30e623}">
          <xlrd:rvb i="128"/>
        </ext>
      </extLst>
    </bk>
    <bk>
      <extLst>
        <ext xmlns:xlrd="http://schemas.microsoft.com/office/spreadsheetml/2017/richdata" uri="{3e2802c4-a4d2-4d8b-9148-e3be6c30e623}">
          <xlrd:rvb i="29859"/>
        </ext>
      </extLst>
    </bk>
    <bk>
      <extLst>
        <ext xmlns:xlrd="http://schemas.microsoft.com/office/spreadsheetml/2017/richdata" uri="{3e2802c4-a4d2-4d8b-9148-e3be6c30e623}">
          <xlrd:rvb i="29867"/>
        </ext>
      </extLst>
    </bk>
    <bk>
      <extLst>
        <ext xmlns:xlrd="http://schemas.microsoft.com/office/spreadsheetml/2017/richdata" uri="{3e2802c4-a4d2-4d8b-9148-e3be6c30e623}">
          <xlrd:rvb i="29875"/>
        </ext>
      </extLst>
    </bk>
    <bk>
      <extLst>
        <ext xmlns:xlrd="http://schemas.microsoft.com/office/spreadsheetml/2017/richdata" uri="{3e2802c4-a4d2-4d8b-9148-e3be6c30e623}">
          <xlrd:rvb i="29883"/>
        </ext>
      </extLst>
    </bk>
    <bk>
      <extLst>
        <ext xmlns:xlrd="http://schemas.microsoft.com/office/spreadsheetml/2017/richdata" uri="{3e2802c4-a4d2-4d8b-9148-e3be6c30e623}">
          <xlrd:rvb i="29891"/>
        </ext>
      </extLst>
    </bk>
    <bk>
      <extLst>
        <ext xmlns:xlrd="http://schemas.microsoft.com/office/spreadsheetml/2017/richdata" uri="{3e2802c4-a4d2-4d8b-9148-e3be6c30e623}">
          <xlrd:rvb i="29901"/>
        </ext>
      </extLst>
    </bk>
    <bk>
      <extLst>
        <ext xmlns:xlrd="http://schemas.microsoft.com/office/spreadsheetml/2017/richdata" uri="{3e2802c4-a4d2-4d8b-9148-e3be6c30e623}">
          <xlrd:rvb i="29909"/>
        </ext>
      </extLst>
    </bk>
    <bk>
      <extLst>
        <ext xmlns:xlrd="http://schemas.microsoft.com/office/spreadsheetml/2017/richdata" uri="{3e2802c4-a4d2-4d8b-9148-e3be6c30e623}">
          <xlrd:rvb i="29919"/>
        </ext>
      </extLst>
    </bk>
    <bk>
      <extLst>
        <ext xmlns:xlrd="http://schemas.microsoft.com/office/spreadsheetml/2017/richdata" uri="{3e2802c4-a4d2-4d8b-9148-e3be6c30e623}">
          <xlrd:rvb i="29927"/>
        </ext>
      </extLst>
    </bk>
    <bk>
      <extLst>
        <ext xmlns:xlrd="http://schemas.microsoft.com/office/spreadsheetml/2017/richdata" uri="{3e2802c4-a4d2-4d8b-9148-e3be6c30e623}">
          <xlrd:rvb i="29935"/>
        </ext>
      </extLst>
    </bk>
    <bk>
      <extLst>
        <ext xmlns:xlrd="http://schemas.microsoft.com/office/spreadsheetml/2017/richdata" uri="{3e2802c4-a4d2-4d8b-9148-e3be6c30e623}">
          <xlrd:rvb i="29941"/>
        </ext>
      </extLst>
    </bk>
    <bk>
      <extLst>
        <ext xmlns:xlrd="http://schemas.microsoft.com/office/spreadsheetml/2017/richdata" uri="{3e2802c4-a4d2-4d8b-9148-e3be6c30e623}">
          <xlrd:rvb i="29949"/>
        </ext>
      </extLst>
    </bk>
    <bk>
      <extLst>
        <ext xmlns:xlrd="http://schemas.microsoft.com/office/spreadsheetml/2017/richdata" uri="{3e2802c4-a4d2-4d8b-9148-e3be6c30e623}">
          <xlrd:rvb i="29956"/>
        </ext>
      </extLst>
    </bk>
    <bk>
      <extLst>
        <ext xmlns:xlrd="http://schemas.microsoft.com/office/spreadsheetml/2017/richdata" uri="{3e2802c4-a4d2-4d8b-9148-e3be6c30e623}">
          <xlrd:rvb i="29966"/>
        </ext>
      </extLst>
    </bk>
    <bk>
      <extLst>
        <ext xmlns:xlrd="http://schemas.microsoft.com/office/spreadsheetml/2017/richdata" uri="{3e2802c4-a4d2-4d8b-9148-e3be6c30e623}">
          <xlrd:rvb i="29974"/>
        </ext>
      </extLst>
    </bk>
    <bk>
      <extLst>
        <ext xmlns:xlrd="http://schemas.microsoft.com/office/spreadsheetml/2017/richdata" uri="{3e2802c4-a4d2-4d8b-9148-e3be6c30e623}">
          <xlrd:rvb i="29981"/>
        </ext>
      </extLst>
    </bk>
    <bk>
      <extLst>
        <ext xmlns:xlrd="http://schemas.microsoft.com/office/spreadsheetml/2017/richdata" uri="{3e2802c4-a4d2-4d8b-9148-e3be6c30e623}">
          <xlrd:rvb i="29989"/>
        </ext>
      </extLst>
    </bk>
    <bk>
      <extLst>
        <ext xmlns:xlrd="http://schemas.microsoft.com/office/spreadsheetml/2017/richdata" uri="{3e2802c4-a4d2-4d8b-9148-e3be6c30e623}">
          <xlrd:rvb i="29996"/>
        </ext>
      </extLst>
    </bk>
    <bk>
      <extLst>
        <ext xmlns:xlrd="http://schemas.microsoft.com/office/spreadsheetml/2017/richdata" uri="{3e2802c4-a4d2-4d8b-9148-e3be6c30e623}">
          <xlrd:rvb i="30006"/>
        </ext>
      </extLst>
    </bk>
    <bk>
      <extLst>
        <ext xmlns:xlrd="http://schemas.microsoft.com/office/spreadsheetml/2017/richdata" uri="{3e2802c4-a4d2-4d8b-9148-e3be6c30e623}">
          <xlrd:rvb i="30014"/>
        </ext>
      </extLst>
    </bk>
    <bk>
      <extLst>
        <ext xmlns:xlrd="http://schemas.microsoft.com/office/spreadsheetml/2017/richdata" uri="{3e2802c4-a4d2-4d8b-9148-e3be6c30e623}">
          <xlrd:rvb i="30024"/>
        </ext>
      </extLst>
    </bk>
    <bk>
      <extLst>
        <ext xmlns:xlrd="http://schemas.microsoft.com/office/spreadsheetml/2017/richdata" uri="{3e2802c4-a4d2-4d8b-9148-e3be6c30e623}">
          <xlrd:rvb i="30034"/>
        </ext>
      </extLst>
    </bk>
    <bk>
      <extLst>
        <ext xmlns:xlrd="http://schemas.microsoft.com/office/spreadsheetml/2017/richdata" uri="{3e2802c4-a4d2-4d8b-9148-e3be6c30e623}">
          <xlrd:rvb i="30041"/>
        </ext>
      </extLst>
    </bk>
    <bk>
      <extLst>
        <ext xmlns:xlrd="http://schemas.microsoft.com/office/spreadsheetml/2017/richdata" uri="{3e2802c4-a4d2-4d8b-9148-e3be6c30e623}">
          <xlrd:rvb i="30051"/>
        </ext>
      </extLst>
    </bk>
    <bk>
      <extLst>
        <ext xmlns:xlrd="http://schemas.microsoft.com/office/spreadsheetml/2017/richdata" uri="{3e2802c4-a4d2-4d8b-9148-e3be6c30e623}">
          <xlrd:rvb i="30061"/>
        </ext>
      </extLst>
    </bk>
    <bk>
      <extLst>
        <ext xmlns:xlrd="http://schemas.microsoft.com/office/spreadsheetml/2017/richdata" uri="{3e2802c4-a4d2-4d8b-9148-e3be6c30e623}">
          <xlrd:rvb i="30069"/>
        </ext>
      </extLst>
    </bk>
    <bk>
      <extLst>
        <ext xmlns:xlrd="http://schemas.microsoft.com/office/spreadsheetml/2017/richdata" uri="{3e2802c4-a4d2-4d8b-9148-e3be6c30e623}">
          <xlrd:rvb i="30077"/>
        </ext>
      </extLst>
    </bk>
    <bk>
      <extLst>
        <ext xmlns:xlrd="http://schemas.microsoft.com/office/spreadsheetml/2017/richdata" uri="{3e2802c4-a4d2-4d8b-9148-e3be6c30e623}">
          <xlrd:rvb i="30085"/>
        </ext>
      </extLst>
    </bk>
    <bk>
      <extLst>
        <ext xmlns:xlrd="http://schemas.microsoft.com/office/spreadsheetml/2017/richdata" uri="{3e2802c4-a4d2-4d8b-9148-e3be6c30e623}">
          <xlrd:rvb i="30092"/>
        </ext>
      </extLst>
    </bk>
    <bk>
      <extLst>
        <ext xmlns:xlrd="http://schemas.microsoft.com/office/spreadsheetml/2017/richdata" uri="{3e2802c4-a4d2-4d8b-9148-e3be6c30e623}">
          <xlrd:rvb i="30100"/>
        </ext>
      </extLst>
    </bk>
    <bk>
      <extLst>
        <ext xmlns:xlrd="http://schemas.microsoft.com/office/spreadsheetml/2017/richdata" uri="{3e2802c4-a4d2-4d8b-9148-e3be6c30e623}">
          <xlrd:rvb i="30107"/>
        </ext>
      </extLst>
    </bk>
    <bk>
      <extLst>
        <ext xmlns:xlrd="http://schemas.microsoft.com/office/spreadsheetml/2017/richdata" uri="{3e2802c4-a4d2-4d8b-9148-e3be6c30e623}">
          <xlrd:rvb i="30114"/>
        </ext>
      </extLst>
    </bk>
    <bk>
      <extLst>
        <ext xmlns:xlrd="http://schemas.microsoft.com/office/spreadsheetml/2017/richdata" uri="{3e2802c4-a4d2-4d8b-9148-e3be6c30e623}">
          <xlrd:rvb i="30122"/>
        </ext>
      </extLst>
    </bk>
    <bk>
      <extLst>
        <ext xmlns:xlrd="http://schemas.microsoft.com/office/spreadsheetml/2017/richdata" uri="{3e2802c4-a4d2-4d8b-9148-e3be6c30e623}">
          <xlrd:rvb i="30129"/>
        </ext>
      </extLst>
    </bk>
    <bk>
      <extLst>
        <ext xmlns:xlrd="http://schemas.microsoft.com/office/spreadsheetml/2017/richdata" uri="{3e2802c4-a4d2-4d8b-9148-e3be6c30e623}">
          <xlrd:rvb i="30137"/>
        </ext>
      </extLst>
    </bk>
    <bk>
      <extLst>
        <ext xmlns:xlrd="http://schemas.microsoft.com/office/spreadsheetml/2017/richdata" uri="{3e2802c4-a4d2-4d8b-9148-e3be6c30e623}">
          <xlrd:rvb i="30145"/>
        </ext>
      </extLst>
    </bk>
    <bk>
      <extLst>
        <ext xmlns:xlrd="http://schemas.microsoft.com/office/spreadsheetml/2017/richdata" uri="{3e2802c4-a4d2-4d8b-9148-e3be6c30e623}">
          <xlrd:rvb i="30152"/>
        </ext>
      </extLst>
    </bk>
    <bk>
      <extLst>
        <ext xmlns:xlrd="http://schemas.microsoft.com/office/spreadsheetml/2017/richdata" uri="{3e2802c4-a4d2-4d8b-9148-e3be6c30e623}">
          <xlrd:rvb i="30162"/>
        </ext>
      </extLst>
    </bk>
    <bk>
      <extLst>
        <ext xmlns:xlrd="http://schemas.microsoft.com/office/spreadsheetml/2017/richdata" uri="{3e2802c4-a4d2-4d8b-9148-e3be6c30e623}">
          <xlrd:rvb i="30170"/>
        </ext>
      </extLst>
    </bk>
    <bk>
      <extLst>
        <ext xmlns:xlrd="http://schemas.microsoft.com/office/spreadsheetml/2017/richdata" uri="{3e2802c4-a4d2-4d8b-9148-e3be6c30e623}">
          <xlrd:rvb i="30178"/>
        </ext>
      </extLst>
    </bk>
    <bk>
      <extLst>
        <ext xmlns:xlrd="http://schemas.microsoft.com/office/spreadsheetml/2017/richdata" uri="{3e2802c4-a4d2-4d8b-9148-e3be6c30e623}">
          <xlrd:rvb i="30185"/>
        </ext>
      </extLst>
    </bk>
    <bk>
      <extLst>
        <ext xmlns:xlrd="http://schemas.microsoft.com/office/spreadsheetml/2017/richdata" uri="{3e2802c4-a4d2-4d8b-9148-e3be6c30e623}">
          <xlrd:rvb i="30193"/>
        </ext>
      </extLst>
    </bk>
    <bk>
      <extLst>
        <ext xmlns:xlrd="http://schemas.microsoft.com/office/spreadsheetml/2017/richdata" uri="{3e2802c4-a4d2-4d8b-9148-e3be6c30e623}">
          <xlrd:rvb i="30199"/>
        </ext>
      </extLst>
    </bk>
    <bk>
      <extLst>
        <ext xmlns:xlrd="http://schemas.microsoft.com/office/spreadsheetml/2017/richdata" uri="{3e2802c4-a4d2-4d8b-9148-e3be6c30e623}">
          <xlrd:rvb i="30207"/>
        </ext>
      </extLst>
    </bk>
    <bk>
      <extLst>
        <ext xmlns:xlrd="http://schemas.microsoft.com/office/spreadsheetml/2017/richdata" uri="{3e2802c4-a4d2-4d8b-9148-e3be6c30e623}">
          <xlrd:rvb i="30214"/>
        </ext>
      </extLst>
    </bk>
    <bk>
      <extLst>
        <ext xmlns:xlrd="http://schemas.microsoft.com/office/spreadsheetml/2017/richdata" uri="{3e2802c4-a4d2-4d8b-9148-e3be6c30e623}">
          <xlrd:rvb i="30222"/>
        </ext>
      </extLst>
    </bk>
    <bk>
      <extLst>
        <ext xmlns:xlrd="http://schemas.microsoft.com/office/spreadsheetml/2017/richdata" uri="{3e2802c4-a4d2-4d8b-9148-e3be6c30e623}">
          <xlrd:rvb i="30231"/>
        </ext>
      </extLst>
    </bk>
    <bk>
      <extLst>
        <ext xmlns:xlrd="http://schemas.microsoft.com/office/spreadsheetml/2017/richdata" uri="{3e2802c4-a4d2-4d8b-9148-e3be6c30e623}">
          <xlrd:rvb i="30238"/>
        </ext>
      </extLst>
    </bk>
    <bk>
      <extLst>
        <ext xmlns:xlrd="http://schemas.microsoft.com/office/spreadsheetml/2017/richdata" uri="{3e2802c4-a4d2-4d8b-9148-e3be6c30e623}">
          <xlrd:rvb i="30246"/>
        </ext>
      </extLst>
    </bk>
    <bk>
      <extLst>
        <ext xmlns:xlrd="http://schemas.microsoft.com/office/spreadsheetml/2017/richdata" uri="{3e2802c4-a4d2-4d8b-9148-e3be6c30e623}">
          <xlrd:rvb i="30254"/>
        </ext>
      </extLst>
    </bk>
    <bk>
      <extLst>
        <ext xmlns:xlrd="http://schemas.microsoft.com/office/spreadsheetml/2017/richdata" uri="{3e2802c4-a4d2-4d8b-9148-e3be6c30e623}">
          <xlrd:rvb i="30261"/>
        </ext>
      </extLst>
    </bk>
    <bk>
      <extLst>
        <ext xmlns:xlrd="http://schemas.microsoft.com/office/spreadsheetml/2017/richdata" uri="{3e2802c4-a4d2-4d8b-9148-e3be6c30e623}">
          <xlrd:rvb i="30269"/>
        </ext>
      </extLst>
    </bk>
    <bk>
      <extLst>
        <ext xmlns:xlrd="http://schemas.microsoft.com/office/spreadsheetml/2017/richdata" uri="{3e2802c4-a4d2-4d8b-9148-e3be6c30e623}">
          <xlrd:rvb i="30277"/>
        </ext>
      </extLst>
    </bk>
    <bk>
      <extLst>
        <ext xmlns:xlrd="http://schemas.microsoft.com/office/spreadsheetml/2017/richdata" uri="{3e2802c4-a4d2-4d8b-9148-e3be6c30e623}">
          <xlrd:rvb i="30285"/>
        </ext>
      </extLst>
    </bk>
    <bk>
      <extLst>
        <ext xmlns:xlrd="http://schemas.microsoft.com/office/spreadsheetml/2017/richdata" uri="{3e2802c4-a4d2-4d8b-9148-e3be6c30e623}">
          <xlrd:rvb i="30293"/>
        </ext>
      </extLst>
    </bk>
    <bk>
      <extLst>
        <ext xmlns:xlrd="http://schemas.microsoft.com/office/spreadsheetml/2017/richdata" uri="{3e2802c4-a4d2-4d8b-9148-e3be6c30e623}">
          <xlrd:rvb i="30301"/>
        </ext>
      </extLst>
    </bk>
    <bk>
      <extLst>
        <ext xmlns:xlrd="http://schemas.microsoft.com/office/spreadsheetml/2017/richdata" uri="{3e2802c4-a4d2-4d8b-9148-e3be6c30e623}">
          <xlrd:rvb i="30308"/>
        </ext>
      </extLst>
    </bk>
    <bk>
      <extLst>
        <ext xmlns:xlrd="http://schemas.microsoft.com/office/spreadsheetml/2017/richdata" uri="{3e2802c4-a4d2-4d8b-9148-e3be6c30e623}">
          <xlrd:rvb i="30316"/>
        </ext>
      </extLst>
    </bk>
    <bk>
      <extLst>
        <ext xmlns:xlrd="http://schemas.microsoft.com/office/spreadsheetml/2017/richdata" uri="{3e2802c4-a4d2-4d8b-9148-e3be6c30e623}">
          <xlrd:rvb i="30324"/>
        </ext>
      </extLst>
    </bk>
    <bk>
      <extLst>
        <ext xmlns:xlrd="http://schemas.microsoft.com/office/spreadsheetml/2017/richdata" uri="{3e2802c4-a4d2-4d8b-9148-e3be6c30e623}">
          <xlrd:rvb i="30331"/>
        </ext>
      </extLst>
    </bk>
    <bk>
      <extLst>
        <ext xmlns:xlrd="http://schemas.microsoft.com/office/spreadsheetml/2017/richdata" uri="{3e2802c4-a4d2-4d8b-9148-e3be6c30e623}">
          <xlrd:rvb i="30341"/>
        </ext>
      </extLst>
    </bk>
    <bk>
      <extLst>
        <ext xmlns:xlrd="http://schemas.microsoft.com/office/spreadsheetml/2017/richdata" uri="{3e2802c4-a4d2-4d8b-9148-e3be6c30e623}">
          <xlrd:rvb i="30347"/>
        </ext>
      </extLst>
    </bk>
    <bk>
      <extLst>
        <ext xmlns:xlrd="http://schemas.microsoft.com/office/spreadsheetml/2017/richdata" uri="{3e2802c4-a4d2-4d8b-9148-e3be6c30e623}">
          <xlrd:rvb i="30355"/>
        </ext>
      </extLst>
    </bk>
    <bk>
      <extLst>
        <ext xmlns:xlrd="http://schemas.microsoft.com/office/spreadsheetml/2017/richdata" uri="{3e2802c4-a4d2-4d8b-9148-e3be6c30e623}">
          <xlrd:rvb i="30362"/>
        </ext>
      </extLst>
    </bk>
    <bk>
      <extLst>
        <ext xmlns:xlrd="http://schemas.microsoft.com/office/spreadsheetml/2017/richdata" uri="{3e2802c4-a4d2-4d8b-9148-e3be6c30e623}">
          <xlrd:rvb i="30369"/>
        </ext>
      </extLst>
    </bk>
    <bk>
      <extLst>
        <ext xmlns:xlrd="http://schemas.microsoft.com/office/spreadsheetml/2017/richdata" uri="{3e2802c4-a4d2-4d8b-9148-e3be6c30e623}">
          <xlrd:rvb i="30377"/>
        </ext>
      </extLst>
    </bk>
    <bk>
      <extLst>
        <ext xmlns:xlrd="http://schemas.microsoft.com/office/spreadsheetml/2017/richdata" uri="{3e2802c4-a4d2-4d8b-9148-e3be6c30e623}">
          <xlrd:rvb i="30385"/>
        </ext>
      </extLst>
    </bk>
    <bk>
      <extLst>
        <ext xmlns:xlrd="http://schemas.microsoft.com/office/spreadsheetml/2017/richdata" uri="{3e2802c4-a4d2-4d8b-9148-e3be6c30e623}">
          <xlrd:rvb i="30391"/>
        </ext>
      </extLst>
    </bk>
    <bk>
      <extLst>
        <ext xmlns:xlrd="http://schemas.microsoft.com/office/spreadsheetml/2017/richdata" uri="{3e2802c4-a4d2-4d8b-9148-e3be6c30e623}">
          <xlrd:rvb i="30398"/>
        </ext>
      </extLst>
    </bk>
    <bk>
      <extLst>
        <ext xmlns:xlrd="http://schemas.microsoft.com/office/spreadsheetml/2017/richdata" uri="{3e2802c4-a4d2-4d8b-9148-e3be6c30e623}">
          <xlrd:rvb i="30405"/>
        </ext>
      </extLst>
    </bk>
    <bk>
      <extLst>
        <ext xmlns:xlrd="http://schemas.microsoft.com/office/spreadsheetml/2017/richdata" uri="{3e2802c4-a4d2-4d8b-9148-e3be6c30e623}">
          <xlrd:rvb i="30413"/>
        </ext>
      </extLst>
    </bk>
    <bk>
      <extLst>
        <ext xmlns:xlrd="http://schemas.microsoft.com/office/spreadsheetml/2017/richdata" uri="{3e2802c4-a4d2-4d8b-9148-e3be6c30e623}">
          <xlrd:rvb i="30421"/>
        </ext>
      </extLst>
    </bk>
    <bk>
      <extLst>
        <ext xmlns:xlrd="http://schemas.microsoft.com/office/spreadsheetml/2017/richdata" uri="{3e2802c4-a4d2-4d8b-9148-e3be6c30e623}">
          <xlrd:rvb i="30429"/>
        </ext>
      </extLst>
    </bk>
    <bk>
      <extLst>
        <ext xmlns:xlrd="http://schemas.microsoft.com/office/spreadsheetml/2017/richdata" uri="{3e2802c4-a4d2-4d8b-9148-e3be6c30e623}">
          <xlrd:rvb i="30437"/>
        </ext>
      </extLst>
    </bk>
    <bk>
      <extLst>
        <ext xmlns:xlrd="http://schemas.microsoft.com/office/spreadsheetml/2017/richdata" uri="{3e2802c4-a4d2-4d8b-9148-e3be6c30e623}">
          <xlrd:rvb i="30444"/>
        </ext>
      </extLst>
    </bk>
    <bk>
      <extLst>
        <ext xmlns:xlrd="http://schemas.microsoft.com/office/spreadsheetml/2017/richdata" uri="{3e2802c4-a4d2-4d8b-9148-e3be6c30e623}">
          <xlrd:rvb i="30452"/>
        </ext>
      </extLst>
    </bk>
    <bk>
      <extLst>
        <ext xmlns:xlrd="http://schemas.microsoft.com/office/spreadsheetml/2017/richdata" uri="{3e2802c4-a4d2-4d8b-9148-e3be6c30e623}">
          <xlrd:rvb i="30459"/>
        </ext>
      </extLst>
    </bk>
    <bk>
      <extLst>
        <ext xmlns:xlrd="http://schemas.microsoft.com/office/spreadsheetml/2017/richdata" uri="{3e2802c4-a4d2-4d8b-9148-e3be6c30e623}">
          <xlrd:rvb i="30465"/>
        </ext>
      </extLst>
    </bk>
    <bk>
      <extLst>
        <ext xmlns:xlrd="http://schemas.microsoft.com/office/spreadsheetml/2017/richdata" uri="{3e2802c4-a4d2-4d8b-9148-e3be6c30e623}">
          <xlrd:rvb i="30472"/>
        </ext>
      </extLst>
    </bk>
    <bk>
      <extLst>
        <ext xmlns:xlrd="http://schemas.microsoft.com/office/spreadsheetml/2017/richdata" uri="{3e2802c4-a4d2-4d8b-9148-e3be6c30e623}">
          <xlrd:rvb i="30477"/>
        </ext>
      </extLst>
    </bk>
    <bk>
      <extLst>
        <ext xmlns:xlrd="http://schemas.microsoft.com/office/spreadsheetml/2017/richdata" uri="{3e2802c4-a4d2-4d8b-9148-e3be6c30e623}">
          <xlrd:rvb i="30485"/>
        </ext>
      </extLst>
    </bk>
    <bk>
      <extLst>
        <ext xmlns:xlrd="http://schemas.microsoft.com/office/spreadsheetml/2017/richdata" uri="{3e2802c4-a4d2-4d8b-9148-e3be6c30e623}">
          <xlrd:rvb i="30493"/>
        </ext>
      </extLst>
    </bk>
    <bk>
      <extLst>
        <ext xmlns:xlrd="http://schemas.microsoft.com/office/spreadsheetml/2017/richdata" uri="{3e2802c4-a4d2-4d8b-9148-e3be6c30e623}">
          <xlrd:rvb i="30501"/>
        </ext>
      </extLst>
    </bk>
    <bk>
      <extLst>
        <ext xmlns:xlrd="http://schemas.microsoft.com/office/spreadsheetml/2017/richdata" uri="{3e2802c4-a4d2-4d8b-9148-e3be6c30e623}">
          <xlrd:rvb i="30508"/>
        </ext>
      </extLst>
    </bk>
    <bk>
      <extLst>
        <ext xmlns:xlrd="http://schemas.microsoft.com/office/spreadsheetml/2017/richdata" uri="{3e2802c4-a4d2-4d8b-9148-e3be6c30e623}">
          <xlrd:rvb i="30516"/>
        </ext>
      </extLst>
    </bk>
    <bk>
      <extLst>
        <ext xmlns:xlrd="http://schemas.microsoft.com/office/spreadsheetml/2017/richdata" uri="{3e2802c4-a4d2-4d8b-9148-e3be6c30e623}">
          <xlrd:rvb i="30524"/>
        </ext>
      </extLst>
    </bk>
    <bk>
      <extLst>
        <ext xmlns:xlrd="http://schemas.microsoft.com/office/spreadsheetml/2017/richdata" uri="{3e2802c4-a4d2-4d8b-9148-e3be6c30e623}">
          <xlrd:rvb i="30532"/>
        </ext>
      </extLst>
    </bk>
    <bk>
      <extLst>
        <ext xmlns:xlrd="http://schemas.microsoft.com/office/spreadsheetml/2017/richdata" uri="{3e2802c4-a4d2-4d8b-9148-e3be6c30e623}">
          <xlrd:rvb i="30540"/>
        </ext>
      </extLst>
    </bk>
    <bk>
      <extLst>
        <ext xmlns:xlrd="http://schemas.microsoft.com/office/spreadsheetml/2017/richdata" uri="{3e2802c4-a4d2-4d8b-9148-e3be6c30e623}">
          <xlrd:rvb i="30548"/>
        </ext>
      </extLst>
    </bk>
    <bk>
      <extLst>
        <ext xmlns:xlrd="http://schemas.microsoft.com/office/spreadsheetml/2017/richdata" uri="{3e2802c4-a4d2-4d8b-9148-e3be6c30e623}">
          <xlrd:rvb i="30554"/>
        </ext>
      </extLst>
    </bk>
    <bk>
      <extLst>
        <ext xmlns:xlrd="http://schemas.microsoft.com/office/spreadsheetml/2017/richdata" uri="{3e2802c4-a4d2-4d8b-9148-e3be6c30e623}">
          <xlrd:rvb i="30561"/>
        </ext>
      </extLst>
    </bk>
    <bk>
      <extLst>
        <ext xmlns:xlrd="http://schemas.microsoft.com/office/spreadsheetml/2017/richdata" uri="{3e2802c4-a4d2-4d8b-9148-e3be6c30e623}">
          <xlrd:rvb i="30568"/>
        </ext>
      </extLst>
    </bk>
    <bk>
      <extLst>
        <ext xmlns:xlrd="http://schemas.microsoft.com/office/spreadsheetml/2017/richdata" uri="{3e2802c4-a4d2-4d8b-9148-e3be6c30e623}">
          <xlrd:rvb i="30575"/>
        </ext>
      </extLst>
    </bk>
    <bk>
      <extLst>
        <ext xmlns:xlrd="http://schemas.microsoft.com/office/spreadsheetml/2017/richdata" uri="{3e2802c4-a4d2-4d8b-9148-e3be6c30e623}">
          <xlrd:rvb i="30585"/>
        </ext>
      </extLst>
    </bk>
    <bk>
      <extLst>
        <ext xmlns:xlrd="http://schemas.microsoft.com/office/spreadsheetml/2017/richdata" uri="{3e2802c4-a4d2-4d8b-9148-e3be6c30e623}">
          <xlrd:rvb i="30593"/>
        </ext>
      </extLst>
    </bk>
    <bk>
      <extLst>
        <ext xmlns:xlrd="http://schemas.microsoft.com/office/spreadsheetml/2017/richdata" uri="{3e2802c4-a4d2-4d8b-9148-e3be6c30e623}">
          <xlrd:rvb i="30603"/>
        </ext>
      </extLst>
    </bk>
    <bk>
      <extLst>
        <ext xmlns:xlrd="http://schemas.microsoft.com/office/spreadsheetml/2017/richdata" uri="{3e2802c4-a4d2-4d8b-9148-e3be6c30e623}">
          <xlrd:rvb i="30611"/>
        </ext>
      </extLst>
    </bk>
    <bk>
      <extLst>
        <ext xmlns:xlrd="http://schemas.microsoft.com/office/spreadsheetml/2017/richdata" uri="{3e2802c4-a4d2-4d8b-9148-e3be6c30e623}">
          <xlrd:rvb i="30618"/>
        </ext>
      </extLst>
    </bk>
    <bk>
      <extLst>
        <ext xmlns:xlrd="http://schemas.microsoft.com/office/spreadsheetml/2017/richdata" uri="{3e2802c4-a4d2-4d8b-9148-e3be6c30e623}">
          <xlrd:rvb i="30626"/>
        </ext>
      </extLst>
    </bk>
    <bk>
      <extLst>
        <ext xmlns:xlrd="http://schemas.microsoft.com/office/spreadsheetml/2017/richdata" uri="{3e2802c4-a4d2-4d8b-9148-e3be6c30e623}">
          <xlrd:rvb i="30633"/>
        </ext>
      </extLst>
    </bk>
    <bk>
      <extLst>
        <ext xmlns:xlrd="http://schemas.microsoft.com/office/spreadsheetml/2017/richdata" uri="{3e2802c4-a4d2-4d8b-9148-e3be6c30e623}">
          <xlrd:rvb i="30640"/>
        </ext>
      </extLst>
    </bk>
    <bk>
      <extLst>
        <ext xmlns:xlrd="http://schemas.microsoft.com/office/spreadsheetml/2017/richdata" uri="{3e2802c4-a4d2-4d8b-9148-e3be6c30e623}">
          <xlrd:rvb i="30647"/>
        </ext>
      </extLst>
    </bk>
    <bk>
      <extLst>
        <ext xmlns:xlrd="http://schemas.microsoft.com/office/spreadsheetml/2017/richdata" uri="{3e2802c4-a4d2-4d8b-9148-e3be6c30e623}">
          <xlrd:rvb i="30655"/>
        </ext>
      </extLst>
    </bk>
    <bk>
      <extLst>
        <ext xmlns:xlrd="http://schemas.microsoft.com/office/spreadsheetml/2017/richdata" uri="{3e2802c4-a4d2-4d8b-9148-e3be6c30e623}">
          <xlrd:rvb i="30662"/>
        </ext>
      </extLst>
    </bk>
    <bk>
      <extLst>
        <ext xmlns:xlrd="http://schemas.microsoft.com/office/spreadsheetml/2017/richdata" uri="{3e2802c4-a4d2-4d8b-9148-e3be6c30e623}">
          <xlrd:rvb i="30669"/>
        </ext>
      </extLst>
    </bk>
    <bk>
      <extLst>
        <ext xmlns:xlrd="http://schemas.microsoft.com/office/spreadsheetml/2017/richdata" uri="{3e2802c4-a4d2-4d8b-9148-e3be6c30e623}">
          <xlrd:rvb i="30677"/>
        </ext>
      </extLst>
    </bk>
    <bk>
      <extLst>
        <ext xmlns:xlrd="http://schemas.microsoft.com/office/spreadsheetml/2017/richdata" uri="{3e2802c4-a4d2-4d8b-9148-e3be6c30e623}">
          <xlrd:rvb i="30684"/>
        </ext>
      </extLst>
    </bk>
    <bk>
      <extLst>
        <ext xmlns:xlrd="http://schemas.microsoft.com/office/spreadsheetml/2017/richdata" uri="{3e2802c4-a4d2-4d8b-9148-e3be6c30e623}">
          <xlrd:rvb i="30690"/>
        </ext>
      </extLst>
    </bk>
    <bk>
      <extLst>
        <ext xmlns:xlrd="http://schemas.microsoft.com/office/spreadsheetml/2017/richdata" uri="{3e2802c4-a4d2-4d8b-9148-e3be6c30e623}">
          <xlrd:rvb i="30697"/>
        </ext>
      </extLst>
    </bk>
    <bk>
      <extLst>
        <ext xmlns:xlrd="http://schemas.microsoft.com/office/spreadsheetml/2017/richdata" uri="{3e2802c4-a4d2-4d8b-9148-e3be6c30e623}">
          <xlrd:rvb i="30706"/>
        </ext>
      </extLst>
    </bk>
    <bk>
      <extLst>
        <ext xmlns:xlrd="http://schemas.microsoft.com/office/spreadsheetml/2017/richdata" uri="{3e2802c4-a4d2-4d8b-9148-e3be6c30e623}">
          <xlrd:rvb i="30716"/>
        </ext>
      </extLst>
    </bk>
    <bk>
      <extLst>
        <ext xmlns:xlrd="http://schemas.microsoft.com/office/spreadsheetml/2017/richdata" uri="{3e2802c4-a4d2-4d8b-9148-e3be6c30e623}">
          <xlrd:rvb i="30721"/>
        </ext>
      </extLst>
    </bk>
    <bk>
      <extLst>
        <ext xmlns:xlrd="http://schemas.microsoft.com/office/spreadsheetml/2017/richdata" uri="{3e2802c4-a4d2-4d8b-9148-e3be6c30e623}">
          <xlrd:rvb i="30729"/>
        </ext>
      </extLst>
    </bk>
    <bk>
      <extLst>
        <ext xmlns:xlrd="http://schemas.microsoft.com/office/spreadsheetml/2017/richdata" uri="{3e2802c4-a4d2-4d8b-9148-e3be6c30e623}">
          <xlrd:rvb i="30735"/>
        </ext>
      </extLst>
    </bk>
    <bk>
      <extLst>
        <ext xmlns:xlrd="http://schemas.microsoft.com/office/spreadsheetml/2017/richdata" uri="{3e2802c4-a4d2-4d8b-9148-e3be6c30e623}">
          <xlrd:rvb i="30740"/>
        </ext>
      </extLst>
    </bk>
    <bk>
      <extLst>
        <ext xmlns:xlrd="http://schemas.microsoft.com/office/spreadsheetml/2017/richdata" uri="{3e2802c4-a4d2-4d8b-9148-e3be6c30e623}">
          <xlrd:rvb i="30745"/>
        </ext>
      </extLst>
    </bk>
    <bk>
      <extLst>
        <ext xmlns:xlrd="http://schemas.microsoft.com/office/spreadsheetml/2017/richdata" uri="{3e2802c4-a4d2-4d8b-9148-e3be6c30e623}">
          <xlrd:rvb i="30753"/>
        </ext>
      </extLst>
    </bk>
    <bk>
      <extLst>
        <ext xmlns:xlrd="http://schemas.microsoft.com/office/spreadsheetml/2017/richdata" uri="{3e2802c4-a4d2-4d8b-9148-e3be6c30e623}">
          <xlrd:rvb i="30760"/>
        </ext>
      </extLst>
    </bk>
    <bk>
      <extLst>
        <ext xmlns:xlrd="http://schemas.microsoft.com/office/spreadsheetml/2017/richdata" uri="{3e2802c4-a4d2-4d8b-9148-e3be6c30e623}">
          <xlrd:rvb i="30770"/>
        </ext>
      </extLst>
    </bk>
    <bk>
      <extLst>
        <ext xmlns:xlrd="http://schemas.microsoft.com/office/spreadsheetml/2017/richdata" uri="{3e2802c4-a4d2-4d8b-9148-e3be6c30e623}">
          <xlrd:rvb i="30777"/>
        </ext>
      </extLst>
    </bk>
    <bk>
      <extLst>
        <ext xmlns:xlrd="http://schemas.microsoft.com/office/spreadsheetml/2017/richdata" uri="{3e2802c4-a4d2-4d8b-9148-e3be6c30e623}">
          <xlrd:rvb i="30784"/>
        </ext>
      </extLst>
    </bk>
    <bk>
      <extLst>
        <ext xmlns:xlrd="http://schemas.microsoft.com/office/spreadsheetml/2017/richdata" uri="{3e2802c4-a4d2-4d8b-9148-e3be6c30e623}">
          <xlrd:rvb i="30791"/>
        </ext>
      </extLst>
    </bk>
    <bk>
      <extLst>
        <ext xmlns:xlrd="http://schemas.microsoft.com/office/spreadsheetml/2017/richdata" uri="{3e2802c4-a4d2-4d8b-9148-e3be6c30e623}">
          <xlrd:rvb i="30798"/>
        </ext>
      </extLst>
    </bk>
    <bk>
      <extLst>
        <ext xmlns:xlrd="http://schemas.microsoft.com/office/spreadsheetml/2017/richdata" uri="{3e2802c4-a4d2-4d8b-9148-e3be6c30e623}">
          <xlrd:rvb i="30804"/>
        </ext>
      </extLst>
    </bk>
    <bk>
      <extLst>
        <ext xmlns:xlrd="http://schemas.microsoft.com/office/spreadsheetml/2017/richdata" uri="{3e2802c4-a4d2-4d8b-9148-e3be6c30e623}">
          <xlrd:rvb i="30811"/>
        </ext>
      </extLst>
    </bk>
    <bk>
      <extLst>
        <ext xmlns:xlrd="http://schemas.microsoft.com/office/spreadsheetml/2017/richdata" uri="{3e2802c4-a4d2-4d8b-9148-e3be6c30e623}">
          <xlrd:rvb i="30818"/>
        </ext>
      </extLst>
    </bk>
    <bk>
      <extLst>
        <ext xmlns:xlrd="http://schemas.microsoft.com/office/spreadsheetml/2017/richdata" uri="{3e2802c4-a4d2-4d8b-9148-e3be6c30e623}">
          <xlrd:rvb i="30826"/>
        </ext>
      </extLst>
    </bk>
    <bk>
      <extLst>
        <ext xmlns:xlrd="http://schemas.microsoft.com/office/spreadsheetml/2017/richdata" uri="{3e2802c4-a4d2-4d8b-9148-e3be6c30e623}">
          <xlrd:rvb i="30834"/>
        </ext>
      </extLst>
    </bk>
    <bk>
      <extLst>
        <ext xmlns:xlrd="http://schemas.microsoft.com/office/spreadsheetml/2017/richdata" uri="{3e2802c4-a4d2-4d8b-9148-e3be6c30e623}">
          <xlrd:rvb i="30841"/>
        </ext>
      </extLst>
    </bk>
    <bk>
      <extLst>
        <ext xmlns:xlrd="http://schemas.microsoft.com/office/spreadsheetml/2017/richdata" uri="{3e2802c4-a4d2-4d8b-9148-e3be6c30e623}">
          <xlrd:rvb i="30849"/>
        </ext>
      </extLst>
    </bk>
    <bk>
      <extLst>
        <ext xmlns:xlrd="http://schemas.microsoft.com/office/spreadsheetml/2017/richdata" uri="{3e2802c4-a4d2-4d8b-9148-e3be6c30e623}">
          <xlrd:rvb i="30857"/>
        </ext>
      </extLst>
    </bk>
    <bk>
      <extLst>
        <ext xmlns:xlrd="http://schemas.microsoft.com/office/spreadsheetml/2017/richdata" uri="{3e2802c4-a4d2-4d8b-9148-e3be6c30e623}">
          <xlrd:rvb i="30863"/>
        </ext>
      </extLst>
    </bk>
    <bk>
      <extLst>
        <ext xmlns:xlrd="http://schemas.microsoft.com/office/spreadsheetml/2017/richdata" uri="{3e2802c4-a4d2-4d8b-9148-e3be6c30e623}">
          <xlrd:rvb i="30870"/>
        </ext>
      </extLst>
    </bk>
    <bk>
      <extLst>
        <ext xmlns:xlrd="http://schemas.microsoft.com/office/spreadsheetml/2017/richdata" uri="{3e2802c4-a4d2-4d8b-9148-e3be6c30e623}">
          <xlrd:rvb i="30877"/>
        </ext>
      </extLst>
    </bk>
    <bk>
      <extLst>
        <ext xmlns:xlrd="http://schemas.microsoft.com/office/spreadsheetml/2017/richdata" uri="{3e2802c4-a4d2-4d8b-9148-e3be6c30e623}">
          <xlrd:rvb i="30884"/>
        </ext>
      </extLst>
    </bk>
    <bk>
      <extLst>
        <ext xmlns:xlrd="http://schemas.microsoft.com/office/spreadsheetml/2017/richdata" uri="{3e2802c4-a4d2-4d8b-9148-e3be6c30e623}">
          <xlrd:rvb i="30892"/>
        </ext>
      </extLst>
    </bk>
    <bk>
      <extLst>
        <ext xmlns:xlrd="http://schemas.microsoft.com/office/spreadsheetml/2017/richdata" uri="{3e2802c4-a4d2-4d8b-9148-e3be6c30e623}">
          <xlrd:rvb i="30899"/>
        </ext>
      </extLst>
    </bk>
    <bk>
      <extLst>
        <ext xmlns:xlrd="http://schemas.microsoft.com/office/spreadsheetml/2017/richdata" uri="{3e2802c4-a4d2-4d8b-9148-e3be6c30e623}">
          <xlrd:rvb i="30907"/>
        </ext>
      </extLst>
    </bk>
    <bk>
      <extLst>
        <ext xmlns:xlrd="http://schemas.microsoft.com/office/spreadsheetml/2017/richdata" uri="{3e2802c4-a4d2-4d8b-9148-e3be6c30e623}">
          <xlrd:rvb i="30914"/>
        </ext>
      </extLst>
    </bk>
    <bk>
      <extLst>
        <ext xmlns:xlrd="http://schemas.microsoft.com/office/spreadsheetml/2017/richdata" uri="{3e2802c4-a4d2-4d8b-9148-e3be6c30e623}">
          <xlrd:rvb i="30922"/>
        </ext>
      </extLst>
    </bk>
    <bk>
      <extLst>
        <ext xmlns:xlrd="http://schemas.microsoft.com/office/spreadsheetml/2017/richdata" uri="{3e2802c4-a4d2-4d8b-9148-e3be6c30e623}">
          <xlrd:rvb i="30929"/>
        </ext>
      </extLst>
    </bk>
    <bk>
      <extLst>
        <ext xmlns:xlrd="http://schemas.microsoft.com/office/spreadsheetml/2017/richdata" uri="{3e2802c4-a4d2-4d8b-9148-e3be6c30e623}">
          <xlrd:rvb i="30936"/>
        </ext>
      </extLst>
    </bk>
    <bk>
      <extLst>
        <ext xmlns:xlrd="http://schemas.microsoft.com/office/spreadsheetml/2017/richdata" uri="{3e2802c4-a4d2-4d8b-9148-e3be6c30e623}">
          <xlrd:rvb i="30943"/>
        </ext>
      </extLst>
    </bk>
    <bk>
      <extLst>
        <ext xmlns:xlrd="http://schemas.microsoft.com/office/spreadsheetml/2017/richdata" uri="{3e2802c4-a4d2-4d8b-9148-e3be6c30e623}">
          <xlrd:rvb i="30951"/>
        </ext>
      </extLst>
    </bk>
    <bk>
      <extLst>
        <ext xmlns:xlrd="http://schemas.microsoft.com/office/spreadsheetml/2017/richdata" uri="{3e2802c4-a4d2-4d8b-9148-e3be6c30e623}">
          <xlrd:rvb i="30958"/>
        </ext>
      </extLst>
    </bk>
    <bk>
      <extLst>
        <ext xmlns:xlrd="http://schemas.microsoft.com/office/spreadsheetml/2017/richdata" uri="{3e2802c4-a4d2-4d8b-9148-e3be6c30e623}">
          <xlrd:rvb i="30964"/>
        </ext>
      </extLst>
    </bk>
    <bk>
      <extLst>
        <ext xmlns:xlrd="http://schemas.microsoft.com/office/spreadsheetml/2017/richdata" uri="{3e2802c4-a4d2-4d8b-9148-e3be6c30e623}">
          <xlrd:rvb i="30972"/>
        </ext>
      </extLst>
    </bk>
    <bk>
      <extLst>
        <ext xmlns:xlrd="http://schemas.microsoft.com/office/spreadsheetml/2017/richdata" uri="{3e2802c4-a4d2-4d8b-9148-e3be6c30e623}">
          <xlrd:rvb i="30980"/>
        </ext>
      </extLst>
    </bk>
    <bk>
      <extLst>
        <ext xmlns:xlrd="http://schemas.microsoft.com/office/spreadsheetml/2017/richdata" uri="{3e2802c4-a4d2-4d8b-9148-e3be6c30e623}">
          <xlrd:rvb i="30988"/>
        </ext>
      </extLst>
    </bk>
    <bk>
      <extLst>
        <ext xmlns:xlrd="http://schemas.microsoft.com/office/spreadsheetml/2017/richdata" uri="{3e2802c4-a4d2-4d8b-9148-e3be6c30e623}">
          <xlrd:rvb i="30994"/>
        </ext>
      </extLst>
    </bk>
    <bk>
      <extLst>
        <ext xmlns:xlrd="http://schemas.microsoft.com/office/spreadsheetml/2017/richdata" uri="{3e2802c4-a4d2-4d8b-9148-e3be6c30e623}">
          <xlrd:rvb i="31002"/>
        </ext>
      </extLst>
    </bk>
    <bk>
      <extLst>
        <ext xmlns:xlrd="http://schemas.microsoft.com/office/spreadsheetml/2017/richdata" uri="{3e2802c4-a4d2-4d8b-9148-e3be6c30e623}">
          <xlrd:rvb i="31009"/>
        </ext>
      </extLst>
    </bk>
    <bk>
      <extLst>
        <ext xmlns:xlrd="http://schemas.microsoft.com/office/spreadsheetml/2017/richdata" uri="{3e2802c4-a4d2-4d8b-9148-e3be6c30e623}">
          <xlrd:rvb i="31017"/>
        </ext>
      </extLst>
    </bk>
    <bk>
      <extLst>
        <ext xmlns:xlrd="http://schemas.microsoft.com/office/spreadsheetml/2017/richdata" uri="{3e2802c4-a4d2-4d8b-9148-e3be6c30e623}">
          <xlrd:rvb i="31023"/>
        </ext>
      </extLst>
    </bk>
    <bk>
      <extLst>
        <ext xmlns:xlrd="http://schemas.microsoft.com/office/spreadsheetml/2017/richdata" uri="{3e2802c4-a4d2-4d8b-9148-e3be6c30e623}">
          <xlrd:rvb i="31029"/>
        </ext>
      </extLst>
    </bk>
    <bk>
      <extLst>
        <ext xmlns:xlrd="http://schemas.microsoft.com/office/spreadsheetml/2017/richdata" uri="{3e2802c4-a4d2-4d8b-9148-e3be6c30e623}">
          <xlrd:rvb i="31036"/>
        </ext>
      </extLst>
    </bk>
    <bk>
      <extLst>
        <ext xmlns:xlrd="http://schemas.microsoft.com/office/spreadsheetml/2017/richdata" uri="{3e2802c4-a4d2-4d8b-9148-e3be6c30e623}">
          <xlrd:rvb i="31044"/>
        </ext>
      </extLst>
    </bk>
    <bk>
      <extLst>
        <ext xmlns:xlrd="http://schemas.microsoft.com/office/spreadsheetml/2017/richdata" uri="{3e2802c4-a4d2-4d8b-9148-e3be6c30e623}">
          <xlrd:rvb i="31051"/>
        </ext>
      </extLst>
    </bk>
    <bk>
      <extLst>
        <ext xmlns:xlrd="http://schemas.microsoft.com/office/spreadsheetml/2017/richdata" uri="{3e2802c4-a4d2-4d8b-9148-e3be6c30e623}">
          <xlrd:rvb i="31057"/>
        </ext>
      </extLst>
    </bk>
    <bk>
      <extLst>
        <ext xmlns:xlrd="http://schemas.microsoft.com/office/spreadsheetml/2017/richdata" uri="{3e2802c4-a4d2-4d8b-9148-e3be6c30e623}">
          <xlrd:rvb i="31063"/>
        </ext>
      </extLst>
    </bk>
    <bk>
      <extLst>
        <ext xmlns:xlrd="http://schemas.microsoft.com/office/spreadsheetml/2017/richdata" uri="{3e2802c4-a4d2-4d8b-9148-e3be6c30e623}">
          <xlrd:rvb i="31070"/>
        </ext>
      </extLst>
    </bk>
    <bk>
      <extLst>
        <ext xmlns:xlrd="http://schemas.microsoft.com/office/spreadsheetml/2017/richdata" uri="{3e2802c4-a4d2-4d8b-9148-e3be6c30e623}">
          <xlrd:rvb i="31077"/>
        </ext>
      </extLst>
    </bk>
    <bk>
      <extLst>
        <ext xmlns:xlrd="http://schemas.microsoft.com/office/spreadsheetml/2017/richdata" uri="{3e2802c4-a4d2-4d8b-9148-e3be6c30e623}">
          <xlrd:rvb i="31084"/>
        </ext>
      </extLst>
    </bk>
    <bk>
      <extLst>
        <ext xmlns:xlrd="http://schemas.microsoft.com/office/spreadsheetml/2017/richdata" uri="{3e2802c4-a4d2-4d8b-9148-e3be6c30e623}">
          <xlrd:rvb i="31092"/>
        </ext>
      </extLst>
    </bk>
    <bk>
      <extLst>
        <ext xmlns:xlrd="http://schemas.microsoft.com/office/spreadsheetml/2017/richdata" uri="{3e2802c4-a4d2-4d8b-9148-e3be6c30e623}">
          <xlrd:rvb i="31099"/>
        </ext>
      </extLst>
    </bk>
    <bk>
      <extLst>
        <ext xmlns:xlrd="http://schemas.microsoft.com/office/spreadsheetml/2017/richdata" uri="{3e2802c4-a4d2-4d8b-9148-e3be6c30e623}">
          <xlrd:rvb i="31107"/>
        </ext>
      </extLst>
    </bk>
    <bk>
      <extLst>
        <ext xmlns:xlrd="http://schemas.microsoft.com/office/spreadsheetml/2017/richdata" uri="{3e2802c4-a4d2-4d8b-9148-e3be6c30e623}">
          <xlrd:rvb i="31113"/>
        </ext>
      </extLst>
    </bk>
    <bk>
      <extLst>
        <ext xmlns:xlrd="http://schemas.microsoft.com/office/spreadsheetml/2017/richdata" uri="{3e2802c4-a4d2-4d8b-9148-e3be6c30e623}">
          <xlrd:rvb i="31120"/>
        </ext>
      </extLst>
    </bk>
    <bk>
      <extLst>
        <ext xmlns:xlrd="http://schemas.microsoft.com/office/spreadsheetml/2017/richdata" uri="{3e2802c4-a4d2-4d8b-9148-e3be6c30e623}">
          <xlrd:rvb i="31128"/>
        </ext>
      </extLst>
    </bk>
    <bk>
      <extLst>
        <ext xmlns:xlrd="http://schemas.microsoft.com/office/spreadsheetml/2017/richdata" uri="{3e2802c4-a4d2-4d8b-9148-e3be6c30e623}">
          <xlrd:rvb i="31135"/>
        </ext>
      </extLst>
    </bk>
    <bk>
      <extLst>
        <ext xmlns:xlrd="http://schemas.microsoft.com/office/spreadsheetml/2017/richdata" uri="{3e2802c4-a4d2-4d8b-9148-e3be6c30e623}">
          <xlrd:rvb i="31142"/>
        </ext>
      </extLst>
    </bk>
    <bk>
      <extLst>
        <ext xmlns:xlrd="http://schemas.microsoft.com/office/spreadsheetml/2017/richdata" uri="{3e2802c4-a4d2-4d8b-9148-e3be6c30e623}">
          <xlrd:rvb i="31150"/>
        </ext>
      </extLst>
    </bk>
    <bk>
      <extLst>
        <ext xmlns:xlrd="http://schemas.microsoft.com/office/spreadsheetml/2017/richdata" uri="{3e2802c4-a4d2-4d8b-9148-e3be6c30e623}">
          <xlrd:rvb i="31156"/>
        </ext>
      </extLst>
    </bk>
    <bk>
      <extLst>
        <ext xmlns:xlrd="http://schemas.microsoft.com/office/spreadsheetml/2017/richdata" uri="{3e2802c4-a4d2-4d8b-9148-e3be6c30e623}">
          <xlrd:rvb i="31161"/>
        </ext>
      </extLst>
    </bk>
    <bk>
      <extLst>
        <ext xmlns:xlrd="http://schemas.microsoft.com/office/spreadsheetml/2017/richdata" uri="{3e2802c4-a4d2-4d8b-9148-e3be6c30e623}">
          <xlrd:rvb i="31169"/>
        </ext>
      </extLst>
    </bk>
    <bk>
      <extLst>
        <ext xmlns:xlrd="http://schemas.microsoft.com/office/spreadsheetml/2017/richdata" uri="{3e2802c4-a4d2-4d8b-9148-e3be6c30e623}">
          <xlrd:rvb i="31179"/>
        </ext>
      </extLst>
    </bk>
    <bk>
      <extLst>
        <ext xmlns:xlrd="http://schemas.microsoft.com/office/spreadsheetml/2017/richdata" uri="{3e2802c4-a4d2-4d8b-9148-e3be6c30e623}">
          <xlrd:rvb i="31187"/>
        </ext>
      </extLst>
    </bk>
    <bk>
      <extLst>
        <ext xmlns:xlrd="http://schemas.microsoft.com/office/spreadsheetml/2017/richdata" uri="{3e2802c4-a4d2-4d8b-9148-e3be6c30e623}">
          <xlrd:rvb i="31194"/>
        </ext>
      </extLst>
    </bk>
    <bk>
      <extLst>
        <ext xmlns:xlrd="http://schemas.microsoft.com/office/spreadsheetml/2017/richdata" uri="{3e2802c4-a4d2-4d8b-9148-e3be6c30e623}">
          <xlrd:rvb i="31203"/>
        </ext>
      </extLst>
    </bk>
    <bk>
      <extLst>
        <ext xmlns:xlrd="http://schemas.microsoft.com/office/spreadsheetml/2017/richdata" uri="{3e2802c4-a4d2-4d8b-9148-e3be6c30e623}">
          <xlrd:rvb i="31211"/>
        </ext>
      </extLst>
    </bk>
    <bk>
      <extLst>
        <ext xmlns:xlrd="http://schemas.microsoft.com/office/spreadsheetml/2017/richdata" uri="{3e2802c4-a4d2-4d8b-9148-e3be6c30e623}">
          <xlrd:rvb i="31219"/>
        </ext>
      </extLst>
    </bk>
    <bk>
      <extLst>
        <ext xmlns:xlrd="http://schemas.microsoft.com/office/spreadsheetml/2017/richdata" uri="{3e2802c4-a4d2-4d8b-9148-e3be6c30e623}">
          <xlrd:rvb i="31227"/>
        </ext>
      </extLst>
    </bk>
    <bk>
      <extLst>
        <ext xmlns:xlrd="http://schemas.microsoft.com/office/spreadsheetml/2017/richdata" uri="{3e2802c4-a4d2-4d8b-9148-e3be6c30e623}">
          <xlrd:rvb i="31234"/>
        </ext>
      </extLst>
    </bk>
    <bk>
      <extLst>
        <ext xmlns:xlrd="http://schemas.microsoft.com/office/spreadsheetml/2017/richdata" uri="{3e2802c4-a4d2-4d8b-9148-e3be6c30e623}">
          <xlrd:rvb i="31244"/>
        </ext>
      </extLst>
    </bk>
    <bk>
      <extLst>
        <ext xmlns:xlrd="http://schemas.microsoft.com/office/spreadsheetml/2017/richdata" uri="{3e2802c4-a4d2-4d8b-9148-e3be6c30e623}">
          <xlrd:rvb i="31252"/>
        </ext>
      </extLst>
    </bk>
    <bk>
      <extLst>
        <ext xmlns:xlrd="http://schemas.microsoft.com/office/spreadsheetml/2017/richdata" uri="{3e2802c4-a4d2-4d8b-9148-e3be6c30e623}">
          <xlrd:rvb i="31261"/>
        </ext>
      </extLst>
    </bk>
    <bk>
      <extLst>
        <ext xmlns:xlrd="http://schemas.microsoft.com/office/spreadsheetml/2017/richdata" uri="{3e2802c4-a4d2-4d8b-9148-e3be6c30e623}">
          <xlrd:rvb i="31269"/>
        </ext>
      </extLst>
    </bk>
    <bk>
      <extLst>
        <ext xmlns:xlrd="http://schemas.microsoft.com/office/spreadsheetml/2017/richdata" uri="{3e2802c4-a4d2-4d8b-9148-e3be6c30e623}">
          <xlrd:rvb i="31277"/>
        </ext>
      </extLst>
    </bk>
    <bk>
      <extLst>
        <ext xmlns:xlrd="http://schemas.microsoft.com/office/spreadsheetml/2017/richdata" uri="{3e2802c4-a4d2-4d8b-9148-e3be6c30e623}">
          <xlrd:rvb i="31285"/>
        </ext>
      </extLst>
    </bk>
    <bk>
      <extLst>
        <ext xmlns:xlrd="http://schemas.microsoft.com/office/spreadsheetml/2017/richdata" uri="{3e2802c4-a4d2-4d8b-9148-e3be6c30e623}">
          <xlrd:rvb i="31293"/>
        </ext>
      </extLst>
    </bk>
    <bk>
      <extLst>
        <ext xmlns:xlrd="http://schemas.microsoft.com/office/spreadsheetml/2017/richdata" uri="{3e2802c4-a4d2-4d8b-9148-e3be6c30e623}">
          <xlrd:rvb i="31301"/>
        </ext>
      </extLst>
    </bk>
    <bk>
      <extLst>
        <ext xmlns:xlrd="http://schemas.microsoft.com/office/spreadsheetml/2017/richdata" uri="{3e2802c4-a4d2-4d8b-9148-e3be6c30e623}">
          <xlrd:rvb i="31311"/>
        </ext>
      </extLst>
    </bk>
    <bk>
      <extLst>
        <ext xmlns:xlrd="http://schemas.microsoft.com/office/spreadsheetml/2017/richdata" uri="{3e2802c4-a4d2-4d8b-9148-e3be6c30e623}">
          <xlrd:rvb i="31318"/>
        </ext>
      </extLst>
    </bk>
    <bk>
      <extLst>
        <ext xmlns:xlrd="http://schemas.microsoft.com/office/spreadsheetml/2017/richdata" uri="{3e2802c4-a4d2-4d8b-9148-e3be6c30e623}">
          <xlrd:rvb i="31328"/>
        </ext>
      </extLst>
    </bk>
    <bk>
      <extLst>
        <ext xmlns:xlrd="http://schemas.microsoft.com/office/spreadsheetml/2017/richdata" uri="{3e2802c4-a4d2-4d8b-9148-e3be6c30e623}">
          <xlrd:rvb i="31338"/>
        </ext>
      </extLst>
    </bk>
    <bk>
      <extLst>
        <ext xmlns:xlrd="http://schemas.microsoft.com/office/spreadsheetml/2017/richdata" uri="{3e2802c4-a4d2-4d8b-9148-e3be6c30e623}">
          <xlrd:rvb i="31348"/>
        </ext>
      </extLst>
    </bk>
    <bk>
      <extLst>
        <ext xmlns:xlrd="http://schemas.microsoft.com/office/spreadsheetml/2017/richdata" uri="{3e2802c4-a4d2-4d8b-9148-e3be6c30e623}">
          <xlrd:rvb i="31356"/>
        </ext>
      </extLst>
    </bk>
    <bk>
      <extLst>
        <ext xmlns:xlrd="http://schemas.microsoft.com/office/spreadsheetml/2017/richdata" uri="{3e2802c4-a4d2-4d8b-9148-e3be6c30e623}">
          <xlrd:rvb i="31364"/>
        </ext>
      </extLst>
    </bk>
    <bk>
      <extLst>
        <ext xmlns:xlrd="http://schemas.microsoft.com/office/spreadsheetml/2017/richdata" uri="{3e2802c4-a4d2-4d8b-9148-e3be6c30e623}">
          <xlrd:rvb i="31372"/>
        </ext>
      </extLst>
    </bk>
    <bk>
      <extLst>
        <ext xmlns:xlrd="http://schemas.microsoft.com/office/spreadsheetml/2017/richdata" uri="{3e2802c4-a4d2-4d8b-9148-e3be6c30e623}">
          <xlrd:rvb i="31380"/>
        </ext>
      </extLst>
    </bk>
    <bk>
      <extLst>
        <ext xmlns:xlrd="http://schemas.microsoft.com/office/spreadsheetml/2017/richdata" uri="{3e2802c4-a4d2-4d8b-9148-e3be6c30e623}">
          <xlrd:rvb i="31388"/>
        </ext>
      </extLst>
    </bk>
    <bk>
      <extLst>
        <ext xmlns:xlrd="http://schemas.microsoft.com/office/spreadsheetml/2017/richdata" uri="{3e2802c4-a4d2-4d8b-9148-e3be6c30e623}">
          <xlrd:rvb i="31396"/>
        </ext>
      </extLst>
    </bk>
    <bk>
      <extLst>
        <ext xmlns:xlrd="http://schemas.microsoft.com/office/spreadsheetml/2017/richdata" uri="{3e2802c4-a4d2-4d8b-9148-e3be6c30e623}">
          <xlrd:rvb i="31404"/>
        </ext>
      </extLst>
    </bk>
    <bk>
      <extLst>
        <ext xmlns:xlrd="http://schemas.microsoft.com/office/spreadsheetml/2017/richdata" uri="{3e2802c4-a4d2-4d8b-9148-e3be6c30e623}">
          <xlrd:rvb i="31412"/>
        </ext>
      </extLst>
    </bk>
    <bk>
      <extLst>
        <ext xmlns:xlrd="http://schemas.microsoft.com/office/spreadsheetml/2017/richdata" uri="{3e2802c4-a4d2-4d8b-9148-e3be6c30e623}">
          <xlrd:rvb i="31420"/>
        </ext>
      </extLst>
    </bk>
    <bk>
      <extLst>
        <ext xmlns:xlrd="http://schemas.microsoft.com/office/spreadsheetml/2017/richdata" uri="{3e2802c4-a4d2-4d8b-9148-e3be6c30e623}">
          <xlrd:rvb i="31428"/>
        </ext>
      </extLst>
    </bk>
    <bk>
      <extLst>
        <ext xmlns:xlrd="http://schemas.microsoft.com/office/spreadsheetml/2017/richdata" uri="{3e2802c4-a4d2-4d8b-9148-e3be6c30e623}">
          <xlrd:rvb i="31436"/>
        </ext>
      </extLst>
    </bk>
    <bk>
      <extLst>
        <ext xmlns:xlrd="http://schemas.microsoft.com/office/spreadsheetml/2017/richdata" uri="{3e2802c4-a4d2-4d8b-9148-e3be6c30e623}">
          <xlrd:rvb i="31444"/>
        </ext>
      </extLst>
    </bk>
    <bk>
      <extLst>
        <ext xmlns:xlrd="http://schemas.microsoft.com/office/spreadsheetml/2017/richdata" uri="{3e2802c4-a4d2-4d8b-9148-e3be6c30e623}">
          <xlrd:rvb i="31452"/>
        </ext>
      </extLst>
    </bk>
    <bk>
      <extLst>
        <ext xmlns:xlrd="http://schemas.microsoft.com/office/spreadsheetml/2017/richdata" uri="{3e2802c4-a4d2-4d8b-9148-e3be6c30e623}">
          <xlrd:rvb i="31463"/>
        </ext>
      </extLst>
    </bk>
    <bk>
      <extLst>
        <ext xmlns:xlrd="http://schemas.microsoft.com/office/spreadsheetml/2017/richdata" uri="{3e2802c4-a4d2-4d8b-9148-e3be6c30e623}">
          <xlrd:rvb i="31474"/>
        </ext>
      </extLst>
    </bk>
    <bk>
      <extLst>
        <ext xmlns:xlrd="http://schemas.microsoft.com/office/spreadsheetml/2017/richdata" uri="{3e2802c4-a4d2-4d8b-9148-e3be6c30e623}">
          <xlrd:rvb i="31482"/>
        </ext>
      </extLst>
    </bk>
    <bk>
      <extLst>
        <ext xmlns:xlrd="http://schemas.microsoft.com/office/spreadsheetml/2017/richdata" uri="{3e2802c4-a4d2-4d8b-9148-e3be6c30e623}">
          <xlrd:rvb i="31490"/>
        </ext>
      </extLst>
    </bk>
    <bk>
      <extLst>
        <ext xmlns:xlrd="http://schemas.microsoft.com/office/spreadsheetml/2017/richdata" uri="{3e2802c4-a4d2-4d8b-9148-e3be6c30e623}">
          <xlrd:rvb i="31498"/>
        </ext>
      </extLst>
    </bk>
    <bk>
      <extLst>
        <ext xmlns:xlrd="http://schemas.microsoft.com/office/spreadsheetml/2017/richdata" uri="{3e2802c4-a4d2-4d8b-9148-e3be6c30e623}">
          <xlrd:rvb i="31506"/>
        </ext>
      </extLst>
    </bk>
    <bk>
      <extLst>
        <ext xmlns:xlrd="http://schemas.microsoft.com/office/spreadsheetml/2017/richdata" uri="{3e2802c4-a4d2-4d8b-9148-e3be6c30e623}">
          <xlrd:rvb i="31514"/>
        </ext>
      </extLst>
    </bk>
    <bk>
      <extLst>
        <ext xmlns:xlrd="http://schemas.microsoft.com/office/spreadsheetml/2017/richdata" uri="{3e2802c4-a4d2-4d8b-9148-e3be6c30e623}">
          <xlrd:rvb i="31522"/>
        </ext>
      </extLst>
    </bk>
    <bk>
      <extLst>
        <ext xmlns:xlrd="http://schemas.microsoft.com/office/spreadsheetml/2017/richdata" uri="{3e2802c4-a4d2-4d8b-9148-e3be6c30e623}">
          <xlrd:rvb i="31530"/>
        </ext>
      </extLst>
    </bk>
    <bk>
      <extLst>
        <ext xmlns:xlrd="http://schemas.microsoft.com/office/spreadsheetml/2017/richdata" uri="{3e2802c4-a4d2-4d8b-9148-e3be6c30e623}">
          <xlrd:rvb i="31538"/>
        </ext>
      </extLst>
    </bk>
    <bk>
      <extLst>
        <ext xmlns:xlrd="http://schemas.microsoft.com/office/spreadsheetml/2017/richdata" uri="{3e2802c4-a4d2-4d8b-9148-e3be6c30e623}">
          <xlrd:rvb i="31546"/>
        </ext>
      </extLst>
    </bk>
    <bk>
      <extLst>
        <ext xmlns:xlrd="http://schemas.microsoft.com/office/spreadsheetml/2017/richdata" uri="{3e2802c4-a4d2-4d8b-9148-e3be6c30e623}">
          <xlrd:rvb i="31553"/>
        </ext>
      </extLst>
    </bk>
    <bk>
      <extLst>
        <ext xmlns:xlrd="http://schemas.microsoft.com/office/spreadsheetml/2017/richdata" uri="{3e2802c4-a4d2-4d8b-9148-e3be6c30e623}">
          <xlrd:rvb i="31561"/>
        </ext>
      </extLst>
    </bk>
    <bk>
      <extLst>
        <ext xmlns:xlrd="http://schemas.microsoft.com/office/spreadsheetml/2017/richdata" uri="{3e2802c4-a4d2-4d8b-9148-e3be6c30e623}">
          <xlrd:rvb i="31569"/>
        </ext>
      </extLst>
    </bk>
    <bk>
      <extLst>
        <ext xmlns:xlrd="http://schemas.microsoft.com/office/spreadsheetml/2017/richdata" uri="{3e2802c4-a4d2-4d8b-9148-e3be6c30e623}">
          <xlrd:rvb i="31579"/>
        </ext>
      </extLst>
    </bk>
    <bk>
      <extLst>
        <ext xmlns:xlrd="http://schemas.microsoft.com/office/spreadsheetml/2017/richdata" uri="{3e2802c4-a4d2-4d8b-9148-e3be6c30e623}">
          <xlrd:rvb i="31587"/>
        </ext>
      </extLst>
    </bk>
    <bk>
      <extLst>
        <ext xmlns:xlrd="http://schemas.microsoft.com/office/spreadsheetml/2017/richdata" uri="{3e2802c4-a4d2-4d8b-9148-e3be6c30e623}">
          <xlrd:rvb i="31595"/>
        </ext>
      </extLst>
    </bk>
    <bk>
      <extLst>
        <ext xmlns:xlrd="http://schemas.microsoft.com/office/spreadsheetml/2017/richdata" uri="{3e2802c4-a4d2-4d8b-9148-e3be6c30e623}">
          <xlrd:rvb i="31603"/>
        </ext>
      </extLst>
    </bk>
    <bk>
      <extLst>
        <ext xmlns:xlrd="http://schemas.microsoft.com/office/spreadsheetml/2017/richdata" uri="{3e2802c4-a4d2-4d8b-9148-e3be6c30e623}">
          <xlrd:rvb i="31613"/>
        </ext>
      </extLst>
    </bk>
    <bk>
      <extLst>
        <ext xmlns:xlrd="http://schemas.microsoft.com/office/spreadsheetml/2017/richdata" uri="{3e2802c4-a4d2-4d8b-9148-e3be6c30e623}">
          <xlrd:rvb i="31621"/>
        </ext>
      </extLst>
    </bk>
    <bk>
      <extLst>
        <ext xmlns:xlrd="http://schemas.microsoft.com/office/spreadsheetml/2017/richdata" uri="{3e2802c4-a4d2-4d8b-9148-e3be6c30e623}">
          <xlrd:rvb i="31629"/>
        </ext>
      </extLst>
    </bk>
    <bk>
      <extLst>
        <ext xmlns:xlrd="http://schemas.microsoft.com/office/spreadsheetml/2017/richdata" uri="{3e2802c4-a4d2-4d8b-9148-e3be6c30e623}">
          <xlrd:rvb i="31637"/>
        </ext>
      </extLst>
    </bk>
    <bk>
      <extLst>
        <ext xmlns:xlrd="http://schemas.microsoft.com/office/spreadsheetml/2017/richdata" uri="{3e2802c4-a4d2-4d8b-9148-e3be6c30e623}">
          <xlrd:rvb i="31645"/>
        </ext>
      </extLst>
    </bk>
    <bk>
      <extLst>
        <ext xmlns:xlrd="http://schemas.microsoft.com/office/spreadsheetml/2017/richdata" uri="{3e2802c4-a4d2-4d8b-9148-e3be6c30e623}">
          <xlrd:rvb i="31653"/>
        </ext>
      </extLst>
    </bk>
    <bk>
      <extLst>
        <ext xmlns:xlrd="http://schemas.microsoft.com/office/spreadsheetml/2017/richdata" uri="{3e2802c4-a4d2-4d8b-9148-e3be6c30e623}">
          <xlrd:rvb i="31663"/>
        </ext>
      </extLst>
    </bk>
    <bk>
      <extLst>
        <ext xmlns:xlrd="http://schemas.microsoft.com/office/spreadsheetml/2017/richdata" uri="{3e2802c4-a4d2-4d8b-9148-e3be6c30e623}">
          <xlrd:rvb i="31671"/>
        </ext>
      </extLst>
    </bk>
    <bk>
      <extLst>
        <ext xmlns:xlrd="http://schemas.microsoft.com/office/spreadsheetml/2017/richdata" uri="{3e2802c4-a4d2-4d8b-9148-e3be6c30e623}">
          <xlrd:rvb i="31679"/>
        </ext>
      </extLst>
    </bk>
    <bk>
      <extLst>
        <ext xmlns:xlrd="http://schemas.microsoft.com/office/spreadsheetml/2017/richdata" uri="{3e2802c4-a4d2-4d8b-9148-e3be6c30e623}">
          <xlrd:rvb i="31687"/>
        </ext>
      </extLst>
    </bk>
    <bk>
      <extLst>
        <ext xmlns:xlrd="http://schemas.microsoft.com/office/spreadsheetml/2017/richdata" uri="{3e2802c4-a4d2-4d8b-9148-e3be6c30e623}">
          <xlrd:rvb i="31694"/>
        </ext>
      </extLst>
    </bk>
    <bk>
      <extLst>
        <ext xmlns:xlrd="http://schemas.microsoft.com/office/spreadsheetml/2017/richdata" uri="{3e2802c4-a4d2-4d8b-9148-e3be6c30e623}">
          <xlrd:rvb i="31704"/>
        </ext>
      </extLst>
    </bk>
    <bk>
      <extLst>
        <ext xmlns:xlrd="http://schemas.microsoft.com/office/spreadsheetml/2017/richdata" uri="{3e2802c4-a4d2-4d8b-9148-e3be6c30e623}">
          <xlrd:rvb i="31714"/>
        </ext>
      </extLst>
    </bk>
    <bk>
      <extLst>
        <ext xmlns:xlrd="http://schemas.microsoft.com/office/spreadsheetml/2017/richdata" uri="{3e2802c4-a4d2-4d8b-9148-e3be6c30e623}">
          <xlrd:rvb i="31724"/>
        </ext>
      </extLst>
    </bk>
    <bk>
      <extLst>
        <ext xmlns:xlrd="http://schemas.microsoft.com/office/spreadsheetml/2017/richdata" uri="{3e2802c4-a4d2-4d8b-9148-e3be6c30e623}">
          <xlrd:rvb i="31734"/>
        </ext>
      </extLst>
    </bk>
    <bk>
      <extLst>
        <ext xmlns:xlrd="http://schemas.microsoft.com/office/spreadsheetml/2017/richdata" uri="{3e2802c4-a4d2-4d8b-9148-e3be6c30e623}">
          <xlrd:rvb i="31744"/>
        </ext>
      </extLst>
    </bk>
    <bk>
      <extLst>
        <ext xmlns:xlrd="http://schemas.microsoft.com/office/spreadsheetml/2017/richdata" uri="{3e2802c4-a4d2-4d8b-9148-e3be6c30e623}">
          <xlrd:rvb i="31752"/>
        </ext>
      </extLst>
    </bk>
    <bk>
      <extLst>
        <ext xmlns:xlrd="http://schemas.microsoft.com/office/spreadsheetml/2017/richdata" uri="{3e2802c4-a4d2-4d8b-9148-e3be6c30e623}">
          <xlrd:rvb i="31762"/>
        </ext>
      </extLst>
    </bk>
    <bk>
      <extLst>
        <ext xmlns:xlrd="http://schemas.microsoft.com/office/spreadsheetml/2017/richdata" uri="{3e2802c4-a4d2-4d8b-9148-e3be6c30e623}">
          <xlrd:rvb i="31772"/>
        </ext>
      </extLst>
    </bk>
    <bk>
      <extLst>
        <ext xmlns:xlrd="http://schemas.microsoft.com/office/spreadsheetml/2017/richdata" uri="{3e2802c4-a4d2-4d8b-9148-e3be6c30e623}">
          <xlrd:rvb i="31782"/>
        </ext>
      </extLst>
    </bk>
    <bk>
      <extLst>
        <ext xmlns:xlrd="http://schemas.microsoft.com/office/spreadsheetml/2017/richdata" uri="{3e2802c4-a4d2-4d8b-9148-e3be6c30e623}">
          <xlrd:rvb i="31792"/>
        </ext>
      </extLst>
    </bk>
    <bk>
      <extLst>
        <ext xmlns:xlrd="http://schemas.microsoft.com/office/spreadsheetml/2017/richdata" uri="{3e2802c4-a4d2-4d8b-9148-e3be6c30e623}">
          <xlrd:rvb i="31802"/>
        </ext>
      </extLst>
    </bk>
    <bk>
      <extLst>
        <ext xmlns:xlrd="http://schemas.microsoft.com/office/spreadsheetml/2017/richdata" uri="{3e2802c4-a4d2-4d8b-9148-e3be6c30e623}">
          <xlrd:rvb i="31812"/>
        </ext>
      </extLst>
    </bk>
    <bk>
      <extLst>
        <ext xmlns:xlrd="http://schemas.microsoft.com/office/spreadsheetml/2017/richdata" uri="{3e2802c4-a4d2-4d8b-9148-e3be6c30e623}">
          <xlrd:rvb i="31822"/>
        </ext>
      </extLst>
    </bk>
    <bk>
      <extLst>
        <ext xmlns:xlrd="http://schemas.microsoft.com/office/spreadsheetml/2017/richdata" uri="{3e2802c4-a4d2-4d8b-9148-e3be6c30e623}">
          <xlrd:rvb i="31831"/>
        </ext>
      </extLst>
    </bk>
    <bk>
      <extLst>
        <ext xmlns:xlrd="http://schemas.microsoft.com/office/spreadsheetml/2017/richdata" uri="{3e2802c4-a4d2-4d8b-9148-e3be6c30e623}">
          <xlrd:rvb i="31841"/>
        </ext>
      </extLst>
    </bk>
    <bk>
      <extLst>
        <ext xmlns:xlrd="http://schemas.microsoft.com/office/spreadsheetml/2017/richdata" uri="{3e2802c4-a4d2-4d8b-9148-e3be6c30e623}">
          <xlrd:rvb i="31851"/>
        </ext>
      </extLst>
    </bk>
    <bk>
      <extLst>
        <ext xmlns:xlrd="http://schemas.microsoft.com/office/spreadsheetml/2017/richdata" uri="{3e2802c4-a4d2-4d8b-9148-e3be6c30e623}">
          <xlrd:rvb i="31922"/>
        </ext>
      </extLst>
    </bk>
    <bk>
      <extLst>
        <ext xmlns:xlrd="http://schemas.microsoft.com/office/spreadsheetml/2017/richdata" uri="{3e2802c4-a4d2-4d8b-9148-e3be6c30e623}">
          <xlrd:rvb i="31930"/>
        </ext>
      </extLst>
    </bk>
    <bk>
      <extLst>
        <ext xmlns:xlrd="http://schemas.microsoft.com/office/spreadsheetml/2017/richdata" uri="{3e2802c4-a4d2-4d8b-9148-e3be6c30e623}">
          <xlrd:rvb i="31937"/>
        </ext>
      </extLst>
    </bk>
    <bk>
      <extLst>
        <ext xmlns:xlrd="http://schemas.microsoft.com/office/spreadsheetml/2017/richdata" uri="{3e2802c4-a4d2-4d8b-9148-e3be6c30e623}">
          <xlrd:rvb i="31945"/>
        </ext>
      </extLst>
    </bk>
    <bk>
      <extLst>
        <ext xmlns:xlrd="http://schemas.microsoft.com/office/spreadsheetml/2017/richdata" uri="{3e2802c4-a4d2-4d8b-9148-e3be6c30e623}">
          <xlrd:rvb i="31955"/>
        </ext>
      </extLst>
    </bk>
    <bk>
      <extLst>
        <ext xmlns:xlrd="http://schemas.microsoft.com/office/spreadsheetml/2017/richdata" uri="{3e2802c4-a4d2-4d8b-9148-e3be6c30e623}">
          <xlrd:rvb i="31963"/>
        </ext>
      </extLst>
    </bk>
    <bk>
      <extLst>
        <ext xmlns:xlrd="http://schemas.microsoft.com/office/spreadsheetml/2017/richdata" uri="{3e2802c4-a4d2-4d8b-9148-e3be6c30e623}">
          <xlrd:rvb i="31973"/>
        </ext>
      </extLst>
    </bk>
    <bk>
      <extLst>
        <ext xmlns:xlrd="http://schemas.microsoft.com/office/spreadsheetml/2017/richdata" uri="{3e2802c4-a4d2-4d8b-9148-e3be6c30e623}">
          <xlrd:rvb i="31980"/>
        </ext>
      </extLst>
    </bk>
    <bk>
      <extLst>
        <ext xmlns:xlrd="http://schemas.microsoft.com/office/spreadsheetml/2017/richdata" uri="{3e2802c4-a4d2-4d8b-9148-e3be6c30e623}">
          <xlrd:rvb i="31990"/>
        </ext>
      </extLst>
    </bk>
    <bk>
      <extLst>
        <ext xmlns:xlrd="http://schemas.microsoft.com/office/spreadsheetml/2017/richdata" uri="{3e2802c4-a4d2-4d8b-9148-e3be6c30e623}">
          <xlrd:rvb i="31999"/>
        </ext>
      </extLst>
    </bk>
    <bk>
      <extLst>
        <ext xmlns:xlrd="http://schemas.microsoft.com/office/spreadsheetml/2017/richdata" uri="{3e2802c4-a4d2-4d8b-9148-e3be6c30e623}">
          <xlrd:rvb i="32007"/>
        </ext>
      </extLst>
    </bk>
    <bk>
      <extLst>
        <ext xmlns:xlrd="http://schemas.microsoft.com/office/spreadsheetml/2017/richdata" uri="{3e2802c4-a4d2-4d8b-9148-e3be6c30e623}">
          <xlrd:rvb i="32016"/>
        </ext>
      </extLst>
    </bk>
    <bk>
      <extLst>
        <ext xmlns:xlrd="http://schemas.microsoft.com/office/spreadsheetml/2017/richdata" uri="{3e2802c4-a4d2-4d8b-9148-e3be6c30e623}">
          <xlrd:rvb i="32026"/>
        </ext>
      </extLst>
    </bk>
    <bk>
      <extLst>
        <ext xmlns:xlrd="http://schemas.microsoft.com/office/spreadsheetml/2017/richdata" uri="{3e2802c4-a4d2-4d8b-9148-e3be6c30e623}">
          <xlrd:rvb i="32036"/>
        </ext>
      </extLst>
    </bk>
    <bk>
      <extLst>
        <ext xmlns:xlrd="http://schemas.microsoft.com/office/spreadsheetml/2017/richdata" uri="{3e2802c4-a4d2-4d8b-9148-e3be6c30e623}">
          <xlrd:rvb i="32045"/>
        </ext>
      </extLst>
    </bk>
    <bk>
      <extLst>
        <ext xmlns:xlrd="http://schemas.microsoft.com/office/spreadsheetml/2017/richdata" uri="{3e2802c4-a4d2-4d8b-9148-e3be6c30e623}">
          <xlrd:rvb i="32054"/>
        </ext>
      </extLst>
    </bk>
    <bk>
      <extLst>
        <ext xmlns:xlrd="http://schemas.microsoft.com/office/spreadsheetml/2017/richdata" uri="{3e2802c4-a4d2-4d8b-9148-e3be6c30e623}">
          <xlrd:rvb i="32062"/>
        </ext>
      </extLst>
    </bk>
    <bk>
      <extLst>
        <ext xmlns:xlrd="http://schemas.microsoft.com/office/spreadsheetml/2017/richdata" uri="{3e2802c4-a4d2-4d8b-9148-e3be6c30e623}">
          <xlrd:rvb i="32070"/>
        </ext>
      </extLst>
    </bk>
    <bk>
      <extLst>
        <ext xmlns:xlrd="http://schemas.microsoft.com/office/spreadsheetml/2017/richdata" uri="{3e2802c4-a4d2-4d8b-9148-e3be6c30e623}">
          <xlrd:rvb i="32079"/>
        </ext>
      </extLst>
    </bk>
    <bk>
      <extLst>
        <ext xmlns:xlrd="http://schemas.microsoft.com/office/spreadsheetml/2017/richdata" uri="{3e2802c4-a4d2-4d8b-9148-e3be6c30e623}">
          <xlrd:rvb i="32088"/>
        </ext>
      </extLst>
    </bk>
    <bk>
      <extLst>
        <ext xmlns:xlrd="http://schemas.microsoft.com/office/spreadsheetml/2017/richdata" uri="{3e2802c4-a4d2-4d8b-9148-e3be6c30e623}">
          <xlrd:rvb i="32097"/>
        </ext>
      </extLst>
    </bk>
    <bk>
      <extLst>
        <ext xmlns:xlrd="http://schemas.microsoft.com/office/spreadsheetml/2017/richdata" uri="{3e2802c4-a4d2-4d8b-9148-e3be6c30e623}">
          <xlrd:rvb i="32107"/>
        </ext>
      </extLst>
    </bk>
    <bk>
      <extLst>
        <ext xmlns:xlrd="http://schemas.microsoft.com/office/spreadsheetml/2017/richdata" uri="{3e2802c4-a4d2-4d8b-9148-e3be6c30e623}">
          <xlrd:rvb i="32117"/>
        </ext>
      </extLst>
    </bk>
    <bk>
      <extLst>
        <ext xmlns:xlrd="http://schemas.microsoft.com/office/spreadsheetml/2017/richdata" uri="{3e2802c4-a4d2-4d8b-9148-e3be6c30e623}">
          <xlrd:rvb i="32125"/>
        </ext>
      </extLst>
    </bk>
    <bk>
      <extLst>
        <ext xmlns:xlrd="http://schemas.microsoft.com/office/spreadsheetml/2017/richdata" uri="{3e2802c4-a4d2-4d8b-9148-e3be6c30e623}">
          <xlrd:rvb i="32133"/>
        </ext>
      </extLst>
    </bk>
    <bk>
      <extLst>
        <ext xmlns:xlrd="http://schemas.microsoft.com/office/spreadsheetml/2017/richdata" uri="{3e2802c4-a4d2-4d8b-9148-e3be6c30e623}">
          <xlrd:rvb i="76"/>
        </ext>
      </extLst>
    </bk>
    <bk>
      <extLst>
        <ext xmlns:xlrd="http://schemas.microsoft.com/office/spreadsheetml/2017/richdata" uri="{3e2802c4-a4d2-4d8b-9148-e3be6c30e623}">
          <xlrd:rvb i="32142"/>
        </ext>
      </extLst>
    </bk>
    <bk>
      <extLst>
        <ext xmlns:xlrd="http://schemas.microsoft.com/office/spreadsheetml/2017/richdata" uri="{3e2802c4-a4d2-4d8b-9148-e3be6c30e623}">
          <xlrd:rvb i="32152"/>
        </ext>
      </extLst>
    </bk>
    <bk>
      <extLst>
        <ext xmlns:xlrd="http://schemas.microsoft.com/office/spreadsheetml/2017/richdata" uri="{3e2802c4-a4d2-4d8b-9148-e3be6c30e623}">
          <xlrd:rvb i="32160"/>
        </ext>
      </extLst>
    </bk>
    <bk>
      <extLst>
        <ext xmlns:xlrd="http://schemas.microsoft.com/office/spreadsheetml/2017/richdata" uri="{3e2802c4-a4d2-4d8b-9148-e3be6c30e623}">
          <xlrd:rvb i="32170"/>
        </ext>
      </extLst>
    </bk>
    <bk>
      <extLst>
        <ext xmlns:xlrd="http://schemas.microsoft.com/office/spreadsheetml/2017/richdata" uri="{3e2802c4-a4d2-4d8b-9148-e3be6c30e623}">
          <xlrd:rvb i="32177"/>
        </ext>
      </extLst>
    </bk>
    <bk>
      <extLst>
        <ext xmlns:xlrd="http://schemas.microsoft.com/office/spreadsheetml/2017/richdata" uri="{3e2802c4-a4d2-4d8b-9148-e3be6c30e623}">
          <xlrd:rvb i="32187"/>
        </ext>
      </extLst>
    </bk>
    <bk>
      <extLst>
        <ext xmlns:xlrd="http://schemas.microsoft.com/office/spreadsheetml/2017/richdata" uri="{3e2802c4-a4d2-4d8b-9148-e3be6c30e623}">
          <xlrd:rvb i="32197"/>
        </ext>
      </extLst>
    </bk>
    <bk>
      <extLst>
        <ext xmlns:xlrd="http://schemas.microsoft.com/office/spreadsheetml/2017/richdata" uri="{3e2802c4-a4d2-4d8b-9148-e3be6c30e623}">
          <xlrd:rvb i="32205"/>
        </ext>
      </extLst>
    </bk>
    <bk>
      <extLst>
        <ext xmlns:xlrd="http://schemas.microsoft.com/office/spreadsheetml/2017/richdata" uri="{3e2802c4-a4d2-4d8b-9148-e3be6c30e623}">
          <xlrd:rvb i="32212"/>
        </ext>
      </extLst>
    </bk>
    <bk>
      <extLst>
        <ext xmlns:xlrd="http://schemas.microsoft.com/office/spreadsheetml/2017/richdata" uri="{3e2802c4-a4d2-4d8b-9148-e3be6c30e623}">
          <xlrd:rvb i="32219"/>
        </ext>
      </extLst>
    </bk>
    <bk>
      <extLst>
        <ext xmlns:xlrd="http://schemas.microsoft.com/office/spreadsheetml/2017/richdata" uri="{3e2802c4-a4d2-4d8b-9148-e3be6c30e623}">
          <xlrd:rvb i="32225"/>
        </ext>
      </extLst>
    </bk>
    <bk>
      <extLst>
        <ext xmlns:xlrd="http://schemas.microsoft.com/office/spreadsheetml/2017/richdata" uri="{3e2802c4-a4d2-4d8b-9148-e3be6c30e623}">
          <xlrd:rvb i="32235"/>
        </ext>
      </extLst>
    </bk>
    <bk>
      <extLst>
        <ext xmlns:xlrd="http://schemas.microsoft.com/office/spreadsheetml/2017/richdata" uri="{3e2802c4-a4d2-4d8b-9148-e3be6c30e623}">
          <xlrd:rvb i="32242"/>
        </ext>
      </extLst>
    </bk>
    <bk>
      <extLst>
        <ext xmlns:xlrd="http://schemas.microsoft.com/office/spreadsheetml/2017/richdata" uri="{3e2802c4-a4d2-4d8b-9148-e3be6c30e623}">
          <xlrd:rvb i="32251"/>
        </ext>
      </extLst>
    </bk>
    <bk>
      <extLst>
        <ext xmlns:xlrd="http://schemas.microsoft.com/office/spreadsheetml/2017/richdata" uri="{3e2802c4-a4d2-4d8b-9148-e3be6c30e623}">
          <xlrd:rvb i="32258"/>
        </ext>
      </extLst>
    </bk>
    <bk>
      <extLst>
        <ext xmlns:xlrd="http://schemas.microsoft.com/office/spreadsheetml/2017/richdata" uri="{3e2802c4-a4d2-4d8b-9148-e3be6c30e623}">
          <xlrd:rvb i="32268"/>
        </ext>
      </extLst>
    </bk>
    <bk>
      <extLst>
        <ext xmlns:xlrd="http://schemas.microsoft.com/office/spreadsheetml/2017/richdata" uri="{3e2802c4-a4d2-4d8b-9148-e3be6c30e623}">
          <xlrd:rvb i="32275"/>
        </ext>
      </extLst>
    </bk>
    <bk>
      <extLst>
        <ext xmlns:xlrd="http://schemas.microsoft.com/office/spreadsheetml/2017/richdata" uri="{3e2802c4-a4d2-4d8b-9148-e3be6c30e623}">
          <xlrd:rvb i="32283"/>
        </ext>
      </extLst>
    </bk>
    <bk>
      <extLst>
        <ext xmlns:xlrd="http://schemas.microsoft.com/office/spreadsheetml/2017/richdata" uri="{3e2802c4-a4d2-4d8b-9148-e3be6c30e623}">
          <xlrd:rvb i="32291"/>
        </ext>
      </extLst>
    </bk>
    <bk>
      <extLst>
        <ext xmlns:xlrd="http://schemas.microsoft.com/office/spreadsheetml/2017/richdata" uri="{3e2802c4-a4d2-4d8b-9148-e3be6c30e623}">
          <xlrd:rvb i="32301"/>
        </ext>
      </extLst>
    </bk>
    <bk>
      <extLst>
        <ext xmlns:xlrd="http://schemas.microsoft.com/office/spreadsheetml/2017/richdata" uri="{3e2802c4-a4d2-4d8b-9148-e3be6c30e623}">
          <xlrd:rvb i="32311"/>
        </ext>
      </extLst>
    </bk>
    <bk>
      <extLst>
        <ext xmlns:xlrd="http://schemas.microsoft.com/office/spreadsheetml/2017/richdata" uri="{3e2802c4-a4d2-4d8b-9148-e3be6c30e623}">
          <xlrd:rvb i="32321"/>
        </ext>
      </extLst>
    </bk>
    <bk>
      <extLst>
        <ext xmlns:xlrd="http://schemas.microsoft.com/office/spreadsheetml/2017/richdata" uri="{3e2802c4-a4d2-4d8b-9148-e3be6c30e623}">
          <xlrd:rvb i="32329"/>
        </ext>
      </extLst>
    </bk>
    <bk>
      <extLst>
        <ext xmlns:xlrd="http://schemas.microsoft.com/office/spreadsheetml/2017/richdata" uri="{3e2802c4-a4d2-4d8b-9148-e3be6c30e623}">
          <xlrd:rvb i="32336"/>
        </ext>
      </extLst>
    </bk>
    <bk>
      <extLst>
        <ext xmlns:xlrd="http://schemas.microsoft.com/office/spreadsheetml/2017/richdata" uri="{3e2802c4-a4d2-4d8b-9148-e3be6c30e623}">
          <xlrd:rvb i="32343"/>
        </ext>
      </extLst>
    </bk>
    <bk>
      <extLst>
        <ext xmlns:xlrd="http://schemas.microsoft.com/office/spreadsheetml/2017/richdata" uri="{3e2802c4-a4d2-4d8b-9148-e3be6c30e623}">
          <xlrd:rvb i="32350"/>
        </ext>
      </extLst>
    </bk>
    <bk>
      <extLst>
        <ext xmlns:xlrd="http://schemas.microsoft.com/office/spreadsheetml/2017/richdata" uri="{3e2802c4-a4d2-4d8b-9148-e3be6c30e623}">
          <xlrd:rvb i="32360"/>
        </ext>
      </extLst>
    </bk>
    <bk>
      <extLst>
        <ext xmlns:xlrd="http://schemas.microsoft.com/office/spreadsheetml/2017/richdata" uri="{3e2802c4-a4d2-4d8b-9148-e3be6c30e623}">
          <xlrd:rvb i="32367"/>
        </ext>
      </extLst>
    </bk>
    <bk>
      <extLst>
        <ext xmlns:xlrd="http://schemas.microsoft.com/office/spreadsheetml/2017/richdata" uri="{3e2802c4-a4d2-4d8b-9148-e3be6c30e623}">
          <xlrd:rvb i="32374"/>
        </ext>
      </extLst>
    </bk>
    <bk>
      <extLst>
        <ext xmlns:xlrd="http://schemas.microsoft.com/office/spreadsheetml/2017/richdata" uri="{3e2802c4-a4d2-4d8b-9148-e3be6c30e623}">
          <xlrd:rvb i="32384"/>
        </ext>
      </extLst>
    </bk>
    <bk>
      <extLst>
        <ext xmlns:xlrd="http://schemas.microsoft.com/office/spreadsheetml/2017/richdata" uri="{3e2802c4-a4d2-4d8b-9148-e3be6c30e623}">
          <xlrd:rvb i="32392"/>
        </ext>
      </extLst>
    </bk>
    <bk>
      <extLst>
        <ext xmlns:xlrd="http://schemas.microsoft.com/office/spreadsheetml/2017/richdata" uri="{3e2802c4-a4d2-4d8b-9148-e3be6c30e623}">
          <xlrd:rvb i="32402"/>
        </ext>
      </extLst>
    </bk>
    <bk>
      <extLst>
        <ext xmlns:xlrd="http://schemas.microsoft.com/office/spreadsheetml/2017/richdata" uri="{3e2802c4-a4d2-4d8b-9148-e3be6c30e623}">
          <xlrd:rvb i="32411"/>
        </ext>
      </extLst>
    </bk>
    <bk>
      <extLst>
        <ext xmlns:xlrd="http://schemas.microsoft.com/office/spreadsheetml/2017/richdata" uri="{3e2802c4-a4d2-4d8b-9148-e3be6c30e623}">
          <xlrd:rvb i="32417"/>
        </ext>
      </extLst>
    </bk>
    <bk>
      <extLst>
        <ext xmlns:xlrd="http://schemas.microsoft.com/office/spreadsheetml/2017/richdata" uri="{3e2802c4-a4d2-4d8b-9148-e3be6c30e623}">
          <xlrd:rvb i="32425"/>
        </ext>
      </extLst>
    </bk>
    <bk>
      <extLst>
        <ext xmlns:xlrd="http://schemas.microsoft.com/office/spreadsheetml/2017/richdata" uri="{3e2802c4-a4d2-4d8b-9148-e3be6c30e623}">
          <xlrd:rvb i="32432"/>
        </ext>
      </extLst>
    </bk>
    <bk>
      <extLst>
        <ext xmlns:xlrd="http://schemas.microsoft.com/office/spreadsheetml/2017/richdata" uri="{3e2802c4-a4d2-4d8b-9148-e3be6c30e623}">
          <xlrd:rvb i="32442"/>
        </ext>
      </extLst>
    </bk>
    <bk>
      <extLst>
        <ext xmlns:xlrd="http://schemas.microsoft.com/office/spreadsheetml/2017/richdata" uri="{3e2802c4-a4d2-4d8b-9148-e3be6c30e623}">
          <xlrd:rvb i="32449"/>
        </ext>
      </extLst>
    </bk>
    <bk>
      <extLst>
        <ext xmlns:xlrd="http://schemas.microsoft.com/office/spreadsheetml/2017/richdata" uri="{3e2802c4-a4d2-4d8b-9148-e3be6c30e623}">
          <xlrd:rvb i="32456"/>
        </ext>
      </extLst>
    </bk>
    <bk>
      <extLst>
        <ext xmlns:xlrd="http://schemas.microsoft.com/office/spreadsheetml/2017/richdata" uri="{3e2802c4-a4d2-4d8b-9148-e3be6c30e623}">
          <xlrd:rvb i="32462"/>
        </ext>
      </extLst>
    </bk>
    <bk>
      <extLst>
        <ext xmlns:xlrd="http://schemas.microsoft.com/office/spreadsheetml/2017/richdata" uri="{3e2802c4-a4d2-4d8b-9148-e3be6c30e623}">
          <xlrd:rvb i="32472"/>
        </ext>
      </extLst>
    </bk>
    <bk>
      <extLst>
        <ext xmlns:xlrd="http://schemas.microsoft.com/office/spreadsheetml/2017/richdata" uri="{3e2802c4-a4d2-4d8b-9148-e3be6c30e623}">
          <xlrd:rvb i="32479"/>
        </ext>
      </extLst>
    </bk>
    <bk>
      <extLst>
        <ext xmlns:xlrd="http://schemas.microsoft.com/office/spreadsheetml/2017/richdata" uri="{3e2802c4-a4d2-4d8b-9148-e3be6c30e623}">
          <xlrd:rvb i="32488"/>
        </ext>
      </extLst>
    </bk>
    <bk>
      <extLst>
        <ext xmlns:xlrd="http://schemas.microsoft.com/office/spreadsheetml/2017/richdata" uri="{3e2802c4-a4d2-4d8b-9148-e3be6c30e623}">
          <xlrd:rvb i="32498"/>
        </ext>
      </extLst>
    </bk>
    <bk>
      <extLst>
        <ext xmlns:xlrd="http://schemas.microsoft.com/office/spreadsheetml/2017/richdata" uri="{3e2802c4-a4d2-4d8b-9148-e3be6c30e623}">
          <xlrd:rvb i="32505"/>
        </ext>
      </extLst>
    </bk>
    <bk>
      <extLst>
        <ext xmlns:xlrd="http://schemas.microsoft.com/office/spreadsheetml/2017/richdata" uri="{3e2802c4-a4d2-4d8b-9148-e3be6c30e623}">
          <xlrd:rvb i="32513"/>
        </ext>
      </extLst>
    </bk>
    <bk>
      <extLst>
        <ext xmlns:xlrd="http://schemas.microsoft.com/office/spreadsheetml/2017/richdata" uri="{3e2802c4-a4d2-4d8b-9148-e3be6c30e623}">
          <xlrd:rvb i="32523"/>
        </ext>
      </extLst>
    </bk>
    <bk>
      <extLst>
        <ext xmlns:xlrd="http://schemas.microsoft.com/office/spreadsheetml/2017/richdata" uri="{3e2802c4-a4d2-4d8b-9148-e3be6c30e623}">
          <xlrd:rvb i="32533"/>
        </ext>
      </extLst>
    </bk>
    <bk>
      <extLst>
        <ext xmlns:xlrd="http://schemas.microsoft.com/office/spreadsheetml/2017/richdata" uri="{3e2802c4-a4d2-4d8b-9148-e3be6c30e623}">
          <xlrd:rvb i="32543"/>
        </ext>
      </extLst>
    </bk>
    <bk>
      <extLst>
        <ext xmlns:xlrd="http://schemas.microsoft.com/office/spreadsheetml/2017/richdata" uri="{3e2802c4-a4d2-4d8b-9148-e3be6c30e623}">
          <xlrd:rvb i="32553"/>
        </ext>
      </extLst>
    </bk>
    <bk>
      <extLst>
        <ext xmlns:xlrd="http://schemas.microsoft.com/office/spreadsheetml/2017/richdata" uri="{3e2802c4-a4d2-4d8b-9148-e3be6c30e623}">
          <xlrd:rvb i="32562"/>
        </ext>
      </extLst>
    </bk>
    <bk>
      <extLst>
        <ext xmlns:xlrd="http://schemas.microsoft.com/office/spreadsheetml/2017/richdata" uri="{3e2802c4-a4d2-4d8b-9148-e3be6c30e623}">
          <xlrd:rvb i="32570"/>
        </ext>
      </extLst>
    </bk>
    <bk>
      <extLst>
        <ext xmlns:xlrd="http://schemas.microsoft.com/office/spreadsheetml/2017/richdata" uri="{3e2802c4-a4d2-4d8b-9148-e3be6c30e623}">
          <xlrd:rvb i="32578"/>
        </ext>
      </extLst>
    </bk>
    <bk>
      <extLst>
        <ext xmlns:xlrd="http://schemas.microsoft.com/office/spreadsheetml/2017/richdata" uri="{3e2802c4-a4d2-4d8b-9148-e3be6c30e623}">
          <xlrd:rvb i="32586"/>
        </ext>
      </extLst>
    </bk>
    <bk>
      <extLst>
        <ext xmlns:xlrd="http://schemas.microsoft.com/office/spreadsheetml/2017/richdata" uri="{3e2802c4-a4d2-4d8b-9148-e3be6c30e623}">
          <xlrd:rvb i="32594"/>
        </ext>
      </extLst>
    </bk>
    <bk>
      <extLst>
        <ext xmlns:xlrd="http://schemas.microsoft.com/office/spreadsheetml/2017/richdata" uri="{3e2802c4-a4d2-4d8b-9148-e3be6c30e623}">
          <xlrd:rvb i="32602"/>
        </ext>
      </extLst>
    </bk>
    <bk>
      <extLst>
        <ext xmlns:xlrd="http://schemas.microsoft.com/office/spreadsheetml/2017/richdata" uri="{3e2802c4-a4d2-4d8b-9148-e3be6c30e623}">
          <xlrd:rvb i="32610"/>
        </ext>
      </extLst>
    </bk>
    <bk>
      <extLst>
        <ext xmlns:xlrd="http://schemas.microsoft.com/office/spreadsheetml/2017/richdata" uri="{3e2802c4-a4d2-4d8b-9148-e3be6c30e623}">
          <xlrd:rvb i="32618"/>
        </ext>
      </extLst>
    </bk>
    <bk>
      <extLst>
        <ext xmlns:xlrd="http://schemas.microsoft.com/office/spreadsheetml/2017/richdata" uri="{3e2802c4-a4d2-4d8b-9148-e3be6c30e623}">
          <xlrd:rvb i="32626"/>
        </ext>
      </extLst>
    </bk>
    <bk>
      <extLst>
        <ext xmlns:xlrd="http://schemas.microsoft.com/office/spreadsheetml/2017/richdata" uri="{3e2802c4-a4d2-4d8b-9148-e3be6c30e623}">
          <xlrd:rvb i="32634"/>
        </ext>
      </extLst>
    </bk>
    <bk>
      <extLst>
        <ext xmlns:xlrd="http://schemas.microsoft.com/office/spreadsheetml/2017/richdata" uri="{3e2802c4-a4d2-4d8b-9148-e3be6c30e623}">
          <xlrd:rvb i="32644"/>
        </ext>
      </extLst>
    </bk>
    <bk>
      <extLst>
        <ext xmlns:xlrd="http://schemas.microsoft.com/office/spreadsheetml/2017/richdata" uri="{3e2802c4-a4d2-4d8b-9148-e3be6c30e623}">
          <xlrd:rvb i="32652"/>
        </ext>
      </extLst>
    </bk>
    <bk>
      <extLst>
        <ext xmlns:xlrd="http://schemas.microsoft.com/office/spreadsheetml/2017/richdata" uri="{3e2802c4-a4d2-4d8b-9148-e3be6c30e623}">
          <xlrd:rvb i="32660"/>
        </ext>
      </extLst>
    </bk>
    <bk>
      <extLst>
        <ext xmlns:xlrd="http://schemas.microsoft.com/office/spreadsheetml/2017/richdata" uri="{3e2802c4-a4d2-4d8b-9148-e3be6c30e623}">
          <xlrd:rvb i="32668"/>
        </ext>
      </extLst>
    </bk>
    <bk>
      <extLst>
        <ext xmlns:xlrd="http://schemas.microsoft.com/office/spreadsheetml/2017/richdata" uri="{3e2802c4-a4d2-4d8b-9148-e3be6c30e623}">
          <xlrd:rvb i="32674"/>
        </ext>
      </extLst>
    </bk>
    <bk>
      <extLst>
        <ext xmlns:xlrd="http://schemas.microsoft.com/office/spreadsheetml/2017/richdata" uri="{3e2802c4-a4d2-4d8b-9148-e3be6c30e623}">
          <xlrd:rvb i="32682"/>
        </ext>
      </extLst>
    </bk>
    <bk>
      <extLst>
        <ext xmlns:xlrd="http://schemas.microsoft.com/office/spreadsheetml/2017/richdata" uri="{3e2802c4-a4d2-4d8b-9148-e3be6c30e623}">
          <xlrd:rvb i="32692"/>
        </ext>
      </extLst>
    </bk>
    <bk>
      <extLst>
        <ext xmlns:xlrd="http://schemas.microsoft.com/office/spreadsheetml/2017/richdata" uri="{3e2802c4-a4d2-4d8b-9148-e3be6c30e623}">
          <xlrd:rvb i="32698"/>
        </ext>
      </extLst>
    </bk>
    <bk>
      <extLst>
        <ext xmlns:xlrd="http://schemas.microsoft.com/office/spreadsheetml/2017/richdata" uri="{3e2802c4-a4d2-4d8b-9148-e3be6c30e623}">
          <xlrd:rvb i="32706"/>
        </ext>
      </extLst>
    </bk>
    <bk>
      <extLst>
        <ext xmlns:xlrd="http://schemas.microsoft.com/office/spreadsheetml/2017/richdata" uri="{3e2802c4-a4d2-4d8b-9148-e3be6c30e623}">
          <xlrd:rvb i="32713"/>
        </ext>
      </extLst>
    </bk>
    <bk>
      <extLst>
        <ext xmlns:xlrd="http://schemas.microsoft.com/office/spreadsheetml/2017/richdata" uri="{3e2802c4-a4d2-4d8b-9148-e3be6c30e623}">
          <xlrd:rvb i="32721"/>
        </ext>
      </extLst>
    </bk>
    <bk>
      <extLst>
        <ext xmlns:xlrd="http://schemas.microsoft.com/office/spreadsheetml/2017/richdata" uri="{3e2802c4-a4d2-4d8b-9148-e3be6c30e623}">
          <xlrd:rvb i="32727"/>
        </ext>
      </extLst>
    </bk>
    <bk>
      <extLst>
        <ext xmlns:xlrd="http://schemas.microsoft.com/office/spreadsheetml/2017/richdata" uri="{3e2802c4-a4d2-4d8b-9148-e3be6c30e623}">
          <xlrd:rvb i="32733"/>
        </ext>
      </extLst>
    </bk>
    <bk>
      <extLst>
        <ext xmlns:xlrd="http://schemas.microsoft.com/office/spreadsheetml/2017/richdata" uri="{3e2802c4-a4d2-4d8b-9148-e3be6c30e623}">
          <xlrd:rvb i="32743"/>
        </ext>
      </extLst>
    </bk>
    <bk>
      <extLst>
        <ext xmlns:xlrd="http://schemas.microsoft.com/office/spreadsheetml/2017/richdata" uri="{3e2802c4-a4d2-4d8b-9148-e3be6c30e623}">
          <xlrd:rvb i="32750"/>
        </ext>
      </extLst>
    </bk>
    <bk>
      <extLst>
        <ext xmlns:xlrd="http://schemas.microsoft.com/office/spreadsheetml/2017/richdata" uri="{3e2802c4-a4d2-4d8b-9148-e3be6c30e623}">
          <xlrd:rvb i="32756"/>
        </ext>
      </extLst>
    </bk>
    <bk>
      <extLst>
        <ext xmlns:xlrd="http://schemas.microsoft.com/office/spreadsheetml/2017/richdata" uri="{3e2802c4-a4d2-4d8b-9148-e3be6c30e623}">
          <xlrd:rvb i="32766"/>
        </ext>
      </extLst>
    </bk>
    <bk>
      <extLst>
        <ext xmlns:xlrd="http://schemas.microsoft.com/office/spreadsheetml/2017/richdata" uri="{3e2802c4-a4d2-4d8b-9148-e3be6c30e623}">
          <xlrd:rvb i="32773"/>
        </ext>
      </extLst>
    </bk>
    <bk>
      <extLst>
        <ext xmlns:xlrd="http://schemas.microsoft.com/office/spreadsheetml/2017/richdata" uri="{3e2802c4-a4d2-4d8b-9148-e3be6c30e623}">
          <xlrd:rvb i="32781"/>
        </ext>
      </extLst>
    </bk>
    <bk>
      <extLst>
        <ext xmlns:xlrd="http://schemas.microsoft.com/office/spreadsheetml/2017/richdata" uri="{3e2802c4-a4d2-4d8b-9148-e3be6c30e623}">
          <xlrd:rvb i="32789"/>
        </ext>
      </extLst>
    </bk>
    <bk>
      <extLst>
        <ext xmlns:xlrd="http://schemas.microsoft.com/office/spreadsheetml/2017/richdata" uri="{3e2802c4-a4d2-4d8b-9148-e3be6c30e623}">
          <xlrd:rvb i="32797"/>
        </ext>
      </extLst>
    </bk>
    <bk>
      <extLst>
        <ext xmlns:xlrd="http://schemas.microsoft.com/office/spreadsheetml/2017/richdata" uri="{3e2802c4-a4d2-4d8b-9148-e3be6c30e623}">
          <xlrd:rvb i="32803"/>
        </ext>
      </extLst>
    </bk>
    <bk>
      <extLst>
        <ext xmlns:xlrd="http://schemas.microsoft.com/office/spreadsheetml/2017/richdata" uri="{3e2802c4-a4d2-4d8b-9148-e3be6c30e623}">
          <xlrd:rvb i="32813"/>
        </ext>
      </extLst>
    </bk>
    <bk>
      <extLst>
        <ext xmlns:xlrd="http://schemas.microsoft.com/office/spreadsheetml/2017/richdata" uri="{3e2802c4-a4d2-4d8b-9148-e3be6c30e623}">
          <xlrd:rvb i="32821"/>
        </ext>
      </extLst>
    </bk>
    <bk>
      <extLst>
        <ext xmlns:xlrd="http://schemas.microsoft.com/office/spreadsheetml/2017/richdata" uri="{3e2802c4-a4d2-4d8b-9148-e3be6c30e623}">
          <xlrd:rvb i="32831"/>
        </ext>
      </extLst>
    </bk>
    <bk>
      <extLst>
        <ext xmlns:xlrd="http://schemas.microsoft.com/office/spreadsheetml/2017/richdata" uri="{3e2802c4-a4d2-4d8b-9148-e3be6c30e623}">
          <xlrd:rvb i="32839"/>
        </ext>
      </extLst>
    </bk>
    <bk>
      <extLst>
        <ext xmlns:xlrd="http://schemas.microsoft.com/office/spreadsheetml/2017/richdata" uri="{3e2802c4-a4d2-4d8b-9148-e3be6c30e623}">
          <xlrd:rvb i="32845"/>
        </ext>
      </extLst>
    </bk>
    <bk>
      <extLst>
        <ext xmlns:xlrd="http://schemas.microsoft.com/office/spreadsheetml/2017/richdata" uri="{3e2802c4-a4d2-4d8b-9148-e3be6c30e623}">
          <xlrd:rvb i="32853"/>
        </ext>
      </extLst>
    </bk>
    <bk>
      <extLst>
        <ext xmlns:xlrd="http://schemas.microsoft.com/office/spreadsheetml/2017/richdata" uri="{3e2802c4-a4d2-4d8b-9148-e3be6c30e623}">
          <xlrd:rvb i="32860"/>
        </ext>
      </extLst>
    </bk>
    <bk>
      <extLst>
        <ext xmlns:xlrd="http://schemas.microsoft.com/office/spreadsheetml/2017/richdata" uri="{3e2802c4-a4d2-4d8b-9148-e3be6c30e623}">
          <xlrd:rvb i="32868"/>
        </ext>
      </extLst>
    </bk>
    <bk>
      <extLst>
        <ext xmlns:xlrd="http://schemas.microsoft.com/office/spreadsheetml/2017/richdata" uri="{3e2802c4-a4d2-4d8b-9148-e3be6c30e623}">
          <xlrd:rvb i="32878"/>
        </ext>
      </extLst>
    </bk>
    <bk>
      <extLst>
        <ext xmlns:xlrd="http://schemas.microsoft.com/office/spreadsheetml/2017/richdata" uri="{3e2802c4-a4d2-4d8b-9148-e3be6c30e623}">
          <xlrd:rvb i="32886"/>
        </ext>
      </extLst>
    </bk>
    <bk>
      <extLst>
        <ext xmlns:xlrd="http://schemas.microsoft.com/office/spreadsheetml/2017/richdata" uri="{3e2802c4-a4d2-4d8b-9148-e3be6c30e623}">
          <xlrd:rvb i="32893"/>
        </ext>
      </extLst>
    </bk>
    <bk>
      <extLst>
        <ext xmlns:xlrd="http://schemas.microsoft.com/office/spreadsheetml/2017/richdata" uri="{3e2802c4-a4d2-4d8b-9148-e3be6c30e623}">
          <xlrd:rvb i="32903"/>
        </ext>
      </extLst>
    </bk>
    <bk>
      <extLst>
        <ext xmlns:xlrd="http://schemas.microsoft.com/office/spreadsheetml/2017/richdata" uri="{3e2802c4-a4d2-4d8b-9148-e3be6c30e623}">
          <xlrd:rvb i="32911"/>
        </ext>
      </extLst>
    </bk>
    <bk>
      <extLst>
        <ext xmlns:xlrd="http://schemas.microsoft.com/office/spreadsheetml/2017/richdata" uri="{3e2802c4-a4d2-4d8b-9148-e3be6c30e623}">
          <xlrd:rvb i="32919"/>
        </ext>
      </extLst>
    </bk>
    <bk>
      <extLst>
        <ext xmlns:xlrd="http://schemas.microsoft.com/office/spreadsheetml/2017/richdata" uri="{3e2802c4-a4d2-4d8b-9148-e3be6c30e623}">
          <xlrd:rvb i="32927"/>
        </ext>
      </extLst>
    </bk>
    <bk>
      <extLst>
        <ext xmlns:xlrd="http://schemas.microsoft.com/office/spreadsheetml/2017/richdata" uri="{3e2802c4-a4d2-4d8b-9148-e3be6c30e623}">
          <xlrd:rvb i="32937"/>
        </ext>
      </extLst>
    </bk>
    <bk>
      <extLst>
        <ext xmlns:xlrd="http://schemas.microsoft.com/office/spreadsheetml/2017/richdata" uri="{3e2802c4-a4d2-4d8b-9148-e3be6c30e623}">
          <xlrd:rvb i="32945"/>
        </ext>
      </extLst>
    </bk>
    <bk>
      <extLst>
        <ext xmlns:xlrd="http://schemas.microsoft.com/office/spreadsheetml/2017/richdata" uri="{3e2802c4-a4d2-4d8b-9148-e3be6c30e623}">
          <xlrd:rvb i="32953"/>
        </ext>
      </extLst>
    </bk>
    <bk>
      <extLst>
        <ext xmlns:xlrd="http://schemas.microsoft.com/office/spreadsheetml/2017/richdata" uri="{3e2802c4-a4d2-4d8b-9148-e3be6c30e623}">
          <xlrd:rvb i="32963"/>
        </ext>
      </extLst>
    </bk>
    <bk>
      <extLst>
        <ext xmlns:xlrd="http://schemas.microsoft.com/office/spreadsheetml/2017/richdata" uri="{3e2802c4-a4d2-4d8b-9148-e3be6c30e623}">
          <xlrd:rvb i="32970"/>
        </ext>
      </extLst>
    </bk>
    <bk>
      <extLst>
        <ext xmlns:xlrd="http://schemas.microsoft.com/office/spreadsheetml/2017/richdata" uri="{3e2802c4-a4d2-4d8b-9148-e3be6c30e623}">
          <xlrd:rvb i="32977"/>
        </ext>
      </extLst>
    </bk>
    <bk>
      <extLst>
        <ext xmlns:xlrd="http://schemas.microsoft.com/office/spreadsheetml/2017/richdata" uri="{3e2802c4-a4d2-4d8b-9148-e3be6c30e623}">
          <xlrd:rvb i="32985"/>
        </ext>
      </extLst>
    </bk>
    <bk>
      <extLst>
        <ext xmlns:xlrd="http://schemas.microsoft.com/office/spreadsheetml/2017/richdata" uri="{3e2802c4-a4d2-4d8b-9148-e3be6c30e623}">
          <xlrd:rvb i="32995"/>
        </ext>
      </extLst>
    </bk>
    <bk>
      <extLst>
        <ext xmlns:xlrd="http://schemas.microsoft.com/office/spreadsheetml/2017/richdata" uri="{3e2802c4-a4d2-4d8b-9148-e3be6c30e623}">
          <xlrd:rvb i="33003"/>
        </ext>
      </extLst>
    </bk>
    <bk>
      <extLst>
        <ext xmlns:xlrd="http://schemas.microsoft.com/office/spreadsheetml/2017/richdata" uri="{3e2802c4-a4d2-4d8b-9148-e3be6c30e623}">
          <xlrd:rvb i="33011"/>
        </ext>
      </extLst>
    </bk>
    <bk>
      <extLst>
        <ext xmlns:xlrd="http://schemas.microsoft.com/office/spreadsheetml/2017/richdata" uri="{3e2802c4-a4d2-4d8b-9148-e3be6c30e623}">
          <xlrd:rvb i="33020"/>
        </ext>
      </extLst>
    </bk>
    <bk>
      <extLst>
        <ext xmlns:xlrd="http://schemas.microsoft.com/office/spreadsheetml/2017/richdata" uri="{3e2802c4-a4d2-4d8b-9148-e3be6c30e623}">
          <xlrd:rvb i="33028"/>
        </ext>
      </extLst>
    </bk>
    <bk>
      <extLst>
        <ext xmlns:xlrd="http://schemas.microsoft.com/office/spreadsheetml/2017/richdata" uri="{3e2802c4-a4d2-4d8b-9148-e3be6c30e623}">
          <xlrd:rvb i="33036"/>
        </ext>
      </extLst>
    </bk>
    <bk>
      <extLst>
        <ext xmlns:xlrd="http://schemas.microsoft.com/office/spreadsheetml/2017/richdata" uri="{3e2802c4-a4d2-4d8b-9148-e3be6c30e623}">
          <xlrd:rvb i="33046"/>
        </ext>
      </extLst>
    </bk>
    <bk>
      <extLst>
        <ext xmlns:xlrd="http://schemas.microsoft.com/office/spreadsheetml/2017/richdata" uri="{3e2802c4-a4d2-4d8b-9148-e3be6c30e623}">
          <xlrd:rvb i="33054"/>
        </ext>
      </extLst>
    </bk>
    <bk>
      <extLst>
        <ext xmlns:xlrd="http://schemas.microsoft.com/office/spreadsheetml/2017/richdata" uri="{3e2802c4-a4d2-4d8b-9148-e3be6c30e623}">
          <xlrd:rvb i="33062"/>
        </ext>
      </extLst>
    </bk>
    <bk>
      <extLst>
        <ext xmlns:xlrd="http://schemas.microsoft.com/office/spreadsheetml/2017/richdata" uri="{3e2802c4-a4d2-4d8b-9148-e3be6c30e623}">
          <xlrd:rvb i="33069"/>
        </ext>
      </extLst>
    </bk>
    <bk>
      <extLst>
        <ext xmlns:xlrd="http://schemas.microsoft.com/office/spreadsheetml/2017/richdata" uri="{3e2802c4-a4d2-4d8b-9148-e3be6c30e623}">
          <xlrd:rvb i="33077"/>
        </ext>
      </extLst>
    </bk>
    <bk>
      <extLst>
        <ext xmlns:xlrd="http://schemas.microsoft.com/office/spreadsheetml/2017/richdata" uri="{3e2802c4-a4d2-4d8b-9148-e3be6c30e623}">
          <xlrd:rvb i="33084"/>
        </ext>
      </extLst>
    </bk>
    <bk>
      <extLst>
        <ext xmlns:xlrd="http://schemas.microsoft.com/office/spreadsheetml/2017/richdata" uri="{3e2802c4-a4d2-4d8b-9148-e3be6c30e623}">
          <xlrd:rvb i="33094"/>
        </ext>
      </extLst>
    </bk>
    <bk>
      <extLst>
        <ext xmlns:xlrd="http://schemas.microsoft.com/office/spreadsheetml/2017/richdata" uri="{3e2802c4-a4d2-4d8b-9148-e3be6c30e623}">
          <xlrd:rvb i="33101"/>
        </ext>
      </extLst>
    </bk>
    <bk>
      <extLst>
        <ext xmlns:xlrd="http://schemas.microsoft.com/office/spreadsheetml/2017/richdata" uri="{3e2802c4-a4d2-4d8b-9148-e3be6c30e623}">
          <xlrd:rvb i="33108"/>
        </ext>
      </extLst>
    </bk>
    <bk>
      <extLst>
        <ext xmlns:xlrd="http://schemas.microsoft.com/office/spreadsheetml/2017/richdata" uri="{3e2802c4-a4d2-4d8b-9148-e3be6c30e623}">
          <xlrd:rvb i="33115"/>
        </ext>
      </extLst>
    </bk>
    <bk>
      <extLst>
        <ext xmlns:xlrd="http://schemas.microsoft.com/office/spreadsheetml/2017/richdata" uri="{3e2802c4-a4d2-4d8b-9148-e3be6c30e623}">
          <xlrd:rvb i="33122"/>
        </ext>
      </extLst>
    </bk>
    <bk>
      <extLst>
        <ext xmlns:xlrd="http://schemas.microsoft.com/office/spreadsheetml/2017/richdata" uri="{3e2802c4-a4d2-4d8b-9148-e3be6c30e623}">
          <xlrd:rvb i="33131"/>
        </ext>
      </extLst>
    </bk>
    <bk>
      <extLst>
        <ext xmlns:xlrd="http://schemas.microsoft.com/office/spreadsheetml/2017/richdata" uri="{3e2802c4-a4d2-4d8b-9148-e3be6c30e623}">
          <xlrd:rvb i="33141"/>
        </ext>
      </extLst>
    </bk>
    <bk>
      <extLst>
        <ext xmlns:xlrd="http://schemas.microsoft.com/office/spreadsheetml/2017/richdata" uri="{3e2802c4-a4d2-4d8b-9148-e3be6c30e623}">
          <xlrd:rvb i="33148"/>
        </ext>
      </extLst>
    </bk>
    <bk>
      <extLst>
        <ext xmlns:xlrd="http://schemas.microsoft.com/office/spreadsheetml/2017/richdata" uri="{3e2802c4-a4d2-4d8b-9148-e3be6c30e623}">
          <xlrd:rvb i="33156"/>
        </ext>
      </extLst>
    </bk>
    <bk>
      <extLst>
        <ext xmlns:xlrd="http://schemas.microsoft.com/office/spreadsheetml/2017/richdata" uri="{3e2802c4-a4d2-4d8b-9148-e3be6c30e623}">
          <xlrd:rvb i="33165"/>
        </ext>
      </extLst>
    </bk>
    <bk>
      <extLst>
        <ext xmlns:xlrd="http://schemas.microsoft.com/office/spreadsheetml/2017/richdata" uri="{3e2802c4-a4d2-4d8b-9148-e3be6c30e623}">
          <xlrd:rvb i="33172"/>
        </ext>
      </extLst>
    </bk>
    <bk>
      <extLst>
        <ext xmlns:xlrd="http://schemas.microsoft.com/office/spreadsheetml/2017/richdata" uri="{3e2802c4-a4d2-4d8b-9148-e3be6c30e623}">
          <xlrd:rvb i="33180"/>
        </ext>
      </extLst>
    </bk>
    <bk>
      <extLst>
        <ext xmlns:xlrd="http://schemas.microsoft.com/office/spreadsheetml/2017/richdata" uri="{3e2802c4-a4d2-4d8b-9148-e3be6c30e623}">
          <xlrd:rvb i="33188"/>
        </ext>
      </extLst>
    </bk>
    <bk>
      <extLst>
        <ext xmlns:xlrd="http://schemas.microsoft.com/office/spreadsheetml/2017/richdata" uri="{3e2802c4-a4d2-4d8b-9148-e3be6c30e623}">
          <xlrd:rvb i="33195"/>
        </ext>
      </extLst>
    </bk>
    <bk>
      <extLst>
        <ext xmlns:xlrd="http://schemas.microsoft.com/office/spreadsheetml/2017/richdata" uri="{3e2802c4-a4d2-4d8b-9148-e3be6c30e623}">
          <xlrd:rvb i="33204"/>
        </ext>
      </extLst>
    </bk>
    <bk>
      <extLst>
        <ext xmlns:xlrd="http://schemas.microsoft.com/office/spreadsheetml/2017/richdata" uri="{3e2802c4-a4d2-4d8b-9148-e3be6c30e623}">
          <xlrd:rvb i="33212"/>
        </ext>
      </extLst>
    </bk>
    <bk>
      <extLst>
        <ext xmlns:xlrd="http://schemas.microsoft.com/office/spreadsheetml/2017/richdata" uri="{3e2802c4-a4d2-4d8b-9148-e3be6c30e623}">
          <xlrd:rvb i="33219"/>
        </ext>
      </extLst>
    </bk>
    <bk>
      <extLst>
        <ext xmlns:xlrd="http://schemas.microsoft.com/office/spreadsheetml/2017/richdata" uri="{3e2802c4-a4d2-4d8b-9148-e3be6c30e623}">
          <xlrd:rvb i="33227"/>
        </ext>
      </extLst>
    </bk>
    <bk>
      <extLst>
        <ext xmlns:xlrd="http://schemas.microsoft.com/office/spreadsheetml/2017/richdata" uri="{3e2802c4-a4d2-4d8b-9148-e3be6c30e623}">
          <xlrd:rvb i="33235"/>
        </ext>
      </extLst>
    </bk>
    <bk>
      <extLst>
        <ext xmlns:xlrd="http://schemas.microsoft.com/office/spreadsheetml/2017/richdata" uri="{3e2802c4-a4d2-4d8b-9148-e3be6c30e623}">
          <xlrd:rvb i="33245"/>
        </ext>
      </extLst>
    </bk>
    <bk>
      <extLst>
        <ext xmlns:xlrd="http://schemas.microsoft.com/office/spreadsheetml/2017/richdata" uri="{3e2802c4-a4d2-4d8b-9148-e3be6c30e623}">
          <xlrd:rvb i="33252"/>
        </ext>
      </extLst>
    </bk>
    <bk>
      <extLst>
        <ext xmlns:xlrd="http://schemas.microsoft.com/office/spreadsheetml/2017/richdata" uri="{3e2802c4-a4d2-4d8b-9148-e3be6c30e623}">
          <xlrd:rvb i="33262"/>
        </ext>
      </extLst>
    </bk>
    <bk>
      <extLst>
        <ext xmlns:xlrd="http://schemas.microsoft.com/office/spreadsheetml/2017/richdata" uri="{3e2802c4-a4d2-4d8b-9148-e3be6c30e623}">
          <xlrd:rvb i="33270"/>
        </ext>
      </extLst>
    </bk>
    <bk>
      <extLst>
        <ext xmlns:xlrd="http://schemas.microsoft.com/office/spreadsheetml/2017/richdata" uri="{3e2802c4-a4d2-4d8b-9148-e3be6c30e623}">
          <xlrd:rvb i="33278"/>
        </ext>
      </extLst>
    </bk>
    <bk>
      <extLst>
        <ext xmlns:xlrd="http://schemas.microsoft.com/office/spreadsheetml/2017/richdata" uri="{3e2802c4-a4d2-4d8b-9148-e3be6c30e623}">
          <xlrd:rvb i="33284"/>
        </ext>
      </extLst>
    </bk>
    <bk>
      <extLst>
        <ext xmlns:xlrd="http://schemas.microsoft.com/office/spreadsheetml/2017/richdata" uri="{3e2802c4-a4d2-4d8b-9148-e3be6c30e623}">
          <xlrd:rvb i="33292"/>
        </ext>
      </extLst>
    </bk>
    <bk>
      <extLst>
        <ext xmlns:xlrd="http://schemas.microsoft.com/office/spreadsheetml/2017/richdata" uri="{3e2802c4-a4d2-4d8b-9148-e3be6c30e623}">
          <xlrd:rvb i="33302"/>
        </ext>
      </extLst>
    </bk>
    <bk>
      <extLst>
        <ext xmlns:xlrd="http://schemas.microsoft.com/office/spreadsheetml/2017/richdata" uri="{3e2802c4-a4d2-4d8b-9148-e3be6c30e623}">
          <xlrd:rvb i="33309"/>
        </ext>
      </extLst>
    </bk>
    <bk>
      <extLst>
        <ext xmlns:xlrd="http://schemas.microsoft.com/office/spreadsheetml/2017/richdata" uri="{3e2802c4-a4d2-4d8b-9148-e3be6c30e623}">
          <xlrd:rvb i="33317"/>
        </ext>
      </extLst>
    </bk>
    <bk>
      <extLst>
        <ext xmlns:xlrd="http://schemas.microsoft.com/office/spreadsheetml/2017/richdata" uri="{3e2802c4-a4d2-4d8b-9148-e3be6c30e623}">
          <xlrd:rvb i="33325"/>
        </ext>
      </extLst>
    </bk>
    <bk>
      <extLst>
        <ext xmlns:xlrd="http://schemas.microsoft.com/office/spreadsheetml/2017/richdata" uri="{3e2802c4-a4d2-4d8b-9148-e3be6c30e623}">
          <xlrd:rvb i="33332"/>
        </ext>
      </extLst>
    </bk>
    <bk>
      <extLst>
        <ext xmlns:xlrd="http://schemas.microsoft.com/office/spreadsheetml/2017/richdata" uri="{3e2802c4-a4d2-4d8b-9148-e3be6c30e623}">
          <xlrd:rvb i="33339"/>
        </ext>
      </extLst>
    </bk>
    <bk>
      <extLst>
        <ext xmlns:xlrd="http://schemas.microsoft.com/office/spreadsheetml/2017/richdata" uri="{3e2802c4-a4d2-4d8b-9148-e3be6c30e623}">
          <xlrd:rvb i="33347"/>
        </ext>
      </extLst>
    </bk>
    <bk>
      <extLst>
        <ext xmlns:xlrd="http://schemas.microsoft.com/office/spreadsheetml/2017/richdata" uri="{3e2802c4-a4d2-4d8b-9148-e3be6c30e623}">
          <xlrd:rvb i="33355"/>
        </ext>
      </extLst>
    </bk>
    <bk>
      <extLst>
        <ext xmlns:xlrd="http://schemas.microsoft.com/office/spreadsheetml/2017/richdata" uri="{3e2802c4-a4d2-4d8b-9148-e3be6c30e623}">
          <xlrd:rvb i="33365"/>
        </ext>
      </extLst>
    </bk>
    <bk>
      <extLst>
        <ext xmlns:xlrd="http://schemas.microsoft.com/office/spreadsheetml/2017/richdata" uri="{3e2802c4-a4d2-4d8b-9148-e3be6c30e623}">
          <xlrd:rvb i="33371"/>
        </ext>
      </extLst>
    </bk>
    <bk>
      <extLst>
        <ext xmlns:xlrd="http://schemas.microsoft.com/office/spreadsheetml/2017/richdata" uri="{3e2802c4-a4d2-4d8b-9148-e3be6c30e623}">
          <xlrd:rvb i="33379"/>
        </ext>
      </extLst>
    </bk>
    <bk>
      <extLst>
        <ext xmlns:xlrd="http://schemas.microsoft.com/office/spreadsheetml/2017/richdata" uri="{3e2802c4-a4d2-4d8b-9148-e3be6c30e623}">
          <xlrd:rvb i="33389"/>
        </ext>
      </extLst>
    </bk>
    <bk>
      <extLst>
        <ext xmlns:xlrd="http://schemas.microsoft.com/office/spreadsheetml/2017/richdata" uri="{3e2802c4-a4d2-4d8b-9148-e3be6c30e623}">
          <xlrd:rvb i="33395"/>
        </ext>
      </extLst>
    </bk>
    <bk>
      <extLst>
        <ext xmlns:xlrd="http://schemas.microsoft.com/office/spreadsheetml/2017/richdata" uri="{3e2802c4-a4d2-4d8b-9148-e3be6c30e623}">
          <xlrd:rvb i="33404"/>
        </ext>
      </extLst>
    </bk>
    <bk>
      <extLst>
        <ext xmlns:xlrd="http://schemas.microsoft.com/office/spreadsheetml/2017/richdata" uri="{3e2802c4-a4d2-4d8b-9148-e3be6c30e623}">
          <xlrd:rvb i="33414"/>
        </ext>
      </extLst>
    </bk>
    <bk>
      <extLst>
        <ext xmlns:xlrd="http://schemas.microsoft.com/office/spreadsheetml/2017/richdata" uri="{3e2802c4-a4d2-4d8b-9148-e3be6c30e623}">
          <xlrd:rvb i="33424"/>
        </ext>
      </extLst>
    </bk>
    <bk>
      <extLst>
        <ext xmlns:xlrd="http://schemas.microsoft.com/office/spreadsheetml/2017/richdata" uri="{3e2802c4-a4d2-4d8b-9148-e3be6c30e623}">
          <xlrd:rvb i="33432"/>
        </ext>
      </extLst>
    </bk>
    <bk>
      <extLst>
        <ext xmlns:xlrd="http://schemas.microsoft.com/office/spreadsheetml/2017/richdata" uri="{3e2802c4-a4d2-4d8b-9148-e3be6c30e623}">
          <xlrd:rvb i="33440"/>
        </ext>
      </extLst>
    </bk>
    <bk>
      <extLst>
        <ext xmlns:xlrd="http://schemas.microsoft.com/office/spreadsheetml/2017/richdata" uri="{3e2802c4-a4d2-4d8b-9148-e3be6c30e623}">
          <xlrd:rvb i="33448"/>
        </ext>
      </extLst>
    </bk>
    <bk>
      <extLst>
        <ext xmlns:xlrd="http://schemas.microsoft.com/office/spreadsheetml/2017/richdata" uri="{3e2802c4-a4d2-4d8b-9148-e3be6c30e623}">
          <xlrd:rvb i="33458"/>
        </ext>
      </extLst>
    </bk>
    <bk>
      <extLst>
        <ext xmlns:xlrd="http://schemas.microsoft.com/office/spreadsheetml/2017/richdata" uri="{3e2802c4-a4d2-4d8b-9148-e3be6c30e623}">
          <xlrd:rvb i="33468"/>
        </ext>
      </extLst>
    </bk>
    <bk>
      <extLst>
        <ext xmlns:xlrd="http://schemas.microsoft.com/office/spreadsheetml/2017/richdata" uri="{3e2802c4-a4d2-4d8b-9148-e3be6c30e623}">
          <xlrd:rvb i="33476"/>
        </ext>
      </extLst>
    </bk>
    <bk>
      <extLst>
        <ext xmlns:xlrd="http://schemas.microsoft.com/office/spreadsheetml/2017/richdata" uri="{3e2802c4-a4d2-4d8b-9148-e3be6c30e623}">
          <xlrd:rvb i="33483"/>
        </ext>
      </extLst>
    </bk>
    <bk>
      <extLst>
        <ext xmlns:xlrd="http://schemas.microsoft.com/office/spreadsheetml/2017/richdata" uri="{3e2802c4-a4d2-4d8b-9148-e3be6c30e623}">
          <xlrd:rvb i="33491"/>
        </ext>
      </extLst>
    </bk>
    <bk>
      <extLst>
        <ext xmlns:xlrd="http://schemas.microsoft.com/office/spreadsheetml/2017/richdata" uri="{3e2802c4-a4d2-4d8b-9148-e3be6c30e623}">
          <xlrd:rvb i="33498"/>
        </ext>
      </extLst>
    </bk>
    <bk>
      <extLst>
        <ext xmlns:xlrd="http://schemas.microsoft.com/office/spreadsheetml/2017/richdata" uri="{3e2802c4-a4d2-4d8b-9148-e3be6c30e623}">
          <xlrd:rvb i="33508"/>
        </ext>
      </extLst>
    </bk>
    <bk>
      <extLst>
        <ext xmlns:xlrd="http://schemas.microsoft.com/office/spreadsheetml/2017/richdata" uri="{3e2802c4-a4d2-4d8b-9148-e3be6c30e623}">
          <xlrd:rvb i="33516"/>
        </ext>
      </extLst>
    </bk>
    <bk>
      <extLst>
        <ext xmlns:xlrd="http://schemas.microsoft.com/office/spreadsheetml/2017/richdata" uri="{3e2802c4-a4d2-4d8b-9148-e3be6c30e623}">
          <xlrd:rvb i="33526"/>
        </ext>
      </extLst>
    </bk>
    <bk>
      <extLst>
        <ext xmlns:xlrd="http://schemas.microsoft.com/office/spreadsheetml/2017/richdata" uri="{3e2802c4-a4d2-4d8b-9148-e3be6c30e623}">
          <xlrd:rvb i="33535"/>
        </ext>
      </extLst>
    </bk>
    <bk>
      <extLst>
        <ext xmlns:xlrd="http://schemas.microsoft.com/office/spreadsheetml/2017/richdata" uri="{3e2802c4-a4d2-4d8b-9148-e3be6c30e623}">
          <xlrd:rvb i="33543"/>
        </ext>
      </extLst>
    </bk>
    <bk>
      <extLst>
        <ext xmlns:xlrd="http://schemas.microsoft.com/office/spreadsheetml/2017/richdata" uri="{3e2802c4-a4d2-4d8b-9148-e3be6c30e623}">
          <xlrd:rvb i="33551"/>
        </ext>
      </extLst>
    </bk>
    <bk>
      <extLst>
        <ext xmlns:xlrd="http://schemas.microsoft.com/office/spreadsheetml/2017/richdata" uri="{3e2802c4-a4d2-4d8b-9148-e3be6c30e623}">
          <xlrd:rvb i="33561"/>
        </ext>
      </extLst>
    </bk>
    <bk>
      <extLst>
        <ext xmlns:xlrd="http://schemas.microsoft.com/office/spreadsheetml/2017/richdata" uri="{3e2802c4-a4d2-4d8b-9148-e3be6c30e623}">
          <xlrd:rvb i="33569"/>
        </ext>
      </extLst>
    </bk>
    <bk>
      <extLst>
        <ext xmlns:xlrd="http://schemas.microsoft.com/office/spreadsheetml/2017/richdata" uri="{3e2802c4-a4d2-4d8b-9148-e3be6c30e623}">
          <xlrd:rvb i="33576"/>
        </ext>
      </extLst>
    </bk>
    <bk>
      <extLst>
        <ext xmlns:xlrd="http://schemas.microsoft.com/office/spreadsheetml/2017/richdata" uri="{3e2802c4-a4d2-4d8b-9148-e3be6c30e623}">
          <xlrd:rvb i="33585"/>
        </ext>
      </extLst>
    </bk>
    <bk>
      <extLst>
        <ext xmlns:xlrd="http://schemas.microsoft.com/office/spreadsheetml/2017/richdata" uri="{3e2802c4-a4d2-4d8b-9148-e3be6c30e623}">
          <xlrd:rvb i="33591"/>
        </ext>
      </extLst>
    </bk>
    <bk>
      <extLst>
        <ext xmlns:xlrd="http://schemas.microsoft.com/office/spreadsheetml/2017/richdata" uri="{3e2802c4-a4d2-4d8b-9148-e3be6c30e623}">
          <xlrd:rvb i="33599"/>
        </ext>
      </extLst>
    </bk>
    <bk>
      <extLst>
        <ext xmlns:xlrd="http://schemas.microsoft.com/office/spreadsheetml/2017/richdata" uri="{3e2802c4-a4d2-4d8b-9148-e3be6c30e623}">
          <xlrd:rvb i="33609"/>
        </ext>
      </extLst>
    </bk>
    <bk>
      <extLst>
        <ext xmlns:xlrd="http://schemas.microsoft.com/office/spreadsheetml/2017/richdata" uri="{3e2802c4-a4d2-4d8b-9148-e3be6c30e623}">
          <xlrd:rvb i="33617"/>
        </ext>
      </extLst>
    </bk>
    <bk>
      <extLst>
        <ext xmlns:xlrd="http://schemas.microsoft.com/office/spreadsheetml/2017/richdata" uri="{3e2802c4-a4d2-4d8b-9148-e3be6c30e623}">
          <xlrd:rvb i="33623"/>
        </ext>
      </extLst>
    </bk>
    <bk>
      <extLst>
        <ext xmlns:xlrd="http://schemas.microsoft.com/office/spreadsheetml/2017/richdata" uri="{3e2802c4-a4d2-4d8b-9148-e3be6c30e623}">
          <xlrd:rvb i="33633"/>
        </ext>
      </extLst>
    </bk>
    <bk>
      <extLst>
        <ext xmlns:xlrd="http://schemas.microsoft.com/office/spreadsheetml/2017/richdata" uri="{3e2802c4-a4d2-4d8b-9148-e3be6c30e623}">
          <xlrd:rvb i="33640"/>
        </ext>
      </extLst>
    </bk>
    <bk>
      <extLst>
        <ext xmlns:xlrd="http://schemas.microsoft.com/office/spreadsheetml/2017/richdata" uri="{3e2802c4-a4d2-4d8b-9148-e3be6c30e623}">
          <xlrd:rvb i="33647"/>
        </ext>
      </extLst>
    </bk>
    <bk>
      <extLst>
        <ext xmlns:xlrd="http://schemas.microsoft.com/office/spreadsheetml/2017/richdata" uri="{3e2802c4-a4d2-4d8b-9148-e3be6c30e623}">
          <xlrd:rvb i="33654"/>
        </ext>
      </extLst>
    </bk>
    <bk>
      <extLst>
        <ext xmlns:xlrd="http://schemas.microsoft.com/office/spreadsheetml/2017/richdata" uri="{3e2802c4-a4d2-4d8b-9148-e3be6c30e623}">
          <xlrd:rvb i="33663"/>
        </ext>
      </extLst>
    </bk>
    <bk>
      <extLst>
        <ext xmlns:xlrd="http://schemas.microsoft.com/office/spreadsheetml/2017/richdata" uri="{3e2802c4-a4d2-4d8b-9148-e3be6c30e623}">
          <xlrd:rvb i="33670"/>
        </ext>
      </extLst>
    </bk>
    <bk>
      <extLst>
        <ext xmlns:xlrd="http://schemas.microsoft.com/office/spreadsheetml/2017/richdata" uri="{3e2802c4-a4d2-4d8b-9148-e3be6c30e623}">
          <xlrd:rvb i="33678"/>
        </ext>
      </extLst>
    </bk>
    <bk>
      <extLst>
        <ext xmlns:xlrd="http://schemas.microsoft.com/office/spreadsheetml/2017/richdata" uri="{3e2802c4-a4d2-4d8b-9148-e3be6c30e623}">
          <xlrd:rvb i="33686"/>
        </ext>
      </extLst>
    </bk>
    <bk>
      <extLst>
        <ext xmlns:xlrd="http://schemas.microsoft.com/office/spreadsheetml/2017/richdata" uri="{3e2802c4-a4d2-4d8b-9148-e3be6c30e623}">
          <xlrd:rvb i="33694"/>
        </ext>
      </extLst>
    </bk>
    <bk>
      <extLst>
        <ext xmlns:xlrd="http://schemas.microsoft.com/office/spreadsheetml/2017/richdata" uri="{3e2802c4-a4d2-4d8b-9148-e3be6c30e623}">
          <xlrd:rvb i="33702"/>
        </ext>
      </extLst>
    </bk>
    <bk>
      <extLst>
        <ext xmlns:xlrd="http://schemas.microsoft.com/office/spreadsheetml/2017/richdata" uri="{3e2802c4-a4d2-4d8b-9148-e3be6c30e623}">
          <xlrd:rvb i="33709"/>
        </ext>
      </extLst>
    </bk>
    <bk>
      <extLst>
        <ext xmlns:xlrd="http://schemas.microsoft.com/office/spreadsheetml/2017/richdata" uri="{3e2802c4-a4d2-4d8b-9148-e3be6c30e623}">
          <xlrd:rvb i="33716"/>
        </ext>
      </extLst>
    </bk>
    <bk>
      <extLst>
        <ext xmlns:xlrd="http://schemas.microsoft.com/office/spreadsheetml/2017/richdata" uri="{3e2802c4-a4d2-4d8b-9148-e3be6c30e623}">
          <xlrd:rvb i="33722"/>
        </ext>
      </extLst>
    </bk>
    <bk>
      <extLst>
        <ext xmlns:xlrd="http://schemas.microsoft.com/office/spreadsheetml/2017/richdata" uri="{3e2802c4-a4d2-4d8b-9148-e3be6c30e623}">
          <xlrd:rvb i="33730"/>
        </ext>
      </extLst>
    </bk>
    <bk>
      <extLst>
        <ext xmlns:xlrd="http://schemas.microsoft.com/office/spreadsheetml/2017/richdata" uri="{3e2802c4-a4d2-4d8b-9148-e3be6c30e623}">
          <xlrd:rvb i="33736"/>
        </ext>
      </extLst>
    </bk>
    <bk>
      <extLst>
        <ext xmlns:xlrd="http://schemas.microsoft.com/office/spreadsheetml/2017/richdata" uri="{3e2802c4-a4d2-4d8b-9148-e3be6c30e623}">
          <xlrd:rvb i="33743"/>
        </ext>
      </extLst>
    </bk>
    <bk>
      <extLst>
        <ext xmlns:xlrd="http://schemas.microsoft.com/office/spreadsheetml/2017/richdata" uri="{3e2802c4-a4d2-4d8b-9148-e3be6c30e623}">
          <xlrd:rvb i="33751"/>
        </ext>
      </extLst>
    </bk>
    <bk>
      <extLst>
        <ext xmlns:xlrd="http://schemas.microsoft.com/office/spreadsheetml/2017/richdata" uri="{3e2802c4-a4d2-4d8b-9148-e3be6c30e623}">
          <xlrd:rvb i="33761"/>
        </ext>
      </extLst>
    </bk>
    <bk>
      <extLst>
        <ext xmlns:xlrd="http://schemas.microsoft.com/office/spreadsheetml/2017/richdata" uri="{3e2802c4-a4d2-4d8b-9148-e3be6c30e623}">
          <xlrd:rvb i="33767"/>
        </ext>
      </extLst>
    </bk>
    <bk>
      <extLst>
        <ext xmlns:xlrd="http://schemas.microsoft.com/office/spreadsheetml/2017/richdata" uri="{3e2802c4-a4d2-4d8b-9148-e3be6c30e623}">
          <xlrd:rvb i="33775"/>
        </ext>
      </extLst>
    </bk>
    <bk>
      <extLst>
        <ext xmlns:xlrd="http://schemas.microsoft.com/office/spreadsheetml/2017/richdata" uri="{3e2802c4-a4d2-4d8b-9148-e3be6c30e623}">
          <xlrd:rvb i="33782"/>
        </ext>
      </extLst>
    </bk>
    <bk>
      <extLst>
        <ext xmlns:xlrd="http://schemas.microsoft.com/office/spreadsheetml/2017/richdata" uri="{3e2802c4-a4d2-4d8b-9148-e3be6c30e623}">
          <xlrd:rvb i="33792"/>
        </ext>
      </extLst>
    </bk>
    <bk>
      <extLst>
        <ext xmlns:xlrd="http://schemas.microsoft.com/office/spreadsheetml/2017/richdata" uri="{3e2802c4-a4d2-4d8b-9148-e3be6c30e623}">
          <xlrd:rvb i="33800"/>
        </ext>
      </extLst>
    </bk>
    <bk>
      <extLst>
        <ext xmlns:xlrd="http://schemas.microsoft.com/office/spreadsheetml/2017/richdata" uri="{3e2802c4-a4d2-4d8b-9148-e3be6c30e623}">
          <xlrd:rvb i="33807"/>
        </ext>
      </extLst>
    </bk>
    <bk>
      <extLst>
        <ext xmlns:xlrd="http://schemas.microsoft.com/office/spreadsheetml/2017/richdata" uri="{3e2802c4-a4d2-4d8b-9148-e3be6c30e623}">
          <xlrd:rvb i="33814"/>
        </ext>
      </extLst>
    </bk>
    <bk>
      <extLst>
        <ext xmlns:xlrd="http://schemas.microsoft.com/office/spreadsheetml/2017/richdata" uri="{3e2802c4-a4d2-4d8b-9148-e3be6c30e623}">
          <xlrd:rvb i="33821"/>
        </ext>
      </extLst>
    </bk>
    <bk>
      <extLst>
        <ext xmlns:xlrd="http://schemas.microsoft.com/office/spreadsheetml/2017/richdata" uri="{3e2802c4-a4d2-4d8b-9148-e3be6c30e623}">
          <xlrd:rvb i="33828"/>
        </ext>
      </extLst>
    </bk>
    <bk>
      <extLst>
        <ext xmlns:xlrd="http://schemas.microsoft.com/office/spreadsheetml/2017/richdata" uri="{3e2802c4-a4d2-4d8b-9148-e3be6c30e623}">
          <xlrd:rvb i="33836"/>
        </ext>
      </extLst>
    </bk>
    <bk>
      <extLst>
        <ext xmlns:xlrd="http://schemas.microsoft.com/office/spreadsheetml/2017/richdata" uri="{3e2802c4-a4d2-4d8b-9148-e3be6c30e623}">
          <xlrd:rvb i="33844"/>
        </ext>
      </extLst>
    </bk>
    <bk>
      <extLst>
        <ext xmlns:xlrd="http://schemas.microsoft.com/office/spreadsheetml/2017/richdata" uri="{3e2802c4-a4d2-4d8b-9148-e3be6c30e623}">
          <xlrd:rvb i="33851"/>
        </ext>
      </extLst>
    </bk>
    <bk>
      <extLst>
        <ext xmlns:xlrd="http://schemas.microsoft.com/office/spreadsheetml/2017/richdata" uri="{3e2802c4-a4d2-4d8b-9148-e3be6c30e623}">
          <xlrd:rvb i="33858"/>
        </ext>
      </extLst>
    </bk>
    <bk>
      <extLst>
        <ext xmlns:xlrd="http://schemas.microsoft.com/office/spreadsheetml/2017/richdata" uri="{3e2802c4-a4d2-4d8b-9148-e3be6c30e623}">
          <xlrd:rvb i="33866"/>
        </ext>
      </extLst>
    </bk>
    <bk>
      <extLst>
        <ext xmlns:xlrd="http://schemas.microsoft.com/office/spreadsheetml/2017/richdata" uri="{3e2802c4-a4d2-4d8b-9148-e3be6c30e623}">
          <xlrd:rvb i="33873"/>
        </ext>
      </extLst>
    </bk>
    <bk>
      <extLst>
        <ext xmlns:xlrd="http://schemas.microsoft.com/office/spreadsheetml/2017/richdata" uri="{3e2802c4-a4d2-4d8b-9148-e3be6c30e623}">
          <xlrd:rvb i="33879"/>
        </ext>
      </extLst>
    </bk>
    <bk>
      <extLst>
        <ext xmlns:xlrd="http://schemas.microsoft.com/office/spreadsheetml/2017/richdata" uri="{3e2802c4-a4d2-4d8b-9148-e3be6c30e623}">
          <xlrd:rvb i="33889"/>
        </ext>
      </extLst>
    </bk>
    <bk>
      <extLst>
        <ext xmlns:xlrd="http://schemas.microsoft.com/office/spreadsheetml/2017/richdata" uri="{3e2802c4-a4d2-4d8b-9148-e3be6c30e623}">
          <xlrd:rvb i="33897"/>
        </ext>
      </extLst>
    </bk>
    <bk>
      <extLst>
        <ext xmlns:xlrd="http://schemas.microsoft.com/office/spreadsheetml/2017/richdata" uri="{3e2802c4-a4d2-4d8b-9148-e3be6c30e623}">
          <xlrd:rvb i="33905"/>
        </ext>
      </extLst>
    </bk>
    <bk>
      <extLst>
        <ext xmlns:xlrd="http://schemas.microsoft.com/office/spreadsheetml/2017/richdata" uri="{3e2802c4-a4d2-4d8b-9148-e3be6c30e623}">
          <xlrd:rvb i="33913"/>
        </ext>
      </extLst>
    </bk>
    <bk>
      <extLst>
        <ext xmlns:xlrd="http://schemas.microsoft.com/office/spreadsheetml/2017/richdata" uri="{3e2802c4-a4d2-4d8b-9148-e3be6c30e623}">
          <xlrd:rvb i="33920"/>
        </ext>
      </extLst>
    </bk>
    <bk>
      <extLst>
        <ext xmlns:xlrd="http://schemas.microsoft.com/office/spreadsheetml/2017/richdata" uri="{3e2802c4-a4d2-4d8b-9148-e3be6c30e623}">
          <xlrd:rvb i="33928"/>
        </ext>
      </extLst>
    </bk>
    <bk>
      <extLst>
        <ext xmlns:xlrd="http://schemas.microsoft.com/office/spreadsheetml/2017/richdata" uri="{3e2802c4-a4d2-4d8b-9148-e3be6c30e623}">
          <xlrd:rvb i="33938"/>
        </ext>
      </extLst>
    </bk>
    <bk>
      <extLst>
        <ext xmlns:xlrd="http://schemas.microsoft.com/office/spreadsheetml/2017/richdata" uri="{3e2802c4-a4d2-4d8b-9148-e3be6c30e623}">
          <xlrd:rvb i="33945"/>
        </ext>
      </extLst>
    </bk>
    <bk>
      <extLst>
        <ext xmlns:xlrd="http://schemas.microsoft.com/office/spreadsheetml/2017/richdata" uri="{3e2802c4-a4d2-4d8b-9148-e3be6c30e623}">
          <xlrd:rvb i="33952"/>
        </ext>
      </extLst>
    </bk>
    <bk>
      <extLst>
        <ext xmlns:xlrd="http://schemas.microsoft.com/office/spreadsheetml/2017/richdata" uri="{3e2802c4-a4d2-4d8b-9148-e3be6c30e623}">
          <xlrd:rvb i="33960"/>
        </ext>
      </extLst>
    </bk>
    <bk>
      <extLst>
        <ext xmlns:xlrd="http://schemas.microsoft.com/office/spreadsheetml/2017/richdata" uri="{3e2802c4-a4d2-4d8b-9148-e3be6c30e623}">
          <xlrd:rvb i="34022"/>
        </ext>
      </extLst>
    </bk>
    <bk>
      <extLst>
        <ext xmlns:xlrd="http://schemas.microsoft.com/office/spreadsheetml/2017/richdata" uri="{3e2802c4-a4d2-4d8b-9148-e3be6c30e623}">
          <xlrd:rvb i="34028"/>
        </ext>
      </extLst>
    </bk>
    <bk>
      <extLst>
        <ext xmlns:xlrd="http://schemas.microsoft.com/office/spreadsheetml/2017/richdata" uri="{3e2802c4-a4d2-4d8b-9148-e3be6c30e623}">
          <xlrd:rvb i="34034"/>
        </ext>
      </extLst>
    </bk>
    <bk>
      <extLst>
        <ext xmlns:xlrd="http://schemas.microsoft.com/office/spreadsheetml/2017/richdata" uri="{3e2802c4-a4d2-4d8b-9148-e3be6c30e623}">
          <xlrd:rvb i="34042"/>
        </ext>
      </extLst>
    </bk>
    <bk>
      <extLst>
        <ext xmlns:xlrd="http://schemas.microsoft.com/office/spreadsheetml/2017/richdata" uri="{3e2802c4-a4d2-4d8b-9148-e3be6c30e623}">
          <xlrd:rvb i="34050"/>
        </ext>
      </extLst>
    </bk>
    <bk>
      <extLst>
        <ext xmlns:xlrd="http://schemas.microsoft.com/office/spreadsheetml/2017/richdata" uri="{3e2802c4-a4d2-4d8b-9148-e3be6c30e623}">
          <xlrd:rvb i="34058"/>
        </ext>
      </extLst>
    </bk>
    <bk>
      <extLst>
        <ext xmlns:xlrd="http://schemas.microsoft.com/office/spreadsheetml/2017/richdata" uri="{3e2802c4-a4d2-4d8b-9148-e3be6c30e623}">
          <xlrd:rvb i="34065"/>
        </ext>
      </extLst>
    </bk>
    <bk>
      <extLst>
        <ext xmlns:xlrd="http://schemas.microsoft.com/office/spreadsheetml/2017/richdata" uri="{3e2802c4-a4d2-4d8b-9148-e3be6c30e623}">
          <xlrd:rvb i="34071"/>
        </ext>
      </extLst>
    </bk>
    <bk>
      <extLst>
        <ext xmlns:xlrd="http://schemas.microsoft.com/office/spreadsheetml/2017/richdata" uri="{3e2802c4-a4d2-4d8b-9148-e3be6c30e623}">
          <xlrd:rvb i="34079"/>
        </ext>
      </extLst>
    </bk>
    <bk>
      <extLst>
        <ext xmlns:xlrd="http://schemas.microsoft.com/office/spreadsheetml/2017/richdata" uri="{3e2802c4-a4d2-4d8b-9148-e3be6c30e623}">
          <xlrd:rvb i="34089"/>
        </ext>
      </extLst>
    </bk>
    <bk>
      <extLst>
        <ext xmlns:xlrd="http://schemas.microsoft.com/office/spreadsheetml/2017/richdata" uri="{3e2802c4-a4d2-4d8b-9148-e3be6c30e623}">
          <xlrd:rvb i="34096"/>
        </ext>
      </extLst>
    </bk>
    <bk>
      <extLst>
        <ext xmlns:xlrd="http://schemas.microsoft.com/office/spreadsheetml/2017/richdata" uri="{3e2802c4-a4d2-4d8b-9148-e3be6c30e623}">
          <xlrd:rvb i="34104"/>
        </ext>
      </extLst>
    </bk>
    <bk>
      <extLst>
        <ext xmlns:xlrd="http://schemas.microsoft.com/office/spreadsheetml/2017/richdata" uri="{3e2802c4-a4d2-4d8b-9148-e3be6c30e623}">
          <xlrd:rvb i="34110"/>
        </ext>
      </extLst>
    </bk>
    <bk>
      <extLst>
        <ext xmlns:xlrd="http://schemas.microsoft.com/office/spreadsheetml/2017/richdata" uri="{3e2802c4-a4d2-4d8b-9148-e3be6c30e623}">
          <xlrd:rvb i="34117"/>
        </ext>
      </extLst>
    </bk>
    <bk>
      <extLst>
        <ext xmlns:xlrd="http://schemas.microsoft.com/office/spreadsheetml/2017/richdata" uri="{3e2802c4-a4d2-4d8b-9148-e3be6c30e623}">
          <xlrd:rvb i="34127"/>
        </ext>
      </extLst>
    </bk>
    <bk>
      <extLst>
        <ext xmlns:xlrd="http://schemas.microsoft.com/office/spreadsheetml/2017/richdata" uri="{3e2802c4-a4d2-4d8b-9148-e3be6c30e623}">
          <xlrd:rvb i="34134"/>
        </ext>
      </extLst>
    </bk>
    <bk>
      <extLst>
        <ext xmlns:xlrd="http://schemas.microsoft.com/office/spreadsheetml/2017/richdata" uri="{3e2802c4-a4d2-4d8b-9148-e3be6c30e623}">
          <xlrd:rvb i="34141"/>
        </ext>
      </extLst>
    </bk>
    <bk>
      <extLst>
        <ext xmlns:xlrd="http://schemas.microsoft.com/office/spreadsheetml/2017/richdata" uri="{3e2802c4-a4d2-4d8b-9148-e3be6c30e623}">
          <xlrd:rvb i="34150"/>
        </ext>
      </extLst>
    </bk>
    <bk>
      <extLst>
        <ext xmlns:xlrd="http://schemas.microsoft.com/office/spreadsheetml/2017/richdata" uri="{3e2802c4-a4d2-4d8b-9148-e3be6c30e623}">
          <xlrd:rvb i="34157"/>
        </ext>
      </extLst>
    </bk>
    <bk>
      <extLst>
        <ext xmlns:xlrd="http://schemas.microsoft.com/office/spreadsheetml/2017/richdata" uri="{3e2802c4-a4d2-4d8b-9148-e3be6c30e623}">
          <xlrd:rvb i="34165"/>
        </ext>
      </extLst>
    </bk>
    <bk>
      <extLst>
        <ext xmlns:xlrd="http://schemas.microsoft.com/office/spreadsheetml/2017/richdata" uri="{3e2802c4-a4d2-4d8b-9148-e3be6c30e623}">
          <xlrd:rvb i="34172"/>
        </ext>
      </extLst>
    </bk>
    <bk>
      <extLst>
        <ext xmlns:xlrd="http://schemas.microsoft.com/office/spreadsheetml/2017/richdata" uri="{3e2802c4-a4d2-4d8b-9148-e3be6c30e623}">
          <xlrd:rvb i="34179"/>
        </ext>
      </extLst>
    </bk>
    <bk>
      <extLst>
        <ext xmlns:xlrd="http://schemas.microsoft.com/office/spreadsheetml/2017/richdata" uri="{3e2802c4-a4d2-4d8b-9148-e3be6c30e623}">
          <xlrd:rvb i="34189"/>
        </ext>
      </extLst>
    </bk>
    <bk>
      <extLst>
        <ext xmlns:xlrd="http://schemas.microsoft.com/office/spreadsheetml/2017/richdata" uri="{3e2802c4-a4d2-4d8b-9148-e3be6c30e623}">
          <xlrd:rvb i="34199"/>
        </ext>
      </extLst>
    </bk>
    <bk>
      <extLst>
        <ext xmlns:xlrd="http://schemas.microsoft.com/office/spreadsheetml/2017/richdata" uri="{3e2802c4-a4d2-4d8b-9148-e3be6c30e623}">
          <xlrd:rvb i="34206"/>
        </ext>
      </extLst>
    </bk>
    <bk>
      <extLst>
        <ext xmlns:xlrd="http://schemas.microsoft.com/office/spreadsheetml/2017/richdata" uri="{3e2802c4-a4d2-4d8b-9148-e3be6c30e623}">
          <xlrd:rvb i="34213"/>
        </ext>
      </extLst>
    </bk>
    <bk>
      <extLst>
        <ext xmlns:xlrd="http://schemas.microsoft.com/office/spreadsheetml/2017/richdata" uri="{3e2802c4-a4d2-4d8b-9148-e3be6c30e623}">
          <xlrd:rvb i="34221"/>
        </ext>
      </extLst>
    </bk>
    <bk>
      <extLst>
        <ext xmlns:xlrd="http://schemas.microsoft.com/office/spreadsheetml/2017/richdata" uri="{3e2802c4-a4d2-4d8b-9148-e3be6c30e623}">
          <xlrd:rvb i="34227"/>
        </ext>
      </extLst>
    </bk>
    <bk>
      <extLst>
        <ext xmlns:xlrd="http://schemas.microsoft.com/office/spreadsheetml/2017/richdata" uri="{3e2802c4-a4d2-4d8b-9148-e3be6c30e623}">
          <xlrd:rvb i="34235"/>
        </ext>
      </extLst>
    </bk>
    <bk>
      <extLst>
        <ext xmlns:xlrd="http://schemas.microsoft.com/office/spreadsheetml/2017/richdata" uri="{3e2802c4-a4d2-4d8b-9148-e3be6c30e623}">
          <xlrd:rvb i="34244"/>
        </ext>
      </extLst>
    </bk>
    <bk>
      <extLst>
        <ext xmlns:xlrd="http://schemas.microsoft.com/office/spreadsheetml/2017/richdata" uri="{3e2802c4-a4d2-4d8b-9148-e3be6c30e623}">
          <xlrd:rvb i="34251"/>
        </ext>
      </extLst>
    </bk>
    <bk>
      <extLst>
        <ext xmlns:xlrd="http://schemas.microsoft.com/office/spreadsheetml/2017/richdata" uri="{3e2802c4-a4d2-4d8b-9148-e3be6c30e623}">
          <xlrd:rvb i="34256"/>
        </ext>
      </extLst>
    </bk>
    <bk>
      <extLst>
        <ext xmlns:xlrd="http://schemas.microsoft.com/office/spreadsheetml/2017/richdata" uri="{3e2802c4-a4d2-4d8b-9148-e3be6c30e623}">
          <xlrd:rvb i="34263"/>
        </ext>
      </extLst>
    </bk>
    <bk>
      <extLst>
        <ext xmlns:xlrd="http://schemas.microsoft.com/office/spreadsheetml/2017/richdata" uri="{3e2802c4-a4d2-4d8b-9148-e3be6c30e623}">
          <xlrd:rvb i="34271"/>
        </ext>
      </extLst>
    </bk>
    <bk>
      <extLst>
        <ext xmlns:xlrd="http://schemas.microsoft.com/office/spreadsheetml/2017/richdata" uri="{3e2802c4-a4d2-4d8b-9148-e3be6c30e623}">
          <xlrd:rvb i="34277"/>
        </ext>
      </extLst>
    </bk>
    <bk>
      <extLst>
        <ext xmlns:xlrd="http://schemas.microsoft.com/office/spreadsheetml/2017/richdata" uri="{3e2802c4-a4d2-4d8b-9148-e3be6c30e623}">
          <xlrd:rvb i="34285"/>
        </ext>
      </extLst>
    </bk>
    <bk>
      <extLst>
        <ext xmlns:xlrd="http://schemas.microsoft.com/office/spreadsheetml/2017/richdata" uri="{3e2802c4-a4d2-4d8b-9148-e3be6c30e623}">
          <xlrd:rvb i="34292"/>
        </ext>
      </extLst>
    </bk>
    <bk>
      <extLst>
        <ext xmlns:xlrd="http://schemas.microsoft.com/office/spreadsheetml/2017/richdata" uri="{3e2802c4-a4d2-4d8b-9148-e3be6c30e623}">
          <xlrd:rvb i="34298"/>
        </ext>
      </extLst>
    </bk>
    <bk>
      <extLst>
        <ext xmlns:xlrd="http://schemas.microsoft.com/office/spreadsheetml/2017/richdata" uri="{3e2802c4-a4d2-4d8b-9148-e3be6c30e623}">
          <xlrd:rvb i="34306"/>
        </ext>
      </extLst>
    </bk>
    <bk>
      <extLst>
        <ext xmlns:xlrd="http://schemas.microsoft.com/office/spreadsheetml/2017/richdata" uri="{3e2802c4-a4d2-4d8b-9148-e3be6c30e623}">
          <xlrd:rvb i="34314"/>
        </ext>
      </extLst>
    </bk>
    <bk>
      <extLst>
        <ext xmlns:xlrd="http://schemas.microsoft.com/office/spreadsheetml/2017/richdata" uri="{3e2802c4-a4d2-4d8b-9148-e3be6c30e623}">
          <xlrd:rvb i="34322"/>
        </ext>
      </extLst>
    </bk>
    <bk>
      <extLst>
        <ext xmlns:xlrd="http://schemas.microsoft.com/office/spreadsheetml/2017/richdata" uri="{3e2802c4-a4d2-4d8b-9148-e3be6c30e623}">
          <xlrd:rvb i="34330"/>
        </ext>
      </extLst>
    </bk>
    <bk>
      <extLst>
        <ext xmlns:xlrd="http://schemas.microsoft.com/office/spreadsheetml/2017/richdata" uri="{3e2802c4-a4d2-4d8b-9148-e3be6c30e623}">
          <xlrd:rvb i="34338"/>
        </ext>
      </extLst>
    </bk>
    <bk>
      <extLst>
        <ext xmlns:xlrd="http://schemas.microsoft.com/office/spreadsheetml/2017/richdata" uri="{3e2802c4-a4d2-4d8b-9148-e3be6c30e623}">
          <xlrd:rvb i="34346"/>
        </ext>
      </extLst>
    </bk>
    <bk>
      <extLst>
        <ext xmlns:xlrd="http://schemas.microsoft.com/office/spreadsheetml/2017/richdata" uri="{3e2802c4-a4d2-4d8b-9148-e3be6c30e623}">
          <xlrd:rvb i="34354"/>
        </ext>
      </extLst>
    </bk>
    <bk>
      <extLst>
        <ext xmlns:xlrd="http://schemas.microsoft.com/office/spreadsheetml/2017/richdata" uri="{3e2802c4-a4d2-4d8b-9148-e3be6c30e623}">
          <xlrd:rvb i="34362"/>
        </ext>
      </extLst>
    </bk>
    <bk>
      <extLst>
        <ext xmlns:xlrd="http://schemas.microsoft.com/office/spreadsheetml/2017/richdata" uri="{3e2802c4-a4d2-4d8b-9148-e3be6c30e623}">
          <xlrd:rvb i="34372"/>
        </ext>
      </extLst>
    </bk>
    <bk>
      <extLst>
        <ext xmlns:xlrd="http://schemas.microsoft.com/office/spreadsheetml/2017/richdata" uri="{3e2802c4-a4d2-4d8b-9148-e3be6c30e623}">
          <xlrd:rvb i="34382"/>
        </ext>
      </extLst>
    </bk>
    <bk>
      <extLst>
        <ext xmlns:xlrd="http://schemas.microsoft.com/office/spreadsheetml/2017/richdata" uri="{3e2802c4-a4d2-4d8b-9148-e3be6c30e623}">
          <xlrd:rvb i="34392"/>
        </ext>
      </extLst>
    </bk>
    <bk>
      <extLst>
        <ext xmlns:xlrd="http://schemas.microsoft.com/office/spreadsheetml/2017/richdata" uri="{3e2802c4-a4d2-4d8b-9148-e3be6c30e623}">
          <xlrd:rvb i="34402"/>
        </ext>
      </extLst>
    </bk>
    <bk>
      <extLst>
        <ext xmlns:xlrd="http://schemas.microsoft.com/office/spreadsheetml/2017/richdata" uri="{3e2802c4-a4d2-4d8b-9148-e3be6c30e623}">
          <xlrd:rvb i="34410"/>
        </ext>
      </extLst>
    </bk>
    <bk>
      <extLst>
        <ext xmlns:xlrd="http://schemas.microsoft.com/office/spreadsheetml/2017/richdata" uri="{3e2802c4-a4d2-4d8b-9148-e3be6c30e623}">
          <xlrd:rvb i="34417"/>
        </ext>
      </extLst>
    </bk>
    <bk>
      <extLst>
        <ext xmlns:xlrd="http://schemas.microsoft.com/office/spreadsheetml/2017/richdata" uri="{3e2802c4-a4d2-4d8b-9148-e3be6c30e623}">
          <xlrd:rvb i="34426"/>
        </ext>
      </extLst>
    </bk>
    <bk>
      <extLst>
        <ext xmlns:xlrd="http://schemas.microsoft.com/office/spreadsheetml/2017/richdata" uri="{3e2802c4-a4d2-4d8b-9148-e3be6c30e623}">
          <xlrd:rvb i="34434"/>
        </ext>
      </extLst>
    </bk>
    <bk>
      <extLst>
        <ext xmlns:xlrd="http://schemas.microsoft.com/office/spreadsheetml/2017/richdata" uri="{3e2802c4-a4d2-4d8b-9148-e3be6c30e623}">
          <xlrd:rvb i="34442"/>
        </ext>
      </extLst>
    </bk>
    <bk>
      <extLst>
        <ext xmlns:xlrd="http://schemas.microsoft.com/office/spreadsheetml/2017/richdata" uri="{3e2802c4-a4d2-4d8b-9148-e3be6c30e623}">
          <xlrd:rvb i="34449"/>
        </ext>
      </extLst>
    </bk>
    <bk>
      <extLst>
        <ext xmlns:xlrd="http://schemas.microsoft.com/office/spreadsheetml/2017/richdata" uri="{3e2802c4-a4d2-4d8b-9148-e3be6c30e623}">
          <xlrd:rvb i="34456"/>
        </ext>
      </extLst>
    </bk>
    <bk>
      <extLst>
        <ext xmlns:xlrd="http://schemas.microsoft.com/office/spreadsheetml/2017/richdata" uri="{3e2802c4-a4d2-4d8b-9148-e3be6c30e623}">
          <xlrd:rvb i="34465"/>
        </ext>
      </extLst>
    </bk>
    <bk>
      <extLst>
        <ext xmlns:xlrd="http://schemas.microsoft.com/office/spreadsheetml/2017/richdata" uri="{3e2802c4-a4d2-4d8b-9148-e3be6c30e623}">
          <xlrd:rvb i="34473"/>
        </ext>
      </extLst>
    </bk>
    <bk>
      <extLst>
        <ext xmlns:xlrd="http://schemas.microsoft.com/office/spreadsheetml/2017/richdata" uri="{3e2802c4-a4d2-4d8b-9148-e3be6c30e623}">
          <xlrd:rvb i="34481"/>
        </ext>
      </extLst>
    </bk>
    <bk>
      <extLst>
        <ext xmlns:xlrd="http://schemas.microsoft.com/office/spreadsheetml/2017/richdata" uri="{3e2802c4-a4d2-4d8b-9148-e3be6c30e623}">
          <xlrd:rvb i="34491"/>
        </ext>
      </extLst>
    </bk>
    <bk>
      <extLst>
        <ext xmlns:xlrd="http://schemas.microsoft.com/office/spreadsheetml/2017/richdata" uri="{3e2802c4-a4d2-4d8b-9148-e3be6c30e623}">
          <xlrd:rvb i="34500"/>
        </ext>
      </extLst>
    </bk>
    <bk>
      <extLst>
        <ext xmlns:xlrd="http://schemas.microsoft.com/office/spreadsheetml/2017/richdata" uri="{3e2802c4-a4d2-4d8b-9148-e3be6c30e623}">
          <xlrd:rvb i="34510"/>
        </ext>
      </extLst>
    </bk>
    <bk>
      <extLst>
        <ext xmlns:xlrd="http://schemas.microsoft.com/office/spreadsheetml/2017/richdata" uri="{3e2802c4-a4d2-4d8b-9148-e3be6c30e623}">
          <xlrd:rvb i="34517"/>
        </ext>
      </extLst>
    </bk>
    <bk>
      <extLst>
        <ext xmlns:xlrd="http://schemas.microsoft.com/office/spreadsheetml/2017/richdata" uri="{3e2802c4-a4d2-4d8b-9148-e3be6c30e623}">
          <xlrd:rvb i="34527"/>
        </ext>
      </extLst>
    </bk>
    <bk>
      <extLst>
        <ext xmlns:xlrd="http://schemas.microsoft.com/office/spreadsheetml/2017/richdata" uri="{3e2802c4-a4d2-4d8b-9148-e3be6c30e623}">
          <xlrd:rvb i="139"/>
        </ext>
      </extLst>
    </bk>
    <bk>
      <extLst>
        <ext xmlns:xlrd="http://schemas.microsoft.com/office/spreadsheetml/2017/richdata" uri="{3e2802c4-a4d2-4d8b-9148-e3be6c30e623}">
          <xlrd:rvb i="34535"/>
        </ext>
      </extLst>
    </bk>
    <bk>
      <extLst>
        <ext xmlns:xlrd="http://schemas.microsoft.com/office/spreadsheetml/2017/richdata" uri="{3e2802c4-a4d2-4d8b-9148-e3be6c30e623}">
          <xlrd:rvb i="34540"/>
        </ext>
      </extLst>
    </bk>
    <bk>
      <extLst>
        <ext xmlns:xlrd="http://schemas.microsoft.com/office/spreadsheetml/2017/richdata" uri="{3e2802c4-a4d2-4d8b-9148-e3be6c30e623}">
          <xlrd:rvb i="34547"/>
        </ext>
      </extLst>
    </bk>
    <bk>
      <extLst>
        <ext xmlns:xlrd="http://schemas.microsoft.com/office/spreadsheetml/2017/richdata" uri="{3e2802c4-a4d2-4d8b-9148-e3be6c30e623}">
          <xlrd:rvb i="34557"/>
        </ext>
      </extLst>
    </bk>
    <bk>
      <extLst>
        <ext xmlns:xlrd="http://schemas.microsoft.com/office/spreadsheetml/2017/richdata" uri="{3e2802c4-a4d2-4d8b-9148-e3be6c30e623}">
          <xlrd:rvb i="34564"/>
        </ext>
      </extLst>
    </bk>
    <bk>
      <extLst>
        <ext xmlns:xlrd="http://schemas.microsoft.com/office/spreadsheetml/2017/richdata" uri="{3e2802c4-a4d2-4d8b-9148-e3be6c30e623}">
          <xlrd:rvb i="34571"/>
        </ext>
      </extLst>
    </bk>
    <bk>
      <extLst>
        <ext xmlns:xlrd="http://schemas.microsoft.com/office/spreadsheetml/2017/richdata" uri="{3e2802c4-a4d2-4d8b-9148-e3be6c30e623}">
          <xlrd:rvb i="34581"/>
        </ext>
      </extLst>
    </bk>
    <bk>
      <extLst>
        <ext xmlns:xlrd="http://schemas.microsoft.com/office/spreadsheetml/2017/richdata" uri="{3e2802c4-a4d2-4d8b-9148-e3be6c30e623}">
          <xlrd:rvb i="34589"/>
        </ext>
      </extLst>
    </bk>
    <bk>
      <extLst>
        <ext xmlns:xlrd="http://schemas.microsoft.com/office/spreadsheetml/2017/richdata" uri="{3e2802c4-a4d2-4d8b-9148-e3be6c30e623}">
          <xlrd:rvb i="34596"/>
        </ext>
      </extLst>
    </bk>
    <bk>
      <extLst>
        <ext xmlns:xlrd="http://schemas.microsoft.com/office/spreadsheetml/2017/richdata" uri="{3e2802c4-a4d2-4d8b-9148-e3be6c30e623}">
          <xlrd:rvb i="34602"/>
        </ext>
      </extLst>
    </bk>
    <bk>
      <extLst>
        <ext xmlns:xlrd="http://schemas.microsoft.com/office/spreadsheetml/2017/richdata" uri="{3e2802c4-a4d2-4d8b-9148-e3be6c30e623}">
          <xlrd:rvb i="34609"/>
        </ext>
      </extLst>
    </bk>
    <bk>
      <extLst>
        <ext xmlns:xlrd="http://schemas.microsoft.com/office/spreadsheetml/2017/richdata" uri="{3e2802c4-a4d2-4d8b-9148-e3be6c30e623}">
          <xlrd:rvb i="34619"/>
        </ext>
      </extLst>
    </bk>
    <bk>
      <extLst>
        <ext xmlns:xlrd="http://schemas.microsoft.com/office/spreadsheetml/2017/richdata" uri="{3e2802c4-a4d2-4d8b-9148-e3be6c30e623}">
          <xlrd:rvb i="34626"/>
        </ext>
      </extLst>
    </bk>
    <bk>
      <extLst>
        <ext xmlns:xlrd="http://schemas.microsoft.com/office/spreadsheetml/2017/richdata" uri="{3e2802c4-a4d2-4d8b-9148-e3be6c30e623}">
          <xlrd:rvb i="34632"/>
        </ext>
      </extLst>
    </bk>
    <bk>
      <extLst>
        <ext xmlns:xlrd="http://schemas.microsoft.com/office/spreadsheetml/2017/richdata" uri="{3e2802c4-a4d2-4d8b-9148-e3be6c30e623}">
          <xlrd:rvb i="34642"/>
        </ext>
      </extLst>
    </bk>
    <bk>
      <extLst>
        <ext xmlns:xlrd="http://schemas.microsoft.com/office/spreadsheetml/2017/richdata" uri="{3e2802c4-a4d2-4d8b-9148-e3be6c30e623}">
          <xlrd:rvb i="34650"/>
        </ext>
      </extLst>
    </bk>
    <bk>
      <extLst>
        <ext xmlns:xlrd="http://schemas.microsoft.com/office/spreadsheetml/2017/richdata" uri="{3e2802c4-a4d2-4d8b-9148-e3be6c30e623}">
          <xlrd:rvb i="73"/>
        </ext>
      </extLst>
    </bk>
    <bk>
      <extLst>
        <ext xmlns:xlrd="http://schemas.microsoft.com/office/spreadsheetml/2017/richdata" uri="{3e2802c4-a4d2-4d8b-9148-e3be6c30e623}">
          <xlrd:rvb i="34658"/>
        </ext>
      </extLst>
    </bk>
    <bk>
      <extLst>
        <ext xmlns:xlrd="http://schemas.microsoft.com/office/spreadsheetml/2017/richdata" uri="{3e2802c4-a4d2-4d8b-9148-e3be6c30e623}">
          <xlrd:rvb i="34668"/>
        </ext>
      </extLst>
    </bk>
    <bk>
      <extLst>
        <ext xmlns:xlrd="http://schemas.microsoft.com/office/spreadsheetml/2017/richdata" uri="{3e2802c4-a4d2-4d8b-9148-e3be6c30e623}">
          <xlrd:rvb i="34674"/>
        </ext>
      </extLst>
    </bk>
    <bk>
      <extLst>
        <ext xmlns:xlrd="http://schemas.microsoft.com/office/spreadsheetml/2017/richdata" uri="{3e2802c4-a4d2-4d8b-9148-e3be6c30e623}">
          <xlrd:rvb i="34682"/>
        </ext>
      </extLst>
    </bk>
    <bk>
      <extLst>
        <ext xmlns:xlrd="http://schemas.microsoft.com/office/spreadsheetml/2017/richdata" uri="{3e2802c4-a4d2-4d8b-9148-e3be6c30e623}">
          <xlrd:rvb i="34689"/>
        </ext>
      </extLst>
    </bk>
    <bk>
      <extLst>
        <ext xmlns:xlrd="http://schemas.microsoft.com/office/spreadsheetml/2017/richdata" uri="{3e2802c4-a4d2-4d8b-9148-e3be6c30e623}">
          <xlrd:rvb i="34696"/>
        </ext>
      </extLst>
    </bk>
    <bk>
      <extLst>
        <ext xmlns:xlrd="http://schemas.microsoft.com/office/spreadsheetml/2017/richdata" uri="{3e2802c4-a4d2-4d8b-9148-e3be6c30e623}">
          <xlrd:rvb i="34704"/>
        </ext>
      </extLst>
    </bk>
    <bk>
      <extLst>
        <ext xmlns:xlrd="http://schemas.microsoft.com/office/spreadsheetml/2017/richdata" uri="{3e2802c4-a4d2-4d8b-9148-e3be6c30e623}">
          <xlrd:rvb i="34712"/>
        </ext>
      </extLst>
    </bk>
    <bk>
      <extLst>
        <ext xmlns:xlrd="http://schemas.microsoft.com/office/spreadsheetml/2017/richdata" uri="{3e2802c4-a4d2-4d8b-9148-e3be6c30e623}">
          <xlrd:rvb i="34719"/>
        </ext>
      </extLst>
    </bk>
    <bk>
      <extLst>
        <ext xmlns:xlrd="http://schemas.microsoft.com/office/spreadsheetml/2017/richdata" uri="{3e2802c4-a4d2-4d8b-9148-e3be6c30e623}">
          <xlrd:rvb i="34726"/>
        </ext>
      </extLst>
    </bk>
    <bk>
      <extLst>
        <ext xmlns:xlrd="http://schemas.microsoft.com/office/spreadsheetml/2017/richdata" uri="{3e2802c4-a4d2-4d8b-9148-e3be6c30e623}">
          <xlrd:rvb i="34733"/>
        </ext>
      </extLst>
    </bk>
    <bk>
      <extLst>
        <ext xmlns:xlrd="http://schemas.microsoft.com/office/spreadsheetml/2017/richdata" uri="{3e2802c4-a4d2-4d8b-9148-e3be6c30e623}">
          <xlrd:rvb i="34740"/>
        </ext>
      </extLst>
    </bk>
    <bk>
      <extLst>
        <ext xmlns:xlrd="http://schemas.microsoft.com/office/spreadsheetml/2017/richdata" uri="{3e2802c4-a4d2-4d8b-9148-e3be6c30e623}">
          <xlrd:rvb i="34807"/>
        </ext>
      </extLst>
    </bk>
    <bk>
      <extLst>
        <ext xmlns:xlrd="http://schemas.microsoft.com/office/spreadsheetml/2017/richdata" uri="{3e2802c4-a4d2-4d8b-9148-e3be6c30e623}">
          <xlrd:rvb i="34812"/>
        </ext>
      </extLst>
    </bk>
    <bk>
      <extLst>
        <ext xmlns:xlrd="http://schemas.microsoft.com/office/spreadsheetml/2017/richdata" uri="{3e2802c4-a4d2-4d8b-9148-e3be6c30e623}">
          <xlrd:rvb i="34819"/>
        </ext>
      </extLst>
    </bk>
    <bk>
      <extLst>
        <ext xmlns:xlrd="http://schemas.microsoft.com/office/spreadsheetml/2017/richdata" uri="{3e2802c4-a4d2-4d8b-9148-e3be6c30e623}">
          <xlrd:rvb i="34827"/>
        </ext>
      </extLst>
    </bk>
    <bk>
      <extLst>
        <ext xmlns:xlrd="http://schemas.microsoft.com/office/spreadsheetml/2017/richdata" uri="{3e2802c4-a4d2-4d8b-9148-e3be6c30e623}">
          <xlrd:rvb i="34835"/>
        </ext>
      </extLst>
    </bk>
    <bk>
      <extLst>
        <ext xmlns:xlrd="http://schemas.microsoft.com/office/spreadsheetml/2017/richdata" uri="{3e2802c4-a4d2-4d8b-9148-e3be6c30e623}">
          <xlrd:rvb i="34843"/>
        </ext>
      </extLst>
    </bk>
    <bk>
      <extLst>
        <ext xmlns:xlrd="http://schemas.microsoft.com/office/spreadsheetml/2017/richdata" uri="{3e2802c4-a4d2-4d8b-9148-e3be6c30e623}">
          <xlrd:rvb i="34850"/>
        </ext>
      </extLst>
    </bk>
    <bk>
      <extLst>
        <ext xmlns:xlrd="http://schemas.microsoft.com/office/spreadsheetml/2017/richdata" uri="{3e2802c4-a4d2-4d8b-9148-e3be6c30e623}">
          <xlrd:rvb i="34858"/>
        </ext>
      </extLst>
    </bk>
    <bk>
      <extLst>
        <ext xmlns:xlrd="http://schemas.microsoft.com/office/spreadsheetml/2017/richdata" uri="{3e2802c4-a4d2-4d8b-9148-e3be6c30e623}">
          <xlrd:rvb i="34866"/>
        </ext>
      </extLst>
    </bk>
    <bk>
      <extLst>
        <ext xmlns:xlrd="http://schemas.microsoft.com/office/spreadsheetml/2017/richdata" uri="{3e2802c4-a4d2-4d8b-9148-e3be6c30e623}">
          <xlrd:rvb i="34875"/>
        </ext>
      </extLst>
    </bk>
    <bk>
      <extLst>
        <ext xmlns:xlrd="http://schemas.microsoft.com/office/spreadsheetml/2017/richdata" uri="{3e2802c4-a4d2-4d8b-9148-e3be6c30e623}">
          <xlrd:rvb i="34882"/>
        </ext>
      </extLst>
    </bk>
    <bk>
      <extLst>
        <ext xmlns:xlrd="http://schemas.microsoft.com/office/spreadsheetml/2017/richdata" uri="{3e2802c4-a4d2-4d8b-9148-e3be6c30e623}">
          <xlrd:rvb i="34892"/>
        </ext>
      </extLst>
    </bk>
    <bk>
      <extLst>
        <ext xmlns:xlrd="http://schemas.microsoft.com/office/spreadsheetml/2017/richdata" uri="{3e2802c4-a4d2-4d8b-9148-e3be6c30e623}">
          <xlrd:rvb i="34900"/>
        </ext>
      </extLst>
    </bk>
    <bk>
      <extLst>
        <ext xmlns:xlrd="http://schemas.microsoft.com/office/spreadsheetml/2017/richdata" uri="{3e2802c4-a4d2-4d8b-9148-e3be6c30e623}">
          <xlrd:rvb i="34910"/>
        </ext>
      </extLst>
    </bk>
    <bk>
      <extLst>
        <ext xmlns:xlrd="http://schemas.microsoft.com/office/spreadsheetml/2017/richdata" uri="{3e2802c4-a4d2-4d8b-9148-e3be6c30e623}">
          <xlrd:rvb i="34918"/>
        </ext>
      </extLst>
    </bk>
    <bk>
      <extLst>
        <ext xmlns:xlrd="http://schemas.microsoft.com/office/spreadsheetml/2017/richdata" uri="{3e2802c4-a4d2-4d8b-9148-e3be6c30e623}">
          <xlrd:rvb i="34926"/>
        </ext>
      </extLst>
    </bk>
    <bk>
      <extLst>
        <ext xmlns:xlrd="http://schemas.microsoft.com/office/spreadsheetml/2017/richdata" uri="{3e2802c4-a4d2-4d8b-9148-e3be6c30e623}">
          <xlrd:rvb i="34936"/>
        </ext>
      </extLst>
    </bk>
    <bk>
      <extLst>
        <ext xmlns:xlrd="http://schemas.microsoft.com/office/spreadsheetml/2017/richdata" uri="{3e2802c4-a4d2-4d8b-9148-e3be6c30e623}">
          <xlrd:rvb i="34944"/>
        </ext>
      </extLst>
    </bk>
    <bk>
      <extLst>
        <ext xmlns:xlrd="http://schemas.microsoft.com/office/spreadsheetml/2017/richdata" uri="{3e2802c4-a4d2-4d8b-9148-e3be6c30e623}">
          <xlrd:rvb i="34952"/>
        </ext>
      </extLst>
    </bk>
    <bk>
      <extLst>
        <ext xmlns:xlrd="http://schemas.microsoft.com/office/spreadsheetml/2017/richdata" uri="{3e2802c4-a4d2-4d8b-9148-e3be6c30e623}">
          <xlrd:rvb i="34959"/>
        </ext>
      </extLst>
    </bk>
    <bk>
      <extLst>
        <ext xmlns:xlrd="http://schemas.microsoft.com/office/spreadsheetml/2017/richdata" uri="{3e2802c4-a4d2-4d8b-9148-e3be6c30e623}">
          <xlrd:rvb i="34967"/>
        </ext>
      </extLst>
    </bk>
    <bk>
      <extLst>
        <ext xmlns:xlrd="http://schemas.microsoft.com/office/spreadsheetml/2017/richdata" uri="{3e2802c4-a4d2-4d8b-9148-e3be6c30e623}">
          <xlrd:rvb i="34975"/>
        </ext>
      </extLst>
    </bk>
    <bk>
      <extLst>
        <ext xmlns:xlrd="http://schemas.microsoft.com/office/spreadsheetml/2017/richdata" uri="{3e2802c4-a4d2-4d8b-9148-e3be6c30e623}">
          <xlrd:rvb i="34982"/>
        </ext>
      </extLst>
    </bk>
    <bk>
      <extLst>
        <ext xmlns:xlrd="http://schemas.microsoft.com/office/spreadsheetml/2017/richdata" uri="{3e2802c4-a4d2-4d8b-9148-e3be6c30e623}">
          <xlrd:rvb i="34992"/>
        </ext>
      </extLst>
    </bk>
    <bk>
      <extLst>
        <ext xmlns:xlrd="http://schemas.microsoft.com/office/spreadsheetml/2017/richdata" uri="{3e2802c4-a4d2-4d8b-9148-e3be6c30e623}">
          <xlrd:rvb i="35000"/>
        </ext>
      </extLst>
    </bk>
    <bk>
      <extLst>
        <ext xmlns:xlrd="http://schemas.microsoft.com/office/spreadsheetml/2017/richdata" uri="{3e2802c4-a4d2-4d8b-9148-e3be6c30e623}">
          <xlrd:rvb i="35008"/>
        </ext>
      </extLst>
    </bk>
    <bk>
      <extLst>
        <ext xmlns:xlrd="http://schemas.microsoft.com/office/spreadsheetml/2017/richdata" uri="{3e2802c4-a4d2-4d8b-9148-e3be6c30e623}">
          <xlrd:rvb i="35016"/>
        </ext>
      </extLst>
    </bk>
    <bk>
      <extLst>
        <ext xmlns:xlrd="http://schemas.microsoft.com/office/spreadsheetml/2017/richdata" uri="{3e2802c4-a4d2-4d8b-9148-e3be6c30e623}">
          <xlrd:rvb i="35025"/>
        </ext>
      </extLst>
    </bk>
    <bk>
      <extLst>
        <ext xmlns:xlrd="http://schemas.microsoft.com/office/spreadsheetml/2017/richdata" uri="{3e2802c4-a4d2-4d8b-9148-e3be6c30e623}">
          <xlrd:rvb i="35033"/>
        </ext>
      </extLst>
    </bk>
    <bk>
      <extLst>
        <ext xmlns:xlrd="http://schemas.microsoft.com/office/spreadsheetml/2017/richdata" uri="{3e2802c4-a4d2-4d8b-9148-e3be6c30e623}">
          <xlrd:rvb i="35041"/>
        </ext>
      </extLst>
    </bk>
    <bk>
      <extLst>
        <ext xmlns:xlrd="http://schemas.microsoft.com/office/spreadsheetml/2017/richdata" uri="{3e2802c4-a4d2-4d8b-9148-e3be6c30e623}">
          <xlrd:rvb i="35046"/>
        </ext>
      </extLst>
    </bk>
    <bk>
      <extLst>
        <ext xmlns:xlrd="http://schemas.microsoft.com/office/spreadsheetml/2017/richdata" uri="{3e2802c4-a4d2-4d8b-9148-e3be6c30e623}">
          <xlrd:rvb i="35053"/>
        </ext>
      </extLst>
    </bk>
    <bk>
      <extLst>
        <ext xmlns:xlrd="http://schemas.microsoft.com/office/spreadsheetml/2017/richdata" uri="{3e2802c4-a4d2-4d8b-9148-e3be6c30e623}">
          <xlrd:rvb i="35058"/>
        </ext>
      </extLst>
    </bk>
    <bk>
      <extLst>
        <ext xmlns:xlrd="http://schemas.microsoft.com/office/spreadsheetml/2017/richdata" uri="{3e2802c4-a4d2-4d8b-9148-e3be6c30e623}">
          <xlrd:rvb i="35064"/>
        </ext>
      </extLst>
    </bk>
    <bk>
      <extLst>
        <ext xmlns:xlrd="http://schemas.microsoft.com/office/spreadsheetml/2017/richdata" uri="{3e2802c4-a4d2-4d8b-9148-e3be6c30e623}">
          <xlrd:rvb i="35073"/>
        </ext>
      </extLst>
    </bk>
    <bk>
      <extLst>
        <ext xmlns:xlrd="http://schemas.microsoft.com/office/spreadsheetml/2017/richdata" uri="{3e2802c4-a4d2-4d8b-9148-e3be6c30e623}">
          <xlrd:rvb i="35081"/>
        </ext>
      </extLst>
    </bk>
    <bk>
      <extLst>
        <ext xmlns:xlrd="http://schemas.microsoft.com/office/spreadsheetml/2017/richdata" uri="{3e2802c4-a4d2-4d8b-9148-e3be6c30e623}">
          <xlrd:rvb i="35091"/>
        </ext>
      </extLst>
    </bk>
    <bk>
      <extLst>
        <ext xmlns:xlrd="http://schemas.microsoft.com/office/spreadsheetml/2017/richdata" uri="{3e2802c4-a4d2-4d8b-9148-e3be6c30e623}">
          <xlrd:rvb i="35101"/>
        </ext>
      </extLst>
    </bk>
    <bk>
      <extLst>
        <ext xmlns:xlrd="http://schemas.microsoft.com/office/spreadsheetml/2017/richdata" uri="{3e2802c4-a4d2-4d8b-9148-e3be6c30e623}">
          <xlrd:rvb i="35108"/>
        </ext>
      </extLst>
    </bk>
    <bk>
      <extLst>
        <ext xmlns:xlrd="http://schemas.microsoft.com/office/spreadsheetml/2017/richdata" uri="{3e2802c4-a4d2-4d8b-9148-e3be6c30e623}">
          <xlrd:rvb i="35116"/>
        </ext>
      </extLst>
    </bk>
    <bk>
      <extLst>
        <ext xmlns:xlrd="http://schemas.microsoft.com/office/spreadsheetml/2017/richdata" uri="{3e2802c4-a4d2-4d8b-9148-e3be6c30e623}">
          <xlrd:rvb i="35125"/>
        </ext>
      </extLst>
    </bk>
    <bk>
      <extLst>
        <ext xmlns:xlrd="http://schemas.microsoft.com/office/spreadsheetml/2017/richdata" uri="{3e2802c4-a4d2-4d8b-9148-e3be6c30e623}">
          <xlrd:rvb i="35135"/>
        </ext>
      </extLst>
    </bk>
    <bk>
      <extLst>
        <ext xmlns:xlrd="http://schemas.microsoft.com/office/spreadsheetml/2017/richdata" uri="{3e2802c4-a4d2-4d8b-9148-e3be6c30e623}">
          <xlrd:rvb i="35144"/>
        </ext>
      </extLst>
    </bk>
    <bk>
      <extLst>
        <ext xmlns:xlrd="http://schemas.microsoft.com/office/spreadsheetml/2017/richdata" uri="{3e2802c4-a4d2-4d8b-9148-e3be6c30e623}">
          <xlrd:rvb i="35151"/>
        </ext>
      </extLst>
    </bk>
    <bk>
      <extLst>
        <ext xmlns:xlrd="http://schemas.microsoft.com/office/spreadsheetml/2017/richdata" uri="{3e2802c4-a4d2-4d8b-9148-e3be6c30e623}">
          <xlrd:rvb i="35159"/>
        </ext>
      </extLst>
    </bk>
    <bk>
      <extLst>
        <ext xmlns:xlrd="http://schemas.microsoft.com/office/spreadsheetml/2017/richdata" uri="{3e2802c4-a4d2-4d8b-9148-e3be6c30e623}">
          <xlrd:rvb i="35164"/>
        </ext>
      </extLst>
    </bk>
    <bk>
      <extLst>
        <ext xmlns:xlrd="http://schemas.microsoft.com/office/spreadsheetml/2017/richdata" uri="{3e2802c4-a4d2-4d8b-9148-e3be6c30e623}">
          <xlrd:rvb i="35174"/>
        </ext>
      </extLst>
    </bk>
    <bk>
      <extLst>
        <ext xmlns:xlrd="http://schemas.microsoft.com/office/spreadsheetml/2017/richdata" uri="{3e2802c4-a4d2-4d8b-9148-e3be6c30e623}">
          <xlrd:rvb i="35181"/>
        </ext>
      </extLst>
    </bk>
    <bk>
      <extLst>
        <ext xmlns:xlrd="http://schemas.microsoft.com/office/spreadsheetml/2017/richdata" uri="{3e2802c4-a4d2-4d8b-9148-e3be6c30e623}">
          <xlrd:rvb i="35187"/>
        </ext>
      </extLst>
    </bk>
    <bk>
      <extLst>
        <ext xmlns:xlrd="http://schemas.microsoft.com/office/spreadsheetml/2017/richdata" uri="{3e2802c4-a4d2-4d8b-9148-e3be6c30e623}">
          <xlrd:rvb i="35195"/>
        </ext>
      </extLst>
    </bk>
    <bk>
      <extLst>
        <ext xmlns:xlrd="http://schemas.microsoft.com/office/spreadsheetml/2017/richdata" uri="{3e2802c4-a4d2-4d8b-9148-e3be6c30e623}">
          <xlrd:rvb i="35203"/>
        </ext>
      </extLst>
    </bk>
    <bk>
      <extLst>
        <ext xmlns:xlrd="http://schemas.microsoft.com/office/spreadsheetml/2017/richdata" uri="{3e2802c4-a4d2-4d8b-9148-e3be6c30e623}">
          <xlrd:rvb i="35210"/>
        </ext>
      </extLst>
    </bk>
    <bk>
      <extLst>
        <ext xmlns:xlrd="http://schemas.microsoft.com/office/spreadsheetml/2017/richdata" uri="{3e2802c4-a4d2-4d8b-9148-e3be6c30e623}">
          <xlrd:rvb i="35217"/>
        </ext>
      </extLst>
    </bk>
    <bk>
      <extLst>
        <ext xmlns:xlrd="http://schemas.microsoft.com/office/spreadsheetml/2017/richdata" uri="{3e2802c4-a4d2-4d8b-9148-e3be6c30e623}">
          <xlrd:rvb i="35227"/>
        </ext>
      </extLst>
    </bk>
    <bk>
      <extLst>
        <ext xmlns:xlrd="http://schemas.microsoft.com/office/spreadsheetml/2017/richdata" uri="{3e2802c4-a4d2-4d8b-9148-e3be6c30e623}">
          <xlrd:rvb i="35234"/>
        </ext>
      </extLst>
    </bk>
    <bk>
      <extLst>
        <ext xmlns:xlrd="http://schemas.microsoft.com/office/spreadsheetml/2017/richdata" uri="{3e2802c4-a4d2-4d8b-9148-e3be6c30e623}">
          <xlrd:rvb i="35240"/>
        </ext>
      </extLst>
    </bk>
    <bk>
      <extLst>
        <ext xmlns:xlrd="http://schemas.microsoft.com/office/spreadsheetml/2017/richdata" uri="{3e2802c4-a4d2-4d8b-9148-e3be6c30e623}">
          <xlrd:rvb i="35247"/>
        </ext>
      </extLst>
    </bk>
    <bk>
      <extLst>
        <ext xmlns:xlrd="http://schemas.microsoft.com/office/spreadsheetml/2017/richdata" uri="{3e2802c4-a4d2-4d8b-9148-e3be6c30e623}">
          <xlrd:rvb i="35253"/>
        </ext>
      </extLst>
    </bk>
    <bk>
      <extLst>
        <ext xmlns:xlrd="http://schemas.microsoft.com/office/spreadsheetml/2017/richdata" uri="{3e2802c4-a4d2-4d8b-9148-e3be6c30e623}">
          <xlrd:rvb i="35261"/>
        </ext>
      </extLst>
    </bk>
    <bk>
      <extLst>
        <ext xmlns:xlrd="http://schemas.microsoft.com/office/spreadsheetml/2017/richdata" uri="{3e2802c4-a4d2-4d8b-9148-e3be6c30e623}">
          <xlrd:rvb i="35270"/>
        </ext>
      </extLst>
    </bk>
    <bk>
      <extLst>
        <ext xmlns:xlrd="http://schemas.microsoft.com/office/spreadsheetml/2017/richdata" uri="{3e2802c4-a4d2-4d8b-9148-e3be6c30e623}">
          <xlrd:rvb i="35280"/>
        </ext>
      </extLst>
    </bk>
    <bk>
      <extLst>
        <ext xmlns:xlrd="http://schemas.microsoft.com/office/spreadsheetml/2017/richdata" uri="{3e2802c4-a4d2-4d8b-9148-e3be6c30e623}">
          <xlrd:rvb i="35287"/>
        </ext>
      </extLst>
    </bk>
    <bk>
      <extLst>
        <ext xmlns:xlrd="http://schemas.microsoft.com/office/spreadsheetml/2017/richdata" uri="{3e2802c4-a4d2-4d8b-9148-e3be6c30e623}">
          <xlrd:rvb i="35294"/>
        </ext>
      </extLst>
    </bk>
    <bk>
      <extLst>
        <ext xmlns:xlrd="http://schemas.microsoft.com/office/spreadsheetml/2017/richdata" uri="{3e2802c4-a4d2-4d8b-9148-e3be6c30e623}">
          <xlrd:rvb i="35304"/>
        </ext>
      </extLst>
    </bk>
    <bk>
      <extLst>
        <ext xmlns:xlrd="http://schemas.microsoft.com/office/spreadsheetml/2017/richdata" uri="{3e2802c4-a4d2-4d8b-9148-e3be6c30e623}">
          <xlrd:rvb i="35309"/>
        </ext>
      </extLst>
    </bk>
    <bk>
      <extLst>
        <ext xmlns:xlrd="http://schemas.microsoft.com/office/spreadsheetml/2017/richdata" uri="{3e2802c4-a4d2-4d8b-9148-e3be6c30e623}">
          <xlrd:rvb i="35316"/>
        </ext>
      </extLst>
    </bk>
    <bk>
      <extLst>
        <ext xmlns:xlrd="http://schemas.microsoft.com/office/spreadsheetml/2017/richdata" uri="{3e2802c4-a4d2-4d8b-9148-e3be6c30e623}">
          <xlrd:rvb i="35324"/>
        </ext>
      </extLst>
    </bk>
    <bk>
      <extLst>
        <ext xmlns:xlrd="http://schemas.microsoft.com/office/spreadsheetml/2017/richdata" uri="{3e2802c4-a4d2-4d8b-9148-e3be6c30e623}">
          <xlrd:rvb i="35332"/>
        </ext>
      </extLst>
    </bk>
    <bk>
      <extLst>
        <ext xmlns:xlrd="http://schemas.microsoft.com/office/spreadsheetml/2017/richdata" uri="{3e2802c4-a4d2-4d8b-9148-e3be6c30e623}">
          <xlrd:rvb i="35339"/>
        </ext>
      </extLst>
    </bk>
    <bk>
      <extLst>
        <ext xmlns:xlrd="http://schemas.microsoft.com/office/spreadsheetml/2017/richdata" uri="{3e2802c4-a4d2-4d8b-9148-e3be6c30e623}">
          <xlrd:rvb i="35346"/>
        </ext>
      </extLst>
    </bk>
    <bk>
      <extLst>
        <ext xmlns:xlrd="http://schemas.microsoft.com/office/spreadsheetml/2017/richdata" uri="{3e2802c4-a4d2-4d8b-9148-e3be6c30e623}">
          <xlrd:rvb i="35352"/>
        </ext>
      </extLst>
    </bk>
    <bk>
      <extLst>
        <ext xmlns:xlrd="http://schemas.microsoft.com/office/spreadsheetml/2017/richdata" uri="{3e2802c4-a4d2-4d8b-9148-e3be6c30e623}">
          <xlrd:rvb i="35360"/>
        </ext>
      </extLst>
    </bk>
    <bk>
      <extLst>
        <ext xmlns:xlrd="http://schemas.microsoft.com/office/spreadsheetml/2017/richdata" uri="{3e2802c4-a4d2-4d8b-9148-e3be6c30e623}">
          <xlrd:rvb i="35368"/>
        </ext>
      </extLst>
    </bk>
    <bk>
      <extLst>
        <ext xmlns:xlrd="http://schemas.microsoft.com/office/spreadsheetml/2017/richdata" uri="{3e2802c4-a4d2-4d8b-9148-e3be6c30e623}">
          <xlrd:rvb i="35376"/>
        </ext>
      </extLst>
    </bk>
    <bk>
      <extLst>
        <ext xmlns:xlrd="http://schemas.microsoft.com/office/spreadsheetml/2017/richdata" uri="{3e2802c4-a4d2-4d8b-9148-e3be6c30e623}">
          <xlrd:rvb i="35383"/>
        </ext>
      </extLst>
    </bk>
    <bk>
      <extLst>
        <ext xmlns:xlrd="http://schemas.microsoft.com/office/spreadsheetml/2017/richdata" uri="{3e2802c4-a4d2-4d8b-9148-e3be6c30e623}">
          <xlrd:rvb i="35392"/>
        </ext>
      </extLst>
    </bk>
    <bk>
      <extLst>
        <ext xmlns:xlrd="http://schemas.microsoft.com/office/spreadsheetml/2017/richdata" uri="{3e2802c4-a4d2-4d8b-9148-e3be6c30e623}">
          <xlrd:rvb i="35402"/>
        </ext>
      </extLst>
    </bk>
    <bk>
      <extLst>
        <ext xmlns:xlrd="http://schemas.microsoft.com/office/spreadsheetml/2017/richdata" uri="{3e2802c4-a4d2-4d8b-9148-e3be6c30e623}">
          <xlrd:rvb i="35409"/>
        </ext>
      </extLst>
    </bk>
    <bk>
      <extLst>
        <ext xmlns:xlrd="http://schemas.microsoft.com/office/spreadsheetml/2017/richdata" uri="{3e2802c4-a4d2-4d8b-9148-e3be6c30e623}">
          <xlrd:rvb i="35417"/>
        </ext>
      </extLst>
    </bk>
    <bk>
      <extLst>
        <ext xmlns:xlrd="http://schemas.microsoft.com/office/spreadsheetml/2017/richdata" uri="{3e2802c4-a4d2-4d8b-9148-e3be6c30e623}">
          <xlrd:rvb i="35424"/>
        </ext>
      </extLst>
    </bk>
    <bk>
      <extLst>
        <ext xmlns:xlrd="http://schemas.microsoft.com/office/spreadsheetml/2017/richdata" uri="{3e2802c4-a4d2-4d8b-9148-e3be6c30e623}">
          <xlrd:rvb i="35432"/>
        </ext>
      </extLst>
    </bk>
    <bk>
      <extLst>
        <ext xmlns:xlrd="http://schemas.microsoft.com/office/spreadsheetml/2017/richdata" uri="{3e2802c4-a4d2-4d8b-9148-e3be6c30e623}">
          <xlrd:rvb i="35442"/>
        </ext>
      </extLst>
    </bk>
    <bk>
      <extLst>
        <ext xmlns:xlrd="http://schemas.microsoft.com/office/spreadsheetml/2017/richdata" uri="{3e2802c4-a4d2-4d8b-9148-e3be6c30e623}">
          <xlrd:rvb i="35452"/>
        </ext>
      </extLst>
    </bk>
    <bk>
      <extLst>
        <ext xmlns:xlrd="http://schemas.microsoft.com/office/spreadsheetml/2017/richdata" uri="{3e2802c4-a4d2-4d8b-9148-e3be6c30e623}">
          <xlrd:rvb i="35458"/>
        </ext>
      </extLst>
    </bk>
    <bk>
      <extLst>
        <ext xmlns:xlrd="http://schemas.microsoft.com/office/spreadsheetml/2017/richdata" uri="{3e2802c4-a4d2-4d8b-9148-e3be6c30e623}">
          <xlrd:rvb i="35465"/>
        </ext>
      </extLst>
    </bk>
    <bk>
      <extLst>
        <ext xmlns:xlrd="http://schemas.microsoft.com/office/spreadsheetml/2017/richdata" uri="{3e2802c4-a4d2-4d8b-9148-e3be6c30e623}">
          <xlrd:rvb i="35473"/>
        </ext>
      </extLst>
    </bk>
    <bk>
      <extLst>
        <ext xmlns:xlrd="http://schemas.microsoft.com/office/spreadsheetml/2017/richdata" uri="{3e2802c4-a4d2-4d8b-9148-e3be6c30e623}">
          <xlrd:rvb i="35481"/>
        </ext>
      </extLst>
    </bk>
    <bk>
      <extLst>
        <ext xmlns:xlrd="http://schemas.microsoft.com/office/spreadsheetml/2017/richdata" uri="{3e2802c4-a4d2-4d8b-9148-e3be6c30e623}">
          <xlrd:rvb i="35490"/>
        </ext>
      </extLst>
    </bk>
    <bk>
      <extLst>
        <ext xmlns:xlrd="http://schemas.microsoft.com/office/spreadsheetml/2017/richdata" uri="{3e2802c4-a4d2-4d8b-9148-e3be6c30e623}">
          <xlrd:rvb i="35497"/>
        </ext>
      </extLst>
    </bk>
    <bk>
      <extLst>
        <ext xmlns:xlrd="http://schemas.microsoft.com/office/spreadsheetml/2017/richdata" uri="{3e2802c4-a4d2-4d8b-9148-e3be6c30e623}">
          <xlrd:rvb i="35506"/>
        </ext>
      </extLst>
    </bk>
    <bk>
      <extLst>
        <ext xmlns:xlrd="http://schemas.microsoft.com/office/spreadsheetml/2017/richdata" uri="{3e2802c4-a4d2-4d8b-9148-e3be6c30e623}">
          <xlrd:rvb i="35513"/>
        </ext>
      </extLst>
    </bk>
    <bk>
      <extLst>
        <ext xmlns:xlrd="http://schemas.microsoft.com/office/spreadsheetml/2017/richdata" uri="{3e2802c4-a4d2-4d8b-9148-e3be6c30e623}">
          <xlrd:rvb i="35523"/>
        </ext>
      </extLst>
    </bk>
    <bk>
      <extLst>
        <ext xmlns:xlrd="http://schemas.microsoft.com/office/spreadsheetml/2017/richdata" uri="{3e2802c4-a4d2-4d8b-9148-e3be6c30e623}">
          <xlrd:rvb i="35530"/>
        </ext>
      </extLst>
    </bk>
    <bk>
      <extLst>
        <ext xmlns:xlrd="http://schemas.microsoft.com/office/spreadsheetml/2017/richdata" uri="{3e2802c4-a4d2-4d8b-9148-e3be6c30e623}">
          <xlrd:rvb i="35538"/>
        </ext>
      </extLst>
    </bk>
    <bk>
      <extLst>
        <ext xmlns:xlrd="http://schemas.microsoft.com/office/spreadsheetml/2017/richdata" uri="{3e2802c4-a4d2-4d8b-9148-e3be6c30e623}">
          <xlrd:rvb i="35545"/>
        </ext>
      </extLst>
    </bk>
    <bk>
      <extLst>
        <ext xmlns:xlrd="http://schemas.microsoft.com/office/spreadsheetml/2017/richdata" uri="{3e2802c4-a4d2-4d8b-9148-e3be6c30e623}">
          <xlrd:rvb i="35553"/>
        </ext>
      </extLst>
    </bk>
    <bk>
      <extLst>
        <ext xmlns:xlrd="http://schemas.microsoft.com/office/spreadsheetml/2017/richdata" uri="{3e2802c4-a4d2-4d8b-9148-e3be6c30e623}">
          <xlrd:rvb i="35561"/>
        </ext>
      </extLst>
    </bk>
    <bk>
      <extLst>
        <ext xmlns:xlrd="http://schemas.microsoft.com/office/spreadsheetml/2017/richdata" uri="{3e2802c4-a4d2-4d8b-9148-e3be6c30e623}">
          <xlrd:rvb i="35569"/>
        </ext>
      </extLst>
    </bk>
    <bk>
      <extLst>
        <ext xmlns:xlrd="http://schemas.microsoft.com/office/spreadsheetml/2017/richdata" uri="{3e2802c4-a4d2-4d8b-9148-e3be6c30e623}">
          <xlrd:rvb i="35577"/>
        </ext>
      </extLst>
    </bk>
    <bk>
      <extLst>
        <ext xmlns:xlrd="http://schemas.microsoft.com/office/spreadsheetml/2017/richdata" uri="{3e2802c4-a4d2-4d8b-9148-e3be6c30e623}">
          <xlrd:rvb i="35584"/>
        </ext>
      </extLst>
    </bk>
    <bk>
      <extLst>
        <ext xmlns:xlrd="http://schemas.microsoft.com/office/spreadsheetml/2017/richdata" uri="{3e2802c4-a4d2-4d8b-9148-e3be6c30e623}">
          <xlrd:rvb i="35594"/>
        </ext>
      </extLst>
    </bk>
    <bk>
      <extLst>
        <ext xmlns:xlrd="http://schemas.microsoft.com/office/spreadsheetml/2017/richdata" uri="{3e2802c4-a4d2-4d8b-9148-e3be6c30e623}">
          <xlrd:rvb i="35603"/>
        </ext>
      </extLst>
    </bk>
    <bk>
      <extLst>
        <ext xmlns:xlrd="http://schemas.microsoft.com/office/spreadsheetml/2017/richdata" uri="{3e2802c4-a4d2-4d8b-9148-e3be6c30e623}">
          <xlrd:rvb i="35611"/>
        </ext>
      </extLst>
    </bk>
    <bk>
      <extLst>
        <ext xmlns:xlrd="http://schemas.microsoft.com/office/spreadsheetml/2017/richdata" uri="{3e2802c4-a4d2-4d8b-9148-e3be6c30e623}">
          <xlrd:rvb i="35621"/>
        </ext>
      </extLst>
    </bk>
    <bk>
      <extLst>
        <ext xmlns:xlrd="http://schemas.microsoft.com/office/spreadsheetml/2017/richdata" uri="{3e2802c4-a4d2-4d8b-9148-e3be6c30e623}">
          <xlrd:rvb i="35631"/>
        </ext>
      </extLst>
    </bk>
    <bk>
      <extLst>
        <ext xmlns:xlrd="http://schemas.microsoft.com/office/spreadsheetml/2017/richdata" uri="{3e2802c4-a4d2-4d8b-9148-e3be6c30e623}">
          <xlrd:rvb i="35638"/>
        </ext>
      </extLst>
    </bk>
    <bk>
      <extLst>
        <ext xmlns:xlrd="http://schemas.microsoft.com/office/spreadsheetml/2017/richdata" uri="{3e2802c4-a4d2-4d8b-9148-e3be6c30e623}">
          <xlrd:rvb i="35645"/>
        </ext>
      </extLst>
    </bk>
    <bk>
      <extLst>
        <ext xmlns:xlrd="http://schemas.microsoft.com/office/spreadsheetml/2017/richdata" uri="{3e2802c4-a4d2-4d8b-9148-e3be6c30e623}">
          <xlrd:rvb i="35652"/>
        </ext>
      </extLst>
    </bk>
    <bk>
      <extLst>
        <ext xmlns:xlrd="http://schemas.microsoft.com/office/spreadsheetml/2017/richdata" uri="{3e2802c4-a4d2-4d8b-9148-e3be6c30e623}">
          <xlrd:rvb i="35662"/>
        </ext>
      </extLst>
    </bk>
    <bk>
      <extLst>
        <ext xmlns:xlrd="http://schemas.microsoft.com/office/spreadsheetml/2017/richdata" uri="{3e2802c4-a4d2-4d8b-9148-e3be6c30e623}">
          <xlrd:rvb i="35670"/>
        </ext>
      </extLst>
    </bk>
    <bk>
      <extLst>
        <ext xmlns:xlrd="http://schemas.microsoft.com/office/spreadsheetml/2017/richdata" uri="{3e2802c4-a4d2-4d8b-9148-e3be6c30e623}">
          <xlrd:rvb i="35678"/>
        </ext>
      </extLst>
    </bk>
    <bk>
      <extLst>
        <ext xmlns:xlrd="http://schemas.microsoft.com/office/spreadsheetml/2017/richdata" uri="{3e2802c4-a4d2-4d8b-9148-e3be6c30e623}">
          <xlrd:rvb i="35683"/>
        </ext>
      </extLst>
    </bk>
    <bk>
      <extLst>
        <ext xmlns:xlrd="http://schemas.microsoft.com/office/spreadsheetml/2017/richdata" uri="{3e2802c4-a4d2-4d8b-9148-e3be6c30e623}">
          <xlrd:rvb i="35690"/>
        </ext>
      </extLst>
    </bk>
    <bk>
      <extLst>
        <ext xmlns:xlrd="http://schemas.microsoft.com/office/spreadsheetml/2017/richdata" uri="{3e2802c4-a4d2-4d8b-9148-e3be6c30e623}">
          <xlrd:rvb i="35700"/>
        </ext>
      </extLst>
    </bk>
    <bk>
      <extLst>
        <ext xmlns:xlrd="http://schemas.microsoft.com/office/spreadsheetml/2017/richdata" uri="{3e2802c4-a4d2-4d8b-9148-e3be6c30e623}">
          <xlrd:rvb i="35708"/>
        </ext>
      </extLst>
    </bk>
    <bk>
      <extLst>
        <ext xmlns:xlrd="http://schemas.microsoft.com/office/spreadsheetml/2017/richdata" uri="{3e2802c4-a4d2-4d8b-9148-e3be6c30e623}">
          <xlrd:rvb i="35716"/>
        </ext>
      </extLst>
    </bk>
    <bk>
      <extLst>
        <ext xmlns:xlrd="http://schemas.microsoft.com/office/spreadsheetml/2017/richdata" uri="{3e2802c4-a4d2-4d8b-9148-e3be6c30e623}">
          <xlrd:rvb i="35724"/>
        </ext>
      </extLst>
    </bk>
    <bk>
      <extLst>
        <ext xmlns:xlrd="http://schemas.microsoft.com/office/spreadsheetml/2017/richdata" uri="{3e2802c4-a4d2-4d8b-9148-e3be6c30e623}">
          <xlrd:rvb i="35732"/>
        </ext>
      </extLst>
    </bk>
    <bk>
      <extLst>
        <ext xmlns:xlrd="http://schemas.microsoft.com/office/spreadsheetml/2017/richdata" uri="{3e2802c4-a4d2-4d8b-9148-e3be6c30e623}">
          <xlrd:rvb i="35739"/>
        </ext>
      </extLst>
    </bk>
    <bk>
      <extLst>
        <ext xmlns:xlrd="http://schemas.microsoft.com/office/spreadsheetml/2017/richdata" uri="{3e2802c4-a4d2-4d8b-9148-e3be6c30e623}">
          <xlrd:rvb i="35748"/>
        </ext>
      </extLst>
    </bk>
    <bk>
      <extLst>
        <ext xmlns:xlrd="http://schemas.microsoft.com/office/spreadsheetml/2017/richdata" uri="{3e2802c4-a4d2-4d8b-9148-e3be6c30e623}">
          <xlrd:rvb i="35756"/>
        </ext>
      </extLst>
    </bk>
    <bk>
      <extLst>
        <ext xmlns:xlrd="http://schemas.microsoft.com/office/spreadsheetml/2017/richdata" uri="{3e2802c4-a4d2-4d8b-9148-e3be6c30e623}">
          <xlrd:rvb i="35764"/>
        </ext>
      </extLst>
    </bk>
    <bk>
      <extLst>
        <ext xmlns:xlrd="http://schemas.microsoft.com/office/spreadsheetml/2017/richdata" uri="{3e2802c4-a4d2-4d8b-9148-e3be6c30e623}">
          <xlrd:rvb i="35772"/>
        </ext>
      </extLst>
    </bk>
    <bk>
      <extLst>
        <ext xmlns:xlrd="http://schemas.microsoft.com/office/spreadsheetml/2017/richdata" uri="{3e2802c4-a4d2-4d8b-9148-e3be6c30e623}">
          <xlrd:rvb i="35780"/>
        </ext>
      </extLst>
    </bk>
    <bk>
      <extLst>
        <ext xmlns:xlrd="http://schemas.microsoft.com/office/spreadsheetml/2017/richdata" uri="{3e2802c4-a4d2-4d8b-9148-e3be6c30e623}">
          <xlrd:rvb i="35790"/>
        </ext>
      </extLst>
    </bk>
    <bk>
      <extLst>
        <ext xmlns:xlrd="http://schemas.microsoft.com/office/spreadsheetml/2017/richdata" uri="{3e2802c4-a4d2-4d8b-9148-e3be6c30e623}">
          <xlrd:rvb i="35797"/>
        </ext>
      </extLst>
    </bk>
    <bk>
      <extLst>
        <ext xmlns:xlrd="http://schemas.microsoft.com/office/spreadsheetml/2017/richdata" uri="{3e2802c4-a4d2-4d8b-9148-e3be6c30e623}">
          <xlrd:rvb i="35804"/>
        </ext>
      </extLst>
    </bk>
    <bk>
      <extLst>
        <ext xmlns:xlrd="http://schemas.microsoft.com/office/spreadsheetml/2017/richdata" uri="{3e2802c4-a4d2-4d8b-9148-e3be6c30e623}">
          <xlrd:rvb i="35811"/>
        </ext>
      </extLst>
    </bk>
    <bk>
      <extLst>
        <ext xmlns:xlrd="http://schemas.microsoft.com/office/spreadsheetml/2017/richdata" uri="{3e2802c4-a4d2-4d8b-9148-e3be6c30e623}">
          <xlrd:rvb i="35819"/>
        </ext>
      </extLst>
    </bk>
    <bk>
      <extLst>
        <ext xmlns:xlrd="http://schemas.microsoft.com/office/spreadsheetml/2017/richdata" uri="{3e2802c4-a4d2-4d8b-9148-e3be6c30e623}">
          <xlrd:rvb i="35828"/>
        </ext>
      </extLst>
    </bk>
    <bk>
      <extLst>
        <ext xmlns:xlrd="http://schemas.microsoft.com/office/spreadsheetml/2017/richdata" uri="{3e2802c4-a4d2-4d8b-9148-e3be6c30e623}">
          <xlrd:rvb i="35838"/>
        </ext>
      </extLst>
    </bk>
    <bk>
      <extLst>
        <ext xmlns:xlrd="http://schemas.microsoft.com/office/spreadsheetml/2017/richdata" uri="{3e2802c4-a4d2-4d8b-9148-e3be6c30e623}">
          <xlrd:rvb i="35845"/>
        </ext>
      </extLst>
    </bk>
    <bk>
      <extLst>
        <ext xmlns:xlrd="http://schemas.microsoft.com/office/spreadsheetml/2017/richdata" uri="{3e2802c4-a4d2-4d8b-9148-e3be6c30e623}">
          <xlrd:rvb i="35853"/>
        </ext>
      </extLst>
    </bk>
    <bk>
      <extLst>
        <ext xmlns:xlrd="http://schemas.microsoft.com/office/spreadsheetml/2017/richdata" uri="{3e2802c4-a4d2-4d8b-9148-e3be6c30e623}">
          <xlrd:rvb i="35863"/>
        </ext>
      </extLst>
    </bk>
    <bk>
      <extLst>
        <ext xmlns:xlrd="http://schemas.microsoft.com/office/spreadsheetml/2017/richdata" uri="{3e2802c4-a4d2-4d8b-9148-e3be6c30e623}">
          <xlrd:rvb i="35870"/>
        </ext>
      </extLst>
    </bk>
    <bk>
      <extLst>
        <ext xmlns:xlrd="http://schemas.microsoft.com/office/spreadsheetml/2017/richdata" uri="{3e2802c4-a4d2-4d8b-9148-e3be6c30e623}">
          <xlrd:rvb i="35878"/>
        </ext>
      </extLst>
    </bk>
    <bk>
      <extLst>
        <ext xmlns:xlrd="http://schemas.microsoft.com/office/spreadsheetml/2017/richdata" uri="{3e2802c4-a4d2-4d8b-9148-e3be6c30e623}">
          <xlrd:rvb i="35885"/>
        </ext>
      </extLst>
    </bk>
    <bk>
      <extLst>
        <ext xmlns:xlrd="http://schemas.microsoft.com/office/spreadsheetml/2017/richdata" uri="{3e2802c4-a4d2-4d8b-9148-e3be6c30e623}">
          <xlrd:rvb i="35894"/>
        </ext>
      </extLst>
    </bk>
    <bk>
      <extLst>
        <ext xmlns:xlrd="http://schemas.microsoft.com/office/spreadsheetml/2017/richdata" uri="{3e2802c4-a4d2-4d8b-9148-e3be6c30e623}">
          <xlrd:rvb i="35902"/>
        </ext>
      </extLst>
    </bk>
    <bk>
      <extLst>
        <ext xmlns:xlrd="http://schemas.microsoft.com/office/spreadsheetml/2017/richdata" uri="{3e2802c4-a4d2-4d8b-9148-e3be6c30e623}">
          <xlrd:rvb i="35912"/>
        </ext>
      </extLst>
    </bk>
    <bk>
      <extLst>
        <ext xmlns:xlrd="http://schemas.microsoft.com/office/spreadsheetml/2017/richdata" uri="{3e2802c4-a4d2-4d8b-9148-e3be6c30e623}">
          <xlrd:rvb i="35920"/>
        </ext>
      </extLst>
    </bk>
    <bk>
      <extLst>
        <ext xmlns:xlrd="http://schemas.microsoft.com/office/spreadsheetml/2017/richdata" uri="{3e2802c4-a4d2-4d8b-9148-e3be6c30e623}">
          <xlrd:rvb i="35928"/>
        </ext>
      </extLst>
    </bk>
    <bk>
      <extLst>
        <ext xmlns:xlrd="http://schemas.microsoft.com/office/spreadsheetml/2017/richdata" uri="{3e2802c4-a4d2-4d8b-9148-e3be6c30e623}">
          <xlrd:rvb i="35936"/>
        </ext>
      </extLst>
    </bk>
    <bk>
      <extLst>
        <ext xmlns:xlrd="http://schemas.microsoft.com/office/spreadsheetml/2017/richdata" uri="{3e2802c4-a4d2-4d8b-9148-e3be6c30e623}">
          <xlrd:rvb i="35944"/>
        </ext>
      </extLst>
    </bk>
    <bk>
      <extLst>
        <ext xmlns:xlrd="http://schemas.microsoft.com/office/spreadsheetml/2017/richdata" uri="{3e2802c4-a4d2-4d8b-9148-e3be6c30e623}">
          <xlrd:rvb i="35954"/>
        </ext>
      </extLst>
    </bk>
    <bk>
      <extLst>
        <ext xmlns:xlrd="http://schemas.microsoft.com/office/spreadsheetml/2017/richdata" uri="{3e2802c4-a4d2-4d8b-9148-e3be6c30e623}">
          <xlrd:rvb i="35963"/>
        </ext>
      </extLst>
    </bk>
    <bk>
      <extLst>
        <ext xmlns:xlrd="http://schemas.microsoft.com/office/spreadsheetml/2017/richdata" uri="{3e2802c4-a4d2-4d8b-9148-e3be6c30e623}">
          <xlrd:rvb i="35970"/>
        </ext>
      </extLst>
    </bk>
    <bk>
      <extLst>
        <ext xmlns:xlrd="http://schemas.microsoft.com/office/spreadsheetml/2017/richdata" uri="{3e2802c4-a4d2-4d8b-9148-e3be6c30e623}">
          <xlrd:rvb i="35978"/>
        </ext>
      </extLst>
    </bk>
    <bk>
      <extLst>
        <ext xmlns:xlrd="http://schemas.microsoft.com/office/spreadsheetml/2017/richdata" uri="{3e2802c4-a4d2-4d8b-9148-e3be6c30e623}">
          <xlrd:rvb i="35986"/>
        </ext>
      </extLst>
    </bk>
    <bk>
      <extLst>
        <ext xmlns:xlrd="http://schemas.microsoft.com/office/spreadsheetml/2017/richdata" uri="{3e2802c4-a4d2-4d8b-9148-e3be6c30e623}">
          <xlrd:rvb i="35992"/>
        </ext>
      </extLst>
    </bk>
    <bk>
      <extLst>
        <ext xmlns:xlrd="http://schemas.microsoft.com/office/spreadsheetml/2017/richdata" uri="{3e2802c4-a4d2-4d8b-9148-e3be6c30e623}">
          <xlrd:rvb i="36000"/>
        </ext>
      </extLst>
    </bk>
    <bk>
      <extLst>
        <ext xmlns:xlrd="http://schemas.microsoft.com/office/spreadsheetml/2017/richdata" uri="{3e2802c4-a4d2-4d8b-9148-e3be6c30e623}">
          <xlrd:rvb i="36009"/>
        </ext>
      </extLst>
    </bk>
    <bk>
      <extLst>
        <ext xmlns:xlrd="http://schemas.microsoft.com/office/spreadsheetml/2017/richdata" uri="{3e2802c4-a4d2-4d8b-9148-e3be6c30e623}">
          <xlrd:rvb i="36017"/>
        </ext>
      </extLst>
    </bk>
    <bk>
      <extLst>
        <ext xmlns:xlrd="http://schemas.microsoft.com/office/spreadsheetml/2017/richdata" uri="{3e2802c4-a4d2-4d8b-9148-e3be6c30e623}">
          <xlrd:rvb i="36025"/>
        </ext>
      </extLst>
    </bk>
    <bk>
      <extLst>
        <ext xmlns:xlrd="http://schemas.microsoft.com/office/spreadsheetml/2017/richdata" uri="{3e2802c4-a4d2-4d8b-9148-e3be6c30e623}">
          <xlrd:rvb i="36033"/>
        </ext>
      </extLst>
    </bk>
    <bk>
      <extLst>
        <ext xmlns:xlrd="http://schemas.microsoft.com/office/spreadsheetml/2017/richdata" uri="{3e2802c4-a4d2-4d8b-9148-e3be6c30e623}">
          <xlrd:rvb i="36042"/>
        </ext>
      </extLst>
    </bk>
    <bk>
      <extLst>
        <ext xmlns:xlrd="http://schemas.microsoft.com/office/spreadsheetml/2017/richdata" uri="{3e2802c4-a4d2-4d8b-9148-e3be6c30e623}">
          <xlrd:rvb i="36050"/>
        </ext>
      </extLst>
    </bk>
    <bk>
      <extLst>
        <ext xmlns:xlrd="http://schemas.microsoft.com/office/spreadsheetml/2017/richdata" uri="{3e2802c4-a4d2-4d8b-9148-e3be6c30e623}">
          <xlrd:rvb i="36058"/>
        </ext>
      </extLst>
    </bk>
    <bk>
      <extLst>
        <ext xmlns:xlrd="http://schemas.microsoft.com/office/spreadsheetml/2017/richdata" uri="{3e2802c4-a4d2-4d8b-9148-e3be6c30e623}">
          <xlrd:rvb i="36066"/>
        </ext>
      </extLst>
    </bk>
    <bk>
      <extLst>
        <ext xmlns:xlrd="http://schemas.microsoft.com/office/spreadsheetml/2017/richdata" uri="{3e2802c4-a4d2-4d8b-9148-e3be6c30e623}">
          <xlrd:rvb i="36076"/>
        </ext>
      </extLst>
    </bk>
    <bk>
      <extLst>
        <ext xmlns:xlrd="http://schemas.microsoft.com/office/spreadsheetml/2017/richdata" uri="{3e2802c4-a4d2-4d8b-9148-e3be6c30e623}">
          <xlrd:rvb i="36083"/>
        </ext>
      </extLst>
    </bk>
    <bk>
      <extLst>
        <ext xmlns:xlrd="http://schemas.microsoft.com/office/spreadsheetml/2017/richdata" uri="{3e2802c4-a4d2-4d8b-9148-e3be6c30e623}">
          <xlrd:rvb i="36091"/>
        </ext>
      </extLst>
    </bk>
    <bk>
      <extLst>
        <ext xmlns:xlrd="http://schemas.microsoft.com/office/spreadsheetml/2017/richdata" uri="{3e2802c4-a4d2-4d8b-9148-e3be6c30e623}">
          <xlrd:rvb i="36098"/>
        </ext>
      </extLst>
    </bk>
    <bk>
      <extLst>
        <ext xmlns:xlrd="http://schemas.microsoft.com/office/spreadsheetml/2017/richdata" uri="{3e2802c4-a4d2-4d8b-9148-e3be6c30e623}">
          <xlrd:rvb i="36106"/>
        </ext>
      </extLst>
    </bk>
    <bk>
      <extLst>
        <ext xmlns:xlrd="http://schemas.microsoft.com/office/spreadsheetml/2017/richdata" uri="{3e2802c4-a4d2-4d8b-9148-e3be6c30e623}">
          <xlrd:rvb i="36116"/>
        </ext>
      </extLst>
    </bk>
    <bk>
      <extLst>
        <ext xmlns:xlrd="http://schemas.microsoft.com/office/spreadsheetml/2017/richdata" uri="{3e2802c4-a4d2-4d8b-9148-e3be6c30e623}">
          <xlrd:rvb i="36124"/>
        </ext>
      </extLst>
    </bk>
    <bk>
      <extLst>
        <ext xmlns:xlrd="http://schemas.microsoft.com/office/spreadsheetml/2017/richdata" uri="{3e2802c4-a4d2-4d8b-9148-e3be6c30e623}">
          <xlrd:rvb i="36132"/>
        </ext>
      </extLst>
    </bk>
    <bk>
      <extLst>
        <ext xmlns:xlrd="http://schemas.microsoft.com/office/spreadsheetml/2017/richdata" uri="{3e2802c4-a4d2-4d8b-9148-e3be6c30e623}">
          <xlrd:rvb i="36140"/>
        </ext>
      </extLst>
    </bk>
    <bk>
      <extLst>
        <ext xmlns:xlrd="http://schemas.microsoft.com/office/spreadsheetml/2017/richdata" uri="{3e2802c4-a4d2-4d8b-9148-e3be6c30e623}">
          <xlrd:rvb i="36147"/>
        </ext>
      </extLst>
    </bk>
    <bk>
      <extLst>
        <ext xmlns:xlrd="http://schemas.microsoft.com/office/spreadsheetml/2017/richdata" uri="{3e2802c4-a4d2-4d8b-9148-e3be6c30e623}">
          <xlrd:rvb i="36154"/>
        </ext>
      </extLst>
    </bk>
    <bk>
      <extLst>
        <ext xmlns:xlrd="http://schemas.microsoft.com/office/spreadsheetml/2017/richdata" uri="{3e2802c4-a4d2-4d8b-9148-e3be6c30e623}">
          <xlrd:rvb i="36164"/>
        </ext>
      </extLst>
    </bk>
    <bk>
      <extLst>
        <ext xmlns:xlrd="http://schemas.microsoft.com/office/spreadsheetml/2017/richdata" uri="{3e2802c4-a4d2-4d8b-9148-e3be6c30e623}">
          <xlrd:rvb i="36172"/>
        </ext>
      </extLst>
    </bk>
    <bk>
      <extLst>
        <ext xmlns:xlrd="http://schemas.microsoft.com/office/spreadsheetml/2017/richdata" uri="{3e2802c4-a4d2-4d8b-9148-e3be6c30e623}">
          <xlrd:rvb i="36179"/>
        </ext>
      </extLst>
    </bk>
    <bk>
      <extLst>
        <ext xmlns:xlrd="http://schemas.microsoft.com/office/spreadsheetml/2017/richdata" uri="{3e2802c4-a4d2-4d8b-9148-e3be6c30e623}">
          <xlrd:rvb i="36187"/>
        </ext>
      </extLst>
    </bk>
    <bk>
      <extLst>
        <ext xmlns:xlrd="http://schemas.microsoft.com/office/spreadsheetml/2017/richdata" uri="{3e2802c4-a4d2-4d8b-9148-e3be6c30e623}">
          <xlrd:rvb i="36194"/>
        </ext>
      </extLst>
    </bk>
    <bk>
      <extLst>
        <ext xmlns:xlrd="http://schemas.microsoft.com/office/spreadsheetml/2017/richdata" uri="{3e2802c4-a4d2-4d8b-9148-e3be6c30e623}">
          <xlrd:rvb i="36204"/>
        </ext>
      </extLst>
    </bk>
    <bk>
      <extLst>
        <ext xmlns:xlrd="http://schemas.microsoft.com/office/spreadsheetml/2017/richdata" uri="{3e2802c4-a4d2-4d8b-9148-e3be6c30e623}">
          <xlrd:rvb i="36212"/>
        </ext>
      </extLst>
    </bk>
    <bk>
      <extLst>
        <ext xmlns:xlrd="http://schemas.microsoft.com/office/spreadsheetml/2017/richdata" uri="{3e2802c4-a4d2-4d8b-9148-e3be6c30e623}">
          <xlrd:rvb i="36220"/>
        </ext>
      </extLst>
    </bk>
    <bk>
      <extLst>
        <ext xmlns:xlrd="http://schemas.microsoft.com/office/spreadsheetml/2017/richdata" uri="{3e2802c4-a4d2-4d8b-9148-e3be6c30e623}">
          <xlrd:rvb i="36228"/>
        </ext>
      </extLst>
    </bk>
    <bk>
      <extLst>
        <ext xmlns:xlrd="http://schemas.microsoft.com/office/spreadsheetml/2017/richdata" uri="{3e2802c4-a4d2-4d8b-9148-e3be6c30e623}">
          <xlrd:rvb i="36238"/>
        </ext>
      </extLst>
    </bk>
    <bk>
      <extLst>
        <ext xmlns:xlrd="http://schemas.microsoft.com/office/spreadsheetml/2017/richdata" uri="{3e2802c4-a4d2-4d8b-9148-e3be6c30e623}">
          <xlrd:rvb i="36245"/>
        </ext>
      </extLst>
    </bk>
    <bk>
      <extLst>
        <ext xmlns:xlrd="http://schemas.microsoft.com/office/spreadsheetml/2017/richdata" uri="{3e2802c4-a4d2-4d8b-9148-e3be6c30e623}">
          <xlrd:rvb i="36254"/>
        </ext>
      </extLst>
    </bk>
    <bk>
      <extLst>
        <ext xmlns:xlrd="http://schemas.microsoft.com/office/spreadsheetml/2017/richdata" uri="{3e2802c4-a4d2-4d8b-9148-e3be6c30e623}">
          <xlrd:rvb i="36261"/>
        </ext>
      </extLst>
    </bk>
    <bk>
      <extLst>
        <ext xmlns:xlrd="http://schemas.microsoft.com/office/spreadsheetml/2017/richdata" uri="{3e2802c4-a4d2-4d8b-9148-e3be6c30e623}">
          <xlrd:rvb i="36269"/>
        </ext>
      </extLst>
    </bk>
    <bk>
      <extLst>
        <ext xmlns:xlrd="http://schemas.microsoft.com/office/spreadsheetml/2017/richdata" uri="{3e2802c4-a4d2-4d8b-9148-e3be6c30e623}">
          <xlrd:rvb i="36276"/>
        </ext>
      </extLst>
    </bk>
    <bk>
      <extLst>
        <ext xmlns:xlrd="http://schemas.microsoft.com/office/spreadsheetml/2017/richdata" uri="{3e2802c4-a4d2-4d8b-9148-e3be6c30e623}">
          <xlrd:rvb i="36285"/>
        </ext>
      </extLst>
    </bk>
    <bk>
      <extLst>
        <ext xmlns:xlrd="http://schemas.microsoft.com/office/spreadsheetml/2017/richdata" uri="{3e2802c4-a4d2-4d8b-9148-e3be6c30e623}">
          <xlrd:rvb i="36295"/>
        </ext>
      </extLst>
    </bk>
    <bk>
      <extLst>
        <ext xmlns:xlrd="http://schemas.microsoft.com/office/spreadsheetml/2017/richdata" uri="{3e2802c4-a4d2-4d8b-9148-e3be6c30e623}">
          <xlrd:rvb i="36305"/>
        </ext>
      </extLst>
    </bk>
    <bk>
      <extLst>
        <ext xmlns:xlrd="http://schemas.microsoft.com/office/spreadsheetml/2017/richdata" uri="{3e2802c4-a4d2-4d8b-9148-e3be6c30e623}">
          <xlrd:rvb i="36315"/>
        </ext>
      </extLst>
    </bk>
    <bk>
      <extLst>
        <ext xmlns:xlrd="http://schemas.microsoft.com/office/spreadsheetml/2017/richdata" uri="{3e2802c4-a4d2-4d8b-9148-e3be6c30e623}">
          <xlrd:rvb i="36322"/>
        </ext>
      </extLst>
    </bk>
    <bk>
      <extLst>
        <ext xmlns:xlrd="http://schemas.microsoft.com/office/spreadsheetml/2017/richdata" uri="{3e2802c4-a4d2-4d8b-9148-e3be6c30e623}">
          <xlrd:rvb i="36332"/>
        </ext>
      </extLst>
    </bk>
    <bk>
      <extLst>
        <ext xmlns:xlrd="http://schemas.microsoft.com/office/spreadsheetml/2017/richdata" uri="{3e2802c4-a4d2-4d8b-9148-e3be6c30e623}">
          <xlrd:rvb i="36339"/>
        </ext>
      </extLst>
    </bk>
    <bk>
      <extLst>
        <ext xmlns:xlrd="http://schemas.microsoft.com/office/spreadsheetml/2017/richdata" uri="{3e2802c4-a4d2-4d8b-9148-e3be6c30e623}">
          <xlrd:rvb i="36345"/>
        </ext>
      </extLst>
    </bk>
    <bk>
      <extLst>
        <ext xmlns:xlrd="http://schemas.microsoft.com/office/spreadsheetml/2017/richdata" uri="{3e2802c4-a4d2-4d8b-9148-e3be6c30e623}">
          <xlrd:rvb i="36353"/>
        </ext>
      </extLst>
    </bk>
    <bk>
      <extLst>
        <ext xmlns:xlrd="http://schemas.microsoft.com/office/spreadsheetml/2017/richdata" uri="{3e2802c4-a4d2-4d8b-9148-e3be6c30e623}">
          <xlrd:rvb i="36363"/>
        </ext>
      </extLst>
    </bk>
    <bk>
      <extLst>
        <ext xmlns:xlrd="http://schemas.microsoft.com/office/spreadsheetml/2017/richdata" uri="{3e2802c4-a4d2-4d8b-9148-e3be6c30e623}">
          <xlrd:rvb i="36369"/>
        </ext>
      </extLst>
    </bk>
    <bk>
      <extLst>
        <ext xmlns:xlrd="http://schemas.microsoft.com/office/spreadsheetml/2017/richdata" uri="{3e2802c4-a4d2-4d8b-9148-e3be6c30e623}">
          <xlrd:rvb i="36377"/>
        </ext>
      </extLst>
    </bk>
    <bk>
      <extLst>
        <ext xmlns:xlrd="http://schemas.microsoft.com/office/spreadsheetml/2017/richdata" uri="{3e2802c4-a4d2-4d8b-9148-e3be6c30e623}">
          <xlrd:rvb i="36384"/>
        </ext>
      </extLst>
    </bk>
    <bk>
      <extLst>
        <ext xmlns:xlrd="http://schemas.microsoft.com/office/spreadsheetml/2017/richdata" uri="{3e2802c4-a4d2-4d8b-9148-e3be6c30e623}">
          <xlrd:rvb i="36392"/>
        </ext>
      </extLst>
    </bk>
    <bk>
      <extLst>
        <ext xmlns:xlrd="http://schemas.microsoft.com/office/spreadsheetml/2017/richdata" uri="{3e2802c4-a4d2-4d8b-9148-e3be6c30e623}">
          <xlrd:rvb i="36402"/>
        </ext>
      </extLst>
    </bk>
    <bk>
      <extLst>
        <ext xmlns:xlrd="http://schemas.microsoft.com/office/spreadsheetml/2017/richdata" uri="{3e2802c4-a4d2-4d8b-9148-e3be6c30e623}">
          <xlrd:rvb i="36410"/>
        </ext>
      </extLst>
    </bk>
    <bk>
      <extLst>
        <ext xmlns:xlrd="http://schemas.microsoft.com/office/spreadsheetml/2017/richdata" uri="{3e2802c4-a4d2-4d8b-9148-e3be6c30e623}">
          <xlrd:rvb i="36418"/>
        </ext>
      </extLst>
    </bk>
    <bk>
      <extLst>
        <ext xmlns:xlrd="http://schemas.microsoft.com/office/spreadsheetml/2017/richdata" uri="{3e2802c4-a4d2-4d8b-9148-e3be6c30e623}">
          <xlrd:rvb i="36425"/>
        </ext>
      </extLst>
    </bk>
    <bk>
      <extLst>
        <ext xmlns:xlrd="http://schemas.microsoft.com/office/spreadsheetml/2017/richdata" uri="{3e2802c4-a4d2-4d8b-9148-e3be6c30e623}">
          <xlrd:rvb i="36433"/>
        </ext>
      </extLst>
    </bk>
    <bk>
      <extLst>
        <ext xmlns:xlrd="http://schemas.microsoft.com/office/spreadsheetml/2017/richdata" uri="{3e2802c4-a4d2-4d8b-9148-e3be6c30e623}">
          <xlrd:rvb i="36441"/>
        </ext>
      </extLst>
    </bk>
    <bk>
      <extLst>
        <ext xmlns:xlrd="http://schemas.microsoft.com/office/spreadsheetml/2017/richdata" uri="{3e2802c4-a4d2-4d8b-9148-e3be6c30e623}">
          <xlrd:rvb i="36451"/>
        </ext>
      </extLst>
    </bk>
    <bk>
      <extLst>
        <ext xmlns:xlrd="http://schemas.microsoft.com/office/spreadsheetml/2017/richdata" uri="{3e2802c4-a4d2-4d8b-9148-e3be6c30e623}">
          <xlrd:rvb i="36458"/>
        </ext>
      </extLst>
    </bk>
    <bk>
      <extLst>
        <ext xmlns:xlrd="http://schemas.microsoft.com/office/spreadsheetml/2017/richdata" uri="{3e2802c4-a4d2-4d8b-9148-e3be6c30e623}">
          <xlrd:rvb i="36467"/>
        </ext>
      </extLst>
    </bk>
    <bk>
      <extLst>
        <ext xmlns:xlrd="http://schemas.microsoft.com/office/spreadsheetml/2017/richdata" uri="{3e2802c4-a4d2-4d8b-9148-e3be6c30e623}">
          <xlrd:rvb i="36474"/>
        </ext>
      </extLst>
    </bk>
    <bk>
      <extLst>
        <ext xmlns:xlrd="http://schemas.microsoft.com/office/spreadsheetml/2017/richdata" uri="{3e2802c4-a4d2-4d8b-9148-e3be6c30e623}">
          <xlrd:rvb i="36482"/>
        </ext>
      </extLst>
    </bk>
    <bk>
      <extLst>
        <ext xmlns:xlrd="http://schemas.microsoft.com/office/spreadsheetml/2017/richdata" uri="{3e2802c4-a4d2-4d8b-9148-e3be6c30e623}">
          <xlrd:rvb i="36490"/>
        </ext>
      </extLst>
    </bk>
    <bk>
      <extLst>
        <ext xmlns:xlrd="http://schemas.microsoft.com/office/spreadsheetml/2017/richdata" uri="{3e2802c4-a4d2-4d8b-9148-e3be6c30e623}">
          <xlrd:rvb i="36497"/>
        </ext>
      </extLst>
    </bk>
    <bk>
      <extLst>
        <ext xmlns:xlrd="http://schemas.microsoft.com/office/spreadsheetml/2017/richdata" uri="{3e2802c4-a4d2-4d8b-9148-e3be6c30e623}">
          <xlrd:rvb i="36505"/>
        </ext>
      </extLst>
    </bk>
    <bk>
      <extLst>
        <ext xmlns:xlrd="http://schemas.microsoft.com/office/spreadsheetml/2017/richdata" uri="{3e2802c4-a4d2-4d8b-9148-e3be6c30e623}">
          <xlrd:rvb i="36515"/>
        </ext>
      </extLst>
    </bk>
    <bk>
      <extLst>
        <ext xmlns:xlrd="http://schemas.microsoft.com/office/spreadsheetml/2017/richdata" uri="{3e2802c4-a4d2-4d8b-9148-e3be6c30e623}">
          <xlrd:rvb i="36523"/>
        </ext>
      </extLst>
    </bk>
    <bk>
      <extLst>
        <ext xmlns:xlrd="http://schemas.microsoft.com/office/spreadsheetml/2017/richdata" uri="{3e2802c4-a4d2-4d8b-9148-e3be6c30e623}">
          <xlrd:rvb i="36530"/>
        </ext>
      </extLst>
    </bk>
    <bk>
      <extLst>
        <ext xmlns:xlrd="http://schemas.microsoft.com/office/spreadsheetml/2017/richdata" uri="{3e2802c4-a4d2-4d8b-9148-e3be6c30e623}">
          <xlrd:rvb i="36539"/>
        </ext>
      </extLst>
    </bk>
    <bk>
      <extLst>
        <ext xmlns:xlrd="http://schemas.microsoft.com/office/spreadsheetml/2017/richdata" uri="{3e2802c4-a4d2-4d8b-9148-e3be6c30e623}">
          <xlrd:rvb i="36546"/>
        </ext>
      </extLst>
    </bk>
    <bk>
      <extLst>
        <ext xmlns:xlrd="http://schemas.microsoft.com/office/spreadsheetml/2017/richdata" uri="{3e2802c4-a4d2-4d8b-9148-e3be6c30e623}">
          <xlrd:rvb i="36554"/>
        </ext>
      </extLst>
    </bk>
    <bk>
      <extLst>
        <ext xmlns:xlrd="http://schemas.microsoft.com/office/spreadsheetml/2017/richdata" uri="{3e2802c4-a4d2-4d8b-9148-e3be6c30e623}">
          <xlrd:rvb i="36561"/>
        </ext>
      </extLst>
    </bk>
    <bk>
      <extLst>
        <ext xmlns:xlrd="http://schemas.microsoft.com/office/spreadsheetml/2017/richdata" uri="{3e2802c4-a4d2-4d8b-9148-e3be6c30e623}">
          <xlrd:rvb i="36571"/>
        </ext>
      </extLst>
    </bk>
    <bk>
      <extLst>
        <ext xmlns:xlrd="http://schemas.microsoft.com/office/spreadsheetml/2017/richdata" uri="{3e2802c4-a4d2-4d8b-9148-e3be6c30e623}">
          <xlrd:rvb i="36579"/>
        </ext>
      </extLst>
    </bk>
    <bk>
      <extLst>
        <ext xmlns:xlrd="http://schemas.microsoft.com/office/spreadsheetml/2017/richdata" uri="{3e2802c4-a4d2-4d8b-9148-e3be6c30e623}">
          <xlrd:rvb i="36587"/>
        </ext>
      </extLst>
    </bk>
    <bk>
      <extLst>
        <ext xmlns:xlrd="http://schemas.microsoft.com/office/spreadsheetml/2017/richdata" uri="{3e2802c4-a4d2-4d8b-9148-e3be6c30e623}">
          <xlrd:rvb i="36594"/>
        </ext>
      </extLst>
    </bk>
    <bk>
      <extLst>
        <ext xmlns:xlrd="http://schemas.microsoft.com/office/spreadsheetml/2017/richdata" uri="{3e2802c4-a4d2-4d8b-9148-e3be6c30e623}">
          <xlrd:rvb i="36601"/>
        </ext>
      </extLst>
    </bk>
    <bk>
      <extLst>
        <ext xmlns:xlrd="http://schemas.microsoft.com/office/spreadsheetml/2017/richdata" uri="{3e2802c4-a4d2-4d8b-9148-e3be6c30e623}">
          <xlrd:rvb i="36611"/>
        </ext>
      </extLst>
    </bk>
    <bk>
      <extLst>
        <ext xmlns:xlrd="http://schemas.microsoft.com/office/spreadsheetml/2017/richdata" uri="{3e2802c4-a4d2-4d8b-9148-e3be6c30e623}">
          <xlrd:rvb i="36621"/>
        </ext>
      </extLst>
    </bk>
    <bk>
      <extLst>
        <ext xmlns:xlrd="http://schemas.microsoft.com/office/spreadsheetml/2017/richdata" uri="{3e2802c4-a4d2-4d8b-9148-e3be6c30e623}">
          <xlrd:rvb i="36629"/>
        </ext>
      </extLst>
    </bk>
    <bk>
      <extLst>
        <ext xmlns:xlrd="http://schemas.microsoft.com/office/spreadsheetml/2017/richdata" uri="{3e2802c4-a4d2-4d8b-9148-e3be6c30e623}">
          <xlrd:rvb i="36638"/>
        </ext>
      </extLst>
    </bk>
    <bk>
      <extLst>
        <ext xmlns:xlrd="http://schemas.microsoft.com/office/spreadsheetml/2017/richdata" uri="{3e2802c4-a4d2-4d8b-9148-e3be6c30e623}">
          <xlrd:rvb i="36646"/>
        </ext>
      </extLst>
    </bk>
    <bk>
      <extLst>
        <ext xmlns:xlrd="http://schemas.microsoft.com/office/spreadsheetml/2017/richdata" uri="{3e2802c4-a4d2-4d8b-9148-e3be6c30e623}">
          <xlrd:rvb i="36653"/>
        </ext>
      </extLst>
    </bk>
    <bk>
      <extLst>
        <ext xmlns:xlrd="http://schemas.microsoft.com/office/spreadsheetml/2017/richdata" uri="{3e2802c4-a4d2-4d8b-9148-e3be6c30e623}">
          <xlrd:rvb i="36661"/>
        </ext>
      </extLst>
    </bk>
    <bk>
      <extLst>
        <ext xmlns:xlrd="http://schemas.microsoft.com/office/spreadsheetml/2017/richdata" uri="{3e2802c4-a4d2-4d8b-9148-e3be6c30e623}">
          <xlrd:rvb i="36668"/>
        </ext>
      </extLst>
    </bk>
    <bk>
      <extLst>
        <ext xmlns:xlrd="http://schemas.microsoft.com/office/spreadsheetml/2017/richdata" uri="{3e2802c4-a4d2-4d8b-9148-e3be6c30e623}">
          <xlrd:rvb i="36678"/>
        </ext>
      </extLst>
    </bk>
    <bk>
      <extLst>
        <ext xmlns:xlrd="http://schemas.microsoft.com/office/spreadsheetml/2017/richdata" uri="{3e2802c4-a4d2-4d8b-9148-e3be6c30e623}">
          <xlrd:rvb i="36685"/>
        </ext>
      </extLst>
    </bk>
    <bk>
      <extLst>
        <ext xmlns:xlrd="http://schemas.microsoft.com/office/spreadsheetml/2017/richdata" uri="{3e2802c4-a4d2-4d8b-9148-e3be6c30e623}">
          <xlrd:rvb i="36693"/>
        </ext>
      </extLst>
    </bk>
    <bk>
      <extLst>
        <ext xmlns:xlrd="http://schemas.microsoft.com/office/spreadsheetml/2017/richdata" uri="{3e2802c4-a4d2-4d8b-9148-e3be6c30e623}">
          <xlrd:rvb i="36701"/>
        </ext>
      </extLst>
    </bk>
    <bk>
      <extLst>
        <ext xmlns:xlrd="http://schemas.microsoft.com/office/spreadsheetml/2017/richdata" uri="{3e2802c4-a4d2-4d8b-9148-e3be6c30e623}">
          <xlrd:rvb i="36709"/>
        </ext>
      </extLst>
    </bk>
    <bk>
      <extLst>
        <ext xmlns:xlrd="http://schemas.microsoft.com/office/spreadsheetml/2017/richdata" uri="{3e2802c4-a4d2-4d8b-9148-e3be6c30e623}">
          <xlrd:rvb i="36717"/>
        </ext>
      </extLst>
    </bk>
    <bk>
      <extLst>
        <ext xmlns:xlrd="http://schemas.microsoft.com/office/spreadsheetml/2017/richdata" uri="{3e2802c4-a4d2-4d8b-9148-e3be6c30e623}">
          <xlrd:rvb i="36725"/>
        </ext>
      </extLst>
    </bk>
    <bk>
      <extLst>
        <ext xmlns:xlrd="http://schemas.microsoft.com/office/spreadsheetml/2017/richdata" uri="{3e2802c4-a4d2-4d8b-9148-e3be6c30e623}">
          <xlrd:rvb i="36732"/>
        </ext>
      </extLst>
    </bk>
    <bk>
      <extLst>
        <ext xmlns:xlrd="http://schemas.microsoft.com/office/spreadsheetml/2017/richdata" uri="{3e2802c4-a4d2-4d8b-9148-e3be6c30e623}">
          <xlrd:rvb i="36742"/>
        </ext>
      </extLst>
    </bk>
    <bk>
      <extLst>
        <ext xmlns:xlrd="http://schemas.microsoft.com/office/spreadsheetml/2017/richdata" uri="{3e2802c4-a4d2-4d8b-9148-e3be6c30e623}">
          <xlrd:rvb i="36749"/>
        </ext>
      </extLst>
    </bk>
    <bk>
      <extLst>
        <ext xmlns:xlrd="http://schemas.microsoft.com/office/spreadsheetml/2017/richdata" uri="{3e2802c4-a4d2-4d8b-9148-e3be6c30e623}">
          <xlrd:rvb i="36757"/>
        </ext>
      </extLst>
    </bk>
    <bk>
      <extLst>
        <ext xmlns:xlrd="http://schemas.microsoft.com/office/spreadsheetml/2017/richdata" uri="{3e2802c4-a4d2-4d8b-9148-e3be6c30e623}">
          <xlrd:rvb i="36765"/>
        </ext>
      </extLst>
    </bk>
    <bk>
      <extLst>
        <ext xmlns:xlrd="http://schemas.microsoft.com/office/spreadsheetml/2017/richdata" uri="{3e2802c4-a4d2-4d8b-9148-e3be6c30e623}">
          <xlrd:rvb i="36773"/>
        </ext>
      </extLst>
    </bk>
    <bk>
      <extLst>
        <ext xmlns:xlrd="http://schemas.microsoft.com/office/spreadsheetml/2017/richdata" uri="{3e2802c4-a4d2-4d8b-9148-e3be6c30e623}">
          <xlrd:rvb i="36781"/>
        </ext>
      </extLst>
    </bk>
    <bk>
      <extLst>
        <ext xmlns:xlrd="http://schemas.microsoft.com/office/spreadsheetml/2017/richdata" uri="{3e2802c4-a4d2-4d8b-9148-e3be6c30e623}">
          <xlrd:rvb i="36789"/>
        </ext>
      </extLst>
    </bk>
    <bk>
      <extLst>
        <ext xmlns:xlrd="http://schemas.microsoft.com/office/spreadsheetml/2017/richdata" uri="{3e2802c4-a4d2-4d8b-9148-e3be6c30e623}">
          <xlrd:rvb i="36797"/>
        </ext>
      </extLst>
    </bk>
    <bk>
      <extLst>
        <ext xmlns:xlrd="http://schemas.microsoft.com/office/spreadsheetml/2017/richdata" uri="{3e2802c4-a4d2-4d8b-9148-e3be6c30e623}">
          <xlrd:rvb i="36806"/>
        </ext>
      </extLst>
    </bk>
    <bk>
      <extLst>
        <ext xmlns:xlrd="http://schemas.microsoft.com/office/spreadsheetml/2017/richdata" uri="{3e2802c4-a4d2-4d8b-9148-e3be6c30e623}">
          <xlrd:rvb i="36814"/>
        </ext>
      </extLst>
    </bk>
    <bk>
      <extLst>
        <ext xmlns:xlrd="http://schemas.microsoft.com/office/spreadsheetml/2017/richdata" uri="{3e2802c4-a4d2-4d8b-9148-e3be6c30e623}">
          <xlrd:rvb i="36824"/>
        </ext>
      </extLst>
    </bk>
    <bk>
      <extLst>
        <ext xmlns:xlrd="http://schemas.microsoft.com/office/spreadsheetml/2017/richdata" uri="{3e2802c4-a4d2-4d8b-9148-e3be6c30e623}">
          <xlrd:rvb i="36831"/>
        </ext>
      </extLst>
    </bk>
    <bk>
      <extLst>
        <ext xmlns:xlrd="http://schemas.microsoft.com/office/spreadsheetml/2017/richdata" uri="{3e2802c4-a4d2-4d8b-9148-e3be6c30e623}">
          <xlrd:rvb i="36839"/>
        </ext>
      </extLst>
    </bk>
    <bk>
      <extLst>
        <ext xmlns:xlrd="http://schemas.microsoft.com/office/spreadsheetml/2017/richdata" uri="{3e2802c4-a4d2-4d8b-9148-e3be6c30e623}">
          <xlrd:rvb i="36847"/>
        </ext>
      </extLst>
    </bk>
    <bk>
      <extLst>
        <ext xmlns:xlrd="http://schemas.microsoft.com/office/spreadsheetml/2017/richdata" uri="{3e2802c4-a4d2-4d8b-9148-e3be6c30e623}">
          <xlrd:rvb i="36855"/>
        </ext>
      </extLst>
    </bk>
    <bk>
      <extLst>
        <ext xmlns:xlrd="http://schemas.microsoft.com/office/spreadsheetml/2017/richdata" uri="{3e2802c4-a4d2-4d8b-9148-e3be6c30e623}">
          <xlrd:rvb i="36863"/>
        </ext>
      </extLst>
    </bk>
    <bk>
      <extLst>
        <ext xmlns:xlrd="http://schemas.microsoft.com/office/spreadsheetml/2017/richdata" uri="{3e2802c4-a4d2-4d8b-9148-e3be6c30e623}">
          <xlrd:rvb i="36870"/>
        </ext>
      </extLst>
    </bk>
    <bk>
      <extLst>
        <ext xmlns:xlrd="http://schemas.microsoft.com/office/spreadsheetml/2017/richdata" uri="{3e2802c4-a4d2-4d8b-9148-e3be6c30e623}">
          <xlrd:rvb i="36877"/>
        </ext>
      </extLst>
    </bk>
    <bk>
      <extLst>
        <ext xmlns:xlrd="http://schemas.microsoft.com/office/spreadsheetml/2017/richdata" uri="{3e2802c4-a4d2-4d8b-9148-e3be6c30e623}">
          <xlrd:rvb i="36885"/>
        </ext>
      </extLst>
    </bk>
    <bk>
      <extLst>
        <ext xmlns:xlrd="http://schemas.microsoft.com/office/spreadsheetml/2017/richdata" uri="{3e2802c4-a4d2-4d8b-9148-e3be6c30e623}">
          <xlrd:rvb i="36893"/>
        </ext>
      </extLst>
    </bk>
    <bk>
      <extLst>
        <ext xmlns:xlrd="http://schemas.microsoft.com/office/spreadsheetml/2017/richdata" uri="{3e2802c4-a4d2-4d8b-9148-e3be6c30e623}">
          <xlrd:rvb i="36899"/>
        </ext>
      </extLst>
    </bk>
    <bk>
      <extLst>
        <ext xmlns:xlrd="http://schemas.microsoft.com/office/spreadsheetml/2017/richdata" uri="{3e2802c4-a4d2-4d8b-9148-e3be6c30e623}">
          <xlrd:rvb i="36907"/>
        </ext>
      </extLst>
    </bk>
    <bk>
      <extLst>
        <ext xmlns:xlrd="http://schemas.microsoft.com/office/spreadsheetml/2017/richdata" uri="{3e2802c4-a4d2-4d8b-9148-e3be6c30e623}">
          <xlrd:rvb i="36917"/>
        </ext>
      </extLst>
    </bk>
    <bk>
      <extLst>
        <ext xmlns:xlrd="http://schemas.microsoft.com/office/spreadsheetml/2017/richdata" uri="{3e2802c4-a4d2-4d8b-9148-e3be6c30e623}">
          <xlrd:rvb i="36927"/>
        </ext>
      </extLst>
    </bk>
    <bk>
      <extLst>
        <ext xmlns:xlrd="http://schemas.microsoft.com/office/spreadsheetml/2017/richdata" uri="{3e2802c4-a4d2-4d8b-9148-e3be6c30e623}">
          <xlrd:rvb i="36937"/>
        </ext>
      </extLst>
    </bk>
    <bk>
      <extLst>
        <ext xmlns:xlrd="http://schemas.microsoft.com/office/spreadsheetml/2017/richdata" uri="{3e2802c4-a4d2-4d8b-9148-e3be6c30e623}">
          <xlrd:rvb i="36947"/>
        </ext>
      </extLst>
    </bk>
    <bk>
      <extLst>
        <ext xmlns:xlrd="http://schemas.microsoft.com/office/spreadsheetml/2017/richdata" uri="{3e2802c4-a4d2-4d8b-9148-e3be6c30e623}">
          <xlrd:rvb i="36955"/>
        </ext>
      </extLst>
    </bk>
    <bk>
      <extLst>
        <ext xmlns:xlrd="http://schemas.microsoft.com/office/spreadsheetml/2017/richdata" uri="{3e2802c4-a4d2-4d8b-9148-e3be6c30e623}">
          <xlrd:rvb i="36962"/>
        </ext>
      </extLst>
    </bk>
    <bk>
      <extLst>
        <ext xmlns:xlrd="http://schemas.microsoft.com/office/spreadsheetml/2017/richdata" uri="{3e2802c4-a4d2-4d8b-9148-e3be6c30e623}">
          <xlrd:rvb i="36969"/>
        </ext>
      </extLst>
    </bk>
    <bk>
      <extLst>
        <ext xmlns:xlrd="http://schemas.microsoft.com/office/spreadsheetml/2017/richdata" uri="{3e2802c4-a4d2-4d8b-9148-e3be6c30e623}">
          <xlrd:rvb i="36977"/>
        </ext>
      </extLst>
    </bk>
    <bk>
      <extLst>
        <ext xmlns:xlrd="http://schemas.microsoft.com/office/spreadsheetml/2017/richdata" uri="{3e2802c4-a4d2-4d8b-9148-e3be6c30e623}">
          <xlrd:rvb i="36987"/>
        </ext>
      </extLst>
    </bk>
    <bk>
      <extLst>
        <ext xmlns:xlrd="http://schemas.microsoft.com/office/spreadsheetml/2017/richdata" uri="{3e2802c4-a4d2-4d8b-9148-e3be6c30e623}">
          <xlrd:rvb i="36993"/>
        </ext>
      </extLst>
    </bk>
    <bk>
      <extLst>
        <ext xmlns:xlrd="http://schemas.microsoft.com/office/spreadsheetml/2017/richdata" uri="{3e2802c4-a4d2-4d8b-9148-e3be6c30e623}">
          <xlrd:rvb i="37003"/>
        </ext>
      </extLst>
    </bk>
    <bk>
      <extLst>
        <ext xmlns:xlrd="http://schemas.microsoft.com/office/spreadsheetml/2017/richdata" uri="{3e2802c4-a4d2-4d8b-9148-e3be6c30e623}">
          <xlrd:rvb i="37013"/>
        </ext>
      </extLst>
    </bk>
    <bk>
      <extLst>
        <ext xmlns:xlrd="http://schemas.microsoft.com/office/spreadsheetml/2017/richdata" uri="{3e2802c4-a4d2-4d8b-9148-e3be6c30e623}">
          <xlrd:rvb i="37023"/>
        </ext>
      </extLst>
    </bk>
    <bk>
      <extLst>
        <ext xmlns:xlrd="http://schemas.microsoft.com/office/spreadsheetml/2017/richdata" uri="{3e2802c4-a4d2-4d8b-9148-e3be6c30e623}">
          <xlrd:rvb i="37031"/>
        </ext>
      </extLst>
    </bk>
    <bk>
      <extLst>
        <ext xmlns:xlrd="http://schemas.microsoft.com/office/spreadsheetml/2017/richdata" uri="{3e2802c4-a4d2-4d8b-9148-e3be6c30e623}">
          <xlrd:rvb i="37037"/>
        </ext>
      </extLst>
    </bk>
    <bk>
      <extLst>
        <ext xmlns:xlrd="http://schemas.microsoft.com/office/spreadsheetml/2017/richdata" uri="{3e2802c4-a4d2-4d8b-9148-e3be6c30e623}">
          <xlrd:rvb i="37047"/>
        </ext>
      </extLst>
    </bk>
    <bk>
      <extLst>
        <ext xmlns:xlrd="http://schemas.microsoft.com/office/spreadsheetml/2017/richdata" uri="{3e2802c4-a4d2-4d8b-9148-e3be6c30e623}">
          <xlrd:rvb i="37055"/>
        </ext>
      </extLst>
    </bk>
    <bk>
      <extLst>
        <ext xmlns:xlrd="http://schemas.microsoft.com/office/spreadsheetml/2017/richdata" uri="{3e2802c4-a4d2-4d8b-9148-e3be6c30e623}">
          <xlrd:rvb i="37063"/>
        </ext>
      </extLst>
    </bk>
    <bk>
      <extLst>
        <ext xmlns:xlrd="http://schemas.microsoft.com/office/spreadsheetml/2017/richdata" uri="{3e2802c4-a4d2-4d8b-9148-e3be6c30e623}">
          <xlrd:rvb i="37072"/>
        </ext>
      </extLst>
    </bk>
    <bk>
      <extLst>
        <ext xmlns:xlrd="http://schemas.microsoft.com/office/spreadsheetml/2017/richdata" uri="{3e2802c4-a4d2-4d8b-9148-e3be6c30e623}">
          <xlrd:rvb i="37080"/>
        </ext>
      </extLst>
    </bk>
    <bk>
      <extLst>
        <ext xmlns:xlrd="http://schemas.microsoft.com/office/spreadsheetml/2017/richdata" uri="{3e2802c4-a4d2-4d8b-9148-e3be6c30e623}">
          <xlrd:rvb i="37088"/>
        </ext>
      </extLst>
    </bk>
    <bk>
      <extLst>
        <ext xmlns:xlrd="http://schemas.microsoft.com/office/spreadsheetml/2017/richdata" uri="{3e2802c4-a4d2-4d8b-9148-e3be6c30e623}">
          <xlrd:rvb i="37095"/>
        </ext>
      </extLst>
    </bk>
    <bk>
      <extLst>
        <ext xmlns:xlrd="http://schemas.microsoft.com/office/spreadsheetml/2017/richdata" uri="{3e2802c4-a4d2-4d8b-9148-e3be6c30e623}">
          <xlrd:rvb i="37103"/>
        </ext>
      </extLst>
    </bk>
    <bk>
      <extLst>
        <ext xmlns:xlrd="http://schemas.microsoft.com/office/spreadsheetml/2017/richdata" uri="{3e2802c4-a4d2-4d8b-9148-e3be6c30e623}">
          <xlrd:rvb i="37113"/>
        </ext>
      </extLst>
    </bk>
    <bk>
      <extLst>
        <ext xmlns:xlrd="http://schemas.microsoft.com/office/spreadsheetml/2017/richdata" uri="{3e2802c4-a4d2-4d8b-9148-e3be6c30e623}">
          <xlrd:rvb i="37121"/>
        </ext>
      </extLst>
    </bk>
    <bk>
      <extLst>
        <ext xmlns:xlrd="http://schemas.microsoft.com/office/spreadsheetml/2017/richdata" uri="{3e2802c4-a4d2-4d8b-9148-e3be6c30e623}">
          <xlrd:rvb i="37129"/>
        </ext>
      </extLst>
    </bk>
    <bk>
      <extLst>
        <ext xmlns:xlrd="http://schemas.microsoft.com/office/spreadsheetml/2017/richdata" uri="{3e2802c4-a4d2-4d8b-9148-e3be6c30e623}">
          <xlrd:rvb i="37137"/>
        </ext>
      </extLst>
    </bk>
    <bk>
      <extLst>
        <ext xmlns:xlrd="http://schemas.microsoft.com/office/spreadsheetml/2017/richdata" uri="{3e2802c4-a4d2-4d8b-9148-e3be6c30e623}">
          <xlrd:rvb i="37147"/>
        </ext>
      </extLst>
    </bk>
    <bk>
      <extLst>
        <ext xmlns:xlrd="http://schemas.microsoft.com/office/spreadsheetml/2017/richdata" uri="{3e2802c4-a4d2-4d8b-9148-e3be6c30e623}">
          <xlrd:rvb i="37155"/>
        </ext>
      </extLst>
    </bk>
    <bk>
      <extLst>
        <ext xmlns:xlrd="http://schemas.microsoft.com/office/spreadsheetml/2017/richdata" uri="{3e2802c4-a4d2-4d8b-9148-e3be6c30e623}">
          <xlrd:rvb i="37163"/>
        </ext>
      </extLst>
    </bk>
    <bk>
      <extLst>
        <ext xmlns:xlrd="http://schemas.microsoft.com/office/spreadsheetml/2017/richdata" uri="{3e2802c4-a4d2-4d8b-9148-e3be6c30e623}">
          <xlrd:rvb i="37170"/>
        </ext>
      </extLst>
    </bk>
    <bk>
      <extLst>
        <ext xmlns:xlrd="http://schemas.microsoft.com/office/spreadsheetml/2017/richdata" uri="{3e2802c4-a4d2-4d8b-9148-e3be6c30e623}">
          <xlrd:rvb i="37178"/>
        </ext>
      </extLst>
    </bk>
    <bk>
      <extLst>
        <ext xmlns:xlrd="http://schemas.microsoft.com/office/spreadsheetml/2017/richdata" uri="{3e2802c4-a4d2-4d8b-9148-e3be6c30e623}">
          <xlrd:rvb i="37186"/>
        </ext>
      </extLst>
    </bk>
    <bk>
      <extLst>
        <ext xmlns:xlrd="http://schemas.microsoft.com/office/spreadsheetml/2017/richdata" uri="{3e2802c4-a4d2-4d8b-9148-e3be6c30e623}">
          <xlrd:rvb i="37194"/>
        </ext>
      </extLst>
    </bk>
    <bk>
      <extLst>
        <ext xmlns:xlrd="http://schemas.microsoft.com/office/spreadsheetml/2017/richdata" uri="{3e2802c4-a4d2-4d8b-9148-e3be6c30e623}">
          <xlrd:rvb i="37201"/>
        </ext>
      </extLst>
    </bk>
    <bk>
      <extLst>
        <ext xmlns:xlrd="http://schemas.microsoft.com/office/spreadsheetml/2017/richdata" uri="{3e2802c4-a4d2-4d8b-9148-e3be6c30e623}">
          <xlrd:rvb i="37208"/>
        </ext>
      </extLst>
    </bk>
    <bk>
      <extLst>
        <ext xmlns:xlrd="http://schemas.microsoft.com/office/spreadsheetml/2017/richdata" uri="{3e2802c4-a4d2-4d8b-9148-e3be6c30e623}">
          <xlrd:rvb i="37216"/>
        </ext>
      </extLst>
    </bk>
    <bk>
      <extLst>
        <ext xmlns:xlrd="http://schemas.microsoft.com/office/spreadsheetml/2017/richdata" uri="{3e2802c4-a4d2-4d8b-9148-e3be6c30e623}">
          <xlrd:rvb i="37223"/>
        </ext>
      </extLst>
    </bk>
    <bk>
      <extLst>
        <ext xmlns:xlrd="http://schemas.microsoft.com/office/spreadsheetml/2017/richdata" uri="{3e2802c4-a4d2-4d8b-9148-e3be6c30e623}">
          <xlrd:rvb i="37231"/>
        </ext>
      </extLst>
    </bk>
    <bk>
      <extLst>
        <ext xmlns:xlrd="http://schemas.microsoft.com/office/spreadsheetml/2017/richdata" uri="{3e2802c4-a4d2-4d8b-9148-e3be6c30e623}">
          <xlrd:rvb i="37240"/>
        </ext>
      </extLst>
    </bk>
    <bk>
      <extLst>
        <ext xmlns:xlrd="http://schemas.microsoft.com/office/spreadsheetml/2017/richdata" uri="{3e2802c4-a4d2-4d8b-9148-e3be6c30e623}">
          <xlrd:rvb i="37247"/>
        </ext>
      </extLst>
    </bk>
    <bk>
      <extLst>
        <ext xmlns:xlrd="http://schemas.microsoft.com/office/spreadsheetml/2017/richdata" uri="{3e2802c4-a4d2-4d8b-9148-e3be6c30e623}">
          <xlrd:rvb i="37257"/>
        </ext>
      </extLst>
    </bk>
    <bk>
      <extLst>
        <ext xmlns:xlrd="http://schemas.microsoft.com/office/spreadsheetml/2017/richdata" uri="{3e2802c4-a4d2-4d8b-9148-e3be6c30e623}">
          <xlrd:rvb i="37264"/>
        </ext>
      </extLst>
    </bk>
    <bk>
      <extLst>
        <ext xmlns:xlrd="http://schemas.microsoft.com/office/spreadsheetml/2017/richdata" uri="{3e2802c4-a4d2-4d8b-9148-e3be6c30e623}">
          <xlrd:rvb i="37273"/>
        </ext>
      </extLst>
    </bk>
    <bk>
      <extLst>
        <ext xmlns:xlrd="http://schemas.microsoft.com/office/spreadsheetml/2017/richdata" uri="{3e2802c4-a4d2-4d8b-9148-e3be6c30e623}">
          <xlrd:rvb i="37281"/>
        </ext>
      </extLst>
    </bk>
    <bk>
      <extLst>
        <ext xmlns:xlrd="http://schemas.microsoft.com/office/spreadsheetml/2017/richdata" uri="{3e2802c4-a4d2-4d8b-9148-e3be6c30e623}">
          <xlrd:rvb i="37288"/>
        </ext>
      </extLst>
    </bk>
    <bk>
      <extLst>
        <ext xmlns:xlrd="http://schemas.microsoft.com/office/spreadsheetml/2017/richdata" uri="{3e2802c4-a4d2-4d8b-9148-e3be6c30e623}">
          <xlrd:rvb i="37298"/>
        </ext>
      </extLst>
    </bk>
    <bk>
      <extLst>
        <ext xmlns:xlrd="http://schemas.microsoft.com/office/spreadsheetml/2017/richdata" uri="{3e2802c4-a4d2-4d8b-9148-e3be6c30e623}">
          <xlrd:rvb i="37305"/>
        </ext>
      </extLst>
    </bk>
    <bk>
      <extLst>
        <ext xmlns:xlrd="http://schemas.microsoft.com/office/spreadsheetml/2017/richdata" uri="{3e2802c4-a4d2-4d8b-9148-e3be6c30e623}">
          <xlrd:rvb i="37312"/>
        </ext>
      </extLst>
    </bk>
    <bk>
      <extLst>
        <ext xmlns:xlrd="http://schemas.microsoft.com/office/spreadsheetml/2017/richdata" uri="{3e2802c4-a4d2-4d8b-9148-e3be6c30e623}">
          <xlrd:rvb i="37320"/>
        </ext>
      </extLst>
    </bk>
    <bk>
      <extLst>
        <ext xmlns:xlrd="http://schemas.microsoft.com/office/spreadsheetml/2017/richdata" uri="{3e2802c4-a4d2-4d8b-9148-e3be6c30e623}">
          <xlrd:rvb i="37328"/>
        </ext>
      </extLst>
    </bk>
    <bk>
      <extLst>
        <ext xmlns:xlrd="http://schemas.microsoft.com/office/spreadsheetml/2017/richdata" uri="{3e2802c4-a4d2-4d8b-9148-e3be6c30e623}">
          <xlrd:rvb i="37338"/>
        </ext>
      </extLst>
    </bk>
    <bk>
      <extLst>
        <ext xmlns:xlrd="http://schemas.microsoft.com/office/spreadsheetml/2017/richdata" uri="{3e2802c4-a4d2-4d8b-9148-e3be6c30e623}">
          <xlrd:rvb i="37344"/>
        </ext>
      </extLst>
    </bk>
    <bk>
      <extLst>
        <ext xmlns:xlrd="http://schemas.microsoft.com/office/spreadsheetml/2017/richdata" uri="{3e2802c4-a4d2-4d8b-9148-e3be6c30e623}">
          <xlrd:rvb i="37352"/>
        </ext>
      </extLst>
    </bk>
    <bk>
      <extLst>
        <ext xmlns:xlrd="http://schemas.microsoft.com/office/spreadsheetml/2017/richdata" uri="{3e2802c4-a4d2-4d8b-9148-e3be6c30e623}">
          <xlrd:rvb i="37358"/>
        </ext>
      </extLst>
    </bk>
    <bk>
      <extLst>
        <ext xmlns:xlrd="http://schemas.microsoft.com/office/spreadsheetml/2017/richdata" uri="{3e2802c4-a4d2-4d8b-9148-e3be6c30e623}">
          <xlrd:rvb i="37368"/>
        </ext>
      </extLst>
    </bk>
    <bk>
      <extLst>
        <ext xmlns:xlrd="http://schemas.microsoft.com/office/spreadsheetml/2017/richdata" uri="{3e2802c4-a4d2-4d8b-9148-e3be6c30e623}">
          <xlrd:rvb i="37376"/>
        </ext>
      </extLst>
    </bk>
    <bk>
      <extLst>
        <ext xmlns:xlrd="http://schemas.microsoft.com/office/spreadsheetml/2017/richdata" uri="{3e2802c4-a4d2-4d8b-9148-e3be6c30e623}">
          <xlrd:rvb i="37383"/>
        </ext>
      </extLst>
    </bk>
    <bk>
      <extLst>
        <ext xmlns:xlrd="http://schemas.microsoft.com/office/spreadsheetml/2017/richdata" uri="{3e2802c4-a4d2-4d8b-9148-e3be6c30e623}">
          <xlrd:rvb i="37390"/>
        </ext>
      </extLst>
    </bk>
    <bk>
      <extLst>
        <ext xmlns:xlrd="http://schemas.microsoft.com/office/spreadsheetml/2017/richdata" uri="{3e2802c4-a4d2-4d8b-9148-e3be6c30e623}">
          <xlrd:rvb i="37396"/>
        </ext>
      </extLst>
    </bk>
    <bk>
      <extLst>
        <ext xmlns:xlrd="http://schemas.microsoft.com/office/spreadsheetml/2017/richdata" uri="{3e2802c4-a4d2-4d8b-9148-e3be6c30e623}">
          <xlrd:rvb i="37402"/>
        </ext>
      </extLst>
    </bk>
    <bk>
      <extLst>
        <ext xmlns:xlrd="http://schemas.microsoft.com/office/spreadsheetml/2017/richdata" uri="{3e2802c4-a4d2-4d8b-9148-e3be6c30e623}">
          <xlrd:rvb i="37409"/>
        </ext>
      </extLst>
    </bk>
    <bk>
      <extLst>
        <ext xmlns:xlrd="http://schemas.microsoft.com/office/spreadsheetml/2017/richdata" uri="{3e2802c4-a4d2-4d8b-9148-e3be6c30e623}">
          <xlrd:rvb i="37417"/>
        </ext>
      </extLst>
    </bk>
    <bk>
      <extLst>
        <ext xmlns:xlrd="http://schemas.microsoft.com/office/spreadsheetml/2017/richdata" uri="{3e2802c4-a4d2-4d8b-9148-e3be6c30e623}">
          <xlrd:rvb i="37426"/>
        </ext>
      </extLst>
    </bk>
    <bk>
      <extLst>
        <ext xmlns:xlrd="http://schemas.microsoft.com/office/spreadsheetml/2017/richdata" uri="{3e2802c4-a4d2-4d8b-9148-e3be6c30e623}">
          <xlrd:rvb i="37434"/>
        </ext>
      </extLst>
    </bk>
    <bk>
      <extLst>
        <ext xmlns:xlrd="http://schemas.microsoft.com/office/spreadsheetml/2017/richdata" uri="{3e2802c4-a4d2-4d8b-9148-e3be6c30e623}">
          <xlrd:rvb i="37443"/>
        </ext>
      </extLst>
    </bk>
    <bk>
      <extLst>
        <ext xmlns:xlrd="http://schemas.microsoft.com/office/spreadsheetml/2017/richdata" uri="{3e2802c4-a4d2-4d8b-9148-e3be6c30e623}">
          <xlrd:rvb i="37451"/>
        </ext>
      </extLst>
    </bk>
    <bk>
      <extLst>
        <ext xmlns:xlrd="http://schemas.microsoft.com/office/spreadsheetml/2017/richdata" uri="{3e2802c4-a4d2-4d8b-9148-e3be6c30e623}">
          <xlrd:rvb i="37459"/>
        </ext>
      </extLst>
    </bk>
    <bk>
      <extLst>
        <ext xmlns:xlrd="http://schemas.microsoft.com/office/spreadsheetml/2017/richdata" uri="{3e2802c4-a4d2-4d8b-9148-e3be6c30e623}">
          <xlrd:rvb i="37466"/>
        </ext>
      </extLst>
    </bk>
    <bk>
      <extLst>
        <ext xmlns:xlrd="http://schemas.microsoft.com/office/spreadsheetml/2017/richdata" uri="{3e2802c4-a4d2-4d8b-9148-e3be6c30e623}">
          <xlrd:rvb i="37473"/>
        </ext>
      </extLst>
    </bk>
    <bk>
      <extLst>
        <ext xmlns:xlrd="http://schemas.microsoft.com/office/spreadsheetml/2017/richdata" uri="{3e2802c4-a4d2-4d8b-9148-e3be6c30e623}">
          <xlrd:rvb i="37480"/>
        </ext>
      </extLst>
    </bk>
    <bk>
      <extLst>
        <ext xmlns:xlrd="http://schemas.microsoft.com/office/spreadsheetml/2017/richdata" uri="{3e2802c4-a4d2-4d8b-9148-e3be6c30e623}">
          <xlrd:rvb i="37487"/>
        </ext>
      </extLst>
    </bk>
    <bk>
      <extLst>
        <ext xmlns:xlrd="http://schemas.microsoft.com/office/spreadsheetml/2017/richdata" uri="{3e2802c4-a4d2-4d8b-9148-e3be6c30e623}">
          <xlrd:rvb i="37497"/>
        </ext>
      </extLst>
    </bk>
    <bk>
      <extLst>
        <ext xmlns:xlrd="http://schemas.microsoft.com/office/spreadsheetml/2017/richdata" uri="{3e2802c4-a4d2-4d8b-9148-e3be6c30e623}">
          <xlrd:rvb i="37507"/>
        </ext>
      </extLst>
    </bk>
    <bk>
      <extLst>
        <ext xmlns:xlrd="http://schemas.microsoft.com/office/spreadsheetml/2017/richdata" uri="{3e2802c4-a4d2-4d8b-9148-e3be6c30e623}">
          <xlrd:rvb i="37516"/>
        </ext>
      </extLst>
    </bk>
    <bk>
      <extLst>
        <ext xmlns:xlrd="http://schemas.microsoft.com/office/spreadsheetml/2017/richdata" uri="{3e2802c4-a4d2-4d8b-9148-e3be6c30e623}">
          <xlrd:rvb i="37524"/>
        </ext>
      </extLst>
    </bk>
    <bk>
      <extLst>
        <ext xmlns:xlrd="http://schemas.microsoft.com/office/spreadsheetml/2017/richdata" uri="{3e2802c4-a4d2-4d8b-9148-e3be6c30e623}">
          <xlrd:rvb i="37533"/>
        </ext>
      </extLst>
    </bk>
    <bk>
      <extLst>
        <ext xmlns:xlrd="http://schemas.microsoft.com/office/spreadsheetml/2017/richdata" uri="{3e2802c4-a4d2-4d8b-9148-e3be6c30e623}">
          <xlrd:rvb i="37543"/>
        </ext>
      </extLst>
    </bk>
    <bk>
      <extLst>
        <ext xmlns:xlrd="http://schemas.microsoft.com/office/spreadsheetml/2017/richdata" uri="{3e2802c4-a4d2-4d8b-9148-e3be6c30e623}">
          <xlrd:rvb i="37553"/>
        </ext>
      </extLst>
    </bk>
    <bk>
      <extLst>
        <ext xmlns:xlrd="http://schemas.microsoft.com/office/spreadsheetml/2017/richdata" uri="{3e2802c4-a4d2-4d8b-9148-e3be6c30e623}">
          <xlrd:rvb i="37563"/>
        </ext>
      </extLst>
    </bk>
    <bk>
      <extLst>
        <ext xmlns:xlrd="http://schemas.microsoft.com/office/spreadsheetml/2017/richdata" uri="{3e2802c4-a4d2-4d8b-9148-e3be6c30e623}">
          <xlrd:rvb i="37571"/>
        </ext>
      </extLst>
    </bk>
    <bk>
      <extLst>
        <ext xmlns:xlrd="http://schemas.microsoft.com/office/spreadsheetml/2017/richdata" uri="{3e2802c4-a4d2-4d8b-9148-e3be6c30e623}">
          <xlrd:rvb i="37578"/>
        </ext>
      </extLst>
    </bk>
    <bk>
      <extLst>
        <ext xmlns:xlrd="http://schemas.microsoft.com/office/spreadsheetml/2017/richdata" uri="{3e2802c4-a4d2-4d8b-9148-e3be6c30e623}">
          <xlrd:rvb i="37585"/>
        </ext>
      </extLst>
    </bk>
    <bk>
      <extLst>
        <ext xmlns:xlrd="http://schemas.microsoft.com/office/spreadsheetml/2017/richdata" uri="{3e2802c4-a4d2-4d8b-9148-e3be6c30e623}">
          <xlrd:rvb i="37593"/>
        </ext>
      </extLst>
    </bk>
    <bk>
      <extLst>
        <ext xmlns:xlrd="http://schemas.microsoft.com/office/spreadsheetml/2017/richdata" uri="{3e2802c4-a4d2-4d8b-9148-e3be6c30e623}">
          <xlrd:rvb i="37601"/>
        </ext>
      </extLst>
    </bk>
    <bk>
      <extLst>
        <ext xmlns:xlrd="http://schemas.microsoft.com/office/spreadsheetml/2017/richdata" uri="{3e2802c4-a4d2-4d8b-9148-e3be6c30e623}">
          <xlrd:rvb i="37609"/>
        </ext>
      </extLst>
    </bk>
    <bk>
      <extLst>
        <ext xmlns:xlrd="http://schemas.microsoft.com/office/spreadsheetml/2017/richdata" uri="{3e2802c4-a4d2-4d8b-9148-e3be6c30e623}">
          <xlrd:rvb i="37616"/>
        </ext>
      </extLst>
    </bk>
    <bk>
      <extLst>
        <ext xmlns:xlrd="http://schemas.microsoft.com/office/spreadsheetml/2017/richdata" uri="{3e2802c4-a4d2-4d8b-9148-e3be6c30e623}">
          <xlrd:rvb i="37624"/>
        </ext>
      </extLst>
    </bk>
    <bk>
      <extLst>
        <ext xmlns:xlrd="http://schemas.microsoft.com/office/spreadsheetml/2017/richdata" uri="{3e2802c4-a4d2-4d8b-9148-e3be6c30e623}">
          <xlrd:rvb i="37634"/>
        </ext>
      </extLst>
    </bk>
    <bk>
      <extLst>
        <ext xmlns:xlrd="http://schemas.microsoft.com/office/spreadsheetml/2017/richdata" uri="{3e2802c4-a4d2-4d8b-9148-e3be6c30e623}">
          <xlrd:rvb i="37644"/>
        </ext>
      </extLst>
    </bk>
    <bk>
      <extLst>
        <ext xmlns:xlrd="http://schemas.microsoft.com/office/spreadsheetml/2017/richdata" uri="{3e2802c4-a4d2-4d8b-9148-e3be6c30e623}">
          <xlrd:rvb i="37652"/>
        </ext>
      </extLst>
    </bk>
    <bk>
      <extLst>
        <ext xmlns:xlrd="http://schemas.microsoft.com/office/spreadsheetml/2017/richdata" uri="{3e2802c4-a4d2-4d8b-9148-e3be6c30e623}">
          <xlrd:rvb i="37658"/>
        </ext>
      </extLst>
    </bk>
    <bk>
      <extLst>
        <ext xmlns:xlrd="http://schemas.microsoft.com/office/spreadsheetml/2017/richdata" uri="{3e2802c4-a4d2-4d8b-9148-e3be6c30e623}">
          <xlrd:rvb i="37664"/>
        </ext>
      </extLst>
    </bk>
    <bk>
      <extLst>
        <ext xmlns:xlrd="http://schemas.microsoft.com/office/spreadsheetml/2017/richdata" uri="{3e2802c4-a4d2-4d8b-9148-e3be6c30e623}">
          <xlrd:rvb i="37670"/>
        </ext>
      </extLst>
    </bk>
    <bk>
      <extLst>
        <ext xmlns:xlrd="http://schemas.microsoft.com/office/spreadsheetml/2017/richdata" uri="{3e2802c4-a4d2-4d8b-9148-e3be6c30e623}">
          <xlrd:rvb i="37678"/>
        </ext>
      </extLst>
    </bk>
    <bk>
      <extLst>
        <ext xmlns:xlrd="http://schemas.microsoft.com/office/spreadsheetml/2017/richdata" uri="{3e2802c4-a4d2-4d8b-9148-e3be6c30e623}">
          <xlrd:rvb i="37686"/>
        </ext>
      </extLst>
    </bk>
    <bk>
      <extLst>
        <ext xmlns:xlrd="http://schemas.microsoft.com/office/spreadsheetml/2017/richdata" uri="{3e2802c4-a4d2-4d8b-9148-e3be6c30e623}">
          <xlrd:rvb i="37693"/>
        </ext>
      </extLst>
    </bk>
    <bk>
      <extLst>
        <ext xmlns:xlrd="http://schemas.microsoft.com/office/spreadsheetml/2017/richdata" uri="{3e2802c4-a4d2-4d8b-9148-e3be6c30e623}">
          <xlrd:rvb i="37703"/>
        </ext>
      </extLst>
    </bk>
    <bk>
      <extLst>
        <ext xmlns:xlrd="http://schemas.microsoft.com/office/spreadsheetml/2017/richdata" uri="{3e2802c4-a4d2-4d8b-9148-e3be6c30e623}">
          <xlrd:rvb i="37711"/>
        </ext>
      </extLst>
    </bk>
    <bk>
      <extLst>
        <ext xmlns:xlrd="http://schemas.microsoft.com/office/spreadsheetml/2017/richdata" uri="{3e2802c4-a4d2-4d8b-9148-e3be6c30e623}">
          <xlrd:rvb i="37719"/>
        </ext>
      </extLst>
    </bk>
    <bk>
      <extLst>
        <ext xmlns:xlrd="http://schemas.microsoft.com/office/spreadsheetml/2017/richdata" uri="{3e2802c4-a4d2-4d8b-9148-e3be6c30e623}">
          <xlrd:rvb i="37726"/>
        </ext>
      </extLst>
    </bk>
    <bk>
      <extLst>
        <ext xmlns:xlrd="http://schemas.microsoft.com/office/spreadsheetml/2017/richdata" uri="{3e2802c4-a4d2-4d8b-9148-e3be6c30e623}">
          <xlrd:rvb i="37736"/>
        </ext>
      </extLst>
    </bk>
    <bk>
      <extLst>
        <ext xmlns:xlrd="http://schemas.microsoft.com/office/spreadsheetml/2017/richdata" uri="{3e2802c4-a4d2-4d8b-9148-e3be6c30e623}">
          <xlrd:rvb i="37746"/>
        </ext>
      </extLst>
    </bk>
    <bk>
      <extLst>
        <ext xmlns:xlrd="http://schemas.microsoft.com/office/spreadsheetml/2017/richdata" uri="{3e2802c4-a4d2-4d8b-9148-e3be6c30e623}">
          <xlrd:rvb i="37754"/>
        </ext>
      </extLst>
    </bk>
    <bk>
      <extLst>
        <ext xmlns:xlrd="http://schemas.microsoft.com/office/spreadsheetml/2017/richdata" uri="{3e2802c4-a4d2-4d8b-9148-e3be6c30e623}">
          <xlrd:rvb i="37762"/>
        </ext>
      </extLst>
    </bk>
    <bk>
      <extLst>
        <ext xmlns:xlrd="http://schemas.microsoft.com/office/spreadsheetml/2017/richdata" uri="{3e2802c4-a4d2-4d8b-9148-e3be6c30e623}">
          <xlrd:rvb i="37770"/>
        </ext>
      </extLst>
    </bk>
    <bk>
      <extLst>
        <ext xmlns:xlrd="http://schemas.microsoft.com/office/spreadsheetml/2017/richdata" uri="{3e2802c4-a4d2-4d8b-9148-e3be6c30e623}">
          <xlrd:rvb i="37778"/>
        </ext>
      </extLst>
    </bk>
    <bk>
      <extLst>
        <ext xmlns:xlrd="http://schemas.microsoft.com/office/spreadsheetml/2017/richdata" uri="{3e2802c4-a4d2-4d8b-9148-e3be6c30e623}">
          <xlrd:rvb i="37786"/>
        </ext>
      </extLst>
    </bk>
    <bk>
      <extLst>
        <ext xmlns:xlrd="http://schemas.microsoft.com/office/spreadsheetml/2017/richdata" uri="{3e2802c4-a4d2-4d8b-9148-e3be6c30e623}">
          <xlrd:rvb i="37796"/>
        </ext>
      </extLst>
    </bk>
    <bk>
      <extLst>
        <ext xmlns:xlrd="http://schemas.microsoft.com/office/spreadsheetml/2017/richdata" uri="{3e2802c4-a4d2-4d8b-9148-e3be6c30e623}">
          <xlrd:rvb i="37804"/>
        </ext>
      </extLst>
    </bk>
    <bk>
      <extLst>
        <ext xmlns:xlrd="http://schemas.microsoft.com/office/spreadsheetml/2017/richdata" uri="{3e2802c4-a4d2-4d8b-9148-e3be6c30e623}">
          <xlrd:rvb i="37811"/>
        </ext>
      </extLst>
    </bk>
    <bk>
      <extLst>
        <ext xmlns:xlrd="http://schemas.microsoft.com/office/spreadsheetml/2017/richdata" uri="{3e2802c4-a4d2-4d8b-9148-e3be6c30e623}">
          <xlrd:rvb i="37818"/>
        </ext>
      </extLst>
    </bk>
    <bk>
      <extLst>
        <ext xmlns:xlrd="http://schemas.microsoft.com/office/spreadsheetml/2017/richdata" uri="{3e2802c4-a4d2-4d8b-9148-e3be6c30e623}">
          <xlrd:rvb i="37825"/>
        </ext>
      </extLst>
    </bk>
    <bk>
      <extLst>
        <ext xmlns:xlrd="http://schemas.microsoft.com/office/spreadsheetml/2017/richdata" uri="{3e2802c4-a4d2-4d8b-9148-e3be6c30e623}">
          <xlrd:rvb i="37835"/>
        </ext>
      </extLst>
    </bk>
    <bk>
      <extLst>
        <ext xmlns:xlrd="http://schemas.microsoft.com/office/spreadsheetml/2017/richdata" uri="{3e2802c4-a4d2-4d8b-9148-e3be6c30e623}">
          <xlrd:rvb i="37842"/>
        </ext>
      </extLst>
    </bk>
    <bk>
      <extLst>
        <ext xmlns:xlrd="http://schemas.microsoft.com/office/spreadsheetml/2017/richdata" uri="{3e2802c4-a4d2-4d8b-9148-e3be6c30e623}">
          <xlrd:rvb i="37850"/>
        </ext>
      </extLst>
    </bk>
    <bk>
      <extLst>
        <ext xmlns:xlrd="http://schemas.microsoft.com/office/spreadsheetml/2017/richdata" uri="{3e2802c4-a4d2-4d8b-9148-e3be6c30e623}">
          <xlrd:rvb i="37857"/>
        </ext>
      </extLst>
    </bk>
    <bk>
      <extLst>
        <ext xmlns:xlrd="http://schemas.microsoft.com/office/spreadsheetml/2017/richdata" uri="{3e2802c4-a4d2-4d8b-9148-e3be6c30e623}">
          <xlrd:rvb i="37864"/>
        </ext>
      </extLst>
    </bk>
    <bk>
      <extLst>
        <ext xmlns:xlrd="http://schemas.microsoft.com/office/spreadsheetml/2017/richdata" uri="{3e2802c4-a4d2-4d8b-9148-e3be6c30e623}">
          <xlrd:rvb i="37872"/>
        </ext>
      </extLst>
    </bk>
    <bk>
      <extLst>
        <ext xmlns:xlrd="http://schemas.microsoft.com/office/spreadsheetml/2017/richdata" uri="{3e2802c4-a4d2-4d8b-9148-e3be6c30e623}">
          <xlrd:rvb i="37878"/>
        </ext>
      </extLst>
    </bk>
    <bk>
      <extLst>
        <ext xmlns:xlrd="http://schemas.microsoft.com/office/spreadsheetml/2017/richdata" uri="{3e2802c4-a4d2-4d8b-9148-e3be6c30e623}">
          <xlrd:rvb i="37888"/>
        </ext>
      </extLst>
    </bk>
    <bk>
      <extLst>
        <ext xmlns:xlrd="http://schemas.microsoft.com/office/spreadsheetml/2017/richdata" uri="{3e2802c4-a4d2-4d8b-9148-e3be6c30e623}">
          <xlrd:rvb i="37894"/>
        </ext>
      </extLst>
    </bk>
    <bk>
      <extLst>
        <ext xmlns:xlrd="http://schemas.microsoft.com/office/spreadsheetml/2017/richdata" uri="{3e2802c4-a4d2-4d8b-9148-e3be6c30e623}">
          <xlrd:rvb i="37901"/>
        </ext>
      </extLst>
    </bk>
    <bk>
      <extLst>
        <ext xmlns:xlrd="http://schemas.microsoft.com/office/spreadsheetml/2017/richdata" uri="{3e2802c4-a4d2-4d8b-9148-e3be6c30e623}">
          <xlrd:rvb i="37909"/>
        </ext>
      </extLst>
    </bk>
    <bk>
      <extLst>
        <ext xmlns:xlrd="http://schemas.microsoft.com/office/spreadsheetml/2017/richdata" uri="{3e2802c4-a4d2-4d8b-9148-e3be6c30e623}">
          <xlrd:rvb i="37917"/>
        </ext>
      </extLst>
    </bk>
    <bk>
      <extLst>
        <ext xmlns:xlrd="http://schemas.microsoft.com/office/spreadsheetml/2017/richdata" uri="{3e2802c4-a4d2-4d8b-9148-e3be6c30e623}">
          <xlrd:rvb i="37923"/>
        </ext>
      </extLst>
    </bk>
    <bk>
      <extLst>
        <ext xmlns:xlrd="http://schemas.microsoft.com/office/spreadsheetml/2017/richdata" uri="{3e2802c4-a4d2-4d8b-9148-e3be6c30e623}">
          <xlrd:rvb i="37929"/>
        </ext>
      </extLst>
    </bk>
    <bk>
      <extLst>
        <ext xmlns:xlrd="http://schemas.microsoft.com/office/spreadsheetml/2017/richdata" uri="{3e2802c4-a4d2-4d8b-9148-e3be6c30e623}">
          <xlrd:rvb i="37938"/>
        </ext>
      </extLst>
    </bk>
    <bk>
      <extLst>
        <ext xmlns:xlrd="http://schemas.microsoft.com/office/spreadsheetml/2017/richdata" uri="{3e2802c4-a4d2-4d8b-9148-e3be6c30e623}">
          <xlrd:rvb i="37947"/>
        </ext>
      </extLst>
    </bk>
    <bk>
      <extLst>
        <ext xmlns:xlrd="http://schemas.microsoft.com/office/spreadsheetml/2017/richdata" uri="{3e2802c4-a4d2-4d8b-9148-e3be6c30e623}">
          <xlrd:rvb i="37955"/>
        </ext>
      </extLst>
    </bk>
    <bk>
      <extLst>
        <ext xmlns:xlrd="http://schemas.microsoft.com/office/spreadsheetml/2017/richdata" uri="{3e2802c4-a4d2-4d8b-9148-e3be6c30e623}">
          <xlrd:rvb i="37964"/>
        </ext>
      </extLst>
    </bk>
    <bk>
      <extLst>
        <ext xmlns:xlrd="http://schemas.microsoft.com/office/spreadsheetml/2017/richdata" uri="{3e2802c4-a4d2-4d8b-9148-e3be6c30e623}">
          <xlrd:rvb i="37972"/>
        </ext>
      </extLst>
    </bk>
    <bk>
      <extLst>
        <ext xmlns:xlrd="http://schemas.microsoft.com/office/spreadsheetml/2017/richdata" uri="{3e2802c4-a4d2-4d8b-9148-e3be6c30e623}">
          <xlrd:rvb i="37979"/>
        </ext>
      </extLst>
    </bk>
    <bk>
      <extLst>
        <ext xmlns:xlrd="http://schemas.microsoft.com/office/spreadsheetml/2017/richdata" uri="{3e2802c4-a4d2-4d8b-9148-e3be6c30e623}">
          <xlrd:rvb i="37986"/>
        </ext>
      </extLst>
    </bk>
    <bk>
      <extLst>
        <ext xmlns:xlrd="http://schemas.microsoft.com/office/spreadsheetml/2017/richdata" uri="{3e2802c4-a4d2-4d8b-9148-e3be6c30e623}">
          <xlrd:rvb i="37992"/>
        </ext>
      </extLst>
    </bk>
    <bk>
      <extLst>
        <ext xmlns:xlrd="http://schemas.microsoft.com/office/spreadsheetml/2017/richdata" uri="{3e2802c4-a4d2-4d8b-9148-e3be6c30e623}">
          <xlrd:rvb i="38000"/>
        </ext>
      </extLst>
    </bk>
    <bk>
      <extLst>
        <ext xmlns:xlrd="http://schemas.microsoft.com/office/spreadsheetml/2017/richdata" uri="{3e2802c4-a4d2-4d8b-9148-e3be6c30e623}">
          <xlrd:rvb i="38010"/>
        </ext>
      </extLst>
    </bk>
    <bk>
      <extLst>
        <ext xmlns:xlrd="http://schemas.microsoft.com/office/spreadsheetml/2017/richdata" uri="{3e2802c4-a4d2-4d8b-9148-e3be6c30e623}">
          <xlrd:rvb i="38017"/>
        </ext>
      </extLst>
    </bk>
    <bk>
      <extLst>
        <ext xmlns:xlrd="http://schemas.microsoft.com/office/spreadsheetml/2017/richdata" uri="{3e2802c4-a4d2-4d8b-9148-e3be6c30e623}">
          <xlrd:rvb i="38025"/>
        </ext>
      </extLst>
    </bk>
    <bk>
      <extLst>
        <ext xmlns:xlrd="http://schemas.microsoft.com/office/spreadsheetml/2017/richdata" uri="{3e2802c4-a4d2-4d8b-9148-e3be6c30e623}">
          <xlrd:rvb i="38035"/>
        </ext>
      </extLst>
    </bk>
    <bk>
      <extLst>
        <ext xmlns:xlrd="http://schemas.microsoft.com/office/spreadsheetml/2017/richdata" uri="{3e2802c4-a4d2-4d8b-9148-e3be6c30e623}">
          <xlrd:rvb i="38043"/>
        </ext>
      </extLst>
    </bk>
    <bk>
      <extLst>
        <ext xmlns:xlrd="http://schemas.microsoft.com/office/spreadsheetml/2017/richdata" uri="{3e2802c4-a4d2-4d8b-9148-e3be6c30e623}">
          <xlrd:rvb i="38051"/>
        </ext>
      </extLst>
    </bk>
    <bk>
      <extLst>
        <ext xmlns:xlrd="http://schemas.microsoft.com/office/spreadsheetml/2017/richdata" uri="{3e2802c4-a4d2-4d8b-9148-e3be6c30e623}">
          <xlrd:rvb i="38058"/>
        </ext>
      </extLst>
    </bk>
    <bk>
      <extLst>
        <ext xmlns:xlrd="http://schemas.microsoft.com/office/spreadsheetml/2017/richdata" uri="{3e2802c4-a4d2-4d8b-9148-e3be6c30e623}">
          <xlrd:rvb i="38065"/>
        </ext>
      </extLst>
    </bk>
    <bk>
      <extLst>
        <ext xmlns:xlrd="http://schemas.microsoft.com/office/spreadsheetml/2017/richdata" uri="{3e2802c4-a4d2-4d8b-9148-e3be6c30e623}">
          <xlrd:rvb i="38073"/>
        </ext>
      </extLst>
    </bk>
    <bk>
      <extLst>
        <ext xmlns:xlrd="http://schemas.microsoft.com/office/spreadsheetml/2017/richdata" uri="{3e2802c4-a4d2-4d8b-9148-e3be6c30e623}">
          <xlrd:rvb i="38081"/>
        </ext>
      </extLst>
    </bk>
    <bk>
      <extLst>
        <ext xmlns:xlrd="http://schemas.microsoft.com/office/spreadsheetml/2017/richdata" uri="{3e2802c4-a4d2-4d8b-9148-e3be6c30e623}">
          <xlrd:rvb i="38090"/>
        </ext>
      </extLst>
    </bk>
    <bk>
      <extLst>
        <ext xmlns:xlrd="http://schemas.microsoft.com/office/spreadsheetml/2017/richdata" uri="{3e2802c4-a4d2-4d8b-9148-e3be6c30e623}">
          <xlrd:rvb i="38100"/>
        </ext>
      </extLst>
    </bk>
    <bk>
      <extLst>
        <ext xmlns:xlrd="http://schemas.microsoft.com/office/spreadsheetml/2017/richdata" uri="{3e2802c4-a4d2-4d8b-9148-e3be6c30e623}">
          <xlrd:rvb i="38110"/>
        </ext>
      </extLst>
    </bk>
    <bk>
      <extLst>
        <ext xmlns:xlrd="http://schemas.microsoft.com/office/spreadsheetml/2017/richdata" uri="{3e2802c4-a4d2-4d8b-9148-e3be6c30e623}">
          <xlrd:rvb i="38118"/>
        </ext>
      </extLst>
    </bk>
    <bk>
      <extLst>
        <ext xmlns:xlrd="http://schemas.microsoft.com/office/spreadsheetml/2017/richdata" uri="{3e2802c4-a4d2-4d8b-9148-e3be6c30e623}">
          <xlrd:rvb i="38126"/>
        </ext>
      </extLst>
    </bk>
    <bk>
      <extLst>
        <ext xmlns:xlrd="http://schemas.microsoft.com/office/spreadsheetml/2017/richdata" uri="{3e2802c4-a4d2-4d8b-9148-e3be6c30e623}">
          <xlrd:rvb i="38134"/>
        </ext>
      </extLst>
    </bk>
    <bk>
      <extLst>
        <ext xmlns:xlrd="http://schemas.microsoft.com/office/spreadsheetml/2017/richdata" uri="{3e2802c4-a4d2-4d8b-9148-e3be6c30e623}">
          <xlrd:rvb i="38143"/>
        </ext>
      </extLst>
    </bk>
    <bk>
      <extLst>
        <ext xmlns:xlrd="http://schemas.microsoft.com/office/spreadsheetml/2017/richdata" uri="{3e2802c4-a4d2-4d8b-9148-e3be6c30e623}">
          <xlrd:rvb i="38152"/>
        </ext>
      </extLst>
    </bk>
    <bk>
      <extLst>
        <ext xmlns:xlrd="http://schemas.microsoft.com/office/spreadsheetml/2017/richdata" uri="{3e2802c4-a4d2-4d8b-9148-e3be6c30e623}">
          <xlrd:rvb i="38160"/>
        </ext>
      </extLst>
    </bk>
    <bk>
      <extLst>
        <ext xmlns:xlrd="http://schemas.microsoft.com/office/spreadsheetml/2017/richdata" uri="{3e2802c4-a4d2-4d8b-9148-e3be6c30e623}">
          <xlrd:rvb i="38168"/>
        </ext>
      </extLst>
    </bk>
    <bk>
      <extLst>
        <ext xmlns:xlrd="http://schemas.microsoft.com/office/spreadsheetml/2017/richdata" uri="{3e2802c4-a4d2-4d8b-9148-e3be6c30e623}">
          <xlrd:rvb i="38178"/>
        </ext>
      </extLst>
    </bk>
    <bk>
      <extLst>
        <ext xmlns:xlrd="http://schemas.microsoft.com/office/spreadsheetml/2017/richdata" uri="{3e2802c4-a4d2-4d8b-9148-e3be6c30e623}">
          <xlrd:rvb i="38185"/>
        </ext>
      </extLst>
    </bk>
    <bk>
      <extLst>
        <ext xmlns:xlrd="http://schemas.microsoft.com/office/spreadsheetml/2017/richdata" uri="{3e2802c4-a4d2-4d8b-9148-e3be6c30e623}">
          <xlrd:rvb i="38195"/>
        </ext>
      </extLst>
    </bk>
    <bk>
      <extLst>
        <ext xmlns:xlrd="http://schemas.microsoft.com/office/spreadsheetml/2017/richdata" uri="{3e2802c4-a4d2-4d8b-9148-e3be6c30e623}">
          <xlrd:rvb i="38205"/>
        </ext>
      </extLst>
    </bk>
    <bk>
      <extLst>
        <ext xmlns:xlrd="http://schemas.microsoft.com/office/spreadsheetml/2017/richdata" uri="{3e2802c4-a4d2-4d8b-9148-e3be6c30e623}">
          <xlrd:rvb i="38215"/>
        </ext>
      </extLst>
    </bk>
    <bk>
      <extLst>
        <ext xmlns:xlrd="http://schemas.microsoft.com/office/spreadsheetml/2017/richdata" uri="{3e2802c4-a4d2-4d8b-9148-e3be6c30e623}">
          <xlrd:rvb i="38225"/>
        </ext>
      </extLst>
    </bk>
    <bk>
      <extLst>
        <ext xmlns:xlrd="http://schemas.microsoft.com/office/spreadsheetml/2017/richdata" uri="{3e2802c4-a4d2-4d8b-9148-e3be6c30e623}">
          <xlrd:rvb i="38232"/>
        </ext>
      </extLst>
    </bk>
    <bk>
      <extLst>
        <ext xmlns:xlrd="http://schemas.microsoft.com/office/spreadsheetml/2017/richdata" uri="{3e2802c4-a4d2-4d8b-9148-e3be6c30e623}">
          <xlrd:rvb i="38238"/>
        </ext>
      </extLst>
    </bk>
    <bk>
      <extLst>
        <ext xmlns:xlrd="http://schemas.microsoft.com/office/spreadsheetml/2017/richdata" uri="{3e2802c4-a4d2-4d8b-9148-e3be6c30e623}">
          <xlrd:rvb i="38248"/>
        </ext>
      </extLst>
    </bk>
    <bk>
      <extLst>
        <ext xmlns:xlrd="http://schemas.microsoft.com/office/spreadsheetml/2017/richdata" uri="{3e2802c4-a4d2-4d8b-9148-e3be6c30e623}">
          <xlrd:rvb i="38258"/>
        </ext>
      </extLst>
    </bk>
    <bk>
      <extLst>
        <ext xmlns:xlrd="http://schemas.microsoft.com/office/spreadsheetml/2017/richdata" uri="{3e2802c4-a4d2-4d8b-9148-e3be6c30e623}">
          <xlrd:rvb i="38268"/>
        </ext>
      </extLst>
    </bk>
    <bk>
      <extLst>
        <ext xmlns:xlrd="http://schemas.microsoft.com/office/spreadsheetml/2017/richdata" uri="{3e2802c4-a4d2-4d8b-9148-e3be6c30e623}">
          <xlrd:rvb i="38278"/>
        </ext>
      </extLst>
    </bk>
    <bk>
      <extLst>
        <ext xmlns:xlrd="http://schemas.microsoft.com/office/spreadsheetml/2017/richdata" uri="{3e2802c4-a4d2-4d8b-9148-e3be6c30e623}">
          <xlrd:rvb i="38288"/>
        </ext>
      </extLst>
    </bk>
    <bk>
      <extLst>
        <ext xmlns:xlrd="http://schemas.microsoft.com/office/spreadsheetml/2017/richdata" uri="{3e2802c4-a4d2-4d8b-9148-e3be6c30e623}">
          <xlrd:rvb i="38298"/>
        </ext>
      </extLst>
    </bk>
    <bk>
      <extLst>
        <ext xmlns:xlrd="http://schemas.microsoft.com/office/spreadsheetml/2017/richdata" uri="{3e2802c4-a4d2-4d8b-9148-e3be6c30e623}">
          <xlrd:rvb i="38305"/>
        </ext>
      </extLst>
    </bk>
    <bk>
      <extLst>
        <ext xmlns:xlrd="http://schemas.microsoft.com/office/spreadsheetml/2017/richdata" uri="{3e2802c4-a4d2-4d8b-9148-e3be6c30e623}">
          <xlrd:rvb i="38313"/>
        </ext>
      </extLst>
    </bk>
    <bk>
      <extLst>
        <ext xmlns:xlrd="http://schemas.microsoft.com/office/spreadsheetml/2017/richdata" uri="{3e2802c4-a4d2-4d8b-9148-e3be6c30e623}">
          <xlrd:rvb i="38323"/>
        </ext>
      </extLst>
    </bk>
    <bk>
      <extLst>
        <ext xmlns:xlrd="http://schemas.microsoft.com/office/spreadsheetml/2017/richdata" uri="{3e2802c4-a4d2-4d8b-9148-e3be6c30e623}">
          <xlrd:rvb i="38329"/>
        </ext>
      </extLst>
    </bk>
    <bk>
      <extLst>
        <ext xmlns:xlrd="http://schemas.microsoft.com/office/spreadsheetml/2017/richdata" uri="{3e2802c4-a4d2-4d8b-9148-e3be6c30e623}">
          <xlrd:rvb i="38336"/>
        </ext>
      </extLst>
    </bk>
    <bk>
      <extLst>
        <ext xmlns:xlrd="http://schemas.microsoft.com/office/spreadsheetml/2017/richdata" uri="{3e2802c4-a4d2-4d8b-9148-e3be6c30e623}">
          <xlrd:rvb i="38346"/>
        </ext>
      </extLst>
    </bk>
    <bk>
      <extLst>
        <ext xmlns:xlrd="http://schemas.microsoft.com/office/spreadsheetml/2017/richdata" uri="{3e2802c4-a4d2-4d8b-9148-e3be6c30e623}">
          <xlrd:rvb i="38354"/>
        </ext>
      </extLst>
    </bk>
    <bk>
      <extLst>
        <ext xmlns:xlrd="http://schemas.microsoft.com/office/spreadsheetml/2017/richdata" uri="{3e2802c4-a4d2-4d8b-9148-e3be6c30e623}">
          <xlrd:rvb i="38364"/>
        </ext>
      </extLst>
    </bk>
    <bk>
      <extLst>
        <ext xmlns:xlrd="http://schemas.microsoft.com/office/spreadsheetml/2017/richdata" uri="{3e2802c4-a4d2-4d8b-9148-e3be6c30e623}">
          <xlrd:rvb i="38374"/>
        </ext>
      </extLst>
    </bk>
    <bk>
      <extLst>
        <ext xmlns:xlrd="http://schemas.microsoft.com/office/spreadsheetml/2017/richdata" uri="{3e2802c4-a4d2-4d8b-9148-e3be6c30e623}">
          <xlrd:rvb i="38384"/>
        </ext>
      </extLst>
    </bk>
    <bk>
      <extLst>
        <ext xmlns:xlrd="http://schemas.microsoft.com/office/spreadsheetml/2017/richdata" uri="{3e2802c4-a4d2-4d8b-9148-e3be6c30e623}">
          <xlrd:rvb i="38392"/>
        </ext>
      </extLst>
    </bk>
    <bk>
      <extLst>
        <ext xmlns:xlrd="http://schemas.microsoft.com/office/spreadsheetml/2017/richdata" uri="{3e2802c4-a4d2-4d8b-9148-e3be6c30e623}">
          <xlrd:rvb i="38400"/>
        </ext>
      </extLst>
    </bk>
    <bk>
      <extLst>
        <ext xmlns:xlrd="http://schemas.microsoft.com/office/spreadsheetml/2017/richdata" uri="{3e2802c4-a4d2-4d8b-9148-e3be6c30e623}">
          <xlrd:rvb i="38406"/>
        </ext>
      </extLst>
    </bk>
    <bk>
      <extLst>
        <ext xmlns:xlrd="http://schemas.microsoft.com/office/spreadsheetml/2017/richdata" uri="{3e2802c4-a4d2-4d8b-9148-e3be6c30e623}">
          <xlrd:rvb i="38416"/>
        </ext>
      </extLst>
    </bk>
    <bk>
      <extLst>
        <ext xmlns:xlrd="http://schemas.microsoft.com/office/spreadsheetml/2017/richdata" uri="{3e2802c4-a4d2-4d8b-9148-e3be6c30e623}">
          <xlrd:rvb i="38426"/>
        </ext>
      </extLst>
    </bk>
    <bk>
      <extLst>
        <ext xmlns:xlrd="http://schemas.microsoft.com/office/spreadsheetml/2017/richdata" uri="{3e2802c4-a4d2-4d8b-9148-e3be6c30e623}">
          <xlrd:rvb i="38436"/>
        </ext>
      </extLst>
    </bk>
    <bk>
      <extLst>
        <ext xmlns:xlrd="http://schemas.microsoft.com/office/spreadsheetml/2017/richdata" uri="{3e2802c4-a4d2-4d8b-9148-e3be6c30e623}">
          <xlrd:rvb i="38446"/>
        </ext>
      </extLst>
    </bk>
    <bk>
      <extLst>
        <ext xmlns:xlrd="http://schemas.microsoft.com/office/spreadsheetml/2017/richdata" uri="{3e2802c4-a4d2-4d8b-9148-e3be6c30e623}">
          <xlrd:rvb i="38455"/>
        </ext>
      </extLst>
    </bk>
    <bk>
      <extLst>
        <ext xmlns:xlrd="http://schemas.microsoft.com/office/spreadsheetml/2017/richdata" uri="{3e2802c4-a4d2-4d8b-9148-e3be6c30e623}">
          <xlrd:rvb i="38464"/>
        </ext>
      </extLst>
    </bk>
    <bk>
      <extLst>
        <ext xmlns:xlrd="http://schemas.microsoft.com/office/spreadsheetml/2017/richdata" uri="{3e2802c4-a4d2-4d8b-9148-e3be6c30e623}">
          <xlrd:rvb i="38472"/>
        </ext>
      </extLst>
    </bk>
    <bk>
      <extLst>
        <ext xmlns:xlrd="http://schemas.microsoft.com/office/spreadsheetml/2017/richdata" uri="{3e2802c4-a4d2-4d8b-9148-e3be6c30e623}">
          <xlrd:rvb i="38478"/>
        </ext>
      </extLst>
    </bk>
    <bk>
      <extLst>
        <ext xmlns:xlrd="http://schemas.microsoft.com/office/spreadsheetml/2017/richdata" uri="{3e2802c4-a4d2-4d8b-9148-e3be6c30e623}">
          <xlrd:rvb i="38488"/>
        </ext>
      </extLst>
    </bk>
    <bk>
      <extLst>
        <ext xmlns:xlrd="http://schemas.microsoft.com/office/spreadsheetml/2017/richdata" uri="{3e2802c4-a4d2-4d8b-9148-e3be6c30e623}">
          <xlrd:rvb i="38496"/>
        </ext>
      </extLst>
    </bk>
    <bk>
      <extLst>
        <ext xmlns:xlrd="http://schemas.microsoft.com/office/spreadsheetml/2017/richdata" uri="{3e2802c4-a4d2-4d8b-9148-e3be6c30e623}">
          <xlrd:rvb i="38505"/>
        </ext>
      </extLst>
    </bk>
    <bk>
      <extLst>
        <ext xmlns:xlrd="http://schemas.microsoft.com/office/spreadsheetml/2017/richdata" uri="{3e2802c4-a4d2-4d8b-9148-e3be6c30e623}">
          <xlrd:rvb i="38512"/>
        </ext>
      </extLst>
    </bk>
    <bk>
      <extLst>
        <ext xmlns:xlrd="http://schemas.microsoft.com/office/spreadsheetml/2017/richdata" uri="{3e2802c4-a4d2-4d8b-9148-e3be6c30e623}">
          <xlrd:rvb i="38520"/>
        </ext>
      </extLst>
    </bk>
    <bk>
      <extLst>
        <ext xmlns:xlrd="http://schemas.microsoft.com/office/spreadsheetml/2017/richdata" uri="{3e2802c4-a4d2-4d8b-9148-e3be6c30e623}">
          <xlrd:rvb i="38528"/>
        </ext>
      </extLst>
    </bk>
    <bk>
      <extLst>
        <ext xmlns:xlrd="http://schemas.microsoft.com/office/spreadsheetml/2017/richdata" uri="{3e2802c4-a4d2-4d8b-9148-e3be6c30e623}">
          <xlrd:rvb i="38538"/>
        </ext>
      </extLst>
    </bk>
    <bk>
      <extLst>
        <ext xmlns:xlrd="http://schemas.microsoft.com/office/spreadsheetml/2017/richdata" uri="{3e2802c4-a4d2-4d8b-9148-e3be6c30e623}">
          <xlrd:rvb i="38548"/>
        </ext>
      </extLst>
    </bk>
    <bk>
      <extLst>
        <ext xmlns:xlrd="http://schemas.microsoft.com/office/spreadsheetml/2017/richdata" uri="{3e2802c4-a4d2-4d8b-9148-e3be6c30e623}">
          <xlrd:rvb i="38555"/>
        </ext>
      </extLst>
    </bk>
    <bk>
      <extLst>
        <ext xmlns:xlrd="http://schemas.microsoft.com/office/spreadsheetml/2017/richdata" uri="{3e2802c4-a4d2-4d8b-9148-e3be6c30e623}">
          <xlrd:rvb i="38563"/>
        </ext>
      </extLst>
    </bk>
    <bk>
      <extLst>
        <ext xmlns:xlrd="http://schemas.microsoft.com/office/spreadsheetml/2017/richdata" uri="{3e2802c4-a4d2-4d8b-9148-e3be6c30e623}">
          <xlrd:rvb i="38571"/>
        </ext>
      </extLst>
    </bk>
    <bk>
      <extLst>
        <ext xmlns:xlrd="http://schemas.microsoft.com/office/spreadsheetml/2017/richdata" uri="{3e2802c4-a4d2-4d8b-9148-e3be6c30e623}">
          <xlrd:rvb i="38581"/>
        </ext>
      </extLst>
    </bk>
    <bk>
      <extLst>
        <ext xmlns:xlrd="http://schemas.microsoft.com/office/spreadsheetml/2017/richdata" uri="{3e2802c4-a4d2-4d8b-9148-e3be6c30e623}">
          <xlrd:rvb i="38591"/>
        </ext>
      </extLst>
    </bk>
    <bk>
      <extLst>
        <ext xmlns:xlrd="http://schemas.microsoft.com/office/spreadsheetml/2017/richdata" uri="{3e2802c4-a4d2-4d8b-9148-e3be6c30e623}">
          <xlrd:rvb i="38601"/>
        </ext>
      </extLst>
    </bk>
    <bk>
      <extLst>
        <ext xmlns:xlrd="http://schemas.microsoft.com/office/spreadsheetml/2017/richdata" uri="{3e2802c4-a4d2-4d8b-9148-e3be6c30e623}">
          <xlrd:rvb i="38608"/>
        </ext>
      </extLst>
    </bk>
    <bk>
      <extLst>
        <ext xmlns:xlrd="http://schemas.microsoft.com/office/spreadsheetml/2017/richdata" uri="{3e2802c4-a4d2-4d8b-9148-e3be6c30e623}">
          <xlrd:rvb i="38615"/>
        </ext>
      </extLst>
    </bk>
    <bk>
      <extLst>
        <ext xmlns:xlrd="http://schemas.microsoft.com/office/spreadsheetml/2017/richdata" uri="{3e2802c4-a4d2-4d8b-9148-e3be6c30e623}">
          <xlrd:rvb i="38624"/>
        </ext>
      </extLst>
    </bk>
    <bk>
      <extLst>
        <ext xmlns:xlrd="http://schemas.microsoft.com/office/spreadsheetml/2017/richdata" uri="{3e2802c4-a4d2-4d8b-9148-e3be6c30e623}">
          <xlrd:rvb i="38634"/>
        </ext>
      </extLst>
    </bk>
    <bk>
      <extLst>
        <ext xmlns:xlrd="http://schemas.microsoft.com/office/spreadsheetml/2017/richdata" uri="{3e2802c4-a4d2-4d8b-9148-e3be6c30e623}">
          <xlrd:rvb i="38641"/>
        </ext>
      </extLst>
    </bk>
    <bk>
      <extLst>
        <ext xmlns:xlrd="http://schemas.microsoft.com/office/spreadsheetml/2017/richdata" uri="{3e2802c4-a4d2-4d8b-9148-e3be6c30e623}">
          <xlrd:rvb i="38648"/>
        </ext>
      </extLst>
    </bk>
    <bk>
      <extLst>
        <ext xmlns:xlrd="http://schemas.microsoft.com/office/spreadsheetml/2017/richdata" uri="{3e2802c4-a4d2-4d8b-9148-e3be6c30e623}">
          <xlrd:rvb i="38658"/>
        </ext>
      </extLst>
    </bk>
    <bk>
      <extLst>
        <ext xmlns:xlrd="http://schemas.microsoft.com/office/spreadsheetml/2017/richdata" uri="{3e2802c4-a4d2-4d8b-9148-e3be6c30e623}">
          <xlrd:rvb i="38665"/>
        </ext>
      </extLst>
    </bk>
    <bk>
      <extLst>
        <ext xmlns:xlrd="http://schemas.microsoft.com/office/spreadsheetml/2017/richdata" uri="{3e2802c4-a4d2-4d8b-9148-e3be6c30e623}">
          <xlrd:rvb i="38671"/>
        </ext>
      </extLst>
    </bk>
    <bk>
      <extLst>
        <ext xmlns:xlrd="http://schemas.microsoft.com/office/spreadsheetml/2017/richdata" uri="{3e2802c4-a4d2-4d8b-9148-e3be6c30e623}">
          <xlrd:rvb i="38679"/>
        </ext>
      </extLst>
    </bk>
    <bk>
      <extLst>
        <ext xmlns:xlrd="http://schemas.microsoft.com/office/spreadsheetml/2017/richdata" uri="{3e2802c4-a4d2-4d8b-9148-e3be6c30e623}">
          <xlrd:rvb i="38689"/>
        </ext>
      </extLst>
    </bk>
    <bk>
      <extLst>
        <ext xmlns:xlrd="http://schemas.microsoft.com/office/spreadsheetml/2017/richdata" uri="{3e2802c4-a4d2-4d8b-9148-e3be6c30e623}">
          <xlrd:rvb i="38695"/>
        </ext>
      </extLst>
    </bk>
    <bk>
      <extLst>
        <ext xmlns:xlrd="http://schemas.microsoft.com/office/spreadsheetml/2017/richdata" uri="{3e2802c4-a4d2-4d8b-9148-e3be6c30e623}">
          <xlrd:rvb i="38705"/>
        </ext>
      </extLst>
    </bk>
    <bk>
      <extLst>
        <ext xmlns:xlrd="http://schemas.microsoft.com/office/spreadsheetml/2017/richdata" uri="{3e2802c4-a4d2-4d8b-9148-e3be6c30e623}">
          <xlrd:rvb i="38713"/>
        </ext>
      </extLst>
    </bk>
    <bk>
      <extLst>
        <ext xmlns:xlrd="http://schemas.microsoft.com/office/spreadsheetml/2017/richdata" uri="{3e2802c4-a4d2-4d8b-9148-e3be6c30e623}">
          <xlrd:rvb i="38723"/>
        </ext>
      </extLst>
    </bk>
    <bk>
      <extLst>
        <ext xmlns:xlrd="http://schemas.microsoft.com/office/spreadsheetml/2017/richdata" uri="{3e2802c4-a4d2-4d8b-9148-e3be6c30e623}">
          <xlrd:rvb i="38731"/>
        </ext>
      </extLst>
    </bk>
    <bk>
      <extLst>
        <ext xmlns:xlrd="http://schemas.microsoft.com/office/spreadsheetml/2017/richdata" uri="{3e2802c4-a4d2-4d8b-9148-e3be6c30e623}">
          <xlrd:rvb i="38738"/>
        </ext>
      </extLst>
    </bk>
    <bk>
      <extLst>
        <ext xmlns:xlrd="http://schemas.microsoft.com/office/spreadsheetml/2017/richdata" uri="{3e2802c4-a4d2-4d8b-9148-e3be6c30e623}">
          <xlrd:rvb i="38748"/>
        </ext>
      </extLst>
    </bk>
    <bk>
      <extLst>
        <ext xmlns:xlrd="http://schemas.microsoft.com/office/spreadsheetml/2017/richdata" uri="{3e2802c4-a4d2-4d8b-9148-e3be6c30e623}">
          <xlrd:rvb i="38755"/>
        </ext>
      </extLst>
    </bk>
    <bk>
      <extLst>
        <ext xmlns:xlrd="http://schemas.microsoft.com/office/spreadsheetml/2017/richdata" uri="{3e2802c4-a4d2-4d8b-9148-e3be6c30e623}">
          <xlrd:rvb i="38762"/>
        </ext>
      </extLst>
    </bk>
    <bk>
      <extLst>
        <ext xmlns:xlrd="http://schemas.microsoft.com/office/spreadsheetml/2017/richdata" uri="{3e2802c4-a4d2-4d8b-9148-e3be6c30e623}">
          <xlrd:rvb i="38772"/>
        </ext>
      </extLst>
    </bk>
    <bk>
      <extLst>
        <ext xmlns:xlrd="http://schemas.microsoft.com/office/spreadsheetml/2017/richdata" uri="{3e2802c4-a4d2-4d8b-9148-e3be6c30e623}">
          <xlrd:rvb i="38779"/>
        </ext>
      </extLst>
    </bk>
    <bk>
      <extLst>
        <ext xmlns:xlrd="http://schemas.microsoft.com/office/spreadsheetml/2017/richdata" uri="{3e2802c4-a4d2-4d8b-9148-e3be6c30e623}">
          <xlrd:rvb i="38787"/>
        </ext>
      </extLst>
    </bk>
    <bk>
      <extLst>
        <ext xmlns:xlrd="http://schemas.microsoft.com/office/spreadsheetml/2017/richdata" uri="{3e2802c4-a4d2-4d8b-9148-e3be6c30e623}">
          <xlrd:rvb i="38794"/>
        </ext>
      </extLst>
    </bk>
    <bk>
      <extLst>
        <ext xmlns:xlrd="http://schemas.microsoft.com/office/spreadsheetml/2017/richdata" uri="{3e2802c4-a4d2-4d8b-9148-e3be6c30e623}">
          <xlrd:rvb i="38800"/>
        </ext>
      </extLst>
    </bk>
    <bk>
      <extLst>
        <ext xmlns:xlrd="http://schemas.microsoft.com/office/spreadsheetml/2017/richdata" uri="{3e2802c4-a4d2-4d8b-9148-e3be6c30e623}">
          <xlrd:rvb i="38810"/>
        </ext>
      </extLst>
    </bk>
    <bk>
      <extLst>
        <ext xmlns:xlrd="http://schemas.microsoft.com/office/spreadsheetml/2017/richdata" uri="{3e2802c4-a4d2-4d8b-9148-e3be6c30e623}">
          <xlrd:rvb i="38816"/>
        </ext>
      </extLst>
    </bk>
    <bk>
      <extLst>
        <ext xmlns:xlrd="http://schemas.microsoft.com/office/spreadsheetml/2017/richdata" uri="{3e2802c4-a4d2-4d8b-9148-e3be6c30e623}">
          <xlrd:rvb i="38821"/>
        </ext>
      </extLst>
    </bk>
    <bk>
      <extLst>
        <ext xmlns:xlrd="http://schemas.microsoft.com/office/spreadsheetml/2017/richdata" uri="{3e2802c4-a4d2-4d8b-9148-e3be6c30e623}">
          <xlrd:rvb i="38828"/>
        </ext>
      </extLst>
    </bk>
    <bk>
      <extLst>
        <ext xmlns:xlrd="http://schemas.microsoft.com/office/spreadsheetml/2017/richdata" uri="{3e2802c4-a4d2-4d8b-9148-e3be6c30e623}">
          <xlrd:rvb i="38835"/>
        </ext>
      </extLst>
    </bk>
    <bk>
      <extLst>
        <ext xmlns:xlrd="http://schemas.microsoft.com/office/spreadsheetml/2017/richdata" uri="{3e2802c4-a4d2-4d8b-9148-e3be6c30e623}">
          <xlrd:rvb i="38842"/>
        </ext>
      </extLst>
    </bk>
    <bk>
      <extLst>
        <ext xmlns:xlrd="http://schemas.microsoft.com/office/spreadsheetml/2017/richdata" uri="{3e2802c4-a4d2-4d8b-9148-e3be6c30e623}">
          <xlrd:rvb i="38850"/>
        </ext>
      </extLst>
    </bk>
    <bk>
      <extLst>
        <ext xmlns:xlrd="http://schemas.microsoft.com/office/spreadsheetml/2017/richdata" uri="{3e2802c4-a4d2-4d8b-9148-e3be6c30e623}">
          <xlrd:rvb i="38860"/>
        </ext>
      </extLst>
    </bk>
    <bk>
      <extLst>
        <ext xmlns:xlrd="http://schemas.microsoft.com/office/spreadsheetml/2017/richdata" uri="{3e2802c4-a4d2-4d8b-9148-e3be6c30e623}">
          <xlrd:rvb i="38869"/>
        </ext>
      </extLst>
    </bk>
    <bk>
      <extLst>
        <ext xmlns:xlrd="http://schemas.microsoft.com/office/spreadsheetml/2017/richdata" uri="{3e2802c4-a4d2-4d8b-9148-e3be6c30e623}">
          <xlrd:rvb i="38879"/>
        </ext>
      </extLst>
    </bk>
    <bk>
      <extLst>
        <ext xmlns:xlrd="http://schemas.microsoft.com/office/spreadsheetml/2017/richdata" uri="{3e2802c4-a4d2-4d8b-9148-e3be6c30e623}">
          <xlrd:rvb i="38887"/>
        </ext>
      </extLst>
    </bk>
    <bk>
      <extLst>
        <ext xmlns:xlrd="http://schemas.microsoft.com/office/spreadsheetml/2017/richdata" uri="{3e2802c4-a4d2-4d8b-9148-e3be6c30e623}">
          <xlrd:rvb i="38895"/>
        </ext>
      </extLst>
    </bk>
    <bk>
      <extLst>
        <ext xmlns:xlrd="http://schemas.microsoft.com/office/spreadsheetml/2017/richdata" uri="{3e2802c4-a4d2-4d8b-9148-e3be6c30e623}">
          <xlrd:rvb i="38905"/>
        </ext>
      </extLst>
    </bk>
    <bk>
      <extLst>
        <ext xmlns:xlrd="http://schemas.microsoft.com/office/spreadsheetml/2017/richdata" uri="{3e2802c4-a4d2-4d8b-9148-e3be6c30e623}">
          <xlrd:rvb i="38913"/>
        </ext>
      </extLst>
    </bk>
    <bk>
      <extLst>
        <ext xmlns:xlrd="http://schemas.microsoft.com/office/spreadsheetml/2017/richdata" uri="{3e2802c4-a4d2-4d8b-9148-e3be6c30e623}">
          <xlrd:rvb i="38923"/>
        </ext>
      </extLst>
    </bk>
    <bk>
      <extLst>
        <ext xmlns:xlrd="http://schemas.microsoft.com/office/spreadsheetml/2017/richdata" uri="{3e2802c4-a4d2-4d8b-9148-e3be6c30e623}">
          <xlrd:rvb i="38930"/>
        </ext>
      </extLst>
    </bk>
    <bk>
      <extLst>
        <ext xmlns:xlrd="http://schemas.microsoft.com/office/spreadsheetml/2017/richdata" uri="{3e2802c4-a4d2-4d8b-9148-e3be6c30e623}">
          <xlrd:rvb i="38937"/>
        </ext>
      </extLst>
    </bk>
    <bk>
      <extLst>
        <ext xmlns:xlrd="http://schemas.microsoft.com/office/spreadsheetml/2017/richdata" uri="{3e2802c4-a4d2-4d8b-9148-e3be6c30e623}">
          <xlrd:rvb i="38945"/>
        </ext>
      </extLst>
    </bk>
    <bk>
      <extLst>
        <ext xmlns:xlrd="http://schemas.microsoft.com/office/spreadsheetml/2017/richdata" uri="{3e2802c4-a4d2-4d8b-9148-e3be6c30e623}">
          <xlrd:rvb i="38952"/>
        </ext>
      </extLst>
    </bk>
    <bk>
      <extLst>
        <ext xmlns:xlrd="http://schemas.microsoft.com/office/spreadsheetml/2017/richdata" uri="{3e2802c4-a4d2-4d8b-9148-e3be6c30e623}">
          <xlrd:rvb i="38962"/>
        </ext>
      </extLst>
    </bk>
    <bk>
      <extLst>
        <ext xmlns:xlrd="http://schemas.microsoft.com/office/spreadsheetml/2017/richdata" uri="{3e2802c4-a4d2-4d8b-9148-e3be6c30e623}">
          <xlrd:rvb i="38969"/>
        </ext>
      </extLst>
    </bk>
    <bk>
      <extLst>
        <ext xmlns:xlrd="http://schemas.microsoft.com/office/spreadsheetml/2017/richdata" uri="{3e2802c4-a4d2-4d8b-9148-e3be6c30e623}">
          <xlrd:rvb i="38977"/>
        </ext>
      </extLst>
    </bk>
    <bk>
      <extLst>
        <ext xmlns:xlrd="http://schemas.microsoft.com/office/spreadsheetml/2017/richdata" uri="{3e2802c4-a4d2-4d8b-9148-e3be6c30e623}">
          <xlrd:rvb i="38986"/>
        </ext>
      </extLst>
    </bk>
    <bk>
      <extLst>
        <ext xmlns:xlrd="http://schemas.microsoft.com/office/spreadsheetml/2017/richdata" uri="{3e2802c4-a4d2-4d8b-9148-e3be6c30e623}">
          <xlrd:rvb i="38993"/>
        </ext>
      </extLst>
    </bk>
    <bk>
      <extLst>
        <ext xmlns:xlrd="http://schemas.microsoft.com/office/spreadsheetml/2017/richdata" uri="{3e2802c4-a4d2-4d8b-9148-e3be6c30e623}">
          <xlrd:rvb i="39066"/>
        </ext>
      </extLst>
    </bk>
    <bk>
      <extLst>
        <ext xmlns:xlrd="http://schemas.microsoft.com/office/spreadsheetml/2017/richdata" uri="{3e2802c4-a4d2-4d8b-9148-e3be6c30e623}">
          <xlrd:rvb i="39074"/>
        </ext>
      </extLst>
    </bk>
    <bk>
      <extLst>
        <ext xmlns:xlrd="http://schemas.microsoft.com/office/spreadsheetml/2017/richdata" uri="{3e2802c4-a4d2-4d8b-9148-e3be6c30e623}">
          <xlrd:rvb i="39084"/>
        </ext>
      </extLst>
    </bk>
    <bk>
      <extLst>
        <ext xmlns:xlrd="http://schemas.microsoft.com/office/spreadsheetml/2017/richdata" uri="{3e2802c4-a4d2-4d8b-9148-e3be6c30e623}">
          <xlrd:rvb i="39092"/>
        </ext>
      </extLst>
    </bk>
    <bk>
      <extLst>
        <ext xmlns:xlrd="http://schemas.microsoft.com/office/spreadsheetml/2017/richdata" uri="{3e2802c4-a4d2-4d8b-9148-e3be6c30e623}">
          <xlrd:rvb i="39100"/>
        </ext>
      </extLst>
    </bk>
    <bk>
      <extLst>
        <ext xmlns:xlrd="http://schemas.microsoft.com/office/spreadsheetml/2017/richdata" uri="{3e2802c4-a4d2-4d8b-9148-e3be6c30e623}">
          <xlrd:rvb i="39106"/>
        </ext>
      </extLst>
    </bk>
    <bk>
      <extLst>
        <ext xmlns:xlrd="http://schemas.microsoft.com/office/spreadsheetml/2017/richdata" uri="{3e2802c4-a4d2-4d8b-9148-e3be6c30e623}">
          <xlrd:rvb i="39114"/>
        </ext>
      </extLst>
    </bk>
    <bk>
      <extLst>
        <ext xmlns:xlrd="http://schemas.microsoft.com/office/spreadsheetml/2017/richdata" uri="{3e2802c4-a4d2-4d8b-9148-e3be6c30e623}">
          <xlrd:rvb i="39123"/>
        </ext>
      </extLst>
    </bk>
    <bk>
      <extLst>
        <ext xmlns:xlrd="http://schemas.microsoft.com/office/spreadsheetml/2017/richdata" uri="{3e2802c4-a4d2-4d8b-9148-e3be6c30e623}">
          <xlrd:rvb i="39130"/>
        </ext>
      </extLst>
    </bk>
    <bk>
      <extLst>
        <ext xmlns:xlrd="http://schemas.microsoft.com/office/spreadsheetml/2017/richdata" uri="{3e2802c4-a4d2-4d8b-9148-e3be6c30e623}">
          <xlrd:rvb i="39138"/>
        </ext>
      </extLst>
    </bk>
    <bk>
      <extLst>
        <ext xmlns:xlrd="http://schemas.microsoft.com/office/spreadsheetml/2017/richdata" uri="{3e2802c4-a4d2-4d8b-9148-e3be6c30e623}">
          <xlrd:rvb i="39146"/>
        </ext>
      </extLst>
    </bk>
    <bk>
      <extLst>
        <ext xmlns:xlrd="http://schemas.microsoft.com/office/spreadsheetml/2017/richdata" uri="{3e2802c4-a4d2-4d8b-9148-e3be6c30e623}">
          <xlrd:rvb i="39154"/>
        </ext>
      </extLst>
    </bk>
    <bk>
      <extLst>
        <ext xmlns:xlrd="http://schemas.microsoft.com/office/spreadsheetml/2017/richdata" uri="{3e2802c4-a4d2-4d8b-9148-e3be6c30e623}">
          <xlrd:rvb i="39161"/>
        </ext>
      </extLst>
    </bk>
    <bk>
      <extLst>
        <ext xmlns:xlrd="http://schemas.microsoft.com/office/spreadsheetml/2017/richdata" uri="{3e2802c4-a4d2-4d8b-9148-e3be6c30e623}">
          <xlrd:rvb i="39169"/>
        </ext>
      </extLst>
    </bk>
    <bk>
      <extLst>
        <ext xmlns:xlrd="http://schemas.microsoft.com/office/spreadsheetml/2017/richdata" uri="{3e2802c4-a4d2-4d8b-9148-e3be6c30e623}">
          <xlrd:rvb i="39177"/>
        </ext>
      </extLst>
    </bk>
    <bk>
      <extLst>
        <ext xmlns:xlrd="http://schemas.microsoft.com/office/spreadsheetml/2017/richdata" uri="{3e2802c4-a4d2-4d8b-9148-e3be6c30e623}">
          <xlrd:rvb i="39185"/>
        </ext>
      </extLst>
    </bk>
    <bk>
      <extLst>
        <ext xmlns:xlrd="http://schemas.microsoft.com/office/spreadsheetml/2017/richdata" uri="{3e2802c4-a4d2-4d8b-9148-e3be6c30e623}">
          <xlrd:rvb i="39193"/>
        </ext>
      </extLst>
    </bk>
    <bk>
      <extLst>
        <ext xmlns:xlrd="http://schemas.microsoft.com/office/spreadsheetml/2017/richdata" uri="{3e2802c4-a4d2-4d8b-9148-e3be6c30e623}">
          <xlrd:rvb i="39200"/>
        </ext>
      </extLst>
    </bk>
    <bk>
      <extLst>
        <ext xmlns:xlrd="http://schemas.microsoft.com/office/spreadsheetml/2017/richdata" uri="{3e2802c4-a4d2-4d8b-9148-e3be6c30e623}">
          <xlrd:rvb i="39208"/>
        </ext>
      </extLst>
    </bk>
    <bk>
      <extLst>
        <ext xmlns:xlrd="http://schemas.microsoft.com/office/spreadsheetml/2017/richdata" uri="{3e2802c4-a4d2-4d8b-9148-e3be6c30e623}">
          <xlrd:rvb i="39218"/>
        </ext>
      </extLst>
    </bk>
    <bk>
      <extLst>
        <ext xmlns:xlrd="http://schemas.microsoft.com/office/spreadsheetml/2017/richdata" uri="{3e2802c4-a4d2-4d8b-9148-e3be6c30e623}">
          <xlrd:rvb i="39227"/>
        </ext>
      </extLst>
    </bk>
    <bk>
      <extLst>
        <ext xmlns:xlrd="http://schemas.microsoft.com/office/spreadsheetml/2017/richdata" uri="{3e2802c4-a4d2-4d8b-9148-e3be6c30e623}">
          <xlrd:rvb i="39238"/>
        </ext>
      </extLst>
    </bk>
    <bk>
      <extLst>
        <ext xmlns:xlrd="http://schemas.microsoft.com/office/spreadsheetml/2017/richdata" uri="{3e2802c4-a4d2-4d8b-9148-e3be6c30e623}">
          <xlrd:rvb i="39246"/>
        </ext>
      </extLst>
    </bk>
    <bk>
      <extLst>
        <ext xmlns:xlrd="http://schemas.microsoft.com/office/spreadsheetml/2017/richdata" uri="{3e2802c4-a4d2-4d8b-9148-e3be6c30e623}">
          <xlrd:rvb i="39256"/>
        </ext>
      </extLst>
    </bk>
    <bk>
      <extLst>
        <ext xmlns:xlrd="http://schemas.microsoft.com/office/spreadsheetml/2017/richdata" uri="{3e2802c4-a4d2-4d8b-9148-e3be6c30e623}">
          <xlrd:rvb i="39264"/>
        </ext>
      </extLst>
    </bk>
    <bk>
      <extLst>
        <ext xmlns:xlrd="http://schemas.microsoft.com/office/spreadsheetml/2017/richdata" uri="{3e2802c4-a4d2-4d8b-9148-e3be6c30e623}">
          <xlrd:rvb i="39272"/>
        </ext>
      </extLst>
    </bk>
    <bk>
      <extLst>
        <ext xmlns:xlrd="http://schemas.microsoft.com/office/spreadsheetml/2017/richdata" uri="{3e2802c4-a4d2-4d8b-9148-e3be6c30e623}">
          <xlrd:rvb i="39280"/>
        </ext>
      </extLst>
    </bk>
    <bk>
      <extLst>
        <ext xmlns:xlrd="http://schemas.microsoft.com/office/spreadsheetml/2017/richdata" uri="{3e2802c4-a4d2-4d8b-9148-e3be6c30e623}">
          <xlrd:rvb i="39290"/>
        </ext>
      </extLst>
    </bk>
    <bk>
      <extLst>
        <ext xmlns:xlrd="http://schemas.microsoft.com/office/spreadsheetml/2017/richdata" uri="{3e2802c4-a4d2-4d8b-9148-e3be6c30e623}">
          <xlrd:rvb i="39297"/>
        </ext>
      </extLst>
    </bk>
    <bk>
      <extLst>
        <ext xmlns:xlrd="http://schemas.microsoft.com/office/spreadsheetml/2017/richdata" uri="{3e2802c4-a4d2-4d8b-9148-e3be6c30e623}">
          <xlrd:rvb i="39308"/>
        </ext>
      </extLst>
    </bk>
    <bk>
      <extLst>
        <ext xmlns:xlrd="http://schemas.microsoft.com/office/spreadsheetml/2017/richdata" uri="{3e2802c4-a4d2-4d8b-9148-e3be6c30e623}">
          <xlrd:rvb i="39316"/>
        </ext>
      </extLst>
    </bk>
    <bk>
      <extLst>
        <ext xmlns:xlrd="http://schemas.microsoft.com/office/spreadsheetml/2017/richdata" uri="{3e2802c4-a4d2-4d8b-9148-e3be6c30e623}">
          <xlrd:rvb i="39325"/>
        </ext>
      </extLst>
    </bk>
    <bk>
      <extLst>
        <ext xmlns:xlrd="http://schemas.microsoft.com/office/spreadsheetml/2017/richdata" uri="{3e2802c4-a4d2-4d8b-9148-e3be6c30e623}">
          <xlrd:rvb i="39333"/>
        </ext>
      </extLst>
    </bk>
    <bk>
      <extLst>
        <ext xmlns:xlrd="http://schemas.microsoft.com/office/spreadsheetml/2017/richdata" uri="{3e2802c4-a4d2-4d8b-9148-e3be6c30e623}">
          <xlrd:rvb i="39340"/>
        </ext>
      </extLst>
    </bk>
    <bk>
      <extLst>
        <ext xmlns:xlrd="http://schemas.microsoft.com/office/spreadsheetml/2017/richdata" uri="{3e2802c4-a4d2-4d8b-9148-e3be6c30e623}">
          <xlrd:rvb i="39349"/>
        </ext>
      </extLst>
    </bk>
    <bk>
      <extLst>
        <ext xmlns:xlrd="http://schemas.microsoft.com/office/spreadsheetml/2017/richdata" uri="{3e2802c4-a4d2-4d8b-9148-e3be6c30e623}">
          <xlrd:rvb i="39358"/>
        </ext>
      </extLst>
    </bk>
    <bk>
      <extLst>
        <ext xmlns:xlrd="http://schemas.microsoft.com/office/spreadsheetml/2017/richdata" uri="{3e2802c4-a4d2-4d8b-9148-e3be6c30e623}">
          <xlrd:rvb i="39366"/>
        </ext>
      </extLst>
    </bk>
    <bk>
      <extLst>
        <ext xmlns:xlrd="http://schemas.microsoft.com/office/spreadsheetml/2017/richdata" uri="{3e2802c4-a4d2-4d8b-9148-e3be6c30e623}">
          <xlrd:rvb i="39373"/>
        </ext>
      </extLst>
    </bk>
    <bk>
      <extLst>
        <ext xmlns:xlrd="http://schemas.microsoft.com/office/spreadsheetml/2017/richdata" uri="{3e2802c4-a4d2-4d8b-9148-e3be6c30e623}">
          <xlrd:rvb i="39383"/>
        </ext>
      </extLst>
    </bk>
    <bk>
      <extLst>
        <ext xmlns:xlrd="http://schemas.microsoft.com/office/spreadsheetml/2017/richdata" uri="{3e2802c4-a4d2-4d8b-9148-e3be6c30e623}">
          <xlrd:rvb i="39390"/>
        </ext>
      </extLst>
    </bk>
    <bk>
      <extLst>
        <ext xmlns:xlrd="http://schemas.microsoft.com/office/spreadsheetml/2017/richdata" uri="{3e2802c4-a4d2-4d8b-9148-e3be6c30e623}">
          <xlrd:rvb i="39398"/>
        </ext>
      </extLst>
    </bk>
    <bk>
      <extLst>
        <ext xmlns:xlrd="http://schemas.microsoft.com/office/spreadsheetml/2017/richdata" uri="{3e2802c4-a4d2-4d8b-9148-e3be6c30e623}">
          <xlrd:rvb i="39406"/>
        </ext>
      </extLst>
    </bk>
    <bk>
      <extLst>
        <ext xmlns:xlrd="http://schemas.microsoft.com/office/spreadsheetml/2017/richdata" uri="{3e2802c4-a4d2-4d8b-9148-e3be6c30e623}">
          <xlrd:rvb i="39412"/>
        </ext>
      </extLst>
    </bk>
    <bk>
      <extLst>
        <ext xmlns:xlrd="http://schemas.microsoft.com/office/spreadsheetml/2017/richdata" uri="{3e2802c4-a4d2-4d8b-9148-e3be6c30e623}">
          <xlrd:rvb i="39420"/>
        </ext>
      </extLst>
    </bk>
    <bk>
      <extLst>
        <ext xmlns:xlrd="http://schemas.microsoft.com/office/spreadsheetml/2017/richdata" uri="{3e2802c4-a4d2-4d8b-9148-e3be6c30e623}">
          <xlrd:rvb i="39427"/>
        </ext>
      </extLst>
    </bk>
    <bk>
      <extLst>
        <ext xmlns:xlrd="http://schemas.microsoft.com/office/spreadsheetml/2017/richdata" uri="{3e2802c4-a4d2-4d8b-9148-e3be6c30e623}">
          <xlrd:rvb i="39437"/>
        </ext>
      </extLst>
    </bk>
    <bk>
      <extLst>
        <ext xmlns:xlrd="http://schemas.microsoft.com/office/spreadsheetml/2017/richdata" uri="{3e2802c4-a4d2-4d8b-9148-e3be6c30e623}">
          <xlrd:rvb i="39447"/>
        </ext>
      </extLst>
    </bk>
    <bk>
      <extLst>
        <ext xmlns:xlrd="http://schemas.microsoft.com/office/spreadsheetml/2017/richdata" uri="{3e2802c4-a4d2-4d8b-9148-e3be6c30e623}">
          <xlrd:rvb i="39457"/>
        </ext>
      </extLst>
    </bk>
    <bk>
      <extLst>
        <ext xmlns:xlrd="http://schemas.microsoft.com/office/spreadsheetml/2017/richdata" uri="{3e2802c4-a4d2-4d8b-9148-e3be6c30e623}">
          <xlrd:rvb i="39465"/>
        </ext>
      </extLst>
    </bk>
    <bk>
      <extLst>
        <ext xmlns:xlrd="http://schemas.microsoft.com/office/spreadsheetml/2017/richdata" uri="{3e2802c4-a4d2-4d8b-9148-e3be6c30e623}">
          <xlrd:rvb i="39473"/>
        </ext>
      </extLst>
    </bk>
    <bk>
      <extLst>
        <ext xmlns:xlrd="http://schemas.microsoft.com/office/spreadsheetml/2017/richdata" uri="{3e2802c4-a4d2-4d8b-9148-e3be6c30e623}">
          <xlrd:rvb i="39483"/>
        </ext>
      </extLst>
    </bk>
    <bk>
      <extLst>
        <ext xmlns:xlrd="http://schemas.microsoft.com/office/spreadsheetml/2017/richdata" uri="{3e2802c4-a4d2-4d8b-9148-e3be6c30e623}">
          <xlrd:rvb i="39491"/>
        </ext>
      </extLst>
    </bk>
    <bk>
      <extLst>
        <ext xmlns:xlrd="http://schemas.microsoft.com/office/spreadsheetml/2017/richdata" uri="{3e2802c4-a4d2-4d8b-9148-e3be6c30e623}">
          <xlrd:rvb i="39499"/>
        </ext>
      </extLst>
    </bk>
    <bk>
      <extLst>
        <ext xmlns:xlrd="http://schemas.microsoft.com/office/spreadsheetml/2017/richdata" uri="{3e2802c4-a4d2-4d8b-9148-e3be6c30e623}">
          <xlrd:rvb i="39506"/>
        </ext>
      </extLst>
    </bk>
    <bk>
      <extLst>
        <ext xmlns:xlrd="http://schemas.microsoft.com/office/spreadsheetml/2017/richdata" uri="{3e2802c4-a4d2-4d8b-9148-e3be6c30e623}">
          <xlrd:rvb i="39515"/>
        </ext>
      </extLst>
    </bk>
    <bk>
      <extLst>
        <ext xmlns:xlrd="http://schemas.microsoft.com/office/spreadsheetml/2017/richdata" uri="{3e2802c4-a4d2-4d8b-9148-e3be6c30e623}">
          <xlrd:rvb i="39523"/>
        </ext>
      </extLst>
    </bk>
    <bk>
      <extLst>
        <ext xmlns:xlrd="http://schemas.microsoft.com/office/spreadsheetml/2017/richdata" uri="{3e2802c4-a4d2-4d8b-9148-e3be6c30e623}">
          <xlrd:rvb i="39530"/>
        </ext>
      </extLst>
    </bk>
    <bk>
      <extLst>
        <ext xmlns:xlrd="http://schemas.microsoft.com/office/spreadsheetml/2017/richdata" uri="{3e2802c4-a4d2-4d8b-9148-e3be6c30e623}">
          <xlrd:rvb i="39539"/>
        </ext>
      </extLst>
    </bk>
    <bk>
      <extLst>
        <ext xmlns:xlrd="http://schemas.microsoft.com/office/spreadsheetml/2017/richdata" uri="{3e2802c4-a4d2-4d8b-9148-e3be6c30e623}">
          <xlrd:rvb i="39549"/>
        </ext>
      </extLst>
    </bk>
    <bk>
      <extLst>
        <ext xmlns:xlrd="http://schemas.microsoft.com/office/spreadsheetml/2017/richdata" uri="{3e2802c4-a4d2-4d8b-9148-e3be6c30e623}">
          <xlrd:rvb i="39557"/>
        </ext>
      </extLst>
    </bk>
    <bk>
      <extLst>
        <ext xmlns:xlrd="http://schemas.microsoft.com/office/spreadsheetml/2017/richdata" uri="{3e2802c4-a4d2-4d8b-9148-e3be6c30e623}">
          <xlrd:rvb i="39565"/>
        </ext>
      </extLst>
    </bk>
    <bk>
      <extLst>
        <ext xmlns:xlrd="http://schemas.microsoft.com/office/spreadsheetml/2017/richdata" uri="{3e2802c4-a4d2-4d8b-9148-e3be6c30e623}">
          <xlrd:rvb i="39573"/>
        </ext>
      </extLst>
    </bk>
    <bk>
      <extLst>
        <ext xmlns:xlrd="http://schemas.microsoft.com/office/spreadsheetml/2017/richdata" uri="{3e2802c4-a4d2-4d8b-9148-e3be6c30e623}">
          <xlrd:rvb i="39581"/>
        </ext>
      </extLst>
    </bk>
    <bk>
      <extLst>
        <ext xmlns:xlrd="http://schemas.microsoft.com/office/spreadsheetml/2017/richdata" uri="{3e2802c4-a4d2-4d8b-9148-e3be6c30e623}">
          <xlrd:rvb i="39591"/>
        </ext>
      </extLst>
    </bk>
    <bk>
      <extLst>
        <ext xmlns:xlrd="http://schemas.microsoft.com/office/spreadsheetml/2017/richdata" uri="{3e2802c4-a4d2-4d8b-9148-e3be6c30e623}">
          <xlrd:rvb i="39601"/>
        </ext>
      </extLst>
    </bk>
    <bk>
      <extLst>
        <ext xmlns:xlrd="http://schemas.microsoft.com/office/spreadsheetml/2017/richdata" uri="{3e2802c4-a4d2-4d8b-9148-e3be6c30e623}">
          <xlrd:rvb i="39608"/>
        </ext>
      </extLst>
    </bk>
    <bk>
      <extLst>
        <ext xmlns:xlrd="http://schemas.microsoft.com/office/spreadsheetml/2017/richdata" uri="{3e2802c4-a4d2-4d8b-9148-e3be6c30e623}">
          <xlrd:rvb i="39616"/>
        </ext>
      </extLst>
    </bk>
    <bk>
      <extLst>
        <ext xmlns:xlrd="http://schemas.microsoft.com/office/spreadsheetml/2017/richdata" uri="{3e2802c4-a4d2-4d8b-9148-e3be6c30e623}">
          <xlrd:rvb i="39624"/>
        </ext>
      </extLst>
    </bk>
    <bk>
      <extLst>
        <ext xmlns:xlrd="http://schemas.microsoft.com/office/spreadsheetml/2017/richdata" uri="{3e2802c4-a4d2-4d8b-9148-e3be6c30e623}">
          <xlrd:rvb i="39632"/>
        </ext>
      </extLst>
    </bk>
    <bk>
      <extLst>
        <ext xmlns:xlrd="http://schemas.microsoft.com/office/spreadsheetml/2017/richdata" uri="{3e2802c4-a4d2-4d8b-9148-e3be6c30e623}">
          <xlrd:rvb i="39641"/>
        </ext>
      </extLst>
    </bk>
    <bk>
      <extLst>
        <ext xmlns:xlrd="http://schemas.microsoft.com/office/spreadsheetml/2017/richdata" uri="{3e2802c4-a4d2-4d8b-9148-e3be6c30e623}">
          <xlrd:rvb i="39649"/>
        </ext>
      </extLst>
    </bk>
    <bk>
      <extLst>
        <ext xmlns:xlrd="http://schemas.microsoft.com/office/spreadsheetml/2017/richdata" uri="{3e2802c4-a4d2-4d8b-9148-e3be6c30e623}">
          <xlrd:rvb i="39657"/>
        </ext>
      </extLst>
    </bk>
    <bk>
      <extLst>
        <ext xmlns:xlrd="http://schemas.microsoft.com/office/spreadsheetml/2017/richdata" uri="{3e2802c4-a4d2-4d8b-9148-e3be6c30e623}">
          <xlrd:rvb i="39665"/>
        </ext>
      </extLst>
    </bk>
    <bk>
      <extLst>
        <ext xmlns:xlrd="http://schemas.microsoft.com/office/spreadsheetml/2017/richdata" uri="{3e2802c4-a4d2-4d8b-9148-e3be6c30e623}">
          <xlrd:rvb i="39671"/>
        </ext>
      </extLst>
    </bk>
    <bk>
      <extLst>
        <ext xmlns:xlrd="http://schemas.microsoft.com/office/spreadsheetml/2017/richdata" uri="{3e2802c4-a4d2-4d8b-9148-e3be6c30e623}">
          <xlrd:rvb i="39679"/>
        </ext>
      </extLst>
    </bk>
    <bk>
      <extLst>
        <ext xmlns:xlrd="http://schemas.microsoft.com/office/spreadsheetml/2017/richdata" uri="{3e2802c4-a4d2-4d8b-9148-e3be6c30e623}">
          <xlrd:rvb i="39687"/>
        </ext>
      </extLst>
    </bk>
    <bk>
      <extLst>
        <ext xmlns:xlrd="http://schemas.microsoft.com/office/spreadsheetml/2017/richdata" uri="{3e2802c4-a4d2-4d8b-9148-e3be6c30e623}">
          <xlrd:rvb i="39695"/>
        </ext>
      </extLst>
    </bk>
    <bk>
      <extLst>
        <ext xmlns:xlrd="http://schemas.microsoft.com/office/spreadsheetml/2017/richdata" uri="{3e2802c4-a4d2-4d8b-9148-e3be6c30e623}">
          <xlrd:rvb i="39703"/>
        </ext>
      </extLst>
    </bk>
    <bk>
      <extLst>
        <ext xmlns:xlrd="http://schemas.microsoft.com/office/spreadsheetml/2017/richdata" uri="{3e2802c4-a4d2-4d8b-9148-e3be6c30e623}">
          <xlrd:rvb i="39711"/>
        </ext>
      </extLst>
    </bk>
    <bk>
      <extLst>
        <ext xmlns:xlrd="http://schemas.microsoft.com/office/spreadsheetml/2017/richdata" uri="{3e2802c4-a4d2-4d8b-9148-e3be6c30e623}">
          <xlrd:rvb i="39721"/>
        </ext>
      </extLst>
    </bk>
    <bk>
      <extLst>
        <ext xmlns:xlrd="http://schemas.microsoft.com/office/spreadsheetml/2017/richdata" uri="{3e2802c4-a4d2-4d8b-9148-e3be6c30e623}">
          <xlrd:rvb i="39729"/>
        </ext>
      </extLst>
    </bk>
    <bk>
      <extLst>
        <ext xmlns:xlrd="http://schemas.microsoft.com/office/spreadsheetml/2017/richdata" uri="{3e2802c4-a4d2-4d8b-9148-e3be6c30e623}">
          <xlrd:rvb i="39737"/>
        </ext>
      </extLst>
    </bk>
    <bk>
      <extLst>
        <ext xmlns:xlrd="http://schemas.microsoft.com/office/spreadsheetml/2017/richdata" uri="{3e2802c4-a4d2-4d8b-9148-e3be6c30e623}">
          <xlrd:rvb i="39745"/>
        </ext>
      </extLst>
    </bk>
    <bk>
      <extLst>
        <ext xmlns:xlrd="http://schemas.microsoft.com/office/spreadsheetml/2017/richdata" uri="{3e2802c4-a4d2-4d8b-9148-e3be6c30e623}">
          <xlrd:rvb i="39752"/>
        </ext>
      </extLst>
    </bk>
    <bk>
      <extLst>
        <ext xmlns:xlrd="http://schemas.microsoft.com/office/spreadsheetml/2017/richdata" uri="{3e2802c4-a4d2-4d8b-9148-e3be6c30e623}">
          <xlrd:rvb i="39759"/>
        </ext>
      </extLst>
    </bk>
    <bk>
      <extLst>
        <ext xmlns:xlrd="http://schemas.microsoft.com/office/spreadsheetml/2017/richdata" uri="{3e2802c4-a4d2-4d8b-9148-e3be6c30e623}">
          <xlrd:rvb i="39767"/>
        </ext>
      </extLst>
    </bk>
    <bk>
      <extLst>
        <ext xmlns:xlrd="http://schemas.microsoft.com/office/spreadsheetml/2017/richdata" uri="{3e2802c4-a4d2-4d8b-9148-e3be6c30e623}">
          <xlrd:rvb i="39777"/>
        </ext>
      </extLst>
    </bk>
    <bk>
      <extLst>
        <ext xmlns:xlrd="http://schemas.microsoft.com/office/spreadsheetml/2017/richdata" uri="{3e2802c4-a4d2-4d8b-9148-e3be6c30e623}">
          <xlrd:rvb i="39785"/>
        </ext>
      </extLst>
    </bk>
    <bk>
      <extLst>
        <ext xmlns:xlrd="http://schemas.microsoft.com/office/spreadsheetml/2017/richdata" uri="{3e2802c4-a4d2-4d8b-9148-e3be6c30e623}">
          <xlrd:rvb i="39792"/>
        </ext>
      </extLst>
    </bk>
    <bk>
      <extLst>
        <ext xmlns:xlrd="http://schemas.microsoft.com/office/spreadsheetml/2017/richdata" uri="{3e2802c4-a4d2-4d8b-9148-e3be6c30e623}">
          <xlrd:rvb i="39800"/>
        </ext>
      </extLst>
    </bk>
    <bk>
      <extLst>
        <ext xmlns:xlrd="http://schemas.microsoft.com/office/spreadsheetml/2017/richdata" uri="{3e2802c4-a4d2-4d8b-9148-e3be6c30e623}">
          <xlrd:rvb i="39808"/>
        </ext>
      </extLst>
    </bk>
    <bk>
      <extLst>
        <ext xmlns:xlrd="http://schemas.microsoft.com/office/spreadsheetml/2017/richdata" uri="{3e2802c4-a4d2-4d8b-9148-e3be6c30e623}">
          <xlrd:rvb i="39818"/>
        </ext>
      </extLst>
    </bk>
    <bk>
      <extLst>
        <ext xmlns:xlrd="http://schemas.microsoft.com/office/spreadsheetml/2017/richdata" uri="{3e2802c4-a4d2-4d8b-9148-e3be6c30e623}">
          <xlrd:rvb i="39826"/>
        </ext>
      </extLst>
    </bk>
    <bk>
      <extLst>
        <ext xmlns:xlrd="http://schemas.microsoft.com/office/spreadsheetml/2017/richdata" uri="{3e2802c4-a4d2-4d8b-9148-e3be6c30e623}">
          <xlrd:rvb i="39838"/>
        </ext>
      </extLst>
    </bk>
    <bk>
      <extLst>
        <ext xmlns:xlrd="http://schemas.microsoft.com/office/spreadsheetml/2017/richdata" uri="{3e2802c4-a4d2-4d8b-9148-e3be6c30e623}">
          <xlrd:rvb i="39846"/>
        </ext>
      </extLst>
    </bk>
    <bk>
      <extLst>
        <ext xmlns:xlrd="http://schemas.microsoft.com/office/spreadsheetml/2017/richdata" uri="{3e2802c4-a4d2-4d8b-9148-e3be6c30e623}">
          <xlrd:rvb i="39855"/>
        </ext>
      </extLst>
    </bk>
    <bk>
      <extLst>
        <ext xmlns:xlrd="http://schemas.microsoft.com/office/spreadsheetml/2017/richdata" uri="{3e2802c4-a4d2-4d8b-9148-e3be6c30e623}">
          <xlrd:rvb i="39863"/>
        </ext>
      </extLst>
    </bk>
    <bk>
      <extLst>
        <ext xmlns:xlrd="http://schemas.microsoft.com/office/spreadsheetml/2017/richdata" uri="{3e2802c4-a4d2-4d8b-9148-e3be6c30e623}">
          <xlrd:rvb i="39870"/>
        </ext>
      </extLst>
    </bk>
    <bk>
      <extLst>
        <ext xmlns:xlrd="http://schemas.microsoft.com/office/spreadsheetml/2017/richdata" uri="{3e2802c4-a4d2-4d8b-9148-e3be6c30e623}">
          <xlrd:rvb i="39878"/>
        </ext>
      </extLst>
    </bk>
    <bk>
      <extLst>
        <ext xmlns:xlrd="http://schemas.microsoft.com/office/spreadsheetml/2017/richdata" uri="{3e2802c4-a4d2-4d8b-9148-e3be6c30e623}">
          <xlrd:rvb i="39886"/>
        </ext>
      </extLst>
    </bk>
    <bk>
      <extLst>
        <ext xmlns:xlrd="http://schemas.microsoft.com/office/spreadsheetml/2017/richdata" uri="{3e2802c4-a4d2-4d8b-9148-e3be6c30e623}">
          <xlrd:rvb i="39893"/>
        </ext>
      </extLst>
    </bk>
    <bk>
      <extLst>
        <ext xmlns:xlrd="http://schemas.microsoft.com/office/spreadsheetml/2017/richdata" uri="{3e2802c4-a4d2-4d8b-9148-e3be6c30e623}">
          <xlrd:rvb i="39901"/>
        </ext>
      </extLst>
    </bk>
    <bk>
      <extLst>
        <ext xmlns:xlrd="http://schemas.microsoft.com/office/spreadsheetml/2017/richdata" uri="{3e2802c4-a4d2-4d8b-9148-e3be6c30e623}">
          <xlrd:rvb i="39909"/>
        </ext>
      </extLst>
    </bk>
    <bk>
      <extLst>
        <ext xmlns:xlrd="http://schemas.microsoft.com/office/spreadsheetml/2017/richdata" uri="{3e2802c4-a4d2-4d8b-9148-e3be6c30e623}">
          <xlrd:rvb i="39919"/>
        </ext>
      </extLst>
    </bk>
    <bk>
      <extLst>
        <ext xmlns:xlrd="http://schemas.microsoft.com/office/spreadsheetml/2017/richdata" uri="{3e2802c4-a4d2-4d8b-9148-e3be6c30e623}">
          <xlrd:rvb i="39929"/>
        </ext>
      </extLst>
    </bk>
    <bk>
      <extLst>
        <ext xmlns:xlrd="http://schemas.microsoft.com/office/spreadsheetml/2017/richdata" uri="{3e2802c4-a4d2-4d8b-9148-e3be6c30e623}">
          <xlrd:rvb i="39935"/>
        </ext>
      </extLst>
    </bk>
    <bk>
      <extLst>
        <ext xmlns:xlrd="http://schemas.microsoft.com/office/spreadsheetml/2017/richdata" uri="{3e2802c4-a4d2-4d8b-9148-e3be6c30e623}">
          <xlrd:rvb i="39943"/>
        </ext>
      </extLst>
    </bk>
    <bk>
      <extLst>
        <ext xmlns:xlrd="http://schemas.microsoft.com/office/spreadsheetml/2017/richdata" uri="{3e2802c4-a4d2-4d8b-9148-e3be6c30e623}">
          <xlrd:rvb i="39951"/>
        </ext>
      </extLst>
    </bk>
    <bk>
      <extLst>
        <ext xmlns:xlrd="http://schemas.microsoft.com/office/spreadsheetml/2017/richdata" uri="{3e2802c4-a4d2-4d8b-9148-e3be6c30e623}">
          <xlrd:rvb i="39961"/>
        </ext>
      </extLst>
    </bk>
    <bk>
      <extLst>
        <ext xmlns:xlrd="http://schemas.microsoft.com/office/spreadsheetml/2017/richdata" uri="{3e2802c4-a4d2-4d8b-9148-e3be6c30e623}">
          <xlrd:rvb i="39971"/>
        </ext>
      </extLst>
    </bk>
    <bk>
      <extLst>
        <ext xmlns:xlrd="http://schemas.microsoft.com/office/spreadsheetml/2017/richdata" uri="{3e2802c4-a4d2-4d8b-9148-e3be6c30e623}">
          <xlrd:rvb i="39979"/>
        </ext>
      </extLst>
    </bk>
    <bk>
      <extLst>
        <ext xmlns:xlrd="http://schemas.microsoft.com/office/spreadsheetml/2017/richdata" uri="{3e2802c4-a4d2-4d8b-9148-e3be6c30e623}">
          <xlrd:rvb i="39989"/>
        </ext>
      </extLst>
    </bk>
    <bk>
      <extLst>
        <ext xmlns:xlrd="http://schemas.microsoft.com/office/spreadsheetml/2017/richdata" uri="{3e2802c4-a4d2-4d8b-9148-e3be6c30e623}">
          <xlrd:rvb i="39997"/>
        </ext>
      </extLst>
    </bk>
    <bk>
      <extLst>
        <ext xmlns:xlrd="http://schemas.microsoft.com/office/spreadsheetml/2017/richdata" uri="{3e2802c4-a4d2-4d8b-9148-e3be6c30e623}">
          <xlrd:rvb i="40005"/>
        </ext>
      </extLst>
    </bk>
    <bk>
      <extLst>
        <ext xmlns:xlrd="http://schemas.microsoft.com/office/spreadsheetml/2017/richdata" uri="{3e2802c4-a4d2-4d8b-9148-e3be6c30e623}">
          <xlrd:rvb i="40013"/>
        </ext>
      </extLst>
    </bk>
    <bk>
      <extLst>
        <ext xmlns:xlrd="http://schemas.microsoft.com/office/spreadsheetml/2017/richdata" uri="{3e2802c4-a4d2-4d8b-9148-e3be6c30e623}">
          <xlrd:rvb i="40021"/>
        </ext>
      </extLst>
    </bk>
    <bk>
      <extLst>
        <ext xmlns:xlrd="http://schemas.microsoft.com/office/spreadsheetml/2017/richdata" uri="{3e2802c4-a4d2-4d8b-9148-e3be6c30e623}">
          <xlrd:rvb i="40028"/>
        </ext>
      </extLst>
    </bk>
    <bk>
      <extLst>
        <ext xmlns:xlrd="http://schemas.microsoft.com/office/spreadsheetml/2017/richdata" uri="{3e2802c4-a4d2-4d8b-9148-e3be6c30e623}">
          <xlrd:rvb i="40035"/>
        </ext>
      </extLst>
    </bk>
    <bk>
      <extLst>
        <ext xmlns:xlrd="http://schemas.microsoft.com/office/spreadsheetml/2017/richdata" uri="{3e2802c4-a4d2-4d8b-9148-e3be6c30e623}">
          <xlrd:rvb i="40045"/>
        </ext>
      </extLst>
    </bk>
    <bk>
      <extLst>
        <ext xmlns:xlrd="http://schemas.microsoft.com/office/spreadsheetml/2017/richdata" uri="{3e2802c4-a4d2-4d8b-9148-e3be6c30e623}">
          <xlrd:rvb i="40120"/>
        </ext>
      </extLst>
    </bk>
    <bk>
      <extLst>
        <ext xmlns:xlrd="http://schemas.microsoft.com/office/spreadsheetml/2017/richdata" uri="{3e2802c4-a4d2-4d8b-9148-e3be6c30e623}">
          <xlrd:rvb i="40128"/>
        </ext>
      </extLst>
    </bk>
    <bk>
      <extLst>
        <ext xmlns:xlrd="http://schemas.microsoft.com/office/spreadsheetml/2017/richdata" uri="{3e2802c4-a4d2-4d8b-9148-e3be6c30e623}">
          <xlrd:rvb i="40136"/>
        </ext>
      </extLst>
    </bk>
    <bk>
      <extLst>
        <ext xmlns:xlrd="http://schemas.microsoft.com/office/spreadsheetml/2017/richdata" uri="{3e2802c4-a4d2-4d8b-9148-e3be6c30e623}">
          <xlrd:rvb i="40143"/>
        </ext>
      </extLst>
    </bk>
    <bk>
      <extLst>
        <ext xmlns:xlrd="http://schemas.microsoft.com/office/spreadsheetml/2017/richdata" uri="{3e2802c4-a4d2-4d8b-9148-e3be6c30e623}">
          <xlrd:rvb i="40149"/>
        </ext>
      </extLst>
    </bk>
    <bk>
      <extLst>
        <ext xmlns:xlrd="http://schemas.microsoft.com/office/spreadsheetml/2017/richdata" uri="{3e2802c4-a4d2-4d8b-9148-e3be6c30e623}">
          <xlrd:rvb i="40157"/>
        </ext>
      </extLst>
    </bk>
    <bk>
      <extLst>
        <ext xmlns:xlrd="http://schemas.microsoft.com/office/spreadsheetml/2017/richdata" uri="{3e2802c4-a4d2-4d8b-9148-e3be6c30e623}">
          <xlrd:rvb i="40165"/>
        </ext>
      </extLst>
    </bk>
    <bk>
      <extLst>
        <ext xmlns:xlrd="http://schemas.microsoft.com/office/spreadsheetml/2017/richdata" uri="{3e2802c4-a4d2-4d8b-9148-e3be6c30e623}">
          <xlrd:rvb i="40173"/>
        </ext>
      </extLst>
    </bk>
    <bk>
      <extLst>
        <ext xmlns:xlrd="http://schemas.microsoft.com/office/spreadsheetml/2017/richdata" uri="{3e2802c4-a4d2-4d8b-9148-e3be6c30e623}">
          <xlrd:rvb i="40181"/>
        </ext>
      </extLst>
    </bk>
    <bk>
      <extLst>
        <ext xmlns:xlrd="http://schemas.microsoft.com/office/spreadsheetml/2017/richdata" uri="{3e2802c4-a4d2-4d8b-9148-e3be6c30e623}">
          <xlrd:rvb i="40191"/>
        </ext>
      </extLst>
    </bk>
    <bk>
      <extLst>
        <ext xmlns:xlrd="http://schemas.microsoft.com/office/spreadsheetml/2017/richdata" uri="{3e2802c4-a4d2-4d8b-9148-e3be6c30e623}">
          <xlrd:rvb i="40199"/>
        </ext>
      </extLst>
    </bk>
    <bk>
      <extLst>
        <ext xmlns:xlrd="http://schemas.microsoft.com/office/spreadsheetml/2017/richdata" uri="{3e2802c4-a4d2-4d8b-9148-e3be6c30e623}">
          <xlrd:rvb i="40207"/>
        </ext>
      </extLst>
    </bk>
    <bk>
      <extLst>
        <ext xmlns:xlrd="http://schemas.microsoft.com/office/spreadsheetml/2017/richdata" uri="{3e2802c4-a4d2-4d8b-9148-e3be6c30e623}">
          <xlrd:rvb i="40215"/>
        </ext>
      </extLst>
    </bk>
    <bk>
      <extLst>
        <ext xmlns:xlrd="http://schemas.microsoft.com/office/spreadsheetml/2017/richdata" uri="{3e2802c4-a4d2-4d8b-9148-e3be6c30e623}">
          <xlrd:rvb i="40225"/>
        </ext>
      </extLst>
    </bk>
    <bk>
      <extLst>
        <ext xmlns:xlrd="http://schemas.microsoft.com/office/spreadsheetml/2017/richdata" uri="{3e2802c4-a4d2-4d8b-9148-e3be6c30e623}">
          <xlrd:rvb i="40235"/>
        </ext>
      </extLst>
    </bk>
    <bk>
      <extLst>
        <ext xmlns:xlrd="http://schemas.microsoft.com/office/spreadsheetml/2017/richdata" uri="{3e2802c4-a4d2-4d8b-9148-e3be6c30e623}">
          <xlrd:rvb i="40245"/>
        </ext>
      </extLst>
    </bk>
    <bk>
      <extLst>
        <ext xmlns:xlrd="http://schemas.microsoft.com/office/spreadsheetml/2017/richdata" uri="{3e2802c4-a4d2-4d8b-9148-e3be6c30e623}">
          <xlrd:rvb i="40253"/>
        </ext>
      </extLst>
    </bk>
    <bk>
      <extLst>
        <ext xmlns:xlrd="http://schemas.microsoft.com/office/spreadsheetml/2017/richdata" uri="{3e2802c4-a4d2-4d8b-9148-e3be6c30e623}">
          <xlrd:rvb i="40263"/>
        </ext>
      </extLst>
    </bk>
    <bk>
      <extLst>
        <ext xmlns:xlrd="http://schemas.microsoft.com/office/spreadsheetml/2017/richdata" uri="{3e2802c4-a4d2-4d8b-9148-e3be6c30e623}">
          <xlrd:rvb i="40270"/>
        </ext>
      </extLst>
    </bk>
    <bk>
      <extLst>
        <ext xmlns:xlrd="http://schemas.microsoft.com/office/spreadsheetml/2017/richdata" uri="{3e2802c4-a4d2-4d8b-9148-e3be6c30e623}">
          <xlrd:rvb i="40278"/>
        </ext>
      </extLst>
    </bk>
    <bk>
      <extLst>
        <ext xmlns:xlrd="http://schemas.microsoft.com/office/spreadsheetml/2017/richdata" uri="{3e2802c4-a4d2-4d8b-9148-e3be6c30e623}">
          <xlrd:rvb i="40286"/>
        </ext>
      </extLst>
    </bk>
    <bk>
      <extLst>
        <ext xmlns:xlrd="http://schemas.microsoft.com/office/spreadsheetml/2017/richdata" uri="{3e2802c4-a4d2-4d8b-9148-e3be6c30e623}">
          <xlrd:rvb i="40294"/>
        </ext>
      </extLst>
    </bk>
    <bk>
      <extLst>
        <ext xmlns:xlrd="http://schemas.microsoft.com/office/spreadsheetml/2017/richdata" uri="{3e2802c4-a4d2-4d8b-9148-e3be6c30e623}">
          <xlrd:rvb i="40302"/>
        </ext>
      </extLst>
    </bk>
    <bk>
      <extLst>
        <ext xmlns:xlrd="http://schemas.microsoft.com/office/spreadsheetml/2017/richdata" uri="{3e2802c4-a4d2-4d8b-9148-e3be6c30e623}">
          <xlrd:rvb i="40310"/>
        </ext>
      </extLst>
    </bk>
    <bk>
      <extLst>
        <ext xmlns:xlrd="http://schemas.microsoft.com/office/spreadsheetml/2017/richdata" uri="{3e2802c4-a4d2-4d8b-9148-e3be6c30e623}">
          <xlrd:rvb i="40316"/>
        </ext>
      </extLst>
    </bk>
    <bk>
      <extLst>
        <ext xmlns:xlrd="http://schemas.microsoft.com/office/spreadsheetml/2017/richdata" uri="{3e2802c4-a4d2-4d8b-9148-e3be6c30e623}">
          <xlrd:rvb i="40324"/>
        </ext>
      </extLst>
    </bk>
    <bk>
      <extLst>
        <ext xmlns:xlrd="http://schemas.microsoft.com/office/spreadsheetml/2017/richdata" uri="{3e2802c4-a4d2-4d8b-9148-e3be6c30e623}">
          <xlrd:rvb i="40331"/>
        </ext>
      </extLst>
    </bk>
    <bk>
      <extLst>
        <ext xmlns:xlrd="http://schemas.microsoft.com/office/spreadsheetml/2017/richdata" uri="{3e2802c4-a4d2-4d8b-9148-e3be6c30e623}">
          <xlrd:rvb i="40339"/>
        </ext>
      </extLst>
    </bk>
    <bk>
      <extLst>
        <ext xmlns:xlrd="http://schemas.microsoft.com/office/spreadsheetml/2017/richdata" uri="{3e2802c4-a4d2-4d8b-9148-e3be6c30e623}">
          <xlrd:rvb i="40347"/>
        </ext>
      </extLst>
    </bk>
    <bk>
      <extLst>
        <ext xmlns:xlrd="http://schemas.microsoft.com/office/spreadsheetml/2017/richdata" uri="{3e2802c4-a4d2-4d8b-9148-e3be6c30e623}">
          <xlrd:rvb i="40355"/>
        </ext>
      </extLst>
    </bk>
    <bk>
      <extLst>
        <ext xmlns:xlrd="http://schemas.microsoft.com/office/spreadsheetml/2017/richdata" uri="{3e2802c4-a4d2-4d8b-9148-e3be6c30e623}">
          <xlrd:rvb i="40362"/>
        </ext>
      </extLst>
    </bk>
    <bk>
      <extLst>
        <ext xmlns:xlrd="http://schemas.microsoft.com/office/spreadsheetml/2017/richdata" uri="{3e2802c4-a4d2-4d8b-9148-e3be6c30e623}">
          <xlrd:rvb i="40370"/>
        </ext>
      </extLst>
    </bk>
    <bk>
      <extLst>
        <ext xmlns:xlrd="http://schemas.microsoft.com/office/spreadsheetml/2017/richdata" uri="{3e2802c4-a4d2-4d8b-9148-e3be6c30e623}">
          <xlrd:rvb i="40380"/>
        </ext>
      </extLst>
    </bk>
    <bk>
      <extLst>
        <ext xmlns:xlrd="http://schemas.microsoft.com/office/spreadsheetml/2017/richdata" uri="{3e2802c4-a4d2-4d8b-9148-e3be6c30e623}">
          <xlrd:rvb i="40388"/>
        </ext>
      </extLst>
    </bk>
    <bk>
      <extLst>
        <ext xmlns:xlrd="http://schemas.microsoft.com/office/spreadsheetml/2017/richdata" uri="{3e2802c4-a4d2-4d8b-9148-e3be6c30e623}">
          <xlrd:rvb i="40395"/>
        </ext>
      </extLst>
    </bk>
    <bk>
      <extLst>
        <ext xmlns:xlrd="http://schemas.microsoft.com/office/spreadsheetml/2017/richdata" uri="{3e2802c4-a4d2-4d8b-9148-e3be6c30e623}">
          <xlrd:rvb i="40403"/>
        </ext>
      </extLst>
    </bk>
    <bk>
      <extLst>
        <ext xmlns:xlrd="http://schemas.microsoft.com/office/spreadsheetml/2017/richdata" uri="{3e2802c4-a4d2-4d8b-9148-e3be6c30e623}">
          <xlrd:rvb i="40411"/>
        </ext>
      </extLst>
    </bk>
    <bk>
      <extLst>
        <ext xmlns:xlrd="http://schemas.microsoft.com/office/spreadsheetml/2017/richdata" uri="{3e2802c4-a4d2-4d8b-9148-e3be6c30e623}">
          <xlrd:rvb i="40421"/>
        </ext>
      </extLst>
    </bk>
    <bk>
      <extLst>
        <ext xmlns:xlrd="http://schemas.microsoft.com/office/spreadsheetml/2017/richdata" uri="{3e2802c4-a4d2-4d8b-9148-e3be6c30e623}">
          <xlrd:rvb i="40431"/>
        </ext>
      </extLst>
    </bk>
    <bk>
      <extLst>
        <ext xmlns:xlrd="http://schemas.microsoft.com/office/spreadsheetml/2017/richdata" uri="{3e2802c4-a4d2-4d8b-9148-e3be6c30e623}">
          <xlrd:rvb i="40437"/>
        </ext>
      </extLst>
    </bk>
    <bk>
      <extLst>
        <ext xmlns:xlrd="http://schemas.microsoft.com/office/spreadsheetml/2017/richdata" uri="{3e2802c4-a4d2-4d8b-9148-e3be6c30e623}">
          <xlrd:rvb i="40445"/>
        </ext>
      </extLst>
    </bk>
    <bk>
      <extLst>
        <ext xmlns:xlrd="http://schemas.microsoft.com/office/spreadsheetml/2017/richdata" uri="{3e2802c4-a4d2-4d8b-9148-e3be6c30e623}">
          <xlrd:rvb i="40452"/>
        </ext>
      </extLst>
    </bk>
    <bk>
      <extLst>
        <ext xmlns:xlrd="http://schemas.microsoft.com/office/spreadsheetml/2017/richdata" uri="{3e2802c4-a4d2-4d8b-9148-e3be6c30e623}">
          <xlrd:rvb i="40459"/>
        </ext>
      </extLst>
    </bk>
    <bk>
      <extLst>
        <ext xmlns:xlrd="http://schemas.microsoft.com/office/spreadsheetml/2017/richdata" uri="{3e2802c4-a4d2-4d8b-9148-e3be6c30e623}">
          <xlrd:rvb i="40468"/>
        </ext>
      </extLst>
    </bk>
    <bk>
      <extLst>
        <ext xmlns:xlrd="http://schemas.microsoft.com/office/spreadsheetml/2017/richdata" uri="{3e2802c4-a4d2-4d8b-9148-e3be6c30e623}">
          <xlrd:rvb i="40476"/>
        </ext>
      </extLst>
    </bk>
    <bk>
      <extLst>
        <ext xmlns:xlrd="http://schemas.microsoft.com/office/spreadsheetml/2017/richdata" uri="{3e2802c4-a4d2-4d8b-9148-e3be6c30e623}">
          <xlrd:rvb i="40485"/>
        </ext>
      </extLst>
    </bk>
    <bk>
      <extLst>
        <ext xmlns:xlrd="http://schemas.microsoft.com/office/spreadsheetml/2017/richdata" uri="{3e2802c4-a4d2-4d8b-9148-e3be6c30e623}">
          <xlrd:rvb i="40493"/>
        </ext>
      </extLst>
    </bk>
    <bk>
      <extLst>
        <ext xmlns:xlrd="http://schemas.microsoft.com/office/spreadsheetml/2017/richdata" uri="{3e2802c4-a4d2-4d8b-9148-e3be6c30e623}">
          <xlrd:rvb i="40501"/>
        </ext>
      </extLst>
    </bk>
    <bk>
      <extLst>
        <ext xmlns:xlrd="http://schemas.microsoft.com/office/spreadsheetml/2017/richdata" uri="{3e2802c4-a4d2-4d8b-9148-e3be6c30e623}">
          <xlrd:rvb i="40509"/>
        </ext>
      </extLst>
    </bk>
    <bk>
      <extLst>
        <ext xmlns:xlrd="http://schemas.microsoft.com/office/spreadsheetml/2017/richdata" uri="{3e2802c4-a4d2-4d8b-9148-e3be6c30e623}">
          <xlrd:rvb i="40516"/>
        </ext>
      </extLst>
    </bk>
    <bk>
      <extLst>
        <ext xmlns:xlrd="http://schemas.microsoft.com/office/spreadsheetml/2017/richdata" uri="{3e2802c4-a4d2-4d8b-9148-e3be6c30e623}">
          <xlrd:rvb i="40524"/>
        </ext>
      </extLst>
    </bk>
    <bk>
      <extLst>
        <ext xmlns:xlrd="http://schemas.microsoft.com/office/spreadsheetml/2017/richdata" uri="{3e2802c4-a4d2-4d8b-9148-e3be6c30e623}">
          <xlrd:rvb i="40532"/>
        </ext>
      </extLst>
    </bk>
    <bk>
      <extLst>
        <ext xmlns:xlrd="http://schemas.microsoft.com/office/spreadsheetml/2017/richdata" uri="{3e2802c4-a4d2-4d8b-9148-e3be6c30e623}">
          <xlrd:rvb i="40542"/>
        </ext>
      </extLst>
    </bk>
    <bk>
      <extLst>
        <ext xmlns:xlrd="http://schemas.microsoft.com/office/spreadsheetml/2017/richdata" uri="{3e2802c4-a4d2-4d8b-9148-e3be6c30e623}">
          <xlrd:rvb i="40549"/>
        </ext>
      </extLst>
    </bk>
    <bk>
      <extLst>
        <ext xmlns:xlrd="http://schemas.microsoft.com/office/spreadsheetml/2017/richdata" uri="{3e2802c4-a4d2-4d8b-9148-e3be6c30e623}">
          <xlrd:rvb i="40557"/>
        </ext>
      </extLst>
    </bk>
    <bk>
      <extLst>
        <ext xmlns:xlrd="http://schemas.microsoft.com/office/spreadsheetml/2017/richdata" uri="{3e2802c4-a4d2-4d8b-9148-e3be6c30e623}">
          <xlrd:rvb i="40565"/>
        </ext>
      </extLst>
    </bk>
    <bk>
      <extLst>
        <ext xmlns:xlrd="http://schemas.microsoft.com/office/spreadsheetml/2017/richdata" uri="{3e2802c4-a4d2-4d8b-9148-e3be6c30e623}">
          <xlrd:rvb i="40573"/>
        </ext>
      </extLst>
    </bk>
    <bk>
      <extLst>
        <ext xmlns:xlrd="http://schemas.microsoft.com/office/spreadsheetml/2017/richdata" uri="{3e2802c4-a4d2-4d8b-9148-e3be6c30e623}">
          <xlrd:rvb i="40582"/>
        </ext>
      </extLst>
    </bk>
    <bk>
      <extLst>
        <ext xmlns:xlrd="http://schemas.microsoft.com/office/spreadsheetml/2017/richdata" uri="{3e2802c4-a4d2-4d8b-9148-e3be6c30e623}">
          <xlrd:rvb i="40589"/>
        </ext>
      </extLst>
    </bk>
    <bk>
      <extLst>
        <ext xmlns:xlrd="http://schemas.microsoft.com/office/spreadsheetml/2017/richdata" uri="{3e2802c4-a4d2-4d8b-9148-e3be6c30e623}">
          <xlrd:rvb i="40597"/>
        </ext>
      </extLst>
    </bk>
    <bk>
      <extLst>
        <ext xmlns:xlrd="http://schemas.microsoft.com/office/spreadsheetml/2017/richdata" uri="{3e2802c4-a4d2-4d8b-9148-e3be6c30e623}">
          <xlrd:rvb i="40604"/>
        </ext>
      </extLst>
    </bk>
    <bk>
      <extLst>
        <ext xmlns:xlrd="http://schemas.microsoft.com/office/spreadsheetml/2017/richdata" uri="{3e2802c4-a4d2-4d8b-9148-e3be6c30e623}">
          <xlrd:rvb i="40611"/>
        </ext>
      </extLst>
    </bk>
    <bk>
      <extLst>
        <ext xmlns:xlrd="http://schemas.microsoft.com/office/spreadsheetml/2017/richdata" uri="{3e2802c4-a4d2-4d8b-9148-e3be6c30e623}">
          <xlrd:rvb i="40619"/>
        </ext>
      </extLst>
    </bk>
    <bk>
      <extLst>
        <ext xmlns:xlrd="http://schemas.microsoft.com/office/spreadsheetml/2017/richdata" uri="{3e2802c4-a4d2-4d8b-9148-e3be6c30e623}">
          <xlrd:rvb i="40628"/>
        </ext>
      </extLst>
    </bk>
    <bk>
      <extLst>
        <ext xmlns:xlrd="http://schemas.microsoft.com/office/spreadsheetml/2017/richdata" uri="{3e2802c4-a4d2-4d8b-9148-e3be6c30e623}">
          <xlrd:rvb i="40637"/>
        </ext>
      </extLst>
    </bk>
    <bk>
      <extLst>
        <ext xmlns:xlrd="http://schemas.microsoft.com/office/spreadsheetml/2017/richdata" uri="{3e2802c4-a4d2-4d8b-9148-e3be6c30e623}">
          <xlrd:rvb i="40644"/>
        </ext>
      </extLst>
    </bk>
    <bk>
      <extLst>
        <ext xmlns:xlrd="http://schemas.microsoft.com/office/spreadsheetml/2017/richdata" uri="{3e2802c4-a4d2-4d8b-9148-e3be6c30e623}">
          <xlrd:rvb i="40652"/>
        </ext>
      </extLst>
    </bk>
    <bk>
      <extLst>
        <ext xmlns:xlrd="http://schemas.microsoft.com/office/spreadsheetml/2017/richdata" uri="{3e2802c4-a4d2-4d8b-9148-e3be6c30e623}">
          <xlrd:rvb i="40662"/>
        </ext>
      </extLst>
    </bk>
    <bk>
      <extLst>
        <ext xmlns:xlrd="http://schemas.microsoft.com/office/spreadsheetml/2017/richdata" uri="{3e2802c4-a4d2-4d8b-9148-e3be6c30e623}">
          <xlrd:rvb i="40669"/>
        </ext>
      </extLst>
    </bk>
    <bk>
      <extLst>
        <ext xmlns:xlrd="http://schemas.microsoft.com/office/spreadsheetml/2017/richdata" uri="{3e2802c4-a4d2-4d8b-9148-e3be6c30e623}">
          <xlrd:rvb i="40677"/>
        </ext>
      </extLst>
    </bk>
    <bk>
      <extLst>
        <ext xmlns:xlrd="http://schemas.microsoft.com/office/spreadsheetml/2017/richdata" uri="{3e2802c4-a4d2-4d8b-9148-e3be6c30e623}">
          <xlrd:rvb i="40685"/>
        </ext>
      </extLst>
    </bk>
    <bk>
      <extLst>
        <ext xmlns:xlrd="http://schemas.microsoft.com/office/spreadsheetml/2017/richdata" uri="{3e2802c4-a4d2-4d8b-9148-e3be6c30e623}">
          <xlrd:rvb i="40693"/>
        </ext>
      </extLst>
    </bk>
    <bk>
      <extLst>
        <ext xmlns:xlrd="http://schemas.microsoft.com/office/spreadsheetml/2017/richdata" uri="{3e2802c4-a4d2-4d8b-9148-e3be6c30e623}">
          <xlrd:rvb i="40701"/>
        </ext>
      </extLst>
    </bk>
    <bk>
      <extLst>
        <ext xmlns:xlrd="http://schemas.microsoft.com/office/spreadsheetml/2017/richdata" uri="{3e2802c4-a4d2-4d8b-9148-e3be6c30e623}">
          <xlrd:rvb i="40709"/>
        </ext>
      </extLst>
    </bk>
    <bk>
      <extLst>
        <ext xmlns:xlrd="http://schemas.microsoft.com/office/spreadsheetml/2017/richdata" uri="{3e2802c4-a4d2-4d8b-9148-e3be6c30e623}">
          <xlrd:rvb i="40716"/>
        </ext>
      </extLst>
    </bk>
    <bk>
      <extLst>
        <ext xmlns:xlrd="http://schemas.microsoft.com/office/spreadsheetml/2017/richdata" uri="{3e2802c4-a4d2-4d8b-9148-e3be6c30e623}">
          <xlrd:rvb i="40724"/>
        </ext>
      </extLst>
    </bk>
    <bk>
      <extLst>
        <ext xmlns:xlrd="http://schemas.microsoft.com/office/spreadsheetml/2017/richdata" uri="{3e2802c4-a4d2-4d8b-9148-e3be6c30e623}">
          <xlrd:rvb i="40734"/>
        </ext>
      </extLst>
    </bk>
    <bk>
      <extLst>
        <ext xmlns:xlrd="http://schemas.microsoft.com/office/spreadsheetml/2017/richdata" uri="{3e2802c4-a4d2-4d8b-9148-e3be6c30e623}">
          <xlrd:rvb i="40744"/>
        </ext>
      </extLst>
    </bk>
    <bk>
      <extLst>
        <ext xmlns:xlrd="http://schemas.microsoft.com/office/spreadsheetml/2017/richdata" uri="{3e2802c4-a4d2-4d8b-9148-e3be6c30e623}">
          <xlrd:rvb i="40752"/>
        </ext>
      </extLst>
    </bk>
    <bk>
      <extLst>
        <ext xmlns:xlrd="http://schemas.microsoft.com/office/spreadsheetml/2017/richdata" uri="{3e2802c4-a4d2-4d8b-9148-e3be6c30e623}">
          <xlrd:rvb i="40759"/>
        </ext>
      </extLst>
    </bk>
    <bk>
      <extLst>
        <ext xmlns:xlrd="http://schemas.microsoft.com/office/spreadsheetml/2017/richdata" uri="{3e2802c4-a4d2-4d8b-9148-e3be6c30e623}">
          <xlrd:rvb i="40767"/>
        </ext>
      </extLst>
    </bk>
    <bk>
      <extLst>
        <ext xmlns:xlrd="http://schemas.microsoft.com/office/spreadsheetml/2017/richdata" uri="{3e2802c4-a4d2-4d8b-9148-e3be6c30e623}">
          <xlrd:rvb i="40775"/>
        </ext>
      </extLst>
    </bk>
    <bk>
      <extLst>
        <ext xmlns:xlrd="http://schemas.microsoft.com/office/spreadsheetml/2017/richdata" uri="{3e2802c4-a4d2-4d8b-9148-e3be6c30e623}">
          <xlrd:rvb i="40785"/>
        </ext>
      </extLst>
    </bk>
    <bk>
      <extLst>
        <ext xmlns:xlrd="http://schemas.microsoft.com/office/spreadsheetml/2017/richdata" uri="{3e2802c4-a4d2-4d8b-9148-e3be6c30e623}">
          <xlrd:rvb i="40792"/>
        </ext>
      </extLst>
    </bk>
    <bk>
      <extLst>
        <ext xmlns:xlrd="http://schemas.microsoft.com/office/spreadsheetml/2017/richdata" uri="{3e2802c4-a4d2-4d8b-9148-e3be6c30e623}">
          <xlrd:rvb i="40798"/>
        </ext>
      </extLst>
    </bk>
    <bk>
      <extLst>
        <ext xmlns:xlrd="http://schemas.microsoft.com/office/spreadsheetml/2017/richdata" uri="{3e2802c4-a4d2-4d8b-9148-e3be6c30e623}">
          <xlrd:rvb i="40805"/>
        </ext>
      </extLst>
    </bk>
    <bk>
      <extLst>
        <ext xmlns:xlrd="http://schemas.microsoft.com/office/spreadsheetml/2017/richdata" uri="{3e2802c4-a4d2-4d8b-9148-e3be6c30e623}">
          <xlrd:rvb i="40814"/>
        </ext>
      </extLst>
    </bk>
    <bk>
      <extLst>
        <ext xmlns:xlrd="http://schemas.microsoft.com/office/spreadsheetml/2017/richdata" uri="{3e2802c4-a4d2-4d8b-9148-e3be6c30e623}">
          <xlrd:rvb i="40823"/>
        </ext>
      </extLst>
    </bk>
    <bk>
      <extLst>
        <ext xmlns:xlrd="http://schemas.microsoft.com/office/spreadsheetml/2017/richdata" uri="{3e2802c4-a4d2-4d8b-9148-e3be6c30e623}">
          <xlrd:rvb i="40831"/>
        </ext>
      </extLst>
    </bk>
    <bk>
      <extLst>
        <ext xmlns:xlrd="http://schemas.microsoft.com/office/spreadsheetml/2017/richdata" uri="{3e2802c4-a4d2-4d8b-9148-e3be6c30e623}">
          <xlrd:rvb i="40838"/>
        </ext>
      </extLst>
    </bk>
    <bk>
      <extLst>
        <ext xmlns:xlrd="http://schemas.microsoft.com/office/spreadsheetml/2017/richdata" uri="{3e2802c4-a4d2-4d8b-9148-e3be6c30e623}">
          <xlrd:rvb i="40848"/>
        </ext>
      </extLst>
    </bk>
    <bk>
      <extLst>
        <ext xmlns:xlrd="http://schemas.microsoft.com/office/spreadsheetml/2017/richdata" uri="{3e2802c4-a4d2-4d8b-9148-e3be6c30e623}">
          <xlrd:rvb i="40856"/>
        </ext>
      </extLst>
    </bk>
    <bk>
      <extLst>
        <ext xmlns:xlrd="http://schemas.microsoft.com/office/spreadsheetml/2017/richdata" uri="{3e2802c4-a4d2-4d8b-9148-e3be6c30e623}">
          <xlrd:rvb i="40864"/>
        </ext>
      </extLst>
    </bk>
    <bk>
      <extLst>
        <ext xmlns:xlrd="http://schemas.microsoft.com/office/spreadsheetml/2017/richdata" uri="{3e2802c4-a4d2-4d8b-9148-e3be6c30e623}">
          <xlrd:rvb i="40872"/>
        </ext>
      </extLst>
    </bk>
    <bk>
      <extLst>
        <ext xmlns:xlrd="http://schemas.microsoft.com/office/spreadsheetml/2017/richdata" uri="{3e2802c4-a4d2-4d8b-9148-e3be6c30e623}">
          <xlrd:rvb i="40880"/>
        </ext>
      </extLst>
    </bk>
    <bk>
      <extLst>
        <ext xmlns:xlrd="http://schemas.microsoft.com/office/spreadsheetml/2017/richdata" uri="{3e2802c4-a4d2-4d8b-9148-e3be6c30e623}">
          <xlrd:rvb i="40888"/>
        </ext>
      </extLst>
    </bk>
    <bk>
      <extLst>
        <ext xmlns:xlrd="http://schemas.microsoft.com/office/spreadsheetml/2017/richdata" uri="{3e2802c4-a4d2-4d8b-9148-e3be6c30e623}">
          <xlrd:rvb i="40896"/>
        </ext>
      </extLst>
    </bk>
    <bk>
      <extLst>
        <ext xmlns:xlrd="http://schemas.microsoft.com/office/spreadsheetml/2017/richdata" uri="{3e2802c4-a4d2-4d8b-9148-e3be6c30e623}">
          <xlrd:rvb i="40904"/>
        </ext>
      </extLst>
    </bk>
    <bk>
      <extLst>
        <ext xmlns:xlrd="http://schemas.microsoft.com/office/spreadsheetml/2017/richdata" uri="{3e2802c4-a4d2-4d8b-9148-e3be6c30e623}">
          <xlrd:rvb i="40912"/>
        </ext>
      </extLst>
    </bk>
    <bk>
      <extLst>
        <ext xmlns:xlrd="http://schemas.microsoft.com/office/spreadsheetml/2017/richdata" uri="{3e2802c4-a4d2-4d8b-9148-e3be6c30e623}">
          <xlrd:rvb i="40921"/>
        </ext>
      </extLst>
    </bk>
    <bk>
      <extLst>
        <ext xmlns:xlrd="http://schemas.microsoft.com/office/spreadsheetml/2017/richdata" uri="{3e2802c4-a4d2-4d8b-9148-e3be6c30e623}">
          <xlrd:rvb i="40929"/>
        </ext>
      </extLst>
    </bk>
    <bk>
      <extLst>
        <ext xmlns:xlrd="http://schemas.microsoft.com/office/spreadsheetml/2017/richdata" uri="{3e2802c4-a4d2-4d8b-9148-e3be6c30e623}">
          <xlrd:rvb i="40937"/>
        </ext>
      </extLst>
    </bk>
    <bk>
      <extLst>
        <ext xmlns:xlrd="http://schemas.microsoft.com/office/spreadsheetml/2017/richdata" uri="{3e2802c4-a4d2-4d8b-9148-e3be6c30e623}">
          <xlrd:rvb i="40944"/>
        </ext>
      </extLst>
    </bk>
    <bk>
      <extLst>
        <ext xmlns:xlrd="http://schemas.microsoft.com/office/spreadsheetml/2017/richdata" uri="{3e2802c4-a4d2-4d8b-9148-e3be6c30e623}">
          <xlrd:rvb i="40952"/>
        </ext>
      </extLst>
    </bk>
    <bk>
      <extLst>
        <ext xmlns:xlrd="http://schemas.microsoft.com/office/spreadsheetml/2017/richdata" uri="{3e2802c4-a4d2-4d8b-9148-e3be6c30e623}">
          <xlrd:rvb i="40960"/>
        </ext>
      </extLst>
    </bk>
    <bk>
      <extLst>
        <ext xmlns:xlrd="http://schemas.microsoft.com/office/spreadsheetml/2017/richdata" uri="{3e2802c4-a4d2-4d8b-9148-e3be6c30e623}">
          <xlrd:rvb i="40968"/>
        </ext>
      </extLst>
    </bk>
    <bk>
      <extLst>
        <ext xmlns:xlrd="http://schemas.microsoft.com/office/spreadsheetml/2017/richdata" uri="{3e2802c4-a4d2-4d8b-9148-e3be6c30e623}">
          <xlrd:rvb i="40976"/>
        </ext>
      </extLst>
    </bk>
    <bk>
      <extLst>
        <ext xmlns:xlrd="http://schemas.microsoft.com/office/spreadsheetml/2017/richdata" uri="{3e2802c4-a4d2-4d8b-9148-e3be6c30e623}">
          <xlrd:rvb i="40984"/>
        </ext>
      </extLst>
    </bk>
    <bk>
      <extLst>
        <ext xmlns:xlrd="http://schemas.microsoft.com/office/spreadsheetml/2017/richdata" uri="{3e2802c4-a4d2-4d8b-9148-e3be6c30e623}">
          <xlrd:rvb i="40992"/>
        </ext>
      </extLst>
    </bk>
    <bk>
      <extLst>
        <ext xmlns:xlrd="http://schemas.microsoft.com/office/spreadsheetml/2017/richdata" uri="{3e2802c4-a4d2-4d8b-9148-e3be6c30e623}">
          <xlrd:rvb i="41000"/>
        </ext>
      </extLst>
    </bk>
    <bk>
      <extLst>
        <ext xmlns:xlrd="http://schemas.microsoft.com/office/spreadsheetml/2017/richdata" uri="{3e2802c4-a4d2-4d8b-9148-e3be6c30e623}">
          <xlrd:rvb i="41008"/>
        </ext>
      </extLst>
    </bk>
    <bk>
      <extLst>
        <ext xmlns:xlrd="http://schemas.microsoft.com/office/spreadsheetml/2017/richdata" uri="{3e2802c4-a4d2-4d8b-9148-e3be6c30e623}">
          <xlrd:rvb i="41015"/>
        </ext>
      </extLst>
    </bk>
    <bk>
      <extLst>
        <ext xmlns:xlrd="http://schemas.microsoft.com/office/spreadsheetml/2017/richdata" uri="{3e2802c4-a4d2-4d8b-9148-e3be6c30e623}">
          <xlrd:rvb i="41023"/>
        </ext>
      </extLst>
    </bk>
    <bk>
      <extLst>
        <ext xmlns:xlrd="http://schemas.microsoft.com/office/spreadsheetml/2017/richdata" uri="{3e2802c4-a4d2-4d8b-9148-e3be6c30e623}">
          <xlrd:rvb i="41031"/>
        </ext>
      </extLst>
    </bk>
    <bk>
      <extLst>
        <ext xmlns:xlrd="http://schemas.microsoft.com/office/spreadsheetml/2017/richdata" uri="{3e2802c4-a4d2-4d8b-9148-e3be6c30e623}">
          <xlrd:rvb i="41041"/>
        </ext>
      </extLst>
    </bk>
    <bk>
      <extLst>
        <ext xmlns:xlrd="http://schemas.microsoft.com/office/spreadsheetml/2017/richdata" uri="{3e2802c4-a4d2-4d8b-9148-e3be6c30e623}">
          <xlrd:rvb i="41048"/>
        </ext>
      </extLst>
    </bk>
    <bk>
      <extLst>
        <ext xmlns:xlrd="http://schemas.microsoft.com/office/spreadsheetml/2017/richdata" uri="{3e2802c4-a4d2-4d8b-9148-e3be6c30e623}">
          <xlrd:rvb i="41056"/>
        </ext>
      </extLst>
    </bk>
    <bk>
      <extLst>
        <ext xmlns:xlrd="http://schemas.microsoft.com/office/spreadsheetml/2017/richdata" uri="{3e2802c4-a4d2-4d8b-9148-e3be6c30e623}">
          <xlrd:rvb i="41066"/>
        </ext>
      </extLst>
    </bk>
    <bk>
      <extLst>
        <ext xmlns:xlrd="http://schemas.microsoft.com/office/spreadsheetml/2017/richdata" uri="{3e2802c4-a4d2-4d8b-9148-e3be6c30e623}">
          <xlrd:rvb i="41073"/>
        </ext>
      </extLst>
    </bk>
    <bk>
      <extLst>
        <ext xmlns:xlrd="http://schemas.microsoft.com/office/spreadsheetml/2017/richdata" uri="{3e2802c4-a4d2-4d8b-9148-e3be6c30e623}">
          <xlrd:rvb i="41081"/>
        </ext>
      </extLst>
    </bk>
    <bk>
      <extLst>
        <ext xmlns:xlrd="http://schemas.microsoft.com/office/spreadsheetml/2017/richdata" uri="{3e2802c4-a4d2-4d8b-9148-e3be6c30e623}">
          <xlrd:rvb i="41091"/>
        </ext>
      </extLst>
    </bk>
    <bk>
      <extLst>
        <ext xmlns:xlrd="http://schemas.microsoft.com/office/spreadsheetml/2017/richdata" uri="{3e2802c4-a4d2-4d8b-9148-e3be6c30e623}">
          <xlrd:rvb i="41099"/>
        </ext>
      </extLst>
    </bk>
    <bk>
      <extLst>
        <ext xmlns:xlrd="http://schemas.microsoft.com/office/spreadsheetml/2017/richdata" uri="{3e2802c4-a4d2-4d8b-9148-e3be6c30e623}">
          <xlrd:rvb i="41109"/>
        </ext>
      </extLst>
    </bk>
    <bk>
      <extLst>
        <ext xmlns:xlrd="http://schemas.microsoft.com/office/spreadsheetml/2017/richdata" uri="{3e2802c4-a4d2-4d8b-9148-e3be6c30e623}">
          <xlrd:rvb i="41119"/>
        </ext>
      </extLst>
    </bk>
    <bk>
      <extLst>
        <ext xmlns:xlrd="http://schemas.microsoft.com/office/spreadsheetml/2017/richdata" uri="{3e2802c4-a4d2-4d8b-9148-e3be6c30e623}">
          <xlrd:rvb i="41125"/>
        </ext>
      </extLst>
    </bk>
    <bk>
      <extLst>
        <ext xmlns:xlrd="http://schemas.microsoft.com/office/spreadsheetml/2017/richdata" uri="{3e2802c4-a4d2-4d8b-9148-e3be6c30e623}">
          <xlrd:rvb i="41135"/>
        </ext>
      </extLst>
    </bk>
    <bk>
      <extLst>
        <ext xmlns:xlrd="http://schemas.microsoft.com/office/spreadsheetml/2017/richdata" uri="{3e2802c4-a4d2-4d8b-9148-e3be6c30e623}">
          <xlrd:rvb i="41143"/>
        </ext>
      </extLst>
    </bk>
    <bk>
      <extLst>
        <ext xmlns:xlrd="http://schemas.microsoft.com/office/spreadsheetml/2017/richdata" uri="{3e2802c4-a4d2-4d8b-9148-e3be6c30e623}">
          <xlrd:rvb i="41151"/>
        </ext>
      </extLst>
    </bk>
    <bk>
      <extLst>
        <ext xmlns:xlrd="http://schemas.microsoft.com/office/spreadsheetml/2017/richdata" uri="{3e2802c4-a4d2-4d8b-9148-e3be6c30e623}">
          <xlrd:rvb i="41159"/>
        </ext>
      </extLst>
    </bk>
    <bk>
      <extLst>
        <ext xmlns:xlrd="http://schemas.microsoft.com/office/spreadsheetml/2017/richdata" uri="{3e2802c4-a4d2-4d8b-9148-e3be6c30e623}">
          <xlrd:rvb i="41169"/>
        </ext>
      </extLst>
    </bk>
    <bk>
      <extLst>
        <ext xmlns:xlrd="http://schemas.microsoft.com/office/spreadsheetml/2017/richdata" uri="{3e2802c4-a4d2-4d8b-9148-e3be6c30e623}">
          <xlrd:rvb i="41177"/>
        </ext>
      </extLst>
    </bk>
    <bk>
      <extLst>
        <ext xmlns:xlrd="http://schemas.microsoft.com/office/spreadsheetml/2017/richdata" uri="{3e2802c4-a4d2-4d8b-9148-e3be6c30e623}">
          <xlrd:rvb i="41185"/>
        </ext>
      </extLst>
    </bk>
    <bk>
      <extLst>
        <ext xmlns:xlrd="http://schemas.microsoft.com/office/spreadsheetml/2017/richdata" uri="{3e2802c4-a4d2-4d8b-9148-e3be6c30e623}">
          <xlrd:rvb i="41195"/>
        </ext>
      </extLst>
    </bk>
    <bk>
      <extLst>
        <ext xmlns:xlrd="http://schemas.microsoft.com/office/spreadsheetml/2017/richdata" uri="{3e2802c4-a4d2-4d8b-9148-e3be6c30e623}">
          <xlrd:rvb i="41202"/>
        </ext>
      </extLst>
    </bk>
    <bk>
      <extLst>
        <ext xmlns:xlrd="http://schemas.microsoft.com/office/spreadsheetml/2017/richdata" uri="{3e2802c4-a4d2-4d8b-9148-e3be6c30e623}">
          <xlrd:rvb i="41210"/>
        </ext>
      </extLst>
    </bk>
    <bk>
      <extLst>
        <ext xmlns:xlrd="http://schemas.microsoft.com/office/spreadsheetml/2017/richdata" uri="{3e2802c4-a4d2-4d8b-9148-e3be6c30e623}">
          <xlrd:rvb i="41217"/>
        </ext>
      </extLst>
    </bk>
    <bk>
      <extLst>
        <ext xmlns:xlrd="http://schemas.microsoft.com/office/spreadsheetml/2017/richdata" uri="{3e2802c4-a4d2-4d8b-9148-e3be6c30e623}">
          <xlrd:rvb i="41225"/>
        </ext>
      </extLst>
    </bk>
    <bk>
      <extLst>
        <ext xmlns:xlrd="http://schemas.microsoft.com/office/spreadsheetml/2017/richdata" uri="{3e2802c4-a4d2-4d8b-9148-e3be6c30e623}">
          <xlrd:rvb i="41233"/>
        </ext>
      </extLst>
    </bk>
    <bk>
      <extLst>
        <ext xmlns:xlrd="http://schemas.microsoft.com/office/spreadsheetml/2017/richdata" uri="{3e2802c4-a4d2-4d8b-9148-e3be6c30e623}">
          <xlrd:rvb i="41240"/>
        </ext>
      </extLst>
    </bk>
    <bk>
      <extLst>
        <ext xmlns:xlrd="http://schemas.microsoft.com/office/spreadsheetml/2017/richdata" uri="{3e2802c4-a4d2-4d8b-9148-e3be6c30e623}">
          <xlrd:rvb i="41248"/>
        </ext>
      </extLst>
    </bk>
    <bk>
      <extLst>
        <ext xmlns:xlrd="http://schemas.microsoft.com/office/spreadsheetml/2017/richdata" uri="{3e2802c4-a4d2-4d8b-9148-e3be6c30e623}">
          <xlrd:rvb i="41256"/>
        </ext>
      </extLst>
    </bk>
    <bk>
      <extLst>
        <ext xmlns:xlrd="http://schemas.microsoft.com/office/spreadsheetml/2017/richdata" uri="{3e2802c4-a4d2-4d8b-9148-e3be6c30e623}">
          <xlrd:rvb i="41266"/>
        </ext>
      </extLst>
    </bk>
    <bk>
      <extLst>
        <ext xmlns:xlrd="http://schemas.microsoft.com/office/spreadsheetml/2017/richdata" uri="{3e2802c4-a4d2-4d8b-9148-e3be6c30e623}">
          <xlrd:rvb i="41273"/>
        </ext>
      </extLst>
    </bk>
    <bk>
      <extLst>
        <ext xmlns:xlrd="http://schemas.microsoft.com/office/spreadsheetml/2017/richdata" uri="{3e2802c4-a4d2-4d8b-9148-e3be6c30e623}">
          <xlrd:rvb i="41279"/>
        </ext>
      </extLst>
    </bk>
    <bk>
      <extLst>
        <ext xmlns:xlrd="http://schemas.microsoft.com/office/spreadsheetml/2017/richdata" uri="{3e2802c4-a4d2-4d8b-9148-e3be6c30e623}">
          <xlrd:rvb i="41287"/>
        </ext>
      </extLst>
    </bk>
    <bk>
      <extLst>
        <ext xmlns:xlrd="http://schemas.microsoft.com/office/spreadsheetml/2017/richdata" uri="{3e2802c4-a4d2-4d8b-9148-e3be6c30e623}">
          <xlrd:rvb i="41295"/>
        </ext>
      </extLst>
    </bk>
    <bk>
      <extLst>
        <ext xmlns:xlrd="http://schemas.microsoft.com/office/spreadsheetml/2017/richdata" uri="{3e2802c4-a4d2-4d8b-9148-e3be6c30e623}">
          <xlrd:rvb i="41305"/>
        </ext>
      </extLst>
    </bk>
    <bk>
      <extLst>
        <ext xmlns:xlrd="http://schemas.microsoft.com/office/spreadsheetml/2017/richdata" uri="{3e2802c4-a4d2-4d8b-9148-e3be6c30e623}">
          <xlrd:rvb i="41313"/>
        </ext>
      </extLst>
    </bk>
    <bk>
      <extLst>
        <ext xmlns:xlrd="http://schemas.microsoft.com/office/spreadsheetml/2017/richdata" uri="{3e2802c4-a4d2-4d8b-9148-e3be6c30e623}">
          <xlrd:rvb i="41323"/>
        </ext>
      </extLst>
    </bk>
    <bk>
      <extLst>
        <ext xmlns:xlrd="http://schemas.microsoft.com/office/spreadsheetml/2017/richdata" uri="{3e2802c4-a4d2-4d8b-9148-e3be6c30e623}">
          <xlrd:rvb i="41331"/>
        </ext>
      </extLst>
    </bk>
    <bk>
      <extLst>
        <ext xmlns:xlrd="http://schemas.microsoft.com/office/spreadsheetml/2017/richdata" uri="{3e2802c4-a4d2-4d8b-9148-e3be6c30e623}">
          <xlrd:rvb i="41339"/>
        </ext>
      </extLst>
    </bk>
    <bk>
      <extLst>
        <ext xmlns:xlrd="http://schemas.microsoft.com/office/spreadsheetml/2017/richdata" uri="{3e2802c4-a4d2-4d8b-9148-e3be6c30e623}">
          <xlrd:rvb i="41347"/>
        </ext>
      </extLst>
    </bk>
    <bk>
      <extLst>
        <ext xmlns:xlrd="http://schemas.microsoft.com/office/spreadsheetml/2017/richdata" uri="{3e2802c4-a4d2-4d8b-9148-e3be6c30e623}">
          <xlrd:rvb i="41354"/>
        </ext>
      </extLst>
    </bk>
    <bk>
      <extLst>
        <ext xmlns:xlrd="http://schemas.microsoft.com/office/spreadsheetml/2017/richdata" uri="{3e2802c4-a4d2-4d8b-9148-e3be6c30e623}">
          <xlrd:rvb i="41362"/>
        </ext>
      </extLst>
    </bk>
    <bk>
      <extLst>
        <ext xmlns:xlrd="http://schemas.microsoft.com/office/spreadsheetml/2017/richdata" uri="{3e2802c4-a4d2-4d8b-9148-e3be6c30e623}">
          <xlrd:rvb i="41368"/>
        </ext>
      </extLst>
    </bk>
    <bk>
      <extLst>
        <ext xmlns:xlrd="http://schemas.microsoft.com/office/spreadsheetml/2017/richdata" uri="{3e2802c4-a4d2-4d8b-9148-e3be6c30e623}">
          <xlrd:rvb i="41375"/>
        </ext>
      </extLst>
    </bk>
    <bk>
      <extLst>
        <ext xmlns:xlrd="http://schemas.microsoft.com/office/spreadsheetml/2017/richdata" uri="{3e2802c4-a4d2-4d8b-9148-e3be6c30e623}">
          <xlrd:rvb i="41382"/>
        </ext>
      </extLst>
    </bk>
    <bk>
      <extLst>
        <ext xmlns:xlrd="http://schemas.microsoft.com/office/spreadsheetml/2017/richdata" uri="{3e2802c4-a4d2-4d8b-9148-e3be6c30e623}">
          <xlrd:rvb i="41390"/>
        </ext>
      </extLst>
    </bk>
    <bk>
      <extLst>
        <ext xmlns:xlrd="http://schemas.microsoft.com/office/spreadsheetml/2017/richdata" uri="{3e2802c4-a4d2-4d8b-9148-e3be6c30e623}">
          <xlrd:rvb i="41400"/>
        </ext>
      </extLst>
    </bk>
    <bk>
      <extLst>
        <ext xmlns:xlrd="http://schemas.microsoft.com/office/spreadsheetml/2017/richdata" uri="{3e2802c4-a4d2-4d8b-9148-e3be6c30e623}">
          <xlrd:rvb i="41408"/>
        </ext>
      </extLst>
    </bk>
    <bk>
      <extLst>
        <ext xmlns:xlrd="http://schemas.microsoft.com/office/spreadsheetml/2017/richdata" uri="{3e2802c4-a4d2-4d8b-9148-e3be6c30e623}">
          <xlrd:rvb i="41416"/>
        </ext>
      </extLst>
    </bk>
    <bk>
      <extLst>
        <ext xmlns:xlrd="http://schemas.microsoft.com/office/spreadsheetml/2017/richdata" uri="{3e2802c4-a4d2-4d8b-9148-e3be6c30e623}">
          <xlrd:rvb i="41423"/>
        </ext>
      </extLst>
    </bk>
    <bk>
      <extLst>
        <ext xmlns:xlrd="http://schemas.microsoft.com/office/spreadsheetml/2017/richdata" uri="{3e2802c4-a4d2-4d8b-9148-e3be6c30e623}">
          <xlrd:rvb i="41431"/>
        </ext>
      </extLst>
    </bk>
    <bk>
      <extLst>
        <ext xmlns:xlrd="http://schemas.microsoft.com/office/spreadsheetml/2017/richdata" uri="{3e2802c4-a4d2-4d8b-9148-e3be6c30e623}">
          <xlrd:rvb i="41439"/>
        </ext>
      </extLst>
    </bk>
    <bk>
      <extLst>
        <ext xmlns:xlrd="http://schemas.microsoft.com/office/spreadsheetml/2017/richdata" uri="{3e2802c4-a4d2-4d8b-9148-e3be6c30e623}">
          <xlrd:rvb i="41447"/>
        </ext>
      </extLst>
    </bk>
    <bk>
      <extLst>
        <ext xmlns:xlrd="http://schemas.microsoft.com/office/spreadsheetml/2017/richdata" uri="{3e2802c4-a4d2-4d8b-9148-e3be6c30e623}">
          <xlrd:rvb i="41455"/>
        </ext>
      </extLst>
    </bk>
    <bk>
      <extLst>
        <ext xmlns:xlrd="http://schemas.microsoft.com/office/spreadsheetml/2017/richdata" uri="{3e2802c4-a4d2-4d8b-9148-e3be6c30e623}">
          <xlrd:rvb i="41465"/>
        </ext>
      </extLst>
    </bk>
    <bk>
      <extLst>
        <ext xmlns:xlrd="http://schemas.microsoft.com/office/spreadsheetml/2017/richdata" uri="{3e2802c4-a4d2-4d8b-9148-e3be6c30e623}">
          <xlrd:rvb i="41475"/>
        </ext>
      </extLst>
    </bk>
    <bk>
      <extLst>
        <ext xmlns:xlrd="http://schemas.microsoft.com/office/spreadsheetml/2017/richdata" uri="{3e2802c4-a4d2-4d8b-9148-e3be6c30e623}">
          <xlrd:rvb i="41485"/>
        </ext>
      </extLst>
    </bk>
    <bk>
      <extLst>
        <ext xmlns:xlrd="http://schemas.microsoft.com/office/spreadsheetml/2017/richdata" uri="{3e2802c4-a4d2-4d8b-9148-e3be6c30e623}">
          <xlrd:rvb i="41493"/>
        </ext>
      </extLst>
    </bk>
    <bk>
      <extLst>
        <ext xmlns:xlrd="http://schemas.microsoft.com/office/spreadsheetml/2017/richdata" uri="{3e2802c4-a4d2-4d8b-9148-e3be6c30e623}">
          <xlrd:rvb i="41501"/>
        </ext>
      </extLst>
    </bk>
    <bk>
      <extLst>
        <ext xmlns:xlrd="http://schemas.microsoft.com/office/spreadsheetml/2017/richdata" uri="{3e2802c4-a4d2-4d8b-9148-e3be6c30e623}">
          <xlrd:rvb i="41508"/>
        </ext>
      </extLst>
    </bk>
    <bk>
      <extLst>
        <ext xmlns:xlrd="http://schemas.microsoft.com/office/spreadsheetml/2017/richdata" uri="{3e2802c4-a4d2-4d8b-9148-e3be6c30e623}">
          <xlrd:rvb i="41515"/>
        </ext>
      </extLst>
    </bk>
    <bk>
      <extLst>
        <ext xmlns:xlrd="http://schemas.microsoft.com/office/spreadsheetml/2017/richdata" uri="{3e2802c4-a4d2-4d8b-9148-e3be6c30e623}">
          <xlrd:rvb i="41523"/>
        </ext>
      </extLst>
    </bk>
    <bk>
      <extLst>
        <ext xmlns:xlrd="http://schemas.microsoft.com/office/spreadsheetml/2017/richdata" uri="{3e2802c4-a4d2-4d8b-9148-e3be6c30e623}">
          <xlrd:rvb i="41531"/>
        </ext>
      </extLst>
    </bk>
    <bk>
      <extLst>
        <ext xmlns:xlrd="http://schemas.microsoft.com/office/spreadsheetml/2017/richdata" uri="{3e2802c4-a4d2-4d8b-9148-e3be6c30e623}">
          <xlrd:rvb i="41539"/>
        </ext>
      </extLst>
    </bk>
    <bk>
      <extLst>
        <ext xmlns:xlrd="http://schemas.microsoft.com/office/spreadsheetml/2017/richdata" uri="{3e2802c4-a4d2-4d8b-9148-e3be6c30e623}">
          <xlrd:rvb i="41547"/>
        </ext>
      </extLst>
    </bk>
    <bk>
      <extLst>
        <ext xmlns:xlrd="http://schemas.microsoft.com/office/spreadsheetml/2017/richdata" uri="{3e2802c4-a4d2-4d8b-9148-e3be6c30e623}">
          <xlrd:rvb i="41554"/>
        </ext>
      </extLst>
    </bk>
    <bk>
      <extLst>
        <ext xmlns:xlrd="http://schemas.microsoft.com/office/spreadsheetml/2017/richdata" uri="{3e2802c4-a4d2-4d8b-9148-e3be6c30e623}">
          <xlrd:rvb i="41561"/>
        </ext>
      </extLst>
    </bk>
    <bk>
      <extLst>
        <ext xmlns:xlrd="http://schemas.microsoft.com/office/spreadsheetml/2017/richdata" uri="{3e2802c4-a4d2-4d8b-9148-e3be6c30e623}">
          <xlrd:rvb i="41569"/>
        </ext>
      </extLst>
    </bk>
    <bk>
      <extLst>
        <ext xmlns:xlrd="http://schemas.microsoft.com/office/spreadsheetml/2017/richdata" uri="{3e2802c4-a4d2-4d8b-9148-e3be6c30e623}">
          <xlrd:rvb i="41577"/>
        </ext>
      </extLst>
    </bk>
    <bk>
      <extLst>
        <ext xmlns:xlrd="http://schemas.microsoft.com/office/spreadsheetml/2017/richdata" uri="{3e2802c4-a4d2-4d8b-9148-e3be6c30e623}">
          <xlrd:rvb i="41585"/>
        </ext>
      </extLst>
    </bk>
    <bk>
      <extLst>
        <ext xmlns:xlrd="http://schemas.microsoft.com/office/spreadsheetml/2017/richdata" uri="{3e2802c4-a4d2-4d8b-9148-e3be6c30e623}">
          <xlrd:rvb i="41592"/>
        </ext>
      </extLst>
    </bk>
    <bk>
      <extLst>
        <ext xmlns:xlrd="http://schemas.microsoft.com/office/spreadsheetml/2017/richdata" uri="{3e2802c4-a4d2-4d8b-9148-e3be6c30e623}">
          <xlrd:rvb i="41599"/>
        </ext>
      </extLst>
    </bk>
    <bk>
      <extLst>
        <ext xmlns:xlrd="http://schemas.microsoft.com/office/spreadsheetml/2017/richdata" uri="{3e2802c4-a4d2-4d8b-9148-e3be6c30e623}">
          <xlrd:rvb i="41607"/>
        </ext>
      </extLst>
    </bk>
    <bk>
      <extLst>
        <ext xmlns:xlrd="http://schemas.microsoft.com/office/spreadsheetml/2017/richdata" uri="{3e2802c4-a4d2-4d8b-9148-e3be6c30e623}">
          <xlrd:rvb i="41615"/>
        </ext>
      </extLst>
    </bk>
    <bk>
      <extLst>
        <ext xmlns:xlrd="http://schemas.microsoft.com/office/spreadsheetml/2017/richdata" uri="{3e2802c4-a4d2-4d8b-9148-e3be6c30e623}">
          <xlrd:rvb i="41623"/>
        </ext>
      </extLst>
    </bk>
    <bk>
      <extLst>
        <ext xmlns:xlrd="http://schemas.microsoft.com/office/spreadsheetml/2017/richdata" uri="{3e2802c4-a4d2-4d8b-9148-e3be6c30e623}">
          <xlrd:rvb i="41631"/>
        </ext>
      </extLst>
    </bk>
    <bk>
      <extLst>
        <ext xmlns:xlrd="http://schemas.microsoft.com/office/spreadsheetml/2017/richdata" uri="{3e2802c4-a4d2-4d8b-9148-e3be6c30e623}">
          <xlrd:rvb i="41639"/>
        </ext>
      </extLst>
    </bk>
    <bk>
      <extLst>
        <ext xmlns:xlrd="http://schemas.microsoft.com/office/spreadsheetml/2017/richdata" uri="{3e2802c4-a4d2-4d8b-9148-e3be6c30e623}">
          <xlrd:rvb i="41647"/>
        </ext>
      </extLst>
    </bk>
    <bk>
      <extLst>
        <ext xmlns:xlrd="http://schemas.microsoft.com/office/spreadsheetml/2017/richdata" uri="{3e2802c4-a4d2-4d8b-9148-e3be6c30e623}">
          <xlrd:rvb i="41655"/>
        </ext>
      </extLst>
    </bk>
    <bk>
      <extLst>
        <ext xmlns:xlrd="http://schemas.microsoft.com/office/spreadsheetml/2017/richdata" uri="{3e2802c4-a4d2-4d8b-9148-e3be6c30e623}">
          <xlrd:rvb i="41664"/>
        </ext>
      </extLst>
    </bk>
    <bk>
      <extLst>
        <ext xmlns:xlrd="http://schemas.microsoft.com/office/spreadsheetml/2017/richdata" uri="{3e2802c4-a4d2-4d8b-9148-e3be6c30e623}">
          <xlrd:rvb i="41672"/>
        </ext>
      </extLst>
    </bk>
    <bk>
      <extLst>
        <ext xmlns:xlrd="http://schemas.microsoft.com/office/spreadsheetml/2017/richdata" uri="{3e2802c4-a4d2-4d8b-9148-e3be6c30e623}">
          <xlrd:rvb i="41680"/>
        </ext>
      </extLst>
    </bk>
    <bk>
      <extLst>
        <ext xmlns:xlrd="http://schemas.microsoft.com/office/spreadsheetml/2017/richdata" uri="{3e2802c4-a4d2-4d8b-9148-e3be6c30e623}">
          <xlrd:rvb i="41690"/>
        </ext>
      </extLst>
    </bk>
    <bk>
      <extLst>
        <ext xmlns:xlrd="http://schemas.microsoft.com/office/spreadsheetml/2017/richdata" uri="{3e2802c4-a4d2-4d8b-9148-e3be6c30e623}">
          <xlrd:rvb i="41700"/>
        </ext>
      </extLst>
    </bk>
    <bk>
      <extLst>
        <ext xmlns:xlrd="http://schemas.microsoft.com/office/spreadsheetml/2017/richdata" uri="{3e2802c4-a4d2-4d8b-9148-e3be6c30e623}">
          <xlrd:rvb i="41707"/>
        </ext>
      </extLst>
    </bk>
    <bk>
      <extLst>
        <ext xmlns:xlrd="http://schemas.microsoft.com/office/spreadsheetml/2017/richdata" uri="{3e2802c4-a4d2-4d8b-9148-e3be6c30e623}">
          <xlrd:rvb i="41713"/>
        </ext>
      </extLst>
    </bk>
    <bk>
      <extLst>
        <ext xmlns:xlrd="http://schemas.microsoft.com/office/spreadsheetml/2017/richdata" uri="{3e2802c4-a4d2-4d8b-9148-e3be6c30e623}">
          <xlrd:rvb i="41721"/>
        </ext>
      </extLst>
    </bk>
    <bk>
      <extLst>
        <ext xmlns:xlrd="http://schemas.microsoft.com/office/spreadsheetml/2017/richdata" uri="{3e2802c4-a4d2-4d8b-9148-e3be6c30e623}">
          <xlrd:rvb i="41729"/>
        </ext>
      </extLst>
    </bk>
    <bk>
      <extLst>
        <ext xmlns:xlrd="http://schemas.microsoft.com/office/spreadsheetml/2017/richdata" uri="{3e2802c4-a4d2-4d8b-9148-e3be6c30e623}">
          <xlrd:rvb i="41736"/>
        </ext>
      </extLst>
    </bk>
    <bk>
      <extLst>
        <ext xmlns:xlrd="http://schemas.microsoft.com/office/spreadsheetml/2017/richdata" uri="{3e2802c4-a4d2-4d8b-9148-e3be6c30e623}">
          <xlrd:rvb i="41744"/>
        </ext>
      </extLst>
    </bk>
    <bk>
      <extLst>
        <ext xmlns:xlrd="http://schemas.microsoft.com/office/spreadsheetml/2017/richdata" uri="{3e2802c4-a4d2-4d8b-9148-e3be6c30e623}">
          <xlrd:rvb i="41752"/>
        </ext>
      </extLst>
    </bk>
    <bk>
      <extLst>
        <ext xmlns:xlrd="http://schemas.microsoft.com/office/spreadsheetml/2017/richdata" uri="{3e2802c4-a4d2-4d8b-9148-e3be6c30e623}">
          <xlrd:rvb i="41762"/>
        </ext>
      </extLst>
    </bk>
    <bk>
      <extLst>
        <ext xmlns:xlrd="http://schemas.microsoft.com/office/spreadsheetml/2017/richdata" uri="{3e2802c4-a4d2-4d8b-9148-e3be6c30e623}">
          <xlrd:rvb i="41769"/>
        </ext>
      </extLst>
    </bk>
    <bk>
      <extLst>
        <ext xmlns:xlrd="http://schemas.microsoft.com/office/spreadsheetml/2017/richdata" uri="{3e2802c4-a4d2-4d8b-9148-e3be6c30e623}">
          <xlrd:rvb i="41778"/>
        </ext>
      </extLst>
    </bk>
    <bk>
      <extLst>
        <ext xmlns:xlrd="http://schemas.microsoft.com/office/spreadsheetml/2017/richdata" uri="{3e2802c4-a4d2-4d8b-9148-e3be6c30e623}">
          <xlrd:rvb i="41785"/>
        </ext>
      </extLst>
    </bk>
    <bk>
      <extLst>
        <ext xmlns:xlrd="http://schemas.microsoft.com/office/spreadsheetml/2017/richdata" uri="{3e2802c4-a4d2-4d8b-9148-e3be6c30e623}">
          <xlrd:rvb i="41792"/>
        </ext>
      </extLst>
    </bk>
    <bk>
      <extLst>
        <ext xmlns:xlrd="http://schemas.microsoft.com/office/spreadsheetml/2017/richdata" uri="{3e2802c4-a4d2-4d8b-9148-e3be6c30e623}">
          <xlrd:rvb i="41801"/>
        </ext>
      </extLst>
    </bk>
    <bk>
      <extLst>
        <ext xmlns:xlrd="http://schemas.microsoft.com/office/spreadsheetml/2017/richdata" uri="{3e2802c4-a4d2-4d8b-9148-e3be6c30e623}">
          <xlrd:rvb i="41810"/>
        </ext>
      </extLst>
    </bk>
    <bk>
      <extLst>
        <ext xmlns:xlrd="http://schemas.microsoft.com/office/spreadsheetml/2017/richdata" uri="{3e2802c4-a4d2-4d8b-9148-e3be6c30e623}">
          <xlrd:rvb i="41820"/>
        </ext>
      </extLst>
    </bk>
    <bk>
      <extLst>
        <ext xmlns:xlrd="http://schemas.microsoft.com/office/spreadsheetml/2017/richdata" uri="{3e2802c4-a4d2-4d8b-9148-e3be6c30e623}">
          <xlrd:rvb i="41827"/>
        </ext>
      </extLst>
    </bk>
    <bk>
      <extLst>
        <ext xmlns:xlrd="http://schemas.microsoft.com/office/spreadsheetml/2017/richdata" uri="{3e2802c4-a4d2-4d8b-9148-e3be6c30e623}">
          <xlrd:rvb i="41835"/>
        </ext>
      </extLst>
    </bk>
    <bk>
      <extLst>
        <ext xmlns:xlrd="http://schemas.microsoft.com/office/spreadsheetml/2017/richdata" uri="{3e2802c4-a4d2-4d8b-9148-e3be6c30e623}">
          <xlrd:rvb i="41845"/>
        </ext>
      </extLst>
    </bk>
    <bk>
      <extLst>
        <ext xmlns:xlrd="http://schemas.microsoft.com/office/spreadsheetml/2017/richdata" uri="{3e2802c4-a4d2-4d8b-9148-e3be6c30e623}">
          <xlrd:rvb i="41851"/>
        </ext>
      </extLst>
    </bk>
    <bk>
      <extLst>
        <ext xmlns:xlrd="http://schemas.microsoft.com/office/spreadsheetml/2017/richdata" uri="{3e2802c4-a4d2-4d8b-9148-e3be6c30e623}">
          <xlrd:rvb i="41858"/>
        </ext>
      </extLst>
    </bk>
    <bk>
      <extLst>
        <ext xmlns:xlrd="http://schemas.microsoft.com/office/spreadsheetml/2017/richdata" uri="{3e2802c4-a4d2-4d8b-9148-e3be6c30e623}">
          <xlrd:rvb i="41868"/>
        </ext>
      </extLst>
    </bk>
    <bk>
      <extLst>
        <ext xmlns:xlrd="http://schemas.microsoft.com/office/spreadsheetml/2017/richdata" uri="{3e2802c4-a4d2-4d8b-9148-e3be6c30e623}">
          <xlrd:rvb i="41876"/>
        </ext>
      </extLst>
    </bk>
    <bk>
      <extLst>
        <ext xmlns:xlrd="http://schemas.microsoft.com/office/spreadsheetml/2017/richdata" uri="{3e2802c4-a4d2-4d8b-9148-e3be6c30e623}">
          <xlrd:rvb i="41884"/>
        </ext>
      </extLst>
    </bk>
    <bk>
      <extLst>
        <ext xmlns:xlrd="http://schemas.microsoft.com/office/spreadsheetml/2017/richdata" uri="{3e2802c4-a4d2-4d8b-9148-e3be6c30e623}">
          <xlrd:rvb i="41892"/>
        </ext>
      </extLst>
    </bk>
    <bk>
      <extLst>
        <ext xmlns:xlrd="http://schemas.microsoft.com/office/spreadsheetml/2017/richdata" uri="{3e2802c4-a4d2-4d8b-9148-e3be6c30e623}">
          <xlrd:rvb i="41900"/>
        </ext>
      </extLst>
    </bk>
    <bk>
      <extLst>
        <ext xmlns:xlrd="http://schemas.microsoft.com/office/spreadsheetml/2017/richdata" uri="{3e2802c4-a4d2-4d8b-9148-e3be6c30e623}">
          <xlrd:rvb i="41908"/>
        </ext>
      </extLst>
    </bk>
    <bk>
      <extLst>
        <ext xmlns:xlrd="http://schemas.microsoft.com/office/spreadsheetml/2017/richdata" uri="{3e2802c4-a4d2-4d8b-9148-e3be6c30e623}">
          <xlrd:rvb i="41918"/>
        </ext>
      </extLst>
    </bk>
    <bk>
      <extLst>
        <ext xmlns:xlrd="http://schemas.microsoft.com/office/spreadsheetml/2017/richdata" uri="{3e2802c4-a4d2-4d8b-9148-e3be6c30e623}">
          <xlrd:rvb i="41926"/>
        </ext>
      </extLst>
    </bk>
    <bk>
      <extLst>
        <ext xmlns:xlrd="http://schemas.microsoft.com/office/spreadsheetml/2017/richdata" uri="{3e2802c4-a4d2-4d8b-9148-e3be6c30e623}">
          <xlrd:rvb i="41934"/>
        </ext>
      </extLst>
    </bk>
    <bk>
      <extLst>
        <ext xmlns:xlrd="http://schemas.microsoft.com/office/spreadsheetml/2017/richdata" uri="{3e2802c4-a4d2-4d8b-9148-e3be6c30e623}">
          <xlrd:rvb i="41940"/>
        </ext>
      </extLst>
    </bk>
    <bk>
      <extLst>
        <ext xmlns:xlrd="http://schemas.microsoft.com/office/spreadsheetml/2017/richdata" uri="{3e2802c4-a4d2-4d8b-9148-e3be6c30e623}">
          <xlrd:rvb i="41947"/>
        </ext>
      </extLst>
    </bk>
    <bk>
      <extLst>
        <ext xmlns:xlrd="http://schemas.microsoft.com/office/spreadsheetml/2017/richdata" uri="{3e2802c4-a4d2-4d8b-9148-e3be6c30e623}">
          <xlrd:rvb i="41955"/>
        </ext>
      </extLst>
    </bk>
    <bk>
      <extLst>
        <ext xmlns:xlrd="http://schemas.microsoft.com/office/spreadsheetml/2017/richdata" uri="{3e2802c4-a4d2-4d8b-9148-e3be6c30e623}">
          <xlrd:rvb i="41962"/>
        </ext>
      </extLst>
    </bk>
    <bk>
      <extLst>
        <ext xmlns:xlrd="http://schemas.microsoft.com/office/spreadsheetml/2017/richdata" uri="{3e2802c4-a4d2-4d8b-9148-e3be6c30e623}">
          <xlrd:rvb i="41970"/>
        </ext>
      </extLst>
    </bk>
    <bk>
      <extLst>
        <ext xmlns:xlrd="http://schemas.microsoft.com/office/spreadsheetml/2017/richdata" uri="{3e2802c4-a4d2-4d8b-9148-e3be6c30e623}">
          <xlrd:rvb i="41980"/>
        </ext>
      </extLst>
    </bk>
    <bk>
      <extLst>
        <ext xmlns:xlrd="http://schemas.microsoft.com/office/spreadsheetml/2017/richdata" uri="{3e2802c4-a4d2-4d8b-9148-e3be6c30e623}">
          <xlrd:rvb i="41987"/>
        </ext>
      </extLst>
    </bk>
    <bk>
      <extLst>
        <ext xmlns:xlrd="http://schemas.microsoft.com/office/spreadsheetml/2017/richdata" uri="{3e2802c4-a4d2-4d8b-9148-e3be6c30e623}">
          <xlrd:rvb i="41993"/>
        </ext>
      </extLst>
    </bk>
    <bk>
      <extLst>
        <ext xmlns:xlrd="http://schemas.microsoft.com/office/spreadsheetml/2017/richdata" uri="{3e2802c4-a4d2-4d8b-9148-e3be6c30e623}">
          <xlrd:rvb i="42001"/>
        </ext>
      </extLst>
    </bk>
    <bk>
      <extLst>
        <ext xmlns:xlrd="http://schemas.microsoft.com/office/spreadsheetml/2017/richdata" uri="{3e2802c4-a4d2-4d8b-9148-e3be6c30e623}">
          <xlrd:rvb i="42009"/>
        </ext>
      </extLst>
    </bk>
    <bk>
      <extLst>
        <ext xmlns:xlrd="http://schemas.microsoft.com/office/spreadsheetml/2017/richdata" uri="{3e2802c4-a4d2-4d8b-9148-e3be6c30e623}">
          <xlrd:rvb i="42017"/>
        </ext>
      </extLst>
    </bk>
    <bk>
      <extLst>
        <ext xmlns:xlrd="http://schemas.microsoft.com/office/spreadsheetml/2017/richdata" uri="{3e2802c4-a4d2-4d8b-9148-e3be6c30e623}">
          <xlrd:rvb i="42025"/>
        </ext>
      </extLst>
    </bk>
    <bk>
      <extLst>
        <ext xmlns:xlrd="http://schemas.microsoft.com/office/spreadsheetml/2017/richdata" uri="{3e2802c4-a4d2-4d8b-9148-e3be6c30e623}">
          <xlrd:rvb i="42034"/>
        </ext>
      </extLst>
    </bk>
    <bk>
      <extLst>
        <ext xmlns:xlrd="http://schemas.microsoft.com/office/spreadsheetml/2017/richdata" uri="{3e2802c4-a4d2-4d8b-9148-e3be6c30e623}">
          <xlrd:rvb i="42042"/>
        </ext>
      </extLst>
    </bk>
    <bk>
      <extLst>
        <ext xmlns:xlrd="http://schemas.microsoft.com/office/spreadsheetml/2017/richdata" uri="{3e2802c4-a4d2-4d8b-9148-e3be6c30e623}">
          <xlrd:rvb i="42050"/>
        </ext>
      </extLst>
    </bk>
    <bk>
      <extLst>
        <ext xmlns:xlrd="http://schemas.microsoft.com/office/spreadsheetml/2017/richdata" uri="{3e2802c4-a4d2-4d8b-9148-e3be6c30e623}">
          <xlrd:rvb i="42058"/>
        </ext>
      </extLst>
    </bk>
    <bk>
      <extLst>
        <ext xmlns:xlrd="http://schemas.microsoft.com/office/spreadsheetml/2017/richdata" uri="{3e2802c4-a4d2-4d8b-9148-e3be6c30e623}">
          <xlrd:rvb i="42066"/>
        </ext>
      </extLst>
    </bk>
    <bk>
      <extLst>
        <ext xmlns:xlrd="http://schemas.microsoft.com/office/spreadsheetml/2017/richdata" uri="{3e2802c4-a4d2-4d8b-9148-e3be6c30e623}">
          <xlrd:rvb i="42074"/>
        </ext>
      </extLst>
    </bk>
    <bk>
      <extLst>
        <ext xmlns:xlrd="http://schemas.microsoft.com/office/spreadsheetml/2017/richdata" uri="{3e2802c4-a4d2-4d8b-9148-e3be6c30e623}">
          <xlrd:rvb i="42083"/>
        </ext>
      </extLst>
    </bk>
    <bk>
      <extLst>
        <ext xmlns:xlrd="http://schemas.microsoft.com/office/spreadsheetml/2017/richdata" uri="{3e2802c4-a4d2-4d8b-9148-e3be6c30e623}">
          <xlrd:rvb i="42091"/>
        </ext>
      </extLst>
    </bk>
    <bk>
      <extLst>
        <ext xmlns:xlrd="http://schemas.microsoft.com/office/spreadsheetml/2017/richdata" uri="{3e2802c4-a4d2-4d8b-9148-e3be6c30e623}">
          <xlrd:rvb i="42098"/>
        </ext>
      </extLst>
    </bk>
    <bk>
      <extLst>
        <ext xmlns:xlrd="http://schemas.microsoft.com/office/spreadsheetml/2017/richdata" uri="{3e2802c4-a4d2-4d8b-9148-e3be6c30e623}">
          <xlrd:rvb i="42108"/>
        </ext>
      </extLst>
    </bk>
    <bk>
      <extLst>
        <ext xmlns:xlrd="http://schemas.microsoft.com/office/spreadsheetml/2017/richdata" uri="{3e2802c4-a4d2-4d8b-9148-e3be6c30e623}">
          <xlrd:rvb i="42114"/>
        </ext>
      </extLst>
    </bk>
    <bk>
      <extLst>
        <ext xmlns:xlrd="http://schemas.microsoft.com/office/spreadsheetml/2017/richdata" uri="{3e2802c4-a4d2-4d8b-9148-e3be6c30e623}">
          <xlrd:rvb i="42122"/>
        </ext>
      </extLst>
    </bk>
    <bk>
      <extLst>
        <ext xmlns:xlrd="http://schemas.microsoft.com/office/spreadsheetml/2017/richdata" uri="{3e2802c4-a4d2-4d8b-9148-e3be6c30e623}">
          <xlrd:rvb i="42130"/>
        </ext>
      </extLst>
    </bk>
    <bk>
      <extLst>
        <ext xmlns:xlrd="http://schemas.microsoft.com/office/spreadsheetml/2017/richdata" uri="{3e2802c4-a4d2-4d8b-9148-e3be6c30e623}">
          <xlrd:rvb i="42140"/>
        </ext>
      </extLst>
    </bk>
    <bk>
      <extLst>
        <ext xmlns:xlrd="http://schemas.microsoft.com/office/spreadsheetml/2017/richdata" uri="{3e2802c4-a4d2-4d8b-9148-e3be6c30e623}">
          <xlrd:rvb i="42149"/>
        </ext>
      </extLst>
    </bk>
    <bk>
      <extLst>
        <ext xmlns:xlrd="http://schemas.microsoft.com/office/spreadsheetml/2017/richdata" uri="{3e2802c4-a4d2-4d8b-9148-e3be6c30e623}">
          <xlrd:rvb i="42155"/>
        </ext>
      </extLst>
    </bk>
    <bk>
      <extLst>
        <ext xmlns:xlrd="http://schemas.microsoft.com/office/spreadsheetml/2017/richdata" uri="{3e2802c4-a4d2-4d8b-9148-e3be6c30e623}">
          <xlrd:rvb i="42163"/>
        </ext>
      </extLst>
    </bk>
    <bk>
      <extLst>
        <ext xmlns:xlrd="http://schemas.microsoft.com/office/spreadsheetml/2017/richdata" uri="{3e2802c4-a4d2-4d8b-9148-e3be6c30e623}">
          <xlrd:rvb i="42171"/>
        </ext>
      </extLst>
    </bk>
    <bk>
      <extLst>
        <ext xmlns:xlrd="http://schemas.microsoft.com/office/spreadsheetml/2017/richdata" uri="{3e2802c4-a4d2-4d8b-9148-e3be6c30e623}">
          <xlrd:rvb i="42178"/>
        </ext>
      </extLst>
    </bk>
    <bk>
      <extLst>
        <ext xmlns:xlrd="http://schemas.microsoft.com/office/spreadsheetml/2017/richdata" uri="{3e2802c4-a4d2-4d8b-9148-e3be6c30e623}">
          <xlrd:rvb i="42185"/>
        </ext>
      </extLst>
    </bk>
    <bk>
      <extLst>
        <ext xmlns:xlrd="http://schemas.microsoft.com/office/spreadsheetml/2017/richdata" uri="{3e2802c4-a4d2-4d8b-9148-e3be6c30e623}">
          <xlrd:rvb i="42193"/>
        </ext>
      </extLst>
    </bk>
    <bk>
      <extLst>
        <ext xmlns:xlrd="http://schemas.microsoft.com/office/spreadsheetml/2017/richdata" uri="{3e2802c4-a4d2-4d8b-9148-e3be6c30e623}">
          <xlrd:rvb i="42200"/>
        </ext>
      </extLst>
    </bk>
    <bk>
      <extLst>
        <ext xmlns:xlrd="http://schemas.microsoft.com/office/spreadsheetml/2017/richdata" uri="{3e2802c4-a4d2-4d8b-9148-e3be6c30e623}">
          <xlrd:rvb i="42210"/>
        </ext>
      </extLst>
    </bk>
    <bk>
      <extLst>
        <ext xmlns:xlrd="http://schemas.microsoft.com/office/spreadsheetml/2017/richdata" uri="{3e2802c4-a4d2-4d8b-9148-e3be6c30e623}">
          <xlrd:rvb i="42217"/>
        </ext>
      </extLst>
    </bk>
    <bk>
      <extLst>
        <ext xmlns:xlrd="http://schemas.microsoft.com/office/spreadsheetml/2017/richdata" uri="{3e2802c4-a4d2-4d8b-9148-e3be6c30e623}">
          <xlrd:rvb i="42224"/>
        </ext>
      </extLst>
    </bk>
    <bk>
      <extLst>
        <ext xmlns:xlrd="http://schemas.microsoft.com/office/spreadsheetml/2017/richdata" uri="{3e2802c4-a4d2-4d8b-9148-e3be6c30e623}">
          <xlrd:rvb i="42232"/>
        </ext>
      </extLst>
    </bk>
    <bk>
      <extLst>
        <ext xmlns:xlrd="http://schemas.microsoft.com/office/spreadsheetml/2017/richdata" uri="{3e2802c4-a4d2-4d8b-9148-e3be6c30e623}">
          <xlrd:rvb i="42242"/>
        </ext>
      </extLst>
    </bk>
    <bk>
      <extLst>
        <ext xmlns:xlrd="http://schemas.microsoft.com/office/spreadsheetml/2017/richdata" uri="{3e2802c4-a4d2-4d8b-9148-e3be6c30e623}">
          <xlrd:rvb i="42250"/>
        </ext>
      </extLst>
    </bk>
    <bk>
      <extLst>
        <ext xmlns:xlrd="http://schemas.microsoft.com/office/spreadsheetml/2017/richdata" uri="{3e2802c4-a4d2-4d8b-9148-e3be6c30e623}">
          <xlrd:rvb i="42258"/>
        </ext>
      </extLst>
    </bk>
    <bk>
      <extLst>
        <ext xmlns:xlrd="http://schemas.microsoft.com/office/spreadsheetml/2017/richdata" uri="{3e2802c4-a4d2-4d8b-9148-e3be6c30e623}">
          <xlrd:rvb i="42266"/>
        </ext>
      </extLst>
    </bk>
    <bk>
      <extLst>
        <ext xmlns:xlrd="http://schemas.microsoft.com/office/spreadsheetml/2017/richdata" uri="{3e2802c4-a4d2-4d8b-9148-e3be6c30e623}">
          <xlrd:rvb i="42274"/>
        </ext>
      </extLst>
    </bk>
    <bk>
      <extLst>
        <ext xmlns:xlrd="http://schemas.microsoft.com/office/spreadsheetml/2017/richdata" uri="{3e2802c4-a4d2-4d8b-9148-e3be6c30e623}">
          <xlrd:rvb i="42282"/>
        </ext>
      </extLst>
    </bk>
    <bk>
      <extLst>
        <ext xmlns:xlrd="http://schemas.microsoft.com/office/spreadsheetml/2017/richdata" uri="{3e2802c4-a4d2-4d8b-9148-e3be6c30e623}">
          <xlrd:rvb i="42290"/>
        </ext>
      </extLst>
    </bk>
    <bk>
      <extLst>
        <ext xmlns:xlrd="http://schemas.microsoft.com/office/spreadsheetml/2017/richdata" uri="{3e2802c4-a4d2-4d8b-9148-e3be6c30e623}">
          <xlrd:rvb i="42298"/>
        </ext>
      </extLst>
    </bk>
    <bk>
      <extLst>
        <ext xmlns:xlrd="http://schemas.microsoft.com/office/spreadsheetml/2017/richdata" uri="{3e2802c4-a4d2-4d8b-9148-e3be6c30e623}">
          <xlrd:rvb i="42304"/>
        </ext>
      </extLst>
    </bk>
    <bk>
      <extLst>
        <ext xmlns:xlrd="http://schemas.microsoft.com/office/spreadsheetml/2017/richdata" uri="{3e2802c4-a4d2-4d8b-9148-e3be6c30e623}">
          <xlrd:rvb i="42312"/>
        </ext>
      </extLst>
    </bk>
    <bk>
      <extLst>
        <ext xmlns:xlrd="http://schemas.microsoft.com/office/spreadsheetml/2017/richdata" uri="{3e2802c4-a4d2-4d8b-9148-e3be6c30e623}">
          <xlrd:rvb i="42320"/>
        </ext>
      </extLst>
    </bk>
    <bk>
      <extLst>
        <ext xmlns:xlrd="http://schemas.microsoft.com/office/spreadsheetml/2017/richdata" uri="{3e2802c4-a4d2-4d8b-9148-e3be6c30e623}">
          <xlrd:rvb i="42330"/>
        </ext>
      </extLst>
    </bk>
    <bk>
      <extLst>
        <ext xmlns:xlrd="http://schemas.microsoft.com/office/spreadsheetml/2017/richdata" uri="{3e2802c4-a4d2-4d8b-9148-e3be6c30e623}">
          <xlrd:rvb i="42338"/>
        </ext>
      </extLst>
    </bk>
    <bk>
      <extLst>
        <ext xmlns:xlrd="http://schemas.microsoft.com/office/spreadsheetml/2017/richdata" uri="{3e2802c4-a4d2-4d8b-9148-e3be6c30e623}">
          <xlrd:rvb i="42346"/>
        </ext>
      </extLst>
    </bk>
    <bk>
      <extLst>
        <ext xmlns:xlrd="http://schemas.microsoft.com/office/spreadsheetml/2017/richdata" uri="{3e2802c4-a4d2-4d8b-9148-e3be6c30e623}">
          <xlrd:rvb i="42354"/>
        </ext>
      </extLst>
    </bk>
    <bk>
      <extLst>
        <ext xmlns:xlrd="http://schemas.microsoft.com/office/spreadsheetml/2017/richdata" uri="{3e2802c4-a4d2-4d8b-9148-e3be6c30e623}">
          <xlrd:rvb i="42362"/>
        </ext>
      </extLst>
    </bk>
    <bk>
      <extLst>
        <ext xmlns:xlrd="http://schemas.microsoft.com/office/spreadsheetml/2017/richdata" uri="{3e2802c4-a4d2-4d8b-9148-e3be6c30e623}">
          <xlrd:rvb i="42370"/>
        </ext>
      </extLst>
    </bk>
    <bk>
      <extLst>
        <ext xmlns:xlrd="http://schemas.microsoft.com/office/spreadsheetml/2017/richdata" uri="{3e2802c4-a4d2-4d8b-9148-e3be6c30e623}">
          <xlrd:rvb i="42377"/>
        </ext>
      </extLst>
    </bk>
    <bk>
      <extLst>
        <ext xmlns:xlrd="http://schemas.microsoft.com/office/spreadsheetml/2017/richdata" uri="{3e2802c4-a4d2-4d8b-9148-e3be6c30e623}">
          <xlrd:rvb i="42385"/>
        </ext>
      </extLst>
    </bk>
    <bk>
      <extLst>
        <ext xmlns:xlrd="http://schemas.microsoft.com/office/spreadsheetml/2017/richdata" uri="{3e2802c4-a4d2-4d8b-9148-e3be6c30e623}">
          <xlrd:rvb i="42391"/>
        </ext>
      </extLst>
    </bk>
    <bk>
      <extLst>
        <ext xmlns:xlrd="http://schemas.microsoft.com/office/spreadsheetml/2017/richdata" uri="{3e2802c4-a4d2-4d8b-9148-e3be6c30e623}">
          <xlrd:rvb i="42398"/>
        </ext>
      </extLst>
    </bk>
    <bk>
      <extLst>
        <ext xmlns:xlrd="http://schemas.microsoft.com/office/spreadsheetml/2017/richdata" uri="{3e2802c4-a4d2-4d8b-9148-e3be6c30e623}">
          <xlrd:rvb i="42408"/>
        </ext>
      </extLst>
    </bk>
    <bk>
      <extLst>
        <ext xmlns:xlrd="http://schemas.microsoft.com/office/spreadsheetml/2017/richdata" uri="{3e2802c4-a4d2-4d8b-9148-e3be6c30e623}">
          <xlrd:rvb i="42416"/>
        </ext>
      </extLst>
    </bk>
    <bk>
      <extLst>
        <ext xmlns:xlrd="http://schemas.microsoft.com/office/spreadsheetml/2017/richdata" uri="{3e2802c4-a4d2-4d8b-9148-e3be6c30e623}">
          <xlrd:rvb i="42423"/>
        </ext>
      </extLst>
    </bk>
    <bk>
      <extLst>
        <ext xmlns:xlrd="http://schemas.microsoft.com/office/spreadsheetml/2017/richdata" uri="{3e2802c4-a4d2-4d8b-9148-e3be6c30e623}">
          <xlrd:rvb i="42431"/>
        </ext>
      </extLst>
    </bk>
    <bk>
      <extLst>
        <ext xmlns:xlrd="http://schemas.microsoft.com/office/spreadsheetml/2017/richdata" uri="{3e2802c4-a4d2-4d8b-9148-e3be6c30e623}">
          <xlrd:rvb i="42439"/>
        </ext>
      </extLst>
    </bk>
    <bk>
      <extLst>
        <ext xmlns:xlrd="http://schemas.microsoft.com/office/spreadsheetml/2017/richdata" uri="{3e2802c4-a4d2-4d8b-9148-e3be6c30e623}">
          <xlrd:rvb i="42447"/>
        </ext>
      </extLst>
    </bk>
    <bk>
      <extLst>
        <ext xmlns:xlrd="http://schemas.microsoft.com/office/spreadsheetml/2017/richdata" uri="{3e2802c4-a4d2-4d8b-9148-e3be6c30e623}">
          <xlrd:rvb i="42454"/>
        </ext>
      </extLst>
    </bk>
    <bk>
      <extLst>
        <ext xmlns:xlrd="http://schemas.microsoft.com/office/spreadsheetml/2017/richdata" uri="{3e2802c4-a4d2-4d8b-9148-e3be6c30e623}">
          <xlrd:rvb i="42464"/>
        </ext>
      </extLst>
    </bk>
    <bk>
      <extLst>
        <ext xmlns:xlrd="http://schemas.microsoft.com/office/spreadsheetml/2017/richdata" uri="{3e2802c4-a4d2-4d8b-9148-e3be6c30e623}">
          <xlrd:rvb i="42472"/>
        </ext>
      </extLst>
    </bk>
    <bk>
      <extLst>
        <ext xmlns:xlrd="http://schemas.microsoft.com/office/spreadsheetml/2017/richdata" uri="{3e2802c4-a4d2-4d8b-9148-e3be6c30e623}">
          <xlrd:rvb i="42478"/>
        </ext>
      </extLst>
    </bk>
    <bk>
      <extLst>
        <ext xmlns:xlrd="http://schemas.microsoft.com/office/spreadsheetml/2017/richdata" uri="{3e2802c4-a4d2-4d8b-9148-e3be6c30e623}">
          <xlrd:rvb i="42486"/>
        </ext>
      </extLst>
    </bk>
    <bk>
      <extLst>
        <ext xmlns:xlrd="http://schemas.microsoft.com/office/spreadsheetml/2017/richdata" uri="{3e2802c4-a4d2-4d8b-9148-e3be6c30e623}">
          <xlrd:rvb i="42494"/>
        </ext>
      </extLst>
    </bk>
    <bk>
      <extLst>
        <ext xmlns:xlrd="http://schemas.microsoft.com/office/spreadsheetml/2017/richdata" uri="{3e2802c4-a4d2-4d8b-9148-e3be6c30e623}">
          <xlrd:rvb i="42501"/>
        </ext>
      </extLst>
    </bk>
    <bk>
      <extLst>
        <ext xmlns:xlrd="http://schemas.microsoft.com/office/spreadsheetml/2017/richdata" uri="{3e2802c4-a4d2-4d8b-9148-e3be6c30e623}">
          <xlrd:rvb i="42511"/>
        </ext>
      </extLst>
    </bk>
    <bk>
      <extLst>
        <ext xmlns:xlrd="http://schemas.microsoft.com/office/spreadsheetml/2017/richdata" uri="{3e2802c4-a4d2-4d8b-9148-e3be6c30e623}">
          <xlrd:rvb i="42519"/>
        </ext>
      </extLst>
    </bk>
    <bk>
      <extLst>
        <ext xmlns:xlrd="http://schemas.microsoft.com/office/spreadsheetml/2017/richdata" uri="{3e2802c4-a4d2-4d8b-9148-e3be6c30e623}">
          <xlrd:rvb i="42527"/>
        </ext>
      </extLst>
    </bk>
    <bk>
      <extLst>
        <ext xmlns:xlrd="http://schemas.microsoft.com/office/spreadsheetml/2017/richdata" uri="{3e2802c4-a4d2-4d8b-9148-e3be6c30e623}">
          <xlrd:rvb i="42535"/>
        </ext>
      </extLst>
    </bk>
    <bk>
      <extLst>
        <ext xmlns:xlrd="http://schemas.microsoft.com/office/spreadsheetml/2017/richdata" uri="{3e2802c4-a4d2-4d8b-9148-e3be6c30e623}">
          <xlrd:rvb i="42543"/>
        </ext>
      </extLst>
    </bk>
    <bk>
      <extLst>
        <ext xmlns:xlrd="http://schemas.microsoft.com/office/spreadsheetml/2017/richdata" uri="{3e2802c4-a4d2-4d8b-9148-e3be6c30e623}">
          <xlrd:rvb i="42551"/>
        </ext>
      </extLst>
    </bk>
    <bk>
      <extLst>
        <ext xmlns:xlrd="http://schemas.microsoft.com/office/spreadsheetml/2017/richdata" uri="{3e2802c4-a4d2-4d8b-9148-e3be6c30e623}">
          <xlrd:rvb i="42560"/>
        </ext>
      </extLst>
    </bk>
    <bk>
      <extLst>
        <ext xmlns:xlrd="http://schemas.microsoft.com/office/spreadsheetml/2017/richdata" uri="{3e2802c4-a4d2-4d8b-9148-e3be6c30e623}">
          <xlrd:rvb i="42568"/>
        </ext>
      </extLst>
    </bk>
    <bk>
      <extLst>
        <ext xmlns:xlrd="http://schemas.microsoft.com/office/spreadsheetml/2017/richdata" uri="{3e2802c4-a4d2-4d8b-9148-e3be6c30e623}">
          <xlrd:rvb i="42575"/>
        </ext>
      </extLst>
    </bk>
    <bk>
      <extLst>
        <ext xmlns:xlrd="http://schemas.microsoft.com/office/spreadsheetml/2017/richdata" uri="{3e2802c4-a4d2-4d8b-9148-e3be6c30e623}">
          <xlrd:rvb i="42582"/>
        </ext>
      </extLst>
    </bk>
    <bk>
      <extLst>
        <ext xmlns:xlrd="http://schemas.microsoft.com/office/spreadsheetml/2017/richdata" uri="{3e2802c4-a4d2-4d8b-9148-e3be6c30e623}">
          <xlrd:rvb i="42589"/>
        </ext>
      </extLst>
    </bk>
    <bk>
      <extLst>
        <ext xmlns:xlrd="http://schemas.microsoft.com/office/spreadsheetml/2017/richdata" uri="{3e2802c4-a4d2-4d8b-9148-e3be6c30e623}">
          <xlrd:rvb i="42599"/>
        </ext>
      </extLst>
    </bk>
    <bk>
      <extLst>
        <ext xmlns:xlrd="http://schemas.microsoft.com/office/spreadsheetml/2017/richdata" uri="{3e2802c4-a4d2-4d8b-9148-e3be6c30e623}">
          <xlrd:rvb i="42607"/>
        </ext>
      </extLst>
    </bk>
    <bk>
      <extLst>
        <ext xmlns:xlrd="http://schemas.microsoft.com/office/spreadsheetml/2017/richdata" uri="{3e2802c4-a4d2-4d8b-9148-e3be6c30e623}">
          <xlrd:rvb i="42615"/>
        </ext>
      </extLst>
    </bk>
    <bk>
      <extLst>
        <ext xmlns:xlrd="http://schemas.microsoft.com/office/spreadsheetml/2017/richdata" uri="{3e2802c4-a4d2-4d8b-9148-e3be6c30e623}">
          <xlrd:rvb i="42623"/>
        </ext>
      </extLst>
    </bk>
    <bk>
      <extLst>
        <ext xmlns:xlrd="http://schemas.microsoft.com/office/spreadsheetml/2017/richdata" uri="{3e2802c4-a4d2-4d8b-9148-e3be6c30e623}">
          <xlrd:rvb i="42631"/>
        </ext>
      </extLst>
    </bk>
    <bk>
      <extLst>
        <ext xmlns:xlrd="http://schemas.microsoft.com/office/spreadsheetml/2017/richdata" uri="{3e2802c4-a4d2-4d8b-9148-e3be6c30e623}">
          <xlrd:rvb i="42639"/>
        </ext>
      </extLst>
    </bk>
    <bk>
      <extLst>
        <ext xmlns:xlrd="http://schemas.microsoft.com/office/spreadsheetml/2017/richdata" uri="{3e2802c4-a4d2-4d8b-9148-e3be6c30e623}">
          <xlrd:rvb i="42647"/>
        </ext>
      </extLst>
    </bk>
    <bk>
      <extLst>
        <ext xmlns:xlrd="http://schemas.microsoft.com/office/spreadsheetml/2017/richdata" uri="{3e2802c4-a4d2-4d8b-9148-e3be6c30e623}">
          <xlrd:rvb i="42656"/>
        </ext>
      </extLst>
    </bk>
    <bk>
      <extLst>
        <ext xmlns:xlrd="http://schemas.microsoft.com/office/spreadsheetml/2017/richdata" uri="{3e2802c4-a4d2-4d8b-9148-e3be6c30e623}">
          <xlrd:rvb i="42664"/>
        </ext>
      </extLst>
    </bk>
    <bk>
      <extLst>
        <ext xmlns:xlrd="http://schemas.microsoft.com/office/spreadsheetml/2017/richdata" uri="{3e2802c4-a4d2-4d8b-9148-e3be6c30e623}">
          <xlrd:rvb i="42672"/>
        </ext>
      </extLst>
    </bk>
    <bk>
      <extLst>
        <ext xmlns:xlrd="http://schemas.microsoft.com/office/spreadsheetml/2017/richdata" uri="{3e2802c4-a4d2-4d8b-9148-e3be6c30e623}">
          <xlrd:rvb i="42682"/>
        </ext>
      </extLst>
    </bk>
    <bk>
      <extLst>
        <ext xmlns:xlrd="http://schemas.microsoft.com/office/spreadsheetml/2017/richdata" uri="{3e2802c4-a4d2-4d8b-9148-e3be6c30e623}">
          <xlrd:rvb i="42690"/>
        </ext>
      </extLst>
    </bk>
    <bk>
      <extLst>
        <ext xmlns:xlrd="http://schemas.microsoft.com/office/spreadsheetml/2017/richdata" uri="{3e2802c4-a4d2-4d8b-9148-e3be6c30e623}">
          <xlrd:rvb i="42699"/>
        </ext>
      </extLst>
    </bk>
    <bk>
      <extLst>
        <ext xmlns:xlrd="http://schemas.microsoft.com/office/spreadsheetml/2017/richdata" uri="{3e2802c4-a4d2-4d8b-9148-e3be6c30e623}">
          <xlrd:rvb i="42707"/>
        </ext>
      </extLst>
    </bk>
    <bk>
      <extLst>
        <ext xmlns:xlrd="http://schemas.microsoft.com/office/spreadsheetml/2017/richdata" uri="{3e2802c4-a4d2-4d8b-9148-e3be6c30e623}">
          <xlrd:rvb i="42715"/>
        </ext>
      </extLst>
    </bk>
    <bk>
      <extLst>
        <ext xmlns:xlrd="http://schemas.microsoft.com/office/spreadsheetml/2017/richdata" uri="{3e2802c4-a4d2-4d8b-9148-e3be6c30e623}">
          <xlrd:rvb i="42722"/>
        </ext>
      </extLst>
    </bk>
    <bk>
      <extLst>
        <ext xmlns:xlrd="http://schemas.microsoft.com/office/spreadsheetml/2017/richdata" uri="{3e2802c4-a4d2-4d8b-9148-e3be6c30e623}">
          <xlrd:rvb i="42728"/>
        </ext>
      </extLst>
    </bk>
    <bk>
      <extLst>
        <ext xmlns:xlrd="http://schemas.microsoft.com/office/spreadsheetml/2017/richdata" uri="{3e2802c4-a4d2-4d8b-9148-e3be6c30e623}">
          <xlrd:rvb i="42735"/>
        </ext>
      </extLst>
    </bk>
    <bk>
      <extLst>
        <ext xmlns:xlrd="http://schemas.microsoft.com/office/spreadsheetml/2017/richdata" uri="{3e2802c4-a4d2-4d8b-9148-e3be6c30e623}">
          <xlrd:rvb i="42743"/>
        </ext>
      </extLst>
    </bk>
    <bk>
      <extLst>
        <ext xmlns:xlrd="http://schemas.microsoft.com/office/spreadsheetml/2017/richdata" uri="{3e2802c4-a4d2-4d8b-9148-e3be6c30e623}">
          <xlrd:rvb i="42751"/>
        </ext>
      </extLst>
    </bk>
    <bk>
      <extLst>
        <ext xmlns:xlrd="http://schemas.microsoft.com/office/spreadsheetml/2017/richdata" uri="{3e2802c4-a4d2-4d8b-9148-e3be6c30e623}">
          <xlrd:rvb i="42759"/>
        </ext>
      </extLst>
    </bk>
    <bk>
      <extLst>
        <ext xmlns:xlrd="http://schemas.microsoft.com/office/spreadsheetml/2017/richdata" uri="{3e2802c4-a4d2-4d8b-9148-e3be6c30e623}">
          <xlrd:rvb i="42768"/>
        </ext>
      </extLst>
    </bk>
    <bk>
      <extLst>
        <ext xmlns:xlrd="http://schemas.microsoft.com/office/spreadsheetml/2017/richdata" uri="{3e2802c4-a4d2-4d8b-9148-e3be6c30e623}">
          <xlrd:rvb i="42776"/>
        </ext>
      </extLst>
    </bk>
    <bk>
      <extLst>
        <ext xmlns:xlrd="http://schemas.microsoft.com/office/spreadsheetml/2017/richdata" uri="{3e2802c4-a4d2-4d8b-9148-e3be6c30e623}">
          <xlrd:rvb i="42783"/>
        </ext>
      </extLst>
    </bk>
    <bk>
      <extLst>
        <ext xmlns:xlrd="http://schemas.microsoft.com/office/spreadsheetml/2017/richdata" uri="{3e2802c4-a4d2-4d8b-9148-e3be6c30e623}">
          <xlrd:rvb i="42791"/>
        </ext>
      </extLst>
    </bk>
    <bk>
      <extLst>
        <ext xmlns:xlrd="http://schemas.microsoft.com/office/spreadsheetml/2017/richdata" uri="{3e2802c4-a4d2-4d8b-9148-e3be6c30e623}">
          <xlrd:rvb i="42798"/>
        </ext>
      </extLst>
    </bk>
    <bk>
      <extLst>
        <ext xmlns:xlrd="http://schemas.microsoft.com/office/spreadsheetml/2017/richdata" uri="{3e2802c4-a4d2-4d8b-9148-e3be6c30e623}">
          <xlrd:rvb i="42806"/>
        </ext>
      </extLst>
    </bk>
    <bk>
      <extLst>
        <ext xmlns:xlrd="http://schemas.microsoft.com/office/spreadsheetml/2017/richdata" uri="{3e2802c4-a4d2-4d8b-9148-e3be6c30e623}">
          <xlrd:rvb i="42814"/>
        </ext>
      </extLst>
    </bk>
    <bk>
      <extLst>
        <ext xmlns:xlrd="http://schemas.microsoft.com/office/spreadsheetml/2017/richdata" uri="{3e2802c4-a4d2-4d8b-9148-e3be6c30e623}">
          <xlrd:rvb i="42822"/>
        </ext>
      </extLst>
    </bk>
    <bk>
      <extLst>
        <ext xmlns:xlrd="http://schemas.microsoft.com/office/spreadsheetml/2017/richdata" uri="{3e2802c4-a4d2-4d8b-9148-e3be6c30e623}">
          <xlrd:rvb i="42829"/>
        </ext>
      </extLst>
    </bk>
    <bk>
      <extLst>
        <ext xmlns:xlrd="http://schemas.microsoft.com/office/spreadsheetml/2017/richdata" uri="{3e2802c4-a4d2-4d8b-9148-e3be6c30e623}">
          <xlrd:rvb i="42839"/>
        </ext>
      </extLst>
    </bk>
    <bk>
      <extLst>
        <ext xmlns:xlrd="http://schemas.microsoft.com/office/spreadsheetml/2017/richdata" uri="{3e2802c4-a4d2-4d8b-9148-e3be6c30e623}">
          <xlrd:rvb i="42845"/>
        </ext>
      </extLst>
    </bk>
    <bk>
      <extLst>
        <ext xmlns:xlrd="http://schemas.microsoft.com/office/spreadsheetml/2017/richdata" uri="{3e2802c4-a4d2-4d8b-9148-e3be6c30e623}">
          <xlrd:rvb i="42851"/>
        </ext>
      </extLst>
    </bk>
    <bk>
      <extLst>
        <ext xmlns:xlrd="http://schemas.microsoft.com/office/spreadsheetml/2017/richdata" uri="{3e2802c4-a4d2-4d8b-9148-e3be6c30e623}">
          <xlrd:rvb i="42857"/>
        </ext>
      </extLst>
    </bk>
    <bk>
      <extLst>
        <ext xmlns:xlrd="http://schemas.microsoft.com/office/spreadsheetml/2017/richdata" uri="{3e2802c4-a4d2-4d8b-9148-e3be6c30e623}">
          <xlrd:rvb i="42867"/>
        </ext>
      </extLst>
    </bk>
    <bk>
      <extLst>
        <ext xmlns:xlrd="http://schemas.microsoft.com/office/spreadsheetml/2017/richdata" uri="{3e2802c4-a4d2-4d8b-9148-e3be6c30e623}">
          <xlrd:rvb i="42875"/>
        </ext>
      </extLst>
    </bk>
    <bk>
      <extLst>
        <ext xmlns:xlrd="http://schemas.microsoft.com/office/spreadsheetml/2017/richdata" uri="{3e2802c4-a4d2-4d8b-9148-e3be6c30e623}">
          <xlrd:rvb i="42881"/>
        </ext>
      </extLst>
    </bk>
    <bk>
      <extLst>
        <ext xmlns:xlrd="http://schemas.microsoft.com/office/spreadsheetml/2017/richdata" uri="{3e2802c4-a4d2-4d8b-9148-e3be6c30e623}">
          <xlrd:rvb i="42891"/>
        </ext>
      </extLst>
    </bk>
    <bk>
      <extLst>
        <ext xmlns:xlrd="http://schemas.microsoft.com/office/spreadsheetml/2017/richdata" uri="{3e2802c4-a4d2-4d8b-9148-e3be6c30e623}">
          <xlrd:rvb i="42901"/>
        </ext>
      </extLst>
    </bk>
    <bk>
      <extLst>
        <ext xmlns:xlrd="http://schemas.microsoft.com/office/spreadsheetml/2017/richdata" uri="{3e2802c4-a4d2-4d8b-9148-e3be6c30e623}">
          <xlrd:rvb i="42911"/>
        </ext>
      </extLst>
    </bk>
    <bk>
      <extLst>
        <ext xmlns:xlrd="http://schemas.microsoft.com/office/spreadsheetml/2017/richdata" uri="{3e2802c4-a4d2-4d8b-9148-e3be6c30e623}">
          <xlrd:rvb i="42920"/>
        </ext>
      </extLst>
    </bk>
    <bk>
      <extLst>
        <ext xmlns:xlrd="http://schemas.microsoft.com/office/spreadsheetml/2017/richdata" uri="{3e2802c4-a4d2-4d8b-9148-e3be6c30e623}">
          <xlrd:rvb i="42928"/>
        </ext>
      </extLst>
    </bk>
    <bk>
      <extLst>
        <ext xmlns:xlrd="http://schemas.microsoft.com/office/spreadsheetml/2017/richdata" uri="{3e2802c4-a4d2-4d8b-9148-e3be6c30e623}">
          <xlrd:rvb i="42936"/>
        </ext>
      </extLst>
    </bk>
    <bk>
      <extLst>
        <ext xmlns:xlrd="http://schemas.microsoft.com/office/spreadsheetml/2017/richdata" uri="{3e2802c4-a4d2-4d8b-9148-e3be6c30e623}">
          <xlrd:rvb i="42945"/>
        </ext>
      </extLst>
    </bk>
    <bk>
      <extLst>
        <ext xmlns:xlrd="http://schemas.microsoft.com/office/spreadsheetml/2017/richdata" uri="{3e2802c4-a4d2-4d8b-9148-e3be6c30e623}">
          <xlrd:rvb i="42953"/>
        </ext>
      </extLst>
    </bk>
    <bk>
      <extLst>
        <ext xmlns:xlrd="http://schemas.microsoft.com/office/spreadsheetml/2017/richdata" uri="{3e2802c4-a4d2-4d8b-9148-e3be6c30e623}">
          <xlrd:rvb i="42963"/>
        </ext>
      </extLst>
    </bk>
    <bk>
      <extLst>
        <ext xmlns:xlrd="http://schemas.microsoft.com/office/spreadsheetml/2017/richdata" uri="{3e2802c4-a4d2-4d8b-9148-e3be6c30e623}">
          <xlrd:rvb i="42970"/>
        </ext>
      </extLst>
    </bk>
    <bk>
      <extLst>
        <ext xmlns:xlrd="http://schemas.microsoft.com/office/spreadsheetml/2017/richdata" uri="{3e2802c4-a4d2-4d8b-9148-e3be6c30e623}">
          <xlrd:rvb i="42977"/>
        </ext>
      </extLst>
    </bk>
    <bk>
      <extLst>
        <ext xmlns:xlrd="http://schemas.microsoft.com/office/spreadsheetml/2017/richdata" uri="{3e2802c4-a4d2-4d8b-9148-e3be6c30e623}">
          <xlrd:rvb i="42983"/>
        </ext>
      </extLst>
    </bk>
    <bk>
      <extLst>
        <ext xmlns:xlrd="http://schemas.microsoft.com/office/spreadsheetml/2017/richdata" uri="{3e2802c4-a4d2-4d8b-9148-e3be6c30e623}">
          <xlrd:rvb i="42990"/>
        </ext>
      </extLst>
    </bk>
    <bk>
      <extLst>
        <ext xmlns:xlrd="http://schemas.microsoft.com/office/spreadsheetml/2017/richdata" uri="{3e2802c4-a4d2-4d8b-9148-e3be6c30e623}">
          <xlrd:rvb i="42997"/>
        </ext>
      </extLst>
    </bk>
    <bk>
      <extLst>
        <ext xmlns:xlrd="http://schemas.microsoft.com/office/spreadsheetml/2017/richdata" uri="{3e2802c4-a4d2-4d8b-9148-e3be6c30e623}">
          <xlrd:rvb i="43005"/>
        </ext>
      </extLst>
    </bk>
    <bk>
      <extLst>
        <ext xmlns:xlrd="http://schemas.microsoft.com/office/spreadsheetml/2017/richdata" uri="{3e2802c4-a4d2-4d8b-9148-e3be6c30e623}">
          <xlrd:rvb i="43013"/>
        </ext>
      </extLst>
    </bk>
    <bk>
      <extLst>
        <ext xmlns:xlrd="http://schemas.microsoft.com/office/spreadsheetml/2017/richdata" uri="{3e2802c4-a4d2-4d8b-9148-e3be6c30e623}">
          <xlrd:rvb i="43020"/>
        </ext>
      </extLst>
    </bk>
    <bk>
      <extLst>
        <ext xmlns:xlrd="http://schemas.microsoft.com/office/spreadsheetml/2017/richdata" uri="{3e2802c4-a4d2-4d8b-9148-e3be6c30e623}">
          <xlrd:rvb i="43028"/>
        </ext>
      </extLst>
    </bk>
    <bk>
      <extLst>
        <ext xmlns:xlrd="http://schemas.microsoft.com/office/spreadsheetml/2017/richdata" uri="{3e2802c4-a4d2-4d8b-9148-e3be6c30e623}">
          <xlrd:rvb i="43038"/>
        </ext>
      </extLst>
    </bk>
    <bk>
      <extLst>
        <ext xmlns:xlrd="http://schemas.microsoft.com/office/spreadsheetml/2017/richdata" uri="{3e2802c4-a4d2-4d8b-9148-e3be6c30e623}">
          <xlrd:rvb i="43046"/>
        </ext>
      </extLst>
    </bk>
    <bk>
      <extLst>
        <ext xmlns:xlrd="http://schemas.microsoft.com/office/spreadsheetml/2017/richdata" uri="{3e2802c4-a4d2-4d8b-9148-e3be6c30e623}">
          <xlrd:rvb i="43054"/>
        </ext>
      </extLst>
    </bk>
    <bk>
      <extLst>
        <ext xmlns:xlrd="http://schemas.microsoft.com/office/spreadsheetml/2017/richdata" uri="{3e2802c4-a4d2-4d8b-9148-e3be6c30e623}">
          <xlrd:rvb i="43062"/>
        </ext>
      </extLst>
    </bk>
    <bk>
      <extLst>
        <ext xmlns:xlrd="http://schemas.microsoft.com/office/spreadsheetml/2017/richdata" uri="{3e2802c4-a4d2-4d8b-9148-e3be6c30e623}">
          <xlrd:rvb i="43069"/>
        </ext>
      </extLst>
    </bk>
    <bk>
      <extLst>
        <ext xmlns:xlrd="http://schemas.microsoft.com/office/spreadsheetml/2017/richdata" uri="{3e2802c4-a4d2-4d8b-9148-e3be6c30e623}">
          <xlrd:rvb i="43078"/>
        </ext>
      </extLst>
    </bk>
    <bk>
      <extLst>
        <ext xmlns:xlrd="http://schemas.microsoft.com/office/spreadsheetml/2017/richdata" uri="{3e2802c4-a4d2-4d8b-9148-e3be6c30e623}">
          <xlrd:rvb i="43085"/>
        </ext>
      </extLst>
    </bk>
    <bk>
      <extLst>
        <ext xmlns:xlrd="http://schemas.microsoft.com/office/spreadsheetml/2017/richdata" uri="{3e2802c4-a4d2-4d8b-9148-e3be6c30e623}">
          <xlrd:rvb i="43094"/>
        </ext>
      </extLst>
    </bk>
    <bk>
      <extLst>
        <ext xmlns:xlrd="http://schemas.microsoft.com/office/spreadsheetml/2017/richdata" uri="{3e2802c4-a4d2-4d8b-9148-e3be6c30e623}">
          <xlrd:rvb i="43101"/>
        </ext>
      </extLst>
    </bk>
    <bk>
      <extLst>
        <ext xmlns:xlrd="http://schemas.microsoft.com/office/spreadsheetml/2017/richdata" uri="{3e2802c4-a4d2-4d8b-9148-e3be6c30e623}">
          <xlrd:rvb i="43111"/>
        </ext>
      </extLst>
    </bk>
    <bk>
      <extLst>
        <ext xmlns:xlrd="http://schemas.microsoft.com/office/spreadsheetml/2017/richdata" uri="{3e2802c4-a4d2-4d8b-9148-e3be6c30e623}">
          <xlrd:rvb i="43119"/>
        </ext>
      </extLst>
    </bk>
    <bk>
      <extLst>
        <ext xmlns:xlrd="http://schemas.microsoft.com/office/spreadsheetml/2017/richdata" uri="{3e2802c4-a4d2-4d8b-9148-e3be6c30e623}">
          <xlrd:rvb i="43126"/>
        </ext>
      </extLst>
    </bk>
    <bk>
      <extLst>
        <ext xmlns:xlrd="http://schemas.microsoft.com/office/spreadsheetml/2017/richdata" uri="{3e2802c4-a4d2-4d8b-9148-e3be6c30e623}">
          <xlrd:rvb i="43134"/>
        </ext>
      </extLst>
    </bk>
    <bk>
      <extLst>
        <ext xmlns:xlrd="http://schemas.microsoft.com/office/spreadsheetml/2017/richdata" uri="{3e2802c4-a4d2-4d8b-9148-e3be6c30e623}">
          <xlrd:rvb i="43144"/>
        </ext>
      </extLst>
    </bk>
    <bk>
      <extLst>
        <ext xmlns:xlrd="http://schemas.microsoft.com/office/spreadsheetml/2017/richdata" uri="{3e2802c4-a4d2-4d8b-9148-e3be6c30e623}">
          <xlrd:rvb i="43152"/>
        </ext>
      </extLst>
    </bk>
    <bk>
      <extLst>
        <ext xmlns:xlrd="http://schemas.microsoft.com/office/spreadsheetml/2017/richdata" uri="{3e2802c4-a4d2-4d8b-9148-e3be6c30e623}">
          <xlrd:rvb i="43160"/>
        </ext>
      </extLst>
    </bk>
    <bk>
      <extLst>
        <ext xmlns:xlrd="http://schemas.microsoft.com/office/spreadsheetml/2017/richdata" uri="{3e2802c4-a4d2-4d8b-9148-e3be6c30e623}">
          <xlrd:rvb i="43167"/>
        </ext>
      </extLst>
    </bk>
    <bk>
      <extLst>
        <ext xmlns:xlrd="http://schemas.microsoft.com/office/spreadsheetml/2017/richdata" uri="{3e2802c4-a4d2-4d8b-9148-e3be6c30e623}">
          <xlrd:rvb i="43177"/>
        </ext>
      </extLst>
    </bk>
    <bk>
      <extLst>
        <ext xmlns:xlrd="http://schemas.microsoft.com/office/spreadsheetml/2017/richdata" uri="{3e2802c4-a4d2-4d8b-9148-e3be6c30e623}">
          <xlrd:rvb i="43185"/>
        </ext>
      </extLst>
    </bk>
    <bk>
      <extLst>
        <ext xmlns:xlrd="http://schemas.microsoft.com/office/spreadsheetml/2017/richdata" uri="{3e2802c4-a4d2-4d8b-9148-e3be6c30e623}">
          <xlrd:rvb i="43194"/>
        </ext>
      </extLst>
    </bk>
    <bk>
      <extLst>
        <ext xmlns:xlrd="http://schemas.microsoft.com/office/spreadsheetml/2017/richdata" uri="{3e2802c4-a4d2-4d8b-9148-e3be6c30e623}">
          <xlrd:rvb i="43202"/>
        </ext>
      </extLst>
    </bk>
    <bk>
      <extLst>
        <ext xmlns:xlrd="http://schemas.microsoft.com/office/spreadsheetml/2017/richdata" uri="{3e2802c4-a4d2-4d8b-9148-e3be6c30e623}">
          <xlrd:rvb i="43210"/>
        </ext>
      </extLst>
    </bk>
    <bk>
      <extLst>
        <ext xmlns:xlrd="http://schemas.microsoft.com/office/spreadsheetml/2017/richdata" uri="{3e2802c4-a4d2-4d8b-9148-e3be6c30e623}">
          <xlrd:rvb i="43218"/>
        </ext>
      </extLst>
    </bk>
    <bk>
      <extLst>
        <ext xmlns:xlrd="http://schemas.microsoft.com/office/spreadsheetml/2017/richdata" uri="{3e2802c4-a4d2-4d8b-9148-e3be6c30e623}">
          <xlrd:rvb i="43225"/>
        </ext>
      </extLst>
    </bk>
    <bk>
      <extLst>
        <ext xmlns:xlrd="http://schemas.microsoft.com/office/spreadsheetml/2017/richdata" uri="{3e2802c4-a4d2-4d8b-9148-e3be6c30e623}">
          <xlrd:rvb i="43232"/>
        </ext>
      </extLst>
    </bk>
    <bk>
      <extLst>
        <ext xmlns:xlrd="http://schemas.microsoft.com/office/spreadsheetml/2017/richdata" uri="{3e2802c4-a4d2-4d8b-9148-e3be6c30e623}">
          <xlrd:rvb i="43238"/>
        </ext>
      </extLst>
    </bk>
    <bk>
      <extLst>
        <ext xmlns:xlrd="http://schemas.microsoft.com/office/spreadsheetml/2017/richdata" uri="{3e2802c4-a4d2-4d8b-9148-e3be6c30e623}">
          <xlrd:rvb i="43245"/>
        </ext>
      </extLst>
    </bk>
    <bk>
      <extLst>
        <ext xmlns:xlrd="http://schemas.microsoft.com/office/spreadsheetml/2017/richdata" uri="{3e2802c4-a4d2-4d8b-9148-e3be6c30e623}">
          <xlrd:rvb i="43252"/>
        </ext>
      </extLst>
    </bk>
    <bk>
      <extLst>
        <ext xmlns:xlrd="http://schemas.microsoft.com/office/spreadsheetml/2017/richdata" uri="{3e2802c4-a4d2-4d8b-9148-e3be6c30e623}">
          <xlrd:rvb i="43259"/>
        </ext>
      </extLst>
    </bk>
    <bk>
      <extLst>
        <ext xmlns:xlrd="http://schemas.microsoft.com/office/spreadsheetml/2017/richdata" uri="{3e2802c4-a4d2-4d8b-9148-e3be6c30e623}">
          <xlrd:rvb i="43269"/>
        </ext>
      </extLst>
    </bk>
    <bk>
      <extLst>
        <ext xmlns:xlrd="http://schemas.microsoft.com/office/spreadsheetml/2017/richdata" uri="{3e2802c4-a4d2-4d8b-9148-e3be6c30e623}">
          <xlrd:rvb i="43279"/>
        </ext>
      </extLst>
    </bk>
    <bk>
      <extLst>
        <ext xmlns:xlrd="http://schemas.microsoft.com/office/spreadsheetml/2017/richdata" uri="{3e2802c4-a4d2-4d8b-9148-e3be6c30e623}">
          <xlrd:rvb i="43288"/>
        </ext>
      </extLst>
    </bk>
    <bk>
      <extLst>
        <ext xmlns:xlrd="http://schemas.microsoft.com/office/spreadsheetml/2017/richdata" uri="{3e2802c4-a4d2-4d8b-9148-e3be6c30e623}">
          <xlrd:rvb i="43296"/>
        </ext>
      </extLst>
    </bk>
    <bk>
      <extLst>
        <ext xmlns:xlrd="http://schemas.microsoft.com/office/spreadsheetml/2017/richdata" uri="{3e2802c4-a4d2-4d8b-9148-e3be6c30e623}">
          <xlrd:rvb i="43302"/>
        </ext>
      </extLst>
    </bk>
    <bk>
      <extLst>
        <ext xmlns:xlrd="http://schemas.microsoft.com/office/spreadsheetml/2017/richdata" uri="{3e2802c4-a4d2-4d8b-9148-e3be6c30e623}">
          <xlrd:rvb i="43309"/>
        </ext>
      </extLst>
    </bk>
    <bk>
      <extLst>
        <ext xmlns:xlrd="http://schemas.microsoft.com/office/spreadsheetml/2017/richdata" uri="{3e2802c4-a4d2-4d8b-9148-e3be6c30e623}">
          <xlrd:rvb i="43317"/>
        </ext>
      </extLst>
    </bk>
    <bk>
      <extLst>
        <ext xmlns:xlrd="http://schemas.microsoft.com/office/spreadsheetml/2017/richdata" uri="{3e2802c4-a4d2-4d8b-9148-e3be6c30e623}">
          <xlrd:rvb i="43325"/>
        </ext>
      </extLst>
    </bk>
    <bk>
      <extLst>
        <ext xmlns:xlrd="http://schemas.microsoft.com/office/spreadsheetml/2017/richdata" uri="{3e2802c4-a4d2-4d8b-9148-e3be6c30e623}">
          <xlrd:rvb i="43335"/>
        </ext>
      </extLst>
    </bk>
    <bk>
      <extLst>
        <ext xmlns:xlrd="http://schemas.microsoft.com/office/spreadsheetml/2017/richdata" uri="{3e2802c4-a4d2-4d8b-9148-e3be6c30e623}">
          <xlrd:rvb i="43343"/>
        </ext>
      </extLst>
    </bk>
    <bk>
      <extLst>
        <ext xmlns:xlrd="http://schemas.microsoft.com/office/spreadsheetml/2017/richdata" uri="{3e2802c4-a4d2-4d8b-9148-e3be6c30e623}">
          <xlrd:rvb i="43353"/>
        </ext>
      </extLst>
    </bk>
    <bk>
      <extLst>
        <ext xmlns:xlrd="http://schemas.microsoft.com/office/spreadsheetml/2017/richdata" uri="{3e2802c4-a4d2-4d8b-9148-e3be6c30e623}">
          <xlrd:rvb i="43363"/>
        </ext>
      </extLst>
    </bk>
    <bk>
      <extLst>
        <ext xmlns:xlrd="http://schemas.microsoft.com/office/spreadsheetml/2017/richdata" uri="{3e2802c4-a4d2-4d8b-9148-e3be6c30e623}">
          <xlrd:rvb i="43373"/>
        </ext>
      </extLst>
    </bk>
    <bk>
      <extLst>
        <ext xmlns:xlrd="http://schemas.microsoft.com/office/spreadsheetml/2017/richdata" uri="{3e2802c4-a4d2-4d8b-9148-e3be6c30e623}">
          <xlrd:rvb i="43381"/>
        </ext>
      </extLst>
    </bk>
    <bk>
      <extLst>
        <ext xmlns:xlrd="http://schemas.microsoft.com/office/spreadsheetml/2017/richdata" uri="{3e2802c4-a4d2-4d8b-9148-e3be6c30e623}">
          <xlrd:rvb i="43391"/>
        </ext>
      </extLst>
    </bk>
    <bk>
      <extLst>
        <ext xmlns:xlrd="http://schemas.microsoft.com/office/spreadsheetml/2017/richdata" uri="{3e2802c4-a4d2-4d8b-9148-e3be6c30e623}">
          <xlrd:rvb i="43398"/>
        </ext>
      </extLst>
    </bk>
    <bk>
      <extLst>
        <ext xmlns:xlrd="http://schemas.microsoft.com/office/spreadsheetml/2017/richdata" uri="{3e2802c4-a4d2-4d8b-9148-e3be6c30e623}">
          <xlrd:rvb i="43405"/>
        </ext>
      </extLst>
    </bk>
    <bk>
      <extLst>
        <ext xmlns:xlrd="http://schemas.microsoft.com/office/spreadsheetml/2017/richdata" uri="{3e2802c4-a4d2-4d8b-9148-e3be6c30e623}">
          <xlrd:rvb i="43412"/>
        </ext>
      </extLst>
    </bk>
    <bk>
      <extLst>
        <ext xmlns:xlrd="http://schemas.microsoft.com/office/spreadsheetml/2017/richdata" uri="{3e2802c4-a4d2-4d8b-9148-e3be6c30e623}">
          <xlrd:rvb i="43420"/>
        </ext>
      </extLst>
    </bk>
    <bk>
      <extLst>
        <ext xmlns:xlrd="http://schemas.microsoft.com/office/spreadsheetml/2017/richdata" uri="{3e2802c4-a4d2-4d8b-9148-e3be6c30e623}">
          <xlrd:rvb i="43427"/>
        </ext>
      </extLst>
    </bk>
    <bk>
      <extLst>
        <ext xmlns:xlrd="http://schemas.microsoft.com/office/spreadsheetml/2017/richdata" uri="{3e2802c4-a4d2-4d8b-9148-e3be6c30e623}">
          <xlrd:rvb i="43433"/>
        </ext>
      </extLst>
    </bk>
    <bk>
      <extLst>
        <ext xmlns:xlrd="http://schemas.microsoft.com/office/spreadsheetml/2017/richdata" uri="{3e2802c4-a4d2-4d8b-9148-e3be6c30e623}">
          <xlrd:rvb i="32"/>
        </ext>
      </extLst>
    </bk>
    <bk>
      <extLst>
        <ext xmlns:xlrd="http://schemas.microsoft.com/office/spreadsheetml/2017/richdata" uri="{3e2802c4-a4d2-4d8b-9148-e3be6c30e623}">
          <xlrd:rvb i="43442"/>
        </ext>
      </extLst>
    </bk>
    <bk>
      <extLst>
        <ext xmlns:xlrd="http://schemas.microsoft.com/office/spreadsheetml/2017/richdata" uri="{3e2802c4-a4d2-4d8b-9148-e3be6c30e623}">
          <xlrd:rvb i="43449"/>
        </ext>
      </extLst>
    </bk>
    <bk>
      <extLst>
        <ext xmlns:xlrd="http://schemas.microsoft.com/office/spreadsheetml/2017/richdata" uri="{3e2802c4-a4d2-4d8b-9148-e3be6c30e623}">
          <xlrd:rvb i="43457"/>
        </ext>
      </extLst>
    </bk>
    <bk>
      <extLst>
        <ext xmlns:xlrd="http://schemas.microsoft.com/office/spreadsheetml/2017/richdata" uri="{3e2802c4-a4d2-4d8b-9148-e3be6c30e623}">
          <xlrd:rvb i="43463"/>
        </ext>
      </extLst>
    </bk>
    <bk>
      <extLst>
        <ext xmlns:xlrd="http://schemas.microsoft.com/office/spreadsheetml/2017/richdata" uri="{3e2802c4-a4d2-4d8b-9148-e3be6c30e623}">
          <xlrd:rvb i="43470"/>
        </ext>
      </extLst>
    </bk>
    <bk>
      <extLst>
        <ext xmlns:xlrd="http://schemas.microsoft.com/office/spreadsheetml/2017/richdata" uri="{3e2802c4-a4d2-4d8b-9148-e3be6c30e623}">
          <xlrd:rvb i="43479"/>
        </ext>
      </extLst>
    </bk>
    <bk>
      <extLst>
        <ext xmlns:xlrd="http://schemas.microsoft.com/office/spreadsheetml/2017/richdata" uri="{3e2802c4-a4d2-4d8b-9148-e3be6c30e623}">
          <xlrd:rvb i="43489"/>
        </ext>
      </extLst>
    </bk>
    <bk>
      <extLst>
        <ext xmlns:xlrd="http://schemas.microsoft.com/office/spreadsheetml/2017/richdata" uri="{3e2802c4-a4d2-4d8b-9148-e3be6c30e623}">
          <xlrd:rvb i="43499"/>
        </ext>
      </extLst>
    </bk>
    <bk>
      <extLst>
        <ext xmlns:xlrd="http://schemas.microsoft.com/office/spreadsheetml/2017/richdata" uri="{3e2802c4-a4d2-4d8b-9148-e3be6c30e623}">
          <xlrd:rvb i="43505"/>
        </ext>
      </extLst>
    </bk>
    <bk>
      <extLst>
        <ext xmlns:xlrd="http://schemas.microsoft.com/office/spreadsheetml/2017/richdata" uri="{3e2802c4-a4d2-4d8b-9148-e3be6c30e623}">
          <xlrd:rvb i="43513"/>
        </ext>
      </extLst>
    </bk>
    <bk>
      <extLst>
        <ext xmlns:xlrd="http://schemas.microsoft.com/office/spreadsheetml/2017/richdata" uri="{3e2802c4-a4d2-4d8b-9148-e3be6c30e623}">
          <xlrd:rvb i="43523"/>
        </ext>
      </extLst>
    </bk>
    <bk>
      <extLst>
        <ext xmlns:xlrd="http://schemas.microsoft.com/office/spreadsheetml/2017/richdata" uri="{3e2802c4-a4d2-4d8b-9148-e3be6c30e623}">
          <xlrd:rvb i="43531"/>
        </ext>
      </extLst>
    </bk>
    <bk>
      <extLst>
        <ext xmlns:xlrd="http://schemas.microsoft.com/office/spreadsheetml/2017/richdata" uri="{3e2802c4-a4d2-4d8b-9148-e3be6c30e623}">
          <xlrd:rvb i="43537"/>
        </ext>
      </extLst>
    </bk>
    <bk>
      <extLst>
        <ext xmlns:xlrd="http://schemas.microsoft.com/office/spreadsheetml/2017/richdata" uri="{3e2802c4-a4d2-4d8b-9148-e3be6c30e623}">
          <xlrd:rvb i="43545"/>
        </ext>
      </extLst>
    </bk>
    <bk>
      <extLst>
        <ext xmlns:xlrd="http://schemas.microsoft.com/office/spreadsheetml/2017/richdata" uri="{3e2802c4-a4d2-4d8b-9148-e3be6c30e623}">
          <xlrd:rvb i="43553"/>
        </ext>
      </extLst>
    </bk>
    <bk>
      <extLst>
        <ext xmlns:xlrd="http://schemas.microsoft.com/office/spreadsheetml/2017/richdata" uri="{3e2802c4-a4d2-4d8b-9148-e3be6c30e623}">
          <xlrd:rvb i="43563"/>
        </ext>
      </extLst>
    </bk>
    <bk>
      <extLst>
        <ext xmlns:xlrd="http://schemas.microsoft.com/office/spreadsheetml/2017/richdata" uri="{3e2802c4-a4d2-4d8b-9148-e3be6c30e623}">
          <xlrd:rvb i="43571"/>
        </ext>
      </extLst>
    </bk>
    <bk>
      <extLst>
        <ext xmlns:xlrd="http://schemas.microsoft.com/office/spreadsheetml/2017/richdata" uri="{3e2802c4-a4d2-4d8b-9148-e3be6c30e623}">
          <xlrd:rvb i="43578"/>
        </ext>
      </extLst>
    </bk>
    <bk>
      <extLst>
        <ext xmlns:xlrd="http://schemas.microsoft.com/office/spreadsheetml/2017/richdata" uri="{3e2802c4-a4d2-4d8b-9148-e3be6c30e623}">
          <xlrd:rvb i="43586"/>
        </ext>
      </extLst>
    </bk>
    <bk>
      <extLst>
        <ext xmlns:xlrd="http://schemas.microsoft.com/office/spreadsheetml/2017/richdata" uri="{3e2802c4-a4d2-4d8b-9148-e3be6c30e623}">
          <xlrd:rvb i="43594"/>
        </ext>
      </extLst>
    </bk>
    <bk>
      <extLst>
        <ext xmlns:xlrd="http://schemas.microsoft.com/office/spreadsheetml/2017/richdata" uri="{3e2802c4-a4d2-4d8b-9148-e3be6c30e623}">
          <xlrd:rvb i="43601"/>
        </ext>
      </extLst>
    </bk>
    <bk>
      <extLst>
        <ext xmlns:xlrd="http://schemas.microsoft.com/office/spreadsheetml/2017/richdata" uri="{3e2802c4-a4d2-4d8b-9148-e3be6c30e623}">
          <xlrd:rvb i="43610"/>
        </ext>
      </extLst>
    </bk>
    <bk>
      <extLst>
        <ext xmlns:xlrd="http://schemas.microsoft.com/office/spreadsheetml/2017/richdata" uri="{3e2802c4-a4d2-4d8b-9148-e3be6c30e623}">
          <xlrd:rvb i="43619"/>
        </ext>
      </extLst>
    </bk>
    <bk>
      <extLst>
        <ext xmlns:xlrd="http://schemas.microsoft.com/office/spreadsheetml/2017/richdata" uri="{3e2802c4-a4d2-4d8b-9148-e3be6c30e623}">
          <xlrd:rvb i="43627"/>
        </ext>
      </extLst>
    </bk>
    <bk>
      <extLst>
        <ext xmlns:xlrd="http://schemas.microsoft.com/office/spreadsheetml/2017/richdata" uri="{3e2802c4-a4d2-4d8b-9148-e3be6c30e623}">
          <xlrd:rvb i="43636"/>
        </ext>
      </extLst>
    </bk>
    <bk>
      <extLst>
        <ext xmlns:xlrd="http://schemas.microsoft.com/office/spreadsheetml/2017/richdata" uri="{3e2802c4-a4d2-4d8b-9148-e3be6c30e623}">
          <xlrd:rvb i="43644"/>
        </ext>
      </extLst>
    </bk>
    <bk>
      <extLst>
        <ext xmlns:xlrd="http://schemas.microsoft.com/office/spreadsheetml/2017/richdata" uri="{3e2802c4-a4d2-4d8b-9148-e3be6c30e623}">
          <xlrd:rvb i="43653"/>
        </ext>
      </extLst>
    </bk>
    <bk>
      <extLst>
        <ext xmlns:xlrd="http://schemas.microsoft.com/office/spreadsheetml/2017/richdata" uri="{3e2802c4-a4d2-4d8b-9148-e3be6c30e623}">
          <xlrd:rvb i="43662"/>
        </ext>
      </extLst>
    </bk>
    <bk>
      <extLst>
        <ext xmlns:xlrd="http://schemas.microsoft.com/office/spreadsheetml/2017/richdata" uri="{3e2802c4-a4d2-4d8b-9148-e3be6c30e623}">
          <xlrd:rvb i="43669"/>
        </ext>
      </extLst>
    </bk>
    <bk>
      <extLst>
        <ext xmlns:xlrd="http://schemas.microsoft.com/office/spreadsheetml/2017/richdata" uri="{3e2802c4-a4d2-4d8b-9148-e3be6c30e623}">
          <xlrd:rvb i="43677"/>
        </ext>
      </extLst>
    </bk>
    <bk>
      <extLst>
        <ext xmlns:xlrd="http://schemas.microsoft.com/office/spreadsheetml/2017/richdata" uri="{3e2802c4-a4d2-4d8b-9148-e3be6c30e623}">
          <xlrd:rvb i="43687"/>
        </ext>
      </extLst>
    </bk>
    <bk>
      <extLst>
        <ext xmlns:xlrd="http://schemas.microsoft.com/office/spreadsheetml/2017/richdata" uri="{3e2802c4-a4d2-4d8b-9148-e3be6c30e623}">
          <xlrd:rvb i="43694"/>
        </ext>
      </extLst>
    </bk>
    <bk>
      <extLst>
        <ext xmlns:xlrd="http://schemas.microsoft.com/office/spreadsheetml/2017/richdata" uri="{3e2802c4-a4d2-4d8b-9148-e3be6c30e623}">
          <xlrd:rvb i="43702"/>
        </ext>
      </extLst>
    </bk>
    <bk>
      <extLst>
        <ext xmlns:xlrd="http://schemas.microsoft.com/office/spreadsheetml/2017/richdata" uri="{3e2802c4-a4d2-4d8b-9148-e3be6c30e623}">
          <xlrd:rvb i="43710"/>
        </ext>
      </extLst>
    </bk>
    <bk>
      <extLst>
        <ext xmlns:xlrd="http://schemas.microsoft.com/office/spreadsheetml/2017/richdata" uri="{3e2802c4-a4d2-4d8b-9148-e3be6c30e623}">
          <xlrd:rvb i="43718"/>
        </ext>
      </extLst>
    </bk>
    <bk>
      <extLst>
        <ext xmlns:xlrd="http://schemas.microsoft.com/office/spreadsheetml/2017/richdata" uri="{3e2802c4-a4d2-4d8b-9148-e3be6c30e623}">
          <xlrd:rvb i="43728"/>
        </ext>
      </extLst>
    </bk>
    <bk>
      <extLst>
        <ext xmlns:xlrd="http://schemas.microsoft.com/office/spreadsheetml/2017/richdata" uri="{3e2802c4-a4d2-4d8b-9148-e3be6c30e623}">
          <xlrd:rvb i="43736"/>
        </ext>
      </extLst>
    </bk>
    <bk>
      <extLst>
        <ext xmlns:xlrd="http://schemas.microsoft.com/office/spreadsheetml/2017/richdata" uri="{3e2802c4-a4d2-4d8b-9148-e3be6c30e623}">
          <xlrd:rvb i="43743"/>
        </ext>
      </extLst>
    </bk>
    <bk>
      <extLst>
        <ext xmlns:xlrd="http://schemas.microsoft.com/office/spreadsheetml/2017/richdata" uri="{3e2802c4-a4d2-4d8b-9148-e3be6c30e623}">
          <xlrd:rvb i="43750"/>
        </ext>
      </extLst>
    </bk>
    <bk>
      <extLst>
        <ext xmlns:xlrd="http://schemas.microsoft.com/office/spreadsheetml/2017/richdata" uri="{3e2802c4-a4d2-4d8b-9148-e3be6c30e623}">
          <xlrd:rvb i="43757"/>
        </ext>
      </extLst>
    </bk>
    <bk>
      <extLst>
        <ext xmlns:xlrd="http://schemas.microsoft.com/office/spreadsheetml/2017/richdata" uri="{3e2802c4-a4d2-4d8b-9148-e3be6c30e623}">
          <xlrd:rvb i="43763"/>
        </ext>
      </extLst>
    </bk>
    <bk>
      <extLst>
        <ext xmlns:xlrd="http://schemas.microsoft.com/office/spreadsheetml/2017/richdata" uri="{3e2802c4-a4d2-4d8b-9148-e3be6c30e623}">
          <xlrd:rvb i="43771"/>
        </ext>
      </extLst>
    </bk>
    <bk>
      <extLst>
        <ext xmlns:xlrd="http://schemas.microsoft.com/office/spreadsheetml/2017/richdata" uri="{3e2802c4-a4d2-4d8b-9148-e3be6c30e623}">
          <xlrd:rvb i="43778"/>
        </ext>
      </extLst>
    </bk>
    <bk>
      <extLst>
        <ext xmlns:xlrd="http://schemas.microsoft.com/office/spreadsheetml/2017/richdata" uri="{3e2802c4-a4d2-4d8b-9148-e3be6c30e623}">
          <xlrd:rvb i="43786"/>
        </ext>
      </extLst>
    </bk>
    <bk>
      <extLst>
        <ext xmlns:xlrd="http://schemas.microsoft.com/office/spreadsheetml/2017/richdata" uri="{3e2802c4-a4d2-4d8b-9148-e3be6c30e623}">
          <xlrd:rvb i="43794"/>
        </ext>
      </extLst>
    </bk>
    <bk>
      <extLst>
        <ext xmlns:xlrd="http://schemas.microsoft.com/office/spreadsheetml/2017/richdata" uri="{3e2802c4-a4d2-4d8b-9148-e3be6c30e623}">
          <xlrd:rvb i="43804"/>
        </ext>
      </extLst>
    </bk>
    <bk>
      <extLst>
        <ext xmlns:xlrd="http://schemas.microsoft.com/office/spreadsheetml/2017/richdata" uri="{3e2802c4-a4d2-4d8b-9148-e3be6c30e623}">
          <xlrd:rvb i="43809"/>
        </ext>
      </extLst>
    </bk>
    <bk>
      <extLst>
        <ext xmlns:xlrd="http://schemas.microsoft.com/office/spreadsheetml/2017/richdata" uri="{3e2802c4-a4d2-4d8b-9148-e3be6c30e623}">
          <xlrd:rvb i="43816"/>
        </ext>
      </extLst>
    </bk>
    <bk>
      <extLst>
        <ext xmlns:xlrd="http://schemas.microsoft.com/office/spreadsheetml/2017/richdata" uri="{3e2802c4-a4d2-4d8b-9148-e3be6c30e623}">
          <xlrd:rvb i="43823"/>
        </ext>
      </extLst>
    </bk>
    <bk>
      <extLst>
        <ext xmlns:xlrd="http://schemas.microsoft.com/office/spreadsheetml/2017/richdata" uri="{3e2802c4-a4d2-4d8b-9148-e3be6c30e623}">
          <xlrd:rvb i="43831"/>
        </ext>
      </extLst>
    </bk>
    <bk>
      <extLst>
        <ext xmlns:xlrd="http://schemas.microsoft.com/office/spreadsheetml/2017/richdata" uri="{3e2802c4-a4d2-4d8b-9148-e3be6c30e623}">
          <xlrd:rvb i="43839"/>
        </ext>
      </extLst>
    </bk>
    <bk>
      <extLst>
        <ext xmlns:xlrd="http://schemas.microsoft.com/office/spreadsheetml/2017/richdata" uri="{3e2802c4-a4d2-4d8b-9148-e3be6c30e623}">
          <xlrd:rvb i="43847"/>
        </ext>
      </extLst>
    </bk>
    <bk>
      <extLst>
        <ext xmlns:xlrd="http://schemas.microsoft.com/office/spreadsheetml/2017/richdata" uri="{3e2802c4-a4d2-4d8b-9148-e3be6c30e623}">
          <xlrd:rvb i="43854"/>
        </ext>
      </extLst>
    </bk>
    <bk>
      <extLst>
        <ext xmlns:xlrd="http://schemas.microsoft.com/office/spreadsheetml/2017/richdata" uri="{3e2802c4-a4d2-4d8b-9148-e3be6c30e623}">
          <xlrd:rvb i="43861"/>
        </ext>
      </extLst>
    </bk>
    <bk>
      <extLst>
        <ext xmlns:xlrd="http://schemas.microsoft.com/office/spreadsheetml/2017/richdata" uri="{3e2802c4-a4d2-4d8b-9148-e3be6c30e623}">
          <xlrd:rvb i="43871"/>
        </ext>
      </extLst>
    </bk>
    <bk>
      <extLst>
        <ext xmlns:xlrd="http://schemas.microsoft.com/office/spreadsheetml/2017/richdata" uri="{3e2802c4-a4d2-4d8b-9148-e3be6c30e623}">
          <xlrd:rvb i="43878"/>
        </ext>
      </extLst>
    </bk>
    <bk>
      <extLst>
        <ext xmlns:xlrd="http://schemas.microsoft.com/office/spreadsheetml/2017/richdata" uri="{3e2802c4-a4d2-4d8b-9148-e3be6c30e623}">
          <xlrd:rvb i="43885"/>
        </ext>
      </extLst>
    </bk>
    <bk>
      <extLst>
        <ext xmlns:xlrd="http://schemas.microsoft.com/office/spreadsheetml/2017/richdata" uri="{3e2802c4-a4d2-4d8b-9148-e3be6c30e623}">
          <xlrd:rvb i="43893"/>
        </ext>
      </extLst>
    </bk>
    <bk>
      <extLst>
        <ext xmlns:xlrd="http://schemas.microsoft.com/office/spreadsheetml/2017/richdata" uri="{3e2802c4-a4d2-4d8b-9148-e3be6c30e623}">
          <xlrd:rvb i="43900"/>
        </ext>
      </extLst>
    </bk>
    <bk>
      <extLst>
        <ext xmlns:xlrd="http://schemas.microsoft.com/office/spreadsheetml/2017/richdata" uri="{3e2802c4-a4d2-4d8b-9148-e3be6c30e623}">
          <xlrd:rvb i="43907"/>
        </ext>
      </extLst>
    </bk>
    <bk>
      <extLst>
        <ext xmlns:xlrd="http://schemas.microsoft.com/office/spreadsheetml/2017/richdata" uri="{3e2802c4-a4d2-4d8b-9148-e3be6c30e623}">
          <xlrd:rvb i="43915"/>
        </ext>
      </extLst>
    </bk>
    <bk>
      <extLst>
        <ext xmlns:xlrd="http://schemas.microsoft.com/office/spreadsheetml/2017/richdata" uri="{3e2802c4-a4d2-4d8b-9148-e3be6c30e623}">
          <xlrd:rvb i="43925"/>
        </ext>
      </extLst>
    </bk>
    <bk>
      <extLst>
        <ext xmlns:xlrd="http://schemas.microsoft.com/office/spreadsheetml/2017/richdata" uri="{3e2802c4-a4d2-4d8b-9148-e3be6c30e623}">
          <xlrd:rvb i="43930"/>
        </ext>
      </extLst>
    </bk>
    <bk>
      <extLst>
        <ext xmlns:xlrd="http://schemas.microsoft.com/office/spreadsheetml/2017/richdata" uri="{3e2802c4-a4d2-4d8b-9148-e3be6c30e623}">
          <xlrd:rvb i="43938"/>
        </ext>
      </extLst>
    </bk>
    <bk>
      <extLst>
        <ext xmlns:xlrd="http://schemas.microsoft.com/office/spreadsheetml/2017/richdata" uri="{3e2802c4-a4d2-4d8b-9148-e3be6c30e623}">
          <xlrd:rvb i="43946"/>
        </ext>
      </extLst>
    </bk>
    <bk>
      <extLst>
        <ext xmlns:xlrd="http://schemas.microsoft.com/office/spreadsheetml/2017/richdata" uri="{3e2802c4-a4d2-4d8b-9148-e3be6c30e623}">
          <xlrd:rvb i="43952"/>
        </ext>
      </extLst>
    </bk>
    <bk>
      <extLst>
        <ext xmlns:xlrd="http://schemas.microsoft.com/office/spreadsheetml/2017/richdata" uri="{3e2802c4-a4d2-4d8b-9148-e3be6c30e623}">
          <xlrd:rvb i="43960"/>
        </ext>
      </extLst>
    </bk>
    <bk>
      <extLst>
        <ext xmlns:xlrd="http://schemas.microsoft.com/office/spreadsheetml/2017/richdata" uri="{3e2802c4-a4d2-4d8b-9148-e3be6c30e623}">
          <xlrd:rvb i="43969"/>
        </ext>
      </extLst>
    </bk>
    <bk>
      <extLst>
        <ext xmlns:xlrd="http://schemas.microsoft.com/office/spreadsheetml/2017/richdata" uri="{3e2802c4-a4d2-4d8b-9148-e3be6c30e623}">
          <xlrd:rvb i="43977"/>
        </ext>
      </extLst>
    </bk>
    <bk>
      <extLst>
        <ext xmlns:xlrd="http://schemas.microsoft.com/office/spreadsheetml/2017/richdata" uri="{3e2802c4-a4d2-4d8b-9148-e3be6c30e623}">
          <xlrd:rvb i="43987"/>
        </ext>
      </extLst>
    </bk>
    <bk>
      <extLst>
        <ext xmlns:xlrd="http://schemas.microsoft.com/office/spreadsheetml/2017/richdata" uri="{3e2802c4-a4d2-4d8b-9148-e3be6c30e623}">
          <xlrd:rvb i="43994"/>
        </ext>
      </extLst>
    </bk>
    <bk>
      <extLst>
        <ext xmlns:xlrd="http://schemas.microsoft.com/office/spreadsheetml/2017/richdata" uri="{3e2802c4-a4d2-4d8b-9148-e3be6c30e623}">
          <xlrd:rvb i="44002"/>
        </ext>
      </extLst>
    </bk>
    <bk>
      <extLst>
        <ext xmlns:xlrd="http://schemas.microsoft.com/office/spreadsheetml/2017/richdata" uri="{3e2802c4-a4d2-4d8b-9148-e3be6c30e623}">
          <xlrd:rvb i="44010"/>
        </ext>
      </extLst>
    </bk>
    <bk>
      <extLst>
        <ext xmlns:xlrd="http://schemas.microsoft.com/office/spreadsheetml/2017/richdata" uri="{3e2802c4-a4d2-4d8b-9148-e3be6c30e623}">
          <xlrd:rvb i="44017"/>
        </ext>
      </extLst>
    </bk>
    <bk>
      <extLst>
        <ext xmlns:xlrd="http://schemas.microsoft.com/office/spreadsheetml/2017/richdata" uri="{3e2802c4-a4d2-4d8b-9148-e3be6c30e623}">
          <xlrd:rvb i="44025"/>
        </ext>
      </extLst>
    </bk>
    <bk>
      <extLst>
        <ext xmlns:xlrd="http://schemas.microsoft.com/office/spreadsheetml/2017/richdata" uri="{3e2802c4-a4d2-4d8b-9148-e3be6c30e623}">
          <xlrd:rvb i="44032"/>
        </ext>
      </extLst>
    </bk>
    <bk>
      <extLst>
        <ext xmlns:xlrd="http://schemas.microsoft.com/office/spreadsheetml/2017/richdata" uri="{3e2802c4-a4d2-4d8b-9148-e3be6c30e623}">
          <xlrd:rvb i="44041"/>
        </ext>
      </extLst>
    </bk>
    <bk>
      <extLst>
        <ext xmlns:xlrd="http://schemas.microsoft.com/office/spreadsheetml/2017/richdata" uri="{3e2802c4-a4d2-4d8b-9148-e3be6c30e623}">
          <xlrd:rvb i="44049"/>
        </ext>
      </extLst>
    </bk>
    <bk>
      <extLst>
        <ext xmlns:xlrd="http://schemas.microsoft.com/office/spreadsheetml/2017/richdata" uri="{3e2802c4-a4d2-4d8b-9148-e3be6c30e623}">
          <xlrd:rvb i="44057"/>
        </ext>
      </extLst>
    </bk>
    <bk>
      <extLst>
        <ext xmlns:xlrd="http://schemas.microsoft.com/office/spreadsheetml/2017/richdata" uri="{3e2802c4-a4d2-4d8b-9148-e3be6c30e623}">
          <xlrd:rvb i="44064"/>
        </ext>
      </extLst>
    </bk>
    <bk>
      <extLst>
        <ext xmlns:xlrd="http://schemas.microsoft.com/office/spreadsheetml/2017/richdata" uri="{3e2802c4-a4d2-4d8b-9148-e3be6c30e623}">
          <xlrd:rvb i="44074"/>
        </ext>
      </extLst>
    </bk>
    <bk>
      <extLst>
        <ext xmlns:xlrd="http://schemas.microsoft.com/office/spreadsheetml/2017/richdata" uri="{3e2802c4-a4d2-4d8b-9148-e3be6c30e623}">
          <xlrd:rvb i="44084"/>
        </ext>
      </extLst>
    </bk>
    <bk>
      <extLst>
        <ext xmlns:xlrd="http://schemas.microsoft.com/office/spreadsheetml/2017/richdata" uri="{3e2802c4-a4d2-4d8b-9148-e3be6c30e623}">
          <xlrd:rvb i="44091"/>
        </ext>
      </extLst>
    </bk>
    <bk>
      <extLst>
        <ext xmlns:xlrd="http://schemas.microsoft.com/office/spreadsheetml/2017/richdata" uri="{3e2802c4-a4d2-4d8b-9148-e3be6c30e623}">
          <xlrd:rvb i="44099"/>
        </ext>
      </extLst>
    </bk>
    <bk>
      <extLst>
        <ext xmlns:xlrd="http://schemas.microsoft.com/office/spreadsheetml/2017/richdata" uri="{3e2802c4-a4d2-4d8b-9148-e3be6c30e623}">
          <xlrd:rvb i="44107"/>
        </ext>
      </extLst>
    </bk>
    <bk>
      <extLst>
        <ext xmlns:xlrd="http://schemas.microsoft.com/office/spreadsheetml/2017/richdata" uri="{3e2802c4-a4d2-4d8b-9148-e3be6c30e623}">
          <xlrd:rvb i="44115"/>
        </ext>
      </extLst>
    </bk>
    <bk>
      <extLst>
        <ext xmlns:xlrd="http://schemas.microsoft.com/office/spreadsheetml/2017/richdata" uri="{3e2802c4-a4d2-4d8b-9148-e3be6c30e623}">
          <xlrd:rvb i="44123"/>
        </ext>
      </extLst>
    </bk>
    <bk>
      <extLst>
        <ext xmlns:xlrd="http://schemas.microsoft.com/office/spreadsheetml/2017/richdata" uri="{3e2802c4-a4d2-4d8b-9148-e3be6c30e623}">
          <xlrd:rvb i="44131"/>
        </ext>
      </extLst>
    </bk>
    <bk>
      <extLst>
        <ext xmlns:xlrd="http://schemas.microsoft.com/office/spreadsheetml/2017/richdata" uri="{3e2802c4-a4d2-4d8b-9148-e3be6c30e623}">
          <xlrd:rvb i="44139"/>
        </ext>
      </extLst>
    </bk>
    <bk>
      <extLst>
        <ext xmlns:xlrd="http://schemas.microsoft.com/office/spreadsheetml/2017/richdata" uri="{3e2802c4-a4d2-4d8b-9148-e3be6c30e623}">
          <xlrd:rvb i="44147"/>
        </ext>
      </extLst>
    </bk>
    <bk>
      <extLst>
        <ext xmlns:xlrd="http://schemas.microsoft.com/office/spreadsheetml/2017/richdata" uri="{3e2802c4-a4d2-4d8b-9148-e3be6c30e623}">
          <xlrd:rvb i="44155"/>
        </ext>
      </extLst>
    </bk>
    <bk>
      <extLst>
        <ext xmlns:xlrd="http://schemas.microsoft.com/office/spreadsheetml/2017/richdata" uri="{3e2802c4-a4d2-4d8b-9148-e3be6c30e623}">
          <xlrd:rvb i="44163"/>
        </ext>
      </extLst>
    </bk>
    <bk>
      <extLst>
        <ext xmlns:xlrd="http://schemas.microsoft.com/office/spreadsheetml/2017/richdata" uri="{3e2802c4-a4d2-4d8b-9148-e3be6c30e623}">
          <xlrd:rvb i="44173"/>
        </ext>
      </extLst>
    </bk>
    <bk>
      <extLst>
        <ext xmlns:xlrd="http://schemas.microsoft.com/office/spreadsheetml/2017/richdata" uri="{3e2802c4-a4d2-4d8b-9148-e3be6c30e623}">
          <xlrd:rvb i="44180"/>
        </ext>
      </extLst>
    </bk>
    <bk>
      <extLst>
        <ext xmlns:xlrd="http://schemas.microsoft.com/office/spreadsheetml/2017/richdata" uri="{3e2802c4-a4d2-4d8b-9148-e3be6c30e623}">
          <xlrd:rvb i="44190"/>
        </ext>
      </extLst>
    </bk>
    <bk>
      <extLst>
        <ext xmlns:xlrd="http://schemas.microsoft.com/office/spreadsheetml/2017/richdata" uri="{3e2802c4-a4d2-4d8b-9148-e3be6c30e623}">
          <xlrd:rvb i="44197"/>
        </ext>
      </extLst>
    </bk>
    <bk>
      <extLst>
        <ext xmlns:xlrd="http://schemas.microsoft.com/office/spreadsheetml/2017/richdata" uri="{3e2802c4-a4d2-4d8b-9148-e3be6c30e623}">
          <xlrd:rvb i="44207"/>
        </ext>
      </extLst>
    </bk>
    <bk>
      <extLst>
        <ext xmlns:xlrd="http://schemas.microsoft.com/office/spreadsheetml/2017/richdata" uri="{3e2802c4-a4d2-4d8b-9148-e3be6c30e623}">
          <xlrd:rvb i="44215"/>
        </ext>
      </extLst>
    </bk>
    <bk>
      <extLst>
        <ext xmlns:xlrd="http://schemas.microsoft.com/office/spreadsheetml/2017/richdata" uri="{3e2802c4-a4d2-4d8b-9148-e3be6c30e623}">
          <xlrd:rvb i="44222"/>
        </ext>
      </extLst>
    </bk>
    <bk>
      <extLst>
        <ext xmlns:xlrd="http://schemas.microsoft.com/office/spreadsheetml/2017/richdata" uri="{3e2802c4-a4d2-4d8b-9148-e3be6c30e623}">
          <xlrd:rvb i="44230"/>
        </ext>
      </extLst>
    </bk>
    <bk>
      <extLst>
        <ext xmlns:xlrd="http://schemas.microsoft.com/office/spreadsheetml/2017/richdata" uri="{3e2802c4-a4d2-4d8b-9148-e3be6c30e623}">
          <xlrd:rvb i="44237"/>
        </ext>
      </extLst>
    </bk>
    <bk>
      <extLst>
        <ext xmlns:xlrd="http://schemas.microsoft.com/office/spreadsheetml/2017/richdata" uri="{3e2802c4-a4d2-4d8b-9148-e3be6c30e623}">
          <xlrd:rvb i="44247"/>
        </ext>
      </extLst>
    </bk>
    <bk>
      <extLst>
        <ext xmlns:xlrd="http://schemas.microsoft.com/office/spreadsheetml/2017/richdata" uri="{3e2802c4-a4d2-4d8b-9148-e3be6c30e623}">
          <xlrd:rvb i="44255"/>
        </ext>
      </extLst>
    </bk>
    <bk>
      <extLst>
        <ext xmlns:xlrd="http://schemas.microsoft.com/office/spreadsheetml/2017/richdata" uri="{3e2802c4-a4d2-4d8b-9148-e3be6c30e623}">
          <xlrd:rvb i="44262"/>
        </ext>
      </extLst>
    </bk>
    <bk>
      <extLst>
        <ext xmlns:xlrd="http://schemas.microsoft.com/office/spreadsheetml/2017/richdata" uri="{3e2802c4-a4d2-4d8b-9148-e3be6c30e623}">
          <xlrd:rvb i="44270"/>
        </ext>
      </extLst>
    </bk>
    <bk>
      <extLst>
        <ext xmlns:xlrd="http://schemas.microsoft.com/office/spreadsheetml/2017/richdata" uri="{3e2802c4-a4d2-4d8b-9148-e3be6c30e623}">
          <xlrd:rvb i="44277"/>
        </ext>
      </extLst>
    </bk>
    <bk>
      <extLst>
        <ext xmlns:xlrd="http://schemas.microsoft.com/office/spreadsheetml/2017/richdata" uri="{3e2802c4-a4d2-4d8b-9148-e3be6c30e623}">
          <xlrd:rvb i="44285"/>
        </ext>
      </extLst>
    </bk>
    <bk>
      <extLst>
        <ext xmlns:xlrd="http://schemas.microsoft.com/office/spreadsheetml/2017/richdata" uri="{3e2802c4-a4d2-4d8b-9148-e3be6c30e623}">
          <xlrd:rvb i="44293"/>
        </ext>
      </extLst>
    </bk>
    <bk>
      <extLst>
        <ext xmlns:xlrd="http://schemas.microsoft.com/office/spreadsheetml/2017/richdata" uri="{3e2802c4-a4d2-4d8b-9148-e3be6c30e623}">
          <xlrd:rvb i="44300"/>
        </ext>
      </extLst>
    </bk>
    <bk>
      <extLst>
        <ext xmlns:xlrd="http://schemas.microsoft.com/office/spreadsheetml/2017/richdata" uri="{3e2802c4-a4d2-4d8b-9148-e3be6c30e623}">
          <xlrd:rvb i="44308"/>
        </ext>
      </extLst>
    </bk>
    <bk>
      <extLst>
        <ext xmlns:xlrd="http://schemas.microsoft.com/office/spreadsheetml/2017/richdata" uri="{3e2802c4-a4d2-4d8b-9148-e3be6c30e623}">
          <xlrd:rvb i="44316"/>
        </ext>
      </extLst>
    </bk>
    <bk>
      <extLst>
        <ext xmlns:xlrd="http://schemas.microsoft.com/office/spreadsheetml/2017/richdata" uri="{3e2802c4-a4d2-4d8b-9148-e3be6c30e623}">
          <xlrd:rvb i="44322"/>
        </ext>
      </extLst>
    </bk>
    <bk>
      <extLst>
        <ext xmlns:xlrd="http://schemas.microsoft.com/office/spreadsheetml/2017/richdata" uri="{3e2802c4-a4d2-4d8b-9148-e3be6c30e623}">
          <xlrd:rvb i="44329"/>
        </ext>
      </extLst>
    </bk>
    <bk>
      <extLst>
        <ext xmlns:xlrd="http://schemas.microsoft.com/office/spreadsheetml/2017/richdata" uri="{3e2802c4-a4d2-4d8b-9148-e3be6c30e623}">
          <xlrd:rvb i="44336"/>
        </ext>
      </extLst>
    </bk>
    <bk>
      <extLst>
        <ext xmlns:xlrd="http://schemas.microsoft.com/office/spreadsheetml/2017/richdata" uri="{3e2802c4-a4d2-4d8b-9148-e3be6c30e623}">
          <xlrd:rvb i="44343"/>
        </ext>
      </extLst>
    </bk>
    <bk>
      <extLst>
        <ext xmlns:xlrd="http://schemas.microsoft.com/office/spreadsheetml/2017/richdata" uri="{3e2802c4-a4d2-4d8b-9148-e3be6c30e623}">
          <xlrd:rvb i="44350"/>
        </ext>
      </extLst>
    </bk>
    <bk>
      <extLst>
        <ext xmlns:xlrd="http://schemas.microsoft.com/office/spreadsheetml/2017/richdata" uri="{3e2802c4-a4d2-4d8b-9148-e3be6c30e623}">
          <xlrd:rvb i="44358"/>
        </ext>
      </extLst>
    </bk>
    <bk>
      <extLst>
        <ext xmlns:xlrd="http://schemas.microsoft.com/office/spreadsheetml/2017/richdata" uri="{3e2802c4-a4d2-4d8b-9148-e3be6c30e623}">
          <xlrd:rvb i="44366"/>
        </ext>
      </extLst>
    </bk>
    <bk>
      <extLst>
        <ext xmlns:xlrd="http://schemas.microsoft.com/office/spreadsheetml/2017/richdata" uri="{3e2802c4-a4d2-4d8b-9148-e3be6c30e623}">
          <xlrd:rvb i="44373"/>
        </ext>
      </extLst>
    </bk>
    <bk>
      <extLst>
        <ext xmlns:xlrd="http://schemas.microsoft.com/office/spreadsheetml/2017/richdata" uri="{3e2802c4-a4d2-4d8b-9148-e3be6c30e623}">
          <xlrd:rvb i="44380"/>
        </ext>
      </extLst>
    </bk>
    <bk>
      <extLst>
        <ext xmlns:xlrd="http://schemas.microsoft.com/office/spreadsheetml/2017/richdata" uri="{3e2802c4-a4d2-4d8b-9148-e3be6c30e623}">
          <xlrd:rvb i="44388"/>
        </ext>
      </extLst>
    </bk>
    <bk>
      <extLst>
        <ext xmlns:xlrd="http://schemas.microsoft.com/office/spreadsheetml/2017/richdata" uri="{3e2802c4-a4d2-4d8b-9148-e3be6c30e623}">
          <xlrd:rvb i="44396"/>
        </ext>
      </extLst>
    </bk>
    <bk>
      <extLst>
        <ext xmlns:xlrd="http://schemas.microsoft.com/office/spreadsheetml/2017/richdata" uri="{3e2802c4-a4d2-4d8b-9148-e3be6c30e623}">
          <xlrd:rvb i="44404"/>
        </ext>
      </extLst>
    </bk>
    <bk>
      <extLst>
        <ext xmlns:xlrd="http://schemas.microsoft.com/office/spreadsheetml/2017/richdata" uri="{3e2802c4-a4d2-4d8b-9148-e3be6c30e623}">
          <xlrd:rvb i="44412"/>
        </ext>
      </extLst>
    </bk>
    <bk>
      <extLst>
        <ext xmlns:xlrd="http://schemas.microsoft.com/office/spreadsheetml/2017/richdata" uri="{3e2802c4-a4d2-4d8b-9148-e3be6c30e623}">
          <xlrd:rvb i="44420"/>
        </ext>
      </extLst>
    </bk>
    <bk>
      <extLst>
        <ext xmlns:xlrd="http://schemas.microsoft.com/office/spreadsheetml/2017/richdata" uri="{3e2802c4-a4d2-4d8b-9148-e3be6c30e623}">
          <xlrd:rvb i="44426"/>
        </ext>
      </extLst>
    </bk>
    <bk>
      <extLst>
        <ext xmlns:xlrd="http://schemas.microsoft.com/office/spreadsheetml/2017/richdata" uri="{3e2802c4-a4d2-4d8b-9148-e3be6c30e623}">
          <xlrd:rvb i="44433"/>
        </ext>
      </extLst>
    </bk>
    <bk>
      <extLst>
        <ext xmlns:xlrd="http://schemas.microsoft.com/office/spreadsheetml/2017/richdata" uri="{3e2802c4-a4d2-4d8b-9148-e3be6c30e623}">
          <xlrd:rvb i="44443"/>
        </ext>
      </extLst>
    </bk>
    <bk>
      <extLst>
        <ext xmlns:xlrd="http://schemas.microsoft.com/office/spreadsheetml/2017/richdata" uri="{3e2802c4-a4d2-4d8b-9148-e3be6c30e623}">
          <xlrd:rvb i="44453"/>
        </ext>
      </extLst>
    </bk>
    <bk>
      <extLst>
        <ext xmlns:xlrd="http://schemas.microsoft.com/office/spreadsheetml/2017/richdata" uri="{3e2802c4-a4d2-4d8b-9148-e3be6c30e623}">
          <xlrd:rvb i="44461"/>
        </ext>
      </extLst>
    </bk>
    <bk>
      <extLst>
        <ext xmlns:xlrd="http://schemas.microsoft.com/office/spreadsheetml/2017/richdata" uri="{3e2802c4-a4d2-4d8b-9148-e3be6c30e623}">
          <xlrd:rvb i="44468"/>
        </ext>
      </extLst>
    </bk>
    <bk>
      <extLst>
        <ext xmlns:xlrd="http://schemas.microsoft.com/office/spreadsheetml/2017/richdata" uri="{3e2802c4-a4d2-4d8b-9148-e3be6c30e623}">
          <xlrd:rvb i="44475"/>
        </ext>
      </extLst>
    </bk>
    <bk>
      <extLst>
        <ext xmlns:xlrd="http://schemas.microsoft.com/office/spreadsheetml/2017/richdata" uri="{3e2802c4-a4d2-4d8b-9148-e3be6c30e623}">
          <xlrd:rvb i="44483"/>
        </ext>
      </extLst>
    </bk>
    <bk>
      <extLst>
        <ext xmlns:xlrd="http://schemas.microsoft.com/office/spreadsheetml/2017/richdata" uri="{3e2802c4-a4d2-4d8b-9148-e3be6c30e623}">
          <xlrd:rvb i="44489"/>
        </ext>
      </extLst>
    </bk>
    <bk>
      <extLst>
        <ext xmlns:xlrd="http://schemas.microsoft.com/office/spreadsheetml/2017/richdata" uri="{3e2802c4-a4d2-4d8b-9148-e3be6c30e623}">
          <xlrd:rvb i="44497"/>
        </ext>
      </extLst>
    </bk>
    <bk>
      <extLst>
        <ext xmlns:xlrd="http://schemas.microsoft.com/office/spreadsheetml/2017/richdata" uri="{3e2802c4-a4d2-4d8b-9148-e3be6c30e623}">
          <xlrd:rvb i="44504"/>
        </ext>
      </extLst>
    </bk>
    <bk>
      <extLst>
        <ext xmlns:xlrd="http://schemas.microsoft.com/office/spreadsheetml/2017/richdata" uri="{3e2802c4-a4d2-4d8b-9148-e3be6c30e623}">
          <xlrd:rvb i="44514"/>
        </ext>
      </extLst>
    </bk>
    <bk>
      <extLst>
        <ext xmlns:xlrd="http://schemas.microsoft.com/office/spreadsheetml/2017/richdata" uri="{3e2802c4-a4d2-4d8b-9148-e3be6c30e623}">
          <xlrd:rvb i="44522"/>
        </ext>
      </extLst>
    </bk>
    <bk>
      <extLst>
        <ext xmlns:xlrd="http://schemas.microsoft.com/office/spreadsheetml/2017/richdata" uri="{3e2802c4-a4d2-4d8b-9148-e3be6c30e623}">
          <xlrd:rvb i="44530"/>
        </ext>
      </extLst>
    </bk>
    <bk>
      <extLst>
        <ext xmlns:xlrd="http://schemas.microsoft.com/office/spreadsheetml/2017/richdata" uri="{3e2802c4-a4d2-4d8b-9148-e3be6c30e623}">
          <xlrd:rvb i="44537"/>
        </ext>
      </extLst>
    </bk>
    <bk>
      <extLst>
        <ext xmlns:xlrd="http://schemas.microsoft.com/office/spreadsheetml/2017/richdata" uri="{3e2802c4-a4d2-4d8b-9148-e3be6c30e623}">
          <xlrd:rvb i="44544"/>
        </ext>
      </extLst>
    </bk>
    <bk>
      <extLst>
        <ext xmlns:xlrd="http://schemas.microsoft.com/office/spreadsheetml/2017/richdata" uri="{3e2802c4-a4d2-4d8b-9148-e3be6c30e623}">
          <xlrd:rvb i="44554"/>
        </ext>
      </extLst>
    </bk>
    <bk>
      <extLst>
        <ext xmlns:xlrd="http://schemas.microsoft.com/office/spreadsheetml/2017/richdata" uri="{3e2802c4-a4d2-4d8b-9148-e3be6c30e623}">
          <xlrd:rvb i="44562"/>
        </ext>
      </extLst>
    </bk>
    <bk>
      <extLst>
        <ext xmlns:xlrd="http://schemas.microsoft.com/office/spreadsheetml/2017/richdata" uri="{3e2802c4-a4d2-4d8b-9148-e3be6c30e623}">
          <xlrd:rvb i="44569"/>
        </ext>
      </extLst>
    </bk>
    <bk>
      <extLst>
        <ext xmlns:xlrd="http://schemas.microsoft.com/office/spreadsheetml/2017/richdata" uri="{3e2802c4-a4d2-4d8b-9148-e3be6c30e623}">
          <xlrd:rvb i="44577"/>
        </ext>
      </extLst>
    </bk>
    <bk>
      <extLst>
        <ext xmlns:xlrd="http://schemas.microsoft.com/office/spreadsheetml/2017/richdata" uri="{3e2802c4-a4d2-4d8b-9148-e3be6c30e623}">
          <xlrd:rvb i="44584"/>
        </ext>
      </extLst>
    </bk>
    <bk>
      <extLst>
        <ext xmlns:xlrd="http://schemas.microsoft.com/office/spreadsheetml/2017/richdata" uri="{3e2802c4-a4d2-4d8b-9148-e3be6c30e623}">
          <xlrd:rvb i="44592"/>
        </ext>
      </extLst>
    </bk>
    <bk>
      <extLst>
        <ext xmlns:xlrd="http://schemas.microsoft.com/office/spreadsheetml/2017/richdata" uri="{3e2802c4-a4d2-4d8b-9148-e3be6c30e623}">
          <xlrd:rvb i="44600"/>
        </ext>
      </extLst>
    </bk>
    <bk>
      <extLst>
        <ext xmlns:xlrd="http://schemas.microsoft.com/office/spreadsheetml/2017/richdata" uri="{3e2802c4-a4d2-4d8b-9148-e3be6c30e623}">
          <xlrd:rvb i="44606"/>
        </ext>
      </extLst>
    </bk>
    <bk>
      <extLst>
        <ext xmlns:xlrd="http://schemas.microsoft.com/office/spreadsheetml/2017/richdata" uri="{3e2802c4-a4d2-4d8b-9148-e3be6c30e623}">
          <xlrd:rvb i="44616"/>
        </ext>
      </extLst>
    </bk>
    <bk>
      <extLst>
        <ext xmlns:xlrd="http://schemas.microsoft.com/office/spreadsheetml/2017/richdata" uri="{3e2802c4-a4d2-4d8b-9148-e3be6c30e623}">
          <xlrd:rvb i="44623"/>
        </ext>
      </extLst>
    </bk>
    <bk>
      <extLst>
        <ext xmlns:xlrd="http://schemas.microsoft.com/office/spreadsheetml/2017/richdata" uri="{3e2802c4-a4d2-4d8b-9148-e3be6c30e623}">
          <xlrd:rvb i="44633"/>
        </ext>
      </extLst>
    </bk>
    <bk>
      <extLst>
        <ext xmlns:xlrd="http://schemas.microsoft.com/office/spreadsheetml/2017/richdata" uri="{3e2802c4-a4d2-4d8b-9148-e3be6c30e623}">
          <xlrd:rvb i="44639"/>
        </ext>
      </extLst>
    </bk>
    <bk>
      <extLst>
        <ext xmlns:xlrd="http://schemas.microsoft.com/office/spreadsheetml/2017/richdata" uri="{3e2802c4-a4d2-4d8b-9148-e3be6c30e623}">
          <xlrd:rvb i="44646"/>
        </ext>
      </extLst>
    </bk>
    <bk>
      <extLst>
        <ext xmlns:xlrd="http://schemas.microsoft.com/office/spreadsheetml/2017/richdata" uri="{3e2802c4-a4d2-4d8b-9148-e3be6c30e623}">
          <xlrd:rvb i="44654"/>
        </ext>
      </extLst>
    </bk>
    <bk>
      <extLst>
        <ext xmlns:xlrd="http://schemas.microsoft.com/office/spreadsheetml/2017/richdata" uri="{3e2802c4-a4d2-4d8b-9148-e3be6c30e623}">
          <xlrd:rvb i="44661"/>
        </ext>
      </extLst>
    </bk>
    <bk>
      <extLst>
        <ext xmlns:xlrd="http://schemas.microsoft.com/office/spreadsheetml/2017/richdata" uri="{3e2802c4-a4d2-4d8b-9148-e3be6c30e623}">
          <xlrd:rvb i="44669"/>
        </ext>
      </extLst>
    </bk>
    <bk>
      <extLst>
        <ext xmlns:xlrd="http://schemas.microsoft.com/office/spreadsheetml/2017/richdata" uri="{3e2802c4-a4d2-4d8b-9148-e3be6c30e623}">
          <xlrd:rvb i="44677"/>
        </ext>
      </extLst>
    </bk>
    <bk>
      <extLst>
        <ext xmlns:xlrd="http://schemas.microsoft.com/office/spreadsheetml/2017/richdata" uri="{3e2802c4-a4d2-4d8b-9148-e3be6c30e623}">
          <xlrd:rvb i="44684"/>
        </ext>
      </extLst>
    </bk>
    <bk>
      <extLst>
        <ext xmlns:xlrd="http://schemas.microsoft.com/office/spreadsheetml/2017/richdata" uri="{3e2802c4-a4d2-4d8b-9148-e3be6c30e623}">
          <xlrd:rvb i="44692"/>
        </ext>
      </extLst>
    </bk>
    <bk>
      <extLst>
        <ext xmlns:xlrd="http://schemas.microsoft.com/office/spreadsheetml/2017/richdata" uri="{3e2802c4-a4d2-4d8b-9148-e3be6c30e623}">
          <xlrd:rvb i="44699"/>
        </ext>
      </extLst>
    </bk>
    <bk>
      <extLst>
        <ext xmlns:xlrd="http://schemas.microsoft.com/office/spreadsheetml/2017/richdata" uri="{3e2802c4-a4d2-4d8b-9148-e3be6c30e623}">
          <xlrd:rvb i="44706"/>
        </ext>
      </extLst>
    </bk>
    <bk>
      <extLst>
        <ext xmlns:xlrd="http://schemas.microsoft.com/office/spreadsheetml/2017/richdata" uri="{3e2802c4-a4d2-4d8b-9148-e3be6c30e623}">
          <xlrd:rvb i="44711"/>
        </ext>
      </extLst>
    </bk>
    <bk>
      <extLst>
        <ext xmlns:xlrd="http://schemas.microsoft.com/office/spreadsheetml/2017/richdata" uri="{3e2802c4-a4d2-4d8b-9148-e3be6c30e623}">
          <xlrd:rvb i="44717"/>
        </ext>
      </extLst>
    </bk>
    <bk>
      <extLst>
        <ext xmlns:xlrd="http://schemas.microsoft.com/office/spreadsheetml/2017/richdata" uri="{3e2802c4-a4d2-4d8b-9148-e3be6c30e623}">
          <xlrd:rvb i="44724"/>
        </ext>
      </extLst>
    </bk>
    <bk>
      <extLst>
        <ext xmlns:xlrd="http://schemas.microsoft.com/office/spreadsheetml/2017/richdata" uri="{3e2802c4-a4d2-4d8b-9148-e3be6c30e623}">
          <xlrd:rvb i="44734"/>
        </ext>
      </extLst>
    </bk>
    <bk>
      <extLst>
        <ext xmlns:xlrd="http://schemas.microsoft.com/office/spreadsheetml/2017/richdata" uri="{3e2802c4-a4d2-4d8b-9148-e3be6c30e623}">
          <xlrd:rvb i="44741"/>
        </ext>
      </extLst>
    </bk>
    <bk>
      <extLst>
        <ext xmlns:xlrd="http://schemas.microsoft.com/office/spreadsheetml/2017/richdata" uri="{3e2802c4-a4d2-4d8b-9148-e3be6c30e623}">
          <xlrd:rvb i="44748"/>
        </ext>
      </extLst>
    </bk>
    <bk>
      <extLst>
        <ext xmlns:xlrd="http://schemas.microsoft.com/office/spreadsheetml/2017/richdata" uri="{3e2802c4-a4d2-4d8b-9148-e3be6c30e623}">
          <xlrd:rvb i="44755"/>
        </ext>
      </extLst>
    </bk>
    <bk>
      <extLst>
        <ext xmlns:xlrd="http://schemas.microsoft.com/office/spreadsheetml/2017/richdata" uri="{3e2802c4-a4d2-4d8b-9148-e3be6c30e623}">
          <xlrd:rvb i="44763"/>
        </ext>
      </extLst>
    </bk>
    <bk>
      <extLst>
        <ext xmlns:xlrd="http://schemas.microsoft.com/office/spreadsheetml/2017/richdata" uri="{3e2802c4-a4d2-4d8b-9148-e3be6c30e623}">
          <xlrd:rvb i="44769"/>
        </ext>
      </extLst>
    </bk>
    <bk>
      <extLst>
        <ext xmlns:xlrd="http://schemas.microsoft.com/office/spreadsheetml/2017/richdata" uri="{3e2802c4-a4d2-4d8b-9148-e3be6c30e623}">
          <xlrd:rvb i="44779"/>
        </ext>
      </extLst>
    </bk>
    <bk>
      <extLst>
        <ext xmlns:xlrd="http://schemas.microsoft.com/office/spreadsheetml/2017/richdata" uri="{3e2802c4-a4d2-4d8b-9148-e3be6c30e623}">
          <xlrd:rvb i="44786"/>
        </ext>
      </extLst>
    </bk>
    <bk>
      <extLst>
        <ext xmlns:xlrd="http://schemas.microsoft.com/office/spreadsheetml/2017/richdata" uri="{3e2802c4-a4d2-4d8b-9148-e3be6c30e623}">
          <xlrd:rvb i="44794"/>
        </ext>
      </extLst>
    </bk>
    <bk>
      <extLst>
        <ext xmlns:xlrd="http://schemas.microsoft.com/office/spreadsheetml/2017/richdata" uri="{3e2802c4-a4d2-4d8b-9148-e3be6c30e623}">
          <xlrd:rvb i="44802"/>
        </ext>
      </extLst>
    </bk>
    <bk>
      <extLst>
        <ext xmlns:xlrd="http://schemas.microsoft.com/office/spreadsheetml/2017/richdata" uri="{3e2802c4-a4d2-4d8b-9148-e3be6c30e623}">
          <xlrd:rvb i="44810"/>
        </ext>
      </extLst>
    </bk>
    <bk>
      <extLst>
        <ext xmlns:xlrd="http://schemas.microsoft.com/office/spreadsheetml/2017/richdata" uri="{3e2802c4-a4d2-4d8b-9148-e3be6c30e623}">
          <xlrd:rvb i="44819"/>
        </ext>
      </extLst>
    </bk>
    <bk>
      <extLst>
        <ext xmlns:xlrd="http://schemas.microsoft.com/office/spreadsheetml/2017/richdata" uri="{3e2802c4-a4d2-4d8b-9148-e3be6c30e623}">
          <xlrd:rvb i="44827"/>
        </ext>
      </extLst>
    </bk>
    <bk>
      <extLst>
        <ext xmlns:xlrd="http://schemas.microsoft.com/office/spreadsheetml/2017/richdata" uri="{3e2802c4-a4d2-4d8b-9148-e3be6c30e623}">
          <xlrd:rvb i="44834"/>
        </ext>
      </extLst>
    </bk>
    <bk>
      <extLst>
        <ext xmlns:xlrd="http://schemas.microsoft.com/office/spreadsheetml/2017/richdata" uri="{3e2802c4-a4d2-4d8b-9148-e3be6c30e623}">
          <xlrd:rvb i="44842"/>
        </ext>
      </extLst>
    </bk>
    <bk>
      <extLst>
        <ext xmlns:xlrd="http://schemas.microsoft.com/office/spreadsheetml/2017/richdata" uri="{3e2802c4-a4d2-4d8b-9148-e3be6c30e623}">
          <xlrd:rvb i="44850"/>
        </ext>
      </extLst>
    </bk>
    <bk>
      <extLst>
        <ext xmlns:xlrd="http://schemas.microsoft.com/office/spreadsheetml/2017/richdata" uri="{3e2802c4-a4d2-4d8b-9148-e3be6c30e623}">
          <xlrd:rvb i="44858"/>
        </ext>
      </extLst>
    </bk>
    <bk>
      <extLst>
        <ext xmlns:xlrd="http://schemas.microsoft.com/office/spreadsheetml/2017/richdata" uri="{3e2802c4-a4d2-4d8b-9148-e3be6c30e623}">
          <xlrd:rvb i="44865"/>
        </ext>
      </extLst>
    </bk>
    <bk>
      <extLst>
        <ext xmlns:xlrd="http://schemas.microsoft.com/office/spreadsheetml/2017/richdata" uri="{3e2802c4-a4d2-4d8b-9148-e3be6c30e623}">
          <xlrd:rvb i="44872"/>
        </ext>
      </extLst>
    </bk>
    <bk>
      <extLst>
        <ext xmlns:xlrd="http://schemas.microsoft.com/office/spreadsheetml/2017/richdata" uri="{3e2802c4-a4d2-4d8b-9148-e3be6c30e623}">
          <xlrd:rvb i="44880"/>
        </ext>
      </extLst>
    </bk>
    <bk>
      <extLst>
        <ext xmlns:xlrd="http://schemas.microsoft.com/office/spreadsheetml/2017/richdata" uri="{3e2802c4-a4d2-4d8b-9148-e3be6c30e623}">
          <xlrd:rvb i="44888"/>
        </ext>
      </extLst>
    </bk>
    <bk>
      <extLst>
        <ext xmlns:xlrd="http://schemas.microsoft.com/office/spreadsheetml/2017/richdata" uri="{3e2802c4-a4d2-4d8b-9148-e3be6c30e623}">
          <xlrd:rvb i="44896"/>
        </ext>
      </extLst>
    </bk>
    <bk>
      <extLst>
        <ext xmlns:xlrd="http://schemas.microsoft.com/office/spreadsheetml/2017/richdata" uri="{3e2802c4-a4d2-4d8b-9148-e3be6c30e623}">
          <xlrd:rvb i="44905"/>
        </ext>
      </extLst>
    </bk>
    <bk>
      <extLst>
        <ext xmlns:xlrd="http://schemas.microsoft.com/office/spreadsheetml/2017/richdata" uri="{3e2802c4-a4d2-4d8b-9148-e3be6c30e623}">
          <xlrd:rvb i="44911"/>
        </ext>
      </extLst>
    </bk>
    <bk>
      <extLst>
        <ext xmlns:xlrd="http://schemas.microsoft.com/office/spreadsheetml/2017/richdata" uri="{3e2802c4-a4d2-4d8b-9148-e3be6c30e623}">
          <xlrd:rvb i="44919"/>
        </ext>
      </extLst>
    </bk>
    <bk>
      <extLst>
        <ext xmlns:xlrd="http://schemas.microsoft.com/office/spreadsheetml/2017/richdata" uri="{3e2802c4-a4d2-4d8b-9148-e3be6c30e623}">
          <xlrd:rvb i="44926"/>
        </ext>
      </extLst>
    </bk>
    <bk>
      <extLst>
        <ext xmlns:xlrd="http://schemas.microsoft.com/office/spreadsheetml/2017/richdata" uri="{3e2802c4-a4d2-4d8b-9148-e3be6c30e623}">
          <xlrd:rvb i="44934"/>
        </ext>
      </extLst>
    </bk>
    <bk>
      <extLst>
        <ext xmlns:xlrd="http://schemas.microsoft.com/office/spreadsheetml/2017/richdata" uri="{3e2802c4-a4d2-4d8b-9148-e3be6c30e623}">
          <xlrd:rvb i="44940"/>
        </ext>
      </extLst>
    </bk>
    <bk>
      <extLst>
        <ext xmlns:xlrd="http://schemas.microsoft.com/office/spreadsheetml/2017/richdata" uri="{3e2802c4-a4d2-4d8b-9148-e3be6c30e623}">
          <xlrd:rvb i="44948"/>
        </ext>
      </extLst>
    </bk>
    <bk>
      <extLst>
        <ext xmlns:xlrd="http://schemas.microsoft.com/office/spreadsheetml/2017/richdata" uri="{3e2802c4-a4d2-4d8b-9148-e3be6c30e623}">
          <xlrd:rvb i="44956"/>
        </ext>
      </extLst>
    </bk>
    <bk>
      <extLst>
        <ext xmlns:xlrd="http://schemas.microsoft.com/office/spreadsheetml/2017/richdata" uri="{3e2802c4-a4d2-4d8b-9148-e3be6c30e623}">
          <xlrd:rvb i="44963"/>
        </ext>
      </extLst>
    </bk>
    <bk>
      <extLst>
        <ext xmlns:xlrd="http://schemas.microsoft.com/office/spreadsheetml/2017/richdata" uri="{3e2802c4-a4d2-4d8b-9148-e3be6c30e623}">
          <xlrd:rvb i="44971"/>
        </ext>
      </extLst>
    </bk>
    <bk>
      <extLst>
        <ext xmlns:xlrd="http://schemas.microsoft.com/office/spreadsheetml/2017/richdata" uri="{3e2802c4-a4d2-4d8b-9148-e3be6c30e623}">
          <xlrd:rvb i="44979"/>
        </ext>
      </extLst>
    </bk>
    <bk>
      <extLst>
        <ext xmlns:xlrd="http://schemas.microsoft.com/office/spreadsheetml/2017/richdata" uri="{3e2802c4-a4d2-4d8b-9148-e3be6c30e623}">
          <xlrd:rvb i="44986"/>
        </ext>
      </extLst>
    </bk>
    <bk>
      <extLst>
        <ext xmlns:xlrd="http://schemas.microsoft.com/office/spreadsheetml/2017/richdata" uri="{3e2802c4-a4d2-4d8b-9148-e3be6c30e623}">
          <xlrd:rvb i="44993"/>
        </ext>
      </extLst>
    </bk>
    <bk>
      <extLst>
        <ext xmlns:xlrd="http://schemas.microsoft.com/office/spreadsheetml/2017/richdata" uri="{3e2802c4-a4d2-4d8b-9148-e3be6c30e623}">
          <xlrd:rvb i="45001"/>
        </ext>
      </extLst>
    </bk>
    <bk>
      <extLst>
        <ext xmlns:xlrd="http://schemas.microsoft.com/office/spreadsheetml/2017/richdata" uri="{3e2802c4-a4d2-4d8b-9148-e3be6c30e623}">
          <xlrd:rvb i="45009"/>
        </ext>
      </extLst>
    </bk>
    <bk>
      <extLst>
        <ext xmlns:xlrd="http://schemas.microsoft.com/office/spreadsheetml/2017/richdata" uri="{3e2802c4-a4d2-4d8b-9148-e3be6c30e623}">
          <xlrd:rvb i="45016"/>
        </ext>
      </extLst>
    </bk>
    <bk>
      <extLst>
        <ext xmlns:xlrd="http://schemas.microsoft.com/office/spreadsheetml/2017/richdata" uri="{3e2802c4-a4d2-4d8b-9148-e3be6c30e623}">
          <xlrd:rvb i="45023"/>
        </ext>
      </extLst>
    </bk>
    <bk>
      <extLst>
        <ext xmlns:xlrd="http://schemas.microsoft.com/office/spreadsheetml/2017/richdata" uri="{3e2802c4-a4d2-4d8b-9148-e3be6c30e623}">
          <xlrd:rvb i="45031"/>
        </ext>
      </extLst>
    </bk>
    <bk>
      <extLst>
        <ext xmlns:xlrd="http://schemas.microsoft.com/office/spreadsheetml/2017/richdata" uri="{3e2802c4-a4d2-4d8b-9148-e3be6c30e623}">
          <xlrd:rvb i="45038"/>
        </ext>
      </extLst>
    </bk>
    <bk>
      <extLst>
        <ext xmlns:xlrd="http://schemas.microsoft.com/office/spreadsheetml/2017/richdata" uri="{3e2802c4-a4d2-4d8b-9148-e3be6c30e623}">
          <xlrd:rvb i="45046"/>
        </ext>
      </extLst>
    </bk>
    <bk>
      <extLst>
        <ext xmlns:xlrd="http://schemas.microsoft.com/office/spreadsheetml/2017/richdata" uri="{3e2802c4-a4d2-4d8b-9148-e3be6c30e623}">
          <xlrd:rvb i="45056"/>
        </ext>
      </extLst>
    </bk>
    <bk>
      <extLst>
        <ext xmlns:xlrd="http://schemas.microsoft.com/office/spreadsheetml/2017/richdata" uri="{3e2802c4-a4d2-4d8b-9148-e3be6c30e623}">
          <xlrd:rvb i="45062"/>
        </ext>
      </extLst>
    </bk>
    <bk>
      <extLst>
        <ext xmlns:xlrd="http://schemas.microsoft.com/office/spreadsheetml/2017/richdata" uri="{3e2802c4-a4d2-4d8b-9148-e3be6c30e623}">
          <xlrd:rvb i="45070"/>
        </ext>
      </extLst>
    </bk>
    <bk>
      <extLst>
        <ext xmlns:xlrd="http://schemas.microsoft.com/office/spreadsheetml/2017/richdata" uri="{3e2802c4-a4d2-4d8b-9148-e3be6c30e623}">
          <xlrd:rvb i="45077"/>
        </ext>
      </extLst>
    </bk>
    <bk>
      <extLst>
        <ext xmlns:xlrd="http://schemas.microsoft.com/office/spreadsheetml/2017/richdata" uri="{3e2802c4-a4d2-4d8b-9148-e3be6c30e623}">
          <xlrd:rvb i="45087"/>
        </ext>
      </extLst>
    </bk>
    <bk>
      <extLst>
        <ext xmlns:xlrd="http://schemas.microsoft.com/office/spreadsheetml/2017/richdata" uri="{3e2802c4-a4d2-4d8b-9148-e3be6c30e623}">
          <xlrd:rvb i="45095"/>
        </ext>
      </extLst>
    </bk>
    <bk>
      <extLst>
        <ext xmlns:xlrd="http://schemas.microsoft.com/office/spreadsheetml/2017/richdata" uri="{3e2802c4-a4d2-4d8b-9148-e3be6c30e623}">
          <xlrd:rvb i="45102"/>
        </ext>
      </extLst>
    </bk>
    <bk>
      <extLst>
        <ext xmlns:xlrd="http://schemas.microsoft.com/office/spreadsheetml/2017/richdata" uri="{3e2802c4-a4d2-4d8b-9148-e3be6c30e623}">
          <xlrd:rvb i="45110"/>
        </ext>
      </extLst>
    </bk>
    <bk>
      <extLst>
        <ext xmlns:xlrd="http://schemas.microsoft.com/office/spreadsheetml/2017/richdata" uri="{3e2802c4-a4d2-4d8b-9148-e3be6c30e623}">
          <xlrd:rvb i="45118"/>
        </ext>
      </extLst>
    </bk>
    <bk>
      <extLst>
        <ext xmlns:xlrd="http://schemas.microsoft.com/office/spreadsheetml/2017/richdata" uri="{3e2802c4-a4d2-4d8b-9148-e3be6c30e623}">
          <xlrd:rvb i="45125"/>
        </ext>
      </extLst>
    </bk>
    <bk>
      <extLst>
        <ext xmlns:xlrd="http://schemas.microsoft.com/office/spreadsheetml/2017/richdata" uri="{3e2802c4-a4d2-4d8b-9148-e3be6c30e623}">
          <xlrd:rvb i="45132"/>
        </ext>
      </extLst>
    </bk>
    <bk>
      <extLst>
        <ext xmlns:xlrd="http://schemas.microsoft.com/office/spreadsheetml/2017/richdata" uri="{3e2802c4-a4d2-4d8b-9148-e3be6c30e623}">
          <xlrd:rvb i="45139"/>
        </ext>
      </extLst>
    </bk>
  </futureMetadata>
  <cellMetadata count="1">
    <bk>
      <rc t="1" v="0"/>
    </bk>
  </cellMetadata>
  <valueMetadata count="5478">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bk>
      <rc t="2" v="499"/>
    </bk>
    <bk>
      <rc t="2" v="500"/>
    </bk>
    <bk>
      <rc t="2" v="501"/>
    </bk>
    <bk>
      <rc t="2" v="502"/>
    </bk>
    <bk>
      <rc t="2" v="503"/>
    </bk>
    <bk>
      <rc t="2" v="504"/>
    </bk>
    <bk>
      <rc t="2" v="505"/>
    </bk>
    <bk>
      <rc t="2" v="506"/>
    </bk>
    <bk>
      <rc t="2" v="507"/>
    </bk>
    <bk>
      <rc t="2" v="508"/>
    </bk>
    <bk>
      <rc t="2" v="509"/>
    </bk>
    <bk>
      <rc t="2" v="510"/>
    </bk>
    <bk>
      <rc t="2" v="511"/>
    </bk>
    <bk>
      <rc t="2" v="512"/>
    </bk>
    <bk>
      <rc t="2" v="513"/>
    </bk>
    <bk>
      <rc t="2" v="514"/>
    </bk>
    <bk>
      <rc t="2" v="515"/>
    </bk>
    <bk>
      <rc t="2" v="516"/>
    </bk>
    <bk>
      <rc t="2" v="517"/>
    </bk>
    <bk>
      <rc t="2" v="518"/>
    </bk>
    <bk>
      <rc t="2" v="519"/>
    </bk>
    <bk>
      <rc t="2" v="520"/>
    </bk>
    <bk>
      <rc t="2" v="521"/>
    </bk>
    <bk>
      <rc t="2" v="522"/>
    </bk>
    <bk>
      <rc t="2" v="523"/>
    </bk>
    <bk>
      <rc t="2" v="524"/>
    </bk>
    <bk>
      <rc t="2" v="525"/>
    </bk>
    <bk>
      <rc t="2" v="526"/>
    </bk>
    <bk>
      <rc t="2" v="527"/>
    </bk>
    <bk>
      <rc t="2" v="528"/>
    </bk>
    <bk>
      <rc t="2" v="529"/>
    </bk>
    <bk>
      <rc t="2" v="530"/>
    </bk>
    <bk>
      <rc t="2" v="531"/>
    </bk>
    <bk>
      <rc t="2" v="532"/>
    </bk>
    <bk>
      <rc t="2" v="533"/>
    </bk>
    <bk>
      <rc t="2" v="534"/>
    </bk>
    <bk>
      <rc t="2" v="535"/>
    </bk>
    <bk>
      <rc t="2" v="536"/>
    </bk>
    <bk>
      <rc t="2" v="537"/>
    </bk>
    <bk>
      <rc t="2" v="538"/>
    </bk>
    <bk>
      <rc t="2" v="539"/>
    </bk>
    <bk>
      <rc t="2" v="540"/>
    </bk>
    <bk>
      <rc t="2" v="541"/>
    </bk>
    <bk>
      <rc t="2" v="542"/>
    </bk>
    <bk>
      <rc t="2" v="543"/>
    </bk>
    <bk>
      <rc t="2" v="544"/>
    </bk>
    <bk>
      <rc t="2" v="545"/>
    </bk>
    <bk>
      <rc t="2" v="546"/>
    </bk>
    <bk>
      <rc t="2" v="547"/>
    </bk>
    <bk>
      <rc t="2" v="548"/>
    </bk>
    <bk>
      <rc t="2" v="549"/>
    </bk>
    <bk>
      <rc t="2" v="550"/>
    </bk>
    <bk>
      <rc t="2" v="551"/>
    </bk>
    <bk>
      <rc t="2" v="552"/>
    </bk>
    <bk>
      <rc t="2" v="553"/>
    </bk>
    <bk>
      <rc t="2" v="554"/>
    </bk>
    <bk>
      <rc t="2" v="555"/>
    </bk>
    <bk>
      <rc t="2" v="556"/>
    </bk>
    <bk>
      <rc t="2" v="557"/>
    </bk>
    <bk>
      <rc t="2" v="558"/>
    </bk>
    <bk>
      <rc t="2" v="559"/>
    </bk>
    <bk>
      <rc t="2" v="560"/>
    </bk>
    <bk>
      <rc t="2" v="561"/>
    </bk>
    <bk>
      <rc t="2" v="562"/>
    </bk>
    <bk>
      <rc t="2" v="563"/>
    </bk>
    <bk>
      <rc t="2" v="564"/>
    </bk>
    <bk>
      <rc t="2" v="565"/>
    </bk>
    <bk>
      <rc t="2" v="566"/>
    </bk>
    <bk>
      <rc t="2" v="567"/>
    </bk>
    <bk>
      <rc t="2" v="568"/>
    </bk>
    <bk>
      <rc t="2" v="569"/>
    </bk>
    <bk>
      <rc t="2" v="570"/>
    </bk>
    <bk>
      <rc t="2" v="571"/>
    </bk>
    <bk>
      <rc t="2" v="572"/>
    </bk>
    <bk>
      <rc t="2" v="573"/>
    </bk>
    <bk>
      <rc t="2" v="574"/>
    </bk>
    <bk>
      <rc t="2" v="575"/>
    </bk>
    <bk>
      <rc t="2" v="576"/>
    </bk>
    <bk>
      <rc t="2" v="577"/>
    </bk>
    <bk>
      <rc t="2" v="578"/>
    </bk>
    <bk>
      <rc t="2" v="579"/>
    </bk>
    <bk>
      <rc t="2" v="580"/>
    </bk>
    <bk>
      <rc t="2" v="581"/>
    </bk>
    <bk>
      <rc t="2" v="582"/>
    </bk>
    <bk>
      <rc t="2" v="583"/>
    </bk>
    <bk>
      <rc t="2" v="584"/>
    </bk>
    <bk>
      <rc t="2" v="585"/>
    </bk>
    <bk>
      <rc t="2" v="586"/>
    </bk>
    <bk>
      <rc t="2" v="587"/>
    </bk>
    <bk>
      <rc t="2" v="588"/>
    </bk>
    <bk>
      <rc t="2" v="589"/>
    </bk>
    <bk>
      <rc t="2" v="590"/>
    </bk>
    <bk>
      <rc t="2" v="591"/>
    </bk>
    <bk>
      <rc t="2" v="592"/>
    </bk>
    <bk>
      <rc t="2" v="593"/>
    </bk>
    <bk>
      <rc t="2" v="594"/>
    </bk>
    <bk>
      <rc t="2" v="595"/>
    </bk>
    <bk>
      <rc t="2" v="596"/>
    </bk>
    <bk>
      <rc t="2" v="597"/>
    </bk>
    <bk>
      <rc t="2" v="598"/>
    </bk>
    <bk>
      <rc t="2" v="599"/>
    </bk>
    <bk>
      <rc t="2" v="600"/>
    </bk>
    <bk>
      <rc t="2" v="601"/>
    </bk>
    <bk>
      <rc t="2" v="602"/>
    </bk>
    <bk>
      <rc t="2" v="603"/>
    </bk>
    <bk>
      <rc t="2" v="604"/>
    </bk>
    <bk>
      <rc t="2" v="605"/>
    </bk>
    <bk>
      <rc t="2" v="606"/>
    </bk>
    <bk>
      <rc t="2" v="607"/>
    </bk>
    <bk>
      <rc t="2" v="608"/>
    </bk>
    <bk>
      <rc t="2" v="609"/>
    </bk>
    <bk>
      <rc t="2" v="610"/>
    </bk>
    <bk>
      <rc t="2" v="611"/>
    </bk>
    <bk>
      <rc t="2" v="612"/>
    </bk>
    <bk>
      <rc t="2" v="613"/>
    </bk>
    <bk>
      <rc t="2" v="614"/>
    </bk>
    <bk>
      <rc t="2" v="615"/>
    </bk>
    <bk>
      <rc t="2" v="616"/>
    </bk>
    <bk>
      <rc t="2" v="617"/>
    </bk>
    <bk>
      <rc t="2" v="618"/>
    </bk>
    <bk>
      <rc t="2" v="619"/>
    </bk>
    <bk>
      <rc t="2" v="620"/>
    </bk>
    <bk>
      <rc t="2" v="621"/>
    </bk>
    <bk>
      <rc t="2" v="622"/>
    </bk>
    <bk>
      <rc t="2" v="623"/>
    </bk>
    <bk>
      <rc t="2" v="624"/>
    </bk>
    <bk>
      <rc t="2" v="625"/>
    </bk>
    <bk>
      <rc t="2" v="626"/>
    </bk>
    <bk>
      <rc t="2" v="627"/>
    </bk>
    <bk>
      <rc t="2" v="628"/>
    </bk>
    <bk>
      <rc t="2" v="629"/>
    </bk>
    <bk>
      <rc t="2" v="630"/>
    </bk>
    <bk>
      <rc t="2" v="631"/>
    </bk>
    <bk>
      <rc t="2" v="632"/>
    </bk>
    <bk>
      <rc t="2" v="633"/>
    </bk>
    <bk>
      <rc t="2" v="634"/>
    </bk>
    <bk>
      <rc t="2" v="635"/>
    </bk>
    <bk>
      <rc t="2" v="636"/>
    </bk>
    <bk>
      <rc t="2" v="637"/>
    </bk>
    <bk>
      <rc t="2" v="638"/>
    </bk>
    <bk>
      <rc t="2" v="639"/>
    </bk>
    <bk>
      <rc t="2" v="640"/>
    </bk>
    <bk>
      <rc t="2" v="641"/>
    </bk>
    <bk>
      <rc t="2" v="642"/>
    </bk>
    <bk>
      <rc t="2" v="643"/>
    </bk>
    <bk>
      <rc t="2" v="644"/>
    </bk>
    <bk>
      <rc t="2" v="645"/>
    </bk>
    <bk>
      <rc t="2" v="646"/>
    </bk>
    <bk>
      <rc t="2" v="647"/>
    </bk>
    <bk>
      <rc t="2" v="648"/>
    </bk>
    <bk>
      <rc t="2" v="649"/>
    </bk>
    <bk>
      <rc t="2" v="650"/>
    </bk>
    <bk>
      <rc t="2" v="651"/>
    </bk>
    <bk>
      <rc t="2" v="652"/>
    </bk>
    <bk>
      <rc t="2" v="653"/>
    </bk>
    <bk>
      <rc t="2" v="654"/>
    </bk>
    <bk>
      <rc t="2" v="655"/>
    </bk>
    <bk>
      <rc t="2" v="656"/>
    </bk>
    <bk>
      <rc t="2" v="657"/>
    </bk>
    <bk>
      <rc t="2" v="658"/>
    </bk>
    <bk>
      <rc t="2" v="659"/>
    </bk>
    <bk>
      <rc t="2" v="660"/>
    </bk>
    <bk>
      <rc t="2" v="661"/>
    </bk>
    <bk>
      <rc t="2" v="662"/>
    </bk>
    <bk>
      <rc t="2" v="663"/>
    </bk>
    <bk>
      <rc t="2" v="664"/>
    </bk>
    <bk>
      <rc t="2" v="665"/>
    </bk>
    <bk>
      <rc t="2" v="666"/>
    </bk>
    <bk>
      <rc t="2" v="667"/>
    </bk>
    <bk>
      <rc t="2" v="668"/>
    </bk>
    <bk>
      <rc t="2" v="669"/>
    </bk>
    <bk>
      <rc t="2" v="670"/>
    </bk>
    <bk>
      <rc t="2" v="671"/>
    </bk>
    <bk>
      <rc t="2" v="672"/>
    </bk>
    <bk>
      <rc t="2" v="673"/>
    </bk>
    <bk>
      <rc t="2" v="674"/>
    </bk>
    <bk>
      <rc t="2" v="675"/>
    </bk>
    <bk>
      <rc t="2" v="676"/>
    </bk>
    <bk>
      <rc t="2" v="677"/>
    </bk>
    <bk>
      <rc t="2" v="678"/>
    </bk>
    <bk>
      <rc t="2" v="679"/>
    </bk>
    <bk>
      <rc t="2" v="680"/>
    </bk>
    <bk>
      <rc t="2" v="681"/>
    </bk>
    <bk>
      <rc t="2" v="682"/>
    </bk>
    <bk>
      <rc t="2" v="683"/>
    </bk>
    <bk>
      <rc t="2" v="684"/>
    </bk>
    <bk>
      <rc t="2" v="685"/>
    </bk>
    <bk>
      <rc t="2" v="686"/>
    </bk>
    <bk>
      <rc t="2" v="687"/>
    </bk>
    <bk>
      <rc t="2" v="688"/>
    </bk>
    <bk>
      <rc t="2" v="689"/>
    </bk>
    <bk>
      <rc t="2" v="690"/>
    </bk>
    <bk>
      <rc t="2" v="691"/>
    </bk>
    <bk>
      <rc t="2" v="692"/>
    </bk>
    <bk>
      <rc t="2" v="693"/>
    </bk>
    <bk>
      <rc t="2" v="694"/>
    </bk>
    <bk>
      <rc t="2" v="695"/>
    </bk>
    <bk>
      <rc t="2" v="696"/>
    </bk>
    <bk>
      <rc t="2" v="697"/>
    </bk>
    <bk>
      <rc t="2" v="698"/>
    </bk>
    <bk>
      <rc t="2" v="699"/>
    </bk>
    <bk>
      <rc t="2" v="700"/>
    </bk>
    <bk>
      <rc t="2" v="701"/>
    </bk>
    <bk>
      <rc t="2" v="702"/>
    </bk>
    <bk>
      <rc t="2" v="703"/>
    </bk>
    <bk>
      <rc t="2" v="704"/>
    </bk>
    <bk>
      <rc t="2" v="705"/>
    </bk>
    <bk>
      <rc t="2" v="706"/>
    </bk>
    <bk>
      <rc t="2" v="707"/>
    </bk>
    <bk>
      <rc t="2" v="708"/>
    </bk>
    <bk>
      <rc t="2" v="709"/>
    </bk>
    <bk>
      <rc t="2" v="710"/>
    </bk>
    <bk>
      <rc t="2" v="711"/>
    </bk>
    <bk>
      <rc t="2" v="712"/>
    </bk>
    <bk>
      <rc t="2" v="713"/>
    </bk>
    <bk>
      <rc t="2" v="714"/>
    </bk>
    <bk>
      <rc t="2" v="715"/>
    </bk>
    <bk>
      <rc t="2" v="716"/>
    </bk>
    <bk>
      <rc t="2" v="717"/>
    </bk>
    <bk>
      <rc t="2" v="718"/>
    </bk>
    <bk>
      <rc t="2" v="719"/>
    </bk>
    <bk>
      <rc t="2" v="720"/>
    </bk>
    <bk>
      <rc t="2" v="721"/>
    </bk>
    <bk>
      <rc t="2" v="722"/>
    </bk>
    <bk>
      <rc t="2" v="723"/>
    </bk>
    <bk>
      <rc t="2" v="724"/>
    </bk>
    <bk>
      <rc t="2" v="725"/>
    </bk>
    <bk>
      <rc t="2" v="726"/>
    </bk>
    <bk>
      <rc t="2" v="727"/>
    </bk>
    <bk>
      <rc t="2" v="728"/>
    </bk>
    <bk>
      <rc t="2" v="729"/>
    </bk>
    <bk>
      <rc t="2" v="730"/>
    </bk>
    <bk>
      <rc t="2" v="731"/>
    </bk>
    <bk>
      <rc t="2" v="732"/>
    </bk>
    <bk>
      <rc t="2" v="733"/>
    </bk>
    <bk>
      <rc t="2" v="734"/>
    </bk>
    <bk>
      <rc t="2" v="735"/>
    </bk>
    <bk>
      <rc t="2" v="736"/>
    </bk>
    <bk>
      <rc t="2" v="737"/>
    </bk>
    <bk>
      <rc t="2" v="738"/>
    </bk>
    <bk>
      <rc t="2" v="739"/>
    </bk>
    <bk>
      <rc t="2" v="740"/>
    </bk>
    <bk>
      <rc t="2" v="741"/>
    </bk>
    <bk>
      <rc t="2" v="742"/>
    </bk>
    <bk>
      <rc t="2" v="743"/>
    </bk>
    <bk>
      <rc t="2" v="744"/>
    </bk>
    <bk>
      <rc t="2" v="745"/>
    </bk>
    <bk>
      <rc t="2" v="746"/>
    </bk>
    <bk>
      <rc t="2" v="747"/>
    </bk>
    <bk>
      <rc t="2" v="748"/>
    </bk>
    <bk>
      <rc t="2" v="749"/>
    </bk>
    <bk>
      <rc t="2" v="750"/>
    </bk>
    <bk>
      <rc t="2" v="751"/>
    </bk>
    <bk>
      <rc t="2" v="752"/>
    </bk>
    <bk>
      <rc t="2" v="753"/>
    </bk>
    <bk>
      <rc t="2" v="754"/>
    </bk>
    <bk>
      <rc t="2" v="755"/>
    </bk>
    <bk>
      <rc t="2" v="756"/>
    </bk>
    <bk>
      <rc t="2" v="757"/>
    </bk>
    <bk>
      <rc t="2" v="758"/>
    </bk>
    <bk>
      <rc t="2" v="759"/>
    </bk>
    <bk>
      <rc t="2" v="760"/>
    </bk>
    <bk>
      <rc t="2" v="761"/>
    </bk>
    <bk>
      <rc t="2" v="762"/>
    </bk>
    <bk>
      <rc t="2" v="763"/>
    </bk>
    <bk>
      <rc t="2" v="764"/>
    </bk>
    <bk>
      <rc t="2" v="765"/>
    </bk>
    <bk>
      <rc t="2" v="766"/>
    </bk>
    <bk>
      <rc t="2" v="767"/>
    </bk>
    <bk>
      <rc t="2" v="768"/>
    </bk>
    <bk>
      <rc t="2" v="769"/>
    </bk>
    <bk>
      <rc t="2" v="770"/>
    </bk>
    <bk>
      <rc t="2" v="771"/>
    </bk>
    <bk>
      <rc t="2" v="772"/>
    </bk>
    <bk>
      <rc t="2" v="773"/>
    </bk>
    <bk>
      <rc t="2" v="774"/>
    </bk>
    <bk>
      <rc t="2" v="775"/>
    </bk>
    <bk>
      <rc t="2" v="776"/>
    </bk>
    <bk>
      <rc t="2" v="777"/>
    </bk>
    <bk>
      <rc t="2" v="778"/>
    </bk>
    <bk>
      <rc t="2" v="779"/>
    </bk>
    <bk>
      <rc t="2" v="780"/>
    </bk>
    <bk>
      <rc t="2" v="781"/>
    </bk>
    <bk>
      <rc t="2" v="782"/>
    </bk>
    <bk>
      <rc t="2" v="783"/>
    </bk>
    <bk>
      <rc t="2" v="784"/>
    </bk>
    <bk>
      <rc t="2" v="785"/>
    </bk>
    <bk>
      <rc t="2" v="786"/>
    </bk>
    <bk>
      <rc t="2" v="787"/>
    </bk>
    <bk>
      <rc t="2" v="788"/>
    </bk>
    <bk>
      <rc t="2" v="789"/>
    </bk>
    <bk>
      <rc t="2" v="790"/>
    </bk>
    <bk>
      <rc t="2" v="791"/>
    </bk>
    <bk>
      <rc t="2" v="792"/>
    </bk>
    <bk>
      <rc t="2" v="793"/>
    </bk>
    <bk>
      <rc t="2" v="794"/>
    </bk>
    <bk>
      <rc t="2" v="795"/>
    </bk>
    <bk>
      <rc t="2" v="796"/>
    </bk>
    <bk>
      <rc t="2" v="797"/>
    </bk>
    <bk>
      <rc t="2" v="798"/>
    </bk>
    <bk>
      <rc t="2" v="799"/>
    </bk>
    <bk>
      <rc t="2" v="800"/>
    </bk>
    <bk>
      <rc t="2" v="801"/>
    </bk>
    <bk>
      <rc t="2" v="802"/>
    </bk>
    <bk>
      <rc t="2" v="803"/>
    </bk>
    <bk>
      <rc t="2" v="804"/>
    </bk>
    <bk>
      <rc t="2" v="805"/>
    </bk>
    <bk>
      <rc t="2" v="806"/>
    </bk>
    <bk>
      <rc t="2" v="807"/>
    </bk>
    <bk>
      <rc t="2" v="808"/>
    </bk>
    <bk>
      <rc t="2" v="809"/>
    </bk>
    <bk>
      <rc t="2" v="810"/>
    </bk>
    <bk>
      <rc t="2" v="811"/>
    </bk>
    <bk>
      <rc t="2" v="812"/>
    </bk>
    <bk>
      <rc t="2" v="813"/>
    </bk>
    <bk>
      <rc t="2" v="814"/>
    </bk>
    <bk>
      <rc t="2" v="815"/>
    </bk>
    <bk>
      <rc t="2" v="816"/>
    </bk>
    <bk>
      <rc t="2" v="817"/>
    </bk>
    <bk>
      <rc t="2" v="818"/>
    </bk>
    <bk>
      <rc t="2" v="819"/>
    </bk>
    <bk>
      <rc t="2" v="820"/>
    </bk>
    <bk>
      <rc t="2" v="821"/>
    </bk>
    <bk>
      <rc t="2" v="822"/>
    </bk>
    <bk>
      <rc t="2" v="823"/>
    </bk>
    <bk>
      <rc t="2" v="824"/>
    </bk>
    <bk>
      <rc t="2" v="825"/>
    </bk>
    <bk>
      <rc t="2" v="826"/>
    </bk>
    <bk>
      <rc t="2" v="827"/>
    </bk>
    <bk>
      <rc t="2" v="828"/>
    </bk>
    <bk>
      <rc t="2" v="829"/>
    </bk>
    <bk>
      <rc t="2" v="830"/>
    </bk>
    <bk>
      <rc t="2" v="831"/>
    </bk>
    <bk>
      <rc t="2" v="832"/>
    </bk>
    <bk>
      <rc t="2" v="833"/>
    </bk>
    <bk>
      <rc t="2" v="834"/>
    </bk>
    <bk>
      <rc t="2" v="835"/>
    </bk>
    <bk>
      <rc t="2" v="836"/>
    </bk>
    <bk>
      <rc t="2" v="837"/>
    </bk>
    <bk>
      <rc t="2" v="838"/>
    </bk>
    <bk>
      <rc t="2" v="839"/>
    </bk>
    <bk>
      <rc t="2" v="840"/>
    </bk>
    <bk>
      <rc t="2" v="841"/>
    </bk>
    <bk>
      <rc t="2" v="842"/>
    </bk>
    <bk>
      <rc t="2" v="843"/>
    </bk>
    <bk>
      <rc t="2" v="844"/>
    </bk>
    <bk>
      <rc t="2" v="845"/>
    </bk>
    <bk>
      <rc t="2" v="846"/>
    </bk>
    <bk>
      <rc t="2" v="847"/>
    </bk>
    <bk>
      <rc t="2" v="848"/>
    </bk>
    <bk>
      <rc t="2" v="849"/>
    </bk>
    <bk>
      <rc t="2" v="850"/>
    </bk>
    <bk>
      <rc t="2" v="851"/>
    </bk>
    <bk>
      <rc t="2" v="852"/>
    </bk>
    <bk>
      <rc t="2" v="853"/>
    </bk>
    <bk>
      <rc t="2" v="854"/>
    </bk>
    <bk>
      <rc t="2" v="855"/>
    </bk>
    <bk>
      <rc t="2" v="856"/>
    </bk>
    <bk>
      <rc t="2" v="857"/>
    </bk>
    <bk>
      <rc t="2" v="858"/>
    </bk>
    <bk>
      <rc t="2" v="859"/>
    </bk>
    <bk>
      <rc t="2" v="860"/>
    </bk>
    <bk>
      <rc t="2" v="861"/>
    </bk>
    <bk>
      <rc t="2" v="862"/>
    </bk>
    <bk>
      <rc t="2" v="863"/>
    </bk>
    <bk>
      <rc t="2" v="864"/>
    </bk>
    <bk>
      <rc t="2" v="865"/>
    </bk>
    <bk>
      <rc t="2" v="866"/>
    </bk>
    <bk>
      <rc t="2" v="867"/>
    </bk>
    <bk>
      <rc t="2" v="868"/>
    </bk>
    <bk>
      <rc t="2" v="869"/>
    </bk>
    <bk>
      <rc t="2" v="870"/>
    </bk>
    <bk>
      <rc t="2" v="871"/>
    </bk>
    <bk>
      <rc t="2" v="872"/>
    </bk>
    <bk>
      <rc t="2" v="873"/>
    </bk>
    <bk>
      <rc t="2" v="874"/>
    </bk>
    <bk>
      <rc t="2" v="875"/>
    </bk>
    <bk>
      <rc t="2" v="876"/>
    </bk>
    <bk>
      <rc t="2" v="877"/>
    </bk>
    <bk>
      <rc t="2" v="878"/>
    </bk>
    <bk>
      <rc t="2" v="879"/>
    </bk>
    <bk>
      <rc t="2" v="880"/>
    </bk>
    <bk>
      <rc t="2" v="881"/>
    </bk>
    <bk>
      <rc t="2" v="882"/>
    </bk>
    <bk>
      <rc t="2" v="883"/>
    </bk>
    <bk>
      <rc t="2" v="884"/>
    </bk>
    <bk>
      <rc t="2" v="885"/>
    </bk>
    <bk>
      <rc t="2" v="886"/>
    </bk>
    <bk>
      <rc t="2" v="887"/>
    </bk>
    <bk>
      <rc t="2" v="888"/>
    </bk>
    <bk>
      <rc t="2" v="889"/>
    </bk>
    <bk>
      <rc t="2" v="890"/>
    </bk>
    <bk>
      <rc t="2" v="891"/>
    </bk>
    <bk>
      <rc t="2" v="892"/>
    </bk>
    <bk>
      <rc t="2" v="893"/>
    </bk>
    <bk>
      <rc t="2" v="894"/>
    </bk>
    <bk>
      <rc t="2" v="895"/>
    </bk>
    <bk>
      <rc t="2" v="896"/>
    </bk>
    <bk>
      <rc t="2" v="897"/>
    </bk>
    <bk>
      <rc t="2" v="898"/>
    </bk>
    <bk>
      <rc t="2" v="899"/>
    </bk>
    <bk>
      <rc t="2" v="900"/>
    </bk>
    <bk>
      <rc t="2" v="901"/>
    </bk>
    <bk>
      <rc t="2" v="902"/>
    </bk>
    <bk>
      <rc t="2" v="903"/>
    </bk>
    <bk>
      <rc t="2" v="904"/>
    </bk>
    <bk>
      <rc t="2" v="905"/>
    </bk>
    <bk>
      <rc t="2" v="906"/>
    </bk>
    <bk>
      <rc t="2" v="907"/>
    </bk>
    <bk>
      <rc t="2" v="908"/>
    </bk>
    <bk>
      <rc t="2" v="909"/>
    </bk>
    <bk>
      <rc t="2" v="910"/>
    </bk>
    <bk>
      <rc t="2" v="911"/>
    </bk>
    <bk>
      <rc t="2" v="912"/>
    </bk>
    <bk>
      <rc t="2" v="913"/>
    </bk>
    <bk>
      <rc t="2" v="914"/>
    </bk>
    <bk>
      <rc t="2" v="915"/>
    </bk>
    <bk>
      <rc t="2" v="916"/>
    </bk>
    <bk>
      <rc t="2" v="917"/>
    </bk>
    <bk>
      <rc t="2" v="918"/>
    </bk>
    <bk>
      <rc t="2" v="919"/>
    </bk>
    <bk>
      <rc t="2" v="920"/>
    </bk>
    <bk>
      <rc t="2" v="921"/>
    </bk>
    <bk>
      <rc t="2" v="922"/>
    </bk>
    <bk>
      <rc t="2" v="923"/>
    </bk>
    <bk>
      <rc t="2" v="924"/>
    </bk>
    <bk>
      <rc t="2" v="925"/>
    </bk>
    <bk>
      <rc t="2" v="926"/>
    </bk>
    <bk>
      <rc t="2" v="927"/>
    </bk>
    <bk>
      <rc t="2" v="928"/>
    </bk>
    <bk>
      <rc t="2" v="929"/>
    </bk>
    <bk>
      <rc t="2" v="930"/>
    </bk>
    <bk>
      <rc t="2" v="931"/>
    </bk>
    <bk>
      <rc t="2" v="932"/>
    </bk>
    <bk>
      <rc t="2" v="933"/>
    </bk>
    <bk>
      <rc t="2" v="934"/>
    </bk>
    <bk>
      <rc t="2" v="935"/>
    </bk>
    <bk>
      <rc t="2" v="936"/>
    </bk>
    <bk>
      <rc t="2" v="937"/>
    </bk>
    <bk>
      <rc t="2" v="938"/>
    </bk>
    <bk>
      <rc t="2" v="939"/>
    </bk>
    <bk>
      <rc t="2" v="940"/>
    </bk>
    <bk>
      <rc t="2" v="941"/>
    </bk>
    <bk>
      <rc t="2" v="942"/>
    </bk>
    <bk>
      <rc t="2" v="943"/>
    </bk>
    <bk>
      <rc t="2" v="944"/>
    </bk>
    <bk>
      <rc t="2" v="945"/>
    </bk>
    <bk>
      <rc t="2" v="946"/>
    </bk>
    <bk>
      <rc t="2" v="947"/>
    </bk>
    <bk>
      <rc t="2" v="948"/>
    </bk>
    <bk>
      <rc t="2" v="949"/>
    </bk>
    <bk>
      <rc t="2" v="950"/>
    </bk>
    <bk>
      <rc t="2" v="951"/>
    </bk>
    <bk>
      <rc t="2" v="952"/>
    </bk>
    <bk>
      <rc t="2" v="953"/>
    </bk>
    <bk>
      <rc t="2" v="954"/>
    </bk>
    <bk>
      <rc t="2" v="955"/>
    </bk>
    <bk>
      <rc t="2" v="956"/>
    </bk>
    <bk>
      <rc t="2" v="957"/>
    </bk>
    <bk>
      <rc t="2" v="958"/>
    </bk>
    <bk>
      <rc t="2" v="959"/>
    </bk>
    <bk>
      <rc t="2" v="960"/>
    </bk>
    <bk>
      <rc t="2" v="961"/>
    </bk>
    <bk>
      <rc t="2" v="962"/>
    </bk>
    <bk>
      <rc t="2" v="963"/>
    </bk>
    <bk>
      <rc t="2" v="964"/>
    </bk>
    <bk>
      <rc t="2" v="965"/>
    </bk>
    <bk>
      <rc t="2" v="966"/>
    </bk>
    <bk>
      <rc t="2" v="967"/>
    </bk>
    <bk>
      <rc t="2" v="968"/>
    </bk>
    <bk>
      <rc t="2" v="969"/>
    </bk>
    <bk>
      <rc t="2" v="970"/>
    </bk>
    <bk>
      <rc t="2" v="971"/>
    </bk>
    <bk>
      <rc t="2" v="972"/>
    </bk>
    <bk>
      <rc t="2" v="973"/>
    </bk>
    <bk>
      <rc t="2" v="974"/>
    </bk>
    <bk>
      <rc t="2" v="975"/>
    </bk>
    <bk>
      <rc t="2" v="976"/>
    </bk>
    <bk>
      <rc t="2" v="977"/>
    </bk>
    <bk>
      <rc t="2" v="978"/>
    </bk>
    <bk>
      <rc t="2" v="979"/>
    </bk>
    <bk>
      <rc t="2" v="980"/>
    </bk>
    <bk>
      <rc t="2" v="981"/>
    </bk>
    <bk>
      <rc t="2" v="982"/>
    </bk>
    <bk>
      <rc t="2" v="983"/>
    </bk>
    <bk>
      <rc t="2" v="984"/>
    </bk>
    <bk>
      <rc t="2" v="985"/>
    </bk>
    <bk>
      <rc t="2" v="986"/>
    </bk>
    <bk>
      <rc t="2" v="987"/>
    </bk>
    <bk>
      <rc t="2" v="988"/>
    </bk>
    <bk>
      <rc t="2" v="989"/>
    </bk>
    <bk>
      <rc t="2" v="990"/>
    </bk>
    <bk>
      <rc t="2" v="991"/>
    </bk>
    <bk>
      <rc t="2" v="992"/>
    </bk>
    <bk>
      <rc t="2" v="993"/>
    </bk>
    <bk>
      <rc t="2" v="994"/>
    </bk>
    <bk>
      <rc t="2" v="995"/>
    </bk>
    <bk>
      <rc t="2" v="996"/>
    </bk>
    <bk>
      <rc t="2" v="997"/>
    </bk>
    <bk>
      <rc t="2" v="998"/>
    </bk>
    <bk>
      <rc t="2" v="999"/>
    </bk>
    <bk>
      <rc t="2" v="1000"/>
    </bk>
    <bk>
      <rc t="2" v="1001"/>
    </bk>
    <bk>
      <rc t="2" v="1002"/>
    </bk>
    <bk>
      <rc t="2" v="1003"/>
    </bk>
    <bk>
      <rc t="2" v="1004"/>
    </bk>
    <bk>
      <rc t="2" v="1005"/>
    </bk>
    <bk>
      <rc t="2" v="1006"/>
    </bk>
    <bk>
      <rc t="2" v="1007"/>
    </bk>
    <bk>
      <rc t="2" v="1008"/>
    </bk>
    <bk>
      <rc t="2" v="1009"/>
    </bk>
    <bk>
      <rc t="2" v="1010"/>
    </bk>
    <bk>
      <rc t="2" v="1011"/>
    </bk>
    <bk>
      <rc t="2" v="1012"/>
    </bk>
    <bk>
      <rc t="2" v="1013"/>
    </bk>
    <bk>
      <rc t="2" v="1014"/>
    </bk>
    <bk>
      <rc t="2" v="1015"/>
    </bk>
    <bk>
      <rc t="2" v="1016"/>
    </bk>
    <bk>
      <rc t="2" v="1017"/>
    </bk>
    <bk>
      <rc t="2" v="1018"/>
    </bk>
    <bk>
      <rc t="2" v="1019"/>
    </bk>
    <bk>
      <rc t="2" v="1020"/>
    </bk>
    <bk>
      <rc t="2" v="1021"/>
    </bk>
    <bk>
      <rc t="2" v="1022"/>
    </bk>
    <bk>
      <rc t="2" v="1023"/>
    </bk>
    <bk>
      <rc t="2" v="1024"/>
    </bk>
    <bk>
      <rc t="2" v="1025"/>
    </bk>
    <bk>
      <rc t="2" v="1026"/>
    </bk>
    <bk>
      <rc t="2" v="1027"/>
    </bk>
    <bk>
      <rc t="2" v="1028"/>
    </bk>
    <bk>
      <rc t="2" v="1029"/>
    </bk>
    <bk>
      <rc t="2" v="1030"/>
    </bk>
    <bk>
      <rc t="2" v="1031"/>
    </bk>
    <bk>
      <rc t="2" v="1032"/>
    </bk>
    <bk>
      <rc t="2" v="1033"/>
    </bk>
    <bk>
      <rc t="2" v="1034"/>
    </bk>
    <bk>
      <rc t="2" v="1035"/>
    </bk>
    <bk>
      <rc t="2" v="1036"/>
    </bk>
    <bk>
      <rc t="2" v="1037"/>
    </bk>
    <bk>
      <rc t="2" v="1038"/>
    </bk>
    <bk>
      <rc t="2" v="1039"/>
    </bk>
    <bk>
      <rc t="2" v="1040"/>
    </bk>
    <bk>
      <rc t="2" v="1041"/>
    </bk>
    <bk>
      <rc t="2" v="1042"/>
    </bk>
    <bk>
      <rc t="2" v="1043"/>
    </bk>
    <bk>
      <rc t="2" v="1044"/>
    </bk>
    <bk>
      <rc t="2" v="1045"/>
    </bk>
    <bk>
      <rc t="2" v="1046"/>
    </bk>
    <bk>
      <rc t="2" v="1047"/>
    </bk>
    <bk>
      <rc t="2" v="1048"/>
    </bk>
    <bk>
      <rc t="2" v="1049"/>
    </bk>
    <bk>
      <rc t="2" v="1050"/>
    </bk>
    <bk>
      <rc t="2" v="1051"/>
    </bk>
    <bk>
      <rc t="2" v="1052"/>
    </bk>
    <bk>
      <rc t="2" v="1053"/>
    </bk>
    <bk>
      <rc t="2" v="1054"/>
    </bk>
    <bk>
      <rc t="2" v="1055"/>
    </bk>
    <bk>
      <rc t="2" v="1056"/>
    </bk>
    <bk>
      <rc t="2" v="1057"/>
    </bk>
    <bk>
      <rc t="2" v="1058"/>
    </bk>
    <bk>
      <rc t="2" v="1059"/>
    </bk>
    <bk>
      <rc t="2" v="1060"/>
    </bk>
    <bk>
      <rc t="2" v="1061"/>
    </bk>
    <bk>
      <rc t="2" v="1062"/>
    </bk>
    <bk>
      <rc t="2" v="1063"/>
    </bk>
    <bk>
      <rc t="2" v="1064"/>
    </bk>
    <bk>
      <rc t="2" v="1065"/>
    </bk>
    <bk>
      <rc t="2" v="1066"/>
    </bk>
    <bk>
      <rc t="2" v="1067"/>
    </bk>
    <bk>
      <rc t="2" v="1068"/>
    </bk>
    <bk>
      <rc t="2" v="1069"/>
    </bk>
    <bk>
      <rc t="2" v="1070"/>
    </bk>
    <bk>
      <rc t="2" v="1071"/>
    </bk>
    <bk>
      <rc t="2" v="1072"/>
    </bk>
    <bk>
      <rc t="2" v="1073"/>
    </bk>
    <bk>
      <rc t="2" v="1074"/>
    </bk>
    <bk>
      <rc t="2" v="1075"/>
    </bk>
    <bk>
      <rc t="2" v="1076"/>
    </bk>
    <bk>
      <rc t="2" v="1077"/>
    </bk>
    <bk>
      <rc t="2" v="1078"/>
    </bk>
    <bk>
      <rc t="2" v="1079"/>
    </bk>
    <bk>
      <rc t="2" v="1080"/>
    </bk>
    <bk>
      <rc t="2" v="1081"/>
    </bk>
    <bk>
      <rc t="2" v="1082"/>
    </bk>
    <bk>
      <rc t="2" v="1083"/>
    </bk>
    <bk>
      <rc t="2" v="1084"/>
    </bk>
    <bk>
      <rc t="2" v="1085"/>
    </bk>
    <bk>
      <rc t="2" v="1086"/>
    </bk>
    <bk>
      <rc t="2" v="1087"/>
    </bk>
    <bk>
      <rc t="2" v="1088"/>
    </bk>
    <bk>
      <rc t="2" v="1089"/>
    </bk>
    <bk>
      <rc t="2" v="1090"/>
    </bk>
    <bk>
      <rc t="2" v="1091"/>
    </bk>
    <bk>
      <rc t="2" v="1092"/>
    </bk>
    <bk>
      <rc t="2" v="1093"/>
    </bk>
    <bk>
      <rc t="2" v="1094"/>
    </bk>
    <bk>
      <rc t="2" v="1095"/>
    </bk>
    <bk>
      <rc t="2" v="1096"/>
    </bk>
    <bk>
      <rc t="2" v="1097"/>
    </bk>
    <bk>
      <rc t="2" v="1098"/>
    </bk>
    <bk>
      <rc t="2" v="1099"/>
    </bk>
    <bk>
      <rc t="2" v="1100"/>
    </bk>
    <bk>
      <rc t="2" v="1101"/>
    </bk>
    <bk>
      <rc t="2" v="1102"/>
    </bk>
    <bk>
      <rc t="2" v="1103"/>
    </bk>
    <bk>
      <rc t="2" v="1104"/>
    </bk>
    <bk>
      <rc t="2" v="1105"/>
    </bk>
    <bk>
      <rc t="2" v="1106"/>
    </bk>
    <bk>
      <rc t="2" v="1107"/>
    </bk>
    <bk>
      <rc t="2" v="1108"/>
    </bk>
    <bk>
      <rc t="2" v="1109"/>
    </bk>
    <bk>
      <rc t="2" v="1110"/>
    </bk>
    <bk>
      <rc t="2" v="1111"/>
    </bk>
    <bk>
      <rc t="2" v="1112"/>
    </bk>
    <bk>
      <rc t="2" v="1113"/>
    </bk>
    <bk>
      <rc t="2" v="1114"/>
    </bk>
    <bk>
      <rc t="2" v="1115"/>
    </bk>
    <bk>
      <rc t="2" v="1116"/>
    </bk>
    <bk>
      <rc t="2" v="1117"/>
    </bk>
    <bk>
      <rc t="2" v="1118"/>
    </bk>
    <bk>
      <rc t="2" v="1119"/>
    </bk>
    <bk>
      <rc t="2" v="1120"/>
    </bk>
    <bk>
      <rc t="2" v="1121"/>
    </bk>
    <bk>
      <rc t="2" v="1122"/>
    </bk>
    <bk>
      <rc t="2" v="1123"/>
    </bk>
    <bk>
      <rc t="2" v="1124"/>
    </bk>
    <bk>
      <rc t="2" v="1125"/>
    </bk>
    <bk>
      <rc t="2" v="1126"/>
    </bk>
    <bk>
      <rc t="2" v="1127"/>
    </bk>
    <bk>
      <rc t="2" v="1128"/>
    </bk>
    <bk>
      <rc t="2" v="1129"/>
    </bk>
    <bk>
      <rc t="2" v="1130"/>
    </bk>
    <bk>
      <rc t="2" v="1131"/>
    </bk>
    <bk>
      <rc t="2" v="1132"/>
    </bk>
    <bk>
      <rc t="2" v="1133"/>
    </bk>
    <bk>
      <rc t="2" v="1134"/>
    </bk>
    <bk>
      <rc t="2" v="1135"/>
    </bk>
    <bk>
      <rc t="2" v="1136"/>
    </bk>
    <bk>
      <rc t="2" v="1137"/>
    </bk>
    <bk>
      <rc t="2" v="1138"/>
    </bk>
    <bk>
      <rc t="2" v="1139"/>
    </bk>
    <bk>
      <rc t="2" v="1140"/>
    </bk>
    <bk>
      <rc t="2" v="1141"/>
    </bk>
    <bk>
      <rc t="2" v="1142"/>
    </bk>
    <bk>
      <rc t="2" v="1143"/>
    </bk>
    <bk>
      <rc t="2" v="1144"/>
    </bk>
    <bk>
      <rc t="2" v="1145"/>
    </bk>
    <bk>
      <rc t="2" v="1146"/>
    </bk>
    <bk>
      <rc t="2" v="1147"/>
    </bk>
    <bk>
      <rc t="2" v="1148"/>
    </bk>
    <bk>
      <rc t="2" v="1149"/>
    </bk>
    <bk>
      <rc t="2" v="1150"/>
    </bk>
    <bk>
      <rc t="2" v="1151"/>
    </bk>
    <bk>
      <rc t="2" v="1152"/>
    </bk>
    <bk>
      <rc t="2" v="1153"/>
    </bk>
    <bk>
      <rc t="2" v="1154"/>
    </bk>
    <bk>
      <rc t="2" v="1155"/>
    </bk>
    <bk>
      <rc t="2" v="1156"/>
    </bk>
    <bk>
      <rc t="2" v="1157"/>
    </bk>
    <bk>
      <rc t="2" v="1158"/>
    </bk>
    <bk>
      <rc t="2" v="1159"/>
    </bk>
    <bk>
      <rc t="2" v="1160"/>
    </bk>
    <bk>
      <rc t="2" v="1161"/>
    </bk>
    <bk>
      <rc t="2" v="1162"/>
    </bk>
    <bk>
      <rc t="2" v="1163"/>
    </bk>
    <bk>
      <rc t="2" v="1164"/>
    </bk>
    <bk>
      <rc t="2" v="1165"/>
    </bk>
    <bk>
      <rc t="2" v="1166"/>
    </bk>
    <bk>
      <rc t="2" v="1167"/>
    </bk>
    <bk>
      <rc t="2" v="1168"/>
    </bk>
    <bk>
      <rc t="2" v="1169"/>
    </bk>
    <bk>
      <rc t="2" v="1170"/>
    </bk>
    <bk>
      <rc t="2" v="1171"/>
    </bk>
    <bk>
      <rc t="2" v="1172"/>
    </bk>
    <bk>
      <rc t="2" v="1173"/>
    </bk>
    <bk>
      <rc t="2" v="1174"/>
    </bk>
    <bk>
      <rc t="2" v="1175"/>
    </bk>
    <bk>
      <rc t="2" v="1176"/>
    </bk>
    <bk>
      <rc t="2" v="1177"/>
    </bk>
    <bk>
      <rc t="2" v="1178"/>
    </bk>
    <bk>
      <rc t="2" v="1179"/>
    </bk>
    <bk>
      <rc t="2" v="1180"/>
    </bk>
    <bk>
      <rc t="2" v="1181"/>
    </bk>
    <bk>
      <rc t="2" v="1182"/>
    </bk>
    <bk>
      <rc t="2" v="1183"/>
    </bk>
    <bk>
      <rc t="2" v="1184"/>
    </bk>
    <bk>
      <rc t="2" v="1185"/>
    </bk>
    <bk>
      <rc t="2" v="1186"/>
    </bk>
    <bk>
      <rc t="2" v="1187"/>
    </bk>
    <bk>
      <rc t="2" v="1188"/>
    </bk>
    <bk>
      <rc t="2" v="1189"/>
    </bk>
    <bk>
      <rc t="2" v="1190"/>
    </bk>
    <bk>
      <rc t="2" v="1191"/>
    </bk>
    <bk>
      <rc t="2" v="1192"/>
    </bk>
    <bk>
      <rc t="2" v="1193"/>
    </bk>
    <bk>
      <rc t="2" v="1194"/>
    </bk>
    <bk>
      <rc t="2" v="1195"/>
    </bk>
    <bk>
      <rc t="2" v="1196"/>
    </bk>
    <bk>
      <rc t="2" v="1197"/>
    </bk>
    <bk>
      <rc t="2" v="1198"/>
    </bk>
    <bk>
      <rc t="2" v="1199"/>
    </bk>
    <bk>
      <rc t="2" v="1200"/>
    </bk>
    <bk>
      <rc t="2" v="1201"/>
    </bk>
    <bk>
      <rc t="2" v="1202"/>
    </bk>
    <bk>
      <rc t="2" v="1203"/>
    </bk>
    <bk>
      <rc t="2" v="1204"/>
    </bk>
    <bk>
      <rc t="2" v="1205"/>
    </bk>
    <bk>
      <rc t="2" v="1206"/>
    </bk>
    <bk>
      <rc t="2" v="1207"/>
    </bk>
    <bk>
      <rc t="2" v="1208"/>
    </bk>
    <bk>
      <rc t="2" v="1209"/>
    </bk>
    <bk>
      <rc t="2" v="1210"/>
    </bk>
    <bk>
      <rc t="2" v="1211"/>
    </bk>
    <bk>
      <rc t="2" v="1212"/>
    </bk>
    <bk>
      <rc t="2" v="1213"/>
    </bk>
    <bk>
      <rc t="2" v="1214"/>
    </bk>
    <bk>
      <rc t="2" v="1215"/>
    </bk>
    <bk>
      <rc t="2" v="1216"/>
    </bk>
    <bk>
      <rc t="2" v="1217"/>
    </bk>
    <bk>
      <rc t="2" v="1218"/>
    </bk>
    <bk>
      <rc t="2" v="1219"/>
    </bk>
    <bk>
      <rc t="2" v="1220"/>
    </bk>
    <bk>
      <rc t="2" v="1221"/>
    </bk>
    <bk>
      <rc t="2" v="1222"/>
    </bk>
    <bk>
      <rc t="2" v="1223"/>
    </bk>
    <bk>
      <rc t="2" v="1224"/>
    </bk>
    <bk>
      <rc t="2" v="1225"/>
    </bk>
    <bk>
      <rc t="2" v="1226"/>
    </bk>
    <bk>
      <rc t="2" v="1227"/>
    </bk>
    <bk>
      <rc t="2" v="1228"/>
    </bk>
    <bk>
      <rc t="2" v="1229"/>
    </bk>
    <bk>
      <rc t="2" v="1230"/>
    </bk>
    <bk>
      <rc t="2" v="1231"/>
    </bk>
    <bk>
      <rc t="2" v="1232"/>
    </bk>
    <bk>
      <rc t="2" v="1233"/>
    </bk>
    <bk>
      <rc t="2" v="1234"/>
    </bk>
    <bk>
      <rc t="2" v="1235"/>
    </bk>
    <bk>
      <rc t="2" v="1236"/>
    </bk>
    <bk>
      <rc t="2" v="1237"/>
    </bk>
    <bk>
      <rc t="2" v="1238"/>
    </bk>
    <bk>
      <rc t="2" v="1239"/>
    </bk>
    <bk>
      <rc t="2" v="1240"/>
    </bk>
    <bk>
      <rc t="2" v="1241"/>
    </bk>
    <bk>
      <rc t="2" v="1242"/>
    </bk>
    <bk>
      <rc t="2" v="1243"/>
    </bk>
    <bk>
      <rc t="2" v="1244"/>
    </bk>
    <bk>
      <rc t="2" v="1245"/>
    </bk>
    <bk>
      <rc t="2" v="1246"/>
    </bk>
    <bk>
      <rc t="2" v="1247"/>
    </bk>
    <bk>
      <rc t="2" v="1248"/>
    </bk>
    <bk>
      <rc t="2" v="1249"/>
    </bk>
    <bk>
      <rc t="2" v="1250"/>
    </bk>
    <bk>
      <rc t="2" v="1251"/>
    </bk>
    <bk>
      <rc t="2" v="1252"/>
    </bk>
    <bk>
      <rc t="2" v="1253"/>
    </bk>
    <bk>
      <rc t="2" v="1254"/>
    </bk>
    <bk>
      <rc t="2" v="1255"/>
    </bk>
    <bk>
      <rc t="2" v="1256"/>
    </bk>
    <bk>
      <rc t="2" v="1257"/>
    </bk>
    <bk>
      <rc t="2" v="1258"/>
    </bk>
    <bk>
      <rc t="2" v="1259"/>
    </bk>
    <bk>
      <rc t="2" v="1260"/>
    </bk>
    <bk>
      <rc t="2" v="1261"/>
    </bk>
    <bk>
      <rc t="2" v="1262"/>
    </bk>
    <bk>
      <rc t="2" v="1263"/>
    </bk>
    <bk>
      <rc t="2" v="1264"/>
    </bk>
    <bk>
      <rc t="2" v="1265"/>
    </bk>
    <bk>
      <rc t="2" v="1266"/>
    </bk>
    <bk>
      <rc t="2" v="1267"/>
    </bk>
    <bk>
      <rc t="2" v="1268"/>
    </bk>
    <bk>
      <rc t="2" v="1269"/>
    </bk>
    <bk>
      <rc t="2" v="1270"/>
    </bk>
    <bk>
      <rc t="2" v="1271"/>
    </bk>
    <bk>
      <rc t="2" v="1272"/>
    </bk>
    <bk>
      <rc t="2" v="1273"/>
    </bk>
    <bk>
      <rc t="2" v="1274"/>
    </bk>
    <bk>
      <rc t="2" v="1275"/>
    </bk>
    <bk>
      <rc t="2" v="1276"/>
    </bk>
    <bk>
      <rc t="2" v="1277"/>
    </bk>
    <bk>
      <rc t="2" v="1278"/>
    </bk>
    <bk>
      <rc t="2" v="1279"/>
    </bk>
    <bk>
      <rc t="2" v="1280"/>
    </bk>
    <bk>
      <rc t="2" v="1281"/>
    </bk>
    <bk>
      <rc t="2" v="1282"/>
    </bk>
    <bk>
      <rc t="2" v="1283"/>
    </bk>
    <bk>
      <rc t="2" v="1284"/>
    </bk>
    <bk>
      <rc t="2" v="1285"/>
    </bk>
    <bk>
      <rc t="2" v="1286"/>
    </bk>
    <bk>
      <rc t="2" v="1287"/>
    </bk>
    <bk>
      <rc t="2" v="1288"/>
    </bk>
    <bk>
      <rc t="2" v="1289"/>
    </bk>
    <bk>
      <rc t="2" v="1290"/>
    </bk>
    <bk>
      <rc t="2" v="1291"/>
    </bk>
    <bk>
      <rc t="2" v="1292"/>
    </bk>
    <bk>
      <rc t="2" v="1293"/>
    </bk>
    <bk>
      <rc t="2" v="1294"/>
    </bk>
    <bk>
      <rc t="2" v="1295"/>
    </bk>
    <bk>
      <rc t="2" v="1296"/>
    </bk>
    <bk>
      <rc t="2" v="1297"/>
    </bk>
    <bk>
      <rc t="2" v="1298"/>
    </bk>
    <bk>
      <rc t="2" v="1299"/>
    </bk>
    <bk>
      <rc t="2" v="1300"/>
    </bk>
    <bk>
      <rc t="2" v="1301"/>
    </bk>
    <bk>
      <rc t="2" v="1302"/>
    </bk>
    <bk>
      <rc t="2" v="1303"/>
    </bk>
    <bk>
      <rc t="2" v="1304"/>
    </bk>
    <bk>
      <rc t="2" v="1305"/>
    </bk>
    <bk>
      <rc t="2" v="1306"/>
    </bk>
    <bk>
      <rc t="2" v="1307"/>
    </bk>
    <bk>
      <rc t="2" v="1308"/>
    </bk>
    <bk>
      <rc t="2" v="1309"/>
    </bk>
    <bk>
      <rc t="2" v="1310"/>
    </bk>
    <bk>
      <rc t="2" v="1311"/>
    </bk>
    <bk>
      <rc t="2" v="1312"/>
    </bk>
    <bk>
      <rc t="2" v="1313"/>
    </bk>
    <bk>
      <rc t="2" v="1314"/>
    </bk>
    <bk>
      <rc t="2" v="1315"/>
    </bk>
    <bk>
      <rc t="2" v="1316"/>
    </bk>
    <bk>
      <rc t="2" v="1317"/>
    </bk>
    <bk>
      <rc t="2" v="1318"/>
    </bk>
    <bk>
      <rc t="2" v="1319"/>
    </bk>
    <bk>
      <rc t="2" v="1320"/>
    </bk>
    <bk>
      <rc t="2" v="1321"/>
    </bk>
    <bk>
      <rc t="2" v="1322"/>
    </bk>
    <bk>
      <rc t="2" v="1323"/>
    </bk>
    <bk>
      <rc t="2" v="1324"/>
    </bk>
    <bk>
      <rc t="2" v="1325"/>
    </bk>
    <bk>
      <rc t="2" v="1326"/>
    </bk>
    <bk>
      <rc t="2" v="1327"/>
    </bk>
    <bk>
      <rc t="2" v="1328"/>
    </bk>
    <bk>
      <rc t="2" v="1329"/>
    </bk>
    <bk>
      <rc t="2" v="1330"/>
    </bk>
    <bk>
      <rc t="2" v="1331"/>
    </bk>
    <bk>
      <rc t="2" v="1332"/>
    </bk>
    <bk>
      <rc t="2" v="1333"/>
    </bk>
    <bk>
      <rc t="2" v="1334"/>
    </bk>
    <bk>
      <rc t="2" v="1335"/>
    </bk>
    <bk>
      <rc t="2" v="1336"/>
    </bk>
    <bk>
      <rc t="2" v="1337"/>
    </bk>
    <bk>
      <rc t="2" v="1338"/>
    </bk>
    <bk>
      <rc t="2" v="1339"/>
    </bk>
    <bk>
      <rc t="2" v="1340"/>
    </bk>
    <bk>
      <rc t="2" v="1341"/>
    </bk>
    <bk>
      <rc t="2" v="1342"/>
    </bk>
    <bk>
      <rc t="2" v="1343"/>
    </bk>
    <bk>
      <rc t="2" v="1344"/>
    </bk>
    <bk>
      <rc t="2" v="1345"/>
    </bk>
    <bk>
      <rc t="2" v="1346"/>
    </bk>
    <bk>
      <rc t="2" v="1347"/>
    </bk>
    <bk>
      <rc t="2" v="1348"/>
    </bk>
    <bk>
      <rc t="2" v="1349"/>
    </bk>
    <bk>
      <rc t="2" v="1350"/>
    </bk>
    <bk>
      <rc t="2" v="1351"/>
    </bk>
    <bk>
      <rc t="2" v="1352"/>
    </bk>
    <bk>
      <rc t="2" v="1353"/>
    </bk>
    <bk>
      <rc t="2" v="1354"/>
    </bk>
    <bk>
      <rc t="2" v="1355"/>
    </bk>
    <bk>
      <rc t="2" v="1356"/>
    </bk>
    <bk>
      <rc t="2" v="1357"/>
    </bk>
    <bk>
      <rc t="2" v="1358"/>
    </bk>
    <bk>
      <rc t="2" v="1359"/>
    </bk>
    <bk>
      <rc t="2" v="1360"/>
    </bk>
    <bk>
      <rc t="2" v="1361"/>
    </bk>
    <bk>
      <rc t="2" v="1362"/>
    </bk>
    <bk>
      <rc t="2" v="1363"/>
    </bk>
    <bk>
      <rc t="2" v="1364"/>
    </bk>
    <bk>
      <rc t="2" v="1365"/>
    </bk>
    <bk>
      <rc t="2" v="1366"/>
    </bk>
    <bk>
      <rc t="2" v="1367"/>
    </bk>
    <bk>
      <rc t="2" v="1368"/>
    </bk>
    <bk>
      <rc t="2" v="1369"/>
    </bk>
    <bk>
      <rc t="2" v="1370"/>
    </bk>
    <bk>
      <rc t="2" v="1371"/>
    </bk>
    <bk>
      <rc t="2" v="1372"/>
    </bk>
    <bk>
      <rc t="2" v="1373"/>
    </bk>
    <bk>
      <rc t="2" v="1374"/>
    </bk>
    <bk>
      <rc t="2" v="1375"/>
    </bk>
    <bk>
      <rc t="2" v="1376"/>
    </bk>
    <bk>
      <rc t="2" v="1377"/>
    </bk>
    <bk>
      <rc t="2" v="1378"/>
    </bk>
    <bk>
      <rc t="2" v="1379"/>
    </bk>
    <bk>
      <rc t="2" v="1380"/>
    </bk>
    <bk>
      <rc t="2" v="1381"/>
    </bk>
    <bk>
      <rc t="2" v="1382"/>
    </bk>
    <bk>
      <rc t="2" v="1383"/>
    </bk>
    <bk>
      <rc t="2" v="1384"/>
    </bk>
    <bk>
      <rc t="2" v="1385"/>
    </bk>
    <bk>
      <rc t="2" v="1386"/>
    </bk>
    <bk>
      <rc t="2" v="1387"/>
    </bk>
    <bk>
      <rc t="2" v="1388"/>
    </bk>
    <bk>
      <rc t="2" v="1389"/>
    </bk>
    <bk>
      <rc t="2" v="1390"/>
    </bk>
    <bk>
      <rc t="2" v="1391"/>
    </bk>
    <bk>
      <rc t="2" v="1392"/>
    </bk>
    <bk>
      <rc t="2" v="1393"/>
    </bk>
    <bk>
      <rc t="2" v="1394"/>
    </bk>
    <bk>
      <rc t="2" v="1395"/>
    </bk>
    <bk>
      <rc t="2" v="1396"/>
    </bk>
    <bk>
      <rc t="2" v="1397"/>
    </bk>
    <bk>
      <rc t="2" v="1398"/>
    </bk>
    <bk>
      <rc t="2" v="1399"/>
    </bk>
    <bk>
      <rc t="2" v="1400"/>
    </bk>
    <bk>
      <rc t="2" v="1401"/>
    </bk>
    <bk>
      <rc t="2" v="1402"/>
    </bk>
    <bk>
      <rc t="2" v="1403"/>
    </bk>
    <bk>
      <rc t="2" v="1404"/>
    </bk>
    <bk>
      <rc t="2" v="1405"/>
    </bk>
    <bk>
      <rc t="2" v="1406"/>
    </bk>
    <bk>
      <rc t="2" v="1407"/>
    </bk>
    <bk>
      <rc t="2" v="1408"/>
    </bk>
    <bk>
      <rc t="2" v="1409"/>
    </bk>
    <bk>
      <rc t="2" v="1410"/>
    </bk>
    <bk>
      <rc t="2" v="1411"/>
    </bk>
    <bk>
      <rc t="2" v="1412"/>
    </bk>
    <bk>
      <rc t="2" v="1413"/>
    </bk>
    <bk>
      <rc t="2" v="1414"/>
    </bk>
    <bk>
      <rc t="2" v="1415"/>
    </bk>
    <bk>
      <rc t="2" v="1416"/>
    </bk>
    <bk>
      <rc t="2" v="1417"/>
    </bk>
    <bk>
      <rc t="2" v="1418"/>
    </bk>
    <bk>
      <rc t="2" v="1419"/>
    </bk>
    <bk>
      <rc t="2" v="1420"/>
    </bk>
    <bk>
      <rc t="2" v="1421"/>
    </bk>
    <bk>
      <rc t="2" v="1422"/>
    </bk>
    <bk>
      <rc t="2" v="1423"/>
    </bk>
    <bk>
      <rc t="2" v="1424"/>
    </bk>
    <bk>
      <rc t="2" v="1425"/>
    </bk>
    <bk>
      <rc t="2" v="1426"/>
    </bk>
    <bk>
      <rc t="2" v="1427"/>
    </bk>
    <bk>
      <rc t="2" v="1428"/>
    </bk>
    <bk>
      <rc t="2" v="1429"/>
    </bk>
    <bk>
      <rc t="2" v="1430"/>
    </bk>
    <bk>
      <rc t="2" v="1431"/>
    </bk>
    <bk>
      <rc t="2" v="1432"/>
    </bk>
    <bk>
      <rc t="2" v="1433"/>
    </bk>
    <bk>
      <rc t="2" v="1434"/>
    </bk>
    <bk>
      <rc t="2" v="1435"/>
    </bk>
    <bk>
      <rc t="2" v="1436"/>
    </bk>
    <bk>
      <rc t="2" v="1437"/>
    </bk>
    <bk>
      <rc t="2" v="1438"/>
    </bk>
    <bk>
      <rc t="2" v="1439"/>
    </bk>
    <bk>
      <rc t="2" v="1440"/>
    </bk>
    <bk>
      <rc t="2" v="1441"/>
    </bk>
    <bk>
      <rc t="2" v="1442"/>
    </bk>
    <bk>
      <rc t="2" v="1443"/>
    </bk>
    <bk>
      <rc t="2" v="1444"/>
    </bk>
    <bk>
      <rc t="2" v="1445"/>
    </bk>
    <bk>
      <rc t="2" v="1446"/>
    </bk>
    <bk>
      <rc t="2" v="1447"/>
    </bk>
    <bk>
      <rc t="2" v="1448"/>
    </bk>
    <bk>
      <rc t="2" v="1449"/>
    </bk>
    <bk>
      <rc t="2" v="1450"/>
    </bk>
    <bk>
      <rc t="2" v="1451"/>
    </bk>
    <bk>
      <rc t="2" v="1452"/>
    </bk>
    <bk>
      <rc t="2" v="1453"/>
    </bk>
    <bk>
      <rc t="2" v="1454"/>
    </bk>
    <bk>
      <rc t="2" v="1455"/>
    </bk>
    <bk>
      <rc t="2" v="1456"/>
    </bk>
    <bk>
      <rc t="2" v="1457"/>
    </bk>
    <bk>
      <rc t="2" v="1458"/>
    </bk>
    <bk>
      <rc t="2" v="1459"/>
    </bk>
    <bk>
      <rc t="2" v="1460"/>
    </bk>
    <bk>
      <rc t="2" v="1461"/>
    </bk>
    <bk>
      <rc t="2" v="1462"/>
    </bk>
    <bk>
      <rc t="2" v="1463"/>
    </bk>
    <bk>
      <rc t="2" v="1464"/>
    </bk>
    <bk>
      <rc t="2" v="1465"/>
    </bk>
    <bk>
      <rc t="2" v="1466"/>
    </bk>
    <bk>
      <rc t="2" v="1467"/>
    </bk>
    <bk>
      <rc t="2" v="1468"/>
    </bk>
    <bk>
      <rc t="2" v="1469"/>
    </bk>
    <bk>
      <rc t="2" v="1470"/>
    </bk>
    <bk>
      <rc t="2" v="1471"/>
    </bk>
    <bk>
      <rc t="2" v="1472"/>
    </bk>
    <bk>
      <rc t="2" v="1473"/>
    </bk>
    <bk>
      <rc t="2" v="1474"/>
    </bk>
    <bk>
      <rc t="2" v="1475"/>
    </bk>
    <bk>
      <rc t="2" v="1476"/>
    </bk>
    <bk>
      <rc t="2" v="1477"/>
    </bk>
    <bk>
      <rc t="2" v="1478"/>
    </bk>
    <bk>
      <rc t="2" v="1479"/>
    </bk>
    <bk>
      <rc t="2" v="1480"/>
    </bk>
    <bk>
      <rc t="2" v="1481"/>
    </bk>
    <bk>
      <rc t="2" v="1482"/>
    </bk>
    <bk>
      <rc t="2" v="1483"/>
    </bk>
    <bk>
      <rc t="2" v="1484"/>
    </bk>
    <bk>
      <rc t="2" v="1485"/>
    </bk>
    <bk>
      <rc t="2" v="1486"/>
    </bk>
    <bk>
      <rc t="2" v="1487"/>
    </bk>
    <bk>
      <rc t="2" v="1488"/>
    </bk>
    <bk>
      <rc t="2" v="1489"/>
    </bk>
    <bk>
      <rc t="2" v="1490"/>
    </bk>
    <bk>
      <rc t="2" v="1491"/>
    </bk>
    <bk>
      <rc t="2" v="1492"/>
    </bk>
    <bk>
      <rc t="2" v="1493"/>
    </bk>
    <bk>
      <rc t="2" v="1494"/>
    </bk>
    <bk>
      <rc t="2" v="1495"/>
    </bk>
    <bk>
      <rc t="2" v="1496"/>
    </bk>
    <bk>
      <rc t="2" v="1497"/>
    </bk>
    <bk>
      <rc t="2" v="1498"/>
    </bk>
    <bk>
      <rc t="2" v="1499"/>
    </bk>
    <bk>
      <rc t="2" v="1500"/>
    </bk>
    <bk>
      <rc t="2" v="1501"/>
    </bk>
    <bk>
      <rc t="2" v="1502"/>
    </bk>
    <bk>
      <rc t="2" v="1503"/>
    </bk>
    <bk>
      <rc t="2" v="1504"/>
    </bk>
    <bk>
      <rc t="2" v="1505"/>
    </bk>
    <bk>
      <rc t="2" v="1506"/>
    </bk>
    <bk>
      <rc t="2" v="1507"/>
    </bk>
    <bk>
      <rc t="2" v="1508"/>
    </bk>
    <bk>
      <rc t="2" v="1509"/>
    </bk>
    <bk>
      <rc t="2" v="1510"/>
    </bk>
    <bk>
      <rc t="2" v="1511"/>
    </bk>
    <bk>
      <rc t="2" v="1512"/>
    </bk>
    <bk>
      <rc t="2" v="1513"/>
    </bk>
    <bk>
      <rc t="2" v="1514"/>
    </bk>
    <bk>
      <rc t="2" v="1515"/>
    </bk>
    <bk>
      <rc t="2" v="1516"/>
    </bk>
    <bk>
      <rc t="2" v="1517"/>
    </bk>
    <bk>
      <rc t="2" v="1518"/>
    </bk>
    <bk>
      <rc t="2" v="1519"/>
    </bk>
    <bk>
      <rc t="2" v="1520"/>
    </bk>
    <bk>
      <rc t="2" v="1521"/>
    </bk>
    <bk>
      <rc t="2" v="1522"/>
    </bk>
    <bk>
      <rc t="2" v="1523"/>
    </bk>
    <bk>
      <rc t="2" v="1524"/>
    </bk>
    <bk>
      <rc t="2" v="1525"/>
    </bk>
    <bk>
      <rc t="2" v="1526"/>
    </bk>
    <bk>
      <rc t="2" v="1527"/>
    </bk>
    <bk>
      <rc t="2" v="1528"/>
    </bk>
    <bk>
      <rc t="2" v="1529"/>
    </bk>
    <bk>
      <rc t="2" v="1530"/>
    </bk>
    <bk>
      <rc t="2" v="1531"/>
    </bk>
    <bk>
      <rc t="2" v="1532"/>
    </bk>
    <bk>
      <rc t="2" v="1533"/>
    </bk>
    <bk>
      <rc t="2" v="1534"/>
    </bk>
    <bk>
      <rc t="2" v="1535"/>
    </bk>
    <bk>
      <rc t="2" v="1536"/>
    </bk>
    <bk>
      <rc t="2" v="1537"/>
    </bk>
    <bk>
      <rc t="2" v="1538"/>
    </bk>
    <bk>
      <rc t="2" v="1539"/>
    </bk>
    <bk>
      <rc t="2" v="1540"/>
    </bk>
    <bk>
      <rc t="2" v="1541"/>
    </bk>
    <bk>
      <rc t="2" v="1542"/>
    </bk>
    <bk>
      <rc t="2" v="1543"/>
    </bk>
    <bk>
      <rc t="2" v="1544"/>
    </bk>
    <bk>
      <rc t="2" v="1545"/>
    </bk>
    <bk>
      <rc t="2" v="1546"/>
    </bk>
    <bk>
      <rc t="2" v="1547"/>
    </bk>
    <bk>
      <rc t="2" v="1548"/>
    </bk>
    <bk>
      <rc t="2" v="1549"/>
    </bk>
    <bk>
      <rc t="2" v="1550"/>
    </bk>
    <bk>
      <rc t="2" v="1551"/>
    </bk>
    <bk>
      <rc t="2" v="1552"/>
    </bk>
    <bk>
      <rc t="2" v="1553"/>
    </bk>
    <bk>
      <rc t="2" v="1554"/>
    </bk>
    <bk>
      <rc t="2" v="1555"/>
    </bk>
    <bk>
      <rc t="2" v="1556"/>
    </bk>
    <bk>
      <rc t="2" v="1557"/>
    </bk>
    <bk>
      <rc t="2" v="1558"/>
    </bk>
    <bk>
      <rc t="2" v="1559"/>
    </bk>
    <bk>
      <rc t="2" v="1560"/>
    </bk>
    <bk>
      <rc t="2" v="1561"/>
    </bk>
    <bk>
      <rc t="2" v="1562"/>
    </bk>
    <bk>
      <rc t="2" v="1563"/>
    </bk>
    <bk>
      <rc t="2" v="1564"/>
    </bk>
    <bk>
      <rc t="2" v="1565"/>
    </bk>
    <bk>
      <rc t="2" v="1566"/>
    </bk>
    <bk>
      <rc t="2" v="1567"/>
    </bk>
    <bk>
      <rc t="2" v="1568"/>
    </bk>
    <bk>
      <rc t="2" v="1569"/>
    </bk>
    <bk>
      <rc t="2" v="1570"/>
    </bk>
    <bk>
      <rc t="2" v="1571"/>
    </bk>
    <bk>
      <rc t="2" v="1572"/>
    </bk>
    <bk>
      <rc t="2" v="1573"/>
    </bk>
    <bk>
      <rc t="2" v="1574"/>
    </bk>
    <bk>
      <rc t="2" v="1575"/>
    </bk>
    <bk>
      <rc t="2" v="1576"/>
    </bk>
    <bk>
      <rc t="2" v="1577"/>
    </bk>
    <bk>
      <rc t="2" v="1578"/>
    </bk>
    <bk>
      <rc t="2" v="1579"/>
    </bk>
    <bk>
      <rc t="2" v="1580"/>
    </bk>
    <bk>
      <rc t="2" v="1581"/>
    </bk>
    <bk>
      <rc t="2" v="1582"/>
    </bk>
    <bk>
      <rc t="2" v="1583"/>
    </bk>
    <bk>
      <rc t="2" v="1584"/>
    </bk>
    <bk>
      <rc t="2" v="1585"/>
    </bk>
    <bk>
      <rc t="2" v="1586"/>
    </bk>
    <bk>
      <rc t="2" v="1587"/>
    </bk>
    <bk>
      <rc t="2" v="1588"/>
    </bk>
    <bk>
      <rc t="2" v="1589"/>
    </bk>
    <bk>
      <rc t="2" v="1590"/>
    </bk>
    <bk>
      <rc t="2" v="1591"/>
    </bk>
    <bk>
      <rc t="2" v="1592"/>
    </bk>
    <bk>
      <rc t="2" v="1593"/>
    </bk>
    <bk>
      <rc t="2" v="1594"/>
    </bk>
    <bk>
      <rc t="2" v="1595"/>
    </bk>
    <bk>
      <rc t="2" v="1596"/>
    </bk>
    <bk>
      <rc t="2" v="1597"/>
    </bk>
    <bk>
      <rc t="2" v="1598"/>
    </bk>
    <bk>
      <rc t="2" v="1599"/>
    </bk>
    <bk>
      <rc t="2" v="1600"/>
    </bk>
    <bk>
      <rc t="2" v="1601"/>
    </bk>
    <bk>
      <rc t="2" v="1602"/>
    </bk>
    <bk>
      <rc t="2" v="1603"/>
    </bk>
    <bk>
      <rc t="2" v="1604"/>
    </bk>
    <bk>
      <rc t="2" v="1605"/>
    </bk>
    <bk>
      <rc t="2" v="1606"/>
    </bk>
    <bk>
      <rc t="2" v="1607"/>
    </bk>
    <bk>
      <rc t="2" v="1608"/>
    </bk>
    <bk>
      <rc t="2" v="1609"/>
    </bk>
    <bk>
      <rc t="2" v="1610"/>
    </bk>
    <bk>
      <rc t="2" v="1611"/>
    </bk>
    <bk>
      <rc t="2" v="1612"/>
    </bk>
    <bk>
      <rc t="2" v="1613"/>
    </bk>
    <bk>
      <rc t="2" v="1614"/>
    </bk>
    <bk>
      <rc t="2" v="1615"/>
    </bk>
    <bk>
      <rc t="2" v="1616"/>
    </bk>
    <bk>
      <rc t="2" v="1617"/>
    </bk>
    <bk>
      <rc t="2" v="1618"/>
    </bk>
    <bk>
      <rc t="2" v="1619"/>
    </bk>
    <bk>
      <rc t="2" v="1620"/>
    </bk>
    <bk>
      <rc t="2" v="1621"/>
    </bk>
    <bk>
      <rc t="2" v="1622"/>
    </bk>
    <bk>
      <rc t="2" v="1623"/>
    </bk>
    <bk>
      <rc t="2" v="1624"/>
    </bk>
    <bk>
      <rc t="2" v="1625"/>
    </bk>
    <bk>
      <rc t="2" v="1626"/>
    </bk>
    <bk>
      <rc t="2" v="1627"/>
    </bk>
    <bk>
      <rc t="2" v="1628"/>
    </bk>
    <bk>
      <rc t="2" v="1629"/>
    </bk>
    <bk>
      <rc t="2" v="1630"/>
    </bk>
    <bk>
      <rc t="2" v="1631"/>
    </bk>
    <bk>
      <rc t="2" v="1632"/>
    </bk>
    <bk>
      <rc t="2" v="1633"/>
    </bk>
    <bk>
      <rc t="2" v="1634"/>
    </bk>
    <bk>
      <rc t="2" v="1635"/>
    </bk>
    <bk>
      <rc t="2" v="1636"/>
    </bk>
    <bk>
      <rc t="2" v="1637"/>
    </bk>
    <bk>
      <rc t="2" v="1638"/>
    </bk>
    <bk>
      <rc t="2" v="1639"/>
    </bk>
    <bk>
      <rc t="2" v="1640"/>
    </bk>
    <bk>
      <rc t="2" v="1641"/>
    </bk>
    <bk>
      <rc t="2" v="1642"/>
    </bk>
    <bk>
      <rc t="2" v="1643"/>
    </bk>
    <bk>
      <rc t="2" v="1644"/>
    </bk>
    <bk>
      <rc t="2" v="1645"/>
    </bk>
    <bk>
      <rc t="2" v="1646"/>
    </bk>
    <bk>
      <rc t="2" v="1647"/>
    </bk>
    <bk>
      <rc t="2" v="1648"/>
    </bk>
    <bk>
      <rc t="2" v="1649"/>
    </bk>
    <bk>
      <rc t="2" v="1650"/>
    </bk>
    <bk>
      <rc t="2" v="1651"/>
    </bk>
    <bk>
      <rc t="2" v="1652"/>
    </bk>
    <bk>
      <rc t="2" v="1653"/>
    </bk>
    <bk>
      <rc t="2" v="1654"/>
    </bk>
    <bk>
      <rc t="2" v="1655"/>
    </bk>
    <bk>
      <rc t="2" v="1656"/>
    </bk>
    <bk>
      <rc t="2" v="1657"/>
    </bk>
    <bk>
      <rc t="2" v="1658"/>
    </bk>
    <bk>
      <rc t="2" v="1659"/>
    </bk>
    <bk>
      <rc t="2" v="1660"/>
    </bk>
    <bk>
      <rc t="2" v="1661"/>
    </bk>
    <bk>
      <rc t="2" v="1662"/>
    </bk>
    <bk>
      <rc t="2" v="1663"/>
    </bk>
    <bk>
      <rc t="2" v="1664"/>
    </bk>
    <bk>
      <rc t="2" v="1665"/>
    </bk>
    <bk>
      <rc t="2" v="1666"/>
    </bk>
    <bk>
      <rc t="2" v="1667"/>
    </bk>
    <bk>
      <rc t="2" v="1668"/>
    </bk>
    <bk>
      <rc t="2" v="1669"/>
    </bk>
    <bk>
      <rc t="2" v="1670"/>
    </bk>
    <bk>
      <rc t="2" v="1671"/>
    </bk>
    <bk>
      <rc t="2" v="1672"/>
    </bk>
    <bk>
      <rc t="2" v="1673"/>
    </bk>
    <bk>
      <rc t="2" v="1674"/>
    </bk>
    <bk>
      <rc t="2" v="1675"/>
    </bk>
    <bk>
      <rc t="2" v="1676"/>
    </bk>
    <bk>
      <rc t="2" v="1677"/>
    </bk>
    <bk>
      <rc t="2" v="1678"/>
    </bk>
    <bk>
      <rc t="2" v="1679"/>
    </bk>
    <bk>
      <rc t="2" v="1680"/>
    </bk>
    <bk>
      <rc t="2" v="1681"/>
    </bk>
    <bk>
      <rc t="2" v="1682"/>
    </bk>
    <bk>
      <rc t="2" v="1683"/>
    </bk>
    <bk>
      <rc t="2" v="1684"/>
    </bk>
    <bk>
      <rc t="2" v="1685"/>
    </bk>
    <bk>
      <rc t="2" v="1686"/>
    </bk>
    <bk>
      <rc t="2" v="1687"/>
    </bk>
    <bk>
      <rc t="2" v="1688"/>
    </bk>
    <bk>
      <rc t="2" v="1689"/>
    </bk>
    <bk>
      <rc t="2" v="1690"/>
    </bk>
    <bk>
      <rc t="2" v="1691"/>
    </bk>
    <bk>
      <rc t="2" v="1692"/>
    </bk>
    <bk>
      <rc t="2" v="1693"/>
    </bk>
    <bk>
      <rc t="2" v="1694"/>
    </bk>
    <bk>
      <rc t="2" v="1695"/>
    </bk>
    <bk>
      <rc t="2" v="1696"/>
    </bk>
    <bk>
      <rc t="2" v="1697"/>
    </bk>
    <bk>
      <rc t="2" v="1698"/>
    </bk>
    <bk>
      <rc t="2" v="1699"/>
    </bk>
    <bk>
      <rc t="2" v="1700"/>
    </bk>
    <bk>
      <rc t="2" v="1701"/>
    </bk>
    <bk>
      <rc t="2" v="1702"/>
    </bk>
    <bk>
      <rc t="2" v="1703"/>
    </bk>
    <bk>
      <rc t="2" v="1704"/>
    </bk>
    <bk>
      <rc t="2" v="1705"/>
    </bk>
    <bk>
      <rc t="2" v="1706"/>
    </bk>
    <bk>
      <rc t="2" v="1707"/>
    </bk>
    <bk>
      <rc t="2" v="1708"/>
    </bk>
    <bk>
      <rc t="2" v="1709"/>
    </bk>
    <bk>
      <rc t="2" v="1710"/>
    </bk>
    <bk>
      <rc t="2" v="1711"/>
    </bk>
    <bk>
      <rc t="2" v="1712"/>
    </bk>
    <bk>
      <rc t="2" v="1713"/>
    </bk>
    <bk>
      <rc t="2" v="1714"/>
    </bk>
    <bk>
      <rc t="2" v="1715"/>
    </bk>
    <bk>
      <rc t="2" v="1716"/>
    </bk>
    <bk>
      <rc t="2" v="1717"/>
    </bk>
    <bk>
      <rc t="2" v="1718"/>
    </bk>
    <bk>
      <rc t="2" v="1719"/>
    </bk>
    <bk>
      <rc t="2" v="1720"/>
    </bk>
    <bk>
      <rc t="2" v="1721"/>
    </bk>
    <bk>
      <rc t="2" v="1722"/>
    </bk>
    <bk>
      <rc t="2" v="1723"/>
    </bk>
    <bk>
      <rc t="2" v="1724"/>
    </bk>
    <bk>
      <rc t="2" v="1725"/>
    </bk>
    <bk>
      <rc t="2" v="1726"/>
    </bk>
    <bk>
      <rc t="2" v="1727"/>
    </bk>
    <bk>
      <rc t="2" v="1728"/>
    </bk>
    <bk>
      <rc t="2" v="1729"/>
    </bk>
    <bk>
      <rc t="2" v="1730"/>
    </bk>
    <bk>
      <rc t="2" v="1731"/>
    </bk>
    <bk>
      <rc t="2" v="1732"/>
    </bk>
    <bk>
      <rc t="2" v="1733"/>
    </bk>
    <bk>
      <rc t="2" v="1734"/>
    </bk>
    <bk>
      <rc t="2" v="1735"/>
    </bk>
    <bk>
      <rc t="2" v="1736"/>
    </bk>
    <bk>
      <rc t="2" v="1737"/>
    </bk>
    <bk>
      <rc t="2" v="1738"/>
    </bk>
    <bk>
      <rc t="2" v="1739"/>
    </bk>
    <bk>
      <rc t="2" v="1740"/>
    </bk>
    <bk>
      <rc t="2" v="1741"/>
    </bk>
    <bk>
      <rc t="2" v="1742"/>
    </bk>
    <bk>
      <rc t="2" v="1743"/>
    </bk>
    <bk>
      <rc t="2" v="1744"/>
    </bk>
    <bk>
      <rc t="2" v="1745"/>
    </bk>
    <bk>
      <rc t="2" v="1746"/>
    </bk>
    <bk>
      <rc t="2" v="1747"/>
    </bk>
    <bk>
      <rc t="2" v="1748"/>
    </bk>
    <bk>
      <rc t="2" v="1749"/>
    </bk>
    <bk>
      <rc t="2" v="1750"/>
    </bk>
    <bk>
      <rc t="2" v="1751"/>
    </bk>
    <bk>
      <rc t="2" v="1752"/>
    </bk>
    <bk>
      <rc t="2" v="1753"/>
    </bk>
    <bk>
      <rc t="2" v="1754"/>
    </bk>
    <bk>
      <rc t="2" v="1755"/>
    </bk>
    <bk>
      <rc t="2" v="1756"/>
    </bk>
    <bk>
      <rc t="2" v="1757"/>
    </bk>
    <bk>
      <rc t="2" v="1758"/>
    </bk>
    <bk>
      <rc t="2" v="1759"/>
    </bk>
    <bk>
      <rc t="2" v="1760"/>
    </bk>
    <bk>
      <rc t="2" v="1761"/>
    </bk>
    <bk>
      <rc t="2" v="1762"/>
    </bk>
    <bk>
      <rc t="2" v="1763"/>
    </bk>
    <bk>
      <rc t="2" v="1764"/>
    </bk>
    <bk>
      <rc t="2" v="1765"/>
    </bk>
    <bk>
      <rc t="2" v="1766"/>
    </bk>
    <bk>
      <rc t="2" v="1767"/>
    </bk>
    <bk>
      <rc t="2" v="1768"/>
    </bk>
    <bk>
      <rc t="2" v="1769"/>
    </bk>
    <bk>
      <rc t="2" v="1770"/>
    </bk>
    <bk>
      <rc t="2" v="1771"/>
    </bk>
    <bk>
      <rc t="2" v="1772"/>
    </bk>
    <bk>
      <rc t="2" v="1773"/>
    </bk>
    <bk>
      <rc t="2" v="1774"/>
    </bk>
    <bk>
      <rc t="2" v="1775"/>
    </bk>
    <bk>
      <rc t="2" v="1776"/>
    </bk>
    <bk>
      <rc t="2" v="1777"/>
    </bk>
    <bk>
      <rc t="2" v="1778"/>
    </bk>
    <bk>
      <rc t="2" v="1779"/>
    </bk>
    <bk>
      <rc t="2" v="1780"/>
    </bk>
    <bk>
      <rc t="2" v="1781"/>
    </bk>
    <bk>
      <rc t="2" v="1782"/>
    </bk>
    <bk>
      <rc t="2" v="1783"/>
    </bk>
    <bk>
      <rc t="2" v="1784"/>
    </bk>
    <bk>
      <rc t="2" v="1785"/>
    </bk>
    <bk>
      <rc t="2" v="1786"/>
    </bk>
    <bk>
      <rc t="2" v="1787"/>
    </bk>
    <bk>
      <rc t="2" v="1788"/>
    </bk>
    <bk>
      <rc t="2" v="1789"/>
    </bk>
    <bk>
      <rc t="2" v="1790"/>
    </bk>
    <bk>
      <rc t="2" v="1791"/>
    </bk>
    <bk>
      <rc t="2" v="1792"/>
    </bk>
    <bk>
      <rc t="2" v="1793"/>
    </bk>
    <bk>
      <rc t="2" v="1794"/>
    </bk>
    <bk>
      <rc t="2" v="1795"/>
    </bk>
    <bk>
      <rc t="2" v="1796"/>
    </bk>
    <bk>
      <rc t="2" v="1797"/>
    </bk>
    <bk>
      <rc t="2" v="1798"/>
    </bk>
    <bk>
      <rc t="2" v="1799"/>
    </bk>
    <bk>
      <rc t="2" v="1800"/>
    </bk>
    <bk>
      <rc t="2" v="1801"/>
    </bk>
    <bk>
      <rc t="2" v="1802"/>
    </bk>
    <bk>
      <rc t="2" v="1803"/>
    </bk>
    <bk>
      <rc t="2" v="1804"/>
    </bk>
    <bk>
      <rc t="2" v="1805"/>
    </bk>
    <bk>
      <rc t="2" v="1806"/>
    </bk>
    <bk>
      <rc t="2" v="1807"/>
    </bk>
    <bk>
      <rc t="2" v="1808"/>
    </bk>
    <bk>
      <rc t="2" v="1809"/>
    </bk>
    <bk>
      <rc t="2" v="1810"/>
    </bk>
    <bk>
      <rc t="2" v="1811"/>
    </bk>
    <bk>
      <rc t="2" v="1812"/>
    </bk>
    <bk>
      <rc t="2" v="1813"/>
    </bk>
    <bk>
      <rc t="2" v="1814"/>
    </bk>
    <bk>
      <rc t="2" v="1815"/>
    </bk>
    <bk>
      <rc t="2" v="1816"/>
    </bk>
    <bk>
      <rc t="2" v="1817"/>
    </bk>
    <bk>
      <rc t="2" v="1818"/>
    </bk>
    <bk>
      <rc t="2" v="1819"/>
    </bk>
    <bk>
      <rc t="2" v="1820"/>
    </bk>
    <bk>
      <rc t="2" v="1821"/>
    </bk>
    <bk>
      <rc t="2" v="1822"/>
    </bk>
    <bk>
      <rc t="2" v="1823"/>
    </bk>
    <bk>
      <rc t="2" v="1824"/>
    </bk>
    <bk>
      <rc t="2" v="1825"/>
    </bk>
    <bk>
      <rc t="2" v="1826"/>
    </bk>
    <bk>
      <rc t="2" v="1827"/>
    </bk>
    <bk>
      <rc t="2" v="1828"/>
    </bk>
    <bk>
      <rc t="2" v="1829"/>
    </bk>
    <bk>
      <rc t="2" v="1830"/>
    </bk>
    <bk>
      <rc t="2" v="1831"/>
    </bk>
    <bk>
      <rc t="2" v="1832"/>
    </bk>
    <bk>
      <rc t="2" v="1833"/>
    </bk>
    <bk>
      <rc t="2" v="1834"/>
    </bk>
    <bk>
      <rc t="2" v="1835"/>
    </bk>
    <bk>
      <rc t="2" v="1836"/>
    </bk>
    <bk>
      <rc t="2" v="1837"/>
    </bk>
    <bk>
      <rc t="2" v="1838"/>
    </bk>
    <bk>
      <rc t="2" v="1839"/>
    </bk>
    <bk>
      <rc t="2" v="1840"/>
    </bk>
    <bk>
      <rc t="2" v="1841"/>
    </bk>
    <bk>
      <rc t="2" v="1842"/>
    </bk>
    <bk>
      <rc t="2" v="1843"/>
    </bk>
    <bk>
      <rc t="2" v="1844"/>
    </bk>
    <bk>
      <rc t="2" v="1845"/>
    </bk>
    <bk>
      <rc t="2" v="1846"/>
    </bk>
    <bk>
      <rc t="2" v="1847"/>
    </bk>
    <bk>
      <rc t="2" v="1848"/>
    </bk>
    <bk>
      <rc t="2" v="1849"/>
    </bk>
    <bk>
      <rc t="2" v="1850"/>
    </bk>
    <bk>
      <rc t="2" v="1851"/>
    </bk>
    <bk>
      <rc t="2" v="1852"/>
    </bk>
    <bk>
      <rc t="2" v="1853"/>
    </bk>
    <bk>
      <rc t="2" v="1854"/>
    </bk>
    <bk>
      <rc t="2" v="1855"/>
    </bk>
    <bk>
      <rc t="2" v="1856"/>
    </bk>
    <bk>
      <rc t="2" v="1857"/>
    </bk>
    <bk>
      <rc t="2" v="1858"/>
    </bk>
    <bk>
      <rc t="2" v="1859"/>
    </bk>
    <bk>
      <rc t="2" v="1860"/>
    </bk>
    <bk>
      <rc t="2" v="1861"/>
    </bk>
    <bk>
      <rc t="2" v="1862"/>
    </bk>
    <bk>
      <rc t="2" v="1863"/>
    </bk>
    <bk>
      <rc t="2" v="1864"/>
    </bk>
    <bk>
      <rc t="2" v="1865"/>
    </bk>
    <bk>
      <rc t="2" v="1866"/>
    </bk>
    <bk>
      <rc t="2" v="1867"/>
    </bk>
    <bk>
      <rc t="2" v="1868"/>
    </bk>
    <bk>
      <rc t="2" v="1869"/>
    </bk>
    <bk>
      <rc t="2" v="1870"/>
    </bk>
    <bk>
      <rc t="2" v="1871"/>
    </bk>
    <bk>
      <rc t="2" v="1872"/>
    </bk>
    <bk>
      <rc t="2" v="1873"/>
    </bk>
    <bk>
      <rc t="2" v="1874"/>
    </bk>
    <bk>
      <rc t="2" v="1875"/>
    </bk>
    <bk>
      <rc t="2" v="1876"/>
    </bk>
    <bk>
      <rc t="2" v="1877"/>
    </bk>
    <bk>
      <rc t="2" v="1878"/>
    </bk>
    <bk>
      <rc t="2" v="1879"/>
    </bk>
    <bk>
      <rc t="2" v="1880"/>
    </bk>
    <bk>
      <rc t="2" v="1881"/>
    </bk>
    <bk>
      <rc t="2" v="1882"/>
    </bk>
    <bk>
      <rc t="2" v="1883"/>
    </bk>
    <bk>
      <rc t="2" v="1884"/>
    </bk>
    <bk>
      <rc t="2" v="1885"/>
    </bk>
    <bk>
      <rc t="2" v="1886"/>
    </bk>
    <bk>
      <rc t="2" v="1887"/>
    </bk>
    <bk>
      <rc t="2" v="1888"/>
    </bk>
    <bk>
      <rc t="2" v="1889"/>
    </bk>
    <bk>
      <rc t="2" v="1890"/>
    </bk>
    <bk>
      <rc t="2" v="1891"/>
    </bk>
    <bk>
      <rc t="2" v="1892"/>
    </bk>
    <bk>
      <rc t="2" v="1893"/>
    </bk>
    <bk>
      <rc t="2" v="1894"/>
    </bk>
    <bk>
      <rc t="2" v="1895"/>
    </bk>
    <bk>
      <rc t="2" v="1896"/>
    </bk>
    <bk>
      <rc t="2" v="1897"/>
    </bk>
    <bk>
      <rc t="2" v="1898"/>
    </bk>
    <bk>
      <rc t="2" v="1899"/>
    </bk>
    <bk>
      <rc t="2" v="1900"/>
    </bk>
    <bk>
      <rc t="2" v="1901"/>
    </bk>
    <bk>
      <rc t="2" v="1902"/>
    </bk>
    <bk>
      <rc t="2" v="1903"/>
    </bk>
    <bk>
      <rc t="2" v="1904"/>
    </bk>
    <bk>
      <rc t="2" v="1905"/>
    </bk>
    <bk>
      <rc t="2" v="1906"/>
    </bk>
    <bk>
      <rc t="2" v="1907"/>
    </bk>
    <bk>
      <rc t="2" v="1908"/>
    </bk>
    <bk>
      <rc t="2" v="1909"/>
    </bk>
    <bk>
      <rc t="2" v="1910"/>
    </bk>
    <bk>
      <rc t="2" v="1911"/>
    </bk>
    <bk>
      <rc t="2" v="1912"/>
    </bk>
    <bk>
      <rc t="2" v="1913"/>
    </bk>
    <bk>
      <rc t="2" v="1914"/>
    </bk>
    <bk>
      <rc t="2" v="1915"/>
    </bk>
    <bk>
      <rc t="2" v="1916"/>
    </bk>
    <bk>
      <rc t="2" v="1917"/>
    </bk>
    <bk>
      <rc t="2" v="1918"/>
    </bk>
    <bk>
      <rc t="2" v="1919"/>
    </bk>
    <bk>
      <rc t="2" v="1920"/>
    </bk>
    <bk>
      <rc t="2" v="1921"/>
    </bk>
    <bk>
      <rc t="2" v="1922"/>
    </bk>
    <bk>
      <rc t="2" v="1923"/>
    </bk>
    <bk>
      <rc t="2" v="1924"/>
    </bk>
    <bk>
      <rc t="2" v="1925"/>
    </bk>
    <bk>
      <rc t="2" v="1926"/>
    </bk>
    <bk>
      <rc t="2" v="1927"/>
    </bk>
    <bk>
      <rc t="2" v="1928"/>
    </bk>
    <bk>
      <rc t="2" v="1929"/>
    </bk>
    <bk>
      <rc t="2" v="1930"/>
    </bk>
    <bk>
      <rc t="2" v="1931"/>
    </bk>
    <bk>
      <rc t="2" v="1932"/>
    </bk>
    <bk>
      <rc t="2" v="1933"/>
    </bk>
    <bk>
      <rc t="2" v="1934"/>
    </bk>
    <bk>
      <rc t="2" v="1935"/>
    </bk>
    <bk>
      <rc t="2" v="1936"/>
    </bk>
    <bk>
      <rc t="2" v="1937"/>
    </bk>
    <bk>
      <rc t="2" v="1938"/>
    </bk>
    <bk>
      <rc t="2" v="1939"/>
    </bk>
    <bk>
      <rc t="2" v="1940"/>
    </bk>
    <bk>
      <rc t="2" v="1941"/>
    </bk>
    <bk>
      <rc t="2" v="1942"/>
    </bk>
    <bk>
      <rc t="2" v="1943"/>
    </bk>
    <bk>
      <rc t="2" v="1944"/>
    </bk>
    <bk>
      <rc t="2" v="1945"/>
    </bk>
    <bk>
      <rc t="2" v="1946"/>
    </bk>
    <bk>
      <rc t="2" v="1947"/>
    </bk>
    <bk>
      <rc t="2" v="1948"/>
    </bk>
    <bk>
      <rc t="2" v="1949"/>
    </bk>
    <bk>
      <rc t="2" v="1950"/>
    </bk>
    <bk>
      <rc t="2" v="1951"/>
    </bk>
    <bk>
      <rc t="2" v="1952"/>
    </bk>
    <bk>
      <rc t="2" v="1953"/>
    </bk>
    <bk>
      <rc t="2" v="1954"/>
    </bk>
    <bk>
      <rc t="2" v="1955"/>
    </bk>
    <bk>
      <rc t="2" v="1956"/>
    </bk>
    <bk>
      <rc t="2" v="1957"/>
    </bk>
    <bk>
      <rc t="2" v="1958"/>
    </bk>
    <bk>
      <rc t="2" v="1959"/>
    </bk>
    <bk>
      <rc t="2" v="1960"/>
    </bk>
    <bk>
      <rc t="2" v="1961"/>
    </bk>
    <bk>
      <rc t="2" v="1962"/>
    </bk>
    <bk>
      <rc t="2" v="1963"/>
    </bk>
    <bk>
      <rc t="2" v="1964"/>
    </bk>
    <bk>
      <rc t="2" v="1965"/>
    </bk>
    <bk>
      <rc t="2" v="1966"/>
    </bk>
    <bk>
      <rc t="2" v="1967"/>
    </bk>
    <bk>
      <rc t="2" v="1968"/>
    </bk>
    <bk>
      <rc t="2" v="1969"/>
    </bk>
    <bk>
      <rc t="2" v="1970"/>
    </bk>
    <bk>
      <rc t="2" v="1971"/>
    </bk>
    <bk>
      <rc t="2" v="1972"/>
    </bk>
    <bk>
      <rc t="2" v="1973"/>
    </bk>
    <bk>
      <rc t="2" v="1974"/>
    </bk>
    <bk>
      <rc t="2" v="1975"/>
    </bk>
    <bk>
      <rc t="2" v="1976"/>
    </bk>
    <bk>
      <rc t="2" v="1977"/>
    </bk>
    <bk>
      <rc t="2" v="1978"/>
    </bk>
    <bk>
      <rc t="2" v="1979"/>
    </bk>
    <bk>
      <rc t="2" v="1980"/>
    </bk>
    <bk>
      <rc t="2" v="1981"/>
    </bk>
    <bk>
      <rc t="2" v="1982"/>
    </bk>
    <bk>
      <rc t="2" v="1983"/>
    </bk>
    <bk>
      <rc t="2" v="1984"/>
    </bk>
    <bk>
      <rc t="2" v="1985"/>
    </bk>
    <bk>
      <rc t="2" v="1986"/>
    </bk>
    <bk>
      <rc t="2" v="1987"/>
    </bk>
    <bk>
      <rc t="2" v="1988"/>
    </bk>
    <bk>
      <rc t="2" v="1989"/>
    </bk>
    <bk>
      <rc t="2" v="1990"/>
    </bk>
    <bk>
      <rc t="2" v="1991"/>
    </bk>
    <bk>
      <rc t="2" v="1992"/>
    </bk>
    <bk>
      <rc t="2" v="1993"/>
    </bk>
    <bk>
      <rc t="2" v="1994"/>
    </bk>
    <bk>
      <rc t="2" v="1995"/>
    </bk>
    <bk>
      <rc t="2" v="1996"/>
    </bk>
    <bk>
      <rc t="2" v="1997"/>
    </bk>
    <bk>
      <rc t="2" v="1998"/>
    </bk>
    <bk>
      <rc t="2" v="1999"/>
    </bk>
    <bk>
      <rc t="2" v="2000"/>
    </bk>
    <bk>
      <rc t="2" v="2001"/>
    </bk>
    <bk>
      <rc t="2" v="2002"/>
    </bk>
    <bk>
      <rc t="2" v="2003"/>
    </bk>
    <bk>
      <rc t="2" v="2004"/>
    </bk>
    <bk>
      <rc t="2" v="2005"/>
    </bk>
    <bk>
      <rc t="2" v="2006"/>
    </bk>
    <bk>
      <rc t="2" v="2007"/>
    </bk>
    <bk>
      <rc t="2" v="2008"/>
    </bk>
    <bk>
      <rc t="2" v="2009"/>
    </bk>
    <bk>
      <rc t="2" v="2010"/>
    </bk>
    <bk>
      <rc t="2" v="2011"/>
    </bk>
    <bk>
      <rc t="2" v="2012"/>
    </bk>
    <bk>
      <rc t="2" v="2013"/>
    </bk>
    <bk>
      <rc t="2" v="2014"/>
    </bk>
    <bk>
      <rc t="2" v="2015"/>
    </bk>
    <bk>
      <rc t="2" v="2016"/>
    </bk>
    <bk>
      <rc t="2" v="2017"/>
    </bk>
    <bk>
      <rc t="2" v="2018"/>
    </bk>
    <bk>
      <rc t="2" v="2019"/>
    </bk>
    <bk>
      <rc t="2" v="2020"/>
    </bk>
    <bk>
      <rc t="2" v="2021"/>
    </bk>
    <bk>
      <rc t="2" v="2022"/>
    </bk>
    <bk>
      <rc t="2" v="2023"/>
    </bk>
    <bk>
      <rc t="2" v="2024"/>
    </bk>
    <bk>
      <rc t="2" v="2025"/>
    </bk>
    <bk>
      <rc t="2" v="2026"/>
    </bk>
    <bk>
      <rc t="2" v="2027"/>
    </bk>
    <bk>
      <rc t="2" v="2028"/>
    </bk>
    <bk>
      <rc t="2" v="2029"/>
    </bk>
    <bk>
      <rc t="2" v="2030"/>
    </bk>
    <bk>
      <rc t="2" v="2031"/>
    </bk>
    <bk>
      <rc t="2" v="2032"/>
    </bk>
    <bk>
      <rc t="2" v="2033"/>
    </bk>
    <bk>
      <rc t="2" v="2034"/>
    </bk>
    <bk>
      <rc t="2" v="2035"/>
    </bk>
    <bk>
      <rc t="2" v="2036"/>
    </bk>
    <bk>
      <rc t="2" v="2037"/>
    </bk>
    <bk>
      <rc t="2" v="2038"/>
    </bk>
    <bk>
      <rc t="2" v="2039"/>
    </bk>
    <bk>
      <rc t="2" v="2040"/>
    </bk>
    <bk>
      <rc t="2" v="2041"/>
    </bk>
    <bk>
      <rc t="2" v="2042"/>
    </bk>
    <bk>
      <rc t="2" v="2043"/>
    </bk>
    <bk>
      <rc t="2" v="2044"/>
    </bk>
    <bk>
      <rc t="2" v="2045"/>
    </bk>
    <bk>
      <rc t="2" v="2046"/>
    </bk>
    <bk>
      <rc t="2" v="2047"/>
    </bk>
    <bk>
      <rc t="2" v="2048"/>
    </bk>
    <bk>
      <rc t="2" v="2049"/>
    </bk>
    <bk>
      <rc t="2" v="2050"/>
    </bk>
    <bk>
      <rc t="2" v="2051"/>
    </bk>
    <bk>
      <rc t="2" v="2052"/>
    </bk>
    <bk>
      <rc t="2" v="2053"/>
    </bk>
    <bk>
      <rc t="2" v="2054"/>
    </bk>
    <bk>
      <rc t="2" v="2055"/>
    </bk>
    <bk>
      <rc t="2" v="2056"/>
    </bk>
    <bk>
      <rc t="2" v="2057"/>
    </bk>
    <bk>
      <rc t="2" v="2058"/>
    </bk>
    <bk>
      <rc t="2" v="2059"/>
    </bk>
    <bk>
      <rc t="2" v="2060"/>
    </bk>
    <bk>
      <rc t="2" v="2061"/>
    </bk>
    <bk>
      <rc t="2" v="2062"/>
    </bk>
    <bk>
      <rc t="2" v="2063"/>
    </bk>
    <bk>
      <rc t="2" v="2064"/>
    </bk>
    <bk>
      <rc t="2" v="2065"/>
    </bk>
    <bk>
      <rc t="2" v="2066"/>
    </bk>
    <bk>
      <rc t="2" v="2067"/>
    </bk>
    <bk>
      <rc t="2" v="2068"/>
    </bk>
    <bk>
      <rc t="2" v="2069"/>
    </bk>
    <bk>
      <rc t="2" v="2070"/>
    </bk>
    <bk>
      <rc t="2" v="2071"/>
    </bk>
    <bk>
      <rc t="2" v="2072"/>
    </bk>
    <bk>
      <rc t="2" v="2073"/>
    </bk>
    <bk>
      <rc t="2" v="2074"/>
    </bk>
    <bk>
      <rc t="2" v="2075"/>
    </bk>
    <bk>
      <rc t="2" v="2076"/>
    </bk>
    <bk>
      <rc t="2" v="2077"/>
    </bk>
    <bk>
      <rc t="2" v="2078"/>
    </bk>
    <bk>
      <rc t="2" v="2079"/>
    </bk>
    <bk>
      <rc t="2" v="2080"/>
    </bk>
    <bk>
      <rc t="2" v="2081"/>
    </bk>
    <bk>
      <rc t="2" v="2082"/>
    </bk>
    <bk>
      <rc t="2" v="2083"/>
    </bk>
    <bk>
      <rc t="2" v="2084"/>
    </bk>
    <bk>
      <rc t="2" v="2085"/>
    </bk>
    <bk>
      <rc t="2" v="2086"/>
    </bk>
    <bk>
      <rc t="2" v="2087"/>
    </bk>
    <bk>
      <rc t="2" v="2088"/>
    </bk>
    <bk>
      <rc t="2" v="2089"/>
    </bk>
    <bk>
      <rc t="2" v="2090"/>
    </bk>
    <bk>
      <rc t="2" v="2091"/>
    </bk>
    <bk>
      <rc t="2" v="2092"/>
    </bk>
    <bk>
      <rc t="2" v="2093"/>
    </bk>
    <bk>
      <rc t="2" v="2094"/>
    </bk>
    <bk>
      <rc t="2" v="2095"/>
    </bk>
    <bk>
      <rc t="2" v="2096"/>
    </bk>
    <bk>
      <rc t="2" v="2097"/>
    </bk>
    <bk>
      <rc t="2" v="2098"/>
    </bk>
    <bk>
      <rc t="2" v="2099"/>
    </bk>
    <bk>
      <rc t="2" v="2100"/>
    </bk>
    <bk>
      <rc t="2" v="2101"/>
    </bk>
    <bk>
      <rc t="2" v="2102"/>
    </bk>
    <bk>
      <rc t="2" v="2103"/>
    </bk>
    <bk>
      <rc t="2" v="2104"/>
    </bk>
    <bk>
      <rc t="2" v="2105"/>
    </bk>
    <bk>
      <rc t="2" v="2106"/>
    </bk>
    <bk>
      <rc t="2" v="2107"/>
    </bk>
    <bk>
      <rc t="2" v="2108"/>
    </bk>
    <bk>
      <rc t="2" v="2109"/>
    </bk>
    <bk>
      <rc t="2" v="2110"/>
    </bk>
    <bk>
      <rc t="2" v="2111"/>
    </bk>
    <bk>
      <rc t="2" v="2112"/>
    </bk>
    <bk>
      <rc t="2" v="2113"/>
    </bk>
    <bk>
      <rc t="2" v="2114"/>
    </bk>
    <bk>
      <rc t="2" v="2115"/>
    </bk>
    <bk>
      <rc t="2" v="2116"/>
    </bk>
    <bk>
      <rc t="2" v="2117"/>
    </bk>
    <bk>
      <rc t="2" v="2118"/>
    </bk>
    <bk>
      <rc t="2" v="2119"/>
    </bk>
    <bk>
      <rc t="2" v="2120"/>
    </bk>
    <bk>
      <rc t="2" v="2121"/>
    </bk>
    <bk>
      <rc t="2" v="2122"/>
    </bk>
    <bk>
      <rc t="2" v="2123"/>
    </bk>
    <bk>
      <rc t="2" v="2124"/>
    </bk>
    <bk>
      <rc t="2" v="2125"/>
    </bk>
    <bk>
      <rc t="2" v="2126"/>
    </bk>
    <bk>
      <rc t="2" v="2127"/>
    </bk>
    <bk>
      <rc t="2" v="2128"/>
    </bk>
    <bk>
      <rc t="2" v="2129"/>
    </bk>
    <bk>
      <rc t="2" v="2130"/>
    </bk>
    <bk>
      <rc t="2" v="2131"/>
    </bk>
    <bk>
      <rc t="2" v="2132"/>
    </bk>
    <bk>
      <rc t="2" v="2133"/>
    </bk>
    <bk>
      <rc t="2" v="2134"/>
    </bk>
    <bk>
      <rc t="2" v="2135"/>
    </bk>
    <bk>
      <rc t="2" v="2136"/>
    </bk>
    <bk>
      <rc t="2" v="2137"/>
    </bk>
    <bk>
      <rc t="2" v="2138"/>
    </bk>
    <bk>
      <rc t="2" v="2139"/>
    </bk>
    <bk>
      <rc t="2" v="2140"/>
    </bk>
    <bk>
      <rc t="2" v="2141"/>
    </bk>
    <bk>
      <rc t="2" v="2142"/>
    </bk>
    <bk>
      <rc t="2" v="2143"/>
    </bk>
    <bk>
      <rc t="2" v="2144"/>
    </bk>
    <bk>
      <rc t="2" v="2145"/>
    </bk>
    <bk>
      <rc t="2" v="2146"/>
    </bk>
    <bk>
      <rc t="2" v="2147"/>
    </bk>
    <bk>
      <rc t="2" v="2148"/>
    </bk>
    <bk>
      <rc t="2" v="2149"/>
    </bk>
    <bk>
      <rc t="2" v="2150"/>
    </bk>
    <bk>
      <rc t="2" v="2151"/>
    </bk>
    <bk>
      <rc t="2" v="2152"/>
    </bk>
    <bk>
      <rc t="2" v="2153"/>
    </bk>
    <bk>
      <rc t="2" v="2154"/>
    </bk>
    <bk>
      <rc t="2" v="2155"/>
    </bk>
    <bk>
      <rc t="2" v="2156"/>
    </bk>
    <bk>
      <rc t="2" v="2157"/>
    </bk>
    <bk>
      <rc t="2" v="2158"/>
    </bk>
    <bk>
      <rc t="2" v="2159"/>
    </bk>
    <bk>
      <rc t="2" v="2160"/>
    </bk>
    <bk>
      <rc t="2" v="2161"/>
    </bk>
    <bk>
      <rc t="2" v="2162"/>
    </bk>
    <bk>
      <rc t="2" v="2163"/>
    </bk>
    <bk>
      <rc t="2" v="2164"/>
    </bk>
    <bk>
      <rc t="2" v="2165"/>
    </bk>
    <bk>
      <rc t="2" v="2166"/>
    </bk>
    <bk>
      <rc t="2" v="2167"/>
    </bk>
    <bk>
      <rc t="2" v="2168"/>
    </bk>
    <bk>
      <rc t="2" v="2169"/>
    </bk>
    <bk>
      <rc t="2" v="2170"/>
    </bk>
    <bk>
      <rc t="2" v="2171"/>
    </bk>
    <bk>
      <rc t="2" v="2172"/>
    </bk>
    <bk>
      <rc t="2" v="2173"/>
    </bk>
    <bk>
      <rc t="2" v="2174"/>
    </bk>
    <bk>
      <rc t="2" v="2175"/>
    </bk>
    <bk>
      <rc t="2" v="2176"/>
    </bk>
    <bk>
      <rc t="2" v="2177"/>
    </bk>
    <bk>
      <rc t="2" v="2178"/>
    </bk>
    <bk>
      <rc t="2" v="2179"/>
    </bk>
    <bk>
      <rc t="2" v="2180"/>
    </bk>
    <bk>
      <rc t="2" v="2181"/>
    </bk>
    <bk>
      <rc t="2" v="2182"/>
    </bk>
    <bk>
      <rc t="2" v="2183"/>
    </bk>
    <bk>
      <rc t="2" v="2184"/>
    </bk>
    <bk>
      <rc t="2" v="2185"/>
    </bk>
    <bk>
      <rc t="2" v="2186"/>
    </bk>
    <bk>
      <rc t="2" v="2187"/>
    </bk>
    <bk>
      <rc t="2" v="2188"/>
    </bk>
    <bk>
      <rc t="2" v="2189"/>
    </bk>
    <bk>
      <rc t="2" v="2190"/>
    </bk>
    <bk>
      <rc t="2" v="2191"/>
    </bk>
    <bk>
      <rc t="2" v="2192"/>
    </bk>
    <bk>
      <rc t="2" v="2193"/>
    </bk>
    <bk>
      <rc t="2" v="2194"/>
    </bk>
    <bk>
      <rc t="2" v="2195"/>
    </bk>
    <bk>
      <rc t="2" v="2196"/>
    </bk>
    <bk>
      <rc t="2" v="2197"/>
    </bk>
    <bk>
      <rc t="2" v="2198"/>
    </bk>
    <bk>
      <rc t="2" v="2199"/>
    </bk>
    <bk>
      <rc t="2" v="2200"/>
    </bk>
    <bk>
      <rc t="2" v="2201"/>
    </bk>
    <bk>
      <rc t="2" v="2202"/>
    </bk>
    <bk>
      <rc t="2" v="2203"/>
    </bk>
    <bk>
      <rc t="2" v="2204"/>
    </bk>
    <bk>
      <rc t="2" v="2205"/>
    </bk>
    <bk>
      <rc t="2" v="2206"/>
    </bk>
    <bk>
      <rc t="2" v="2207"/>
    </bk>
    <bk>
      <rc t="2" v="2208"/>
    </bk>
    <bk>
      <rc t="2" v="2209"/>
    </bk>
    <bk>
      <rc t="2" v="2210"/>
    </bk>
    <bk>
      <rc t="2" v="2211"/>
    </bk>
    <bk>
      <rc t="2" v="2212"/>
    </bk>
    <bk>
      <rc t="2" v="2213"/>
    </bk>
    <bk>
      <rc t="2" v="2214"/>
    </bk>
    <bk>
      <rc t="2" v="2215"/>
    </bk>
    <bk>
      <rc t="2" v="2216"/>
    </bk>
    <bk>
      <rc t="2" v="2217"/>
    </bk>
    <bk>
      <rc t="2" v="2218"/>
    </bk>
    <bk>
      <rc t="2" v="2219"/>
    </bk>
    <bk>
      <rc t="2" v="2220"/>
    </bk>
    <bk>
      <rc t="2" v="2221"/>
    </bk>
    <bk>
      <rc t="2" v="2222"/>
    </bk>
    <bk>
      <rc t="2" v="2223"/>
    </bk>
    <bk>
      <rc t="2" v="2224"/>
    </bk>
    <bk>
      <rc t="2" v="2225"/>
    </bk>
    <bk>
      <rc t="2" v="2226"/>
    </bk>
    <bk>
      <rc t="2" v="2227"/>
    </bk>
    <bk>
      <rc t="2" v="2228"/>
    </bk>
    <bk>
      <rc t="2" v="2229"/>
    </bk>
    <bk>
      <rc t="2" v="2230"/>
    </bk>
    <bk>
      <rc t="2" v="2231"/>
    </bk>
    <bk>
      <rc t="2" v="2232"/>
    </bk>
    <bk>
      <rc t="2" v="2233"/>
    </bk>
    <bk>
      <rc t="2" v="2234"/>
    </bk>
    <bk>
      <rc t="2" v="2235"/>
    </bk>
    <bk>
      <rc t="2" v="2236"/>
    </bk>
    <bk>
      <rc t="2" v="2237"/>
    </bk>
    <bk>
      <rc t="2" v="2238"/>
    </bk>
    <bk>
      <rc t="2" v="2239"/>
    </bk>
    <bk>
      <rc t="2" v="2240"/>
    </bk>
    <bk>
      <rc t="2" v="2241"/>
    </bk>
    <bk>
      <rc t="2" v="2242"/>
    </bk>
    <bk>
      <rc t="2" v="2243"/>
    </bk>
    <bk>
      <rc t="2" v="2244"/>
    </bk>
    <bk>
      <rc t="2" v="2245"/>
    </bk>
    <bk>
      <rc t="2" v="2246"/>
    </bk>
    <bk>
      <rc t="2" v="2247"/>
    </bk>
    <bk>
      <rc t="2" v="2248"/>
    </bk>
    <bk>
      <rc t="2" v="2249"/>
    </bk>
    <bk>
      <rc t="2" v="2250"/>
    </bk>
    <bk>
      <rc t="2" v="2251"/>
    </bk>
    <bk>
      <rc t="2" v="2252"/>
    </bk>
    <bk>
      <rc t="2" v="2253"/>
    </bk>
    <bk>
      <rc t="2" v="2254"/>
    </bk>
    <bk>
      <rc t="2" v="2255"/>
    </bk>
    <bk>
      <rc t="2" v="2256"/>
    </bk>
    <bk>
      <rc t="2" v="2257"/>
    </bk>
    <bk>
      <rc t="2" v="2258"/>
    </bk>
    <bk>
      <rc t="2" v="2259"/>
    </bk>
    <bk>
      <rc t="2" v="2260"/>
    </bk>
    <bk>
      <rc t="2" v="2261"/>
    </bk>
    <bk>
      <rc t="2" v="2262"/>
    </bk>
    <bk>
      <rc t="2" v="2263"/>
    </bk>
    <bk>
      <rc t="2" v="2264"/>
    </bk>
    <bk>
      <rc t="2" v="2265"/>
    </bk>
    <bk>
      <rc t="2" v="2266"/>
    </bk>
    <bk>
      <rc t="2" v="2267"/>
    </bk>
    <bk>
      <rc t="2" v="2268"/>
    </bk>
    <bk>
      <rc t="2" v="2269"/>
    </bk>
    <bk>
      <rc t="2" v="2270"/>
    </bk>
    <bk>
      <rc t="2" v="2271"/>
    </bk>
    <bk>
      <rc t="2" v="2272"/>
    </bk>
    <bk>
      <rc t="2" v="2273"/>
    </bk>
    <bk>
      <rc t="2" v="2274"/>
    </bk>
    <bk>
      <rc t="2" v="2275"/>
    </bk>
    <bk>
      <rc t="2" v="2276"/>
    </bk>
    <bk>
      <rc t="2" v="2277"/>
    </bk>
    <bk>
      <rc t="2" v="2278"/>
    </bk>
    <bk>
      <rc t="2" v="2279"/>
    </bk>
    <bk>
      <rc t="2" v="2280"/>
    </bk>
    <bk>
      <rc t="2" v="2281"/>
    </bk>
    <bk>
      <rc t="2" v="2282"/>
    </bk>
    <bk>
      <rc t="2" v="2283"/>
    </bk>
    <bk>
      <rc t="2" v="2284"/>
    </bk>
    <bk>
      <rc t="2" v="2285"/>
    </bk>
    <bk>
      <rc t="2" v="2286"/>
    </bk>
    <bk>
      <rc t="2" v="2287"/>
    </bk>
    <bk>
      <rc t="2" v="2288"/>
    </bk>
    <bk>
      <rc t="2" v="2289"/>
    </bk>
    <bk>
      <rc t="2" v="2290"/>
    </bk>
    <bk>
      <rc t="2" v="2291"/>
    </bk>
    <bk>
      <rc t="2" v="2292"/>
    </bk>
    <bk>
      <rc t="2" v="2293"/>
    </bk>
    <bk>
      <rc t="2" v="2294"/>
    </bk>
    <bk>
      <rc t="2" v="2295"/>
    </bk>
    <bk>
      <rc t="2" v="2296"/>
    </bk>
    <bk>
      <rc t="2" v="2297"/>
    </bk>
    <bk>
      <rc t="2" v="2298"/>
    </bk>
    <bk>
      <rc t="2" v="2299"/>
    </bk>
    <bk>
      <rc t="2" v="2300"/>
    </bk>
    <bk>
      <rc t="2" v="2301"/>
    </bk>
    <bk>
      <rc t="2" v="2302"/>
    </bk>
    <bk>
      <rc t="2" v="2303"/>
    </bk>
    <bk>
      <rc t="2" v="2304"/>
    </bk>
    <bk>
      <rc t="2" v="2305"/>
    </bk>
    <bk>
      <rc t="2" v="2306"/>
    </bk>
    <bk>
      <rc t="2" v="2307"/>
    </bk>
    <bk>
      <rc t="2" v="2308"/>
    </bk>
    <bk>
      <rc t="2" v="2309"/>
    </bk>
    <bk>
      <rc t="2" v="2310"/>
    </bk>
    <bk>
      <rc t="2" v="2311"/>
    </bk>
    <bk>
      <rc t="2" v="2312"/>
    </bk>
    <bk>
      <rc t="2" v="2313"/>
    </bk>
    <bk>
      <rc t="2" v="2314"/>
    </bk>
    <bk>
      <rc t="2" v="2315"/>
    </bk>
    <bk>
      <rc t="2" v="2316"/>
    </bk>
    <bk>
      <rc t="2" v="2317"/>
    </bk>
    <bk>
      <rc t="2" v="2318"/>
    </bk>
    <bk>
      <rc t="2" v="2319"/>
    </bk>
    <bk>
      <rc t="2" v="2320"/>
    </bk>
    <bk>
      <rc t="2" v="2321"/>
    </bk>
    <bk>
      <rc t="2" v="2322"/>
    </bk>
    <bk>
      <rc t="2" v="2323"/>
    </bk>
    <bk>
      <rc t="2" v="2324"/>
    </bk>
    <bk>
      <rc t="2" v="2325"/>
    </bk>
    <bk>
      <rc t="2" v="2326"/>
    </bk>
    <bk>
      <rc t="2" v="2327"/>
    </bk>
    <bk>
      <rc t="2" v="2328"/>
    </bk>
    <bk>
      <rc t="2" v="2329"/>
    </bk>
    <bk>
      <rc t="2" v="2330"/>
    </bk>
    <bk>
      <rc t="2" v="2331"/>
    </bk>
    <bk>
      <rc t="2" v="2332"/>
    </bk>
    <bk>
      <rc t="2" v="2333"/>
    </bk>
    <bk>
      <rc t="2" v="2334"/>
    </bk>
    <bk>
      <rc t="2" v="2335"/>
    </bk>
    <bk>
      <rc t="2" v="2336"/>
    </bk>
    <bk>
      <rc t="2" v="2337"/>
    </bk>
    <bk>
      <rc t="2" v="2338"/>
    </bk>
    <bk>
      <rc t="2" v="2339"/>
    </bk>
    <bk>
      <rc t="2" v="2340"/>
    </bk>
    <bk>
      <rc t="2" v="2341"/>
    </bk>
    <bk>
      <rc t="2" v="2342"/>
    </bk>
    <bk>
      <rc t="2" v="2343"/>
    </bk>
    <bk>
      <rc t="2" v="2344"/>
    </bk>
    <bk>
      <rc t="2" v="2345"/>
    </bk>
    <bk>
      <rc t="2" v="2346"/>
    </bk>
    <bk>
      <rc t="2" v="2347"/>
    </bk>
    <bk>
      <rc t="2" v="2348"/>
    </bk>
    <bk>
      <rc t="2" v="2349"/>
    </bk>
    <bk>
      <rc t="2" v="2350"/>
    </bk>
    <bk>
      <rc t="2" v="2351"/>
    </bk>
    <bk>
      <rc t="2" v="2352"/>
    </bk>
    <bk>
      <rc t="2" v="2353"/>
    </bk>
    <bk>
      <rc t="2" v="2354"/>
    </bk>
    <bk>
      <rc t="2" v="2355"/>
    </bk>
    <bk>
      <rc t="2" v="2356"/>
    </bk>
    <bk>
      <rc t="2" v="2357"/>
    </bk>
    <bk>
      <rc t="2" v="2358"/>
    </bk>
    <bk>
      <rc t="2" v="2359"/>
    </bk>
    <bk>
      <rc t="2" v="2360"/>
    </bk>
    <bk>
      <rc t="2" v="2361"/>
    </bk>
    <bk>
      <rc t="2" v="2362"/>
    </bk>
    <bk>
      <rc t="2" v="2363"/>
    </bk>
    <bk>
      <rc t="2" v="2364"/>
    </bk>
    <bk>
      <rc t="2" v="2365"/>
    </bk>
    <bk>
      <rc t="2" v="2366"/>
    </bk>
    <bk>
      <rc t="2" v="2367"/>
    </bk>
    <bk>
      <rc t="2" v="2368"/>
    </bk>
    <bk>
      <rc t="2" v="2369"/>
    </bk>
    <bk>
      <rc t="2" v="2370"/>
    </bk>
    <bk>
      <rc t="2" v="2371"/>
    </bk>
    <bk>
      <rc t="2" v="2372"/>
    </bk>
    <bk>
      <rc t="2" v="2373"/>
    </bk>
    <bk>
      <rc t="2" v="2374"/>
    </bk>
    <bk>
      <rc t="2" v="2375"/>
    </bk>
    <bk>
      <rc t="2" v="2376"/>
    </bk>
    <bk>
      <rc t="2" v="2377"/>
    </bk>
    <bk>
      <rc t="2" v="2378"/>
    </bk>
    <bk>
      <rc t="2" v="2379"/>
    </bk>
    <bk>
      <rc t="2" v="2380"/>
    </bk>
    <bk>
      <rc t="2" v="2381"/>
    </bk>
    <bk>
      <rc t="2" v="2382"/>
    </bk>
    <bk>
      <rc t="2" v="2383"/>
    </bk>
    <bk>
      <rc t="2" v="2384"/>
    </bk>
    <bk>
      <rc t="2" v="2385"/>
    </bk>
    <bk>
      <rc t="2" v="2386"/>
    </bk>
    <bk>
      <rc t="2" v="2387"/>
    </bk>
    <bk>
      <rc t="2" v="2388"/>
    </bk>
    <bk>
      <rc t="2" v="2389"/>
    </bk>
    <bk>
      <rc t="2" v="2390"/>
    </bk>
    <bk>
      <rc t="2" v="2391"/>
    </bk>
    <bk>
      <rc t="2" v="2392"/>
    </bk>
    <bk>
      <rc t="2" v="2393"/>
    </bk>
    <bk>
      <rc t="2" v="2394"/>
    </bk>
    <bk>
      <rc t="2" v="2395"/>
    </bk>
    <bk>
      <rc t="2" v="2396"/>
    </bk>
    <bk>
      <rc t="2" v="2397"/>
    </bk>
    <bk>
      <rc t="2" v="2398"/>
    </bk>
    <bk>
      <rc t="2" v="2399"/>
    </bk>
    <bk>
      <rc t="2" v="2400"/>
    </bk>
    <bk>
      <rc t="2" v="2401"/>
    </bk>
    <bk>
      <rc t="2" v="2402"/>
    </bk>
    <bk>
      <rc t="2" v="2403"/>
    </bk>
    <bk>
      <rc t="2" v="2404"/>
    </bk>
    <bk>
      <rc t="2" v="2405"/>
    </bk>
    <bk>
      <rc t="2" v="2406"/>
    </bk>
    <bk>
      <rc t="2" v="2407"/>
    </bk>
    <bk>
      <rc t="2" v="2408"/>
    </bk>
    <bk>
      <rc t="2" v="2409"/>
    </bk>
    <bk>
      <rc t="2" v="2410"/>
    </bk>
    <bk>
      <rc t="2" v="2411"/>
    </bk>
    <bk>
      <rc t="2" v="2412"/>
    </bk>
    <bk>
      <rc t="2" v="2413"/>
    </bk>
    <bk>
      <rc t="2" v="2414"/>
    </bk>
    <bk>
      <rc t="2" v="2415"/>
    </bk>
    <bk>
      <rc t="2" v="2416"/>
    </bk>
    <bk>
      <rc t="2" v="2417"/>
    </bk>
    <bk>
      <rc t="2" v="2418"/>
    </bk>
    <bk>
      <rc t="2" v="2419"/>
    </bk>
    <bk>
      <rc t="2" v="2420"/>
    </bk>
    <bk>
      <rc t="2" v="2421"/>
    </bk>
    <bk>
      <rc t="2" v="2422"/>
    </bk>
    <bk>
      <rc t="2" v="2423"/>
    </bk>
    <bk>
      <rc t="2" v="2424"/>
    </bk>
    <bk>
      <rc t="2" v="2425"/>
    </bk>
    <bk>
      <rc t="2" v="2426"/>
    </bk>
    <bk>
      <rc t="2" v="2427"/>
    </bk>
    <bk>
      <rc t="2" v="2428"/>
    </bk>
    <bk>
      <rc t="2" v="2429"/>
    </bk>
    <bk>
      <rc t="2" v="2430"/>
    </bk>
    <bk>
      <rc t="2" v="2431"/>
    </bk>
    <bk>
      <rc t="2" v="2432"/>
    </bk>
    <bk>
      <rc t="2" v="2433"/>
    </bk>
    <bk>
      <rc t="2" v="2434"/>
    </bk>
    <bk>
      <rc t="2" v="2435"/>
    </bk>
    <bk>
      <rc t="2" v="2436"/>
    </bk>
    <bk>
      <rc t="2" v="2437"/>
    </bk>
    <bk>
      <rc t="2" v="2438"/>
    </bk>
    <bk>
      <rc t="2" v="2439"/>
    </bk>
    <bk>
      <rc t="2" v="2440"/>
    </bk>
    <bk>
      <rc t="2" v="2441"/>
    </bk>
    <bk>
      <rc t="2" v="2442"/>
    </bk>
    <bk>
      <rc t="2" v="2443"/>
    </bk>
    <bk>
      <rc t="2" v="2444"/>
    </bk>
    <bk>
      <rc t="2" v="2445"/>
    </bk>
    <bk>
      <rc t="2" v="2446"/>
    </bk>
    <bk>
      <rc t="2" v="2447"/>
    </bk>
    <bk>
      <rc t="2" v="2448"/>
    </bk>
    <bk>
      <rc t="2" v="2449"/>
    </bk>
    <bk>
      <rc t="2" v="2450"/>
    </bk>
    <bk>
      <rc t="2" v="2451"/>
    </bk>
    <bk>
      <rc t="2" v="2452"/>
    </bk>
    <bk>
      <rc t="2" v="2453"/>
    </bk>
    <bk>
      <rc t="2" v="2454"/>
    </bk>
    <bk>
      <rc t="2" v="2455"/>
    </bk>
    <bk>
      <rc t="2" v="2456"/>
    </bk>
    <bk>
      <rc t="2" v="2457"/>
    </bk>
    <bk>
      <rc t="2" v="2458"/>
    </bk>
    <bk>
      <rc t="2" v="2459"/>
    </bk>
    <bk>
      <rc t="2" v="2460"/>
    </bk>
    <bk>
      <rc t="2" v="2461"/>
    </bk>
    <bk>
      <rc t="2" v="2462"/>
    </bk>
    <bk>
      <rc t="2" v="2463"/>
    </bk>
    <bk>
      <rc t="2" v="2464"/>
    </bk>
    <bk>
      <rc t="2" v="2465"/>
    </bk>
    <bk>
      <rc t="2" v="2466"/>
    </bk>
    <bk>
      <rc t="2" v="2467"/>
    </bk>
    <bk>
      <rc t="2" v="2468"/>
    </bk>
    <bk>
      <rc t="2" v="2469"/>
    </bk>
    <bk>
      <rc t="2" v="2470"/>
    </bk>
    <bk>
      <rc t="2" v="2471"/>
    </bk>
    <bk>
      <rc t="2" v="2472"/>
    </bk>
    <bk>
      <rc t="2" v="2473"/>
    </bk>
    <bk>
      <rc t="2" v="2474"/>
    </bk>
    <bk>
      <rc t="2" v="2475"/>
    </bk>
    <bk>
      <rc t="2" v="2476"/>
    </bk>
    <bk>
      <rc t="2" v="2477"/>
    </bk>
    <bk>
      <rc t="2" v="2478"/>
    </bk>
    <bk>
      <rc t="2" v="2479"/>
    </bk>
    <bk>
      <rc t="2" v="2480"/>
    </bk>
    <bk>
      <rc t="2" v="2481"/>
    </bk>
    <bk>
      <rc t="2" v="2482"/>
    </bk>
    <bk>
      <rc t="2" v="2483"/>
    </bk>
    <bk>
      <rc t="2" v="2484"/>
    </bk>
    <bk>
      <rc t="2" v="2485"/>
    </bk>
    <bk>
      <rc t="2" v="2486"/>
    </bk>
    <bk>
      <rc t="2" v="2487"/>
    </bk>
    <bk>
      <rc t="2" v="2488"/>
    </bk>
    <bk>
      <rc t="2" v="2489"/>
    </bk>
    <bk>
      <rc t="2" v="2490"/>
    </bk>
    <bk>
      <rc t="2" v="2491"/>
    </bk>
    <bk>
      <rc t="2" v="2492"/>
    </bk>
    <bk>
      <rc t="2" v="2493"/>
    </bk>
    <bk>
      <rc t="2" v="2494"/>
    </bk>
    <bk>
      <rc t="2" v="2495"/>
    </bk>
    <bk>
      <rc t="2" v="2496"/>
    </bk>
    <bk>
      <rc t="2" v="2497"/>
    </bk>
    <bk>
      <rc t="2" v="2498"/>
    </bk>
    <bk>
      <rc t="2" v="2499"/>
    </bk>
    <bk>
      <rc t="2" v="2500"/>
    </bk>
    <bk>
      <rc t="2" v="2501"/>
    </bk>
    <bk>
      <rc t="2" v="2502"/>
    </bk>
    <bk>
      <rc t="2" v="2503"/>
    </bk>
    <bk>
      <rc t="2" v="2504"/>
    </bk>
    <bk>
      <rc t="2" v="2505"/>
    </bk>
    <bk>
      <rc t="2" v="2506"/>
    </bk>
    <bk>
      <rc t="2" v="2507"/>
    </bk>
    <bk>
      <rc t="2" v="2508"/>
    </bk>
    <bk>
      <rc t="2" v="2509"/>
    </bk>
    <bk>
      <rc t="2" v="2510"/>
    </bk>
    <bk>
      <rc t="2" v="2511"/>
    </bk>
    <bk>
      <rc t="2" v="2512"/>
    </bk>
    <bk>
      <rc t="2" v="2513"/>
    </bk>
    <bk>
      <rc t="2" v="2514"/>
    </bk>
    <bk>
      <rc t="2" v="2515"/>
    </bk>
    <bk>
      <rc t="2" v="2516"/>
    </bk>
    <bk>
      <rc t="2" v="2517"/>
    </bk>
    <bk>
      <rc t="2" v="2518"/>
    </bk>
    <bk>
      <rc t="2" v="2519"/>
    </bk>
    <bk>
      <rc t="2" v="2520"/>
    </bk>
    <bk>
      <rc t="2" v="2521"/>
    </bk>
    <bk>
      <rc t="2" v="2522"/>
    </bk>
    <bk>
      <rc t="2" v="2523"/>
    </bk>
    <bk>
      <rc t="2" v="2524"/>
    </bk>
    <bk>
      <rc t="2" v="2525"/>
    </bk>
    <bk>
      <rc t="2" v="2526"/>
    </bk>
    <bk>
      <rc t="2" v="2527"/>
    </bk>
    <bk>
      <rc t="2" v="2528"/>
    </bk>
    <bk>
      <rc t="2" v="2529"/>
    </bk>
    <bk>
      <rc t="2" v="2530"/>
    </bk>
    <bk>
      <rc t="2" v="2531"/>
    </bk>
    <bk>
      <rc t="2" v="2532"/>
    </bk>
    <bk>
      <rc t="2" v="2533"/>
    </bk>
    <bk>
      <rc t="2" v="2534"/>
    </bk>
    <bk>
      <rc t="2" v="2535"/>
    </bk>
    <bk>
      <rc t="2" v="2536"/>
    </bk>
    <bk>
      <rc t="2" v="2537"/>
    </bk>
    <bk>
      <rc t="2" v="2538"/>
    </bk>
    <bk>
      <rc t="2" v="2539"/>
    </bk>
    <bk>
      <rc t="2" v="2540"/>
    </bk>
    <bk>
      <rc t="2" v="2541"/>
    </bk>
    <bk>
      <rc t="2" v="2542"/>
    </bk>
    <bk>
      <rc t="2" v="2543"/>
    </bk>
    <bk>
      <rc t="2" v="2544"/>
    </bk>
    <bk>
      <rc t="2" v="2545"/>
    </bk>
    <bk>
      <rc t="2" v="2546"/>
    </bk>
    <bk>
      <rc t="2" v="2547"/>
    </bk>
    <bk>
      <rc t="2" v="2548"/>
    </bk>
    <bk>
      <rc t="2" v="2549"/>
    </bk>
    <bk>
      <rc t="2" v="2550"/>
    </bk>
    <bk>
      <rc t="2" v="2551"/>
    </bk>
    <bk>
      <rc t="2" v="2552"/>
    </bk>
    <bk>
      <rc t="2" v="2553"/>
    </bk>
    <bk>
      <rc t="2" v="2554"/>
    </bk>
    <bk>
      <rc t="2" v="2555"/>
    </bk>
    <bk>
      <rc t="2" v="2556"/>
    </bk>
    <bk>
      <rc t="2" v="2557"/>
    </bk>
    <bk>
      <rc t="2" v="2558"/>
    </bk>
    <bk>
      <rc t="2" v="2559"/>
    </bk>
    <bk>
      <rc t="2" v="2560"/>
    </bk>
    <bk>
      <rc t="2" v="2561"/>
    </bk>
    <bk>
      <rc t="2" v="2562"/>
    </bk>
    <bk>
      <rc t="2" v="2563"/>
    </bk>
    <bk>
      <rc t="2" v="2564"/>
    </bk>
    <bk>
      <rc t="2" v="2565"/>
    </bk>
    <bk>
      <rc t="2" v="2566"/>
    </bk>
    <bk>
      <rc t="2" v="2567"/>
    </bk>
    <bk>
      <rc t="2" v="2568"/>
    </bk>
    <bk>
      <rc t="2" v="2569"/>
    </bk>
    <bk>
      <rc t="2" v="2570"/>
    </bk>
    <bk>
      <rc t="2" v="2571"/>
    </bk>
    <bk>
      <rc t="2" v="2572"/>
    </bk>
    <bk>
      <rc t="2" v="2573"/>
    </bk>
    <bk>
      <rc t="2" v="2574"/>
    </bk>
    <bk>
      <rc t="2" v="2575"/>
    </bk>
    <bk>
      <rc t="2" v="2576"/>
    </bk>
    <bk>
      <rc t="2" v="2577"/>
    </bk>
    <bk>
      <rc t="2" v="2578"/>
    </bk>
    <bk>
      <rc t="2" v="2579"/>
    </bk>
    <bk>
      <rc t="2" v="2580"/>
    </bk>
    <bk>
      <rc t="2" v="2581"/>
    </bk>
    <bk>
      <rc t="2" v="2582"/>
    </bk>
    <bk>
      <rc t="2" v="2583"/>
    </bk>
    <bk>
      <rc t="2" v="2584"/>
    </bk>
    <bk>
      <rc t="2" v="2585"/>
    </bk>
    <bk>
      <rc t="2" v="2586"/>
    </bk>
    <bk>
      <rc t="2" v="2587"/>
    </bk>
    <bk>
      <rc t="2" v="2588"/>
    </bk>
    <bk>
      <rc t="2" v="2589"/>
    </bk>
    <bk>
      <rc t="2" v="2590"/>
    </bk>
    <bk>
      <rc t="2" v="2591"/>
    </bk>
    <bk>
      <rc t="2" v="2592"/>
    </bk>
    <bk>
      <rc t="2" v="2593"/>
    </bk>
    <bk>
      <rc t="2" v="2594"/>
    </bk>
    <bk>
      <rc t="2" v="2595"/>
    </bk>
    <bk>
      <rc t="2" v="2596"/>
    </bk>
    <bk>
      <rc t="2" v="2597"/>
    </bk>
    <bk>
      <rc t="2" v="2598"/>
    </bk>
    <bk>
      <rc t="2" v="2599"/>
    </bk>
    <bk>
      <rc t="2" v="2600"/>
    </bk>
    <bk>
      <rc t="2" v="2601"/>
    </bk>
    <bk>
      <rc t="2" v="2602"/>
    </bk>
    <bk>
      <rc t="2" v="2603"/>
    </bk>
    <bk>
      <rc t="2" v="2604"/>
    </bk>
    <bk>
      <rc t="2" v="2605"/>
    </bk>
    <bk>
      <rc t="2" v="2606"/>
    </bk>
    <bk>
      <rc t="2" v="2607"/>
    </bk>
    <bk>
      <rc t="2" v="2608"/>
    </bk>
    <bk>
      <rc t="2" v="2609"/>
    </bk>
    <bk>
      <rc t="2" v="2610"/>
    </bk>
    <bk>
      <rc t="2" v="2611"/>
    </bk>
    <bk>
      <rc t="2" v="2612"/>
    </bk>
    <bk>
      <rc t="2" v="2613"/>
    </bk>
    <bk>
      <rc t="2" v="2614"/>
    </bk>
    <bk>
      <rc t="2" v="2615"/>
    </bk>
    <bk>
      <rc t="2" v="2616"/>
    </bk>
    <bk>
      <rc t="2" v="2617"/>
    </bk>
    <bk>
      <rc t="2" v="2618"/>
    </bk>
    <bk>
      <rc t="2" v="2619"/>
    </bk>
    <bk>
      <rc t="2" v="2620"/>
    </bk>
    <bk>
      <rc t="2" v="2621"/>
    </bk>
    <bk>
      <rc t="2" v="2622"/>
    </bk>
    <bk>
      <rc t="2" v="2623"/>
    </bk>
    <bk>
      <rc t="2" v="2624"/>
    </bk>
    <bk>
      <rc t="2" v="2625"/>
    </bk>
    <bk>
      <rc t="2" v="2626"/>
    </bk>
    <bk>
      <rc t="2" v="2627"/>
    </bk>
    <bk>
      <rc t="2" v="2628"/>
    </bk>
    <bk>
      <rc t="2" v="2629"/>
    </bk>
    <bk>
      <rc t="2" v="2630"/>
    </bk>
    <bk>
      <rc t="2" v="2631"/>
    </bk>
    <bk>
      <rc t="2" v="2632"/>
    </bk>
    <bk>
      <rc t="2" v="2633"/>
    </bk>
    <bk>
      <rc t="2" v="2634"/>
    </bk>
    <bk>
      <rc t="2" v="2635"/>
    </bk>
    <bk>
      <rc t="2" v="2636"/>
    </bk>
    <bk>
      <rc t="2" v="2637"/>
    </bk>
    <bk>
      <rc t="2" v="2638"/>
    </bk>
    <bk>
      <rc t="2" v="2639"/>
    </bk>
    <bk>
      <rc t="2" v="2640"/>
    </bk>
    <bk>
      <rc t="2" v="2641"/>
    </bk>
    <bk>
      <rc t="2" v="2642"/>
    </bk>
    <bk>
      <rc t="2" v="2643"/>
    </bk>
    <bk>
      <rc t="2" v="2644"/>
    </bk>
    <bk>
      <rc t="2" v="2645"/>
    </bk>
    <bk>
      <rc t="2" v="2646"/>
    </bk>
    <bk>
      <rc t="2" v="2647"/>
    </bk>
    <bk>
      <rc t="2" v="2648"/>
    </bk>
    <bk>
      <rc t="2" v="2649"/>
    </bk>
    <bk>
      <rc t="2" v="2650"/>
    </bk>
    <bk>
      <rc t="2" v="2651"/>
    </bk>
    <bk>
      <rc t="2" v="2652"/>
    </bk>
    <bk>
      <rc t="2" v="2653"/>
    </bk>
    <bk>
      <rc t="2" v="2654"/>
    </bk>
    <bk>
      <rc t="2" v="2655"/>
    </bk>
    <bk>
      <rc t="2" v="2656"/>
    </bk>
    <bk>
      <rc t="2" v="2657"/>
    </bk>
    <bk>
      <rc t="2" v="2658"/>
    </bk>
    <bk>
      <rc t="2" v="2659"/>
    </bk>
    <bk>
      <rc t="2" v="2660"/>
    </bk>
    <bk>
      <rc t="2" v="2661"/>
    </bk>
    <bk>
      <rc t="2" v="2662"/>
    </bk>
    <bk>
      <rc t="2" v="2663"/>
    </bk>
    <bk>
      <rc t="2" v="2664"/>
    </bk>
    <bk>
      <rc t="2" v="2665"/>
    </bk>
    <bk>
      <rc t="2" v="2666"/>
    </bk>
    <bk>
      <rc t="2" v="2667"/>
    </bk>
    <bk>
      <rc t="2" v="2668"/>
    </bk>
    <bk>
      <rc t="2" v="2669"/>
    </bk>
    <bk>
      <rc t="2" v="2670"/>
    </bk>
    <bk>
      <rc t="2" v="2671"/>
    </bk>
    <bk>
      <rc t="2" v="2672"/>
    </bk>
    <bk>
      <rc t="2" v="2673"/>
    </bk>
    <bk>
      <rc t="2" v="2674"/>
    </bk>
    <bk>
      <rc t="2" v="2675"/>
    </bk>
    <bk>
      <rc t="2" v="2676"/>
    </bk>
    <bk>
      <rc t="2" v="2677"/>
    </bk>
    <bk>
      <rc t="2" v="2678"/>
    </bk>
    <bk>
      <rc t="2" v="2679"/>
    </bk>
    <bk>
      <rc t="2" v="2680"/>
    </bk>
    <bk>
      <rc t="2" v="2681"/>
    </bk>
    <bk>
      <rc t="2" v="2682"/>
    </bk>
    <bk>
      <rc t="2" v="2683"/>
    </bk>
    <bk>
      <rc t="2" v="2684"/>
    </bk>
    <bk>
      <rc t="2" v="2685"/>
    </bk>
    <bk>
      <rc t="2" v="2686"/>
    </bk>
    <bk>
      <rc t="2" v="2687"/>
    </bk>
    <bk>
      <rc t="2" v="2688"/>
    </bk>
    <bk>
      <rc t="2" v="2689"/>
    </bk>
    <bk>
      <rc t="2" v="2690"/>
    </bk>
    <bk>
      <rc t="2" v="2691"/>
    </bk>
    <bk>
      <rc t="2" v="2692"/>
    </bk>
    <bk>
      <rc t="2" v="2693"/>
    </bk>
    <bk>
      <rc t="2" v="2694"/>
    </bk>
    <bk>
      <rc t="2" v="2695"/>
    </bk>
    <bk>
      <rc t="2" v="2696"/>
    </bk>
    <bk>
      <rc t="2" v="2697"/>
    </bk>
    <bk>
      <rc t="2" v="2698"/>
    </bk>
    <bk>
      <rc t="2" v="2699"/>
    </bk>
    <bk>
      <rc t="2" v="2700"/>
    </bk>
    <bk>
      <rc t="2" v="2701"/>
    </bk>
    <bk>
      <rc t="2" v="2702"/>
    </bk>
    <bk>
      <rc t="2" v="2703"/>
    </bk>
    <bk>
      <rc t="2" v="2704"/>
    </bk>
    <bk>
      <rc t="2" v="2705"/>
    </bk>
    <bk>
      <rc t="2" v="2706"/>
    </bk>
    <bk>
      <rc t="2" v="2707"/>
    </bk>
    <bk>
      <rc t="2" v="2708"/>
    </bk>
    <bk>
      <rc t="2" v="2709"/>
    </bk>
    <bk>
      <rc t="2" v="2710"/>
    </bk>
    <bk>
      <rc t="2" v="2711"/>
    </bk>
    <bk>
      <rc t="2" v="2712"/>
    </bk>
    <bk>
      <rc t="2" v="2713"/>
    </bk>
    <bk>
      <rc t="2" v="2714"/>
    </bk>
    <bk>
      <rc t="2" v="2715"/>
    </bk>
    <bk>
      <rc t="2" v="2716"/>
    </bk>
    <bk>
      <rc t="2" v="2717"/>
    </bk>
    <bk>
      <rc t="2" v="2718"/>
    </bk>
    <bk>
      <rc t="2" v="2719"/>
    </bk>
    <bk>
      <rc t="2" v="2720"/>
    </bk>
    <bk>
      <rc t="2" v="2721"/>
    </bk>
    <bk>
      <rc t="2" v="2722"/>
    </bk>
    <bk>
      <rc t="2" v="2723"/>
    </bk>
    <bk>
      <rc t="2" v="2724"/>
    </bk>
    <bk>
      <rc t="2" v="2725"/>
    </bk>
    <bk>
      <rc t="2" v="2726"/>
    </bk>
    <bk>
      <rc t="2" v="2727"/>
    </bk>
    <bk>
      <rc t="2" v="2728"/>
    </bk>
    <bk>
      <rc t="2" v="2729"/>
    </bk>
    <bk>
      <rc t="2" v="2730"/>
    </bk>
    <bk>
      <rc t="2" v="2731"/>
    </bk>
    <bk>
      <rc t="2" v="2732"/>
    </bk>
    <bk>
      <rc t="2" v="2733"/>
    </bk>
    <bk>
      <rc t="2" v="2734"/>
    </bk>
    <bk>
      <rc t="2" v="2735"/>
    </bk>
    <bk>
      <rc t="2" v="2736"/>
    </bk>
    <bk>
      <rc t="2" v="2737"/>
    </bk>
    <bk>
      <rc t="2" v="2738"/>
    </bk>
    <bk>
      <rc t="2" v="2739"/>
    </bk>
    <bk>
      <rc t="2" v="2740"/>
    </bk>
    <bk>
      <rc t="2" v="2741"/>
    </bk>
    <bk>
      <rc t="2" v="2742"/>
    </bk>
    <bk>
      <rc t="2" v="2743"/>
    </bk>
    <bk>
      <rc t="2" v="2744"/>
    </bk>
    <bk>
      <rc t="2" v="2745"/>
    </bk>
    <bk>
      <rc t="2" v="2746"/>
    </bk>
    <bk>
      <rc t="2" v="2747"/>
    </bk>
    <bk>
      <rc t="2" v="2748"/>
    </bk>
    <bk>
      <rc t="2" v="2749"/>
    </bk>
    <bk>
      <rc t="2" v="2750"/>
    </bk>
    <bk>
      <rc t="2" v="2751"/>
    </bk>
    <bk>
      <rc t="2" v="2752"/>
    </bk>
    <bk>
      <rc t="2" v="2753"/>
    </bk>
    <bk>
      <rc t="2" v="2754"/>
    </bk>
    <bk>
      <rc t="2" v="2755"/>
    </bk>
    <bk>
      <rc t="2" v="2756"/>
    </bk>
    <bk>
      <rc t="2" v="2757"/>
    </bk>
    <bk>
      <rc t="2" v="2758"/>
    </bk>
    <bk>
      <rc t="2" v="2759"/>
    </bk>
    <bk>
      <rc t="2" v="2760"/>
    </bk>
    <bk>
      <rc t="2" v="2761"/>
    </bk>
    <bk>
      <rc t="2" v="2762"/>
    </bk>
    <bk>
      <rc t="2" v="2763"/>
    </bk>
    <bk>
      <rc t="2" v="2764"/>
    </bk>
    <bk>
      <rc t="2" v="2765"/>
    </bk>
    <bk>
      <rc t="2" v="2766"/>
    </bk>
    <bk>
      <rc t="2" v="2767"/>
    </bk>
    <bk>
      <rc t="2" v="2768"/>
    </bk>
    <bk>
      <rc t="2" v="2769"/>
    </bk>
    <bk>
      <rc t="2" v="2770"/>
    </bk>
    <bk>
      <rc t="2" v="2771"/>
    </bk>
    <bk>
      <rc t="2" v="2772"/>
    </bk>
    <bk>
      <rc t="2" v="2773"/>
    </bk>
    <bk>
      <rc t="2" v="2774"/>
    </bk>
    <bk>
      <rc t="2" v="2775"/>
    </bk>
    <bk>
      <rc t="2" v="2776"/>
    </bk>
    <bk>
      <rc t="2" v="2777"/>
    </bk>
    <bk>
      <rc t="2" v="2778"/>
    </bk>
    <bk>
      <rc t="2" v="2779"/>
    </bk>
    <bk>
      <rc t="2" v="2780"/>
    </bk>
    <bk>
      <rc t="2" v="2781"/>
    </bk>
    <bk>
      <rc t="2" v="2782"/>
    </bk>
    <bk>
      <rc t="2" v="2783"/>
    </bk>
    <bk>
      <rc t="2" v="2784"/>
    </bk>
    <bk>
      <rc t="2" v="2785"/>
    </bk>
    <bk>
      <rc t="2" v="2786"/>
    </bk>
    <bk>
      <rc t="2" v="2787"/>
    </bk>
    <bk>
      <rc t="2" v="2788"/>
    </bk>
    <bk>
      <rc t="2" v="2789"/>
    </bk>
    <bk>
      <rc t="2" v="2790"/>
    </bk>
    <bk>
      <rc t="2" v="2791"/>
    </bk>
    <bk>
      <rc t="2" v="2792"/>
    </bk>
    <bk>
      <rc t="2" v="2793"/>
    </bk>
    <bk>
      <rc t="2" v="2794"/>
    </bk>
    <bk>
      <rc t="2" v="2795"/>
    </bk>
    <bk>
      <rc t="2" v="2796"/>
    </bk>
    <bk>
      <rc t="2" v="2797"/>
    </bk>
    <bk>
      <rc t="2" v="2798"/>
    </bk>
    <bk>
      <rc t="2" v="2799"/>
    </bk>
    <bk>
      <rc t="2" v="2800"/>
    </bk>
    <bk>
      <rc t="2" v="2801"/>
    </bk>
    <bk>
      <rc t="2" v="2802"/>
    </bk>
    <bk>
      <rc t="2" v="2803"/>
    </bk>
    <bk>
      <rc t="2" v="2804"/>
    </bk>
    <bk>
      <rc t="2" v="2805"/>
    </bk>
    <bk>
      <rc t="2" v="2806"/>
    </bk>
    <bk>
      <rc t="2" v="2807"/>
    </bk>
    <bk>
      <rc t="2" v="2808"/>
    </bk>
    <bk>
      <rc t="2" v="2809"/>
    </bk>
    <bk>
      <rc t="2" v="2810"/>
    </bk>
    <bk>
      <rc t="2" v="2811"/>
    </bk>
    <bk>
      <rc t="2" v="2812"/>
    </bk>
    <bk>
      <rc t="2" v="2813"/>
    </bk>
    <bk>
      <rc t="2" v="2814"/>
    </bk>
    <bk>
      <rc t="2" v="2815"/>
    </bk>
    <bk>
      <rc t="2" v="2816"/>
    </bk>
    <bk>
      <rc t="2" v="2817"/>
    </bk>
    <bk>
      <rc t="2" v="2818"/>
    </bk>
    <bk>
      <rc t="2" v="2819"/>
    </bk>
    <bk>
      <rc t="2" v="2820"/>
    </bk>
    <bk>
      <rc t="2" v="2821"/>
    </bk>
    <bk>
      <rc t="2" v="2822"/>
    </bk>
    <bk>
      <rc t="2" v="2823"/>
    </bk>
    <bk>
      <rc t="2" v="2824"/>
    </bk>
    <bk>
      <rc t="2" v="2825"/>
    </bk>
    <bk>
      <rc t="2" v="2826"/>
    </bk>
    <bk>
      <rc t="2" v="2827"/>
    </bk>
    <bk>
      <rc t="2" v="2828"/>
    </bk>
    <bk>
      <rc t="2" v="2829"/>
    </bk>
    <bk>
      <rc t="2" v="2830"/>
    </bk>
    <bk>
      <rc t="2" v="2831"/>
    </bk>
    <bk>
      <rc t="2" v="2832"/>
    </bk>
    <bk>
      <rc t="2" v="2833"/>
    </bk>
    <bk>
      <rc t="2" v="2834"/>
    </bk>
    <bk>
      <rc t="2" v="2835"/>
    </bk>
    <bk>
      <rc t="2" v="2836"/>
    </bk>
    <bk>
      <rc t="2" v="2837"/>
    </bk>
    <bk>
      <rc t="2" v="2838"/>
    </bk>
    <bk>
      <rc t="2" v="2839"/>
    </bk>
    <bk>
      <rc t="2" v="2840"/>
    </bk>
    <bk>
      <rc t="2" v="2841"/>
    </bk>
    <bk>
      <rc t="2" v="2842"/>
    </bk>
    <bk>
      <rc t="2" v="2843"/>
    </bk>
    <bk>
      <rc t="2" v="2844"/>
    </bk>
    <bk>
      <rc t="2" v="2845"/>
    </bk>
    <bk>
      <rc t="2" v="2846"/>
    </bk>
    <bk>
      <rc t="2" v="2847"/>
    </bk>
    <bk>
      <rc t="2" v="2848"/>
    </bk>
    <bk>
      <rc t="2" v="2849"/>
    </bk>
    <bk>
      <rc t="2" v="2850"/>
    </bk>
    <bk>
      <rc t="2" v="2851"/>
    </bk>
    <bk>
      <rc t="2" v="2852"/>
    </bk>
    <bk>
      <rc t="2" v="2853"/>
    </bk>
    <bk>
      <rc t="2" v="2854"/>
    </bk>
    <bk>
      <rc t="2" v="2855"/>
    </bk>
    <bk>
      <rc t="2" v="2856"/>
    </bk>
    <bk>
      <rc t="2" v="2857"/>
    </bk>
    <bk>
      <rc t="2" v="2858"/>
    </bk>
    <bk>
      <rc t="2" v="2859"/>
    </bk>
    <bk>
      <rc t="2" v="2860"/>
    </bk>
    <bk>
      <rc t="2" v="2861"/>
    </bk>
    <bk>
      <rc t="2" v="2862"/>
    </bk>
    <bk>
      <rc t="2" v="2863"/>
    </bk>
    <bk>
      <rc t="2" v="2864"/>
    </bk>
    <bk>
      <rc t="2" v="2865"/>
    </bk>
    <bk>
      <rc t="2" v="2866"/>
    </bk>
    <bk>
      <rc t="2" v="2867"/>
    </bk>
    <bk>
      <rc t="2" v="2868"/>
    </bk>
    <bk>
      <rc t="2" v="2869"/>
    </bk>
    <bk>
      <rc t="2" v="2870"/>
    </bk>
    <bk>
      <rc t="2" v="2871"/>
    </bk>
    <bk>
      <rc t="2" v="2872"/>
    </bk>
    <bk>
      <rc t="2" v="2873"/>
    </bk>
    <bk>
      <rc t="2" v="2874"/>
    </bk>
    <bk>
      <rc t="2" v="2875"/>
    </bk>
    <bk>
      <rc t="2" v="2876"/>
    </bk>
    <bk>
      <rc t="2" v="2877"/>
    </bk>
    <bk>
      <rc t="2" v="2878"/>
    </bk>
    <bk>
      <rc t="2" v="2879"/>
    </bk>
    <bk>
      <rc t="2" v="2880"/>
    </bk>
    <bk>
      <rc t="2" v="2881"/>
    </bk>
    <bk>
      <rc t="2" v="2882"/>
    </bk>
    <bk>
      <rc t="2" v="2883"/>
    </bk>
    <bk>
      <rc t="2" v="2884"/>
    </bk>
    <bk>
      <rc t="2" v="2885"/>
    </bk>
    <bk>
      <rc t="2" v="2886"/>
    </bk>
    <bk>
      <rc t="2" v="2887"/>
    </bk>
    <bk>
      <rc t="2" v="2888"/>
    </bk>
    <bk>
      <rc t="2" v="2889"/>
    </bk>
    <bk>
      <rc t="2" v="2890"/>
    </bk>
    <bk>
      <rc t="2" v="2891"/>
    </bk>
    <bk>
      <rc t="2" v="2892"/>
    </bk>
    <bk>
      <rc t="2" v="2893"/>
    </bk>
    <bk>
      <rc t="2" v="2894"/>
    </bk>
    <bk>
      <rc t="2" v="2895"/>
    </bk>
    <bk>
      <rc t="2" v="2896"/>
    </bk>
    <bk>
      <rc t="2" v="2897"/>
    </bk>
    <bk>
      <rc t="2" v="2898"/>
    </bk>
    <bk>
      <rc t="2" v="2899"/>
    </bk>
    <bk>
      <rc t="2" v="2900"/>
    </bk>
    <bk>
      <rc t="2" v="2901"/>
    </bk>
    <bk>
      <rc t="2" v="2902"/>
    </bk>
    <bk>
      <rc t="2" v="2903"/>
    </bk>
    <bk>
      <rc t="2" v="2904"/>
    </bk>
    <bk>
      <rc t="2" v="2905"/>
    </bk>
    <bk>
      <rc t="2" v="2906"/>
    </bk>
    <bk>
      <rc t="2" v="2907"/>
    </bk>
    <bk>
      <rc t="2" v="2908"/>
    </bk>
    <bk>
      <rc t="2" v="2909"/>
    </bk>
    <bk>
      <rc t="2" v="2910"/>
    </bk>
    <bk>
      <rc t="2" v="2911"/>
    </bk>
    <bk>
      <rc t="2" v="2912"/>
    </bk>
    <bk>
      <rc t="2" v="2913"/>
    </bk>
    <bk>
      <rc t="2" v="2914"/>
    </bk>
    <bk>
      <rc t="2" v="2915"/>
    </bk>
    <bk>
      <rc t="2" v="2916"/>
    </bk>
    <bk>
      <rc t="2" v="2917"/>
    </bk>
    <bk>
      <rc t="2" v="2918"/>
    </bk>
    <bk>
      <rc t="2" v="2919"/>
    </bk>
    <bk>
      <rc t="2" v="2920"/>
    </bk>
    <bk>
      <rc t="2" v="2921"/>
    </bk>
    <bk>
      <rc t="2" v="2922"/>
    </bk>
    <bk>
      <rc t="2" v="2923"/>
    </bk>
    <bk>
      <rc t="2" v="2924"/>
    </bk>
    <bk>
      <rc t="2" v="2925"/>
    </bk>
    <bk>
      <rc t="2" v="2926"/>
    </bk>
    <bk>
      <rc t="2" v="2927"/>
    </bk>
    <bk>
      <rc t="2" v="2928"/>
    </bk>
    <bk>
      <rc t="2" v="2929"/>
    </bk>
    <bk>
      <rc t="2" v="2930"/>
    </bk>
    <bk>
      <rc t="2" v="2931"/>
    </bk>
    <bk>
      <rc t="2" v="2932"/>
    </bk>
    <bk>
      <rc t="2" v="2933"/>
    </bk>
    <bk>
      <rc t="2" v="2934"/>
    </bk>
    <bk>
      <rc t="2" v="2935"/>
    </bk>
    <bk>
      <rc t="2" v="2936"/>
    </bk>
    <bk>
      <rc t="2" v="2937"/>
    </bk>
    <bk>
      <rc t="2" v="2938"/>
    </bk>
    <bk>
      <rc t="2" v="2939"/>
    </bk>
    <bk>
      <rc t="2" v="2940"/>
    </bk>
    <bk>
      <rc t="2" v="2941"/>
    </bk>
    <bk>
      <rc t="2" v="2942"/>
    </bk>
    <bk>
      <rc t="2" v="2943"/>
    </bk>
    <bk>
      <rc t="2" v="2944"/>
    </bk>
    <bk>
      <rc t="2" v="2945"/>
    </bk>
    <bk>
      <rc t="2" v="2946"/>
    </bk>
    <bk>
      <rc t="2" v="2947"/>
    </bk>
    <bk>
      <rc t="2" v="2948"/>
    </bk>
    <bk>
      <rc t="2" v="2949"/>
    </bk>
    <bk>
      <rc t="2" v="2950"/>
    </bk>
    <bk>
      <rc t="2" v="2951"/>
    </bk>
    <bk>
      <rc t="2" v="2952"/>
    </bk>
    <bk>
      <rc t="2" v="2953"/>
    </bk>
    <bk>
      <rc t="2" v="2954"/>
    </bk>
    <bk>
      <rc t="2" v="2955"/>
    </bk>
    <bk>
      <rc t="2" v="2956"/>
    </bk>
    <bk>
      <rc t="2" v="2957"/>
    </bk>
    <bk>
      <rc t="2" v="2958"/>
    </bk>
    <bk>
      <rc t="2" v="2959"/>
    </bk>
    <bk>
      <rc t="2" v="2960"/>
    </bk>
    <bk>
      <rc t="2" v="2961"/>
    </bk>
    <bk>
      <rc t="2" v="2962"/>
    </bk>
    <bk>
      <rc t="2" v="2963"/>
    </bk>
    <bk>
      <rc t="2" v="2964"/>
    </bk>
    <bk>
      <rc t="2" v="2965"/>
    </bk>
    <bk>
      <rc t="2" v="2966"/>
    </bk>
    <bk>
      <rc t="2" v="2967"/>
    </bk>
    <bk>
      <rc t="2" v="2968"/>
    </bk>
    <bk>
      <rc t="2" v="2969"/>
    </bk>
    <bk>
      <rc t="2" v="2970"/>
    </bk>
    <bk>
      <rc t="2" v="2971"/>
    </bk>
    <bk>
      <rc t="2" v="2972"/>
    </bk>
    <bk>
      <rc t="2" v="2973"/>
    </bk>
    <bk>
      <rc t="2" v="2974"/>
    </bk>
    <bk>
      <rc t="2" v="2975"/>
    </bk>
    <bk>
      <rc t="2" v="2976"/>
    </bk>
    <bk>
      <rc t="2" v="2977"/>
    </bk>
    <bk>
      <rc t="2" v="2978"/>
    </bk>
    <bk>
      <rc t="2" v="2979"/>
    </bk>
    <bk>
      <rc t="2" v="2980"/>
    </bk>
    <bk>
      <rc t="2" v="2981"/>
    </bk>
    <bk>
      <rc t="2" v="2982"/>
    </bk>
    <bk>
      <rc t="2" v="2983"/>
    </bk>
    <bk>
      <rc t="2" v="2984"/>
    </bk>
    <bk>
      <rc t="2" v="2985"/>
    </bk>
    <bk>
      <rc t="2" v="2986"/>
    </bk>
    <bk>
      <rc t="2" v="2987"/>
    </bk>
    <bk>
      <rc t="2" v="2988"/>
    </bk>
    <bk>
      <rc t="2" v="2989"/>
    </bk>
    <bk>
      <rc t="2" v="2990"/>
    </bk>
    <bk>
      <rc t="2" v="2991"/>
    </bk>
    <bk>
      <rc t="2" v="2992"/>
    </bk>
    <bk>
      <rc t="2" v="2993"/>
    </bk>
    <bk>
      <rc t="2" v="2994"/>
    </bk>
    <bk>
      <rc t="2" v="2995"/>
    </bk>
    <bk>
      <rc t="2" v="2996"/>
    </bk>
    <bk>
      <rc t="2" v="2997"/>
    </bk>
    <bk>
      <rc t="2" v="2998"/>
    </bk>
    <bk>
      <rc t="2" v="2999"/>
    </bk>
    <bk>
      <rc t="2" v="3000"/>
    </bk>
    <bk>
      <rc t="2" v="3001"/>
    </bk>
    <bk>
      <rc t="2" v="3002"/>
    </bk>
    <bk>
      <rc t="2" v="3003"/>
    </bk>
    <bk>
      <rc t="2" v="3004"/>
    </bk>
    <bk>
      <rc t="2" v="3005"/>
    </bk>
    <bk>
      <rc t="2" v="3006"/>
    </bk>
    <bk>
      <rc t="2" v="3007"/>
    </bk>
    <bk>
      <rc t="2" v="3008"/>
    </bk>
    <bk>
      <rc t="2" v="3009"/>
    </bk>
    <bk>
      <rc t="2" v="3010"/>
    </bk>
    <bk>
      <rc t="2" v="3011"/>
    </bk>
    <bk>
      <rc t="2" v="3012"/>
    </bk>
    <bk>
      <rc t="2" v="3013"/>
    </bk>
    <bk>
      <rc t="2" v="3014"/>
    </bk>
    <bk>
      <rc t="2" v="3015"/>
    </bk>
    <bk>
      <rc t="2" v="3016"/>
    </bk>
    <bk>
      <rc t="2" v="3017"/>
    </bk>
    <bk>
      <rc t="2" v="3018"/>
    </bk>
    <bk>
      <rc t="2" v="3019"/>
    </bk>
    <bk>
      <rc t="2" v="3020"/>
    </bk>
    <bk>
      <rc t="2" v="3021"/>
    </bk>
    <bk>
      <rc t="2" v="3022"/>
    </bk>
    <bk>
      <rc t="2" v="3023"/>
    </bk>
    <bk>
      <rc t="2" v="3024"/>
    </bk>
    <bk>
      <rc t="2" v="3025"/>
    </bk>
    <bk>
      <rc t="2" v="3026"/>
    </bk>
    <bk>
      <rc t="2" v="3027"/>
    </bk>
    <bk>
      <rc t="2" v="3028"/>
    </bk>
    <bk>
      <rc t="2" v="3029"/>
    </bk>
    <bk>
      <rc t="2" v="3030"/>
    </bk>
    <bk>
      <rc t="2" v="3031"/>
    </bk>
    <bk>
      <rc t="2" v="3032"/>
    </bk>
    <bk>
      <rc t="2" v="3033"/>
    </bk>
    <bk>
      <rc t="2" v="3034"/>
    </bk>
    <bk>
      <rc t="2" v="3035"/>
    </bk>
    <bk>
      <rc t="2" v="3036"/>
    </bk>
    <bk>
      <rc t="2" v="3037"/>
    </bk>
    <bk>
      <rc t="2" v="3038"/>
    </bk>
    <bk>
      <rc t="2" v="3039"/>
    </bk>
    <bk>
      <rc t="2" v="3040"/>
    </bk>
    <bk>
      <rc t="2" v="3041"/>
    </bk>
    <bk>
      <rc t="2" v="3042"/>
    </bk>
    <bk>
      <rc t="2" v="3043"/>
    </bk>
    <bk>
      <rc t="2" v="3044"/>
    </bk>
    <bk>
      <rc t="2" v="3045"/>
    </bk>
    <bk>
      <rc t="2" v="3046"/>
    </bk>
    <bk>
      <rc t="2" v="3047"/>
    </bk>
    <bk>
      <rc t="2" v="3048"/>
    </bk>
    <bk>
      <rc t="2" v="3049"/>
    </bk>
    <bk>
      <rc t="2" v="3050"/>
    </bk>
    <bk>
      <rc t="2" v="3051"/>
    </bk>
    <bk>
      <rc t="2" v="3052"/>
    </bk>
    <bk>
      <rc t="2" v="3053"/>
    </bk>
    <bk>
      <rc t="2" v="3054"/>
    </bk>
    <bk>
      <rc t="2" v="3055"/>
    </bk>
    <bk>
      <rc t="2" v="3056"/>
    </bk>
    <bk>
      <rc t="2" v="3057"/>
    </bk>
    <bk>
      <rc t="2" v="3058"/>
    </bk>
    <bk>
      <rc t="2" v="3059"/>
    </bk>
    <bk>
      <rc t="2" v="3060"/>
    </bk>
    <bk>
      <rc t="2" v="3061"/>
    </bk>
    <bk>
      <rc t="2" v="3062"/>
    </bk>
    <bk>
      <rc t="2" v="3063"/>
    </bk>
    <bk>
      <rc t="2" v="3064"/>
    </bk>
    <bk>
      <rc t="2" v="3065"/>
    </bk>
    <bk>
      <rc t="2" v="3066"/>
    </bk>
    <bk>
      <rc t="2" v="3067"/>
    </bk>
    <bk>
      <rc t="2" v="3068"/>
    </bk>
    <bk>
      <rc t="2" v="3069"/>
    </bk>
    <bk>
      <rc t="2" v="3070"/>
    </bk>
    <bk>
      <rc t="2" v="3071"/>
    </bk>
    <bk>
      <rc t="2" v="3072"/>
    </bk>
    <bk>
      <rc t="2" v="3073"/>
    </bk>
    <bk>
      <rc t="2" v="3074"/>
    </bk>
    <bk>
      <rc t="2" v="3075"/>
    </bk>
    <bk>
      <rc t="2" v="3076"/>
    </bk>
    <bk>
      <rc t="2" v="3077"/>
    </bk>
    <bk>
      <rc t="2" v="3078"/>
    </bk>
    <bk>
      <rc t="2" v="3079"/>
    </bk>
    <bk>
      <rc t="2" v="3080"/>
    </bk>
    <bk>
      <rc t="2" v="3081"/>
    </bk>
    <bk>
      <rc t="2" v="3082"/>
    </bk>
    <bk>
      <rc t="2" v="3083"/>
    </bk>
    <bk>
      <rc t="2" v="3084"/>
    </bk>
    <bk>
      <rc t="2" v="3085"/>
    </bk>
    <bk>
      <rc t="2" v="3086"/>
    </bk>
    <bk>
      <rc t="2" v="3087"/>
    </bk>
    <bk>
      <rc t="2" v="3088"/>
    </bk>
    <bk>
      <rc t="2" v="3089"/>
    </bk>
    <bk>
      <rc t="2" v="3090"/>
    </bk>
    <bk>
      <rc t="2" v="3091"/>
    </bk>
    <bk>
      <rc t="2" v="3092"/>
    </bk>
    <bk>
      <rc t="2" v="3093"/>
    </bk>
    <bk>
      <rc t="2" v="3094"/>
    </bk>
    <bk>
      <rc t="2" v="3095"/>
    </bk>
    <bk>
      <rc t="2" v="3096"/>
    </bk>
    <bk>
      <rc t="2" v="3097"/>
    </bk>
    <bk>
      <rc t="2" v="3098"/>
    </bk>
    <bk>
      <rc t="2" v="3099"/>
    </bk>
    <bk>
      <rc t="2" v="3100"/>
    </bk>
    <bk>
      <rc t="2" v="3101"/>
    </bk>
    <bk>
      <rc t="2" v="3102"/>
    </bk>
    <bk>
      <rc t="2" v="3103"/>
    </bk>
    <bk>
      <rc t="2" v="3104"/>
    </bk>
    <bk>
      <rc t="2" v="3105"/>
    </bk>
    <bk>
      <rc t="2" v="3106"/>
    </bk>
    <bk>
      <rc t="2" v="3107"/>
    </bk>
    <bk>
      <rc t="2" v="3108"/>
    </bk>
    <bk>
      <rc t="2" v="3109"/>
    </bk>
    <bk>
      <rc t="2" v="3110"/>
    </bk>
    <bk>
      <rc t="2" v="3111"/>
    </bk>
    <bk>
      <rc t="2" v="3112"/>
    </bk>
    <bk>
      <rc t="2" v="3113"/>
    </bk>
    <bk>
      <rc t="2" v="3114"/>
    </bk>
    <bk>
      <rc t="2" v="3115"/>
    </bk>
    <bk>
      <rc t="2" v="3116"/>
    </bk>
    <bk>
      <rc t="2" v="3117"/>
    </bk>
    <bk>
      <rc t="2" v="3118"/>
    </bk>
    <bk>
      <rc t="2" v="3119"/>
    </bk>
    <bk>
      <rc t="2" v="3120"/>
    </bk>
    <bk>
      <rc t="2" v="3121"/>
    </bk>
    <bk>
      <rc t="2" v="3122"/>
    </bk>
    <bk>
      <rc t="2" v="3123"/>
    </bk>
    <bk>
      <rc t="2" v="3124"/>
    </bk>
    <bk>
      <rc t="2" v="3125"/>
    </bk>
    <bk>
      <rc t="2" v="3126"/>
    </bk>
    <bk>
      <rc t="2" v="3127"/>
    </bk>
    <bk>
      <rc t="2" v="3128"/>
    </bk>
    <bk>
      <rc t="2" v="3129"/>
    </bk>
    <bk>
      <rc t="2" v="3130"/>
    </bk>
    <bk>
      <rc t="2" v="3131"/>
    </bk>
    <bk>
      <rc t="2" v="3132"/>
    </bk>
    <bk>
      <rc t="2" v="3133"/>
    </bk>
    <bk>
      <rc t="2" v="3134"/>
    </bk>
    <bk>
      <rc t="2" v="3135"/>
    </bk>
    <bk>
      <rc t="2" v="3136"/>
    </bk>
    <bk>
      <rc t="2" v="3137"/>
    </bk>
    <bk>
      <rc t="2" v="3138"/>
    </bk>
    <bk>
      <rc t="2" v="3139"/>
    </bk>
    <bk>
      <rc t="2" v="3140"/>
    </bk>
    <bk>
      <rc t="2" v="3141"/>
    </bk>
    <bk>
      <rc t="2" v="3142"/>
    </bk>
    <bk>
      <rc t="2" v="3143"/>
    </bk>
    <bk>
      <rc t="2" v="3144"/>
    </bk>
    <bk>
      <rc t="2" v="3145"/>
    </bk>
    <bk>
      <rc t="2" v="3146"/>
    </bk>
    <bk>
      <rc t="2" v="3147"/>
    </bk>
    <bk>
      <rc t="2" v="3148"/>
    </bk>
    <bk>
      <rc t="2" v="3149"/>
    </bk>
    <bk>
      <rc t="2" v="3150"/>
    </bk>
    <bk>
      <rc t="2" v="3151"/>
    </bk>
    <bk>
      <rc t="2" v="3152"/>
    </bk>
    <bk>
      <rc t="2" v="3153"/>
    </bk>
    <bk>
      <rc t="2" v="3154"/>
    </bk>
    <bk>
      <rc t="2" v="3155"/>
    </bk>
    <bk>
      <rc t="2" v="3156"/>
    </bk>
    <bk>
      <rc t="2" v="3157"/>
    </bk>
    <bk>
      <rc t="2" v="3158"/>
    </bk>
    <bk>
      <rc t="2" v="3159"/>
    </bk>
    <bk>
      <rc t="2" v="3160"/>
    </bk>
    <bk>
      <rc t="2" v="3161"/>
    </bk>
    <bk>
      <rc t="2" v="3162"/>
    </bk>
    <bk>
      <rc t="2" v="3163"/>
    </bk>
    <bk>
      <rc t="2" v="3164"/>
    </bk>
    <bk>
      <rc t="2" v="3165"/>
    </bk>
    <bk>
      <rc t="2" v="3166"/>
    </bk>
    <bk>
      <rc t="2" v="3167"/>
    </bk>
    <bk>
      <rc t="2" v="3168"/>
    </bk>
    <bk>
      <rc t="2" v="3169"/>
    </bk>
    <bk>
      <rc t="2" v="3170"/>
    </bk>
    <bk>
      <rc t="2" v="3171"/>
    </bk>
    <bk>
      <rc t="2" v="3172"/>
    </bk>
    <bk>
      <rc t="2" v="3173"/>
    </bk>
    <bk>
      <rc t="2" v="3174"/>
    </bk>
    <bk>
      <rc t="2" v="3175"/>
    </bk>
    <bk>
      <rc t="2" v="3176"/>
    </bk>
    <bk>
      <rc t="2" v="3177"/>
    </bk>
    <bk>
      <rc t="2" v="3178"/>
    </bk>
    <bk>
      <rc t="2" v="3179"/>
    </bk>
    <bk>
      <rc t="2" v="3180"/>
    </bk>
    <bk>
      <rc t="2" v="3181"/>
    </bk>
    <bk>
      <rc t="2" v="3182"/>
    </bk>
    <bk>
      <rc t="2" v="3183"/>
    </bk>
    <bk>
      <rc t="2" v="3184"/>
    </bk>
    <bk>
      <rc t="2" v="3185"/>
    </bk>
    <bk>
      <rc t="2" v="3186"/>
    </bk>
    <bk>
      <rc t="2" v="3187"/>
    </bk>
    <bk>
      <rc t="2" v="3188"/>
    </bk>
    <bk>
      <rc t="2" v="3189"/>
    </bk>
    <bk>
      <rc t="2" v="3190"/>
    </bk>
    <bk>
      <rc t="2" v="3191"/>
    </bk>
    <bk>
      <rc t="2" v="3192"/>
    </bk>
    <bk>
      <rc t="2" v="3193"/>
    </bk>
    <bk>
      <rc t="2" v="3194"/>
    </bk>
    <bk>
      <rc t="2" v="3195"/>
    </bk>
    <bk>
      <rc t="2" v="3196"/>
    </bk>
    <bk>
      <rc t="2" v="3197"/>
    </bk>
    <bk>
      <rc t="2" v="3198"/>
    </bk>
    <bk>
      <rc t="2" v="3199"/>
    </bk>
    <bk>
      <rc t="2" v="3200"/>
    </bk>
    <bk>
      <rc t="2" v="3201"/>
    </bk>
    <bk>
      <rc t="2" v="3202"/>
    </bk>
    <bk>
      <rc t="2" v="3203"/>
    </bk>
    <bk>
      <rc t="2" v="3204"/>
    </bk>
    <bk>
      <rc t="2" v="3205"/>
    </bk>
    <bk>
      <rc t="2" v="3206"/>
    </bk>
    <bk>
      <rc t="2" v="3207"/>
    </bk>
    <bk>
      <rc t="2" v="3208"/>
    </bk>
    <bk>
      <rc t="2" v="3209"/>
    </bk>
    <bk>
      <rc t="2" v="3210"/>
    </bk>
    <bk>
      <rc t="2" v="3211"/>
    </bk>
    <bk>
      <rc t="2" v="3212"/>
    </bk>
    <bk>
      <rc t="2" v="3213"/>
    </bk>
    <bk>
      <rc t="2" v="3214"/>
    </bk>
    <bk>
      <rc t="2" v="3215"/>
    </bk>
    <bk>
      <rc t="2" v="3216"/>
    </bk>
    <bk>
      <rc t="2" v="3217"/>
    </bk>
    <bk>
      <rc t="2" v="3218"/>
    </bk>
    <bk>
      <rc t="2" v="3219"/>
    </bk>
    <bk>
      <rc t="2" v="3220"/>
    </bk>
    <bk>
      <rc t="2" v="3221"/>
    </bk>
    <bk>
      <rc t="2" v="3222"/>
    </bk>
    <bk>
      <rc t="2" v="3223"/>
    </bk>
    <bk>
      <rc t="2" v="3224"/>
    </bk>
    <bk>
      <rc t="2" v="3225"/>
    </bk>
    <bk>
      <rc t="2" v="3226"/>
    </bk>
    <bk>
      <rc t="2" v="3227"/>
    </bk>
    <bk>
      <rc t="2" v="3228"/>
    </bk>
    <bk>
      <rc t="2" v="3229"/>
    </bk>
    <bk>
      <rc t="2" v="3230"/>
    </bk>
    <bk>
      <rc t="2" v="3231"/>
    </bk>
    <bk>
      <rc t="2" v="3232"/>
    </bk>
    <bk>
      <rc t="2" v="3233"/>
    </bk>
    <bk>
      <rc t="2" v="3234"/>
    </bk>
    <bk>
      <rc t="2" v="3235"/>
    </bk>
    <bk>
      <rc t="2" v="3236"/>
    </bk>
    <bk>
      <rc t="2" v="3237"/>
    </bk>
    <bk>
      <rc t="2" v="3238"/>
    </bk>
    <bk>
      <rc t="2" v="3239"/>
    </bk>
    <bk>
      <rc t="2" v="3240"/>
    </bk>
    <bk>
      <rc t="2" v="3241"/>
    </bk>
    <bk>
      <rc t="2" v="3242"/>
    </bk>
    <bk>
      <rc t="2" v="3243"/>
    </bk>
    <bk>
      <rc t="2" v="3244"/>
    </bk>
    <bk>
      <rc t="2" v="3245"/>
    </bk>
    <bk>
      <rc t="2" v="3246"/>
    </bk>
    <bk>
      <rc t="2" v="3247"/>
    </bk>
    <bk>
      <rc t="2" v="3248"/>
    </bk>
    <bk>
      <rc t="2" v="3249"/>
    </bk>
    <bk>
      <rc t="2" v="3250"/>
    </bk>
    <bk>
      <rc t="2" v="3251"/>
    </bk>
    <bk>
      <rc t="2" v="3252"/>
    </bk>
    <bk>
      <rc t="2" v="3253"/>
    </bk>
    <bk>
      <rc t="2" v="3254"/>
    </bk>
    <bk>
      <rc t="2" v="3255"/>
    </bk>
    <bk>
      <rc t="2" v="3256"/>
    </bk>
    <bk>
      <rc t="2" v="3257"/>
    </bk>
    <bk>
      <rc t="2" v="3258"/>
    </bk>
    <bk>
      <rc t="2" v="3259"/>
    </bk>
    <bk>
      <rc t="2" v="3260"/>
    </bk>
    <bk>
      <rc t="2" v="3261"/>
    </bk>
    <bk>
      <rc t="2" v="3262"/>
    </bk>
    <bk>
      <rc t="2" v="3263"/>
    </bk>
    <bk>
      <rc t="2" v="3264"/>
    </bk>
    <bk>
      <rc t="2" v="3265"/>
    </bk>
    <bk>
      <rc t="2" v="3266"/>
    </bk>
    <bk>
      <rc t="2" v="3267"/>
    </bk>
    <bk>
      <rc t="2" v="3268"/>
    </bk>
    <bk>
      <rc t="2" v="3269"/>
    </bk>
    <bk>
      <rc t="2" v="3270"/>
    </bk>
    <bk>
      <rc t="2" v="3271"/>
    </bk>
    <bk>
      <rc t="2" v="3272"/>
    </bk>
    <bk>
      <rc t="2" v="3273"/>
    </bk>
    <bk>
      <rc t="2" v="3274"/>
    </bk>
    <bk>
      <rc t="2" v="3275"/>
    </bk>
    <bk>
      <rc t="2" v="3276"/>
    </bk>
    <bk>
      <rc t="2" v="3277"/>
    </bk>
    <bk>
      <rc t="2" v="3278"/>
    </bk>
    <bk>
      <rc t="2" v="3279"/>
    </bk>
    <bk>
      <rc t="2" v="3280"/>
    </bk>
    <bk>
      <rc t="2" v="3281"/>
    </bk>
    <bk>
      <rc t="2" v="3282"/>
    </bk>
    <bk>
      <rc t="2" v="3283"/>
    </bk>
    <bk>
      <rc t="2" v="3284"/>
    </bk>
    <bk>
      <rc t="2" v="3285"/>
    </bk>
    <bk>
      <rc t="2" v="3286"/>
    </bk>
    <bk>
      <rc t="2" v="3287"/>
    </bk>
    <bk>
      <rc t="2" v="3288"/>
    </bk>
    <bk>
      <rc t="2" v="3289"/>
    </bk>
    <bk>
      <rc t="2" v="3290"/>
    </bk>
    <bk>
      <rc t="2" v="3291"/>
    </bk>
    <bk>
      <rc t="2" v="3292"/>
    </bk>
    <bk>
      <rc t="2" v="3293"/>
    </bk>
    <bk>
      <rc t="2" v="3294"/>
    </bk>
    <bk>
      <rc t="2" v="3295"/>
    </bk>
    <bk>
      <rc t="2" v="3296"/>
    </bk>
    <bk>
      <rc t="2" v="3297"/>
    </bk>
    <bk>
      <rc t="2" v="3298"/>
    </bk>
    <bk>
      <rc t="2" v="3299"/>
    </bk>
    <bk>
      <rc t="2" v="3300"/>
    </bk>
    <bk>
      <rc t="2" v="3301"/>
    </bk>
    <bk>
      <rc t="2" v="3302"/>
    </bk>
    <bk>
      <rc t="2" v="3303"/>
    </bk>
    <bk>
      <rc t="2" v="3304"/>
    </bk>
    <bk>
      <rc t="2" v="3305"/>
    </bk>
    <bk>
      <rc t="2" v="3306"/>
    </bk>
    <bk>
      <rc t="2" v="3307"/>
    </bk>
    <bk>
      <rc t="2" v="3308"/>
    </bk>
    <bk>
      <rc t="2" v="3309"/>
    </bk>
    <bk>
      <rc t="2" v="3310"/>
    </bk>
    <bk>
      <rc t="2" v="3311"/>
    </bk>
    <bk>
      <rc t="2" v="3312"/>
    </bk>
    <bk>
      <rc t="2" v="3313"/>
    </bk>
    <bk>
      <rc t="2" v="3314"/>
    </bk>
    <bk>
      <rc t="2" v="3315"/>
    </bk>
    <bk>
      <rc t="2" v="3316"/>
    </bk>
    <bk>
      <rc t="2" v="3317"/>
    </bk>
    <bk>
      <rc t="2" v="3318"/>
    </bk>
    <bk>
      <rc t="2" v="3319"/>
    </bk>
    <bk>
      <rc t="2" v="3320"/>
    </bk>
    <bk>
      <rc t="2" v="3321"/>
    </bk>
    <bk>
      <rc t="2" v="3322"/>
    </bk>
    <bk>
      <rc t="2" v="3323"/>
    </bk>
    <bk>
      <rc t="2" v="3324"/>
    </bk>
    <bk>
      <rc t="2" v="3325"/>
    </bk>
    <bk>
      <rc t="2" v="3326"/>
    </bk>
    <bk>
      <rc t="2" v="3327"/>
    </bk>
    <bk>
      <rc t="2" v="3328"/>
    </bk>
    <bk>
      <rc t="2" v="3329"/>
    </bk>
    <bk>
      <rc t="2" v="3330"/>
    </bk>
    <bk>
      <rc t="2" v="3331"/>
    </bk>
    <bk>
      <rc t="2" v="3332"/>
    </bk>
    <bk>
      <rc t="2" v="3333"/>
    </bk>
    <bk>
      <rc t="2" v="3334"/>
    </bk>
    <bk>
      <rc t="2" v="3335"/>
    </bk>
    <bk>
      <rc t="2" v="3336"/>
    </bk>
    <bk>
      <rc t="2" v="3337"/>
    </bk>
    <bk>
      <rc t="2" v="3338"/>
    </bk>
    <bk>
      <rc t="2" v="3339"/>
    </bk>
    <bk>
      <rc t="2" v="3340"/>
    </bk>
    <bk>
      <rc t="2" v="3341"/>
    </bk>
    <bk>
      <rc t="2" v="3342"/>
    </bk>
    <bk>
      <rc t="2" v="3343"/>
    </bk>
    <bk>
      <rc t="2" v="3344"/>
    </bk>
    <bk>
      <rc t="2" v="3345"/>
    </bk>
    <bk>
      <rc t="2" v="3346"/>
    </bk>
    <bk>
      <rc t="2" v="3347"/>
    </bk>
    <bk>
      <rc t="2" v="3348"/>
    </bk>
    <bk>
      <rc t="2" v="3349"/>
    </bk>
    <bk>
      <rc t="2" v="3350"/>
    </bk>
    <bk>
      <rc t="2" v="3351"/>
    </bk>
    <bk>
      <rc t="2" v="3352"/>
    </bk>
    <bk>
      <rc t="2" v="3353"/>
    </bk>
    <bk>
      <rc t="2" v="3354"/>
    </bk>
    <bk>
      <rc t="2" v="3355"/>
    </bk>
    <bk>
      <rc t="2" v="3356"/>
    </bk>
    <bk>
      <rc t="2" v="3357"/>
    </bk>
    <bk>
      <rc t="2" v="3358"/>
    </bk>
    <bk>
      <rc t="2" v="3359"/>
    </bk>
    <bk>
      <rc t="2" v="3360"/>
    </bk>
    <bk>
      <rc t="2" v="3361"/>
    </bk>
    <bk>
      <rc t="2" v="3362"/>
    </bk>
    <bk>
      <rc t="2" v="3363"/>
    </bk>
    <bk>
      <rc t="2" v="3364"/>
    </bk>
    <bk>
      <rc t="2" v="3365"/>
    </bk>
    <bk>
      <rc t="2" v="3366"/>
    </bk>
    <bk>
      <rc t="2" v="3367"/>
    </bk>
    <bk>
      <rc t="2" v="3368"/>
    </bk>
    <bk>
      <rc t="2" v="3369"/>
    </bk>
    <bk>
      <rc t="2" v="3370"/>
    </bk>
    <bk>
      <rc t="2" v="3371"/>
    </bk>
    <bk>
      <rc t="2" v="3372"/>
    </bk>
    <bk>
      <rc t="2" v="3373"/>
    </bk>
    <bk>
      <rc t="2" v="3374"/>
    </bk>
    <bk>
      <rc t="2" v="3375"/>
    </bk>
    <bk>
      <rc t="2" v="3376"/>
    </bk>
    <bk>
      <rc t="2" v="3377"/>
    </bk>
    <bk>
      <rc t="2" v="3378"/>
    </bk>
    <bk>
      <rc t="2" v="3379"/>
    </bk>
    <bk>
      <rc t="2" v="3380"/>
    </bk>
    <bk>
      <rc t="2" v="3381"/>
    </bk>
    <bk>
      <rc t="2" v="3382"/>
    </bk>
    <bk>
      <rc t="2" v="3383"/>
    </bk>
    <bk>
      <rc t="2" v="3384"/>
    </bk>
    <bk>
      <rc t="2" v="3385"/>
    </bk>
    <bk>
      <rc t="2" v="3386"/>
    </bk>
    <bk>
      <rc t="2" v="3387"/>
    </bk>
    <bk>
      <rc t="2" v="3388"/>
    </bk>
    <bk>
      <rc t="2" v="3389"/>
    </bk>
    <bk>
      <rc t="2" v="3390"/>
    </bk>
    <bk>
      <rc t="2" v="3391"/>
    </bk>
    <bk>
      <rc t="2" v="3392"/>
    </bk>
    <bk>
      <rc t="2" v="3393"/>
    </bk>
    <bk>
      <rc t="2" v="3394"/>
    </bk>
    <bk>
      <rc t="2" v="3395"/>
    </bk>
    <bk>
      <rc t="2" v="3396"/>
    </bk>
    <bk>
      <rc t="2" v="3397"/>
    </bk>
    <bk>
      <rc t="2" v="3398"/>
    </bk>
    <bk>
      <rc t="2" v="3399"/>
    </bk>
    <bk>
      <rc t="2" v="3400"/>
    </bk>
    <bk>
      <rc t="2" v="3401"/>
    </bk>
    <bk>
      <rc t="2" v="3402"/>
    </bk>
    <bk>
      <rc t="2" v="3403"/>
    </bk>
    <bk>
      <rc t="2" v="3404"/>
    </bk>
    <bk>
      <rc t="2" v="3405"/>
    </bk>
    <bk>
      <rc t="2" v="3406"/>
    </bk>
    <bk>
      <rc t="2" v="3407"/>
    </bk>
    <bk>
      <rc t="2" v="3408"/>
    </bk>
    <bk>
      <rc t="2" v="3409"/>
    </bk>
    <bk>
      <rc t="2" v="3410"/>
    </bk>
    <bk>
      <rc t="2" v="3411"/>
    </bk>
    <bk>
      <rc t="2" v="3412"/>
    </bk>
    <bk>
      <rc t="2" v="3413"/>
    </bk>
    <bk>
      <rc t="2" v="3414"/>
    </bk>
    <bk>
      <rc t="2" v="3415"/>
    </bk>
    <bk>
      <rc t="2" v="3416"/>
    </bk>
    <bk>
      <rc t="2" v="3417"/>
    </bk>
    <bk>
      <rc t="2" v="3418"/>
    </bk>
    <bk>
      <rc t="2" v="3419"/>
    </bk>
    <bk>
      <rc t="2" v="3420"/>
    </bk>
    <bk>
      <rc t="2" v="3421"/>
    </bk>
    <bk>
      <rc t="2" v="3422"/>
    </bk>
    <bk>
      <rc t="2" v="3423"/>
    </bk>
    <bk>
      <rc t="2" v="3424"/>
    </bk>
    <bk>
      <rc t="2" v="3425"/>
    </bk>
    <bk>
      <rc t="2" v="3426"/>
    </bk>
    <bk>
      <rc t="2" v="3427"/>
    </bk>
    <bk>
      <rc t="2" v="3428"/>
    </bk>
    <bk>
      <rc t="2" v="3429"/>
    </bk>
    <bk>
      <rc t="2" v="3430"/>
    </bk>
    <bk>
      <rc t="2" v="3431"/>
    </bk>
    <bk>
      <rc t="2" v="3432"/>
    </bk>
    <bk>
      <rc t="2" v="3433"/>
    </bk>
    <bk>
      <rc t="2" v="3434"/>
    </bk>
    <bk>
      <rc t="2" v="3435"/>
    </bk>
    <bk>
      <rc t="2" v="3436"/>
    </bk>
    <bk>
      <rc t="2" v="3437"/>
    </bk>
    <bk>
      <rc t="2" v="3438"/>
    </bk>
    <bk>
      <rc t="2" v="3439"/>
    </bk>
    <bk>
      <rc t="2" v="3440"/>
    </bk>
    <bk>
      <rc t="2" v="3441"/>
    </bk>
    <bk>
      <rc t="2" v="3442"/>
    </bk>
    <bk>
      <rc t="2" v="3443"/>
    </bk>
    <bk>
      <rc t="2" v="3444"/>
    </bk>
    <bk>
      <rc t="2" v="3445"/>
    </bk>
    <bk>
      <rc t="2" v="3446"/>
    </bk>
    <bk>
      <rc t="2" v="3447"/>
    </bk>
    <bk>
      <rc t="2" v="3448"/>
    </bk>
    <bk>
      <rc t="2" v="3449"/>
    </bk>
    <bk>
      <rc t="2" v="3450"/>
    </bk>
    <bk>
      <rc t="2" v="3451"/>
    </bk>
    <bk>
      <rc t="2" v="3452"/>
    </bk>
    <bk>
      <rc t="2" v="3453"/>
    </bk>
    <bk>
      <rc t="2" v="3454"/>
    </bk>
    <bk>
      <rc t="2" v="3455"/>
    </bk>
    <bk>
      <rc t="2" v="3456"/>
    </bk>
    <bk>
      <rc t="2" v="3457"/>
    </bk>
    <bk>
      <rc t="2" v="3458"/>
    </bk>
    <bk>
      <rc t="2" v="3459"/>
    </bk>
    <bk>
      <rc t="2" v="3460"/>
    </bk>
    <bk>
      <rc t="2" v="3461"/>
    </bk>
    <bk>
      <rc t="2" v="3462"/>
    </bk>
    <bk>
      <rc t="2" v="3463"/>
    </bk>
    <bk>
      <rc t="2" v="3464"/>
    </bk>
    <bk>
      <rc t="2" v="3465"/>
    </bk>
    <bk>
      <rc t="2" v="3466"/>
    </bk>
    <bk>
      <rc t="2" v="3467"/>
    </bk>
    <bk>
      <rc t="2" v="3468"/>
    </bk>
    <bk>
      <rc t="2" v="3469"/>
    </bk>
    <bk>
      <rc t="2" v="3470"/>
    </bk>
    <bk>
      <rc t="2" v="3471"/>
    </bk>
    <bk>
      <rc t="2" v="3472"/>
    </bk>
    <bk>
      <rc t="2" v="3473"/>
    </bk>
    <bk>
      <rc t="2" v="3474"/>
    </bk>
    <bk>
      <rc t="2" v="3475"/>
    </bk>
    <bk>
      <rc t="2" v="3476"/>
    </bk>
    <bk>
      <rc t="2" v="3477"/>
    </bk>
    <bk>
      <rc t="2" v="3478"/>
    </bk>
    <bk>
      <rc t="2" v="3479"/>
    </bk>
    <bk>
      <rc t="2" v="3480"/>
    </bk>
    <bk>
      <rc t="2" v="3481"/>
    </bk>
    <bk>
      <rc t="2" v="3482"/>
    </bk>
    <bk>
      <rc t="2" v="3483"/>
    </bk>
    <bk>
      <rc t="2" v="3484"/>
    </bk>
    <bk>
      <rc t="2" v="3485"/>
    </bk>
    <bk>
      <rc t="2" v="3486"/>
    </bk>
    <bk>
      <rc t="2" v="3487"/>
    </bk>
    <bk>
      <rc t="2" v="3488"/>
    </bk>
    <bk>
      <rc t="2" v="3489"/>
    </bk>
    <bk>
      <rc t="2" v="3490"/>
    </bk>
    <bk>
      <rc t="2" v="3491"/>
    </bk>
    <bk>
      <rc t="2" v="3492"/>
    </bk>
    <bk>
      <rc t="2" v="3493"/>
    </bk>
    <bk>
      <rc t="2" v="3494"/>
    </bk>
    <bk>
      <rc t="2" v="3495"/>
    </bk>
    <bk>
      <rc t="2" v="3496"/>
    </bk>
    <bk>
      <rc t="2" v="3497"/>
    </bk>
    <bk>
      <rc t="2" v="3498"/>
    </bk>
    <bk>
      <rc t="2" v="3499"/>
    </bk>
    <bk>
      <rc t="2" v="3500"/>
    </bk>
    <bk>
      <rc t="2" v="3501"/>
    </bk>
    <bk>
      <rc t="2" v="3502"/>
    </bk>
    <bk>
      <rc t="2" v="3503"/>
    </bk>
    <bk>
      <rc t="2" v="3504"/>
    </bk>
    <bk>
      <rc t="2" v="3505"/>
    </bk>
    <bk>
      <rc t="2" v="3506"/>
    </bk>
    <bk>
      <rc t="2" v="3507"/>
    </bk>
    <bk>
      <rc t="2" v="3508"/>
    </bk>
    <bk>
      <rc t="2" v="3509"/>
    </bk>
    <bk>
      <rc t="2" v="3510"/>
    </bk>
    <bk>
      <rc t="2" v="3511"/>
    </bk>
    <bk>
      <rc t="2" v="3512"/>
    </bk>
    <bk>
      <rc t="2" v="3513"/>
    </bk>
    <bk>
      <rc t="2" v="3514"/>
    </bk>
    <bk>
      <rc t="2" v="3515"/>
    </bk>
    <bk>
      <rc t="2" v="3516"/>
    </bk>
    <bk>
      <rc t="2" v="3517"/>
    </bk>
    <bk>
      <rc t="2" v="3518"/>
    </bk>
    <bk>
      <rc t="2" v="3519"/>
    </bk>
    <bk>
      <rc t="2" v="3520"/>
    </bk>
    <bk>
      <rc t="2" v="3521"/>
    </bk>
    <bk>
      <rc t="2" v="3522"/>
    </bk>
    <bk>
      <rc t="2" v="3523"/>
    </bk>
    <bk>
      <rc t="2" v="3524"/>
    </bk>
    <bk>
      <rc t="2" v="3525"/>
    </bk>
    <bk>
      <rc t="2" v="3526"/>
    </bk>
    <bk>
      <rc t="2" v="3527"/>
    </bk>
    <bk>
      <rc t="2" v="3528"/>
    </bk>
    <bk>
      <rc t="2" v="3529"/>
    </bk>
    <bk>
      <rc t="2" v="3530"/>
    </bk>
    <bk>
      <rc t="2" v="3531"/>
    </bk>
    <bk>
      <rc t="2" v="3532"/>
    </bk>
    <bk>
      <rc t="2" v="3533"/>
    </bk>
    <bk>
      <rc t="2" v="3534"/>
    </bk>
    <bk>
      <rc t="2" v="3535"/>
    </bk>
    <bk>
      <rc t="2" v="3536"/>
    </bk>
    <bk>
      <rc t="2" v="3537"/>
    </bk>
    <bk>
      <rc t="2" v="3538"/>
    </bk>
    <bk>
      <rc t="2" v="3539"/>
    </bk>
    <bk>
      <rc t="2" v="3540"/>
    </bk>
    <bk>
      <rc t="2" v="3541"/>
    </bk>
    <bk>
      <rc t="2" v="3542"/>
    </bk>
    <bk>
      <rc t="2" v="3543"/>
    </bk>
    <bk>
      <rc t="2" v="3544"/>
    </bk>
    <bk>
      <rc t="2" v="3545"/>
    </bk>
    <bk>
      <rc t="2" v="3546"/>
    </bk>
    <bk>
      <rc t="2" v="3547"/>
    </bk>
    <bk>
      <rc t="2" v="3548"/>
    </bk>
    <bk>
      <rc t="2" v="3549"/>
    </bk>
    <bk>
      <rc t="2" v="3550"/>
    </bk>
    <bk>
      <rc t="2" v="3551"/>
    </bk>
    <bk>
      <rc t="2" v="3552"/>
    </bk>
    <bk>
      <rc t="2" v="3553"/>
    </bk>
    <bk>
      <rc t="2" v="3554"/>
    </bk>
    <bk>
      <rc t="2" v="3555"/>
    </bk>
    <bk>
      <rc t="2" v="3556"/>
    </bk>
    <bk>
      <rc t="2" v="3557"/>
    </bk>
    <bk>
      <rc t="2" v="3558"/>
    </bk>
    <bk>
      <rc t="2" v="3559"/>
    </bk>
    <bk>
      <rc t="2" v="3560"/>
    </bk>
    <bk>
      <rc t="2" v="3561"/>
    </bk>
    <bk>
      <rc t="2" v="3562"/>
    </bk>
    <bk>
      <rc t="2" v="3563"/>
    </bk>
    <bk>
      <rc t="2" v="3564"/>
    </bk>
    <bk>
      <rc t="2" v="3565"/>
    </bk>
    <bk>
      <rc t="2" v="3566"/>
    </bk>
    <bk>
      <rc t="2" v="3567"/>
    </bk>
    <bk>
      <rc t="2" v="3568"/>
    </bk>
    <bk>
      <rc t="2" v="3569"/>
    </bk>
    <bk>
      <rc t="2" v="3570"/>
    </bk>
    <bk>
      <rc t="2" v="3571"/>
    </bk>
    <bk>
      <rc t="2" v="3572"/>
    </bk>
    <bk>
      <rc t="2" v="3573"/>
    </bk>
    <bk>
      <rc t="2" v="3574"/>
    </bk>
    <bk>
      <rc t="2" v="3575"/>
    </bk>
    <bk>
      <rc t="2" v="3576"/>
    </bk>
    <bk>
      <rc t="2" v="3577"/>
    </bk>
    <bk>
      <rc t="2" v="3578"/>
    </bk>
    <bk>
      <rc t="2" v="3579"/>
    </bk>
    <bk>
      <rc t="2" v="3580"/>
    </bk>
    <bk>
      <rc t="2" v="3581"/>
    </bk>
    <bk>
      <rc t="2" v="3582"/>
    </bk>
    <bk>
      <rc t="2" v="3583"/>
    </bk>
    <bk>
      <rc t="2" v="3584"/>
    </bk>
    <bk>
      <rc t="2" v="3585"/>
    </bk>
    <bk>
      <rc t="2" v="3586"/>
    </bk>
    <bk>
      <rc t="2" v="3587"/>
    </bk>
    <bk>
      <rc t="2" v="3588"/>
    </bk>
    <bk>
      <rc t="2" v="3589"/>
    </bk>
    <bk>
      <rc t="2" v="3590"/>
    </bk>
    <bk>
      <rc t="2" v="3591"/>
    </bk>
    <bk>
      <rc t="2" v="3592"/>
    </bk>
    <bk>
      <rc t="2" v="3593"/>
    </bk>
    <bk>
      <rc t="2" v="3594"/>
    </bk>
    <bk>
      <rc t="2" v="3595"/>
    </bk>
    <bk>
      <rc t="2" v="3596"/>
    </bk>
    <bk>
      <rc t="2" v="3597"/>
    </bk>
    <bk>
      <rc t="2" v="3598"/>
    </bk>
    <bk>
      <rc t="2" v="3599"/>
    </bk>
    <bk>
      <rc t="2" v="3600"/>
    </bk>
    <bk>
      <rc t="2" v="3601"/>
    </bk>
    <bk>
      <rc t="2" v="3602"/>
    </bk>
    <bk>
      <rc t="2" v="3603"/>
    </bk>
    <bk>
      <rc t="2" v="3604"/>
    </bk>
    <bk>
      <rc t="2" v="3605"/>
    </bk>
    <bk>
      <rc t="2" v="3606"/>
    </bk>
    <bk>
      <rc t="2" v="3607"/>
    </bk>
    <bk>
      <rc t="2" v="3608"/>
    </bk>
    <bk>
      <rc t="2" v="3609"/>
    </bk>
    <bk>
      <rc t="2" v="3610"/>
    </bk>
    <bk>
      <rc t="2" v="3611"/>
    </bk>
    <bk>
      <rc t="2" v="3612"/>
    </bk>
    <bk>
      <rc t="2" v="3613"/>
    </bk>
    <bk>
      <rc t="2" v="3614"/>
    </bk>
    <bk>
      <rc t="2" v="3615"/>
    </bk>
    <bk>
      <rc t="2" v="3616"/>
    </bk>
    <bk>
      <rc t="2" v="3617"/>
    </bk>
    <bk>
      <rc t="2" v="3618"/>
    </bk>
    <bk>
      <rc t="2" v="3619"/>
    </bk>
    <bk>
      <rc t="2" v="3620"/>
    </bk>
    <bk>
      <rc t="2" v="3621"/>
    </bk>
    <bk>
      <rc t="2" v="3622"/>
    </bk>
    <bk>
      <rc t="2" v="3623"/>
    </bk>
    <bk>
      <rc t="2" v="3624"/>
    </bk>
    <bk>
      <rc t="2" v="3625"/>
    </bk>
    <bk>
      <rc t="2" v="3626"/>
    </bk>
    <bk>
      <rc t="2" v="3627"/>
    </bk>
    <bk>
      <rc t="2" v="3628"/>
    </bk>
    <bk>
      <rc t="2" v="3629"/>
    </bk>
    <bk>
      <rc t="2" v="3630"/>
    </bk>
    <bk>
      <rc t="2" v="3631"/>
    </bk>
    <bk>
      <rc t="2" v="3632"/>
    </bk>
    <bk>
      <rc t="2" v="3633"/>
    </bk>
    <bk>
      <rc t="2" v="3634"/>
    </bk>
    <bk>
      <rc t="2" v="3635"/>
    </bk>
    <bk>
      <rc t="2" v="3636"/>
    </bk>
    <bk>
      <rc t="2" v="3637"/>
    </bk>
    <bk>
      <rc t="2" v="3638"/>
    </bk>
    <bk>
      <rc t="2" v="3639"/>
    </bk>
    <bk>
      <rc t="2" v="3640"/>
    </bk>
    <bk>
      <rc t="2" v="3641"/>
    </bk>
    <bk>
      <rc t="2" v="3642"/>
    </bk>
    <bk>
      <rc t="2" v="3643"/>
    </bk>
    <bk>
      <rc t="2" v="3644"/>
    </bk>
    <bk>
      <rc t="2" v="3645"/>
    </bk>
    <bk>
      <rc t="2" v="3646"/>
    </bk>
    <bk>
      <rc t="2" v="3647"/>
    </bk>
    <bk>
      <rc t="2" v="3648"/>
    </bk>
    <bk>
      <rc t="2" v="3649"/>
    </bk>
    <bk>
      <rc t="2" v="3650"/>
    </bk>
    <bk>
      <rc t="2" v="3651"/>
    </bk>
    <bk>
      <rc t="2" v="3652"/>
    </bk>
    <bk>
      <rc t="2" v="3653"/>
    </bk>
    <bk>
      <rc t="2" v="3654"/>
    </bk>
    <bk>
      <rc t="2" v="3655"/>
    </bk>
    <bk>
      <rc t="2" v="3656"/>
    </bk>
    <bk>
      <rc t="2" v="3657"/>
    </bk>
    <bk>
      <rc t="2" v="3658"/>
    </bk>
    <bk>
      <rc t="2" v="3659"/>
    </bk>
    <bk>
      <rc t="2" v="3660"/>
    </bk>
    <bk>
      <rc t="2" v="3661"/>
    </bk>
    <bk>
      <rc t="2" v="3662"/>
    </bk>
    <bk>
      <rc t="2" v="3663"/>
    </bk>
    <bk>
      <rc t="2" v="3664"/>
    </bk>
    <bk>
      <rc t="2" v="3665"/>
    </bk>
    <bk>
      <rc t="2" v="3666"/>
    </bk>
    <bk>
      <rc t="2" v="3667"/>
    </bk>
    <bk>
      <rc t="2" v="3668"/>
    </bk>
    <bk>
      <rc t="2" v="3669"/>
    </bk>
    <bk>
      <rc t="2" v="3670"/>
    </bk>
    <bk>
      <rc t="2" v="3671"/>
    </bk>
    <bk>
      <rc t="2" v="3672"/>
    </bk>
    <bk>
      <rc t="2" v="3673"/>
    </bk>
    <bk>
      <rc t="2" v="3674"/>
    </bk>
    <bk>
      <rc t="2" v="3675"/>
    </bk>
    <bk>
      <rc t="2" v="3676"/>
    </bk>
    <bk>
      <rc t="2" v="3677"/>
    </bk>
    <bk>
      <rc t="2" v="3678"/>
    </bk>
    <bk>
      <rc t="2" v="3679"/>
    </bk>
    <bk>
      <rc t="2" v="3680"/>
    </bk>
    <bk>
      <rc t="2" v="3681"/>
    </bk>
    <bk>
      <rc t="2" v="3682"/>
    </bk>
    <bk>
      <rc t="2" v="3683"/>
    </bk>
    <bk>
      <rc t="2" v="3684"/>
    </bk>
    <bk>
      <rc t="2" v="3685"/>
    </bk>
    <bk>
      <rc t="2" v="3686"/>
    </bk>
    <bk>
      <rc t="2" v="3687"/>
    </bk>
    <bk>
      <rc t="2" v="3688"/>
    </bk>
    <bk>
      <rc t="2" v="3689"/>
    </bk>
    <bk>
      <rc t="2" v="3690"/>
    </bk>
    <bk>
      <rc t="2" v="3691"/>
    </bk>
    <bk>
      <rc t="2" v="3692"/>
    </bk>
    <bk>
      <rc t="2" v="3693"/>
    </bk>
    <bk>
      <rc t="2" v="3694"/>
    </bk>
    <bk>
      <rc t="2" v="3695"/>
    </bk>
    <bk>
      <rc t="2" v="3696"/>
    </bk>
    <bk>
      <rc t="2" v="3697"/>
    </bk>
    <bk>
      <rc t="2" v="3698"/>
    </bk>
    <bk>
      <rc t="2" v="3699"/>
    </bk>
    <bk>
      <rc t="2" v="3700"/>
    </bk>
    <bk>
      <rc t="2" v="3701"/>
    </bk>
    <bk>
      <rc t="2" v="3702"/>
    </bk>
    <bk>
      <rc t="2" v="3703"/>
    </bk>
    <bk>
      <rc t="2" v="3704"/>
    </bk>
    <bk>
      <rc t="2" v="3705"/>
    </bk>
    <bk>
      <rc t="2" v="3706"/>
    </bk>
    <bk>
      <rc t="2" v="3707"/>
    </bk>
    <bk>
      <rc t="2" v="3708"/>
    </bk>
    <bk>
      <rc t="2" v="3709"/>
    </bk>
    <bk>
      <rc t="2" v="3710"/>
    </bk>
    <bk>
      <rc t="2" v="3711"/>
    </bk>
    <bk>
      <rc t="2" v="3712"/>
    </bk>
    <bk>
      <rc t="2" v="3713"/>
    </bk>
    <bk>
      <rc t="2" v="3714"/>
    </bk>
    <bk>
      <rc t="2" v="3715"/>
    </bk>
    <bk>
      <rc t="2" v="3716"/>
    </bk>
    <bk>
      <rc t="2" v="3717"/>
    </bk>
    <bk>
      <rc t="2" v="3718"/>
    </bk>
    <bk>
      <rc t="2" v="3719"/>
    </bk>
    <bk>
      <rc t="2" v="3720"/>
    </bk>
    <bk>
      <rc t="2" v="3721"/>
    </bk>
    <bk>
      <rc t="2" v="3722"/>
    </bk>
    <bk>
      <rc t="2" v="3723"/>
    </bk>
    <bk>
      <rc t="2" v="3724"/>
    </bk>
    <bk>
      <rc t="2" v="3725"/>
    </bk>
    <bk>
      <rc t="2" v="3726"/>
    </bk>
    <bk>
      <rc t="2" v="3727"/>
    </bk>
    <bk>
      <rc t="2" v="3728"/>
    </bk>
    <bk>
      <rc t="2" v="3729"/>
    </bk>
    <bk>
      <rc t="2" v="3730"/>
    </bk>
    <bk>
      <rc t="2" v="3731"/>
    </bk>
    <bk>
      <rc t="2" v="3732"/>
    </bk>
    <bk>
      <rc t="2" v="3733"/>
    </bk>
    <bk>
      <rc t="2" v="3734"/>
    </bk>
    <bk>
      <rc t="2" v="3735"/>
    </bk>
    <bk>
      <rc t="2" v="3736"/>
    </bk>
    <bk>
      <rc t="2" v="3737"/>
    </bk>
    <bk>
      <rc t="2" v="3738"/>
    </bk>
    <bk>
      <rc t="2" v="3739"/>
    </bk>
    <bk>
      <rc t="2" v="3740"/>
    </bk>
    <bk>
      <rc t="2" v="3741"/>
    </bk>
    <bk>
      <rc t="2" v="3742"/>
    </bk>
    <bk>
      <rc t="2" v="3743"/>
    </bk>
    <bk>
      <rc t="2" v="3744"/>
    </bk>
    <bk>
      <rc t="2" v="3745"/>
    </bk>
    <bk>
      <rc t="2" v="3746"/>
    </bk>
    <bk>
      <rc t="2" v="3747"/>
    </bk>
    <bk>
      <rc t="2" v="3748"/>
    </bk>
    <bk>
      <rc t="2" v="3749"/>
    </bk>
    <bk>
      <rc t="2" v="3750"/>
    </bk>
    <bk>
      <rc t="2" v="3751"/>
    </bk>
    <bk>
      <rc t="2" v="3752"/>
    </bk>
    <bk>
      <rc t="2" v="3753"/>
    </bk>
    <bk>
      <rc t="2" v="3754"/>
    </bk>
    <bk>
      <rc t="2" v="3755"/>
    </bk>
    <bk>
      <rc t="2" v="3756"/>
    </bk>
    <bk>
      <rc t="2" v="3757"/>
    </bk>
    <bk>
      <rc t="2" v="3758"/>
    </bk>
    <bk>
      <rc t="2" v="3759"/>
    </bk>
    <bk>
      <rc t="2" v="3760"/>
    </bk>
    <bk>
      <rc t="2" v="3761"/>
    </bk>
    <bk>
      <rc t="2" v="3762"/>
    </bk>
    <bk>
      <rc t="2" v="3763"/>
    </bk>
    <bk>
      <rc t="2" v="3764"/>
    </bk>
    <bk>
      <rc t="2" v="3765"/>
    </bk>
    <bk>
      <rc t="2" v="3766"/>
    </bk>
    <bk>
      <rc t="2" v="3767"/>
    </bk>
    <bk>
      <rc t="2" v="3768"/>
    </bk>
    <bk>
      <rc t="2" v="3769"/>
    </bk>
    <bk>
      <rc t="2" v="3770"/>
    </bk>
    <bk>
      <rc t="2" v="3771"/>
    </bk>
    <bk>
      <rc t="2" v="3772"/>
    </bk>
    <bk>
      <rc t="2" v="3773"/>
    </bk>
    <bk>
      <rc t="2" v="3774"/>
    </bk>
    <bk>
      <rc t="2" v="3775"/>
    </bk>
    <bk>
      <rc t="2" v="3776"/>
    </bk>
    <bk>
      <rc t="2" v="3777"/>
    </bk>
    <bk>
      <rc t="2" v="3778"/>
    </bk>
    <bk>
      <rc t="2" v="3779"/>
    </bk>
    <bk>
      <rc t="2" v="3780"/>
    </bk>
    <bk>
      <rc t="2" v="3781"/>
    </bk>
    <bk>
      <rc t="2" v="3782"/>
    </bk>
    <bk>
      <rc t="2" v="3783"/>
    </bk>
    <bk>
      <rc t="2" v="3784"/>
    </bk>
    <bk>
      <rc t="2" v="3785"/>
    </bk>
    <bk>
      <rc t="2" v="3786"/>
    </bk>
    <bk>
      <rc t="2" v="3787"/>
    </bk>
    <bk>
      <rc t="2" v="3788"/>
    </bk>
    <bk>
      <rc t="2" v="3789"/>
    </bk>
    <bk>
      <rc t="2" v="3790"/>
    </bk>
    <bk>
      <rc t="2" v="3791"/>
    </bk>
    <bk>
      <rc t="2" v="3792"/>
    </bk>
    <bk>
      <rc t="2" v="3793"/>
    </bk>
    <bk>
      <rc t="2" v="3794"/>
    </bk>
    <bk>
      <rc t="2" v="3795"/>
    </bk>
    <bk>
      <rc t="2" v="3796"/>
    </bk>
    <bk>
      <rc t="2" v="3797"/>
    </bk>
    <bk>
      <rc t="2" v="3798"/>
    </bk>
    <bk>
      <rc t="2" v="3799"/>
    </bk>
    <bk>
      <rc t="2" v="3800"/>
    </bk>
    <bk>
      <rc t="2" v="3801"/>
    </bk>
    <bk>
      <rc t="2" v="3802"/>
    </bk>
    <bk>
      <rc t="2" v="3803"/>
    </bk>
    <bk>
      <rc t="2" v="3804"/>
    </bk>
    <bk>
      <rc t="2" v="3805"/>
    </bk>
    <bk>
      <rc t="2" v="3806"/>
    </bk>
    <bk>
      <rc t="2" v="3807"/>
    </bk>
    <bk>
      <rc t="2" v="3808"/>
    </bk>
    <bk>
      <rc t="2" v="3809"/>
    </bk>
    <bk>
      <rc t="2" v="3810"/>
    </bk>
    <bk>
      <rc t="2" v="3811"/>
    </bk>
    <bk>
      <rc t="2" v="3812"/>
    </bk>
    <bk>
      <rc t="2" v="3813"/>
    </bk>
    <bk>
      <rc t="2" v="3814"/>
    </bk>
    <bk>
      <rc t="2" v="3815"/>
    </bk>
    <bk>
      <rc t="2" v="3816"/>
    </bk>
    <bk>
      <rc t="2" v="3817"/>
    </bk>
    <bk>
      <rc t="2" v="3818"/>
    </bk>
    <bk>
      <rc t="2" v="3819"/>
    </bk>
    <bk>
      <rc t="2" v="3820"/>
    </bk>
    <bk>
      <rc t="2" v="3821"/>
    </bk>
    <bk>
      <rc t="2" v="3822"/>
    </bk>
    <bk>
      <rc t="2" v="3823"/>
    </bk>
    <bk>
      <rc t="2" v="3824"/>
    </bk>
    <bk>
      <rc t="2" v="3825"/>
    </bk>
    <bk>
      <rc t="2" v="3826"/>
    </bk>
    <bk>
      <rc t="2" v="3827"/>
    </bk>
    <bk>
      <rc t="2" v="3828"/>
    </bk>
    <bk>
      <rc t="2" v="3829"/>
    </bk>
    <bk>
      <rc t="2" v="3830"/>
    </bk>
    <bk>
      <rc t="2" v="3831"/>
    </bk>
    <bk>
      <rc t="2" v="3832"/>
    </bk>
    <bk>
      <rc t="2" v="3833"/>
    </bk>
    <bk>
      <rc t="2" v="3834"/>
    </bk>
    <bk>
      <rc t="2" v="3835"/>
    </bk>
    <bk>
      <rc t="2" v="3836"/>
    </bk>
    <bk>
      <rc t="2" v="3837"/>
    </bk>
    <bk>
      <rc t="2" v="3838"/>
    </bk>
    <bk>
      <rc t="2" v="3839"/>
    </bk>
    <bk>
      <rc t="2" v="3840"/>
    </bk>
    <bk>
      <rc t="2" v="3841"/>
    </bk>
    <bk>
      <rc t="2" v="3842"/>
    </bk>
    <bk>
      <rc t="2" v="3843"/>
    </bk>
    <bk>
      <rc t="2" v="3844"/>
    </bk>
    <bk>
      <rc t="2" v="3845"/>
    </bk>
    <bk>
      <rc t="2" v="3846"/>
    </bk>
    <bk>
      <rc t="2" v="3847"/>
    </bk>
    <bk>
      <rc t="2" v="3848"/>
    </bk>
    <bk>
      <rc t="2" v="3849"/>
    </bk>
    <bk>
      <rc t="2" v="3850"/>
    </bk>
    <bk>
      <rc t="2" v="3851"/>
    </bk>
    <bk>
      <rc t="2" v="3852"/>
    </bk>
    <bk>
      <rc t="2" v="3853"/>
    </bk>
    <bk>
      <rc t="2" v="3854"/>
    </bk>
    <bk>
      <rc t="2" v="3855"/>
    </bk>
    <bk>
      <rc t="2" v="3856"/>
    </bk>
    <bk>
      <rc t="2" v="3857"/>
    </bk>
    <bk>
      <rc t="2" v="3858"/>
    </bk>
    <bk>
      <rc t="2" v="3859"/>
    </bk>
    <bk>
      <rc t="2" v="3860"/>
    </bk>
    <bk>
      <rc t="2" v="3861"/>
    </bk>
    <bk>
      <rc t="2" v="3862"/>
    </bk>
    <bk>
      <rc t="2" v="3863"/>
    </bk>
    <bk>
      <rc t="2" v="3864"/>
    </bk>
    <bk>
      <rc t="2" v="3865"/>
    </bk>
    <bk>
      <rc t="2" v="3866"/>
    </bk>
    <bk>
      <rc t="2" v="3867"/>
    </bk>
    <bk>
      <rc t="2" v="3868"/>
    </bk>
    <bk>
      <rc t="2" v="3869"/>
    </bk>
    <bk>
      <rc t="2" v="3870"/>
    </bk>
    <bk>
      <rc t="2" v="3871"/>
    </bk>
    <bk>
      <rc t="2" v="3872"/>
    </bk>
    <bk>
      <rc t="2" v="3873"/>
    </bk>
    <bk>
      <rc t="2" v="3874"/>
    </bk>
    <bk>
      <rc t="2" v="3875"/>
    </bk>
    <bk>
      <rc t="2" v="3876"/>
    </bk>
    <bk>
      <rc t="2" v="3877"/>
    </bk>
    <bk>
      <rc t="2" v="3878"/>
    </bk>
    <bk>
      <rc t="2" v="3879"/>
    </bk>
    <bk>
      <rc t="2" v="3880"/>
    </bk>
    <bk>
      <rc t="2" v="3881"/>
    </bk>
    <bk>
      <rc t="2" v="3882"/>
    </bk>
    <bk>
      <rc t="2" v="3883"/>
    </bk>
    <bk>
      <rc t="2" v="3884"/>
    </bk>
    <bk>
      <rc t="2" v="3885"/>
    </bk>
    <bk>
      <rc t="2" v="3886"/>
    </bk>
    <bk>
      <rc t="2" v="3887"/>
    </bk>
    <bk>
      <rc t="2" v="3888"/>
    </bk>
    <bk>
      <rc t="2" v="3889"/>
    </bk>
    <bk>
      <rc t="2" v="3890"/>
    </bk>
    <bk>
      <rc t="2" v="3891"/>
    </bk>
    <bk>
      <rc t="2" v="3892"/>
    </bk>
    <bk>
      <rc t="2" v="3893"/>
    </bk>
    <bk>
      <rc t="2" v="3894"/>
    </bk>
    <bk>
      <rc t="2" v="3895"/>
    </bk>
    <bk>
      <rc t="2" v="3896"/>
    </bk>
    <bk>
      <rc t="2" v="3897"/>
    </bk>
    <bk>
      <rc t="2" v="3898"/>
    </bk>
    <bk>
      <rc t="2" v="3899"/>
    </bk>
    <bk>
      <rc t="2" v="3900"/>
    </bk>
    <bk>
      <rc t="2" v="3901"/>
    </bk>
    <bk>
      <rc t="2" v="3902"/>
    </bk>
    <bk>
      <rc t="2" v="3903"/>
    </bk>
    <bk>
      <rc t="2" v="3904"/>
    </bk>
    <bk>
      <rc t="2" v="3905"/>
    </bk>
    <bk>
      <rc t="2" v="3906"/>
    </bk>
    <bk>
      <rc t="2" v="3907"/>
    </bk>
    <bk>
      <rc t="2" v="3908"/>
    </bk>
    <bk>
      <rc t="2" v="3909"/>
    </bk>
    <bk>
      <rc t="2" v="3910"/>
    </bk>
    <bk>
      <rc t="2" v="3911"/>
    </bk>
    <bk>
      <rc t="2" v="3912"/>
    </bk>
    <bk>
      <rc t="2" v="3913"/>
    </bk>
    <bk>
      <rc t="2" v="3914"/>
    </bk>
    <bk>
      <rc t="2" v="3915"/>
    </bk>
    <bk>
      <rc t="2" v="3916"/>
    </bk>
    <bk>
      <rc t="2" v="3917"/>
    </bk>
    <bk>
      <rc t="2" v="3918"/>
    </bk>
    <bk>
      <rc t="2" v="3919"/>
    </bk>
    <bk>
      <rc t="2" v="3920"/>
    </bk>
    <bk>
      <rc t="2" v="3921"/>
    </bk>
    <bk>
      <rc t="2" v="3922"/>
    </bk>
    <bk>
      <rc t="2" v="3923"/>
    </bk>
    <bk>
      <rc t="2" v="3924"/>
    </bk>
    <bk>
      <rc t="2" v="3925"/>
    </bk>
    <bk>
      <rc t="2" v="3926"/>
    </bk>
    <bk>
      <rc t="2" v="3927"/>
    </bk>
    <bk>
      <rc t="2" v="3928"/>
    </bk>
    <bk>
      <rc t="2" v="3929"/>
    </bk>
    <bk>
      <rc t="2" v="3930"/>
    </bk>
    <bk>
      <rc t="2" v="3931"/>
    </bk>
    <bk>
      <rc t="2" v="3932"/>
    </bk>
    <bk>
      <rc t="2" v="3933"/>
    </bk>
    <bk>
      <rc t="2" v="3934"/>
    </bk>
    <bk>
      <rc t="2" v="3935"/>
    </bk>
    <bk>
      <rc t="2" v="3936"/>
    </bk>
    <bk>
      <rc t="2" v="3937"/>
    </bk>
    <bk>
      <rc t="2" v="3938"/>
    </bk>
    <bk>
      <rc t="2" v="3939"/>
    </bk>
    <bk>
      <rc t="2" v="3940"/>
    </bk>
    <bk>
      <rc t="2" v="3941"/>
    </bk>
    <bk>
      <rc t="2" v="3942"/>
    </bk>
    <bk>
      <rc t="2" v="3943"/>
    </bk>
    <bk>
      <rc t="2" v="3944"/>
    </bk>
    <bk>
      <rc t="2" v="3945"/>
    </bk>
    <bk>
      <rc t="2" v="3946"/>
    </bk>
    <bk>
      <rc t="2" v="3947"/>
    </bk>
    <bk>
      <rc t="2" v="3948"/>
    </bk>
    <bk>
      <rc t="2" v="3949"/>
    </bk>
    <bk>
      <rc t="2" v="3950"/>
    </bk>
    <bk>
      <rc t="2" v="3951"/>
    </bk>
    <bk>
      <rc t="2" v="3952"/>
    </bk>
    <bk>
      <rc t="2" v="3953"/>
    </bk>
    <bk>
      <rc t="2" v="3954"/>
    </bk>
    <bk>
      <rc t="2" v="3955"/>
    </bk>
    <bk>
      <rc t="2" v="3956"/>
    </bk>
    <bk>
      <rc t="2" v="3957"/>
    </bk>
    <bk>
      <rc t="2" v="3958"/>
    </bk>
    <bk>
      <rc t="2" v="3959"/>
    </bk>
    <bk>
      <rc t="2" v="3960"/>
    </bk>
    <bk>
      <rc t="2" v="3961"/>
    </bk>
    <bk>
      <rc t="2" v="3962"/>
    </bk>
    <bk>
      <rc t="2" v="3963"/>
    </bk>
    <bk>
      <rc t="2" v="3964"/>
    </bk>
    <bk>
      <rc t="2" v="3965"/>
    </bk>
    <bk>
      <rc t="2" v="3966"/>
    </bk>
    <bk>
      <rc t="2" v="3967"/>
    </bk>
    <bk>
      <rc t="2" v="3968"/>
    </bk>
    <bk>
      <rc t="2" v="3969"/>
    </bk>
    <bk>
      <rc t="2" v="3970"/>
    </bk>
    <bk>
      <rc t="2" v="3971"/>
    </bk>
    <bk>
      <rc t="2" v="3972"/>
    </bk>
    <bk>
      <rc t="2" v="3973"/>
    </bk>
    <bk>
      <rc t="2" v="3974"/>
    </bk>
    <bk>
      <rc t="2" v="3975"/>
    </bk>
    <bk>
      <rc t="2" v="3976"/>
    </bk>
    <bk>
      <rc t="2" v="3977"/>
    </bk>
    <bk>
      <rc t="2" v="3978"/>
    </bk>
    <bk>
      <rc t="2" v="3979"/>
    </bk>
    <bk>
      <rc t="2" v="3980"/>
    </bk>
    <bk>
      <rc t="2" v="3981"/>
    </bk>
    <bk>
      <rc t="2" v="3982"/>
    </bk>
    <bk>
      <rc t="2" v="3983"/>
    </bk>
    <bk>
      <rc t="2" v="3984"/>
    </bk>
    <bk>
      <rc t="2" v="3985"/>
    </bk>
    <bk>
      <rc t="2" v="3986"/>
    </bk>
    <bk>
      <rc t="2" v="3987"/>
    </bk>
    <bk>
      <rc t="2" v="3988"/>
    </bk>
    <bk>
      <rc t="2" v="3989"/>
    </bk>
    <bk>
      <rc t="2" v="3990"/>
    </bk>
    <bk>
      <rc t="2" v="3991"/>
    </bk>
    <bk>
      <rc t="2" v="3992"/>
    </bk>
    <bk>
      <rc t="2" v="3993"/>
    </bk>
    <bk>
      <rc t="2" v="3994"/>
    </bk>
    <bk>
      <rc t="2" v="3995"/>
    </bk>
    <bk>
      <rc t="2" v="3996"/>
    </bk>
    <bk>
      <rc t="2" v="3997"/>
    </bk>
    <bk>
      <rc t="2" v="3998"/>
    </bk>
    <bk>
      <rc t="2" v="3999"/>
    </bk>
    <bk>
      <rc t="2" v="4000"/>
    </bk>
    <bk>
      <rc t="2" v="4001"/>
    </bk>
    <bk>
      <rc t="2" v="4002"/>
    </bk>
    <bk>
      <rc t="2" v="4003"/>
    </bk>
    <bk>
      <rc t="2" v="4004"/>
    </bk>
    <bk>
      <rc t="2" v="4005"/>
    </bk>
    <bk>
      <rc t="2" v="4006"/>
    </bk>
    <bk>
      <rc t="2" v="4007"/>
    </bk>
    <bk>
      <rc t="2" v="4008"/>
    </bk>
    <bk>
      <rc t="2" v="4009"/>
    </bk>
    <bk>
      <rc t="2" v="4010"/>
    </bk>
    <bk>
      <rc t="2" v="4011"/>
    </bk>
    <bk>
      <rc t="2" v="4012"/>
    </bk>
    <bk>
      <rc t="2" v="4013"/>
    </bk>
    <bk>
      <rc t="2" v="4014"/>
    </bk>
    <bk>
      <rc t="2" v="4015"/>
    </bk>
    <bk>
      <rc t="2" v="4016"/>
    </bk>
    <bk>
      <rc t="2" v="4017"/>
    </bk>
    <bk>
      <rc t="2" v="4018"/>
    </bk>
    <bk>
      <rc t="2" v="4019"/>
    </bk>
    <bk>
      <rc t="2" v="4020"/>
    </bk>
    <bk>
      <rc t="2" v="4021"/>
    </bk>
    <bk>
      <rc t="2" v="4022"/>
    </bk>
    <bk>
      <rc t="2" v="4023"/>
    </bk>
    <bk>
      <rc t="2" v="4024"/>
    </bk>
    <bk>
      <rc t="2" v="4025"/>
    </bk>
    <bk>
      <rc t="2" v="4026"/>
    </bk>
    <bk>
      <rc t="2" v="4027"/>
    </bk>
    <bk>
      <rc t="2" v="4028"/>
    </bk>
    <bk>
      <rc t="2" v="4029"/>
    </bk>
    <bk>
      <rc t="2" v="4030"/>
    </bk>
    <bk>
      <rc t="2" v="4031"/>
    </bk>
    <bk>
      <rc t="2" v="4032"/>
    </bk>
    <bk>
      <rc t="2" v="4033"/>
    </bk>
    <bk>
      <rc t="2" v="4034"/>
    </bk>
    <bk>
      <rc t="2" v="4035"/>
    </bk>
    <bk>
      <rc t="2" v="4036"/>
    </bk>
    <bk>
      <rc t="2" v="4037"/>
    </bk>
    <bk>
      <rc t="2" v="4038"/>
    </bk>
    <bk>
      <rc t="2" v="4039"/>
    </bk>
    <bk>
      <rc t="2" v="4040"/>
    </bk>
    <bk>
      <rc t="2" v="4041"/>
    </bk>
    <bk>
      <rc t="2" v="4042"/>
    </bk>
    <bk>
      <rc t="2" v="4043"/>
    </bk>
    <bk>
      <rc t="2" v="4044"/>
    </bk>
    <bk>
      <rc t="2" v="4045"/>
    </bk>
    <bk>
      <rc t="2" v="4046"/>
    </bk>
    <bk>
      <rc t="2" v="4047"/>
    </bk>
    <bk>
      <rc t="2" v="4048"/>
    </bk>
    <bk>
      <rc t="2" v="4049"/>
    </bk>
    <bk>
      <rc t="2" v="4050"/>
    </bk>
    <bk>
      <rc t="2" v="4051"/>
    </bk>
    <bk>
      <rc t="2" v="4052"/>
    </bk>
    <bk>
      <rc t="2" v="4053"/>
    </bk>
    <bk>
      <rc t="2" v="4054"/>
    </bk>
    <bk>
      <rc t="2" v="4055"/>
    </bk>
    <bk>
      <rc t="2" v="4056"/>
    </bk>
    <bk>
      <rc t="2" v="4057"/>
    </bk>
    <bk>
      <rc t="2" v="4058"/>
    </bk>
    <bk>
      <rc t="2" v="4059"/>
    </bk>
    <bk>
      <rc t="2" v="4060"/>
    </bk>
    <bk>
      <rc t="2" v="4061"/>
    </bk>
    <bk>
      <rc t="2" v="4062"/>
    </bk>
    <bk>
      <rc t="2" v="4063"/>
    </bk>
    <bk>
      <rc t="2" v="4064"/>
    </bk>
    <bk>
      <rc t="2" v="4065"/>
    </bk>
    <bk>
      <rc t="2" v="4066"/>
    </bk>
    <bk>
      <rc t="2" v="4067"/>
    </bk>
    <bk>
      <rc t="2" v="4068"/>
    </bk>
    <bk>
      <rc t="2" v="4069"/>
    </bk>
    <bk>
      <rc t="2" v="4070"/>
    </bk>
    <bk>
      <rc t="2" v="4071"/>
    </bk>
    <bk>
      <rc t="2" v="4072"/>
    </bk>
    <bk>
      <rc t="2" v="4073"/>
    </bk>
    <bk>
      <rc t="2" v="4074"/>
    </bk>
    <bk>
      <rc t="2" v="4075"/>
    </bk>
    <bk>
      <rc t="2" v="4076"/>
    </bk>
    <bk>
      <rc t="2" v="4077"/>
    </bk>
    <bk>
      <rc t="2" v="4078"/>
    </bk>
    <bk>
      <rc t="2" v="4079"/>
    </bk>
    <bk>
      <rc t="2" v="4080"/>
    </bk>
    <bk>
      <rc t="2" v="4081"/>
    </bk>
    <bk>
      <rc t="2" v="4082"/>
    </bk>
    <bk>
      <rc t="2" v="4083"/>
    </bk>
    <bk>
      <rc t="2" v="4084"/>
    </bk>
    <bk>
      <rc t="2" v="4085"/>
    </bk>
    <bk>
      <rc t="2" v="4086"/>
    </bk>
    <bk>
      <rc t="2" v="4087"/>
    </bk>
    <bk>
      <rc t="2" v="4088"/>
    </bk>
    <bk>
      <rc t="2" v="4089"/>
    </bk>
    <bk>
      <rc t="2" v="4090"/>
    </bk>
    <bk>
      <rc t="2" v="4091"/>
    </bk>
    <bk>
      <rc t="2" v="4092"/>
    </bk>
    <bk>
      <rc t="2" v="4093"/>
    </bk>
    <bk>
      <rc t="2" v="4094"/>
    </bk>
    <bk>
      <rc t="2" v="4095"/>
    </bk>
    <bk>
      <rc t="2" v="4096"/>
    </bk>
    <bk>
      <rc t="2" v="4097"/>
    </bk>
    <bk>
      <rc t="2" v="4098"/>
    </bk>
    <bk>
      <rc t="2" v="4099"/>
    </bk>
    <bk>
      <rc t="2" v="4100"/>
    </bk>
    <bk>
      <rc t="2" v="4101"/>
    </bk>
    <bk>
      <rc t="2" v="4102"/>
    </bk>
    <bk>
      <rc t="2" v="4103"/>
    </bk>
    <bk>
      <rc t="2" v="4104"/>
    </bk>
    <bk>
      <rc t="2" v="4105"/>
    </bk>
    <bk>
      <rc t="2" v="4106"/>
    </bk>
    <bk>
      <rc t="2" v="4107"/>
    </bk>
    <bk>
      <rc t="2" v="4108"/>
    </bk>
    <bk>
      <rc t="2" v="4109"/>
    </bk>
    <bk>
      <rc t="2" v="4110"/>
    </bk>
    <bk>
      <rc t="2" v="4111"/>
    </bk>
    <bk>
      <rc t="2" v="4112"/>
    </bk>
    <bk>
      <rc t="2" v="4113"/>
    </bk>
    <bk>
      <rc t="2" v="4114"/>
    </bk>
    <bk>
      <rc t="2" v="4115"/>
    </bk>
    <bk>
      <rc t="2" v="4116"/>
    </bk>
    <bk>
      <rc t="2" v="4117"/>
    </bk>
    <bk>
      <rc t="2" v="4118"/>
    </bk>
    <bk>
      <rc t="2" v="4119"/>
    </bk>
    <bk>
      <rc t="2" v="4120"/>
    </bk>
    <bk>
      <rc t="2" v="4121"/>
    </bk>
    <bk>
      <rc t="2" v="4122"/>
    </bk>
    <bk>
      <rc t="2" v="4123"/>
    </bk>
    <bk>
      <rc t="2" v="4124"/>
    </bk>
    <bk>
      <rc t="2" v="4125"/>
    </bk>
    <bk>
      <rc t="2" v="4126"/>
    </bk>
    <bk>
      <rc t="2" v="4127"/>
    </bk>
    <bk>
      <rc t="2" v="4128"/>
    </bk>
    <bk>
      <rc t="2" v="4129"/>
    </bk>
    <bk>
      <rc t="2" v="4130"/>
    </bk>
    <bk>
      <rc t="2" v="4131"/>
    </bk>
    <bk>
      <rc t="2" v="4132"/>
    </bk>
    <bk>
      <rc t="2" v="4133"/>
    </bk>
    <bk>
      <rc t="2" v="4134"/>
    </bk>
    <bk>
      <rc t="2" v="4135"/>
    </bk>
    <bk>
      <rc t="2" v="4136"/>
    </bk>
    <bk>
      <rc t="2" v="4137"/>
    </bk>
    <bk>
      <rc t="2" v="4138"/>
    </bk>
    <bk>
      <rc t="2" v="4139"/>
    </bk>
    <bk>
      <rc t="2" v="4140"/>
    </bk>
    <bk>
      <rc t="2" v="4141"/>
    </bk>
    <bk>
      <rc t="2" v="4142"/>
    </bk>
    <bk>
      <rc t="2" v="4143"/>
    </bk>
    <bk>
      <rc t="2" v="4144"/>
    </bk>
    <bk>
      <rc t="2" v="4145"/>
    </bk>
    <bk>
      <rc t="2" v="4146"/>
    </bk>
    <bk>
      <rc t="2" v="4147"/>
    </bk>
    <bk>
      <rc t="2" v="4148"/>
    </bk>
    <bk>
      <rc t="2" v="4149"/>
    </bk>
    <bk>
      <rc t="2" v="4150"/>
    </bk>
    <bk>
      <rc t="2" v="4151"/>
    </bk>
    <bk>
      <rc t="2" v="4152"/>
    </bk>
    <bk>
      <rc t="2" v="4153"/>
    </bk>
    <bk>
      <rc t="2" v="4154"/>
    </bk>
    <bk>
      <rc t="2" v="4155"/>
    </bk>
    <bk>
      <rc t="2" v="4156"/>
    </bk>
    <bk>
      <rc t="2" v="4157"/>
    </bk>
    <bk>
      <rc t="2" v="4158"/>
    </bk>
    <bk>
      <rc t="2" v="4159"/>
    </bk>
    <bk>
      <rc t="2" v="4160"/>
    </bk>
    <bk>
      <rc t="2" v="4161"/>
    </bk>
    <bk>
      <rc t="2" v="4162"/>
    </bk>
    <bk>
      <rc t="2" v="4163"/>
    </bk>
    <bk>
      <rc t="2" v="4164"/>
    </bk>
    <bk>
      <rc t="2" v="4165"/>
    </bk>
    <bk>
      <rc t="2" v="4166"/>
    </bk>
    <bk>
      <rc t="2" v="4167"/>
    </bk>
    <bk>
      <rc t="2" v="4168"/>
    </bk>
    <bk>
      <rc t="2" v="4169"/>
    </bk>
    <bk>
      <rc t="2" v="4170"/>
    </bk>
    <bk>
      <rc t="2" v="4171"/>
    </bk>
    <bk>
      <rc t="2" v="4172"/>
    </bk>
    <bk>
      <rc t="2" v="4173"/>
    </bk>
    <bk>
      <rc t="2" v="4174"/>
    </bk>
    <bk>
      <rc t="2" v="4175"/>
    </bk>
    <bk>
      <rc t="2" v="4176"/>
    </bk>
    <bk>
      <rc t="2" v="4177"/>
    </bk>
    <bk>
      <rc t="2" v="4178"/>
    </bk>
    <bk>
      <rc t="2" v="4179"/>
    </bk>
    <bk>
      <rc t="2" v="4180"/>
    </bk>
    <bk>
      <rc t="2" v="4181"/>
    </bk>
    <bk>
      <rc t="2" v="4182"/>
    </bk>
    <bk>
      <rc t="2" v="4183"/>
    </bk>
    <bk>
      <rc t="2" v="4184"/>
    </bk>
    <bk>
      <rc t="2" v="4185"/>
    </bk>
    <bk>
      <rc t="2" v="4186"/>
    </bk>
    <bk>
      <rc t="2" v="4187"/>
    </bk>
    <bk>
      <rc t="2" v="4188"/>
    </bk>
    <bk>
      <rc t="2" v="4189"/>
    </bk>
    <bk>
      <rc t="2" v="4190"/>
    </bk>
    <bk>
      <rc t="2" v="4191"/>
    </bk>
    <bk>
      <rc t="2" v="4192"/>
    </bk>
    <bk>
      <rc t="2" v="4193"/>
    </bk>
    <bk>
      <rc t="2" v="4194"/>
    </bk>
    <bk>
      <rc t="2" v="4195"/>
    </bk>
    <bk>
      <rc t="2" v="4196"/>
    </bk>
    <bk>
      <rc t="2" v="4197"/>
    </bk>
    <bk>
      <rc t="2" v="4198"/>
    </bk>
    <bk>
      <rc t="2" v="4199"/>
    </bk>
    <bk>
      <rc t="2" v="4200"/>
    </bk>
    <bk>
      <rc t="2" v="4201"/>
    </bk>
    <bk>
      <rc t="2" v="4202"/>
    </bk>
    <bk>
      <rc t="2" v="4203"/>
    </bk>
    <bk>
      <rc t="2" v="4204"/>
    </bk>
    <bk>
      <rc t="2" v="4205"/>
    </bk>
    <bk>
      <rc t="2" v="4206"/>
    </bk>
    <bk>
      <rc t="2" v="4207"/>
    </bk>
    <bk>
      <rc t="2" v="4208"/>
    </bk>
    <bk>
      <rc t="2" v="4209"/>
    </bk>
    <bk>
      <rc t="2" v="4210"/>
    </bk>
    <bk>
      <rc t="2" v="4211"/>
    </bk>
    <bk>
      <rc t="2" v="4212"/>
    </bk>
    <bk>
      <rc t="2" v="4213"/>
    </bk>
    <bk>
      <rc t="2" v="4214"/>
    </bk>
    <bk>
      <rc t="2" v="4215"/>
    </bk>
    <bk>
      <rc t="2" v="4216"/>
    </bk>
    <bk>
      <rc t="2" v="4217"/>
    </bk>
    <bk>
      <rc t="2" v="4218"/>
    </bk>
    <bk>
      <rc t="2" v="4219"/>
    </bk>
    <bk>
      <rc t="2" v="4220"/>
    </bk>
    <bk>
      <rc t="2" v="4221"/>
    </bk>
    <bk>
      <rc t="2" v="4222"/>
    </bk>
    <bk>
      <rc t="2" v="4223"/>
    </bk>
    <bk>
      <rc t="2" v="4224"/>
    </bk>
    <bk>
      <rc t="2" v="4225"/>
    </bk>
    <bk>
      <rc t="2" v="4226"/>
    </bk>
    <bk>
      <rc t="2" v="4227"/>
    </bk>
    <bk>
      <rc t="2" v="4228"/>
    </bk>
    <bk>
      <rc t="2" v="4229"/>
    </bk>
    <bk>
      <rc t="2" v="4230"/>
    </bk>
    <bk>
      <rc t="2" v="4231"/>
    </bk>
    <bk>
      <rc t="2" v="4232"/>
    </bk>
    <bk>
      <rc t="2" v="4233"/>
    </bk>
    <bk>
      <rc t="2" v="4234"/>
    </bk>
    <bk>
      <rc t="2" v="4235"/>
    </bk>
    <bk>
      <rc t="2" v="4236"/>
    </bk>
    <bk>
      <rc t="2" v="4237"/>
    </bk>
    <bk>
      <rc t="2" v="4238"/>
    </bk>
    <bk>
      <rc t="2" v="4239"/>
    </bk>
    <bk>
      <rc t="2" v="4240"/>
    </bk>
    <bk>
      <rc t="2" v="4241"/>
    </bk>
    <bk>
      <rc t="2" v="4242"/>
    </bk>
    <bk>
      <rc t="2" v="4243"/>
    </bk>
    <bk>
      <rc t="2" v="4244"/>
    </bk>
    <bk>
      <rc t="2" v="4245"/>
    </bk>
    <bk>
      <rc t="2" v="4246"/>
    </bk>
    <bk>
      <rc t="2" v="4247"/>
    </bk>
    <bk>
      <rc t="2" v="4248"/>
    </bk>
    <bk>
      <rc t="2" v="4249"/>
    </bk>
    <bk>
      <rc t="2" v="4250"/>
    </bk>
    <bk>
      <rc t="2" v="4251"/>
    </bk>
    <bk>
      <rc t="2" v="4252"/>
    </bk>
    <bk>
      <rc t="2" v="4253"/>
    </bk>
    <bk>
      <rc t="2" v="4254"/>
    </bk>
    <bk>
      <rc t="2" v="4255"/>
    </bk>
    <bk>
      <rc t="2" v="4256"/>
    </bk>
    <bk>
      <rc t="2" v="4257"/>
    </bk>
    <bk>
      <rc t="2" v="4258"/>
    </bk>
    <bk>
      <rc t="2" v="4259"/>
    </bk>
    <bk>
      <rc t="2" v="4260"/>
    </bk>
    <bk>
      <rc t="2" v="4261"/>
    </bk>
    <bk>
      <rc t="2" v="4262"/>
    </bk>
    <bk>
      <rc t="2" v="4263"/>
    </bk>
    <bk>
      <rc t="2" v="4264"/>
    </bk>
    <bk>
      <rc t="2" v="4265"/>
    </bk>
    <bk>
      <rc t="2" v="4266"/>
    </bk>
    <bk>
      <rc t="2" v="4267"/>
    </bk>
    <bk>
      <rc t="2" v="4268"/>
    </bk>
    <bk>
      <rc t="2" v="4269"/>
    </bk>
    <bk>
      <rc t="2" v="4270"/>
    </bk>
    <bk>
      <rc t="2" v="4271"/>
    </bk>
    <bk>
      <rc t="2" v="4272"/>
    </bk>
    <bk>
      <rc t="2" v="4273"/>
    </bk>
    <bk>
      <rc t="2" v="4274"/>
    </bk>
    <bk>
      <rc t="2" v="4275"/>
    </bk>
    <bk>
      <rc t="2" v="4276"/>
    </bk>
    <bk>
      <rc t="2" v="4277"/>
    </bk>
    <bk>
      <rc t="2" v="4278"/>
    </bk>
    <bk>
      <rc t="2" v="4279"/>
    </bk>
    <bk>
      <rc t="2" v="4280"/>
    </bk>
    <bk>
      <rc t="2" v="4281"/>
    </bk>
    <bk>
      <rc t="2" v="4282"/>
    </bk>
    <bk>
      <rc t="2" v="4283"/>
    </bk>
    <bk>
      <rc t="2" v="4284"/>
    </bk>
    <bk>
      <rc t="2" v="4285"/>
    </bk>
    <bk>
      <rc t="2" v="4286"/>
    </bk>
    <bk>
      <rc t="2" v="4287"/>
    </bk>
    <bk>
      <rc t="2" v="4288"/>
    </bk>
    <bk>
      <rc t="2" v="4289"/>
    </bk>
    <bk>
      <rc t="2" v="4290"/>
    </bk>
    <bk>
      <rc t="2" v="4291"/>
    </bk>
    <bk>
      <rc t="2" v="4292"/>
    </bk>
    <bk>
      <rc t="2" v="4293"/>
    </bk>
    <bk>
      <rc t="2" v="4294"/>
    </bk>
    <bk>
      <rc t="2" v="4295"/>
    </bk>
    <bk>
      <rc t="2" v="4296"/>
    </bk>
    <bk>
      <rc t="2" v="4297"/>
    </bk>
    <bk>
      <rc t="2" v="4298"/>
    </bk>
    <bk>
      <rc t="2" v="4299"/>
    </bk>
    <bk>
      <rc t="2" v="4300"/>
    </bk>
    <bk>
      <rc t="2" v="4301"/>
    </bk>
    <bk>
      <rc t="2" v="4302"/>
    </bk>
    <bk>
      <rc t="2" v="4303"/>
    </bk>
    <bk>
      <rc t="2" v="4304"/>
    </bk>
    <bk>
      <rc t="2" v="4305"/>
    </bk>
    <bk>
      <rc t="2" v="4306"/>
    </bk>
    <bk>
      <rc t="2" v="4307"/>
    </bk>
    <bk>
      <rc t="2" v="4308"/>
    </bk>
    <bk>
      <rc t="2" v="4309"/>
    </bk>
    <bk>
      <rc t="2" v="4310"/>
    </bk>
    <bk>
      <rc t="2" v="4311"/>
    </bk>
    <bk>
      <rc t="2" v="4312"/>
    </bk>
    <bk>
      <rc t="2" v="4313"/>
    </bk>
    <bk>
      <rc t="2" v="4314"/>
    </bk>
    <bk>
      <rc t="2" v="4315"/>
    </bk>
    <bk>
      <rc t="2" v="4316"/>
    </bk>
    <bk>
      <rc t="2" v="4317"/>
    </bk>
    <bk>
      <rc t="2" v="4318"/>
    </bk>
    <bk>
      <rc t="2" v="4319"/>
    </bk>
    <bk>
      <rc t="2" v="4320"/>
    </bk>
    <bk>
      <rc t="2" v="4321"/>
    </bk>
    <bk>
      <rc t="2" v="4322"/>
    </bk>
    <bk>
      <rc t="2" v="4323"/>
    </bk>
    <bk>
      <rc t="2" v="4324"/>
    </bk>
    <bk>
      <rc t="2" v="4325"/>
    </bk>
    <bk>
      <rc t="2" v="4326"/>
    </bk>
    <bk>
      <rc t="2" v="4327"/>
    </bk>
    <bk>
      <rc t="2" v="4328"/>
    </bk>
    <bk>
      <rc t="2" v="4329"/>
    </bk>
    <bk>
      <rc t="2" v="4330"/>
    </bk>
    <bk>
      <rc t="2" v="4331"/>
    </bk>
    <bk>
      <rc t="2" v="4332"/>
    </bk>
    <bk>
      <rc t="2" v="4333"/>
    </bk>
    <bk>
      <rc t="2" v="4334"/>
    </bk>
    <bk>
      <rc t="2" v="4335"/>
    </bk>
    <bk>
      <rc t="2" v="4336"/>
    </bk>
    <bk>
      <rc t="2" v="4337"/>
    </bk>
    <bk>
      <rc t="2" v="4338"/>
    </bk>
    <bk>
      <rc t="2" v="4339"/>
    </bk>
    <bk>
      <rc t="2" v="4340"/>
    </bk>
    <bk>
      <rc t="2" v="4341"/>
    </bk>
    <bk>
      <rc t="2" v="4342"/>
    </bk>
    <bk>
      <rc t="2" v="4343"/>
    </bk>
    <bk>
      <rc t="2" v="4344"/>
    </bk>
    <bk>
      <rc t="2" v="4345"/>
    </bk>
    <bk>
      <rc t="2" v="4346"/>
    </bk>
    <bk>
      <rc t="2" v="4347"/>
    </bk>
    <bk>
      <rc t="2" v="4348"/>
    </bk>
    <bk>
      <rc t="2" v="4349"/>
    </bk>
    <bk>
      <rc t="2" v="4350"/>
    </bk>
    <bk>
      <rc t="2" v="4351"/>
    </bk>
    <bk>
      <rc t="2" v="4352"/>
    </bk>
    <bk>
      <rc t="2" v="4353"/>
    </bk>
    <bk>
      <rc t="2" v="4354"/>
    </bk>
    <bk>
      <rc t="2" v="4355"/>
    </bk>
    <bk>
      <rc t="2" v="4356"/>
    </bk>
    <bk>
      <rc t="2" v="4357"/>
    </bk>
    <bk>
      <rc t="2" v="4358"/>
    </bk>
    <bk>
      <rc t="2" v="4359"/>
    </bk>
    <bk>
      <rc t="2" v="4360"/>
    </bk>
    <bk>
      <rc t="2" v="4361"/>
    </bk>
    <bk>
      <rc t="2" v="4362"/>
    </bk>
    <bk>
      <rc t="2" v="4363"/>
    </bk>
    <bk>
      <rc t="2" v="4364"/>
    </bk>
    <bk>
      <rc t="2" v="4365"/>
    </bk>
    <bk>
      <rc t="2" v="4366"/>
    </bk>
    <bk>
      <rc t="2" v="4367"/>
    </bk>
    <bk>
      <rc t="2" v="4368"/>
    </bk>
    <bk>
      <rc t="2" v="4369"/>
    </bk>
    <bk>
      <rc t="2" v="4370"/>
    </bk>
    <bk>
      <rc t="2" v="4371"/>
    </bk>
    <bk>
      <rc t="2" v="4372"/>
    </bk>
    <bk>
      <rc t="2" v="4373"/>
    </bk>
    <bk>
      <rc t="2" v="4374"/>
    </bk>
    <bk>
      <rc t="2" v="4375"/>
    </bk>
    <bk>
      <rc t="2" v="4376"/>
    </bk>
    <bk>
      <rc t="2" v="4377"/>
    </bk>
    <bk>
      <rc t="2" v="4378"/>
    </bk>
    <bk>
      <rc t="2" v="4379"/>
    </bk>
    <bk>
      <rc t="2" v="4380"/>
    </bk>
    <bk>
      <rc t="2" v="4381"/>
    </bk>
    <bk>
      <rc t="2" v="4382"/>
    </bk>
    <bk>
      <rc t="2" v="4383"/>
    </bk>
    <bk>
      <rc t="2" v="4384"/>
    </bk>
    <bk>
      <rc t="2" v="4385"/>
    </bk>
    <bk>
      <rc t="2" v="4386"/>
    </bk>
    <bk>
      <rc t="2" v="4387"/>
    </bk>
    <bk>
      <rc t="2" v="4388"/>
    </bk>
    <bk>
      <rc t="2" v="4389"/>
    </bk>
    <bk>
      <rc t="2" v="4390"/>
    </bk>
    <bk>
      <rc t="2" v="4391"/>
    </bk>
    <bk>
      <rc t="2" v="4392"/>
    </bk>
    <bk>
      <rc t="2" v="4393"/>
    </bk>
    <bk>
      <rc t="2" v="4394"/>
    </bk>
    <bk>
      <rc t="2" v="4395"/>
    </bk>
    <bk>
      <rc t="2" v="4396"/>
    </bk>
    <bk>
      <rc t="2" v="4397"/>
    </bk>
    <bk>
      <rc t="2" v="4398"/>
    </bk>
    <bk>
      <rc t="2" v="4399"/>
    </bk>
    <bk>
      <rc t="2" v="4400"/>
    </bk>
    <bk>
      <rc t="2" v="4401"/>
    </bk>
    <bk>
      <rc t="2" v="4402"/>
    </bk>
    <bk>
      <rc t="2" v="4403"/>
    </bk>
    <bk>
      <rc t="2" v="4404"/>
    </bk>
    <bk>
      <rc t="2" v="4405"/>
    </bk>
    <bk>
      <rc t="2" v="4406"/>
    </bk>
    <bk>
      <rc t="2" v="4407"/>
    </bk>
    <bk>
      <rc t="2" v="4408"/>
    </bk>
    <bk>
      <rc t="2" v="4409"/>
    </bk>
    <bk>
      <rc t="2" v="4410"/>
    </bk>
    <bk>
      <rc t="2" v="4411"/>
    </bk>
    <bk>
      <rc t="2" v="4412"/>
    </bk>
    <bk>
      <rc t="2" v="4413"/>
    </bk>
    <bk>
      <rc t="2" v="4414"/>
    </bk>
    <bk>
      <rc t="2" v="4415"/>
    </bk>
    <bk>
      <rc t="2" v="4416"/>
    </bk>
    <bk>
      <rc t="2" v="4417"/>
    </bk>
    <bk>
      <rc t="2" v="4418"/>
    </bk>
    <bk>
      <rc t="2" v="4419"/>
    </bk>
    <bk>
      <rc t="2" v="4420"/>
    </bk>
    <bk>
      <rc t="2" v="4421"/>
    </bk>
    <bk>
      <rc t="2" v="4422"/>
    </bk>
    <bk>
      <rc t="2" v="4423"/>
    </bk>
    <bk>
      <rc t="2" v="4424"/>
    </bk>
    <bk>
      <rc t="2" v="4425"/>
    </bk>
    <bk>
      <rc t="2" v="4426"/>
    </bk>
    <bk>
      <rc t="2" v="4427"/>
    </bk>
    <bk>
      <rc t="2" v="4428"/>
    </bk>
    <bk>
      <rc t="2" v="4429"/>
    </bk>
    <bk>
      <rc t="2" v="4430"/>
    </bk>
    <bk>
      <rc t="2" v="4431"/>
    </bk>
    <bk>
      <rc t="2" v="4432"/>
    </bk>
    <bk>
      <rc t="2" v="4433"/>
    </bk>
    <bk>
      <rc t="2" v="4434"/>
    </bk>
    <bk>
      <rc t="2" v="4435"/>
    </bk>
    <bk>
      <rc t="2" v="4436"/>
    </bk>
    <bk>
      <rc t="2" v="4437"/>
    </bk>
    <bk>
      <rc t="2" v="4438"/>
    </bk>
    <bk>
      <rc t="2" v="4439"/>
    </bk>
    <bk>
      <rc t="2" v="4440"/>
    </bk>
    <bk>
      <rc t="2" v="4441"/>
    </bk>
    <bk>
      <rc t="2" v="4442"/>
    </bk>
    <bk>
      <rc t="2" v="4443"/>
    </bk>
    <bk>
      <rc t="2" v="4444"/>
    </bk>
    <bk>
      <rc t="2" v="4445"/>
    </bk>
    <bk>
      <rc t="2" v="4446"/>
    </bk>
    <bk>
      <rc t="2" v="4447"/>
    </bk>
    <bk>
      <rc t="2" v="4448"/>
    </bk>
    <bk>
      <rc t="2" v="4449"/>
    </bk>
    <bk>
      <rc t="2" v="4450"/>
    </bk>
    <bk>
      <rc t="2" v="4451"/>
    </bk>
    <bk>
      <rc t="2" v="4452"/>
    </bk>
    <bk>
      <rc t="2" v="4453"/>
    </bk>
    <bk>
      <rc t="2" v="4454"/>
    </bk>
    <bk>
      <rc t="2" v="4455"/>
    </bk>
    <bk>
      <rc t="2" v="4456"/>
    </bk>
    <bk>
      <rc t="2" v="4457"/>
    </bk>
    <bk>
      <rc t="2" v="4458"/>
    </bk>
    <bk>
      <rc t="2" v="4459"/>
    </bk>
    <bk>
      <rc t="2" v="4460"/>
    </bk>
    <bk>
      <rc t="2" v="4461"/>
    </bk>
    <bk>
      <rc t="2" v="4462"/>
    </bk>
    <bk>
      <rc t="2" v="4463"/>
    </bk>
    <bk>
      <rc t="2" v="4464"/>
    </bk>
    <bk>
      <rc t="2" v="4465"/>
    </bk>
    <bk>
      <rc t="2" v="4466"/>
    </bk>
    <bk>
      <rc t="2" v="4467"/>
    </bk>
    <bk>
      <rc t="2" v="4468"/>
    </bk>
    <bk>
      <rc t="2" v="4469"/>
    </bk>
    <bk>
      <rc t="2" v="4470"/>
    </bk>
    <bk>
      <rc t="2" v="4471"/>
    </bk>
    <bk>
      <rc t="2" v="4472"/>
    </bk>
    <bk>
      <rc t="2" v="4473"/>
    </bk>
    <bk>
      <rc t="2" v="4474"/>
    </bk>
    <bk>
      <rc t="2" v="4475"/>
    </bk>
    <bk>
      <rc t="2" v="4476"/>
    </bk>
    <bk>
      <rc t="2" v="4477"/>
    </bk>
    <bk>
      <rc t="2" v="4478"/>
    </bk>
    <bk>
      <rc t="2" v="4479"/>
    </bk>
    <bk>
      <rc t="2" v="4480"/>
    </bk>
    <bk>
      <rc t="2" v="4481"/>
    </bk>
    <bk>
      <rc t="2" v="4482"/>
    </bk>
    <bk>
      <rc t="2" v="4483"/>
    </bk>
    <bk>
      <rc t="2" v="4484"/>
    </bk>
    <bk>
      <rc t="2" v="4485"/>
    </bk>
    <bk>
      <rc t="2" v="4486"/>
    </bk>
    <bk>
      <rc t="2" v="4487"/>
    </bk>
    <bk>
      <rc t="2" v="4488"/>
    </bk>
    <bk>
      <rc t="2" v="4489"/>
    </bk>
    <bk>
      <rc t="2" v="4490"/>
    </bk>
    <bk>
      <rc t="2" v="4491"/>
    </bk>
    <bk>
      <rc t="2" v="4492"/>
    </bk>
    <bk>
      <rc t="2" v="4493"/>
    </bk>
    <bk>
      <rc t="2" v="4494"/>
    </bk>
    <bk>
      <rc t="2" v="4495"/>
    </bk>
    <bk>
      <rc t="2" v="4496"/>
    </bk>
    <bk>
      <rc t="2" v="4497"/>
    </bk>
    <bk>
      <rc t="2" v="4498"/>
    </bk>
    <bk>
      <rc t="2" v="4499"/>
    </bk>
    <bk>
      <rc t="2" v="4500"/>
    </bk>
    <bk>
      <rc t="2" v="4501"/>
    </bk>
    <bk>
      <rc t="2" v="4502"/>
    </bk>
    <bk>
      <rc t="2" v="4503"/>
    </bk>
    <bk>
      <rc t="2" v="4504"/>
    </bk>
    <bk>
      <rc t="2" v="4505"/>
    </bk>
    <bk>
      <rc t="2" v="4506"/>
    </bk>
    <bk>
      <rc t="2" v="4507"/>
    </bk>
    <bk>
      <rc t="2" v="4508"/>
    </bk>
    <bk>
      <rc t="2" v="4509"/>
    </bk>
    <bk>
      <rc t="2" v="4510"/>
    </bk>
    <bk>
      <rc t="2" v="4511"/>
    </bk>
    <bk>
      <rc t="2" v="4512"/>
    </bk>
    <bk>
      <rc t="2" v="4513"/>
    </bk>
    <bk>
      <rc t="2" v="4514"/>
    </bk>
    <bk>
      <rc t="2" v="4515"/>
    </bk>
    <bk>
      <rc t="2" v="4516"/>
    </bk>
    <bk>
      <rc t="2" v="4517"/>
    </bk>
    <bk>
      <rc t="2" v="4518"/>
    </bk>
    <bk>
      <rc t="2" v="4519"/>
    </bk>
    <bk>
      <rc t="2" v="4520"/>
    </bk>
    <bk>
      <rc t="2" v="4521"/>
    </bk>
    <bk>
      <rc t="2" v="4522"/>
    </bk>
    <bk>
      <rc t="2" v="4523"/>
    </bk>
    <bk>
      <rc t="2" v="4524"/>
    </bk>
    <bk>
      <rc t="2" v="4525"/>
    </bk>
    <bk>
      <rc t="2" v="4526"/>
    </bk>
    <bk>
      <rc t="2" v="4527"/>
    </bk>
    <bk>
      <rc t="2" v="4528"/>
    </bk>
    <bk>
      <rc t="2" v="4529"/>
    </bk>
    <bk>
      <rc t="2" v="4530"/>
    </bk>
    <bk>
      <rc t="2" v="4531"/>
    </bk>
    <bk>
      <rc t="2" v="4532"/>
    </bk>
    <bk>
      <rc t="2" v="4533"/>
    </bk>
    <bk>
      <rc t="2" v="4534"/>
    </bk>
    <bk>
      <rc t="2" v="4535"/>
    </bk>
    <bk>
      <rc t="2" v="4536"/>
    </bk>
    <bk>
      <rc t="2" v="4537"/>
    </bk>
    <bk>
      <rc t="2" v="4538"/>
    </bk>
    <bk>
      <rc t="2" v="4539"/>
    </bk>
    <bk>
      <rc t="2" v="4540"/>
    </bk>
    <bk>
      <rc t="2" v="4541"/>
    </bk>
    <bk>
      <rc t="2" v="4542"/>
    </bk>
    <bk>
      <rc t="2" v="4543"/>
    </bk>
    <bk>
      <rc t="2" v="4544"/>
    </bk>
    <bk>
      <rc t="2" v="4545"/>
    </bk>
    <bk>
      <rc t="2" v="4546"/>
    </bk>
    <bk>
      <rc t="2" v="4547"/>
    </bk>
    <bk>
      <rc t="2" v="4548"/>
    </bk>
    <bk>
      <rc t="2" v="4549"/>
    </bk>
    <bk>
      <rc t="2" v="4550"/>
    </bk>
    <bk>
      <rc t="2" v="4551"/>
    </bk>
    <bk>
      <rc t="2" v="4552"/>
    </bk>
    <bk>
      <rc t="2" v="4553"/>
    </bk>
    <bk>
      <rc t="2" v="4554"/>
    </bk>
    <bk>
      <rc t="2" v="4555"/>
    </bk>
    <bk>
      <rc t="2" v="4556"/>
    </bk>
    <bk>
      <rc t="2" v="4557"/>
    </bk>
    <bk>
      <rc t="2" v="4558"/>
    </bk>
    <bk>
      <rc t="2" v="4559"/>
    </bk>
    <bk>
      <rc t="2" v="4560"/>
    </bk>
    <bk>
      <rc t="2" v="4561"/>
    </bk>
    <bk>
      <rc t="2" v="4562"/>
    </bk>
    <bk>
      <rc t="2" v="4563"/>
    </bk>
    <bk>
      <rc t="2" v="4564"/>
    </bk>
    <bk>
      <rc t="2" v="4565"/>
    </bk>
    <bk>
      <rc t="2" v="4566"/>
    </bk>
    <bk>
      <rc t="2" v="4567"/>
    </bk>
    <bk>
      <rc t="2" v="4568"/>
    </bk>
    <bk>
      <rc t="2" v="4569"/>
    </bk>
    <bk>
      <rc t="2" v="4570"/>
    </bk>
    <bk>
      <rc t="2" v="4571"/>
    </bk>
    <bk>
      <rc t="2" v="4572"/>
    </bk>
    <bk>
      <rc t="2" v="4573"/>
    </bk>
    <bk>
      <rc t="2" v="4574"/>
    </bk>
    <bk>
      <rc t="2" v="4575"/>
    </bk>
    <bk>
      <rc t="2" v="4576"/>
    </bk>
    <bk>
      <rc t="2" v="4577"/>
    </bk>
    <bk>
      <rc t="2" v="4578"/>
    </bk>
    <bk>
      <rc t="2" v="4579"/>
    </bk>
    <bk>
      <rc t="2" v="4580"/>
    </bk>
    <bk>
      <rc t="2" v="4581"/>
    </bk>
    <bk>
      <rc t="2" v="4582"/>
    </bk>
    <bk>
      <rc t="2" v="4583"/>
    </bk>
    <bk>
      <rc t="2" v="4584"/>
    </bk>
    <bk>
      <rc t="2" v="4585"/>
    </bk>
    <bk>
      <rc t="2" v="4586"/>
    </bk>
    <bk>
      <rc t="2" v="4587"/>
    </bk>
    <bk>
      <rc t="2" v="4588"/>
    </bk>
    <bk>
      <rc t="2" v="4589"/>
    </bk>
    <bk>
      <rc t="2" v="4590"/>
    </bk>
    <bk>
      <rc t="2" v="4591"/>
    </bk>
    <bk>
      <rc t="2" v="4592"/>
    </bk>
    <bk>
      <rc t="2" v="4593"/>
    </bk>
    <bk>
      <rc t="2" v="4594"/>
    </bk>
    <bk>
      <rc t="2" v="4595"/>
    </bk>
    <bk>
      <rc t="2" v="4596"/>
    </bk>
    <bk>
      <rc t="2" v="4597"/>
    </bk>
    <bk>
      <rc t="2" v="4598"/>
    </bk>
    <bk>
      <rc t="2" v="4599"/>
    </bk>
    <bk>
      <rc t="2" v="4600"/>
    </bk>
    <bk>
      <rc t="2" v="4601"/>
    </bk>
    <bk>
      <rc t="2" v="4602"/>
    </bk>
    <bk>
      <rc t="2" v="4603"/>
    </bk>
    <bk>
      <rc t="2" v="4604"/>
    </bk>
    <bk>
      <rc t="2" v="4605"/>
    </bk>
    <bk>
      <rc t="2" v="4606"/>
    </bk>
    <bk>
      <rc t="2" v="4607"/>
    </bk>
    <bk>
      <rc t="2" v="4608"/>
    </bk>
    <bk>
      <rc t="2" v="4609"/>
    </bk>
    <bk>
      <rc t="2" v="4610"/>
    </bk>
    <bk>
      <rc t="2" v="4611"/>
    </bk>
    <bk>
      <rc t="2" v="4612"/>
    </bk>
    <bk>
      <rc t="2" v="4613"/>
    </bk>
    <bk>
      <rc t="2" v="4614"/>
    </bk>
    <bk>
      <rc t="2" v="4615"/>
    </bk>
    <bk>
      <rc t="2" v="4616"/>
    </bk>
    <bk>
      <rc t="2" v="4617"/>
    </bk>
    <bk>
      <rc t="2" v="4618"/>
    </bk>
    <bk>
      <rc t="2" v="4619"/>
    </bk>
    <bk>
      <rc t="2" v="4620"/>
    </bk>
    <bk>
      <rc t="2" v="4621"/>
    </bk>
    <bk>
      <rc t="2" v="4622"/>
    </bk>
    <bk>
      <rc t="2" v="4623"/>
    </bk>
    <bk>
      <rc t="2" v="4624"/>
    </bk>
    <bk>
      <rc t="2" v="4625"/>
    </bk>
    <bk>
      <rc t="2" v="4626"/>
    </bk>
    <bk>
      <rc t="2" v="4627"/>
    </bk>
    <bk>
      <rc t="2" v="4628"/>
    </bk>
    <bk>
      <rc t="2" v="4629"/>
    </bk>
    <bk>
      <rc t="2" v="4630"/>
    </bk>
    <bk>
      <rc t="2" v="4631"/>
    </bk>
    <bk>
      <rc t="2" v="4632"/>
    </bk>
    <bk>
      <rc t="2" v="4633"/>
    </bk>
    <bk>
      <rc t="2" v="4634"/>
    </bk>
    <bk>
      <rc t="2" v="4635"/>
    </bk>
    <bk>
      <rc t="2" v="4636"/>
    </bk>
    <bk>
      <rc t="2" v="4637"/>
    </bk>
    <bk>
      <rc t="2" v="4638"/>
    </bk>
    <bk>
      <rc t="2" v="4639"/>
    </bk>
    <bk>
      <rc t="2" v="4640"/>
    </bk>
    <bk>
      <rc t="2" v="4641"/>
    </bk>
    <bk>
      <rc t="2" v="4642"/>
    </bk>
    <bk>
      <rc t="2" v="4643"/>
    </bk>
    <bk>
      <rc t="2" v="4644"/>
    </bk>
    <bk>
      <rc t="2" v="4645"/>
    </bk>
    <bk>
      <rc t="2" v="4646"/>
    </bk>
    <bk>
      <rc t="2" v="4647"/>
    </bk>
    <bk>
      <rc t="2" v="4648"/>
    </bk>
    <bk>
      <rc t="2" v="4649"/>
    </bk>
    <bk>
      <rc t="2" v="4650"/>
    </bk>
    <bk>
      <rc t="2" v="4651"/>
    </bk>
    <bk>
      <rc t="2" v="4652"/>
    </bk>
    <bk>
      <rc t="2" v="4653"/>
    </bk>
    <bk>
      <rc t="2" v="4654"/>
    </bk>
    <bk>
      <rc t="2" v="4655"/>
    </bk>
    <bk>
      <rc t="2" v="4656"/>
    </bk>
    <bk>
      <rc t="2" v="4657"/>
    </bk>
    <bk>
      <rc t="2" v="4658"/>
    </bk>
    <bk>
      <rc t="2" v="4659"/>
    </bk>
    <bk>
      <rc t="2" v="4660"/>
    </bk>
    <bk>
      <rc t="2" v="4661"/>
    </bk>
    <bk>
      <rc t="2" v="4662"/>
    </bk>
    <bk>
      <rc t="2" v="4663"/>
    </bk>
    <bk>
      <rc t="2" v="4664"/>
    </bk>
    <bk>
      <rc t="2" v="4665"/>
    </bk>
    <bk>
      <rc t="2" v="4666"/>
    </bk>
    <bk>
      <rc t="2" v="4667"/>
    </bk>
    <bk>
      <rc t="2" v="4668"/>
    </bk>
    <bk>
      <rc t="2" v="4669"/>
    </bk>
    <bk>
      <rc t="2" v="4670"/>
    </bk>
    <bk>
      <rc t="2" v="4671"/>
    </bk>
    <bk>
      <rc t="2" v="4672"/>
    </bk>
    <bk>
      <rc t="2" v="4673"/>
    </bk>
    <bk>
      <rc t="2" v="4674"/>
    </bk>
    <bk>
      <rc t="2" v="4675"/>
    </bk>
    <bk>
      <rc t="2" v="4676"/>
    </bk>
    <bk>
      <rc t="2" v="4677"/>
    </bk>
    <bk>
      <rc t="2" v="4678"/>
    </bk>
    <bk>
      <rc t="2" v="4679"/>
    </bk>
    <bk>
      <rc t="2" v="4680"/>
    </bk>
    <bk>
      <rc t="2" v="4681"/>
    </bk>
    <bk>
      <rc t="2" v="4682"/>
    </bk>
    <bk>
      <rc t="2" v="4683"/>
    </bk>
    <bk>
      <rc t="2" v="4684"/>
    </bk>
    <bk>
      <rc t="2" v="4685"/>
    </bk>
    <bk>
      <rc t="2" v="4686"/>
    </bk>
    <bk>
      <rc t="2" v="4687"/>
    </bk>
    <bk>
      <rc t="2" v="4688"/>
    </bk>
    <bk>
      <rc t="2" v="4689"/>
    </bk>
    <bk>
      <rc t="2" v="4690"/>
    </bk>
    <bk>
      <rc t="2" v="4691"/>
    </bk>
    <bk>
      <rc t="2" v="4692"/>
    </bk>
    <bk>
      <rc t="2" v="4693"/>
    </bk>
    <bk>
      <rc t="2" v="4694"/>
    </bk>
    <bk>
      <rc t="2" v="4695"/>
    </bk>
    <bk>
      <rc t="2" v="4696"/>
    </bk>
    <bk>
      <rc t="2" v="4697"/>
    </bk>
    <bk>
      <rc t="2" v="4698"/>
    </bk>
    <bk>
      <rc t="2" v="4699"/>
    </bk>
    <bk>
      <rc t="2" v="4700"/>
    </bk>
    <bk>
      <rc t="2" v="4701"/>
    </bk>
    <bk>
      <rc t="2" v="4702"/>
    </bk>
    <bk>
      <rc t="2" v="4703"/>
    </bk>
    <bk>
      <rc t="2" v="4704"/>
    </bk>
    <bk>
      <rc t="2" v="4705"/>
    </bk>
    <bk>
      <rc t="2" v="4706"/>
    </bk>
    <bk>
      <rc t="2" v="4707"/>
    </bk>
    <bk>
      <rc t="2" v="4708"/>
    </bk>
    <bk>
      <rc t="2" v="4709"/>
    </bk>
    <bk>
      <rc t="2" v="4710"/>
    </bk>
    <bk>
      <rc t="2" v="4711"/>
    </bk>
    <bk>
      <rc t="2" v="4712"/>
    </bk>
    <bk>
      <rc t="2" v="4713"/>
    </bk>
    <bk>
      <rc t="2" v="4714"/>
    </bk>
    <bk>
      <rc t="2" v="4715"/>
    </bk>
    <bk>
      <rc t="2" v="4716"/>
    </bk>
    <bk>
      <rc t="2" v="4717"/>
    </bk>
    <bk>
      <rc t="2" v="4718"/>
    </bk>
    <bk>
      <rc t="2" v="4719"/>
    </bk>
    <bk>
      <rc t="2" v="4720"/>
    </bk>
    <bk>
      <rc t="2" v="4721"/>
    </bk>
    <bk>
      <rc t="2" v="4722"/>
    </bk>
    <bk>
      <rc t="2" v="4723"/>
    </bk>
    <bk>
      <rc t="2" v="4724"/>
    </bk>
    <bk>
      <rc t="2" v="4725"/>
    </bk>
    <bk>
      <rc t="2" v="4726"/>
    </bk>
    <bk>
      <rc t="2" v="4727"/>
    </bk>
    <bk>
      <rc t="2" v="4728"/>
    </bk>
    <bk>
      <rc t="2" v="4729"/>
    </bk>
    <bk>
      <rc t="2" v="4730"/>
    </bk>
    <bk>
      <rc t="2" v="4731"/>
    </bk>
    <bk>
      <rc t="2" v="4732"/>
    </bk>
    <bk>
      <rc t="2" v="4733"/>
    </bk>
    <bk>
      <rc t="2" v="4734"/>
    </bk>
    <bk>
      <rc t="2" v="4735"/>
    </bk>
    <bk>
      <rc t="2" v="4736"/>
    </bk>
    <bk>
      <rc t="2" v="4737"/>
    </bk>
    <bk>
      <rc t="2" v="4738"/>
    </bk>
    <bk>
      <rc t="2" v="4739"/>
    </bk>
    <bk>
      <rc t="2" v="4740"/>
    </bk>
    <bk>
      <rc t="2" v="4741"/>
    </bk>
    <bk>
      <rc t="2" v="4742"/>
    </bk>
    <bk>
      <rc t="2" v="4743"/>
    </bk>
    <bk>
      <rc t="2" v="4744"/>
    </bk>
    <bk>
      <rc t="2" v="4745"/>
    </bk>
    <bk>
      <rc t="2" v="4746"/>
    </bk>
    <bk>
      <rc t="2" v="4747"/>
    </bk>
    <bk>
      <rc t="2" v="4748"/>
    </bk>
    <bk>
      <rc t="2" v="4749"/>
    </bk>
    <bk>
      <rc t="2" v="4750"/>
    </bk>
    <bk>
      <rc t="2" v="4751"/>
    </bk>
    <bk>
      <rc t="2" v="4752"/>
    </bk>
    <bk>
      <rc t="2" v="4753"/>
    </bk>
    <bk>
      <rc t="2" v="4754"/>
    </bk>
    <bk>
      <rc t="2" v="4755"/>
    </bk>
    <bk>
      <rc t="2" v="4756"/>
    </bk>
    <bk>
      <rc t="2" v="4757"/>
    </bk>
    <bk>
      <rc t="2" v="4758"/>
    </bk>
    <bk>
      <rc t="2" v="4759"/>
    </bk>
    <bk>
      <rc t="2" v="4760"/>
    </bk>
    <bk>
      <rc t="2" v="4761"/>
    </bk>
    <bk>
      <rc t="2" v="4762"/>
    </bk>
    <bk>
      <rc t="2" v="4763"/>
    </bk>
    <bk>
      <rc t="2" v="4764"/>
    </bk>
    <bk>
      <rc t="2" v="4765"/>
    </bk>
    <bk>
      <rc t="2" v="4766"/>
    </bk>
    <bk>
      <rc t="2" v="4767"/>
    </bk>
    <bk>
      <rc t="2" v="4768"/>
    </bk>
    <bk>
      <rc t="2" v="4769"/>
    </bk>
    <bk>
      <rc t="2" v="4770"/>
    </bk>
    <bk>
      <rc t="2" v="4771"/>
    </bk>
    <bk>
      <rc t="2" v="4772"/>
    </bk>
    <bk>
      <rc t="2" v="4773"/>
    </bk>
    <bk>
      <rc t="2" v="4774"/>
    </bk>
    <bk>
      <rc t="2" v="4775"/>
    </bk>
    <bk>
      <rc t="2" v="4776"/>
    </bk>
    <bk>
      <rc t="2" v="4777"/>
    </bk>
    <bk>
      <rc t="2" v="4778"/>
    </bk>
    <bk>
      <rc t="2" v="4779"/>
    </bk>
    <bk>
      <rc t="2" v="4780"/>
    </bk>
    <bk>
      <rc t="2" v="4781"/>
    </bk>
    <bk>
      <rc t="2" v="4782"/>
    </bk>
    <bk>
      <rc t="2" v="4783"/>
    </bk>
    <bk>
      <rc t="2" v="4784"/>
    </bk>
    <bk>
      <rc t="2" v="4785"/>
    </bk>
    <bk>
      <rc t="2" v="4786"/>
    </bk>
    <bk>
      <rc t="2" v="4787"/>
    </bk>
    <bk>
      <rc t="2" v="4788"/>
    </bk>
    <bk>
      <rc t="2" v="4789"/>
    </bk>
    <bk>
      <rc t="2" v="4790"/>
    </bk>
    <bk>
      <rc t="2" v="4791"/>
    </bk>
    <bk>
      <rc t="2" v="4792"/>
    </bk>
    <bk>
      <rc t="2" v="4793"/>
    </bk>
    <bk>
      <rc t="2" v="4794"/>
    </bk>
    <bk>
      <rc t="2" v="4795"/>
    </bk>
    <bk>
      <rc t="2" v="4796"/>
    </bk>
    <bk>
      <rc t="2" v="4797"/>
    </bk>
    <bk>
      <rc t="2" v="4798"/>
    </bk>
    <bk>
      <rc t="2" v="4799"/>
    </bk>
    <bk>
      <rc t="2" v="4800"/>
    </bk>
    <bk>
      <rc t="2" v="4801"/>
    </bk>
    <bk>
      <rc t="2" v="4802"/>
    </bk>
    <bk>
      <rc t="2" v="4803"/>
    </bk>
    <bk>
      <rc t="2" v="4804"/>
    </bk>
    <bk>
      <rc t="2" v="4805"/>
    </bk>
    <bk>
      <rc t="2" v="4806"/>
    </bk>
    <bk>
      <rc t="2" v="4807"/>
    </bk>
    <bk>
      <rc t="2" v="4808"/>
    </bk>
    <bk>
      <rc t="2" v="4809"/>
    </bk>
    <bk>
      <rc t="2" v="4810"/>
    </bk>
    <bk>
      <rc t="2" v="4811"/>
    </bk>
    <bk>
      <rc t="2" v="4812"/>
    </bk>
    <bk>
      <rc t="2" v="4813"/>
    </bk>
    <bk>
      <rc t="2" v="4814"/>
    </bk>
    <bk>
      <rc t="2" v="4815"/>
    </bk>
    <bk>
      <rc t="2" v="4816"/>
    </bk>
    <bk>
      <rc t="2" v="4817"/>
    </bk>
    <bk>
      <rc t="2" v="4818"/>
    </bk>
    <bk>
      <rc t="2" v="4819"/>
    </bk>
    <bk>
      <rc t="2" v="4820"/>
    </bk>
    <bk>
      <rc t="2" v="4821"/>
    </bk>
    <bk>
      <rc t="2" v="4822"/>
    </bk>
    <bk>
      <rc t="2" v="4823"/>
    </bk>
    <bk>
      <rc t="2" v="4824"/>
    </bk>
    <bk>
      <rc t="2" v="4825"/>
    </bk>
    <bk>
      <rc t="2" v="4826"/>
    </bk>
    <bk>
      <rc t="2" v="4827"/>
    </bk>
    <bk>
      <rc t="2" v="4828"/>
    </bk>
    <bk>
      <rc t="2" v="4829"/>
    </bk>
    <bk>
      <rc t="2" v="4830"/>
    </bk>
    <bk>
      <rc t="2" v="4831"/>
    </bk>
    <bk>
      <rc t="2" v="4832"/>
    </bk>
    <bk>
      <rc t="2" v="4833"/>
    </bk>
    <bk>
      <rc t="2" v="4834"/>
    </bk>
    <bk>
      <rc t="2" v="4835"/>
    </bk>
    <bk>
      <rc t="2" v="4836"/>
    </bk>
    <bk>
      <rc t="2" v="4837"/>
    </bk>
    <bk>
      <rc t="2" v="4838"/>
    </bk>
    <bk>
      <rc t="2" v="4839"/>
    </bk>
    <bk>
      <rc t="2" v="4840"/>
    </bk>
    <bk>
      <rc t="2" v="4841"/>
    </bk>
    <bk>
      <rc t="2" v="4842"/>
    </bk>
    <bk>
      <rc t="2" v="4843"/>
    </bk>
    <bk>
      <rc t="2" v="4844"/>
    </bk>
    <bk>
      <rc t="2" v="4845"/>
    </bk>
    <bk>
      <rc t="2" v="4846"/>
    </bk>
    <bk>
      <rc t="2" v="4847"/>
    </bk>
    <bk>
      <rc t="2" v="4848"/>
    </bk>
    <bk>
      <rc t="2" v="4849"/>
    </bk>
    <bk>
      <rc t="2" v="4850"/>
    </bk>
    <bk>
      <rc t="2" v="4851"/>
    </bk>
    <bk>
      <rc t="2" v="4852"/>
    </bk>
    <bk>
      <rc t="2" v="4853"/>
    </bk>
    <bk>
      <rc t="2" v="4854"/>
    </bk>
    <bk>
      <rc t="2" v="4855"/>
    </bk>
    <bk>
      <rc t="2" v="4856"/>
    </bk>
    <bk>
      <rc t="2" v="4857"/>
    </bk>
    <bk>
      <rc t="2" v="4858"/>
    </bk>
    <bk>
      <rc t="2" v="4859"/>
    </bk>
    <bk>
      <rc t="2" v="4860"/>
    </bk>
    <bk>
      <rc t="2" v="4861"/>
    </bk>
    <bk>
      <rc t="2" v="4862"/>
    </bk>
    <bk>
      <rc t="2" v="4863"/>
    </bk>
    <bk>
      <rc t="2" v="4864"/>
    </bk>
    <bk>
      <rc t="2" v="4865"/>
    </bk>
    <bk>
      <rc t="2" v="4866"/>
    </bk>
    <bk>
      <rc t="2" v="4867"/>
    </bk>
    <bk>
      <rc t="2" v="4868"/>
    </bk>
    <bk>
      <rc t="2" v="4869"/>
    </bk>
    <bk>
      <rc t="2" v="4870"/>
    </bk>
    <bk>
      <rc t="2" v="4871"/>
    </bk>
    <bk>
      <rc t="2" v="4872"/>
    </bk>
    <bk>
      <rc t="2" v="4873"/>
    </bk>
    <bk>
      <rc t="2" v="4874"/>
    </bk>
    <bk>
      <rc t="2" v="4875"/>
    </bk>
    <bk>
      <rc t="2" v="4876"/>
    </bk>
    <bk>
      <rc t="2" v="4877"/>
    </bk>
    <bk>
      <rc t="2" v="4878"/>
    </bk>
    <bk>
      <rc t="2" v="4879"/>
    </bk>
    <bk>
      <rc t="2" v="4880"/>
    </bk>
    <bk>
      <rc t="2" v="4881"/>
    </bk>
    <bk>
      <rc t="2" v="4882"/>
    </bk>
    <bk>
      <rc t="2" v="4883"/>
    </bk>
    <bk>
      <rc t="2" v="4884"/>
    </bk>
    <bk>
      <rc t="2" v="4885"/>
    </bk>
    <bk>
      <rc t="2" v="4886"/>
    </bk>
    <bk>
      <rc t="2" v="4887"/>
    </bk>
    <bk>
      <rc t="2" v="4888"/>
    </bk>
    <bk>
      <rc t="2" v="4889"/>
    </bk>
    <bk>
      <rc t="2" v="4890"/>
    </bk>
    <bk>
      <rc t="2" v="4891"/>
    </bk>
    <bk>
      <rc t="2" v="4892"/>
    </bk>
    <bk>
      <rc t="2" v="4893"/>
    </bk>
    <bk>
      <rc t="2" v="4894"/>
    </bk>
    <bk>
      <rc t="2" v="4895"/>
    </bk>
    <bk>
      <rc t="2" v="4896"/>
    </bk>
    <bk>
      <rc t="2" v="4897"/>
    </bk>
    <bk>
      <rc t="2" v="4898"/>
    </bk>
    <bk>
      <rc t="2" v="4899"/>
    </bk>
    <bk>
      <rc t="2" v="4900"/>
    </bk>
    <bk>
      <rc t="2" v="4901"/>
    </bk>
    <bk>
      <rc t="2" v="4902"/>
    </bk>
    <bk>
      <rc t="2" v="4903"/>
    </bk>
    <bk>
      <rc t="2" v="4904"/>
    </bk>
    <bk>
      <rc t="2" v="4905"/>
    </bk>
    <bk>
      <rc t="2" v="4906"/>
    </bk>
    <bk>
      <rc t="2" v="4907"/>
    </bk>
    <bk>
      <rc t="2" v="4908"/>
    </bk>
    <bk>
      <rc t="2" v="4909"/>
    </bk>
    <bk>
      <rc t="2" v="4910"/>
    </bk>
    <bk>
      <rc t="2" v="4911"/>
    </bk>
    <bk>
      <rc t="2" v="4912"/>
    </bk>
    <bk>
      <rc t="2" v="4913"/>
    </bk>
    <bk>
      <rc t="2" v="4914"/>
    </bk>
    <bk>
      <rc t="2" v="4915"/>
    </bk>
    <bk>
      <rc t="2" v="4916"/>
    </bk>
    <bk>
      <rc t="2" v="4917"/>
    </bk>
    <bk>
      <rc t="2" v="4918"/>
    </bk>
    <bk>
      <rc t="2" v="4919"/>
    </bk>
    <bk>
      <rc t="2" v="4920"/>
    </bk>
    <bk>
      <rc t="2" v="4921"/>
    </bk>
    <bk>
      <rc t="2" v="4922"/>
    </bk>
    <bk>
      <rc t="2" v="4923"/>
    </bk>
    <bk>
      <rc t="2" v="4924"/>
    </bk>
    <bk>
      <rc t="2" v="4925"/>
    </bk>
    <bk>
      <rc t="2" v="4926"/>
    </bk>
    <bk>
      <rc t="2" v="4927"/>
    </bk>
    <bk>
      <rc t="2" v="4928"/>
    </bk>
    <bk>
      <rc t="2" v="4929"/>
    </bk>
    <bk>
      <rc t="2" v="4930"/>
    </bk>
    <bk>
      <rc t="2" v="4931"/>
    </bk>
    <bk>
      <rc t="2" v="4932"/>
    </bk>
    <bk>
      <rc t="2" v="4933"/>
    </bk>
    <bk>
      <rc t="2" v="4934"/>
    </bk>
    <bk>
      <rc t="2" v="4935"/>
    </bk>
    <bk>
      <rc t="2" v="4936"/>
    </bk>
    <bk>
      <rc t="2" v="4937"/>
    </bk>
    <bk>
      <rc t="2" v="4938"/>
    </bk>
    <bk>
      <rc t="2" v="4939"/>
    </bk>
    <bk>
      <rc t="2" v="4940"/>
    </bk>
    <bk>
      <rc t="2" v="4941"/>
    </bk>
    <bk>
      <rc t="2" v="4942"/>
    </bk>
    <bk>
      <rc t="2" v="4943"/>
    </bk>
    <bk>
      <rc t="2" v="4944"/>
    </bk>
    <bk>
      <rc t="2" v="4945"/>
    </bk>
    <bk>
      <rc t="2" v="4946"/>
    </bk>
    <bk>
      <rc t="2" v="4947"/>
    </bk>
    <bk>
      <rc t="2" v="4948"/>
    </bk>
    <bk>
      <rc t="2" v="4949"/>
    </bk>
    <bk>
      <rc t="2" v="4950"/>
    </bk>
    <bk>
      <rc t="2" v="4951"/>
    </bk>
    <bk>
      <rc t="2" v="4952"/>
    </bk>
    <bk>
      <rc t="2" v="4953"/>
    </bk>
    <bk>
      <rc t="2" v="4954"/>
    </bk>
    <bk>
      <rc t="2" v="4955"/>
    </bk>
    <bk>
      <rc t="2" v="4956"/>
    </bk>
    <bk>
      <rc t="2" v="4957"/>
    </bk>
    <bk>
      <rc t="2" v="4958"/>
    </bk>
    <bk>
      <rc t="2" v="4959"/>
    </bk>
    <bk>
      <rc t="2" v="4960"/>
    </bk>
    <bk>
      <rc t="2" v="4961"/>
    </bk>
    <bk>
      <rc t="2" v="4962"/>
    </bk>
    <bk>
      <rc t="2" v="4963"/>
    </bk>
    <bk>
      <rc t="2" v="4964"/>
    </bk>
    <bk>
      <rc t="2" v="4965"/>
    </bk>
    <bk>
      <rc t="2" v="4966"/>
    </bk>
    <bk>
      <rc t="2" v="4967"/>
    </bk>
    <bk>
      <rc t="2" v="4968"/>
    </bk>
    <bk>
      <rc t="2" v="4969"/>
    </bk>
    <bk>
      <rc t="2" v="4970"/>
    </bk>
    <bk>
      <rc t="2" v="4971"/>
    </bk>
    <bk>
      <rc t="2" v="4972"/>
    </bk>
    <bk>
      <rc t="2" v="4973"/>
    </bk>
    <bk>
      <rc t="2" v="4974"/>
    </bk>
    <bk>
      <rc t="2" v="4975"/>
    </bk>
    <bk>
      <rc t="2" v="4976"/>
    </bk>
    <bk>
      <rc t="2" v="4977"/>
    </bk>
    <bk>
      <rc t="2" v="4978"/>
    </bk>
    <bk>
      <rc t="2" v="4979"/>
    </bk>
    <bk>
      <rc t="2" v="4980"/>
    </bk>
    <bk>
      <rc t="2" v="4981"/>
    </bk>
    <bk>
      <rc t="2" v="4982"/>
    </bk>
    <bk>
      <rc t="2" v="4983"/>
    </bk>
    <bk>
      <rc t="2" v="4984"/>
    </bk>
    <bk>
      <rc t="2" v="4985"/>
    </bk>
    <bk>
      <rc t="2" v="4986"/>
    </bk>
    <bk>
      <rc t="2" v="4987"/>
    </bk>
    <bk>
      <rc t="2" v="4988"/>
    </bk>
    <bk>
      <rc t="2" v="4989"/>
    </bk>
    <bk>
      <rc t="2" v="4990"/>
    </bk>
    <bk>
      <rc t="2" v="4991"/>
    </bk>
    <bk>
      <rc t="2" v="4992"/>
    </bk>
    <bk>
      <rc t="2" v="4993"/>
    </bk>
    <bk>
      <rc t="2" v="4994"/>
    </bk>
    <bk>
      <rc t="2" v="4995"/>
    </bk>
    <bk>
      <rc t="2" v="4996"/>
    </bk>
    <bk>
      <rc t="2" v="4997"/>
    </bk>
    <bk>
      <rc t="2" v="4998"/>
    </bk>
    <bk>
      <rc t="2" v="4999"/>
    </bk>
    <bk>
      <rc t="2" v="5000"/>
    </bk>
    <bk>
      <rc t="2" v="5001"/>
    </bk>
    <bk>
      <rc t="2" v="5002"/>
    </bk>
    <bk>
      <rc t="2" v="5003"/>
    </bk>
    <bk>
      <rc t="2" v="5004"/>
    </bk>
    <bk>
      <rc t="2" v="5005"/>
    </bk>
    <bk>
      <rc t="2" v="5006"/>
    </bk>
    <bk>
      <rc t="2" v="5007"/>
    </bk>
    <bk>
      <rc t="2" v="5008"/>
    </bk>
    <bk>
      <rc t="2" v="5009"/>
    </bk>
    <bk>
      <rc t="2" v="5010"/>
    </bk>
    <bk>
      <rc t="2" v="5011"/>
    </bk>
    <bk>
      <rc t="2" v="5012"/>
    </bk>
    <bk>
      <rc t="2" v="5013"/>
    </bk>
    <bk>
      <rc t="2" v="5014"/>
    </bk>
    <bk>
      <rc t="2" v="5015"/>
    </bk>
    <bk>
      <rc t="2" v="5016"/>
    </bk>
    <bk>
      <rc t="2" v="5017"/>
    </bk>
    <bk>
      <rc t="2" v="5018"/>
    </bk>
    <bk>
      <rc t="2" v="5019"/>
    </bk>
    <bk>
      <rc t="2" v="5020"/>
    </bk>
    <bk>
      <rc t="2" v="5021"/>
    </bk>
    <bk>
      <rc t="2" v="5022"/>
    </bk>
    <bk>
      <rc t="2" v="5023"/>
    </bk>
    <bk>
      <rc t="2" v="5024"/>
    </bk>
    <bk>
      <rc t="2" v="5025"/>
    </bk>
    <bk>
      <rc t="2" v="5026"/>
    </bk>
    <bk>
      <rc t="2" v="5027"/>
    </bk>
    <bk>
      <rc t="2" v="5028"/>
    </bk>
    <bk>
      <rc t="2" v="5029"/>
    </bk>
    <bk>
      <rc t="2" v="5030"/>
    </bk>
    <bk>
      <rc t="2" v="5031"/>
    </bk>
    <bk>
      <rc t="2" v="5032"/>
    </bk>
    <bk>
      <rc t="2" v="5033"/>
    </bk>
    <bk>
      <rc t="2" v="5034"/>
    </bk>
    <bk>
      <rc t="2" v="5035"/>
    </bk>
    <bk>
      <rc t="2" v="5036"/>
    </bk>
    <bk>
      <rc t="2" v="5037"/>
    </bk>
    <bk>
      <rc t="2" v="5038"/>
    </bk>
    <bk>
      <rc t="2" v="5039"/>
    </bk>
    <bk>
      <rc t="2" v="5040"/>
    </bk>
    <bk>
      <rc t="2" v="5041"/>
    </bk>
    <bk>
      <rc t="2" v="5042"/>
    </bk>
    <bk>
      <rc t="2" v="5043"/>
    </bk>
    <bk>
      <rc t="2" v="5044"/>
    </bk>
    <bk>
      <rc t="2" v="5045"/>
    </bk>
    <bk>
      <rc t="2" v="5046"/>
    </bk>
    <bk>
      <rc t="2" v="5047"/>
    </bk>
    <bk>
      <rc t="2" v="5048"/>
    </bk>
    <bk>
      <rc t="2" v="5049"/>
    </bk>
    <bk>
      <rc t="2" v="5050"/>
    </bk>
    <bk>
      <rc t="2" v="5051"/>
    </bk>
    <bk>
      <rc t="2" v="5052"/>
    </bk>
    <bk>
      <rc t="2" v="5053"/>
    </bk>
    <bk>
      <rc t="2" v="5054"/>
    </bk>
    <bk>
      <rc t="2" v="5055"/>
    </bk>
    <bk>
      <rc t="2" v="5056"/>
    </bk>
    <bk>
      <rc t="2" v="5057"/>
    </bk>
    <bk>
      <rc t="2" v="5058"/>
    </bk>
    <bk>
      <rc t="2" v="5059"/>
    </bk>
    <bk>
      <rc t="2" v="5060"/>
    </bk>
    <bk>
      <rc t="2" v="5061"/>
    </bk>
    <bk>
      <rc t="2" v="5062"/>
    </bk>
    <bk>
      <rc t="2" v="5063"/>
    </bk>
    <bk>
      <rc t="2" v="5064"/>
    </bk>
    <bk>
      <rc t="2" v="5065"/>
    </bk>
    <bk>
      <rc t="2" v="5066"/>
    </bk>
    <bk>
      <rc t="2" v="5067"/>
    </bk>
    <bk>
      <rc t="2" v="5068"/>
    </bk>
    <bk>
      <rc t="2" v="5069"/>
    </bk>
    <bk>
      <rc t="2" v="5070"/>
    </bk>
    <bk>
      <rc t="2" v="5071"/>
    </bk>
    <bk>
      <rc t="2" v="5072"/>
    </bk>
    <bk>
      <rc t="2" v="5073"/>
    </bk>
    <bk>
      <rc t="2" v="5074"/>
    </bk>
    <bk>
      <rc t="2" v="5075"/>
    </bk>
    <bk>
      <rc t="2" v="5076"/>
    </bk>
    <bk>
      <rc t="2" v="5077"/>
    </bk>
    <bk>
      <rc t="2" v="5078"/>
    </bk>
    <bk>
      <rc t="2" v="5079"/>
    </bk>
    <bk>
      <rc t="2" v="5080"/>
    </bk>
    <bk>
      <rc t="2" v="5081"/>
    </bk>
    <bk>
      <rc t="2" v="5082"/>
    </bk>
    <bk>
      <rc t="2" v="5083"/>
    </bk>
    <bk>
      <rc t="2" v="5084"/>
    </bk>
    <bk>
      <rc t="2" v="5085"/>
    </bk>
    <bk>
      <rc t="2" v="5086"/>
    </bk>
    <bk>
      <rc t="2" v="5087"/>
    </bk>
    <bk>
      <rc t="2" v="5088"/>
    </bk>
    <bk>
      <rc t="2" v="5089"/>
    </bk>
    <bk>
      <rc t="2" v="5090"/>
    </bk>
    <bk>
      <rc t="2" v="5091"/>
    </bk>
    <bk>
      <rc t="2" v="5092"/>
    </bk>
    <bk>
      <rc t="2" v="5093"/>
    </bk>
    <bk>
      <rc t="2" v="5094"/>
    </bk>
    <bk>
      <rc t="2" v="5095"/>
    </bk>
    <bk>
      <rc t="2" v="5096"/>
    </bk>
    <bk>
      <rc t="2" v="5097"/>
    </bk>
    <bk>
      <rc t="2" v="5098"/>
    </bk>
    <bk>
      <rc t="2" v="5099"/>
    </bk>
    <bk>
      <rc t="2" v="5100"/>
    </bk>
    <bk>
      <rc t="2" v="5101"/>
    </bk>
    <bk>
      <rc t="2" v="5102"/>
    </bk>
    <bk>
      <rc t="2" v="5103"/>
    </bk>
    <bk>
      <rc t="2" v="5104"/>
    </bk>
    <bk>
      <rc t="2" v="5105"/>
    </bk>
    <bk>
      <rc t="2" v="5106"/>
    </bk>
    <bk>
      <rc t="2" v="5107"/>
    </bk>
    <bk>
      <rc t="2" v="5108"/>
    </bk>
    <bk>
      <rc t="2" v="5109"/>
    </bk>
    <bk>
      <rc t="2" v="5110"/>
    </bk>
    <bk>
      <rc t="2" v="5111"/>
    </bk>
    <bk>
      <rc t="2" v="5112"/>
    </bk>
    <bk>
      <rc t="2" v="5113"/>
    </bk>
    <bk>
      <rc t="2" v="5114"/>
    </bk>
    <bk>
      <rc t="2" v="5115"/>
    </bk>
    <bk>
      <rc t="2" v="5116"/>
    </bk>
    <bk>
      <rc t="2" v="5117"/>
    </bk>
    <bk>
      <rc t="2" v="5118"/>
    </bk>
    <bk>
      <rc t="2" v="5119"/>
    </bk>
    <bk>
      <rc t="2" v="5120"/>
    </bk>
    <bk>
      <rc t="2" v="5121"/>
    </bk>
    <bk>
      <rc t="2" v="5122"/>
    </bk>
    <bk>
      <rc t="2" v="5123"/>
    </bk>
    <bk>
      <rc t="2" v="5124"/>
    </bk>
    <bk>
      <rc t="2" v="5125"/>
    </bk>
    <bk>
      <rc t="2" v="5126"/>
    </bk>
    <bk>
      <rc t="2" v="5127"/>
    </bk>
    <bk>
      <rc t="2" v="5128"/>
    </bk>
    <bk>
      <rc t="2" v="5129"/>
    </bk>
    <bk>
      <rc t="2" v="5130"/>
    </bk>
    <bk>
      <rc t="2" v="5131"/>
    </bk>
    <bk>
      <rc t="2" v="5132"/>
    </bk>
    <bk>
      <rc t="2" v="5133"/>
    </bk>
    <bk>
      <rc t="2" v="5134"/>
    </bk>
    <bk>
      <rc t="2" v="5135"/>
    </bk>
    <bk>
      <rc t="2" v="5136"/>
    </bk>
    <bk>
      <rc t="2" v="5137"/>
    </bk>
    <bk>
      <rc t="2" v="5138"/>
    </bk>
    <bk>
      <rc t="2" v="5139"/>
    </bk>
    <bk>
      <rc t="2" v="5140"/>
    </bk>
    <bk>
      <rc t="2" v="5141"/>
    </bk>
    <bk>
      <rc t="2" v="5142"/>
    </bk>
    <bk>
      <rc t="2" v="5143"/>
    </bk>
    <bk>
      <rc t="2" v="5144"/>
    </bk>
    <bk>
      <rc t="2" v="5145"/>
    </bk>
    <bk>
      <rc t="2" v="5146"/>
    </bk>
    <bk>
      <rc t="2" v="5147"/>
    </bk>
    <bk>
      <rc t="2" v="5148"/>
    </bk>
    <bk>
      <rc t="2" v="5149"/>
    </bk>
    <bk>
      <rc t="2" v="5150"/>
    </bk>
    <bk>
      <rc t="2" v="5151"/>
    </bk>
    <bk>
      <rc t="2" v="5152"/>
    </bk>
    <bk>
      <rc t="2" v="5153"/>
    </bk>
    <bk>
      <rc t="2" v="5154"/>
    </bk>
    <bk>
      <rc t="2" v="5155"/>
    </bk>
    <bk>
      <rc t="2" v="5156"/>
    </bk>
    <bk>
      <rc t="2" v="5157"/>
    </bk>
    <bk>
      <rc t="2" v="5158"/>
    </bk>
    <bk>
      <rc t="2" v="5159"/>
    </bk>
    <bk>
      <rc t="2" v="5160"/>
    </bk>
    <bk>
      <rc t="2" v="5161"/>
    </bk>
    <bk>
      <rc t="2" v="5162"/>
    </bk>
    <bk>
      <rc t="2" v="5163"/>
    </bk>
    <bk>
      <rc t="2" v="5164"/>
    </bk>
    <bk>
      <rc t="2" v="5165"/>
    </bk>
    <bk>
      <rc t="2" v="5166"/>
    </bk>
    <bk>
      <rc t="2" v="5167"/>
    </bk>
    <bk>
      <rc t="2" v="5168"/>
    </bk>
    <bk>
      <rc t="2" v="5169"/>
    </bk>
    <bk>
      <rc t="2" v="5170"/>
    </bk>
    <bk>
      <rc t="2" v="5171"/>
    </bk>
    <bk>
      <rc t="2" v="5172"/>
    </bk>
    <bk>
      <rc t="2" v="5173"/>
    </bk>
    <bk>
      <rc t="2" v="5174"/>
    </bk>
    <bk>
      <rc t="2" v="5175"/>
    </bk>
    <bk>
      <rc t="2" v="5176"/>
    </bk>
    <bk>
      <rc t="2" v="5177"/>
    </bk>
    <bk>
      <rc t="2" v="5178"/>
    </bk>
    <bk>
      <rc t="2" v="5179"/>
    </bk>
    <bk>
      <rc t="2" v="5180"/>
    </bk>
    <bk>
      <rc t="2" v="5181"/>
    </bk>
    <bk>
      <rc t="2" v="5182"/>
    </bk>
    <bk>
      <rc t="2" v="5183"/>
    </bk>
    <bk>
      <rc t="2" v="5184"/>
    </bk>
    <bk>
      <rc t="2" v="5185"/>
    </bk>
    <bk>
      <rc t="2" v="5186"/>
    </bk>
    <bk>
      <rc t="2" v="5187"/>
    </bk>
    <bk>
      <rc t="2" v="5188"/>
    </bk>
    <bk>
      <rc t="2" v="5189"/>
    </bk>
    <bk>
      <rc t="2" v="5190"/>
    </bk>
    <bk>
      <rc t="2" v="5191"/>
    </bk>
    <bk>
      <rc t="2" v="5192"/>
    </bk>
    <bk>
      <rc t="2" v="5193"/>
    </bk>
    <bk>
      <rc t="2" v="5194"/>
    </bk>
    <bk>
      <rc t="2" v="5195"/>
    </bk>
    <bk>
      <rc t="2" v="5196"/>
    </bk>
    <bk>
      <rc t="2" v="5197"/>
    </bk>
    <bk>
      <rc t="2" v="5198"/>
    </bk>
    <bk>
      <rc t="2" v="5199"/>
    </bk>
    <bk>
      <rc t="2" v="5200"/>
    </bk>
    <bk>
      <rc t="2" v="5201"/>
    </bk>
    <bk>
      <rc t="2" v="5202"/>
    </bk>
    <bk>
      <rc t="2" v="5203"/>
    </bk>
    <bk>
      <rc t="2" v="5204"/>
    </bk>
    <bk>
      <rc t="2" v="5205"/>
    </bk>
    <bk>
      <rc t="2" v="5206"/>
    </bk>
    <bk>
      <rc t="2" v="5207"/>
    </bk>
    <bk>
      <rc t="2" v="5208"/>
    </bk>
    <bk>
      <rc t="2" v="5209"/>
    </bk>
    <bk>
      <rc t="2" v="5210"/>
    </bk>
    <bk>
      <rc t="2" v="5211"/>
    </bk>
    <bk>
      <rc t="2" v="5212"/>
    </bk>
    <bk>
      <rc t="2" v="5213"/>
    </bk>
    <bk>
      <rc t="2" v="5214"/>
    </bk>
    <bk>
      <rc t="2" v="5215"/>
    </bk>
    <bk>
      <rc t="2" v="5216"/>
    </bk>
    <bk>
      <rc t="2" v="5217"/>
    </bk>
    <bk>
      <rc t="2" v="5218"/>
    </bk>
    <bk>
      <rc t="2" v="5219"/>
    </bk>
    <bk>
      <rc t="2" v="5220"/>
    </bk>
    <bk>
      <rc t="2" v="5221"/>
    </bk>
    <bk>
      <rc t="2" v="5222"/>
    </bk>
    <bk>
      <rc t="2" v="5223"/>
    </bk>
    <bk>
      <rc t="2" v="5224"/>
    </bk>
    <bk>
      <rc t="2" v="5225"/>
    </bk>
    <bk>
      <rc t="2" v="5226"/>
    </bk>
    <bk>
      <rc t="2" v="5227"/>
    </bk>
    <bk>
      <rc t="2" v="5228"/>
    </bk>
    <bk>
      <rc t="2" v="5229"/>
    </bk>
    <bk>
      <rc t="2" v="5230"/>
    </bk>
    <bk>
      <rc t="2" v="5231"/>
    </bk>
    <bk>
      <rc t="2" v="5232"/>
    </bk>
    <bk>
      <rc t="2" v="5233"/>
    </bk>
    <bk>
      <rc t="2" v="5234"/>
    </bk>
    <bk>
      <rc t="2" v="5235"/>
    </bk>
    <bk>
      <rc t="2" v="5236"/>
    </bk>
    <bk>
      <rc t="2" v="5237"/>
    </bk>
    <bk>
      <rc t="2" v="5238"/>
    </bk>
    <bk>
      <rc t="2" v="5239"/>
    </bk>
    <bk>
      <rc t="2" v="5240"/>
    </bk>
    <bk>
      <rc t="2" v="5241"/>
    </bk>
    <bk>
      <rc t="2" v="5242"/>
    </bk>
    <bk>
      <rc t="2" v="5243"/>
    </bk>
    <bk>
      <rc t="2" v="5244"/>
    </bk>
    <bk>
      <rc t="2" v="5245"/>
    </bk>
    <bk>
      <rc t="2" v="5246"/>
    </bk>
    <bk>
      <rc t="2" v="5247"/>
    </bk>
    <bk>
      <rc t="2" v="5248"/>
    </bk>
    <bk>
      <rc t="2" v="5249"/>
    </bk>
    <bk>
      <rc t="2" v="5250"/>
    </bk>
    <bk>
      <rc t="2" v="5251"/>
    </bk>
    <bk>
      <rc t="2" v="5252"/>
    </bk>
    <bk>
      <rc t="2" v="5253"/>
    </bk>
    <bk>
      <rc t="2" v="5254"/>
    </bk>
    <bk>
      <rc t="2" v="5255"/>
    </bk>
    <bk>
      <rc t="2" v="5256"/>
    </bk>
    <bk>
      <rc t="2" v="5257"/>
    </bk>
    <bk>
      <rc t="2" v="5258"/>
    </bk>
    <bk>
      <rc t="2" v="5259"/>
    </bk>
    <bk>
      <rc t="2" v="5260"/>
    </bk>
    <bk>
      <rc t="2" v="5261"/>
    </bk>
    <bk>
      <rc t="2" v="5262"/>
    </bk>
    <bk>
      <rc t="2" v="5263"/>
    </bk>
    <bk>
      <rc t="2" v="5264"/>
    </bk>
    <bk>
      <rc t="2" v="5265"/>
    </bk>
    <bk>
      <rc t="2" v="5266"/>
    </bk>
    <bk>
      <rc t="2" v="5267"/>
    </bk>
    <bk>
      <rc t="2" v="5268"/>
    </bk>
    <bk>
      <rc t="2" v="5269"/>
    </bk>
    <bk>
      <rc t="2" v="5270"/>
    </bk>
    <bk>
      <rc t="2" v="5271"/>
    </bk>
    <bk>
      <rc t="2" v="5272"/>
    </bk>
    <bk>
      <rc t="2" v="5273"/>
    </bk>
    <bk>
      <rc t="2" v="5274"/>
    </bk>
    <bk>
      <rc t="2" v="5275"/>
    </bk>
    <bk>
      <rc t="2" v="5276"/>
    </bk>
    <bk>
      <rc t="2" v="5277"/>
    </bk>
    <bk>
      <rc t="2" v="5278"/>
    </bk>
    <bk>
      <rc t="2" v="5279"/>
    </bk>
    <bk>
      <rc t="2" v="5280"/>
    </bk>
    <bk>
      <rc t="2" v="5281"/>
    </bk>
    <bk>
      <rc t="2" v="5282"/>
    </bk>
    <bk>
      <rc t="2" v="5283"/>
    </bk>
    <bk>
      <rc t="2" v="5284"/>
    </bk>
    <bk>
      <rc t="2" v="5285"/>
    </bk>
    <bk>
      <rc t="2" v="5286"/>
    </bk>
    <bk>
      <rc t="2" v="5287"/>
    </bk>
    <bk>
      <rc t="2" v="5288"/>
    </bk>
    <bk>
      <rc t="2" v="5289"/>
    </bk>
    <bk>
      <rc t="2" v="5290"/>
    </bk>
    <bk>
      <rc t="2" v="5291"/>
    </bk>
    <bk>
      <rc t="2" v="5292"/>
    </bk>
    <bk>
      <rc t="2" v="5293"/>
    </bk>
    <bk>
      <rc t="2" v="5294"/>
    </bk>
    <bk>
      <rc t="2" v="5295"/>
    </bk>
    <bk>
      <rc t="2" v="5296"/>
    </bk>
    <bk>
      <rc t="2" v="5297"/>
    </bk>
    <bk>
      <rc t="2" v="5298"/>
    </bk>
    <bk>
      <rc t="2" v="5299"/>
    </bk>
    <bk>
      <rc t="2" v="5300"/>
    </bk>
    <bk>
      <rc t="2" v="5301"/>
    </bk>
    <bk>
      <rc t="2" v="5302"/>
    </bk>
    <bk>
      <rc t="2" v="5303"/>
    </bk>
    <bk>
      <rc t="2" v="5304"/>
    </bk>
    <bk>
      <rc t="2" v="5305"/>
    </bk>
    <bk>
      <rc t="2" v="5306"/>
    </bk>
    <bk>
      <rc t="2" v="5307"/>
    </bk>
    <bk>
      <rc t="2" v="5308"/>
    </bk>
    <bk>
      <rc t="2" v="5309"/>
    </bk>
    <bk>
      <rc t="2" v="5310"/>
    </bk>
    <bk>
      <rc t="2" v="5311"/>
    </bk>
    <bk>
      <rc t="2" v="5312"/>
    </bk>
    <bk>
      <rc t="2" v="5313"/>
    </bk>
    <bk>
      <rc t="2" v="5314"/>
    </bk>
    <bk>
      <rc t="2" v="5315"/>
    </bk>
    <bk>
      <rc t="2" v="5316"/>
    </bk>
    <bk>
      <rc t="2" v="5317"/>
    </bk>
    <bk>
      <rc t="2" v="5318"/>
    </bk>
    <bk>
      <rc t="2" v="5319"/>
    </bk>
    <bk>
      <rc t="2" v="5320"/>
    </bk>
    <bk>
      <rc t="2" v="5321"/>
    </bk>
    <bk>
      <rc t="2" v="5322"/>
    </bk>
    <bk>
      <rc t="2" v="5323"/>
    </bk>
    <bk>
      <rc t="2" v="5324"/>
    </bk>
    <bk>
      <rc t="2" v="5325"/>
    </bk>
    <bk>
      <rc t="2" v="5326"/>
    </bk>
    <bk>
      <rc t="2" v="5327"/>
    </bk>
    <bk>
      <rc t="2" v="5328"/>
    </bk>
    <bk>
      <rc t="2" v="5329"/>
    </bk>
    <bk>
      <rc t="2" v="5330"/>
    </bk>
    <bk>
      <rc t="2" v="5331"/>
    </bk>
    <bk>
      <rc t="2" v="5332"/>
    </bk>
    <bk>
      <rc t="2" v="5333"/>
    </bk>
    <bk>
      <rc t="2" v="5334"/>
    </bk>
    <bk>
      <rc t="2" v="5335"/>
    </bk>
    <bk>
      <rc t="2" v="5336"/>
    </bk>
    <bk>
      <rc t="2" v="5337"/>
    </bk>
    <bk>
      <rc t="2" v="5338"/>
    </bk>
    <bk>
      <rc t="2" v="5339"/>
    </bk>
    <bk>
      <rc t="2" v="5340"/>
    </bk>
    <bk>
      <rc t="2" v="5341"/>
    </bk>
    <bk>
      <rc t="2" v="5342"/>
    </bk>
    <bk>
      <rc t="2" v="5343"/>
    </bk>
    <bk>
      <rc t="2" v="5344"/>
    </bk>
    <bk>
      <rc t="2" v="5345"/>
    </bk>
    <bk>
      <rc t="2" v="5346"/>
    </bk>
    <bk>
      <rc t="2" v="5347"/>
    </bk>
    <bk>
      <rc t="2" v="5348"/>
    </bk>
    <bk>
      <rc t="2" v="5349"/>
    </bk>
    <bk>
      <rc t="2" v="5350"/>
    </bk>
    <bk>
      <rc t="2" v="5351"/>
    </bk>
    <bk>
      <rc t="2" v="5352"/>
    </bk>
    <bk>
      <rc t="2" v="5353"/>
    </bk>
    <bk>
      <rc t="2" v="5354"/>
    </bk>
    <bk>
      <rc t="2" v="5355"/>
    </bk>
    <bk>
      <rc t="2" v="5356"/>
    </bk>
    <bk>
      <rc t="2" v="5357"/>
    </bk>
    <bk>
      <rc t="2" v="5358"/>
    </bk>
    <bk>
      <rc t="2" v="5359"/>
    </bk>
    <bk>
      <rc t="2" v="5360"/>
    </bk>
    <bk>
      <rc t="2" v="5361"/>
    </bk>
    <bk>
      <rc t="2" v="5362"/>
    </bk>
    <bk>
      <rc t="2" v="5363"/>
    </bk>
    <bk>
      <rc t="2" v="5364"/>
    </bk>
    <bk>
      <rc t="2" v="5365"/>
    </bk>
    <bk>
      <rc t="2" v="5366"/>
    </bk>
    <bk>
      <rc t="2" v="5367"/>
    </bk>
    <bk>
      <rc t="2" v="5368"/>
    </bk>
    <bk>
      <rc t="2" v="5369"/>
    </bk>
    <bk>
      <rc t="2" v="5370"/>
    </bk>
    <bk>
      <rc t="2" v="5371"/>
    </bk>
    <bk>
      <rc t="2" v="5372"/>
    </bk>
    <bk>
      <rc t="2" v="5373"/>
    </bk>
    <bk>
      <rc t="2" v="5374"/>
    </bk>
    <bk>
      <rc t="2" v="5375"/>
    </bk>
    <bk>
      <rc t="2" v="5376"/>
    </bk>
    <bk>
      <rc t="2" v="5377"/>
    </bk>
    <bk>
      <rc t="2" v="5378"/>
    </bk>
    <bk>
      <rc t="2" v="5379"/>
    </bk>
    <bk>
      <rc t="2" v="5380"/>
    </bk>
    <bk>
      <rc t="2" v="5381"/>
    </bk>
    <bk>
      <rc t="2" v="5382"/>
    </bk>
    <bk>
      <rc t="2" v="5383"/>
    </bk>
    <bk>
      <rc t="2" v="5384"/>
    </bk>
    <bk>
      <rc t="2" v="5385"/>
    </bk>
    <bk>
      <rc t="2" v="5386"/>
    </bk>
    <bk>
      <rc t="2" v="5387"/>
    </bk>
    <bk>
      <rc t="2" v="5388"/>
    </bk>
    <bk>
      <rc t="2" v="5389"/>
    </bk>
    <bk>
      <rc t="2" v="5390"/>
    </bk>
    <bk>
      <rc t="2" v="5391"/>
    </bk>
    <bk>
      <rc t="2" v="5392"/>
    </bk>
    <bk>
      <rc t="2" v="5393"/>
    </bk>
    <bk>
      <rc t="2" v="5394"/>
    </bk>
    <bk>
      <rc t="2" v="5395"/>
    </bk>
    <bk>
      <rc t="2" v="5396"/>
    </bk>
    <bk>
      <rc t="2" v="5397"/>
    </bk>
    <bk>
      <rc t="2" v="5398"/>
    </bk>
    <bk>
      <rc t="2" v="5399"/>
    </bk>
    <bk>
      <rc t="2" v="5400"/>
    </bk>
    <bk>
      <rc t="2" v="5401"/>
    </bk>
    <bk>
      <rc t="2" v="5402"/>
    </bk>
    <bk>
      <rc t="2" v="5403"/>
    </bk>
    <bk>
      <rc t="2" v="5404"/>
    </bk>
    <bk>
      <rc t="2" v="5405"/>
    </bk>
    <bk>
      <rc t="2" v="5406"/>
    </bk>
    <bk>
      <rc t="2" v="5407"/>
    </bk>
    <bk>
      <rc t="2" v="5408"/>
    </bk>
    <bk>
      <rc t="2" v="5409"/>
    </bk>
    <bk>
      <rc t="2" v="5410"/>
    </bk>
    <bk>
      <rc t="2" v="5411"/>
    </bk>
    <bk>
      <rc t="2" v="5412"/>
    </bk>
    <bk>
      <rc t="2" v="5413"/>
    </bk>
    <bk>
      <rc t="2" v="5414"/>
    </bk>
    <bk>
      <rc t="2" v="5415"/>
    </bk>
    <bk>
      <rc t="2" v="5416"/>
    </bk>
    <bk>
      <rc t="2" v="5417"/>
    </bk>
    <bk>
      <rc t="2" v="5418"/>
    </bk>
    <bk>
      <rc t="2" v="5419"/>
    </bk>
    <bk>
      <rc t="2" v="5420"/>
    </bk>
    <bk>
      <rc t="2" v="5421"/>
    </bk>
    <bk>
      <rc t="2" v="5422"/>
    </bk>
    <bk>
      <rc t="2" v="5423"/>
    </bk>
    <bk>
      <rc t="2" v="5424"/>
    </bk>
    <bk>
      <rc t="2" v="5425"/>
    </bk>
    <bk>
      <rc t="2" v="5426"/>
    </bk>
    <bk>
      <rc t="2" v="5427"/>
    </bk>
    <bk>
      <rc t="2" v="5428"/>
    </bk>
    <bk>
      <rc t="2" v="5429"/>
    </bk>
    <bk>
      <rc t="2" v="5430"/>
    </bk>
    <bk>
      <rc t="2" v="5431"/>
    </bk>
    <bk>
      <rc t="2" v="5432"/>
    </bk>
    <bk>
      <rc t="2" v="5433"/>
    </bk>
    <bk>
      <rc t="2" v="5434"/>
    </bk>
    <bk>
      <rc t="2" v="5435"/>
    </bk>
    <bk>
      <rc t="2" v="5436"/>
    </bk>
    <bk>
      <rc t="2" v="5437"/>
    </bk>
    <bk>
      <rc t="2" v="5438"/>
    </bk>
    <bk>
      <rc t="2" v="5439"/>
    </bk>
    <bk>
      <rc t="2" v="5440"/>
    </bk>
    <bk>
      <rc t="2" v="5441"/>
    </bk>
    <bk>
      <rc t="2" v="5442"/>
    </bk>
    <bk>
      <rc t="2" v="5443"/>
    </bk>
    <bk>
      <rc t="2" v="5444"/>
    </bk>
    <bk>
      <rc t="2" v="5445"/>
    </bk>
    <bk>
      <rc t="2" v="5446"/>
    </bk>
    <bk>
      <rc t="2" v="5447"/>
    </bk>
    <bk>
      <rc t="2" v="5448"/>
    </bk>
    <bk>
      <rc t="2" v="5449"/>
    </bk>
    <bk>
      <rc t="2" v="5450"/>
    </bk>
    <bk>
      <rc t="2" v="5451"/>
    </bk>
    <bk>
      <rc t="2" v="5452"/>
    </bk>
    <bk>
      <rc t="2" v="5453"/>
    </bk>
    <bk>
      <rc t="2" v="5454"/>
    </bk>
    <bk>
      <rc t="2" v="5455"/>
    </bk>
    <bk>
      <rc t="2" v="5456"/>
    </bk>
    <bk>
      <rc t="2" v="5457"/>
    </bk>
    <bk>
      <rc t="2" v="5458"/>
    </bk>
    <bk>
      <rc t="2" v="5459"/>
    </bk>
    <bk>
      <rc t="2" v="5460"/>
    </bk>
    <bk>
      <rc t="2" v="5461"/>
    </bk>
    <bk>
      <rc t="2" v="5462"/>
    </bk>
    <bk>
      <rc t="2" v="5463"/>
    </bk>
    <bk>
      <rc t="2" v="5464"/>
    </bk>
    <bk>
      <rc t="2" v="5465"/>
    </bk>
    <bk>
      <rc t="2" v="5466"/>
    </bk>
    <bk>
      <rc t="2" v="5467"/>
    </bk>
    <bk>
      <rc t="2" v="5468"/>
    </bk>
    <bk>
      <rc t="2" v="5469"/>
    </bk>
    <bk>
      <rc t="2" v="5470"/>
    </bk>
    <bk>
      <rc t="2" v="5471"/>
    </bk>
    <bk>
      <rc t="2" v="5472"/>
    </bk>
    <bk>
      <rc t="2" v="5473"/>
    </bk>
    <bk>
      <rc t="2" v="5474"/>
    </bk>
    <bk>
      <rc t="2" v="5475"/>
    </bk>
    <bk>
      <rc t="2" v="5476"/>
    </bk>
    <bk>
      <rc t="2" v="5477"/>
    </bk>
  </valueMetadata>
</metadata>
</file>

<file path=xl/sharedStrings.xml><?xml version="1.0" encoding="utf-8"?>
<sst xmlns="http://schemas.openxmlformats.org/spreadsheetml/2006/main" count="24264" uniqueCount="6560">
  <si>
    <t>FORMAÇÃO DE CUSTO</t>
  </si>
  <si>
    <t>PIS/COFINS</t>
  </si>
  <si>
    <t>TIPO DE VEÍCULOS</t>
  </si>
  <si>
    <t>UTILITÁRIOS</t>
  </si>
  <si>
    <t>3/4</t>
  </si>
  <si>
    <t>TOCO</t>
  </si>
  <si>
    <t>TRUCK</t>
  </si>
  <si>
    <t>CAVALO 4X2</t>
  </si>
  <si>
    <t>CAVALO 6X2</t>
  </si>
  <si>
    <t>CPRB</t>
  </si>
  <si>
    <t>ROL</t>
  </si>
  <si>
    <t>DESP.ADM</t>
  </si>
  <si>
    <t>CGO</t>
  </si>
  <si>
    <t>IR/CSLL</t>
  </si>
  <si>
    <t>TIPO DE VEÍCULO</t>
  </si>
  <si>
    <t>CONTATO:</t>
  </si>
  <si>
    <t>FONE:</t>
  </si>
  <si>
    <t>EMAIL:</t>
  </si>
  <si>
    <t>SPOT</t>
  </si>
  <si>
    <t>CONTRATAÇÃO</t>
  </si>
  <si>
    <t>ENDEREÇO:</t>
  </si>
  <si>
    <t>BAIRRO:</t>
  </si>
  <si>
    <t>CEP:</t>
  </si>
  <si>
    <t>VALOR MERCADORIA</t>
  </si>
  <si>
    <t>CTRB ORÇADO</t>
  </si>
  <si>
    <t>GRIS</t>
  </si>
  <si>
    <t>SEGURO</t>
  </si>
  <si>
    <t>CARGA/DESCARGA</t>
  </si>
  <si>
    <t>% SEGURO</t>
  </si>
  <si>
    <t>RCF-DC Demais</t>
  </si>
  <si>
    <t xml:space="preserve"> % RCTRC-C e RCF-DC </t>
  </si>
  <si>
    <t>IOF</t>
  </si>
  <si>
    <t>VALOR PEDÁGIO CTRB</t>
  </si>
  <si>
    <t>LINK ROTA:</t>
  </si>
  <si>
    <t>FRETE PESO</t>
  </si>
  <si>
    <t>CIDADE:</t>
  </si>
  <si>
    <t>DADOS COMPLEMENTARES</t>
  </si>
  <si>
    <t>NR.</t>
  </si>
  <si>
    <t>OBSERVAÇÃO:</t>
  </si>
  <si>
    <t>PR</t>
  </si>
  <si>
    <t>DESTINO:</t>
  </si>
  <si>
    <t>ORIGEM:</t>
  </si>
  <si>
    <t>KM ROTA:</t>
  </si>
  <si>
    <t>DADOS ADICIONAIS</t>
  </si>
  <si>
    <t>RCF-DC</t>
  </si>
  <si>
    <t>RCTR-C</t>
  </si>
  <si>
    <t>CUSTO SEGURO CARGA</t>
  </si>
  <si>
    <t>ROB</t>
  </si>
  <si>
    <t>CSP</t>
  </si>
  <si>
    <t>LAIR</t>
  </si>
  <si>
    <t>ORIGEM</t>
  </si>
  <si>
    <t>DESTINO</t>
  </si>
  <si>
    <t>ALIQ.RED</t>
  </si>
  <si>
    <t>ALIQ.BRUTA</t>
  </si>
  <si>
    <t>Pesquisa Motorista</t>
  </si>
  <si>
    <t>Pesquisa Veículos/Carreta</t>
  </si>
  <si>
    <t>Pesquisa Expressa</t>
  </si>
  <si>
    <t xml:space="preserve">Pesquisa Normal </t>
  </si>
  <si>
    <t>Pesquisa Plus</t>
  </si>
  <si>
    <t>Consulta</t>
  </si>
  <si>
    <t>Pesquisa Normal</t>
  </si>
  <si>
    <t>Pesquisa Conjunto: Motorista, veículo e carreta</t>
  </si>
  <si>
    <t>ICMS</t>
  </si>
  <si>
    <t>CUSTOS R$</t>
  </si>
  <si>
    <t>L.O</t>
  </si>
  <si>
    <t>C.V</t>
  </si>
  <si>
    <t>C.F</t>
  </si>
  <si>
    <t>DESP./FIN.</t>
  </si>
  <si>
    <t>DRE - BASE LUCRO</t>
  </si>
  <si>
    <t>(-) IMP.FED</t>
  </si>
  <si>
    <t>AC</t>
  </si>
  <si>
    <t>AL</t>
  </si>
  <si>
    <t>AM</t>
  </si>
  <si>
    <t>AP</t>
  </si>
  <si>
    <t>BA</t>
  </si>
  <si>
    <t>CE</t>
  </si>
  <si>
    <t>DF</t>
  </si>
  <si>
    <t>ES</t>
  </si>
  <si>
    <t>GO</t>
  </si>
  <si>
    <t>MA</t>
  </si>
  <si>
    <t>MT</t>
  </si>
  <si>
    <t>MS</t>
  </si>
  <si>
    <t>MG</t>
  </si>
  <si>
    <t>PA</t>
  </si>
  <si>
    <t>PB</t>
  </si>
  <si>
    <t>PE</t>
  </si>
  <si>
    <t>PI</t>
  </si>
  <si>
    <t>RN</t>
  </si>
  <si>
    <t>RS</t>
  </si>
  <si>
    <t>RJ</t>
  </si>
  <si>
    <t>RO</t>
  </si>
  <si>
    <t>RR</t>
  </si>
  <si>
    <t>SC</t>
  </si>
  <si>
    <t>SP</t>
  </si>
  <si>
    <t>SE</t>
  </si>
  <si>
    <t>TO</t>
  </si>
  <si>
    <t>ISS</t>
  </si>
  <si>
    <t>(-) ICMS/ISS</t>
  </si>
  <si>
    <t>ICMS/ISS</t>
  </si>
  <si>
    <t>Estado</t>
  </si>
  <si>
    <t>Localidade</t>
  </si>
  <si>
    <t>CEP Inicial</t>
  </si>
  <si>
    <t>CEP Final</t>
  </si>
  <si>
    <t>Assis Brasil</t>
  </si>
  <si>
    <t>Bujari</t>
  </si>
  <si>
    <t>Capixaba</t>
  </si>
  <si>
    <t>Cruzeiro do Sul</t>
  </si>
  <si>
    <t>Manoel Urbano</t>
  </si>
  <si>
    <t>Marechal Thaumaturgo</t>
  </si>
  <si>
    <t>Porto Acre</t>
  </si>
  <si>
    <t>Porto Walter</t>
  </si>
  <si>
    <t>Rio Branco</t>
  </si>
  <si>
    <t>Rodrigues Alves</t>
  </si>
  <si>
    <t>Santa Rosa do Purus</t>
  </si>
  <si>
    <t>Sena Madureira</t>
  </si>
  <si>
    <t>Senador Guiomard</t>
  </si>
  <si>
    <t>Xapuri</t>
  </si>
  <si>
    <t>Anadia</t>
  </si>
  <si>
    <t>Arapiraca</t>
  </si>
  <si>
    <t>Atalaia</t>
  </si>
  <si>
    <t>Batalha</t>
  </si>
  <si>
    <t>Belo Monte</t>
  </si>
  <si>
    <t>Boca da Mata</t>
  </si>
  <si>
    <t>Branquinha</t>
  </si>
  <si>
    <t>Cacimbinhas</t>
  </si>
  <si>
    <t>Cajueiro</t>
  </si>
  <si>
    <t>Campestre</t>
  </si>
  <si>
    <t>Campo Alegre</t>
  </si>
  <si>
    <t>Campo Grande</t>
  </si>
  <si>
    <t>Canapi</t>
  </si>
  <si>
    <t>Capela</t>
  </si>
  <si>
    <t>Carneiros</t>
  </si>
  <si>
    <t>Coqueiro Seco</t>
  </si>
  <si>
    <t>Coruripe</t>
  </si>
  <si>
    <t>Delmiro Gouveia</t>
  </si>
  <si>
    <t>Dois Riachos</t>
  </si>
  <si>
    <t>Estrela de Alagoas</t>
  </si>
  <si>
    <t>Feira Grande</t>
  </si>
  <si>
    <t>Feliz Deserto</t>
  </si>
  <si>
    <t>Flexeiras</t>
  </si>
  <si>
    <t>Girau do Ponciano</t>
  </si>
  <si>
    <t>Ibateguara</t>
  </si>
  <si>
    <t>Igaci</t>
  </si>
  <si>
    <t>Igreja Nova</t>
  </si>
  <si>
    <t>Inhapi</t>
  </si>
  <si>
    <t>Japaratinga</t>
  </si>
  <si>
    <t>Jaramataia</t>
  </si>
  <si>
    <t>Joaquim Gomes</t>
  </si>
  <si>
    <t>Junqueiro</t>
  </si>
  <si>
    <t>Lagoa da Canoa</t>
  </si>
  <si>
    <t>Limoeiro de Anadia</t>
  </si>
  <si>
    <t>Major Isidoro</t>
  </si>
  <si>
    <t>Mar Vermelho</t>
  </si>
  <si>
    <t>Maragogi</t>
  </si>
  <si>
    <t>Maravilha</t>
  </si>
  <si>
    <t>Marechal Deodoro</t>
  </si>
  <si>
    <t>Maribondo</t>
  </si>
  <si>
    <t>Mata Grande</t>
  </si>
  <si>
    <t>Matriz de Camaragibe</t>
  </si>
  <si>
    <t>Messias</t>
  </si>
  <si>
    <t>Murici</t>
  </si>
  <si>
    <t>Novo Lino</t>
  </si>
  <si>
    <t>Ouro Branco</t>
  </si>
  <si>
    <t>Palestina</t>
  </si>
  <si>
    <t>Pariconha</t>
  </si>
  <si>
    <t>Paripueira</t>
  </si>
  <si>
    <t>Passo de Camaragibe</t>
  </si>
  <si>
    <t>Paulo Jacinto</t>
  </si>
  <si>
    <t>Penedo</t>
  </si>
  <si>
    <t>Pilar</t>
  </si>
  <si>
    <t>Pindoba</t>
  </si>
  <si>
    <t>Piranhas</t>
  </si>
  <si>
    <t>Porto Calvo</t>
  </si>
  <si>
    <t>Porto de Pedras</t>
  </si>
  <si>
    <t>Quebrangulo</t>
  </si>
  <si>
    <t>Rio Largo</t>
  </si>
  <si>
    <t>Roteiro</t>
  </si>
  <si>
    <t>Santa Luzia do Norte</t>
  </si>
  <si>
    <t>Santana do Ipanema</t>
  </si>
  <si>
    <t>Satuba</t>
  </si>
  <si>
    <t>Senador Rui Palmeira</t>
  </si>
  <si>
    <t>Taquarana</t>
  </si>
  <si>
    <t>Traipu</t>
  </si>
  <si>
    <t>Anori</t>
  </si>
  <si>
    <t>Atalaia do Norte</t>
  </si>
  <si>
    <t>Autazes</t>
  </si>
  <si>
    <t>Barcelos</t>
  </si>
  <si>
    <t>Barreirinha</t>
  </si>
  <si>
    <t>Benjamin Constant</t>
  </si>
  <si>
    <t>Beruri</t>
  </si>
  <si>
    <t>Boa Vista do Ramos</t>
  </si>
  <si>
    <t>Boca do Acre</t>
  </si>
  <si>
    <t>Borba</t>
  </si>
  <si>
    <t>Caapiranga</t>
  </si>
  <si>
    <t>Canutama</t>
  </si>
  <si>
    <t>Carauari</t>
  </si>
  <si>
    <t>Careiro</t>
  </si>
  <si>
    <t>Coari</t>
  </si>
  <si>
    <t>Envira</t>
  </si>
  <si>
    <t>Fonte Boa</t>
  </si>
  <si>
    <t>Ipixuna</t>
  </si>
  <si>
    <t>Iranduba</t>
  </si>
  <si>
    <t>Itacoatiara</t>
  </si>
  <si>
    <t>Itamarati</t>
  </si>
  <si>
    <t>Itapiranga</t>
  </si>
  <si>
    <t>Manacapuru</t>
  </si>
  <si>
    <t>Manaquiri</t>
  </si>
  <si>
    <t>Manaus</t>
  </si>
  <si>
    <t>Nova Olinda do Norte</t>
  </si>
  <si>
    <t>Parintins</t>
  </si>
  <si>
    <t>Pauini</t>
  </si>
  <si>
    <t>Presidente Figueiredo</t>
  </si>
  <si>
    <t>Rio Preto da Eva</t>
  </si>
  <si>
    <t>Santa Isabel do Rio Negro</t>
  </si>
  <si>
    <t>Silves</t>
  </si>
  <si>
    <t>Tabatinga</t>
  </si>
  <si>
    <t>Tonantins</t>
  </si>
  <si>
    <t>Uarini</t>
  </si>
  <si>
    <t>Urucurituba</t>
  </si>
  <si>
    <t>Cutias</t>
  </si>
  <si>
    <t>Ferreira Gomes</t>
  </si>
  <si>
    <t>Itaubal</t>
  </si>
  <si>
    <t>Laranjal do Jari</t>
  </si>
  <si>
    <t>Oiapoque</t>
  </si>
  <si>
    <t>Porto Grande</t>
  </si>
  <si>
    <t>Santana</t>
  </si>
  <si>
    <t>Serra do Navio</t>
  </si>
  <si>
    <t>Tartarugalzinho</t>
  </si>
  <si>
    <t>Acajutiba</t>
  </si>
  <si>
    <t>Adustina</t>
  </si>
  <si>
    <t>Aiquara</t>
  </si>
  <si>
    <t>Alagoinhas</t>
  </si>
  <si>
    <t>Almadina</t>
  </si>
  <si>
    <t>Amargosa</t>
  </si>
  <si>
    <t>Andorinha</t>
  </si>
  <si>
    <t>Angical</t>
  </si>
  <si>
    <t>Anguera</t>
  </si>
  <si>
    <t>Antas</t>
  </si>
  <si>
    <t>Apuarema</t>
  </si>
  <si>
    <t>Aracatu</t>
  </si>
  <si>
    <t>Araci</t>
  </si>
  <si>
    <t>Aramari</t>
  </si>
  <si>
    <t>Arataca</t>
  </si>
  <si>
    <t>Aurelino Leal</t>
  </si>
  <si>
    <t>Baixa Grande</t>
  </si>
  <si>
    <t>Barra</t>
  </si>
  <si>
    <t>Barra da Estiva</t>
  </si>
  <si>
    <t>Barra do Mendes</t>
  </si>
  <si>
    <t>Barra do Rocha</t>
  </si>
  <si>
    <t>Barreiras</t>
  </si>
  <si>
    <t>Barro Alto</t>
  </si>
  <si>
    <t>Barro Preto</t>
  </si>
  <si>
    <t>Barrocas</t>
  </si>
  <si>
    <t>Belmonte</t>
  </si>
  <si>
    <t>Belo Campo</t>
  </si>
  <si>
    <t>Biritinga</t>
  </si>
  <si>
    <t>Boa Nova</t>
  </si>
  <si>
    <t>Boa Vista do Tupim</t>
  </si>
  <si>
    <t>Bom Jesus da Lapa</t>
  </si>
  <si>
    <t>Bom Jesus da Serra</t>
  </si>
  <si>
    <t>Boninal</t>
  </si>
  <si>
    <t>Bonito</t>
  </si>
  <si>
    <t>Boquira</t>
  </si>
  <si>
    <t>Brumado</t>
  </si>
  <si>
    <t>Buerarema</t>
  </si>
  <si>
    <t>Buritirama</t>
  </si>
  <si>
    <t>Caatiba</t>
  </si>
  <si>
    <t>Cachoeira</t>
  </si>
  <si>
    <t>Caetanos</t>
  </si>
  <si>
    <t>Cafarnaum</t>
  </si>
  <si>
    <t>Cairu</t>
  </si>
  <si>
    <t>Camacan</t>
  </si>
  <si>
    <t>Camamu</t>
  </si>
  <si>
    <t>Campo Alegre de Lourdes</t>
  </si>
  <si>
    <t>Campo Formoso</t>
  </si>
  <si>
    <t>Canarana</t>
  </si>
  <si>
    <t>Canavieiras</t>
  </si>
  <si>
    <t>Candeal</t>
  </si>
  <si>
    <t>Candeias</t>
  </si>
  <si>
    <t>Candiba</t>
  </si>
  <si>
    <t>Canudos</t>
  </si>
  <si>
    <t>Capela do Alto Alegre</t>
  </si>
  <si>
    <t>Capim Grosso</t>
  </si>
  <si>
    <t>Caravelas</t>
  </si>
  <si>
    <t>Cardeal da Silva</t>
  </si>
  <si>
    <t>Carinhanha</t>
  </si>
  <si>
    <t>Casa Nova</t>
  </si>
  <si>
    <t>Castro Alves</t>
  </si>
  <si>
    <t>Catu</t>
  </si>
  <si>
    <t>Caturama</t>
  </si>
  <si>
    <t>Central</t>
  </si>
  <si>
    <t>Coaraci</t>
  </si>
  <si>
    <t>Cocos</t>
  </si>
  <si>
    <t>Conde</t>
  </si>
  <si>
    <t>Cordeiros</t>
  </si>
  <si>
    <t>Coribe</t>
  </si>
  <si>
    <t>Correntina</t>
  </si>
  <si>
    <t>Cotegipe</t>
  </si>
  <si>
    <t>Cruz das Almas</t>
  </si>
  <si>
    <t>Dom Macedo Costa</t>
  </si>
  <si>
    <t>Encruzilhada</t>
  </si>
  <si>
    <t>Entre Rios</t>
  </si>
  <si>
    <t>Esplanada</t>
  </si>
  <si>
    <t>Euclides da Cunha</t>
  </si>
  <si>
    <t>Feira da Mata</t>
  </si>
  <si>
    <t>Feira de Santana</t>
  </si>
  <si>
    <t>Firmino Alves</t>
  </si>
  <si>
    <t>Floresta Azul</t>
  </si>
  <si>
    <t>Formosa do Rio Preto</t>
  </si>
  <si>
    <t>Gandu</t>
  </si>
  <si>
    <t>Gentio do Ouro</t>
  </si>
  <si>
    <t>Gongogi</t>
  </si>
  <si>
    <t>Governador Mangabeira</t>
  </si>
  <si>
    <t>Guajeru</t>
  </si>
  <si>
    <t>Guanambi</t>
  </si>
  <si>
    <t>Guaratinga</t>
  </si>
  <si>
    <t>Ibicoara</t>
  </si>
  <si>
    <t>Ibipeba</t>
  </si>
  <si>
    <t>Ibipitanga</t>
  </si>
  <si>
    <t>Ibiquera</t>
  </si>
  <si>
    <t>Ibirapitanga</t>
  </si>
  <si>
    <t>Ibirataia</t>
  </si>
  <si>
    <t>Ibitiara</t>
  </si>
  <si>
    <t>Ibotirama</t>
  </si>
  <si>
    <t>Ichu</t>
  </si>
  <si>
    <t>Inhambupe</t>
  </si>
  <si>
    <t>Ipupiara</t>
  </si>
  <si>
    <t>Irajuba</t>
  </si>
  <si>
    <t>Iramaia</t>
  </si>
  <si>
    <t>Iraquara</t>
  </si>
  <si>
    <t>Itabela</t>
  </si>
  <si>
    <t>Itaberaba</t>
  </si>
  <si>
    <t>Itabuna</t>
  </si>
  <si>
    <t>Itagi</t>
  </si>
  <si>
    <t>Itagimirim</t>
  </si>
  <si>
    <t>Itamaraju</t>
  </si>
  <si>
    <t>Itamari</t>
  </si>
  <si>
    <t>Itanagra</t>
  </si>
  <si>
    <t>Itaparica</t>
  </si>
  <si>
    <t>Itapebi</t>
  </si>
  <si>
    <t>Itapetinga</t>
  </si>
  <si>
    <t>Itapicuru</t>
  </si>
  <si>
    <t>Itapitanga</t>
  </si>
  <si>
    <t>Itaquara</t>
  </si>
  <si>
    <t>Itarantim</t>
  </si>
  <si>
    <t>Itatim</t>
  </si>
  <si>
    <t>Iuiu</t>
  </si>
  <si>
    <t>Jaborandi</t>
  </si>
  <si>
    <t>Jacaraci</t>
  </si>
  <si>
    <t>Jacobina</t>
  </si>
  <si>
    <t>Jeremoabo</t>
  </si>
  <si>
    <t>Juazeiro</t>
  </si>
  <si>
    <t>Jussara</t>
  </si>
  <si>
    <t>Jussari</t>
  </si>
  <si>
    <t>Jussiape</t>
  </si>
  <si>
    <t>Lafaiete Coutinho</t>
  </si>
  <si>
    <t>Lagoa Real</t>
  </si>
  <si>
    <t>Laje</t>
  </si>
  <si>
    <t>Lajedinho</t>
  </si>
  <si>
    <t>Lajedo do Tabocal</t>
  </si>
  <si>
    <t>Lauro de Freitas</t>
  </si>
  <si>
    <t>Livramento de Nossa Senhora</t>
  </si>
  <si>
    <t>Macajuba</t>
  </si>
  <si>
    <t>Macarani</t>
  </si>
  <si>
    <t>Madre de Deus</t>
  </si>
  <si>
    <t>Maetinga</t>
  </si>
  <si>
    <t>Maiquinique</t>
  </si>
  <si>
    <t>Mairi</t>
  </si>
  <si>
    <t>Malhada</t>
  </si>
  <si>
    <t>Malhada de Pedras</t>
  </si>
  <si>
    <t>Manoel Vitorino</t>
  </si>
  <si>
    <t>Maragogipe</t>
  </si>
  <si>
    <t>Mascote</t>
  </si>
  <si>
    <t>Matina</t>
  </si>
  <si>
    <t>Medeiros Neto</t>
  </si>
  <si>
    <t>Miguel Calmon</t>
  </si>
  <si>
    <t>Milagres</t>
  </si>
  <si>
    <t>Mirangaba</t>
  </si>
  <si>
    <t>Mirante</t>
  </si>
  <si>
    <t>Monte Santo</t>
  </si>
  <si>
    <t>Mortugaba</t>
  </si>
  <si>
    <t>Mucuri</t>
  </si>
  <si>
    <t>Mulungu do Morro</t>
  </si>
  <si>
    <t>Mundo Novo</t>
  </si>
  <si>
    <t>Muniz Ferreira</t>
  </si>
  <si>
    <t>Muritiba</t>
  </si>
  <si>
    <t>Nordestina</t>
  </si>
  <si>
    <t>Nova Itarana</t>
  </si>
  <si>
    <t>Nova Soure</t>
  </si>
  <si>
    <t>Novo Horizonte</t>
  </si>
  <si>
    <t>Novo Triunfo</t>
  </si>
  <si>
    <t>Olindina</t>
  </si>
  <si>
    <t>Oliveira dos Brejinhos</t>
  </si>
  <si>
    <t>Palmas de Monte Alto</t>
  </si>
  <si>
    <t>Palmeiras</t>
  </si>
  <si>
    <t>Paramirim</t>
  </si>
  <si>
    <t>Paratinga</t>
  </si>
  <si>
    <t>Paripiranga</t>
  </si>
  <si>
    <t>Pau Brasil</t>
  </si>
  <si>
    <t>Paulo Afonso</t>
  </si>
  <si>
    <t>Pedro Alexandre</t>
  </si>
  <si>
    <t>Pintadas</t>
  </si>
  <si>
    <t>Piritiba</t>
  </si>
  <si>
    <t>Planaltino</t>
  </si>
  <si>
    <t>Planalto</t>
  </si>
  <si>
    <t>Pojuca</t>
  </si>
  <si>
    <t>Ponto Novo</t>
  </si>
  <si>
    <t>Porto Seguro</t>
  </si>
  <si>
    <t>Prado</t>
  </si>
  <si>
    <t>Presidente Dutra</t>
  </si>
  <si>
    <t>Presidente Tancredo Neves</t>
  </si>
  <si>
    <t>Queimadas</t>
  </si>
  <si>
    <t>Quijingue</t>
  </si>
  <si>
    <t>Quixabeira</t>
  </si>
  <si>
    <t>Rafael Jambeiro</t>
  </si>
  <si>
    <t>Remanso</t>
  </si>
  <si>
    <t>Riacho de Santana</t>
  </si>
  <si>
    <t>Ribeira do Amparo</t>
  </si>
  <si>
    <t>Ribeira do Pombal</t>
  </si>
  <si>
    <t>Rio de Contas</t>
  </si>
  <si>
    <t>Rio do Pires</t>
  </si>
  <si>
    <t>Rio Real</t>
  </si>
  <si>
    <t>Rodelas</t>
  </si>
  <si>
    <t>Ruy Barbosa</t>
  </si>
  <si>
    <t>Salinas da Margarida</t>
  </si>
  <si>
    <t>Salvador</t>
  </si>
  <si>
    <t>Santa Luzia</t>
  </si>
  <si>
    <t>Santa Teresinha</t>
  </si>
  <si>
    <t>Santaluz</t>
  </si>
  <si>
    <t>Santo Amaro</t>
  </si>
  <si>
    <t>Saubara</t>
  </si>
  <si>
    <t>Seabra</t>
  </si>
  <si>
    <t>Senhor do Bonfim</t>
  </si>
  <si>
    <t>Serra do Ramalho</t>
  </si>
  <si>
    <t>Serra Dourada</t>
  </si>
  <si>
    <t>Serra Preta</t>
  </si>
  <si>
    <t>Serrinha</t>
  </si>
  <si>
    <t>Sobradinho</t>
  </si>
  <si>
    <t>Souto Soares</t>
  </si>
  <si>
    <t>Tabocas do Brejo Velho</t>
  </si>
  <si>
    <t>Tanque Novo</t>
  </si>
  <si>
    <t>Tanquinho</t>
  </si>
  <si>
    <t>Teixeira de Freitas</t>
  </si>
  <si>
    <t>Teodoro Sampaio</t>
  </si>
  <si>
    <t>Terra Nova</t>
  </si>
  <si>
    <t>Tremedal</t>
  </si>
  <si>
    <t>Tucano</t>
  </si>
  <si>
    <t>Ubaitaba</t>
  </si>
  <si>
    <t>Umburanas</t>
  </si>
  <si>
    <t>Una</t>
  </si>
  <si>
    <t>Urandi</t>
  </si>
  <si>
    <t>Utinga</t>
  </si>
  <si>
    <t>Valente</t>
  </si>
  <si>
    <t>Varzedo</t>
  </si>
  <si>
    <t>Vera Cruz</t>
  </si>
  <si>
    <t>Vereda</t>
  </si>
  <si>
    <t>Wagner</t>
  </si>
  <si>
    <t>Wanderley</t>
  </si>
  <si>
    <t>Abaiara</t>
  </si>
  <si>
    <t>Acarape</t>
  </si>
  <si>
    <t>Acopiara</t>
  </si>
  <si>
    <t>Aiuaba</t>
  </si>
  <si>
    <t>Altaneira</t>
  </si>
  <si>
    <t>Alto Santo</t>
  </si>
  <si>
    <t>Amontada</t>
  </si>
  <si>
    <t>Antonina do Norte</t>
  </si>
  <si>
    <t>Aquiraz</t>
  </si>
  <si>
    <t>Aracati</t>
  </si>
  <si>
    <t>Aracoiaba</t>
  </si>
  <si>
    <t>Araripe</t>
  </si>
  <si>
    <t>Aratuba</t>
  </si>
  <si>
    <t>Arneiroz</t>
  </si>
  <si>
    <t>Aurora</t>
  </si>
  <si>
    <t>Baixio</t>
  </si>
  <si>
    <t>Barbalha</t>
  </si>
  <si>
    <t>Barreira</t>
  </si>
  <si>
    <t>Barro</t>
  </si>
  <si>
    <t>Barroquinha</t>
  </si>
  <si>
    <t>Beberibe</t>
  </si>
  <si>
    <t>Bela Cruz</t>
  </si>
  <si>
    <t>Boa Viagem</t>
  </si>
  <si>
    <t>Brejo Santo</t>
  </si>
  <si>
    <t>Camocim</t>
  </si>
  <si>
    <t>Campos Sales</t>
  </si>
  <si>
    <t>Capistrano</t>
  </si>
  <si>
    <t>Caridade</t>
  </si>
  <si>
    <t>Carnaubal</t>
  </si>
  <si>
    <t>Cascavel</t>
  </si>
  <si>
    <t>Catarina</t>
  </si>
  <si>
    <t>Catunda</t>
  </si>
  <si>
    <t>Caucaia</t>
  </si>
  <si>
    <t>Cedro</t>
  </si>
  <si>
    <t>Chaval</t>
  </si>
  <si>
    <t>Chorozinho</t>
  </si>
  <si>
    <t>Crato</t>
  </si>
  <si>
    <t>Cruz</t>
  </si>
  <si>
    <t>Deputado Irapuan Pinheiro</t>
  </si>
  <si>
    <t>Farias Brito</t>
  </si>
  <si>
    <t>Forquilha</t>
  </si>
  <si>
    <t>Fortaleza</t>
  </si>
  <si>
    <t>Fortim</t>
  </si>
  <si>
    <t>Frecheirinha</t>
  </si>
  <si>
    <t>General Sampaio</t>
  </si>
  <si>
    <t>Granja</t>
  </si>
  <si>
    <t>Granjeiro</t>
  </si>
  <si>
    <t>Groairas</t>
  </si>
  <si>
    <t>Guaraciaba do Norte</t>
  </si>
  <si>
    <t>Guaramiranga</t>
  </si>
  <si>
    <t>Horizonte</t>
  </si>
  <si>
    <t>Ibaretama</t>
  </si>
  <si>
    <t>Ibiapina</t>
  </si>
  <si>
    <t>Ibicuitinga</t>
  </si>
  <si>
    <t>Iguatu</t>
  </si>
  <si>
    <t>Ipaporanga</t>
  </si>
  <si>
    <t>Ipaumirim</t>
  </si>
  <si>
    <t>Ipu</t>
  </si>
  <si>
    <t>Ipueiras</t>
  </si>
  <si>
    <t>Iracema</t>
  </si>
  <si>
    <t>Itaitinga</t>
  </si>
  <si>
    <t>Itapipoca</t>
  </si>
  <si>
    <t>Itarema</t>
  </si>
  <si>
    <t>Itatira</t>
  </si>
  <si>
    <t>Jardim</t>
  </si>
  <si>
    <t>Jati</t>
  </si>
  <si>
    <t>Jijoca de Jericoacoara</t>
  </si>
  <si>
    <t>Juazeiro do Norte</t>
  </si>
  <si>
    <t>Lavras da Mangabeira</t>
  </si>
  <si>
    <t>Limoeiro do Norte</t>
  </si>
  <si>
    <t>Madalena</t>
  </si>
  <si>
    <t>Maranguape</t>
  </si>
  <si>
    <t>Marco</t>
  </si>
  <si>
    <t>Mauriti</t>
  </si>
  <si>
    <t>Meruoca</t>
  </si>
  <si>
    <t>Monsenhor Tabosa</t>
  </si>
  <si>
    <t>Morada Nova</t>
  </si>
  <si>
    <t>Morrinhos</t>
  </si>
  <si>
    <t>Mucambo</t>
  </si>
  <si>
    <t>Mulungu</t>
  </si>
  <si>
    <t>Nova Olinda</t>
  </si>
  <si>
    <t>Nova Russas</t>
  </si>
  <si>
    <t>Novo Oriente</t>
  </si>
  <si>
    <t>Ocara</t>
  </si>
  <si>
    <t>Pacajus</t>
  </si>
  <si>
    <t>Pacatuba</t>
  </si>
  <si>
    <t>Pacoti</t>
  </si>
  <si>
    <t>Palhano</t>
  </si>
  <si>
    <t>Paracuru</t>
  </si>
  <si>
    <t>Paraipaba</t>
  </si>
  <si>
    <t>Parambu</t>
  </si>
  <si>
    <t>Paramoti</t>
  </si>
  <si>
    <t>Pedra Branca</t>
  </si>
  <si>
    <t>Penaforte</t>
  </si>
  <si>
    <t>Pentecoste</t>
  </si>
  <si>
    <t>Pereiro</t>
  </si>
  <si>
    <t>Pindoretama</t>
  </si>
  <si>
    <t>Piquet Carneiro</t>
  </si>
  <si>
    <t>Pires Ferreira</t>
  </si>
  <si>
    <t>Poranga</t>
  </si>
  <si>
    <t>Porteiras</t>
  </si>
  <si>
    <t>Potengi</t>
  </si>
  <si>
    <t>Potiretama</t>
  </si>
  <si>
    <t>Quixeramobim</t>
  </si>
  <si>
    <t>Reriutaba</t>
  </si>
  <si>
    <t>Russas</t>
  </si>
  <si>
    <t>Saboeiro</t>
  </si>
  <si>
    <t>Salitre</t>
  </si>
  <si>
    <t>Santana do Cariri</t>
  </si>
  <si>
    <t>Senador Pompeu</t>
  </si>
  <si>
    <t>Sobral</t>
  </si>
  <si>
    <t>Tabuleiro do Norte</t>
  </si>
  <si>
    <t>Tamboril</t>
  </si>
  <si>
    <t>Tarrafas</t>
  </si>
  <si>
    <t>Trairi</t>
  </si>
  <si>
    <t>Tururu</t>
  </si>
  <si>
    <t>Ubajara</t>
  </si>
  <si>
    <t>Umari</t>
  </si>
  <si>
    <t>Umirim</t>
  </si>
  <si>
    <t>Uruburetama</t>
  </si>
  <si>
    <t>Uruoca</t>
  </si>
  <si>
    <t>Varjota</t>
  </si>
  <si>
    <t>Alegre</t>
  </si>
  <si>
    <t>Alfredo Chaves</t>
  </si>
  <si>
    <t>Alto Rio Novo</t>
  </si>
  <si>
    <t>Anchieta</t>
  </si>
  <si>
    <t>Aracruz</t>
  </si>
  <si>
    <t>Baixo Guandu</t>
  </si>
  <si>
    <t>Bom Jesus do Norte</t>
  </si>
  <si>
    <t>Brejetuba</t>
  </si>
  <si>
    <t>Cachoeiro de Itapemirim</t>
  </si>
  <si>
    <t>Cariacica</t>
  </si>
  <si>
    <t>Castelo</t>
  </si>
  <si>
    <t>Colatina</t>
  </si>
  <si>
    <t>Domingos Martins</t>
  </si>
  <si>
    <t>Dores do Rio Preto</t>
  </si>
  <si>
    <t>Ecoporanga</t>
  </si>
  <si>
    <t>Governador Lindenberg</t>
  </si>
  <si>
    <t>Guarapari</t>
  </si>
  <si>
    <t>Ibatiba</t>
  </si>
  <si>
    <t>Ibitirama</t>
  </si>
  <si>
    <t>Iconha</t>
  </si>
  <si>
    <t>Irupi</t>
  </si>
  <si>
    <t>Itapemirim</t>
  </si>
  <si>
    <t>Itarana</t>
  </si>
  <si>
    <t>Laranja da Terra</t>
  </si>
  <si>
    <t>Linhares</t>
  </si>
  <si>
    <t>Marechal Floriano</t>
  </si>
  <si>
    <t>Mimoso do Sul</t>
  </si>
  <si>
    <t>Montanha</t>
  </si>
  <si>
    <t>Mucurici</t>
  </si>
  <si>
    <t>Muniz Freire</t>
  </si>
  <si>
    <t>Muqui</t>
  </si>
  <si>
    <t>Pancas</t>
  </si>
  <si>
    <t>Pinheiros</t>
  </si>
  <si>
    <t>Ponto Belo</t>
  </si>
  <si>
    <t>Presidente Kennedy</t>
  </si>
  <si>
    <t>Rio Bananal</t>
  </si>
  <si>
    <t>Rio Novo do Sul</t>
  </si>
  <si>
    <t>Santa Leopoldina</t>
  </si>
  <si>
    <t>Santa Teresa</t>
  </si>
  <si>
    <t>Serra</t>
  </si>
  <si>
    <t>Sooretama</t>
  </si>
  <si>
    <t>Vargem Alta</t>
  </si>
  <si>
    <t>Venda Nova do Imigrante</t>
  </si>
  <si>
    <t>Viana</t>
  </si>
  <si>
    <t>Vila Velha</t>
  </si>
  <si>
    <t>Alto Horizonte</t>
  </si>
  <si>
    <t>Alvorada do Norte</t>
  </si>
  <si>
    <t>Amaralina</t>
  </si>
  <si>
    <t>Americano do Brasil</t>
  </si>
  <si>
    <t>Anhangüera</t>
  </si>
  <si>
    <t>Anicuns</t>
  </si>
  <si>
    <t>Aparecida do Rio Doce</t>
  </si>
  <si>
    <t>Baliza</t>
  </si>
  <si>
    <t>Bom Jesus</t>
  </si>
  <si>
    <t>Brazabrantes</t>
  </si>
  <si>
    <t>Buriti Alegre</t>
  </si>
  <si>
    <t>Cabeceiras</t>
  </si>
  <si>
    <t>Cachoeira Alta</t>
  </si>
  <si>
    <t>Cachoeira Dourada</t>
  </si>
  <si>
    <t>Caldas Novas</t>
  </si>
  <si>
    <t>Caldazinha</t>
  </si>
  <si>
    <t>Campinorte</t>
  </si>
  <si>
    <t>Campos Belos</t>
  </si>
  <si>
    <t>Campos Verdes</t>
  </si>
  <si>
    <t>Carmo do Rio Verde</t>
  </si>
  <si>
    <t>Cavalcante</t>
  </si>
  <si>
    <t>Ceres</t>
  </si>
  <si>
    <t>Cezarina</t>
  </si>
  <si>
    <t>Cidade Ocidental</t>
  </si>
  <si>
    <t>Colinas do Sul</t>
  </si>
  <si>
    <t>Cristalina</t>
  </si>
  <si>
    <t>Cumari</t>
  </si>
  <si>
    <t>Diorama</t>
  </si>
  <si>
    <t>Edealina</t>
  </si>
  <si>
    <t>Estrela do Norte</t>
  </si>
  <si>
    <t>Faina</t>
  </si>
  <si>
    <t>Fazenda Nova</t>
  </si>
  <si>
    <t>Formosa</t>
  </si>
  <si>
    <t>Formoso</t>
  </si>
  <si>
    <t>Goiandira</t>
  </si>
  <si>
    <t>Goianira</t>
  </si>
  <si>
    <t>Goiatuba</t>
  </si>
  <si>
    <t>Guarinos</t>
  </si>
  <si>
    <t>Hidrolina</t>
  </si>
  <si>
    <t>Iaciara</t>
  </si>
  <si>
    <t>Indiara</t>
  </si>
  <si>
    <t>Inhumas</t>
  </si>
  <si>
    <t>Ipameri</t>
  </si>
  <si>
    <t>Itapaci</t>
  </si>
  <si>
    <t>Itapuranga</t>
  </si>
  <si>
    <t>Itumbiara</t>
  </si>
  <si>
    <t>Jandaia</t>
  </si>
  <si>
    <t>Jaupaci</t>
  </si>
  <si>
    <t>Lagoa Santa</t>
  </si>
  <si>
    <t>Mairipotaba</t>
  </si>
  <si>
    <t>Mara Rosa</t>
  </si>
  <si>
    <t>Mineiros</t>
  </si>
  <si>
    <t>Montividiu</t>
  </si>
  <si>
    <t>Montividiu do Norte</t>
  </si>
  <si>
    <t>Nova Aurora</t>
  </si>
  <si>
    <t>Nova Roma</t>
  </si>
  <si>
    <t>Nova Veneza</t>
  </si>
  <si>
    <t>Novo Brasil</t>
  </si>
  <si>
    <t>Novo Gama</t>
  </si>
  <si>
    <t>Novo Planalto</t>
  </si>
  <si>
    <t>Orizona</t>
  </si>
  <si>
    <t>Ouvidor</t>
  </si>
  <si>
    <t>Padre Bernardo</t>
  </si>
  <si>
    <t>Palmelo</t>
  </si>
  <si>
    <t>Paranaiguara</t>
  </si>
  <si>
    <t>Piracanjuba</t>
  </si>
  <si>
    <t>Pires do Rio</t>
  </si>
  <si>
    <t>Planaltina</t>
  </si>
  <si>
    <t>Pontalina</t>
  </si>
  <si>
    <t>Porangatu</t>
  </si>
  <si>
    <t>Posse</t>
  </si>
  <si>
    <t>Professor Jamil</t>
  </si>
  <si>
    <t>Rialma</t>
  </si>
  <si>
    <t>Rio Quente</t>
  </si>
  <si>
    <t>Rio Verde</t>
  </si>
  <si>
    <t>Rubiataba</t>
  </si>
  <si>
    <t>Santa Isabel</t>
  </si>
  <si>
    <t>Santa Rita do Novo Destino</t>
  </si>
  <si>
    <t>Senador Canedo</t>
  </si>
  <si>
    <t>Trindade</t>
  </si>
  <si>
    <t>Trombas</t>
  </si>
  <si>
    <t>Uirapuru</t>
  </si>
  <si>
    <t>Uruana</t>
  </si>
  <si>
    <t>Vila Boa</t>
  </si>
  <si>
    <t>Afonso Cunha</t>
  </si>
  <si>
    <t>Aldeias Altas</t>
  </si>
  <si>
    <t>Anajatuba</t>
  </si>
  <si>
    <t>Anapurus</t>
  </si>
  <si>
    <t>Araioses</t>
  </si>
  <si>
    <t>Arame</t>
  </si>
  <si>
    <t>Arari</t>
  </si>
  <si>
    <t>Bacabal</t>
  </si>
  <si>
    <t>Bacabeira</t>
  </si>
  <si>
    <t>Bacuri</t>
  </si>
  <si>
    <t>Bacurituba</t>
  </si>
  <si>
    <t>Balsas</t>
  </si>
  <si>
    <t>Barra do Corda</t>
  </si>
  <si>
    <t>Barreirinhas</t>
  </si>
  <si>
    <t>Benedito Leite</t>
  </si>
  <si>
    <t>Bernardo do Mearim</t>
  </si>
  <si>
    <t>Boa Vista do Gurupi</t>
  </si>
  <si>
    <t>Bom Jardim</t>
  </si>
  <si>
    <t>Bom Jesus das Selvas</t>
  </si>
  <si>
    <t>Bom Lugar</t>
  </si>
  <si>
    <t>Brejo</t>
  </si>
  <si>
    <t>Brejo de Areia</t>
  </si>
  <si>
    <t>Buriti</t>
  </si>
  <si>
    <t>Buriti Bravo</t>
  </si>
  <si>
    <t>Buriticupu</t>
  </si>
  <si>
    <t>Buritirana</t>
  </si>
  <si>
    <t>Cachoeira Grande</t>
  </si>
  <si>
    <t>Cajari</t>
  </si>
  <si>
    <t>Cantanhede</t>
  </si>
  <si>
    <t>Capinzal do Norte</t>
  </si>
  <si>
    <t>Carolina</t>
  </si>
  <si>
    <t>Carutapera</t>
  </si>
  <si>
    <t>Caxias</t>
  </si>
  <si>
    <t>Cedral</t>
  </si>
  <si>
    <t>Centro do Guilherme</t>
  </si>
  <si>
    <t>Chapadinha</t>
  </si>
  <si>
    <t>Coelho Neto</t>
  </si>
  <si>
    <t>Colinas</t>
  </si>
  <si>
    <t>Cururupu</t>
  </si>
  <si>
    <t>Dom Pedro</t>
  </si>
  <si>
    <t>Duque Bacelar</t>
  </si>
  <si>
    <t>Estreito</t>
  </si>
  <si>
    <t>Formosa da Serra Negra</t>
  </si>
  <si>
    <t>Fortaleza dos Nogueiras</t>
  </si>
  <si>
    <t>Fortuna</t>
  </si>
  <si>
    <t>Godofredo Viana</t>
  </si>
  <si>
    <t>Governador Archer</t>
  </si>
  <si>
    <t>Governador Luiz Rocha</t>
  </si>
  <si>
    <t>Governador Newton Bello</t>
  </si>
  <si>
    <t>Governador Nunes Freire</t>
  </si>
  <si>
    <t>Humberto de Campos</t>
  </si>
  <si>
    <t>Icatu</t>
  </si>
  <si>
    <t>Imperatriz</t>
  </si>
  <si>
    <t>Itapecuru Mirim</t>
  </si>
  <si>
    <t>Jenipapo dos Vieiras</t>
  </si>
  <si>
    <t>Lago da Pedra</t>
  </si>
  <si>
    <t>Lago do Junco</t>
  </si>
  <si>
    <t>Lago dos Rodrigues</t>
  </si>
  <si>
    <t>Lago Verde</t>
  </si>
  <si>
    <t>Lagoa do Mato</t>
  </si>
  <si>
    <t>Lajeado Novo</t>
  </si>
  <si>
    <t>Lima Campos</t>
  </si>
  <si>
    <t>Loreto</t>
  </si>
  <si>
    <t>Mata Roma</t>
  </si>
  <si>
    <t>Matinha</t>
  </si>
  <si>
    <t>Mirador</t>
  </si>
  <si>
    <t>Miranda do Norte</t>
  </si>
  <si>
    <t>Mirinzal</t>
  </si>
  <si>
    <t>Montes Altos</t>
  </si>
  <si>
    <t>Morros</t>
  </si>
  <si>
    <t>Nina Rodrigues</t>
  </si>
  <si>
    <t>Nova Colinas</t>
  </si>
  <si>
    <t>Nova Iorque</t>
  </si>
  <si>
    <t>Paraibano</t>
  </si>
  <si>
    <t>Parnarama</t>
  </si>
  <si>
    <t>Passagem Franca</t>
  </si>
  <si>
    <t>Pastos Bons</t>
  </si>
  <si>
    <t>Paulino Neves</t>
  </si>
  <si>
    <t>Paulo Ramos</t>
  </si>
  <si>
    <t>Pedreiras</t>
  </si>
  <si>
    <t>Penalva</t>
  </si>
  <si>
    <t>Peri Mirim</t>
  </si>
  <si>
    <t>Pinheiro</t>
  </si>
  <si>
    <t>Pio XII</t>
  </si>
  <si>
    <t>Pirapemas</t>
  </si>
  <si>
    <t>Porto Franco</t>
  </si>
  <si>
    <t>Presidente Juscelino</t>
  </si>
  <si>
    <t>Presidente Sarney</t>
  </si>
  <si>
    <t>Presidente Vargas</t>
  </si>
  <si>
    <t>Primeira Cruz</t>
  </si>
  <si>
    <t>Raposa</t>
  </si>
  <si>
    <t>Ribamar Fiquene</t>
  </si>
  <si>
    <t>Santa Helena</t>
  </si>
  <si>
    <t>Santa Rita</t>
  </si>
  <si>
    <t>Satubinha</t>
  </si>
  <si>
    <t>Senador Alexandre Costa</t>
  </si>
  <si>
    <t>Senador La Rocque</t>
  </si>
  <si>
    <t>Sucupira do Norte</t>
  </si>
  <si>
    <t>Tasso Fragoso</t>
  </si>
  <si>
    <t>Timbiras</t>
  </si>
  <si>
    <t>Timon</t>
  </si>
  <si>
    <t>Trizidela do Vale</t>
  </si>
  <si>
    <t>Tuntum</t>
  </si>
  <si>
    <t>Urbano Santos</t>
  </si>
  <si>
    <t>Vargem Grande</t>
  </si>
  <si>
    <t>Vitorino Freire</t>
  </si>
  <si>
    <t>Abadia dos Dourados</t>
  </si>
  <si>
    <t>Abre Campo</t>
  </si>
  <si>
    <t>Acaiaca</t>
  </si>
  <si>
    <t>Aguanil</t>
  </si>
  <si>
    <t>Aiuruoca</t>
  </si>
  <si>
    <t>Alagoa</t>
  </si>
  <si>
    <t>Albertina</t>
  </si>
  <si>
    <t>Alfenas</t>
  </si>
  <si>
    <t>Alfredo Vasconcelos</t>
  </si>
  <si>
    <t>Almenara</t>
  </si>
  <si>
    <t>Alpercata</t>
  </si>
  <si>
    <t>Alterosa</t>
  </si>
  <si>
    <t>Alto Rio Doce</t>
  </si>
  <si>
    <t>Alvarenga</t>
  </si>
  <si>
    <t>Alvorada de Minas</t>
  </si>
  <si>
    <t>Amparo da Serra</t>
  </si>
  <si>
    <t>Andradas</t>
  </si>
  <si>
    <t>Aracitaba</t>
  </si>
  <si>
    <t>Arantina</t>
  </si>
  <si>
    <t>Araponga</t>
  </si>
  <si>
    <t>Arceburgo</t>
  </si>
  <si>
    <t>Arcos</t>
  </si>
  <si>
    <t>Areado</t>
  </si>
  <si>
    <t>Argirita</t>
  </si>
  <si>
    <t>Aricanduva</t>
  </si>
  <si>
    <t>Arinos</t>
  </si>
  <si>
    <t>Astolfo Dutra</t>
  </si>
  <si>
    <t>Augusto de Lima</t>
  </si>
  <si>
    <t>Baependi</t>
  </si>
  <si>
    <t>Baldim</t>
  </si>
  <si>
    <t>Bandeira</t>
  </si>
  <si>
    <t>Bandeira do Sul</t>
  </si>
  <si>
    <t>Barbacena</t>
  </si>
  <si>
    <t>Barra Longa</t>
  </si>
  <si>
    <t>Barroso</t>
  </si>
  <si>
    <t>Bela Vista de Minas</t>
  </si>
  <si>
    <t>Belmiro Braga</t>
  </si>
  <si>
    <t>Belo Horizonte</t>
  </si>
  <si>
    <t>Belo Oriente</t>
  </si>
  <si>
    <t>Belo Vale</t>
  </si>
  <si>
    <t>Berilo</t>
  </si>
  <si>
    <t>Berizal</t>
  </si>
  <si>
    <t>Betim</t>
  </si>
  <si>
    <t>Bias Fortes</t>
  </si>
  <si>
    <t>Bicas</t>
  </si>
  <si>
    <t>Biquinhas</t>
  </si>
  <si>
    <t>Bocaina de Minas</t>
  </si>
  <si>
    <t>Bom Despacho</t>
  </si>
  <si>
    <t>Bom Jardim de Minas</t>
  </si>
  <si>
    <t>Bom Jesus da Penha</t>
  </si>
  <si>
    <t>Bom Jesus do Amparo</t>
  </si>
  <si>
    <t>Bom Jesus do Galho</t>
  </si>
  <si>
    <t>Bom Repouso</t>
  </si>
  <si>
    <t>Bom Sucesso</t>
  </si>
  <si>
    <t>Bonfim</t>
  </si>
  <si>
    <t>Bonito de Minas</t>
  </si>
  <si>
    <t>Borda da Mata</t>
  </si>
  <si>
    <t>Botelhos</t>
  </si>
  <si>
    <t>Botumirim</t>
  </si>
  <si>
    <t>Brumadinho</t>
  </si>
  <si>
    <t>Bugre</t>
  </si>
  <si>
    <t>Buritis</t>
  </si>
  <si>
    <t>Buritizeiro</t>
  </si>
  <si>
    <t>Cabeceira Grande</t>
  </si>
  <si>
    <t>Cabo Verde</t>
  </si>
  <si>
    <t>Cachoeira da Prata</t>
  </si>
  <si>
    <t>Cachoeira de Minas</t>
  </si>
  <si>
    <t>Caiana</t>
  </si>
  <si>
    <t>Cajuri</t>
  </si>
  <si>
    <t>Caldas</t>
  </si>
  <si>
    <t>Camacho</t>
  </si>
  <si>
    <t>Camanducaia</t>
  </si>
  <si>
    <t>Cambuquira</t>
  </si>
  <si>
    <t>Campanha</t>
  </si>
  <si>
    <t>Campina Verde</t>
  </si>
  <si>
    <t>Campo Azul</t>
  </si>
  <si>
    <t>Campo Belo</t>
  </si>
  <si>
    <t>Campo do Meio</t>
  </si>
  <si>
    <t>Campo Florido</t>
  </si>
  <si>
    <t>Campos Altos</t>
  </si>
  <si>
    <t>Campos Gerais</t>
  </si>
  <si>
    <t>Cana Verde</t>
  </si>
  <si>
    <t>Cantagalo</t>
  </si>
  <si>
    <t>Capela Nova</t>
  </si>
  <si>
    <t>Capelinha</t>
  </si>
  <si>
    <t>Capetinga</t>
  </si>
  <si>
    <t>Capim Branco</t>
  </si>
  <si>
    <t>Caputira</t>
  </si>
  <si>
    <t>Carangola</t>
  </si>
  <si>
    <t>Caratinga</t>
  </si>
  <si>
    <t>Carbonita</t>
  </si>
  <si>
    <t>Carlos Chagas</t>
  </si>
  <si>
    <t>Carmo da Cachoeira</t>
  </si>
  <si>
    <t>Carmo da Mata</t>
  </si>
  <si>
    <t>Carmo de Minas</t>
  </si>
  <si>
    <t>Carmo do Cajuru</t>
  </si>
  <si>
    <t>Carmo do Rio Claro</t>
  </si>
  <si>
    <t>Carneirinho</t>
  </si>
  <si>
    <t>Carrancas</t>
  </si>
  <si>
    <t>Carvalhos</t>
  </si>
  <si>
    <t>Casa Grande</t>
  </si>
  <si>
    <t>Cascalho Rico</t>
  </si>
  <si>
    <t>Catas Altas</t>
  </si>
  <si>
    <t>Catas Altas da Noruega</t>
  </si>
  <si>
    <t>Catuji</t>
  </si>
  <si>
    <t>Catuti</t>
  </si>
  <si>
    <t>Caxambu</t>
  </si>
  <si>
    <t>Central de Minas</t>
  </si>
  <si>
    <t>Centralina</t>
  </si>
  <si>
    <t>Chapada do Norte</t>
  </si>
  <si>
    <t>Chiador</t>
  </si>
  <si>
    <t>Claraval</t>
  </si>
  <si>
    <t>Coimbra</t>
  </si>
  <si>
    <t>Coluna</t>
  </si>
  <si>
    <t>Comendador Gomes</t>
  </si>
  <si>
    <t>Comercinho</t>
  </si>
  <si>
    <t>Confins</t>
  </si>
  <si>
    <t>Congonhal</t>
  </si>
  <si>
    <t>Congonhas</t>
  </si>
  <si>
    <t>Congonhas do Norte</t>
  </si>
  <si>
    <t>Conquista</t>
  </si>
  <si>
    <t>Conselheiro Lafaiete</t>
  </si>
  <si>
    <t>Conselheiro Pena</t>
  </si>
  <si>
    <t>Contagem</t>
  </si>
  <si>
    <t>Coqueiral</t>
  </si>
  <si>
    <t>Cordisburgo</t>
  </si>
  <si>
    <t>Corinto</t>
  </si>
  <si>
    <t>Coroaci</t>
  </si>
  <si>
    <t>Coromandel</t>
  </si>
  <si>
    <t>Coronel Fabriciano</t>
  </si>
  <si>
    <t>Coronel Murta</t>
  </si>
  <si>
    <t>Coronel Pacheco</t>
  </si>
  <si>
    <t>Coronel Xavier Chaves</t>
  </si>
  <si>
    <t>Cristais</t>
  </si>
  <si>
    <t>Cristiano Otoni</t>
  </si>
  <si>
    <t>Cristina</t>
  </si>
  <si>
    <t>Cruzeiro da Fortaleza</t>
  </si>
  <si>
    <t>Cuparaque</t>
  </si>
  <si>
    <t>Curral de Dentro</t>
  </si>
  <si>
    <t>Curvelo</t>
  </si>
  <si>
    <t>Datas</t>
  </si>
  <si>
    <t>Delfim Moreira</t>
  </si>
  <si>
    <t>Delta</t>
  </si>
  <si>
    <t>Descoberto</t>
  </si>
  <si>
    <t>Desterro de Entre Rios</t>
  </si>
  <si>
    <t>Desterro do Melo</t>
  </si>
  <si>
    <t>Diamantina</t>
  </si>
  <si>
    <t>Diogo de Vasconcelos</t>
  </si>
  <si>
    <t>Divino</t>
  </si>
  <si>
    <t>Divino das Laranjeiras</t>
  </si>
  <si>
    <t>Divisa Alegre</t>
  </si>
  <si>
    <t>Divisa Nova</t>
  </si>
  <si>
    <t>Dom Bosco</t>
  </si>
  <si>
    <t>Dom Cavati</t>
  </si>
  <si>
    <t>Dom Joaquim</t>
  </si>
  <si>
    <t>Dores de Campos</t>
  </si>
  <si>
    <t>Dores do Turvo</t>
  </si>
  <si>
    <t>Douradoquara</t>
  </si>
  <si>
    <t>Engenheiro Caldas</t>
  </si>
  <si>
    <t>Engenheiro Navarro</t>
  </si>
  <si>
    <t>Entre Folhas</t>
  </si>
  <si>
    <t>Entre Rios de Minas</t>
  </si>
  <si>
    <t>Esmeraldas</t>
  </si>
  <si>
    <t>Espera Feliz</t>
  </si>
  <si>
    <t>Espinosa</t>
  </si>
  <si>
    <t>Estiva</t>
  </si>
  <si>
    <t>Estrela Dalva</t>
  </si>
  <si>
    <t>Estrela do Sul</t>
  </si>
  <si>
    <t>Extrema</t>
  </si>
  <si>
    <t>Fama</t>
  </si>
  <si>
    <t>Faria Lemos</t>
  </si>
  <si>
    <t>Felisburgo</t>
  </si>
  <si>
    <t>Fernandes Tourinho</t>
  </si>
  <si>
    <t>Ferros</t>
  </si>
  <si>
    <t>Fervedouro</t>
  </si>
  <si>
    <t>Florestal</t>
  </si>
  <si>
    <t>Formiga</t>
  </si>
  <si>
    <t>Fortaleza de Minas</t>
  </si>
  <si>
    <t>Fortuna de Minas</t>
  </si>
  <si>
    <t>Francisco Dumont</t>
  </si>
  <si>
    <t>Frei Gaspar</t>
  </si>
  <si>
    <t>Frei Lagonegro</t>
  </si>
  <si>
    <t>Fronteira</t>
  </si>
  <si>
    <t>Fronteira dos Vales</t>
  </si>
  <si>
    <t>Fruta de Leite</t>
  </si>
  <si>
    <t>Frutal</t>
  </si>
  <si>
    <t>Gameleiras</t>
  </si>
  <si>
    <t>Goiabeira</t>
  </si>
  <si>
    <t>Gonzaga</t>
  </si>
  <si>
    <t>Gouveia</t>
  </si>
  <si>
    <t>Governador Valadares</t>
  </si>
  <si>
    <t>Grupiara</t>
  </si>
  <si>
    <t>Guaraciaba</t>
  </si>
  <si>
    <t>Guaraciama</t>
  </si>
  <si>
    <t>Guarani</t>
  </si>
  <si>
    <t>Guidoval</t>
  </si>
  <si>
    <t>Guiricema</t>
  </si>
  <si>
    <t>Heliodora</t>
  </si>
  <si>
    <t>Iapu</t>
  </si>
  <si>
    <t>Ibertioga</t>
  </si>
  <si>
    <t>Ibiracatu</t>
  </si>
  <si>
    <t>Ibiraci</t>
  </si>
  <si>
    <t>Ibituruna</t>
  </si>
  <si>
    <t>Igaratinga</t>
  </si>
  <si>
    <t>Iguatama</t>
  </si>
  <si>
    <t>Ijaci</t>
  </si>
  <si>
    <t>Inconfidentes</t>
  </si>
  <si>
    <t>Indaiabira</t>
  </si>
  <si>
    <t>Inhapim</t>
  </si>
  <si>
    <t>Inimutaba</t>
  </si>
  <si>
    <t>Ipaba</t>
  </si>
  <si>
    <t>Ipanema</t>
  </si>
  <si>
    <t>Ipatinga</t>
  </si>
  <si>
    <t>Itabira</t>
  </si>
  <si>
    <t>Itabirinha</t>
  </si>
  <si>
    <t>Itabirito</t>
  </si>
  <si>
    <t>Itacambira</t>
  </si>
  <si>
    <t>Itacarambi</t>
  </si>
  <si>
    <t>Itamarandiba</t>
  </si>
  <si>
    <t>Itamarati de Minas</t>
  </si>
  <si>
    <t>Itambacuri</t>
  </si>
  <si>
    <t>Itamogi</t>
  </si>
  <si>
    <t>Itamonte</t>
  </si>
  <si>
    <t>Itanhandu</t>
  </si>
  <si>
    <t>Itanhomi</t>
  </si>
  <si>
    <t>Itaobim</t>
  </si>
  <si>
    <t>Itapagipe</t>
  </si>
  <si>
    <t>Itapecerica</t>
  </si>
  <si>
    <t>Itapeva</t>
  </si>
  <si>
    <t>Itaverava</t>
  </si>
  <si>
    <t>Itinga</t>
  </si>
  <si>
    <t>Itueta</t>
  </si>
  <si>
    <t>Ituiutaba</t>
  </si>
  <si>
    <t>Itumirim</t>
  </si>
  <si>
    <t>Iturama</t>
  </si>
  <si>
    <t>Itutinga</t>
  </si>
  <si>
    <t>Jaboticatubas</t>
  </si>
  <si>
    <t>Jacinto</t>
  </si>
  <si>
    <t>Jacutinga</t>
  </si>
  <si>
    <t>Jampruca</t>
  </si>
  <si>
    <t>Japonvar</t>
  </si>
  <si>
    <t>Jeceaba</t>
  </si>
  <si>
    <t>Jenipapo de Minas</t>
  </si>
  <si>
    <t>Jequeri</t>
  </si>
  <si>
    <t>Jequitinhonha</t>
  </si>
  <si>
    <t>Juatuba</t>
  </si>
  <si>
    <t>Juiz de Fora</t>
  </si>
  <si>
    <t>Juramento</t>
  </si>
  <si>
    <t>Juruaia</t>
  </si>
  <si>
    <t>Ladainha</t>
  </si>
  <si>
    <t>Lagamar</t>
  </si>
  <si>
    <t>Lagoa da Prata</t>
  </si>
  <si>
    <t>Lagoa dos Patos</t>
  </si>
  <si>
    <t>Lagoa Dourada</t>
  </si>
  <si>
    <t>Lagoa Formosa</t>
  </si>
  <si>
    <t>Lagoa Grande</t>
  </si>
  <si>
    <t>Lajinha</t>
  </si>
  <si>
    <t>Lambari</t>
  </si>
  <si>
    <t>Lamim</t>
  </si>
  <si>
    <t>Laranjal</t>
  </si>
  <si>
    <t>Lassance</t>
  </si>
  <si>
    <t>Lavras</t>
  </si>
  <si>
    <t>Leandro Ferreira</t>
  </si>
  <si>
    <t>Leme do Prado</t>
  </si>
  <si>
    <t>Leopoldina</t>
  </si>
  <si>
    <t>Liberdade</t>
  </si>
  <si>
    <t>Lima Duarte</t>
  </si>
  <si>
    <t>Limeira do Oeste</t>
  </si>
  <si>
    <t>Lontra</t>
  </si>
  <si>
    <t>Luisburgo</t>
  </si>
  <si>
    <t>Luz</t>
  </si>
  <si>
    <t>Machacalis</t>
  </si>
  <si>
    <t>Machado</t>
  </si>
  <si>
    <t>Madre de Deus de Minas</t>
  </si>
  <si>
    <t>Malacacheta</t>
  </si>
  <si>
    <t>Mamonas</t>
  </si>
  <si>
    <t>Manga</t>
  </si>
  <si>
    <t>Manhumirim</t>
  </si>
  <si>
    <t>Mantena</t>
  </si>
  <si>
    <t>Mar de Espanha</t>
  </si>
  <si>
    <t>Maravilhas</t>
  </si>
  <si>
    <t>Mariana</t>
  </si>
  <si>
    <t>Marilac</t>
  </si>
  <si>
    <t>Martinho Campos</t>
  </si>
  <si>
    <t>Martins Soares</t>
  </si>
  <si>
    <t>Mata Verde</t>
  </si>
  <si>
    <t>Mateus Leme</t>
  </si>
  <si>
    <t>Mathias Lobato</t>
  </si>
  <si>
    <t>Matias Barbosa</t>
  </si>
  <si>
    <t>Matias Cardoso</t>
  </si>
  <si>
    <t>Mato Verde</t>
  </si>
  <si>
    <t>Matozinhos</t>
  </si>
  <si>
    <t>Matutina</t>
  </si>
  <si>
    <t>Medeiros</t>
  </si>
  <si>
    <t>Medina</t>
  </si>
  <si>
    <t>Mendes Pimentel</t>
  </si>
  <si>
    <t>Mesquita</t>
  </si>
  <si>
    <t>Minas Novas</t>
  </si>
  <si>
    <t>Minduri</t>
  </si>
  <si>
    <t>Mirabela</t>
  </si>
  <si>
    <t>Miradouro</t>
  </si>
  <si>
    <t>Moeda</t>
  </si>
  <si>
    <t>Moema</t>
  </si>
  <si>
    <t>Monjolos</t>
  </si>
  <si>
    <t>Monsenhor Paulo</t>
  </si>
  <si>
    <t>Monte Alegre de Minas</t>
  </si>
  <si>
    <t>Monte Azul</t>
  </si>
  <si>
    <t>Monte Belo</t>
  </si>
  <si>
    <t>Monte Carmelo</t>
  </si>
  <si>
    <t>Monte Formoso</t>
  </si>
  <si>
    <t>Monte Santo de Minas</t>
  </si>
  <si>
    <t>Montes Claros</t>
  </si>
  <si>
    <t>Montezuma</t>
  </si>
  <si>
    <t>Morada Nova de Minas</t>
  </si>
  <si>
    <t>Morro do Pilar</t>
  </si>
  <si>
    <t>Munhoz</t>
  </si>
  <si>
    <t>Mutum</t>
  </si>
  <si>
    <t>Muzambinho</t>
  </si>
  <si>
    <t>Nacip Raydan</t>
  </si>
  <si>
    <t>Nanuque</t>
  </si>
  <si>
    <t>Naque</t>
  </si>
  <si>
    <t>Nazareno</t>
  </si>
  <si>
    <t>Nepomuceno</t>
  </si>
  <si>
    <t>Ninheira</t>
  </si>
  <si>
    <t>Nova Era</t>
  </si>
  <si>
    <t>Nova Lima</t>
  </si>
  <si>
    <t>Nova Ponte</t>
  </si>
  <si>
    <t>Nova Porteirinha</t>
  </si>
  <si>
    <t>Nova Resende</t>
  </si>
  <si>
    <t>Nova Serrana</t>
  </si>
  <si>
    <t>Novo Cruzeiro</t>
  </si>
  <si>
    <t>Novo Oriente de Minas</t>
  </si>
  <si>
    <t>Novorizonte</t>
  </si>
  <si>
    <t>Olaria</t>
  </si>
  <si>
    <t>Oliveira</t>
  </si>
  <si>
    <t>Oliveira Fortes</t>
  </si>
  <si>
    <t>Ouro Fino</t>
  </si>
  <si>
    <t>Ouro Preto</t>
  </si>
  <si>
    <t>Ouro Verde de Minas</t>
  </si>
  <si>
    <t>Padre Carvalho</t>
  </si>
  <si>
    <t>Pai Pedro</t>
  </si>
  <si>
    <t>Paineiras</t>
  </si>
  <si>
    <t>Pains</t>
  </si>
  <si>
    <t>Paiva</t>
  </si>
  <si>
    <t>Palma</t>
  </si>
  <si>
    <t>Papagaios</t>
  </si>
  <si>
    <t>Paracatu</t>
  </si>
  <si>
    <t>Paraopeba</t>
  </si>
  <si>
    <t>Passa Quatro</t>
  </si>
  <si>
    <t>Passa Tempo</t>
  </si>
  <si>
    <t>Passa Vinte</t>
  </si>
  <si>
    <t>Passos</t>
  </si>
  <si>
    <t>Patis</t>
  </si>
  <si>
    <t>Patos de Minas</t>
  </si>
  <si>
    <t>Paulistas</t>
  </si>
  <si>
    <t>Pedra Azul</t>
  </si>
  <si>
    <t>Pedra Bonita</t>
  </si>
  <si>
    <t>Pedra do Anta</t>
  </si>
  <si>
    <t>Pedra Dourada</t>
  </si>
  <si>
    <t>Pedralva</t>
  </si>
  <si>
    <t>Pedras de Maria da Cruz</t>
  </si>
  <si>
    <t>Pedro Leopoldo</t>
  </si>
  <si>
    <t>Pedro Teixeira</t>
  </si>
  <si>
    <t>Pequeri</t>
  </si>
  <si>
    <t>Pequi</t>
  </si>
  <si>
    <t>Perdizes</t>
  </si>
  <si>
    <t>Periquito</t>
  </si>
  <si>
    <t>Pescador</t>
  </si>
  <si>
    <t>Piau</t>
  </si>
  <si>
    <t>Piedade de Caratinga</t>
  </si>
  <si>
    <t>Piedade de Ponte Nova</t>
  </si>
  <si>
    <t>Piedade do Rio Grande</t>
  </si>
  <si>
    <t>Piedade dos Gerais</t>
  </si>
  <si>
    <t>Pimenta</t>
  </si>
  <si>
    <t>Piracema</t>
  </si>
  <si>
    <t>Pirajuba</t>
  </si>
  <si>
    <t>Piranga</t>
  </si>
  <si>
    <t>Piranguinho</t>
  </si>
  <si>
    <t>Pirapetinga</t>
  </si>
  <si>
    <t>Pirapora</t>
  </si>
  <si>
    <t>Pitangui</t>
  </si>
  <si>
    <t>Piumhi</t>
  </si>
  <si>
    <t>Planura</t>
  </si>
  <si>
    <t>Pocrane</t>
  </si>
  <si>
    <t>Ponte Nova</t>
  </si>
  <si>
    <t>Ponto Chique</t>
  </si>
  <si>
    <t>Ponto dos Volantes</t>
  </si>
  <si>
    <t>Porteirinha</t>
  </si>
  <si>
    <t>Porto Firme</t>
  </si>
  <si>
    <t>Pouso Alegre</t>
  </si>
  <si>
    <t>Pouso Alto</t>
  </si>
  <si>
    <t>Prados</t>
  </si>
  <si>
    <t>Prata</t>
  </si>
  <si>
    <t>Pratinha</t>
  </si>
  <si>
    <t>Presidente Bernardes</t>
  </si>
  <si>
    <t>Presidente Kubitschek</t>
  </si>
  <si>
    <t>Prudente de Morais</t>
  </si>
  <si>
    <t>Quartel Geral</t>
  </si>
  <si>
    <t>Queluzito</t>
  </si>
  <si>
    <t>Raposos</t>
  </si>
  <si>
    <t>Raul Soares</t>
  </si>
  <si>
    <t>Recreio</t>
  </si>
  <si>
    <t>Reduto</t>
  </si>
  <si>
    <t>Resende Costa</t>
  </si>
  <si>
    <t>Resplendor</t>
  </si>
  <si>
    <t>Ressaquinha</t>
  </si>
  <si>
    <t>Riachinho</t>
  </si>
  <si>
    <t>Riacho dos Machados</t>
  </si>
  <si>
    <t>Rio Acima</t>
  </si>
  <si>
    <t>Rio Casca</t>
  </si>
  <si>
    <t>Rio do Prado</t>
  </si>
  <si>
    <t>Rio Doce</t>
  </si>
  <si>
    <t>Rio Espera</t>
  </si>
  <si>
    <t>Rio Manso</t>
  </si>
  <si>
    <t>Rio Novo</t>
  </si>
  <si>
    <t>Rio Pardo de Minas</t>
  </si>
  <si>
    <t>Rio Piracicaba</t>
  </si>
  <si>
    <t>Rio Pomba</t>
  </si>
  <si>
    <t>Rio Preto</t>
  </si>
  <si>
    <t>Rio Vermelho</t>
  </si>
  <si>
    <t>Rochedo de Minas</t>
  </si>
  <si>
    <t>Rodeiro</t>
  </si>
  <si>
    <t>Romaria</t>
  </si>
  <si>
    <t>Rubelita</t>
  </si>
  <si>
    <t>Rubim</t>
  </si>
  <si>
    <t>Sacramento</t>
  </si>
  <si>
    <t>Salinas</t>
  </si>
  <si>
    <t>Salto da Divisa</t>
  </si>
  <si>
    <t>Santa Cruz de Minas</t>
  </si>
  <si>
    <t>Santa Cruz de Salinas</t>
  </si>
  <si>
    <t>Santa Cruz do Escalvado</t>
  </si>
  <si>
    <t>Santa Helena de Minas</t>
  </si>
  <si>
    <t>Santa Juliana</t>
  </si>
  <si>
    <t>Santa Margarida</t>
  </si>
  <si>
    <t>Santa Maria de Itabira</t>
  </si>
  <si>
    <t>Santa Maria do Salto</t>
  </si>
  <si>
    <t>Santa Rita de Caldas</t>
  </si>
  <si>
    <t>Santa Rita de Jacutinga</t>
  </si>
  <si>
    <t>Santa Rita de Minas</t>
  </si>
  <si>
    <t>Santa Rita do Ibitipoca</t>
  </si>
  <si>
    <t>Santa Rita do Itueto</t>
  </si>
  <si>
    <t>Santa Rosa da Serra</t>
  </si>
  <si>
    <t>Santana da Vargem</t>
  </si>
  <si>
    <t>Santana de Pirapama</t>
  </si>
  <si>
    <t>Santana do Deserto</t>
  </si>
  <si>
    <t>Santana do Riacho</t>
  </si>
  <si>
    <t>Santana dos Montes</t>
  </si>
  <si>
    <t>Santos Dumont</t>
  </si>
  <si>
    <t>Sarzedo</t>
  </si>
  <si>
    <t>Sem Peixe</t>
  </si>
  <si>
    <t>Senador Amaral</t>
  </si>
  <si>
    <t>Senador Cortes</t>
  </si>
  <si>
    <t>Senador Firmino</t>
  </si>
  <si>
    <t>Senhora de Oliveira</t>
  </si>
  <si>
    <t>Senhora do Porto</t>
  </si>
  <si>
    <t>Sericita</t>
  </si>
  <si>
    <t>Seritinga</t>
  </si>
  <si>
    <t>Serra Azul de Minas</t>
  </si>
  <si>
    <t>Serra da Saudade</t>
  </si>
  <si>
    <t>Serra do Salitre</t>
  </si>
  <si>
    <t>Serrania</t>
  </si>
  <si>
    <t>Serranos</t>
  </si>
  <si>
    <t>Serro</t>
  </si>
  <si>
    <t>Sete Lagoas</t>
  </si>
  <si>
    <t>Setubinha</t>
  </si>
  <si>
    <t>Soledade de Minas</t>
  </si>
  <si>
    <t>Tabuleiro</t>
  </si>
  <si>
    <t>Taiobeiras</t>
  </si>
  <si>
    <t>Taparuba</t>
  </si>
  <si>
    <t>Tapira</t>
  </si>
  <si>
    <t>Tarumirim</t>
  </si>
  <si>
    <t>Teixeiras</t>
  </si>
  <si>
    <t>Tiradentes</t>
  </si>
  <si>
    <t>Tiros</t>
  </si>
  <si>
    <t>Tocantins</t>
  </si>
  <si>
    <t>Tocos do Moji</t>
  </si>
  <si>
    <t>Toledo</t>
  </si>
  <si>
    <t>Tombos</t>
  </si>
  <si>
    <t>Tumiritinga</t>
  </si>
  <si>
    <t>Tupaciguara</t>
  </si>
  <si>
    <t>Turmalina</t>
  </si>
  <si>
    <t>Ubaporanga</t>
  </si>
  <si>
    <t>Uberaba</t>
  </si>
  <si>
    <t>Umburatiba</t>
  </si>
  <si>
    <t>Uruana de Minas</t>
  </si>
  <si>
    <t>Urucuia</t>
  </si>
  <si>
    <t>Vargem Alegre</t>
  </si>
  <si>
    <t>Vargem Bonita</t>
  </si>
  <si>
    <t>Vargem Grande do Rio Pardo</t>
  </si>
  <si>
    <t>Varginha</t>
  </si>
  <si>
    <t>Vazante</t>
  </si>
  <si>
    <t>Veredinha</t>
  </si>
  <si>
    <t>Vermelho Novo</t>
  </si>
  <si>
    <t>Vespasiano</t>
  </si>
  <si>
    <t>Vieiras</t>
  </si>
  <si>
    <t>Virgem da Lapa</t>
  </si>
  <si>
    <t>Visconde do Rio Branco</t>
  </si>
  <si>
    <t>Volta Grande</t>
  </si>
  <si>
    <t>Wenceslau Braz</t>
  </si>
  <si>
    <t>Aparecida do Taboado</t>
  </si>
  <si>
    <t>Aquidauana</t>
  </si>
  <si>
    <t>Aral Moreira</t>
  </si>
  <si>
    <t>Bandeirantes</t>
  </si>
  <si>
    <t>Bela Vista</t>
  </si>
  <si>
    <t>Bodoquena</t>
  </si>
  <si>
    <t>Caracol</t>
  </si>
  <si>
    <t>Corguinho</t>
  </si>
  <si>
    <t>Coronel Sapucaia</t>
  </si>
  <si>
    <t>Costa Rica</t>
  </si>
  <si>
    <t>Coxim</t>
  </si>
  <si>
    <t>Douradina</t>
  </si>
  <si>
    <t>Dourados</t>
  </si>
  <si>
    <t>Eldorado</t>
  </si>
  <si>
    <t>Guia Lopes da Laguna</t>
  </si>
  <si>
    <t>Iguatemi</t>
  </si>
  <si>
    <t>Ivinhema</t>
  </si>
  <si>
    <t>Maracaju</t>
  </si>
  <si>
    <t>Miranda</t>
  </si>
  <si>
    <t>Nioaque</t>
  </si>
  <si>
    <t>Nova Alvorada do Sul</t>
  </si>
  <si>
    <t>Nova Andradina</t>
  </si>
  <si>
    <t>Novo Horizonte do Sul</t>
  </si>
  <si>
    <t>Paranhos</t>
  </si>
  <si>
    <t>Pedro Gomes</t>
  </si>
  <si>
    <t>Porto Murtinho</t>
  </si>
  <si>
    <t>Ribas do Rio Pardo</t>
  </si>
  <si>
    <t>Rio Brilhante</t>
  </si>
  <si>
    <t>Rio Negro</t>
  </si>
  <si>
    <t>Rio Verde de Mato Grosso</t>
  </si>
  <si>
    <t>Rochedo</t>
  </si>
  <si>
    <t>Santa Rita do Pardo</t>
  </si>
  <si>
    <t>Sete Quedas</t>
  </si>
  <si>
    <t>Sonora</t>
  </si>
  <si>
    <t>Tacuru</t>
  </si>
  <si>
    <t>Taquarussu</t>
  </si>
  <si>
    <t>Terenos</t>
  </si>
  <si>
    <t>Vicentina</t>
  </si>
  <si>
    <t>Acorizal</t>
  </si>
  <si>
    <t>Alta Floresta</t>
  </si>
  <si>
    <t>Alto Boa Vista</t>
  </si>
  <si>
    <t>Alto Taquari</t>
  </si>
  <si>
    <t>Araputanga</t>
  </si>
  <si>
    <t>Barra do Bugres</t>
  </si>
  <si>
    <t>Brasnorte</t>
  </si>
  <si>
    <t>Campo Novo do Parecis</t>
  </si>
  <si>
    <t>Campo Verde</t>
  </si>
  <si>
    <t>Canabrava do Norte</t>
  </si>
  <si>
    <t>Carlinda</t>
  </si>
  <si>
    <t>Castanheira</t>
  </si>
  <si>
    <t>Cocalinho</t>
  </si>
  <si>
    <t>Colniza</t>
  </si>
  <si>
    <t>Comodoro</t>
  </si>
  <si>
    <t>Confresa</t>
  </si>
  <si>
    <t>Denise</t>
  </si>
  <si>
    <t>Diamantino</t>
  </si>
  <si>
    <t>Dom Aquino</t>
  </si>
  <si>
    <t>Feliz Natal</t>
  </si>
  <si>
    <t>General Carneiro</t>
  </si>
  <si>
    <t>Guiratinga</t>
  </si>
  <si>
    <t>Ipiranga do Norte</t>
  </si>
  <si>
    <t>Itiquira</t>
  </si>
  <si>
    <t>Jaciara</t>
  </si>
  <si>
    <t>Jangada</t>
  </si>
  <si>
    <t>Jauru</t>
  </si>
  <si>
    <t>Juara</t>
  </si>
  <si>
    <t>Juruena</t>
  </si>
  <si>
    <t>Juscimeira</t>
  </si>
  <si>
    <t>Lucas do Rio Verde</t>
  </si>
  <si>
    <t>Luciara</t>
  </si>
  <si>
    <t>Nobres</t>
  </si>
  <si>
    <t>Nossa Senhora do Livramento</t>
  </si>
  <si>
    <t>Nova Bandeirantes</t>
  </si>
  <si>
    <t>Nova Guarita</t>
  </si>
  <si>
    <t>Nova Lacerda</t>
  </si>
  <si>
    <t>Nova Monte Verde</t>
  </si>
  <si>
    <t>Nova Mutum</t>
  </si>
  <si>
    <t>Nova Santa Helena</t>
  </si>
  <si>
    <t>Nova Xavantina</t>
  </si>
  <si>
    <t>Novo Horizonte do Norte</t>
  </si>
  <si>
    <t>Novo Mundo</t>
  </si>
  <si>
    <t>Paranatinga</t>
  </si>
  <si>
    <t>Pedra Preta</t>
  </si>
  <si>
    <t>Peixoto de Azevedo</t>
  </si>
  <si>
    <t>Planalto da Serra</t>
  </si>
  <si>
    <t>Ponte Branca</t>
  </si>
  <si>
    <t>Pontes e Lacerda</t>
  </si>
  <si>
    <t>Porto Alegre do Norte</t>
  </si>
  <si>
    <t>Porto Estrela</t>
  </si>
  <si>
    <t>Primavera do Leste</t>
  </si>
  <si>
    <t>Santa Carmem</t>
  </si>
  <si>
    <t>Santa Cruz do Xingu</t>
  </si>
  <si>
    <t>Santa Rita do Trivelato</t>
  </si>
  <si>
    <t>Santa Terezinha</t>
  </si>
  <si>
    <t>Santo Afonso</t>
  </si>
  <si>
    <t>Sapezal</t>
  </si>
  <si>
    <t>Serra Nova Dourada</t>
  </si>
  <si>
    <t>Sinop</t>
  </si>
  <si>
    <t>Sorriso</t>
  </si>
  <si>
    <t>Tapurah</t>
  </si>
  <si>
    <t>Terra Nova do Norte</t>
  </si>
  <si>
    <t>Tesouro</t>
  </si>
  <si>
    <t>Vera</t>
  </si>
  <si>
    <t>Vila Rica</t>
  </si>
  <si>
    <t>Abaetetuba</t>
  </si>
  <si>
    <t>Abel Figueiredo</t>
  </si>
  <si>
    <t>Alenquer</t>
  </si>
  <si>
    <t>Almeirim</t>
  </si>
  <si>
    <t>Altamira</t>
  </si>
  <si>
    <t>Ananindeua</t>
  </si>
  <si>
    <t>Anapu</t>
  </si>
  <si>
    <t>Aveiro</t>
  </si>
  <si>
    <t>Bagre</t>
  </si>
  <si>
    <t>Bannach</t>
  </si>
  <si>
    <t>Barcarena</t>
  </si>
  <si>
    <t>Belterra</t>
  </si>
  <si>
    <t>Benevides</t>
  </si>
  <si>
    <t>Bom Jesus do Tocantins</t>
  </si>
  <si>
    <t>Brasil Novo</t>
  </si>
  <si>
    <t>Breu Branco</t>
  </si>
  <si>
    <t>Breves</t>
  </si>
  <si>
    <t>Bujaru</t>
  </si>
  <si>
    <t>Cachoeira do Arari</t>
  </si>
  <si>
    <t>Capanema</t>
  </si>
  <si>
    <t>Castanhal</t>
  </si>
  <si>
    <t>Chaves</t>
  </si>
  <si>
    <t>Colares</t>
  </si>
  <si>
    <t>Cumaru do Norte</t>
  </si>
  <si>
    <t>Curralinho</t>
  </si>
  <si>
    <t>Dom Eliseu</t>
  </si>
  <si>
    <t>Faro</t>
  </si>
  <si>
    <t>Inhangapi</t>
  </si>
  <si>
    <t>Irituia</t>
  </si>
  <si>
    <t>Itaituba</t>
  </si>
  <si>
    <t>Itupiranga</t>
  </si>
  <si>
    <t>Jacareacanga</t>
  </si>
  <si>
    <t>Juruti</t>
  </si>
  <si>
    <t>Limoeiro do Ajuru</t>
  </si>
  <si>
    <t>Marapanim</t>
  </si>
  <si>
    <t>Marituba</t>
  </si>
  <si>
    <t>Mocajuba</t>
  </si>
  <si>
    <t>Moju</t>
  </si>
  <si>
    <t>Monte Alegre</t>
  </si>
  <si>
    <t>Nova Ipixuna</t>
  </si>
  <si>
    <t>Nova Timboteua</t>
  </si>
  <si>
    <t>Novo Progresso</t>
  </si>
  <si>
    <t>Novo Repartimento</t>
  </si>
  <si>
    <t>Paragominas</t>
  </si>
  <si>
    <t>Parauapebas</t>
  </si>
  <si>
    <t>Placas</t>
  </si>
  <si>
    <t>Ponta de Pedras</t>
  </si>
  <si>
    <t>Portel</t>
  </si>
  <si>
    <t>Porto de Moz</t>
  </si>
  <si>
    <t>Prainha</t>
  </si>
  <si>
    <t>Primavera</t>
  </si>
  <si>
    <t>Quatipuru</t>
  </si>
  <si>
    <t>Rio Maria</t>
  </si>
  <si>
    <t>Salvaterra</t>
  </si>
  <si>
    <t>Santa Cruz do Arari</t>
  </si>
  <si>
    <t>Santa Maria das Barreiras</t>
  </si>
  <si>
    <t>Sapucaia</t>
  </si>
  <si>
    <t>Soure</t>
  </si>
  <si>
    <t>Terra Alta</t>
  </si>
  <si>
    <t>Terra Santa</t>
  </si>
  <si>
    <t>Tracuateua</t>
  </si>
  <si>
    <t>Vigia</t>
  </si>
  <si>
    <t>Viseu</t>
  </si>
  <si>
    <t>Xinguara</t>
  </si>
  <si>
    <t>Aguiar</t>
  </si>
  <si>
    <t>Alagoa Grande</t>
  </si>
  <si>
    <t>Alagoa Nova</t>
  </si>
  <si>
    <t>Alagoinha</t>
  </si>
  <si>
    <t>Alcantil</t>
  </si>
  <si>
    <t>Alhandra</t>
  </si>
  <si>
    <t>Amparo</t>
  </si>
  <si>
    <t>Aparecida</t>
  </si>
  <si>
    <t>Arara</t>
  </si>
  <si>
    <t>Araruna</t>
  </si>
  <si>
    <t>Areia</t>
  </si>
  <si>
    <t>Areial</t>
  </si>
  <si>
    <t>Aroeiras</t>
  </si>
  <si>
    <t>Bananeiras</t>
  </si>
  <si>
    <t>Barra de Santa Rosa</t>
  </si>
  <si>
    <t>Barra de Santana</t>
  </si>
  <si>
    <t>Bayeux</t>
  </si>
  <si>
    <t>Bernardino Batista</t>
  </si>
  <si>
    <t>Boa Ventura</t>
  </si>
  <si>
    <t>Boa Vista</t>
  </si>
  <si>
    <t>Borborema</t>
  </si>
  <si>
    <t>Brejo do Cruz</t>
  </si>
  <si>
    <t>Brejo dos Santos</t>
  </si>
  <si>
    <t>Cabaceiras</t>
  </si>
  <si>
    <t>Cabedelo</t>
  </si>
  <si>
    <t>Cacimba de Areia</t>
  </si>
  <si>
    <t>Cacimba de Dentro</t>
  </si>
  <si>
    <t>Cacimbas</t>
  </si>
  <si>
    <t>Cajazeiras</t>
  </si>
  <si>
    <t>Cajazeirinhas</t>
  </si>
  <si>
    <t>Campina Grande</t>
  </si>
  <si>
    <t>Capim</t>
  </si>
  <si>
    <t>Carrapateira</t>
  </si>
  <si>
    <t>Casserengue</t>
  </si>
  <si>
    <t>Catingueira</t>
  </si>
  <si>
    <t>Condado</t>
  </si>
  <si>
    <t>Congo</t>
  </si>
  <si>
    <t>Coremas</t>
  </si>
  <si>
    <t>Coxixola</t>
  </si>
  <si>
    <t>Cubati</t>
  </si>
  <si>
    <t>Cuitegi</t>
  </si>
  <si>
    <t>Curral de Cima</t>
  </si>
  <si>
    <t>Curral Velho</t>
  </si>
  <si>
    <t>Desterro</t>
  </si>
  <si>
    <t>Diamante</t>
  </si>
  <si>
    <t>Duas Estradas</t>
  </si>
  <si>
    <t>Emas</t>
  </si>
  <si>
    <t>Fagundes</t>
  </si>
  <si>
    <t>Frei Martinho</t>
  </si>
  <si>
    <t>Gado Bravo</t>
  </si>
  <si>
    <t>Guarabira</t>
  </si>
  <si>
    <t>Ibiara</t>
  </si>
  <si>
    <t>Igaracy</t>
  </si>
  <si>
    <t>Imaculada</t>
  </si>
  <si>
    <t>Itabaiana</t>
  </si>
  <si>
    <t>Itaporanga</t>
  </si>
  <si>
    <t>Itapororoca</t>
  </si>
  <si>
    <t>Itatuba</t>
  </si>
  <si>
    <t>Joca Claudino</t>
  </si>
  <si>
    <t>Juazeirinho</t>
  </si>
  <si>
    <t>Juripiranga</t>
  </si>
  <si>
    <t>Juru</t>
  </si>
  <si>
    <t>Lagoa</t>
  </si>
  <si>
    <t>Lagoa de Dentro</t>
  </si>
  <si>
    <t>Lagoa Seca</t>
  </si>
  <si>
    <t>Lastro</t>
  </si>
  <si>
    <t>Livramento</t>
  </si>
  <si>
    <t>Logradouro</t>
  </si>
  <si>
    <t>Lucena</t>
  </si>
  <si>
    <t>Malta</t>
  </si>
  <si>
    <t>Mamanguape</t>
  </si>
  <si>
    <t>Mari</t>
  </si>
  <si>
    <t>Massaranduba</t>
  </si>
  <si>
    <t>Mataraca</t>
  </si>
  <si>
    <t>Matinhas</t>
  </si>
  <si>
    <t>Mato Grosso</t>
  </si>
  <si>
    <t>Mogeiro</t>
  </si>
  <si>
    <t>Montadas</t>
  </si>
  <si>
    <t>Monte Horebe</t>
  </si>
  <si>
    <t>Monteiro</t>
  </si>
  <si>
    <t>Natuba</t>
  </si>
  <si>
    <t>Nazarezinho</t>
  </si>
  <si>
    <t>Nova Floresta</t>
  </si>
  <si>
    <t>Nova Palmeira</t>
  </si>
  <si>
    <t>Olivedos</t>
  </si>
  <si>
    <t>Ouro Velho</t>
  </si>
  <si>
    <t>Parari</t>
  </si>
  <si>
    <t>Passagem</t>
  </si>
  <si>
    <t>Patos</t>
  </si>
  <si>
    <t>Paulista</t>
  </si>
  <si>
    <t>Pedra Lavrada</t>
  </si>
  <si>
    <t>Pedras de Fogo</t>
  </si>
  <si>
    <t>Pirpirituba</t>
  </si>
  <si>
    <t>Pitimbu</t>
  </si>
  <si>
    <t>Pocinhos</t>
  </si>
  <si>
    <t>Pombal</t>
  </si>
  <si>
    <t>Princesa Isabel</t>
  </si>
  <si>
    <t>Riacho dos Cavalos</t>
  </si>
  <si>
    <t>Rio Tinto</t>
  </si>
  <si>
    <t>Salgadinho</t>
  </si>
  <si>
    <t>Santa Cruz</t>
  </si>
  <si>
    <t>Santana de Mangueira</t>
  </si>
  <si>
    <t>Santana dos Garrotes</t>
  </si>
  <si>
    <t>Serra Branca</t>
  </si>
  <si>
    <t>Serra da Raiz</t>
  </si>
  <si>
    <t>Serra Grande</t>
  </si>
  <si>
    <t>Serra Redonda</t>
  </si>
  <si>
    <t>Serraria</t>
  </si>
  <si>
    <t>Sobrado</t>
  </si>
  <si>
    <t>Soledade</t>
  </si>
  <si>
    <t>Sossego</t>
  </si>
  <si>
    <t>Sousa</t>
  </si>
  <si>
    <t>Tacima</t>
  </si>
  <si>
    <t>Tavares</t>
  </si>
  <si>
    <t>Teixeira</t>
  </si>
  <si>
    <t>Triunfo</t>
  </si>
  <si>
    <t>Umbuzeiro</t>
  </si>
  <si>
    <t>Vista Serrana</t>
  </si>
  <si>
    <t>Abreu e Lima</t>
  </si>
  <si>
    <t>Afogados da Ingazeira</t>
  </si>
  <si>
    <t>Agrestina</t>
  </si>
  <si>
    <t>Altinho</t>
  </si>
  <si>
    <t>Amaraji</t>
  </si>
  <si>
    <t>Angelim</t>
  </si>
  <si>
    <t>Araripina</t>
  </si>
  <si>
    <t>Arcoverde</t>
  </si>
  <si>
    <t>Barra de Guabiraba</t>
  </si>
  <si>
    <t>Barreiros</t>
  </si>
  <si>
    <t>Belo Jardim</t>
  </si>
  <si>
    <t>Bezerros</t>
  </si>
  <si>
    <t>Bom Conselho</t>
  </si>
  <si>
    <t>Brejinho</t>
  </si>
  <si>
    <t>Brejo da Madre de Deus</t>
  </si>
  <si>
    <t>Buenos Aires</t>
  </si>
  <si>
    <t>Cabo de Santo Agostinho</t>
  </si>
  <si>
    <t>Cachoeirinha</t>
  </si>
  <si>
    <t>Calumbi</t>
  </si>
  <si>
    <t>Camaragibe</t>
  </si>
  <si>
    <t>Camutanga</t>
  </si>
  <si>
    <t>Canhotinho</t>
  </si>
  <si>
    <t>Capoeiras</t>
  </si>
  <si>
    <t>Carnaubeira da Penha</t>
  </si>
  <si>
    <t>Carpina</t>
  </si>
  <si>
    <t>Caruaru</t>
  </si>
  <si>
    <t>Casinhas</t>
  </si>
  <si>
    <t>Catende</t>
  </si>
  <si>
    <t>Correntes</t>
  </si>
  <si>
    <t>Cumaru</t>
  </si>
  <si>
    <t>Cupira</t>
  </si>
  <si>
    <t>Dormentes</t>
  </si>
  <si>
    <t>Escada</t>
  </si>
  <si>
    <t>Exu</t>
  </si>
  <si>
    <t>Feira Nova</t>
  </si>
  <si>
    <t>Fernando de Noronha</t>
  </si>
  <si>
    <t>Ferreiros</t>
  </si>
  <si>
    <t>Flores</t>
  </si>
  <si>
    <t>Floresta</t>
  </si>
  <si>
    <t>Frei Miguelinho</t>
  </si>
  <si>
    <t>Gameleira</t>
  </si>
  <si>
    <t>Garanhuns</t>
  </si>
  <si>
    <t>Goiana</t>
  </si>
  <si>
    <t>Granito</t>
  </si>
  <si>
    <t>Iati</t>
  </si>
  <si>
    <t>Ibimirim</t>
  </si>
  <si>
    <t>Ibirajuba</t>
  </si>
  <si>
    <t>Igarassu</t>
  </si>
  <si>
    <t>Iguaraci</t>
  </si>
  <si>
    <t>Ingazeira</t>
  </si>
  <si>
    <t>Ipojuca</t>
  </si>
  <si>
    <t>Ipubi</t>
  </si>
  <si>
    <t>Itacuruba</t>
  </si>
  <si>
    <t>Itapetim</t>
  </si>
  <si>
    <t>Itapissuma</t>
  </si>
  <si>
    <t>Itaquitinga</t>
  </si>
  <si>
    <t>Jaqueira</t>
  </si>
  <si>
    <t>Joaquim Nabuco</t>
  </si>
  <si>
    <t>Jucati</t>
  </si>
  <si>
    <t>Jupi</t>
  </si>
  <si>
    <t>Jurema</t>
  </si>
  <si>
    <t>Lagoa do Carro</t>
  </si>
  <si>
    <t>Lagoa do Itaenga</t>
  </si>
  <si>
    <t>Lagoa do Ouro</t>
  </si>
  <si>
    <t>Lagoa dos Gatos</t>
  </si>
  <si>
    <t>Lajedo</t>
  </si>
  <si>
    <t>Limoeiro</t>
  </si>
  <si>
    <t>Macaparana</t>
  </si>
  <si>
    <t>Machados</t>
  </si>
  <si>
    <t>Manari</t>
  </si>
  <si>
    <t>Maraial</t>
  </si>
  <si>
    <t>Mirandiba</t>
  </si>
  <si>
    <t>Moreno</t>
  </si>
  <si>
    <t>Olinda</t>
  </si>
  <si>
    <t>Ouricuri</t>
  </si>
  <si>
    <t>Palmares</t>
  </si>
  <si>
    <t>Palmeirina</t>
  </si>
  <si>
    <t>Panelas</t>
  </si>
  <si>
    <t>Paranatama</t>
  </si>
  <si>
    <t>Parnamirim</t>
  </si>
  <si>
    <t>Passira</t>
  </si>
  <si>
    <t>Paudalho</t>
  </si>
  <si>
    <t>Pedra</t>
  </si>
  <si>
    <t>Pesqueira</t>
  </si>
  <si>
    <t>Petrolina</t>
  </si>
  <si>
    <t>Pombos</t>
  </si>
  <si>
    <t>Recife</t>
  </si>
  <si>
    <t>Riacho das Almas</t>
  </si>
  <si>
    <t>Rio Formoso</t>
  </si>
  <si>
    <t>Salgueiro</t>
  </si>
  <si>
    <t>Santa Cruz da Baixa Verde</t>
  </si>
  <si>
    <t>Santa Cruz do Capibaribe</t>
  </si>
  <si>
    <t>Santa Filomena</t>
  </si>
  <si>
    <t>Santa Maria da Boa Vista</t>
  </si>
  <si>
    <t>Serra Talhada</t>
  </si>
  <si>
    <t>Serrita</t>
  </si>
  <si>
    <t>Surubim</t>
  </si>
  <si>
    <t>Tabira</t>
  </si>
  <si>
    <t>Tacaratu</t>
  </si>
  <si>
    <t>Taquaritinga do Norte</t>
  </si>
  <si>
    <t>Terezinha</t>
  </si>
  <si>
    <t>Toritama</t>
  </si>
  <si>
    <t>Tupanatinga</t>
  </si>
  <si>
    <t>Tuparetama</t>
  </si>
  <si>
    <t>Venturosa</t>
  </si>
  <si>
    <t>Verdejante</t>
  </si>
  <si>
    <t>Vertentes</t>
  </si>
  <si>
    <t>Altos</t>
  </si>
  <si>
    <t>Amarante</t>
  </si>
  <si>
    <t>Aroazes</t>
  </si>
  <si>
    <t>Aroeiras do Itaim</t>
  </si>
  <si>
    <t>Arraial</t>
  </si>
  <si>
    <t>Avelino Lopes</t>
  </si>
  <si>
    <t>Baixa Grande do Ribeiro</t>
  </si>
  <si>
    <t>Barras</t>
  </si>
  <si>
    <t>Barro Duro</t>
  </si>
  <si>
    <t>Beneditinos</t>
  </si>
  <si>
    <t>Boa Hora</t>
  </si>
  <si>
    <t>Bocaina</t>
  </si>
  <si>
    <t>Brasileira</t>
  </si>
  <si>
    <t>Buriti dos Lopes</t>
  </si>
  <si>
    <t>Buriti dos Montes</t>
  </si>
  <si>
    <t>Cajueiro da Praia</t>
  </si>
  <si>
    <t>Campo Alegre do Fidalgo</t>
  </si>
  <si>
    <t>Campo Maior</t>
  </si>
  <si>
    <t>Canavieira</t>
  </si>
  <si>
    <t>Canto do Buriti</t>
  </si>
  <si>
    <t>Cocal</t>
  </si>
  <si>
    <t>Cocal de Telha</t>
  </si>
  <si>
    <t>Cocal dos Alves</t>
  </si>
  <si>
    <t>Coivaras</t>
  </si>
  <si>
    <t>Corrente</t>
  </si>
  <si>
    <t>Cristino Castro</t>
  </si>
  <si>
    <t>Currais</t>
  </si>
  <si>
    <t>Curralinhos</t>
  </si>
  <si>
    <t>Dirceu Arcoverde</t>
  </si>
  <si>
    <t>Dom Expedito Lopes</t>
  </si>
  <si>
    <t>Eliseu Martins</t>
  </si>
  <si>
    <t>Esperantina</t>
  </si>
  <si>
    <t>Floriano</t>
  </si>
  <si>
    <t>Francisco Ayres</t>
  </si>
  <si>
    <t>Francisco Macedo</t>
  </si>
  <si>
    <t>Francisco Santos</t>
  </si>
  <si>
    <t>Fronteiras</t>
  </si>
  <si>
    <t>Geminiano</t>
  </si>
  <si>
    <t>Guadalupe</t>
  </si>
  <si>
    <t>Guaribas</t>
  </si>
  <si>
    <t>Ilha Grande</t>
  </si>
  <si>
    <t>Inhuma</t>
  </si>
  <si>
    <t>Itaueira</t>
  </si>
  <si>
    <t>Jardim do Mulato</t>
  </si>
  <si>
    <t>Jerumenha</t>
  </si>
  <si>
    <t>Joaquim Pires</t>
  </si>
  <si>
    <t>Joca Marques</t>
  </si>
  <si>
    <t>Lagoa Alegre</t>
  </si>
  <si>
    <t>Landri Sales</t>
  </si>
  <si>
    <t>Madeiro</t>
  </si>
  <si>
    <t>Marcos Parente</t>
  </si>
  <si>
    <t>Miguel Alves</t>
  </si>
  <si>
    <t>Monsenhor Gil</t>
  </si>
  <si>
    <t>Murici dos Portelas</t>
  </si>
  <si>
    <t>Nova Santa Rita</t>
  </si>
  <si>
    <t>Oeiras</t>
  </si>
  <si>
    <t>Padre Marcos</t>
  </si>
  <si>
    <t>Paes Landim</t>
  </si>
  <si>
    <t>Palmeirais</t>
  </si>
  <si>
    <t>Paulistana</t>
  </si>
  <si>
    <t>Pavussu</t>
  </si>
  <si>
    <t>Pedro II</t>
  </si>
  <si>
    <t>Pedro Laurentino</t>
  </si>
  <si>
    <t>Picos</t>
  </si>
  <si>
    <t>Pimenteiras</t>
  </si>
  <si>
    <t>Pio IX</t>
  </si>
  <si>
    <t>Piracuruca</t>
  </si>
  <si>
    <t>Piripiri</t>
  </si>
  <si>
    <t>Porto</t>
  </si>
  <si>
    <t>Queimada Nova</t>
  </si>
  <si>
    <t>Riacho Frio</t>
  </si>
  <si>
    <t>Santa Cruz dos Milagres</t>
  </si>
  <si>
    <t>Santa Luz</t>
  </si>
  <si>
    <t>Sigefredo Pacheco</t>
  </si>
  <si>
    <t>Sussuapara</t>
  </si>
  <si>
    <t>Teresina</t>
  </si>
  <si>
    <t>Vera Mendes</t>
  </si>
  <si>
    <t>Wall Ferraz</t>
  </si>
  <si>
    <t>Agudos do Sul</t>
  </si>
  <si>
    <t>Alto Piquiri</t>
  </si>
  <si>
    <t>Alvorada do Sul</t>
  </si>
  <si>
    <t>Anahy</t>
  </si>
  <si>
    <t>Antonina</t>
  </si>
  <si>
    <t>Apucarana</t>
  </si>
  <si>
    <t>Arapongas</t>
  </si>
  <si>
    <t>Arapoti</t>
  </si>
  <si>
    <t>Assis Chateaubriand</t>
  </si>
  <si>
    <t>Astorga</t>
  </si>
  <si>
    <t>Balsa Nova</t>
  </si>
  <si>
    <t>Barbosa Ferraz</t>
  </si>
  <si>
    <t>Bela Vista da Caroba</t>
  </si>
  <si>
    <t>Bituruna</t>
  </si>
  <si>
    <t>Boa Vista da Aparecida</t>
  </si>
  <si>
    <t>Bom Jesus do Sul</t>
  </si>
  <si>
    <t>Bom Sucesso do Sul</t>
  </si>
  <si>
    <t>Braganey</t>
  </si>
  <si>
    <t>Cafeara</t>
  </si>
  <si>
    <t>Cafezal do Sul</t>
  </si>
  <si>
    <t>Cambira</t>
  </si>
  <si>
    <t>Campina da Lagoa</t>
  </si>
  <si>
    <t>Campina Grande do Sul</t>
  </si>
  <si>
    <t>Campo Bonito</t>
  </si>
  <si>
    <t>Campo do Tenente</t>
  </si>
  <si>
    <t>Campo Largo</t>
  </si>
  <si>
    <t>Campo Magro</t>
  </si>
  <si>
    <t>Castro</t>
  </si>
  <si>
    <t>Catanduvas</t>
  </si>
  <si>
    <t>Cerro Azul</t>
  </si>
  <si>
    <t>Chopinzinho</t>
  </si>
  <si>
    <t>Cianorte</t>
  </si>
  <si>
    <t>Colombo</t>
  </si>
  <si>
    <t>Colorado</t>
  </si>
  <si>
    <t>Congonhinhas</t>
  </si>
  <si>
    <t>Conselheiro Mairinck</t>
  </si>
  <si>
    <t>Contenda</t>
  </si>
  <si>
    <t>Coronel Domingos Soares</t>
  </si>
  <si>
    <t>Coronel Vivida</t>
  </si>
  <si>
    <t>Cruz Machado</t>
  </si>
  <si>
    <t>Cruzeiro do Oeste</t>
  </si>
  <si>
    <t>Cruzmaltina</t>
  </si>
  <si>
    <t>Curitiba</t>
  </si>
  <si>
    <t>Diamante do Norte</t>
  </si>
  <si>
    <t>Diamante do Sul</t>
  </si>
  <si>
    <t>Dois Vizinhos</t>
  </si>
  <si>
    <t>Doutor Camargo</t>
  </si>
  <si>
    <t>Doutor Ulysses</t>
  </si>
  <si>
    <t>Entre Rios do Oeste</t>
  </si>
  <si>
    <t>Farol</t>
  </si>
  <si>
    <t>Faxinal</t>
  </si>
  <si>
    <t>Fazenda Rio Grande</t>
  </si>
  <si>
    <t>Fernandes Pinheiro</t>
  </si>
  <si>
    <t>Figueira</t>
  </si>
  <si>
    <t>Flor da Serra do Sul</t>
  </si>
  <si>
    <t>Formosa do Oeste</t>
  </si>
  <si>
    <t>Francisco Alves</t>
  </si>
  <si>
    <t>Godoy Moreira</t>
  </si>
  <si>
    <t>Goioxim</t>
  </si>
  <si>
    <t>Grandes Rios</t>
  </si>
  <si>
    <t>Guamiranga</t>
  </si>
  <si>
    <t>Guapirama</t>
  </si>
  <si>
    <t>Guaporema</t>
  </si>
  <si>
    <t>Guaraci</t>
  </si>
  <si>
    <t>Guarapuava</t>
  </si>
  <si>
    <t>Guaratuba</t>
  </si>
  <si>
    <t>Ibaiti</t>
  </si>
  <si>
    <t>Ibema</t>
  </si>
  <si>
    <t>Imbituva</t>
  </si>
  <si>
    <t>Ipiranga</t>
  </si>
  <si>
    <t>Iracema do Oeste</t>
  </si>
  <si>
    <t>Irati</t>
  </si>
  <si>
    <t>Iretama</t>
  </si>
  <si>
    <t>Ivatuba</t>
  </si>
  <si>
    <t>Jaboti</t>
  </si>
  <si>
    <t>Jacarezinho</t>
  </si>
  <si>
    <t>Jandaia do Sul</t>
  </si>
  <si>
    <t>Japira</t>
  </si>
  <si>
    <t>Jardim Alegre</t>
  </si>
  <si>
    <t>Jardim Olinda</t>
  </si>
  <si>
    <t>Jataizinho</t>
  </si>
  <si>
    <t>Juranda</t>
  </si>
  <si>
    <t>Lapa</t>
  </si>
  <si>
    <t>Laranjeiras do Sul</t>
  </si>
  <si>
    <t>Lindoeste</t>
  </si>
  <si>
    <t>Loanda</t>
  </si>
  <si>
    <t>Lobato</t>
  </si>
  <si>
    <t>Londrina</t>
  </si>
  <si>
    <t>Luiziana</t>
  </si>
  <si>
    <t>Lunardelli</t>
  </si>
  <si>
    <t>Mallet</t>
  </si>
  <si>
    <t>Mandirituba</t>
  </si>
  <si>
    <t>Mangueirinha</t>
  </si>
  <si>
    <t>Manoel Ribas</t>
  </si>
  <si>
    <t>Maria Helena</t>
  </si>
  <si>
    <t>Marialva</t>
  </si>
  <si>
    <t>Marilena</t>
  </si>
  <si>
    <t>Mariluz</t>
  </si>
  <si>
    <t>Marmeleiro</t>
  </si>
  <si>
    <t>Marquinho</t>
  </si>
  <si>
    <t>Marumbi</t>
  </si>
  <si>
    <t>Matinhos</t>
  </si>
  <si>
    <t>Mato Rico</t>
  </si>
  <si>
    <t>Medianeira</t>
  </si>
  <si>
    <t>Mercedes</t>
  </si>
  <si>
    <t>Miraselva</t>
  </si>
  <si>
    <t>Missal</t>
  </si>
  <si>
    <t>Moreira Sales</t>
  </si>
  <si>
    <t>Morretes</t>
  </si>
  <si>
    <t>Munhoz de Melo</t>
  </si>
  <si>
    <t>Nova Cantu</t>
  </si>
  <si>
    <t>Nova Laranjeiras</t>
  </si>
  <si>
    <t>Nova Londrina</t>
  </si>
  <si>
    <t>Nova Santa Rosa</t>
  </si>
  <si>
    <t>Nova Tebas</t>
  </si>
  <si>
    <t>Novo Itacolomi</t>
  </si>
  <si>
    <t>Ortigueira</t>
  </si>
  <si>
    <t>Ourizona</t>
  </si>
  <si>
    <t>Ouro Verde do Oeste</t>
  </si>
  <si>
    <t>Palmas</t>
  </si>
  <si>
    <t>Palmeira</t>
  </si>
  <si>
    <t>Palmital</t>
  </si>
  <si>
    <t>Palotina</t>
  </si>
  <si>
    <t>Paranacity</t>
  </si>
  <si>
    <t>Paranapoema</t>
  </si>
  <si>
    <t>Pato Bragado</t>
  </si>
  <si>
    <t>Pato Branco</t>
  </si>
  <si>
    <t>Paula Freitas</t>
  </si>
  <si>
    <t>Paulo Frontin</t>
  </si>
  <si>
    <t>Peabiru</t>
  </si>
  <si>
    <t>Perobal</t>
  </si>
  <si>
    <t>Pinhais</t>
  </si>
  <si>
    <t>Piraquara</t>
  </si>
  <si>
    <t>Pitanga</t>
  </si>
  <si>
    <t>Pitangueiras</t>
  </si>
  <si>
    <t>Ponta Grossa</t>
  </si>
  <si>
    <t>Porecatu</t>
  </si>
  <si>
    <t>Porto Amazonas</t>
  </si>
  <si>
    <t>Porto Barreiro</t>
  </si>
  <si>
    <t>Porto Rico</t>
  </si>
  <si>
    <t>Prado Ferreira</t>
  </si>
  <si>
    <t>Pranchita</t>
  </si>
  <si>
    <t>Presidente Castelo Branco</t>
  </si>
  <si>
    <t>Primeiro de Maio</t>
  </si>
  <si>
    <t>Quatro Barras</t>
  </si>
  <si>
    <t>Quatro Pontes</t>
  </si>
  <si>
    <t>Quinta do Sol</t>
  </si>
  <si>
    <t>Quitandinha</t>
  </si>
  <si>
    <t>Rancho Alegre</t>
  </si>
  <si>
    <t>Realeza</t>
  </si>
  <si>
    <t>Reserva</t>
  </si>
  <si>
    <t>Rio Azul</t>
  </si>
  <si>
    <t>Rio Bom</t>
  </si>
  <si>
    <t>Rio Branco do Sul</t>
  </si>
  <si>
    <t>Roncador</t>
  </si>
  <si>
    <t>Rondon</t>
  </si>
  <si>
    <t>Salgado Filho</t>
  </si>
  <si>
    <t>Salto do Lontra</t>
  </si>
  <si>
    <t>Santa Cruz de Monte Castelo</t>
  </si>
  <si>
    <t>Santa Izabel do Oeste</t>
  </si>
  <si>
    <t>Santa Maria do Oeste</t>
  </si>
  <si>
    <t>Santa Mariana</t>
  </si>
  <si>
    <t>Santa Tereza do Oeste</t>
  </si>
  <si>
    <t>Santa Terezinha de Itaipu</t>
  </si>
  <si>
    <t>Sapopema</t>
  </si>
  <si>
    <t>Sarandi</t>
  </si>
  <si>
    <t>Sertaneja</t>
  </si>
  <si>
    <t>Siqueira Campos</t>
  </si>
  <si>
    <t>Sulina</t>
  </si>
  <si>
    <t>Tamarana</t>
  </si>
  <si>
    <t>Tamboara</t>
  </si>
  <si>
    <t>Tapejara</t>
  </si>
  <si>
    <t>Teixeira Soares</t>
  </si>
  <si>
    <t>Terra Boa</t>
  </si>
  <si>
    <t>Terra Rica</t>
  </si>
  <si>
    <t>Terra Roxa</t>
  </si>
  <si>
    <t>Tibagi</t>
  </si>
  <si>
    <t>Tijucas do Sul</t>
  </si>
  <si>
    <t>Tomazina</t>
  </si>
  <si>
    <t>Tuneiras do Oeste</t>
  </si>
  <si>
    <t>Turvo</t>
  </si>
  <si>
    <t>Umuarama</t>
  </si>
  <si>
    <t>Uniflor</t>
  </si>
  <si>
    <t>Ventania</t>
  </si>
  <si>
    <t>Vera Cruz do Oeste</t>
  </si>
  <si>
    <t>Virmond</t>
  </si>
  <si>
    <t>Vitorino</t>
  </si>
  <si>
    <t>Angra dos Reis</t>
  </si>
  <si>
    <t>Araruama</t>
  </si>
  <si>
    <t>Areal</t>
  </si>
  <si>
    <t>Arraial do Cabo</t>
  </si>
  <si>
    <t>Barra Mansa</t>
  </si>
  <si>
    <t>Belford Roxo</t>
  </si>
  <si>
    <t>Bom Jesus do Itabapoana</t>
  </si>
  <si>
    <t>Cabo Frio</t>
  </si>
  <si>
    <t>Cachoeiras de Macacu</t>
  </si>
  <si>
    <t>Cambuci</t>
  </si>
  <si>
    <t>Campos dos Goytacazes</t>
  </si>
  <si>
    <t>Carapebus</t>
  </si>
  <si>
    <t>Cardoso Moreira</t>
  </si>
  <si>
    <t>Carmo</t>
  </si>
  <si>
    <t>Casimiro de Abreu</t>
  </si>
  <si>
    <t>Comendador Levy Gasparian</t>
  </si>
  <si>
    <t>Cordeiro</t>
  </si>
  <si>
    <t>Duas Barras</t>
  </si>
  <si>
    <t>Duque de Caxias</t>
  </si>
  <si>
    <t>Engenheiro Paulo de Frontin</t>
  </si>
  <si>
    <t>Guapimirim</t>
  </si>
  <si>
    <t>Iguaba Grande</t>
  </si>
  <si>
    <t>Italva</t>
  </si>
  <si>
    <t>Itaocara</t>
  </si>
  <si>
    <t>Itaperuna</t>
  </si>
  <si>
    <t>Itatiaia</t>
  </si>
  <si>
    <t>Japeri</t>
  </si>
  <si>
    <t>Macuco</t>
  </si>
  <si>
    <t>Mangaratiba</t>
  </si>
  <si>
    <t>Mendes</t>
  </si>
  <si>
    <t>Miguel Pereira</t>
  </si>
  <si>
    <t>Miracema</t>
  </si>
  <si>
    <t>Natividade</t>
  </si>
  <si>
    <t>Nova Friburgo</t>
  </si>
  <si>
    <t>Paracambi</t>
  </si>
  <si>
    <t>Paraty</t>
  </si>
  <si>
    <t>Paty do Alferes</t>
  </si>
  <si>
    <t>Pinheiral</t>
  </si>
  <si>
    <t>Porto Real</t>
  </si>
  <si>
    <t>Quatis</t>
  </si>
  <si>
    <t>Queimados</t>
  </si>
  <si>
    <t>Resende</t>
  </si>
  <si>
    <t>Rio Bonito</t>
  </si>
  <si>
    <t>Rio Claro</t>
  </si>
  <si>
    <t>Rio das Flores</t>
  </si>
  <si>
    <t>Rio das Ostras</t>
  </si>
  <si>
    <t>Rio de Janeiro</t>
  </si>
  <si>
    <t>Santa Maria Madalena</t>
  </si>
  <si>
    <t>Saquarema</t>
  </si>
  <si>
    <t>Silva Jardim</t>
  </si>
  <si>
    <t>Sumidouro</t>
  </si>
  <si>
    <t>Trajano de Moraes</t>
  </si>
  <si>
    <t>Vassouras</t>
  </si>
  <si>
    <t>Volta Redonda</t>
  </si>
  <si>
    <t>Acari</t>
  </si>
  <si>
    <t>Afonso Bezerra</t>
  </si>
  <si>
    <t>Alexandria</t>
  </si>
  <si>
    <t>Almino Afonso</t>
  </si>
  <si>
    <t>Alto do Rodrigues</t>
  </si>
  <si>
    <t>Angicos</t>
  </si>
  <si>
    <t>Apodi</t>
  </si>
  <si>
    <t>Areia Branca</t>
  </si>
  <si>
    <t>Arez</t>
  </si>
  <si>
    <t>Barcelona</t>
  </si>
  <si>
    <t>Bento Fernandes</t>
  </si>
  <si>
    <t>Campo Redondo</t>
  </si>
  <si>
    <t>Canguaretama</t>
  </si>
  <si>
    <t>Carnaubais</t>
  </si>
  <si>
    <t>Coronel Ezequiel</t>
  </si>
  <si>
    <t>Cruzeta</t>
  </si>
  <si>
    <t>Currais Novos</t>
  </si>
  <si>
    <t>Doutor Severiano</t>
  </si>
  <si>
    <t>Encanto</t>
  </si>
  <si>
    <t>Equador</t>
  </si>
  <si>
    <t>Extremoz</t>
  </si>
  <si>
    <t>Felipe Guerra</t>
  </si>
  <si>
    <t>Fernando Pedroza</t>
  </si>
  <si>
    <t>Francisco Dantas</t>
  </si>
  <si>
    <t>Frutuoso Gomes</t>
  </si>
  <si>
    <t>Galinhos</t>
  </si>
  <si>
    <t>Goianinha</t>
  </si>
  <si>
    <t>Grossos</t>
  </si>
  <si>
    <t>Ielmo Marinho</t>
  </si>
  <si>
    <t>Ipueira</t>
  </si>
  <si>
    <t>Japi</t>
  </si>
  <si>
    <t>Jardim de Angicos</t>
  </si>
  <si>
    <t>Jardim de Piranhas</t>
  </si>
  <si>
    <t>Jucurutu</t>
  </si>
  <si>
    <t>Lagoa de Pedras</t>
  </si>
  <si>
    <t>Lagoa de Velhos</t>
  </si>
  <si>
    <t>Lagoa Nova</t>
  </si>
  <si>
    <t>Lagoa Salgada</t>
  </si>
  <si>
    <t>Lajes</t>
  </si>
  <si>
    <t>Lajes Pintadas</t>
  </si>
  <si>
    <t>Macau</t>
  </si>
  <si>
    <t>Major Sales</t>
  </si>
  <si>
    <t>Marcelino Vieira</t>
  </si>
  <si>
    <t>Martins</t>
  </si>
  <si>
    <t>Maxaranguape</t>
  </si>
  <si>
    <t>Messias Targino</t>
  </si>
  <si>
    <t>Montanhas</t>
  </si>
  <si>
    <t>Monte das Gameleiras</t>
  </si>
  <si>
    <t>Natal</t>
  </si>
  <si>
    <t>Nova Cruz</t>
  </si>
  <si>
    <t>Parazinho</t>
  </si>
  <si>
    <t>Parelhas</t>
  </si>
  <si>
    <t>Passa e Fica</t>
  </si>
  <si>
    <t>Patu</t>
  </si>
  <si>
    <t>Pau dos Ferros</t>
  </si>
  <si>
    <t>Pedra Grande</t>
  </si>
  <si>
    <t>Pedro Avelino</t>
  </si>
  <si>
    <t>Pedro Velho</t>
  </si>
  <si>
    <t>Portalegre</t>
  </si>
  <si>
    <t>Porto do Mangue</t>
  </si>
  <si>
    <t>Pureza</t>
  </si>
  <si>
    <t>Rafael Fernandes</t>
  </si>
  <si>
    <t>Rafael Godeiro</t>
  </si>
  <si>
    <t>Riacho da Cruz</t>
  </si>
  <si>
    <t>Riachuelo</t>
  </si>
  <si>
    <t>Rio do Fogo</t>
  </si>
  <si>
    <t>Rodolfo Fernandes</t>
  </si>
  <si>
    <t>Santa Maria</t>
  </si>
  <si>
    <t>Santana do Matos</t>
  </si>
  <si>
    <t>Senador Georgino Avelino</t>
  </si>
  <si>
    <t>Serra Caiada</t>
  </si>
  <si>
    <t>Serra do Mel</t>
  </si>
  <si>
    <t>Serra Negra do Norte</t>
  </si>
  <si>
    <t>Serrinha dos Pintos</t>
  </si>
  <si>
    <t>Severiano Melo</t>
  </si>
  <si>
    <t>Taboleiro Grande</t>
  </si>
  <si>
    <t>Taipu</t>
  </si>
  <si>
    <t>Tenente Ananias</t>
  </si>
  <si>
    <t>Tenente Laurentino Cruz</t>
  </si>
  <si>
    <t>Tibau</t>
  </si>
  <si>
    <t>Tibau do Sul</t>
  </si>
  <si>
    <t>Touros</t>
  </si>
  <si>
    <t>Triunfo Potiguar</t>
  </si>
  <si>
    <t>Umarizal</t>
  </si>
  <si>
    <t>Upanema</t>
  </si>
  <si>
    <t>Vila Flor</t>
  </si>
  <si>
    <t>Alto Alegre dos Parecis</t>
  </si>
  <si>
    <t>Ariquemes</t>
  </si>
  <si>
    <t>Cabixi</t>
  </si>
  <si>
    <t>Cacoal</t>
  </si>
  <si>
    <t>Candeias do Jamari</t>
  </si>
  <si>
    <t>Castanheiras</t>
  </si>
  <si>
    <t>Cerejeiras</t>
  </si>
  <si>
    <t>Chupinguaia</t>
  </si>
  <si>
    <t>Colorado do Oeste</t>
  </si>
  <si>
    <t>Corumbiara</t>
  </si>
  <si>
    <t>Costa Marques</t>
  </si>
  <si>
    <t>Cujubim</t>
  </si>
  <si>
    <t>Governador Jorge Teixeira</t>
  </si>
  <si>
    <t>Jaru</t>
  </si>
  <si>
    <t>Ministro Andreazza</t>
  </si>
  <si>
    <t>Mirante da Serra</t>
  </si>
  <si>
    <t>Monte Negro</t>
  </si>
  <si>
    <t>Novo Horizonte do Oeste</t>
  </si>
  <si>
    <t>Ouro Preto do Oeste</t>
  </si>
  <si>
    <t>Parecis</t>
  </si>
  <si>
    <t>Pimenta Bueno</t>
  </si>
  <si>
    <t>Pimenteiras do Oeste</t>
  </si>
  <si>
    <t>Porto Velho</t>
  </si>
  <si>
    <t>Rio Crespo</t>
  </si>
  <si>
    <t>Rolim de Moura</t>
  </si>
  <si>
    <t>Seringueiras</t>
  </si>
  <si>
    <t>Theobroma</t>
  </si>
  <si>
    <t>Vale do Anari</t>
  </si>
  <si>
    <t>Vilhena</t>
  </si>
  <si>
    <t>Alto Alegre</t>
  </si>
  <si>
    <t>Amajari</t>
  </si>
  <si>
    <t>Caroebe</t>
  </si>
  <si>
    <t>Normandia</t>
  </si>
  <si>
    <t>Pacaraima</t>
  </si>
  <si>
    <t>Agudo</t>
  </si>
  <si>
    <t>Ajuricaba</t>
  </si>
  <si>
    <t>Alecrim</t>
  </si>
  <si>
    <t>Alegrete</t>
  </si>
  <si>
    <t>Alegria</t>
  </si>
  <si>
    <t>Alpestre</t>
  </si>
  <si>
    <t>Alto Feliz</t>
  </si>
  <si>
    <t>Alvorada</t>
  </si>
  <si>
    <t>Amaral Ferrador</t>
  </si>
  <si>
    <t>Ametista do Sul</t>
  </si>
  <si>
    <t>Anta Gorda</t>
  </si>
  <si>
    <t>Aratiba</t>
  </si>
  <si>
    <t>Arroio do Meio</t>
  </si>
  <si>
    <t>Arroio do Padre</t>
  </si>
  <si>
    <t>Arroio do Sal</t>
  </si>
  <si>
    <t>Arroio do Tigre</t>
  </si>
  <si>
    <t>Arroio dos Ratos</t>
  </si>
  <si>
    <t>Arroio Grande</t>
  </si>
  <si>
    <t>Arvorezinha</t>
  </si>
  <si>
    <t>Augusto Pestana</t>
  </si>
  <si>
    <t>Barra do Guarita</t>
  </si>
  <si>
    <t>Barra do Ribeiro</t>
  </si>
  <si>
    <t>Barra do Rio Azul</t>
  </si>
  <si>
    <t>Barra Funda</t>
  </si>
  <si>
    <t>Barros Cassal</t>
  </si>
  <si>
    <t>Benjamin Constant do Sul</t>
  </si>
  <si>
    <t>Boa Vista do Cadeado</t>
  </si>
  <si>
    <t>Boa Vista do Incra</t>
  </si>
  <si>
    <t>Boa Vista do Sul</t>
  </si>
  <si>
    <t>Bom Progresso</t>
  </si>
  <si>
    <t>Bom Retiro do Sul</t>
  </si>
  <si>
    <t>Bossoroca</t>
  </si>
  <si>
    <t>Bozano</t>
  </si>
  <si>
    <t>Braga</t>
  </si>
  <si>
    <t>Brochier</t>
  </si>
  <si>
    <t>Cacequi</t>
  </si>
  <si>
    <t>Cachoeira do Sul</t>
  </si>
  <si>
    <t>Cacique Doble</t>
  </si>
  <si>
    <t>Camargo</t>
  </si>
  <si>
    <t>Campestre da Serra</t>
  </si>
  <si>
    <t>Campinas do Sul</t>
  </si>
  <si>
    <t>Campo Bom</t>
  </si>
  <si>
    <t>Campo Novo</t>
  </si>
  <si>
    <t>Campos Borges</t>
  </si>
  <si>
    <t>Candiota</t>
  </si>
  <si>
    <t>Canela</t>
  </si>
  <si>
    <t>Canoas</t>
  </si>
  <si>
    <t>Canudos do Vale</t>
  </si>
  <si>
    <t>Capela de Santana</t>
  </si>
  <si>
    <t>Capivari do Sul</t>
  </si>
  <si>
    <t>Carazinho</t>
  </si>
  <si>
    <t>Carlos Barbosa</t>
  </si>
  <si>
    <t>Carlos Gomes</t>
  </si>
  <si>
    <t>Casca</t>
  </si>
  <si>
    <t>Caseiros</t>
  </si>
  <si>
    <t>Caxias do Sul</t>
  </si>
  <si>
    <t>Cerrito</t>
  </si>
  <si>
    <t>Cerro Branco</t>
  </si>
  <si>
    <t>Cerro Grande</t>
  </si>
  <si>
    <t>Cerro Grande do Sul</t>
  </si>
  <si>
    <t>Cerro Largo</t>
  </si>
  <si>
    <t>Chapada</t>
  </si>
  <si>
    <t>Charqueadas</t>
  </si>
  <si>
    <t>Charrua</t>
  </si>
  <si>
    <t>Chiapetta</t>
  </si>
  <si>
    <t>Chuvisca</t>
  </si>
  <si>
    <t>Cidreira</t>
  </si>
  <si>
    <t>Condor</t>
  </si>
  <si>
    <t>Constantina</t>
  </si>
  <si>
    <t>Coqueiro Baixo</t>
  </si>
  <si>
    <t>Coqueiros do Sul</t>
  </si>
  <si>
    <t>Coronel Barros</t>
  </si>
  <si>
    <t>Coronel Bicaco</t>
  </si>
  <si>
    <t>Coronel Pilar</t>
  </si>
  <si>
    <t>Coxilha</t>
  </si>
  <si>
    <t>Crissiumal</t>
  </si>
  <si>
    <t>Cristal</t>
  </si>
  <si>
    <t>Cristal do Sul</t>
  </si>
  <si>
    <t>Cruz Alta</t>
  </si>
  <si>
    <t>Cruzaltense</t>
  </si>
  <si>
    <t>David Canabarro</t>
  </si>
  <si>
    <t>Derrubadas</t>
  </si>
  <si>
    <t>Dezesseis de Novembro</t>
  </si>
  <si>
    <t>Dilermando de Aguiar</t>
  </si>
  <si>
    <t>Dois Lajeados</t>
  </si>
  <si>
    <t>Dom Feliciano</t>
  </si>
  <si>
    <t>Dom Pedrito</t>
  </si>
  <si>
    <t>Dona Francisca</t>
  </si>
  <si>
    <t>Doutor Ricardo</t>
  </si>
  <si>
    <t>Eldorado do Sul</t>
  </si>
  <si>
    <t>Encantado</t>
  </si>
  <si>
    <t>Encruzilhada do Sul</t>
  </si>
  <si>
    <t>Engenho Velho</t>
  </si>
  <si>
    <t>Entre Rios do Sul</t>
  </si>
  <si>
    <t>Erebango</t>
  </si>
  <si>
    <t>Erechim</t>
  </si>
  <si>
    <t>Ernestina</t>
  </si>
  <si>
    <t>Erval Grande</t>
  </si>
  <si>
    <t>Erval Seco</t>
  </si>
  <si>
    <t>Esmeralda</t>
  </si>
  <si>
    <t>Espumoso</t>
  </si>
  <si>
    <t>Esteio</t>
  </si>
  <si>
    <t>Estrela</t>
  </si>
  <si>
    <t>Estrela Velha</t>
  </si>
  <si>
    <t>Fagundes Varela</t>
  </si>
  <si>
    <t>Farroupilha</t>
  </si>
  <si>
    <t>Faxinal do Soturno</t>
  </si>
  <si>
    <t>Faxinalzinho</t>
  </si>
  <si>
    <t>Fazenda Vilanova</t>
  </si>
  <si>
    <t>Feliz</t>
  </si>
  <si>
    <t>Flores da Cunha</t>
  </si>
  <si>
    <t>Floriano Peixoto</t>
  </si>
  <si>
    <t>Fontoura Xavier</t>
  </si>
  <si>
    <t>Formigueiro</t>
  </si>
  <si>
    <t>Forquetinha</t>
  </si>
  <si>
    <t>Fortaleza dos Valos</t>
  </si>
  <si>
    <t>Frederico Westphalen</t>
  </si>
  <si>
    <t>Garibaldi</t>
  </si>
  <si>
    <t>Garruchos</t>
  </si>
  <si>
    <t>Gaurama</t>
  </si>
  <si>
    <t>Gentil</t>
  </si>
  <si>
    <t>Glorinha</t>
  </si>
  <si>
    <t>Gramado</t>
  </si>
  <si>
    <t>Gramado dos Loureiros</t>
  </si>
  <si>
    <t>Gramado Xavier</t>
  </si>
  <si>
    <t>Guabiju</t>
  </si>
  <si>
    <t>Harmonia</t>
  </si>
  <si>
    <t>Herval</t>
  </si>
  <si>
    <t>Herveiras</t>
  </si>
  <si>
    <t>Horizontina</t>
  </si>
  <si>
    <t>Hulha Negra</t>
  </si>
  <si>
    <t>Ibarama</t>
  </si>
  <si>
    <t>Ibiraiaras</t>
  </si>
  <si>
    <t>Igrejinha</t>
  </si>
  <si>
    <t>Imigrante</t>
  </si>
  <si>
    <t>Ipiranga do Sul</t>
  </si>
  <si>
    <t>Itaara</t>
  </si>
  <si>
    <t>Itacurubi</t>
  </si>
  <si>
    <t>Itapuca</t>
  </si>
  <si>
    <t>Itaqui</t>
  </si>
  <si>
    <t>Itati</t>
  </si>
  <si>
    <t>Itatiba do Sul</t>
  </si>
  <si>
    <t>Ivoti</t>
  </si>
  <si>
    <t>Jaboticaba</t>
  </si>
  <si>
    <t>Jacuizinho</t>
  </si>
  <si>
    <t>Jaquirana</t>
  </si>
  <si>
    <t>Jari</t>
  </si>
  <si>
    <t>Lagoa Bonita do Sul</t>
  </si>
  <si>
    <t>Lagoa Vermelha</t>
  </si>
  <si>
    <t>Lajeado</t>
  </si>
  <si>
    <t>Lajeado do Bugre</t>
  </si>
  <si>
    <t>Lavras do Sul</t>
  </si>
  <si>
    <t>Liberato Salzano</t>
  </si>
  <si>
    <t>Lindolfo Collor</t>
  </si>
  <si>
    <t>Linha Nova</t>
  </si>
  <si>
    <t>Machadinho</t>
  </si>
  <si>
    <t>Mampituba</t>
  </si>
  <si>
    <t>Manoel Viana</t>
  </si>
  <si>
    <t>Marau</t>
  </si>
  <si>
    <t>Marcelino Ramos</t>
  </si>
  <si>
    <t>Mariana Pimentel</t>
  </si>
  <si>
    <t>Mariano Moro</t>
  </si>
  <si>
    <t>Marques de Souza</t>
  </si>
  <si>
    <t>Mata</t>
  </si>
  <si>
    <t>Mato Castelhano</t>
  </si>
  <si>
    <t>Mato Queimado</t>
  </si>
  <si>
    <t>Maximiliano de Almeida</t>
  </si>
  <si>
    <t>Montauri</t>
  </si>
  <si>
    <t>Monte Alegre dos Campos</t>
  </si>
  <si>
    <t>Monte Belo do Sul</t>
  </si>
  <si>
    <t>Montenegro</t>
  </si>
  <si>
    <t>Morrinhos do Sul</t>
  </si>
  <si>
    <t>Morro Redondo</t>
  </si>
  <si>
    <t>Morro Reuter</t>
  </si>
  <si>
    <t>Mostardas</t>
  </si>
  <si>
    <t>Muliterno</t>
  </si>
  <si>
    <t>Nicolau Vergueiro</t>
  </si>
  <si>
    <t>Nonoai</t>
  </si>
  <si>
    <t>Nova Alvorada</t>
  </si>
  <si>
    <t>Nova Bassano</t>
  </si>
  <si>
    <t>Nova Boa Vista</t>
  </si>
  <si>
    <t>Nova Hartz</t>
  </si>
  <si>
    <t>Nova Palma</t>
  </si>
  <si>
    <t>Nova Prata</t>
  </si>
  <si>
    <t>Nova Ramada</t>
  </si>
  <si>
    <t>Nova Roma do Sul</t>
  </si>
  <si>
    <t>Novo Barreiro</t>
  </si>
  <si>
    <t>Novo Cabrais</t>
  </si>
  <si>
    <t>Novo Hamburgo</t>
  </si>
  <si>
    <t>Novo Machado</t>
  </si>
  <si>
    <t>Novo Tiradentes</t>
  </si>
  <si>
    <t>Novo Xingu</t>
  </si>
  <si>
    <t>Paim Filho</t>
  </si>
  <si>
    <t>Palmares do Sul</t>
  </si>
  <si>
    <t>Palmitinho</t>
  </si>
  <si>
    <t>Panambi</t>
  </si>
  <si>
    <t>Pantano Grande</t>
  </si>
  <si>
    <t>Pareci Novo</t>
  </si>
  <si>
    <t>Passa Sete</t>
  </si>
  <si>
    <t>Passo do Sobrado</t>
  </si>
  <si>
    <t>Passo Fundo</t>
  </si>
  <si>
    <t>Paulo Bento</t>
  </si>
  <si>
    <t>Paverama</t>
  </si>
  <si>
    <t>Pedras Altas</t>
  </si>
  <si>
    <t>Pelotas</t>
  </si>
  <si>
    <t>Pinhal</t>
  </si>
  <si>
    <t>Pinhal da Serra</t>
  </si>
  <si>
    <t>Pinhal Grande</t>
  </si>
  <si>
    <t>Pinheirinho do Vale</t>
  </si>
  <si>
    <t>Pinheiro Machado</t>
  </si>
  <si>
    <t>Pinto Bandeira</t>
  </si>
  <si>
    <t>Piratini</t>
  </si>
  <si>
    <t>Ponte Preta</t>
  </si>
  <si>
    <t>Porto Alegre</t>
  </si>
  <si>
    <t>Porto Lucena</t>
  </si>
  <si>
    <t>Porto Vera Cruz</t>
  </si>
  <si>
    <t>Porto Xavier</t>
  </si>
  <si>
    <t>Pouso Novo</t>
  </si>
  <si>
    <t>Presidente Lucena</t>
  </si>
  <si>
    <t>Progresso</t>
  </si>
  <si>
    <t>Putinga</t>
  </si>
  <si>
    <t>Quevedos</t>
  </si>
  <si>
    <t>Quinze de Novembro</t>
  </si>
  <si>
    <t>Redentora</t>
  </si>
  <si>
    <t>Relvado</t>
  </si>
  <si>
    <t>Restinga Seca</t>
  </si>
  <si>
    <t>Rio Grande</t>
  </si>
  <si>
    <t>Rio Pardo</t>
  </si>
  <si>
    <t>Riozinho</t>
  </si>
  <si>
    <t>Roca Sales</t>
  </si>
  <si>
    <t>Rodeio Bonito</t>
  </si>
  <si>
    <t>Rolador</t>
  </si>
  <si>
    <t>Rolante</t>
  </si>
  <si>
    <t>Ronda Alta</t>
  </si>
  <si>
    <t>Rondinha</t>
  </si>
  <si>
    <t>Roque Gonzales</t>
  </si>
  <si>
    <t>Saldanha Marinho</t>
  </si>
  <si>
    <t>Salvador do Sul</t>
  </si>
  <si>
    <t>Sananduva</t>
  </si>
  <si>
    <t>Santa Clara do Sul</t>
  </si>
  <si>
    <t>Santa Cruz do Sul</t>
  </si>
  <si>
    <t>Santa Margarida do Sul</t>
  </si>
  <si>
    <t>Santa Maria do Herval</t>
  </si>
  <si>
    <t>Santa Rosa</t>
  </si>
  <si>
    <t>Santa Tereza</t>
  </si>
  <si>
    <t>Santana da Boa Vista</t>
  </si>
  <si>
    <t>Santana do Livramento</t>
  </si>
  <si>
    <t>Santiago</t>
  </si>
  <si>
    <t>Santo Augusto</t>
  </si>
  <si>
    <t>Santo Cristo</t>
  </si>
  <si>
    <t>Santo Expedito do Sul</t>
  </si>
  <si>
    <t>Sapiranga</t>
  </si>
  <si>
    <t>Sapucaia do Sul</t>
  </si>
  <si>
    <t>Seberi</t>
  </si>
  <si>
    <t>Sede Nova</t>
  </si>
  <si>
    <t>Segredo</t>
  </si>
  <si>
    <t>Selbach</t>
  </si>
  <si>
    <t>Senador Salgado Filho</t>
  </si>
  <si>
    <t>Sentinela do Sul</t>
  </si>
  <si>
    <t>Sete de Setembro</t>
  </si>
  <si>
    <t>Severiano de Almeida</t>
  </si>
  <si>
    <t>Silveira Martins</t>
  </si>
  <si>
    <t>Sinimbu</t>
  </si>
  <si>
    <t>Tapera</t>
  </si>
  <si>
    <t>Tapes</t>
  </si>
  <si>
    <t>Taquara</t>
  </si>
  <si>
    <t>Taquari</t>
  </si>
  <si>
    <t>Tenente Portela</t>
  </si>
  <si>
    <t>Terra de Areia</t>
  </si>
  <si>
    <t>Tio Hugo</t>
  </si>
  <si>
    <t>Tiradentes do Sul</t>
  </si>
  <si>
    <t>Toropi</t>
  </si>
  <si>
    <t>Torres</t>
  </si>
  <si>
    <t>Travesseiro</t>
  </si>
  <si>
    <t>Trindade do Sul</t>
  </si>
  <si>
    <t>Tucunduva</t>
  </si>
  <si>
    <t>Tunas</t>
  </si>
  <si>
    <t>Tupanci do Sul</t>
  </si>
  <si>
    <t>Tupandi</t>
  </si>
  <si>
    <t>Tuparendi</t>
  </si>
  <si>
    <t>Ubiretama</t>
  </si>
  <si>
    <t>Unistalda</t>
  </si>
  <si>
    <t>Uruguaiana</t>
  </si>
  <si>
    <t>Vacaria</t>
  </si>
  <si>
    <t>Vale do Sol</t>
  </si>
  <si>
    <t>Vale Real</t>
  </si>
  <si>
    <t>Vale Verde</t>
  </si>
  <si>
    <t>Vanini</t>
  </si>
  <si>
    <t>Vespasiano Correa</t>
  </si>
  <si>
    <t>Viadutos</t>
  </si>
  <si>
    <t>Vicente Dutra</t>
  </si>
  <si>
    <t>Victor Graeff</t>
  </si>
  <si>
    <t>Vila Flores</t>
  </si>
  <si>
    <t>Vila Maria</t>
  </si>
  <si>
    <t>Vila Nova do Sul</t>
  </si>
  <si>
    <t>Vista Alegre</t>
  </si>
  <si>
    <t>Vista Alegre do Prata</t>
  </si>
  <si>
    <t>Westfalia</t>
  </si>
  <si>
    <t>Abdon Batista</t>
  </si>
  <si>
    <t>Abelardo Luz</t>
  </si>
  <si>
    <t>Alfredo Wagner</t>
  </si>
  <si>
    <t>Alto Bela Vista</t>
  </si>
  <si>
    <t>Angelina</t>
  </si>
  <si>
    <t>Anita Garibaldi</t>
  </si>
  <si>
    <t>Araquari</t>
  </si>
  <si>
    <t>Arroio Trinta</t>
  </si>
  <si>
    <t>Arvoredo</t>
  </si>
  <si>
    <t>Ascurra</t>
  </si>
  <si>
    <t>Atalanta</t>
  </si>
  <si>
    <t>Bandeirante</t>
  </si>
  <si>
    <t>Barra Bonita</t>
  </si>
  <si>
    <t>Barra Velha</t>
  </si>
  <si>
    <t>Bela Vista do Toldo</t>
  </si>
  <si>
    <t>Benedito Novo</t>
  </si>
  <si>
    <t>Blumenau</t>
  </si>
  <si>
    <t>Bom Jardim da Serra</t>
  </si>
  <si>
    <t>Bom Jesus do Oeste</t>
  </si>
  <si>
    <t>Bom Retiro</t>
  </si>
  <si>
    <t>Bombinhas</t>
  </si>
  <si>
    <t>Brusque</t>
  </si>
  <si>
    <t>Caibi</t>
  </si>
  <si>
    <t>Calmon</t>
  </si>
  <si>
    <t>Campo Belo do Sul</t>
  </si>
  <si>
    <t>Campos Novos</t>
  </si>
  <si>
    <t>Canelinha</t>
  </si>
  <si>
    <t>Canoinhas</t>
  </si>
  <si>
    <t>Capinzal</t>
  </si>
  <si>
    <t>Capivari de Baixo</t>
  </si>
  <si>
    <t>Caxambu do Sul</t>
  </si>
  <si>
    <t>Celso Ramos</t>
  </si>
  <si>
    <t>Cerro Negro</t>
  </si>
  <si>
    <t>Cocal do Sul</t>
  </si>
  <si>
    <t>Cordilheira Alta</t>
  </si>
  <si>
    <t>Coronel Freitas</t>
  </si>
  <si>
    <t>Coronel Martins</t>
  </si>
  <si>
    <t>Correia Pinto</t>
  </si>
  <si>
    <t>Curitibanos</t>
  </si>
  <si>
    <t>Descanso</t>
  </si>
  <si>
    <t>Dona Emma</t>
  </si>
  <si>
    <t>Doutor Pedrinho</t>
  </si>
  <si>
    <t>Ermo</t>
  </si>
  <si>
    <t>Erval Velho</t>
  </si>
  <si>
    <t>Faxinal dos Guedes</t>
  </si>
  <si>
    <t>Formosa do Sul</t>
  </si>
  <si>
    <t>Forquilhinha</t>
  </si>
  <si>
    <t>Fraiburgo</t>
  </si>
  <si>
    <t>Garopaba</t>
  </si>
  <si>
    <t>Garuva</t>
  </si>
  <si>
    <t>Gaspar</t>
  </si>
  <si>
    <t>Governador Celso Ramos</t>
  </si>
  <si>
    <t>Gravatal</t>
  </si>
  <si>
    <t>Guabiruba</t>
  </si>
  <si>
    <t>Guaramirim</t>
  </si>
  <si>
    <t>Ibiam</t>
  </si>
  <si>
    <t>Ibirama</t>
  </si>
  <si>
    <t>Ilhota</t>
  </si>
  <si>
    <t>Imbituba</t>
  </si>
  <si>
    <t>Imbuia</t>
  </si>
  <si>
    <t>Indaial</t>
  </si>
  <si>
    <t>Ipira</t>
  </si>
  <si>
    <t>Ipumirim</t>
  </si>
  <si>
    <t>Iraceminha</t>
  </si>
  <si>
    <t>Irani</t>
  </si>
  <si>
    <t>Itapema</t>
  </si>
  <si>
    <t>Ituporanga</t>
  </si>
  <si>
    <t>Jacinto Machado</t>
  </si>
  <si>
    <t>Joinville</t>
  </si>
  <si>
    <t>Lages</t>
  </si>
  <si>
    <t>Laguna</t>
  </si>
  <si>
    <t>Lajeado Grande</t>
  </si>
  <si>
    <t>Laurentino</t>
  </si>
  <si>
    <t>Lauro Müller</t>
  </si>
  <si>
    <t>Leoberto Leal</t>
  </si>
  <si>
    <t>Lontras</t>
  </si>
  <si>
    <t>Luiz Alves</t>
  </si>
  <si>
    <t>Luzerna</t>
  </si>
  <si>
    <t>Macieira</t>
  </si>
  <si>
    <t>Mafra</t>
  </si>
  <si>
    <t>Major Gercino</t>
  </si>
  <si>
    <t>Major Vieira</t>
  </si>
  <si>
    <t>Marema</t>
  </si>
  <si>
    <t>Matos Costa</t>
  </si>
  <si>
    <t>Meleiro</t>
  </si>
  <si>
    <t>Mirim Doce</t>
  </si>
  <si>
    <t>Modelo</t>
  </si>
  <si>
    <t>Monte Carlo</t>
  </si>
  <si>
    <t>Monte Castelo</t>
  </si>
  <si>
    <t>Morro Grande</t>
  </si>
  <si>
    <t>Navegantes</t>
  </si>
  <si>
    <t>Nova Erechim</t>
  </si>
  <si>
    <t>Nova Itaberaba</t>
  </si>
  <si>
    <t>Nova Trento</t>
  </si>
  <si>
    <t>Orleans</t>
  </si>
  <si>
    <t>Ouro</t>
  </si>
  <si>
    <t>Ouro Verde</t>
  </si>
  <si>
    <t>Paial</t>
  </si>
  <si>
    <t>Painel</t>
  </si>
  <si>
    <t>Palma Sola</t>
  </si>
  <si>
    <t>Palmitos</t>
  </si>
  <si>
    <t>Papanduva</t>
  </si>
  <si>
    <t>Passo de Torres</t>
  </si>
  <si>
    <t>Passos Maia</t>
  </si>
  <si>
    <t>Paulo Lopes</t>
  </si>
  <si>
    <t>Pedras Grandes</t>
  </si>
  <si>
    <t>Penha</t>
  </si>
  <si>
    <t>Peritiba</t>
  </si>
  <si>
    <t>Pescaria Brava</t>
  </si>
  <si>
    <t>Pinhalzinho</t>
  </si>
  <si>
    <t>Pinheiro Preto</t>
  </si>
  <si>
    <t>Piratuba</t>
  </si>
  <si>
    <t>Planalto Alegre</t>
  </si>
  <si>
    <t>Pomerode</t>
  </si>
  <si>
    <t>Ponte Alta</t>
  </si>
  <si>
    <t>Ponte Alta do Norte</t>
  </si>
  <si>
    <t>Ponte Serrada</t>
  </si>
  <si>
    <t>Porto Belo</t>
  </si>
  <si>
    <t>Pouso Redondo</t>
  </si>
  <si>
    <t>Praia Grande</t>
  </si>
  <si>
    <t>Presidente Castello Branco</t>
  </si>
  <si>
    <t>Presidente Nereu</t>
  </si>
  <si>
    <t>Princesa</t>
  </si>
  <si>
    <t>Quilombo</t>
  </si>
  <si>
    <t>Rancho Queimado</t>
  </si>
  <si>
    <t>Rio das Antas</t>
  </si>
  <si>
    <t>Rio do Campo</t>
  </si>
  <si>
    <t>Rio do Oeste</t>
  </si>
  <si>
    <t>Rio do Sul</t>
  </si>
  <si>
    <t>Rio dos Cedros</t>
  </si>
  <si>
    <t>Rio Fortuna</t>
  </si>
  <si>
    <t>Rio Negrinho</t>
  </si>
  <si>
    <t>Rio Rufino</t>
  </si>
  <si>
    <t>Riqueza</t>
  </si>
  <si>
    <t>Rodeio</t>
  </si>
  <si>
    <t>Salete</t>
  </si>
  <si>
    <t>Saltinho</t>
  </si>
  <si>
    <t>Salto Veloso</t>
  </si>
  <si>
    <t>Santa Rosa de Lima</t>
  </si>
  <si>
    <t>Santa Rosa do Sul</t>
  </si>
  <si>
    <t>Santa Terezinha do Progresso</t>
  </si>
  <si>
    <t>Santiago do Sul</t>
  </si>
  <si>
    <t>Santo Amaro da Imperatriz</t>
  </si>
  <si>
    <t>Saudades</t>
  </si>
  <si>
    <t>Schroeder</t>
  </si>
  <si>
    <t>Seara</t>
  </si>
  <si>
    <t>Serra Alta</t>
  </si>
  <si>
    <t>Sombrio</t>
  </si>
  <si>
    <t>Sul Brasil</t>
  </si>
  <si>
    <t>Tigrinhos</t>
  </si>
  <si>
    <t>Tijucas</t>
  </si>
  <si>
    <t>Treviso</t>
  </si>
  <si>
    <t>Treze de Maio</t>
  </si>
  <si>
    <t>Trombudo Central</t>
  </si>
  <si>
    <t>Urubici</t>
  </si>
  <si>
    <t>Urupema</t>
  </si>
  <si>
    <t>Urussanga</t>
  </si>
  <si>
    <t>Vargem</t>
  </si>
  <si>
    <t>Vidal Ramos</t>
  </si>
  <si>
    <t>Videira</t>
  </si>
  <si>
    <t>Vitor Meireles</t>
  </si>
  <si>
    <t>Witmarsum</t>
  </si>
  <si>
    <t>Xavantina</t>
  </si>
  <si>
    <t>Xaxim</t>
  </si>
  <si>
    <t>Aracaju</t>
  </si>
  <si>
    <t>Barra dos Coqueiros</t>
  </si>
  <si>
    <t>Boquim</t>
  </si>
  <si>
    <t>Brejo Grande</t>
  </si>
  <si>
    <t>Campo do Brito</t>
  </si>
  <si>
    <t>Canhoba</t>
  </si>
  <si>
    <t>Carira</t>
  </si>
  <si>
    <t>Cumbe</t>
  </si>
  <si>
    <t>Divina Pastora</t>
  </si>
  <si>
    <t>Frei Paulo</t>
  </si>
  <si>
    <t>Gararu</t>
  </si>
  <si>
    <t>General Maynard</t>
  </si>
  <si>
    <t>Graccho Cardoso</t>
  </si>
  <si>
    <t>Ilha das Flores</t>
  </si>
  <si>
    <t>Indiaroba</t>
  </si>
  <si>
    <t>Itabaianinha</t>
  </si>
  <si>
    <t>Itabi</t>
  </si>
  <si>
    <t>Japaratuba</t>
  </si>
  <si>
    <t>Lagarto</t>
  </si>
  <si>
    <t>Laranjeiras</t>
  </si>
  <si>
    <t>Macambira</t>
  </si>
  <si>
    <t>Malhada dos Bois</t>
  </si>
  <si>
    <t>Malhador</t>
  </si>
  <si>
    <t>Maruim</t>
  </si>
  <si>
    <t>Moita Bonita</t>
  </si>
  <si>
    <t>Monte Alegre de Sergipe</t>
  </si>
  <si>
    <t>Muribeca</t>
  </si>
  <si>
    <t>Nossa Senhora Aparecida</t>
  </si>
  <si>
    <t>Nossa Senhora das Dores</t>
  </si>
  <si>
    <t>Nossa Senhora de Lourdes</t>
  </si>
  <si>
    <t>Nossa Senhora do Socorro</t>
  </si>
  <si>
    <t>Pedra Mole</t>
  </si>
  <si>
    <t>Pedrinhas</t>
  </si>
  <si>
    <t>Pirambu</t>
  </si>
  <si>
    <t>Porto da Folha</t>
  </si>
  <si>
    <t>Salgado</t>
  </si>
  <si>
    <t>Santa Luzia do Itanhy</t>
  </si>
  <si>
    <t>Santo Amaro das Brotas</t>
  </si>
  <si>
    <t>Siriri</t>
  </si>
  <si>
    <t>Telha</t>
  </si>
  <si>
    <t>Tobias Barreto</t>
  </si>
  <si>
    <t>Tomar do Geru</t>
  </si>
  <si>
    <t>Adamantina</t>
  </si>
  <si>
    <t>Adolfo</t>
  </si>
  <si>
    <t>Agudos</t>
  </si>
  <si>
    <t>Alambari</t>
  </si>
  <si>
    <t>Alfredo Marcondes</t>
  </si>
  <si>
    <t>Altair</t>
  </si>
  <si>
    <t>Americana</t>
  </si>
  <si>
    <t>Andradina</t>
  </si>
  <si>
    <t>Angatuba</t>
  </si>
  <si>
    <t>Anhembi</t>
  </si>
  <si>
    <t>Anhumas</t>
  </si>
  <si>
    <t>Aramina</t>
  </si>
  <si>
    <t>Arandu</t>
  </si>
  <si>
    <t>Araraquara</t>
  </si>
  <si>
    <t>Araras</t>
  </si>
  <si>
    <t>Arealva</t>
  </si>
  <si>
    <t>Areias</t>
  </si>
  <si>
    <t>Ariranha</t>
  </si>
  <si>
    <t>Artur Nogueira</t>
  </si>
  <si>
    <t>Assis</t>
  </si>
  <si>
    <t>Atibaia</t>
  </si>
  <si>
    <t>Auriflama</t>
  </si>
  <si>
    <t>Avanhandava</t>
  </si>
  <si>
    <t>Bady Bassitt</t>
  </si>
  <si>
    <t>Balbinos</t>
  </si>
  <si>
    <t>Bananal</t>
  </si>
  <si>
    <t>Barbosa</t>
  </si>
  <si>
    <t>Bariri</t>
  </si>
  <si>
    <t>Barra do Turvo</t>
  </si>
  <si>
    <t>Barretos</t>
  </si>
  <si>
    <t>Barrinha</t>
  </si>
  <si>
    <t>Barueri</t>
  </si>
  <si>
    <t>Bastos</t>
  </si>
  <si>
    <t>Batatais</t>
  </si>
  <si>
    <t>Bauru</t>
  </si>
  <si>
    <t>Bebedouro</t>
  </si>
  <si>
    <t>Bento de Abreu</t>
  </si>
  <si>
    <t>Bernardino de Campos</t>
  </si>
  <si>
    <t>Bertioga</t>
  </si>
  <si>
    <t>Bilac</t>
  </si>
  <si>
    <t>Birigüi</t>
  </si>
  <si>
    <t>Bofete</t>
  </si>
  <si>
    <t>Boituva</t>
  </si>
  <si>
    <t>Borebi</t>
  </si>
  <si>
    <t>Botucatu</t>
  </si>
  <si>
    <t>Brejo Alegre</t>
  </si>
  <si>
    <t>Brodowski</t>
  </si>
  <si>
    <t>Brotas</t>
  </si>
  <si>
    <t>Buri</t>
  </si>
  <si>
    <t>Buritama</t>
  </si>
  <si>
    <t>Buritizal</t>
  </si>
  <si>
    <t>Cachoeira Paulista</t>
  </si>
  <si>
    <t>Caconde</t>
  </si>
  <si>
    <t>Caiabu</t>
  </si>
  <si>
    <t>Caieiras</t>
  </si>
  <si>
    <t>Cajamar</t>
  </si>
  <si>
    <t>Cajati</t>
  </si>
  <si>
    <t>Cajobi</t>
  </si>
  <si>
    <t>Cajuru</t>
  </si>
  <si>
    <t>Campina do Monte Alegre</t>
  </si>
  <si>
    <t>Campinas</t>
  </si>
  <si>
    <t>Campo Limpo Paulista</t>
  </si>
  <si>
    <t>Campos Novos Paulista</t>
  </si>
  <si>
    <t>Canas</t>
  </si>
  <si>
    <t>Canitar</t>
  </si>
  <si>
    <t>Capela do Alto</t>
  </si>
  <si>
    <t>Capivari</t>
  </si>
  <si>
    <t>Cardoso</t>
  </si>
  <si>
    <t>Casa Branca</t>
  </si>
  <si>
    <t>Castilho</t>
  </si>
  <si>
    <t>Catanduva</t>
  </si>
  <si>
    <t>Cerquilho</t>
  </si>
  <si>
    <t>Charqueada</t>
  </si>
  <si>
    <t>Chavantes</t>
  </si>
  <si>
    <t>Clementina</t>
  </si>
  <si>
    <t>Colina</t>
  </si>
  <si>
    <t>Conchal</t>
  </si>
  <si>
    <t>Conchas</t>
  </si>
  <si>
    <t>Coroados</t>
  </si>
  <si>
    <t>Coronel Macedo</t>
  </si>
  <si>
    <t>Cosmorama</t>
  </si>
  <si>
    <t>Cotia</t>
  </si>
  <si>
    <t>Cravinhos</t>
  </si>
  <si>
    <t>Cristais Paulista</t>
  </si>
  <si>
    <t>Cruzeiro</t>
  </si>
  <si>
    <t>Cunha</t>
  </si>
  <si>
    <t>Descalvado</t>
  </si>
  <si>
    <t>Diadema</t>
  </si>
  <si>
    <t>Dirce Reis</t>
  </si>
  <si>
    <t>Dobrada</t>
  </si>
  <si>
    <t>Dourado</t>
  </si>
  <si>
    <t>Dracena</t>
  </si>
  <si>
    <t>Duartina</t>
  </si>
  <si>
    <t>Dumont</t>
  </si>
  <si>
    <t>Elias Fausto</t>
  </si>
  <si>
    <t>Embu das Artes</t>
  </si>
  <si>
    <t>Engenheiro Coelho</t>
  </si>
  <si>
    <t>Estiva Gerbi</t>
  </si>
  <si>
    <t>Euclides da Cunha Paulista</t>
  </si>
  <si>
    <t>Fartura</t>
  </si>
  <si>
    <t>Fernando Prestes</t>
  </si>
  <si>
    <t>Ferraz de Vasconcelos</t>
  </si>
  <si>
    <t>Flora Rica</t>
  </si>
  <si>
    <t>Floreal</t>
  </si>
  <si>
    <t>Franca</t>
  </si>
  <si>
    <t>Francisco Morato</t>
  </si>
  <si>
    <t>Franco da Rocha</t>
  </si>
  <si>
    <t>Gabriel Monteiro</t>
  </si>
  <si>
    <t>General Salgado</t>
  </si>
  <si>
    <t>Getulina</t>
  </si>
  <si>
    <t>Guapiara</t>
  </si>
  <si>
    <t>Guararapes</t>
  </si>
  <si>
    <t>Guararema</t>
  </si>
  <si>
    <t>Guariba</t>
  </si>
  <si>
    <t>Guarulhos</t>
  </si>
  <si>
    <t>Holambra</t>
  </si>
  <si>
    <t>Iacanga</t>
  </si>
  <si>
    <t>Iacri</t>
  </si>
  <si>
    <t>Iaras</t>
  </si>
  <si>
    <t>Ibirarema</t>
  </si>
  <si>
    <t>Ibitinga</t>
  </si>
  <si>
    <t>Igarapava</t>
  </si>
  <si>
    <t>Iguape</t>
  </si>
  <si>
    <t>Ilha Comprida</t>
  </si>
  <si>
    <t>Ilha Solteira</t>
  </si>
  <si>
    <t>Ilhabela</t>
  </si>
  <si>
    <t>Indaiatuba</t>
  </si>
  <si>
    <t>Indiana</t>
  </si>
  <si>
    <t>Ipaussu</t>
  </si>
  <si>
    <t>Iporanga</t>
  </si>
  <si>
    <t>Irapuru</t>
  </si>
  <si>
    <t>Itajobi</t>
  </si>
  <si>
    <t>Itaju</t>
  </si>
  <si>
    <t>Itapecerica da Serra</t>
  </si>
  <si>
    <t>Itapetininga</t>
  </si>
  <si>
    <t>Itapevi</t>
  </si>
  <si>
    <t>Itapira</t>
  </si>
  <si>
    <t>Itapura</t>
  </si>
  <si>
    <t>Itaquaquecetuba</t>
  </si>
  <si>
    <t>Itariri</t>
  </si>
  <si>
    <t>Itatiba</t>
  </si>
  <si>
    <t>Itatinga</t>
  </si>
  <si>
    <t>Itirapina</t>
  </si>
  <si>
    <t>Itobi</t>
  </si>
  <si>
    <t>Itu</t>
  </si>
  <si>
    <t>Itupeva</t>
  </si>
  <si>
    <t>Ituverava</t>
  </si>
  <si>
    <t>Jaboticabal</t>
  </si>
  <si>
    <t>Jaci</t>
  </si>
  <si>
    <t>Jacupiranga</t>
  </si>
  <si>
    <t>Jales</t>
  </si>
  <si>
    <t>Jambeiro</t>
  </si>
  <si>
    <t>Jandira</t>
  </si>
  <si>
    <t>Jarinu</t>
  </si>
  <si>
    <t>Jeriquara</t>
  </si>
  <si>
    <t>Jumirim</t>
  </si>
  <si>
    <t>Juquitiba</t>
  </si>
  <si>
    <t>Lagoinha</t>
  </si>
  <si>
    <t>Laranjal Paulista</t>
  </si>
  <si>
    <t>Lavrinhas</t>
  </si>
  <si>
    <t>Leme</t>
  </si>
  <si>
    <t>Limeira</t>
  </si>
  <si>
    <t>Lins</t>
  </si>
  <si>
    <t>Lorena</t>
  </si>
  <si>
    <t>Lourdes</t>
  </si>
  <si>
    <t>Louveira</t>
  </si>
  <si>
    <t>Macatuba</t>
  </si>
  <si>
    <t>Macaubal</t>
  </si>
  <si>
    <t>Mairinque</t>
  </si>
  <si>
    <t>Manduri</t>
  </si>
  <si>
    <t>Marapoama</t>
  </si>
  <si>
    <t>Meridiano</t>
  </si>
  <si>
    <t>Mira Estrela</t>
  </si>
  <si>
    <t>Miracatu</t>
  </si>
  <si>
    <t>Mirante do Paranapanema</t>
  </si>
  <si>
    <t>Mirassol</t>
  </si>
  <si>
    <t>Mococa</t>
  </si>
  <si>
    <t>Mogi das Cruzes</t>
  </si>
  <si>
    <t>Mogi Mirim</t>
  </si>
  <si>
    <t>Mombuca</t>
  </si>
  <si>
    <t>Monte Alegre do Sul</t>
  </si>
  <si>
    <t>Monte Alto</t>
  </si>
  <si>
    <t>Monte Azul Paulista</t>
  </si>
  <si>
    <t>Monte Mor</t>
  </si>
  <si>
    <t>Monteiro Lobato</t>
  </si>
  <si>
    <t>Morro Agudo</t>
  </si>
  <si>
    <t>Morungaba</t>
  </si>
  <si>
    <t>Motuca</t>
  </si>
  <si>
    <t>Murutinga do Sul</t>
  </si>
  <si>
    <t>Nantes</t>
  </si>
  <si>
    <t>Narandiba</t>
  </si>
  <si>
    <t>Natividade da Serra</t>
  </si>
  <si>
    <t>Neves Paulista</t>
  </si>
  <si>
    <t>Nhandeara</t>
  </si>
  <si>
    <t>Nova Campina</t>
  </si>
  <si>
    <t>Nova Castilho</t>
  </si>
  <si>
    <t>Nova Europa</t>
  </si>
  <si>
    <t>Nova Granada</t>
  </si>
  <si>
    <t>Nova Guataporanga</t>
  </si>
  <si>
    <t>Nova Odessa</t>
  </si>
  <si>
    <t>Novais</t>
  </si>
  <si>
    <t>Nuporanga</t>
  </si>
  <si>
    <t>Onda Verde</t>
  </si>
  <si>
    <t>Oriente</t>
  </si>
  <si>
    <t>Osasco</t>
  </si>
  <si>
    <t>Oscar Bressane</t>
  </si>
  <si>
    <t>Osvaldo Cruz</t>
  </si>
  <si>
    <t>Ourinhos</t>
  </si>
  <si>
    <t>Ouroeste</t>
  </si>
  <si>
    <t>Pacaembu</t>
  </si>
  <si>
    <t>Palmares Paulista</t>
  </si>
  <si>
    <t>Panorama</t>
  </si>
  <si>
    <t>Paraibuna</t>
  </si>
  <si>
    <t>Paranapanema</t>
  </si>
  <si>
    <t>Pardinho</t>
  </si>
  <si>
    <t>Parisi</t>
  </si>
  <si>
    <t>Paulo de Faria</t>
  </si>
  <si>
    <t>Pederneiras</t>
  </si>
  <si>
    <t>Pedra Bela</t>
  </si>
  <si>
    <t>Pedregulho</t>
  </si>
  <si>
    <t>Pedreira</t>
  </si>
  <si>
    <t>Pedrinhas Paulista</t>
  </si>
  <si>
    <t>Pedro de Toledo</t>
  </si>
  <si>
    <t>Pereira Barreto</t>
  </si>
  <si>
    <t>Pereiras</t>
  </si>
  <si>
    <t>Piacatu</t>
  </si>
  <si>
    <t>Piedade</t>
  </si>
  <si>
    <t>Pilar do Sul</t>
  </si>
  <si>
    <t>Pindamonhangaba</t>
  </si>
  <si>
    <t>Pindorama</t>
  </si>
  <si>
    <t>Piquerobi</t>
  </si>
  <si>
    <t>Piquete</t>
  </si>
  <si>
    <t>Piracaia</t>
  </si>
  <si>
    <t>Piracicaba</t>
  </si>
  <si>
    <t>Piraju</t>
  </si>
  <si>
    <t>Pirangi</t>
  </si>
  <si>
    <t>Pirapora do Bom Jesus</t>
  </si>
  <si>
    <t>Pirapozinho</t>
  </si>
  <si>
    <t>Pirassununga</t>
  </si>
  <si>
    <t>Piratininga</t>
  </si>
  <si>
    <t>Platina</t>
  </si>
  <si>
    <t>Poloni</t>
  </si>
  <si>
    <t>Pontal</t>
  </si>
  <si>
    <t>Pontalinda</t>
  </si>
  <si>
    <t>Pontes Gestal</t>
  </si>
  <si>
    <t>Populina</t>
  </si>
  <si>
    <t>Porangaba</t>
  </si>
  <si>
    <t>Porto Feliz</t>
  </si>
  <si>
    <t>Porto Ferreira</t>
  </si>
  <si>
    <t>Potim</t>
  </si>
  <si>
    <t>Potirendaba</t>
  </si>
  <si>
    <t>Pracinha</t>
  </si>
  <si>
    <t>Presidente Alves</t>
  </si>
  <si>
    <t>Presidente Prudente</t>
  </si>
  <si>
    <t>Presidente Venceslau</t>
  </si>
  <si>
    <t>Quadra</t>
  </si>
  <si>
    <t>Queiroz</t>
  </si>
  <si>
    <t>Queluz</t>
  </si>
  <si>
    <t>Quintana</t>
  </si>
  <si>
    <t>Rafard</t>
  </si>
  <si>
    <t>Rancharia</t>
  </si>
  <si>
    <t>Registro</t>
  </si>
  <si>
    <t>Restinga</t>
  </si>
  <si>
    <t>Ribeira</t>
  </si>
  <si>
    <t>Rifaina</t>
  </si>
  <si>
    <t>Rio das Pedras</t>
  </si>
  <si>
    <t>Rio Grande da Serra</t>
  </si>
  <si>
    <t>Riversul</t>
  </si>
  <si>
    <t>Rosana</t>
  </si>
  <si>
    <t>Roseira</t>
  </si>
  <si>
    <t>Sabino</t>
  </si>
  <si>
    <t>Sagres</t>
  </si>
  <si>
    <t>Sales</t>
  </si>
  <si>
    <t>Sales Oliveira</t>
  </si>
  <si>
    <t>Salto</t>
  </si>
  <si>
    <t>Salto de Pirapora</t>
  </si>
  <si>
    <t>Salto Grande</t>
  </si>
  <si>
    <t>Sandovalina</t>
  </si>
  <si>
    <t>Santa Albertina</t>
  </si>
  <si>
    <t>Santa Branca</t>
  </si>
  <si>
    <t>Santa Cruz das Palmeiras</t>
  </si>
  <si>
    <t>Santa Cruz do Rio Pardo</t>
  </si>
  <si>
    <t>Santa Ernestina</t>
  </si>
  <si>
    <t>Santa Gertrudes</t>
  </si>
  <si>
    <t>Santa Maria da Serra</t>
  </si>
  <si>
    <t>Santa Mercedes</t>
  </si>
  <si>
    <t>Santa Rita do Passa Quatro</t>
  </si>
  <si>
    <t>Santa Rosa de Viterbo</t>
  </si>
  <si>
    <t>Santa Salete</t>
  </si>
  <si>
    <t>Santana da Ponte Pensa</t>
  </si>
  <si>
    <t>Santo Expedito</t>
  </si>
  <si>
    <t>Santos</t>
  </si>
  <si>
    <t>Serra Azul</t>
  </si>
  <si>
    <t>Serra Negra</t>
  </si>
  <si>
    <t>Serrana</t>
  </si>
  <si>
    <t>Sete Barras</t>
  </si>
  <si>
    <t>Silveiras</t>
  </si>
  <si>
    <t>Socorro</t>
  </si>
  <si>
    <t>Sorocaba</t>
  </si>
  <si>
    <t>Sud Mennucci</t>
  </si>
  <si>
    <t>Suzano</t>
  </si>
  <si>
    <t>Taciba</t>
  </si>
  <si>
    <t>Tanabi</t>
  </si>
  <si>
    <t>Tapiratiba</t>
  </si>
  <si>
    <t>Taquaral</t>
  </si>
  <si>
    <t>Taquaritinga</t>
  </si>
  <si>
    <t>Taquarituba</t>
  </si>
  <si>
    <t>Tarabai</t>
  </si>
  <si>
    <t>Timburi</t>
  </si>
  <si>
    <t>Torre de Pedra</t>
  </si>
  <si>
    <t>Torrinha</t>
  </si>
  <si>
    <t>Trabiju</t>
  </si>
  <si>
    <t>Tuiuti</t>
  </si>
  <si>
    <t>Tupi Paulista</t>
  </si>
  <si>
    <t>Ubarana</t>
  </si>
  <si>
    <t>Ubatuba</t>
  </si>
  <si>
    <t>Ubirajara</t>
  </si>
  <si>
    <t>Uchoa</t>
  </si>
  <si>
    <t>Uru</t>
  </si>
  <si>
    <t>Valentim Gentil</t>
  </si>
  <si>
    <t>Valinhos</t>
  </si>
  <si>
    <t>Vargem Grande do Sul</t>
  </si>
  <si>
    <t>Vargem Grande Paulista</t>
  </si>
  <si>
    <t>Vinhedo</t>
  </si>
  <si>
    <t>Viradouro</t>
  </si>
  <si>
    <t>Vista Alegre do Alto</t>
  </si>
  <si>
    <t>Votorantim</t>
  </si>
  <si>
    <t>Votuporanga</t>
  </si>
  <si>
    <t>Zacarias</t>
  </si>
  <si>
    <t>Almas</t>
  </si>
  <si>
    <t>Angico</t>
  </si>
  <si>
    <t>Aparecida do Rio Negro</t>
  </si>
  <si>
    <t>Aragominas</t>
  </si>
  <si>
    <t>Arapoema</t>
  </si>
  <si>
    <t>Arraias</t>
  </si>
  <si>
    <t>Aurora do Tocantins</t>
  </si>
  <si>
    <t>Bandeirantes do Tocantins</t>
  </si>
  <si>
    <t>Barra do Ouro</t>
  </si>
  <si>
    <t>Buriti do Tocantins</t>
  </si>
  <si>
    <t>Campos Lindos</t>
  </si>
  <si>
    <t>Cariri do Tocantins</t>
  </si>
  <si>
    <t>Carrasco Bonito</t>
  </si>
  <si>
    <t>Caseara</t>
  </si>
  <si>
    <t>Chapada da Natividade</t>
  </si>
  <si>
    <t>Chapada de Areia</t>
  </si>
  <si>
    <t>Colinas do Tocantins</t>
  </si>
  <si>
    <t>Combinado</t>
  </si>
  <si>
    <t>Goianorte</t>
  </si>
  <si>
    <t>Goiatins</t>
  </si>
  <si>
    <t>Gurupi</t>
  </si>
  <si>
    <t>Itapiratins</t>
  </si>
  <si>
    <t>Juarina</t>
  </si>
  <si>
    <t>Lagoa do Tocantins</t>
  </si>
  <si>
    <t>Lavandeira</t>
  </si>
  <si>
    <t>Lizarda</t>
  </si>
  <si>
    <t>Mateiros</t>
  </si>
  <si>
    <t>Miracema do Tocantins</t>
  </si>
  <si>
    <t>Miranorte</t>
  </si>
  <si>
    <t>Monte do Carmo</t>
  </si>
  <si>
    <t>Monte Santo do Tocantins</t>
  </si>
  <si>
    <t>Novo Acordo</t>
  </si>
  <si>
    <t>Novo Alegre</t>
  </si>
  <si>
    <t>Novo Jardim</t>
  </si>
  <si>
    <t>Palmeirante</t>
  </si>
  <si>
    <t>Palmeiras do Tocantins</t>
  </si>
  <si>
    <t>Pedro Afonso</t>
  </si>
  <si>
    <t>Peixe</t>
  </si>
  <si>
    <t>Pequizeiro</t>
  </si>
  <si>
    <t>Pindorama do Tocantins</t>
  </si>
  <si>
    <t>Pium</t>
  </si>
  <si>
    <t>Ponte Alta do Bom Jesus</t>
  </si>
  <si>
    <t>Ponte Alta do Tocantins</t>
  </si>
  <si>
    <t>Porto Alegre do Tocantins</t>
  </si>
  <si>
    <t>Porto Nacional</t>
  </si>
  <si>
    <t>Praia Norte</t>
  </si>
  <si>
    <t>Pugmil</t>
  </si>
  <si>
    <t>Rio dos Bois</t>
  </si>
  <si>
    <t>Rio Sono</t>
  </si>
  <si>
    <t>Sampaio</t>
  </si>
  <si>
    <t>Santa Maria do Tocantins</t>
  </si>
  <si>
    <t>Santa Rita do Tocantins</t>
  </si>
  <si>
    <t>Santa Rosa do Tocantins</t>
  </si>
  <si>
    <t>Santa Tereza do Tocantins</t>
  </si>
  <si>
    <t>Santa Terezinha do Tocantins</t>
  </si>
  <si>
    <t>Sucupira</t>
  </si>
  <si>
    <t>Taipas do Tocantins</t>
  </si>
  <si>
    <t>Tupirama</t>
  </si>
  <si>
    <t>Tupiratins</t>
  </si>
  <si>
    <t>Placido de Castro</t>
  </si>
  <si>
    <t>Tarauaca</t>
  </si>
  <si>
    <t>Jequia da Praia</t>
  </si>
  <si>
    <t>Jundia</t>
  </si>
  <si>
    <t>Amatura</t>
  </si>
  <si>
    <t>Careiro da Varzea</t>
  </si>
  <si>
    <t>Codajas</t>
  </si>
  <si>
    <t>Guajara</t>
  </si>
  <si>
    <t>Humaita</t>
  </si>
  <si>
    <t>Japura</t>
  </si>
  <si>
    <t>Jurua</t>
  </si>
  <si>
    <t>Labrea</t>
  </si>
  <si>
    <t>Nhamunda</t>
  </si>
  <si>
    <t>Tapaua</t>
  </si>
  <si>
    <t>Urucara</t>
  </si>
  <si>
    <t>Amapa</t>
  </si>
  <si>
    <t>Macapa</t>
  </si>
  <si>
    <t>Apora</t>
  </si>
  <si>
    <t>Canapolis</t>
  </si>
  <si>
    <t>Contendas do Sincora</t>
  </si>
  <si>
    <t>Dario Meira</t>
  </si>
  <si>
    <t>Eunapolis</t>
  </si>
  <si>
    <t>Fatima</t>
  </si>
  <si>
    <t>Ibitita</t>
  </si>
  <si>
    <t>Ipecaeta</t>
  </si>
  <si>
    <t>Irara</t>
  </si>
  <si>
    <t>Itagiba</t>
  </si>
  <si>
    <t>Itubera</t>
  </si>
  <si>
    <t>Maracas</t>
  </si>
  <si>
    <t>Morpara</t>
  </si>
  <si>
    <t>Nova Fatima</t>
  </si>
  <si>
    <t>Nova Ibia</t>
  </si>
  <si>
    <t>Piripa</t>
  </si>
  <si>
    <t>Santa Barbara</t>
  </si>
  <si>
    <t>Santa Cruz Cabralia</t>
  </si>
  <si>
    <t>Santa Rita de Cassia</t>
  </si>
  <si>
    <t>Satiro Dias</t>
  </si>
  <si>
    <t>Taperoa</t>
  </si>
  <si>
    <t>Tapiramuta</t>
  </si>
  <si>
    <t>Uaua</t>
  </si>
  <si>
    <t>Varzea Nova</t>
  </si>
  <si>
    <t>Ararenda</t>
  </si>
  <si>
    <t>Croata</t>
  </si>
  <si>
    <t>Jucas</t>
  </si>
  <si>
    <t>Pacuja</t>
  </si>
  <si>
    <t>Palmacia</t>
  </si>
  <si>
    <t>Quixada</t>
  </si>
  <si>
    <t>Senador Sa</t>
  </si>
  <si>
    <t>Taua</t>
  </si>
  <si>
    <t>Tiangua</t>
  </si>
  <si>
    <t>Varzea Alegre</t>
  </si>
  <si>
    <t>Afonso Claudio</t>
  </si>
  <si>
    <t>aguia Branca</t>
  </si>
  <si>
    <t>Apiaca</t>
  </si>
  <si>
    <t>Pedro Canario</t>
  </si>
  <si>
    <t>Santa Maria de Jetiba</t>
  </si>
  <si>
    <t>Abadia de Goias</t>
  </si>
  <si>
    <t>Anapolis</t>
  </si>
  <si>
    <t>Bela Vista de Goias</t>
  </si>
  <si>
    <t>Bom Jardim de Goias</t>
  </si>
  <si>
    <t>Buriti de Goias</t>
  </si>
  <si>
    <t>Cachoeira de Goias</t>
  </si>
  <si>
    <t>Campestre de Goias</t>
  </si>
  <si>
    <t>Campo Alegre de Goias</t>
  </si>
  <si>
    <t>Campo Limpo de Goias</t>
  </si>
  <si>
    <t>Cocalzinho de Goias</t>
  </si>
  <si>
    <t>Corumba de Goias</t>
  </si>
  <si>
    <t>Crixas</t>
  </si>
  <si>
    <t>Flores de Goias</t>
  </si>
  <si>
    <t>Gameleira de Goias</t>
  </si>
  <si>
    <t>Goianapolis</t>
  </si>
  <si>
    <t>Goias</t>
  </si>
  <si>
    <t>Guarani de Goias</t>
  </si>
  <si>
    <t>Ipiranga de Goias</t>
  </si>
  <si>
    <t>Ipora</t>
  </si>
  <si>
    <t>Itaja</t>
  </si>
  <si>
    <t>Mimoso de Goias</t>
  </si>
  <si>
    <t>Moipora</t>
  </si>
  <si>
    <t>Monte Alegre de Goias</t>
  </si>
  <si>
    <t>Montes Claros de Goias</t>
  </si>
  <si>
    <t>Morro Agudo de Goias</t>
  </si>
  <si>
    <t>Nazario</t>
  </si>
  <si>
    <t>Nova Crixas</t>
  </si>
  <si>
    <t>Ouro Verde de Goias</t>
  </si>
  <si>
    <t>Palestina de Goias</t>
  </si>
  <si>
    <t>Palmeiras de Goias</t>
  </si>
  <si>
    <t>Panama</t>
  </si>
  <si>
    <t>Petrolina de Goias</t>
  </si>
  <si>
    <t>Pilar de Goias</t>
  </si>
  <si>
    <t>Rianapolis</t>
  </si>
  <si>
    <t>Santa Barbara de Goias</t>
  </si>
  <si>
    <t>Santa Cruz de Goias</t>
  </si>
  <si>
    <t>Santa Helena de Goias</t>
  </si>
  <si>
    <t>Santa Rosa de Goias</t>
  </si>
  <si>
    <t>Santa Tereza de Goias</t>
  </si>
  <si>
    <t>Santa Terezinha de Goias</t>
  </si>
  <si>
    <t>Taquaral de Goias</t>
  </si>
  <si>
    <t>Teresina de Goias</t>
  </si>
  <si>
    <t>Axixa</t>
  </si>
  <si>
    <t>Coroata</t>
  </si>
  <si>
    <t>Jatoba</t>
  </si>
  <si>
    <t>Maraja do Sena</t>
  </si>
  <si>
    <t>Pedro do Rosario</t>
  </si>
  <si>
    <t>Rosario</t>
  </si>
  <si>
    <t>Santa Luzia do Parua</t>
  </si>
  <si>
    <t>Alto Jequitiba</t>
  </si>
  <si>
    <t>Arapua</t>
  </si>
  <si>
    <t>Araxa</t>
  </si>
  <si>
    <t>Bras Pires</t>
  </si>
  <si>
    <t>Campanario</t>
  </si>
  <si>
    <t>Cassia</t>
  </si>
  <si>
    <t>Chacara</t>
  </si>
  <si>
    <t>Claudio</t>
  </si>
  <si>
    <t>Cristalia</t>
  </si>
  <si>
    <t>Dores do Indaia</t>
  </si>
  <si>
    <t>Ervalia</t>
  </si>
  <si>
    <t>Estrela do Indaia</t>
  </si>
  <si>
    <t>Francisco Sa</t>
  </si>
  <si>
    <t>Guarara</t>
  </si>
  <si>
    <t>Ibia</t>
  </si>
  <si>
    <t>Itajuba</t>
  </si>
  <si>
    <t>Januaria</t>
  </si>
  <si>
    <t>Jequitiba</t>
  </si>
  <si>
    <t>Luminarias</t>
  </si>
  <si>
    <t>Mario Campos</t>
  </si>
  <si>
    <t>Maripa de Minas</t>
  </si>
  <si>
    <t>Para de Minas</t>
  </si>
  <si>
    <t>Pedra do Indaia</t>
  </si>
  <si>
    <t>Pratapolis</t>
  </si>
  <si>
    <t>Presidente Olegario</t>
  </si>
  <si>
    <t>Ritapolis</t>
  </si>
  <si>
    <t>Rosario da Limeira</t>
  </si>
  <si>
    <t>Sabara</t>
  </si>
  <si>
    <t>Santa Barbara do Leste</t>
  </si>
  <si>
    <t>Santa Barbara do Monte Verde</t>
  </si>
  <si>
    <t>Sardoa</t>
  </si>
  <si>
    <t>Sobralia</t>
  </si>
  <si>
    <t>Uba</t>
  </si>
  <si>
    <t>Varzea da Palma</t>
  </si>
  <si>
    <t>Anastacio</t>
  </si>
  <si>
    <t>Corumba</t>
  </si>
  <si>
    <t>Deodapolis</t>
  </si>
  <si>
    <t>Fatima do Sul</t>
  </si>
  <si>
    <t>Ladario</t>
  </si>
  <si>
    <t>Apiacas</t>
  </si>
  <si>
    <t>Arenapolis</t>
  </si>
  <si>
    <t>Caceres</t>
  </si>
  <si>
    <t>Campinapolis</t>
  </si>
  <si>
    <t>Claudia</t>
  </si>
  <si>
    <t>Cuiaba</t>
  </si>
  <si>
    <t>Itanhanga</t>
  </si>
  <si>
    <t>Matupa</t>
  </si>
  <si>
    <t>Nova Maringa</t>
  </si>
  <si>
    <t>Paranaita</t>
  </si>
  <si>
    <t>Rosario Oeste</t>
  </si>
  <si>
    <t>Tangara da Serra</t>
  </si>
  <si>
    <t>Varzea Grande</t>
  </si>
  <si>
    <t>Acara</t>
  </si>
  <si>
    <t>Afua</t>
  </si>
  <si>
    <t>Anajas</t>
  </si>
  <si>
    <t>Aurora do Para</t>
  </si>
  <si>
    <t>Cachoeira do Piria</t>
  </si>
  <si>
    <t>Cameta</t>
  </si>
  <si>
    <t>Curua</t>
  </si>
  <si>
    <t>Eldorado dos Carajas</t>
  </si>
  <si>
    <t>Gurupa</t>
  </si>
  <si>
    <t>Ipixuna do Para</t>
  </si>
  <si>
    <t>Jacunda</t>
  </si>
  <si>
    <t>Maraba</t>
  </si>
  <si>
    <t>Muana</t>
  </si>
  <si>
    <t>Oeiras do Para</t>
  </si>
  <si>
    <t>Oriximina</t>
  </si>
  <si>
    <t>Pacaja</t>
  </si>
  <si>
    <t>Palestina do Para</t>
  </si>
  <si>
    <t>Rondon do Para</t>
  </si>
  <si>
    <t>Santa Barbara do Para</t>
  </si>
  <si>
    <t>Santa Isabel do Para</t>
  </si>
  <si>
    <t>Santa Luzia do Para</t>
  </si>
  <si>
    <t>Santa Maria do Para</t>
  </si>
  <si>
    <t>Uruara</t>
  </si>
  <si>
    <t>Inga</t>
  </si>
  <si>
    <t>Juarez Tavora</t>
  </si>
  <si>
    <t>Quixaba</t>
  </si>
  <si>
    <t>Varzea</t>
  </si>
  <si>
    <t>Gravata</t>
  </si>
  <si>
    <t>Ilha de Itamaraca</t>
  </si>
  <si>
    <t>Inaja</t>
  </si>
  <si>
    <t>Quipapa</t>
  </si>
  <si>
    <t>Saloa</t>
  </si>
  <si>
    <t>Santa Maria do Cambuca</t>
  </si>
  <si>
    <t>Alto Longa</t>
  </si>
  <si>
    <t>Curimata</t>
  </si>
  <si>
    <t>Nazaria</t>
  </si>
  <si>
    <t>Paqueta</t>
  </si>
  <si>
    <t>Varzea Branca</t>
  </si>
  <si>
    <t>Abatia</t>
  </si>
  <si>
    <t>Altamira do Parana</t>
  </si>
  <si>
    <t>Alto Parana</t>
  </si>
  <si>
    <t>Andira</t>
  </si>
  <si>
    <t>Araucaria</t>
  </si>
  <si>
    <t>Cambara</t>
  </si>
  <si>
    <t>Centenario do Sul</t>
  </si>
  <si>
    <t>Inacio Martins</t>
  </si>
  <si>
    <t>Itambaraca</t>
  </si>
  <si>
    <t>Joaquim Tavora</t>
  </si>
  <si>
    <t>Maringa</t>
  </si>
  <si>
    <t>Maripa</t>
  </si>
  <si>
    <t>Maua da Serra</t>
  </si>
  <si>
    <t>Nova Santa Barbara</t>
  </si>
  <si>
    <t>Planaltina do Parana</t>
  </si>
  <si>
    <t>Pontal do Parana</t>
  </si>
  <si>
    <t>Quarto Centenario</t>
  </si>
  <si>
    <t>Quatigua</t>
  </si>
  <si>
    <t>Sabaudia</t>
  </si>
  <si>
    <t>Santo Inacio</t>
  </si>
  <si>
    <t>Tunas do Parana</t>
  </si>
  <si>
    <t>Marica</t>
  </si>
  <si>
    <t>Tangua</t>
  </si>
  <si>
    <t>Cerro Cora</t>
  </si>
  <si>
    <t>Parana</t>
  </si>
  <si>
    <t>Tangara</t>
  </si>
  <si>
    <t>Urupa</t>
  </si>
  <si>
    <t>Canta</t>
  </si>
  <si>
    <t>Acegua</t>
  </si>
  <si>
    <t>Ararica</t>
  </si>
  <si>
    <t>aurea</t>
  </si>
  <si>
    <t>Balneario Pinhal</t>
  </si>
  <si>
    <t>Boa Vista do Burica</t>
  </si>
  <si>
    <t>Butia</t>
  </si>
  <si>
    <t>Cambara do Sul</t>
  </si>
  <si>
    <t>Candelaria</t>
  </si>
  <si>
    <t>Caraa</t>
  </si>
  <si>
    <t>Centenario</t>
  </si>
  <si>
    <t>Girua</t>
  </si>
  <si>
    <t>Ibiruba</t>
  </si>
  <si>
    <t>Inhacora</t>
  </si>
  <si>
    <t>Ivora</t>
  </si>
  <si>
    <t>Marata</t>
  </si>
  <si>
    <t>Nova Candelaria</t>
  </si>
  <si>
    <t>Nova Padua</t>
  </si>
  <si>
    <t>Porto Maua</t>
  </si>
  <si>
    <t>Protasio Alves</t>
  </si>
  <si>
    <t>Rosario do Sul</t>
  </si>
  <si>
    <t>Santa Barbara do Sul</t>
  </si>
  <si>
    <t>Anitapolis</t>
  </si>
  <si>
    <t>Ararangua</t>
  </si>
  <si>
    <t>Balneario Arroio do Silva</t>
  </si>
  <si>
    <t>Balneario Barra do Sul</t>
  </si>
  <si>
    <t>Balneario Gaivota</t>
  </si>
  <si>
    <t>Botuvera</t>
  </si>
  <si>
    <t>Corupa</t>
  </si>
  <si>
    <t>Guaruja do Sul</t>
  </si>
  <si>
    <t>Ita</t>
  </si>
  <si>
    <t>Itapoa</t>
  </si>
  <si>
    <t>Jabora</t>
  </si>
  <si>
    <t>Jupia</t>
  </si>
  <si>
    <t>Maracaja</t>
  </si>
  <si>
    <t>Tunapolis</t>
  </si>
  <si>
    <t>Araua</t>
  </si>
  <si>
    <t>Cristinapolis</t>
  </si>
  <si>
    <t>Propria</t>
  </si>
  <si>
    <t>Rosario do Catete</t>
  </si>
  <si>
    <t>alvares Florence</t>
  </si>
  <si>
    <t>alvares Machado</t>
  </si>
  <si>
    <t>alvaro de Carvalho</t>
  </si>
  <si>
    <t>Aruja</t>
  </si>
  <si>
    <t>Aspasia</t>
  </si>
  <si>
    <t>Balsamo</t>
  </si>
  <si>
    <t>Bora</t>
  </si>
  <si>
    <t>Cabralia Paulista</t>
  </si>
  <si>
    <t>Caiua</t>
  </si>
  <si>
    <t>Cassia dos Coqueiros</t>
  </si>
  <si>
    <t>Catigua</t>
  </si>
  <si>
    <t>Cesario Lange</t>
  </si>
  <si>
    <t>Cruzalia</t>
  </si>
  <si>
    <t>Elisiario</t>
  </si>
  <si>
    <t>Galia</t>
  </si>
  <si>
    <t>Guara</t>
  </si>
  <si>
    <t>Guaratingueta</t>
  </si>
  <si>
    <t>Guaruja</t>
  </si>
  <si>
    <t>Guatapara</t>
  </si>
  <si>
    <t>Ibira</t>
  </si>
  <si>
    <t>Igarata</t>
  </si>
  <si>
    <t>Ipigua</t>
  </si>
  <si>
    <t>Iracemapolis</t>
  </si>
  <si>
    <t>Itabera</t>
  </si>
  <si>
    <t>Itapolis</t>
  </si>
  <si>
    <t>Juquia</t>
  </si>
  <si>
    <t>Magda</t>
  </si>
  <si>
    <t>Maraba Paulista</t>
  </si>
  <si>
    <t>Mariapolis</t>
  </si>
  <si>
    <t>Maua</t>
  </si>
  <si>
    <t>Penapolis</t>
  </si>
  <si>
    <t>Poa</t>
  </si>
  <si>
    <t>Presidente Epitacio</t>
  </si>
  <si>
    <t>Quata</t>
  </si>
  <si>
    <t>Rubiacea</t>
  </si>
  <si>
    <t>Santo Anastacio</t>
  </si>
  <si>
    <t>Sarutaia</t>
  </si>
  <si>
    <t>Suzanapolis</t>
  </si>
  <si>
    <t>Tejupa</t>
  </si>
  <si>
    <t>Varzea Paulista</t>
  </si>
  <si>
    <t>Ananas</t>
  </si>
  <si>
    <t>Axixa do Tocantins</t>
  </si>
  <si>
    <t>Crixas do Tocantins</t>
  </si>
  <si>
    <t>Itacaja</t>
  </si>
  <si>
    <t>Oliveira de Fatima</t>
  </si>
  <si>
    <t>Xambioa</t>
  </si>
  <si>
    <t>Acrelandia</t>
  </si>
  <si>
    <t>Epitaciolandia</t>
  </si>
  <si>
    <t>Mancio Lima</t>
  </si>
  <si>
    <t>Brejolandia</t>
  </si>
  <si>
    <t>Candido Sales</t>
  </si>
  <si>
    <t>Catolandia</t>
  </si>
  <si>
    <t>Cravolandia</t>
  </si>
  <si>
    <t>Ourolandia</t>
  </si>
  <si>
    <t>Presidente Janio Quadros</t>
  </si>
  <si>
    <t>Retirolandia</t>
  </si>
  <si>
    <t>Serrolandia</t>
  </si>
  <si>
    <t>Teofilandia</t>
  </si>
  <si>
    <t>Teolandia</t>
  </si>
  <si>
    <t>Alcantaras</t>
  </si>
  <si>
    <t>Hidrolandia</t>
  </si>
  <si>
    <t>Marilandia</t>
  </si>
  <si>
    <t>Abadiania</t>
  </si>
  <si>
    <t>Adelandia</t>
  </si>
  <si>
    <t>Alexania</t>
  </si>
  <si>
    <t>Aloandia</t>
  </si>
  <si>
    <t>Aparecida de Goiania</t>
  </si>
  <si>
    <t>Aragoiania</t>
  </si>
  <si>
    <t>Aurilandia</t>
  </si>
  <si>
    <t>Britania</t>
  </si>
  <si>
    <t>Castelandia</t>
  </si>
  <si>
    <t>Damolandia</t>
  </si>
  <si>
    <t>Doverlandia</t>
  </si>
  <si>
    <t>Goiania</t>
  </si>
  <si>
    <t>Gouvelandia</t>
  </si>
  <si>
    <t>Inaciolandia</t>
  </si>
  <si>
    <t>Israelandia</t>
  </si>
  <si>
    <t>Ivolandia</t>
  </si>
  <si>
    <t>Joviania</t>
  </si>
  <si>
    <t>Luziania</t>
  </si>
  <si>
    <t>Maurilandia</t>
  </si>
  <si>
    <t>Mossamedes</t>
  </si>
  <si>
    <t>Mozarlandia</t>
  </si>
  <si>
    <t>Niquelandia</t>
  </si>
  <si>
    <t>Perolandia</t>
  </si>
  <si>
    <t>Portelandia</t>
  </si>
  <si>
    <t>Sanclerlandia</t>
  </si>
  <si>
    <t>Silvania</t>
  </si>
  <si>
    <t>Simolandia</t>
  </si>
  <si>
    <t>Turvania</t>
  </si>
  <si>
    <t>Turvelandia</t>
  </si>
  <si>
    <t>Alcantara</t>
  </si>
  <si>
    <t>Candido Mendes</t>
  </si>
  <si>
    <t>Cidelandia</t>
  </si>
  <si>
    <t>Joselandia</t>
  </si>
  <si>
    <t>Palmeirandia</t>
  </si>
  <si>
    <t>Tufilandia</t>
  </si>
  <si>
    <t>Turilandia</t>
  </si>
  <si>
    <t>Andrelandia</t>
  </si>
  <si>
    <t>Angelandia</t>
  </si>
  <si>
    <t>Brasilandia de Minas</t>
  </si>
  <si>
    <t>Cipotanea</t>
  </si>
  <si>
    <t>Cordislandia</t>
  </si>
  <si>
    <t>Crucilandia</t>
  </si>
  <si>
    <t>Divinolandia de Minas</t>
  </si>
  <si>
    <t>Ewbank da Camara</t>
  </si>
  <si>
    <t>Felixlandia</t>
  </si>
  <si>
    <t>Funilandia</t>
  </si>
  <si>
    <t>Glaucilandia</t>
  </si>
  <si>
    <t>Guimarania</t>
  </si>
  <si>
    <t>Jesuania</t>
  </si>
  <si>
    <t>Jordania</t>
  </si>
  <si>
    <t>Luislandia</t>
  </si>
  <si>
    <t>Materlandia</t>
  </si>
  <si>
    <t>Miravania</t>
  </si>
  <si>
    <t>Montalvania</t>
  </si>
  <si>
    <t>Natalandia</t>
  </si>
  <si>
    <t>Orizania</t>
  </si>
  <si>
    <t>Paula Candido</t>
  </si>
  <si>
    <t>Silveirania</t>
  </si>
  <si>
    <t>Turvolandia</t>
  </si>
  <si>
    <t>Uberlandia</t>
  </si>
  <si>
    <t>Urucania</t>
  </si>
  <si>
    <t>Varzelandia</t>
  </si>
  <si>
    <t>Verdelandia</t>
  </si>
  <si>
    <t>Virgolandia</t>
  </si>
  <si>
    <t>Anaurilandia</t>
  </si>
  <si>
    <t>Brasilandia</t>
  </si>
  <si>
    <t>Cassilandia</t>
  </si>
  <si>
    <t>Sidrolandia</t>
  </si>
  <si>
    <t>Curvelandia</t>
  </si>
  <si>
    <t>Marcelandia</t>
  </si>
  <si>
    <t>Nortelandia</t>
  </si>
  <si>
    <t>Nova Brasilandia</t>
  </si>
  <si>
    <t>Nova Marilandia</t>
  </si>
  <si>
    <t>Rondolandia</t>
  </si>
  <si>
    <t>Medicilandia</t>
  </si>
  <si>
    <t>Ourilandia do Norte</t>
  </si>
  <si>
    <t>Tailandia</t>
  </si>
  <si>
    <t>Solanea</t>
  </si>
  <si>
    <t>Afranio</t>
  </si>
  <si>
    <t>Betania</t>
  </si>
  <si>
    <t>Moreilandia</t>
  </si>
  <si>
    <t>Petrolandia</t>
  </si>
  <si>
    <t>Sertania</t>
  </si>
  <si>
    <t>Agricolandia</t>
  </si>
  <si>
    <t>Luzilandia</t>
  </si>
  <si>
    <t>Marcolandia</t>
  </si>
  <si>
    <t>angulo</t>
  </si>
  <si>
    <t>Brasilandia do Sul</t>
  </si>
  <si>
    <t>Cafelandia</t>
  </si>
  <si>
    <t>Candido de Abreu</t>
  </si>
  <si>
    <t>Clevelandia</t>
  </si>
  <si>
    <t>Itaipulandia</t>
  </si>
  <si>
    <t>Marechal Candido Rondon</t>
  </si>
  <si>
    <t>Marilandia do Sul</t>
  </si>
  <si>
    <t>Matelandia</t>
  </si>
  <si>
    <t>Ramilandia</t>
  </si>
  <si>
    <t>Rolandia</t>
  </si>
  <si>
    <t>Florania</t>
  </si>
  <si>
    <t>Cacaulandia</t>
  </si>
  <si>
    <t>Dom Pedro de Alcantara</t>
  </si>
  <si>
    <t>Estancia Velha</t>
  </si>
  <si>
    <t>General Camara</t>
  </si>
  <si>
    <t>Santo angelo</t>
  </si>
  <si>
    <t>Venancio Aires</t>
  </si>
  <si>
    <t>Vila Langaro</t>
  </si>
  <si>
    <t>Agrolandia</t>
  </si>
  <si>
    <t>Romelandia</t>
  </si>
  <si>
    <t>Estancia</t>
  </si>
  <si>
    <t>Alvinlandia</t>
  </si>
  <si>
    <t>Analandia</t>
  </si>
  <si>
    <t>Candido Mota</t>
  </si>
  <si>
    <t>Candido Rodrigues</t>
  </si>
  <si>
    <t>Divinolandia</t>
  </si>
  <si>
    <t>Guzolandia</t>
  </si>
  <si>
    <t>Herculandia</t>
  </si>
  <si>
    <t>Hortolandia</t>
  </si>
  <si>
    <t>Luiziania</t>
  </si>
  <si>
    <t>Mirassolandia</t>
  </si>
  <si>
    <t>Nova Luzitania</t>
  </si>
  <si>
    <t>Orlandia</t>
  </si>
  <si>
    <t>Paulistania</t>
  </si>
  <si>
    <t>Pratania</t>
  </si>
  <si>
    <t>Riolandia</t>
  </si>
  <si>
    <t>Urania</t>
  </si>
  <si>
    <t>Abreulandia</t>
  </si>
  <si>
    <t>Barrolandia</t>
  </si>
  <si>
    <t>Brasilandia do Tocantins</t>
  </si>
  <si>
    <t>Carmolandia</t>
  </si>
  <si>
    <t>Cristalandia</t>
  </si>
  <si>
    <t>Maurilandia do Tocantins</t>
  </si>
  <si>
    <t>Muricilandia</t>
  </si>
  <si>
    <t>Nova Rosalandia</t>
  </si>
  <si>
    <t>Recursolandia</t>
  </si>
  <si>
    <t>Sandolandia</t>
  </si>
  <si>
    <t>Wanderlandia</t>
  </si>
  <si>
    <t>Olivenca</t>
  </si>
  <si>
    <t>Piacabucu</t>
  </si>
  <si>
    <t>Poco das Trincheiras</t>
  </si>
  <si>
    <t>Vicosa</t>
  </si>
  <si>
    <t>Calcoene</t>
  </si>
  <si>
    <t>Alcobaca</t>
  </si>
  <si>
    <t>Aracas</t>
  </si>
  <si>
    <t>Barra do Choca</t>
  </si>
  <si>
    <t>Camacari</t>
  </si>
  <si>
    <t>Curaca</t>
  </si>
  <si>
    <t>Iacu</t>
  </si>
  <si>
    <t>Itirucu</t>
  </si>
  <si>
    <t>Ituacu</t>
  </si>
  <si>
    <t>Jiquirica</t>
  </si>
  <si>
    <t>Jucurucu</t>
  </si>
  <si>
    <t>Nilo Pecanha</t>
  </si>
  <si>
    <t>Nova Vicosa</t>
  </si>
  <si>
    <t>Ouricangas</t>
  </si>
  <si>
    <t>Pindobacu</t>
  </si>
  <si>
    <t>Sapeacu</t>
  </si>
  <si>
    <t>Tanhacu</t>
  </si>
  <si>
    <t>Urucuca</t>
  </si>
  <si>
    <t>Valenca</t>
  </si>
  <si>
    <t>Varzea da Roca</t>
  </si>
  <si>
    <t>Varzea do Poco</t>
  </si>
  <si>
    <t>Caririacu</t>
  </si>
  <si>
    <t>Graca</t>
  </si>
  <si>
    <t>Iraucuba</t>
  </si>
  <si>
    <t>Itaicaba</t>
  </si>
  <si>
    <t>Mombaca</t>
  </si>
  <si>
    <t>Tejucuoca</t>
  </si>
  <si>
    <t>Vicosa do Ceara</t>
  </si>
  <si>
    <t>Boa Esperanca</t>
  </si>
  <si>
    <t>Ibiracu</t>
  </si>
  <si>
    <t>Aracu</t>
  </si>
  <si>
    <t>Aragarcas</t>
  </si>
  <si>
    <t>Cacu</t>
  </si>
  <si>
    <t>Campinacu</t>
  </si>
  <si>
    <t>Itaucu</t>
  </si>
  <si>
    <t>Minacu</t>
  </si>
  <si>
    <t>Nova Iguacu de Goias</t>
  </si>
  <si>
    <t>Uruacu</t>
  </si>
  <si>
    <t>Acailandia</t>
  </si>
  <si>
    <t>Goncalves Dias</t>
  </si>
  <si>
    <t>Graca Aranha</t>
  </si>
  <si>
    <t>Paco do Lumiar</t>
  </si>
  <si>
    <t>Turiacu</t>
  </si>
  <si>
    <t>Acucena</t>
  </si>
  <si>
    <t>Careacu</t>
  </si>
  <si>
    <t>Dom Vicoso</t>
  </si>
  <si>
    <t>Goncalves</t>
  </si>
  <si>
    <t>Ipiacu</t>
  </si>
  <si>
    <t>Itatiaiucu</t>
  </si>
  <si>
    <t>Manhuacu</t>
  </si>
  <si>
    <t>Morro da Garca</t>
  </si>
  <si>
    <t>Onca de Pitangui</t>
  </si>
  <si>
    <t>Pecanha</t>
  </si>
  <si>
    <t>Pirangucu</t>
  </si>
  <si>
    <t>Poco Fundo</t>
  </si>
  <si>
    <t>Pocos de Caldas</t>
  </si>
  <si>
    <t>Santana do Manhuacu</t>
  </si>
  <si>
    <t>Senador Modestino Goncalves</t>
  </si>
  <si>
    <t>Taquaracu de Minas</t>
  </si>
  <si>
    <t>Alto Garcas</t>
  </si>
  <si>
    <t>Barra do Garcas</t>
  </si>
  <si>
    <t>Cotriguacu</t>
  </si>
  <si>
    <t>Reserva do Cabacal</t>
  </si>
  <si>
    <t>Braganca</t>
  </si>
  <si>
    <t>Curuca</t>
  </si>
  <si>
    <t>Melgaco</t>
  </si>
  <si>
    <t>Nova Esperanca do Piria</t>
  </si>
  <si>
    <t>Picarra</t>
  </si>
  <si>
    <t>Aracagi</t>
  </si>
  <si>
    <t>Caicara</t>
  </si>
  <si>
    <t>Esperanca</t>
  </si>
  <si>
    <t>Poco Dantas</t>
  </si>
  <si>
    <t>Alianca</t>
  </si>
  <si>
    <t>Calcado</t>
  </si>
  <si>
    <t>Morro Cabeca no Tempo</t>
  </si>
  <si>
    <t>Ribeiro Goncalves</t>
  </si>
  <si>
    <t>Boa Esperanca do Iguacu</t>
  </si>
  <si>
    <t>Cruzeiro do Iguacu</t>
  </si>
  <si>
    <t>Esperanca Nova</t>
  </si>
  <si>
    <t>Foz do Iguacu</t>
  </si>
  <si>
    <t>Guairaca</t>
  </si>
  <si>
    <t>Guaraniacu</t>
  </si>
  <si>
    <t>Guaraquecaba</t>
  </si>
  <si>
    <t>Iguaracu</t>
  </si>
  <si>
    <t>Itaperucu</t>
  </si>
  <si>
    <t>Nossa Senhora das Gracas</t>
  </si>
  <si>
    <t>Nova Esperanca</t>
  </si>
  <si>
    <t>Nova Esperanca do Sudoeste</t>
  </si>
  <si>
    <t>Nova Prata do Iguacu</t>
  </si>
  <si>
    <t>Paicandu</t>
  </si>
  <si>
    <t>Quedas do Iguacu</t>
  </si>
  <si>
    <t>Reboucas</t>
  </si>
  <si>
    <t>Renascenca</t>
  </si>
  <si>
    <t>Reserva do Iguacu</t>
  </si>
  <si>
    <t>Rio Bonito do Iguacu</t>
  </si>
  <si>
    <t>Saudade do Iguacu</t>
  </si>
  <si>
    <t>Nova Iguacu</t>
  </si>
  <si>
    <t>Acu</t>
  </si>
  <si>
    <t>Caicara do Norte</t>
  </si>
  <si>
    <t>Caicara do Rio do Vento</t>
  </si>
  <si>
    <t>Ipanguacu</t>
  </si>
  <si>
    <t>Poco Branco</t>
  </si>
  <si>
    <t>Bento Goncalves</t>
  </si>
  <si>
    <t>Cacapava do Sul</t>
  </si>
  <si>
    <t>Cangucu</t>
  </si>
  <si>
    <t>Esperanca do Sul</t>
  </si>
  <si>
    <t>Ibiaca</t>
  </si>
  <si>
    <t>Macambara</t>
  </si>
  <si>
    <t>Mormaco</t>
  </si>
  <si>
    <t>Mucum</t>
  </si>
  <si>
    <t>Nova Araca</t>
  </si>
  <si>
    <t>Nova Esperanca do Sul</t>
  </si>
  <si>
    <t>Pejucara</t>
  </si>
  <si>
    <t>Poco das Antas</t>
  </si>
  <si>
    <t>Taquarucu do Sul</t>
  </si>
  <si>
    <t>Turucu</t>
  </si>
  <si>
    <t>Balneario Picarras</t>
  </si>
  <si>
    <t>Biguacu</t>
  </si>
  <si>
    <t>Braco do Norte</t>
  </si>
  <si>
    <t>Braco do Trombudo</t>
  </si>
  <si>
    <t>Cacador</t>
  </si>
  <si>
    <t>Icara</t>
  </si>
  <si>
    <t>Ipuacu</t>
  </si>
  <si>
    <t>Joacaba</t>
  </si>
  <si>
    <t>Morro da Fumaca</t>
  </si>
  <si>
    <t>Palhoca</t>
  </si>
  <si>
    <t>Poco Redondo</t>
  </si>
  <si>
    <t>Poco Verde</t>
  </si>
  <si>
    <t>Aracariguama</t>
  </si>
  <si>
    <t>Aracatuba</t>
  </si>
  <si>
    <t>Aracoiaba da Serra</t>
  </si>
  <si>
    <t>Boa Esperanca do Sul</t>
  </si>
  <si>
    <t>Braganca Paulista</t>
  </si>
  <si>
    <t>Cacapava</t>
  </si>
  <si>
    <t>Garca</t>
  </si>
  <si>
    <t>Guaicara</t>
  </si>
  <si>
    <t>Guapiacu</t>
  </si>
  <si>
    <t>Mendonca</t>
  </si>
  <si>
    <t>Mogi Guacu</t>
  </si>
  <si>
    <t>Nova Alianca</t>
  </si>
  <si>
    <t>Ocaucu</t>
  </si>
  <si>
    <t>Santa Cruz da Esperanca</t>
  </si>
  <si>
    <t>Taiacu</t>
  </si>
  <si>
    <t>Alianca do Tocantins</t>
  </si>
  <si>
    <t>Babaculandia</t>
  </si>
  <si>
    <t>Brasileia</t>
  </si>
  <si>
    <t>Belem</t>
  </si>
  <si>
    <t>Jacare dos Homens</t>
  </si>
  <si>
    <t>Porto Real do Colegio</t>
  </si>
  <si>
    <t>Eirunepe</t>
  </si>
  <si>
    <t>Manicore</t>
  </si>
  <si>
    <t>Maues</t>
  </si>
  <si>
    <t>Tefe</t>
  </si>
  <si>
    <t>Abare</t>
  </si>
  <si>
    <t>Amelia Rodrigues</t>
  </si>
  <si>
    <t>America Dourada</t>
  </si>
  <si>
    <t>Anage</t>
  </si>
  <si>
    <t>Cacule</t>
  </si>
  <si>
    <t>Caem</t>
  </si>
  <si>
    <t>Caetite</t>
  </si>
  <si>
    <t>erico Cardoso</t>
  </si>
  <si>
    <t>Filadelfia</t>
  </si>
  <si>
    <t>Ilheus</t>
  </si>
  <si>
    <t>Itacare</t>
  </si>
  <si>
    <t>Itaete</t>
  </si>
  <si>
    <t>Itambe</t>
  </si>
  <si>
    <t>Itanhem</t>
  </si>
  <si>
    <t>Itape</t>
  </si>
  <si>
    <t>Jequie</t>
  </si>
  <si>
    <t>Macurure</t>
  </si>
  <si>
    <t>Morro do Chapeu</t>
  </si>
  <si>
    <t>Nazare</t>
  </si>
  <si>
    <t>Pe de Serra</t>
  </si>
  <si>
    <t>Sento Se</t>
  </si>
  <si>
    <t>Apuiares</t>
  </si>
  <si>
    <t>Assare</t>
  </si>
  <si>
    <t>Baturite</t>
  </si>
  <si>
    <t>Caninde</t>
  </si>
  <si>
    <t>Carire</t>
  </si>
  <si>
    <t>Eusebio</t>
  </si>
  <si>
    <t>Itapaje</t>
  </si>
  <si>
    <t>Quixere</t>
  </si>
  <si>
    <t>Santa Quiteria</t>
  </si>
  <si>
    <t>Nova Venecia</t>
  </si>
  <si>
    <t>Vila Valerio</t>
  </si>
  <si>
    <t>Apore</t>
  </si>
  <si>
    <t>Edeia</t>
  </si>
  <si>
    <t>Goianesia</t>
  </si>
  <si>
    <t>Nova America</t>
  </si>
  <si>
    <t>Santa Fe de Goias</t>
  </si>
  <si>
    <t>Alto Alegre do Pindare</t>
  </si>
  <si>
    <t>Igarape do Meio</t>
  </si>
  <si>
    <t>Igarape Grande</t>
  </si>
  <si>
    <t>Maracacume</t>
  </si>
  <si>
    <t>Pindare Mirim</t>
  </si>
  <si>
    <t>Presidente Medici</t>
  </si>
  <si>
    <t>Ze Doca</t>
  </si>
  <si>
    <t>Abaete</t>
  </si>
  <si>
    <t>Aimores</t>
  </si>
  <si>
    <t>Ataleia</t>
  </si>
  <si>
    <t>Caete</t>
  </si>
  <si>
    <t>Carmesia</t>
  </si>
  <si>
    <t>Cedro do Abaete</t>
  </si>
  <si>
    <t>Chale</t>
  </si>
  <si>
    <t>Divinesia</t>
  </si>
  <si>
    <t>Dom Silverio</t>
  </si>
  <si>
    <t>Dona Euzebia</t>
  </si>
  <si>
    <t>Durande</t>
  </si>
  <si>
    <t>Galileia</t>
  </si>
  <si>
    <t>Guape</t>
  </si>
  <si>
    <t>Guaranesia</t>
  </si>
  <si>
    <t>Guaxupe</t>
  </si>
  <si>
    <t>Ibirite</t>
  </si>
  <si>
    <t>Igarape</t>
  </si>
  <si>
    <t>Imbe de Minas</t>
  </si>
  <si>
    <t>Itaipe</t>
  </si>
  <si>
    <t>Itambe do Mato Dentro</t>
  </si>
  <si>
    <t>Joanesia</t>
  </si>
  <si>
    <t>Jose Goncalves de Minas</t>
  </si>
  <si>
    <t>Jose Raydan</t>
  </si>
  <si>
    <t>Maria da Fe</t>
  </si>
  <si>
    <t>Marlieria</t>
  </si>
  <si>
    <t>Muriae</t>
  </si>
  <si>
    <t>Natercia</t>
  </si>
  <si>
    <t>Nova Belem</t>
  </si>
  <si>
    <t>Passabem</t>
  </si>
  <si>
    <t>Pompeu</t>
  </si>
  <si>
    <t>Pote</t>
  </si>
  <si>
    <t>Santa Fe de Minas</t>
  </si>
  <si>
    <t>Santana do Garambeu</t>
  </si>
  <si>
    <t>Santana do Jacare</t>
  </si>
  <si>
    <t>Senador Jose Bento</t>
  </si>
  <si>
    <t>Senhora dos Remedios</t>
  </si>
  <si>
    <t>Serra dos Aimores</t>
  </si>
  <si>
    <t>Simonesia</t>
  </si>
  <si>
    <t>Angelica</t>
  </si>
  <si>
    <t>Nova Nazare</t>
  </si>
  <si>
    <t>Pocone</t>
  </si>
  <si>
    <t>Poxoreu</t>
  </si>
  <si>
    <t>Salto do Ceu</t>
  </si>
  <si>
    <t>Torixoreu</t>
  </si>
  <si>
    <t>Goianesia do Para</t>
  </si>
  <si>
    <t>Ourem</t>
  </si>
  <si>
    <t>Santarem</t>
  </si>
  <si>
    <t>Santarem Novo</t>
  </si>
  <si>
    <t>Belem do Brejo do Cruz</t>
  </si>
  <si>
    <t>Bonito de Santa Fe</t>
  </si>
  <si>
    <t>Catole do Rocha</t>
  </si>
  <si>
    <t>Caturite</t>
  </si>
  <si>
    <t>Cuite</t>
  </si>
  <si>
    <t>Cuite de Mamanguape</t>
  </si>
  <si>
    <t>Gurinhem</t>
  </si>
  <si>
    <t>Matureia</t>
  </si>
  <si>
    <t>Pedro Regis</t>
  </si>
  <si>
    <t>Poco de Jose de Moura</t>
  </si>
  <si>
    <t>Santo Andre</t>
  </si>
  <si>
    <t>Sape</t>
  </si>
  <si>
    <t>Sume</t>
  </si>
  <si>
    <t>Belem de Maria</t>
  </si>
  <si>
    <t>Caetes</t>
  </si>
  <si>
    <t>Nazare da Mata</t>
  </si>
  <si>
    <t>Saire</t>
  </si>
  <si>
    <t>Sirinhaem</t>
  </si>
  <si>
    <t>Tamandare</t>
  </si>
  <si>
    <t>Tracunhaem</t>
  </si>
  <si>
    <t>Vertente do Lerio</t>
  </si>
  <si>
    <t>Xexeu</t>
  </si>
  <si>
    <t>Alvorada do Gurgueia</t>
  </si>
  <si>
    <t>Coronel Jose Dias</t>
  </si>
  <si>
    <t>Gilbues</t>
  </si>
  <si>
    <t>Jose de Freitas</t>
  </si>
  <si>
    <t>Nossa Senhora de Nazare</t>
  </si>
  <si>
    <t>Nossa Senhora dos Remedios</t>
  </si>
  <si>
    <t>Almirante Tamandare</t>
  </si>
  <si>
    <t>Ampere</t>
  </si>
  <si>
    <t>Barra do Jacare</t>
  </si>
  <si>
    <t>Cambe</t>
  </si>
  <si>
    <t>Ceu Azul</t>
  </si>
  <si>
    <t>Corbelia</t>
  </si>
  <si>
    <t>Eneas Marques</t>
  </si>
  <si>
    <t>Ivate</t>
  </si>
  <si>
    <t>Kalore</t>
  </si>
  <si>
    <t>Nova America da Colina</t>
  </si>
  <si>
    <t>Perola</t>
  </si>
  <si>
    <t>Salto do Itarare</t>
  </si>
  <si>
    <t>Santa Amelia</t>
  </si>
  <si>
    <t>Santa Fe</t>
  </si>
  <si>
    <t>Santana do Itarare</t>
  </si>
  <si>
    <t>Senges</t>
  </si>
  <si>
    <t>Aperibe</t>
  </si>
  <si>
    <t>Laje do Muriae</t>
  </si>
  <si>
    <t>Macae</t>
  </si>
  <si>
    <t>Mage</t>
  </si>
  <si>
    <t>Seropedica</t>
  </si>
  <si>
    <t>Guamare</t>
  </si>
  <si>
    <t>Jose da Penha</t>
  </si>
  <si>
    <t>Lucrecia</t>
  </si>
  <si>
    <t>Nova Mamore</t>
  </si>
  <si>
    <t>Almirante Tamandare do Sul</t>
  </si>
  <si>
    <t>Andre da Rocha</t>
  </si>
  <si>
    <t>Arambare</t>
  </si>
  <si>
    <t>Bage</t>
  </si>
  <si>
    <t>Caibate</t>
  </si>
  <si>
    <t>Guapore</t>
  </si>
  <si>
    <t>Imbe</t>
  </si>
  <si>
    <t>Maquine</t>
  </si>
  <si>
    <t>Nova Brescia</t>
  </si>
  <si>
    <t>Parobe</t>
  </si>
  <si>
    <t>Picada Cafe</t>
  </si>
  <si>
    <t>Serio</t>
  </si>
  <si>
    <t>Armazem</t>
  </si>
  <si>
    <t>Frei Rogerio</t>
  </si>
  <si>
    <t>Ibicare</t>
  </si>
  <si>
    <t>Jose Boiteux</t>
  </si>
  <si>
    <t>Lebon Regis</t>
  </si>
  <si>
    <t>Timbe do Sul</t>
  </si>
  <si>
    <t>Zortea</t>
  </si>
  <si>
    <t>Americo Brasiliense</t>
  </si>
  <si>
    <t>Americo de Campos</t>
  </si>
  <si>
    <t>Avare</t>
  </si>
  <si>
    <t>Barra do Chapeu</t>
  </si>
  <si>
    <t>Bom Sucesso de Itarare</t>
  </si>
  <si>
    <t>Boraceia</t>
  </si>
  <si>
    <t>Cananeia</t>
  </si>
  <si>
    <t>Cerqueira Cesar</t>
  </si>
  <si>
    <t>Glicerio</t>
  </si>
  <si>
    <t>Ibate</t>
  </si>
  <si>
    <t>Icem</t>
  </si>
  <si>
    <t>Itanhaem</t>
  </si>
  <si>
    <t>Itarare</t>
  </si>
  <si>
    <t>Jose Bonifacio</t>
  </si>
  <si>
    <t>Lucelia</t>
  </si>
  <si>
    <t>Lupercio</t>
  </si>
  <si>
    <t>Lutecia</t>
  </si>
  <si>
    <t>Nazare Paulista</t>
  </si>
  <si>
    <t>Pauliceia</t>
  </si>
  <si>
    <t>Pompeia</t>
  </si>
  <si>
    <t>Rubineia</t>
  </si>
  <si>
    <t>Santa Adelia</t>
  </si>
  <si>
    <t>Santa Fe do Sul</t>
  </si>
  <si>
    <t>Sumare</t>
  </si>
  <si>
    <t>Taubate</t>
  </si>
  <si>
    <t>Tremembe</t>
  </si>
  <si>
    <t>Brejinho de Nazare</t>
  </si>
  <si>
    <t>Colmeia</t>
  </si>
  <si>
    <t>Craibas</t>
  </si>
  <si>
    <t>Jacuipe</t>
  </si>
  <si>
    <t>Palmeira dos indios</t>
  </si>
  <si>
    <t>Apui</t>
  </si>
  <si>
    <t>Jutai</t>
  </si>
  <si>
    <t>Pedra Branca do Amapari</t>
  </si>
  <si>
    <t>Abaira</t>
  </si>
  <si>
    <t>Andarai</t>
  </si>
  <si>
    <t>Aratuipe</t>
  </si>
  <si>
    <t>Caraibas</t>
  </si>
  <si>
    <t>Cicero Dantas</t>
  </si>
  <si>
    <t>Dom Basilio</t>
  </si>
  <si>
    <t>Elisio Medrado</t>
  </si>
  <si>
    <t>Ibicarai</t>
  </si>
  <si>
    <t>Ibicui</t>
  </si>
  <si>
    <t>Iguai</t>
  </si>
  <si>
    <t>Itajuipe</t>
  </si>
  <si>
    <t>Jandaira</t>
  </si>
  <si>
    <t>Licinio de Almeida</t>
  </si>
  <si>
    <t>Marcionilio Souza</t>
  </si>
  <si>
    <t>Mutuipe</t>
  </si>
  <si>
    <t>Pindai</t>
  </si>
  <si>
    <t>Pirai do Norte</t>
  </si>
  <si>
    <t>Santa Brigida</t>
  </si>
  <si>
    <t>Sitio do Mato</t>
  </si>
  <si>
    <t>Sitio do Quinto</t>
  </si>
  <si>
    <t>Ubaira</t>
  </si>
  <si>
    <t>Uibai</t>
  </si>
  <si>
    <t>Icapui</t>
  </si>
  <si>
    <t>Miraima</t>
  </si>
  <si>
    <t>Brasilia</t>
  </si>
  <si>
    <t>Atilio Vivacqua</t>
  </si>
  <si>
    <t>Guacui</t>
  </si>
  <si>
    <t>Marataizes</t>
  </si>
  <si>
    <t>Alto Paraiso de Goias</t>
  </si>
  <si>
    <t>Caturai</t>
  </si>
  <si>
    <t>Corumbaiba</t>
  </si>
  <si>
    <t>Crominia</t>
  </si>
  <si>
    <t>Guaraita</t>
  </si>
  <si>
    <t>Heitorai</t>
  </si>
  <si>
    <t>Itaberai</t>
  </si>
  <si>
    <t>Jatai</t>
  </si>
  <si>
    <t>Mambai</t>
  </si>
  <si>
    <t>Urutai</t>
  </si>
  <si>
    <t>Valparaiso de Goias</t>
  </si>
  <si>
    <t>Vila Propicio</t>
  </si>
  <si>
    <t>Alto Parnaiba</t>
  </si>
  <si>
    <t>Luis Domingues</t>
  </si>
  <si>
    <t>Sambaiba</t>
  </si>
  <si>
    <t>Sitio Novo</t>
  </si>
  <si>
    <t>Vila Nova dos Martirios</t>
  </si>
  <si>
    <t>Alem Paraiba</t>
  </si>
  <si>
    <t>Aracai</t>
  </si>
  <si>
    <t>Aracuai</t>
  </si>
  <si>
    <t>Bambui</t>
  </si>
  <si>
    <t>Brasilia de Minas</t>
  </si>
  <si>
    <t>Cambui</t>
  </si>
  <si>
    <t>Carai</t>
  </si>
  <si>
    <t>Caranaiba</t>
  </si>
  <si>
    <t>Carandai</t>
  </si>
  <si>
    <t>Carmo do Paranaiba</t>
  </si>
  <si>
    <t>Cruzilia</t>
  </si>
  <si>
    <t>Dionisio</t>
  </si>
  <si>
    <t>Espirito Santo do Dourado</t>
  </si>
  <si>
    <t>Felicio dos Santos</t>
  </si>
  <si>
    <t>Ibiai</t>
  </si>
  <si>
    <t>Icarai de Minas</t>
  </si>
  <si>
    <t>Ilicinea</t>
  </si>
  <si>
    <t>Ingai</t>
  </si>
  <si>
    <t>Irai de Minas</t>
  </si>
  <si>
    <t>Jacui</t>
  </si>
  <si>
    <t>Jaiba</t>
  </si>
  <si>
    <t>Japaraiba</t>
  </si>
  <si>
    <t>Jequitai</t>
  </si>
  <si>
    <t>Joaima</t>
  </si>
  <si>
    <t>Joaquim Felicio</t>
  </si>
  <si>
    <t>Juvenilia</t>
  </si>
  <si>
    <t>Mirai</t>
  </si>
  <si>
    <t>Olimpio Noronha</t>
  </si>
  <si>
    <t>Padre Paraiso</t>
  </si>
  <si>
    <t>Patrocinio</t>
  </si>
  <si>
    <t>Patrocinio do Muriae</t>
  </si>
  <si>
    <t>Rio Paranaiba</t>
  </si>
  <si>
    <t>Santa Maria do Suacui</t>
  </si>
  <si>
    <t>Santa Rita do Sapucai</t>
  </si>
  <si>
    <t>Santana do Paraiso</t>
  </si>
  <si>
    <t>Tapirai</t>
  </si>
  <si>
    <t>Ubai</t>
  </si>
  <si>
    <t>Unai</t>
  </si>
  <si>
    <t>Verissimo</t>
  </si>
  <si>
    <t>Virginia</t>
  </si>
  <si>
    <t>Amambai</t>
  </si>
  <si>
    <t>Itaquirai</t>
  </si>
  <si>
    <t>Jatei</t>
  </si>
  <si>
    <t>Juti</t>
  </si>
  <si>
    <t>Navirai</t>
  </si>
  <si>
    <t>Paranaiba</t>
  </si>
  <si>
    <t>Selviria</t>
  </si>
  <si>
    <t>Colider</t>
  </si>
  <si>
    <t>Indiavai</t>
  </si>
  <si>
    <t>Juina</t>
  </si>
  <si>
    <t>Nova Olimpia</t>
  </si>
  <si>
    <t>Vila Bela da Santissima Trindade</t>
  </si>
  <si>
    <t>Mojui dos Campos</t>
  </si>
  <si>
    <t>Senador Jose Porfirio</t>
  </si>
  <si>
    <t>Tucurui</t>
  </si>
  <si>
    <t>Cachoeira dos indios</t>
  </si>
  <si>
    <t>Cruz do Espirito Santo</t>
  </si>
  <si>
    <t>Manaira</t>
  </si>
  <si>
    <t>Picui</t>
  </si>
  <si>
    <t>Remigio</t>
  </si>
  <si>
    <t>Santa Cecilia</t>
  </si>
  <si>
    <t>Buique</t>
  </si>
  <si>
    <t>Carnaiba</t>
  </si>
  <si>
    <t>Itaiba</t>
  </si>
  <si>
    <t>Alagoinha do Piaui</t>
  </si>
  <si>
    <t>Alegrete do Piaui</t>
  </si>
  <si>
    <t>Angical do Piaui</t>
  </si>
  <si>
    <t>Anisio de Abreu</t>
  </si>
  <si>
    <t>Barreiras do Piaui</t>
  </si>
  <si>
    <t>Bela Vista do Piaui</t>
  </si>
  <si>
    <t>Belem do Piaui</t>
  </si>
  <si>
    <t>Bertolinia</t>
  </si>
  <si>
    <t>Betania do Piaui</t>
  </si>
  <si>
    <t>Bom Principio do Piaui</t>
  </si>
  <si>
    <t>Bonfim do Piaui</t>
  </si>
  <si>
    <t>Brejo do Piaui</t>
  </si>
  <si>
    <t>Cabeceiras do Piaui</t>
  </si>
  <si>
    <t>Cajazeiras do Piaui</t>
  </si>
  <si>
    <t>Campinas do Piaui</t>
  </si>
  <si>
    <t>Campo Grande do Piaui</t>
  </si>
  <si>
    <t>Campo Largo do Piaui</t>
  </si>
  <si>
    <t>Caridade do Piaui</t>
  </si>
  <si>
    <t>Castelo do Piaui</t>
  </si>
  <si>
    <t>Cristalandia do Piaui</t>
  </si>
  <si>
    <t>Curral Novo do Piaui</t>
  </si>
  <si>
    <t>Fartura do Piaui</t>
  </si>
  <si>
    <t>Flores do Piaui</t>
  </si>
  <si>
    <t>Floresta do Piaui</t>
  </si>
  <si>
    <t>Ipiranga do Piaui</t>
  </si>
  <si>
    <t>Isaias Coelho</t>
  </si>
  <si>
    <t>Jacobina do Piaui</t>
  </si>
  <si>
    <t>Jatoba do Piaui</t>
  </si>
  <si>
    <t>Juazeiro do Piaui</t>
  </si>
  <si>
    <t>Lagoa do Barro do Piaui</t>
  </si>
  <si>
    <t>Lagoa do Piaui</t>
  </si>
  <si>
    <t>Lagoa do Sitio</t>
  </si>
  <si>
    <t>Lagoinha do Piaui</t>
  </si>
  <si>
    <t>Luis Correia</t>
  </si>
  <si>
    <t>Manoel Emidio</t>
  </si>
  <si>
    <t>Matias Olimpio</t>
  </si>
  <si>
    <t>Monte Alegre do Piaui</t>
  </si>
  <si>
    <t>Morro do Chapeu do Piaui</t>
  </si>
  <si>
    <t>Nazare do Piaui</t>
  </si>
  <si>
    <t>Novo Oriente do Piaui</t>
  </si>
  <si>
    <t>Palmeira do Piaui</t>
  </si>
  <si>
    <t>Parnaiba</t>
  </si>
  <si>
    <t>Passagem Franca do Piaui</t>
  </si>
  <si>
    <t>Patos do Piaui</t>
  </si>
  <si>
    <t>Porto Alegre do Piaui</t>
  </si>
  <si>
    <t>Prata do Piaui</t>
  </si>
  <si>
    <t>Ribeira do Piaui</t>
  </si>
  <si>
    <t>Rio Grande do Piaui</t>
  </si>
  <si>
    <t>Santa Cruz do Piaui</t>
  </si>
  <si>
    <t>Santa Rosa do Piaui</t>
  </si>
  <si>
    <t>Santana do Piaui</t>
  </si>
  <si>
    <t>Santo Inacio do Piaui</t>
  </si>
  <si>
    <t>Simplicio Mendes</t>
  </si>
  <si>
    <t>Socorro do Piaui</t>
  </si>
  <si>
    <t>Tamboril do Piaui</t>
  </si>
  <si>
    <t>Tanque do Piaui</t>
  </si>
  <si>
    <t>Urucui</t>
  </si>
  <si>
    <t>Valenca do Piaui</t>
  </si>
  <si>
    <t>Vila Nova do Piaui</t>
  </si>
  <si>
    <t>Alto Paraiso</t>
  </si>
  <si>
    <t>Ariranha do Ivai</t>
  </si>
  <si>
    <t>Assai</t>
  </si>
  <si>
    <t>Bela Vista do Paraiso</t>
  </si>
  <si>
    <t>Carambei</t>
  </si>
  <si>
    <t>Corumbatai do Sul</t>
  </si>
  <si>
    <t>Florai</t>
  </si>
  <si>
    <t>Guaira</t>
  </si>
  <si>
    <t>Icaraima</t>
  </si>
  <si>
    <t>Ivai</t>
  </si>
  <si>
    <t>Jesuitas</t>
  </si>
  <si>
    <t>Jundiai do Sul</t>
  </si>
  <si>
    <t>Nova Alianca do Ivai</t>
  </si>
  <si>
    <t>Paraiso do Norte</t>
  </si>
  <si>
    <t>Paranavai</t>
  </si>
  <si>
    <t>Pirai do Sul</t>
  </si>
  <si>
    <t>Rio Branco do Ivai</t>
  </si>
  <si>
    <t>Rosario do Ivai</t>
  </si>
  <si>
    <t>Santa Isabel do Ivai</t>
  </si>
  <si>
    <t>Urai</t>
  </si>
  <si>
    <t>Barra do Pirai</t>
  </si>
  <si>
    <t>Itaborai</t>
  </si>
  <si>
    <t>Paraiba do Sul</t>
  </si>
  <si>
    <t>Pirai</t>
  </si>
  <si>
    <t>Baia Formosa</t>
  </si>
  <si>
    <t>Espirito Santo</t>
  </si>
  <si>
    <t>Janduis</t>
  </si>
  <si>
    <t>Luis Gomes</t>
  </si>
  <si>
    <t>Macaiba</t>
  </si>
  <si>
    <t>Nisia Floresta</t>
  </si>
  <si>
    <t>Vale do Paraiso</t>
  </si>
  <si>
    <t>Caracarai</t>
  </si>
  <si>
    <t>Mucajai</t>
  </si>
  <si>
    <t>Barra do Quarai</t>
  </si>
  <si>
    <t>Bom Principio</t>
  </si>
  <si>
    <t>Catuipe</t>
  </si>
  <si>
    <t>Chui</t>
  </si>
  <si>
    <t>Ciriaco</t>
  </si>
  <si>
    <t>Doutor Mauricio Cardoso</t>
  </si>
  <si>
    <t>Gravatai</t>
  </si>
  <si>
    <t>Guaiba</t>
  </si>
  <si>
    <t>Ijui</t>
  </si>
  <si>
    <t>Irai</t>
  </si>
  <si>
    <t>Parai</t>
  </si>
  <si>
    <t>Paraiso do Sul</t>
  </si>
  <si>
    <t>Quarai</t>
  </si>
  <si>
    <t>Rio dos indios</t>
  </si>
  <si>
    <t>Sagrada Familia</t>
  </si>
  <si>
    <t>Salto do Jacui</t>
  </si>
  <si>
    <t>Santa Cecilia do Sul</t>
  </si>
  <si>
    <t>Tabai</t>
  </si>
  <si>
    <t>Tramandai</t>
  </si>
  <si>
    <t>Bocaina do Sul</t>
  </si>
  <si>
    <t>Cunhatai</t>
  </si>
  <si>
    <t>Dionisio Cerqueira</t>
  </si>
  <si>
    <t>Imarui</t>
  </si>
  <si>
    <t>Itajai</t>
  </si>
  <si>
    <t>Mondai</t>
  </si>
  <si>
    <t>Otacilio Costa</t>
  </si>
  <si>
    <t>Paraiso</t>
  </si>
  <si>
    <t>Treze Tilias</t>
  </si>
  <si>
    <t>Aguai</t>
  </si>
  <si>
    <t>Aluminio</t>
  </si>
  <si>
    <t>Apiai</t>
  </si>
  <si>
    <t>Arapei</t>
  </si>
  <si>
    <t>Avai</t>
  </si>
  <si>
    <t>Carapicuiba</t>
  </si>
  <si>
    <t>Corumbatai</t>
  </si>
  <si>
    <t>Espirito Santo do Pinhal</t>
  </si>
  <si>
    <t>Espirito Santo do Turvo</t>
  </si>
  <si>
    <t>Florinea</t>
  </si>
  <si>
    <t>Guaracai</t>
  </si>
  <si>
    <t>Guarei</t>
  </si>
  <si>
    <t>Itai</t>
  </si>
  <si>
    <t>Itapui</t>
  </si>
  <si>
    <t>Jacarei</t>
  </si>
  <si>
    <t>Jundiai</t>
  </si>
  <si>
    <t>Lavinia</t>
  </si>
  <si>
    <t>Maracai</t>
  </si>
  <si>
    <t>Marilia</t>
  </si>
  <si>
    <t>Monte Aprazivel</t>
  </si>
  <si>
    <t>Olimpia</t>
  </si>
  <si>
    <t>Patrocinio Paulista</t>
  </si>
  <si>
    <t>Paulinia</t>
  </si>
  <si>
    <t>Peruibe</t>
  </si>
  <si>
    <t>Pirajui</t>
  </si>
  <si>
    <t>Pongai</t>
  </si>
  <si>
    <t>Santana de Parnaiba</t>
  </si>
  <si>
    <t>Sarapui</t>
  </si>
  <si>
    <t>Severinia</t>
  </si>
  <si>
    <t>Taquarivai</t>
  </si>
  <si>
    <t>Tatui</t>
  </si>
  <si>
    <t>Valparaiso</t>
  </si>
  <si>
    <t>Guarai</t>
  </si>
  <si>
    <t>Paraiso do Tocantins</t>
  </si>
  <si>
    <t>Sitio Novo do Tocantins</t>
  </si>
  <si>
    <t>Tocantinia</t>
  </si>
  <si>
    <t>Jordao</t>
  </si>
  <si>
    <t>Barra de Sao Miguel</t>
  </si>
  <si>
    <t>Cha Preta</t>
  </si>
  <si>
    <t>Minador do Negrao</t>
  </si>
  <si>
    <t>Sao Bras</t>
  </si>
  <si>
    <t>Sao Jose da Laje</t>
  </si>
  <si>
    <t>Sao Jose da Tapera</t>
  </si>
  <si>
    <t>Sao Luis do Quitunde</t>
  </si>
  <si>
    <t>Sao Miguel dos Campos</t>
  </si>
  <si>
    <t>Sao Miguel dos Milagres</t>
  </si>
  <si>
    <t>Sao Sebastiao</t>
  </si>
  <si>
    <t>Uniao dos Palmares</t>
  </si>
  <si>
    <t>Alvaraes</t>
  </si>
  <si>
    <t>Anama</t>
  </si>
  <si>
    <t>Maraa</t>
  </si>
  <si>
    <t>Novo Airao</t>
  </si>
  <si>
    <t>Novo Aripuana</t>
  </si>
  <si>
    <t>Sao Gabriel da Cachoeira</t>
  </si>
  <si>
    <t>Sao Paulo de Olivenca</t>
  </si>
  <si>
    <t>Sao Sebastiao do Uatuma</t>
  </si>
  <si>
    <t>Mazagao</t>
  </si>
  <si>
    <t>Botupora</t>
  </si>
  <si>
    <t>Caldeirao Grande</t>
  </si>
  <si>
    <t>Cansancao</t>
  </si>
  <si>
    <t>Conceicao da Feira</t>
  </si>
  <si>
    <t>Conceicao do Almeida</t>
  </si>
  <si>
    <t>Conceicao do Coite</t>
  </si>
  <si>
    <t>Conceicao do Jacuipe</t>
  </si>
  <si>
    <t>Coracao de Maria</t>
  </si>
  <si>
    <t>Coronel Joao Sa</t>
  </si>
  <si>
    <t>Gaviao</t>
  </si>
  <si>
    <t>Ibirapua</t>
  </si>
  <si>
    <t>Igapora</t>
  </si>
  <si>
    <t>Joao Dourado</t>
  </si>
  <si>
    <t>Lajedao</t>
  </si>
  <si>
    <t>Lamarao</t>
  </si>
  <si>
    <t>Lapao</t>
  </si>
  <si>
    <t>Luis Eduardo Magalhaes</t>
  </si>
  <si>
    <t>Mansidao</t>
  </si>
  <si>
    <t>Mata de Sao Joao</t>
  </si>
  <si>
    <t>Muquem de Sao Francisco</t>
  </si>
  <si>
    <t>Nova Canaa</t>
  </si>
  <si>
    <t>Nova Redencao</t>
  </si>
  <si>
    <t>Pedrao</t>
  </si>
  <si>
    <t>Piata</t>
  </si>
  <si>
    <t>Pilao Arcado</t>
  </si>
  <si>
    <t>Riachao das Neves</t>
  </si>
  <si>
    <t>Riachao do Jacuipe</t>
  </si>
  <si>
    <t>Ribeirao do Largo</t>
  </si>
  <si>
    <t>Sao Desiderio</t>
  </si>
  <si>
    <t>Sao Domingos</t>
  </si>
  <si>
    <t>Sao Felipe</t>
  </si>
  <si>
    <t>Sao Felix</t>
  </si>
  <si>
    <t>Sao Felix do Coribe</t>
  </si>
  <si>
    <t>Sao Francisco do Conde</t>
  </si>
  <si>
    <t>Sao Gabriel</t>
  </si>
  <si>
    <t>Sao Goncalo dos Campos</t>
  </si>
  <si>
    <t>Sao Jose do Jacuipe</t>
  </si>
  <si>
    <t>Sao Miguel das Matas</t>
  </si>
  <si>
    <t>Sao Sebastiao do Passe</t>
  </si>
  <si>
    <t>Sebastiao Laranjeiras</t>
  </si>
  <si>
    <t>Ubata</t>
  </si>
  <si>
    <t>Wenceslau Guimaraes</t>
  </si>
  <si>
    <t>Milha</t>
  </si>
  <si>
    <t>Missao Velha</t>
  </si>
  <si>
    <t>Redencao</t>
  </si>
  <si>
    <t>Sao Benedito</t>
  </si>
  <si>
    <t>Sao Goncalo do Amarante</t>
  </si>
  <si>
    <t>Sao Luis do Curu</t>
  </si>
  <si>
    <t>Barra de Sao Francisco</t>
  </si>
  <si>
    <t>Conceicao da Barra</t>
  </si>
  <si>
    <t>Conceicao do Castelo</t>
  </si>
  <si>
    <t>Divino de Sao Lourenco</t>
  </si>
  <si>
    <t>Fundao</t>
  </si>
  <si>
    <t>Joao Neiva</t>
  </si>
  <si>
    <t>Sao Domingos do Norte</t>
  </si>
  <si>
    <t>Sao Gabriel da Palha</t>
  </si>
  <si>
    <t>Sao Jose do Calcado</t>
  </si>
  <si>
    <t>Sao Mateus</t>
  </si>
  <si>
    <t>Sao Roque do Canaa</t>
  </si>
  <si>
    <t>Vila Pavao</t>
  </si>
  <si>
    <t>Aruana</t>
  </si>
  <si>
    <t>Catalao</t>
  </si>
  <si>
    <t>Chapadao do Ceu</t>
  </si>
  <si>
    <t>Itapirapua</t>
  </si>
  <si>
    <t>Itaruma</t>
  </si>
  <si>
    <t>Marzagao</t>
  </si>
  <si>
    <t>Matrincha</t>
  </si>
  <si>
    <t>Porteirao</t>
  </si>
  <si>
    <t>Sao Francisco de Goias</t>
  </si>
  <si>
    <t>Sao Luis de Montes Belos</t>
  </si>
  <si>
    <t>Sao Luiz do Norte</t>
  </si>
  <si>
    <t>Sao Miguel do Passa Quatro</t>
  </si>
  <si>
    <t>Sao Patricio</t>
  </si>
  <si>
    <t>Sao Simao</t>
  </si>
  <si>
    <t>Varjao</t>
  </si>
  <si>
    <t>Altamira do Maranhao</t>
  </si>
  <si>
    <t>Alto Alegre do Maranhao</t>
  </si>
  <si>
    <t>Amapa do Maranhao</t>
  </si>
  <si>
    <t>Amarante do Maranhao</t>
  </si>
  <si>
    <t>Bela Vista do Maranhao</t>
  </si>
  <si>
    <t>Bequimao</t>
  </si>
  <si>
    <t>Campestre do Maranhao</t>
  </si>
  <si>
    <t>Central do Maranhao</t>
  </si>
  <si>
    <t>Centro Novo do Maranhao</t>
  </si>
  <si>
    <t>Feira Nova do Maranhao</t>
  </si>
  <si>
    <t>Fernando Falcao</t>
  </si>
  <si>
    <t>Governador Edison Lobao</t>
  </si>
  <si>
    <t>Guimaraes</t>
  </si>
  <si>
    <t>Itinga do Maranhao</t>
  </si>
  <si>
    <t>Joao Lisboa</t>
  </si>
  <si>
    <t>Junco do Maranhao</t>
  </si>
  <si>
    <t>Lagoa Grande do Maranhao</t>
  </si>
  <si>
    <t>Magalhaes de Almeida</t>
  </si>
  <si>
    <t>Maranhaozinho</t>
  </si>
  <si>
    <t>Milagres do Maranhao</t>
  </si>
  <si>
    <t>Moncao</t>
  </si>
  <si>
    <t>Nova Olinda do Maranhao</t>
  </si>
  <si>
    <t>Olinda Nova do Maranhao</t>
  </si>
  <si>
    <t>Pocao de Pedras</t>
  </si>
  <si>
    <t>Porto Rico do Maranhao</t>
  </si>
  <si>
    <t>Riachao</t>
  </si>
  <si>
    <t>Santa Filomena do Maranhao</t>
  </si>
  <si>
    <t>Santa Quiteria do Maranhao</t>
  </si>
  <si>
    <t>Santana do Maranhao</t>
  </si>
  <si>
    <t>Santo Amaro do Maranhao</t>
  </si>
  <si>
    <t>Sao Benedito do Rio Preto</t>
  </si>
  <si>
    <t>Sao Bento</t>
  </si>
  <si>
    <t>Sao Bernardo</t>
  </si>
  <si>
    <t>Sao Domingos do Azeitao</t>
  </si>
  <si>
    <t>Sao Domingos do Maranhao</t>
  </si>
  <si>
    <t>Sao Felix de Balsas</t>
  </si>
  <si>
    <t>Sao Francisco do Brejao</t>
  </si>
  <si>
    <t>Sao Francisco do Maranhao</t>
  </si>
  <si>
    <t>Sao Joao Batista</t>
  </si>
  <si>
    <t>Sao Joao do Paraiso</t>
  </si>
  <si>
    <t>Sao Joao do Soter</t>
  </si>
  <si>
    <t>Sao Joao dos Patos</t>
  </si>
  <si>
    <t>Sao Jose de Ribamar</t>
  </si>
  <si>
    <t>Sao Jose dos Basilios</t>
  </si>
  <si>
    <t>Sao Luis</t>
  </si>
  <si>
    <t>Sao Luis Gonzaga do Maranhao</t>
  </si>
  <si>
    <t>Sao Mateus do Maranhao</t>
  </si>
  <si>
    <t>Sao Pedro dos Crentes</t>
  </si>
  <si>
    <t>Sao Raimundo das Mangabeiras</t>
  </si>
  <si>
    <t>Sao Raimundo do Doca Bezerra</t>
  </si>
  <si>
    <t>Sao Roberto</t>
  </si>
  <si>
    <t>Sao Vicente Ferrer</t>
  </si>
  <si>
    <t>Serrano do Maranhao</t>
  </si>
  <si>
    <t>Sucupira do Riachao</t>
  </si>
  <si>
    <t>Arapora</t>
  </si>
  <si>
    <t>Barao de Cocais</t>
  </si>
  <si>
    <t>Barao de Monte Alto</t>
  </si>
  <si>
    <t>Bueno Brandao</t>
  </si>
  <si>
    <t>Canaa</t>
  </si>
  <si>
    <t>Capitao Andrade</t>
  </si>
  <si>
    <t>Capitao Eneas</t>
  </si>
  <si>
    <t>Conceicao da Aparecida</t>
  </si>
  <si>
    <t>Conceicao da Barra de Minas</t>
  </si>
  <si>
    <t>Conceicao das Alagoas</t>
  </si>
  <si>
    <t>Conceicao das Pedras</t>
  </si>
  <si>
    <t>Conceicao de Ipanema</t>
  </si>
  <si>
    <t>Conceicao do Mato Dentro</t>
  </si>
  <si>
    <t>Conceicao do Para</t>
  </si>
  <si>
    <t>Conceicao do Rio Verde</t>
  </si>
  <si>
    <t>Conceicao dos Ouros</t>
  </si>
  <si>
    <t>Consolacao</t>
  </si>
  <si>
    <t>Coracao de Jesus</t>
  </si>
  <si>
    <t>Couto de Magalhaes de Minas</t>
  </si>
  <si>
    <t>Dores de Guanhaes</t>
  </si>
  <si>
    <t>Grao Mogol</t>
  </si>
  <si>
    <t>Guanhaes</t>
  </si>
  <si>
    <t>Gurinhata</t>
  </si>
  <si>
    <t>Joao Monlevade</t>
  </si>
  <si>
    <t>Joao Pinheiro</t>
  </si>
  <si>
    <t>Monte Siao</t>
  </si>
  <si>
    <t>Nova Uniao</t>
  </si>
  <si>
    <t>Pavao</t>
  </si>
  <si>
    <t>Perdigao</t>
  </si>
  <si>
    <t>Ribeirao das Neves</t>
  </si>
  <si>
    <t>Ribeirao Vermelho</t>
  </si>
  <si>
    <t>Sao Bento Abade</t>
  </si>
  <si>
    <t>Sao Bras do Suacui</t>
  </si>
  <si>
    <t>Sao Domingos das Dores</t>
  </si>
  <si>
    <t>Sao Domingos do Prata</t>
  </si>
  <si>
    <t>Sao Felix de Minas</t>
  </si>
  <si>
    <t>Sao Francisco</t>
  </si>
  <si>
    <t>Sao Francisco de Paula</t>
  </si>
  <si>
    <t>Sao Francisco de Sales</t>
  </si>
  <si>
    <t>Sao Geraldo</t>
  </si>
  <si>
    <t>Sao Geraldo da Piedade</t>
  </si>
  <si>
    <t>Sao Geraldo do Baixio</t>
  </si>
  <si>
    <t>Sao Goncalo do Abaete</t>
  </si>
  <si>
    <t>Sao Goncalo do Para</t>
  </si>
  <si>
    <t>Sao Goncalo do Rio Abaixo</t>
  </si>
  <si>
    <t>Sao Goncalo do Rio Preto</t>
  </si>
  <si>
    <t>Sao Goncalo do Sapucai</t>
  </si>
  <si>
    <t>Sao Gotardo</t>
  </si>
  <si>
    <t>Sao Joao da Lagoa</t>
  </si>
  <si>
    <t>Sao Joao da Mata</t>
  </si>
  <si>
    <t>Sao Joao da Ponte</t>
  </si>
  <si>
    <t>Sao Joao Del Rei</t>
  </si>
  <si>
    <t>Sao Joao do Manhuacu</t>
  </si>
  <si>
    <t>Sao Joao do Manteninha</t>
  </si>
  <si>
    <t>Sao Joao do Oriente</t>
  </si>
  <si>
    <t>Sao Joao do Pacui</t>
  </si>
  <si>
    <t>Sao Joao Evangelista</t>
  </si>
  <si>
    <t>Sao Joao Nepomuceno</t>
  </si>
  <si>
    <t>Sao Joaquim de Bicas</t>
  </si>
  <si>
    <t>Sao Jose da Barra</t>
  </si>
  <si>
    <t>Sao Jose da Lapa</t>
  </si>
  <si>
    <t>Sao Jose da Safira</t>
  </si>
  <si>
    <t>Sao Jose da Varginha</t>
  </si>
  <si>
    <t>Sao Jose do Alegre</t>
  </si>
  <si>
    <t>Sao Jose do Divino</t>
  </si>
  <si>
    <t>Sao Jose do Goiabal</t>
  </si>
  <si>
    <t>Sao Jose do Jacuri</t>
  </si>
  <si>
    <t>Sao Jose do Mantimento</t>
  </si>
  <si>
    <t>Sao Lourenco</t>
  </si>
  <si>
    <t>Sao Miguel do Anta</t>
  </si>
  <si>
    <t>Sao Pedro da Uniao</t>
  </si>
  <si>
    <t>Sao Pedro do Suacui</t>
  </si>
  <si>
    <t>Sao Pedro dos Ferros</t>
  </si>
  <si>
    <t>Sao Romao</t>
  </si>
  <si>
    <t>Sao Roque de Minas</t>
  </si>
  <si>
    <t>Sao Sebastiao da Bela Vista</t>
  </si>
  <si>
    <t>Sao Sebastiao da Vargem Alegre</t>
  </si>
  <si>
    <t>Sao Sebastiao do Anta</t>
  </si>
  <si>
    <t>Sao Sebastiao do Maranhao</t>
  </si>
  <si>
    <t>Sao Sebastiao do Oeste</t>
  </si>
  <si>
    <t>Sao Sebastiao do Paraiso</t>
  </si>
  <si>
    <t>Sao Sebastiao do Rio Preto</t>
  </si>
  <si>
    <t>Sao Sebastiao do Rio Verde</t>
  </si>
  <si>
    <t>Sao Thome das Letras</t>
  </si>
  <si>
    <t>Sao Tiago</t>
  </si>
  <si>
    <t>Sao Tomas de Aquino</t>
  </si>
  <si>
    <t>Sao Vicente de Minas</t>
  </si>
  <si>
    <t>Simao Pereira</t>
  </si>
  <si>
    <t>Uniao de Minas</t>
  </si>
  <si>
    <t>Varjao de Minas</t>
  </si>
  <si>
    <t>Bataypora</t>
  </si>
  <si>
    <t>Camapua</t>
  </si>
  <si>
    <t>Chapadao do Sul</t>
  </si>
  <si>
    <t>Dois Irmaos do Buriti</t>
  </si>
  <si>
    <t>Figueirao</t>
  </si>
  <si>
    <t>Itapora</t>
  </si>
  <si>
    <t>Japora</t>
  </si>
  <si>
    <t>Laguna Carapa</t>
  </si>
  <si>
    <t>Ponta Pora</t>
  </si>
  <si>
    <t>Sao Gabriel do Oeste</t>
  </si>
  <si>
    <t>Aripuana</t>
  </si>
  <si>
    <t>Barao de Melgaco</t>
  </si>
  <si>
    <t>Chapada dos Guimaraes</t>
  </si>
  <si>
    <t>Guaranta do Norte</t>
  </si>
  <si>
    <t>Nova Canaa do Norte</t>
  </si>
  <si>
    <t>Nova Ubirata</t>
  </si>
  <si>
    <t>Novo Sao Joaquim</t>
  </si>
  <si>
    <t>Porto Esperidiao</t>
  </si>
  <si>
    <t>Ribeirao Cascalheira</t>
  </si>
  <si>
    <t>Ribeiraozinho</t>
  </si>
  <si>
    <t>Sao Jose do Povo</t>
  </si>
  <si>
    <t>Sao Jose do Rio Claro</t>
  </si>
  <si>
    <t>Sao Jose do Xingu</t>
  </si>
  <si>
    <t>Sao Jose dos Quatro Marcos</t>
  </si>
  <si>
    <t>Sao Pedro da Cipa</t>
  </si>
  <si>
    <t>Tabapora</t>
  </si>
  <si>
    <t>Uniao do Sul</t>
  </si>
  <si>
    <t>Vale de Sao Domingos</t>
  </si>
  <si>
    <t>Baiao</t>
  </si>
  <si>
    <t>Canaa dos Carajas</t>
  </si>
  <si>
    <t>Capitao Poco</t>
  </si>
  <si>
    <t>Garrafao do Norte</t>
  </si>
  <si>
    <t>Mae do Rio</t>
  </si>
  <si>
    <t>Magalhaes Barata</t>
  </si>
  <si>
    <t>Maracana</t>
  </si>
  <si>
    <t>Sao Caetano de Odivelas</t>
  </si>
  <si>
    <t>Sao Domingos do Capim</t>
  </si>
  <si>
    <t>Sao Felix do Xingu</t>
  </si>
  <si>
    <t>Sao Francisco do Para</t>
  </si>
  <si>
    <t>Sao Joao da Ponta</t>
  </si>
  <si>
    <t>Sao Joao de Pirabas</t>
  </si>
  <si>
    <t>Sao Miguel do Guama</t>
  </si>
  <si>
    <t>Sao Sebastiao da Boa Vista</t>
  </si>
  <si>
    <t>Trairao</t>
  </si>
  <si>
    <t>Tucuma</t>
  </si>
  <si>
    <t>Algodao de Jandaira</t>
  </si>
  <si>
    <t>Assuncao</t>
  </si>
  <si>
    <t>Baia da Traicao</t>
  </si>
  <si>
    <t>Boqueirao</t>
  </si>
  <si>
    <t>Caapora</t>
  </si>
  <si>
    <t>Caldas Brandao</t>
  </si>
  <si>
    <t>Conceicao</t>
  </si>
  <si>
    <t>Damiao</t>
  </si>
  <si>
    <t>Gurjao</t>
  </si>
  <si>
    <t>Joao Pessoa</t>
  </si>
  <si>
    <t>Marcacao</t>
  </si>
  <si>
    <t>Puxinana</t>
  </si>
  <si>
    <t>Riachao do Bacamarte</t>
  </si>
  <si>
    <t>Riachao do Poco</t>
  </si>
  <si>
    <t>Salgado de Sao Felix</t>
  </si>
  <si>
    <t>Sao Bentinho</t>
  </si>
  <si>
    <t>Sao Domingos do Cariri</t>
  </si>
  <si>
    <t>Sao Joao do Cariri</t>
  </si>
  <si>
    <t>Sao Joao do Rio do Peixe</t>
  </si>
  <si>
    <t>Sao Joao do Tigre</t>
  </si>
  <si>
    <t>Sao Jose da Lagoa Tapada</t>
  </si>
  <si>
    <t>Sao Jose de Caiana</t>
  </si>
  <si>
    <t>Sao Jose de Espinharas</t>
  </si>
  <si>
    <t>Sao Jose de Piranhas</t>
  </si>
  <si>
    <t>Sao Jose de Princesa</t>
  </si>
  <si>
    <t>Sao Jose do Bonfim</t>
  </si>
  <si>
    <t>Sao Jose do Brejo do Cruz</t>
  </si>
  <si>
    <t>Sao Jose do Sabugi</t>
  </si>
  <si>
    <t>Sao Jose dos Cordeiros</t>
  </si>
  <si>
    <t>Sao Jose dos Ramos</t>
  </si>
  <si>
    <t>Sao Mamede</t>
  </si>
  <si>
    <t>Sao Miguel de Taipu</t>
  </si>
  <si>
    <t>Sao Sebastiao de Lagoa de Roca</t>
  </si>
  <si>
    <t>Sao Sebastiao do Umbuzeiro</t>
  </si>
  <si>
    <t>Sertaozinho</t>
  </si>
  <si>
    <t>Belem do Sao Francisco</t>
  </si>
  <si>
    <t>Brejao</t>
  </si>
  <si>
    <t>Camocim de Sao Felix</t>
  </si>
  <si>
    <t>Cha de Alegria</t>
  </si>
  <si>
    <t>Cha Grande</t>
  </si>
  <si>
    <t>Jaboatao dos Guararapes</t>
  </si>
  <si>
    <t>Joao Alfredo</t>
  </si>
  <si>
    <t>Pocao</t>
  </si>
  <si>
    <t>Ribeirao</t>
  </si>
  <si>
    <t>Sao Benedito do Sul</t>
  </si>
  <si>
    <t>Sao Bento do Una</t>
  </si>
  <si>
    <t>Sao Caitano</t>
  </si>
  <si>
    <t>Sao Joao</t>
  </si>
  <si>
    <t>Sao Joaquim do Monte</t>
  </si>
  <si>
    <t>Sao Jose da Coroa Grande</t>
  </si>
  <si>
    <t>Sao Jose do Belmonte</t>
  </si>
  <si>
    <t>Sao Jose do Egito</t>
  </si>
  <si>
    <t>Sao Lourenco da Mata</t>
  </si>
  <si>
    <t>Solidao</t>
  </si>
  <si>
    <t>Acaua</t>
  </si>
  <si>
    <t>Assuncao do Piaui</t>
  </si>
  <si>
    <t>Boqueirao do Piaui</t>
  </si>
  <si>
    <t>Caldeirao Grande do Piaui</t>
  </si>
  <si>
    <t>Capitao de Campos</t>
  </si>
  <si>
    <t>Capitao Gervasio Oliveira</t>
  </si>
  <si>
    <t>Conceicao do Caninde</t>
  </si>
  <si>
    <t>Demerval Lobao</t>
  </si>
  <si>
    <t>Domingos Mourao</t>
  </si>
  <si>
    <t>Elesbao Veloso</t>
  </si>
  <si>
    <t>Hugo Napoleao</t>
  </si>
  <si>
    <t>Joao Costa</t>
  </si>
  <si>
    <t>Lagoa de Sao Francisco</t>
  </si>
  <si>
    <t>Miguel Leao</t>
  </si>
  <si>
    <t>Milton Brandao</t>
  </si>
  <si>
    <t>Redencao do Gurgueia</t>
  </si>
  <si>
    <t>Regeneracao</t>
  </si>
  <si>
    <t>Sao Braz do Piaui</t>
  </si>
  <si>
    <t>Sao Felix do Piaui</t>
  </si>
  <si>
    <t>Sao Francisco de Assis do Piaui</t>
  </si>
  <si>
    <t>Sao Francisco do Piaui</t>
  </si>
  <si>
    <t>Sao Goncalo do Gurgueia</t>
  </si>
  <si>
    <t>Sao Goncalo do Piaui</t>
  </si>
  <si>
    <t>Sao Joao da Canabrava</t>
  </si>
  <si>
    <t>Sao Joao da Fronteira</t>
  </si>
  <si>
    <t>Sao Joao da Serra</t>
  </si>
  <si>
    <t>Sao Joao da Varjota</t>
  </si>
  <si>
    <t>Sao Joao do Arraial</t>
  </si>
  <si>
    <t>Sao Joao do Piaui</t>
  </si>
  <si>
    <t>Sao Jose do Peixe</t>
  </si>
  <si>
    <t>Sao Jose do Piaui</t>
  </si>
  <si>
    <t>Sao Juliao</t>
  </si>
  <si>
    <t>Sao Lourenco do Piaui</t>
  </si>
  <si>
    <t>Sao Luis do Piaui</t>
  </si>
  <si>
    <t>Sao Miguel da Baixa Grande</t>
  </si>
  <si>
    <t>Sao Miguel do Fidalgo</t>
  </si>
  <si>
    <t>Sao Miguel do Tapuio</t>
  </si>
  <si>
    <t>Sao Pedro do Piaui</t>
  </si>
  <si>
    <t>Sao Raimundo Nonato</t>
  </si>
  <si>
    <t>Sebastiao Barros</t>
  </si>
  <si>
    <t>Sebastiao Leal</t>
  </si>
  <si>
    <t>Uniao</t>
  </si>
  <si>
    <t>Amapora</t>
  </si>
  <si>
    <t>Barracao</t>
  </si>
  <si>
    <t>Boa Ventura de Sao Roque</t>
  </si>
  <si>
    <t>Campina do Simao</t>
  </si>
  <si>
    <t>Campo Mourao</t>
  </si>
  <si>
    <t>Engenheiro Beltrao</t>
  </si>
  <si>
    <t>Espigao Alto do Iguacu</t>
  </si>
  <si>
    <t>Foz do Jordao</t>
  </si>
  <si>
    <t>Francisco Beltrao</t>
  </si>
  <si>
    <t>Ibipora</t>
  </si>
  <si>
    <t>Ivaipora</t>
  </si>
  <si>
    <t>Pinhal de Sao Bento</t>
  </si>
  <si>
    <t>Pinhalao</t>
  </si>
  <si>
    <t>Pinhao</t>
  </si>
  <si>
    <t>Ribeirao Claro</t>
  </si>
  <si>
    <t>Ribeirao do Pinhal</t>
  </si>
  <si>
    <t>Santa Cecilia do Pavao</t>
  </si>
  <si>
    <t>Sao Carlos do Ivai</t>
  </si>
  <si>
    <t>Sao Joao do Caiua</t>
  </si>
  <si>
    <t>Sao Joao do Ivai</t>
  </si>
  <si>
    <t>Sao Joao do Triunfo</t>
  </si>
  <si>
    <t>Sao Jorge do Ivai</t>
  </si>
  <si>
    <t>Sao Jorge do Patrocinio</t>
  </si>
  <si>
    <t>Sao Jose da Boa Vista</t>
  </si>
  <si>
    <t>Sao Jose das Palmeiras</t>
  </si>
  <si>
    <t>Sao Jose dos Pinhais</t>
  </si>
  <si>
    <t>Sao Manoel do Parana</t>
  </si>
  <si>
    <t>Sao Mateus do Sul</t>
  </si>
  <si>
    <t>Sao Miguel do Iguacu</t>
  </si>
  <si>
    <t>Sao Pedro do Iguacu</t>
  </si>
  <si>
    <t>Sao Pedro do Ivai</t>
  </si>
  <si>
    <t>Sao Pedro do Parana</t>
  </si>
  <si>
    <t>Sao Sebastiao da Amoreira</t>
  </si>
  <si>
    <t>Sao Tome</t>
  </si>
  <si>
    <t>Tupassi</t>
  </si>
  <si>
    <t>Ubirata</t>
  </si>
  <si>
    <t>Conceicao de Macabu</t>
  </si>
  <si>
    <t>Quissama</t>
  </si>
  <si>
    <t>Sao Fidelis</t>
  </si>
  <si>
    <t>Sao Francisco de Itabapoana</t>
  </si>
  <si>
    <t>Sao Goncalo</t>
  </si>
  <si>
    <t>Sao Joao da Barra</t>
  </si>
  <si>
    <t>Sao Joao de Meriti</t>
  </si>
  <si>
    <t>Sao Jose de Uba</t>
  </si>
  <si>
    <t>Sao Jose do Vale do Rio Preto</t>
  </si>
  <si>
    <t>Sao Pedro da Aldeia</t>
  </si>
  <si>
    <t>Sao Sebastiao do Alto</t>
  </si>
  <si>
    <t>Coronel Joao Pessoa</t>
  </si>
  <si>
    <t>Jacana</t>
  </si>
  <si>
    <t>Joao Camara</t>
  </si>
  <si>
    <t>Joao Dias</t>
  </si>
  <si>
    <t>Sao Bento do Norte</t>
  </si>
  <si>
    <t>Sao Bento do Trairi</t>
  </si>
  <si>
    <t>Sao Fernando</t>
  </si>
  <si>
    <t>Sao Francisco do Oeste</t>
  </si>
  <si>
    <t>Sao Joao do Sabugi</t>
  </si>
  <si>
    <t>Sao Jose de Mipibu</t>
  </si>
  <si>
    <t>Sao Jose do Campestre</t>
  </si>
  <si>
    <t>Sao Miguel</t>
  </si>
  <si>
    <t>Sao Miguel do Gostoso</t>
  </si>
  <si>
    <t>Sao Paulo do Potengi</t>
  </si>
  <si>
    <t>Sao Pedro</t>
  </si>
  <si>
    <t>Sao Rafael</t>
  </si>
  <si>
    <t>Sao Vicente</t>
  </si>
  <si>
    <t>Serra de Sao Bento</t>
  </si>
  <si>
    <t>Espigao do Oeste</t>
  </si>
  <si>
    <t>Itapua do Oeste</t>
  </si>
  <si>
    <t>Sao Francisco do Guapore</t>
  </si>
  <si>
    <t>Sao Miguel do Guapore</t>
  </si>
  <si>
    <t>Sao Joao da Baliza</t>
  </si>
  <si>
    <t>Sao Luiz</t>
  </si>
  <si>
    <t>Uiramuta</t>
  </si>
  <si>
    <t>Barao</t>
  </si>
  <si>
    <t>Barao de Cotegipe</t>
  </si>
  <si>
    <t>Barao do Triunfo</t>
  </si>
  <si>
    <t>Boqueirao do Leao</t>
  </si>
  <si>
    <t>Camaqua</t>
  </si>
  <si>
    <t>Capao Bonito do Sul</t>
  </si>
  <si>
    <t>Capao da Canoa</t>
  </si>
  <si>
    <t>Capao do Leao</t>
  </si>
  <si>
    <t>Capitao</t>
  </si>
  <si>
    <t>Cotipora</t>
  </si>
  <si>
    <t>Dois Irmaos</t>
  </si>
  <si>
    <t>Estacao</t>
  </si>
  <si>
    <t>Ibirapuita</t>
  </si>
  <si>
    <t>Lagoao</t>
  </si>
  <si>
    <t>Mato Leitao</t>
  </si>
  <si>
    <t>Minas do Leao</t>
  </si>
  <si>
    <t>Pontao</t>
  </si>
  <si>
    <t>Portao</t>
  </si>
  <si>
    <t>Quatro Irmaos</t>
  </si>
  <si>
    <t>Sao Borja</t>
  </si>
  <si>
    <t>Sao Domingos do Sul</t>
  </si>
  <si>
    <t>Sao Francisco de Assis</t>
  </si>
  <si>
    <t>Sao Joao da Urtiga</t>
  </si>
  <si>
    <t>Sao Jorge</t>
  </si>
  <si>
    <t>Sao Jose do Herval</t>
  </si>
  <si>
    <t>Sao Jose do Inhacora</t>
  </si>
  <si>
    <t>Sao Jose do Norte</t>
  </si>
  <si>
    <t>Sao Jose do Ouro</t>
  </si>
  <si>
    <t>Sao Jose do Sul</t>
  </si>
  <si>
    <t>Sao Jose dos Ausentes</t>
  </si>
  <si>
    <t>Sao Leopoldo</t>
  </si>
  <si>
    <t>Sao Lourenco do Sul</t>
  </si>
  <si>
    <t>Sao Luiz Gonzaga</t>
  </si>
  <si>
    <t>Sao Marcos</t>
  </si>
  <si>
    <t>Sao Martinho</t>
  </si>
  <si>
    <t>Sao Martinho da Serra</t>
  </si>
  <si>
    <t>Sao Nicolau</t>
  </si>
  <si>
    <t>Sao Pedro da Serra</t>
  </si>
  <si>
    <t>Sao Pedro do Butia</t>
  </si>
  <si>
    <t>Sao Pedro do Sul</t>
  </si>
  <si>
    <t>Sao Sebastiao do Cai</t>
  </si>
  <si>
    <t>Sao Sepe</t>
  </si>
  <si>
    <t>Sao Valentim</t>
  </si>
  <si>
    <t>Sao Valentim do Sul</t>
  </si>
  <si>
    <t>Sao Valerio do Sul</t>
  </si>
  <si>
    <t>Sao Vendelino</t>
  </si>
  <si>
    <t>Sao Vicente do Sul</t>
  </si>
  <si>
    <t>Sertao</t>
  </si>
  <si>
    <t>Sertao Santana</t>
  </si>
  <si>
    <t>Tupancireta</t>
  </si>
  <si>
    <t>Uniao da Serra</t>
  </si>
  <si>
    <t>Viamao</t>
  </si>
  <si>
    <t>Arabuta</t>
  </si>
  <si>
    <t>Balneario Rincao</t>
  </si>
  <si>
    <t>Capao Alto</t>
  </si>
  <si>
    <t>Chapadao do Lageado</t>
  </si>
  <si>
    <t>Cunha Pora</t>
  </si>
  <si>
    <t>Flor do Sertao</t>
  </si>
  <si>
    <t>Galvao</t>
  </si>
  <si>
    <t>Grao Para</t>
  </si>
  <si>
    <t>Ipora do Oeste</t>
  </si>
  <si>
    <t>Porto Uniao</t>
  </si>
  <si>
    <t>Sangao</t>
  </si>
  <si>
    <t>Sao Bento do Sul</t>
  </si>
  <si>
    <t>Sao Bernardino</t>
  </si>
  <si>
    <t>Sao Bonifacio</t>
  </si>
  <si>
    <t>Sao Carlos</t>
  </si>
  <si>
    <t>Sao Francisco do Sul</t>
  </si>
  <si>
    <t>Sao Joao do Oeste</t>
  </si>
  <si>
    <t>Sao Joao do Sul</t>
  </si>
  <si>
    <t>Sao Joaquim</t>
  </si>
  <si>
    <t>Sao Jose</t>
  </si>
  <si>
    <t>Sao Jose do Cedro</t>
  </si>
  <si>
    <t>Sao Jose do Cerrito</t>
  </si>
  <si>
    <t>Sao Lourenco do Oeste</t>
  </si>
  <si>
    <t>Sao Ludgero</t>
  </si>
  <si>
    <t>Sao Miguel da Boa Vista</t>
  </si>
  <si>
    <t>Sao Miguel do Oeste</t>
  </si>
  <si>
    <t>Sao Pedro de Alcantara</t>
  </si>
  <si>
    <t>Tubarao</t>
  </si>
  <si>
    <t>Uniao do Oeste</t>
  </si>
  <si>
    <t>Vargeao</t>
  </si>
  <si>
    <t>Amparo de Sao Francisco</t>
  </si>
  <si>
    <t>Aquidaba</t>
  </si>
  <si>
    <t>Caninde de Sao Francisco</t>
  </si>
  <si>
    <t>Cedro de Sao Joao</t>
  </si>
  <si>
    <t>Japoata</t>
  </si>
  <si>
    <t>Riachao do Dantas</t>
  </si>
  <si>
    <t>Santana do Sao Francisco</t>
  </si>
  <si>
    <t>Sao Miguel do Aleixo</t>
  </si>
  <si>
    <t>Simao Dias</t>
  </si>
  <si>
    <t>Barao de Antonina</t>
  </si>
  <si>
    <t>Campos do Jordao</t>
  </si>
  <si>
    <t>Capao Bonito</t>
  </si>
  <si>
    <t>Cubatao</t>
  </si>
  <si>
    <t>Echapora</t>
  </si>
  <si>
    <t>Fernao</t>
  </si>
  <si>
    <t>Gastao Vidigal</t>
  </si>
  <si>
    <t>Gaviao Peixoto</t>
  </si>
  <si>
    <t>Guaranta</t>
  </si>
  <si>
    <t>Indiapora</t>
  </si>
  <si>
    <t>Ipua</t>
  </si>
  <si>
    <t>Irapua</t>
  </si>
  <si>
    <t>Itapirapua Paulista</t>
  </si>
  <si>
    <t>Itirapua</t>
  </si>
  <si>
    <t>Joao Ramalho</t>
  </si>
  <si>
    <t>Mairipora</t>
  </si>
  <si>
    <t>Matao</t>
  </si>
  <si>
    <t>Nipoa</t>
  </si>
  <si>
    <t>Nova Canaa Paulista</t>
  </si>
  <si>
    <t>Paranapua</t>
  </si>
  <si>
    <t>Parapua</t>
  </si>
  <si>
    <t>Promissao</t>
  </si>
  <si>
    <t>Redencao da Serra</t>
  </si>
  <si>
    <t>Ribeirao Bonito</t>
  </si>
  <si>
    <t>Ribeirao Branco</t>
  </si>
  <si>
    <t>Ribeirao Corrente</t>
  </si>
  <si>
    <t>Ribeirao do Sul</t>
  </si>
  <si>
    <t>Ribeirao dos indios</t>
  </si>
  <si>
    <t>Ribeirao Grande</t>
  </si>
  <si>
    <t>Ribeirao Pires</t>
  </si>
  <si>
    <t>Ribeirao Preto</t>
  </si>
  <si>
    <t>Rincao</t>
  </si>
  <si>
    <t>Salmourao</t>
  </si>
  <si>
    <t>Santa Cruz da Conceicao</t>
  </si>
  <si>
    <t>Sao Bento do Sapucai</t>
  </si>
  <si>
    <t>Sao Bernardo do Campo</t>
  </si>
  <si>
    <t>Sao Caetano do Sul</t>
  </si>
  <si>
    <t>Sao Joao da Boa Vista</t>
  </si>
  <si>
    <t>Sao Joao das Duas Pontes</t>
  </si>
  <si>
    <t>Sao Joao de Iracema</t>
  </si>
  <si>
    <t>Sao Joaquim da Barra</t>
  </si>
  <si>
    <t>Sao Jose da Bela Vista</t>
  </si>
  <si>
    <t>Sao Jose do Barreiro</t>
  </si>
  <si>
    <t>Sao Jose do Rio Pardo</t>
  </si>
  <si>
    <t>Sao Jose do Rio Preto</t>
  </si>
  <si>
    <t>Sao Jose dos Campos</t>
  </si>
  <si>
    <t>Sao Lourenco da Serra</t>
  </si>
  <si>
    <t>Sao Luiz do Paraitinga</t>
  </si>
  <si>
    <t>Sao Manuel</t>
  </si>
  <si>
    <t>Sao Miguel Arcanjo</t>
  </si>
  <si>
    <t>Sao Paulo</t>
  </si>
  <si>
    <t>Sao Pedro do Turvo</t>
  </si>
  <si>
    <t>Sao Roque</t>
  </si>
  <si>
    <t>Sao Sebastiao da Grama</t>
  </si>
  <si>
    <t>Tabapua</t>
  </si>
  <si>
    <t>Taboao da Serra</t>
  </si>
  <si>
    <t>Taruma</t>
  </si>
  <si>
    <t>Tupa</t>
  </si>
  <si>
    <t>Uniao Paulista</t>
  </si>
  <si>
    <t>Bernardo Sayao</t>
  </si>
  <si>
    <t>Conceicao do Tocantins</t>
  </si>
  <si>
    <t>Couto de Magalhaes</t>
  </si>
  <si>
    <t>Dois Irmaos do Tocantins</t>
  </si>
  <si>
    <t>Fortaleza do Tabocao</t>
  </si>
  <si>
    <t>Itapora do Tocantins</t>
  </si>
  <si>
    <t>Lagoa da Confusao</t>
  </si>
  <si>
    <t>Rio da Conceicao</t>
  </si>
  <si>
    <t>Sao Bento do Tocantins</t>
  </si>
  <si>
    <t>Sao Felix do Tocantins</t>
  </si>
  <si>
    <t>Sao Miguel do Tocantins</t>
  </si>
  <si>
    <t>Sao Salvador do Tocantins</t>
  </si>
  <si>
    <t>Sao Sebastiao do Tocantins</t>
  </si>
  <si>
    <t>Sao Valerio da Natividade</t>
  </si>
  <si>
    <t>Talisma</t>
  </si>
  <si>
    <t>Barra de Santo Antonio</t>
  </si>
  <si>
    <t>Colonia Leopoldina</t>
  </si>
  <si>
    <t>Teotonio Vilela</t>
  </si>
  <si>
    <t>Santo Antonio do Ica</t>
  </si>
  <si>
    <t>Antonio Cardoso</t>
  </si>
  <si>
    <t>Antonio Goncalves</t>
  </si>
  <si>
    <t>Itaju do Colonia</t>
  </si>
  <si>
    <t>Rio do Antonio</t>
  </si>
  <si>
    <t>Santo Antonio de Jesus</t>
  </si>
  <si>
    <t>Quixelo</t>
  </si>
  <si>
    <t>Jeronimo Monteiro</t>
  </si>
  <si>
    <t>Caiaponia</t>
  </si>
  <si>
    <t>Santo Antonio da Barra</t>
  </si>
  <si>
    <t>Santo Antonio de Goias</t>
  </si>
  <si>
    <t>Santo Antonio do Descoberto</t>
  </si>
  <si>
    <t>Santo Antonio dos Lopes</t>
  </si>
  <si>
    <t>Antonio Carlos</t>
  </si>
  <si>
    <t>Antonio Dias</t>
  </si>
  <si>
    <t>Antonio Prado de Minas</t>
  </si>
  <si>
    <t>Conego Marinho</t>
  </si>
  <si>
    <t>Santo Antonio do Amparo</t>
  </si>
  <si>
    <t>Santo Antonio do Aventureiro</t>
  </si>
  <si>
    <t>Santo Antonio do Grama</t>
  </si>
  <si>
    <t>Santo Antonio do Itambe</t>
  </si>
  <si>
    <t>Santo Antonio do Jacinto</t>
  </si>
  <si>
    <t>Santo Antonio do Monte</t>
  </si>
  <si>
    <t>Santo Antonio do Retiro</t>
  </si>
  <si>
    <t>Santo Antonio do Rio Abaixo</t>
  </si>
  <si>
    <t>Antonio Joao</t>
  </si>
  <si>
    <t>Novo Santo Antonio</t>
  </si>
  <si>
    <t>Santo Antonio do Leste</t>
  </si>
  <si>
    <t>Santo Antonio do Leverger</t>
  </si>
  <si>
    <t>Santo Antonio do Taua</t>
  </si>
  <si>
    <t>Riacho de Santo Antonio</t>
  </si>
  <si>
    <t>Antonio Almeida</t>
  </si>
  <si>
    <t>Colonia do Gurgueia</t>
  </si>
  <si>
    <t>Colonia do Piaui</t>
  </si>
  <si>
    <t>Santo Antonio de Lisboa</t>
  </si>
  <si>
    <t>Santo Antonio dos Milagres</t>
  </si>
  <si>
    <t>Altonia</t>
  </si>
  <si>
    <t>Antonio Olinto</t>
  </si>
  <si>
    <t>Capitao Leonidas Marques</t>
  </si>
  <si>
    <t>Santa Monica</t>
  </si>
  <si>
    <t>Santo Antonio da Platina</t>
  </si>
  <si>
    <t>Santo Antonio do Caiua</t>
  </si>
  <si>
    <t>Santo Antonio do Paraiso</t>
  </si>
  <si>
    <t>Santo Antonio do Sudoeste</t>
  </si>
  <si>
    <t>Sao Jeronimo da Serra</t>
  </si>
  <si>
    <t>Santo Antonio de Padua</t>
  </si>
  <si>
    <t>Antonio Martins</t>
  </si>
  <si>
    <t>Santo Antonio</t>
  </si>
  <si>
    <t>Campo Novo de Rondonia</t>
  </si>
  <si>
    <t>Primavera de Rondonia</t>
  </si>
  <si>
    <t>Antonio Prado</t>
  </si>
  <si>
    <t>Santo Antonio da Patrulha</t>
  </si>
  <si>
    <t>Santo Antonio do Palma</t>
  </si>
  <si>
    <t>Santo Antonio do Planalto</t>
  </si>
  <si>
    <t>Sao Jeronimo</t>
  </si>
  <si>
    <t>Teutonia</t>
  </si>
  <si>
    <t>Agronomica</t>
  </si>
  <si>
    <t>Colombia</t>
  </si>
  <si>
    <t>Luis Antonio</t>
  </si>
  <si>
    <t>Macedonia</t>
  </si>
  <si>
    <t>Santo Antonio da Alegria</t>
  </si>
  <si>
    <t>Santo Antonio de Posse</t>
  </si>
  <si>
    <t>Santo Antonio do Aracangua</t>
  </si>
  <si>
    <t>Santo Antonio do Jardim</t>
  </si>
  <si>
    <t>Santo Antonio do Pinhal</t>
  </si>
  <si>
    <t>Pao de Acucar</t>
  </si>
  <si>
    <t>Santana do Mundau</t>
  </si>
  <si>
    <t>Pracuuba</t>
  </si>
  <si>
    <t>Brotas de Macaubas</t>
  </si>
  <si>
    <t>Condeuba</t>
  </si>
  <si>
    <t>Igrapiuna</t>
  </si>
  <si>
    <t>Ipiau</t>
  </si>
  <si>
    <t>Itiuba</t>
  </si>
  <si>
    <t>Jitauna</t>
  </si>
  <si>
    <t>Macaubas</t>
  </si>
  <si>
    <t>Saude</t>
  </si>
  <si>
    <t>Acarau</t>
  </si>
  <si>
    <t>Banabuiu</t>
  </si>
  <si>
    <t>Carius</t>
  </si>
  <si>
    <t>Coreau</t>
  </si>
  <si>
    <t>Crateus</t>
  </si>
  <si>
    <t>Guaiuba</t>
  </si>
  <si>
    <t>Itapiuna</t>
  </si>
  <si>
    <t>Maracanau</t>
  </si>
  <si>
    <t>Moraujo</t>
  </si>
  <si>
    <t>Santana do Acarau</t>
  </si>
  <si>
    <t>Iuna</t>
  </si>
  <si>
    <t>Piuma</t>
  </si>
  <si>
    <t>Acreuna</t>
  </si>
  <si>
    <t>Jesupolis</t>
  </si>
  <si>
    <t>Parauna</t>
  </si>
  <si>
    <t>Sao Joao da Parauna</t>
  </si>
  <si>
    <t>Barao de Grajau</t>
  </si>
  <si>
    <t>Grajau</t>
  </si>
  <si>
    <t>Itaipava do Grajau</t>
  </si>
  <si>
    <t>Sao Joao do Caru</t>
  </si>
  <si>
    <t>Araujos</t>
  </si>
  <si>
    <t>Bocaiuva</t>
  </si>
  <si>
    <t>Braunas</t>
  </si>
  <si>
    <t>Cachoeira de Pajeu</t>
  </si>
  <si>
    <t>Chapada Gaucha</t>
  </si>
  <si>
    <t>Ibitiura de Minas</t>
  </si>
  <si>
    <t>Inhauma</t>
  </si>
  <si>
    <t>Ipuiuna</t>
  </si>
  <si>
    <t>Itau de Minas</t>
  </si>
  <si>
    <t>Itauna</t>
  </si>
  <si>
    <t>Janauba</t>
  </si>
  <si>
    <t>Pirauba</t>
  </si>
  <si>
    <t>Santa Barbara do Tugurio</t>
  </si>
  <si>
    <t>Campos de Julio</t>
  </si>
  <si>
    <t>Gaucha do Norte</t>
  </si>
  <si>
    <t>Itauba</t>
  </si>
  <si>
    <t>Porto dos Gauchos</t>
  </si>
  <si>
    <t>Areia de Baraunas</t>
  </si>
  <si>
    <t>Barauna</t>
  </si>
  <si>
    <t>Camalau</t>
  </si>
  <si>
    <t>Caraubas</t>
  </si>
  <si>
    <t>Jacarau</t>
  </si>
  <si>
    <t>Uirauna</t>
  </si>
  <si>
    <t>Jatauba</t>
  </si>
  <si>
    <t>Timbauba</t>
  </si>
  <si>
    <t>Caraubas do Piaui</t>
  </si>
  <si>
    <t>Julio Borges</t>
  </si>
  <si>
    <t>Pajeu do Piaui</t>
  </si>
  <si>
    <t>Bocaiuva do Sul</t>
  </si>
  <si>
    <t>Cidade Gaucha</t>
  </si>
  <si>
    <t>Curiuva</t>
  </si>
  <si>
    <t>Imbau</t>
  </si>
  <si>
    <t>Itauna do Sul</t>
  </si>
  <si>
    <t>Santa Lucia</t>
  </si>
  <si>
    <t>Armacao dos Buzios</t>
  </si>
  <si>
    <t>Porciuncula</t>
  </si>
  <si>
    <t>Boa Saude</t>
  </si>
  <si>
    <t>Carnauba dos Dantas</t>
  </si>
  <si>
    <t>Itau</t>
  </si>
  <si>
    <t>Parau</t>
  </si>
  <si>
    <t>Timbauba dos Batistas</t>
  </si>
  <si>
    <t>Getulio Vargas</t>
  </si>
  <si>
    <t>Julio de Castilhos</t>
  </si>
  <si>
    <t>Vista Gaucha</t>
  </si>
  <si>
    <t>Apiuna</t>
  </si>
  <si>
    <t>Balneario Camboriu</t>
  </si>
  <si>
    <t>Camboriu</t>
  </si>
  <si>
    <t>Criciuma</t>
  </si>
  <si>
    <t>Guatambu</t>
  </si>
  <si>
    <t>Presidente Getulio</t>
  </si>
  <si>
    <t>Sao Joao do Itaperiu</t>
  </si>
  <si>
    <t>Umbauba</t>
  </si>
  <si>
    <t>Brauna</t>
  </si>
  <si>
    <t>Cabreuva</t>
  </si>
  <si>
    <t>Embauba</t>
  </si>
  <si>
    <t>Ibiuna</t>
  </si>
  <si>
    <t>Inubia Paulista</t>
  </si>
  <si>
    <t>Ipeuna</t>
  </si>
  <si>
    <t>Jau</t>
  </si>
  <si>
    <t>Julio Mesquita</t>
  </si>
  <si>
    <t>Orindiuva</t>
  </si>
  <si>
    <t>Taiuva</t>
  </si>
  <si>
    <t>Tambau</t>
  </si>
  <si>
    <t>Turiuba</t>
  </si>
  <si>
    <t>Jau do Tocantins</t>
  </si>
  <si>
    <t>Xique Xique</t>
  </si>
  <si>
    <t>Apicum Acu</t>
  </si>
  <si>
    <t>Conceicao do Lago Acu</t>
  </si>
  <si>
    <t>Guarda Mor</t>
  </si>
  <si>
    <t>Sapucai Mirim</t>
  </si>
  <si>
    <t>Igarape Acu</t>
  </si>
  <si>
    <t>Igarape Miri</t>
  </si>
  <si>
    <t>Peixe Boi</t>
  </si>
  <si>
    <t>Tome Acu</t>
  </si>
  <si>
    <t>Varre Sai</t>
  </si>
  <si>
    <t>Ceara Mirim</t>
  </si>
  <si>
    <t>Governador Dix Sept Rosado</t>
  </si>
  <si>
    <t>Venha Ver</t>
  </si>
  <si>
    <t>Guajara Mirim</t>
  </si>
  <si>
    <t>Ji Parana</t>
  </si>
  <si>
    <t>Entre Ijuis</t>
  </si>
  <si>
    <t>Nao Me Toque</t>
  </si>
  <si>
    <t>Xangri La</t>
  </si>
  <si>
    <t>Arco iris</t>
  </si>
  <si>
    <t>Biritiba Mirim</t>
  </si>
  <si>
    <t>Embu Guacu</t>
  </si>
  <si>
    <t>Pariquera Acu</t>
  </si>
  <si>
    <t>Feijo</t>
  </si>
  <si>
    <t>Coite do Noia</t>
  </si>
  <si>
    <t>Maceio</t>
  </si>
  <si>
    <t>Monteiropolis</t>
  </si>
  <si>
    <t>Vitoria do Jari</t>
  </si>
  <si>
    <t>Baianopolis</t>
  </si>
  <si>
    <t>Chorrocho</t>
  </si>
  <si>
    <t>Cipo</t>
  </si>
  <si>
    <t>Crisopolis</t>
  </si>
  <si>
    <t>Cristopolis</t>
  </si>
  <si>
    <t>Gloria</t>
  </si>
  <si>
    <t>Heliopolis</t>
  </si>
  <si>
    <t>Itororo</t>
  </si>
  <si>
    <t>Lencois</t>
  </si>
  <si>
    <t>Santa Cruz da Vitoria</t>
  </si>
  <si>
    <t>Santa Maria da Vitoria</t>
  </si>
  <si>
    <t>Santanopolis</t>
  </si>
  <si>
    <t>Sao Jose da Vitoria</t>
  </si>
  <si>
    <t>Vitoria da Conquista</t>
  </si>
  <si>
    <t>Choro</t>
  </si>
  <si>
    <t>Ico</t>
  </si>
  <si>
    <t>Martinopole</t>
  </si>
  <si>
    <t>Oros</t>
  </si>
  <si>
    <t>Quiterianopolis</t>
  </si>
  <si>
    <t>Solonopole</t>
  </si>
  <si>
    <t>Mantenopolis</t>
  </si>
  <si>
    <t>Vitoria</t>
  </si>
  <si>
    <t>Amorinopolis</t>
  </si>
  <si>
    <t>Arenopolis</t>
  </si>
  <si>
    <t>Avelinopolis</t>
  </si>
  <si>
    <t>Bonfinopolis</t>
  </si>
  <si>
    <t>Bonopolis</t>
  </si>
  <si>
    <t>Buritinopolis</t>
  </si>
  <si>
    <t>Corrego do Ouro</t>
  </si>
  <si>
    <t>Cristianopolis</t>
  </si>
  <si>
    <t>Damianopolis</t>
  </si>
  <si>
    <t>Davinopolis</t>
  </si>
  <si>
    <t>Divinopolis de Goias</t>
  </si>
  <si>
    <t>Firminopolis</t>
  </si>
  <si>
    <t>Guapo</t>
  </si>
  <si>
    <t>Mutunopolis</t>
  </si>
  <si>
    <t>Neropolis</t>
  </si>
  <si>
    <t>Nova Gloria</t>
  </si>
  <si>
    <t>Palminopolis</t>
  </si>
  <si>
    <t>Pirenopolis</t>
  </si>
  <si>
    <t>Quirinopolis</t>
  </si>
  <si>
    <t>Serranopolis</t>
  </si>
  <si>
    <t>Terezopolis de Goias</t>
  </si>
  <si>
    <t>Vianopolis</t>
  </si>
  <si>
    <t>Vicentinopolis</t>
  </si>
  <si>
    <t>Cajapio</t>
  </si>
  <si>
    <t>Codo</t>
  </si>
  <si>
    <t>Esperantinopolis</t>
  </si>
  <si>
    <t>Peritoro</t>
  </si>
  <si>
    <t>Tutoia</t>
  </si>
  <si>
    <t>Vitoria do Mearim</t>
  </si>
  <si>
    <t>Alpinopolis</t>
  </si>
  <si>
    <t>Alto Caparao</t>
  </si>
  <si>
    <t>Alvinopolis</t>
  </si>
  <si>
    <t>Bertopolis</t>
  </si>
  <si>
    <t>Bonfinopolis de Minas</t>
  </si>
  <si>
    <t>Brazopolis</t>
  </si>
  <si>
    <t>Buenopolis</t>
  </si>
  <si>
    <t>Caetanopolis</t>
  </si>
  <si>
    <t>Caparao</t>
  </si>
  <si>
    <t>Capinopolis</t>
  </si>
  <si>
    <t>Capitolio</t>
  </si>
  <si>
    <t>Carmopolis de Minas</t>
  </si>
  <si>
    <t>Carvalhopolis</t>
  </si>
  <si>
    <t>Corrego Danta</t>
  </si>
  <si>
    <t>Corrego do Bom Jesus</t>
  </si>
  <si>
    <t>Corrego Fundo</t>
  </si>
  <si>
    <t>Corrego Novo</t>
  </si>
  <si>
    <t>Crisolita</t>
  </si>
  <si>
    <t>Delfinopolis</t>
  </si>
  <si>
    <t>Divinopolis</t>
  </si>
  <si>
    <t>Divisopolis</t>
  </si>
  <si>
    <t>Doresopolis</t>
  </si>
  <si>
    <t>Eloi Mendes</t>
  </si>
  <si>
    <t>Eugenopolis</t>
  </si>
  <si>
    <t>Francisco Badaro</t>
  </si>
  <si>
    <t>Franciscopolis</t>
  </si>
  <si>
    <t>Indianopolis</t>
  </si>
  <si>
    <t>Josenopolis</t>
  </si>
  <si>
    <t>Marmelopolis</t>
  </si>
  <si>
    <t>Matipo</t>
  </si>
  <si>
    <t>Nova Modica</t>
  </si>
  <si>
    <t>Oratorios</t>
  </si>
  <si>
    <t>Palmopolis</t>
  </si>
  <si>
    <t>Paraisopolis</t>
  </si>
  <si>
    <t>Pedrinopolis</t>
  </si>
  <si>
    <t>Pintopolis</t>
  </si>
  <si>
    <t>Sabinopolis</t>
  </si>
  <si>
    <t>Santa Vitoria</t>
  </si>
  <si>
    <t>Santo Hipolito</t>
  </si>
  <si>
    <t>Sao Francisco do Gloria</t>
  </si>
  <si>
    <t>Sao Joao Batista do Gloria</t>
  </si>
  <si>
    <t>Serranopolis de Minas</t>
  </si>
  <si>
    <t>Silvianopolis</t>
  </si>
  <si>
    <t>Teofilo Otoni</t>
  </si>
  <si>
    <t>Timoteo</t>
  </si>
  <si>
    <t>Virginopolis</t>
  </si>
  <si>
    <t>Alcinopolis</t>
  </si>
  <si>
    <t>Caarapo</t>
  </si>
  <si>
    <t>Gloria de Dourados</t>
  </si>
  <si>
    <t>Rondonopolis</t>
  </si>
  <si>
    <t>Concordia do Para</t>
  </si>
  <si>
    <t>Curionopolis</t>
  </si>
  <si>
    <t>Ruropolis</t>
  </si>
  <si>
    <t>Salinopolis</t>
  </si>
  <si>
    <t>Ulianopolis</t>
  </si>
  <si>
    <t>Vitoria do Xingu</t>
  </si>
  <si>
    <t>Jerico</t>
  </si>
  <si>
    <t>Junco do Serido</t>
  </si>
  <si>
    <t>Marizopolis</t>
  </si>
  <si>
    <t>Pianco</t>
  </si>
  <si>
    <t>Sao Vicente do Serido</t>
  </si>
  <si>
    <t>Tenorio</t>
  </si>
  <si>
    <t>Vieiropolis</t>
  </si>
  <si>
    <t>Bodoco</t>
  </si>
  <si>
    <t>Cabrobo</t>
  </si>
  <si>
    <t>Custodia</t>
  </si>
  <si>
    <t>Gloria do Goita</t>
  </si>
  <si>
    <t>Orobo</t>
  </si>
  <si>
    <t>Oroco</t>
  </si>
  <si>
    <t>Sanharo</t>
  </si>
  <si>
    <t>Tacaimbo</t>
  </si>
  <si>
    <t>Vitoria de Santo Antao</t>
  </si>
  <si>
    <t>Caxingo</t>
  </si>
  <si>
    <t>Francinopolis</t>
  </si>
  <si>
    <t>Itainopolis</t>
  </si>
  <si>
    <t>Jaicos</t>
  </si>
  <si>
    <t>Monsenhor Hipolito</t>
  </si>
  <si>
    <t>Adrianopolis</t>
  </si>
  <si>
    <t>Borrazopolis</t>
  </si>
  <si>
    <t>California</t>
  </si>
  <si>
    <t>Candoi</t>
  </si>
  <si>
    <t>Carlopolis</t>
  </si>
  <si>
    <t>Cornelio Procopio</t>
  </si>
  <si>
    <t>Florestopolis</t>
  </si>
  <si>
    <t>Florida</t>
  </si>
  <si>
    <t>Honorio Serpa</t>
  </si>
  <si>
    <t>Janiopolis</t>
  </si>
  <si>
    <t>Leopolis</t>
  </si>
  <si>
    <t>Lidianopolis</t>
  </si>
  <si>
    <t>Lupionopolis</t>
  </si>
  <si>
    <t>Manfrinopolis</t>
  </si>
  <si>
    <t>Mariopolis</t>
  </si>
  <si>
    <t>Porto Vitoria</t>
  </si>
  <si>
    <t>Prudentopolis</t>
  </si>
  <si>
    <t>Serranopolis do Iguacu</t>
  </si>
  <si>
    <t>Sertanopolis</t>
  </si>
  <si>
    <t>Uniao da Vitoria</t>
  </si>
  <si>
    <t>Nilopolis</t>
  </si>
  <si>
    <t>Niteroi</t>
  </si>
  <si>
    <t>Petropolis</t>
  </si>
  <si>
    <t>Teresopolis</t>
  </si>
  <si>
    <t>Bodo</t>
  </si>
  <si>
    <t>Caico</t>
  </si>
  <si>
    <t>Jardim do Serido</t>
  </si>
  <si>
    <t>Mossoro</t>
  </si>
  <si>
    <t>Santana do Serido</t>
  </si>
  <si>
    <t>Sao Jose do Serido</t>
  </si>
  <si>
    <t>Senador Eloi de Souza</t>
  </si>
  <si>
    <t>Teixeiropolis</t>
  </si>
  <si>
    <t>Rorainopolis</t>
  </si>
  <si>
    <t>Candido Godoi</t>
  </si>
  <si>
    <t>Capao do Cipo</t>
  </si>
  <si>
    <t>Ilopolis</t>
  </si>
  <si>
    <t>Joia</t>
  </si>
  <si>
    <t>Nova Petropolis</t>
  </si>
  <si>
    <t>Osorio</t>
  </si>
  <si>
    <t>Pedro Osorio</t>
  </si>
  <si>
    <t>Pirapo</t>
  </si>
  <si>
    <t>Santa Vitoria do Palmar</t>
  </si>
  <si>
    <t>Veranopolis</t>
  </si>
  <si>
    <t>Brunopolis</t>
  </si>
  <si>
    <t>Chapeco</t>
  </si>
  <si>
    <t>Concordia</t>
  </si>
  <si>
    <t>Florianopolis</t>
  </si>
  <si>
    <t>Irineopolis</t>
  </si>
  <si>
    <t>Itaiopolis</t>
  </si>
  <si>
    <t>Jardinopolis</t>
  </si>
  <si>
    <t>Lacerdopolis</t>
  </si>
  <si>
    <t>Lindoia do Sul</t>
  </si>
  <si>
    <t>Sao Cristovao do Sul</t>
  </si>
  <si>
    <t>Sideropolis</t>
  </si>
  <si>
    <t>Taio</t>
  </si>
  <si>
    <t>Timbo</t>
  </si>
  <si>
    <t>Timbo Grande</t>
  </si>
  <si>
    <t>Carmopolis</t>
  </si>
  <si>
    <t>Neopolis</t>
  </si>
  <si>
    <t>Nossa Senhora da Gloria</t>
  </si>
  <si>
    <t>Ribeiropolis</t>
  </si>
  <si>
    <t>Sao Cristovao</t>
  </si>
  <si>
    <t>Altinopolis</t>
  </si>
  <si>
    <t>Areiopolis</t>
  </si>
  <si>
    <t>Cordeiropolis</t>
  </si>
  <si>
    <t>Cosmopolis</t>
  </si>
  <si>
    <t>Dois Corregos</t>
  </si>
  <si>
    <t>Dolcinopolis</t>
  </si>
  <si>
    <t>Emilianopolis</t>
  </si>
  <si>
    <t>Fernandopolis</t>
  </si>
  <si>
    <t>Florida Paulista</t>
  </si>
  <si>
    <t>Ipero</t>
  </si>
  <si>
    <t>Itaoca</t>
  </si>
  <si>
    <t>Joanopolis</t>
  </si>
  <si>
    <t>Junqueiropolis</t>
  </si>
  <si>
    <t>Lencois Paulista</t>
  </si>
  <si>
    <t>Lindoia</t>
  </si>
  <si>
    <t>Lucianopolis</t>
  </si>
  <si>
    <t>Marinopolis</t>
  </si>
  <si>
    <t>Martinopolis</t>
  </si>
  <si>
    <t>Mesopolis</t>
  </si>
  <si>
    <t>Miguelopolis</t>
  </si>
  <si>
    <t>Mirandopolis</t>
  </si>
  <si>
    <t>oleo</t>
  </si>
  <si>
    <t>Pedranopolis</t>
  </si>
  <si>
    <t>Pradopolis</t>
  </si>
  <si>
    <t>Regente Feijo</t>
  </si>
  <si>
    <t>Reginopolis</t>
  </si>
  <si>
    <t>Rinopolis</t>
  </si>
  <si>
    <t>Salesopolis</t>
  </si>
  <si>
    <t>Santopolis do Aguapei</t>
  </si>
  <si>
    <t>Sebastianopolis do Sul</t>
  </si>
  <si>
    <t>Vitoria Brasil</t>
  </si>
  <si>
    <t>Aguiarnopolis</t>
  </si>
  <si>
    <t>Augustinopolis</t>
  </si>
  <si>
    <t>Darcinopolis</t>
  </si>
  <si>
    <t>Dianopolis</t>
  </si>
  <si>
    <t>Divinopolis do Tocantins</t>
  </si>
  <si>
    <t>Figueiropolis</t>
  </si>
  <si>
    <t>Luzinopolis</t>
  </si>
  <si>
    <t>Marianopolis do Tocantins</t>
  </si>
  <si>
    <t>Palmeiropolis</t>
  </si>
  <si>
    <t>Silvanopolis</t>
  </si>
  <si>
    <t>Tocantinopolis</t>
  </si>
  <si>
    <t>Banzae</t>
  </si>
  <si>
    <t>Ibiassuce</t>
  </si>
  <si>
    <t>Irece</t>
  </si>
  <si>
    <t>Mucuge</t>
  </si>
  <si>
    <t>Santa Ines</t>
  </si>
  <si>
    <t>Santo Estevao</t>
  </si>
  <si>
    <t>Erere</t>
  </si>
  <si>
    <t>Independencia</t>
  </si>
  <si>
    <t>Massape</t>
  </si>
  <si>
    <t>Tres Ranchos</t>
  </si>
  <si>
    <t>Governador Eugenio Barros</t>
  </si>
  <si>
    <t>Frei Inocencio</t>
  </si>
  <si>
    <t>Merces</t>
  </si>
  <si>
    <t>Santa Efigenia de Minas</t>
  </si>
  <si>
    <t>Tres Marias</t>
  </si>
  <si>
    <t>Tres Pontas</t>
  </si>
  <si>
    <t>Inocencia</t>
  </si>
  <si>
    <t>Tres Lagoas</t>
  </si>
  <si>
    <t>Querencia</t>
  </si>
  <si>
    <t>Augusto Correa</t>
  </si>
  <si>
    <t>Dona Ines</t>
  </si>
  <si>
    <t>Zabele</t>
  </si>
  <si>
    <t>Cortes</t>
  </si>
  <si>
    <t>Vicencia</t>
  </si>
  <si>
    <t>Dom Inocencio</t>
  </si>
  <si>
    <t>Massape do Piaui</t>
  </si>
  <si>
    <t>Fenix</t>
  </si>
  <si>
    <t>Goioere</t>
  </si>
  <si>
    <t>Mambore</t>
  </si>
  <si>
    <t>Pien</t>
  </si>
  <si>
    <t>Querencia do Norte</t>
  </si>
  <si>
    <t>Telemaco Borba</t>
  </si>
  <si>
    <t>Tres Barras do Parana</t>
  </si>
  <si>
    <t>Vere</t>
  </si>
  <si>
    <t>Xambre</t>
  </si>
  <si>
    <t>Tres Rios</t>
  </si>
  <si>
    <t>Pendencias</t>
  </si>
  <si>
    <t>Eugenio de Castro</t>
  </si>
  <si>
    <t>Ipe</t>
  </si>
  <si>
    <t>Lagoa dos Tres Cantos</t>
  </si>
  <si>
    <t>Sao Joao do Polesine</t>
  </si>
  <si>
    <t>Sao Jose do Hortencio</t>
  </si>
  <si>
    <t>Serafina Correa</t>
  </si>
  <si>
    <t>Tres Arroios</t>
  </si>
  <si>
    <t>Tres Cachoeiras</t>
  </si>
  <si>
    <t>Tres Coroas</t>
  </si>
  <si>
    <t>Tres de Maio</t>
  </si>
  <si>
    <t>Tres Forquilhas</t>
  </si>
  <si>
    <t>Tres Palmeiras</t>
  </si>
  <si>
    <t>Tres Passos</t>
  </si>
  <si>
    <t>Campo Ere</t>
  </si>
  <si>
    <t>Iomere</t>
  </si>
  <si>
    <t>Tres Barras</t>
  </si>
  <si>
    <t>Xanxere</t>
  </si>
  <si>
    <t>Guaimbe</t>
  </si>
  <si>
    <t>Iepe</t>
  </si>
  <si>
    <t>Igaracu do Tiete</t>
  </si>
  <si>
    <t>Mineiros do Tiete</t>
  </si>
  <si>
    <t>Nova Independencia</t>
  </si>
  <si>
    <t>Tiete</t>
  </si>
  <si>
    <t>Tres Fronteiras</t>
  </si>
  <si>
    <t>Urupes</t>
  </si>
  <si>
    <t>Duere</t>
  </si>
  <si>
    <t>Piraque</t>
  </si>
  <si>
    <t>Agua Fria de Goias</t>
  </si>
  <si>
    <t>Agua Limpa</t>
  </si>
  <si>
    <t>Aguas Lindas de Goias</t>
  </si>
  <si>
    <t>Tanque D Arca</t>
  </si>
  <si>
    <t>Dias D avila</t>
  </si>
  <si>
    <t>Sao Joao D Alianca</t>
  </si>
  <si>
    <t>Sitio D Abadia</t>
  </si>
  <si>
    <t>Conquista D Oeste</t>
  </si>
  <si>
    <t>Figueiropolis D Oeste</t>
  </si>
  <si>
    <t>Gloria D Oeste</t>
  </si>
  <si>
    <t>Lambari D Oeste</t>
  </si>
  <si>
    <t>Mirassol D Oeste</t>
  </si>
  <si>
    <t>Pau D Arco</t>
  </si>
  <si>
    <t>Barra D Alcantara</t>
  </si>
  <si>
    <t>Pau D Arco do Piaui</t>
  </si>
  <si>
    <t>Diamante d Oeste</t>
  </si>
  <si>
    <t>Itapejara d Oeste</t>
  </si>
  <si>
    <t>Perola d Oeste</t>
  </si>
  <si>
    <t>Rancho Alegre d Oeste</t>
  </si>
  <si>
    <t>Sao Jorge D Oeste</t>
  </si>
  <si>
    <t>Lagoa D Anta</t>
  </si>
  <si>
    <t>Alta Floresta D Oeste</t>
  </si>
  <si>
    <t>Alvorada D Oeste</t>
  </si>
  <si>
    <t>Machadinho D Oeste</t>
  </si>
  <si>
    <t>Nova Brasilandia D Oeste</t>
  </si>
  <si>
    <t>Santa Luzia D Oeste</t>
  </si>
  <si>
    <t>Sao Felipe D Oeste</t>
  </si>
  <si>
    <t>Herval D Oeste</t>
  </si>
  <si>
    <t>Itaporanga D Ajuda</t>
  </si>
  <si>
    <t>Aparecida D Oeste</t>
  </si>
  <si>
    <t>Estrela D Oeste</t>
  </si>
  <si>
    <t>Guarani D Oeste</t>
  </si>
  <si>
    <t>Palmeira D Oeste</t>
  </si>
  <si>
    <t>Santa Barbara D Oeste</t>
  </si>
  <si>
    <t>Santa Clara D Oeste</t>
  </si>
  <si>
    <t>Santa Rita D Oeste</t>
  </si>
  <si>
    <t>Sao Joao do Pau d Alho</t>
  </si>
  <si>
    <t>Agua Doce do Maranhao</t>
  </si>
  <si>
    <t>Brejoes</t>
  </si>
  <si>
    <t>Pocoes</t>
  </si>
  <si>
    <t>Simoes Filho</t>
  </si>
  <si>
    <t>Leopoldo de Bulhoes</t>
  </si>
  <si>
    <t>Matoes</t>
  </si>
  <si>
    <t>Matoes do Norte</t>
  </si>
  <si>
    <t>Claro dos Pocoes</t>
  </si>
  <si>
    <t>Perdoes</t>
  </si>
  <si>
    <t>Sao Joao das Missoes</t>
  </si>
  <si>
    <t>Tres Coracoes</t>
  </si>
  <si>
    <t>Piloes</t>
  </si>
  <si>
    <t>Piloezinhos</t>
  </si>
  <si>
    <t>Simoes</t>
  </si>
  <si>
    <t>Boa Vista das Missoes</t>
  </si>
  <si>
    <t>Campina das Missoes</t>
  </si>
  <si>
    <t>Dois Irmaos das Missoes</t>
  </si>
  <si>
    <t>Guarani das Missoes</t>
  </si>
  <si>
    <t>Muitos Capoes</t>
  </si>
  <si>
    <t>Palmeira das Missoes</t>
  </si>
  <si>
    <t>Salvador das Missoes</t>
  </si>
  <si>
    <t>Santo Antonio das Missoes</t>
  </si>
  <si>
    <t>Sao Jose das Missoes</t>
  </si>
  <si>
    <t>Sao Miguel das Missoes</t>
  </si>
  <si>
    <t>Sao Paulo das Missoes</t>
  </si>
  <si>
    <t>Sao Pedro das Missoes</t>
  </si>
  <si>
    <t>Vitoria das Missoes</t>
  </si>
  <si>
    <t>Bom Jesus dos Perdoes</t>
  </si>
  <si>
    <t>Moncoes</t>
  </si>
  <si>
    <t>Agua Branca</t>
  </si>
  <si>
    <t>Olho D Agua do Casado</t>
  </si>
  <si>
    <t>Olho D Agua Grande</t>
  </si>
  <si>
    <t>Agua Fria</t>
  </si>
  <si>
    <t>Cabaceiras do ParAguacu</t>
  </si>
  <si>
    <t>ItAguacu da Bahia</t>
  </si>
  <si>
    <t>JAguaquara</t>
  </si>
  <si>
    <t>JAguarari</t>
  </si>
  <si>
    <t>JAguaripe</t>
  </si>
  <si>
    <t>PotirAgua</t>
  </si>
  <si>
    <t>JAguaretama</t>
  </si>
  <si>
    <t>JAguaribara</t>
  </si>
  <si>
    <t>JAguaribe</t>
  </si>
  <si>
    <t>JAguaruana</t>
  </si>
  <si>
    <t>Sao Joao do JAguaribe</t>
  </si>
  <si>
    <t>Agua Doce do Norte</t>
  </si>
  <si>
    <t>ItAguacu</t>
  </si>
  <si>
    <t>JAguare</t>
  </si>
  <si>
    <t>ArAguapaz</t>
  </si>
  <si>
    <t>ItAguari</t>
  </si>
  <si>
    <t>ItAguaru</t>
  </si>
  <si>
    <t>JarAgua</t>
  </si>
  <si>
    <t>Santa Rita do ArAguaia</t>
  </si>
  <si>
    <t>Sao Miguel do ArAguaia</t>
  </si>
  <si>
    <t>ArAguana</t>
  </si>
  <si>
    <t>BelAgua</t>
  </si>
  <si>
    <t>Olho D Agua das Cunhas</t>
  </si>
  <si>
    <t>Sao Pedro da Agua Branca</t>
  </si>
  <si>
    <t>Agua Boa</t>
  </si>
  <si>
    <t>Agua Comprida</t>
  </si>
  <si>
    <t>Aguas Formosas</t>
  </si>
  <si>
    <t>Aguas Vermelhas</t>
  </si>
  <si>
    <t>ArAguari</t>
  </si>
  <si>
    <t>CatAguases</t>
  </si>
  <si>
    <t>ItAguara</t>
  </si>
  <si>
    <t>JAguaracu</t>
  </si>
  <si>
    <t>Olhos D Agua</t>
  </si>
  <si>
    <t>ParAguacu</t>
  </si>
  <si>
    <t>Pingo D Agua</t>
  </si>
  <si>
    <t>Santana de CatAguases</t>
  </si>
  <si>
    <t>Agua Clara</t>
  </si>
  <si>
    <t>BatAguassu</t>
  </si>
  <si>
    <t>JarAguari</t>
  </si>
  <si>
    <t>Paraiso das Aguas</t>
  </si>
  <si>
    <t>Alto ArAguaia</t>
  </si>
  <si>
    <t>Alto ParAguai</t>
  </si>
  <si>
    <t>ArAguaiana</t>
  </si>
  <si>
    <t>ArAguainha</t>
  </si>
  <si>
    <t>Bom Jesus do ArAguaia</t>
  </si>
  <si>
    <t>Pontal do ArAguaia</t>
  </si>
  <si>
    <t>Sao Felix do ArAguaia</t>
  </si>
  <si>
    <t>Agua Azul do Norte</t>
  </si>
  <si>
    <t>Brejo Grande do ArAguaia</t>
  </si>
  <si>
    <t>Conceicao do ArAguaia</t>
  </si>
  <si>
    <t>Floresta do ArAguaia</t>
  </si>
  <si>
    <t>Santana do ArAguaia</t>
  </si>
  <si>
    <t>Sao Domingos do ArAguaia</t>
  </si>
  <si>
    <t>Sao Geraldo do ArAguaia</t>
  </si>
  <si>
    <t>Sao Joao do ArAguaia</t>
  </si>
  <si>
    <t>Mae D Agua</t>
  </si>
  <si>
    <t>Olho D Agua</t>
  </si>
  <si>
    <t>Agua Preta</t>
  </si>
  <si>
    <t>Aguas Belas</t>
  </si>
  <si>
    <t>Olho D Agua do Piaui</t>
  </si>
  <si>
    <t>ParnAgua</t>
  </si>
  <si>
    <t>ItAguaje</t>
  </si>
  <si>
    <t>JAguapita</t>
  </si>
  <si>
    <t>JAguariaiva</t>
  </si>
  <si>
    <t>MandAguacu</t>
  </si>
  <si>
    <t>MandAguari</t>
  </si>
  <si>
    <t>ParanAgua</t>
  </si>
  <si>
    <t>ItAguai</t>
  </si>
  <si>
    <t>Agua Nova</t>
  </si>
  <si>
    <t>Olho D Agua do Borges</t>
  </si>
  <si>
    <t>Agua Santa</t>
  </si>
  <si>
    <t>JAguarao</t>
  </si>
  <si>
    <t>JAguari</t>
  </si>
  <si>
    <t>MirAguai</t>
  </si>
  <si>
    <t>Agua Doce</t>
  </si>
  <si>
    <t>Aguas de Chapeco</t>
  </si>
  <si>
    <t>Aguas Frias</t>
  </si>
  <si>
    <t>Aguas Mornas</t>
  </si>
  <si>
    <t>JAguaruna</t>
  </si>
  <si>
    <t>JarAgua do Sul</t>
  </si>
  <si>
    <t>Aguas da Prata</t>
  </si>
  <si>
    <t>Aguas de Lindoia</t>
  </si>
  <si>
    <t>Aguas de Santa Barbara</t>
  </si>
  <si>
    <t>Aguas de Sao Pedro</t>
  </si>
  <si>
    <t>CarAguatatuba</t>
  </si>
  <si>
    <t>JAguariuna</t>
  </si>
  <si>
    <t>MongAgua</t>
  </si>
  <si>
    <t>ParAguacu Paulista</t>
  </si>
  <si>
    <t>TAguai</t>
  </si>
  <si>
    <t>ArAguacema</t>
  </si>
  <si>
    <t>ArAguacu</t>
  </si>
  <si>
    <t>ArAguaina</t>
  </si>
  <si>
    <t>ArAguatins</t>
  </si>
  <si>
    <t>Formoso do ArAguaia</t>
  </si>
  <si>
    <t>ItAguatins</t>
  </si>
  <si>
    <t>Santa Fe do ArAguaia</t>
  </si>
  <si>
    <t>TAguatinga</t>
  </si>
  <si>
    <t>Cidade</t>
  </si>
  <si>
    <t>Latitude</t>
  </si>
  <si>
    <t>Longitude</t>
  </si>
  <si>
    <t>Olho D'Agua das Flores</t>
  </si>
  <si>
    <t>Obidos</t>
  </si>
  <si>
    <t>Cordeiros,BA</t>
  </si>
  <si>
    <t>Matina,BA</t>
  </si>
  <si>
    <t>Caririacu,CE</t>
  </si>
  <si>
    <t>Itapaje,CE</t>
  </si>
  <si>
    <t>Nina Rodrigues,MA</t>
  </si>
  <si>
    <t>Nova Olinda do Maranhao,MA</t>
  </si>
  <si>
    <t>Santa Luzia do Parua,MA</t>
  </si>
  <si>
    <t>Antonio Dias,MG</t>
  </si>
  <si>
    <t>Cambui,MG</t>
  </si>
  <si>
    <t>Dionisio,MG</t>
  </si>
  <si>
    <t>Olaria,MG</t>
  </si>
  <si>
    <t>Uruana de Minas,MG</t>
  </si>
  <si>
    <t>Poxoreu,MT</t>
  </si>
  <si>
    <t>Santo Antonio do Leverger,MT</t>
  </si>
  <si>
    <t>Eldorado dos Carajas,PA</t>
  </si>
  <si>
    <t>Fernando de Noronha,PE</t>
  </si>
  <si>
    <t>Vertente do Lerio,PE</t>
  </si>
  <si>
    <t>Luis Correia,PI</t>
  </si>
  <si>
    <t>Nossa Senhora de Nazare,PI</t>
  </si>
  <si>
    <t>Francisco Alves,PR</t>
  </si>
  <si>
    <t>Rafael Fernandes,RN</t>
  </si>
  <si>
    <t>Serra Caiada,RN</t>
  </si>
  <si>
    <t>Agua Santa,RS</t>
  </si>
  <si>
    <t>Alpestre,RS</t>
  </si>
  <si>
    <t>Barao de Cotegipe,RS</t>
  </si>
  <si>
    <t>Santa Vitoria do Palmar,RS</t>
  </si>
  <si>
    <t>Sao Borja,RS</t>
  </si>
  <si>
    <t>Sao Valentim do Sul,RS</t>
  </si>
  <si>
    <t>Sete de Setembro,RS</t>
  </si>
  <si>
    <t>Ermo,SC</t>
  </si>
  <si>
    <t>Adolfo,SP</t>
  </si>
  <si>
    <t>Presidente Prudente,SP</t>
  </si>
  <si>
    <t>Regente Feijo,SP</t>
  </si>
  <si>
    <t>Rubineia,SP</t>
  </si>
  <si>
    <t>Santa Maria do Tocantins,TO</t>
  </si>
  <si>
    <t>Sao Valerio da Natividade,TO</t>
  </si>
  <si>
    <t>Cidades</t>
  </si>
  <si>
    <t>LATITUDE/LOGINTUDE:</t>
  </si>
  <si>
    <t>KM</t>
  </si>
  <si>
    <t>Receita</t>
  </si>
  <si>
    <t>CLIENTE:</t>
  </si>
  <si>
    <t>PEDAGIO</t>
  </si>
  <si>
    <t>IMPOSTOS</t>
  </si>
  <si>
    <t>CUSTOS/DESPESAS</t>
  </si>
  <si>
    <t>RENAULT</t>
  </si>
  <si>
    <t>FC/FE</t>
  </si>
  <si>
    <t>PIS/COFINS/CPRB/TX.PANC - PEDAGIO</t>
  </si>
  <si>
    <t>Origem</t>
  </si>
  <si>
    <t>UF</t>
  </si>
  <si>
    <t>Destino</t>
  </si>
  <si>
    <t>Veículo</t>
  </si>
  <si>
    <t>LIMEIRA</t>
  </si>
  <si>
    <t>BRASILIA</t>
  </si>
  <si>
    <t>CAMINHAO 3/4</t>
  </si>
  <si>
    <t>GOIANIA</t>
  </si>
  <si>
    <t>CAMPO GRANDE</t>
  </si>
  <si>
    <t>CUIABA</t>
  </si>
  <si>
    <t>CUIABA + VARZEA GRANDE</t>
  </si>
  <si>
    <t>VARZEA GRANDE</t>
  </si>
  <si>
    <t>SALVADOR</t>
  </si>
  <si>
    <t>FORTALEZA</t>
  </si>
  <si>
    <t>JABOATAO DOS GUARARAPES</t>
  </si>
  <si>
    <t>RECIFE</t>
  </si>
  <si>
    <t>RECIFE + JABOATAO DOS GUARARAPES</t>
  </si>
  <si>
    <t>TERESINA</t>
  </si>
  <si>
    <t>ANANINDEUA</t>
  </si>
  <si>
    <t>BELEM</t>
  </si>
  <si>
    <t>BELEM + ANANINDEUA</t>
  </si>
  <si>
    <t>ARAGUAINA</t>
  </si>
  <si>
    <t>CARIACICA</t>
  </si>
  <si>
    <t>SERRA</t>
  </si>
  <si>
    <t>VILA VELHA</t>
  </si>
  <si>
    <t>BELO HORIZONTE</t>
  </si>
  <si>
    <t>CONTAGEM</t>
  </si>
  <si>
    <t>UBERABA</t>
  </si>
  <si>
    <t>UBERABA + UBERLANDIA</t>
  </si>
  <si>
    <t>UBERLANDIA</t>
  </si>
  <si>
    <t>VARGINHA</t>
  </si>
  <si>
    <t>BARUERI</t>
  </si>
  <si>
    <t>CAMPINAS</t>
  </si>
  <si>
    <t>GUARULHOS</t>
  </si>
  <si>
    <t>RIBEIRAO PRETO</t>
  </si>
  <si>
    <t>SAO JOSE DO RIO PRETO</t>
  </si>
  <si>
    <t>SAO PAULO</t>
  </si>
  <si>
    <t>ARAUCARIA + CURITIBA</t>
  </si>
  <si>
    <t>CURITIBA</t>
  </si>
  <si>
    <t>LONDRINA</t>
  </si>
  <si>
    <t>LONDRINA + MARINGA</t>
  </si>
  <si>
    <t>MARINGA</t>
  </si>
  <si>
    <t>SAO JOSE DOS PINHAIS + CURITIBA</t>
  </si>
  <si>
    <t>PORTO ALEGRE</t>
  </si>
  <si>
    <t>JOACABA</t>
  </si>
  <si>
    <t>JUNDIAI</t>
  </si>
  <si>
    <t>NOVA ODESSA</t>
  </si>
  <si>
    <t>PIRACICABA</t>
  </si>
  <si>
    <t>PAULINIA</t>
  </si>
  <si>
    <t>ROTA</t>
  </si>
  <si>
    <t>MAHLE</t>
  </si>
  <si>
    <t>CLIENTES</t>
  </si>
  <si>
    <t>ROD CNH</t>
  </si>
  <si>
    <t>NIDEC</t>
  </si>
  <si>
    <t>id_solicitacao</t>
  </si>
  <si>
    <t>created_at</t>
  </si>
  <si>
    <t>nomenclatura</t>
  </si>
  <si>
    <t>tipo_transporte_id</t>
  </si>
  <si>
    <t>CdInscricao</t>
  </si>
  <si>
    <t>grupo_cliente</t>
  </si>
  <si>
    <t>origem_cnpj</t>
  </si>
  <si>
    <t>origem</t>
  </si>
  <si>
    <t>origem_cidade</t>
  </si>
  <si>
    <t>origem_uf</t>
  </si>
  <si>
    <t>origem_cep</t>
  </si>
  <si>
    <t>data_coleta</t>
  </si>
  <si>
    <t>hora_coleta</t>
  </si>
  <si>
    <t>destino_cnpj</t>
  </si>
  <si>
    <t>destino</t>
  </si>
  <si>
    <t>destino_cidade</t>
  </si>
  <si>
    <t>destino_uf</t>
  </si>
  <si>
    <t>destino_cep</t>
  </si>
  <si>
    <t>destino_obs</t>
  </si>
  <si>
    <t>CdEmpresa</t>
  </si>
  <si>
    <t>NrColeta</t>
  </si>
  <si>
    <t>faturar_cnpj</t>
  </si>
  <si>
    <t>faturar</t>
  </si>
  <si>
    <t>mensagem</t>
  </si>
  <si>
    <t>32306307000101</t>
  </si>
  <si>
    <t>03453285000295</t>
  </si>
  <si>
    <t>MCP TRANSPORTES RODOVIARIOS S/A</t>
  </si>
  <si>
    <t>OSASCO</t>
  </si>
  <si>
    <t>06268120</t>
  </si>
  <si>
    <t>18:00:00.0000000</t>
  </si>
  <si>
    <t>03453285000104</t>
  </si>
  <si>
    <t>SAO JOSE DOS PINHAIS</t>
  </si>
  <si>
    <t>83.085-300</t>
  </si>
  <si>
    <t/>
  </si>
  <si>
    <t>BEAUTY LABS COSMETICOS LTDA</t>
  </si>
  <si>
    <t>frete fracionado</t>
  </si>
  <si>
    <t>83085300</t>
  </si>
  <si>
    <t>20:00:00.0000000</t>
  </si>
  <si>
    <t>06.268-120</t>
  </si>
  <si>
    <t>37978748000173</t>
  </si>
  <si>
    <t>FUTURE BRANDS COMERCIO DE COSMETICOS LTDA</t>
  </si>
  <si>
    <t>NF ENTREGA</t>
  </si>
  <si>
    <t>10:00:00.0000000</t>
  </si>
  <si>
    <t>transferência as nfs , 43790 , 43687</t>
  </si>
  <si>
    <t>FINANCEIRO</t>
  </si>
  <si>
    <t>PAMCARD %</t>
  </si>
  <si>
    <t>PAMCARD R$</t>
  </si>
  <si>
    <t>(+) CREDITO</t>
  </si>
  <si>
    <t>%  LAIR (CTRB)</t>
  </si>
  <si>
    <t>Markup  CTRB</t>
  </si>
  <si>
    <t>SEGURO DE CARGA</t>
  </si>
  <si>
    <t>FRETE ALL IN R$</t>
  </si>
  <si>
    <t>AJUDANTES</t>
  </si>
  <si>
    <t>Valor A Cobrar</t>
  </si>
  <si>
    <t>Qtde Ajudantes</t>
  </si>
  <si>
    <t>QTDE. AJUDANTE</t>
  </si>
  <si>
    <t>DIVERSOS</t>
  </si>
  <si>
    <t>% DESCONTO F.P/SEG/GRIS</t>
  </si>
  <si>
    <t>PRECIFICAÇÃO SPOT - RENAULT</t>
  </si>
  <si>
    <t>PRECIFICAÇÃO SPOT - MAHLE</t>
  </si>
  <si>
    <t>PRECIFICAÇÃO SPOT - NIDEC</t>
  </si>
  <si>
    <t>PRECIFICAÇÃO SPOT - BOTICARIO</t>
  </si>
  <si>
    <t>CUSTO GRIS</t>
  </si>
  <si>
    <t>DESC.</t>
  </si>
  <si>
    <t>BOTICARIO</t>
  </si>
  <si>
    <t>Cliente:</t>
  </si>
  <si>
    <t>Valor Produto</t>
  </si>
  <si>
    <t>CONDIÇÕES COMERCIAIS</t>
  </si>
  <si>
    <t>Data:</t>
  </si>
  <si>
    <t>Validade:</t>
  </si>
  <si>
    <t>* Prazo de Pagamento: 15 dias a partir da emissão do documento fiscal</t>
  </si>
  <si>
    <t>* Reentrega da Mercadoria: Será cobrado 70% do Frete Original</t>
  </si>
  <si>
    <t>* Devolução da Mercadoria: Será cobrado 100% do Frete Original</t>
  </si>
  <si>
    <t>* Cobrança bancária</t>
  </si>
  <si>
    <t>Contato:</t>
  </si>
  <si>
    <t>email:</t>
  </si>
  <si>
    <t>DATA:</t>
  </si>
  <si>
    <t>VLR.MERC.ATÉ</t>
  </si>
  <si>
    <t>ID</t>
  </si>
  <si>
    <t>Login</t>
  </si>
  <si>
    <t>Nome</t>
  </si>
  <si>
    <t>Senha</t>
  </si>
  <si>
    <t>UltimoAcesso</t>
  </si>
  <si>
    <t>juliano</t>
  </si>
  <si>
    <t>Usuario</t>
  </si>
  <si>
    <t>Planilha</t>
  </si>
  <si>
    <t>Acesso</t>
  </si>
  <si>
    <t>jandreazza</t>
  </si>
  <si>
    <t>Base Tabela Mahle</t>
  </si>
  <si>
    <t>Tab.ICMS.23</t>
  </si>
  <si>
    <t>Bases</t>
  </si>
  <si>
    <t>SPOT - DIVERSOS</t>
  </si>
  <si>
    <t>SPOT - RENAULT</t>
  </si>
  <si>
    <t>SPOT - MAHLE</t>
  </si>
  <si>
    <t>SPOT - ROD CNH</t>
  </si>
  <si>
    <t>SPOT - NIDEC</t>
  </si>
  <si>
    <t>SPOT - BOTICARIO</t>
  </si>
  <si>
    <t>Base Solic.Transp.Skelt</t>
  </si>
  <si>
    <t>Menu</t>
  </si>
  <si>
    <t>PROPOSTA - MAHLE</t>
  </si>
  <si>
    <t>Usuarios</t>
  </si>
  <si>
    <t>* Transit time: Estará sendo realizado de acordo com a Lei nº13103/2015, que determina o tempo de duração da jornada do motorista.</t>
  </si>
  <si>
    <t>* Tempo de carga: 4 horas</t>
  </si>
  <si>
    <t>* Temnpo de descarga: 4 horas</t>
  </si>
  <si>
    <t>* Acima será cobrado diária de R$ 900,00 para 3/4. toco e R$ 1.200,00 para carretas a cada 24 horas + impostos</t>
  </si>
  <si>
    <t>Estamos à disposição para esclarecer eventuais dúvidas.</t>
  </si>
  <si>
    <t>Atenciosamente,</t>
  </si>
  <si>
    <t>Juliano A. Andreazza</t>
  </si>
  <si>
    <t>Departamento</t>
  </si>
  <si>
    <t>Controladoria</t>
  </si>
  <si>
    <t>Juliano Andreazza</t>
  </si>
  <si>
    <t>Financeiro</t>
  </si>
  <si>
    <t>Usuário</t>
  </si>
  <si>
    <t>Último Acesso</t>
  </si>
  <si>
    <t>AJUD.</t>
  </si>
  <si>
    <t>VALOR</t>
  </si>
  <si>
    <t>TAXA ADICIONAL ENTREGA</t>
  </si>
  <si>
    <t>TX.ADIC. A PARTIR 2ª ENTREGA</t>
  </si>
  <si>
    <t>Qt.Ent.Adic.</t>
  </si>
  <si>
    <t>PROPOSTA - ROD CNH</t>
  </si>
  <si>
    <t>PROPOSTA - DIVERSOS</t>
  </si>
  <si>
    <t>PROPOSTA - RENAULT</t>
  </si>
  <si>
    <t>PROPOSTA - BOTICARIO</t>
  </si>
  <si>
    <t>PROPOSTA - NIDEC</t>
  </si>
  <si>
    <t>CNH</t>
  </si>
  <si>
    <t>Janaina Cristine Trianoski</t>
  </si>
  <si>
    <t>CCO</t>
  </si>
  <si>
    <t>jtrianoski</t>
  </si>
  <si>
    <t>Leonardo Valach</t>
  </si>
  <si>
    <t>Operação</t>
  </si>
  <si>
    <t>lvalach</t>
  </si>
  <si>
    <t>Jailton Pereira de Sousa</t>
  </si>
  <si>
    <t>jsousa</t>
  </si>
  <si>
    <t>Alessandra Jesus Nunes</t>
  </si>
  <si>
    <t>anunes</t>
  </si>
  <si>
    <t>Terezinha de Fatima  da Silva</t>
  </si>
  <si>
    <t>Comercial</t>
  </si>
  <si>
    <t>tsilva</t>
  </si>
  <si>
    <t>Fernanda Ribeiro Wosni</t>
  </si>
  <si>
    <t>fwosni</t>
  </si>
  <si>
    <t>xico1000</t>
  </si>
  <si>
    <t>Mylena89</t>
  </si>
  <si>
    <t>Pch27ane</t>
  </si>
  <si>
    <t>comercial@estrelaoriente.com.br</t>
  </si>
  <si>
    <t>fone/whatsapp: 41 9973-1834</t>
  </si>
  <si>
    <t>* ICMS/ISS não incluso no frete, cobrado conforme legislação vigente</t>
  </si>
  <si>
    <t>TIPO DE INCREMENTOS</t>
  </si>
  <si>
    <t>BAÚ</t>
  </si>
  <si>
    <t>SIDER</t>
  </si>
  <si>
    <t>VANDERLEIA</t>
  </si>
  <si>
    <t>SECA</t>
  </si>
  <si>
    <t>GRANELEIRA</t>
  </si>
  <si>
    <t>BUG CONTAINER</t>
  </si>
  <si>
    <t>TIPO SEMIREBOQUES</t>
  </si>
  <si>
    <t>ROD</t>
  </si>
  <si>
    <t>CNPJ da Planta Pagadora</t>
  </si>
  <si>
    <t>Planta Pagadora</t>
  </si>
  <si>
    <t>CNH Piracicaba</t>
  </si>
  <si>
    <t>Solicitantes</t>
  </si>
  <si>
    <t>Andre Calderan Domingues</t>
  </si>
  <si>
    <t>Fone</t>
  </si>
  <si>
    <t>19 981986233</t>
  </si>
  <si>
    <t>email</t>
  </si>
  <si>
    <t>andre.domingues@cnhind.com</t>
  </si>
  <si>
    <t xml:space="preserve">Gyovana Fonte Boa </t>
  </si>
  <si>
    <t>gyovana.fonteboa@cnh.com</t>
  </si>
  <si>
    <t>15 996976194</t>
  </si>
  <si>
    <t>CNH Curitiba</t>
  </si>
  <si>
    <t>CNH Contagem</t>
  </si>
  <si>
    <t>CNH Sorocaba Peças</t>
  </si>
  <si>
    <t>CNH Sorocaba Planta</t>
  </si>
  <si>
    <t>CNH Cuiabá</t>
  </si>
  <si>
    <t>IVECO Sete Lagoas</t>
  </si>
  <si>
    <t>IVECO Sorocaba</t>
  </si>
  <si>
    <t>IVECO Nova Lima</t>
  </si>
  <si>
    <t>FPT Sete Lagoas</t>
  </si>
  <si>
    <t>FPT Betim</t>
  </si>
  <si>
    <t>Base CNH-IVECO</t>
  </si>
  <si>
    <t>Franciane Suominsky</t>
  </si>
  <si>
    <t>franciane.suominsky@cnh.com</t>
  </si>
  <si>
    <t>IVECO</t>
  </si>
  <si>
    <t>S/ICMS</t>
  </si>
  <si>
    <t>C/ICMS</t>
  </si>
  <si>
    <t>FRETE S/ICMS R$</t>
  </si>
  <si>
    <t>DESCARGA</t>
  </si>
  <si>
    <t>FRETE ALL IN</t>
  </si>
  <si>
    <t>FRETE LIQ.</t>
  </si>
  <si>
    <t>Proposta elaborada por:</t>
  </si>
  <si>
    <t>ADICIONAL ENTREGA</t>
  </si>
  <si>
    <t>PRECIFICAÇÃO SPOT - CLIENTES DIVERSOS</t>
  </si>
  <si>
    <t>Qt.Ajud.</t>
  </si>
  <si>
    <t>ROD IVECO</t>
  </si>
  <si>
    <t>PROPOSTA - ROD IVECO</t>
  </si>
  <si>
    <t>SPOT - ROD IVECO</t>
  </si>
  <si>
    <t>Planilha1</t>
  </si>
  <si>
    <t>Thayane Suellen Dos Santos Pereira</t>
  </si>
  <si>
    <t>31 9 8755-1411</t>
  </si>
  <si>
    <t>thayane.pereira@ivecogroup.com</t>
  </si>
  <si>
    <t>IVC</t>
  </si>
  <si>
    <t>PRECIFICAÇÃO SPOT - IVECO</t>
  </si>
  <si>
    <t>* Tempo de descarga: 4 horas</t>
  </si>
  <si>
    <t>Nr.:</t>
  </si>
  <si>
    <t>COTAÇÃO</t>
  </si>
  <si>
    <t>CLIENTE</t>
  </si>
  <si>
    <t>CUSTOS</t>
  </si>
  <si>
    <t>BASE</t>
  </si>
  <si>
    <t>RECEITA</t>
  </si>
  <si>
    <t>Elaborado por:</t>
  </si>
  <si>
    <t>Nr.</t>
  </si>
  <si>
    <t>Data/Hora</t>
  </si>
  <si>
    <t>Validade</t>
  </si>
  <si>
    <t>Cliente</t>
  </si>
  <si>
    <t>Contato</t>
  </si>
  <si>
    <t>Email</t>
  </si>
  <si>
    <t>Observação</t>
  </si>
  <si>
    <t>Semi-Reboques</t>
  </si>
  <si>
    <t>CIOT Orçado</t>
  </si>
  <si>
    <t>Vlr.Pedágio</t>
  </si>
  <si>
    <t>Vlr.Mercadoria</t>
  </si>
  <si>
    <t>Qt.Ent.</t>
  </si>
  <si>
    <t>% GRIS</t>
  </si>
  <si>
    <t>% LAIR</t>
  </si>
  <si>
    <t>FRETE S/ICMS</t>
  </si>
  <si>
    <t>% DESC.</t>
  </si>
  <si>
    <t>Cotações</t>
  </si>
  <si>
    <t>Usuário:</t>
  </si>
  <si>
    <t>PROPOSTA - BOTICARIO1</t>
  </si>
  <si>
    <t>PROPOSTA - MAHLE1</t>
  </si>
  <si>
    <t>PROPOSTA - NIDEC1</t>
  </si>
  <si>
    <t>PROPOSTA - RENAULT1</t>
  </si>
  <si>
    <t>PROPOSTA - ROD CNH1</t>
  </si>
  <si>
    <t>PROPOSTA - ROD IVECO1</t>
  </si>
  <si>
    <t>SPOT - BOTICARIO1</t>
  </si>
  <si>
    <t>SPOT - MAHLE1</t>
  </si>
  <si>
    <t>SPOT - NIDEC1</t>
  </si>
  <si>
    <t>SPOT - RENAULT1</t>
  </si>
  <si>
    <t>SPOT - ROD CNH1</t>
  </si>
  <si>
    <t>SPOT - ROD IVECO1</t>
  </si>
  <si>
    <t>PROPOSTA - DIVERSOS (2)</t>
  </si>
  <si>
    <t>SPOT - DIVERSOS (2)</t>
  </si>
  <si>
    <t>PRECIFICAÇÃO SPOT - CNH</t>
  </si>
  <si>
    <t>% DESCONTO</t>
  </si>
  <si>
    <t>FRETE LIQ. - S/DESC.</t>
  </si>
  <si>
    <t>JOSEPH</t>
  </si>
  <si>
    <t>JUAN PEREIRA</t>
  </si>
  <si>
    <t>juan.pereira@fptindustrial.com</t>
  </si>
  <si>
    <t>STATUS</t>
  </si>
  <si>
    <t>X</t>
  </si>
  <si>
    <t>N.AP</t>
  </si>
  <si>
    <t>AGUARD.</t>
  </si>
  <si>
    <t>FRETE BRUTO</t>
  </si>
  <si>
    <t>THAISE</t>
  </si>
  <si>
    <t>thaise.bruehmueller@nidec-ga.com</t>
  </si>
  <si>
    <t>BUDNY</t>
  </si>
  <si>
    <t xml:space="preserve">EMBRASA </t>
  </si>
  <si>
    <t>Joseph Correa &lt;joseph.correa@nidec-ga.com&gt;</t>
  </si>
  <si>
    <t xml:space="preserve">COLETA OK PARA 08/07 DATA DE DESCARREGA A COMBINAR </t>
  </si>
  <si>
    <t>EMILY</t>
  </si>
  <si>
    <t>emily.peixoto@grupoboticario.com.br</t>
  </si>
  <si>
    <t xml:space="preserve">soli;1429 SOLICITANTE:LEANDRO ANÇAY </t>
  </si>
  <si>
    <t>x</t>
  </si>
  <si>
    <t xml:space="preserve">SOLI 1421 SOLICITANTE CLEBSON GONÇALVES FERREIRA VEICULO TRUCK MUNK </t>
  </si>
  <si>
    <t>Soli:1430 Solicitante Flavia Ap. castro da Silva</t>
  </si>
  <si>
    <t>ECOBOOXES</t>
  </si>
  <si>
    <t>ECOBOXES</t>
  </si>
  <si>
    <t>EMBRASA</t>
  </si>
  <si>
    <t>alphatek</t>
  </si>
  <si>
    <t>MACALUX</t>
  </si>
  <si>
    <t>Embrasa</t>
  </si>
  <si>
    <t>HYGIELINE</t>
  </si>
  <si>
    <t>expedicao1@hygieline.com.br</t>
  </si>
  <si>
    <t xml:space="preserve">Jaguariúna </t>
  </si>
  <si>
    <t>Posigraf</t>
  </si>
  <si>
    <t>asouza@positivo.com.br</t>
  </si>
  <si>
    <t>POSIGRAF</t>
  </si>
  <si>
    <t>hygieline</t>
  </si>
  <si>
    <t>Emily</t>
  </si>
  <si>
    <t>solc:1435 solicitante:Davi Eschholz</t>
  </si>
  <si>
    <t>Jospeh</t>
  </si>
  <si>
    <t>ANDRE SANTOS</t>
  </si>
  <si>
    <t>Raphael Carvalho</t>
  </si>
  <si>
    <t>(31) 98754-0887</t>
  </si>
  <si>
    <t>raphael.carvalho@cnh.com</t>
  </si>
  <si>
    <t>SOLI:1436 ;SOLICITANTE;Felipe Yslovik Souza da Silva</t>
  </si>
  <si>
    <t xml:space="preserve">solic:1437 solicitante:@Felipe Yslovik Souza da Silva </t>
  </si>
  <si>
    <t>SOLIC:1438 SOLICITANTE:Celso Barbosa Dos Santos</t>
  </si>
  <si>
    <t>Isabela Hilário dos Santos</t>
  </si>
  <si>
    <t>19 998267842</t>
  </si>
  <si>
    <t>isabela.h.santos@cnh.com</t>
  </si>
  <si>
    <t>Guaraniplast</t>
  </si>
  <si>
    <t xml:space="preserve">Uberlandia 1 entrega pouso alegre 2 entrega </t>
  </si>
  <si>
    <t>Ecoboxes</t>
  </si>
  <si>
    <t xml:space="preserve">Tecnosil </t>
  </si>
  <si>
    <t xml:space="preserve">Joseph </t>
  </si>
  <si>
    <t>Santana da vargem MG 1 entrega X  candeias  BA  2 candeias  BA 3</t>
  </si>
  <si>
    <t xml:space="preserve">uberaba MG 1 entrega X  seraa ES 2 duas </t>
  </si>
  <si>
    <t>SOLIC:1451 SOLICITANTE :@Davi Eschholz</t>
  </si>
  <si>
    <t>BUDINY</t>
  </si>
  <si>
    <t xml:space="preserve">Contempla as 2 entregas </t>
  </si>
  <si>
    <t>solic:1454 solici:Karla Juliana Teixeira</t>
  </si>
  <si>
    <t xml:space="preserve">CONTEMPLA TODAS AS ENTREGAS </t>
  </si>
  <si>
    <t>LIDER</t>
  </si>
  <si>
    <t>01.844.555/0028-00</t>
  </si>
  <si>
    <t>Lais Silva</t>
  </si>
  <si>
    <t>lais.silva2900@gmail.com</t>
  </si>
  <si>
    <t>Enzo Fonseca Victor</t>
  </si>
  <si>
    <t>enzo.fonseca@cnh.com</t>
  </si>
  <si>
    <t>01.844.555/0027-11</t>
  </si>
  <si>
    <t>Gisele Cristina Nascimento</t>
  </si>
  <si>
    <t>15 997698719</t>
  </si>
  <si>
    <t>gisele.nascimento@cnh.com</t>
  </si>
  <si>
    <t>SODECIA</t>
  </si>
  <si>
    <t>Denisson Souza</t>
  </si>
  <si>
    <t>denisson.souza@sodecia.com</t>
  </si>
  <si>
    <t>Ecobox</t>
  </si>
  <si>
    <t xml:space="preserve">conciderando  por carreta </t>
  </si>
  <si>
    <t xml:space="preserve"> valor por carreta </t>
  </si>
  <si>
    <t xml:space="preserve">BUDNY </t>
  </si>
  <si>
    <t xml:space="preserve"> caminhão truck com graneleiro, carroceria  8mts livres 
coleta(carregamento) -16/07/25</t>
  </si>
  <si>
    <t>Plastec</t>
  </si>
  <si>
    <t>numero da solicitaçaõ 1457</t>
  </si>
  <si>
    <t>VERA CRUz-RS X CACHOEIRA DO SUL</t>
  </si>
  <si>
    <t>SANTA CRUZ DO SUL-RS X CANDELARIA-RS</t>
  </si>
  <si>
    <t xml:space="preserve">Fluidra do Brasil </t>
  </si>
  <si>
    <t>Considerando por Veiculo Tranferencia</t>
  </si>
  <si>
    <t>1 entrega  içara  2 entrega  Porto alegre</t>
  </si>
  <si>
    <t>Budny</t>
  </si>
  <si>
    <t xml:space="preserve">ECOBOXES </t>
  </si>
  <si>
    <t>Qualilan</t>
  </si>
  <si>
    <t xml:space="preserve">Karina Domingues </t>
  </si>
  <si>
    <t>DELTA CERAMICA</t>
  </si>
  <si>
    <t>FLUIDRA DO BRASIL</t>
  </si>
  <si>
    <t>Considerar valor com 4 ajudantes, considerar veiculo por transferencia</t>
  </si>
  <si>
    <t xml:space="preserve">considerar sem ajudantes </t>
  </si>
  <si>
    <t xml:space="preserve">Solici:1472 solicitante ANDRE FELIPE PAIXÃO </t>
  </si>
  <si>
    <t xml:space="preserve">Solic:1473 solicitante Yan Victor Muniz Pereira </t>
  </si>
  <si>
    <t xml:space="preserve">solicit:1474 Solicitante;CLAUDIA </t>
  </si>
  <si>
    <t>SOLIC 1475 SOLICITANTE:Davi Eschholz</t>
  </si>
  <si>
    <t>Solicit:1476 solicitante:Leandro Santos De Carvalho</t>
  </si>
  <si>
    <t>solic:1477 S</t>
  </si>
  <si>
    <t xml:space="preserve">EMPRESA ATACADISTA </t>
  </si>
  <si>
    <t xml:space="preserve">CONTEMPLA TODAS AS ENTREGAS COTA:81 </t>
  </si>
  <si>
    <t xml:space="preserve">PEDAGIO SEM PARAR RESPONSABILIDADE DO CLIENTE </t>
  </si>
  <si>
    <t>SOLIC 1483 SOLICITANTE;Hemilly Barbosa De Oliveira Piantavinha</t>
  </si>
  <si>
    <t>SYLVAMO</t>
  </si>
  <si>
    <t xml:space="preserve">CARRETA 32 TON </t>
  </si>
  <si>
    <t xml:space="preserve">CARRETA 26 TON </t>
  </si>
  <si>
    <t>VEICULO TRUCK</t>
  </si>
  <si>
    <t>CARRETA 30 TON</t>
  </si>
  <si>
    <t xml:space="preserve">CARRETA 25 TON </t>
  </si>
  <si>
    <t xml:space="preserve">TRUCK </t>
  </si>
  <si>
    <t xml:space="preserve">Posigraf </t>
  </si>
  <si>
    <t xml:space="preserve">Andre Santos </t>
  </si>
  <si>
    <t>Andre Santos</t>
  </si>
  <si>
    <t>BUDny</t>
  </si>
  <si>
    <t xml:space="preserve">Ecoboxes </t>
  </si>
  <si>
    <t xml:space="preserve">Considerar valor por veiculo/ 30 paletes </t>
  </si>
  <si>
    <t xml:space="preserve">EMILY </t>
  </si>
  <si>
    <t xml:space="preserve">Solic:1486 solicitando:Ari Dórea </t>
  </si>
  <si>
    <t>SOLIC:</t>
  </si>
  <si>
    <t>Joseph</t>
  </si>
  <si>
    <t>EMPRESA</t>
  </si>
  <si>
    <t xml:space="preserve">Contempla todas as entregas </t>
  </si>
  <si>
    <t xml:space="preserve">BLUE CHEMICAL </t>
  </si>
  <si>
    <t xml:space="preserve">MURILO </t>
  </si>
  <si>
    <t>MECALUX</t>
  </si>
  <si>
    <t xml:space="preserve">Contempla todas as entregas valor do pedagio por vale pedagio </t>
  </si>
  <si>
    <t xml:space="preserve">Pedgio por conta do cliente/vale pedagio </t>
  </si>
  <si>
    <t xml:space="preserve">PEDAGIO POR CONTA CLIENTE /VALE PEDAGIO </t>
  </si>
  <si>
    <t>SOLIC:1492 SOLICITANTE:Karla Juliana Teixeira</t>
  </si>
  <si>
    <t>solic:1494 solicitante:Davi Eschholz</t>
  </si>
  <si>
    <t xml:space="preserve">Emily </t>
  </si>
  <si>
    <t xml:space="preserve">contempla solicitação 1491,1492 e 1493 </t>
  </si>
  <si>
    <t>solic:1495 solicitante Heloize Cristina Zanardine Sucoski</t>
  </si>
  <si>
    <t xml:space="preserve">Pedagio por conta do cliente / vale pedagio </t>
  </si>
  <si>
    <t xml:space="preserve">Vale pedagio por conta do cliente </t>
  </si>
  <si>
    <t xml:space="preserve">Vale pedagio por conta cliente </t>
  </si>
  <si>
    <t xml:space="preserve">solic:1496 solicitante:Hemilly Barbosa De Oliveira Piantavinha </t>
  </si>
  <si>
    <t xml:space="preserve">VALE PEDAGIO POR CONTA DO CLIENTE </t>
  </si>
  <si>
    <t xml:space="preserve">Considerar valor por carreta </t>
  </si>
  <si>
    <t>Rafael Gustavo Rodrigues</t>
  </si>
  <si>
    <t>(41) 2846-6433</t>
  </si>
  <si>
    <t>rafaelgustavo.rodrigues@cnh.com</t>
  </si>
  <si>
    <t xml:space="preserve">Embrasa </t>
  </si>
  <si>
    <t>Pedagio por conta do cliente /vale pedagio</t>
  </si>
  <si>
    <t xml:space="preserve">PEDAGIO POR CONTA DO CLIENTE </t>
  </si>
  <si>
    <t xml:space="preserve">Pedagio por conta do cliente/vale pedagio </t>
  </si>
  <si>
    <t>SOLIC:1502 Emily Peixoto</t>
  </si>
  <si>
    <t>SOLIC:1503 Celso Barbosa Dos Santos</t>
  </si>
  <si>
    <t>Solic:1504 solicitante:Felipe Yslovik Souza da Silva</t>
  </si>
  <si>
    <t>ESCORAS</t>
  </si>
  <si>
    <t xml:space="preserve">ESCORAS </t>
  </si>
  <si>
    <t>TECNOGEAR</t>
  </si>
  <si>
    <t>LILIANE</t>
  </si>
  <si>
    <t>Pedagio por conta do cliente/ vale pedagio.</t>
  </si>
  <si>
    <t>FITLOG</t>
  </si>
  <si>
    <t xml:space="preserve">Pedagio por conta do cliente /vale pedagio </t>
  </si>
  <si>
    <t>CONSORCIO OUTEIRO</t>
  </si>
  <si>
    <t xml:space="preserve">pedagio por conta do cliente </t>
  </si>
  <si>
    <t>PEDAGIO POR CONTA DO CLIENTE</t>
  </si>
  <si>
    <t xml:space="preserve">APWINER </t>
  </si>
  <si>
    <t xml:space="preserve">APWINNER </t>
  </si>
  <si>
    <t xml:space="preserve">SOORO </t>
  </si>
  <si>
    <t>SOORO</t>
  </si>
  <si>
    <t>SOLIC:1512 SOLICITANTE Claudia</t>
  </si>
  <si>
    <t>pedagio por conta do cliente</t>
  </si>
  <si>
    <t>SOLIC:1517 SOLICITANTE @Gab Honorato</t>
  </si>
  <si>
    <t>SOLIC:1515 SOLICITANTE :@Dimas Correa De Camargo</t>
  </si>
  <si>
    <t xml:space="preserve">SODECIA </t>
  </si>
  <si>
    <t>DENISSON</t>
  </si>
  <si>
    <t>OPERAÇÃO ONEWAY</t>
  </si>
  <si>
    <t xml:space="preserve">Porto Ponta do Felix </t>
  </si>
  <si>
    <t xml:space="preserve">Joaniterez Rodrigues </t>
  </si>
  <si>
    <t xml:space="preserve">Contempla todas as entregas, entregas devem ser realizada todas no mesmo dia. </t>
  </si>
  <si>
    <t xml:space="preserve">Porto do Felix </t>
  </si>
  <si>
    <t>Joaniterez</t>
  </si>
  <si>
    <t>Contempla todas as entregas, as entregas precisam acontecer todas na mesma data.</t>
  </si>
  <si>
    <t xml:space="preserve">Pedagio por conta do cliente </t>
  </si>
  <si>
    <t xml:space="preserve">Pedagio poe conta do cliente </t>
  </si>
  <si>
    <t>SOLICI:</t>
  </si>
  <si>
    <t>HANDEX</t>
  </si>
  <si>
    <t xml:space="preserve">NAARA NATHALIA </t>
  </si>
  <si>
    <t xml:space="preserve">OBER INDUSTRIA </t>
  </si>
  <si>
    <t xml:space="preserve">OBER INDUSTRIAL </t>
  </si>
  <si>
    <t xml:space="preserve">VEICULO VUC </t>
  </si>
  <si>
    <t>QUALILAN</t>
  </si>
  <si>
    <t>Soneres</t>
  </si>
  <si>
    <t xml:space="preserve">considerar  operação round trip </t>
  </si>
  <si>
    <t>SONERES</t>
  </si>
  <si>
    <t>VEICULO FIORINO</t>
  </si>
  <si>
    <t>SKELT</t>
  </si>
  <si>
    <t xml:space="preserve">transferencia material </t>
  </si>
  <si>
    <t>COMTEMPA TODAS AS ENTREGAS</t>
  </si>
  <si>
    <t>Ober Industrial</t>
  </si>
  <si>
    <t xml:space="preserve">ABG / Neo RODAS </t>
  </si>
  <si>
    <t xml:space="preserve">SANTO AMARO </t>
  </si>
  <si>
    <t>Grupo ABG</t>
  </si>
  <si>
    <t>One way</t>
  </si>
  <si>
    <t>santo amaro</t>
  </si>
  <si>
    <t>Cliente Gauus</t>
  </si>
  <si>
    <t>curitiba</t>
  </si>
  <si>
    <t>sp</t>
  </si>
  <si>
    <t>ABPLASTIC</t>
  </si>
  <si>
    <t xml:space="preserve">Camaçari </t>
  </si>
  <si>
    <t>Itaporanga d'ajuda</t>
  </si>
  <si>
    <t>São Paulo</t>
  </si>
  <si>
    <t>MPD Engenharia</t>
  </si>
  <si>
    <t>Veiculo vuc</t>
  </si>
  <si>
    <t xml:space="preserve"> Veiculo VUC</t>
  </si>
  <si>
    <t>3212-5323</t>
  </si>
  <si>
    <t>Gaus</t>
  </si>
  <si>
    <t>OperaçãoRound TRIP</t>
  </si>
  <si>
    <t>APHATEK</t>
  </si>
  <si>
    <t>SUMARE</t>
  </si>
  <si>
    <t>MPD</t>
  </si>
  <si>
    <t>PARA ESTA COTAÇÃO CONSIDERAR VEICULO VUC</t>
  </si>
  <si>
    <t>COTAÇÃO CONTEMPLA TODAS AS ENTREGAS</t>
  </si>
  <si>
    <t>IVECO Curitiba</t>
  </si>
  <si>
    <t>PETRONAS</t>
  </si>
  <si>
    <t xml:space="preserve">Contempla contagenx lorena x guarulhos </t>
  </si>
  <si>
    <t>Petronas</t>
  </si>
  <si>
    <t>contempla contagem x lorena x guarulhos</t>
  </si>
  <si>
    <t xml:space="preserve">Petronas </t>
  </si>
  <si>
    <t xml:space="preserve">Contempla contagem x lorena x curitiba </t>
  </si>
  <si>
    <t xml:space="preserve">Contempla contagem x lorena x Curitiba </t>
  </si>
  <si>
    <t xml:space="preserve">PETRONAS </t>
  </si>
  <si>
    <t>CONTEMPLA CONTAGEM X AMERICANA X GUARULHOS</t>
  </si>
  <si>
    <t>PATRONAS</t>
  </si>
  <si>
    <t xml:space="preserve">CONTEMPLA CONTAGEM X AMERICANA X GUARULHOS </t>
  </si>
  <si>
    <t>CONTEMPLA CONTAGEM X AMERICANA X CURITIBA</t>
  </si>
  <si>
    <t>CONTAGEM X AMERICANA X CURITIBA</t>
  </si>
  <si>
    <t>ABC BALTEC</t>
  </si>
  <si>
    <t>Operação ONE WAY</t>
  </si>
  <si>
    <t>COOPER STANDARD</t>
  </si>
  <si>
    <t xml:space="preserve">Considerar veiculo VAN </t>
  </si>
  <si>
    <t xml:space="preserve">BID </t>
  </si>
  <si>
    <t xml:space="preserve">MECALUX </t>
  </si>
  <si>
    <t>SUBCONTRATO</t>
  </si>
  <si>
    <t xml:space="preserve">SUBCONTRATO </t>
  </si>
  <si>
    <t>SUBCONTRATAÇÃO</t>
  </si>
  <si>
    <t>asouza@positivo.com.Br</t>
  </si>
  <si>
    <t>OBER</t>
  </si>
  <si>
    <t xml:space="preserve">10 CINTAS DE CATRACA PARA AMARRAÇÃO. </t>
  </si>
  <si>
    <t xml:space="preserve">RENATA BRANDAO </t>
  </si>
  <si>
    <t xml:space="preserve">1538 Paulo ricardo do Vale </t>
  </si>
  <si>
    <t xml:space="preserve">WESTAFLEX </t>
  </si>
  <si>
    <t>BIANCA</t>
  </si>
  <si>
    <t>CONSIDERAR VEICULO FIORINO DE ITAPEVI A Osasco NFE 15901</t>
  </si>
  <si>
    <t xml:space="preserve">westaflex </t>
  </si>
  <si>
    <t>operaçÇao dedicada e segui no fracionado NFE 15901</t>
  </si>
  <si>
    <t>WM TRADING</t>
  </si>
  <si>
    <t xml:space="preserve">PEREIRA E SILVA ATACADISTA </t>
  </si>
  <si>
    <t xml:space="preserve"> </t>
  </si>
  <si>
    <t xml:space="preserve">PATRICK </t>
  </si>
  <si>
    <t xml:space="preserve">GUILHERME </t>
  </si>
  <si>
    <t xml:space="preserve">JOSEPH </t>
  </si>
  <si>
    <t>RUBBER PLASTIC</t>
  </si>
  <si>
    <t>IZABELA</t>
  </si>
  <si>
    <t xml:space="preserve">VALOR POR VEICULO </t>
  </si>
  <si>
    <t>SOLIC: 1544 @Jane</t>
  </si>
  <si>
    <t>solic 1543@Celso Barbosa Dos Santos</t>
  </si>
  <si>
    <t>Empresa Prowater</t>
  </si>
  <si>
    <t>FLO</t>
  </si>
  <si>
    <t>AP Winner</t>
  </si>
  <si>
    <t>Teste 02</t>
  </si>
  <si>
    <t xml:space="preserve">SAMIR LOG EXPRESS </t>
  </si>
  <si>
    <t>01.844.555/0023-98</t>
  </si>
  <si>
    <t>Alan Anesi Santos</t>
  </si>
  <si>
    <t>41 99870-6491</t>
  </si>
  <si>
    <t>alan.anesisantos@external.cnhind.com</t>
  </si>
  <si>
    <t>Mota</t>
  </si>
  <si>
    <t>NELSON DO BRASIL PECAS TUBULADORES E TUB</t>
  </si>
  <si>
    <t>INTERPRINT</t>
  </si>
  <si>
    <t>Interprint</t>
  </si>
  <si>
    <t xml:space="preserve">Considerar veiculo Munk </t>
  </si>
  <si>
    <t xml:space="preserve">SOLIC:1551 @Celso Barbosa Dos Santos </t>
  </si>
  <si>
    <t xml:space="preserve">Andre Souza </t>
  </si>
  <si>
    <t xml:space="preserve">SHULZ </t>
  </si>
  <si>
    <t xml:space="preserve">TOYOTA </t>
  </si>
  <si>
    <t xml:space="preserve">Elite Cargas </t>
  </si>
  <si>
    <t xml:space="preserve">JURUPINGA COMERCIO DE BEBIDAS </t>
  </si>
  <si>
    <t>JURUPINGA</t>
  </si>
  <si>
    <t xml:space="preserve">RT CONSULTORIA </t>
  </si>
  <si>
    <t xml:space="preserve">liliane </t>
  </si>
  <si>
    <t xml:space="preserve">Valor por veiculo </t>
  </si>
  <si>
    <t xml:space="preserve">VS TRANSPORTES </t>
  </si>
  <si>
    <t>Empresa síntese</t>
  </si>
  <si>
    <t>FitCart</t>
  </si>
  <si>
    <t xml:space="preserve">SAMIR LOG </t>
  </si>
  <si>
    <t>FLC Indústria e Comércio</t>
  </si>
  <si>
    <t xml:space="preserve">VALOR JÁ COM BALSA </t>
  </si>
  <si>
    <t>Heloize Sucoski</t>
  </si>
  <si>
    <t>SAMIR LOG</t>
  </si>
  <si>
    <t xml:space="preserve">FESTIVAL </t>
  </si>
  <si>
    <t>festival</t>
  </si>
  <si>
    <t>FESTIVAL</t>
  </si>
  <si>
    <t>teste</t>
  </si>
  <si>
    <t>Minalice</t>
  </si>
  <si>
    <t xml:space="preserve">CONSORCIO OUTERIO </t>
  </si>
  <si>
    <t xml:space="preserve">POSIGRAF </t>
  </si>
  <si>
    <t xml:space="preserve">ANDRE </t>
  </si>
  <si>
    <t>EMBRAER</t>
  </si>
  <si>
    <t xml:space="preserve">EMBRAER </t>
  </si>
  <si>
    <t>Embraer</t>
  </si>
  <si>
    <t>Schulz</t>
  </si>
  <si>
    <t xml:space="preserve"> Programar coleta com 48 horas de antecedência</t>
  </si>
  <si>
    <t xml:space="preserve">MASIF ARTIGOS MEDICOS E HOSPITALARES </t>
  </si>
  <si>
    <t>CONVERGAS</t>
  </si>
  <si>
    <t>Convergas</t>
  </si>
  <si>
    <t>WHB</t>
  </si>
  <si>
    <t xml:space="preserve">PROSUL </t>
  </si>
  <si>
    <t>Brasmaq Portuario</t>
  </si>
  <si>
    <t xml:space="preserve">Minerva </t>
  </si>
  <si>
    <t>Skymarine</t>
  </si>
  <si>
    <t>VICTOR MARCHETTI</t>
  </si>
  <si>
    <t xml:space="preserve">VITOR Marchetti </t>
  </si>
  <si>
    <t>VITOR MARCHETTI</t>
  </si>
  <si>
    <t>AURORA TROPICAL</t>
  </si>
  <si>
    <t>NGC CORNAGLIA</t>
  </si>
  <si>
    <t>FLAVIA</t>
  </si>
  <si>
    <t xml:space="preserve">Mecalux </t>
  </si>
  <si>
    <t xml:space="preserve">PEDAGIO POR CONTA DO CLIENTE /CONSIDERAR VALOR POR VEICULO </t>
  </si>
  <si>
    <t>COOPER STAND</t>
  </si>
  <si>
    <t xml:space="preserve">GRATIDÃO TRANSPORTE </t>
  </si>
  <si>
    <t xml:space="preserve">GRATIDÃO TRANSPORTES </t>
  </si>
  <si>
    <t xml:space="preserve">sodecia </t>
  </si>
  <si>
    <t xml:space="preserve">retorno One way </t>
  </si>
  <si>
    <t xml:space="preserve">EDNEIA </t>
  </si>
  <si>
    <t>Cleverson Rocha</t>
  </si>
  <si>
    <t xml:space="preserve">JULIO </t>
  </si>
  <si>
    <t xml:space="preserve">cleverson Rocha </t>
  </si>
  <si>
    <t>CD2</t>
  </si>
  <si>
    <t>Raytec</t>
  </si>
  <si>
    <t xml:space="preserve">NGC </t>
  </si>
  <si>
    <t xml:space="preserve">FLAVIA </t>
  </si>
  <si>
    <t>MagSac</t>
  </si>
  <si>
    <t xml:space="preserve">SAMIR </t>
  </si>
  <si>
    <t xml:space="preserve">PEDAGIO POR CONTA CLIENTE / COMTEMPLA TODAS AS ENTREGAS </t>
  </si>
  <si>
    <t>EMBRASATEC</t>
  </si>
  <si>
    <t xml:space="preserve">CUSTO PARA CADA VEICULO / PEDAGIO POR CONTA DO CLIENTE </t>
  </si>
  <si>
    <t>MINERVA</t>
  </si>
  <si>
    <t xml:space="preserve">minerva </t>
  </si>
  <si>
    <t>embrasa</t>
  </si>
  <si>
    <t>proberto</t>
  </si>
  <si>
    <t>Paulo Roberto Bassani</t>
  </si>
  <si>
    <t>prb2025</t>
  </si>
  <si>
    <t>SAMIR</t>
  </si>
  <si>
    <t>Bertoldo Transporte</t>
  </si>
  <si>
    <t>transferencia</t>
  </si>
  <si>
    <t>Brunio</t>
  </si>
  <si>
    <t xml:space="preserve">bruno.estercio@bertoldotransportes.com.br </t>
  </si>
  <si>
    <t>Bertoldo</t>
  </si>
  <si>
    <t>Bruno</t>
  </si>
  <si>
    <t>bruno.estercio@bertoldotransportes.com.br</t>
  </si>
  <si>
    <t>Beltoldo</t>
  </si>
  <si>
    <t>mecalux</t>
  </si>
  <si>
    <t>suzano</t>
  </si>
  <si>
    <t xml:space="preserve">Vitória Damaceno </t>
  </si>
  <si>
    <t>VMODAMACENO@suzano.com.br</t>
  </si>
  <si>
    <t>nide</t>
  </si>
  <si>
    <t>joseph</t>
  </si>
  <si>
    <t xml:space="preserve">Soneres </t>
  </si>
  <si>
    <t>Minerva</t>
  </si>
  <si>
    <t>andressa</t>
  </si>
  <si>
    <t>andressa.cunha@ecorenova.com.br</t>
  </si>
  <si>
    <t>PAGADOR BOTICARIO FOB</t>
  </si>
  <si>
    <t xml:space="preserve">Aurora Tropical </t>
  </si>
  <si>
    <t>Duas entregas</t>
  </si>
  <si>
    <t>wagner</t>
  </si>
  <si>
    <t>Yasaky Group</t>
  </si>
  <si>
    <t xml:space="preserve"> otavio.leme@br.yasaki.com</t>
  </si>
  <si>
    <t>Otavio Leme</t>
  </si>
  <si>
    <t>andyara.larissa@arcoforjado.com.br</t>
  </si>
  <si>
    <t>Arco Forjado</t>
  </si>
  <si>
    <t>Andryara</t>
  </si>
  <si>
    <t>SCHENKER DO BRASIL TRANSPORTES INTERNACIONAIS</t>
  </si>
  <si>
    <t>Wellington Nascimento</t>
  </si>
  <si>
    <t>wellington.nascimento@dbschenker.com</t>
  </si>
  <si>
    <t>Focus</t>
  </si>
  <si>
    <t>J. Guilherme das N. Maciel</t>
  </si>
  <si>
    <t>jmaciel@focus.ind.br</t>
  </si>
  <si>
    <t>Mecalux</t>
  </si>
  <si>
    <t>APWinner</t>
  </si>
  <si>
    <t>Ap Winner</t>
  </si>
  <si>
    <t>mg</t>
  </si>
  <si>
    <t>FUGRO BRASIL GEOTECNIA LTDA</t>
  </si>
  <si>
    <t>ecobox</t>
  </si>
  <si>
    <t>Nutral</t>
  </si>
  <si>
    <t>aurora tropical</t>
  </si>
  <si>
    <t xml:space="preserve">furgo </t>
  </si>
  <si>
    <t>prançha cotação</t>
  </si>
  <si>
    <t>IVECO CORDOBA</t>
  </si>
  <si>
    <t>iveco Cordoba</t>
  </si>
  <si>
    <t>yazaki</t>
  </si>
  <si>
    <t>6 cargas por dia</t>
  </si>
  <si>
    <t>FIX emplementos</t>
  </si>
  <si>
    <t>GABRIEL</t>
  </si>
  <si>
    <t xml:space="preserve">Belarina </t>
  </si>
  <si>
    <t>gabriel</t>
  </si>
  <si>
    <t>Gabriel.gomes@fiximplementos.com.br</t>
  </si>
  <si>
    <t>Fix emplementos</t>
  </si>
  <si>
    <t>maxton /cliente novad</t>
  </si>
  <si>
    <t>maxton  Cliente novad</t>
  </si>
  <si>
    <t>computadores</t>
  </si>
  <si>
    <t>entrega na região de MG</t>
  </si>
  <si>
    <t>andre</t>
  </si>
  <si>
    <t>andre@auroratropical.com.br</t>
  </si>
  <si>
    <t>itajai/ são jose / biguacu /florianopolis</t>
  </si>
  <si>
    <t>Realmaster</t>
  </si>
  <si>
    <t>Santista</t>
  </si>
  <si>
    <t>Sodecia</t>
  </si>
  <si>
    <t xml:space="preserve"> denisson.souza@sodecia.com</t>
  </si>
  <si>
    <t>Deninsson Souza</t>
  </si>
  <si>
    <t>Carga de aço (bobinas e blanks)</t>
  </si>
  <si>
    <t>carreta 32 ton  carga palletizada</t>
  </si>
  <si>
    <t>Denisson Franca de Souza &lt;denisson.souza@sodecia.com</t>
  </si>
  <si>
    <t>Embraer Utilitario</t>
  </si>
  <si>
    <t>DSM</t>
  </si>
  <si>
    <t>RENAN</t>
  </si>
  <si>
    <t>renan.barnabe@dsm-firmenich.com</t>
  </si>
  <si>
    <t>Origem:Mairinque/SP Destino: Goiania/GO</t>
  </si>
  <si>
    <t>SPK</t>
  </si>
  <si>
    <t>ROBABELLA TEXTIL</t>
  </si>
  <si>
    <t>Tecnosil Industria e Comercio de Produtos Químicos Ltda</t>
  </si>
  <si>
    <t>Erick</t>
  </si>
  <si>
    <t>Tecnosil Industria e Comercio de Produtos Químicos Ltda.</t>
  </si>
  <si>
    <t>MAGATECH simulador</t>
  </si>
  <si>
    <t>SIMULAR MEGATECK ROUND TRIP</t>
  </si>
  <si>
    <t>Magius</t>
  </si>
  <si>
    <t>Leandro</t>
  </si>
  <si>
    <t>leandro.magalhaes@magius.com.br</t>
  </si>
  <si>
    <t>Rocabella</t>
  </si>
  <si>
    <t>trata-se de uma operação de 4 entregas em SP.</t>
  </si>
  <si>
    <t>REFRIGERADO</t>
  </si>
  <si>
    <t>Rocabella Textil</t>
  </si>
  <si>
    <t xml:space="preserve"> Aurora tropical</t>
  </si>
  <si>
    <t>paulomarcos.auroratropical@gmail.com</t>
  </si>
  <si>
    <t>Aurora Tropical</t>
  </si>
  <si>
    <t>Paulo</t>
  </si>
  <si>
    <t xml:space="preserve">Aurora tropical </t>
  </si>
  <si>
    <t>Beanz Metalúrgica</t>
  </si>
  <si>
    <t>Simulador Thyssengrup Elevadores</t>
  </si>
  <si>
    <t>Sylvamo</t>
  </si>
  <si>
    <t>JULIO CÉSAR ZOTTO</t>
  </si>
  <si>
    <t>julio.zotto@sylvamo.com</t>
  </si>
  <si>
    <t>Empresa Kamar</t>
  </si>
  <si>
    <t xml:space="preserve"> leandro.magalhaes@magius.com.br</t>
  </si>
  <si>
    <t xml:space="preserve">Dental Shop </t>
  </si>
  <si>
    <t>Rodrigo.korb@colson.com.br</t>
  </si>
  <si>
    <t>Colson do Brasi</t>
  </si>
  <si>
    <t>Mgius</t>
  </si>
  <si>
    <t>MAGIUS</t>
  </si>
  <si>
    <t xml:space="preserve">Precificação Diretoria </t>
  </si>
  <si>
    <t>GUARANIPLAST</t>
  </si>
  <si>
    <t>Tecnosil industria</t>
  </si>
  <si>
    <t>tecnosil  industrial</t>
  </si>
  <si>
    <t>tecnosil industria</t>
  </si>
  <si>
    <t>Eliane simulador</t>
  </si>
  <si>
    <t>950,00 de diaria após 4 horas de espera   valor do frete final  4950,00</t>
  </si>
  <si>
    <t>Sooro</t>
  </si>
  <si>
    <t>João Guilherme</t>
  </si>
  <si>
    <t xml:space="preserve">Joao Guilherme das Neves Maciel </t>
  </si>
  <si>
    <t>40.903.608/0001-40</t>
  </si>
  <si>
    <t>FPT CONTAGEM</t>
  </si>
  <si>
    <t>Mayara Martins</t>
  </si>
  <si>
    <t>mayara.martins@fptindustrial.com</t>
  </si>
  <si>
    <t>Teccnosil Industria e Comercio de Produtos Químicos Ltda</t>
  </si>
  <si>
    <t>Luiz</t>
  </si>
  <si>
    <t>Frete 2</t>
  </si>
  <si>
    <t xml:space="preserve">SEGUNDA ENTREGA CACERES-MT </t>
  </si>
  <si>
    <t>leandro</t>
  </si>
  <si>
    <t>Plásticos Fagundes</t>
  </si>
  <si>
    <t>Fertilizantes campos novos</t>
  </si>
  <si>
    <t>logistica@fertilizantescamposnovos.com</t>
  </si>
  <si>
    <t>lead</t>
  </si>
  <si>
    <t>pr</t>
  </si>
  <si>
    <t xml:space="preserve">Leandro Goncalves Magalhaes </t>
  </si>
  <si>
    <t>embraer</t>
  </si>
  <si>
    <t xml:space="preserve">Politorno </t>
  </si>
  <si>
    <t>Nf 715597</t>
  </si>
  <si>
    <t>POLITORNO</t>
  </si>
  <si>
    <t>REF AS NFS 715597 E 715598</t>
  </si>
  <si>
    <t>LEAR</t>
  </si>
  <si>
    <t>LEAD</t>
  </si>
  <si>
    <t xml:space="preserve">taxa de coleta inclus no custo da segunda coleta Indaiatuba - SP </t>
  </si>
  <si>
    <t xml:space="preserve">Joseph Correa </t>
  </si>
  <si>
    <t>joseph.correa@nidec-ga.com</t>
  </si>
  <si>
    <t>Embraer s</t>
  </si>
  <si>
    <t>embraer simulação</t>
  </si>
  <si>
    <t>COTAÇÃO-159 // Destinos: areado-mg x papagaios-mg</t>
  </si>
  <si>
    <t>Tecnosil</t>
  </si>
  <si>
    <t>Kombat Brasil</t>
  </si>
  <si>
    <t>claudia@kombatbrasil.com.br</t>
  </si>
  <si>
    <t>lear</t>
  </si>
  <si>
    <t>Belio</t>
  </si>
  <si>
    <t>Guilherme Nogueira</t>
  </si>
  <si>
    <t>guilherme.snogueira@grupoboticario.com.br</t>
  </si>
  <si>
    <t>Érick Leandro Dalabona</t>
  </si>
  <si>
    <t>erick.l.dalabona@nidec-ga.com</t>
  </si>
  <si>
    <t>AP WINNER</t>
  </si>
  <si>
    <t>Jordhan</t>
  </si>
  <si>
    <t>SIMULADOR  Prancha</t>
  </si>
  <si>
    <t>GRATIDÃO TRANSPORTE</t>
  </si>
  <si>
    <t>TECNOSIL INDUSTRIA</t>
  </si>
  <si>
    <t>Valor do frete considerando por veículo.</t>
  </si>
  <si>
    <t>MAGIUS METALURGICA</t>
  </si>
  <si>
    <t>LEANDRO MAGALHAES</t>
  </si>
  <si>
    <t>embraer simulador</t>
  </si>
  <si>
    <t>FOCUS</t>
  </si>
  <si>
    <t>JOAO GUILHERME</t>
  </si>
  <si>
    <t>JOÃO GUILHERME</t>
  </si>
  <si>
    <t>BITROP</t>
  </si>
  <si>
    <t>adient</t>
  </si>
  <si>
    <t>Considerar o valor de frete até R$ 90.000,00, caso ultrapasse considerar 0,18% de seguro e GRIS</t>
  </si>
  <si>
    <t>INCOMAF COM. DE MADEIRAS E FERRAGENS</t>
  </si>
  <si>
    <t>AMBIPAR</t>
  </si>
  <si>
    <t xml:space="preserve">FUGRO BRASIL </t>
  </si>
  <si>
    <t>Leonardo Vikel</t>
  </si>
  <si>
    <t>leonardo.vikel@fugro.com</t>
  </si>
  <si>
    <t>rsilva</t>
  </si>
  <si>
    <t>Alana2022</t>
  </si>
  <si>
    <t>Roseane Angela de Oliveira Silva</t>
  </si>
  <si>
    <t>raos75</t>
  </si>
  <si>
    <t xml:space="preserve">Triunfante </t>
  </si>
  <si>
    <t xml:space="preserve">FIX </t>
  </si>
  <si>
    <t>Gustavo</t>
  </si>
  <si>
    <t>LEÃO ENERGIA</t>
  </si>
  <si>
    <t>operacao.le@leaoenergia.com.br</t>
  </si>
  <si>
    <t xml:space="preserve">Lear </t>
  </si>
  <si>
    <t xml:space="preserve">MAGIUS </t>
  </si>
  <si>
    <t xml:space="preserve">LEANDRO </t>
  </si>
  <si>
    <t>ID - 259</t>
  </si>
  <si>
    <t xml:space="preserve">CONVERGAS </t>
  </si>
  <si>
    <t xml:space="preserve">Considerar valor para cada veiculo </t>
  </si>
  <si>
    <t xml:space="preserve">Multiloja </t>
  </si>
  <si>
    <t xml:space="preserve">Carga e descarga por conta remetente destinario </t>
  </si>
  <si>
    <t>Multiloja</t>
  </si>
  <si>
    <t xml:space="preserve">Carga e descarga por conta remetente destinatario </t>
  </si>
  <si>
    <t xml:space="preserve">WILSON </t>
  </si>
  <si>
    <t>TATIPOLIMEROS</t>
  </si>
  <si>
    <t>Luan Vieira da Silva</t>
  </si>
  <si>
    <t>luan.v.silva@cnh.com</t>
  </si>
  <si>
    <t>01.844.555/0001-82</t>
  </si>
  <si>
    <t>Erick Leandro Dalabona</t>
  </si>
  <si>
    <t>ERICK</t>
  </si>
  <si>
    <t>Trans courier</t>
  </si>
  <si>
    <t xml:space="preserve">PETROPLAST </t>
  </si>
  <si>
    <t xml:space="preserve">FRETE CONTEMPLANDO TODAS AS ENTREGAS </t>
  </si>
  <si>
    <t>MAGIUS METALÚRGICA</t>
  </si>
  <si>
    <t>Marcos Shen</t>
  </si>
  <si>
    <t>Tipo de veículo para o frete: Truck carroceria aberta</t>
  </si>
  <si>
    <t>Patrick Hemann de Castro</t>
  </si>
  <si>
    <t>simulador Wheaton</t>
  </si>
  <si>
    <t>Tatiane Monteiro</t>
  </si>
  <si>
    <t>AAK</t>
  </si>
  <si>
    <t>tatiane.monteiro@aak.com</t>
  </si>
  <si>
    <t>Denis Souza</t>
  </si>
  <si>
    <t>Tipo de veículo para o frete: Fiorino</t>
  </si>
  <si>
    <t>Angelo Rafael Andrade</t>
  </si>
  <si>
    <t xml:space="preserve">LAER </t>
  </si>
  <si>
    <t xml:space="preserve">CONSIDERAR VEICULO VUC </t>
  </si>
  <si>
    <t xml:space="preserve">LEAR </t>
  </si>
  <si>
    <t xml:space="preserve">CONSIDERAR VEICULO VAN </t>
  </si>
  <si>
    <t xml:space="preserve">Considerar para carregar os 2 equipamentos </t>
  </si>
  <si>
    <t>RODRIGO CARVALHO</t>
  </si>
  <si>
    <t xml:space="preserve">Alessandro </t>
  </si>
  <si>
    <t xml:space="preserve">considerar valor com valor ate R$160.000,00 de NFE </t>
  </si>
  <si>
    <t>Rocabella Textil</t>
  </si>
  <si>
    <t xml:space="preserve">Considerar 1 ajudante na coleta e 1 ajudante na entrega </t>
  </si>
  <si>
    <t xml:space="preserve">considerar 1 ajudante na coleta e 1 ajudante na entrega </t>
  </si>
  <si>
    <t>Grupo Pão de Açucar</t>
  </si>
  <si>
    <t>Emanuelle R. Lima</t>
  </si>
  <si>
    <t>Emanuelle.lima@gpabr.com</t>
  </si>
  <si>
    <t>Pedágios por conta do cliente // 28 pallets = 30 ton. (Carreta baú)</t>
  </si>
  <si>
    <t>GRUPO PÃO DE AÇUCAR</t>
  </si>
  <si>
    <t>MARCOS SHEIN</t>
  </si>
  <si>
    <t>Posto Veneto</t>
  </si>
  <si>
    <t xml:space="preserve">Magius </t>
  </si>
  <si>
    <t xml:space="preserve">Leandro </t>
  </si>
  <si>
    <t xml:space="preserve">ERICK </t>
  </si>
  <si>
    <t xml:space="preserve">Posto Veneto </t>
  </si>
  <si>
    <t>Formigari</t>
  </si>
  <si>
    <t>Rafael</t>
  </si>
  <si>
    <t xml:space="preserve">Magiaus </t>
  </si>
  <si>
    <t xml:space="preserve">JORDHAN </t>
  </si>
  <si>
    <t xml:space="preserve">mecalux </t>
  </si>
  <si>
    <t>posto veneto</t>
  </si>
  <si>
    <t xml:space="preserve">posto veneto </t>
  </si>
  <si>
    <t>Joseph Corrêa</t>
  </si>
  <si>
    <t>LEAN</t>
  </si>
  <si>
    <t xml:space="preserve"> Bauminas</t>
  </si>
  <si>
    <t xml:space="preserve">Considerar veiculo Prancha </t>
  </si>
  <si>
    <t>SCHULZ</t>
  </si>
  <si>
    <t>Leandro Goncalves Magalhaes</t>
  </si>
  <si>
    <t>Tipo de veículo para o frete: Fiorino // ID - 270</t>
  </si>
  <si>
    <t>Veículo: Truck Sider</t>
  </si>
  <si>
    <t xml:space="preserve">AP WINNER </t>
  </si>
  <si>
    <t xml:space="preserve">Convergas </t>
  </si>
  <si>
    <t xml:space="preserve">considerar operação Round Trip </t>
  </si>
  <si>
    <t xml:space="preserve">Guaraniplast </t>
  </si>
  <si>
    <t>Tipo de veículo para o frete: Fiorino // N° do Pedido de Compras: 94.469 // Nome do solicitante: Marcia Machoski</t>
  </si>
  <si>
    <t xml:space="preserve">LANDO INDUSTRIA </t>
  </si>
  <si>
    <t>IMAKE IND COM E SERV DE</t>
  </si>
  <si>
    <t xml:space="preserve">veiculo aberto ou sider </t>
  </si>
  <si>
    <t>Joseph Correa</t>
  </si>
  <si>
    <t xml:space="preserve"> joseph.correa@nidec-ga.com</t>
  </si>
  <si>
    <t xml:space="preserve"> &lt;erick.l.dalabona@nidec-ga.com&gt;</t>
  </si>
  <si>
    <t xml:space="preserve">Erick Leandro Dalabona </t>
  </si>
  <si>
    <t xml:space="preserve">SCHENKER </t>
  </si>
  <si>
    <t xml:space="preserve"> erick.l.dalabona@nidec-ga.com</t>
  </si>
  <si>
    <t>BELIO</t>
  </si>
  <si>
    <t>SCHENKER</t>
  </si>
  <si>
    <t>Metalúrgica Fomigari.</t>
  </si>
  <si>
    <t>RM AUTOMOTIVE</t>
  </si>
  <si>
    <t xml:space="preserve">Considerando veiculo 30 paletes </t>
  </si>
  <si>
    <t xml:space="preserve">Considerar valor por veiculo </t>
  </si>
  <si>
    <t>CONSIDERAR VALOR DE NFE ATE 380.000,00</t>
  </si>
  <si>
    <t>GESLA</t>
  </si>
  <si>
    <t>SW AUTOMATION</t>
  </si>
  <si>
    <t>TIAGO</t>
  </si>
  <si>
    <t>Tipo de veículo para o frete: Fiorino // Nome do solicitante: Marcia Machoski</t>
  </si>
  <si>
    <t>FELIPE.SILVA.T_INHAUS@GRUPOBOTICARIO.COM.BR</t>
  </si>
  <si>
    <t>FELIPE YSLOVIK - PCM</t>
  </si>
  <si>
    <t>FELIPE YSLOVIK</t>
  </si>
  <si>
    <t>CLEVERSON ROCHA</t>
  </si>
  <si>
    <t>cleverson.rocha@grupoboticario.com.br</t>
  </si>
  <si>
    <t>FELIPE SILVA</t>
  </si>
  <si>
    <t xml:space="preserve">soba@grupoboticario.com.br </t>
  </si>
  <si>
    <t>Jane</t>
  </si>
  <si>
    <t>consultoria@estrelaoriente.com.br</t>
  </si>
  <si>
    <t>Celso Barbosa dos Santos</t>
  </si>
  <si>
    <t>celsoba@grupoboticario.com.br</t>
  </si>
  <si>
    <t>simulador cotriba</t>
  </si>
  <si>
    <t>ANDRÉ SOUZA</t>
  </si>
  <si>
    <t>André Souza</t>
  </si>
  <si>
    <t>Leandro Gonçalves Magalhães</t>
  </si>
  <si>
    <t>Tipo de veículo para o frete: Fiorino // Nome do solicitante: Lariessa</t>
  </si>
  <si>
    <t>Tipo de veículo para o frete: Fiorino // Nome do solicitante: Sâmela Santos // N° do Pedido de Compras: 94.795</t>
  </si>
  <si>
    <t>PAULO RICARDO CONCEIÇÃO DO VALE</t>
  </si>
  <si>
    <t xml:space="preserve">Paulo.vale@grupoboticario.com.br
</t>
  </si>
  <si>
    <t>Budny do Brasil Indústria</t>
  </si>
  <si>
    <t xml:space="preserve">CONDICIONADA PARA AS 40 CARRETA VALOR POR VEICULO </t>
  </si>
  <si>
    <t>Considerar veiculo prancha</t>
  </si>
  <si>
    <t xml:space="preserve">CARRETA PRANCHA </t>
  </si>
  <si>
    <t>Safe</t>
  </si>
  <si>
    <t>SAFE</t>
  </si>
  <si>
    <t xml:space="preserve">LEONARDO </t>
  </si>
  <si>
    <t>LEONARDO</t>
  </si>
  <si>
    <t xml:space="preserve">FRUGO </t>
  </si>
  <si>
    <t>Andre Luis de Moraes Souza</t>
  </si>
  <si>
    <t xml:space="preserve"> &lt;asouza@positivo.com.br&gt;</t>
  </si>
  <si>
    <t>Giovanna Carrascoza</t>
  </si>
  <si>
    <t>giovanna.carrascoza@grupoboticario.com.br</t>
  </si>
  <si>
    <t>heloize.sucoski@grupoboticario.com.br</t>
  </si>
  <si>
    <t>ATACADISTA</t>
  </si>
  <si>
    <t xml:space="preserve">Necessario realisar analise FSPQ </t>
  </si>
  <si>
    <t xml:space="preserve">Original Portas </t>
  </si>
  <si>
    <t>Julia Ramos de Oliveira</t>
  </si>
  <si>
    <t>julia.oliveira.t_hug@grupoboticario.com.br</t>
  </si>
  <si>
    <t>Milena de Oliveira Almeida</t>
  </si>
  <si>
    <t xml:space="preserve">carreta aberta </t>
  </si>
  <si>
    <t xml:space="preserve">Operação round Trip </t>
  </si>
  <si>
    <t xml:space="preserve">CONDICONADA AOS 40 EMBARQUES </t>
  </si>
  <si>
    <t xml:space="preserve">ATLAS ENGENHARIA </t>
  </si>
  <si>
    <t>ASLAN UNIFORMES</t>
  </si>
  <si>
    <t>ALAN</t>
  </si>
  <si>
    <t xml:space="preserve">CONSIDERAR VEICULO FIORINO COM 1 JUDANTE NA DESCARGA </t>
  </si>
  <si>
    <t xml:space="preserve">MATE LARANJEIRAS </t>
  </si>
  <si>
    <t xml:space="preserve">WELLINGTON </t>
  </si>
  <si>
    <t xml:space="preserve">ULTRAMED </t>
  </si>
  <si>
    <t xml:space="preserve">TALITA </t>
  </si>
  <si>
    <t xml:space="preserve">ESTILO </t>
  </si>
  <si>
    <t>ROBSON</t>
  </si>
  <si>
    <t xml:space="preserve">Kopptel </t>
  </si>
  <si>
    <t>Carlos Santana</t>
  </si>
  <si>
    <t>Kopptel</t>
  </si>
  <si>
    <t>Tecnosil Industria</t>
  </si>
  <si>
    <t>DSV</t>
  </si>
  <si>
    <t>WELLINGTON</t>
  </si>
  <si>
    <t>JULIO</t>
  </si>
  <si>
    <t xml:space="preserve">ICARA </t>
  </si>
  <si>
    <t>Eurotextil.</t>
  </si>
  <si>
    <t xml:space="preserve">GLDM </t>
  </si>
  <si>
    <t>MONICA</t>
  </si>
  <si>
    <t xml:space="preserve">SECRETARIA DE EDUCAÇÃO SP </t>
  </si>
  <si>
    <t xml:space="preserve">CONSIDERANDO ENTREGA DE SEGUNDA A SEXTA NOS HORARIO DAS 08 AS 17;00 </t>
  </si>
  <si>
    <t xml:space="preserve">Sodecia </t>
  </si>
  <si>
    <t>sodecia</t>
  </si>
  <si>
    <t xml:space="preserve">Andre Luiz </t>
  </si>
  <si>
    <t xml:space="preserve">condicionada carregar e entregar no mesmo dia </t>
  </si>
  <si>
    <t>ANDRE</t>
  </si>
  <si>
    <t xml:space="preserve">IMPERATIZ </t>
  </si>
  <si>
    <t xml:space="preserve">LETICIA ANDRADE </t>
  </si>
  <si>
    <t xml:space="preserve"> PPC SANTANA</t>
  </si>
  <si>
    <t>RICARDO SANTANA</t>
  </si>
  <si>
    <t>FIT COMUNICAÇAO</t>
  </si>
  <si>
    <t xml:space="preserve">Marcos </t>
  </si>
  <si>
    <t xml:space="preserve">joseph </t>
  </si>
  <si>
    <t xml:space="preserve">FARMAX </t>
  </si>
  <si>
    <t xml:space="preserve">JOSE </t>
  </si>
  <si>
    <t>FARMAX</t>
  </si>
  <si>
    <t>JOSE</t>
  </si>
  <si>
    <t xml:space="preserve">AMBEV </t>
  </si>
  <si>
    <t>PALMAS</t>
  </si>
  <si>
    <t>AMBEV</t>
  </si>
  <si>
    <t>Koti construtora</t>
  </si>
  <si>
    <t>Raytech</t>
  </si>
  <si>
    <t>TEREZINHA</t>
  </si>
  <si>
    <t>LEANDRO</t>
  </si>
  <si>
    <t>DAIANE</t>
  </si>
  <si>
    <t>LETICIA</t>
  </si>
  <si>
    <t xml:space="preserve">CONSIDERAR OPERAÇÃO ROUND TRIP IDA E VOLTA </t>
  </si>
  <si>
    <t>Lear</t>
  </si>
  <si>
    <t>leticia</t>
  </si>
  <si>
    <t xml:space="preserve">PARA OPERAÇÃO ROUND TRIP IDA E VOLTA </t>
  </si>
  <si>
    <t xml:space="preserve">LETICIA </t>
  </si>
  <si>
    <t xml:space="preserve">Considerar round trip ida e volta </t>
  </si>
  <si>
    <t xml:space="preserve"> Fullind Suprimentos</t>
  </si>
  <si>
    <t>CENTRAL PRESENTES</t>
  </si>
  <si>
    <t>Lazarios Koppetel</t>
  </si>
  <si>
    <t xml:space="preserve">Veiculo VAN </t>
  </si>
  <si>
    <t>IGP</t>
  </si>
  <si>
    <t>MAURICIO</t>
  </si>
  <si>
    <t>Wem Refrigeracao</t>
  </si>
  <si>
    <t>EVERTON</t>
  </si>
  <si>
    <t xml:space="preserve">CONSORCIO NOVA ROTA </t>
  </si>
  <si>
    <t>SANFRA</t>
  </si>
  <si>
    <t xml:space="preserve">PROTA CONTAINER 40 CONSIDERAR COM DEVOLUÇAO CONTAINER </t>
  </si>
  <si>
    <t xml:space="preserve">ITOCHU BRASIL </t>
  </si>
  <si>
    <t>TREVES</t>
  </si>
  <si>
    <t>JULIANA</t>
  </si>
  <si>
    <t xml:space="preserve">TREVES </t>
  </si>
  <si>
    <t>FERNANDA</t>
  </si>
  <si>
    <t>WESS ETIQUETAS:</t>
  </si>
  <si>
    <t xml:space="preserve">Para a contratação do Munk considerar o valor R$6256,00 já com impostos </t>
  </si>
  <si>
    <t xml:space="preserve">Secretaria do estado </t>
  </si>
  <si>
    <t>Andra</t>
  </si>
  <si>
    <t>MRS</t>
  </si>
  <si>
    <t xml:space="preserve"> unoplas ambiental </t>
  </si>
  <si>
    <t xml:space="preserve">OCEANA </t>
  </si>
  <si>
    <t>softex</t>
  </si>
  <si>
    <t>TRACT</t>
  </si>
  <si>
    <t xml:space="preserve">NECESSARIO kit MOOP </t>
  </si>
  <si>
    <t xml:space="preserve">RIVER </t>
  </si>
  <si>
    <t>PRASCOMCOR</t>
  </si>
  <si>
    <t>Lenir</t>
  </si>
  <si>
    <t xml:space="preserve">CONSIDERAR IDA E VOLTA </t>
  </si>
  <si>
    <t>CONSIDERAR IDA E VOLTA</t>
  </si>
  <si>
    <t xml:space="preserve">EDUARDO DELFINO </t>
  </si>
  <si>
    <t>ORYON</t>
  </si>
  <si>
    <t>JENIFER</t>
  </si>
  <si>
    <t>JBL DISTRIBUIDORA</t>
  </si>
  <si>
    <t>JANE</t>
  </si>
  <si>
    <t xml:space="preserve">CONSIDERAR VEICULO FIORINO </t>
  </si>
  <si>
    <t xml:space="preserve">CONSIDERAR VEICULO FIORINO PRA 84 KLS </t>
  </si>
  <si>
    <t>YOHANA ENJOVAIS</t>
  </si>
  <si>
    <t xml:space="preserve">Sagezza </t>
  </si>
  <si>
    <t>MARTIAÇO</t>
  </si>
  <si>
    <t>ELEVADORES MILANO</t>
  </si>
  <si>
    <t xml:space="preserve">lear </t>
  </si>
  <si>
    <t>VERDENA DISTRIBUIDORA</t>
  </si>
  <si>
    <t>Elehcim</t>
  </si>
  <si>
    <t xml:space="preserve">DELTA CABOS DE AÇO </t>
  </si>
  <si>
    <t>GF INDUSTRIA</t>
  </si>
  <si>
    <t xml:space="preserve">VANTECH DO BRASIL </t>
  </si>
  <si>
    <t xml:space="preserve"> SI AMERICA CONSTRUTORA</t>
  </si>
  <si>
    <t>TEIXPAC SERVICE BRASIL</t>
  </si>
  <si>
    <t>OPERAÇÃO ROUND TRIP VEICULO PLATAFORMA SIDER</t>
  </si>
  <si>
    <t>PONTAL COMÉRCIO EXPORTAÇÃO E IMPORTAÇÃO LTDA.</t>
  </si>
  <si>
    <t xml:space="preserve">considerar Round Trip veiculo plataforma sider </t>
  </si>
  <si>
    <t>Considerar Round Trip veiculo plataforma sider</t>
  </si>
  <si>
    <t>PONTAL COMÉRCIO EXPORTAÇÃO E IMPORTAÇÃO</t>
  </si>
  <si>
    <t>Considerar round trip veiculo plataforma sider</t>
  </si>
  <si>
    <t xml:space="preserve">Elevadores Milano </t>
  </si>
  <si>
    <t xml:space="preserve">BARBARA </t>
  </si>
  <si>
    <t xml:space="preserve">CONSIDERAMOS VEICULO VAN CASO PELO PESO DA MERCADORIA </t>
  </si>
  <si>
    <t xml:space="preserve">considerado veiculo Van </t>
  </si>
  <si>
    <t xml:space="preserve">MRS </t>
  </si>
  <si>
    <t xml:space="preserve">ELEHCIM PERFUMES </t>
  </si>
  <si>
    <t xml:space="preserve">veiculo VUC </t>
  </si>
  <si>
    <t xml:space="preserve">Erick </t>
  </si>
  <si>
    <t>ISAR ISOLAMENTOS</t>
  </si>
  <si>
    <t xml:space="preserve">SCHWUARZ VEICULO DEDICADO </t>
  </si>
  <si>
    <t xml:space="preserve">SCHWARZ VEICULO DEDICADO </t>
  </si>
  <si>
    <t xml:space="preserve">ISAR ISOLAMENTOS </t>
  </si>
  <si>
    <t>INDUSTRIA SPM</t>
  </si>
  <si>
    <t>Allis Roller</t>
  </si>
  <si>
    <t>suprema transporte</t>
  </si>
  <si>
    <t xml:space="preserve">contemprando as 2 entregas </t>
  </si>
  <si>
    <t xml:space="preserve">VEICULO PLATAFORMA </t>
  </si>
  <si>
    <t xml:space="preserve">MHB MANGUEIRAS </t>
  </si>
  <si>
    <t>SMART PARKING</t>
  </si>
  <si>
    <t xml:space="preserve">TRAGUETA </t>
  </si>
  <si>
    <t xml:space="preserve">carregamentos 1 veiculo por dia  cobrança por veiculo </t>
  </si>
  <si>
    <t>Traguetta</t>
  </si>
  <si>
    <t xml:space="preserve">VEICULO DEDICADO 2.500 KM FRANQUIA MENSAL </t>
  </si>
  <si>
    <t xml:space="preserve">MH MAGUEIRAS </t>
  </si>
  <si>
    <t xml:space="preserve">DISTRIBUIDORA NOVA ATACADISTA </t>
  </si>
  <si>
    <t xml:space="preserve">CBA DIESEL </t>
  </si>
  <si>
    <t xml:space="preserve">CBL </t>
  </si>
  <si>
    <t xml:space="preserve">RK COMERCIO DE PEÇAS </t>
  </si>
  <si>
    <t>Joeph</t>
  </si>
  <si>
    <t xml:space="preserve">considerar veiculo van </t>
  </si>
  <si>
    <t xml:space="preserve">Pontal Comer. Exportacao e Importaçao </t>
  </si>
  <si>
    <t xml:space="preserve">Considerar veiculo plataforma Round Trip </t>
  </si>
  <si>
    <t xml:space="preserve">VEICULO FIORINO </t>
  </si>
  <si>
    <t xml:space="preserve">DSV </t>
  </si>
  <si>
    <t xml:space="preserve">PONTAL COME. </t>
  </si>
  <si>
    <t>ENERBRAS</t>
  </si>
  <si>
    <t>RICARDO</t>
  </si>
  <si>
    <t xml:space="preserve">CONSIDERAR PORTA CONTAINER </t>
  </si>
  <si>
    <t>PONTUAL COMERC. EXPORTAÇÃO IMPORTAÇÃO</t>
  </si>
  <si>
    <t xml:space="preserve">LEVI </t>
  </si>
  <si>
    <t xml:space="preserve">ALFA TRANSPORTES </t>
  </si>
  <si>
    <t>DOLGLAS</t>
  </si>
  <si>
    <t xml:space="preserve">subcontrato CARRETA 4 EIXOS 39 TON </t>
  </si>
  <si>
    <t xml:space="preserve">SUBCONTRATO CARRETA 4 EIXOS 39 TON </t>
  </si>
  <si>
    <t xml:space="preserve">MATE LARANJEIRAS DO SUL </t>
  </si>
  <si>
    <t xml:space="preserve">LUMEM SUPLIMENTAL </t>
  </si>
  <si>
    <t>avsantos</t>
  </si>
  <si>
    <t>Andre Vieira dos Santos</t>
  </si>
  <si>
    <t>av2026</t>
  </si>
  <si>
    <t>pcferreira</t>
  </si>
  <si>
    <t>Polyana Cristina Cruz Ferreira</t>
  </si>
  <si>
    <t>pcf2026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</si>
</sst>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quot;R$&quot;#,##0.00_);\(&quot;R$&quot;#,##0.00\)"/>
    <numFmt numFmtId="165" formatCode="_(&quot;R$&quot;* #,##0.00_);_(&quot;R$&quot;* \(#,##0.00\);_(&quot;R$&quot;* &quot;-&quot;??_);_(@_)"/>
    <numFmt numFmtId="166" formatCode="&quot;R$&quot;\ #,##0.00"/>
    <numFmt numFmtId="167" formatCode="0.000%"/>
    <numFmt numFmtId="168" formatCode="0.00000%"/>
    <numFmt numFmtId="169" formatCode="0.0"/>
    <numFmt numFmtId="170" formatCode="0.0000"/>
    <numFmt numFmtId="171" formatCode="dd/mm/yyyy\ hh:mm:ss"/>
    <numFmt numFmtId="172" formatCode="00000000000000"/>
    <numFmt numFmtId="173" formatCode="0000"/>
    <numFmt numFmtId="174" formatCode="\(00\)\ 00000\-0000"/>
  </numFmts>
  <fonts count="49" x14ac:knownFonts="1">
    <font>
      <sz val="11"/>
      <color theme="1"/>
      <name val="Calibri"/>
      <family val="2"/>
      <scheme val="minor"/>
    </font>
    <font>
      <sz val="14"/>
      <color theme="1"/>
      <name val="Calibri"/>
      <family val="2"/>
      <scheme val="minor"/>
    </font>
    <font>
      <b/>
      <sz val="14"/>
      <color theme="1"/>
      <name val="Calibri"/>
      <family val="2"/>
      <scheme val="minor"/>
    </font>
    <font>
      <b/>
      <i/>
      <sz val="11"/>
      <color theme="1"/>
      <name val="Calibri"/>
      <family val="2"/>
      <scheme val="minor"/>
    </font>
    <font>
      <b/>
      <sz val="11"/>
      <color theme="1"/>
      <name val="Calibri"/>
      <family val="2"/>
      <scheme val="minor"/>
    </font>
    <font>
      <b/>
      <sz val="12"/>
      <color theme="1"/>
      <name val="Calibri"/>
      <family val="2"/>
      <scheme val="minor"/>
    </font>
    <font>
      <b/>
      <sz val="18"/>
      <color theme="1"/>
      <name val="Calibri"/>
      <family val="2"/>
      <scheme val="minor"/>
    </font>
    <font>
      <b/>
      <sz val="16"/>
      <color theme="1"/>
      <name val="Calibri"/>
      <family val="2"/>
      <scheme val="minor"/>
    </font>
    <font>
      <b/>
      <sz val="16"/>
      <name val="Calibri"/>
      <family val="2"/>
      <scheme val="minor"/>
    </font>
    <font>
      <b/>
      <sz val="18"/>
      <color rgb="FFFF0000"/>
      <name val="Calibri"/>
      <family val="2"/>
      <scheme val="minor"/>
    </font>
    <font>
      <b/>
      <sz val="14"/>
      <color theme="0"/>
      <name val="Calibri"/>
      <family val="2"/>
      <scheme val="minor"/>
    </font>
    <font>
      <sz val="12"/>
      <color theme="1"/>
      <name val="Calibri"/>
      <family val="2"/>
      <scheme val="minor"/>
    </font>
    <font>
      <b/>
      <sz val="14"/>
      <name val="Calibri"/>
      <family val="2"/>
      <scheme val="minor"/>
    </font>
    <font>
      <sz val="14"/>
      <color rgb="FF000000"/>
      <name val="Calibri"/>
      <family val="2"/>
      <scheme val="minor"/>
    </font>
    <font>
      <b/>
      <sz val="14"/>
      <color rgb="FF000000"/>
      <name val="Calibri"/>
      <family val="2"/>
      <scheme val="minor"/>
    </font>
    <font>
      <sz val="11"/>
      <name val="Calibri"/>
      <family val="2"/>
      <scheme val="minor"/>
    </font>
    <font>
      <u/>
      <sz val="11"/>
      <color theme="10"/>
      <name val="Calibri"/>
      <family val="2"/>
      <scheme val="minor"/>
    </font>
    <font>
      <b/>
      <sz val="16"/>
      <color theme="0"/>
      <name val="Calibri"/>
      <family val="2"/>
      <scheme val="minor"/>
    </font>
    <font>
      <b/>
      <sz val="18"/>
      <color theme="0"/>
      <name val="Calibri"/>
      <family val="2"/>
      <scheme val="minor"/>
    </font>
    <font>
      <b/>
      <sz val="22"/>
      <color theme="0"/>
      <name val="Calibri"/>
      <family val="2"/>
      <scheme val="minor"/>
    </font>
    <font>
      <b/>
      <sz val="24"/>
      <color theme="0"/>
      <name val="Calibri"/>
      <family val="2"/>
      <scheme val="minor"/>
    </font>
    <font>
      <b/>
      <u/>
      <sz val="16"/>
      <color theme="10"/>
      <name val="Calibri"/>
      <family val="2"/>
      <scheme val="minor"/>
    </font>
    <font>
      <b/>
      <sz val="11"/>
      <color theme="0"/>
      <name val="Calibri"/>
      <family val="2"/>
      <scheme val="minor"/>
    </font>
    <font>
      <sz val="11"/>
      <color theme="0"/>
      <name val="Calibri"/>
      <family val="2"/>
      <scheme val="minor"/>
    </font>
    <font>
      <b/>
      <sz val="12"/>
      <color theme="0"/>
      <name val="Calibri"/>
      <family val="2"/>
      <scheme val="minor"/>
    </font>
    <font>
      <b/>
      <sz val="11"/>
      <name val="Calibri"/>
      <family val="2"/>
      <scheme val="minor"/>
    </font>
    <font>
      <sz val="10"/>
      <color theme="1"/>
      <name val="Calibri"/>
      <family val="2"/>
      <scheme val="minor"/>
    </font>
    <font>
      <b/>
      <sz val="10"/>
      <color theme="0"/>
      <name val="Calibri"/>
      <family val="2"/>
      <scheme val="minor"/>
    </font>
    <font>
      <sz val="9"/>
      <color theme="1"/>
      <name val="Calibri"/>
      <family val="2"/>
      <scheme val="minor"/>
    </font>
    <font>
      <b/>
      <sz val="9"/>
      <color indexed="81"/>
      <name val="Segoe UI"/>
      <family val="2"/>
    </font>
    <font>
      <sz val="9"/>
      <color indexed="81"/>
      <name val="Segoe UI"/>
      <family val="2"/>
    </font>
    <font>
      <b/>
      <sz val="11"/>
      <color theme="9" tint="-0.499984740745262"/>
      <name val="Calibri"/>
      <family val="2"/>
      <scheme val="minor"/>
    </font>
    <font>
      <b/>
      <sz val="16"/>
      <color rgb="FFFF0000"/>
      <name val="Calibri"/>
      <family val="2"/>
      <scheme val="minor"/>
    </font>
    <font>
      <b/>
      <sz val="20"/>
      <name val="Calibri"/>
      <family val="2"/>
      <scheme val="minor"/>
    </font>
    <font>
      <sz val="18"/>
      <color theme="1"/>
      <name val="Calibri"/>
      <family val="2"/>
      <scheme val="minor"/>
    </font>
    <font>
      <b/>
      <sz val="24"/>
      <color theme="1"/>
      <name val="Calibri"/>
      <family val="2"/>
      <scheme val="minor"/>
    </font>
    <font>
      <sz val="16"/>
      <color theme="1"/>
      <name val="Calibri"/>
      <family val="2"/>
      <scheme val="minor"/>
    </font>
    <font>
      <b/>
      <sz val="16"/>
      <color rgb="FFEE0000"/>
      <name val="Calibri"/>
      <family val="2"/>
      <scheme val="minor"/>
    </font>
    <font>
      <sz val="16"/>
      <name val="Calibri"/>
      <family val="2"/>
      <scheme val="minor"/>
    </font>
    <font>
      <b/>
      <sz val="8.5"/>
      <color rgb="FF696969"/>
      <name val="Calibri"/>
      <family val="2"/>
    </font>
    <font>
      <sz val="11"/>
      <color rgb="FF000000"/>
      <name val="Candara Light"/>
      <family val="2"/>
    </font>
    <font>
      <sz val="11"/>
      <color theme="1"/>
      <name val="Calibri"/>
      <family val="2"/>
      <scheme val="minor"/>
    </font>
    <font>
      <sz val="18"/>
      <color rgb="FF000000"/>
      <name val="Calibri"/>
      <family val="2"/>
    </font>
    <font>
      <sz val="11"/>
      <color rgb="FF000000"/>
      <name val="Calibri"/>
      <family val="2"/>
    </font>
    <font>
      <b/>
      <sz val="12"/>
      <color rgb="FF000000"/>
      <name val="Arial"/>
      <family val="2"/>
    </font>
    <font>
      <sz val="12"/>
      <color rgb="FF000000"/>
      <name val="Arial"/>
      <family val="2"/>
    </font>
    <font>
      <b/>
      <sz val="12"/>
      <color rgb="FF000000"/>
      <name val="Comic Sans MS"/>
      <family val="4"/>
    </font>
    <font>
      <sz val="12"/>
      <color rgb="FF444444"/>
      <name val="Comic Sans MS"/>
      <family val="4"/>
    </font>
    <font>
      <sz val="8"/>
      <color rgb="FF515559"/>
      <name val="Arial"/>
      <family val="2"/>
    </font>
  </fonts>
  <fills count="38">
    <fill>
      <patternFill patternType="none"/>
    </fill>
    <fill>
      <patternFill patternType="gray125"/>
    </fill>
    <fill>
      <patternFill patternType="solid">
        <fgColor theme="0" tint="-0.14999847407452621"/>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BCD6ED"/>
      </patternFill>
    </fill>
    <fill>
      <patternFill patternType="solid">
        <fgColor theme="0" tint="-0.249977111117893"/>
        <bgColor indexed="64"/>
      </patternFill>
    </fill>
    <fill>
      <patternFill patternType="solid">
        <fgColor theme="3"/>
        <bgColor indexed="64"/>
      </patternFill>
    </fill>
    <fill>
      <patternFill patternType="solid">
        <fgColor rgb="FF002060"/>
        <bgColor indexed="64"/>
      </patternFill>
    </fill>
    <fill>
      <patternFill patternType="solid">
        <fgColor theme="9" tint="-0.499984740745262"/>
        <bgColor indexed="64"/>
      </patternFill>
    </fill>
    <fill>
      <patternFill patternType="solid">
        <fgColor theme="5" tint="-0.499984740745262"/>
        <bgColor indexed="64"/>
      </patternFill>
    </fill>
    <fill>
      <patternFill patternType="solid">
        <fgColor theme="5" tint="0.39997558519241921"/>
        <bgColor indexed="64"/>
      </patternFill>
    </fill>
    <fill>
      <patternFill patternType="solid">
        <fgColor theme="3" tint="-0.249977111117893"/>
        <bgColor indexed="64"/>
      </patternFill>
    </fill>
    <fill>
      <patternFill patternType="solid">
        <fgColor theme="4"/>
        <bgColor indexed="64"/>
      </patternFill>
    </fill>
    <fill>
      <patternFill patternType="solid">
        <fgColor theme="0"/>
        <bgColor indexed="64"/>
      </patternFill>
    </fill>
    <fill>
      <patternFill patternType="solid">
        <fgColor theme="9" tint="0.39997558519241921"/>
        <bgColor indexed="64"/>
      </patternFill>
    </fill>
    <fill>
      <patternFill patternType="solid">
        <fgColor theme="4" tint="-0.499984740745262"/>
        <bgColor indexed="64"/>
      </patternFill>
    </fill>
    <fill>
      <patternFill patternType="solid">
        <fgColor theme="5" tint="-0.249977111117893"/>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8" tint="-0.249977111117893"/>
        <bgColor indexed="64"/>
      </patternFill>
    </fill>
    <fill>
      <patternFill patternType="solid">
        <fgColor theme="5"/>
        <bgColor indexed="64"/>
      </patternFill>
    </fill>
    <fill>
      <patternFill patternType="solid">
        <fgColor rgb="FFFFFF00"/>
        <bgColor indexed="64"/>
      </patternFill>
    </fill>
    <fill>
      <patternFill patternType="solid">
        <fgColor theme="7"/>
        <bgColor indexed="64"/>
      </patternFill>
    </fill>
    <fill>
      <patternFill patternType="solid">
        <fgColor theme="3"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8"/>
        <bgColor indexed="64"/>
      </patternFill>
    </fill>
    <fill>
      <patternFill patternType="solid">
        <fgColor theme="4" tint="-0.249977111117893"/>
        <bgColor indexed="64"/>
      </patternFill>
    </fill>
    <fill>
      <patternFill patternType="solid">
        <fgColor rgb="FFEE0000"/>
        <bgColor indexed="64"/>
      </patternFill>
    </fill>
    <fill>
      <patternFill patternType="solid">
        <fgColor theme="9" tint="-0.249977111117893"/>
        <bgColor indexed="64"/>
      </patternFill>
    </fill>
    <fill>
      <patternFill patternType="solid">
        <fgColor theme="8" tint="0.59999389629810485"/>
        <bgColor indexed="64"/>
      </patternFill>
    </fill>
  </fills>
  <borders count="8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style="thin">
        <color rgb="FF000000"/>
      </left>
      <right style="thin">
        <color rgb="FF000000"/>
      </right>
      <top style="thin">
        <color rgb="FF000000"/>
      </top>
      <bottom style="thin">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style="hair">
        <color indexed="64"/>
      </left>
      <right style="hair">
        <color indexed="64"/>
      </right>
      <top style="hair">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bottom/>
      <diagonal/>
    </border>
    <border>
      <left/>
      <right/>
      <top style="medium">
        <color indexed="64"/>
      </top>
      <bottom/>
      <diagonal/>
    </border>
    <border>
      <left style="thin">
        <color indexed="64"/>
      </left>
      <right style="thin">
        <color indexed="64"/>
      </right>
      <top style="thin">
        <color indexed="64"/>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style="thin">
        <color theme="0" tint="-0.24994659260841701"/>
      </left>
      <right/>
      <top style="thin">
        <color theme="0" tint="-0.14999847407452621"/>
      </top>
      <bottom style="thin">
        <color theme="0" tint="-0.14999847407452621"/>
      </bottom>
      <diagonal/>
    </border>
    <border>
      <left style="medium">
        <color theme="1"/>
      </left>
      <right/>
      <top/>
      <bottom/>
      <diagonal/>
    </border>
    <border>
      <left style="medium">
        <color theme="1"/>
      </left>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top style="thin">
        <color indexed="64"/>
      </top>
      <bottom/>
      <diagonal/>
    </border>
    <border>
      <left style="thin">
        <color theme="0" tint="-0.14999847407452621"/>
      </left>
      <right/>
      <top/>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style="medium">
        <color indexed="64"/>
      </left>
      <right style="medium">
        <color indexed="64"/>
      </right>
      <top style="medium">
        <color indexed="64"/>
      </top>
      <bottom style="medium">
        <color indexed="64"/>
      </bottom>
      <diagonal/>
    </border>
    <border>
      <left/>
      <right/>
      <top/>
      <bottom style="medium">
        <color theme="1"/>
      </bottom>
      <diagonal/>
    </border>
    <border>
      <left style="thin">
        <color indexed="64"/>
      </left>
      <right style="medium">
        <color indexed="64"/>
      </right>
      <top style="medium">
        <color indexed="64"/>
      </top>
      <bottom/>
      <diagonal/>
    </border>
    <border>
      <left/>
      <right style="thin">
        <color indexed="64"/>
      </right>
      <top/>
      <bottom style="medium">
        <color indexed="64"/>
      </bottom>
      <diagonal/>
    </border>
    <border>
      <left/>
      <right style="thin">
        <color theme="2" tint="-9.9978637043366805E-2"/>
      </right>
      <top style="thin">
        <color theme="2" tint="-9.9978637043366805E-2"/>
      </top>
      <bottom/>
      <diagonal/>
    </border>
    <border>
      <left style="thin">
        <color theme="0" tint="-0.14999847407452621"/>
      </left>
      <right style="thin">
        <color theme="0" tint="-0.14999847407452621"/>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thin">
        <color indexed="64"/>
      </top>
      <bottom/>
      <diagonal/>
    </border>
    <border>
      <left/>
      <right style="medium">
        <color indexed="64"/>
      </right>
      <top style="medium">
        <color theme="1"/>
      </top>
      <bottom style="medium">
        <color theme="1"/>
      </bottom>
      <diagonal/>
    </border>
    <border>
      <left style="medium">
        <color indexed="64"/>
      </left>
      <right/>
      <top style="medium">
        <color theme="1"/>
      </top>
      <bottom style="medium">
        <color indexed="64"/>
      </bottom>
      <diagonal/>
    </border>
    <border>
      <left/>
      <right style="medium">
        <color indexed="64"/>
      </right>
      <top style="medium">
        <color theme="1"/>
      </top>
      <bottom style="medium">
        <color indexed="64"/>
      </bottom>
      <diagonal/>
    </border>
  </borders>
  <cellStyleXfs count="3">
    <xf numFmtId="0" fontId="0" fillId="0" borderId="0"/>
    <xf numFmtId="0" fontId="16" fillId="0" borderId="0" applyNumberFormat="0" applyFill="0" applyBorder="0" applyAlignment="0" applyProtection="0"/>
    <xf numFmtId="165" fontId="41" fillId="0" borderId="0" applyFont="0" applyFill="0" applyBorder="0" applyAlignment="0" applyProtection="0"/>
  </cellStyleXfs>
  <cellXfs count="550">
    <xf numFmtId="0" fontId="0" fillId="0" borderId="0" xfId="0"/>
    <xf numFmtId="0" fontId="0" fillId="0" borderId="0" xfId="0" applyAlignment="1">
      <alignment horizontal="center"/>
    </xf>
    <xf numFmtId="10" fontId="0" fillId="0" borderId="0" xfId="0" applyNumberFormat="1" applyAlignment="1">
      <alignment horizontal="center"/>
    </xf>
    <xf numFmtId="10" fontId="0" fillId="0" borderId="0" xfId="0" applyNumberFormat="1"/>
    <xf numFmtId="0" fontId="1" fillId="0" borderId="3" xfId="0" applyFont="1" applyBorder="1"/>
    <xf numFmtId="0" fontId="1" fillId="0" borderId="3" xfId="0" applyFont="1" applyBorder="1" applyAlignment="1">
      <alignment horizontal="left"/>
    </xf>
    <xf numFmtId="0" fontId="2" fillId="5" borderId="1" xfId="0" applyFont="1" applyFill="1" applyBorder="1"/>
    <xf numFmtId="0" fontId="2" fillId="5" borderId="1" xfId="0" applyFont="1" applyFill="1" applyBorder="1" applyAlignment="1">
      <alignment horizontal="center"/>
    </xf>
    <xf numFmtId="2" fontId="0" fillId="0" borderId="0" xfId="0" applyNumberFormat="1"/>
    <xf numFmtId="4" fontId="0" fillId="0" borderId="0" xfId="0" applyNumberFormat="1"/>
    <xf numFmtId="0" fontId="2" fillId="5" borderId="2" xfId="0" applyFont="1" applyFill="1" applyBorder="1"/>
    <xf numFmtId="10" fontId="2" fillId="5" borderId="1" xfId="0" quotePrefix="1" applyNumberFormat="1" applyFont="1" applyFill="1" applyBorder="1" applyAlignment="1">
      <alignment horizontal="left"/>
    </xf>
    <xf numFmtId="0" fontId="2" fillId="5" borderId="1" xfId="0" applyFont="1" applyFill="1" applyBorder="1" applyAlignment="1">
      <alignment horizontal="left"/>
    </xf>
    <xf numFmtId="166" fontId="0" fillId="0" borderId="0" xfId="0" applyNumberFormat="1"/>
    <xf numFmtId="0" fontId="0" fillId="0" borderId="1" xfId="0" applyBorder="1" applyAlignment="1">
      <alignment horizontal="center"/>
    </xf>
    <xf numFmtId="10" fontId="0" fillId="0" borderId="1" xfId="0" applyNumberFormat="1" applyBorder="1" applyAlignment="1">
      <alignment horizontal="center"/>
    </xf>
    <xf numFmtId="166" fontId="2" fillId="4" borderId="7" xfId="0" applyNumberFormat="1" applyFont="1" applyFill="1" applyBorder="1"/>
    <xf numFmtId="166" fontId="2" fillId="4" borderId="4" xfId="0" applyNumberFormat="1" applyFont="1" applyFill="1" applyBorder="1"/>
    <xf numFmtId="166" fontId="6" fillId="4" borderId="4" xfId="0" applyNumberFormat="1" applyFont="1" applyFill="1" applyBorder="1"/>
    <xf numFmtId="10" fontId="2" fillId="4" borderId="7" xfId="0" applyNumberFormat="1" applyFont="1" applyFill="1" applyBorder="1"/>
    <xf numFmtId="4" fontId="2" fillId="0" borderId="1" xfId="0" applyNumberFormat="1" applyFont="1" applyBorder="1"/>
    <xf numFmtId="10" fontId="2" fillId="0" borderId="1" xfId="0" applyNumberFormat="1" applyFont="1" applyBorder="1"/>
    <xf numFmtId="0" fontId="2" fillId="8" borderId="2" xfId="0" applyFont="1" applyFill="1" applyBorder="1"/>
    <xf numFmtId="0" fontId="2" fillId="6" borderId="2" xfId="0" applyFont="1" applyFill="1" applyBorder="1"/>
    <xf numFmtId="0" fontId="12" fillId="7" borderId="9" xfId="0" applyFont="1" applyFill="1" applyBorder="1" applyAlignment="1">
      <alignment horizontal="center" vertical="top" wrapText="1"/>
    </xf>
    <xf numFmtId="0" fontId="12" fillId="7" borderId="9" xfId="0" applyFont="1" applyFill="1" applyBorder="1" applyAlignment="1">
      <alignment horizontal="left" vertical="top" wrapText="1" indent="1"/>
    </xf>
    <xf numFmtId="0" fontId="12" fillId="7" borderId="9" xfId="0" applyFont="1" applyFill="1" applyBorder="1" applyAlignment="1">
      <alignment horizontal="left" vertical="top" wrapText="1"/>
    </xf>
    <xf numFmtId="0" fontId="1" fillId="0" borderId="0" xfId="0" applyFont="1" applyAlignment="1">
      <alignment horizontal="left" vertical="top"/>
    </xf>
    <xf numFmtId="1" fontId="13" fillId="7" borderId="9" xfId="0" applyNumberFormat="1" applyFont="1" applyFill="1" applyBorder="1" applyAlignment="1">
      <alignment horizontal="center" vertical="top" shrinkToFit="1"/>
    </xf>
    <xf numFmtId="1" fontId="14" fillId="0" borderId="9" xfId="0" applyNumberFormat="1" applyFont="1" applyBorder="1" applyAlignment="1">
      <alignment horizontal="left" vertical="top" indent="1" shrinkToFit="1"/>
    </xf>
    <xf numFmtId="1" fontId="14" fillId="0" borderId="9" xfId="0" applyNumberFormat="1" applyFont="1" applyBorder="1" applyAlignment="1">
      <alignment horizontal="center" vertical="top" shrinkToFit="1"/>
    </xf>
    <xf numFmtId="1" fontId="13" fillId="7" borderId="9" xfId="0" applyNumberFormat="1" applyFont="1" applyFill="1" applyBorder="1" applyAlignment="1">
      <alignment horizontal="left" vertical="top" indent="1" shrinkToFit="1"/>
    </xf>
    <xf numFmtId="169" fontId="13" fillId="7" borderId="9" xfId="0" applyNumberFormat="1" applyFont="1" applyFill="1" applyBorder="1" applyAlignment="1">
      <alignment horizontal="left" vertical="top" shrinkToFit="1"/>
    </xf>
    <xf numFmtId="0" fontId="10" fillId="9" borderId="9" xfId="0" applyFont="1" applyFill="1" applyBorder="1" applyAlignment="1">
      <alignment horizontal="center" wrapText="1"/>
    </xf>
    <xf numFmtId="166" fontId="2" fillId="4" borderId="1" xfId="0" applyNumberFormat="1" applyFont="1" applyFill="1" applyBorder="1" applyAlignment="1" applyProtection="1">
      <alignment horizontal="center"/>
      <protection locked="0"/>
    </xf>
    <xf numFmtId="166" fontId="2" fillId="4" borderId="1" xfId="0" applyNumberFormat="1" applyFont="1" applyFill="1" applyBorder="1" applyAlignment="1" applyProtection="1">
      <alignment horizontal="left"/>
      <protection locked="0"/>
    </xf>
    <xf numFmtId="170" fontId="2" fillId="4" borderId="1" xfId="0" applyNumberFormat="1" applyFont="1" applyFill="1" applyBorder="1" applyAlignment="1" applyProtection="1">
      <alignment horizontal="center"/>
      <protection locked="0"/>
    </xf>
    <xf numFmtId="170" fontId="2" fillId="4" borderId="1" xfId="0" applyNumberFormat="1" applyFont="1" applyFill="1" applyBorder="1" applyAlignment="1">
      <alignment horizontal="center"/>
    </xf>
    <xf numFmtId="0" fontId="2" fillId="0" borderId="4" xfId="0" applyFont="1" applyBorder="1" applyAlignment="1">
      <alignment horizontal="left"/>
    </xf>
    <xf numFmtId="3" fontId="2" fillId="0" borderId="2" xfId="0" applyNumberFormat="1" applyFont="1" applyBorder="1"/>
    <xf numFmtId="0" fontId="15" fillId="0" borderId="0" xfId="0" applyFont="1"/>
    <xf numFmtId="10" fontId="6" fillId="4" borderId="1" xfId="0" applyNumberFormat="1" applyFont="1" applyFill="1" applyBorder="1"/>
    <xf numFmtId="166" fontId="17" fillId="10" borderId="4" xfId="0" applyNumberFormat="1" applyFont="1" applyFill="1" applyBorder="1" applyAlignment="1">
      <alignment horizontal="center"/>
    </xf>
    <xf numFmtId="166" fontId="18" fillId="10" borderId="4" xfId="0" applyNumberFormat="1" applyFont="1" applyFill="1" applyBorder="1"/>
    <xf numFmtId="10" fontId="17" fillId="10" borderId="1" xfId="0" applyNumberFormat="1" applyFont="1" applyFill="1" applyBorder="1"/>
    <xf numFmtId="166" fontId="18" fillId="11" borderId="4" xfId="0" applyNumberFormat="1" applyFont="1" applyFill="1" applyBorder="1"/>
    <xf numFmtId="0" fontId="2" fillId="13" borderId="1" xfId="0" applyFont="1" applyFill="1" applyBorder="1"/>
    <xf numFmtId="0" fontId="2" fillId="13" borderId="2" xfId="0" applyFont="1" applyFill="1" applyBorder="1"/>
    <xf numFmtId="0" fontId="10" fillId="15" borderId="1" xfId="0" applyFont="1" applyFill="1" applyBorder="1"/>
    <xf numFmtId="0" fontId="0" fillId="0" borderId="0" xfId="0" applyAlignment="1">
      <alignment wrapText="1"/>
    </xf>
    <xf numFmtId="166" fontId="2" fillId="4" borderId="4" xfId="0" applyNumberFormat="1" applyFont="1" applyFill="1" applyBorder="1" applyProtection="1">
      <protection locked="0"/>
    </xf>
    <xf numFmtId="10" fontId="0" fillId="0" borderId="15" xfId="0" applyNumberFormat="1" applyBorder="1" applyAlignment="1">
      <alignment horizontal="center"/>
    </xf>
    <xf numFmtId="10" fontId="0" fillId="0" borderId="16" xfId="0" applyNumberFormat="1" applyBorder="1" applyAlignment="1">
      <alignment horizontal="center"/>
    </xf>
    <xf numFmtId="10" fontId="0" fillId="0" borderId="17" xfId="0" applyNumberFormat="1" applyBorder="1" applyAlignment="1">
      <alignment horizontal="center"/>
    </xf>
    <xf numFmtId="0" fontId="23" fillId="0" borderId="0" xfId="0" applyFont="1" applyAlignment="1">
      <alignment horizontal="center"/>
    </xf>
    <xf numFmtId="0" fontId="3" fillId="0" borderId="0" xfId="0" applyFont="1" applyAlignment="1">
      <alignment horizontal="center" vertical="center"/>
    </xf>
    <xf numFmtId="0" fontId="2" fillId="0" borderId="0" xfId="0" applyFont="1" applyAlignment="1">
      <alignment horizontal="center"/>
    </xf>
    <xf numFmtId="167" fontId="0" fillId="0" borderId="0" xfId="0" applyNumberFormat="1" applyAlignment="1">
      <alignment horizontal="right" vertical="center"/>
    </xf>
    <xf numFmtId="167" fontId="4" fillId="0" borderId="0" xfId="0" applyNumberFormat="1" applyFont="1"/>
    <xf numFmtId="168" fontId="0" fillId="0" borderId="0" xfId="0" applyNumberFormat="1"/>
    <xf numFmtId="168" fontId="5" fillId="0" borderId="0" xfId="0" applyNumberFormat="1" applyFont="1"/>
    <xf numFmtId="167" fontId="0" fillId="0" borderId="24" xfId="0" applyNumberFormat="1" applyBorder="1" applyAlignment="1">
      <alignment horizontal="right" vertical="center"/>
    </xf>
    <xf numFmtId="167" fontId="0" fillId="0" borderId="25" xfId="0" applyNumberFormat="1" applyBorder="1" applyAlignment="1">
      <alignment horizontal="right" vertical="center"/>
    </xf>
    <xf numFmtId="167" fontId="4" fillId="2" borderId="27" xfId="0" applyNumberFormat="1" applyFont="1" applyFill="1" applyBorder="1"/>
    <xf numFmtId="10" fontId="0" fillId="0" borderId="29" xfId="0" applyNumberFormat="1" applyBorder="1"/>
    <xf numFmtId="168" fontId="0" fillId="0" borderId="27" xfId="0" applyNumberFormat="1" applyBorder="1"/>
    <xf numFmtId="0" fontId="22" fillId="14" borderId="8" xfId="0" applyFont="1" applyFill="1" applyBorder="1"/>
    <xf numFmtId="166" fontId="22" fillId="14" borderId="6" xfId="0" applyNumberFormat="1" applyFont="1" applyFill="1" applyBorder="1" applyAlignment="1">
      <alignment horizontal="right"/>
    </xf>
    <xf numFmtId="0" fontId="0" fillId="0" borderId="23" xfId="0" applyBorder="1"/>
    <xf numFmtId="166" fontId="4" fillId="0" borderId="36" xfId="0" applyNumberFormat="1" applyFont="1" applyBorder="1"/>
    <xf numFmtId="0" fontId="0" fillId="0" borderId="15" xfId="0" applyBorder="1"/>
    <xf numFmtId="166" fontId="0" fillId="0" borderId="16" xfId="0" applyNumberFormat="1" applyBorder="1"/>
    <xf numFmtId="0" fontId="0" fillId="0" borderId="28" xfId="0" applyBorder="1"/>
    <xf numFmtId="166" fontId="0" fillId="0" borderId="37" xfId="0" applyNumberFormat="1" applyBorder="1"/>
    <xf numFmtId="0" fontId="0" fillId="0" borderId="17" xfId="0" applyBorder="1"/>
    <xf numFmtId="166" fontId="0" fillId="0" borderId="19" xfId="0" applyNumberFormat="1" applyBorder="1"/>
    <xf numFmtId="168" fontId="24" fillId="9" borderId="32" xfId="0" applyNumberFormat="1" applyFont="1" applyFill="1" applyBorder="1"/>
    <xf numFmtId="0" fontId="23" fillId="2" borderId="5" xfId="0" applyFont="1" applyFill="1" applyBorder="1"/>
    <xf numFmtId="0" fontId="22" fillId="2" borderId="26" xfId="0" applyFont="1" applyFill="1" applyBorder="1" applyAlignment="1">
      <alignment horizontal="center" vertical="center"/>
    </xf>
    <xf numFmtId="0" fontId="22" fillId="2" borderId="4" xfId="0" applyFont="1" applyFill="1" applyBorder="1" applyAlignment="1">
      <alignment horizontal="center" vertical="center"/>
    </xf>
    <xf numFmtId="0" fontId="25" fillId="2" borderId="28" xfId="0" applyFont="1" applyFill="1" applyBorder="1" applyAlignment="1">
      <alignment vertical="center"/>
    </xf>
    <xf numFmtId="0" fontId="0" fillId="0" borderId="15" xfId="0" applyBorder="1" applyAlignment="1">
      <alignment horizontal="left"/>
    </xf>
    <xf numFmtId="16" fontId="0" fillId="0" borderId="15" xfId="0" quotePrefix="1" applyNumberFormat="1" applyBorder="1" applyAlignment="1">
      <alignment horizontal="left"/>
    </xf>
    <xf numFmtId="0" fontId="0" fillId="0" borderId="17" xfId="0" applyBorder="1" applyAlignment="1">
      <alignment horizontal="left"/>
    </xf>
    <xf numFmtId="0" fontId="0" fillId="0" borderId="16" xfId="0" applyBorder="1" applyAlignment="1">
      <alignment horizontal="center"/>
    </xf>
    <xf numFmtId="0" fontId="0" fillId="0" borderId="19" xfId="0" applyBorder="1" applyAlignment="1">
      <alignment horizontal="center"/>
    </xf>
    <xf numFmtId="0" fontId="0" fillId="0" borderId="16" xfId="0" applyBorder="1"/>
    <xf numFmtId="0" fontId="0" fillId="0" borderId="19" xfId="0" applyBorder="1"/>
    <xf numFmtId="10" fontId="0" fillId="0" borderId="34" xfId="0" applyNumberFormat="1" applyBorder="1" applyAlignment="1">
      <alignment horizontal="center" vertical="center"/>
    </xf>
    <xf numFmtId="0" fontId="27" fillId="10" borderId="38" xfId="0" applyFont="1" applyFill="1" applyBorder="1" applyAlignment="1">
      <alignment horizontal="center" vertical="center" wrapText="1"/>
    </xf>
    <xf numFmtId="0" fontId="28" fillId="0" borderId="1" xfId="0" applyFont="1" applyBorder="1" applyAlignment="1">
      <alignment horizontal="left" vertical="center"/>
    </xf>
    <xf numFmtId="0" fontId="28" fillId="0" borderId="1" xfId="0" applyFont="1" applyBorder="1" applyAlignment="1">
      <alignment horizontal="center" vertical="center"/>
    </xf>
    <xf numFmtId="0" fontId="26" fillId="0" borderId="1" xfId="0" applyFont="1" applyBorder="1" applyAlignment="1">
      <alignment horizontal="left"/>
    </xf>
    <xf numFmtId="0" fontId="0" fillId="0" borderId="0" xfId="0" applyAlignment="1">
      <alignment horizontal="left"/>
    </xf>
    <xf numFmtId="0" fontId="25" fillId="17" borderId="40" xfId="0" applyFont="1" applyFill="1" applyBorder="1"/>
    <xf numFmtId="10" fontId="0" fillId="17" borderId="15" xfId="0" applyNumberFormat="1" applyFill="1" applyBorder="1" applyAlignment="1">
      <alignment horizontal="center"/>
    </xf>
    <xf numFmtId="10" fontId="0" fillId="17" borderId="16" xfId="0" applyNumberFormat="1" applyFill="1" applyBorder="1" applyAlignment="1">
      <alignment horizontal="center"/>
    </xf>
    <xf numFmtId="0" fontId="25" fillId="15" borderId="39" xfId="0" applyFont="1" applyFill="1" applyBorder="1"/>
    <xf numFmtId="0" fontId="25" fillId="18" borderId="40" xfId="0" applyFont="1" applyFill="1" applyBorder="1"/>
    <xf numFmtId="10" fontId="0" fillId="18" borderId="15" xfId="0" applyNumberFormat="1" applyFill="1" applyBorder="1" applyAlignment="1">
      <alignment horizontal="center"/>
    </xf>
    <xf numFmtId="10" fontId="0" fillId="18" borderId="16" xfId="0" applyNumberFormat="1" applyFill="1" applyBorder="1" applyAlignment="1">
      <alignment horizontal="center"/>
    </xf>
    <xf numFmtId="0" fontId="25" fillId="0" borderId="40" xfId="0" applyFont="1" applyBorder="1"/>
    <xf numFmtId="0" fontId="25" fillId="0" borderId="41" xfId="0" applyFont="1" applyBorder="1"/>
    <xf numFmtId="0" fontId="25" fillId="19" borderId="40" xfId="0" applyFont="1" applyFill="1" applyBorder="1"/>
    <xf numFmtId="10" fontId="0" fillId="19" borderId="15" xfId="0" applyNumberFormat="1" applyFill="1" applyBorder="1" applyAlignment="1">
      <alignment horizontal="center"/>
    </xf>
    <xf numFmtId="10" fontId="0" fillId="19" borderId="16" xfId="0" applyNumberFormat="1" applyFill="1" applyBorder="1" applyAlignment="1">
      <alignment horizontal="center"/>
    </xf>
    <xf numFmtId="0" fontId="25" fillId="20" borderId="40" xfId="0" applyFont="1" applyFill="1" applyBorder="1"/>
    <xf numFmtId="10" fontId="0" fillId="20" borderId="15" xfId="0" applyNumberFormat="1" applyFill="1" applyBorder="1" applyAlignment="1">
      <alignment horizontal="center"/>
    </xf>
    <xf numFmtId="10" fontId="0" fillId="20" borderId="16" xfId="0" applyNumberFormat="1" applyFill="1" applyBorder="1" applyAlignment="1">
      <alignment horizontal="center"/>
    </xf>
    <xf numFmtId="22" fontId="0" fillId="0" borderId="0" xfId="0" applyNumberFormat="1"/>
    <xf numFmtId="14" fontId="0" fillId="0" borderId="0" xfId="0" applyNumberFormat="1"/>
    <xf numFmtId="10" fontId="0" fillId="0" borderId="16" xfId="0" applyNumberFormat="1" applyBorder="1"/>
    <xf numFmtId="0" fontId="2" fillId="8" borderId="1" xfId="0" applyFont="1" applyFill="1" applyBorder="1" applyAlignment="1">
      <alignment horizontal="center"/>
    </xf>
    <xf numFmtId="0" fontId="3" fillId="2" borderId="13" xfId="0" applyFont="1" applyFill="1" applyBorder="1" applyAlignment="1">
      <alignment horizontal="center" vertical="center"/>
    </xf>
    <xf numFmtId="0" fontId="3" fillId="2" borderId="43" xfId="0" applyFont="1" applyFill="1" applyBorder="1" applyAlignment="1">
      <alignment horizontal="center" vertical="center"/>
    </xf>
    <xf numFmtId="0" fontId="3" fillId="2" borderId="14" xfId="0" applyFont="1" applyFill="1" applyBorder="1" applyAlignment="1">
      <alignment horizontal="center" vertical="center"/>
    </xf>
    <xf numFmtId="10" fontId="0" fillId="0" borderId="13" xfId="0" applyNumberFormat="1" applyBorder="1" applyAlignment="1">
      <alignment horizontal="center"/>
    </xf>
    <xf numFmtId="10" fontId="0" fillId="0" borderId="43" xfId="0" applyNumberFormat="1" applyBorder="1" applyAlignment="1">
      <alignment horizontal="center"/>
    </xf>
    <xf numFmtId="10" fontId="0" fillId="0" borderId="14" xfId="0" applyNumberFormat="1" applyBorder="1" applyAlignment="1">
      <alignment horizontal="center"/>
    </xf>
    <xf numFmtId="0" fontId="0" fillId="0" borderId="18" xfId="0" applyBorder="1" applyAlignment="1">
      <alignment horizontal="center"/>
    </xf>
    <xf numFmtId="10" fontId="4" fillId="0" borderId="0" xfId="0" applyNumberFormat="1" applyFont="1"/>
    <xf numFmtId="4" fontId="4" fillId="0" borderId="0" xfId="0" applyNumberFormat="1" applyFont="1"/>
    <xf numFmtId="10" fontId="2" fillId="4" borderId="44" xfId="0" applyNumberFormat="1" applyFont="1" applyFill="1" applyBorder="1"/>
    <xf numFmtId="10" fontId="2" fillId="4" borderId="1" xfId="0" applyNumberFormat="1" applyFont="1" applyFill="1" applyBorder="1"/>
    <xf numFmtId="10" fontId="31" fillId="0" borderId="0" xfId="0" applyNumberFormat="1" applyFont="1"/>
    <xf numFmtId="2" fontId="4" fillId="0" borderId="0" xfId="0" applyNumberFormat="1" applyFont="1" applyAlignment="1">
      <alignment horizontal="center"/>
    </xf>
    <xf numFmtId="0" fontId="21" fillId="0" borderId="0" xfId="1" applyFont="1" applyAlignment="1"/>
    <xf numFmtId="10" fontId="2" fillId="0" borderId="0" xfId="0" applyNumberFormat="1" applyFont="1"/>
    <xf numFmtId="10" fontId="0" fillId="0" borderId="14" xfId="0" applyNumberFormat="1" applyBorder="1"/>
    <xf numFmtId="10" fontId="0" fillId="0" borderId="19" xfId="0" applyNumberFormat="1" applyBorder="1"/>
    <xf numFmtId="10" fontId="0" fillId="0" borderId="13" xfId="0" applyNumberFormat="1" applyBorder="1"/>
    <xf numFmtId="10" fontId="0" fillId="0" borderId="15" xfId="0" applyNumberFormat="1" applyBorder="1"/>
    <xf numFmtId="10" fontId="0" fillId="0" borderId="17" xfId="0" applyNumberFormat="1" applyBorder="1"/>
    <xf numFmtId="0" fontId="21" fillId="0" borderId="0" xfId="1" applyFont="1" applyAlignment="1" applyProtection="1">
      <protection locked="0"/>
    </xf>
    <xf numFmtId="10" fontId="0" fillId="0" borderId="39" xfId="0" applyNumberFormat="1" applyBorder="1"/>
    <xf numFmtId="10" fontId="0" fillId="0" borderId="40" xfId="0" applyNumberFormat="1" applyBorder="1"/>
    <xf numFmtId="10" fontId="0" fillId="0" borderId="41" xfId="0" applyNumberFormat="1" applyBorder="1"/>
    <xf numFmtId="4" fontId="0" fillId="0" borderId="14" xfId="0" applyNumberFormat="1" applyBorder="1"/>
    <xf numFmtId="1" fontId="0" fillId="0" borderId="0" xfId="0" applyNumberFormat="1"/>
    <xf numFmtId="1" fontId="0" fillId="0" borderId="15" xfId="0" applyNumberFormat="1" applyBorder="1" applyAlignment="1">
      <alignment horizontal="center"/>
    </xf>
    <xf numFmtId="4" fontId="0" fillId="0" borderId="16" xfId="0" applyNumberFormat="1" applyBorder="1"/>
    <xf numFmtId="0" fontId="0" fillId="0" borderId="13" xfId="0" applyBorder="1" applyAlignment="1">
      <alignment horizontal="center"/>
    </xf>
    <xf numFmtId="10" fontId="0" fillId="15" borderId="15" xfId="0" applyNumberFormat="1" applyFill="1" applyBorder="1" applyAlignment="1">
      <alignment horizontal="center"/>
    </xf>
    <xf numFmtId="10" fontId="0" fillId="15" borderId="16" xfId="0" applyNumberFormat="1" applyFill="1" applyBorder="1" applyAlignment="1">
      <alignment horizontal="center"/>
    </xf>
    <xf numFmtId="0" fontId="4" fillId="0" borderId="0" xfId="0" applyFont="1"/>
    <xf numFmtId="166" fontId="2" fillId="4" borderId="2" xfId="0" applyNumberFormat="1" applyFont="1" applyFill="1" applyBorder="1" applyProtection="1">
      <protection locked="0"/>
    </xf>
    <xf numFmtId="0" fontId="2" fillId="2" borderId="39" xfId="0" applyFont="1" applyFill="1" applyBorder="1" applyAlignment="1">
      <alignment horizontal="center" vertical="center"/>
    </xf>
    <xf numFmtId="0" fontId="25" fillId="25" borderId="40" xfId="0" applyFont="1" applyFill="1" applyBorder="1"/>
    <xf numFmtId="10" fontId="0" fillId="25" borderId="15" xfId="0" applyNumberFormat="1" applyFill="1" applyBorder="1" applyAlignment="1">
      <alignment horizontal="center"/>
    </xf>
    <xf numFmtId="10" fontId="0" fillId="25" borderId="16" xfId="0" applyNumberFormat="1" applyFill="1" applyBorder="1" applyAlignment="1">
      <alignment horizontal="center"/>
    </xf>
    <xf numFmtId="165" fontId="34" fillId="16" borderId="0" xfId="0" applyNumberFormat="1" applyFont="1" applyFill="1" applyAlignment="1">
      <alignment horizontal="center"/>
    </xf>
    <xf numFmtId="0" fontId="25" fillId="5" borderId="46" xfId="0" applyFont="1" applyFill="1" applyBorder="1" applyAlignment="1">
      <alignment horizontal="center" vertical="center"/>
    </xf>
    <xf numFmtId="0" fontId="3" fillId="2" borderId="41" xfId="0" applyFont="1" applyFill="1" applyBorder="1" applyAlignment="1">
      <alignment horizontal="center"/>
    </xf>
    <xf numFmtId="0" fontId="0" fillId="0" borderId="50" xfId="0" applyBorder="1"/>
    <xf numFmtId="0" fontId="0" fillId="0" borderId="51" xfId="0" applyBorder="1"/>
    <xf numFmtId="0" fontId="10" fillId="15" borderId="2" xfId="0" applyFont="1" applyFill="1" applyBorder="1" applyAlignment="1">
      <alignment horizontal="center" vertical="center"/>
    </xf>
    <xf numFmtId="0" fontId="22" fillId="9" borderId="45" xfId="0" applyFont="1" applyFill="1" applyBorder="1" applyAlignment="1">
      <alignment horizontal="center" vertical="center"/>
    </xf>
    <xf numFmtId="0" fontId="0" fillId="0" borderId="60" xfId="0" applyBorder="1"/>
    <xf numFmtId="0" fontId="0" fillId="0" borderId="61" xfId="0" applyBorder="1"/>
    <xf numFmtId="0" fontId="0" fillId="0" borderId="62" xfId="0" applyBorder="1"/>
    <xf numFmtId="0" fontId="0" fillId="0" borderId="64" xfId="0" applyBorder="1"/>
    <xf numFmtId="0" fontId="0" fillId="0" borderId="65" xfId="0" applyBorder="1"/>
    <xf numFmtId="166" fontId="0" fillId="0" borderId="66" xfId="0" applyNumberFormat="1" applyBorder="1"/>
    <xf numFmtId="166" fontId="0" fillId="0" borderId="59" xfId="0" applyNumberFormat="1" applyBorder="1"/>
    <xf numFmtId="166" fontId="0" fillId="0" borderId="60" xfId="0" applyNumberFormat="1" applyBorder="1" applyAlignment="1">
      <alignment horizontal="center"/>
    </xf>
    <xf numFmtId="166" fontId="0" fillId="0" borderId="60" xfId="0" applyNumberFormat="1" applyBorder="1"/>
    <xf numFmtId="171" fontId="4" fillId="0" borderId="0" xfId="0" applyNumberFormat="1" applyFont="1"/>
    <xf numFmtId="171" fontId="0" fillId="0" borderId="0" xfId="0" applyNumberFormat="1"/>
    <xf numFmtId="171" fontId="0" fillId="0" borderId="0" xfId="0" applyNumberFormat="1" applyAlignment="1">
      <alignment horizontal="center"/>
    </xf>
    <xf numFmtId="0" fontId="8" fillId="2" borderId="67" xfId="0" applyFont="1" applyFill="1" applyBorder="1" applyAlignment="1">
      <alignment horizontal="center"/>
    </xf>
    <xf numFmtId="0" fontId="0" fillId="0" borderId="68" xfId="0" applyBorder="1"/>
    <xf numFmtId="0" fontId="0" fillId="0" borderId="40" xfId="0" applyBorder="1"/>
    <xf numFmtId="0" fontId="0" fillId="0" borderId="41" xfId="0" applyBorder="1"/>
    <xf numFmtId="4" fontId="25" fillId="15" borderId="39" xfId="0" applyNumberFormat="1" applyFont="1" applyFill="1" applyBorder="1"/>
    <xf numFmtId="4" fontId="25" fillId="17" borderId="40" xfId="0" applyNumberFormat="1" applyFont="1" applyFill="1" applyBorder="1"/>
    <xf numFmtId="4" fontId="25" fillId="18" borderId="40" xfId="0" applyNumberFormat="1" applyFont="1" applyFill="1" applyBorder="1"/>
    <xf numFmtId="4" fontId="25" fillId="19" borderId="40" xfId="0" applyNumberFormat="1" applyFont="1" applyFill="1" applyBorder="1"/>
    <xf numFmtId="4" fontId="25" fillId="20" borderId="40" xfId="0" applyNumberFormat="1" applyFont="1" applyFill="1" applyBorder="1"/>
    <xf numFmtId="4" fontId="25" fillId="25" borderId="40" xfId="0" applyNumberFormat="1" applyFont="1" applyFill="1" applyBorder="1"/>
    <xf numFmtId="4" fontId="0" fillId="0" borderId="40" xfId="0" applyNumberFormat="1" applyBorder="1"/>
    <xf numFmtId="4" fontId="0" fillId="0" borderId="41" xfId="0" applyNumberFormat="1" applyBorder="1"/>
    <xf numFmtId="4" fontId="25" fillId="18" borderId="16" xfId="0" applyNumberFormat="1" applyFont="1" applyFill="1" applyBorder="1"/>
    <xf numFmtId="0" fontId="8" fillId="16" borderId="0" xfId="0" applyFont="1" applyFill="1"/>
    <xf numFmtId="1" fontId="0" fillId="0" borderId="17" xfId="0" applyNumberFormat="1" applyBorder="1" applyAlignment="1">
      <alignment horizontal="center"/>
    </xf>
    <xf numFmtId="4" fontId="0" fillId="0" borderId="19" xfId="0" applyNumberFormat="1" applyBorder="1"/>
    <xf numFmtId="3" fontId="0" fillId="0" borderId="66" xfId="0" applyNumberFormat="1" applyBorder="1" applyAlignment="1">
      <alignment horizontal="center"/>
    </xf>
    <xf numFmtId="166" fontId="7" fillId="4" borderId="3" xfId="0" applyNumberFormat="1" applyFont="1" applyFill="1" applyBorder="1" applyProtection="1">
      <protection locked="0"/>
    </xf>
    <xf numFmtId="0" fontId="25" fillId="28" borderId="40" xfId="0" applyFont="1" applyFill="1" applyBorder="1"/>
    <xf numFmtId="10" fontId="0" fillId="28" borderId="15" xfId="0" applyNumberFormat="1" applyFill="1" applyBorder="1" applyAlignment="1">
      <alignment horizontal="center"/>
    </xf>
    <xf numFmtId="10" fontId="0" fillId="28" borderId="16" xfId="0" applyNumberFormat="1" applyFill="1" applyBorder="1" applyAlignment="1">
      <alignment horizontal="center"/>
    </xf>
    <xf numFmtId="4" fontId="25" fillId="28" borderId="40" xfId="0" applyNumberFormat="1" applyFont="1" applyFill="1" applyBorder="1"/>
    <xf numFmtId="4" fontId="25" fillId="28" borderId="16" xfId="0" applyNumberFormat="1" applyFont="1" applyFill="1" applyBorder="1"/>
    <xf numFmtId="0" fontId="25" fillId="0" borderId="0" xfId="0" applyFont="1" applyAlignment="1">
      <alignment horizontal="right"/>
    </xf>
    <xf numFmtId="0" fontId="15" fillId="0" borderId="0" xfId="0" applyFont="1" applyAlignment="1">
      <alignment horizontal="right"/>
    </xf>
    <xf numFmtId="166" fontId="0" fillId="0" borderId="66" xfId="0" applyNumberFormat="1" applyBorder="1" applyAlignment="1">
      <alignment horizontal="center"/>
    </xf>
    <xf numFmtId="166" fontId="7" fillId="0" borderId="2" xfId="0" applyNumberFormat="1" applyFont="1" applyBorder="1" applyAlignment="1">
      <alignment horizontal="center"/>
    </xf>
    <xf numFmtId="172" fontId="0" fillId="0" borderId="0" xfId="0" applyNumberFormat="1" applyAlignment="1">
      <alignment horizontal="center"/>
    </xf>
    <xf numFmtId="172" fontId="4" fillId="0" borderId="0" xfId="0" applyNumberFormat="1" applyFont="1" applyAlignment="1">
      <alignment horizontal="center"/>
    </xf>
    <xf numFmtId="9" fontId="0" fillId="0" borderId="0" xfId="0" applyNumberFormat="1"/>
    <xf numFmtId="173" fontId="7" fillId="4" borderId="1" xfId="0" applyNumberFormat="1" applyFont="1" applyFill="1" applyBorder="1" applyAlignment="1" applyProtection="1">
      <alignment horizontal="center"/>
      <protection locked="0"/>
    </xf>
    <xf numFmtId="0" fontId="7" fillId="0" borderId="1" xfId="0" applyFont="1" applyBorder="1" applyAlignment="1">
      <alignment horizontal="center"/>
    </xf>
    <xf numFmtId="0" fontId="18" fillId="10" borderId="13" xfId="0" applyFont="1" applyFill="1" applyBorder="1"/>
    <xf numFmtId="0" fontId="18" fillId="10" borderId="43" xfId="0" applyFont="1" applyFill="1" applyBorder="1" applyAlignment="1">
      <alignment horizontal="center"/>
    </xf>
    <xf numFmtId="0" fontId="18" fillId="11" borderId="69" xfId="0" applyFont="1" applyFill="1" applyBorder="1"/>
    <xf numFmtId="166" fontId="17" fillId="10" borderId="17" xfId="0" applyNumberFormat="1" applyFont="1" applyFill="1" applyBorder="1"/>
    <xf numFmtId="166" fontId="18" fillId="10" borderId="70" xfId="0" applyNumberFormat="1" applyFont="1" applyFill="1" applyBorder="1"/>
    <xf numFmtId="166" fontId="18" fillId="11" borderId="19" xfId="0" applyNumberFormat="1" applyFont="1" applyFill="1" applyBorder="1"/>
    <xf numFmtId="0" fontId="0" fillId="0" borderId="0" xfId="0" applyAlignment="1">
      <alignment vertical="center" wrapText="1"/>
    </xf>
    <xf numFmtId="0" fontId="16" fillId="0" borderId="0" xfId="1" applyBorder="1" applyAlignment="1"/>
    <xf numFmtId="166" fontId="0" fillId="30" borderId="66" xfId="0" applyNumberFormat="1" applyFill="1" applyBorder="1" applyAlignment="1">
      <alignment horizontal="center"/>
    </xf>
    <xf numFmtId="166" fontId="0" fillId="29" borderId="66" xfId="0" applyNumberFormat="1" applyFill="1" applyBorder="1" applyAlignment="1">
      <alignment horizontal="center"/>
    </xf>
    <xf numFmtId="166" fontId="0" fillId="3" borderId="66" xfId="0" applyNumberFormat="1" applyFill="1" applyBorder="1" applyAlignment="1">
      <alignment horizontal="center"/>
    </xf>
    <xf numFmtId="165" fontId="34" fillId="16" borderId="55" xfId="0" applyNumberFormat="1" applyFont="1" applyFill="1" applyBorder="1" applyAlignment="1">
      <alignment horizontal="center"/>
    </xf>
    <xf numFmtId="166" fontId="0" fillId="0" borderId="0" xfId="0" applyNumberFormat="1" applyAlignment="1">
      <alignment horizontal="center"/>
    </xf>
    <xf numFmtId="0" fontId="0" fillId="0" borderId="55" xfId="0" applyBorder="1"/>
    <xf numFmtId="0" fontId="0" fillId="0" borderId="64" xfId="0" applyBorder="1" applyAlignment="1">
      <alignment horizontal="right"/>
    </xf>
    <xf numFmtId="171" fontId="0" fillId="0" borderId="64" xfId="0" applyNumberFormat="1" applyBorder="1"/>
    <xf numFmtId="174" fontId="7" fillId="0" borderId="2" xfId="0" applyNumberFormat="1" applyFont="1" applyBorder="1" applyAlignment="1" applyProtection="1">
      <alignment horizontal="center"/>
      <protection locked="0"/>
    </xf>
    <xf numFmtId="0" fontId="7" fillId="0" borderId="2" xfId="0" applyFont="1" applyBorder="1" applyAlignment="1" applyProtection="1">
      <alignment horizontal="center"/>
      <protection locked="0"/>
    </xf>
    <xf numFmtId="0" fontId="23" fillId="16" borderId="0" xfId="0" applyFont="1" applyFill="1"/>
    <xf numFmtId="172" fontId="18" fillId="16" borderId="0" xfId="0" applyNumberFormat="1" applyFont="1" applyFill="1"/>
    <xf numFmtId="166" fontId="7" fillId="0" borderId="2" xfId="0" applyNumberFormat="1" applyFont="1" applyBorder="1"/>
    <xf numFmtId="166" fontId="7" fillId="0" borderId="4" xfId="0" applyNumberFormat="1" applyFont="1" applyBorder="1"/>
    <xf numFmtId="0" fontId="16" fillId="0" borderId="2" xfId="1" applyNumberFormat="1" applyBorder="1" applyAlignment="1" applyProtection="1">
      <protection locked="0"/>
    </xf>
    <xf numFmtId="0" fontId="7" fillId="0" borderId="4" xfId="0" applyFont="1" applyBorder="1" applyProtection="1">
      <protection locked="0"/>
    </xf>
    <xf numFmtId="0" fontId="25" fillId="13" borderId="40" xfId="0" applyFont="1" applyFill="1" applyBorder="1"/>
    <xf numFmtId="10" fontId="0" fillId="13" borderId="15" xfId="0" applyNumberFormat="1" applyFill="1" applyBorder="1" applyAlignment="1">
      <alignment horizontal="center"/>
    </xf>
    <xf numFmtId="10" fontId="0" fillId="13" borderId="16" xfId="0" applyNumberFormat="1" applyFill="1" applyBorder="1" applyAlignment="1">
      <alignment horizontal="center"/>
    </xf>
    <xf numFmtId="0" fontId="0" fillId="13" borderId="0" xfId="0" applyFill="1"/>
    <xf numFmtId="4" fontId="25" fillId="13" borderId="40" xfId="0" applyNumberFormat="1" applyFont="1" applyFill="1" applyBorder="1"/>
    <xf numFmtId="0" fontId="16" fillId="0" borderId="0" xfId="1"/>
    <xf numFmtId="0" fontId="7" fillId="4" borderId="3" xfId="0" applyFont="1" applyFill="1" applyBorder="1" applyProtection="1">
      <protection locked="0"/>
    </xf>
    <xf numFmtId="0" fontId="7" fillId="0" borderId="2" xfId="0" applyFont="1" applyBorder="1" applyAlignment="1">
      <alignment horizontal="center"/>
    </xf>
    <xf numFmtId="4" fontId="25" fillId="17" borderId="16" xfId="0" applyNumberFormat="1" applyFont="1" applyFill="1" applyBorder="1"/>
    <xf numFmtId="4" fontId="25" fillId="15" borderId="40" xfId="0" applyNumberFormat="1" applyFont="1" applyFill="1" applyBorder="1"/>
    <xf numFmtId="4" fontId="25" fillId="15" borderId="16" xfId="0" applyNumberFormat="1" applyFont="1" applyFill="1" applyBorder="1"/>
    <xf numFmtId="4" fontId="25" fillId="27" borderId="40" xfId="0" applyNumberFormat="1" applyFont="1" applyFill="1" applyBorder="1"/>
    <xf numFmtId="0" fontId="2" fillId="3" borderId="13" xfId="0" applyFont="1" applyFill="1" applyBorder="1"/>
    <xf numFmtId="166" fontId="2" fillId="3" borderId="43" xfId="0" applyNumberFormat="1" applyFont="1" applyFill="1" applyBorder="1"/>
    <xf numFmtId="166" fontId="2" fillId="3" borderId="14" xfId="0" applyNumberFormat="1" applyFont="1" applyFill="1" applyBorder="1"/>
    <xf numFmtId="0" fontId="2" fillId="31" borderId="15" xfId="0" applyFont="1" applyFill="1" applyBorder="1"/>
    <xf numFmtId="166" fontId="2" fillId="31" borderId="0" xfId="0" applyNumberFormat="1" applyFont="1" applyFill="1"/>
    <xf numFmtId="166" fontId="2" fillId="31" borderId="16" xfId="0" applyNumberFormat="1" applyFont="1" applyFill="1" applyBorder="1"/>
    <xf numFmtId="0" fontId="2" fillId="8" borderId="15" xfId="0" applyFont="1" applyFill="1" applyBorder="1"/>
    <xf numFmtId="166" fontId="2" fillId="8" borderId="0" xfId="0" applyNumberFormat="1" applyFont="1" applyFill="1"/>
    <xf numFmtId="166" fontId="2" fillId="8" borderId="16" xfId="0" applyNumberFormat="1" applyFont="1" applyFill="1" applyBorder="1"/>
    <xf numFmtId="0" fontId="2" fillId="32" borderId="17" xfId="0" applyFont="1" applyFill="1" applyBorder="1"/>
    <xf numFmtId="166" fontId="2" fillId="32" borderId="18" xfId="0" applyNumberFormat="1" applyFont="1" applyFill="1" applyBorder="1"/>
    <xf numFmtId="166" fontId="2" fillId="32" borderId="19" xfId="0" applyNumberFormat="1" applyFont="1" applyFill="1" applyBorder="1"/>
    <xf numFmtId="0" fontId="2" fillId="15" borderId="15" xfId="0" applyFont="1" applyFill="1" applyBorder="1"/>
    <xf numFmtId="166" fontId="2" fillId="15" borderId="0" xfId="0" applyNumberFormat="1" applyFont="1" applyFill="1"/>
    <xf numFmtId="166" fontId="2" fillId="15" borderId="16" xfId="0" applyNumberFormat="1" applyFont="1" applyFill="1" applyBorder="1"/>
    <xf numFmtId="0" fontId="2" fillId="33" borderId="15" xfId="0" applyFont="1" applyFill="1" applyBorder="1"/>
    <xf numFmtId="166" fontId="2" fillId="33" borderId="0" xfId="0" applyNumberFormat="1" applyFont="1" applyFill="1"/>
    <xf numFmtId="166" fontId="2" fillId="33" borderId="16" xfId="0" applyNumberFormat="1" applyFont="1" applyFill="1" applyBorder="1"/>
    <xf numFmtId="0" fontId="32" fillId="24" borderId="67" xfId="0" applyFont="1" applyFill="1" applyBorder="1"/>
    <xf numFmtId="0" fontId="18" fillId="14" borderId="43" xfId="0" applyFont="1" applyFill="1" applyBorder="1" applyAlignment="1">
      <alignment horizontal="center"/>
    </xf>
    <xf numFmtId="166" fontId="18" fillId="14" borderId="70" xfId="0" applyNumberFormat="1" applyFont="1" applyFill="1" applyBorder="1"/>
    <xf numFmtId="166" fontId="10" fillId="14" borderId="43" xfId="0" applyNumberFormat="1" applyFont="1" applyFill="1" applyBorder="1"/>
    <xf numFmtId="166" fontId="10" fillId="14" borderId="0" xfId="0" applyNumberFormat="1" applyFont="1" applyFill="1"/>
    <xf numFmtId="166" fontId="10" fillId="14" borderId="18" xfId="0" applyNumberFormat="1" applyFont="1" applyFill="1" applyBorder="1"/>
    <xf numFmtId="166" fontId="18" fillId="10" borderId="6" xfId="0" applyNumberFormat="1" applyFont="1" applyFill="1" applyBorder="1"/>
    <xf numFmtId="166" fontId="18" fillId="11" borderId="6" xfId="0" applyNumberFormat="1" applyFont="1" applyFill="1" applyBorder="1"/>
    <xf numFmtId="10" fontId="37" fillId="0" borderId="12" xfId="0" applyNumberFormat="1" applyFont="1" applyBorder="1" applyAlignment="1">
      <alignment horizontal="center"/>
    </xf>
    <xf numFmtId="0" fontId="0" fillId="0" borderId="63" xfId="0" applyBorder="1"/>
    <xf numFmtId="0" fontId="22" fillId="9" borderId="66" xfId="0" applyFont="1" applyFill="1" applyBorder="1" applyAlignment="1">
      <alignment horizontal="center" vertical="center"/>
    </xf>
    <xf numFmtId="0" fontId="22" fillId="9" borderId="72" xfId="0" applyFont="1" applyFill="1" applyBorder="1" applyAlignment="1">
      <alignment horizontal="center" vertical="center"/>
    </xf>
    <xf numFmtId="0" fontId="22" fillId="9" borderId="58" xfId="0" applyFont="1" applyFill="1" applyBorder="1" applyAlignment="1">
      <alignment horizontal="center" vertical="center"/>
    </xf>
    <xf numFmtId="0" fontId="25" fillId="5" borderId="45" xfId="0" applyFont="1" applyFill="1" applyBorder="1" applyAlignment="1">
      <alignment horizontal="center" vertical="center"/>
    </xf>
    <xf numFmtId="171" fontId="7" fillId="4" borderId="1" xfId="0" applyNumberFormat="1" applyFont="1" applyFill="1" applyBorder="1" applyAlignment="1">
      <alignment horizontal="center"/>
    </xf>
    <xf numFmtId="0" fontId="18" fillId="10" borderId="43" xfId="0" applyFont="1" applyFill="1" applyBorder="1"/>
    <xf numFmtId="0" fontId="2" fillId="13" borderId="73" xfId="0" applyFont="1" applyFill="1" applyBorder="1"/>
    <xf numFmtId="0" fontId="2" fillId="13" borderId="44" xfId="0" applyFont="1" applyFill="1" applyBorder="1"/>
    <xf numFmtId="0" fontId="2" fillId="13" borderId="8" xfId="0" applyFont="1" applyFill="1" applyBorder="1"/>
    <xf numFmtId="166" fontId="17" fillId="10" borderId="67" xfId="0" applyNumberFormat="1" applyFont="1" applyFill="1" applyBorder="1" applyAlignment="1">
      <alignment horizontal="center"/>
    </xf>
    <xf numFmtId="10" fontId="17" fillId="10" borderId="67" xfId="0" applyNumberFormat="1" applyFont="1" applyFill="1" applyBorder="1"/>
    <xf numFmtId="2" fontId="6" fillId="0" borderId="0" xfId="0" applyNumberFormat="1" applyFont="1"/>
    <xf numFmtId="0" fontId="7" fillId="15" borderId="39" xfId="0" applyFont="1" applyFill="1" applyBorder="1"/>
    <xf numFmtId="0" fontId="7" fillId="33" borderId="10" xfId="0" applyFont="1" applyFill="1" applyBorder="1"/>
    <xf numFmtId="164" fontId="0" fillId="0" borderId="0" xfId="0" applyNumberFormat="1"/>
    <xf numFmtId="0" fontId="22" fillId="9" borderId="17" xfId="0" applyFont="1" applyFill="1" applyBorder="1"/>
    <xf numFmtId="171" fontId="22" fillId="9" borderId="18" xfId="0" applyNumberFormat="1" applyFont="1" applyFill="1" applyBorder="1"/>
    <xf numFmtId="14" fontId="22" fillId="9" borderId="19" xfId="0" applyNumberFormat="1" applyFont="1" applyFill="1" applyBorder="1"/>
    <xf numFmtId="0" fontId="22" fillId="19" borderId="17" xfId="0" applyFont="1" applyFill="1" applyBorder="1"/>
    <xf numFmtId="0" fontId="22" fillId="19" borderId="18" xfId="0" applyFont="1" applyFill="1" applyBorder="1"/>
    <xf numFmtId="0" fontId="22" fillId="19" borderId="19" xfId="0" applyFont="1" applyFill="1" applyBorder="1"/>
    <xf numFmtId="0" fontId="22" fillId="35" borderId="18" xfId="0" applyFont="1" applyFill="1" applyBorder="1"/>
    <xf numFmtId="4" fontId="22" fillId="35" borderId="18" xfId="0" applyNumberFormat="1" applyFont="1" applyFill="1" applyBorder="1"/>
    <xf numFmtId="4" fontId="22" fillId="35" borderId="19" xfId="0" applyNumberFormat="1" applyFont="1" applyFill="1" applyBorder="1"/>
    <xf numFmtId="4" fontId="4" fillId="25" borderId="17" xfId="0" applyNumberFormat="1" applyFont="1" applyFill="1" applyBorder="1"/>
    <xf numFmtId="1" fontId="4" fillId="25" borderId="18" xfId="0" applyNumberFormat="1" applyFont="1" applyFill="1" applyBorder="1"/>
    <xf numFmtId="10" fontId="22" fillId="36" borderId="12" xfId="0" applyNumberFormat="1" applyFont="1" applyFill="1" applyBorder="1"/>
    <xf numFmtId="4" fontId="22" fillId="36" borderId="11" xfId="0" applyNumberFormat="1" applyFont="1" applyFill="1" applyBorder="1"/>
    <xf numFmtId="10" fontId="25" fillId="37" borderId="10" xfId="0" applyNumberFormat="1" applyFont="1" applyFill="1" applyBorder="1"/>
    <xf numFmtId="10" fontId="25" fillId="37" borderId="11" xfId="0" applyNumberFormat="1" applyFont="1" applyFill="1" applyBorder="1"/>
    <xf numFmtId="10" fontId="25" fillId="37" borderId="12" xfId="0" applyNumberFormat="1" applyFont="1" applyFill="1" applyBorder="1"/>
    <xf numFmtId="0" fontId="4" fillId="6" borderId="17" xfId="0" applyFont="1" applyFill="1" applyBorder="1"/>
    <xf numFmtId="0" fontId="4" fillId="6" borderId="18" xfId="0" applyFont="1" applyFill="1" applyBorder="1"/>
    <xf numFmtId="0" fontId="4" fillId="6" borderId="19" xfId="0" applyFont="1" applyFill="1" applyBorder="1"/>
    <xf numFmtId="0" fontId="25" fillId="0" borderId="47" xfId="0" applyFont="1" applyBorder="1" applyAlignment="1">
      <alignment vertical="center"/>
    </xf>
    <xf numFmtId="166" fontId="7" fillId="0" borderId="1" xfId="0" applyNumberFormat="1" applyFont="1" applyBorder="1" applyAlignment="1">
      <alignment horizontal="center"/>
    </xf>
    <xf numFmtId="0" fontId="7" fillId="0" borderId="1" xfId="0" applyFont="1" applyBorder="1" applyAlignment="1">
      <alignment horizontal="left"/>
    </xf>
    <xf numFmtId="14" fontId="25" fillId="0" borderId="46" xfId="0" applyNumberFormat="1" applyFont="1" applyBorder="1" applyAlignment="1">
      <alignment vertical="center"/>
    </xf>
    <xf numFmtId="14" fontId="25" fillId="0" borderId="48" xfId="0" applyNumberFormat="1" applyFont="1" applyBorder="1" applyAlignment="1">
      <alignment vertical="center"/>
    </xf>
    <xf numFmtId="0" fontId="7" fillId="0" borderId="3" xfId="0" applyFont="1" applyBorder="1" applyProtection="1">
      <protection locked="0"/>
    </xf>
    <xf numFmtId="49" fontId="0" fillId="0" borderId="0" xfId="0" applyNumberFormat="1"/>
    <xf numFmtId="49" fontId="22" fillId="35" borderId="17" xfId="0" applyNumberFormat="1" applyFont="1" applyFill="1" applyBorder="1"/>
    <xf numFmtId="0" fontId="35" fillId="26" borderId="71" xfId="0" applyFont="1" applyFill="1" applyBorder="1" applyAlignment="1" applyProtection="1">
      <alignment wrapText="1"/>
      <protection locked="0"/>
    </xf>
    <xf numFmtId="10" fontId="38" fillId="15" borderId="39" xfId="0" applyNumberFormat="1" applyFont="1" applyFill="1" applyBorder="1" applyProtection="1">
      <protection locked="0"/>
    </xf>
    <xf numFmtId="10" fontId="36" fillId="34" borderId="67" xfId="0" applyNumberFormat="1" applyFont="1" applyFill="1" applyBorder="1" applyProtection="1">
      <protection locked="0"/>
    </xf>
    <xf numFmtId="0" fontId="4" fillId="19" borderId="17" xfId="0" applyFont="1" applyFill="1" applyBorder="1" applyAlignment="1">
      <alignment horizontal="center"/>
    </xf>
    <xf numFmtId="0" fontId="4" fillId="19" borderId="18" xfId="0" applyFont="1" applyFill="1" applyBorder="1" applyAlignment="1">
      <alignment horizontal="center"/>
    </xf>
    <xf numFmtId="0" fontId="4" fillId="19" borderId="19" xfId="0" applyFont="1" applyFill="1" applyBorder="1" applyAlignment="1">
      <alignment horizontal="center"/>
    </xf>
    <xf numFmtId="0" fontId="39" fillId="0" borderId="4" xfId="1" applyNumberFormat="1" applyFont="1" applyBorder="1" applyAlignment="1" applyProtection="1">
      <alignment vertical="center"/>
      <protection locked="0"/>
    </xf>
    <xf numFmtId="166" fontId="40" fillId="4" borderId="1" xfId="0" applyNumberFormat="1" applyFont="1" applyFill="1" applyBorder="1" applyAlignment="1" applyProtection="1">
      <alignment horizontal="left"/>
      <protection locked="0"/>
    </xf>
    <xf numFmtId="0" fontId="0" fillId="0" borderId="1" xfId="0" applyBorder="1" applyProtection="1">
      <protection locked="0"/>
    </xf>
    <xf numFmtId="0" fontId="0" fillId="0" borderId="0" xfId="0" applyProtection="1">
      <protection locked="0"/>
    </xf>
    <xf numFmtId="4" fontId="0" fillId="0" borderId="0" xfId="0" applyNumberFormat="1" applyProtection="1">
      <protection locked="0"/>
    </xf>
    <xf numFmtId="0" fontId="44" fillId="0" borderId="2" xfId="0" applyFont="1" applyBorder="1" applyAlignment="1" applyProtection="1">
      <alignment horizontal="center" vertical="center"/>
      <protection locked="0"/>
    </xf>
    <xf numFmtId="174" fontId="45" fillId="0" borderId="2" xfId="0" applyNumberFormat="1" applyFont="1" applyBorder="1" applyAlignment="1" applyProtection="1">
      <alignment horizontal="center"/>
      <protection locked="0"/>
    </xf>
    <xf numFmtId="9" fontId="0" fillId="0" borderId="0" xfId="0" applyNumberFormat="1" applyProtection="1">
      <protection locked="0"/>
    </xf>
    <xf numFmtId="10" fontId="0" fillId="0" borderId="0" xfId="0" applyNumberFormat="1" applyProtection="1">
      <protection locked="0"/>
    </xf>
    <xf numFmtId="0" fontId="16" fillId="0" borderId="2" xfId="1" applyNumberFormat="1" applyBorder="1" applyAlignment="1" applyProtection="1">
      <alignment vertical="center"/>
      <protection locked="0"/>
    </xf>
    <xf numFmtId="166" fontId="0" fillId="0" borderId="0" xfId="0" applyNumberFormat="1" applyProtection="1">
      <protection locked="0"/>
    </xf>
    <xf numFmtId="0" fontId="46" fillId="0" borderId="2" xfId="0" applyFont="1" applyBorder="1" applyAlignment="1" applyProtection="1">
      <alignment horizontal="center" vertical="center"/>
      <protection locked="0"/>
    </xf>
    <xf numFmtId="174" fontId="47" fillId="0" borderId="2" xfId="0" applyNumberFormat="1" applyFont="1" applyBorder="1" applyAlignment="1" applyProtection="1">
      <alignment horizontal="center"/>
      <protection locked="0"/>
    </xf>
    <xf numFmtId="0" fontId="48" fillId="0" borderId="2" xfId="0" applyFont="1" applyBorder="1" applyAlignment="1" applyProtection="1">
      <alignment horizontal="center"/>
      <protection locked="0"/>
    </xf>
    <xf numFmtId="0" fontId="16" fillId="0" borderId="2" xfId="1" applyNumberFormat="1" applyBorder="1" applyAlignment="1" applyProtection="1">
      <alignment wrapText="1"/>
      <protection locked="0"/>
    </xf>
    <xf numFmtId="4" fontId="0" fillId="13" borderId="50" xfId="0" applyNumberFormat="1" applyFill="1" applyBorder="1" applyAlignment="1">
      <alignment horizontal="center"/>
    </xf>
    <xf numFmtId="4" fontId="0" fillId="13" borderId="0" xfId="0" applyNumberFormat="1" applyFill="1" applyAlignment="1">
      <alignment horizontal="center"/>
    </xf>
    <xf numFmtId="0" fontId="2" fillId="13" borderId="10" xfId="0" applyFont="1" applyFill="1" applyBorder="1" applyAlignment="1">
      <alignment horizontal="center" vertical="center"/>
    </xf>
    <xf numFmtId="0" fontId="2" fillId="13" borderId="12" xfId="0" applyFont="1" applyFill="1" applyBorder="1" applyAlignment="1">
      <alignment horizontal="center" vertical="center"/>
    </xf>
    <xf numFmtId="0" fontId="17" fillId="14" borderId="15" xfId="0" applyFont="1" applyFill="1" applyBorder="1" applyAlignment="1">
      <alignment horizontal="center"/>
    </xf>
    <xf numFmtId="0" fontId="17" fillId="14" borderId="0" xfId="0" applyFont="1" applyFill="1" applyAlignment="1">
      <alignment horizontal="center"/>
    </xf>
    <xf numFmtId="0" fontId="2" fillId="25" borderId="10" xfId="0" applyFont="1" applyFill="1" applyBorder="1" applyAlignment="1">
      <alignment horizontal="center" vertical="center"/>
    </xf>
    <xf numFmtId="0" fontId="2" fillId="25" borderId="12" xfId="0" applyFont="1" applyFill="1" applyBorder="1" applyAlignment="1">
      <alignment horizontal="center" vertical="center"/>
    </xf>
    <xf numFmtId="0" fontId="2" fillId="22" borderId="10" xfId="0" applyFont="1" applyFill="1" applyBorder="1" applyAlignment="1">
      <alignment horizontal="center" vertical="center"/>
    </xf>
    <xf numFmtId="0" fontId="2" fillId="22" borderId="12" xfId="0" applyFont="1" applyFill="1" applyBorder="1" applyAlignment="1">
      <alignment horizontal="center" vertical="center"/>
    </xf>
    <xf numFmtId="0" fontId="2" fillId="23" borderId="10" xfId="0" applyFont="1" applyFill="1" applyBorder="1" applyAlignment="1">
      <alignment horizontal="center" vertical="center"/>
    </xf>
    <xf numFmtId="0" fontId="2" fillId="23" borderId="12" xfId="0" applyFont="1" applyFill="1" applyBorder="1" applyAlignment="1">
      <alignment horizontal="center" vertical="center"/>
    </xf>
    <xf numFmtId="0" fontId="2" fillId="20" borderId="10" xfId="0" applyFont="1" applyFill="1" applyBorder="1" applyAlignment="1">
      <alignment horizontal="center" vertical="center"/>
    </xf>
    <xf numFmtId="0" fontId="2" fillId="20" borderId="12" xfId="0" applyFont="1" applyFill="1" applyBorder="1" applyAlignment="1">
      <alignment horizontal="center" vertical="center"/>
    </xf>
    <xf numFmtId="0" fontId="2" fillId="21" borderId="10" xfId="0" applyFont="1" applyFill="1" applyBorder="1" applyAlignment="1">
      <alignment horizontal="center" vertical="center"/>
    </xf>
    <xf numFmtId="0" fontId="2" fillId="21" borderId="12" xfId="0" applyFont="1" applyFill="1" applyBorder="1" applyAlignment="1">
      <alignment horizontal="center" vertical="center"/>
    </xf>
    <xf numFmtId="0" fontId="2" fillId="3" borderId="10" xfId="0" applyFont="1" applyFill="1" applyBorder="1" applyAlignment="1">
      <alignment horizontal="center" vertical="center"/>
    </xf>
    <xf numFmtId="0" fontId="2" fillId="3" borderId="12" xfId="0" applyFont="1" applyFill="1" applyBorder="1" applyAlignment="1">
      <alignment horizontal="center" vertical="center"/>
    </xf>
    <xf numFmtId="0" fontId="2" fillId="2" borderId="10" xfId="0" applyFont="1" applyFill="1" applyBorder="1" applyAlignment="1">
      <alignment horizontal="center" vertical="center"/>
    </xf>
    <xf numFmtId="0" fontId="2" fillId="2" borderId="12" xfId="0" applyFont="1" applyFill="1" applyBorder="1" applyAlignment="1">
      <alignment horizontal="center" vertical="center"/>
    </xf>
    <xf numFmtId="10" fontId="4" fillId="2" borderId="13" xfId="0" applyNumberFormat="1" applyFont="1" applyFill="1" applyBorder="1" applyAlignment="1">
      <alignment horizontal="center"/>
    </xf>
    <xf numFmtId="10" fontId="4" fillId="2" borderId="14" xfId="0" applyNumberFormat="1" applyFont="1" applyFill="1" applyBorder="1" applyAlignment="1">
      <alignment horizontal="center"/>
    </xf>
    <xf numFmtId="0" fontId="4" fillId="16" borderId="28" xfId="0" applyFont="1" applyFill="1" applyBorder="1" applyAlignment="1">
      <alignment horizontal="left" vertical="center"/>
    </xf>
    <xf numFmtId="0" fontId="4" fillId="16" borderId="6" xfId="0" applyFont="1" applyFill="1" applyBorder="1" applyAlignment="1">
      <alignment horizontal="left" vertical="center"/>
    </xf>
    <xf numFmtId="10" fontId="0" fillId="0" borderId="13" xfId="0" applyNumberFormat="1" applyBorder="1" applyAlignment="1">
      <alignment horizontal="center" vertical="center" wrapText="1"/>
    </xf>
    <xf numFmtId="10" fontId="0" fillId="0" borderId="17" xfId="0" applyNumberFormat="1" applyBorder="1" applyAlignment="1">
      <alignment horizontal="center" vertical="center" wrapText="1"/>
    </xf>
    <xf numFmtId="4" fontId="0" fillId="0" borderId="14" xfId="0" applyNumberFormat="1" applyBorder="1" applyAlignment="1">
      <alignment horizontal="center" vertical="center"/>
    </xf>
    <xf numFmtId="4" fontId="0" fillId="0" borderId="19" xfId="0" applyNumberFormat="1" applyBorder="1" applyAlignment="1">
      <alignment horizontal="center" vertical="center"/>
    </xf>
    <xf numFmtId="0" fontId="4" fillId="2" borderId="26" xfId="0" applyFont="1" applyFill="1" applyBorder="1" applyAlignment="1">
      <alignment horizontal="center"/>
    </xf>
    <xf numFmtId="0" fontId="4" fillId="2" borderId="35" xfId="0" applyFont="1" applyFill="1" applyBorder="1" applyAlignment="1">
      <alignment horizontal="center"/>
    </xf>
    <xf numFmtId="4" fontId="0" fillId="28" borderId="50" xfId="0" applyNumberFormat="1" applyFill="1" applyBorder="1" applyAlignment="1">
      <alignment horizontal="center"/>
    </xf>
    <xf numFmtId="4" fontId="0" fillId="28" borderId="16" xfId="0" applyNumberFormat="1" applyFill="1" applyBorder="1" applyAlignment="1">
      <alignment horizontal="center"/>
    </xf>
    <xf numFmtId="0" fontId="17" fillId="14" borderId="10" xfId="0" applyFont="1" applyFill="1" applyBorder="1" applyAlignment="1">
      <alignment horizontal="center"/>
    </xf>
    <xf numFmtId="0" fontId="17" fillId="14" borderId="11" xfId="0" applyFont="1" applyFill="1" applyBorder="1" applyAlignment="1">
      <alignment horizontal="center"/>
    </xf>
    <xf numFmtId="0" fontId="17" fillId="14" borderId="12" xfId="0" applyFont="1" applyFill="1" applyBorder="1" applyAlignment="1">
      <alignment horizontal="center"/>
    </xf>
    <xf numFmtId="0" fontId="2" fillId="2" borderId="20" xfId="0" applyFont="1" applyFill="1" applyBorder="1" applyAlignment="1">
      <alignment horizontal="center" vertical="center"/>
    </xf>
    <xf numFmtId="0" fontId="2" fillId="2" borderId="22" xfId="0" applyFont="1" applyFill="1" applyBorder="1" applyAlignment="1">
      <alignment horizontal="center" vertical="center"/>
    </xf>
    <xf numFmtId="0" fontId="2" fillId="2" borderId="21" xfId="0" applyFont="1" applyFill="1" applyBorder="1" applyAlignment="1">
      <alignment horizontal="center" vertical="center"/>
    </xf>
    <xf numFmtId="0" fontId="4" fillId="16" borderId="23" xfId="0" applyFont="1" applyFill="1" applyBorder="1" applyAlignment="1">
      <alignment horizontal="left" vertical="center"/>
    </xf>
    <xf numFmtId="0" fontId="4" fillId="16" borderId="7" xfId="0" applyFont="1" applyFill="1" applyBorder="1" applyAlignment="1">
      <alignment horizontal="left" vertical="center"/>
    </xf>
    <xf numFmtId="0" fontId="4" fillId="16" borderId="15" xfId="0" applyFont="1" applyFill="1" applyBorder="1" applyAlignment="1">
      <alignment horizontal="left" vertical="center"/>
    </xf>
    <xf numFmtId="0" fontId="4" fillId="16" borderId="42" xfId="0" applyFont="1" applyFill="1" applyBorder="1" applyAlignment="1">
      <alignment horizontal="left" vertical="center"/>
    </xf>
    <xf numFmtId="0" fontId="3" fillId="2" borderId="10" xfId="0" applyFont="1" applyFill="1" applyBorder="1" applyAlignment="1">
      <alignment horizontal="center"/>
    </xf>
    <xf numFmtId="0" fontId="3" fillId="2" borderId="12" xfId="0" applyFont="1" applyFill="1" applyBorder="1" applyAlignment="1">
      <alignment horizontal="center"/>
    </xf>
    <xf numFmtId="0" fontId="2" fillId="0" borderId="15" xfId="0" applyFont="1" applyBorder="1" applyAlignment="1">
      <alignment horizontal="center" vertical="center"/>
    </xf>
    <xf numFmtId="0" fontId="2" fillId="0" borderId="0" xfId="0" applyFont="1" applyAlignment="1">
      <alignment horizontal="center" vertical="center"/>
    </xf>
    <xf numFmtId="0" fontId="24" fillId="9" borderId="30" xfId="0" applyFont="1" applyFill="1" applyBorder="1" applyAlignment="1">
      <alignment horizontal="center" vertical="center"/>
    </xf>
    <xf numFmtId="0" fontId="24" fillId="9" borderId="31" xfId="0" applyFont="1" applyFill="1" applyBorder="1" applyAlignment="1">
      <alignment horizontal="center" vertical="center"/>
    </xf>
    <xf numFmtId="0" fontId="3" fillId="2" borderId="10" xfId="0" applyFont="1" applyFill="1" applyBorder="1" applyAlignment="1">
      <alignment horizontal="center" vertical="center" wrapText="1"/>
    </xf>
    <xf numFmtId="0" fontId="3" fillId="2" borderId="33" xfId="0" applyFont="1" applyFill="1" applyBorder="1" applyAlignment="1">
      <alignment horizontal="center" vertical="center" wrapText="1"/>
    </xf>
    <xf numFmtId="0" fontId="4" fillId="0" borderId="26" xfId="0" applyFont="1" applyBorder="1" applyAlignment="1">
      <alignment horizontal="left" vertical="center"/>
    </xf>
    <xf numFmtId="0" fontId="4" fillId="0" borderId="4" xfId="0" applyFont="1" applyBorder="1" applyAlignment="1">
      <alignment horizontal="left" vertical="center"/>
    </xf>
    <xf numFmtId="0" fontId="8" fillId="2" borderId="52" xfId="0" applyFont="1" applyFill="1" applyBorder="1" applyAlignment="1">
      <alignment horizontal="center"/>
    </xf>
    <xf numFmtId="0" fontId="8" fillId="2" borderId="53" xfId="0" applyFont="1" applyFill="1" applyBorder="1" applyAlignment="1">
      <alignment horizontal="center"/>
    </xf>
    <xf numFmtId="0" fontId="3" fillId="2" borderId="52" xfId="0" applyFont="1" applyFill="1" applyBorder="1" applyAlignment="1">
      <alignment horizontal="center"/>
    </xf>
    <xf numFmtId="0" fontId="8" fillId="2" borderId="10" xfId="0" applyFont="1" applyFill="1" applyBorder="1" applyAlignment="1">
      <alignment horizontal="center"/>
    </xf>
    <xf numFmtId="0" fontId="8" fillId="2" borderId="11" xfId="0" applyFont="1" applyFill="1" applyBorder="1" applyAlignment="1">
      <alignment horizontal="center"/>
    </xf>
    <xf numFmtId="0" fontId="8" fillId="2" borderId="12" xfId="0" applyFont="1" applyFill="1" applyBorder="1" applyAlignment="1">
      <alignment horizontal="center"/>
    </xf>
    <xf numFmtId="4" fontId="0" fillId="27" borderId="50" xfId="0" applyNumberFormat="1" applyFill="1" applyBorder="1" applyAlignment="1">
      <alignment horizontal="center"/>
    </xf>
    <xf numFmtId="4" fontId="0" fillId="27" borderId="0" xfId="0" applyNumberFormat="1" applyFill="1" applyAlignment="1">
      <alignment horizontal="center"/>
    </xf>
    <xf numFmtId="4" fontId="0" fillId="15" borderId="50" xfId="0" applyNumberFormat="1" applyFill="1" applyBorder="1" applyAlignment="1">
      <alignment horizontal="center"/>
    </xf>
    <xf numFmtId="4" fontId="0" fillId="15" borderId="0" xfId="0" applyNumberFormat="1" applyFill="1" applyAlignment="1">
      <alignment horizontal="center"/>
    </xf>
    <xf numFmtId="4" fontId="0" fillId="17" borderId="50" xfId="0" applyNumberFormat="1" applyFill="1" applyBorder="1" applyAlignment="1">
      <alignment horizontal="center"/>
    </xf>
    <xf numFmtId="4" fontId="0" fillId="17" borderId="0" xfId="0" applyNumberFormat="1" applyFill="1" applyAlignment="1">
      <alignment horizontal="center"/>
    </xf>
    <xf numFmtId="4" fontId="0" fillId="18" borderId="50" xfId="0" applyNumberFormat="1" applyFill="1" applyBorder="1" applyAlignment="1">
      <alignment horizontal="center"/>
    </xf>
    <xf numFmtId="4" fontId="0" fillId="18" borderId="0" xfId="0" applyNumberFormat="1" applyFill="1" applyAlignment="1">
      <alignment horizontal="center"/>
    </xf>
    <xf numFmtId="4" fontId="0" fillId="19" borderId="50" xfId="0" applyNumberFormat="1" applyFill="1" applyBorder="1" applyAlignment="1">
      <alignment horizontal="center"/>
    </xf>
    <xf numFmtId="4" fontId="0" fillId="19" borderId="0" xfId="0" applyNumberFormat="1" applyFill="1" applyAlignment="1">
      <alignment horizontal="center"/>
    </xf>
    <xf numFmtId="4" fontId="0" fillId="20" borderId="50" xfId="0" applyNumberFormat="1" applyFill="1" applyBorder="1" applyAlignment="1">
      <alignment horizontal="center"/>
    </xf>
    <xf numFmtId="4" fontId="0" fillId="20" borderId="0" xfId="0" applyNumberFormat="1" applyFill="1" applyAlignment="1">
      <alignment horizontal="center"/>
    </xf>
    <xf numFmtId="0" fontId="4" fillId="19" borderId="13" xfId="0" applyFont="1" applyFill="1" applyBorder="1" applyAlignment="1">
      <alignment horizontal="center"/>
    </xf>
    <xf numFmtId="0" fontId="4" fillId="19" borderId="43" xfId="0" applyFont="1" applyFill="1" applyBorder="1" applyAlignment="1">
      <alignment horizontal="center"/>
    </xf>
    <xf numFmtId="0" fontId="4" fillId="19" borderId="14" xfId="0" applyFont="1" applyFill="1" applyBorder="1" applyAlignment="1">
      <alignment horizontal="center"/>
    </xf>
    <xf numFmtId="0" fontId="22" fillId="36" borderId="10" xfId="0" applyFont="1" applyFill="1" applyBorder="1" applyAlignment="1">
      <alignment horizontal="center"/>
    </xf>
    <xf numFmtId="0" fontId="22" fillId="36" borderId="11" xfId="0" applyFont="1" applyFill="1" applyBorder="1" applyAlignment="1">
      <alignment horizontal="center"/>
    </xf>
    <xf numFmtId="0" fontId="22" fillId="36" borderId="12" xfId="0" applyFont="1" applyFill="1" applyBorder="1" applyAlignment="1">
      <alignment horizontal="center"/>
    </xf>
    <xf numFmtId="0" fontId="22" fillId="36" borderId="39" xfId="0" applyFont="1" applyFill="1" applyBorder="1" applyAlignment="1">
      <alignment horizontal="center" vertical="center"/>
    </xf>
    <xf numFmtId="0" fontId="22" fillId="36" borderId="41" xfId="0" applyFont="1" applyFill="1" applyBorder="1" applyAlignment="1">
      <alignment horizontal="center" vertical="center"/>
    </xf>
    <xf numFmtId="0" fontId="22" fillId="9" borderId="10" xfId="0" applyFont="1" applyFill="1" applyBorder="1" applyAlignment="1">
      <alignment horizontal="center"/>
    </xf>
    <xf numFmtId="0" fontId="22" fillId="9" borderId="11" xfId="0" applyFont="1" applyFill="1" applyBorder="1" applyAlignment="1">
      <alignment horizontal="center"/>
    </xf>
    <xf numFmtId="0" fontId="22" fillId="9" borderId="12" xfId="0" applyFont="1" applyFill="1" applyBorder="1" applyAlignment="1">
      <alignment horizontal="center"/>
    </xf>
    <xf numFmtId="0" fontId="22" fillId="19" borderId="10" xfId="0" applyFont="1" applyFill="1" applyBorder="1" applyAlignment="1">
      <alignment horizontal="center"/>
    </xf>
    <xf numFmtId="0" fontId="22" fillId="19" borderId="11" xfId="0" applyFont="1" applyFill="1" applyBorder="1" applyAlignment="1">
      <alignment horizontal="center"/>
    </xf>
    <xf numFmtId="0" fontId="22" fillId="19" borderId="12" xfId="0" applyFont="1" applyFill="1" applyBorder="1" applyAlignment="1">
      <alignment horizontal="center"/>
    </xf>
    <xf numFmtId="0" fontId="4" fillId="6" borderId="10" xfId="0" applyFont="1" applyFill="1" applyBorder="1" applyAlignment="1">
      <alignment horizontal="center"/>
    </xf>
    <xf numFmtId="0" fontId="4" fillId="6" borderId="11" xfId="0" applyFont="1" applyFill="1" applyBorder="1" applyAlignment="1">
      <alignment horizontal="center"/>
    </xf>
    <xf numFmtId="0" fontId="4" fillId="6" borderId="12" xfId="0" applyFont="1" applyFill="1" applyBorder="1" applyAlignment="1">
      <alignment horizontal="center"/>
    </xf>
    <xf numFmtId="0" fontId="22" fillId="35" borderId="10" xfId="0" applyFont="1" applyFill="1" applyBorder="1" applyAlignment="1">
      <alignment horizontal="center"/>
    </xf>
    <xf numFmtId="0" fontId="22" fillId="35" borderId="11" xfId="0" applyFont="1" applyFill="1" applyBorder="1" applyAlignment="1">
      <alignment horizontal="center"/>
    </xf>
    <xf numFmtId="0" fontId="22" fillId="35" borderId="12" xfId="0" applyFont="1" applyFill="1" applyBorder="1" applyAlignment="1">
      <alignment horizontal="center"/>
    </xf>
    <xf numFmtId="4" fontId="4" fillId="25" borderId="10" xfId="0" applyNumberFormat="1" applyFont="1" applyFill="1" applyBorder="1" applyAlignment="1">
      <alignment horizontal="center"/>
    </xf>
    <xf numFmtId="4" fontId="4" fillId="25" borderId="11" xfId="0" applyNumberFormat="1" applyFont="1" applyFill="1" applyBorder="1" applyAlignment="1">
      <alignment horizontal="center"/>
    </xf>
    <xf numFmtId="4" fontId="4" fillId="25" borderId="12" xfId="0" applyNumberFormat="1" applyFont="1" applyFill="1" applyBorder="1" applyAlignment="1">
      <alignment horizontal="center"/>
    </xf>
    <xf numFmtId="10" fontId="25" fillId="37" borderId="13" xfId="0" applyNumberFormat="1" applyFont="1" applyFill="1" applyBorder="1" applyAlignment="1">
      <alignment horizontal="center"/>
    </xf>
    <xf numFmtId="10" fontId="25" fillId="37" borderId="43" xfId="0" applyNumberFormat="1" applyFont="1" applyFill="1" applyBorder="1" applyAlignment="1">
      <alignment horizontal="center"/>
    </xf>
    <xf numFmtId="10" fontId="25" fillId="37" borderId="14" xfId="0" applyNumberFormat="1" applyFont="1" applyFill="1" applyBorder="1" applyAlignment="1">
      <alignment horizontal="center"/>
    </xf>
    <xf numFmtId="2" fontId="6" fillId="0" borderId="0" xfId="0" applyNumberFormat="1" applyFont="1" applyAlignment="1">
      <alignment horizontal="left"/>
    </xf>
    <xf numFmtId="0" fontId="37" fillId="0" borderId="0" xfId="0" applyFont="1" applyAlignment="1">
      <alignment horizontal="left"/>
    </xf>
    <xf numFmtId="0" fontId="37" fillId="0" borderId="10" xfId="0" applyFont="1" applyBorder="1" applyAlignment="1">
      <alignment horizontal="right"/>
    </xf>
    <xf numFmtId="0" fontId="37" fillId="0" borderId="11" xfId="0" applyFont="1" applyBorder="1" applyAlignment="1">
      <alignment horizontal="right"/>
    </xf>
    <xf numFmtId="0" fontId="2" fillId="2" borderId="1" xfId="0" applyFont="1" applyFill="1" applyBorder="1" applyAlignment="1">
      <alignment horizontal="center"/>
    </xf>
    <xf numFmtId="0" fontId="18" fillId="12" borderId="74" xfId="0" applyFont="1" applyFill="1" applyBorder="1" applyAlignment="1">
      <alignment horizontal="center"/>
    </xf>
    <xf numFmtId="0" fontId="18" fillId="12" borderId="75" xfId="0" applyFont="1" applyFill="1" applyBorder="1" applyAlignment="1">
      <alignment horizontal="center"/>
    </xf>
    <xf numFmtId="0" fontId="18" fillId="12" borderId="3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7" fillId="4" borderId="73" xfId="0" applyNumberFormat="1" applyFont="1" applyFill="1" applyBorder="1" applyAlignment="1">
      <alignment horizontal="center"/>
    </xf>
    <xf numFmtId="166" fontId="7" fillId="4" borderId="8" xfId="0" applyNumberFormat="1" applyFont="1" applyFill="1" applyBorder="1" applyAlignment="1">
      <alignment horizontal="center"/>
    </xf>
    <xf numFmtId="10" fontId="33" fillId="4" borderId="10" xfId="0" applyNumberFormat="1" applyFont="1" applyFill="1" applyBorder="1" applyAlignment="1" applyProtection="1">
      <alignment horizontal="right"/>
      <protection locked="0"/>
    </xf>
    <xf numFmtId="10" fontId="33" fillId="4" borderId="12" xfId="0" applyNumberFormat="1" applyFont="1" applyFill="1" applyBorder="1" applyAlignment="1" applyProtection="1">
      <alignment horizontal="right"/>
      <protection locked="0"/>
    </xf>
    <xf numFmtId="0" fontId="7" fillId="4" borderId="1" xfId="0" applyFont="1" applyFill="1" applyBorder="1" applyAlignment="1" applyProtection="1">
      <alignment horizontal="center"/>
      <protection locked="0"/>
    </xf>
    <xf numFmtId="0" fontId="7" fillId="4" borderId="2" xfId="0" applyFont="1" applyFill="1" applyBorder="1" applyAlignment="1" applyProtection="1">
      <alignment horizontal="center"/>
      <protection locked="0"/>
    </xf>
    <xf numFmtId="166" fontId="7" fillId="4" borderId="1" xfId="0" applyNumberFormat="1" applyFont="1" applyFill="1" applyBorder="1" applyAlignment="1" applyProtection="1">
      <alignment horizontal="center"/>
      <protection locked="0"/>
    </xf>
    <xf numFmtId="166" fontId="7" fillId="4" borderId="2" xfId="0" applyNumberFormat="1" applyFont="1" applyFill="1" applyBorder="1" applyAlignment="1" applyProtection="1">
      <alignment horizontal="center"/>
      <protection locked="0"/>
    </xf>
    <xf numFmtId="166" fontId="7" fillId="4" borderId="76" xfId="0" applyNumberFormat="1" applyFont="1" applyFill="1" applyBorder="1" applyAlignment="1" applyProtection="1">
      <alignment horizontal="center"/>
      <protection locked="0"/>
    </xf>
    <xf numFmtId="166" fontId="7" fillId="4" borderId="54" xfId="0" applyNumberFormat="1" applyFont="1" applyFill="1" applyBorder="1" applyAlignment="1" applyProtection="1">
      <alignment horizontal="center"/>
      <protection locked="0"/>
    </xf>
    <xf numFmtId="166" fontId="7" fillId="4" borderId="73" xfId="0" applyNumberFormat="1" applyFont="1" applyFill="1" applyBorder="1" applyAlignment="1" applyProtection="1">
      <alignment horizontal="center"/>
      <protection locked="0"/>
    </xf>
    <xf numFmtId="166" fontId="7" fillId="4" borderId="8" xfId="0" applyNumberFormat="1" applyFont="1" applyFill="1" applyBorder="1" applyAlignment="1" applyProtection="1">
      <alignment horizontal="center"/>
      <protection locked="0"/>
    </xf>
    <xf numFmtId="3" fontId="7" fillId="4" borderId="1" xfId="0" applyNumberFormat="1" applyFont="1" applyFill="1" applyBorder="1" applyAlignment="1" applyProtection="1">
      <alignment horizontal="center"/>
      <protection locked="0"/>
    </xf>
    <xf numFmtId="3" fontId="7" fillId="4" borderId="2" xfId="0" applyNumberFormat="1" applyFont="1" applyFill="1" applyBorder="1" applyAlignment="1" applyProtection="1">
      <alignment horizontal="center"/>
      <protection locked="0"/>
    </xf>
    <xf numFmtId="166" fontId="18" fillId="10" borderId="10" xfId="0" applyNumberFormat="1" applyFont="1" applyFill="1" applyBorder="1" applyAlignment="1">
      <alignment horizontal="center"/>
    </xf>
    <xf numFmtId="166" fontId="18" fillId="10" borderId="12" xfId="0" applyNumberFormat="1" applyFont="1" applyFill="1" applyBorder="1" applyAlignment="1">
      <alignment horizontal="center"/>
    </xf>
    <xf numFmtId="10" fontId="8" fillId="4" borderId="1" xfId="0" applyNumberFormat="1" applyFont="1" applyFill="1" applyBorder="1" applyAlignment="1">
      <alignment horizontal="center"/>
    </xf>
    <xf numFmtId="10" fontId="8" fillId="4" borderId="2" xfId="0" applyNumberFormat="1" applyFont="1" applyFill="1" applyBorder="1" applyAlignment="1">
      <alignment horizontal="center"/>
    </xf>
    <xf numFmtId="10" fontId="7" fillId="0" borderId="4" xfId="0" applyNumberFormat="1" applyFont="1" applyBorder="1" applyAlignment="1">
      <alignment horizontal="center"/>
    </xf>
    <xf numFmtId="10" fontId="7" fillId="0" borderId="1" xfId="0" applyNumberFormat="1" applyFont="1" applyBorder="1" applyAlignment="1">
      <alignment horizontal="center"/>
    </xf>
    <xf numFmtId="0" fontId="32" fillId="0" borderId="54" xfId="0" applyFont="1" applyBorder="1" applyAlignment="1">
      <alignment horizontal="left"/>
    </xf>
    <xf numFmtId="0" fontId="32" fillId="0" borderId="0" xfId="0" applyFont="1" applyAlignment="1">
      <alignment horizontal="left"/>
    </xf>
    <xf numFmtId="166" fontId="7" fillId="0" borderId="2" xfId="0" applyNumberFormat="1" applyFont="1" applyBorder="1" applyAlignment="1" applyProtection="1">
      <alignment horizontal="left" wrapText="1"/>
      <protection locked="0"/>
    </xf>
    <xf numFmtId="166" fontId="7" fillId="0" borderId="3" xfId="0" applyNumberFormat="1" applyFont="1" applyBorder="1" applyAlignment="1" applyProtection="1">
      <alignment horizontal="left"/>
      <protection locked="0"/>
    </xf>
    <xf numFmtId="166" fontId="7" fillId="0" borderId="4" xfId="0" applyNumberFormat="1" applyFont="1" applyBorder="1" applyAlignment="1" applyProtection="1">
      <alignment horizontal="left"/>
      <protection locked="0"/>
    </xf>
    <xf numFmtId="0" fontId="19" fillId="14" borderId="2" xfId="0" applyFont="1" applyFill="1" applyBorder="1" applyAlignment="1">
      <alignment horizontal="center"/>
    </xf>
    <xf numFmtId="0" fontId="19" fillId="14" borderId="3" xfId="0" applyFont="1" applyFill="1" applyBorder="1" applyAlignment="1">
      <alignment horizontal="center"/>
    </xf>
    <xf numFmtId="0" fontId="19" fillId="14" borderId="4" xfId="0" applyFont="1" applyFill="1" applyBorder="1" applyAlignment="1">
      <alignment horizontal="center"/>
    </xf>
    <xf numFmtId="0" fontId="11" fillId="0" borderId="2" xfId="0" applyFont="1" applyBorder="1" applyAlignment="1">
      <alignment horizontal="left"/>
    </xf>
    <xf numFmtId="0" fontId="11" fillId="0" borderId="3" xfId="0" applyFont="1" applyBorder="1" applyAlignment="1">
      <alignment horizontal="left"/>
    </xf>
    <xf numFmtId="0" fontId="11" fillId="0" borderId="5" xfId="0" applyFont="1" applyBorder="1" applyAlignment="1">
      <alignment horizontal="left"/>
    </xf>
    <xf numFmtId="0" fontId="20" fillId="14" borderId="2" xfId="0" applyFont="1" applyFill="1" applyBorder="1" applyAlignment="1">
      <alignment horizontal="center" vertical="center"/>
    </xf>
    <xf numFmtId="0" fontId="20" fillId="14" borderId="3" xfId="0" applyFont="1" applyFill="1" applyBorder="1" applyAlignment="1">
      <alignment horizontal="center" vertical="center"/>
    </xf>
    <xf numFmtId="0" fontId="20" fillId="14" borderId="4" xfId="0" applyFont="1" applyFill="1" applyBorder="1" applyAlignment="1">
      <alignment horizontal="center" vertical="center"/>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0" fontId="1" fillId="0" borderId="1" xfId="0" applyFont="1" applyBorder="1" applyAlignment="1">
      <alignment horizontal="left"/>
    </xf>
    <xf numFmtId="0" fontId="1" fillId="0" borderId="44" xfId="0" applyFont="1" applyBorder="1" applyAlignment="1">
      <alignment horizontal="left"/>
    </xf>
    <xf numFmtId="0" fontId="16" fillId="0" borderId="55" xfId="1" applyBorder="1" applyAlignment="1">
      <alignment horizontal="center"/>
    </xf>
    <xf numFmtId="0" fontId="16" fillId="0" borderId="0" xfId="1" applyBorder="1" applyAlignment="1">
      <alignment horizontal="center"/>
    </xf>
    <xf numFmtId="0" fontId="16" fillId="0" borderId="62" xfId="1" applyBorder="1" applyAlignment="1">
      <alignment horizontal="center"/>
    </xf>
    <xf numFmtId="0" fontId="0" fillId="0" borderId="55" xfId="0" applyBorder="1" applyAlignment="1">
      <alignment horizontal="center"/>
    </xf>
    <xf numFmtId="0" fontId="0" fillId="0" borderId="0" xfId="0" applyAlignment="1">
      <alignment horizontal="center"/>
    </xf>
    <xf numFmtId="0" fontId="0" fillId="0" borderId="62" xfId="0" applyBorder="1" applyAlignment="1">
      <alignment horizontal="center"/>
    </xf>
    <xf numFmtId="0" fontId="0" fillId="0" borderId="63" xfId="0" applyBorder="1" applyAlignment="1">
      <alignment horizontal="right"/>
    </xf>
    <xf numFmtId="0" fontId="0" fillId="0" borderId="64" xfId="0" applyBorder="1" applyAlignment="1">
      <alignment horizontal="right"/>
    </xf>
    <xf numFmtId="0" fontId="0" fillId="0" borderId="55" xfId="0" applyBorder="1" applyAlignment="1">
      <alignment horizontal="left" vertical="center" wrapText="1"/>
    </xf>
    <xf numFmtId="0" fontId="0" fillId="0" borderId="0" xfId="0" applyAlignment="1">
      <alignment horizontal="left" vertical="center" wrapText="1"/>
    </xf>
    <xf numFmtId="0" fontId="0" fillId="0" borderId="55" xfId="0" applyBorder="1" applyAlignment="1">
      <alignment horizontal="left"/>
    </xf>
    <xf numFmtId="0" fontId="0" fillId="0" borderId="0" xfId="0" applyAlignment="1">
      <alignment horizontal="left"/>
    </xf>
    <xf numFmtId="0" fontId="0" fillId="0" borderId="55" xfId="0" applyBorder="1" applyAlignment="1">
      <alignment horizontal="left" wrapText="1"/>
    </xf>
    <xf numFmtId="0" fontId="0" fillId="0" borderId="0" xfId="0" applyAlignment="1">
      <alignment horizontal="left" wrapText="1"/>
    </xf>
    <xf numFmtId="0" fontId="0" fillId="0" borderId="55" xfId="0" applyBorder="1" applyAlignment="1">
      <alignment horizontal="center" vertical="center" wrapText="1"/>
    </xf>
    <xf numFmtId="0" fontId="0" fillId="0" borderId="0" xfId="0" applyAlignment="1">
      <alignment horizontal="center" vertical="center" wrapText="1"/>
    </xf>
    <xf numFmtId="0" fontId="0" fillId="0" borderId="62" xfId="0" applyBorder="1" applyAlignment="1">
      <alignment horizontal="center" vertical="center" wrapText="1"/>
    </xf>
    <xf numFmtId="0" fontId="0" fillId="0" borderId="55" xfId="0" applyBorder="1" applyAlignment="1">
      <alignment horizontal="left" vertical="center"/>
    </xf>
    <xf numFmtId="0" fontId="0" fillId="0" borderId="0" xfId="0" applyAlignment="1">
      <alignment horizontal="left" vertical="center"/>
    </xf>
    <xf numFmtId="0" fontId="0" fillId="0" borderId="62" xfId="0" applyBorder="1" applyAlignment="1">
      <alignment horizontal="left" vertical="center"/>
    </xf>
    <xf numFmtId="0" fontId="18" fillId="9" borderId="58" xfId="0" applyFont="1" applyFill="1" applyBorder="1" applyAlignment="1">
      <alignment horizontal="center"/>
    </xf>
    <xf numFmtId="0" fontId="0" fillId="0" borderId="59" xfId="0" applyBorder="1" applyAlignment="1">
      <alignment horizontal="left"/>
    </xf>
    <xf numFmtId="0" fontId="0" fillId="0" borderId="60" xfId="0" applyBorder="1" applyAlignment="1">
      <alignment horizontal="left"/>
    </xf>
    <xf numFmtId="0" fontId="23" fillId="0" borderId="46" xfId="0" applyFont="1" applyBorder="1" applyAlignment="1">
      <alignment horizontal="left"/>
    </xf>
    <xf numFmtId="0" fontId="23" fillId="0" borderId="48" xfId="0" applyFont="1" applyBorder="1" applyAlignment="1">
      <alignment horizontal="left"/>
    </xf>
    <xf numFmtId="0" fontId="23" fillId="0" borderId="47" xfId="0" applyFont="1" applyBorder="1" applyAlignment="1">
      <alignment horizontal="left"/>
    </xf>
    <xf numFmtId="0" fontId="22" fillId="9" borderId="56" xfId="0" applyFont="1" applyFill="1" applyBorder="1" applyAlignment="1">
      <alignment horizontal="center" vertical="center"/>
    </xf>
    <xf numFmtId="0" fontId="22" fillId="9" borderId="57" xfId="0" applyFont="1" applyFill="1" applyBorder="1" applyAlignment="1">
      <alignment horizontal="center" vertical="center"/>
    </xf>
    <xf numFmtId="0" fontId="22" fillId="9" borderId="46" xfId="0" applyFont="1" applyFill="1" applyBorder="1" applyAlignment="1">
      <alignment horizontal="center" vertical="center"/>
    </xf>
    <xf numFmtId="0" fontId="22" fillId="9" borderId="48" xfId="0" applyFont="1" applyFill="1" applyBorder="1" applyAlignment="1">
      <alignment horizontal="center" vertical="center"/>
    </xf>
    <xf numFmtId="0" fontId="22" fillId="9" borderId="47" xfId="0" applyFont="1" applyFill="1" applyBorder="1" applyAlignment="1">
      <alignment horizontal="center" vertical="center"/>
    </xf>
    <xf numFmtId="166" fontId="0" fillId="0" borderId="66" xfId="0" applyNumberFormat="1" applyBorder="1" applyAlignment="1">
      <alignment horizontal="center"/>
    </xf>
    <xf numFmtId="0" fontId="33" fillId="5" borderId="66" xfId="0" applyFont="1" applyFill="1" applyBorder="1" applyAlignment="1">
      <alignment horizontal="center" vertical="center"/>
    </xf>
    <xf numFmtId="22" fontId="25" fillId="0" borderId="46" xfId="0" applyNumberFormat="1" applyFont="1" applyBorder="1" applyAlignment="1">
      <alignment horizontal="left" vertical="center"/>
    </xf>
    <xf numFmtId="22" fontId="25" fillId="0" borderId="47" xfId="0" applyNumberFormat="1" applyFont="1" applyBorder="1" applyAlignment="1">
      <alignment horizontal="left" vertical="center"/>
    </xf>
    <xf numFmtId="14" fontId="25" fillId="0" borderId="46" xfId="0" applyNumberFormat="1" applyFont="1" applyBorder="1" applyAlignment="1">
      <alignment horizontal="left" vertical="center"/>
    </xf>
    <xf numFmtId="14" fontId="25" fillId="0" borderId="48" xfId="0" applyNumberFormat="1" applyFont="1" applyBorder="1" applyAlignment="1">
      <alignment horizontal="left" vertical="center"/>
    </xf>
    <xf numFmtId="14" fontId="25" fillId="0" borderId="47" xfId="0" applyNumberFormat="1" applyFont="1" applyBorder="1" applyAlignment="1">
      <alignment horizontal="left" vertical="center"/>
    </xf>
    <xf numFmtId="0" fontId="25" fillId="0" borderId="46" xfId="0" applyFont="1" applyBorder="1" applyAlignment="1">
      <alignment vertical="center"/>
    </xf>
    <xf numFmtId="0" fontId="25" fillId="0" borderId="47" xfId="0" applyFont="1" applyBorder="1" applyAlignment="1">
      <alignment vertical="center"/>
    </xf>
    <xf numFmtId="0" fontId="35" fillId="26" borderId="46" xfId="0" applyFont="1" applyFill="1" applyBorder="1" applyAlignment="1">
      <alignment horizontal="left" wrapText="1"/>
    </xf>
    <xf numFmtId="0" fontId="35" fillId="26" borderId="48" xfId="0" applyFont="1" applyFill="1" applyBorder="1" applyAlignment="1">
      <alignment horizontal="left" wrapText="1"/>
    </xf>
    <xf numFmtId="0" fontId="35" fillId="26" borderId="60" xfId="0" applyFont="1" applyFill="1" applyBorder="1" applyAlignment="1">
      <alignment horizontal="left" wrapText="1"/>
    </xf>
    <xf numFmtId="0" fontId="35" fillId="26" borderId="61" xfId="0" applyFont="1" applyFill="1" applyBorder="1" applyAlignment="1">
      <alignment horizontal="left" wrapText="1"/>
    </xf>
    <xf numFmtId="0" fontId="32" fillId="0" borderId="54" xfId="0" applyFont="1" applyBorder="1" applyAlignment="1">
      <alignment horizontal="center"/>
    </xf>
    <xf numFmtId="0" fontId="18" fillId="12" borderId="1" xfId="0" applyFont="1" applyFill="1" applyBorder="1" applyAlignment="1">
      <alignment horizontal="center"/>
    </xf>
    <xf numFmtId="0" fontId="18" fillId="12" borderId="2" xfId="0" applyFont="1" applyFill="1" applyBorder="1" applyAlignment="1">
      <alignment horizontal="center"/>
    </xf>
    <xf numFmtId="166" fontId="7" fillId="0" borderId="2" xfId="0" applyNumberFormat="1" applyFont="1" applyBorder="1" applyAlignment="1" applyProtection="1">
      <alignment horizontal="left"/>
      <protection locked="0"/>
    </xf>
    <xf numFmtId="166" fontId="7" fillId="4" borderId="3" xfId="0" applyNumberFormat="1" applyFont="1" applyFill="1" applyBorder="1" applyAlignment="1" applyProtection="1">
      <alignment horizontal="center"/>
      <protection locked="0"/>
    </xf>
    <xf numFmtId="166" fontId="18" fillId="10" borderId="2" xfId="0" applyNumberFormat="1" applyFont="1" applyFill="1" applyBorder="1" applyAlignment="1">
      <alignment horizontal="center"/>
    </xf>
    <xf numFmtId="166" fontId="18" fillId="10" borderId="4" xfId="0" applyNumberFormat="1" applyFont="1" applyFill="1" applyBorder="1" applyAlignment="1">
      <alignment horizontal="center"/>
    </xf>
    <xf numFmtId="166" fontId="7" fillId="4" borderId="1" xfId="0" applyNumberFormat="1" applyFont="1" applyFill="1" applyBorder="1" applyAlignment="1">
      <alignment horizontal="center"/>
    </xf>
    <xf numFmtId="166" fontId="7" fillId="4" borderId="2" xfId="0" applyNumberFormat="1" applyFont="1" applyFill="1" applyBorder="1" applyAlignment="1">
      <alignment horizontal="center"/>
    </xf>
    <xf numFmtId="166" fontId="7" fillId="0" borderId="2" xfId="0" applyNumberFormat="1" applyFont="1" applyBorder="1" applyAlignment="1">
      <alignment horizontal="left"/>
    </xf>
    <xf numFmtId="166" fontId="7" fillId="0" borderId="3" xfId="0" applyNumberFormat="1" applyFont="1" applyBorder="1" applyAlignment="1">
      <alignment horizontal="left"/>
    </xf>
    <xf numFmtId="166" fontId="7" fillId="0" borderId="4" xfId="0" applyNumberFormat="1" applyFont="1" applyBorder="1" applyAlignment="1">
      <alignment horizontal="left"/>
    </xf>
    <xf numFmtId="0" fontId="33" fillId="5" borderId="45" xfId="0" applyFont="1" applyFill="1" applyBorder="1" applyAlignment="1">
      <alignment horizontal="center" vertical="center"/>
    </xf>
    <xf numFmtId="166" fontId="7" fillId="4" borderId="4" xfId="0" applyNumberFormat="1" applyFont="1" applyFill="1" applyBorder="1" applyAlignment="1" applyProtection="1">
      <alignment horizontal="center"/>
      <protection locked="0"/>
    </xf>
    <xf numFmtId="172" fontId="18" fillId="18" borderId="0" xfId="0" applyNumberFormat="1" applyFont="1" applyFill="1" applyAlignment="1">
      <alignment horizontal="center"/>
    </xf>
    <xf numFmtId="0" fontId="18" fillId="18" borderId="0" xfId="0" applyFont="1" applyFill="1" applyAlignment="1">
      <alignment horizontal="center"/>
    </xf>
    <xf numFmtId="166" fontId="7" fillId="4" borderId="2" xfId="0" applyNumberFormat="1" applyFont="1" applyFill="1" applyBorder="1" applyAlignment="1" applyProtection="1">
      <alignment horizontal="left"/>
      <protection locked="0"/>
    </xf>
    <xf numFmtId="166" fontId="7" fillId="4" borderId="3" xfId="0" applyNumberFormat="1" applyFont="1" applyFill="1" applyBorder="1" applyAlignment="1" applyProtection="1">
      <alignment horizontal="left"/>
      <protection locked="0"/>
    </xf>
    <xf numFmtId="166" fontId="7" fillId="4" borderId="4" xfId="0" applyNumberFormat="1" applyFont="1" applyFill="1" applyBorder="1" applyAlignment="1" applyProtection="1">
      <alignment horizontal="left"/>
      <protection locked="0"/>
    </xf>
    <xf numFmtId="0" fontId="0" fillId="0" borderId="63" xfId="0" applyBorder="1" applyAlignment="1">
      <alignment horizontal="left"/>
    </xf>
    <xf numFmtId="0" fontId="0" fillId="0" borderId="64" xfId="0" applyBorder="1" applyAlignment="1">
      <alignment horizontal="left"/>
    </xf>
    <xf numFmtId="14" fontId="25" fillId="0" borderId="49" xfId="0" applyNumberFormat="1" applyFont="1" applyBorder="1" applyAlignment="1">
      <alignment horizontal="left" vertical="center"/>
    </xf>
    <xf numFmtId="14" fontId="25" fillId="0" borderId="45" xfId="0" applyNumberFormat="1" applyFont="1" applyBorder="1" applyAlignment="1">
      <alignment horizontal="left" vertical="center"/>
    </xf>
    <xf numFmtId="0" fontId="35" fillId="26" borderId="49" xfId="0" applyFont="1" applyFill="1" applyBorder="1" applyAlignment="1">
      <alignment horizontal="left"/>
    </xf>
    <xf numFmtId="0" fontId="35" fillId="26" borderId="48" xfId="0" applyFont="1" applyFill="1" applyBorder="1" applyAlignment="1">
      <alignment horizontal="left"/>
    </xf>
    <xf numFmtId="0" fontId="35" fillId="26" borderId="47" xfId="0" applyFont="1" applyFill="1" applyBorder="1" applyAlignment="1">
      <alignment horizontal="left"/>
    </xf>
    <xf numFmtId="166" fontId="7" fillId="0" borderId="2" xfId="0" applyNumberFormat="1" applyFont="1" applyBorder="1" applyAlignment="1" applyProtection="1">
      <alignment horizontal="center"/>
      <protection locked="0"/>
    </xf>
    <xf numFmtId="166" fontId="7" fillId="0" borderId="3" xfId="0" applyNumberFormat="1" applyFont="1" applyBorder="1" applyAlignment="1" applyProtection="1">
      <alignment horizontal="center"/>
      <protection locked="0"/>
    </xf>
    <xf numFmtId="166" fontId="7" fillId="0" borderId="4" xfId="0" applyNumberFormat="1" applyFont="1" applyBorder="1" applyAlignment="1" applyProtection="1">
      <alignment horizontal="center"/>
      <protection locked="0"/>
    </xf>
    <xf numFmtId="0" fontId="3" fillId="2" borderId="77" xfId="0" applyFont="1" applyFill="1" applyBorder="1" applyAlignment="1">
      <alignment horizontal="center"/>
    </xf>
    <xf numFmtId="0" fontId="8" fillId="2" borderId="77" xfId="0" applyFont="1" applyFill="1" applyBorder="1" applyAlignment="1">
      <alignment horizontal="center"/>
    </xf>
    <xf numFmtId="0" fontId="3" fillId="2" borderId="78" xfId="0" applyFont="1" applyFill="1" applyBorder="1" applyAlignment="1">
      <alignment horizontal="center"/>
    </xf>
    <xf numFmtId="0" fontId="3" fillId="2" borderId="79" xfId="0" applyFont="1" applyFill="1" applyBorder="1" applyAlignment="1">
      <alignment horizontal="center"/>
    </xf>
  </cellXfs>
  <cellStyles count="3">
    <cellStyle name="Hiperlink" xfId="1" builtinId="8"/>
    <cellStyle name="Moeda 2" xfId="2" xr:uid="{CD363AB6-5051-418B-A117-560947F97384}"/>
    <cellStyle name="Normal" xfId="0" builtinId="0"/>
  </cellStyles>
  <dxfs count="130">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numFmt numFmtId="175" formatCode="m/d/yyyy"/>
    </dxf>
    <dxf>
      <numFmt numFmtId="176" formatCode="m/d/yyyy\ h:mm"/>
    </dxf>
    <dxf>
      <numFmt numFmtId="0" formatCode="General"/>
    </dxf>
    <dxf>
      <numFmt numFmtId="0" formatCode="General"/>
    </dxf>
  </dxfs>
  <tableStyles count="1" defaultTableStyle="TableStyleMedium2" defaultPivotStyle="PivotStyleLight16">
    <tableStyle name="Invisible" pivot="0" table="0" count="0" xr9:uid="{93DD24CB-A900-48C7-8B21-92C004255F96}"/>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hartsheet" Target="chartsheets/sheet2.xml"/><Relationship Id="rId18" Type="http://schemas.openxmlformats.org/officeDocument/2006/relationships/worksheet" Target="worksheets/sheet16.xml"/><Relationship Id="rId26" Type="http://schemas.openxmlformats.org/officeDocument/2006/relationships/worksheet" Target="worksheets/sheet24.xml"/><Relationship Id="rId39" Type="http://schemas.microsoft.com/office/2006/relationships/vbaProject" Target="vbaProject.bin"/><Relationship Id="rId21" Type="http://schemas.openxmlformats.org/officeDocument/2006/relationships/worksheet" Target="worksheets/sheet19.xml"/><Relationship Id="rId34" Type="http://schemas.openxmlformats.org/officeDocument/2006/relationships/calcChain" Target="calcChain.xml"/><Relationship Id="rId42" Type="http://schemas.microsoft.com/office/2017/06/relationships/richStyles" Target="richData/richStyles.xml"/><Relationship Id="rId47" Type="http://schemas.microsoft.com/office/2017/06/relationships/rdSupportingPropertyBagStructure" Target="richData/rdsupportingpropertybagstructure.xml"/><Relationship Id="rId7" Type="http://schemas.openxmlformats.org/officeDocument/2006/relationships/worksheet" Target="worksheets/sheet6.xml"/><Relationship Id="rId2" Type="http://schemas.openxmlformats.org/officeDocument/2006/relationships/worksheet" Target="worksheets/sheet1.xml"/><Relationship Id="rId16" Type="http://schemas.openxmlformats.org/officeDocument/2006/relationships/worksheet" Target="worksheets/sheet14.xml"/><Relationship Id="rId29" Type="http://schemas.openxmlformats.org/officeDocument/2006/relationships/theme" Target="theme/theme1.xml"/><Relationship Id="rId1" Type="http://schemas.openxmlformats.org/officeDocument/2006/relationships/chartsheet" Target="chart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openxmlformats.org/officeDocument/2006/relationships/worksheet" Target="worksheets/sheet22.xml"/><Relationship Id="rId32" Type="http://schemas.openxmlformats.org/officeDocument/2006/relationships/sharedStrings" Target="sharedStrings.xml"/><Relationship Id="rId37" Type="http://schemas.openxmlformats.org/officeDocument/2006/relationships/customXml" Target="../customXml/item3.xml"/><Relationship Id="rId40" Type="http://schemas.microsoft.com/office/2017/06/relationships/rdSupportingPropertyBag" Target="richData/rdsupportingpropertybag.xml"/><Relationship Id="rId45" Type="http://schemas.microsoft.com/office/2017/06/relationships/rdRichValueStructure" Target="richData/rdrichvaluestructure.xml"/><Relationship Id="rId5" Type="http://schemas.openxmlformats.org/officeDocument/2006/relationships/worksheet" Target="worksheets/sheet4.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externalLink" Target="externalLinks/externalLink1.xml"/><Relationship Id="rId36" Type="http://schemas.openxmlformats.org/officeDocument/2006/relationships/customXml" Target="../customXml/item2.xml"/><Relationship Id="rId10" Type="http://schemas.openxmlformats.org/officeDocument/2006/relationships/worksheet" Target="worksheets/sheet9.xml"/><Relationship Id="rId19" Type="http://schemas.openxmlformats.org/officeDocument/2006/relationships/worksheet" Target="worksheets/sheet17.xml"/><Relationship Id="rId31" Type="http://schemas.openxmlformats.org/officeDocument/2006/relationships/styles" Target="styles.xml"/><Relationship Id="rId44" Type="http://schemas.microsoft.com/office/2017/06/relationships/rdArray" Target="richData/rdarray.xml"/><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connections" Target="connections.xml"/><Relationship Id="rId35" Type="http://schemas.openxmlformats.org/officeDocument/2006/relationships/customXml" Target="../customXml/item1.xml"/><Relationship Id="rId43" Type="http://schemas.microsoft.com/office/2017/06/relationships/rdRichValueTypes" Target="richData/rdRichValueTypes.xml"/><Relationship Id="rId8" Type="http://schemas.openxmlformats.org/officeDocument/2006/relationships/worksheet" Target="worksheets/sheet7.xml"/><Relationship Id="rId3" Type="http://schemas.openxmlformats.org/officeDocument/2006/relationships/worksheet" Target="worksheets/sheet2.xml"/><Relationship Id="rId12" Type="http://schemas.openxmlformats.org/officeDocument/2006/relationships/worksheet" Target="worksheets/sheet11.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sheetMetadata" Target="metadata.xml"/><Relationship Id="rId38" Type="http://schemas.openxmlformats.org/officeDocument/2006/relationships/customXml" Target="../customXml/item4.xml"/><Relationship Id="rId46" Type="http://schemas.microsoft.com/office/2020/07/relationships/rdRichValueWebImage" Target="richData/rdRichValueWebImage.xml"/><Relationship Id="rId20" Type="http://schemas.openxmlformats.org/officeDocument/2006/relationships/worksheet" Target="worksheets/sheet18.xml"/><Relationship Id="rId41" Type="http://schemas.microsoft.com/office/2017/06/relationships/rdRichValue" Target="richData/rdrichvalu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53085743"/>
        <c:axId val="1053070863"/>
      </c:barChart>
      <c:catAx>
        <c:axId val="105308574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53070863"/>
        <c:crosses val="autoZero"/>
        <c:auto val="1"/>
        <c:lblAlgn val="ctr"/>
        <c:lblOffset val="100"/>
        <c:noMultiLvlLbl val="0"/>
      </c:catAx>
      <c:valAx>
        <c:axId val="1053070863"/>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530857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'SPOT - RENAULT'!$D$10</c:f>
              <c:strCache>
                <c:ptCount val="1"/>
              </c:strCache>
            </c:strRef>
          </c:tx>
          <c:spPr>
            <a:solidFill>
              <a:schemeClr val="accent1"/>
            </a:solidFill>
            <a:ln>
              <a:noFill/>
            </a:ln>
            <a:effectLst/>
          </c:spPr>
          <c:invertIfNegative val="0"/>
          <c:cat>
            <c:multiLvlStrRef>
              <c:f>'SPOT - RENAULT'!$B$11:$C$32</c:f>
              <c:multiLvlStrCache>
                <c:ptCount val="20"/>
                <c:lvl>
                  <c:pt idx="0">
                    <c:v>PR</c:v>
                  </c:pt>
                  <c:pt idx="4">
                    <c:v>SPOT</c:v>
                  </c:pt>
                  <c:pt idx="5">
                    <c:v>TRUCK</c:v>
                  </c:pt>
                  <c:pt idx="7">
                    <c:v>R$ 2.000,00</c:v>
                  </c:pt>
                  <c:pt idx="8">
                    <c:v>R$ 450,00</c:v>
                  </c:pt>
                  <c:pt idx="10">
                    <c:v>R$ 100.000,00</c:v>
                  </c:pt>
                  <c:pt idx="11">
                    <c:v>0</c:v>
                  </c:pt>
                  <c:pt idx="12">
                    <c:v>0</c:v>
                  </c:pt>
                  <c:pt idx="13">
                    <c:v>20,00%</c:v>
                  </c:pt>
                  <c:pt idx="19">
                    <c:v>Andre Vieira dos Santos</c:v>
                  </c:pt>
                </c:lvl>
                <c:lvl>
                  <c:pt idx="0">
                    <c:v>ORIGEM:</c:v>
                  </c:pt>
                  <c:pt idx="1">
                    <c:v>OBSERVAÇÃO:</c:v>
                  </c:pt>
                  <c:pt idx="3">
                    <c:v>FORMAÇÃO DE CUSTO</c:v>
                  </c:pt>
                  <c:pt idx="4">
                    <c:v>CONTRATAÇÃO</c:v>
                  </c:pt>
                  <c:pt idx="5">
                    <c:v>TIPO DE VEÍCULO</c:v>
                  </c:pt>
                  <c:pt idx="6">
                    <c:v>TIPO SEMIREBOQUES</c:v>
                  </c:pt>
                  <c:pt idx="7">
                    <c:v>CTRB ORÇADO</c:v>
                  </c:pt>
                  <c:pt idx="8">
                    <c:v>VALOR PEDÁGIO CTRB</c:v>
                  </c:pt>
                  <c:pt idx="9">
                    <c:v>DADOS ADICIONAIS</c:v>
                  </c:pt>
                  <c:pt idx="10">
                    <c:v>VALOR MERCADORIA</c:v>
                  </c:pt>
                  <c:pt idx="11">
                    <c:v>QTDE. AJUDANTE</c:v>
                  </c:pt>
                  <c:pt idx="12">
                    <c:v>TX.ADIC. A PARTIR 2ª ENTREGA</c:v>
                  </c:pt>
                  <c:pt idx="13">
                    <c:v>%  LAIR (CTRB)</c:v>
                  </c:pt>
                  <c:pt idx="15">
                    <c:v>SEGURO</c:v>
                  </c:pt>
                  <c:pt idx="16">
                    <c:v>GRIS</c:v>
                  </c:pt>
                  <c:pt idx="19">
                    <c:v>Usuário:</c:v>
                  </c:pt>
                </c:lvl>
              </c:multiLvlStrCache>
            </c:multiLvlStrRef>
          </c:cat>
          <c:val>
            <c:numRef>
              <c:f>'SPOT - RENAULT'!$D$11:$D$32</c:f>
              <c:numCache>
                <c:formatCode>"R$"\ #,##0.00</c:formatCode>
                <c:ptCount val="20"/>
                <c:pt idx="0">
                  <c:v>0</c:v>
                </c:pt>
              </c:numCache>
            </c:numRef>
          </c:val>
          <c:extLst>
            <c:ext xmlns:c16="http://schemas.microsoft.com/office/drawing/2014/chart" uri="{C3380CC4-5D6E-409C-BE32-E72D297353CC}">
              <c16:uniqueId val="{00000000-0D0B-4A86-812D-3855E0F4A4CB}"/>
            </c:ext>
          </c:extLst>
        </c:ser>
        <c:ser>
          <c:idx val="1"/>
          <c:order val="1"/>
          <c:tx>
            <c:strRef>
              <c:f>'SPOT - RENAULT'!$E$10</c:f>
              <c:strCache>
                <c:ptCount val="1"/>
              </c:strCache>
            </c:strRef>
          </c:tx>
          <c:spPr>
            <a:solidFill>
              <a:schemeClr val="accent2"/>
            </a:solidFill>
            <a:ln>
              <a:noFill/>
            </a:ln>
            <a:effectLst/>
          </c:spPr>
          <c:invertIfNegative val="0"/>
          <c:cat>
            <c:multiLvlStrRef>
              <c:f>'SPOT - RENAULT'!$B$11:$C$32</c:f>
              <c:multiLvlStrCache>
                <c:ptCount val="20"/>
                <c:lvl>
                  <c:pt idx="0">
                    <c:v>PR</c:v>
                  </c:pt>
                  <c:pt idx="4">
                    <c:v>SPOT</c:v>
                  </c:pt>
                  <c:pt idx="5">
                    <c:v>TRUCK</c:v>
                  </c:pt>
                  <c:pt idx="7">
                    <c:v>R$ 2.000,00</c:v>
                  </c:pt>
                  <c:pt idx="8">
                    <c:v>R$ 450,00</c:v>
                  </c:pt>
                  <c:pt idx="10">
                    <c:v>R$ 100.000,00</c:v>
                  </c:pt>
                  <c:pt idx="11">
                    <c:v>0</c:v>
                  </c:pt>
                  <c:pt idx="12">
                    <c:v>0</c:v>
                  </c:pt>
                  <c:pt idx="13">
                    <c:v>20,00%</c:v>
                  </c:pt>
                  <c:pt idx="19">
                    <c:v>Andre Vieira dos Santos</c:v>
                  </c:pt>
                </c:lvl>
                <c:lvl>
                  <c:pt idx="0">
                    <c:v>ORIGEM:</c:v>
                  </c:pt>
                  <c:pt idx="1">
                    <c:v>OBSERVAÇÃO:</c:v>
                  </c:pt>
                  <c:pt idx="3">
                    <c:v>FORMAÇÃO DE CUSTO</c:v>
                  </c:pt>
                  <c:pt idx="4">
                    <c:v>CONTRATAÇÃO</c:v>
                  </c:pt>
                  <c:pt idx="5">
                    <c:v>TIPO DE VEÍCULO</c:v>
                  </c:pt>
                  <c:pt idx="6">
                    <c:v>TIPO SEMIREBOQUES</c:v>
                  </c:pt>
                  <c:pt idx="7">
                    <c:v>CTRB ORÇADO</c:v>
                  </c:pt>
                  <c:pt idx="8">
                    <c:v>VALOR PEDÁGIO CTRB</c:v>
                  </c:pt>
                  <c:pt idx="9">
                    <c:v>DADOS ADICIONAIS</c:v>
                  </c:pt>
                  <c:pt idx="10">
                    <c:v>VALOR MERCADORIA</c:v>
                  </c:pt>
                  <c:pt idx="11">
                    <c:v>QTDE. AJUDANTE</c:v>
                  </c:pt>
                  <c:pt idx="12">
                    <c:v>TX.ADIC. A PARTIR 2ª ENTREGA</c:v>
                  </c:pt>
                  <c:pt idx="13">
                    <c:v>%  LAIR (CTRB)</c:v>
                  </c:pt>
                  <c:pt idx="15">
                    <c:v>SEGURO</c:v>
                  </c:pt>
                  <c:pt idx="16">
                    <c:v>GRIS</c:v>
                  </c:pt>
                  <c:pt idx="19">
                    <c:v>Usuário:</c:v>
                  </c:pt>
                </c:lvl>
              </c:multiLvlStrCache>
            </c:multiLvlStrRef>
          </c:cat>
          <c:val>
            <c:numRef>
              <c:f>'SPOT - RENAULT'!$E$11:$E$32</c:f>
              <c:numCache>
                <c:formatCode>"R$"\ #,##0.00</c:formatCode>
                <c:ptCount val="20"/>
                <c:pt idx="0" formatCode="General">
                  <c:v>0</c:v>
                </c:pt>
                <c:pt idx="3" formatCode="General">
                  <c:v>0</c:v>
                </c:pt>
                <c:pt idx="4" formatCode="General">
                  <c:v>0</c:v>
                </c:pt>
                <c:pt idx="5" formatCode="General">
                  <c:v>0</c:v>
                </c:pt>
                <c:pt idx="6" formatCode="General">
                  <c:v>0</c:v>
                </c:pt>
                <c:pt idx="7" formatCode="General">
                  <c:v>0</c:v>
                </c:pt>
                <c:pt idx="8" formatCode="General">
                  <c:v>0</c:v>
                </c:pt>
                <c:pt idx="9" formatCode="General">
                  <c:v>0</c:v>
                </c:pt>
                <c:pt idx="10">
                  <c:v>0</c:v>
                </c:pt>
                <c:pt idx="11" formatCode="General">
                  <c:v>0</c:v>
                </c:pt>
                <c:pt idx="12">
                  <c:v>0</c:v>
                </c:pt>
                <c:pt idx="13">
                  <c:v>0</c:v>
                </c:pt>
                <c:pt idx="15" formatCode="General">
                  <c:v>0</c:v>
                </c:pt>
              </c:numCache>
            </c:numRef>
          </c:val>
          <c:extLst>
            <c:ext xmlns:c16="http://schemas.microsoft.com/office/drawing/2014/chart" uri="{C3380CC4-5D6E-409C-BE32-E72D297353CC}">
              <c16:uniqueId val="{00000001-0D0B-4A86-812D-3855E0F4A4CB}"/>
            </c:ext>
          </c:extLst>
        </c:ser>
        <c:ser>
          <c:idx val="2"/>
          <c:order val="2"/>
          <c:tx>
            <c:strRef>
              <c:f>'SPOT - RENAULT'!$F$10</c:f>
              <c:strCache>
                <c:ptCount val="1"/>
              </c:strCache>
            </c:strRef>
          </c:tx>
          <c:spPr>
            <a:solidFill>
              <a:schemeClr val="accent3"/>
            </a:solidFill>
            <a:ln>
              <a:noFill/>
            </a:ln>
            <a:effectLst/>
          </c:spPr>
          <c:invertIfNegative val="0"/>
          <c:cat>
            <c:multiLvlStrRef>
              <c:f>'SPOT - RENAULT'!$B$11:$C$32</c:f>
              <c:multiLvlStrCache>
                <c:ptCount val="20"/>
                <c:lvl>
                  <c:pt idx="0">
                    <c:v>PR</c:v>
                  </c:pt>
                  <c:pt idx="4">
                    <c:v>SPOT</c:v>
                  </c:pt>
                  <c:pt idx="5">
                    <c:v>TRUCK</c:v>
                  </c:pt>
                  <c:pt idx="7">
                    <c:v>R$ 2.000,00</c:v>
                  </c:pt>
                  <c:pt idx="8">
                    <c:v>R$ 450,00</c:v>
                  </c:pt>
                  <c:pt idx="10">
                    <c:v>R$ 100.000,00</c:v>
                  </c:pt>
                  <c:pt idx="11">
                    <c:v>0</c:v>
                  </c:pt>
                  <c:pt idx="12">
                    <c:v>0</c:v>
                  </c:pt>
                  <c:pt idx="13">
                    <c:v>20,00%</c:v>
                  </c:pt>
                  <c:pt idx="19">
                    <c:v>Andre Vieira dos Santos</c:v>
                  </c:pt>
                </c:lvl>
                <c:lvl>
                  <c:pt idx="0">
                    <c:v>ORIGEM:</c:v>
                  </c:pt>
                  <c:pt idx="1">
                    <c:v>OBSERVAÇÃO:</c:v>
                  </c:pt>
                  <c:pt idx="3">
                    <c:v>FORMAÇÃO DE CUSTO</c:v>
                  </c:pt>
                  <c:pt idx="4">
                    <c:v>CONTRATAÇÃO</c:v>
                  </c:pt>
                  <c:pt idx="5">
                    <c:v>TIPO DE VEÍCULO</c:v>
                  </c:pt>
                  <c:pt idx="6">
                    <c:v>TIPO SEMIREBOQUES</c:v>
                  </c:pt>
                  <c:pt idx="7">
                    <c:v>CTRB ORÇADO</c:v>
                  </c:pt>
                  <c:pt idx="8">
                    <c:v>VALOR PEDÁGIO CTRB</c:v>
                  </c:pt>
                  <c:pt idx="9">
                    <c:v>DADOS ADICIONAIS</c:v>
                  </c:pt>
                  <c:pt idx="10">
                    <c:v>VALOR MERCADORIA</c:v>
                  </c:pt>
                  <c:pt idx="11">
                    <c:v>QTDE. AJUDANTE</c:v>
                  </c:pt>
                  <c:pt idx="12">
                    <c:v>TX.ADIC. A PARTIR 2ª ENTREGA</c:v>
                  </c:pt>
                  <c:pt idx="13">
                    <c:v>%  LAIR (CTRB)</c:v>
                  </c:pt>
                  <c:pt idx="15">
                    <c:v>SEGURO</c:v>
                  </c:pt>
                  <c:pt idx="16">
                    <c:v>GRIS</c:v>
                  </c:pt>
                  <c:pt idx="19">
                    <c:v>Usuário:</c:v>
                  </c:pt>
                </c:lvl>
              </c:multiLvlStrCache>
            </c:multiLvlStrRef>
          </c:cat>
          <c:val>
            <c:numRef>
              <c:f>'SPOT - RENAULT'!$F$11:$F$32</c:f>
              <c:numCache>
                <c:formatCode>"R$"\ #,##0.00</c:formatCode>
                <c:ptCount val="20"/>
                <c:pt idx="0">
                  <c:v>0</c:v>
                </c:pt>
                <c:pt idx="3" formatCode="General">
                  <c:v>0</c:v>
                </c:pt>
                <c:pt idx="4">
                  <c:v>3376.6672294445384</c:v>
                </c:pt>
                <c:pt idx="5">
                  <c:v>100</c:v>
                </c:pt>
                <c:pt idx="6">
                  <c:v>80</c:v>
                </c:pt>
                <c:pt idx="7">
                  <c:v>498.6149584487535</c:v>
                </c:pt>
                <c:pt idx="8">
                  <c:v>0</c:v>
                </c:pt>
                <c:pt idx="9">
                  <c:v>0</c:v>
                </c:pt>
                <c:pt idx="10">
                  <c:v>4055.2821878932918</c:v>
                </c:pt>
                <c:pt idx="13" formatCode="0.00%">
                  <c:v>0.18618642854366782</c:v>
                </c:pt>
                <c:pt idx="15" formatCode="0.00%">
                  <c:v>0.1</c:v>
                </c:pt>
              </c:numCache>
            </c:numRef>
          </c:val>
          <c:extLst>
            <c:ext xmlns:c16="http://schemas.microsoft.com/office/drawing/2014/chart" uri="{C3380CC4-5D6E-409C-BE32-E72D297353CC}">
              <c16:uniqueId val="{00000002-0D0B-4A86-812D-3855E0F4A4CB}"/>
            </c:ext>
          </c:extLst>
        </c:ser>
        <c:ser>
          <c:idx val="3"/>
          <c:order val="3"/>
          <c:tx>
            <c:strRef>
              <c:f>'SPOT - RENAULT'!$G$10</c:f>
              <c:strCache>
                <c:ptCount val="1"/>
              </c:strCache>
            </c:strRef>
          </c:tx>
          <c:spPr>
            <a:solidFill>
              <a:schemeClr val="accent4"/>
            </a:solidFill>
            <a:ln>
              <a:noFill/>
            </a:ln>
            <a:effectLst/>
          </c:spPr>
          <c:invertIfNegative val="0"/>
          <c:cat>
            <c:multiLvlStrRef>
              <c:f>'SPOT - RENAULT'!$B$11:$C$32</c:f>
              <c:multiLvlStrCache>
                <c:ptCount val="20"/>
                <c:lvl>
                  <c:pt idx="0">
                    <c:v>PR</c:v>
                  </c:pt>
                  <c:pt idx="4">
                    <c:v>SPOT</c:v>
                  </c:pt>
                  <c:pt idx="5">
                    <c:v>TRUCK</c:v>
                  </c:pt>
                  <c:pt idx="7">
                    <c:v>R$ 2.000,00</c:v>
                  </c:pt>
                  <c:pt idx="8">
                    <c:v>R$ 450,00</c:v>
                  </c:pt>
                  <c:pt idx="10">
                    <c:v>R$ 100.000,00</c:v>
                  </c:pt>
                  <c:pt idx="11">
                    <c:v>0</c:v>
                  </c:pt>
                  <c:pt idx="12">
                    <c:v>0</c:v>
                  </c:pt>
                  <c:pt idx="13">
                    <c:v>20,00%</c:v>
                  </c:pt>
                  <c:pt idx="19">
                    <c:v>Andre Vieira dos Santos</c:v>
                  </c:pt>
                </c:lvl>
                <c:lvl>
                  <c:pt idx="0">
                    <c:v>ORIGEM:</c:v>
                  </c:pt>
                  <c:pt idx="1">
                    <c:v>OBSERVAÇÃO:</c:v>
                  </c:pt>
                  <c:pt idx="3">
                    <c:v>FORMAÇÃO DE CUSTO</c:v>
                  </c:pt>
                  <c:pt idx="4">
                    <c:v>CONTRATAÇÃO</c:v>
                  </c:pt>
                  <c:pt idx="5">
                    <c:v>TIPO DE VEÍCULO</c:v>
                  </c:pt>
                  <c:pt idx="6">
                    <c:v>TIPO SEMIREBOQUES</c:v>
                  </c:pt>
                  <c:pt idx="7">
                    <c:v>CTRB ORÇADO</c:v>
                  </c:pt>
                  <c:pt idx="8">
                    <c:v>VALOR PEDÁGIO CTRB</c:v>
                  </c:pt>
                  <c:pt idx="9">
                    <c:v>DADOS ADICIONAIS</c:v>
                  </c:pt>
                  <c:pt idx="10">
                    <c:v>VALOR MERCADORIA</c:v>
                  </c:pt>
                  <c:pt idx="11">
                    <c:v>QTDE. AJUDANTE</c:v>
                  </c:pt>
                  <c:pt idx="12">
                    <c:v>TX.ADIC. A PARTIR 2ª ENTREGA</c:v>
                  </c:pt>
                  <c:pt idx="13">
                    <c:v>%  LAIR (CTRB)</c:v>
                  </c:pt>
                  <c:pt idx="15">
                    <c:v>SEGURO</c:v>
                  </c:pt>
                  <c:pt idx="16">
                    <c:v>GRIS</c:v>
                  </c:pt>
                  <c:pt idx="19">
                    <c:v>Usuário:</c:v>
                  </c:pt>
                </c:lvl>
              </c:multiLvlStrCache>
            </c:multiLvlStrRef>
          </c:cat>
          <c:val>
            <c:numRef>
              <c:f>'SPOT - RENAULT'!$G$11:$G$32</c:f>
              <c:numCache>
                <c:formatCode>"R$"\ #,##0.00</c:formatCode>
                <c:ptCount val="20"/>
                <c:pt idx="0">
                  <c:v>0</c:v>
                </c:pt>
                <c:pt idx="3" formatCode="General">
                  <c:v>0</c:v>
                </c:pt>
                <c:pt idx="4">
                  <c:v>3453.4096664773688</c:v>
                </c:pt>
                <c:pt idx="5">
                  <c:v>102.27272727272727</c:v>
                </c:pt>
                <c:pt idx="6">
                  <c:v>81.818181818181813</c:v>
                </c:pt>
                <c:pt idx="7">
                  <c:v>498.6149584487535</c:v>
                </c:pt>
                <c:pt idx="8">
                  <c:v>0</c:v>
                </c:pt>
                <c:pt idx="9">
                  <c:v>0</c:v>
                </c:pt>
                <c:pt idx="10">
                  <c:v>4136.1155340170317</c:v>
                </c:pt>
                <c:pt idx="12">
                  <c:v>436.5000690681934</c:v>
                </c:pt>
              </c:numCache>
            </c:numRef>
          </c:val>
          <c:extLst>
            <c:ext xmlns:c16="http://schemas.microsoft.com/office/drawing/2014/chart" uri="{C3380CC4-5D6E-409C-BE32-E72D297353CC}">
              <c16:uniqueId val="{00000003-0D0B-4A86-812D-3855E0F4A4CB}"/>
            </c:ext>
          </c:extLst>
        </c:ser>
        <c:ser>
          <c:idx val="4"/>
          <c:order val="4"/>
          <c:tx>
            <c:strRef>
              <c:f>'SPOT - RENAULT'!$H$10</c:f>
              <c:strCache>
                <c:ptCount val="1"/>
              </c:strCache>
            </c:strRef>
          </c:tx>
          <c:spPr>
            <a:solidFill>
              <a:schemeClr val="accent5"/>
            </a:solidFill>
            <a:ln>
              <a:noFill/>
            </a:ln>
            <a:effectLst/>
          </c:spPr>
          <c:invertIfNegative val="0"/>
          <c:cat>
            <c:multiLvlStrRef>
              <c:f>'SPOT - RENAULT'!$B$11:$C$32</c:f>
              <c:multiLvlStrCache>
                <c:ptCount val="20"/>
                <c:lvl>
                  <c:pt idx="0">
                    <c:v>PR</c:v>
                  </c:pt>
                  <c:pt idx="4">
                    <c:v>SPOT</c:v>
                  </c:pt>
                  <c:pt idx="5">
                    <c:v>TRUCK</c:v>
                  </c:pt>
                  <c:pt idx="7">
                    <c:v>R$ 2.000,00</c:v>
                  </c:pt>
                  <c:pt idx="8">
                    <c:v>R$ 450,00</c:v>
                  </c:pt>
                  <c:pt idx="10">
                    <c:v>R$ 100.000,00</c:v>
                  </c:pt>
                  <c:pt idx="11">
                    <c:v>0</c:v>
                  </c:pt>
                  <c:pt idx="12">
                    <c:v>0</c:v>
                  </c:pt>
                  <c:pt idx="13">
                    <c:v>20,00%</c:v>
                  </c:pt>
                  <c:pt idx="19">
                    <c:v>Andre Vieira dos Santos</c:v>
                  </c:pt>
                </c:lvl>
                <c:lvl>
                  <c:pt idx="0">
                    <c:v>ORIGEM:</c:v>
                  </c:pt>
                  <c:pt idx="1">
                    <c:v>OBSERVAÇÃO:</c:v>
                  </c:pt>
                  <c:pt idx="3">
                    <c:v>FORMAÇÃO DE CUSTO</c:v>
                  </c:pt>
                  <c:pt idx="4">
                    <c:v>CONTRATAÇÃO</c:v>
                  </c:pt>
                  <c:pt idx="5">
                    <c:v>TIPO DE VEÍCULO</c:v>
                  </c:pt>
                  <c:pt idx="6">
                    <c:v>TIPO SEMIREBOQUES</c:v>
                  </c:pt>
                  <c:pt idx="7">
                    <c:v>CTRB ORÇADO</c:v>
                  </c:pt>
                  <c:pt idx="8">
                    <c:v>VALOR PEDÁGIO CTRB</c:v>
                  </c:pt>
                  <c:pt idx="9">
                    <c:v>DADOS ADICIONAIS</c:v>
                  </c:pt>
                  <c:pt idx="10">
                    <c:v>VALOR MERCADORIA</c:v>
                  </c:pt>
                  <c:pt idx="11">
                    <c:v>QTDE. AJUDANTE</c:v>
                  </c:pt>
                  <c:pt idx="12">
                    <c:v>TX.ADIC. A PARTIR 2ª ENTREGA</c:v>
                  </c:pt>
                  <c:pt idx="13">
                    <c:v>%  LAIR (CTRB)</c:v>
                  </c:pt>
                  <c:pt idx="15">
                    <c:v>SEGURO</c:v>
                  </c:pt>
                  <c:pt idx="16">
                    <c:v>GRIS</c:v>
                  </c:pt>
                  <c:pt idx="19">
                    <c:v>Usuário:</c:v>
                  </c:pt>
                </c:lvl>
              </c:multiLvlStrCache>
            </c:multiLvlStrRef>
          </c:cat>
          <c:val>
            <c:numRef>
              <c:f>'SPOT - RENAULT'!$H$11:$H$32</c:f>
              <c:numCache>
                <c:formatCode>"R$"\ #,##0.00</c:formatCode>
                <c:ptCount val="20"/>
                <c:pt idx="3" formatCode="General">
                  <c:v>0</c:v>
                </c:pt>
                <c:pt idx="4">
                  <c:v>3039.0005065000846</c:v>
                </c:pt>
                <c:pt idx="5">
                  <c:v>90</c:v>
                </c:pt>
                <c:pt idx="6">
                  <c:v>72</c:v>
                </c:pt>
                <c:pt idx="7">
                  <c:v>498.6149584487535</c:v>
                </c:pt>
                <c:pt idx="8">
                  <c:v>0</c:v>
                </c:pt>
                <c:pt idx="9">
                  <c:v>0</c:v>
                </c:pt>
                <c:pt idx="10">
                  <c:v>3699.6154649488381</c:v>
                </c:pt>
                <c:pt idx="11" formatCode="0.00%">
                  <c:v>0.1</c:v>
                </c:pt>
                <c:pt idx="12">
                  <c:v>436.5000690681934</c:v>
                </c:pt>
              </c:numCache>
            </c:numRef>
          </c:val>
          <c:extLst>
            <c:ext xmlns:c16="http://schemas.microsoft.com/office/drawing/2014/chart" uri="{C3380CC4-5D6E-409C-BE32-E72D297353CC}">
              <c16:uniqueId val="{00000004-0D0B-4A86-812D-3855E0F4A4CB}"/>
            </c:ext>
          </c:extLst>
        </c:ser>
        <c:ser>
          <c:idx val="5"/>
          <c:order val="5"/>
          <c:tx>
            <c:strRef>
              <c:f>'SPOT - RENAULT'!$I$10</c:f>
              <c:strCache>
                <c:ptCount val="1"/>
                <c:pt idx="0">
                  <c:v>ORIGEM</c:v>
                </c:pt>
              </c:strCache>
            </c:strRef>
          </c:tx>
          <c:spPr>
            <a:solidFill>
              <a:schemeClr val="accent6"/>
            </a:solidFill>
            <a:ln>
              <a:noFill/>
            </a:ln>
            <a:effectLst/>
          </c:spPr>
          <c:invertIfNegative val="0"/>
          <c:cat>
            <c:multiLvlStrRef>
              <c:f>'SPOT - RENAULT'!$B$11:$C$32</c:f>
              <c:multiLvlStrCache>
                <c:ptCount val="20"/>
                <c:lvl>
                  <c:pt idx="0">
                    <c:v>PR</c:v>
                  </c:pt>
                  <c:pt idx="4">
                    <c:v>SPOT</c:v>
                  </c:pt>
                  <c:pt idx="5">
                    <c:v>TRUCK</c:v>
                  </c:pt>
                  <c:pt idx="7">
                    <c:v>R$ 2.000,00</c:v>
                  </c:pt>
                  <c:pt idx="8">
                    <c:v>R$ 450,00</c:v>
                  </c:pt>
                  <c:pt idx="10">
                    <c:v>R$ 100.000,00</c:v>
                  </c:pt>
                  <c:pt idx="11">
                    <c:v>0</c:v>
                  </c:pt>
                  <c:pt idx="12">
                    <c:v>0</c:v>
                  </c:pt>
                  <c:pt idx="13">
                    <c:v>20,00%</c:v>
                  </c:pt>
                  <c:pt idx="19">
                    <c:v>Andre Vieira dos Santos</c:v>
                  </c:pt>
                </c:lvl>
                <c:lvl>
                  <c:pt idx="0">
                    <c:v>ORIGEM:</c:v>
                  </c:pt>
                  <c:pt idx="1">
                    <c:v>OBSERVAÇÃO:</c:v>
                  </c:pt>
                  <c:pt idx="3">
                    <c:v>FORMAÇÃO DE CUSTO</c:v>
                  </c:pt>
                  <c:pt idx="4">
                    <c:v>CONTRATAÇÃO</c:v>
                  </c:pt>
                  <c:pt idx="5">
                    <c:v>TIPO DE VEÍCULO</c:v>
                  </c:pt>
                  <c:pt idx="6">
                    <c:v>TIPO SEMIREBOQUES</c:v>
                  </c:pt>
                  <c:pt idx="7">
                    <c:v>CTRB ORÇADO</c:v>
                  </c:pt>
                  <c:pt idx="8">
                    <c:v>VALOR PEDÁGIO CTRB</c:v>
                  </c:pt>
                  <c:pt idx="9">
                    <c:v>DADOS ADICIONAIS</c:v>
                  </c:pt>
                  <c:pt idx="10">
                    <c:v>VALOR MERCADORIA</c:v>
                  </c:pt>
                  <c:pt idx="11">
                    <c:v>QTDE. AJUDANTE</c:v>
                  </c:pt>
                  <c:pt idx="12">
                    <c:v>TX.ADIC. A PARTIR 2ª ENTREGA</c:v>
                  </c:pt>
                  <c:pt idx="13">
                    <c:v>%  LAIR (CTRB)</c:v>
                  </c:pt>
                  <c:pt idx="15">
                    <c:v>SEGURO</c:v>
                  </c:pt>
                  <c:pt idx="16">
                    <c:v>GRIS</c:v>
                  </c:pt>
                  <c:pt idx="19">
                    <c:v>Usuário:</c:v>
                  </c:pt>
                </c:lvl>
              </c:multiLvlStrCache>
            </c:multiLvlStrRef>
          </c:cat>
          <c:val>
            <c:numRef>
              <c:f>'SPOT - RENAULT'!$I$11:$I$32</c:f>
              <c:numCache>
                <c:formatCode>General</c:formatCode>
                <c:ptCount val="20"/>
                <c:pt idx="0">
                  <c:v>0</c:v>
                </c:pt>
                <c:pt idx="1">
                  <c:v>0</c:v>
                </c:pt>
                <c:pt idx="2">
                  <c:v>0</c:v>
                </c:pt>
                <c:pt idx="3">
                  <c:v>0</c:v>
                </c:pt>
                <c:pt idx="4" formatCode="&quot;R$&quot;\ #,##0.00">
                  <c:v>2000</c:v>
                </c:pt>
                <c:pt idx="5" formatCode="&quot;R$&quot;\ #,##0.00">
                  <c:v>34.361599999999996</c:v>
                </c:pt>
                <c:pt idx="6" formatCode="&quot;R$&quot;\ #,##0.00">
                  <c:v>0</c:v>
                </c:pt>
                <c:pt idx="7" formatCode="&quot;R$&quot;\ #,##0.00">
                  <c:v>450</c:v>
                </c:pt>
                <c:pt idx="8" formatCode="&quot;R$&quot;\ #,##0.00">
                  <c:v>0</c:v>
                </c:pt>
                <c:pt idx="9" formatCode="&quot;R$&quot;\ #,##0.00">
                  <c:v>0</c:v>
                </c:pt>
                <c:pt idx="10" formatCode="&quot;R$&quot;\ #,##0.00">
                  <c:v>2484.3616000000002</c:v>
                </c:pt>
              </c:numCache>
            </c:numRef>
          </c:val>
          <c:extLst>
            <c:ext xmlns:c16="http://schemas.microsoft.com/office/drawing/2014/chart" uri="{C3380CC4-5D6E-409C-BE32-E72D297353CC}">
              <c16:uniqueId val="{00000005-0D0B-4A86-812D-3855E0F4A4CB}"/>
            </c:ext>
          </c:extLst>
        </c:ser>
        <c:ser>
          <c:idx val="6"/>
          <c:order val="6"/>
          <c:tx>
            <c:strRef>
              <c:f>'SPOT - RENAULT'!$J$10</c:f>
              <c:strCache>
                <c:ptCount val="1"/>
                <c:pt idx="0">
                  <c:v>DESTINO</c:v>
                </c:pt>
              </c:strCache>
            </c:strRef>
          </c:tx>
          <c:spPr>
            <a:solidFill>
              <a:schemeClr val="accent1">
                <a:lumMod val="60000"/>
              </a:schemeClr>
            </a:solidFill>
            <a:ln>
              <a:noFill/>
            </a:ln>
            <a:effectLst/>
          </c:spPr>
          <c:invertIfNegative val="0"/>
          <c:cat>
            <c:multiLvlStrRef>
              <c:f>'SPOT - RENAULT'!$B$11:$C$32</c:f>
              <c:multiLvlStrCache>
                <c:ptCount val="20"/>
                <c:lvl>
                  <c:pt idx="0">
                    <c:v>PR</c:v>
                  </c:pt>
                  <c:pt idx="4">
                    <c:v>SPOT</c:v>
                  </c:pt>
                  <c:pt idx="5">
                    <c:v>TRUCK</c:v>
                  </c:pt>
                  <c:pt idx="7">
                    <c:v>R$ 2.000,00</c:v>
                  </c:pt>
                  <c:pt idx="8">
                    <c:v>R$ 450,00</c:v>
                  </c:pt>
                  <c:pt idx="10">
                    <c:v>R$ 100.000,00</c:v>
                  </c:pt>
                  <c:pt idx="11">
                    <c:v>0</c:v>
                  </c:pt>
                  <c:pt idx="12">
                    <c:v>0</c:v>
                  </c:pt>
                  <c:pt idx="13">
                    <c:v>20,00%</c:v>
                  </c:pt>
                  <c:pt idx="19">
                    <c:v>Andre Vieira dos Santos</c:v>
                  </c:pt>
                </c:lvl>
                <c:lvl>
                  <c:pt idx="0">
                    <c:v>ORIGEM:</c:v>
                  </c:pt>
                  <c:pt idx="1">
                    <c:v>OBSERVAÇÃO:</c:v>
                  </c:pt>
                  <c:pt idx="3">
                    <c:v>FORMAÇÃO DE CUSTO</c:v>
                  </c:pt>
                  <c:pt idx="4">
                    <c:v>CONTRATAÇÃO</c:v>
                  </c:pt>
                  <c:pt idx="5">
                    <c:v>TIPO DE VEÍCULO</c:v>
                  </c:pt>
                  <c:pt idx="6">
                    <c:v>TIPO SEMIREBOQUES</c:v>
                  </c:pt>
                  <c:pt idx="7">
                    <c:v>CTRB ORÇADO</c:v>
                  </c:pt>
                  <c:pt idx="8">
                    <c:v>VALOR PEDÁGIO CTRB</c:v>
                  </c:pt>
                  <c:pt idx="9">
                    <c:v>DADOS ADICIONAIS</c:v>
                  </c:pt>
                  <c:pt idx="10">
                    <c:v>VALOR MERCADORIA</c:v>
                  </c:pt>
                  <c:pt idx="11">
                    <c:v>QTDE. AJUDANTE</c:v>
                  </c:pt>
                  <c:pt idx="12">
                    <c:v>TX.ADIC. A PARTIR 2ª ENTREGA</c:v>
                  </c:pt>
                  <c:pt idx="13">
                    <c:v>%  LAIR (CTRB)</c:v>
                  </c:pt>
                  <c:pt idx="15">
                    <c:v>SEGURO</c:v>
                  </c:pt>
                  <c:pt idx="16">
                    <c:v>GRIS</c:v>
                  </c:pt>
                  <c:pt idx="19">
                    <c:v>Usuário:</c:v>
                  </c:pt>
                </c:lvl>
              </c:multiLvlStrCache>
            </c:multiLvlStrRef>
          </c:cat>
          <c:val>
            <c:numRef>
              <c:f>'SPOT - RENAULT'!$J$11:$J$32</c:f>
              <c:numCache>
                <c:formatCode>General</c:formatCode>
                <c:ptCount val="20"/>
                <c:pt idx="0">
                  <c:v>0</c:v>
                </c:pt>
                <c:pt idx="1">
                  <c:v>1</c:v>
                </c:pt>
                <c:pt idx="2">
                  <c:v>1</c:v>
                </c:pt>
                <c:pt idx="4" formatCode="0.00%">
                  <c:v>0.8050357886710211</c:v>
                </c:pt>
                <c:pt idx="5" formatCode="0.00%">
                  <c:v>1.3831158877999078E-2</c:v>
                </c:pt>
                <c:pt idx="6" formatCode="0.00%">
                  <c:v>0</c:v>
                </c:pt>
                <c:pt idx="7" formatCode="0.00%">
                  <c:v>0.18113305245097974</c:v>
                </c:pt>
                <c:pt idx="8" formatCode="0.00%">
                  <c:v>0</c:v>
                </c:pt>
                <c:pt idx="9" formatCode="0.00%">
                  <c:v>0</c:v>
                </c:pt>
                <c:pt idx="10" formatCode="0.00%">
                  <c:v>1</c:v>
                </c:pt>
              </c:numCache>
            </c:numRef>
          </c:val>
          <c:extLst>
            <c:ext xmlns:c16="http://schemas.microsoft.com/office/drawing/2014/chart" uri="{C3380CC4-5D6E-409C-BE32-E72D297353CC}">
              <c16:uniqueId val="{00000006-0D0B-4A86-812D-3855E0F4A4CB}"/>
            </c:ext>
          </c:extLst>
        </c:ser>
        <c:ser>
          <c:idx val="7"/>
          <c:order val="7"/>
          <c:tx>
            <c:strRef>
              <c:f>'SPOT - RENAULT'!$K$10</c:f>
              <c:strCache>
                <c:ptCount val="1"/>
                <c:pt idx="0">
                  <c:v>ALIQ.RED</c:v>
                </c:pt>
              </c:strCache>
            </c:strRef>
          </c:tx>
          <c:spPr>
            <a:solidFill>
              <a:schemeClr val="accent2">
                <a:lumMod val="60000"/>
              </a:schemeClr>
            </a:solidFill>
            <a:ln>
              <a:noFill/>
            </a:ln>
            <a:effectLst/>
          </c:spPr>
          <c:invertIfNegative val="0"/>
          <c:cat>
            <c:multiLvlStrRef>
              <c:f>'SPOT - RENAULT'!$B$11:$C$32</c:f>
              <c:multiLvlStrCache>
                <c:ptCount val="20"/>
                <c:lvl>
                  <c:pt idx="0">
                    <c:v>PR</c:v>
                  </c:pt>
                  <c:pt idx="4">
                    <c:v>SPOT</c:v>
                  </c:pt>
                  <c:pt idx="5">
                    <c:v>TRUCK</c:v>
                  </c:pt>
                  <c:pt idx="7">
                    <c:v>R$ 2.000,00</c:v>
                  </c:pt>
                  <c:pt idx="8">
                    <c:v>R$ 450,00</c:v>
                  </c:pt>
                  <c:pt idx="10">
                    <c:v>R$ 100.000,00</c:v>
                  </c:pt>
                  <c:pt idx="11">
                    <c:v>0</c:v>
                  </c:pt>
                  <c:pt idx="12">
                    <c:v>0</c:v>
                  </c:pt>
                  <c:pt idx="13">
                    <c:v>20,00%</c:v>
                  </c:pt>
                  <c:pt idx="19">
                    <c:v>Andre Vieira dos Santos</c:v>
                  </c:pt>
                </c:lvl>
                <c:lvl>
                  <c:pt idx="0">
                    <c:v>ORIGEM:</c:v>
                  </c:pt>
                  <c:pt idx="1">
                    <c:v>OBSERVAÇÃO:</c:v>
                  </c:pt>
                  <c:pt idx="3">
                    <c:v>FORMAÇÃO DE CUSTO</c:v>
                  </c:pt>
                  <c:pt idx="4">
                    <c:v>CONTRATAÇÃO</c:v>
                  </c:pt>
                  <c:pt idx="5">
                    <c:v>TIPO DE VEÍCULO</c:v>
                  </c:pt>
                  <c:pt idx="6">
                    <c:v>TIPO SEMIREBOQUES</c:v>
                  </c:pt>
                  <c:pt idx="7">
                    <c:v>CTRB ORÇADO</c:v>
                  </c:pt>
                  <c:pt idx="8">
                    <c:v>VALOR PEDÁGIO CTRB</c:v>
                  </c:pt>
                  <c:pt idx="9">
                    <c:v>DADOS ADICIONAIS</c:v>
                  </c:pt>
                  <c:pt idx="10">
                    <c:v>VALOR MERCADORIA</c:v>
                  </c:pt>
                  <c:pt idx="11">
                    <c:v>QTDE. AJUDANTE</c:v>
                  </c:pt>
                  <c:pt idx="12">
                    <c:v>TX.ADIC. A PARTIR 2ª ENTREGA</c:v>
                  </c:pt>
                  <c:pt idx="13">
                    <c:v>%  LAIR (CTRB)</c:v>
                  </c:pt>
                  <c:pt idx="15">
                    <c:v>SEGURO</c:v>
                  </c:pt>
                  <c:pt idx="16">
                    <c:v>GRIS</c:v>
                  </c:pt>
                  <c:pt idx="19">
                    <c:v>Usuário:</c:v>
                  </c:pt>
                </c:lvl>
              </c:multiLvlStrCache>
            </c:multiLvlStrRef>
          </c:cat>
          <c:val>
            <c:numRef>
              <c:f>'SPOT - RENAULT'!$K$11:$K$32</c:f>
              <c:numCache>
                <c:formatCode>General</c:formatCode>
                <c:ptCount val="20"/>
                <c:pt idx="0" formatCode="0.00%">
                  <c:v>9.6000000000000016E-2</c:v>
                </c:pt>
                <c:pt idx="3">
                  <c:v>0</c:v>
                </c:pt>
                <c:pt idx="4" formatCode="0.00%">
                  <c:v>0.57913777777777775</c:v>
                </c:pt>
              </c:numCache>
            </c:numRef>
          </c:val>
          <c:extLst>
            <c:ext xmlns:c16="http://schemas.microsoft.com/office/drawing/2014/chart" uri="{C3380CC4-5D6E-409C-BE32-E72D297353CC}">
              <c16:uniqueId val="{00000007-0D0B-4A86-812D-3855E0F4A4CB}"/>
            </c:ext>
          </c:extLst>
        </c:ser>
        <c:ser>
          <c:idx val="8"/>
          <c:order val="8"/>
          <c:tx>
            <c:strRef>
              <c:f>'SPOT - RENAULT'!$L$10</c:f>
              <c:strCache>
                <c:ptCount val="1"/>
                <c:pt idx="0">
                  <c:v>ALIQ.BRUTA</c:v>
                </c:pt>
              </c:strCache>
            </c:strRef>
          </c:tx>
          <c:spPr>
            <a:solidFill>
              <a:schemeClr val="accent3">
                <a:lumMod val="60000"/>
              </a:schemeClr>
            </a:solidFill>
            <a:ln>
              <a:noFill/>
            </a:ln>
            <a:effectLst/>
          </c:spPr>
          <c:invertIfNegative val="0"/>
          <c:cat>
            <c:multiLvlStrRef>
              <c:f>'SPOT - RENAULT'!$B$11:$C$32</c:f>
              <c:multiLvlStrCache>
                <c:ptCount val="20"/>
                <c:lvl>
                  <c:pt idx="0">
                    <c:v>PR</c:v>
                  </c:pt>
                  <c:pt idx="4">
                    <c:v>SPOT</c:v>
                  </c:pt>
                  <c:pt idx="5">
                    <c:v>TRUCK</c:v>
                  </c:pt>
                  <c:pt idx="7">
                    <c:v>R$ 2.000,00</c:v>
                  </c:pt>
                  <c:pt idx="8">
                    <c:v>R$ 450,00</c:v>
                  </c:pt>
                  <c:pt idx="10">
                    <c:v>R$ 100.000,00</c:v>
                  </c:pt>
                  <c:pt idx="11">
                    <c:v>0</c:v>
                  </c:pt>
                  <c:pt idx="12">
                    <c:v>0</c:v>
                  </c:pt>
                  <c:pt idx="13">
                    <c:v>20,00%</c:v>
                  </c:pt>
                  <c:pt idx="19">
                    <c:v>Andre Vieira dos Santos</c:v>
                  </c:pt>
                </c:lvl>
                <c:lvl>
                  <c:pt idx="0">
                    <c:v>ORIGEM:</c:v>
                  </c:pt>
                  <c:pt idx="1">
                    <c:v>OBSERVAÇÃO:</c:v>
                  </c:pt>
                  <c:pt idx="3">
                    <c:v>FORMAÇÃO DE CUSTO</c:v>
                  </c:pt>
                  <c:pt idx="4">
                    <c:v>CONTRATAÇÃO</c:v>
                  </c:pt>
                  <c:pt idx="5">
                    <c:v>TIPO DE VEÍCULO</c:v>
                  </c:pt>
                  <c:pt idx="6">
                    <c:v>TIPO SEMIREBOQUES</c:v>
                  </c:pt>
                  <c:pt idx="7">
                    <c:v>CTRB ORÇADO</c:v>
                  </c:pt>
                  <c:pt idx="8">
                    <c:v>VALOR PEDÁGIO CTRB</c:v>
                  </c:pt>
                  <c:pt idx="9">
                    <c:v>DADOS ADICIONAIS</c:v>
                  </c:pt>
                  <c:pt idx="10">
                    <c:v>VALOR MERCADORIA</c:v>
                  </c:pt>
                  <c:pt idx="11">
                    <c:v>QTDE. AJUDANTE</c:v>
                  </c:pt>
                  <c:pt idx="12">
                    <c:v>TX.ADIC. A PARTIR 2ª ENTREGA</c:v>
                  </c:pt>
                  <c:pt idx="13">
                    <c:v>%  LAIR (CTRB)</c:v>
                  </c:pt>
                  <c:pt idx="15">
                    <c:v>SEGURO</c:v>
                  </c:pt>
                  <c:pt idx="16">
                    <c:v>GRIS</c:v>
                  </c:pt>
                  <c:pt idx="19">
                    <c:v>Usuário:</c:v>
                  </c:pt>
                </c:lvl>
              </c:multiLvlStrCache>
            </c:multiLvlStrRef>
          </c:cat>
          <c:val>
            <c:numRef>
              <c:f>'SPOT - RENAULT'!$L$11:$L$32</c:f>
              <c:numCache>
                <c:formatCode>General</c:formatCode>
                <c:ptCount val="20"/>
                <c:pt idx="0" formatCode="0.00%">
                  <c:v>0.12</c:v>
                </c:pt>
              </c:numCache>
            </c:numRef>
          </c:val>
          <c:extLst>
            <c:ext xmlns:c16="http://schemas.microsoft.com/office/drawing/2014/chart" uri="{C3380CC4-5D6E-409C-BE32-E72D297353CC}">
              <c16:uniqueId val="{00000008-0D0B-4A86-812D-3855E0F4A4CB}"/>
            </c:ext>
          </c:extLst>
        </c:ser>
        <c:dLbls>
          <c:showLegendKey val="0"/>
          <c:showVal val="0"/>
          <c:showCatName val="0"/>
          <c:showSerName val="0"/>
          <c:showPercent val="0"/>
          <c:showBubbleSize val="0"/>
        </c:dLbls>
        <c:gapWidth val="219"/>
        <c:overlap val="-27"/>
        <c:axId val="584692608"/>
        <c:axId val="584678688"/>
      </c:barChart>
      <c:catAx>
        <c:axId val="584692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84678688"/>
        <c:crosses val="autoZero"/>
        <c:auto val="1"/>
        <c:lblAlgn val="ctr"/>
        <c:lblOffset val="100"/>
        <c:noMultiLvlLbl val="0"/>
      </c:catAx>
      <c:valAx>
        <c:axId val="584678688"/>
        <c:scaling>
          <c:orientation val="minMax"/>
        </c:scaling>
        <c:delete val="0"/>
        <c:axPos val="l"/>
        <c:majorGridlines>
          <c:spPr>
            <a:ln w="9525" cap="flat" cmpd="sng" algn="ctr">
              <a:solidFill>
                <a:schemeClr val="tx1">
                  <a:lumMod val="15000"/>
                  <a:lumOff val="85000"/>
                </a:schemeClr>
              </a:solidFill>
              <a:round/>
            </a:ln>
            <a:effectLst/>
          </c:spPr>
        </c:majorGridlines>
        <c:numFmt formatCode="&quot;R$&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84692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1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63007DE-5B4D-4650-9CE1-D734F4C01442}">
  <sheetPr codeName="Gráfico1"/>
  <sheetViews>
    <sheetView zoomScale="118" workbookViewId="0" zoomToFit="1"/>
  </sheetViews>
  <pageMargins left="0.511811024" right="0.511811024" top="0.78740157499999996" bottom="0.78740157499999996" header="0.31496062000000002" footer="0.31496062000000002"/>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6ECA5FD-FEA6-4D57-88CD-29EDC3F36C4D}">
  <sheetPr/>
  <sheetViews>
    <sheetView zoomScale="121" workbookViewId="0" zoomToFit="1"/>
  </sheetViews>
  <pageMargins left="0.511811024" right="0.511811024" top="0.78740157499999996" bottom="0.78740157499999996" header="0.31496062000000002" footer="0.31496062000000002"/>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4.png"/></Relationships>
</file>

<file path=xl/drawings/_rels/drawing1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png"/></Relationships>
</file>

<file path=xl/drawings/_rels/drawing18.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6.png"/></Relationships>
</file>

<file path=xl/drawings/_rels/drawing20.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3.png"/></Relationships>
</file>

<file path=xl/drawings/_rels/drawing21.xml.rels><?xml version="1.0" encoding="UTF-8" standalone="yes"?>
<Relationships xmlns="http://schemas.openxmlformats.org/package/2006/relationships"><Relationship Id="rId1" Type="http://schemas.openxmlformats.org/officeDocument/2006/relationships/image" Target="../media/image7.png"/></Relationships>
</file>

<file path=xl/drawings/_rels/drawing22.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3.png"/></Relationships>
</file>

<file path=xl/drawings/_rels/drawing23.xml.rels><?xml version="1.0" encoding="UTF-8" standalone="yes"?>
<Relationships xmlns="http://schemas.openxmlformats.org/package/2006/relationships"><Relationship Id="rId1" Type="http://schemas.openxmlformats.org/officeDocument/2006/relationships/image" Target="../media/image8.png"/></Relationships>
</file>

<file path=xl/drawings/_rels/drawing2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3.png"/></Relationships>
</file>

<file path=xl/drawings/_rels/drawing25.xml.rels><?xml version="1.0" encoding="UTF-8" standalone="yes"?>
<Relationships xmlns="http://schemas.openxmlformats.org/package/2006/relationships"><Relationship Id="rId1" Type="http://schemas.openxmlformats.org/officeDocument/2006/relationships/image" Target="../media/image9.png"/></Relationships>
</file>

<file path=xl/drawings/_rels/drawing26.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absoluteAnchor>
    <xdr:pos x="0" y="0"/>
    <xdr:ext cx="9646081" cy="6013665"/>
    <xdr:graphicFrame macro="">
      <xdr:nvGraphicFramePr>
        <xdr:cNvPr id="2" name="Gráfico 1">
          <a:extLst>
            <a:ext uri="{FF2B5EF4-FFF2-40B4-BE49-F238E27FC236}">
              <a16:creationId xmlns:a16="http://schemas.microsoft.com/office/drawing/2014/main" id="{90634317-E4FD-388C-1A96-5B1E6F8210D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73958</xdr:rowOff>
    </xdr:from>
    <xdr:to>
      <xdr:col>13</xdr:col>
      <xdr:colOff>493058</xdr:colOff>
      <xdr:row>26</xdr:row>
      <xdr:rowOff>4468</xdr:rowOff>
    </xdr:to>
    <xdr:pic>
      <xdr:nvPicPr>
        <xdr:cNvPr id="5" name="Imagem 4">
          <a:extLst>
            <a:ext uri="{FF2B5EF4-FFF2-40B4-BE49-F238E27FC236}">
              <a16:creationId xmlns:a16="http://schemas.microsoft.com/office/drawing/2014/main" id="{A4D86391-F1AA-B95A-ED9D-A880308C5329}"/>
            </a:ext>
          </a:extLst>
        </xdr:cNvPr>
        <xdr:cNvPicPr>
          <a:picLocks noChangeAspect="1"/>
        </xdr:cNvPicPr>
      </xdr:nvPicPr>
      <xdr:blipFill>
        <a:blip xmlns:r="http://schemas.openxmlformats.org/officeDocument/2006/relationships" r:embed="rId1">
          <a:alphaModFix amt="20000"/>
          <a:extLst>
            <a:ext uri="{28A0092B-C50C-407E-A947-70E740481C1C}">
              <a14:useLocalDpi xmlns:a14="http://schemas.microsoft.com/office/drawing/2010/main" val="0"/>
            </a:ext>
          </a:extLst>
        </a:blip>
        <a:stretch>
          <a:fillRect/>
        </a:stretch>
      </xdr:blipFill>
      <xdr:spPr>
        <a:xfrm>
          <a:off x="0" y="73958"/>
          <a:ext cx="8417858" cy="4708698"/>
        </a:xfrm>
        <a:prstGeom prst="rect">
          <a:avLst/>
        </a:prstGeom>
      </xdr:spPr>
    </xdr:pic>
    <xdr:clientData/>
  </xdr:twoCellAnchor>
  <xdr:twoCellAnchor>
    <xdr:from>
      <xdr:col>3</xdr:col>
      <xdr:colOff>532280</xdr:colOff>
      <xdr:row>4</xdr:row>
      <xdr:rowOff>96371</xdr:rowOff>
    </xdr:from>
    <xdr:to>
      <xdr:col>5</xdr:col>
      <xdr:colOff>522755</xdr:colOff>
      <xdr:row>6</xdr:row>
      <xdr:rowOff>124946</xdr:rowOff>
    </xdr:to>
    <xdr:sp macro="[0]!SPOTDIVERSOS" textlink="">
      <xdr:nvSpPr>
        <xdr:cNvPr id="6" name="Retângulo: Cantos Arredondados 5">
          <a:extLst>
            <a:ext uri="{FF2B5EF4-FFF2-40B4-BE49-F238E27FC236}">
              <a16:creationId xmlns:a16="http://schemas.microsoft.com/office/drawing/2014/main" id="{66A0285D-158E-82E1-A5F9-F4434F5F45B9}"/>
            </a:ext>
          </a:extLst>
        </xdr:cNvPr>
        <xdr:cNvSpPr/>
      </xdr:nvSpPr>
      <xdr:spPr>
        <a:xfrm>
          <a:off x="2364442" y="858371"/>
          <a:ext cx="1211916" cy="4095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t>SPOT - DIVERSOS</a:t>
          </a:r>
        </a:p>
      </xdr:txBody>
    </xdr:sp>
    <xdr:clientData/>
  </xdr:twoCellAnchor>
  <xdr:twoCellAnchor>
    <xdr:from>
      <xdr:col>1</xdr:col>
      <xdr:colOff>590550</xdr:colOff>
      <xdr:row>3</xdr:row>
      <xdr:rowOff>134471</xdr:rowOff>
    </xdr:from>
    <xdr:to>
      <xdr:col>3</xdr:col>
      <xdr:colOff>494180</xdr:colOff>
      <xdr:row>13</xdr:row>
      <xdr:rowOff>105897</xdr:rowOff>
    </xdr:to>
    <xdr:pic>
      <xdr:nvPicPr>
        <xdr:cNvPr id="7" name="Imagem 6">
          <a:extLst>
            <a:ext uri="{FF2B5EF4-FFF2-40B4-BE49-F238E27FC236}">
              <a16:creationId xmlns:a16="http://schemas.microsoft.com/office/drawing/2014/main" id="{A88E3C2A-3E05-8B23-56DE-B78A9BBE3756}"/>
            </a:ext>
          </a:extLst>
        </xdr:cNvPr>
        <xdr:cNvPicPr>
          <a:picLocks noChangeAspect="1"/>
        </xdr:cNvPicPr>
      </xdr:nvPicPr>
      <xdr:blipFill>
        <a:blip xmlns:r="http://schemas.openxmlformats.org/officeDocument/2006/relationships" r:embed="rId2">
          <a:alphaModFix amt="20000"/>
        </a:blip>
        <a:stretch>
          <a:fillRect/>
        </a:stretch>
      </xdr:blipFill>
      <xdr:spPr>
        <a:xfrm>
          <a:off x="1201271" y="705971"/>
          <a:ext cx="1125071" cy="1876426"/>
        </a:xfrm>
        <a:prstGeom prst="rect">
          <a:avLst/>
        </a:prstGeom>
      </xdr:spPr>
    </xdr:pic>
    <xdr:clientData/>
  </xdr:twoCellAnchor>
  <xdr:twoCellAnchor>
    <xdr:from>
      <xdr:col>3</xdr:col>
      <xdr:colOff>532280</xdr:colOff>
      <xdr:row>7</xdr:row>
      <xdr:rowOff>29696</xdr:rowOff>
    </xdr:from>
    <xdr:to>
      <xdr:col>5</xdr:col>
      <xdr:colOff>522755</xdr:colOff>
      <xdr:row>9</xdr:row>
      <xdr:rowOff>58271</xdr:rowOff>
    </xdr:to>
    <xdr:sp macro="[0]!SPOTRENAULT" textlink="">
      <xdr:nvSpPr>
        <xdr:cNvPr id="9" name="Retângulo: Cantos Arredondados 8">
          <a:extLst>
            <a:ext uri="{FF2B5EF4-FFF2-40B4-BE49-F238E27FC236}">
              <a16:creationId xmlns:a16="http://schemas.microsoft.com/office/drawing/2014/main" id="{E321B1B8-0624-402E-A60D-D923D6CD9AD8}"/>
            </a:ext>
          </a:extLst>
        </xdr:cNvPr>
        <xdr:cNvSpPr/>
      </xdr:nvSpPr>
      <xdr:spPr>
        <a:xfrm>
          <a:off x="2364442" y="1363196"/>
          <a:ext cx="1211916" cy="409575"/>
        </a:xfrm>
        <a:prstGeom prst="roundRect">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t>SPOT - RENAULT</a:t>
          </a:r>
        </a:p>
      </xdr:txBody>
    </xdr:sp>
    <xdr:clientData/>
  </xdr:twoCellAnchor>
  <xdr:twoCellAnchor>
    <xdr:from>
      <xdr:col>3</xdr:col>
      <xdr:colOff>532280</xdr:colOff>
      <xdr:row>9</xdr:row>
      <xdr:rowOff>172571</xdr:rowOff>
    </xdr:from>
    <xdr:to>
      <xdr:col>5</xdr:col>
      <xdr:colOff>522755</xdr:colOff>
      <xdr:row>12</xdr:row>
      <xdr:rowOff>10646</xdr:rowOff>
    </xdr:to>
    <xdr:sp macro="[0]!SPOTMAHLE" textlink="">
      <xdr:nvSpPr>
        <xdr:cNvPr id="10" name="Retângulo: Cantos Arredondados 9">
          <a:extLst>
            <a:ext uri="{FF2B5EF4-FFF2-40B4-BE49-F238E27FC236}">
              <a16:creationId xmlns:a16="http://schemas.microsoft.com/office/drawing/2014/main" id="{100F3E3D-AA13-46FD-B3D7-420AB8F30C61}"/>
            </a:ext>
          </a:extLst>
        </xdr:cNvPr>
        <xdr:cNvSpPr/>
      </xdr:nvSpPr>
      <xdr:spPr>
        <a:xfrm>
          <a:off x="2364442" y="1887071"/>
          <a:ext cx="1211916" cy="409575"/>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t>SPOT</a:t>
          </a:r>
          <a:r>
            <a:rPr lang="pt-BR" sz="1100" baseline="0"/>
            <a:t> </a:t>
          </a:r>
          <a:r>
            <a:rPr lang="pt-BR" sz="1100"/>
            <a:t> - MAHLE</a:t>
          </a:r>
        </a:p>
      </xdr:txBody>
    </xdr:sp>
    <xdr:clientData/>
  </xdr:twoCellAnchor>
  <xdr:twoCellAnchor>
    <xdr:from>
      <xdr:col>6</xdr:col>
      <xdr:colOff>158009</xdr:colOff>
      <xdr:row>4</xdr:row>
      <xdr:rowOff>95251</xdr:rowOff>
    </xdr:from>
    <xdr:to>
      <xdr:col>8</xdr:col>
      <xdr:colOff>148484</xdr:colOff>
      <xdr:row>6</xdr:row>
      <xdr:rowOff>123826</xdr:rowOff>
    </xdr:to>
    <xdr:sp macro="[0]!SPOTRODCNH" textlink="">
      <xdr:nvSpPr>
        <xdr:cNvPr id="13" name="Retângulo: Cantos Arredondados 12">
          <a:extLst>
            <a:ext uri="{FF2B5EF4-FFF2-40B4-BE49-F238E27FC236}">
              <a16:creationId xmlns:a16="http://schemas.microsoft.com/office/drawing/2014/main" id="{1AC46937-3736-4F8D-AD72-B6FC6E655B6E}"/>
            </a:ext>
          </a:extLst>
        </xdr:cNvPr>
        <xdr:cNvSpPr/>
      </xdr:nvSpPr>
      <xdr:spPr>
        <a:xfrm>
          <a:off x="3822333" y="857251"/>
          <a:ext cx="1211916" cy="409575"/>
        </a:xfrm>
        <a:prstGeom prst="round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t>SPOT - ROD CNH</a:t>
          </a:r>
        </a:p>
      </xdr:txBody>
    </xdr:sp>
    <xdr:clientData/>
  </xdr:twoCellAnchor>
  <xdr:twoCellAnchor>
    <xdr:from>
      <xdr:col>6</xdr:col>
      <xdr:colOff>175943</xdr:colOff>
      <xdr:row>7</xdr:row>
      <xdr:rowOff>29136</xdr:rowOff>
    </xdr:from>
    <xdr:to>
      <xdr:col>8</xdr:col>
      <xdr:colOff>166418</xdr:colOff>
      <xdr:row>9</xdr:row>
      <xdr:rowOff>57711</xdr:rowOff>
    </xdr:to>
    <xdr:sp macro="[0]!SPOTNIDEC" textlink="">
      <xdr:nvSpPr>
        <xdr:cNvPr id="14" name="Retângulo: Cantos Arredondados 13">
          <a:extLst>
            <a:ext uri="{FF2B5EF4-FFF2-40B4-BE49-F238E27FC236}">
              <a16:creationId xmlns:a16="http://schemas.microsoft.com/office/drawing/2014/main" id="{4A980505-5BBE-4CC0-81BE-F0D98BBC83DC}"/>
            </a:ext>
          </a:extLst>
        </xdr:cNvPr>
        <xdr:cNvSpPr/>
      </xdr:nvSpPr>
      <xdr:spPr>
        <a:xfrm>
          <a:off x="3840267" y="1362636"/>
          <a:ext cx="1211916" cy="409575"/>
        </a:xfrm>
        <a:prstGeom prst="roundRect">
          <a:avLst/>
        </a:prstGeom>
        <a:solidFill>
          <a:schemeClr val="accent4">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t>SPOT</a:t>
          </a:r>
          <a:r>
            <a:rPr lang="pt-BR" sz="1100" baseline="0"/>
            <a:t> </a:t>
          </a:r>
          <a:r>
            <a:rPr lang="pt-BR" sz="1100"/>
            <a:t>- NIDEC</a:t>
          </a:r>
        </a:p>
      </xdr:txBody>
    </xdr:sp>
    <xdr:clientData/>
  </xdr:twoCellAnchor>
  <xdr:twoCellAnchor>
    <xdr:from>
      <xdr:col>6</xdr:col>
      <xdr:colOff>173690</xdr:colOff>
      <xdr:row>9</xdr:row>
      <xdr:rowOff>184897</xdr:rowOff>
    </xdr:from>
    <xdr:to>
      <xdr:col>8</xdr:col>
      <xdr:colOff>164165</xdr:colOff>
      <xdr:row>12</xdr:row>
      <xdr:rowOff>22972</xdr:rowOff>
    </xdr:to>
    <xdr:sp macro="[0]!SPOTBOTICARIO" textlink="">
      <xdr:nvSpPr>
        <xdr:cNvPr id="2" name="Retângulo: Cantos Arredondados 1">
          <a:extLst>
            <a:ext uri="{FF2B5EF4-FFF2-40B4-BE49-F238E27FC236}">
              <a16:creationId xmlns:a16="http://schemas.microsoft.com/office/drawing/2014/main" id="{A9A94FA7-04B2-485B-BF6E-DF0DD1DC29B7}"/>
            </a:ext>
          </a:extLst>
        </xdr:cNvPr>
        <xdr:cNvSpPr/>
      </xdr:nvSpPr>
      <xdr:spPr>
        <a:xfrm>
          <a:off x="3838014" y="1899397"/>
          <a:ext cx="1211916" cy="409575"/>
        </a:xfrm>
        <a:prstGeom prst="roundRec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SPOT</a:t>
          </a:r>
          <a:r>
            <a:rPr lang="pt-BR" sz="1000" baseline="0"/>
            <a:t> </a:t>
          </a:r>
          <a:r>
            <a:rPr lang="pt-BR" sz="1000"/>
            <a:t>- BOTICARIO</a:t>
          </a:r>
        </a:p>
      </xdr:txBody>
    </xdr:sp>
    <xdr:clientData/>
  </xdr:twoCellAnchor>
  <xdr:twoCellAnchor>
    <xdr:from>
      <xdr:col>8</xdr:col>
      <xdr:colOff>386606</xdr:colOff>
      <xdr:row>4</xdr:row>
      <xdr:rowOff>96493</xdr:rowOff>
    </xdr:from>
    <xdr:to>
      <xdr:col>10</xdr:col>
      <xdr:colOff>459441</xdr:colOff>
      <xdr:row>6</xdr:row>
      <xdr:rowOff>125068</xdr:rowOff>
    </xdr:to>
    <xdr:sp macro="[0]!SPOTRODIVECO" textlink="">
      <xdr:nvSpPr>
        <xdr:cNvPr id="3" name="Retângulo: Cantos Arredondados 2">
          <a:extLst>
            <a:ext uri="{FF2B5EF4-FFF2-40B4-BE49-F238E27FC236}">
              <a16:creationId xmlns:a16="http://schemas.microsoft.com/office/drawing/2014/main" id="{C286BE9B-B348-4CD0-9C71-7FF780581509}"/>
            </a:ext>
          </a:extLst>
        </xdr:cNvPr>
        <xdr:cNvSpPr/>
      </xdr:nvSpPr>
      <xdr:spPr>
        <a:xfrm>
          <a:off x="5272371" y="858493"/>
          <a:ext cx="1294276" cy="409575"/>
        </a:xfrm>
        <a:prstGeom prst="roundRec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t>SPOT - ROD IVECO</a:t>
          </a:r>
        </a:p>
      </xdr:txBody>
    </xdr:sp>
    <xdr:clientData/>
  </xdr:twoCellAnchor>
  <xdr:twoCellAnchor>
    <xdr:from>
      <xdr:col>1</xdr:col>
      <xdr:colOff>403411</xdr:colOff>
      <xdr:row>14</xdr:row>
      <xdr:rowOff>163729</xdr:rowOff>
    </xdr:from>
    <xdr:to>
      <xdr:col>3</xdr:col>
      <xdr:colOff>582145</xdr:colOff>
      <xdr:row>16</xdr:row>
      <xdr:rowOff>144679</xdr:rowOff>
    </xdr:to>
    <xdr:sp macro="[0]!Cotacoes" textlink="">
      <xdr:nvSpPr>
        <xdr:cNvPr id="4" name="Fluxograma: Processo Alternativo 3">
          <a:extLst>
            <a:ext uri="{FF2B5EF4-FFF2-40B4-BE49-F238E27FC236}">
              <a16:creationId xmlns:a16="http://schemas.microsoft.com/office/drawing/2014/main" id="{22C54952-B0A7-45E9-A79C-37ECE51E886E}"/>
            </a:ext>
          </a:extLst>
        </xdr:cNvPr>
        <xdr:cNvSpPr/>
      </xdr:nvSpPr>
      <xdr:spPr>
        <a:xfrm>
          <a:off x="1014132" y="2830729"/>
          <a:ext cx="1400175" cy="361950"/>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400">
              <a:solidFill>
                <a:schemeClr val="bg1"/>
              </a:solidFill>
            </a:rPr>
            <a:t>Cotações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361950</xdr:colOff>
      <xdr:row>6</xdr:row>
      <xdr:rowOff>171450</xdr:rowOff>
    </xdr:from>
    <xdr:to>
      <xdr:col>10</xdr:col>
      <xdr:colOff>352425</xdr:colOff>
      <xdr:row>30</xdr:row>
      <xdr:rowOff>9526</xdr:rowOff>
    </xdr:to>
    <xdr:sp macro="" textlink="">
      <xdr:nvSpPr>
        <xdr:cNvPr id="4" name="Fluxograma: Processo Alternativo 3">
          <a:extLst>
            <a:ext uri="{FF2B5EF4-FFF2-40B4-BE49-F238E27FC236}">
              <a16:creationId xmlns:a16="http://schemas.microsoft.com/office/drawing/2014/main" id="{ECA6544C-0B84-27ED-20B0-7678AFC3F796}"/>
            </a:ext>
          </a:extLst>
        </xdr:cNvPr>
        <xdr:cNvSpPr/>
      </xdr:nvSpPr>
      <xdr:spPr>
        <a:xfrm>
          <a:off x="971550" y="1314450"/>
          <a:ext cx="5476875" cy="4410076"/>
        </a:xfrm>
        <a:prstGeom prst="flowChartAlternateProcess">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0</xdr:colOff>
      <xdr:row>0</xdr:row>
      <xdr:rowOff>0</xdr:rowOff>
    </xdr:from>
    <xdr:to>
      <xdr:col>30</xdr:col>
      <xdr:colOff>428625</xdr:colOff>
      <xdr:row>42</xdr:row>
      <xdr:rowOff>9525</xdr:rowOff>
    </xdr:to>
    <xdr:grpSp>
      <xdr:nvGrpSpPr>
        <xdr:cNvPr id="3" name="Agrupar 2">
          <a:extLst>
            <a:ext uri="{FF2B5EF4-FFF2-40B4-BE49-F238E27FC236}">
              <a16:creationId xmlns:a16="http://schemas.microsoft.com/office/drawing/2014/main" id="{6F4CB2A7-FABE-5D42-B796-13A257E4D903}"/>
            </a:ext>
          </a:extLst>
        </xdr:cNvPr>
        <xdr:cNvGrpSpPr/>
      </xdr:nvGrpSpPr>
      <xdr:grpSpPr>
        <a:xfrm>
          <a:off x="0" y="0"/>
          <a:ext cx="18714720" cy="8008620"/>
          <a:chOff x="1126365" y="228819"/>
          <a:chExt cx="8473327" cy="4900441"/>
        </a:xfrm>
      </xdr:grpSpPr>
      <xdr:pic>
        <xdr:nvPicPr>
          <xdr:cNvPr id="2" name="Imagem 1">
            <a:extLst>
              <a:ext uri="{FF2B5EF4-FFF2-40B4-BE49-F238E27FC236}">
                <a16:creationId xmlns:a16="http://schemas.microsoft.com/office/drawing/2014/main" id="{ADE99947-AAA1-4501-B0CF-FE8337D59AB9}"/>
              </a:ext>
            </a:extLst>
          </xdr:cNvPr>
          <xdr:cNvPicPr>
            <a:picLocks noChangeAspect="1"/>
          </xdr:cNvPicPr>
        </xdr:nvPicPr>
        <xdr:blipFill>
          <a:blip xmlns:r="http://schemas.openxmlformats.org/officeDocument/2006/relationships" r:embed="rId1">
            <a:alphaModFix amt="20000"/>
            <a:extLst>
              <a:ext uri="{28A0092B-C50C-407E-A947-70E740481C1C}">
                <a14:useLocalDpi xmlns:a14="http://schemas.microsoft.com/office/drawing/2010/main" val="0"/>
              </a:ext>
            </a:extLst>
          </a:blip>
          <a:stretch>
            <a:fillRect/>
          </a:stretch>
        </xdr:blipFill>
        <xdr:spPr>
          <a:xfrm>
            <a:off x="1126365" y="228819"/>
            <a:ext cx="8473327" cy="4900441"/>
          </a:xfrm>
          <a:prstGeom prst="rect">
            <a:avLst/>
          </a:prstGeom>
        </xdr:spPr>
      </xdr:pic>
      <mc:AlternateContent xmlns:mc="http://schemas.openxmlformats.org/markup-compatibility/2006">
        <mc:Choice xmlns:a14="http://schemas.microsoft.com/office/drawing/2010/main" Requires="a14">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0200-0000019C0000}"/>
                  </a:ext>
                </a:extLst>
              </xdr:cNvPr>
              <xdr:cNvSpPr/>
            </xdr:nvSpPr>
            <xdr:spPr bwMode="auto">
              <a:xfrm>
                <a:off x="2748471" y="1930282"/>
                <a:ext cx="865992" cy="297174"/>
              </a:xfrm>
              <a:prstGeom prst="rect">
                <a:avLst/>
              </a:prstGeom>
              <a:noFill/>
              <a:ln w="9525">
                <a:miter lim="800000"/>
                <a:headEnd/>
                <a:tailEnd/>
              </a:ln>
            </xdr:spPr>
            <xdr:txBody>
              <a:bodyPr vertOverflow="clip" wrap="square" lIns="36576" tIns="36576" rIns="36576" bIns="36576" anchor="ctr" upright="1"/>
              <a:lstStyle/>
              <a:p>
                <a:pPr algn="ctr" rtl="0">
                  <a:defRPr sz="1000"/>
                </a:pPr>
                <a:r>
                  <a:rPr lang="pt-BR" sz="1800" b="0" i="0" u="none" strike="noStrike" baseline="0">
                    <a:solidFill>
                      <a:srgbClr val="000000"/>
                    </a:solidFill>
                    <a:latin typeface="Calibri"/>
                    <a:ea typeface="Calibri"/>
                    <a:cs typeface="Calibri"/>
                  </a:rPr>
                  <a:t>Login de Acesso</a:t>
                </a:r>
              </a:p>
            </xdr:txBody>
          </xdr:sp>
        </mc:Choice>
        <mc:Fallback/>
      </mc:AlternateContent>
    </xdr:grpSp>
    <xdr:clientData/>
  </xdr:twoCellAnchor>
  <xdr:twoCellAnchor>
    <xdr:from>
      <xdr:col>3</xdr:col>
      <xdr:colOff>409575</xdr:colOff>
      <xdr:row>7</xdr:row>
      <xdr:rowOff>171451</xdr:rowOff>
    </xdr:from>
    <xdr:to>
      <xdr:col>8</xdr:col>
      <xdr:colOff>257175</xdr:colOff>
      <xdr:row>10</xdr:row>
      <xdr:rowOff>9525</xdr:rowOff>
    </xdr:to>
    <xdr:sp macro="" textlink="">
      <xdr:nvSpPr>
        <xdr:cNvPr id="5" name="Fluxograma: Processo Alternativo 4">
          <a:extLst>
            <a:ext uri="{FF2B5EF4-FFF2-40B4-BE49-F238E27FC236}">
              <a16:creationId xmlns:a16="http://schemas.microsoft.com/office/drawing/2014/main" id="{635225AF-57F6-80AC-93AE-529931F76D13}"/>
            </a:ext>
          </a:extLst>
        </xdr:cNvPr>
        <xdr:cNvSpPr/>
      </xdr:nvSpPr>
      <xdr:spPr>
        <a:xfrm>
          <a:off x="2238375" y="1504951"/>
          <a:ext cx="2895600" cy="409574"/>
        </a:xfrm>
        <a:prstGeom prst="flowChartAlternateProcess">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a:t>BASE</a:t>
          </a:r>
          <a:r>
            <a:rPr lang="pt-BR" sz="2000" baseline="0"/>
            <a:t> DE </a:t>
          </a:r>
          <a:r>
            <a:rPr lang="pt-BR" sz="2000"/>
            <a:t>CADASTROS</a:t>
          </a:r>
        </a:p>
      </xdr:txBody>
    </xdr:sp>
    <xdr:clientData/>
  </xdr:twoCellAnchor>
  <xdr:twoCellAnchor>
    <xdr:from>
      <xdr:col>1</xdr:col>
      <xdr:colOff>600074</xdr:colOff>
      <xdr:row>13</xdr:row>
      <xdr:rowOff>38100</xdr:rowOff>
    </xdr:from>
    <xdr:to>
      <xdr:col>4</xdr:col>
      <xdr:colOff>171449</xdr:colOff>
      <xdr:row>15</xdr:row>
      <xdr:rowOff>19050</xdr:rowOff>
    </xdr:to>
    <xdr:sp macro="[0]!Cidades" textlink="">
      <xdr:nvSpPr>
        <xdr:cNvPr id="7" name="Fluxograma: Processo Alternativo 6">
          <a:extLst>
            <a:ext uri="{FF2B5EF4-FFF2-40B4-BE49-F238E27FC236}">
              <a16:creationId xmlns:a16="http://schemas.microsoft.com/office/drawing/2014/main" id="{89A423F6-2A29-4920-B826-40240C5F7E75}"/>
            </a:ext>
          </a:extLst>
        </xdr:cNvPr>
        <xdr:cNvSpPr/>
      </xdr:nvSpPr>
      <xdr:spPr>
        <a:xfrm>
          <a:off x="1209674" y="2514600"/>
          <a:ext cx="1400175" cy="361950"/>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400">
              <a:solidFill>
                <a:schemeClr val="bg1"/>
              </a:solidFill>
            </a:rPr>
            <a:t>Cidades</a:t>
          </a:r>
        </a:p>
      </xdr:txBody>
    </xdr:sp>
    <xdr:clientData/>
  </xdr:twoCellAnchor>
  <xdr:twoCellAnchor>
    <xdr:from>
      <xdr:col>2</xdr:col>
      <xdr:colOff>0</xdr:colOff>
      <xdr:row>15</xdr:row>
      <xdr:rowOff>114300</xdr:rowOff>
    </xdr:from>
    <xdr:to>
      <xdr:col>4</xdr:col>
      <xdr:colOff>190500</xdr:colOff>
      <xdr:row>17</xdr:row>
      <xdr:rowOff>95250</xdr:rowOff>
    </xdr:to>
    <xdr:sp macro="[0]!Bases" textlink="">
      <xdr:nvSpPr>
        <xdr:cNvPr id="8" name="Fluxograma: Processo Alternativo 7">
          <a:extLst>
            <a:ext uri="{FF2B5EF4-FFF2-40B4-BE49-F238E27FC236}">
              <a16:creationId xmlns:a16="http://schemas.microsoft.com/office/drawing/2014/main" id="{FEF666E3-7C3C-4B02-ABB6-FC636C0E4A19}"/>
            </a:ext>
          </a:extLst>
        </xdr:cNvPr>
        <xdr:cNvSpPr/>
      </xdr:nvSpPr>
      <xdr:spPr>
        <a:xfrm>
          <a:off x="1219200" y="2971800"/>
          <a:ext cx="1409700" cy="361950"/>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400">
              <a:solidFill>
                <a:schemeClr val="bg1"/>
              </a:solidFill>
            </a:rPr>
            <a:t>Bases</a:t>
          </a:r>
        </a:p>
      </xdr:txBody>
    </xdr:sp>
    <xdr:clientData/>
  </xdr:twoCellAnchor>
  <xdr:twoCellAnchor>
    <xdr:from>
      <xdr:col>2</xdr:col>
      <xdr:colOff>9525</xdr:colOff>
      <xdr:row>10</xdr:row>
      <xdr:rowOff>171450</xdr:rowOff>
    </xdr:from>
    <xdr:to>
      <xdr:col>4</xdr:col>
      <xdr:colOff>190500</xdr:colOff>
      <xdr:row>12</xdr:row>
      <xdr:rowOff>152400</xdr:rowOff>
    </xdr:to>
    <xdr:sp macro="[0]!TabICMS23" textlink="">
      <xdr:nvSpPr>
        <xdr:cNvPr id="9" name="Fluxograma: Processo Alternativo 8">
          <a:extLst>
            <a:ext uri="{FF2B5EF4-FFF2-40B4-BE49-F238E27FC236}">
              <a16:creationId xmlns:a16="http://schemas.microsoft.com/office/drawing/2014/main" id="{C7F55E85-2B7A-4F19-9E96-B01B5100F861}"/>
            </a:ext>
          </a:extLst>
        </xdr:cNvPr>
        <xdr:cNvSpPr/>
      </xdr:nvSpPr>
      <xdr:spPr>
        <a:xfrm>
          <a:off x="1228725" y="2076450"/>
          <a:ext cx="1400175" cy="361950"/>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400">
              <a:solidFill>
                <a:schemeClr val="bg1"/>
              </a:solidFill>
            </a:rPr>
            <a:t>Tab.ICMS 23</a:t>
          </a:r>
        </a:p>
      </xdr:txBody>
    </xdr:sp>
    <xdr:clientData/>
  </xdr:twoCellAnchor>
  <xdr:twoCellAnchor>
    <xdr:from>
      <xdr:col>1</xdr:col>
      <xdr:colOff>600075</xdr:colOff>
      <xdr:row>17</xdr:row>
      <xdr:rowOff>180975</xdr:rowOff>
    </xdr:from>
    <xdr:to>
      <xdr:col>4</xdr:col>
      <xdr:colOff>180975</xdr:colOff>
      <xdr:row>19</xdr:row>
      <xdr:rowOff>161925</xdr:rowOff>
    </xdr:to>
    <xdr:sp macro="[0]!BaseTabMahle" textlink="">
      <xdr:nvSpPr>
        <xdr:cNvPr id="10" name="Fluxograma: Processo Alternativo 9">
          <a:extLst>
            <a:ext uri="{FF2B5EF4-FFF2-40B4-BE49-F238E27FC236}">
              <a16:creationId xmlns:a16="http://schemas.microsoft.com/office/drawing/2014/main" id="{1C3B6A0F-8716-4B55-A480-DC90CAED2F54}"/>
            </a:ext>
          </a:extLst>
        </xdr:cNvPr>
        <xdr:cNvSpPr/>
      </xdr:nvSpPr>
      <xdr:spPr>
        <a:xfrm>
          <a:off x="1209675" y="3419475"/>
          <a:ext cx="1409700" cy="361950"/>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200">
              <a:solidFill>
                <a:schemeClr val="bg1"/>
              </a:solidFill>
            </a:rPr>
            <a:t>Base Tab.Mahle</a:t>
          </a:r>
        </a:p>
      </xdr:txBody>
    </xdr:sp>
    <xdr:clientData/>
  </xdr:twoCellAnchor>
  <xdr:twoCellAnchor>
    <xdr:from>
      <xdr:col>1</xdr:col>
      <xdr:colOff>600075</xdr:colOff>
      <xdr:row>20</xdr:row>
      <xdr:rowOff>57150</xdr:rowOff>
    </xdr:from>
    <xdr:to>
      <xdr:col>4</xdr:col>
      <xdr:colOff>180975</xdr:colOff>
      <xdr:row>22</xdr:row>
      <xdr:rowOff>38100</xdr:rowOff>
    </xdr:to>
    <xdr:sp macro="[0]!BaseSolicTranspSkelt" textlink="">
      <xdr:nvSpPr>
        <xdr:cNvPr id="11" name="Fluxograma: Processo Alternativo 10">
          <a:extLst>
            <a:ext uri="{FF2B5EF4-FFF2-40B4-BE49-F238E27FC236}">
              <a16:creationId xmlns:a16="http://schemas.microsoft.com/office/drawing/2014/main" id="{B082F7CA-68DB-489B-9E3D-A95E55DCBD8F}"/>
            </a:ext>
          </a:extLst>
        </xdr:cNvPr>
        <xdr:cNvSpPr/>
      </xdr:nvSpPr>
      <xdr:spPr>
        <a:xfrm>
          <a:off x="1209675" y="3867150"/>
          <a:ext cx="1409700" cy="361950"/>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Base Solic.Transp.Skelt</a:t>
          </a:r>
        </a:p>
      </xdr:txBody>
    </xdr:sp>
    <xdr:clientData/>
  </xdr:twoCellAnchor>
  <xdr:twoCellAnchor>
    <xdr:from>
      <xdr:col>1</xdr:col>
      <xdr:colOff>590549</xdr:colOff>
      <xdr:row>22</xdr:row>
      <xdr:rowOff>161925</xdr:rowOff>
    </xdr:from>
    <xdr:to>
      <xdr:col>4</xdr:col>
      <xdr:colOff>161924</xdr:colOff>
      <xdr:row>24</xdr:row>
      <xdr:rowOff>142875</xdr:rowOff>
    </xdr:to>
    <xdr:sp macro="[0]!Cotacoes" textlink="">
      <xdr:nvSpPr>
        <xdr:cNvPr id="12" name="Fluxograma: Processo Alternativo 11">
          <a:extLst>
            <a:ext uri="{FF2B5EF4-FFF2-40B4-BE49-F238E27FC236}">
              <a16:creationId xmlns:a16="http://schemas.microsoft.com/office/drawing/2014/main" id="{FA47C137-77F8-4784-8A1F-D272B2C37A20}"/>
            </a:ext>
          </a:extLst>
        </xdr:cNvPr>
        <xdr:cNvSpPr/>
      </xdr:nvSpPr>
      <xdr:spPr>
        <a:xfrm>
          <a:off x="1200149" y="4352925"/>
          <a:ext cx="1400175" cy="361950"/>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400">
              <a:solidFill>
                <a:schemeClr val="bg1"/>
              </a:solidFill>
            </a:rPr>
            <a:t>Cotações</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457200</xdr:colOff>
          <xdr:row>0</xdr:row>
          <xdr:rowOff>57150</xdr:rowOff>
        </xdr:from>
        <xdr:to>
          <xdr:col>8</xdr:col>
          <xdr:colOff>400050</xdr:colOff>
          <xdr:row>2</xdr:row>
          <xdr:rowOff>38100</xdr:rowOff>
        </xdr:to>
        <xdr:sp macro="" textlink="">
          <xdr:nvSpPr>
            <xdr:cNvPr id="62465" name="Button 1" hidden="1">
              <a:extLst>
                <a:ext uri="{63B3BB69-23CF-44E3-9099-C40C66FF867C}">
                  <a14:compatExt spid="_x0000_s62465"/>
                </a:ext>
                <a:ext uri="{FF2B5EF4-FFF2-40B4-BE49-F238E27FC236}">
                  <a16:creationId xmlns:a16="http://schemas.microsoft.com/office/drawing/2014/main" id="{00000000-0008-0000-0300-000001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Inicio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28575</xdr:colOff>
          <xdr:row>0</xdr:row>
          <xdr:rowOff>38100</xdr:rowOff>
        </xdr:from>
        <xdr:to>
          <xdr:col>8</xdr:col>
          <xdr:colOff>581025</xdr:colOff>
          <xdr:row>1</xdr:row>
          <xdr:rowOff>38100</xdr:rowOff>
        </xdr:to>
        <xdr:sp macro="" textlink="">
          <xdr:nvSpPr>
            <xdr:cNvPr id="63489" name="Button 1" hidden="1">
              <a:extLst>
                <a:ext uri="{63B3BB69-23CF-44E3-9099-C40C66FF867C}">
                  <a14:compatExt spid="_x0000_s63489"/>
                </a:ext>
                <a:ext uri="{FF2B5EF4-FFF2-40B4-BE49-F238E27FC236}">
                  <a16:creationId xmlns:a16="http://schemas.microsoft.com/office/drawing/2014/main" id="{00000000-0008-0000-0400-000001F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183</xdr:row>
          <xdr:rowOff>38100</xdr:rowOff>
        </xdr:from>
        <xdr:to>
          <xdr:col>8</xdr:col>
          <xdr:colOff>581025</xdr:colOff>
          <xdr:row>184</xdr:row>
          <xdr:rowOff>38100</xdr:rowOff>
        </xdr:to>
        <xdr:sp macro="" textlink="">
          <xdr:nvSpPr>
            <xdr:cNvPr id="63490" name="Button 2" hidden="1">
              <a:extLst>
                <a:ext uri="{63B3BB69-23CF-44E3-9099-C40C66FF867C}">
                  <a14:compatExt spid="_x0000_s63490"/>
                </a:ext>
                <a:ext uri="{FF2B5EF4-FFF2-40B4-BE49-F238E27FC236}">
                  <a16:creationId xmlns:a16="http://schemas.microsoft.com/office/drawing/2014/main" id="{00000000-0008-0000-0400-000002F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Inicio</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142875</xdr:colOff>
          <xdr:row>1</xdr:row>
          <xdr:rowOff>38100</xdr:rowOff>
        </xdr:from>
        <xdr:to>
          <xdr:col>8</xdr:col>
          <xdr:colOff>85725</xdr:colOff>
          <xdr:row>3</xdr:row>
          <xdr:rowOff>19050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500-000003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Menu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200025</xdr:colOff>
          <xdr:row>3463</xdr:row>
          <xdr:rowOff>161925</xdr:rowOff>
        </xdr:from>
        <xdr:to>
          <xdr:col>11</xdr:col>
          <xdr:colOff>142875</xdr:colOff>
          <xdr:row>3465</xdr:row>
          <xdr:rowOff>142875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133350</xdr:colOff>
          <xdr:row>0</xdr:row>
          <xdr:rowOff>38100</xdr:rowOff>
        </xdr:from>
        <xdr:to>
          <xdr:col>10</xdr:col>
          <xdr:colOff>76200</xdr:colOff>
          <xdr:row>2</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Menu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57150</xdr:colOff>
          <xdr:row>0</xdr:row>
          <xdr:rowOff>47625</xdr:rowOff>
        </xdr:from>
        <xdr:to>
          <xdr:col>30</xdr:col>
          <xdr:colOff>38100</xdr:colOff>
          <xdr:row>1</xdr:row>
          <xdr:rowOff>171450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Menu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76200</xdr:colOff>
          <xdr:row>0</xdr:row>
          <xdr:rowOff>123825</xdr:rowOff>
        </xdr:from>
        <xdr:to>
          <xdr:col>19</xdr:col>
          <xdr:colOff>0</xdr:colOff>
          <xdr:row>2</xdr:row>
          <xdr:rowOff>19050</xdr:rowOff>
        </xdr:to>
        <xdr:sp macro="" textlink="">
          <xdr:nvSpPr>
            <xdr:cNvPr id="54273" name="Button 1" hidden="1">
              <a:extLst>
                <a:ext uri="{63B3BB69-23CF-44E3-9099-C40C66FF867C}">
                  <a14:compatExt spid="_x0000_s54273"/>
                </a:ext>
                <a:ext uri="{FF2B5EF4-FFF2-40B4-BE49-F238E27FC236}">
                  <a16:creationId xmlns:a16="http://schemas.microsoft.com/office/drawing/2014/main" id="{00000000-0008-0000-0800-000001D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Menu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0</xdr:row>
          <xdr:rowOff>38100</xdr:rowOff>
        </xdr:from>
        <xdr:to>
          <xdr:col>3</xdr:col>
          <xdr:colOff>371475</xdr:colOff>
          <xdr:row>2</xdr:row>
          <xdr:rowOff>0</xdr:rowOff>
        </xdr:to>
        <xdr:sp macro="" textlink="">
          <xdr:nvSpPr>
            <xdr:cNvPr id="130050" name="Button 2" hidden="1">
              <a:extLst>
                <a:ext uri="{63B3BB69-23CF-44E3-9099-C40C66FF867C}">
                  <a14:compatExt spid="_x0000_s130050"/>
                </a:ext>
                <a:ext uri="{FF2B5EF4-FFF2-40B4-BE49-F238E27FC236}">
                  <a16:creationId xmlns:a16="http://schemas.microsoft.com/office/drawing/2014/main" id="{00000000-0008-0000-0900-000002F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Menu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561975</xdr:colOff>
          <xdr:row>3</xdr:row>
          <xdr:rowOff>28575</xdr:rowOff>
        </xdr:from>
        <xdr:to>
          <xdr:col>7</xdr:col>
          <xdr:colOff>1724025</xdr:colOff>
          <xdr:row>3</xdr:row>
          <xdr:rowOff>390525</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A00-0000019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Limpar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3</xdr:row>
          <xdr:rowOff>19050</xdr:rowOff>
        </xdr:from>
        <xdr:to>
          <xdr:col>1</xdr:col>
          <xdr:colOff>809625</xdr:colOff>
          <xdr:row>3</xdr:row>
          <xdr:rowOff>381000</xdr:rowOff>
        </xdr:to>
        <xdr:sp macro="" textlink="">
          <xdr:nvSpPr>
            <xdr:cNvPr id="103426" name="Button 2" hidden="1">
              <a:extLst>
                <a:ext uri="{63B3BB69-23CF-44E3-9099-C40C66FF867C}">
                  <a14:compatExt spid="_x0000_s103426"/>
                </a:ext>
                <a:ext uri="{FF2B5EF4-FFF2-40B4-BE49-F238E27FC236}">
                  <a16:creationId xmlns:a16="http://schemas.microsoft.com/office/drawing/2014/main" id="{00000000-0008-0000-0A00-0000029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25</xdr:row>
          <xdr:rowOff>19050</xdr:rowOff>
        </xdr:from>
        <xdr:to>
          <xdr:col>8</xdr:col>
          <xdr:colOff>9525</xdr:colOff>
          <xdr:row>26</xdr:row>
          <xdr:rowOff>0</xdr:rowOff>
        </xdr:to>
        <xdr:sp macro="" textlink="">
          <xdr:nvSpPr>
            <xdr:cNvPr id="103427" name="Button 3" hidden="1">
              <a:extLst>
                <a:ext uri="{63B3BB69-23CF-44E3-9099-C40C66FF867C}">
                  <a14:compatExt spid="_x0000_s103427"/>
                </a:ext>
                <a:ext uri="{FF2B5EF4-FFF2-40B4-BE49-F238E27FC236}">
                  <a16:creationId xmlns:a16="http://schemas.microsoft.com/office/drawing/2014/main" id="{00000000-0008-0000-0A00-0000039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Acessar Proposta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173356</xdr:rowOff>
    </xdr:from>
    <xdr:to>
      <xdr:col>3</xdr:col>
      <xdr:colOff>342900</xdr:colOff>
      <xdr:row>1</xdr:row>
      <xdr:rowOff>478156</xdr:rowOff>
    </xdr:to>
    <xdr:pic>
      <xdr:nvPicPr>
        <xdr:cNvPr id="2" name="Imagem 1">
          <a:extLst>
            <a:ext uri="{FF2B5EF4-FFF2-40B4-BE49-F238E27FC236}">
              <a16:creationId xmlns:a16="http://schemas.microsoft.com/office/drawing/2014/main" id="{E1C0E33E-8AE5-41A8-AFC3-4E62A0D8AFF1}"/>
            </a:ext>
          </a:extLst>
        </xdr:cNvPr>
        <xdr:cNvPicPr>
          <a:picLocks noChangeAspect="1"/>
        </xdr:cNvPicPr>
      </xdr:nvPicPr>
      <xdr:blipFill>
        <a:blip xmlns:r="http://schemas.openxmlformats.org/officeDocument/2006/relationships" r:embed="rId1"/>
        <a:stretch>
          <a:fillRect/>
        </a:stretch>
      </xdr:blipFill>
      <xdr:spPr>
        <a:xfrm>
          <a:off x="0" y="173356"/>
          <a:ext cx="1632585" cy="495300"/>
        </a:xfrm>
        <a:prstGeom prst="rect">
          <a:avLst/>
        </a:prstGeom>
      </xdr:spPr>
    </xdr:pic>
    <xdr:clientData/>
  </xdr:twoCellAnchor>
  <mc:AlternateContent xmlns:mc="http://schemas.openxmlformats.org/markup-compatibility/2006">
    <mc:Choice xmlns:a14="http://schemas.microsoft.com/office/drawing/2010/main" Requires="a14">
      <xdr:twoCellAnchor>
        <xdr:from>
          <xdr:col>11</xdr:col>
          <xdr:colOff>352425</xdr:colOff>
          <xdr:row>1</xdr:row>
          <xdr:rowOff>114300</xdr:rowOff>
        </xdr:from>
        <xdr:to>
          <xdr:col>14</xdr:col>
          <xdr:colOff>123825</xdr:colOff>
          <xdr:row>2</xdr:row>
          <xdr:rowOff>200025</xdr:rowOff>
        </xdr:to>
        <xdr:sp macro="" textlink="">
          <xdr:nvSpPr>
            <xdr:cNvPr id="104449" name="Button 1" hidden="1">
              <a:extLst>
                <a:ext uri="{63B3BB69-23CF-44E3-9099-C40C66FF867C}">
                  <a14:compatExt spid="_x0000_s104449"/>
                </a:ext>
                <a:ext uri="{FF2B5EF4-FFF2-40B4-BE49-F238E27FC236}">
                  <a16:creationId xmlns:a16="http://schemas.microsoft.com/office/drawing/2014/main" id="{00000000-0008-0000-0B00-0000019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Grava e Enviar Email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1</xdr:row>
          <xdr:rowOff>104775</xdr:rowOff>
        </xdr:from>
        <xdr:to>
          <xdr:col>15</xdr:col>
          <xdr:colOff>428625</xdr:colOff>
          <xdr:row>2</xdr:row>
          <xdr:rowOff>209550</xdr:rowOff>
        </xdr:to>
        <xdr:sp macro="" textlink="">
          <xdr:nvSpPr>
            <xdr:cNvPr id="104450" name="Button 2" hidden="1">
              <a:extLst>
                <a:ext uri="{63B3BB69-23CF-44E3-9099-C40C66FF867C}">
                  <a14:compatExt spid="_x0000_s104450"/>
                </a:ext>
                <a:ext uri="{FF2B5EF4-FFF2-40B4-BE49-F238E27FC236}">
                  <a16:creationId xmlns:a16="http://schemas.microsoft.com/office/drawing/2014/main" id="{00000000-0008-0000-0B00-0000029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Menu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absoluteAnchor>
    <xdr:pos x="0" y="0"/>
    <xdr:ext cx="7714463" cy="4811306"/>
    <xdr:graphicFrame macro="">
      <xdr:nvGraphicFramePr>
        <xdr:cNvPr id="2" name="Gráfico 1">
          <a:extLst>
            <a:ext uri="{FF2B5EF4-FFF2-40B4-BE49-F238E27FC236}">
              <a16:creationId xmlns:a16="http://schemas.microsoft.com/office/drawing/2014/main" id="{A3C7C474-6383-3C02-330C-3CA9C4F2306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561975</xdr:colOff>
          <xdr:row>3</xdr:row>
          <xdr:rowOff>28575</xdr:rowOff>
        </xdr:from>
        <xdr:to>
          <xdr:col>7</xdr:col>
          <xdr:colOff>1724025</xdr:colOff>
          <xdr:row>3</xdr:row>
          <xdr:rowOff>390525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Limpar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3</xdr:row>
          <xdr:rowOff>19050</xdr:rowOff>
        </xdr:from>
        <xdr:to>
          <xdr:col>1</xdr:col>
          <xdr:colOff>809625</xdr:colOff>
          <xdr:row>3</xdr:row>
          <xdr:rowOff>381000</xdr:rowOff>
        </xdr:to>
        <xdr:sp macro="" textlink="">
          <xdr:nvSpPr>
            <xdr:cNvPr id="105474" name="Button 2" hidden="1">
              <a:extLst>
                <a:ext uri="{63B3BB69-23CF-44E3-9099-C40C66FF867C}">
                  <a14:compatExt spid="_x0000_s105474"/>
                </a:ext>
                <a:ext uri="{FF2B5EF4-FFF2-40B4-BE49-F238E27FC236}">
                  <a16:creationId xmlns:a16="http://schemas.microsoft.com/office/drawing/2014/main" id="{00000000-0008-0000-0C00-0000029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25</xdr:row>
          <xdr:rowOff>19050</xdr:rowOff>
        </xdr:from>
        <xdr:to>
          <xdr:col>8</xdr:col>
          <xdr:colOff>9525</xdr:colOff>
          <xdr:row>26</xdr:row>
          <xdr:rowOff>0</xdr:rowOff>
        </xdr:to>
        <xdr:sp macro="" textlink="">
          <xdr:nvSpPr>
            <xdr:cNvPr id="105475" name="Button 3" hidden="1">
              <a:extLst>
                <a:ext uri="{63B3BB69-23CF-44E3-9099-C40C66FF867C}">
                  <a14:compatExt spid="_x0000_s105475"/>
                </a:ext>
                <a:ext uri="{FF2B5EF4-FFF2-40B4-BE49-F238E27FC236}">
                  <a16:creationId xmlns:a16="http://schemas.microsoft.com/office/drawing/2014/main" id="{00000000-0008-0000-0C00-0000039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Acessar Proposta</a:t>
              </a:r>
            </a:p>
          </xdr:txBody>
        </xdr:sp>
        <xdr:clientData fPrintsWithSheet="0"/>
      </xdr:twoCellAnchor>
    </mc:Choice>
    <mc:Fallback/>
  </mc:AlternateContent>
  <xdr:twoCellAnchor editAs="oneCell">
    <xdr:from>
      <xdr:col>1</xdr:col>
      <xdr:colOff>930089</xdr:colOff>
      <xdr:row>3</xdr:row>
      <xdr:rowOff>22412</xdr:rowOff>
    </xdr:from>
    <xdr:to>
      <xdr:col>1</xdr:col>
      <xdr:colOff>1863539</xdr:colOff>
      <xdr:row>3</xdr:row>
      <xdr:rowOff>384362</xdr:rowOff>
    </xdr:to>
    <xdr:pic>
      <xdr:nvPicPr>
        <xdr:cNvPr id="3" name="Imagem 2">
          <a:extLst>
            <a:ext uri="{FF2B5EF4-FFF2-40B4-BE49-F238E27FC236}">
              <a16:creationId xmlns:a16="http://schemas.microsoft.com/office/drawing/2014/main" id="{9BBFA936-CD0E-4F9B-86A5-C98DE561FBB7}"/>
            </a:ext>
          </a:extLst>
        </xdr:cNvPr>
        <xdr:cNvPicPr>
          <a:picLocks noChangeAspect="1"/>
        </xdr:cNvPicPr>
      </xdr:nvPicPr>
      <xdr:blipFill>
        <a:blip xmlns:r="http://schemas.openxmlformats.org/officeDocument/2006/relationships" r:embed="rId1"/>
        <a:stretch>
          <a:fillRect/>
        </a:stretch>
      </xdr:blipFill>
      <xdr:spPr>
        <a:xfrm>
          <a:off x="1019736" y="112059"/>
          <a:ext cx="923925" cy="3619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152400</xdr:colOff>
      <xdr:row>1</xdr:row>
      <xdr:rowOff>9526</xdr:rowOff>
    </xdr:from>
    <xdr:to>
      <xdr:col>2</xdr:col>
      <xdr:colOff>375285</xdr:colOff>
      <xdr:row>2</xdr:row>
      <xdr:rowOff>15241</xdr:rowOff>
    </xdr:to>
    <xdr:pic>
      <xdr:nvPicPr>
        <xdr:cNvPr id="2" name="Imagem 1">
          <a:extLst>
            <a:ext uri="{FF2B5EF4-FFF2-40B4-BE49-F238E27FC236}">
              <a16:creationId xmlns:a16="http://schemas.microsoft.com/office/drawing/2014/main" id="{B906CA45-B7CF-4E05-8E28-6AA0CAC3B2BA}"/>
            </a:ext>
          </a:extLst>
        </xdr:cNvPr>
        <xdr:cNvPicPr>
          <a:picLocks noChangeAspect="1"/>
        </xdr:cNvPicPr>
      </xdr:nvPicPr>
      <xdr:blipFill>
        <a:blip xmlns:r="http://schemas.openxmlformats.org/officeDocument/2006/relationships" r:embed="rId1"/>
        <a:stretch>
          <a:fillRect/>
        </a:stretch>
      </xdr:blipFill>
      <xdr:spPr>
        <a:xfrm>
          <a:off x="180975" y="200026"/>
          <a:ext cx="1583055" cy="495300"/>
        </a:xfrm>
        <a:prstGeom prst="rect">
          <a:avLst/>
        </a:prstGeom>
      </xdr:spPr>
    </xdr:pic>
    <xdr:clientData/>
  </xdr:twoCellAnchor>
  <mc:AlternateContent xmlns:mc="http://schemas.openxmlformats.org/markup-compatibility/2006">
    <mc:Choice xmlns:a14="http://schemas.microsoft.com/office/drawing/2010/main" Requires="a14">
      <xdr:twoCellAnchor>
        <xdr:from>
          <xdr:col>11</xdr:col>
          <xdr:colOff>352425</xdr:colOff>
          <xdr:row>1</xdr:row>
          <xdr:rowOff>114300</xdr:rowOff>
        </xdr:from>
        <xdr:to>
          <xdr:col>14</xdr:col>
          <xdr:colOff>123825</xdr:colOff>
          <xdr:row>2</xdr:row>
          <xdr:rowOff>200025</xdr:rowOff>
        </xdr:to>
        <xdr:sp macro="" textlink="">
          <xdr:nvSpPr>
            <xdr:cNvPr id="106497" name="Button 1" hidden="1">
              <a:extLst>
                <a:ext uri="{63B3BB69-23CF-44E3-9099-C40C66FF867C}">
                  <a14:compatExt spid="_x0000_s106497"/>
                </a:ext>
                <a:ext uri="{FF2B5EF4-FFF2-40B4-BE49-F238E27FC236}">
                  <a16:creationId xmlns:a16="http://schemas.microsoft.com/office/drawing/2014/main" id="{00000000-0008-0000-0D00-000001A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Grava e Enviar Email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1</xdr:row>
          <xdr:rowOff>104775</xdr:rowOff>
        </xdr:from>
        <xdr:to>
          <xdr:col>15</xdr:col>
          <xdr:colOff>428625</xdr:colOff>
          <xdr:row>2</xdr:row>
          <xdr:rowOff>209550</xdr:rowOff>
        </xdr:to>
        <xdr:sp macro="" textlink="">
          <xdr:nvSpPr>
            <xdr:cNvPr id="106498" name="Button 2" hidden="1">
              <a:extLst>
                <a:ext uri="{63B3BB69-23CF-44E3-9099-C40C66FF867C}">
                  <a14:compatExt spid="_x0000_s106498"/>
                </a:ext>
                <a:ext uri="{FF2B5EF4-FFF2-40B4-BE49-F238E27FC236}">
                  <a16:creationId xmlns:a16="http://schemas.microsoft.com/office/drawing/2014/main" id="{00000000-0008-0000-0D00-000002A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Menu</a:t>
              </a:r>
            </a:p>
          </xdr:txBody>
        </xdr:sp>
        <xdr:clientData fPrintsWithSheet="0"/>
      </xdr:twoCellAnchor>
    </mc:Choice>
    <mc:Fallback/>
  </mc:AlternateContent>
  <xdr:twoCellAnchor editAs="oneCell">
    <xdr:from>
      <xdr:col>8</xdr:col>
      <xdr:colOff>190500</xdr:colOff>
      <xdr:row>1</xdr:row>
      <xdr:rowOff>28576</xdr:rowOff>
    </xdr:from>
    <xdr:to>
      <xdr:col>10</xdr:col>
      <xdr:colOff>26669</xdr:colOff>
      <xdr:row>1</xdr:row>
      <xdr:rowOff>457200</xdr:rowOff>
    </xdr:to>
    <xdr:pic>
      <xdr:nvPicPr>
        <xdr:cNvPr id="3" name="Imagem 2">
          <a:extLst>
            <a:ext uri="{FF2B5EF4-FFF2-40B4-BE49-F238E27FC236}">
              <a16:creationId xmlns:a16="http://schemas.microsoft.com/office/drawing/2014/main" id="{33B84FB9-19A9-453A-88AC-BAC9CB687D42}"/>
            </a:ext>
          </a:extLst>
        </xdr:cNvPr>
        <xdr:cNvPicPr>
          <a:picLocks noChangeAspect="1"/>
        </xdr:cNvPicPr>
      </xdr:nvPicPr>
      <xdr:blipFill>
        <a:blip xmlns:r="http://schemas.openxmlformats.org/officeDocument/2006/relationships" r:embed="rId2"/>
        <a:stretch>
          <a:fillRect/>
        </a:stretch>
      </xdr:blipFill>
      <xdr:spPr>
        <a:xfrm>
          <a:off x="7115175" y="219076"/>
          <a:ext cx="1181099" cy="428624"/>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561975</xdr:colOff>
          <xdr:row>3</xdr:row>
          <xdr:rowOff>28575</xdr:rowOff>
        </xdr:from>
        <xdr:to>
          <xdr:col>7</xdr:col>
          <xdr:colOff>1724025</xdr:colOff>
          <xdr:row>3</xdr:row>
          <xdr:rowOff>390525</xdr:rowOff>
        </xdr:to>
        <xdr:sp macro="" textlink="">
          <xdr:nvSpPr>
            <xdr:cNvPr id="147457" name="Button 1" hidden="1">
              <a:extLst>
                <a:ext uri="{63B3BB69-23CF-44E3-9099-C40C66FF867C}">
                  <a14:compatExt spid="_x0000_s147457"/>
                </a:ext>
                <a:ext uri="{FF2B5EF4-FFF2-40B4-BE49-F238E27FC236}">
                  <a16:creationId xmlns:a16="http://schemas.microsoft.com/office/drawing/2014/main" id="{00000000-0008-0000-0E00-0000014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Limpar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3</xdr:row>
          <xdr:rowOff>19050</xdr:rowOff>
        </xdr:from>
        <xdr:to>
          <xdr:col>1</xdr:col>
          <xdr:colOff>809625</xdr:colOff>
          <xdr:row>3</xdr:row>
          <xdr:rowOff>381000</xdr:rowOff>
        </xdr:to>
        <xdr:sp macro="" textlink="">
          <xdr:nvSpPr>
            <xdr:cNvPr id="147458" name="Button 2" hidden="1">
              <a:extLst>
                <a:ext uri="{63B3BB69-23CF-44E3-9099-C40C66FF867C}">
                  <a14:compatExt spid="_x0000_s147458"/>
                </a:ext>
                <a:ext uri="{FF2B5EF4-FFF2-40B4-BE49-F238E27FC236}">
                  <a16:creationId xmlns:a16="http://schemas.microsoft.com/office/drawing/2014/main" id="{00000000-0008-0000-0E00-0000024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25</xdr:row>
          <xdr:rowOff>19050</xdr:rowOff>
        </xdr:from>
        <xdr:to>
          <xdr:col>8</xdr:col>
          <xdr:colOff>9525</xdr:colOff>
          <xdr:row>26</xdr:row>
          <xdr:rowOff>0</xdr:rowOff>
        </xdr:to>
        <xdr:sp macro="" textlink="">
          <xdr:nvSpPr>
            <xdr:cNvPr id="147459" name="Button 3" hidden="1">
              <a:extLst>
                <a:ext uri="{63B3BB69-23CF-44E3-9099-C40C66FF867C}">
                  <a14:compatExt spid="_x0000_s147459"/>
                </a:ext>
                <a:ext uri="{FF2B5EF4-FFF2-40B4-BE49-F238E27FC236}">
                  <a16:creationId xmlns:a16="http://schemas.microsoft.com/office/drawing/2014/main" id="{00000000-0008-0000-0E00-0000034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Acessar Proposta</a:t>
              </a:r>
            </a:p>
          </xdr:txBody>
        </xdr:sp>
        <xdr:clientData fPrintsWithSheet="0"/>
      </xdr:twoCellAnchor>
    </mc:Choice>
    <mc:Fallback/>
  </mc:AlternateContent>
  <xdr:twoCellAnchor editAs="oneCell">
    <xdr:from>
      <xdr:col>1</xdr:col>
      <xdr:colOff>874059</xdr:colOff>
      <xdr:row>3</xdr:row>
      <xdr:rowOff>22411</xdr:rowOff>
    </xdr:from>
    <xdr:to>
      <xdr:col>1</xdr:col>
      <xdr:colOff>1769410</xdr:colOff>
      <xdr:row>4</xdr:row>
      <xdr:rowOff>85</xdr:rowOff>
    </xdr:to>
    <xdr:pic>
      <xdr:nvPicPr>
        <xdr:cNvPr id="3" name="Imagem 2">
          <a:extLst>
            <a:ext uri="{FF2B5EF4-FFF2-40B4-BE49-F238E27FC236}">
              <a16:creationId xmlns:a16="http://schemas.microsoft.com/office/drawing/2014/main" id="{514DDDD7-B5E3-4D30-9730-980C9FCAF8A1}"/>
            </a:ext>
          </a:extLst>
        </xdr:cNvPr>
        <xdr:cNvPicPr>
          <a:picLocks noChangeAspect="1"/>
        </xdr:cNvPicPr>
      </xdr:nvPicPr>
      <xdr:blipFill>
        <a:blip xmlns:r="http://schemas.openxmlformats.org/officeDocument/2006/relationships" r:embed="rId1"/>
        <a:stretch>
          <a:fillRect/>
        </a:stretch>
      </xdr:blipFill>
      <xdr:spPr>
        <a:xfrm>
          <a:off x="963706" y="112058"/>
          <a:ext cx="895351" cy="364177"/>
        </a:xfrm>
        <a:prstGeom prst="rect">
          <a:avLst/>
        </a:prstGeom>
        <a:solidFill>
          <a:schemeClr val="bg1"/>
        </a:solidFill>
      </xdr:spPr>
    </xdr:pic>
    <xdr:clientData/>
  </xdr:twoCellAnchor>
  <mc:AlternateContent xmlns:mc="http://schemas.openxmlformats.org/markup-compatibility/2006">
    <mc:Choice xmlns:a14="http://schemas.microsoft.com/office/drawing/2010/main" Requires="a14">
      <xdr:twoCellAnchor>
        <xdr:from>
          <xdr:col>16</xdr:col>
          <xdr:colOff>104775</xdr:colOff>
          <xdr:row>2</xdr:row>
          <xdr:rowOff>66675</xdr:rowOff>
        </xdr:from>
        <xdr:to>
          <xdr:col>18</xdr:col>
          <xdr:colOff>542925</xdr:colOff>
          <xdr:row>3</xdr:row>
          <xdr:rowOff>342900</xdr:rowOff>
        </xdr:to>
        <xdr:sp macro="" textlink="">
          <xdr:nvSpPr>
            <xdr:cNvPr id="147471" name="Button 15" hidden="1">
              <a:extLst>
                <a:ext uri="{63B3BB69-23CF-44E3-9099-C40C66FF867C}">
                  <a14:compatExt spid="_x0000_s147471"/>
                </a:ext>
                <a:ext uri="{FF2B5EF4-FFF2-40B4-BE49-F238E27FC236}">
                  <a16:creationId xmlns:a16="http://schemas.microsoft.com/office/drawing/2014/main" id="{00000000-0008-0000-0E00-00000F4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Base CNH-IVECO</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19050</xdr:colOff>
          <xdr:row>0</xdr:row>
          <xdr:rowOff>9525</xdr:rowOff>
        </xdr:from>
        <xdr:to>
          <xdr:col>14</xdr:col>
          <xdr:colOff>209550</xdr:colOff>
          <xdr:row>1</xdr:row>
          <xdr:rowOff>0</xdr:rowOff>
        </xdr:to>
        <xdr:sp macro="" textlink="">
          <xdr:nvSpPr>
            <xdr:cNvPr id="101377" name="Button 1" hidden="1">
              <a:extLst>
                <a:ext uri="{63B3BB69-23CF-44E3-9099-C40C66FF867C}">
                  <a14:compatExt spid="_x0000_s101377"/>
                </a:ext>
                <a:ext uri="{FF2B5EF4-FFF2-40B4-BE49-F238E27FC236}">
                  <a16:creationId xmlns:a16="http://schemas.microsoft.com/office/drawing/2014/main" id="{00000000-0008-0000-0F00-0000018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1181100</xdr:colOff>
          <xdr:row>1</xdr:row>
          <xdr:rowOff>0</xdr:rowOff>
        </xdr:to>
        <xdr:sp macro="" textlink="">
          <xdr:nvSpPr>
            <xdr:cNvPr id="101378" name="Button 2" hidden="1">
              <a:extLst>
                <a:ext uri="{63B3BB69-23CF-44E3-9099-C40C66FF867C}">
                  <a14:compatExt spid="_x0000_s101378"/>
                </a:ext>
                <a:ext uri="{FF2B5EF4-FFF2-40B4-BE49-F238E27FC236}">
                  <a16:creationId xmlns:a16="http://schemas.microsoft.com/office/drawing/2014/main" id="{00000000-0008-0000-0F00-0000028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SPOT - ROD CNH</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152400</xdr:colOff>
      <xdr:row>1</xdr:row>
      <xdr:rowOff>9526</xdr:rowOff>
    </xdr:from>
    <xdr:to>
      <xdr:col>3</xdr:col>
      <xdr:colOff>449580</xdr:colOff>
      <xdr:row>2</xdr:row>
      <xdr:rowOff>19051</xdr:rowOff>
    </xdr:to>
    <xdr:pic>
      <xdr:nvPicPr>
        <xdr:cNvPr id="2" name="Imagem 1">
          <a:extLst>
            <a:ext uri="{FF2B5EF4-FFF2-40B4-BE49-F238E27FC236}">
              <a16:creationId xmlns:a16="http://schemas.microsoft.com/office/drawing/2014/main" id="{849121EE-FB18-47C4-8EC4-C97361C7181F}"/>
            </a:ext>
          </a:extLst>
        </xdr:cNvPr>
        <xdr:cNvPicPr>
          <a:picLocks noChangeAspect="1"/>
        </xdr:cNvPicPr>
      </xdr:nvPicPr>
      <xdr:blipFill>
        <a:blip xmlns:r="http://schemas.openxmlformats.org/officeDocument/2006/relationships" r:embed="rId1"/>
        <a:stretch>
          <a:fillRect/>
        </a:stretch>
      </xdr:blipFill>
      <xdr:spPr>
        <a:xfrm>
          <a:off x="180975" y="200026"/>
          <a:ext cx="1573530" cy="495300"/>
        </a:xfrm>
        <a:prstGeom prst="rect">
          <a:avLst/>
        </a:prstGeom>
      </xdr:spPr>
    </xdr:pic>
    <xdr:clientData/>
  </xdr:twoCellAnchor>
  <mc:AlternateContent xmlns:mc="http://schemas.openxmlformats.org/markup-compatibility/2006">
    <mc:Choice xmlns:a14="http://schemas.microsoft.com/office/drawing/2010/main" Requires="a14">
      <xdr:twoCellAnchor>
        <xdr:from>
          <xdr:col>11</xdr:col>
          <xdr:colOff>352425</xdr:colOff>
          <xdr:row>1</xdr:row>
          <xdr:rowOff>114300</xdr:rowOff>
        </xdr:from>
        <xdr:to>
          <xdr:col>14</xdr:col>
          <xdr:colOff>123825</xdr:colOff>
          <xdr:row>2</xdr:row>
          <xdr:rowOff>200025</xdr:rowOff>
        </xdr:to>
        <xdr:sp macro="" textlink="">
          <xdr:nvSpPr>
            <xdr:cNvPr id="149505" name="Button 1" hidden="1">
              <a:extLst>
                <a:ext uri="{63B3BB69-23CF-44E3-9099-C40C66FF867C}">
                  <a14:compatExt spid="_x0000_s149505"/>
                </a:ext>
                <a:ext uri="{FF2B5EF4-FFF2-40B4-BE49-F238E27FC236}">
                  <a16:creationId xmlns:a16="http://schemas.microsoft.com/office/drawing/2014/main" id="{00000000-0008-0000-1000-0000014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Grava e Enviar Email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1</xdr:row>
          <xdr:rowOff>104775</xdr:rowOff>
        </xdr:from>
        <xdr:to>
          <xdr:col>15</xdr:col>
          <xdr:colOff>428625</xdr:colOff>
          <xdr:row>2</xdr:row>
          <xdr:rowOff>209550</xdr:rowOff>
        </xdr:to>
        <xdr:sp macro="" textlink="">
          <xdr:nvSpPr>
            <xdr:cNvPr id="149506" name="Button 2" hidden="1">
              <a:extLst>
                <a:ext uri="{63B3BB69-23CF-44E3-9099-C40C66FF867C}">
                  <a14:compatExt spid="_x0000_s149506"/>
                </a:ext>
                <a:ext uri="{FF2B5EF4-FFF2-40B4-BE49-F238E27FC236}">
                  <a16:creationId xmlns:a16="http://schemas.microsoft.com/office/drawing/2014/main" id="{00000000-0008-0000-1000-0000024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Menu</a:t>
              </a:r>
            </a:p>
          </xdr:txBody>
        </xdr:sp>
        <xdr:clientData fPrintsWithSheet="0"/>
      </xdr:twoCellAnchor>
    </mc:Choice>
    <mc:Fallback/>
  </mc:AlternateContent>
  <xdr:twoCellAnchor editAs="oneCell">
    <xdr:from>
      <xdr:col>8</xdr:col>
      <xdr:colOff>533400</xdr:colOff>
      <xdr:row>1</xdr:row>
      <xdr:rowOff>57150</xdr:rowOff>
    </xdr:from>
    <xdr:to>
      <xdr:col>10</xdr:col>
      <xdr:colOff>1</xdr:colOff>
      <xdr:row>1</xdr:row>
      <xdr:rowOff>421327</xdr:rowOff>
    </xdr:to>
    <xdr:pic>
      <xdr:nvPicPr>
        <xdr:cNvPr id="3" name="Imagem 2">
          <a:extLst>
            <a:ext uri="{FF2B5EF4-FFF2-40B4-BE49-F238E27FC236}">
              <a16:creationId xmlns:a16="http://schemas.microsoft.com/office/drawing/2014/main" id="{E325575B-6C28-42C7-BAC9-129A2C3D24EB}"/>
            </a:ext>
          </a:extLst>
        </xdr:cNvPr>
        <xdr:cNvPicPr>
          <a:picLocks noChangeAspect="1"/>
        </xdr:cNvPicPr>
      </xdr:nvPicPr>
      <xdr:blipFill>
        <a:blip xmlns:r="http://schemas.openxmlformats.org/officeDocument/2006/relationships" r:embed="rId2"/>
        <a:stretch>
          <a:fillRect/>
        </a:stretch>
      </xdr:blipFill>
      <xdr:spPr>
        <a:xfrm>
          <a:off x="7381875" y="247650"/>
          <a:ext cx="895351" cy="364177"/>
        </a:xfrm>
        <a:prstGeom prst="rect">
          <a:avLst/>
        </a:prstGeom>
        <a:solidFill>
          <a:schemeClr val="bg1"/>
        </a:solidFill>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552450</xdr:colOff>
          <xdr:row>3</xdr:row>
          <xdr:rowOff>19050</xdr:rowOff>
        </xdr:from>
        <xdr:to>
          <xdr:col>7</xdr:col>
          <xdr:colOff>1714500</xdr:colOff>
          <xdr:row>3</xdr:row>
          <xdr:rowOff>381000</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11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Limpar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3</xdr:row>
          <xdr:rowOff>19050</xdr:rowOff>
        </xdr:from>
        <xdr:to>
          <xdr:col>1</xdr:col>
          <xdr:colOff>809625</xdr:colOff>
          <xdr:row>3</xdr:row>
          <xdr:rowOff>381000</xdr:rowOff>
        </xdr:to>
        <xdr:sp macro="" textlink="">
          <xdr:nvSpPr>
            <xdr:cNvPr id="120834" name="Button 2" hidden="1">
              <a:extLst>
                <a:ext uri="{63B3BB69-23CF-44E3-9099-C40C66FF867C}">
                  <a14:compatExt spid="_x0000_s120834"/>
                </a:ext>
                <a:ext uri="{FF2B5EF4-FFF2-40B4-BE49-F238E27FC236}">
                  <a16:creationId xmlns:a16="http://schemas.microsoft.com/office/drawing/2014/main" id="{00000000-0008-0000-11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57150</xdr:colOff>
          <xdr:row>25</xdr:row>
          <xdr:rowOff>19050</xdr:rowOff>
        </xdr:from>
        <xdr:to>
          <xdr:col>8</xdr:col>
          <xdr:colOff>9525</xdr:colOff>
          <xdr:row>26</xdr:row>
          <xdr:rowOff>9525</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1100-000003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Acessar Proposta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xdr:colOff>
          <xdr:row>2</xdr:row>
          <xdr:rowOff>28575</xdr:rowOff>
        </xdr:from>
        <xdr:to>
          <xdr:col>18</xdr:col>
          <xdr:colOff>561975</xdr:colOff>
          <xdr:row>3</xdr:row>
          <xdr:rowOff>304800</xdr:rowOff>
        </xdr:to>
        <xdr:sp macro="" textlink="">
          <xdr:nvSpPr>
            <xdr:cNvPr id="120836" name="Button 4" hidden="1">
              <a:extLst>
                <a:ext uri="{63B3BB69-23CF-44E3-9099-C40C66FF867C}">
                  <a14:compatExt spid="_x0000_s120836"/>
                </a:ext>
                <a:ext uri="{FF2B5EF4-FFF2-40B4-BE49-F238E27FC236}">
                  <a16:creationId xmlns:a16="http://schemas.microsoft.com/office/drawing/2014/main" id="{00000000-0008-0000-1100-000004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Base CNH-IVECO</a:t>
              </a:r>
            </a:p>
          </xdr:txBody>
        </xdr:sp>
        <xdr:clientData fPrintsWithSheet="0"/>
      </xdr:twoCellAnchor>
    </mc:Choice>
    <mc:Fallback/>
  </mc:AlternateContent>
  <xdr:twoCellAnchor editAs="oneCell">
    <xdr:from>
      <xdr:col>1</xdr:col>
      <xdr:colOff>1030942</xdr:colOff>
      <xdr:row>3</xdr:row>
      <xdr:rowOff>11205</xdr:rowOff>
    </xdr:from>
    <xdr:to>
      <xdr:col>1</xdr:col>
      <xdr:colOff>2173942</xdr:colOff>
      <xdr:row>4</xdr:row>
      <xdr:rowOff>20226</xdr:rowOff>
    </xdr:to>
    <xdr:pic>
      <xdr:nvPicPr>
        <xdr:cNvPr id="4" name="Imagem 3">
          <a:extLst>
            <a:ext uri="{FF2B5EF4-FFF2-40B4-BE49-F238E27FC236}">
              <a16:creationId xmlns:a16="http://schemas.microsoft.com/office/drawing/2014/main" id="{BCD8C7C0-D62E-8609-9BF8-538218EFAC26}"/>
            </a:ext>
          </a:extLst>
        </xdr:cNvPr>
        <xdr:cNvPicPr>
          <a:picLocks noChangeAspect="1"/>
        </xdr:cNvPicPr>
      </xdr:nvPicPr>
      <xdr:blipFill>
        <a:blip xmlns:r="http://schemas.openxmlformats.org/officeDocument/2006/relationships" r:embed="rId1"/>
        <a:stretch>
          <a:fillRect/>
        </a:stretch>
      </xdr:blipFill>
      <xdr:spPr>
        <a:xfrm>
          <a:off x="1120589" y="100852"/>
          <a:ext cx="1143000" cy="390293"/>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152400</xdr:colOff>
      <xdr:row>1</xdr:row>
      <xdr:rowOff>9526</xdr:rowOff>
    </xdr:from>
    <xdr:to>
      <xdr:col>3</xdr:col>
      <xdr:colOff>295387</xdr:colOff>
      <xdr:row>2</xdr:row>
      <xdr:rowOff>15241</xdr:rowOff>
    </xdr:to>
    <xdr:pic>
      <xdr:nvPicPr>
        <xdr:cNvPr id="2" name="Imagem 1">
          <a:extLst>
            <a:ext uri="{FF2B5EF4-FFF2-40B4-BE49-F238E27FC236}">
              <a16:creationId xmlns:a16="http://schemas.microsoft.com/office/drawing/2014/main" id="{33A9240E-5FD8-4D39-8688-047D54096D8A}"/>
            </a:ext>
          </a:extLst>
        </xdr:cNvPr>
        <xdr:cNvPicPr>
          <a:picLocks noChangeAspect="1"/>
        </xdr:cNvPicPr>
      </xdr:nvPicPr>
      <xdr:blipFill>
        <a:blip xmlns:r="http://schemas.openxmlformats.org/officeDocument/2006/relationships" r:embed="rId1"/>
        <a:stretch>
          <a:fillRect/>
        </a:stretch>
      </xdr:blipFill>
      <xdr:spPr>
        <a:xfrm>
          <a:off x="180975" y="200026"/>
          <a:ext cx="1583055" cy="495300"/>
        </a:xfrm>
        <a:prstGeom prst="rect">
          <a:avLst/>
        </a:prstGeom>
      </xdr:spPr>
    </xdr:pic>
    <xdr:clientData/>
  </xdr:twoCellAnchor>
  <mc:AlternateContent xmlns:mc="http://schemas.openxmlformats.org/markup-compatibility/2006">
    <mc:Choice xmlns:a14="http://schemas.microsoft.com/office/drawing/2010/main" Requires="a14">
      <xdr:twoCellAnchor>
        <xdr:from>
          <xdr:col>11</xdr:col>
          <xdr:colOff>352425</xdr:colOff>
          <xdr:row>1</xdr:row>
          <xdr:rowOff>114300</xdr:rowOff>
        </xdr:from>
        <xdr:to>
          <xdr:col>14</xdr:col>
          <xdr:colOff>123825</xdr:colOff>
          <xdr:row>2</xdr:row>
          <xdr:rowOff>200025</xdr:rowOff>
        </xdr:to>
        <xdr:sp macro="" textlink="">
          <xdr:nvSpPr>
            <xdr:cNvPr id="121857" name="Button 1" hidden="1">
              <a:extLst>
                <a:ext uri="{63B3BB69-23CF-44E3-9099-C40C66FF867C}">
                  <a14:compatExt spid="_x0000_s121857"/>
                </a:ext>
                <a:ext uri="{FF2B5EF4-FFF2-40B4-BE49-F238E27FC236}">
                  <a16:creationId xmlns:a16="http://schemas.microsoft.com/office/drawing/2014/main" id="{00000000-0008-0000-1200-000001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Grava e Enviar Email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1</xdr:row>
          <xdr:rowOff>104775</xdr:rowOff>
        </xdr:from>
        <xdr:to>
          <xdr:col>15</xdr:col>
          <xdr:colOff>428625</xdr:colOff>
          <xdr:row>2</xdr:row>
          <xdr:rowOff>209550</xdr:rowOff>
        </xdr:to>
        <xdr:sp macro="" textlink="">
          <xdr:nvSpPr>
            <xdr:cNvPr id="121858" name="Button 2" hidden="1">
              <a:extLst>
                <a:ext uri="{63B3BB69-23CF-44E3-9099-C40C66FF867C}">
                  <a14:compatExt spid="_x0000_s121858"/>
                </a:ext>
                <a:ext uri="{FF2B5EF4-FFF2-40B4-BE49-F238E27FC236}">
                  <a16:creationId xmlns:a16="http://schemas.microsoft.com/office/drawing/2014/main" id="{00000000-0008-0000-1200-000002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Menu</a:t>
              </a:r>
            </a:p>
          </xdr:txBody>
        </xdr:sp>
        <xdr:clientData fPrintsWithSheet="0"/>
      </xdr:twoCellAnchor>
    </mc:Choice>
    <mc:Fallback/>
  </mc:AlternateContent>
  <xdr:twoCellAnchor editAs="oneCell">
    <xdr:from>
      <xdr:col>8</xdr:col>
      <xdr:colOff>161924</xdr:colOff>
      <xdr:row>1</xdr:row>
      <xdr:rowOff>28575</xdr:rowOff>
    </xdr:from>
    <xdr:to>
      <xdr:col>9</xdr:col>
      <xdr:colOff>677041</xdr:colOff>
      <xdr:row>1</xdr:row>
      <xdr:rowOff>436245</xdr:rowOff>
    </xdr:to>
    <xdr:pic>
      <xdr:nvPicPr>
        <xdr:cNvPr id="4" name="Imagem 3">
          <a:extLst>
            <a:ext uri="{FF2B5EF4-FFF2-40B4-BE49-F238E27FC236}">
              <a16:creationId xmlns:a16="http://schemas.microsoft.com/office/drawing/2014/main" id="{49A8A40C-D21C-448D-B6C2-BD2E93ED4F17}"/>
            </a:ext>
          </a:extLst>
        </xdr:cNvPr>
        <xdr:cNvPicPr>
          <a:picLocks noChangeAspect="1"/>
        </xdr:cNvPicPr>
      </xdr:nvPicPr>
      <xdr:blipFill>
        <a:blip xmlns:r="http://schemas.openxmlformats.org/officeDocument/2006/relationships" r:embed="rId2"/>
        <a:stretch>
          <a:fillRect/>
        </a:stretch>
      </xdr:blipFill>
      <xdr:spPr>
        <a:xfrm>
          <a:off x="7105649" y="219075"/>
          <a:ext cx="1227363" cy="41910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561975</xdr:colOff>
          <xdr:row>3</xdr:row>
          <xdr:rowOff>28575</xdr:rowOff>
        </xdr:from>
        <xdr:to>
          <xdr:col>7</xdr:col>
          <xdr:colOff>1724025</xdr:colOff>
          <xdr:row>3</xdr:row>
          <xdr:rowOff>390525</xdr:rowOff>
        </xdr:to>
        <xdr:sp macro="" textlink="">
          <xdr:nvSpPr>
            <xdr:cNvPr id="111617" name="Button 1" hidden="1">
              <a:extLst>
                <a:ext uri="{63B3BB69-23CF-44E3-9099-C40C66FF867C}">
                  <a14:compatExt spid="_x0000_s111617"/>
                </a:ext>
                <a:ext uri="{FF2B5EF4-FFF2-40B4-BE49-F238E27FC236}">
                  <a16:creationId xmlns:a16="http://schemas.microsoft.com/office/drawing/2014/main" id="{00000000-0008-0000-1300-000001B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Limpar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3</xdr:row>
          <xdr:rowOff>19050</xdr:rowOff>
        </xdr:from>
        <xdr:to>
          <xdr:col>1</xdr:col>
          <xdr:colOff>809625</xdr:colOff>
          <xdr:row>3</xdr:row>
          <xdr:rowOff>381000</xdr:rowOff>
        </xdr:to>
        <xdr:sp macro="" textlink="">
          <xdr:nvSpPr>
            <xdr:cNvPr id="111618" name="Button 2" hidden="1">
              <a:extLst>
                <a:ext uri="{63B3BB69-23CF-44E3-9099-C40C66FF867C}">
                  <a14:compatExt spid="_x0000_s111618"/>
                </a:ext>
                <a:ext uri="{FF2B5EF4-FFF2-40B4-BE49-F238E27FC236}">
                  <a16:creationId xmlns:a16="http://schemas.microsoft.com/office/drawing/2014/main" id="{00000000-0008-0000-1300-000002B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25</xdr:row>
          <xdr:rowOff>19050</xdr:rowOff>
        </xdr:from>
        <xdr:to>
          <xdr:col>8</xdr:col>
          <xdr:colOff>9525</xdr:colOff>
          <xdr:row>26</xdr:row>
          <xdr:rowOff>0</xdr:rowOff>
        </xdr:to>
        <xdr:sp macro="" textlink="">
          <xdr:nvSpPr>
            <xdr:cNvPr id="111619" name="Button 3" hidden="1">
              <a:extLst>
                <a:ext uri="{63B3BB69-23CF-44E3-9099-C40C66FF867C}">
                  <a14:compatExt spid="_x0000_s111619"/>
                </a:ext>
                <a:ext uri="{FF2B5EF4-FFF2-40B4-BE49-F238E27FC236}">
                  <a16:creationId xmlns:a16="http://schemas.microsoft.com/office/drawing/2014/main" id="{00000000-0008-0000-1300-000003B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Acessar Proposta</a:t>
              </a:r>
            </a:p>
          </xdr:txBody>
        </xdr:sp>
        <xdr:clientData fPrintsWithSheet="0"/>
      </xdr:twoCellAnchor>
    </mc:Choice>
    <mc:Fallback/>
  </mc:AlternateContent>
  <xdr:twoCellAnchor editAs="oneCell">
    <xdr:from>
      <xdr:col>1</xdr:col>
      <xdr:colOff>829236</xdr:colOff>
      <xdr:row>3</xdr:row>
      <xdr:rowOff>22412</xdr:rowOff>
    </xdr:from>
    <xdr:to>
      <xdr:col>1</xdr:col>
      <xdr:colOff>1770306</xdr:colOff>
      <xdr:row>3</xdr:row>
      <xdr:rowOff>401291</xdr:rowOff>
    </xdr:to>
    <xdr:pic>
      <xdr:nvPicPr>
        <xdr:cNvPr id="4" name="Imagem 3">
          <a:extLst>
            <a:ext uri="{FF2B5EF4-FFF2-40B4-BE49-F238E27FC236}">
              <a16:creationId xmlns:a16="http://schemas.microsoft.com/office/drawing/2014/main" id="{9EF81FA0-2849-47CF-997E-129C6F37680F}"/>
            </a:ext>
          </a:extLst>
        </xdr:cNvPr>
        <xdr:cNvPicPr>
          <a:picLocks noChangeAspect="1"/>
        </xdr:cNvPicPr>
      </xdr:nvPicPr>
      <xdr:blipFill>
        <a:blip xmlns:r="http://schemas.openxmlformats.org/officeDocument/2006/relationships" r:embed="rId1"/>
        <a:stretch>
          <a:fillRect/>
        </a:stretch>
      </xdr:blipFill>
      <xdr:spPr>
        <a:xfrm>
          <a:off x="918883" y="112059"/>
          <a:ext cx="952500" cy="371259"/>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xdr:col>
      <xdr:colOff>152400</xdr:colOff>
      <xdr:row>1</xdr:row>
      <xdr:rowOff>9526</xdr:rowOff>
    </xdr:from>
    <xdr:to>
      <xdr:col>3</xdr:col>
      <xdr:colOff>297180</xdr:colOff>
      <xdr:row>2</xdr:row>
      <xdr:rowOff>9526</xdr:rowOff>
    </xdr:to>
    <xdr:pic>
      <xdr:nvPicPr>
        <xdr:cNvPr id="2" name="Imagem 1">
          <a:extLst>
            <a:ext uri="{FF2B5EF4-FFF2-40B4-BE49-F238E27FC236}">
              <a16:creationId xmlns:a16="http://schemas.microsoft.com/office/drawing/2014/main" id="{B900624C-77B5-462F-A325-DB6EFF1A9EBF}"/>
            </a:ext>
          </a:extLst>
        </xdr:cNvPr>
        <xdr:cNvPicPr>
          <a:picLocks noChangeAspect="1"/>
        </xdr:cNvPicPr>
      </xdr:nvPicPr>
      <xdr:blipFill>
        <a:blip xmlns:r="http://schemas.openxmlformats.org/officeDocument/2006/relationships" r:embed="rId1"/>
        <a:stretch>
          <a:fillRect/>
        </a:stretch>
      </xdr:blipFill>
      <xdr:spPr>
        <a:xfrm>
          <a:off x="180975" y="200026"/>
          <a:ext cx="1583055" cy="495300"/>
        </a:xfrm>
        <a:prstGeom prst="rect">
          <a:avLst/>
        </a:prstGeom>
      </xdr:spPr>
    </xdr:pic>
    <xdr:clientData/>
  </xdr:twoCellAnchor>
  <mc:AlternateContent xmlns:mc="http://schemas.openxmlformats.org/markup-compatibility/2006">
    <mc:Choice xmlns:a14="http://schemas.microsoft.com/office/drawing/2010/main" Requires="a14">
      <xdr:twoCellAnchor>
        <xdr:from>
          <xdr:col>11</xdr:col>
          <xdr:colOff>352425</xdr:colOff>
          <xdr:row>1</xdr:row>
          <xdr:rowOff>114300</xdr:rowOff>
        </xdr:from>
        <xdr:to>
          <xdr:col>14</xdr:col>
          <xdr:colOff>123825</xdr:colOff>
          <xdr:row>2</xdr:row>
          <xdr:rowOff>200025</xdr:rowOff>
        </xdr:to>
        <xdr:sp macro="" textlink="">
          <xdr:nvSpPr>
            <xdr:cNvPr id="112641" name="Button 1" hidden="1">
              <a:extLst>
                <a:ext uri="{63B3BB69-23CF-44E3-9099-C40C66FF867C}">
                  <a14:compatExt spid="_x0000_s112641"/>
                </a:ext>
                <a:ext uri="{FF2B5EF4-FFF2-40B4-BE49-F238E27FC236}">
                  <a16:creationId xmlns:a16="http://schemas.microsoft.com/office/drawing/2014/main" id="{00000000-0008-0000-1400-000001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Grava e Enviar Email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1</xdr:row>
          <xdr:rowOff>104775</xdr:rowOff>
        </xdr:from>
        <xdr:to>
          <xdr:col>15</xdr:col>
          <xdr:colOff>428625</xdr:colOff>
          <xdr:row>2</xdr:row>
          <xdr:rowOff>209550</xdr:rowOff>
        </xdr:to>
        <xdr:sp macro="" textlink="">
          <xdr:nvSpPr>
            <xdr:cNvPr id="112642" name="Button 2" hidden="1">
              <a:extLst>
                <a:ext uri="{63B3BB69-23CF-44E3-9099-C40C66FF867C}">
                  <a14:compatExt spid="_x0000_s112642"/>
                </a:ext>
                <a:ext uri="{FF2B5EF4-FFF2-40B4-BE49-F238E27FC236}">
                  <a16:creationId xmlns:a16="http://schemas.microsoft.com/office/drawing/2014/main" id="{00000000-0008-0000-1400-000002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Menu</a:t>
              </a:r>
            </a:p>
          </xdr:txBody>
        </xdr:sp>
        <xdr:clientData fPrintsWithSheet="0"/>
      </xdr:twoCellAnchor>
    </mc:Choice>
    <mc:Fallback/>
  </mc:AlternateContent>
  <xdr:twoCellAnchor editAs="oneCell">
    <xdr:from>
      <xdr:col>8</xdr:col>
      <xdr:colOff>476250</xdr:colOff>
      <xdr:row>1</xdr:row>
      <xdr:rowOff>76200</xdr:rowOff>
    </xdr:from>
    <xdr:to>
      <xdr:col>10</xdr:col>
      <xdr:colOff>41910</xdr:colOff>
      <xdr:row>1</xdr:row>
      <xdr:rowOff>447459</xdr:rowOff>
    </xdr:to>
    <xdr:pic>
      <xdr:nvPicPr>
        <xdr:cNvPr id="3" name="Imagem 2">
          <a:extLst>
            <a:ext uri="{FF2B5EF4-FFF2-40B4-BE49-F238E27FC236}">
              <a16:creationId xmlns:a16="http://schemas.microsoft.com/office/drawing/2014/main" id="{1A82DFAF-4F8C-4450-9E8E-502B669C2988}"/>
            </a:ext>
          </a:extLst>
        </xdr:cNvPr>
        <xdr:cNvPicPr>
          <a:picLocks noChangeAspect="1"/>
        </xdr:cNvPicPr>
      </xdr:nvPicPr>
      <xdr:blipFill>
        <a:blip xmlns:r="http://schemas.openxmlformats.org/officeDocument/2006/relationships" r:embed="rId2"/>
        <a:stretch>
          <a:fillRect/>
        </a:stretch>
      </xdr:blipFill>
      <xdr:spPr>
        <a:xfrm>
          <a:off x="8210550" y="266700"/>
          <a:ext cx="952500" cy="371259"/>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561975</xdr:colOff>
          <xdr:row>3</xdr:row>
          <xdr:rowOff>28575</xdr:rowOff>
        </xdr:from>
        <xdr:to>
          <xdr:col>7</xdr:col>
          <xdr:colOff>1724025</xdr:colOff>
          <xdr:row>3</xdr:row>
          <xdr:rowOff>390525</xdr:rowOff>
        </xdr:to>
        <xdr:sp macro="" textlink="">
          <xdr:nvSpPr>
            <xdr:cNvPr id="109569" name="Button 1" hidden="1">
              <a:extLst>
                <a:ext uri="{63B3BB69-23CF-44E3-9099-C40C66FF867C}">
                  <a14:compatExt spid="_x0000_s109569"/>
                </a:ext>
                <a:ext uri="{FF2B5EF4-FFF2-40B4-BE49-F238E27FC236}">
                  <a16:creationId xmlns:a16="http://schemas.microsoft.com/office/drawing/2014/main" id="{00000000-0008-0000-1500-000001A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Limpar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3</xdr:row>
          <xdr:rowOff>19050</xdr:rowOff>
        </xdr:from>
        <xdr:to>
          <xdr:col>1</xdr:col>
          <xdr:colOff>809625</xdr:colOff>
          <xdr:row>3</xdr:row>
          <xdr:rowOff>381000</xdr:rowOff>
        </xdr:to>
        <xdr:sp macro="" textlink="">
          <xdr:nvSpPr>
            <xdr:cNvPr id="109570" name="Button 2" hidden="1">
              <a:extLst>
                <a:ext uri="{63B3BB69-23CF-44E3-9099-C40C66FF867C}">
                  <a14:compatExt spid="_x0000_s109570"/>
                </a:ext>
                <a:ext uri="{FF2B5EF4-FFF2-40B4-BE49-F238E27FC236}">
                  <a16:creationId xmlns:a16="http://schemas.microsoft.com/office/drawing/2014/main" id="{00000000-0008-0000-1500-000002A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25</xdr:row>
          <xdr:rowOff>19050</xdr:rowOff>
        </xdr:from>
        <xdr:to>
          <xdr:col>8</xdr:col>
          <xdr:colOff>9525</xdr:colOff>
          <xdr:row>26</xdr:row>
          <xdr:rowOff>0</xdr:rowOff>
        </xdr:to>
        <xdr:sp macro="" textlink="">
          <xdr:nvSpPr>
            <xdr:cNvPr id="109571" name="Button 3" hidden="1">
              <a:extLst>
                <a:ext uri="{63B3BB69-23CF-44E3-9099-C40C66FF867C}">
                  <a14:compatExt spid="_x0000_s109571"/>
                </a:ext>
                <a:ext uri="{FF2B5EF4-FFF2-40B4-BE49-F238E27FC236}">
                  <a16:creationId xmlns:a16="http://schemas.microsoft.com/office/drawing/2014/main" id="{00000000-0008-0000-1500-000003A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Acessar Proposta</a:t>
              </a:r>
            </a:p>
          </xdr:txBody>
        </xdr:sp>
        <xdr:clientData fPrintsWithSheet="0"/>
      </xdr:twoCellAnchor>
    </mc:Choice>
    <mc:Fallback/>
  </mc:AlternateContent>
  <xdr:twoCellAnchor editAs="oneCell">
    <xdr:from>
      <xdr:col>1</xdr:col>
      <xdr:colOff>840441</xdr:colOff>
      <xdr:row>3</xdr:row>
      <xdr:rowOff>22412</xdr:rowOff>
    </xdr:from>
    <xdr:to>
      <xdr:col>1</xdr:col>
      <xdr:colOff>1926292</xdr:colOff>
      <xdr:row>3</xdr:row>
      <xdr:rowOff>384361</xdr:rowOff>
    </xdr:to>
    <xdr:pic>
      <xdr:nvPicPr>
        <xdr:cNvPr id="3" name="Imagem 2">
          <a:extLst>
            <a:ext uri="{FF2B5EF4-FFF2-40B4-BE49-F238E27FC236}">
              <a16:creationId xmlns:a16="http://schemas.microsoft.com/office/drawing/2014/main" id="{412D7913-6D52-4B61-BB9F-7620B02E2C10}"/>
            </a:ext>
          </a:extLst>
        </xdr:cNvPr>
        <xdr:cNvPicPr>
          <a:picLocks noChangeAspect="1"/>
        </xdr:cNvPicPr>
      </xdr:nvPicPr>
      <xdr:blipFill>
        <a:blip xmlns:r="http://schemas.openxmlformats.org/officeDocument/2006/relationships" r:embed="rId1"/>
        <a:stretch>
          <a:fillRect/>
        </a:stretch>
      </xdr:blipFill>
      <xdr:spPr>
        <a:xfrm>
          <a:off x="930088" y="112059"/>
          <a:ext cx="1085851" cy="36194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xdr:col>
      <xdr:colOff>152400</xdr:colOff>
      <xdr:row>1</xdr:row>
      <xdr:rowOff>9526</xdr:rowOff>
    </xdr:from>
    <xdr:to>
      <xdr:col>3</xdr:col>
      <xdr:colOff>394335</xdr:colOff>
      <xdr:row>2</xdr:row>
      <xdr:rowOff>15241</xdr:rowOff>
    </xdr:to>
    <xdr:pic>
      <xdr:nvPicPr>
        <xdr:cNvPr id="2" name="Imagem 1">
          <a:extLst>
            <a:ext uri="{FF2B5EF4-FFF2-40B4-BE49-F238E27FC236}">
              <a16:creationId xmlns:a16="http://schemas.microsoft.com/office/drawing/2014/main" id="{AF73B6B1-424E-4C78-BC29-6EADE02FDB20}"/>
            </a:ext>
          </a:extLst>
        </xdr:cNvPr>
        <xdr:cNvPicPr>
          <a:picLocks noChangeAspect="1"/>
        </xdr:cNvPicPr>
      </xdr:nvPicPr>
      <xdr:blipFill>
        <a:blip xmlns:r="http://schemas.openxmlformats.org/officeDocument/2006/relationships" r:embed="rId1"/>
        <a:stretch>
          <a:fillRect/>
        </a:stretch>
      </xdr:blipFill>
      <xdr:spPr>
        <a:xfrm>
          <a:off x="180975" y="200026"/>
          <a:ext cx="1583055" cy="495300"/>
        </a:xfrm>
        <a:prstGeom prst="rect">
          <a:avLst/>
        </a:prstGeom>
      </xdr:spPr>
    </xdr:pic>
    <xdr:clientData/>
  </xdr:twoCellAnchor>
  <mc:AlternateContent xmlns:mc="http://schemas.openxmlformats.org/markup-compatibility/2006">
    <mc:Choice xmlns:a14="http://schemas.microsoft.com/office/drawing/2010/main" Requires="a14">
      <xdr:twoCellAnchor>
        <xdr:from>
          <xdr:col>11</xdr:col>
          <xdr:colOff>352425</xdr:colOff>
          <xdr:row>1</xdr:row>
          <xdr:rowOff>114300</xdr:rowOff>
        </xdr:from>
        <xdr:to>
          <xdr:col>14</xdr:col>
          <xdr:colOff>123825</xdr:colOff>
          <xdr:row>2</xdr:row>
          <xdr:rowOff>200025</xdr:rowOff>
        </xdr:to>
        <xdr:sp macro="" textlink="">
          <xdr:nvSpPr>
            <xdr:cNvPr id="110593" name="Button 1" hidden="1">
              <a:extLst>
                <a:ext uri="{63B3BB69-23CF-44E3-9099-C40C66FF867C}">
                  <a14:compatExt spid="_x0000_s110593"/>
                </a:ext>
                <a:ext uri="{FF2B5EF4-FFF2-40B4-BE49-F238E27FC236}">
                  <a16:creationId xmlns:a16="http://schemas.microsoft.com/office/drawing/2014/main" id="{00000000-0008-0000-1600-000001B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Grava e Enviar Email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1</xdr:row>
          <xdr:rowOff>104775</xdr:rowOff>
        </xdr:from>
        <xdr:to>
          <xdr:col>15</xdr:col>
          <xdr:colOff>428625</xdr:colOff>
          <xdr:row>2</xdr:row>
          <xdr:rowOff>209550</xdr:rowOff>
        </xdr:to>
        <xdr:sp macro="" textlink="">
          <xdr:nvSpPr>
            <xdr:cNvPr id="110594" name="Button 2" hidden="1">
              <a:extLst>
                <a:ext uri="{63B3BB69-23CF-44E3-9099-C40C66FF867C}">
                  <a14:compatExt spid="_x0000_s110594"/>
                </a:ext>
                <a:ext uri="{FF2B5EF4-FFF2-40B4-BE49-F238E27FC236}">
                  <a16:creationId xmlns:a16="http://schemas.microsoft.com/office/drawing/2014/main" id="{00000000-0008-0000-1600-000002B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Menu</a:t>
              </a:r>
            </a:p>
          </xdr:txBody>
        </xdr:sp>
        <xdr:clientData fPrintsWithSheet="0"/>
      </xdr:twoCellAnchor>
    </mc:Choice>
    <mc:Fallback/>
  </mc:AlternateContent>
  <xdr:twoCellAnchor editAs="oneCell">
    <xdr:from>
      <xdr:col>8</xdr:col>
      <xdr:colOff>352425</xdr:colOff>
      <xdr:row>1</xdr:row>
      <xdr:rowOff>57150</xdr:rowOff>
    </xdr:from>
    <xdr:to>
      <xdr:col>10</xdr:col>
      <xdr:colOff>1906</xdr:colOff>
      <xdr:row>1</xdr:row>
      <xdr:rowOff>419099</xdr:rowOff>
    </xdr:to>
    <xdr:pic>
      <xdr:nvPicPr>
        <xdr:cNvPr id="3" name="Imagem 2">
          <a:extLst>
            <a:ext uri="{FF2B5EF4-FFF2-40B4-BE49-F238E27FC236}">
              <a16:creationId xmlns:a16="http://schemas.microsoft.com/office/drawing/2014/main" id="{E220BFE9-E8B6-4382-A0DE-ABFEF247EC2F}"/>
            </a:ext>
          </a:extLst>
        </xdr:cNvPr>
        <xdr:cNvPicPr>
          <a:picLocks noChangeAspect="1"/>
        </xdr:cNvPicPr>
      </xdr:nvPicPr>
      <xdr:blipFill>
        <a:blip xmlns:r="http://schemas.openxmlformats.org/officeDocument/2006/relationships" r:embed="rId2"/>
        <a:stretch>
          <a:fillRect/>
        </a:stretch>
      </xdr:blipFill>
      <xdr:spPr>
        <a:xfrm>
          <a:off x="8086725" y="247650"/>
          <a:ext cx="1085851" cy="36194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561975</xdr:colOff>
          <xdr:row>3</xdr:row>
          <xdr:rowOff>28575</xdr:rowOff>
        </xdr:from>
        <xdr:to>
          <xdr:col>7</xdr:col>
          <xdr:colOff>1724025</xdr:colOff>
          <xdr:row>3</xdr:row>
          <xdr:rowOff>390525</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17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Limpar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3</xdr:row>
          <xdr:rowOff>19050</xdr:rowOff>
        </xdr:from>
        <xdr:to>
          <xdr:col>1</xdr:col>
          <xdr:colOff>809625</xdr:colOff>
          <xdr:row>3</xdr:row>
          <xdr:rowOff>381000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17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25</xdr:row>
          <xdr:rowOff>19050</xdr:rowOff>
        </xdr:from>
        <xdr:to>
          <xdr:col>8</xdr:col>
          <xdr:colOff>9525</xdr:colOff>
          <xdr:row>26</xdr:row>
          <xdr:rowOff>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17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Acessar Proposta</a:t>
              </a:r>
            </a:p>
          </xdr:txBody>
        </xdr:sp>
        <xdr:clientData fPrintsWithSheet="0"/>
      </xdr:twoCellAnchor>
    </mc:Choice>
    <mc:Fallback/>
  </mc:AlternateContent>
  <xdr:twoCellAnchor editAs="oneCell">
    <xdr:from>
      <xdr:col>1</xdr:col>
      <xdr:colOff>862853</xdr:colOff>
      <xdr:row>3</xdr:row>
      <xdr:rowOff>22412</xdr:rowOff>
    </xdr:from>
    <xdr:to>
      <xdr:col>1</xdr:col>
      <xdr:colOff>1695337</xdr:colOff>
      <xdr:row>3</xdr:row>
      <xdr:rowOff>397038</xdr:rowOff>
    </xdr:to>
    <xdr:pic>
      <xdr:nvPicPr>
        <xdr:cNvPr id="4" name="Imagem 3">
          <a:extLst>
            <a:ext uri="{FF2B5EF4-FFF2-40B4-BE49-F238E27FC236}">
              <a16:creationId xmlns:a16="http://schemas.microsoft.com/office/drawing/2014/main" id="{80FBB0F1-A68F-452B-AFF3-582B121ADF29}"/>
            </a:ext>
          </a:extLst>
        </xdr:cNvPr>
        <xdr:cNvPicPr>
          <a:picLocks noChangeAspect="1"/>
        </xdr:cNvPicPr>
      </xdr:nvPicPr>
      <xdr:blipFill>
        <a:blip xmlns:r="http://schemas.openxmlformats.org/officeDocument/2006/relationships" r:embed="rId1"/>
        <a:stretch>
          <a:fillRect/>
        </a:stretch>
      </xdr:blipFill>
      <xdr:spPr>
        <a:xfrm>
          <a:off x="952500" y="112059"/>
          <a:ext cx="828674" cy="363196"/>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xdr:col>
      <xdr:colOff>152400</xdr:colOff>
      <xdr:row>1</xdr:row>
      <xdr:rowOff>9526</xdr:rowOff>
    </xdr:from>
    <xdr:to>
      <xdr:col>3</xdr:col>
      <xdr:colOff>466725</xdr:colOff>
      <xdr:row>2</xdr:row>
      <xdr:rowOff>15241</xdr:rowOff>
    </xdr:to>
    <xdr:pic>
      <xdr:nvPicPr>
        <xdr:cNvPr id="2" name="Imagem 1">
          <a:extLst>
            <a:ext uri="{FF2B5EF4-FFF2-40B4-BE49-F238E27FC236}">
              <a16:creationId xmlns:a16="http://schemas.microsoft.com/office/drawing/2014/main" id="{F5B6C5B9-766A-4EA4-A3FC-F6299CDB99CB}"/>
            </a:ext>
          </a:extLst>
        </xdr:cNvPr>
        <xdr:cNvPicPr>
          <a:picLocks noChangeAspect="1"/>
        </xdr:cNvPicPr>
      </xdr:nvPicPr>
      <xdr:blipFill>
        <a:blip xmlns:r="http://schemas.openxmlformats.org/officeDocument/2006/relationships" r:embed="rId1"/>
        <a:stretch>
          <a:fillRect/>
        </a:stretch>
      </xdr:blipFill>
      <xdr:spPr>
        <a:xfrm>
          <a:off x="180975" y="200026"/>
          <a:ext cx="1583055" cy="495300"/>
        </a:xfrm>
        <a:prstGeom prst="rect">
          <a:avLst/>
        </a:prstGeom>
      </xdr:spPr>
    </xdr:pic>
    <xdr:clientData/>
  </xdr:twoCellAnchor>
  <mc:AlternateContent xmlns:mc="http://schemas.openxmlformats.org/markup-compatibility/2006">
    <mc:Choice xmlns:a14="http://schemas.microsoft.com/office/drawing/2010/main" Requires="a14">
      <xdr:twoCellAnchor>
        <xdr:from>
          <xdr:col>11</xdr:col>
          <xdr:colOff>352425</xdr:colOff>
          <xdr:row>1</xdr:row>
          <xdr:rowOff>114300</xdr:rowOff>
        </xdr:from>
        <xdr:to>
          <xdr:col>14</xdr:col>
          <xdr:colOff>123825</xdr:colOff>
          <xdr:row>2</xdr:row>
          <xdr:rowOff>200025</xdr:rowOff>
        </xdr:to>
        <xdr:sp macro="" textlink="">
          <xdr:nvSpPr>
            <xdr:cNvPr id="119809" name="Button 1" hidden="1">
              <a:extLst>
                <a:ext uri="{63B3BB69-23CF-44E3-9099-C40C66FF867C}">
                  <a14:compatExt spid="_x0000_s119809"/>
                </a:ext>
                <a:ext uri="{FF2B5EF4-FFF2-40B4-BE49-F238E27FC236}">
                  <a16:creationId xmlns:a16="http://schemas.microsoft.com/office/drawing/2014/main" id="{00000000-0008-0000-18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Grava e Enviar Email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1</xdr:row>
          <xdr:rowOff>104775</xdr:rowOff>
        </xdr:from>
        <xdr:to>
          <xdr:col>15</xdr:col>
          <xdr:colOff>428625</xdr:colOff>
          <xdr:row>2</xdr:row>
          <xdr:rowOff>209550</xdr:rowOff>
        </xdr:to>
        <xdr:sp macro="" textlink="">
          <xdr:nvSpPr>
            <xdr:cNvPr id="119810" name="Button 2" hidden="1">
              <a:extLst>
                <a:ext uri="{63B3BB69-23CF-44E3-9099-C40C66FF867C}">
                  <a14:compatExt spid="_x0000_s119810"/>
                </a:ext>
                <a:ext uri="{FF2B5EF4-FFF2-40B4-BE49-F238E27FC236}">
                  <a16:creationId xmlns:a16="http://schemas.microsoft.com/office/drawing/2014/main" id="{00000000-0008-0000-18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Menu</a:t>
              </a:r>
            </a:p>
          </xdr:txBody>
        </xdr:sp>
        <xdr:clientData fPrintsWithSheet="0"/>
      </xdr:twoCellAnchor>
    </mc:Choice>
    <mc:Fallback/>
  </mc:AlternateContent>
  <xdr:twoCellAnchor editAs="oneCell">
    <xdr:from>
      <xdr:col>8</xdr:col>
      <xdr:colOff>333374</xdr:colOff>
      <xdr:row>1</xdr:row>
      <xdr:rowOff>28574</xdr:rowOff>
    </xdr:from>
    <xdr:to>
      <xdr:col>9</xdr:col>
      <xdr:colOff>742516</xdr:colOff>
      <xdr:row>1</xdr:row>
      <xdr:rowOff>472440</xdr:rowOff>
    </xdr:to>
    <xdr:pic>
      <xdr:nvPicPr>
        <xdr:cNvPr id="4" name="Imagem 3">
          <a:extLst>
            <a:ext uri="{FF2B5EF4-FFF2-40B4-BE49-F238E27FC236}">
              <a16:creationId xmlns:a16="http://schemas.microsoft.com/office/drawing/2014/main" id="{CF2456C3-D17C-4610-9EC1-5C9F89AB8F26}"/>
            </a:ext>
          </a:extLst>
        </xdr:cNvPr>
        <xdr:cNvPicPr>
          <a:picLocks noChangeAspect="1"/>
        </xdr:cNvPicPr>
      </xdr:nvPicPr>
      <xdr:blipFill>
        <a:blip xmlns:r="http://schemas.openxmlformats.org/officeDocument/2006/relationships" r:embed="rId2"/>
        <a:stretch>
          <a:fillRect/>
        </a:stretch>
      </xdr:blipFill>
      <xdr:spPr>
        <a:xfrm>
          <a:off x="7124699" y="219074"/>
          <a:ext cx="999692" cy="43815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uliano.andreazza\Desktop\Simulador\Precifica&#231;&#227;o%20Frete%202025%2031052025%20(1).xlsm" TargetMode="External"/><Relationship Id="rId1" Type="http://schemas.openxmlformats.org/officeDocument/2006/relationships/externalLinkPath" Target="file:///C:\Users\juliano.andreazza\Desktop\Simulador\Precifica&#231;&#227;o%20Frete%202025%2031052025%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enu"/>
      <sheetName val="Base Tabela Mahle"/>
      <sheetName val="Cidades"/>
      <sheetName val="Tab.ICMS.23"/>
      <sheetName val="Bases"/>
      <sheetName val="SPOT - DIVERSOS"/>
      <sheetName val="SPOT - RENAULT"/>
      <sheetName val="SPOT - MAHLE"/>
      <sheetName val="PROPOSTA - MAHLE"/>
      <sheetName val="SPOT - ROD CNH"/>
      <sheetName val="SPOT - NIDEC"/>
      <sheetName val="SPOT - BOTICARIO"/>
      <sheetName val="Base Solic.Transp.Skelt"/>
    </sheetNames>
    <sheetDataSet>
      <sheetData sheetId="0" refreshError="1"/>
      <sheetData sheetId="1" refreshError="1"/>
      <sheetData sheetId="2">
        <row r="1">
          <cell r="A1" t="str">
            <v>Estado</v>
          </cell>
          <cell r="B1" t="str">
            <v>Localidade</v>
          </cell>
        </row>
        <row r="2">
          <cell r="A2" t="str">
            <v>AC</v>
          </cell>
        </row>
        <row r="3">
          <cell r="A3" t="str">
            <v>AC</v>
          </cell>
        </row>
        <row r="4">
          <cell r="A4" t="str">
            <v>AC</v>
          </cell>
        </row>
        <row r="5">
          <cell r="A5" t="str">
            <v>AC</v>
          </cell>
        </row>
        <row r="6">
          <cell r="A6" t="str">
            <v>AC</v>
          </cell>
        </row>
        <row r="7">
          <cell r="A7" t="str">
            <v>AC</v>
          </cell>
        </row>
        <row r="8">
          <cell r="A8" t="str">
            <v>AC</v>
          </cell>
        </row>
        <row r="9">
          <cell r="A9" t="str">
            <v>AC</v>
          </cell>
        </row>
        <row r="10">
          <cell r="A10" t="str">
            <v>AC</v>
          </cell>
        </row>
        <row r="11">
          <cell r="A11" t="str">
            <v>AC</v>
          </cell>
        </row>
        <row r="12">
          <cell r="A12" t="str">
            <v>AC</v>
          </cell>
        </row>
        <row r="13">
          <cell r="A13" t="str">
            <v>AC</v>
          </cell>
        </row>
        <row r="14">
          <cell r="A14" t="str">
            <v>AC</v>
          </cell>
        </row>
        <row r="15">
          <cell r="A15" t="str">
            <v>AC</v>
          </cell>
        </row>
        <row r="16">
          <cell r="A16" t="str">
            <v>AC</v>
          </cell>
        </row>
        <row r="17">
          <cell r="A17" t="str">
            <v>AC</v>
          </cell>
        </row>
        <row r="18">
          <cell r="A18" t="str">
            <v>AC</v>
          </cell>
        </row>
        <row r="19">
          <cell r="A19" t="str">
            <v>AC</v>
          </cell>
        </row>
        <row r="20">
          <cell r="A20" t="str">
            <v>AC</v>
          </cell>
        </row>
        <row r="21">
          <cell r="A21" t="str">
            <v>AC</v>
          </cell>
        </row>
        <row r="22">
          <cell r="A22" t="str">
            <v>AC</v>
          </cell>
        </row>
        <row r="23">
          <cell r="A23" t="str">
            <v>AC</v>
          </cell>
        </row>
        <row r="24">
          <cell r="A24" t="str">
            <v>AC</v>
          </cell>
        </row>
        <row r="25">
          <cell r="A25" t="str">
            <v>AL</v>
          </cell>
        </row>
        <row r="26">
          <cell r="A26" t="str">
            <v>AL</v>
          </cell>
        </row>
        <row r="27">
          <cell r="A27" t="str">
            <v>AL</v>
          </cell>
        </row>
        <row r="28">
          <cell r="A28" t="str">
            <v>AL</v>
          </cell>
        </row>
        <row r="29">
          <cell r="A29" t="str">
            <v>AL</v>
          </cell>
        </row>
        <row r="30">
          <cell r="A30" t="str">
            <v>AL</v>
          </cell>
        </row>
        <row r="31">
          <cell r="A31" t="str">
            <v>AL</v>
          </cell>
        </row>
        <row r="32">
          <cell r="A32" t="str">
            <v>AL</v>
          </cell>
        </row>
        <row r="33">
          <cell r="A33" t="str">
            <v>AL</v>
          </cell>
        </row>
        <row r="34">
          <cell r="A34" t="str">
            <v>AL</v>
          </cell>
        </row>
        <row r="35">
          <cell r="A35" t="str">
            <v>AL</v>
          </cell>
        </row>
        <row r="36">
          <cell r="A36" t="str">
            <v>AL</v>
          </cell>
        </row>
        <row r="37">
          <cell r="A37" t="str">
            <v>AL</v>
          </cell>
        </row>
        <row r="38">
          <cell r="A38" t="str">
            <v>AL</v>
          </cell>
        </row>
        <row r="39">
          <cell r="A39" t="str">
            <v>AL</v>
          </cell>
        </row>
        <row r="40">
          <cell r="A40" t="str">
            <v>AL</v>
          </cell>
        </row>
        <row r="41">
          <cell r="A41" t="str">
            <v>AL</v>
          </cell>
        </row>
        <row r="42">
          <cell r="A42" t="str">
            <v>AL</v>
          </cell>
        </row>
        <row r="43">
          <cell r="A43" t="str">
            <v>AL</v>
          </cell>
        </row>
        <row r="44">
          <cell r="A44" t="str">
            <v>AL</v>
          </cell>
        </row>
        <row r="45">
          <cell r="A45" t="str">
            <v>AL</v>
          </cell>
        </row>
        <row r="46">
          <cell r="A46" t="str">
            <v>AL</v>
          </cell>
        </row>
        <row r="47">
          <cell r="A47" t="str">
            <v>AL</v>
          </cell>
        </row>
        <row r="48">
          <cell r="A48" t="str">
            <v>AL</v>
          </cell>
        </row>
        <row r="49">
          <cell r="A49" t="str">
            <v>AL</v>
          </cell>
        </row>
        <row r="50">
          <cell r="A50" t="str">
            <v>AL</v>
          </cell>
        </row>
        <row r="51">
          <cell r="A51" t="str">
            <v>AL</v>
          </cell>
        </row>
        <row r="52">
          <cell r="A52" t="str">
            <v>AL</v>
          </cell>
        </row>
        <row r="53">
          <cell r="A53" t="str">
            <v>AL</v>
          </cell>
        </row>
        <row r="54">
          <cell r="A54" t="str">
            <v>AL</v>
          </cell>
        </row>
        <row r="55">
          <cell r="A55" t="str">
            <v>AL</v>
          </cell>
        </row>
        <row r="56">
          <cell r="A56" t="str">
            <v>AL</v>
          </cell>
        </row>
        <row r="57">
          <cell r="A57" t="str">
            <v>AL</v>
          </cell>
        </row>
        <row r="58">
          <cell r="A58" t="str">
            <v>AL</v>
          </cell>
        </row>
        <row r="59">
          <cell r="A59" t="str">
            <v>AL</v>
          </cell>
        </row>
        <row r="60">
          <cell r="A60" t="str">
            <v>AL</v>
          </cell>
        </row>
        <row r="61">
          <cell r="A61" t="str">
            <v>AL</v>
          </cell>
        </row>
        <row r="62">
          <cell r="A62" t="str">
            <v>AL</v>
          </cell>
        </row>
        <row r="63">
          <cell r="A63" t="str">
            <v>AL</v>
          </cell>
        </row>
        <row r="64">
          <cell r="A64" t="str">
            <v>AL</v>
          </cell>
        </row>
        <row r="65">
          <cell r="A65" t="str">
            <v>AL</v>
          </cell>
        </row>
        <row r="66">
          <cell r="A66" t="str">
            <v>AL</v>
          </cell>
        </row>
        <row r="67">
          <cell r="A67" t="str">
            <v>AL</v>
          </cell>
        </row>
        <row r="68">
          <cell r="A68" t="str">
            <v>AL</v>
          </cell>
        </row>
        <row r="69">
          <cell r="A69" t="str">
            <v>AL</v>
          </cell>
        </row>
        <row r="70">
          <cell r="A70" t="str">
            <v>AL</v>
          </cell>
        </row>
        <row r="71">
          <cell r="A71" t="str">
            <v>AL</v>
          </cell>
        </row>
        <row r="72">
          <cell r="A72" t="str">
            <v>AL</v>
          </cell>
        </row>
        <row r="73">
          <cell r="A73" t="str">
            <v>AL</v>
          </cell>
        </row>
        <row r="74">
          <cell r="A74" t="str">
            <v>AL</v>
          </cell>
        </row>
        <row r="75">
          <cell r="A75" t="str">
            <v>AL</v>
          </cell>
        </row>
        <row r="76">
          <cell r="A76" t="str">
            <v>AL</v>
          </cell>
        </row>
        <row r="77">
          <cell r="A77" t="str">
            <v>AL</v>
          </cell>
        </row>
        <row r="78">
          <cell r="A78" t="str">
            <v>AL</v>
          </cell>
        </row>
        <row r="79">
          <cell r="A79" t="str">
            <v>AL</v>
          </cell>
        </row>
        <row r="80">
          <cell r="A80" t="str">
            <v>AL</v>
          </cell>
        </row>
        <row r="81">
          <cell r="A81" t="str">
            <v>AL</v>
          </cell>
        </row>
        <row r="82">
          <cell r="A82" t="str">
            <v>AL</v>
          </cell>
        </row>
        <row r="83">
          <cell r="A83" t="str">
            <v>AL</v>
          </cell>
        </row>
        <row r="84">
          <cell r="A84" t="str">
            <v>AL</v>
          </cell>
        </row>
        <row r="85">
          <cell r="A85" t="str">
            <v>AL</v>
          </cell>
        </row>
        <row r="86">
          <cell r="A86" t="str">
            <v>AL</v>
          </cell>
        </row>
        <row r="87">
          <cell r="A87" t="str">
            <v>AL</v>
          </cell>
        </row>
        <row r="88">
          <cell r="A88" t="str">
            <v>AL</v>
          </cell>
        </row>
        <row r="89">
          <cell r="A89" t="str">
            <v>AL</v>
          </cell>
        </row>
        <row r="90">
          <cell r="A90" t="str">
            <v>AL</v>
          </cell>
        </row>
        <row r="91">
          <cell r="A91" t="str">
            <v>AL</v>
          </cell>
        </row>
        <row r="92">
          <cell r="A92" t="str">
            <v>AL</v>
          </cell>
        </row>
        <row r="93">
          <cell r="A93" t="str">
            <v>AL</v>
          </cell>
        </row>
        <row r="94">
          <cell r="A94" t="str">
            <v>AL</v>
          </cell>
        </row>
        <row r="95">
          <cell r="A95" t="str">
            <v>AL</v>
          </cell>
        </row>
        <row r="96">
          <cell r="A96" t="str">
            <v>AL</v>
          </cell>
        </row>
        <row r="97">
          <cell r="A97" t="str">
            <v>AL</v>
          </cell>
        </row>
        <row r="98">
          <cell r="A98" t="str">
            <v>AL</v>
          </cell>
        </row>
        <row r="99">
          <cell r="A99" t="str">
            <v>AL</v>
          </cell>
        </row>
        <row r="100">
          <cell r="A100" t="str">
            <v>AL</v>
          </cell>
        </row>
        <row r="101">
          <cell r="A101" t="str">
            <v>AL</v>
          </cell>
        </row>
        <row r="102">
          <cell r="A102" t="str">
            <v>AL</v>
          </cell>
        </row>
        <row r="103">
          <cell r="A103" t="str">
            <v>AL</v>
          </cell>
        </row>
        <row r="104">
          <cell r="A104" t="str">
            <v>AL</v>
          </cell>
        </row>
        <row r="105">
          <cell r="A105" t="str">
            <v>AL</v>
          </cell>
        </row>
        <row r="106">
          <cell r="A106" t="str">
            <v>AL</v>
          </cell>
        </row>
        <row r="107">
          <cell r="A107" t="str">
            <v>AL</v>
          </cell>
        </row>
        <row r="108">
          <cell r="A108" t="str">
            <v>AL</v>
          </cell>
        </row>
        <row r="109">
          <cell r="A109" t="str">
            <v>AL</v>
          </cell>
        </row>
        <row r="110">
          <cell r="A110" t="str">
            <v>AL</v>
          </cell>
        </row>
        <row r="111">
          <cell r="A111" t="str">
            <v>AL</v>
          </cell>
        </row>
        <row r="112">
          <cell r="A112" t="str">
            <v>AL</v>
          </cell>
        </row>
        <row r="113">
          <cell r="A113" t="str">
            <v>AL</v>
          </cell>
        </row>
        <row r="114">
          <cell r="A114" t="str">
            <v>AL</v>
          </cell>
        </row>
        <row r="115">
          <cell r="A115" t="str">
            <v>AL</v>
          </cell>
        </row>
        <row r="116">
          <cell r="A116" t="str">
            <v>AL</v>
          </cell>
        </row>
        <row r="117">
          <cell r="A117" t="str">
            <v>AL</v>
          </cell>
        </row>
        <row r="118">
          <cell r="A118" t="str">
            <v>AL</v>
          </cell>
        </row>
        <row r="119">
          <cell r="A119" t="str">
            <v>AL</v>
          </cell>
        </row>
        <row r="120">
          <cell r="A120" t="str">
            <v>AL</v>
          </cell>
        </row>
        <row r="121">
          <cell r="A121" t="str">
            <v>AL</v>
          </cell>
        </row>
        <row r="122">
          <cell r="A122" t="str">
            <v>AL</v>
          </cell>
        </row>
        <row r="123">
          <cell r="A123" t="str">
            <v>AL</v>
          </cell>
        </row>
        <row r="124">
          <cell r="A124" t="str">
            <v>AL</v>
          </cell>
        </row>
        <row r="125">
          <cell r="A125" t="str">
            <v>AL</v>
          </cell>
        </row>
        <row r="126">
          <cell r="A126" t="str">
            <v>AL</v>
          </cell>
        </row>
        <row r="127">
          <cell r="A127" t="str">
            <v>AL</v>
          </cell>
        </row>
        <row r="128">
          <cell r="A128" t="str">
            <v>AL</v>
          </cell>
        </row>
        <row r="129">
          <cell r="A129" t="str">
            <v>AL</v>
          </cell>
        </row>
        <row r="130">
          <cell r="A130" t="str">
            <v>AL</v>
          </cell>
        </row>
        <row r="131">
          <cell r="A131" t="str">
            <v>AM</v>
          </cell>
        </row>
        <row r="132">
          <cell r="A132" t="str">
            <v>AM</v>
          </cell>
        </row>
        <row r="133">
          <cell r="A133" t="str">
            <v>AM</v>
          </cell>
        </row>
        <row r="134">
          <cell r="A134" t="str">
            <v>AM</v>
          </cell>
        </row>
        <row r="135">
          <cell r="A135" t="str">
            <v>AM</v>
          </cell>
        </row>
        <row r="136">
          <cell r="A136" t="str">
            <v>AM</v>
          </cell>
        </row>
        <row r="137">
          <cell r="A137" t="str">
            <v>AM</v>
          </cell>
        </row>
        <row r="138">
          <cell r="A138" t="str">
            <v>AM</v>
          </cell>
        </row>
        <row r="139">
          <cell r="A139" t="str">
            <v>AM</v>
          </cell>
        </row>
        <row r="140">
          <cell r="A140" t="str">
            <v>AM</v>
          </cell>
        </row>
        <row r="141">
          <cell r="A141" t="str">
            <v>AM</v>
          </cell>
        </row>
        <row r="142">
          <cell r="A142" t="str">
            <v>AM</v>
          </cell>
        </row>
        <row r="143">
          <cell r="A143" t="str">
            <v>AM</v>
          </cell>
        </row>
        <row r="144">
          <cell r="A144" t="str">
            <v>AM</v>
          </cell>
        </row>
        <row r="145">
          <cell r="A145" t="str">
            <v>AM</v>
          </cell>
        </row>
        <row r="146">
          <cell r="A146" t="str">
            <v>AM</v>
          </cell>
        </row>
        <row r="147">
          <cell r="A147" t="str">
            <v>AM</v>
          </cell>
        </row>
        <row r="148">
          <cell r="A148" t="str">
            <v>AM</v>
          </cell>
        </row>
        <row r="149">
          <cell r="A149" t="str">
            <v>AM</v>
          </cell>
        </row>
        <row r="150">
          <cell r="A150" t="str">
            <v>AM</v>
          </cell>
        </row>
        <row r="151">
          <cell r="A151" t="str">
            <v>AM</v>
          </cell>
        </row>
        <row r="152">
          <cell r="A152" t="str">
            <v>AM</v>
          </cell>
        </row>
        <row r="153">
          <cell r="A153" t="str">
            <v>AM</v>
          </cell>
        </row>
        <row r="154">
          <cell r="A154" t="str">
            <v>AM</v>
          </cell>
        </row>
        <row r="155">
          <cell r="A155" t="str">
            <v>AM</v>
          </cell>
        </row>
        <row r="156">
          <cell r="A156" t="str">
            <v>AM</v>
          </cell>
        </row>
        <row r="157">
          <cell r="A157" t="str">
            <v>AM</v>
          </cell>
        </row>
        <row r="158">
          <cell r="A158" t="str">
            <v>AM</v>
          </cell>
        </row>
        <row r="159">
          <cell r="A159" t="str">
            <v>AM</v>
          </cell>
        </row>
        <row r="160">
          <cell r="A160" t="str">
            <v>AM</v>
          </cell>
        </row>
        <row r="161">
          <cell r="A161" t="str">
            <v>AM</v>
          </cell>
        </row>
        <row r="162">
          <cell r="A162" t="str">
            <v>AM</v>
          </cell>
        </row>
        <row r="163">
          <cell r="A163" t="str">
            <v>AM</v>
          </cell>
        </row>
        <row r="164">
          <cell r="A164" t="str">
            <v>AM</v>
          </cell>
        </row>
        <row r="165">
          <cell r="A165" t="str">
            <v>AM</v>
          </cell>
        </row>
        <row r="166">
          <cell r="A166" t="str">
            <v>AM</v>
          </cell>
        </row>
        <row r="167">
          <cell r="A167" t="str">
            <v>AM</v>
          </cell>
        </row>
        <row r="168">
          <cell r="A168" t="str">
            <v>AM</v>
          </cell>
        </row>
        <row r="169">
          <cell r="A169" t="str">
            <v>AM</v>
          </cell>
        </row>
        <row r="170">
          <cell r="A170" t="str">
            <v>AM</v>
          </cell>
        </row>
        <row r="171">
          <cell r="A171" t="str">
            <v>AM</v>
          </cell>
        </row>
        <row r="172">
          <cell r="A172" t="str">
            <v>AM</v>
          </cell>
        </row>
        <row r="173">
          <cell r="A173" t="str">
            <v>AM</v>
          </cell>
        </row>
        <row r="174">
          <cell r="A174" t="str">
            <v>AM</v>
          </cell>
        </row>
        <row r="175">
          <cell r="A175" t="str">
            <v>AM</v>
          </cell>
        </row>
        <row r="176">
          <cell r="A176" t="str">
            <v>AM</v>
          </cell>
        </row>
        <row r="177">
          <cell r="A177" t="str">
            <v>AM</v>
          </cell>
        </row>
        <row r="178">
          <cell r="A178" t="str">
            <v>AM</v>
          </cell>
        </row>
        <row r="179">
          <cell r="A179" t="str">
            <v>AM</v>
          </cell>
        </row>
        <row r="180">
          <cell r="A180" t="str">
            <v>AM</v>
          </cell>
        </row>
        <row r="181">
          <cell r="A181" t="str">
            <v>AM</v>
          </cell>
        </row>
        <row r="182">
          <cell r="A182" t="str">
            <v>AM</v>
          </cell>
        </row>
        <row r="183">
          <cell r="A183" t="str">
            <v>AM</v>
          </cell>
        </row>
        <row r="184">
          <cell r="A184" t="str">
            <v>AM</v>
          </cell>
        </row>
        <row r="185">
          <cell r="A185" t="str">
            <v>AM</v>
          </cell>
        </row>
        <row r="186">
          <cell r="A186" t="str">
            <v>AM</v>
          </cell>
        </row>
        <row r="187">
          <cell r="A187" t="str">
            <v>AM</v>
          </cell>
        </row>
        <row r="188">
          <cell r="A188" t="str">
            <v>AM</v>
          </cell>
        </row>
        <row r="189">
          <cell r="A189" t="str">
            <v>AM</v>
          </cell>
        </row>
        <row r="190">
          <cell r="A190" t="str">
            <v>AM</v>
          </cell>
        </row>
        <row r="191">
          <cell r="A191" t="str">
            <v>AM</v>
          </cell>
        </row>
        <row r="192">
          <cell r="A192" t="str">
            <v>AM</v>
          </cell>
        </row>
        <row r="193">
          <cell r="A193" t="str">
            <v>AM</v>
          </cell>
        </row>
        <row r="194">
          <cell r="A194" t="str">
            <v>AM</v>
          </cell>
        </row>
        <row r="195">
          <cell r="A195" t="str">
            <v>AM</v>
          </cell>
        </row>
        <row r="196">
          <cell r="A196" t="str">
            <v>AM</v>
          </cell>
        </row>
        <row r="197">
          <cell r="A197" t="str">
            <v>AM</v>
          </cell>
        </row>
        <row r="198">
          <cell r="A198" t="str">
            <v>AP</v>
          </cell>
        </row>
        <row r="199">
          <cell r="A199" t="str">
            <v>AP</v>
          </cell>
        </row>
        <row r="200">
          <cell r="A200" t="str">
            <v>AP</v>
          </cell>
        </row>
        <row r="201">
          <cell r="A201" t="str">
            <v>AP</v>
          </cell>
        </row>
        <row r="202">
          <cell r="A202" t="str">
            <v>AP</v>
          </cell>
        </row>
        <row r="203">
          <cell r="A203" t="str">
            <v>AP</v>
          </cell>
        </row>
        <row r="204">
          <cell r="A204" t="str">
            <v>AP</v>
          </cell>
        </row>
        <row r="205">
          <cell r="A205" t="str">
            <v>AP</v>
          </cell>
        </row>
        <row r="206">
          <cell r="A206" t="str">
            <v>AP</v>
          </cell>
        </row>
        <row r="207">
          <cell r="A207" t="str">
            <v>AP</v>
          </cell>
        </row>
        <row r="208">
          <cell r="A208" t="str">
            <v>AP</v>
          </cell>
        </row>
        <row r="209">
          <cell r="A209" t="str">
            <v>AP</v>
          </cell>
        </row>
        <row r="210">
          <cell r="A210" t="str">
            <v>AP</v>
          </cell>
        </row>
        <row r="211">
          <cell r="A211" t="str">
            <v>AP</v>
          </cell>
        </row>
        <row r="212">
          <cell r="A212" t="str">
            <v>AP</v>
          </cell>
        </row>
        <row r="213">
          <cell r="A213" t="str">
            <v>AP</v>
          </cell>
        </row>
        <row r="214">
          <cell r="A214" t="str">
            <v>AP</v>
          </cell>
        </row>
        <row r="215">
          <cell r="A215" t="str">
            <v>AP</v>
          </cell>
        </row>
        <row r="216">
          <cell r="A216" t="str">
            <v>BA</v>
          </cell>
        </row>
        <row r="217">
          <cell r="A217" t="str">
            <v>BA</v>
          </cell>
        </row>
        <row r="218">
          <cell r="A218" t="str">
            <v>BA</v>
          </cell>
        </row>
        <row r="219">
          <cell r="A219" t="str">
            <v>BA</v>
          </cell>
        </row>
        <row r="220">
          <cell r="A220" t="str">
            <v>BA</v>
          </cell>
        </row>
        <row r="221">
          <cell r="A221" t="str">
            <v>BA</v>
          </cell>
        </row>
        <row r="222">
          <cell r="A222" t="str">
            <v>BA</v>
          </cell>
        </row>
        <row r="223">
          <cell r="A223" t="str">
            <v>BA</v>
          </cell>
        </row>
        <row r="224">
          <cell r="A224" t="str">
            <v>BA</v>
          </cell>
        </row>
        <row r="225">
          <cell r="A225" t="str">
            <v>BA</v>
          </cell>
        </row>
        <row r="226">
          <cell r="A226" t="str">
            <v>BA</v>
          </cell>
        </row>
        <row r="227">
          <cell r="A227" t="str">
            <v>BA</v>
          </cell>
        </row>
        <row r="228">
          <cell r="A228" t="str">
            <v>BA</v>
          </cell>
        </row>
        <row r="229">
          <cell r="A229" t="str">
            <v>BA</v>
          </cell>
        </row>
        <row r="230">
          <cell r="A230" t="str">
            <v>BA</v>
          </cell>
        </row>
        <row r="231">
          <cell r="A231" t="str">
            <v>BA</v>
          </cell>
        </row>
        <row r="232">
          <cell r="A232" t="str">
            <v>BA</v>
          </cell>
        </row>
        <row r="233">
          <cell r="A233" t="str">
            <v>BA</v>
          </cell>
        </row>
        <row r="234">
          <cell r="A234" t="str">
            <v>BA</v>
          </cell>
        </row>
        <row r="235">
          <cell r="A235" t="str">
            <v>BA</v>
          </cell>
        </row>
        <row r="236">
          <cell r="A236" t="str">
            <v>BA</v>
          </cell>
        </row>
        <row r="237">
          <cell r="A237" t="str">
            <v>BA</v>
          </cell>
        </row>
        <row r="238">
          <cell r="A238" t="str">
            <v>BA</v>
          </cell>
        </row>
        <row r="239">
          <cell r="A239" t="str">
            <v>BA</v>
          </cell>
        </row>
        <row r="240">
          <cell r="A240" t="str">
            <v>BA</v>
          </cell>
        </row>
        <row r="241">
          <cell r="A241" t="str">
            <v>BA</v>
          </cell>
        </row>
        <row r="242">
          <cell r="A242" t="str">
            <v>BA</v>
          </cell>
        </row>
        <row r="243">
          <cell r="A243" t="str">
            <v>BA</v>
          </cell>
        </row>
        <row r="244">
          <cell r="A244" t="str">
            <v>BA</v>
          </cell>
        </row>
        <row r="245">
          <cell r="A245" t="str">
            <v>BA</v>
          </cell>
        </row>
        <row r="246">
          <cell r="A246" t="str">
            <v>BA</v>
          </cell>
        </row>
        <row r="247">
          <cell r="A247" t="str">
            <v>BA</v>
          </cell>
        </row>
        <row r="248">
          <cell r="A248" t="str">
            <v>BA</v>
          </cell>
        </row>
        <row r="249">
          <cell r="A249" t="str">
            <v>BA</v>
          </cell>
        </row>
        <row r="250">
          <cell r="A250" t="str">
            <v>BA</v>
          </cell>
        </row>
        <row r="251">
          <cell r="A251" t="str">
            <v>BA</v>
          </cell>
        </row>
        <row r="252">
          <cell r="A252" t="str">
            <v>BA</v>
          </cell>
        </row>
        <row r="253">
          <cell r="A253" t="str">
            <v>BA</v>
          </cell>
        </row>
        <row r="254">
          <cell r="A254" t="str">
            <v>BA</v>
          </cell>
        </row>
        <row r="255">
          <cell r="A255" t="str">
            <v>BA</v>
          </cell>
        </row>
        <row r="256">
          <cell r="A256" t="str">
            <v>BA</v>
          </cell>
        </row>
        <row r="257">
          <cell r="A257" t="str">
            <v>BA</v>
          </cell>
        </row>
        <row r="258">
          <cell r="A258" t="str">
            <v>BA</v>
          </cell>
        </row>
        <row r="259">
          <cell r="A259" t="str">
            <v>BA</v>
          </cell>
        </row>
        <row r="260">
          <cell r="A260" t="str">
            <v>BA</v>
          </cell>
        </row>
        <row r="261">
          <cell r="A261" t="str">
            <v>BA</v>
          </cell>
        </row>
        <row r="262">
          <cell r="A262" t="str">
            <v>BA</v>
          </cell>
        </row>
        <row r="263">
          <cell r="A263" t="str">
            <v>BA</v>
          </cell>
        </row>
        <row r="264">
          <cell r="A264" t="str">
            <v>BA</v>
          </cell>
        </row>
        <row r="265">
          <cell r="A265" t="str">
            <v>BA</v>
          </cell>
        </row>
        <row r="266">
          <cell r="A266" t="str">
            <v>BA</v>
          </cell>
        </row>
        <row r="267">
          <cell r="A267" t="str">
            <v>BA</v>
          </cell>
        </row>
        <row r="268">
          <cell r="A268" t="str">
            <v>BA</v>
          </cell>
        </row>
        <row r="269">
          <cell r="A269" t="str">
            <v>BA</v>
          </cell>
        </row>
        <row r="270">
          <cell r="A270" t="str">
            <v>BA</v>
          </cell>
        </row>
        <row r="271">
          <cell r="A271" t="str">
            <v>BA</v>
          </cell>
        </row>
        <row r="272">
          <cell r="A272" t="str">
            <v>BA</v>
          </cell>
        </row>
        <row r="273">
          <cell r="A273" t="str">
            <v>BA</v>
          </cell>
        </row>
        <row r="274">
          <cell r="A274" t="str">
            <v>BA</v>
          </cell>
        </row>
        <row r="275">
          <cell r="A275" t="str">
            <v>BA</v>
          </cell>
        </row>
        <row r="276">
          <cell r="A276" t="str">
            <v>BA</v>
          </cell>
        </row>
        <row r="277">
          <cell r="A277" t="str">
            <v>BA</v>
          </cell>
        </row>
        <row r="278">
          <cell r="A278" t="str">
            <v>BA</v>
          </cell>
        </row>
        <row r="279">
          <cell r="A279" t="str">
            <v>BA</v>
          </cell>
        </row>
        <row r="280">
          <cell r="A280" t="str">
            <v>BA</v>
          </cell>
        </row>
        <row r="281">
          <cell r="A281" t="str">
            <v>BA</v>
          </cell>
        </row>
        <row r="282">
          <cell r="A282" t="str">
            <v>BA</v>
          </cell>
        </row>
        <row r="283">
          <cell r="A283" t="str">
            <v>BA</v>
          </cell>
        </row>
        <row r="284">
          <cell r="A284" t="str">
            <v>BA</v>
          </cell>
        </row>
        <row r="285">
          <cell r="A285" t="str">
            <v>BA</v>
          </cell>
        </row>
        <row r="286">
          <cell r="A286" t="str">
            <v>BA</v>
          </cell>
        </row>
        <row r="287">
          <cell r="A287" t="str">
            <v>BA</v>
          </cell>
        </row>
        <row r="288">
          <cell r="A288" t="str">
            <v>BA</v>
          </cell>
        </row>
        <row r="289">
          <cell r="A289" t="str">
            <v>BA</v>
          </cell>
        </row>
        <row r="290">
          <cell r="A290" t="str">
            <v>BA</v>
          </cell>
        </row>
        <row r="291">
          <cell r="A291" t="str">
            <v>BA</v>
          </cell>
        </row>
        <row r="292">
          <cell r="A292" t="str">
            <v>BA</v>
          </cell>
        </row>
        <row r="293">
          <cell r="A293" t="str">
            <v>BA</v>
          </cell>
        </row>
        <row r="294">
          <cell r="A294" t="str">
            <v>BA</v>
          </cell>
        </row>
        <row r="295">
          <cell r="A295" t="str">
            <v>BA</v>
          </cell>
        </row>
        <row r="296">
          <cell r="A296" t="str">
            <v>BA</v>
          </cell>
        </row>
        <row r="297">
          <cell r="A297" t="str">
            <v>BA</v>
          </cell>
        </row>
        <row r="298">
          <cell r="A298" t="str">
            <v>BA</v>
          </cell>
        </row>
        <row r="299">
          <cell r="A299" t="str">
            <v>BA</v>
          </cell>
        </row>
        <row r="300">
          <cell r="A300" t="str">
            <v>BA</v>
          </cell>
        </row>
        <row r="301">
          <cell r="A301" t="str">
            <v>BA</v>
          </cell>
        </row>
        <row r="302">
          <cell r="A302" t="str">
            <v>BA</v>
          </cell>
        </row>
        <row r="303">
          <cell r="A303" t="str">
            <v>BA</v>
          </cell>
        </row>
        <row r="304">
          <cell r="A304" t="str">
            <v>BA</v>
          </cell>
        </row>
        <row r="305">
          <cell r="A305" t="str">
            <v>BA</v>
          </cell>
        </row>
        <row r="306">
          <cell r="A306" t="str">
            <v>BA</v>
          </cell>
        </row>
        <row r="307">
          <cell r="A307" t="str">
            <v>BA</v>
          </cell>
        </row>
        <row r="308">
          <cell r="A308" t="str">
            <v>BA</v>
          </cell>
        </row>
        <row r="309">
          <cell r="A309" t="str">
            <v>BA</v>
          </cell>
        </row>
        <row r="310">
          <cell r="A310" t="str">
            <v>BA</v>
          </cell>
        </row>
        <row r="311">
          <cell r="A311" t="str">
            <v>BA</v>
          </cell>
        </row>
        <row r="312">
          <cell r="A312" t="str">
            <v>BA</v>
          </cell>
        </row>
        <row r="313">
          <cell r="A313" t="str">
            <v>BA</v>
          </cell>
        </row>
        <row r="314">
          <cell r="A314" t="str">
            <v>BA</v>
          </cell>
        </row>
        <row r="315">
          <cell r="A315" t="str">
            <v>BA</v>
          </cell>
        </row>
        <row r="316">
          <cell r="A316" t="str">
            <v>BA</v>
          </cell>
        </row>
        <row r="317">
          <cell r="A317" t="str">
            <v>BA</v>
          </cell>
        </row>
        <row r="318">
          <cell r="A318" t="str">
            <v>BA</v>
          </cell>
        </row>
        <row r="319">
          <cell r="A319" t="str">
            <v>BA</v>
          </cell>
        </row>
        <row r="320">
          <cell r="A320" t="str">
            <v>BA</v>
          </cell>
        </row>
        <row r="321">
          <cell r="A321" t="str">
            <v>BA</v>
          </cell>
        </row>
        <row r="322">
          <cell r="A322" t="str">
            <v>BA</v>
          </cell>
        </row>
        <row r="323">
          <cell r="A323" t="str">
            <v>BA</v>
          </cell>
        </row>
        <row r="324">
          <cell r="A324" t="str">
            <v>BA</v>
          </cell>
        </row>
        <row r="325">
          <cell r="A325" t="str">
            <v>BA</v>
          </cell>
        </row>
        <row r="326">
          <cell r="A326" t="str">
            <v>BA</v>
          </cell>
        </row>
        <row r="327">
          <cell r="A327" t="str">
            <v>BA</v>
          </cell>
        </row>
        <row r="328">
          <cell r="A328" t="str">
            <v>BA</v>
          </cell>
        </row>
        <row r="329">
          <cell r="A329" t="str">
            <v>BA</v>
          </cell>
        </row>
        <row r="330">
          <cell r="A330" t="str">
            <v>BA</v>
          </cell>
        </row>
        <row r="331">
          <cell r="A331" t="str">
            <v>BA</v>
          </cell>
        </row>
        <row r="332">
          <cell r="A332" t="str">
            <v>BA</v>
          </cell>
        </row>
        <row r="333">
          <cell r="A333" t="str">
            <v>BA</v>
          </cell>
        </row>
        <row r="334">
          <cell r="A334" t="str">
            <v>BA</v>
          </cell>
        </row>
        <row r="335">
          <cell r="A335" t="str">
            <v>BA</v>
          </cell>
        </row>
        <row r="336">
          <cell r="A336" t="str">
            <v>BA</v>
          </cell>
        </row>
        <row r="337">
          <cell r="A337" t="str">
            <v>BA</v>
          </cell>
        </row>
        <row r="338">
          <cell r="A338" t="str">
            <v>BA</v>
          </cell>
        </row>
        <row r="339">
          <cell r="A339" t="str">
            <v>BA</v>
          </cell>
        </row>
        <row r="340">
          <cell r="A340" t="str">
            <v>BA</v>
          </cell>
        </row>
        <row r="341">
          <cell r="A341" t="str">
            <v>BA</v>
          </cell>
        </row>
        <row r="342">
          <cell r="A342" t="str">
            <v>BA</v>
          </cell>
        </row>
        <row r="343">
          <cell r="A343" t="str">
            <v>BA</v>
          </cell>
        </row>
        <row r="344">
          <cell r="A344" t="str">
            <v>BA</v>
          </cell>
        </row>
        <row r="345">
          <cell r="A345" t="str">
            <v>BA</v>
          </cell>
        </row>
        <row r="346">
          <cell r="A346" t="str">
            <v>BA</v>
          </cell>
        </row>
        <row r="347">
          <cell r="A347" t="str">
            <v>BA</v>
          </cell>
        </row>
        <row r="348">
          <cell r="A348" t="str">
            <v>BA</v>
          </cell>
        </row>
        <row r="349">
          <cell r="A349" t="str">
            <v>BA</v>
          </cell>
        </row>
        <row r="350">
          <cell r="A350" t="str">
            <v>BA</v>
          </cell>
        </row>
        <row r="351">
          <cell r="A351" t="str">
            <v>BA</v>
          </cell>
        </row>
        <row r="352">
          <cell r="A352" t="str">
            <v>BA</v>
          </cell>
        </row>
        <row r="353">
          <cell r="A353" t="str">
            <v>BA</v>
          </cell>
        </row>
        <row r="354">
          <cell r="A354" t="str">
            <v>BA</v>
          </cell>
        </row>
        <row r="355">
          <cell r="A355" t="str">
            <v>BA</v>
          </cell>
        </row>
        <row r="356">
          <cell r="A356" t="str">
            <v>BA</v>
          </cell>
        </row>
        <row r="357">
          <cell r="A357" t="str">
            <v>BA</v>
          </cell>
        </row>
        <row r="358">
          <cell r="A358" t="str">
            <v>BA</v>
          </cell>
        </row>
        <row r="359">
          <cell r="A359" t="str">
            <v>BA</v>
          </cell>
        </row>
        <row r="360">
          <cell r="A360" t="str">
            <v>BA</v>
          </cell>
        </row>
        <row r="361">
          <cell r="A361" t="str">
            <v>BA</v>
          </cell>
        </row>
        <row r="362">
          <cell r="A362" t="str">
            <v>BA</v>
          </cell>
        </row>
        <row r="363">
          <cell r="A363" t="str">
            <v>BA</v>
          </cell>
        </row>
        <row r="364">
          <cell r="A364" t="str">
            <v>BA</v>
          </cell>
        </row>
        <row r="365">
          <cell r="A365" t="str">
            <v>BA</v>
          </cell>
        </row>
        <row r="366">
          <cell r="A366" t="str">
            <v>BA</v>
          </cell>
        </row>
        <row r="367">
          <cell r="A367" t="str">
            <v>BA</v>
          </cell>
        </row>
        <row r="368">
          <cell r="A368" t="str">
            <v>BA</v>
          </cell>
        </row>
        <row r="369">
          <cell r="A369" t="str">
            <v>BA</v>
          </cell>
        </row>
        <row r="370">
          <cell r="A370" t="str">
            <v>BA</v>
          </cell>
        </row>
        <row r="371">
          <cell r="A371" t="str">
            <v>BA</v>
          </cell>
        </row>
        <row r="372">
          <cell r="A372" t="str">
            <v>BA</v>
          </cell>
        </row>
        <row r="373">
          <cell r="A373" t="str">
            <v>BA</v>
          </cell>
        </row>
        <row r="374">
          <cell r="A374" t="str">
            <v>BA</v>
          </cell>
        </row>
        <row r="375">
          <cell r="A375" t="str">
            <v>BA</v>
          </cell>
        </row>
        <row r="376">
          <cell r="A376" t="str">
            <v>BA</v>
          </cell>
        </row>
        <row r="377">
          <cell r="A377" t="str">
            <v>BA</v>
          </cell>
        </row>
        <row r="378">
          <cell r="A378" t="str">
            <v>BA</v>
          </cell>
        </row>
        <row r="379">
          <cell r="A379" t="str">
            <v>BA</v>
          </cell>
        </row>
        <row r="380">
          <cell r="A380" t="str">
            <v>BA</v>
          </cell>
        </row>
        <row r="381">
          <cell r="A381" t="str">
            <v>BA</v>
          </cell>
        </row>
        <row r="382">
          <cell r="A382" t="str">
            <v>BA</v>
          </cell>
        </row>
        <row r="383">
          <cell r="A383" t="str">
            <v>BA</v>
          </cell>
        </row>
        <row r="384">
          <cell r="A384" t="str">
            <v>BA</v>
          </cell>
        </row>
        <row r="385">
          <cell r="A385" t="str">
            <v>BA</v>
          </cell>
        </row>
        <row r="386">
          <cell r="A386" t="str">
            <v>BA</v>
          </cell>
        </row>
        <row r="387">
          <cell r="A387" t="str">
            <v>BA</v>
          </cell>
        </row>
        <row r="388">
          <cell r="A388" t="str">
            <v>BA</v>
          </cell>
        </row>
        <row r="389">
          <cell r="A389" t="str">
            <v>BA</v>
          </cell>
        </row>
        <row r="390">
          <cell r="A390" t="str">
            <v>BA</v>
          </cell>
        </row>
        <row r="391">
          <cell r="A391" t="str">
            <v>BA</v>
          </cell>
        </row>
        <row r="392">
          <cell r="A392" t="str">
            <v>BA</v>
          </cell>
        </row>
        <row r="393">
          <cell r="A393" t="str">
            <v>BA</v>
          </cell>
        </row>
        <row r="394">
          <cell r="A394" t="str">
            <v>BA</v>
          </cell>
        </row>
        <row r="395">
          <cell r="A395" t="str">
            <v>BA</v>
          </cell>
        </row>
        <row r="396">
          <cell r="A396" t="str">
            <v>BA</v>
          </cell>
        </row>
        <row r="397">
          <cell r="A397" t="str">
            <v>BA</v>
          </cell>
        </row>
        <row r="398">
          <cell r="A398" t="str">
            <v>BA</v>
          </cell>
        </row>
        <row r="399">
          <cell r="A399" t="str">
            <v>BA</v>
          </cell>
        </row>
        <row r="400">
          <cell r="A400" t="str">
            <v>BA</v>
          </cell>
        </row>
        <row r="401">
          <cell r="A401" t="str">
            <v>BA</v>
          </cell>
        </row>
        <row r="402">
          <cell r="A402" t="str">
            <v>BA</v>
          </cell>
        </row>
        <row r="403">
          <cell r="A403" t="str">
            <v>BA</v>
          </cell>
        </row>
        <row r="404">
          <cell r="A404" t="str">
            <v>BA</v>
          </cell>
        </row>
        <row r="405">
          <cell r="A405" t="str">
            <v>BA</v>
          </cell>
        </row>
        <row r="406">
          <cell r="A406" t="str">
            <v>BA</v>
          </cell>
        </row>
        <row r="407">
          <cell r="A407" t="str">
            <v>BA</v>
          </cell>
        </row>
        <row r="408">
          <cell r="A408" t="str">
            <v>BA</v>
          </cell>
        </row>
        <row r="409">
          <cell r="A409" t="str">
            <v>BA</v>
          </cell>
        </row>
        <row r="410">
          <cell r="A410" t="str">
            <v>BA</v>
          </cell>
        </row>
        <row r="411">
          <cell r="A411" t="str">
            <v>BA</v>
          </cell>
        </row>
        <row r="412">
          <cell r="A412" t="str">
            <v>BA</v>
          </cell>
        </row>
        <row r="413">
          <cell r="A413" t="str">
            <v>BA</v>
          </cell>
        </row>
        <row r="414">
          <cell r="A414" t="str">
            <v>BA</v>
          </cell>
        </row>
        <row r="415">
          <cell r="A415" t="str">
            <v>BA</v>
          </cell>
        </row>
        <row r="416">
          <cell r="A416" t="str">
            <v>BA</v>
          </cell>
        </row>
        <row r="417">
          <cell r="A417" t="str">
            <v>BA</v>
          </cell>
        </row>
        <row r="418">
          <cell r="A418" t="str">
            <v>BA</v>
          </cell>
        </row>
        <row r="419">
          <cell r="A419" t="str">
            <v>BA</v>
          </cell>
        </row>
        <row r="420">
          <cell r="A420" t="str">
            <v>BA</v>
          </cell>
        </row>
        <row r="421">
          <cell r="A421" t="str">
            <v>BA</v>
          </cell>
        </row>
        <row r="422">
          <cell r="A422" t="str">
            <v>BA</v>
          </cell>
        </row>
        <row r="423">
          <cell r="A423" t="str">
            <v>BA</v>
          </cell>
        </row>
        <row r="424">
          <cell r="A424" t="str">
            <v>BA</v>
          </cell>
        </row>
        <row r="425">
          <cell r="A425" t="str">
            <v>BA</v>
          </cell>
        </row>
        <row r="426">
          <cell r="A426" t="str">
            <v>BA</v>
          </cell>
        </row>
        <row r="427">
          <cell r="A427" t="str">
            <v>BA</v>
          </cell>
        </row>
        <row r="428">
          <cell r="A428" t="str">
            <v>BA</v>
          </cell>
        </row>
        <row r="429">
          <cell r="A429" t="str">
            <v>BA</v>
          </cell>
        </row>
        <row r="430">
          <cell r="A430" t="str">
            <v>BA</v>
          </cell>
        </row>
        <row r="431">
          <cell r="A431" t="str">
            <v>BA</v>
          </cell>
        </row>
        <row r="432">
          <cell r="A432" t="str">
            <v>BA</v>
          </cell>
        </row>
        <row r="433">
          <cell r="A433" t="str">
            <v>BA</v>
          </cell>
        </row>
        <row r="434">
          <cell r="A434" t="str">
            <v>BA</v>
          </cell>
        </row>
        <row r="435">
          <cell r="A435" t="str">
            <v>BA</v>
          </cell>
        </row>
        <row r="436">
          <cell r="A436" t="str">
            <v>BA</v>
          </cell>
        </row>
        <row r="437">
          <cell r="A437" t="str">
            <v>BA</v>
          </cell>
        </row>
        <row r="438">
          <cell r="A438" t="str">
            <v>BA</v>
          </cell>
        </row>
        <row r="439">
          <cell r="A439" t="str">
            <v>BA</v>
          </cell>
        </row>
        <row r="440">
          <cell r="A440" t="str">
            <v>BA</v>
          </cell>
        </row>
        <row r="441">
          <cell r="A441" t="str">
            <v>BA</v>
          </cell>
        </row>
        <row r="442">
          <cell r="A442" t="str">
            <v>BA</v>
          </cell>
        </row>
        <row r="443">
          <cell r="A443" t="str">
            <v>BA</v>
          </cell>
        </row>
        <row r="444">
          <cell r="A444" t="str">
            <v>BA</v>
          </cell>
        </row>
        <row r="445">
          <cell r="A445" t="str">
            <v>BA</v>
          </cell>
        </row>
        <row r="446">
          <cell r="A446" t="str">
            <v>BA</v>
          </cell>
        </row>
        <row r="447">
          <cell r="A447" t="str">
            <v>BA</v>
          </cell>
        </row>
        <row r="448">
          <cell r="A448" t="str">
            <v>BA</v>
          </cell>
        </row>
        <row r="449">
          <cell r="A449" t="str">
            <v>BA</v>
          </cell>
        </row>
        <row r="450">
          <cell r="A450" t="str">
            <v>BA</v>
          </cell>
        </row>
        <row r="451">
          <cell r="A451" t="str">
            <v>BA</v>
          </cell>
        </row>
        <row r="452">
          <cell r="A452" t="str">
            <v>BA</v>
          </cell>
        </row>
        <row r="453">
          <cell r="A453" t="str">
            <v>BA</v>
          </cell>
        </row>
        <row r="454">
          <cell r="A454" t="str">
            <v>BA</v>
          </cell>
        </row>
        <row r="455">
          <cell r="A455" t="str">
            <v>BA</v>
          </cell>
        </row>
        <row r="456">
          <cell r="A456" t="str">
            <v>BA</v>
          </cell>
        </row>
        <row r="457">
          <cell r="A457" t="str">
            <v>BA</v>
          </cell>
        </row>
        <row r="458">
          <cell r="A458" t="str">
            <v>BA</v>
          </cell>
        </row>
        <row r="459">
          <cell r="A459" t="str">
            <v>BA</v>
          </cell>
        </row>
        <row r="460">
          <cell r="A460" t="str">
            <v>BA</v>
          </cell>
        </row>
        <row r="461">
          <cell r="A461" t="str">
            <v>BA</v>
          </cell>
        </row>
        <row r="462">
          <cell r="A462" t="str">
            <v>BA</v>
          </cell>
        </row>
        <row r="463">
          <cell r="A463" t="str">
            <v>BA</v>
          </cell>
        </row>
        <row r="464">
          <cell r="A464" t="str">
            <v>BA</v>
          </cell>
        </row>
        <row r="465">
          <cell r="A465" t="str">
            <v>BA</v>
          </cell>
        </row>
        <row r="466">
          <cell r="A466" t="str">
            <v>BA</v>
          </cell>
        </row>
        <row r="467">
          <cell r="A467" t="str">
            <v>BA</v>
          </cell>
        </row>
        <row r="468">
          <cell r="A468" t="str">
            <v>BA</v>
          </cell>
        </row>
        <row r="469">
          <cell r="A469" t="str">
            <v>BA</v>
          </cell>
        </row>
        <row r="470">
          <cell r="A470" t="str">
            <v>BA</v>
          </cell>
        </row>
        <row r="471">
          <cell r="A471" t="str">
            <v>BA</v>
          </cell>
        </row>
        <row r="472">
          <cell r="A472" t="str">
            <v>BA</v>
          </cell>
        </row>
        <row r="473">
          <cell r="A473" t="str">
            <v>BA</v>
          </cell>
        </row>
        <row r="474">
          <cell r="A474" t="str">
            <v>BA</v>
          </cell>
        </row>
        <row r="475">
          <cell r="A475" t="str">
            <v>BA</v>
          </cell>
        </row>
        <row r="476">
          <cell r="A476" t="str">
            <v>BA</v>
          </cell>
        </row>
        <row r="477">
          <cell r="A477" t="str">
            <v>BA</v>
          </cell>
        </row>
        <row r="478">
          <cell r="A478" t="str">
            <v>BA</v>
          </cell>
        </row>
        <row r="479">
          <cell r="A479" t="str">
            <v>BA</v>
          </cell>
        </row>
        <row r="480">
          <cell r="A480" t="str">
            <v>BA</v>
          </cell>
        </row>
        <row r="481">
          <cell r="A481" t="str">
            <v>BA</v>
          </cell>
        </row>
        <row r="482">
          <cell r="A482" t="str">
            <v>BA</v>
          </cell>
        </row>
        <row r="483">
          <cell r="A483" t="str">
            <v>BA</v>
          </cell>
        </row>
        <row r="484">
          <cell r="A484" t="str">
            <v>BA</v>
          </cell>
        </row>
        <row r="485">
          <cell r="A485" t="str">
            <v>BA</v>
          </cell>
        </row>
        <row r="486">
          <cell r="A486" t="str">
            <v>BA</v>
          </cell>
        </row>
        <row r="487">
          <cell r="A487" t="str">
            <v>BA</v>
          </cell>
        </row>
        <row r="488">
          <cell r="A488" t="str">
            <v>BA</v>
          </cell>
        </row>
        <row r="489">
          <cell r="A489" t="str">
            <v>BA</v>
          </cell>
        </row>
        <row r="490">
          <cell r="A490" t="str">
            <v>BA</v>
          </cell>
        </row>
        <row r="491">
          <cell r="A491" t="str">
            <v>BA</v>
          </cell>
        </row>
        <row r="492">
          <cell r="A492" t="str">
            <v>BA</v>
          </cell>
        </row>
        <row r="493">
          <cell r="A493" t="str">
            <v>BA</v>
          </cell>
        </row>
        <row r="494">
          <cell r="A494" t="str">
            <v>BA</v>
          </cell>
        </row>
        <row r="495">
          <cell r="A495" t="str">
            <v>BA</v>
          </cell>
        </row>
        <row r="496">
          <cell r="A496" t="str">
            <v>BA</v>
          </cell>
        </row>
        <row r="497">
          <cell r="A497" t="str">
            <v>BA</v>
          </cell>
        </row>
        <row r="498">
          <cell r="A498" t="str">
            <v>BA</v>
          </cell>
        </row>
        <row r="499">
          <cell r="A499" t="str">
            <v>BA</v>
          </cell>
        </row>
        <row r="500">
          <cell r="A500" t="str">
            <v>BA</v>
          </cell>
        </row>
        <row r="501">
          <cell r="A501" t="str">
            <v>BA</v>
          </cell>
        </row>
        <row r="502">
          <cell r="A502" t="str">
            <v>BA</v>
          </cell>
        </row>
        <row r="503">
          <cell r="A503" t="str">
            <v>BA</v>
          </cell>
        </row>
        <row r="504">
          <cell r="A504" t="str">
            <v>BA</v>
          </cell>
        </row>
        <row r="505">
          <cell r="A505" t="str">
            <v>BA</v>
          </cell>
        </row>
        <row r="506">
          <cell r="A506" t="str">
            <v>BA</v>
          </cell>
        </row>
        <row r="507">
          <cell r="A507" t="str">
            <v>BA</v>
          </cell>
        </row>
        <row r="508">
          <cell r="A508" t="str">
            <v>BA</v>
          </cell>
        </row>
        <row r="509">
          <cell r="A509" t="str">
            <v>BA</v>
          </cell>
        </row>
        <row r="510">
          <cell r="A510" t="str">
            <v>BA</v>
          </cell>
        </row>
        <row r="511">
          <cell r="A511" t="str">
            <v>BA</v>
          </cell>
        </row>
        <row r="512">
          <cell r="A512" t="str">
            <v>BA</v>
          </cell>
        </row>
        <row r="513">
          <cell r="A513" t="str">
            <v>BA</v>
          </cell>
        </row>
        <row r="514">
          <cell r="A514" t="str">
            <v>BA</v>
          </cell>
        </row>
        <row r="515">
          <cell r="A515" t="str">
            <v>BA</v>
          </cell>
        </row>
        <row r="516">
          <cell r="A516" t="str">
            <v>BA</v>
          </cell>
        </row>
        <row r="517">
          <cell r="A517" t="str">
            <v>BA</v>
          </cell>
        </row>
        <row r="518">
          <cell r="A518" t="str">
            <v>BA</v>
          </cell>
        </row>
        <row r="519">
          <cell r="A519" t="str">
            <v>BA</v>
          </cell>
        </row>
        <row r="520">
          <cell r="A520" t="str">
            <v>BA</v>
          </cell>
        </row>
        <row r="521">
          <cell r="A521" t="str">
            <v>BA</v>
          </cell>
        </row>
        <row r="522">
          <cell r="A522" t="str">
            <v>BA</v>
          </cell>
        </row>
        <row r="523">
          <cell r="A523" t="str">
            <v>BA</v>
          </cell>
        </row>
        <row r="524">
          <cell r="A524" t="str">
            <v>BA</v>
          </cell>
        </row>
        <row r="525">
          <cell r="A525" t="str">
            <v>BA</v>
          </cell>
        </row>
        <row r="526">
          <cell r="A526" t="str">
            <v>BA</v>
          </cell>
        </row>
        <row r="527">
          <cell r="A527" t="str">
            <v>BA</v>
          </cell>
        </row>
        <row r="528">
          <cell r="A528" t="str">
            <v>BA</v>
          </cell>
        </row>
        <row r="529">
          <cell r="A529" t="str">
            <v>BA</v>
          </cell>
        </row>
        <row r="530">
          <cell r="A530" t="str">
            <v>BA</v>
          </cell>
        </row>
        <row r="531">
          <cell r="A531" t="str">
            <v>BA</v>
          </cell>
        </row>
        <row r="532">
          <cell r="A532" t="str">
            <v>BA</v>
          </cell>
        </row>
        <row r="533">
          <cell r="A533" t="str">
            <v>BA</v>
          </cell>
        </row>
        <row r="534">
          <cell r="A534" t="str">
            <v>BA</v>
          </cell>
        </row>
        <row r="535">
          <cell r="A535" t="str">
            <v>BA</v>
          </cell>
        </row>
        <row r="536">
          <cell r="A536" t="str">
            <v>BA</v>
          </cell>
        </row>
        <row r="537">
          <cell r="A537" t="str">
            <v>BA</v>
          </cell>
        </row>
        <row r="538">
          <cell r="A538" t="str">
            <v>BA</v>
          </cell>
        </row>
        <row r="539">
          <cell r="A539" t="str">
            <v>BA</v>
          </cell>
        </row>
        <row r="540">
          <cell r="A540" t="str">
            <v>BA</v>
          </cell>
        </row>
        <row r="541">
          <cell r="A541" t="str">
            <v>BA</v>
          </cell>
        </row>
        <row r="542">
          <cell r="A542" t="str">
            <v>BA</v>
          </cell>
        </row>
        <row r="543">
          <cell r="A543" t="str">
            <v>BA</v>
          </cell>
        </row>
        <row r="544">
          <cell r="A544" t="str">
            <v>BA</v>
          </cell>
        </row>
        <row r="545">
          <cell r="A545" t="str">
            <v>BA</v>
          </cell>
        </row>
        <row r="546">
          <cell r="A546" t="str">
            <v>BA</v>
          </cell>
        </row>
        <row r="547">
          <cell r="A547" t="str">
            <v>BA</v>
          </cell>
        </row>
        <row r="548">
          <cell r="A548" t="str">
            <v>BA</v>
          </cell>
        </row>
        <row r="549">
          <cell r="A549" t="str">
            <v>BA</v>
          </cell>
        </row>
        <row r="550">
          <cell r="A550" t="str">
            <v>BA</v>
          </cell>
        </row>
        <row r="551">
          <cell r="A551" t="str">
            <v>BA</v>
          </cell>
        </row>
        <row r="552">
          <cell r="A552" t="str">
            <v>BA</v>
          </cell>
        </row>
        <row r="553">
          <cell r="A553" t="str">
            <v>BA</v>
          </cell>
        </row>
        <row r="554">
          <cell r="A554" t="str">
            <v>BA</v>
          </cell>
        </row>
        <row r="555">
          <cell r="A555" t="str">
            <v>BA</v>
          </cell>
        </row>
        <row r="556">
          <cell r="A556" t="str">
            <v>BA</v>
          </cell>
        </row>
        <row r="557">
          <cell r="A557" t="str">
            <v>BA</v>
          </cell>
        </row>
        <row r="558">
          <cell r="A558" t="str">
            <v>BA</v>
          </cell>
        </row>
        <row r="559">
          <cell r="A559" t="str">
            <v>BA</v>
          </cell>
        </row>
        <row r="560">
          <cell r="A560" t="str">
            <v>BA</v>
          </cell>
        </row>
        <row r="561">
          <cell r="A561" t="str">
            <v>BA</v>
          </cell>
        </row>
        <row r="562">
          <cell r="A562" t="str">
            <v>BA</v>
          </cell>
        </row>
        <row r="563">
          <cell r="A563" t="str">
            <v>BA</v>
          </cell>
        </row>
        <row r="564">
          <cell r="A564" t="str">
            <v>BA</v>
          </cell>
        </row>
        <row r="565">
          <cell r="A565" t="str">
            <v>BA</v>
          </cell>
        </row>
        <row r="566">
          <cell r="A566" t="str">
            <v>BA</v>
          </cell>
        </row>
        <row r="567">
          <cell r="A567" t="str">
            <v>BA</v>
          </cell>
        </row>
        <row r="568">
          <cell r="A568" t="str">
            <v>BA</v>
          </cell>
        </row>
        <row r="569">
          <cell r="A569" t="str">
            <v>BA</v>
          </cell>
        </row>
        <row r="570">
          <cell r="A570" t="str">
            <v>BA</v>
          </cell>
        </row>
        <row r="571">
          <cell r="A571" t="str">
            <v>BA</v>
          </cell>
        </row>
        <row r="572">
          <cell r="A572" t="str">
            <v>BA</v>
          </cell>
        </row>
        <row r="573">
          <cell r="A573" t="str">
            <v>BA</v>
          </cell>
        </row>
        <row r="574">
          <cell r="A574" t="str">
            <v>BA</v>
          </cell>
        </row>
        <row r="575">
          <cell r="A575" t="str">
            <v>BA</v>
          </cell>
        </row>
        <row r="576">
          <cell r="A576" t="str">
            <v>BA</v>
          </cell>
        </row>
        <row r="577">
          <cell r="A577" t="str">
            <v>BA</v>
          </cell>
        </row>
        <row r="578">
          <cell r="A578" t="str">
            <v>BA</v>
          </cell>
        </row>
        <row r="579">
          <cell r="A579" t="str">
            <v>BA</v>
          </cell>
        </row>
        <row r="580">
          <cell r="A580" t="str">
            <v>BA</v>
          </cell>
        </row>
        <row r="581">
          <cell r="A581" t="str">
            <v>BA</v>
          </cell>
        </row>
        <row r="582">
          <cell r="A582" t="str">
            <v>BA</v>
          </cell>
        </row>
        <row r="583">
          <cell r="A583" t="str">
            <v>BA</v>
          </cell>
        </row>
        <row r="584">
          <cell r="A584" t="str">
            <v>BA</v>
          </cell>
        </row>
        <row r="585">
          <cell r="A585" t="str">
            <v>BA</v>
          </cell>
        </row>
        <row r="586">
          <cell r="A586" t="str">
            <v>BA</v>
          </cell>
        </row>
        <row r="587">
          <cell r="A587" t="str">
            <v>BA</v>
          </cell>
        </row>
        <row r="588">
          <cell r="A588" t="str">
            <v>BA</v>
          </cell>
        </row>
        <row r="589">
          <cell r="A589" t="str">
            <v>BA</v>
          </cell>
        </row>
        <row r="590">
          <cell r="A590" t="str">
            <v>BA</v>
          </cell>
        </row>
        <row r="591">
          <cell r="A591" t="str">
            <v>BA</v>
          </cell>
        </row>
        <row r="592">
          <cell r="A592" t="str">
            <v>BA</v>
          </cell>
        </row>
        <row r="593">
          <cell r="A593" t="str">
            <v>BA</v>
          </cell>
        </row>
        <row r="594">
          <cell r="A594" t="str">
            <v>BA</v>
          </cell>
        </row>
        <row r="595">
          <cell r="A595" t="str">
            <v>BA</v>
          </cell>
        </row>
        <row r="596">
          <cell r="A596" t="str">
            <v>BA</v>
          </cell>
        </row>
        <row r="597">
          <cell r="A597" t="str">
            <v>BA</v>
          </cell>
        </row>
        <row r="598">
          <cell r="A598" t="str">
            <v>BA</v>
          </cell>
        </row>
        <row r="599">
          <cell r="A599" t="str">
            <v>BA</v>
          </cell>
        </row>
        <row r="600">
          <cell r="A600" t="str">
            <v>BA</v>
          </cell>
        </row>
        <row r="601">
          <cell r="A601" t="str">
            <v>BA</v>
          </cell>
        </row>
        <row r="602">
          <cell r="A602" t="str">
            <v>BA</v>
          </cell>
        </row>
        <row r="603">
          <cell r="A603" t="str">
            <v>BA</v>
          </cell>
        </row>
        <row r="604">
          <cell r="A604" t="str">
            <v>BA</v>
          </cell>
        </row>
        <row r="605">
          <cell r="A605" t="str">
            <v>BA</v>
          </cell>
        </row>
        <row r="606">
          <cell r="A606" t="str">
            <v>BA</v>
          </cell>
        </row>
        <row r="607">
          <cell r="A607" t="str">
            <v>BA</v>
          </cell>
        </row>
        <row r="608">
          <cell r="A608" t="str">
            <v>BA</v>
          </cell>
        </row>
        <row r="609">
          <cell r="A609" t="str">
            <v>BA</v>
          </cell>
        </row>
        <row r="610">
          <cell r="A610" t="str">
            <v>BA</v>
          </cell>
        </row>
        <row r="611">
          <cell r="A611" t="str">
            <v>BA</v>
          </cell>
        </row>
        <row r="612">
          <cell r="A612" t="str">
            <v>BA</v>
          </cell>
        </row>
        <row r="613">
          <cell r="A613" t="str">
            <v>BA</v>
          </cell>
        </row>
        <row r="614">
          <cell r="A614" t="str">
            <v>BA</v>
          </cell>
        </row>
        <row r="615">
          <cell r="A615" t="str">
            <v>BA</v>
          </cell>
        </row>
        <row r="616">
          <cell r="A616" t="str">
            <v>BA</v>
          </cell>
        </row>
        <row r="617">
          <cell r="A617" t="str">
            <v>BA</v>
          </cell>
        </row>
        <row r="618">
          <cell r="A618" t="str">
            <v>BA</v>
          </cell>
        </row>
        <row r="619">
          <cell r="A619" t="str">
            <v>BA</v>
          </cell>
        </row>
        <row r="620">
          <cell r="A620" t="str">
            <v>BA</v>
          </cell>
        </row>
        <row r="621">
          <cell r="A621" t="str">
            <v>BA</v>
          </cell>
        </row>
        <row r="622">
          <cell r="A622" t="str">
            <v>BA</v>
          </cell>
        </row>
        <row r="623">
          <cell r="A623" t="str">
            <v>BA</v>
          </cell>
        </row>
        <row r="624">
          <cell r="A624" t="str">
            <v>BA</v>
          </cell>
        </row>
        <row r="625">
          <cell r="A625" t="str">
            <v>BA</v>
          </cell>
        </row>
        <row r="626">
          <cell r="A626" t="str">
            <v>BA</v>
          </cell>
        </row>
        <row r="627">
          <cell r="A627" t="str">
            <v>BA</v>
          </cell>
        </row>
        <row r="628">
          <cell r="A628" t="str">
            <v>BA</v>
          </cell>
        </row>
        <row r="629">
          <cell r="A629" t="str">
            <v>BA</v>
          </cell>
        </row>
        <row r="630">
          <cell r="A630" t="str">
            <v>BA</v>
          </cell>
        </row>
        <row r="631">
          <cell r="A631" t="str">
            <v>BA</v>
          </cell>
        </row>
        <row r="632">
          <cell r="A632" t="str">
            <v>BA</v>
          </cell>
        </row>
        <row r="633">
          <cell r="A633" t="str">
            <v>BA</v>
          </cell>
        </row>
        <row r="634">
          <cell r="A634" t="str">
            <v>BA</v>
          </cell>
        </row>
        <row r="635">
          <cell r="A635" t="str">
            <v>BA</v>
          </cell>
        </row>
        <row r="636">
          <cell r="A636" t="str">
            <v>BA</v>
          </cell>
        </row>
        <row r="637">
          <cell r="A637" t="str">
            <v>BA</v>
          </cell>
        </row>
        <row r="638">
          <cell r="A638" t="str">
            <v>BA</v>
          </cell>
        </row>
        <row r="639">
          <cell r="A639" t="str">
            <v>BA</v>
          </cell>
        </row>
        <row r="640">
          <cell r="A640" t="str">
            <v>BA</v>
          </cell>
        </row>
        <row r="641">
          <cell r="A641" t="str">
            <v>BA</v>
          </cell>
        </row>
        <row r="642">
          <cell r="A642" t="str">
            <v>BA</v>
          </cell>
        </row>
        <row r="643">
          <cell r="A643" t="str">
            <v>BA</v>
          </cell>
        </row>
        <row r="644">
          <cell r="A644" t="str">
            <v>BA</v>
          </cell>
        </row>
        <row r="645">
          <cell r="A645" t="str">
            <v>BA</v>
          </cell>
        </row>
        <row r="646">
          <cell r="A646" t="str">
            <v>BA</v>
          </cell>
        </row>
        <row r="647">
          <cell r="A647" t="str">
            <v>BA</v>
          </cell>
        </row>
        <row r="648">
          <cell r="A648" t="str">
            <v>BA</v>
          </cell>
        </row>
        <row r="649">
          <cell r="A649" t="str">
            <v>CE</v>
          </cell>
        </row>
        <row r="650">
          <cell r="A650" t="str">
            <v>CE</v>
          </cell>
        </row>
        <row r="651">
          <cell r="A651" t="str">
            <v>CE</v>
          </cell>
        </row>
        <row r="652">
          <cell r="A652" t="str">
            <v>CE</v>
          </cell>
        </row>
        <row r="653">
          <cell r="A653" t="str">
            <v>CE</v>
          </cell>
        </row>
        <row r="654">
          <cell r="A654" t="str">
            <v>CE</v>
          </cell>
        </row>
        <row r="655">
          <cell r="A655" t="str">
            <v>CE</v>
          </cell>
        </row>
        <row r="656">
          <cell r="A656" t="str">
            <v>CE</v>
          </cell>
        </row>
        <row r="657">
          <cell r="A657" t="str">
            <v>CE</v>
          </cell>
        </row>
        <row r="658">
          <cell r="A658" t="str">
            <v>CE</v>
          </cell>
        </row>
        <row r="659">
          <cell r="A659" t="str">
            <v>CE</v>
          </cell>
        </row>
        <row r="660">
          <cell r="A660" t="str">
            <v>CE</v>
          </cell>
        </row>
        <row r="661">
          <cell r="A661" t="str">
            <v>CE</v>
          </cell>
        </row>
        <row r="662">
          <cell r="A662" t="str">
            <v>CE</v>
          </cell>
        </row>
        <row r="663">
          <cell r="A663" t="str">
            <v>CE</v>
          </cell>
        </row>
        <row r="664">
          <cell r="A664" t="str">
            <v>CE</v>
          </cell>
        </row>
        <row r="665">
          <cell r="A665" t="str">
            <v>CE</v>
          </cell>
        </row>
        <row r="666">
          <cell r="A666" t="str">
            <v>CE</v>
          </cell>
        </row>
        <row r="667">
          <cell r="A667" t="str">
            <v>CE</v>
          </cell>
        </row>
        <row r="668">
          <cell r="A668" t="str">
            <v>CE</v>
          </cell>
        </row>
        <row r="669">
          <cell r="A669" t="str">
            <v>CE</v>
          </cell>
        </row>
        <row r="670">
          <cell r="A670" t="str">
            <v>CE</v>
          </cell>
        </row>
        <row r="671">
          <cell r="A671" t="str">
            <v>CE</v>
          </cell>
        </row>
        <row r="672">
          <cell r="A672" t="str">
            <v>CE</v>
          </cell>
        </row>
        <row r="673">
          <cell r="A673" t="str">
            <v>CE</v>
          </cell>
        </row>
        <row r="674">
          <cell r="A674" t="str">
            <v>CE</v>
          </cell>
        </row>
        <row r="675">
          <cell r="A675" t="str">
            <v>CE</v>
          </cell>
        </row>
        <row r="676">
          <cell r="A676" t="str">
            <v>CE</v>
          </cell>
        </row>
        <row r="677">
          <cell r="A677" t="str">
            <v>CE</v>
          </cell>
        </row>
        <row r="678">
          <cell r="A678" t="str">
            <v>CE</v>
          </cell>
        </row>
        <row r="679">
          <cell r="A679" t="str">
            <v>CE</v>
          </cell>
        </row>
        <row r="680">
          <cell r="A680" t="str">
            <v>CE</v>
          </cell>
        </row>
        <row r="681">
          <cell r="A681" t="str">
            <v>CE</v>
          </cell>
        </row>
        <row r="682">
          <cell r="A682" t="str">
            <v>CE</v>
          </cell>
        </row>
        <row r="683">
          <cell r="A683" t="str">
            <v>CE</v>
          </cell>
        </row>
        <row r="684">
          <cell r="A684" t="str">
            <v>CE</v>
          </cell>
        </row>
        <row r="685">
          <cell r="A685" t="str">
            <v>CE</v>
          </cell>
        </row>
        <row r="686">
          <cell r="A686" t="str">
            <v>CE</v>
          </cell>
        </row>
        <row r="687">
          <cell r="A687" t="str">
            <v>CE</v>
          </cell>
        </row>
        <row r="688">
          <cell r="A688" t="str">
            <v>CE</v>
          </cell>
        </row>
        <row r="689">
          <cell r="A689" t="str">
            <v>CE</v>
          </cell>
        </row>
        <row r="690">
          <cell r="A690" t="str">
            <v>CE</v>
          </cell>
        </row>
        <row r="691">
          <cell r="A691" t="str">
            <v>CE</v>
          </cell>
        </row>
        <row r="692">
          <cell r="A692" t="str">
            <v>CE</v>
          </cell>
        </row>
        <row r="693">
          <cell r="A693" t="str">
            <v>CE</v>
          </cell>
        </row>
        <row r="694">
          <cell r="A694" t="str">
            <v>CE</v>
          </cell>
        </row>
        <row r="695">
          <cell r="A695" t="str">
            <v>CE</v>
          </cell>
        </row>
        <row r="696">
          <cell r="A696" t="str">
            <v>CE</v>
          </cell>
        </row>
        <row r="697">
          <cell r="A697" t="str">
            <v>CE</v>
          </cell>
        </row>
        <row r="698">
          <cell r="A698" t="str">
            <v>CE</v>
          </cell>
        </row>
        <row r="699">
          <cell r="A699" t="str">
            <v>CE</v>
          </cell>
        </row>
        <row r="700">
          <cell r="A700" t="str">
            <v>CE</v>
          </cell>
        </row>
        <row r="701">
          <cell r="A701" t="str">
            <v>CE</v>
          </cell>
        </row>
        <row r="702">
          <cell r="A702" t="str">
            <v>CE</v>
          </cell>
        </row>
        <row r="703">
          <cell r="A703" t="str">
            <v>CE</v>
          </cell>
        </row>
        <row r="704">
          <cell r="A704" t="str">
            <v>CE</v>
          </cell>
        </row>
        <row r="705">
          <cell r="A705" t="str">
            <v>CE</v>
          </cell>
        </row>
        <row r="706">
          <cell r="A706" t="str">
            <v>CE</v>
          </cell>
        </row>
        <row r="707">
          <cell r="A707" t="str">
            <v>CE</v>
          </cell>
        </row>
        <row r="708">
          <cell r="A708" t="str">
            <v>CE</v>
          </cell>
        </row>
        <row r="709">
          <cell r="A709" t="str">
            <v>CE</v>
          </cell>
        </row>
        <row r="710">
          <cell r="A710" t="str">
            <v>CE</v>
          </cell>
        </row>
        <row r="711">
          <cell r="A711" t="str">
            <v>CE</v>
          </cell>
        </row>
        <row r="712">
          <cell r="A712" t="str">
            <v>CE</v>
          </cell>
        </row>
        <row r="713">
          <cell r="A713" t="str">
            <v>CE</v>
          </cell>
        </row>
        <row r="714">
          <cell r="A714" t="str">
            <v>CE</v>
          </cell>
        </row>
        <row r="715">
          <cell r="A715" t="str">
            <v>CE</v>
          </cell>
        </row>
        <row r="716">
          <cell r="A716" t="str">
            <v>CE</v>
          </cell>
        </row>
        <row r="717">
          <cell r="A717" t="str">
            <v>CE</v>
          </cell>
        </row>
        <row r="718">
          <cell r="A718" t="str">
            <v>CE</v>
          </cell>
        </row>
        <row r="719">
          <cell r="A719" t="str">
            <v>CE</v>
          </cell>
        </row>
        <row r="720">
          <cell r="A720" t="str">
            <v>CE</v>
          </cell>
        </row>
        <row r="721">
          <cell r="A721" t="str">
            <v>CE</v>
          </cell>
        </row>
        <row r="722">
          <cell r="A722" t="str">
            <v>CE</v>
          </cell>
        </row>
        <row r="723">
          <cell r="A723" t="str">
            <v>CE</v>
          </cell>
        </row>
        <row r="724">
          <cell r="A724" t="str">
            <v>CE</v>
          </cell>
        </row>
        <row r="725">
          <cell r="A725" t="str">
            <v>CE</v>
          </cell>
        </row>
        <row r="726">
          <cell r="A726" t="str">
            <v>CE</v>
          </cell>
        </row>
        <row r="727">
          <cell r="A727" t="str">
            <v>CE</v>
          </cell>
        </row>
        <row r="728">
          <cell r="A728" t="str">
            <v>CE</v>
          </cell>
        </row>
        <row r="729">
          <cell r="A729" t="str">
            <v>CE</v>
          </cell>
        </row>
        <row r="730">
          <cell r="A730" t="str">
            <v>CE</v>
          </cell>
        </row>
        <row r="731">
          <cell r="A731" t="str">
            <v>CE</v>
          </cell>
        </row>
        <row r="732">
          <cell r="A732" t="str">
            <v>CE</v>
          </cell>
        </row>
        <row r="733">
          <cell r="A733" t="str">
            <v>CE</v>
          </cell>
        </row>
        <row r="734">
          <cell r="A734" t="str">
            <v>CE</v>
          </cell>
        </row>
        <row r="735">
          <cell r="A735" t="str">
            <v>CE</v>
          </cell>
        </row>
        <row r="736">
          <cell r="A736" t="str">
            <v>CE</v>
          </cell>
        </row>
        <row r="737">
          <cell r="A737" t="str">
            <v>CE</v>
          </cell>
        </row>
        <row r="738">
          <cell r="A738" t="str">
            <v>CE</v>
          </cell>
        </row>
        <row r="739">
          <cell r="A739" t="str">
            <v>CE</v>
          </cell>
        </row>
        <row r="740">
          <cell r="A740" t="str">
            <v>CE</v>
          </cell>
        </row>
        <row r="741">
          <cell r="A741" t="str">
            <v>CE</v>
          </cell>
        </row>
        <row r="742">
          <cell r="A742" t="str">
            <v>CE</v>
          </cell>
        </row>
        <row r="743">
          <cell r="A743" t="str">
            <v>CE</v>
          </cell>
        </row>
        <row r="744">
          <cell r="A744" t="str">
            <v>CE</v>
          </cell>
        </row>
        <row r="745">
          <cell r="A745" t="str">
            <v>CE</v>
          </cell>
        </row>
        <row r="746">
          <cell r="A746" t="str">
            <v>CE</v>
          </cell>
        </row>
        <row r="747">
          <cell r="A747" t="str">
            <v>CE</v>
          </cell>
        </row>
        <row r="748">
          <cell r="A748" t="str">
            <v>CE</v>
          </cell>
        </row>
        <row r="749">
          <cell r="A749" t="str">
            <v>CE</v>
          </cell>
        </row>
        <row r="750">
          <cell r="A750" t="str">
            <v>CE</v>
          </cell>
        </row>
        <row r="751">
          <cell r="A751" t="str">
            <v>CE</v>
          </cell>
        </row>
        <row r="752">
          <cell r="A752" t="str">
            <v>CE</v>
          </cell>
        </row>
        <row r="753">
          <cell r="A753" t="str">
            <v>CE</v>
          </cell>
        </row>
        <row r="754">
          <cell r="A754" t="str">
            <v>CE</v>
          </cell>
        </row>
        <row r="755">
          <cell r="A755" t="str">
            <v>CE</v>
          </cell>
        </row>
        <row r="756">
          <cell r="A756" t="str">
            <v>CE</v>
          </cell>
        </row>
        <row r="757">
          <cell r="A757" t="str">
            <v>CE</v>
          </cell>
        </row>
        <row r="758">
          <cell r="A758" t="str">
            <v>CE</v>
          </cell>
        </row>
        <row r="759">
          <cell r="A759" t="str">
            <v>CE</v>
          </cell>
        </row>
        <row r="760">
          <cell r="A760" t="str">
            <v>CE</v>
          </cell>
        </row>
        <row r="761">
          <cell r="A761" t="str">
            <v>CE</v>
          </cell>
        </row>
        <row r="762">
          <cell r="A762" t="str">
            <v>CE</v>
          </cell>
        </row>
        <row r="763">
          <cell r="A763" t="str">
            <v>CE</v>
          </cell>
        </row>
        <row r="764">
          <cell r="A764" t="str">
            <v>CE</v>
          </cell>
        </row>
        <row r="765">
          <cell r="A765" t="str">
            <v>CE</v>
          </cell>
        </row>
        <row r="766">
          <cell r="A766" t="str">
            <v>CE</v>
          </cell>
        </row>
        <row r="767">
          <cell r="A767" t="str">
            <v>CE</v>
          </cell>
        </row>
        <row r="768">
          <cell r="A768" t="str">
            <v>CE</v>
          </cell>
        </row>
        <row r="769">
          <cell r="A769" t="str">
            <v>CE</v>
          </cell>
        </row>
        <row r="770">
          <cell r="A770" t="str">
            <v>CE</v>
          </cell>
        </row>
        <row r="771">
          <cell r="A771" t="str">
            <v>CE</v>
          </cell>
        </row>
        <row r="772">
          <cell r="A772" t="str">
            <v>CE</v>
          </cell>
        </row>
        <row r="773">
          <cell r="A773" t="str">
            <v>CE</v>
          </cell>
        </row>
        <row r="774">
          <cell r="A774" t="str">
            <v>CE</v>
          </cell>
        </row>
        <row r="775">
          <cell r="A775" t="str">
            <v>CE</v>
          </cell>
        </row>
        <row r="776">
          <cell r="A776" t="str">
            <v>CE</v>
          </cell>
        </row>
        <row r="777">
          <cell r="A777" t="str">
            <v>CE</v>
          </cell>
        </row>
        <row r="778">
          <cell r="A778" t="str">
            <v>CE</v>
          </cell>
        </row>
        <row r="779">
          <cell r="A779" t="str">
            <v>CE</v>
          </cell>
        </row>
        <row r="780">
          <cell r="A780" t="str">
            <v>CE</v>
          </cell>
        </row>
        <row r="781">
          <cell r="A781" t="str">
            <v>CE</v>
          </cell>
        </row>
        <row r="782">
          <cell r="A782" t="str">
            <v>CE</v>
          </cell>
        </row>
        <row r="783">
          <cell r="A783" t="str">
            <v>CE</v>
          </cell>
        </row>
        <row r="784">
          <cell r="A784" t="str">
            <v>CE</v>
          </cell>
        </row>
        <row r="785">
          <cell r="A785" t="str">
            <v>CE</v>
          </cell>
        </row>
        <row r="786">
          <cell r="A786" t="str">
            <v>CE</v>
          </cell>
        </row>
        <row r="787">
          <cell r="A787" t="str">
            <v>CE</v>
          </cell>
        </row>
        <row r="788">
          <cell r="A788" t="str">
            <v>CE</v>
          </cell>
        </row>
        <row r="789">
          <cell r="A789" t="str">
            <v>CE</v>
          </cell>
        </row>
        <row r="790">
          <cell r="A790" t="str">
            <v>CE</v>
          </cell>
        </row>
        <row r="791">
          <cell r="A791" t="str">
            <v>CE</v>
          </cell>
        </row>
        <row r="792">
          <cell r="A792" t="str">
            <v>CE</v>
          </cell>
        </row>
        <row r="793">
          <cell r="A793" t="str">
            <v>CE</v>
          </cell>
        </row>
        <row r="794">
          <cell r="A794" t="str">
            <v>CE</v>
          </cell>
        </row>
        <row r="795">
          <cell r="A795" t="str">
            <v>CE</v>
          </cell>
        </row>
        <row r="796">
          <cell r="A796" t="str">
            <v>CE</v>
          </cell>
        </row>
        <row r="797">
          <cell r="A797" t="str">
            <v>CE</v>
          </cell>
        </row>
        <row r="798">
          <cell r="A798" t="str">
            <v>CE</v>
          </cell>
        </row>
        <row r="799">
          <cell r="A799" t="str">
            <v>CE</v>
          </cell>
        </row>
        <row r="800">
          <cell r="A800" t="str">
            <v>CE</v>
          </cell>
        </row>
        <row r="801">
          <cell r="A801" t="str">
            <v>CE</v>
          </cell>
        </row>
        <row r="802">
          <cell r="A802" t="str">
            <v>CE</v>
          </cell>
        </row>
        <row r="803">
          <cell r="A803" t="str">
            <v>CE</v>
          </cell>
        </row>
        <row r="804">
          <cell r="A804" t="str">
            <v>CE</v>
          </cell>
        </row>
        <row r="805">
          <cell r="A805" t="str">
            <v>CE</v>
          </cell>
        </row>
        <row r="806">
          <cell r="A806" t="str">
            <v>CE</v>
          </cell>
        </row>
        <row r="807">
          <cell r="A807" t="str">
            <v>CE</v>
          </cell>
        </row>
        <row r="808">
          <cell r="A808" t="str">
            <v>CE</v>
          </cell>
        </row>
        <row r="809">
          <cell r="A809" t="str">
            <v>CE</v>
          </cell>
        </row>
        <row r="810">
          <cell r="A810" t="str">
            <v>CE</v>
          </cell>
        </row>
        <row r="811">
          <cell r="A811" t="str">
            <v>CE</v>
          </cell>
        </row>
        <row r="812">
          <cell r="A812" t="str">
            <v>CE</v>
          </cell>
        </row>
        <row r="813">
          <cell r="A813" t="str">
            <v>CE</v>
          </cell>
        </row>
        <row r="814">
          <cell r="A814" t="str">
            <v>CE</v>
          </cell>
        </row>
        <row r="815">
          <cell r="A815" t="str">
            <v>CE</v>
          </cell>
        </row>
        <row r="816">
          <cell r="A816" t="str">
            <v>CE</v>
          </cell>
        </row>
        <row r="817">
          <cell r="A817" t="str">
            <v>CE</v>
          </cell>
        </row>
        <row r="818">
          <cell r="A818" t="str">
            <v>CE</v>
          </cell>
        </row>
        <row r="819">
          <cell r="A819" t="str">
            <v>CE</v>
          </cell>
        </row>
        <row r="820">
          <cell r="A820" t="str">
            <v>CE</v>
          </cell>
        </row>
        <row r="821">
          <cell r="A821" t="str">
            <v>CE</v>
          </cell>
        </row>
        <row r="822">
          <cell r="A822" t="str">
            <v>CE</v>
          </cell>
        </row>
        <row r="823">
          <cell r="A823" t="str">
            <v>CE</v>
          </cell>
        </row>
        <row r="824">
          <cell r="A824" t="str">
            <v>CE</v>
          </cell>
        </row>
        <row r="825">
          <cell r="A825" t="str">
            <v>CE</v>
          </cell>
        </row>
        <row r="826">
          <cell r="A826" t="str">
            <v>CE</v>
          </cell>
        </row>
        <row r="827">
          <cell r="A827" t="str">
            <v>CE</v>
          </cell>
        </row>
        <row r="828">
          <cell r="A828" t="str">
            <v>CE</v>
          </cell>
        </row>
        <row r="829">
          <cell r="A829" t="str">
            <v>CE</v>
          </cell>
        </row>
        <row r="830">
          <cell r="A830" t="str">
            <v>CE</v>
          </cell>
        </row>
        <row r="831">
          <cell r="A831" t="str">
            <v>CE</v>
          </cell>
        </row>
        <row r="832">
          <cell r="A832" t="str">
            <v>CE</v>
          </cell>
        </row>
        <row r="833">
          <cell r="A833" t="str">
            <v>CE</v>
          </cell>
        </row>
        <row r="834">
          <cell r="A834" t="str">
            <v>CE</v>
          </cell>
        </row>
        <row r="835">
          <cell r="A835" t="str">
            <v>CE</v>
          </cell>
        </row>
        <row r="836">
          <cell r="A836" t="str">
            <v>CE</v>
          </cell>
        </row>
        <row r="837">
          <cell r="A837" t="str">
            <v>CE</v>
          </cell>
        </row>
        <row r="838">
          <cell r="A838" t="str">
            <v>CE</v>
          </cell>
        </row>
        <row r="839">
          <cell r="A839" t="str">
            <v>CE</v>
          </cell>
        </row>
        <row r="840">
          <cell r="A840" t="str">
            <v>CE</v>
          </cell>
        </row>
        <row r="841">
          <cell r="A841" t="str">
            <v>CE</v>
          </cell>
        </row>
        <row r="842">
          <cell r="A842" t="str">
            <v>CE</v>
          </cell>
        </row>
        <row r="843">
          <cell r="A843" t="str">
            <v>CE</v>
          </cell>
        </row>
        <row r="844">
          <cell r="A844" t="str">
            <v>CE</v>
          </cell>
        </row>
        <row r="845">
          <cell r="A845" t="str">
            <v>CE</v>
          </cell>
        </row>
        <row r="846">
          <cell r="A846" t="str">
            <v>DF</v>
          </cell>
        </row>
        <row r="847">
          <cell r="A847" t="str">
            <v>DF</v>
          </cell>
        </row>
        <row r="848">
          <cell r="A848" t="str">
            <v>DF</v>
          </cell>
        </row>
        <row r="849">
          <cell r="A849" t="str">
            <v>DF</v>
          </cell>
        </row>
        <row r="850">
          <cell r="A850" t="str">
            <v>ES</v>
          </cell>
        </row>
        <row r="851">
          <cell r="A851" t="str">
            <v>ES</v>
          </cell>
        </row>
        <row r="852">
          <cell r="A852" t="str">
            <v>ES</v>
          </cell>
        </row>
        <row r="853">
          <cell r="A853" t="str">
            <v>ES</v>
          </cell>
        </row>
        <row r="854">
          <cell r="A854" t="str">
            <v>ES</v>
          </cell>
        </row>
        <row r="855">
          <cell r="A855" t="str">
            <v>ES</v>
          </cell>
        </row>
        <row r="856">
          <cell r="A856" t="str">
            <v>ES</v>
          </cell>
        </row>
        <row r="857">
          <cell r="A857" t="str">
            <v>ES</v>
          </cell>
        </row>
        <row r="858">
          <cell r="A858" t="str">
            <v>ES</v>
          </cell>
        </row>
        <row r="859">
          <cell r="A859" t="str">
            <v>ES</v>
          </cell>
        </row>
        <row r="860">
          <cell r="A860" t="str">
            <v>ES</v>
          </cell>
        </row>
        <row r="861">
          <cell r="A861" t="str">
            <v>ES</v>
          </cell>
        </row>
        <row r="862">
          <cell r="A862" t="str">
            <v>ES</v>
          </cell>
        </row>
        <row r="863">
          <cell r="A863" t="str">
            <v>ES</v>
          </cell>
        </row>
        <row r="864">
          <cell r="A864" t="str">
            <v>ES</v>
          </cell>
        </row>
        <row r="865">
          <cell r="A865" t="str">
            <v>ES</v>
          </cell>
        </row>
        <row r="866">
          <cell r="A866" t="str">
            <v>ES</v>
          </cell>
        </row>
        <row r="867">
          <cell r="A867" t="str">
            <v>ES</v>
          </cell>
        </row>
        <row r="868">
          <cell r="A868" t="str">
            <v>ES</v>
          </cell>
        </row>
        <row r="869">
          <cell r="A869" t="str">
            <v>ES</v>
          </cell>
        </row>
        <row r="870">
          <cell r="A870" t="str">
            <v>ES</v>
          </cell>
        </row>
        <row r="871">
          <cell r="A871" t="str">
            <v>ES</v>
          </cell>
        </row>
        <row r="872">
          <cell r="A872" t="str">
            <v>ES</v>
          </cell>
        </row>
        <row r="873">
          <cell r="A873" t="str">
            <v>ES</v>
          </cell>
        </row>
        <row r="874">
          <cell r="A874" t="str">
            <v>ES</v>
          </cell>
        </row>
        <row r="875">
          <cell r="A875" t="str">
            <v>ES</v>
          </cell>
        </row>
        <row r="876">
          <cell r="A876" t="str">
            <v>ES</v>
          </cell>
        </row>
        <row r="877">
          <cell r="A877" t="str">
            <v>ES</v>
          </cell>
        </row>
        <row r="878">
          <cell r="A878" t="str">
            <v>ES</v>
          </cell>
        </row>
        <row r="879">
          <cell r="A879" t="str">
            <v>ES</v>
          </cell>
        </row>
        <row r="880">
          <cell r="A880" t="str">
            <v>ES</v>
          </cell>
        </row>
        <row r="881">
          <cell r="A881" t="str">
            <v>ES</v>
          </cell>
        </row>
        <row r="882">
          <cell r="A882" t="str">
            <v>ES</v>
          </cell>
        </row>
        <row r="883">
          <cell r="A883" t="str">
            <v>ES</v>
          </cell>
        </row>
        <row r="884">
          <cell r="A884" t="str">
            <v>ES</v>
          </cell>
        </row>
        <row r="885">
          <cell r="A885" t="str">
            <v>ES</v>
          </cell>
        </row>
        <row r="886">
          <cell r="A886" t="str">
            <v>ES</v>
          </cell>
        </row>
        <row r="887">
          <cell r="A887" t="str">
            <v>ES</v>
          </cell>
        </row>
        <row r="888">
          <cell r="A888" t="str">
            <v>ES</v>
          </cell>
        </row>
        <row r="889">
          <cell r="A889" t="str">
            <v>ES</v>
          </cell>
        </row>
        <row r="890">
          <cell r="A890" t="str">
            <v>ES</v>
          </cell>
        </row>
        <row r="891">
          <cell r="A891" t="str">
            <v>ES</v>
          </cell>
        </row>
        <row r="892">
          <cell r="A892" t="str">
            <v>ES</v>
          </cell>
        </row>
        <row r="893">
          <cell r="A893" t="str">
            <v>ES</v>
          </cell>
        </row>
        <row r="894">
          <cell r="A894" t="str">
            <v>ES</v>
          </cell>
        </row>
        <row r="895">
          <cell r="A895" t="str">
            <v>ES</v>
          </cell>
        </row>
        <row r="896">
          <cell r="A896" t="str">
            <v>ES</v>
          </cell>
        </row>
        <row r="897">
          <cell r="A897" t="str">
            <v>ES</v>
          </cell>
        </row>
        <row r="898">
          <cell r="A898" t="str">
            <v>ES</v>
          </cell>
        </row>
        <row r="899">
          <cell r="A899" t="str">
            <v>ES</v>
          </cell>
        </row>
        <row r="900">
          <cell r="A900" t="str">
            <v>ES</v>
          </cell>
        </row>
        <row r="901">
          <cell r="A901" t="str">
            <v>ES</v>
          </cell>
        </row>
        <row r="902">
          <cell r="A902" t="str">
            <v>ES</v>
          </cell>
        </row>
        <row r="903">
          <cell r="A903" t="str">
            <v>ES</v>
          </cell>
        </row>
        <row r="904">
          <cell r="A904" t="str">
            <v>ES</v>
          </cell>
        </row>
        <row r="905">
          <cell r="A905" t="str">
            <v>ES</v>
          </cell>
        </row>
        <row r="906">
          <cell r="A906" t="str">
            <v>ES</v>
          </cell>
        </row>
        <row r="907">
          <cell r="A907" t="str">
            <v>ES</v>
          </cell>
        </row>
        <row r="908">
          <cell r="A908" t="str">
            <v>ES</v>
          </cell>
        </row>
        <row r="909">
          <cell r="A909" t="str">
            <v>ES</v>
          </cell>
        </row>
        <row r="910">
          <cell r="A910" t="str">
            <v>ES</v>
          </cell>
        </row>
        <row r="911">
          <cell r="A911" t="str">
            <v>ES</v>
          </cell>
        </row>
        <row r="912">
          <cell r="A912" t="str">
            <v>ES</v>
          </cell>
        </row>
        <row r="913">
          <cell r="A913" t="str">
            <v>ES</v>
          </cell>
        </row>
        <row r="914">
          <cell r="A914" t="str">
            <v>ES</v>
          </cell>
        </row>
        <row r="915">
          <cell r="A915" t="str">
            <v>ES</v>
          </cell>
        </row>
        <row r="916">
          <cell r="A916" t="str">
            <v>ES</v>
          </cell>
        </row>
        <row r="917">
          <cell r="A917" t="str">
            <v>ES</v>
          </cell>
        </row>
        <row r="918">
          <cell r="A918" t="str">
            <v>ES</v>
          </cell>
        </row>
        <row r="919">
          <cell r="A919" t="str">
            <v>ES</v>
          </cell>
        </row>
        <row r="920">
          <cell r="A920" t="str">
            <v>ES</v>
          </cell>
        </row>
        <row r="921">
          <cell r="A921" t="str">
            <v>ES</v>
          </cell>
        </row>
        <row r="922">
          <cell r="A922" t="str">
            <v>ES</v>
          </cell>
        </row>
        <row r="923">
          <cell r="A923" t="str">
            <v>ES</v>
          </cell>
        </row>
        <row r="924">
          <cell r="A924" t="str">
            <v>ES</v>
          </cell>
        </row>
        <row r="925">
          <cell r="A925" t="str">
            <v>ES</v>
          </cell>
        </row>
        <row r="926">
          <cell r="A926" t="str">
            <v>ES</v>
          </cell>
        </row>
        <row r="927">
          <cell r="A927" t="str">
            <v>ES</v>
          </cell>
        </row>
        <row r="928">
          <cell r="A928" t="str">
            <v>ES</v>
          </cell>
        </row>
        <row r="929">
          <cell r="A929" t="str">
            <v>ES</v>
          </cell>
        </row>
        <row r="930">
          <cell r="A930" t="str">
            <v>ES</v>
          </cell>
        </row>
        <row r="931">
          <cell r="A931" t="str">
            <v>ES</v>
          </cell>
        </row>
        <row r="932">
          <cell r="A932" t="str">
            <v>ES</v>
          </cell>
        </row>
        <row r="933">
          <cell r="A933" t="str">
            <v>ES</v>
          </cell>
        </row>
        <row r="934">
          <cell r="A934" t="str">
            <v>ES</v>
          </cell>
        </row>
        <row r="935">
          <cell r="A935" t="str">
            <v>ES</v>
          </cell>
        </row>
        <row r="936">
          <cell r="A936" t="str">
            <v>ES</v>
          </cell>
        </row>
        <row r="937">
          <cell r="A937" t="str">
            <v>ES</v>
          </cell>
        </row>
        <row r="938">
          <cell r="A938" t="str">
            <v>ES</v>
          </cell>
        </row>
        <row r="939">
          <cell r="A939" t="str">
            <v>GO</v>
          </cell>
        </row>
        <row r="940">
          <cell r="A940" t="str">
            <v>GO</v>
          </cell>
        </row>
        <row r="941">
          <cell r="A941" t="str">
            <v>GO</v>
          </cell>
        </row>
        <row r="942">
          <cell r="A942" t="str">
            <v>GO</v>
          </cell>
        </row>
        <row r="943">
          <cell r="A943" t="str">
            <v>GO</v>
          </cell>
        </row>
        <row r="944">
          <cell r="A944" t="str">
            <v>GO</v>
          </cell>
        </row>
        <row r="945">
          <cell r="A945" t="str">
            <v>GO</v>
          </cell>
        </row>
        <row r="946">
          <cell r="A946" t="str">
            <v>GO</v>
          </cell>
        </row>
        <row r="947">
          <cell r="A947" t="str">
            <v>GO</v>
          </cell>
        </row>
        <row r="948">
          <cell r="A948" t="str">
            <v>GO</v>
          </cell>
        </row>
        <row r="949">
          <cell r="A949" t="str">
            <v>GO</v>
          </cell>
        </row>
        <row r="950">
          <cell r="A950" t="str">
            <v>GO</v>
          </cell>
        </row>
        <row r="951">
          <cell r="A951" t="str">
            <v>GO</v>
          </cell>
        </row>
        <row r="952">
          <cell r="A952" t="str">
            <v>GO</v>
          </cell>
        </row>
        <row r="953">
          <cell r="A953" t="str">
            <v>GO</v>
          </cell>
        </row>
        <row r="954">
          <cell r="A954" t="str">
            <v>GO</v>
          </cell>
        </row>
        <row r="955">
          <cell r="A955" t="str">
            <v>GO</v>
          </cell>
        </row>
        <row r="956">
          <cell r="A956" t="str">
            <v>GO</v>
          </cell>
        </row>
        <row r="957">
          <cell r="A957" t="str">
            <v>GO</v>
          </cell>
        </row>
        <row r="958">
          <cell r="A958" t="str">
            <v>GO</v>
          </cell>
        </row>
        <row r="959">
          <cell r="A959" t="str">
            <v>GO</v>
          </cell>
        </row>
        <row r="960">
          <cell r="A960" t="str">
            <v>GO</v>
          </cell>
        </row>
        <row r="961">
          <cell r="A961" t="str">
            <v>GO</v>
          </cell>
        </row>
        <row r="962">
          <cell r="A962" t="str">
            <v>GO</v>
          </cell>
        </row>
        <row r="963">
          <cell r="A963" t="str">
            <v>GO</v>
          </cell>
        </row>
        <row r="964">
          <cell r="A964" t="str">
            <v>GO</v>
          </cell>
        </row>
        <row r="965">
          <cell r="A965" t="str">
            <v>GO</v>
          </cell>
        </row>
        <row r="966">
          <cell r="A966" t="str">
            <v>GO</v>
          </cell>
        </row>
        <row r="967">
          <cell r="A967" t="str">
            <v>GO</v>
          </cell>
        </row>
        <row r="968">
          <cell r="A968" t="str">
            <v>GO</v>
          </cell>
        </row>
        <row r="969">
          <cell r="A969" t="str">
            <v>GO</v>
          </cell>
        </row>
        <row r="970">
          <cell r="A970" t="str">
            <v>GO</v>
          </cell>
        </row>
        <row r="971">
          <cell r="A971" t="str">
            <v>GO</v>
          </cell>
        </row>
        <row r="972">
          <cell r="A972" t="str">
            <v>GO</v>
          </cell>
        </row>
        <row r="973">
          <cell r="A973" t="str">
            <v>GO</v>
          </cell>
        </row>
        <row r="974">
          <cell r="A974" t="str">
            <v>GO</v>
          </cell>
        </row>
        <row r="975">
          <cell r="A975" t="str">
            <v>GO</v>
          </cell>
        </row>
        <row r="976">
          <cell r="A976" t="str">
            <v>GO</v>
          </cell>
        </row>
        <row r="977">
          <cell r="A977" t="str">
            <v>GO</v>
          </cell>
        </row>
        <row r="978">
          <cell r="A978" t="str">
            <v>GO</v>
          </cell>
        </row>
        <row r="979">
          <cell r="A979" t="str">
            <v>GO</v>
          </cell>
        </row>
        <row r="980">
          <cell r="A980" t="str">
            <v>GO</v>
          </cell>
        </row>
        <row r="981">
          <cell r="A981" t="str">
            <v>GO</v>
          </cell>
        </row>
        <row r="982">
          <cell r="A982" t="str">
            <v>GO</v>
          </cell>
        </row>
        <row r="983">
          <cell r="A983" t="str">
            <v>GO</v>
          </cell>
        </row>
        <row r="984">
          <cell r="A984" t="str">
            <v>GO</v>
          </cell>
        </row>
        <row r="985">
          <cell r="A985" t="str">
            <v>GO</v>
          </cell>
        </row>
        <row r="986">
          <cell r="A986" t="str">
            <v>GO</v>
          </cell>
        </row>
        <row r="987">
          <cell r="A987" t="str">
            <v>GO</v>
          </cell>
        </row>
        <row r="988">
          <cell r="A988" t="str">
            <v>GO</v>
          </cell>
        </row>
        <row r="989">
          <cell r="A989" t="str">
            <v>GO</v>
          </cell>
        </row>
        <row r="990">
          <cell r="A990" t="str">
            <v>GO</v>
          </cell>
        </row>
        <row r="991">
          <cell r="A991" t="str">
            <v>GO</v>
          </cell>
        </row>
        <row r="992">
          <cell r="A992" t="str">
            <v>GO</v>
          </cell>
        </row>
        <row r="993">
          <cell r="A993" t="str">
            <v>GO</v>
          </cell>
        </row>
        <row r="994">
          <cell r="A994" t="str">
            <v>GO</v>
          </cell>
        </row>
        <row r="995">
          <cell r="A995" t="str">
            <v>GO</v>
          </cell>
        </row>
        <row r="996">
          <cell r="A996" t="str">
            <v>GO</v>
          </cell>
        </row>
        <row r="997">
          <cell r="A997" t="str">
            <v>GO</v>
          </cell>
        </row>
        <row r="998">
          <cell r="A998" t="str">
            <v>GO</v>
          </cell>
        </row>
        <row r="999">
          <cell r="A999" t="str">
            <v>GO</v>
          </cell>
        </row>
        <row r="1000">
          <cell r="A1000" t="str">
            <v>GO</v>
          </cell>
        </row>
        <row r="1001">
          <cell r="A1001" t="str">
            <v>GO</v>
          </cell>
        </row>
        <row r="1002">
          <cell r="A1002" t="str">
            <v>GO</v>
          </cell>
        </row>
        <row r="1003">
          <cell r="A1003" t="str">
            <v>GO</v>
          </cell>
        </row>
        <row r="1004">
          <cell r="A1004" t="str">
            <v>GO</v>
          </cell>
        </row>
        <row r="1005">
          <cell r="A1005" t="str">
            <v>GO</v>
          </cell>
        </row>
        <row r="1006">
          <cell r="A1006" t="str">
            <v>GO</v>
          </cell>
        </row>
        <row r="1007">
          <cell r="A1007" t="str">
            <v>GO</v>
          </cell>
        </row>
        <row r="1008">
          <cell r="A1008" t="str">
            <v>GO</v>
          </cell>
        </row>
        <row r="1009">
          <cell r="A1009" t="str">
            <v>GO</v>
          </cell>
        </row>
        <row r="1010">
          <cell r="A1010" t="str">
            <v>GO</v>
          </cell>
        </row>
        <row r="1011">
          <cell r="A1011" t="str">
            <v>GO</v>
          </cell>
        </row>
        <row r="1012">
          <cell r="A1012" t="str">
            <v>GO</v>
          </cell>
        </row>
        <row r="1013">
          <cell r="A1013" t="str">
            <v>GO</v>
          </cell>
        </row>
        <row r="1014">
          <cell r="A1014" t="str">
            <v>GO</v>
          </cell>
        </row>
        <row r="1015">
          <cell r="A1015" t="str">
            <v>GO</v>
          </cell>
        </row>
        <row r="1016">
          <cell r="A1016" t="str">
            <v>GO</v>
          </cell>
        </row>
        <row r="1017">
          <cell r="A1017" t="str">
            <v>GO</v>
          </cell>
        </row>
        <row r="1018">
          <cell r="A1018" t="str">
            <v>GO</v>
          </cell>
        </row>
        <row r="1019">
          <cell r="A1019" t="str">
            <v>GO</v>
          </cell>
        </row>
        <row r="1020">
          <cell r="A1020" t="str">
            <v>GO</v>
          </cell>
        </row>
        <row r="1021">
          <cell r="A1021" t="str">
            <v>GO</v>
          </cell>
        </row>
        <row r="1022">
          <cell r="A1022" t="str">
            <v>GO</v>
          </cell>
        </row>
        <row r="1023">
          <cell r="A1023" t="str">
            <v>GO</v>
          </cell>
        </row>
        <row r="1024">
          <cell r="A1024" t="str">
            <v>GO</v>
          </cell>
        </row>
        <row r="1025">
          <cell r="A1025" t="str">
            <v>GO</v>
          </cell>
        </row>
        <row r="1026">
          <cell r="A1026" t="str">
            <v>GO</v>
          </cell>
        </row>
        <row r="1027">
          <cell r="A1027" t="str">
            <v>GO</v>
          </cell>
        </row>
        <row r="1028">
          <cell r="A1028" t="str">
            <v>GO</v>
          </cell>
        </row>
        <row r="1029">
          <cell r="A1029" t="str">
            <v>GO</v>
          </cell>
        </row>
        <row r="1030">
          <cell r="A1030" t="str">
            <v>GO</v>
          </cell>
        </row>
        <row r="1031">
          <cell r="A1031" t="str">
            <v>GO</v>
          </cell>
        </row>
        <row r="1032">
          <cell r="A1032" t="str">
            <v>GO</v>
          </cell>
        </row>
        <row r="1033">
          <cell r="A1033" t="str">
            <v>GO</v>
          </cell>
        </row>
        <row r="1034">
          <cell r="A1034" t="str">
            <v>GO</v>
          </cell>
        </row>
        <row r="1035">
          <cell r="A1035" t="str">
            <v>GO</v>
          </cell>
        </row>
        <row r="1036">
          <cell r="A1036" t="str">
            <v>GO</v>
          </cell>
        </row>
        <row r="1037">
          <cell r="A1037" t="str">
            <v>GO</v>
          </cell>
        </row>
        <row r="1038">
          <cell r="A1038" t="str">
            <v>GO</v>
          </cell>
        </row>
        <row r="1039">
          <cell r="A1039" t="str">
            <v>GO</v>
          </cell>
        </row>
        <row r="1040">
          <cell r="A1040" t="str">
            <v>GO</v>
          </cell>
        </row>
        <row r="1041">
          <cell r="A1041" t="str">
            <v>GO</v>
          </cell>
        </row>
        <row r="1042">
          <cell r="A1042" t="str">
            <v>GO</v>
          </cell>
        </row>
        <row r="1043">
          <cell r="A1043" t="str">
            <v>GO</v>
          </cell>
        </row>
        <row r="1044">
          <cell r="A1044" t="str">
            <v>GO</v>
          </cell>
        </row>
        <row r="1045">
          <cell r="A1045" t="str">
            <v>GO</v>
          </cell>
        </row>
        <row r="1046">
          <cell r="A1046" t="str">
            <v>GO</v>
          </cell>
        </row>
        <row r="1047">
          <cell r="A1047" t="str">
            <v>GO</v>
          </cell>
        </row>
        <row r="1048">
          <cell r="A1048" t="str">
            <v>GO</v>
          </cell>
        </row>
        <row r="1049">
          <cell r="A1049" t="str">
            <v>GO</v>
          </cell>
        </row>
        <row r="1050">
          <cell r="A1050" t="str">
            <v>GO</v>
          </cell>
        </row>
        <row r="1051">
          <cell r="A1051" t="str">
            <v>GO</v>
          </cell>
        </row>
        <row r="1052">
          <cell r="A1052" t="str">
            <v>GO</v>
          </cell>
        </row>
        <row r="1053">
          <cell r="A1053" t="str">
            <v>GO</v>
          </cell>
        </row>
        <row r="1054">
          <cell r="A1054" t="str">
            <v>GO</v>
          </cell>
        </row>
        <row r="1055">
          <cell r="A1055" t="str">
            <v>GO</v>
          </cell>
        </row>
        <row r="1056">
          <cell r="A1056" t="str">
            <v>GO</v>
          </cell>
        </row>
        <row r="1057">
          <cell r="A1057" t="str">
            <v>GO</v>
          </cell>
        </row>
        <row r="1058">
          <cell r="A1058" t="str">
            <v>GO</v>
          </cell>
        </row>
        <row r="1059">
          <cell r="A1059" t="str">
            <v>GO</v>
          </cell>
        </row>
        <row r="1060">
          <cell r="A1060" t="str">
            <v>GO</v>
          </cell>
        </row>
        <row r="1061">
          <cell r="A1061" t="str">
            <v>GO</v>
          </cell>
        </row>
        <row r="1062">
          <cell r="A1062" t="str">
            <v>GO</v>
          </cell>
        </row>
        <row r="1063">
          <cell r="A1063" t="str">
            <v>GO</v>
          </cell>
        </row>
        <row r="1064">
          <cell r="A1064" t="str">
            <v>GO</v>
          </cell>
        </row>
        <row r="1065">
          <cell r="A1065" t="str">
            <v>GO</v>
          </cell>
        </row>
        <row r="1066">
          <cell r="A1066" t="str">
            <v>GO</v>
          </cell>
        </row>
        <row r="1067">
          <cell r="A1067" t="str">
            <v>GO</v>
          </cell>
        </row>
        <row r="1068">
          <cell r="A1068" t="str">
            <v>GO</v>
          </cell>
        </row>
        <row r="1069">
          <cell r="A1069" t="str">
            <v>GO</v>
          </cell>
        </row>
        <row r="1070">
          <cell r="A1070" t="str">
            <v>GO</v>
          </cell>
        </row>
        <row r="1071">
          <cell r="A1071" t="str">
            <v>GO</v>
          </cell>
        </row>
        <row r="1072">
          <cell r="A1072" t="str">
            <v>GO</v>
          </cell>
        </row>
        <row r="1073">
          <cell r="A1073" t="str">
            <v>GO</v>
          </cell>
        </row>
        <row r="1074">
          <cell r="A1074" t="str">
            <v>GO</v>
          </cell>
        </row>
        <row r="1075">
          <cell r="A1075" t="str">
            <v>GO</v>
          </cell>
        </row>
        <row r="1076">
          <cell r="A1076" t="str">
            <v>GO</v>
          </cell>
        </row>
        <row r="1077">
          <cell r="A1077" t="str">
            <v>GO</v>
          </cell>
        </row>
        <row r="1078">
          <cell r="A1078" t="str">
            <v>GO</v>
          </cell>
        </row>
        <row r="1079">
          <cell r="A1079" t="str">
            <v>GO</v>
          </cell>
        </row>
        <row r="1080">
          <cell r="A1080" t="str">
            <v>GO</v>
          </cell>
        </row>
        <row r="1081">
          <cell r="A1081" t="str">
            <v>GO</v>
          </cell>
        </row>
        <row r="1082">
          <cell r="A1082" t="str">
            <v>GO</v>
          </cell>
        </row>
        <row r="1083">
          <cell r="A1083" t="str">
            <v>GO</v>
          </cell>
        </row>
        <row r="1084">
          <cell r="A1084" t="str">
            <v>GO</v>
          </cell>
        </row>
        <row r="1085">
          <cell r="A1085" t="str">
            <v>GO</v>
          </cell>
        </row>
        <row r="1086">
          <cell r="A1086" t="str">
            <v>GO</v>
          </cell>
        </row>
        <row r="1087">
          <cell r="A1087" t="str">
            <v>GO</v>
          </cell>
        </row>
        <row r="1088">
          <cell r="A1088" t="str">
            <v>GO</v>
          </cell>
        </row>
        <row r="1089">
          <cell r="A1089" t="str">
            <v>GO</v>
          </cell>
        </row>
        <row r="1090">
          <cell r="A1090" t="str">
            <v>GO</v>
          </cell>
        </row>
        <row r="1091">
          <cell r="A1091" t="str">
            <v>GO</v>
          </cell>
        </row>
        <row r="1092">
          <cell r="A1092" t="str">
            <v>GO</v>
          </cell>
        </row>
        <row r="1093">
          <cell r="A1093" t="str">
            <v>GO</v>
          </cell>
        </row>
        <row r="1094">
          <cell r="A1094" t="str">
            <v>GO</v>
          </cell>
        </row>
        <row r="1095">
          <cell r="A1095" t="str">
            <v>GO</v>
          </cell>
        </row>
        <row r="1096">
          <cell r="A1096" t="str">
            <v>GO</v>
          </cell>
        </row>
        <row r="1097">
          <cell r="A1097" t="str">
            <v>GO</v>
          </cell>
        </row>
        <row r="1098">
          <cell r="A1098" t="str">
            <v>GO</v>
          </cell>
        </row>
        <row r="1099">
          <cell r="A1099" t="str">
            <v>GO</v>
          </cell>
        </row>
        <row r="1100">
          <cell r="A1100" t="str">
            <v>GO</v>
          </cell>
        </row>
        <row r="1101">
          <cell r="A1101" t="str">
            <v>GO</v>
          </cell>
        </row>
        <row r="1102">
          <cell r="A1102" t="str">
            <v>GO</v>
          </cell>
        </row>
        <row r="1103">
          <cell r="A1103" t="str">
            <v>GO</v>
          </cell>
        </row>
        <row r="1104">
          <cell r="A1104" t="str">
            <v>GO</v>
          </cell>
        </row>
        <row r="1105">
          <cell r="A1105" t="str">
            <v>GO</v>
          </cell>
        </row>
        <row r="1106">
          <cell r="A1106" t="str">
            <v>GO</v>
          </cell>
        </row>
        <row r="1107">
          <cell r="A1107" t="str">
            <v>GO</v>
          </cell>
        </row>
        <row r="1108">
          <cell r="A1108" t="str">
            <v>GO</v>
          </cell>
        </row>
        <row r="1109">
          <cell r="A1109" t="str">
            <v>GO</v>
          </cell>
        </row>
        <row r="1110">
          <cell r="A1110" t="str">
            <v>GO</v>
          </cell>
        </row>
        <row r="1111">
          <cell r="A1111" t="str">
            <v>GO</v>
          </cell>
        </row>
        <row r="1112">
          <cell r="A1112" t="str">
            <v>GO</v>
          </cell>
        </row>
        <row r="1113">
          <cell r="A1113" t="str">
            <v>GO</v>
          </cell>
        </row>
        <row r="1114">
          <cell r="A1114" t="str">
            <v>GO</v>
          </cell>
        </row>
        <row r="1115">
          <cell r="A1115" t="str">
            <v>GO</v>
          </cell>
        </row>
        <row r="1116">
          <cell r="A1116" t="str">
            <v>GO</v>
          </cell>
        </row>
        <row r="1117">
          <cell r="A1117" t="str">
            <v>GO</v>
          </cell>
        </row>
        <row r="1118">
          <cell r="A1118" t="str">
            <v>GO</v>
          </cell>
        </row>
        <row r="1119">
          <cell r="A1119" t="str">
            <v>GO</v>
          </cell>
        </row>
        <row r="1120">
          <cell r="A1120" t="str">
            <v>GO</v>
          </cell>
        </row>
        <row r="1121">
          <cell r="A1121" t="str">
            <v>GO</v>
          </cell>
        </row>
        <row r="1122">
          <cell r="A1122" t="str">
            <v>GO</v>
          </cell>
        </row>
        <row r="1123">
          <cell r="A1123" t="str">
            <v>GO</v>
          </cell>
        </row>
        <row r="1124">
          <cell r="A1124" t="str">
            <v>GO</v>
          </cell>
        </row>
        <row r="1125">
          <cell r="A1125" t="str">
            <v>GO</v>
          </cell>
        </row>
        <row r="1126">
          <cell r="A1126" t="str">
            <v>GO</v>
          </cell>
        </row>
        <row r="1127">
          <cell r="A1127" t="str">
            <v>GO</v>
          </cell>
        </row>
        <row r="1128">
          <cell r="A1128" t="str">
            <v>GO</v>
          </cell>
        </row>
        <row r="1129">
          <cell r="A1129" t="str">
            <v>GO</v>
          </cell>
        </row>
        <row r="1130">
          <cell r="A1130" t="str">
            <v>GO</v>
          </cell>
        </row>
        <row r="1131">
          <cell r="A1131" t="str">
            <v>GO</v>
          </cell>
        </row>
        <row r="1132">
          <cell r="A1132" t="str">
            <v>GO</v>
          </cell>
        </row>
        <row r="1133">
          <cell r="A1133" t="str">
            <v>GO</v>
          </cell>
        </row>
        <row r="1134">
          <cell r="A1134" t="str">
            <v>GO</v>
          </cell>
        </row>
        <row r="1135">
          <cell r="A1135" t="str">
            <v>GO</v>
          </cell>
        </row>
        <row r="1136">
          <cell r="A1136" t="str">
            <v>GO</v>
          </cell>
        </row>
        <row r="1137">
          <cell r="A1137" t="str">
            <v>GO</v>
          </cell>
        </row>
        <row r="1138">
          <cell r="A1138" t="str">
            <v>GO</v>
          </cell>
        </row>
        <row r="1139">
          <cell r="A1139" t="str">
            <v>GO</v>
          </cell>
        </row>
        <row r="1140">
          <cell r="A1140" t="str">
            <v>GO</v>
          </cell>
        </row>
        <row r="1141">
          <cell r="A1141" t="str">
            <v>GO</v>
          </cell>
        </row>
        <row r="1142">
          <cell r="A1142" t="str">
            <v>GO</v>
          </cell>
        </row>
        <row r="1143">
          <cell r="A1143" t="str">
            <v>GO</v>
          </cell>
        </row>
        <row r="1144">
          <cell r="A1144" t="str">
            <v>GO</v>
          </cell>
        </row>
        <row r="1145">
          <cell r="A1145" t="str">
            <v>GO</v>
          </cell>
        </row>
        <row r="1146">
          <cell r="A1146" t="str">
            <v>GO</v>
          </cell>
        </row>
        <row r="1147">
          <cell r="A1147" t="str">
            <v>GO</v>
          </cell>
        </row>
        <row r="1148">
          <cell r="A1148" t="str">
            <v>GO</v>
          </cell>
        </row>
        <row r="1149">
          <cell r="A1149" t="str">
            <v>GO</v>
          </cell>
        </row>
        <row r="1150">
          <cell r="A1150" t="str">
            <v>GO</v>
          </cell>
        </row>
        <row r="1151">
          <cell r="A1151" t="str">
            <v>GO</v>
          </cell>
        </row>
        <row r="1152">
          <cell r="A1152" t="str">
            <v>GO</v>
          </cell>
        </row>
        <row r="1153">
          <cell r="A1153" t="str">
            <v>GO</v>
          </cell>
        </row>
        <row r="1154">
          <cell r="A1154" t="str">
            <v>GO</v>
          </cell>
        </row>
        <row r="1155">
          <cell r="A1155" t="str">
            <v>GO</v>
          </cell>
        </row>
        <row r="1156">
          <cell r="A1156" t="str">
            <v>GO</v>
          </cell>
        </row>
        <row r="1157">
          <cell r="A1157" t="str">
            <v>GO</v>
          </cell>
        </row>
        <row r="1158">
          <cell r="A1158" t="str">
            <v>GO</v>
          </cell>
        </row>
        <row r="1159">
          <cell r="A1159" t="str">
            <v>GO</v>
          </cell>
        </row>
        <row r="1160">
          <cell r="A1160" t="str">
            <v>GO</v>
          </cell>
        </row>
        <row r="1161">
          <cell r="A1161" t="str">
            <v>GO</v>
          </cell>
        </row>
        <row r="1162">
          <cell r="A1162" t="str">
            <v>GO</v>
          </cell>
        </row>
        <row r="1163">
          <cell r="A1163" t="str">
            <v>GO</v>
          </cell>
        </row>
        <row r="1164">
          <cell r="A1164" t="str">
            <v>GO</v>
          </cell>
        </row>
        <row r="1165">
          <cell r="A1165" t="str">
            <v>GO</v>
          </cell>
        </row>
        <row r="1166">
          <cell r="A1166" t="str">
            <v>GO</v>
          </cell>
        </row>
        <row r="1167">
          <cell r="A1167" t="str">
            <v>GO</v>
          </cell>
        </row>
        <row r="1168">
          <cell r="A1168" t="str">
            <v>GO</v>
          </cell>
        </row>
        <row r="1169">
          <cell r="A1169" t="str">
            <v>GO</v>
          </cell>
        </row>
        <row r="1170">
          <cell r="A1170" t="str">
            <v>GO</v>
          </cell>
        </row>
        <row r="1171">
          <cell r="A1171" t="str">
            <v>GO</v>
          </cell>
        </row>
        <row r="1172">
          <cell r="A1172" t="str">
            <v>GO</v>
          </cell>
        </row>
        <row r="1173">
          <cell r="A1173" t="str">
            <v>GO</v>
          </cell>
        </row>
        <row r="1174">
          <cell r="A1174" t="str">
            <v>GO</v>
          </cell>
        </row>
        <row r="1175">
          <cell r="A1175" t="str">
            <v>GO</v>
          </cell>
        </row>
        <row r="1176">
          <cell r="A1176" t="str">
            <v>GO</v>
          </cell>
        </row>
        <row r="1177">
          <cell r="A1177" t="str">
            <v>GO</v>
          </cell>
        </row>
        <row r="1178">
          <cell r="A1178" t="str">
            <v>GO</v>
          </cell>
        </row>
        <row r="1179">
          <cell r="A1179" t="str">
            <v>GO</v>
          </cell>
        </row>
        <row r="1180">
          <cell r="A1180" t="str">
            <v>GO</v>
          </cell>
        </row>
        <row r="1181">
          <cell r="A1181" t="str">
            <v>GO</v>
          </cell>
        </row>
        <row r="1182">
          <cell r="A1182" t="str">
            <v>GO</v>
          </cell>
        </row>
        <row r="1183">
          <cell r="A1183" t="str">
            <v>GO</v>
          </cell>
        </row>
        <row r="1184">
          <cell r="A1184" t="str">
            <v>GO</v>
          </cell>
        </row>
        <row r="1185">
          <cell r="A1185" t="str">
            <v>GO</v>
          </cell>
        </row>
        <row r="1186">
          <cell r="A1186" t="str">
            <v>GO</v>
          </cell>
        </row>
        <row r="1187">
          <cell r="A1187" t="str">
            <v>GO</v>
          </cell>
        </row>
        <row r="1188">
          <cell r="A1188" t="str">
            <v>GO</v>
          </cell>
        </row>
        <row r="1189">
          <cell r="A1189" t="str">
            <v>GO</v>
          </cell>
        </row>
        <row r="1190">
          <cell r="A1190" t="str">
            <v>GO</v>
          </cell>
        </row>
        <row r="1191">
          <cell r="A1191" t="str">
            <v>GO</v>
          </cell>
        </row>
        <row r="1192">
          <cell r="A1192" t="str">
            <v>GO</v>
          </cell>
        </row>
        <row r="1193">
          <cell r="A1193" t="str">
            <v>GO</v>
          </cell>
        </row>
        <row r="1194">
          <cell r="A1194" t="str">
            <v>GO</v>
          </cell>
        </row>
        <row r="1195">
          <cell r="A1195" t="str">
            <v>GO</v>
          </cell>
        </row>
        <row r="1196">
          <cell r="A1196" t="str">
            <v>GO</v>
          </cell>
        </row>
        <row r="1197">
          <cell r="A1197" t="str">
            <v>GO</v>
          </cell>
        </row>
        <row r="1198">
          <cell r="A1198" t="str">
            <v>GO</v>
          </cell>
        </row>
        <row r="1199">
          <cell r="A1199" t="str">
            <v>GO</v>
          </cell>
        </row>
        <row r="1200">
          <cell r="A1200" t="str">
            <v>GO</v>
          </cell>
        </row>
        <row r="1201">
          <cell r="A1201" t="str">
            <v>GO</v>
          </cell>
        </row>
        <row r="1202">
          <cell r="A1202" t="str">
            <v>GO</v>
          </cell>
        </row>
        <row r="1203">
          <cell r="A1203" t="str">
            <v>GO</v>
          </cell>
        </row>
        <row r="1204">
          <cell r="A1204" t="str">
            <v>GO</v>
          </cell>
        </row>
        <row r="1205">
          <cell r="A1205" t="str">
            <v>MA</v>
          </cell>
        </row>
        <row r="1206">
          <cell r="A1206" t="str">
            <v>MA</v>
          </cell>
        </row>
        <row r="1207">
          <cell r="A1207" t="str">
            <v>MA</v>
          </cell>
        </row>
        <row r="1208">
          <cell r="A1208" t="str">
            <v>MA</v>
          </cell>
        </row>
        <row r="1209">
          <cell r="A1209" t="str">
            <v>MA</v>
          </cell>
        </row>
        <row r="1210">
          <cell r="A1210" t="str">
            <v>MA</v>
          </cell>
        </row>
        <row r="1211">
          <cell r="A1211" t="str">
            <v>MA</v>
          </cell>
        </row>
        <row r="1212">
          <cell r="A1212" t="str">
            <v>MA</v>
          </cell>
        </row>
        <row r="1213">
          <cell r="A1213" t="str">
            <v>MA</v>
          </cell>
        </row>
        <row r="1214">
          <cell r="A1214" t="str">
            <v>MA</v>
          </cell>
        </row>
        <row r="1215">
          <cell r="A1215" t="str">
            <v>MA</v>
          </cell>
        </row>
        <row r="1216">
          <cell r="A1216" t="str">
            <v>MA</v>
          </cell>
        </row>
        <row r="1217">
          <cell r="A1217" t="str">
            <v>MA</v>
          </cell>
        </row>
        <row r="1218">
          <cell r="A1218" t="str">
            <v>MA</v>
          </cell>
        </row>
        <row r="1219">
          <cell r="A1219" t="str">
            <v>MA</v>
          </cell>
        </row>
        <row r="1220">
          <cell r="A1220" t="str">
            <v>MA</v>
          </cell>
        </row>
        <row r="1221">
          <cell r="A1221" t="str">
            <v>MA</v>
          </cell>
        </row>
        <row r="1222">
          <cell r="A1222" t="str">
            <v>MA</v>
          </cell>
        </row>
        <row r="1223">
          <cell r="A1223" t="str">
            <v>MA</v>
          </cell>
        </row>
        <row r="1224">
          <cell r="A1224" t="str">
            <v>MA</v>
          </cell>
        </row>
        <row r="1225">
          <cell r="A1225" t="str">
            <v>MA</v>
          </cell>
        </row>
        <row r="1226">
          <cell r="A1226" t="str">
            <v>MA</v>
          </cell>
        </row>
        <row r="1227">
          <cell r="A1227" t="str">
            <v>MA</v>
          </cell>
        </row>
        <row r="1228">
          <cell r="A1228" t="str">
            <v>MA</v>
          </cell>
        </row>
        <row r="1229">
          <cell r="A1229" t="str">
            <v>MA</v>
          </cell>
        </row>
        <row r="1230">
          <cell r="A1230" t="str">
            <v>MA</v>
          </cell>
        </row>
        <row r="1231">
          <cell r="A1231" t="str">
            <v>MA</v>
          </cell>
        </row>
        <row r="1232">
          <cell r="A1232" t="str">
            <v>MA</v>
          </cell>
        </row>
        <row r="1233">
          <cell r="A1233" t="str">
            <v>MA</v>
          </cell>
        </row>
        <row r="1234">
          <cell r="A1234" t="str">
            <v>MA</v>
          </cell>
        </row>
        <row r="1235">
          <cell r="A1235" t="str">
            <v>MA</v>
          </cell>
        </row>
        <row r="1236">
          <cell r="A1236" t="str">
            <v>MA</v>
          </cell>
        </row>
        <row r="1237">
          <cell r="A1237" t="str">
            <v>MA</v>
          </cell>
        </row>
        <row r="1238">
          <cell r="A1238" t="str">
            <v>MA</v>
          </cell>
        </row>
        <row r="1239">
          <cell r="A1239" t="str">
            <v>MA</v>
          </cell>
        </row>
        <row r="1240">
          <cell r="A1240" t="str">
            <v>MA</v>
          </cell>
        </row>
        <row r="1241">
          <cell r="A1241" t="str">
            <v>MA</v>
          </cell>
        </row>
        <row r="1242">
          <cell r="A1242" t="str">
            <v>MA</v>
          </cell>
        </row>
        <row r="1243">
          <cell r="A1243" t="str">
            <v>MA</v>
          </cell>
        </row>
        <row r="1244">
          <cell r="A1244" t="str">
            <v>MA</v>
          </cell>
        </row>
        <row r="1245">
          <cell r="A1245" t="str">
            <v>MA</v>
          </cell>
        </row>
        <row r="1246">
          <cell r="A1246" t="str">
            <v>MA</v>
          </cell>
        </row>
        <row r="1247">
          <cell r="A1247" t="str">
            <v>MA</v>
          </cell>
        </row>
        <row r="1248">
          <cell r="A1248" t="str">
            <v>MA</v>
          </cell>
        </row>
        <row r="1249">
          <cell r="A1249" t="str">
            <v>MA</v>
          </cell>
        </row>
        <row r="1250">
          <cell r="A1250" t="str">
            <v>MA</v>
          </cell>
        </row>
        <row r="1251">
          <cell r="A1251" t="str">
            <v>MA</v>
          </cell>
        </row>
        <row r="1252">
          <cell r="A1252" t="str">
            <v>MA</v>
          </cell>
        </row>
        <row r="1253">
          <cell r="A1253" t="str">
            <v>MA</v>
          </cell>
        </row>
        <row r="1254">
          <cell r="A1254" t="str">
            <v>MA</v>
          </cell>
        </row>
        <row r="1255">
          <cell r="A1255" t="str">
            <v>MA</v>
          </cell>
        </row>
        <row r="1256">
          <cell r="A1256" t="str">
            <v>MA</v>
          </cell>
        </row>
        <row r="1257">
          <cell r="A1257" t="str">
            <v>MA</v>
          </cell>
        </row>
        <row r="1258">
          <cell r="A1258" t="str">
            <v>MA</v>
          </cell>
        </row>
        <row r="1259">
          <cell r="A1259" t="str">
            <v>MA</v>
          </cell>
        </row>
        <row r="1260">
          <cell r="A1260" t="str">
            <v>MA</v>
          </cell>
        </row>
        <row r="1261">
          <cell r="A1261" t="str">
            <v>MA</v>
          </cell>
        </row>
        <row r="1262">
          <cell r="A1262" t="str">
            <v>MA</v>
          </cell>
        </row>
        <row r="1263">
          <cell r="A1263" t="str">
            <v>MA</v>
          </cell>
        </row>
        <row r="1264">
          <cell r="A1264" t="str">
            <v>MA</v>
          </cell>
        </row>
        <row r="1265">
          <cell r="A1265" t="str">
            <v>MA</v>
          </cell>
        </row>
        <row r="1266">
          <cell r="A1266" t="str">
            <v>MA</v>
          </cell>
        </row>
        <row r="1267">
          <cell r="A1267" t="str">
            <v>MA</v>
          </cell>
        </row>
        <row r="1268">
          <cell r="A1268" t="str">
            <v>MA</v>
          </cell>
        </row>
        <row r="1269">
          <cell r="A1269" t="str">
            <v>MA</v>
          </cell>
        </row>
        <row r="1270">
          <cell r="A1270" t="str">
            <v>MA</v>
          </cell>
        </row>
        <row r="1271">
          <cell r="A1271" t="str">
            <v>MA</v>
          </cell>
        </row>
        <row r="1272">
          <cell r="A1272" t="str">
            <v>MA</v>
          </cell>
        </row>
        <row r="1273">
          <cell r="A1273" t="str">
            <v>MA</v>
          </cell>
        </row>
        <row r="1274">
          <cell r="A1274" t="str">
            <v>MA</v>
          </cell>
        </row>
        <row r="1275">
          <cell r="A1275" t="str">
            <v>MA</v>
          </cell>
        </row>
        <row r="1276">
          <cell r="A1276" t="str">
            <v>MA</v>
          </cell>
        </row>
        <row r="1277">
          <cell r="A1277" t="str">
            <v>MA</v>
          </cell>
        </row>
        <row r="1278">
          <cell r="A1278" t="str">
            <v>MA</v>
          </cell>
        </row>
        <row r="1279">
          <cell r="A1279" t="str">
            <v>MA</v>
          </cell>
        </row>
        <row r="1280">
          <cell r="A1280" t="str">
            <v>MA</v>
          </cell>
        </row>
        <row r="1281">
          <cell r="A1281" t="str">
            <v>MA</v>
          </cell>
        </row>
        <row r="1282">
          <cell r="A1282" t="str">
            <v>MA</v>
          </cell>
        </row>
        <row r="1283">
          <cell r="A1283" t="str">
            <v>MA</v>
          </cell>
        </row>
        <row r="1284">
          <cell r="A1284" t="str">
            <v>MA</v>
          </cell>
        </row>
        <row r="1285">
          <cell r="A1285" t="str">
            <v>MA</v>
          </cell>
        </row>
        <row r="1286">
          <cell r="A1286" t="str">
            <v>MA</v>
          </cell>
        </row>
        <row r="1287">
          <cell r="A1287" t="str">
            <v>MA</v>
          </cell>
        </row>
        <row r="1288">
          <cell r="A1288" t="str">
            <v>MA</v>
          </cell>
        </row>
        <row r="1289">
          <cell r="A1289" t="str">
            <v>MA</v>
          </cell>
        </row>
        <row r="1290">
          <cell r="A1290" t="str">
            <v>MA</v>
          </cell>
        </row>
        <row r="1291">
          <cell r="A1291" t="str">
            <v>MA</v>
          </cell>
        </row>
        <row r="1292">
          <cell r="A1292" t="str">
            <v>MA</v>
          </cell>
        </row>
        <row r="1293">
          <cell r="A1293" t="str">
            <v>MA</v>
          </cell>
        </row>
        <row r="1294">
          <cell r="A1294" t="str">
            <v>MA</v>
          </cell>
        </row>
        <row r="1295">
          <cell r="A1295" t="str">
            <v>MA</v>
          </cell>
        </row>
        <row r="1296">
          <cell r="A1296" t="str">
            <v>MA</v>
          </cell>
        </row>
        <row r="1297">
          <cell r="A1297" t="str">
            <v>MA</v>
          </cell>
        </row>
        <row r="1298">
          <cell r="A1298" t="str">
            <v>MA</v>
          </cell>
        </row>
        <row r="1299">
          <cell r="A1299" t="str">
            <v>MA</v>
          </cell>
        </row>
        <row r="1300">
          <cell r="A1300" t="str">
            <v>MA</v>
          </cell>
        </row>
        <row r="1301">
          <cell r="A1301" t="str">
            <v>MA</v>
          </cell>
        </row>
        <row r="1302">
          <cell r="A1302" t="str">
            <v>MA</v>
          </cell>
        </row>
        <row r="1303">
          <cell r="A1303" t="str">
            <v>MA</v>
          </cell>
        </row>
        <row r="1304">
          <cell r="A1304" t="str">
            <v>MA</v>
          </cell>
        </row>
        <row r="1305">
          <cell r="A1305" t="str">
            <v>MA</v>
          </cell>
        </row>
        <row r="1306">
          <cell r="A1306" t="str">
            <v>MA</v>
          </cell>
        </row>
        <row r="1307">
          <cell r="A1307" t="str">
            <v>MA</v>
          </cell>
        </row>
        <row r="1308">
          <cell r="A1308" t="str">
            <v>MA</v>
          </cell>
        </row>
        <row r="1309">
          <cell r="A1309" t="str">
            <v>MA</v>
          </cell>
        </row>
        <row r="1310">
          <cell r="A1310" t="str">
            <v>MA</v>
          </cell>
        </row>
        <row r="1311">
          <cell r="A1311" t="str">
            <v>MA</v>
          </cell>
        </row>
        <row r="1312">
          <cell r="A1312" t="str">
            <v>MA</v>
          </cell>
        </row>
        <row r="1313">
          <cell r="A1313" t="str">
            <v>MA</v>
          </cell>
        </row>
        <row r="1314">
          <cell r="A1314" t="str">
            <v>MA</v>
          </cell>
        </row>
        <row r="1315">
          <cell r="A1315" t="str">
            <v>MA</v>
          </cell>
        </row>
        <row r="1316">
          <cell r="A1316" t="str">
            <v>MA</v>
          </cell>
        </row>
        <row r="1317">
          <cell r="A1317" t="str">
            <v>MA</v>
          </cell>
        </row>
        <row r="1318">
          <cell r="A1318" t="str">
            <v>MA</v>
          </cell>
        </row>
        <row r="1319">
          <cell r="A1319" t="str">
            <v>MA</v>
          </cell>
        </row>
        <row r="1320">
          <cell r="A1320" t="str">
            <v>MA</v>
          </cell>
        </row>
        <row r="1321">
          <cell r="A1321" t="str">
            <v>MA</v>
          </cell>
        </row>
        <row r="1322">
          <cell r="A1322" t="str">
            <v>MA</v>
          </cell>
        </row>
        <row r="1323">
          <cell r="A1323" t="str">
            <v>MA</v>
          </cell>
        </row>
        <row r="1324">
          <cell r="A1324" t="str">
            <v>MA</v>
          </cell>
        </row>
        <row r="1325">
          <cell r="A1325" t="str">
            <v>MA</v>
          </cell>
        </row>
        <row r="1326">
          <cell r="A1326" t="str">
            <v>MA</v>
          </cell>
        </row>
        <row r="1327">
          <cell r="A1327" t="str">
            <v>MA</v>
          </cell>
        </row>
        <row r="1328">
          <cell r="A1328" t="str">
            <v>MA</v>
          </cell>
        </row>
        <row r="1329">
          <cell r="A1329" t="str">
            <v>MA</v>
          </cell>
        </row>
        <row r="1330">
          <cell r="A1330" t="str">
            <v>MA</v>
          </cell>
        </row>
        <row r="1331">
          <cell r="A1331" t="str">
            <v>MA</v>
          </cell>
        </row>
        <row r="1332">
          <cell r="A1332" t="str">
            <v>MA</v>
          </cell>
        </row>
        <row r="1333">
          <cell r="A1333" t="str">
            <v>MA</v>
          </cell>
        </row>
        <row r="1334">
          <cell r="A1334" t="str">
            <v>MA</v>
          </cell>
        </row>
        <row r="1335">
          <cell r="A1335" t="str">
            <v>MA</v>
          </cell>
        </row>
        <row r="1336">
          <cell r="A1336" t="str">
            <v>MA</v>
          </cell>
        </row>
        <row r="1337">
          <cell r="A1337" t="str">
            <v>MA</v>
          </cell>
        </row>
        <row r="1338">
          <cell r="A1338" t="str">
            <v>MA</v>
          </cell>
        </row>
        <row r="1339">
          <cell r="A1339" t="str">
            <v>MA</v>
          </cell>
        </row>
        <row r="1340">
          <cell r="A1340" t="str">
            <v>MA</v>
          </cell>
        </row>
        <row r="1341">
          <cell r="A1341" t="str">
            <v>MA</v>
          </cell>
        </row>
        <row r="1342">
          <cell r="A1342" t="str">
            <v>MA</v>
          </cell>
        </row>
        <row r="1343">
          <cell r="A1343" t="str">
            <v>MA</v>
          </cell>
        </row>
        <row r="1344">
          <cell r="A1344" t="str">
            <v>MA</v>
          </cell>
        </row>
        <row r="1345">
          <cell r="A1345" t="str">
            <v>MA</v>
          </cell>
        </row>
        <row r="1346">
          <cell r="A1346" t="str">
            <v>MA</v>
          </cell>
        </row>
        <row r="1347">
          <cell r="A1347" t="str">
            <v>MA</v>
          </cell>
        </row>
        <row r="1348">
          <cell r="A1348" t="str">
            <v>MA</v>
          </cell>
        </row>
        <row r="1349">
          <cell r="A1349" t="str">
            <v>MA</v>
          </cell>
        </row>
        <row r="1350">
          <cell r="A1350" t="str">
            <v>MA</v>
          </cell>
        </row>
        <row r="1351">
          <cell r="A1351" t="str">
            <v>MA</v>
          </cell>
        </row>
        <row r="1352">
          <cell r="A1352" t="str">
            <v>MA</v>
          </cell>
        </row>
        <row r="1353">
          <cell r="A1353" t="str">
            <v>MA</v>
          </cell>
        </row>
        <row r="1354">
          <cell r="A1354" t="str">
            <v>MA</v>
          </cell>
        </row>
        <row r="1355">
          <cell r="A1355" t="str">
            <v>MA</v>
          </cell>
        </row>
        <row r="1356">
          <cell r="A1356" t="str">
            <v>MA</v>
          </cell>
        </row>
        <row r="1357">
          <cell r="A1357" t="str">
            <v>MA</v>
          </cell>
        </row>
        <row r="1358">
          <cell r="A1358" t="str">
            <v>MA</v>
          </cell>
        </row>
        <row r="1359">
          <cell r="A1359" t="str">
            <v>MA</v>
          </cell>
        </row>
        <row r="1360">
          <cell r="A1360" t="str">
            <v>MA</v>
          </cell>
        </row>
        <row r="1361">
          <cell r="A1361" t="str">
            <v>MA</v>
          </cell>
        </row>
        <row r="1362">
          <cell r="A1362" t="str">
            <v>MA</v>
          </cell>
        </row>
        <row r="1363">
          <cell r="A1363" t="str">
            <v>MA</v>
          </cell>
        </row>
        <row r="1364">
          <cell r="A1364" t="str">
            <v>MA</v>
          </cell>
        </row>
        <row r="1365">
          <cell r="A1365" t="str">
            <v>MA</v>
          </cell>
        </row>
        <row r="1366">
          <cell r="A1366" t="str">
            <v>MA</v>
          </cell>
        </row>
        <row r="1367">
          <cell r="A1367" t="str">
            <v>MA</v>
          </cell>
        </row>
        <row r="1368">
          <cell r="A1368" t="str">
            <v>MA</v>
          </cell>
        </row>
        <row r="1369">
          <cell r="A1369" t="str">
            <v>MA</v>
          </cell>
        </row>
        <row r="1370">
          <cell r="A1370" t="str">
            <v>MA</v>
          </cell>
        </row>
        <row r="1371">
          <cell r="A1371" t="str">
            <v>MA</v>
          </cell>
        </row>
        <row r="1372">
          <cell r="A1372" t="str">
            <v>MA</v>
          </cell>
        </row>
        <row r="1373">
          <cell r="A1373" t="str">
            <v>MA</v>
          </cell>
        </row>
        <row r="1374">
          <cell r="A1374" t="str">
            <v>MA</v>
          </cell>
        </row>
        <row r="1375">
          <cell r="A1375" t="str">
            <v>MA</v>
          </cell>
        </row>
        <row r="1376">
          <cell r="A1376" t="str">
            <v>MA</v>
          </cell>
        </row>
        <row r="1377">
          <cell r="A1377" t="str">
            <v>MA</v>
          </cell>
        </row>
        <row r="1378">
          <cell r="A1378" t="str">
            <v>MA</v>
          </cell>
        </row>
        <row r="1379">
          <cell r="A1379" t="str">
            <v>MA</v>
          </cell>
        </row>
        <row r="1380">
          <cell r="A1380" t="str">
            <v>MA</v>
          </cell>
        </row>
        <row r="1381">
          <cell r="A1381" t="str">
            <v>MA</v>
          </cell>
        </row>
        <row r="1382">
          <cell r="A1382" t="str">
            <v>MA</v>
          </cell>
        </row>
        <row r="1383">
          <cell r="A1383" t="str">
            <v>MA</v>
          </cell>
        </row>
        <row r="1384">
          <cell r="A1384" t="str">
            <v>MA</v>
          </cell>
        </row>
        <row r="1385">
          <cell r="A1385" t="str">
            <v>MA</v>
          </cell>
        </row>
        <row r="1386">
          <cell r="A1386" t="str">
            <v>MA</v>
          </cell>
        </row>
        <row r="1387">
          <cell r="A1387" t="str">
            <v>MA</v>
          </cell>
        </row>
        <row r="1388">
          <cell r="A1388" t="str">
            <v>MA</v>
          </cell>
        </row>
        <row r="1389">
          <cell r="A1389" t="str">
            <v>MA</v>
          </cell>
        </row>
        <row r="1390">
          <cell r="A1390" t="str">
            <v>MA</v>
          </cell>
        </row>
        <row r="1391">
          <cell r="A1391" t="str">
            <v>MA</v>
          </cell>
        </row>
        <row r="1392">
          <cell r="A1392" t="str">
            <v>MA</v>
          </cell>
        </row>
        <row r="1393">
          <cell r="A1393" t="str">
            <v>MA</v>
          </cell>
        </row>
        <row r="1394">
          <cell r="A1394" t="str">
            <v>MA</v>
          </cell>
        </row>
        <row r="1395">
          <cell r="A1395" t="str">
            <v>MA</v>
          </cell>
        </row>
        <row r="1396">
          <cell r="A1396" t="str">
            <v>MA</v>
          </cell>
        </row>
        <row r="1397">
          <cell r="A1397" t="str">
            <v>MA</v>
          </cell>
        </row>
        <row r="1398">
          <cell r="A1398" t="str">
            <v>MA</v>
          </cell>
        </row>
        <row r="1399">
          <cell r="A1399" t="str">
            <v>MA</v>
          </cell>
        </row>
        <row r="1400">
          <cell r="A1400" t="str">
            <v>MA</v>
          </cell>
        </row>
        <row r="1401">
          <cell r="A1401" t="str">
            <v>MA</v>
          </cell>
        </row>
        <row r="1402">
          <cell r="A1402" t="str">
            <v>MA</v>
          </cell>
        </row>
        <row r="1403">
          <cell r="A1403" t="str">
            <v>MA</v>
          </cell>
        </row>
        <row r="1404">
          <cell r="A1404" t="str">
            <v>MA</v>
          </cell>
        </row>
        <row r="1405">
          <cell r="A1405" t="str">
            <v>MA</v>
          </cell>
        </row>
        <row r="1406">
          <cell r="A1406" t="str">
            <v>MA</v>
          </cell>
        </row>
        <row r="1407">
          <cell r="A1407" t="str">
            <v>MA</v>
          </cell>
        </row>
        <row r="1408">
          <cell r="A1408" t="str">
            <v>MA</v>
          </cell>
        </row>
        <row r="1409">
          <cell r="A1409" t="str">
            <v>MA</v>
          </cell>
        </row>
        <row r="1410">
          <cell r="A1410" t="str">
            <v>MA</v>
          </cell>
        </row>
        <row r="1411">
          <cell r="A1411" t="str">
            <v>MA</v>
          </cell>
        </row>
        <row r="1412">
          <cell r="A1412" t="str">
            <v>MA</v>
          </cell>
        </row>
        <row r="1413">
          <cell r="A1413" t="str">
            <v>MA</v>
          </cell>
        </row>
        <row r="1414">
          <cell r="A1414" t="str">
            <v>MA</v>
          </cell>
        </row>
        <row r="1415">
          <cell r="A1415" t="str">
            <v>MA</v>
          </cell>
        </row>
        <row r="1416">
          <cell r="A1416" t="str">
            <v>MA</v>
          </cell>
        </row>
        <row r="1417">
          <cell r="A1417" t="str">
            <v>MA</v>
          </cell>
        </row>
        <row r="1418">
          <cell r="A1418" t="str">
            <v>MA</v>
          </cell>
        </row>
        <row r="1419">
          <cell r="A1419" t="str">
            <v>MA</v>
          </cell>
        </row>
        <row r="1420">
          <cell r="A1420" t="str">
            <v>MA</v>
          </cell>
        </row>
        <row r="1421">
          <cell r="A1421" t="str">
            <v>MA</v>
          </cell>
        </row>
        <row r="1422">
          <cell r="A1422" t="str">
            <v>MA</v>
          </cell>
        </row>
        <row r="1423">
          <cell r="A1423" t="str">
            <v>MA</v>
          </cell>
        </row>
        <row r="1424">
          <cell r="A1424" t="str">
            <v>MA</v>
          </cell>
        </row>
        <row r="1425">
          <cell r="A1425" t="str">
            <v>MA</v>
          </cell>
        </row>
        <row r="1426">
          <cell r="A1426" t="str">
            <v>MA</v>
          </cell>
        </row>
        <row r="1427">
          <cell r="A1427" t="str">
            <v>MG</v>
          </cell>
        </row>
        <row r="1428">
          <cell r="A1428" t="str">
            <v>MG</v>
          </cell>
        </row>
        <row r="1429">
          <cell r="A1429" t="str">
            <v>MG</v>
          </cell>
        </row>
        <row r="1430">
          <cell r="A1430" t="str">
            <v>MG</v>
          </cell>
        </row>
        <row r="1431">
          <cell r="A1431" t="str">
            <v>MG</v>
          </cell>
        </row>
        <row r="1432">
          <cell r="A1432" t="str">
            <v>MG</v>
          </cell>
        </row>
        <row r="1433">
          <cell r="A1433" t="str">
            <v>MG</v>
          </cell>
        </row>
        <row r="1434">
          <cell r="A1434" t="str">
            <v>MG</v>
          </cell>
        </row>
        <row r="1435">
          <cell r="A1435" t="str">
            <v>MG</v>
          </cell>
        </row>
        <row r="1436">
          <cell r="A1436" t="str">
            <v>MG</v>
          </cell>
        </row>
        <row r="1437">
          <cell r="A1437" t="str">
            <v>MG</v>
          </cell>
        </row>
        <row r="1438">
          <cell r="A1438" t="str">
            <v>MG</v>
          </cell>
        </row>
        <row r="1439">
          <cell r="A1439" t="str">
            <v>MG</v>
          </cell>
        </row>
        <row r="1440">
          <cell r="A1440" t="str">
            <v>MG</v>
          </cell>
        </row>
        <row r="1441">
          <cell r="A1441" t="str">
            <v>MG</v>
          </cell>
        </row>
        <row r="1442">
          <cell r="A1442" t="str">
            <v>MG</v>
          </cell>
        </row>
        <row r="1443">
          <cell r="A1443" t="str">
            <v>MG</v>
          </cell>
        </row>
        <row r="1444">
          <cell r="A1444" t="str">
            <v>MG</v>
          </cell>
        </row>
        <row r="1445">
          <cell r="A1445" t="str">
            <v>MG</v>
          </cell>
        </row>
        <row r="1446">
          <cell r="A1446" t="str">
            <v>MG</v>
          </cell>
        </row>
        <row r="1447">
          <cell r="A1447" t="str">
            <v>MG</v>
          </cell>
        </row>
        <row r="1448">
          <cell r="A1448" t="str">
            <v>MG</v>
          </cell>
        </row>
        <row r="1449">
          <cell r="A1449" t="str">
            <v>MG</v>
          </cell>
        </row>
        <row r="1450">
          <cell r="A1450" t="str">
            <v>MG</v>
          </cell>
        </row>
        <row r="1451">
          <cell r="A1451" t="str">
            <v>MG</v>
          </cell>
        </row>
        <row r="1452">
          <cell r="A1452" t="str">
            <v>MG</v>
          </cell>
        </row>
        <row r="1453">
          <cell r="A1453" t="str">
            <v>MG</v>
          </cell>
        </row>
        <row r="1454">
          <cell r="A1454" t="str">
            <v>MG</v>
          </cell>
        </row>
        <row r="1455">
          <cell r="A1455" t="str">
            <v>MG</v>
          </cell>
        </row>
        <row r="1456">
          <cell r="A1456" t="str">
            <v>MG</v>
          </cell>
        </row>
        <row r="1457">
          <cell r="A1457" t="str">
            <v>MG</v>
          </cell>
        </row>
        <row r="1458">
          <cell r="A1458" t="str">
            <v>MG</v>
          </cell>
        </row>
        <row r="1459">
          <cell r="A1459" t="str">
            <v>MG</v>
          </cell>
        </row>
        <row r="1460">
          <cell r="A1460" t="str">
            <v>MG</v>
          </cell>
        </row>
        <row r="1461">
          <cell r="A1461" t="str">
            <v>MG</v>
          </cell>
        </row>
        <row r="1462">
          <cell r="A1462" t="str">
            <v>MG</v>
          </cell>
        </row>
        <row r="1463">
          <cell r="A1463" t="str">
            <v>MG</v>
          </cell>
        </row>
        <row r="1464">
          <cell r="A1464" t="str">
            <v>MG</v>
          </cell>
        </row>
        <row r="1465">
          <cell r="A1465" t="str">
            <v>MG</v>
          </cell>
        </row>
        <row r="1466">
          <cell r="A1466" t="str">
            <v>MG</v>
          </cell>
        </row>
        <row r="1467">
          <cell r="A1467" t="str">
            <v>MG</v>
          </cell>
        </row>
        <row r="1468">
          <cell r="A1468" t="str">
            <v>MG</v>
          </cell>
        </row>
        <row r="1469">
          <cell r="A1469" t="str">
            <v>MG</v>
          </cell>
        </row>
        <row r="1470">
          <cell r="A1470" t="str">
            <v>MG</v>
          </cell>
        </row>
        <row r="1471">
          <cell r="A1471" t="str">
            <v>MG</v>
          </cell>
        </row>
        <row r="1472">
          <cell r="A1472" t="str">
            <v>MG</v>
          </cell>
        </row>
        <row r="1473">
          <cell r="A1473" t="str">
            <v>MG</v>
          </cell>
        </row>
        <row r="1474">
          <cell r="A1474" t="str">
            <v>MG</v>
          </cell>
        </row>
        <row r="1475">
          <cell r="A1475" t="str">
            <v>MG</v>
          </cell>
        </row>
        <row r="1476">
          <cell r="A1476" t="str">
            <v>MG</v>
          </cell>
        </row>
        <row r="1477">
          <cell r="A1477" t="str">
            <v>MG</v>
          </cell>
        </row>
        <row r="1478">
          <cell r="A1478" t="str">
            <v>MG</v>
          </cell>
        </row>
        <row r="1479">
          <cell r="A1479" t="str">
            <v>MG</v>
          </cell>
        </row>
        <row r="1480">
          <cell r="A1480" t="str">
            <v>MG</v>
          </cell>
        </row>
        <row r="1481">
          <cell r="A1481" t="str">
            <v>MG</v>
          </cell>
        </row>
        <row r="1482">
          <cell r="A1482" t="str">
            <v>MG</v>
          </cell>
        </row>
        <row r="1483">
          <cell r="A1483" t="str">
            <v>MG</v>
          </cell>
        </row>
        <row r="1484">
          <cell r="A1484" t="str">
            <v>MG</v>
          </cell>
        </row>
        <row r="1485">
          <cell r="A1485" t="str">
            <v>MG</v>
          </cell>
        </row>
        <row r="1486">
          <cell r="A1486" t="str">
            <v>MG</v>
          </cell>
        </row>
        <row r="1487">
          <cell r="A1487" t="str">
            <v>MG</v>
          </cell>
        </row>
        <row r="1488">
          <cell r="A1488" t="str">
            <v>MG</v>
          </cell>
        </row>
        <row r="1489">
          <cell r="A1489" t="str">
            <v>MG</v>
          </cell>
        </row>
        <row r="1490">
          <cell r="A1490" t="str">
            <v>MG</v>
          </cell>
        </row>
        <row r="1491">
          <cell r="A1491" t="str">
            <v>MG</v>
          </cell>
        </row>
        <row r="1492">
          <cell r="A1492" t="str">
            <v>MG</v>
          </cell>
        </row>
        <row r="1493">
          <cell r="A1493" t="str">
            <v>MG</v>
          </cell>
        </row>
        <row r="1494">
          <cell r="A1494" t="str">
            <v>MG</v>
          </cell>
        </row>
        <row r="1495">
          <cell r="A1495" t="str">
            <v>MG</v>
          </cell>
        </row>
        <row r="1496">
          <cell r="A1496" t="str">
            <v>MG</v>
          </cell>
        </row>
        <row r="1497">
          <cell r="A1497" t="str">
            <v>MG</v>
          </cell>
        </row>
        <row r="1498">
          <cell r="A1498" t="str">
            <v>MG</v>
          </cell>
        </row>
        <row r="1499">
          <cell r="A1499" t="str">
            <v>MG</v>
          </cell>
        </row>
        <row r="1500">
          <cell r="A1500" t="str">
            <v>MG</v>
          </cell>
        </row>
        <row r="1501">
          <cell r="A1501" t="str">
            <v>MG</v>
          </cell>
        </row>
        <row r="1502">
          <cell r="A1502" t="str">
            <v>MG</v>
          </cell>
        </row>
        <row r="1503">
          <cell r="A1503" t="str">
            <v>MG</v>
          </cell>
        </row>
        <row r="1504">
          <cell r="A1504" t="str">
            <v>MG</v>
          </cell>
        </row>
        <row r="1505">
          <cell r="A1505" t="str">
            <v>MG</v>
          </cell>
        </row>
        <row r="1506">
          <cell r="A1506" t="str">
            <v>MG</v>
          </cell>
        </row>
        <row r="1507">
          <cell r="A1507" t="str">
            <v>MG</v>
          </cell>
        </row>
        <row r="1508">
          <cell r="A1508" t="str">
            <v>MG</v>
          </cell>
        </row>
        <row r="1509">
          <cell r="A1509" t="str">
            <v>MG</v>
          </cell>
        </row>
        <row r="1510">
          <cell r="A1510" t="str">
            <v>MG</v>
          </cell>
        </row>
        <row r="1511">
          <cell r="A1511" t="str">
            <v>MG</v>
          </cell>
        </row>
        <row r="1512">
          <cell r="A1512" t="str">
            <v>MG</v>
          </cell>
        </row>
        <row r="1513">
          <cell r="A1513" t="str">
            <v>MG</v>
          </cell>
        </row>
        <row r="1514">
          <cell r="A1514" t="str">
            <v>MG</v>
          </cell>
        </row>
        <row r="1515">
          <cell r="A1515" t="str">
            <v>MG</v>
          </cell>
        </row>
        <row r="1516">
          <cell r="A1516" t="str">
            <v>MG</v>
          </cell>
        </row>
        <row r="1517">
          <cell r="A1517" t="str">
            <v>MG</v>
          </cell>
        </row>
        <row r="1518">
          <cell r="A1518" t="str">
            <v>MG</v>
          </cell>
        </row>
        <row r="1519">
          <cell r="A1519" t="str">
            <v>MG</v>
          </cell>
        </row>
        <row r="1520">
          <cell r="A1520" t="str">
            <v>MG</v>
          </cell>
        </row>
        <row r="1521">
          <cell r="A1521" t="str">
            <v>MG</v>
          </cell>
        </row>
        <row r="1522">
          <cell r="A1522" t="str">
            <v>MG</v>
          </cell>
        </row>
        <row r="1523">
          <cell r="A1523" t="str">
            <v>MG</v>
          </cell>
        </row>
        <row r="1524">
          <cell r="A1524" t="str">
            <v>MG</v>
          </cell>
        </row>
        <row r="1525">
          <cell r="A1525" t="str">
            <v>MG</v>
          </cell>
        </row>
        <row r="1526">
          <cell r="A1526" t="str">
            <v>MG</v>
          </cell>
        </row>
        <row r="1527">
          <cell r="A1527" t="str">
            <v>MG</v>
          </cell>
        </row>
        <row r="1528">
          <cell r="A1528" t="str">
            <v>MG</v>
          </cell>
        </row>
        <row r="1529">
          <cell r="A1529" t="str">
            <v>MG</v>
          </cell>
        </row>
        <row r="1530">
          <cell r="A1530" t="str">
            <v>MG</v>
          </cell>
        </row>
        <row r="1531">
          <cell r="A1531" t="str">
            <v>MG</v>
          </cell>
        </row>
        <row r="1532">
          <cell r="A1532" t="str">
            <v>MG</v>
          </cell>
        </row>
        <row r="1533">
          <cell r="A1533" t="str">
            <v>MG</v>
          </cell>
        </row>
        <row r="1534">
          <cell r="A1534" t="str">
            <v>MG</v>
          </cell>
        </row>
        <row r="1535">
          <cell r="A1535" t="str">
            <v>MG</v>
          </cell>
        </row>
        <row r="1536">
          <cell r="A1536" t="str">
            <v>MG</v>
          </cell>
        </row>
        <row r="1537">
          <cell r="A1537" t="str">
            <v>MG</v>
          </cell>
        </row>
        <row r="1538">
          <cell r="A1538" t="str">
            <v>MG</v>
          </cell>
        </row>
        <row r="1539">
          <cell r="A1539" t="str">
            <v>MG</v>
          </cell>
        </row>
        <row r="1540">
          <cell r="A1540" t="str">
            <v>MG</v>
          </cell>
        </row>
        <row r="1541">
          <cell r="A1541" t="str">
            <v>MG</v>
          </cell>
        </row>
        <row r="1542">
          <cell r="A1542" t="str">
            <v>MG</v>
          </cell>
        </row>
        <row r="1543">
          <cell r="A1543" t="str">
            <v>MG</v>
          </cell>
        </row>
        <row r="1544">
          <cell r="A1544" t="str">
            <v>MG</v>
          </cell>
        </row>
        <row r="1545">
          <cell r="A1545" t="str">
            <v>MG</v>
          </cell>
        </row>
        <row r="1546">
          <cell r="A1546" t="str">
            <v>MG</v>
          </cell>
        </row>
        <row r="1547">
          <cell r="A1547" t="str">
            <v>MG</v>
          </cell>
        </row>
        <row r="1548">
          <cell r="A1548" t="str">
            <v>MG</v>
          </cell>
        </row>
        <row r="1549">
          <cell r="A1549" t="str">
            <v>MG</v>
          </cell>
        </row>
        <row r="1550">
          <cell r="A1550" t="str">
            <v>MG</v>
          </cell>
        </row>
        <row r="1551">
          <cell r="A1551" t="str">
            <v>MG</v>
          </cell>
        </row>
        <row r="1552">
          <cell r="A1552" t="str">
            <v>MG</v>
          </cell>
        </row>
        <row r="1553">
          <cell r="A1553" t="str">
            <v>MG</v>
          </cell>
        </row>
        <row r="1554">
          <cell r="A1554" t="str">
            <v>MG</v>
          </cell>
        </row>
        <row r="1555">
          <cell r="A1555" t="str">
            <v>MG</v>
          </cell>
        </row>
        <row r="1556">
          <cell r="A1556" t="str">
            <v>MG</v>
          </cell>
        </row>
        <row r="1557">
          <cell r="A1557" t="str">
            <v>MG</v>
          </cell>
        </row>
        <row r="1558">
          <cell r="A1558" t="str">
            <v>MG</v>
          </cell>
        </row>
        <row r="1559">
          <cell r="A1559" t="str">
            <v>MG</v>
          </cell>
        </row>
        <row r="1560">
          <cell r="A1560" t="str">
            <v>MG</v>
          </cell>
        </row>
        <row r="1561">
          <cell r="A1561" t="str">
            <v>MG</v>
          </cell>
        </row>
        <row r="1562">
          <cell r="A1562" t="str">
            <v>MG</v>
          </cell>
        </row>
        <row r="1563">
          <cell r="A1563" t="str">
            <v>MG</v>
          </cell>
        </row>
        <row r="1564">
          <cell r="A1564" t="str">
            <v>MG</v>
          </cell>
        </row>
        <row r="1565">
          <cell r="A1565" t="str">
            <v>MG</v>
          </cell>
        </row>
        <row r="1566">
          <cell r="A1566" t="str">
            <v>MG</v>
          </cell>
        </row>
        <row r="1567">
          <cell r="A1567" t="str">
            <v>MG</v>
          </cell>
        </row>
        <row r="1568">
          <cell r="A1568" t="str">
            <v>MG</v>
          </cell>
        </row>
        <row r="1569">
          <cell r="A1569" t="str">
            <v>MG</v>
          </cell>
        </row>
        <row r="1570">
          <cell r="A1570" t="str">
            <v>MG</v>
          </cell>
        </row>
        <row r="1571">
          <cell r="A1571" t="str">
            <v>MG</v>
          </cell>
        </row>
        <row r="1572">
          <cell r="A1572" t="str">
            <v>MG</v>
          </cell>
        </row>
        <row r="1573">
          <cell r="A1573" t="str">
            <v>MG</v>
          </cell>
        </row>
        <row r="1574">
          <cell r="A1574" t="str">
            <v>MG</v>
          </cell>
        </row>
        <row r="1575">
          <cell r="A1575" t="str">
            <v>MG</v>
          </cell>
        </row>
        <row r="1576">
          <cell r="A1576" t="str">
            <v>MG</v>
          </cell>
        </row>
        <row r="1577">
          <cell r="A1577" t="str">
            <v>MG</v>
          </cell>
        </row>
        <row r="1578">
          <cell r="A1578" t="str">
            <v>MG</v>
          </cell>
        </row>
        <row r="1579">
          <cell r="A1579" t="str">
            <v>MG</v>
          </cell>
        </row>
        <row r="1580">
          <cell r="A1580" t="str">
            <v>MG</v>
          </cell>
        </row>
        <row r="1581">
          <cell r="A1581" t="str">
            <v>MG</v>
          </cell>
        </row>
        <row r="1582">
          <cell r="A1582" t="str">
            <v>MG</v>
          </cell>
        </row>
        <row r="1583">
          <cell r="A1583" t="str">
            <v>MG</v>
          </cell>
        </row>
        <row r="1584">
          <cell r="A1584" t="str">
            <v>MG</v>
          </cell>
        </row>
        <row r="1585">
          <cell r="A1585" t="str">
            <v>MG</v>
          </cell>
        </row>
        <row r="1586">
          <cell r="A1586" t="str">
            <v>MG</v>
          </cell>
        </row>
        <row r="1587">
          <cell r="A1587" t="str">
            <v>MG</v>
          </cell>
        </row>
        <row r="1588">
          <cell r="A1588" t="str">
            <v>MG</v>
          </cell>
        </row>
        <row r="1589">
          <cell r="A1589" t="str">
            <v>MG</v>
          </cell>
        </row>
        <row r="1590">
          <cell r="A1590" t="str">
            <v>MG</v>
          </cell>
        </row>
        <row r="1591">
          <cell r="A1591" t="str">
            <v>MG</v>
          </cell>
        </row>
        <row r="1592">
          <cell r="A1592" t="str">
            <v>MG</v>
          </cell>
        </row>
        <row r="1593">
          <cell r="A1593" t="str">
            <v>MG</v>
          </cell>
        </row>
        <row r="1594">
          <cell r="A1594" t="str">
            <v>MG</v>
          </cell>
        </row>
        <row r="1595">
          <cell r="A1595" t="str">
            <v>MG</v>
          </cell>
        </row>
        <row r="1596">
          <cell r="A1596" t="str">
            <v>MG</v>
          </cell>
        </row>
        <row r="1597">
          <cell r="A1597" t="str">
            <v>MG</v>
          </cell>
        </row>
        <row r="1598">
          <cell r="A1598" t="str">
            <v>MG</v>
          </cell>
        </row>
        <row r="1599">
          <cell r="A1599" t="str">
            <v>MG</v>
          </cell>
        </row>
        <row r="1600">
          <cell r="A1600" t="str">
            <v>MG</v>
          </cell>
        </row>
        <row r="1601">
          <cell r="A1601" t="str">
            <v>MG</v>
          </cell>
        </row>
        <row r="1602">
          <cell r="A1602" t="str">
            <v>MG</v>
          </cell>
        </row>
        <row r="1603">
          <cell r="A1603" t="str">
            <v>MG</v>
          </cell>
        </row>
        <row r="1604">
          <cell r="A1604" t="str">
            <v>MG</v>
          </cell>
        </row>
        <row r="1605">
          <cell r="A1605" t="str">
            <v>MG</v>
          </cell>
        </row>
        <row r="1606">
          <cell r="A1606" t="str">
            <v>MG</v>
          </cell>
        </row>
        <row r="1607">
          <cell r="A1607" t="str">
            <v>MG</v>
          </cell>
        </row>
        <row r="1608">
          <cell r="A1608" t="str">
            <v>MG</v>
          </cell>
        </row>
        <row r="1609">
          <cell r="A1609" t="str">
            <v>MG</v>
          </cell>
        </row>
        <row r="1610">
          <cell r="A1610" t="str">
            <v>MG</v>
          </cell>
        </row>
        <row r="1611">
          <cell r="A1611" t="str">
            <v>MG</v>
          </cell>
        </row>
        <row r="1612">
          <cell r="A1612" t="str">
            <v>MG</v>
          </cell>
        </row>
        <row r="1613">
          <cell r="A1613" t="str">
            <v>MG</v>
          </cell>
        </row>
        <row r="1614">
          <cell r="A1614" t="str">
            <v>MG</v>
          </cell>
        </row>
        <row r="1615">
          <cell r="A1615" t="str">
            <v>MG</v>
          </cell>
        </row>
        <row r="1616">
          <cell r="A1616" t="str">
            <v>MG</v>
          </cell>
        </row>
        <row r="1617">
          <cell r="A1617" t="str">
            <v>MG</v>
          </cell>
        </row>
        <row r="1618">
          <cell r="A1618" t="str">
            <v>MG</v>
          </cell>
        </row>
        <row r="1619">
          <cell r="A1619" t="str">
            <v>MG</v>
          </cell>
        </row>
        <row r="1620">
          <cell r="A1620" t="str">
            <v>MG</v>
          </cell>
        </row>
        <row r="1621">
          <cell r="A1621" t="str">
            <v>MG</v>
          </cell>
        </row>
        <row r="1622">
          <cell r="A1622" t="str">
            <v>MG</v>
          </cell>
        </row>
        <row r="1623">
          <cell r="A1623" t="str">
            <v>MG</v>
          </cell>
        </row>
        <row r="1624">
          <cell r="A1624" t="str">
            <v>MG</v>
          </cell>
        </row>
        <row r="1625">
          <cell r="A1625" t="str">
            <v>MG</v>
          </cell>
        </row>
        <row r="1626">
          <cell r="A1626" t="str">
            <v>MG</v>
          </cell>
        </row>
        <row r="1627">
          <cell r="A1627" t="str">
            <v>MG</v>
          </cell>
        </row>
        <row r="1628">
          <cell r="A1628" t="str">
            <v>MG</v>
          </cell>
        </row>
        <row r="1629">
          <cell r="A1629" t="str">
            <v>MG</v>
          </cell>
        </row>
        <row r="1630">
          <cell r="A1630" t="str">
            <v>MG</v>
          </cell>
        </row>
        <row r="1631">
          <cell r="A1631" t="str">
            <v>MG</v>
          </cell>
        </row>
        <row r="1632">
          <cell r="A1632" t="str">
            <v>MG</v>
          </cell>
        </row>
        <row r="1633">
          <cell r="A1633" t="str">
            <v>MG</v>
          </cell>
        </row>
        <row r="1634">
          <cell r="A1634" t="str">
            <v>MG</v>
          </cell>
        </row>
        <row r="1635">
          <cell r="A1635" t="str">
            <v>MG</v>
          </cell>
        </row>
        <row r="1636">
          <cell r="A1636" t="str">
            <v>MG</v>
          </cell>
        </row>
        <row r="1637">
          <cell r="A1637" t="str">
            <v>MG</v>
          </cell>
        </row>
        <row r="1638">
          <cell r="A1638" t="str">
            <v>MG</v>
          </cell>
        </row>
        <row r="1639">
          <cell r="A1639" t="str">
            <v>MG</v>
          </cell>
        </row>
        <row r="1640">
          <cell r="A1640" t="str">
            <v>MG</v>
          </cell>
        </row>
        <row r="1641">
          <cell r="A1641" t="str">
            <v>MG</v>
          </cell>
        </row>
        <row r="1642">
          <cell r="A1642" t="str">
            <v>MG</v>
          </cell>
        </row>
        <row r="1643">
          <cell r="A1643" t="str">
            <v>MG</v>
          </cell>
        </row>
        <row r="1644">
          <cell r="A1644" t="str">
            <v>MG</v>
          </cell>
        </row>
        <row r="1645">
          <cell r="A1645" t="str">
            <v>MG</v>
          </cell>
        </row>
        <row r="1646">
          <cell r="A1646" t="str">
            <v>MG</v>
          </cell>
        </row>
        <row r="1647">
          <cell r="A1647" t="str">
            <v>MG</v>
          </cell>
        </row>
        <row r="1648">
          <cell r="A1648" t="str">
            <v>MG</v>
          </cell>
        </row>
        <row r="1649">
          <cell r="A1649" t="str">
            <v>MG</v>
          </cell>
        </row>
        <row r="1650">
          <cell r="A1650" t="str">
            <v>MG</v>
          </cell>
        </row>
        <row r="1651">
          <cell r="A1651" t="str">
            <v>MG</v>
          </cell>
        </row>
        <row r="1652">
          <cell r="A1652" t="str">
            <v>MG</v>
          </cell>
        </row>
        <row r="1653">
          <cell r="A1653" t="str">
            <v>MG</v>
          </cell>
        </row>
        <row r="1654">
          <cell r="A1654" t="str">
            <v>MG</v>
          </cell>
        </row>
        <row r="1655">
          <cell r="A1655" t="str">
            <v>MG</v>
          </cell>
        </row>
        <row r="1656">
          <cell r="A1656" t="str">
            <v>MG</v>
          </cell>
        </row>
        <row r="1657">
          <cell r="A1657" t="str">
            <v>MG</v>
          </cell>
        </row>
        <row r="1658">
          <cell r="A1658" t="str">
            <v>MG</v>
          </cell>
        </row>
        <row r="1659">
          <cell r="A1659" t="str">
            <v>MG</v>
          </cell>
        </row>
        <row r="1660">
          <cell r="A1660" t="str">
            <v>MG</v>
          </cell>
        </row>
        <row r="1661">
          <cell r="A1661" t="str">
            <v>MG</v>
          </cell>
        </row>
        <row r="1662">
          <cell r="A1662" t="str">
            <v>MG</v>
          </cell>
        </row>
        <row r="1663">
          <cell r="A1663" t="str">
            <v>MG</v>
          </cell>
        </row>
        <row r="1664">
          <cell r="A1664" t="str">
            <v>MG</v>
          </cell>
        </row>
        <row r="1665">
          <cell r="A1665" t="str">
            <v>MG</v>
          </cell>
        </row>
        <row r="1666">
          <cell r="A1666" t="str">
            <v>MG</v>
          </cell>
        </row>
        <row r="1667">
          <cell r="A1667" t="str">
            <v>MG</v>
          </cell>
        </row>
        <row r="1668">
          <cell r="A1668" t="str">
            <v>MG</v>
          </cell>
        </row>
        <row r="1669">
          <cell r="A1669" t="str">
            <v>MG</v>
          </cell>
        </row>
        <row r="1670">
          <cell r="A1670" t="str">
            <v>MG</v>
          </cell>
        </row>
        <row r="1671">
          <cell r="A1671" t="str">
            <v>MG</v>
          </cell>
        </row>
        <row r="1672">
          <cell r="A1672" t="str">
            <v>MG</v>
          </cell>
        </row>
        <row r="1673">
          <cell r="A1673" t="str">
            <v>MG</v>
          </cell>
        </row>
        <row r="1674">
          <cell r="A1674" t="str">
            <v>MG</v>
          </cell>
        </row>
        <row r="1675">
          <cell r="A1675" t="str">
            <v>MG</v>
          </cell>
        </row>
        <row r="1676">
          <cell r="A1676" t="str">
            <v>MG</v>
          </cell>
        </row>
        <row r="1677">
          <cell r="A1677" t="str">
            <v>MG</v>
          </cell>
        </row>
        <row r="1678">
          <cell r="A1678" t="str">
            <v>MG</v>
          </cell>
        </row>
        <row r="1679">
          <cell r="A1679" t="str">
            <v>MG</v>
          </cell>
        </row>
        <row r="1680">
          <cell r="A1680" t="str">
            <v>MG</v>
          </cell>
        </row>
        <row r="1681">
          <cell r="A1681" t="str">
            <v>MG</v>
          </cell>
        </row>
        <row r="1682">
          <cell r="A1682" t="str">
            <v>MG</v>
          </cell>
        </row>
        <row r="1683">
          <cell r="A1683" t="str">
            <v>MG</v>
          </cell>
        </row>
        <row r="1684">
          <cell r="A1684" t="str">
            <v>MG</v>
          </cell>
        </row>
        <row r="1685">
          <cell r="A1685" t="str">
            <v>MG</v>
          </cell>
        </row>
        <row r="1686">
          <cell r="A1686" t="str">
            <v>MG</v>
          </cell>
        </row>
        <row r="1687">
          <cell r="A1687" t="str">
            <v>MG</v>
          </cell>
        </row>
        <row r="1688">
          <cell r="A1688" t="str">
            <v>MG</v>
          </cell>
        </row>
        <row r="1689">
          <cell r="A1689" t="str">
            <v>MG</v>
          </cell>
        </row>
        <row r="1690">
          <cell r="A1690" t="str">
            <v>MG</v>
          </cell>
        </row>
        <row r="1691">
          <cell r="A1691" t="str">
            <v>MG</v>
          </cell>
        </row>
        <row r="1692">
          <cell r="A1692" t="str">
            <v>MG</v>
          </cell>
        </row>
        <row r="1693">
          <cell r="A1693" t="str">
            <v>MG</v>
          </cell>
        </row>
        <row r="1694">
          <cell r="A1694" t="str">
            <v>MG</v>
          </cell>
        </row>
        <row r="1695">
          <cell r="A1695" t="str">
            <v>MG</v>
          </cell>
        </row>
        <row r="1696">
          <cell r="A1696" t="str">
            <v>MG</v>
          </cell>
        </row>
        <row r="1697">
          <cell r="A1697" t="str">
            <v>MG</v>
          </cell>
        </row>
        <row r="1698">
          <cell r="A1698" t="str">
            <v>MG</v>
          </cell>
        </row>
        <row r="1699">
          <cell r="A1699" t="str">
            <v>MG</v>
          </cell>
        </row>
        <row r="1700">
          <cell r="A1700" t="str">
            <v>MG</v>
          </cell>
        </row>
        <row r="1701">
          <cell r="A1701" t="str">
            <v>MG</v>
          </cell>
        </row>
        <row r="1702">
          <cell r="A1702" t="str">
            <v>MG</v>
          </cell>
        </row>
        <row r="1703">
          <cell r="A1703" t="str">
            <v>MG</v>
          </cell>
        </row>
        <row r="1704">
          <cell r="A1704" t="str">
            <v>MG</v>
          </cell>
        </row>
        <row r="1705">
          <cell r="A1705" t="str">
            <v>MG</v>
          </cell>
        </row>
        <row r="1706">
          <cell r="A1706" t="str">
            <v>MG</v>
          </cell>
        </row>
        <row r="1707">
          <cell r="A1707" t="str">
            <v>MG</v>
          </cell>
        </row>
        <row r="1708">
          <cell r="A1708" t="str">
            <v>MG</v>
          </cell>
        </row>
        <row r="1709">
          <cell r="A1709" t="str">
            <v>MG</v>
          </cell>
        </row>
        <row r="1710">
          <cell r="A1710" t="str">
            <v>MG</v>
          </cell>
        </row>
        <row r="1711">
          <cell r="A1711" t="str">
            <v>MG</v>
          </cell>
        </row>
        <row r="1712">
          <cell r="A1712" t="str">
            <v>MG</v>
          </cell>
        </row>
        <row r="1713">
          <cell r="A1713" t="str">
            <v>MG</v>
          </cell>
        </row>
        <row r="1714">
          <cell r="A1714" t="str">
            <v>MG</v>
          </cell>
        </row>
        <row r="1715">
          <cell r="A1715" t="str">
            <v>MG</v>
          </cell>
        </row>
        <row r="1716">
          <cell r="A1716" t="str">
            <v>MG</v>
          </cell>
        </row>
        <row r="1717">
          <cell r="A1717" t="str">
            <v>MG</v>
          </cell>
        </row>
        <row r="1718">
          <cell r="A1718" t="str">
            <v>MG</v>
          </cell>
        </row>
        <row r="1719">
          <cell r="A1719" t="str">
            <v>MG</v>
          </cell>
        </row>
        <row r="1720">
          <cell r="A1720" t="str">
            <v>MG</v>
          </cell>
        </row>
        <row r="1721">
          <cell r="A1721" t="str">
            <v>MG</v>
          </cell>
        </row>
        <row r="1722">
          <cell r="A1722" t="str">
            <v>MG</v>
          </cell>
        </row>
        <row r="1723">
          <cell r="A1723" t="str">
            <v>MG</v>
          </cell>
        </row>
        <row r="1724">
          <cell r="A1724" t="str">
            <v>MG</v>
          </cell>
        </row>
        <row r="1725">
          <cell r="A1725" t="str">
            <v>MG</v>
          </cell>
        </row>
        <row r="1726">
          <cell r="A1726" t="str">
            <v>MG</v>
          </cell>
        </row>
        <row r="1727">
          <cell r="A1727" t="str">
            <v>MG</v>
          </cell>
        </row>
        <row r="1728">
          <cell r="A1728" t="str">
            <v>MG</v>
          </cell>
        </row>
        <row r="1729">
          <cell r="A1729" t="str">
            <v>MG</v>
          </cell>
        </row>
        <row r="1730">
          <cell r="A1730" t="str">
            <v>MG</v>
          </cell>
        </row>
        <row r="1731">
          <cell r="A1731" t="str">
            <v>MG</v>
          </cell>
        </row>
        <row r="1732">
          <cell r="A1732" t="str">
            <v>MG</v>
          </cell>
        </row>
        <row r="1733">
          <cell r="A1733" t="str">
            <v>MG</v>
          </cell>
        </row>
        <row r="1734">
          <cell r="A1734" t="str">
            <v>MG</v>
          </cell>
        </row>
        <row r="1735">
          <cell r="A1735" t="str">
            <v>MG</v>
          </cell>
        </row>
        <row r="1736">
          <cell r="A1736" t="str">
            <v>MG</v>
          </cell>
        </row>
        <row r="1737">
          <cell r="A1737" t="str">
            <v>MG</v>
          </cell>
        </row>
        <row r="1738">
          <cell r="A1738" t="str">
            <v>MG</v>
          </cell>
        </row>
        <row r="1739">
          <cell r="A1739" t="str">
            <v>MG</v>
          </cell>
        </row>
        <row r="1740">
          <cell r="A1740" t="str">
            <v>MG</v>
          </cell>
        </row>
        <row r="1741">
          <cell r="A1741" t="str">
            <v>MG</v>
          </cell>
        </row>
        <row r="1742">
          <cell r="A1742" t="str">
            <v>MG</v>
          </cell>
        </row>
        <row r="1743">
          <cell r="A1743" t="str">
            <v>MG</v>
          </cell>
        </row>
        <row r="1744">
          <cell r="A1744" t="str">
            <v>MG</v>
          </cell>
        </row>
        <row r="1745">
          <cell r="A1745" t="str">
            <v>MG</v>
          </cell>
        </row>
        <row r="1746">
          <cell r="A1746" t="str">
            <v>MG</v>
          </cell>
        </row>
        <row r="1747">
          <cell r="A1747" t="str">
            <v>MG</v>
          </cell>
        </row>
        <row r="1748">
          <cell r="A1748" t="str">
            <v>MG</v>
          </cell>
        </row>
        <row r="1749">
          <cell r="A1749" t="str">
            <v>MG</v>
          </cell>
        </row>
        <row r="1750">
          <cell r="A1750" t="str">
            <v>MG</v>
          </cell>
        </row>
        <row r="1751">
          <cell r="A1751" t="str">
            <v>MG</v>
          </cell>
        </row>
        <row r="1752">
          <cell r="A1752" t="str">
            <v>MG</v>
          </cell>
        </row>
        <row r="1753">
          <cell r="A1753" t="str">
            <v>MG</v>
          </cell>
        </row>
        <row r="1754">
          <cell r="A1754" t="str">
            <v>MG</v>
          </cell>
        </row>
        <row r="1755">
          <cell r="A1755" t="str">
            <v>MG</v>
          </cell>
        </row>
        <row r="1756">
          <cell r="A1756" t="str">
            <v>MG</v>
          </cell>
        </row>
        <row r="1757">
          <cell r="A1757" t="str">
            <v>MG</v>
          </cell>
        </row>
        <row r="1758">
          <cell r="A1758" t="str">
            <v>MG</v>
          </cell>
        </row>
        <row r="1759">
          <cell r="A1759" t="str">
            <v>MG</v>
          </cell>
        </row>
        <row r="1760">
          <cell r="A1760" t="str">
            <v>MG</v>
          </cell>
        </row>
        <row r="1761">
          <cell r="A1761" t="str">
            <v>MG</v>
          </cell>
        </row>
        <row r="1762">
          <cell r="A1762" t="str">
            <v>MG</v>
          </cell>
        </row>
        <row r="1763">
          <cell r="A1763" t="str">
            <v>MG</v>
          </cell>
        </row>
        <row r="1764">
          <cell r="A1764" t="str">
            <v>MG</v>
          </cell>
        </row>
        <row r="1765">
          <cell r="A1765" t="str">
            <v>MG</v>
          </cell>
        </row>
        <row r="1766">
          <cell r="A1766" t="str">
            <v>MG</v>
          </cell>
        </row>
        <row r="1767">
          <cell r="A1767" t="str">
            <v>MG</v>
          </cell>
        </row>
        <row r="1768">
          <cell r="A1768" t="str">
            <v>MG</v>
          </cell>
        </row>
        <row r="1769">
          <cell r="A1769" t="str">
            <v>MG</v>
          </cell>
        </row>
        <row r="1770">
          <cell r="A1770" t="str">
            <v>MG</v>
          </cell>
        </row>
        <row r="1771">
          <cell r="A1771" t="str">
            <v>MG</v>
          </cell>
        </row>
        <row r="1772">
          <cell r="A1772" t="str">
            <v>MG</v>
          </cell>
        </row>
        <row r="1773">
          <cell r="A1773" t="str">
            <v>MG</v>
          </cell>
        </row>
        <row r="1774">
          <cell r="A1774" t="str">
            <v>MG</v>
          </cell>
        </row>
        <row r="1775">
          <cell r="A1775" t="str">
            <v>MG</v>
          </cell>
        </row>
        <row r="1776">
          <cell r="A1776" t="str">
            <v>MG</v>
          </cell>
        </row>
        <row r="1777">
          <cell r="A1777" t="str">
            <v>MG</v>
          </cell>
        </row>
        <row r="1778">
          <cell r="A1778" t="str">
            <v>MG</v>
          </cell>
        </row>
        <row r="1779">
          <cell r="A1779" t="str">
            <v>MG</v>
          </cell>
        </row>
        <row r="1780">
          <cell r="A1780" t="str">
            <v>MG</v>
          </cell>
        </row>
        <row r="1781">
          <cell r="A1781" t="str">
            <v>MG</v>
          </cell>
        </row>
        <row r="1782">
          <cell r="A1782" t="str">
            <v>MG</v>
          </cell>
        </row>
        <row r="1783">
          <cell r="A1783" t="str">
            <v>MG</v>
          </cell>
        </row>
        <row r="1784">
          <cell r="A1784" t="str">
            <v>MG</v>
          </cell>
        </row>
        <row r="1785">
          <cell r="A1785" t="str">
            <v>MG</v>
          </cell>
        </row>
        <row r="1786">
          <cell r="A1786" t="str">
            <v>MG</v>
          </cell>
        </row>
        <row r="1787">
          <cell r="A1787" t="str">
            <v>MG</v>
          </cell>
        </row>
        <row r="1788">
          <cell r="A1788" t="str">
            <v>MG</v>
          </cell>
        </row>
        <row r="1789">
          <cell r="A1789" t="str">
            <v>MG</v>
          </cell>
        </row>
        <row r="1790">
          <cell r="A1790" t="str">
            <v>MG</v>
          </cell>
        </row>
        <row r="1791">
          <cell r="A1791" t="str">
            <v>MG</v>
          </cell>
        </row>
        <row r="1792">
          <cell r="A1792" t="str">
            <v>MG</v>
          </cell>
        </row>
        <row r="1793">
          <cell r="A1793" t="str">
            <v>MG</v>
          </cell>
        </row>
        <row r="1794">
          <cell r="A1794" t="str">
            <v>MG</v>
          </cell>
        </row>
        <row r="1795">
          <cell r="A1795" t="str">
            <v>MG</v>
          </cell>
        </row>
        <row r="1796">
          <cell r="A1796" t="str">
            <v>MG</v>
          </cell>
        </row>
        <row r="1797">
          <cell r="A1797" t="str">
            <v>MG</v>
          </cell>
        </row>
        <row r="1798">
          <cell r="A1798" t="str">
            <v>MG</v>
          </cell>
        </row>
        <row r="1799">
          <cell r="A1799" t="str">
            <v>MG</v>
          </cell>
        </row>
        <row r="1800">
          <cell r="A1800" t="str">
            <v>MG</v>
          </cell>
        </row>
        <row r="1801">
          <cell r="A1801" t="str">
            <v>MG</v>
          </cell>
        </row>
        <row r="1802">
          <cell r="A1802" t="str">
            <v>MG</v>
          </cell>
        </row>
        <row r="1803">
          <cell r="A1803" t="str">
            <v>MG</v>
          </cell>
        </row>
        <row r="1804">
          <cell r="A1804" t="str">
            <v>MG</v>
          </cell>
        </row>
        <row r="1805">
          <cell r="A1805" t="str">
            <v>MG</v>
          </cell>
        </row>
        <row r="1806">
          <cell r="A1806" t="str">
            <v>MG</v>
          </cell>
        </row>
        <row r="1807">
          <cell r="A1807" t="str">
            <v>MG</v>
          </cell>
        </row>
        <row r="1808">
          <cell r="A1808" t="str">
            <v>MG</v>
          </cell>
        </row>
        <row r="1809">
          <cell r="A1809" t="str">
            <v>MG</v>
          </cell>
        </row>
        <row r="1810">
          <cell r="A1810" t="str">
            <v>MG</v>
          </cell>
        </row>
        <row r="1811">
          <cell r="A1811" t="str">
            <v>MG</v>
          </cell>
        </row>
        <row r="1812">
          <cell r="A1812" t="str">
            <v>MG</v>
          </cell>
        </row>
        <row r="1813">
          <cell r="A1813" t="str">
            <v>MG</v>
          </cell>
        </row>
        <row r="1814">
          <cell r="A1814" t="str">
            <v>MG</v>
          </cell>
        </row>
        <row r="1815">
          <cell r="A1815" t="str">
            <v>MG</v>
          </cell>
        </row>
        <row r="1816">
          <cell r="A1816" t="str">
            <v>MG</v>
          </cell>
        </row>
        <row r="1817">
          <cell r="A1817" t="str">
            <v>MG</v>
          </cell>
        </row>
        <row r="1818">
          <cell r="A1818" t="str">
            <v>MG</v>
          </cell>
        </row>
        <row r="1819">
          <cell r="A1819" t="str">
            <v>MG</v>
          </cell>
        </row>
        <row r="1820">
          <cell r="A1820" t="str">
            <v>MG</v>
          </cell>
        </row>
        <row r="1821">
          <cell r="A1821" t="str">
            <v>MG</v>
          </cell>
        </row>
        <row r="1822">
          <cell r="A1822" t="str">
            <v>MG</v>
          </cell>
        </row>
        <row r="1823">
          <cell r="A1823" t="str">
            <v>MG</v>
          </cell>
        </row>
        <row r="1824">
          <cell r="A1824" t="str">
            <v>MG</v>
          </cell>
        </row>
        <row r="1825">
          <cell r="A1825" t="str">
            <v>MG</v>
          </cell>
        </row>
        <row r="1826">
          <cell r="A1826" t="str">
            <v>MG</v>
          </cell>
        </row>
        <row r="1827">
          <cell r="A1827" t="str">
            <v>MG</v>
          </cell>
        </row>
        <row r="1828">
          <cell r="A1828" t="str">
            <v>MG</v>
          </cell>
        </row>
        <row r="1829">
          <cell r="A1829" t="str">
            <v>MG</v>
          </cell>
        </row>
        <row r="1830">
          <cell r="A1830" t="str">
            <v>MG</v>
          </cell>
        </row>
        <row r="1831">
          <cell r="A1831" t="str">
            <v>MG</v>
          </cell>
        </row>
        <row r="1832">
          <cell r="A1832" t="str">
            <v>MG</v>
          </cell>
        </row>
        <row r="1833">
          <cell r="A1833" t="str">
            <v>MG</v>
          </cell>
        </row>
        <row r="1834">
          <cell r="A1834" t="str">
            <v>MG</v>
          </cell>
        </row>
        <row r="1835">
          <cell r="A1835" t="str">
            <v>MG</v>
          </cell>
        </row>
        <row r="1836">
          <cell r="A1836" t="str">
            <v>MG</v>
          </cell>
        </row>
        <row r="1837">
          <cell r="A1837" t="str">
            <v>MG</v>
          </cell>
        </row>
        <row r="1838">
          <cell r="A1838" t="str">
            <v>MG</v>
          </cell>
        </row>
        <row r="1839">
          <cell r="A1839" t="str">
            <v>MG</v>
          </cell>
        </row>
        <row r="1840">
          <cell r="A1840" t="str">
            <v>MG</v>
          </cell>
        </row>
        <row r="1841">
          <cell r="A1841" t="str">
            <v>MG</v>
          </cell>
        </row>
        <row r="1842">
          <cell r="A1842" t="str">
            <v>MG</v>
          </cell>
        </row>
        <row r="1843">
          <cell r="A1843" t="str">
            <v>MG</v>
          </cell>
        </row>
        <row r="1844">
          <cell r="A1844" t="str">
            <v>MG</v>
          </cell>
        </row>
        <row r="1845">
          <cell r="A1845" t="str">
            <v>MG</v>
          </cell>
        </row>
        <row r="1846">
          <cell r="A1846" t="str">
            <v>MG</v>
          </cell>
        </row>
        <row r="1847">
          <cell r="A1847" t="str">
            <v>MG</v>
          </cell>
        </row>
        <row r="1848">
          <cell r="A1848" t="str">
            <v>MG</v>
          </cell>
        </row>
        <row r="1849">
          <cell r="A1849" t="str">
            <v>MG</v>
          </cell>
        </row>
        <row r="1850">
          <cell r="A1850" t="str">
            <v>MG</v>
          </cell>
        </row>
        <row r="1851">
          <cell r="A1851" t="str">
            <v>MG</v>
          </cell>
        </row>
        <row r="1852">
          <cell r="A1852" t="str">
            <v>MG</v>
          </cell>
        </row>
        <row r="1853">
          <cell r="A1853" t="str">
            <v>MG</v>
          </cell>
        </row>
        <row r="1854">
          <cell r="A1854" t="str">
            <v>MG</v>
          </cell>
        </row>
        <row r="1855">
          <cell r="A1855" t="str">
            <v>MG</v>
          </cell>
        </row>
        <row r="1856">
          <cell r="A1856" t="str">
            <v>MG</v>
          </cell>
        </row>
        <row r="1857">
          <cell r="A1857" t="str">
            <v>MG</v>
          </cell>
        </row>
        <row r="1858">
          <cell r="A1858" t="str">
            <v>MG</v>
          </cell>
        </row>
        <row r="1859">
          <cell r="A1859" t="str">
            <v>MG</v>
          </cell>
        </row>
        <row r="1860">
          <cell r="A1860" t="str">
            <v>MG</v>
          </cell>
        </row>
        <row r="1861">
          <cell r="A1861" t="str">
            <v>MG</v>
          </cell>
        </row>
        <row r="1862">
          <cell r="A1862" t="str">
            <v>MG</v>
          </cell>
        </row>
        <row r="1863">
          <cell r="A1863" t="str">
            <v>MG</v>
          </cell>
        </row>
        <row r="1864">
          <cell r="A1864" t="str">
            <v>MG</v>
          </cell>
        </row>
        <row r="1865">
          <cell r="A1865" t="str">
            <v>MG</v>
          </cell>
        </row>
        <row r="1866">
          <cell r="A1866" t="str">
            <v>MG</v>
          </cell>
        </row>
        <row r="1867">
          <cell r="A1867" t="str">
            <v>MG</v>
          </cell>
        </row>
        <row r="1868">
          <cell r="A1868" t="str">
            <v>MG</v>
          </cell>
        </row>
        <row r="1869">
          <cell r="A1869" t="str">
            <v>MG</v>
          </cell>
        </row>
        <row r="1870">
          <cell r="A1870" t="str">
            <v>MG</v>
          </cell>
        </row>
        <row r="1871">
          <cell r="A1871" t="str">
            <v>MG</v>
          </cell>
        </row>
        <row r="1872">
          <cell r="A1872" t="str">
            <v>MG</v>
          </cell>
        </row>
        <row r="1873">
          <cell r="A1873" t="str">
            <v>MG</v>
          </cell>
        </row>
        <row r="1874">
          <cell r="A1874" t="str">
            <v>MG</v>
          </cell>
        </row>
        <row r="1875">
          <cell r="A1875" t="str">
            <v>MG</v>
          </cell>
        </row>
        <row r="1876">
          <cell r="A1876" t="str">
            <v>MG</v>
          </cell>
        </row>
        <row r="1877">
          <cell r="A1877" t="str">
            <v>MG</v>
          </cell>
        </row>
        <row r="1878">
          <cell r="A1878" t="str">
            <v>MG</v>
          </cell>
        </row>
        <row r="1879">
          <cell r="A1879" t="str">
            <v>MG</v>
          </cell>
        </row>
        <row r="1880">
          <cell r="A1880" t="str">
            <v>MG</v>
          </cell>
        </row>
        <row r="1881">
          <cell r="A1881" t="str">
            <v>MG</v>
          </cell>
        </row>
        <row r="1882">
          <cell r="A1882" t="str">
            <v>MG</v>
          </cell>
        </row>
        <row r="1883">
          <cell r="A1883" t="str">
            <v>MG</v>
          </cell>
        </row>
        <row r="1884">
          <cell r="A1884" t="str">
            <v>MG</v>
          </cell>
        </row>
        <row r="1885">
          <cell r="A1885" t="str">
            <v>MG</v>
          </cell>
        </row>
        <row r="1886">
          <cell r="A1886" t="str">
            <v>MG</v>
          </cell>
        </row>
        <row r="1887">
          <cell r="A1887" t="str">
            <v>MG</v>
          </cell>
        </row>
        <row r="1888">
          <cell r="A1888" t="str">
            <v>MG</v>
          </cell>
        </row>
        <row r="1889">
          <cell r="A1889" t="str">
            <v>MG</v>
          </cell>
        </row>
        <row r="1890">
          <cell r="A1890" t="str">
            <v>MG</v>
          </cell>
        </row>
        <row r="1891">
          <cell r="A1891" t="str">
            <v>MG</v>
          </cell>
        </row>
        <row r="1892">
          <cell r="A1892" t="str">
            <v>MG</v>
          </cell>
        </row>
        <row r="1893">
          <cell r="A1893" t="str">
            <v>MG</v>
          </cell>
        </row>
        <row r="1894">
          <cell r="A1894" t="str">
            <v>MG</v>
          </cell>
        </row>
        <row r="1895">
          <cell r="A1895" t="str">
            <v>MG</v>
          </cell>
        </row>
        <row r="1896">
          <cell r="A1896" t="str">
            <v>MG</v>
          </cell>
        </row>
        <row r="1897">
          <cell r="A1897" t="str">
            <v>MG</v>
          </cell>
        </row>
        <row r="1898">
          <cell r="A1898" t="str">
            <v>MG</v>
          </cell>
        </row>
        <row r="1899">
          <cell r="A1899" t="str">
            <v>MG</v>
          </cell>
        </row>
        <row r="1900">
          <cell r="A1900" t="str">
            <v>MG</v>
          </cell>
        </row>
        <row r="1901">
          <cell r="A1901" t="str">
            <v>MG</v>
          </cell>
        </row>
        <row r="1902">
          <cell r="A1902" t="str">
            <v>MG</v>
          </cell>
        </row>
        <row r="1903">
          <cell r="A1903" t="str">
            <v>MG</v>
          </cell>
        </row>
        <row r="1904">
          <cell r="A1904" t="str">
            <v>MG</v>
          </cell>
        </row>
        <row r="1905">
          <cell r="A1905" t="str">
            <v>MG</v>
          </cell>
        </row>
        <row r="1906">
          <cell r="A1906" t="str">
            <v>MG</v>
          </cell>
        </row>
        <row r="1907">
          <cell r="A1907" t="str">
            <v>MG</v>
          </cell>
        </row>
        <row r="1908">
          <cell r="A1908" t="str">
            <v>MG</v>
          </cell>
        </row>
        <row r="1909">
          <cell r="A1909" t="str">
            <v>MG</v>
          </cell>
        </row>
        <row r="1910">
          <cell r="A1910" t="str">
            <v>MG</v>
          </cell>
        </row>
        <row r="1911">
          <cell r="A1911" t="str">
            <v>MG</v>
          </cell>
        </row>
        <row r="1912">
          <cell r="A1912" t="str">
            <v>MG</v>
          </cell>
        </row>
        <row r="1913">
          <cell r="A1913" t="str">
            <v>MG</v>
          </cell>
        </row>
        <row r="1914">
          <cell r="A1914" t="str">
            <v>MG</v>
          </cell>
        </row>
        <row r="1915">
          <cell r="A1915" t="str">
            <v>MG</v>
          </cell>
        </row>
        <row r="1916">
          <cell r="A1916" t="str">
            <v>MG</v>
          </cell>
        </row>
        <row r="1917">
          <cell r="A1917" t="str">
            <v>MG</v>
          </cell>
        </row>
        <row r="1918">
          <cell r="A1918" t="str">
            <v>MG</v>
          </cell>
        </row>
        <row r="1919">
          <cell r="A1919" t="str">
            <v>MG</v>
          </cell>
        </row>
        <row r="1920">
          <cell r="A1920" t="str">
            <v>MG</v>
          </cell>
        </row>
        <row r="1921">
          <cell r="A1921" t="str">
            <v>MG</v>
          </cell>
        </row>
        <row r="1922">
          <cell r="A1922" t="str">
            <v>MG</v>
          </cell>
        </row>
        <row r="1923">
          <cell r="A1923" t="str">
            <v>MG</v>
          </cell>
        </row>
        <row r="1924">
          <cell r="A1924" t="str">
            <v>MG</v>
          </cell>
        </row>
        <row r="1925">
          <cell r="A1925" t="str">
            <v>MG</v>
          </cell>
        </row>
        <row r="1926">
          <cell r="A1926" t="str">
            <v>MG</v>
          </cell>
        </row>
        <row r="1927">
          <cell r="A1927" t="str">
            <v>MG</v>
          </cell>
        </row>
        <row r="1928">
          <cell r="A1928" t="str">
            <v>MG</v>
          </cell>
        </row>
        <row r="1929">
          <cell r="A1929" t="str">
            <v>MG</v>
          </cell>
        </row>
        <row r="1930">
          <cell r="A1930" t="str">
            <v>MG</v>
          </cell>
        </row>
        <row r="1931">
          <cell r="A1931" t="str">
            <v>MG</v>
          </cell>
        </row>
        <row r="1932">
          <cell r="A1932" t="str">
            <v>MG</v>
          </cell>
        </row>
        <row r="1933">
          <cell r="A1933" t="str">
            <v>MG</v>
          </cell>
        </row>
        <row r="1934">
          <cell r="A1934" t="str">
            <v>MG</v>
          </cell>
        </row>
        <row r="1935">
          <cell r="A1935" t="str">
            <v>MG</v>
          </cell>
        </row>
        <row r="1936">
          <cell r="A1936" t="str">
            <v>MG</v>
          </cell>
        </row>
        <row r="1937">
          <cell r="A1937" t="str">
            <v>MG</v>
          </cell>
        </row>
        <row r="1938">
          <cell r="A1938" t="str">
            <v>MG</v>
          </cell>
        </row>
        <row r="1939">
          <cell r="A1939" t="str">
            <v>MG</v>
          </cell>
        </row>
        <row r="1940">
          <cell r="A1940" t="str">
            <v>MG</v>
          </cell>
        </row>
        <row r="1941">
          <cell r="A1941" t="str">
            <v>MG</v>
          </cell>
        </row>
        <row r="1942">
          <cell r="A1942" t="str">
            <v>MG</v>
          </cell>
        </row>
        <row r="1943">
          <cell r="A1943" t="str">
            <v>MG</v>
          </cell>
        </row>
        <row r="1944">
          <cell r="A1944" t="str">
            <v>MG</v>
          </cell>
        </row>
        <row r="1945">
          <cell r="A1945" t="str">
            <v>MG</v>
          </cell>
        </row>
        <row r="1946">
          <cell r="A1946" t="str">
            <v>MG</v>
          </cell>
        </row>
        <row r="1947">
          <cell r="A1947" t="str">
            <v>MG</v>
          </cell>
        </row>
        <row r="1948">
          <cell r="A1948" t="str">
            <v>MG</v>
          </cell>
        </row>
        <row r="1949">
          <cell r="A1949" t="str">
            <v>MG</v>
          </cell>
        </row>
        <row r="1950">
          <cell r="A1950" t="str">
            <v>MG</v>
          </cell>
        </row>
        <row r="1951">
          <cell r="A1951" t="str">
            <v>MG</v>
          </cell>
        </row>
        <row r="1952">
          <cell r="A1952" t="str">
            <v>MG</v>
          </cell>
        </row>
        <row r="1953">
          <cell r="A1953" t="str">
            <v>MG</v>
          </cell>
        </row>
        <row r="1954">
          <cell r="A1954" t="str">
            <v>MG</v>
          </cell>
        </row>
        <row r="1955">
          <cell r="A1955" t="str">
            <v>MG</v>
          </cell>
        </row>
        <row r="1956">
          <cell r="A1956" t="str">
            <v>MG</v>
          </cell>
        </row>
        <row r="1957">
          <cell r="A1957" t="str">
            <v>MG</v>
          </cell>
        </row>
        <row r="1958">
          <cell r="A1958" t="str">
            <v>MG</v>
          </cell>
        </row>
        <row r="1959">
          <cell r="A1959" t="str">
            <v>MG</v>
          </cell>
        </row>
        <row r="1960">
          <cell r="A1960" t="str">
            <v>MG</v>
          </cell>
        </row>
        <row r="1961">
          <cell r="A1961" t="str">
            <v>MG</v>
          </cell>
        </row>
        <row r="1962">
          <cell r="A1962" t="str">
            <v>MG</v>
          </cell>
        </row>
        <row r="1963">
          <cell r="A1963" t="str">
            <v>MG</v>
          </cell>
        </row>
        <row r="1964">
          <cell r="A1964" t="str">
            <v>MG</v>
          </cell>
        </row>
        <row r="1965">
          <cell r="A1965" t="str">
            <v>MG</v>
          </cell>
        </row>
        <row r="1966">
          <cell r="A1966" t="str">
            <v>MG</v>
          </cell>
        </row>
        <row r="1967">
          <cell r="A1967" t="str">
            <v>MG</v>
          </cell>
        </row>
        <row r="1968">
          <cell r="A1968" t="str">
            <v>MG</v>
          </cell>
        </row>
        <row r="1969">
          <cell r="A1969" t="str">
            <v>MG</v>
          </cell>
        </row>
        <row r="1970">
          <cell r="A1970" t="str">
            <v>MG</v>
          </cell>
        </row>
        <row r="1971">
          <cell r="A1971" t="str">
            <v>MG</v>
          </cell>
        </row>
        <row r="1972">
          <cell r="A1972" t="str">
            <v>MG</v>
          </cell>
        </row>
        <row r="1973">
          <cell r="A1973" t="str">
            <v>MG</v>
          </cell>
        </row>
        <row r="1974">
          <cell r="A1974" t="str">
            <v>MG</v>
          </cell>
        </row>
        <row r="1975">
          <cell r="A1975" t="str">
            <v>MG</v>
          </cell>
        </row>
        <row r="1976">
          <cell r="A1976" t="str">
            <v>MG</v>
          </cell>
        </row>
        <row r="1977">
          <cell r="A1977" t="str">
            <v>MG</v>
          </cell>
        </row>
        <row r="1978">
          <cell r="A1978" t="str">
            <v>MG</v>
          </cell>
        </row>
        <row r="1979">
          <cell r="A1979" t="str">
            <v>MG</v>
          </cell>
        </row>
        <row r="1980">
          <cell r="A1980" t="str">
            <v>MG</v>
          </cell>
        </row>
        <row r="1981">
          <cell r="A1981" t="str">
            <v>MG</v>
          </cell>
        </row>
        <row r="1982">
          <cell r="A1982" t="str">
            <v>MG</v>
          </cell>
        </row>
        <row r="1983">
          <cell r="A1983" t="str">
            <v>MG</v>
          </cell>
        </row>
        <row r="1984">
          <cell r="A1984" t="str">
            <v>MG</v>
          </cell>
        </row>
        <row r="1985">
          <cell r="A1985" t="str">
            <v>MG</v>
          </cell>
        </row>
        <row r="1986">
          <cell r="A1986" t="str">
            <v>MG</v>
          </cell>
        </row>
        <row r="1987">
          <cell r="A1987" t="str">
            <v>MG</v>
          </cell>
        </row>
        <row r="1988">
          <cell r="A1988" t="str">
            <v>MG</v>
          </cell>
        </row>
        <row r="1989">
          <cell r="A1989" t="str">
            <v>MG</v>
          </cell>
        </row>
        <row r="1990">
          <cell r="A1990" t="str">
            <v>MG</v>
          </cell>
        </row>
        <row r="1991">
          <cell r="A1991" t="str">
            <v>MG</v>
          </cell>
        </row>
        <row r="1992">
          <cell r="A1992" t="str">
            <v>MG</v>
          </cell>
        </row>
        <row r="1993">
          <cell r="A1993" t="str">
            <v>MG</v>
          </cell>
        </row>
        <row r="1994">
          <cell r="A1994" t="str">
            <v>MG</v>
          </cell>
        </row>
        <row r="1995">
          <cell r="A1995" t="str">
            <v>MG</v>
          </cell>
        </row>
        <row r="1996">
          <cell r="A1996" t="str">
            <v>MG</v>
          </cell>
        </row>
        <row r="1997">
          <cell r="A1997" t="str">
            <v>MG</v>
          </cell>
        </row>
        <row r="1998">
          <cell r="A1998" t="str">
            <v>MG</v>
          </cell>
        </row>
        <row r="1999">
          <cell r="A1999" t="str">
            <v>MG</v>
          </cell>
        </row>
        <row r="2000">
          <cell r="A2000" t="str">
            <v>MG</v>
          </cell>
        </row>
        <row r="2001">
          <cell r="A2001" t="str">
            <v>MG</v>
          </cell>
        </row>
        <row r="2002">
          <cell r="A2002" t="str">
            <v>MG</v>
          </cell>
        </row>
        <row r="2003">
          <cell r="A2003" t="str">
            <v>MG</v>
          </cell>
        </row>
        <row r="2004">
          <cell r="A2004" t="str">
            <v>MG</v>
          </cell>
        </row>
        <row r="2005">
          <cell r="A2005" t="str">
            <v>MG</v>
          </cell>
        </row>
        <row r="2006">
          <cell r="A2006" t="str">
            <v>MG</v>
          </cell>
        </row>
        <row r="2007">
          <cell r="A2007" t="str">
            <v>MG</v>
          </cell>
        </row>
        <row r="2008">
          <cell r="A2008" t="str">
            <v>MG</v>
          </cell>
        </row>
        <row r="2009">
          <cell r="A2009" t="str">
            <v>MG</v>
          </cell>
        </row>
        <row r="2010">
          <cell r="A2010" t="str">
            <v>MG</v>
          </cell>
        </row>
        <row r="2011">
          <cell r="A2011" t="str">
            <v>MG</v>
          </cell>
        </row>
        <row r="2012">
          <cell r="A2012" t="str">
            <v>MG</v>
          </cell>
        </row>
        <row r="2013">
          <cell r="A2013" t="str">
            <v>MG</v>
          </cell>
        </row>
        <row r="2014">
          <cell r="A2014" t="str">
            <v>MG</v>
          </cell>
        </row>
        <row r="2015">
          <cell r="A2015" t="str">
            <v>MG</v>
          </cell>
        </row>
        <row r="2016">
          <cell r="A2016" t="str">
            <v>MG</v>
          </cell>
        </row>
        <row r="2017">
          <cell r="A2017" t="str">
            <v>MG</v>
          </cell>
        </row>
        <row r="2018">
          <cell r="A2018" t="str">
            <v>MG</v>
          </cell>
        </row>
        <row r="2019">
          <cell r="A2019" t="str">
            <v>MG</v>
          </cell>
        </row>
        <row r="2020">
          <cell r="A2020" t="str">
            <v>MG</v>
          </cell>
        </row>
        <row r="2021">
          <cell r="A2021" t="str">
            <v>MG</v>
          </cell>
        </row>
        <row r="2022">
          <cell r="A2022" t="str">
            <v>MG</v>
          </cell>
        </row>
        <row r="2023">
          <cell r="A2023" t="str">
            <v>MG</v>
          </cell>
        </row>
        <row r="2024">
          <cell r="A2024" t="str">
            <v>MG</v>
          </cell>
        </row>
        <row r="2025">
          <cell r="A2025" t="str">
            <v>MG</v>
          </cell>
        </row>
        <row r="2026">
          <cell r="A2026" t="str">
            <v>MG</v>
          </cell>
        </row>
        <row r="2027">
          <cell r="A2027" t="str">
            <v>MG</v>
          </cell>
        </row>
        <row r="2028">
          <cell r="A2028" t="str">
            <v>MG</v>
          </cell>
        </row>
        <row r="2029">
          <cell r="A2029" t="str">
            <v>MG</v>
          </cell>
        </row>
        <row r="2030">
          <cell r="A2030" t="str">
            <v>MG</v>
          </cell>
        </row>
        <row r="2031">
          <cell r="A2031" t="str">
            <v>MG</v>
          </cell>
        </row>
        <row r="2032">
          <cell r="A2032" t="str">
            <v>MG</v>
          </cell>
        </row>
        <row r="2033">
          <cell r="A2033" t="str">
            <v>MG</v>
          </cell>
        </row>
        <row r="2034">
          <cell r="A2034" t="str">
            <v>MG</v>
          </cell>
        </row>
        <row r="2035">
          <cell r="A2035" t="str">
            <v>MG</v>
          </cell>
        </row>
        <row r="2036">
          <cell r="A2036" t="str">
            <v>MG</v>
          </cell>
        </row>
        <row r="2037">
          <cell r="A2037" t="str">
            <v>MG</v>
          </cell>
        </row>
        <row r="2038">
          <cell r="A2038" t="str">
            <v>MG</v>
          </cell>
        </row>
        <row r="2039">
          <cell r="A2039" t="str">
            <v>MG</v>
          </cell>
        </row>
        <row r="2040">
          <cell r="A2040" t="str">
            <v>MG</v>
          </cell>
        </row>
        <row r="2041">
          <cell r="A2041" t="str">
            <v>MG</v>
          </cell>
        </row>
        <row r="2042">
          <cell r="A2042" t="str">
            <v>MG</v>
          </cell>
        </row>
        <row r="2043">
          <cell r="A2043" t="str">
            <v>MG</v>
          </cell>
        </row>
        <row r="2044">
          <cell r="A2044" t="str">
            <v>MG</v>
          </cell>
        </row>
        <row r="2045">
          <cell r="A2045" t="str">
            <v>MG</v>
          </cell>
        </row>
        <row r="2046">
          <cell r="A2046" t="str">
            <v>MG</v>
          </cell>
        </row>
        <row r="2047">
          <cell r="A2047" t="str">
            <v>MG</v>
          </cell>
        </row>
        <row r="2048">
          <cell r="A2048" t="str">
            <v>MG</v>
          </cell>
        </row>
        <row r="2049">
          <cell r="A2049" t="str">
            <v>MG</v>
          </cell>
        </row>
        <row r="2050">
          <cell r="A2050" t="str">
            <v>MG</v>
          </cell>
        </row>
        <row r="2051">
          <cell r="A2051" t="str">
            <v>MG</v>
          </cell>
        </row>
        <row r="2052">
          <cell r="A2052" t="str">
            <v>MG</v>
          </cell>
        </row>
        <row r="2053">
          <cell r="A2053" t="str">
            <v>MG</v>
          </cell>
        </row>
        <row r="2054">
          <cell r="A2054" t="str">
            <v>MG</v>
          </cell>
        </row>
        <row r="2055">
          <cell r="A2055" t="str">
            <v>MG</v>
          </cell>
        </row>
        <row r="2056">
          <cell r="A2056" t="str">
            <v>MG</v>
          </cell>
        </row>
        <row r="2057">
          <cell r="A2057" t="str">
            <v>MG</v>
          </cell>
        </row>
        <row r="2058">
          <cell r="A2058" t="str">
            <v>MG</v>
          </cell>
        </row>
        <row r="2059">
          <cell r="A2059" t="str">
            <v>MG</v>
          </cell>
        </row>
        <row r="2060">
          <cell r="A2060" t="str">
            <v>MG</v>
          </cell>
        </row>
        <row r="2061">
          <cell r="A2061" t="str">
            <v>MG</v>
          </cell>
        </row>
        <row r="2062">
          <cell r="A2062" t="str">
            <v>MG</v>
          </cell>
        </row>
        <row r="2063">
          <cell r="A2063" t="str">
            <v>MG</v>
          </cell>
        </row>
        <row r="2064">
          <cell r="A2064" t="str">
            <v>MG</v>
          </cell>
        </row>
        <row r="2065">
          <cell r="A2065" t="str">
            <v>MG</v>
          </cell>
        </row>
        <row r="2066">
          <cell r="A2066" t="str">
            <v>MG</v>
          </cell>
        </row>
        <row r="2067">
          <cell r="A2067" t="str">
            <v>MG</v>
          </cell>
        </row>
        <row r="2068">
          <cell r="A2068" t="str">
            <v>MG</v>
          </cell>
        </row>
        <row r="2069">
          <cell r="A2069" t="str">
            <v>MG</v>
          </cell>
        </row>
        <row r="2070">
          <cell r="A2070" t="str">
            <v>MG</v>
          </cell>
        </row>
        <row r="2071">
          <cell r="A2071" t="str">
            <v>MG</v>
          </cell>
        </row>
        <row r="2072">
          <cell r="A2072" t="str">
            <v>MG</v>
          </cell>
        </row>
        <row r="2073">
          <cell r="A2073" t="str">
            <v>MG</v>
          </cell>
        </row>
        <row r="2074">
          <cell r="A2074" t="str">
            <v>MG</v>
          </cell>
        </row>
        <row r="2075">
          <cell r="A2075" t="str">
            <v>MG</v>
          </cell>
        </row>
        <row r="2076">
          <cell r="A2076" t="str">
            <v>MG</v>
          </cell>
        </row>
        <row r="2077">
          <cell r="A2077" t="str">
            <v>MG</v>
          </cell>
        </row>
        <row r="2078">
          <cell r="A2078" t="str">
            <v>MG</v>
          </cell>
        </row>
        <row r="2079">
          <cell r="A2079" t="str">
            <v>MG</v>
          </cell>
        </row>
        <row r="2080">
          <cell r="A2080" t="str">
            <v>MG</v>
          </cell>
        </row>
        <row r="2081">
          <cell r="A2081" t="str">
            <v>MG</v>
          </cell>
        </row>
        <row r="2082">
          <cell r="A2082" t="str">
            <v>MG</v>
          </cell>
        </row>
        <row r="2083">
          <cell r="A2083" t="str">
            <v>MG</v>
          </cell>
        </row>
        <row r="2084">
          <cell r="A2084" t="str">
            <v>MG</v>
          </cell>
        </row>
        <row r="2085">
          <cell r="A2085" t="str">
            <v>MG</v>
          </cell>
        </row>
        <row r="2086">
          <cell r="A2086" t="str">
            <v>MG</v>
          </cell>
        </row>
        <row r="2087">
          <cell r="A2087" t="str">
            <v>MG</v>
          </cell>
        </row>
        <row r="2088">
          <cell r="A2088" t="str">
            <v>MG</v>
          </cell>
        </row>
        <row r="2089">
          <cell r="A2089" t="str">
            <v>MG</v>
          </cell>
        </row>
        <row r="2090">
          <cell r="A2090" t="str">
            <v>MG</v>
          </cell>
        </row>
        <row r="2091">
          <cell r="A2091" t="str">
            <v>MG</v>
          </cell>
        </row>
        <row r="2092">
          <cell r="A2092" t="str">
            <v>MG</v>
          </cell>
        </row>
        <row r="2093">
          <cell r="A2093" t="str">
            <v>MG</v>
          </cell>
        </row>
        <row r="2094">
          <cell r="A2094" t="str">
            <v>MG</v>
          </cell>
        </row>
        <row r="2095">
          <cell r="A2095" t="str">
            <v>MG</v>
          </cell>
        </row>
        <row r="2096">
          <cell r="A2096" t="str">
            <v>MG</v>
          </cell>
        </row>
        <row r="2097">
          <cell r="A2097" t="str">
            <v>MG</v>
          </cell>
        </row>
        <row r="2098">
          <cell r="A2098" t="str">
            <v>MG</v>
          </cell>
        </row>
        <row r="2099">
          <cell r="A2099" t="str">
            <v>MG</v>
          </cell>
        </row>
        <row r="2100">
          <cell r="A2100" t="str">
            <v>MG</v>
          </cell>
        </row>
        <row r="2101">
          <cell r="A2101" t="str">
            <v>MG</v>
          </cell>
        </row>
        <row r="2102">
          <cell r="A2102" t="str">
            <v>MG</v>
          </cell>
        </row>
        <row r="2103">
          <cell r="A2103" t="str">
            <v>MG</v>
          </cell>
        </row>
        <row r="2104">
          <cell r="A2104" t="str">
            <v>MG</v>
          </cell>
        </row>
        <row r="2105">
          <cell r="A2105" t="str">
            <v>MG</v>
          </cell>
        </row>
        <row r="2106">
          <cell r="A2106" t="str">
            <v>MG</v>
          </cell>
        </row>
        <row r="2107">
          <cell r="A2107" t="str">
            <v>MG</v>
          </cell>
        </row>
        <row r="2108">
          <cell r="A2108" t="str">
            <v>MG</v>
          </cell>
        </row>
        <row r="2109">
          <cell r="A2109" t="str">
            <v>MG</v>
          </cell>
        </row>
        <row r="2110">
          <cell r="A2110" t="str">
            <v>MG</v>
          </cell>
        </row>
        <row r="2111">
          <cell r="A2111" t="str">
            <v>MG</v>
          </cell>
        </row>
        <row r="2112">
          <cell r="A2112" t="str">
            <v>MG</v>
          </cell>
        </row>
        <row r="2113">
          <cell r="A2113" t="str">
            <v>MG</v>
          </cell>
        </row>
        <row r="2114">
          <cell r="A2114" t="str">
            <v>MG</v>
          </cell>
        </row>
        <row r="2115">
          <cell r="A2115" t="str">
            <v>MG</v>
          </cell>
        </row>
        <row r="2116">
          <cell r="A2116" t="str">
            <v>MG</v>
          </cell>
        </row>
        <row r="2117">
          <cell r="A2117" t="str">
            <v>MG</v>
          </cell>
        </row>
        <row r="2118">
          <cell r="A2118" t="str">
            <v>MG</v>
          </cell>
        </row>
        <row r="2119">
          <cell r="A2119" t="str">
            <v>MG</v>
          </cell>
        </row>
        <row r="2120">
          <cell r="A2120" t="str">
            <v>MG</v>
          </cell>
        </row>
        <row r="2121">
          <cell r="A2121" t="str">
            <v>MG</v>
          </cell>
        </row>
        <row r="2122">
          <cell r="A2122" t="str">
            <v>MG</v>
          </cell>
        </row>
        <row r="2123">
          <cell r="A2123" t="str">
            <v>MG</v>
          </cell>
        </row>
        <row r="2124">
          <cell r="A2124" t="str">
            <v>MG</v>
          </cell>
        </row>
        <row r="2125">
          <cell r="A2125" t="str">
            <v>MG</v>
          </cell>
        </row>
        <row r="2126">
          <cell r="A2126" t="str">
            <v>MG</v>
          </cell>
        </row>
        <row r="2127">
          <cell r="A2127" t="str">
            <v>MG</v>
          </cell>
        </row>
        <row r="2128">
          <cell r="A2128" t="str">
            <v>MG</v>
          </cell>
        </row>
        <row r="2129">
          <cell r="A2129" t="str">
            <v>MG</v>
          </cell>
        </row>
        <row r="2130">
          <cell r="A2130" t="str">
            <v>MG</v>
          </cell>
        </row>
        <row r="2131">
          <cell r="A2131" t="str">
            <v>MG</v>
          </cell>
        </row>
        <row r="2132">
          <cell r="A2132" t="str">
            <v>MG</v>
          </cell>
        </row>
        <row r="2133">
          <cell r="A2133" t="str">
            <v>MG</v>
          </cell>
        </row>
        <row r="2134">
          <cell r="A2134" t="str">
            <v>MG</v>
          </cell>
        </row>
        <row r="2135">
          <cell r="A2135" t="str">
            <v>MG</v>
          </cell>
        </row>
        <row r="2136">
          <cell r="A2136" t="str">
            <v>MG</v>
          </cell>
        </row>
        <row r="2137">
          <cell r="A2137" t="str">
            <v>MG</v>
          </cell>
        </row>
        <row r="2138">
          <cell r="A2138" t="str">
            <v>MG</v>
          </cell>
        </row>
        <row r="2139">
          <cell r="A2139" t="str">
            <v>MG</v>
          </cell>
        </row>
        <row r="2140">
          <cell r="A2140" t="str">
            <v>MG</v>
          </cell>
        </row>
        <row r="2141">
          <cell r="A2141" t="str">
            <v>MG</v>
          </cell>
        </row>
        <row r="2142">
          <cell r="A2142" t="str">
            <v>MG</v>
          </cell>
        </row>
        <row r="2143">
          <cell r="A2143" t="str">
            <v>MG</v>
          </cell>
        </row>
        <row r="2144">
          <cell r="A2144" t="str">
            <v>MG</v>
          </cell>
        </row>
        <row r="2145">
          <cell r="A2145" t="str">
            <v>MG</v>
          </cell>
        </row>
        <row r="2146">
          <cell r="A2146" t="str">
            <v>MG</v>
          </cell>
        </row>
        <row r="2147">
          <cell r="A2147" t="str">
            <v>MG</v>
          </cell>
        </row>
        <row r="2148">
          <cell r="A2148" t="str">
            <v>MG</v>
          </cell>
        </row>
        <row r="2149">
          <cell r="A2149" t="str">
            <v>MG</v>
          </cell>
        </row>
        <row r="2150">
          <cell r="A2150" t="str">
            <v>MG</v>
          </cell>
        </row>
        <row r="2151">
          <cell r="A2151" t="str">
            <v>MG</v>
          </cell>
        </row>
        <row r="2152">
          <cell r="A2152" t="str">
            <v>MG</v>
          </cell>
        </row>
        <row r="2153">
          <cell r="A2153" t="str">
            <v>MG</v>
          </cell>
        </row>
        <row r="2154">
          <cell r="A2154" t="str">
            <v>MG</v>
          </cell>
        </row>
        <row r="2155">
          <cell r="A2155" t="str">
            <v>MG</v>
          </cell>
        </row>
        <row r="2156">
          <cell r="A2156" t="str">
            <v>MG</v>
          </cell>
        </row>
        <row r="2157">
          <cell r="A2157" t="str">
            <v>MG</v>
          </cell>
        </row>
        <row r="2158">
          <cell r="A2158" t="str">
            <v>MG</v>
          </cell>
        </row>
        <row r="2159">
          <cell r="A2159" t="str">
            <v>MG</v>
          </cell>
        </row>
        <row r="2160">
          <cell r="A2160" t="str">
            <v>MG</v>
          </cell>
        </row>
        <row r="2161">
          <cell r="A2161" t="str">
            <v>MG</v>
          </cell>
        </row>
        <row r="2162">
          <cell r="A2162" t="str">
            <v>MG</v>
          </cell>
        </row>
        <row r="2163">
          <cell r="A2163" t="str">
            <v>MG</v>
          </cell>
        </row>
        <row r="2164">
          <cell r="A2164" t="str">
            <v>MG</v>
          </cell>
        </row>
        <row r="2165">
          <cell r="A2165" t="str">
            <v>MG</v>
          </cell>
        </row>
        <row r="2166">
          <cell r="A2166" t="str">
            <v>MG</v>
          </cell>
        </row>
        <row r="2167">
          <cell r="A2167" t="str">
            <v>MG</v>
          </cell>
        </row>
        <row r="2168">
          <cell r="A2168" t="str">
            <v>MG</v>
          </cell>
        </row>
        <row r="2169">
          <cell r="A2169" t="str">
            <v>MG</v>
          </cell>
        </row>
        <row r="2170">
          <cell r="A2170" t="str">
            <v>MG</v>
          </cell>
        </row>
        <row r="2171">
          <cell r="A2171" t="str">
            <v>MG</v>
          </cell>
        </row>
        <row r="2172">
          <cell r="A2172" t="str">
            <v>MG</v>
          </cell>
        </row>
        <row r="2173">
          <cell r="A2173" t="str">
            <v>MG</v>
          </cell>
        </row>
        <row r="2174">
          <cell r="A2174" t="str">
            <v>MG</v>
          </cell>
        </row>
        <row r="2175">
          <cell r="A2175" t="str">
            <v>MG</v>
          </cell>
        </row>
        <row r="2176">
          <cell r="A2176" t="str">
            <v>MG</v>
          </cell>
        </row>
        <row r="2177">
          <cell r="A2177" t="str">
            <v>MG</v>
          </cell>
        </row>
        <row r="2178">
          <cell r="A2178" t="str">
            <v>MG</v>
          </cell>
        </row>
        <row r="2179">
          <cell r="A2179" t="str">
            <v>MG</v>
          </cell>
        </row>
        <row r="2180">
          <cell r="A2180" t="str">
            <v>MG</v>
          </cell>
        </row>
        <row r="2181">
          <cell r="A2181" t="str">
            <v>MG</v>
          </cell>
        </row>
        <row r="2182">
          <cell r="A2182" t="str">
            <v>MG</v>
          </cell>
        </row>
        <row r="2183">
          <cell r="A2183" t="str">
            <v>MG</v>
          </cell>
        </row>
        <row r="2184">
          <cell r="A2184" t="str">
            <v>MG</v>
          </cell>
        </row>
        <row r="2185">
          <cell r="A2185" t="str">
            <v>MG</v>
          </cell>
        </row>
        <row r="2186">
          <cell r="A2186" t="str">
            <v>MG</v>
          </cell>
        </row>
        <row r="2187">
          <cell r="A2187" t="str">
            <v>MG</v>
          </cell>
        </row>
        <row r="2188">
          <cell r="A2188" t="str">
            <v>MG</v>
          </cell>
        </row>
        <row r="2189">
          <cell r="A2189" t="str">
            <v>MG</v>
          </cell>
        </row>
        <row r="2190">
          <cell r="A2190" t="str">
            <v>MG</v>
          </cell>
        </row>
        <row r="2191">
          <cell r="A2191" t="str">
            <v>MG</v>
          </cell>
        </row>
        <row r="2192">
          <cell r="A2192" t="str">
            <v>MG</v>
          </cell>
        </row>
        <row r="2193">
          <cell r="A2193" t="str">
            <v>MG</v>
          </cell>
        </row>
        <row r="2194">
          <cell r="A2194" t="str">
            <v>MG</v>
          </cell>
        </row>
        <row r="2195">
          <cell r="A2195" t="str">
            <v>MG</v>
          </cell>
        </row>
        <row r="2196">
          <cell r="A2196" t="str">
            <v>MG</v>
          </cell>
        </row>
        <row r="2197">
          <cell r="A2197" t="str">
            <v>MG</v>
          </cell>
        </row>
        <row r="2198">
          <cell r="A2198" t="str">
            <v>MG</v>
          </cell>
        </row>
        <row r="2199">
          <cell r="A2199" t="str">
            <v>MG</v>
          </cell>
        </row>
        <row r="2200">
          <cell r="A2200" t="str">
            <v>MG</v>
          </cell>
        </row>
        <row r="2201">
          <cell r="A2201" t="str">
            <v>MG</v>
          </cell>
        </row>
        <row r="2202">
          <cell r="A2202" t="str">
            <v>MG</v>
          </cell>
        </row>
        <row r="2203">
          <cell r="A2203" t="str">
            <v>MG</v>
          </cell>
        </row>
        <row r="2204">
          <cell r="A2204" t="str">
            <v>MG</v>
          </cell>
        </row>
        <row r="2205">
          <cell r="A2205" t="str">
            <v>MG</v>
          </cell>
        </row>
        <row r="2206">
          <cell r="A2206" t="str">
            <v>MG</v>
          </cell>
        </row>
        <row r="2207">
          <cell r="A2207" t="str">
            <v>MG</v>
          </cell>
        </row>
        <row r="2208">
          <cell r="A2208" t="str">
            <v>MG</v>
          </cell>
        </row>
        <row r="2209">
          <cell r="A2209" t="str">
            <v>MG</v>
          </cell>
        </row>
        <row r="2210">
          <cell r="A2210" t="str">
            <v>MG</v>
          </cell>
        </row>
        <row r="2211">
          <cell r="A2211" t="str">
            <v>MG</v>
          </cell>
        </row>
        <row r="2212">
          <cell r="A2212" t="str">
            <v>MG</v>
          </cell>
        </row>
        <row r="2213">
          <cell r="A2213" t="str">
            <v>MG</v>
          </cell>
        </row>
        <row r="2214">
          <cell r="A2214" t="str">
            <v>MG</v>
          </cell>
        </row>
        <row r="2215">
          <cell r="A2215" t="str">
            <v>MG</v>
          </cell>
        </row>
        <row r="2216">
          <cell r="A2216" t="str">
            <v>MG</v>
          </cell>
        </row>
        <row r="2217">
          <cell r="A2217" t="str">
            <v>MG</v>
          </cell>
        </row>
        <row r="2218">
          <cell r="A2218" t="str">
            <v>MG</v>
          </cell>
        </row>
        <row r="2219">
          <cell r="A2219" t="str">
            <v>MG</v>
          </cell>
        </row>
        <row r="2220">
          <cell r="A2220" t="str">
            <v>MG</v>
          </cell>
        </row>
        <row r="2221">
          <cell r="A2221" t="str">
            <v>MG</v>
          </cell>
        </row>
        <row r="2222">
          <cell r="A2222" t="str">
            <v>MG</v>
          </cell>
        </row>
        <row r="2223">
          <cell r="A2223" t="str">
            <v>MG</v>
          </cell>
        </row>
        <row r="2224">
          <cell r="A2224" t="str">
            <v>MG</v>
          </cell>
        </row>
        <row r="2225">
          <cell r="A2225" t="str">
            <v>MG</v>
          </cell>
        </row>
        <row r="2226">
          <cell r="A2226" t="str">
            <v>MG</v>
          </cell>
        </row>
        <row r="2227">
          <cell r="A2227" t="str">
            <v>MG</v>
          </cell>
        </row>
        <row r="2228">
          <cell r="A2228" t="str">
            <v>MG</v>
          </cell>
        </row>
        <row r="2229">
          <cell r="A2229" t="str">
            <v>MG</v>
          </cell>
        </row>
        <row r="2230">
          <cell r="A2230" t="str">
            <v>MG</v>
          </cell>
        </row>
        <row r="2231">
          <cell r="A2231" t="str">
            <v>MG</v>
          </cell>
        </row>
        <row r="2232">
          <cell r="A2232" t="str">
            <v>MG</v>
          </cell>
        </row>
        <row r="2233">
          <cell r="A2233" t="str">
            <v>MG</v>
          </cell>
        </row>
        <row r="2234">
          <cell r="A2234" t="str">
            <v>MG</v>
          </cell>
        </row>
        <row r="2235">
          <cell r="A2235" t="str">
            <v>MG</v>
          </cell>
        </row>
        <row r="2236">
          <cell r="A2236" t="str">
            <v>MG</v>
          </cell>
        </row>
        <row r="2237">
          <cell r="A2237" t="str">
            <v>MG</v>
          </cell>
        </row>
        <row r="2238">
          <cell r="A2238" t="str">
            <v>MG</v>
          </cell>
        </row>
        <row r="2239">
          <cell r="A2239" t="str">
            <v>MG</v>
          </cell>
        </row>
        <row r="2240">
          <cell r="A2240" t="str">
            <v>MG</v>
          </cell>
        </row>
        <row r="2241">
          <cell r="A2241" t="str">
            <v>MG</v>
          </cell>
        </row>
        <row r="2242">
          <cell r="A2242" t="str">
            <v>MG</v>
          </cell>
        </row>
        <row r="2243">
          <cell r="A2243" t="str">
            <v>MG</v>
          </cell>
        </row>
        <row r="2244">
          <cell r="A2244" t="str">
            <v>MG</v>
          </cell>
        </row>
        <row r="2245">
          <cell r="A2245" t="str">
            <v>MG</v>
          </cell>
        </row>
        <row r="2246">
          <cell r="A2246" t="str">
            <v>MG</v>
          </cell>
        </row>
        <row r="2247">
          <cell r="A2247" t="str">
            <v>MG</v>
          </cell>
        </row>
        <row r="2248">
          <cell r="A2248" t="str">
            <v>MG</v>
          </cell>
        </row>
        <row r="2249">
          <cell r="A2249" t="str">
            <v>MG</v>
          </cell>
        </row>
        <row r="2250">
          <cell r="A2250" t="str">
            <v>MG</v>
          </cell>
        </row>
        <row r="2251">
          <cell r="A2251" t="str">
            <v>MG</v>
          </cell>
        </row>
        <row r="2252">
          <cell r="A2252" t="str">
            <v>MG</v>
          </cell>
        </row>
        <row r="2253">
          <cell r="A2253" t="str">
            <v>MG</v>
          </cell>
        </row>
        <row r="2254">
          <cell r="A2254" t="str">
            <v>MG</v>
          </cell>
        </row>
        <row r="2255">
          <cell r="A2255" t="str">
            <v>MG</v>
          </cell>
        </row>
        <row r="2256">
          <cell r="A2256" t="str">
            <v>MG</v>
          </cell>
        </row>
        <row r="2257">
          <cell r="A2257" t="str">
            <v>MG</v>
          </cell>
        </row>
        <row r="2258">
          <cell r="A2258" t="str">
            <v>MG</v>
          </cell>
        </row>
        <row r="2259">
          <cell r="A2259" t="str">
            <v>MG</v>
          </cell>
        </row>
        <row r="2260">
          <cell r="A2260" t="str">
            <v>MG</v>
          </cell>
        </row>
        <row r="2261">
          <cell r="A2261" t="str">
            <v>MG</v>
          </cell>
        </row>
        <row r="2262">
          <cell r="A2262" t="str">
            <v>MG</v>
          </cell>
        </row>
        <row r="2263">
          <cell r="A2263" t="str">
            <v>MG</v>
          </cell>
        </row>
        <row r="2264">
          <cell r="A2264" t="str">
            <v>MG</v>
          </cell>
        </row>
        <row r="2265">
          <cell r="A2265" t="str">
            <v>MG</v>
          </cell>
        </row>
        <row r="2266">
          <cell r="A2266" t="str">
            <v>MG</v>
          </cell>
        </row>
        <row r="2267">
          <cell r="A2267" t="str">
            <v>MG</v>
          </cell>
        </row>
        <row r="2268">
          <cell r="A2268" t="str">
            <v>MG</v>
          </cell>
        </row>
        <row r="2269">
          <cell r="A2269" t="str">
            <v>MG</v>
          </cell>
        </row>
        <row r="2270">
          <cell r="A2270" t="str">
            <v>MG</v>
          </cell>
        </row>
        <row r="2271">
          <cell r="A2271" t="str">
            <v>MG</v>
          </cell>
        </row>
        <row r="2272">
          <cell r="A2272" t="str">
            <v>MG</v>
          </cell>
        </row>
        <row r="2273">
          <cell r="A2273" t="str">
            <v>MG</v>
          </cell>
        </row>
        <row r="2274">
          <cell r="A2274" t="str">
            <v>MG</v>
          </cell>
        </row>
        <row r="2275">
          <cell r="A2275" t="str">
            <v>MG</v>
          </cell>
        </row>
        <row r="2276">
          <cell r="A2276" t="str">
            <v>MG</v>
          </cell>
        </row>
        <row r="2277">
          <cell r="A2277" t="str">
            <v>MG</v>
          </cell>
        </row>
        <row r="2278">
          <cell r="A2278" t="str">
            <v>MG</v>
          </cell>
        </row>
        <row r="2279">
          <cell r="A2279" t="str">
            <v>MG</v>
          </cell>
        </row>
        <row r="2280">
          <cell r="A2280" t="str">
            <v>MG</v>
          </cell>
        </row>
        <row r="2281">
          <cell r="A2281" t="str">
            <v>MG</v>
          </cell>
        </row>
        <row r="2282">
          <cell r="A2282" t="str">
            <v>MG</v>
          </cell>
        </row>
        <row r="2283">
          <cell r="A2283" t="str">
            <v>MG</v>
          </cell>
        </row>
        <row r="2284">
          <cell r="A2284" t="str">
            <v>MG</v>
          </cell>
        </row>
        <row r="2285">
          <cell r="A2285" t="str">
            <v>MG</v>
          </cell>
        </row>
        <row r="2286">
          <cell r="A2286" t="str">
            <v>MG</v>
          </cell>
        </row>
        <row r="2287">
          <cell r="A2287" t="str">
            <v>MG</v>
          </cell>
        </row>
        <row r="2288">
          <cell r="A2288" t="str">
            <v>MG</v>
          </cell>
        </row>
        <row r="2289">
          <cell r="A2289" t="str">
            <v>MG</v>
          </cell>
        </row>
        <row r="2290">
          <cell r="A2290" t="str">
            <v>MG</v>
          </cell>
        </row>
        <row r="2291">
          <cell r="A2291" t="str">
            <v>MG</v>
          </cell>
        </row>
        <row r="2292">
          <cell r="A2292" t="str">
            <v>MG</v>
          </cell>
        </row>
        <row r="2293">
          <cell r="A2293" t="str">
            <v>MG</v>
          </cell>
        </row>
        <row r="2294">
          <cell r="A2294" t="str">
            <v>MG</v>
          </cell>
        </row>
        <row r="2295">
          <cell r="A2295" t="str">
            <v>MG</v>
          </cell>
        </row>
        <row r="2296">
          <cell r="A2296" t="str">
            <v>MG</v>
          </cell>
        </row>
        <row r="2297">
          <cell r="A2297" t="str">
            <v>MG</v>
          </cell>
        </row>
        <row r="2298">
          <cell r="A2298" t="str">
            <v>MG</v>
          </cell>
        </row>
        <row r="2299">
          <cell r="A2299" t="str">
            <v>MG</v>
          </cell>
        </row>
        <row r="2300">
          <cell r="A2300" t="str">
            <v>MG</v>
          </cell>
        </row>
        <row r="2301">
          <cell r="A2301" t="str">
            <v>MG</v>
          </cell>
        </row>
        <row r="2302">
          <cell r="A2302" t="str">
            <v>MG</v>
          </cell>
        </row>
        <row r="2303">
          <cell r="A2303" t="str">
            <v>MG</v>
          </cell>
        </row>
        <row r="2304">
          <cell r="A2304" t="str">
            <v>MG</v>
          </cell>
        </row>
        <row r="2305">
          <cell r="A2305" t="str">
            <v>MG</v>
          </cell>
        </row>
        <row r="2306">
          <cell r="A2306" t="str">
            <v>MG</v>
          </cell>
        </row>
        <row r="2307">
          <cell r="A2307" t="str">
            <v>MG</v>
          </cell>
        </row>
        <row r="2308">
          <cell r="A2308" t="str">
            <v>MG</v>
          </cell>
        </row>
        <row r="2309">
          <cell r="A2309" t="str">
            <v>MG</v>
          </cell>
        </row>
        <row r="2310">
          <cell r="A2310" t="str">
            <v>MG</v>
          </cell>
        </row>
        <row r="2311">
          <cell r="A2311" t="str">
            <v>MG</v>
          </cell>
        </row>
        <row r="2312">
          <cell r="A2312" t="str">
            <v>MG</v>
          </cell>
        </row>
        <row r="2313">
          <cell r="A2313" t="str">
            <v>MG</v>
          </cell>
        </row>
        <row r="2314">
          <cell r="A2314" t="str">
            <v>MG</v>
          </cell>
        </row>
        <row r="2315">
          <cell r="A2315" t="str">
            <v>MG</v>
          </cell>
        </row>
        <row r="2316">
          <cell r="A2316" t="str">
            <v>MG</v>
          </cell>
        </row>
        <row r="2317">
          <cell r="A2317" t="str">
            <v>MG</v>
          </cell>
        </row>
        <row r="2318">
          <cell r="A2318" t="str">
            <v>MG</v>
          </cell>
        </row>
        <row r="2319">
          <cell r="A2319" t="str">
            <v>MG</v>
          </cell>
        </row>
        <row r="2320">
          <cell r="A2320" t="str">
            <v>MG</v>
          </cell>
        </row>
        <row r="2321">
          <cell r="A2321" t="str">
            <v>MG</v>
          </cell>
        </row>
        <row r="2322">
          <cell r="A2322" t="str">
            <v>MG</v>
          </cell>
        </row>
        <row r="2323">
          <cell r="A2323" t="str">
            <v>MG</v>
          </cell>
        </row>
        <row r="2324">
          <cell r="A2324" t="str">
            <v>MG</v>
          </cell>
        </row>
        <row r="2325">
          <cell r="A2325" t="str">
            <v>MG</v>
          </cell>
        </row>
        <row r="2326">
          <cell r="A2326" t="str">
            <v>MS</v>
          </cell>
        </row>
        <row r="2327">
          <cell r="A2327" t="str">
            <v>MS</v>
          </cell>
        </row>
        <row r="2328">
          <cell r="A2328" t="str">
            <v>MS</v>
          </cell>
        </row>
        <row r="2329">
          <cell r="A2329" t="str">
            <v>MS</v>
          </cell>
        </row>
        <row r="2330">
          <cell r="A2330" t="str">
            <v>MS</v>
          </cell>
        </row>
        <row r="2331">
          <cell r="A2331" t="str">
            <v>MS</v>
          </cell>
        </row>
        <row r="2332">
          <cell r="A2332" t="str">
            <v>MS</v>
          </cell>
        </row>
        <row r="2333">
          <cell r="A2333" t="str">
            <v>MS</v>
          </cell>
        </row>
        <row r="2334">
          <cell r="A2334" t="str">
            <v>MS</v>
          </cell>
        </row>
        <row r="2335">
          <cell r="A2335" t="str">
            <v>MS</v>
          </cell>
        </row>
        <row r="2336">
          <cell r="A2336" t="str">
            <v>MS</v>
          </cell>
        </row>
        <row r="2337">
          <cell r="A2337" t="str">
            <v>MS</v>
          </cell>
        </row>
        <row r="2338">
          <cell r="A2338" t="str">
            <v>MS</v>
          </cell>
        </row>
        <row r="2339">
          <cell r="A2339" t="str">
            <v>MS</v>
          </cell>
        </row>
        <row r="2340">
          <cell r="A2340" t="str">
            <v>MS</v>
          </cell>
        </row>
        <row r="2341">
          <cell r="A2341" t="str">
            <v>MS</v>
          </cell>
        </row>
        <row r="2342">
          <cell r="A2342" t="str">
            <v>MS</v>
          </cell>
        </row>
        <row r="2343">
          <cell r="A2343" t="str">
            <v>MS</v>
          </cell>
        </row>
        <row r="2344">
          <cell r="A2344" t="str">
            <v>MS</v>
          </cell>
        </row>
        <row r="2345">
          <cell r="A2345" t="str">
            <v>MS</v>
          </cell>
        </row>
        <row r="2346">
          <cell r="A2346" t="str">
            <v>MS</v>
          </cell>
        </row>
        <row r="2347">
          <cell r="A2347" t="str">
            <v>MS</v>
          </cell>
        </row>
        <row r="2348">
          <cell r="A2348" t="str">
            <v>MS</v>
          </cell>
        </row>
        <row r="2349">
          <cell r="A2349" t="str">
            <v>MS</v>
          </cell>
        </row>
        <row r="2350">
          <cell r="A2350" t="str">
            <v>MS</v>
          </cell>
        </row>
        <row r="2351">
          <cell r="A2351" t="str">
            <v>MS</v>
          </cell>
        </row>
        <row r="2352">
          <cell r="A2352" t="str">
            <v>MS</v>
          </cell>
        </row>
        <row r="2353">
          <cell r="A2353" t="str">
            <v>MS</v>
          </cell>
        </row>
        <row r="2354">
          <cell r="A2354" t="str">
            <v>MS</v>
          </cell>
        </row>
        <row r="2355">
          <cell r="A2355" t="str">
            <v>MS</v>
          </cell>
        </row>
        <row r="2356">
          <cell r="A2356" t="str">
            <v>MS</v>
          </cell>
        </row>
        <row r="2357">
          <cell r="A2357" t="str">
            <v>MS</v>
          </cell>
        </row>
        <row r="2358">
          <cell r="A2358" t="str">
            <v>MS</v>
          </cell>
        </row>
        <row r="2359">
          <cell r="A2359" t="str">
            <v>MS</v>
          </cell>
        </row>
        <row r="2360">
          <cell r="A2360" t="str">
            <v>MS</v>
          </cell>
        </row>
        <row r="2361">
          <cell r="A2361" t="str">
            <v>MS</v>
          </cell>
        </row>
        <row r="2362">
          <cell r="A2362" t="str">
            <v>MS</v>
          </cell>
        </row>
        <row r="2363">
          <cell r="A2363" t="str">
            <v>MS</v>
          </cell>
        </row>
        <row r="2364">
          <cell r="A2364" t="str">
            <v>MS</v>
          </cell>
        </row>
        <row r="2365">
          <cell r="A2365" t="str">
            <v>MS</v>
          </cell>
        </row>
        <row r="2366">
          <cell r="A2366" t="str">
            <v>MS</v>
          </cell>
        </row>
        <row r="2367">
          <cell r="A2367" t="str">
            <v>MS</v>
          </cell>
        </row>
        <row r="2368">
          <cell r="A2368" t="str">
            <v>MS</v>
          </cell>
        </row>
        <row r="2369">
          <cell r="A2369" t="str">
            <v>MS</v>
          </cell>
        </row>
        <row r="2370">
          <cell r="A2370" t="str">
            <v>MS</v>
          </cell>
        </row>
        <row r="2371">
          <cell r="A2371" t="str">
            <v>MS</v>
          </cell>
        </row>
        <row r="2372">
          <cell r="A2372" t="str">
            <v>MS</v>
          </cell>
        </row>
        <row r="2373">
          <cell r="A2373" t="str">
            <v>MS</v>
          </cell>
        </row>
        <row r="2374">
          <cell r="A2374" t="str">
            <v>MS</v>
          </cell>
        </row>
        <row r="2375">
          <cell r="A2375" t="str">
            <v>MS</v>
          </cell>
        </row>
        <row r="2376">
          <cell r="A2376" t="str">
            <v>MS</v>
          </cell>
        </row>
        <row r="2377">
          <cell r="A2377" t="str">
            <v>MS</v>
          </cell>
        </row>
        <row r="2378">
          <cell r="A2378" t="str">
            <v>MS</v>
          </cell>
        </row>
        <row r="2379">
          <cell r="A2379" t="str">
            <v>MS</v>
          </cell>
        </row>
        <row r="2380">
          <cell r="A2380" t="str">
            <v>MS</v>
          </cell>
        </row>
        <row r="2381">
          <cell r="A2381" t="str">
            <v>MS</v>
          </cell>
        </row>
        <row r="2382">
          <cell r="A2382" t="str">
            <v>MS</v>
          </cell>
        </row>
        <row r="2383">
          <cell r="A2383" t="str">
            <v>MS</v>
          </cell>
        </row>
        <row r="2384">
          <cell r="A2384" t="str">
            <v>MS</v>
          </cell>
        </row>
        <row r="2385">
          <cell r="A2385" t="str">
            <v>MS</v>
          </cell>
        </row>
        <row r="2386">
          <cell r="A2386" t="str">
            <v>MS</v>
          </cell>
        </row>
        <row r="2387">
          <cell r="A2387" t="str">
            <v>MS</v>
          </cell>
        </row>
        <row r="2388">
          <cell r="A2388" t="str">
            <v>MS</v>
          </cell>
        </row>
        <row r="2389">
          <cell r="A2389" t="str">
            <v>MS</v>
          </cell>
        </row>
        <row r="2390">
          <cell r="A2390" t="str">
            <v>MS</v>
          </cell>
        </row>
        <row r="2391">
          <cell r="A2391" t="str">
            <v>MS</v>
          </cell>
        </row>
        <row r="2392">
          <cell r="A2392" t="str">
            <v>MS</v>
          </cell>
        </row>
        <row r="2393">
          <cell r="A2393" t="str">
            <v>MS</v>
          </cell>
        </row>
        <row r="2394">
          <cell r="A2394" t="str">
            <v>MS</v>
          </cell>
        </row>
        <row r="2395">
          <cell r="A2395" t="str">
            <v>MS</v>
          </cell>
        </row>
        <row r="2396">
          <cell r="A2396" t="str">
            <v>MS</v>
          </cell>
        </row>
        <row r="2397">
          <cell r="A2397" t="str">
            <v>MS</v>
          </cell>
        </row>
        <row r="2398">
          <cell r="A2398" t="str">
            <v>MS</v>
          </cell>
        </row>
        <row r="2399">
          <cell r="A2399" t="str">
            <v>MS</v>
          </cell>
        </row>
        <row r="2400">
          <cell r="A2400" t="str">
            <v>MS</v>
          </cell>
        </row>
        <row r="2401">
          <cell r="A2401" t="str">
            <v>MS</v>
          </cell>
        </row>
        <row r="2402">
          <cell r="A2402" t="str">
            <v>MS</v>
          </cell>
        </row>
        <row r="2403">
          <cell r="A2403" t="str">
            <v>MS</v>
          </cell>
        </row>
        <row r="2404">
          <cell r="A2404" t="str">
            <v>MS</v>
          </cell>
        </row>
        <row r="2405">
          <cell r="A2405" t="str">
            <v>MS</v>
          </cell>
        </row>
        <row r="2406">
          <cell r="A2406" t="str">
            <v>MS</v>
          </cell>
        </row>
        <row r="2407">
          <cell r="A2407" t="str">
            <v>MS</v>
          </cell>
        </row>
        <row r="2408">
          <cell r="A2408" t="str">
            <v>MS</v>
          </cell>
        </row>
        <row r="2409">
          <cell r="A2409" t="str">
            <v>MS</v>
          </cell>
        </row>
        <row r="2410">
          <cell r="A2410" t="str">
            <v>MT</v>
          </cell>
        </row>
        <row r="2411">
          <cell r="A2411" t="str">
            <v>MT</v>
          </cell>
        </row>
        <row r="2412">
          <cell r="A2412" t="str">
            <v>MT</v>
          </cell>
        </row>
        <row r="2413">
          <cell r="A2413" t="str">
            <v>MT</v>
          </cell>
        </row>
        <row r="2414">
          <cell r="A2414" t="str">
            <v>MT</v>
          </cell>
        </row>
        <row r="2415">
          <cell r="A2415" t="str">
            <v>MT</v>
          </cell>
        </row>
        <row r="2416">
          <cell r="A2416" t="str">
            <v>MT</v>
          </cell>
        </row>
        <row r="2417">
          <cell r="A2417" t="str">
            <v>MT</v>
          </cell>
        </row>
        <row r="2418">
          <cell r="A2418" t="str">
            <v>MT</v>
          </cell>
        </row>
        <row r="2419">
          <cell r="A2419" t="str">
            <v>MT</v>
          </cell>
        </row>
        <row r="2420">
          <cell r="A2420" t="str">
            <v>MT</v>
          </cell>
        </row>
        <row r="2421">
          <cell r="A2421" t="str">
            <v>MT</v>
          </cell>
        </row>
        <row r="2422">
          <cell r="A2422" t="str">
            <v>MT</v>
          </cell>
        </row>
        <row r="2423">
          <cell r="A2423" t="str">
            <v>MT</v>
          </cell>
        </row>
        <row r="2424">
          <cell r="A2424" t="str">
            <v>MT</v>
          </cell>
        </row>
        <row r="2425">
          <cell r="A2425" t="str">
            <v>MT</v>
          </cell>
        </row>
        <row r="2426">
          <cell r="A2426" t="str">
            <v>MT</v>
          </cell>
        </row>
        <row r="2427">
          <cell r="A2427" t="str">
            <v>MT</v>
          </cell>
        </row>
        <row r="2428">
          <cell r="A2428" t="str">
            <v>MT</v>
          </cell>
        </row>
        <row r="2429">
          <cell r="A2429" t="str">
            <v>MT</v>
          </cell>
        </row>
        <row r="2430">
          <cell r="A2430" t="str">
            <v>MT</v>
          </cell>
        </row>
        <row r="2431">
          <cell r="A2431" t="str">
            <v>MT</v>
          </cell>
        </row>
        <row r="2432">
          <cell r="A2432" t="str">
            <v>MT</v>
          </cell>
        </row>
        <row r="2433">
          <cell r="A2433" t="str">
            <v>MT</v>
          </cell>
        </row>
        <row r="2434">
          <cell r="A2434" t="str">
            <v>MT</v>
          </cell>
        </row>
        <row r="2435">
          <cell r="A2435" t="str">
            <v>MT</v>
          </cell>
        </row>
        <row r="2436">
          <cell r="A2436" t="str">
            <v>MT</v>
          </cell>
        </row>
        <row r="2437">
          <cell r="A2437" t="str">
            <v>MT</v>
          </cell>
        </row>
        <row r="2438">
          <cell r="A2438" t="str">
            <v>MT</v>
          </cell>
        </row>
        <row r="2439">
          <cell r="A2439" t="str">
            <v>MT</v>
          </cell>
        </row>
        <row r="2440">
          <cell r="A2440" t="str">
            <v>MT</v>
          </cell>
        </row>
        <row r="2441">
          <cell r="A2441" t="str">
            <v>MT</v>
          </cell>
        </row>
        <row r="2442">
          <cell r="A2442" t="str">
            <v>MT</v>
          </cell>
        </row>
        <row r="2443">
          <cell r="A2443" t="str">
            <v>MT</v>
          </cell>
        </row>
        <row r="2444">
          <cell r="A2444" t="str">
            <v>MT</v>
          </cell>
        </row>
        <row r="2445">
          <cell r="A2445" t="str">
            <v>MT</v>
          </cell>
        </row>
        <row r="2446">
          <cell r="A2446" t="str">
            <v>MT</v>
          </cell>
        </row>
        <row r="2447">
          <cell r="A2447" t="str">
            <v>MT</v>
          </cell>
        </row>
        <row r="2448">
          <cell r="A2448" t="str">
            <v>MT</v>
          </cell>
        </row>
        <row r="2449">
          <cell r="A2449" t="str">
            <v>MT</v>
          </cell>
        </row>
        <row r="2450">
          <cell r="A2450" t="str">
            <v>MT</v>
          </cell>
        </row>
        <row r="2451">
          <cell r="A2451" t="str">
            <v>MT</v>
          </cell>
        </row>
        <row r="2452">
          <cell r="A2452" t="str">
            <v>MT</v>
          </cell>
        </row>
        <row r="2453">
          <cell r="A2453" t="str">
            <v>MT</v>
          </cell>
        </row>
        <row r="2454">
          <cell r="A2454" t="str">
            <v>MT</v>
          </cell>
        </row>
        <row r="2455">
          <cell r="A2455" t="str">
            <v>MT</v>
          </cell>
        </row>
        <row r="2456">
          <cell r="A2456" t="str">
            <v>MT</v>
          </cell>
        </row>
        <row r="2457">
          <cell r="A2457" t="str">
            <v>MT</v>
          </cell>
        </row>
        <row r="2458">
          <cell r="A2458" t="str">
            <v>MT</v>
          </cell>
        </row>
        <row r="2459">
          <cell r="A2459" t="str">
            <v>MT</v>
          </cell>
        </row>
        <row r="2460">
          <cell r="A2460" t="str">
            <v>MT</v>
          </cell>
        </row>
        <row r="2461">
          <cell r="A2461" t="str">
            <v>MT</v>
          </cell>
        </row>
        <row r="2462">
          <cell r="A2462" t="str">
            <v>MT</v>
          </cell>
        </row>
        <row r="2463">
          <cell r="A2463" t="str">
            <v>MT</v>
          </cell>
        </row>
        <row r="2464">
          <cell r="A2464" t="str">
            <v>MT</v>
          </cell>
        </row>
        <row r="2465">
          <cell r="A2465" t="str">
            <v>MT</v>
          </cell>
        </row>
        <row r="2466">
          <cell r="A2466" t="str">
            <v>MT</v>
          </cell>
        </row>
        <row r="2467">
          <cell r="A2467" t="str">
            <v>MT</v>
          </cell>
        </row>
        <row r="2468">
          <cell r="A2468" t="str">
            <v>MT</v>
          </cell>
        </row>
        <row r="2469">
          <cell r="A2469" t="str">
            <v>MT</v>
          </cell>
        </row>
        <row r="2470">
          <cell r="A2470" t="str">
            <v>MT</v>
          </cell>
        </row>
        <row r="2471">
          <cell r="A2471" t="str">
            <v>MT</v>
          </cell>
        </row>
        <row r="2472">
          <cell r="A2472" t="str">
            <v>MT</v>
          </cell>
        </row>
        <row r="2473">
          <cell r="A2473" t="str">
            <v>MT</v>
          </cell>
        </row>
        <row r="2474">
          <cell r="A2474" t="str">
            <v>MT</v>
          </cell>
        </row>
        <row r="2475">
          <cell r="A2475" t="str">
            <v>MT</v>
          </cell>
        </row>
        <row r="2476">
          <cell r="A2476" t="str">
            <v>MT</v>
          </cell>
        </row>
        <row r="2477">
          <cell r="A2477" t="str">
            <v>MT</v>
          </cell>
        </row>
        <row r="2478">
          <cell r="A2478" t="str">
            <v>MT</v>
          </cell>
        </row>
        <row r="2479">
          <cell r="A2479" t="str">
            <v>MT</v>
          </cell>
        </row>
        <row r="2480">
          <cell r="A2480" t="str">
            <v>MT</v>
          </cell>
        </row>
        <row r="2481">
          <cell r="A2481" t="str">
            <v>MT</v>
          </cell>
        </row>
        <row r="2482">
          <cell r="A2482" t="str">
            <v>MT</v>
          </cell>
        </row>
        <row r="2483">
          <cell r="A2483" t="str">
            <v>MT</v>
          </cell>
        </row>
        <row r="2484">
          <cell r="A2484" t="str">
            <v>MT</v>
          </cell>
        </row>
        <row r="2485">
          <cell r="A2485" t="str">
            <v>MT</v>
          </cell>
        </row>
        <row r="2486">
          <cell r="A2486" t="str">
            <v>MT</v>
          </cell>
        </row>
        <row r="2487">
          <cell r="A2487" t="str">
            <v>MT</v>
          </cell>
        </row>
        <row r="2488">
          <cell r="A2488" t="str">
            <v>MT</v>
          </cell>
        </row>
        <row r="2489">
          <cell r="A2489" t="str">
            <v>MT</v>
          </cell>
        </row>
        <row r="2490">
          <cell r="A2490" t="str">
            <v>MT</v>
          </cell>
        </row>
        <row r="2491">
          <cell r="A2491" t="str">
            <v>MT</v>
          </cell>
        </row>
        <row r="2492">
          <cell r="A2492" t="str">
            <v>MT</v>
          </cell>
        </row>
        <row r="2493">
          <cell r="A2493" t="str">
            <v>MT</v>
          </cell>
        </row>
        <row r="2494">
          <cell r="A2494" t="str">
            <v>MT</v>
          </cell>
        </row>
        <row r="2495">
          <cell r="A2495" t="str">
            <v>MT</v>
          </cell>
        </row>
        <row r="2496">
          <cell r="A2496" t="str">
            <v>MT</v>
          </cell>
        </row>
        <row r="2497">
          <cell r="A2497" t="str">
            <v>MT</v>
          </cell>
        </row>
        <row r="2498">
          <cell r="A2498" t="str">
            <v>MT</v>
          </cell>
        </row>
        <row r="2499">
          <cell r="A2499" t="str">
            <v>MT</v>
          </cell>
        </row>
        <row r="2500">
          <cell r="A2500" t="str">
            <v>MT</v>
          </cell>
        </row>
        <row r="2501">
          <cell r="A2501" t="str">
            <v>MT</v>
          </cell>
        </row>
        <row r="2502">
          <cell r="A2502" t="str">
            <v>MT</v>
          </cell>
        </row>
        <row r="2503">
          <cell r="A2503" t="str">
            <v>MT</v>
          </cell>
        </row>
        <row r="2504">
          <cell r="A2504" t="str">
            <v>MT</v>
          </cell>
        </row>
        <row r="2505">
          <cell r="A2505" t="str">
            <v>MT</v>
          </cell>
        </row>
        <row r="2506">
          <cell r="A2506" t="str">
            <v>MT</v>
          </cell>
        </row>
        <row r="2507">
          <cell r="A2507" t="str">
            <v>MT</v>
          </cell>
        </row>
        <row r="2508">
          <cell r="A2508" t="str">
            <v>MT</v>
          </cell>
        </row>
        <row r="2509">
          <cell r="A2509" t="str">
            <v>MT</v>
          </cell>
        </row>
        <row r="2510">
          <cell r="A2510" t="str">
            <v>MT</v>
          </cell>
        </row>
        <row r="2511">
          <cell r="A2511" t="str">
            <v>MT</v>
          </cell>
        </row>
        <row r="2512">
          <cell r="A2512" t="str">
            <v>MT</v>
          </cell>
        </row>
        <row r="2513">
          <cell r="A2513" t="str">
            <v>MT</v>
          </cell>
        </row>
        <row r="2514">
          <cell r="A2514" t="str">
            <v>MT</v>
          </cell>
        </row>
        <row r="2515">
          <cell r="A2515" t="str">
            <v>MT</v>
          </cell>
        </row>
        <row r="2516">
          <cell r="A2516" t="str">
            <v>MT</v>
          </cell>
        </row>
        <row r="2517">
          <cell r="A2517" t="str">
            <v>MT</v>
          </cell>
        </row>
        <row r="2518">
          <cell r="A2518" t="str">
            <v>MT</v>
          </cell>
        </row>
        <row r="2519">
          <cell r="A2519" t="str">
            <v>MT</v>
          </cell>
        </row>
        <row r="2520">
          <cell r="A2520" t="str">
            <v>MT</v>
          </cell>
        </row>
        <row r="2521">
          <cell r="A2521" t="str">
            <v>MT</v>
          </cell>
        </row>
        <row r="2522">
          <cell r="A2522" t="str">
            <v>MT</v>
          </cell>
        </row>
        <row r="2523">
          <cell r="A2523" t="str">
            <v>MT</v>
          </cell>
        </row>
        <row r="2524">
          <cell r="A2524" t="str">
            <v>MT</v>
          </cell>
        </row>
        <row r="2525">
          <cell r="A2525" t="str">
            <v>MT</v>
          </cell>
        </row>
        <row r="2526">
          <cell r="A2526" t="str">
            <v>MT</v>
          </cell>
        </row>
        <row r="2527">
          <cell r="A2527" t="str">
            <v>MT</v>
          </cell>
        </row>
        <row r="2528">
          <cell r="A2528" t="str">
            <v>MT</v>
          </cell>
        </row>
        <row r="2529">
          <cell r="A2529" t="str">
            <v>MT</v>
          </cell>
        </row>
        <row r="2530">
          <cell r="A2530" t="str">
            <v>MT</v>
          </cell>
        </row>
        <row r="2531">
          <cell r="A2531" t="str">
            <v>MT</v>
          </cell>
        </row>
        <row r="2532">
          <cell r="A2532" t="str">
            <v>MT</v>
          </cell>
        </row>
        <row r="2533">
          <cell r="A2533" t="str">
            <v>MT</v>
          </cell>
        </row>
        <row r="2534">
          <cell r="A2534" t="str">
            <v>MT</v>
          </cell>
        </row>
        <row r="2535">
          <cell r="A2535" t="str">
            <v>MT</v>
          </cell>
        </row>
        <row r="2536">
          <cell r="A2536" t="str">
            <v>MT</v>
          </cell>
        </row>
        <row r="2537">
          <cell r="A2537" t="str">
            <v>MT</v>
          </cell>
        </row>
        <row r="2538">
          <cell r="A2538" t="str">
            <v>MT</v>
          </cell>
        </row>
        <row r="2539">
          <cell r="A2539" t="str">
            <v>MT</v>
          </cell>
        </row>
        <row r="2540">
          <cell r="A2540" t="str">
            <v>MT</v>
          </cell>
        </row>
        <row r="2541">
          <cell r="A2541" t="str">
            <v>MT</v>
          </cell>
        </row>
        <row r="2542">
          <cell r="A2542" t="str">
            <v>MT</v>
          </cell>
        </row>
        <row r="2543">
          <cell r="A2543" t="str">
            <v>MT</v>
          </cell>
        </row>
        <row r="2544">
          <cell r="A2544" t="str">
            <v>MT</v>
          </cell>
        </row>
        <row r="2545">
          <cell r="A2545" t="str">
            <v>MT</v>
          </cell>
        </row>
        <row r="2546">
          <cell r="A2546" t="str">
            <v>MT</v>
          </cell>
        </row>
        <row r="2547">
          <cell r="A2547" t="str">
            <v>MT</v>
          </cell>
        </row>
        <row r="2548">
          <cell r="A2548" t="str">
            <v>MT</v>
          </cell>
        </row>
        <row r="2549">
          <cell r="A2549" t="str">
            <v>MT</v>
          </cell>
        </row>
        <row r="2550">
          <cell r="A2550" t="str">
            <v>MT</v>
          </cell>
        </row>
        <row r="2551">
          <cell r="A2551" t="str">
            <v>MT</v>
          </cell>
        </row>
        <row r="2552">
          <cell r="A2552" t="str">
            <v>MT</v>
          </cell>
        </row>
        <row r="2553">
          <cell r="A2553" t="str">
            <v>MT</v>
          </cell>
        </row>
        <row r="2554">
          <cell r="A2554" t="str">
            <v>MT</v>
          </cell>
        </row>
        <row r="2555">
          <cell r="A2555" t="str">
            <v>PA</v>
          </cell>
        </row>
        <row r="2556">
          <cell r="A2556" t="str">
            <v>PA</v>
          </cell>
        </row>
        <row r="2557">
          <cell r="A2557" t="str">
            <v>PA</v>
          </cell>
        </row>
        <row r="2558">
          <cell r="A2558" t="str">
            <v>PA</v>
          </cell>
        </row>
        <row r="2559">
          <cell r="A2559" t="str">
            <v>PA</v>
          </cell>
        </row>
        <row r="2560">
          <cell r="A2560" t="str">
            <v>PA</v>
          </cell>
        </row>
        <row r="2561">
          <cell r="A2561" t="str">
            <v>PA</v>
          </cell>
        </row>
        <row r="2562">
          <cell r="A2562" t="str">
            <v>PA</v>
          </cell>
        </row>
        <row r="2563">
          <cell r="A2563" t="str">
            <v>PA</v>
          </cell>
        </row>
        <row r="2564">
          <cell r="A2564" t="str">
            <v>PA</v>
          </cell>
        </row>
        <row r="2565">
          <cell r="A2565" t="str">
            <v>PA</v>
          </cell>
        </row>
        <row r="2566">
          <cell r="A2566" t="str">
            <v>PA</v>
          </cell>
        </row>
        <row r="2567">
          <cell r="A2567" t="str">
            <v>PA</v>
          </cell>
        </row>
        <row r="2568">
          <cell r="A2568" t="str">
            <v>PA</v>
          </cell>
        </row>
        <row r="2569">
          <cell r="A2569" t="str">
            <v>PA</v>
          </cell>
        </row>
        <row r="2570">
          <cell r="A2570" t="str">
            <v>PA</v>
          </cell>
        </row>
        <row r="2571">
          <cell r="A2571" t="str">
            <v>PA</v>
          </cell>
        </row>
        <row r="2572">
          <cell r="A2572" t="str">
            <v>PA</v>
          </cell>
        </row>
        <row r="2573">
          <cell r="A2573" t="str">
            <v>PA</v>
          </cell>
        </row>
        <row r="2574">
          <cell r="A2574" t="str">
            <v>PA</v>
          </cell>
        </row>
        <row r="2575">
          <cell r="A2575" t="str">
            <v>PA</v>
          </cell>
        </row>
        <row r="2576">
          <cell r="A2576" t="str">
            <v>PA</v>
          </cell>
        </row>
        <row r="2577">
          <cell r="A2577" t="str">
            <v>PA</v>
          </cell>
        </row>
        <row r="2578">
          <cell r="A2578" t="str">
            <v>PA</v>
          </cell>
        </row>
        <row r="2579">
          <cell r="A2579" t="str">
            <v>PA</v>
          </cell>
        </row>
        <row r="2580">
          <cell r="A2580" t="str">
            <v>PA</v>
          </cell>
        </row>
        <row r="2581">
          <cell r="A2581" t="str">
            <v>PA</v>
          </cell>
        </row>
        <row r="2582">
          <cell r="A2582" t="str">
            <v>PA</v>
          </cell>
        </row>
        <row r="2583">
          <cell r="A2583" t="str">
            <v>PA</v>
          </cell>
        </row>
        <row r="2584">
          <cell r="A2584" t="str">
            <v>PA</v>
          </cell>
        </row>
        <row r="2585">
          <cell r="A2585" t="str">
            <v>PA</v>
          </cell>
        </row>
        <row r="2586">
          <cell r="A2586" t="str">
            <v>PA</v>
          </cell>
        </row>
        <row r="2587">
          <cell r="A2587" t="str">
            <v>PA</v>
          </cell>
        </row>
        <row r="2588">
          <cell r="A2588" t="str">
            <v>PA</v>
          </cell>
        </row>
        <row r="2589">
          <cell r="A2589" t="str">
            <v>PA</v>
          </cell>
        </row>
        <row r="2590">
          <cell r="A2590" t="str">
            <v>PA</v>
          </cell>
        </row>
        <row r="2591">
          <cell r="A2591" t="str">
            <v>PA</v>
          </cell>
        </row>
        <row r="2592">
          <cell r="A2592" t="str">
            <v>PA</v>
          </cell>
        </row>
        <row r="2593">
          <cell r="A2593" t="str">
            <v>PA</v>
          </cell>
        </row>
        <row r="2594">
          <cell r="A2594" t="str">
            <v>PA</v>
          </cell>
        </row>
        <row r="2595">
          <cell r="A2595" t="str">
            <v>PA</v>
          </cell>
        </row>
        <row r="2596">
          <cell r="A2596" t="str">
            <v>PA</v>
          </cell>
        </row>
        <row r="2597">
          <cell r="A2597" t="str">
            <v>PA</v>
          </cell>
        </row>
        <row r="2598">
          <cell r="A2598" t="str">
            <v>PA</v>
          </cell>
        </row>
        <row r="2599">
          <cell r="A2599" t="str">
            <v>PA</v>
          </cell>
        </row>
        <row r="2600">
          <cell r="A2600" t="str">
            <v>PA</v>
          </cell>
        </row>
        <row r="2601">
          <cell r="A2601" t="str">
            <v>PA</v>
          </cell>
        </row>
        <row r="2602">
          <cell r="A2602" t="str">
            <v>PA</v>
          </cell>
        </row>
        <row r="2603">
          <cell r="A2603" t="str">
            <v>PA</v>
          </cell>
        </row>
        <row r="2604">
          <cell r="A2604" t="str">
            <v>PA</v>
          </cell>
        </row>
        <row r="2605">
          <cell r="A2605" t="str">
            <v>PA</v>
          </cell>
        </row>
        <row r="2606">
          <cell r="A2606" t="str">
            <v>PA</v>
          </cell>
        </row>
        <row r="2607">
          <cell r="A2607" t="str">
            <v>PA</v>
          </cell>
        </row>
        <row r="2608">
          <cell r="A2608" t="str">
            <v>PA</v>
          </cell>
        </row>
        <row r="2609">
          <cell r="A2609" t="str">
            <v>PA</v>
          </cell>
        </row>
        <row r="2610">
          <cell r="A2610" t="str">
            <v>PA</v>
          </cell>
        </row>
        <row r="2611">
          <cell r="A2611" t="str">
            <v>PA</v>
          </cell>
        </row>
        <row r="2612">
          <cell r="A2612" t="str">
            <v>PA</v>
          </cell>
        </row>
        <row r="2613">
          <cell r="A2613" t="str">
            <v>PA</v>
          </cell>
        </row>
        <row r="2614">
          <cell r="A2614" t="str">
            <v>PA</v>
          </cell>
        </row>
        <row r="2615">
          <cell r="A2615" t="str">
            <v>PA</v>
          </cell>
        </row>
        <row r="2616">
          <cell r="A2616" t="str">
            <v>PA</v>
          </cell>
        </row>
        <row r="2617">
          <cell r="A2617" t="str">
            <v>PA</v>
          </cell>
        </row>
        <row r="2618">
          <cell r="A2618" t="str">
            <v>PA</v>
          </cell>
        </row>
        <row r="2619">
          <cell r="A2619" t="str">
            <v>PA</v>
          </cell>
        </row>
        <row r="2620">
          <cell r="A2620" t="str">
            <v>PA</v>
          </cell>
        </row>
        <row r="2621">
          <cell r="A2621" t="str">
            <v>PA</v>
          </cell>
        </row>
        <row r="2622">
          <cell r="A2622" t="str">
            <v>PA</v>
          </cell>
        </row>
        <row r="2623">
          <cell r="A2623" t="str">
            <v>PA</v>
          </cell>
        </row>
        <row r="2624">
          <cell r="A2624" t="str">
            <v>PA</v>
          </cell>
        </row>
        <row r="2625">
          <cell r="A2625" t="str">
            <v>PA</v>
          </cell>
        </row>
        <row r="2626">
          <cell r="A2626" t="str">
            <v>PA</v>
          </cell>
        </row>
        <row r="2627">
          <cell r="A2627" t="str">
            <v>PA</v>
          </cell>
        </row>
        <row r="2628">
          <cell r="A2628" t="str">
            <v>PA</v>
          </cell>
        </row>
        <row r="2629">
          <cell r="A2629" t="str">
            <v>PA</v>
          </cell>
        </row>
        <row r="2630">
          <cell r="A2630" t="str">
            <v>PA</v>
          </cell>
        </row>
        <row r="2631">
          <cell r="A2631" t="str">
            <v>PA</v>
          </cell>
        </row>
        <row r="2632">
          <cell r="A2632" t="str">
            <v>PA</v>
          </cell>
        </row>
        <row r="2633">
          <cell r="A2633" t="str">
            <v>PA</v>
          </cell>
        </row>
        <row r="2634">
          <cell r="A2634" t="str">
            <v>PA</v>
          </cell>
        </row>
        <row r="2635">
          <cell r="A2635" t="str">
            <v>PA</v>
          </cell>
        </row>
        <row r="2636">
          <cell r="A2636" t="str">
            <v>PA</v>
          </cell>
        </row>
        <row r="2637">
          <cell r="A2637" t="str">
            <v>PA</v>
          </cell>
        </row>
        <row r="2638">
          <cell r="A2638" t="str">
            <v>PA</v>
          </cell>
        </row>
        <row r="2639">
          <cell r="A2639" t="str">
            <v>PA</v>
          </cell>
        </row>
        <row r="2640">
          <cell r="A2640" t="str">
            <v>PA</v>
          </cell>
        </row>
        <row r="2641">
          <cell r="A2641" t="str">
            <v>PA</v>
          </cell>
        </row>
        <row r="2642">
          <cell r="A2642" t="str">
            <v>PA</v>
          </cell>
        </row>
        <row r="2643">
          <cell r="A2643" t="str">
            <v>PA</v>
          </cell>
        </row>
        <row r="2644">
          <cell r="A2644" t="str">
            <v>PA</v>
          </cell>
        </row>
        <row r="2645">
          <cell r="A2645" t="str">
            <v>PA</v>
          </cell>
        </row>
        <row r="2646">
          <cell r="A2646" t="str">
            <v>PA</v>
          </cell>
        </row>
        <row r="2647">
          <cell r="A2647" t="str">
            <v>PA</v>
          </cell>
        </row>
        <row r="2648">
          <cell r="A2648" t="str">
            <v>PA</v>
          </cell>
        </row>
        <row r="2649">
          <cell r="A2649" t="str">
            <v>PA</v>
          </cell>
        </row>
        <row r="2650">
          <cell r="A2650" t="str">
            <v>PA</v>
          </cell>
        </row>
        <row r="2651">
          <cell r="A2651" t="str">
            <v>PA</v>
          </cell>
        </row>
        <row r="2652">
          <cell r="A2652" t="str">
            <v>PA</v>
          </cell>
        </row>
        <row r="2653">
          <cell r="A2653" t="str">
            <v>PA</v>
          </cell>
        </row>
        <row r="2654">
          <cell r="A2654" t="str">
            <v>PA</v>
          </cell>
        </row>
        <row r="2655">
          <cell r="A2655" t="str">
            <v>PA</v>
          </cell>
        </row>
        <row r="2656">
          <cell r="A2656" t="str">
            <v>PA</v>
          </cell>
        </row>
        <row r="2657">
          <cell r="A2657" t="str">
            <v>PA</v>
          </cell>
        </row>
        <row r="2658">
          <cell r="A2658" t="str">
            <v>PA</v>
          </cell>
        </row>
        <row r="2659">
          <cell r="A2659" t="str">
            <v>PA</v>
          </cell>
        </row>
        <row r="2660">
          <cell r="A2660" t="str">
            <v>PA</v>
          </cell>
        </row>
        <row r="2661">
          <cell r="A2661" t="str">
            <v>PA</v>
          </cell>
        </row>
        <row r="2662">
          <cell r="A2662" t="str">
            <v>PA</v>
          </cell>
        </row>
        <row r="2663">
          <cell r="A2663" t="str">
            <v>PA</v>
          </cell>
        </row>
        <row r="2664">
          <cell r="A2664" t="str">
            <v>PA</v>
          </cell>
        </row>
        <row r="2665">
          <cell r="A2665" t="str">
            <v>PA</v>
          </cell>
        </row>
        <row r="2666">
          <cell r="A2666" t="str">
            <v>PA</v>
          </cell>
        </row>
        <row r="2667">
          <cell r="A2667" t="str">
            <v>PA</v>
          </cell>
        </row>
        <row r="2668">
          <cell r="A2668" t="str">
            <v>PA</v>
          </cell>
        </row>
        <row r="2669">
          <cell r="A2669" t="str">
            <v>PA</v>
          </cell>
        </row>
        <row r="2670">
          <cell r="A2670" t="str">
            <v>PA</v>
          </cell>
        </row>
        <row r="2671">
          <cell r="A2671" t="str">
            <v>PA</v>
          </cell>
        </row>
        <row r="2672">
          <cell r="A2672" t="str">
            <v>PA</v>
          </cell>
        </row>
        <row r="2673">
          <cell r="A2673" t="str">
            <v>PA</v>
          </cell>
        </row>
        <row r="2674">
          <cell r="A2674" t="str">
            <v>PA</v>
          </cell>
        </row>
        <row r="2675">
          <cell r="A2675" t="str">
            <v>PA</v>
          </cell>
        </row>
        <row r="2676">
          <cell r="A2676" t="str">
            <v>PA</v>
          </cell>
        </row>
        <row r="2677">
          <cell r="A2677" t="str">
            <v>PA</v>
          </cell>
        </row>
        <row r="2678">
          <cell r="A2678" t="str">
            <v>PA</v>
          </cell>
        </row>
        <row r="2679">
          <cell r="A2679" t="str">
            <v>PA</v>
          </cell>
        </row>
        <row r="2680">
          <cell r="A2680" t="str">
            <v>PA</v>
          </cell>
        </row>
        <row r="2681">
          <cell r="A2681" t="str">
            <v>PA</v>
          </cell>
        </row>
        <row r="2682">
          <cell r="A2682" t="str">
            <v>PA</v>
          </cell>
        </row>
        <row r="2683">
          <cell r="A2683" t="str">
            <v>PA</v>
          </cell>
        </row>
        <row r="2684">
          <cell r="A2684" t="str">
            <v>PA</v>
          </cell>
        </row>
        <row r="2685">
          <cell r="A2685" t="str">
            <v>PA</v>
          </cell>
        </row>
        <row r="2686">
          <cell r="A2686" t="str">
            <v>PA</v>
          </cell>
        </row>
        <row r="2687">
          <cell r="A2687" t="str">
            <v>PA</v>
          </cell>
        </row>
        <row r="2688">
          <cell r="A2688" t="str">
            <v>PA</v>
          </cell>
        </row>
        <row r="2689">
          <cell r="A2689" t="str">
            <v>PA</v>
          </cell>
        </row>
        <row r="2690">
          <cell r="A2690" t="str">
            <v>PA</v>
          </cell>
        </row>
        <row r="2691">
          <cell r="A2691" t="str">
            <v>PA</v>
          </cell>
        </row>
        <row r="2692">
          <cell r="A2692" t="str">
            <v>PA</v>
          </cell>
        </row>
        <row r="2693">
          <cell r="A2693" t="str">
            <v>PA</v>
          </cell>
        </row>
        <row r="2694">
          <cell r="A2694" t="str">
            <v>PA</v>
          </cell>
        </row>
        <row r="2695">
          <cell r="A2695" t="str">
            <v>PA</v>
          </cell>
        </row>
        <row r="2696">
          <cell r="A2696" t="str">
            <v>PA</v>
          </cell>
        </row>
        <row r="2697">
          <cell r="A2697" t="str">
            <v>PA</v>
          </cell>
        </row>
        <row r="2698">
          <cell r="A2698" t="str">
            <v>PA</v>
          </cell>
        </row>
        <row r="2699">
          <cell r="A2699" t="str">
            <v>PA</v>
          </cell>
        </row>
        <row r="2700">
          <cell r="A2700" t="str">
            <v>PA</v>
          </cell>
        </row>
        <row r="2701">
          <cell r="A2701" t="str">
            <v>PA</v>
          </cell>
        </row>
        <row r="2702">
          <cell r="A2702" t="str">
            <v>PA</v>
          </cell>
        </row>
        <row r="2703">
          <cell r="A2703" t="str">
            <v>PA</v>
          </cell>
        </row>
        <row r="2704">
          <cell r="A2704" t="str">
            <v>PA</v>
          </cell>
        </row>
        <row r="2705">
          <cell r="A2705" t="str">
            <v>PA</v>
          </cell>
        </row>
        <row r="2706">
          <cell r="A2706" t="str">
            <v>PA</v>
          </cell>
        </row>
        <row r="2707">
          <cell r="A2707" t="str">
            <v>PA</v>
          </cell>
        </row>
        <row r="2708">
          <cell r="A2708" t="str">
            <v>PA</v>
          </cell>
        </row>
        <row r="2709">
          <cell r="A2709" t="str">
            <v>PA</v>
          </cell>
        </row>
        <row r="2710">
          <cell r="A2710" t="str">
            <v>PA</v>
          </cell>
        </row>
        <row r="2711">
          <cell r="A2711" t="str">
            <v>PB</v>
          </cell>
        </row>
        <row r="2712">
          <cell r="A2712" t="str">
            <v>PB</v>
          </cell>
        </row>
        <row r="2713">
          <cell r="A2713" t="str">
            <v>PB</v>
          </cell>
        </row>
        <row r="2714">
          <cell r="A2714" t="str">
            <v>PB</v>
          </cell>
        </row>
        <row r="2715">
          <cell r="A2715" t="str">
            <v>PB</v>
          </cell>
        </row>
        <row r="2716">
          <cell r="A2716" t="str">
            <v>PB</v>
          </cell>
        </row>
        <row r="2717">
          <cell r="A2717" t="str">
            <v>PB</v>
          </cell>
        </row>
        <row r="2718">
          <cell r="A2718" t="str">
            <v>PB</v>
          </cell>
        </row>
        <row r="2719">
          <cell r="A2719" t="str">
            <v>PB</v>
          </cell>
        </row>
        <row r="2720">
          <cell r="A2720" t="str">
            <v>PB</v>
          </cell>
        </row>
        <row r="2721">
          <cell r="A2721" t="str">
            <v>PB</v>
          </cell>
        </row>
        <row r="2722">
          <cell r="A2722" t="str">
            <v>PB</v>
          </cell>
        </row>
        <row r="2723">
          <cell r="A2723" t="str">
            <v>PB</v>
          </cell>
        </row>
        <row r="2724">
          <cell r="A2724" t="str">
            <v>PB</v>
          </cell>
        </row>
        <row r="2725">
          <cell r="A2725" t="str">
            <v>PB</v>
          </cell>
        </row>
        <row r="2726">
          <cell r="A2726" t="str">
            <v>PB</v>
          </cell>
        </row>
        <row r="2727">
          <cell r="A2727" t="str">
            <v>PB</v>
          </cell>
        </row>
        <row r="2728">
          <cell r="A2728" t="str">
            <v>PB</v>
          </cell>
        </row>
        <row r="2729">
          <cell r="A2729" t="str">
            <v>PB</v>
          </cell>
        </row>
        <row r="2730">
          <cell r="A2730" t="str">
            <v>PB</v>
          </cell>
        </row>
        <row r="2731">
          <cell r="A2731" t="str">
            <v>PB</v>
          </cell>
        </row>
        <row r="2732">
          <cell r="A2732" t="str">
            <v>PB</v>
          </cell>
        </row>
        <row r="2733">
          <cell r="A2733" t="str">
            <v>PB</v>
          </cell>
        </row>
        <row r="2734">
          <cell r="A2734" t="str">
            <v>PB</v>
          </cell>
        </row>
        <row r="2735">
          <cell r="A2735" t="str">
            <v>PB</v>
          </cell>
        </row>
        <row r="2736">
          <cell r="A2736" t="str">
            <v>PB</v>
          </cell>
        </row>
        <row r="2737">
          <cell r="A2737" t="str">
            <v>PB</v>
          </cell>
        </row>
        <row r="2738">
          <cell r="A2738" t="str">
            <v>PB</v>
          </cell>
        </row>
        <row r="2739">
          <cell r="A2739" t="str">
            <v>PB</v>
          </cell>
        </row>
        <row r="2740">
          <cell r="A2740" t="str">
            <v>PB</v>
          </cell>
        </row>
        <row r="2741">
          <cell r="A2741" t="str">
            <v>PB</v>
          </cell>
        </row>
        <row r="2742">
          <cell r="A2742" t="str">
            <v>PB</v>
          </cell>
        </row>
        <row r="2743">
          <cell r="A2743" t="str">
            <v>PB</v>
          </cell>
        </row>
        <row r="2744">
          <cell r="A2744" t="str">
            <v>PB</v>
          </cell>
        </row>
        <row r="2745">
          <cell r="A2745" t="str">
            <v>PB</v>
          </cell>
        </row>
        <row r="2746">
          <cell r="A2746" t="str">
            <v>PB</v>
          </cell>
        </row>
        <row r="2747">
          <cell r="A2747" t="str">
            <v>PB</v>
          </cell>
        </row>
        <row r="2748">
          <cell r="A2748" t="str">
            <v>PB</v>
          </cell>
        </row>
        <row r="2749">
          <cell r="A2749" t="str">
            <v>PB</v>
          </cell>
        </row>
        <row r="2750">
          <cell r="A2750" t="str">
            <v>PB</v>
          </cell>
        </row>
        <row r="2751">
          <cell r="A2751" t="str">
            <v>PB</v>
          </cell>
        </row>
        <row r="2752">
          <cell r="A2752" t="str">
            <v>PB</v>
          </cell>
        </row>
        <row r="2753">
          <cell r="A2753" t="str">
            <v>PB</v>
          </cell>
        </row>
        <row r="2754">
          <cell r="A2754" t="str">
            <v>PB</v>
          </cell>
        </row>
        <row r="2755">
          <cell r="A2755" t="str">
            <v>PB</v>
          </cell>
        </row>
        <row r="2756">
          <cell r="A2756" t="str">
            <v>PB</v>
          </cell>
        </row>
        <row r="2757">
          <cell r="A2757" t="str">
            <v>PB</v>
          </cell>
        </row>
        <row r="2758">
          <cell r="A2758" t="str">
            <v>PB</v>
          </cell>
        </row>
        <row r="2759">
          <cell r="A2759" t="str">
            <v>PB</v>
          </cell>
        </row>
        <row r="2760">
          <cell r="A2760" t="str">
            <v>PB</v>
          </cell>
        </row>
        <row r="2761">
          <cell r="A2761" t="str">
            <v>PB</v>
          </cell>
        </row>
        <row r="2762">
          <cell r="A2762" t="str">
            <v>PB</v>
          </cell>
        </row>
        <row r="2763">
          <cell r="A2763" t="str">
            <v>PB</v>
          </cell>
        </row>
        <row r="2764">
          <cell r="A2764" t="str">
            <v>PB</v>
          </cell>
        </row>
        <row r="2765">
          <cell r="A2765" t="str">
            <v>PB</v>
          </cell>
        </row>
        <row r="2766">
          <cell r="A2766" t="str">
            <v>PB</v>
          </cell>
        </row>
        <row r="2767">
          <cell r="A2767" t="str">
            <v>PB</v>
          </cell>
        </row>
        <row r="2768">
          <cell r="A2768" t="str">
            <v>PB</v>
          </cell>
        </row>
        <row r="2769">
          <cell r="A2769" t="str">
            <v>PB</v>
          </cell>
        </row>
        <row r="2770">
          <cell r="A2770" t="str">
            <v>PB</v>
          </cell>
        </row>
        <row r="2771">
          <cell r="A2771" t="str">
            <v>PB</v>
          </cell>
        </row>
        <row r="2772">
          <cell r="A2772" t="str">
            <v>PB</v>
          </cell>
        </row>
        <row r="2773">
          <cell r="A2773" t="str">
            <v>PB</v>
          </cell>
        </row>
        <row r="2774">
          <cell r="A2774" t="str">
            <v>PB</v>
          </cell>
        </row>
        <row r="2775">
          <cell r="A2775" t="str">
            <v>PB</v>
          </cell>
        </row>
        <row r="2776">
          <cell r="A2776" t="str">
            <v>PB</v>
          </cell>
        </row>
        <row r="2777">
          <cell r="A2777" t="str">
            <v>PB</v>
          </cell>
        </row>
        <row r="2778">
          <cell r="A2778" t="str">
            <v>PB</v>
          </cell>
        </row>
        <row r="2779">
          <cell r="A2779" t="str">
            <v>PB</v>
          </cell>
        </row>
        <row r="2780">
          <cell r="A2780" t="str">
            <v>PB</v>
          </cell>
        </row>
        <row r="2781">
          <cell r="A2781" t="str">
            <v>PB</v>
          </cell>
        </row>
        <row r="2782">
          <cell r="A2782" t="str">
            <v>PB</v>
          </cell>
        </row>
        <row r="2783">
          <cell r="A2783" t="str">
            <v>PB</v>
          </cell>
        </row>
        <row r="2784">
          <cell r="A2784" t="str">
            <v>PB</v>
          </cell>
        </row>
        <row r="2785">
          <cell r="A2785" t="str">
            <v>PB</v>
          </cell>
        </row>
        <row r="2786">
          <cell r="A2786" t="str">
            <v>PB</v>
          </cell>
        </row>
        <row r="2787">
          <cell r="A2787" t="str">
            <v>PB</v>
          </cell>
        </row>
        <row r="2788">
          <cell r="A2788" t="str">
            <v>PB</v>
          </cell>
        </row>
        <row r="2789">
          <cell r="A2789" t="str">
            <v>PB</v>
          </cell>
        </row>
        <row r="2790">
          <cell r="A2790" t="str">
            <v>PB</v>
          </cell>
        </row>
        <row r="2791">
          <cell r="A2791" t="str">
            <v>PB</v>
          </cell>
        </row>
        <row r="2792">
          <cell r="A2792" t="str">
            <v>PB</v>
          </cell>
        </row>
        <row r="2793">
          <cell r="A2793" t="str">
            <v>PB</v>
          </cell>
        </row>
        <row r="2794">
          <cell r="A2794" t="str">
            <v>PB</v>
          </cell>
        </row>
        <row r="2795">
          <cell r="A2795" t="str">
            <v>PB</v>
          </cell>
        </row>
        <row r="2796">
          <cell r="A2796" t="str">
            <v>PB</v>
          </cell>
        </row>
        <row r="2797">
          <cell r="A2797" t="str">
            <v>PB</v>
          </cell>
        </row>
        <row r="2798">
          <cell r="A2798" t="str">
            <v>PB</v>
          </cell>
        </row>
        <row r="2799">
          <cell r="A2799" t="str">
            <v>PB</v>
          </cell>
        </row>
        <row r="2800">
          <cell r="A2800" t="str">
            <v>PB</v>
          </cell>
        </row>
        <row r="2801">
          <cell r="A2801" t="str">
            <v>PB</v>
          </cell>
        </row>
        <row r="2802">
          <cell r="A2802" t="str">
            <v>PB</v>
          </cell>
        </row>
        <row r="2803">
          <cell r="A2803" t="str">
            <v>PB</v>
          </cell>
        </row>
        <row r="2804">
          <cell r="A2804" t="str">
            <v>PB</v>
          </cell>
        </row>
        <row r="2805">
          <cell r="A2805" t="str">
            <v>PB</v>
          </cell>
        </row>
        <row r="2806">
          <cell r="A2806" t="str">
            <v>PB</v>
          </cell>
        </row>
        <row r="2807">
          <cell r="A2807" t="str">
            <v>PB</v>
          </cell>
        </row>
        <row r="2808">
          <cell r="A2808" t="str">
            <v>PB</v>
          </cell>
        </row>
        <row r="2809">
          <cell r="A2809" t="str">
            <v>PB</v>
          </cell>
        </row>
        <row r="2810">
          <cell r="A2810" t="str">
            <v>PB</v>
          </cell>
        </row>
        <row r="2811">
          <cell r="A2811" t="str">
            <v>PB</v>
          </cell>
        </row>
        <row r="2812">
          <cell r="A2812" t="str">
            <v>PB</v>
          </cell>
        </row>
        <row r="2813">
          <cell r="A2813" t="str">
            <v>PB</v>
          </cell>
        </row>
        <row r="2814">
          <cell r="A2814" t="str">
            <v>PB</v>
          </cell>
        </row>
        <row r="2815">
          <cell r="A2815" t="str">
            <v>PB</v>
          </cell>
        </row>
        <row r="2816">
          <cell r="A2816" t="str">
            <v>PB</v>
          </cell>
        </row>
        <row r="2817">
          <cell r="A2817" t="str">
            <v>PB</v>
          </cell>
        </row>
        <row r="2818">
          <cell r="A2818" t="str">
            <v>PB</v>
          </cell>
        </row>
        <row r="2819">
          <cell r="A2819" t="str">
            <v>PB</v>
          </cell>
        </row>
        <row r="2820">
          <cell r="A2820" t="str">
            <v>PB</v>
          </cell>
        </row>
        <row r="2821">
          <cell r="A2821" t="str">
            <v>PB</v>
          </cell>
        </row>
        <row r="2822">
          <cell r="A2822" t="str">
            <v>PB</v>
          </cell>
        </row>
        <row r="2823">
          <cell r="A2823" t="str">
            <v>PB</v>
          </cell>
        </row>
        <row r="2824">
          <cell r="A2824" t="str">
            <v>PB</v>
          </cell>
        </row>
        <row r="2825">
          <cell r="A2825" t="str">
            <v>PB</v>
          </cell>
        </row>
        <row r="2826">
          <cell r="A2826" t="str">
            <v>PB</v>
          </cell>
        </row>
        <row r="2827">
          <cell r="A2827" t="str">
            <v>PB</v>
          </cell>
        </row>
        <row r="2828">
          <cell r="A2828" t="str">
            <v>PB</v>
          </cell>
        </row>
        <row r="2829">
          <cell r="A2829" t="str">
            <v>PB</v>
          </cell>
        </row>
        <row r="2830">
          <cell r="A2830" t="str">
            <v>PB</v>
          </cell>
        </row>
        <row r="2831">
          <cell r="A2831" t="str">
            <v>PB</v>
          </cell>
        </row>
        <row r="2832">
          <cell r="A2832" t="str">
            <v>PB</v>
          </cell>
        </row>
        <row r="2833">
          <cell r="A2833" t="str">
            <v>PB</v>
          </cell>
        </row>
        <row r="2834">
          <cell r="A2834" t="str">
            <v>PB</v>
          </cell>
        </row>
        <row r="2835">
          <cell r="A2835" t="str">
            <v>PB</v>
          </cell>
        </row>
        <row r="2836">
          <cell r="A2836" t="str">
            <v>PB</v>
          </cell>
        </row>
        <row r="2837">
          <cell r="A2837" t="str">
            <v>PB</v>
          </cell>
        </row>
        <row r="2838">
          <cell r="A2838" t="str">
            <v>PB</v>
          </cell>
        </row>
        <row r="2839">
          <cell r="A2839" t="str">
            <v>PB</v>
          </cell>
        </row>
        <row r="2840">
          <cell r="A2840" t="str">
            <v>PB</v>
          </cell>
        </row>
        <row r="2841">
          <cell r="A2841" t="str">
            <v>PB</v>
          </cell>
        </row>
        <row r="2842">
          <cell r="A2842" t="str">
            <v>PB</v>
          </cell>
        </row>
        <row r="2843">
          <cell r="A2843" t="str">
            <v>PB</v>
          </cell>
        </row>
        <row r="2844">
          <cell r="A2844" t="str">
            <v>PB</v>
          </cell>
        </row>
        <row r="2845">
          <cell r="A2845" t="str">
            <v>PB</v>
          </cell>
        </row>
        <row r="2846">
          <cell r="A2846" t="str">
            <v>PB</v>
          </cell>
        </row>
        <row r="2847">
          <cell r="A2847" t="str">
            <v>PB</v>
          </cell>
        </row>
        <row r="2848">
          <cell r="A2848" t="str">
            <v>PB</v>
          </cell>
        </row>
        <row r="2849">
          <cell r="A2849" t="str">
            <v>PB</v>
          </cell>
        </row>
        <row r="2850">
          <cell r="A2850" t="str">
            <v>PB</v>
          </cell>
        </row>
        <row r="2851">
          <cell r="A2851" t="str">
            <v>PB</v>
          </cell>
        </row>
        <row r="2852">
          <cell r="A2852" t="str">
            <v>PB</v>
          </cell>
        </row>
        <row r="2853">
          <cell r="A2853" t="str">
            <v>PB</v>
          </cell>
        </row>
        <row r="2854">
          <cell r="A2854" t="str">
            <v>PB</v>
          </cell>
        </row>
        <row r="2855">
          <cell r="A2855" t="str">
            <v>PB</v>
          </cell>
        </row>
        <row r="2856">
          <cell r="A2856" t="str">
            <v>PB</v>
          </cell>
        </row>
        <row r="2857">
          <cell r="A2857" t="str">
            <v>PB</v>
          </cell>
        </row>
        <row r="2858">
          <cell r="A2858" t="str">
            <v>PB</v>
          </cell>
        </row>
        <row r="2859">
          <cell r="A2859" t="str">
            <v>PB</v>
          </cell>
        </row>
        <row r="2860">
          <cell r="A2860" t="str">
            <v>PB</v>
          </cell>
        </row>
        <row r="2861">
          <cell r="A2861" t="str">
            <v>PB</v>
          </cell>
        </row>
        <row r="2862">
          <cell r="A2862" t="str">
            <v>PB</v>
          </cell>
        </row>
        <row r="2863">
          <cell r="A2863" t="str">
            <v>PB</v>
          </cell>
        </row>
        <row r="2864">
          <cell r="A2864" t="str">
            <v>PB</v>
          </cell>
        </row>
        <row r="2865">
          <cell r="A2865" t="str">
            <v>PB</v>
          </cell>
        </row>
        <row r="2866">
          <cell r="A2866" t="str">
            <v>PB</v>
          </cell>
        </row>
        <row r="2867">
          <cell r="A2867" t="str">
            <v>PB</v>
          </cell>
        </row>
        <row r="2868">
          <cell r="A2868" t="str">
            <v>PB</v>
          </cell>
        </row>
        <row r="2869">
          <cell r="A2869" t="str">
            <v>PB</v>
          </cell>
        </row>
        <row r="2870">
          <cell r="A2870" t="str">
            <v>PB</v>
          </cell>
        </row>
        <row r="2871">
          <cell r="A2871" t="str">
            <v>PB</v>
          </cell>
        </row>
        <row r="2872">
          <cell r="A2872" t="str">
            <v>PB</v>
          </cell>
        </row>
        <row r="2873">
          <cell r="A2873" t="str">
            <v>PB</v>
          </cell>
        </row>
        <row r="2874">
          <cell r="A2874" t="str">
            <v>PB</v>
          </cell>
        </row>
        <row r="2875">
          <cell r="A2875" t="str">
            <v>PB</v>
          </cell>
        </row>
        <row r="2876">
          <cell r="A2876" t="str">
            <v>PB</v>
          </cell>
        </row>
        <row r="2877">
          <cell r="A2877" t="str">
            <v>PB</v>
          </cell>
        </row>
        <row r="2878">
          <cell r="A2878" t="str">
            <v>PB</v>
          </cell>
        </row>
        <row r="2879">
          <cell r="A2879" t="str">
            <v>PB</v>
          </cell>
        </row>
        <row r="2880">
          <cell r="A2880" t="str">
            <v>PB</v>
          </cell>
        </row>
        <row r="2881">
          <cell r="A2881" t="str">
            <v>PB</v>
          </cell>
        </row>
        <row r="2882">
          <cell r="A2882" t="str">
            <v>PB</v>
          </cell>
        </row>
        <row r="2883">
          <cell r="A2883" t="str">
            <v>PB</v>
          </cell>
        </row>
        <row r="2884">
          <cell r="A2884" t="str">
            <v>PB</v>
          </cell>
        </row>
        <row r="2885">
          <cell r="A2885" t="str">
            <v>PB</v>
          </cell>
        </row>
        <row r="2886">
          <cell r="A2886" t="str">
            <v>PB</v>
          </cell>
        </row>
        <row r="2887">
          <cell r="A2887" t="str">
            <v>PB</v>
          </cell>
        </row>
        <row r="2888">
          <cell r="A2888" t="str">
            <v>PB</v>
          </cell>
        </row>
        <row r="2889">
          <cell r="A2889" t="str">
            <v>PB</v>
          </cell>
        </row>
        <row r="2890">
          <cell r="A2890" t="str">
            <v>PB</v>
          </cell>
        </row>
        <row r="2891">
          <cell r="A2891" t="str">
            <v>PB</v>
          </cell>
        </row>
        <row r="2892">
          <cell r="A2892" t="str">
            <v>PB</v>
          </cell>
        </row>
        <row r="2893">
          <cell r="A2893" t="str">
            <v>PB</v>
          </cell>
        </row>
        <row r="2894">
          <cell r="A2894" t="str">
            <v>PB</v>
          </cell>
        </row>
        <row r="2895">
          <cell r="A2895" t="str">
            <v>PB</v>
          </cell>
        </row>
        <row r="2896">
          <cell r="A2896" t="str">
            <v>PB</v>
          </cell>
        </row>
        <row r="2897">
          <cell r="A2897" t="str">
            <v>PB</v>
          </cell>
        </row>
        <row r="2898">
          <cell r="A2898" t="str">
            <v>PB</v>
          </cell>
        </row>
        <row r="2899">
          <cell r="A2899" t="str">
            <v>PB</v>
          </cell>
        </row>
        <row r="2900">
          <cell r="A2900" t="str">
            <v>PB</v>
          </cell>
        </row>
        <row r="2901">
          <cell r="A2901" t="str">
            <v>PB</v>
          </cell>
        </row>
        <row r="2902">
          <cell r="A2902" t="str">
            <v>PB</v>
          </cell>
        </row>
        <row r="2903">
          <cell r="A2903" t="str">
            <v>PB</v>
          </cell>
        </row>
        <row r="2904">
          <cell r="A2904" t="str">
            <v>PB</v>
          </cell>
        </row>
        <row r="2905">
          <cell r="A2905" t="str">
            <v>PB</v>
          </cell>
        </row>
        <row r="2906">
          <cell r="A2906" t="str">
            <v>PB</v>
          </cell>
        </row>
        <row r="2907">
          <cell r="A2907" t="str">
            <v>PB</v>
          </cell>
        </row>
        <row r="2908">
          <cell r="A2908" t="str">
            <v>PB</v>
          </cell>
        </row>
        <row r="2909">
          <cell r="A2909" t="str">
            <v>PB</v>
          </cell>
        </row>
        <row r="2910">
          <cell r="A2910" t="str">
            <v>PB</v>
          </cell>
        </row>
        <row r="2911">
          <cell r="A2911" t="str">
            <v>PB</v>
          </cell>
        </row>
        <row r="2912">
          <cell r="A2912" t="str">
            <v>PB</v>
          </cell>
        </row>
        <row r="2913">
          <cell r="A2913" t="str">
            <v>PB</v>
          </cell>
        </row>
        <row r="2914">
          <cell r="A2914" t="str">
            <v>PB</v>
          </cell>
        </row>
        <row r="2915">
          <cell r="A2915" t="str">
            <v>PB</v>
          </cell>
        </row>
        <row r="2916">
          <cell r="A2916" t="str">
            <v>PB</v>
          </cell>
        </row>
        <row r="2917">
          <cell r="A2917" t="str">
            <v>PB</v>
          </cell>
        </row>
        <row r="2918">
          <cell r="A2918" t="str">
            <v>PB</v>
          </cell>
        </row>
        <row r="2919">
          <cell r="A2919" t="str">
            <v>PB</v>
          </cell>
        </row>
        <row r="2920">
          <cell r="A2920" t="str">
            <v>PB</v>
          </cell>
        </row>
        <row r="2921">
          <cell r="A2921" t="str">
            <v>PB</v>
          </cell>
        </row>
        <row r="2922">
          <cell r="A2922" t="str">
            <v>PB</v>
          </cell>
        </row>
        <row r="2923">
          <cell r="A2923" t="str">
            <v>PB</v>
          </cell>
        </row>
        <row r="2924">
          <cell r="A2924" t="str">
            <v>PB</v>
          </cell>
        </row>
        <row r="2925">
          <cell r="A2925" t="str">
            <v>PB</v>
          </cell>
        </row>
        <row r="2926">
          <cell r="A2926" t="str">
            <v>PB</v>
          </cell>
        </row>
        <row r="2927">
          <cell r="A2927" t="str">
            <v>PB</v>
          </cell>
        </row>
        <row r="2928">
          <cell r="A2928" t="str">
            <v>PB</v>
          </cell>
        </row>
        <row r="2929">
          <cell r="A2929" t="str">
            <v>PB</v>
          </cell>
        </row>
        <row r="2930">
          <cell r="A2930" t="str">
            <v>PB</v>
          </cell>
        </row>
        <row r="2931">
          <cell r="A2931" t="str">
            <v>PB</v>
          </cell>
        </row>
        <row r="2932">
          <cell r="A2932" t="str">
            <v>PB</v>
          </cell>
        </row>
        <row r="2933">
          <cell r="A2933" t="str">
            <v>PB</v>
          </cell>
        </row>
        <row r="2934">
          <cell r="A2934" t="str">
            <v>PB</v>
          </cell>
        </row>
        <row r="2935">
          <cell r="A2935" t="str">
            <v>PB</v>
          </cell>
        </row>
        <row r="2936">
          <cell r="A2936" t="str">
            <v>PB</v>
          </cell>
        </row>
        <row r="2937">
          <cell r="A2937" t="str">
            <v>PB</v>
          </cell>
        </row>
        <row r="2938">
          <cell r="A2938" t="str">
            <v>PB</v>
          </cell>
        </row>
        <row r="2939">
          <cell r="A2939" t="str">
            <v>PB</v>
          </cell>
        </row>
        <row r="2940">
          <cell r="A2940" t="str">
            <v>PB</v>
          </cell>
        </row>
        <row r="2941">
          <cell r="A2941" t="str">
            <v>PE</v>
          </cell>
        </row>
        <row r="2942">
          <cell r="A2942" t="str">
            <v>PE</v>
          </cell>
        </row>
        <row r="2943">
          <cell r="A2943" t="str">
            <v>PE</v>
          </cell>
        </row>
        <row r="2944">
          <cell r="A2944" t="str">
            <v>PE</v>
          </cell>
        </row>
        <row r="2945">
          <cell r="A2945" t="str">
            <v>PE</v>
          </cell>
        </row>
        <row r="2946">
          <cell r="A2946" t="str">
            <v>PE</v>
          </cell>
        </row>
        <row r="2947">
          <cell r="A2947" t="str">
            <v>PE</v>
          </cell>
        </row>
        <row r="2948">
          <cell r="A2948" t="str">
            <v>PE</v>
          </cell>
        </row>
        <row r="2949">
          <cell r="A2949" t="str">
            <v>PE</v>
          </cell>
        </row>
        <row r="2950">
          <cell r="A2950" t="str">
            <v>PE</v>
          </cell>
        </row>
        <row r="2951">
          <cell r="A2951" t="str">
            <v>PE</v>
          </cell>
        </row>
        <row r="2952">
          <cell r="A2952" t="str">
            <v>PE</v>
          </cell>
        </row>
        <row r="2953">
          <cell r="A2953" t="str">
            <v>PE</v>
          </cell>
        </row>
        <row r="2954">
          <cell r="A2954" t="str">
            <v>PE</v>
          </cell>
        </row>
        <row r="2955">
          <cell r="A2955" t="str">
            <v>PE</v>
          </cell>
        </row>
        <row r="2956">
          <cell r="A2956" t="str">
            <v>PE</v>
          </cell>
        </row>
        <row r="2957">
          <cell r="A2957" t="str">
            <v>PE</v>
          </cell>
        </row>
        <row r="2958">
          <cell r="A2958" t="str">
            <v>PE</v>
          </cell>
        </row>
        <row r="2959">
          <cell r="A2959" t="str">
            <v>PE</v>
          </cell>
        </row>
        <row r="2960">
          <cell r="A2960" t="str">
            <v>PE</v>
          </cell>
        </row>
        <row r="2961">
          <cell r="A2961" t="str">
            <v>PE</v>
          </cell>
        </row>
        <row r="2962">
          <cell r="A2962" t="str">
            <v>PE</v>
          </cell>
        </row>
        <row r="2963">
          <cell r="A2963" t="str">
            <v>PE</v>
          </cell>
        </row>
        <row r="2964">
          <cell r="A2964" t="str">
            <v>PE</v>
          </cell>
        </row>
        <row r="2965">
          <cell r="A2965" t="str">
            <v>PE</v>
          </cell>
        </row>
        <row r="2966">
          <cell r="A2966" t="str">
            <v>PE</v>
          </cell>
        </row>
        <row r="2967">
          <cell r="A2967" t="str">
            <v>PE</v>
          </cell>
        </row>
        <row r="2968">
          <cell r="A2968" t="str">
            <v>PE</v>
          </cell>
        </row>
        <row r="2969">
          <cell r="A2969" t="str">
            <v>PE</v>
          </cell>
        </row>
        <row r="2970">
          <cell r="A2970" t="str">
            <v>PE</v>
          </cell>
        </row>
        <row r="2971">
          <cell r="A2971" t="str">
            <v>PE</v>
          </cell>
        </row>
        <row r="2972">
          <cell r="A2972" t="str">
            <v>PE</v>
          </cell>
        </row>
        <row r="2973">
          <cell r="A2973" t="str">
            <v>PE</v>
          </cell>
        </row>
        <row r="2974">
          <cell r="A2974" t="str">
            <v>PE</v>
          </cell>
        </row>
        <row r="2975">
          <cell r="A2975" t="str">
            <v>PE</v>
          </cell>
        </row>
        <row r="2976">
          <cell r="A2976" t="str">
            <v>PE</v>
          </cell>
        </row>
        <row r="2977">
          <cell r="A2977" t="str">
            <v>PE</v>
          </cell>
        </row>
        <row r="2978">
          <cell r="A2978" t="str">
            <v>PE</v>
          </cell>
        </row>
        <row r="2979">
          <cell r="A2979" t="str">
            <v>PE</v>
          </cell>
        </row>
        <row r="2980">
          <cell r="A2980" t="str">
            <v>PE</v>
          </cell>
        </row>
        <row r="2981">
          <cell r="A2981" t="str">
            <v>PE</v>
          </cell>
        </row>
        <row r="2982">
          <cell r="A2982" t="str">
            <v>PE</v>
          </cell>
        </row>
        <row r="2983">
          <cell r="A2983" t="str">
            <v>PE</v>
          </cell>
        </row>
        <row r="2984">
          <cell r="A2984" t="str">
            <v>PE</v>
          </cell>
        </row>
        <row r="2985">
          <cell r="A2985" t="str">
            <v>PE</v>
          </cell>
        </row>
        <row r="2986">
          <cell r="A2986" t="str">
            <v>PE</v>
          </cell>
        </row>
        <row r="2987">
          <cell r="A2987" t="str">
            <v>PE</v>
          </cell>
        </row>
        <row r="2988">
          <cell r="A2988" t="str">
            <v>PE</v>
          </cell>
        </row>
        <row r="2989">
          <cell r="A2989" t="str">
            <v>PE</v>
          </cell>
        </row>
        <row r="2990">
          <cell r="A2990" t="str">
            <v>PE</v>
          </cell>
        </row>
        <row r="2991">
          <cell r="A2991" t="str">
            <v>PE</v>
          </cell>
        </row>
        <row r="2992">
          <cell r="A2992" t="str">
            <v>PE</v>
          </cell>
        </row>
        <row r="2993">
          <cell r="A2993" t="str">
            <v>PE</v>
          </cell>
        </row>
        <row r="2994">
          <cell r="A2994" t="str">
            <v>PE</v>
          </cell>
        </row>
        <row r="2995">
          <cell r="A2995" t="str">
            <v>PE</v>
          </cell>
        </row>
        <row r="2996">
          <cell r="A2996" t="str">
            <v>PE</v>
          </cell>
        </row>
        <row r="2997">
          <cell r="A2997" t="str">
            <v>PE</v>
          </cell>
        </row>
        <row r="2998">
          <cell r="A2998" t="str">
            <v>PE</v>
          </cell>
        </row>
        <row r="2999">
          <cell r="A2999" t="str">
            <v>PE</v>
          </cell>
        </row>
        <row r="3000">
          <cell r="A3000" t="str">
            <v>PE</v>
          </cell>
        </row>
        <row r="3001">
          <cell r="A3001" t="str">
            <v>PE</v>
          </cell>
        </row>
        <row r="3002">
          <cell r="A3002" t="str">
            <v>PE</v>
          </cell>
        </row>
        <row r="3003">
          <cell r="A3003" t="str">
            <v>PE</v>
          </cell>
        </row>
        <row r="3004">
          <cell r="A3004" t="str">
            <v>PE</v>
          </cell>
        </row>
        <row r="3005">
          <cell r="A3005" t="str">
            <v>PE</v>
          </cell>
        </row>
        <row r="3006">
          <cell r="A3006" t="str">
            <v>PE</v>
          </cell>
        </row>
        <row r="3007">
          <cell r="A3007" t="str">
            <v>PE</v>
          </cell>
        </row>
        <row r="3008">
          <cell r="A3008" t="str">
            <v>PE</v>
          </cell>
        </row>
        <row r="3009">
          <cell r="A3009" t="str">
            <v>PE</v>
          </cell>
        </row>
        <row r="3010">
          <cell r="A3010" t="str">
            <v>PE</v>
          </cell>
        </row>
        <row r="3011">
          <cell r="A3011" t="str">
            <v>PE</v>
          </cell>
        </row>
        <row r="3012">
          <cell r="A3012" t="str">
            <v>PE</v>
          </cell>
        </row>
        <row r="3013">
          <cell r="A3013" t="str">
            <v>PE</v>
          </cell>
        </row>
        <row r="3014">
          <cell r="A3014" t="str">
            <v>PE</v>
          </cell>
        </row>
        <row r="3015">
          <cell r="A3015" t="str">
            <v>PE</v>
          </cell>
        </row>
        <row r="3016">
          <cell r="A3016" t="str">
            <v>PE</v>
          </cell>
        </row>
        <row r="3017">
          <cell r="A3017" t="str">
            <v>PE</v>
          </cell>
        </row>
        <row r="3018">
          <cell r="A3018" t="str">
            <v>PE</v>
          </cell>
        </row>
        <row r="3019">
          <cell r="A3019" t="str">
            <v>PE</v>
          </cell>
        </row>
        <row r="3020">
          <cell r="A3020" t="str">
            <v>PE</v>
          </cell>
        </row>
        <row r="3021">
          <cell r="A3021" t="str">
            <v>PE</v>
          </cell>
        </row>
        <row r="3022">
          <cell r="A3022" t="str">
            <v>PE</v>
          </cell>
        </row>
        <row r="3023">
          <cell r="A3023" t="str">
            <v>PE</v>
          </cell>
        </row>
        <row r="3024">
          <cell r="A3024" t="str">
            <v>PE</v>
          </cell>
        </row>
        <row r="3025">
          <cell r="A3025" t="str">
            <v>PE</v>
          </cell>
        </row>
        <row r="3026">
          <cell r="A3026" t="str">
            <v>PE</v>
          </cell>
        </row>
        <row r="3027">
          <cell r="A3027" t="str">
            <v>PE</v>
          </cell>
        </row>
        <row r="3028">
          <cell r="A3028" t="str">
            <v>PE</v>
          </cell>
        </row>
        <row r="3029">
          <cell r="A3029" t="str">
            <v>PE</v>
          </cell>
        </row>
        <row r="3030">
          <cell r="A3030" t="str">
            <v>PE</v>
          </cell>
        </row>
        <row r="3031">
          <cell r="A3031" t="str">
            <v>PE</v>
          </cell>
        </row>
        <row r="3032">
          <cell r="A3032" t="str">
            <v>PE</v>
          </cell>
        </row>
        <row r="3033">
          <cell r="A3033" t="str">
            <v>PE</v>
          </cell>
        </row>
        <row r="3034">
          <cell r="A3034" t="str">
            <v>PE</v>
          </cell>
        </row>
        <row r="3035">
          <cell r="A3035" t="str">
            <v>PE</v>
          </cell>
        </row>
        <row r="3036">
          <cell r="A3036" t="str">
            <v>PE</v>
          </cell>
        </row>
        <row r="3037">
          <cell r="A3037" t="str">
            <v>PE</v>
          </cell>
        </row>
        <row r="3038">
          <cell r="A3038" t="str">
            <v>PE</v>
          </cell>
        </row>
        <row r="3039">
          <cell r="A3039" t="str">
            <v>PE</v>
          </cell>
        </row>
        <row r="3040">
          <cell r="A3040" t="str">
            <v>PE</v>
          </cell>
        </row>
        <row r="3041">
          <cell r="A3041" t="str">
            <v>PE</v>
          </cell>
        </row>
        <row r="3042">
          <cell r="A3042" t="str">
            <v>PE</v>
          </cell>
        </row>
        <row r="3043">
          <cell r="A3043" t="str">
            <v>PE</v>
          </cell>
        </row>
        <row r="3044">
          <cell r="A3044" t="str">
            <v>PE</v>
          </cell>
        </row>
        <row r="3045">
          <cell r="A3045" t="str">
            <v>PE</v>
          </cell>
        </row>
        <row r="3046">
          <cell r="A3046" t="str">
            <v>PE</v>
          </cell>
        </row>
        <row r="3047">
          <cell r="A3047" t="str">
            <v>PE</v>
          </cell>
        </row>
        <row r="3048">
          <cell r="A3048" t="str">
            <v>PE</v>
          </cell>
        </row>
        <row r="3049">
          <cell r="A3049" t="str">
            <v>PE</v>
          </cell>
        </row>
        <row r="3050">
          <cell r="A3050" t="str">
            <v>PE</v>
          </cell>
        </row>
        <row r="3051">
          <cell r="A3051" t="str">
            <v>PE</v>
          </cell>
        </row>
        <row r="3052">
          <cell r="A3052" t="str">
            <v>PE</v>
          </cell>
        </row>
        <row r="3053">
          <cell r="A3053" t="str">
            <v>PE</v>
          </cell>
        </row>
        <row r="3054">
          <cell r="A3054" t="str">
            <v>PE</v>
          </cell>
        </row>
        <row r="3055">
          <cell r="A3055" t="str">
            <v>PE</v>
          </cell>
        </row>
        <row r="3056">
          <cell r="A3056" t="str">
            <v>PE</v>
          </cell>
        </row>
        <row r="3057">
          <cell r="A3057" t="str">
            <v>PE</v>
          </cell>
        </row>
        <row r="3058">
          <cell r="A3058" t="str">
            <v>PE</v>
          </cell>
        </row>
        <row r="3059">
          <cell r="A3059" t="str">
            <v>PE</v>
          </cell>
        </row>
        <row r="3060">
          <cell r="A3060" t="str">
            <v>PE</v>
          </cell>
        </row>
        <row r="3061">
          <cell r="A3061" t="str">
            <v>PE</v>
          </cell>
        </row>
        <row r="3062">
          <cell r="A3062" t="str">
            <v>PE</v>
          </cell>
        </row>
        <row r="3063">
          <cell r="A3063" t="str">
            <v>PE</v>
          </cell>
        </row>
        <row r="3064">
          <cell r="A3064" t="str">
            <v>PE</v>
          </cell>
        </row>
        <row r="3065">
          <cell r="A3065" t="str">
            <v>PE</v>
          </cell>
        </row>
        <row r="3066">
          <cell r="A3066" t="str">
            <v>PE</v>
          </cell>
        </row>
        <row r="3067">
          <cell r="A3067" t="str">
            <v>PE</v>
          </cell>
        </row>
        <row r="3068">
          <cell r="A3068" t="str">
            <v>PE</v>
          </cell>
        </row>
        <row r="3069">
          <cell r="A3069" t="str">
            <v>PE</v>
          </cell>
        </row>
        <row r="3070">
          <cell r="A3070" t="str">
            <v>PE</v>
          </cell>
        </row>
        <row r="3071">
          <cell r="A3071" t="str">
            <v>PE</v>
          </cell>
        </row>
        <row r="3072">
          <cell r="A3072" t="str">
            <v>PE</v>
          </cell>
        </row>
        <row r="3073">
          <cell r="A3073" t="str">
            <v>PE</v>
          </cell>
        </row>
        <row r="3074">
          <cell r="A3074" t="str">
            <v>PE</v>
          </cell>
        </row>
        <row r="3075">
          <cell r="A3075" t="str">
            <v>PE</v>
          </cell>
        </row>
        <row r="3076">
          <cell r="A3076" t="str">
            <v>PE</v>
          </cell>
        </row>
        <row r="3077">
          <cell r="A3077" t="str">
            <v>PE</v>
          </cell>
        </row>
        <row r="3078">
          <cell r="A3078" t="str">
            <v>PE</v>
          </cell>
        </row>
        <row r="3079">
          <cell r="A3079" t="str">
            <v>PE</v>
          </cell>
        </row>
        <row r="3080">
          <cell r="A3080" t="str">
            <v>PE</v>
          </cell>
        </row>
        <row r="3081">
          <cell r="A3081" t="str">
            <v>PE</v>
          </cell>
        </row>
        <row r="3082">
          <cell r="A3082" t="str">
            <v>PE</v>
          </cell>
        </row>
        <row r="3083">
          <cell r="A3083" t="str">
            <v>PE</v>
          </cell>
        </row>
        <row r="3084">
          <cell r="A3084" t="str">
            <v>PE</v>
          </cell>
        </row>
        <row r="3085">
          <cell r="A3085" t="str">
            <v>PE</v>
          </cell>
        </row>
        <row r="3086">
          <cell r="A3086" t="str">
            <v>PE</v>
          </cell>
        </row>
        <row r="3087">
          <cell r="A3087" t="str">
            <v>PE</v>
          </cell>
        </row>
        <row r="3088">
          <cell r="A3088" t="str">
            <v>PE</v>
          </cell>
        </row>
        <row r="3089">
          <cell r="A3089" t="str">
            <v>PE</v>
          </cell>
        </row>
        <row r="3090">
          <cell r="A3090" t="str">
            <v>PE</v>
          </cell>
        </row>
        <row r="3091">
          <cell r="A3091" t="str">
            <v>PE</v>
          </cell>
        </row>
        <row r="3092">
          <cell r="A3092" t="str">
            <v>PE</v>
          </cell>
        </row>
        <row r="3093">
          <cell r="A3093" t="str">
            <v>PE</v>
          </cell>
        </row>
        <row r="3094">
          <cell r="A3094" t="str">
            <v>PE</v>
          </cell>
        </row>
        <row r="3095">
          <cell r="A3095" t="str">
            <v>PE</v>
          </cell>
        </row>
        <row r="3096">
          <cell r="A3096" t="str">
            <v>PE</v>
          </cell>
        </row>
        <row r="3097">
          <cell r="A3097" t="str">
            <v>PE</v>
          </cell>
        </row>
        <row r="3098">
          <cell r="A3098" t="str">
            <v>PE</v>
          </cell>
        </row>
        <row r="3099">
          <cell r="A3099" t="str">
            <v>PE</v>
          </cell>
        </row>
        <row r="3100">
          <cell r="A3100" t="str">
            <v>PE</v>
          </cell>
        </row>
        <row r="3101">
          <cell r="A3101" t="str">
            <v>PE</v>
          </cell>
        </row>
        <row r="3102">
          <cell r="A3102" t="str">
            <v>PE</v>
          </cell>
        </row>
        <row r="3103">
          <cell r="A3103" t="str">
            <v>PE</v>
          </cell>
        </row>
        <row r="3104">
          <cell r="A3104" t="str">
            <v>PE</v>
          </cell>
        </row>
        <row r="3105">
          <cell r="A3105" t="str">
            <v>PE</v>
          </cell>
        </row>
        <row r="3106">
          <cell r="A3106" t="str">
            <v>PE</v>
          </cell>
        </row>
        <row r="3107">
          <cell r="A3107" t="str">
            <v>PE</v>
          </cell>
        </row>
        <row r="3108">
          <cell r="A3108" t="str">
            <v>PE</v>
          </cell>
        </row>
        <row r="3109">
          <cell r="A3109" t="str">
            <v>PE</v>
          </cell>
        </row>
        <row r="3110">
          <cell r="A3110" t="str">
            <v>PE</v>
          </cell>
        </row>
        <row r="3111">
          <cell r="A3111" t="str">
            <v>PE</v>
          </cell>
        </row>
        <row r="3112">
          <cell r="A3112" t="str">
            <v>PE</v>
          </cell>
        </row>
        <row r="3113">
          <cell r="A3113" t="str">
            <v>PE</v>
          </cell>
        </row>
        <row r="3114">
          <cell r="A3114" t="str">
            <v>PE</v>
          </cell>
        </row>
        <row r="3115">
          <cell r="A3115" t="str">
            <v>PE</v>
          </cell>
        </row>
        <row r="3116">
          <cell r="A3116" t="str">
            <v>PE</v>
          </cell>
        </row>
        <row r="3117">
          <cell r="A3117" t="str">
            <v>PE</v>
          </cell>
        </row>
        <row r="3118">
          <cell r="A3118" t="str">
            <v>PE</v>
          </cell>
        </row>
        <row r="3119">
          <cell r="A3119" t="str">
            <v>PE</v>
          </cell>
        </row>
        <row r="3120">
          <cell r="A3120" t="str">
            <v>PE</v>
          </cell>
        </row>
        <row r="3121">
          <cell r="A3121" t="str">
            <v>PE</v>
          </cell>
        </row>
        <row r="3122">
          <cell r="A3122" t="str">
            <v>PE</v>
          </cell>
        </row>
        <row r="3123">
          <cell r="A3123" t="str">
            <v>PE</v>
          </cell>
        </row>
        <row r="3124">
          <cell r="A3124" t="str">
            <v>PE</v>
          </cell>
        </row>
        <row r="3125">
          <cell r="A3125" t="str">
            <v>PE</v>
          </cell>
        </row>
        <row r="3126">
          <cell r="A3126" t="str">
            <v>PE</v>
          </cell>
        </row>
        <row r="3127">
          <cell r="A3127" t="str">
            <v>PE</v>
          </cell>
        </row>
        <row r="3128">
          <cell r="A3128" t="str">
            <v>PE</v>
          </cell>
        </row>
        <row r="3129">
          <cell r="A3129" t="str">
            <v>PE</v>
          </cell>
        </row>
        <row r="3130">
          <cell r="A3130" t="str">
            <v>PE</v>
          </cell>
        </row>
        <row r="3131">
          <cell r="A3131" t="str">
            <v>PE</v>
          </cell>
        </row>
        <row r="3132">
          <cell r="A3132" t="str">
            <v>PE</v>
          </cell>
        </row>
        <row r="3133">
          <cell r="A3133" t="str">
            <v>PE</v>
          </cell>
        </row>
        <row r="3134">
          <cell r="A3134" t="str">
            <v>PE</v>
          </cell>
        </row>
        <row r="3135">
          <cell r="A3135" t="str">
            <v>PE</v>
          </cell>
        </row>
        <row r="3136">
          <cell r="A3136" t="str">
            <v>PE</v>
          </cell>
        </row>
        <row r="3137">
          <cell r="A3137" t="str">
            <v>PE</v>
          </cell>
        </row>
        <row r="3138">
          <cell r="A3138" t="str">
            <v>PE</v>
          </cell>
        </row>
        <row r="3139">
          <cell r="A3139" t="str">
            <v>PE</v>
          </cell>
        </row>
        <row r="3140">
          <cell r="A3140" t="str">
            <v>PE</v>
          </cell>
        </row>
        <row r="3141">
          <cell r="A3141" t="str">
            <v>PE</v>
          </cell>
        </row>
        <row r="3142">
          <cell r="A3142" t="str">
            <v>PE</v>
          </cell>
        </row>
        <row r="3143">
          <cell r="A3143" t="str">
            <v>PE</v>
          </cell>
        </row>
        <row r="3144">
          <cell r="A3144" t="str">
            <v>PE</v>
          </cell>
        </row>
        <row r="3145">
          <cell r="A3145" t="str">
            <v>PI</v>
          </cell>
        </row>
        <row r="3146">
          <cell r="A3146" t="str">
            <v>PI</v>
          </cell>
        </row>
        <row r="3147">
          <cell r="A3147" t="str">
            <v>PI</v>
          </cell>
        </row>
        <row r="3148">
          <cell r="A3148" t="str">
            <v>PI</v>
          </cell>
        </row>
        <row r="3149">
          <cell r="A3149" t="str">
            <v>PI</v>
          </cell>
        </row>
        <row r="3150">
          <cell r="A3150" t="str">
            <v>PI</v>
          </cell>
        </row>
        <row r="3151">
          <cell r="A3151" t="str">
            <v>PI</v>
          </cell>
        </row>
        <row r="3152">
          <cell r="A3152" t="str">
            <v>PI</v>
          </cell>
        </row>
        <row r="3153">
          <cell r="A3153" t="str">
            <v>PI</v>
          </cell>
        </row>
        <row r="3154">
          <cell r="A3154" t="str">
            <v>PI</v>
          </cell>
        </row>
        <row r="3155">
          <cell r="A3155" t="str">
            <v>PI</v>
          </cell>
        </row>
        <row r="3156">
          <cell r="A3156" t="str">
            <v>PI</v>
          </cell>
        </row>
        <row r="3157">
          <cell r="A3157" t="str">
            <v>PI</v>
          </cell>
        </row>
        <row r="3158">
          <cell r="A3158" t="str">
            <v>PI</v>
          </cell>
        </row>
        <row r="3159">
          <cell r="A3159" t="str">
            <v>PI</v>
          </cell>
        </row>
        <row r="3160">
          <cell r="A3160" t="str">
            <v>PI</v>
          </cell>
        </row>
        <row r="3161">
          <cell r="A3161" t="str">
            <v>PI</v>
          </cell>
        </row>
        <row r="3162">
          <cell r="A3162" t="str">
            <v>PI</v>
          </cell>
        </row>
        <row r="3163">
          <cell r="A3163" t="str">
            <v>PI</v>
          </cell>
        </row>
        <row r="3164">
          <cell r="A3164" t="str">
            <v>PI</v>
          </cell>
        </row>
        <row r="3165">
          <cell r="A3165" t="str">
            <v>PI</v>
          </cell>
        </row>
        <row r="3166">
          <cell r="A3166" t="str">
            <v>PI</v>
          </cell>
        </row>
        <row r="3167">
          <cell r="A3167" t="str">
            <v>PI</v>
          </cell>
        </row>
        <row r="3168">
          <cell r="A3168" t="str">
            <v>PI</v>
          </cell>
        </row>
        <row r="3169">
          <cell r="A3169" t="str">
            <v>PI</v>
          </cell>
        </row>
        <row r="3170">
          <cell r="A3170" t="str">
            <v>PI</v>
          </cell>
        </row>
        <row r="3171">
          <cell r="A3171" t="str">
            <v>PI</v>
          </cell>
        </row>
        <row r="3172">
          <cell r="A3172" t="str">
            <v>PI</v>
          </cell>
        </row>
        <row r="3173">
          <cell r="A3173" t="str">
            <v>PI</v>
          </cell>
        </row>
        <row r="3174">
          <cell r="A3174" t="str">
            <v>PI</v>
          </cell>
        </row>
        <row r="3175">
          <cell r="A3175" t="str">
            <v>PI</v>
          </cell>
        </row>
        <row r="3176">
          <cell r="A3176" t="str">
            <v>PI</v>
          </cell>
        </row>
        <row r="3177">
          <cell r="A3177" t="str">
            <v>PI</v>
          </cell>
        </row>
        <row r="3178">
          <cell r="A3178" t="str">
            <v>PI</v>
          </cell>
        </row>
        <row r="3179">
          <cell r="A3179" t="str">
            <v>PI</v>
          </cell>
        </row>
        <row r="3180">
          <cell r="A3180" t="str">
            <v>PI</v>
          </cell>
        </row>
        <row r="3181">
          <cell r="A3181" t="str">
            <v>PI</v>
          </cell>
        </row>
        <row r="3182">
          <cell r="A3182" t="str">
            <v>PI</v>
          </cell>
        </row>
        <row r="3183">
          <cell r="A3183" t="str">
            <v>PI</v>
          </cell>
        </row>
        <row r="3184">
          <cell r="A3184" t="str">
            <v>PI</v>
          </cell>
        </row>
        <row r="3185">
          <cell r="A3185" t="str">
            <v>PI</v>
          </cell>
        </row>
        <row r="3186">
          <cell r="A3186" t="str">
            <v>PI</v>
          </cell>
        </row>
        <row r="3187">
          <cell r="A3187" t="str">
            <v>PI</v>
          </cell>
        </row>
        <row r="3188">
          <cell r="A3188" t="str">
            <v>PI</v>
          </cell>
        </row>
        <row r="3189">
          <cell r="A3189" t="str">
            <v>PI</v>
          </cell>
        </row>
        <row r="3190">
          <cell r="A3190" t="str">
            <v>PI</v>
          </cell>
        </row>
        <row r="3191">
          <cell r="A3191" t="str">
            <v>PI</v>
          </cell>
        </row>
        <row r="3192">
          <cell r="A3192" t="str">
            <v>PI</v>
          </cell>
        </row>
        <row r="3193">
          <cell r="A3193" t="str">
            <v>PI</v>
          </cell>
        </row>
        <row r="3194">
          <cell r="A3194" t="str">
            <v>PI</v>
          </cell>
        </row>
        <row r="3195">
          <cell r="A3195" t="str">
            <v>PI</v>
          </cell>
        </row>
        <row r="3196">
          <cell r="A3196" t="str">
            <v>PI</v>
          </cell>
        </row>
        <row r="3197">
          <cell r="A3197" t="str">
            <v>PI</v>
          </cell>
        </row>
        <row r="3198">
          <cell r="A3198" t="str">
            <v>PI</v>
          </cell>
        </row>
        <row r="3199">
          <cell r="A3199" t="str">
            <v>PI</v>
          </cell>
        </row>
        <row r="3200">
          <cell r="A3200" t="str">
            <v>PI</v>
          </cell>
        </row>
        <row r="3201">
          <cell r="A3201" t="str">
            <v>PI</v>
          </cell>
        </row>
        <row r="3202">
          <cell r="A3202" t="str">
            <v>PI</v>
          </cell>
        </row>
        <row r="3203">
          <cell r="A3203" t="str">
            <v>PI</v>
          </cell>
        </row>
        <row r="3204">
          <cell r="A3204" t="str">
            <v>PI</v>
          </cell>
        </row>
        <row r="3205">
          <cell r="A3205" t="str">
            <v>PI</v>
          </cell>
        </row>
        <row r="3206">
          <cell r="A3206" t="str">
            <v>PI</v>
          </cell>
        </row>
        <row r="3207">
          <cell r="A3207" t="str">
            <v>PI</v>
          </cell>
        </row>
        <row r="3208">
          <cell r="A3208" t="str">
            <v>PI</v>
          </cell>
        </row>
        <row r="3209">
          <cell r="A3209" t="str">
            <v>PI</v>
          </cell>
        </row>
        <row r="3210">
          <cell r="A3210" t="str">
            <v>PI</v>
          </cell>
        </row>
        <row r="3211">
          <cell r="A3211" t="str">
            <v>PI</v>
          </cell>
        </row>
        <row r="3212">
          <cell r="A3212" t="str">
            <v>PI</v>
          </cell>
        </row>
        <row r="3213">
          <cell r="A3213" t="str">
            <v>PI</v>
          </cell>
        </row>
        <row r="3214">
          <cell r="A3214" t="str">
            <v>PI</v>
          </cell>
        </row>
        <row r="3215">
          <cell r="A3215" t="str">
            <v>PI</v>
          </cell>
        </row>
        <row r="3216">
          <cell r="A3216" t="str">
            <v>PI</v>
          </cell>
        </row>
        <row r="3217">
          <cell r="A3217" t="str">
            <v>PI</v>
          </cell>
        </row>
        <row r="3218">
          <cell r="A3218" t="str">
            <v>PI</v>
          </cell>
        </row>
        <row r="3219">
          <cell r="A3219" t="str">
            <v>PI</v>
          </cell>
        </row>
        <row r="3220">
          <cell r="A3220" t="str">
            <v>PI</v>
          </cell>
        </row>
        <row r="3221">
          <cell r="A3221" t="str">
            <v>PI</v>
          </cell>
        </row>
        <row r="3222">
          <cell r="A3222" t="str">
            <v>PI</v>
          </cell>
        </row>
        <row r="3223">
          <cell r="A3223" t="str">
            <v>PI</v>
          </cell>
        </row>
        <row r="3224">
          <cell r="A3224" t="str">
            <v>PI</v>
          </cell>
        </row>
        <row r="3225">
          <cell r="A3225" t="str">
            <v>PI</v>
          </cell>
        </row>
        <row r="3226">
          <cell r="A3226" t="str">
            <v>PI</v>
          </cell>
        </row>
        <row r="3227">
          <cell r="A3227" t="str">
            <v>PI</v>
          </cell>
        </row>
        <row r="3228">
          <cell r="A3228" t="str">
            <v>PI</v>
          </cell>
        </row>
        <row r="3229">
          <cell r="A3229" t="str">
            <v>PI</v>
          </cell>
        </row>
        <row r="3230">
          <cell r="A3230" t="str">
            <v>PI</v>
          </cell>
        </row>
        <row r="3231">
          <cell r="A3231" t="str">
            <v>PI</v>
          </cell>
        </row>
        <row r="3232">
          <cell r="A3232" t="str">
            <v>PI</v>
          </cell>
        </row>
        <row r="3233">
          <cell r="A3233" t="str">
            <v>PI</v>
          </cell>
        </row>
        <row r="3234">
          <cell r="A3234" t="str">
            <v>PI</v>
          </cell>
        </row>
        <row r="3235">
          <cell r="A3235" t="str">
            <v>PI</v>
          </cell>
        </row>
        <row r="3236">
          <cell r="A3236" t="str">
            <v>PI</v>
          </cell>
        </row>
        <row r="3237">
          <cell r="A3237" t="str">
            <v>PI</v>
          </cell>
        </row>
        <row r="3238">
          <cell r="A3238" t="str">
            <v>PI</v>
          </cell>
        </row>
        <row r="3239">
          <cell r="A3239" t="str">
            <v>PI</v>
          </cell>
        </row>
        <row r="3240">
          <cell r="A3240" t="str">
            <v>PI</v>
          </cell>
        </row>
        <row r="3241">
          <cell r="A3241" t="str">
            <v>PI</v>
          </cell>
        </row>
        <row r="3242">
          <cell r="A3242" t="str">
            <v>PI</v>
          </cell>
        </row>
        <row r="3243">
          <cell r="A3243" t="str">
            <v>PI</v>
          </cell>
        </row>
        <row r="3244">
          <cell r="A3244" t="str">
            <v>PI</v>
          </cell>
        </row>
        <row r="3245">
          <cell r="A3245" t="str">
            <v>PI</v>
          </cell>
        </row>
        <row r="3246">
          <cell r="A3246" t="str">
            <v>PI</v>
          </cell>
        </row>
        <row r="3247">
          <cell r="A3247" t="str">
            <v>PI</v>
          </cell>
        </row>
        <row r="3248">
          <cell r="A3248" t="str">
            <v>PI</v>
          </cell>
        </row>
        <row r="3249">
          <cell r="A3249" t="str">
            <v>PI</v>
          </cell>
        </row>
        <row r="3250">
          <cell r="A3250" t="str">
            <v>PI</v>
          </cell>
        </row>
        <row r="3251">
          <cell r="A3251" t="str">
            <v>PI</v>
          </cell>
        </row>
        <row r="3252">
          <cell r="A3252" t="str">
            <v>PI</v>
          </cell>
        </row>
        <row r="3253">
          <cell r="A3253" t="str">
            <v>PI</v>
          </cell>
        </row>
        <row r="3254">
          <cell r="A3254" t="str">
            <v>PI</v>
          </cell>
        </row>
        <row r="3255">
          <cell r="A3255" t="str">
            <v>PI</v>
          </cell>
        </row>
        <row r="3256">
          <cell r="A3256" t="str">
            <v>PI</v>
          </cell>
        </row>
        <row r="3257">
          <cell r="A3257" t="str">
            <v>PI</v>
          </cell>
        </row>
        <row r="3258">
          <cell r="A3258" t="str">
            <v>PI</v>
          </cell>
        </row>
        <row r="3259">
          <cell r="A3259" t="str">
            <v>PI</v>
          </cell>
        </row>
        <row r="3260">
          <cell r="A3260" t="str">
            <v>PI</v>
          </cell>
        </row>
        <row r="3261">
          <cell r="A3261" t="str">
            <v>PI</v>
          </cell>
        </row>
        <row r="3262">
          <cell r="A3262" t="str">
            <v>PI</v>
          </cell>
        </row>
        <row r="3263">
          <cell r="A3263" t="str">
            <v>PI</v>
          </cell>
        </row>
        <row r="3264">
          <cell r="A3264" t="str">
            <v>PI</v>
          </cell>
        </row>
        <row r="3265">
          <cell r="A3265" t="str">
            <v>PI</v>
          </cell>
        </row>
        <row r="3266">
          <cell r="A3266" t="str">
            <v>PI</v>
          </cell>
        </row>
        <row r="3267">
          <cell r="A3267" t="str">
            <v>PI</v>
          </cell>
        </row>
        <row r="3268">
          <cell r="A3268" t="str">
            <v>PI</v>
          </cell>
        </row>
        <row r="3269">
          <cell r="A3269" t="str">
            <v>PI</v>
          </cell>
        </row>
        <row r="3270">
          <cell r="A3270" t="str">
            <v>PI</v>
          </cell>
        </row>
        <row r="3271">
          <cell r="A3271" t="str">
            <v>PI</v>
          </cell>
        </row>
        <row r="3272">
          <cell r="A3272" t="str">
            <v>PI</v>
          </cell>
        </row>
        <row r="3273">
          <cell r="A3273" t="str">
            <v>PI</v>
          </cell>
        </row>
        <row r="3274">
          <cell r="A3274" t="str">
            <v>PI</v>
          </cell>
        </row>
        <row r="3275">
          <cell r="A3275" t="str">
            <v>PI</v>
          </cell>
        </row>
        <row r="3276">
          <cell r="A3276" t="str">
            <v>PI</v>
          </cell>
        </row>
        <row r="3277">
          <cell r="A3277" t="str">
            <v>PI</v>
          </cell>
        </row>
        <row r="3278">
          <cell r="A3278" t="str">
            <v>PI</v>
          </cell>
        </row>
        <row r="3279">
          <cell r="A3279" t="str">
            <v>PI</v>
          </cell>
        </row>
        <row r="3280">
          <cell r="A3280" t="str">
            <v>PI</v>
          </cell>
        </row>
        <row r="3281">
          <cell r="A3281" t="str">
            <v>PI</v>
          </cell>
        </row>
        <row r="3282">
          <cell r="A3282" t="str">
            <v>PI</v>
          </cell>
        </row>
        <row r="3283">
          <cell r="A3283" t="str">
            <v>PI</v>
          </cell>
        </row>
        <row r="3284">
          <cell r="A3284" t="str">
            <v>PI</v>
          </cell>
        </row>
        <row r="3285">
          <cell r="A3285" t="str">
            <v>PI</v>
          </cell>
        </row>
        <row r="3286">
          <cell r="A3286" t="str">
            <v>PI</v>
          </cell>
        </row>
        <row r="3287">
          <cell r="A3287" t="str">
            <v>PI</v>
          </cell>
        </row>
        <row r="3288">
          <cell r="A3288" t="str">
            <v>PI</v>
          </cell>
        </row>
        <row r="3289">
          <cell r="A3289" t="str">
            <v>PI</v>
          </cell>
        </row>
        <row r="3290">
          <cell r="A3290" t="str">
            <v>PI</v>
          </cell>
        </row>
        <row r="3291">
          <cell r="A3291" t="str">
            <v>PI</v>
          </cell>
        </row>
        <row r="3292">
          <cell r="A3292" t="str">
            <v>PI</v>
          </cell>
        </row>
        <row r="3293">
          <cell r="A3293" t="str">
            <v>PI</v>
          </cell>
        </row>
        <row r="3294">
          <cell r="A3294" t="str">
            <v>PI</v>
          </cell>
        </row>
        <row r="3295">
          <cell r="A3295" t="str">
            <v>PI</v>
          </cell>
        </row>
        <row r="3296">
          <cell r="A3296" t="str">
            <v>PI</v>
          </cell>
        </row>
        <row r="3297">
          <cell r="A3297" t="str">
            <v>PI</v>
          </cell>
        </row>
        <row r="3298">
          <cell r="A3298" t="str">
            <v>PI</v>
          </cell>
        </row>
        <row r="3299">
          <cell r="A3299" t="str">
            <v>PI</v>
          </cell>
        </row>
        <row r="3300">
          <cell r="A3300" t="str">
            <v>PI</v>
          </cell>
        </row>
        <row r="3301">
          <cell r="A3301" t="str">
            <v>PI</v>
          </cell>
        </row>
        <row r="3302">
          <cell r="A3302" t="str">
            <v>PI</v>
          </cell>
        </row>
        <row r="3303">
          <cell r="A3303" t="str">
            <v>PI</v>
          </cell>
        </row>
        <row r="3304">
          <cell r="A3304" t="str">
            <v>PI</v>
          </cell>
        </row>
        <row r="3305">
          <cell r="A3305" t="str">
            <v>PI</v>
          </cell>
        </row>
        <row r="3306">
          <cell r="A3306" t="str">
            <v>PI</v>
          </cell>
        </row>
        <row r="3307">
          <cell r="A3307" t="str">
            <v>PI</v>
          </cell>
        </row>
        <row r="3308">
          <cell r="A3308" t="str">
            <v>PI</v>
          </cell>
        </row>
        <row r="3309">
          <cell r="A3309" t="str">
            <v>PI</v>
          </cell>
        </row>
        <row r="3310">
          <cell r="A3310" t="str">
            <v>PI</v>
          </cell>
        </row>
        <row r="3311">
          <cell r="A3311" t="str">
            <v>PI</v>
          </cell>
        </row>
        <row r="3312">
          <cell r="A3312" t="str">
            <v>PI</v>
          </cell>
        </row>
        <row r="3313">
          <cell r="A3313" t="str">
            <v>PI</v>
          </cell>
        </row>
        <row r="3314">
          <cell r="A3314" t="str">
            <v>PI</v>
          </cell>
        </row>
        <row r="3315">
          <cell r="A3315" t="str">
            <v>PI</v>
          </cell>
        </row>
        <row r="3316">
          <cell r="A3316" t="str">
            <v>PI</v>
          </cell>
        </row>
        <row r="3317">
          <cell r="A3317" t="str">
            <v>PI</v>
          </cell>
        </row>
        <row r="3318">
          <cell r="A3318" t="str">
            <v>PI</v>
          </cell>
        </row>
        <row r="3319">
          <cell r="A3319" t="str">
            <v>PI</v>
          </cell>
        </row>
        <row r="3320">
          <cell r="A3320" t="str">
            <v>PI</v>
          </cell>
        </row>
        <row r="3321">
          <cell r="A3321" t="str">
            <v>PI</v>
          </cell>
        </row>
        <row r="3322">
          <cell r="A3322" t="str">
            <v>PI</v>
          </cell>
        </row>
        <row r="3323">
          <cell r="A3323" t="str">
            <v>PI</v>
          </cell>
        </row>
        <row r="3324">
          <cell r="A3324" t="str">
            <v>PI</v>
          </cell>
        </row>
        <row r="3325">
          <cell r="A3325" t="str">
            <v>PI</v>
          </cell>
        </row>
        <row r="3326">
          <cell r="A3326" t="str">
            <v>PI</v>
          </cell>
        </row>
        <row r="3327">
          <cell r="A3327" t="str">
            <v>PI</v>
          </cell>
        </row>
        <row r="3328">
          <cell r="A3328" t="str">
            <v>PI</v>
          </cell>
        </row>
        <row r="3329">
          <cell r="A3329" t="str">
            <v>PI</v>
          </cell>
        </row>
        <row r="3330">
          <cell r="A3330" t="str">
            <v>PI</v>
          </cell>
        </row>
        <row r="3331">
          <cell r="A3331" t="str">
            <v>PI</v>
          </cell>
        </row>
        <row r="3332">
          <cell r="A3332" t="str">
            <v>PI</v>
          </cell>
        </row>
        <row r="3333">
          <cell r="A3333" t="str">
            <v>PI</v>
          </cell>
        </row>
        <row r="3334">
          <cell r="A3334" t="str">
            <v>PI</v>
          </cell>
        </row>
        <row r="3335">
          <cell r="A3335" t="str">
            <v>PI</v>
          </cell>
        </row>
        <row r="3336">
          <cell r="A3336" t="str">
            <v>PI</v>
          </cell>
        </row>
        <row r="3337">
          <cell r="A3337" t="str">
            <v>PI</v>
          </cell>
        </row>
        <row r="3338">
          <cell r="A3338" t="str">
            <v>PI</v>
          </cell>
        </row>
        <row r="3339">
          <cell r="A3339" t="str">
            <v>PI</v>
          </cell>
        </row>
        <row r="3340">
          <cell r="A3340" t="str">
            <v>PI</v>
          </cell>
        </row>
        <row r="3341">
          <cell r="A3341" t="str">
            <v>PI</v>
          </cell>
        </row>
        <row r="3342">
          <cell r="A3342" t="str">
            <v>PI</v>
          </cell>
        </row>
        <row r="3343">
          <cell r="A3343" t="str">
            <v>PI</v>
          </cell>
        </row>
        <row r="3344">
          <cell r="A3344" t="str">
            <v>PI</v>
          </cell>
        </row>
        <row r="3345">
          <cell r="A3345" t="str">
            <v>PI</v>
          </cell>
        </row>
        <row r="3346">
          <cell r="A3346" t="str">
            <v>PI</v>
          </cell>
        </row>
        <row r="3347">
          <cell r="A3347" t="str">
            <v>PI</v>
          </cell>
        </row>
        <row r="3348">
          <cell r="A3348" t="str">
            <v>PI</v>
          </cell>
        </row>
        <row r="3349">
          <cell r="A3349" t="str">
            <v>PI</v>
          </cell>
        </row>
        <row r="3350">
          <cell r="A3350" t="str">
            <v>PI</v>
          </cell>
        </row>
        <row r="3351">
          <cell r="A3351" t="str">
            <v>PI</v>
          </cell>
        </row>
        <row r="3352">
          <cell r="A3352" t="str">
            <v>PI</v>
          </cell>
        </row>
        <row r="3353">
          <cell r="A3353" t="str">
            <v>PI</v>
          </cell>
        </row>
        <row r="3354">
          <cell r="A3354" t="str">
            <v>PI</v>
          </cell>
        </row>
        <row r="3355">
          <cell r="A3355" t="str">
            <v>PI</v>
          </cell>
        </row>
        <row r="3356">
          <cell r="A3356" t="str">
            <v>PI</v>
          </cell>
        </row>
        <row r="3357">
          <cell r="A3357" t="str">
            <v>PI</v>
          </cell>
        </row>
        <row r="3358">
          <cell r="A3358" t="str">
            <v>PI</v>
          </cell>
        </row>
        <row r="3359">
          <cell r="A3359" t="str">
            <v>PI</v>
          </cell>
        </row>
        <row r="3360">
          <cell r="A3360" t="str">
            <v>PI</v>
          </cell>
        </row>
        <row r="3361">
          <cell r="A3361" t="str">
            <v>PI</v>
          </cell>
        </row>
        <row r="3362">
          <cell r="A3362" t="str">
            <v>PI</v>
          </cell>
        </row>
        <row r="3363">
          <cell r="A3363" t="str">
            <v>PI</v>
          </cell>
        </row>
        <row r="3364">
          <cell r="A3364" t="str">
            <v>PI</v>
          </cell>
        </row>
        <row r="3365">
          <cell r="A3365" t="str">
            <v>PI</v>
          </cell>
        </row>
        <row r="3366">
          <cell r="A3366" t="str">
            <v>PI</v>
          </cell>
        </row>
        <row r="3367">
          <cell r="A3367" t="str">
            <v>PI</v>
          </cell>
        </row>
        <row r="3368">
          <cell r="A3368" t="str">
            <v>PI</v>
          </cell>
        </row>
        <row r="3369">
          <cell r="A3369" t="str">
            <v>PI</v>
          </cell>
        </row>
        <row r="3370">
          <cell r="A3370" t="str">
            <v>PI</v>
          </cell>
        </row>
        <row r="3371">
          <cell r="A3371" t="str">
            <v>PI</v>
          </cell>
        </row>
        <row r="3372">
          <cell r="A3372" t="str">
            <v>PI</v>
          </cell>
        </row>
        <row r="3373">
          <cell r="A3373" t="str">
            <v>PR</v>
          </cell>
        </row>
        <row r="3374">
          <cell r="A3374" t="str">
            <v>PR</v>
          </cell>
        </row>
        <row r="3375">
          <cell r="A3375" t="str">
            <v>PR</v>
          </cell>
        </row>
        <row r="3376">
          <cell r="A3376" t="str">
            <v>PR</v>
          </cell>
        </row>
        <row r="3377">
          <cell r="A3377" t="str">
            <v>PR</v>
          </cell>
        </row>
        <row r="3378">
          <cell r="A3378" t="str">
            <v>PR</v>
          </cell>
        </row>
        <row r="3379">
          <cell r="A3379" t="str">
            <v>PR</v>
          </cell>
        </row>
        <row r="3380">
          <cell r="A3380" t="str">
            <v>PR</v>
          </cell>
        </row>
        <row r="3381">
          <cell r="A3381" t="str">
            <v>PR</v>
          </cell>
        </row>
        <row r="3382">
          <cell r="A3382" t="str">
            <v>PR</v>
          </cell>
        </row>
        <row r="3383">
          <cell r="A3383" t="str">
            <v>PR</v>
          </cell>
        </row>
        <row r="3384">
          <cell r="A3384" t="str">
            <v>PR</v>
          </cell>
        </row>
        <row r="3385">
          <cell r="A3385" t="str">
            <v>PR</v>
          </cell>
        </row>
        <row r="3386">
          <cell r="A3386" t="str">
            <v>PR</v>
          </cell>
        </row>
        <row r="3387">
          <cell r="A3387" t="str">
            <v>PR</v>
          </cell>
        </row>
        <row r="3388">
          <cell r="A3388" t="str">
            <v>PR</v>
          </cell>
        </row>
        <row r="3389">
          <cell r="A3389" t="str">
            <v>PR</v>
          </cell>
        </row>
        <row r="3390">
          <cell r="A3390" t="str">
            <v>PR</v>
          </cell>
        </row>
        <row r="3391">
          <cell r="A3391" t="str">
            <v>PR</v>
          </cell>
        </row>
        <row r="3392">
          <cell r="A3392" t="str">
            <v>PR</v>
          </cell>
        </row>
        <row r="3393">
          <cell r="A3393" t="str">
            <v>PR</v>
          </cell>
        </row>
        <row r="3394">
          <cell r="A3394" t="str">
            <v>PR</v>
          </cell>
        </row>
        <row r="3395">
          <cell r="A3395" t="str">
            <v>PR</v>
          </cell>
        </row>
        <row r="3396">
          <cell r="A3396" t="str">
            <v>PR</v>
          </cell>
        </row>
        <row r="3397">
          <cell r="A3397" t="str">
            <v>PR</v>
          </cell>
        </row>
        <row r="3398">
          <cell r="A3398" t="str">
            <v>PR</v>
          </cell>
        </row>
        <row r="3399">
          <cell r="A3399" t="str">
            <v>PR</v>
          </cell>
        </row>
        <row r="3400">
          <cell r="A3400" t="str">
            <v>PR</v>
          </cell>
        </row>
        <row r="3401">
          <cell r="A3401" t="str">
            <v>PR</v>
          </cell>
        </row>
        <row r="3402">
          <cell r="A3402" t="str">
            <v>PR</v>
          </cell>
        </row>
        <row r="3403">
          <cell r="A3403" t="str">
            <v>PR</v>
          </cell>
        </row>
        <row r="3404">
          <cell r="A3404" t="str">
            <v>PR</v>
          </cell>
        </row>
        <row r="3405">
          <cell r="A3405" t="str">
            <v>PR</v>
          </cell>
        </row>
        <row r="3406">
          <cell r="A3406" t="str">
            <v>PR</v>
          </cell>
        </row>
        <row r="3407">
          <cell r="A3407" t="str">
            <v>PR</v>
          </cell>
        </row>
        <row r="3408">
          <cell r="A3408" t="str">
            <v>PR</v>
          </cell>
        </row>
        <row r="3409">
          <cell r="A3409" t="str">
            <v>PR</v>
          </cell>
        </row>
        <row r="3410">
          <cell r="A3410" t="str">
            <v>PR</v>
          </cell>
        </row>
        <row r="3411">
          <cell r="A3411" t="str">
            <v>PR</v>
          </cell>
        </row>
        <row r="3412">
          <cell r="A3412" t="str">
            <v>PR</v>
          </cell>
        </row>
        <row r="3413">
          <cell r="A3413" t="str">
            <v>PR</v>
          </cell>
        </row>
        <row r="3414">
          <cell r="A3414" t="str">
            <v>PR</v>
          </cell>
        </row>
        <row r="3415">
          <cell r="A3415" t="str">
            <v>PR</v>
          </cell>
        </row>
        <row r="3416">
          <cell r="A3416" t="str">
            <v>PR</v>
          </cell>
        </row>
        <row r="3417">
          <cell r="A3417" t="str">
            <v>PR</v>
          </cell>
        </row>
        <row r="3418">
          <cell r="A3418" t="str">
            <v>PR</v>
          </cell>
        </row>
        <row r="3419">
          <cell r="A3419" t="str">
            <v>PR</v>
          </cell>
        </row>
        <row r="3420">
          <cell r="A3420" t="str">
            <v>PR</v>
          </cell>
        </row>
        <row r="3421">
          <cell r="A3421" t="str">
            <v>PR</v>
          </cell>
        </row>
        <row r="3422">
          <cell r="A3422" t="str">
            <v>PR</v>
          </cell>
        </row>
        <row r="3423">
          <cell r="A3423" t="str">
            <v>PR</v>
          </cell>
        </row>
        <row r="3424">
          <cell r="A3424" t="str">
            <v>PR</v>
          </cell>
        </row>
        <row r="3425">
          <cell r="A3425" t="str">
            <v>PR</v>
          </cell>
        </row>
        <row r="3426">
          <cell r="A3426" t="str">
            <v>PR</v>
          </cell>
        </row>
        <row r="3427">
          <cell r="A3427" t="str">
            <v>PR</v>
          </cell>
        </row>
        <row r="3428">
          <cell r="A3428" t="str">
            <v>PR</v>
          </cell>
        </row>
        <row r="3429">
          <cell r="A3429" t="str">
            <v>PR</v>
          </cell>
        </row>
        <row r="3430">
          <cell r="A3430" t="str">
            <v>PR</v>
          </cell>
        </row>
        <row r="3431">
          <cell r="A3431" t="str">
            <v>PR</v>
          </cell>
        </row>
        <row r="3432">
          <cell r="A3432" t="str">
            <v>PR</v>
          </cell>
        </row>
        <row r="3433">
          <cell r="A3433" t="str">
            <v>PR</v>
          </cell>
        </row>
        <row r="3434">
          <cell r="A3434" t="str">
            <v>PR</v>
          </cell>
        </row>
        <row r="3435">
          <cell r="A3435" t="str">
            <v>PR</v>
          </cell>
        </row>
        <row r="3436">
          <cell r="A3436" t="str">
            <v>PR</v>
          </cell>
        </row>
        <row r="3437">
          <cell r="A3437" t="str">
            <v>PR</v>
          </cell>
        </row>
        <row r="3438">
          <cell r="A3438" t="str">
            <v>PR</v>
          </cell>
        </row>
        <row r="3439">
          <cell r="A3439" t="str">
            <v>PR</v>
          </cell>
        </row>
        <row r="3440">
          <cell r="A3440" t="str">
            <v>PR</v>
          </cell>
        </row>
        <row r="3441">
          <cell r="A3441" t="str">
            <v>PR</v>
          </cell>
        </row>
        <row r="3442">
          <cell r="A3442" t="str">
            <v>PR</v>
          </cell>
        </row>
        <row r="3443">
          <cell r="A3443" t="str">
            <v>PR</v>
          </cell>
        </row>
        <row r="3444">
          <cell r="A3444" t="str">
            <v>PR</v>
          </cell>
        </row>
        <row r="3445">
          <cell r="A3445" t="str">
            <v>PR</v>
          </cell>
        </row>
        <row r="3446">
          <cell r="A3446" t="str">
            <v>PR</v>
          </cell>
        </row>
        <row r="3447">
          <cell r="A3447" t="str">
            <v>PR</v>
          </cell>
        </row>
        <row r="3448">
          <cell r="A3448" t="str">
            <v>PR</v>
          </cell>
        </row>
        <row r="3449">
          <cell r="A3449" t="str">
            <v>PR</v>
          </cell>
        </row>
        <row r="3450">
          <cell r="A3450" t="str">
            <v>PR</v>
          </cell>
        </row>
        <row r="3451">
          <cell r="A3451" t="str">
            <v>PR</v>
          </cell>
        </row>
        <row r="3452">
          <cell r="A3452" t="str">
            <v>PR</v>
          </cell>
        </row>
        <row r="3453">
          <cell r="A3453" t="str">
            <v>PR</v>
          </cell>
        </row>
        <row r="3454">
          <cell r="A3454" t="str">
            <v>PR</v>
          </cell>
        </row>
        <row r="3455">
          <cell r="A3455" t="str">
            <v>PR</v>
          </cell>
        </row>
        <row r="3456">
          <cell r="A3456" t="str">
            <v>PR</v>
          </cell>
        </row>
        <row r="3457">
          <cell r="A3457" t="str">
            <v>PR</v>
          </cell>
        </row>
        <row r="3458">
          <cell r="A3458" t="str">
            <v>PR</v>
          </cell>
        </row>
        <row r="3459">
          <cell r="A3459" t="str">
            <v>PR</v>
          </cell>
        </row>
        <row r="3460">
          <cell r="A3460" t="str">
            <v>PR</v>
          </cell>
        </row>
        <row r="3461">
          <cell r="A3461" t="str">
            <v>PR</v>
          </cell>
        </row>
        <row r="3462">
          <cell r="A3462" t="str">
            <v>PR</v>
          </cell>
        </row>
        <row r="3463">
          <cell r="A3463" t="str">
            <v>PR</v>
          </cell>
        </row>
        <row r="3464">
          <cell r="A3464" t="str">
            <v>PR</v>
          </cell>
        </row>
        <row r="3465">
          <cell r="A3465" t="str">
            <v>PR</v>
          </cell>
        </row>
        <row r="3466">
          <cell r="A3466" t="str">
            <v>PR</v>
          </cell>
        </row>
        <row r="3467">
          <cell r="A3467" t="str">
            <v>PR</v>
          </cell>
        </row>
        <row r="3468">
          <cell r="A3468" t="str">
            <v>PR</v>
          </cell>
        </row>
        <row r="3469">
          <cell r="A3469" t="str">
            <v>PR</v>
          </cell>
        </row>
        <row r="3470">
          <cell r="A3470" t="str">
            <v>PR</v>
          </cell>
        </row>
        <row r="3471">
          <cell r="A3471" t="str">
            <v>PR</v>
          </cell>
        </row>
        <row r="3472">
          <cell r="A3472" t="str">
            <v>PR</v>
          </cell>
        </row>
        <row r="3473">
          <cell r="A3473" t="str">
            <v>PR</v>
          </cell>
        </row>
        <row r="3474">
          <cell r="A3474" t="str">
            <v>PR</v>
          </cell>
        </row>
        <row r="3475">
          <cell r="A3475" t="str">
            <v>PR</v>
          </cell>
        </row>
        <row r="3476">
          <cell r="A3476" t="str">
            <v>PR</v>
          </cell>
        </row>
        <row r="3477">
          <cell r="A3477" t="str">
            <v>PR</v>
          </cell>
        </row>
        <row r="3478">
          <cell r="A3478" t="str">
            <v>PR</v>
          </cell>
        </row>
        <row r="3479">
          <cell r="A3479" t="str">
            <v>PR</v>
          </cell>
        </row>
        <row r="3480">
          <cell r="A3480" t="str">
            <v>PR</v>
          </cell>
        </row>
        <row r="3481">
          <cell r="A3481" t="str">
            <v>PR</v>
          </cell>
        </row>
        <row r="3482">
          <cell r="A3482" t="str">
            <v>PR</v>
          </cell>
        </row>
        <row r="3483">
          <cell r="A3483" t="str">
            <v>PR</v>
          </cell>
        </row>
        <row r="3484">
          <cell r="A3484" t="str">
            <v>PR</v>
          </cell>
        </row>
        <row r="3485">
          <cell r="A3485" t="str">
            <v>PR</v>
          </cell>
        </row>
        <row r="3486">
          <cell r="A3486" t="str">
            <v>PR</v>
          </cell>
        </row>
        <row r="3487">
          <cell r="A3487" t="str">
            <v>PR</v>
          </cell>
        </row>
        <row r="3488">
          <cell r="A3488" t="str">
            <v>PR</v>
          </cell>
        </row>
        <row r="3489">
          <cell r="A3489" t="str">
            <v>PR</v>
          </cell>
        </row>
        <row r="3490">
          <cell r="A3490" t="str">
            <v>PR</v>
          </cell>
        </row>
        <row r="3491">
          <cell r="A3491" t="str">
            <v>PR</v>
          </cell>
        </row>
        <row r="3492">
          <cell r="A3492" t="str">
            <v>PR</v>
          </cell>
        </row>
        <row r="3493">
          <cell r="A3493" t="str">
            <v>PR</v>
          </cell>
        </row>
        <row r="3494">
          <cell r="A3494" t="str">
            <v>PR</v>
          </cell>
        </row>
        <row r="3495">
          <cell r="A3495" t="str">
            <v>PR</v>
          </cell>
        </row>
        <row r="3496">
          <cell r="A3496" t="str">
            <v>PR</v>
          </cell>
        </row>
        <row r="3497">
          <cell r="A3497" t="str">
            <v>PR</v>
          </cell>
        </row>
        <row r="3498">
          <cell r="A3498" t="str">
            <v>PR</v>
          </cell>
        </row>
        <row r="3499">
          <cell r="A3499" t="str">
            <v>PR</v>
          </cell>
        </row>
        <row r="3500">
          <cell r="A3500" t="str">
            <v>PR</v>
          </cell>
        </row>
        <row r="3501">
          <cell r="A3501" t="str">
            <v>PR</v>
          </cell>
        </row>
        <row r="3502">
          <cell r="A3502" t="str">
            <v>PR</v>
          </cell>
        </row>
        <row r="3503">
          <cell r="A3503" t="str">
            <v>PR</v>
          </cell>
        </row>
        <row r="3504">
          <cell r="A3504" t="str">
            <v>PR</v>
          </cell>
        </row>
        <row r="3505">
          <cell r="A3505" t="str">
            <v>PR</v>
          </cell>
        </row>
        <row r="3506">
          <cell r="A3506" t="str">
            <v>PR</v>
          </cell>
        </row>
        <row r="3507">
          <cell r="A3507" t="str">
            <v>PR</v>
          </cell>
        </row>
        <row r="3508">
          <cell r="A3508" t="str">
            <v>PR</v>
          </cell>
        </row>
        <row r="3509">
          <cell r="A3509" t="str">
            <v>PR</v>
          </cell>
        </row>
        <row r="3510">
          <cell r="A3510" t="str">
            <v>PR</v>
          </cell>
        </row>
        <row r="3511">
          <cell r="A3511" t="str">
            <v>PR</v>
          </cell>
        </row>
        <row r="3512">
          <cell r="A3512" t="str">
            <v>PR</v>
          </cell>
        </row>
        <row r="3513">
          <cell r="A3513" t="str">
            <v>PR</v>
          </cell>
        </row>
        <row r="3514">
          <cell r="A3514" t="str">
            <v>PR</v>
          </cell>
        </row>
        <row r="3515">
          <cell r="A3515" t="str">
            <v>PR</v>
          </cell>
        </row>
        <row r="3516">
          <cell r="A3516" t="str">
            <v>PR</v>
          </cell>
        </row>
        <row r="3517">
          <cell r="A3517" t="str">
            <v>PR</v>
          </cell>
        </row>
        <row r="3518">
          <cell r="A3518" t="str">
            <v>PR</v>
          </cell>
        </row>
        <row r="3519">
          <cell r="A3519" t="str">
            <v>PR</v>
          </cell>
        </row>
        <row r="3520">
          <cell r="A3520" t="str">
            <v>PR</v>
          </cell>
        </row>
        <row r="3521">
          <cell r="A3521" t="str">
            <v>PR</v>
          </cell>
        </row>
        <row r="3522">
          <cell r="A3522" t="str">
            <v>PR</v>
          </cell>
        </row>
        <row r="3523">
          <cell r="A3523" t="str">
            <v>PR</v>
          </cell>
        </row>
        <row r="3524">
          <cell r="A3524" t="str">
            <v>PR</v>
          </cell>
        </row>
        <row r="3525">
          <cell r="A3525" t="str">
            <v>PR</v>
          </cell>
        </row>
        <row r="3526">
          <cell r="A3526" t="str">
            <v>PR</v>
          </cell>
        </row>
        <row r="3527">
          <cell r="A3527" t="str">
            <v>PR</v>
          </cell>
        </row>
        <row r="3528">
          <cell r="A3528" t="str">
            <v>PR</v>
          </cell>
        </row>
        <row r="3529">
          <cell r="A3529" t="str">
            <v>PR</v>
          </cell>
        </row>
        <row r="3530">
          <cell r="A3530" t="str">
            <v>PR</v>
          </cell>
        </row>
        <row r="3531">
          <cell r="A3531" t="str">
            <v>PR</v>
          </cell>
        </row>
        <row r="3532">
          <cell r="A3532" t="str">
            <v>PR</v>
          </cell>
        </row>
        <row r="3533">
          <cell r="A3533" t="str">
            <v>PR</v>
          </cell>
        </row>
        <row r="3534">
          <cell r="A3534" t="str">
            <v>PR</v>
          </cell>
        </row>
        <row r="3535">
          <cell r="A3535" t="str">
            <v>PR</v>
          </cell>
        </row>
        <row r="3536">
          <cell r="A3536" t="str">
            <v>PR</v>
          </cell>
        </row>
        <row r="3537">
          <cell r="A3537" t="str">
            <v>PR</v>
          </cell>
        </row>
        <row r="3538">
          <cell r="A3538" t="str">
            <v>PR</v>
          </cell>
        </row>
        <row r="3539">
          <cell r="A3539" t="str">
            <v>PR</v>
          </cell>
        </row>
        <row r="3540">
          <cell r="A3540" t="str">
            <v>PR</v>
          </cell>
        </row>
        <row r="3541">
          <cell r="A3541" t="str">
            <v>PR</v>
          </cell>
        </row>
        <row r="3542">
          <cell r="A3542" t="str">
            <v>PR</v>
          </cell>
        </row>
        <row r="3543">
          <cell r="A3543" t="str">
            <v>PR</v>
          </cell>
        </row>
        <row r="3544">
          <cell r="A3544" t="str">
            <v>PR</v>
          </cell>
        </row>
        <row r="3545">
          <cell r="A3545" t="str">
            <v>PR</v>
          </cell>
        </row>
        <row r="3546">
          <cell r="A3546" t="str">
            <v>PR</v>
          </cell>
        </row>
        <row r="3547">
          <cell r="A3547" t="str">
            <v>PR</v>
          </cell>
        </row>
        <row r="3548">
          <cell r="A3548" t="str">
            <v>PR</v>
          </cell>
        </row>
        <row r="3549">
          <cell r="A3549" t="str">
            <v>PR</v>
          </cell>
        </row>
        <row r="3550">
          <cell r="A3550" t="str">
            <v>PR</v>
          </cell>
        </row>
        <row r="3551">
          <cell r="A3551" t="str">
            <v>PR</v>
          </cell>
        </row>
        <row r="3552">
          <cell r="A3552" t="str">
            <v>PR</v>
          </cell>
        </row>
        <row r="3553">
          <cell r="A3553" t="str">
            <v>PR</v>
          </cell>
        </row>
        <row r="3554">
          <cell r="A3554" t="str">
            <v>PR</v>
          </cell>
        </row>
        <row r="3555">
          <cell r="A3555" t="str">
            <v>PR</v>
          </cell>
        </row>
        <row r="3556">
          <cell r="A3556" t="str">
            <v>PR</v>
          </cell>
        </row>
        <row r="3557">
          <cell r="A3557" t="str">
            <v>PR</v>
          </cell>
        </row>
        <row r="3558">
          <cell r="A3558" t="str">
            <v>PR</v>
          </cell>
        </row>
        <row r="3559">
          <cell r="A3559" t="str">
            <v>PR</v>
          </cell>
        </row>
        <row r="3560">
          <cell r="A3560" t="str">
            <v>PR</v>
          </cell>
        </row>
        <row r="3561">
          <cell r="A3561" t="str">
            <v>PR</v>
          </cell>
        </row>
        <row r="3562">
          <cell r="A3562" t="str">
            <v>PR</v>
          </cell>
        </row>
        <row r="3563">
          <cell r="A3563" t="str">
            <v>PR</v>
          </cell>
        </row>
        <row r="3564">
          <cell r="A3564" t="str">
            <v>PR</v>
          </cell>
        </row>
        <row r="3565">
          <cell r="A3565" t="str">
            <v>PR</v>
          </cell>
        </row>
        <row r="3566">
          <cell r="A3566" t="str">
            <v>PR</v>
          </cell>
        </row>
        <row r="3567">
          <cell r="A3567" t="str">
            <v>PR</v>
          </cell>
        </row>
        <row r="3568">
          <cell r="A3568" t="str">
            <v>PR</v>
          </cell>
        </row>
        <row r="3569">
          <cell r="A3569" t="str">
            <v>PR</v>
          </cell>
        </row>
        <row r="3570">
          <cell r="A3570" t="str">
            <v>PR</v>
          </cell>
        </row>
        <row r="3571">
          <cell r="A3571" t="str">
            <v>PR</v>
          </cell>
        </row>
        <row r="3572">
          <cell r="A3572" t="str">
            <v>PR</v>
          </cell>
        </row>
        <row r="3573">
          <cell r="A3573" t="str">
            <v>PR</v>
          </cell>
        </row>
        <row r="3574">
          <cell r="A3574" t="str">
            <v>PR</v>
          </cell>
        </row>
        <row r="3575">
          <cell r="A3575" t="str">
            <v>PR</v>
          </cell>
        </row>
        <row r="3576">
          <cell r="A3576" t="str">
            <v>PR</v>
          </cell>
        </row>
        <row r="3577">
          <cell r="A3577" t="str">
            <v>PR</v>
          </cell>
        </row>
        <row r="3578">
          <cell r="A3578" t="str">
            <v>PR</v>
          </cell>
        </row>
        <row r="3579">
          <cell r="A3579" t="str">
            <v>PR</v>
          </cell>
        </row>
        <row r="3580">
          <cell r="A3580" t="str">
            <v>PR</v>
          </cell>
        </row>
        <row r="3581">
          <cell r="A3581" t="str">
            <v>PR</v>
          </cell>
        </row>
        <row r="3582">
          <cell r="A3582" t="str">
            <v>PR</v>
          </cell>
        </row>
        <row r="3583">
          <cell r="A3583" t="str">
            <v>PR</v>
          </cell>
        </row>
        <row r="3584">
          <cell r="A3584" t="str">
            <v>PR</v>
          </cell>
        </row>
        <row r="3585">
          <cell r="A3585" t="str">
            <v>PR</v>
          </cell>
        </row>
        <row r="3586">
          <cell r="A3586" t="str">
            <v>PR</v>
          </cell>
        </row>
        <row r="3587">
          <cell r="A3587" t="str">
            <v>PR</v>
          </cell>
        </row>
        <row r="3588">
          <cell r="A3588" t="str">
            <v>PR</v>
          </cell>
        </row>
        <row r="3589">
          <cell r="A3589" t="str">
            <v>PR</v>
          </cell>
        </row>
        <row r="3590">
          <cell r="A3590" t="str">
            <v>PR</v>
          </cell>
        </row>
        <row r="3591">
          <cell r="A3591" t="str">
            <v>PR</v>
          </cell>
        </row>
        <row r="3592">
          <cell r="A3592" t="str">
            <v>PR</v>
          </cell>
        </row>
        <row r="3593">
          <cell r="A3593" t="str">
            <v>PR</v>
          </cell>
        </row>
        <row r="3594">
          <cell r="A3594" t="str">
            <v>PR</v>
          </cell>
        </row>
        <row r="3595">
          <cell r="A3595" t="str">
            <v>PR</v>
          </cell>
        </row>
        <row r="3596">
          <cell r="A3596" t="str">
            <v>PR</v>
          </cell>
        </row>
        <row r="3597">
          <cell r="A3597" t="str">
            <v>PR</v>
          </cell>
        </row>
        <row r="3598">
          <cell r="A3598" t="str">
            <v>PR</v>
          </cell>
        </row>
        <row r="3599">
          <cell r="A3599" t="str">
            <v>PR</v>
          </cell>
        </row>
        <row r="3600">
          <cell r="A3600" t="str">
            <v>PR</v>
          </cell>
        </row>
        <row r="3601">
          <cell r="A3601" t="str">
            <v>PR</v>
          </cell>
        </row>
        <row r="3602">
          <cell r="A3602" t="str">
            <v>PR</v>
          </cell>
        </row>
        <row r="3603">
          <cell r="A3603" t="str">
            <v>PR</v>
          </cell>
        </row>
        <row r="3604">
          <cell r="A3604" t="str">
            <v>PR</v>
          </cell>
        </row>
        <row r="3605">
          <cell r="A3605" t="str">
            <v>PR</v>
          </cell>
        </row>
        <row r="3606">
          <cell r="A3606" t="str">
            <v>PR</v>
          </cell>
        </row>
        <row r="3607">
          <cell r="A3607" t="str">
            <v>PR</v>
          </cell>
        </row>
        <row r="3608">
          <cell r="A3608" t="str">
            <v>PR</v>
          </cell>
        </row>
        <row r="3609">
          <cell r="A3609" t="str">
            <v>PR</v>
          </cell>
        </row>
        <row r="3610">
          <cell r="A3610" t="str">
            <v>PR</v>
          </cell>
        </row>
        <row r="3611">
          <cell r="A3611" t="str">
            <v>PR</v>
          </cell>
        </row>
        <row r="3612">
          <cell r="A3612" t="str">
            <v>PR</v>
          </cell>
        </row>
        <row r="3613">
          <cell r="A3613" t="str">
            <v>PR</v>
          </cell>
        </row>
        <row r="3614">
          <cell r="A3614" t="str">
            <v>PR</v>
          </cell>
        </row>
        <row r="3615">
          <cell r="A3615" t="str">
            <v>PR</v>
          </cell>
        </row>
        <row r="3616">
          <cell r="A3616" t="str">
            <v>PR</v>
          </cell>
        </row>
        <row r="3617">
          <cell r="A3617" t="str">
            <v>PR</v>
          </cell>
        </row>
        <row r="3618">
          <cell r="A3618" t="str">
            <v>PR</v>
          </cell>
        </row>
        <row r="3619">
          <cell r="A3619" t="str">
            <v>PR</v>
          </cell>
        </row>
        <row r="3620">
          <cell r="A3620" t="str">
            <v>PR</v>
          </cell>
        </row>
        <row r="3621">
          <cell r="A3621" t="str">
            <v>PR</v>
          </cell>
        </row>
        <row r="3622">
          <cell r="A3622" t="str">
            <v>PR</v>
          </cell>
        </row>
        <row r="3623">
          <cell r="A3623" t="str">
            <v>PR</v>
          </cell>
        </row>
        <row r="3624">
          <cell r="A3624" t="str">
            <v>PR</v>
          </cell>
        </row>
        <row r="3625">
          <cell r="A3625" t="str">
            <v>PR</v>
          </cell>
        </row>
        <row r="3626">
          <cell r="A3626" t="str">
            <v>PR</v>
          </cell>
        </row>
        <row r="3627">
          <cell r="A3627" t="str">
            <v>PR</v>
          </cell>
        </row>
        <row r="3628">
          <cell r="A3628" t="str">
            <v>PR</v>
          </cell>
        </row>
        <row r="3629">
          <cell r="A3629" t="str">
            <v>PR</v>
          </cell>
        </row>
        <row r="3630">
          <cell r="A3630" t="str">
            <v>PR</v>
          </cell>
        </row>
        <row r="3631">
          <cell r="A3631" t="str">
            <v>PR</v>
          </cell>
        </row>
        <row r="3632">
          <cell r="A3632" t="str">
            <v>PR</v>
          </cell>
        </row>
        <row r="3633">
          <cell r="A3633" t="str">
            <v>PR</v>
          </cell>
        </row>
        <row r="3634">
          <cell r="A3634" t="str">
            <v>PR</v>
          </cell>
        </row>
        <row r="3635">
          <cell r="A3635" t="str">
            <v>PR</v>
          </cell>
        </row>
        <row r="3636">
          <cell r="A3636" t="str">
            <v>PR</v>
          </cell>
        </row>
        <row r="3637">
          <cell r="A3637" t="str">
            <v>PR</v>
          </cell>
        </row>
        <row r="3638">
          <cell r="A3638" t="str">
            <v>PR</v>
          </cell>
        </row>
        <row r="3639">
          <cell r="A3639" t="str">
            <v>PR</v>
          </cell>
        </row>
        <row r="3640">
          <cell r="A3640" t="str">
            <v>PR</v>
          </cell>
        </row>
        <row r="3641">
          <cell r="A3641" t="str">
            <v>PR</v>
          </cell>
        </row>
        <row r="3642">
          <cell r="A3642" t="str">
            <v>PR</v>
          </cell>
        </row>
        <row r="3643">
          <cell r="A3643" t="str">
            <v>PR</v>
          </cell>
        </row>
        <row r="3644">
          <cell r="A3644" t="str">
            <v>PR</v>
          </cell>
        </row>
        <row r="3645">
          <cell r="A3645" t="str">
            <v>PR</v>
          </cell>
        </row>
        <row r="3646">
          <cell r="A3646" t="str">
            <v>PR</v>
          </cell>
        </row>
        <row r="3647">
          <cell r="A3647" t="str">
            <v>PR</v>
          </cell>
        </row>
        <row r="3648">
          <cell r="A3648" t="str">
            <v>PR</v>
          </cell>
        </row>
        <row r="3649">
          <cell r="A3649" t="str">
            <v>PR</v>
          </cell>
        </row>
        <row r="3650">
          <cell r="A3650" t="str">
            <v>PR</v>
          </cell>
        </row>
        <row r="3651">
          <cell r="A3651" t="str">
            <v>PR</v>
          </cell>
        </row>
        <row r="3652">
          <cell r="A3652" t="str">
            <v>PR</v>
          </cell>
        </row>
        <row r="3653">
          <cell r="A3653" t="str">
            <v>PR</v>
          </cell>
        </row>
        <row r="3654">
          <cell r="A3654" t="str">
            <v>PR</v>
          </cell>
        </row>
        <row r="3655">
          <cell r="A3655" t="str">
            <v>PR</v>
          </cell>
        </row>
        <row r="3656">
          <cell r="A3656" t="str">
            <v>PR</v>
          </cell>
        </row>
        <row r="3657">
          <cell r="A3657" t="str">
            <v>PR</v>
          </cell>
        </row>
        <row r="3658">
          <cell r="A3658" t="str">
            <v>PR</v>
          </cell>
        </row>
        <row r="3659">
          <cell r="A3659" t="str">
            <v>PR</v>
          </cell>
        </row>
        <row r="3660">
          <cell r="A3660" t="str">
            <v>PR</v>
          </cell>
        </row>
        <row r="3661">
          <cell r="A3661" t="str">
            <v>PR</v>
          </cell>
        </row>
        <row r="3662">
          <cell r="A3662" t="str">
            <v>PR</v>
          </cell>
        </row>
        <row r="3663">
          <cell r="A3663" t="str">
            <v>PR</v>
          </cell>
        </row>
        <row r="3664">
          <cell r="A3664" t="str">
            <v>PR</v>
          </cell>
        </row>
        <row r="3665">
          <cell r="A3665" t="str">
            <v>PR</v>
          </cell>
        </row>
        <row r="3666">
          <cell r="A3666" t="str">
            <v>PR</v>
          </cell>
        </row>
        <row r="3667">
          <cell r="A3667" t="str">
            <v>PR</v>
          </cell>
        </row>
        <row r="3668">
          <cell r="A3668" t="str">
            <v>PR</v>
          </cell>
        </row>
        <row r="3669">
          <cell r="A3669" t="str">
            <v>PR</v>
          </cell>
        </row>
        <row r="3670">
          <cell r="A3670" t="str">
            <v>PR</v>
          </cell>
        </row>
        <row r="3671">
          <cell r="A3671" t="str">
            <v>PR</v>
          </cell>
        </row>
        <row r="3672">
          <cell r="A3672" t="str">
            <v>PR</v>
          </cell>
        </row>
        <row r="3673">
          <cell r="A3673" t="str">
            <v>PR</v>
          </cell>
        </row>
        <row r="3674">
          <cell r="A3674" t="str">
            <v>PR</v>
          </cell>
        </row>
        <row r="3675">
          <cell r="A3675" t="str">
            <v>PR</v>
          </cell>
        </row>
        <row r="3676">
          <cell r="A3676" t="str">
            <v>PR</v>
          </cell>
        </row>
        <row r="3677">
          <cell r="A3677" t="str">
            <v>PR</v>
          </cell>
        </row>
        <row r="3678">
          <cell r="A3678" t="str">
            <v>PR</v>
          </cell>
        </row>
        <row r="3679">
          <cell r="A3679" t="str">
            <v>PR</v>
          </cell>
        </row>
        <row r="3680">
          <cell r="A3680" t="str">
            <v>PR</v>
          </cell>
        </row>
        <row r="3681">
          <cell r="A3681" t="str">
            <v>PR</v>
          </cell>
        </row>
        <row r="3682">
          <cell r="A3682" t="str">
            <v>PR</v>
          </cell>
        </row>
        <row r="3683">
          <cell r="A3683" t="str">
            <v>PR</v>
          </cell>
        </row>
        <row r="3684">
          <cell r="A3684" t="str">
            <v>PR</v>
          </cell>
        </row>
        <row r="3685">
          <cell r="A3685" t="str">
            <v>PR</v>
          </cell>
        </row>
        <row r="3686">
          <cell r="A3686" t="str">
            <v>PR</v>
          </cell>
        </row>
        <row r="3687">
          <cell r="A3687" t="str">
            <v>PR</v>
          </cell>
        </row>
        <row r="3688">
          <cell r="A3688" t="str">
            <v>PR</v>
          </cell>
        </row>
        <row r="3689">
          <cell r="A3689" t="str">
            <v>PR</v>
          </cell>
        </row>
        <row r="3690">
          <cell r="A3690" t="str">
            <v>PR</v>
          </cell>
        </row>
        <row r="3691">
          <cell r="A3691" t="str">
            <v>PR</v>
          </cell>
        </row>
        <row r="3692">
          <cell r="A3692" t="str">
            <v>PR</v>
          </cell>
        </row>
        <row r="3693">
          <cell r="A3693" t="str">
            <v>PR</v>
          </cell>
        </row>
        <row r="3694">
          <cell r="A3694" t="str">
            <v>PR</v>
          </cell>
        </row>
        <row r="3695">
          <cell r="A3695" t="str">
            <v>PR</v>
          </cell>
        </row>
        <row r="3696">
          <cell r="A3696" t="str">
            <v>PR</v>
          </cell>
        </row>
        <row r="3697">
          <cell r="A3697" t="str">
            <v>PR</v>
          </cell>
        </row>
        <row r="3698">
          <cell r="A3698" t="str">
            <v>PR</v>
          </cell>
        </row>
        <row r="3699">
          <cell r="A3699" t="str">
            <v>PR</v>
          </cell>
        </row>
        <row r="3700">
          <cell r="A3700" t="str">
            <v>PR</v>
          </cell>
        </row>
        <row r="3701">
          <cell r="A3701" t="str">
            <v>PR</v>
          </cell>
        </row>
        <row r="3702">
          <cell r="A3702" t="str">
            <v>PR</v>
          </cell>
        </row>
        <row r="3703">
          <cell r="A3703" t="str">
            <v>PR</v>
          </cell>
        </row>
        <row r="3704">
          <cell r="A3704" t="str">
            <v>PR</v>
          </cell>
        </row>
        <row r="3705">
          <cell r="A3705" t="str">
            <v>PR</v>
          </cell>
        </row>
        <row r="3706">
          <cell r="A3706" t="str">
            <v>PR</v>
          </cell>
        </row>
        <row r="3707">
          <cell r="A3707" t="str">
            <v>PR</v>
          </cell>
        </row>
        <row r="3708">
          <cell r="A3708" t="str">
            <v>PR</v>
          </cell>
        </row>
        <row r="3709">
          <cell r="A3709" t="str">
            <v>PR</v>
          </cell>
        </row>
        <row r="3710">
          <cell r="A3710" t="str">
            <v>PR</v>
          </cell>
        </row>
        <row r="3711">
          <cell r="A3711" t="str">
            <v>PR</v>
          </cell>
        </row>
        <row r="3712">
          <cell r="A3712" t="str">
            <v>PR</v>
          </cell>
        </row>
        <row r="3713">
          <cell r="A3713" t="str">
            <v>PR</v>
          </cell>
        </row>
        <row r="3714">
          <cell r="A3714" t="str">
            <v>PR</v>
          </cell>
        </row>
        <row r="3715">
          <cell r="A3715" t="str">
            <v>PR</v>
          </cell>
        </row>
        <row r="3716">
          <cell r="A3716" t="str">
            <v>PR</v>
          </cell>
        </row>
        <row r="3717">
          <cell r="A3717" t="str">
            <v>PR</v>
          </cell>
        </row>
        <row r="3718">
          <cell r="A3718" t="str">
            <v>PR</v>
          </cell>
        </row>
        <row r="3719">
          <cell r="A3719" t="str">
            <v>PR</v>
          </cell>
        </row>
        <row r="3720">
          <cell r="A3720" t="str">
            <v>PR</v>
          </cell>
        </row>
        <row r="3721">
          <cell r="A3721" t="str">
            <v>PR</v>
          </cell>
        </row>
        <row r="3722">
          <cell r="A3722" t="str">
            <v>PR</v>
          </cell>
        </row>
        <row r="3723">
          <cell r="A3723" t="str">
            <v>PR</v>
          </cell>
        </row>
        <row r="3724">
          <cell r="A3724" t="str">
            <v>PR</v>
          </cell>
        </row>
        <row r="3725">
          <cell r="A3725" t="str">
            <v>PR</v>
          </cell>
        </row>
        <row r="3726">
          <cell r="A3726" t="str">
            <v>PR</v>
          </cell>
        </row>
        <row r="3727">
          <cell r="A3727" t="str">
            <v>PR</v>
          </cell>
        </row>
        <row r="3728">
          <cell r="A3728" t="str">
            <v>PR</v>
          </cell>
        </row>
        <row r="3729">
          <cell r="A3729" t="str">
            <v>PR</v>
          </cell>
        </row>
        <row r="3730">
          <cell r="A3730" t="str">
            <v>PR</v>
          </cell>
        </row>
        <row r="3731">
          <cell r="A3731" t="str">
            <v>PR</v>
          </cell>
        </row>
        <row r="3732">
          <cell r="A3732" t="str">
            <v>PR</v>
          </cell>
        </row>
        <row r="3733">
          <cell r="A3733" t="str">
            <v>PR</v>
          </cell>
        </row>
        <row r="3734">
          <cell r="A3734" t="str">
            <v>PR</v>
          </cell>
        </row>
        <row r="3735">
          <cell r="A3735" t="str">
            <v>PR</v>
          </cell>
        </row>
        <row r="3736">
          <cell r="A3736" t="str">
            <v>PR</v>
          </cell>
        </row>
        <row r="3737">
          <cell r="A3737" t="str">
            <v>PR</v>
          </cell>
        </row>
        <row r="3738">
          <cell r="A3738" t="str">
            <v>PR</v>
          </cell>
        </row>
        <row r="3739">
          <cell r="A3739" t="str">
            <v>PR</v>
          </cell>
        </row>
        <row r="3740">
          <cell r="A3740" t="str">
            <v>PR</v>
          </cell>
        </row>
        <row r="3741">
          <cell r="A3741" t="str">
            <v>PR</v>
          </cell>
        </row>
        <row r="3742">
          <cell r="A3742" t="str">
            <v>PR</v>
          </cell>
        </row>
        <row r="3743">
          <cell r="A3743" t="str">
            <v>PR</v>
          </cell>
        </row>
        <row r="3744">
          <cell r="A3744" t="str">
            <v>PR</v>
          </cell>
        </row>
        <row r="3745">
          <cell r="A3745" t="str">
            <v>PR</v>
          </cell>
        </row>
        <row r="3746">
          <cell r="A3746" t="str">
            <v>PR</v>
          </cell>
        </row>
        <row r="3747">
          <cell r="A3747" t="str">
            <v>PR</v>
          </cell>
        </row>
        <row r="3748">
          <cell r="A3748" t="str">
            <v>PR</v>
          </cell>
        </row>
        <row r="3749">
          <cell r="A3749" t="str">
            <v>PR</v>
          </cell>
        </row>
        <row r="3750">
          <cell r="A3750" t="str">
            <v>PR</v>
          </cell>
        </row>
        <row r="3751">
          <cell r="A3751" t="str">
            <v>PR</v>
          </cell>
        </row>
        <row r="3752">
          <cell r="A3752" t="str">
            <v>PR</v>
          </cell>
        </row>
        <row r="3753">
          <cell r="A3753" t="str">
            <v>PR</v>
          </cell>
        </row>
        <row r="3754">
          <cell r="A3754" t="str">
            <v>PR</v>
          </cell>
        </row>
        <row r="3755">
          <cell r="A3755" t="str">
            <v>PR</v>
          </cell>
        </row>
        <row r="3756">
          <cell r="A3756" t="str">
            <v>PR</v>
          </cell>
        </row>
        <row r="3757">
          <cell r="A3757" t="str">
            <v>PR</v>
          </cell>
        </row>
        <row r="3758">
          <cell r="A3758" t="str">
            <v>PR</v>
          </cell>
        </row>
        <row r="3759">
          <cell r="A3759" t="str">
            <v>PR</v>
          </cell>
        </row>
        <row r="3760">
          <cell r="A3760" t="str">
            <v>PR</v>
          </cell>
        </row>
        <row r="3761">
          <cell r="A3761" t="str">
            <v>PR</v>
          </cell>
        </row>
        <row r="3762">
          <cell r="A3762" t="str">
            <v>PR</v>
          </cell>
        </row>
        <row r="3763">
          <cell r="A3763" t="str">
            <v>PR</v>
          </cell>
        </row>
        <row r="3764">
          <cell r="A3764" t="str">
            <v>PR</v>
          </cell>
        </row>
        <row r="3765">
          <cell r="A3765" t="str">
            <v>PR</v>
          </cell>
        </row>
        <row r="3766">
          <cell r="A3766" t="str">
            <v>PR</v>
          </cell>
        </row>
        <row r="3767">
          <cell r="A3767" t="str">
            <v>PR</v>
          </cell>
        </row>
        <row r="3768">
          <cell r="A3768" t="str">
            <v>PR</v>
          </cell>
        </row>
        <row r="3769">
          <cell r="A3769" t="str">
            <v>PR</v>
          </cell>
        </row>
        <row r="3770">
          <cell r="A3770" t="str">
            <v>PR</v>
          </cell>
        </row>
        <row r="3771">
          <cell r="A3771" t="str">
            <v>PR</v>
          </cell>
        </row>
        <row r="3772">
          <cell r="A3772" t="str">
            <v>PR</v>
          </cell>
        </row>
        <row r="3773">
          <cell r="A3773" t="str">
            <v>PR</v>
          </cell>
        </row>
        <row r="3774">
          <cell r="A3774" t="str">
            <v>PR</v>
          </cell>
        </row>
        <row r="3775">
          <cell r="A3775" t="str">
            <v>PR</v>
          </cell>
        </row>
        <row r="3776">
          <cell r="A3776" t="str">
            <v>PR</v>
          </cell>
        </row>
        <row r="3777">
          <cell r="A3777" t="str">
            <v>PR</v>
          </cell>
        </row>
        <row r="3778">
          <cell r="A3778" t="str">
            <v>PR</v>
          </cell>
        </row>
        <row r="3779">
          <cell r="A3779" t="str">
            <v>PR</v>
          </cell>
        </row>
        <row r="3780">
          <cell r="A3780" t="str">
            <v>PR</v>
          </cell>
        </row>
        <row r="3781">
          <cell r="A3781" t="str">
            <v>PR</v>
          </cell>
        </row>
        <row r="3782">
          <cell r="A3782" t="str">
            <v>PR</v>
          </cell>
        </row>
        <row r="3783">
          <cell r="A3783" t="str">
            <v>PR</v>
          </cell>
        </row>
        <row r="3784">
          <cell r="A3784" t="str">
            <v>PR</v>
          </cell>
        </row>
        <row r="3785">
          <cell r="A3785" t="str">
            <v>PR</v>
          </cell>
        </row>
        <row r="3786">
          <cell r="A3786" t="str">
            <v>PR</v>
          </cell>
        </row>
        <row r="3787">
          <cell r="A3787" t="str">
            <v>PR</v>
          </cell>
        </row>
        <row r="3788">
          <cell r="A3788" t="str">
            <v>PR</v>
          </cell>
        </row>
        <row r="3789">
          <cell r="A3789" t="str">
            <v>PR</v>
          </cell>
        </row>
        <row r="3790">
          <cell r="A3790" t="str">
            <v>PR</v>
          </cell>
        </row>
        <row r="3791">
          <cell r="A3791" t="str">
            <v>PR</v>
          </cell>
        </row>
        <row r="3792">
          <cell r="A3792" t="str">
            <v>PR</v>
          </cell>
        </row>
        <row r="3793">
          <cell r="A3793" t="str">
            <v>PR</v>
          </cell>
        </row>
        <row r="3794">
          <cell r="A3794" t="str">
            <v>PR</v>
          </cell>
        </row>
        <row r="3795">
          <cell r="A3795" t="str">
            <v>PR</v>
          </cell>
        </row>
        <row r="3796">
          <cell r="A3796" t="str">
            <v>PR</v>
          </cell>
        </row>
        <row r="3797">
          <cell r="A3797" t="str">
            <v>PR</v>
          </cell>
        </row>
        <row r="3798">
          <cell r="A3798" t="str">
            <v>PR</v>
          </cell>
        </row>
        <row r="3799">
          <cell r="A3799" t="str">
            <v>PR</v>
          </cell>
        </row>
        <row r="3800">
          <cell r="A3800" t="str">
            <v>PR</v>
          </cell>
        </row>
        <row r="3801">
          <cell r="A3801" t="str">
            <v>PR</v>
          </cell>
        </row>
        <row r="3802">
          <cell r="A3802" t="str">
            <v>PR</v>
          </cell>
        </row>
        <row r="3803">
          <cell r="A3803" t="str">
            <v>PR</v>
          </cell>
        </row>
        <row r="3804">
          <cell r="A3804" t="str">
            <v>RJ</v>
          </cell>
        </row>
        <row r="3805">
          <cell r="A3805" t="str">
            <v>RJ</v>
          </cell>
        </row>
        <row r="3806">
          <cell r="A3806" t="str">
            <v>RJ</v>
          </cell>
        </row>
        <row r="3807">
          <cell r="A3807" t="str">
            <v>RJ</v>
          </cell>
        </row>
        <row r="3808">
          <cell r="A3808" t="str">
            <v>RJ</v>
          </cell>
        </row>
        <row r="3809">
          <cell r="A3809" t="str">
            <v>RJ</v>
          </cell>
        </row>
        <row r="3810">
          <cell r="A3810" t="str">
            <v>RJ</v>
          </cell>
        </row>
        <row r="3811">
          <cell r="A3811" t="str">
            <v>RJ</v>
          </cell>
        </row>
        <row r="3812">
          <cell r="A3812" t="str">
            <v>RJ</v>
          </cell>
        </row>
        <row r="3813">
          <cell r="A3813" t="str">
            <v>RJ</v>
          </cell>
        </row>
        <row r="3814">
          <cell r="A3814" t="str">
            <v>RJ</v>
          </cell>
        </row>
        <row r="3815">
          <cell r="A3815" t="str">
            <v>RJ</v>
          </cell>
        </row>
        <row r="3816">
          <cell r="A3816" t="str">
            <v>RJ</v>
          </cell>
        </row>
        <row r="3817">
          <cell r="A3817" t="str">
            <v>RJ</v>
          </cell>
        </row>
        <row r="3818">
          <cell r="A3818" t="str">
            <v>RJ</v>
          </cell>
        </row>
        <row r="3819">
          <cell r="A3819" t="str">
            <v>RJ</v>
          </cell>
        </row>
        <row r="3820">
          <cell r="A3820" t="str">
            <v>RJ</v>
          </cell>
        </row>
        <row r="3821">
          <cell r="A3821" t="str">
            <v>RJ</v>
          </cell>
        </row>
        <row r="3822">
          <cell r="A3822" t="str">
            <v>RJ</v>
          </cell>
        </row>
        <row r="3823">
          <cell r="A3823" t="str">
            <v>RJ</v>
          </cell>
        </row>
        <row r="3824">
          <cell r="A3824" t="str">
            <v>RJ</v>
          </cell>
        </row>
        <row r="3825">
          <cell r="A3825" t="str">
            <v>RJ</v>
          </cell>
        </row>
        <row r="3826">
          <cell r="A3826" t="str">
            <v>RJ</v>
          </cell>
        </row>
        <row r="3827">
          <cell r="A3827" t="str">
            <v>RJ</v>
          </cell>
        </row>
        <row r="3828">
          <cell r="A3828" t="str">
            <v>RJ</v>
          </cell>
        </row>
        <row r="3829">
          <cell r="A3829" t="str">
            <v>RJ</v>
          </cell>
        </row>
        <row r="3830">
          <cell r="A3830" t="str">
            <v>RJ</v>
          </cell>
        </row>
        <row r="3831">
          <cell r="A3831" t="str">
            <v>RJ</v>
          </cell>
        </row>
        <row r="3832">
          <cell r="A3832" t="str">
            <v>RJ</v>
          </cell>
        </row>
        <row r="3833">
          <cell r="A3833" t="str">
            <v>RJ</v>
          </cell>
        </row>
        <row r="3834">
          <cell r="A3834" t="str">
            <v>RJ</v>
          </cell>
        </row>
        <row r="3835">
          <cell r="A3835" t="str">
            <v>RJ</v>
          </cell>
        </row>
        <row r="3836">
          <cell r="A3836" t="str">
            <v>RJ</v>
          </cell>
        </row>
        <row r="3837">
          <cell r="A3837" t="str">
            <v>RJ</v>
          </cell>
        </row>
        <row r="3838">
          <cell r="A3838" t="str">
            <v>RJ</v>
          </cell>
        </row>
        <row r="3839">
          <cell r="A3839" t="str">
            <v>RJ</v>
          </cell>
        </row>
        <row r="3840">
          <cell r="A3840" t="str">
            <v>RJ</v>
          </cell>
        </row>
        <row r="3841">
          <cell r="A3841" t="str">
            <v>RJ</v>
          </cell>
        </row>
        <row r="3842">
          <cell r="A3842" t="str">
            <v>RJ</v>
          </cell>
        </row>
        <row r="3843">
          <cell r="A3843" t="str">
            <v>RJ</v>
          </cell>
        </row>
        <row r="3844">
          <cell r="A3844" t="str">
            <v>RJ</v>
          </cell>
        </row>
        <row r="3845">
          <cell r="A3845" t="str">
            <v>RJ</v>
          </cell>
        </row>
        <row r="3846">
          <cell r="A3846" t="str">
            <v>RJ</v>
          </cell>
        </row>
        <row r="3847">
          <cell r="A3847" t="str">
            <v>RJ</v>
          </cell>
        </row>
        <row r="3848">
          <cell r="A3848" t="str">
            <v>RJ</v>
          </cell>
        </row>
        <row r="3849">
          <cell r="A3849" t="str">
            <v>RJ</v>
          </cell>
        </row>
        <row r="3850">
          <cell r="A3850" t="str">
            <v>RJ</v>
          </cell>
        </row>
        <row r="3851">
          <cell r="A3851" t="str">
            <v>RJ</v>
          </cell>
        </row>
        <row r="3852">
          <cell r="A3852" t="str">
            <v>RJ</v>
          </cell>
        </row>
        <row r="3853">
          <cell r="A3853" t="str">
            <v>RJ</v>
          </cell>
        </row>
        <row r="3854">
          <cell r="A3854" t="str">
            <v>RJ</v>
          </cell>
        </row>
        <row r="3855">
          <cell r="A3855" t="str">
            <v>RJ</v>
          </cell>
        </row>
        <row r="3856">
          <cell r="A3856" t="str">
            <v>RJ</v>
          </cell>
        </row>
        <row r="3857">
          <cell r="A3857" t="str">
            <v>RJ</v>
          </cell>
        </row>
        <row r="3858">
          <cell r="A3858" t="str">
            <v>RJ</v>
          </cell>
        </row>
        <row r="3859">
          <cell r="A3859" t="str">
            <v>RJ</v>
          </cell>
        </row>
        <row r="3860">
          <cell r="A3860" t="str">
            <v>RJ</v>
          </cell>
        </row>
        <row r="3861">
          <cell r="A3861" t="str">
            <v>RJ</v>
          </cell>
        </row>
        <row r="3862">
          <cell r="A3862" t="str">
            <v>RJ</v>
          </cell>
        </row>
        <row r="3863">
          <cell r="A3863" t="str">
            <v>RJ</v>
          </cell>
        </row>
        <row r="3864">
          <cell r="A3864" t="str">
            <v>RJ</v>
          </cell>
        </row>
        <row r="3865">
          <cell r="A3865" t="str">
            <v>RJ</v>
          </cell>
        </row>
        <row r="3866">
          <cell r="A3866" t="str">
            <v>RJ</v>
          </cell>
        </row>
        <row r="3867">
          <cell r="A3867" t="str">
            <v>RJ</v>
          </cell>
        </row>
        <row r="3868">
          <cell r="A3868" t="str">
            <v>RJ</v>
          </cell>
        </row>
        <row r="3869">
          <cell r="A3869" t="str">
            <v>RJ</v>
          </cell>
        </row>
        <row r="3870">
          <cell r="A3870" t="str">
            <v>RJ</v>
          </cell>
        </row>
        <row r="3871">
          <cell r="A3871" t="str">
            <v>RJ</v>
          </cell>
        </row>
        <row r="3872">
          <cell r="A3872" t="str">
            <v>RJ</v>
          </cell>
        </row>
        <row r="3873">
          <cell r="A3873" t="str">
            <v>RJ</v>
          </cell>
        </row>
        <row r="3874">
          <cell r="A3874" t="str">
            <v>RJ</v>
          </cell>
        </row>
        <row r="3875">
          <cell r="A3875" t="str">
            <v>RJ</v>
          </cell>
        </row>
        <row r="3876">
          <cell r="A3876" t="str">
            <v>RJ</v>
          </cell>
        </row>
        <row r="3877">
          <cell r="A3877" t="str">
            <v>RJ</v>
          </cell>
        </row>
        <row r="3878">
          <cell r="A3878" t="str">
            <v>RJ</v>
          </cell>
        </row>
        <row r="3879">
          <cell r="A3879" t="str">
            <v>RJ</v>
          </cell>
        </row>
        <row r="3880">
          <cell r="A3880" t="str">
            <v>RJ</v>
          </cell>
        </row>
        <row r="3881">
          <cell r="A3881" t="str">
            <v>RJ</v>
          </cell>
        </row>
        <row r="3882">
          <cell r="A3882" t="str">
            <v>RJ</v>
          </cell>
        </row>
        <row r="3883">
          <cell r="A3883" t="str">
            <v>RJ</v>
          </cell>
        </row>
        <row r="3884">
          <cell r="A3884" t="str">
            <v>RJ</v>
          </cell>
        </row>
        <row r="3885">
          <cell r="A3885" t="str">
            <v>RJ</v>
          </cell>
        </row>
        <row r="3886">
          <cell r="A3886" t="str">
            <v>RJ</v>
          </cell>
        </row>
        <row r="3887">
          <cell r="A3887" t="str">
            <v>RJ</v>
          </cell>
        </row>
        <row r="3888">
          <cell r="A3888" t="str">
            <v>RJ</v>
          </cell>
        </row>
        <row r="3889">
          <cell r="A3889" t="str">
            <v>RJ</v>
          </cell>
        </row>
        <row r="3890">
          <cell r="A3890" t="str">
            <v>RJ</v>
          </cell>
        </row>
        <row r="3891">
          <cell r="A3891" t="str">
            <v>RJ</v>
          </cell>
        </row>
        <row r="3892">
          <cell r="A3892" t="str">
            <v>RJ</v>
          </cell>
        </row>
        <row r="3893">
          <cell r="A3893" t="str">
            <v>RJ</v>
          </cell>
        </row>
        <row r="3894">
          <cell r="A3894" t="str">
            <v>RJ</v>
          </cell>
        </row>
        <row r="3895">
          <cell r="A3895" t="str">
            <v>RJ</v>
          </cell>
        </row>
        <row r="3896">
          <cell r="A3896" t="str">
            <v>RJ</v>
          </cell>
        </row>
        <row r="3897">
          <cell r="A3897" t="str">
            <v>RJ</v>
          </cell>
        </row>
        <row r="3898">
          <cell r="A3898" t="str">
            <v>RJ</v>
          </cell>
        </row>
        <row r="3899">
          <cell r="A3899" t="str">
            <v>RJ</v>
          </cell>
        </row>
        <row r="3900">
          <cell r="A3900" t="str">
            <v>RJ</v>
          </cell>
        </row>
        <row r="3901">
          <cell r="A3901" t="str">
            <v>RJ</v>
          </cell>
        </row>
        <row r="3902">
          <cell r="A3902" t="str">
            <v>RJ</v>
          </cell>
        </row>
        <row r="3903">
          <cell r="A3903" t="str">
            <v>RJ</v>
          </cell>
        </row>
        <row r="3904">
          <cell r="A3904" t="str">
            <v>RJ</v>
          </cell>
        </row>
        <row r="3905">
          <cell r="A3905" t="str">
            <v>RJ</v>
          </cell>
        </row>
        <row r="3906">
          <cell r="A3906" t="str">
            <v>RJ</v>
          </cell>
        </row>
        <row r="3907">
          <cell r="A3907" t="str">
            <v>RJ</v>
          </cell>
        </row>
        <row r="3908">
          <cell r="A3908" t="str">
            <v>RJ</v>
          </cell>
        </row>
        <row r="3909">
          <cell r="A3909" t="str">
            <v>RJ</v>
          </cell>
        </row>
        <row r="3910">
          <cell r="A3910" t="str">
            <v>RJ</v>
          </cell>
        </row>
        <row r="3911">
          <cell r="A3911" t="str">
            <v>RJ</v>
          </cell>
        </row>
        <row r="3912">
          <cell r="A3912" t="str">
            <v>RJ</v>
          </cell>
        </row>
        <row r="3913">
          <cell r="A3913" t="str">
            <v>RJ</v>
          </cell>
        </row>
        <row r="3914">
          <cell r="A3914" t="str">
            <v>RJ</v>
          </cell>
        </row>
        <row r="3915">
          <cell r="A3915" t="str">
            <v>RJ</v>
          </cell>
        </row>
        <row r="3916">
          <cell r="A3916" t="str">
            <v>RJ</v>
          </cell>
        </row>
        <row r="3917">
          <cell r="A3917" t="str">
            <v>RJ</v>
          </cell>
        </row>
        <row r="3918">
          <cell r="A3918" t="str">
            <v>RJ</v>
          </cell>
        </row>
        <row r="3919">
          <cell r="A3919" t="str">
            <v>RJ</v>
          </cell>
        </row>
        <row r="3920">
          <cell r="A3920" t="str">
            <v>RJ</v>
          </cell>
        </row>
        <row r="3921">
          <cell r="A3921" t="str">
            <v>RJ</v>
          </cell>
        </row>
        <row r="3922">
          <cell r="A3922" t="str">
            <v>RJ</v>
          </cell>
        </row>
        <row r="3923">
          <cell r="A3923" t="str">
            <v>RJ</v>
          </cell>
        </row>
        <row r="3924">
          <cell r="A3924" t="str">
            <v>RJ</v>
          </cell>
        </row>
        <row r="3925">
          <cell r="A3925" t="str">
            <v>RJ</v>
          </cell>
        </row>
        <row r="3926">
          <cell r="A3926" t="str">
            <v>RJ</v>
          </cell>
        </row>
        <row r="3927">
          <cell r="A3927" t="str">
            <v>RJ</v>
          </cell>
        </row>
        <row r="3928">
          <cell r="A3928" t="str">
            <v>RJ</v>
          </cell>
        </row>
        <row r="3929">
          <cell r="A3929" t="str">
            <v>RJ</v>
          </cell>
        </row>
        <row r="3930">
          <cell r="A3930" t="str">
            <v>RJ</v>
          </cell>
        </row>
        <row r="3931">
          <cell r="A3931" t="str">
            <v>RN</v>
          </cell>
        </row>
        <row r="3932">
          <cell r="A3932" t="str">
            <v>RN</v>
          </cell>
        </row>
        <row r="3933">
          <cell r="A3933" t="str">
            <v>RN</v>
          </cell>
        </row>
        <row r="3934">
          <cell r="A3934" t="str">
            <v>RN</v>
          </cell>
        </row>
        <row r="3935">
          <cell r="A3935" t="str">
            <v>RN</v>
          </cell>
        </row>
        <row r="3936">
          <cell r="A3936" t="str">
            <v>RN</v>
          </cell>
        </row>
        <row r="3937">
          <cell r="A3937" t="str">
            <v>RN</v>
          </cell>
        </row>
        <row r="3938">
          <cell r="A3938" t="str">
            <v>RN</v>
          </cell>
        </row>
        <row r="3939">
          <cell r="A3939" t="str">
            <v>RN</v>
          </cell>
        </row>
        <row r="3940">
          <cell r="A3940" t="str">
            <v>RN</v>
          </cell>
        </row>
        <row r="3941">
          <cell r="A3941" t="str">
            <v>RN</v>
          </cell>
        </row>
        <row r="3942">
          <cell r="A3942" t="str">
            <v>RN</v>
          </cell>
        </row>
        <row r="3943">
          <cell r="A3943" t="str">
            <v>RN</v>
          </cell>
        </row>
        <row r="3944">
          <cell r="A3944" t="str">
            <v>RN</v>
          </cell>
        </row>
        <row r="3945">
          <cell r="A3945" t="str">
            <v>RN</v>
          </cell>
        </row>
        <row r="3946">
          <cell r="A3946" t="str">
            <v>RN</v>
          </cell>
        </row>
        <row r="3947">
          <cell r="A3947" t="str">
            <v>RN</v>
          </cell>
        </row>
        <row r="3948">
          <cell r="A3948" t="str">
            <v>RN</v>
          </cell>
        </row>
        <row r="3949">
          <cell r="A3949" t="str">
            <v>RN</v>
          </cell>
        </row>
        <row r="3950">
          <cell r="A3950" t="str">
            <v>RN</v>
          </cell>
        </row>
        <row r="3951">
          <cell r="A3951" t="str">
            <v>RN</v>
          </cell>
        </row>
        <row r="3952">
          <cell r="A3952" t="str">
            <v>RN</v>
          </cell>
        </row>
        <row r="3953">
          <cell r="A3953" t="str">
            <v>RN</v>
          </cell>
        </row>
        <row r="3954">
          <cell r="A3954" t="str">
            <v>RN</v>
          </cell>
        </row>
        <row r="3955">
          <cell r="A3955" t="str">
            <v>RN</v>
          </cell>
        </row>
        <row r="3956">
          <cell r="A3956" t="str">
            <v>RN</v>
          </cell>
        </row>
        <row r="3957">
          <cell r="A3957" t="str">
            <v>RN</v>
          </cell>
        </row>
        <row r="3958">
          <cell r="A3958" t="str">
            <v>RN</v>
          </cell>
        </row>
        <row r="3959">
          <cell r="A3959" t="str">
            <v>RN</v>
          </cell>
        </row>
        <row r="3960">
          <cell r="A3960" t="str">
            <v>RN</v>
          </cell>
        </row>
        <row r="3961">
          <cell r="A3961" t="str">
            <v>RN</v>
          </cell>
        </row>
        <row r="3962">
          <cell r="A3962" t="str">
            <v>RN</v>
          </cell>
        </row>
        <row r="3963">
          <cell r="A3963" t="str">
            <v>RN</v>
          </cell>
        </row>
        <row r="3964">
          <cell r="A3964" t="str">
            <v>RN</v>
          </cell>
        </row>
        <row r="3965">
          <cell r="A3965" t="str">
            <v>RN</v>
          </cell>
        </row>
        <row r="3966">
          <cell r="A3966" t="str">
            <v>RN</v>
          </cell>
        </row>
        <row r="3967">
          <cell r="A3967" t="str">
            <v>RN</v>
          </cell>
        </row>
        <row r="3968">
          <cell r="A3968" t="str">
            <v>RN</v>
          </cell>
        </row>
        <row r="3969">
          <cell r="A3969" t="str">
            <v>RN</v>
          </cell>
        </row>
        <row r="3970">
          <cell r="A3970" t="str">
            <v>RN</v>
          </cell>
        </row>
        <row r="3971">
          <cell r="A3971" t="str">
            <v>RN</v>
          </cell>
        </row>
        <row r="3972">
          <cell r="A3972" t="str">
            <v>RN</v>
          </cell>
        </row>
        <row r="3973">
          <cell r="A3973" t="str">
            <v>RN</v>
          </cell>
        </row>
        <row r="3974">
          <cell r="A3974" t="str">
            <v>RN</v>
          </cell>
        </row>
        <row r="3975">
          <cell r="A3975" t="str">
            <v>RN</v>
          </cell>
        </row>
        <row r="3976">
          <cell r="A3976" t="str">
            <v>RN</v>
          </cell>
        </row>
        <row r="3977">
          <cell r="A3977" t="str">
            <v>RN</v>
          </cell>
        </row>
        <row r="3978">
          <cell r="A3978" t="str">
            <v>RN</v>
          </cell>
        </row>
        <row r="3979">
          <cell r="A3979" t="str">
            <v>RN</v>
          </cell>
        </row>
        <row r="3980">
          <cell r="A3980" t="str">
            <v>RN</v>
          </cell>
        </row>
        <row r="3981">
          <cell r="A3981" t="str">
            <v>RN</v>
          </cell>
        </row>
        <row r="3982">
          <cell r="A3982" t="str">
            <v>RN</v>
          </cell>
        </row>
        <row r="3983">
          <cell r="A3983" t="str">
            <v>RN</v>
          </cell>
        </row>
        <row r="3984">
          <cell r="A3984" t="str">
            <v>RN</v>
          </cell>
        </row>
        <row r="3985">
          <cell r="A3985" t="str">
            <v>RN</v>
          </cell>
        </row>
        <row r="3986">
          <cell r="A3986" t="str">
            <v>RN</v>
          </cell>
        </row>
        <row r="3987">
          <cell r="A3987" t="str">
            <v>RN</v>
          </cell>
        </row>
        <row r="3988">
          <cell r="A3988" t="str">
            <v>RN</v>
          </cell>
        </row>
        <row r="3989">
          <cell r="A3989" t="str">
            <v>RN</v>
          </cell>
        </row>
        <row r="3990">
          <cell r="A3990" t="str">
            <v>RN</v>
          </cell>
        </row>
        <row r="3991">
          <cell r="A3991" t="str">
            <v>RN</v>
          </cell>
        </row>
        <row r="3992">
          <cell r="A3992" t="str">
            <v>RN</v>
          </cell>
        </row>
        <row r="3993">
          <cell r="A3993" t="str">
            <v>RN</v>
          </cell>
        </row>
        <row r="3994">
          <cell r="A3994" t="str">
            <v>RN</v>
          </cell>
        </row>
        <row r="3995">
          <cell r="A3995" t="str">
            <v>RN</v>
          </cell>
        </row>
        <row r="3996">
          <cell r="A3996" t="str">
            <v>RN</v>
          </cell>
        </row>
        <row r="3997">
          <cell r="A3997" t="str">
            <v>RN</v>
          </cell>
        </row>
        <row r="3998">
          <cell r="A3998" t="str">
            <v>RN</v>
          </cell>
        </row>
        <row r="3999">
          <cell r="A3999" t="str">
            <v>RN</v>
          </cell>
        </row>
        <row r="4000">
          <cell r="A4000" t="str">
            <v>RN</v>
          </cell>
        </row>
        <row r="4001">
          <cell r="A4001" t="str">
            <v>RN</v>
          </cell>
        </row>
        <row r="4002">
          <cell r="A4002" t="str">
            <v>RN</v>
          </cell>
        </row>
        <row r="4003">
          <cell r="A4003" t="str">
            <v>RN</v>
          </cell>
        </row>
        <row r="4004">
          <cell r="A4004" t="str">
            <v>RN</v>
          </cell>
        </row>
        <row r="4005">
          <cell r="A4005" t="str">
            <v>RN</v>
          </cell>
        </row>
        <row r="4006">
          <cell r="A4006" t="str">
            <v>RN</v>
          </cell>
        </row>
        <row r="4007">
          <cell r="A4007" t="str">
            <v>RN</v>
          </cell>
        </row>
        <row r="4008">
          <cell r="A4008" t="str">
            <v>RN</v>
          </cell>
        </row>
        <row r="4009">
          <cell r="A4009" t="str">
            <v>RN</v>
          </cell>
        </row>
        <row r="4010">
          <cell r="A4010" t="str">
            <v>RN</v>
          </cell>
        </row>
        <row r="4011">
          <cell r="A4011" t="str">
            <v>RN</v>
          </cell>
        </row>
        <row r="4012">
          <cell r="A4012" t="str">
            <v>RN</v>
          </cell>
        </row>
        <row r="4013">
          <cell r="A4013" t="str">
            <v>RN</v>
          </cell>
        </row>
        <row r="4014">
          <cell r="A4014" t="str">
            <v>RN</v>
          </cell>
        </row>
        <row r="4015">
          <cell r="A4015" t="str">
            <v>RN</v>
          </cell>
        </row>
        <row r="4016">
          <cell r="A4016" t="str">
            <v>RN</v>
          </cell>
        </row>
        <row r="4017">
          <cell r="A4017" t="str">
            <v>RN</v>
          </cell>
        </row>
        <row r="4018">
          <cell r="A4018" t="str">
            <v>RN</v>
          </cell>
        </row>
        <row r="4019">
          <cell r="A4019" t="str">
            <v>RN</v>
          </cell>
        </row>
        <row r="4020">
          <cell r="A4020" t="str">
            <v>RN</v>
          </cell>
        </row>
        <row r="4021">
          <cell r="A4021" t="str">
            <v>RN</v>
          </cell>
        </row>
        <row r="4022">
          <cell r="A4022" t="str">
            <v>RN</v>
          </cell>
        </row>
        <row r="4023">
          <cell r="A4023" t="str">
            <v>RN</v>
          </cell>
        </row>
        <row r="4024">
          <cell r="A4024" t="str">
            <v>RN</v>
          </cell>
        </row>
        <row r="4025">
          <cell r="A4025" t="str">
            <v>RN</v>
          </cell>
        </row>
        <row r="4026">
          <cell r="A4026" t="str">
            <v>RN</v>
          </cell>
        </row>
        <row r="4027">
          <cell r="A4027" t="str">
            <v>RN</v>
          </cell>
        </row>
        <row r="4028">
          <cell r="A4028" t="str">
            <v>RN</v>
          </cell>
        </row>
        <row r="4029">
          <cell r="A4029" t="str">
            <v>RN</v>
          </cell>
        </row>
        <row r="4030">
          <cell r="A4030" t="str">
            <v>RN</v>
          </cell>
        </row>
        <row r="4031">
          <cell r="A4031" t="str">
            <v>RN</v>
          </cell>
        </row>
        <row r="4032">
          <cell r="A4032" t="str">
            <v>RN</v>
          </cell>
        </row>
        <row r="4033">
          <cell r="A4033" t="str">
            <v>RN</v>
          </cell>
        </row>
        <row r="4034">
          <cell r="A4034" t="str">
            <v>RN</v>
          </cell>
        </row>
        <row r="4035">
          <cell r="A4035" t="str">
            <v>RN</v>
          </cell>
        </row>
        <row r="4036">
          <cell r="A4036" t="str">
            <v>RN</v>
          </cell>
        </row>
        <row r="4037">
          <cell r="A4037" t="str">
            <v>RN</v>
          </cell>
        </row>
        <row r="4038">
          <cell r="A4038" t="str">
            <v>RN</v>
          </cell>
        </row>
        <row r="4039">
          <cell r="A4039" t="str">
            <v>RN</v>
          </cell>
        </row>
        <row r="4040">
          <cell r="A4040" t="str">
            <v>RN</v>
          </cell>
        </row>
        <row r="4041">
          <cell r="A4041" t="str">
            <v>RN</v>
          </cell>
        </row>
        <row r="4042">
          <cell r="A4042" t="str">
            <v>RN</v>
          </cell>
        </row>
        <row r="4043">
          <cell r="A4043" t="str">
            <v>RN</v>
          </cell>
        </row>
        <row r="4044">
          <cell r="A4044" t="str">
            <v>RN</v>
          </cell>
        </row>
        <row r="4045">
          <cell r="A4045" t="str">
            <v>RN</v>
          </cell>
        </row>
        <row r="4046">
          <cell r="A4046" t="str">
            <v>RN</v>
          </cell>
        </row>
        <row r="4047">
          <cell r="A4047" t="str">
            <v>RN</v>
          </cell>
        </row>
        <row r="4048">
          <cell r="A4048" t="str">
            <v>RN</v>
          </cell>
        </row>
        <row r="4049">
          <cell r="A4049" t="str">
            <v>RN</v>
          </cell>
        </row>
        <row r="4050">
          <cell r="A4050" t="str">
            <v>RN</v>
          </cell>
        </row>
        <row r="4051">
          <cell r="A4051" t="str">
            <v>RN</v>
          </cell>
        </row>
        <row r="4052">
          <cell r="A4052" t="str">
            <v>RN</v>
          </cell>
        </row>
        <row r="4053">
          <cell r="A4053" t="str">
            <v>RN</v>
          </cell>
        </row>
        <row r="4054">
          <cell r="A4054" t="str">
            <v>RN</v>
          </cell>
        </row>
        <row r="4055">
          <cell r="A4055" t="str">
            <v>RN</v>
          </cell>
        </row>
        <row r="4056">
          <cell r="A4056" t="str">
            <v>RN</v>
          </cell>
        </row>
        <row r="4057">
          <cell r="A4057" t="str">
            <v>RN</v>
          </cell>
        </row>
        <row r="4058">
          <cell r="A4058" t="str">
            <v>RN</v>
          </cell>
        </row>
        <row r="4059">
          <cell r="A4059" t="str">
            <v>RN</v>
          </cell>
        </row>
        <row r="4060">
          <cell r="A4060" t="str">
            <v>RN</v>
          </cell>
        </row>
        <row r="4061">
          <cell r="A4061" t="str">
            <v>RN</v>
          </cell>
        </row>
        <row r="4062">
          <cell r="A4062" t="str">
            <v>RN</v>
          </cell>
        </row>
        <row r="4063">
          <cell r="A4063" t="str">
            <v>RN</v>
          </cell>
        </row>
        <row r="4064">
          <cell r="A4064" t="str">
            <v>RN</v>
          </cell>
        </row>
        <row r="4065">
          <cell r="A4065" t="str">
            <v>RN</v>
          </cell>
        </row>
        <row r="4066">
          <cell r="A4066" t="str">
            <v>RN</v>
          </cell>
        </row>
        <row r="4067">
          <cell r="A4067" t="str">
            <v>RN</v>
          </cell>
        </row>
        <row r="4068">
          <cell r="A4068" t="str">
            <v>RN</v>
          </cell>
        </row>
        <row r="4069">
          <cell r="A4069" t="str">
            <v>RN</v>
          </cell>
        </row>
        <row r="4070">
          <cell r="A4070" t="str">
            <v>RN</v>
          </cell>
        </row>
        <row r="4071">
          <cell r="A4071" t="str">
            <v>RN</v>
          </cell>
        </row>
        <row r="4072">
          <cell r="A4072" t="str">
            <v>RN</v>
          </cell>
        </row>
        <row r="4073">
          <cell r="A4073" t="str">
            <v>RN</v>
          </cell>
        </row>
        <row r="4074">
          <cell r="A4074" t="str">
            <v>RN</v>
          </cell>
        </row>
        <row r="4075">
          <cell r="A4075" t="str">
            <v>RN</v>
          </cell>
        </row>
        <row r="4076">
          <cell r="A4076" t="str">
            <v>RN</v>
          </cell>
        </row>
        <row r="4077">
          <cell r="A4077" t="str">
            <v>RN</v>
          </cell>
        </row>
        <row r="4078">
          <cell r="A4078" t="str">
            <v>RN</v>
          </cell>
        </row>
        <row r="4079">
          <cell r="A4079" t="str">
            <v>RN</v>
          </cell>
        </row>
        <row r="4080">
          <cell r="A4080" t="str">
            <v>RN</v>
          </cell>
        </row>
        <row r="4081">
          <cell r="A4081" t="str">
            <v>RN</v>
          </cell>
        </row>
        <row r="4082">
          <cell r="A4082" t="str">
            <v>RN</v>
          </cell>
        </row>
        <row r="4083">
          <cell r="A4083" t="str">
            <v>RN</v>
          </cell>
        </row>
        <row r="4084">
          <cell r="A4084" t="str">
            <v>RN</v>
          </cell>
        </row>
        <row r="4085">
          <cell r="A4085" t="str">
            <v>RN</v>
          </cell>
        </row>
        <row r="4086">
          <cell r="A4086" t="str">
            <v>RN</v>
          </cell>
        </row>
        <row r="4087">
          <cell r="A4087" t="str">
            <v>RN</v>
          </cell>
        </row>
        <row r="4088">
          <cell r="A4088" t="str">
            <v>RN</v>
          </cell>
        </row>
        <row r="4089">
          <cell r="A4089" t="str">
            <v>RN</v>
          </cell>
        </row>
        <row r="4090">
          <cell r="A4090" t="str">
            <v>RN</v>
          </cell>
        </row>
        <row r="4091">
          <cell r="A4091" t="str">
            <v>RN</v>
          </cell>
        </row>
        <row r="4092">
          <cell r="A4092" t="str">
            <v>RN</v>
          </cell>
        </row>
        <row r="4093">
          <cell r="A4093" t="str">
            <v>RN</v>
          </cell>
        </row>
        <row r="4094">
          <cell r="A4094" t="str">
            <v>RN</v>
          </cell>
        </row>
        <row r="4095">
          <cell r="A4095" t="str">
            <v>RN</v>
          </cell>
        </row>
        <row r="4096">
          <cell r="A4096" t="str">
            <v>RN</v>
          </cell>
        </row>
        <row r="4097">
          <cell r="A4097" t="str">
            <v>RN</v>
          </cell>
        </row>
        <row r="4098">
          <cell r="A4098" t="str">
            <v>RN</v>
          </cell>
        </row>
        <row r="4099">
          <cell r="A4099" t="str">
            <v>RN</v>
          </cell>
        </row>
        <row r="4100">
          <cell r="A4100" t="str">
            <v>RN</v>
          </cell>
        </row>
        <row r="4101">
          <cell r="A4101" t="str">
            <v>RN</v>
          </cell>
        </row>
        <row r="4102">
          <cell r="A4102" t="str">
            <v>RO</v>
          </cell>
        </row>
        <row r="4103">
          <cell r="A4103" t="str">
            <v>RO</v>
          </cell>
        </row>
        <row r="4104">
          <cell r="A4104" t="str">
            <v>RO</v>
          </cell>
        </row>
        <row r="4105">
          <cell r="A4105" t="str">
            <v>RO</v>
          </cell>
        </row>
        <row r="4106">
          <cell r="A4106" t="str">
            <v>RO</v>
          </cell>
        </row>
        <row r="4107">
          <cell r="A4107" t="str">
            <v>RO</v>
          </cell>
        </row>
        <row r="4108">
          <cell r="A4108" t="str">
            <v>RO</v>
          </cell>
        </row>
        <row r="4109">
          <cell r="A4109" t="str">
            <v>RO</v>
          </cell>
        </row>
        <row r="4110">
          <cell r="A4110" t="str">
            <v>RO</v>
          </cell>
        </row>
        <row r="4111">
          <cell r="A4111" t="str">
            <v>RO</v>
          </cell>
        </row>
        <row r="4112">
          <cell r="A4112" t="str">
            <v>RO</v>
          </cell>
        </row>
        <row r="4113">
          <cell r="A4113" t="str">
            <v>RO</v>
          </cell>
        </row>
        <row r="4114">
          <cell r="A4114" t="str">
            <v>RO</v>
          </cell>
        </row>
        <row r="4115">
          <cell r="A4115" t="str">
            <v>RO</v>
          </cell>
        </row>
        <row r="4116">
          <cell r="A4116" t="str">
            <v>RO</v>
          </cell>
        </row>
        <row r="4117">
          <cell r="A4117" t="str">
            <v>RO</v>
          </cell>
        </row>
        <row r="4118">
          <cell r="A4118" t="str">
            <v>RO</v>
          </cell>
        </row>
        <row r="4119">
          <cell r="A4119" t="str">
            <v>RO</v>
          </cell>
        </row>
        <row r="4120">
          <cell r="A4120" t="str">
            <v>RO</v>
          </cell>
        </row>
        <row r="4121">
          <cell r="A4121" t="str">
            <v>RO</v>
          </cell>
        </row>
        <row r="4122">
          <cell r="A4122" t="str">
            <v>RO</v>
          </cell>
        </row>
        <row r="4123">
          <cell r="A4123" t="str">
            <v>RO</v>
          </cell>
        </row>
        <row r="4124">
          <cell r="A4124" t="str">
            <v>RO</v>
          </cell>
        </row>
        <row r="4125">
          <cell r="A4125" t="str">
            <v>RO</v>
          </cell>
        </row>
        <row r="4126">
          <cell r="A4126" t="str">
            <v>RO</v>
          </cell>
        </row>
        <row r="4127">
          <cell r="A4127" t="str">
            <v>RO</v>
          </cell>
        </row>
        <row r="4128">
          <cell r="A4128" t="str">
            <v>RO</v>
          </cell>
        </row>
        <row r="4129">
          <cell r="A4129" t="str">
            <v>RO</v>
          </cell>
        </row>
        <row r="4130">
          <cell r="A4130" t="str">
            <v>RO</v>
          </cell>
        </row>
        <row r="4131">
          <cell r="A4131" t="str">
            <v>RO</v>
          </cell>
        </row>
        <row r="4132">
          <cell r="A4132" t="str">
            <v>RO</v>
          </cell>
        </row>
        <row r="4133">
          <cell r="A4133" t="str">
            <v>RO</v>
          </cell>
        </row>
        <row r="4134">
          <cell r="A4134" t="str">
            <v>RO</v>
          </cell>
        </row>
        <row r="4135">
          <cell r="A4135" t="str">
            <v>RO</v>
          </cell>
        </row>
        <row r="4136">
          <cell r="A4136" t="str">
            <v>RO</v>
          </cell>
        </row>
        <row r="4137">
          <cell r="A4137" t="str">
            <v>RO</v>
          </cell>
        </row>
        <row r="4138">
          <cell r="A4138" t="str">
            <v>RO</v>
          </cell>
        </row>
        <row r="4139">
          <cell r="A4139" t="str">
            <v>RO</v>
          </cell>
        </row>
        <row r="4140">
          <cell r="A4140" t="str">
            <v>RO</v>
          </cell>
        </row>
        <row r="4141">
          <cell r="A4141" t="str">
            <v>RO</v>
          </cell>
        </row>
        <row r="4142">
          <cell r="A4142" t="str">
            <v>RO</v>
          </cell>
        </row>
        <row r="4143">
          <cell r="A4143" t="str">
            <v>RO</v>
          </cell>
        </row>
        <row r="4144">
          <cell r="A4144" t="str">
            <v>RO</v>
          </cell>
        </row>
        <row r="4145">
          <cell r="A4145" t="str">
            <v>RO</v>
          </cell>
        </row>
        <row r="4146">
          <cell r="A4146" t="str">
            <v>RO</v>
          </cell>
        </row>
        <row r="4147">
          <cell r="A4147" t="str">
            <v>RO</v>
          </cell>
        </row>
        <row r="4148">
          <cell r="A4148" t="str">
            <v>RO</v>
          </cell>
        </row>
        <row r="4149">
          <cell r="A4149" t="str">
            <v>RO</v>
          </cell>
        </row>
        <row r="4150">
          <cell r="A4150" t="str">
            <v>RO</v>
          </cell>
        </row>
        <row r="4151">
          <cell r="A4151" t="str">
            <v>RO</v>
          </cell>
        </row>
        <row r="4152">
          <cell r="A4152" t="str">
            <v>RO</v>
          </cell>
        </row>
        <row r="4153">
          <cell r="A4153" t="str">
            <v>RO</v>
          </cell>
        </row>
        <row r="4154">
          <cell r="A4154" t="str">
            <v>RO</v>
          </cell>
        </row>
        <row r="4155">
          <cell r="A4155" t="str">
            <v>RO</v>
          </cell>
        </row>
        <row r="4156">
          <cell r="A4156" t="str">
            <v>RO</v>
          </cell>
        </row>
        <row r="4157">
          <cell r="A4157" t="str">
            <v>RO</v>
          </cell>
        </row>
        <row r="4158">
          <cell r="A4158" t="str">
            <v>RO</v>
          </cell>
        </row>
        <row r="4159">
          <cell r="A4159" t="str">
            <v>RR</v>
          </cell>
        </row>
        <row r="4160">
          <cell r="A4160" t="str">
            <v>RR</v>
          </cell>
        </row>
        <row r="4161">
          <cell r="A4161" t="str">
            <v>RR</v>
          </cell>
        </row>
        <row r="4162">
          <cell r="A4162" t="str">
            <v>RR</v>
          </cell>
        </row>
        <row r="4163">
          <cell r="A4163" t="str">
            <v>RR</v>
          </cell>
        </row>
        <row r="4164">
          <cell r="A4164" t="str">
            <v>RR</v>
          </cell>
        </row>
        <row r="4165">
          <cell r="A4165" t="str">
            <v>RR</v>
          </cell>
        </row>
        <row r="4166">
          <cell r="A4166" t="str">
            <v>RR</v>
          </cell>
        </row>
        <row r="4167">
          <cell r="A4167" t="str">
            <v>RR</v>
          </cell>
        </row>
        <row r="4168">
          <cell r="A4168" t="str">
            <v>RR</v>
          </cell>
        </row>
        <row r="4169">
          <cell r="A4169" t="str">
            <v>RR</v>
          </cell>
        </row>
        <row r="4170">
          <cell r="A4170" t="str">
            <v>RR</v>
          </cell>
        </row>
        <row r="4171">
          <cell r="A4171" t="str">
            <v>RR</v>
          </cell>
        </row>
        <row r="4172">
          <cell r="A4172" t="str">
            <v>RR</v>
          </cell>
        </row>
        <row r="4173">
          <cell r="A4173" t="str">
            <v>RR</v>
          </cell>
        </row>
        <row r="4174">
          <cell r="A4174" t="str">
            <v>RR</v>
          </cell>
        </row>
        <row r="4175">
          <cell r="A4175" t="str">
            <v>RS</v>
          </cell>
        </row>
        <row r="4176">
          <cell r="A4176" t="str">
            <v>RS</v>
          </cell>
        </row>
        <row r="4177">
          <cell r="A4177" t="str">
            <v>RS</v>
          </cell>
        </row>
        <row r="4178">
          <cell r="A4178" t="str">
            <v>RS</v>
          </cell>
        </row>
        <row r="4179">
          <cell r="A4179" t="str">
            <v>RS</v>
          </cell>
        </row>
        <row r="4180">
          <cell r="A4180" t="str">
            <v>RS</v>
          </cell>
        </row>
        <row r="4181">
          <cell r="A4181" t="str">
            <v>RS</v>
          </cell>
        </row>
        <row r="4182">
          <cell r="A4182" t="str">
            <v>RS</v>
          </cell>
        </row>
        <row r="4183">
          <cell r="A4183" t="str">
            <v>RS</v>
          </cell>
        </row>
        <row r="4184">
          <cell r="A4184" t="str">
            <v>RS</v>
          </cell>
        </row>
        <row r="4185">
          <cell r="A4185" t="str">
            <v>RS</v>
          </cell>
        </row>
        <row r="4186">
          <cell r="A4186" t="str">
            <v>RS</v>
          </cell>
        </row>
        <row r="4187">
          <cell r="A4187" t="str">
            <v>RS</v>
          </cell>
        </row>
        <row r="4188">
          <cell r="A4188" t="str">
            <v>RS</v>
          </cell>
        </row>
        <row r="4189">
          <cell r="A4189" t="str">
            <v>RS</v>
          </cell>
        </row>
        <row r="4190">
          <cell r="A4190" t="str">
            <v>RS</v>
          </cell>
        </row>
        <row r="4191">
          <cell r="A4191" t="str">
            <v>RS</v>
          </cell>
        </row>
        <row r="4192">
          <cell r="A4192" t="str">
            <v>RS</v>
          </cell>
        </row>
        <row r="4193">
          <cell r="A4193" t="str">
            <v>RS</v>
          </cell>
        </row>
        <row r="4194">
          <cell r="A4194" t="str">
            <v>RS</v>
          </cell>
        </row>
        <row r="4195">
          <cell r="A4195" t="str">
            <v>RS</v>
          </cell>
        </row>
        <row r="4196">
          <cell r="A4196" t="str">
            <v>RS</v>
          </cell>
        </row>
        <row r="4197">
          <cell r="A4197" t="str">
            <v>RS</v>
          </cell>
        </row>
        <row r="4198">
          <cell r="A4198" t="str">
            <v>RS</v>
          </cell>
        </row>
        <row r="4199">
          <cell r="A4199" t="str">
            <v>RS</v>
          </cell>
        </row>
        <row r="4200">
          <cell r="A4200" t="str">
            <v>RS</v>
          </cell>
        </row>
        <row r="4201">
          <cell r="A4201" t="str">
            <v>RS</v>
          </cell>
        </row>
        <row r="4202">
          <cell r="A4202" t="str">
            <v>RS</v>
          </cell>
        </row>
        <row r="4203">
          <cell r="A4203" t="str">
            <v>RS</v>
          </cell>
        </row>
        <row r="4204">
          <cell r="A4204" t="str">
            <v>RS</v>
          </cell>
        </row>
        <row r="4205">
          <cell r="A4205" t="str">
            <v>RS</v>
          </cell>
        </row>
        <row r="4206">
          <cell r="A4206" t="str">
            <v>RS</v>
          </cell>
        </row>
        <row r="4207">
          <cell r="A4207" t="str">
            <v>RS</v>
          </cell>
        </row>
        <row r="4208">
          <cell r="A4208" t="str">
            <v>RS</v>
          </cell>
        </row>
        <row r="4209">
          <cell r="A4209" t="str">
            <v>RS</v>
          </cell>
        </row>
        <row r="4210">
          <cell r="A4210" t="str">
            <v>RS</v>
          </cell>
        </row>
        <row r="4211">
          <cell r="A4211" t="str">
            <v>RS</v>
          </cell>
        </row>
        <row r="4212">
          <cell r="A4212" t="str">
            <v>RS</v>
          </cell>
        </row>
        <row r="4213">
          <cell r="A4213" t="str">
            <v>RS</v>
          </cell>
        </row>
        <row r="4214">
          <cell r="A4214" t="str">
            <v>RS</v>
          </cell>
        </row>
        <row r="4215">
          <cell r="A4215" t="str">
            <v>RS</v>
          </cell>
        </row>
        <row r="4216">
          <cell r="A4216" t="str">
            <v>RS</v>
          </cell>
        </row>
        <row r="4217">
          <cell r="A4217" t="str">
            <v>RS</v>
          </cell>
        </row>
        <row r="4218">
          <cell r="A4218" t="str">
            <v>RS</v>
          </cell>
        </row>
        <row r="4219">
          <cell r="A4219" t="str">
            <v>RS</v>
          </cell>
        </row>
        <row r="4220">
          <cell r="A4220" t="str">
            <v>RS</v>
          </cell>
        </row>
        <row r="4221">
          <cell r="A4221" t="str">
            <v>RS</v>
          </cell>
        </row>
        <row r="4222">
          <cell r="A4222" t="str">
            <v>RS</v>
          </cell>
        </row>
        <row r="4223">
          <cell r="A4223" t="str">
            <v>RS</v>
          </cell>
        </row>
        <row r="4224">
          <cell r="A4224" t="str">
            <v>RS</v>
          </cell>
        </row>
        <row r="4225">
          <cell r="A4225" t="str">
            <v>RS</v>
          </cell>
        </row>
        <row r="4226">
          <cell r="A4226" t="str">
            <v>RS</v>
          </cell>
        </row>
        <row r="4227">
          <cell r="A4227" t="str">
            <v>RS</v>
          </cell>
        </row>
        <row r="4228">
          <cell r="A4228" t="str">
            <v>RS</v>
          </cell>
        </row>
        <row r="4229">
          <cell r="A4229" t="str">
            <v>RS</v>
          </cell>
        </row>
        <row r="4230">
          <cell r="A4230" t="str">
            <v>RS</v>
          </cell>
        </row>
        <row r="4231">
          <cell r="A4231" t="str">
            <v>RS</v>
          </cell>
        </row>
        <row r="4232">
          <cell r="A4232" t="str">
            <v>RS</v>
          </cell>
        </row>
        <row r="4233">
          <cell r="A4233" t="str">
            <v>RS</v>
          </cell>
        </row>
        <row r="4234">
          <cell r="A4234" t="str">
            <v>RS</v>
          </cell>
        </row>
        <row r="4235">
          <cell r="A4235" t="str">
            <v>RS</v>
          </cell>
        </row>
        <row r="4236">
          <cell r="A4236" t="str">
            <v>RS</v>
          </cell>
        </row>
        <row r="4237">
          <cell r="A4237" t="str">
            <v>RS</v>
          </cell>
        </row>
        <row r="4238">
          <cell r="A4238" t="str">
            <v>RS</v>
          </cell>
        </row>
        <row r="4239">
          <cell r="A4239" t="str">
            <v>RS</v>
          </cell>
        </row>
        <row r="4240">
          <cell r="A4240" t="str">
            <v>RS</v>
          </cell>
        </row>
        <row r="4241">
          <cell r="A4241" t="str">
            <v>RS</v>
          </cell>
        </row>
        <row r="4242">
          <cell r="A4242" t="str">
            <v>RS</v>
          </cell>
        </row>
        <row r="4243">
          <cell r="A4243" t="str">
            <v>RS</v>
          </cell>
        </row>
        <row r="4244">
          <cell r="A4244" t="str">
            <v>RS</v>
          </cell>
        </row>
        <row r="4245">
          <cell r="A4245" t="str">
            <v>RS</v>
          </cell>
        </row>
        <row r="4246">
          <cell r="A4246" t="str">
            <v>RS</v>
          </cell>
        </row>
        <row r="4247">
          <cell r="A4247" t="str">
            <v>RS</v>
          </cell>
        </row>
        <row r="4248">
          <cell r="A4248" t="str">
            <v>RS</v>
          </cell>
        </row>
        <row r="4249">
          <cell r="A4249" t="str">
            <v>RS</v>
          </cell>
        </row>
        <row r="4250">
          <cell r="A4250" t="str">
            <v>RS</v>
          </cell>
        </row>
        <row r="4251">
          <cell r="A4251" t="str">
            <v>RS</v>
          </cell>
        </row>
        <row r="4252">
          <cell r="A4252" t="str">
            <v>RS</v>
          </cell>
        </row>
        <row r="4253">
          <cell r="A4253" t="str">
            <v>RS</v>
          </cell>
        </row>
        <row r="4254">
          <cell r="A4254" t="str">
            <v>RS</v>
          </cell>
        </row>
        <row r="4255">
          <cell r="A4255" t="str">
            <v>RS</v>
          </cell>
        </row>
        <row r="4256">
          <cell r="A4256" t="str">
            <v>RS</v>
          </cell>
        </row>
        <row r="4257">
          <cell r="A4257" t="str">
            <v>RS</v>
          </cell>
        </row>
        <row r="4258">
          <cell r="A4258" t="str">
            <v>RS</v>
          </cell>
        </row>
        <row r="4259">
          <cell r="A4259" t="str">
            <v>RS</v>
          </cell>
        </row>
        <row r="4260">
          <cell r="A4260" t="str">
            <v>RS</v>
          </cell>
        </row>
        <row r="4261">
          <cell r="A4261" t="str">
            <v>RS</v>
          </cell>
        </row>
        <row r="4262">
          <cell r="A4262" t="str">
            <v>RS</v>
          </cell>
        </row>
        <row r="4263">
          <cell r="A4263" t="str">
            <v>RS</v>
          </cell>
        </row>
        <row r="4264">
          <cell r="A4264" t="str">
            <v>RS</v>
          </cell>
        </row>
        <row r="4265">
          <cell r="A4265" t="str">
            <v>RS</v>
          </cell>
        </row>
        <row r="4266">
          <cell r="A4266" t="str">
            <v>RS</v>
          </cell>
        </row>
        <row r="4267">
          <cell r="A4267" t="str">
            <v>RS</v>
          </cell>
        </row>
        <row r="4268">
          <cell r="A4268" t="str">
            <v>RS</v>
          </cell>
        </row>
        <row r="4269">
          <cell r="A4269" t="str">
            <v>RS</v>
          </cell>
        </row>
        <row r="4270">
          <cell r="A4270" t="str">
            <v>RS</v>
          </cell>
        </row>
        <row r="4271">
          <cell r="A4271" t="str">
            <v>RS</v>
          </cell>
        </row>
        <row r="4272">
          <cell r="A4272" t="str">
            <v>RS</v>
          </cell>
        </row>
        <row r="4273">
          <cell r="A4273" t="str">
            <v>RS</v>
          </cell>
        </row>
        <row r="4274">
          <cell r="A4274" t="str">
            <v>RS</v>
          </cell>
        </row>
        <row r="4275">
          <cell r="A4275" t="str">
            <v>RS</v>
          </cell>
        </row>
        <row r="4276">
          <cell r="A4276" t="str">
            <v>RS</v>
          </cell>
        </row>
        <row r="4277">
          <cell r="A4277" t="str">
            <v>RS</v>
          </cell>
        </row>
        <row r="4278">
          <cell r="A4278" t="str">
            <v>RS</v>
          </cell>
        </row>
        <row r="4279">
          <cell r="A4279" t="str">
            <v>RS</v>
          </cell>
        </row>
        <row r="4280">
          <cell r="A4280" t="str">
            <v>RS</v>
          </cell>
        </row>
        <row r="4281">
          <cell r="A4281" t="str">
            <v>RS</v>
          </cell>
        </row>
        <row r="4282">
          <cell r="A4282" t="str">
            <v>RS</v>
          </cell>
        </row>
        <row r="4283">
          <cell r="A4283" t="str">
            <v>RS</v>
          </cell>
        </row>
        <row r="4284">
          <cell r="A4284" t="str">
            <v>RS</v>
          </cell>
        </row>
        <row r="4285">
          <cell r="A4285" t="str">
            <v>RS</v>
          </cell>
        </row>
        <row r="4286">
          <cell r="A4286" t="str">
            <v>RS</v>
          </cell>
        </row>
        <row r="4287">
          <cell r="A4287" t="str">
            <v>RS</v>
          </cell>
        </row>
        <row r="4288">
          <cell r="A4288" t="str">
            <v>RS</v>
          </cell>
        </row>
        <row r="4289">
          <cell r="A4289" t="str">
            <v>RS</v>
          </cell>
        </row>
        <row r="4290">
          <cell r="A4290" t="str">
            <v>RS</v>
          </cell>
        </row>
        <row r="4291">
          <cell r="A4291" t="str">
            <v>RS</v>
          </cell>
        </row>
        <row r="4292">
          <cell r="A4292" t="str">
            <v>RS</v>
          </cell>
        </row>
        <row r="4293">
          <cell r="A4293" t="str">
            <v>RS</v>
          </cell>
        </row>
        <row r="4294">
          <cell r="A4294" t="str">
            <v>RS</v>
          </cell>
        </row>
        <row r="4295">
          <cell r="A4295" t="str">
            <v>RS</v>
          </cell>
        </row>
        <row r="4296">
          <cell r="A4296" t="str">
            <v>RS</v>
          </cell>
        </row>
        <row r="4297">
          <cell r="A4297" t="str">
            <v>RS</v>
          </cell>
        </row>
        <row r="4298">
          <cell r="A4298" t="str">
            <v>RS</v>
          </cell>
        </row>
        <row r="4299">
          <cell r="A4299" t="str">
            <v>RS</v>
          </cell>
        </row>
        <row r="4300">
          <cell r="A4300" t="str">
            <v>RS</v>
          </cell>
        </row>
        <row r="4301">
          <cell r="A4301" t="str">
            <v>RS</v>
          </cell>
        </row>
        <row r="4302">
          <cell r="A4302" t="str">
            <v>RS</v>
          </cell>
        </row>
        <row r="4303">
          <cell r="A4303" t="str">
            <v>RS</v>
          </cell>
        </row>
        <row r="4304">
          <cell r="A4304" t="str">
            <v>RS</v>
          </cell>
        </row>
        <row r="4305">
          <cell r="A4305" t="str">
            <v>RS</v>
          </cell>
        </row>
        <row r="4306">
          <cell r="A4306" t="str">
            <v>RS</v>
          </cell>
        </row>
        <row r="4307">
          <cell r="A4307" t="str">
            <v>RS</v>
          </cell>
        </row>
        <row r="4308">
          <cell r="A4308" t="str">
            <v>RS</v>
          </cell>
        </row>
        <row r="4309">
          <cell r="A4309" t="str">
            <v>RS</v>
          </cell>
        </row>
        <row r="4310">
          <cell r="A4310" t="str">
            <v>RS</v>
          </cell>
        </row>
        <row r="4311">
          <cell r="A4311" t="str">
            <v>RS</v>
          </cell>
        </row>
        <row r="4312">
          <cell r="A4312" t="str">
            <v>RS</v>
          </cell>
        </row>
        <row r="4313">
          <cell r="A4313" t="str">
            <v>RS</v>
          </cell>
        </row>
        <row r="4314">
          <cell r="A4314" t="str">
            <v>RS</v>
          </cell>
        </row>
        <row r="4315">
          <cell r="A4315" t="str">
            <v>RS</v>
          </cell>
        </row>
        <row r="4316">
          <cell r="A4316" t="str">
            <v>RS</v>
          </cell>
        </row>
        <row r="4317">
          <cell r="A4317" t="str">
            <v>RS</v>
          </cell>
        </row>
        <row r="4318">
          <cell r="A4318" t="str">
            <v>RS</v>
          </cell>
        </row>
        <row r="4319">
          <cell r="A4319" t="str">
            <v>RS</v>
          </cell>
        </row>
        <row r="4320">
          <cell r="A4320" t="str">
            <v>RS</v>
          </cell>
        </row>
        <row r="4321">
          <cell r="A4321" t="str">
            <v>RS</v>
          </cell>
        </row>
        <row r="4322">
          <cell r="A4322" t="str">
            <v>RS</v>
          </cell>
        </row>
        <row r="4323">
          <cell r="A4323" t="str">
            <v>RS</v>
          </cell>
        </row>
        <row r="4324">
          <cell r="A4324" t="str">
            <v>RS</v>
          </cell>
        </row>
        <row r="4325">
          <cell r="A4325" t="str">
            <v>RS</v>
          </cell>
        </row>
        <row r="4326">
          <cell r="A4326" t="str">
            <v>RS</v>
          </cell>
        </row>
        <row r="4327">
          <cell r="A4327" t="str">
            <v>RS</v>
          </cell>
        </row>
        <row r="4328">
          <cell r="A4328" t="str">
            <v>RS</v>
          </cell>
        </row>
        <row r="4329">
          <cell r="A4329" t="str">
            <v>RS</v>
          </cell>
        </row>
        <row r="4330">
          <cell r="A4330" t="str">
            <v>RS</v>
          </cell>
        </row>
        <row r="4331">
          <cell r="A4331" t="str">
            <v>RS</v>
          </cell>
        </row>
        <row r="4332">
          <cell r="A4332" t="str">
            <v>RS</v>
          </cell>
        </row>
        <row r="4333">
          <cell r="A4333" t="str">
            <v>RS</v>
          </cell>
        </row>
        <row r="4334">
          <cell r="A4334" t="str">
            <v>RS</v>
          </cell>
        </row>
        <row r="4335">
          <cell r="A4335" t="str">
            <v>RS</v>
          </cell>
        </row>
        <row r="4336">
          <cell r="A4336" t="str">
            <v>RS</v>
          </cell>
        </row>
        <row r="4337">
          <cell r="A4337" t="str">
            <v>RS</v>
          </cell>
        </row>
        <row r="4338">
          <cell r="A4338" t="str">
            <v>RS</v>
          </cell>
        </row>
        <row r="4339">
          <cell r="A4339" t="str">
            <v>RS</v>
          </cell>
        </row>
        <row r="4340">
          <cell r="A4340" t="str">
            <v>RS</v>
          </cell>
        </row>
        <row r="4341">
          <cell r="A4341" t="str">
            <v>RS</v>
          </cell>
        </row>
        <row r="4342">
          <cell r="A4342" t="str">
            <v>RS</v>
          </cell>
        </row>
        <row r="4343">
          <cell r="A4343" t="str">
            <v>RS</v>
          </cell>
        </row>
        <row r="4344">
          <cell r="A4344" t="str">
            <v>RS</v>
          </cell>
        </row>
        <row r="4345">
          <cell r="A4345" t="str">
            <v>RS</v>
          </cell>
        </row>
        <row r="4346">
          <cell r="A4346" t="str">
            <v>RS</v>
          </cell>
        </row>
        <row r="4347">
          <cell r="A4347" t="str">
            <v>RS</v>
          </cell>
        </row>
        <row r="4348">
          <cell r="A4348" t="str">
            <v>RS</v>
          </cell>
        </row>
        <row r="4349">
          <cell r="A4349" t="str">
            <v>RS</v>
          </cell>
        </row>
        <row r="4350">
          <cell r="A4350" t="str">
            <v>RS</v>
          </cell>
        </row>
        <row r="4351">
          <cell r="A4351" t="str">
            <v>RS</v>
          </cell>
        </row>
        <row r="4352">
          <cell r="A4352" t="str">
            <v>RS</v>
          </cell>
        </row>
        <row r="4353">
          <cell r="A4353" t="str">
            <v>RS</v>
          </cell>
        </row>
        <row r="4354">
          <cell r="A4354" t="str">
            <v>RS</v>
          </cell>
        </row>
        <row r="4355">
          <cell r="A4355" t="str">
            <v>RS</v>
          </cell>
        </row>
        <row r="4356">
          <cell r="A4356" t="str">
            <v>RS</v>
          </cell>
        </row>
        <row r="4357">
          <cell r="A4357" t="str">
            <v>RS</v>
          </cell>
        </row>
        <row r="4358">
          <cell r="A4358" t="str">
            <v>RS</v>
          </cell>
        </row>
        <row r="4359">
          <cell r="A4359" t="str">
            <v>RS</v>
          </cell>
        </row>
        <row r="4360">
          <cell r="A4360" t="str">
            <v>RS</v>
          </cell>
        </row>
        <row r="4361">
          <cell r="A4361" t="str">
            <v>RS</v>
          </cell>
        </row>
        <row r="4362">
          <cell r="A4362" t="str">
            <v>RS</v>
          </cell>
        </row>
        <row r="4363">
          <cell r="A4363" t="str">
            <v>RS</v>
          </cell>
        </row>
        <row r="4364">
          <cell r="A4364" t="str">
            <v>RS</v>
          </cell>
        </row>
        <row r="4365">
          <cell r="A4365" t="str">
            <v>RS</v>
          </cell>
        </row>
        <row r="4366">
          <cell r="A4366" t="str">
            <v>RS</v>
          </cell>
        </row>
        <row r="4367">
          <cell r="A4367" t="str">
            <v>RS</v>
          </cell>
        </row>
        <row r="4368">
          <cell r="A4368" t="str">
            <v>RS</v>
          </cell>
        </row>
        <row r="4369">
          <cell r="A4369" t="str">
            <v>RS</v>
          </cell>
        </row>
        <row r="4370">
          <cell r="A4370" t="str">
            <v>RS</v>
          </cell>
        </row>
        <row r="4371">
          <cell r="A4371" t="str">
            <v>RS</v>
          </cell>
        </row>
        <row r="4372">
          <cell r="A4372" t="str">
            <v>RS</v>
          </cell>
        </row>
        <row r="4373">
          <cell r="A4373" t="str">
            <v>RS</v>
          </cell>
        </row>
        <row r="4374">
          <cell r="A4374" t="str">
            <v>RS</v>
          </cell>
        </row>
        <row r="4375">
          <cell r="A4375" t="str">
            <v>RS</v>
          </cell>
        </row>
        <row r="4376">
          <cell r="A4376" t="str">
            <v>RS</v>
          </cell>
        </row>
        <row r="4377">
          <cell r="A4377" t="str">
            <v>RS</v>
          </cell>
        </row>
        <row r="4378">
          <cell r="A4378" t="str">
            <v>RS</v>
          </cell>
        </row>
        <row r="4379">
          <cell r="A4379" t="str">
            <v>RS</v>
          </cell>
        </row>
        <row r="4380">
          <cell r="A4380" t="str">
            <v>RS</v>
          </cell>
        </row>
        <row r="4381">
          <cell r="A4381" t="str">
            <v>RS</v>
          </cell>
        </row>
        <row r="4382">
          <cell r="A4382" t="str">
            <v>RS</v>
          </cell>
        </row>
        <row r="4383">
          <cell r="A4383" t="str">
            <v>RS</v>
          </cell>
        </row>
        <row r="4384">
          <cell r="A4384" t="str">
            <v>RS</v>
          </cell>
        </row>
        <row r="4385">
          <cell r="A4385" t="str">
            <v>RS</v>
          </cell>
        </row>
        <row r="4386">
          <cell r="A4386" t="str">
            <v>RS</v>
          </cell>
        </row>
        <row r="4387">
          <cell r="A4387" t="str">
            <v>RS</v>
          </cell>
        </row>
        <row r="4388">
          <cell r="A4388" t="str">
            <v>RS</v>
          </cell>
        </row>
        <row r="4389">
          <cell r="A4389" t="str">
            <v>RS</v>
          </cell>
        </row>
        <row r="4390">
          <cell r="A4390" t="str">
            <v>RS</v>
          </cell>
        </row>
        <row r="4391">
          <cell r="A4391" t="str">
            <v>RS</v>
          </cell>
        </row>
        <row r="4392">
          <cell r="A4392" t="str">
            <v>RS</v>
          </cell>
        </row>
        <row r="4393">
          <cell r="A4393" t="str">
            <v>RS</v>
          </cell>
        </row>
        <row r="4394">
          <cell r="A4394" t="str">
            <v>RS</v>
          </cell>
        </row>
        <row r="4395">
          <cell r="A4395" t="str">
            <v>RS</v>
          </cell>
        </row>
        <row r="4396">
          <cell r="A4396" t="str">
            <v>RS</v>
          </cell>
        </row>
        <row r="4397">
          <cell r="A4397" t="str">
            <v>RS</v>
          </cell>
        </row>
        <row r="4398">
          <cell r="A4398" t="str">
            <v>RS</v>
          </cell>
        </row>
        <row r="4399">
          <cell r="A4399" t="str">
            <v>RS</v>
          </cell>
        </row>
        <row r="4400">
          <cell r="A4400" t="str">
            <v>RS</v>
          </cell>
        </row>
        <row r="4401">
          <cell r="A4401" t="str">
            <v>RS</v>
          </cell>
        </row>
        <row r="4402">
          <cell r="A4402" t="str">
            <v>RS</v>
          </cell>
        </row>
        <row r="4403">
          <cell r="A4403" t="str">
            <v>RS</v>
          </cell>
        </row>
        <row r="4404">
          <cell r="A4404" t="str">
            <v>RS</v>
          </cell>
        </row>
        <row r="4405">
          <cell r="A4405" t="str">
            <v>RS</v>
          </cell>
        </row>
        <row r="4406">
          <cell r="A4406" t="str">
            <v>RS</v>
          </cell>
        </row>
        <row r="4407">
          <cell r="A4407" t="str">
            <v>RS</v>
          </cell>
        </row>
        <row r="4408">
          <cell r="A4408" t="str">
            <v>RS</v>
          </cell>
        </row>
        <row r="4409">
          <cell r="A4409" t="str">
            <v>RS</v>
          </cell>
        </row>
        <row r="4410">
          <cell r="A4410" t="str">
            <v>RS</v>
          </cell>
        </row>
        <row r="4411">
          <cell r="A4411" t="str">
            <v>RS</v>
          </cell>
        </row>
        <row r="4412">
          <cell r="A4412" t="str">
            <v>RS</v>
          </cell>
        </row>
        <row r="4413">
          <cell r="A4413" t="str">
            <v>RS</v>
          </cell>
        </row>
        <row r="4414">
          <cell r="A4414" t="str">
            <v>RS</v>
          </cell>
        </row>
        <row r="4415">
          <cell r="A4415" t="str">
            <v>RS</v>
          </cell>
        </row>
        <row r="4416">
          <cell r="A4416" t="str">
            <v>RS</v>
          </cell>
        </row>
        <row r="4417">
          <cell r="A4417" t="str">
            <v>RS</v>
          </cell>
        </row>
        <row r="4418">
          <cell r="A4418" t="str">
            <v>RS</v>
          </cell>
        </row>
        <row r="4419">
          <cell r="A4419" t="str">
            <v>RS</v>
          </cell>
        </row>
        <row r="4420">
          <cell r="A4420" t="str">
            <v>RS</v>
          </cell>
        </row>
        <row r="4421">
          <cell r="A4421" t="str">
            <v>RS</v>
          </cell>
        </row>
        <row r="4422">
          <cell r="A4422" t="str">
            <v>RS</v>
          </cell>
        </row>
        <row r="4423">
          <cell r="A4423" t="str">
            <v>RS</v>
          </cell>
        </row>
        <row r="4424">
          <cell r="A4424" t="str">
            <v>RS</v>
          </cell>
        </row>
        <row r="4425">
          <cell r="A4425" t="str">
            <v>RS</v>
          </cell>
        </row>
        <row r="4426">
          <cell r="A4426" t="str">
            <v>RS</v>
          </cell>
        </row>
        <row r="4427">
          <cell r="A4427" t="str">
            <v>RS</v>
          </cell>
        </row>
        <row r="4428">
          <cell r="A4428" t="str">
            <v>RS</v>
          </cell>
        </row>
        <row r="4429">
          <cell r="A4429" t="str">
            <v>RS</v>
          </cell>
        </row>
        <row r="4430">
          <cell r="A4430" t="str">
            <v>RS</v>
          </cell>
        </row>
        <row r="4431">
          <cell r="A4431" t="str">
            <v>RS</v>
          </cell>
        </row>
        <row r="4432">
          <cell r="A4432" t="str">
            <v>RS</v>
          </cell>
        </row>
        <row r="4433">
          <cell r="A4433" t="str">
            <v>RS</v>
          </cell>
        </row>
        <row r="4434">
          <cell r="A4434" t="str">
            <v>RS</v>
          </cell>
        </row>
        <row r="4435">
          <cell r="A4435" t="str">
            <v>RS</v>
          </cell>
        </row>
        <row r="4436">
          <cell r="A4436" t="str">
            <v>RS</v>
          </cell>
        </row>
        <row r="4437">
          <cell r="A4437" t="str">
            <v>RS</v>
          </cell>
        </row>
        <row r="4438">
          <cell r="A4438" t="str">
            <v>RS</v>
          </cell>
        </row>
        <row r="4439">
          <cell r="A4439" t="str">
            <v>RS</v>
          </cell>
        </row>
        <row r="4440">
          <cell r="A4440" t="str">
            <v>RS</v>
          </cell>
        </row>
        <row r="4441">
          <cell r="A4441" t="str">
            <v>RS</v>
          </cell>
        </row>
        <row r="4442">
          <cell r="A4442" t="str">
            <v>RS</v>
          </cell>
        </row>
        <row r="4443">
          <cell r="A4443" t="str">
            <v>RS</v>
          </cell>
        </row>
        <row r="4444">
          <cell r="A4444" t="str">
            <v>RS</v>
          </cell>
        </row>
        <row r="4445">
          <cell r="A4445" t="str">
            <v>RS</v>
          </cell>
        </row>
        <row r="4446">
          <cell r="A4446" t="str">
            <v>RS</v>
          </cell>
        </row>
        <row r="4447">
          <cell r="A4447" t="str">
            <v>RS</v>
          </cell>
        </row>
        <row r="4448">
          <cell r="A4448" t="str">
            <v>RS</v>
          </cell>
        </row>
        <row r="4449">
          <cell r="A4449" t="str">
            <v>RS</v>
          </cell>
        </row>
        <row r="4450">
          <cell r="A4450" t="str">
            <v>RS</v>
          </cell>
        </row>
        <row r="4451">
          <cell r="A4451" t="str">
            <v>RS</v>
          </cell>
        </row>
        <row r="4452">
          <cell r="A4452" t="str">
            <v>RS</v>
          </cell>
        </row>
        <row r="4453">
          <cell r="A4453" t="str">
            <v>RS</v>
          </cell>
        </row>
        <row r="4454">
          <cell r="A4454" t="str">
            <v>RS</v>
          </cell>
        </row>
        <row r="4455">
          <cell r="A4455" t="str">
            <v>RS</v>
          </cell>
        </row>
        <row r="4456">
          <cell r="A4456" t="str">
            <v>RS</v>
          </cell>
        </row>
        <row r="4457">
          <cell r="A4457" t="str">
            <v>RS</v>
          </cell>
        </row>
        <row r="4458">
          <cell r="A4458" t="str">
            <v>RS</v>
          </cell>
        </row>
        <row r="4459">
          <cell r="A4459" t="str">
            <v>RS</v>
          </cell>
        </row>
        <row r="4460">
          <cell r="A4460" t="str">
            <v>RS</v>
          </cell>
        </row>
        <row r="4461">
          <cell r="A4461" t="str">
            <v>RS</v>
          </cell>
        </row>
        <row r="4462">
          <cell r="A4462" t="str">
            <v>RS</v>
          </cell>
        </row>
        <row r="4463">
          <cell r="A4463" t="str">
            <v>RS</v>
          </cell>
        </row>
        <row r="4464">
          <cell r="A4464" t="str">
            <v>RS</v>
          </cell>
        </row>
        <row r="4465">
          <cell r="A4465" t="str">
            <v>RS</v>
          </cell>
        </row>
        <row r="4466">
          <cell r="A4466" t="str">
            <v>RS</v>
          </cell>
        </row>
        <row r="4467">
          <cell r="A4467" t="str">
            <v>RS</v>
          </cell>
        </row>
        <row r="4468">
          <cell r="A4468" t="str">
            <v>RS</v>
          </cell>
        </row>
        <row r="4469">
          <cell r="A4469" t="str">
            <v>RS</v>
          </cell>
        </row>
        <row r="4470">
          <cell r="A4470" t="str">
            <v>RS</v>
          </cell>
        </row>
        <row r="4471">
          <cell r="A4471" t="str">
            <v>RS</v>
          </cell>
        </row>
        <row r="4472">
          <cell r="A4472" t="str">
            <v>RS</v>
          </cell>
        </row>
        <row r="4473">
          <cell r="A4473" t="str">
            <v>RS</v>
          </cell>
        </row>
        <row r="4474">
          <cell r="A4474" t="str">
            <v>RS</v>
          </cell>
        </row>
        <row r="4475">
          <cell r="A4475" t="str">
            <v>RS</v>
          </cell>
        </row>
        <row r="4476">
          <cell r="A4476" t="str">
            <v>RS</v>
          </cell>
        </row>
        <row r="4477">
          <cell r="A4477" t="str">
            <v>RS</v>
          </cell>
        </row>
        <row r="4478">
          <cell r="A4478" t="str">
            <v>RS</v>
          </cell>
        </row>
        <row r="4479">
          <cell r="A4479" t="str">
            <v>RS</v>
          </cell>
        </row>
        <row r="4480">
          <cell r="A4480" t="str">
            <v>RS</v>
          </cell>
        </row>
        <row r="4481">
          <cell r="A4481" t="str">
            <v>RS</v>
          </cell>
        </row>
        <row r="4482">
          <cell r="A4482" t="str">
            <v>RS</v>
          </cell>
        </row>
        <row r="4483">
          <cell r="A4483" t="str">
            <v>RS</v>
          </cell>
        </row>
        <row r="4484">
          <cell r="A4484" t="str">
            <v>RS</v>
          </cell>
        </row>
        <row r="4485">
          <cell r="A4485" t="str">
            <v>RS</v>
          </cell>
        </row>
        <row r="4486">
          <cell r="A4486" t="str">
            <v>RS</v>
          </cell>
        </row>
        <row r="4487">
          <cell r="A4487" t="str">
            <v>RS</v>
          </cell>
        </row>
        <row r="4488">
          <cell r="A4488" t="str">
            <v>RS</v>
          </cell>
        </row>
        <row r="4489">
          <cell r="A4489" t="str">
            <v>RS</v>
          </cell>
        </row>
        <row r="4490">
          <cell r="A4490" t="str">
            <v>RS</v>
          </cell>
        </row>
        <row r="4491">
          <cell r="A4491" t="str">
            <v>RS</v>
          </cell>
        </row>
        <row r="4492">
          <cell r="A4492" t="str">
            <v>RS</v>
          </cell>
        </row>
        <row r="4493">
          <cell r="A4493" t="str">
            <v>RS</v>
          </cell>
        </row>
        <row r="4494">
          <cell r="A4494" t="str">
            <v>RS</v>
          </cell>
        </row>
        <row r="4495">
          <cell r="A4495" t="str">
            <v>RS</v>
          </cell>
        </row>
        <row r="4496">
          <cell r="A4496" t="str">
            <v>RS</v>
          </cell>
        </row>
        <row r="4497">
          <cell r="A4497" t="str">
            <v>RS</v>
          </cell>
        </row>
        <row r="4498">
          <cell r="A4498" t="str">
            <v>RS</v>
          </cell>
        </row>
        <row r="4499">
          <cell r="A4499" t="str">
            <v>RS</v>
          </cell>
        </row>
        <row r="4500">
          <cell r="A4500" t="str">
            <v>RS</v>
          </cell>
        </row>
        <row r="4501">
          <cell r="A4501" t="str">
            <v>RS</v>
          </cell>
        </row>
        <row r="4502">
          <cell r="A4502" t="str">
            <v>RS</v>
          </cell>
        </row>
        <row r="4503">
          <cell r="A4503" t="str">
            <v>RS</v>
          </cell>
        </row>
        <row r="4504">
          <cell r="A4504" t="str">
            <v>RS</v>
          </cell>
        </row>
        <row r="4505">
          <cell r="A4505" t="str">
            <v>RS</v>
          </cell>
        </row>
        <row r="4506">
          <cell r="A4506" t="str">
            <v>RS</v>
          </cell>
        </row>
        <row r="4507">
          <cell r="A4507" t="str">
            <v>RS</v>
          </cell>
        </row>
        <row r="4508">
          <cell r="A4508" t="str">
            <v>RS</v>
          </cell>
        </row>
        <row r="4509">
          <cell r="A4509" t="str">
            <v>RS</v>
          </cell>
        </row>
        <row r="4510">
          <cell r="A4510" t="str">
            <v>RS</v>
          </cell>
        </row>
        <row r="4511">
          <cell r="A4511" t="str">
            <v>RS</v>
          </cell>
        </row>
        <row r="4512">
          <cell r="A4512" t="str">
            <v>RS</v>
          </cell>
        </row>
        <row r="4513">
          <cell r="A4513" t="str">
            <v>RS</v>
          </cell>
        </row>
        <row r="4514">
          <cell r="A4514" t="str">
            <v>RS</v>
          </cell>
        </row>
        <row r="4515">
          <cell r="A4515" t="str">
            <v>RS</v>
          </cell>
        </row>
        <row r="4516">
          <cell r="A4516" t="str">
            <v>RS</v>
          </cell>
        </row>
        <row r="4517">
          <cell r="A4517" t="str">
            <v>RS</v>
          </cell>
        </row>
        <row r="4518">
          <cell r="A4518" t="str">
            <v>RS</v>
          </cell>
        </row>
        <row r="4519">
          <cell r="A4519" t="str">
            <v>RS</v>
          </cell>
        </row>
        <row r="4520">
          <cell r="A4520" t="str">
            <v>RS</v>
          </cell>
        </row>
        <row r="4521">
          <cell r="A4521" t="str">
            <v>RS</v>
          </cell>
        </row>
        <row r="4522">
          <cell r="A4522" t="str">
            <v>RS</v>
          </cell>
        </row>
        <row r="4523">
          <cell r="A4523" t="str">
            <v>RS</v>
          </cell>
        </row>
        <row r="4524">
          <cell r="A4524" t="str">
            <v>RS</v>
          </cell>
        </row>
        <row r="4525">
          <cell r="A4525" t="str">
            <v>RS</v>
          </cell>
        </row>
        <row r="4526">
          <cell r="A4526" t="str">
            <v>RS</v>
          </cell>
        </row>
        <row r="4527">
          <cell r="A4527" t="str">
            <v>RS</v>
          </cell>
        </row>
        <row r="4528">
          <cell r="A4528" t="str">
            <v>RS</v>
          </cell>
        </row>
        <row r="4529">
          <cell r="A4529" t="str">
            <v>RS</v>
          </cell>
        </row>
        <row r="4530">
          <cell r="A4530" t="str">
            <v>RS</v>
          </cell>
        </row>
        <row r="4531">
          <cell r="A4531" t="str">
            <v>RS</v>
          </cell>
        </row>
        <row r="4532">
          <cell r="A4532" t="str">
            <v>RS</v>
          </cell>
        </row>
        <row r="4533">
          <cell r="A4533" t="str">
            <v>RS</v>
          </cell>
        </row>
        <row r="4534">
          <cell r="A4534" t="str">
            <v>RS</v>
          </cell>
        </row>
        <row r="4535">
          <cell r="A4535" t="str">
            <v>RS</v>
          </cell>
        </row>
        <row r="4536">
          <cell r="A4536" t="str">
            <v>RS</v>
          </cell>
        </row>
        <row r="4537">
          <cell r="A4537" t="str">
            <v>RS</v>
          </cell>
        </row>
        <row r="4538">
          <cell r="A4538" t="str">
            <v>RS</v>
          </cell>
        </row>
        <row r="4539">
          <cell r="A4539" t="str">
            <v>RS</v>
          </cell>
        </row>
        <row r="4540">
          <cell r="A4540" t="str">
            <v>RS</v>
          </cell>
        </row>
        <row r="4541">
          <cell r="A4541" t="str">
            <v>RS</v>
          </cell>
        </row>
        <row r="4542">
          <cell r="A4542" t="str">
            <v>RS</v>
          </cell>
        </row>
        <row r="4543">
          <cell r="A4543" t="str">
            <v>RS</v>
          </cell>
        </row>
        <row r="4544">
          <cell r="A4544" t="str">
            <v>RS</v>
          </cell>
        </row>
        <row r="4545">
          <cell r="A4545" t="str">
            <v>RS</v>
          </cell>
        </row>
        <row r="4546">
          <cell r="A4546" t="str">
            <v>RS</v>
          </cell>
        </row>
        <row r="4547">
          <cell r="A4547" t="str">
            <v>RS</v>
          </cell>
        </row>
        <row r="4548">
          <cell r="A4548" t="str">
            <v>RS</v>
          </cell>
        </row>
        <row r="4549">
          <cell r="A4549" t="str">
            <v>RS</v>
          </cell>
        </row>
        <row r="4550">
          <cell r="A4550" t="str">
            <v>RS</v>
          </cell>
        </row>
        <row r="4551">
          <cell r="A4551" t="str">
            <v>RS</v>
          </cell>
        </row>
        <row r="4552">
          <cell r="A4552" t="str">
            <v>RS</v>
          </cell>
        </row>
        <row r="4553">
          <cell r="A4553" t="str">
            <v>RS</v>
          </cell>
        </row>
        <row r="4554">
          <cell r="A4554" t="str">
            <v>RS</v>
          </cell>
        </row>
        <row r="4555">
          <cell r="A4555" t="str">
            <v>RS</v>
          </cell>
        </row>
        <row r="4556">
          <cell r="A4556" t="str">
            <v>RS</v>
          </cell>
        </row>
        <row r="4557">
          <cell r="A4557" t="str">
            <v>RS</v>
          </cell>
        </row>
        <row r="4558">
          <cell r="A4558" t="str">
            <v>RS</v>
          </cell>
        </row>
        <row r="4559">
          <cell r="A4559" t="str">
            <v>RS</v>
          </cell>
        </row>
        <row r="4560">
          <cell r="A4560" t="str">
            <v>RS</v>
          </cell>
        </row>
        <row r="4561">
          <cell r="A4561" t="str">
            <v>RS</v>
          </cell>
        </row>
        <row r="4562">
          <cell r="A4562" t="str">
            <v>RS</v>
          </cell>
        </row>
        <row r="4563">
          <cell r="A4563" t="str">
            <v>RS</v>
          </cell>
        </row>
        <row r="4564">
          <cell r="A4564" t="str">
            <v>RS</v>
          </cell>
        </row>
        <row r="4565">
          <cell r="A4565" t="str">
            <v>RS</v>
          </cell>
        </row>
        <row r="4566">
          <cell r="A4566" t="str">
            <v>RS</v>
          </cell>
        </row>
        <row r="4567">
          <cell r="A4567" t="str">
            <v>RS</v>
          </cell>
        </row>
        <row r="4568">
          <cell r="A4568" t="str">
            <v>RS</v>
          </cell>
        </row>
        <row r="4569">
          <cell r="A4569" t="str">
            <v>RS</v>
          </cell>
        </row>
        <row r="4570">
          <cell r="A4570" t="str">
            <v>RS</v>
          </cell>
        </row>
        <row r="4571">
          <cell r="A4571" t="str">
            <v>RS</v>
          </cell>
        </row>
        <row r="4572">
          <cell r="A4572" t="str">
            <v>RS</v>
          </cell>
        </row>
        <row r="4573">
          <cell r="A4573" t="str">
            <v>RS</v>
          </cell>
        </row>
        <row r="4574">
          <cell r="A4574" t="str">
            <v>RS</v>
          </cell>
        </row>
        <row r="4575">
          <cell r="A4575" t="str">
            <v>RS</v>
          </cell>
        </row>
        <row r="4576">
          <cell r="A4576" t="str">
            <v>RS</v>
          </cell>
        </row>
        <row r="4577">
          <cell r="A4577" t="str">
            <v>RS</v>
          </cell>
        </row>
        <row r="4578">
          <cell r="A4578" t="str">
            <v>RS</v>
          </cell>
        </row>
        <row r="4579">
          <cell r="A4579" t="str">
            <v>RS</v>
          </cell>
        </row>
        <row r="4580">
          <cell r="A4580" t="str">
            <v>RS</v>
          </cell>
        </row>
        <row r="4581">
          <cell r="A4581" t="str">
            <v>RS</v>
          </cell>
        </row>
        <row r="4582">
          <cell r="A4582" t="str">
            <v>RS</v>
          </cell>
        </row>
        <row r="4583">
          <cell r="A4583" t="str">
            <v>RS</v>
          </cell>
        </row>
        <row r="4584">
          <cell r="A4584" t="str">
            <v>RS</v>
          </cell>
        </row>
        <row r="4585">
          <cell r="A4585" t="str">
            <v>RS</v>
          </cell>
        </row>
        <row r="4586">
          <cell r="A4586" t="str">
            <v>RS</v>
          </cell>
        </row>
        <row r="4587">
          <cell r="A4587" t="str">
            <v>RS</v>
          </cell>
        </row>
        <row r="4588">
          <cell r="A4588" t="str">
            <v>RS</v>
          </cell>
        </row>
        <row r="4589">
          <cell r="A4589" t="str">
            <v>RS</v>
          </cell>
        </row>
        <row r="4590">
          <cell r="A4590" t="str">
            <v>RS</v>
          </cell>
        </row>
        <row r="4591">
          <cell r="A4591" t="str">
            <v>RS</v>
          </cell>
        </row>
        <row r="4592">
          <cell r="A4592" t="str">
            <v>RS</v>
          </cell>
        </row>
        <row r="4593">
          <cell r="A4593" t="str">
            <v>RS</v>
          </cell>
        </row>
        <row r="4594">
          <cell r="A4594" t="str">
            <v>RS</v>
          </cell>
        </row>
        <row r="4595">
          <cell r="A4595" t="str">
            <v>RS</v>
          </cell>
        </row>
        <row r="4596">
          <cell r="A4596" t="str">
            <v>RS</v>
          </cell>
        </row>
        <row r="4597">
          <cell r="A4597" t="str">
            <v>RS</v>
          </cell>
        </row>
        <row r="4598">
          <cell r="A4598" t="str">
            <v>RS</v>
          </cell>
        </row>
        <row r="4599">
          <cell r="A4599" t="str">
            <v>RS</v>
          </cell>
        </row>
        <row r="4600">
          <cell r="A4600" t="str">
            <v>RS</v>
          </cell>
        </row>
        <row r="4601">
          <cell r="A4601" t="str">
            <v>RS</v>
          </cell>
        </row>
        <row r="4602">
          <cell r="A4602" t="str">
            <v>RS</v>
          </cell>
        </row>
        <row r="4603">
          <cell r="A4603" t="str">
            <v>RS</v>
          </cell>
        </row>
        <row r="4604">
          <cell r="A4604" t="str">
            <v>RS</v>
          </cell>
        </row>
        <row r="4605">
          <cell r="A4605" t="str">
            <v>RS</v>
          </cell>
        </row>
        <row r="4606">
          <cell r="A4606" t="str">
            <v>RS</v>
          </cell>
        </row>
        <row r="4607">
          <cell r="A4607" t="str">
            <v>RS</v>
          </cell>
        </row>
        <row r="4608">
          <cell r="A4608" t="str">
            <v>RS</v>
          </cell>
        </row>
        <row r="4609">
          <cell r="A4609" t="str">
            <v>RS</v>
          </cell>
        </row>
        <row r="4610">
          <cell r="A4610" t="str">
            <v>RS</v>
          </cell>
        </row>
        <row r="4611">
          <cell r="A4611" t="str">
            <v>RS</v>
          </cell>
        </row>
        <row r="4612">
          <cell r="A4612" t="str">
            <v>RS</v>
          </cell>
        </row>
        <row r="4613">
          <cell r="A4613" t="str">
            <v>RS</v>
          </cell>
        </row>
        <row r="4614">
          <cell r="A4614" t="str">
            <v>RS</v>
          </cell>
        </row>
        <row r="4615">
          <cell r="A4615" t="str">
            <v>RS</v>
          </cell>
        </row>
        <row r="4616">
          <cell r="A4616" t="str">
            <v>RS</v>
          </cell>
        </row>
        <row r="4617">
          <cell r="A4617" t="str">
            <v>RS</v>
          </cell>
        </row>
        <row r="4618">
          <cell r="A4618" t="str">
            <v>RS</v>
          </cell>
        </row>
        <row r="4619">
          <cell r="A4619" t="str">
            <v>RS</v>
          </cell>
        </row>
        <row r="4620">
          <cell r="A4620" t="str">
            <v>RS</v>
          </cell>
        </row>
        <row r="4621">
          <cell r="A4621" t="str">
            <v>RS</v>
          </cell>
        </row>
        <row r="4622">
          <cell r="A4622" t="str">
            <v>RS</v>
          </cell>
        </row>
        <row r="4623">
          <cell r="A4623" t="str">
            <v>RS</v>
          </cell>
        </row>
        <row r="4624">
          <cell r="A4624" t="str">
            <v>RS</v>
          </cell>
        </row>
        <row r="4625">
          <cell r="A4625" t="str">
            <v>RS</v>
          </cell>
        </row>
        <row r="4626">
          <cell r="A4626" t="str">
            <v>RS</v>
          </cell>
        </row>
        <row r="4627">
          <cell r="A4627" t="str">
            <v>RS</v>
          </cell>
        </row>
        <row r="4628">
          <cell r="A4628" t="str">
            <v>RS</v>
          </cell>
        </row>
        <row r="4629">
          <cell r="A4629" t="str">
            <v>RS</v>
          </cell>
        </row>
        <row r="4630">
          <cell r="A4630" t="str">
            <v>RS</v>
          </cell>
        </row>
        <row r="4631">
          <cell r="A4631" t="str">
            <v>RS</v>
          </cell>
        </row>
        <row r="4632">
          <cell r="A4632" t="str">
            <v>RS</v>
          </cell>
        </row>
        <row r="4633">
          <cell r="A4633" t="str">
            <v>RS</v>
          </cell>
        </row>
        <row r="4634">
          <cell r="A4634" t="str">
            <v>RS</v>
          </cell>
        </row>
        <row r="4635">
          <cell r="A4635" t="str">
            <v>RS</v>
          </cell>
        </row>
        <row r="4636">
          <cell r="A4636" t="str">
            <v>RS</v>
          </cell>
        </row>
        <row r="4637">
          <cell r="A4637" t="str">
            <v>RS</v>
          </cell>
        </row>
        <row r="4638">
          <cell r="A4638" t="str">
            <v>RS</v>
          </cell>
        </row>
        <row r="4639">
          <cell r="A4639" t="str">
            <v>RS</v>
          </cell>
        </row>
        <row r="4640">
          <cell r="A4640" t="str">
            <v>RS</v>
          </cell>
        </row>
        <row r="4641">
          <cell r="A4641" t="str">
            <v>RS</v>
          </cell>
        </row>
        <row r="4642">
          <cell r="A4642" t="str">
            <v>RS</v>
          </cell>
        </row>
        <row r="4643">
          <cell r="A4643" t="str">
            <v>RS</v>
          </cell>
        </row>
        <row r="4644">
          <cell r="A4644" t="str">
            <v>RS</v>
          </cell>
        </row>
        <row r="4645">
          <cell r="A4645" t="str">
            <v>RS</v>
          </cell>
        </row>
        <row r="4646">
          <cell r="A4646" t="str">
            <v>RS</v>
          </cell>
        </row>
        <row r="4647">
          <cell r="A4647" t="str">
            <v>RS</v>
          </cell>
        </row>
        <row r="4648">
          <cell r="A4648" t="str">
            <v>RS</v>
          </cell>
        </row>
        <row r="4649">
          <cell r="A4649" t="str">
            <v>RS</v>
          </cell>
        </row>
        <row r="4650">
          <cell r="A4650" t="str">
            <v>RS</v>
          </cell>
        </row>
        <row r="4651">
          <cell r="A4651" t="str">
            <v>RS</v>
          </cell>
        </row>
        <row r="4652">
          <cell r="A4652" t="str">
            <v>RS</v>
          </cell>
        </row>
        <row r="4653">
          <cell r="A4653" t="str">
            <v>RS</v>
          </cell>
        </row>
        <row r="4654">
          <cell r="A4654" t="str">
            <v>RS</v>
          </cell>
        </row>
        <row r="4655">
          <cell r="A4655" t="str">
            <v>RS</v>
          </cell>
        </row>
        <row r="4656">
          <cell r="A4656" t="str">
            <v>RS</v>
          </cell>
        </row>
        <row r="4657">
          <cell r="A4657" t="str">
            <v>RS</v>
          </cell>
        </row>
        <row r="4658">
          <cell r="A4658" t="str">
            <v>RS</v>
          </cell>
        </row>
        <row r="4659">
          <cell r="A4659" t="str">
            <v>RS</v>
          </cell>
        </row>
        <row r="4660">
          <cell r="A4660" t="str">
            <v>RS</v>
          </cell>
        </row>
        <row r="4661">
          <cell r="A4661" t="str">
            <v>RS</v>
          </cell>
        </row>
        <row r="4662">
          <cell r="A4662" t="str">
            <v>RS</v>
          </cell>
        </row>
        <row r="4663">
          <cell r="A4663" t="str">
            <v>RS</v>
          </cell>
        </row>
        <row r="4664">
          <cell r="A4664" t="str">
            <v>RS</v>
          </cell>
        </row>
        <row r="4665">
          <cell r="A4665" t="str">
            <v>RS</v>
          </cell>
        </row>
        <row r="4666">
          <cell r="A4666" t="str">
            <v>RS</v>
          </cell>
        </row>
        <row r="4667">
          <cell r="A4667" t="str">
            <v>RS</v>
          </cell>
        </row>
        <row r="4668">
          <cell r="A4668" t="str">
            <v>RS</v>
          </cell>
        </row>
        <row r="4669">
          <cell r="A4669" t="str">
            <v>RS</v>
          </cell>
        </row>
        <row r="4670">
          <cell r="A4670" t="str">
            <v>RS</v>
          </cell>
        </row>
        <row r="4671">
          <cell r="A4671" t="str">
            <v>RS</v>
          </cell>
        </row>
        <row r="4672">
          <cell r="A4672" t="str">
            <v>RS</v>
          </cell>
        </row>
        <row r="4673">
          <cell r="A4673" t="str">
            <v>RS</v>
          </cell>
        </row>
        <row r="4674">
          <cell r="A4674" t="str">
            <v>RS</v>
          </cell>
        </row>
        <row r="4675">
          <cell r="A4675" t="str">
            <v>RS</v>
          </cell>
        </row>
        <row r="4676">
          <cell r="A4676" t="str">
            <v>RS</v>
          </cell>
        </row>
        <row r="4677">
          <cell r="A4677" t="str">
            <v>RS</v>
          </cell>
        </row>
        <row r="4678">
          <cell r="A4678" t="str">
            <v>RS</v>
          </cell>
        </row>
        <row r="4679">
          <cell r="A4679" t="str">
            <v>RS</v>
          </cell>
        </row>
        <row r="4680">
          <cell r="A4680" t="str">
            <v>RS</v>
          </cell>
        </row>
        <row r="4681">
          <cell r="A4681" t="str">
            <v>RS</v>
          </cell>
        </row>
        <row r="4682">
          <cell r="A4682" t="str">
            <v>RS</v>
          </cell>
        </row>
        <row r="4683">
          <cell r="A4683" t="str">
            <v>RS</v>
          </cell>
        </row>
        <row r="4684">
          <cell r="A4684" t="str">
            <v>RS</v>
          </cell>
        </row>
        <row r="4685">
          <cell r="A4685" t="str">
            <v>RS</v>
          </cell>
        </row>
        <row r="4686">
          <cell r="A4686" t="str">
            <v>RS</v>
          </cell>
        </row>
        <row r="4687">
          <cell r="A4687" t="str">
            <v>RS</v>
          </cell>
        </row>
        <row r="4688">
          <cell r="A4688" t="str">
            <v>RS</v>
          </cell>
        </row>
        <row r="4689">
          <cell r="A4689" t="str">
            <v>RS</v>
          </cell>
        </row>
        <row r="4690">
          <cell r="A4690" t="str">
            <v>RS</v>
          </cell>
        </row>
        <row r="4691">
          <cell r="A4691" t="str">
            <v>RS</v>
          </cell>
        </row>
        <row r="4692">
          <cell r="A4692" t="str">
            <v>RS</v>
          </cell>
        </row>
        <row r="4693">
          <cell r="A4693" t="str">
            <v>RS</v>
          </cell>
        </row>
        <row r="4694">
          <cell r="A4694" t="str">
            <v>RS</v>
          </cell>
        </row>
        <row r="4695">
          <cell r="A4695" t="str">
            <v>RS</v>
          </cell>
        </row>
        <row r="4696">
          <cell r="A4696" t="str">
            <v>RS</v>
          </cell>
        </row>
        <row r="4697">
          <cell r="A4697" t="str">
            <v>RS</v>
          </cell>
        </row>
        <row r="4698">
          <cell r="A4698" t="str">
            <v>RS</v>
          </cell>
        </row>
        <row r="4699">
          <cell r="A4699" t="str">
            <v>RS</v>
          </cell>
        </row>
        <row r="4700">
          <cell r="A4700" t="str">
            <v>RS</v>
          </cell>
        </row>
        <row r="4701">
          <cell r="A4701" t="str">
            <v>RS</v>
          </cell>
        </row>
        <row r="4702">
          <cell r="A4702" t="str">
            <v>RS</v>
          </cell>
        </row>
        <row r="4703">
          <cell r="A4703" t="str">
            <v>RS</v>
          </cell>
        </row>
        <row r="4704">
          <cell r="A4704" t="str">
            <v>RS</v>
          </cell>
        </row>
        <row r="4705">
          <cell r="A4705" t="str">
            <v>RS</v>
          </cell>
        </row>
        <row r="4706">
          <cell r="A4706" t="str">
            <v>SC</v>
          </cell>
        </row>
        <row r="4707">
          <cell r="A4707" t="str">
            <v>SC</v>
          </cell>
        </row>
        <row r="4708">
          <cell r="A4708" t="str">
            <v>SC</v>
          </cell>
        </row>
        <row r="4709">
          <cell r="A4709" t="str">
            <v>SC</v>
          </cell>
        </row>
        <row r="4710">
          <cell r="A4710" t="str">
            <v>SC</v>
          </cell>
        </row>
        <row r="4711">
          <cell r="A4711" t="str">
            <v>SC</v>
          </cell>
        </row>
        <row r="4712">
          <cell r="A4712" t="str">
            <v>SC</v>
          </cell>
        </row>
        <row r="4713">
          <cell r="A4713" t="str">
            <v>SC</v>
          </cell>
        </row>
        <row r="4714">
          <cell r="A4714" t="str">
            <v>SC</v>
          </cell>
        </row>
        <row r="4715">
          <cell r="A4715" t="str">
            <v>SC</v>
          </cell>
        </row>
        <row r="4716">
          <cell r="A4716" t="str">
            <v>SC</v>
          </cell>
        </row>
        <row r="4717">
          <cell r="A4717" t="str">
            <v>SC</v>
          </cell>
        </row>
        <row r="4718">
          <cell r="A4718" t="str">
            <v>SC</v>
          </cell>
        </row>
        <row r="4719">
          <cell r="A4719" t="str">
            <v>SC</v>
          </cell>
        </row>
        <row r="4720">
          <cell r="A4720" t="str">
            <v>SC</v>
          </cell>
        </row>
        <row r="4721">
          <cell r="A4721" t="str">
            <v>SC</v>
          </cell>
        </row>
        <row r="4722">
          <cell r="A4722" t="str">
            <v>SC</v>
          </cell>
        </row>
        <row r="4723">
          <cell r="A4723" t="str">
            <v>SC</v>
          </cell>
        </row>
        <row r="4724">
          <cell r="A4724" t="str">
            <v>SC</v>
          </cell>
        </row>
        <row r="4725">
          <cell r="A4725" t="str">
            <v>SC</v>
          </cell>
        </row>
        <row r="4726">
          <cell r="A4726" t="str">
            <v>SC</v>
          </cell>
        </row>
        <row r="4727">
          <cell r="A4727" t="str">
            <v>SC</v>
          </cell>
        </row>
        <row r="4728">
          <cell r="A4728" t="str">
            <v>SC</v>
          </cell>
        </row>
        <row r="4729">
          <cell r="A4729" t="str">
            <v>SC</v>
          </cell>
        </row>
        <row r="4730">
          <cell r="A4730" t="str">
            <v>SC</v>
          </cell>
        </row>
        <row r="4731">
          <cell r="A4731" t="str">
            <v>SC</v>
          </cell>
        </row>
        <row r="4732">
          <cell r="A4732" t="str">
            <v>SC</v>
          </cell>
        </row>
        <row r="4733">
          <cell r="A4733" t="str">
            <v>SC</v>
          </cell>
        </row>
        <row r="4734">
          <cell r="A4734" t="str">
            <v>SC</v>
          </cell>
        </row>
        <row r="4735">
          <cell r="A4735" t="str">
            <v>SC</v>
          </cell>
        </row>
        <row r="4736">
          <cell r="A4736" t="str">
            <v>SC</v>
          </cell>
        </row>
        <row r="4737">
          <cell r="A4737" t="str">
            <v>SC</v>
          </cell>
        </row>
        <row r="4738">
          <cell r="A4738" t="str">
            <v>SC</v>
          </cell>
        </row>
        <row r="4739">
          <cell r="A4739" t="str">
            <v>SC</v>
          </cell>
        </row>
        <row r="4740">
          <cell r="A4740" t="str">
            <v>SC</v>
          </cell>
        </row>
        <row r="4741">
          <cell r="A4741" t="str">
            <v>SC</v>
          </cell>
        </row>
        <row r="4742">
          <cell r="A4742" t="str">
            <v>SC</v>
          </cell>
        </row>
        <row r="4743">
          <cell r="A4743" t="str">
            <v>SC</v>
          </cell>
        </row>
        <row r="4744">
          <cell r="A4744" t="str">
            <v>SC</v>
          </cell>
        </row>
        <row r="4745">
          <cell r="A4745" t="str">
            <v>SC</v>
          </cell>
        </row>
        <row r="4746">
          <cell r="A4746" t="str">
            <v>SC</v>
          </cell>
        </row>
        <row r="4747">
          <cell r="A4747" t="str">
            <v>SC</v>
          </cell>
        </row>
        <row r="4748">
          <cell r="A4748" t="str">
            <v>SC</v>
          </cell>
        </row>
        <row r="4749">
          <cell r="A4749" t="str">
            <v>SC</v>
          </cell>
        </row>
        <row r="4750">
          <cell r="A4750" t="str">
            <v>SC</v>
          </cell>
        </row>
        <row r="4751">
          <cell r="A4751" t="str">
            <v>SC</v>
          </cell>
        </row>
        <row r="4752">
          <cell r="A4752" t="str">
            <v>SC</v>
          </cell>
        </row>
        <row r="4753">
          <cell r="A4753" t="str">
            <v>SC</v>
          </cell>
        </row>
        <row r="4754">
          <cell r="A4754" t="str">
            <v>SC</v>
          </cell>
        </row>
        <row r="4755">
          <cell r="A4755" t="str">
            <v>SC</v>
          </cell>
        </row>
        <row r="4756">
          <cell r="A4756" t="str">
            <v>SC</v>
          </cell>
        </row>
        <row r="4757">
          <cell r="A4757" t="str">
            <v>SC</v>
          </cell>
        </row>
        <row r="4758">
          <cell r="A4758" t="str">
            <v>SC</v>
          </cell>
        </row>
        <row r="4759">
          <cell r="A4759" t="str">
            <v>SC</v>
          </cell>
        </row>
        <row r="4760">
          <cell r="A4760" t="str">
            <v>SC</v>
          </cell>
        </row>
        <row r="4761">
          <cell r="A4761" t="str">
            <v>SC</v>
          </cell>
        </row>
        <row r="4762">
          <cell r="A4762" t="str">
            <v>SC</v>
          </cell>
        </row>
        <row r="4763">
          <cell r="A4763" t="str">
            <v>SC</v>
          </cell>
        </row>
        <row r="4764">
          <cell r="A4764" t="str">
            <v>SC</v>
          </cell>
        </row>
        <row r="4765">
          <cell r="A4765" t="str">
            <v>SC</v>
          </cell>
        </row>
        <row r="4766">
          <cell r="A4766" t="str">
            <v>SC</v>
          </cell>
        </row>
        <row r="4767">
          <cell r="A4767" t="str">
            <v>SC</v>
          </cell>
        </row>
        <row r="4768">
          <cell r="A4768" t="str">
            <v>SC</v>
          </cell>
        </row>
        <row r="4769">
          <cell r="A4769" t="str">
            <v>SC</v>
          </cell>
        </row>
        <row r="4770">
          <cell r="A4770" t="str">
            <v>SC</v>
          </cell>
        </row>
        <row r="4771">
          <cell r="A4771" t="str">
            <v>SC</v>
          </cell>
        </row>
        <row r="4772">
          <cell r="A4772" t="str">
            <v>SC</v>
          </cell>
        </row>
        <row r="4773">
          <cell r="A4773" t="str">
            <v>SC</v>
          </cell>
        </row>
        <row r="4774">
          <cell r="A4774" t="str">
            <v>SC</v>
          </cell>
        </row>
        <row r="4775">
          <cell r="A4775" t="str">
            <v>SC</v>
          </cell>
        </row>
        <row r="4776">
          <cell r="A4776" t="str">
            <v>SC</v>
          </cell>
        </row>
        <row r="4777">
          <cell r="A4777" t="str">
            <v>SC</v>
          </cell>
        </row>
        <row r="4778">
          <cell r="A4778" t="str">
            <v>SC</v>
          </cell>
        </row>
        <row r="4779">
          <cell r="A4779" t="str">
            <v>SC</v>
          </cell>
        </row>
        <row r="4780">
          <cell r="A4780" t="str">
            <v>SC</v>
          </cell>
        </row>
        <row r="4781">
          <cell r="A4781" t="str">
            <v>SC</v>
          </cell>
        </row>
        <row r="4782">
          <cell r="A4782" t="str">
            <v>SC</v>
          </cell>
        </row>
        <row r="4783">
          <cell r="A4783" t="str">
            <v>SC</v>
          </cell>
        </row>
        <row r="4784">
          <cell r="A4784" t="str">
            <v>SC</v>
          </cell>
        </row>
        <row r="4785">
          <cell r="A4785" t="str">
            <v>SC</v>
          </cell>
        </row>
        <row r="4786">
          <cell r="A4786" t="str">
            <v>SC</v>
          </cell>
        </row>
        <row r="4787">
          <cell r="A4787" t="str">
            <v>SC</v>
          </cell>
        </row>
        <row r="4788">
          <cell r="A4788" t="str">
            <v>SC</v>
          </cell>
        </row>
        <row r="4789">
          <cell r="A4789" t="str">
            <v>SC</v>
          </cell>
        </row>
        <row r="4790">
          <cell r="A4790" t="str">
            <v>SC</v>
          </cell>
        </row>
        <row r="4791">
          <cell r="A4791" t="str">
            <v>SC</v>
          </cell>
        </row>
        <row r="4792">
          <cell r="A4792" t="str">
            <v>SC</v>
          </cell>
        </row>
        <row r="4793">
          <cell r="A4793" t="str">
            <v>SC</v>
          </cell>
        </row>
        <row r="4794">
          <cell r="A4794" t="str">
            <v>SC</v>
          </cell>
        </row>
        <row r="4795">
          <cell r="A4795" t="str">
            <v>SC</v>
          </cell>
        </row>
        <row r="4796">
          <cell r="A4796" t="str">
            <v>SC</v>
          </cell>
        </row>
        <row r="4797">
          <cell r="A4797" t="str">
            <v>SC</v>
          </cell>
        </row>
        <row r="4798">
          <cell r="A4798" t="str">
            <v>SC</v>
          </cell>
        </row>
        <row r="4799">
          <cell r="A4799" t="str">
            <v>SC</v>
          </cell>
        </row>
        <row r="4800">
          <cell r="A4800" t="str">
            <v>SC</v>
          </cell>
        </row>
        <row r="4801">
          <cell r="A4801" t="str">
            <v>SC</v>
          </cell>
        </row>
        <row r="4802">
          <cell r="A4802" t="str">
            <v>SC</v>
          </cell>
        </row>
        <row r="4803">
          <cell r="A4803" t="str">
            <v>SC</v>
          </cell>
        </row>
        <row r="4804">
          <cell r="A4804" t="str">
            <v>SC</v>
          </cell>
        </row>
        <row r="4805">
          <cell r="A4805" t="str">
            <v>SC</v>
          </cell>
        </row>
        <row r="4806">
          <cell r="A4806" t="str">
            <v>SC</v>
          </cell>
        </row>
        <row r="4807">
          <cell r="A4807" t="str">
            <v>SC</v>
          </cell>
        </row>
        <row r="4808">
          <cell r="A4808" t="str">
            <v>SC</v>
          </cell>
        </row>
        <row r="4809">
          <cell r="A4809" t="str">
            <v>SC</v>
          </cell>
        </row>
        <row r="4810">
          <cell r="A4810" t="str">
            <v>SC</v>
          </cell>
        </row>
        <row r="4811">
          <cell r="A4811" t="str">
            <v>SC</v>
          </cell>
        </row>
        <row r="4812">
          <cell r="A4812" t="str">
            <v>SC</v>
          </cell>
        </row>
        <row r="4813">
          <cell r="A4813" t="str">
            <v>SC</v>
          </cell>
        </row>
        <row r="4814">
          <cell r="A4814" t="str">
            <v>SC</v>
          </cell>
        </row>
        <row r="4815">
          <cell r="A4815" t="str">
            <v>SC</v>
          </cell>
        </row>
        <row r="4816">
          <cell r="A4816" t="str">
            <v>SC</v>
          </cell>
        </row>
        <row r="4817">
          <cell r="A4817" t="str">
            <v>SC</v>
          </cell>
        </row>
        <row r="4818">
          <cell r="A4818" t="str">
            <v>SC</v>
          </cell>
        </row>
        <row r="4819">
          <cell r="A4819" t="str">
            <v>SC</v>
          </cell>
        </row>
        <row r="4820">
          <cell r="A4820" t="str">
            <v>SC</v>
          </cell>
        </row>
        <row r="4821">
          <cell r="A4821" t="str">
            <v>SC</v>
          </cell>
        </row>
        <row r="4822">
          <cell r="A4822" t="str">
            <v>SC</v>
          </cell>
        </row>
        <row r="4823">
          <cell r="A4823" t="str">
            <v>SC</v>
          </cell>
        </row>
        <row r="4824">
          <cell r="A4824" t="str">
            <v>SC</v>
          </cell>
        </row>
        <row r="4825">
          <cell r="A4825" t="str">
            <v>SC</v>
          </cell>
        </row>
        <row r="4826">
          <cell r="A4826" t="str">
            <v>SC</v>
          </cell>
        </row>
        <row r="4827">
          <cell r="A4827" t="str">
            <v>SC</v>
          </cell>
        </row>
        <row r="4828">
          <cell r="A4828" t="str">
            <v>SC</v>
          </cell>
        </row>
        <row r="4829">
          <cell r="A4829" t="str">
            <v>SC</v>
          </cell>
        </row>
        <row r="4830">
          <cell r="A4830" t="str">
            <v>SC</v>
          </cell>
        </row>
        <row r="4831">
          <cell r="A4831" t="str">
            <v>SC</v>
          </cell>
        </row>
        <row r="4832">
          <cell r="A4832" t="str">
            <v>SC</v>
          </cell>
        </row>
        <row r="4833">
          <cell r="A4833" t="str">
            <v>SC</v>
          </cell>
        </row>
        <row r="4834">
          <cell r="A4834" t="str">
            <v>SC</v>
          </cell>
        </row>
        <row r="4835">
          <cell r="A4835" t="str">
            <v>SC</v>
          </cell>
        </row>
        <row r="4836">
          <cell r="A4836" t="str">
            <v>SC</v>
          </cell>
        </row>
        <row r="4837">
          <cell r="A4837" t="str">
            <v>SC</v>
          </cell>
        </row>
        <row r="4838">
          <cell r="A4838" t="str">
            <v>SC</v>
          </cell>
        </row>
        <row r="4839">
          <cell r="A4839" t="str">
            <v>SC</v>
          </cell>
        </row>
        <row r="4840">
          <cell r="A4840" t="str">
            <v>SC</v>
          </cell>
        </row>
        <row r="4841">
          <cell r="A4841" t="str">
            <v>SC</v>
          </cell>
        </row>
        <row r="4842">
          <cell r="A4842" t="str">
            <v>SC</v>
          </cell>
        </row>
        <row r="4843">
          <cell r="A4843" t="str">
            <v>SC</v>
          </cell>
        </row>
        <row r="4844">
          <cell r="A4844" t="str">
            <v>SC</v>
          </cell>
        </row>
        <row r="4845">
          <cell r="A4845" t="str">
            <v>SC</v>
          </cell>
        </row>
        <row r="4846">
          <cell r="A4846" t="str">
            <v>SC</v>
          </cell>
        </row>
        <row r="4847">
          <cell r="A4847" t="str">
            <v>SC</v>
          </cell>
        </row>
        <row r="4848">
          <cell r="A4848" t="str">
            <v>SC</v>
          </cell>
        </row>
        <row r="4849">
          <cell r="A4849" t="str">
            <v>SC</v>
          </cell>
        </row>
        <row r="4850">
          <cell r="A4850" t="str">
            <v>SC</v>
          </cell>
        </row>
        <row r="4851">
          <cell r="A4851" t="str">
            <v>SC</v>
          </cell>
        </row>
        <row r="4852">
          <cell r="A4852" t="str">
            <v>SC</v>
          </cell>
        </row>
        <row r="4853">
          <cell r="A4853" t="str">
            <v>SC</v>
          </cell>
        </row>
        <row r="4854">
          <cell r="A4854" t="str">
            <v>SC</v>
          </cell>
        </row>
        <row r="4855">
          <cell r="A4855" t="str">
            <v>SC</v>
          </cell>
        </row>
        <row r="4856">
          <cell r="A4856" t="str">
            <v>SC</v>
          </cell>
        </row>
        <row r="4857">
          <cell r="A4857" t="str">
            <v>SC</v>
          </cell>
        </row>
        <row r="4858">
          <cell r="A4858" t="str">
            <v>SC</v>
          </cell>
        </row>
        <row r="4859">
          <cell r="A4859" t="str">
            <v>SC</v>
          </cell>
        </row>
        <row r="4860">
          <cell r="A4860" t="str">
            <v>SC</v>
          </cell>
        </row>
        <row r="4861">
          <cell r="A4861" t="str">
            <v>SC</v>
          </cell>
        </row>
        <row r="4862">
          <cell r="A4862" t="str">
            <v>SC</v>
          </cell>
        </row>
        <row r="4863">
          <cell r="A4863" t="str">
            <v>SC</v>
          </cell>
        </row>
        <row r="4864">
          <cell r="A4864" t="str">
            <v>SC</v>
          </cell>
        </row>
        <row r="4865">
          <cell r="A4865" t="str">
            <v>SC</v>
          </cell>
        </row>
        <row r="4866">
          <cell r="A4866" t="str">
            <v>SC</v>
          </cell>
        </row>
        <row r="4867">
          <cell r="A4867" t="str">
            <v>SC</v>
          </cell>
        </row>
        <row r="4868">
          <cell r="A4868" t="str">
            <v>SC</v>
          </cell>
        </row>
        <row r="4869">
          <cell r="A4869" t="str">
            <v>SC</v>
          </cell>
        </row>
        <row r="4870">
          <cell r="A4870" t="str">
            <v>SC</v>
          </cell>
        </row>
        <row r="4871">
          <cell r="A4871" t="str">
            <v>SC</v>
          </cell>
        </row>
        <row r="4872">
          <cell r="A4872" t="str">
            <v>SC</v>
          </cell>
        </row>
        <row r="4873">
          <cell r="A4873" t="str">
            <v>SC</v>
          </cell>
        </row>
        <row r="4874">
          <cell r="A4874" t="str">
            <v>SC</v>
          </cell>
        </row>
        <row r="4875">
          <cell r="A4875" t="str">
            <v>SC</v>
          </cell>
        </row>
        <row r="4876">
          <cell r="A4876" t="str">
            <v>SC</v>
          </cell>
        </row>
        <row r="4877">
          <cell r="A4877" t="str">
            <v>SC</v>
          </cell>
        </row>
        <row r="4878">
          <cell r="A4878" t="str">
            <v>SC</v>
          </cell>
        </row>
        <row r="4879">
          <cell r="A4879" t="str">
            <v>SC</v>
          </cell>
        </row>
        <row r="4880">
          <cell r="A4880" t="str">
            <v>SC</v>
          </cell>
        </row>
        <row r="4881">
          <cell r="A4881" t="str">
            <v>SC</v>
          </cell>
        </row>
        <row r="4882">
          <cell r="A4882" t="str">
            <v>SC</v>
          </cell>
        </row>
        <row r="4883">
          <cell r="A4883" t="str">
            <v>SC</v>
          </cell>
        </row>
        <row r="4884">
          <cell r="A4884" t="str">
            <v>SC</v>
          </cell>
        </row>
        <row r="4885">
          <cell r="A4885" t="str">
            <v>SC</v>
          </cell>
        </row>
        <row r="4886">
          <cell r="A4886" t="str">
            <v>SC</v>
          </cell>
        </row>
        <row r="4887">
          <cell r="A4887" t="str">
            <v>SC</v>
          </cell>
        </row>
        <row r="4888">
          <cell r="A4888" t="str">
            <v>SC</v>
          </cell>
        </row>
        <row r="4889">
          <cell r="A4889" t="str">
            <v>SC</v>
          </cell>
        </row>
        <row r="4890">
          <cell r="A4890" t="str">
            <v>SC</v>
          </cell>
        </row>
        <row r="4891">
          <cell r="A4891" t="str">
            <v>SC</v>
          </cell>
        </row>
        <row r="4892">
          <cell r="A4892" t="str">
            <v>SC</v>
          </cell>
        </row>
        <row r="4893">
          <cell r="A4893" t="str">
            <v>SC</v>
          </cell>
        </row>
        <row r="4894">
          <cell r="A4894" t="str">
            <v>SC</v>
          </cell>
        </row>
        <row r="4895">
          <cell r="A4895" t="str">
            <v>SC</v>
          </cell>
        </row>
        <row r="4896">
          <cell r="A4896" t="str">
            <v>SC</v>
          </cell>
        </row>
        <row r="4897">
          <cell r="A4897" t="str">
            <v>SC</v>
          </cell>
        </row>
        <row r="4898">
          <cell r="A4898" t="str">
            <v>SC</v>
          </cell>
        </row>
        <row r="4899">
          <cell r="A4899" t="str">
            <v>SC</v>
          </cell>
        </row>
        <row r="4900">
          <cell r="A4900" t="str">
            <v>SC</v>
          </cell>
        </row>
        <row r="4901">
          <cell r="A4901" t="str">
            <v>SC</v>
          </cell>
        </row>
        <row r="4902">
          <cell r="A4902" t="str">
            <v>SC</v>
          </cell>
        </row>
        <row r="4903">
          <cell r="A4903" t="str">
            <v>SC</v>
          </cell>
        </row>
        <row r="4904">
          <cell r="A4904" t="str">
            <v>SC</v>
          </cell>
        </row>
        <row r="4905">
          <cell r="A4905" t="str">
            <v>SC</v>
          </cell>
        </row>
        <row r="4906">
          <cell r="A4906" t="str">
            <v>SC</v>
          </cell>
        </row>
        <row r="4907">
          <cell r="A4907" t="str">
            <v>SC</v>
          </cell>
        </row>
        <row r="4908">
          <cell r="A4908" t="str">
            <v>SC</v>
          </cell>
        </row>
        <row r="4909">
          <cell r="A4909" t="str">
            <v>SC</v>
          </cell>
        </row>
        <row r="4910">
          <cell r="A4910" t="str">
            <v>SC</v>
          </cell>
        </row>
        <row r="4911">
          <cell r="A4911" t="str">
            <v>SC</v>
          </cell>
        </row>
        <row r="4912">
          <cell r="A4912" t="str">
            <v>SC</v>
          </cell>
        </row>
        <row r="4913">
          <cell r="A4913" t="str">
            <v>SC</v>
          </cell>
        </row>
        <row r="4914">
          <cell r="A4914" t="str">
            <v>SC</v>
          </cell>
        </row>
        <row r="4915">
          <cell r="A4915" t="str">
            <v>SC</v>
          </cell>
        </row>
        <row r="4916">
          <cell r="A4916" t="str">
            <v>SC</v>
          </cell>
        </row>
        <row r="4917">
          <cell r="A4917" t="str">
            <v>SC</v>
          </cell>
        </row>
        <row r="4918">
          <cell r="A4918" t="str">
            <v>SC</v>
          </cell>
        </row>
        <row r="4919">
          <cell r="A4919" t="str">
            <v>SC</v>
          </cell>
        </row>
        <row r="4920">
          <cell r="A4920" t="str">
            <v>SC</v>
          </cell>
        </row>
        <row r="4921">
          <cell r="A4921" t="str">
            <v>SC</v>
          </cell>
        </row>
        <row r="4922">
          <cell r="A4922" t="str">
            <v>SC</v>
          </cell>
        </row>
        <row r="4923">
          <cell r="A4923" t="str">
            <v>SC</v>
          </cell>
        </row>
        <row r="4924">
          <cell r="A4924" t="str">
            <v>SC</v>
          </cell>
        </row>
        <row r="4925">
          <cell r="A4925" t="str">
            <v>SC</v>
          </cell>
        </row>
        <row r="4926">
          <cell r="A4926" t="str">
            <v>SC</v>
          </cell>
        </row>
        <row r="4927">
          <cell r="A4927" t="str">
            <v>SC</v>
          </cell>
        </row>
        <row r="4928">
          <cell r="A4928" t="str">
            <v>SC</v>
          </cell>
        </row>
        <row r="4929">
          <cell r="A4929" t="str">
            <v>SC</v>
          </cell>
        </row>
        <row r="4930">
          <cell r="A4930" t="str">
            <v>SC</v>
          </cell>
        </row>
        <row r="4931">
          <cell r="A4931" t="str">
            <v>SC</v>
          </cell>
        </row>
        <row r="4932">
          <cell r="A4932" t="str">
            <v>SC</v>
          </cell>
        </row>
        <row r="4933">
          <cell r="A4933" t="str">
            <v>SC</v>
          </cell>
        </row>
        <row r="4934">
          <cell r="A4934" t="str">
            <v>SC</v>
          </cell>
        </row>
        <row r="4935">
          <cell r="A4935" t="str">
            <v>SC</v>
          </cell>
        </row>
        <row r="4936">
          <cell r="A4936" t="str">
            <v>SC</v>
          </cell>
        </row>
        <row r="4937">
          <cell r="A4937" t="str">
            <v>SC</v>
          </cell>
        </row>
        <row r="4938">
          <cell r="A4938" t="str">
            <v>SC</v>
          </cell>
        </row>
        <row r="4939">
          <cell r="A4939" t="str">
            <v>SC</v>
          </cell>
        </row>
        <row r="4940">
          <cell r="A4940" t="str">
            <v>SC</v>
          </cell>
        </row>
        <row r="4941">
          <cell r="A4941" t="str">
            <v>SC</v>
          </cell>
        </row>
        <row r="4942">
          <cell r="A4942" t="str">
            <v>SC</v>
          </cell>
        </row>
        <row r="4943">
          <cell r="A4943" t="str">
            <v>SC</v>
          </cell>
        </row>
        <row r="4944">
          <cell r="A4944" t="str">
            <v>SC</v>
          </cell>
        </row>
        <row r="4945">
          <cell r="A4945" t="str">
            <v>SC</v>
          </cell>
        </row>
        <row r="4946">
          <cell r="A4946" t="str">
            <v>SC</v>
          </cell>
        </row>
        <row r="4947">
          <cell r="A4947" t="str">
            <v>SC</v>
          </cell>
        </row>
        <row r="4948">
          <cell r="A4948" t="str">
            <v>SC</v>
          </cell>
        </row>
        <row r="4949">
          <cell r="A4949" t="str">
            <v>SC</v>
          </cell>
        </row>
        <row r="4950">
          <cell r="A4950" t="str">
            <v>SC</v>
          </cell>
        </row>
        <row r="4951">
          <cell r="A4951" t="str">
            <v>SC</v>
          </cell>
        </row>
        <row r="4952">
          <cell r="A4952" t="str">
            <v>SC</v>
          </cell>
        </row>
        <row r="4953">
          <cell r="A4953" t="str">
            <v>SC</v>
          </cell>
        </row>
        <row r="4954">
          <cell r="A4954" t="str">
            <v>SC</v>
          </cell>
        </row>
        <row r="4955">
          <cell r="A4955" t="str">
            <v>SC</v>
          </cell>
        </row>
        <row r="4956">
          <cell r="A4956" t="str">
            <v>SC</v>
          </cell>
        </row>
        <row r="4957">
          <cell r="A4957" t="str">
            <v>SC</v>
          </cell>
        </row>
        <row r="4958">
          <cell r="A4958" t="str">
            <v>SC</v>
          </cell>
        </row>
        <row r="4959">
          <cell r="A4959" t="str">
            <v>SC</v>
          </cell>
        </row>
        <row r="4960">
          <cell r="A4960" t="str">
            <v>SC</v>
          </cell>
        </row>
        <row r="4961">
          <cell r="A4961" t="str">
            <v>SC</v>
          </cell>
        </row>
        <row r="4962">
          <cell r="A4962" t="str">
            <v>SC</v>
          </cell>
        </row>
        <row r="4963">
          <cell r="A4963" t="str">
            <v>SC</v>
          </cell>
        </row>
        <row r="4964">
          <cell r="A4964" t="str">
            <v>SC</v>
          </cell>
        </row>
        <row r="4965">
          <cell r="A4965" t="str">
            <v>SC</v>
          </cell>
        </row>
        <row r="4966">
          <cell r="A4966" t="str">
            <v>SC</v>
          </cell>
        </row>
        <row r="4967">
          <cell r="A4967" t="str">
            <v>SC</v>
          </cell>
        </row>
        <row r="4968">
          <cell r="A4968" t="str">
            <v>SC</v>
          </cell>
        </row>
        <row r="4969">
          <cell r="A4969" t="str">
            <v>SC</v>
          </cell>
        </row>
        <row r="4970">
          <cell r="A4970" t="str">
            <v>SC</v>
          </cell>
        </row>
        <row r="4971">
          <cell r="A4971" t="str">
            <v>SC</v>
          </cell>
        </row>
        <row r="4972">
          <cell r="A4972" t="str">
            <v>SC</v>
          </cell>
        </row>
        <row r="4973">
          <cell r="A4973" t="str">
            <v>SC</v>
          </cell>
        </row>
        <row r="4974">
          <cell r="A4974" t="str">
            <v>SC</v>
          </cell>
        </row>
        <row r="4975">
          <cell r="A4975" t="str">
            <v>SC</v>
          </cell>
        </row>
        <row r="4976">
          <cell r="A4976" t="str">
            <v>SC</v>
          </cell>
        </row>
        <row r="4977">
          <cell r="A4977" t="str">
            <v>SC</v>
          </cell>
        </row>
        <row r="4978">
          <cell r="A4978" t="str">
            <v>SC</v>
          </cell>
        </row>
        <row r="4979">
          <cell r="A4979" t="str">
            <v>SC</v>
          </cell>
        </row>
        <row r="4980">
          <cell r="A4980" t="str">
            <v>SC</v>
          </cell>
        </row>
        <row r="4981">
          <cell r="A4981" t="str">
            <v>SC</v>
          </cell>
        </row>
        <row r="4982">
          <cell r="A4982" t="str">
            <v>SC</v>
          </cell>
        </row>
        <row r="4983">
          <cell r="A4983" t="str">
            <v>SC</v>
          </cell>
        </row>
        <row r="4984">
          <cell r="A4984" t="str">
            <v>SC</v>
          </cell>
        </row>
        <row r="4985">
          <cell r="A4985" t="str">
            <v>SC</v>
          </cell>
        </row>
        <row r="4986">
          <cell r="A4986" t="str">
            <v>SC</v>
          </cell>
        </row>
        <row r="4987">
          <cell r="A4987" t="str">
            <v>SC</v>
          </cell>
        </row>
        <row r="4988">
          <cell r="A4988" t="str">
            <v>SC</v>
          </cell>
        </row>
        <row r="4989">
          <cell r="A4989" t="str">
            <v>SC</v>
          </cell>
        </row>
        <row r="4990">
          <cell r="A4990" t="str">
            <v>SC</v>
          </cell>
        </row>
        <row r="4991">
          <cell r="A4991" t="str">
            <v>SC</v>
          </cell>
        </row>
        <row r="4992">
          <cell r="A4992" t="str">
            <v>SC</v>
          </cell>
        </row>
        <row r="4993">
          <cell r="A4993" t="str">
            <v>SC</v>
          </cell>
        </row>
        <row r="4994">
          <cell r="A4994" t="str">
            <v>SC</v>
          </cell>
        </row>
        <row r="4995">
          <cell r="A4995" t="str">
            <v>SC</v>
          </cell>
        </row>
        <row r="4996">
          <cell r="A4996" t="str">
            <v>SC</v>
          </cell>
        </row>
        <row r="4997">
          <cell r="A4997" t="str">
            <v>SC</v>
          </cell>
        </row>
        <row r="4998">
          <cell r="A4998" t="str">
            <v>SC</v>
          </cell>
        </row>
        <row r="4999">
          <cell r="A4999" t="str">
            <v>SC</v>
          </cell>
        </row>
        <row r="5000">
          <cell r="A5000" t="str">
            <v>SC</v>
          </cell>
        </row>
        <row r="5001">
          <cell r="A5001" t="str">
            <v>SC</v>
          </cell>
        </row>
        <row r="5002">
          <cell r="A5002" t="str">
            <v>SC</v>
          </cell>
        </row>
        <row r="5003">
          <cell r="A5003" t="str">
            <v>SC</v>
          </cell>
        </row>
        <row r="5004">
          <cell r="A5004" t="str">
            <v>SC</v>
          </cell>
        </row>
        <row r="5005">
          <cell r="A5005" t="str">
            <v>SC</v>
          </cell>
        </row>
        <row r="5006">
          <cell r="A5006" t="str">
            <v>SC</v>
          </cell>
        </row>
        <row r="5007">
          <cell r="A5007" t="str">
            <v>SC</v>
          </cell>
        </row>
        <row r="5008">
          <cell r="A5008" t="str">
            <v>SC</v>
          </cell>
        </row>
        <row r="5009">
          <cell r="A5009" t="str">
            <v>SC</v>
          </cell>
        </row>
        <row r="5010">
          <cell r="A5010" t="str">
            <v>SC</v>
          </cell>
        </row>
        <row r="5011">
          <cell r="A5011" t="str">
            <v>SC</v>
          </cell>
        </row>
        <row r="5012">
          <cell r="A5012" t="str">
            <v>SC</v>
          </cell>
        </row>
        <row r="5013">
          <cell r="A5013" t="str">
            <v>SC</v>
          </cell>
        </row>
        <row r="5014">
          <cell r="A5014" t="str">
            <v>SC</v>
          </cell>
        </row>
        <row r="5015">
          <cell r="A5015" t="str">
            <v>SC</v>
          </cell>
        </row>
        <row r="5016">
          <cell r="A5016" t="str">
            <v>SC</v>
          </cell>
        </row>
        <row r="5017">
          <cell r="A5017" t="str">
            <v>SC</v>
          </cell>
        </row>
        <row r="5018">
          <cell r="A5018" t="str">
            <v>SC</v>
          </cell>
        </row>
        <row r="5019">
          <cell r="A5019" t="str">
            <v>SC</v>
          </cell>
        </row>
        <row r="5020">
          <cell r="A5020" t="str">
            <v>SC</v>
          </cell>
        </row>
        <row r="5021">
          <cell r="A5021" t="str">
            <v>SC</v>
          </cell>
        </row>
        <row r="5022">
          <cell r="A5022" t="str">
            <v>SC</v>
          </cell>
        </row>
        <row r="5023">
          <cell r="A5023" t="str">
            <v>SC</v>
          </cell>
        </row>
        <row r="5024">
          <cell r="A5024" t="str">
            <v>SC</v>
          </cell>
        </row>
        <row r="5025">
          <cell r="A5025" t="str">
            <v>SC</v>
          </cell>
        </row>
        <row r="5026">
          <cell r="A5026" t="str">
            <v>SE</v>
          </cell>
        </row>
        <row r="5027">
          <cell r="A5027" t="str">
            <v>SE</v>
          </cell>
        </row>
        <row r="5028">
          <cell r="A5028" t="str">
            <v>SE</v>
          </cell>
        </row>
        <row r="5029">
          <cell r="A5029" t="str">
            <v>SE</v>
          </cell>
        </row>
        <row r="5030">
          <cell r="A5030" t="str">
            <v>SE</v>
          </cell>
        </row>
        <row r="5031">
          <cell r="A5031" t="str">
            <v>SE</v>
          </cell>
        </row>
        <row r="5032">
          <cell r="A5032" t="str">
            <v>SE</v>
          </cell>
        </row>
        <row r="5033">
          <cell r="A5033" t="str">
            <v>SE</v>
          </cell>
        </row>
        <row r="5034">
          <cell r="A5034" t="str">
            <v>SE</v>
          </cell>
        </row>
        <row r="5035">
          <cell r="A5035" t="str">
            <v>SE</v>
          </cell>
        </row>
        <row r="5036">
          <cell r="A5036" t="str">
            <v>SE</v>
          </cell>
        </row>
        <row r="5037">
          <cell r="A5037" t="str">
            <v>SE</v>
          </cell>
        </row>
        <row r="5038">
          <cell r="A5038" t="str">
            <v>SE</v>
          </cell>
        </row>
        <row r="5039">
          <cell r="A5039" t="str">
            <v>SE</v>
          </cell>
        </row>
        <row r="5040">
          <cell r="A5040" t="str">
            <v>SE</v>
          </cell>
        </row>
        <row r="5041">
          <cell r="A5041" t="str">
            <v>SE</v>
          </cell>
        </row>
        <row r="5042">
          <cell r="A5042" t="str">
            <v>SE</v>
          </cell>
        </row>
        <row r="5043">
          <cell r="A5043" t="str">
            <v>SE</v>
          </cell>
        </row>
        <row r="5044">
          <cell r="A5044" t="str">
            <v>SE</v>
          </cell>
        </row>
        <row r="5045">
          <cell r="A5045" t="str">
            <v>SE</v>
          </cell>
        </row>
        <row r="5046">
          <cell r="A5046" t="str">
            <v>SE</v>
          </cell>
        </row>
        <row r="5047">
          <cell r="A5047" t="str">
            <v>SE</v>
          </cell>
        </row>
        <row r="5048">
          <cell r="A5048" t="str">
            <v>SE</v>
          </cell>
        </row>
        <row r="5049">
          <cell r="A5049" t="str">
            <v>SE</v>
          </cell>
        </row>
        <row r="5050">
          <cell r="A5050" t="str">
            <v>SE</v>
          </cell>
        </row>
        <row r="5051">
          <cell r="A5051" t="str">
            <v>SE</v>
          </cell>
        </row>
        <row r="5052">
          <cell r="A5052" t="str">
            <v>SE</v>
          </cell>
        </row>
        <row r="5053">
          <cell r="A5053" t="str">
            <v>SE</v>
          </cell>
        </row>
        <row r="5054">
          <cell r="A5054" t="str">
            <v>SE</v>
          </cell>
        </row>
        <row r="5055">
          <cell r="A5055" t="str">
            <v>SE</v>
          </cell>
        </row>
        <row r="5056">
          <cell r="A5056" t="str">
            <v>SE</v>
          </cell>
        </row>
        <row r="5057">
          <cell r="A5057" t="str">
            <v>SE</v>
          </cell>
        </row>
        <row r="5058">
          <cell r="A5058" t="str">
            <v>SE</v>
          </cell>
        </row>
        <row r="5059">
          <cell r="A5059" t="str">
            <v>SE</v>
          </cell>
        </row>
        <row r="5060">
          <cell r="A5060" t="str">
            <v>SE</v>
          </cell>
        </row>
        <row r="5061">
          <cell r="A5061" t="str">
            <v>SE</v>
          </cell>
        </row>
        <row r="5062">
          <cell r="A5062" t="str">
            <v>SE</v>
          </cell>
        </row>
        <row r="5063">
          <cell r="A5063" t="str">
            <v>SE</v>
          </cell>
        </row>
        <row r="5064">
          <cell r="A5064" t="str">
            <v>SE</v>
          </cell>
        </row>
        <row r="5065">
          <cell r="A5065" t="str">
            <v>SE</v>
          </cell>
        </row>
        <row r="5066">
          <cell r="A5066" t="str">
            <v>SE</v>
          </cell>
        </row>
        <row r="5067">
          <cell r="A5067" t="str">
            <v>SE</v>
          </cell>
        </row>
        <row r="5068">
          <cell r="A5068" t="str">
            <v>SE</v>
          </cell>
        </row>
        <row r="5069">
          <cell r="A5069" t="str">
            <v>SE</v>
          </cell>
        </row>
        <row r="5070">
          <cell r="A5070" t="str">
            <v>SE</v>
          </cell>
        </row>
        <row r="5071">
          <cell r="A5071" t="str">
            <v>SE</v>
          </cell>
        </row>
        <row r="5072">
          <cell r="A5072" t="str">
            <v>SE</v>
          </cell>
        </row>
        <row r="5073">
          <cell r="A5073" t="str">
            <v>SE</v>
          </cell>
        </row>
        <row r="5074">
          <cell r="A5074" t="str">
            <v>SE</v>
          </cell>
        </row>
        <row r="5075">
          <cell r="A5075" t="str">
            <v>SE</v>
          </cell>
        </row>
        <row r="5076">
          <cell r="A5076" t="str">
            <v>SE</v>
          </cell>
        </row>
        <row r="5077">
          <cell r="A5077" t="str">
            <v>SE</v>
          </cell>
        </row>
        <row r="5078">
          <cell r="A5078" t="str">
            <v>SE</v>
          </cell>
        </row>
        <row r="5079">
          <cell r="A5079" t="str">
            <v>SE</v>
          </cell>
        </row>
        <row r="5080">
          <cell r="A5080" t="str">
            <v>SE</v>
          </cell>
        </row>
        <row r="5081">
          <cell r="A5081" t="str">
            <v>SE</v>
          </cell>
        </row>
        <row r="5082">
          <cell r="A5082" t="str">
            <v>SE</v>
          </cell>
        </row>
        <row r="5083">
          <cell r="A5083" t="str">
            <v>SE</v>
          </cell>
        </row>
        <row r="5084">
          <cell r="A5084" t="str">
            <v>SE</v>
          </cell>
        </row>
        <row r="5085">
          <cell r="A5085" t="str">
            <v>SE</v>
          </cell>
        </row>
        <row r="5086">
          <cell r="A5086" t="str">
            <v>SE</v>
          </cell>
        </row>
        <row r="5087">
          <cell r="A5087" t="str">
            <v>SE</v>
          </cell>
        </row>
        <row r="5088">
          <cell r="A5088" t="str">
            <v>SE</v>
          </cell>
        </row>
        <row r="5089">
          <cell r="A5089" t="str">
            <v>SE</v>
          </cell>
        </row>
        <row r="5090">
          <cell r="A5090" t="str">
            <v>SE</v>
          </cell>
        </row>
        <row r="5091">
          <cell r="A5091" t="str">
            <v>SE</v>
          </cell>
        </row>
        <row r="5092">
          <cell r="A5092" t="str">
            <v>SE</v>
          </cell>
        </row>
        <row r="5093">
          <cell r="A5093" t="str">
            <v>SE</v>
          </cell>
        </row>
        <row r="5094">
          <cell r="A5094" t="str">
            <v>SE</v>
          </cell>
        </row>
        <row r="5095">
          <cell r="A5095" t="str">
            <v>SE</v>
          </cell>
        </row>
        <row r="5096">
          <cell r="A5096" t="str">
            <v>SE</v>
          </cell>
        </row>
        <row r="5097">
          <cell r="A5097" t="str">
            <v>SE</v>
          </cell>
        </row>
        <row r="5098">
          <cell r="A5098" t="str">
            <v>SE</v>
          </cell>
        </row>
        <row r="5099">
          <cell r="A5099" t="str">
            <v>SE</v>
          </cell>
        </row>
        <row r="5100">
          <cell r="A5100" t="str">
            <v>SE</v>
          </cell>
        </row>
        <row r="5101">
          <cell r="A5101" t="str">
            <v>SE</v>
          </cell>
        </row>
        <row r="5102">
          <cell r="A5102" t="str">
            <v>SE</v>
          </cell>
        </row>
        <row r="5103">
          <cell r="A5103" t="str">
            <v>SP</v>
          </cell>
        </row>
        <row r="5104">
          <cell r="A5104" t="str">
            <v>SP</v>
          </cell>
        </row>
        <row r="5105">
          <cell r="A5105" t="str">
            <v>SP</v>
          </cell>
        </row>
        <row r="5106">
          <cell r="A5106" t="str">
            <v>SP</v>
          </cell>
        </row>
        <row r="5107">
          <cell r="A5107" t="str">
            <v>SP</v>
          </cell>
        </row>
        <row r="5108">
          <cell r="A5108" t="str">
            <v>SP</v>
          </cell>
        </row>
        <row r="5109">
          <cell r="A5109" t="str">
            <v>SP</v>
          </cell>
        </row>
        <row r="5110">
          <cell r="A5110" t="str">
            <v>SP</v>
          </cell>
        </row>
        <row r="5111">
          <cell r="A5111" t="str">
            <v>SP</v>
          </cell>
        </row>
        <row r="5112">
          <cell r="A5112" t="str">
            <v>SP</v>
          </cell>
        </row>
        <row r="5113">
          <cell r="A5113" t="str">
            <v>SP</v>
          </cell>
        </row>
        <row r="5114">
          <cell r="A5114" t="str">
            <v>SP</v>
          </cell>
        </row>
        <row r="5115">
          <cell r="A5115" t="str">
            <v>SP</v>
          </cell>
        </row>
        <row r="5116">
          <cell r="A5116" t="str">
            <v>SP</v>
          </cell>
        </row>
        <row r="5117">
          <cell r="A5117" t="str">
            <v>SP</v>
          </cell>
        </row>
        <row r="5118">
          <cell r="A5118" t="str">
            <v>SP</v>
          </cell>
        </row>
        <row r="5119">
          <cell r="A5119" t="str">
            <v>SP</v>
          </cell>
        </row>
        <row r="5120">
          <cell r="A5120" t="str">
            <v>SP</v>
          </cell>
        </row>
        <row r="5121">
          <cell r="A5121" t="str">
            <v>SP</v>
          </cell>
        </row>
        <row r="5122">
          <cell r="A5122" t="str">
            <v>SP</v>
          </cell>
        </row>
        <row r="5123">
          <cell r="A5123" t="str">
            <v>SP</v>
          </cell>
        </row>
        <row r="5124">
          <cell r="A5124" t="str">
            <v>SP</v>
          </cell>
        </row>
        <row r="5125">
          <cell r="A5125" t="str">
            <v>SP</v>
          </cell>
        </row>
        <row r="5126">
          <cell r="A5126" t="str">
            <v>SP</v>
          </cell>
        </row>
        <row r="5127">
          <cell r="A5127" t="str">
            <v>SP</v>
          </cell>
        </row>
        <row r="5128">
          <cell r="A5128" t="str">
            <v>SP</v>
          </cell>
        </row>
        <row r="5129">
          <cell r="A5129" t="str">
            <v>SP</v>
          </cell>
        </row>
        <row r="5130">
          <cell r="A5130" t="str">
            <v>SP</v>
          </cell>
        </row>
        <row r="5131">
          <cell r="A5131" t="str">
            <v>SP</v>
          </cell>
        </row>
        <row r="5132">
          <cell r="A5132" t="str">
            <v>SP</v>
          </cell>
        </row>
        <row r="5133">
          <cell r="A5133" t="str">
            <v>SP</v>
          </cell>
        </row>
        <row r="5134">
          <cell r="A5134" t="str">
            <v>SP</v>
          </cell>
        </row>
        <row r="5135">
          <cell r="A5135" t="str">
            <v>SP</v>
          </cell>
        </row>
        <row r="5136">
          <cell r="A5136" t="str">
            <v>SP</v>
          </cell>
        </row>
        <row r="5137">
          <cell r="A5137" t="str">
            <v>SP</v>
          </cell>
        </row>
        <row r="5138">
          <cell r="A5138" t="str">
            <v>SP</v>
          </cell>
        </row>
        <row r="5139">
          <cell r="A5139" t="str">
            <v>SP</v>
          </cell>
        </row>
        <row r="5140">
          <cell r="A5140" t="str">
            <v>SP</v>
          </cell>
        </row>
        <row r="5141">
          <cell r="A5141" t="str">
            <v>SP</v>
          </cell>
        </row>
        <row r="5142">
          <cell r="A5142" t="str">
            <v>SP</v>
          </cell>
        </row>
        <row r="5143">
          <cell r="A5143" t="str">
            <v>SP</v>
          </cell>
        </row>
        <row r="5144">
          <cell r="A5144" t="str">
            <v>SP</v>
          </cell>
        </row>
        <row r="5145">
          <cell r="A5145" t="str">
            <v>SP</v>
          </cell>
        </row>
        <row r="5146">
          <cell r="A5146" t="str">
            <v>SP</v>
          </cell>
        </row>
        <row r="5147">
          <cell r="A5147" t="str">
            <v>SP</v>
          </cell>
        </row>
        <row r="5148">
          <cell r="A5148" t="str">
            <v>SP</v>
          </cell>
        </row>
        <row r="5149">
          <cell r="A5149" t="str">
            <v>SP</v>
          </cell>
        </row>
        <row r="5150">
          <cell r="A5150" t="str">
            <v>SP</v>
          </cell>
        </row>
        <row r="5151">
          <cell r="A5151" t="str">
            <v>SP</v>
          </cell>
        </row>
        <row r="5152">
          <cell r="A5152" t="str">
            <v>SP</v>
          </cell>
        </row>
        <row r="5153">
          <cell r="A5153" t="str">
            <v>SP</v>
          </cell>
        </row>
        <row r="5154">
          <cell r="A5154" t="str">
            <v>SP</v>
          </cell>
        </row>
        <row r="5155">
          <cell r="A5155" t="str">
            <v>SP</v>
          </cell>
        </row>
        <row r="5156">
          <cell r="A5156" t="str">
            <v>SP</v>
          </cell>
        </row>
        <row r="5157">
          <cell r="A5157" t="str">
            <v>SP</v>
          </cell>
        </row>
        <row r="5158">
          <cell r="A5158" t="str">
            <v>SP</v>
          </cell>
        </row>
        <row r="5159">
          <cell r="A5159" t="str">
            <v>SP</v>
          </cell>
        </row>
        <row r="5160">
          <cell r="A5160" t="str">
            <v>SP</v>
          </cell>
        </row>
        <row r="5161">
          <cell r="A5161" t="str">
            <v>SP</v>
          </cell>
        </row>
        <row r="5162">
          <cell r="A5162" t="str">
            <v>SP</v>
          </cell>
        </row>
        <row r="5163">
          <cell r="A5163" t="str">
            <v>SP</v>
          </cell>
        </row>
        <row r="5164">
          <cell r="A5164" t="str">
            <v>SP</v>
          </cell>
        </row>
        <row r="5165">
          <cell r="A5165" t="str">
            <v>SP</v>
          </cell>
        </row>
        <row r="5166">
          <cell r="A5166" t="str">
            <v>SP</v>
          </cell>
        </row>
        <row r="5167">
          <cell r="A5167" t="str">
            <v>SP</v>
          </cell>
        </row>
        <row r="5168">
          <cell r="A5168" t="str">
            <v>SP</v>
          </cell>
        </row>
        <row r="5169">
          <cell r="A5169" t="str">
            <v>SP</v>
          </cell>
        </row>
        <row r="5170">
          <cell r="A5170" t="str">
            <v>SP</v>
          </cell>
        </row>
        <row r="5171">
          <cell r="A5171" t="str">
            <v>SP</v>
          </cell>
        </row>
        <row r="5172">
          <cell r="A5172" t="str">
            <v>SP</v>
          </cell>
        </row>
        <row r="5173">
          <cell r="A5173" t="str">
            <v>SP</v>
          </cell>
        </row>
        <row r="5174">
          <cell r="A5174" t="str">
            <v>SP</v>
          </cell>
        </row>
        <row r="5175">
          <cell r="A5175" t="str">
            <v>SP</v>
          </cell>
        </row>
        <row r="5176">
          <cell r="A5176" t="str">
            <v>SP</v>
          </cell>
        </row>
        <row r="5177">
          <cell r="A5177" t="str">
            <v>SP</v>
          </cell>
        </row>
        <row r="5178">
          <cell r="A5178" t="str">
            <v>SP</v>
          </cell>
        </row>
        <row r="5179">
          <cell r="A5179" t="str">
            <v>SP</v>
          </cell>
        </row>
        <row r="5180">
          <cell r="A5180" t="str">
            <v>SP</v>
          </cell>
        </row>
        <row r="5181">
          <cell r="A5181" t="str">
            <v>SP</v>
          </cell>
        </row>
        <row r="5182">
          <cell r="A5182" t="str">
            <v>SP</v>
          </cell>
        </row>
        <row r="5183">
          <cell r="A5183" t="str">
            <v>SP</v>
          </cell>
        </row>
        <row r="5184">
          <cell r="A5184" t="str">
            <v>SP</v>
          </cell>
        </row>
        <row r="5185">
          <cell r="A5185" t="str">
            <v>SP</v>
          </cell>
        </row>
        <row r="5186">
          <cell r="A5186" t="str">
            <v>SP</v>
          </cell>
        </row>
        <row r="5187">
          <cell r="A5187" t="str">
            <v>SP</v>
          </cell>
        </row>
        <row r="5188">
          <cell r="A5188" t="str">
            <v>SP</v>
          </cell>
        </row>
        <row r="5189">
          <cell r="A5189" t="str">
            <v>SP</v>
          </cell>
        </row>
        <row r="5190">
          <cell r="A5190" t="str">
            <v>SP</v>
          </cell>
        </row>
        <row r="5191">
          <cell r="A5191" t="str">
            <v>SP</v>
          </cell>
        </row>
        <row r="5192">
          <cell r="A5192" t="str">
            <v>SP</v>
          </cell>
        </row>
        <row r="5193">
          <cell r="A5193" t="str">
            <v>SP</v>
          </cell>
        </row>
        <row r="5194">
          <cell r="A5194" t="str">
            <v>SP</v>
          </cell>
        </row>
        <row r="5195">
          <cell r="A5195" t="str">
            <v>SP</v>
          </cell>
        </row>
        <row r="5196">
          <cell r="A5196" t="str">
            <v>SP</v>
          </cell>
        </row>
        <row r="5197">
          <cell r="A5197" t="str">
            <v>SP</v>
          </cell>
        </row>
        <row r="5198">
          <cell r="A5198" t="str">
            <v>SP</v>
          </cell>
        </row>
        <row r="5199">
          <cell r="A5199" t="str">
            <v>SP</v>
          </cell>
        </row>
        <row r="5200">
          <cell r="A5200" t="str">
            <v>SP</v>
          </cell>
        </row>
        <row r="5201">
          <cell r="A5201" t="str">
            <v>SP</v>
          </cell>
        </row>
        <row r="5202">
          <cell r="A5202" t="str">
            <v>SP</v>
          </cell>
        </row>
        <row r="5203">
          <cell r="A5203" t="str">
            <v>SP</v>
          </cell>
        </row>
        <row r="5204">
          <cell r="A5204" t="str">
            <v>SP</v>
          </cell>
        </row>
        <row r="5205">
          <cell r="A5205" t="str">
            <v>SP</v>
          </cell>
        </row>
        <row r="5206">
          <cell r="A5206" t="str">
            <v>SP</v>
          </cell>
        </row>
        <row r="5207">
          <cell r="A5207" t="str">
            <v>SP</v>
          </cell>
        </row>
        <row r="5208">
          <cell r="A5208" t="str">
            <v>SP</v>
          </cell>
        </row>
        <row r="5209">
          <cell r="A5209" t="str">
            <v>SP</v>
          </cell>
        </row>
        <row r="5210">
          <cell r="A5210" t="str">
            <v>SP</v>
          </cell>
        </row>
        <row r="5211">
          <cell r="A5211" t="str">
            <v>SP</v>
          </cell>
        </row>
        <row r="5212">
          <cell r="A5212" t="str">
            <v>SP</v>
          </cell>
        </row>
        <row r="5213">
          <cell r="A5213" t="str">
            <v>SP</v>
          </cell>
        </row>
        <row r="5214">
          <cell r="A5214" t="str">
            <v>SP</v>
          </cell>
        </row>
        <row r="5215">
          <cell r="A5215" t="str">
            <v>SP</v>
          </cell>
        </row>
        <row r="5216">
          <cell r="A5216" t="str">
            <v>SP</v>
          </cell>
        </row>
        <row r="5217">
          <cell r="A5217" t="str">
            <v>SP</v>
          </cell>
        </row>
        <row r="5218">
          <cell r="A5218" t="str">
            <v>SP</v>
          </cell>
        </row>
        <row r="5219">
          <cell r="A5219" t="str">
            <v>SP</v>
          </cell>
        </row>
        <row r="5220">
          <cell r="A5220" t="str">
            <v>SP</v>
          </cell>
        </row>
        <row r="5221">
          <cell r="A5221" t="str">
            <v>SP</v>
          </cell>
        </row>
        <row r="5222">
          <cell r="A5222" t="str">
            <v>SP</v>
          </cell>
        </row>
        <row r="5223">
          <cell r="A5223" t="str">
            <v>SP</v>
          </cell>
        </row>
        <row r="5224">
          <cell r="A5224" t="str">
            <v>SP</v>
          </cell>
        </row>
        <row r="5225">
          <cell r="A5225" t="str">
            <v>SP</v>
          </cell>
        </row>
        <row r="5226">
          <cell r="A5226" t="str">
            <v>SP</v>
          </cell>
        </row>
        <row r="5227">
          <cell r="A5227" t="str">
            <v>SP</v>
          </cell>
        </row>
        <row r="5228">
          <cell r="A5228" t="str">
            <v>SP</v>
          </cell>
        </row>
        <row r="5229">
          <cell r="A5229" t="str">
            <v>SP</v>
          </cell>
        </row>
        <row r="5230">
          <cell r="A5230" t="str">
            <v>SP</v>
          </cell>
        </row>
        <row r="5231">
          <cell r="A5231" t="str">
            <v>SP</v>
          </cell>
        </row>
        <row r="5232">
          <cell r="A5232" t="str">
            <v>SP</v>
          </cell>
        </row>
        <row r="5233">
          <cell r="A5233" t="str">
            <v>SP</v>
          </cell>
        </row>
        <row r="5234">
          <cell r="A5234" t="str">
            <v>SP</v>
          </cell>
        </row>
        <row r="5235">
          <cell r="A5235" t="str">
            <v>SP</v>
          </cell>
        </row>
        <row r="5236">
          <cell r="A5236" t="str">
            <v>SP</v>
          </cell>
        </row>
        <row r="5237">
          <cell r="A5237" t="str">
            <v>SP</v>
          </cell>
        </row>
        <row r="5238">
          <cell r="A5238" t="str">
            <v>SP</v>
          </cell>
        </row>
        <row r="5239">
          <cell r="A5239" t="str">
            <v>SP</v>
          </cell>
        </row>
        <row r="5240">
          <cell r="A5240" t="str">
            <v>SP</v>
          </cell>
        </row>
        <row r="5241">
          <cell r="A5241" t="str">
            <v>SP</v>
          </cell>
        </row>
        <row r="5242">
          <cell r="A5242" t="str">
            <v>SP</v>
          </cell>
        </row>
        <row r="5243">
          <cell r="A5243" t="str">
            <v>SP</v>
          </cell>
        </row>
        <row r="5244">
          <cell r="A5244" t="str">
            <v>SP</v>
          </cell>
        </row>
        <row r="5245">
          <cell r="A5245" t="str">
            <v>SP</v>
          </cell>
        </row>
        <row r="5246">
          <cell r="A5246" t="str">
            <v>SP</v>
          </cell>
        </row>
        <row r="5247">
          <cell r="A5247" t="str">
            <v>SP</v>
          </cell>
        </row>
        <row r="5248">
          <cell r="A5248" t="str">
            <v>SP</v>
          </cell>
        </row>
        <row r="5249">
          <cell r="A5249" t="str">
            <v>SP</v>
          </cell>
        </row>
        <row r="5250">
          <cell r="A5250" t="str">
            <v>SP</v>
          </cell>
        </row>
        <row r="5251">
          <cell r="A5251" t="str">
            <v>SP</v>
          </cell>
        </row>
        <row r="5252">
          <cell r="A5252" t="str">
            <v>SP</v>
          </cell>
        </row>
        <row r="5253">
          <cell r="A5253" t="str">
            <v>SP</v>
          </cell>
        </row>
        <row r="5254">
          <cell r="A5254" t="str">
            <v>SP</v>
          </cell>
        </row>
        <row r="5255">
          <cell r="A5255" t="str">
            <v>SP</v>
          </cell>
        </row>
        <row r="5256">
          <cell r="A5256" t="str">
            <v>SP</v>
          </cell>
        </row>
        <row r="5257">
          <cell r="A5257" t="str">
            <v>SP</v>
          </cell>
        </row>
        <row r="5258">
          <cell r="A5258" t="str">
            <v>SP</v>
          </cell>
        </row>
        <row r="5259">
          <cell r="A5259" t="str">
            <v>SP</v>
          </cell>
        </row>
        <row r="5260">
          <cell r="A5260" t="str">
            <v>SP</v>
          </cell>
        </row>
        <row r="5261">
          <cell r="A5261" t="str">
            <v>SP</v>
          </cell>
        </row>
        <row r="5262">
          <cell r="A5262" t="str">
            <v>SP</v>
          </cell>
        </row>
        <row r="5263">
          <cell r="A5263" t="str">
            <v>SP</v>
          </cell>
        </row>
        <row r="5264">
          <cell r="A5264" t="str">
            <v>SP</v>
          </cell>
        </row>
        <row r="5265">
          <cell r="A5265" t="str">
            <v>SP</v>
          </cell>
        </row>
        <row r="5266">
          <cell r="A5266" t="str">
            <v>SP</v>
          </cell>
        </row>
        <row r="5267">
          <cell r="A5267" t="str">
            <v>SP</v>
          </cell>
        </row>
        <row r="5268">
          <cell r="A5268" t="str">
            <v>SP</v>
          </cell>
        </row>
        <row r="5269">
          <cell r="A5269" t="str">
            <v>SP</v>
          </cell>
        </row>
        <row r="5270">
          <cell r="A5270" t="str">
            <v>SP</v>
          </cell>
        </row>
        <row r="5271">
          <cell r="A5271" t="str">
            <v>SP</v>
          </cell>
        </row>
        <row r="5272">
          <cell r="A5272" t="str">
            <v>SP</v>
          </cell>
        </row>
        <row r="5273">
          <cell r="A5273" t="str">
            <v>SP</v>
          </cell>
        </row>
        <row r="5274">
          <cell r="A5274" t="str">
            <v>SP</v>
          </cell>
        </row>
        <row r="5275">
          <cell r="A5275" t="str">
            <v>SP</v>
          </cell>
        </row>
        <row r="5276">
          <cell r="A5276" t="str">
            <v>SP</v>
          </cell>
        </row>
        <row r="5277">
          <cell r="A5277" t="str">
            <v>SP</v>
          </cell>
        </row>
        <row r="5278">
          <cell r="A5278" t="str">
            <v>SP</v>
          </cell>
        </row>
        <row r="5279">
          <cell r="A5279" t="str">
            <v>SP</v>
          </cell>
        </row>
        <row r="5280">
          <cell r="A5280" t="str">
            <v>SP</v>
          </cell>
        </row>
        <row r="5281">
          <cell r="A5281" t="str">
            <v>SP</v>
          </cell>
        </row>
        <row r="5282">
          <cell r="A5282" t="str">
            <v>SP</v>
          </cell>
        </row>
        <row r="5283">
          <cell r="A5283" t="str">
            <v>SP</v>
          </cell>
        </row>
        <row r="5284">
          <cell r="A5284" t="str">
            <v>SP</v>
          </cell>
        </row>
        <row r="5285">
          <cell r="A5285" t="str">
            <v>SP</v>
          </cell>
        </row>
        <row r="5286">
          <cell r="A5286" t="str">
            <v>SP</v>
          </cell>
        </row>
        <row r="5287">
          <cell r="A5287" t="str">
            <v>SP</v>
          </cell>
        </row>
        <row r="5288">
          <cell r="A5288" t="str">
            <v>SP</v>
          </cell>
        </row>
        <row r="5289">
          <cell r="A5289" t="str">
            <v>SP</v>
          </cell>
        </row>
        <row r="5290">
          <cell r="A5290" t="str">
            <v>SP</v>
          </cell>
        </row>
        <row r="5291">
          <cell r="A5291" t="str">
            <v>SP</v>
          </cell>
        </row>
        <row r="5292">
          <cell r="A5292" t="str">
            <v>SP</v>
          </cell>
        </row>
        <row r="5293">
          <cell r="A5293" t="str">
            <v>SP</v>
          </cell>
        </row>
        <row r="5294">
          <cell r="A5294" t="str">
            <v>SP</v>
          </cell>
        </row>
        <row r="5295">
          <cell r="A5295" t="str">
            <v>SP</v>
          </cell>
        </row>
        <row r="5296">
          <cell r="A5296" t="str">
            <v>SP</v>
          </cell>
        </row>
        <row r="5297">
          <cell r="A5297" t="str">
            <v>SP</v>
          </cell>
        </row>
        <row r="5298">
          <cell r="A5298" t="str">
            <v>SP</v>
          </cell>
        </row>
        <row r="5299">
          <cell r="A5299" t="str">
            <v>SP</v>
          </cell>
        </row>
        <row r="5300">
          <cell r="A5300" t="str">
            <v>SP</v>
          </cell>
        </row>
        <row r="5301">
          <cell r="A5301" t="str">
            <v>SP</v>
          </cell>
        </row>
        <row r="5302">
          <cell r="A5302" t="str">
            <v>SP</v>
          </cell>
        </row>
        <row r="5303">
          <cell r="A5303" t="str">
            <v>SP</v>
          </cell>
        </row>
        <row r="5304">
          <cell r="A5304" t="str">
            <v>SP</v>
          </cell>
        </row>
        <row r="5305">
          <cell r="A5305" t="str">
            <v>SP</v>
          </cell>
        </row>
        <row r="5306">
          <cell r="A5306" t="str">
            <v>SP</v>
          </cell>
        </row>
        <row r="5307">
          <cell r="A5307" t="str">
            <v>SP</v>
          </cell>
        </row>
        <row r="5308">
          <cell r="A5308" t="str">
            <v>SP</v>
          </cell>
        </row>
        <row r="5309">
          <cell r="A5309" t="str">
            <v>SP</v>
          </cell>
        </row>
        <row r="5310">
          <cell r="A5310" t="str">
            <v>SP</v>
          </cell>
        </row>
        <row r="5311">
          <cell r="A5311" t="str">
            <v>SP</v>
          </cell>
        </row>
        <row r="5312">
          <cell r="A5312" t="str">
            <v>SP</v>
          </cell>
        </row>
        <row r="5313">
          <cell r="A5313" t="str">
            <v>SP</v>
          </cell>
        </row>
        <row r="5314">
          <cell r="A5314" t="str">
            <v>SP</v>
          </cell>
        </row>
        <row r="5315">
          <cell r="A5315" t="str">
            <v>SP</v>
          </cell>
        </row>
        <row r="5316">
          <cell r="A5316" t="str">
            <v>SP</v>
          </cell>
        </row>
        <row r="5317">
          <cell r="A5317" t="str">
            <v>SP</v>
          </cell>
        </row>
        <row r="5318">
          <cell r="A5318" t="str">
            <v>SP</v>
          </cell>
        </row>
        <row r="5319">
          <cell r="A5319" t="str">
            <v>SP</v>
          </cell>
        </row>
        <row r="5320">
          <cell r="A5320" t="str">
            <v>SP</v>
          </cell>
        </row>
        <row r="5321">
          <cell r="A5321" t="str">
            <v>SP</v>
          </cell>
        </row>
        <row r="5322">
          <cell r="A5322" t="str">
            <v>SP</v>
          </cell>
        </row>
        <row r="5323">
          <cell r="A5323" t="str">
            <v>SP</v>
          </cell>
        </row>
        <row r="5324">
          <cell r="A5324" t="str">
            <v>SP</v>
          </cell>
        </row>
        <row r="5325">
          <cell r="A5325" t="str">
            <v>SP</v>
          </cell>
        </row>
        <row r="5326">
          <cell r="A5326" t="str">
            <v>SP</v>
          </cell>
        </row>
        <row r="5327">
          <cell r="A5327" t="str">
            <v>SP</v>
          </cell>
        </row>
        <row r="5328">
          <cell r="A5328" t="str">
            <v>SP</v>
          </cell>
        </row>
        <row r="5329">
          <cell r="A5329" t="str">
            <v>SP</v>
          </cell>
        </row>
        <row r="5330">
          <cell r="A5330" t="str">
            <v>SP</v>
          </cell>
        </row>
        <row r="5331">
          <cell r="A5331" t="str">
            <v>SP</v>
          </cell>
        </row>
        <row r="5332">
          <cell r="A5332" t="str">
            <v>SP</v>
          </cell>
        </row>
        <row r="5333">
          <cell r="A5333" t="str">
            <v>SP</v>
          </cell>
        </row>
        <row r="5334">
          <cell r="A5334" t="str">
            <v>SP</v>
          </cell>
        </row>
        <row r="5335">
          <cell r="A5335" t="str">
            <v>SP</v>
          </cell>
        </row>
        <row r="5336">
          <cell r="A5336" t="str">
            <v>SP</v>
          </cell>
        </row>
        <row r="5337">
          <cell r="A5337" t="str">
            <v>SP</v>
          </cell>
        </row>
        <row r="5338">
          <cell r="A5338" t="str">
            <v>SP</v>
          </cell>
        </row>
        <row r="5339">
          <cell r="A5339" t="str">
            <v>SP</v>
          </cell>
        </row>
        <row r="5340">
          <cell r="A5340" t="str">
            <v>SP</v>
          </cell>
        </row>
        <row r="5341">
          <cell r="A5341" t="str">
            <v>SP</v>
          </cell>
        </row>
        <row r="5342">
          <cell r="A5342" t="str">
            <v>SP</v>
          </cell>
        </row>
        <row r="5343">
          <cell r="A5343" t="str">
            <v>SP</v>
          </cell>
        </row>
        <row r="5344">
          <cell r="A5344" t="str">
            <v>SP</v>
          </cell>
        </row>
        <row r="5345">
          <cell r="A5345" t="str">
            <v>SP</v>
          </cell>
        </row>
        <row r="5346">
          <cell r="A5346" t="str">
            <v>SP</v>
          </cell>
        </row>
        <row r="5347">
          <cell r="A5347" t="str">
            <v>SP</v>
          </cell>
        </row>
        <row r="5348">
          <cell r="A5348" t="str">
            <v>SP</v>
          </cell>
        </row>
        <row r="5349">
          <cell r="A5349" t="str">
            <v>SP</v>
          </cell>
        </row>
        <row r="5350">
          <cell r="A5350" t="str">
            <v>SP</v>
          </cell>
        </row>
        <row r="5351">
          <cell r="A5351" t="str">
            <v>SP</v>
          </cell>
        </row>
        <row r="5352">
          <cell r="A5352" t="str">
            <v>SP</v>
          </cell>
        </row>
        <row r="5353">
          <cell r="A5353" t="str">
            <v>SP</v>
          </cell>
        </row>
        <row r="5354">
          <cell r="A5354" t="str">
            <v>SP</v>
          </cell>
        </row>
        <row r="5355">
          <cell r="A5355" t="str">
            <v>SP</v>
          </cell>
        </row>
        <row r="5356">
          <cell r="A5356" t="str">
            <v>SP</v>
          </cell>
        </row>
        <row r="5357">
          <cell r="A5357" t="str">
            <v>SP</v>
          </cell>
        </row>
        <row r="5358">
          <cell r="A5358" t="str">
            <v>SP</v>
          </cell>
        </row>
        <row r="5359">
          <cell r="A5359" t="str">
            <v>SP</v>
          </cell>
        </row>
        <row r="5360">
          <cell r="A5360" t="str">
            <v>SP</v>
          </cell>
        </row>
        <row r="5361">
          <cell r="A5361" t="str">
            <v>SP</v>
          </cell>
        </row>
        <row r="5362">
          <cell r="A5362" t="str">
            <v>SP</v>
          </cell>
        </row>
        <row r="5363">
          <cell r="A5363" t="str">
            <v>SP</v>
          </cell>
        </row>
        <row r="5364">
          <cell r="A5364" t="str">
            <v>SP</v>
          </cell>
        </row>
        <row r="5365">
          <cell r="A5365" t="str">
            <v>SP</v>
          </cell>
        </row>
        <row r="5366">
          <cell r="A5366" t="str">
            <v>SP</v>
          </cell>
        </row>
        <row r="5367">
          <cell r="A5367" t="str">
            <v>SP</v>
          </cell>
        </row>
        <row r="5368">
          <cell r="A5368" t="str">
            <v>SP</v>
          </cell>
        </row>
        <row r="5369">
          <cell r="A5369" t="str">
            <v>SP</v>
          </cell>
        </row>
        <row r="5370">
          <cell r="A5370" t="str">
            <v>SP</v>
          </cell>
        </row>
        <row r="5371">
          <cell r="A5371" t="str">
            <v>SP</v>
          </cell>
        </row>
        <row r="5372">
          <cell r="A5372" t="str">
            <v>SP</v>
          </cell>
        </row>
        <row r="5373">
          <cell r="A5373" t="str">
            <v>SP</v>
          </cell>
        </row>
        <row r="5374">
          <cell r="A5374" t="str">
            <v>SP</v>
          </cell>
        </row>
        <row r="5375">
          <cell r="A5375" t="str">
            <v>SP</v>
          </cell>
        </row>
        <row r="5376">
          <cell r="A5376" t="str">
            <v>SP</v>
          </cell>
        </row>
        <row r="5377">
          <cell r="A5377" t="str">
            <v>SP</v>
          </cell>
        </row>
        <row r="5378">
          <cell r="A5378" t="str">
            <v>SP</v>
          </cell>
        </row>
        <row r="5379">
          <cell r="A5379" t="str">
            <v>SP</v>
          </cell>
        </row>
        <row r="5380">
          <cell r="A5380" t="str">
            <v>SP</v>
          </cell>
        </row>
        <row r="5381">
          <cell r="A5381" t="str">
            <v>SP</v>
          </cell>
        </row>
        <row r="5382">
          <cell r="A5382" t="str">
            <v>SP</v>
          </cell>
        </row>
        <row r="5383">
          <cell r="A5383" t="str">
            <v>SP</v>
          </cell>
        </row>
        <row r="5384">
          <cell r="A5384" t="str">
            <v>SP</v>
          </cell>
        </row>
        <row r="5385">
          <cell r="A5385" t="str">
            <v>SP</v>
          </cell>
        </row>
        <row r="5386">
          <cell r="A5386" t="str">
            <v>SP</v>
          </cell>
        </row>
        <row r="5387">
          <cell r="A5387" t="str">
            <v>SP</v>
          </cell>
        </row>
        <row r="5388">
          <cell r="A5388" t="str">
            <v>SP</v>
          </cell>
        </row>
        <row r="5389">
          <cell r="A5389" t="str">
            <v>SP</v>
          </cell>
        </row>
        <row r="5390">
          <cell r="A5390" t="str">
            <v>SP</v>
          </cell>
        </row>
        <row r="5391">
          <cell r="A5391" t="str">
            <v>SP</v>
          </cell>
        </row>
        <row r="5392">
          <cell r="A5392" t="str">
            <v>SP</v>
          </cell>
        </row>
        <row r="5393">
          <cell r="A5393" t="str">
            <v>SP</v>
          </cell>
        </row>
        <row r="5394">
          <cell r="A5394" t="str">
            <v>SP</v>
          </cell>
        </row>
        <row r="5395">
          <cell r="A5395" t="str">
            <v>SP</v>
          </cell>
        </row>
        <row r="5396">
          <cell r="A5396" t="str">
            <v>SP</v>
          </cell>
        </row>
        <row r="5397">
          <cell r="A5397" t="str">
            <v>SP</v>
          </cell>
        </row>
        <row r="5398">
          <cell r="A5398" t="str">
            <v>SP</v>
          </cell>
        </row>
        <row r="5399">
          <cell r="A5399" t="str">
            <v>SP</v>
          </cell>
        </row>
        <row r="5400">
          <cell r="A5400" t="str">
            <v>SP</v>
          </cell>
        </row>
        <row r="5401">
          <cell r="A5401" t="str">
            <v>SP</v>
          </cell>
        </row>
        <row r="5402">
          <cell r="A5402" t="str">
            <v>SP</v>
          </cell>
        </row>
        <row r="5403">
          <cell r="A5403" t="str">
            <v>SP</v>
          </cell>
        </row>
        <row r="5404">
          <cell r="A5404" t="str">
            <v>SP</v>
          </cell>
        </row>
        <row r="5405">
          <cell r="A5405" t="str">
            <v>SP</v>
          </cell>
        </row>
        <row r="5406">
          <cell r="A5406" t="str">
            <v>SP</v>
          </cell>
        </row>
        <row r="5407">
          <cell r="A5407" t="str">
            <v>SP</v>
          </cell>
        </row>
        <row r="5408">
          <cell r="A5408" t="str">
            <v>SP</v>
          </cell>
        </row>
        <row r="5409">
          <cell r="A5409" t="str">
            <v>SP</v>
          </cell>
        </row>
        <row r="5410">
          <cell r="A5410" t="str">
            <v>SP</v>
          </cell>
        </row>
        <row r="5411">
          <cell r="A5411" t="str">
            <v>SP</v>
          </cell>
        </row>
        <row r="5412">
          <cell r="A5412" t="str">
            <v>SP</v>
          </cell>
        </row>
        <row r="5413">
          <cell r="A5413" t="str">
            <v>SP</v>
          </cell>
        </row>
        <row r="5414">
          <cell r="A5414" t="str">
            <v>SP</v>
          </cell>
        </row>
        <row r="5415">
          <cell r="A5415" t="str">
            <v>SP</v>
          </cell>
        </row>
        <row r="5416">
          <cell r="A5416" t="str">
            <v>SP</v>
          </cell>
        </row>
        <row r="5417">
          <cell r="A5417" t="str">
            <v>SP</v>
          </cell>
        </row>
        <row r="5418">
          <cell r="A5418" t="str">
            <v>SP</v>
          </cell>
        </row>
        <row r="5419">
          <cell r="A5419" t="str">
            <v>SP</v>
          </cell>
        </row>
        <row r="5420">
          <cell r="A5420" t="str">
            <v>SP</v>
          </cell>
        </row>
        <row r="5421">
          <cell r="A5421" t="str">
            <v>SP</v>
          </cell>
        </row>
        <row r="5422">
          <cell r="A5422" t="str">
            <v>SP</v>
          </cell>
        </row>
        <row r="5423">
          <cell r="A5423" t="str">
            <v>SP</v>
          </cell>
        </row>
        <row r="5424">
          <cell r="A5424" t="str">
            <v>SP</v>
          </cell>
        </row>
        <row r="5425">
          <cell r="A5425" t="str">
            <v>SP</v>
          </cell>
        </row>
        <row r="5426">
          <cell r="A5426" t="str">
            <v>SP</v>
          </cell>
        </row>
        <row r="5427">
          <cell r="A5427" t="str">
            <v>SP</v>
          </cell>
        </row>
        <row r="5428">
          <cell r="A5428" t="str">
            <v>SP</v>
          </cell>
        </row>
        <row r="5429">
          <cell r="A5429" t="str">
            <v>SP</v>
          </cell>
        </row>
        <row r="5430">
          <cell r="A5430" t="str">
            <v>SP</v>
          </cell>
        </row>
        <row r="5431">
          <cell r="A5431" t="str">
            <v>SP</v>
          </cell>
        </row>
        <row r="5432">
          <cell r="A5432" t="str">
            <v>SP</v>
          </cell>
        </row>
        <row r="5433">
          <cell r="A5433" t="str">
            <v>SP</v>
          </cell>
        </row>
        <row r="5434">
          <cell r="A5434" t="str">
            <v>SP</v>
          </cell>
        </row>
        <row r="5435">
          <cell r="A5435" t="str">
            <v>SP</v>
          </cell>
        </row>
        <row r="5436">
          <cell r="A5436" t="str">
            <v>SP</v>
          </cell>
        </row>
        <row r="5437">
          <cell r="A5437" t="str">
            <v>SP</v>
          </cell>
        </row>
        <row r="5438">
          <cell r="A5438" t="str">
            <v>SP</v>
          </cell>
        </row>
        <row r="5439">
          <cell r="A5439" t="str">
            <v>SP</v>
          </cell>
        </row>
        <row r="5440">
          <cell r="A5440" t="str">
            <v>SP</v>
          </cell>
        </row>
        <row r="5441">
          <cell r="A5441" t="str">
            <v>SP</v>
          </cell>
        </row>
        <row r="5442">
          <cell r="A5442" t="str">
            <v>SP</v>
          </cell>
        </row>
        <row r="5443">
          <cell r="A5443" t="str">
            <v>SP</v>
          </cell>
        </row>
        <row r="5444">
          <cell r="A5444" t="str">
            <v>SP</v>
          </cell>
        </row>
        <row r="5445">
          <cell r="A5445" t="str">
            <v>SP</v>
          </cell>
        </row>
        <row r="5446">
          <cell r="A5446" t="str">
            <v>SP</v>
          </cell>
        </row>
        <row r="5447">
          <cell r="A5447" t="str">
            <v>SP</v>
          </cell>
        </row>
        <row r="5448">
          <cell r="A5448" t="str">
            <v>SP</v>
          </cell>
        </row>
        <row r="5449">
          <cell r="A5449" t="str">
            <v>SP</v>
          </cell>
        </row>
        <row r="5450">
          <cell r="A5450" t="str">
            <v>SP</v>
          </cell>
        </row>
        <row r="5451">
          <cell r="A5451" t="str">
            <v>SP</v>
          </cell>
        </row>
        <row r="5452">
          <cell r="A5452" t="str">
            <v>SP</v>
          </cell>
        </row>
        <row r="5453">
          <cell r="A5453" t="str">
            <v>SP</v>
          </cell>
        </row>
        <row r="5454">
          <cell r="A5454" t="str">
            <v>SP</v>
          </cell>
        </row>
        <row r="5455">
          <cell r="A5455" t="str">
            <v>SP</v>
          </cell>
        </row>
        <row r="5456">
          <cell r="A5456" t="str">
            <v>SP</v>
          </cell>
        </row>
        <row r="5457">
          <cell r="A5457" t="str">
            <v>SP</v>
          </cell>
        </row>
        <row r="5458">
          <cell r="A5458" t="str">
            <v>SP</v>
          </cell>
        </row>
        <row r="5459">
          <cell r="A5459" t="str">
            <v>SP</v>
          </cell>
        </row>
        <row r="5460">
          <cell r="A5460" t="str">
            <v>SP</v>
          </cell>
        </row>
        <row r="5461">
          <cell r="A5461" t="str">
            <v>SP</v>
          </cell>
        </row>
        <row r="5462">
          <cell r="A5462" t="str">
            <v>SP</v>
          </cell>
        </row>
        <row r="5463">
          <cell r="A5463" t="str">
            <v>SP</v>
          </cell>
        </row>
        <row r="5464">
          <cell r="A5464" t="str">
            <v>SP</v>
          </cell>
        </row>
        <row r="5465">
          <cell r="A5465" t="str">
            <v>SP</v>
          </cell>
        </row>
        <row r="5466">
          <cell r="A5466" t="str">
            <v>SP</v>
          </cell>
        </row>
        <row r="5467">
          <cell r="A5467" t="str">
            <v>SP</v>
          </cell>
        </row>
        <row r="5468">
          <cell r="A5468" t="str">
            <v>SP</v>
          </cell>
        </row>
        <row r="5469">
          <cell r="A5469" t="str">
            <v>SP</v>
          </cell>
        </row>
        <row r="5470">
          <cell r="A5470" t="str">
            <v>SP</v>
          </cell>
        </row>
        <row r="5471">
          <cell r="A5471" t="str">
            <v>SP</v>
          </cell>
        </row>
        <row r="5472">
          <cell r="A5472" t="str">
            <v>SP</v>
          </cell>
        </row>
        <row r="5473">
          <cell r="A5473" t="str">
            <v>SP</v>
          </cell>
        </row>
        <row r="5474">
          <cell r="A5474" t="str">
            <v>SP</v>
          </cell>
        </row>
        <row r="5475">
          <cell r="A5475" t="str">
            <v>SP</v>
          </cell>
        </row>
        <row r="5476">
          <cell r="A5476" t="str">
            <v>SP</v>
          </cell>
        </row>
        <row r="5477">
          <cell r="A5477" t="str">
            <v>SP</v>
          </cell>
        </row>
        <row r="5478">
          <cell r="A5478" t="str">
            <v>SP</v>
          </cell>
        </row>
        <row r="5479">
          <cell r="A5479" t="str">
            <v>SP</v>
          </cell>
        </row>
        <row r="5480">
          <cell r="A5480" t="str">
            <v>SP</v>
          </cell>
        </row>
        <row r="5481">
          <cell r="A5481" t="str">
            <v>SP</v>
          </cell>
        </row>
        <row r="5482">
          <cell r="A5482" t="str">
            <v>SP</v>
          </cell>
        </row>
        <row r="5483">
          <cell r="A5483" t="str">
            <v>SP</v>
          </cell>
        </row>
        <row r="5484">
          <cell r="A5484" t="str">
            <v>SP</v>
          </cell>
        </row>
        <row r="5485">
          <cell r="A5485" t="str">
            <v>SP</v>
          </cell>
        </row>
        <row r="5486">
          <cell r="A5486" t="str">
            <v>SP</v>
          </cell>
        </row>
        <row r="5487">
          <cell r="A5487" t="str">
            <v>SP</v>
          </cell>
        </row>
        <row r="5488">
          <cell r="A5488" t="str">
            <v>SP</v>
          </cell>
        </row>
        <row r="5489">
          <cell r="A5489" t="str">
            <v>SP</v>
          </cell>
        </row>
        <row r="5490">
          <cell r="A5490" t="str">
            <v>SP</v>
          </cell>
        </row>
        <row r="5491">
          <cell r="A5491" t="str">
            <v>SP</v>
          </cell>
        </row>
        <row r="5492">
          <cell r="A5492" t="str">
            <v>SP</v>
          </cell>
        </row>
        <row r="5493">
          <cell r="A5493" t="str">
            <v>SP</v>
          </cell>
        </row>
        <row r="5494">
          <cell r="A5494" t="str">
            <v>SP</v>
          </cell>
        </row>
        <row r="5495">
          <cell r="A5495" t="str">
            <v>SP</v>
          </cell>
        </row>
        <row r="5496">
          <cell r="A5496" t="str">
            <v>SP</v>
          </cell>
        </row>
        <row r="5497">
          <cell r="A5497" t="str">
            <v>SP</v>
          </cell>
        </row>
        <row r="5498">
          <cell r="A5498" t="str">
            <v>SP</v>
          </cell>
        </row>
        <row r="5499">
          <cell r="A5499" t="str">
            <v>SP</v>
          </cell>
        </row>
        <row r="5500">
          <cell r="A5500" t="str">
            <v>SP</v>
          </cell>
        </row>
        <row r="5501">
          <cell r="A5501" t="str">
            <v>SP</v>
          </cell>
        </row>
        <row r="5502">
          <cell r="A5502" t="str">
            <v>SP</v>
          </cell>
        </row>
        <row r="5503">
          <cell r="A5503" t="str">
            <v>SP</v>
          </cell>
        </row>
        <row r="5504">
          <cell r="A5504" t="str">
            <v>SP</v>
          </cell>
        </row>
        <row r="5505">
          <cell r="A5505" t="str">
            <v>SP</v>
          </cell>
        </row>
        <row r="5506">
          <cell r="A5506" t="str">
            <v>SP</v>
          </cell>
        </row>
        <row r="5507">
          <cell r="A5507" t="str">
            <v>SP</v>
          </cell>
        </row>
        <row r="5508">
          <cell r="A5508" t="str">
            <v>SP</v>
          </cell>
        </row>
        <row r="5509">
          <cell r="A5509" t="str">
            <v>SP</v>
          </cell>
        </row>
        <row r="5510">
          <cell r="A5510" t="str">
            <v>SP</v>
          </cell>
        </row>
        <row r="5511">
          <cell r="A5511" t="str">
            <v>SP</v>
          </cell>
        </row>
        <row r="5512">
          <cell r="A5512" t="str">
            <v>SP</v>
          </cell>
        </row>
        <row r="5513">
          <cell r="A5513" t="str">
            <v>SP</v>
          </cell>
        </row>
        <row r="5514">
          <cell r="A5514" t="str">
            <v>SP</v>
          </cell>
        </row>
        <row r="5515">
          <cell r="A5515" t="str">
            <v>SP</v>
          </cell>
        </row>
        <row r="5516">
          <cell r="A5516" t="str">
            <v>SP</v>
          </cell>
        </row>
        <row r="5517">
          <cell r="A5517" t="str">
            <v>SP</v>
          </cell>
        </row>
        <row r="5518">
          <cell r="A5518" t="str">
            <v>SP</v>
          </cell>
        </row>
        <row r="5519">
          <cell r="A5519" t="str">
            <v>SP</v>
          </cell>
        </row>
        <row r="5520">
          <cell r="A5520" t="str">
            <v>SP</v>
          </cell>
        </row>
        <row r="5521">
          <cell r="A5521" t="str">
            <v>SP</v>
          </cell>
        </row>
        <row r="5522">
          <cell r="A5522" t="str">
            <v>SP</v>
          </cell>
        </row>
        <row r="5523">
          <cell r="A5523" t="str">
            <v>SP</v>
          </cell>
        </row>
        <row r="5524">
          <cell r="A5524" t="str">
            <v>SP</v>
          </cell>
        </row>
        <row r="5525">
          <cell r="A5525" t="str">
            <v>SP</v>
          </cell>
        </row>
        <row r="5526">
          <cell r="A5526" t="str">
            <v>SP</v>
          </cell>
        </row>
        <row r="5527">
          <cell r="A5527" t="str">
            <v>SP</v>
          </cell>
        </row>
        <row r="5528">
          <cell r="A5528" t="str">
            <v>SP</v>
          </cell>
        </row>
        <row r="5529">
          <cell r="A5529" t="str">
            <v>SP</v>
          </cell>
        </row>
        <row r="5530">
          <cell r="A5530" t="str">
            <v>SP</v>
          </cell>
        </row>
        <row r="5531">
          <cell r="A5531" t="str">
            <v>SP</v>
          </cell>
        </row>
        <row r="5532">
          <cell r="A5532" t="str">
            <v>SP</v>
          </cell>
        </row>
        <row r="5533">
          <cell r="A5533" t="str">
            <v>SP</v>
          </cell>
        </row>
        <row r="5534">
          <cell r="A5534" t="str">
            <v>SP</v>
          </cell>
        </row>
        <row r="5535">
          <cell r="A5535" t="str">
            <v>SP</v>
          </cell>
        </row>
        <row r="5536">
          <cell r="A5536" t="str">
            <v>SP</v>
          </cell>
        </row>
        <row r="5537">
          <cell r="A5537" t="str">
            <v>SP</v>
          </cell>
        </row>
        <row r="5538">
          <cell r="A5538" t="str">
            <v>SP</v>
          </cell>
        </row>
        <row r="5539">
          <cell r="A5539" t="str">
            <v>SP</v>
          </cell>
        </row>
        <row r="5540">
          <cell r="A5540" t="str">
            <v>SP</v>
          </cell>
        </row>
        <row r="5541">
          <cell r="A5541" t="str">
            <v>SP</v>
          </cell>
        </row>
        <row r="5542">
          <cell r="A5542" t="str">
            <v>SP</v>
          </cell>
        </row>
        <row r="5543">
          <cell r="A5543" t="str">
            <v>SP</v>
          </cell>
        </row>
        <row r="5544">
          <cell r="A5544" t="str">
            <v>SP</v>
          </cell>
        </row>
        <row r="5545">
          <cell r="A5545" t="str">
            <v>SP</v>
          </cell>
        </row>
        <row r="5546">
          <cell r="A5546" t="str">
            <v>SP</v>
          </cell>
        </row>
        <row r="5547">
          <cell r="A5547" t="str">
            <v>SP</v>
          </cell>
        </row>
        <row r="5548">
          <cell r="A5548" t="str">
            <v>SP</v>
          </cell>
        </row>
        <row r="5549">
          <cell r="A5549" t="str">
            <v>SP</v>
          </cell>
        </row>
        <row r="5550">
          <cell r="A5550" t="str">
            <v>SP</v>
          </cell>
        </row>
        <row r="5551">
          <cell r="A5551" t="str">
            <v>SP</v>
          </cell>
        </row>
        <row r="5552">
          <cell r="A5552" t="str">
            <v>SP</v>
          </cell>
        </row>
        <row r="5553">
          <cell r="A5553" t="str">
            <v>SP</v>
          </cell>
        </row>
        <row r="5554">
          <cell r="A5554" t="str">
            <v>SP</v>
          </cell>
        </row>
        <row r="5555">
          <cell r="A5555" t="str">
            <v>SP</v>
          </cell>
        </row>
        <row r="5556">
          <cell r="A5556" t="str">
            <v>SP</v>
          </cell>
        </row>
        <row r="5557">
          <cell r="A5557" t="str">
            <v>SP</v>
          </cell>
        </row>
        <row r="5558">
          <cell r="A5558" t="str">
            <v>SP</v>
          </cell>
        </row>
        <row r="5559">
          <cell r="A5559" t="str">
            <v>SP</v>
          </cell>
        </row>
        <row r="5560">
          <cell r="A5560" t="str">
            <v>SP</v>
          </cell>
        </row>
        <row r="5561">
          <cell r="A5561" t="str">
            <v>SP</v>
          </cell>
        </row>
        <row r="5562">
          <cell r="A5562" t="str">
            <v>SP</v>
          </cell>
        </row>
        <row r="5563">
          <cell r="A5563" t="str">
            <v>SP</v>
          </cell>
        </row>
        <row r="5564">
          <cell r="A5564" t="str">
            <v>SP</v>
          </cell>
        </row>
        <row r="5565">
          <cell r="A5565" t="str">
            <v>SP</v>
          </cell>
        </row>
        <row r="5566">
          <cell r="A5566" t="str">
            <v>SP</v>
          </cell>
        </row>
        <row r="5567">
          <cell r="A5567" t="str">
            <v>SP</v>
          </cell>
        </row>
        <row r="5568">
          <cell r="A5568" t="str">
            <v>SP</v>
          </cell>
        </row>
        <row r="5569">
          <cell r="A5569" t="str">
            <v>SP</v>
          </cell>
        </row>
        <row r="5570">
          <cell r="A5570" t="str">
            <v>SP</v>
          </cell>
        </row>
        <row r="5571">
          <cell r="A5571" t="str">
            <v>SP</v>
          </cell>
        </row>
        <row r="5572">
          <cell r="A5572" t="str">
            <v>SP</v>
          </cell>
        </row>
        <row r="5573">
          <cell r="A5573" t="str">
            <v>SP</v>
          </cell>
        </row>
        <row r="5574">
          <cell r="A5574" t="str">
            <v>SP</v>
          </cell>
        </row>
        <row r="5575">
          <cell r="A5575" t="str">
            <v>SP</v>
          </cell>
        </row>
        <row r="5576">
          <cell r="A5576" t="str">
            <v>SP</v>
          </cell>
        </row>
        <row r="5577">
          <cell r="A5577" t="str">
            <v>SP</v>
          </cell>
        </row>
        <row r="5578">
          <cell r="A5578" t="str">
            <v>SP</v>
          </cell>
        </row>
        <row r="5579">
          <cell r="A5579" t="str">
            <v>SP</v>
          </cell>
        </row>
        <row r="5580">
          <cell r="A5580" t="str">
            <v>SP</v>
          </cell>
        </row>
        <row r="5581">
          <cell r="A5581" t="str">
            <v>SP</v>
          </cell>
        </row>
        <row r="5582">
          <cell r="A5582" t="str">
            <v>SP</v>
          </cell>
        </row>
        <row r="5583">
          <cell r="A5583" t="str">
            <v>SP</v>
          </cell>
        </row>
        <row r="5584">
          <cell r="A5584" t="str">
            <v>SP</v>
          </cell>
        </row>
        <row r="5585">
          <cell r="A5585" t="str">
            <v>SP</v>
          </cell>
        </row>
        <row r="5586">
          <cell r="A5586" t="str">
            <v>SP</v>
          </cell>
        </row>
        <row r="5587">
          <cell r="A5587" t="str">
            <v>SP</v>
          </cell>
        </row>
        <row r="5588">
          <cell r="A5588" t="str">
            <v>SP</v>
          </cell>
        </row>
        <row r="5589">
          <cell r="A5589" t="str">
            <v>SP</v>
          </cell>
        </row>
        <row r="5590">
          <cell r="A5590" t="str">
            <v>SP</v>
          </cell>
        </row>
        <row r="5591">
          <cell r="A5591" t="str">
            <v>SP</v>
          </cell>
        </row>
        <row r="5592">
          <cell r="A5592" t="str">
            <v>SP</v>
          </cell>
        </row>
        <row r="5593">
          <cell r="A5593" t="str">
            <v>SP</v>
          </cell>
        </row>
        <row r="5594">
          <cell r="A5594" t="str">
            <v>SP</v>
          </cell>
        </row>
        <row r="5595">
          <cell r="A5595" t="str">
            <v>SP</v>
          </cell>
        </row>
        <row r="5596">
          <cell r="A5596" t="str">
            <v>SP</v>
          </cell>
        </row>
        <row r="5597">
          <cell r="A5597" t="str">
            <v>SP</v>
          </cell>
        </row>
        <row r="5598">
          <cell r="A5598" t="str">
            <v>SP</v>
          </cell>
        </row>
        <row r="5599">
          <cell r="A5599" t="str">
            <v>SP</v>
          </cell>
        </row>
        <row r="5600">
          <cell r="A5600" t="str">
            <v>SP</v>
          </cell>
        </row>
        <row r="5601">
          <cell r="A5601" t="str">
            <v>SP</v>
          </cell>
        </row>
        <row r="5602">
          <cell r="A5602" t="str">
            <v>SP</v>
          </cell>
        </row>
        <row r="5603">
          <cell r="A5603" t="str">
            <v>SP</v>
          </cell>
        </row>
        <row r="5604">
          <cell r="A5604" t="str">
            <v>SP</v>
          </cell>
        </row>
        <row r="5605">
          <cell r="A5605" t="str">
            <v>SP</v>
          </cell>
        </row>
        <row r="5606">
          <cell r="A5606" t="str">
            <v>SP</v>
          </cell>
        </row>
        <row r="5607">
          <cell r="A5607" t="str">
            <v>SP</v>
          </cell>
        </row>
        <row r="5608">
          <cell r="A5608" t="str">
            <v>SP</v>
          </cell>
        </row>
        <row r="5609">
          <cell r="A5609" t="str">
            <v>SP</v>
          </cell>
        </row>
        <row r="5610">
          <cell r="A5610" t="str">
            <v>SP</v>
          </cell>
        </row>
        <row r="5611">
          <cell r="A5611" t="str">
            <v>SP</v>
          </cell>
        </row>
        <row r="5612">
          <cell r="A5612" t="str">
            <v>SP</v>
          </cell>
        </row>
        <row r="5613">
          <cell r="A5613" t="str">
            <v>SP</v>
          </cell>
        </row>
        <row r="5614">
          <cell r="A5614" t="str">
            <v>SP</v>
          </cell>
        </row>
        <row r="5615">
          <cell r="A5615" t="str">
            <v>SP</v>
          </cell>
        </row>
        <row r="5616">
          <cell r="A5616" t="str">
            <v>SP</v>
          </cell>
        </row>
        <row r="5617">
          <cell r="A5617" t="str">
            <v>SP</v>
          </cell>
        </row>
        <row r="5618">
          <cell r="A5618" t="str">
            <v>SP</v>
          </cell>
        </row>
        <row r="5619">
          <cell r="A5619" t="str">
            <v>SP</v>
          </cell>
        </row>
        <row r="5620">
          <cell r="A5620" t="str">
            <v>SP</v>
          </cell>
        </row>
        <row r="5621">
          <cell r="A5621" t="str">
            <v>SP</v>
          </cell>
        </row>
        <row r="5622">
          <cell r="A5622" t="str">
            <v>SP</v>
          </cell>
        </row>
        <row r="5623">
          <cell r="A5623" t="str">
            <v>SP</v>
          </cell>
        </row>
        <row r="5624">
          <cell r="A5624" t="str">
            <v>SP</v>
          </cell>
        </row>
        <row r="5625">
          <cell r="A5625" t="str">
            <v>SP</v>
          </cell>
        </row>
        <row r="5626">
          <cell r="A5626" t="str">
            <v>SP</v>
          </cell>
        </row>
        <row r="5627">
          <cell r="A5627" t="str">
            <v>SP</v>
          </cell>
        </row>
        <row r="5628">
          <cell r="A5628" t="str">
            <v>SP</v>
          </cell>
        </row>
        <row r="5629">
          <cell r="A5629" t="str">
            <v>SP</v>
          </cell>
        </row>
        <row r="5630">
          <cell r="A5630" t="str">
            <v>SP</v>
          </cell>
        </row>
        <row r="5631">
          <cell r="A5631" t="str">
            <v>SP</v>
          </cell>
        </row>
        <row r="5632">
          <cell r="A5632" t="str">
            <v>SP</v>
          </cell>
        </row>
        <row r="5633">
          <cell r="A5633" t="str">
            <v>SP</v>
          </cell>
        </row>
        <row r="5634">
          <cell r="A5634" t="str">
            <v>SP</v>
          </cell>
        </row>
        <row r="5635">
          <cell r="A5635" t="str">
            <v>SP</v>
          </cell>
        </row>
        <row r="5636">
          <cell r="A5636" t="str">
            <v>SP</v>
          </cell>
        </row>
        <row r="5637">
          <cell r="A5637" t="str">
            <v>SP</v>
          </cell>
        </row>
        <row r="5638">
          <cell r="A5638" t="str">
            <v>SP</v>
          </cell>
        </row>
        <row r="5639">
          <cell r="A5639" t="str">
            <v>SP</v>
          </cell>
        </row>
        <row r="5640">
          <cell r="A5640" t="str">
            <v>SP</v>
          </cell>
        </row>
        <row r="5641">
          <cell r="A5641" t="str">
            <v>SP</v>
          </cell>
        </row>
        <row r="5642">
          <cell r="A5642" t="str">
            <v>SP</v>
          </cell>
        </row>
        <row r="5643">
          <cell r="A5643" t="str">
            <v>SP</v>
          </cell>
        </row>
        <row r="5644">
          <cell r="A5644" t="str">
            <v>SP</v>
          </cell>
        </row>
        <row r="5645">
          <cell r="A5645" t="str">
            <v>SP</v>
          </cell>
        </row>
        <row r="5646">
          <cell r="A5646" t="str">
            <v>SP</v>
          </cell>
        </row>
        <row r="5647">
          <cell r="A5647" t="str">
            <v>SP</v>
          </cell>
        </row>
        <row r="5648">
          <cell r="A5648" t="str">
            <v>SP</v>
          </cell>
        </row>
        <row r="5649">
          <cell r="A5649" t="str">
            <v>SP</v>
          </cell>
        </row>
        <row r="5650">
          <cell r="A5650" t="str">
            <v>SP</v>
          </cell>
        </row>
        <row r="5651">
          <cell r="A5651" t="str">
            <v>SP</v>
          </cell>
        </row>
        <row r="5652">
          <cell r="A5652" t="str">
            <v>SP</v>
          </cell>
        </row>
        <row r="5653">
          <cell r="A5653" t="str">
            <v>SP</v>
          </cell>
        </row>
        <row r="5654">
          <cell r="A5654" t="str">
            <v>SP</v>
          </cell>
        </row>
        <row r="5655">
          <cell r="A5655" t="str">
            <v>SP</v>
          </cell>
        </row>
        <row r="5656">
          <cell r="A5656" t="str">
            <v>SP</v>
          </cell>
        </row>
        <row r="5657">
          <cell r="A5657" t="str">
            <v>SP</v>
          </cell>
        </row>
        <row r="5658">
          <cell r="A5658" t="str">
            <v>SP</v>
          </cell>
        </row>
        <row r="5659">
          <cell r="A5659" t="str">
            <v>SP</v>
          </cell>
        </row>
        <row r="5660">
          <cell r="A5660" t="str">
            <v>SP</v>
          </cell>
        </row>
        <row r="5661">
          <cell r="A5661" t="str">
            <v>SP</v>
          </cell>
        </row>
        <row r="5662">
          <cell r="A5662" t="str">
            <v>SP</v>
          </cell>
        </row>
        <row r="5663">
          <cell r="A5663" t="str">
            <v>SP</v>
          </cell>
        </row>
        <row r="5664">
          <cell r="A5664" t="str">
            <v>SP</v>
          </cell>
        </row>
        <row r="5665">
          <cell r="A5665" t="str">
            <v>SP</v>
          </cell>
        </row>
        <row r="5666">
          <cell r="A5666" t="str">
            <v>SP</v>
          </cell>
        </row>
        <row r="5667">
          <cell r="A5667" t="str">
            <v>SP</v>
          </cell>
        </row>
        <row r="5668">
          <cell r="A5668" t="str">
            <v>SP</v>
          </cell>
        </row>
        <row r="5669">
          <cell r="A5669" t="str">
            <v>SP</v>
          </cell>
        </row>
        <row r="5670">
          <cell r="A5670" t="str">
            <v>SP</v>
          </cell>
        </row>
        <row r="5671">
          <cell r="A5671" t="str">
            <v>SP</v>
          </cell>
        </row>
        <row r="5672">
          <cell r="A5672" t="str">
            <v>SP</v>
          </cell>
        </row>
        <row r="5673">
          <cell r="A5673" t="str">
            <v>SP</v>
          </cell>
        </row>
        <row r="5674">
          <cell r="A5674" t="str">
            <v>SP</v>
          </cell>
        </row>
        <row r="5675">
          <cell r="A5675" t="str">
            <v>SP</v>
          </cell>
        </row>
        <row r="5676">
          <cell r="A5676" t="str">
            <v>SP</v>
          </cell>
        </row>
        <row r="5677">
          <cell r="A5677" t="str">
            <v>SP</v>
          </cell>
        </row>
        <row r="5678">
          <cell r="A5678" t="str">
            <v>SP</v>
          </cell>
        </row>
        <row r="5679">
          <cell r="A5679" t="str">
            <v>SP</v>
          </cell>
        </row>
        <row r="5680">
          <cell r="A5680" t="str">
            <v>SP</v>
          </cell>
        </row>
        <row r="5681">
          <cell r="A5681" t="str">
            <v>SP</v>
          </cell>
        </row>
        <row r="5682">
          <cell r="A5682" t="str">
            <v>SP</v>
          </cell>
        </row>
        <row r="5683">
          <cell r="A5683" t="str">
            <v>SP</v>
          </cell>
        </row>
        <row r="5684">
          <cell r="A5684" t="str">
            <v>SP</v>
          </cell>
        </row>
        <row r="5685">
          <cell r="A5685" t="str">
            <v>SP</v>
          </cell>
        </row>
        <row r="5686">
          <cell r="A5686" t="str">
            <v>SP</v>
          </cell>
        </row>
        <row r="5687">
          <cell r="A5687" t="str">
            <v>SP</v>
          </cell>
        </row>
        <row r="5688">
          <cell r="A5688" t="str">
            <v>SP</v>
          </cell>
        </row>
        <row r="5689">
          <cell r="A5689" t="str">
            <v>SP</v>
          </cell>
        </row>
        <row r="5690">
          <cell r="A5690" t="str">
            <v>SP</v>
          </cell>
        </row>
        <row r="5691">
          <cell r="A5691" t="str">
            <v>SP</v>
          </cell>
        </row>
        <row r="5692">
          <cell r="A5692" t="str">
            <v>SP</v>
          </cell>
        </row>
        <row r="5693">
          <cell r="A5693" t="str">
            <v>SP</v>
          </cell>
        </row>
        <row r="5694">
          <cell r="A5694" t="str">
            <v>SP</v>
          </cell>
        </row>
        <row r="5695">
          <cell r="A5695" t="str">
            <v>SP</v>
          </cell>
        </row>
        <row r="5696">
          <cell r="A5696" t="str">
            <v>SP</v>
          </cell>
        </row>
        <row r="5697">
          <cell r="A5697" t="str">
            <v>SP</v>
          </cell>
        </row>
        <row r="5698">
          <cell r="A5698" t="str">
            <v>SP</v>
          </cell>
        </row>
        <row r="5699">
          <cell r="A5699" t="str">
            <v>SP</v>
          </cell>
        </row>
        <row r="5700">
          <cell r="A5700" t="str">
            <v>SP</v>
          </cell>
        </row>
        <row r="5701">
          <cell r="A5701" t="str">
            <v>SP</v>
          </cell>
        </row>
        <row r="5702">
          <cell r="A5702" t="str">
            <v>SP</v>
          </cell>
        </row>
        <row r="5703">
          <cell r="A5703" t="str">
            <v>SP</v>
          </cell>
        </row>
        <row r="5704">
          <cell r="A5704" t="str">
            <v>SP</v>
          </cell>
        </row>
        <row r="5705">
          <cell r="A5705" t="str">
            <v>SP</v>
          </cell>
        </row>
        <row r="5706">
          <cell r="A5706" t="str">
            <v>SP</v>
          </cell>
        </row>
        <row r="5707">
          <cell r="A5707" t="str">
            <v>SP</v>
          </cell>
        </row>
        <row r="5708">
          <cell r="A5708" t="str">
            <v>SP</v>
          </cell>
        </row>
        <row r="5709">
          <cell r="A5709" t="str">
            <v>SP</v>
          </cell>
        </row>
        <row r="5710">
          <cell r="A5710" t="str">
            <v>SP</v>
          </cell>
        </row>
        <row r="5711">
          <cell r="A5711" t="str">
            <v>SP</v>
          </cell>
        </row>
        <row r="5712">
          <cell r="A5712" t="str">
            <v>SP</v>
          </cell>
        </row>
        <row r="5713">
          <cell r="A5713" t="str">
            <v>SP</v>
          </cell>
        </row>
        <row r="5714">
          <cell r="A5714" t="str">
            <v>SP</v>
          </cell>
        </row>
        <row r="5715">
          <cell r="A5715" t="str">
            <v>SP</v>
          </cell>
        </row>
        <row r="5716">
          <cell r="A5716" t="str">
            <v>SP</v>
          </cell>
        </row>
        <row r="5717">
          <cell r="A5717" t="str">
            <v>SP</v>
          </cell>
        </row>
        <row r="5718">
          <cell r="A5718" t="str">
            <v>SP</v>
          </cell>
        </row>
        <row r="5719">
          <cell r="A5719" t="str">
            <v>SP</v>
          </cell>
        </row>
        <row r="5720">
          <cell r="A5720" t="str">
            <v>SP</v>
          </cell>
        </row>
        <row r="5721">
          <cell r="A5721" t="str">
            <v>SP</v>
          </cell>
        </row>
        <row r="5722">
          <cell r="A5722" t="str">
            <v>SP</v>
          </cell>
        </row>
        <row r="5723">
          <cell r="A5723" t="str">
            <v>SP</v>
          </cell>
        </row>
        <row r="5724">
          <cell r="A5724" t="str">
            <v>SP</v>
          </cell>
        </row>
        <row r="5725">
          <cell r="A5725" t="str">
            <v>SP</v>
          </cell>
        </row>
        <row r="5726">
          <cell r="A5726" t="str">
            <v>SP</v>
          </cell>
        </row>
        <row r="5727">
          <cell r="A5727" t="str">
            <v>SP</v>
          </cell>
        </row>
        <row r="5728">
          <cell r="A5728" t="str">
            <v>SP</v>
          </cell>
        </row>
        <row r="5729">
          <cell r="A5729" t="str">
            <v>SP</v>
          </cell>
        </row>
        <row r="5730">
          <cell r="A5730" t="str">
            <v>SP</v>
          </cell>
        </row>
        <row r="5731">
          <cell r="A5731" t="str">
            <v>SP</v>
          </cell>
        </row>
        <row r="5732">
          <cell r="A5732" t="str">
            <v>SP</v>
          </cell>
        </row>
        <row r="5733">
          <cell r="A5733" t="str">
            <v>SP</v>
          </cell>
        </row>
        <row r="5734">
          <cell r="A5734" t="str">
            <v>SP</v>
          </cell>
        </row>
        <row r="5735">
          <cell r="A5735" t="str">
            <v>SP</v>
          </cell>
        </row>
        <row r="5736">
          <cell r="A5736" t="str">
            <v>SP</v>
          </cell>
        </row>
        <row r="5737">
          <cell r="A5737" t="str">
            <v>SP</v>
          </cell>
        </row>
        <row r="5738">
          <cell r="A5738" t="str">
            <v>SP</v>
          </cell>
        </row>
        <row r="5739">
          <cell r="A5739" t="str">
            <v>SP</v>
          </cell>
        </row>
        <row r="5740">
          <cell r="A5740" t="str">
            <v>SP</v>
          </cell>
        </row>
        <row r="5741">
          <cell r="A5741" t="str">
            <v>SP</v>
          </cell>
        </row>
        <row r="5742">
          <cell r="A5742" t="str">
            <v>SP</v>
          </cell>
        </row>
        <row r="5743">
          <cell r="A5743" t="str">
            <v>SP</v>
          </cell>
        </row>
        <row r="5744">
          <cell r="A5744" t="str">
            <v>SP</v>
          </cell>
        </row>
        <row r="5745">
          <cell r="A5745" t="str">
            <v>SP</v>
          </cell>
        </row>
        <row r="5746">
          <cell r="A5746" t="str">
            <v>SP</v>
          </cell>
        </row>
        <row r="5747">
          <cell r="A5747" t="str">
            <v>SP</v>
          </cell>
        </row>
        <row r="5748">
          <cell r="A5748" t="str">
            <v>SP</v>
          </cell>
        </row>
        <row r="5749">
          <cell r="A5749" t="str">
            <v>SP</v>
          </cell>
        </row>
        <row r="5750">
          <cell r="A5750" t="str">
            <v>SP</v>
          </cell>
        </row>
        <row r="5751">
          <cell r="A5751" t="str">
            <v>SP</v>
          </cell>
        </row>
        <row r="5752">
          <cell r="A5752" t="str">
            <v>SP</v>
          </cell>
        </row>
        <row r="5753">
          <cell r="A5753" t="str">
            <v>SP</v>
          </cell>
        </row>
        <row r="5754">
          <cell r="A5754" t="str">
            <v>SP</v>
          </cell>
        </row>
        <row r="5755">
          <cell r="A5755" t="str">
            <v>SP</v>
          </cell>
        </row>
        <row r="5756">
          <cell r="A5756" t="str">
            <v>SP</v>
          </cell>
        </row>
        <row r="5757">
          <cell r="A5757" t="str">
            <v>SP</v>
          </cell>
        </row>
        <row r="5758">
          <cell r="A5758" t="str">
            <v>SP</v>
          </cell>
        </row>
        <row r="5759">
          <cell r="A5759" t="str">
            <v>SP</v>
          </cell>
        </row>
        <row r="5760">
          <cell r="A5760" t="str">
            <v>SP</v>
          </cell>
        </row>
        <row r="5761">
          <cell r="A5761" t="str">
            <v>SP</v>
          </cell>
        </row>
        <row r="5762">
          <cell r="A5762" t="str">
            <v>SP</v>
          </cell>
        </row>
        <row r="5763">
          <cell r="A5763" t="str">
            <v>SP</v>
          </cell>
        </row>
        <row r="5764">
          <cell r="A5764" t="str">
            <v>SP</v>
          </cell>
        </row>
        <row r="5765">
          <cell r="A5765" t="str">
            <v>SP</v>
          </cell>
        </row>
        <row r="5766">
          <cell r="A5766" t="str">
            <v>SP</v>
          </cell>
        </row>
        <row r="5767">
          <cell r="A5767" t="str">
            <v>SP</v>
          </cell>
        </row>
        <row r="5768">
          <cell r="A5768" t="str">
            <v>SP</v>
          </cell>
        </row>
        <row r="5769">
          <cell r="A5769" t="str">
            <v>SP</v>
          </cell>
        </row>
        <row r="5770">
          <cell r="A5770" t="str">
            <v>SP</v>
          </cell>
        </row>
        <row r="5771">
          <cell r="A5771" t="str">
            <v>SP</v>
          </cell>
        </row>
        <row r="5772">
          <cell r="A5772" t="str">
            <v>SP</v>
          </cell>
        </row>
        <row r="5773">
          <cell r="A5773" t="str">
            <v>SP</v>
          </cell>
        </row>
        <row r="5774">
          <cell r="A5774" t="str">
            <v>SP</v>
          </cell>
        </row>
        <row r="5775">
          <cell r="A5775" t="str">
            <v>SP</v>
          </cell>
        </row>
        <row r="5776">
          <cell r="A5776" t="str">
            <v>SP</v>
          </cell>
        </row>
        <row r="5777">
          <cell r="A5777" t="str">
            <v>SP</v>
          </cell>
        </row>
        <row r="5778">
          <cell r="A5778" t="str">
            <v>SP</v>
          </cell>
        </row>
        <row r="5779">
          <cell r="A5779" t="str">
            <v>SP</v>
          </cell>
        </row>
        <row r="5780">
          <cell r="A5780" t="str">
            <v>SP</v>
          </cell>
        </row>
        <row r="5781">
          <cell r="A5781" t="str">
            <v>SP</v>
          </cell>
        </row>
        <row r="5782">
          <cell r="A5782" t="str">
            <v>SP</v>
          </cell>
        </row>
        <row r="5783">
          <cell r="A5783" t="str">
            <v>SP</v>
          </cell>
        </row>
        <row r="5784">
          <cell r="A5784" t="str">
            <v>SP</v>
          </cell>
        </row>
        <row r="5785">
          <cell r="A5785" t="str">
            <v>SP</v>
          </cell>
        </row>
        <row r="5786">
          <cell r="A5786" t="str">
            <v>SP</v>
          </cell>
        </row>
        <row r="5787">
          <cell r="A5787" t="str">
            <v>SP</v>
          </cell>
        </row>
        <row r="5788">
          <cell r="A5788" t="str">
            <v>SP</v>
          </cell>
        </row>
        <row r="5789">
          <cell r="A5789" t="str">
            <v>SP</v>
          </cell>
        </row>
        <row r="5790">
          <cell r="A5790" t="str">
            <v>SP</v>
          </cell>
        </row>
        <row r="5791">
          <cell r="A5791" t="str">
            <v>SP</v>
          </cell>
        </row>
        <row r="5792">
          <cell r="A5792" t="str">
            <v>SP</v>
          </cell>
        </row>
        <row r="5793">
          <cell r="A5793" t="str">
            <v>SP</v>
          </cell>
        </row>
        <row r="5794">
          <cell r="A5794" t="str">
            <v>SP</v>
          </cell>
        </row>
        <row r="5795">
          <cell r="A5795" t="str">
            <v>SP</v>
          </cell>
        </row>
        <row r="5796">
          <cell r="A5796" t="str">
            <v>SP</v>
          </cell>
        </row>
        <row r="5797">
          <cell r="A5797" t="str">
            <v>SP</v>
          </cell>
        </row>
        <row r="5798">
          <cell r="A5798" t="str">
            <v>SP</v>
          </cell>
        </row>
        <row r="5799">
          <cell r="A5799" t="str">
            <v>SP</v>
          </cell>
        </row>
        <row r="5800">
          <cell r="A5800" t="str">
            <v>SP</v>
          </cell>
        </row>
        <row r="5801">
          <cell r="A5801" t="str">
            <v>SP</v>
          </cell>
        </row>
        <row r="5802">
          <cell r="A5802" t="str">
            <v>SP</v>
          </cell>
        </row>
        <row r="5803">
          <cell r="A5803" t="str">
            <v>SP</v>
          </cell>
        </row>
        <row r="5804">
          <cell r="A5804" t="str">
            <v>SP</v>
          </cell>
        </row>
        <row r="5805">
          <cell r="A5805" t="str">
            <v>SP</v>
          </cell>
        </row>
        <row r="5806">
          <cell r="A5806" t="str">
            <v>SP</v>
          </cell>
        </row>
        <row r="5807">
          <cell r="A5807" t="str">
            <v>SP</v>
          </cell>
        </row>
        <row r="5808">
          <cell r="A5808" t="str">
            <v>SP</v>
          </cell>
        </row>
        <row r="5809">
          <cell r="A5809" t="str">
            <v>SP</v>
          </cell>
        </row>
        <row r="5810">
          <cell r="A5810" t="str">
            <v>SP</v>
          </cell>
        </row>
        <row r="5811">
          <cell r="A5811" t="str">
            <v>SP</v>
          </cell>
        </row>
        <row r="5812">
          <cell r="A5812" t="str">
            <v>SP</v>
          </cell>
        </row>
        <row r="5813">
          <cell r="A5813" t="str">
            <v>SP</v>
          </cell>
        </row>
        <row r="5814">
          <cell r="A5814" t="str">
            <v>SP</v>
          </cell>
        </row>
        <row r="5815">
          <cell r="A5815" t="str">
            <v>SP</v>
          </cell>
        </row>
        <row r="5816">
          <cell r="A5816" t="str">
            <v>SP</v>
          </cell>
        </row>
        <row r="5817">
          <cell r="A5817" t="str">
            <v>SP</v>
          </cell>
        </row>
        <row r="5818">
          <cell r="A5818" t="str">
            <v>SP</v>
          </cell>
        </row>
        <row r="5819">
          <cell r="A5819" t="str">
            <v>SP</v>
          </cell>
        </row>
        <row r="5820">
          <cell r="A5820" t="str">
            <v>SP</v>
          </cell>
        </row>
        <row r="5821">
          <cell r="A5821" t="str">
            <v>SP</v>
          </cell>
        </row>
        <row r="5822">
          <cell r="A5822" t="str">
            <v>SP</v>
          </cell>
        </row>
        <row r="5823">
          <cell r="A5823" t="str">
            <v>SP</v>
          </cell>
        </row>
        <row r="5824">
          <cell r="A5824" t="str">
            <v>SP</v>
          </cell>
        </row>
        <row r="5825">
          <cell r="A5825" t="str">
            <v>SP</v>
          </cell>
        </row>
        <row r="5826">
          <cell r="A5826" t="str">
            <v>SP</v>
          </cell>
        </row>
        <row r="5827">
          <cell r="A5827" t="str">
            <v>SP</v>
          </cell>
        </row>
        <row r="5828">
          <cell r="A5828" t="str">
            <v>SP</v>
          </cell>
        </row>
        <row r="5829">
          <cell r="A5829" t="str">
            <v>SP</v>
          </cell>
        </row>
        <row r="5830">
          <cell r="A5830" t="str">
            <v>SP</v>
          </cell>
        </row>
        <row r="5831">
          <cell r="A5831" t="str">
            <v>SP</v>
          </cell>
        </row>
        <row r="5832">
          <cell r="A5832" t="str">
            <v>SP</v>
          </cell>
        </row>
        <row r="5833">
          <cell r="A5833" t="str">
            <v>SP</v>
          </cell>
        </row>
        <row r="5834">
          <cell r="A5834" t="str">
            <v>SP</v>
          </cell>
        </row>
        <row r="5835">
          <cell r="A5835" t="str">
            <v>SP</v>
          </cell>
        </row>
        <row r="5836">
          <cell r="A5836" t="str">
            <v>SP</v>
          </cell>
        </row>
        <row r="5837">
          <cell r="A5837" t="str">
            <v>SP</v>
          </cell>
        </row>
        <row r="5838">
          <cell r="A5838" t="str">
            <v>SP</v>
          </cell>
        </row>
        <row r="5839">
          <cell r="A5839" t="str">
            <v>SP</v>
          </cell>
        </row>
        <row r="5840">
          <cell r="A5840" t="str">
            <v>SP</v>
          </cell>
        </row>
        <row r="5841">
          <cell r="A5841" t="str">
            <v>SP</v>
          </cell>
        </row>
        <row r="5842">
          <cell r="A5842" t="str">
            <v>SP</v>
          </cell>
        </row>
        <row r="5843">
          <cell r="A5843" t="str">
            <v>SP</v>
          </cell>
        </row>
        <row r="5844">
          <cell r="A5844" t="str">
            <v>SP</v>
          </cell>
        </row>
        <row r="5845">
          <cell r="A5845" t="str">
            <v>SP</v>
          </cell>
        </row>
        <row r="5846">
          <cell r="A5846" t="str">
            <v>SP</v>
          </cell>
        </row>
        <row r="5847">
          <cell r="A5847" t="str">
            <v>SP</v>
          </cell>
        </row>
        <row r="5848">
          <cell r="A5848" t="str">
            <v>SP</v>
          </cell>
        </row>
        <row r="5849">
          <cell r="A5849" t="str">
            <v>SP</v>
          </cell>
        </row>
        <row r="5850">
          <cell r="A5850" t="str">
            <v>SP</v>
          </cell>
        </row>
        <row r="5851">
          <cell r="A5851" t="str">
            <v>SP</v>
          </cell>
        </row>
        <row r="5852">
          <cell r="A5852" t="str">
            <v>SP</v>
          </cell>
        </row>
        <row r="5853">
          <cell r="A5853" t="str">
            <v>SP</v>
          </cell>
        </row>
        <row r="5854">
          <cell r="A5854" t="str">
            <v>SP</v>
          </cell>
        </row>
        <row r="5855">
          <cell r="A5855" t="str">
            <v>SP</v>
          </cell>
        </row>
        <row r="5856">
          <cell r="A5856" t="str">
            <v>SP</v>
          </cell>
        </row>
        <row r="5857">
          <cell r="A5857" t="str">
            <v>SP</v>
          </cell>
        </row>
        <row r="5858">
          <cell r="A5858" t="str">
            <v>SP</v>
          </cell>
        </row>
        <row r="5859">
          <cell r="A5859" t="str">
            <v>SP</v>
          </cell>
        </row>
        <row r="5860">
          <cell r="A5860" t="str">
            <v>SP</v>
          </cell>
        </row>
        <row r="5861">
          <cell r="A5861" t="str">
            <v>SP</v>
          </cell>
        </row>
        <row r="5862">
          <cell r="A5862" t="str">
            <v>SP</v>
          </cell>
        </row>
        <row r="5863">
          <cell r="A5863" t="str">
            <v>SP</v>
          </cell>
        </row>
        <row r="5864">
          <cell r="A5864" t="str">
            <v>SP</v>
          </cell>
        </row>
        <row r="5865">
          <cell r="A5865" t="str">
            <v>SP</v>
          </cell>
        </row>
        <row r="5866">
          <cell r="A5866" t="str">
            <v>SP</v>
          </cell>
        </row>
        <row r="5867">
          <cell r="A5867" t="str">
            <v>SP</v>
          </cell>
        </row>
        <row r="5868">
          <cell r="A5868" t="str">
            <v>SP</v>
          </cell>
        </row>
        <row r="5869">
          <cell r="A5869" t="str">
            <v>SP</v>
          </cell>
        </row>
        <row r="5870">
          <cell r="A5870" t="str">
            <v>SP</v>
          </cell>
        </row>
        <row r="5871">
          <cell r="A5871" t="str">
            <v>SP</v>
          </cell>
        </row>
        <row r="5872">
          <cell r="A5872" t="str">
            <v>SP</v>
          </cell>
        </row>
        <row r="5873">
          <cell r="A5873" t="str">
            <v>SP</v>
          </cell>
        </row>
        <row r="5874">
          <cell r="A5874" t="str">
            <v>SP</v>
          </cell>
        </row>
        <row r="5875">
          <cell r="A5875" t="str">
            <v>TO</v>
          </cell>
        </row>
        <row r="5876">
          <cell r="A5876" t="str">
            <v>TO</v>
          </cell>
        </row>
        <row r="5877">
          <cell r="A5877" t="str">
            <v>TO</v>
          </cell>
        </row>
        <row r="5878">
          <cell r="A5878" t="str">
            <v>TO</v>
          </cell>
        </row>
        <row r="5879">
          <cell r="A5879" t="str">
            <v>TO</v>
          </cell>
        </row>
        <row r="5880">
          <cell r="A5880" t="str">
            <v>TO</v>
          </cell>
        </row>
        <row r="5881">
          <cell r="A5881" t="str">
            <v>TO</v>
          </cell>
        </row>
        <row r="5882">
          <cell r="A5882" t="str">
            <v>TO</v>
          </cell>
        </row>
        <row r="5883">
          <cell r="A5883" t="str">
            <v>TO</v>
          </cell>
        </row>
        <row r="5884">
          <cell r="A5884" t="str">
            <v>TO</v>
          </cell>
        </row>
        <row r="5885">
          <cell r="A5885" t="str">
            <v>TO</v>
          </cell>
        </row>
        <row r="5886">
          <cell r="A5886" t="str">
            <v>TO</v>
          </cell>
        </row>
        <row r="5887">
          <cell r="A5887" t="str">
            <v>TO</v>
          </cell>
        </row>
        <row r="5888">
          <cell r="A5888" t="str">
            <v>TO</v>
          </cell>
        </row>
        <row r="5889">
          <cell r="A5889" t="str">
            <v>TO</v>
          </cell>
        </row>
        <row r="5890">
          <cell r="A5890" t="str">
            <v>TO</v>
          </cell>
        </row>
        <row r="5891">
          <cell r="A5891" t="str">
            <v>TO</v>
          </cell>
        </row>
        <row r="5892">
          <cell r="A5892" t="str">
            <v>TO</v>
          </cell>
        </row>
        <row r="5893">
          <cell r="A5893" t="str">
            <v>TO</v>
          </cell>
        </row>
        <row r="5894">
          <cell r="A5894" t="str">
            <v>TO</v>
          </cell>
        </row>
        <row r="5895">
          <cell r="A5895" t="str">
            <v>TO</v>
          </cell>
        </row>
        <row r="5896">
          <cell r="A5896" t="str">
            <v>TO</v>
          </cell>
        </row>
        <row r="5897">
          <cell r="A5897" t="str">
            <v>TO</v>
          </cell>
        </row>
        <row r="5898">
          <cell r="A5898" t="str">
            <v>TO</v>
          </cell>
        </row>
        <row r="5899">
          <cell r="A5899" t="str">
            <v>TO</v>
          </cell>
        </row>
        <row r="5900">
          <cell r="A5900" t="str">
            <v>TO</v>
          </cell>
        </row>
        <row r="5901">
          <cell r="A5901" t="str">
            <v>TO</v>
          </cell>
        </row>
        <row r="5902">
          <cell r="A5902" t="str">
            <v>TO</v>
          </cell>
        </row>
        <row r="5903">
          <cell r="A5903" t="str">
            <v>TO</v>
          </cell>
        </row>
        <row r="5904">
          <cell r="A5904" t="str">
            <v>TO</v>
          </cell>
        </row>
        <row r="5905">
          <cell r="A5905" t="str">
            <v>TO</v>
          </cell>
        </row>
        <row r="5906">
          <cell r="A5906" t="str">
            <v>TO</v>
          </cell>
        </row>
        <row r="5907">
          <cell r="A5907" t="str">
            <v>TO</v>
          </cell>
        </row>
        <row r="5908">
          <cell r="A5908" t="str">
            <v>TO</v>
          </cell>
        </row>
        <row r="5909">
          <cell r="A5909" t="str">
            <v>TO</v>
          </cell>
        </row>
        <row r="5910">
          <cell r="A5910" t="str">
            <v>TO</v>
          </cell>
        </row>
        <row r="5911">
          <cell r="A5911" t="str">
            <v>TO</v>
          </cell>
        </row>
        <row r="5912">
          <cell r="A5912" t="str">
            <v>TO</v>
          </cell>
        </row>
        <row r="5913">
          <cell r="A5913" t="str">
            <v>TO</v>
          </cell>
        </row>
        <row r="5914">
          <cell r="A5914" t="str">
            <v>TO</v>
          </cell>
        </row>
        <row r="5915">
          <cell r="A5915" t="str">
            <v>TO</v>
          </cell>
        </row>
        <row r="5916">
          <cell r="A5916" t="str">
            <v>TO</v>
          </cell>
        </row>
        <row r="5917">
          <cell r="A5917" t="str">
            <v>TO</v>
          </cell>
        </row>
        <row r="5918">
          <cell r="A5918" t="str">
            <v>TO</v>
          </cell>
        </row>
        <row r="5919">
          <cell r="A5919" t="str">
            <v>TO</v>
          </cell>
        </row>
        <row r="5920">
          <cell r="A5920" t="str">
            <v>TO</v>
          </cell>
        </row>
        <row r="5921">
          <cell r="A5921" t="str">
            <v>TO</v>
          </cell>
        </row>
        <row r="5922">
          <cell r="A5922" t="str">
            <v>TO</v>
          </cell>
        </row>
        <row r="5923">
          <cell r="A5923" t="str">
            <v>TO</v>
          </cell>
        </row>
        <row r="5924">
          <cell r="A5924" t="str">
            <v>TO</v>
          </cell>
        </row>
        <row r="5925">
          <cell r="A5925" t="str">
            <v>TO</v>
          </cell>
        </row>
        <row r="5926">
          <cell r="A5926" t="str">
            <v>TO</v>
          </cell>
        </row>
        <row r="5927">
          <cell r="A5927" t="str">
            <v>TO</v>
          </cell>
        </row>
        <row r="5928">
          <cell r="A5928" t="str">
            <v>TO</v>
          </cell>
        </row>
        <row r="5929">
          <cell r="A5929" t="str">
            <v>TO</v>
          </cell>
        </row>
        <row r="5930">
          <cell r="A5930" t="str">
            <v>TO</v>
          </cell>
        </row>
        <row r="5931">
          <cell r="A5931" t="str">
            <v>TO</v>
          </cell>
        </row>
        <row r="5932">
          <cell r="A5932" t="str">
            <v>TO</v>
          </cell>
        </row>
        <row r="5933">
          <cell r="A5933" t="str">
            <v>TO</v>
          </cell>
        </row>
        <row r="5934">
          <cell r="A5934" t="str">
            <v>TO</v>
          </cell>
        </row>
        <row r="5935">
          <cell r="A5935" t="str">
            <v>TO</v>
          </cell>
        </row>
        <row r="5936">
          <cell r="A5936" t="str">
            <v>TO</v>
          </cell>
        </row>
        <row r="5937">
          <cell r="A5937" t="str">
            <v>TO</v>
          </cell>
        </row>
        <row r="5938">
          <cell r="A5938" t="str">
            <v>TO</v>
          </cell>
        </row>
        <row r="5939">
          <cell r="A5939" t="str">
            <v>TO</v>
          </cell>
        </row>
        <row r="5940">
          <cell r="A5940" t="str">
            <v>TO</v>
          </cell>
        </row>
        <row r="5941">
          <cell r="A5941" t="str">
            <v>TO</v>
          </cell>
        </row>
        <row r="5942">
          <cell r="A5942" t="str">
            <v>TO</v>
          </cell>
        </row>
        <row r="5943">
          <cell r="A5943" t="str">
            <v>TO</v>
          </cell>
        </row>
        <row r="5944">
          <cell r="A5944" t="str">
            <v>TO</v>
          </cell>
        </row>
        <row r="5945">
          <cell r="A5945" t="str">
            <v>TO</v>
          </cell>
        </row>
        <row r="5946">
          <cell r="A5946" t="str">
            <v>TO</v>
          </cell>
        </row>
        <row r="5947">
          <cell r="A5947" t="str">
            <v>TO</v>
          </cell>
        </row>
        <row r="5948">
          <cell r="A5948" t="str">
            <v>TO</v>
          </cell>
        </row>
        <row r="5949">
          <cell r="A5949" t="str">
            <v>TO</v>
          </cell>
        </row>
        <row r="5950">
          <cell r="A5950" t="str">
            <v>TO</v>
          </cell>
        </row>
        <row r="5951">
          <cell r="A5951" t="str">
            <v>TO</v>
          </cell>
        </row>
        <row r="5952">
          <cell r="A5952" t="str">
            <v>TO</v>
          </cell>
        </row>
        <row r="5953">
          <cell r="A5953" t="str">
            <v>TO</v>
          </cell>
        </row>
        <row r="5954">
          <cell r="A5954" t="str">
            <v>TO</v>
          </cell>
        </row>
        <row r="5955">
          <cell r="A5955" t="str">
            <v>TO</v>
          </cell>
        </row>
        <row r="5956">
          <cell r="A5956" t="str">
            <v>TO</v>
          </cell>
        </row>
        <row r="5957">
          <cell r="A5957" t="str">
            <v>TO</v>
          </cell>
        </row>
        <row r="5958">
          <cell r="A5958" t="str">
            <v>TO</v>
          </cell>
        </row>
        <row r="5959">
          <cell r="A5959" t="str">
            <v>TO</v>
          </cell>
        </row>
        <row r="5960">
          <cell r="A5960" t="str">
            <v>TO</v>
          </cell>
        </row>
        <row r="5961">
          <cell r="A5961" t="str">
            <v>TO</v>
          </cell>
        </row>
        <row r="5962">
          <cell r="A5962" t="str">
            <v>TO</v>
          </cell>
        </row>
        <row r="5963">
          <cell r="A5963" t="str">
            <v>TO</v>
          </cell>
        </row>
        <row r="5964">
          <cell r="A5964" t="str">
            <v>TO</v>
          </cell>
        </row>
        <row r="5965">
          <cell r="A5965" t="str">
            <v>TO</v>
          </cell>
        </row>
        <row r="5966">
          <cell r="A5966" t="str">
            <v>TO</v>
          </cell>
        </row>
        <row r="5967">
          <cell r="A5967" t="str">
            <v>TO</v>
          </cell>
        </row>
        <row r="5968">
          <cell r="A5968" t="str">
            <v>TO</v>
          </cell>
        </row>
        <row r="5969">
          <cell r="A5969" t="str">
            <v>TO</v>
          </cell>
        </row>
        <row r="5970">
          <cell r="A5970" t="str">
            <v>TO</v>
          </cell>
        </row>
        <row r="5971">
          <cell r="A5971" t="str">
            <v>TO</v>
          </cell>
        </row>
        <row r="5972">
          <cell r="A5972" t="str">
            <v>TO</v>
          </cell>
        </row>
        <row r="5973">
          <cell r="A5973" t="str">
            <v>TO</v>
          </cell>
        </row>
        <row r="5974">
          <cell r="A5974" t="str">
            <v>TO</v>
          </cell>
        </row>
        <row r="5975">
          <cell r="A5975" t="str">
            <v>TO</v>
          </cell>
        </row>
        <row r="5976">
          <cell r="A5976" t="str">
            <v>TO</v>
          </cell>
        </row>
        <row r="5977">
          <cell r="A5977" t="str">
            <v>TO</v>
          </cell>
        </row>
        <row r="5978">
          <cell r="A5978" t="str">
            <v>TO</v>
          </cell>
        </row>
        <row r="5979">
          <cell r="A5979" t="str">
            <v>TO</v>
          </cell>
        </row>
        <row r="5980">
          <cell r="A5980" t="str">
            <v>TO</v>
          </cell>
        </row>
        <row r="5981">
          <cell r="A5981" t="str">
            <v>TO</v>
          </cell>
        </row>
        <row r="5982">
          <cell r="A5982" t="str">
            <v>TO</v>
          </cell>
        </row>
        <row r="5983">
          <cell r="A5983" t="str">
            <v>TO</v>
          </cell>
        </row>
        <row r="5984">
          <cell r="A5984" t="str">
            <v>TO</v>
          </cell>
        </row>
        <row r="5985">
          <cell r="A5985" t="str">
            <v>TO</v>
          </cell>
        </row>
        <row r="5986">
          <cell r="A5986" t="str">
            <v>TO</v>
          </cell>
        </row>
        <row r="5987">
          <cell r="A5987" t="str">
            <v>TO</v>
          </cell>
        </row>
        <row r="5988">
          <cell r="A5988" t="str">
            <v>TO</v>
          </cell>
        </row>
        <row r="5989">
          <cell r="A5989" t="str">
            <v>TO</v>
          </cell>
        </row>
        <row r="5990">
          <cell r="A5990" t="str">
            <v>TO</v>
          </cell>
        </row>
        <row r="5991">
          <cell r="A5991" t="str">
            <v>TO</v>
          </cell>
        </row>
        <row r="5992">
          <cell r="A5992" t="str">
            <v>TO</v>
          </cell>
        </row>
        <row r="5993">
          <cell r="A5993" t="str">
            <v>TO</v>
          </cell>
        </row>
        <row r="5994">
          <cell r="A5994" t="str">
            <v>TO</v>
          </cell>
        </row>
        <row r="5995">
          <cell r="A5995" t="str">
            <v>TO</v>
          </cell>
        </row>
        <row r="5996">
          <cell r="A5996" t="str">
            <v>TO</v>
          </cell>
        </row>
        <row r="5997">
          <cell r="A5997" t="str">
            <v>TO</v>
          </cell>
        </row>
        <row r="5998">
          <cell r="A5998" t="str">
            <v>TO</v>
          </cell>
        </row>
        <row r="5999">
          <cell r="A5999" t="str">
            <v>TO</v>
          </cell>
        </row>
        <row r="6000">
          <cell r="A6000" t="str">
            <v>TO</v>
          </cell>
        </row>
        <row r="6001">
          <cell r="A6001" t="str">
            <v>TO</v>
          </cell>
        </row>
        <row r="6002">
          <cell r="A6002" t="str">
            <v>TO</v>
          </cell>
        </row>
        <row r="6003">
          <cell r="A6003" t="str">
            <v>TO</v>
          </cell>
        </row>
        <row r="6004">
          <cell r="A6004" t="str">
            <v>TO</v>
          </cell>
        </row>
        <row r="6005">
          <cell r="A6005" t="str">
            <v>TO</v>
          </cell>
        </row>
        <row r="6006">
          <cell r="A6006" t="str">
            <v>TO</v>
          </cell>
        </row>
        <row r="6007">
          <cell r="A6007" t="str">
            <v>TO</v>
          </cell>
        </row>
        <row r="6008">
          <cell r="A6008" t="str">
            <v>TO</v>
          </cell>
        </row>
        <row r="6009">
          <cell r="A6009" t="str">
            <v>TO</v>
          </cell>
        </row>
        <row r="6010">
          <cell r="A6010" t="str">
            <v>TO</v>
          </cell>
        </row>
        <row r="6011">
          <cell r="A6011" t="str">
            <v>TO</v>
          </cell>
        </row>
        <row r="6012">
          <cell r="A6012" t="str">
            <v>TO</v>
          </cell>
        </row>
        <row r="6013">
          <cell r="A6013" t="str">
            <v>TO</v>
          </cell>
        </row>
        <row r="6014">
          <cell r="A6014" t="str">
            <v>TO</v>
          </cell>
        </row>
        <row r="6015">
          <cell r="A6015" t="str">
            <v>TO</v>
          </cell>
        </row>
        <row r="6016">
          <cell r="A6016" t="str">
            <v>TO</v>
          </cell>
        </row>
      </sheetData>
      <sheetData sheetId="3" refreshError="1"/>
      <sheetData sheetId="4">
        <row r="5">
          <cell r="S5">
            <v>280</v>
          </cell>
        </row>
      </sheetData>
      <sheetData sheetId="5" refreshError="1"/>
      <sheetData sheetId="6" refreshError="1"/>
      <sheetData sheetId="7">
        <row r="8">
          <cell r="E8" t="str">
            <v>Juliano Anderson</v>
          </cell>
        </row>
      </sheetData>
      <sheetData sheetId="8" refreshError="1"/>
      <sheetData sheetId="9" refreshError="1"/>
      <sheetData sheetId="10" refreshError="1"/>
      <sheetData sheetId="11" refreshError="1"/>
      <sheetData sheetId="12"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onsulta de RED_ESTRELA_PRODUCAO" connectionId="1" xr16:uid="{04D03FE9-9E0B-444D-91AE-33AF323BCD94}" autoFormatId="16" applyNumberFormats="0" applyBorderFormats="0" applyFontFormats="0" applyPatternFormats="0" applyAlignmentFormats="0" applyWidthHeightFormats="0">
  <queryTableRefresh nextId="25">
    <queryTableFields count="24">
      <queryTableField id="1" name="id_solicitacao" tableColumnId="1"/>
      <queryTableField id="2" name="created_at" tableColumnId="2"/>
      <queryTableField id="3" name="nomenclatura" tableColumnId="3"/>
      <queryTableField id="4" name="tipo_transporte_id" tableColumnId="4"/>
      <queryTableField id="5" name="CdInscricao" tableColumnId="5"/>
      <queryTableField id="6" name="grupo_cliente" tableColumnId="6"/>
      <queryTableField id="7" name="origem_cnpj" tableColumnId="7"/>
      <queryTableField id="8" name="origem" tableColumnId="8"/>
      <queryTableField id="9" name="origem_cidade" tableColumnId="9"/>
      <queryTableField id="10" name="origem_uf" tableColumnId="10"/>
      <queryTableField id="11" name="origem_cep" tableColumnId="11"/>
      <queryTableField id="12" name="data_coleta" tableColumnId="12"/>
      <queryTableField id="13" name="hora_coleta" tableColumnId="13"/>
      <queryTableField id="14" name="destino_cnpj" tableColumnId="14"/>
      <queryTableField id="15" name="destino" tableColumnId="15"/>
      <queryTableField id="16" name="destino_cidade" tableColumnId="16"/>
      <queryTableField id="17" name="destino_uf" tableColumnId="17"/>
      <queryTableField id="18" name="destino_cep" tableColumnId="18"/>
      <queryTableField id="19" name="destino_obs" tableColumnId="19"/>
      <queryTableField id="20" name="CdEmpresa" tableColumnId="20"/>
      <queryTableField id="21" name="NrColeta" tableColumnId="21"/>
      <queryTableField id="22" name="faturar_cnpj" tableColumnId="22"/>
      <queryTableField id="23" name="faturar" tableColumnId="23"/>
      <queryTableField id="24" name="mensagem" tableColumnId="24"/>
    </queryTableFields>
  </queryTableRefresh>
</queryTable>
</file>

<file path=xl/richData/_rels/rdRichValueWebImage.xml.rels><?xml version="1.0" encoding="UTF-8" standalone="yes"?>
<Relationships xmlns="http://schemas.openxmlformats.org/package/2006/relationships"><Relationship Id="rId3182" Type="http://schemas.openxmlformats.org/officeDocument/2006/relationships/hyperlink" Target="https://www.bing.com/images/search?form=xlimg&amp;q=Itabirito" TargetMode="External"/><Relationship Id="rId4233" Type="http://schemas.openxmlformats.org/officeDocument/2006/relationships/hyperlink" Target="https://www.bing.com/th?id=OSK.55b939260d564f76bcd7691fc164f663&amp;qlt=95" TargetMode="External"/><Relationship Id="rId8854" Type="http://schemas.openxmlformats.org/officeDocument/2006/relationships/hyperlink" Target="https://www.bing.com/images/search?form=xlimg&amp;q=Cajamar" TargetMode="External"/><Relationship Id="rId9905" Type="http://schemas.openxmlformats.org/officeDocument/2006/relationships/hyperlink" Target="https://www.bing.com/th?id=OSK.43a188e560724aa08ef3da622b4abe3a&amp;qlt=95" TargetMode="External"/><Relationship Id="rId7456" Type="http://schemas.openxmlformats.org/officeDocument/2006/relationships/hyperlink" Target="https://www.bing.com/images/search?form=xlimg&amp;q=Formigueiro" TargetMode="External"/><Relationship Id="rId8507" Type="http://schemas.openxmlformats.org/officeDocument/2006/relationships/hyperlink" Target="https://www.bing.com/th?id=OSK.f9a596337b04f41ed74a55f3f7bdddf7&amp;qlt=95" TargetMode="External"/><Relationship Id="rId6058" Type="http://schemas.openxmlformats.org/officeDocument/2006/relationships/hyperlink" Target="https://www.bing.com/images/search?form=xlimg&amp;q=Cruzeiro%20do%20Sul,%20Paran%c3%a1" TargetMode="External"/><Relationship Id="rId7109" Type="http://schemas.openxmlformats.org/officeDocument/2006/relationships/hyperlink" Target="https://www.bing.com/th?id=OSK.3b415ca15812c4992a02edc7af1bdc28&amp;qlt=95" TargetMode="External"/><Relationship Id="rId987" Type="http://schemas.openxmlformats.org/officeDocument/2006/relationships/hyperlink" Target="https://www.bing.com/th?id=OSK.78df9f072030e18cb8f3e0de1887b839&amp;qlt=95" TargetMode="External"/><Relationship Id="rId2668" Type="http://schemas.openxmlformats.org/officeDocument/2006/relationships/hyperlink" Target="https://www.bing.com/images/search?form=xlimg&amp;q=Cabo%20Verde,%20Minas%20Gerais" TargetMode="External"/><Relationship Id="rId3719" Type="http://schemas.openxmlformats.org/officeDocument/2006/relationships/hyperlink" Target="https://www.bing.com/th?id=OSK.3c13e4f6d405e0788660ce96af8b582f&amp;qlt=95" TargetMode="External"/><Relationship Id="rId4090" Type="http://schemas.openxmlformats.org/officeDocument/2006/relationships/hyperlink" Target="https://www.bing.com/images/search?form=xlimg&amp;q=Vazante" TargetMode="External"/><Relationship Id="rId5141" Type="http://schemas.openxmlformats.org/officeDocument/2006/relationships/hyperlink" Target="https://www.bing.com/th?id=OSK.a8910c97412b3e0223eab07b4fa9ebf6&amp;qlt=95" TargetMode="External"/><Relationship Id="rId9762" Type="http://schemas.openxmlformats.org/officeDocument/2006/relationships/hyperlink" Target="https://www.bing.com/images/search?form=xlimg&amp;q=Sarutai%c3%a1" TargetMode="External"/><Relationship Id="rId1751" Type="http://schemas.openxmlformats.org/officeDocument/2006/relationships/hyperlink" Target="https://www.bing.com/th?id=OSK.f1d6cda60ae84458e1367e93f55bf0f5&amp;qlt=95" TargetMode="External"/><Relationship Id="rId2802" Type="http://schemas.openxmlformats.org/officeDocument/2006/relationships/hyperlink" Target="https://www.bing.com/images/search?form=xlimg&amp;q=Cedro%20do%20Abaet%c3%a9" TargetMode="External"/><Relationship Id="rId8364" Type="http://schemas.openxmlformats.org/officeDocument/2006/relationships/hyperlink" Target="https://www.bing.com/images/search?form=xlimg&amp;q=Pomerode" TargetMode="External"/><Relationship Id="rId9415" Type="http://schemas.openxmlformats.org/officeDocument/2006/relationships/hyperlink" Target="https://www.bing.com/th?id=OSK.655ba6d4299a7c0912e8f01a19c40265&amp;qlt=95" TargetMode="External"/><Relationship Id="rId1404" Type="http://schemas.openxmlformats.org/officeDocument/2006/relationships/hyperlink" Target="https://www.bing.com/images/search?form=xlimg&amp;q=Reriutaba" TargetMode="External"/><Relationship Id="rId8017" Type="http://schemas.openxmlformats.org/officeDocument/2006/relationships/hyperlink" Target="https://www.bing.com/th?id=OSK.d636776e08de218158d628633e419f6e&amp;qlt=95" TargetMode="External"/><Relationship Id="rId3576" Type="http://schemas.openxmlformats.org/officeDocument/2006/relationships/hyperlink" Target="https://www.bing.com/images/search?form=xlimg&amp;q=Pav%c3%a3o,%20Minas%20Gerais" TargetMode="External"/><Relationship Id="rId4627" Type="http://schemas.openxmlformats.org/officeDocument/2006/relationships/hyperlink" Target="https://www.bing.com/th?id=OSK.dd954642beefec933fecc7802566010c&amp;qlt=95" TargetMode="External"/><Relationship Id="rId4974" Type="http://schemas.openxmlformats.org/officeDocument/2006/relationships/hyperlink" Target="https://www.bing.com/images/search?form=xlimg&amp;q=Gado%20Bravo" TargetMode="External"/><Relationship Id="rId497" Type="http://schemas.openxmlformats.org/officeDocument/2006/relationships/hyperlink" Target="https://www.bing.com/th?id=OSK.48d85d56dbf599f0788da018757a71c3&amp;qlt=95" TargetMode="External"/><Relationship Id="rId2178" Type="http://schemas.openxmlformats.org/officeDocument/2006/relationships/hyperlink" Target="https://www.bing.com/images/search?form=xlimg&amp;q=Cantanhede,%20Maranh%c3%a3o" TargetMode="External"/><Relationship Id="rId3229" Type="http://schemas.openxmlformats.org/officeDocument/2006/relationships/hyperlink" Target="https://www.bing.com/th?id=OSK.8c0f88cda6a0615d1103b974cb6b3b7a&amp;qlt=95" TargetMode="External"/><Relationship Id="rId7100" Type="http://schemas.openxmlformats.org/officeDocument/2006/relationships/hyperlink" Target="https://www.bing.com/images/search?form=xlimg&amp;q=Ministro%20Andreazza" TargetMode="External"/><Relationship Id="rId6799" Type="http://schemas.openxmlformats.org/officeDocument/2006/relationships/hyperlink" Target="https://www.bing.com/th?id=OSK.69bd13759404ea7285aa382581b3164a&amp;qlt=95" TargetMode="External"/><Relationship Id="rId3710" Type="http://schemas.openxmlformats.org/officeDocument/2006/relationships/hyperlink" Target="https://www.bing.com/images/search?form=xlimg&amp;q=Ribeir%c3%a3o%20Vermelho" TargetMode="External"/><Relationship Id="rId9272" Type="http://schemas.openxmlformats.org/officeDocument/2006/relationships/hyperlink" Target="https://www.bing.com/images/search?form=xlimg&amp;q=Lu%c3%ads%20Ant%c3%b4nio" TargetMode="External"/><Relationship Id="rId631" Type="http://schemas.openxmlformats.org/officeDocument/2006/relationships/hyperlink" Target="https://www.bing.com/th?id=OSK.339fb62777ac34d32e50744dfaba2125&amp;qlt=95" TargetMode="External"/><Relationship Id="rId1261" Type="http://schemas.openxmlformats.org/officeDocument/2006/relationships/hyperlink" Target="https://www.bing.com/th?id=OSK.6ded9d4f05871b78ca26d0fb317b7490&amp;qlt=95" TargetMode="External"/><Relationship Id="rId2312" Type="http://schemas.openxmlformats.org/officeDocument/2006/relationships/hyperlink" Target="https://www.bing.com/images/search?form=xlimg&amp;q=Nova%20Iorque" TargetMode="External"/><Relationship Id="rId5882" Type="http://schemas.openxmlformats.org/officeDocument/2006/relationships/hyperlink" Target="https://www.bing.com/images/search?form=xlimg&amp;q=V%c3%a1rzea%20Branca" TargetMode="External"/><Relationship Id="rId6933" Type="http://schemas.openxmlformats.org/officeDocument/2006/relationships/hyperlink" Target="https://www.bing.com/th?id=OSK.c3e398a5fc95102e143f13d2fd26f4db&amp;qlt=95" TargetMode="External"/><Relationship Id="rId4484" Type="http://schemas.openxmlformats.org/officeDocument/2006/relationships/hyperlink" Target="https://www.bing.com/images/search?form=xlimg&amp;q=Rondol%c3%a2ndia" TargetMode="External"/><Relationship Id="rId5535" Type="http://schemas.openxmlformats.org/officeDocument/2006/relationships/hyperlink" Target="https://www.bing.com/th?id=OSK.0dcc59ad10c726917489efe77208d6df&amp;qlt=95" TargetMode="External"/><Relationship Id="rId3086" Type="http://schemas.openxmlformats.org/officeDocument/2006/relationships/hyperlink" Target="https://www.bing.com/images/search?form=xlimg&amp;q=Gonzaga,%20Minas%20Gerais" TargetMode="External"/><Relationship Id="rId4137" Type="http://schemas.openxmlformats.org/officeDocument/2006/relationships/hyperlink" Target="https://www.bing.com/th?id=OSK.abc67241cbd59e584d05b11a2d28dcfe&amp;qlt=95" TargetMode="External"/><Relationship Id="rId8758" Type="http://schemas.openxmlformats.org/officeDocument/2006/relationships/hyperlink" Target="https://www.bing.com/images/search?form=xlimg&amp;q=Bananal,%20S%c3%a3o%20Paulo" TargetMode="External"/><Relationship Id="rId9809" Type="http://schemas.openxmlformats.org/officeDocument/2006/relationships/hyperlink" Target="https://www.bing.com/th?id=OSK.fad1584b56591975d6201ad32f75bc7c&amp;qlt=95" TargetMode="External"/><Relationship Id="rId141" Type="http://schemas.openxmlformats.org/officeDocument/2006/relationships/hyperlink" Target="https://www.bing.com/th?id=OSK.9748b0a39e58ad5f5079aa41b9767f00&amp;qlt=95" TargetMode="External"/><Relationship Id="rId3220" Type="http://schemas.openxmlformats.org/officeDocument/2006/relationships/hyperlink" Target="https://www.bing.com/images/search?form=xlimg&amp;q=Ita%c3%bana" TargetMode="External"/><Relationship Id="rId6790" Type="http://schemas.openxmlformats.org/officeDocument/2006/relationships/hyperlink" Target="https://www.bing.com/images/search?form=xlimg&amp;q=Cai%c3%a7ara%20do%20Rio%20do%20Vento" TargetMode="External"/><Relationship Id="rId7841" Type="http://schemas.openxmlformats.org/officeDocument/2006/relationships/hyperlink" Target="https://www.bing.com/th?id=OSK.3d9bd9559f4129d411d88a028e4d9757&amp;qlt=95" TargetMode="External"/><Relationship Id="rId7" Type="http://schemas.openxmlformats.org/officeDocument/2006/relationships/hyperlink" Target="https://www.bing.com/th?id=OSK.1656edf910adb25f56de5ba31a0adbdd&amp;qlt=95" TargetMode="External"/><Relationship Id="rId5392" Type="http://schemas.openxmlformats.org/officeDocument/2006/relationships/hyperlink" Target="https://www.bing.com/images/search?form=xlimg&amp;q=Itamb%c3%a9,%20Pernambuco" TargetMode="External"/><Relationship Id="rId6443" Type="http://schemas.openxmlformats.org/officeDocument/2006/relationships/hyperlink" Target="https://www.bing.com/th?id=OSK.86bea3a00de6eafbf7756566829b58ca&amp;qlt=95" TargetMode="External"/><Relationship Id="rId5045" Type="http://schemas.openxmlformats.org/officeDocument/2006/relationships/hyperlink" Target="https://www.bing.com/th?id=OSK.68da73ebf7406ce58c9ec6ab072ad33b&amp;qlt=95" TargetMode="External"/><Relationship Id="rId9666" Type="http://schemas.openxmlformats.org/officeDocument/2006/relationships/hyperlink" Target="https://www.bing.com/images/search?form=xlimg&amp;q=Santa%20Cruz%20da%20Esperan%c3%a7a" TargetMode="External"/><Relationship Id="rId1655" Type="http://schemas.openxmlformats.org/officeDocument/2006/relationships/hyperlink" Target="https://www.bing.com/th?id=OSK.254f942665e87082f0721bb70661666d&amp;qlt=95" TargetMode="External"/><Relationship Id="rId2706" Type="http://schemas.openxmlformats.org/officeDocument/2006/relationships/hyperlink" Target="https://www.bing.com/images/search?form=xlimg&amp;q=Campo%20do%20Meio" TargetMode="External"/><Relationship Id="rId8268" Type="http://schemas.openxmlformats.org/officeDocument/2006/relationships/hyperlink" Target="https://www.bing.com/images/search?form=xlimg&amp;q=Lontras" TargetMode="External"/><Relationship Id="rId9319" Type="http://schemas.openxmlformats.org/officeDocument/2006/relationships/hyperlink" Target="https://www.bing.com/th?id=OSK.cf63e65e79c62fd9f49a49f799859a7c&amp;qlt=95" TargetMode="External"/><Relationship Id="rId1308" Type="http://schemas.openxmlformats.org/officeDocument/2006/relationships/hyperlink" Target="https://www.bing.com/images/search?form=xlimg&amp;q=Marco,%20Cear%c3%a1" TargetMode="External"/><Relationship Id="rId4878" Type="http://schemas.openxmlformats.org/officeDocument/2006/relationships/hyperlink" Target="https://www.bing.com/images/search?form=xlimg&amp;q=Bom%20Sucesso,%20Para%c3%adba" TargetMode="External"/><Relationship Id="rId5929" Type="http://schemas.openxmlformats.org/officeDocument/2006/relationships/hyperlink" Target="https://www.bing.com/th?id=OSK.a3105dc7206e4f4c3180b9e8e8af7624&amp;qlt=95" TargetMode="External"/><Relationship Id="rId9800" Type="http://schemas.openxmlformats.org/officeDocument/2006/relationships/hyperlink" Target="https://www.bing.com/images/search?form=xlimg&amp;q=Tagua%c3%ad" TargetMode="External"/><Relationship Id="rId14" Type="http://schemas.openxmlformats.org/officeDocument/2006/relationships/hyperlink" Target="https://www.bing.com/images/search?form=xlimg&amp;q=Rio%20de%20Janeiro%20(state)" TargetMode="External"/><Relationship Id="rId7004" Type="http://schemas.openxmlformats.org/officeDocument/2006/relationships/hyperlink" Target="https://www.bing.com/images/search?form=xlimg&amp;q=Senador%20Georgino%20Avelino" TargetMode="External"/><Relationship Id="rId7351" Type="http://schemas.openxmlformats.org/officeDocument/2006/relationships/hyperlink" Target="https://www.bing.com/th?id=OSK.8e80230b8953901b8d955d38c9aaee75&amp;qlt=95" TargetMode="External"/><Relationship Id="rId8402" Type="http://schemas.openxmlformats.org/officeDocument/2006/relationships/hyperlink" Target="https://www.bing.com/images/search?form=xlimg&amp;q=Rio%20Fortuna" TargetMode="External"/><Relationship Id="rId3961" Type="http://schemas.openxmlformats.org/officeDocument/2006/relationships/hyperlink" Target="https://www.bing.com/th?id=OSK.cecb83cd4abea2230738af48d2daac45&amp;qlt=95" TargetMode="External"/><Relationship Id="rId882" Type="http://schemas.openxmlformats.org/officeDocument/2006/relationships/hyperlink" Target="https://www.bing.com/images/search?form=xlimg&amp;q=Olindina" TargetMode="External"/><Relationship Id="rId2563" Type="http://schemas.openxmlformats.org/officeDocument/2006/relationships/hyperlink" Target="https://www.bing.com/th?id=OSK.3e00d52405c01b71697b110ac00d76db&amp;qlt=95" TargetMode="External"/><Relationship Id="rId3614" Type="http://schemas.openxmlformats.org/officeDocument/2006/relationships/hyperlink" Target="https://www.bing.com/images/search?form=xlimg&amp;q=Piedade%20de%20Ponte%20Nova" TargetMode="External"/><Relationship Id="rId9176" Type="http://schemas.openxmlformats.org/officeDocument/2006/relationships/hyperlink" Target="https://www.bing.com/images/search?form=xlimg&amp;q=Itapura" TargetMode="External"/><Relationship Id="rId535" Type="http://schemas.openxmlformats.org/officeDocument/2006/relationships/hyperlink" Target="https://www.bing.com/th?id=OSK.61dcaf461cd464b6642e0d8f96a2c1be&amp;qlt=95" TargetMode="External"/><Relationship Id="rId1165" Type="http://schemas.openxmlformats.org/officeDocument/2006/relationships/hyperlink" Target="https://www.bing.com/th?id=OSK.4714554711af7140fb983954e5f850fb&amp;qlt=95" TargetMode="External"/><Relationship Id="rId2216" Type="http://schemas.openxmlformats.org/officeDocument/2006/relationships/hyperlink" Target="https://www.bing.com/images/search?form=xlimg&amp;q=Duque%20Bacelar" TargetMode="External"/><Relationship Id="rId5786" Type="http://schemas.openxmlformats.org/officeDocument/2006/relationships/hyperlink" Target="https://www.bing.com/images/search?form=xlimg&amp;q=Paje%c3%ba%20do%20Piau%c3%ad" TargetMode="External"/><Relationship Id="rId6837" Type="http://schemas.openxmlformats.org/officeDocument/2006/relationships/hyperlink" Target="https://www.bing.com/th?id=OSK.b47e466126e0f7e1a35691a1f0ea7e85&amp;qlt=95" TargetMode="External"/><Relationship Id="rId4388" Type="http://schemas.openxmlformats.org/officeDocument/2006/relationships/hyperlink" Target="https://www.bing.com/images/search?form=xlimg&amp;q=Juruena" TargetMode="External"/><Relationship Id="rId5439" Type="http://schemas.openxmlformats.org/officeDocument/2006/relationships/hyperlink" Target="https://www.bing.com/th?id=OSK.d618cce43d91812cfa4b534caec51bbf&amp;qlt=95" TargetMode="External"/><Relationship Id="rId9310" Type="http://schemas.openxmlformats.org/officeDocument/2006/relationships/hyperlink" Target="https://www.bing.com/images/search?form=xlimg&amp;q=Mendon%c3%a7a,%20S%c3%a3o%20Paulo" TargetMode="External"/><Relationship Id="rId5920" Type="http://schemas.openxmlformats.org/officeDocument/2006/relationships/hyperlink" Target="https://www.bing.com/images/search?form=xlimg&amp;q=Apucarana" TargetMode="External"/><Relationship Id="rId3471" Type="http://schemas.openxmlformats.org/officeDocument/2006/relationships/hyperlink" Target="https://www.bing.com/th?id=OSK.8e66c467d855b1c2fa9f91210c37f9ab&amp;qlt=95" TargetMode="External"/><Relationship Id="rId4522" Type="http://schemas.openxmlformats.org/officeDocument/2006/relationships/hyperlink" Target="https://www.bing.com/images/search?form=xlimg&amp;q=Sorriso" TargetMode="External"/><Relationship Id="rId392" Type="http://schemas.openxmlformats.org/officeDocument/2006/relationships/hyperlink" Target="https://www.bing.com/images/search?form=xlimg&amp;q=Tartarugalzinho" TargetMode="External"/><Relationship Id="rId2073" Type="http://schemas.openxmlformats.org/officeDocument/2006/relationships/hyperlink" Target="https://www.bing.com/th?id=OSK.133a93b22a733b0016f88ca5b497eebe&amp;qlt=95" TargetMode="External"/><Relationship Id="rId3124" Type="http://schemas.openxmlformats.org/officeDocument/2006/relationships/hyperlink" Target="https://www.bing.com/images/search?form=xlimg&amp;q=Iapu" TargetMode="External"/><Relationship Id="rId6694" Type="http://schemas.openxmlformats.org/officeDocument/2006/relationships/hyperlink" Target="https://www.bing.com/images/search?form=xlimg&amp;q=Rio%20Bonito,%20Rio%20de%20Janeiro" TargetMode="External"/><Relationship Id="rId7745" Type="http://schemas.openxmlformats.org/officeDocument/2006/relationships/hyperlink" Target="https://www.bing.com/th?id=OSK.422f8fbb981bbd7e65d7947685c83158&amp;qlt=95" TargetMode="External"/><Relationship Id="rId5296" Type="http://schemas.openxmlformats.org/officeDocument/2006/relationships/hyperlink" Target="https://www.bing.com/images/search?form=xlimg&amp;q=Argentina" TargetMode="External"/><Relationship Id="rId6347" Type="http://schemas.openxmlformats.org/officeDocument/2006/relationships/hyperlink" Target="https://www.bing.com/th?id=OSK.d5a597ea624df6ce75562246a7b39ca2&amp;qlt=95" TargetMode="External"/><Relationship Id="rId2957" Type="http://schemas.openxmlformats.org/officeDocument/2006/relationships/hyperlink" Target="https://www.bing.com/th?id=OSK.e33f89d4aa00dbc052bc685388f92f82&amp;qlt=95" TargetMode="External"/><Relationship Id="rId929" Type="http://schemas.openxmlformats.org/officeDocument/2006/relationships/hyperlink" Target="https://www.bing.com/th?id=OSK.48d85d56dbf599f0788da018757a71c3&amp;qlt=95" TargetMode="External"/><Relationship Id="rId1559" Type="http://schemas.openxmlformats.org/officeDocument/2006/relationships/hyperlink" Target="https://www.bing.com/th?id=OSK.c40f084f826a6889dc5f641bfbcf7c07&amp;qlt=95" TargetMode="External"/><Relationship Id="rId4032" Type="http://schemas.openxmlformats.org/officeDocument/2006/relationships/hyperlink" Target="https://www.bing.com/images/search?form=xlimg&amp;q=Tiradentes,%20Minas%20Gerais" TargetMode="External"/><Relationship Id="rId5430" Type="http://schemas.openxmlformats.org/officeDocument/2006/relationships/hyperlink" Target="https://www.bing.com/images/search?form=xlimg&amp;q=Machados" TargetMode="External"/><Relationship Id="rId8653" Type="http://schemas.openxmlformats.org/officeDocument/2006/relationships/hyperlink" Target="https://www.bing.com/th?id=OSK.20754761f20efece79e753b2b8cc8128&amp;qlt=95" TargetMode="External"/><Relationship Id="rId9704" Type="http://schemas.openxmlformats.org/officeDocument/2006/relationships/hyperlink" Target="https://www.bing.com/images/search?form=xlimg&amp;q=Santo%20Ant%c3%b4nio%20do%20Jardim" TargetMode="External"/><Relationship Id="rId7255" Type="http://schemas.openxmlformats.org/officeDocument/2006/relationships/hyperlink" Target="https://www.bing.com/th?id=OSK.7f19c650dd24ae01aeaddc4d261372da&amp;qlt=95" TargetMode="External"/><Relationship Id="rId8306" Type="http://schemas.openxmlformats.org/officeDocument/2006/relationships/hyperlink" Target="https://www.bing.com/images/search?form=xlimg&amp;q=Morro%20Grande" TargetMode="External"/><Relationship Id="rId3865" Type="http://schemas.openxmlformats.org/officeDocument/2006/relationships/hyperlink" Target="https://www.bing.com/th?id=OSK.c8ea2a548dd2fb58dae4dd61c7d23a76&amp;qlt=95" TargetMode="External"/><Relationship Id="rId4916" Type="http://schemas.openxmlformats.org/officeDocument/2006/relationships/hyperlink" Target="https://www.bing.com/images/search?form=xlimg&amp;q=Capim" TargetMode="External"/><Relationship Id="rId786" Type="http://schemas.openxmlformats.org/officeDocument/2006/relationships/hyperlink" Target="https://www.bing.com/images/search?form=xlimg&amp;q=Juazeiro" TargetMode="External"/><Relationship Id="rId2467" Type="http://schemas.openxmlformats.org/officeDocument/2006/relationships/hyperlink" Target="https://www.bing.com/th?id=OSK.62167d6ee8720b6cbb454ab7dcffb53f&amp;qlt=95" TargetMode="External"/><Relationship Id="rId3518" Type="http://schemas.openxmlformats.org/officeDocument/2006/relationships/hyperlink" Target="https://www.bing.com/images/search?form=xlimg&amp;q=Ouro%20Branco,%20Minas%20Gerais" TargetMode="External"/><Relationship Id="rId439" Type="http://schemas.openxmlformats.org/officeDocument/2006/relationships/hyperlink" Target="https://www.bing.com/th?id=OSK.8409cf7a4565c90f3b5a46bfe34d92e9&amp;qlt=95" TargetMode="External"/><Relationship Id="rId1069" Type="http://schemas.openxmlformats.org/officeDocument/2006/relationships/hyperlink" Target="https://www.bing.com/th?id=OSK.82a98a24c88a792b9e959a2dadac6710&amp;qlt=95" TargetMode="External"/><Relationship Id="rId8163" Type="http://schemas.openxmlformats.org/officeDocument/2006/relationships/hyperlink" Target="https://www.bing.com/th?id=OSK.0c4feeb56ca3c86be76838f0c4f0acb8&amp;qlt=95" TargetMode="External"/><Relationship Id="rId9214" Type="http://schemas.openxmlformats.org/officeDocument/2006/relationships/hyperlink" Target="https://www.bing.com/images/search?form=xlimg&amp;q=Jambeiro" TargetMode="External"/><Relationship Id="rId9561" Type="http://schemas.openxmlformats.org/officeDocument/2006/relationships/hyperlink" Target="https://www.bing.com/th?id=OSK.00d13d9b464fcf2b28c552c4931e669d&amp;qlt=95" TargetMode="External"/><Relationship Id="rId920" Type="http://schemas.openxmlformats.org/officeDocument/2006/relationships/hyperlink" Target="https://www.bing.com/images/search?form=xlimg&amp;q=Po%c3%a7%c3%b5es" TargetMode="External"/><Relationship Id="rId1550" Type="http://schemas.openxmlformats.org/officeDocument/2006/relationships/hyperlink" Target="https://www.bing.com/images/search?form=xlimg&amp;q=Mimoso%20do%20Sul" TargetMode="External"/><Relationship Id="rId2601" Type="http://schemas.openxmlformats.org/officeDocument/2006/relationships/hyperlink" Target="https://www.bing.com/th?id=OSK.2911076c662d4fcbc2277eab83dfabf1&amp;qlt=95" TargetMode="External"/><Relationship Id="rId10093" Type="http://schemas.openxmlformats.org/officeDocument/2006/relationships/hyperlink" Target="https://www.bing.com/th?id=OSK.60eb9b825ef6d0d01ec4f81717f0b7e7&amp;qlt=95" TargetMode="External"/><Relationship Id="rId1203" Type="http://schemas.openxmlformats.org/officeDocument/2006/relationships/hyperlink" Target="https://www.bing.com/th?id=OSK.3b88caf41242c02304729dcd23d1dbeb&amp;qlt=95" TargetMode="External"/><Relationship Id="rId4773" Type="http://schemas.openxmlformats.org/officeDocument/2006/relationships/hyperlink" Target="https://www.bing.com/th?id=OSK.7Lm7ocMkKWfpuYHjsc2D9t1I4df4wXp4HGL0oKNt4wE&amp;qlt=95" TargetMode="External"/><Relationship Id="rId5824" Type="http://schemas.openxmlformats.org/officeDocument/2006/relationships/hyperlink" Target="https://www.bing.com/images/search?form=xlimg&amp;q=Santa%20Rosa%20do%20Piau%c3%ad" TargetMode="External"/><Relationship Id="rId3375" Type="http://schemas.openxmlformats.org/officeDocument/2006/relationships/hyperlink" Target="https://www.bing.com/th?id=OSK.6129fc59034de84a4c79db08a7454ed4&amp;qlt=95" TargetMode="External"/><Relationship Id="rId4426" Type="http://schemas.openxmlformats.org/officeDocument/2006/relationships/hyperlink" Target="https://www.bing.com/images/search?form=xlimg&amp;q=Nova%20Mutum" TargetMode="External"/><Relationship Id="rId7996" Type="http://schemas.openxmlformats.org/officeDocument/2006/relationships/hyperlink" Target="https://www.bing.com/images/search?form=xlimg&amp;q=Anita%20Garibaldi,%20Santa%20Catarina" TargetMode="External"/><Relationship Id="rId296" Type="http://schemas.openxmlformats.org/officeDocument/2006/relationships/hyperlink" Target="https://www.bing.com/images/search?form=xlimg&amp;q=Ipixuna" TargetMode="External"/><Relationship Id="rId3028" Type="http://schemas.openxmlformats.org/officeDocument/2006/relationships/hyperlink" Target="https://www.bing.com/images/search?form=xlimg&amp;q=Felixl%c3%a2ndia" TargetMode="External"/><Relationship Id="rId6598" Type="http://schemas.openxmlformats.org/officeDocument/2006/relationships/hyperlink" Target="https://www.bing.com/images/search?form=xlimg&amp;q=Cambuci" TargetMode="External"/><Relationship Id="rId7649" Type="http://schemas.openxmlformats.org/officeDocument/2006/relationships/hyperlink" Target="https://www.bing.com/th?id=OSK.4c6d96fba5ffa945ee95f1bcfbf03dc0&amp;qlt=95" TargetMode="External"/><Relationship Id="rId9071" Type="http://schemas.openxmlformats.org/officeDocument/2006/relationships/hyperlink" Target="https://www.bing.com/th?id=OSK.6ce36572aeba8b5ac4d220aa7295d22c&amp;qlt=95" TargetMode="External"/><Relationship Id="rId430" Type="http://schemas.openxmlformats.org/officeDocument/2006/relationships/hyperlink" Target="https://www.bing.com/images/search?form=xlimg&amp;q=Ant%c3%b4nio%20Cardoso" TargetMode="External"/><Relationship Id="rId1060" Type="http://schemas.openxmlformats.org/officeDocument/2006/relationships/hyperlink" Target="https://www.bing.com/images/search?form=xlimg&amp;q=Teofil%c3%a2ndia" TargetMode="External"/><Relationship Id="rId2111" Type="http://schemas.openxmlformats.org/officeDocument/2006/relationships/hyperlink" Target="https://www.bing.com/th?id=OSK.0dd8364be1d63ddbac76068ea42fbdb9&amp;qlt=95" TargetMode="External"/><Relationship Id="rId5681" Type="http://schemas.openxmlformats.org/officeDocument/2006/relationships/hyperlink" Target="https://www.bing.com/th?id=OSK.tR3yjYDCIuvmwm7g5TQ_NGw10nTMKLtEQPGfFpt7IUQ&amp;qlt=95" TargetMode="External"/><Relationship Id="rId6732" Type="http://schemas.openxmlformats.org/officeDocument/2006/relationships/hyperlink" Target="https://www.bing.com/images/search?form=xlimg&amp;q=Sumidouro" TargetMode="External"/><Relationship Id="rId4283" Type="http://schemas.openxmlformats.org/officeDocument/2006/relationships/hyperlink" Target="https://www.bing.com/th?id=OSK.d0b605ecfd7c75ff53a89cbc61737f29&amp;qlt=95" TargetMode="External"/><Relationship Id="rId5334" Type="http://schemas.openxmlformats.org/officeDocument/2006/relationships/hyperlink" Target="https://www.bing.com/images/search?form=xlimg&amp;q=Ch%c3%a3%20Grande" TargetMode="External"/><Relationship Id="rId9955" Type="http://schemas.openxmlformats.org/officeDocument/2006/relationships/hyperlink" Target="https://www.bing.com/th?id=OSK.a2f9fa7bc4553959b3c1ab59d401c984&amp;qlt=95" TargetMode="External"/><Relationship Id="rId1944" Type="http://schemas.openxmlformats.org/officeDocument/2006/relationships/hyperlink" Target="https://www.bing.com/images/search?form=xlimg&amp;q=Ouvidor" TargetMode="External"/><Relationship Id="rId8557" Type="http://schemas.openxmlformats.org/officeDocument/2006/relationships/hyperlink" Target="https://www.bing.com/th?id=OSK.93237bb3a6db610e6687d68743248d32&amp;qlt=95" TargetMode="External"/><Relationship Id="rId9608" Type="http://schemas.openxmlformats.org/officeDocument/2006/relationships/hyperlink" Target="https://www.bing.com/images/search?form=xlimg&amp;q=Ribeir%c3%a3o%20Pires" TargetMode="External"/><Relationship Id="rId7159" Type="http://schemas.openxmlformats.org/officeDocument/2006/relationships/hyperlink" Target="https://www.bing.com/th?id=OSK.d4e1a9ab74efd54e4ad5942cf5f30490&amp;qlt=95" TargetMode="External"/><Relationship Id="rId3769" Type="http://schemas.openxmlformats.org/officeDocument/2006/relationships/hyperlink" Target="https://www.bing.com/th?id=OSK.b697524b8313834d0791656cdc2af674&amp;qlt=95" TargetMode="External"/><Relationship Id="rId5191" Type="http://schemas.openxmlformats.org/officeDocument/2006/relationships/hyperlink" Target="https://www.bing.com/th?id=OSK.0f4b372ab60500fdf0e14514acb38fe5&amp;qlt=95" TargetMode="External"/><Relationship Id="rId6242" Type="http://schemas.openxmlformats.org/officeDocument/2006/relationships/hyperlink" Target="https://www.bing.com/images/search?form=xlimg&amp;q=Maria%20Helena" TargetMode="External"/><Relationship Id="rId7640" Type="http://schemas.openxmlformats.org/officeDocument/2006/relationships/hyperlink" Target="https://www.bing.com/images/search?form=xlimg&amp;q=Novo%20Hamburgo" TargetMode="External"/><Relationship Id="rId2852" Type="http://schemas.openxmlformats.org/officeDocument/2006/relationships/hyperlink" Target="https://www.bing.com/images/search?form=xlimg&amp;q=C%c3%b4nego%20Marinho" TargetMode="External"/><Relationship Id="rId3903" Type="http://schemas.openxmlformats.org/officeDocument/2006/relationships/hyperlink" Target="https://www.bing.com/th?id=OSK.335574b3720cfc33c10c534eccc5d4bf&amp;qlt=95" TargetMode="External"/><Relationship Id="rId9465" Type="http://schemas.openxmlformats.org/officeDocument/2006/relationships/hyperlink" Target="https://www.bing.com/th?id=OSK.e849ade5ef61fcb8d8da705560bbab9e&amp;qlt=95" TargetMode="External"/><Relationship Id="rId824" Type="http://schemas.openxmlformats.org/officeDocument/2006/relationships/hyperlink" Target="https://www.bing.com/images/search?form=xlimg&amp;q=Manoel%20Vitorino" TargetMode="External"/><Relationship Id="rId1454" Type="http://schemas.openxmlformats.org/officeDocument/2006/relationships/hyperlink" Target="https://www.bing.com/images/search?form=xlimg&amp;q=Uruburetama" TargetMode="External"/><Relationship Id="rId2505" Type="http://schemas.openxmlformats.org/officeDocument/2006/relationships/hyperlink" Target="https://www.bing.com/th?id=OSK.8786fb51fb8b16ccd876263335e26244&amp;qlt=95" TargetMode="External"/><Relationship Id="rId8067" Type="http://schemas.openxmlformats.org/officeDocument/2006/relationships/hyperlink" Target="https://www.bing.com/th?id=OSK.73fe148c36bd636025cc8e8eed3f9574&amp;qlt=95" TargetMode="External"/><Relationship Id="rId9118" Type="http://schemas.openxmlformats.org/officeDocument/2006/relationships/hyperlink" Target="https://www.bing.com/images/search?form=xlimg&amp;q=Ilhabela" TargetMode="External"/><Relationship Id="rId1107" Type="http://schemas.openxmlformats.org/officeDocument/2006/relationships/hyperlink" Target="https://www.bing.com/th?id=OSK.49f46de63f8b8bb01207dc2881b953e9&amp;qlt=95" TargetMode="External"/><Relationship Id="rId4677" Type="http://schemas.openxmlformats.org/officeDocument/2006/relationships/hyperlink" Target="https://www.bing.com/th?id=OSK.c2c2f949976df7b7adfba372f641526d&amp;qlt=95" TargetMode="External"/><Relationship Id="rId5728" Type="http://schemas.openxmlformats.org/officeDocument/2006/relationships/hyperlink" Target="https://www.bing.com/images/search?form=xlimg&amp;q=Joaquim%20Pires" TargetMode="External"/><Relationship Id="rId3279" Type="http://schemas.openxmlformats.org/officeDocument/2006/relationships/hyperlink" Target="https://www.bing.com/th?id=OSK.fe1674ea0c383bf657f4869a321b830c&amp;qlt=95" TargetMode="External"/><Relationship Id="rId7150" Type="http://schemas.openxmlformats.org/officeDocument/2006/relationships/hyperlink" Target="https://www.bing.com/images/search?form=xlimg&amp;q=Vilhena" TargetMode="External"/><Relationship Id="rId8201" Type="http://schemas.openxmlformats.org/officeDocument/2006/relationships/hyperlink" Target="https://www.bing.com/th?id=OSK.800c9d36394049af5f9def98a23996c8&amp;qlt=95" TargetMode="External"/><Relationship Id="rId10131" Type="http://schemas.openxmlformats.org/officeDocument/2006/relationships/hyperlink" Target="https://www.bing.com/th?id=OSK.UQrgA1zK887VOBEahJeR8lWwx54vkogBqp-OYgDYFm4&amp;qlt=95" TargetMode="External"/><Relationship Id="rId3760" Type="http://schemas.openxmlformats.org/officeDocument/2006/relationships/hyperlink" Target="https://www.bing.com/images/search?form=xlimg&amp;q=Salto%20da%20Divisa" TargetMode="External"/><Relationship Id="rId4811" Type="http://schemas.openxmlformats.org/officeDocument/2006/relationships/hyperlink" Target="https://www.bing.com/th?id=OSK.9843af3233ba17c64e7a21343cee9d3b&amp;qlt=95" TargetMode="External"/><Relationship Id="rId681" Type="http://schemas.openxmlformats.org/officeDocument/2006/relationships/hyperlink" Target="https://www.bing.com/th?id=OSK.c37882dcab3a452f1383ce803d287801&amp;qlt=95" TargetMode="External"/><Relationship Id="rId2362" Type="http://schemas.openxmlformats.org/officeDocument/2006/relationships/hyperlink" Target="https://www.bing.com/images/search?form=xlimg&amp;q=Ribamar%20Fiquene" TargetMode="External"/><Relationship Id="rId3413" Type="http://schemas.openxmlformats.org/officeDocument/2006/relationships/hyperlink" Target="https://www.bing.com/th?id=OSK.dlMSCJBFB2ZjnQ6QkAhwCWmlpv_YbEgaWq71cwa-NKI&amp;qlt=95" TargetMode="External"/><Relationship Id="rId6983" Type="http://schemas.openxmlformats.org/officeDocument/2006/relationships/hyperlink" Target="https://www.bing.com/th?id=OSK.24b7dced8a37e7e765d2dacfe7085404&amp;qlt=95" TargetMode="External"/><Relationship Id="rId334" Type="http://schemas.openxmlformats.org/officeDocument/2006/relationships/hyperlink" Target="https://www.bing.com/images/search?form=xlimg&amp;q=Parintins" TargetMode="External"/><Relationship Id="rId2015" Type="http://schemas.openxmlformats.org/officeDocument/2006/relationships/hyperlink" Target="https://www.bing.com/th?id=OSK.ac3952572e2227ab4cfae9131de710e0&amp;qlt=95" TargetMode="External"/><Relationship Id="rId5585" Type="http://schemas.openxmlformats.org/officeDocument/2006/relationships/hyperlink" Target="https://www.bing.com/th?id=OSK.upujFnT2JiQr39dROflwYzQnmTte5i7EXzeRIyTRjqY&amp;qlt=95" TargetMode="External"/><Relationship Id="rId6636" Type="http://schemas.openxmlformats.org/officeDocument/2006/relationships/hyperlink" Target="https://www.bing.com/images/search?form=xlimg&amp;q=Itatiaia" TargetMode="External"/><Relationship Id="rId4187" Type="http://schemas.openxmlformats.org/officeDocument/2006/relationships/hyperlink" Target="https://www.bing.com/th?id=OSK.e344a9b69f5ff54982b95e56f1ffb411&amp;qlt=95" TargetMode="External"/><Relationship Id="rId5238" Type="http://schemas.openxmlformats.org/officeDocument/2006/relationships/hyperlink" Target="https://www.bing.com/images/search?form=xlimg&amp;q=Vieir%c3%b3polis" TargetMode="External"/><Relationship Id="rId9859" Type="http://schemas.openxmlformats.org/officeDocument/2006/relationships/hyperlink" Target="https://www.bing.com/th?id=OSK.TkoEpPSabk03305GbRieVmAEIaqqGI_hqRuMLJ1ESmU&amp;qlt=95" TargetMode="External"/><Relationship Id="rId1848" Type="http://schemas.openxmlformats.org/officeDocument/2006/relationships/hyperlink" Target="https://www.bing.com/images/search?form=xlimg&amp;q=Itarum%c3%a3" TargetMode="External"/><Relationship Id="rId3270" Type="http://schemas.openxmlformats.org/officeDocument/2006/relationships/hyperlink" Target="https://www.bing.com/images/search?form=xlimg&amp;q=Joa%c3%adma" TargetMode="External"/><Relationship Id="rId4321" Type="http://schemas.openxmlformats.org/officeDocument/2006/relationships/hyperlink" Target="https://www.bing.com/th?id=OSK.daf0ca6108777f974bc8391f8b318806&amp;qlt=95" TargetMode="External"/><Relationship Id="rId191" Type="http://schemas.openxmlformats.org/officeDocument/2006/relationships/hyperlink" Target="https://www.bing.com/th?id=OSK.ee4665454b975a2eda9c1e0cdc9a5486&amp;qlt=95" TargetMode="External"/><Relationship Id="rId7891" Type="http://schemas.openxmlformats.org/officeDocument/2006/relationships/hyperlink" Target="https://www.bing.com/th?id=OSK.ef7bbff1b7166ddb9aceffffcff2252c&amp;qlt=95" TargetMode="External"/><Relationship Id="rId8942" Type="http://schemas.openxmlformats.org/officeDocument/2006/relationships/hyperlink" Target="https://www.bing.com/images/search?form=xlimg&amp;q=Cristais%20Paulista" TargetMode="External"/><Relationship Id="rId5095" Type="http://schemas.openxmlformats.org/officeDocument/2006/relationships/hyperlink" Target="https://www.bing.com/th?id=OSK.dd90198a8477b76bd345bdaa73db82cd&amp;qlt=95" TargetMode="External"/><Relationship Id="rId6493" Type="http://schemas.openxmlformats.org/officeDocument/2006/relationships/hyperlink" Target="https://www.bing.com/th?id=OSK.e971e8557f6042f8d14773306ace3c86&amp;qlt=95" TargetMode="External"/><Relationship Id="rId7544" Type="http://schemas.openxmlformats.org/officeDocument/2006/relationships/hyperlink" Target="https://www.bing.com/images/search?form=xlimg&amp;q=Jaguari" TargetMode="External"/><Relationship Id="rId6146" Type="http://schemas.openxmlformats.org/officeDocument/2006/relationships/hyperlink" Target="https://www.bing.com/images/search?form=xlimg&amp;q=Inaj%c3%a1,%20Paran%c3%a1" TargetMode="External"/><Relationship Id="rId2756" Type="http://schemas.openxmlformats.org/officeDocument/2006/relationships/hyperlink" Target="https://www.bing.com/images/search?form=xlimg&amp;q=Carea%c3%a7u" TargetMode="External"/><Relationship Id="rId3807" Type="http://schemas.openxmlformats.org/officeDocument/2006/relationships/hyperlink" Target="https://www.bing.com/th?id=OSK.da5160323bed12a33190498aacf608a2&amp;qlt=95" TargetMode="External"/><Relationship Id="rId9369" Type="http://schemas.openxmlformats.org/officeDocument/2006/relationships/hyperlink" Target="https://www.bing.com/th?id=OSK.46e2eadc1362970aadeaf2cd6160f5f8&amp;qlt=95" TargetMode="External"/><Relationship Id="rId728" Type="http://schemas.openxmlformats.org/officeDocument/2006/relationships/hyperlink" Target="https://www.bing.com/images/search?form=xlimg&amp;q=Itagua%c3%a7u%20da%20Bahia" TargetMode="External"/><Relationship Id="rId1358" Type="http://schemas.openxmlformats.org/officeDocument/2006/relationships/hyperlink" Target="https://www.bing.com/images/search?form=xlimg&amp;q=Palhano" TargetMode="External"/><Relationship Id="rId2409" Type="http://schemas.openxmlformats.org/officeDocument/2006/relationships/hyperlink" Target="https://www.bing.com/th?id=OSK.dc4eef4b2a126dd64d5b8b466c5bac71&amp;qlt=95" TargetMode="External"/><Relationship Id="rId5979" Type="http://schemas.openxmlformats.org/officeDocument/2006/relationships/hyperlink" Target="https://www.bing.com/th?id=OSK.08d481ce2e6378c8b3492a5438438208&amp;qlt=95" TargetMode="External"/><Relationship Id="rId64" Type="http://schemas.openxmlformats.org/officeDocument/2006/relationships/hyperlink" Target="https://www.bing.com/images/search?form=xlimg&amp;q=Tarauac%c3%a1" TargetMode="External"/><Relationship Id="rId8452" Type="http://schemas.openxmlformats.org/officeDocument/2006/relationships/hyperlink" Target="https://www.bing.com/images/search?form=xlimg&amp;q=S%c3%a3o%20Jo%c3%a3o%20do%20Itaperi%c3%ba" TargetMode="External"/><Relationship Id="rId9503" Type="http://schemas.openxmlformats.org/officeDocument/2006/relationships/hyperlink" Target="https://www.bing.com/th?id=OSK.e31fd2335182d4e559e3f587addda90c&amp;qlt=95" TargetMode="External"/><Relationship Id="rId9850" Type="http://schemas.openxmlformats.org/officeDocument/2006/relationships/hyperlink" Target="https://www.bing.com/images/search?form=xlimg&amp;q=Tuiuti,%20S%c3%a3o%20Paulo" TargetMode="External"/><Relationship Id="rId7054" Type="http://schemas.openxmlformats.org/officeDocument/2006/relationships/hyperlink" Target="https://www.bing.com/images/search?form=xlimg&amp;q=Alto%20Para%c3%adso" TargetMode="External"/><Relationship Id="rId8105" Type="http://schemas.openxmlformats.org/officeDocument/2006/relationships/hyperlink" Target="https://www.bing.com/th?id=OSK.bbcab1b1f36f84b3440350707f86e94f&amp;qlt=95" TargetMode="External"/><Relationship Id="rId10035" Type="http://schemas.openxmlformats.org/officeDocument/2006/relationships/hyperlink" Target="https://www.bing.com/th?id=OSK.3b5cbbcbedfa792eb858a684066c49d2&amp;qlt=95" TargetMode="External"/><Relationship Id="rId3664" Type="http://schemas.openxmlformats.org/officeDocument/2006/relationships/hyperlink" Target="https://www.bing.com/images/search?form=xlimg&amp;q=Porto%20Firme" TargetMode="External"/><Relationship Id="rId4715" Type="http://schemas.openxmlformats.org/officeDocument/2006/relationships/hyperlink" Target="https://www.bing.com/th?id=OSK.QDEEfiRjTOCU1_5Ulv64o32IsljhceW5hAlo9gWWfG8&amp;qlt=95" TargetMode="External"/><Relationship Id="rId585" Type="http://schemas.openxmlformats.org/officeDocument/2006/relationships/hyperlink" Target="https://www.bing.com/th?id=OSK.51289e7e290b95664da0575daa697de4&amp;qlt=95" TargetMode="External"/><Relationship Id="rId2266" Type="http://schemas.openxmlformats.org/officeDocument/2006/relationships/hyperlink" Target="https://www.bing.com/images/search?form=xlimg&amp;q=Lago%20do%20Junco" TargetMode="External"/><Relationship Id="rId3317" Type="http://schemas.openxmlformats.org/officeDocument/2006/relationships/hyperlink" Target="https://www.bing.com/th?id=OSK.d0b8a1435a65565c6ab2ab08e6af6b61&amp;qlt=95" TargetMode="External"/><Relationship Id="rId6887" Type="http://schemas.openxmlformats.org/officeDocument/2006/relationships/hyperlink" Target="https://www.bing.com/th?id=OSK.cb9f516535c01347864d3dc81293057f&amp;qlt=95" TargetMode="External"/><Relationship Id="rId7938" Type="http://schemas.openxmlformats.org/officeDocument/2006/relationships/hyperlink" Target="https://www.bing.com/images/search?form=xlimg&amp;q=Vale%20Verde" TargetMode="External"/><Relationship Id="rId238" Type="http://schemas.openxmlformats.org/officeDocument/2006/relationships/hyperlink" Target="https://www.bing.com/images/search?form=xlimg&amp;q=Traipu" TargetMode="External"/><Relationship Id="rId5489" Type="http://schemas.openxmlformats.org/officeDocument/2006/relationships/hyperlink" Target="https://www.bing.com/th?id=OSK.ce543d3eecd3491746600688395d0014&amp;qlt=95" TargetMode="External"/><Relationship Id="rId9360" Type="http://schemas.openxmlformats.org/officeDocument/2006/relationships/hyperlink" Target="https://www.bing.com/images/search?form=xlimg&amp;q=Morungaba" TargetMode="External"/><Relationship Id="rId2400" Type="http://schemas.openxmlformats.org/officeDocument/2006/relationships/hyperlink" Target="https://www.bing.com/images/search?form=xlimg&amp;q=S%c3%a3o%20Jos%c3%a9%20de%20Ribamar" TargetMode="External"/><Relationship Id="rId9013" Type="http://schemas.openxmlformats.org/officeDocument/2006/relationships/hyperlink" Target="https://www.bing.com/th?id=OSK.d962245e6c0f1dac84664efd2af58e46&amp;qlt=95" TargetMode="External"/><Relationship Id="rId1002" Type="http://schemas.openxmlformats.org/officeDocument/2006/relationships/hyperlink" Target="https://www.bing.com/images/search?form=xlimg&amp;q=S%c3%a3o%20Gabriel,%20Bahia" TargetMode="External"/><Relationship Id="rId5970" Type="http://schemas.openxmlformats.org/officeDocument/2006/relationships/hyperlink" Target="https://www.bing.com/images/search?form=xlimg&amp;q=Brasil%c3%a2ndia%20do%20Sul" TargetMode="External"/><Relationship Id="rId3174" Type="http://schemas.openxmlformats.org/officeDocument/2006/relationships/hyperlink" Target="https://www.bing.com/images/search?form=xlimg&amp;q=Ipui%c3%bana" TargetMode="External"/><Relationship Id="rId4572" Type="http://schemas.openxmlformats.org/officeDocument/2006/relationships/hyperlink" Target="https://www.bing.com/images/search?form=xlimg&amp;q=Aurora%20do%20Par%c3%a1" TargetMode="External"/><Relationship Id="rId5623" Type="http://schemas.openxmlformats.org/officeDocument/2006/relationships/hyperlink" Target="https://www.bing.com/th?id=OSK.gxo5Oz7__UL7Mm15PIQnfKgaN3P_UQRqTHXJPD5m1Fo&amp;qlt=95" TargetMode="External"/><Relationship Id="rId4225" Type="http://schemas.openxmlformats.org/officeDocument/2006/relationships/hyperlink" Target="https://www.bing.com/th?id=OSK.715af586d52a85f4b82f247a4fedc741&amp;qlt=95" TargetMode="External"/><Relationship Id="rId7795" Type="http://schemas.openxmlformats.org/officeDocument/2006/relationships/hyperlink" Target="https://www.bing.com/th?id=OSK.ea83e2ee8144fb8dba7098757d54c0fb&amp;qlt=95" TargetMode="External"/><Relationship Id="rId8846" Type="http://schemas.openxmlformats.org/officeDocument/2006/relationships/hyperlink" Target="https://www.bing.com/images/search?form=xlimg&amp;q=Cafel%c3%a2ndia,%20S%c3%a3o%20Paulo" TargetMode="External"/><Relationship Id="rId6397" Type="http://schemas.openxmlformats.org/officeDocument/2006/relationships/hyperlink" Target="https://www.bing.com/th?id=OSK.0f7c5a7c050a5cff89c042a5310750e8&amp;qlt=95" TargetMode="External"/><Relationship Id="rId7448" Type="http://schemas.openxmlformats.org/officeDocument/2006/relationships/hyperlink" Target="https://www.bing.com/images/search?form=xlimg&amp;q=Fazenda%20Vilanova" TargetMode="External"/><Relationship Id="rId979" Type="http://schemas.openxmlformats.org/officeDocument/2006/relationships/hyperlink" Target="https://www.bing.com/th?id=OSK.6476db24ad3c917054763abf6a2aeb7a&amp;qlt=95" TargetMode="External"/><Relationship Id="rId5480" Type="http://schemas.openxmlformats.org/officeDocument/2006/relationships/hyperlink" Target="https://www.bing.com/images/search?form=xlimg&amp;q=Quixaba" TargetMode="External"/><Relationship Id="rId6531" Type="http://schemas.openxmlformats.org/officeDocument/2006/relationships/hyperlink" Target="https://www.bing.com/th?id=OSK.7c19fdca706bb5a8990751536f3d9110&amp;qlt=95" TargetMode="External"/><Relationship Id="rId4082" Type="http://schemas.openxmlformats.org/officeDocument/2006/relationships/hyperlink" Target="https://www.bing.com/images/search?form=xlimg&amp;q=Varginha" TargetMode="External"/><Relationship Id="rId5133" Type="http://schemas.openxmlformats.org/officeDocument/2006/relationships/hyperlink" Target="https://www.bing.com/th?id=OSK.48d85d56dbf599f0788da018757a71c3&amp;qlt=95" TargetMode="External"/><Relationship Id="rId9754" Type="http://schemas.openxmlformats.org/officeDocument/2006/relationships/hyperlink" Target="https://www.bing.com/images/search?form=xlimg&amp;q=S%c3%a3o%20Sebasti%c3%a3o%20da%20Grama" TargetMode="External"/><Relationship Id="rId1743" Type="http://schemas.openxmlformats.org/officeDocument/2006/relationships/hyperlink" Target="https://www.bing.com/th?id=OSK.e2e4ccc771b3d1f41a0258a3dc172f6d&amp;qlt=95" TargetMode="External"/><Relationship Id="rId8009" Type="http://schemas.openxmlformats.org/officeDocument/2006/relationships/hyperlink" Target="https://www.bing.com/th?id=OSK.fae4b4cdc99fa9ddaebbf89debf43394&amp;qlt=95" TargetMode="External"/><Relationship Id="rId8356" Type="http://schemas.openxmlformats.org/officeDocument/2006/relationships/hyperlink" Target="https://www.bing.com/images/search?form=xlimg&amp;q=Pinhalzinho,%20Santa%20Catarina" TargetMode="External"/><Relationship Id="rId9407" Type="http://schemas.openxmlformats.org/officeDocument/2006/relationships/hyperlink" Target="https://www.bing.com/th?id=OSK.DfKgWI8wsSlEsvkDK9wj5jyVY9853wyMfH8_CzVtbok&amp;qlt=95" TargetMode="External"/><Relationship Id="rId4966" Type="http://schemas.openxmlformats.org/officeDocument/2006/relationships/hyperlink" Target="https://www.bing.com/images/search?form=xlimg&amp;q=Emas,%20Para%c3%adba" TargetMode="External"/><Relationship Id="rId3568" Type="http://schemas.openxmlformats.org/officeDocument/2006/relationships/hyperlink" Target="https://www.bing.com/images/search?form=xlimg&amp;q=Patroc%c3%adnio" TargetMode="External"/><Relationship Id="rId4619" Type="http://schemas.openxmlformats.org/officeDocument/2006/relationships/hyperlink" Target="https://www.bing.com/th?id=OSK.UQrgA1zK887VOBEahJeR8lWwx54vkogBqp-OYgDYFm4&amp;qlt=95" TargetMode="External"/><Relationship Id="rId489" Type="http://schemas.openxmlformats.org/officeDocument/2006/relationships/hyperlink" Target="https://www.bing.com/th?id=OSK.48d85d56dbf599f0788da018757a71c3&amp;qlt=95" TargetMode="External"/><Relationship Id="rId6041" Type="http://schemas.openxmlformats.org/officeDocument/2006/relationships/hyperlink" Target="https://www.bing.com/th?id=OSK.7bd61cef0c35c4a099d9a91f8f6540e4&amp;qlt=95" TargetMode="External"/><Relationship Id="rId9264" Type="http://schemas.openxmlformats.org/officeDocument/2006/relationships/hyperlink" Target="https://www.bing.com/images/search?form=xlimg&amp;q=Lourdes,%20S%c3%a3o%20Paulo" TargetMode="External"/><Relationship Id="rId970" Type="http://schemas.openxmlformats.org/officeDocument/2006/relationships/hyperlink" Target="https://www.bing.com/images/search?form=xlimg&amp;q=Santa%20Br%c3%adgida,%20Bahia" TargetMode="External"/><Relationship Id="rId1253" Type="http://schemas.openxmlformats.org/officeDocument/2006/relationships/hyperlink" Target="https://www.bing.com/th?id=OSK.ca6893a47adcff6bcbcfa6ce28f77d45&amp;qlt=95" TargetMode="External"/><Relationship Id="rId2651" Type="http://schemas.openxmlformats.org/officeDocument/2006/relationships/hyperlink" Target="https://www.bing.com/th?id=OSK.c9eb41ab173545ce9f2ab3d0269adf12&amp;qlt=95" TargetMode="External"/><Relationship Id="rId3702" Type="http://schemas.openxmlformats.org/officeDocument/2006/relationships/hyperlink" Target="https://www.bing.com/images/search?form=xlimg&amp;q=Ressaquinha" TargetMode="External"/><Relationship Id="rId623" Type="http://schemas.openxmlformats.org/officeDocument/2006/relationships/hyperlink" Target="https://www.bing.com/th?id=OSK.b19fb8a62935771f38c0f90eac13a387&amp;qlt=95" TargetMode="External"/><Relationship Id="rId2304" Type="http://schemas.openxmlformats.org/officeDocument/2006/relationships/hyperlink" Target="https://www.bing.com/images/search?form=xlimg&amp;q=Mon%c3%a7%c3%a3o,%20Maranh%c3%a3o" TargetMode="External"/><Relationship Id="rId5874" Type="http://schemas.openxmlformats.org/officeDocument/2006/relationships/hyperlink" Target="https://www.bing.com/images/search?form=xlimg&amp;q=Tanque%20do%20Piau%c3%ad" TargetMode="External"/><Relationship Id="rId6925" Type="http://schemas.openxmlformats.org/officeDocument/2006/relationships/hyperlink" Target="https://www.bing.com/th?id=OSK.99b544042d66b93df2c9fa7dd1a51ab7&amp;qlt=95" TargetMode="External"/><Relationship Id="rId4476" Type="http://schemas.openxmlformats.org/officeDocument/2006/relationships/hyperlink" Target="https://www.bing.com/images/search?form=xlimg&amp;q=Reserva%20do%20Caba%c3%a7al" TargetMode="External"/><Relationship Id="rId5527" Type="http://schemas.openxmlformats.org/officeDocument/2006/relationships/hyperlink" Target="https://www.bing.com/th?id=OSK.fc7af4f93b099d4bb678c1157376b88d&amp;qlt=95" TargetMode="External"/><Relationship Id="rId3078" Type="http://schemas.openxmlformats.org/officeDocument/2006/relationships/hyperlink" Target="https://www.bing.com/images/search?form=xlimg&amp;q=Glaucil%c3%a2ndia" TargetMode="External"/><Relationship Id="rId4129" Type="http://schemas.openxmlformats.org/officeDocument/2006/relationships/hyperlink" Target="https://www.bing.com/th?id=OSK.3617fa3eba6938c6870369769ec122a8&amp;qlt=95" TargetMode="External"/><Relationship Id="rId7699" Type="http://schemas.openxmlformats.org/officeDocument/2006/relationships/hyperlink" Target="https://www.bing.com/th?id=OSK.920441979e6d49d030d4f776827ac2ea&amp;qlt=95" TargetMode="External"/><Relationship Id="rId8000" Type="http://schemas.openxmlformats.org/officeDocument/2006/relationships/hyperlink" Target="https://www.bing.com/images/search?form=xlimg&amp;q=Ant%c3%b4nio%20Carlos,%20Santa%20Catarina" TargetMode="External"/><Relationship Id="rId4610" Type="http://schemas.openxmlformats.org/officeDocument/2006/relationships/hyperlink" Target="https://www.bing.com/images/search?form=xlimg&amp;q=Castanhal" TargetMode="External"/><Relationship Id="rId480" Type="http://schemas.openxmlformats.org/officeDocument/2006/relationships/hyperlink" Target="https://www.bing.com/images/search?form=xlimg&amp;q=Biritinga" TargetMode="External"/><Relationship Id="rId2161" Type="http://schemas.openxmlformats.org/officeDocument/2006/relationships/hyperlink" Target="https://www.bing.com/th?id=OSK.BHqEt1gYxHtcl86ktKzxO2oIFlphPW9ecqnQpDzgXIs&amp;qlt=95" TargetMode="External"/><Relationship Id="rId3212" Type="http://schemas.openxmlformats.org/officeDocument/2006/relationships/hyperlink" Target="https://www.bing.com/images/search?form=xlimg&amp;q=Itapecerica" TargetMode="External"/><Relationship Id="rId133" Type="http://schemas.openxmlformats.org/officeDocument/2006/relationships/hyperlink" Target="https://www.bing.com/th?id=OSK.144b50b698ff560ef5e0281f79182eba&amp;qlt=95" TargetMode="External"/><Relationship Id="rId5384" Type="http://schemas.openxmlformats.org/officeDocument/2006/relationships/hyperlink" Target="https://www.bing.com/images/search?form=xlimg&amp;q=Ingazeira" TargetMode="External"/><Relationship Id="rId6782" Type="http://schemas.openxmlformats.org/officeDocument/2006/relationships/hyperlink" Target="https://www.bing.com/images/search?form=xlimg&amp;q=Bod%c3%b3" TargetMode="External"/><Relationship Id="rId7833" Type="http://schemas.openxmlformats.org/officeDocument/2006/relationships/hyperlink" Target="https://www.bing.com/th?id=OSK.2f086b6a13a40683288c154585b120e1&amp;qlt=95" TargetMode="External"/><Relationship Id="rId5037" Type="http://schemas.openxmlformats.org/officeDocument/2006/relationships/hyperlink" Target="https://www.bing.com/th?id=OSK.69891b555537bc920d83586b06b0254c&amp;qlt=95" TargetMode="External"/><Relationship Id="rId6435" Type="http://schemas.openxmlformats.org/officeDocument/2006/relationships/hyperlink" Target="https://www.bing.com/th?id=OSK.f4cdbb3e47367a06b58664134d90c1b7&amp;qlt=95" TargetMode="External"/><Relationship Id="rId1994" Type="http://schemas.openxmlformats.org/officeDocument/2006/relationships/hyperlink" Target="https://www.bing.com/images/search?form=xlimg&amp;q=Rian%c3%a1polis" TargetMode="External"/><Relationship Id="rId9658" Type="http://schemas.openxmlformats.org/officeDocument/2006/relationships/hyperlink" Target="https://www.bing.com/images/search?form=xlimg&amp;q=Santa%20B%c3%a1rbara%20d'Oeste" TargetMode="External"/><Relationship Id="rId1647" Type="http://schemas.openxmlformats.org/officeDocument/2006/relationships/hyperlink" Target="https://www.bing.com/th?id=OSK.82e8a3a7acd917ecf5e908f54b8bed43&amp;qlt=95" TargetMode="External"/><Relationship Id="rId4120" Type="http://schemas.openxmlformats.org/officeDocument/2006/relationships/hyperlink" Target="https://www.bing.com/images/search?form=xlimg&amp;q=Amambai" TargetMode="External"/><Relationship Id="rId7690" Type="http://schemas.openxmlformats.org/officeDocument/2006/relationships/hyperlink" Target="https://www.bing.com/images/search?form=xlimg&amp;q=Piratini" TargetMode="External"/><Relationship Id="rId8741" Type="http://schemas.openxmlformats.org/officeDocument/2006/relationships/hyperlink" Target="https://www.bing.com/th?id=OSK.d3a40e91a95df81c4761366d2ef9132e&amp;qlt=95" TargetMode="External"/><Relationship Id="rId6292" Type="http://schemas.openxmlformats.org/officeDocument/2006/relationships/hyperlink" Target="https://www.bing.com/images/search?form=xlimg&amp;q=Nova%20Laranjeiras" TargetMode="External"/><Relationship Id="rId7343" Type="http://schemas.openxmlformats.org/officeDocument/2006/relationships/hyperlink" Target="https://www.bing.com/th?id=OSK.8153e578ae9427a332b26839d123bca0&amp;qlt=95" TargetMode="External"/><Relationship Id="rId3953" Type="http://schemas.openxmlformats.org/officeDocument/2006/relationships/hyperlink" Target="https://www.bing.com/th?id=OSK.89f89b0c1ef4927c8fb643710b7bfcd6&amp;qlt=95" TargetMode="External"/><Relationship Id="rId9168" Type="http://schemas.openxmlformats.org/officeDocument/2006/relationships/hyperlink" Target="https://www.bing.com/images/search?form=xlimg&amp;q=Itapirapu%c3%a3%20Paulista" TargetMode="External"/><Relationship Id="rId874" Type="http://schemas.openxmlformats.org/officeDocument/2006/relationships/hyperlink" Target="https://www.bing.com/images/search?form=xlimg&amp;q=Nova%20F%c3%a1tima" TargetMode="External"/><Relationship Id="rId2555" Type="http://schemas.openxmlformats.org/officeDocument/2006/relationships/hyperlink" Target="https://www.bing.com/th?id=OSK.7544b3f3f7b3cbde24c8d1261a51b870&amp;qlt=95" TargetMode="External"/><Relationship Id="rId3606" Type="http://schemas.openxmlformats.org/officeDocument/2006/relationships/hyperlink" Target="https://www.bing.com/images/search?form=xlimg&amp;q=Perd%c3%b5es,%20Minas%20Gerais" TargetMode="External"/><Relationship Id="rId527" Type="http://schemas.openxmlformats.org/officeDocument/2006/relationships/hyperlink" Target="https://www.bing.com/th?id=OSK.f85f92b6a76f165f90f0e538ea93b984&amp;qlt=95" TargetMode="External"/><Relationship Id="rId1157" Type="http://schemas.openxmlformats.org/officeDocument/2006/relationships/hyperlink" Target="https://www.bing.com/th?id=OSK.ce1b9d1032922fb0586e44bb15a22a75&amp;qlt=95" TargetMode="External"/><Relationship Id="rId2208" Type="http://schemas.openxmlformats.org/officeDocument/2006/relationships/hyperlink" Target="https://www.bing.com/images/search?form=xlimg&amp;q=Coroat%c3%a1" TargetMode="External"/><Relationship Id="rId5778" Type="http://schemas.openxmlformats.org/officeDocument/2006/relationships/hyperlink" Target="https://www.bing.com/images/search?form=xlimg&amp;q=Naz%c3%a1ria" TargetMode="External"/><Relationship Id="rId6829" Type="http://schemas.openxmlformats.org/officeDocument/2006/relationships/hyperlink" Target="https://www.bing.com/th?id=OSK.d614732d1788aa21c18917ee8bb29e00&amp;qlt=95" TargetMode="External"/><Relationship Id="rId8251" Type="http://schemas.openxmlformats.org/officeDocument/2006/relationships/hyperlink" Target="https://www.bing.com/th?id=OSK.43a917f4d87b9d7b9f4c47b92de408fd&amp;qlt=95" TargetMode="External"/><Relationship Id="rId9302" Type="http://schemas.openxmlformats.org/officeDocument/2006/relationships/hyperlink" Target="https://www.bing.com/images/search?form=xlimg&amp;q=Marin%c3%b3polis" TargetMode="External"/><Relationship Id="rId3463" Type="http://schemas.openxmlformats.org/officeDocument/2006/relationships/hyperlink" Target="https://www.bing.com/th?id=OSK.92255d2176de2ac240d5bb106d30e4cb&amp;qlt=95" TargetMode="External"/><Relationship Id="rId4861" Type="http://schemas.openxmlformats.org/officeDocument/2006/relationships/hyperlink" Target="https://www.bing.com/th?id=OSK.5850c9a5cc026cc02b9212ec03d6820d&amp;qlt=95" TargetMode="External"/><Relationship Id="rId5912" Type="http://schemas.openxmlformats.org/officeDocument/2006/relationships/hyperlink" Target="https://www.bing.com/images/search?form=xlimg&amp;q=Andir%c3%a1" TargetMode="External"/><Relationship Id="rId384" Type="http://schemas.openxmlformats.org/officeDocument/2006/relationships/hyperlink" Target="https://www.bing.com/images/search?form=xlimg&amp;q=Porto%20Grande" TargetMode="External"/><Relationship Id="rId2065" Type="http://schemas.openxmlformats.org/officeDocument/2006/relationships/hyperlink" Target="https://www.bing.com/th?id=OSK.23eb1868c83e4f3a6a44d313b805c604&amp;qlt=95" TargetMode="External"/><Relationship Id="rId3116" Type="http://schemas.openxmlformats.org/officeDocument/2006/relationships/hyperlink" Target="https://www.bing.com/images/search?form=xlimg&amp;q=Guimar%c3%a2nia" TargetMode="External"/><Relationship Id="rId4514" Type="http://schemas.openxmlformats.org/officeDocument/2006/relationships/hyperlink" Target="https://www.bing.com/images/search?form=xlimg&amp;q=S%c3%a3o%20Pedro%20da%20Cipa" TargetMode="External"/><Relationship Id="rId6686" Type="http://schemas.openxmlformats.org/officeDocument/2006/relationships/hyperlink" Target="https://www.bing.com/images/search?form=xlimg&amp;q=Quatis" TargetMode="External"/><Relationship Id="rId7737" Type="http://schemas.openxmlformats.org/officeDocument/2006/relationships/hyperlink" Target="https://www.bing.com/th?id=OSK.06bba3462e5d192f3bf8f839d7c102dc&amp;qlt=95" TargetMode="External"/><Relationship Id="rId5288" Type="http://schemas.openxmlformats.org/officeDocument/2006/relationships/hyperlink" Target="https://www.bing.com/images/search?form=xlimg&amp;q=Bonito,%20Pernambuco" TargetMode="External"/><Relationship Id="rId6339" Type="http://schemas.openxmlformats.org/officeDocument/2006/relationships/hyperlink" Target="https://www.bing.com/th?id=OSK.ff64ed166f029d072fd017f00a431bbd&amp;qlt=95" TargetMode="External"/><Relationship Id="rId1898" Type="http://schemas.openxmlformats.org/officeDocument/2006/relationships/hyperlink" Target="https://www.bing.com/images/search?form=xlimg&amp;q=Montes%20Claros%20de%20Goi%c3%a1s" TargetMode="External"/><Relationship Id="rId2949" Type="http://schemas.openxmlformats.org/officeDocument/2006/relationships/hyperlink" Target="https://www.bing.com/th?id=OSK.cdb2df430a2c9b63f493de78e14f1c29&amp;qlt=95" TargetMode="External"/><Relationship Id="rId6820" Type="http://schemas.openxmlformats.org/officeDocument/2006/relationships/hyperlink" Target="https://www.bing.com/images/search?form=xlimg&amp;q=Equador,%20Rio%20Grande%20do%20Norte" TargetMode="External"/><Relationship Id="rId4371" Type="http://schemas.openxmlformats.org/officeDocument/2006/relationships/hyperlink" Target="https://www.bing.com/th?id=OSK.mttz4wpBn6FA-I0LsZ7mte7yje-hFfbYTtTozvkzagg&amp;qlt=95" TargetMode="External"/><Relationship Id="rId5422" Type="http://schemas.openxmlformats.org/officeDocument/2006/relationships/hyperlink" Target="https://www.bing.com/images/search?form=xlimg&amp;q=Lagoa%20Grande,%20Pernambuco" TargetMode="External"/><Relationship Id="rId4024" Type="http://schemas.openxmlformats.org/officeDocument/2006/relationships/hyperlink" Target="https://www.bing.com/images/search?form=xlimg&amp;q=Tarumirim" TargetMode="External"/><Relationship Id="rId7594" Type="http://schemas.openxmlformats.org/officeDocument/2006/relationships/hyperlink" Target="https://www.bing.com/images/search?form=xlimg&amp;q=Monte%20Belo%20do%20Sul" TargetMode="External"/><Relationship Id="rId8992" Type="http://schemas.openxmlformats.org/officeDocument/2006/relationships/hyperlink" Target="https://www.bing.com/images/search?form=xlimg&amp;q=Esp%c3%adrito%20Santo%20do%20Pinhal" TargetMode="External"/><Relationship Id="rId6196" Type="http://schemas.openxmlformats.org/officeDocument/2006/relationships/hyperlink" Target="https://www.bing.com/images/search?form=xlimg&amp;q=Jesu%c3%adtas" TargetMode="External"/><Relationship Id="rId7247" Type="http://schemas.openxmlformats.org/officeDocument/2006/relationships/hyperlink" Target="https://www.bing.com/th?id=OSK.7f9eb6b453c44e4ffe64e2314c1e4431&amp;qlt=95" TargetMode="External"/><Relationship Id="rId8645" Type="http://schemas.openxmlformats.org/officeDocument/2006/relationships/hyperlink" Target="https://www.bing.com/th?id=OSK.18b65e4d4060df9ae5c98bd5a070c2e0&amp;qlt=95" TargetMode="External"/><Relationship Id="rId3857" Type="http://schemas.openxmlformats.org/officeDocument/2006/relationships/hyperlink" Target="https://www.bing.com/th?id=OSK.48d85d56dbf599f0788da018757a71c3&amp;qlt=95" TargetMode="External"/><Relationship Id="rId4908" Type="http://schemas.openxmlformats.org/officeDocument/2006/relationships/hyperlink" Target="https://www.bing.com/images/search?form=xlimg&amp;q=Cajazeirinhas" TargetMode="External"/><Relationship Id="rId778" Type="http://schemas.openxmlformats.org/officeDocument/2006/relationships/hyperlink" Target="https://www.bing.com/images/search?form=xlimg&amp;q=Jequi%c3%a9" TargetMode="External"/><Relationship Id="rId2459" Type="http://schemas.openxmlformats.org/officeDocument/2006/relationships/hyperlink" Target="https://www.bing.com/th?id=OSK.3d3abbc6504adf3d84854c658814ee3f&amp;qlt=95" TargetMode="External"/><Relationship Id="rId6330" Type="http://schemas.openxmlformats.org/officeDocument/2006/relationships/hyperlink" Target="https://www.bing.com/images/search?form=xlimg&amp;q=Pato%20Bragado" TargetMode="External"/><Relationship Id="rId9553" Type="http://schemas.openxmlformats.org/officeDocument/2006/relationships/hyperlink" Target="https://www.bing.com/th?id=OSK.d97bb1ccdec20eb568b59ed222aafa3b&amp;qlt=95" TargetMode="External"/><Relationship Id="rId1542" Type="http://schemas.openxmlformats.org/officeDocument/2006/relationships/hyperlink" Target="https://www.bing.com/images/search?form=xlimg&amp;q=Linhares" TargetMode="External"/><Relationship Id="rId2940" Type="http://schemas.openxmlformats.org/officeDocument/2006/relationships/hyperlink" Target="https://www.bing.com/images/search?form=xlimg&amp;q=Diamantina,%20Minas%20Gerais" TargetMode="External"/><Relationship Id="rId8155" Type="http://schemas.openxmlformats.org/officeDocument/2006/relationships/hyperlink" Target="https://www.bing.com/th?id=OSK.48d85d56dbf599f0788da018757a71c3&amp;qlt=95" TargetMode="External"/><Relationship Id="rId9206" Type="http://schemas.openxmlformats.org/officeDocument/2006/relationships/hyperlink" Target="https://www.bing.com/images/search?form=xlimg&amp;q=Jaci,%20S%c3%a3o%20Paulo" TargetMode="External"/><Relationship Id="rId10085" Type="http://schemas.openxmlformats.org/officeDocument/2006/relationships/hyperlink" Target="https://www.bing.com/th?id=OSK.uhChuR5JFHGdtIDIy7xqiVDXV0oS8AAnZRmTnFAN_0E&amp;qlt=95" TargetMode="External"/><Relationship Id="rId912" Type="http://schemas.openxmlformats.org/officeDocument/2006/relationships/hyperlink" Target="https://www.bing.com/images/search?form=xlimg&amp;q=Pirip%c3%a1" TargetMode="External"/><Relationship Id="rId4765" Type="http://schemas.openxmlformats.org/officeDocument/2006/relationships/hyperlink" Target="https://www.bing.com/th?id=OSK.2bf8f97e20bb17b00bcece0077148444&amp;qlt=95" TargetMode="External"/><Relationship Id="rId5816" Type="http://schemas.openxmlformats.org/officeDocument/2006/relationships/hyperlink" Target="https://www.bing.com/images/search?form=xlimg&amp;q=Ribeiro%20Gon%c3%a7alves" TargetMode="External"/><Relationship Id="rId288" Type="http://schemas.openxmlformats.org/officeDocument/2006/relationships/hyperlink" Target="https://www.bing.com/images/search?form=xlimg&amp;q=Envira" TargetMode="External"/><Relationship Id="rId3367" Type="http://schemas.openxmlformats.org/officeDocument/2006/relationships/hyperlink" Target="https://www.bing.com/th?id=OSK.6e953c3175b20108c0f253bbf69db0ed&amp;qlt=95" TargetMode="External"/><Relationship Id="rId4418" Type="http://schemas.openxmlformats.org/officeDocument/2006/relationships/hyperlink" Target="https://www.bing.com/images/search?form=xlimg&amp;q=Nova%20Lacerda" TargetMode="External"/><Relationship Id="rId7988" Type="http://schemas.openxmlformats.org/officeDocument/2006/relationships/hyperlink" Target="https://www.bing.com/images/search?form=xlimg&amp;q=Alfredo%20Wagner" TargetMode="External"/><Relationship Id="rId2450" Type="http://schemas.openxmlformats.org/officeDocument/2006/relationships/hyperlink" Target="https://www.bing.com/images/search?form=xlimg&amp;q=Tut%c3%b3ia" TargetMode="External"/><Relationship Id="rId3501" Type="http://schemas.openxmlformats.org/officeDocument/2006/relationships/hyperlink" Target="https://www.bing.com/th?id=OSK.29ef8fd878fdd6ac0d67b5321e6fbb4a&amp;qlt=95" TargetMode="External"/><Relationship Id="rId9063" Type="http://schemas.openxmlformats.org/officeDocument/2006/relationships/hyperlink" Target="https://www.bing.com/th?id=OSK.58e1e30e170361cf81e0af49270e40c8&amp;qlt=95" TargetMode="External"/><Relationship Id="rId422" Type="http://schemas.openxmlformats.org/officeDocument/2006/relationships/hyperlink" Target="https://www.bing.com/images/search?form=xlimg&amp;q=Andorinha" TargetMode="External"/><Relationship Id="rId1052" Type="http://schemas.openxmlformats.org/officeDocument/2006/relationships/hyperlink" Target="https://www.bing.com/images/search?form=xlimg&amp;q=Tapero%c3%a1,%20Bahia" TargetMode="External"/><Relationship Id="rId2103" Type="http://schemas.openxmlformats.org/officeDocument/2006/relationships/hyperlink" Target="https://www.bing.com/th?id=OSK.c3b10b57cf7e69274cecff5baf3b887e&amp;qlt=95" TargetMode="External"/><Relationship Id="rId5673" Type="http://schemas.openxmlformats.org/officeDocument/2006/relationships/hyperlink" Target="https://www.bing.com/th?id=OSK.d3e52cf9099b0a7c220f32639b0e3c22&amp;qlt=95" TargetMode="External"/><Relationship Id="rId4275" Type="http://schemas.openxmlformats.org/officeDocument/2006/relationships/hyperlink" Target="https://www.bing.com/th?id=OSK.14ec0591a259f521fff7d2679823128c&amp;qlt=95" TargetMode="External"/><Relationship Id="rId5326" Type="http://schemas.openxmlformats.org/officeDocument/2006/relationships/hyperlink" Target="https://www.bing.com/images/search?form=xlimg&amp;q=Caruaru" TargetMode="External"/><Relationship Id="rId6724" Type="http://schemas.openxmlformats.org/officeDocument/2006/relationships/hyperlink" Target="https://www.bing.com/images/search?form=xlimg&amp;q=Sapucaia,%20Rio%20de%20Janeiro" TargetMode="External"/><Relationship Id="rId8896" Type="http://schemas.openxmlformats.org/officeDocument/2006/relationships/hyperlink" Target="https://www.bing.com/images/search?form=xlimg&amp;q=C%c3%a1ssia%20dos%20Coqueiros" TargetMode="External"/><Relationship Id="rId9947" Type="http://schemas.openxmlformats.org/officeDocument/2006/relationships/hyperlink" Target="https://www.bing.com/th?id=OSK.551137dd5a13b1ecab17ee2d03315e59&amp;qlt=95" TargetMode="External"/><Relationship Id="rId1936" Type="http://schemas.openxmlformats.org/officeDocument/2006/relationships/hyperlink" Target="https://www.bing.com/images/search?form=xlimg&amp;q=Novo%20Gama" TargetMode="External"/><Relationship Id="rId7498" Type="http://schemas.openxmlformats.org/officeDocument/2006/relationships/hyperlink" Target="https://www.bing.com/images/search?form=xlimg&amp;q=Humait%c3%a1,%20Rio%20Grande%20do%20Sul" TargetMode="External"/><Relationship Id="rId8549" Type="http://schemas.openxmlformats.org/officeDocument/2006/relationships/hyperlink" Target="https://www.bing.com/th?id=OSK.5d3550d63438784a701cabf99d506180&amp;qlt=95" TargetMode="External"/><Relationship Id="rId3011" Type="http://schemas.openxmlformats.org/officeDocument/2006/relationships/hyperlink" Target="https://www.bing.com/th?id=OSK.40006874ed344bfd3ba18bc416a3706c&amp;qlt=95" TargetMode="External"/><Relationship Id="rId6581" Type="http://schemas.openxmlformats.org/officeDocument/2006/relationships/hyperlink" Target="https://www.bing.com/th?id=OSK.05bcf0dc1ebfc80967d0c17ceeac5ff6&amp;qlt=95" TargetMode="External"/><Relationship Id="rId7632" Type="http://schemas.openxmlformats.org/officeDocument/2006/relationships/hyperlink" Target="https://www.bing.com/images/search?form=xlimg&amp;q=Nova%20Prata" TargetMode="External"/><Relationship Id="rId5183" Type="http://schemas.openxmlformats.org/officeDocument/2006/relationships/hyperlink" Target="https://www.bing.com/th?id=OSK.24811b185e3a452cc42ffec568ee520d&amp;qlt=95" TargetMode="External"/><Relationship Id="rId6234" Type="http://schemas.openxmlformats.org/officeDocument/2006/relationships/hyperlink" Target="https://www.bing.com/images/search?form=xlimg&amp;q=Manfrin%c3%b3polis" TargetMode="External"/><Relationship Id="rId9457" Type="http://schemas.openxmlformats.org/officeDocument/2006/relationships/hyperlink" Target="https://www.bing.com/th?id=OSK.dc8abe30901eb25dc32dde7e1e912878&amp;qlt=95" TargetMode="External"/><Relationship Id="rId1793" Type="http://schemas.openxmlformats.org/officeDocument/2006/relationships/hyperlink" Target="https://www.bing.com/th?id=OSK.82f67de6f57b223739801f14a7fffd92&amp;qlt=95" TargetMode="External"/><Relationship Id="rId2844" Type="http://schemas.openxmlformats.org/officeDocument/2006/relationships/hyperlink" Target="https://www.bing.com/images/search?form=xlimg&amp;q=Concei%c3%a7%c3%a3o%20do%20Mato%20Dentro" TargetMode="External"/><Relationship Id="rId8059" Type="http://schemas.openxmlformats.org/officeDocument/2006/relationships/hyperlink" Target="https://www.bing.com/th?id=OSK.3444db5c6e91235718bd39cb24644a2d&amp;qlt=95" TargetMode="External"/><Relationship Id="rId816" Type="http://schemas.openxmlformats.org/officeDocument/2006/relationships/hyperlink" Target="https://www.bing.com/images/search?form=xlimg&amp;q=Maiquinique" TargetMode="External"/><Relationship Id="rId1446" Type="http://schemas.openxmlformats.org/officeDocument/2006/relationships/hyperlink" Target="https://www.bing.com/images/search?form=xlimg&amp;q=Trairi" TargetMode="External"/><Relationship Id="rId4669" Type="http://schemas.openxmlformats.org/officeDocument/2006/relationships/hyperlink" Target="https://www.bing.com/th?id=OSK.3c1afef7230d182315487fddda0f543e&amp;qlt=95" TargetMode="External"/><Relationship Id="rId8540" Type="http://schemas.openxmlformats.org/officeDocument/2006/relationships/hyperlink" Target="https://www.bing.com/images/search?form=xlimg&amp;q=Xavantina" TargetMode="External"/><Relationship Id="rId6091" Type="http://schemas.openxmlformats.org/officeDocument/2006/relationships/hyperlink" Target="https://www.bing.com/th?id=OSK.7e21b8271c73e22822387a4e0100b1c3&amp;qlt=95" TargetMode="External"/><Relationship Id="rId7142" Type="http://schemas.openxmlformats.org/officeDocument/2006/relationships/hyperlink" Target="https://www.bing.com/images/search?form=xlimg&amp;q=Theobroma,%20Rond%c3%b4nia" TargetMode="External"/><Relationship Id="rId10123" Type="http://schemas.openxmlformats.org/officeDocument/2006/relationships/hyperlink" Target="https://www.bing.com/th?id=OSK.ff11556e88974fd861878b6f2145eb75&amp;qlt=95" TargetMode="External"/><Relationship Id="rId3752" Type="http://schemas.openxmlformats.org/officeDocument/2006/relationships/hyperlink" Target="https://www.bing.com/images/search?form=xlimg&amp;q=Sabar%c3%a1" TargetMode="External"/><Relationship Id="rId673" Type="http://schemas.openxmlformats.org/officeDocument/2006/relationships/hyperlink" Target="https://www.bing.com/th?id=OSK.r2yOVzZgZf8uoyZY77zTj1nyGQ52YJhTBCd8YA1sAVw&amp;qlt=95" TargetMode="External"/><Relationship Id="rId2354" Type="http://schemas.openxmlformats.org/officeDocument/2006/relationships/hyperlink" Target="https://www.bing.com/images/search?form=xlimg&amp;q=Presidente%20Vargas,%20Maranh%c3%a3o" TargetMode="External"/><Relationship Id="rId3405" Type="http://schemas.openxmlformats.org/officeDocument/2006/relationships/hyperlink" Target="https://www.bing.com/th?id=OSK.53669fae6aa55817f4a3a09f869146de&amp;qlt=95" TargetMode="External"/><Relationship Id="rId4803" Type="http://schemas.openxmlformats.org/officeDocument/2006/relationships/hyperlink" Target="https://www.bing.com/th?id=OSK.b8ca4337b1c169377134ddfe8ccb0f7d&amp;qlt=95" TargetMode="External"/><Relationship Id="rId326" Type="http://schemas.openxmlformats.org/officeDocument/2006/relationships/hyperlink" Target="https://www.bing.com/images/search?form=xlimg&amp;q=Nhamund%c3%a1" TargetMode="External"/><Relationship Id="rId2007" Type="http://schemas.openxmlformats.org/officeDocument/2006/relationships/hyperlink" Target="https://www.bing.com/th?id=OSK.97e3b55305deb7629237a592284ac162&amp;qlt=95" TargetMode="External"/><Relationship Id="rId6975" Type="http://schemas.openxmlformats.org/officeDocument/2006/relationships/hyperlink" Target="https://www.bing.com/th?id=OSK.15e0c9d2fd687a3b16422223a90c11a0&amp;qlt=95" TargetMode="External"/><Relationship Id="rId4179" Type="http://schemas.openxmlformats.org/officeDocument/2006/relationships/hyperlink" Target="https://www.bing.com/th?id=OSK.d25e87b49055c571d520bfc3fe74186e&amp;qlt=95" TargetMode="External"/><Relationship Id="rId5577" Type="http://schemas.openxmlformats.org/officeDocument/2006/relationships/hyperlink" Target="https://www.bing.com/th?id=OSK.GrnYs6K8sjQ5iG7XAdJVV1r0rwzrdvs7zSGHd4HJuEY&amp;qlt=95" TargetMode="External"/><Relationship Id="rId6628" Type="http://schemas.openxmlformats.org/officeDocument/2006/relationships/hyperlink" Target="https://www.bing.com/images/search?form=xlimg&amp;q=Itagua%c3%ad" TargetMode="External"/><Relationship Id="rId8050" Type="http://schemas.openxmlformats.org/officeDocument/2006/relationships/hyperlink" Target="https://www.bing.com/images/search?form=xlimg&amp;q=Bocaina%20do%20Sul" TargetMode="External"/><Relationship Id="rId9101" Type="http://schemas.openxmlformats.org/officeDocument/2006/relationships/hyperlink" Target="https://www.bing.com/th?id=OSK.ceb3f17a097e12aa9427e3fb7419fb23&amp;qlt=95" TargetMode="External"/><Relationship Id="rId4660" Type="http://schemas.openxmlformats.org/officeDocument/2006/relationships/hyperlink" Target="https://www.bing.com/images/search?form=xlimg&amp;q=Juruti,%20Par%c3%a1" TargetMode="External"/><Relationship Id="rId5711" Type="http://schemas.openxmlformats.org/officeDocument/2006/relationships/hyperlink" Target="https://www.bing.com/th?id=OSK.6b8e522f2cbe9aae6793ec6c7801d9ef&amp;qlt=95" TargetMode="External"/><Relationship Id="rId3262" Type="http://schemas.openxmlformats.org/officeDocument/2006/relationships/hyperlink" Target="https://www.bing.com/images/search?form=xlimg&amp;q=Jequita%c3%ad" TargetMode="External"/><Relationship Id="rId4313" Type="http://schemas.openxmlformats.org/officeDocument/2006/relationships/hyperlink" Target="https://www.bing.com/th?id=OSK.304d035097134bb3c78f0d0c8b35d6cd&amp;qlt=95" TargetMode="External"/><Relationship Id="rId7883" Type="http://schemas.openxmlformats.org/officeDocument/2006/relationships/hyperlink" Target="https://www.bing.com/th?id=OSK.dec8694b6c1c3ecb3b0f6078feda514b&amp;qlt=95" TargetMode="External"/><Relationship Id="rId183" Type="http://schemas.openxmlformats.org/officeDocument/2006/relationships/hyperlink" Target="https://www.bing.com/th?id=OSK.ed0714a0ffbe2ceda266f552b671ba3e&amp;qlt=95" TargetMode="External"/><Relationship Id="rId6485" Type="http://schemas.openxmlformats.org/officeDocument/2006/relationships/hyperlink" Target="https://www.bing.com/th?id=OSK.3vjYZuHPVz0EEtY-oXo5K9fPd4eteQm_9slbAjZmNK4&amp;qlt=95" TargetMode="External"/><Relationship Id="rId7536" Type="http://schemas.openxmlformats.org/officeDocument/2006/relationships/hyperlink" Target="https://www.bing.com/images/search?form=xlimg&amp;q=Ivoti" TargetMode="External"/><Relationship Id="rId8934" Type="http://schemas.openxmlformats.org/officeDocument/2006/relationships/hyperlink" Target="https://www.bing.com/images/search?form=xlimg&amp;q=Cosm%c3%b3polis" TargetMode="External"/><Relationship Id="rId5087" Type="http://schemas.openxmlformats.org/officeDocument/2006/relationships/hyperlink" Target="https://www.bing.com/th?id=OSK.66c2e490cd4944a5cfc4c2b6ebd5af25&amp;qlt=95" TargetMode="External"/><Relationship Id="rId6138" Type="http://schemas.openxmlformats.org/officeDocument/2006/relationships/hyperlink" Target="https://www.bing.com/images/search?form=xlimg&amp;q=Iguara%c3%a7u" TargetMode="External"/><Relationship Id="rId1697" Type="http://schemas.openxmlformats.org/officeDocument/2006/relationships/hyperlink" Target="https://www.bing.com/th?id=OSK.4340e2c578347603e0c65e60f254ee92&amp;qlt=95" TargetMode="External"/><Relationship Id="rId2748" Type="http://schemas.openxmlformats.org/officeDocument/2006/relationships/hyperlink" Target="https://www.bing.com/images/search?form=xlimg&amp;q=Caranda%c3%ad" TargetMode="External"/><Relationship Id="rId4170" Type="http://schemas.openxmlformats.org/officeDocument/2006/relationships/hyperlink" Target="https://www.bing.com/images/search?form=xlimg&amp;q=Deod%c3%a1polis" TargetMode="External"/><Relationship Id="rId5221" Type="http://schemas.openxmlformats.org/officeDocument/2006/relationships/hyperlink" Target="https://www.bing.com/th?id=OSK.3a342bf936f14714dc463624e3af7921&amp;qlt=95" TargetMode="External"/><Relationship Id="rId8791" Type="http://schemas.openxmlformats.org/officeDocument/2006/relationships/hyperlink" Target="https://www.bing.com/th?id=OSK.ad3b65e203cd50692ca82eaa0117d107&amp;qlt=95" TargetMode="External"/><Relationship Id="rId9842" Type="http://schemas.openxmlformats.org/officeDocument/2006/relationships/hyperlink" Target="https://www.bing.com/images/search?form=xlimg&amp;q=Torrinha" TargetMode="External"/><Relationship Id="rId56" Type="http://schemas.openxmlformats.org/officeDocument/2006/relationships/hyperlink" Target="https://www.bing.com/images/search?form=xlimg&amp;q=Rodrigues%20Alves,%20Acre" TargetMode="External"/><Relationship Id="rId1831" Type="http://schemas.openxmlformats.org/officeDocument/2006/relationships/hyperlink" Target="https://www.bing.com/th?id=OSK.9950473ada435a24cd0b9380f6735863&amp;qlt=95" TargetMode="External"/><Relationship Id="rId7393" Type="http://schemas.openxmlformats.org/officeDocument/2006/relationships/hyperlink" Target="https://www.bing.com/th?id=OSK.ef3c65fc11599b029d87386a278c5101&amp;qlt=95" TargetMode="External"/><Relationship Id="rId8444" Type="http://schemas.openxmlformats.org/officeDocument/2006/relationships/hyperlink" Target="https://www.bing.com/images/search?form=xlimg&amp;q=S%c3%a3o%20Crist%c3%b3v%c3%a3o%20do%20Sul" TargetMode="External"/><Relationship Id="rId7046" Type="http://schemas.openxmlformats.org/officeDocument/2006/relationships/hyperlink" Target="https://www.bing.com/images/search?form=xlimg&amp;q=Vi%c3%a7osa,%20Rio%20Grande%20do%20Norte" TargetMode="External"/><Relationship Id="rId10027" Type="http://schemas.openxmlformats.org/officeDocument/2006/relationships/hyperlink" Target="https://www.bing.com/th?id=OSK.l9Zb9TMuqk-HY87fydZQP-oFWlKAekQhYNN_1E2gEw0&amp;qlt=95" TargetMode="External"/><Relationship Id="rId577" Type="http://schemas.openxmlformats.org/officeDocument/2006/relationships/hyperlink" Target="https://www.bing.com/th?id=OSK.48d85d56dbf599f0788da018757a71c3&amp;qlt=95" TargetMode="External"/><Relationship Id="rId2258" Type="http://schemas.openxmlformats.org/officeDocument/2006/relationships/hyperlink" Target="https://www.bing.com/images/search?form=xlimg&amp;q=Jo%c3%a3o%20Lisboa" TargetMode="External"/><Relationship Id="rId3656" Type="http://schemas.openxmlformats.org/officeDocument/2006/relationships/hyperlink" Target="https://www.bing.com/images/search?form=xlimg&amp;q=Ponte%20Nova" TargetMode="External"/><Relationship Id="rId4707" Type="http://schemas.openxmlformats.org/officeDocument/2006/relationships/hyperlink" Target="https://www.bing.com/th?id=OSK.ZkQ96wjRicbYqgpqFVXWI6qvfazGpnmQkIAFgsxW1kE&amp;qlt=95" TargetMode="External"/><Relationship Id="rId3309" Type="http://schemas.openxmlformats.org/officeDocument/2006/relationships/hyperlink" Target="https://www.bing.com/th?id=OSK.2243a40fca22b345de1b0fecdbcc92c5&amp;qlt=95" TargetMode="External"/><Relationship Id="rId6879" Type="http://schemas.openxmlformats.org/officeDocument/2006/relationships/hyperlink" Target="https://www.bing.com/th?id=OSK.921cabcdb537c8530a643db790fb8ad8&amp;qlt=95" TargetMode="External"/><Relationship Id="rId9352" Type="http://schemas.openxmlformats.org/officeDocument/2006/relationships/hyperlink" Target="https://www.bing.com/images/search?form=xlimg&amp;q=Monte%20Castelo,%20S%c3%a3o%20Paulo" TargetMode="External"/><Relationship Id="rId711" Type="http://schemas.openxmlformats.org/officeDocument/2006/relationships/hyperlink" Target="https://www.bing.com/th?id=OSK.840ecb7bfe5785743ac23ea299cc093a&amp;qlt=95" TargetMode="External"/><Relationship Id="rId1341" Type="http://schemas.openxmlformats.org/officeDocument/2006/relationships/hyperlink" Target="https://www.bing.com/th?id=OSK.e9e007f4803beb734f3235d483bef0c5&amp;qlt=95" TargetMode="External"/><Relationship Id="rId5962" Type="http://schemas.openxmlformats.org/officeDocument/2006/relationships/hyperlink" Target="https://www.bing.com/images/search?form=xlimg&amp;q=Bocai%c3%bava%20do%20Sul" TargetMode="External"/><Relationship Id="rId9005" Type="http://schemas.openxmlformats.org/officeDocument/2006/relationships/hyperlink" Target="https://www.bing.com/th?id=OSK.68ff83c841f4c5fd81a513c0999d3c26&amp;qlt=95" TargetMode="External"/><Relationship Id="rId4564" Type="http://schemas.openxmlformats.org/officeDocument/2006/relationships/hyperlink" Target="https://www.bing.com/images/search?form=xlimg&amp;q=Anaj%c3%a1s" TargetMode="External"/><Relationship Id="rId5615" Type="http://schemas.openxmlformats.org/officeDocument/2006/relationships/hyperlink" Target="https://www.bing.com/th?id=OSK.50ab4556a6e2c1b1689bd7fd10b8f9df&amp;qlt=95" TargetMode="External"/><Relationship Id="rId3166" Type="http://schemas.openxmlformats.org/officeDocument/2006/relationships/hyperlink" Target="https://www.bing.com/images/search?form=xlimg&amp;q=Inimutaba" TargetMode="External"/><Relationship Id="rId4217" Type="http://schemas.openxmlformats.org/officeDocument/2006/relationships/hyperlink" Target="https://www.bing.com/th?id=OSK.e7a8081b797c88add184c16199129460&amp;qlt=95" TargetMode="External"/><Relationship Id="rId6389" Type="http://schemas.openxmlformats.org/officeDocument/2006/relationships/hyperlink" Target="https://www.bing.com/th?id=OSK.a8d733c8b56afc31af2f673e2508704d&amp;qlt=95" TargetMode="External"/><Relationship Id="rId7787" Type="http://schemas.openxmlformats.org/officeDocument/2006/relationships/hyperlink" Target="https://www.bing.com/th?id=OSK.cc34b0dfc7fc39badfb63f57c5bf20ba&amp;qlt=95" TargetMode="External"/><Relationship Id="rId8838" Type="http://schemas.openxmlformats.org/officeDocument/2006/relationships/hyperlink" Target="https://www.bing.com/images/search?form=xlimg&amp;q=Cabre%c3%bava" TargetMode="External"/><Relationship Id="rId2999" Type="http://schemas.openxmlformats.org/officeDocument/2006/relationships/hyperlink" Target="https://www.bing.com/th?id=OSK.4b382a40e7502f6bb95ce9f6e171e89c&amp;qlt=95" TargetMode="External"/><Relationship Id="rId3300" Type="http://schemas.openxmlformats.org/officeDocument/2006/relationships/hyperlink" Target="https://www.bing.com/images/search?form=xlimg&amp;q=Lagoa%20da%20Prata" TargetMode="External"/><Relationship Id="rId6870" Type="http://schemas.openxmlformats.org/officeDocument/2006/relationships/hyperlink" Target="https://www.bing.com/images/search?form=xlimg&amp;q=Jucurutu" TargetMode="External"/><Relationship Id="rId7921" Type="http://schemas.openxmlformats.org/officeDocument/2006/relationships/hyperlink" Target="https://www.bing.com/th?id=OSK.2cabe38018ee629f322ebcf59b209617&amp;qlt=95" TargetMode="External"/><Relationship Id="rId221" Type="http://schemas.openxmlformats.org/officeDocument/2006/relationships/hyperlink" Target="https://www.bing.com/th?id=OSK.bff175ccaa6f51434d75901a5c4ebc23&amp;qlt=95" TargetMode="External"/><Relationship Id="rId5472" Type="http://schemas.openxmlformats.org/officeDocument/2006/relationships/hyperlink" Target="https://www.bing.com/images/search?form=xlimg&amp;q=Po%c3%a7%c3%a3o" TargetMode="External"/><Relationship Id="rId6523" Type="http://schemas.openxmlformats.org/officeDocument/2006/relationships/hyperlink" Target="https://www.bing.com/th?id=OSK.c1fcef28e9cd9a6874ca508c0e4029d7&amp;qlt=95" TargetMode="External"/><Relationship Id="rId4074" Type="http://schemas.openxmlformats.org/officeDocument/2006/relationships/hyperlink" Target="https://www.bing.com/images/search?form=xlimg&amp;q=Urucuia" TargetMode="External"/><Relationship Id="rId5125" Type="http://schemas.openxmlformats.org/officeDocument/2006/relationships/hyperlink" Target="https://www.bing.com/th?id=OSK.d1e4188dc73a38e84610ede38ae62c00&amp;qlt=95" TargetMode="External"/><Relationship Id="rId8695" Type="http://schemas.openxmlformats.org/officeDocument/2006/relationships/hyperlink" Target="https://www.bing.com/th?id=OSK.e9df9971e7207e09e2d780fc60af542f&amp;qlt=95" TargetMode="External"/><Relationship Id="rId9746" Type="http://schemas.openxmlformats.org/officeDocument/2006/relationships/hyperlink" Target="https://www.bing.com/images/search?form=xlimg&amp;q=S%c3%a3o%20Miguel%20Arcanjo,%20S%c3%a3o%20Paulo" TargetMode="External"/><Relationship Id="rId7297" Type="http://schemas.openxmlformats.org/officeDocument/2006/relationships/hyperlink" Target="https://www.bing.com/th?id=OSK.25d121df0666b29539a1722032fbb27d&amp;qlt=95" TargetMode="External"/><Relationship Id="rId8348" Type="http://schemas.openxmlformats.org/officeDocument/2006/relationships/hyperlink" Target="https://www.bing.com/images/search?form=xlimg&amp;q=Pedras%20Grandes" TargetMode="External"/><Relationship Id="rId1735" Type="http://schemas.openxmlformats.org/officeDocument/2006/relationships/hyperlink" Target="https://www.bing.com/th?id=OSK.63e4ac7a957b607c821a730130e42282&amp;qlt=95" TargetMode="External"/><Relationship Id="rId4958" Type="http://schemas.openxmlformats.org/officeDocument/2006/relationships/hyperlink" Target="https://www.bing.com/images/search?form=xlimg&amp;q=Desterro" TargetMode="External"/><Relationship Id="rId6380" Type="http://schemas.openxmlformats.org/officeDocument/2006/relationships/hyperlink" Target="https://www.bing.com/images/search?form=xlimg&amp;q=Prudent%c3%b3polis" TargetMode="External"/><Relationship Id="rId7431" Type="http://schemas.openxmlformats.org/officeDocument/2006/relationships/hyperlink" Target="https://www.bing.com/th?id=OSK.e4381c86dbd41dec508237d7ba3e8140&amp;qlt=95" TargetMode="External"/><Relationship Id="rId2990" Type="http://schemas.openxmlformats.org/officeDocument/2006/relationships/hyperlink" Target="https://www.bing.com/images/search?form=xlimg&amp;q=Engenheiro%20Navarro" TargetMode="External"/><Relationship Id="rId6033" Type="http://schemas.openxmlformats.org/officeDocument/2006/relationships/hyperlink" Target="https://www.bing.com/th?id=OSK.ee3b1058eff8ada88a2b1bf849116c56&amp;qlt=95" TargetMode="External"/><Relationship Id="rId962" Type="http://schemas.openxmlformats.org/officeDocument/2006/relationships/hyperlink" Target="https://www.bing.com/images/search?form=xlimg&amp;q=Rodelas" TargetMode="External"/><Relationship Id="rId1592" Type="http://schemas.openxmlformats.org/officeDocument/2006/relationships/hyperlink" Target="https://www.bing.com/images/search?form=xlimg&amp;q=Venda%20Nova%20do%20Imigrante" TargetMode="External"/><Relationship Id="rId2643" Type="http://schemas.openxmlformats.org/officeDocument/2006/relationships/hyperlink" Target="https://www.bing.com/th?id=OSK.e5cf0bfbeb163bd9f0d2b7eb08b79f04&amp;qlt=95" TargetMode="External"/><Relationship Id="rId9256" Type="http://schemas.openxmlformats.org/officeDocument/2006/relationships/hyperlink" Target="https://www.bing.com/images/search?form=xlimg&amp;q=Limeira" TargetMode="External"/><Relationship Id="rId615" Type="http://schemas.openxmlformats.org/officeDocument/2006/relationships/hyperlink" Target="https://www.bing.com/th?id=OSK.bdf6e6fce07824f09688e6f6c591fe56&amp;qlt=95" TargetMode="External"/><Relationship Id="rId1245" Type="http://schemas.openxmlformats.org/officeDocument/2006/relationships/hyperlink" Target="https://www.bing.com/th?id=OSK.8cuHX_XC0--xdGnvi9E8aSlLWSI4IzCOB5QN9mPwK3Y&amp;qlt=95" TargetMode="External"/><Relationship Id="rId4468" Type="http://schemas.openxmlformats.org/officeDocument/2006/relationships/hyperlink" Target="https://www.bing.com/images/search?form=xlimg&amp;q=Porto%20Esperidi%c3%a3o" TargetMode="External"/><Relationship Id="rId5866" Type="http://schemas.openxmlformats.org/officeDocument/2006/relationships/hyperlink" Target="https://www.bing.com/images/search?form=xlimg&amp;q=S%c3%a3o%20Raimundo%20Nonato" TargetMode="External"/><Relationship Id="rId6917" Type="http://schemas.openxmlformats.org/officeDocument/2006/relationships/hyperlink" Target="https://www.bing.com/th?id=OSK.26dd803efd78d1b6bb8c9cc06f0330f3&amp;qlt=95" TargetMode="External"/><Relationship Id="rId5519" Type="http://schemas.openxmlformats.org/officeDocument/2006/relationships/hyperlink" Target="https://www.bing.com/th?id=OSK.f63446de70fbced937aa20c40f8ee513&amp;qlt=95" TargetMode="External"/><Relationship Id="rId3551" Type="http://schemas.openxmlformats.org/officeDocument/2006/relationships/hyperlink" Target="https://www.bing.com/th?id=OSK.33f26f244ecfe115f78f6ef7f50efc60&amp;qlt=95" TargetMode="External"/><Relationship Id="rId4602" Type="http://schemas.openxmlformats.org/officeDocument/2006/relationships/hyperlink" Target="https://www.bing.com/images/search?form=xlimg&amp;q=Camet%c3%a1" TargetMode="External"/><Relationship Id="rId472" Type="http://schemas.openxmlformats.org/officeDocument/2006/relationships/hyperlink" Target="https://www.bing.com/images/search?form=xlimg&amp;q=Barro%20Preto" TargetMode="External"/><Relationship Id="rId2153" Type="http://schemas.openxmlformats.org/officeDocument/2006/relationships/hyperlink" Target="https://www.bing.com/th?id=OSK.9c78389d7624bde7f8edef13bfadd9ab&amp;qlt=95" TargetMode="External"/><Relationship Id="rId3204" Type="http://schemas.openxmlformats.org/officeDocument/2006/relationships/hyperlink" Target="https://www.bing.com/images/search?form=xlimg&amp;q=Itanhandu" TargetMode="External"/><Relationship Id="rId6774" Type="http://schemas.openxmlformats.org/officeDocument/2006/relationships/hyperlink" Target="https://www.bing.com/images/search?form=xlimg&amp;q=Ba%c3%ada%20Formosa" TargetMode="External"/><Relationship Id="rId7825" Type="http://schemas.openxmlformats.org/officeDocument/2006/relationships/hyperlink" Target="https://www.bing.com/th?id=OSK.acfb24fe04ab23b38222d2769c6f8c9c&amp;qlt=95" TargetMode="External"/><Relationship Id="rId125" Type="http://schemas.openxmlformats.org/officeDocument/2006/relationships/hyperlink" Target="https://www.bing.com/th?id=OSK.8ff42c97ecfcd916b5afdd4c8648c2d7&amp;qlt=95" TargetMode="External"/><Relationship Id="rId5376" Type="http://schemas.openxmlformats.org/officeDocument/2006/relationships/hyperlink" Target="https://www.bing.com/images/search?form=xlimg&amp;q=Igarassu,%20Pernambuco" TargetMode="External"/><Relationship Id="rId6427" Type="http://schemas.openxmlformats.org/officeDocument/2006/relationships/hyperlink" Target="https://www.bing.com/th?id=OSK.ceb29665de40fa45cfe4ffd0314df8c4&amp;qlt=95" TargetMode="External"/><Relationship Id="rId5029" Type="http://schemas.openxmlformats.org/officeDocument/2006/relationships/hyperlink" Target="https://www.bing.com/th?id=OSK.c88a246039de7704c6ea125329a7790e&amp;qlt=95" TargetMode="External"/><Relationship Id="rId8599" Type="http://schemas.openxmlformats.org/officeDocument/2006/relationships/hyperlink" Target="https://www.bing.com/th?id=OSK.cb10ad6371951d7842662ddc6dee80e9&amp;qlt=95" TargetMode="External"/><Relationship Id="rId9997" Type="http://schemas.openxmlformats.org/officeDocument/2006/relationships/hyperlink" Target="https://www.bing.com/th?id=OSK.GpkCt0V8aAU-2afY_QRAJH7uRz5lAWVw655jSm8EArU&amp;qlt=95" TargetMode="External"/><Relationship Id="rId1986" Type="http://schemas.openxmlformats.org/officeDocument/2006/relationships/hyperlink" Target="https://www.bing.com/images/search?form=xlimg&amp;q=Posse,%20Goi%c3%a1s" TargetMode="External"/><Relationship Id="rId1639" Type="http://schemas.openxmlformats.org/officeDocument/2006/relationships/hyperlink" Target="https://www.bing.com/th?id=OSK.c1ce4fc8ec2216fdb484a45e182d9586&amp;qlt=95" TargetMode="External"/><Relationship Id="rId3061" Type="http://schemas.openxmlformats.org/officeDocument/2006/relationships/hyperlink" Target="https://www.bing.com/th?id=OSK.c494937ae61078b2df0a012e2025879a&amp;qlt=95" TargetMode="External"/><Relationship Id="rId5510" Type="http://schemas.openxmlformats.org/officeDocument/2006/relationships/hyperlink" Target="https://www.bing.com/images/search?form=xlimg&amp;q=Santa%20Maria%20do%20Cambuc%c3%a1" TargetMode="External"/><Relationship Id="rId4112" Type="http://schemas.openxmlformats.org/officeDocument/2006/relationships/hyperlink" Target="https://www.bing.com/images/search?form=xlimg&amp;q=Volta%20Grande" TargetMode="External"/><Relationship Id="rId7682" Type="http://schemas.openxmlformats.org/officeDocument/2006/relationships/hyperlink" Target="https://www.bing.com/images/search?form=xlimg&amp;q=Pinhal%20Grande" TargetMode="External"/><Relationship Id="rId8733" Type="http://schemas.openxmlformats.org/officeDocument/2006/relationships/hyperlink" Target="https://www.bing.com/th?id=OSK.a75a9502206bb1108c77e2f07719c2a9&amp;qlt=95" TargetMode="External"/><Relationship Id="rId6284" Type="http://schemas.openxmlformats.org/officeDocument/2006/relationships/hyperlink" Target="https://www.bing.com/images/search?form=xlimg&amp;q=Nova%20Aurora,%20Paran%c3%a1" TargetMode="External"/><Relationship Id="rId7335" Type="http://schemas.openxmlformats.org/officeDocument/2006/relationships/hyperlink" Target="https://www.bing.com/th?id=OSK.1781dbc0a39ec5888c05cfa12fbaf9f8&amp;qlt=95" TargetMode="External"/><Relationship Id="rId2894" Type="http://schemas.openxmlformats.org/officeDocument/2006/relationships/hyperlink" Target="https://www.bing.com/images/search?form=xlimg&amp;q=C%c3%b3rrego%20Danta" TargetMode="External"/><Relationship Id="rId866" Type="http://schemas.openxmlformats.org/officeDocument/2006/relationships/hyperlink" Target="https://www.bing.com/images/search?form=xlimg&amp;q=Nazar%c3%a9,%20Bahia" TargetMode="External"/><Relationship Id="rId1496" Type="http://schemas.openxmlformats.org/officeDocument/2006/relationships/hyperlink" Target="https://www.bing.com/images/search?form=xlimg&amp;q=Castelo,%20Esp%c3%adrito%20Santo" TargetMode="External"/><Relationship Id="rId2547" Type="http://schemas.openxmlformats.org/officeDocument/2006/relationships/hyperlink" Target="https://www.bing.com/th?id=OSK.3282fd2a7b4d7bacea4ceb89c0b19efe&amp;qlt=95" TargetMode="External"/><Relationship Id="rId3945" Type="http://schemas.openxmlformats.org/officeDocument/2006/relationships/hyperlink" Target="https://www.bing.com/th?id=OSK.8901e768615fa3fb8316118f7369bb8e&amp;qlt=95" TargetMode="External"/><Relationship Id="rId519" Type="http://schemas.openxmlformats.org/officeDocument/2006/relationships/hyperlink" Target="https://www.bing.com/th?id=OSK.7c121702326561fa589ab86f77d5752f&amp;qlt=95" TargetMode="External"/><Relationship Id="rId1149" Type="http://schemas.openxmlformats.org/officeDocument/2006/relationships/hyperlink" Target="https://www.bing.com/th?id=OSK.ce4120c628964d560f1101ff7641d5a0&amp;qlt=95" TargetMode="External"/><Relationship Id="rId5020" Type="http://schemas.openxmlformats.org/officeDocument/2006/relationships/hyperlink" Target="https://www.bing.com/images/search?form=xlimg&amp;q=Livramento,%20Para%c3%adba" TargetMode="External"/><Relationship Id="rId7192" Type="http://schemas.openxmlformats.org/officeDocument/2006/relationships/hyperlink" Target="https://www.bing.com/images/search?form=xlimg&amp;q=Alegrete" TargetMode="External"/><Relationship Id="rId8590" Type="http://schemas.openxmlformats.org/officeDocument/2006/relationships/hyperlink" Target="https://www.bing.com/images/search?form=xlimg&amp;q=Itabaianinha" TargetMode="External"/><Relationship Id="rId9641" Type="http://schemas.openxmlformats.org/officeDocument/2006/relationships/hyperlink" Target="https://www.bing.com/th?id=OSK.2d2c3ef608cbecd5724b77d45022cb31&amp;qlt=95" TargetMode="External"/><Relationship Id="rId1630" Type="http://schemas.openxmlformats.org/officeDocument/2006/relationships/hyperlink" Target="https://www.bing.com/images/search?form=xlimg&amp;q=Amaralina" TargetMode="External"/><Relationship Id="rId8243" Type="http://schemas.openxmlformats.org/officeDocument/2006/relationships/hyperlink" Target="https://www.bing.com/th?id=OSK.29b9c9e2c7418696b029257ff45dc010&amp;qlt=95" TargetMode="External"/><Relationship Id="rId4853" Type="http://schemas.openxmlformats.org/officeDocument/2006/relationships/hyperlink" Target="https://www.bing.com/th?id=OSK.16f17f388632aa12c67c6f6ae4c7db85&amp;qlt=95" TargetMode="External"/><Relationship Id="rId5904" Type="http://schemas.openxmlformats.org/officeDocument/2006/relationships/hyperlink" Target="https://www.bing.com/images/search?form=xlimg&amp;q=Alt%c3%b4nia" TargetMode="External"/><Relationship Id="rId3455" Type="http://schemas.openxmlformats.org/officeDocument/2006/relationships/hyperlink" Target="https://www.bing.com/th?id=OSK.ORyadEoaHGZTHLgafZOul0dQ8-ro30yUkmsIBrJiIXE&amp;qlt=95" TargetMode="External"/><Relationship Id="rId4506" Type="http://schemas.openxmlformats.org/officeDocument/2006/relationships/hyperlink" Target="https://www.bing.com/images/search?form=xlimg&amp;q=S%c3%a3o%20Jos%c3%a9%20do%20Povo" TargetMode="External"/><Relationship Id="rId376" Type="http://schemas.openxmlformats.org/officeDocument/2006/relationships/hyperlink" Target="https://www.bing.com/images/search?form=xlimg&amp;q=Laranjal%20do%20Jari" TargetMode="External"/><Relationship Id="rId2057" Type="http://schemas.openxmlformats.org/officeDocument/2006/relationships/hyperlink" Target="https://www.bing.com/th?id=OSK.096ec8c3b819632da023ef8bb9dee0d6&amp;qlt=95" TargetMode="External"/><Relationship Id="rId3108" Type="http://schemas.openxmlformats.org/officeDocument/2006/relationships/hyperlink" Target="https://www.bing.com/images/search?form=xlimg&amp;q=Guarar%c3%a1" TargetMode="External"/><Relationship Id="rId6678" Type="http://schemas.openxmlformats.org/officeDocument/2006/relationships/hyperlink" Target="https://www.bing.com/images/search?form=xlimg&amp;q=Pinheiral" TargetMode="External"/><Relationship Id="rId7729" Type="http://schemas.openxmlformats.org/officeDocument/2006/relationships/hyperlink" Target="https://www.bing.com/th?id=OSK.22a8bd957d919404d1d0bc174a21ef1e&amp;qlt=95" TargetMode="External"/><Relationship Id="rId9151" Type="http://schemas.openxmlformats.org/officeDocument/2006/relationships/hyperlink" Target="https://www.bing.com/th?id=OSK.017bfd812afda73bda83a3cc89caf3eb&amp;qlt=95" TargetMode="External"/><Relationship Id="rId1140" Type="http://schemas.openxmlformats.org/officeDocument/2006/relationships/hyperlink" Target="https://www.bing.com/images/search?form=xlimg&amp;q=Arneiroz" TargetMode="External"/><Relationship Id="rId510" Type="http://schemas.openxmlformats.org/officeDocument/2006/relationships/hyperlink" Target="https://www.bing.com/images/search?form=xlimg&amp;q=Cabaceiras%20do%20Paragua%c3%a7u" TargetMode="External"/><Relationship Id="rId5761" Type="http://schemas.openxmlformats.org/officeDocument/2006/relationships/hyperlink" Target="https://www.bing.com/th?id=OSK.ccdb90cfa1c1ca80e1fd0301877a20b5&amp;qlt=95" TargetMode="External"/><Relationship Id="rId6812" Type="http://schemas.openxmlformats.org/officeDocument/2006/relationships/hyperlink" Target="https://www.bing.com/images/search?form=xlimg&amp;q=Cruzeta" TargetMode="External"/><Relationship Id="rId4363" Type="http://schemas.openxmlformats.org/officeDocument/2006/relationships/hyperlink" Target="https://www.bing.com/th?id=OSK.3825a4a3ab27e6a56a95ef18bd683b65&amp;qlt=95" TargetMode="External"/><Relationship Id="rId5414" Type="http://schemas.openxmlformats.org/officeDocument/2006/relationships/hyperlink" Target="https://www.bing.com/images/search?form=xlimg&amp;q=Jurema,%20Pernambuco" TargetMode="External"/><Relationship Id="rId8984" Type="http://schemas.openxmlformats.org/officeDocument/2006/relationships/hyperlink" Target="https://www.bing.com/images/search?form=xlimg&amp;q=Embu%20das%20Artes" TargetMode="External"/><Relationship Id="rId4016" Type="http://schemas.openxmlformats.org/officeDocument/2006/relationships/hyperlink" Target="https://www.bing.com/images/search?form=xlimg&amp;q=Taparuba" TargetMode="External"/><Relationship Id="rId7586" Type="http://schemas.openxmlformats.org/officeDocument/2006/relationships/hyperlink" Target="https://www.bing.com/images/search?form=xlimg&amp;q=Mato%20Leit%c3%a3o" TargetMode="External"/><Relationship Id="rId8637" Type="http://schemas.openxmlformats.org/officeDocument/2006/relationships/hyperlink" Target="https://www.bing.com/th?id=OSK.6701e12fe15d659475f928ef2f6cdeef&amp;qlt=95" TargetMode="External"/><Relationship Id="rId6188" Type="http://schemas.openxmlformats.org/officeDocument/2006/relationships/hyperlink" Target="https://www.bing.com/images/search?form=xlimg&amp;q=Japur%c3%a1,%20Paran%c3%a1" TargetMode="External"/><Relationship Id="rId7239" Type="http://schemas.openxmlformats.org/officeDocument/2006/relationships/hyperlink" Target="https://www.bing.com/th?id=OSK.886099e6dbe0b91f09242ab853a6f792&amp;qlt=95" TargetMode="External"/><Relationship Id="rId2798" Type="http://schemas.openxmlformats.org/officeDocument/2006/relationships/hyperlink" Target="https://www.bing.com/images/search?form=xlimg&amp;q=Catuti" TargetMode="External"/><Relationship Id="rId3849" Type="http://schemas.openxmlformats.org/officeDocument/2006/relationships/hyperlink" Target="https://www.bing.com/th?id=OSK.0762e62c84119a6bc3a006cab7997e21&amp;qlt=95" TargetMode="External"/><Relationship Id="rId5271" Type="http://schemas.openxmlformats.org/officeDocument/2006/relationships/hyperlink" Target="https://www.bing.com/th?id=OSK.7Fbw-7b9yKcBedzC_xwzR09NKeeFKSkveZWMNsvv_m4&amp;qlt=95" TargetMode="External"/><Relationship Id="rId7720" Type="http://schemas.openxmlformats.org/officeDocument/2006/relationships/hyperlink" Target="https://www.bing.com/images/search?form=xlimg&amp;q=Relvado" TargetMode="External"/><Relationship Id="rId6322" Type="http://schemas.openxmlformats.org/officeDocument/2006/relationships/hyperlink" Target="https://www.bing.com/images/search?form=xlimg&amp;q=Paranacity" TargetMode="External"/><Relationship Id="rId9892" Type="http://schemas.openxmlformats.org/officeDocument/2006/relationships/hyperlink" Target="https://www.bing.com/images/search?form=xlimg&amp;q=Viradouro" TargetMode="External"/><Relationship Id="rId1881" Type="http://schemas.openxmlformats.org/officeDocument/2006/relationships/hyperlink" Target="https://www.bing.com/th?id=OSK.1da3b10d99956da5061487ae9ef9b50d&amp;qlt=95" TargetMode="External"/><Relationship Id="rId2932" Type="http://schemas.openxmlformats.org/officeDocument/2006/relationships/hyperlink" Target="https://www.bing.com/images/search?form=xlimg&amp;q=Delta,%20Minas%20Gerais" TargetMode="External"/><Relationship Id="rId8494" Type="http://schemas.openxmlformats.org/officeDocument/2006/relationships/hyperlink" Target="https://www.bing.com/images/search?form=xlimg&amp;q=Tijucas" TargetMode="External"/><Relationship Id="rId9545" Type="http://schemas.openxmlformats.org/officeDocument/2006/relationships/hyperlink" Target="https://www.bing.com/th?id=OSK.f8f8fa62341c460a93d013faa4a3b914&amp;qlt=95" TargetMode="External"/><Relationship Id="rId904" Type="http://schemas.openxmlformats.org/officeDocument/2006/relationships/hyperlink" Target="https://www.bing.com/images/search?form=xlimg&amp;q=Piat%c3%a3,%20Bahia" TargetMode="External"/><Relationship Id="rId1534" Type="http://schemas.openxmlformats.org/officeDocument/2006/relationships/hyperlink" Target="https://www.bing.com/images/search?form=xlimg&amp;q=I%c3%bana" TargetMode="External"/><Relationship Id="rId7096" Type="http://schemas.openxmlformats.org/officeDocument/2006/relationships/hyperlink" Target="https://www.bing.com/images/search?form=xlimg&amp;q=Ji-Paran%c3%a1" TargetMode="External"/><Relationship Id="rId8147" Type="http://schemas.openxmlformats.org/officeDocument/2006/relationships/hyperlink" Target="https://www.bing.com/th?id=OSK.17435ca5207c98ffcae0ad41f9d483aa&amp;qlt=95" TargetMode="External"/><Relationship Id="rId10077" Type="http://schemas.openxmlformats.org/officeDocument/2006/relationships/hyperlink" Target="https://www.bing.com/th?id=OSK.-yRdTsQ7t5M7rgim5EWYvWNbHI2GCruvxzPQ3lNz8wQ&amp;qlt=95" TargetMode="External"/><Relationship Id="rId4757" Type="http://schemas.openxmlformats.org/officeDocument/2006/relationships/hyperlink" Target="https://www.bing.com/th?id=OSK.8e5f490ef9c17386e455ea3748aac1c1&amp;qlt=95" TargetMode="External"/><Relationship Id="rId3359" Type="http://schemas.openxmlformats.org/officeDocument/2006/relationships/hyperlink" Target="https://www.bing.com/th?id=OSK.a42bbd8d5a97c313554a7567f351c52f&amp;qlt=95" TargetMode="External"/><Relationship Id="rId5808" Type="http://schemas.openxmlformats.org/officeDocument/2006/relationships/hyperlink" Target="https://www.bing.com/images/search?form=xlimg&amp;q=Pio%20IX" TargetMode="External"/><Relationship Id="rId7230" Type="http://schemas.openxmlformats.org/officeDocument/2006/relationships/hyperlink" Target="https://www.bing.com/images/search?form=xlimg&amp;q=Arroio%20Grande" TargetMode="External"/><Relationship Id="rId3840" Type="http://schemas.openxmlformats.org/officeDocument/2006/relationships/hyperlink" Target="https://www.bing.com/images/search?form=xlimg&amp;q=Santo%20Hip%c3%b3lito" TargetMode="External"/><Relationship Id="rId9055" Type="http://schemas.openxmlformats.org/officeDocument/2006/relationships/hyperlink" Target="https://www.bing.com/th?id=OSK.5cab12424fdfd0d8e30d71614dc95208&amp;qlt=95" TargetMode="External"/><Relationship Id="rId761" Type="http://schemas.openxmlformats.org/officeDocument/2006/relationships/hyperlink" Target="https://www.bing.com/th?id=OSK.48d85d56dbf599f0788da018757a71c3&amp;qlt=95" TargetMode="External"/><Relationship Id="rId1391" Type="http://schemas.openxmlformats.org/officeDocument/2006/relationships/hyperlink" Target="https://www.bing.com/th?id=OSK.0eeed4bc5cd0e93e9d1f7467aaa8d737&amp;qlt=95" TargetMode="External"/><Relationship Id="rId2442" Type="http://schemas.openxmlformats.org/officeDocument/2006/relationships/hyperlink" Target="https://www.bing.com/images/search?form=xlimg&amp;q=Tufil%c3%a2ndia" TargetMode="External"/><Relationship Id="rId414" Type="http://schemas.openxmlformats.org/officeDocument/2006/relationships/hyperlink" Target="https://www.bing.com/images/search?form=xlimg&amp;q=Am%c3%a9lia%20Rodrigues" TargetMode="External"/><Relationship Id="rId1044" Type="http://schemas.openxmlformats.org/officeDocument/2006/relationships/hyperlink" Target="https://www.bing.com/images/search?form=xlimg&amp;q=Sobradinho,%20Bahia" TargetMode="External"/><Relationship Id="rId5665" Type="http://schemas.openxmlformats.org/officeDocument/2006/relationships/hyperlink" Target="https://www.bing.com/th?id=OSK.Ve6ilN6UAumQ4FpcyJ7XEsblKL4HZ1W88V4aUNHEdlY&amp;qlt=95" TargetMode="External"/><Relationship Id="rId6716" Type="http://schemas.openxmlformats.org/officeDocument/2006/relationships/hyperlink" Target="https://www.bing.com/images/search?form=xlimg&amp;q=S%c3%a3o%20Jos%c3%a9%20de%20Ub%c3%a1" TargetMode="External"/><Relationship Id="rId4267" Type="http://schemas.openxmlformats.org/officeDocument/2006/relationships/hyperlink" Target="https://www.bing.com/th?id=OSK.12b4a76280c06b977c938705115a541a&amp;qlt=95" TargetMode="External"/><Relationship Id="rId5318" Type="http://schemas.openxmlformats.org/officeDocument/2006/relationships/hyperlink" Target="https://www.bing.com/images/search?form=xlimg&amp;q=Capoeiras" TargetMode="External"/><Relationship Id="rId8888" Type="http://schemas.openxmlformats.org/officeDocument/2006/relationships/hyperlink" Target="https://www.bing.com/images/search?form=xlimg&amp;q=Caraguatatuba" TargetMode="External"/><Relationship Id="rId9939" Type="http://schemas.openxmlformats.org/officeDocument/2006/relationships/hyperlink" Target="https://www.bing.com/th?id=OSK.889d5203216975a19a0408b8eba7216a&amp;qlt=95" TargetMode="External"/><Relationship Id="rId1928" Type="http://schemas.openxmlformats.org/officeDocument/2006/relationships/hyperlink" Target="https://www.bing.com/images/search?form=xlimg&amp;q=Nova%20Igua%c3%a7u%20de%20Goi%c3%a1s" TargetMode="External"/><Relationship Id="rId3350" Type="http://schemas.openxmlformats.org/officeDocument/2006/relationships/hyperlink" Target="https://www.bing.com/images/search?form=xlimg&amp;q=Madre%20de%20Deus%20de%20Minas" TargetMode="External"/><Relationship Id="rId271" Type="http://schemas.openxmlformats.org/officeDocument/2006/relationships/hyperlink" Target="https://www.bing.com/th?id=OSK.b37bfd6a47fb6e92fe30cded3c77cc6a&amp;qlt=95" TargetMode="External"/><Relationship Id="rId3003" Type="http://schemas.openxmlformats.org/officeDocument/2006/relationships/hyperlink" Target="https://www.bing.com/th?id=OSK.faf8b5bf1add8d155d6cca0d8bcbb32b&amp;qlt=95" TargetMode="External"/><Relationship Id="rId4401" Type="http://schemas.openxmlformats.org/officeDocument/2006/relationships/hyperlink" Target="https://www.bing.com/th?id=OSK.2c72653fe9afe53804eb00d0c775b48b&amp;qlt=95" TargetMode="External"/><Relationship Id="rId7971" Type="http://schemas.openxmlformats.org/officeDocument/2006/relationships/hyperlink" Target="https://www.bing.com/th?id=OSK.736074dc1bd9bbe9e77abff2ca2e8f8f&amp;qlt=95" TargetMode="External"/><Relationship Id="rId6573" Type="http://schemas.openxmlformats.org/officeDocument/2006/relationships/hyperlink" Target="https://www.bing.com/th?id=OSK.87fbc99db2eb3e1fcc3d54acd578deb3&amp;qlt=95" TargetMode="External"/><Relationship Id="rId7624" Type="http://schemas.openxmlformats.org/officeDocument/2006/relationships/hyperlink" Target="https://www.bing.com/images/search?form=xlimg&amp;q=Nova%20Hartz" TargetMode="External"/><Relationship Id="rId5175" Type="http://schemas.openxmlformats.org/officeDocument/2006/relationships/hyperlink" Target="https://www.bing.com/th?id=OSK.f0d375f235b44bdf8c7d12eeed8a2f61&amp;qlt=95" TargetMode="External"/><Relationship Id="rId6226" Type="http://schemas.openxmlformats.org/officeDocument/2006/relationships/hyperlink" Target="https://www.bing.com/images/search?form=xlimg&amp;q=Mambor%c3%aa" TargetMode="External"/><Relationship Id="rId9796" Type="http://schemas.openxmlformats.org/officeDocument/2006/relationships/hyperlink" Target="https://www.bing.com/images/search?form=xlimg&amp;q=Tabo%c3%a3o%20da%20Serra" TargetMode="External"/><Relationship Id="rId1785" Type="http://schemas.openxmlformats.org/officeDocument/2006/relationships/hyperlink" Target="https://www.bing.com/th?id=OSK.e24e700bc0e6036d678bcd589cd8e28a&amp;qlt=95" TargetMode="External"/><Relationship Id="rId2836" Type="http://schemas.openxmlformats.org/officeDocument/2006/relationships/hyperlink" Target="https://www.bing.com/images/search?form=xlimg&amp;q=Concei%c3%a7%c3%a3o%20da%20Barra%20de%20Minas" TargetMode="External"/><Relationship Id="rId8398" Type="http://schemas.openxmlformats.org/officeDocument/2006/relationships/hyperlink" Target="https://www.bing.com/images/search?form=xlimg&amp;q=Rio%20do%20Sul" TargetMode="External"/><Relationship Id="rId9449" Type="http://schemas.openxmlformats.org/officeDocument/2006/relationships/hyperlink" Target="https://www.bing.com/th?id=OSK.14203a654fdde596dd5dbe50b697e7dc&amp;qlt=95" TargetMode="External"/><Relationship Id="rId808" Type="http://schemas.openxmlformats.org/officeDocument/2006/relationships/hyperlink" Target="https://www.bing.com/images/search?form=xlimg&amp;q=Macajuba" TargetMode="External"/><Relationship Id="rId1438" Type="http://schemas.openxmlformats.org/officeDocument/2006/relationships/hyperlink" Target="https://www.bing.com/images/search?form=xlimg&amp;q=Tarrafas" TargetMode="External"/><Relationship Id="rId7481" Type="http://schemas.openxmlformats.org/officeDocument/2006/relationships/hyperlink" Target="https://www.bing.com/th?id=OSK.96e0160ca923ab95530dc5204d8f2d75&amp;qlt=95" TargetMode="External"/><Relationship Id="rId9930" Type="http://schemas.openxmlformats.org/officeDocument/2006/relationships/hyperlink" Target="https://www.bing.com/images/search?form=xlimg&amp;q=Araguatins" TargetMode="External"/><Relationship Id="rId6083" Type="http://schemas.openxmlformats.org/officeDocument/2006/relationships/hyperlink" Target="https://www.bing.com/th?id=OSK.88Xsa5xCYJOiFdjbytKJwM5nlyGp4RrCC4DGYEOYLpk&amp;qlt=95" TargetMode="External"/><Relationship Id="rId7134" Type="http://schemas.openxmlformats.org/officeDocument/2006/relationships/hyperlink" Target="https://www.bing.com/images/search?form=xlimg&amp;q=S%c3%a3o%20Francisco%20do%20Guapor%c3%a9" TargetMode="External"/><Relationship Id="rId8532" Type="http://schemas.openxmlformats.org/officeDocument/2006/relationships/hyperlink" Target="https://www.bing.com/images/search?form=xlimg&amp;q=Videira" TargetMode="External"/><Relationship Id="rId10115" Type="http://schemas.openxmlformats.org/officeDocument/2006/relationships/hyperlink" Target="https://www.bing.com/th?id=OSK.RvFqZBoi5VrtV95-FVeduO5oc9yP2-xq7mPyDMU7Op0&amp;qlt=95" TargetMode="External"/><Relationship Id="rId2693" Type="http://schemas.openxmlformats.org/officeDocument/2006/relationships/hyperlink" Target="https://www.bing.com/th?id=OSK.9e9fb69d59217294d8494a3258d969e6&amp;qlt=95" TargetMode="External"/><Relationship Id="rId3744" Type="http://schemas.openxmlformats.org/officeDocument/2006/relationships/hyperlink" Target="https://www.bing.com/images/search?form=xlimg&amp;q=Romaria" TargetMode="External"/><Relationship Id="rId665" Type="http://schemas.openxmlformats.org/officeDocument/2006/relationships/hyperlink" Target="https://www.bing.com/th?id=OSK.301a29f8530c83652ebcabccdd704840&amp;qlt=95" TargetMode="External"/><Relationship Id="rId1295" Type="http://schemas.openxmlformats.org/officeDocument/2006/relationships/hyperlink" Target="https://www.bing.com/th?id=OSK.415d20180ef25ec305834d63b4569127&amp;qlt=95" TargetMode="External"/><Relationship Id="rId2346" Type="http://schemas.openxmlformats.org/officeDocument/2006/relationships/hyperlink" Target="https://www.bing.com/images/search?form=xlimg&amp;q=Presidente%20Dutra,%20Maranh%c3%a3o" TargetMode="External"/><Relationship Id="rId6967" Type="http://schemas.openxmlformats.org/officeDocument/2006/relationships/hyperlink" Target="https://www.bing.com/th?id=OSK.1508e848023991722028459047e2f2d2&amp;qlt=95" TargetMode="External"/><Relationship Id="rId318" Type="http://schemas.openxmlformats.org/officeDocument/2006/relationships/hyperlink" Target="https://www.bing.com/images/search?form=xlimg&amp;q=Manaus" TargetMode="External"/><Relationship Id="rId5569" Type="http://schemas.openxmlformats.org/officeDocument/2006/relationships/hyperlink" Target="https://www.bing.com/th?id=OSK.0965a402d7d3a227eea0004f6eb4b71a&amp;qlt=95" TargetMode="External"/><Relationship Id="rId9440" Type="http://schemas.openxmlformats.org/officeDocument/2006/relationships/hyperlink" Target="https://www.bing.com/images/search?form=xlimg&amp;q=Panorama,%20S%c3%a3o%20Paulo" TargetMode="External"/><Relationship Id="rId8042" Type="http://schemas.openxmlformats.org/officeDocument/2006/relationships/hyperlink" Target="https://www.bing.com/images/search?form=xlimg&amp;q=Belmonte,%20Santa%20Catarina" TargetMode="External"/><Relationship Id="rId4652" Type="http://schemas.openxmlformats.org/officeDocument/2006/relationships/hyperlink" Target="https://www.bing.com/images/search?form=xlimg&amp;q=Itaituba" TargetMode="External"/><Relationship Id="rId5703" Type="http://schemas.openxmlformats.org/officeDocument/2006/relationships/hyperlink" Target="https://www.bing.com/th?id=OSK.28515ce155d714cbcc254df564253479&amp;qlt=95" TargetMode="External"/><Relationship Id="rId175" Type="http://schemas.openxmlformats.org/officeDocument/2006/relationships/hyperlink" Target="https://www.bing.com/th?id=OSK.dcff0354d1b7c1768773af77466a7df5&amp;qlt=95" TargetMode="External"/><Relationship Id="rId3254" Type="http://schemas.openxmlformats.org/officeDocument/2006/relationships/hyperlink" Target="https://www.bing.com/images/search?form=xlimg&amp;q=Japonvar" TargetMode="External"/><Relationship Id="rId4305" Type="http://schemas.openxmlformats.org/officeDocument/2006/relationships/hyperlink" Target="https://www.bing.com/th?id=OSK.aa67ca6307e7496442f44130fb7d7cda&amp;qlt=95" TargetMode="External"/><Relationship Id="rId7875" Type="http://schemas.openxmlformats.org/officeDocument/2006/relationships/hyperlink" Target="https://www.bing.com/th?id=OSK.db3e03cd5df5284ff5782d8efad178ce&amp;qlt=95" TargetMode="External"/><Relationship Id="rId8926" Type="http://schemas.openxmlformats.org/officeDocument/2006/relationships/hyperlink" Target="https://www.bing.com/images/search?form=xlimg&amp;q=Cordeir%c3%b3polis" TargetMode="External"/><Relationship Id="rId6477" Type="http://schemas.openxmlformats.org/officeDocument/2006/relationships/hyperlink" Target="https://www.bing.com/th?id=OSK.6725035b90f862d385ad6833fc70ebb0&amp;qlt=95" TargetMode="External"/><Relationship Id="rId7528" Type="http://schemas.openxmlformats.org/officeDocument/2006/relationships/hyperlink" Target="https://www.bing.com/images/search?form=xlimg&amp;q=Itacurubi" TargetMode="External"/><Relationship Id="rId5079" Type="http://schemas.openxmlformats.org/officeDocument/2006/relationships/hyperlink" Target="https://www.bing.com/th?id=OSK.nv_yYK0ri_Lk8N-nx_1PUuCvaHgzRPv-QYUZxj8C2V4&amp;qlt=95" TargetMode="External"/><Relationship Id="rId1689" Type="http://schemas.openxmlformats.org/officeDocument/2006/relationships/hyperlink" Target="https://www.bing.com/th?id=OSK.c890c42e736f5585e51a7624ac0b013e&amp;qlt=95" TargetMode="External"/><Relationship Id="rId5560" Type="http://schemas.openxmlformats.org/officeDocument/2006/relationships/hyperlink" Target="https://www.bing.com/images/search?form=xlimg&amp;q=Triunfo,%20Pernambuco" TargetMode="External"/><Relationship Id="rId4162" Type="http://schemas.openxmlformats.org/officeDocument/2006/relationships/hyperlink" Target="https://www.bing.com/images/search?form=xlimg&amp;q=Corguinho" TargetMode="External"/><Relationship Id="rId5213" Type="http://schemas.openxmlformats.org/officeDocument/2006/relationships/hyperlink" Target="https://www.bing.com/th?id=OSK.3d3209e06bbacd4bc5da505c3e32140f&amp;qlt=95" TargetMode="External"/><Relationship Id="rId6611" Type="http://schemas.openxmlformats.org/officeDocument/2006/relationships/hyperlink" Target="https://www.bing.com/th?id=OSK.8e06b1af032e77749c12ac962d3a6792&amp;qlt=95" TargetMode="External"/><Relationship Id="rId8783" Type="http://schemas.openxmlformats.org/officeDocument/2006/relationships/hyperlink" Target="https://www.bing.com/th?id=OSK.235a4d82414f9e34f70481969e449798&amp;qlt=95" TargetMode="External"/><Relationship Id="rId9834" Type="http://schemas.openxmlformats.org/officeDocument/2006/relationships/hyperlink" Target="https://www.bing.com/images/search?form=xlimg&amp;q=Terra%20Roxa,%20S%c3%a3o%20Paulo" TargetMode="External"/><Relationship Id="rId48" Type="http://schemas.openxmlformats.org/officeDocument/2006/relationships/hyperlink" Target="https://www.bing.com/images/search?form=xlimg&amp;q=Pl%c3%a1cido%20de%20Castro,%20Acre" TargetMode="External"/><Relationship Id="rId1823" Type="http://schemas.openxmlformats.org/officeDocument/2006/relationships/hyperlink" Target="https://www.bing.com/th?id=OSK.39738af003799b50959546f181515151&amp;qlt=95" TargetMode="External"/><Relationship Id="rId7385" Type="http://schemas.openxmlformats.org/officeDocument/2006/relationships/hyperlink" Target="https://www.bing.com/th?id=OSK.2d7bb7e4e49eea7a302ddc8976ca2b23&amp;qlt=95" TargetMode="External"/><Relationship Id="rId8436" Type="http://schemas.openxmlformats.org/officeDocument/2006/relationships/hyperlink" Target="https://www.bing.com/images/search?form=xlimg&amp;q=S%c3%a3o%20Bento%20do%20Sul" TargetMode="External"/><Relationship Id="rId3995" Type="http://schemas.openxmlformats.org/officeDocument/2006/relationships/hyperlink" Target="https://www.bing.com/th?id=OSK.329552897bcfcf4ea2d9a5ecf46e4ba7&amp;qlt=95" TargetMode="External"/><Relationship Id="rId7038" Type="http://schemas.openxmlformats.org/officeDocument/2006/relationships/hyperlink" Target="https://www.bing.com/images/search?form=xlimg&amp;q=Upanema" TargetMode="External"/><Relationship Id="rId10019" Type="http://schemas.openxmlformats.org/officeDocument/2006/relationships/hyperlink" Target="https://www.bing.com/th?id=OSK.56da4443dfcbc097e33a8dde0d599b44&amp;qlt=95" TargetMode="External"/><Relationship Id="rId2597" Type="http://schemas.openxmlformats.org/officeDocument/2006/relationships/hyperlink" Target="https://www.bing.com/th?id=OSK.7dd4e6639d9f98d65de58cd122f4533b&amp;qlt=95" TargetMode="External"/><Relationship Id="rId3648" Type="http://schemas.openxmlformats.org/officeDocument/2006/relationships/hyperlink" Target="https://www.bing.com/images/search?form=xlimg&amp;q=Po%c3%a7o%20Fundo" TargetMode="External"/><Relationship Id="rId569" Type="http://schemas.openxmlformats.org/officeDocument/2006/relationships/hyperlink" Target="https://www.bing.com/th?id=OSK.48d85d56dbf599f0788da018757a71c3&amp;qlt=95" TargetMode="External"/><Relationship Id="rId1199" Type="http://schemas.openxmlformats.org/officeDocument/2006/relationships/hyperlink" Target="https://www.bing.com/th?id=OSK.a651c68b36e8ff2153cc3038a5e50c31&amp;qlt=95" TargetMode="External"/><Relationship Id="rId5070" Type="http://schemas.openxmlformats.org/officeDocument/2006/relationships/hyperlink" Target="https://www.bing.com/images/search?form=xlimg&amp;q=Olivedos,%20Para%c3%adba" TargetMode="External"/><Relationship Id="rId6121" Type="http://schemas.openxmlformats.org/officeDocument/2006/relationships/hyperlink" Target="https://www.bing.com/th?id=OSK.1150be6539c9ef8477e81e6b608366d5&amp;qlt=95" TargetMode="External"/><Relationship Id="rId9691" Type="http://schemas.openxmlformats.org/officeDocument/2006/relationships/hyperlink" Target="https://www.bing.com/th?id=OSK.5fa25ad3c4fb562b74c783bff61d7a3e&amp;qlt=95" TargetMode="External"/><Relationship Id="rId8293" Type="http://schemas.openxmlformats.org/officeDocument/2006/relationships/hyperlink" Target="https://www.bing.com/th?id=OSK.d0cf5cf6d212a7826ff2a6a77f74d41a&amp;qlt=95" TargetMode="External"/><Relationship Id="rId9344" Type="http://schemas.openxmlformats.org/officeDocument/2006/relationships/hyperlink" Target="https://www.bing.com/images/search?form=xlimg&amp;q=Monte%20Alegre%20do%20Sul" TargetMode="External"/><Relationship Id="rId1680" Type="http://schemas.openxmlformats.org/officeDocument/2006/relationships/hyperlink" Target="https://www.bing.com/images/search?form=xlimg&amp;q=Brit%c3%a2nia" TargetMode="External"/><Relationship Id="rId2731" Type="http://schemas.openxmlformats.org/officeDocument/2006/relationships/hyperlink" Target="https://www.bing.com/th?id=OSK.8be686a5e05f7e7a1e941b04dd7bfbb0&amp;qlt=95" TargetMode="External"/><Relationship Id="rId703" Type="http://schemas.openxmlformats.org/officeDocument/2006/relationships/hyperlink" Target="https://www.bing.com/th?id=OSK.959b2bf327cc995bed22dd11b5d516dd&amp;qlt=95" TargetMode="External"/><Relationship Id="rId1333" Type="http://schemas.openxmlformats.org/officeDocument/2006/relationships/hyperlink" Target="https://www.bing.com/th?id=OSK.128fa11c872e0808030cb718f4a0b0d8&amp;qlt=95" TargetMode="External"/><Relationship Id="rId5954" Type="http://schemas.openxmlformats.org/officeDocument/2006/relationships/hyperlink" Target="https://www.bing.com/images/search?form=xlimg&amp;q=Bituruna" TargetMode="External"/><Relationship Id="rId4556" Type="http://schemas.openxmlformats.org/officeDocument/2006/relationships/hyperlink" Target="https://www.bing.com/images/search?form=xlimg&amp;q=%c3%81gua%20Azul%20do%20Norte" TargetMode="External"/><Relationship Id="rId5607" Type="http://schemas.openxmlformats.org/officeDocument/2006/relationships/hyperlink" Target="https://www.bing.com/th?id=OSK.17442e4fa71c3c59095634bcd41fc8eb&amp;qlt=95" TargetMode="External"/><Relationship Id="rId3158" Type="http://schemas.openxmlformats.org/officeDocument/2006/relationships/hyperlink" Target="https://www.bing.com/images/search?form=xlimg&amp;q=Indaiabira" TargetMode="External"/><Relationship Id="rId4209" Type="http://schemas.openxmlformats.org/officeDocument/2006/relationships/hyperlink" Target="https://www.bing.com/th?id=OSK.51d849e32926ade12084fe53f9355c37&amp;qlt=95" TargetMode="External"/><Relationship Id="rId7779" Type="http://schemas.openxmlformats.org/officeDocument/2006/relationships/hyperlink" Target="https://www.bing.com/th?id=OSK.c269504436a8e3cb780aeb06366f591d&amp;qlt=95" TargetMode="External"/><Relationship Id="rId10010" Type="http://schemas.openxmlformats.org/officeDocument/2006/relationships/hyperlink" Target="https://www.bing.com/images/search?form=xlimg&amp;q=Formoso%20do%20Araguaia" TargetMode="External"/><Relationship Id="rId560" Type="http://schemas.openxmlformats.org/officeDocument/2006/relationships/hyperlink" Target="https://www.bing.com/images/search?form=xlimg&amp;q=Caravelas" TargetMode="External"/><Relationship Id="rId1190" Type="http://schemas.openxmlformats.org/officeDocument/2006/relationships/hyperlink" Target="https://www.bing.com/images/search?form=xlimg&amp;q=Caucaia" TargetMode="External"/><Relationship Id="rId2241" Type="http://schemas.openxmlformats.org/officeDocument/2006/relationships/hyperlink" Target="https://www.bing.com/th?id=OSK.26119120c90340b18fe71acd57b781a6&amp;qlt=95" TargetMode="External"/><Relationship Id="rId213" Type="http://schemas.openxmlformats.org/officeDocument/2006/relationships/hyperlink" Target="https://www.bing.com/th?id=OSK.6ce7690e069b3e3168d2cd650daa9e8d&amp;qlt=95" TargetMode="External"/><Relationship Id="rId6862" Type="http://schemas.openxmlformats.org/officeDocument/2006/relationships/hyperlink" Target="https://www.bing.com/images/search?form=xlimg&amp;q=Jardim%20do%20Serid%c3%b3" TargetMode="External"/><Relationship Id="rId7913" Type="http://schemas.openxmlformats.org/officeDocument/2006/relationships/hyperlink" Target="https://www.bing.com/th?id=OSK.2c850c279cc500085d87729439a1482c&amp;qlt=95" TargetMode="External"/><Relationship Id="rId4066" Type="http://schemas.openxmlformats.org/officeDocument/2006/relationships/hyperlink" Target="https://www.bing.com/images/search?form=xlimg&amp;q=Umburatiba" TargetMode="External"/><Relationship Id="rId5464" Type="http://schemas.openxmlformats.org/officeDocument/2006/relationships/hyperlink" Target="https://www.bing.com/images/search?form=xlimg&amp;q=Pedra,%20Pernambuco" TargetMode="External"/><Relationship Id="rId6515" Type="http://schemas.openxmlformats.org/officeDocument/2006/relationships/hyperlink" Target="https://www.bing.com/th?id=OSK.30d50b50adcc9191a13b823712166315&amp;qlt=95" TargetMode="External"/><Relationship Id="rId5117" Type="http://schemas.openxmlformats.org/officeDocument/2006/relationships/hyperlink" Target="https://www.bing.com/th?id=OSK.9222b13ccd4b37860c778a065b7a8b18&amp;qlt=95" TargetMode="External"/><Relationship Id="rId8687" Type="http://schemas.openxmlformats.org/officeDocument/2006/relationships/hyperlink" Target="https://www.bing.com/th?id=OSK.rLCjml3wlKSAgNwFjO_SwGrSHKfxK2YqfU6MS2YCmro&amp;qlt=95" TargetMode="External"/><Relationship Id="rId9738" Type="http://schemas.openxmlformats.org/officeDocument/2006/relationships/hyperlink" Target="https://www.bing.com/images/search?form=xlimg&amp;q=S%c3%a3o%20Jos%c3%a9%20do%20Rio%20Preto" TargetMode="External"/><Relationship Id="rId1727" Type="http://schemas.openxmlformats.org/officeDocument/2006/relationships/hyperlink" Target="https://www.bing.com/th?id=OSK.HZ8I6VjsVNsPCPr44j-CETwRyp2uvf-_TOEAJ8qprYI&amp;qlt=95" TargetMode="External"/><Relationship Id="rId7289" Type="http://schemas.openxmlformats.org/officeDocument/2006/relationships/hyperlink" Target="https://www.bing.com/th?id=OSK.5aea90c8ea5d7324472f0d243b70d642&amp;qlt=95" TargetMode="External"/><Relationship Id="rId3899" Type="http://schemas.openxmlformats.org/officeDocument/2006/relationships/hyperlink" Target="https://www.bing.com/th?id=OSK.283f4629fbf59fb8fedd0d41c660f4bb&amp;qlt=95" TargetMode="External"/><Relationship Id="rId4200" Type="http://schemas.openxmlformats.org/officeDocument/2006/relationships/hyperlink" Target="https://www.bing.com/images/search?form=xlimg&amp;q=Jaraguari" TargetMode="External"/><Relationship Id="rId7770" Type="http://schemas.openxmlformats.org/officeDocument/2006/relationships/hyperlink" Target="https://www.bing.com/images/search?form=xlimg&amp;q=Santana%20do%20Livramento" TargetMode="External"/><Relationship Id="rId6372" Type="http://schemas.openxmlformats.org/officeDocument/2006/relationships/hyperlink" Target="https://www.bing.com/images/search?form=xlimg&amp;q=Prado%20Ferreira" TargetMode="External"/><Relationship Id="rId7423" Type="http://schemas.openxmlformats.org/officeDocument/2006/relationships/hyperlink" Target="https://www.bing.com/th?id=OSK.d993f27d5756461f500d86b419c27c4f&amp;qlt=95" TargetMode="External"/><Relationship Id="rId8821" Type="http://schemas.openxmlformats.org/officeDocument/2006/relationships/hyperlink" Target="https://www.bing.com/th?id=OSK.fc0966f509df0f75edaebd91a2f537e3&amp;qlt=95" TargetMode="External"/><Relationship Id="rId6025" Type="http://schemas.openxmlformats.org/officeDocument/2006/relationships/hyperlink" Target="https://www.bing.com/th?id=OSK.23c2f697ba43358ff8b8a3b8bc353a87&amp;qlt=95" TargetMode="External"/><Relationship Id="rId2982" Type="http://schemas.openxmlformats.org/officeDocument/2006/relationships/hyperlink" Target="https://www.bing.com/images/search?form=xlimg&amp;q=Douradoquara" TargetMode="External"/><Relationship Id="rId8197" Type="http://schemas.openxmlformats.org/officeDocument/2006/relationships/hyperlink" Target="https://www.bing.com/th?id=OSK.01b1200d6cd54899f606832149b2808a&amp;qlt=95" TargetMode="External"/><Relationship Id="rId9595" Type="http://schemas.openxmlformats.org/officeDocument/2006/relationships/hyperlink" Target="https://www.bing.com/th?id=OSK.74VeGbpsSY9abV4YDv6Ru7HJ9qqW9Ir25IWGFhH_3i0&amp;qlt=95" TargetMode="External"/><Relationship Id="rId954" Type="http://schemas.openxmlformats.org/officeDocument/2006/relationships/hyperlink" Target="https://www.bing.com/images/search?form=xlimg&amp;q=Rio%20de%20Contas" TargetMode="External"/><Relationship Id="rId1584" Type="http://schemas.openxmlformats.org/officeDocument/2006/relationships/hyperlink" Target="https://www.bing.com/images/search?form=xlimg&amp;q=S%c3%a3o%20Mateus,%20Esp%c3%adrito%20Santo" TargetMode="External"/><Relationship Id="rId2635" Type="http://schemas.openxmlformats.org/officeDocument/2006/relationships/hyperlink" Target="https://www.bing.com/th?id=OSK.eaced4989d2a2abaa8afebabd5626263&amp;qlt=95" TargetMode="External"/><Relationship Id="rId9248" Type="http://schemas.openxmlformats.org/officeDocument/2006/relationships/hyperlink" Target="https://www.bing.com/images/search?form=xlimg&amp;q=Lav%c3%adnia" TargetMode="External"/><Relationship Id="rId607" Type="http://schemas.openxmlformats.org/officeDocument/2006/relationships/hyperlink" Target="https://www.bing.com/th?id=OSK.8375c94db1dcb2ac170caf22ae3acaa7&amp;qlt=95" TargetMode="External"/><Relationship Id="rId1237" Type="http://schemas.openxmlformats.org/officeDocument/2006/relationships/hyperlink" Target="https://www.bing.com/th?id=OSK.8beb61458f8992f1fe0eb16f430fb1d0&amp;qlt=95" TargetMode="External"/><Relationship Id="rId5858" Type="http://schemas.openxmlformats.org/officeDocument/2006/relationships/hyperlink" Target="https://www.bing.com/images/search?form=xlimg&amp;q=S%c3%a3o%20Miguel%20da%20Baixa%20Grande" TargetMode="External"/><Relationship Id="rId6909" Type="http://schemas.openxmlformats.org/officeDocument/2006/relationships/hyperlink" Target="https://www.bing.com/th?id=OSK.06adbff9597d3cf0248e21ade7f443b5&amp;qlt=95" TargetMode="External"/><Relationship Id="rId7280" Type="http://schemas.openxmlformats.org/officeDocument/2006/relationships/hyperlink" Target="https://www.bing.com/images/search?form=xlimg&amp;q=Brochier" TargetMode="External"/><Relationship Id="rId8331" Type="http://schemas.openxmlformats.org/officeDocument/2006/relationships/hyperlink" Target="https://www.bing.com/th?id=OSK.d7833db39bc4beb349fae2b996f03075&amp;qlt=95" TargetMode="External"/><Relationship Id="rId2492" Type="http://schemas.openxmlformats.org/officeDocument/2006/relationships/hyperlink" Target="https://www.bing.com/images/search?form=xlimg&amp;q=Albertina,%20Minas%20Gerais" TargetMode="External"/><Relationship Id="rId3890" Type="http://schemas.openxmlformats.org/officeDocument/2006/relationships/hyperlink" Target="https://www.bing.com/images/search?form=xlimg&amp;q=S%c3%a3o%20Jo%c3%a3o%20do%20Oriente" TargetMode="External"/><Relationship Id="rId4941" Type="http://schemas.openxmlformats.org/officeDocument/2006/relationships/hyperlink" Target="https://www.bing.com/th?id=OSK.b2c7745e606ba8cb5c3e7bbf7121034c&amp;qlt=95" TargetMode="External"/><Relationship Id="rId464" Type="http://schemas.openxmlformats.org/officeDocument/2006/relationships/hyperlink" Target="https://www.bing.com/images/search?form=xlimg&amp;q=Barra%20do%20Mendes" TargetMode="External"/><Relationship Id="rId1094" Type="http://schemas.openxmlformats.org/officeDocument/2006/relationships/hyperlink" Target="https://www.bing.com/images/search?form=xlimg&amp;q=V%c3%a1rzea%20Nova" TargetMode="External"/><Relationship Id="rId2145" Type="http://schemas.openxmlformats.org/officeDocument/2006/relationships/hyperlink" Target="https://www.bing.com/th?id=OSK.2588dad32c8e708945bed1b12ff2cd02&amp;qlt=95" TargetMode="External"/><Relationship Id="rId3543" Type="http://schemas.openxmlformats.org/officeDocument/2006/relationships/hyperlink" Target="https://www.bing.com/th?id=OSK.70d89e81b0f099a4fbaf02fe1db0b892&amp;qlt=95" TargetMode="External"/><Relationship Id="rId117" Type="http://schemas.openxmlformats.org/officeDocument/2006/relationships/hyperlink" Target="https://www.bing.com/th?id=OSK.60eaaf1cf6f2093403a61b3a4516ce32&amp;qlt=95" TargetMode="External"/><Relationship Id="rId6766" Type="http://schemas.openxmlformats.org/officeDocument/2006/relationships/hyperlink" Target="https://www.bing.com/images/search?form=xlimg&amp;q=Ant%c3%b4nio%20Martins" TargetMode="External"/><Relationship Id="rId7817" Type="http://schemas.openxmlformats.org/officeDocument/2006/relationships/hyperlink" Target="https://www.bing.com/th?id=OSK.c6514a40f890a91ed95b6583c45dcd48&amp;qlt=95" TargetMode="External"/><Relationship Id="rId5368" Type="http://schemas.openxmlformats.org/officeDocument/2006/relationships/hyperlink" Target="https://www.bing.com/images/search?form=xlimg&amp;q=Gravat%c3%a1" TargetMode="External"/><Relationship Id="rId6419" Type="http://schemas.openxmlformats.org/officeDocument/2006/relationships/hyperlink" Target="https://www.bing.com/th?id=OSK.1e3ee0f56b9a3ee5947ceb68ad7d557c&amp;qlt=95" TargetMode="External"/><Relationship Id="rId9989" Type="http://schemas.openxmlformats.org/officeDocument/2006/relationships/hyperlink" Target="https://www.bing.com/th?id=OSK.6455a560b05c4125b5d0513b92314ddc&amp;qlt=95" TargetMode="External"/><Relationship Id="rId1978" Type="http://schemas.openxmlformats.org/officeDocument/2006/relationships/hyperlink" Target="https://www.bing.com/images/search?form=xlimg&amp;q=Pontalina" TargetMode="External"/><Relationship Id="rId4451" Type="http://schemas.openxmlformats.org/officeDocument/2006/relationships/hyperlink" Target="https://www.bing.com/th?id=OSK.0af0d1e0cb2cdb858669b1b0fb71030d&amp;qlt=95" TargetMode="External"/><Relationship Id="rId5502" Type="http://schemas.openxmlformats.org/officeDocument/2006/relationships/hyperlink" Target="https://www.bing.com/images/search?form=xlimg&amp;q=Santa%20Cruz%20da%20Baixa%20Verde" TargetMode="External"/><Relationship Id="rId6900" Type="http://schemas.openxmlformats.org/officeDocument/2006/relationships/hyperlink" Target="https://www.bing.com/images/search?form=xlimg&amp;q=Messias%20Targino" TargetMode="External"/><Relationship Id="rId3053" Type="http://schemas.openxmlformats.org/officeDocument/2006/relationships/hyperlink" Target="https://www.bing.com/th?id=OSK.29d21cd288e20f022b2122c42daa9721&amp;qlt=95" TargetMode="External"/><Relationship Id="rId4104" Type="http://schemas.openxmlformats.org/officeDocument/2006/relationships/hyperlink" Target="https://www.bing.com/images/search?form=xlimg&amp;q=Virgem%20da%20Lapa" TargetMode="External"/><Relationship Id="rId6276" Type="http://schemas.openxmlformats.org/officeDocument/2006/relationships/hyperlink" Target="https://www.bing.com/images/search?form=xlimg&amp;q=Mirador,%20Paran%c3%a1" TargetMode="External"/><Relationship Id="rId7674" Type="http://schemas.openxmlformats.org/officeDocument/2006/relationships/hyperlink" Target="https://www.bing.com/images/search?form=xlimg&amp;q=Pedro%20Os%c3%b3rio" TargetMode="External"/><Relationship Id="rId8725" Type="http://schemas.openxmlformats.org/officeDocument/2006/relationships/hyperlink" Target="https://www.bing.com/th?id=OSK.244bb0b6e7700378eebcade787db0cbd&amp;qlt=95" TargetMode="External"/><Relationship Id="rId7327" Type="http://schemas.openxmlformats.org/officeDocument/2006/relationships/hyperlink" Target="https://www.bing.com/th?id=OSK.e589c6aac883f6d85234f8b05eb35cc2&amp;qlt=95" TargetMode="External"/><Relationship Id="rId2886" Type="http://schemas.openxmlformats.org/officeDocument/2006/relationships/hyperlink" Target="https://www.bing.com/images/search?form=xlimg&amp;q=Coronel%20Fabriciano" TargetMode="External"/><Relationship Id="rId3937" Type="http://schemas.openxmlformats.org/officeDocument/2006/relationships/hyperlink" Target="https://www.bing.com/th?id=OSK.a01f118197ab63865eabe88116725fd2&amp;qlt=95" TargetMode="External"/><Relationship Id="rId9499" Type="http://schemas.openxmlformats.org/officeDocument/2006/relationships/hyperlink" Target="https://www.bing.com/th?id=OSK.5da8949fb997f8dcbf1b5c51ddf3c7e7&amp;qlt=95" TargetMode="External"/><Relationship Id="rId858" Type="http://schemas.openxmlformats.org/officeDocument/2006/relationships/hyperlink" Target="https://www.bing.com/images/search?form=xlimg&amp;q=Mundo%20Novo,%20Bahia" TargetMode="External"/><Relationship Id="rId1488" Type="http://schemas.openxmlformats.org/officeDocument/2006/relationships/hyperlink" Target="https://www.bing.com/images/search?form=xlimg&amp;q=Bom%20Jesus%20do%20Norte" TargetMode="External"/><Relationship Id="rId2539" Type="http://schemas.openxmlformats.org/officeDocument/2006/relationships/hyperlink" Target="https://www.bing.com/th?id=OSK.0b7012c1dd84f628d458c27cde19f17d&amp;qlt=95" TargetMode="External"/><Relationship Id="rId6410" Type="http://schemas.openxmlformats.org/officeDocument/2006/relationships/hyperlink" Target="https://www.bing.com/images/search?form=xlimg&amp;q=Ribeir%c3%a3o%20do%20Pinhal" TargetMode="External"/><Relationship Id="rId9980" Type="http://schemas.openxmlformats.org/officeDocument/2006/relationships/hyperlink" Target="https://www.bing.com/images/search?form=xlimg&amp;q=Colm%c3%a9ia" TargetMode="External"/><Relationship Id="rId5012" Type="http://schemas.openxmlformats.org/officeDocument/2006/relationships/hyperlink" Target="https://www.bing.com/images/search?form=xlimg&amp;q=Lagoa,%20Para%c3%adba" TargetMode="External"/><Relationship Id="rId8582" Type="http://schemas.openxmlformats.org/officeDocument/2006/relationships/hyperlink" Target="https://www.bing.com/images/search?form=xlimg&amp;q=General%20Maynard" TargetMode="External"/><Relationship Id="rId9633" Type="http://schemas.openxmlformats.org/officeDocument/2006/relationships/hyperlink" Target="https://www.bing.com/th?id=OSK.b4a0fdb18f0f7db7537d343eba594297&amp;qlt=95" TargetMode="External"/><Relationship Id="rId7184" Type="http://schemas.openxmlformats.org/officeDocument/2006/relationships/hyperlink" Target="https://www.bing.com/images/search?form=xlimg&amp;q=Uruguay" TargetMode="External"/><Relationship Id="rId8235" Type="http://schemas.openxmlformats.org/officeDocument/2006/relationships/hyperlink" Target="https://www.bing.com/th?id=OSK.4a1918d70569af130c53a0b878f2cfc0&amp;qlt=95" TargetMode="External"/><Relationship Id="rId1622" Type="http://schemas.openxmlformats.org/officeDocument/2006/relationships/hyperlink" Target="https://www.bing.com/images/search?form=xlimg&amp;q=Alo%c3%a2ndia" TargetMode="External"/><Relationship Id="rId10165" Type="http://schemas.openxmlformats.org/officeDocument/2006/relationships/hyperlink" Target="https://www.bing.com/th?id=OSK.04e01a57700e25f41965c19423c40963&amp;qlt=95" TargetMode="External"/><Relationship Id="rId3794" Type="http://schemas.openxmlformats.org/officeDocument/2006/relationships/hyperlink" Target="https://www.bing.com/images/search?form=xlimg&amp;q=Santa%20Rita%20de%20Jacutinga" TargetMode="External"/><Relationship Id="rId4845" Type="http://schemas.openxmlformats.org/officeDocument/2006/relationships/hyperlink" Target="https://www.bing.com/th?id=OSK.a86463434232e0cb67faaccd767d07d6&amp;qlt=95" TargetMode="External"/><Relationship Id="rId2396" Type="http://schemas.openxmlformats.org/officeDocument/2006/relationships/hyperlink" Target="https://www.bing.com/images/search?form=xlimg&amp;q=S%c3%a3o%20Jo%c3%a3o%20do%20Soter" TargetMode="External"/><Relationship Id="rId3447" Type="http://schemas.openxmlformats.org/officeDocument/2006/relationships/hyperlink" Target="https://www.bing.com/th?id=OSK.6f74d6dcceed3e7a5f8bf88c12f45449&amp;qlt=95" TargetMode="External"/><Relationship Id="rId368" Type="http://schemas.openxmlformats.org/officeDocument/2006/relationships/hyperlink" Target="https://www.bing.com/images/search?form=xlimg&amp;q=Cal%c3%a7oene" TargetMode="External"/><Relationship Id="rId2049" Type="http://schemas.openxmlformats.org/officeDocument/2006/relationships/hyperlink" Target="https://www.bing.com/th?id=OSK.349da64d698066897e5074298fd0b138&amp;qlt=95" TargetMode="External"/><Relationship Id="rId9490" Type="http://schemas.openxmlformats.org/officeDocument/2006/relationships/hyperlink" Target="https://www.bing.com/images/search?form=xlimg&amp;q=Peru%c3%adbe" TargetMode="External"/><Relationship Id="rId2530" Type="http://schemas.openxmlformats.org/officeDocument/2006/relationships/hyperlink" Target="https://www.bing.com/images/search?form=xlimg&amp;q=Ant%c3%b4nio%20Prado%20de%20Minas" TargetMode="External"/><Relationship Id="rId8092" Type="http://schemas.openxmlformats.org/officeDocument/2006/relationships/hyperlink" Target="https://www.bing.com/images/search?form=xlimg&amp;q=Cap%c3%a3o%20Alto" TargetMode="External"/><Relationship Id="rId9143" Type="http://schemas.openxmlformats.org/officeDocument/2006/relationships/hyperlink" Target="https://www.bing.com/th?id=OSK.7932c3496695bc64f754495c35484cdc&amp;qlt=95" TargetMode="External"/><Relationship Id="rId502" Type="http://schemas.openxmlformats.org/officeDocument/2006/relationships/hyperlink" Target="https://www.bing.com/images/search?form=xlimg&amp;q=Brumado" TargetMode="External"/><Relationship Id="rId1132" Type="http://schemas.openxmlformats.org/officeDocument/2006/relationships/hyperlink" Target="https://www.bing.com/images/search?form=xlimg&amp;q=Aracoiaba,%20Cear%c3%a1" TargetMode="External"/><Relationship Id="rId4355" Type="http://schemas.openxmlformats.org/officeDocument/2006/relationships/hyperlink" Target="https://www.bing.com/th?id=OSK.e946306011e92cfab4d362b1d1852165&amp;qlt=95" TargetMode="External"/><Relationship Id="rId5753" Type="http://schemas.openxmlformats.org/officeDocument/2006/relationships/hyperlink" Target="https://www.bing.com/th?id=OSK.rDLS1XuDCEkVGSbodkAHhFY3wVU1gqR8ReHyj4L92Dc&amp;qlt=95" TargetMode="External"/><Relationship Id="rId6804" Type="http://schemas.openxmlformats.org/officeDocument/2006/relationships/hyperlink" Target="https://www.bing.com/images/search?form=xlimg&amp;q=Carnaubais" TargetMode="External"/><Relationship Id="rId4008" Type="http://schemas.openxmlformats.org/officeDocument/2006/relationships/hyperlink" Target="https://www.bing.com/images/search?form=xlimg&amp;q=Sobr%c3%a1lia" TargetMode="External"/><Relationship Id="rId5406" Type="http://schemas.openxmlformats.org/officeDocument/2006/relationships/hyperlink" Target="https://www.bing.com/images/search?form=xlimg&amp;q=Jo%c3%a3o%20Alfredo" TargetMode="External"/><Relationship Id="rId8976" Type="http://schemas.openxmlformats.org/officeDocument/2006/relationships/hyperlink" Target="https://www.bing.com/images/search?form=xlimg&amp;q=Eldorado,%20S%c3%a3o%20Paulo" TargetMode="External"/><Relationship Id="rId7578" Type="http://schemas.openxmlformats.org/officeDocument/2006/relationships/hyperlink" Target="https://www.bing.com/images/search?form=xlimg&amp;q=Mariana%20Pimentel" TargetMode="External"/><Relationship Id="rId8629" Type="http://schemas.openxmlformats.org/officeDocument/2006/relationships/hyperlink" Target="https://www.bing.com/th?id=OSK.f9b857fb258165faa2217782b8ba7e21&amp;qlt=95" TargetMode="External"/><Relationship Id="rId2040" Type="http://schemas.openxmlformats.org/officeDocument/2006/relationships/hyperlink" Target="https://www.bing.com/images/search?form=xlimg&amp;q=S%c3%a3o%20Lu%c3%adz%20do%20Norte" TargetMode="External"/><Relationship Id="rId6661" Type="http://schemas.openxmlformats.org/officeDocument/2006/relationships/hyperlink" Target="https://www.bing.com/th?id=OSK.3b9aca7ba710ab7c3ac9fff193a75686&amp;qlt=95" TargetMode="External"/><Relationship Id="rId7712" Type="http://schemas.openxmlformats.org/officeDocument/2006/relationships/hyperlink" Target="https://www.bing.com/images/search?form=xlimg&amp;q=Quara%c3%ad" TargetMode="External"/><Relationship Id="rId5263" Type="http://schemas.openxmlformats.org/officeDocument/2006/relationships/hyperlink" Target="https://www.bing.com/th?id=OSK.2b47f31bbefbcba9bb6cceb0460a49df&amp;qlt=95" TargetMode="External"/><Relationship Id="rId6314" Type="http://schemas.openxmlformats.org/officeDocument/2006/relationships/hyperlink" Target="https://www.bing.com/images/search?form=xlimg&amp;q=Palmas,%20Paran%c3%a1" TargetMode="External"/><Relationship Id="rId8486" Type="http://schemas.openxmlformats.org/officeDocument/2006/relationships/hyperlink" Target="https://www.bing.com/images/search?form=xlimg&amp;q=Sul%20Brasil" TargetMode="External"/><Relationship Id="rId9884" Type="http://schemas.openxmlformats.org/officeDocument/2006/relationships/hyperlink" Target="https://www.bing.com/images/search?form=xlimg&amp;q=Vargem%20Grande%20Paulista" TargetMode="External"/><Relationship Id="rId98" Type="http://schemas.openxmlformats.org/officeDocument/2006/relationships/hyperlink" Target="https://www.bing.com/images/search?form=xlimg&amp;q=Carneiros" TargetMode="External"/><Relationship Id="rId1873" Type="http://schemas.openxmlformats.org/officeDocument/2006/relationships/hyperlink" Target="https://www.bing.com/th?id=OSK.8a74113972a4b339d4df6f651b4c3acd&amp;qlt=95" TargetMode="External"/><Relationship Id="rId2924" Type="http://schemas.openxmlformats.org/officeDocument/2006/relationships/hyperlink" Target="https://www.bing.com/images/search?form=xlimg&amp;q=Curvelo" TargetMode="External"/><Relationship Id="rId7088" Type="http://schemas.openxmlformats.org/officeDocument/2006/relationships/hyperlink" Target="https://www.bing.com/images/search?form=xlimg&amp;q=Governador%20Jorge%20Teixeira" TargetMode="External"/><Relationship Id="rId8139" Type="http://schemas.openxmlformats.org/officeDocument/2006/relationships/hyperlink" Target="https://www.bing.com/th?id=OSK.755c3cf77f2aca781e60258961a97482&amp;qlt=95" TargetMode="External"/><Relationship Id="rId9537" Type="http://schemas.openxmlformats.org/officeDocument/2006/relationships/hyperlink" Target="https://www.bing.com/th?id=OSK.73027f4aaf449d1cca0e055710d01120&amp;qlt=95" TargetMode="External"/><Relationship Id="rId1526" Type="http://schemas.openxmlformats.org/officeDocument/2006/relationships/hyperlink" Target="https://www.bing.com/images/search?form=xlimg&amp;q=Irupi" TargetMode="External"/><Relationship Id="rId10069" Type="http://schemas.openxmlformats.org/officeDocument/2006/relationships/hyperlink" Target="https://www.bing.com/th?id=OSK.ceba12fd42a630ebe643f3e9307f6067&amp;qlt=95" TargetMode="External"/><Relationship Id="rId3698" Type="http://schemas.openxmlformats.org/officeDocument/2006/relationships/hyperlink" Target="https://www.bing.com/images/search?form=xlimg&amp;q=Resende%20Costa" TargetMode="External"/><Relationship Id="rId4749" Type="http://schemas.openxmlformats.org/officeDocument/2006/relationships/hyperlink" Target="https://www.bing.com/th?id=OSK.f1425c926f4fdde7929a5b177f138ce6&amp;qlt=95" TargetMode="External"/><Relationship Id="rId8620" Type="http://schemas.openxmlformats.org/officeDocument/2006/relationships/hyperlink" Target="https://www.bing.com/images/search?form=xlimg&amp;q=Pedrinhas" TargetMode="External"/><Relationship Id="rId6171" Type="http://schemas.openxmlformats.org/officeDocument/2006/relationships/hyperlink" Target="https://www.bing.com/th?id=OSK.900c548cef19389bd509cd2e6d514920&amp;qlt=95" TargetMode="External"/><Relationship Id="rId7222" Type="http://schemas.openxmlformats.org/officeDocument/2006/relationships/hyperlink" Target="https://www.bing.com/images/search?form=xlimg&amp;q=Arroio%20do%20Padre" TargetMode="External"/><Relationship Id="rId2781" Type="http://schemas.openxmlformats.org/officeDocument/2006/relationships/hyperlink" Target="https://www.bing.com/th?id=OSK.e641c3d4d109a1c1ab0746966f77c707&amp;qlt=95" TargetMode="External"/><Relationship Id="rId9394" Type="http://schemas.openxmlformats.org/officeDocument/2006/relationships/hyperlink" Target="https://www.bing.com/images/search?form=xlimg&amp;q=Nova%20Independ%c3%aancia" TargetMode="External"/><Relationship Id="rId753" Type="http://schemas.openxmlformats.org/officeDocument/2006/relationships/hyperlink" Target="https://www.bing.com/th?id=OSK.987befbb03393dd1d7c43bd54ddf3efe&amp;qlt=95" TargetMode="External"/><Relationship Id="rId1383" Type="http://schemas.openxmlformats.org/officeDocument/2006/relationships/hyperlink" Target="https://www.bing.com/th?id=OSK.ByqVZGFiZ3U3_hJcUlZf0NV8PLKufzUiovvA5uKKxV4&amp;qlt=95" TargetMode="External"/><Relationship Id="rId2434" Type="http://schemas.openxmlformats.org/officeDocument/2006/relationships/hyperlink" Target="https://www.bing.com/images/search?form=xlimg&amp;q=Tasso%20Fragoso" TargetMode="External"/><Relationship Id="rId3832" Type="http://schemas.openxmlformats.org/officeDocument/2006/relationships/hyperlink" Target="https://www.bing.com/images/search?form=xlimg&amp;q=Santo%20Ant%c3%b4nio%20do%20Jacinto" TargetMode="External"/><Relationship Id="rId9047" Type="http://schemas.openxmlformats.org/officeDocument/2006/relationships/hyperlink" Target="https://www.bing.com/th?id=OSK.30462ee024f0bb24ca5bb6011c91b20a&amp;qlt=95" TargetMode="External"/><Relationship Id="rId406" Type="http://schemas.openxmlformats.org/officeDocument/2006/relationships/hyperlink" Target="https://www.bing.com/images/search?form=xlimg&amp;q=Alagoinhas" TargetMode="External"/><Relationship Id="rId1036" Type="http://schemas.openxmlformats.org/officeDocument/2006/relationships/hyperlink" Target="https://www.bing.com/images/search?form=xlimg&amp;q=Serrol%c3%a2ndia" TargetMode="External"/><Relationship Id="rId5657" Type="http://schemas.openxmlformats.org/officeDocument/2006/relationships/hyperlink" Target="https://www.bing.com/th?id=OSK.4061451be894e2696e7698044056adb6&amp;qlt=95" TargetMode="External"/><Relationship Id="rId6708" Type="http://schemas.openxmlformats.org/officeDocument/2006/relationships/hyperlink" Target="https://www.bing.com/images/search?form=xlimg&amp;q=S%c3%a3o%20Francisco%20de%20Itabapoana" TargetMode="External"/><Relationship Id="rId4259" Type="http://schemas.openxmlformats.org/officeDocument/2006/relationships/hyperlink" Target="https://www.bing.com/th?id=OSK.3b89143c1c363c49d536a0b646a4ee47&amp;qlt=95" TargetMode="External"/><Relationship Id="rId8130" Type="http://schemas.openxmlformats.org/officeDocument/2006/relationships/hyperlink" Target="https://www.bing.com/images/search?form=xlimg&amp;q=Curitibanos" TargetMode="External"/><Relationship Id="rId10060" Type="http://schemas.openxmlformats.org/officeDocument/2006/relationships/hyperlink" Target="https://www.bing.com/images/search?form=xlimg&amp;q=Monte%20Santo%20do%20Tocantins" TargetMode="External"/><Relationship Id="rId4740" Type="http://schemas.openxmlformats.org/officeDocument/2006/relationships/hyperlink" Target="https://www.bing.com/images/search?form=xlimg&amp;q=Salin%c3%b3polis" TargetMode="External"/><Relationship Id="rId2291" Type="http://schemas.openxmlformats.org/officeDocument/2006/relationships/hyperlink" Target="https://www.bing.com/th?id=OSK.98595896e5831ba8c27ce3076bad8efe&amp;qlt=95" TargetMode="External"/><Relationship Id="rId3342" Type="http://schemas.openxmlformats.org/officeDocument/2006/relationships/hyperlink" Target="https://www.bing.com/images/search?form=xlimg&amp;q=Lumin%c3%a1rias" TargetMode="External"/><Relationship Id="rId263" Type="http://schemas.openxmlformats.org/officeDocument/2006/relationships/hyperlink" Target="https://www.bing.com/th?id=OSK.8d4781cc0380179a4b6446de4f79a758&amp;qlt=95" TargetMode="External"/><Relationship Id="rId6565" Type="http://schemas.openxmlformats.org/officeDocument/2006/relationships/hyperlink" Target="https://www.bing.com/th?id=OSK.24cdd585f82b112e553ad15212348a0c&amp;qlt=95" TargetMode="External"/><Relationship Id="rId7963" Type="http://schemas.openxmlformats.org/officeDocument/2006/relationships/hyperlink" Target="https://www.bing.com/th?id=OSK.ed07c94085b89c413ba9d68f1793b5ae&amp;qlt=95" TargetMode="External"/><Relationship Id="rId5167" Type="http://schemas.openxmlformats.org/officeDocument/2006/relationships/hyperlink" Target="https://www.bing.com/th?id=OSK.a58519d8060bbd0ae1e0b484894e534e&amp;qlt=95" TargetMode="External"/><Relationship Id="rId6218" Type="http://schemas.openxmlformats.org/officeDocument/2006/relationships/hyperlink" Target="https://www.bing.com/images/search?form=xlimg&amp;q=Londrina" TargetMode="External"/><Relationship Id="rId7616" Type="http://schemas.openxmlformats.org/officeDocument/2006/relationships/hyperlink" Target="https://www.bing.com/images/search?form=xlimg&amp;q=Nova%20Bassano" TargetMode="External"/><Relationship Id="rId9788" Type="http://schemas.openxmlformats.org/officeDocument/2006/relationships/hyperlink" Target="https://www.bing.com/images/search?form=xlimg&amp;q=Suzan%c3%a1polis" TargetMode="External"/><Relationship Id="rId1777" Type="http://schemas.openxmlformats.org/officeDocument/2006/relationships/hyperlink" Target="https://www.bing.com/th?id=OSK.0bce2f594bfdef76fa25a705d9d79458&amp;qlt=95" TargetMode="External"/><Relationship Id="rId2828" Type="http://schemas.openxmlformats.org/officeDocument/2006/relationships/hyperlink" Target="https://www.bing.com/images/search?form=xlimg&amp;q=Coluna,%20Minas%20Gerais" TargetMode="External"/><Relationship Id="rId4250" Type="http://schemas.openxmlformats.org/officeDocument/2006/relationships/hyperlink" Target="https://www.bing.com/images/search?form=xlimg&amp;q=S%c3%a3o%20Gabriel%20do%20Oeste" TargetMode="External"/><Relationship Id="rId5301" Type="http://schemas.openxmlformats.org/officeDocument/2006/relationships/hyperlink" Target="https://www.bing.com/th?id=OSK.c877c716bb10816152b7fde044746a76&amp;qlt=95" TargetMode="External"/><Relationship Id="rId8871" Type="http://schemas.openxmlformats.org/officeDocument/2006/relationships/hyperlink" Target="https://www.bing.com/th?id=OSK.BkpBMQkuCSGMuYQHVThYwG9_bJaYIZT4QPacRrK_duw&amp;qlt=95" TargetMode="External"/><Relationship Id="rId9922" Type="http://schemas.openxmlformats.org/officeDocument/2006/relationships/hyperlink" Target="https://www.bing.com/images/search?form=xlimg&amp;q=Araguacema" TargetMode="External"/><Relationship Id="rId7473" Type="http://schemas.openxmlformats.org/officeDocument/2006/relationships/hyperlink" Target="https://www.bing.com/th?id=OSK.82479e1d5fffb4fc4271a1b5fe4ba0d1&amp;qlt=95" TargetMode="External"/><Relationship Id="rId8524" Type="http://schemas.openxmlformats.org/officeDocument/2006/relationships/hyperlink" Target="https://www.bing.com/images/search?form=xlimg&amp;q=Urussanga" TargetMode="External"/><Relationship Id="rId1911" Type="http://schemas.openxmlformats.org/officeDocument/2006/relationships/hyperlink" Target="https://www.bing.com/th?id=OSK.c1bf5393464d9f0e4abe0c43a8ff8fb4&amp;qlt=95" TargetMode="External"/><Relationship Id="rId6075" Type="http://schemas.openxmlformats.org/officeDocument/2006/relationships/hyperlink" Target="https://www.bing.com/th?id=OSK.48d85d56dbf599f0788da018757a71c3&amp;qlt=95" TargetMode="External"/><Relationship Id="rId7126" Type="http://schemas.openxmlformats.org/officeDocument/2006/relationships/hyperlink" Target="https://www.bing.com/images/search?form=xlimg&amp;q=Rio%20Crespo" TargetMode="External"/><Relationship Id="rId9298" Type="http://schemas.openxmlformats.org/officeDocument/2006/relationships/hyperlink" Target="https://www.bing.com/images/search?form=xlimg&amp;q=Mari%c3%a1polis" TargetMode="External"/><Relationship Id="rId10107" Type="http://schemas.openxmlformats.org/officeDocument/2006/relationships/hyperlink" Target="https://www.bing.com/th?id=OSK.3e21bc0ed7ca4332b589f8db10ee5227&amp;qlt=95" TargetMode="External"/><Relationship Id="rId1287" Type="http://schemas.openxmlformats.org/officeDocument/2006/relationships/hyperlink" Target="https://www.bing.com/th?id=OSK.39c3692611c92d269299200a29c77bcc&amp;qlt=95" TargetMode="External"/><Relationship Id="rId2685" Type="http://schemas.openxmlformats.org/officeDocument/2006/relationships/hyperlink" Target="https://www.bing.com/th?id=OSK.5501ad4421fb03b97865d5e689a0d357&amp;qlt=95" TargetMode="External"/><Relationship Id="rId3736" Type="http://schemas.openxmlformats.org/officeDocument/2006/relationships/hyperlink" Target="https://www.bing.com/images/search?form=xlimg&amp;q=Rio%20Vermelho" TargetMode="External"/><Relationship Id="rId657" Type="http://schemas.openxmlformats.org/officeDocument/2006/relationships/hyperlink" Target="https://www.bing.com/th?id=OSK.2be2de1c37e6679f6311e292448ac6cd&amp;qlt=95" TargetMode="External"/><Relationship Id="rId2338" Type="http://schemas.openxmlformats.org/officeDocument/2006/relationships/hyperlink" Target="https://www.bing.com/images/search?form=xlimg&amp;q=Pinheiro,%20Maranh%c3%a3o" TargetMode="External"/><Relationship Id="rId6959" Type="http://schemas.openxmlformats.org/officeDocument/2006/relationships/hyperlink" Target="https://www.bing.com/th?id=OSK.HLmrbU0t3UiJKxd2tT22ybaVg0dLJgguEge7XionRkM&amp;qlt=95" TargetMode="External"/><Relationship Id="rId8381" Type="http://schemas.openxmlformats.org/officeDocument/2006/relationships/hyperlink" Target="https://www.bing.com/th?id=OSK.6f5c58ecec114db70a3be46d2fddb3d7&amp;qlt=95" TargetMode="External"/><Relationship Id="rId9432" Type="http://schemas.openxmlformats.org/officeDocument/2006/relationships/hyperlink" Target="https://www.bing.com/images/search?form=xlimg&amp;q=Palestina,%20S%c3%a3o%20Paulo" TargetMode="External"/><Relationship Id="rId1421" Type="http://schemas.openxmlformats.org/officeDocument/2006/relationships/hyperlink" Target="https://www.bing.com/th?id=OSK.000652ffffe26371633341a426d837e6&amp;qlt=95" TargetMode="External"/><Relationship Id="rId4991" Type="http://schemas.openxmlformats.org/officeDocument/2006/relationships/hyperlink" Target="https://www.bing.com/th?id=OSK.fc3c3ca68fe45f672075b9602be7de82&amp;qlt=95" TargetMode="External"/><Relationship Id="rId8034" Type="http://schemas.openxmlformats.org/officeDocument/2006/relationships/hyperlink" Target="https://www.bing.com/images/search?form=xlimg&amp;q=Bandeirante,%20Santa%20Catarina" TargetMode="External"/><Relationship Id="rId3593" Type="http://schemas.openxmlformats.org/officeDocument/2006/relationships/hyperlink" Target="https://www.bing.com/th?id=OSK.19ed56680564abe35f178d4ad6a84a28&amp;qlt=95" TargetMode="External"/><Relationship Id="rId4644" Type="http://schemas.openxmlformats.org/officeDocument/2006/relationships/hyperlink" Target="https://www.bing.com/images/search?form=xlimg&amp;q=Igarap%c3%a9-Miri" TargetMode="External"/><Relationship Id="rId2195" Type="http://schemas.openxmlformats.org/officeDocument/2006/relationships/hyperlink" Target="https://www.bing.com/th?id=OSK.c17b14fd1e92f15c961e17ad44cb7645&amp;qlt=95" TargetMode="External"/><Relationship Id="rId3246" Type="http://schemas.openxmlformats.org/officeDocument/2006/relationships/hyperlink" Target="https://www.bing.com/images/search?form=xlimg&amp;q=Ja%c3%adba" TargetMode="External"/><Relationship Id="rId167" Type="http://schemas.openxmlformats.org/officeDocument/2006/relationships/hyperlink" Target="https://www.bing.com/th?id=OSK.97e761a872b196da240e938f4fe466e0&amp;qlt=95" TargetMode="External"/><Relationship Id="rId7867" Type="http://schemas.openxmlformats.org/officeDocument/2006/relationships/hyperlink" Target="https://www.bing.com/th?id=OSK.45a3bbad49cb08977947449c1cb19ebf&amp;qlt=95" TargetMode="External"/><Relationship Id="rId8918" Type="http://schemas.openxmlformats.org/officeDocument/2006/relationships/hyperlink" Target="https://www.bing.com/images/search?form=xlimg&amp;q=Colina,%20S%c3%a3o%20Paulo" TargetMode="External"/><Relationship Id="rId6469" Type="http://schemas.openxmlformats.org/officeDocument/2006/relationships/hyperlink" Target="https://www.bing.com/th?id=OSK.002f52e7d43fc4a5b0769585204cb463&amp;qlt=95" TargetMode="External"/><Relationship Id="rId6950" Type="http://schemas.openxmlformats.org/officeDocument/2006/relationships/hyperlink" Target="https://www.bing.com/images/search?form=xlimg&amp;q=Rafael%20Godeiro" TargetMode="External"/><Relationship Id="rId301" Type="http://schemas.openxmlformats.org/officeDocument/2006/relationships/hyperlink" Target="https://www.bing.com/th?id=OSK.abcce11c8856308bce331441fbb121a4&amp;qlt=95" TargetMode="External"/><Relationship Id="rId5552" Type="http://schemas.openxmlformats.org/officeDocument/2006/relationships/hyperlink" Target="https://www.bing.com/images/search?form=xlimg&amp;q=Timba%c3%baba" TargetMode="External"/><Relationship Id="rId6603" Type="http://schemas.openxmlformats.org/officeDocument/2006/relationships/hyperlink" Target="https://www.bing.com/th?id=OSK.3ef821f91a56cc7b837cafe5d5f759ae&amp;qlt=95" TargetMode="External"/><Relationship Id="rId4154" Type="http://schemas.openxmlformats.org/officeDocument/2006/relationships/hyperlink" Target="https://www.bing.com/images/search?form=xlimg&amp;q=Campo%20Grande" TargetMode="External"/><Relationship Id="rId5205" Type="http://schemas.openxmlformats.org/officeDocument/2006/relationships/hyperlink" Target="https://www.bing.com/th?id=OSK.e694066081ee6156335caac6cf114cf3&amp;qlt=95" TargetMode="External"/><Relationship Id="rId8775" Type="http://schemas.openxmlformats.org/officeDocument/2006/relationships/hyperlink" Target="https://www.bing.com/th?id=OSK.4980cec8c8ddc9d3696cc1f44c9c56a6&amp;qlt=95" TargetMode="External"/><Relationship Id="rId7377" Type="http://schemas.openxmlformats.org/officeDocument/2006/relationships/hyperlink" Target="https://www.bing.com/th?id=OSK.2d20db2b10c66625599ee5e74d32f05d&amp;qlt=95" TargetMode="External"/><Relationship Id="rId8428" Type="http://schemas.openxmlformats.org/officeDocument/2006/relationships/hyperlink" Target="https://www.bing.com/images/search?form=xlimg&amp;q=Santa%20Terezinha,%20Santa%20Catarina" TargetMode="External"/><Relationship Id="rId9826" Type="http://schemas.openxmlformats.org/officeDocument/2006/relationships/hyperlink" Target="https://www.bing.com/images/search?form=xlimg&amp;q=Tatu%c3%ad" TargetMode="External"/><Relationship Id="rId1815" Type="http://schemas.openxmlformats.org/officeDocument/2006/relationships/hyperlink" Target="https://www.bing.com/th?id=OSK.449784809ba395ac310a78e725b5474d&amp;qlt=95" TargetMode="External"/><Relationship Id="rId3987" Type="http://schemas.openxmlformats.org/officeDocument/2006/relationships/hyperlink" Target="https://www.bing.com/th?id=OSK.bd3f7f8b32bbc4cf0a7540721e0f8700&amp;qlt=95" TargetMode="External"/><Relationship Id="rId2589" Type="http://schemas.openxmlformats.org/officeDocument/2006/relationships/hyperlink" Target="https://www.bing.com/th?id=OSK.e34ec7c3ec69650fa3a7781083cee292&amp;qlt=95" TargetMode="External"/><Relationship Id="rId6460" Type="http://schemas.openxmlformats.org/officeDocument/2006/relationships/hyperlink" Target="https://www.bing.com/images/search?form=xlimg&amp;q=Santo%20Ant%c3%b4nio%20da%20Platina" TargetMode="External"/><Relationship Id="rId7511" Type="http://schemas.openxmlformats.org/officeDocument/2006/relationships/hyperlink" Target="https://www.bing.com/th?id=OSK.7c6db349c1263e11900419aac0737289&amp;qlt=95" TargetMode="External"/><Relationship Id="rId5062" Type="http://schemas.openxmlformats.org/officeDocument/2006/relationships/hyperlink" Target="https://www.bing.com/images/search?form=xlimg&amp;q=Nazarezinho" TargetMode="External"/><Relationship Id="rId6113" Type="http://schemas.openxmlformats.org/officeDocument/2006/relationships/hyperlink" Target="https://www.bing.com/th?id=OSK.xeyUiyBYROsa50_5u1CyjMOgM86b-331wDYg2w4i3ec&amp;qlt=95" TargetMode="External"/><Relationship Id="rId9683" Type="http://schemas.openxmlformats.org/officeDocument/2006/relationships/hyperlink" Target="https://www.bing.com/th?id=OSK.20f72d3710cca36eab34e9b3e90408a1&amp;qlt=95" TargetMode="External"/><Relationship Id="rId1672" Type="http://schemas.openxmlformats.org/officeDocument/2006/relationships/hyperlink" Target="https://www.bing.com/images/search?form=xlimg&amp;q=Bom%20Jesus%20de%20Goi%c3%a1s" TargetMode="External"/><Relationship Id="rId2723" Type="http://schemas.openxmlformats.org/officeDocument/2006/relationships/hyperlink" Target="https://www.bing.com/th?id=OSK.bf7e9614793ad02b60984d5019a5c5f1&amp;qlt=95" TargetMode="External"/><Relationship Id="rId8285" Type="http://schemas.openxmlformats.org/officeDocument/2006/relationships/hyperlink" Target="https://www.bing.com/th?id=OSK.42ec981302b2d32db23a032d0719b2ed&amp;qlt=95" TargetMode="External"/><Relationship Id="rId9336" Type="http://schemas.openxmlformats.org/officeDocument/2006/relationships/hyperlink" Target="https://www.bing.com/images/search?form=xlimg&amp;q=Mogi%20Mirim" TargetMode="External"/><Relationship Id="rId1325" Type="http://schemas.openxmlformats.org/officeDocument/2006/relationships/hyperlink" Target="https://www.bing.com/th?id=OSK.6bb24063e73d20989916b175885d2ff0&amp;qlt=95" TargetMode="External"/><Relationship Id="rId3497" Type="http://schemas.openxmlformats.org/officeDocument/2006/relationships/hyperlink" Target="https://www.bing.com/th?id=OSK.365056e9a03ee46355c07353a96d2ac3&amp;qlt=95" TargetMode="External"/><Relationship Id="rId4895" Type="http://schemas.openxmlformats.org/officeDocument/2006/relationships/hyperlink" Target="https://www.bing.com/th?id=OSK.096926c8130242f266a6f5414ba20edd&amp;qlt=95" TargetMode="External"/><Relationship Id="rId5946" Type="http://schemas.openxmlformats.org/officeDocument/2006/relationships/hyperlink" Target="https://www.bing.com/images/search?form=xlimg&amp;q=Barra%20do%20Jacar%c3%a9" TargetMode="External"/><Relationship Id="rId31" Type="http://schemas.openxmlformats.org/officeDocument/2006/relationships/hyperlink" Target="https://www.bing.com/th?id=OSK.ac246fc38473fd5cac875ed940f469d9&amp;qlt=95" TargetMode="External"/><Relationship Id="rId2099" Type="http://schemas.openxmlformats.org/officeDocument/2006/relationships/hyperlink" Target="https://www.bing.com/th?id=OSK._46tpUPnLLor3jWddSp4qbH9yahbxdP6kixZ9DNFuc8&amp;qlt=95" TargetMode="External"/><Relationship Id="rId4548" Type="http://schemas.openxmlformats.org/officeDocument/2006/relationships/hyperlink" Target="https://www.bing.com/images/search?form=xlimg&amp;q=Abaetetuba" TargetMode="External"/><Relationship Id="rId7021" Type="http://schemas.openxmlformats.org/officeDocument/2006/relationships/hyperlink" Target="https://www.bing.com/th?id=OSK.247d808d2313b58399e8fc1b1611310d&amp;qlt=95" TargetMode="External"/><Relationship Id="rId10002" Type="http://schemas.openxmlformats.org/officeDocument/2006/relationships/hyperlink" Target="https://www.bing.com/images/search?form=xlimg&amp;q=Esperantina,%20Tocantins" TargetMode="External"/><Relationship Id="rId2580" Type="http://schemas.openxmlformats.org/officeDocument/2006/relationships/hyperlink" Target="https://www.bing.com/images/search?form=xlimg&amp;q=Bar%c3%a3o%20de%20Monte%20Alto" TargetMode="External"/><Relationship Id="rId3631" Type="http://schemas.openxmlformats.org/officeDocument/2006/relationships/hyperlink" Target="https://www.bing.com/th?id=OSK.eb63cc9f55d86d5ef6652bdc0607f04e&amp;qlt=95" TargetMode="External"/><Relationship Id="rId9193" Type="http://schemas.openxmlformats.org/officeDocument/2006/relationships/hyperlink" Target="https://www.bing.com/th?id=OSK.4b5eea79074232d525f865676b76ec8b&amp;qlt=95" TargetMode="External"/><Relationship Id="rId552" Type="http://schemas.openxmlformats.org/officeDocument/2006/relationships/hyperlink" Target="https://www.bing.com/images/search?form=xlimg&amp;q=Canudos" TargetMode="External"/><Relationship Id="rId1182" Type="http://schemas.openxmlformats.org/officeDocument/2006/relationships/hyperlink" Target="https://www.bing.com/images/search?form=xlimg&amp;q=Carnaubal" TargetMode="External"/><Relationship Id="rId2233" Type="http://schemas.openxmlformats.org/officeDocument/2006/relationships/hyperlink" Target="https://www.bing.com/th?id=OSK.836a74867636463e28ac6b57984b850d&amp;qlt=95" TargetMode="External"/><Relationship Id="rId6854" Type="http://schemas.openxmlformats.org/officeDocument/2006/relationships/hyperlink" Target="https://www.bing.com/images/search?form=xlimg&amp;q=Jandu%c3%ads" TargetMode="External"/><Relationship Id="rId205" Type="http://schemas.openxmlformats.org/officeDocument/2006/relationships/hyperlink" Target="https://www.bing.com/th?id=OSK.b0c2411f412f666e571a2ab77e16dff6&amp;qlt=95" TargetMode="External"/><Relationship Id="rId5456" Type="http://schemas.openxmlformats.org/officeDocument/2006/relationships/hyperlink" Target="https://www.bing.com/images/search?form=xlimg&amp;q=Paranatama" TargetMode="External"/><Relationship Id="rId6507" Type="http://schemas.openxmlformats.org/officeDocument/2006/relationships/hyperlink" Target="https://www.bing.com/th?id=OSK.d19bac6886764bcd28e05dc9ec2817ad&amp;qlt=95" TargetMode="External"/><Relationship Id="rId7905" Type="http://schemas.openxmlformats.org/officeDocument/2006/relationships/hyperlink" Target="https://www.bing.com/th?id=OSK.d6c219d93022fd0ef7d0717952343cbe&amp;qlt=95" TargetMode="External"/><Relationship Id="rId4058" Type="http://schemas.openxmlformats.org/officeDocument/2006/relationships/hyperlink" Target="https://www.bing.com/images/search?form=xlimg&amp;q=Uba%c3%ad" TargetMode="External"/><Relationship Id="rId5109" Type="http://schemas.openxmlformats.org/officeDocument/2006/relationships/hyperlink" Target="https://www.bing.com/th?id=OSK.b3f665dc41dba7bb5ca3cb140dc8a410&amp;qlt=95" TargetMode="External"/><Relationship Id="rId8679" Type="http://schemas.openxmlformats.org/officeDocument/2006/relationships/hyperlink" Target="https://www.bing.com/th?id=OSK.442dab5a6ebbaef5e8f7ac8bead8a18d&amp;qlt=95" TargetMode="External"/><Relationship Id="rId1719" Type="http://schemas.openxmlformats.org/officeDocument/2006/relationships/hyperlink" Target="https://www.bing.com/th?id=OSK.e0524f54e98dd07d23837d39414454e9&amp;qlt=95" TargetMode="External"/><Relationship Id="rId2090" Type="http://schemas.openxmlformats.org/officeDocument/2006/relationships/hyperlink" Target="https://www.bing.com/images/search?form=xlimg&amp;q=Vicentin%c3%b3polis" TargetMode="External"/><Relationship Id="rId3141" Type="http://schemas.openxmlformats.org/officeDocument/2006/relationships/hyperlink" Target="https://www.bing.com/th?id=OSK.449a3538c5583129b42219a6897259cd&amp;qlt=95" TargetMode="External"/><Relationship Id="rId7762" Type="http://schemas.openxmlformats.org/officeDocument/2006/relationships/hyperlink" Target="https://www.bing.com/images/search?form=xlimg&amp;q=Santa%20Maria%20do%20Herval" TargetMode="External"/><Relationship Id="rId8813" Type="http://schemas.openxmlformats.org/officeDocument/2006/relationships/hyperlink" Target="https://www.bing.com/th?id=OSK.9c7c3f8327dae6970573511677e0208c&amp;qlt=95" TargetMode="External"/><Relationship Id="rId6364" Type="http://schemas.openxmlformats.org/officeDocument/2006/relationships/hyperlink" Target="https://www.bing.com/images/search?form=xlimg&amp;q=Pontal%20do%20Paran%c3%a1" TargetMode="External"/><Relationship Id="rId7415" Type="http://schemas.openxmlformats.org/officeDocument/2006/relationships/hyperlink" Target="https://www.bing.com/th?id=OSK.b0d01464c3084e809866cf08b5acc520&amp;qlt=95" TargetMode="External"/><Relationship Id="rId6017" Type="http://schemas.openxmlformats.org/officeDocument/2006/relationships/hyperlink" Target="https://www.bing.com/th?id=OSK.e35e49eaca02cabd32ca4c070152a1e8&amp;qlt=95" TargetMode="External"/><Relationship Id="rId9587" Type="http://schemas.openxmlformats.org/officeDocument/2006/relationships/hyperlink" Target="https://www.bing.com/th?id=OSK.227cd11c31117a90791b5b23b2fe9ef4&amp;qlt=95" TargetMode="External"/><Relationship Id="rId1576" Type="http://schemas.openxmlformats.org/officeDocument/2006/relationships/hyperlink" Target="https://www.bing.com/images/search?form=xlimg&amp;q=Santa%20Maria%20de%20Jetib%c3%a1" TargetMode="External"/><Relationship Id="rId2974" Type="http://schemas.openxmlformats.org/officeDocument/2006/relationships/hyperlink" Target="https://www.bing.com/images/search?form=xlimg&amp;q=Dores%20de%20Guanh%c3%a3es" TargetMode="External"/><Relationship Id="rId8189" Type="http://schemas.openxmlformats.org/officeDocument/2006/relationships/hyperlink" Target="https://www.bing.com/th?id=OSK.ed30d8287db8650957d48ea94bbd8086&amp;qlt=95" TargetMode="External"/><Relationship Id="rId946" Type="http://schemas.openxmlformats.org/officeDocument/2006/relationships/hyperlink" Target="https://www.bing.com/images/search?form=xlimg&amp;q=Riacho%20de%20Santana,%20Bahia" TargetMode="External"/><Relationship Id="rId1229" Type="http://schemas.openxmlformats.org/officeDocument/2006/relationships/hyperlink" Target="https://www.bing.com/th?id=OSK.f44e8595360ceef64c8d938952e930d1&amp;qlt=95" TargetMode="External"/><Relationship Id="rId2627" Type="http://schemas.openxmlformats.org/officeDocument/2006/relationships/hyperlink" Target="https://www.bing.com/th?id=OSK.ca7d876131630a3eafca20513dc43ef3&amp;qlt=95" TargetMode="External"/><Relationship Id="rId5100" Type="http://schemas.openxmlformats.org/officeDocument/2006/relationships/hyperlink" Target="https://www.bing.com/images/search?form=xlimg&amp;q=Pitimbu" TargetMode="External"/><Relationship Id="rId4799" Type="http://schemas.openxmlformats.org/officeDocument/2006/relationships/hyperlink" Target="https://www.bing.com/th?id=OSK.920ce7bb5368a73cc1ecfde4f3e0bc9d&amp;qlt=95" TargetMode="External"/><Relationship Id="rId8670" Type="http://schemas.openxmlformats.org/officeDocument/2006/relationships/hyperlink" Target="https://www.bing.com/images/search?form=xlimg&amp;q=Altair,%20S%c3%a3o%20Paulo" TargetMode="External"/><Relationship Id="rId9721" Type="http://schemas.openxmlformats.org/officeDocument/2006/relationships/hyperlink" Target="https://www.bing.com/th?id=OSK.de1ac7ca8d6f18a0ee97e4d3b27dff66&amp;qlt=95" TargetMode="External"/><Relationship Id="rId1710" Type="http://schemas.openxmlformats.org/officeDocument/2006/relationships/hyperlink" Target="https://www.bing.com/images/search?form=xlimg&amp;q=Campo%20Alegre%20de%20Goi%c3%a1s" TargetMode="External"/><Relationship Id="rId7272" Type="http://schemas.openxmlformats.org/officeDocument/2006/relationships/hyperlink" Target="https://www.bing.com/images/search?form=xlimg&amp;q=Boqueir%c3%a3o%20do%20Le%c3%a3o" TargetMode="External"/><Relationship Id="rId8323" Type="http://schemas.openxmlformats.org/officeDocument/2006/relationships/hyperlink" Target="https://www.bing.com/th?id=OSK.5db13afaa251d406576a8575439b429f&amp;qlt=95" TargetMode="External"/><Relationship Id="rId3882" Type="http://schemas.openxmlformats.org/officeDocument/2006/relationships/hyperlink" Target="https://www.bing.com/images/search?form=xlimg&amp;q=S%c3%a3o%20Jo%c3%a3o%20das%20Miss%c3%b5es" TargetMode="External"/><Relationship Id="rId4933" Type="http://schemas.openxmlformats.org/officeDocument/2006/relationships/hyperlink" Target="https://www.bing.com/th?id=OSK.65cc022800cc3295c31a1e878c1f6076&amp;qlt=95" TargetMode="External"/><Relationship Id="rId2484" Type="http://schemas.openxmlformats.org/officeDocument/2006/relationships/hyperlink" Target="https://www.bing.com/images/search?form=xlimg&amp;q=%c3%81guas%20Vermelhas" TargetMode="External"/><Relationship Id="rId3535" Type="http://schemas.openxmlformats.org/officeDocument/2006/relationships/hyperlink" Target="https://www.bing.com/th?id=OSK.9scSBzugqsnzTxziy21vstLMU5v7WEIykx_eEPz2iSA&amp;qlt=95" TargetMode="External"/><Relationship Id="rId9097" Type="http://schemas.openxmlformats.org/officeDocument/2006/relationships/hyperlink" Target="https://www.bing.com/th?id=OSK.7006a5ac8594263effffc601ca9d4e87&amp;qlt=95" TargetMode="External"/><Relationship Id="rId456" Type="http://schemas.openxmlformats.org/officeDocument/2006/relationships/hyperlink" Target="https://www.bing.com/images/search?form=xlimg&amp;q=Barraba,%20New%20South%20Wales" TargetMode="External"/><Relationship Id="rId1086" Type="http://schemas.openxmlformats.org/officeDocument/2006/relationships/hyperlink" Target="https://www.bing.com/images/search?form=xlimg&amp;q=Uru%c3%a7uca" TargetMode="External"/><Relationship Id="rId2137" Type="http://schemas.openxmlformats.org/officeDocument/2006/relationships/hyperlink" Target="https://www.bing.com/th?id=OSK.e9e27c88e1dfbc09e729f102fc92172e&amp;qlt=95" TargetMode="External"/><Relationship Id="rId109" Type="http://schemas.openxmlformats.org/officeDocument/2006/relationships/hyperlink" Target="https://www.bing.com/th?id=OSK.31d47dcfc6c556aaf11f9c983fe8043c&amp;qlt=95" TargetMode="External"/><Relationship Id="rId6758" Type="http://schemas.openxmlformats.org/officeDocument/2006/relationships/hyperlink" Target="https://www.bing.com/images/search?form=xlimg&amp;q=Alexandria,%20Rio%20Grande%20do%20Norte" TargetMode="External"/><Relationship Id="rId7809" Type="http://schemas.openxmlformats.org/officeDocument/2006/relationships/hyperlink" Target="https://www.bing.com/th?id=OSK.7dd03b4f1f2627190013b6ca6bab6269&amp;qlt=95" TargetMode="External"/><Relationship Id="rId8180" Type="http://schemas.openxmlformats.org/officeDocument/2006/relationships/hyperlink" Target="https://www.bing.com/images/search?form=xlimg&amp;q=Herval%20d'Oeste" TargetMode="External"/><Relationship Id="rId9231" Type="http://schemas.openxmlformats.org/officeDocument/2006/relationships/hyperlink" Target="https://www.bing.com/th?id=OSK.515edcda2c770f63fdd688fd3fa46a81&amp;qlt=95" TargetMode="External"/><Relationship Id="rId1220" Type="http://schemas.openxmlformats.org/officeDocument/2006/relationships/hyperlink" Target="https://www.bing.com/images/search?form=xlimg&amp;q=Fortim" TargetMode="External"/><Relationship Id="rId4790" Type="http://schemas.openxmlformats.org/officeDocument/2006/relationships/hyperlink" Target="https://www.bing.com/images/search?form=xlimg&amp;q=Thailand" TargetMode="External"/><Relationship Id="rId5841" Type="http://schemas.openxmlformats.org/officeDocument/2006/relationships/hyperlink" Target="https://www.bing.com/th?id=OSK.43528844e969822f693d648821bbedff&amp;qlt=95" TargetMode="External"/><Relationship Id="rId3392" Type="http://schemas.openxmlformats.org/officeDocument/2006/relationships/hyperlink" Target="https://www.bing.com/images/search?form=xlimg&amp;q=Matias%20Cardoso" TargetMode="External"/><Relationship Id="rId4443" Type="http://schemas.openxmlformats.org/officeDocument/2006/relationships/hyperlink" Target="https://www.bing.com/th?id=OSK.0c64ccb6095d80383aab7e763511df78&amp;qlt=95" TargetMode="External"/><Relationship Id="rId3045" Type="http://schemas.openxmlformats.org/officeDocument/2006/relationships/hyperlink" Target="https://www.bing.com/th?id=OSK.c9c9ce2ce9da41d9b2cc41e94589265e&amp;qlt=95" TargetMode="External"/><Relationship Id="rId7666" Type="http://schemas.openxmlformats.org/officeDocument/2006/relationships/hyperlink" Target="https://www.bing.com/images/search?form=xlimg&amp;q=Passo%20Fundo" TargetMode="External"/><Relationship Id="rId8717" Type="http://schemas.openxmlformats.org/officeDocument/2006/relationships/hyperlink" Target="https://www.bing.com/th?id=OSK.84ed1a7175f2dd52179624c74fbb8905&amp;qlt=95" TargetMode="External"/><Relationship Id="rId6268" Type="http://schemas.openxmlformats.org/officeDocument/2006/relationships/hyperlink" Target="https://www.bing.com/images/search?form=xlimg&amp;q=Mato%20Rico" TargetMode="External"/><Relationship Id="rId7319" Type="http://schemas.openxmlformats.org/officeDocument/2006/relationships/hyperlink" Target="https://www.bing.com/th?id=OSK.375a219cd7615c9d3a6d9bbe04950fe5&amp;qlt=95" TargetMode="External"/><Relationship Id="rId100" Type="http://schemas.openxmlformats.org/officeDocument/2006/relationships/hyperlink" Target="https://www.bing.com/images/search?form=xlimg&amp;q=Ch%c3%a3%20Preta" TargetMode="External"/><Relationship Id="rId2878" Type="http://schemas.openxmlformats.org/officeDocument/2006/relationships/hyperlink" Target="https://www.bing.com/images/search?form=xlimg&amp;q=Cordisl%c3%a2ndia" TargetMode="External"/><Relationship Id="rId3929" Type="http://schemas.openxmlformats.org/officeDocument/2006/relationships/hyperlink" Target="https://www.bing.com/th?id=OSK.YbV_NrBfyjtvj6k1Vr_D0SJIFt6HPTi8tk_NF39zdQ8&amp;qlt=95" TargetMode="External"/><Relationship Id="rId7800" Type="http://schemas.openxmlformats.org/officeDocument/2006/relationships/hyperlink" Target="https://www.bing.com/images/search?form=xlimg&amp;q=S%c3%a3o%20Jos%c3%a9%20do%20Hort%c3%aancio" TargetMode="External"/><Relationship Id="rId5351" Type="http://schemas.openxmlformats.org/officeDocument/2006/relationships/hyperlink" Target="https://www.bing.com/th?id=OSK.a7dc414945b578de2a7ab1a2ec501a5c&amp;qlt=95" TargetMode="External"/><Relationship Id="rId6402" Type="http://schemas.openxmlformats.org/officeDocument/2006/relationships/hyperlink" Target="https://www.bing.com/images/search?form=xlimg&amp;q=Rebou%c3%a7as" TargetMode="External"/><Relationship Id="rId9972" Type="http://schemas.openxmlformats.org/officeDocument/2006/relationships/hyperlink" Target="https://www.bing.com/images/search?form=xlimg&amp;q=Centen%c3%a1rio,%20Tocantins" TargetMode="External"/><Relationship Id="rId1961" Type="http://schemas.openxmlformats.org/officeDocument/2006/relationships/hyperlink" Target="https://www.bing.com/th?id=OSK.03b7b42c13b8224b069395bf1ffab1aa&amp;qlt=95" TargetMode="External"/><Relationship Id="rId5004" Type="http://schemas.openxmlformats.org/officeDocument/2006/relationships/hyperlink" Target="https://www.bing.com/images/search?form=xlimg&amp;q=Juazeirinho" TargetMode="External"/><Relationship Id="rId8574" Type="http://schemas.openxmlformats.org/officeDocument/2006/relationships/hyperlink" Target="https://www.bing.com/images/search?form=xlimg&amp;q=Est%c3%a2ncia,%20Sergipe" TargetMode="External"/><Relationship Id="rId9625" Type="http://schemas.openxmlformats.org/officeDocument/2006/relationships/hyperlink" Target="https://www.bing.com/th?id=OSK.3e852b59282a7fe23e0dc15e76dc254e&amp;qlt=95" TargetMode="External"/><Relationship Id="rId1614" Type="http://schemas.openxmlformats.org/officeDocument/2006/relationships/hyperlink" Target="https://www.bing.com/images/search?form=xlimg&amp;q=%c3%81gua%20Fria%20de%20Goi%c3%a1s" TargetMode="External"/><Relationship Id="rId7176" Type="http://schemas.openxmlformats.org/officeDocument/2006/relationships/hyperlink" Target="https://www.bing.com/images/search?form=xlimg&amp;q=S%c3%a3o%20Jo%c3%a3o%20da%20Baliza" TargetMode="External"/><Relationship Id="rId8227" Type="http://schemas.openxmlformats.org/officeDocument/2006/relationships/hyperlink" Target="https://www.bing.com/th?id=OSK.d40541a80e8b9aa7685eea81d3701aab&amp;qlt=95" TargetMode="External"/><Relationship Id="rId10157" Type="http://schemas.openxmlformats.org/officeDocument/2006/relationships/hyperlink" Target="https://www.bing.com/th?id=OSK.BgwQGr5q-F0F5WRZkzYk8zCfAutGFcz98mnmmL1Et2o&amp;qlt=95" TargetMode="External"/><Relationship Id="rId3786" Type="http://schemas.openxmlformats.org/officeDocument/2006/relationships/hyperlink" Target="https://www.bing.com/images/search?form=xlimg&amp;q=Santa%20Maria%20de%20Itabira" TargetMode="External"/><Relationship Id="rId2388" Type="http://schemas.openxmlformats.org/officeDocument/2006/relationships/hyperlink" Target="https://www.bing.com/images/search?form=xlimg&amp;q=S%c3%a3o%20F%c3%a9lix%20de%20Balsas" TargetMode="External"/><Relationship Id="rId3439" Type="http://schemas.openxmlformats.org/officeDocument/2006/relationships/hyperlink" Target="https://www.bing.com/th?id=OSK.4eab4991beb9a0dafacd3f8340db4bda&amp;qlt=95" TargetMode="External"/><Relationship Id="rId4837" Type="http://schemas.openxmlformats.org/officeDocument/2006/relationships/hyperlink" Target="https://www.bing.com/th?id=OSK.82bdd14ed11f1c8c829c3422fb0211d8&amp;qlt=95" TargetMode="External"/><Relationship Id="rId7310" Type="http://schemas.openxmlformats.org/officeDocument/2006/relationships/hyperlink" Target="https://www.bing.com/images/search?form=xlimg&amp;q=C%c3%a2ndido%20God%c3%b3i" TargetMode="External"/><Relationship Id="rId3920" Type="http://schemas.openxmlformats.org/officeDocument/2006/relationships/hyperlink" Target="https://www.bing.com/images/search?form=xlimg&amp;q=S%c3%a3o%20Louren%c3%a7o,%20Minas%20Gerais" TargetMode="External"/><Relationship Id="rId8084" Type="http://schemas.openxmlformats.org/officeDocument/2006/relationships/hyperlink" Target="https://www.bing.com/images/search?form=xlimg&amp;q=Campo%20Er%c3%aa" TargetMode="External"/><Relationship Id="rId9482" Type="http://schemas.openxmlformats.org/officeDocument/2006/relationships/hyperlink" Target="https://www.bing.com/images/search?form=xlimg&amp;q=Pedro%20de%20Toledo,%20S%c3%a3o%20Paulo" TargetMode="External"/><Relationship Id="rId841" Type="http://schemas.openxmlformats.org/officeDocument/2006/relationships/hyperlink" Target="https://www.bing.com/th?id=OSK.vUDIGJl4G9vWb4V6J0NJzNIhf09LP0kaqoXlsQh0ZIM&amp;qlt=95" TargetMode="External"/><Relationship Id="rId1471" Type="http://schemas.openxmlformats.org/officeDocument/2006/relationships/hyperlink" Target="https://www.bing.com/th?id=OSK.yPQ_k9z-yW_f2QRQ3sVFTYZxcVYJE7bsf0YfzwZbEu4&amp;qlt=95" TargetMode="External"/><Relationship Id="rId2522" Type="http://schemas.openxmlformats.org/officeDocument/2006/relationships/hyperlink" Target="https://www.bing.com/images/search?form=xlimg&amp;q=Andradas" TargetMode="External"/><Relationship Id="rId9135" Type="http://schemas.openxmlformats.org/officeDocument/2006/relationships/hyperlink" Target="https://www.bing.com/th?id=OSK.bf9fea9daa79484fc3633f61ae662ead&amp;qlt=95" TargetMode="External"/><Relationship Id="rId1124" Type="http://schemas.openxmlformats.org/officeDocument/2006/relationships/hyperlink" Target="https://www.bing.com/images/search?form=xlimg&amp;q=Antonina%20do%20Norte" TargetMode="External"/><Relationship Id="rId4694" Type="http://schemas.openxmlformats.org/officeDocument/2006/relationships/hyperlink" Target="https://www.bing.com/images/search?form=xlimg&amp;q=Novo%20Progresso" TargetMode="External"/><Relationship Id="rId5745" Type="http://schemas.openxmlformats.org/officeDocument/2006/relationships/hyperlink" Target="https://www.bing.com/th?id=OSK.mupjOkfiZmaZjXigBVnYtbp0EDEMpQieZhchktHMzbU&amp;qlt=95" TargetMode="External"/><Relationship Id="rId3296" Type="http://schemas.openxmlformats.org/officeDocument/2006/relationships/hyperlink" Target="https://www.bing.com/images/search?form=xlimg&amp;q=Ladainha,%20Minas%20Gerais" TargetMode="External"/><Relationship Id="rId4347" Type="http://schemas.openxmlformats.org/officeDocument/2006/relationships/hyperlink" Target="https://www.bing.com/th?id=OSK.8fb6ddab89721feda080fc454ed3dffd&amp;qlt=95" TargetMode="External"/><Relationship Id="rId8968" Type="http://schemas.openxmlformats.org/officeDocument/2006/relationships/hyperlink" Target="https://www.bing.com/images/search?form=xlimg&amp;q=Dracena" TargetMode="External"/><Relationship Id="rId3430" Type="http://schemas.openxmlformats.org/officeDocument/2006/relationships/hyperlink" Target="https://www.bing.com/images/search?form=xlimg&amp;q=Montalv%c3%a2nia" TargetMode="External"/><Relationship Id="rId351" Type="http://schemas.openxmlformats.org/officeDocument/2006/relationships/hyperlink" Target="https://www.bing.com/th?id=OSK.9663a821fccbecb70814c1f81d55402f&amp;qlt=95" TargetMode="External"/><Relationship Id="rId2032" Type="http://schemas.openxmlformats.org/officeDocument/2006/relationships/hyperlink" Target="https://www.bing.com/images/search?form=xlimg&amp;q=S%c3%a3o%20Francisco%20de%20Goi%c3%a1s" TargetMode="External"/><Relationship Id="rId6653" Type="http://schemas.openxmlformats.org/officeDocument/2006/relationships/hyperlink" Target="https://www.bing.com/th?id=OSK.66f291745873816b53a43c918514c0c3&amp;qlt=95" TargetMode="External"/><Relationship Id="rId7704" Type="http://schemas.openxmlformats.org/officeDocument/2006/relationships/hyperlink" Target="https://www.bing.com/images/search?form=xlimg&amp;q=Porto%20Xavier" TargetMode="External"/><Relationship Id="rId5255" Type="http://schemas.openxmlformats.org/officeDocument/2006/relationships/hyperlink" Target="https://www.bing.com/th?id=OSK.6d1e8c960ab17443eee692dbb62aa453&amp;qlt=95" TargetMode="External"/><Relationship Id="rId6306" Type="http://schemas.openxmlformats.org/officeDocument/2006/relationships/hyperlink" Target="https://www.bing.com/images/search?form=xlimg&amp;q=Novo%20Itacolomi" TargetMode="External"/><Relationship Id="rId9876" Type="http://schemas.openxmlformats.org/officeDocument/2006/relationships/hyperlink" Target="https://www.bing.com/images/search?form=xlimg&amp;q=Valinhos" TargetMode="External"/><Relationship Id="rId1865" Type="http://schemas.openxmlformats.org/officeDocument/2006/relationships/hyperlink" Target="https://www.bing.com/th?id=OSK.1135f513d28432b99f6f8cf1fc1c201d&amp;qlt=95" TargetMode="External"/><Relationship Id="rId8478" Type="http://schemas.openxmlformats.org/officeDocument/2006/relationships/hyperlink" Target="https://www.bing.com/images/search?form=xlimg&amp;q=Schroeder,%20Santa%20Catarina" TargetMode="External"/><Relationship Id="rId9529" Type="http://schemas.openxmlformats.org/officeDocument/2006/relationships/hyperlink" Target="https://www.bing.com/th?id=OSK.09e0e9f2a5d3853ab0a47c28f345a79d&amp;qlt=95" TargetMode="External"/><Relationship Id="rId1518" Type="http://schemas.openxmlformats.org/officeDocument/2006/relationships/hyperlink" Target="https://www.bing.com/images/search?form=xlimg&amp;q=Ibatiba" TargetMode="External"/><Relationship Id="rId2916" Type="http://schemas.openxmlformats.org/officeDocument/2006/relationships/hyperlink" Target="https://www.bing.com/images/search?form=xlimg&amp;q=Cruzeiro%20da%20Fortaleza" TargetMode="External"/><Relationship Id="rId6163" Type="http://schemas.openxmlformats.org/officeDocument/2006/relationships/hyperlink" Target="https://www.bing.com/th?id=OSK.92c90be8c1cd353a01578823e88ab0b7&amp;qlt=95" TargetMode="External"/><Relationship Id="rId7561" Type="http://schemas.openxmlformats.org/officeDocument/2006/relationships/hyperlink" Target="https://www.bing.com/th?id=OSK.62ba76a84261c01b195fbbfd7c120043&amp;qlt=95" TargetMode="External"/><Relationship Id="rId8612" Type="http://schemas.openxmlformats.org/officeDocument/2006/relationships/hyperlink" Target="https://www.bing.com/images/search?form=xlimg&amp;q=Monte%20Alegre%20de%20Sergipe" TargetMode="External"/><Relationship Id="rId7214" Type="http://schemas.openxmlformats.org/officeDocument/2006/relationships/hyperlink" Target="https://www.bing.com/images/search?form=xlimg&amp;q=Arambar%c3%a9" TargetMode="External"/><Relationship Id="rId2773" Type="http://schemas.openxmlformats.org/officeDocument/2006/relationships/hyperlink" Target="https://www.bing.com/th?id=OSK.85f594160414a584b23d6c6acea16467&amp;qlt=95" TargetMode="External"/><Relationship Id="rId3824" Type="http://schemas.openxmlformats.org/officeDocument/2006/relationships/hyperlink" Target="https://www.bing.com/images/search?form=xlimg&amp;q=Santo%20Ant%c3%b4nio%20do%20Amparo" TargetMode="External"/><Relationship Id="rId9386" Type="http://schemas.openxmlformats.org/officeDocument/2006/relationships/hyperlink" Target="https://www.bing.com/images/search?form=xlimg&amp;q=Nova%20Castilho" TargetMode="External"/><Relationship Id="rId745" Type="http://schemas.openxmlformats.org/officeDocument/2006/relationships/hyperlink" Target="https://www.bing.com/th?id=OSK.389bc99c8d63a8233f27d87b574c086e&amp;qlt=95" TargetMode="External"/><Relationship Id="rId1375" Type="http://schemas.openxmlformats.org/officeDocument/2006/relationships/hyperlink" Target="https://www.bing.com/th?id=OSK.7719d2cb52f6d5221f79ab54fd316dc6&amp;qlt=95" TargetMode="External"/><Relationship Id="rId2426" Type="http://schemas.openxmlformats.org/officeDocument/2006/relationships/hyperlink" Target="https://www.bing.com/images/search?form=xlimg&amp;q=Serrano%20do%20Maranh%c3%a3o" TargetMode="External"/><Relationship Id="rId5996" Type="http://schemas.openxmlformats.org/officeDocument/2006/relationships/hyperlink" Target="https://www.bing.com/images/search?form=xlimg&amp;q=Campo%20Bonito" TargetMode="External"/><Relationship Id="rId9039" Type="http://schemas.openxmlformats.org/officeDocument/2006/relationships/hyperlink" Target="https://www.bing.com/th?id=OSK.f725e6a19a23c6ec481d3bfe54bdbf8f&amp;qlt=95" TargetMode="External"/><Relationship Id="rId81" Type="http://schemas.openxmlformats.org/officeDocument/2006/relationships/hyperlink" Target="https://www.bing.com/th?id=OSK.47acb2133e2cbbdbc3b8739414fbdb8c&amp;qlt=95" TargetMode="External"/><Relationship Id="rId1028" Type="http://schemas.openxmlformats.org/officeDocument/2006/relationships/hyperlink" Target="https://www.bing.com/images/search?form=xlimg&amp;q=Sento%20S%c3%a9" TargetMode="External"/><Relationship Id="rId4598" Type="http://schemas.openxmlformats.org/officeDocument/2006/relationships/hyperlink" Target="https://www.bing.com/images/search?form=xlimg&amp;q=Bujaru" TargetMode="External"/><Relationship Id="rId5649" Type="http://schemas.openxmlformats.org/officeDocument/2006/relationships/hyperlink" Target="https://www.bing.com/th?id=OSK.c31406aaf1674fd2ca3d80fb521910c4&amp;qlt=95" TargetMode="External"/><Relationship Id="rId9520" Type="http://schemas.openxmlformats.org/officeDocument/2006/relationships/hyperlink" Target="https://www.bing.com/images/search?form=xlimg&amp;q=Pirapozinho" TargetMode="External"/><Relationship Id="rId7071" Type="http://schemas.openxmlformats.org/officeDocument/2006/relationships/hyperlink" Target="https://www.bing.com/th?id=OSK.a9212de1df3c564de58da8f65401816a&amp;qlt=95" TargetMode="External"/><Relationship Id="rId8122" Type="http://schemas.openxmlformats.org/officeDocument/2006/relationships/hyperlink" Target="https://www.bing.com/images/search?form=xlimg&amp;q=Corup%c3%a1" TargetMode="External"/><Relationship Id="rId10052" Type="http://schemas.openxmlformats.org/officeDocument/2006/relationships/hyperlink" Target="https://www.bing.com/images/search?form=xlimg&amp;q=Mauril%c3%a2ndia%20do%20Tocantins" TargetMode="External"/><Relationship Id="rId3681" Type="http://schemas.openxmlformats.org/officeDocument/2006/relationships/hyperlink" Target="https://www.bing.com/th?id=OSK.e75b0c82ca028a16d96c90c20dbd963b&amp;qlt=95" TargetMode="External"/><Relationship Id="rId4732" Type="http://schemas.openxmlformats.org/officeDocument/2006/relationships/hyperlink" Target="https://www.bing.com/images/search?form=xlimg&amp;q=Reden%c3%a7%c3%a3o,%20Par%c3%a1" TargetMode="External"/><Relationship Id="rId2283" Type="http://schemas.openxmlformats.org/officeDocument/2006/relationships/hyperlink" Target="https://www.bing.com/th?id=OSK.0df8a46f54d07adedd648796a0348ede&amp;qlt=95" TargetMode="External"/><Relationship Id="rId3334" Type="http://schemas.openxmlformats.org/officeDocument/2006/relationships/hyperlink" Target="https://www.bing.com/images/search?form=xlimg&amp;q=Limeira%20do%20Oeste" TargetMode="External"/><Relationship Id="rId7955" Type="http://schemas.openxmlformats.org/officeDocument/2006/relationships/hyperlink" Target="https://www.bing.com/th?id=OSK.0da2bc30ddd91bd76ec593a6b70c5a2e&amp;qlt=95" TargetMode="External"/><Relationship Id="rId255" Type="http://schemas.openxmlformats.org/officeDocument/2006/relationships/hyperlink" Target="https://www.bing.com/th?id=OSK.6debd1bacc27b54096987f98d73e23da&amp;qlt=95" TargetMode="External"/><Relationship Id="rId6557" Type="http://schemas.openxmlformats.org/officeDocument/2006/relationships/hyperlink" Target="https://www.bing.com/th?id=OSK.PWMqPiMF4yZsaHpRxlLTO7hO1IjwQCp6qRjjFiDn0jU&amp;qlt=95" TargetMode="External"/><Relationship Id="rId7608" Type="http://schemas.openxmlformats.org/officeDocument/2006/relationships/hyperlink" Target="https://www.bing.com/images/search?form=xlimg&amp;q=Mu%c3%a7um" TargetMode="External"/><Relationship Id="rId5159" Type="http://schemas.openxmlformats.org/officeDocument/2006/relationships/hyperlink" Target="https://www.bing.com/th?id=OSK.ebb664ec3b3322ad1eaf6135a029da62&amp;qlt=95" TargetMode="External"/><Relationship Id="rId9030" Type="http://schemas.openxmlformats.org/officeDocument/2006/relationships/hyperlink" Target="https://www.bing.com/images/search?form=xlimg&amp;q=Gar%c3%a7a" TargetMode="External"/><Relationship Id="rId1769" Type="http://schemas.openxmlformats.org/officeDocument/2006/relationships/hyperlink" Target="https://www.bing.com/th?id=OSK.12fa7278a71f45b1d28c22727b823fb8&amp;qlt=95" TargetMode="External"/><Relationship Id="rId3191" Type="http://schemas.openxmlformats.org/officeDocument/2006/relationships/hyperlink" Target="https://www.bing.com/th?id=OSK.0ea2996035829170545ee08acc37cc82&amp;qlt=95" TargetMode="External"/><Relationship Id="rId4242" Type="http://schemas.openxmlformats.org/officeDocument/2006/relationships/hyperlink" Target="https://www.bing.com/images/search?form=xlimg&amp;q=Rio%20Brilhante,%20Mato%20Grosso%20do%20Sul" TargetMode="External"/><Relationship Id="rId5640" Type="http://schemas.openxmlformats.org/officeDocument/2006/relationships/hyperlink" Target="https://www.bing.com/images/search?form=xlimg&amp;q=Caldeir%c3%a3o%20Grande%20do%20Piau%c3%ad" TargetMode="External"/><Relationship Id="rId8863" Type="http://schemas.openxmlformats.org/officeDocument/2006/relationships/hyperlink" Target="https://www.bing.com/th?id=OSK.a30b816b77a35841436f41707d6f6fa6&amp;qlt=95" TargetMode="External"/><Relationship Id="rId9914" Type="http://schemas.openxmlformats.org/officeDocument/2006/relationships/hyperlink" Target="https://www.bing.com/images/search?form=xlimg&amp;q=Anan%c3%a1s,%20Tocantins" TargetMode="External"/><Relationship Id="rId1903" Type="http://schemas.openxmlformats.org/officeDocument/2006/relationships/hyperlink" Target="https://www.bing.com/th?id=OSK.14452264426326f93879f9302f1f30cc&amp;qlt=95" TargetMode="External"/><Relationship Id="rId7465" Type="http://schemas.openxmlformats.org/officeDocument/2006/relationships/hyperlink" Target="https://www.bing.com/th?id=OSK.b6bcf46b73601b4199ed28028515f4f9&amp;qlt=95" TargetMode="External"/><Relationship Id="rId8516" Type="http://schemas.openxmlformats.org/officeDocument/2006/relationships/hyperlink" Target="https://www.bing.com/images/search?form=xlimg&amp;q=Turvo" TargetMode="External"/><Relationship Id="rId6067" Type="http://schemas.openxmlformats.org/officeDocument/2006/relationships/hyperlink" Target="https://www.bing.com/th?id=OSK.45c0cfe0177dbb990b2ab4616c491c0b&amp;qlt=95" TargetMode="External"/><Relationship Id="rId7118" Type="http://schemas.openxmlformats.org/officeDocument/2006/relationships/hyperlink" Target="https://www.bing.com/images/search?form=xlimg&amp;q=Pimenteiras%20do%20Oeste" TargetMode="External"/><Relationship Id="rId996" Type="http://schemas.openxmlformats.org/officeDocument/2006/relationships/hyperlink" Target="https://www.bing.com/images/search?form=xlimg&amp;q=S%c3%a3o%20Felipe" TargetMode="External"/><Relationship Id="rId2677" Type="http://schemas.openxmlformats.org/officeDocument/2006/relationships/hyperlink" Target="https://www.bing.com/th?id=OSK.60ed7897d55554d96e96754ed9c1c5cd&amp;qlt=95" TargetMode="External"/><Relationship Id="rId3728" Type="http://schemas.openxmlformats.org/officeDocument/2006/relationships/hyperlink" Target="https://www.bing.com/images/search?form=xlimg&amp;q=Rio%20Pardo%20de%20Minas" TargetMode="External"/><Relationship Id="rId649" Type="http://schemas.openxmlformats.org/officeDocument/2006/relationships/hyperlink" Target="https://www.bing.com/th?id=OSK.48d85d56dbf599f0788da018757a71c3&amp;qlt=95" TargetMode="External"/><Relationship Id="rId1279" Type="http://schemas.openxmlformats.org/officeDocument/2006/relationships/hyperlink" Target="https://www.bing.com/th?id=OSK.18d54e5d9d41de6043966b2b2cc314da&amp;qlt=95" TargetMode="External"/><Relationship Id="rId5150" Type="http://schemas.openxmlformats.org/officeDocument/2006/relationships/hyperlink" Target="https://www.bing.com/images/search?form=xlimg&amp;q=Santana%20dos%20Garrotes" TargetMode="External"/><Relationship Id="rId6201" Type="http://schemas.openxmlformats.org/officeDocument/2006/relationships/hyperlink" Target="https://www.bing.com/th?id=OSK.d704aded7722a5cea1d8143e2409afa3&amp;qlt=95" TargetMode="External"/><Relationship Id="rId8373" Type="http://schemas.openxmlformats.org/officeDocument/2006/relationships/hyperlink" Target="https://www.bing.com/th?id=OSK.f8a490539d3eb7768ceb8b4c31b39e49&amp;qlt=95" TargetMode="External"/><Relationship Id="rId9771" Type="http://schemas.openxmlformats.org/officeDocument/2006/relationships/hyperlink" Target="https://www.bing.com/th?id=OSK.44b3b3a9d27969144f87579783506843&amp;qlt=95" TargetMode="External"/><Relationship Id="rId1760" Type="http://schemas.openxmlformats.org/officeDocument/2006/relationships/hyperlink" Target="https://www.bing.com/images/search?form=xlimg&amp;q=Davin%c3%b3polis" TargetMode="External"/><Relationship Id="rId2811" Type="http://schemas.openxmlformats.org/officeDocument/2006/relationships/hyperlink" Target="https://www.bing.com/th?id=OSK.9acf66808dcecdaa86ddae1764eb02f9&amp;qlt=95" TargetMode="External"/><Relationship Id="rId8026" Type="http://schemas.openxmlformats.org/officeDocument/2006/relationships/hyperlink" Target="https://www.bing.com/images/search?form=xlimg&amp;q=Balne%c3%a1rio%20Cambori%c3%ba" TargetMode="External"/><Relationship Id="rId9424" Type="http://schemas.openxmlformats.org/officeDocument/2006/relationships/hyperlink" Target="https://www.bing.com/images/search?form=xlimg&amp;q=Ourinhos" TargetMode="External"/><Relationship Id="rId1413" Type="http://schemas.openxmlformats.org/officeDocument/2006/relationships/hyperlink" Target="https://www.bing.com/th?id=OSK.736781a2b73c7daa66e9fd06a20a3783&amp;qlt=95" TargetMode="External"/><Relationship Id="rId4983" Type="http://schemas.openxmlformats.org/officeDocument/2006/relationships/hyperlink" Target="https://www.bing.com/th?id=OSK.32a501fd5540b4f41698eeb6a687f889&amp;qlt=95" TargetMode="External"/><Relationship Id="rId3585" Type="http://schemas.openxmlformats.org/officeDocument/2006/relationships/hyperlink" Target="https://www.bing.com/th?id=OSK.b509a83f0368b8cba58698a65f695f12&amp;qlt=95" TargetMode="External"/><Relationship Id="rId4636" Type="http://schemas.openxmlformats.org/officeDocument/2006/relationships/hyperlink" Target="https://www.bing.com/images/search?form=xlimg&amp;q=Garraf%c3%a3o%20do%20Norte" TargetMode="External"/><Relationship Id="rId2187" Type="http://schemas.openxmlformats.org/officeDocument/2006/relationships/hyperlink" Target="https://www.bing.com/th?id=OSK.913bbb312ae3491032bec4ad9daef3aa&amp;qlt=95" TargetMode="External"/><Relationship Id="rId3238" Type="http://schemas.openxmlformats.org/officeDocument/2006/relationships/hyperlink" Target="https://www.bing.com/images/search?form=xlimg&amp;q=Jacinto,%20Minas%20Gerais" TargetMode="External"/><Relationship Id="rId7859" Type="http://schemas.openxmlformats.org/officeDocument/2006/relationships/hyperlink" Target="https://www.bing.com/th?id=OSK.b5292e735a36e9595ec907661103e094&amp;qlt=95" TargetMode="External"/><Relationship Id="rId159" Type="http://schemas.openxmlformats.org/officeDocument/2006/relationships/hyperlink" Target="https://www.bing.com/th?id=OSK.94b3241967c9a634b5028999bf707036&amp;qlt=95" TargetMode="External"/><Relationship Id="rId9281" Type="http://schemas.openxmlformats.org/officeDocument/2006/relationships/hyperlink" Target="https://www.bing.com/th?id=OSK.0a3a84a48ebddc39d083df8aa46fa2ec&amp;qlt=95" TargetMode="External"/><Relationship Id="rId1270" Type="http://schemas.openxmlformats.org/officeDocument/2006/relationships/hyperlink" Target="https://www.bing.com/images/search?form=xlimg&amp;q=Itaitinga" TargetMode="External"/><Relationship Id="rId640" Type="http://schemas.openxmlformats.org/officeDocument/2006/relationships/hyperlink" Target="https://www.bing.com/images/search?form=xlimg&amp;q=Eun%c3%a1polis" TargetMode="External"/><Relationship Id="rId2321" Type="http://schemas.openxmlformats.org/officeDocument/2006/relationships/hyperlink" Target="https://www.bing.com/th?id=OSK.6d09882c75aa786a4762e5892b01e1a5&amp;qlt=95" TargetMode="External"/><Relationship Id="rId5891" Type="http://schemas.openxmlformats.org/officeDocument/2006/relationships/hyperlink" Target="https://www.bing.com/th?id=OSK.aad3cadf834951e39da2a24954505b74&amp;qlt=95" TargetMode="External"/><Relationship Id="rId6942" Type="http://schemas.openxmlformats.org/officeDocument/2006/relationships/hyperlink" Target="https://www.bing.com/images/search?form=xlimg&amp;q=Pil%c3%b5es,%20Rio%20Grande%20do%20Norte" TargetMode="External"/><Relationship Id="rId4493" Type="http://schemas.openxmlformats.org/officeDocument/2006/relationships/hyperlink" Target="https://www.bing.com/th?id=OSK.fafb234b8a6ac09f3155ffd6a421ed45&amp;qlt=95" TargetMode="External"/><Relationship Id="rId5544" Type="http://schemas.openxmlformats.org/officeDocument/2006/relationships/hyperlink" Target="https://www.bing.com/images/search?form=xlimg&amp;q=Tamandar%c3%a9" TargetMode="External"/><Relationship Id="rId3095" Type="http://schemas.openxmlformats.org/officeDocument/2006/relationships/hyperlink" Target="https://www.bing.com/th?id=OSK.eb03bbb6ad8a081b313c17feeca5e765&amp;qlt=95" TargetMode="External"/><Relationship Id="rId4146" Type="http://schemas.openxmlformats.org/officeDocument/2006/relationships/hyperlink" Target="https://www.bing.com/images/search?form=xlimg&amp;q=Bonito,%20Mato%20Grosso%20do%20Sul" TargetMode="External"/><Relationship Id="rId8767" Type="http://schemas.openxmlformats.org/officeDocument/2006/relationships/hyperlink" Target="https://www.bing.com/th?id=OSK.daa6a3b0e75cb0445f5d8b0b4633da4d&amp;qlt=95" TargetMode="External"/><Relationship Id="rId9818" Type="http://schemas.openxmlformats.org/officeDocument/2006/relationships/hyperlink" Target="https://www.bing.com/images/search?form=xlimg&amp;q=Taquarituba" TargetMode="External"/><Relationship Id="rId1807" Type="http://schemas.openxmlformats.org/officeDocument/2006/relationships/hyperlink" Target="https://www.bing.com/th?id=OSK.13fe818bd4772eace522148959f76c6e&amp;qlt=95" TargetMode="External"/><Relationship Id="rId7369" Type="http://schemas.openxmlformats.org/officeDocument/2006/relationships/hyperlink" Target="https://www.bing.com/th?id=OSK.0d8e0edeea916283fdb1305c193981f1&amp;qlt=95" TargetMode="External"/><Relationship Id="rId150" Type="http://schemas.openxmlformats.org/officeDocument/2006/relationships/hyperlink" Target="https://www.bing.com/images/search?form=xlimg&amp;q=Mar%20Vermelho,%20Alagoas" TargetMode="External"/><Relationship Id="rId3979" Type="http://schemas.openxmlformats.org/officeDocument/2006/relationships/hyperlink" Target="https://www.bing.com/th?id=OSK.48d85d56dbf599f0788da018757a71c3&amp;qlt=95" TargetMode="External"/><Relationship Id="rId6452" Type="http://schemas.openxmlformats.org/officeDocument/2006/relationships/hyperlink" Target="https://www.bing.com/images/search?form=xlimg&amp;q=Santa%20Maria%20do%20Oeste" TargetMode="External"/><Relationship Id="rId7850" Type="http://schemas.openxmlformats.org/officeDocument/2006/relationships/hyperlink" Target="https://www.bing.com/images/search?form=xlimg&amp;q=Senador%20Salgado%20Filho" TargetMode="External"/><Relationship Id="rId8901" Type="http://schemas.openxmlformats.org/officeDocument/2006/relationships/hyperlink" Target="https://www.bing.com/th?id=OSK.75a011bb1c3e7a9efcf84f942d27f709&amp;qlt=95" TargetMode="External"/><Relationship Id="rId5054" Type="http://schemas.openxmlformats.org/officeDocument/2006/relationships/hyperlink" Target="https://www.bing.com/images/search?form=xlimg&amp;q=Monte%20Horebe" TargetMode="External"/><Relationship Id="rId6105" Type="http://schemas.openxmlformats.org/officeDocument/2006/relationships/hyperlink" Target="https://www.bing.com/th?id=OSK.be42ba7954065b0883b465e8d1402cfb&amp;qlt=95" TargetMode="External"/><Relationship Id="rId7503" Type="http://schemas.openxmlformats.org/officeDocument/2006/relationships/hyperlink" Target="https://www.bing.com/th?id=OSK.bc17dd2b756e5f3539383f71085990ee&amp;qlt=95" TargetMode="External"/><Relationship Id="rId9675" Type="http://schemas.openxmlformats.org/officeDocument/2006/relationships/hyperlink" Target="https://www.bing.com/th?id=OSK.5217aa755c1bed04017154aea5287767&amp;qlt=95" TargetMode="External"/><Relationship Id="rId1664" Type="http://schemas.openxmlformats.org/officeDocument/2006/relationships/hyperlink" Target="https://www.bing.com/images/search?form=xlimg&amp;q=Baliza" TargetMode="External"/><Relationship Id="rId2715" Type="http://schemas.openxmlformats.org/officeDocument/2006/relationships/hyperlink" Target="https://www.bing.com/th?id=OSK.60f56197d8ed820d6f6470b318e5f684&amp;qlt=95" TargetMode="External"/><Relationship Id="rId8277" Type="http://schemas.openxmlformats.org/officeDocument/2006/relationships/hyperlink" Target="https://www.bing.com/th?id=OSK.b64998a807c48f11170c2cd691c0de74&amp;qlt=95" TargetMode="External"/><Relationship Id="rId9328" Type="http://schemas.openxmlformats.org/officeDocument/2006/relationships/hyperlink" Target="https://www.bing.com/images/search?form=xlimg&amp;q=Mirassol" TargetMode="External"/><Relationship Id="rId1317" Type="http://schemas.openxmlformats.org/officeDocument/2006/relationships/hyperlink" Target="https://www.bing.com/th?id=OSK.48d85d56dbf599f0788da018757a71c3&amp;qlt=95" TargetMode="External"/><Relationship Id="rId4887" Type="http://schemas.openxmlformats.org/officeDocument/2006/relationships/hyperlink" Target="https://www.bing.com/th?id=OSK.d8c865dd1d44084710c8a46f74c20871&amp;qlt=95" TargetMode="External"/><Relationship Id="rId5938" Type="http://schemas.openxmlformats.org/officeDocument/2006/relationships/hyperlink" Target="https://www.bing.com/images/search?form=xlimg&amp;q=Atalaia,%20Paran%c3%a1" TargetMode="External"/><Relationship Id="rId23" Type="http://schemas.openxmlformats.org/officeDocument/2006/relationships/hyperlink" Target="https://www.bing.com/th?id=OSK.pwYfM4-teeJEssJ61zdLp7pxxHHyZFWx3O7cjc2bDW8&amp;qlt=95" TargetMode="External"/><Relationship Id="rId3489" Type="http://schemas.openxmlformats.org/officeDocument/2006/relationships/hyperlink" Target="https://www.bing.com/th?id=OSK.4ba4fbb0c169de6713d9e0044c062f21&amp;qlt=95" TargetMode="External"/><Relationship Id="rId7360" Type="http://schemas.openxmlformats.org/officeDocument/2006/relationships/hyperlink" Target="https://www.bing.com/images/search?form=xlimg&amp;q=Chu%c3%ad" TargetMode="External"/><Relationship Id="rId8411" Type="http://schemas.openxmlformats.org/officeDocument/2006/relationships/hyperlink" Target="https://www.bing.com/th?id=OSK.33d900d5517926d8765f45d5bd4f83d4&amp;qlt=95" TargetMode="External"/><Relationship Id="rId7013" Type="http://schemas.openxmlformats.org/officeDocument/2006/relationships/hyperlink" Target="https://www.bing.com/th?id=OSK.fe40f4ca2cd6f9da9206b6b17f6d68b2&amp;qlt=95" TargetMode="External"/><Relationship Id="rId3970" Type="http://schemas.openxmlformats.org/officeDocument/2006/relationships/hyperlink" Target="https://www.bing.com/images/search?form=xlimg&amp;q=Senador%20Modestino%20Gon%c3%a7alves" TargetMode="External"/><Relationship Id="rId9185" Type="http://schemas.openxmlformats.org/officeDocument/2006/relationships/hyperlink" Target="https://www.bing.com/th?id=OSK.9cd4117581bb487fee736402fd38475b&amp;qlt=95" TargetMode="External"/><Relationship Id="rId891" Type="http://schemas.openxmlformats.org/officeDocument/2006/relationships/hyperlink" Target="https://www.bing.com/th?id=OSK.3d2d49488be6e6c4ea80893286622a9e&amp;qlt=95" TargetMode="External"/><Relationship Id="rId2572" Type="http://schemas.openxmlformats.org/officeDocument/2006/relationships/hyperlink" Target="https://www.bing.com/images/search?form=xlimg&amp;q=Baldim" TargetMode="External"/><Relationship Id="rId3623" Type="http://schemas.openxmlformats.org/officeDocument/2006/relationships/hyperlink" Target="https://www.bing.com/th?id=OSK.d46b25aa372914e569b34c8e023d4d10&amp;qlt=95" TargetMode="External"/><Relationship Id="rId544" Type="http://schemas.openxmlformats.org/officeDocument/2006/relationships/hyperlink" Target="https://www.bing.com/images/search?form=xlimg&amp;q=Candeias,%20Bahia" TargetMode="External"/><Relationship Id="rId1174" Type="http://schemas.openxmlformats.org/officeDocument/2006/relationships/hyperlink" Target="https://www.bing.com/images/search?form=xlimg&amp;q=Capistrano,%20Cear%c3%a1" TargetMode="External"/><Relationship Id="rId2225" Type="http://schemas.openxmlformats.org/officeDocument/2006/relationships/hyperlink" Target="https://www.bing.com/th?id=OSK.uSxtm30wExUEfcZA8oJpAMvFd8BIG2NIslabwRpvBJk&amp;qlt=95" TargetMode="External"/><Relationship Id="rId5795" Type="http://schemas.openxmlformats.org/officeDocument/2006/relationships/hyperlink" Target="https://www.bing.com/th?id=OSK.WCO7JpjXwMkwpQ61nEns1EI3eTXhR0AoTlDALd9dDlE&amp;qlt=95" TargetMode="External"/><Relationship Id="rId6846" Type="http://schemas.openxmlformats.org/officeDocument/2006/relationships/hyperlink" Target="https://www.bing.com/images/search?form=xlimg&amp;q=Ipueira" TargetMode="External"/><Relationship Id="rId4397" Type="http://schemas.openxmlformats.org/officeDocument/2006/relationships/hyperlink" Target="https://www.bing.com/th?id=OSK.066f252d433ddca9dd26208a1d09796c&amp;qlt=95" TargetMode="External"/><Relationship Id="rId5448" Type="http://schemas.openxmlformats.org/officeDocument/2006/relationships/hyperlink" Target="https://www.bing.com/images/search?form=xlimg&amp;q=Ouricuri" TargetMode="External"/><Relationship Id="rId3480" Type="http://schemas.openxmlformats.org/officeDocument/2006/relationships/hyperlink" Target="https://www.bing.com/images/search?form=xlimg&amp;q=Nova%20Bel%c3%a9m" TargetMode="External"/><Relationship Id="rId4531" Type="http://schemas.openxmlformats.org/officeDocument/2006/relationships/hyperlink" Target="https://www.bing.com/th?id=OSK.73ee2793423b64f4cc3fc81fbebfa522&amp;qlt=95" TargetMode="External"/><Relationship Id="rId2082" Type="http://schemas.openxmlformats.org/officeDocument/2006/relationships/hyperlink" Target="https://www.bing.com/images/search?form=xlimg&amp;q=Uruta%c3%ad" TargetMode="External"/><Relationship Id="rId3133" Type="http://schemas.openxmlformats.org/officeDocument/2006/relationships/hyperlink" Target="https://www.bing.com/th?id=OSK.d3f79bdd6b928875ae2e5506c2340bf6&amp;qlt=95" TargetMode="External"/><Relationship Id="rId7754" Type="http://schemas.openxmlformats.org/officeDocument/2006/relationships/hyperlink" Target="https://www.bing.com/images/search?form=xlimg&amp;q=Santa%20Clara%20do%20Sul" TargetMode="External"/><Relationship Id="rId8805" Type="http://schemas.openxmlformats.org/officeDocument/2006/relationships/hyperlink" Target="https://www.bing.com/th?id=OSK.ff4689afee13796d09fa844981c54dde&amp;qlt=95" TargetMode="External"/><Relationship Id="rId6356" Type="http://schemas.openxmlformats.org/officeDocument/2006/relationships/hyperlink" Target="https://www.bing.com/images/search?form=xlimg&amp;q=Pitanga,%20Paran%c3%a1" TargetMode="External"/><Relationship Id="rId7407" Type="http://schemas.openxmlformats.org/officeDocument/2006/relationships/hyperlink" Target="https://www.bing.com/th?id=OSK.b150aebd9788d8028c70f8d9198c8ce6&amp;qlt=95" TargetMode="External"/><Relationship Id="rId2966" Type="http://schemas.openxmlformats.org/officeDocument/2006/relationships/hyperlink" Target="https://www.bing.com/images/search?form=xlimg&amp;q=Dom%20Silv%c3%a9rio" TargetMode="External"/><Relationship Id="rId6009" Type="http://schemas.openxmlformats.org/officeDocument/2006/relationships/hyperlink" Target="https://www.bing.com/th?id=OSK.9e6763894fddbd683f9b635071fc3dcd&amp;qlt=95" TargetMode="External"/><Relationship Id="rId9579" Type="http://schemas.openxmlformats.org/officeDocument/2006/relationships/hyperlink" Target="https://www.bing.com/th?id=OSK.6a1c4cb6330f48461297961fed2a74f8&amp;qlt=95" TargetMode="External"/><Relationship Id="rId938" Type="http://schemas.openxmlformats.org/officeDocument/2006/relationships/hyperlink" Target="https://www.bing.com/images/search?form=xlimg&amp;q=Remanso" TargetMode="External"/><Relationship Id="rId1568" Type="http://schemas.openxmlformats.org/officeDocument/2006/relationships/hyperlink" Target="https://www.bing.com/images/search?form=xlimg&amp;q=Pi%c3%bama" TargetMode="External"/><Relationship Id="rId2619" Type="http://schemas.openxmlformats.org/officeDocument/2006/relationships/hyperlink" Target="https://www.bing.com/th?id=OSK.401f6841f5a12a80773373ac5318ce96&amp;qlt=95" TargetMode="External"/><Relationship Id="rId4041" Type="http://schemas.openxmlformats.org/officeDocument/2006/relationships/hyperlink" Target="https://www.bing.com/th?id=OSK.eb94db523466bd55424f555846c5caa1&amp;qlt=95" TargetMode="External"/><Relationship Id="rId8662" Type="http://schemas.openxmlformats.org/officeDocument/2006/relationships/hyperlink" Target="https://www.bing.com/images/search?form=xlimg&amp;q=%c3%81guas%20de%20S%c3%a3o%20Pedro" TargetMode="External"/><Relationship Id="rId7264" Type="http://schemas.openxmlformats.org/officeDocument/2006/relationships/hyperlink" Target="https://www.bing.com/images/search?form=xlimg&amp;q=Bom%20Jesus,%20Rio%20Grande%20do%20Sul" TargetMode="External"/><Relationship Id="rId8315" Type="http://schemas.openxmlformats.org/officeDocument/2006/relationships/hyperlink" Target="https://www.bing.com/th?id=OSK.04234e947ed0c4a9c83c70851d37df2c&amp;qlt=95" TargetMode="External"/><Relationship Id="rId9713" Type="http://schemas.openxmlformats.org/officeDocument/2006/relationships/hyperlink" Target="https://www.bing.com/th?id=OSK.8BgBGACddO9SsfrxuJe2K3NFIvBT2wlJE6RiLDAEcLs&amp;qlt=95" TargetMode="External"/><Relationship Id="rId1702" Type="http://schemas.openxmlformats.org/officeDocument/2006/relationships/hyperlink" Target="https://www.bing.com/images/search?form=xlimg&amp;q=Caldazinha" TargetMode="External"/><Relationship Id="rId3874" Type="http://schemas.openxmlformats.org/officeDocument/2006/relationships/hyperlink" Target="https://www.bing.com/images/search?form=xlimg&amp;q=S%c3%a3o%20Jo%c3%a3o%20Batista%20do%20Gl%c3%b3ria" TargetMode="External"/><Relationship Id="rId4925" Type="http://schemas.openxmlformats.org/officeDocument/2006/relationships/hyperlink" Target="https://www.bing.com/th?id=OSK.2ac58a4ef1a41042e74891404befe268&amp;qlt=95" TargetMode="External"/><Relationship Id="rId9089" Type="http://schemas.openxmlformats.org/officeDocument/2006/relationships/hyperlink" Target="https://www.bing.com/th?id=OSK.f775f58a78365725ff3a7f6a98353a57&amp;qlt=95" TargetMode="External"/><Relationship Id="rId795" Type="http://schemas.openxmlformats.org/officeDocument/2006/relationships/hyperlink" Target="https://www.bing.com/th?id=OSK.69230e56c539d99bd03fa0cc05db8f9d&amp;qlt=95" TargetMode="External"/><Relationship Id="rId2476" Type="http://schemas.openxmlformats.org/officeDocument/2006/relationships/hyperlink" Target="https://www.bing.com/images/search?form=xlimg&amp;q=%c3%81gua%20Boa,%20Minas%20Gerais" TargetMode="External"/><Relationship Id="rId3527" Type="http://schemas.openxmlformats.org/officeDocument/2006/relationships/hyperlink" Target="https://www.bing.com/th?id=OSK.a0c469bc63d63c31664f63ca761a6b23&amp;qlt=95" TargetMode="External"/><Relationship Id="rId448" Type="http://schemas.openxmlformats.org/officeDocument/2006/relationships/hyperlink" Target="https://www.bing.com/images/search?form=xlimg&amp;q=Aurelino%20Leal" TargetMode="External"/><Relationship Id="rId1078" Type="http://schemas.openxmlformats.org/officeDocument/2006/relationships/hyperlink" Target="https://www.bing.com/images/search?form=xlimg&amp;q=Uiba%c3%ad" TargetMode="External"/><Relationship Id="rId2129" Type="http://schemas.openxmlformats.org/officeDocument/2006/relationships/hyperlink" Target="https://www.bing.com/th?id=OSK.39eda7f5a176bb0b750f09208cccd3dc&amp;qlt=95" TargetMode="External"/><Relationship Id="rId5699" Type="http://schemas.openxmlformats.org/officeDocument/2006/relationships/hyperlink" Target="https://www.bing.com/th?id=OSK.d97069cf7987711896bac49f43e7320a&amp;qlt=95" TargetMode="External"/><Relationship Id="rId6000" Type="http://schemas.openxmlformats.org/officeDocument/2006/relationships/hyperlink" Target="https://www.bing.com/images/search?form=xlimg&amp;q=Campo%20Largo,%20Paran%c3%a1" TargetMode="External"/><Relationship Id="rId9570" Type="http://schemas.openxmlformats.org/officeDocument/2006/relationships/hyperlink" Target="https://www.bing.com/images/search?form=xlimg&amp;q=Presidente%20Venceslau" TargetMode="External"/><Relationship Id="rId8172" Type="http://schemas.openxmlformats.org/officeDocument/2006/relationships/hyperlink" Target="https://www.bing.com/images/search?form=xlimg&amp;q=Guaraciaba,%20Santa%20Catarina" TargetMode="External"/><Relationship Id="rId9223" Type="http://schemas.openxmlformats.org/officeDocument/2006/relationships/hyperlink" Target="https://www.bing.com/th?id=OSK.0627b58470d31bd30196d04f463a44c2&amp;qlt=95" TargetMode="External"/><Relationship Id="rId1212" Type="http://schemas.openxmlformats.org/officeDocument/2006/relationships/hyperlink" Target="https://www.bing.com/images/search?form=xlimg&amp;q=Eus%c3%a9bio,%20Cear%c3%a1" TargetMode="External"/><Relationship Id="rId2610" Type="http://schemas.openxmlformats.org/officeDocument/2006/relationships/hyperlink" Target="https://www.bing.com/images/search?form=xlimg&amp;q=Biquinhas" TargetMode="External"/><Relationship Id="rId4782" Type="http://schemas.openxmlformats.org/officeDocument/2006/relationships/hyperlink" Target="https://www.bing.com/images/search?form=xlimg&amp;q=S%c3%a3o%20Sebasti%c3%a3o%20da%20Boa%20Vista" TargetMode="External"/><Relationship Id="rId5833" Type="http://schemas.openxmlformats.org/officeDocument/2006/relationships/hyperlink" Target="https://www.bing.com/th?id=OSK.48d85d56dbf599f0788da018757a71c3&amp;qlt=95" TargetMode="External"/><Relationship Id="rId3037" Type="http://schemas.openxmlformats.org/officeDocument/2006/relationships/hyperlink" Target="https://www.bing.com/th?id=OSK.8029cbed04239f8a174e93f4e23059ae&amp;qlt=95" TargetMode="External"/><Relationship Id="rId3384" Type="http://schemas.openxmlformats.org/officeDocument/2006/relationships/hyperlink" Target="https://www.bing.com/images/search?form=xlimg&amp;q=Mata%20Verde" TargetMode="External"/><Relationship Id="rId4435" Type="http://schemas.openxmlformats.org/officeDocument/2006/relationships/hyperlink" Target="https://www.bing.com/th?id=OSK.714f32fd2f6ff4b054af1276a082077a&amp;qlt=95" TargetMode="External"/><Relationship Id="rId7658" Type="http://schemas.openxmlformats.org/officeDocument/2006/relationships/hyperlink" Target="https://www.bing.com/images/search?form=xlimg&amp;q=Pareci%20Novo" TargetMode="External"/><Relationship Id="rId8709" Type="http://schemas.openxmlformats.org/officeDocument/2006/relationships/hyperlink" Target="https://www.bing.com/th?id=OSK.613fc6db7d98a89fe8421813e2e73c45&amp;qlt=95" TargetMode="External"/><Relationship Id="rId9080" Type="http://schemas.openxmlformats.org/officeDocument/2006/relationships/hyperlink" Target="https://www.bing.com/images/search?form=xlimg&amp;q=Hercul%c3%a2ndia" TargetMode="External"/><Relationship Id="rId2120" Type="http://schemas.openxmlformats.org/officeDocument/2006/relationships/hyperlink" Target="https://www.bing.com/images/search?form=xlimg&amp;q=Araguan%c3%a3,%20Maranh%c3%a3o" TargetMode="External"/><Relationship Id="rId5690" Type="http://schemas.openxmlformats.org/officeDocument/2006/relationships/hyperlink" Target="https://www.bing.com/images/search?form=xlimg&amp;q=Domingos%20Mour%c3%a3o" TargetMode="External"/><Relationship Id="rId6741" Type="http://schemas.openxmlformats.org/officeDocument/2006/relationships/hyperlink" Target="https://www.bing.com/th?id=OSK.41e7b79b86cac0325d523ff32ae92ed5&amp;qlt=95" TargetMode="External"/><Relationship Id="rId4292" Type="http://schemas.openxmlformats.org/officeDocument/2006/relationships/hyperlink" Target="https://www.bing.com/images/search?form=xlimg&amp;q=Araputanga" TargetMode="External"/><Relationship Id="rId5343" Type="http://schemas.openxmlformats.org/officeDocument/2006/relationships/hyperlink" Target="https://www.bing.com/th?id=OSK.721403f276119ad43106eda041b6bce4&amp;qlt=95" TargetMode="External"/><Relationship Id="rId9964" Type="http://schemas.openxmlformats.org/officeDocument/2006/relationships/hyperlink" Target="https://www.bing.com/images/search?form=xlimg&amp;q=Cariri%20do%20Tocantins" TargetMode="External"/><Relationship Id="rId1953" Type="http://schemas.openxmlformats.org/officeDocument/2006/relationships/hyperlink" Target="https://www.bing.com/th?id=OSK.fe35b51d4f3bb0fcec32852a12d3d4fc&amp;qlt=95" TargetMode="External"/><Relationship Id="rId7168" Type="http://schemas.openxmlformats.org/officeDocument/2006/relationships/hyperlink" Target="https://www.bing.com/images/search?form=xlimg&amp;q=Mucaja%c3%ad" TargetMode="External"/><Relationship Id="rId8566" Type="http://schemas.openxmlformats.org/officeDocument/2006/relationships/hyperlink" Target="https://www.bing.com/images/search?form=xlimg&amp;q=Carm%c3%b3polis" TargetMode="External"/><Relationship Id="rId9617" Type="http://schemas.openxmlformats.org/officeDocument/2006/relationships/hyperlink" Target="https://www.bing.com/th?id=OSK.eadf05a5d39b38c28a63ad8c10630265&amp;qlt=95" TargetMode="External"/><Relationship Id="rId1606" Type="http://schemas.openxmlformats.org/officeDocument/2006/relationships/hyperlink" Target="https://www.bing.com/images/search?form=xlimg&amp;q=Abadia%20de%20Goi%c3%a1s" TargetMode="External"/><Relationship Id="rId8219" Type="http://schemas.openxmlformats.org/officeDocument/2006/relationships/hyperlink" Target="https://www.bing.com/th?id=OSK.fce46246be9837d90d0273e6811bb67b&amp;qlt=95" TargetMode="External"/><Relationship Id="rId10149" Type="http://schemas.openxmlformats.org/officeDocument/2006/relationships/hyperlink" Target="https://www.bing.com/th?id=OSK.3fad2bfd269aa2042d576220d6e9cebb&amp;qlt=95" TargetMode="External"/><Relationship Id="rId3778" Type="http://schemas.openxmlformats.org/officeDocument/2006/relationships/hyperlink" Target="https://www.bing.com/images/search?form=xlimg&amp;q=Santa%20Helena%20de%20Minas" TargetMode="External"/><Relationship Id="rId4829" Type="http://schemas.openxmlformats.org/officeDocument/2006/relationships/hyperlink" Target="https://www.bing.com/th?id=OSK.b60cc0633254fa650011e41cd3e1119a&amp;qlt=95" TargetMode="External"/><Relationship Id="rId8700" Type="http://schemas.openxmlformats.org/officeDocument/2006/relationships/hyperlink" Target="https://www.bing.com/images/search?form=xlimg&amp;q=Anhembi" TargetMode="External"/><Relationship Id="rId699" Type="http://schemas.openxmlformats.org/officeDocument/2006/relationships/hyperlink" Target="https://www.bing.com/th?id=OSK.8dece6737c45c319f76e04ebd658c84c&amp;qlt=95" TargetMode="External"/><Relationship Id="rId6251" Type="http://schemas.openxmlformats.org/officeDocument/2006/relationships/hyperlink" Target="https://www.bing.com/th?id=OSK.46bdc27f3edbc2de703e7f590cc5ee38&amp;qlt=95" TargetMode="External"/><Relationship Id="rId7302" Type="http://schemas.openxmlformats.org/officeDocument/2006/relationships/hyperlink" Target="https://www.bing.com/images/search?form=xlimg&amp;q=Campinas%20do%20Sul" TargetMode="External"/><Relationship Id="rId9474" Type="http://schemas.openxmlformats.org/officeDocument/2006/relationships/hyperlink" Target="https://www.bing.com/images/search?form=xlimg&amp;q=Pedran%c3%b3polis" TargetMode="External"/><Relationship Id="rId2861" Type="http://schemas.openxmlformats.org/officeDocument/2006/relationships/hyperlink" Target="https://www.bing.com/th?id=OSK.b0b472b6b3f4375fe6d81539c9b79f45&amp;qlt=95" TargetMode="External"/><Relationship Id="rId3912" Type="http://schemas.openxmlformats.org/officeDocument/2006/relationships/hyperlink" Target="https://www.bing.com/images/search?form=xlimg&amp;q=S%c3%a3o%20Jos%c3%a9%20do%20Divino,%20Minas%20Gerais" TargetMode="External"/><Relationship Id="rId8076" Type="http://schemas.openxmlformats.org/officeDocument/2006/relationships/hyperlink" Target="https://www.bing.com/images/search?form=xlimg&amp;q=Calmon" TargetMode="External"/><Relationship Id="rId9127" Type="http://schemas.openxmlformats.org/officeDocument/2006/relationships/hyperlink" Target="https://www.bing.com/th?id=OSK.c4dc550710bae5131268fa94134d9c72&amp;qlt=95" TargetMode="External"/><Relationship Id="rId833" Type="http://schemas.openxmlformats.org/officeDocument/2006/relationships/hyperlink" Target="https://www.bing.com/th?id=OSK.fe87dd62637d9e5feb8e8f6af2ab8eee&amp;qlt=95" TargetMode="External"/><Relationship Id="rId1116" Type="http://schemas.openxmlformats.org/officeDocument/2006/relationships/hyperlink" Target="https://www.bing.com/images/search?form=xlimg&amp;q=Alc%c3%a2ntaras" TargetMode="External"/><Relationship Id="rId1463" Type="http://schemas.openxmlformats.org/officeDocument/2006/relationships/hyperlink" Target="https://www.bing.com/th?id=OSK.48d85d56dbf599f0788da018757a71c3&amp;qlt=95" TargetMode="External"/><Relationship Id="rId2514" Type="http://schemas.openxmlformats.org/officeDocument/2006/relationships/hyperlink" Target="https://www.bing.com/images/search?form=xlimg&amp;q=Alvarenga,%20Minas%20Gerais" TargetMode="External"/><Relationship Id="rId4686" Type="http://schemas.openxmlformats.org/officeDocument/2006/relationships/hyperlink" Target="https://www.bing.com/images/search?form=xlimg&amp;q=Muan%c3%a1" TargetMode="External"/><Relationship Id="rId5737" Type="http://schemas.openxmlformats.org/officeDocument/2006/relationships/hyperlink" Target="https://www.bing.com/th?id=OSK.n8gBkCqQzORgVU0O5dHZ1bIucQkkuUrwtKvz6l4o3Jw&amp;qlt=95" TargetMode="External"/><Relationship Id="rId3288" Type="http://schemas.openxmlformats.org/officeDocument/2006/relationships/hyperlink" Target="https://www.bing.com/images/search?form=xlimg&amp;q=Juiz%20de%20Fora" TargetMode="External"/><Relationship Id="rId4339" Type="http://schemas.openxmlformats.org/officeDocument/2006/relationships/hyperlink" Target="https://www.bing.com/th?id=OSK.7dffe5830717a7f5aec2579c4038fb6e&amp;qlt=95" TargetMode="External"/><Relationship Id="rId8210" Type="http://schemas.openxmlformats.org/officeDocument/2006/relationships/hyperlink" Target="https://www.bing.com/images/search?form=xlimg&amp;q=Iraceminha" TargetMode="External"/><Relationship Id="rId10140" Type="http://schemas.openxmlformats.org/officeDocument/2006/relationships/hyperlink" Target="https://www.bing.com/images/search?form=xlimg&amp;q=S%c3%a3o%20Bento%20do%20Tocantins" TargetMode="External"/><Relationship Id="rId690" Type="http://schemas.openxmlformats.org/officeDocument/2006/relationships/hyperlink" Target="https://www.bing.com/images/search?form=xlimg&amp;q=Ibitit%c3%a1" TargetMode="External"/><Relationship Id="rId2371" Type="http://schemas.openxmlformats.org/officeDocument/2006/relationships/hyperlink" Target="https://www.bing.com/th?id=OSK.2FH2RbaR9mN4CiuerVNRdrFWl95hphkHZimLTvD0kZY&amp;qlt=95" TargetMode="External"/><Relationship Id="rId3422" Type="http://schemas.openxmlformats.org/officeDocument/2006/relationships/hyperlink" Target="https://www.bing.com/images/search?form=xlimg&amp;q=Mirav%c3%a2nia" TargetMode="External"/><Relationship Id="rId4820" Type="http://schemas.openxmlformats.org/officeDocument/2006/relationships/hyperlink" Target="https://www.bing.com/images/search?form=xlimg&amp;q=Aguiar,%20Para%c3%adba" TargetMode="External"/><Relationship Id="rId343" Type="http://schemas.openxmlformats.org/officeDocument/2006/relationships/hyperlink" Target="https://www.bing.com/th?id=OSK.NK2k5tfk2kzTgZTYZrGQhxGwhlxqF18nRJxiKza9Ja8&amp;qlt=95" TargetMode="External"/><Relationship Id="rId2024" Type="http://schemas.openxmlformats.org/officeDocument/2006/relationships/hyperlink" Target="https://www.bing.com/images/search?form=xlimg&amp;q=Santo%20Ant%c3%b4nio%20da%20Barra" TargetMode="External"/><Relationship Id="rId6992" Type="http://schemas.openxmlformats.org/officeDocument/2006/relationships/hyperlink" Target="https://www.bing.com/images/search?form=xlimg&amp;q=S%c3%a3o%20Miguel%20do%20Gostoso" TargetMode="External"/><Relationship Id="rId4196" Type="http://schemas.openxmlformats.org/officeDocument/2006/relationships/hyperlink" Target="https://www.bing.com/images/search?form=xlimg&amp;q=Ivinhema" TargetMode="External"/><Relationship Id="rId5247" Type="http://schemas.openxmlformats.org/officeDocument/2006/relationships/hyperlink" Target="https://www.bing.com/th?id=OSK.d0520e60bf18aeed5e5a8e457edc9e5e&amp;qlt=95" TargetMode="External"/><Relationship Id="rId5594" Type="http://schemas.openxmlformats.org/officeDocument/2006/relationships/hyperlink" Target="https://www.bing.com/images/search?form=xlimg&amp;q=Arraial" TargetMode="External"/><Relationship Id="rId6645" Type="http://schemas.openxmlformats.org/officeDocument/2006/relationships/hyperlink" Target="https://www.bing.com/th?id=OSK.1b2dc97925b4dfbfc156148d19a84e1e&amp;qlt=95" TargetMode="External"/><Relationship Id="rId9868" Type="http://schemas.openxmlformats.org/officeDocument/2006/relationships/hyperlink" Target="https://www.bing.com/images/search?form=xlimg&amp;q=Ur%c3%a2nia" TargetMode="External"/><Relationship Id="rId1857" Type="http://schemas.openxmlformats.org/officeDocument/2006/relationships/hyperlink" Target="https://www.bing.com/th?id=OSK.7018945960aadc590786c44978424900&amp;qlt=95" TargetMode="External"/><Relationship Id="rId2908" Type="http://schemas.openxmlformats.org/officeDocument/2006/relationships/hyperlink" Target="https://www.bing.com/images/search?form=xlimg&amp;q=Crist%c3%a1lia" TargetMode="External"/><Relationship Id="rId4330" Type="http://schemas.openxmlformats.org/officeDocument/2006/relationships/hyperlink" Target="https://www.bing.com/images/search?form=xlimg&amp;q=Cocalinho" TargetMode="External"/><Relationship Id="rId8951" Type="http://schemas.openxmlformats.org/officeDocument/2006/relationships/hyperlink" Target="https://www.bing.com/th?id=OSK.72109b5d8901da612981c6eeaf9da157&amp;qlt=95" TargetMode="External"/><Relationship Id="rId7553" Type="http://schemas.openxmlformats.org/officeDocument/2006/relationships/hyperlink" Target="https://www.bing.com/th?id=OSK.d3a6e96d6ee926c91eac73620f2623ad&amp;qlt=95" TargetMode="External"/><Relationship Id="rId8604" Type="http://schemas.openxmlformats.org/officeDocument/2006/relationships/hyperlink" Target="https://www.bing.com/images/search?form=xlimg&amp;q=Malhada%20dos%20Bois" TargetMode="External"/><Relationship Id="rId6155" Type="http://schemas.openxmlformats.org/officeDocument/2006/relationships/hyperlink" Target="https://www.bing.com/th?id=OSK.7qa7z44NgAftj_JQPDpl0HSVvgGWki5CAqGT6fr8WKg&amp;qlt=95" TargetMode="External"/><Relationship Id="rId7206" Type="http://schemas.openxmlformats.org/officeDocument/2006/relationships/hyperlink" Target="https://www.bing.com/images/search?form=xlimg&amp;q=Ametista%20do%20Sul" TargetMode="External"/><Relationship Id="rId9378" Type="http://schemas.openxmlformats.org/officeDocument/2006/relationships/hyperlink" Target="https://www.bing.com/images/search?form=xlimg&amp;q=Nipo%c3%a3" TargetMode="External"/><Relationship Id="rId2765" Type="http://schemas.openxmlformats.org/officeDocument/2006/relationships/hyperlink" Target="https://www.bing.com/th?id=OSK.174be1e095020c2c30844e3f691cd7a9&amp;qlt=95" TargetMode="External"/><Relationship Id="rId3816" Type="http://schemas.openxmlformats.org/officeDocument/2006/relationships/hyperlink" Target="https://www.bing.com/images/search?form=xlimg&amp;q=Santana%20do%20Manhua%c3%a7u" TargetMode="External"/><Relationship Id="rId737" Type="http://schemas.openxmlformats.org/officeDocument/2006/relationships/hyperlink" Target="https://www.bing.com/th?id=OSK.f4e207b6095805ec11acf61ce8ae4ecd&amp;qlt=95" TargetMode="External"/><Relationship Id="rId1367" Type="http://schemas.openxmlformats.org/officeDocument/2006/relationships/hyperlink" Target="https://www.bing.com/th?id=OSK.6d4cfbc0fd4d14bc93d3a4e8e8bc8e88&amp;qlt=95" TargetMode="External"/><Relationship Id="rId2418" Type="http://schemas.openxmlformats.org/officeDocument/2006/relationships/hyperlink" Target="https://www.bing.com/images/search?form=xlimg&amp;q=S%c3%a3o%20Vicente%20Ferrer,%20Maranh%c3%a3o" TargetMode="External"/><Relationship Id="rId5988" Type="http://schemas.openxmlformats.org/officeDocument/2006/relationships/hyperlink" Target="https://www.bing.com/images/search?form=xlimg&amp;q=Cambira" TargetMode="External"/><Relationship Id="rId73" Type="http://schemas.openxmlformats.org/officeDocument/2006/relationships/hyperlink" Target="https://www.bing.com/th?id=OSK.50537c85618ed8953202bbc218d7b399&amp;qlt=95" TargetMode="External"/><Relationship Id="rId8461" Type="http://schemas.openxmlformats.org/officeDocument/2006/relationships/hyperlink" Target="https://www.bing.com/th?id=OSK.8defb577e5ec955a6a1d6bbfda9456ae&amp;qlt=95" TargetMode="External"/><Relationship Id="rId9512" Type="http://schemas.openxmlformats.org/officeDocument/2006/relationships/hyperlink" Target="https://www.bing.com/images/search?form=xlimg&amp;q=Piraju" TargetMode="External"/><Relationship Id="rId1501" Type="http://schemas.openxmlformats.org/officeDocument/2006/relationships/hyperlink" Target="https://www.bing.com/th?id=OSK.a2657210e7e27574e15701e693accf13&amp;qlt=95" TargetMode="External"/><Relationship Id="rId7063" Type="http://schemas.openxmlformats.org/officeDocument/2006/relationships/hyperlink" Target="https://www.bing.com/th?id=OSK.e46e705c34d36737d49db5dcc7ff25a3&amp;qlt=95" TargetMode="External"/><Relationship Id="rId8114" Type="http://schemas.openxmlformats.org/officeDocument/2006/relationships/hyperlink" Target="https://www.bing.com/images/search?form=xlimg&amp;q=Cordilheira%20Alta" TargetMode="External"/><Relationship Id="rId10044" Type="http://schemas.openxmlformats.org/officeDocument/2006/relationships/hyperlink" Target="https://www.bing.com/images/search?form=xlimg&amp;q=Lizarda" TargetMode="External"/><Relationship Id="rId594" Type="http://schemas.openxmlformats.org/officeDocument/2006/relationships/hyperlink" Target="https://www.bing.com/images/search?form=xlimg&amp;q=Concei%c3%a7%c3%a3o%20do%20Jacu%c3%adpe" TargetMode="External"/><Relationship Id="rId2275" Type="http://schemas.openxmlformats.org/officeDocument/2006/relationships/hyperlink" Target="https://www.bing.com/th?id=OSK.UQrgA1zK887VOBEahJeR8lWwx54vkogBqp-OYgDYFm4&amp;qlt=95" TargetMode="External"/><Relationship Id="rId3326" Type="http://schemas.openxmlformats.org/officeDocument/2006/relationships/hyperlink" Target="https://www.bing.com/images/search?form=xlimg&amp;q=Leme%20do%20Prado" TargetMode="External"/><Relationship Id="rId3673" Type="http://schemas.openxmlformats.org/officeDocument/2006/relationships/hyperlink" Target="https://www.bing.com/th?id=OSK.dd5a3bdde5d7bc200e06fdd574f97ce2&amp;qlt=95" TargetMode="External"/><Relationship Id="rId4724" Type="http://schemas.openxmlformats.org/officeDocument/2006/relationships/hyperlink" Target="https://www.bing.com/images/search?form=xlimg&amp;q=Porto%20de%20Moz" TargetMode="External"/><Relationship Id="rId247" Type="http://schemas.openxmlformats.org/officeDocument/2006/relationships/hyperlink" Target="https://www.bing.com/th?id=OSK.a8ddd743c189210b22e2667e93b94b50&amp;qlt=95" TargetMode="External"/><Relationship Id="rId6896" Type="http://schemas.openxmlformats.org/officeDocument/2006/relationships/hyperlink" Target="https://www.bing.com/images/search?form=xlimg&amp;q=Martins,%20Rio%20Grande%20do%20Norte" TargetMode="External"/><Relationship Id="rId7947" Type="http://schemas.openxmlformats.org/officeDocument/2006/relationships/hyperlink" Target="https://www.bing.com/th?id=OSK.5d5ffda391b8b80a0f005a00b7464d94&amp;qlt=95" TargetMode="External"/><Relationship Id="rId5498" Type="http://schemas.openxmlformats.org/officeDocument/2006/relationships/hyperlink" Target="https://www.bing.com/images/search?form=xlimg&amp;q=Sanhar%c3%b3" TargetMode="External"/><Relationship Id="rId6549" Type="http://schemas.openxmlformats.org/officeDocument/2006/relationships/hyperlink" Target="https://www.bing.com/th?id=OSK.92022b47a5f994d93443b2547862f8ba&amp;qlt=95" TargetMode="External"/><Relationship Id="rId9022" Type="http://schemas.openxmlformats.org/officeDocument/2006/relationships/hyperlink" Target="https://www.bing.com/images/search?form=xlimg&amp;q=Francisco%20Morato" TargetMode="External"/><Relationship Id="rId1011" Type="http://schemas.openxmlformats.org/officeDocument/2006/relationships/hyperlink" Target="https://www.bing.com/th?id=OSK.447a4862e33d95b91287a6c8e1a8e24f&amp;qlt=95" TargetMode="External"/><Relationship Id="rId4581" Type="http://schemas.openxmlformats.org/officeDocument/2006/relationships/hyperlink" Target="https://www.bing.com/th?id=OSK.6d836ff879c2b066d501ca08ec2110e6&amp;qlt=95" TargetMode="External"/><Relationship Id="rId5632" Type="http://schemas.openxmlformats.org/officeDocument/2006/relationships/hyperlink" Target="https://www.bing.com/images/search?form=xlimg&amp;q=Buriti%20dos%20Montes" TargetMode="External"/><Relationship Id="rId3183" Type="http://schemas.openxmlformats.org/officeDocument/2006/relationships/hyperlink" Target="https://www.bing.com/th?id=OSK.3741c27b3a99ff6f0124882b8fd5b355&amp;qlt=95" TargetMode="External"/><Relationship Id="rId4234" Type="http://schemas.openxmlformats.org/officeDocument/2006/relationships/hyperlink" Target="https://www.bing.com/images/search?form=xlimg&amp;q=Pedro%20Gomes" TargetMode="External"/><Relationship Id="rId7457" Type="http://schemas.openxmlformats.org/officeDocument/2006/relationships/hyperlink" Target="https://www.bing.com/th?id=OSK.616dfe3506a669382cd081acc6fbaae9&amp;qlt=95" TargetMode="External"/><Relationship Id="rId8855" Type="http://schemas.openxmlformats.org/officeDocument/2006/relationships/hyperlink" Target="https://www.bing.com/th?id=OSK.65ad35ab45d6ab5d91df03fd9438ab95&amp;qlt=95" TargetMode="External"/><Relationship Id="rId9906" Type="http://schemas.openxmlformats.org/officeDocument/2006/relationships/hyperlink" Target="https://www.bing.com/images/search?form=xlimg&amp;q=Aguiarn%c3%b3polis" TargetMode="External"/><Relationship Id="rId6059" Type="http://schemas.openxmlformats.org/officeDocument/2006/relationships/hyperlink" Target="https://www.bing.com/th?id=OSK.09cbfb37a54b799db9adfeddaf880853&amp;qlt=95" TargetMode="External"/><Relationship Id="rId8508" Type="http://schemas.openxmlformats.org/officeDocument/2006/relationships/hyperlink" Target="https://www.bing.com/images/search?form=xlimg&amp;q=Treze%20T%c3%adlias" TargetMode="External"/><Relationship Id="rId988" Type="http://schemas.openxmlformats.org/officeDocument/2006/relationships/hyperlink" Target="https://www.bing.com/images/search?form=xlimg&amp;q=Santo%20Ant%c3%b4nio%20de%20Jesus" TargetMode="External"/><Relationship Id="rId2669" Type="http://schemas.openxmlformats.org/officeDocument/2006/relationships/hyperlink" Target="https://www.bing.com/th?id=OSK.320b5c4236afbc22ae24f5521e2f08d7&amp;qlt=95" TargetMode="External"/><Relationship Id="rId6540" Type="http://schemas.openxmlformats.org/officeDocument/2006/relationships/hyperlink" Target="https://www.bing.com/images/search?form=xlimg&amp;q=Tibagi" TargetMode="External"/><Relationship Id="rId4091" Type="http://schemas.openxmlformats.org/officeDocument/2006/relationships/hyperlink" Target="https://www.bing.com/th?id=OSK.ed6df7b21dad41408d9ab81bd9eb5419&amp;qlt=95" TargetMode="External"/><Relationship Id="rId5142" Type="http://schemas.openxmlformats.org/officeDocument/2006/relationships/hyperlink" Target="https://www.bing.com/images/search?form=xlimg&amp;q=Santa%20Luzia,%20Para%c3%adba" TargetMode="External"/><Relationship Id="rId9763" Type="http://schemas.openxmlformats.org/officeDocument/2006/relationships/hyperlink" Target="https://www.bing.com/th?id=OSK.8299c04c36282c662ce1318fcd237e10&amp;qlt=95" TargetMode="External"/><Relationship Id="rId8365" Type="http://schemas.openxmlformats.org/officeDocument/2006/relationships/hyperlink" Target="https://www.bing.com/th?id=OSK.b2c64450ace09d73c13fdb435fd5b58f&amp;qlt=95" TargetMode="External"/><Relationship Id="rId9416" Type="http://schemas.openxmlformats.org/officeDocument/2006/relationships/hyperlink" Target="https://www.bing.com/images/search?form=xlimg&amp;q=Orl%c3%a2ndia" TargetMode="External"/><Relationship Id="rId1405" Type="http://schemas.openxmlformats.org/officeDocument/2006/relationships/hyperlink" Target="https://www.bing.com/th?id=OSK.DJTb3aWQkdVekvNnjlkXIySEA16FUUn-3t-DXIRJcD4&amp;qlt=95" TargetMode="External"/><Relationship Id="rId1752" Type="http://schemas.openxmlformats.org/officeDocument/2006/relationships/hyperlink" Target="https://www.bing.com/images/search?form=xlimg&amp;q=Crom%c3%adnia" TargetMode="External"/><Relationship Id="rId2803" Type="http://schemas.openxmlformats.org/officeDocument/2006/relationships/hyperlink" Target="https://www.bing.com/th?id=OSK.80795fcdf6370c0b04b5848935384d39&amp;qlt=95" TargetMode="External"/><Relationship Id="rId8018" Type="http://schemas.openxmlformats.org/officeDocument/2006/relationships/hyperlink" Target="https://www.bing.com/images/search?form=xlimg&amp;q=Atalanta,%20Santa%20Catarina" TargetMode="External"/><Relationship Id="rId4975" Type="http://schemas.openxmlformats.org/officeDocument/2006/relationships/hyperlink" Target="https://www.bing.com/th?id=OSK.3f2e02e0c80fcb416a24ae6459ca9db2&amp;qlt=95" TargetMode="External"/><Relationship Id="rId498" Type="http://schemas.openxmlformats.org/officeDocument/2006/relationships/hyperlink" Target="https://www.bing.com/images/search?form=xlimg&amp;q=Brejol%c3%a2ndia" TargetMode="External"/><Relationship Id="rId2179" Type="http://schemas.openxmlformats.org/officeDocument/2006/relationships/hyperlink" Target="https://www.bing.com/th?id=OSK.2c54708f6935aa0a246667a3e5f89906&amp;qlt=95" TargetMode="External"/><Relationship Id="rId3577" Type="http://schemas.openxmlformats.org/officeDocument/2006/relationships/hyperlink" Target="https://www.bing.com/th?id=OSK.d9213f680c3c0e606028a61a658cb6ff&amp;qlt=95" TargetMode="External"/><Relationship Id="rId4628" Type="http://schemas.openxmlformats.org/officeDocument/2006/relationships/hyperlink" Target="https://www.bing.com/images/search?form=xlimg&amp;q=Curu%c3%a7%c3%a1" TargetMode="External"/><Relationship Id="rId6050" Type="http://schemas.openxmlformats.org/officeDocument/2006/relationships/hyperlink" Target="https://www.bing.com/images/search?form=xlimg&amp;q=Coronel%20Vivida" TargetMode="External"/><Relationship Id="rId7101" Type="http://schemas.openxmlformats.org/officeDocument/2006/relationships/hyperlink" Target="https://www.bing.com/th?id=OSK.6a39ad4e0635fc13944ff299f861e57c&amp;qlt=95" TargetMode="External"/><Relationship Id="rId2660" Type="http://schemas.openxmlformats.org/officeDocument/2006/relationships/hyperlink" Target="https://www.bing.com/images/search?form=xlimg&amp;q=Bugre" TargetMode="External"/><Relationship Id="rId3711" Type="http://schemas.openxmlformats.org/officeDocument/2006/relationships/hyperlink" Target="https://www.bing.com/th?id=OSK.018dd562a992bc39efde38c2538e8ccf&amp;qlt=95" TargetMode="External"/><Relationship Id="rId9273" Type="http://schemas.openxmlformats.org/officeDocument/2006/relationships/hyperlink" Target="https://www.bing.com/th?id=OSK.f60757afff6a77b781b5ba36026bf694&amp;qlt=95" TargetMode="External"/><Relationship Id="rId632" Type="http://schemas.openxmlformats.org/officeDocument/2006/relationships/hyperlink" Target="https://www.bing.com/images/search?form=xlimg&amp;q=Entre%20Rios,%20Bahia" TargetMode="External"/><Relationship Id="rId1262" Type="http://schemas.openxmlformats.org/officeDocument/2006/relationships/hyperlink" Target="https://www.bing.com/images/search?form=xlimg&amp;q=Ipueiras,%20Cear%c3%a1" TargetMode="External"/><Relationship Id="rId2313" Type="http://schemas.openxmlformats.org/officeDocument/2006/relationships/hyperlink" Target="https://www.bing.com/th?id=OSK.45c7ed9dde156f4ea88fb89fbff3c054&amp;qlt=95" TargetMode="External"/><Relationship Id="rId4485" Type="http://schemas.openxmlformats.org/officeDocument/2006/relationships/hyperlink" Target="https://www.bing.com/th?id=OSK.a142b6597876d2a4c5a2bdca527cc2f3&amp;qlt=95" TargetMode="External"/><Relationship Id="rId5536" Type="http://schemas.openxmlformats.org/officeDocument/2006/relationships/hyperlink" Target="https://www.bing.com/images/search?form=xlimg&amp;q=Solid%c3%a3o" TargetMode="External"/><Relationship Id="rId5883" Type="http://schemas.openxmlformats.org/officeDocument/2006/relationships/hyperlink" Target="https://www.bing.com/th?id=OSK.fe4d7559a961e7150f7a3b0387c9d293&amp;qlt=95" TargetMode="External"/><Relationship Id="rId6934" Type="http://schemas.openxmlformats.org/officeDocument/2006/relationships/hyperlink" Target="https://www.bing.com/images/search?form=xlimg&amp;q=Pedra%20Preta,%20Rio%20Grande%20do%20Norte" TargetMode="External"/><Relationship Id="rId3087" Type="http://schemas.openxmlformats.org/officeDocument/2006/relationships/hyperlink" Target="https://www.bing.com/th?id=OSK.251db722449674e1bca0fcad3c5623f2&amp;qlt=95" TargetMode="External"/><Relationship Id="rId4138" Type="http://schemas.openxmlformats.org/officeDocument/2006/relationships/hyperlink" Target="https://www.bing.com/images/search?form=xlimg&amp;q=Bataguassu" TargetMode="External"/><Relationship Id="rId8759" Type="http://schemas.openxmlformats.org/officeDocument/2006/relationships/hyperlink" Target="https://www.bing.com/th?id=OSK.2c033993767d83bce1a90665e096b801&amp;qlt=95" TargetMode="External"/><Relationship Id="rId2170" Type="http://schemas.openxmlformats.org/officeDocument/2006/relationships/hyperlink" Target="https://www.bing.com/images/search?form=xlimg&amp;q=Cajapi%c3%b3" TargetMode="External"/><Relationship Id="rId3221" Type="http://schemas.openxmlformats.org/officeDocument/2006/relationships/hyperlink" Target="https://www.bing.com/th?id=OSK.3d8b216f35d581b15a01737d80cf97b4&amp;qlt=95" TargetMode="External"/><Relationship Id="rId6791" Type="http://schemas.openxmlformats.org/officeDocument/2006/relationships/hyperlink" Target="https://www.bing.com/th?id=OSK.e2800b881c58abc126fa318a5290a49d&amp;qlt=95" TargetMode="External"/><Relationship Id="rId7842" Type="http://schemas.openxmlformats.org/officeDocument/2006/relationships/hyperlink" Target="https://www.bing.com/images/search?form=xlimg&amp;q=Sapiranga" TargetMode="External"/><Relationship Id="rId8" Type="http://schemas.openxmlformats.org/officeDocument/2006/relationships/hyperlink" Target="https://www.bing.com/images/search?form=xlimg&amp;q=S%c3%a3o%20Paulo" TargetMode="External"/><Relationship Id="rId142" Type="http://schemas.openxmlformats.org/officeDocument/2006/relationships/hyperlink" Target="https://www.bing.com/images/search?form=xlimg&amp;q=Junqueiro" TargetMode="External"/><Relationship Id="rId5393" Type="http://schemas.openxmlformats.org/officeDocument/2006/relationships/hyperlink" Target="https://www.bing.com/th?id=OSK.8a0ffe9773b80cf163a30cc8a7bf0254&amp;qlt=95" TargetMode="External"/><Relationship Id="rId6444" Type="http://schemas.openxmlformats.org/officeDocument/2006/relationships/hyperlink" Target="https://www.bing.com/images/search?form=xlimg&amp;q=Santa%20Helena,%20Paran%c3%a1" TargetMode="External"/><Relationship Id="rId5046" Type="http://schemas.openxmlformats.org/officeDocument/2006/relationships/hyperlink" Target="https://www.bing.com/images/search?form=xlimg&amp;q=Mato%20Grosso,%20Para%c3%adba" TargetMode="External"/><Relationship Id="rId9667" Type="http://schemas.openxmlformats.org/officeDocument/2006/relationships/hyperlink" Target="https://www.bing.com/th?id=OSK.d09862f84f9d97219298c24b13c06c84&amp;qlt=95" TargetMode="External"/><Relationship Id="rId8269" Type="http://schemas.openxmlformats.org/officeDocument/2006/relationships/hyperlink" Target="https://www.bing.com/th?id=OSK.190e64195e2e66e4e8f639ef6ddd14a4&amp;qlt=95" TargetMode="External"/><Relationship Id="rId1656" Type="http://schemas.openxmlformats.org/officeDocument/2006/relationships/hyperlink" Target="https://www.bing.com/images/search?form=xlimg&amp;q=Aren%c3%b3polis" TargetMode="External"/><Relationship Id="rId2707" Type="http://schemas.openxmlformats.org/officeDocument/2006/relationships/hyperlink" Target="https://www.bing.com/th?id=OSK.fad58d5062588301ec2d076955f3adea&amp;qlt=95" TargetMode="External"/><Relationship Id="rId1309" Type="http://schemas.openxmlformats.org/officeDocument/2006/relationships/hyperlink" Target="https://www.bing.com/th?id=OSK.6UCXBhXX2-FKmxXvXtkzLL9H0CDStpENLFiiU7_c_-k&amp;qlt=95" TargetMode="External"/><Relationship Id="rId4879" Type="http://schemas.openxmlformats.org/officeDocument/2006/relationships/hyperlink" Target="https://www.bing.com/th?id=OSK.96a62be80b7e5d829e970a305f5874c8&amp;qlt=95" TargetMode="External"/><Relationship Id="rId8750" Type="http://schemas.openxmlformats.org/officeDocument/2006/relationships/hyperlink" Target="https://www.bing.com/images/search?form=xlimg&amp;q=Avar%c3%a9,%20S%c3%a3o%20Paulo" TargetMode="External"/><Relationship Id="rId9801" Type="http://schemas.openxmlformats.org/officeDocument/2006/relationships/hyperlink" Target="https://www.bing.com/th?id=OSK.2b55cf5380652cf940b28c282564f7dd&amp;qlt=95" TargetMode="External"/><Relationship Id="rId15" Type="http://schemas.openxmlformats.org/officeDocument/2006/relationships/hyperlink" Target="https://www.bing.com/th?id=OSK.3e449128218c7be0d928ffe41f6b7ab9&amp;qlt=95" TargetMode="External"/><Relationship Id="rId7352" Type="http://schemas.openxmlformats.org/officeDocument/2006/relationships/hyperlink" Target="https://www.bing.com/images/search?form=xlimg&amp;q=Cerro%20Branco" TargetMode="External"/><Relationship Id="rId8403" Type="http://schemas.openxmlformats.org/officeDocument/2006/relationships/hyperlink" Target="https://www.bing.com/th?id=OSK.6d78da1b946b5b2d553c1ff685c68feb&amp;qlt=95" TargetMode="External"/><Relationship Id="rId7005" Type="http://schemas.openxmlformats.org/officeDocument/2006/relationships/hyperlink" Target="https://www.bing.com/th?id=OSK.849614580d247d7821f1e955147fb035&amp;qlt=95" TargetMode="External"/><Relationship Id="rId883" Type="http://schemas.openxmlformats.org/officeDocument/2006/relationships/hyperlink" Target="https://www.bing.com/th?id=OSK.23211fe738687429bc584667cf65a6f5&amp;qlt=95" TargetMode="External"/><Relationship Id="rId2564" Type="http://schemas.openxmlformats.org/officeDocument/2006/relationships/hyperlink" Target="https://www.bing.com/images/search?form=xlimg&amp;q=Astolfo%20Dutra" TargetMode="External"/><Relationship Id="rId3615" Type="http://schemas.openxmlformats.org/officeDocument/2006/relationships/hyperlink" Target="https://www.bing.com/th?id=OSK.41816c17307d6f776f0dd7444d41188a&amp;qlt=95" TargetMode="External"/><Relationship Id="rId3962" Type="http://schemas.openxmlformats.org/officeDocument/2006/relationships/hyperlink" Target="https://www.bing.com/images/search?form=xlimg&amp;q=Sem-Peixe" TargetMode="External"/><Relationship Id="rId9177" Type="http://schemas.openxmlformats.org/officeDocument/2006/relationships/hyperlink" Target="https://www.bing.com/th?id=OSK.d3da2bf0bc9a39f3e37604eb3d441d32&amp;qlt=95" TargetMode="External"/><Relationship Id="rId536" Type="http://schemas.openxmlformats.org/officeDocument/2006/relationships/hyperlink" Target="https://www.bing.com/images/search?form=xlimg&amp;q=Campo%20Formoso" TargetMode="External"/><Relationship Id="rId1166" Type="http://schemas.openxmlformats.org/officeDocument/2006/relationships/hyperlink" Target="https://www.bing.com/images/search?form=xlimg&amp;q=Brejo%20Santo" TargetMode="External"/><Relationship Id="rId2217" Type="http://schemas.openxmlformats.org/officeDocument/2006/relationships/hyperlink" Target="https://www.bing.com/th?id=OSK.cca57ecb78052766e84244bcb92de6b3&amp;qlt=95" TargetMode="External"/><Relationship Id="rId4389" Type="http://schemas.openxmlformats.org/officeDocument/2006/relationships/hyperlink" Target="https://www.bing.com/th?id=OSK.3d62720625f179fc77e76a6d579c3763&amp;qlt=95" TargetMode="External"/><Relationship Id="rId5787" Type="http://schemas.openxmlformats.org/officeDocument/2006/relationships/hyperlink" Target="https://www.bing.com/th?id=OSK.3546edc0e4504be65d9ee7f2e3e50681&amp;qlt=95" TargetMode="External"/><Relationship Id="rId6838" Type="http://schemas.openxmlformats.org/officeDocument/2006/relationships/hyperlink" Target="https://www.bing.com/images/search?form=xlimg&amp;q=Grossos" TargetMode="External"/><Relationship Id="rId8260" Type="http://schemas.openxmlformats.org/officeDocument/2006/relationships/hyperlink" Target="https://www.bing.com/images/search?form=xlimg&amp;q=Lauro%20M%c3%bcller,%20Santa%20Catarina" TargetMode="External"/><Relationship Id="rId9311" Type="http://schemas.openxmlformats.org/officeDocument/2006/relationships/hyperlink" Target="https://www.bing.com/th?id=OSK.fbb7ab52a717547ab9b6dee951371e82&amp;qlt=95" TargetMode="External"/><Relationship Id="rId1300" Type="http://schemas.openxmlformats.org/officeDocument/2006/relationships/hyperlink" Target="https://www.bing.com/images/search?form=xlimg&amp;q=Limoeiro%20do%20Norte" TargetMode="External"/><Relationship Id="rId4870" Type="http://schemas.openxmlformats.org/officeDocument/2006/relationships/hyperlink" Target="https://www.bing.com/images/search?form=xlimg&amp;q=Bernardino%20Batista" TargetMode="External"/><Relationship Id="rId5921" Type="http://schemas.openxmlformats.org/officeDocument/2006/relationships/hyperlink" Target="https://www.bing.com/th?id=OSK.06582da12574fbfb4fd32649eef8d9e6&amp;qlt=95" TargetMode="External"/><Relationship Id="rId3472" Type="http://schemas.openxmlformats.org/officeDocument/2006/relationships/hyperlink" Target="https://www.bing.com/images/search?form=xlimg&amp;q=Nat%c3%a9rcia" TargetMode="External"/><Relationship Id="rId4523" Type="http://schemas.openxmlformats.org/officeDocument/2006/relationships/hyperlink" Target="https://www.bing.com/th?id=OSK.891a8af3403154f8f906335404ec025d&amp;qlt=95" TargetMode="External"/><Relationship Id="rId393" Type="http://schemas.openxmlformats.org/officeDocument/2006/relationships/hyperlink" Target="https://www.bing.com/th?id=OSK.85197f36382fc87e82fe85823bb92299&amp;qlt=95" TargetMode="External"/><Relationship Id="rId2074" Type="http://schemas.openxmlformats.org/officeDocument/2006/relationships/hyperlink" Target="https://www.bing.com/images/search?form=xlimg&amp;q=Turvel%c3%a2ndia" TargetMode="External"/><Relationship Id="rId3125" Type="http://schemas.openxmlformats.org/officeDocument/2006/relationships/hyperlink" Target="https://www.bing.com/th?id=OSK.f8a8887eb4cd8ad07437deef3cf79490&amp;qlt=95" TargetMode="External"/><Relationship Id="rId6695" Type="http://schemas.openxmlformats.org/officeDocument/2006/relationships/hyperlink" Target="https://www.bing.com/th?id=OSK.ea502bddc8434a42548d858bc0679644&amp;qlt=95" TargetMode="External"/><Relationship Id="rId7746" Type="http://schemas.openxmlformats.org/officeDocument/2006/relationships/hyperlink" Target="https://www.bing.com/images/search?form=xlimg&amp;q=Salvador%20das%20Miss%c3%b5es" TargetMode="External"/><Relationship Id="rId5297" Type="http://schemas.openxmlformats.org/officeDocument/2006/relationships/hyperlink" Target="https://www.bing.com/th?id=OSK.180aae64535c621d80627c6fa0517c47&amp;qlt=95" TargetMode="External"/><Relationship Id="rId6348" Type="http://schemas.openxmlformats.org/officeDocument/2006/relationships/hyperlink" Target="https://www.bing.com/images/search?form=xlimg&amp;q=Pinhal%c3%a3o" TargetMode="External"/><Relationship Id="rId2958" Type="http://schemas.openxmlformats.org/officeDocument/2006/relationships/hyperlink" Target="https://www.bing.com/images/search?form=xlimg&amp;q=Divis%c3%b3polis" TargetMode="External"/><Relationship Id="rId4380" Type="http://schemas.openxmlformats.org/officeDocument/2006/relationships/hyperlink" Target="https://www.bing.com/images/search?form=xlimg&amp;q=Jangada,%20Mato%20Grosso" TargetMode="External"/><Relationship Id="rId5431" Type="http://schemas.openxmlformats.org/officeDocument/2006/relationships/hyperlink" Target="https://www.bing.com/th?id=OSK.2ff2e23bfe5c09ac630f360755577a40&amp;qlt=95" TargetMode="External"/><Relationship Id="rId4033" Type="http://schemas.openxmlformats.org/officeDocument/2006/relationships/hyperlink" Target="https://www.bing.com/th?id=OSK.e957846098987f28fe553802f5ce3f29&amp;qlt=95" TargetMode="External"/><Relationship Id="rId8654" Type="http://schemas.openxmlformats.org/officeDocument/2006/relationships/hyperlink" Target="https://www.bing.com/images/search?form=xlimg&amp;q=Agua%c3%ad" TargetMode="External"/><Relationship Id="rId9705" Type="http://schemas.openxmlformats.org/officeDocument/2006/relationships/hyperlink" Target="https://www.bing.com/th?id=OSK.b1aaff363f4efa93c838fcef74beae55&amp;qlt=95" TargetMode="External"/><Relationship Id="rId7256" Type="http://schemas.openxmlformats.org/officeDocument/2006/relationships/hyperlink" Target="https://www.bing.com/images/search?form=xlimg&amp;q=Boa%20Vista%20do%20Buric%c3%a1" TargetMode="External"/><Relationship Id="rId8307" Type="http://schemas.openxmlformats.org/officeDocument/2006/relationships/hyperlink" Target="https://www.bing.com/th?id=OSK.d1eef4b136f64bb8dd14ac76ae0a1ac5&amp;qlt=95" TargetMode="External"/><Relationship Id="rId3866" Type="http://schemas.openxmlformats.org/officeDocument/2006/relationships/hyperlink" Target="https://www.bing.com/images/search?form=xlimg&amp;q=S%c3%a3o%20Gon%c3%a7alo%20do%20Rio%20Abaixo" TargetMode="External"/><Relationship Id="rId4917" Type="http://schemas.openxmlformats.org/officeDocument/2006/relationships/hyperlink" Target="https://www.bing.com/th?id=OSK.b6100b31f280ae0671fed6146d953530&amp;qlt=95" TargetMode="External"/><Relationship Id="rId787" Type="http://schemas.openxmlformats.org/officeDocument/2006/relationships/hyperlink" Target="https://www.bing.com/th?id=OSK.1eBK6ZiUbDu15Sft-6MwWU8r27HuAX5BTfFDV-LKdOk&amp;qlt=95" TargetMode="External"/><Relationship Id="rId2468" Type="http://schemas.openxmlformats.org/officeDocument/2006/relationships/hyperlink" Target="https://www.bing.com/images/search?form=xlimg&amp;q=Abaet%c3%a9" TargetMode="External"/><Relationship Id="rId3519" Type="http://schemas.openxmlformats.org/officeDocument/2006/relationships/hyperlink" Target="https://www.bing.com/th?id=OSK.fb432651514b4d56f26468dc8d095887&amp;qlt=95" TargetMode="External"/><Relationship Id="rId854" Type="http://schemas.openxmlformats.org/officeDocument/2006/relationships/hyperlink" Target="https://www.bing.com/images/search?form=xlimg&amp;q=Mucug%c3%aa" TargetMode="External"/><Relationship Id="rId1484" Type="http://schemas.openxmlformats.org/officeDocument/2006/relationships/hyperlink" Target="https://www.bing.com/images/search?form=xlimg&amp;q=Barra%20de%20S%c3%a3o%20Francisco" TargetMode="External"/><Relationship Id="rId2535" Type="http://schemas.openxmlformats.org/officeDocument/2006/relationships/hyperlink" Target="https://www.bing.com/th?id=OSK.42d223af48654ff56ea83933540b82fb&amp;qlt=95" TargetMode="External"/><Relationship Id="rId9562" Type="http://schemas.openxmlformats.org/officeDocument/2006/relationships/hyperlink" Target="https://www.bing.com/images/search?form=xlimg&amp;q=Prat%c3%a2nia" TargetMode="External"/><Relationship Id="rId507" Type="http://schemas.openxmlformats.org/officeDocument/2006/relationships/hyperlink" Target="https://www.bing.com/th?id=OSK.2d0568e2597c31e4f4984a62c93d650d&amp;qlt=95" TargetMode="External"/><Relationship Id="rId921" Type="http://schemas.openxmlformats.org/officeDocument/2006/relationships/hyperlink" Target="https://www.bing.com/th?id=OSK.97744626ce2e4b55f6be6c095563bd44&amp;qlt=95" TargetMode="External"/><Relationship Id="rId1137" Type="http://schemas.openxmlformats.org/officeDocument/2006/relationships/hyperlink" Target="https://www.bing.com/th?id=OSK.82fa6915d5f3f9b3f751d391ad8f8338&amp;qlt=95" TargetMode="External"/><Relationship Id="rId1551" Type="http://schemas.openxmlformats.org/officeDocument/2006/relationships/hyperlink" Target="https://www.bing.com/th?id=OSK.5e9c8db8f384ea21c8e2bb10a1505200&amp;qlt=95" TargetMode="External"/><Relationship Id="rId2602" Type="http://schemas.openxmlformats.org/officeDocument/2006/relationships/hyperlink" Target="https://www.bing.com/images/search?form=xlimg&amp;q=Bert%c3%b3polis" TargetMode="External"/><Relationship Id="rId5758" Type="http://schemas.openxmlformats.org/officeDocument/2006/relationships/hyperlink" Target="https://www.bing.com/images/search?form=xlimg&amp;q=Massap%c3%aa%20do%20Piau%c3%ad" TargetMode="External"/><Relationship Id="rId6809" Type="http://schemas.openxmlformats.org/officeDocument/2006/relationships/hyperlink" Target="https://www.bing.com/th?id=OSK.48d85d56dbf599f0788da018757a71c3&amp;qlt=95" TargetMode="External"/><Relationship Id="rId8164" Type="http://schemas.openxmlformats.org/officeDocument/2006/relationships/hyperlink" Target="https://www.bing.com/images/search?form=xlimg&amp;q=Governador%20Celso%20Ramos" TargetMode="External"/><Relationship Id="rId9215" Type="http://schemas.openxmlformats.org/officeDocument/2006/relationships/hyperlink" Target="https://www.bing.com/th?id=OSK.8ed67226a25cc8f35f80abd7fda46cd4&amp;qlt=95" TargetMode="External"/><Relationship Id="rId10094" Type="http://schemas.openxmlformats.org/officeDocument/2006/relationships/hyperlink" Target="https://www.bing.com/images/search?form=xlimg&amp;q=Peixe" TargetMode="External"/><Relationship Id="rId1204" Type="http://schemas.openxmlformats.org/officeDocument/2006/relationships/hyperlink" Target="https://www.bing.com/images/search?form=xlimg&amp;q=Croat%c3%a1" TargetMode="External"/><Relationship Id="rId4774" Type="http://schemas.openxmlformats.org/officeDocument/2006/relationships/hyperlink" Target="https://www.bing.com/images/search?form=xlimg&amp;q=S%c3%a3o%20Geraldo%20do%20Araguaia" TargetMode="External"/><Relationship Id="rId5825" Type="http://schemas.openxmlformats.org/officeDocument/2006/relationships/hyperlink" Target="https://www.bing.com/th?id=OSK.0bd076afd3bd63cf5357b66a2a920cc7&amp;qlt=95" TargetMode="External"/><Relationship Id="rId7180" Type="http://schemas.openxmlformats.org/officeDocument/2006/relationships/hyperlink" Target="https://www.bing.com/images/search?form=xlimg&amp;q=Uiramut%c3%a3" TargetMode="External"/><Relationship Id="rId8231" Type="http://schemas.openxmlformats.org/officeDocument/2006/relationships/hyperlink" Target="https://www.bing.com/th?id=OSK.f301a6135feb788211a53d4d366f30a8&amp;qlt=95" TargetMode="External"/><Relationship Id="rId10161" Type="http://schemas.openxmlformats.org/officeDocument/2006/relationships/hyperlink" Target="https://www.bing.com/th?id=OSK.UQrgA1zK887VOBEahJeR8lWwx54vkogBqp-OYgDYFm4&amp;qlt=95" TargetMode="External"/><Relationship Id="rId3376" Type="http://schemas.openxmlformats.org/officeDocument/2006/relationships/hyperlink" Target="https://www.bing.com/images/search?form=xlimg&amp;q=Marli%c3%a9ria" TargetMode="External"/><Relationship Id="rId4427" Type="http://schemas.openxmlformats.org/officeDocument/2006/relationships/hyperlink" Target="https://www.bing.com/th?id=OSK.8d95bc3311bb1dd760e5b577f919c787&amp;qlt=95" TargetMode="External"/><Relationship Id="rId297" Type="http://schemas.openxmlformats.org/officeDocument/2006/relationships/hyperlink" Target="https://www.bing.com/th?id=OSK.9a8c57493c882a07c0e1d02dd8a446a5&amp;qlt=95" TargetMode="External"/><Relationship Id="rId2392" Type="http://schemas.openxmlformats.org/officeDocument/2006/relationships/hyperlink" Target="https://www.bing.com/images/search?form=xlimg&amp;q=S%c3%a3o%20Jo%c3%a3o%20Batista,%20Maranh%c3%a3o" TargetMode="External"/><Relationship Id="rId3029" Type="http://schemas.openxmlformats.org/officeDocument/2006/relationships/hyperlink" Target="https://www.bing.com/th?id=OSK.9f7ef347438d401d1e6976b69c0da534&amp;qlt=95" TargetMode="External"/><Relationship Id="rId3790" Type="http://schemas.openxmlformats.org/officeDocument/2006/relationships/hyperlink" Target="https://www.bing.com/images/search?form=xlimg&amp;q=Santa%20Maria%20do%20Sua%c3%a7u%c3%ad" TargetMode="External"/><Relationship Id="rId4841" Type="http://schemas.openxmlformats.org/officeDocument/2006/relationships/hyperlink" Target="https://www.bing.com/th?id=OSK.fc9719d17f1df489c12770ed6954a53e&amp;qlt=95" TargetMode="External"/><Relationship Id="rId6599" Type="http://schemas.openxmlformats.org/officeDocument/2006/relationships/hyperlink" Target="https://www.bing.com/th?id=OSK.d466a8ad51ee73b22a988f9ca17d1f01&amp;qlt=95" TargetMode="External"/><Relationship Id="rId7997" Type="http://schemas.openxmlformats.org/officeDocument/2006/relationships/hyperlink" Target="https://www.bing.com/th?id=OSK.9d9f10936b6a20a5e20cc37ff82c2048&amp;qlt=95" TargetMode="External"/><Relationship Id="rId364" Type="http://schemas.openxmlformats.org/officeDocument/2006/relationships/hyperlink" Target="https://www.bing.com/images/search?form=xlimg&amp;q=Urucar%c3%a1" TargetMode="External"/><Relationship Id="rId2045" Type="http://schemas.openxmlformats.org/officeDocument/2006/relationships/hyperlink" Target="https://www.bing.com/th?id=OSK.168ffbecb4c306603038e1bb960191ea&amp;qlt=95" TargetMode="External"/><Relationship Id="rId3443" Type="http://schemas.openxmlformats.org/officeDocument/2006/relationships/hyperlink" Target="https://www.bing.com/th?id=OSK.66403aa4c7a478d16cb774c3589df352&amp;qlt=95" TargetMode="External"/><Relationship Id="rId9072" Type="http://schemas.openxmlformats.org/officeDocument/2006/relationships/hyperlink" Target="https://www.bing.com/images/search?form=xlimg&amp;q=Guaruj%c3%a1" TargetMode="External"/><Relationship Id="rId3510" Type="http://schemas.openxmlformats.org/officeDocument/2006/relationships/hyperlink" Target="https://www.bing.com/images/search?form=xlimg&amp;q=Oliveira%20Fortes" TargetMode="External"/><Relationship Id="rId6666" Type="http://schemas.openxmlformats.org/officeDocument/2006/relationships/hyperlink" Target="https://www.bing.com/images/search?form=xlimg&amp;q=Nova%20Igua%c3%a7u" TargetMode="External"/><Relationship Id="rId7717" Type="http://schemas.openxmlformats.org/officeDocument/2006/relationships/hyperlink" Target="https://www.bing.com/th?id=OSK.4c9afeabc993420251851443ae4325b6&amp;qlt=95" TargetMode="External"/><Relationship Id="rId431" Type="http://schemas.openxmlformats.org/officeDocument/2006/relationships/hyperlink" Target="https://www.bing.com/th?id=OSK.48d85d56dbf599f0788da018757a71c3&amp;qlt=95" TargetMode="External"/><Relationship Id="rId1061" Type="http://schemas.openxmlformats.org/officeDocument/2006/relationships/hyperlink" Target="https://www.bing.com/th?id=OSK.e47164cfdda0cf4d05d91c8ba53584bd&amp;qlt=95" TargetMode="External"/><Relationship Id="rId2112" Type="http://schemas.openxmlformats.org/officeDocument/2006/relationships/hyperlink" Target="https://www.bing.com/images/search?form=xlimg&amp;q=Amarante%20do%20Maranh%c3%a3o" TargetMode="External"/><Relationship Id="rId5268" Type="http://schemas.openxmlformats.org/officeDocument/2006/relationships/hyperlink" Target="https://www.bing.com/images/search?form=xlimg&amp;q=Arcoverde" TargetMode="External"/><Relationship Id="rId5682" Type="http://schemas.openxmlformats.org/officeDocument/2006/relationships/hyperlink" Target="https://www.bing.com/images/search?form=xlimg&amp;q=Demerval%20Lob%c3%a3o" TargetMode="External"/><Relationship Id="rId6319" Type="http://schemas.openxmlformats.org/officeDocument/2006/relationships/hyperlink" Target="https://www.bing.com/th?id=OSK.ca7a38b061b279207b0cb2e46f34b9d3&amp;qlt=95" TargetMode="External"/><Relationship Id="rId6733" Type="http://schemas.openxmlformats.org/officeDocument/2006/relationships/hyperlink" Target="https://www.bing.com/th?id=OSK.f9fb35134309477c980da8b35761e14e&amp;qlt=95" TargetMode="External"/><Relationship Id="rId9889" Type="http://schemas.openxmlformats.org/officeDocument/2006/relationships/hyperlink" Target="https://www.bing.com/th?id=OSK.9CmP1gaASfufdO9g-MCgERYtcqzQcujXA6IzEvX47O4&amp;qlt=95" TargetMode="External"/><Relationship Id="rId1878" Type="http://schemas.openxmlformats.org/officeDocument/2006/relationships/hyperlink" Target="https://www.bing.com/images/search?form=xlimg&amp;q=Mamba%c3%ad" TargetMode="External"/><Relationship Id="rId2929" Type="http://schemas.openxmlformats.org/officeDocument/2006/relationships/hyperlink" Target="https://www.bing.com/th?id=OSK.392b94d98da9a48b49ebe65da4f4c85a&amp;qlt=95" TargetMode="External"/><Relationship Id="rId4284" Type="http://schemas.openxmlformats.org/officeDocument/2006/relationships/hyperlink" Target="https://www.bing.com/images/search?form=xlimg&amp;q=Alto%20Taquari" TargetMode="External"/><Relationship Id="rId5335" Type="http://schemas.openxmlformats.org/officeDocument/2006/relationships/hyperlink" Target="https://www.bing.com/th?id=OSK.decfc73458603fe4695ab426c8c60e0e&amp;qlt=95" TargetMode="External"/><Relationship Id="rId9956" Type="http://schemas.openxmlformats.org/officeDocument/2006/relationships/hyperlink" Target="https://www.bing.com/images/search?form=xlimg&amp;q=Brejinho%20de%20Nazar%c3%a9" TargetMode="External"/><Relationship Id="rId4351" Type="http://schemas.openxmlformats.org/officeDocument/2006/relationships/hyperlink" Target="https://www.bing.com/th?id=OSK.4980c983b8dd65974430f397e17ef73a&amp;qlt=95" TargetMode="External"/><Relationship Id="rId5402" Type="http://schemas.openxmlformats.org/officeDocument/2006/relationships/hyperlink" Target="https://www.bing.com/images/search?form=xlimg&amp;q=Jata%c3%baba" TargetMode="External"/><Relationship Id="rId6800" Type="http://schemas.openxmlformats.org/officeDocument/2006/relationships/hyperlink" Target="https://www.bing.com/images/search?form=xlimg&amp;q=Cara%c3%babas,%20Rio%20Grande%20do%20Norte" TargetMode="External"/><Relationship Id="rId8558" Type="http://schemas.openxmlformats.org/officeDocument/2006/relationships/hyperlink" Target="https://www.bing.com/images/search?form=xlimg&amp;q=Brejo%20Grande" TargetMode="External"/><Relationship Id="rId9609" Type="http://schemas.openxmlformats.org/officeDocument/2006/relationships/hyperlink" Target="https://www.bing.com/th?id=OSK.a24a47c2cb5b1cd576df97e7f19e35c9&amp;qlt=95" TargetMode="External"/><Relationship Id="rId1945" Type="http://schemas.openxmlformats.org/officeDocument/2006/relationships/hyperlink" Target="https://www.bing.com/th?id=OSK.3c1b89d6e10d150991cf595f8f34ee9f&amp;qlt=95" TargetMode="External"/><Relationship Id="rId4004" Type="http://schemas.openxmlformats.org/officeDocument/2006/relationships/hyperlink" Target="https://www.bing.com/images/search?form=xlimg&amp;q=Sim%c3%a3o%20Pereira" TargetMode="External"/><Relationship Id="rId8972" Type="http://schemas.openxmlformats.org/officeDocument/2006/relationships/hyperlink" Target="https://www.bing.com/images/search?form=xlimg&amp;q=Dumont,%20S%c3%a3o%20Paulo" TargetMode="External"/><Relationship Id="rId3020" Type="http://schemas.openxmlformats.org/officeDocument/2006/relationships/hyperlink" Target="https://www.bing.com/images/search?form=xlimg&amp;q=Fama,%20Minas%20Gerais" TargetMode="External"/><Relationship Id="rId6176" Type="http://schemas.openxmlformats.org/officeDocument/2006/relationships/hyperlink" Target="https://www.bing.com/images/search?form=xlimg&amp;q=Jacarezinho,%20Paran%c3%a1" TargetMode="External"/><Relationship Id="rId7227" Type="http://schemas.openxmlformats.org/officeDocument/2006/relationships/hyperlink" Target="https://www.bing.com/th?id=OSK.14a5c800972609e6cdc85db542abb658&amp;qlt=95" TargetMode="External"/><Relationship Id="rId7574" Type="http://schemas.openxmlformats.org/officeDocument/2006/relationships/hyperlink" Target="https://www.bing.com/images/search?form=xlimg&amp;q=Maquin%c3%a9" TargetMode="External"/><Relationship Id="rId8625" Type="http://schemas.openxmlformats.org/officeDocument/2006/relationships/hyperlink" Target="https://www.bing.com/th?id=OSK.51000d3e849ac07f92ee9ed5bb7997f9&amp;qlt=95" TargetMode="External"/><Relationship Id="rId6590" Type="http://schemas.openxmlformats.org/officeDocument/2006/relationships/hyperlink" Target="https://www.bing.com/images/search?form=xlimg&amp;q=Bom%20Jardim,%20Rio%20de%20Janeiro" TargetMode="External"/><Relationship Id="rId7641" Type="http://schemas.openxmlformats.org/officeDocument/2006/relationships/hyperlink" Target="https://www.bing.com/th?id=OSK.30f65c46e3fd4eb6b3fa3ed1ea5210e2&amp;qlt=95" TargetMode="External"/><Relationship Id="rId2786" Type="http://schemas.openxmlformats.org/officeDocument/2006/relationships/hyperlink" Target="https://www.bing.com/images/search?form=xlimg&amp;q=Cascalho%20Rico" TargetMode="External"/><Relationship Id="rId3837" Type="http://schemas.openxmlformats.org/officeDocument/2006/relationships/hyperlink" Target="https://www.bing.com/th?id=OSK.1494db481598d82ba9b5d966ed96997a&amp;qlt=95" TargetMode="External"/><Relationship Id="rId5192" Type="http://schemas.openxmlformats.org/officeDocument/2006/relationships/hyperlink" Target="https://www.bing.com/images/search?form=xlimg&amp;q=Serid%c3%b3" TargetMode="External"/><Relationship Id="rId6243" Type="http://schemas.openxmlformats.org/officeDocument/2006/relationships/hyperlink" Target="https://www.bing.com/th?id=OSK.73819065047334c31627df6c5d52ce7a&amp;qlt=95" TargetMode="External"/><Relationship Id="rId9399" Type="http://schemas.openxmlformats.org/officeDocument/2006/relationships/hyperlink" Target="https://www.bing.com/th?id=OSK.8015066e40636d4b397d09c3bada36ab&amp;qlt=95" TargetMode="External"/><Relationship Id="rId758" Type="http://schemas.openxmlformats.org/officeDocument/2006/relationships/hyperlink" Target="https://www.bing.com/images/search?form=xlimg&amp;q=Itoror%c3%b3" TargetMode="External"/><Relationship Id="rId1388" Type="http://schemas.openxmlformats.org/officeDocument/2006/relationships/hyperlink" Target="https://www.bing.com/images/search?form=xlimg&amp;q=Potengi" TargetMode="External"/><Relationship Id="rId2439" Type="http://schemas.openxmlformats.org/officeDocument/2006/relationships/hyperlink" Target="https://www.bing.com/th?id=OSK.cdee880dc841c3d0c122c5472d6b19a9&amp;qlt=95" TargetMode="External"/><Relationship Id="rId2853" Type="http://schemas.openxmlformats.org/officeDocument/2006/relationships/hyperlink" Target="https://www.bing.com/th?id=OSK.b186eedc286273e1716a0bef9efc5609&amp;qlt=95" TargetMode="External"/><Relationship Id="rId3904" Type="http://schemas.openxmlformats.org/officeDocument/2006/relationships/hyperlink" Target="https://www.bing.com/images/search?form=xlimg&amp;q=S%c3%a3o%20Jos%c3%a9%20da%20Lapa" TargetMode="External"/><Relationship Id="rId6310" Type="http://schemas.openxmlformats.org/officeDocument/2006/relationships/hyperlink" Target="https://www.bing.com/images/search?form=xlimg&amp;q=Ouro%20Verde%20do%20Oeste" TargetMode="External"/><Relationship Id="rId9466" Type="http://schemas.openxmlformats.org/officeDocument/2006/relationships/hyperlink" Target="https://www.bing.com/images/search?form=xlimg&amp;q=Paulist%c3%a2nia" TargetMode="External"/><Relationship Id="rId9880" Type="http://schemas.openxmlformats.org/officeDocument/2006/relationships/hyperlink" Target="https://www.bing.com/images/search?form=xlimg&amp;q=Vargem" TargetMode="External"/><Relationship Id="rId94" Type="http://schemas.openxmlformats.org/officeDocument/2006/relationships/hyperlink" Target="https://www.bing.com/images/search?form=xlimg&amp;q=Campo%20Alegre,%20Alagoas" TargetMode="External"/><Relationship Id="rId825" Type="http://schemas.openxmlformats.org/officeDocument/2006/relationships/hyperlink" Target="https://www.bing.com/th?id=OSK.ae1ebe18dc8a092e767652ed2e849eb2&amp;qlt=95" TargetMode="External"/><Relationship Id="rId1455" Type="http://schemas.openxmlformats.org/officeDocument/2006/relationships/hyperlink" Target="https://www.bing.com/th?id=OSK.c2aee098677df4a053f9aa1e98223f81&amp;qlt=95" TargetMode="External"/><Relationship Id="rId2506" Type="http://schemas.openxmlformats.org/officeDocument/2006/relationships/hyperlink" Target="https://www.bing.com/images/search?form=xlimg&amp;q=Alterosa" TargetMode="External"/><Relationship Id="rId8068" Type="http://schemas.openxmlformats.org/officeDocument/2006/relationships/hyperlink" Target="https://www.bing.com/images/search?form=xlimg&amp;q=Brun%c3%b3polis" TargetMode="External"/><Relationship Id="rId8482" Type="http://schemas.openxmlformats.org/officeDocument/2006/relationships/hyperlink" Target="https://www.bing.com/images/search?form=xlimg&amp;q=Sider%c3%b3polis" TargetMode="External"/><Relationship Id="rId9119" Type="http://schemas.openxmlformats.org/officeDocument/2006/relationships/hyperlink" Target="https://www.bing.com/th?id=OSK.6fd52f4a6e0a310add49a00979af8593&amp;qlt=95" TargetMode="External"/><Relationship Id="rId9533" Type="http://schemas.openxmlformats.org/officeDocument/2006/relationships/hyperlink" Target="https://www.bing.com/th?id=OSK.40b710f5ae42cfcc872202c072f38db4&amp;qlt=95" TargetMode="External"/><Relationship Id="rId1108" Type="http://schemas.openxmlformats.org/officeDocument/2006/relationships/hyperlink" Target="https://www.bing.com/images/search?form=xlimg&amp;q=Acarape" TargetMode="External"/><Relationship Id="rId2920" Type="http://schemas.openxmlformats.org/officeDocument/2006/relationships/hyperlink" Target="https://www.bing.com/images/search?form=xlimg&amp;q=Cuparaque" TargetMode="External"/><Relationship Id="rId4678" Type="http://schemas.openxmlformats.org/officeDocument/2006/relationships/hyperlink" Target="https://www.bing.com/images/search?form=xlimg&amp;q=Mocajuba" TargetMode="External"/><Relationship Id="rId7084" Type="http://schemas.openxmlformats.org/officeDocument/2006/relationships/hyperlink" Target="https://www.bing.com/images/search?form=xlimg&amp;q=Cujubim" TargetMode="External"/><Relationship Id="rId8135" Type="http://schemas.openxmlformats.org/officeDocument/2006/relationships/hyperlink" Target="https://www.bing.com/th?id=OSK.64cf1cb5f99a99e1f325e44cbf911fc0&amp;qlt=95" TargetMode="External"/><Relationship Id="rId10065" Type="http://schemas.openxmlformats.org/officeDocument/2006/relationships/hyperlink" Target="https://www.bing.com/th?id=OSK.j3vzQMNSujUo32LRc0hjvqiCoRqrcPEYmftEQG4fZuY&amp;qlt=95" TargetMode="External"/><Relationship Id="rId1522" Type="http://schemas.openxmlformats.org/officeDocument/2006/relationships/hyperlink" Target="https://www.bing.com/images/search?form=xlimg&amp;q=Ibitirama" TargetMode="External"/><Relationship Id="rId5729" Type="http://schemas.openxmlformats.org/officeDocument/2006/relationships/hyperlink" Target="https://www.bing.com/th?id=OSK.ohX-HfnK6TnNaNCGaB_NiKoizhZ72GYVPf-JFtTDNMQ&amp;qlt=95" TargetMode="External"/><Relationship Id="rId7151" Type="http://schemas.openxmlformats.org/officeDocument/2006/relationships/hyperlink" Target="https://www.bing.com/th?id=OSK.40d0eefbb2efee3b07a0cc27a4e349f5&amp;qlt=95" TargetMode="External"/><Relationship Id="rId8202" Type="http://schemas.openxmlformats.org/officeDocument/2006/relationships/hyperlink" Target="https://www.bing.com/images/search?form=xlimg&amp;q=Ipira" TargetMode="External"/><Relationship Id="rId9600" Type="http://schemas.openxmlformats.org/officeDocument/2006/relationships/hyperlink" Target="https://www.bing.com/images/search?form=xlimg&amp;q=Ribeir%c3%a3o%20Corrente" TargetMode="External"/><Relationship Id="rId3694" Type="http://schemas.openxmlformats.org/officeDocument/2006/relationships/hyperlink" Target="https://www.bing.com/images/search?form=xlimg&amp;q=Recreio" TargetMode="External"/><Relationship Id="rId4745" Type="http://schemas.openxmlformats.org/officeDocument/2006/relationships/hyperlink" Target="https://www.bing.com/th?id=OSK.a63d898292d1301c576b76e8a865350f&amp;qlt=95" TargetMode="External"/><Relationship Id="rId10132" Type="http://schemas.openxmlformats.org/officeDocument/2006/relationships/hyperlink" Target="https://www.bing.com/images/search?form=xlimg&amp;q=Santa%20Rita%20do%20Tocantins" TargetMode="External"/><Relationship Id="rId2296" Type="http://schemas.openxmlformats.org/officeDocument/2006/relationships/hyperlink" Target="https://www.bing.com/images/search?form=xlimg&amp;q=Milagres%20do%20Maranh%c3%a3o" TargetMode="External"/><Relationship Id="rId3347" Type="http://schemas.openxmlformats.org/officeDocument/2006/relationships/hyperlink" Target="https://www.bing.com/th?id=OSK.4d637229becb9194f8c86df4026d9a15&amp;qlt=95" TargetMode="External"/><Relationship Id="rId3761" Type="http://schemas.openxmlformats.org/officeDocument/2006/relationships/hyperlink" Target="https://www.bing.com/th?id=OSK.061097ccdc8e40f2fe0a6d8b560db0ae&amp;qlt=95" TargetMode="External"/><Relationship Id="rId4812" Type="http://schemas.openxmlformats.org/officeDocument/2006/relationships/hyperlink" Target="https://www.bing.com/images/search?form=xlimg&amp;q=Viseu,%20Par%c3%a1" TargetMode="External"/><Relationship Id="rId7968" Type="http://schemas.openxmlformats.org/officeDocument/2006/relationships/hyperlink" Target="https://www.bing.com/images/search?form=xlimg&amp;q=Westf%c3%a1lia" TargetMode="External"/><Relationship Id="rId268" Type="http://schemas.openxmlformats.org/officeDocument/2006/relationships/hyperlink" Target="https://www.bing.com/images/search?form=xlimg&amp;q=Boca%20do%20Acre" TargetMode="External"/><Relationship Id="rId682" Type="http://schemas.openxmlformats.org/officeDocument/2006/relationships/hyperlink" Target="https://www.bing.com/images/search?form=xlimg&amp;q=Ibirapitanga" TargetMode="External"/><Relationship Id="rId2363" Type="http://schemas.openxmlformats.org/officeDocument/2006/relationships/hyperlink" Target="https://www.bing.com/th?id=OSK.9aCPuCk2nUV6Hy9FrLdtZjfNVLEBdRZ7OIE2Nfx0phw&amp;qlt=95" TargetMode="External"/><Relationship Id="rId3414" Type="http://schemas.openxmlformats.org/officeDocument/2006/relationships/hyperlink" Target="https://www.bing.com/images/search?form=xlimg&amp;q=Minduri" TargetMode="External"/><Relationship Id="rId6984" Type="http://schemas.openxmlformats.org/officeDocument/2006/relationships/hyperlink" Target="https://www.bing.com/images/search?form=xlimg&amp;q=S%c3%a3o%20Jos%c3%a9%20de%20Mipibu" TargetMode="External"/><Relationship Id="rId9390" Type="http://schemas.openxmlformats.org/officeDocument/2006/relationships/hyperlink" Target="https://www.bing.com/images/search?form=xlimg&amp;q=Nova%20Granada" TargetMode="External"/><Relationship Id="rId335" Type="http://schemas.openxmlformats.org/officeDocument/2006/relationships/hyperlink" Target="https://www.bing.com/th?id=OSK.a3e4be01760087f9cb0862b6637d7595&amp;qlt=95" TargetMode="External"/><Relationship Id="rId2016" Type="http://schemas.openxmlformats.org/officeDocument/2006/relationships/hyperlink" Target="https://www.bing.com/images/search?form=xlimg&amp;q=Santa%20Rita%20do%20Novo%20Destino" TargetMode="External"/><Relationship Id="rId2430" Type="http://schemas.openxmlformats.org/officeDocument/2006/relationships/hyperlink" Target="https://www.bing.com/images/search?form=xlimg&amp;q=Sucupira%20do%20Norte" TargetMode="External"/><Relationship Id="rId5586" Type="http://schemas.openxmlformats.org/officeDocument/2006/relationships/hyperlink" Target="https://www.bing.com/images/search?form=xlimg&amp;q=Amarante,%20Piau%c3%ad" TargetMode="External"/><Relationship Id="rId6637" Type="http://schemas.openxmlformats.org/officeDocument/2006/relationships/hyperlink" Target="https://www.bing.com/th?id=OSK.fff189d8da682366cc0a6c3328875d56&amp;qlt=95" TargetMode="External"/><Relationship Id="rId9043" Type="http://schemas.openxmlformats.org/officeDocument/2006/relationships/hyperlink" Target="https://www.bing.com/th?id=OSK.929a70e4dd6de2960c8e07c85c732dcc&amp;qlt=95" TargetMode="External"/><Relationship Id="rId402" Type="http://schemas.openxmlformats.org/officeDocument/2006/relationships/hyperlink" Target="https://www.bing.com/images/search?form=xlimg&amp;q=%c3%81gua%20Fria" TargetMode="External"/><Relationship Id="rId1032" Type="http://schemas.openxmlformats.org/officeDocument/2006/relationships/hyperlink" Target="https://www.bing.com/images/search?form=xlimg&amp;q=Serra%20Preta" TargetMode="External"/><Relationship Id="rId4188" Type="http://schemas.openxmlformats.org/officeDocument/2006/relationships/hyperlink" Target="https://www.bing.com/images/search?form=xlimg&amp;q=Iguatemi" TargetMode="External"/><Relationship Id="rId5239" Type="http://schemas.openxmlformats.org/officeDocument/2006/relationships/hyperlink" Target="https://www.bing.com/th?id=OSK.73807a033c530f4bbd7b8ced3539565f&amp;qlt=95" TargetMode="External"/><Relationship Id="rId9110" Type="http://schemas.openxmlformats.org/officeDocument/2006/relationships/hyperlink" Target="https://www.bing.com/images/search?form=xlimg&amp;q=Igarat%c3%a1" TargetMode="External"/><Relationship Id="rId4255" Type="http://schemas.openxmlformats.org/officeDocument/2006/relationships/hyperlink" Target="https://www.bing.com/th?id=OSK.7364fe5241986854f86503afc10a58c6&amp;qlt=95" TargetMode="External"/><Relationship Id="rId5306" Type="http://schemas.openxmlformats.org/officeDocument/2006/relationships/hyperlink" Target="https://www.bing.com/images/search?form=xlimg&amp;q=Caet%c3%a9s,%20Pernambuco" TargetMode="External"/><Relationship Id="rId5653" Type="http://schemas.openxmlformats.org/officeDocument/2006/relationships/hyperlink" Target="https://www.bing.com/th?id=OSK.2IePkF6lR1KYIylJXQRdzvROuJcHD7cYAAxcN1j0FrA&amp;qlt=95" TargetMode="External"/><Relationship Id="rId6704" Type="http://schemas.openxmlformats.org/officeDocument/2006/relationships/hyperlink" Target="https://www.bing.com/images/search?form=xlimg&amp;q=Santo%20Ant%c3%b4nio%20de%20P%c3%a1dua" TargetMode="External"/><Relationship Id="rId1849" Type="http://schemas.openxmlformats.org/officeDocument/2006/relationships/hyperlink" Target="https://www.bing.com/th?id=OSK.3e5c7dabfdf52b015dc94bf441a595d1&amp;qlt=95" TargetMode="External"/><Relationship Id="rId5720" Type="http://schemas.openxmlformats.org/officeDocument/2006/relationships/hyperlink" Target="https://www.bing.com/images/search?form=xlimg&amp;q=Jacobina%20do%20Piau%c3%ad" TargetMode="External"/><Relationship Id="rId8876" Type="http://schemas.openxmlformats.org/officeDocument/2006/relationships/hyperlink" Target="https://www.bing.com/images/search?form=xlimg&amp;q=C%c3%a2ndido%20Mota" TargetMode="External"/><Relationship Id="rId9927" Type="http://schemas.openxmlformats.org/officeDocument/2006/relationships/hyperlink" Target="https://www.bing.com/th?id=OSK.3c952f77f32cdc7913c9405885ce8510&amp;qlt=95" TargetMode="External"/><Relationship Id="rId192" Type="http://schemas.openxmlformats.org/officeDocument/2006/relationships/hyperlink" Target="https://www.bing.com/images/search?form=xlimg&amp;q=Pia%c3%a7abu%c3%a7u" TargetMode="External"/><Relationship Id="rId1916" Type="http://schemas.openxmlformats.org/officeDocument/2006/relationships/hyperlink" Target="https://www.bing.com/images/search?form=xlimg&amp;q=Italy" TargetMode="External"/><Relationship Id="rId3271" Type="http://schemas.openxmlformats.org/officeDocument/2006/relationships/hyperlink" Target="https://www.bing.com/th?id=OSK.a5a1836ea0574cf21a5b6d3d1508a9ca&amp;qlt=95" TargetMode="External"/><Relationship Id="rId4322" Type="http://schemas.openxmlformats.org/officeDocument/2006/relationships/hyperlink" Target="https://www.bing.com/images/search?form=xlimg&amp;q=Carlinda" TargetMode="External"/><Relationship Id="rId7478" Type="http://schemas.openxmlformats.org/officeDocument/2006/relationships/hyperlink" Target="https://www.bing.com/images/search?form=xlimg&amp;q=Gramado%20Xavier" TargetMode="External"/><Relationship Id="rId7892" Type="http://schemas.openxmlformats.org/officeDocument/2006/relationships/hyperlink" Target="https://www.bing.com/images/search?form=xlimg&amp;q=Torres,%20Rio%20Grande%20do%20Sul" TargetMode="External"/><Relationship Id="rId8529" Type="http://schemas.openxmlformats.org/officeDocument/2006/relationships/hyperlink" Target="https://www.bing.com/th?id=OSK.9a478b9135da05d3107af43bbfacb199&amp;qlt=95" TargetMode="External"/><Relationship Id="rId8943" Type="http://schemas.openxmlformats.org/officeDocument/2006/relationships/hyperlink" Target="https://www.bing.com/th?id=OSK.9f2670e8e39642ca64d04922f0ab4698&amp;qlt=95" TargetMode="External"/><Relationship Id="rId6494" Type="http://schemas.openxmlformats.org/officeDocument/2006/relationships/hyperlink" Target="https://www.bing.com/images/search?form=xlimg&amp;q=S%c3%a3o%20Miguel%20do%20Igua%c3%a7u" TargetMode="External"/><Relationship Id="rId7545" Type="http://schemas.openxmlformats.org/officeDocument/2006/relationships/hyperlink" Target="https://www.bing.com/th?id=OSK.2b64132fd4c061c1f2a22711a3abe475&amp;qlt=95" TargetMode="External"/><Relationship Id="rId5096" Type="http://schemas.openxmlformats.org/officeDocument/2006/relationships/hyperlink" Target="https://www.bing.com/images/search?form=xlimg&amp;q=Pil%c3%b5ezinhos" TargetMode="External"/><Relationship Id="rId6147" Type="http://schemas.openxmlformats.org/officeDocument/2006/relationships/hyperlink" Target="https://www.bing.com/th?id=OSK.3c7a4fc9f6cbf2a428af2dd785ba073e&amp;qlt=95" TargetMode="External"/><Relationship Id="rId6561" Type="http://schemas.openxmlformats.org/officeDocument/2006/relationships/hyperlink" Target="https://www.bing.com/th?id=OSK.117aa3d0ee82f651ef59d3994cba5150&amp;qlt=95" TargetMode="External"/><Relationship Id="rId7612" Type="http://schemas.openxmlformats.org/officeDocument/2006/relationships/hyperlink" Target="https://www.bing.com/images/search?form=xlimg&amp;q=N%c3%a3o-Me-Toque" TargetMode="External"/><Relationship Id="rId5163" Type="http://schemas.openxmlformats.org/officeDocument/2006/relationships/hyperlink" Target="https://www.bing.com/th?id=OSK.54b6d8563d38d1144a61ff589ece6798&amp;qlt=95" TargetMode="External"/><Relationship Id="rId6214" Type="http://schemas.openxmlformats.org/officeDocument/2006/relationships/hyperlink" Target="https://www.bing.com/images/search?form=xlimg&amp;q=Lindoeste" TargetMode="External"/><Relationship Id="rId9784" Type="http://schemas.openxmlformats.org/officeDocument/2006/relationships/hyperlink" Target="https://www.bing.com/images/search?form=xlimg&amp;q=Sud%20Mennucci,%20S%c3%a3o%20Paulo" TargetMode="External"/><Relationship Id="rId729" Type="http://schemas.openxmlformats.org/officeDocument/2006/relationships/hyperlink" Target="https://www.bing.com/th?id=OSK.f2d51019436cf3585690857f5eac7b36&amp;qlt=95" TargetMode="External"/><Relationship Id="rId1359" Type="http://schemas.openxmlformats.org/officeDocument/2006/relationships/hyperlink" Target="https://www.bing.com/th?id=OSK.eefbc3b6d2265698744592ab5538d633&amp;qlt=95" TargetMode="External"/><Relationship Id="rId2757" Type="http://schemas.openxmlformats.org/officeDocument/2006/relationships/hyperlink" Target="https://www.bing.com/th?id=OSK.1e8b0f9cc5b54833391c710cfcc81aa8&amp;qlt=95" TargetMode="External"/><Relationship Id="rId3808" Type="http://schemas.openxmlformats.org/officeDocument/2006/relationships/hyperlink" Target="https://www.bing.com/images/search?form=xlimg&amp;q=Santana%20de%20Cataguases" TargetMode="External"/><Relationship Id="rId5230" Type="http://schemas.openxmlformats.org/officeDocument/2006/relationships/hyperlink" Target="https://www.bing.com/images/search?form=xlimg&amp;q=Triunfo,%20Para%c3%adba" TargetMode="External"/><Relationship Id="rId8386" Type="http://schemas.openxmlformats.org/officeDocument/2006/relationships/hyperlink" Target="https://www.bing.com/images/search?form=xlimg&amp;q=Princesa,%20Santa%20Catarina" TargetMode="External"/><Relationship Id="rId9437" Type="http://schemas.openxmlformats.org/officeDocument/2006/relationships/hyperlink" Target="https://www.bing.com/th?id=OSK.f0e8bd4978532b414fe38c2578319e73&amp;qlt=95" TargetMode="External"/><Relationship Id="rId1773" Type="http://schemas.openxmlformats.org/officeDocument/2006/relationships/hyperlink" Target="https://www.bing.com/th?id=OSK.b0ec2657a7b82ca023efb8287623617f&amp;qlt=95" TargetMode="External"/><Relationship Id="rId2824" Type="http://schemas.openxmlformats.org/officeDocument/2006/relationships/hyperlink" Target="https://www.bing.com/images/search?form=xlimg&amp;q=Cl%c3%a1udio,%20Minas%20Gerais" TargetMode="External"/><Relationship Id="rId8039" Type="http://schemas.openxmlformats.org/officeDocument/2006/relationships/hyperlink" Target="https://www.bing.com/th?id=OSK.f730a26e0d13c930cf521db8311863b1&amp;qlt=95" TargetMode="External"/><Relationship Id="rId9851" Type="http://schemas.openxmlformats.org/officeDocument/2006/relationships/hyperlink" Target="https://www.bing.com/th?id=OSK.e127ce7de9f5c4e95829d2d51013b484&amp;qlt=95" TargetMode="External"/><Relationship Id="rId65" Type="http://schemas.openxmlformats.org/officeDocument/2006/relationships/hyperlink" Target="https://www.bing.com/th?id=OSK.3387e9880802e22d46e458686e907624&amp;qlt=95" TargetMode="External"/><Relationship Id="rId1426" Type="http://schemas.openxmlformats.org/officeDocument/2006/relationships/hyperlink" Target="https://www.bing.com/images/search?form=xlimg&amp;q=Senador%20Pompeu" TargetMode="External"/><Relationship Id="rId1840" Type="http://schemas.openxmlformats.org/officeDocument/2006/relationships/hyperlink" Target="https://www.bing.com/images/search?form=xlimg&amp;q=Itaj%c3%a1,%20Goi%c3%a1s" TargetMode="External"/><Relationship Id="rId4996" Type="http://schemas.openxmlformats.org/officeDocument/2006/relationships/hyperlink" Target="https://www.bing.com/images/search?form=xlimg&amp;q=Jeric%c3%b3,%20Para%c3%adba" TargetMode="External"/><Relationship Id="rId8453" Type="http://schemas.openxmlformats.org/officeDocument/2006/relationships/hyperlink" Target="https://www.bing.com/th?id=OSK.dc3cc3c9e8d740f6d32a376f6e15f22a&amp;qlt=95" TargetMode="External"/><Relationship Id="rId9504" Type="http://schemas.openxmlformats.org/officeDocument/2006/relationships/hyperlink" Target="https://www.bing.com/images/search?form=xlimg&amp;q=Piquerobi,%20S%c3%a3o%20Paulo" TargetMode="External"/><Relationship Id="rId3598" Type="http://schemas.openxmlformats.org/officeDocument/2006/relationships/hyperlink" Target="https://www.bing.com/images/search?form=xlimg&amp;q=Pedro%20Teixeira,%20Minas%20Gerais" TargetMode="External"/><Relationship Id="rId4649" Type="http://schemas.openxmlformats.org/officeDocument/2006/relationships/hyperlink" Target="https://www.bing.com/th?id=OSK.3cd24cb1187b1f546238da0bfd7703f1&amp;qlt=95" TargetMode="External"/><Relationship Id="rId7055" Type="http://schemas.openxmlformats.org/officeDocument/2006/relationships/hyperlink" Target="https://www.bing.com/th?id=OSK.24245e562f4ffcc21074549abd88e0b4&amp;qlt=95" TargetMode="External"/><Relationship Id="rId8106" Type="http://schemas.openxmlformats.org/officeDocument/2006/relationships/hyperlink" Target="https://www.bing.com/images/search?form=xlimg&amp;q=Chapad%c3%a3o%20do%20Lageado" TargetMode="External"/><Relationship Id="rId8520" Type="http://schemas.openxmlformats.org/officeDocument/2006/relationships/hyperlink" Target="https://www.bing.com/images/search?form=xlimg&amp;q=Urubici" TargetMode="External"/><Relationship Id="rId10036" Type="http://schemas.openxmlformats.org/officeDocument/2006/relationships/hyperlink" Target="https://www.bing.com/images/search?form=xlimg&amp;q=Lagoa%20da%20Confus%c3%a3o" TargetMode="External"/><Relationship Id="rId3665" Type="http://schemas.openxmlformats.org/officeDocument/2006/relationships/hyperlink" Target="https://www.bing.com/th?id=OSK.b67f8af1aa3e9d0b84a50c67e5a12da9&amp;qlt=95" TargetMode="External"/><Relationship Id="rId4716" Type="http://schemas.openxmlformats.org/officeDocument/2006/relationships/hyperlink" Target="https://www.bing.com/images/search?form=xlimg&amp;q=Pi%c3%a7arra" TargetMode="External"/><Relationship Id="rId6071" Type="http://schemas.openxmlformats.org/officeDocument/2006/relationships/hyperlink" Target="https://www.bing.com/th?id=OSK.37ab071eaf32f5148a842d8bdbbfd2bb&amp;qlt=95" TargetMode="External"/><Relationship Id="rId7122" Type="http://schemas.openxmlformats.org/officeDocument/2006/relationships/hyperlink" Target="https://www.bing.com/images/search?form=xlimg&amp;q=Presidente%20M%c3%a9dici,%20Rond%c3%b4nia" TargetMode="External"/><Relationship Id="rId10103" Type="http://schemas.openxmlformats.org/officeDocument/2006/relationships/hyperlink" Target="https://www.bing.com/th?id=OSK.524615fc921d9e0eeb1a9588149e32c4&amp;qlt=95" TargetMode="External"/><Relationship Id="rId586" Type="http://schemas.openxmlformats.org/officeDocument/2006/relationships/hyperlink" Target="https://www.bing.com/images/search?form=xlimg&amp;q=Cocos,%20Bahia" TargetMode="External"/><Relationship Id="rId2267" Type="http://schemas.openxmlformats.org/officeDocument/2006/relationships/hyperlink" Target="https://www.bing.com/th?id=OSK.swPtXPHDzT9FYQl09f4mtmKcpanE3oj0jP_E7Gn6pDU&amp;qlt=95" TargetMode="External"/><Relationship Id="rId2681" Type="http://schemas.openxmlformats.org/officeDocument/2006/relationships/hyperlink" Target="https://www.bing.com/th?id=OSK.c52ffa80882af9180ff3dd1be0824432&amp;qlt=95" TargetMode="External"/><Relationship Id="rId3318" Type="http://schemas.openxmlformats.org/officeDocument/2006/relationships/hyperlink" Target="https://www.bing.com/images/search?form=xlimg&amp;q=Laranjal,%20Minas%20Gerais" TargetMode="External"/><Relationship Id="rId6888" Type="http://schemas.openxmlformats.org/officeDocument/2006/relationships/hyperlink" Target="https://www.bing.com/images/search?form=xlimg&amp;q=Maca%c3%adba" TargetMode="External"/><Relationship Id="rId9294" Type="http://schemas.openxmlformats.org/officeDocument/2006/relationships/hyperlink" Target="https://www.bing.com/images/search?form=xlimg&amp;q=Maraca%c3%ad" TargetMode="External"/><Relationship Id="rId239" Type="http://schemas.openxmlformats.org/officeDocument/2006/relationships/hyperlink" Target="https://www.bing.com/th?id=OSK.fe0634c354d95bfd414f84d45b1e8e7a&amp;qlt=95" TargetMode="External"/><Relationship Id="rId653" Type="http://schemas.openxmlformats.org/officeDocument/2006/relationships/hyperlink" Target="https://www.bing.com/th?id=OSK.cf623b58ed77243d4df766c739d7fb52&amp;qlt=95" TargetMode="External"/><Relationship Id="rId1283" Type="http://schemas.openxmlformats.org/officeDocument/2006/relationships/hyperlink" Target="https://www.bing.com/th?id=OSK.3e54bad3fab93ec28961e196f69f63a2&amp;qlt=95" TargetMode="External"/><Relationship Id="rId2334" Type="http://schemas.openxmlformats.org/officeDocument/2006/relationships/hyperlink" Target="https://www.bing.com/images/search?form=xlimg&amp;q=Peritor%c3%b3" TargetMode="External"/><Relationship Id="rId3732" Type="http://schemas.openxmlformats.org/officeDocument/2006/relationships/hyperlink" Target="https://www.bing.com/images/search?form=xlimg&amp;q=Rio%20Pomba" TargetMode="External"/><Relationship Id="rId7939" Type="http://schemas.openxmlformats.org/officeDocument/2006/relationships/hyperlink" Target="https://www.bing.com/th?id=OSK.c67be2afbf676f605edc3b2b319000b9&amp;qlt=95" TargetMode="External"/><Relationship Id="rId9361" Type="http://schemas.openxmlformats.org/officeDocument/2006/relationships/hyperlink" Target="https://www.bing.com/th?id=OSK.153d13aca4f3fef867e7307534f79766&amp;qlt=95" TargetMode="External"/><Relationship Id="rId306" Type="http://schemas.openxmlformats.org/officeDocument/2006/relationships/hyperlink" Target="https://www.bing.com/images/search?form=xlimg&amp;q=Japur%c3%a1" TargetMode="External"/><Relationship Id="rId6955" Type="http://schemas.openxmlformats.org/officeDocument/2006/relationships/hyperlink" Target="https://www.bing.com/th?id=OSK.e54943f99ddb98fcc958cf87a65720d7&amp;qlt=95" TargetMode="External"/><Relationship Id="rId9014" Type="http://schemas.openxmlformats.org/officeDocument/2006/relationships/hyperlink" Target="https://www.bing.com/images/search?form=xlimg&amp;q=Floreal" TargetMode="External"/><Relationship Id="rId720" Type="http://schemas.openxmlformats.org/officeDocument/2006/relationships/hyperlink" Target="https://www.bing.com/images/search?form=xlimg&amp;q=Itaberaba" TargetMode="External"/><Relationship Id="rId1350" Type="http://schemas.openxmlformats.org/officeDocument/2006/relationships/hyperlink" Target="https://www.bing.com/images/search?form=xlimg&amp;q=Pacajus" TargetMode="External"/><Relationship Id="rId2401" Type="http://schemas.openxmlformats.org/officeDocument/2006/relationships/hyperlink" Target="https://www.bing.com/th?id=OSK.6c361dccd32be6f392cc64543a06f9de&amp;qlt=95" TargetMode="External"/><Relationship Id="rId4159" Type="http://schemas.openxmlformats.org/officeDocument/2006/relationships/hyperlink" Target="https://www.bing.com/th?id=OSK.3b828a767354368d37809477b36aa44e&amp;qlt=95" TargetMode="External"/><Relationship Id="rId5557" Type="http://schemas.openxmlformats.org/officeDocument/2006/relationships/hyperlink" Target="https://www.bing.com/th?id=OSK.e7ac35e1f6a9f94bc706acd60227e83c&amp;qlt=95" TargetMode="External"/><Relationship Id="rId5971" Type="http://schemas.openxmlformats.org/officeDocument/2006/relationships/hyperlink" Target="https://www.bing.com/th?id=OSK.a6cf2e96458f865680a4a3c208ffae2f&amp;qlt=95" TargetMode="External"/><Relationship Id="rId6608" Type="http://schemas.openxmlformats.org/officeDocument/2006/relationships/hyperlink" Target="https://www.bing.com/images/search?form=xlimg&amp;q=Casimiro%20de%20Abreu,%20Rio%20de%20Janeiro" TargetMode="External"/><Relationship Id="rId1003" Type="http://schemas.openxmlformats.org/officeDocument/2006/relationships/hyperlink" Target="https://www.bing.com/th?id=OSK.55e37971190b2da4908a9d5e907b81dd&amp;qlt=95" TargetMode="External"/><Relationship Id="rId4573" Type="http://schemas.openxmlformats.org/officeDocument/2006/relationships/hyperlink" Target="https://www.bing.com/th?id=OSK.669cd2f4a65f518fa0d52ee64830c3f3&amp;qlt=95" TargetMode="External"/><Relationship Id="rId5624" Type="http://schemas.openxmlformats.org/officeDocument/2006/relationships/hyperlink" Target="https://www.bing.com/images/search?form=xlimg&amp;q=Bonfim%20do%20Piau%c3%ad" TargetMode="External"/><Relationship Id="rId8030" Type="http://schemas.openxmlformats.org/officeDocument/2006/relationships/hyperlink" Target="https://www.bing.com/images/search?form=xlimg&amp;q=Balne%c3%a1rio%20Pi%c3%a7arras" TargetMode="External"/><Relationship Id="rId3175" Type="http://schemas.openxmlformats.org/officeDocument/2006/relationships/hyperlink" Target="https://www.bing.com/th?id=OSK.d80f089ea3a66a18230db258e8567a78&amp;qlt=95" TargetMode="External"/><Relationship Id="rId4226" Type="http://schemas.openxmlformats.org/officeDocument/2006/relationships/hyperlink" Target="https://www.bing.com/images/search?form=xlimg&amp;q=Novo%20Horizonte%20do%20Sul" TargetMode="External"/><Relationship Id="rId4640" Type="http://schemas.openxmlformats.org/officeDocument/2006/relationships/hyperlink" Target="https://www.bing.com/images/search?form=xlimg&amp;q=Gurup%c3%a1" TargetMode="External"/><Relationship Id="rId7796" Type="http://schemas.openxmlformats.org/officeDocument/2006/relationships/hyperlink" Target="https://www.bing.com/images/search?form=xlimg&amp;q=S%c3%a3o%20Jo%c3%a3o%20do%20Pol%c3%aasine" TargetMode="External"/><Relationship Id="rId8847" Type="http://schemas.openxmlformats.org/officeDocument/2006/relationships/hyperlink" Target="https://www.bing.com/th?id=OSK.fea7fe6abadf59051989d6316c17de78&amp;qlt=95" TargetMode="External"/><Relationship Id="rId2191" Type="http://schemas.openxmlformats.org/officeDocument/2006/relationships/hyperlink" Target="https://www.bing.com/th?id=OSK.7f926e7486887f2ff09e6500218078b5&amp;qlt=95" TargetMode="External"/><Relationship Id="rId3242" Type="http://schemas.openxmlformats.org/officeDocument/2006/relationships/hyperlink" Target="https://www.bing.com/images/search?form=xlimg&amp;q=Jacutinga,%20Minas%20Gerais" TargetMode="External"/><Relationship Id="rId6398" Type="http://schemas.openxmlformats.org/officeDocument/2006/relationships/hyperlink" Target="https://www.bing.com/images/search?form=xlimg&amp;q=Rancho%20Alegre,%20Paran%c3%a1" TargetMode="External"/><Relationship Id="rId7449" Type="http://schemas.openxmlformats.org/officeDocument/2006/relationships/hyperlink" Target="https://www.bing.com/th?id=OSK.9ec1862b429d13f41304708b917fd9af&amp;qlt=95" TargetMode="External"/><Relationship Id="rId163" Type="http://schemas.openxmlformats.org/officeDocument/2006/relationships/hyperlink" Target="https://www.bing.com/th?id=OSK.1d53e30294294dfeabb4403452481688&amp;qlt=95" TargetMode="External"/><Relationship Id="rId6465" Type="http://schemas.openxmlformats.org/officeDocument/2006/relationships/hyperlink" Target="https://www.bing.com/th?id=OSK.b5e135cb2417e76891690da8382e6ddc&amp;qlt=95" TargetMode="External"/><Relationship Id="rId7516" Type="http://schemas.openxmlformats.org/officeDocument/2006/relationships/hyperlink" Target="https://www.bing.com/images/search?form=xlimg&amp;q=Imigrante" TargetMode="External"/><Relationship Id="rId7863" Type="http://schemas.openxmlformats.org/officeDocument/2006/relationships/hyperlink" Target="https://www.bing.com/th?id=OSK.b75ce5d2485eced13b9564e0503109ae&amp;qlt=95" TargetMode="External"/><Relationship Id="rId8914" Type="http://schemas.openxmlformats.org/officeDocument/2006/relationships/hyperlink" Target="https://www.bing.com/images/search?form=xlimg&amp;q=Chavantes" TargetMode="External"/><Relationship Id="rId230" Type="http://schemas.openxmlformats.org/officeDocument/2006/relationships/hyperlink" Target="https://www.bing.com/images/search?form=xlimg&amp;q=Senador%20Rui%20Palmeira" TargetMode="External"/><Relationship Id="rId5067" Type="http://schemas.openxmlformats.org/officeDocument/2006/relationships/hyperlink" Target="https://www.bing.com/th?id=OSK.abb592e7c1c3ff08a613de2f89d17e63&amp;qlt=95" TargetMode="External"/><Relationship Id="rId6118" Type="http://schemas.openxmlformats.org/officeDocument/2006/relationships/hyperlink" Target="https://www.bing.com/images/search?form=xlimg&amp;q=Guaira%c3%a7%c3%a1" TargetMode="External"/><Relationship Id="rId7930" Type="http://schemas.openxmlformats.org/officeDocument/2006/relationships/hyperlink" Target="https://www.bing.com/images/search?form=xlimg&amp;q=Uruguaiana" TargetMode="External"/><Relationship Id="rId4083" Type="http://schemas.openxmlformats.org/officeDocument/2006/relationships/hyperlink" Target="https://www.bing.com/th?id=OSK.d13909000b8bcc1f74f770764e81a589&amp;qlt=95" TargetMode="External"/><Relationship Id="rId5481" Type="http://schemas.openxmlformats.org/officeDocument/2006/relationships/hyperlink" Target="https://www.bing.com/th?id=OSK.b0157c8e52c077464df67b1ba55cb4dc&amp;qlt=95" TargetMode="External"/><Relationship Id="rId6532" Type="http://schemas.openxmlformats.org/officeDocument/2006/relationships/hyperlink" Target="https://www.bing.com/images/search?form=xlimg&amp;q=Tel%c3%aamaco%20Borba" TargetMode="External"/><Relationship Id="rId9688" Type="http://schemas.openxmlformats.org/officeDocument/2006/relationships/hyperlink" Target="https://www.bing.com/images/search?form=xlimg&amp;q=Santa%20Salete" TargetMode="External"/><Relationship Id="rId1677" Type="http://schemas.openxmlformats.org/officeDocument/2006/relationships/hyperlink" Target="https://www.bing.com/th?id=OSK.865a42a621bd895a57c847f026e58a31&amp;qlt=95" TargetMode="External"/><Relationship Id="rId2728" Type="http://schemas.openxmlformats.org/officeDocument/2006/relationships/hyperlink" Target="https://www.bing.com/images/search?form=xlimg&amp;q=Capelinha" TargetMode="External"/><Relationship Id="rId5134" Type="http://schemas.openxmlformats.org/officeDocument/2006/relationships/hyperlink" Target="https://www.bing.com/images/search?form=xlimg&amp;q=Salgado%20de%20S%c3%a3o%20F%c3%a9lix" TargetMode="External"/><Relationship Id="rId9755" Type="http://schemas.openxmlformats.org/officeDocument/2006/relationships/hyperlink" Target="https://www.bing.com/th?id=OSK.2090deed52a975accfd9c761b5e15bfb&amp;qlt=95" TargetMode="External"/><Relationship Id="rId1744" Type="http://schemas.openxmlformats.org/officeDocument/2006/relationships/hyperlink" Target="https://www.bing.com/images/search?form=xlimg&amp;q=Corumba%c3%adba" TargetMode="External"/><Relationship Id="rId4150" Type="http://schemas.openxmlformats.org/officeDocument/2006/relationships/hyperlink" Target="https://www.bing.com/images/search?form=xlimg&amp;q=Caarap%c3%b3" TargetMode="External"/><Relationship Id="rId5201" Type="http://schemas.openxmlformats.org/officeDocument/2006/relationships/hyperlink" Target="https://www.bing.com/th?id=OSK.5181d57744d5c992cc9a55f57224d505&amp;qlt=95" TargetMode="External"/><Relationship Id="rId8357" Type="http://schemas.openxmlformats.org/officeDocument/2006/relationships/hyperlink" Target="https://www.bing.com/th?id=OSK.c588cc5c77a15b6fef6ac3de1195f8ca&amp;qlt=95" TargetMode="External"/><Relationship Id="rId8771" Type="http://schemas.openxmlformats.org/officeDocument/2006/relationships/hyperlink" Target="https://www.bing.com/th?id=OSK.89d1556fc36b0a6336648e9e2dac38d1&amp;qlt=95" TargetMode="External"/><Relationship Id="rId9408" Type="http://schemas.openxmlformats.org/officeDocument/2006/relationships/hyperlink" Target="https://www.bing.com/images/search?form=xlimg&amp;q=Ol%c3%admpia" TargetMode="External"/><Relationship Id="rId9822" Type="http://schemas.openxmlformats.org/officeDocument/2006/relationships/hyperlink" Target="https://www.bing.com/images/search?form=xlimg&amp;q=Tarabai,%20S%c3%a3o%20Paulo" TargetMode="External"/><Relationship Id="rId36" Type="http://schemas.openxmlformats.org/officeDocument/2006/relationships/hyperlink" Target="https://www.bing.com/images/search?form=xlimg&amp;q=Epitaciol%c3%a2ndia" TargetMode="External"/><Relationship Id="rId4967" Type="http://schemas.openxmlformats.org/officeDocument/2006/relationships/hyperlink" Target="https://www.bing.com/th?id=OSK.e241c42d7bbc400a8eb38ca3bc1491f0&amp;qlt=95" TargetMode="External"/><Relationship Id="rId7373" Type="http://schemas.openxmlformats.org/officeDocument/2006/relationships/hyperlink" Target="https://www.bing.com/th?id=OSK.6d4bf2a485809ce7e85489a7f422b737&amp;qlt=95" TargetMode="External"/><Relationship Id="rId8424" Type="http://schemas.openxmlformats.org/officeDocument/2006/relationships/hyperlink" Target="https://www.bing.com/images/search?form=xlimg&amp;q=Santa%20Rosa%20de%20Lima,%20Santa%20Catarina" TargetMode="External"/><Relationship Id="rId1811" Type="http://schemas.openxmlformats.org/officeDocument/2006/relationships/hyperlink" Target="https://www.bing.com/th?id=OSK.eb2e98eb3f5eb28726b1981e9d4af4d0&amp;qlt=95" TargetMode="External"/><Relationship Id="rId3569" Type="http://schemas.openxmlformats.org/officeDocument/2006/relationships/hyperlink" Target="https://www.bing.com/th?id=OSK.c35de593debb206ab434b04a92e1c0da&amp;qlt=95" TargetMode="External"/><Relationship Id="rId7026" Type="http://schemas.openxmlformats.org/officeDocument/2006/relationships/hyperlink" Target="https://www.bing.com/images/search?form=xlimg&amp;q=Tibau" TargetMode="External"/><Relationship Id="rId7440" Type="http://schemas.openxmlformats.org/officeDocument/2006/relationships/hyperlink" Target="https://www.bing.com/images/search?form=xlimg&amp;q=Estrela%20Velha" TargetMode="External"/><Relationship Id="rId10007" Type="http://schemas.openxmlformats.org/officeDocument/2006/relationships/hyperlink" Target="https://www.bing.com/th?id=OSK.81860c06ca7c9b802b2029301cbcd506&amp;qlt=95" TargetMode="External"/><Relationship Id="rId3983" Type="http://schemas.openxmlformats.org/officeDocument/2006/relationships/hyperlink" Target="https://www.bing.com/th?id=OSK.cda1fefd68bb1fda1db7a16c8ae34418&amp;qlt=95" TargetMode="External"/><Relationship Id="rId6042" Type="http://schemas.openxmlformats.org/officeDocument/2006/relationships/hyperlink" Target="https://www.bing.com/images/search?form=xlimg&amp;q=Conselheiro%20Mairinck" TargetMode="External"/><Relationship Id="rId9198" Type="http://schemas.openxmlformats.org/officeDocument/2006/relationships/hyperlink" Target="https://www.bing.com/images/search?form=xlimg&amp;q=Ituverava" TargetMode="External"/><Relationship Id="rId1187" Type="http://schemas.openxmlformats.org/officeDocument/2006/relationships/hyperlink" Target="https://www.bing.com/th?id=OSK.f7c0b958266d2883aa7fa06b7d419916&amp;qlt=95" TargetMode="External"/><Relationship Id="rId2585" Type="http://schemas.openxmlformats.org/officeDocument/2006/relationships/hyperlink" Target="https://www.bing.com/th?id=OSK.38b5d7dcd0e4fff1195b43f8814d4ee2&amp;qlt=95" TargetMode="External"/><Relationship Id="rId3636" Type="http://schemas.openxmlformats.org/officeDocument/2006/relationships/hyperlink" Target="https://www.bing.com/images/search?form=xlimg&amp;q=Pirapetinga" TargetMode="External"/><Relationship Id="rId557" Type="http://schemas.openxmlformats.org/officeDocument/2006/relationships/hyperlink" Target="https://www.bing.com/th?id=OSK.9756651412426466e08aded910704fc5&amp;qlt=95" TargetMode="External"/><Relationship Id="rId971" Type="http://schemas.openxmlformats.org/officeDocument/2006/relationships/hyperlink" Target="https://www.bing.com/th?id=OSK.f68c58cca0997aa4ca6960016fecc253&amp;qlt=95" TargetMode="External"/><Relationship Id="rId2238" Type="http://schemas.openxmlformats.org/officeDocument/2006/relationships/hyperlink" Target="https://www.bing.com/images/search?form=xlimg&amp;q=Gra%c3%a7a%20Aranha,%20Maranh%c3%a3o" TargetMode="External"/><Relationship Id="rId2652" Type="http://schemas.openxmlformats.org/officeDocument/2006/relationships/hyperlink" Target="https://www.bing.com/images/search?form=xlimg&amp;q=Bras%c3%b3polis" TargetMode="External"/><Relationship Id="rId3703" Type="http://schemas.openxmlformats.org/officeDocument/2006/relationships/hyperlink" Target="https://www.bing.com/th?id=OSK.0f75d6ff3898af1799408ed947c131f6&amp;qlt=95" TargetMode="External"/><Relationship Id="rId6859" Type="http://schemas.openxmlformats.org/officeDocument/2006/relationships/hyperlink" Target="https://www.bing.com/th?id=OSK.a99d66fd0881ac006aa807a189e3a027&amp;qlt=95" TargetMode="External"/><Relationship Id="rId9265" Type="http://schemas.openxmlformats.org/officeDocument/2006/relationships/hyperlink" Target="https://www.bing.com/th?id=OSK.270623a159f1a89b05c188d968ed25a6&amp;qlt=95" TargetMode="External"/><Relationship Id="rId624" Type="http://schemas.openxmlformats.org/officeDocument/2006/relationships/hyperlink" Target="https://www.bing.com/images/search?form=xlimg&amp;q=Dom%20Bas%c3%adlio" TargetMode="External"/><Relationship Id="rId1254" Type="http://schemas.openxmlformats.org/officeDocument/2006/relationships/hyperlink" Target="https://www.bing.com/images/search?form=xlimg&amp;q=Independ%c3%aancia,%20Cear%c3%a1" TargetMode="External"/><Relationship Id="rId2305" Type="http://schemas.openxmlformats.org/officeDocument/2006/relationships/hyperlink" Target="https://www.bing.com/th?id=OSK.79a7fb5bd5cc46742a671da9f22d8201&amp;qlt=95" TargetMode="External"/><Relationship Id="rId5875" Type="http://schemas.openxmlformats.org/officeDocument/2006/relationships/hyperlink" Target="https://www.bing.com/th?id=OSK.aabc6eb3df9e10aea8a3ba6b8485c55b&amp;qlt=95" TargetMode="External"/><Relationship Id="rId6926" Type="http://schemas.openxmlformats.org/officeDocument/2006/relationships/hyperlink" Target="https://www.bing.com/images/search?form=xlimg&amp;q=Passagem,%20Rio%20Grande%20do%20Norte" TargetMode="External"/><Relationship Id="rId8281" Type="http://schemas.openxmlformats.org/officeDocument/2006/relationships/hyperlink" Target="https://www.bing.com/th?id=OSK.21721896234302edf2c3788579a48883&amp;qlt=95" TargetMode="External"/><Relationship Id="rId9332" Type="http://schemas.openxmlformats.org/officeDocument/2006/relationships/hyperlink" Target="https://www.bing.com/images/search?form=xlimg&amp;q=Mogi%20das%20Cruzes" TargetMode="External"/><Relationship Id="rId1321" Type="http://schemas.openxmlformats.org/officeDocument/2006/relationships/hyperlink" Target="https://www.bing.com/th?id=OSK.bbecfadcda49078728f7a68875dba918&amp;qlt=95" TargetMode="External"/><Relationship Id="rId4477" Type="http://schemas.openxmlformats.org/officeDocument/2006/relationships/hyperlink" Target="https://www.bing.com/th?id=OSK.fsqRH1qrSvulahKXHBATgs0el_b9J2meSm1eQRooyPc&amp;qlt=95" TargetMode="External"/><Relationship Id="rId4891" Type="http://schemas.openxmlformats.org/officeDocument/2006/relationships/hyperlink" Target="https://www.bing.com/th?id=OSK.7a2f4c37af6ff99d1cc0cc19f4ded45e&amp;qlt=95" TargetMode="External"/><Relationship Id="rId5528" Type="http://schemas.openxmlformats.org/officeDocument/2006/relationships/hyperlink" Target="https://www.bing.com/images/search?form=xlimg&amp;q=Serra%20Talhada" TargetMode="External"/><Relationship Id="rId3079" Type="http://schemas.openxmlformats.org/officeDocument/2006/relationships/hyperlink" Target="https://www.bing.com/th?id=OSK.a79a33c7b3eb0babe66892183032d4a7&amp;qlt=95" TargetMode="External"/><Relationship Id="rId3493" Type="http://schemas.openxmlformats.org/officeDocument/2006/relationships/hyperlink" Target="https://www.bing.com/th?id=OSK.67274f8bec4aa149ac1a37905b4ea804&amp;qlt=95" TargetMode="External"/><Relationship Id="rId4544" Type="http://schemas.openxmlformats.org/officeDocument/2006/relationships/hyperlink" Target="https://www.bing.com/images/search?form=xlimg&amp;q=Vila%20Bela%20da%20Sant%c3%adssima%20Trindade" TargetMode="External"/><Relationship Id="rId5942" Type="http://schemas.openxmlformats.org/officeDocument/2006/relationships/hyperlink" Target="https://www.bing.com/images/search?form=xlimg&amp;q=Bandeirantes,%20Paran%c3%a1" TargetMode="External"/><Relationship Id="rId8001" Type="http://schemas.openxmlformats.org/officeDocument/2006/relationships/hyperlink" Target="https://www.bing.com/th?id=OSK.f30dd1bff8973ca0d9aacfcf982c9c3a&amp;qlt=95" TargetMode="External"/><Relationship Id="rId2095" Type="http://schemas.openxmlformats.org/officeDocument/2006/relationships/hyperlink" Target="https://www.bing.com/th?id=OSK.8e69bec9110f5e11fb42afb5a5808c51&amp;qlt=95" TargetMode="External"/><Relationship Id="rId3146" Type="http://schemas.openxmlformats.org/officeDocument/2006/relationships/hyperlink" Target="https://www.bing.com/images/search?form=xlimg&amp;q=Igaratinga" TargetMode="External"/><Relationship Id="rId481" Type="http://schemas.openxmlformats.org/officeDocument/2006/relationships/hyperlink" Target="https://www.bing.com/th?id=OSK.9067b53fec101cf2e35f6e8c823de685&amp;qlt=95" TargetMode="External"/><Relationship Id="rId2162" Type="http://schemas.openxmlformats.org/officeDocument/2006/relationships/hyperlink" Target="https://www.bing.com/images/search?form=xlimg&amp;q=Buriti,%20Maranh%c3%a3o" TargetMode="External"/><Relationship Id="rId3560" Type="http://schemas.openxmlformats.org/officeDocument/2006/relationships/hyperlink" Target="https://www.bing.com/images/search?form=xlimg&amp;q=Passab%c3%a9m" TargetMode="External"/><Relationship Id="rId4611" Type="http://schemas.openxmlformats.org/officeDocument/2006/relationships/hyperlink" Target="https://www.bing.com/th?id=OSK.e2d55854a54587df827d725d95031c69&amp;qlt=95" TargetMode="External"/><Relationship Id="rId6369" Type="http://schemas.openxmlformats.org/officeDocument/2006/relationships/hyperlink" Target="https://www.bing.com/th?id=OSK.a443d92d6257864af00032bdb21dc920&amp;qlt=95" TargetMode="External"/><Relationship Id="rId7767" Type="http://schemas.openxmlformats.org/officeDocument/2006/relationships/hyperlink" Target="https://www.bing.com/th?id=OSK.fc4918bda89a2924b4ed325b8553b2cb&amp;qlt=95" TargetMode="External"/><Relationship Id="rId8818" Type="http://schemas.openxmlformats.org/officeDocument/2006/relationships/hyperlink" Target="https://www.bing.com/images/search?form=xlimg&amp;q=Botucatu" TargetMode="External"/><Relationship Id="rId134" Type="http://schemas.openxmlformats.org/officeDocument/2006/relationships/hyperlink" Target="https://www.bing.com/images/search?form=xlimg&amp;q=Japaratinga" TargetMode="External"/><Relationship Id="rId3213" Type="http://schemas.openxmlformats.org/officeDocument/2006/relationships/hyperlink" Target="https://www.bing.com/th?id=OSK.1a343e9ab02171eec79b1c736f2dcc0a&amp;qlt=95" TargetMode="External"/><Relationship Id="rId6783" Type="http://schemas.openxmlformats.org/officeDocument/2006/relationships/hyperlink" Target="https://www.bing.com/th?id=OSK.B1faMASsRTIGmMBobFmUdxsaXyqR6HPN25Dd940GVuQ&amp;qlt=95" TargetMode="External"/><Relationship Id="rId7834" Type="http://schemas.openxmlformats.org/officeDocument/2006/relationships/hyperlink" Target="https://www.bing.com/images/search?form=xlimg&amp;q=S%c3%a3o%20Sep%c3%a9" TargetMode="External"/><Relationship Id="rId2979" Type="http://schemas.openxmlformats.org/officeDocument/2006/relationships/hyperlink" Target="https://www.bing.com/th?id=OSK.3774ea6252648fe298d809b2d7d43603&amp;qlt=95" TargetMode="External"/><Relationship Id="rId5385" Type="http://schemas.openxmlformats.org/officeDocument/2006/relationships/hyperlink" Target="https://www.bing.com/th?id=OSK.8dc6250f2ae38dd43a32ad58882d0720&amp;qlt=95" TargetMode="External"/><Relationship Id="rId6436" Type="http://schemas.openxmlformats.org/officeDocument/2006/relationships/hyperlink" Target="https://www.bing.com/images/search?form=xlimg&amp;q=Santa%20Am%c3%a9lia" TargetMode="External"/><Relationship Id="rId6850" Type="http://schemas.openxmlformats.org/officeDocument/2006/relationships/hyperlink" Target="https://www.bing.com/images/search?form=xlimg&amp;q=Ita%c3%ba,%20Rio%20Grande%20do%20Norte" TargetMode="External"/><Relationship Id="rId7901" Type="http://schemas.openxmlformats.org/officeDocument/2006/relationships/hyperlink" Target="https://www.bing.com/th?id=OSK.25ec6dc183f65c8386d059208641115a&amp;qlt=95" TargetMode="External"/><Relationship Id="rId201" Type="http://schemas.openxmlformats.org/officeDocument/2006/relationships/hyperlink" Target="https://www.bing.com/th?id=OSK.OR6k0rWRzEPcEji3c92la1XSkV0TJgsJTm4nTrnI2AA&amp;qlt=95" TargetMode="External"/><Relationship Id="rId1995" Type="http://schemas.openxmlformats.org/officeDocument/2006/relationships/hyperlink" Target="https://www.bing.com/th?id=OSK.bd1a1e4c0c37b7df34eda1726fab5e2e&amp;qlt=95" TargetMode="External"/><Relationship Id="rId5038" Type="http://schemas.openxmlformats.org/officeDocument/2006/relationships/hyperlink" Target="https://www.bing.com/images/search?form=xlimg&amp;q=Mariz%c3%b3polis" TargetMode="External"/><Relationship Id="rId5452" Type="http://schemas.openxmlformats.org/officeDocument/2006/relationships/hyperlink" Target="https://www.bing.com/images/search?form=xlimg&amp;q=Palmeirina" TargetMode="External"/><Relationship Id="rId6503" Type="http://schemas.openxmlformats.org/officeDocument/2006/relationships/hyperlink" Target="https://www.bing.com/th?id=OSK.e2684c1253278a0ed735815da0d25a3c&amp;qlt=95" TargetMode="External"/><Relationship Id="rId9659" Type="http://schemas.openxmlformats.org/officeDocument/2006/relationships/hyperlink" Target="https://www.bing.com/th?id=OSK.d61b64d6979b59f95ec0140fd2ee3990&amp;qlt=95" TargetMode="External"/><Relationship Id="rId1648" Type="http://schemas.openxmlformats.org/officeDocument/2006/relationships/hyperlink" Target="https://www.bing.com/images/search?form=xlimg&amp;q=Ara%c3%a7u" TargetMode="External"/><Relationship Id="rId4054" Type="http://schemas.openxmlformats.org/officeDocument/2006/relationships/hyperlink" Target="https://www.bing.com/images/search?form=xlimg&amp;q=Turvol%c3%a2ndia" TargetMode="External"/><Relationship Id="rId5105" Type="http://schemas.openxmlformats.org/officeDocument/2006/relationships/hyperlink" Target="https://www.bing.com/th?id=OSK.bec7132f664452d472a8ccf1dac53f40&amp;qlt=95" TargetMode="External"/><Relationship Id="rId8675" Type="http://schemas.openxmlformats.org/officeDocument/2006/relationships/hyperlink" Target="https://www.bing.com/th?id=OSK.22f483b988ac9cf7aaef848950929b5c&amp;qlt=95" TargetMode="External"/><Relationship Id="rId9726" Type="http://schemas.openxmlformats.org/officeDocument/2006/relationships/hyperlink" Target="https://www.bing.com/images/search?form=xlimg&amp;q=S%c3%a3o%20Jo%c3%a3o%20das%20Duas%20Pontes" TargetMode="External"/><Relationship Id="rId3070" Type="http://schemas.openxmlformats.org/officeDocument/2006/relationships/hyperlink" Target="https://www.bing.com/images/search?form=xlimg&amp;q=Frutal" TargetMode="External"/><Relationship Id="rId4121" Type="http://schemas.openxmlformats.org/officeDocument/2006/relationships/hyperlink" Target="https://www.bing.com/th?id=OSK.0a0e427979a7f0061425cd0e7142946f&amp;qlt=95" TargetMode="External"/><Relationship Id="rId7277" Type="http://schemas.openxmlformats.org/officeDocument/2006/relationships/hyperlink" Target="https://www.bing.com/th?id=OSK.a5c049c3c1943b0f0b4dfc86056b92c0&amp;qlt=95" TargetMode="External"/><Relationship Id="rId8328" Type="http://schemas.openxmlformats.org/officeDocument/2006/relationships/hyperlink" Target="https://www.bing.com/images/search?form=xlimg&amp;q=Paial" TargetMode="External"/><Relationship Id="rId1715" Type="http://schemas.openxmlformats.org/officeDocument/2006/relationships/hyperlink" Target="https://www.bing.com/th?id=OSK.555659423114073a9840a3b6be99d61a&amp;qlt=95" TargetMode="External"/><Relationship Id="rId6293" Type="http://schemas.openxmlformats.org/officeDocument/2006/relationships/hyperlink" Target="https://www.bing.com/th?id=OSK.5eac70c7eb16f94a87e0fef86d002d8e&amp;qlt=95" TargetMode="External"/><Relationship Id="rId7691" Type="http://schemas.openxmlformats.org/officeDocument/2006/relationships/hyperlink" Target="https://www.bing.com/th?id=OSK.be337558d6b685e04167d96262fbd540&amp;qlt=95" TargetMode="External"/><Relationship Id="rId8742" Type="http://schemas.openxmlformats.org/officeDocument/2006/relationships/hyperlink" Target="https://www.bing.com/images/search?form=xlimg&amp;q=Atibaia" TargetMode="External"/><Relationship Id="rId3887" Type="http://schemas.openxmlformats.org/officeDocument/2006/relationships/hyperlink" Target="https://www.bing.com/th?id=OSK.48d85d56dbf599f0788da018757a71c3&amp;qlt=95" TargetMode="External"/><Relationship Id="rId4938" Type="http://schemas.openxmlformats.org/officeDocument/2006/relationships/hyperlink" Target="https://www.bing.com/images/search?form=xlimg&amp;q=Coremas" TargetMode="External"/><Relationship Id="rId7344" Type="http://schemas.openxmlformats.org/officeDocument/2006/relationships/hyperlink" Target="https://www.bing.com/images/search?form=xlimg&amp;q=Casca,%20Rio%20Grande%20do%20Sul" TargetMode="External"/><Relationship Id="rId2489" Type="http://schemas.openxmlformats.org/officeDocument/2006/relationships/hyperlink" Target="https://www.bing.com/th?id=OSK.2704668a40e8525e66afcf330c96cfb3&amp;qlt=95" TargetMode="External"/><Relationship Id="rId3954" Type="http://schemas.openxmlformats.org/officeDocument/2006/relationships/hyperlink" Target="https://www.bing.com/images/search?form=xlimg&amp;q=S%c3%a3o%20Vicente%20de%20Minas" TargetMode="External"/><Relationship Id="rId6360" Type="http://schemas.openxmlformats.org/officeDocument/2006/relationships/hyperlink" Target="https://www.bing.com/images/search?form=xlimg&amp;q=Planaltina%20do%20Paran%c3%a1" TargetMode="External"/><Relationship Id="rId7411" Type="http://schemas.openxmlformats.org/officeDocument/2006/relationships/hyperlink" Target="https://www.bing.com/th?id=OSK.0f710f9d2cb1ca43d33b045a95dfb648&amp;qlt=95" TargetMode="External"/><Relationship Id="rId875" Type="http://schemas.openxmlformats.org/officeDocument/2006/relationships/hyperlink" Target="https://www.bing.com/th?id=OSK.IHppZpIfzzkIxztNNHtCjj-DkQ79qffYqDmhacGgS6E&amp;qlt=95" TargetMode="External"/><Relationship Id="rId2556" Type="http://schemas.openxmlformats.org/officeDocument/2006/relationships/hyperlink" Target="https://www.bing.com/images/search?form=xlimg&amp;q=Areado" TargetMode="External"/><Relationship Id="rId2970" Type="http://schemas.openxmlformats.org/officeDocument/2006/relationships/hyperlink" Target="https://www.bing.com/images/search?form=xlimg&amp;q=Dona%20Eus%c3%a9bia" TargetMode="External"/><Relationship Id="rId3607" Type="http://schemas.openxmlformats.org/officeDocument/2006/relationships/hyperlink" Target="https://www.bing.com/th?id=OSK.cca278ecf3dcb333c65231c3c34be8c8&amp;qlt=95" TargetMode="External"/><Relationship Id="rId6013" Type="http://schemas.openxmlformats.org/officeDocument/2006/relationships/hyperlink" Target="https://www.bing.com/th?id=OSK.2207501df21c841cecb39cf3b25ec39a&amp;qlt=95" TargetMode="External"/><Relationship Id="rId9169" Type="http://schemas.openxmlformats.org/officeDocument/2006/relationships/hyperlink" Target="https://www.bing.com/th?id=OSK.b7128fb5dc643a9b09e37341c0d9851d&amp;qlt=95" TargetMode="External"/><Relationship Id="rId9583" Type="http://schemas.openxmlformats.org/officeDocument/2006/relationships/hyperlink" Target="https://www.bing.com/th?id=OSK.efb5ef4fdd39e8a379d13f5b03d86c0d&amp;qlt=95" TargetMode="External"/><Relationship Id="rId528" Type="http://schemas.openxmlformats.org/officeDocument/2006/relationships/hyperlink" Target="https://www.bing.com/images/search?form=xlimg&amp;q=Camacan" TargetMode="External"/><Relationship Id="rId942" Type="http://schemas.openxmlformats.org/officeDocument/2006/relationships/hyperlink" Target="https://www.bing.com/images/search?form=xlimg&amp;q=Riach%c3%a3o%20das%20Neves" TargetMode="External"/><Relationship Id="rId1158" Type="http://schemas.openxmlformats.org/officeDocument/2006/relationships/hyperlink" Target="https://www.bing.com/images/search?form=xlimg&amp;q=Baturit%c3%a9" TargetMode="External"/><Relationship Id="rId1572" Type="http://schemas.openxmlformats.org/officeDocument/2006/relationships/hyperlink" Target="https://www.bing.com/images/search?form=xlimg&amp;q=Rio%20Bananal" TargetMode="External"/><Relationship Id="rId2209" Type="http://schemas.openxmlformats.org/officeDocument/2006/relationships/hyperlink" Target="https://www.bing.com/th?id=OSK.0316a2e0ad2bbb5f6099b736224e47fc&amp;qlt=95" TargetMode="External"/><Relationship Id="rId2623" Type="http://schemas.openxmlformats.org/officeDocument/2006/relationships/hyperlink" Target="https://www.bing.com/th?id=OSK.9a74626531390cc19802e342208ddb25&amp;qlt=95" TargetMode="External"/><Relationship Id="rId5779" Type="http://schemas.openxmlformats.org/officeDocument/2006/relationships/hyperlink" Target="https://www.bing.com/th?id=OSK.6243169583548f0e3f68d960f9628fd1&amp;qlt=95" TargetMode="External"/><Relationship Id="rId8185" Type="http://schemas.openxmlformats.org/officeDocument/2006/relationships/hyperlink" Target="https://www.bing.com/th?id=OSK.dd0860e3f8238f8ebb11f5948b39fd87&amp;qlt=95" TargetMode="External"/><Relationship Id="rId9236" Type="http://schemas.openxmlformats.org/officeDocument/2006/relationships/hyperlink" Target="https://www.bing.com/images/search?form=xlimg&amp;q=Jundia%c3%ad" TargetMode="External"/><Relationship Id="rId9650" Type="http://schemas.openxmlformats.org/officeDocument/2006/relationships/hyperlink" Target="https://www.bing.com/images/search?form=xlimg&amp;q=Salto%20Grande,%20S%c3%a3o%20Paulo" TargetMode="External"/><Relationship Id="rId1225" Type="http://schemas.openxmlformats.org/officeDocument/2006/relationships/hyperlink" Target="https://www.bing.com/th?id=OSK.919325da4339c5718716c6536b005f1b&amp;qlt=95" TargetMode="External"/><Relationship Id="rId8252" Type="http://schemas.openxmlformats.org/officeDocument/2006/relationships/hyperlink" Target="https://www.bing.com/images/search?form=xlimg&amp;q=Lages" TargetMode="External"/><Relationship Id="rId9303" Type="http://schemas.openxmlformats.org/officeDocument/2006/relationships/hyperlink" Target="https://www.bing.com/th?id=OSK.7462e7c9d71a9563277208a7c61b7694&amp;qlt=95" TargetMode="External"/><Relationship Id="rId3397" Type="http://schemas.openxmlformats.org/officeDocument/2006/relationships/hyperlink" Target="https://www.bing.com/th?id=OSK.07578e7614853a8589429f3c13c21908&amp;qlt=95" TargetMode="External"/><Relationship Id="rId4795" Type="http://schemas.openxmlformats.org/officeDocument/2006/relationships/hyperlink" Target="https://www.bing.com/th?id=OSK.93e0c6c6c0bcf9b1f19bf290eb498032&amp;qlt=95" TargetMode="External"/><Relationship Id="rId5846" Type="http://schemas.openxmlformats.org/officeDocument/2006/relationships/hyperlink" Target="https://www.bing.com/images/search?form=xlimg&amp;q=S%c3%a3o%20Jo%c3%a3o%20do%20Arraial" TargetMode="External"/><Relationship Id="rId4448" Type="http://schemas.openxmlformats.org/officeDocument/2006/relationships/hyperlink" Target="https://www.bing.com/images/search?form=xlimg&amp;q=Paranatinga" TargetMode="External"/><Relationship Id="rId4862" Type="http://schemas.openxmlformats.org/officeDocument/2006/relationships/hyperlink" Target="https://www.bing.com/images/search?form=xlimg&amp;q=Barra%20de%20Santana" TargetMode="External"/><Relationship Id="rId5913" Type="http://schemas.openxmlformats.org/officeDocument/2006/relationships/hyperlink" Target="https://www.bing.com/th?id=OSK.9128fac97c31136e396c090d717f4051&amp;qlt=95" TargetMode="External"/><Relationship Id="rId3464" Type="http://schemas.openxmlformats.org/officeDocument/2006/relationships/hyperlink" Target="https://www.bing.com/images/search?form=xlimg&amp;q=Nacip%20Raydan" TargetMode="External"/><Relationship Id="rId4515" Type="http://schemas.openxmlformats.org/officeDocument/2006/relationships/hyperlink" Target="https://www.bing.com/th?id=OSK.2dac1c17f041b3858742464211e014c2&amp;qlt=95" TargetMode="External"/><Relationship Id="rId385" Type="http://schemas.openxmlformats.org/officeDocument/2006/relationships/hyperlink" Target="https://www.bing.com/th?id=OSK.7f1653dcd5cfce3ac3a02fd7302fcfce&amp;qlt=95" TargetMode="External"/><Relationship Id="rId2066" Type="http://schemas.openxmlformats.org/officeDocument/2006/relationships/hyperlink" Target="https://www.bing.com/images/search?form=xlimg&amp;q=Tr%c3%aas%20Ranchos" TargetMode="External"/><Relationship Id="rId2480" Type="http://schemas.openxmlformats.org/officeDocument/2006/relationships/hyperlink" Target="https://www.bing.com/images/search?form=xlimg&amp;q=Aguanil" TargetMode="External"/><Relationship Id="rId3117" Type="http://schemas.openxmlformats.org/officeDocument/2006/relationships/hyperlink" Target="https://www.bing.com/th?id=OSK.083afc26fa62ea6176e7d255072c17cf&amp;qlt=95" TargetMode="External"/><Relationship Id="rId3531" Type="http://schemas.openxmlformats.org/officeDocument/2006/relationships/hyperlink" Target="https://www.bing.com/th?id=OSK.a80fb6d2de7486b0e873684231a17ef9&amp;qlt=95" TargetMode="External"/><Relationship Id="rId6687" Type="http://schemas.openxmlformats.org/officeDocument/2006/relationships/hyperlink" Target="https://www.bing.com/th?id=OSK.445aa9e63407d7223c178059dab54aac&amp;qlt=95" TargetMode="External"/><Relationship Id="rId7738" Type="http://schemas.openxmlformats.org/officeDocument/2006/relationships/hyperlink" Target="https://www.bing.com/images/search?form=xlimg&amp;q=Roque%20Gonzales,%20Rio%20Grande%20do%20Sul" TargetMode="External"/><Relationship Id="rId9093" Type="http://schemas.openxmlformats.org/officeDocument/2006/relationships/hyperlink" Target="https://www.bing.com/th?id=OSK.fb1d28600dc22cf768e6c12def4eae20&amp;qlt=95" TargetMode="External"/><Relationship Id="rId452" Type="http://schemas.openxmlformats.org/officeDocument/2006/relationships/hyperlink" Target="https://www.bing.com/images/search?form=xlimg&amp;q=Baixa%20Grande" TargetMode="External"/><Relationship Id="rId1082" Type="http://schemas.openxmlformats.org/officeDocument/2006/relationships/hyperlink" Target="https://www.bing.com/images/search?form=xlimg&amp;q=Una,%20Bahia" TargetMode="External"/><Relationship Id="rId2133" Type="http://schemas.openxmlformats.org/officeDocument/2006/relationships/hyperlink" Target="https://www.bing.com/th?id=OSK.VGTeGuPiROCHZParGPN7oQ8CCfiusLQ-OxWsCYVV1QI&amp;qlt=95" TargetMode="External"/><Relationship Id="rId5289" Type="http://schemas.openxmlformats.org/officeDocument/2006/relationships/hyperlink" Target="https://www.bing.com/th?id=OSK.4e069edec4b6f65b7027edaa7f7245ea&amp;qlt=95" TargetMode="External"/><Relationship Id="rId6754" Type="http://schemas.openxmlformats.org/officeDocument/2006/relationships/hyperlink" Target="https://www.bing.com/images/search?form=xlimg&amp;q=Afonso%20Bezerra" TargetMode="External"/><Relationship Id="rId7805" Type="http://schemas.openxmlformats.org/officeDocument/2006/relationships/hyperlink" Target="https://www.bing.com/th?id=OSK.06725bf57fa58a4fbee954ba7c99943c&amp;qlt=95" TargetMode="External"/><Relationship Id="rId9160" Type="http://schemas.openxmlformats.org/officeDocument/2006/relationships/hyperlink" Target="https://www.bing.com/images/search?form=xlimg&amp;q=Itapetininga" TargetMode="External"/><Relationship Id="rId105" Type="http://schemas.openxmlformats.org/officeDocument/2006/relationships/hyperlink" Target="https://www.bing.com/th?id=OSK.0a4a15e3a109fbef6ee239df378726fd&amp;qlt=95" TargetMode="External"/><Relationship Id="rId2200" Type="http://schemas.openxmlformats.org/officeDocument/2006/relationships/hyperlink" Target="https://www.bing.com/images/search?form=xlimg&amp;q=Cod%c3%b3" TargetMode="External"/><Relationship Id="rId5356" Type="http://schemas.openxmlformats.org/officeDocument/2006/relationships/hyperlink" Target="https://www.bing.com/images/search?form=xlimg&amp;q=Floresta,%20Pernambuco" TargetMode="External"/><Relationship Id="rId6407" Type="http://schemas.openxmlformats.org/officeDocument/2006/relationships/hyperlink" Target="https://www.bing.com/th?id=OSK.d701b710c0e21f95628b07367339d5ea&amp;qlt=95" TargetMode="External"/><Relationship Id="rId1899" Type="http://schemas.openxmlformats.org/officeDocument/2006/relationships/hyperlink" Target="https://www.bing.com/th?id=OSK.zuUUaGp5PTWJveWfTh1n4Ferds5e-QjATERSTGH-gL4&amp;qlt=95" TargetMode="External"/><Relationship Id="rId4372" Type="http://schemas.openxmlformats.org/officeDocument/2006/relationships/hyperlink" Target="https://www.bing.com/images/search?form=xlimg&amp;q=Itanhang%c3%a1" TargetMode="External"/><Relationship Id="rId5009" Type="http://schemas.openxmlformats.org/officeDocument/2006/relationships/hyperlink" Target="https://www.bing.com/th?id=OSK.d8da5ad96606bd1121e8a58c305472b3&amp;qlt=95" TargetMode="External"/><Relationship Id="rId5770" Type="http://schemas.openxmlformats.org/officeDocument/2006/relationships/hyperlink" Target="https://www.bing.com/images/search?form=xlimg&amp;q=Morro%20Cabe%c3%a7a%20no%20Tempo" TargetMode="External"/><Relationship Id="rId6821" Type="http://schemas.openxmlformats.org/officeDocument/2006/relationships/hyperlink" Target="https://www.bing.com/th?id=OSK.e2ed96ca7baef3cdfd40efba85ea162c&amp;qlt=95" TargetMode="External"/><Relationship Id="rId8579" Type="http://schemas.openxmlformats.org/officeDocument/2006/relationships/hyperlink" Target="https://www.bing.com/th?id=OSK.b2f1ebca3c3b8812e9c51e1f35627ed8&amp;qlt=95" TargetMode="External"/><Relationship Id="rId9977" Type="http://schemas.openxmlformats.org/officeDocument/2006/relationships/hyperlink" Target="https://www.bing.com/th?id=OSK.1dbde3598f2ed5d5619324649722d9b3&amp;qlt=95" TargetMode="External"/><Relationship Id="rId1966" Type="http://schemas.openxmlformats.org/officeDocument/2006/relationships/hyperlink" Target="https://www.bing.com/images/search?form=xlimg&amp;q=Pilar%20de%20Goi%c3%a1s" TargetMode="External"/><Relationship Id="rId4025" Type="http://schemas.openxmlformats.org/officeDocument/2006/relationships/hyperlink" Target="https://www.bing.com/th?id=OSK.89be5de816fd3591f50dcf2f9c993c70&amp;qlt=95" TargetMode="External"/><Relationship Id="rId5423" Type="http://schemas.openxmlformats.org/officeDocument/2006/relationships/hyperlink" Target="https://www.bing.com/th?id=OSK.2a3797710c440b778b3335497e380a79&amp;qlt=95" TargetMode="External"/><Relationship Id="rId8993" Type="http://schemas.openxmlformats.org/officeDocument/2006/relationships/hyperlink" Target="https://www.bing.com/th?id=OSK.145b7fe5592deb459a535f51a21895bf&amp;qlt=95" TargetMode="External"/><Relationship Id="rId1619" Type="http://schemas.openxmlformats.org/officeDocument/2006/relationships/hyperlink" Target="https://www.bing.com/th?id=OSK.bce5caf790952a31850b3ff4253a1c25&amp;qlt=95" TargetMode="External"/><Relationship Id="rId7595" Type="http://schemas.openxmlformats.org/officeDocument/2006/relationships/hyperlink" Target="https://www.bing.com/th?id=OSK.55e18930b9f4f69172095b7b3b0671f6&amp;qlt=95" TargetMode="External"/><Relationship Id="rId8646" Type="http://schemas.openxmlformats.org/officeDocument/2006/relationships/hyperlink" Target="https://www.bing.com/images/search?form=xlimg&amp;q=Tobias%20Barreto,%20Sergipe" TargetMode="External"/><Relationship Id="rId3041" Type="http://schemas.openxmlformats.org/officeDocument/2006/relationships/hyperlink" Target="https://www.bing.com/th?id=OSK.9ccdd3d7d5f8d29b4e4485ec77b8629b&amp;qlt=95" TargetMode="External"/><Relationship Id="rId6197" Type="http://schemas.openxmlformats.org/officeDocument/2006/relationships/hyperlink" Target="https://www.bing.com/th?id=OSK.31cbe109a7cc74c7932f7f57b900417e&amp;qlt=95" TargetMode="External"/><Relationship Id="rId7248" Type="http://schemas.openxmlformats.org/officeDocument/2006/relationships/hyperlink" Target="https://www.bing.com/images/search?form=xlimg&amp;q=Barra%20do%20Ribeiro" TargetMode="External"/><Relationship Id="rId7662" Type="http://schemas.openxmlformats.org/officeDocument/2006/relationships/hyperlink" Target="https://www.bing.com/images/search?form=xlimg&amp;q=Passa%20Sete" TargetMode="External"/><Relationship Id="rId8713" Type="http://schemas.openxmlformats.org/officeDocument/2006/relationships/hyperlink" Target="https://www.bing.com/th?id=OSK.f6214fb1601bde78ba4b98862f0fa9a4&amp;qlt=95" TargetMode="External"/><Relationship Id="rId3858" Type="http://schemas.openxmlformats.org/officeDocument/2006/relationships/hyperlink" Target="https://www.bing.com/images/search?form=xlimg&amp;q=S%c3%a3o%20Geraldo%20da%20Piedade" TargetMode="External"/><Relationship Id="rId4909" Type="http://schemas.openxmlformats.org/officeDocument/2006/relationships/hyperlink" Target="https://www.bing.com/th?id=OSK.1172fbe7207b94e18c50b7d7747a1a56&amp;qlt=95" TargetMode="External"/><Relationship Id="rId6264" Type="http://schemas.openxmlformats.org/officeDocument/2006/relationships/hyperlink" Target="https://www.bing.com/images/search?form=xlimg&amp;q=Matel%c3%a2ndia" TargetMode="External"/><Relationship Id="rId7315" Type="http://schemas.openxmlformats.org/officeDocument/2006/relationships/hyperlink" Target="https://www.bing.com/th?id=OSK.1d1a7b595d8d30fb82f27e2308a7b70f&amp;qlt=95" TargetMode="External"/><Relationship Id="rId779" Type="http://schemas.openxmlformats.org/officeDocument/2006/relationships/hyperlink" Target="https://www.bing.com/th?id=OSK.2065db1ec743fcf563b19f1cb00fba43&amp;qlt=95" TargetMode="External"/><Relationship Id="rId5280" Type="http://schemas.openxmlformats.org/officeDocument/2006/relationships/hyperlink" Target="https://www.bing.com/images/search?form=xlimg&amp;q=Bezerros" TargetMode="External"/><Relationship Id="rId6331" Type="http://schemas.openxmlformats.org/officeDocument/2006/relationships/hyperlink" Target="https://www.bing.com/th?id=OSK.4a638c3e06ed8f1360380ef92b964ce6&amp;qlt=95" TargetMode="External"/><Relationship Id="rId9487" Type="http://schemas.openxmlformats.org/officeDocument/2006/relationships/hyperlink" Target="https://www.bing.com/th?id=OSK.55f2c5b33d187e0a29a80049cdd99f84&amp;qlt=95" TargetMode="External"/><Relationship Id="rId1476" Type="http://schemas.openxmlformats.org/officeDocument/2006/relationships/hyperlink" Target="https://www.bing.com/images/search?form=xlimg&amp;q=Apiac%c3%a1,%20Esp%c3%adrito%20Santo" TargetMode="External"/><Relationship Id="rId2874" Type="http://schemas.openxmlformats.org/officeDocument/2006/relationships/hyperlink" Target="https://www.bing.com/images/search?form=xlimg&amp;q=Cora%c3%a7%c3%a3o%20de%20Jesus" TargetMode="External"/><Relationship Id="rId3925" Type="http://schemas.openxmlformats.org/officeDocument/2006/relationships/hyperlink" Target="https://www.bing.com/th?id=OSK.cc608f30d179366516f44419ea91a06f&amp;qlt=95" TargetMode="External"/><Relationship Id="rId8089" Type="http://schemas.openxmlformats.org/officeDocument/2006/relationships/hyperlink" Target="https://www.bing.com/th?id=OSK.040ffc16dbc0b684d9f3b6bbb5ae39ff&amp;qlt=95" TargetMode="External"/><Relationship Id="rId846" Type="http://schemas.openxmlformats.org/officeDocument/2006/relationships/hyperlink" Target="https://www.bing.com/images/search?form=xlimg&amp;q=Monte%20Santo,%20Bahia" TargetMode="External"/><Relationship Id="rId1129" Type="http://schemas.openxmlformats.org/officeDocument/2006/relationships/hyperlink" Target="https://www.bing.com/th?id=OSK.0c668179b5a5090afac24d91e393159a&amp;qlt=95" TargetMode="External"/><Relationship Id="rId1890" Type="http://schemas.openxmlformats.org/officeDocument/2006/relationships/hyperlink" Target="https://www.bing.com/images/search?form=xlimg&amp;q=Mina%c3%a7u" TargetMode="External"/><Relationship Id="rId2527" Type="http://schemas.openxmlformats.org/officeDocument/2006/relationships/hyperlink" Target="https://www.bing.com/th?id=OSK.206a186b816b0fa3920f7c5ade7dfca9&amp;qlt=95" TargetMode="External"/><Relationship Id="rId2941" Type="http://schemas.openxmlformats.org/officeDocument/2006/relationships/hyperlink" Target="https://www.bing.com/th?id=OSK.976bbb62b69af59ec589314cbff4f92c&amp;qlt=95" TargetMode="External"/><Relationship Id="rId5000" Type="http://schemas.openxmlformats.org/officeDocument/2006/relationships/hyperlink" Target="https://www.bing.com/images/search?form=xlimg&amp;q=Joca%20Claudino" TargetMode="External"/><Relationship Id="rId8156" Type="http://schemas.openxmlformats.org/officeDocument/2006/relationships/hyperlink" Target="https://www.bing.com/images/search?form=xlimg&amp;q=Galv%c3%a3o" TargetMode="External"/><Relationship Id="rId9207" Type="http://schemas.openxmlformats.org/officeDocument/2006/relationships/hyperlink" Target="https://www.bing.com/th?id=OSK.6b71a52f1942921829dcc8bf56946318&amp;qlt=95" TargetMode="External"/><Relationship Id="rId9554" Type="http://schemas.openxmlformats.org/officeDocument/2006/relationships/hyperlink" Target="https://www.bing.com/images/search?form=xlimg&amp;q=Potim" TargetMode="External"/><Relationship Id="rId913" Type="http://schemas.openxmlformats.org/officeDocument/2006/relationships/hyperlink" Target="https://www.bing.com/th?id=OSK.8ce381c3f54ef7c5a27fb8042c5fe600&amp;qlt=95" TargetMode="External"/><Relationship Id="rId1543" Type="http://schemas.openxmlformats.org/officeDocument/2006/relationships/hyperlink" Target="https://www.bing.com/th?id=OSK.554b3ee323f56b291be1da221a7d3fda&amp;qlt=95" TargetMode="External"/><Relationship Id="rId4699" Type="http://schemas.openxmlformats.org/officeDocument/2006/relationships/hyperlink" Target="https://www.bing.com/th?id=OSK.236becb897146d7e7b4afeee88615ef1&amp;qlt=95" TargetMode="External"/><Relationship Id="rId8570" Type="http://schemas.openxmlformats.org/officeDocument/2006/relationships/hyperlink" Target="https://www.bing.com/images/search?form=xlimg&amp;q=Cristin%c3%a1polis" TargetMode="External"/><Relationship Id="rId9621" Type="http://schemas.openxmlformats.org/officeDocument/2006/relationships/hyperlink" Target="https://www.bing.com/th?id=OSK.e4359b7a79f63878bd4eb04a4fe1e1a4&amp;qlt=95" TargetMode="External"/><Relationship Id="rId10086" Type="http://schemas.openxmlformats.org/officeDocument/2006/relationships/hyperlink" Target="https://www.bing.com/images/search?form=xlimg&amp;q=Palmeir%c3%b3polis" TargetMode="External"/><Relationship Id="rId1610" Type="http://schemas.openxmlformats.org/officeDocument/2006/relationships/hyperlink" Target="https://www.bing.com/images/search?form=xlimg&amp;q=Acre%c3%bana" TargetMode="External"/><Relationship Id="rId4766" Type="http://schemas.openxmlformats.org/officeDocument/2006/relationships/hyperlink" Target="https://www.bing.com/images/search?form=xlimg&amp;q=S%c3%a3o%20Domingos%20do%20Araguaia" TargetMode="External"/><Relationship Id="rId5817" Type="http://schemas.openxmlformats.org/officeDocument/2006/relationships/hyperlink" Target="https://www.bing.com/th?id=OSK.JlKm5w-ZhGykAGuYChaWJ_78yzP0CcqPLSyPymNanK8&amp;qlt=95" TargetMode="External"/><Relationship Id="rId7172" Type="http://schemas.openxmlformats.org/officeDocument/2006/relationships/hyperlink" Target="https://www.bing.com/images/search?form=xlimg&amp;q=Pacaraima" TargetMode="External"/><Relationship Id="rId8223" Type="http://schemas.openxmlformats.org/officeDocument/2006/relationships/hyperlink" Target="https://www.bing.com/th?id=OSK.ecb8bbb2089a1d0dba9b98923d9b9d88&amp;qlt=95" TargetMode="External"/><Relationship Id="rId10153" Type="http://schemas.openxmlformats.org/officeDocument/2006/relationships/hyperlink" Target="https://www.bing.com/th?id=OSK.rIQT4wXheU7O7nj3PM3qvQ49quRd3oYKz4vKYV3mO8E&amp;qlt=95" TargetMode="External"/><Relationship Id="rId3368" Type="http://schemas.openxmlformats.org/officeDocument/2006/relationships/hyperlink" Target="https://www.bing.com/images/search?form=xlimg&amp;q=Maria%20da%20F%c3%a9" TargetMode="External"/><Relationship Id="rId3782" Type="http://schemas.openxmlformats.org/officeDocument/2006/relationships/hyperlink" Target="https://www.bing.com/images/search?form=xlimg&amp;q=Santa%20Luzia,%20Minas%20Gerais" TargetMode="External"/><Relationship Id="rId4419" Type="http://schemas.openxmlformats.org/officeDocument/2006/relationships/hyperlink" Target="https://www.bing.com/th?id=OSK.937e50c5ee7288fb58074df0bee944f9&amp;qlt=95" TargetMode="External"/><Relationship Id="rId4833" Type="http://schemas.openxmlformats.org/officeDocument/2006/relationships/hyperlink" Target="https://www.bing.com/th?id=OSK.a53445e8d1b6e702484bf71d5cbe086c&amp;qlt=95" TargetMode="External"/><Relationship Id="rId7989" Type="http://schemas.openxmlformats.org/officeDocument/2006/relationships/hyperlink" Target="https://www.bing.com/th?id=OSK.07fe92b3381c2b8dbbd5e74d67c831c6&amp;qlt=95" TargetMode="External"/><Relationship Id="rId289" Type="http://schemas.openxmlformats.org/officeDocument/2006/relationships/hyperlink" Target="https://www.bing.com/th?id=OSK.a4a4eb029c9fd61a67c6c59d7eea561d&amp;qlt=95" TargetMode="External"/><Relationship Id="rId2384" Type="http://schemas.openxmlformats.org/officeDocument/2006/relationships/hyperlink" Target="https://www.bing.com/images/search?form=xlimg&amp;q=S%c3%a3o%20Bernardo,%20Maranh%c3%a3o" TargetMode="External"/><Relationship Id="rId3435" Type="http://schemas.openxmlformats.org/officeDocument/2006/relationships/hyperlink" Target="https://www.bing.com/th?id=OSK.2c2bdcaf8eff7d8b4819c4e178699dc3&amp;qlt=95" TargetMode="External"/><Relationship Id="rId356" Type="http://schemas.openxmlformats.org/officeDocument/2006/relationships/hyperlink" Target="https://www.bing.com/images/search?form=xlimg&amp;q=Tapau%c3%a1" TargetMode="External"/><Relationship Id="rId770" Type="http://schemas.openxmlformats.org/officeDocument/2006/relationships/hyperlink" Target="https://www.bing.com/images/search?form=xlimg&amp;q=Jaguaquara" TargetMode="External"/><Relationship Id="rId2037" Type="http://schemas.openxmlformats.org/officeDocument/2006/relationships/hyperlink" Target="https://www.bing.com/th?id=OSK.525cb7b1cb8ac98f381a5c874b5b07a1&amp;qlt=95" TargetMode="External"/><Relationship Id="rId2451" Type="http://schemas.openxmlformats.org/officeDocument/2006/relationships/hyperlink" Target="https://www.bing.com/th?id=OSK.10c787c9e3fe801c495552c90a5bf233&amp;qlt=95" TargetMode="External"/><Relationship Id="rId4900" Type="http://schemas.openxmlformats.org/officeDocument/2006/relationships/hyperlink" Target="https://www.bing.com/images/search?form=xlimg&amp;q=Cacimba%20de%20Dentro" TargetMode="External"/><Relationship Id="rId6658" Type="http://schemas.openxmlformats.org/officeDocument/2006/relationships/hyperlink" Target="https://www.bing.com/images/search?form=xlimg&amp;q=Miracema" TargetMode="External"/><Relationship Id="rId9064" Type="http://schemas.openxmlformats.org/officeDocument/2006/relationships/hyperlink" Target="https://www.bing.com/images/search?form=xlimg&amp;q=Guararema" TargetMode="External"/><Relationship Id="rId423" Type="http://schemas.openxmlformats.org/officeDocument/2006/relationships/hyperlink" Target="https://www.bing.com/th?id=OSK.48d85d56dbf599f0788da018757a71c3&amp;qlt=95" TargetMode="External"/><Relationship Id="rId1053" Type="http://schemas.openxmlformats.org/officeDocument/2006/relationships/hyperlink" Target="https://www.bing.com/th?id=OSK.db6eca18f0f86d10dea48375952ef8c3&amp;qlt=95" TargetMode="External"/><Relationship Id="rId2104" Type="http://schemas.openxmlformats.org/officeDocument/2006/relationships/hyperlink" Target="https://www.bing.com/images/search?form=xlimg&amp;q=Altamira%20do%20Maranh%c3%a3o" TargetMode="External"/><Relationship Id="rId3502" Type="http://schemas.openxmlformats.org/officeDocument/2006/relationships/hyperlink" Target="https://www.bing.com/images/search?form=xlimg&amp;q=Novorizonte" TargetMode="External"/><Relationship Id="rId7709" Type="http://schemas.openxmlformats.org/officeDocument/2006/relationships/hyperlink" Target="https://www.bing.com/th?id=OSK.9a016c729794a5d89734701eb58baba3&amp;qlt=95" TargetMode="External"/><Relationship Id="rId8080" Type="http://schemas.openxmlformats.org/officeDocument/2006/relationships/hyperlink" Target="https://www.bing.com/images/search?form=xlimg&amp;q=Campo%20Alegre,%20Santa%20Catarina" TargetMode="External"/><Relationship Id="rId9131" Type="http://schemas.openxmlformats.org/officeDocument/2006/relationships/hyperlink" Target="https://www.bing.com/th?id=OSK.c594f108e513547dfe8503c494ed115f&amp;qlt=95" TargetMode="External"/><Relationship Id="rId5674" Type="http://schemas.openxmlformats.org/officeDocument/2006/relationships/hyperlink" Target="https://www.bing.com/images/search?form=xlimg&amp;q=Coronel%20Jos%c3%a9%20Dias" TargetMode="External"/><Relationship Id="rId6725" Type="http://schemas.openxmlformats.org/officeDocument/2006/relationships/hyperlink" Target="https://www.bing.com/th?id=OSK.871ccef06585bb9d64dc3daf20182293&amp;qlt=95" TargetMode="External"/><Relationship Id="rId1120" Type="http://schemas.openxmlformats.org/officeDocument/2006/relationships/hyperlink" Target="https://www.bing.com/images/search?form=xlimg&amp;q=Alto%20Santo" TargetMode="External"/><Relationship Id="rId4276" Type="http://schemas.openxmlformats.org/officeDocument/2006/relationships/hyperlink" Target="https://www.bing.com/images/search?form=xlimg&amp;q=Alto%20Araguaia" TargetMode="External"/><Relationship Id="rId4690" Type="http://schemas.openxmlformats.org/officeDocument/2006/relationships/hyperlink" Target="https://www.bing.com/images/search?form=xlimg&amp;q=Nova%20Ipixuna" TargetMode="External"/><Relationship Id="rId5327" Type="http://schemas.openxmlformats.org/officeDocument/2006/relationships/hyperlink" Target="https://www.bing.com/th?id=OSK.aa875793baedb4f914b863ae683e1331&amp;qlt=95" TargetMode="External"/><Relationship Id="rId5741" Type="http://schemas.openxmlformats.org/officeDocument/2006/relationships/hyperlink" Target="https://www.bing.com/th?id=OSK.9665590890bd7b4c2b5dfe7a80ddd30d&amp;qlt=95" TargetMode="External"/><Relationship Id="rId8897" Type="http://schemas.openxmlformats.org/officeDocument/2006/relationships/hyperlink" Target="https://www.bing.com/th?id=OSK.574828be2004dec90d71d05f6e95e2ed&amp;qlt=95" TargetMode="External"/><Relationship Id="rId9948" Type="http://schemas.openxmlformats.org/officeDocument/2006/relationships/hyperlink" Target="https://www.bing.com/images/search?form=xlimg&amp;q=Barrol%c3%a2ndia" TargetMode="External"/><Relationship Id="rId1937" Type="http://schemas.openxmlformats.org/officeDocument/2006/relationships/hyperlink" Target="https://www.bing.com/th?id=OSK.915fc8f23cd1b26b86a81b7cb6984f80&amp;qlt=95" TargetMode="External"/><Relationship Id="rId3292" Type="http://schemas.openxmlformats.org/officeDocument/2006/relationships/hyperlink" Target="https://www.bing.com/images/search?form=xlimg&amp;q=Juruaia" TargetMode="External"/><Relationship Id="rId4343" Type="http://schemas.openxmlformats.org/officeDocument/2006/relationships/hyperlink" Target="https://www.bing.com/th?id=OSK.485562e8dc7544b8fe262936503dd7a8&amp;qlt=95" TargetMode="External"/><Relationship Id="rId7499" Type="http://schemas.openxmlformats.org/officeDocument/2006/relationships/hyperlink" Target="https://www.bing.com/th?id=OSK.63279347885c0309ec6e016a6a927d2d&amp;qlt=95" TargetMode="External"/><Relationship Id="rId8964" Type="http://schemas.openxmlformats.org/officeDocument/2006/relationships/hyperlink" Target="https://www.bing.com/images/search?form=xlimg&amp;q=Dolcin%c3%b3polis" TargetMode="External"/><Relationship Id="rId4410" Type="http://schemas.openxmlformats.org/officeDocument/2006/relationships/hyperlink" Target="https://www.bing.com/images/search?form=xlimg&amp;q=Nova%20Bandeirantes" TargetMode="External"/><Relationship Id="rId7566" Type="http://schemas.openxmlformats.org/officeDocument/2006/relationships/hyperlink" Target="https://www.bing.com/images/search?form=xlimg&amp;q=Ma%c3%a7ambara" TargetMode="External"/><Relationship Id="rId8617" Type="http://schemas.openxmlformats.org/officeDocument/2006/relationships/hyperlink" Target="https://www.bing.com/th?id=OSK.ba38dc34db1b6ef32efbc6282213ab04&amp;qlt=95" TargetMode="External"/><Relationship Id="rId280" Type="http://schemas.openxmlformats.org/officeDocument/2006/relationships/hyperlink" Target="https://www.bing.com/images/search?form=xlimg&amp;q=Careiro%20da%20V%c3%a1rzea" TargetMode="External"/><Relationship Id="rId3012" Type="http://schemas.openxmlformats.org/officeDocument/2006/relationships/hyperlink" Target="https://www.bing.com/images/search?form=xlimg&amp;q=Estrela%20do%20Sul" TargetMode="External"/><Relationship Id="rId6168" Type="http://schemas.openxmlformats.org/officeDocument/2006/relationships/hyperlink" Target="https://www.bing.com/images/search?form=xlimg&amp;q=Ivaipor%c3%a3" TargetMode="External"/><Relationship Id="rId6582" Type="http://schemas.openxmlformats.org/officeDocument/2006/relationships/hyperlink" Target="https://www.bing.com/images/search?form=xlimg&amp;q=Arraial%20do%20Cabo" TargetMode="External"/><Relationship Id="rId7219" Type="http://schemas.openxmlformats.org/officeDocument/2006/relationships/hyperlink" Target="https://www.bing.com/th?id=OSK.1dc823b97b8d01a6c9f78a2fbaad5faf&amp;qlt=95" TargetMode="External"/><Relationship Id="rId7980" Type="http://schemas.openxmlformats.org/officeDocument/2006/relationships/hyperlink" Target="https://www.bing.com/images/search?form=xlimg&amp;q=%c3%81gua%20Doce" TargetMode="External"/><Relationship Id="rId5184" Type="http://schemas.openxmlformats.org/officeDocument/2006/relationships/hyperlink" Target="https://www.bing.com/images/search?form=xlimg&amp;q=S%c3%a3o%20Mamede,%20Para%c3%adba" TargetMode="External"/><Relationship Id="rId6235" Type="http://schemas.openxmlformats.org/officeDocument/2006/relationships/hyperlink" Target="https://www.bing.com/th?id=OSK.f51eb1b64eb1d4590965d50c319b6c06&amp;qlt=95" TargetMode="External"/><Relationship Id="rId7633" Type="http://schemas.openxmlformats.org/officeDocument/2006/relationships/hyperlink" Target="https://www.bing.com/th?id=OSK.201568741a6cad0bc4e2100433c4f65f&amp;qlt=95" TargetMode="External"/><Relationship Id="rId2778" Type="http://schemas.openxmlformats.org/officeDocument/2006/relationships/hyperlink" Target="https://www.bing.com/images/search?form=xlimg&amp;q=Carrancas,%20Minas%20Gerais" TargetMode="External"/><Relationship Id="rId3829" Type="http://schemas.openxmlformats.org/officeDocument/2006/relationships/hyperlink" Target="https://www.bing.com/th?id=OSK.NOwKPEQNIf8WzEp7-yutwzLjvMO6-olfJsBZnu1zsLU&amp;qlt=95" TargetMode="External"/><Relationship Id="rId7700" Type="http://schemas.openxmlformats.org/officeDocument/2006/relationships/hyperlink" Target="https://www.bing.com/images/search?form=xlimg&amp;q=Porto%20Mau%c3%a1" TargetMode="External"/><Relationship Id="rId1794" Type="http://schemas.openxmlformats.org/officeDocument/2006/relationships/hyperlink" Target="https://www.bing.com/images/search?form=xlimg&amp;q=Goi%c3%a2nia" TargetMode="External"/><Relationship Id="rId2845" Type="http://schemas.openxmlformats.org/officeDocument/2006/relationships/hyperlink" Target="https://www.bing.com/th?id=OSK.829d7074efc690584ca408adb594a99c&amp;qlt=95" TargetMode="External"/><Relationship Id="rId5251" Type="http://schemas.openxmlformats.org/officeDocument/2006/relationships/hyperlink" Target="https://www.bing.com/th?id=OSK.d4db8797715d1d9bc6194b4723d76582&amp;qlt=95" TargetMode="External"/><Relationship Id="rId6302" Type="http://schemas.openxmlformats.org/officeDocument/2006/relationships/hyperlink" Target="https://www.bing.com/images/search?form=xlimg&amp;q=Nova%20Santa%20Rosa" TargetMode="External"/><Relationship Id="rId9458" Type="http://schemas.openxmlformats.org/officeDocument/2006/relationships/hyperlink" Target="https://www.bing.com/images/search?form=xlimg&amp;q=Parisi,%20S%c3%a3o%20Paulo" TargetMode="External"/><Relationship Id="rId9872" Type="http://schemas.openxmlformats.org/officeDocument/2006/relationships/hyperlink" Target="https://www.bing.com/images/search?form=xlimg&amp;q=Urup%c3%aas" TargetMode="External"/><Relationship Id="rId86" Type="http://schemas.openxmlformats.org/officeDocument/2006/relationships/hyperlink" Target="https://www.bing.com/images/search?form=xlimg&amp;q=Boca%20da%20Mata" TargetMode="External"/><Relationship Id="rId817" Type="http://schemas.openxmlformats.org/officeDocument/2006/relationships/hyperlink" Target="https://www.bing.com/th?id=OSK.82sBPZYGxikPjiVZQcTi8lgGJ3Vu6CnmrlYg2UV9CdI&amp;qlt=95" TargetMode="External"/><Relationship Id="rId1447" Type="http://schemas.openxmlformats.org/officeDocument/2006/relationships/hyperlink" Target="https://www.bing.com/th?id=OSK.34a07d956ec1a870ba35cc9169782115&amp;qlt=95" TargetMode="External"/><Relationship Id="rId1861" Type="http://schemas.openxmlformats.org/officeDocument/2006/relationships/hyperlink" Target="https://www.bing.com/th?id=OSK.8ebd468784b12fe23012247a9bcfd56c&amp;qlt=95" TargetMode="External"/><Relationship Id="rId2912" Type="http://schemas.openxmlformats.org/officeDocument/2006/relationships/hyperlink" Target="https://www.bing.com/images/search?form=xlimg&amp;q=Cristina,%20Minas%20Gerais" TargetMode="External"/><Relationship Id="rId8474" Type="http://schemas.openxmlformats.org/officeDocument/2006/relationships/hyperlink" Target="https://www.bing.com/images/search?form=xlimg&amp;q=S%c3%a3o%20Pedro%20de%20Alc%c3%a2ntara,%20Santa%20Catarina" TargetMode="External"/><Relationship Id="rId9525" Type="http://schemas.openxmlformats.org/officeDocument/2006/relationships/hyperlink" Target="https://www.bing.com/th?id=OSK.d250925ca705129f77e9e1c66423e73f&amp;qlt=95" TargetMode="External"/><Relationship Id="rId1514" Type="http://schemas.openxmlformats.org/officeDocument/2006/relationships/hyperlink" Target="https://www.bing.com/images/search?form=xlimg&amp;q=Gua%c3%a7u%c3%ad" TargetMode="External"/><Relationship Id="rId7076" Type="http://schemas.openxmlformats.org/officeDocument/2006/relationships/hyperlink" Target="https://www.bing.com/images/search?form=xlimg&amp;q=Chupinguaia" TargetMode="External"/><Relationship Id="rId7490" Type="http://schemas.openxmlformats.org/officeDocument/2006/relationships/hyperlink" Target="https://www.bing.com/images/search?form=xlimg&amp;q=Herval" TargetMode="External"/><Relationship Id="rId8127" Type="http://schemas.openxmlformats.org/officeDocument/2006/relationships/hyperlink" Target="https://www.bing.com/th?id=OSK.afc6230525f7b4402e7a708bc3777e42&amp;qlt=95" TargetMode="External"/><Relationship Id="rId8541" Type="http://schemas.openxmlformats.org/officeDocument/2006/relationships/hyperlink" Target="https://www.bing.com/th?id=OSK.293281f23298d970ab0716f8cc427817&amp;qlt=95" TargetMode="External"/><Relationship Id="rId10057" Type="http://schemas.openxmlformats.org/officeDocument/2006/relationships/hyperlink" Target="https://www.bing.com/th?id=OSK.ydMx3FSCvtQeKumC9JNdl_eVHFt_7CmrGbyE61TuK7E&amp;qlt=95" TargetMode="External"/><Relationship Id="rId3686" Type="http://schemas.openxmlformats.org/officeDocument/2006/relationships/hyperlink" Target="https://www.bing.com/images/search?form=xlimg&amp;q=Quartel%20Geral" TargetMode="External"/><Relationship Id="rId6092" Type="http://schemas.openxmlformats.org/officeDocument/2006/relationships/hyperlink" Target="https://www.bing.com/images/search?form=xlimg&amp;q=Figueira,%20Paran%c3%a1" TargetMode="External"/><Relationship Id="rId7143" Type="http://schemas.openxmlformats.org/officeDocument/2006/relationships/hyperlink" Target="https://www.bing.com/th?id=OSK.a63a2024c369168f3c3e2c026637fed4&amp;qlt=95" TargetMode="External"/><Relationship Id="rId10124" Type="http://schemas.openxmlformats.org/officeDocument/2006/relationships/hyperlink" Target="https://www.bing.com/images/search?form=xlimg&amp;q=Rio%20Sono" TargetMode="External"/><Relationship Id="rId2288" Type="http://schemas.openxmlformats.org/officeDocument/2006/relationships/hyperlink" Target="https://www.bing.com/images/search?form=xlimg&amp;q=Maranh%c3%a3ozinho" TargetMode="External"/><Relationship Id="rId3339" Type="http://schemas.openxmlformats.org/officeDocument/2006/relationships/hyperlink" Target="https://www.bing.com/th?id=OSK.2536d2e7edb811b4b4bc876e09d89f5a&amp;qlt=95" TargetMode="External"/><Relationship Id="rId4737" Type="http://schemas.openxmlformats.org/officeDocument/2006/relationships/hyperlink" Target="https://www.bing.com/th?id=OSK.2b1b608d44db6c7e87ac80c7a6b1c344&amp;qlt=95" TargetMode="External"/><Relationship Id="rId7210" Type="http://schemas.openxmlformats.org/officeDocument/2006/relationships/hyperlink" Target="https://www.bing.com/images/search?form=xlimg&amp;q=Anta%20Gorda" TargetMode="External"/><Relationship Id="rId3753" Type="http://schemas.openxmlformats.org/officeDocument/2006/relationships/hyperlink" Target="https://www.bing.com/th?id=OSK.48946264f9bc072b686f409f056dcfe4&amp;qlt=95" TargetMode="External"/><Relationship Id="rId4804" Type="http://schemas.openxmlformats.org/officeDocument/2006/relationships/hyperlink" Target="https://www.bing.com/images/search?form=xlimg&amp;q=Tucuru%c3%ad" TargetMode="External"/><Relationship Id="rId674" Type="http://schemas.openxmlformats.org/officeDocument/2006/relationships/hyperlink" Target="https://www.bing.com/images/search?form=xlimg&amp;q=Ibiassuc%c3%aa" TargetMode="External"/><Relationship Id="rId2355" Type="http://schemas.openxmlformats.org/officeDocument/2006/relationships/hyperlink" Target="https://www.bing.com/th?id=OSK.f55d940a81bb0b6aee13899efed5015f&amp;qlt=95" TargetMode="External"/><Relationship Id="rId3406" Type="http://schemas.openxmlformats.org/officeDocument/2006/relationships/hyperlink" Target="https://www.bing.com/images/search?form=xlimg&amp;q=Mendes%20Pimentel" TargetMode="External"/><Relationship Id="rId3820" Type="http://schemas.openxmlformats.org/officeDocument/2006/relationships/hyperlink" Target="https://www.bing.com/images/search?form=xlimg&amp;q=Santana%20do%20Riacho" TargetMode="External"/><Relationship Id="rId6976" Type="http://schemas.openxmlformats.org/officeDocument/2006/relationships/hyperlink" Target="https://www.bing.com/images/search?form=xlimg&amp;q=S%c3%a3o%20Fernando" TargetMode="External"/><Relationship Id="rId9382" Type="http://schemas.openxmlformats.org/officeDocument/2006/relationships/hyperlink" Target="https://www.bing.com/images/search?form=xlimg&amp;q=Nova%20Campina" TargetMode="External"/><Relationship Id="rId327" Type="http://schemas.openxmlformats.org/officeDocument/2006/relationships/hyperlink" Target="https://www.bing.com/th?id=OSK.993299696626a79d511687e45bae51a2&amp;qlt=95" TargetMode="External"/><Relationship Id="rId741" Type="http://schemas.openxmlformats.org/officeDocument/2006/relationships/hyperlink" Target="https://www.bing.com/th?id=OSK.3b493bdae187913751c650afaa622185&amp;qlt=95" TargetMode="External"/><Relationship Id="rId1371" Type="http://schemas.openxmlformats.org/officeDocument/2006/relationships/hyperlink" Target="https://www.bing.com/th?id=OSK.3159bf25cc052f894ca52d667b85b282&amp;qlt=95" TargetMode="External"/><Relationship Id="rId2008" Type="http://schemas.openxmlformats.org/officeDocument/2006/relationships/hyperlink" Target="https://www.bing.com/images/search?form=xlimg&amp;q=Santa%20F%c3%a9%20de%20Goi%c3%a1s" TargetMode="External"/><Relationship Id="rId2422" Type="http://schemas.openxmlformats.org/officeDocument/2006/relationships/hyperlink" Target="https://www.bing.com/images/search?form=xlimg&amp;q=Senador%20Alexandre%20Costa" TargetMode="External"/><Relationship Id="rId5578" Type="http://schemas.openxmlformats.org/officeDocument/2006/relationships/hyperlink" Target="https://www.bing.com/images/search?form=xlimg&amp;q=Alegrete%20do%20Piau%c3%ad" TargetMode="External"/><Relationship Id="rId5992" Type="http://schemas.openxmlformats.org/officeDocument/2006/relationships/hyperlink" Target="https://www.bing.com/images/search?form=xlimg&amp;q=Campina%20do%20Sim%c3%a3o" TargetMode="External"/><Relationship Id="rId6629" Type="http://schemas.openxmlformats.org/officeDocument/2006/relationships/hyperlink" Target="https://www.bing.com/th?id=OSK.04367d73561a1448ae1dd72e329fd88a&amp;qlt=95" TargetMode="External"/><Relationship Id="rId9035" Type="http://schemas.openxmlformats.org/officeDocument/2006/relationships/hyperlink" Target="https://www.bing.com/th?id=OSK.c6e13f69236aebc4d5f69fcb76066b56&amp;qlt=95" TargetMode="External"/><Relationship Id="rId1024" Type="http://schemas.openxmlformats.org/officeDocument/2006/relationships/hyperlink" Target="https://www.bing.com/images/search?form=xlimg&amp;q=Sebasti%c3%a3o%20Laranjeiras" TargetMode="External"/><Relationship Id="rId4594" Type="http://schemas.openxmlformats.org/officeDocument/2006/relationships/hyperlink" Target="https://www.bing.com/images/search?form=xlimg&amp;q=Breu%20Branco" TargetMode="External"/><Relationship Id="rId5645" Type="http://schemas.openxmlformats.org/officeDocument/2006/relationships/hyperlink" Target="https://www.bing.com/th?id=OSK.48d85d56dbf599f0788da018757a71c3&amp;qlt=95" TargetMode="External"/><Relationship Id="rId8051" Type="http://schemas.openxmlformats.org/officeDocument/2006/relationships/hyperlink" Target="https://www.bing.com/th?id=OSK.023be8769b6104a73bfdb493b0cb1065&amp;qlt=95" TargetMode="External"/><Relationship Id="rId9102" Type="http://schemas.openxmlformats.org/officeDocument/2006/relationships/hyperlink" Target="https://www.bing.com/images/search?form=xlimg&amp;q=Ic%c3%a9m" TargetMode="External"/><Relationship Id="rId3196" Type="http://schemas.openxmlformats.org/officeDocument/2006/relationships/hyperlink" Target="https://www.bing.com/images/search?form=xlimg&amp;q=Itamarati%20de%20Minas" TargetMode="External"/><Relationship Id="rId4247" Type="http://schemas.openxmlformats.org/officeDocument/2006/relationships/hyperlink" Target="https://www.bing.com/th?id=OSK.0NMbdJ5nK0S5B7EV9yEqf-Jm46hn2PjtJdHNuWLW1kc&amp;qlt=95" TargetMode="External"/><Relationship Id="rId4661" Type="http://schemas.openxmlformats.org/officeDocument/2006/relationships/hyperlink" Target="https://www.bing.com/th?id=OSK.07e0bb06768bdde04244f53c57e636f3&amp;qlt=95" TargetMode="External"/><Relationship Id="rId8868" Type="http://schemas.openxmlformats.org/officeDocument/2006/relationships/hyperlink" Target="https://www.bing.com/images/search?form=xlimg&amp;q=Campos%20do%20Jord%c3%a3o" TargetMode="External"/><Relationship Id="rId3263" Type="http://schemas.openxmlformats.org/officeDocument/2006/relationships/hyperlink" Target="https://www.bing.com/th?id=OSK.ZNp0kN10nWdljI5QEFyT4595MvTwRYYUIGoxh0pNawQ&amp;qlt=95" TargetMode="External"/><Relationship Id="rId4314" Type="http://schemas.openxmlformats.org/officeDocument/2006/relationships/hyperlink" Target="https://www.bing.com/images/search?form=xlimg&amp;q=Campo%20Verde" TargetMode="External"/><Relationship Id="rId5712" Type="http://schemas.openxmlformats.org/officeDocument/2006/relationships/hyperlink" Target="https://www.bing.com/images/search?form=xlimg&amp;q=Inhuma,%20Piau%c3%ad" TargetMode="External"/><Relationship Id="rId9919" Type="http://schemas.openxmlformats.org/officeDocument/2006/relationships/hyperlink" Target="https://www.bing.com/th?id=OSK.15c125262e7f47969f805b05c75eacda&amp;qlt=95" TargetMode="External"/><Relationship Id="rId184" Type="http://schemas.openxmlformats.org/officeDocument/2006/relationships/hyperlink" Target="https://www.bing.com/images/search?form=xlimg&amp;q=Palmeira,%20Paran%c3%a1" TargetMode="External"/><Relationship Id="rId1908" Type="http://schemas.openxmlformats.org/officeDocument/2006/relationships/hyperlink" Target="https://www.bing.com/images/search?form=xlimg&amp;q=Moss%c3%a2medes" TargetMode="External"/><Relationship Id="rId7884" Type="http://schemas.openxmlformats.org/officeDocument/2006/relationships/hyperlink" Target="https://www.bing.com/images/search?form=xlimg&amp;q=Terra%20de%20Areia" TargetMode="External"/><Relationship Id="rId8935" Type="http://schemas.openxmlformats.org/officeDocument/2006/relationships/hyperlink" Target="https://www.bing.com/th?id=OSK.13a8da5b5083a8f675db8648194f713b&amp;qlt=95" TargetMode="External"/><Relationship Id="rId251" Type="http://schemas.openxmlformats.org/officeDocument/2006/relationships/hyperlink" Target="https://www.bing.com/th?id=OSK.6e3172bcf7d52c1c3661921b944f0c44&amp;qlt=95" TargetMode="External"/><Relationship Id="rId3330" Type="http://schemas.openxmlformats.org/officeDocument/2006/relationships/hyperlink" Target="https://www.bing.com/images/search?form=xlimg&amp;q=Liberdade,%20Minas%20Gerais" TargetMode="External"/><Relationship Id="rId5088" Type="http://schemas.openxmlformats.org/officeDocument/2006/relationships/hyperlink" Target="https://www.bing.com/images/search?form=xlimg&amp;q=Pianc%c3%b3" TargetMode="External"/><Relationship Id="rId6139" Type="http://schemas.openxmlformats.org/officeDocument/2006/relationships/hyperlink" Target="https://www.bing.com/th?id=OSK.0c92fe34210d8090e25d842f2986387b&amp;qlt=95" TargetMode="External"/><Relationship Id="rId6486" Type="http://schemas.openxmlformats.org/officeDocument/2006/relationships/hyperlink" Target="https://www.bing.com/images/search?form=xlimg&amp;q=S%c3%a3o%20Jos%c3%a9%20das%20Palmeiras" TargetMode="External"/><Relationship Id="rId7537" Type="http://schemas.openxmlformats.org/officeDocument/2006/relationships/hyperlink" Target="https://www.bing.com/th?id=OSK.e3749a9aeb2fca25d5c74dafdddac89b&amp;qlt=95" TargetMode="External"/><Relationship Id="rId7951" Type="http://schemas.openxmlformats.org/officeDocument/2006/relationships/hyperlink" Target="https://www.bing.com/th?id=OSK.2ab5a8c83904b6319ef4b2de3d21466e&amp;qlt=95" TargetMode="External"/><Relationship Id="rId6553" Type="http://schemas.openxmlformats.org/officeDocument/2006/relationships/hyperlink" Target="https://www.bing.com/th?id=OSK.D-KOKGSvML0wjWU-i9mzWoWtx10Bl5aLV5XDqP28AlA&amp;qlt=95" TargetMode="External"/><Relationship Id="rId7604" Type="http://schemas.openxmlformats.org/officeDocument/2006/relationships/hyperlink" Target="https://www.bing.com/images/search?form=xlimg&amp;q=Morro%20Reuter" TargetMode="External"/><Relationship Id="rId1698" Type="http://schemas.openxmlformats.org/officeDocument/2006/relationships/hyperlink" Target="https://www.bing.com/images/search?form=xlimg&amp;q=Caiap%c3%b4nia" TargetMode="External"/><Relationship Id="rId2749" Type="http://schemas.openxmlformats.org/officeDocument/2006/relationships/hyperlink" Target="https://www.bing.com/th?id=OSK.db04db981a0e3d3aacafba2835511cf0&amp;qlt=95" TargetMode="External"/><Relationship Id="rId5155" Type="http://schemas.openxmlformats.org/officeDocument/2006/relationships/hyperlink" Target="https://www.bing.com/th?id=OSK.ba415c7825ea60183d116d513ebeab7c&amp;qlt=95" TargetMode="External"/><Relationship Id="rId6206" Type="http://schemas.openxmlformats.org/officeDocument/2006/relationships/hyperlink" Target="https://www.bing.com/images/search?form=xlimg&amp;q=Lapa,%20Paran%c3%a1" TargetMode="External"/><Relationship Id="rId6620" Type="http://schemas.openxmlformats.org/officeDocument/2006/relationships/hyperlink" Target="https://www.bing.com/images/search?form=xlimg&amp;q=Engenheiro%20Paulo%20de%20Frontin,%20Rio%20de%20Janeiro" TargetMode="External"/><Relationship Id="rId9776" Type="http://schemas.openxmlformats.org/officeDocument/2006/relationships/hyperlink" Target="https://www.bing.com/images/search?form=xlimg&amp;q=Sever%c3%adnia" TargetMode="External"/><Relationship Id="rId1765" Type="http://schemas.openxmlformats.org/officeDocument/2006/relationships/hyperlink" Target="https://www.bing.com/th?id=OSK.abdd8cdb4805edc2fa8aad0bd39c83a7&amp;qlt=95" TargetMode="External"/><Relationship Id="rId4171" Type="http://schemas.openxmlformats.org/officeDocument/2006/relationships/hyperlink" Target="https://www.bing.com/th?id=OSK.0ee480b40eb32715c6001595efc98f05&amp;qlt=95" TargetMode="External"/><Relationship Id="rId5222" Type="http://schemas.openxmlformats.org/officeDocument/2006/relationships/hyperlink" Target="https://www.bing.com/images/search?form=xlimg&amp;q=Tacima" TargetMode="External"/><Relationship Id="rId8378" Type="http://schemas.openxmlformats.org/officeDocument/2006/relationships/hyperlink" Target="https://www.bing.com/images/search?form=xlimg&amp;q=Praia%20Grande" TargetMode="External"/><Relationship Id="rId8792" Type="http://schemas.openxmlformats.org/officeDocument/2006/relationships/hyperlink" Target="https://www.bing.com/images/search?form=xlimg&amp;q=Bilac" TargetMode="External"/><Relationship Id="rId9429" Type="http://schemas.openxmlformats.org/officeDocument/2006/relationships/hyperlink" Target="https://www.bing.com/th?id=OSK.cf387d80859edceec1acc82a8381a297&amp;qlt=95" TargetMode="External"/><Relationship Id="rId57" Type="http://schemas.openxmlformats.org/officeDocument/2006/relationships/hyperlink" Target="https://www.bing.com/th?id=OSK.919cecdd8b40e58ecd4afa1fae5592cd&amp;qlt=95" TargetMode="External"/><Relationship Id="rId1418" Type="http://schemas.openxmlformats.org/officeDocument/2006/relationships/hyperlink" Target="https://www.bing.com/images/search?form=xlimg&amp;q=S%c3%a3o%20Benedito" TargetMode="External"/><Relationship Id="rId2816" Type="http://schemas.openxmlformats.org/officeDocument/2006/relationships/hyperlink" Target="https://www.bing.com/images/search?form=xlimg&amp;q=Chiador" TargetMode="External"/><Relationship Id="rId7394" Type="http://schemas.openxmlformats.org/officeDocument/2006/relationships/hyperlink" Target="https://www.bing.com/images/search?form=xlimg&amp;q=Derrubadas" TargetMode="External"/><Relationship Id="rId8445" Type="http://schemas.openxmlformats.org/officeDocument/2006/relationships/hyperlink" Target="https://www.bing.com/th?id=OSK.86e193dc6cf3829099bbb3fe2ab078fa&amp;qlt=95" TargetMode="External"/><Relationship Id="rId9843" Type="http://schemas.openxmlformats.org/officeDocument/2006/relationships/hyperlink" Target="https://www.bing.com/th?id=OSK.705061f49ed5bf2ca371b095b0b6e391&amp;qlt=95" TargetMode="External"/><Relationship Id="rId1832" Type="http://schemas.openxmlformats.org/officeDocument/2006/relationships/hyperlink" Target="https://www.bing.com/images/search?form=xlimg&amp;q=Israel%c3%a2ndia" TargetMode="External"/><Relationship Id="rId4988" Type="http://schemas.openxmlformats.org/officeDocument/2006/relationships/hyperlink" Target="https://www.bing.com/images/search?form=xlimg&amp;q=Itabaiana,%20Para%c3%adba" TargetMode="External"/><Relationship Id="rId7047" Type="http://schemas.openxmlformats.org/officeDocument/2006/relationships/hyperlink" Target="https://www.bing.com/th?id=OSK.RXPE_hrTyjmG1z2C7r7lNJH3yTXGlpZEooJ7ohGYVeI&amp;qlt=95" TargetMode="External"/><Relationship Id="rId9910" Type="http://schemas.openxmlformats.org/officeDocument/2006/relationships/hyperlink" Target="https://www.bing.com/images/search?form=xlimg&amp;q=Almas,%20Tocantins" TargetMode="External"/><Relationship Id="rId6063" Type="http://schemas.openxmlformats.org/officeDocument/2006/relationships/hyperlink" Target="https://www.bing.com/th?id=OSK.35855a0a94f8f99f249d7297742ba7c7&amp;qlt=95" TargetMode="External"/><Relationship Id="rId7461" Type="http://schemas.openxmlformats.org/officeDocument/2006/relationships/hyperlink" Target="https://www.bing.com/th?id=OSK.209555de50dce80598d313462ed8662d&amp;qlt=95" TargetMode="External"/><Relationship Id="rId8512" Type="http://schemas.openxmlformats.org/officeDocument/2006/relationships/hyperlink" Target="https://www.bing.com/images/search?form=xlimg&amp;q=Tubar%c3%a3o" TargetMode="External"/><Relationship Id="rId10028" Type="http://schemas.openxmlformats.org/officeDocument/2006/relationships/hyperlink" Target="https://www.bing.com/images/search?form=xlimg&amp;q=Itapiratins" TargetMode="External"/><Relationship Id="rId3657" Type="http://schemas.openxmlformats.org/officeDocument/2006/relationships/hyperlink" Target="https://www.bing.com/th?id=OSK.4073d6cc51dbce79b97f9ed112773d39&amp;qlt=95" TargetMode="External"/><Relationship Id="rId4708" Type="http://schemas.openxmlformats.org/officeDocument/2006/relationships/hyperlink" Target="https://www.bing.com/images/search?form=xlimg&amp;q=Palestina%20do%20Par%c3%a1" TargetMode="External"/><Relationship Id="rId7114" Type="http://schemas.openxmlformats.org/officeDocument/2006/relationships/hyperlink" Target="https://www.bing.com/images/search?form=xlimg&amp;q=Ouro%20Preto%20do%20Oeste" TargetMode="External"/><Relationship Id="rId578" Type="http://schemas.openxmlformats.org/officeDocument/2006/relationships/hyperlink" Target="https://www.bing.com/images/search?form=xlimg&amp;q=Chorroch%c3%b3" TargetMode="External"/><Relationship Id="rId992" Type="http://schemas.openxmlformats.org/officeDocument/2006/relationships/hyperlink" Target="https://www.bing.com/images/search?form=xlimg&amp;q=S%c3%a3o%20Desid%c3%a9rio" TargetMode="External"/><Relationship Id="rId2259" Type="http://schemas.openxmlformats.org/officeDocument/2006/relationships/hyperlink" Target="https://www.bing.com/th?id=OSK.74f54e80280216f200310ce5bc4a6665&amp;qlt=95" TargetMode="External"/><Relationship Id="rId2673" Type="http://schemas.openxmlformats.org/officeDocument/2006/relationships/hyperlink" Target="https://www.bing.com/th?id=OSK.0ddabcb844bf7a0e4ae5a4378e6ee006&amp;qlt=95" TargetMode="External"/><Relationship Id="rId3724" Type="http://schemas.openxmlformats.org/officeDocument/2006/relationships/hyperlink" Target="https://www.bing.com/images/search?form=xlimg&amp;q=Rio%20Novo,%20Minas%20Gerais" TargetMode="External"/><Relationship Id="rId6130" Type="http://schemas.openxmlformats.org/officeDocument/2006/relationships/hyperlink" Target="https://www.bing.com/images/search?form=xlimg&amp;q=Guaraque%c3%a7aba" TargetMode="External"/><Relationship Id="rId9286" Type="http://schemas.openxmlformats.org/officeDocument/2006/relationships/hyperlink" Target="https://www.bing.com/images/search?form=xlimg&amp;q=Mairinque" TargetMode="External"/><Relationship Id="rId645" Type="http://schemas.openxmlformats.org/officeDocument/2006/relationships/hyperlink" Target="https://www.bing.com/th?id=OSK.cfbd6f68328a691a9b5992d22593dbbd&amp;qlt=95" TargetMode="External"/><Relationship Id="rId1275" Type="http://schemas.openxmlformats.org/officeDocument/2006/relationships/hyperlink" Target="https://www.bing.com/th?id=OSK.8c80120b4369bec8f8751e6e5ee08d84&amp;qlt=95" TargetMode="External"/><Relationship Id="rId2326" Type="http://schemas.openxmlformats.org/officeDocument/2006/relationships/hyperlink" Target="https://www.bing.com/images/search?form=xlimg&amp;q=Pedreiras,%20Maranh%c3%a3o" TargetMode="External"/><Relationship Id="rId2740" Type="http://schemas.openxmlformats.org/officeDocument/2006/relationships/hyperlink" Target="https://www.bing.com/images/search?form=xlimg&amp;q=Capit%c3%b3lio" TargetMode="External"/><Relationship Id="rId5896" Type="http://schemas.openxmlformats.org/officeDocument/2006/relationships/hyperlink" Target="https://www.bing.com/images/search?form=xlimg&amp;q=Almirante%20Tamandar%c3%a9,%20Paran%c3%a1" TargetMode="External"/><Relationship Id="rId6947" Type="http://schemas.openxmlformats.org/officeDocument/2006/relationships/hyperlink" Target="https://www.bing.com/th?id=OSK.3e92d843fb668ea7b8e77fd02d722d0c&amp;qlt=95" TargetMode="External"/><Relationship Id="rId9353" Type="http://schemas.openxmlformats.org/officeDocument/2006/relationships/hyperlink" Target="https://www.bing.com/th?id=OSK.f960131357cd91144c0b0eeeb8dd64fe&amp;qlt=95" TargetMode="External"/><Relationship Id="rId712" Type="http://schemas.openxmlformats.org/officeDocument/2006/relationships/hyperlink" Target="https://www.bing.com/images/search?form=xlimg&amp;q=Iraquara" TargetMode="External"/><Relationship Id="rId1342" Type="http://schemas.openxmlformats.org/officeDocument/2006/relationships/hyperlink" Target="https://www.bing.com/images/search?form=xlimg&amp;q=Nova%20Russas" TargetMode="External"/><Relationship Id="rId4498" Type="http://schemas.openxmlformats.org/officeDocument/2006/relationships/hyperlink" Target="https://www.bing.com/images/search?form=xlimg&amp;q=Santa%20Terezinha,%20Mato%20Grosso" TargetMode="External"/><Relationship Id="rId5549" Type="http://schemas.openxmlformats.org/officeDocument/2006/relationships/hyperlink" Target="https://www.bing.com/th?id=OSK.ec073f1729e0e1c31e6a9fbd6964dc39&amp;qlt=95" TargetMode="External"/><Relationship Id="rId9006" Type="http://schemas.openxmlformats.org/officeDocument/2006/relationships/hyperlink" Target="https://www.bing.com/images/search?form=xlimg&amp;q=Fernand%c3%b3polis" TargetMode="External"/><Relationship Id="rId9420" Type="http://schemas.openxmlformats.org/officeDocument/2006/relationships/hyperlink" Target="https://www.bing.com/images/search?form=xlimg&amp;q=Oscar%20Bressane" TargetMode="External"/><Relationship Id="rId5963" Type="http://schemas.openxmlformats.org/officeDocument/2006/relationships/hyperlink" Target="https://www.bing.com/th?id=OSK.d2bc000708c4b874ab830bbb8f3e7291&amp;qlt=95" TargetMode="External"/><Relationship Id="rId8022" Type="http://schemas.openxmlformats.org/officeDocument/2006/relationships/hyperlink" Target="https://www.bing.com/images/search?form=xlimg&amp;q=Balne%c3%a1rio%20Arroio%20do%20Silva" TargetMode="External"/><Relationship Id="rId3167" Type="http://schemas.openxmlformats.org/officeDocument/2006/relationships/hyperlink" Target="https://www.bing.com/th?id=OSK.aa42f6612f61384c91f5f68a11f0a96d&amp;qlt=95" TargetMode="External"/><Relationship Id="rId4565" Type="http://schemas.openxmlformats.org/officeDocument/2006/relationships/hyperlink" Target="https://www.bing.com/th?id=OSK.48f8cf16a1f0943b6c898bfbf68c5399&amp;qlt=95" TargetMode="External"/><Relationship Id="rId5616" Type="http://schemas.openxmlformats.org/officeDocument/2006/relationships/hyperlink" Target="https://www.bing.com/images/search?form=xlimg&amp;q=Boa%20Hora" TargetMode="External"/><Relationship Id="rId3581" Type="http://schemas.openxmlformats.org/officeDocument/2006/relationships/hyperlink" Target="https://www.bing.com/th?id=OSK.dd6366dbbfed7feecba738b59e214eb5&amp;qlt=95" TargetMode="External"/><Relationship Id="rId4218" Type="http://schemas.openxmlformats.org/officeDocument/2006/relationships/hyperlink" Target="https://www.bing.com/images/search?form=xlimg&amp;q=Navira%c3%ad" TargetMode="External"/><Relationship Id="rId4632" Type="http://schemas.openxmlformats.org/officeDocument/2006/relationships/hyperlink" Target="https://www.bing.com/images/search?form=xlimg&amp;q=Faro,%20Par%c3%a1" TargetMode="External"/><Relationship Id="rId7788" Type="http://schemas.openxmlformats.org/officeDocument/2006/relationships/hyperlink" Target="https://www.bing.com/images/search?form=xlimg&amp;q=S%c3%a3o%20Francisco%20de%20Assis,%20Rio%20Grande%20do%20Sul" TargetMode="External"/><Relationship Id="rId8839" Type="http://schemas.openxmlformats.org/officeDocument/2006/relationships/hyperlink" Target="https://www.bing.com/th?id=OSK.0ef0d2c5f4f1eab61f074206be9701e6&amp;qlt=95" TargetMode="External"/><Relationship Id="rId2183" Type="http://schemas.openxmlformats.org/officeDocument/2006/relationships/hyperlink" Target="https://www.bing.com/th?id=OSK.134f630540f823511c38d4cfb8c27a4d&amp;qlt=95" TargetMode="External"/><Relationship Id="rId3234" Type="http://schemas.openxmlformats.org/officeDocument/2006/relationships/hyperlink" Target="https://www.bing.com/images/search?form=xlimg&amp;q=Itutinga" TargetMode="External"/><Relationship Id="rId7855" Type="http://schemas.openxmlformats.org/officeDocument/2006/relationships/hyperlink" Target="https://www.bing.com/th?id=OSK.410e30ea1a7ca1851182dd15adf15590&amp;qlt=95" TargetMode="External"/><Relationship Id="rId8906" Type="http://schemas.openxmlformats.org/officeDocument/2006/relationships/hyperlink" Target="https://www.bing.com/images/search?form=xlimg&amp;q=Cerqueira%20C%c3%a9sar" TargetMode="External"/><Relationship Id="rId155" Type="http://schemas.openxmlformats.org/officeDocument/2006/relationships/hyperlink" Target="https://www.bing.com/th?id=OSK.0ef747f45efdc601c7a4f397b59088c3&amp;qlt=95" TargetMode="External"/><Relationship Id="rId2250" Type="http://schemas.openxmlformats.org/officeDocument/2006/relationships/hyperlink" Target="https://www.bing.com/images/search?form=xlimg&amp;q=Imperatriz" TargetMode="External"/><Relationship Id="rId3301" Type="http://schemas.openxmlformats.org/officeDocument/2006/relationships/hyperlink" Target="https://www.bing.com/th?id=OSK.89fadc1c89e9d4a2d2a51ddb69959e9e&amp;qlt=95" TargetMode="External"/><Relationship Id="rId6457" Type="http://schemas.openxmlformats.org/officeDocument/2006/relationships/hyperlink" Target="https://www.bing.com/th?id=OSK.a035ae8b382fefc4341482cbd6a945bb&amp;qlt=95" TargetMode="External"/><Relationship Id="rId6871" Type="http://schemas.openxmlformats.org/officeDocument/2006/relationships/hyperlink" Target="https://www.bing.com/th?id=OSK.eWD52n995wR5t-_Qmq5YU0tGiz9ScD4OW_osdAWAn7M&amp;qlt=95" TargetMode="External"/><Relationship Id="rId7508" Type="http://schemas.openxmlformats.org/officeDocument/2006/relationships/hyperlink" Target="https://www.bing.com/images/search?form=xlimg&amp;q=Igrejinha" TargetMode="External"/><Relationship Id="rId222" Type="http://schemas.openxmlformats.org/officeDocument/2006/relationships/hyperlink" Target="https://www.bing.com/images/search?form=xlimg&amp;q=S%c3%a3o%20Lu%c3%ads%20do%20Quitunde" TargetMode="External"/><Relationship Id="rId5059" Type="http://schemas.openxmlformats.org/officeDocument/2006/relationships/hyperlink" Target="https://www.bing.com/th?id=OSK.35b362aba57aafa700f97564097a22e5&amp;qlt=95" TargetMode="External"/><Relationship Id="rId5473" Type="http://schemas.openxmlformats.org/officeDocument/2006/relationships/hyperlink" Target="https://www.bing.com/th?id=OSK.0980f23579995b1cee69eeaf91cf8310&amp;qlt=95" TargetMode="External"/><Relationship Id="rId6524" Type="http://schemas.openxmlformats.org/officeDocument/2006/relationships/hyperlink" Target="https://www.bing.com/images/search?form=xlimg&amp;q=Tamarana" TargetMode="External"/><Relationship Id="rId7922" Type="http://schemas.openxmlformats.org/officeDocument/2006/relationships/hyperlink" Target="https://www.bing.com/images/search?form=xlimg&amp;q=Tuparendi" TargetMode="External"/><Relationship Id="rId4075" Type="http://schemas.openxmlformats.org/officeDocument/2006/relationships/hyperlink" Target="https://www.bing.com/th?id=OSK.67477709a935a1c003303c70db334750&amp;qlt=95" TargetMode="External"/><Relationship Id="rId5126" Type="http://schemas.openxmlformats.org/officeDocument/2006/relationships/hyperlink" Target="https://www.bing.com/images/search?form=xlimg&amp;q=Riacho%20de%20Santo%20Ant%c3%b4nio" TargetMode="External"/><Relationship Id="rId1669" Type="http://schemas.openxmlformats.org/officeDocument/2006/relationships/hyperlink" Target="https://www.bing.com/th?id=OSK.3c2df4bc38cffd0fbb82f1584ebbfaf4&amp;qlt=95" TargetMode="External"/><Relationship Id="rId3091" Type="http://schemas.openxmlformats.org/officeDocument/2006/relationships/hyperlink" Target="https://www.bing.com/th?id=OSK.c6306fdc72b6a49acc1ee38ecf67b480&amp;qlt=95" TargetMode="External"/><Relationship Id="rId4142" Type="http://schemas.openxmlformats.org/officeDocument/2006/relationships/hyperlink" Target="https://www.bing.com/images/search?form=xlimg&amp;q=Bela%20Vista,%20Mato%20Grosso%20do%20Sul" TargetMode="External"/><Relationship Id="rId5540" Type="http://schemas.openxmlformats.org/officeDocument/2006/relationships/hyperlink" Target="https://www.bing.com/images/search?form=xlimg&amp;q=Tabira,%20Pernambuco" TargetMode="External"/><Relationship Id="rId7298" Type="http://schemas.openxmlformats.org/officeDocument/2006/relationships/hyperlink" Target="https://www.bing.com/images/search?form=xlimg&amp;q=Cambar%c3%a1%20do%20Sul" TargetMode="External"/><Relationship Id="rId8349" Type="http://schemas.openxmlformats.org/officeDocument/2006/relationships/hyperlink" Target="https://www.bing.com/th?id=OSK.12fb8ec035764207954ab1bb2ff9cd8a&amp;qlt=95" TargetMode="External"/><Relationship Id="rId8696" Type="http://schemas.openxmlformats.org/officeDocument/2006/relationships/hyperlink" Target="https://www.bing.com/images/search?form=xlimg&amp;q=Andradina" TargetMode="External"/><Relationship Id="rId9747" Type="http://schemas.openxmlformats.org/officeDocument/2006/relationships/hyperlink" Target="https://www.bing.com/th?id=OSK.kJKBPRirzW3TAICzeQmC0ADFkZF3za6R1fo-ADoTzl4&amp;qlt=95" TargetMode="External"/><Relationship Id="rId1736" Type="http://schemas.openxmlformats.org/officeDocument/2006/relationships/hyperlink" Target="https://www.bing.com/images/search?form=xlimg&amp;q=Cocalzinho%20de%20Goi%c3%a1s" TargetMode="External"/><Relationship Id="rId8763" Type="http://schemas.openxmlformats.org/officeDocument/2006/relationships/hyperlink" Target="https://www.bing.com/th?id=OSK.6034e1a28a0e6c75bf3edf75c59b42f4&amp;qlt=95" TargetMode="External"/><Relationship Id="rId9814" Type="http://schemas.openxmlformats.org/officeDocument/2006/relationships/hyperlink" Target="https://www.bing.com/images/search?form=xlimg&amp;q=Taquaral" TargetMode="External"/><Relationship Id="rId28" Type="http://schemas.openxmlformats.org/officeDocument/2006/relationships/hyperlink" Target="https://www.bing.com/images/search?form=xlimg&amp;q=Brasil%c3%a9ia" TargetMode="External"/><Relationship Id="rId1803" Type="http://schemas.openxmlformats.org/officeDocument/2006/relationships/hyperlink" Target="https://www.bing.com/th?id=OSK.eff49b0e846a60e49a498bfc6cde68b9&amp;qlt=95" TargetMode="External"/><Relationship Id="rId4959" Type="http://schemas.openxmlformats.org/officeDocument/2006/relationships/hyperlink" Target="https://www.bing.com/th?id=OSK.6d2a3d933b15f3ea48576f3e31197cea&amp;qlt=95" TargetMode="External"/><Relationship Id="rId7365" Type="http://schemas.openxmlformats.org/officeDocument/2006/relationships/hyperlink" Target="https://www.bing.com/th?id=OSK.013a560ec64f9a8bfa92c3bd58d1c9ea&amp;qlt=95" TargetMode="External"/><Relationship Id="rId8416" Type="http://schemas.openxmlformats.org/officeDocument/2006/relationships/hyperlink" Target="https://www.bing.com/images/search?form=xlimg&amp;q=Salto%20Veloso" TargetMode="External"/><Relationship Id="rId8830" Type="http://schemas.openxmlformats.org/officeDocument/2006/relationships/hyperlink" Target="https://www.bing.com/images/search?form=xlimg&amp;q=Buri,%20S%c3%a3o%20Paulo" TargetMode="External"/><Relationship Id="rId3975" Type="http://schemas.openxmlformats.org/officeDocument/2006/relationships/hyperlink" Target="https://www.bing.com/th?id=OSK.92a4461f9880b5ed3f80608fde44977a&amp;qlt=95" TargetMode="External"/><Relationship Id="rId6381" Type="http://schemas.openxmlformats.org/officeDocument/2006/relationships/hyperlink" Target="https://www.bing.com/th?id=OSK.f3523469f5746443e90258b8b96e639a&amp;qlt=95" TargetMode="External"/><Relationship Id="rId7018" Type="http://schemas.openxmlformats.org/officeDocument/2006/relationships/hyperlink" Target="https://www.bing.com/images/search?form=xlimg&amp;q=Taboleiro%20Grande" TargetMode="External"/><Relationship Id="rId7432" Type="http://schemas.openxmlformats.org/officeDocument/2006/relationships/hyperlink" Target="https://www.bing.com/images/search?form=xlimg&amp;q=Esta%c3%a7%c3%a3o" TargetMode="External"/><Relationship Id="rId896" Type="http://schemas.openxmlformats.org/officeDocument/2006/relationships/hyperlink" Target="https://www.bing.com/images/search?form=xlimg&amp;q=Pau%20Brasil" TargetMode="External"/><Relationship Id="rId2577" Type="http://schemas.openxmlformats.org/officeDocument/2006/relationships/hyperlink" Target="https://www.bing.com/th?id=OSK.b84abb61bad19bbd2e885752d1a5b6b1&amp;qlt=95" TargetMode="External"/><Relationship Id="rId3628" Type="http://schemas.openxmlformats.org/officeDocument/2006/relationships/hyperlink" Target="https://www.bing.com/images/search?form=xlimg&amp;q=Pirajuba" TargetMode="External"/><Relationship Id="rId6034" Type="http://schemas.openxmlformats.org/officeDocument/2006/relationships/hyperlink" Target="https://www.bing.com/images/search?form=xlimg&amp;q=Clevel%c3%a2ndia" TargetMode="External"/><Relationship Id="rId549" Type="http://schemas.openxmlformats.org/officeDocument/2006/relationships/hyperlink" Target="https://www.bing.com/th?id=OSK.7ceba7f1cba78fba6113f51515471857&amp;qlt=95" TargetMode="External"/><Relationship Id="rId1179" Type="http://schemas.openxmlformats.org/officeDocument/2006/relationships/hyperlink" Target="https://www.bing.com/th?id=OSK.ceFB2wrrnAstf_Ak-NGzhbj9feKVsOHJyOisDLVQZj4&amp;qlt=95" TargetMode="External"/><Relationship Id="rId1593" Type="http://schemas.openxmlformats.org/officeDocument/2006/relationships/hyperlink" Target="https://www.bing.com/th?id=OSK.86684c5897989c3dfb2f44b1ef956bdc&amp;qlt=95" TargetMode="External"/><Relationship Id="rId2991" Type="http://schemas.openxmlformats.org/officeDocument/2006/relationships/hyperlink" Target="https://www.bing.com/th?id=OSK.5782e2acaf382c460d8e10a411a5a8a8&amp;qlt=95" TargetMode="External"/><Relationship Id="rId5050" Type="http://schemas.openxmlformats.org/officeDocument/2006/relationships/hyperlink" Target="https://www.bing.com/images/search?form=xlimg&amp;q=Mogeiro" TargetMode="External"/><Relationship Id="rId6101" Type="http://schemas.openxmlformats.org/officeDocument/2006/relationships/hyperlink" Target="https://www.bing.com/th?id=OSK.720440f27331816c6ca14780ed308465&amp;qlt=95" TargetMode="External"/><Relationship Id="rId9257" Type="http://schemas.openxmlformats.org/officeDocument/2006/relationships/hyperlink" Target="https://www.bing.com/th?id=OSK.b052e59b2d95cfe3c947d7350cf39e4c&amp;qlt=95" TargetMode="External"/><Relationship Id="rId963" Type="http://schemas.openxmlformats.org/officeDocument/2006/relationships/hyperlink" Target="https://www.bing.com/th?id=OSK.0821fa82da57aec1736b7c36a04b2c83&amp;qlt=95" TargetMode="External"/><Relationship Id="rId1246" Type="http://schemas.openxmlformats.org/officeDocument/2006/relationships/hyperlink" Target="https://www.bing.com/images/search?form=xlimg&amp;q=Ibicuitinga" TargetMode="External"/><Relationship Id="rId2644" Type="http://schemas.openxmlformats.org/officeDocument/2006/relationships/hyperlink" Target="https://www.bing.com/images/search?form=xlimg&amp;q=Br%c3%a1s%20Pires" TargetMode="External"/><Relationship Id="rId8273" Type="http://schemas.openxmlformats.org/officeDocument/2006/relationships/hyperlink" Target="https://www.bing.com/th?id=OSK.37f284062332c90d6b9af31b3154d713&amp;qlt=95" TargetMode="External"/><Relationship Id="rId9671" Type="http://schemas.openxmlformats.org/officeDocument/2006/relationships/hyperlink" Target="https://www.bing.com/th?id=OSK.7e9c43d0ae14bc14d488c5e8b95a3cc6&amp;qlt=95" TargetMode="External"/><Relationship Id="rId616" Type="http://schemas.openxmlformats.org/officeDocument/2006/relationships/hyperlink" Target="https://www.bing.com/images/search?form=xlimg&amp;q=Cruz%20das%20Almas" TargetMode="External"/><Relationship Id="rId1660" Type="http://schemas.openxmlformats.org/officeDocument/2006/relationships/hyperlink" Target="https://www.bing.com/images/search?form=xlimg&amp;q=Auril%c3%a2ndia" TargetMode="External"/><Relationship Id="rId2711" Type="http://schemas.openxmlformats.org/officeDocument/2006/relationships/hyperlink" Target="https://www.bing.com/th?id=OSK.946c70365693e403174a13a45ed9c108&amp;qlt=95" TargetMode="External"/><Relationship Id="rId5867" Type="http://schemas.openxmlformats.org/officeDocument/2006/relationships/hyperlink" Target="https://www.bing.com/th?id=OSK.UrDSo8O7SSEJan6NaYBUCd73wzirneZ3COYGzlT0dtk&amp;qlt=95" TargetMode="External"/><Relationship Id="rId6918" Type="http://schemas.openxmlformats.org/officeDocument/2006/relationships/hyperlink" Target="https://www.bing.com/images/search?form=xlimg&amp;q=Parazinho" TargetMode="External"/><Relationship Id="rId9324" Type="http://schemas.openxmlformats.org/officeDocument/2006/relationships/hyperlink" Target="https://www.bing.com/images/search?form=xlimg&amp;q=Mirand%c3%b3polis" TargetMode="External"/><Relationship Id="rId1313" Type="http://schemas.openxmlformats.org/officeDocument/2006/relationships/hyperlink" Target="https://www.bing.com/th?id=OSK.f9316d1c0a8f04ae6684aff282d4b8b5&amp;qlt=95" TargetMode="External"/><Relationship Id="rId4469" Type="http://schemas.openxmlformats.org/officeDocument/2006/relationships/hyperlink" Target="https://www.bing.com/th?id=OSK.00d82582bd738c910f8dfe27eab06db7&amp;qlt=95" TargetMode="External"/><Relationship Id="rId4883" Type="http://schemas.openxmlformats.org/officeDocument/2006/relationships/hyperlink" Target="https://www.bing.com/th?id=OSK.456f7658b331b06daefe08b27c0c1c8e&amp;qlt=95" TargetMode="External"/><Relationship Id="rId5934" Type="http://schemas.openxmlformats.org/officeDocument/2006/relationships/hyperlink" Target="https://www.bing.com/images/search?form=xlimg&amp;q=Assa%c3%ad" TargetMode="External"/><Relationship Id="rId8340" Type="http://schemas.openxmlformats.org/officeDocument/2006/relationships/hyperlink" Target="https://www.bing.com/images/search?form=xlimg&amp;q=Para%c3%adso,%20Santa%20Catarina" TargetMode="External"/><Relationship Id="rId3485" Type="http://schemas.openxmlformats.org/officeDocument/2006/relationships/hyperlink" Target="https://www.bing.com/th?id=OSK.2237c856a73204570b89aa51b0208e11&amp;qlt=95" TargetMode="External"/><Relationship Id="rId4536" Type="http://schemas.openxmlformats.org/officeDocument/2006/relationships/hyperlink" Target="https://www.bing.com/images/search?form=xlimg&amp;q=Uni%c3%a3o%20do%20Sul" TargetMode="External"/><Relationship Id="rId4950" Type="http://schemas.openxmlformats.org/officeDocument/2006/relationships/hyperlink" Target="https://www.bing.com/images/search?form=xlimg&amp;q=Cuitegi" TargetMode="External"/><Relationship Id="rId2087" Type="http://schemas.openxmlformats.org/officeDocument/2006/relationships/hyperlink" Target="https://www.bing.com/th?id=OSK.308ce7e6bad762dc0f05612820d58961&amp;qlt=95" TargetMode="External"/><Relationship Id="rId3138" Type="http://schemas.openxmlformats.org/officeDocument/2006/relationships/hyperlink" Target="https://www.bing.com/images/search?form=xlimg&amp;q=Ibiti%c3%bara%20de%20Minas" TargetMode="External"/><Relationship Id="rId3552" Type="http://schemas.openxmlformats.org/officeDocument/2006/relationships/hyperlink" Target="https://www.bing.com/images/search?form=xlimg&amp;q=Paraopeba" TargetMode="External"/><Relationship Id="rId4603" Type="http://schemas.openxmlformats.org/officeDocument/2006/relationships/hyperlink" Target="https://www.bing.com/th?id=OSK.e7c95106c40e761bddc4959b64016b1b&amp;qlt=95" TargetMode="External"/><Relationship Id="rId7759" Type="http://schemas.openxmlformats.org/officeDocument/2006/relationships/hyperlink" Target="https://www.bing.com/th?id=OSK.bf3d92adcbcf82631c5dc522a7cd2941&amp;qlt=95" TargetMode="External"/><Relationship Id="rId473" Type="http://schemas.openxmlformats.org/officeDocument/2006/relationships/hyperlink" Target="https://www.bing.com/th?id=OSK.48ef4fb53703d13e8972d5d93ebb5eb3&amp;qlt=95" TargetMode="External"/><Relationship Id="rId2154" Type="http://schemas.openxmlformats.org/officeDocument/2006/relationships/hyperlink" Target="https://www.bing.com/images/search?form=xlimg&amp;q=Bom%20Jardim,%20Maranh%c3%a3o" TargetMode="External"/><Relationship Id="rId3205" Type="http://schemas.openxmlformats.org/officeDocument/2006/relationships/hyperlink" Target="https://www.bing.com/th?id=OSK.cbaf27f4556b5c6ed6a59edcaa0cd057&amp;qlt=95" TargetMode="External"/><Relationship Id="rId9181" Type="http://schemas.openxmlformats.org/officeDocument/2006/relationships/hyperlink" Target="https://www.bing.com/th?id=OSK.d0129a9eba18ca71b70f0dc5d6a550cf&amp;qlt=95" TargetMode="External"/><Relationship Id="rId126" Type="http://schemas.openxmlformats.org/officeDocument/2006/relationships/hyperlink" Target="https://www.bing.com/images/search?form=xlimg&amp;q=Igaci" TargetMode="External"/><Relationship Id="rId540" Type="http://schemas.openxmlformats.org/officeDocument/2006/relationships/hyperlink" Target="https://www.bing.com/images/search?form=xlimg&amp;q=Canavieiras" TargetMode="External"/><Relationship Id="rId1170" Type="http://schemas.openxmlformats.org/officeDocument/2006/relationships/hyperlink" Target="https://www.bing.com/images/search?form=xlimg&amp;q=Campos%20Sales,%20Cear%c3%a1" TargetMode="External"/><Relationship Id="rId2221" Type="http://schemas.openxmlformats.org/officeDocument/2006/relationships/hyperlink" Target="https://www.bing.com/th?id=OSK.3UHmDtNLRJn_5dxY1cSxQp6eUTLj1sK0-mSYrAMuL8Y&amp;qlt=95" TargetMode="External"/><Relationship Id="rId5377" Type="http://schemas.openxmlformats.org/officeDocument/2006/relationships/hyperlink" Target="https://www.bing.com/th?id=OSK.94029aeca3493a97988f464deb1456df&amp;qlt=95" TargetMode="External"/><Relationship Id="rId6428" Type="http://schemas.openxmlformats.org/officeDocument/2006/relationships/hyperlink" Target="https://www.bing.com/images/search?form=xlimg&amp;q=Sab%c3%a1udia" TargetMode="External"/><Relationship Id="rId6775" Type="http://schemas.openxmlformats.org/officeDocument/2006/relationships/hyperlink" Target="https://www.bing.com/th?id=OSK.af75a7ac5db18d8dafdf445a119065d1&amp;qlt=95" TargetMode="External"/><Relationship Id="rId7826" Type="http://schemas.openxmlformats.org/officeDocument/2006/relationships/hyperlink" Target="https://www.bing.com/images/search?form=xlimg&amp;q=S%c3%a3o%20Pedro%20das%20Miss%c3%b5es" TargetMode="External"/><Relationship Id="rId5791" Type="http://schemas.openxmlformats.org/officeDocument/2006/relationships/hyperlink" Target="https://www.bing.com/th?id=OSK.-xakOCnEDDto8d4VrHQJa-G30K9dfpfJCe0ZokAs9os&amp;qlt=95" TargetMode="External"/><Relationship Id="rId6842" Type="http://schemas.openxmlformats.org/officeDocument/2006/relationships/hyperlink" Target="https://www.bing.com/images/search?form=xlimg&amp;q=Ielmo%20Marinho" TargetMode="External"/><Relationship Id="rId9998" Type="http://schemas.openxmlformats.org/officeDocument/2006/relationships/hyperlink" Target="https://www.bing.com/images/search?form=xlimg&amp;q=Dois%20Irm%c3%a3os%20do%20Tocantins" TargetMode="External"/><Relationship Id="rId1987" Type="http://schemas.openxmlformats.org/officeDocument/2006/relationships/hyperlink" Target="https://www.bing.com/th?id=OSK.3d8f2c0e2f4af6790f03360cac8496ae&amp;qlt=95" TargetMode="External"/><Relationship Id="rId4393" Type="http://schemas.openxmlformats.org/officeDocument/2006/relationships/hyperlink" Target="https://www.bing.com/th?id=OSK.7d139967265679d33f0cfdcfb34185cc&amp;qlt=95" TargetMode="External"/><Relationship Id="rId5444" Type="http://schemas.openxmlformats.org/officeDocument/2006/relationships/hyperlink" Target="https://www.bing.com/images/search?form=xlimg&amp;q=Orob%c3%b3" TargetMode="External"/><Relationship Id="rId4046" Type="http://schemas.openxmlformats.org/officeDocument/2006/relationships/hyperlink" Target="https://www.bing.com/images/search?form=xlimg&amp;q=Tr%c3%aas%20Pontas" TargetMode="External"/><Relationship Id="rId4460" Type="http://schemas.openxmlformats.org/officeDocument/2006/relationships/hyperlink" Target="https://www.bing.com/images/search?form=xlimg&amp;q=Ponte%20Branca" TargetMode="External"/><Relationship Id="rId5511" Type="http://schemas.openxmlformats.org/officeDocument/2006/relationships/hyperlink" Target="https://www.bing.com/th?id=OSK.7c242bb53f212d0db8e0b9166c211676&amp;qlt=95" TargetMode="External"/><Relationship Id="rId8667" Type="http://schemas.openxmlformats.org/officeDocument/2006/relationships/hyperlink" Target="https://www.bing.com/th?id=OSK.2b2ccb08d3681dd02b34bf126638e953&amp;qlt=95" TargetMode="External"/><Relationship Id="rId9718" Type="http://schemas.openxmlformats.org/officeDocument/2006/relationships/hyperlink" Target="https://www.bing.com/images/search?form=xlimg&amp;q=S%c3%a3o%20Caetano%20do%20Sul" TargetMode="External"/><Relationship Id="rId1707" Type="http://schemas.openxmlformats.org/officeDocument/2006/relationships/hyperlink" Target="https://www.bing.com/th?id=OSK.2a365dc5eadf11203f15e3a318261498&amp;qlt=95" TargetMode="External"/><Relationship Id="rId3062" Type="http://schemas.openxmlformats.org/officeDocument/2006/relationships/hyperlink" Target="https://www.bing.com/images/search?form=xlimg&amp;q=Frei%20Lagonegro" TargetMode="External"/><Relationship Id="rId4113" Type="http://schemas.openxmlformats.org/officeDocument/2006/relationships/hyperlink" Target="https://www.bing.com/th?id=OSK.b0e957fa259a27baac1b14f32ce36f9c&amp;qlt=95" TargetMode="External"/><Relationship Id="rId7269" Type="http://schemas.openxmlformats.org/officeDocument/2006/relationships/hyperlink" Target="https://www.bing.com/th?id=OSK.7dfa1a3b695bd6cfe7a314a0968dcd49&amp;qlt=95" TargetMode="External"/><Relationship Id="rId7683" Type="http://schemas.openxmlformats.org/officeDocument/2006/relationships/hyperlink" Target="https://www.bing.com/th?id=OSK.f26b6a5b968020b6e8ad399a54c466d4&amp;qlt=95" TargetMode="External"/><Relationship Id="rId8734" Type="http://schemas.openxmlformats.org/officeDocument/2006/relationships/hyperlink" Target="https://www.bing.com/images/search?form=xlimg&amp;q=Artur%20Nogueira" TargetMode="External"/><Relationship Id="rId6285" Type="http://schemas.openxmlformats.org/officeDocument/2006/relationships/hyperlink" Target="https://www.bing.com/th?id=OSK.2ItyZafXylV3MxynMlnxuh8g_TVOr0OdFwiWx8QwL7M&amp;qlt=95" TargetMode="External"/><Relationship Id="rId7336" Type="http://schemas.openxmlformats.org/officeDocument/2006/relationships/hyperlink" Target="https://www.bing.com/images/search?form=xlimg&amp;q=Cara%c3%a1" TargetMode="External"/><Relationship Id="rId3879" Type="http://schemas.openxmlformats.org/officeDocument/2006/relationships/hyperlink" Target="https://www.bing.com/th?id=OSK.ajLC6gIDCbhcmzg29v7Tp1cNdlzT_8JHJGnfcjDHd4c&amp;qlt=95" TargetMode="External"/><Relationship Id="rId6352" Type="http://schemas.openxmlformats.org/officeDocument/2006/relationships/hyperlink" Target="https://www.bing.com/images/search?form=xlimg&amp;q=Pira%c3%ad%20do%20Sul" TargetMode="External"/><Relationship Id="rId7750" Type="http://schemas.openxmlformats.org/officeDocument/2006/relationships/hyperlink" Target="https://www.bing.com/images/search?form=xlimg&amp;q=Sananduva" TargetMode="External"/><Relationship Id="rId8801" Type="http://schemas.openxmlformats.org/officeDocument/2006/relationships/hyperlink" Target="https://www.bing.com/th?id=OSK.62f30c2e266f32f9f665a5d3baa2d821&amp;qlt=95" TargetMode="External"/><Relationship Id="rId2895" Type="http://schemas.openxmlformats.org/officeDocument/2006/relationships/hyperlink" Target="https://www.bing.com/th?id=OSK.7421b9c9f72948b9d32baaf2d9171603&amp;qlt=95" TargetMode="External"/><Relationship Id="rId3946" Type="http://schemas.openxmlformats.org/officeDocument/2006/relationships/hyperlink" Target="https://www.bing.com/images/search?form=xlimg&amp;q=S%c3%a3o%20Sebasti%c3%a3o%20do%20Rio%20Preto" TargetMode="External"/><Relationship Id="rId6005" Type="http://schemas.openxmlformats.org/officeDocument/2006/relationships/hyperlink" Target="https://www.bing.com/th?id=OSK.7fa073f7dd32a2b11deedfca8e7ea6c5&amp;qlt=95" TargetMode="External"/><Relationship Id="rId7403" Type="http://schemas.openxmlformats.org/officeDocument/2006/relationships/hyperlink" Target="https://www.bing.com/th?id=OSK.0a66230b656e61766e4d90a32603f8e3&amp;qlt=95" TargetMode="External"/><Relationship Id="rId867" Type="http://schemas.openxmlformats.org/officeDocument/2006/relationships/hyperlink" Target="https://www.bing.com/th?id=OSK.98684258d611f2158c02fc638fe2a4cc&amp;qlt=95" TargetMode="External"/><Relationship Id="rId1497" Type="http://schemas.openxmlformats.org/officeDocument/2006/relationships/hyperlink" Target="https://www.bing.com/th?id=OSK.9eb115aa4f77aedcef49d28d16ec4b6d&amp;qlt=95" TargetMode="External"/><Relationship Id="rId2548" Type="http://schemas.openxmlformats.org/officeDocument/2006/relationships/hyperlink" Target="https://www.bing.com/images/search?form=xlimg&amp;q=Ara%c3%bajos" TargetMode="External"/><Relationship Id="rId2962" Type="http://schemas.openxmlformats.org/officeDocument/2006/relationships/hyperlink" Target="https://www.bing.com/images/search?form=xlimg&amp;q=Dom%20Cavati" TargetMode="External"/><Relationship Id="rId9575" Type="http://schemas.openxmlformats.org/officeDocument/2006/relationships/hyperlink" Target="https://www.bing.com/th?id=OSK.27eca660aec7b32afd85294f3b043b0d&amp;qlt=95" TargetMode="External"/><Relationship Id="rId934" Type="http://schemas.openxmlformats.org/officeDocument/2006/relationships/hyperlink" Target="https://www.bing.com/images/search?form=xlimg&amp;q=Quixabeira" TargetMode="External"/><Relationship Id="rId1564" Type="http://schemas.openxmlformats.org/officeDocument/2006/relationships/hyperlink" Target="https://www.bing.com/images/search?form=xlimg&amp;q=Pedro%20Can%c3%a1rio" TargetMode="External"/><Relationship Id="rId2615" Type="http://schemas.openxmlformats.org/officeDocument/2006/relationships/hyperlink" Target="https://www.bing.com/th?id=OSK.ab2769f670bb475bb6a1fddc94e0dc89&amp;qlt=95" TargetMode="External"/><Relationship Id="rId5021" Type="http://schemas.openxmlformats.org/officeDocument/2006/relationships/hyperlink" Target="https://www.bing.com/th?id=OSK.3f2685ef1d8eb649d577f38d03f49f31&amp;qlt=95" TargetMode="External"/><Relationship Id="rId8177" Type="http://schemas.openxmlformats.org/officeDocument/2006/relationships/hyperlink" Target="https://www.bing.com/th?id=OSK.461090c31cfaa41703bb61f146750e76&amp;qlt=95" TargetMode="External"/><Relationship Id="rId8591" Type="http://schemas.openxmlformats.org/officeDocument/2006/relationships/hyperlink" Target="https://www.bing.com/th?id=OSK.6c07049c89d89f2ae08b322f7885034c&amp;qlt=95" TargetMode="External"/><Relationship Id="rId9228" Type="http://schemas.openxmlformats.org/officeDocument/2006/relationships/hyperlink" Target="https://www.bing.com/images/search?form=xlimg&amp;q=Jo%c3%a3o%20Ramalho" TargetMode="External"/><Relationship Id="rId9642" Type="http://schemas.openxmlformats.org/officeDocument/2006/relationships/hyperlink" Target="https://www.bing.com/images/search?form=xlimg&amp;q=Salmour%c3%a3o" TargetMode="External"/><Relationship Id="rId1217" Type="http://schemas.openxmlformats.org/officeDocument/2006/relationships/hyperlink" Target="https://www.bing.com/th?id=OSK.de6a99c2be6467a0f943066d554b0ec0&amp;qlt=95" TargetMode="External"/><Relationship Id="rId1631" Type="http://schemas.openxmlformats.org/officeDocument/2006/relationships/hyperlink" Target="https://www.bing.com/th?id=OSK.7bd9dbd7c072204fb78fdd7a1da14b6b&amp;qlt=95" TargetMode="External"/><Relationship Id="rId4787" Type="http://schemas.openxmlformats.org/officeDocument/2006/relationships/hyperlink" Target="https://www.bing.com/th?id=OSK.bc03dca26b1272d3ad1fcdc2aed21c10&amp;qlt=95" TargetMode="External"/><Relationship Id="rId5838" Type="http://schemas.openxmlformats.org/officeDocument/2006/relationships/hyperlink" Target="https://www.bing.com/images/search?form=xlimg&amp;q=S%c3%a3o%20Gon%c3%a7alo%20do%20Piau%c3%ad" TargetMode="External"/><Relationship Id="rId7193" Type="http://schemas.openxmlformats.org/officeDocument/2006/relationships/hyperlink" Target="https://www.bing.com/th?id=OSK.cfe52fe0457369fe4955f8495cfc5ad4&amp;qlt=95" TargetMode="External"/><Relationship Id="rId8244" Type="http://schemas.openxmlformats.org/officeDocument/2006/relationships/hyperlink" Target="https://www.bing.com/images/search?form=xlimg&amp;q=Joinville" TargetMode="External"/><Relationship Id="rId3389" Type="http://schemas.openxmlformats.org/officeDocument/2006/relationships/hyperlink" Target="https://www.bing.com/th?id=OSK.1ea01a9fe48e03fce7a13cad21b34b5a&amp;qlt=95" TargetMode="External"/><Relationship Id="rId7260" Type="http://schemas.openxmlformats.org/officeDocument/2006/relationships/hyperlink" Target="https://www.bing.com/images/search?form=xlimg&amp;q=Boa%20Vista%20do%20Incra" TargetMode="External"/><Relationship Id="rId8311" Type="http://schemas.openxmlformats.org/officeDocument/2006/relationships/hyperlink" Target="https://www.bing.com/th?id=OSK.7342ccac51a325b4587e3e071bb22a70&amp;qlt=95" TargetMode="External"/><Relationship Id="rId3456" Type="http://schemas.openxmlformats.org/officeDocument/2006/relationships/hyperlink" Target="https://www.bing.com/images/search?form=xlimg&amp;q=Munhoz" TargetMode="External"/><Relationship Id="rId4854" Type="http://schemas.openxmlformats.org/officeDocument/2006/relationships/hyperlink" Target="https://www.bing.com/images/search?form=xlimg&amp;q=Ba%c3%ada%20da%20Trai%c3%a7%c3%a3o" TargetMode="External"/><Relationship Id="rId5905" Type="http://schemas.openxmlformats.org/officeDocument/2006/relationships/hyperlink" Target="https://www.bing.com/th?id=OSK.2d91f1ab30d1a2344c5a0e2a31bd2574&amp;qlt=95" TargetMode="External"/><Relationship Id="rId377" Type="http://schemas.openxmlformats.org/officeDocument/2006/relationships/hyperlink" Target="https://www.bing.com/th?id=OSK.05e1e72c4b19bc90c4e37ec1803731b9&amp;qlt=95" TargetMode="External"/><Relationship Id="rId2058" Type="http://schemas.openxmlformats.org/officeDocument/2006/relationships/hyperlink" Target="https://www.bing.com/images/search?form=xlimg&amp;q=S%c3%adtio%20d'Abadia" TargetMode="External"/><Relationship Id="rId3109" Type="http://schemas.openxmlformats.org/officeDocument/2006/relationships/hyperlink" Target="https://www.bing.com/th?id=OSK.6504375f7a942be1b854626ed10b96ee&amp;qlt=95" TargetMode="External"/><Relationship Id="rId3870" Type="http://schemas.openxmlformats.org/officeDocument/2006/relationships/hyperlink" Target="https://www.bing.com/images/search?form=xlimg&amp;q=S%c3%a3o%20Gon%c3%a7alo%20do%20Sapuca%c3%ad" TargetMode="External"/><Relationship Id="rId4507" Type="http://schemas.openxmlformats.org/officeDocument/2006/relationships/hyperlink" Target="https://www.bing.com/th?id=OSK.e0e367febceafbe9c4775b5ff59454eb&amp;qlt=95" TargetMode="External"/><Relationship Id="rId4921" Type="http://schemas.openxmlformats.org/officeDocument/2006/relationships/hyperlink" Target="https://www.bing.com/th?id=OSK.99eb42b099dbeb938b02dc5e2fe1b05b&amp;qlt=95" TargetMode="External"/><Relationship Id="rId9085" Type="http://schemas.openxmlformats.org/officeDocument/2006/relationships/hyperlink" Target="https://www.bing.com/th?id=OSK.b844e96d80ea796701f97d45350d8e8d&amp;qlt=95" TargetMode="External"/><Relationship Id="rId791" Type="http://schemas.openxmlformats.org/officeDocument/2006/relationships/hyperlink" Target="https://www.bing.com/th?id=OSK.fc545f4567ffeb50168894182cb33056&amp;qlt=95" TargetMode="External"/><Relationship Id="rId1074" Type="http://schemas.openxmlformats.org/officeDocument/2006/relationships/hyperlink" Target="https://www.bing.com/images/search?form=xlimg&amp;q=Ubaitaba" TargetMode="External"/><Relationship Id="rId2472" Type="http://schemas.openxmlformats.org/officeDocument/2006/relationships/hyperlink" Target="https://www.bing.com/images/search?form=xlimg&amp;q=Acaiaca" TargetMode="External"/><Relationship Id="rId3523" Type="http://schemas.openxmlformats.org/officeDocument/2006/relationships/hyperlink" Target="https://www.bing.com/th?id=OSK.6a4f727b79c26b12d7a5db8847056fb9&amp;qlt=95" TargetMode="External"/><Relationship Id="rId6679" Type="http://schemas.openxmlformats.org/officeDocument/2006/relationships/hyperlink" Target="https://www.bing.com/th?id=OSK.e73bd19ff8164b9a3e6e594291ec5076&amp;qlt=95" TargetMode="External"/><Relationship Id="rId444" Type="http://schemas.openxmlformats.org/officeDocument/2006/relationships/hyperlink" Target="https://www.bing.com/images/search?form=xlimg&amp;q=Arataca" TargetMode="External"/><Relationship Id="rId2125" Type="http://schemas.openxmlformats.org/officeDocument/2006/relationships/hyperlink" Target="https://www.bing.com/th?id=OSK.e1a9b334c1e41368f26696db359c2d58&amp;qlt=95" TargetMode="External"/><Relationship Id="rId5695" Type="http://schemas.openxmlformats.org/officeDocument/2006/relationships/hyperlink" Target="https://www.bing.com/th?id=OSK.3a866b54d9683f192c5ff4cf0b32aa03&amp;qlt=95" TargetMode="External"/><Relationship Id="rId6746" Type="http://schemas.openxmlformats.org/officeDocument/2006/relationships/hyperlink" Target="https://www.bing.com/images/search?form=xlimg&amp;q=Vassouras" TargetMode="External"/><Relationship Id="rId9152" Type="http://schemas.openxmlformats.org/officeDocument/2006/relationships/hyperlink" Target="https://www.bing.com/images/search?form=xlimg&amp;q=Itaju" TargetMode="External"/><Relationship Id="rId511" Type="http://schemas.openxmlformats.org/officeDocument/2006/relationships/hyperlink" Target="https://www.bing.com/th?id=OSK.160927ee8de697521d4b6b21c23f0fdb&amp;qlt=95" TargetMode="External"/><Relationship Id="rId1141" Type="http://schemas.openxmlformats.org/officeDocument/2006/relationships/hyperlink" Target="https://www.bing.com/th?id=OSK.f66fd8e9c743509305955ab25411c69f&amp;qlt=95" TargetMode="External"/><Relationship Id="rId4297" Type="http://schemas.openxmlformats.org/officeDocument/2006/relationships/hyperlink" Target="https://www.bing.com/th?id=OSK.3e3e7ef8cebb7902b6840cd43b629a11&amp;qlt=95" TargetMode="External"/><Relationship Id="rId5348" Type="http://schemas.openxmlformats.org/officeDocument/2006/relationships/hyperlink" Target="https://www.bing.com/images/search?form=xlimg&amp;q=Exu,%20Pernambuco" TargetMode="External"/><Relationship Id="rId5762" Type="http://schemas.openxmlformats.org/officeDocument/2006/relationships/hyperlink" Target="https://www.bing.com/images/search?form=xlimg&amp;q=Miguel%20Le%c3%a3o" TargetMode="External"/><Relationship Id="rId6813" Type="http://schemas.openxmlformats.org/officeDocument/2006/relationships/hyperlink" Target="https://www.bing.com/th?id=OSK.3eda24af0449167ea73cdb650a32b675&amp;qlt=95" TargetMode="External"/><Relationship Id="rId9969" Type="http://schemas.openxmlformats.org/officeDocument/2006/relationships/hyperlink" Target="https://www.bing.com/th?id=OSK.1c839faf17983c133c8b2c01493ce0df&amp;qlt=95" TargetMode="External"/><Relationship Id="rId4364" Type="http://schemas.openxmlformats.org/officeDocument/2006/relationships/hyperlink" Target="https://www.bing.com/images/search?form=xlimg&amp;q=Guarant%c3%a3%20do%20Norte" TargetMode="External"/><Relationship Id="rId5415" Type="http://schemas.openxmlformats.org/officeDocument/2006/relationships/hyperlink" Target="https://www.bing.com/th?id=OSK.48d85d56dbf599f0788da018757a71c3&amp;qlt=95" TargetMode="External"/><Relationship Id="rId1958" Type="http://schemas.openxmlformats.org/officeDocument/2006/relationships/hyperlink" Target="https://www.bing.com/images/search?form=xlimg&amp;q=Paranaiguara" TargetMode="External"/><Relationship Id="rId3380" Type="http://schemas.openxmlformats.org/officeDocument/2006/relationships/hyperlink" Target="https://www.bing.com/images/search?form=xlimg&amp;q=Martinho%20Campos" TargetMode="External"/><Relationship Id="rId4017" Type="http://schemas.openxmlformats.org/officeDocument/2006/relationships/hyperlink" Target="https://www.bing.com/th?id=OSK.fcc731e0936e1cfa02e22eb5d3f06456&amp;qlt=95" TargetMode="External"/><Relationship Id="rId4431" Type="http://schemas.openxmlformats.org/officeDocument/2006/relationships/hyperlink" Target="https://www.bing.com/th?id=OSK.8070e74e5c2b72ad87fcdf3524f47cca&amp;qlt=95" TargetMode="External"/><Relationship Id="rId7587" Type="http://schemas.openxmlformats.org/officeDocument/2006/relationships/hyperlink" Target="https://www.bing.com/th?id=OSK.c7cc740415331b198dc3dac3b855a226&amp;qlt=95" TargetMode="External"/><Relationship Id="rId8638" Type="http://schemas.openxmlformats.org/officeDocument/2006/relationships/hyperlink" Target="https://www.bing.com/images/search?form=xlimg&amp;q=Salgado" TargetMode="External"/><Relationship Id="rId8985" Type="http://schemas.openxmlformats.org/officeDocument/2006/relationships/hyperlink" Target="https://www.bing.com/th?id=OSK.9aa9210603f5b0b5d3cece381002d1ca&amp;qlt=95" TargetMode="External"/><Relationship Id="rId3033" Type="http://schemas.openxmlformats.org/officeDocument/2006/relationships/hyperlink" Target="https://www.bing.com/th?id=OSK.e450af8d8f1a26937fbc3d743ad3569f&amp;qlt=95" TargetMode="External"/><Relationship Id="rId6189" Type="http://schemas.openxmlformats.org/officeDocument/2006/relationships/hyperlink" Target="https://www.bing.com/th?id=OSK.e1f21118d6ba7f95a860c38c2165ef28&amp;qlt=95" TargetMode="External"/><Relationship Id="rId7654" Type="http://schemas.openxmlformats.org/officeDocument/2006/relationships/hyperlink" Target="https://www.bing.com/images/search?form=xlimg&amp;q=Para%c3%ad" TargetMode="External"/><Relationship Id="rId8705" Type="http://schemas.openxmlformats.org/officeDocument/2006/relationships/hyperlink" Target="https://www.bing.com/th?id=OSK.7a31a485742c96701914d6abd5662d61&amp;qlt=95" TargetMode="External"/><Relationship Id="rId2799" Type="http://schemas.openxmlformats.org/officeDocument/2006/relationships/hyperlink" Target="https://www.bing.com/th?id=OSK.d435383667e95385018540b8f1316392&amp;qlt=95" TargetMode="External"/><Relationship Id="rId3100" Type="http://schemas.openxmlformats.org/officeDocument/2006/relationships/hyperlink" Target="https://www.bing.com/images/search?form=xlimg&amp;q=Guaraciaba,%20Minas%20Gerais" TargetMode="External"/><Relationship Id="rId6256" Type="http://schemas.openxmlformats.org/officeDocument/2006/relationships/hyperlink" Target="https://www.bing.com/images/search?form=xlimg&amp;q=Marip%c3%a1" TargetMode="External"/><Relationship Id="rId6670" Type="http://schemas.openxmlformats.org/officeDocument/2006/relationships/hyperlink" Target="https://www.bing.com/images/search?form=xlimg&amp;q=Para%c3%adba%20do%20Sul,%20Rio%20de%20Janeiro" TargetMode="External"/><Relationship Id="rId7307" Type="http://schemas.openxmlformats.org/officeDocument/2006/relationships/hyperlink" Target="https://www.bing.com/th?id=OSK.e9721b06e8a6df95c73dae031c541219&amp;qlt=95" TargetMode="External"/><Relationship Id="rId7721" Type="http://schemas.openxmlformats.org/officeDocument/2006/relationships/hyperlink" Target="https://www.bing.com/th?id=OSK.f1db0d685d0bcb65f26d6efbcf2869cb&amp;qlt=95" TargetMode="External"/><Relationship Id="rId2866" Type="http://schemas.openxmlformats.org/officeDocument/2006/relationships/hyperlink" Target="https://www.bing.com/images/search?form=xlimg&amp;q=Conselheiro%20Pena" TargetMode="External"/><Relationship Id="rId3917" Type="http://schemas.openxmlformats.org/officeDocument/2006/relationships/hyperlink" Target="https://www.bing.com/th?id=OSK.c20ae06ad9e4494dba25b8069577789c&amp;qlt=95" TargetMode="External"/><Relationship Id="rId5272" Type="http://schemas.openxmlformats.org/officeDocument/2006/relationships/hyperlink" Target="https://www.bing.com/images/search?form=xlimg&amp;q=Barreiros,%20Pernambuco" TargetMode="External"/><Relationship Id="rId6323" Type="http://schemas.openxmlformats.org/officeDocument/2006/relationships/hyperlink" Target="https://www.bing.com/th?id=OSK.f5f9b79ef7face21af1741b853c99237&amp;qlt=95" TargetMode="External"/><Relationship Id="rId9479" Type="http://schemas.openxmlformats.org/officeDocument/2006/relationships/hyperlink" Target="https://www.bing.com/th?id=OSK.33cdd08e2f478ab0580283188728b789&amp;qlt=95" TargetMode="External"/><Relationship Id="rId9893" Type="http://schemas.openxmlformats.org/officeDocument/2006/relationships/hyperlink" Target="https://www.bing.com/th?id=OSK.b9cc23fbe61d2a91e19cfb57fcb3380c&amp;qlt=95" TargetMode="External"/><Relationship Id="rId838" Type="http://schemas.openxmlformats.org/officeDocument/2006/relationships/hyperlink" Target="https://www.bing.com/images/search?form=xlimg&amp;q=Miguel%20Calmon" TargetMode="External"/><Relationship Id="rId1468" Type="http://schemas.openxmlformats.org/officeDocument/2006/relationships/hyperlink" Target="https://www.bing.com/images/search?form=xlimg&amp;q=Alegre,%20Esp%c3%adrito%20Santo" TargetMode="External"/><Relationship Id="rId1882" Type="http://schemas.openxmlformats.org/officeDocument/2006/relationships/hyperlink" Target="https://www.bing.com/images/search?form=xlimg&amp;q=Marzag%c3%a3o" TargetMode="External"/><Relationship Id="rId2519" Type="http://schemas.openxmlformats.org/officeDocument/2006/relationships/hyperlink" Target="https://www.bing.com/th?id=OSK.9c513c244233fba830ec937cf53eb3fa&amp;qlt=95" TargetMode="External"/><Relationship Id="rId8495" Type="http://schemas.openxmlformats.org/officeDocument/2006/relationships/hyperlink" Target="https://www.bing.com/th?id=OSK.3cf99a58d5fc4df3955b2aed5adf059a&amp;qlt=95" TargetMode="External"/><Relationship Id="rId9546" Type="http://schemas.openxmlformats.org/officeDocument/2006/relationships/hyperlink" Target="https://www.bing.com/images/search?form=xlimg&amp;q=Populina" TargetMode="External"/><Relationship Id="rId1535" Type="http://schemas.openxmlformats.org/officeDocument/2006/relationships/hyperlink" Target="https://www.bing.com/th?id=OSK.2faa8f93b769ac02743ffd502741d301&amp;qlt=95" TargetMode="External"/><Relationship Id="rId2933" Type="http://schemas.openxmlformats.org/officeDocument/2006/relationships/hyperlink" Target="https://www.bing.com/th?id=OSK.bfb9a6f0fbbba42139aca79bada15879&amp;qlt=95" TargetMode="External"/><Relationship Id="rId7097" Type="http://schemas.openxmlformats.org/officeDocument/2006/relationships/hyperlink" Target="https://www.bing.com/th?id=OSK.dd76a5ba63eabbd223a7a8723b4f5d91&amp;qlt=95" TargetMode="External"/><Relationship Id="rId8148" Type="http://schemas.openxmlformats.org/officeDocument/2006/relationships/hyperlink" Target="https://www.bing.com/images/search?form=xlimg&amp;q=Formosa%20do%20Sul" TargetMode="External"/><Relationship Id="rId8562" Type="http://schemas.openxmlformats.org/officeDocument/2006/relationships/hyperlink" Target="https://www.bing.com/images/search?form=xlimg&amp;q=Capela,%20Sergipe" TargetMode="External"/><Relationship Id="rId9960" Type="http://schemas.openxmlformats.org/officeDocument/2006/relationships/hyperlink" Target="https://www.bing.com/images/search?form=xlimg&amp;q=Cachoeirinha,%20Tocantins" TargetMode="External"/><Relationship Id="rId10078" Type="http://schemas.openxmlformats.org/officeDocument/2006/relationships/hyperlink" Target="https://www.bing.com/images/search?form=xlimg&amp;q=Oliveira%20de%20F%c3%a1tima" TargetMode="External"/><Relationship Id="rId905" Type="http://schemas.openxmlformats.org/officeDocument/2006/relationships/hyperlink" Target="https://www.bing.com/th?id=OSK.7257b3438766e30c7a5c2fd4c5f5b41f&amp;qlt=95" TargetMode="External"/><Relationship Id="rId7164" Type="http://schemas.openxmlformats.org/officeDocument/2006/relationships/hyperlink" Target="https://www.bing.com/images/search?form=xlimg&amp;q=Caroebe" TargetMode="External"/><Relationship Id="rId8215" Type="http://schemas.openxmlformats.org/officeDocument/2006/relationships/hyperlink" Target="https://www.bing.com/th?id=OSK.a7abf4b75d08b74d12181ca4b509e578&amp;qlt=95" TargetMode="External"/><Relationship Id="rId9613" Type="http://schemas.openxmlformats.org/officeDocument/2006/relationships/hyperlink" Target="https://www.bing.com/th?id=OSK.0a677a15a7339474cc22734ee99fb549&amp;qlt=95" TargetMode="External"/><Relationship Id="rId1602" Type="http://schemas.openxmlformats.org/officeDocument/2006/relationships/hyperlink" Target="https://www.bing.com/images/search?form=xlimg&amp;q=Vila%20Velha" TargetMode="External"/><Relationship Id="rId4758" Type="http://schemas.openxmlformats.org/officeDocument/2006/relationships/hyperlink" Target="https://www.bing.com/images/search?form=xlimg&amp;q=Santar%c3%a9m,%20Par%c3%a1" TargetMode="External"/><Relationship Id="rId5809" Type="http://schemas.openxmlformats.org/officeDocument/2006/relationships/hyperlink" Target="https://www.bing.com/th?id=OSK.bae5a278dc660e3a5c24a7748528fe5d&amp;qlt=95" TargetMode="External"/><Relationship Id="rId6180" Type="http://schemas.openxmlformats.org/officeDocument/2006/relationships/hyperlink" Target="https://www.bing.com/images/search?form=xlimg&amp;q=Jaguaria%c3%adva" TargetMode="External"/><Relationship Id="rId10145" Type="http://schemas.openxmlformats.org/officeDocument/2006/relationships/hyperlink" Target="https://www.bing.com/th?id=OSK.qagkmrc9VLJMf1_cOINcMTvb1A__Xm2auR9Zmylm17c&amp;qlt=95" TargetMode="External"/><Relationship Id="rId3774" Type="http://schemas.openxmlformats.org/officeDocument/2006/relationships/hyperlink" Target="https://www.bing.com/images/search?form=xlimg&amp;q=Santa%20Efig%c3%aania%20de%20Minas" TargetMode="External"/><Relationship Id="rId4825" Type="http://schemas.openxmlformats.org/officeDocument/2006/relationships/hyperlink" Target="https://www.bing.com/th?id=OSK.a56bdb66da8962693328dd63b59ba93b&amp;qlt=95" TargetMode="External"/><Relationship Id="rId7231" Type="http://schemas.openxmlformats.org/officeDocument/2006/relationships/hyperlink" Target="https://www.bing.com/th?id=OSK.7886f3290157642f2d597dbb81dbdd0f&amp;qlt=95" TargetMode="External"/><Relationship Id="rId695" Type="http://schemas.openxmlformats.org/officeDocument/2006/relationships/hyperlink" Target="https://www.bing.com/th?id=OSK.c8fc17077a35bbd9d2d1cb51b50731d9&amp;qlt=95" TargetMode="External"/><Relationship Id="rId2376" Type="http://schemas.openxmlformats.org/officeDocument/2006/relationships/hyperlink" Target="https://www.bing.com/images/search?form=xlimg&amp;q=Santana%20do%20Maranh%c3%a3o" TargetMode="External"/><Relationship Id="rId2790" Type="http://schemas.openxmlformats.org/officeDocument/2006/relationships/hyperlink" Target="https://www.bing.com/images/search?form=xlimg&amp;q=Cataguases" TargetMode="External"/><Relationship Id="rId3427" Type="http://schemas.openxmlformats.org/officeDocument/2006/relationships/hyperlink" Target="https://www.bing.com/th?id=OSK.GU7FBEHPIHlfrvfhjg9Tte1OWPvH98kb2fXG3O0qBPY&amp;qlt=95" TargetMode="External"/><Relationship Id="rId3841" Type="http://schemas.openxmlformats.org/officeDocument/2006/relationships/hyperlink" Target="https://www.bing.com/th?id=OSK.b0d135b9c14fd8136bcd69f704e25b98&amp;qlt=95" TargetMode="External"/><Relationship Id="rId6997" Type="http://schemas.openxmlformats.org/officeDocument/2006/relationships/hyperlink" Target="https://www.bing.com/th?id=OSK.d75ca8da75628b35213d3b92753efa3f&amp;qlt=95" TargetMode="External"/><Relationship Id="rId348" Type="http://schemas.openxmlformats.org/officeDocument/2006/relationships/hyperlink" Target="https://www.bing.com/images/search?form=xlimg&amp;q=S%c3%a3o%20Paulo%20de%20Oliven%c3%a7a" TargetMode="External"/><Relationship Id="rId762" Type="http://schemas.openxmlformats.org/officeDocument/2006/relationships/hyperlink" Target="https://www.bing.com/images/search?form=xlimg&amp;q=Iui%c3%ba" TargetMode="External"/><Relationship Id="rId1392" Type="http://schemas.openxmlformats.org/officeDocument/2006/relationships/hyperlink" Target="https://www.bing.com/images/search?form=xlimg&amp;q=Quiterian%c3%b3polis" TargetMode="External"/><Relationship Id="rId2029" Type="http://schemas.openxmlformats.org/officeDocument/2006/relationships/hyperlink" Target="https://www.bing.com/th?id=OSK.f956addaef5112c0eff02a11ab0e8a9b&amp;qlt=95" TargetMode="External"/><Relationship Id="rId2443" Type="http://schemas.openxmlformats.org/officeDocument/2006/relationships/hyperlink" Target="https://www.bing.com/th?id=OSK.95b1da832b2d0183982e8aac770cd513&amp;qlt=95" TargetMode="External"/><Relationship Id="rId5599" Type="http://schemas.openxmlformats.org/officeDocument/2006/relationships/hyperlink" Target="https://www.bing.com/th?id=OSK.488a88e5cee3530947e5f62abaa49271&amp;qlt=95" TargetMode="External"/><Relationship Id="rId9056" Type="http://schemas.openxmlformats.org/officeDocument/2006/relationships/hyperlink" Target="https://www.bing.com/images/search?form=xlimg&amp;q=Guaraci,%20S%c3%a3o%20Paulo" TargetMode="External"/><Relationship Id="rId9470" Type="http://schemas.openxmlformats.org/officeDocument/2006/relationships/hyperlink" Target="https://www.bing.com/images/search?form=xlimg&amp;q=Pederneiras" TargetMode="External"/><Relationship Id="rId415" Type="http://schemas.openxmlformats.org/officeDocument/2006/relationships/hyperlink" Target="https://www.bing.com/th?id=OSK.bd3be4401543be388cd083c44a41c37e&amp;qlt=95" TargetMode="External"/><Relationship Id="rId1045" Type="http://schemas.openxmlformats.org/officeDocument/2006/relationships/hyperlink" Target="https://www.bing.com/th?id=OSK.a2909ccd8d592a7a769af47bbb056538&amp;qlt=95" TargetMode="External"/><Relationship Id="rId2510" Type="http://schemas.openxmlformats.org/officeDocument/2006/relationships/hyperlink" Target="https://www.bing.com/images/search?form=xlimg&amp;q=Alto%20Jequitib%c3%a1" TargetMode="External"/><Relationship Id="rId5666" Type="http://schemas.openxmlformats.org/officeDocument/2006/relationships/hyperlink" Target="https://www.bing.com/images/search?form=xlimg&amp;q=Cocal%20de%20Telha" TargetMode="External"/><Relationship Id="rId8072" Type="http://schemas.openxmlformats.org/officeDocument/2006/relationships/hyperlink" Target="https://www.bing.com/images/search?form=xlimg&amp;q=Ca%c3%a7ador" TargetMode="External"/><Relationship Id="rId9123" Type="http://schemas.openxmlformats.org/officeDocument/2006/relationships/hyperlink" Target="https://www.bing.com/th?id=OSK.1e1ab89f5a3266d8c5f572289bbb4f46&amp;qlt=95" TargetMode="External"/><Relationship Id="rId1112" Type="http://schemas.openxmlformats.org/officeDocument/2006/relationships/hyperlink" Target="https://www.bing.com/images/search?form=xlimg&amp;q=Acopiara" TargetMode="External"/><Relationship Id="rId4268" Type="http://schemas.openxmlformats.org/officeDocument/2006/relationships/hyperlink" Target="https://www.bing.com/images/search?form=xlimg&amp;q=Vicentina" TargetMode="External"/><Relationship Id="rId5319" Type="http://schemas.openxmlformats.org/officeDocument/2006/relationships/hyperlink" Target="https://www.bing.com/th?id=OSK.ksQr-WVfIY3Zav0LOwyjQAaFlV6qovN54HzkfZbf5dg&amp;qlt=95" TargetMode="External"/><Relationship Id="rId6717" Type="http://schemas.openxmlformats.org/officeDocument/2006/relationships/hyperlink" Target="https://www.bing.com/th?id=OSK.9ba47ce1e8cf5c571be89199a23cc3ea&amp;qlt=95" TargetMode="External"/><Relationship Id="rId3284" Type="http://schemas.openxmlformats.org/officeDocument/2006/relationships/hyperlink" Target="https://www.bing.com/images/search?form=xlimg&amp;q=Josen%c3%b3polis" TargetMode="External"/><Relationship Id="rId4682" Type="http://schemas.openxmlformats.org/officeDocument/2006/relationships/hyperlink" Target="https://www.bing.com/images/search?form=xlimg&amp;q=Moju%c3%ad%20dos%20Campos" TargetMode="External"/><Relationship Id="rId5733" Type="http://schemas.openxmlformats.org/officeDocument/2006/relationships/hyperlink" Target="https://www.bing.com/th?id=OSK.accfa1eceb7406ee3496e6e864be49bd&amp;qlt=95" TargetMode="External"/><Relationship Id="rId8889" Type="http://schemas.openxmlformats.org/officeDocument/2006/relationships/hyperlink" Target="https://www.bing.com/th?id=OSK.dcdd922d84fd4ee98c407f7a8ca390fb&amp;qlt=95" TargetMode="External"/><Relationship Id="rId1929" Type="http://schemas.openxmlformats.org/officeDocument/2006/relationships/hyperlink" Target="https://www.bing.com/th?id=OSK.59d4f7e37f486aa5ab951cb04e2b571e&amp;qlt=95" TargetMode="External"/><Relationship Id="rId4335" Type="http://schemas.openxmlformats.org/officeDocument/2006/relationships/hyperlink" Target="https://www.bing.com/th?id=OSK.4c3949eb8778ee78d0a7d42bc1817cd1&amp;qlt=95" TargetMode="External"/><Relationship Id="rId5800" Type="http://schemas.openxmlformats.org/officeDocument/2006/relationships/hyperlink" Target="https://www.bing.com/images/search?form=xlimg&amp;q=Patos%20do%20Piau%c3%ad" TargetMode="External"/><Relationship Id="rId8956" Type="http://schemas.openxmlformats.org/officeDocument/2006/relationships/hyperlink" Target="https://www.bing.com/images/search?form=xlimg&amp;q=Dirce%20Reis" TargetMode="External"/><Relationship Id="rId3351" Type="http://schemas.openxmlformats.org/officeDocument/2006/relationships/hyperlink" Target="https://www.bing.com/th?id=OSK.2cdf864459051e40c3568d00f8bb7dac&amp;qlt=95" TargetMode="External"/><Relationship Id="rId4402" Type="http://schemas.openxmlformats.org/officeDocument/2006/relationships/hyperlink" Target="https://www.bing.com/images/search?form=xlimg&amp;q=Mirassol%20d'Oeste" TargetMode="External"/><Relationship Id="rId7558" Type="http://schemas.openxmlformats.org/officeDocument/2006/relationships/hyperlink" Target="https://www.bing.com/images/search?form=xlimg&amp;q=Lavras%20do%20Sul" TargetMode="External"/><Relationship Id="rId7972" Type="http://schemas.openxmlformats.org/officeDocument/2006/relationships/hyperlink" Target="https://www.bing.com/images/search?form=xlimg&amp;q=Abdon%20Batista" TargetMode="External"/><Relationship Id="rId8609" Type="http://schemas.openxmlformats.org/officeDocument/2006/relationships/hyperlink" Target="https://www.bing.com/th?id=OSK.80b2e127f2dafd4eabcfb8ca203a55a7&amp;qlt=95" TargetMode="External"/><Relationship Id="rId272" Type="http://schemas.openxmlformats.org/officeDocument/2006/relationships/hyperlink" Target="https://www.bing.com/images/search?form=xlimg&amp;q=Caapiranga" TargetMode="External"/><Relationship Id="rId3004" Type="http://schemas.openxmlformats.org/officeDocument/2006/relationships/hyperlink" Target="https://www.bing.com/images/search?form=xlimg&amp;q=Esp%c3%adrito%20Santo%20do%20Dourado" TargetMode="External"/><Relationship Id="rId6574" Type="http://schemas.openxmlformats.org/officeDocument/2006/relationships/hyperlink" Target="https://www.bing.com/images/search?form=xlimg&amp;q=Aperib%c3%a9" TargetMode="External"/><Relationship Id="rId7625" Type="http://schemas.openxmlformats.org/officeDocument/2006/relationships/hyperlink" Target="https://www.bing.com/th?id=OSK.b2c9670176e12d5c5b6af0508aecb77e&amp;qlt=95" TargetMode="External"/><Relationship Id="rId2020" Type="http://schemas.openxmlformats.org/officeDocument/2006/relationships/hyperlink" Target="https://www.bing.com/images/search?form=xlimg&amp;q=Santa%20Tereza%20de%20Goi%c3%a1s" TargetMode="External"/><Relationship Id="rId5176" Type="http://schemas.openxmlformats.org/officeDocument/2006/relationships/hyperlink" Target="https://www.bing.com/images/search?form=xlimg&amp;q=S%c3%a3o%20Jos%c3%a9%20do%20Brejo%20do%20Cruz" TargetMode="External"/><Relationship Id="rId5590" Type="http://schemas.openxmlformats.org/officeDocument/2006/relationships/hyperlink" Target="https://www.bing.com/images/search?form=xlimg&amp;q=Ant%c3%b4nio%20Almeida" TargetMode="External"/><Relationship Id="rId6227" Type="http://schemas.openxmlformats.org/officeDocument/2006/relationships/hyperlink" Target="https://www.bing.com/th?id=OSK.679f4f8ecd4b960647c395bc55a64d04&amp;qlt=95" TargetMode="External"/><Relationship Id="rId6641" Type="http://schemas.openxmlformats.org/officeDocument/2006/relationships/hyperlink" Target="https://www.bing.com/th?id=OSK.cb48e6f7bc55aaaeeed0013e74409b4c&amp;qlt=95" TargetMode="External"/><Relationship Id="rId9797" Type="http://schemas.openxmlformats.org/officeDocument/2006/relationships/hyperlink" Target="https://www.bing.com/th?id=OSK.6fb387b91829187f02fb6c7ff99b7fcc&amp;qlt=95" TargetMode="External"/><Relationship Id="rId4192" Type="http://schemas.openxmlformats.org/officeDocument/2006/relationships/hyperlink" Target="https://www.bing.com/images/search?form=xlimg&amp;q=Itapor%c3%a3" TargetMode="External"/><Relationship Id="rId5243" Type="http://schemas.openxmlformats.org/officeDocument/2006/relationships/hyperlink" Target="https://www.bing.com/th?id=OSK.f1369538d2931ca2971e36f4ccb75a18&amp;qlt=95" TargetMode="External"/><Relationship Id="rId8399" Type="http://schemas.openxmlformats.org/officeDocument/2006/relationships/hyperlink" Target="https://www.bing.com/th?id=OSK.b5e85b1fa319ffdf27959b3a5a8359bc&amp;qlt=95" TargetMode="External"/><Relationship Id="rId1786" Type="http://schemas.openxmlformats.org/officeDocument/2006/relationships/hyperlink" Target="https://www.bing.com/images/search?form=xlimg&amp;q=Gameleira%20de%20Goi%c3%a1s" TargetMode="External"/><Relationship Id="rId2837" Type="http://schemas.openxmlformats.org/officeDocument/2006/relationships/hyperlink" Target="https://www.bing.com/th?id=OSK.3c4e0d97822c4c12f271d3fc77522eb4&amp;qlt=95" TargetMode="External"/><Relationship Id="rId9864" Type="http://schemas.openxmlformats.org/officeDocument/2006/relationships/hyperlink" Target="https://www.bing.com/images/search?form=xlimg&amp;q=Uchoa" TargetMode="External"/><Relationship Id="rId78" Type="http://schemas.openxmlformats.org/officeDocument/2006/relationships/hyperlink" Target="https://www.bing.com/images/search?form=xlimg&amp;q=Barra%20de%20S%c3%a3o%20Miguel,%20Alagoas" TargetMode="External"/><Relationship Id="rId809" Type="http://schemas.openxmlformats.org/officeDocument/2006/relationships/hyperlink" Target="https://www.bing.com/th?id=OSK.bc10da1e8ab36c6dac2459a5ac2f1146&amp;qlt=95" TargetMode="External"/><Relationship Id="rId1439" Type="http://schemas.openxmlformats.org/officeDocument/2006/relationships/hyperlink" Target="https://www.bing.com/th?id=OSK.be157e732f5098e252d537f7294c5ad7&amp;qlt=95" TargetMode="External"/><Relationship Id="rId1853" Type="http://schemas.openxmlformats.org/officeDocument/2006/relationships/hyperlink" Target="https://www.bing.com/th?id=OSK.10ad3e9ee20d0fc4d807151c26a2d9b1&amp;qlt=95" TargetMode="External"/><Relationship Id="rId2904" Type="http://schemas.openxmlformats.org/officeDocument/2006/relationships/hyperlink" Target="https://www.bing.com/images/search?form=xlimg&amp;q=Cris%c3%b3lita" TargetMode="External"/><Relationship Id="rId5310" Type="http://schemas.openxmlformats.org/officeDocument/2006/relationships/hyperlink" Target="https://www.bing.com/images/search?form=xlimg&amp;q=Calumbi" TargetMode="External"/><Relationship Id="rId7068" Type="http://schemas.openxmlformats.org/officeDocument/2006/relationships/hyperlink" Target="https://www.bing.com/images/search?form=xlimg&amp;q=Campo%20Novo%20de%20Rond%c3%b4nia" TargetMode="External"/><Relationship Id="rId8119" Type="http://schemas.openxmlformats.org/officeDocument/2006/relationships/hyperlink" Target="https://www.bing.com/th?id=OSK.d27db588a2bf46b51d00e0e0da4dfa8f&amp;qlt=95" TargetMode="External"/><Relationship Id="rId8466" Type="http://schemas.openxmlformats.org/officeDocument/2006/relationships/hyperlink" Target="https://www.bing.com/images/search?form=xlimg&amp;q=S%c3%a3o%20Ludgero" TargetMode="External"/><Relationship Id="rId8880" Type="http://schemas.openxmlformats.org/officeDocument/2006/relationships/hyperlink" Target="https://www.bing.com/images/search?form=xlimg&amp;q=Canitar" TargetMode="External"/><Relationship Id="rId9517" Type="http://schemas.openxmlformats.org/officeDocument/2006/relationships/hyperlink" Target="https://www.bing.com/th?id=OSK.c1d23b1ed2a3eb4e71fcc1fe5eb5be28&amp;qlt=95" TargetMode="External"/><Relationship Id="rId9931" Type="http://schemas.openxmlformats.org/officeDocument/2006/relationships/hyperlink" Target="https://www.bing.com/th?id=OSK.bc71069408c4e4bfe084bd542bb23ef3&amp;qlt=95" TargetMode="External"/><Relationship Id="rId1506" Type="http://schemas.openxmlformats.org/officeDocument/2006/relationships/hyperlink" Target="https://www.bing.com/images/search?form=xlimg&amp;q=Domingos%20Martins" TargetMode="External"/><Relationship Id="rId1920" Type="http://schemas.openxmlformats.org/officeDocument/2006/relationships/hyperlink" Target="https://www.bing.com/images/search?form=xlimg&amp;q=Niquel%c3%a2ndia" TargetMode="External"/><Relationship Id="rId7482" Type="http://schemas.openxmlformats.org/officeDocument/2006/relationships/hyperlink" Target="https://www.bing.com/images/search?form=xlimg&amp;q=Gua%c3%adba" TargetMode="External"/><Relationship Id="rId8533" Type="http://schemas.openxmlformats.org/officeDocument/2006/relationships/hyperlink" Target="https://www.bing.com/th?id=OSK.2a9976c8e4986dd246d5a39970e09f6d&amp;qlt=95" TargetMode="External"/><Relationship Id="rId10049" Type="http://schemas.openxmlformats.org/officeDocument/2006/relationships/hyperlink" Target="https://www.bing.com/th?id=OSK.96e811e50bbea9697d688190d9dd4ed6&amp;qlt=95" TargetMode="External"/><Relationship Id="rId3678" Type="http://schemas.openxmlformats.org/officeDocument/2006/relationships/hyperlink" Target="https://www.bing.com/images/search?form=xlimg&amp;q=Pratinha" TargetMode="External"/><Relationship Id="rId4729" Type="http://schemas.openxmlformats.org/officeDocument/2006/relationships/hyperlink" Target="https://www.bing.com/th?id=OSK.eb166ae6f75faaa0a2d08843edcb8fab&amp;qlt=95" TargetMode="External"/><Relationship Id="rId6084" Type="http://schemas.openxmlformats.org/officeDocument/2006/relationships/hyperlink" Target="https://www.bing.com/images/search?form=xlimg&amp;q=Espig%c3%a3o%20Alto%20do%20Igua%c3%a7u" TargetMode="External"/><Relationship Id="rId7135" Type="http://schemas.openxmlformats.org/officeDocument/2006/relationships/hyperlink" Target="https://www.bing.com/th?id=OSK.8de017c388a341e85b03699c9ed8fe42&amp;qlt=95" TargetMode="External"/><Relationship Id="rId8600" Type="http://schemas.openxmlformats.org/officeDocument/2006/relationships/hyperlink" Target="https://www.bing.com/images/search?form=xlimg&amp;q=Lagarto,%20Sergipe" TargetMode="External"/><Relationship Id="rId10116" Type="http://schemas.openxmlformats.org/officeDocument/2006/relationships/hyperlink" Target="https://www.bing.com/images/search?form=xlimg&amp;q=Recursol%c3%a2ndia" TargetMode="External"/><Relationship Id="rId599" Type="http://schemas.openxmlformats.org/officeDocument/2006/relationships/hyperlink" Target="https://www.bing.com/th?id=OSK.f7271c02be8d24772fc8c75d4b86058b&amp;qlt=95" TargetMode="External"/><Relationship Id="rId2694" Type="http://schemas.openxmlformats.org/officeDocument/2006/relationships/hyperlink" Target="https://www.bing.com/images/search?form=xlimg&amp;q=Campan%c3%a1rio,%20Minas%20Gerais" TargetMode="External"/><Relationship Id="rId3745" Type="http://schemas.openxmlformats.org/officeDocument/2006/relationships/hyperlink" Target="https://www.bing.com/th?id=OSK.dd2d416c65ed472a4cd2dde91f9dea74&amp;qlt=95" TargetMode="External"/><Relationship Id="rId6151" Type="http://schemas.openxmlformats.org/officeDocument/2006/relationships/hyperlink" Target="https://www.bing.com/th?id=OSK.a6dff77be291925af5668e5ff63064cc&amp;qlt=95" TargetMode="External"/><Relationship Id="rId7202" Type="http://schemas.openxmlformats.org/officeDocument/2006/relationships/hyperlink" Target="https://www.bing.com/images/search?form=xlimg&amp;q=Alvorada" TargetMode="External"/><Relationship Id="rId666" Type="http://schemas.openxmlformats.org/officeDocument/2006/relationships/hyperlink" Target="https://www.bing.com/images/search?form=xlimg&amp;q=Guajeru" TargetMode="External"/><Relationship Id="rId1296" Type="http://schemas.openxmlformats.org/officeDocument/2006/relationships/hyperlink" Target="https://www.bing.com/images/search?form=xlimg&amp;q=Juc%c3%a1s" TargetMode="External"/><Relationship Id="rId2347" Type="http://schemas.openxmlformats.org/officeDocument/2006/relationships/hyperlink" Target="https://www.bing.com/th?id=OSK.c97971428f53c2fff75be627846ab715&amp;qlt=95" TargetMode="External"/><Relationship Id="rId9374" Type="http://schemas.openxmlformats.org/officeDocument/2006/relationships/hyperlink" Target="https://www.bing.com/images/search?form=xlimg&amp;q=Neves%20Paulista" TargetMode="External"/><Relationship Id="rId319" Type="http://schemas.openxmlformats.org/officeDocument/2006/relationships/hyperlink" Target="https://www.bing.com/th?id=OSK.21018454c136beace625add7baee045d&amp;qlt=95" TargetMode="External"/><Relationship Id="rId1363" Type="http://schemas.openxmlformats.org/officeDocument/2006/relationships/hyperlink" Target="https://www.bing.com/th?id=OSK.7bf2dd99c9eda84832c8ace4b4125381&amp;qlt=95" TargetMode="External"/><Relationship Id="rId2761" Type="http://schemas.openxmlformats.org/officeDocument/2006/relationships/hyperlink" Target="https://www.bing.com/th?id=OSK.b64dabee139b59383f529b8867d2c34a&amp;qlt=95" TargetMode="External"/><Relationship Id="rId3812" Type="http://schemas.openxmlformats.org/officeDocument/2006/relationships/hyperlink" Target="https://www.bing.com/images/search?form=xlimg&amp;q=Santana%20do%20Garamb%c3%a9u" TargetMode="External"/><Relationship Id="rId6968" Type="http://schemas.openxmlformats.org/officeDocument/2006/relationships/hyperlink" Target="https://www.bing.com/images/search?form=xlimg&amp;q=Santana%20do%20Serid%c3%b3" TargetMode="External"/><Relationship Id="rId8390" Type="http://schemas.openxmlformats.org/officeDocument/2006/relationships/hyperlink" Target="https://www.bing.com/images/search?form=xlimg&amp;q=Rancho%20Queimado" TargetMode="External"/><Relationship Id="rId9027" Type="http://schemas.openxmlformats.org/officeDocument/2006/relationships/hyperlink" Target="https://www.bing.com/th?id=OSK.4689be1277ae849eba812fce51bd33ed&amp;qlt=95" TargetMode="External"/><Relationship Id="rId733" Type="http://schemas.openxmlformats.org/officeDocument/2006/relationships/hyperlink" Target="https://www.bing.com/th?id=OSK.1b4802efae3649ef02f94340bb378c82&amp;qlt=95" TargetMode="External"/><Relationship Id="rId1016" Type="http://schemas.openxmlformats.org/officeDocument/2006/relationships/hyperlink" Target="https://www.bing.com/images/search?form=xlimg&amp;q=S%c3%a1tiro%20Dias" TargetMode="External"/><Relationship Id="rId2414" Type="http://schemas.openxmlformats.org/officeDocument/2006/relationships/hyperlink" Target="https://www.bing.com/images/search?form=xlimg&amp;q=S%c3%a3o%20Raimundo%20do%20Doca%20Bezerra" TargetMode="External"/><Relationship Id="rId5984" Type="http://schemas.openxmlformats.org/officeDocument/2006/relationships/hyperlink" Target="https://www.bing.com/images/search?form=xlimg&amp;q=Cambar%c3%a1" TargetMode="External"/><Relationship Id="rId8043" Type="http://schemas.openxmlformats.org/officeDocument/2006/relationships/hyperlink" Target="https://www.bing.com/th?id=OSK.85cd31835876c3ba7798a5941d70d73d&amp;qlt=95" TargetMode="External"/><Relationship Id="rId9441" Type="http://schemas.openxmlformats.org/officeDocument/2006/relationships/hyperlink" Target="https://www.bing.com/th?id=OSK.8313bfdef4a3c482cb76551eaf1595ef&amp;qlt=95" TargetMode="External"/><Relationship Id="rId800" Type="http://schemas.openxmlformats.org/officeDocument/2006/relationships/hyperlink" Target="https://www.bing.com/images/search?form=xlimg&amp;q=Len%c3%a7%c3%b3is" TargetMode="External"/><Relationship Id="rId1430" Type="http://schemas.openxmlformats.org/officeDocument/2006/relationships/hyperlink" Target="https://www.bing.com/images/search?form=xlimg&amp;q=Sobral,%20Cear%c3%a1" TargetMode="External"/><Relationship Id="rId4586" Type="http://schemas.openxmlformats.org/officeDocument/2006/relationships/hyperlink" Target="https://www.bing.com/images/search?form=xlimg&amp;q=Bom%20Jesus%20do%20Tocantins,%20Par%c3%a1" TargetMode="External"/><Relationship Id="rId5637" Type="http://schemas.openxmlformats.org/officeDocument/2006/relationships/hyperlink" Target="https://www.bing.com/th?id=OSK.aa6d9f5e1f53d205b9e6dda6af3fea9f&amp;qlt=95" TargetMode="External"/><Relationship Id="rId3188" Type="http://schemas.openxmlformats.org/officeDocument/2006/relationships/hyperlink" Target="https://www.bing.com/images/search?form=xlimg&amp;q=Itaguara" TargetMode="External"/><Relationship Id="rId4239" Type="http://schemas.openxmlformats.org/officeDocument/2006/relationships/hyperlink" Target="https://www.bing.com/th?id=OSK.4db3602d537bda323172e9696b6af24a&amp;qlt=95" TargetMode="External"/><Relationship Id="rId4653" Type="http://schemas.openxmlformats.org/officeDocument/2006/relationships/hyperlink" Target="https://www.bing.com/th?id=OSK.36b5b2be12ad85b4614c88199ede57d6&amp;qlt=95" TargetMode="External"/><Relationship Id="rId5704" Type="http://schemas.openxmlformats.org/officeDocument/2006/relationships/hyperlink" Target="https://www.bing.com/images/search?form=xlimg&amp;q=Gilbu%c3%a9s" TargetMode="External"/><Relationship Id="rId8110" Type="http://schemas.openxmlformats.org/officeDocument/2006/relationships/hyperlink" Target="https://www.bing.com/images/search?form=xlimg&amp;q=Cocal%20do%20Sul" TargetMode="External"/><Relationship Id="rId10040" Type="http://schemas.openxmlformats.org/officeDocument/2006/relationships/hyperlink" Target="https://www.bing.com/images/search?form=xlimg&amp;q=Lajeado,%20Tocantins" TargetMode="External"/><Relationship Id="rId3255" Type="http://schemas.openxmlformats.org/officeDocument/2006/relationships/hyperlink" Target="https://www.bing.com/th?id=OSK.403b1e87d3af3ba3af66479c3f84605e&amp;qlt=95" TargetMode="External"/><Relationship Id="rId4306" Type="http://schemas.openxmlformats.org/officeDocument/2006/relationships/hyperlink" Target="https://www.bing.com/images/search?form=xlimg&amp;q=Brasnorte" TargetMode="External"/><Relationship Id="rId4720" Type="http://schemas.openxmlformats.org/officeDocument/2006/relationships/hyperlink" Target="https://www.bing.com/images/search?form=xlimg&amp;q=Ponta%20de%20Pedras" TargetMode="External"/><Relationship Id="rId7876" Type="http://schemas.openxmlformats.org/officeDocument/2006/relationships/hyperlink" Target="https://www.bing.com/images/search?form=xlimg&amp;q=Taquara" TargetMode="External"/><Relationship Id="rId8927" Type="http://schemas.openxmlformats.org/officeDocument/2006/relationships/hyperlink" Target="https://www.bing.com/th?id=OSK.65b3b1a913201f27b0e1c4d6149ae78c&amp;qlt=95" TargetMode="External"/><Relationship Id="rId176" Type="http://schemas.openxmlformats.org/officeDocument/2006/relationships/hyperlink" Target="https://www.bing.com/images/search?form=xlimg&amp;q=Olho%20d'%c3%81gua%20Grande" TargetMode="External"/><Relationship Id="rId590" Type="http://schemas.openxmlformats.org/officeDocument/2006/relationships/hyperlink" Target="https://www.bing.com/images/search?form=xlimg&amp;q=Concei%c3%a7%c3%a3o%20do%20Almeida" TargetMode="External"/><Relationship Id="rId2271" Type="http://schemas.openxmlformats.org/officeDocument/2006/relationships/hyperlink" Target="https://www.bing.com/th?id=OSK.1e80fec8b87b980640f344c80ebd85ba&amp;qlt=95" TargetMode="External"/><Relationship Id="rId3322" Type="http://schemas.openxmlformats.org/officeDocument/2006/relationships/hyperlink" Target="https://www.bing.com/images/search?form=xlimg&amp;q=Lavras" TargetMode="External"/><Relationship Id="rId6478" Type="http://schemas.openxmlformats.org/officeDocument/2006/relationships/hyperlink" Target="https://www.bing.com/images/search?form=xlimg&amp;q=S%c3%a3o%20Jorge%20do%20Iva%c3%ad" TargetMode="External"/><Relationship Id="rId7529" Type="http://schemas.openxmlformats.org/officeDocument/2006/relationships/hyperlink" Target="https://www.bing.com/th?id=OSK.f06de1a07527125412bb30cb7d56cc1a&amp;qlt=95" TargetMode="External"/><Relationship Id="rId243" Type="http://schemas.openxmlformats.org/officeDocument/2006/relationships/hyperlink" Target="https://www.bing.com/th?id=OSK.7cuPSAVacjXADf3anC0jzea9265dwwwYZhGCQ2oVvs8&amp;qlt=95" TargetMode="External"/><Relationship Id="rId5494" Type="http://schemas.openxmlformats.org/officeDocument/2006/relationships/hyperlink" Target="https://www.bing.com/images/search?form=xlimg&amp;q=Salgueiro" TargetMode="External"/><Relationship Id="rId6892" Type="http://schemas.openxmlformats.org/officeDocument/2006/relationships/hyperlink" Target="https://www.bing.com/images/search?form=xlimg&amp;q=Major%20Sales" TargetMode="External"/><Relationship Id="rId7943" Type="http://schemas.openxmlformats.org/officeDocument/2006/relationships/hyperlink" Target="https://www.bing.com/th?id=OSK.b807750d76bab793cb24fea49f809bbc&amp;qlt=95" TargetMode="External"/><Relationship Id="rId310" Type="http://schemas.openxmlformats.org/officeDocument/2006/relationships/hyperlink" Target="https://www.bing.com/images/search?form=xlimg&amp;q=Juta%c3%ad" TargetMode="External"/><Relationship Id="rId4096" Type="http://schemas.openxmlformats.org/officeDocument/2006/relationships/hyperlink" Target="https://www.bing.com/images/search?form=xlimg&amp;q=Ver%c3%adssimo" TargetMode="External"/><Relationship Id="rId5147" Type="http://schemas.openxmlformats.org/officeDocument/2006/relationships/hyperlink" Target="https://www.bing.com/th?id=OSK.8978d47709c10d97bce1b77c2eca6e3c&amp;qlt=95" TargetMode="External"/><Relationship Id="rId6545" Type="http://schemas.openxmlformats.org/officeDocument/2006/relationships/hyperlink" Target="https://www.bing.com/th?id=OSK.388971f0ee06a68531f7128a7f6e6bd9&amp;qlt=95" TargetMode="External"/><Relationship Id="rId5561" Type="http://schemas.openxmlformats.org/officeDocument/2006/relationships/hyperlink" Target="https://www.bing.com/th?id=OSK.75e373745dfd51678ffa9c31f01bcfb2&amp;qlt=95" TargetMode="External"/><Relationship Id="rId6612" Type="http://schemas.openxmlformats.org/officeDocument/2006/relationships/hyperlink" Target="https://www.bing.com/images/search?form=xlimg&amp;q=Concei%c3%a7%c3%a3o%20de%20Macabu" TargetMode="External"/><Relationship Id="rId9768" Type="http://schemas.openxmlformats.org/officeDocument/2006/relationships/hyperlink" Target="https://www.bing.com/images/search?form=xlimg&amp;q=Serra%20Negra" TargetMode="External"/><Relationship Id="rId1757" Type="http://schemas.openxmlformats.org/officeDocument/2006/relationships/hyperlink" Target="https://www.bing.com/th?id=OSK.846a77a026646d6a27603babb3460280&amp;qlt=95" TargetMode="External"/><Relationship Id="rId2808" Type="http://schemas.openxmlformats.org/officeDocument/2006/relationships/hyperlink" Target="https://www.bing.com/images/search?form=xlimg&amp;q=Ch%c3%a1cara,%20Minas%20Gerais" TargetMode="External"/><Relationship Id="rId4163" Type="http://schemas.openxmlformats.org/officeDocument/2006/relationships/hyperlink" Target="https://www.bing.com/th?id=OSK.-_GoCAglDnh84fUGpkgPVdga4PD_kcT5IQ4_Q7CwzoI&amp;qlt=95" TargetMode="External"/><Relationship Id="rId5214" Type="http://schemas.openxmlformats.org/officeDocument/2006/relationships/hyperlink" Target="https://www.bing.com/images/search?form=xlimg&amp;q=Soss%c3%aago,%20Para%c3%adba" TargetMode="External"/><Relationship Id="rId8784" Type="http://schemas.openxmlformats.org/officeDocument/2006/relationships/hyperlink" Target="https://www.bing.com/images/search?form=xlimg&amp;q=Bebedouro" TargetMode="External"/><Relationship Id="rId9835" Type="http://schemas.openxmlformats.org/officeDocument/2006/relationships/hyperlink" Target="https://www.bing.com/th?id=OSK.f2c74674925ce3fdda02ccc30cf8e701&amp;qlt=95" TargetMode="External"/><Relationship Id="rId49" Type="http://schemas.openxmlformats.org/officeDocument/2006/relationships/hyperlink" Target="https://www.bing.com/th?id=OSK.2f925bda53dfcbd17271d43a0feb9b83&amp;qlt=95" TargetMode="External"/><Relationship Id="rId1824" Type="http://schemas.openxmlformats.org/officeDocument/2006/relationships/hyperlink" Target="https://www.bing.com/images/search?form=xlimg&amp;q=Inhumas" TargetMode="External"/><Relationship Id="rId4230" Type="http://schemas.openxmlformats.org/officeDocument/2006/relationships/hyperlink" Target="https://www.bing.com/images/search?form=xlimg&amp;q=Parana%c3%adba" TargetMode="External"/><Relationship Id="rId7386" Type="http://schemas.openxmlformats.org/officeDocument/2006/relationships/hyperlink" Target="https://www.bing.com/images/search?form=xlimg&amp;q=Cruz%20Alta,%20Rio%20Grande%20do%20Sul" TargetMode="External"/><Relationship Id="rId8437" Type="http://schemas.openxmlformats.org/officeDocument/2006/relationships/hyperlink" Target="https://www.bing.com/th?id=OSK.8562354ff4bd59ce1402515676c0a3c4&amp;qlt=95" TargetMode="External"/><Relationship Id="rId8851" Type="http://schemas.openxmlformats.org/officeDocument/2006/relationships/hyperlink" Target="https://www.bing.com/th?id=OSK.e622d1bfc6fef1401efbeba7d971c265&amp;qlt=95" TargetMode="External"/><Relationship Id="rId7039" Type="http://schemas.openxmlformats.org/officeDocument/2006/relationships/hyperlink" Target="https://www.bing.com/th?id=OSK.79acfa0bce9a45a15a1349f678351903&amp;qlt=95" TargetMode="External"/><Relationship Id="rId7453" Type="http://schemas.openxmlformats.org/officeDocument/2006/relationships/hyperlink" Target="https://www.bing.com/th?id=OSK.351c3342a33a6eb0760bbd52f73332bb&amp;qlt=95" TargetMode="External"/><Relationship Id="rId8504" Type="http://schemas.openxmlformats.org/officeDocument/2006/relationships/hyperlink" Target="https://www.bing.com/images/search?form=xlimg&amp;q=Treviso,%20Santa%20Catarina" TargetMode="External"/><Relationship Id="rId9902" Type="http://schemas.openxmlformats.org/officeDocument/2006/relationships/hyperlink" Target="https://www.bing.com/images/search?form=xlimg&amp;q=Zacarias,%20S%c3%a3o%20Paulo" TargetMode="External"/><Relationship Id="rId2598" Type="http://schemas.openxmlformats.org/officeDocument/2006/relationships/hyperlink" Target="https://www.bing.com/images/search?form=xlimg&amp;q=Berilo" TargetMode="External"/><Relationship Id="rId3996" Type="http://schemas.openxmlformats.org/officeDocument/2006/relationships/hyperlink" Target="https://www.bing.com/images/search?form=xlimg&amp;q=Sete%20Lagoas" TargetMode="External"/><Relationship Id="rId6055" Type="http://schemas.openxmlformats.org/officeDocument/2006/relationships/hyperlink" Target="https://www.bing.com/th?id=OSK.efdeae427fd1c188953995eab65cdef7&amp;qlt=95" TargetMode="External"/><Relationship Id="rId7106" Type="http://schemas.openxmlformats.org/officeDocument/2006/relationships/hyperlink" Target="https://www.bing.com/images/search?form=xlimg&amp;q=Nova%20Brasil%c3%a2ndia%20d'Oeste" TargetMode="External"/><Relationship Id="rId3649" Type="http://schemas.openxmlformats.org/officeDocument/2006/relationships/hyperlink" Target="https://www.bing.com/th?id=OSK.8bc98dcb14670dcd2aab7e07fbe3895f&amp;qlt=95" TargetMode="External"/><Relationship Id="rId5071" Type="http://schemas.openxmlformats.org/officeDocument/2006/relationships/hyperlink" Target="https://www.bing.com/th?id=OSK.60754dd67579a8ca4b87617369b728b1&amp;qlt=95" TargetMode="External"/><Relationship Id="rId6122" Type="http://schemas.openxmlformats.org/officeDocument/2006/relationships/hyperlink" Target="https://www.bing.com/images/search?form=xlimg&amp;q=Guapirama" TargetMode="External"/><Relationship Id="rId7520" Type="http://schemas.openxmlformats.org/officeDocument/2006/relationships/hyperlink" Target="https://www.bing.com/images/search?form=xlimg&amp;q=Inhacor%c3%a1" TargetMode="External"/><Relationship Id="rId9278" Type="http://schemas.openxmlformats.org/officeDocument/2006/relationships/hyperlink" Target="https://www.bing.com/images/search?form=xlimg&amp;q=Lut%c3%a9cia" TargetMode="External"/><Relationship Id="rId984" Type="http://schemas.openxmlformats.org/officeDocument/2006/relationships/hyperlink" Target="https://www.bing.com/images/search?form=xlimg&amp;q=Santan%c3%b3polis" TargetMode="External"/><Relationship Id="rId2665" Type="http://schemas.openxmlformats.org/officeDocument/2006/relationships/hyperlink" Target="https://www.bing.com/th?id=OSK.585b9ab2d23dfc9ae9eb42254193ea7c&amp;qlt=95" TargetMode="External"/><Relationship Id="rId3716" Type="http://schemas.openxmlformats.org/officeDocument/2006/relationships/hyperlink" Target="https://www.bing.com/images/search?form=xlimg&amp;q=Rio%20do%20Prado" TargetMode="External"/><Relationship Id="rId9692" Type="http://schemas.openxmlformats.org/officeDocument/2006/relationships/hyperlink" Target="https://www.bing.com/images/search?form=xlimg&amp;q=Santana%20de%20Parna%c3%adba" TargetMode="External"/><Relationship Id="rId637" Type="http://schemas.openxmlformats.org/officeDocument/2006/relationships/hyperlink" Target="https://www.bing.com/th?id=OSK.63082877bdf381298c277bd37b42ed10&amp;qlt=95" TargetMode="External"/><Relationship Id="rId1267" Type="http://schemas.openxmlformats.org/officeDocument/2006/relationships/hyperlink" Target="https://www.bing.com/th?id=OSK.4aecc9879ed0d12e129b9a5d86b4a303&amp;qlt=95" TargetMode="External"/><Relationship Id="rId1681" Type="http://schemas.openxmlformats.org/officeDocument/2006/relationships/hyperlink" Target="https://www.bing.com/th?id=OSK.1fbb8f1cd16d105533248777881809cb&amp;qlt=95" TargetMode="External"/><Relationship Id="rId2318" Type="http://schemas.openxmlformats.org/officeDocument/2006/relationships/hyperlink" Target="https://www.bing.com/images/search?form=xlimg&amp;q=Palmeir%c3%a2ndia" TargetMode="External"/><Relationship Id="rId2732" Type="http://schemas.openxmlformats.org/officeDocument/2006/relationships/hyperlink" Target="https://www.bing.com/images/search?form=xlimg&amp;q=Capim%20Branco" TargetMode="External"/><Relationship Id="rId5888" Type="http://schemas.openxmlformats.org/officeDocument/2006/relationships/hyperlink" Target="https://www.bing.com/images/search?form=xlimg&amp;q=Wall%20Ferraz" TargetMode="External"/><Relationship Id="rId6939" Type="http://schemas.openxmlformats.org/officeDocument/2006/relationships/hyperlink" Target="https://www.bing.com/th?id=OSK.5a1c58d9a78a18c3d7d1e11ddf4f3b56&amp;qlt=95" TargetMode="External"/><Relationship Id="rId8294" Type="http://schemas.openxmlformats.org/officeDocument/2006/relationships/hyperlink" Target="https://www.bing.com/images/search?form=xlimg&amp;q=Mirim%20Doce" TargetMode="External"/><Relationship Id="rId9345" Type="http://schemas.openxmlformats.org/officeDocument/2006/relationships/hyperlink" Target="https://www.bing.com/th?id=OSK.b015dc72c0ec21af88a21e41037ce123&amp;qlt=95" TargetMode="External"/><Relationship Id="rId704" Type="http://schemas.openxmlformats.org/officeDocument/2006/relationships/hyperlink" Target="https://www.bing.com/images/search?form=xlimg&amp;q=Ipia%c3%ba" TargetMode="External"/><Relationship Id="rId1334" Type="http://schemas.openxmlformats.org/officeDocument/2006/relationships/hyperlink" Target="https://www.bing.com/images/search?form=xlimg&amp;q=Morrinhos,%20Cear%c3%a1" TargetMode="External"/><Relationship Id="rId5955" Type="http://schemas.openxmlformats.org/officeDocument/2006/relationships/hyperlink" Target="https://www.bing.com/th?id=OSK.48d85d56dbf599f0788da018757a71c3&amp;qlt=95" TargetMode="External"/><Relationship Id="rId8361" Type="http://schemas.openxmlformats.org/officeDocument/2006/relationships/hyperlink" Target="https://www.bing.com/th?id=OSK.1016b056f638d55b9e6bf5e0a2d4bf2b&amp;qlt=95" TargetMode="External"/><Relationship Id="rId9412" Type="http://schemas.openxmlformats.org/officeDocument/2006/relationships/hyperlink" Target="https://www.bing.com/images/search?form=xlimg&amp;q=Oriente,%20S%c3%a3o%20Paulo" TargetMode="External"/><Relationship Id="rId40" Type="http://schemas.openxmlformats.org/officeDocument/2006/relationships/hyperlink" Target="https://www.bing.com/images/search?form=xlimg&amp;q=Jord%c3%a3o,%20Acre" TargetMode="External"/><Relationship Id="rId1401" Type="http://schemas.openxmlformats.org/officeDocument/2006/relationships/hyperlink" Target="https://www.bing.com/th?id=OSK.085aead21c4324277c7263d7e69330c4&amp;qlt=95" TargetMode="External"/><Relationship Id="rId4557" Type="http://schemas.openxmlformats.org/officeDocument/2006/relationships/hyperlink" Target="https://www.bing.com/th?id=OSK.c3fb13291c350bc0945033cb4324118b&amp;qlt=95" TargetMode="External"/><Relationship Id="rId5608" Type="http://schemas.openxmlformats.org/officeDocument/2006/relationships/hyperlink" Target="https://www.bing.com/images/search?form=xlimg&amp;q=Batalha,%20Piau%c3%ad" TargetMode="External"/><Relationship Id="rId8014" Type="http://schemas.openxmlformats.org/officeDocument/2006/relationships/hyperlink" Target="https://www.bing.com/images/search?form=xlimg&amp;q=Arvoredo" TargetMode="External"/><Relationship Id="rId3159" Type="http://schemas.openxmlformats.org/officeDocument/2006/relationships/hyperlink" Target="https://www.bing.com/th?id=OSK.12ad5806d7b90f80d833cc7ce2814d25&amp;qlt=95" TargetMode="External"/><Relationship Id="rId3573" Type="http://schemas.openxmlformats.org/officeDocument/2006/relationships/hyperlink" Target="https://www.bing.com/th?id=OSK.67bf5e4ffc81a961773476224d506c70&amp;qlt=95" TargetMode="External"/><Relationship Id="rId4971" Type="http://schemas.openxmlformats.org/officeDocument/2006/relationships/hyperlink" Target="https://www.bing.com/th?id=OSK.772cb07c2cfc2dba2fbb8c8fee549b84&amp;qlt=95" TargetMode="External"/><Relationship Id="rId7030" Type="http://schemas.openxmlformats.org/officeDocument/2006/relationships/hyperlink" Target="https://www.bing.com/images/search?form=xlimg&amp;q=Timba%c3%baba%20dos%20Batistas" TargetMode="External"/><Relationship Id="rId494" Type="http://schemas.openxmlformats.org/officeDocument/2006/relationships/hyperlink" Target="https://www.bing.com/images/search?form=xlimg&amp;q=Botupor%c3%a3" TargetMode="External"/><Relationship Id="rId2175" Type="http://schemas.openxmlformats.org/officeDocument/2006/relationships/hyperlink" Target="https://www.bing.com/th?id=OSK.742976845403d8e53ad6defef33ae392&amp;qlt=95" TargetMode="External"/><Relationship Id="rId3226" Type="http://schemas.openxmlformats.org/officeDocument/2006/relationships/hyperlink" Target="https://www.bing.com/images/search?form=xlimg&amp;q=Itueta" TargetMode="External"/><Relationship Id="rId4624" Type="http://schemas.openxmlformats.org/officeDocument/2006/relationships/hyperlink" Target="https://www.bing.com/images/search?form=xlimg&amp;q=Curralinho" TargetMode="External"/><Relationship Id="rId10011" Type="http://schemas.openxmlformats.org/officeDocument/2006/relationships/hyperlink" Target="https://www.bing.com/th?id=OSK.bQTnljDmC6UTDK25w4bqA-5wKDA7eYgd_V0vEQ4vSsQ&amp;qlt=95" TargetMode="External"/><Relationship Id="rId147" Type="http://schemas.openxmlformats.org/officeDocument/2006/relationships/hyperlink" Target="https://www.bing.com/th?id=OSK.9e4323361ff1a90abef569459daefc51&amp;qlt=95" TargetMode="External"/><Relationship Id="rId1191" Type="http://schemas.openxmlformats.org/officeDocument/2006/relationships/hyperlink" Target="https://www.bing.com/th?id=OSK.fdc81e2f77c3e3a1589442f036dcf8c6&amp;qlt=95" TargetMode="External"/><Relationship Id="rId3640" Type="http://schemas.openxmlformats.org/officeDocument/2006/relationships/hyperlink" Target="https://www.bing.com/images/search?form=xlimg&amp;q=Pira%c3%baba" TargetMode="External"/><Relationship Id="rId6796" Type="http://schemas.openxmlformats.org/officeDocument/2006/relationships/hyperlink" Target="https://www.bing.com/images/search?form=xlimg&amp;q=Campo%20Redondo" TargetMode="External"/><Relationship Id="rId7847" Type="http://schemas.openxmlformats.org/officeDocument/2006/relationships/hyperlink" Target="https://www.bing.com/th?id=OSK.a3f65cefd7f37626bf7e1f6c72b8e55f&amp;qlt=95" TargetMode="External"/><Relationship Id="rId561" Type="http://schemas.openxmlformats.org/officeDocument/2006/relationships/hyperlink" Target="https://www.bing.com/th?id=OSK.48d85d56dbf599f0788da018757a71c3&amp;qlt=95" TargetMode="External"/><Relationship Id="rId2242" Type="http://schemas.openxmlformats.org/officeDocument/2006/relationships/hyperlink" Target="https://www.bing.com/images/search?form=xlimg&amp;q=Guimar%c3%a3es,%20Maranh%c3%a3o" TargetMode="External"/><Relationship Id="rId5398" Type="http://schemas.openxmlformats.org/officeDocument/2006/relationships/hyperlink" Target="https://www.bing.com/images/search?form=xlimg&amp;q=Jaboat%c3%a3o%20dos%20Guararapes" TargetMode="External"/><Relationship Id="rId6449" Type="http://schemas.openxmlformats.org/officeDocument/2006/relationships/hyperlink" Target="https://www.bing.com/th?id=OSK.b84a4a5caaf94d53f6b7b6a08e532716&amp;qlt=95" TargetMode="External"/><Relationship Id="rId6863" Type="http://schemas.openxmlformats.org/officeDocument/2006/relationships/hyperlink" Target="https://www.bing.com/th?id=OSK.ce12b6f9588d09dd124fe54537c9accc&amp;qlt=95" TargetMode="External"/><Relationship Id="rId7914" Type="http://schemas.openxmlformats.org/officeDocument/2006/relationships/hyperlink" Target="https://www.bing.com/images/search?form=xlimg&amp;q=Tucunduva" TargetMode="External"/><Relationship Id="rId214" Type="http://schemas.openxmlformats.org/officeDocument/2006/relationships/hyperlink" Target="https://www.bing.com/images/search?form=xlimg&amp;q=Santana%20do%20Munda%c3%ba" TargetMode="External"/><Relationship Id="rId5465" Type="http://schemas.openxmlformats.org/officeDocument/2006/relationships/hyperlink" Target="https://www.bing.com/th?id=OSK.53cae49a76535e6eb5691c8bad6f06d5&amp;qlt=95" TargetMode="External"/><Relationship Id="rId6516" Type="http://schemas.openxmlformats.org/officeDocument/2006/relationships/hyperlink" Target="https://www.bing.com/images/search?form=xlimg&amp;q=Sertaneja,%20Paran%c3%a1" TargetMode="External"/><Relationship Id="rId6930" Type="http://schemas.openxmlformats.org/officeDocument/2006/relationships/hyperlink" Target="https://www.bing.com/images/search?form=xlimg&amp;q=Pau%20dos%20Ferros" TargetMode="External"/><Relationship Id="rId4067" Type="http://schemas.openxmlformats.org/officeDocument/2006/relationships/hyperlink" Target="https://www.bing.com/th?id=OSK.ba49de372aee92d13951ed4c144399ae&amp;qlt=95" TargetMode="External"/><Relationship Id="rId4481" Type="http://schemas.openxmlformats.org/officeDocument/2006/relationships/hyperlink" Target="https://www.bing.com/th?id=OSK.fa64e086d0295420f53d57a2c04df6ed&amp;qlt=95" TargetMode="External"/><Relationship Id="rId5118" Type="http://schemas.openxmlformats.org/officeDocument/2006/relationships/hyperlink" Target="https://www.bing.com/images/search?form=xlimg&amp;q=Quixab%c3%a1,%20Para%c3%adba" TargetMode="External"/><Relationship Id="rId5532" Type="http://schemas.openxmlformats.org/officeDocument/2006/relationships/hyperlink" Target="https://www.bing.com/images/search?form=xlimg&amp;q=Sert%c3%a2nia" TargetMode="External"/><Relationship Id="rId8688" Type="http://schemas.openxmlformats.org/officeDocument/2006/relationships/hyperlink" Target="https://www.bing.com/images/search?form=xlimg&amp;q=Americana,%20S%c3%a3o%20Paulo" TargetMode="External"/><Relationship Id="rId9739" Type="http://schemas.openxmlformats.org/officeDocument/2006/relationships/hyperlink" Target="https://www.bing.com/th?id=OSK.827496f887d2885e58096d4dbfe15dce&amp;qlt=95" TargetMode="External"/><Relationship Id="rId3083" Type="http://schemas.openxmlformats.org/officeDocument/2006/relationships/hyperlink" Target="https://www.bing.com/th?id=OSK.e458b5bb1f3076f86e3058e841edf4ab&amp;qlt=95" TargetMode="External"/><Relationship Id="rId4134" Type="http://schemas.openxmlformats.org/officeDocument/2006/relationships/hyperlink" Target="https://www.bing.com/images/search?form=xlimg&amp;q=Aral%20Moreira" TargetMode="External"/><Relationship Id="rId1728" Type="http://schemas.openxmlformats.org/officeDocument/2006/relationships/hyperlink" Target="https://www.bing.com/images/search?form=xlimg&amp;q=Ceres,%20Goi%c3%a1s" TargetMode="External"/><Relationship Id="rId3150" Type="http://schemas.openxmlformats.org/officeDocument/2006/relationships/hyperlink" Target="https://www.bing.com/images/search?form=xlimg&amp;q=Ijaci" TargetMode="External"/><Relationship Id="rId4201" Type="http://schemas.openxmlformats.org/officeDocument/2006/relationships/hyperlink" Target="https://www.bing.com/th?id=OSK.984f2b09e3a0103084a5e84d4eafd6bb&amp;qlt=95" TargetMode="External"/><Relationship Id="rId7357" Type="http://schemas.openxmlformats.org/officeDocument/2006/relationships/hyperlink" Target="https://www.bing.com/th?id=OSK.893bc7b6e839c8cf097b58006d367952&amp;qlt=95" TargetMode="External"/><Relationship Id="rId8408" Type="http://schemas.openxmlformats.org/officeDocument/2006/relationships/hyperlink" Target="https://www.bing.com/images/search?form=xlimg&amp;q=Rodeio" TargetMode="External"/><Relationship Id="rId8755" Type="http://schemas.openxmlformats.org/officeDocument/2006/relationships/hyperlink" Target="https://www.bing.com/th?id=OSK.061c2e68454f50f3f9a62dc43091a8fe&amp;qlt=95" TargetMode="External"/><Relationship Id="rId9806" Type="http://schemas.openxmlformats.org/officeDocument/2006/relationships/hyperlink" Target="https://www.bing.com/images/search?form=xlimg&amp;q=Tamba%c3%ba" TargetMode="External"/><Relationship Id="rId7771" Type="http://schemas.openxmlformats.org/officeDocument/2006/relationships/hyperlink" Target="https://www.bing.com/th?id=OSK.698f1ece69b04fefb96992d63da45eb9&amp;qlt=95" TargetMode="External"/><Relationship Id="rId8822" Type="http://schemas.openxmlformats.org/officeDocument/2006/relationships/hyperlink" Target="https://www.bing.com/images/search?form=xlimg&amp;q=Bra%c3%bana" TargetMode="External"/><Relationship Id="rId3967" Type="http://schemas.openxmlformats.org/officeDocument/2006/relationships/hyperlink" Target="https://www.bing.com/th?id=OSK.c90b9b404b4c0a98c7dc94a2f7ee428c&amp;qlt=95" TargetMode="External"/><Relationship Id="rId6373" Type="http://schemas.openxmlformats.org/officeDocument/2006/relationships/hyperlink" Target="https://www.bing.com/th?id=OSK.dLCEKK36lwqg71IGTUCsIp34zD_SuGs5sICezoKSDjY&amp;qlt=95" TargetMode="External"/><Relationship Id="rId7424" Type="http://schemas.openxmlformats.org/officeDocument/2006/relationships/hyperlink" Target="https://www.bing.com/images/search?form=xlimg&amp;q=Erechim" TargetMode="External"/><Relationship Id="rId4" Type="http://schemas.openxmlformats.org/officeDocument/2006/relationships/hyperlink" Target="https://www.bing.com/images/search?form=xlimg&amp;q=Brazil" TargetMode="External"/><Relationship Id="rId888" Type="http://schemas.openxmlformats.org/officeDocument/2006/relationships/hyperlink" Target="https://www.bing.com/images/search?form=xlimg&amp;q=Palmas%20de%20Monte%20Alto" TargetMode="External"/><Relationship Id="rId2569" Type="http://schemas.openxmlformats.org/officeDocument/2006/relationships/hyperlink" Target="https://www.bing.com/th?id=OSK.0eb9ff1693a6f98c48686a752fa627aa&amp;qlt=95" TargetMode="External"/><Relationship Id="rId2983" Type="http://schemas.openxmlformats.org/officeDocument/2006/relationships/hyperlink" Target="https://www.bing.com/th?id=OSK.6ae94bde8303377187278123209f5e7d&amp;qlt=95" TargetMode="External"/><Relationship Id="rId6026" Type="http://schemas.openxmlformats.org/officeDocument/2006/relationships/hyperlink" Target="https://www.bing.com/images/search?form=xlimg&amp;q=C%c3%a9u%20Azul" TargetMode="External"/><Relationship Id="rId6440" Type="http://schemas.openxmlformats.org/officeDocument/2006/relationships/hyperlink" Target="https://www.bing.com/images/search?form=xlimg&amp;q=Santa%20Cruz%20de%20Monte%20Castelo" TargetMode="External"/><Relationship Id="rId9596" Type="http://schemas.openxmlformats.org/officeDocument/2006/relationships/hyperlink" Target="https://www.bing.com/images/search?form=xlimg&amp;q=Ribeir%c3%a3o%20Bonito" TargetMode="External"/><Relationship Id="rId955" Type="http://schemas.openxmlformats.org/officeDocument/2006/relationships/hyperlink" Target="https://www.bing.com/th?id=OSK.PsUc-sHCdliegSlT6ypeOaHMJt8Gncq3Uk5s5xK_TDU&amp;qlt=95" TargetMode="External"/><Relationship Id="rId1585" Type="http://schemas.openxmlformats.org/officeDocument/2006/relationships/hyperlink" Target="https://www.bing.com/th?id=OSK.bea8b9de800bcbc9093be1c8203f98cb&amp;qlt=95" TargetMode="External"/><Relationship Id="rId2636" Type="http://schemas.openxmlformats.org/officeDocument/2006/relationships/hyperlink" Target="https://www.bing.com/images/search?form=xlimg&amp;q=Bonito%20de%20Minas" TargetMode="External"/><Relationship Id="rId5042" Type="http://schemas.openxmlformats.org/officeDocument/2006/relationships/hyperlink" Target="https://www.bing.com/images/search?form=xlimg&amp;q=Mataraca" TargetMode="External"/><Relationship Id="rId8198" Type="http://schemas.openxmlformats.org/officeDocument/2006/relationships/hyperlink" Target="https://www.bing.com/images/search?form=xlimg&amp;q=Indaial" TargetMode="External"/><Relationship Id="rId9249" Type="http://schemas.openxmlformats.org/officeDocument/2006/relationships/hyperlink" Target="https://www.bing.com/th?id=OSK.Tf6kOAmFAUSlepvb_hFiv7gpQlGBebWriP0z-euSe8o&amp;qlt=95" TargetMode="External"/><Relationship Id="rId9663" Type="http://schemas.openxmlformats.org/officeDocument/2006/relationships/hyperlink" Target="https://www.bing.com/th?id=OSK.033c98f6b146ca3fe7212864d499c5aa&amp;qlt=95" TargetMode="External"/><Relationship Id="rId608" Type="http://schemas.openxmlformats.org/officeDocument/2006/relationships/hyperlink" Target="https://www.bing.com/images/search?form=xlimg&amp;q=Cotegipe" TargetMode="External"/><Relationship Id="rId1238" Type="http://schemas.openxmlformats.org/officeDocument/2006/relationships/hyperlink" Target="https://www.bing.com/images/search?form=xlimg&amp;q=Hidrol%c3%a2ndia,%20Cear%c3%a1" TargetMode="External"/><Relationship Id="rId1652" Type="http://schemas.openxmlformats.org/officeDocument/2006/relationships/hyperlink" Target="https://www.bing.com/images/search?form=xlimg&amp;q=Aragoi%c3%a2nia" TargetMode="External"/><Relationship Id="rId8265" Type="http://schemas.openxmlformats.org/officeDocument/2006/relationships/hyperlink" Target="https://www.bing.com/th?id=OSK.8ce66a55f2dd61de9e29253c0a773d79&amp;qlt=95" TargetMode="External"/><Relationship Id="rId9316" Type="http://schemas.openxmlformats.org/officeDocument/2006/relationships/hyperlink" Target="https://www.bing.com/images/search?form=xlimg&amp;q=Miguel%c3%b3polis" TargetMode="External"/><Relationship Id="rId1305" Type="http://schemas.openxmlformats.org/officeDocument/2006/relationships/hyperlink" Target="https://www.bing.com/th?id=OSK.b83ab7325376fe4e021fb4830e10902e&amp;qlt=95" TargetMode="External"/><Relationship Id="rId2703" Type="http://schemas.openxmlformats.org/officeDocument/2006/relationships/hyperlink" Target="https://www.bing.com/th?id=OSK.9603fc0fe9d9eaa5994edf672b4b03ec&amp;qlt=95" TargetMode="External"/><Relationship Id="rId5859" Type="http://schemas.openxmlformats.org/officeDocument/2006/relationships/hyperlink" Target="https://www.bing.com/th?id=OSK.3b4478cddab59dcc959bed95f866ee2b&amp;qlt=95" TargetMode="External"/><Relationship Id="rId7281" Type="http://schemas.openxmlformats.org/officeDocument/2006/relationships/hyperlink" Target="https://www.bing.com/th?id=OSK.2d44b63de8d2c664dcf0e9854c91c92a&amp;qlt=95" TargetMode="External"/><Relationship Id="rId8332" Type="http://schemas.openxmlformats.org/officeDocument/2006/relationships/hyperlink" Target="https://www.bing.com/images/search?form=xlimg&amp;q=Palma%20Sola,%20Santa%20Catarina" TargetMode="External"/><Relationship Id="rId9730" Type="http://schemas.openxmlformats.org/officeDocument/2006/relationships/hyperlink" Target="https://www.bing.com/images/search?form=xlimg&amp;q=S%c3%a3o%20Joaquim%20da%20Barra" TargetMode="External"/><Relationship Id="rId4875" Type="http://schemas.openxmlformats.org/officeDocument/2006/relationships/hyperlink" Target="https://www.bing.com/th?id=OSK.313db774b7fecda2dc9f216de7ac71d7&amp;qlt=95" TargetMode="External"/><Relationship Id="rId5926" Type="http://schemas.openxmlformats.org/officeDocument/2006/relationships/hyperlink" Target="https://www.bing.com/images/search?form=xlimg&amp;q=Arapu%c3%a3" TargetMode="External"/><Relationship Id="rId11" Type="http://schemas.openxmlformats.org/officeDocument/2006/relationships/hyperlink" Target="https://www.bing.com/th?id=OSK.a23f75c83085116434b957262c58f864&amp;qlt=95" TargetMode="External"/><Relationship Id="rId398" Type="http://schemas.openxmlformats.org/officeDocument/2006/relationships/hyperlink" Target="https://www.bing.com/images/search?form=xlimg&amp;q=Abar%c3%a9" TargetMode="External"/><Relationship Id="rId2079" Type="http://schemas.openxmlformats.org/officeDocument/2006/relationships/hyperlink" Target="https://www.bing.com/th?id=OSK.f8e8c52f7f899ebd83c7b63122823310&amp;qlt=95" TargetMode="External"/><Relationship Id="rId3477" Type="http://schemas.openxmlformats.org/officeDocument/2006/relationships/hyperlink" Target="https://www.bing.com/th?id=OSK.7fb7310a6ebffb2abe1c28a29cb9021b&amp;qlt=95" TargetMode="External"/><Relationship Id="rId3891" Type="http://schemas.openxmlformats.org/officeDocument/2006/relationships/hyperlink" Target="https://www.bing.com/th?id=OSK.663208bca8024c6cda96741ef75bdf45&amp;qlt=95" TargetMode="External"/><Relationship Id="rId4528" Type="http://schemas.openxmlformats.org/officeDocument/2006/relationships/hyperlink" Target="https://www.bing.com/images/search?form=xlimg&amp;q=Tapurah" TargetMode="External"/><Relationship Id="rId4942" Type="http://schemas.openxmlformats.org/officeDocument/2006/relationships/hyperlink" Target="https://www.bing.com/images/search?form=xlimg&amp;q=Cruz%20do%20Esp%c3%adrito%20Santo" TargetMode="External"/><Relationship Id="rId2493" Type="http://schemas.openxmlformats.org/officeDocument/2006/relationships/hyperlink" Target="https://www.bing.com/th?id=OSK.b363879275f998debf6795d872a9695b&amp;qlt=95" TargetMode="External"/><Relationship Id="rId3544" Type="http://schemas.openxmlformats.org/officeDocument/2006/relationships/hyperlink" Target="https://www.bing.com/images/search?form=xlimg&amp;q=Par%c3%a1%20de%20Minas" TargetMode="External"/><Relationship Id="rId7001" Type="http://schemas.openxmlformats.org/officeDocument/2006/relationships/hyperlink" Target="https://www.bing.com/th?id=OSK.7ed44f03ea2b5d62a393cf7773444175&amp;qlt=95" TargetMode="External"/><Relationship Id="rId465" Type="http://schemas.openxmlformats.org/officeDocument/2006/relationships/hyperlink" Target="https://www.bing.com/th?id=OSK.f22ffa7752ca02e60ebdcb0f44c08ea8&amp;qlt=95" TargetMode="External"/><Relationship Id="rId1095" Type="http://schemas.openxmlformats.org/officeDocument/2006/relationships/hyperlink" Target="https://www.bing.com/th?id=OSK.150b99d6cae31265286faffe4b03f227&amp;qlt=95" TargetMode="External"/><Relationship Id="rId2146" Type="http://schemas.openxmlformats.org/officeDocument/2006/relationships/hyperlink" Target="https://www.bing.com/images/search?form=xlimg&amp;q=Bela%20Vista%20do%20Maranh%c3%a3o" TargetMode="External"/><Relationship Id="rId2560" Type="http://schemas.openxmlformats.org/officeDocument/2006/relationships/hyperlink" Target="https://www.bing.com/images/search?form=xlimg&amp;q=Aricanduva,%20Minas%20Gerais" TargetMode="External"/><Relationship Id="rId3611" Type="http://schemas.openxmlformats.org/officeDocument/2006/relationships/hyperlink" Target="https://www.bing.com/th?id=OSK.37afd62423a4b9713332b995f9dde5f1&amp;qlt=95" TargetMode="External"/><Relationship Id="rId6767" Type="http://schemas.openxmlformats.org/officeDocument/2006/relationships/hyperlink" Target="https://www.bing.com/th?id=OSK.acfc107e94f162d5891d05e3043acd94&amp;qlt=95" TargetMode="External"/><Relationship Id="rId7818" Type="http://schemas.openxmlformats.org/officeDocument/2006/relationships/hyperlink" Target="https://www.bing.com/images/search?form=xlimg&amp;q=S%c3%a3o%20Martinho%20da%20Serra" TargetMode="External"/><Relationship Id="rId9173" Type="http://schemas.openxmlformats.org/officeDocument/2006/relationships/hyperlink" Target="https://www.bing.com/th?id=OSK.1d3d39fbb09d330e24952930d949f659&amp;qlt=95" TargetMode="External"/><Relationship Id="rId118" Type="http://schemas.openxmlformats.org/officeDocument/2006/relationships/hyperlink" Target="https://www.bing.com/images/search?form=xlimg&amp;q=Feira%20Grande" TargetMode="External"/><Relationship Id="rId532" Type="http://schemas.openxmlformats.org/officeDocument/2006/relationships/hyperlink" Target="https://www.bing.com/images/search?form=xlimg&amp;q=Camamu" TargetMode="External"/><Relationship Id="rId1162" Type="http://schemas.openxmlformats.org/officeDocument/2006/relationships/hyperlink" Target="https://www.bing.com/images/search?form=xlimg&amp;q=Bela%20Cruz" TargetMode="External"/><Relationship Id="rId2213" Type="http://schemas.openxmlformats.org/officeDocument/2006/relationships/hyperlink" Target="https://www.bing.com/th?id=OSK.76631222ee809d40e335fbdb28cb69fb&amp;qlt=95" TargetMode="External"/><Relationship Id="rId5369" Type="http://schemas.openxmlformats.org/officeDocument/2006/relationships/hyperlink" Target="https://www.bing.com/th?id=OSK.73fd27f9410fcd8cf835d16d6f4904f7&amp;qlt=95" TargetMode="External"/><Relationship Id="rId5783" Type="http://schemas.openxmlformats.org/officeDocument/2006/relationships/hyperlink" Target="https://www.bing.com/th?id=OSK.4AMBsGyEtMXfINREyV7rE6RgHfZN3ahyF6_5UEZI2Yk&amp;qlt=95" TargetMode="External"/><Relationship Id="rId9240" Type="http://schemas.openxmlformats.org/officeDocument/2006/relationships/hyperlink" Target="https://www.bing.com/images/search?form=xlimg&amp;q=Juqui%c3%a1" TargetMode="External"/><Relationship Id="rId4385" Type="http://schemas.openxmlformats.org/officeDocument/2006/relationships/hyperlink" Target="https://www.bing.com/th?id=OSK.e15ccce506ba3ee7b64e2b805d2ba08b&amp;qlt=95" TargetMode="External"/><Relationship Id="rId5436" Type="http://schemas.openxmlformats.org/officeDocument/2006/relationships/hyperlink" Target="https://www.bing.com/images/search?form=xlimg&amp;q=Mirandiba" TargetMode="External"/><Relationship Id="rId6834" Type="http://schemas.openxmlformats.org/officeDocument/2006/relationships/hyperlink" Target="https://www.bing.com/images/search?form=xlimg&amp;q=Goianinha" TargetMode="External"/><Relationship Id="rId1979" Type="http://schemas.openxmlformats.org/officeDocument/2006/relationships/hyperlink" Target="https://www.bing.com/th?id=OSK.c54ea590d885b572cd799934d3fe0f3e&amp;qlt=95" TargetMode="External"/><Relationship Id="rId4038" Type="http://schemas.openxmlformats.org/officeDocument/2006/relationships/hyperlink" Target="https://www.bing.com/images/search?form=xlimg&amp;q=Tocos%20do%20Moji" TargetMode="External"/><Relationship Id="rId5850" Type="http://schemas.openxmlformats.org/officeDocument/2006/relationships/hyperlink" Target="https://www.bing.com/images/search?form=xlimg&amp;q=S%c3%a3o%20Jos%c3%a9%20do%20Divino,%20Piau%c3%ad" TargetMode="External"/><Relationship Id="rId6901" Type="http://schemas.openxmlformats.org/officeDocument/2006/relationships/hyperlink" Target="https://www.bing.com/th?id=OSK.e3deb4f05019e064f504f704bfd62155&amp;qlt=95" TargetMode="External"/><Relationship Id="rId3054" Type="http://schemas.openxmlformats.org/officeDocument/2006/relationships/hyperlink" Target="https://www.bing.com/images/search?form=xlimg&amp;q=Francisco%20S%c3%a1,%20Minas%20Gerais" TargetMode="External"/><Relationship Id="rId4452" Type="http://schemas.openxmlformats.org/officeDocument/2006/relationships/hyperlink" Target="https://www.bing.com/images/search?form=xlimg&amp;q=Peixoto%20de%20Azevedo" TargetMode="External"/><Relationship Id="rId5503" Type="http://schemas.openxmlformats.org/officeDocument/2006/relationships/hyperlink" Target="https://www.bing.com/th?id=OSK.f7d96fb005fcf2cdf20f1501777eb0ae&amp;qlt=95" TargetMode="External"/><Relationship Id="rId8659" Type="http://schemas.openxmlformats.org/officeDocument/2006/relationships/hyperlink" Target="https://www.bing.com/th?id=OSK.ccd72256b06c47220461dfca7f53ca20&amp;qlt=95" TargetMode="External"/><Relationship Id="rId4105" Type="http://schemas.openxmlformats.org/officeDocument/2006/relationships/hyperlink" Target="https://www.bing.com/th?id=OSK.5e678c5b45f9defe1ffc48413470ffb0&amp;qlt=95" TargetMode="External"/><Relationship Id="rId7675" Type="http://schemas.openxmlformats.org/officeDocument/2006/relationships/hyperlink" Target="https://www.bing.com/th?id=OSK.de28e4be75ae3903ee38400996d5e215&amp;qlt=95" TargetMode="External"/><Relationship Id="rId8726" Type="http://schemas.openxmlformats.org/officeDocument/2006/relationships/hyperlink" Target="https://www.bing.com/images/search?form=xlimg&amp;q=Arealva" TargetMode="External"/><Relationship Id="rId2070" Type="http://schemas.openxmlformats.org/officeDocument/2006/relationships/hyperlink" Target="https://www.bing.com/images/search?form=xlimg&amp;q=Trombas" TargetMode="External"/><Relationship Id="rId3121" Type="http://schemas.openxmlformats.org/officeDocument/2006/relationships/hyperlink" Target="https://www.bing.com/th?id=OSK.efe3e5efde6b4bfb4dcf08fe93fd7ca6&amp;qlt=95" TargetMode="External"/><Relationship Id="rId6277" Type="http://schemas.openxmlformats.org/officeDocument/2006/relationships/hyperlink" Target="https://www.bing.com/th?id=OSK.22abc1fe782ac0aa1ea6824ab8cc5071&amp;qlt=95" TargetMode="External"/><Relationship Id="rId6691" Type="http://schemas.openxmlformats.org/officeDocument/2006/relationships/hyperlink" Target="https://www.bing.com/th?id=OSK.3a5c19a1cb27ae94444f1db3b8bc6210&amp;qlt=95" TargetMode="External"/><Relationship Id="rId7328" Type="http://schemas.openxmlformats.org/officeDocument/2006/relationships/hyperlink" Target="https://www.bing.com/images/search?form=xlimg&amp;q=Cap%c3%a3o%20do%20Le%c3%a3o" TargetMode="External"/><Relationship Id="rId7742" Type="http://schemas.openxmlformats.org/officeDocument/2006/relationships/hyperlink" Target="https://www.bing.com/images/search?form=xlimg&amp;q=Sagrada%20Familia,%20Chile" TargetMode="External"/><Relationship Id="rId2887" Type="http://schemas.openxmlformats.org/officeDocument/2006/relationships/hyperlink" Target="https://www.bing.com/th?id=OSK.2372090b8230204cee05569d3fade3bd&amp;qlt=95" TargetMode="External"/><Relationship Id="rId5293" Type="http://schemas.openxmlformats.org/officeDocument/2006/relationships/hyperlink" Target="https://www.bing.com/th?id=OSK.b570fbff81851f18e2d3bb9180dc4a38&amp;qlt=95" TargetMode="External"/><Relationship Id="rId6344" Type="http://schemas.openxmlformats.org/officeDocument/2006/relationships/hyperlink" Target="https://www.bing.com/images/search?form=xlimg&amp;q=Pinhais" TargetMode="External"/><Relationship Id="rId859" Type="http://schemas.openxmlformats.org/officeDocument/2006/relationships/hyperlink" Target="https://www.bing.com/th?id=OSK.7616d9f7281668bc9cce54b2a553e18d&amp;qlt=95" TargetMode="External"/><Relationship Id="rId1489" Type="http://schemas.openxmlformats.org/officeDocument/2006/relationships/hyperlink" Target="https://www.bing.com/th?id=OSK.48d85d56dbf599f0788da018757a71c3&amp;qlt=95" TargetMode="External"/><Relationship Id="rId3938" Type="http://schemas.openxmlformats.org/officeDocument/2006/relationships/hyperlink" Target="https://www.bing.com/images/search?form=xlimg&amp;q=S%c3%a3o%20Sebasti%c3%a3o%20do%20Anta" TargetMode="External"/><Relationship Id="rId5360" Type="http://schemas.openxmlformats.org/officeDocument/2006/relationships/hyperlink" Target="https://www.bing.com/images/search?form=xlimg&amp;q=Gameleira" TargetMode="External"/><Relationship Id="rId6411" Type="http://schemas.openxmlformats.org/officeDocument/2006/relationships/hyperlink" Target="https://www.bing.com/th?id=OSK.e97f91db5dfc84cf5ecbce17015d3ed0&amp;qlt=95" TargetMode="External"/><Relationship Id="rId9567" Type="http://schemas.openxmlformats.org/officeDocument/2006/relationships/hyperlink" Target="https://www.bing.com/th?id=OSK.027f92c5b9d49bcce8e8d1367d62685d&amp;qlt=95" TargetMode="External"/><Relationship Id="rId2954" Type="http://schemas.openxmlformats.org/officeDocument/2006/relationships/hyperlink" Target="https://www.bing.com/images/search?form=xlimg&amp;q=Divisa%20Alegre" TargetMode="External"/><Relationship Id="rId5013" Type="http://schemas.openxmlformats.org/officeDocument/2006/relationships/hyperlink" Target="https://www.bing.com/th?id=OSK.292528a61e8924c329a8366e3d44b0da&amp;qlt=95" TargetMode="External"/><Relationship Id="rId8169" Type="http://schemas.openxmlformats.org/officeDocument/2006/relationships/hyperlink" Target="https://www.bing.com/th?id=OSK.baa2a3470c3d1cd8d30d0f592091a293&amp;qlt=95" TargetMode="External"/><Relationship Id="rId9981" Type="http://schemas.openxmlformats.org/officeDocument/2006/relationships/hyperlink" Target="https://www.bing.com/th?id=OSK.b51f8ab2c756291f7aec593551c928e5&amp;qlt=95" TargetMode="External"/><Relationship Id="rId926" Type="http://schemas.openxmlformats.org/officeDocument/2006/relationships/hyperlink" Target="https://www.bing.com/images/search?form=xlimg&amp;q=Potiragu%c3%a1" TargetMode="External"/><Relationship Id="rId1556" Type="http://schemas.openxmlformats.org/officeDocument/2006/relationships/hyperlink" Target="https://www.bing.com/images/search?form=xlimg&amp;q=Muniz%20Freire,%20Esp%c3%adrito%20Santo" TargetMode="External"/><Relationship Id="rId1970" Type="http://schemas.openxmlformats.org/officeDocument/2006/relationships/hyperlink" Target="https://www.bing.com/images/search?form=xlimg&amp;q=Piranhas,%20Goi%c3%a1s" TargetMode="External"/><Relationship Id="rId2607" Type="http://schemas.openxmlformats.org/officeDocument/2006/relationships/hyperlink" Target="https://www.bing.com/th?id=OSK.c2c1b8389d0ed6ab61166d559ffefc5a&amp;qlt=95" TargetMode="External"/><Relationship Id="rId7185" Type="http://schemas.openxmlformats.org/officeDocument/2006/relationships/hyperlink" Target="https://www.bing.com/th?id=OSK.acf4340048e600be0fcb63d7910ff253&amp;qlt=95" TargetMode="External"/><Relationship Id="rId8583" Type="http://schemas.openxmlformats.org/officeDocument/2006/relationships/hyperlink" Target="https://www.bing.com/th?id=OSK.df52e2ff6ab7a65e9012fdbec877e7d2&amp;qlt=95" TargetMode="External"/><Relationship Id="rId9634" Type="http://schemas.openxmlformats.org/officeDocument/2006/relationships/hyperlink" Target="https://www.bing.com/images/search?form=xlimg&amp;q=Sagres,%20S%c3%a3o%20Paulo" TargetMode="External"/><Relationship Id="rId10099" Type="http://schemas.openxmlformats.org/officeDocument/2006/relationships/hyperlink" Target="https://www.bing.com/th?id=OSK.S1k_YiXzBzuDRwkcdfAU1H6ih38uDA6N_UMBbOWjhhs&amp;qlt=95" TargetMode="External"/><Relationship Id="rId1209" Type="http://schemas.openxmlformats.org/officeDocument/2006/relationships/hyperlink" Target="https://www.bing.com/th?id=OSK.063112423cf95009f00b5814712e787e&amp;qlt=95" TargetMode="External"/><Relationship Id="rId1623" Type="http://schemas.openxmlformats.org/officeDocument/2006/relationships/hyperlink" Target="https://www.bing.com/th?id=OSK.91ac5fe3f58b7c08f0e77e0f6fc9125b&amp;qlt=95" TargetMode="External"/><Relationship Id="rId4779" Type="http://schemas.openxmlformats.org/officeDocument/2006/relationships/hyperlink" Target="https://www.bing.com/th?id=OSK.de8bc269c911f52be47258ff3839bcc3&amp;qlt=95" TargetMode="External"/><Relationship Id="rId8236" Type="http://schemas.openxmlformats.org/officeDocument/2006/relationships/hyperlink" Target="https://www.bing.com/images/search?form=xlimg&amp;q=Jaguaruna" TargetMode="External"/><Relationship Id="rId8650" Type="http://schemas.openxmlformats.org/officeDocument/2006/relationships/hyperlink" Target="https://www.bing.com/images/search?form=xlimg&amp;q=Umba%c3%baba" TargetMode="External"/><Relationship Id="rId9701" Type="http://schemas.openxmlformats.org/officeDocument/2006/relationships/hyperlink" Target="https://www.bing.com/th?id=OSK.6db63e7df233ee77f98358bb33c535e9&amp;qlt=95" TargetMode="External"/><Relationship Id="rId10166" Type="http://schemas.openxmlformats.org/officeDocument/2006/relationships/hyperlink" Target="https://www.bing.com/images/search?form=xlimg&amp;q=Tupirama" TargetMode="External"/><Relationship Id="rId3795" Type="http://schemas.openxmlformats.org/officeDocument/2006/relationships/hyperlink" Target="https://www.bing.com/th?id=OSK.1423320400d376eafebfc8cbecee6290&amp;qlt=95" TargetMode="External"/><Relationship Id="rId4846" Type="http://schemas.openxmlformats.org/officeDocument/2006/relationships/hyperlink" Target="https://www.bing.com/images/search?form=xlimg&amp;q=Areia%20de%20Bara%c3%banas" TargetMode="External"/><Relationship Id="rId7252" Type="http://schemas.openxmlformats.org/officeDocument/2006/relationships/hyperlink" Target="https://www.bing.com/images/search?form=xlimg&amp;q=Barros%20Cassal" TargetMode="External"/><Relationship Id="rId8303" Type="http://schemas.openxmlformats.org/officeDocument/2006/relationships/hyperlink" Target="https://www.bing.com/th?id=OSK.e691efedd253028ff17f46f242ef7081&amp;qlt=95" TargetMode="External"/><Relationship Id="rId2397" Type="http://schemas.openxmlformats.org/officeDocument/2006/relationships/hyperlink" Target="https://www.bing.com/th?id=OSK.a29a9fdd786a9f14f17d8cde0a4da02c&amp;qlt=95" TargetMode="External"/><Relationship Id="rId3448" Type="http://schemas.openxmlformats.org/officeDocument/2006/relationships/hyperlink" Target="https://www.bing.com/images/search?form=xlimg&amp;q=Montezuma,%20Minas%20Gerais" TargetMode="External"/><Relationship Id="rId3862" Type="http://schemas.openxmlformats.org/officeDocument/2006/relationships/hyperlink" Target="https://www.bing.com/images/search?form=xlimg&amp;q=S%c3%a3o%20Gon%c3%a7alo%20do%20Abaet%c3%a9" TargetMode="External"/><Relationship Id="rId369" Type="http://schemas.openxmlformats.org/officeDocument/2006/relationships/hyperlink" Target="https://www.bing.com/th?id=OSK.017657e875b464aec9d7730b7d5fc6a2&amp;qlt=95" TargetMode="External"/><Relationship Id="rId783" Type="http://schemas.openxmlformats.org/officeDocument/2006/relationships/hyperlink" Target="https://www.bing.com/th?id=OSK.f9577572611147245c15c009e96ade79&amp;qlt=95" TargetMode="External"/><Relationship Id="rId2464" Type="http://schemas.openxmlformats.org/officeDocument/2006/relationships/hyperlink" Target="https://www.bing.com/images/search?form=xlimg&amp;q=Z%c3%a9%20Doca" TargetMode="External"/><Relationship Id="rId3515" Type="http://schemas.openxmlformats.org/officeDocument/2006/relationships/hyperlink" Target="https://www.bing.com/th?id=OSK.083a53099261cf09153c6db73d57b576&amp;qlt=95" TargetMode="External"/><Relationship Id="rId4913" Type="http://schemas.openxmlformats.org/officeDocument/2006/relationships/hyperlink" Target="https://www.bing.com/th?id=OSK.df29acade121a14a5af6d7c8a6baefee&amp;qlt=95" TargetMode="External"/><Relationship Id="rId9077" Type="http://schemas.openxmlformats.org/officeDocument/2006/relationships/hyperlink" Target="https://www.bing.com/th?id=OSK.d3aa1b323df6615e522cf51de8e7d482&amp;qlt=95" TargetMode="External"/><Relationship Id="rId9491" Type="http://schemas.openxmlformats.org/officeDocument/2006/relationships/hyperlink" Target="https://www.bing.com/th?id=OSK.7bef24bb3db7d01cca0173f64a07efa6&amp;qlt=95" TargetMode="External"/><Relationship Id="rId436" Type="http://schemas.openxmlformats.org/officeDocument/2006/relationships/hyperlink" Target="https://www.bing.com/images/search?form=xlimg&amp;q=Apuarema" TargetMode="External"/><Relationship Id="rId1066" Type="http://schemas.openxmlformats.org/officeDocument/2006/relationships/hyperlink" Target="https://www.bing.com/images/search?form=xlimg&amp;q=Tremedal" TargetMode="External"/><Relationship Id="rId1480" Type="http://schemas.openxmlformats.org/officeDocument/2006/relationships/hyperlink" Target="https://www.bing.com/images/search?form=xlimg&amp;q=At%c3%adlio%20Vivacqua" TargetMode="External"/><Relationship Id="rId2117" Type="http://schemas.openxmlformats.org/officeDocument/2006/relationships/hyperlink" Target="https://www.bing.com/th?id=OSK.71d29024ec9bb2b2d9fd0dfc67a86d3d&amp;qlt=95" TargetMode="External"/><Relationship Id="rId8093" Type="http://schemas.openxmlformats.org/officeDocument/2006/relationships/hyperlink" Target="https://www.bing.com/th?id=OSK.eeac8b960c590f85c5b531c86af6aef4&amp;qlt=95" TargetMode="External"/><Relationship Id="rId9144" Type="http://schemas.openxmlformats.org/officeDocument/2006/relationships/hyperlink" Target="https://www.bing.com/images/search?form=xlimg&amp;q=Irapuru" TargetMode="External"/><Relationship Id="rId850" Type="http://schemas.openxmlformats.org/officeDocument/2006/relationships/hyperlink" Target="https://www.bing.com/images/search?form=xlimg&amp;q=Morro%20do%20Chap%c3%a9u" TargetMode="External"/><Relationship Id="rId1133" Type="http://schemas.openxmlformats.org/officeDocument/2006/relationships/hyperlink" Target="https://www.bing.com/th?id=OSK.a3d21d401f0f96c7ca8271100dfb23b4&amp;qlt=95" TargetMode="External"/><Relationship Id="rId2531" Type="http://schemas.openxmlformats.org/officeDocument/2006/relationships/hyperlink" Target="https://www.bing.com/th?id=OSK.993146d49ad31641a6e0e94be80b0e00&amp;qlt=95" TargetMode="External"/><Relationship Id="rId4289" Type="http://schemas.openxmlformats.org/officeDocument/2006/relationships/hyperlink" Target="https://www.bing.com/th?id=OSK.25332cdfbedde9054b074b40f50ab098&amp;qlt=95" TargetMode="External"/><Relationship Id="rId5687" Type="http://schemas.openxmlformats.org/officeDocument/2006/relationships/hyperlink" Target="https://www.bing.com/th?id=OSK.UQrgA1zK887VOBEahJeR8lWwx54vkogBqp-OYgDYFm4&amp;qlt=95" TargetMode="External"/><Relationship Id="rId6738" Type="http://schemas.openxmlformats.org/officeDocument/2006/relationships/hyperlink" Target="https://www.bing.com/images/search?form=xlimg&amp;q=Trajano%20de%20Moraes" TargetMode="External"/><Relationship Id="rId8160" Type="http://schemas.openxmlformats.org/officeDocument/2006/relationships/hyperlink" Target="https://www.bing.com/images/search?form=xlimg&amp;q=Garuva" TargetMode="External"/><Relationship Id="rId503" Type="http://schemas.openxmlformats.org/officeDocument/2006/relationships/hyperlink" Target="https://www.bing.com/th?id=OSK.6b3810f3311d54c40f4dc8bbd2765809&amp;qlt=95" TargetMode="External"/><Relationship Id="rId5754" Type="http://schemas.openxmlformats.org/officeDocument/2006/relationships/hyperlink" Target="https://www.bing.com/images/search?form=xlimg&amp;q=Marcol%c3%a2ndia" TargetMode="External"/><Relationship Id="rId6805" Type="http://schemas.openxmlformats.org/officeDocument/2006/relationships/hyperlink" Target="https://www.bing.com/th?id=OSK.bf7e6317f80cdad30bebec2b3e4dff6f&amp;qlt=95" TargetMode="External"/><Relationship Id="rId9211" Type="http://schemas.openxmlformats.org/officeDocument/2006/relationships/hyperlink" Target="https://www.bing.com/th?id=OSK.47ecdfe1e90d4c45fc1cd8878e60becf&amp;qlt=95" TargetMode="External"/><Relationship Id="rId10090" Type="http://schemas.openxmlformats.org/officeDocument/2006/relationships/hyperlink" Target="https://www.bing.com/images/search?form=xlimg&amp;q=Paran%c3%a3" TargetMode="External"/><Relationship Id="rId1200" Type="http://schemas.openxmlformats.org/officeDocument/2006/relationships/hyperlink" Target="https://www.bing.com/images/search?form=xlimg&amp;q=Corea%c3%ba" TargetMode="External"/><Relationship Id="rId4356" Type="http://schemas.openxmlformats.org/officeDocument/2006/relationships/hyperlink" Target="https://www.bing.com/images/search?form=xlimg&amp;q=Figueir%c3%b3polis%20d'Oeste" TargetMode="External"/><Relationship Id="rId4770" Type="http://schemas.openxmlformats.org/officeDocument/2006/relationships/hyperlink" Target="https://www.bing.com/images/search?form=xlimg&amp;q=S%c3%a3o%20F%c3%a9lix%20do%20Xingu" TargetMode="External"/><Relationship Id="rId5407" Type="http://schemas.openxmlformats.org/officeDocument/2006/relationships/hyperlink" Target="https://www.bing.com/th?id=OSK.iBLhx7wxOyr8UQXEAwUenaKAgPyaDjQ_QGjxaidSCAQ&amp;qlt=95" TargetMode="External"/><Relationship Id="rId5821" Type="http://schemas.openxmlformats.org/officeDocument/2006/relationships/hyperlink" Target="https://www.bing.com/th?id=OSK.3dc4050c6dad56613ea1cc7cdf4d67b7&amp;qlt=95" TargetMode="External"/><Relationship Id="rId8977" Type="http://schemas.openxmlformats.org/officeDocument/2006/relationships/hyperlink" Target="https://www.bing.com/th?id=OSK.0cf1e5be4d8969dde695f81622c029ef&amp;qlt=95" TargetMode="External"/><Relationship Id="rId3372" Type="http://schemas.openxmlformats.org/officeDocument/2006/relationships/hyperlink" Target="https://www.bing.com/images/search?form=xlimg&amp;q=M%c3%a1rio%20Campos" TargetMode="External"/><Relationship Id="rId4009" Type="http://schemas.openxmlformats.org/officeDocument/2006/relationships/hyperlink" Target="https://www.bing.com/th?id=OSK.fb67285b0865102d26349f79ad5312b0&amp;qlt=95" TargetMode="External"/><Relationship Id="rId4423" Type="http://schemas.openxmlformats.org/officeDocument/2006/relationships/hyperlink" Target="https://www.bing.com/th?id=OSK.6af9393d6cb787f5f9a574447d5f578b&amp;qlt=95" TargetMode="External"/><Relationship Id="rId7579" Type="http://schemas.openxmlformats.org/officeDocument/2006/relationships/hyperlink" Target="https://www.bing.com/th?id=OSK.102c6e37f7f3cd70226a86e1341a4a29&amp;qlt=95" TargetMode="External"/><Relationship Id="rId7993" Type="http://schemas.openxmlformats.org/officeDocument/2006/relationships/hyperlink" Target="https://www.bing.com/th?id=OSK.4cc902a980c2a2e860f2098eacb3d5bc&amp;qlt=95" TargetMode="External"/><Relationship Id="rId293" Type="http://schemas.openxmlformats.org/officeDocument/2006/relationships/hyperlink" Target="https://www.bing.com/th?id=OSK.faeb2fce0daa4412ba5c0996cc895fff&amp;qlt=95" TargetMode="External"/><Relationship Id="rId3025" Type="http://schemas.openxmlformats.org/officeDocument/2006/relationships/hyperlink" Target="https://www.bing.com/th?id=OSK.b85d0b21b1c13b9c5234eea6cafdd47c&amp;qlt=95" TargetMode="External"/><Relationship Id="rId6595" Type="http://schemas.openxmlformats.org/officeDocument/2006/relationships/hyperlink" Target="https://www.bing.com/th?id=OSK.EYioeMyUYFBpA_JB02Mj8padzQ-XCny9yFIymh6MnCM&amp;qlt=95" TargetMode="External"/><Relationship Id="rId7646" Type="http://schemas.openxmlformats.org/officeDocument/2006/relationships/hyperlink" Target="https://www.bing.com/images/search?form=xlimg&amp;q=Palmares%20do%20Sul" TargetMode="External"/><Relationship Id="rId360" Type="http://schemas.openxmlformats.org/officeDocument/2006/relationships/hyperlink" Target="https://www.bing.com/images/search?form=xlimg&amp;q=Tonantins" TargetMode="External"/><Relationship Id="rId2041" Type="http://schemas.openxmlformats.org/officeDocument/2006/relationships/hyperlink" Target="https://www.bing.com/th?id=OSK.6558b46b54f934c37532d0e770e95e76&amp;qlt=95" TargetMode="External"/><Relationship Id="rId5197" Type="http://schemas.openxmlformats.org/officeDocument/2006/relationships/hyperlink" Target="https://www.bing.com/th?id=OSK.868927db6325c483f5bb31e0a8ae9449&amp;qlt=95" TargetMode="External"/><Relationship Id="rId6248" Type="http://schemas.openxmlformats.org/officeDocument/2006/relationships/hyperlink" Target="https://www.bing.com/images/search?form=xlimg&amp;q=Marilena" TargetMode="External"/><Relationship Id="rId5264" Type="http://schemas.openxmlformats.org/officeDocument/2006/relationships/hyperlink" Target="https://www.bing.com/images/search?form=xlimg&amp;q=Ara%c3%a7oiaba" TargetMode="External"/><Relationship Id="rId6662" Type="http://schemas.openxmlformats.org/officeDocument/2006/relationships/hyperlink" Target="https://www.bing.com/images/search?form=xlimg&amp;q=Nil%c3%b3polis" TargetMode="External"/><Relationship Id="rId7713" Type="http://schemas.openxmlformats.org/officeDocument/2006/relationships/hyperlink" Target="https://www.bing.com/th?id=OSK.a337ffa2e801de943f0e25f2c50424e3&amp;qlt=95" TargetMode="External"/><Relationship Id="rId2858" Type="http://schemas.openxmlformats.org/officeDocument/2006/relationships/hyperlink" Target="https://www.bing.com/images/search?form=xlimg&amp;q=Congonhas" TargetMode="External"/><Relationship Id="rId3909" Type="http://schemas.openxmlformats.org/officeDocument/2006/relationships/hyperlink" Target="https://www.bing.com/th?id=OSK.b40fcd2e37eb9cecc7f07d4f25755325&amp;qlt=95" TargetMode="External"/><Relationship Id="rId6315" Type="http://schemas.openxmlformats.org/officeDocument/2006/relationships/hyperlink" Target="https://www.bing.com/th?id=OSK.f2d84db550d360eb93994c4e3e41b653&amp;qlt=95" TargetMode="External"/><Relationship Id="rId9885" Type="http://schemas.openxmlformats.org/officeDocument/2006/relationships/hyperlink" Target="https://www.bing.com/th?id=OSK.b9ec987371e302e0246ba54d268a8ba8&amp;qlt=95" TargetMode="External"/><Relationship Id="rId99" Type="http://schemas.openxmlformats.org/officeDocument/2006/relationships/hyperlink" Target="https://www.bing.com/th?id=OSK.dcbfc55b6a2dad600e88ce4b970184be&amp;qlt=95" TargetMode="External"/><Relationship Id="rId1874" Type="http://schemas.openxmlformats.org/officeDocument/2006/relationships/hyperlink" Target="https://www.bing.com/images/search?form=xlimg&amp;q=Luzi%c3%a2nia" TargetMode="External"/><Relationship Id="rId2925" Type="http://schemas.openxmlformats.org/officeDocument/2006/relationships/hyperlink" Target="https://www.bing.com/th?id=OSK.61154d6ca51952cc13d2d9a9c7deb8d9&amp;qlt=95" TargetMode="External"/><Relationship Id="rId4280" Type="http://schemas.openxmlformats.org/officeDocument/2006/relationships/hyperlink" Target="https://www.bing.com/images/search?form=xlimg&amp;q=Alto%20Gar%c3%a7as" TargetMode="External"/><Relationship Id="rId5331" Type="http://schemas.openxmlformats.org/officeDocument/2006/relationships/hyperlink" Target="https://www.bing.com/th?id=OSK.48d85d56dbf599f0788da018757a71c3&amp;qlt=95" TargetMode="External"/><Relationship Id="rId8487" Type="http://schemas.openxmlformats.org/officeDocument/2006/relationships/hyperlink" Target="https://www.bing.com/th?id=OSK.6a9e95036275853a4f8c03ea3e726182&amp;qlt=95" TargetMode="External"/><Relationship Id="rId9538" Type="http://schemas.openxmlformats.org/officeDocument/2006/relationships/hyperlink" Target="https://www.bing.com/images/search?form=xlimg&amp;q=Ponga%c3%ad" TargetMode="External"/><Relationship Id="rId9952" Type="http://schemas.openxmlformats.org/officeDocument/2006/relationships/hyperlink" Target="https://www.bing.com/images/search?form=xlimg&amp;q=Bom%20Jesus%20do%20Tocantins,%20Tocantins" TargetMode="External"/><Relationship Id="rId1527" Type="http://schemas.openxmlformats.org/officeDocument/2006/relationships/hyperlink" Target="https://www.bing.com/th?id=OSK.f37d805d6b45ed4327c2e04295e50949&amp;qlt=95" TargetMode="External"/><Relationship Id="rId1941" Type="http://schemas.openxmlformats.org/officeDocument/2006/relationships/hyperlink" Target="https://www.bing.com/th?id=OSK.e3ac007daf7fcf2d510068ea1d1d45b5&amp;qlt=95" TargetMode="External"/><Relationship Id="rId7089" Type="http://schemas.openxmlformats.org/officeDocument/2006/relationships/hyperlink" Target="https://www.bing.com/th?id=OSK.fd3a1c571255117632d426905d471da6&amp;qlt=95" TargetMode="External"/><Relationship Id="rId8554" Type="http://schemas.openxmlformats.org/officeDocument/2006/relationships/hyperlink" Target="https://www.bing.com/images/search?form=xlimg&amp;q=Areia%20Branca,%20Sergipe" TargetMode="External"/><Relationship Id="rId9605" Type="http://schemas.openxmlformats.org/officeDocument/2006/relationships/hyperlink" Target="https://www.bing.com/th?id=OSK.6f4bdc4f88e3394106736a7c55ca99fe&amp;qlt=95" TargetMode="External"/><Relationship Id="rId3699" Type="http://schemas.openxmlformats.org/officeDocument/2006/relationships/hyperlink" Target="https://www.bing.com/th?id=OSK.b0a57971c9604e89fd39825e06161423&amp;qlt=95" TargetMode="External"/><Relationship Id="rId4000" Type="http://schemas.openxmlformats.org/officeDocument/2006/relationships/hyperlink" Target="https://www.bing.com/images/search?form=xlimg&amp;q=Silveir%c3%a2nia" TargetMode="External"/><Relationship Id="rId7156" Type="http://schemas.openxmlformats.org/officeDocument/2006/relationships/hyperlink" Target="https://www.bing.com/images/search?form=xlimg&amp;q=Boa%20Vista,%20Roraima" TargetMode="External"/><Relationship Id="rId7570" Type="http://schemas.openxmlformats.org/officeDocument/2006/relationships/hyperlink" Target="https://www.bing.com/images/search?form=xlimg&amp;q=Mampituba" TargetMode="External"/><Relationship Id="rId8207" Type="http://schemas.openxmlformats.org/officeDocument/2006/relationships/hyperlink" Target="https://www.bing.com/th?id=OSK.1913dcef336a115bd8fea6013b38543c&amp;qlt=95" TargetMode="External"/><Relationship Id="rId8621" Type="http://schemas.openxmlformats.org/officeDocument/2006/relationships/hyperlink" Target="https://www.bing.com/th?id=OSK.0de152dd30abd048221ef69a1d653e39&amp;qlt=95" TargetMode="External"/><Relationship Id="rId10137" Type="http://schemas.openxmlformats.org/officeDocument/2006/relationships/hyperlink" Target="https://www.bing.com/th?id=OSK.f-DrFRTT7XHkERmmPv0I0mdzB6Q1NduMDEaqFmftS-4&amp;qlt=95" TargetMode="External"/><Relationship Id="rId6172" Type="http://schemas.openxmlformats.org/officeDocument/2006/relationships/hyperlink" Target="https://www.bing.com/images/search?form=xlimg&amp;q=Ivatuba" TargetMode="External"/><Relationship Id="rId7223" Type="http://schemas.openxmlformats.org/officeDocument/2006/relationships/hyperlink" Target="https://www.bing.com/th?id=OSK.79be4cbd7980bbe5ac7dfb3d72e894c7&amp;qlt=95" TargetMode="External"/><Relationship Id="rId687" Type="http://schemas.openxmlformats.org/officeDocument/2006/relationships/hyperlink" Target="https://www.bing.com/th?id=OSK.7667da89edcd49e19b89bd3729158c5d&amp;qlt=95" TargetMode="External"/><Relationship Id="rId2368" Type="http://schemas.openxmlformats.org/officeDocument/2006/relationships/hyperlink" Target="https://www.bing.com/images/search?form=xlimg&amp;q=Santa%20Filomena%20do%20Maranh%c3%a3o" TargetMode="External"/><Relationship Id="rId3766" Type="http://schemas.openxmlformats.org/officeDocument/2006/relationships/hyperlink" Target="https://www.bing.com/images/search?form=xlimg&amp;q=Santa%20B%c3%a1rbara%20do%20Monte%20Verde" TargetMode="External"/><Relationship Id="rId4817" Type="http://schemas.openxmlformats.org/officeDocument/2006/relationships/hyperlink" Target="https://www.bing.com/th?id=OSK.yUj3e_IXA1qJllA8X1aX13fEkUpM2Ln6iY_fEvyPcgI&amp;qlt=95" TargetMode="External"/><Relationship Id="rId9395" Type="http://schemas.openxmlformats.org/officeDocument/2006/relationships/hyperlink" Target="https://www.bing.com/th?id=OSK.a4d0bf3cb364cfc6b10602641b16bbf0&amp;qlt=95" TargetMode="External"/><Relationship Id="rId2782" Type="http://schemas.openxmlformats.org/officeDocument/2006/relationships/hyperlink" Target="https://www.bing.com/images/search?form=xlimg&amp;q=Carvalhos,%20Minas%20Gerais" TargetMode="External"/><Relationship Id="rId3419" Type="http://schemas.openxmlformats.org/officeDocument/2006/relationships/hyperlink" Target="https://www.bing.com/th?id=OSK.13051bed4d898fefdd9cca2634d06c4d&amp;qlt=95" TargetMode="External"/><Relationship Id="rId3833" Type="http://schemas.openxmlformats.org/officeDocument/2006/relationships/hyperlink" Target="https://www.bing.com/th?id=OSK.7f4da09cdf7b04767bfe851f176ec426&amp;qlt=95" TargetMode="External"/><Relationship Id="rId6989" Type="http://schemas.openxmlformats.org/officeDocument/2006/relationships/hyperlink" Target="https://www.bing.com/th?id=OSK.b8409c8f7a9cfe7a64b41a4849d2df99&amp;qlt=95" TargetMode="External"/><Relationship Id="rId9048" Type="http://schemas.openxmlformats.org/officeDocument/2006/relationships/hyperlink" Target="https://www.bing.com/images/search?form=xlimg&amp;q=Guapia%c3%a7u" TargetMode="External"/><Relationship Id="rId754" Type="http://schemas.openxmlformats.org/officeDocument/2006/relationships/hyperlink" Target="https://www.bing.com/images/search?form=xlimg&amp;q=Itiru%c3%a7u" TargetMode="External"/><Relationship Id="rId1384" Type="http://schemas.openxmlformats.org/officeDocument/2006/relationships/hyperlink" Target="https://www.bing.com/images/search?form=xlimg&amp;q=Poranga" TargetMode="External"/><Relationship Id="rId2435" Type="http://schemas.openxmlformats.org/officeDocument/2006/relationships/hyperlink" Target="https://www.bing.com/th?id=OSK.9d358f6729b5095e5b6577a633f1984c&amp;qlt=95" TargetMode="External"/><Relationship Id="rId3900" Type="http://schemas.openxmlformats.org/officeDocument/2006/relationships/hyperlink" Target="https://www.bing.com/images/search?form=xlimg&amp;q=S%c3%a3o%20Joaquim%20de%20Bicas" TargetMode="External"/><Relationship Id="rId9462" Type="http://schemas.openxmlformats.org/officeDocument/2006/relationships/hyperlink" Target="https://www.bing.com/images/search?form=xlimg&amp;q=Pauliceia" TargetMode="External"/><Relationship Id="rId90" Type="http://schemas.openxmlformats.org/officeDocument/2006/relationships/hyperlink" Target="https://www.bing.com/images/search?form=xlimg&amp;q=Cajueiro" TargetMode="External"/><Relationship Id="rId407" Type="http://schemas.openxmlformats.org/officeDocument/2006/relationships/hyperlink" Target="https://www.bing.com/th?id=OSK.7329340f02d156365685c7553bf1478e&amp;qlt=95" TargetMode="External"/><Relationship Id="rId821" Type="http://schemas.openxmlformats.org/officeDocument/2006/relationships/hyperlink" Target="https://www.bing.com/th?id=OSK.T67nfoVw51lHTB3JubhU4074W--qZIGGf3XnGI_BiuE&amp;qlt=95" TargetMode="External"/><Relationship Id="rId1037" Type="http://schemas.openxmlformats.org/officeDocument/2006/relationships/hyperlink" Target="https://www.bing.com/th?id=OSK.fcab3d47bcc5b6061adcd93dce3a0bc7&amp;qlt=95" TargetMode="External"/><Relationship Id="rId1451" Type="http://schemas.openxmlformats.org/officeDocument/2006/relationships/hyperlink" Target="https://www.bing.com/th?id=OSK.SLhD-u5nNssVdrpqb_GkWWCijyOlKjjJUYaeZnpYWzE&amp;qlt=95" TargetMode="External"/><Relationship Id="rId2502" Type="http://schemas.openxmlformats.org/officeDocument/2006/relationships/hyperlink" Target="https://www.bing.com/images/search?form=xlimg&amp;q=Alpercata" TargetMode="External"/><Relationship Id="rId5658" Type="http://schemas.openxmlformats.org/officeDocument/2006/relationships/hyperlink" Target="https://www.bing.com/images/search?form=xlimg&amp;q=Cara%c3%babas%20do%20Piau%c3%ad" TargetMode="External"/><Relationship Id="rId6709" Type="http://schemas.openxmlformats.org/officeDocument/2006/relationships/hyperlink" Target="https://www.bing.com/th?id=OSK.b561b244a23a5407f6e33f4e6af17fe4&amp;qlt=95" TargetMode="External"/><Relationship Id="rId8064" Type="http://schemas.openxmlformats.org/officeDocument/2006/relationships/hyperlink" Target="https://www.bing.com/images/search?form=xlimg&amp;q=Bra%c3%a7o%20do%20Norte" TargetMode="External"/><Relationship Id="rId9115" Type="http://schemas.openxmlformats.org/officeDocument/2006/relationships/hyperlink" Target="https://www.bing.com/th?id=OSK.cba2a1b64fa0da7f5f4ae987166ed4e7&amp;qlt=95" TargetMode="External"/><Relationship Id="rId1104" Type="http://schemas.openxmlformats.org/officeDocument/2006/relationships/hyperlink" Target="https://www.bing.com/images/search?form=xlimg&amp;q=Xique-Xique" TargetMode="External"/><Relationship Id="rId4674" Type="http://schemas.openxmlformats.org/officeDocument/2006/relationships/hyperlink" Target="https://www.bing.com/images/search?form=xlimg&amp;q=Medicil%c3%a2ndia" TargetMode="External"/><Relationship Id="rId5725" Type="http://schemas.openxmlformats.org/officeDocument/2006/relationships/hyperlink" Target="https://www.bing.com/th?id=OSK.c9Hp0yWsJ6imX_DRBwX5VHNUKskqpTDptBbUkaMyQf4&amp;qlt=95" TargetMode="External"/><Relationship Id="rId7080" Type="http://schemas.openxmlformats.org/officeDocument/2006/relationships/hyperlink" Target="https://www.bing.com/images/search?form=xlimg&amp;q=Corumbiara" TargetMode="External"/><Relationship Id="rId8131" Type="http://schemas.openxmlformats.org/officeDocument/2006/relationships/hyperlink" Target="https://www.bing.com/th?id=OSK.81881270d05f6dd91aa96ba3e5c266a6&amp;qlt=95" TargetMode="External"/><Relationship Id="rId10061" Type="http://schemas.openxmlformats.org/officeDocument/2006/relationships/hyperlink" Target="https://www.bing.com/th?id=OSK.cvEn8859K9XeDYs2BQttwuSeq2fQZZCObiSBOJVL4UM&amp;qlt=95" TargetMode="External"/><Relationship Id="rId3276" Type="http://schemas.openxmlformats.org/officeDocument/2006/relationships/hyperlink" Target="https://www.bing.com/images/search?form=xlimg&amp;q=Jo%c3%a3o%20Pinheiro,%20Minas%20Gerais" TargetMode="External"/><Relationship Id="rId3690" Type="http://schemas.openxmlformats.org/officeDocument/2006/relationships/hyperlink" Target="https://www.bing.com/images/search?form=xlimg&amp;q=Raposos" TargetMode="External"/><Relationship Id="rId4327" Type="http://schemas.openxmlformats.org/officeDocument/2006/relationships/hyperlink" Target="https://www.bing.com/th?id=OSK.75c73978274e9e32241241f23ea70a9b&amp;qlt=95" TargetMode="External"/><Relationship Id="rId197" Type="http://schemas.openxmlformats.org/officeDocument/2006/relationships/hyperlink" Target="https://www.bing.com/th?id=OSK.7ce5770059982967b55556503f8cadc5&amp;qlt=95" TargetMode="External"/><Relationship Id="rId2292" Type="http://schemas.openxmlformats.org/officeDocument/2006/relationships/hyperlink" Target="https://www.bing.com/images/search?form=xlimg&amp;q=Matinha" TargetMode="External"/><Relationship Id="rId3343" Type="http://schemas.openxmlformats.org/officeDocument/2006/relationships/hyperlink" Target="https://www.bing.com/th?id=OSK.242e696daedce0b490768a19d490ca80&amp;qlt=95" TargetMode="External"/><Relationship Id="rId4741" Type="http://schemas.openxmlformats.org/officeDocument/2006/relationships/hyperlink" Target="https://www.bing.com/th?id=OSK.7d41928cb036c4aacb54a81e74a37a5f&amp;qlt=95" TargetMode="External"/><Relationship Id="rId6499" Type="http://schemas.openxmlformats.org/officeDocument/2006/relationships/hyperlink" Target="https://www.bing.com/th?id=OSK.D-rCucGL0wf31c8Dl4gjV0GwAr9famGGmvwrrSpB6Ys&amp;qlt=95" TargetMode="External"/><Relationship Id="rId7897" Type="http://schemas.openxmlformats.org/officeDocument/2006/relationships/hyperlink" Target="https://www.bing.com/th?id=OSK.2a37263cec8b99790b0b6bca4d6c061c&amp;qlt=95" TargetMode="External"/><Relationship Id="rId8948" Type="http://schemas.openxmlformats.org/officeDocument/2006/relationships/hyperlink" Target="https://www.bing.com/images/search?form=xlimg&amp;q=Cubat%c3%a3o" TargetMode="External"/><Relationship Id="rId264" Type="http://schemas.openxmlformats.org/officeDocument/2006/relationships/hyperlink" Target="https://www.bing.com/images/search?form=xlimg&amp;q=Beruri" TargetMode="External"/><Relationship Id="rId7964" Type="http://schemas.openxmlformats.org/officeDocument/2006/relationships/hyperlink" Target="https://www.bing.com/images/search?form=xlimg&amp;q=Vista%20Ga%c3%bacha" TargetMode="External"/><Relationship Id="rId3410" Type="http://schemas.openxmlformats.org/officeDocument/2006/relationships/hyperlink" Target="https://www.bing.com/images/search?form=xlimg&amp;q=Mesquita,%20Minas%20Gerais" TargetMode="External"/><Relationship Id="rId6566" Type="http://schemas.openxmlformats.org/officeDocument/2006/relationships/hyperlink" Target="https://www.bing.com/images/search?form=xlimg&amp;q=Vitorino,%20Paran%c3%a1" TargetMode="External"/><Relationship Id="rId6980" Type="http://schemas.openxmlformats.org/officeDocument/2006/relationships/hyperlink" Target="https://www.bing.com/images/search?form=xlimg&amp;q=S%c3%a3o%20Gon%c3%a7alo%20do%20Amarante,%20Rio%20Grande%20do%20Norte" TargetMode="External"/><Relationship Id="rId7617" Type="http://schemas.openxmlformats.org/officeDocument/2006/relationships/hyperlink" Target="https://www.bing.com/th?id=OSK.b13cae4947a8231f1f64aefe7369ba33&amp;qlt=95" TargetMode="External"/><Relationship Id="rId331" Type="http://schemas.openxmlformats.org/officeDocument/2006/relationships/hyperlink" Target="https://www.bing.com/th?id=OSK.aa106f717c3a69b5e36fd348ee6a889b&amp;qlt=95" TargetMode="External"/><Relationship Id="rId2012" Type="http://schemas.openxmlformats.org/officeDocument/2006/relationships/hyperlink" Target="https://www.bing.com/images/search?form=xlimg&amp;q=Santa%20Isabel,%20Goi%c3%a1s" TargetMode="External"/><Relationship Id="rId5168" Type="http://schemas.openxmlformats.org/officeDocument/2006/relationships/hyperlink" Target="https://www.bing.com/images/search?form=xlimg&amp;q=S%c3%a3o%20Jos%c3%a9%20de%20Espinharas" TargetMode="External"/><Relationship Id="rId5582" Type="http://schemas.openxmlformats.org/officeDocument/2006/relationships/hyperlink" Target="https://www.bing.com/images/search?form=xlimg&amp;q=Altos,%20Piau%c3%ad" TargetMode="External"/><Relationship Id="rId6219" Type="http://schemas.openxmlformats.org/officeDocument/2006/relationships/hyperlink" Target="https://www.bing.com/th?id=OSK.6K2pm2o6QJUktSSiClHLNlzzOhgC3Uw0N0XolOt8__g&amp;qlt=95" TargetMode="External"/><Relationship Id="rId6633" Type="http://schemas.openxmlformats.org/officeDocument/2006/relationships/hyperlink" Target="https://www.bing.com/th?id=OSK.618b244237d7703f9c74f76514349d19&amp;qlt=95" TargetMode="External"/><Relationship Id="rId9789" Type="http://schemas.openxmlformats.org/officeDocument/2006/relationships/hyperlink" Target="https://www.bing.com/th?id=OSK.2b91dcd1dd80e0304dc3abbcdf041803&amp;qlt=95" TargetMode="External"/><Relationship Id="rId1778" Type="http://schemas.openxmlformats.org/officeDocument/2006/relationships/hyperlink" Target="https://www.bing.com/images/search?form=xlimg&amp;q=Firmin%c3%b3polis" TargetMode="External"/><Relationship Id="rId2829" Type="http://schemas.openxmlformats.org/officeDocument/2006/relationships/hyperlink" Target="https://www.bing.com/th?id=OSK.3d0f77165d70433ae547bb07d78135ea&amp;qlt=95" TargetMode="External"/><Relationship Id="rId4184" Type="http://schemas.openxmlformats.org/officeDocument/2006/relationships/hyperlink" Target="https://www.bing.com/images/search?form=xlimg&amp;q=Gl%c3%b3ria%20de%20Dourados" TargetMode="External"/><Relationship Id="rId5235" Type="http://schemas.openxmlformats.org/officeDocument/2006/relationships/hyperlink" Target="https://www.bing.com/th?id=OSK.7b831e499cba7ba66ecfdf3895cfbc1f&amp;qlt=95" TargetMode="External"/><Relationship Id="rId6700" Type="http://schemas.openxmlformats.org/officeDocument/2006/relationships/hyperlink" Target="https://www.bing.com/images/search?form=xlimg&amp;q=Rio%20das%20Ostras" TargetMode="External"/><Relationship Id="rId9856" Type="http://schemas.openxmlformats.org/officeDocument/2006/relationships/hyperlink" Target="https://www.bing.com/images/search?form=xlimg&amp;q=Turi%c3%baba" TargetMode="External"/><Relationship Id="rId4251" Type="http://schemas.openxmlformats.org/officeDocument/2006/relationships/hyperlink" Target="https://www.bing.com/th?id=OSK.dd787892d787dd42b76a95617846d720&amp;qlt=95" TargetMode="External"/><Relationship Id="rId5302" Type="http://schemas.openxmlformats.org/officeDocument/2006/relationships/hyperlink" Target="https://www.bing.com/images/search?form=xlimg&amp;q=Cabrob%c3%b3" TargetMode="External"/><Relationship Id="rId8458" Type="http://schemas.openxmlformats.org/officeDocument/2006/relationships/hyperlink" Target="https://www.bing.com/images/search?form=xlimg&amp;q=S%c3%a3o%20Joaquim" TargetMode="External"/><Relationship Id="rId9509" Type="http://schemas.openxmlformats.org/officeDocument/2006/relationships/hyperlink" Target="https://www.bing.com/th?id=OSK.9_bLCUTNJYwde1PCVo-HddNXRq-LsZ4NVRjn_ZsIU-M&amp;qlt=95" TargetMode="External"/><Relationship Id="rId1845" Type="http://schemas.openxmlformats.org/officeDocument/2006/relationships/hyperlink" Target="https://www.bing.com/th?id=OSK.dd4d530f10cd642bd8dab266794cbf96&amp;qlt=95" TargetMode="External"/><Relationship Id="rId7474" Type="http://schemas.openxmlformats.org/officeDocument/2006/relationships/hyperlink" Target="https://www.bing.com/images/search?form=xlimg&amp;q=Glorinha" TargetMode="External"/><Relationship Id="rId8872" Type="http://schemas.openxmlformats.org/officeDocument/2006/relationships/hyperlink" Target="https://www.bing.com/images/search?form=xlimg&amp;q=Canan%c3%a9ia" TargetMode="External"/><Relationship Id="rId9923" Type="http://schemas.openxmlformats.org/officeDocument/2006/relationships/hyperlink" Target="https://www.bing.com/th?id=OSK.a9f974804d44b8814f78484b45f915db&amp;qlt=95" TargetMode="External"/><Relationship Id="rId1912" Type="http://schemas.openxmlformats.org/officeDocument/2006/relationships/hyperlink" Target="https://www.bing.com/images/search?form=xlimg&amp;q=Mundo%20Novo,%20Goi%c3%a1s" TargetMode="External"/><Relationship Id="rId6076" Type="http://schemas.openxmlformats.org/officeDocument/2006/relationships/hyperlink" Target="https://www.bing.com/images/search?form=xlimg&amp;q=Doutor%20Ulysses" TargetMode="External"/><Relationship Id="rId7127" Type="http://schemas.openxmlformats.org/officeDocument/2006/relationships/hyperlink" Target="https://www.bing.com/th?id=OSK.6f4dd6bdcf4432fb244a00804466332e&amp;qlt=95" TargetMode="External"/><Relationship Id="rId8525" Type="http://schemas.openxmlformats.org/officeDocument/2006/relationships/hyperlink" Target="https://www.bing.com/th?id=OSK.49e3e4203d2af7f7cc1fcaf2e14b5f5d&amp;qlt=95" TargetMode="External"/><Relationship Id="rId5092" Type="http://schemas.openxmlformats.org/officeDocument/2006/relationships/hyperlink" Target="https://www.bing.com/images/search?form=xlimg&amp;q=Pilar,%20Para%c3%adba" TargetMode="External"/><Relationship Id="rId6490" Type="http://schemas.openxmlformats.org/officeDocument/2006/relationships/hyperlink" Target="https://www.bing.com/images/search?form=xlimg&amp;q=S%c3%a3o%20Manoel%20do%20Paran%c3%a1" TargetMode="External"/><Relationship Id="rId7541" Type="http://schemas.openxmlformats.org/officeDocument/2006/relationships/hyperlink" Target="https://www.bing.com/th?id=OSK.61914ba25e6633b55d928004ccc8b88b&amp;qlt=95" TargetMode="External"/><Relationship Id="rId10108" Type="http://schemas.openxmlformats.org/officeDocument/2006/relationships/hyperlink" Target="https://www.bing.com/images/search?form=xlimg&amp;q=Porto%20Alegre%20do%20Tocantins" TargetMode="External"/><Relationship Id="rId2686" Type="http://schemas.openxmlformats.org/officeDocument/2006/relationships/hyperlink" Target="https://www.bing.com/images/search?form=xlimg&amp;q=Caldas,%20Minas%20Gerais" TargetMode="External"/><Relationship Id="rId3737" Type="http://schemas.openxmlformats.org/officeDocument/2006/relationships/hyperlink" Target="https://www.bing.com/th?id=OSK.17ffce40771bfea6f858897449b0efab&amp;qlt=95" TargetMode="External"/><Relationship Id="rId6143" Type="http://schemas.openxmlformats.org/officeDocument/2006/relationships/hyperlink" Target="https://www.bing.com/th?id=OSK.49b2f5d843f26d8edac02633ff5f05d9&amp;qlt=95" TargetMode="External"/><Relationship Id="rId9299" Type="http://schemas.openxmlformats.org/officeDocument/2006/relationships/hyperlink" Target="https://www.bing.com/th?id=OSK.f9d0ff121c272f5355de1cc548853465&amp;qlt=95" TargetMode="External"/><Relationship Id="rId658" Type="http://schemas.openxmlformats.org/officeDocument/2006/relationships/hyperlink" Target="https://www.bing.com/images/search?form=xlimg&amp;q=Gentio%20do%20Ouro" TargetMode="External"/><Relationship Id="rId1288" Type="http://schemas.openxmlformats.org/officeDocument/2006/relationships/hyperlink" Target="https://www.bing.com/images/search?form=xlimg&amp;q=Jardim,%20Cear%c3%a1" TargetMode="External"/><Relationship Id="rId2339" Type="http://schemas.openxmlformats.org/officeDocument/2006/relationships/hyperlink" Target="https://www.bing.com/th?id=OSK.65ef2c0e3dcd73c94834654bfd501d95&amp;qlt=95" TargetMode="External"/><Relationship Id="rId2753" Type="http://schemas.openxmlformats.org/officeDocument/2006/relationships/hyperlink" Target="https://www.bing.com/th?id=OSK.ddbd7038f6e89b2a9e91124f71b771b8&amp;qlt=95" TargetMode="External"/><Relationship Id="rId3804" Type="http://schemas.openxmlformats.org/officeDocument/2006/relationships/hyperlink" Target="https://www.bing.com/images/search?form=xlimg&amp;q=Santa%20Vit%c3%b3ria,%20Minas%20Gerais" TargetMode="External"/><Relationship Id="rId6210" Type="http://schemas.openxmlformats.org/officeDocument/2006/relationships/hyperlink" Target="https://www.bing.com/images/search?form=xlimg&amp;q=Laranjeiras%20do%20Sul" TargetMode="External"/><Relationship Id="rId9366" Type="http://schemas.openxmlformats.org/officeDocument/2006/relationships/hyperlink" Target="https://www.bing.com/images/search?form=xlimg&amp;q=Nantes,%20S%c3%a3o%20Paulo" TargetMode="External"/><Relationship Id="rId9780" Type="http://schemas.openxmlformats.org/officeDocument/2006/relationships/hyperlink" Target="https://www.bing.com/images/search?form=xlimg&amp;q=Socorro,%20S%c3%a3o%20Paulo" TargetMode="External"/><Relationship Id="rId725" Type="http://schemas.openxmlformats.org/officeDocument/2006/relationships/hyperlink" Target="https://www.bing.com/th?id=OSK.b65f5f6a34c5b307e894c5d9eff1e0a4&amp;qlt=95" TargetMode="External"/><Relationship Id="rId1355" Type="http://schemas.openxmlformats.org/officeDocument/2006/relationships/hyperlink" Target="https://www.bing.com/th?id=OSK.c81fe95230e639456f44ee9415dfdb51&amp;qlt=95" TargetMode="External"/><Relationship Id="rId2406" Type="http://schemas.openxmlformats.org/officeDocument/2006/relationships/hyperlink" Target="https://www.bing.com/images/search?form=xlimg&amp;q=S%c3%a3o%20Mateus%20do%20Maranh%c3%a3o" TargetMode="External"/><Relationship Id="rId8382" Type="http://schemas.openxmlformats.org/officeDocument/2006/relationships/hyperlink" Target="https://www.bing.com/images/search?form=xlimg&amp;q=Presidente%20Get%c3%balio" TargetMode="External"/><Relationship Id="rId9019" Type="http://schemas.openxmlformats.org/officeDocument/2006/relationships/hyperlink" Target="https://www.bing.com/th?id=OSK.002f68db269b8c255429495783b386d4&amp;qlt=95" TargetMode="External"/><Relationship Id="rId9433" Type="http://schemas.openxmlformats.org/officeDocument/2006/relationships/hyperlink" Target="https://www.bing.com/th?id=OSK.d6daa33b451599705ad71c9cb24958bb&amp;qlt=95" TargetMode="External"/><Relationship Id="rId1008" Type="http://schemas.openxmlformats.org/officeDocument/2006/relationships/hyperlink" Target="https://www.bing.com/images/search?form=xlimg&amp;q=S%c3%a3o%20Jos%c3%a9%20do%20Jacu%c3%adpe" TargetMode="External"/><Relationship Id="rId1422" Type="http://schemas.openxmlformats.org/officeDocument/2006/relationships/hyperlink" Target="https://www.bing.com/images/search?form=xlimg&amp;q=S%c3%a3o%20Jo%c3%a3o%20do%20Jaguaribe" TargetMode="External"/><Relationship Id="rId2820" Type="http://schemas.openxmlformats.org/officeDocument/2006/relationships/hyperlink" Target="https://www.bing.com/images/search?form=xlimg&amp;q=Claraval" TargetMode="External"/><Relationship Id="rId4578" Type="http://schemas.openxmlformats.org/officeDocument/2006/relationships/hyperlink" Target="https://www.bing.com/images/search?form=xlimg&amp;q=Bai%c3%a3o,%20Par%c3%a1" TargetMode="External"/><Relationship Id="rId5976" Type="http://schemas.openxmlformats.org/officeDocument/2006/relationships/hyperlink" Target="https://www.bing.com/images/search?form=xlimg&amp;q=Cafezal%20do%20Sul" TargetMode="External"/><Relationship Id="rId8035" Type="http://schemas.openxmlformats.org/officeDocument/2006/relationships/hyperlink" Target="https://www.bing.com/th?id=OSK.48d85d56dbf599f0788da018757a71c3&amp;qlt=95" TargetMode="External"/><Relationship Id="rId61" Type="http://schemas.openxmlformats.org/officeDocument/2006/relationships/hyperlink" Target="https://www.bing.com/th?id=OSK.b5f4671c5cb1c8199ec4bb4520177472&amp;qlt=95" TargetMode="External"/><Relationship Id="rId4992" Type="http://schemas.openxmlformats.org/officeDocument/2006/relationships/hyperlink" Target="https://www.bing.com/images/search?form=xlimg&amp;q=Itatuba" TargetMode="External"/><Relationship Id="rId5629" Type="http://schemas.openxmlformats.org/officeDocument/2006/relationships/hyperlink" Target="https://www.bing.com/th?id=OSK.c5fd541da30c8fa0331065303b8abef0&amp;qlt=95" TargetMode="External"/><Relationship Id="rId7051" Type="http://schemas.openxmlformats.org/officeDocument/2006/relationships/hyperlink" Target="https://www.bing.com/th?id=OSK.PMxDnsVK_I8Tf3UCwYREFyut8A1Yf5Ct4sqc943tONI&amp;qlt=95" TargetMode="External"/><Relationship Id="rId8102" Type="http://schemas.openxmlformats.org/officeDocument/2006/relationships/hyperlink" Target="https://www.bing.com/images/search?form=xlimg&amp;q=Celso%20Ramos" TargetMode="External"/><Relationship Id="rId9500" Type="http://schemas.openxmlformats.org/officeDocument/2006/relationships/hyperlink" Target="https://www.bing.com/images/search?form=xlimg&amp;q=Pindorama,%20S%c3%a3o%20Paulo" TargetMode="External"/><Relationship Id="rId2196" Type="http://schemas.openxmlformats.org/officeDocument/2006/relationships/hyperlink" Target="https://www.bing.com/images/search?form=xlimg&amp;q=Chapadinha" TargetMode="External"/><Relationship Id="rId3594" Type="http://schemas.openxmlformats.org/officeDocument/2006/relationships/hyperlink" Target="https://www.bing.com/images/search?form=xlimg&amp;q=Pedrin%c3%b3polis" TargetMode="External"/><Relationship Id="rId4645" Type="http://schemas.openxmlformats.org/officeDocument/2006/relationships/hyperlink" Target="https://www.bing.com/th?id=OSK.ryFVR3MmzQQiYQlN0z-vNCYG1iWIsTUM0FYkrCqOfwI&amp;qlt=95" TargetMode="External"/><Relationship Id="rId10032" Type="http://schemas.openxmlformats.org/officeDocument/2006/relationships/hyperlink" Target="https://www.bing.com/images/search?form=xlimg&amp;q=Ja%c3%ba%20do%20Tocantins" TargetMode="External"/><Relationship Id="rId168" Type="http://schemas.openxmlformats.org/officeDocument/2006/relationships/hyperlink" Target="https://www.bing.com/images/search?form=xlimg&amp;q=Murici" TargetMode="External"/><Relationship Id="rId3247" Type="http://schemas.openxmlformats.org/officeDocument/2006/relationships/hyperlink" Target="https://www.bing.com/th?id=OSK.7f54c569ce0163360d8add7ae3781681&amp;qlt=95" TargetMode="External"/><Relationship Id="rId3661" Type="http://schemas.openxmlformats.org/officeDocument/2006/relationships/hyperlink" Target="https://www.bing.com/th?id=OSK.3b51c1157d9591a63beef52fb9bfa2c5&amp;qlt=95" TargetMode="External"/><Relationship Id="rId4712" Type="http://schemas.openxmlformats.org/officeDocument/2006/relationships/hyperlink" Target="https://www.bing.com/images/search?form=xlimg&amp;q=Parauapebas" TargetMode="External"/><Relationship Id="rId7868" Type="http://schemas.openxmlformats.org/officeDocument/2006/relationships/hyperlink" Target="https://www.bing.com/images/search?form=xlimg&amp;q=Soledade" TargetMode="External"/><Relationship Id="rId8919" Type="http://schemas.openxmlformats.org/officeDocument/2006/relationships/hyperlink" Target="https://www.bing.com/th?id=OSK.ymB-aUlVtIPobu-J0CqOfis9WIfVxNvQ7P37PoJG0Dw&amp;qlt=95" TargetMode="External"/><Relationship Id="rId582" Type="http://schemas.openxmlformats.org/officeDocument/2006/relationships/hyperlink" Target="https://www.bing.com/images/search?form=xlimg&amp;q=Cip%c3%b3" TargetMode="External"/><Relationship Id="rId2263" Type="http://schemas.openxmlformats.org/officeDocument/2006/relationships/hyperlink" Target="https://www.bing.com/th?id=OSK.abb61ec647feeef150fbe7f25ae5c97a&amp;qlt=95" TargetMode="External"/><Relationship Id="rId3314" Type="http://schemas.openxmlformats.org/officeDocument/2006/relationships/hyperlink" Target="https://www.bing.com/images/search?form=xlimg&amp;q=Lambari,%20Minas%20Gerais" TargetMode="External"/><Relationship Id="rId6884" Type="http://schemas.openxmlformats.org/officeDocument/2006/relationships/hyperlink" Target="https://www.bing.com/images/search?form=xlimg&amp;q=Lucr%c3%a9cia" TargetMode="External"/><Relationship Id="rId7935" Type="http://schemas.openxmlformats.org/officeDocument/2006/relationships/hyperlink" Target="https://www.bing.com/th?id=OSK.264970da7b17e5faf9f31a474fafa1b9&amp;qlt=95" TargetMode="External"/><Relationship Id="rId9290" Type="http://schemas.openxmlformats.org/officeDocument/2006/relationships/hyperlink" Target="https://www.bing.com/images/search?form=xlimg&amp;q=Manduri" TargetMode="External"/><Relationship Id="rId235" Type="http://schemas.openxmlformats.org/officeDocument/2006/relationships/hyperlink" Target="https://www.bing.com/th?id=OSK.be7d7fe023c40f50342b6026d9a9f544&amp;qlt=95" TargetMode="External"/><Relationship Id="rId2330" Type="http://schemas.openxmlformats.org/officeDocument/2006/relationships/hyperlink" Target="https://www.bing.com/images/search?form=xlimg&amp;q=Penalva" TargetMode="External"/><Relationship Id="rId5486" Type="http://schemas.openxmlformats.org/officeDocument/2006/relationships/hyperlink" Target="https://www.bing.com/images/search?form=xlimg&amp;q=Ribeir%c3%a3o,%20Pernambuco" TargetMode="External"/><Relationship Id="rId6537" Type="http://schemas.openxmlformats.org/officeDocument/2006/relationships/hyperlink" Target="https://www.bing.com/th?id=OSK.d53c21e9bb761efd99481cc870719152&amp;qlt=95" TargetMode="External"/><Relationship Id="rId302" Type="http://schemas.openxmlformats.org/officeDocument/2006/relationships/hyperlink" Target="https://www.bing.com/images/search?form=xlimg&amp;q=Itamarati" TargetMode="External"/><Relationship Id="rId4088" Type="http://schemas.openxmlformats.org/officeDocument/2006/relationships/hyperlink" Target="https://www.bing.com/images/search?form=xlimg&amp;q=Varzel%c3%a2ndia" TargetMode="External"/><Relationship Id="rId5139" Type="http://schemas.openxmlformats.org/officeDocument/2006/relationships/hyperlink" Target="https://www.bing.com/th?id=OSK.tq-m4I4YgYQcYYjyjmgfW5opdtc8IXNEeSYLkjKP1RI&amp;qlt=95" TargetMode="External"/><Relationship Id="rId5553" Type="http://schemas.openxmlformats.org/officeDocument/2006/relationships/hyperlink" Target="https://www.bing.com/th?id=OSK.8cf2e8121cffcee8a9a2c552c704e744&amp;qlt=95" TargetMode="External"/><Relationship Id="rId6951" Type="http://schemas.openxmlformats.org/officeDocument/2006/relationships/hyperlink" Target="https://www.bing.com/th?id=OSK.2e0f639977a097f890aca388ac00b24d&amp;qlt=95" TargetMode="External"/><Relationship Id="rId9010" Type="http://schemas.openxmlformats.org/officeDocument/2006/relationships/hyperlink" Target="https://www.bing.com/images/search?form=xlimg&amp;q=Ferraz%20de%20Vasconcelos" TargetMode="External"/><Relationship Id="rId4155" Type="http://schemas.openxmlformats.org/officeDocument/2006/relationships/hyperlink" Target="https://www.bing.com/th?id=OSK.8b856cb3467921323e39c34b5494b39f&amp;qlt=95" TargetMode="External"/><Relationship Id="rId5206" Type="http://schemas.openxmlformats.org/officeDocument/2006/relationships/hyperlink" Target="https://www.bing.com/images/search?form=xlimg&amp;q=Sert%c3%a3ozinho,%20Para%c3%adba" TargetMode="External"/><Relationship Id="rId6604" Type="http://schemas.openxmlformats.org/officeDocument/2006/relationships/hyperlink" Target="https://www.bing.com/images/search?form=xlimg&amp;q=Cardoso%20Moreira" TargetMode="External"/><Relationship Id="rId1749" Type="http://schemas.openxmlformats.org/officeDocument/2006/relationships/hyperlink" Target="https://www.bing.com/th?id=OSK.8f66ca00ec4af54df8ebffc7ecfe5dfb&amp;qlt=95" TargetMode="External"/><Relationship Id="rId3171" Type="http://schemas.openxmlformats.org/officeDocument/2006/relationships/hyperlink" Target="https://www.bing.com/th?id=OSK.3a8d6d10a289e98d16a28fbf7b758827&amp;qlt=95" TargetMode="External"/><Relationship Id="rId5620" Type="http://schemas.openxmlformats.org/officeDocument/2006/relationships/hyperlink" Target="https://www.bing.com/images/search?form=xlimg&amp;q=Bom%20Jesus,%20Piau%c3%ad" TargetMode="External"/><Relationship Id="rId8776" Type="http://schemas.openxmlformats.org/officeDocument/2006/relationships/hyperlink" Target="https://www.bing.com/images/search?form=xlimg&amp;q=Barueri" TargetMode="External"/><Relationship Id="rId9827" Type="http://schemas.openxmlformats.org/officeDocument/2006/relationships/hyperlink" Target="https://www.bing.com/th?id=OSK.b504fb7f7013a245c2d559fc18d86c54&amp;qlt=95" TargetMode="External"/><Relationship Id="rId1816" Type="http://schemas.openxmlformats.org/officeDocument/2006/relationships/hyperlink" Target="https://www.bing.com/images/search?form=xlimg&amp;q=Hidrolina" TargetMode="External"/><Relationship Id="rId4222" Type="http://schemas.openxmlformats.org/officeDocument/2006/relationships/hyperlink" Target="https://www.bing.com/images/search?form=xlimg&amp;q=Nova%20Alvorada%20do%20Sul" TargetMode="External"/><Relationship Id="rId7378" Type="http://schemas.openxmlformats.org/officeDocument/2006/relationships/hyperlink" Target="https://www.bing.com/images/search?form=xlimg&amp;q=Coronel%20Pilar" TargetMode="External"/><Relationship Id="rId7792" Type="http://schemas.openxmlformats.org/officeDocument/2006/relationships/hyperlink" Target="https://www.bing.com/images/search?form=xlimg&amp;q=S%c3%a3o%20Gabriel,%20Rio%20Grande%20do%20Sul" TargetMode="External"/><Relationship Id="rId8429" Type="http://schemas.openxmlformats.org/officeDocument/2006/relationships/hyperlink" Target="https://www.bing.com/th?id=OSK.ae17b64d37da0fe68bd9daa8b6c2c317&amp;qlt=95" TargetMode="External"/><Relationship Id="rId8843" Type="http://schemas.openxmlformats.org/officeDocument/2006/relationships/hyperlink" Target="https://www.bing.com/th?id=OSK.e159208768f8f4f384ed290771d2446f&amp;qlt=95" TargetMode="External"/><Relationship Id="rId3988" Type="http://schemas.openxmlformats.org/officeDocument/2006/relationships/hyperlink" Target="https://www.bing.com/images/search?form=xlimg&amp;q=Serrania" TargetMode="External"/><Relationship Id="rId6394" Type="http://schemas.openxmlformats.org/officeDocument/2006/relationships/hyperlink" Target="https://www.bing.com/images/search?form=xlimg&amp;q=Quinta%20do%20Sol" TargetMode="External"/><Relationship Id="rId7445" Type="http://schemas.openxmlformats.org/officeDocument/2006/relationships/hyperlink" Target="https://www.bing.com/th?id=OSK.090340c063a41ab1cf53789189f1c84d&amp;qlt=95" TargetMode="External"/><Relationship Id="rId8910" Type="http://schemas.openxmlformats.org/officeDocument/2006/relationships/hyperlink" Target="https://www.bing.com/images/search?form=xlimg&amp;q=Ces%c3%a1rio%20Lange" TargetMode="External"/><Relationship Id="rId6047" Type="http://schemas.openxmlformats.org/officeDocument/2006/relationships/hyperlink" Target="https://www.bing.com/th?id=OSK.0be7248affbc800a957d459c8be7cfb0&amp;qlt=95" TargetMode="External"/><Relationship Id="rId6461" Type="http://schemas.openxmlformats.org/officeDocument/2006/relationships/hyperlink" Target="https://www.bing.com/th?id=OSK.9e64356b63fa311b411b3b009f896d85&amp;qlt=95" TargetMode="External"/><Relationship Id="rId7512" Type="http://schemas.openxmlformats.org/officeDocument/2006/relationships/hyperlink" Target="https://www.bing.com/images/search?form=xlimg&amp;q=Il%c3%b3polis" TargetMode="External"/><Relationship Id="rId976" Type="http://schemas.openxmlformats.org/officeDocument/2006/relationships/hyperlink" Target="https://www.bing.com/images/search?form=xlimg&amp;q=Santa%20Luzia,%20Bahia" TargetMode="External"/><Relationship Id="rId2657" Type="http://schemas.openxmlformats.org/officeDocument/2006/relationships/hyperlink" Target="https://www.bing.com/th?id=OSK.38f4bafadf24fe6ed661668479985160&amp;qlt=95" TargetMode="External"/><Relationship Id="rId5063" Type="http://schemas.openxmlformats.org/officeDocument/2006/relationships/hyperlink" Target="https://www.bing.com/th?id=OSK.d7443aae0a563222cc2f4b8c4f32da79&amp;qlt=95" TargetMode="External"/><Relationship Id="rId6114" Type="http://schemas.openxmlformats.org/officeDocument/2006/relationships/hyperlink" Target="https://www.bing.com/images/search?form=xlimg&amp;q=Goioxim" TargetMode="External"/><Relationship Id="rId9684" Type="http://schemas.openxmlformats.org/officeDocument/2006/relationships/hyperlink" Target="https://www.bing.com/images/search?form=xlimg&amp;q=Santa%20Rita%20do%20Passa%20Quatro" TargetMode="External"/><Relationship Id="rId629" Type="http://schemas.openxmlformats.org/officeDocument/2006/relationships/hyperlink" Target="https://www.bing.com/th?id=OSK.48d85d56dbf599f0788da018757a71c3&amp;qlt=95" TargetMode="External"/><Relationship Id="rId1259" Type="http://schemas.openxmlformats.org/officeDocument/2006/relationships/hyperlink" Target="https://www.bing.com/th?id=OSK.32bd82706c2f7a80bc112f5264d0abb5&amp;qlt=95" TargetMode="External"/><Relationship Id="rId3708" Type="http://schemas.openxmlformats.org/officeDocument/2006/relationships/hyperlink" Target="https://www.bing.com/images/search?form=xlimg&amp;q=Ribeir%c3%a3o%20das%20Neves" TargetMode="External"/><Relationship Id="rId5130" Type="http://schemas.openxmlformats.org/officeDocument/2006/relationships/hyperlink" Target="https://www.bing.com/images/search?form=xlimg&amp;q=Rio%20Tinto,%20Para%c3%adba" TargetMode="External"/><Relationship Id="rId8286" Type="http://schemas.openxmlformats.org/officeDocument/2006/relationships/hyperlink" Target="https://www.bing.com/images/search?form=xlimg&amp;q=Marema" TargetMode="External"/><Relationship Id="rId9337" Type="http://schemas.openxmlformats.org/officeDocument/2006/relationships/hyperlink" Target="https://www.bing.com/th?id=OSK.61534c65aa9b441da79dee93243cb58d&amp;qlt=95" TargetMode="External"/><Relationship Id="rId1673" Type="http://schemas.openxmlformats.org/officeDocument/2006/relationships/hyperlink" Target="https://www.bing.com/th?id=OSK.j9NSpTYZdqGMMvjNcaBf8ETHK38OuohNuO6zp0q2fjM&amp;qlt=95" TargetMode="External"/><Relationship Id="rId2724" Type="http://schemas.openxmlformats.org/officeDocument/2006/relationships/hyperlink" Target="https://www.bing.com/images/search?form=xlimg&amp;q=Capara%c3%b3" TargetMode="External"/><Relationship Id="rId9751" Type="http://schemas.openxmlformats.org/officeDocument/2006/relationships/hyperlink" Target="https://www.bing.com/th?id=OSK.DwKquFzZn-qxB9YW-z5ylbz8Hrm3wlTU6hvrR7wVFgM&amp;qlt=95" TargetMode="External"/><Relationship Id="rId1326" Type="http://schemas.openxmlformats.org/officeDocument/2006/relationships/hyperlink" Target="https://www.bing.com/images/search?form=xlimg&amp;q=Momba%c3%a7a" TargetMode="External"/><Relationship Id="rId1740" Type="http://schemas.openxmlformats.org/officeDocument/2006/relationships/hyperlink" Target="https://www.bing.com/images/search?form=xlimg&amp;q=C%c3%b3rrego%20do%20Ouro" TargetMode="External"/><Relationship Id="rId4896" Type="http://schemas.openxmlformats.org/officeDocument/2006/relationships/hyperlink" Target="https://www.bing.com/images/search?form=xlimg&amp;q=Cachoeira%20dos%20%c3%8dndios" TargetMode="External"/><Relationship Id="rId5947" Type="http://schemas.openxmlformats.org/officeDocument/2006/relationships/hyperlink" Target="https://www.bing.com/th?id=OSK.af3130792471545585988d8bce043fe3&amp;qlt=95" TargetMode="External"/><Relationship Id="rId8353" Type="http://schemas.openxmlformats.org/officeDocument/2006/relationships/hyperlink" Target="https://www.bing.com/th?id=OSK.8d9fc4d068f905921e8bbf52b180645f&amp;qlt=95" TargetMode="External"/><Relationship Id="rId9404" Type="http://schemas.openxmlformats.org/officeDocument/2006/relationships/hyperlink" Target="https://www.bing.com/images/search?form=xlimg&amp;q=Nuporanga" TargetMode="External"/><Relationship Id="rId32" Type="http://schemas.openxmlformats.org/officeDocument/2006/relationships/hyperlink" Target="https://www.bing.com/images/search?form=xlimg&amp;q=Capixaba,%20Acre" TargetMode="External"/><Relationship Id="rId3498" Type="http://schemas.openxmlformats.org/officeDocument/2006/relationships/hyperlink" Target="https://www.bing.com/images/search?form=xlimg&amp;q=Novo%20Cruzeiro" TargetMode="External"/><Relationship Id="rId4549" Type="http://schemas.openxmlformats.org/officeDocument/2006/relationships/hyperlink" Target="https://www.bing.com/th?id=OSK.580edfeb853c262d1975b3f9e437f80e&amp;qlt=95" TargetMode="External"/><Relationship Id="rId4963" Type="http://schemas.openxmlformats.org/officeDocument/2006/relationships/hyperlink" Target="https://www.bing.com/th?id=OSK.9166b403840b5f926dee2ac1f4a0d25a&amp;qlt=95" TargetMode="External"/><Relationship Id="rId8006" Type="http://schemas.openxmlformats.org/officeDocument/2006/relationships/hyperlink" Target="https://www.bing.com/images/search?form=xlimg&amp;q=Araquari" TargetMode="External"/><Relationship Id="rId8420" Type="http://schemas.openxmlformats.org/officeDocument/2006/relationships/hyperlink" Target="https://www.bing.com/images/search?form=xlimg&amp;q=Santa%20Cec%c3%adlia" TargetMode="External"/><Relationship Id="rId3565" Type="http://schemas.openxmlformats.org/officeDocument/2006/relationships/hyperlink" Target="https://www.bing.com/th?id=OSK.532698ff884cfd89a2a2196084b47c1c&amp;qlt=95" TargetMode="External"/><Relationship Id="rId4616" Type="http://schemas.openxmlformats.org/officeDocument/2006/relationships/hyperlink" Target="https://www.bing.com/images/search?form=xlimg&amp;q=Concei%c3%a7%c3%a3o%20do%20Araguaia" TargetMode="External"/><Relationship Id="rId7022" Type="http://schemas.openxmlformats.org/officeDocument/2006/relationships/hyperlink" Target="https://www.bing.com/images/search?form=xlimg&amp;q=Tenente%20Ananias" TargetMode="External"/><Relationship Id="rId10003" Type="http://schemas.openxmlformats.org/officeDocument/2006/relationships/hyperlink" Target="https://www.bing.com/th?id=OSK.b74f60bdf54746f39515064781280ee7&amp;qlt=95" TargetMode="External"/><Relationship Id="rId486" Type="http://schemas.openxmlformats.org/officeDocument/2006/relationships/hyperlink" Target="https://www.bing.com/images/search?form=xlimg&amp;q=Bom%20Jesus%20da%20Lapa" TargetMode="External"/><Relationship Id="rId2167" Type="http://schemas.openxmlformats.org/officeDocument/2006/relationships/hyperlink" Target="https://www.bing.com/th?id=OSK.DqkF46R0x37On-tR_w1oQUO7N6drQWsTpp3V1asoaqA&amp;qlt=95" TargetMode="External"/><Relationship Id="rId2581" Type="http://schemas.openxmlformats.org/officeDocument/2006/relationships/hyperlink" Target="https://www.bing.com/th?id=OSK.ba41153582fad8ff93d37b9f9f6bda6a&amp;qlt=95" TargetMode="External"/><Relationship Id="rId3218" Type="http://schemas.openxmlformats.org/officeDocument/2006/relationships/hyperlink" Target="https://www.bing.com/images/search?form=xlimg&amp;q=Ita%c3%ba%20de%20Minas" TargetMode="External"/><Relationship Id="rId3632" Type="http://schemas.openxmlformats.org/officeDocument/2006/relationships/hyperlink" Target="https://www.bing.com/images/search?form=xlimg&amp;q=Pirangu%c3%a7u" TargetMode="External"/><Relationship Id="rId6788" Type="http://schemas.openxmlformats.org/officeDocument/2006/relationships/hyperlink" Target="https://www.bing.com/images/search?form=xlimg&amp;q=Cai%c3%a7ara%20do%20Norte" TargetMode="External"/><Relationship Id="rId9194" Type="http://schemas.openxmlformats.org/officeDocument/2006/relationships/hyperlink" Target="https://www.bing.com/images/search?form=xlimg&amp;q=Itu,%20S%c3%a3o%20Paulo" TargetMode="External"/><Relationship Id="rId139" Type="http://schemas.openxmlformats.org/officeDocument/2006/relationships/hyperlink" Target="https://www.bing.com/th?id=OSK.b22a7051f1182bc442da8928a9354d11&amp;qlt=95" TargetMode="External"/><Relationship Id="rId553" Type="http://schemas.openxmlformats.org/officeDocument/2006/relationships/hyperlink" Target="https://www.bing.com/th?id=OSK.923ae963ae7348e8ecae73d71190e8b8&amp;qlt=95" TargetMode="External"/><Relationship Id="rId1183" Type="http://schemas.openxmlformats.org/officeDocument/2006/relationships/hyperlink" Target="https://www.bing.com/th?id=OSK.ba89f7941a399f2669bfbb6b21ab952b&amp;qlt=95" TargetMode="External"/><Relationship Id="rId2234" Type="http://schemas.openxmlformats.org/officeDocument/2006/relationships/hyperlink" Target="https://www.bing.com/images/search?form=xlimg&amp;q=Governador%20Edison%20Lob%c3%a3o" TargetMode="External"/><Relationship Id="rId7839" Type="http://schemas.openxmlformats.org/officeDocument/2006/relationships/hyperlink" Target="https://www.bing.com/th?id=OSK.06735f14a6b8609187d37aeea42716c2&amp;qlt=95" TargetMode="External"/><Relationship Id="rId9261" Type="http://schemas.openxmlformats.org/officeDocument/2006/relationships/hyperlink" Target="https://www.bing.com/th?id=OSK.a8cc3f1686ddb50d0824261a3218026b&amp;qlt=95" TargetMode="External"/><Relationship Id="rId206" Type="http://schemas.openxmlformats.org/officeDocument/2006/relationships/hyperlink" Target="https://www.bing.com/images/search?form=xlimg&amp;q=Quebrangulo" TargetMode="External"/><Relationship Id="rId6855" Type="http://schemas.openxmlformats.org/officeDocument/2006/relationships/hyperlink" Target="https://www.bing.com/th?id=OSK.33894a436818ccf089fed0da192fab8d&amp;qlt=95" TargetMode="External"/><Relationship Id="rId7906" Type="http://schemas.openxmlformats.org/officeDocument/2006/relationships/hyperlink" Target="https://www.bing.com/images/search?form=xlimg&amp;q=Tr%c3%aas%20Forquilhas" TargetMode="External"/><Relationship Id="rId620" Type="http://schemas.openxmlformats.org/officeDocument/2006/relationships/hyperlink" Target="https://www.bing.com/images/search?form=xlimg&amp;q=D%c3%a1rio%20Meira" TargetMode="External"/><Relationship Id="rId1250" Type="http://schemas.openxmlformats.org/officeDocument/2006/relationships/hyperlink" Target="https://www.bing.com/images/search?form=xlimg&amp;q=Ic%c3%b3" TargetMode="External"/><Relationship Id="rId2301" Type="http://schemas.openxmlformats.org/officeDocument/2006/relationships/hyperlink" Target="https://www.bing.com/th?id=OSK.244ec0d54c769b967fa7ed912da855e4&amp;qlt=95" TargetMode="External"/><Relationship Id="rId4059" Type="http://schemas.openxmlformats.org/officeDocument/2006/relationships/hyperlink" Target="https://www.bing.com/th?id=OSK.dcb6dfb26b2d541c3a97a8c158073925&amp;qlt=95" TargetMode="External"/><Relationship Id="rId5457" Type="http://schemas.openxmlformats.org/officeDocument/2006/relationships/hyperlink" Target="https://www.bing.com/th?id=OSK.d9457e26f74e72da5c257e39fa8987b9&amp;qlt=95" TargetMode="External"/><Relationship Id="rId5871" Type="http://schemas.openxmlformats.org/officeDocument/2006/relationships/hyperlink" Target="https://www.bing.com/th?id=OSK.1a66a9f86c7dcc779801a161e4abcefd&amp;qlt=95" TargetMode="External"/><Relationship Id="rId6508" Type="http://schemas.openxmlformats.org/officeDocument/2006/relationships/hyperlink" Target="https://www.bing.com/images/search?form=xlimg&amp;q=Sarandi,%20Paran%c3%a1" TargetMode="External"/><Relationship Id="rId6922" Type="http://schemas.openxmlformats.org/officeDocument/2006/relationships/hyperlink" Target="https://www.bing.com/images/search?form=xlimg&amp;q=Parnamirim" TargetMode="External"/><Relationship Id="rId4473" Type="http://schemas.openxmlformats.org/officeDocument/2006/relationships/hyperlink" Target="https://www.bing.com/th?id=OSK.43dd21eb44978ac68a8900c22e004077&amp;qlt=95" TargetMode="External"/><Relationship Id="rId5524" Type="http://schemas.openxmlformats.org/officeDocument/2006/relationships/hyperlink" Target="https://www.bing.com/images/search?form=xlimg&amp;q=S%c3%a3o%20Louren%c3%a7o%20da%20Mata" TargetMode="External"/><Relationship Id="rId3075" Type="http://schemas.openxmlformats.org/officeDocument/2006/relationships/hyperlink" Target="https://www.bing.com/th?id=OSK.1377842bcc001a35fcf84efaa2c7d28d&amp;qlt=95" TargetMode="External"/><Relationship Id="rId4126" Type="http://schemas.openxmlformats.org/officeDocument/2006/relationships/hyperlink" Target="https://www.bing.com/images/search?form=xlimg&amp;q=Ang%c3%a9lica,%20Mato%20Grosso%20do%20Sul" TargetMode="External"/><Relationship Id="rId4540" Type="http://schemas.openxmlformats.org/officeDocument/2006/relationships/hyperlink" Target="https://www.bing.com/images/search?form=xlimg&amp;q=V%c3%a1rzea%20Grande,%20Mato%20Grosso" TargetMode="External"/><Relationship Id="rId7696" Type="http://schemas.openxmlformats.org/officeDocument/2006/relationships/hyperlink" Target="https://www.bing.com/images/search?form=xlimg&amp;q=Ponte%20Preta,%20Rio%20Grande%20do%20Sul" TargetMode="External"/><Relationship Id="rId8747" Type="http://schemas.openxmlformats.org/officeDocument/2006/relationships/hyperlink" Target="https://www.bing.com/th?id=OSK.c4bc4bd0a5c4e9087ff2fd5b92959cc8&amp;qlt=95" TargetMode="External"/><Relationship Id="rId2091" Type="http://schemas.openxmlformats.org/officeDocument/2006/relationships/hyperlink" Target="https://www.bing.com/th?id=OSK.0884384e68aa5469c1cc5d220e5c7aa9&amp;qlt=95" TargetMode="External"/><Relationship Id="rId3142" Type="http://schemas.openxmlformats.org/officeDocument/2006/relationships/hyperlink" Target="https://www.bing.com/images/search?form=xlimg&amp;q=Icara%c3%ad%20de%20Minas" TargetMode="External"/><Relationship Id="rId6298" Type="http://schemas.openxmlformats.org/officeDocument/2006/relationships/hyperlink" Target="https://www.bing.com/images/search?form=xlimg&amp;q=Nova%20Prata%20do%20Igua%c3%a7u" TargetMode="External"/><Relationship Id="rId7349" Type="http://schemas.openxmlformats.org/officeDocument/2006/relationships/hyperlink" Target="https://www.bing.com/th?id=OSK.9b94d162abfaec6c591d189261a5100e&amp;qlt=95" TargetMode="External"/><Relationship Id="rId7763" Type="http://schemas.openxmlformats.org/officeDocument/2006/relationships/hyperlink" Target="https://www.bing.com/th?id=OSK.fff6d0b6fa25693b483519c5d6aa5622&amp;qlt=95" TargetMode="External"/><Relationship Id="rId6365" Type="http://schemas.openxmlformats.org/officeDocument/2006/relationships/hyperlink" Target="https://www.bing.com/th?id=OSK.23b6d76d77ef5667b6f3d2f2e2e33d0e&amp;qlt=95" TargetMode="External"/><Relationship Id="rId7416" Type="http://schemas.openxmlformats.org/officeDocument/2006/relationships/hyperlink" Target="https://www.bing.com/images/search?form=xlimg&amp;q=Encantado,%20Rio%20Grande%20do%20Sul" TargetMode="External"/><Relationship Id="rId8814" Type="http://schemas.openxmlformats.org/officeDocument/2006/relationships/hyperlink" Target="https://www.bing.com/images/search?form=xlimg&amp;q=Borborema" TargetMode="External"/><Relationship Id="rId130" Type="http://schemas.openxmlformats.org/officeDocument/2006/relationships/hyperlink" Target="https://www.bing.com/images/search?form=xlimg&amp;q=Jacar%c3%a9%20dos%20Homens" TargetMode="External"/><Relationship Id="rId3959" Type="http://schemas.openxmlformats.org/officeDocument/2006/relationships/hyperlink" Target="https://www.bing.com/th?id=OSK.22f206c146125ffe73e1817363aac8aa&amp;qlt=95" TargetMode="External"/><Relationship Id="rId5381" Type="http://schemas.openxmlformats.org/officeDocument/2006/relationships/hyperlink" Target="https://www.bing.com/th?id=OSK.5ab11a4264c86c1995f4b131be1f9fea&amp;qlt=95" TargetMode="External"/><Relationship Id="rId6018" Type="http://schemas.openxmlformats.org/officeDocument/2006/relationships/hyperlink" Target="https://www.bing.com/images/search?form=xlimg&amp;q=Castro,%20Paran%c3%a1" TargetMode="External"/><Relationship Id="rId7830" Type="http://schemas.openxmlformats.org/officeDocument/2006/relationships/hyperlink" Target="https://www.bing.com/images/search?form=xlimg&amp;q=S%c3%a3o%20Pedro%20do%20Sul,%20Rio%20Grande%20do%20Sul" TargetMode="External"/><Relationship Id="rId2975" Type="http://schemas.openxmlformats.org/officeDocument/2006/relationships/hyperlink" Target="https://www.bing.com/th?id=OSK.815eaeb36e731d8b09774c74cf022442&amp;qlt=95" TargetMode="External"/><Relationship Id="rId5034" Type="http://schemas.openxmlformats.org/officeDocument/2006/relationships/hyperlink" Target="https://www.bing.com/images/search?form=xlimg&amp;q=Marca%c3%a7%c3%a3o" TargetMode="External"/><Relationship Id="rId6432" Type="http://schemas.openxmlformats.org/officeDocument/2006/relationships/hyperlink" Target="https://www.bing.com/images/search?form=xlimg&amp;q=Salto%20do%20Itarar%c3%a9" TargetMode="External"/><Relationship Id="rId9588" Type="http://schemas.openxmlformats.org/officeDocument/2006/relationships/hyperlink" Target="https://www.bing.com/images/search?form=xlimg&amp;q=Regin%c3%b3polis" TargetMode="External"/><Relationship Id="rId947" Type="http://schemas.openxmlformats.org/officeDocument/2006/relationships/hyperlink" Target="https://www.bing.com/th?id=OSK.SQnc15Jb7sMYKJ41YXxA-dibKlKcyyfsi33NKMyYfZc&amp;qlt=95" TargetMode="External"/><Relationship Id="rId1577" Type="http://schemas.openxmlformats.org/officeDocument/2006/relationships/hyperlink" Target="https://www.bing.com/th?id=OSK.04749042d019d76a2c8510ef278f6c93&amp;qlt=95" TargetMode="External"/><Relationship Id="rId1991" Type="http://schemas.openxmlformats.org/officeDocument/2006/relationships/hyperlink" Target="https://www.bing.com/th?id=OSK.f5734569e1c7b379cee84cb90f1f8334&amp;qlt=95" TargetMode="External"/><Relationship Id="rId2628" Type="http://schemas.openxmlformats.org/officeDocument/2006/relationships/hyperlink" Target="https://www.bing.com/images/search?form=xlimg&amp;q=Bom%20Repouso" TargetMode="External"/><Relationship Id="rId9655" Type="http://schemas.openxmlformats.org/officeDocument/2006/relationships/hyperlink" Target="https://www.bing.com/th?id=OSK.c56496cd2419cae50ca8420ca659841a&amp;qlt=95" TargetMode="External"/><Relationship Id="rId1644" Type="http://schemas.openxmlformats.org/officeDocument/2006/relationships/hyperlink" Target="https://www.bing.com/images/search?form=xlimg&amp;q=Aparecida%20do%20Rio%20Doce" TargetMode="External"/><Relationship Id="rId4050" Type="http://schemas.openxmlformats.org/officeDocument/2006/relationships/hyperlink" Target="https://www.bing.com/images/search?form=xlimg&amp;q=Tupaciguara" TargetMode="External"/><Relationship Id="rId5101" Type="http://schemas.openxmlformats.org/officeDocument/2006/relationships/hyperlink" Target="https://www.bing.com/th?id=OSK.1120b19274330fd260bcd47961dcbc9c&amp;qlt=95" TargetMode="External"/><Relationship Id="rId8257" Type="http://schemas.openxmlformats.org/officeDocument/2006/relationships/hyperlink" Target="https://www.bing.com/th?id=OSK.a856d2bf35490081efbfd483420d6a4d&amp;qlt=95" TargetMode="External"/><Relationship Id="rId8671" Type="http://schemas.openxmlformats.org/officeDocument/2006/relationships/hyperlink" Target="https://www.bing.com/th?id=OSK.fb1790ede5ed00674322000753d1b741&amp;qlt=95" TargetMode="External"/><Relationship Id="rId9308" Type="http://schemas.openxmlformats.org/officeDocument/2006/relationships/hyperlink" Target="https://www.bing.com/images/search?form=xlimg&amp;q=Mau%c3%a1" TargetMode="External"/><Relationship Id="rId9722" Type="http://schemas.openxmlformats.org/officeDocument/2006/relationships/hyperlink" Target="https://www.bing.com/images/search?form=xlimg&amp;q=S%c3%a3o%20Francisco,%20S%c3%a3o%20Paulo" TargetMode="External"/><Relationship Id="rId1711" Type="http://schemas.openxmlformats.org/officeDocument/2006/relationships/hyperlink" Target="https://www.bing.com/th?id=OSK.bbfd61b677c3ee5a5beabba48b216fd1&amp;qlt=95" TargetMode="External"/><Relationship Id="rId4867" Type="http://schemas.openxmlformats.org/officeDocument/2006/relationships/hyperlink" Target="https://www.bing.com/th?id=OSK.724c8a006cace4153fb7ac5e7bfde68d&amp;qlt=95" TargetMode="External"/><Relationship Id="rId7273" Type="http://schemas.openxmlformats.org/officeDocument/2006/relationships/hyperlink" Target="https://www.bing.com/th?id=OSK.adbe68845a02f5023c0b95212d075bc5&amp;qlt=95" TargetMode="External"/><Relationship Id="rId8324" Type="http://schemas.openxmlformats.org/officeDocument/2006/relationships/hyperlink" Target="https://www.bing.com/images/search?form=xlimg&amp;q=Ouro" TargetMode="External"/><Relationship Id="rId3469" Type="http://schemas.openxmlformats.org/officeDocument/2006/relationships/hyperlink" Target="https://www.bing.com/th?id=OSK.318eab8db9dae3e144d04b2df00d9d83&amp;qlt=95" TargetMode="External"/><Relationship Id="rId5918" Type="http://schemas.openxmlformats.org/officeDocument/2006/relationships/hyperlink" Target="https://www.bing.com/images/search?form=xlimg&amp;q=Ant%c3%b4nio%20Olinto,%20Paran%c3%a1" TargetMode="External"/><Relationship Id="rId7340" Type="http://schemas.openxmlformats.org/officeDocument/2006/relationships/hyperlink" Target="https://www.bing.com/images/search?form=xlimg&amp;q=Carlos%20Barbosa" TargetMode="External"/><Relationship Id="rId2485" Type="http://schemas.openxmlformats.org/officeDocument/2006/relationships/hyperlink" Target="https://www.bing.com/th?id=OSK.6b565ad4baa2ca6f73050fb6982796c8&amp;qlt=95" TargetMode="External"/><Relationship Id="rId3883" Type="http://schemas.openxmlformats.org/officeDocument/2006/relationships/hyperlink" Target="https://www.bing.com/th?id=OSK.-KAfeMY0x4B2gtDErK07eQvWWqYml-Laonk7KVFQQn0&amp;qlt=95" TargetMode="External"/><Relationship Id="rId4934" Type="http://schemas.openxmlformats.org/officeDocument/2006/relationships/hyperlink" Target="https://www.bing.com/images/search?form=xlimg&amp;q=Conde,%20Para%c3%adba" TargetMode="External"/><Relationship Id="rId9098" Type="http://schemas.openxmlformats.org/officeDocument/2006/relationships/hyperlink" Target="https://www.bing.com/images/search?form=xlimg&amp;q=Ibitinga" TargetMode="External"/><Relationship Id="rId457" Type="http://schemas.openxmlformats.org/officeDocument/2006/relationships/hyperlink" Target="https://www.bing.com/th?id=OSK.bed9fc3690f3414a4850855fee332f1c&amp;qlt=95" TargetMode="External"/><Relationship Id="rId1087" Type="http://schemas.openxmlformats.org/officeDocument/2006/relationships/hyperlink" Target="https://www.bing.com/th?id=OSK.7fafb80bfed2891b71e103684366c49f&amp;qlt=95" TargetMode="External"/><Relationship Id="rId2138" Type="http://schemas.openxmlformats.org/officeDocument/2006/relationships/hyperlink" Target="https://www.bing.com/images/search?form=xlimg&amp;q=Balsas,%20Maranh%c3%a3o" TargetMode="External"/><Relationship Id="rId3536" Type="http://schemas.openxmlformats.org/officeDocument/2006/relationships/hyperlink" Target="https://www.bing.com/images/search?form=xlimg&amp;q=Paiva,%20Minas%20Gerais" TargetMode="External"/><Relationship Id="rId3950" Type="http://schemas.openxmlformats.org/officeDocument/2006/relationships/hyperlink" Target="https://www.bing.com/images/search?form=xlimg&amp;q=S%c3%a3o%20Thom%c3%a9%20das%20Letras" TargetMode="External"/><Relationship Id="rId9165" Type="http://schemas.openxmlformats.org/officeDocument/2006/relationships/hyperlink" Target="https://www.bing.com/th?id=OSK.7bb6cecbcd9df4ef30ef1cfdd347536f&amp;qlt=95" TargetMode="External"/><Relationship Id="rId871" Type="http://schemas.openxmlformats.org/officeDocument/2006/relationships/hyperlink" Target="https://www.bing.com/th?id=OSK.66d2c7849f23b0c97e6fe94fa0409fd5&amp;qlt=95" TargetMode="External"/><Relationship Id="rId2552" Type="http://schemas.openxmlformats.org/officeDocument/2006/relationships/hyperlink" Target="https://www.bing.com/images/search?form=xlimg&amp;q=Arceburgo" TargetMode="External"/><Relationship Id="rId3603" Type="http://schemas.openxmlformats.org/officeDocument/2006/relationships/hyperlink" Target="https://www.bing.com/th?id=OSK.4cf3138ff52f032fbd373e5890bb9604&amp;qlt=95" TargetMode="External"/><Relationship Id="rId6759" Type="http://schemas.openxmlformats.org/officeDocument/2006/relationships/hyperlink" Target="https://www.bing.com/th?id=OSK.480bf093556005e1e77a3b915e1ac643&amp;qlt=95" TargetMode="External"/><Relationship Id="rId524" Type="http://schemas.openxmlformats.org/officeDocument/2006/relationships/hyperlink" Target="https://www.bing.com/images/search?form=xlimg&amp;q=Cairu" TargetMode="External"/><Relationship Id="rId1154" Type="http://schemas.openxmlformats.org/officeDocument/2006/relationships/hyperlink" Target="https://www.bing.com/images/search?form=xlimg&amp;q=Barro,%20Cear%c3%a1" TargetMode="External"/><Relationship Id="rId2205" Type="http://schemas.openxmlformats.org/officeDocument/2006/relationships/hyperlink" Target="https://www.bing.com/th?id=OSK.dfec829fb5055f8d08ca9e6c000b4797&amp;qlt=95" TargetMode="External"/><Relationship Id="rId5775" Type="http://schemas.openxmlformats.org/officeDocument/2006/relationships/hyperlink" Target="https://www.bing.com/th?id=OSK.u4JThJ7jIi1ObvngsWwhDNjhHfr-3PD8JEWkshi05qQ&amp;qlt=95" TargetMode="External"/><Relationship Id="rId6826" Type="http://schemas.openxmlformats.org/officeDocument/2006/relationships/hyperlink" Target="https://www.bing.com/images/search?form=xlimg&amp;q=Flor%c3%a2nia" TargetMode="External"/><Relationship Id="rId8181" Type="http://schemas.openxmlformats.org/officeDocument/2006/relationships/hyperlink" Target="https://www.bing.com/th?id=OSK.02db66035075ee878813fa635c721de7&amp;qlt=95" TargetMode="External"/><Relationship Id="rId9232" Type="http://schemas.openxmlformats.org/officeDocument/2006/relationships/hyperlink" Target="https://www.bing.com/images/search?form=xlimg&amp;q=J%c3%balio%20Mesquita" TargetMode="External"/><Relationship Id="rId1221" Type="http://schemas.openxmlformats.org/officeDocument/2006/relationships/hyperlink" Target="https://www.bing.com/th?id=OSK.0c40c18534d5e01a7a0eb88de8eeab51&amp;qlt=95" TargetMode="External"/><Relationship Id="rId4377" Type="http://schemas.openxmlformats.org/officeDocument/2006/relationships/hyperlink" Target="https://www.bing.com/th?id=OSK.423840198aae51fa595f618be08fc768&amp;qlt=95" TargetMode="External"/><Relationship Id="rId4791" Type="http://schemas.openxmlformats.org/officeDocument/2006/relationships/hyperlink" Target="https://www.bing.com/th?id=OSK.f10dc59006b4b9a51ffaff91723613bd&amp;qlt=95" TargetMode="External"/><Relationship Id="rId5428" Type="http://schemas.openxmlformats.org/officeDocument/2006/relationships/hyperlink" Target="https://www.bing.com/images/search?form=xlimg&amp;q=Macaparana" TargetMode="External"/><Relationship Id="rId5842" Type="http://schemas.openxmlformats.org/officeDocument/2006/relationships/hyperlink" Target="https://www.bing.com/images/search?form=xlimg&amp;q=S%c3%a3o%20Jo%c3%a3o%20da%20Fronteira" TargetMode="External"/><Relationship Id="rId8998" Type="http://schemas.openxmlformats.org/officeDocument/2006/relationships/hyperlink" Target="https://www.bing.com/images/search?form=xlimg&amp;q=Estrela%20do%20Norte,%20S%c3%a3o%20Paulo" TargetMode="External"/><Relationship Id="rId3393" Type="http://schemas.openxmlformats.org/officeDocument/2006/relationships/hyperlink" Target="https://www.bing.com/th?id=OSK.05053ac2fb4e31f470dafa7183d8257a&amp;qlt=95" TargetMode="External"/><Relationship Id="rId4444" Type="http://schemas.openxmlformats.org/officeDocument/2006/relationships/hyperlink" Target="https://www.bing.com/images/search?form=xlimg&amp;q=Novo%20S%c3%a3o%20Joaquim" TargetMode="External"/><Relationship Id="rId3046" Type="http://schemas.openxmlformats.org/officeDocument/2006/relationships/hyperlink" Target="https://www.bing.com/images/search?form=xlimg&amp;q=Fortaleza%20de%20Minas" TargetMode="External"/><Relationship Id="rId3460" Type="http://schemas.openxmlformats.org/officeDocument/2006/relationships/hyperlink" Target="https://www.bing.com/images/search?form=xlimg&amp;q=Mutum,%20Minas%20Gerais" TargetMode="External"/><Relationship Id="rId381" Type="http://schemas.openxmlformats.org/officeDocument/2006/relationships/hyperlink" Target="https://www.bing.com/th?id=OSK.c30c24e03aa091858f884524fe5f90df&amp;qlt=95" TargetMode="External"/><Relationship Id="rId2062" Type="http://schemas.openxmlformats.org/officeDocument/2006/relationships/hyperlink" Target="https://www.bing.com/images/search?form=xlimg&amp;q=Teresina%20de%20Goi%c3%a1s" TargetMode="External"/><Relationship Id="rId3113" Type="http://schemas.openxmlformats.org/officeDocument/2006/relationships/hyperlink" Target="https://www.bing.com/th?id=OSK.fd2a211676d04495a80a483dd15e022b&amp;qlt=95" TargetMode="External"/><Relationship Id="rId4511" Type="http://schemas.openxmlformats.org/officeDocument/2006/relationships/hyperlink" Target="https://www.bing.com/th?id=OSK.0e014445bb2410ae844abe3eb4ae7899&amp;qlt=95" TargetMode="External"/><Relationship Id="rId6269" Type="http://schemas.openxmlformats.org/officeDocument/2006/relationships/hyperlink" Target="https://www.bing.com/th?id=OSK.f9f4929722353ae396b14fe5189f935d&amp;qlt=95" TargetMode="External"/><Relationship Id="rId7667" Type="http://schemas.openxmlformats.org/officeDocument/2006/relationships/hyperlink" Target="https://www.bing.com/th?id=OSK.a06981e44a7d3858191b92a5024ef587&amp;qlt=95" TargetMode="External"/><Relationship Id="rId8718" Type="http://schemas.openxmlformats.org/officeDocument/2006/relationships/hyperlink" Target="https://www.bing.com/images/search?form=xlimg&amp;q=Arape%c3%ad" TargetMode="External"/><Relationship Id="rId6683" Type="http://schemas.openxmlformats.org/officeDocument/2006/relationships/hyperlink" Target="https://www.bing.com/th?id=OSK.a3af0efdb727b8ffaee646011ab7b67c&amp;qlt=95" TargetMode="External"/><Relationship Id="rId7734" Type="http://schemas.openxmlformats.org/officeDocument/2006/relationships/hyperlink" Target="https://www.bing.com/images/search?form=xlimg&amp;q=Rolador" TargetMode="External"/><Relationship Id="rId2879" Type="http://schemas.openxmlformats.org/officeDocument/2006/relationships/hyperlink" Target="https://www.bing.com/th?id=OSK.c309e0eb630f246f3a7aa09d0d16c6f0&amp;qlt=95" TargetMode="External"/><Relationship Id="rId5285" Type="http://schemas.openxmlformats.org/officeDocument/2006/relationships/hyperlink" Target="https://www.bing.com/th?id=OSK.2d591e0c943e898b29ed2e7b41bc9c82&amp;qlt=95" TargetMode="External"/><Relationship Id="rId6336" Type="http://schemas.openxmlformats.org/officeDocument/2006/relationships/hyperlink" Target="https://www.bing.com/images/search?form=xlimg&amp;q=Peabiru" TargetMode="External"/><Relationship Id="rId6750" Type="http://schemas.openxmlformats.org/officeDocument/2006/relationships/hyperlink" Target="https://www.bing.com/images/search?form=xlimg&amp;q=Acari,%20Rio%20Grande%20do%20Norte" TargetMode="External"/><Relationship Id="rId7801" Type="http://schemas.openxmlformats.org/officeDocument/2006/relationships/hyperlink" Target="https://www.bing.com/th?id=OSK.86e4be04facc0a238a2919e6f0ada3d7&amp;qlt=95" TargetMode="External"/><Relationship Id="rId101" Type="http://schemas.openxmlformats.org/officeDocument/2006/relationships/hyperlink" Target="https://www.bing.com/th?id=OSK.4eb26d42f716a8bd9a916fc70c36b451&amp;qlt=95" TargetMode="External"/><Relationship Id="rId1895" Type="http://schemas.openxmlformats.org/officeDocument/2006/relationships/hyperlink" Target="https://www.bing.com/th?id=OSK.90728490c002eb9de108a9626225e8d7&amp;qlt=95" TargetMode="External"/><Relationship Id="rId2946" Type="http://schemas.openxmlformats.org/officeDocument/2006/relationships/hyperlink" Target="https://www.bing.com/images/search?form=xlimg&amp;q=Divino,%20Minas%20Gerais" TargetMode="External"/><Relationship Id="rId5352" Type="http://schemas.openxmlformats.org/officeDocument/2006/relationships/hyperlink" Target="https://www.bing.com/images/search?form=xlimg&amp;q=Ferreiros,%20Pernambuco" TargetMode="External"/><Relationship Id="rId6403" Type="http://schemas.openxmlformats.org/officeDocument/2006/relationships/hyperlink" Target="https://www.bing.com/th?id=OSK.761a8120bfde4bfe2b51efed71618d71&amp;qlt=95" TargetMode="External"/><Relationship Id="rId9559" Type="http://schemas.openxmlformats.org/officeDocument/2006/relationships/hyperlink" Target="https://www.bing.com/th?id=OSK.60e674d6e4ae99fe241a600924de80a3&amp;qlt=95" TargetMode="External"/><Relationship Id="rId9973" Type="http://schemas.openxmlformats.org/officeDocument/2006/relationships/hyperlink" Target="https://www.bing.com/th?id=OSK.47dd45eafffd84ec7b5154c2dcb6e870&amp;qlt=95" TargetMode="External"/><Relationship Id="rId918" Type="http://schemas.openxmlformats.org/officeDocument/2006/relationships/hyperlink" Target="https://www.bing.com/images/search?form=xlimg&amp;q=Planalto,%20Bahia" TargetMode="External"/><Relationship Id="rId1548" Type="http://schemas.openxmlformats.org/officeDocument/2006/relationships/hyperlink" Target="https://www.bing.com/images/search?form=xlimg&amp;q=Marechal%20Floriano" TargetMode="External"/><Relationship Id="rId5005" Type="http://schemas.openxmlformats.org/officeDocument/2006/relationships/hyperlink" Target="https://www.bing.com/th?id=OSK.e754c0b5863ce1e42898c9479e9deca3&amp;qlt=95" TargetMode="External"/><Relationship Id="rId8575" Type="http://schemas.openxmlformats.org/officeDocument/2006/relationships/hyperlink" Target="https://www.bing.com/th?id=OSK.4e70ac6a374bd7ab187eed4a8522910d&amp;qlt=95" TargetMode="External"/><Relationship Id="rId9626" Type="http://schemas.openxmlformats.org/officeDocument/2006/relationships/hyperlink" Target="https://www.bing.com/images/search?form=xlimg&amp;q=Rosana,%20S%c3%a3o%20Paulo" TargetMode="External"/><Relationship Id="rId1962" Type="http://schemas.openxmlformats.org/officeDocument/2006/relationships/hyperlink" Target="https://www.bing.com/images/search?form=xlimg&amp;q=Perol%c3%a2ndia" TargetMode="External"/><Relationship Id="rId4021" Type="http://schemas.openxmlformats.org/officeDocument/2006/relationships/hyperlink" Target="https://www.bing.com/th?id=OSK.a5b3e621a6745eeab1f02401b80e3b26&amp;qlt=95" TargetMode="External"/><Relationship Id="rId7177" Type="http://schemas.openxmlformats.org/officeDocument/2006/relationships/hyperlink" Target="https://www.bing.com/th?id=OSK.67e26697818c67d5560d30cc83c3441e&amp;qlt=95" TargetMode="External"/><Relationship Id="rId7591" Type="http://schemas.openxmlformats.org/officeDocument/2006/relationships/hyperlink" Target="https://www.bing.com/th?id=OSK.f0ef5692a6bfadd9a3bfceaf18b7a774&amp;qlt=95" TargetMode="External"/><Relationship Id="rId8228" Type="http://schemas.openxmlformats.org/officeDocument/2006/relationships/hyperlink" Target="https://www.bing.com/images/search?form=xlimg&amp;q=Itapo%c3%a1" TargetMode="External"/><Relationship Id="rId1615" Type="http://schemas.openxmlformats.org/officeDocument/2006/relationships/hyperlink" Target="https://www.bing.com/th?id=OSK.39b8dc41e95bcdb97134d64d932f729a&amp;qlt=95" TargetMode="External"/><Relationship Id="rId6193" Type="http://schemas.openxmlformats.org/officeDocument/2006/relationships/hyperlink" Target="https://www.bing.com/th?id=OSK.31d7428650a8cc06c89c524a36b37f15&amp;qlt=95" TargetMode="External"/><Relationship Id="rId7244" Type="http://schemas.openxmlformats.org/officeDocument/2006/relationships/hyperlink" Target="https://www.bing.com/images/search?form=xlimg&amp;q=Barra%20do%20Guarita" TargetMode="External"/><Relationship Id="rId8642" Type="http://schemas.openxmlformats.org/officeDocument/2006/relationships/hyperlink" Target="https://www.bing.com/images/search?form=xlimg&amp;q=S%c3%a3o%20Crist%c3%b3v%c3%a3o" TargetMode="External"/><Relationship Id="rId10158" Type="http://schemas.openxmlformats.org/officeDocument/2006/relationships/hyperlink" Target="https://www.bing.com/images/search?form=xlimg&amp;q=Taipas%20do%20Tocantins" TargetMode="External"/><Relationship Id="rId3787" Type="http://schemas.openxmlformats.org/officeDocument/2006/relationships/hyperlink" Target="https://www.bing.com/th?id=OSK.441bad4cde5967bde5045c2a18454b7f&amp;qlt=95" TargetMode="External"/><Relationship Id="rId4838" Type="http://schemas.openxmlformats.org/officeDocument/2006/relationships/hyperlink" Target="https://www.bing.com/images/search?form=xlimg&amp;q=Ara%c3%a7agi" TargetMode="External"/><Relationship Id="rId2389" Type="http://schemas.openxmlformats.org/officeDocument/2006/relationships/hyperlink" Target="https://www.bing.com/th?id=OSK.3ee20ad9466a3019b4a2279fddbd28f7&amp;qlt=95" TargetMode="External"/><Relationship Id="rId3854" Type="http://schemas.openxmlformats.org/officeDocument/2006/relationships/hyperlink" Target="https://www.bing.com/images/search?form=xlimg&amp;q=S%c3%a3o%20Francisco%20do%20Gl%c3%b3ria" TargetMode="External"/><Relationship Id="rId4905" Type="http://schemas.openxmlformats.org/officeDocument/2006/relationships/hyperlink" Target="https://www.bing.com/th?id=OSK.56545f49fafb55059b50559a2510f2b5&amp;qlt=95" TargetMode="External"/><Relationship Id="rId6260" Type="http://schemas.openxmlformats.org/officeDocument/2006/relationships/hyperlink" Target="https://www.bing.com/images/search?form=xlimg&amp;q=Marquinho,%20Paran%c3%a1" TargetMode="External"/><Relationship Id="rId7311" Type="http://schemas.openxmlformats.org/officeDocument/2006/relationships/hyperlink" Target="https://www.bing.com/th?id=OSK.1e88bfc9e3ded4277b637107b5ed4e5d&amp;qlt=95" TargetMode="External"/><Relationship Id="rId775" Type="http://schemas.openxmlformats.org/officeDocument/2006/relationships/hyperlink" Target="https://www.bing.com/th?id=OSK.fcfcbf03a3a042b909c814e5934aca5b&amp;qlt=95" TargetMode="External"/><Relationship Id="rId2456" Type="http://schemas.openxmlformats.org/officeDocument/2006/relationships/hyperlink" Target="https://www.bing.com/images/search?form=xlimg&amp;q=Viana,%20Maranh%c3%a3o" TargetMode="External"/><Relationship Id="rId2870" Type="http://schemas.openxmlformats.org/officeDocument/2006/relationships/hyperlink" Target="https://www.bing.com/images/search?form=xlimg&amp;q=Contagem" TargetMode="External"/><Relationship Id="rId3507" Type="http://schemas.openxmlformats.org/officeDocument/2006/relationships/hyperlink" Target="https://www.bing.com/th?id=OSK.2aac7dca71d91f3b472ee31c9015bd95&amp;qlt=95" TargetMode="External"/><Relationship Id="rId3921" Type="http://schemas.openxmlformats.org/officeDocument/2006/relationships/hyperlink" Target="https://www.bing.com/th?id=OSK.2a7d89f12fbcbf5dd7673c6dd9814efb&amp;qlt=95" TargetMode="External"/><Relationship Id="rId9069" Type="http://schemas.openxmlformats.org/officeDocument/2006/relationships/hyperlink" Target="https://www.bing.com/th?id=OSK.0db412cf3a1a91dcf5a23f7e8a2f464a&amp;qlt=95" TargetMode="External"/><Relationship Id="rId9483" Type="http://schemas.openxmlformats.org/officeDocument/2006/relationships/hyperlink" Target="https://www.bing.com/th?id=OSK.oYbT1vPCZkFtqFo27Y9B2lJQ1OUzYBanqOFTyZcQQZQ&amp;qlt=95" TargetMode="External"/><Relationship Id="rId428" Type="http://schemas.openxmlformats.org/officeDocument/2006/relationships/hyperlink" Target="https://www.bing.com/images/search?form=xlimg&amp;q=Antas,%20Bahia" TargetMode="External"/><Relationship Id="rId842" Type="http://schemas.openxmlformats.org/officeDocument/2006/relationships/hyperlink" Target="https://www.bing.com/images/search?form=xlimg&amp;q=Mirangaba" TargetMode="External"/><Relationship Id="rId1058" Type="http://schemas.openxmlformats.org/officeDocument/2006/relationships/hyperlink" Target="https://www.bing.com/images/search?form=xlimg&amp;q=Teodoro%20Sampaio,%20Bahia" TargetMode="External"/><Relationship Id="rId1472" Type="http://schemas.openxmlformats.org/officeDocument/2006/relationships/hyperlink" Target="https://www.bing.com/images/search?form=xlimg&amp;q=Alto%20Rio%20Novo" TargetMode="External"/><Relationship Id="rId2109" Type="http://schemas.openxmlformats.org/officeDocument/2006/relationships/hyperlink" Target="https://www.bing.com/th?id=OSK.dc6c70d93824fd8a4ed26d6759b33775&amp;qlt=95" TargetMode="External"/><Relationship Id="rId2523" Type="http://schemas.openxmlformats.org/officeDocument/2006/relationships/hyperlink" Target="https://www.bing.com/th?id=OSK.da4e1d6f9c9c956b0c29dae08921cc45&amp;qlt=95" TargetMode="External"/><Relationship Id="rId5679" Type="http://schemas.openxmlformats.org/officeDocument/2006/relationships/hyperlink" Target="https://www.bing.com/th?id=OSK.cb79526254084345c69acb514e115af6&amp;qlt=95" TargetMode="External"/><Relationship Id="rId8085" Type="http://schemas.openxmlformats.org/officeDocument/2006/relationships/hyperlink" Target="https://www.bing.com/th?id=OSK.6c1c1272d5bca62e34b85e6cd732df43&amp;qlt=95" TargetMode="External"/><Relationship Id="rId9136" Type="http://schemas.openxmlformats.org/officeDocument/2006/relationships/hyperlink" Target="https://www.bing.com/images/search?form=xlimg&amp;q=Iporanga" TargetMode="External"/><Relationship Id="rId9550" Type="http://schemas.openxmlformats.org/officeDocument/2006/relationships/hyperlink" Target="https://www.bing.com/images/search?form=xlimg&amp;q=Porto%20Feliz" TargetMode="External"/><Relationship Id="rId1125" Type="http://schemas.openxmlformats.org/officeDocument/2006/relationships/hyperlink" Target="https://www.bing.com/th?id=OSK.a8fb1788db5ab07bbae2ba76c9c4a9a5&amp;qlt=95" TargetMode="External"/><Relationship Id="rId4695" Type="http://schemas.openxmlformats.org/officeDocument/2006/relationships/hyperlink" Target="https://www.bing.com/th?id=OSK.ee42a437d92513e88dc87333972a2eb0&amp;qlt=95" TargetMode="External"/><Relationship Id="rId8152" Type="http://schemas.openxmlformats.org/officeDocument/2006/relationships/hyperlink" Target="https://www.bing.com/images/search?form=xlimg&amp;q=Fraiburgo" TargetMode="External"/><Relationship Id="rId9203" Type="http://schemas.openxmlformats.org/officeDocument/2006/relationships/hyperlink" Target="https://www.bing.com/th?id=OSK.b5779c9435ce7472ed1f832282b5d097&amp;qlt=95" TargetMode="External"/><Relationship Id="rId10082" Type="http://schemas.openxmlformats.org/officeDocument/2006/relationships/hyperlink" Target="https://www.bing.com/images/search?form=xlimg&amp;q=Palmeirante" TargetMode="External"/><Relationship Id="rId3297" Type="http://schemas.openxmlformats.org/officeDocument/2006/relationships/hyperlink" Target="https://www.bing.com/th?id=OSK.1a4827fabdbf9de9ede2a37717f214d1&amp;qlt=95" TargetMode="External"/><Relationship Id="rId4348" Type="http://schemas.openxmlformats.org/officeDocument/2006/relationships/hyperlink" Target="https://www.bing.com/images/search?form=xlimg&amp;q=Denise,%20Mato%20Grosso" TargetMode="External"/><Relationship Id="rId5746" Type="http://schemas.openxmlformats.org/officeDocument/2006/relationships/hyperlink" Target="https://www.bing.com/images/search?form=xlimg&amp;q=Landri%20Sales" TargetMode="External"/><Relationship Id="rId4762" Type="http://schemas.openxmlformats.org/officeDocument/2006/relationships/hyperlink" Target="https://www.bing.com/images/search?form=xlimg&amp;q=Santo%20Ant%c3%b4nio%20do%20Tau%c3%a1" TargetMode="External"/><Relationship Id="rId5813" Type="http://schemas.openxmlformats.org/officeDocument/2006/relationships/hyperlink" Target="https://www.bing.com/th?id=OSK.B1HtivcjC3h8cgJS_IGL-1fllHOE5rUDZfnroKSgx3w&amp;qlt=95" TargetMode="External"/><Relationship Id="rId8969" Type="http://schemas.openxmlformats.org/officeDocument/2006/relationships/hyperlink" Target="https://www.bing.com/th?id=OSK.be446ddaf503031b17171f5c2efadb6b&amp;qlt=95" TargetMode="External"/><Relationship Id="rId285" Type="http://schemas.openxmlformats.org/officeDocument/2006/relationships/hyperlink" Target="https://www.bing.com/th?id=OSK.df34d91988f036bd47002855b83b59e6&amp;qlt=95" TargetMode="External"/><Relationship Id="rId3364" Type="http://schemas.openxmlformats.org/officeDocument/2006/relationships/hyperlink" Target="https://www.bing.com/images/search?form=xlimg&amp;q=Mar%20de%20Espanha" TargetMode="External"/><Relationship Id="rId4415" Type="http://schemas.openxmlformats.org/officeDocument/2006/relationships/hyperlink" Target="https://www.bing.com/th?id=OSK.47c8fdbc6db69a8c9cfae730915fc908&amp;qlt=95" TargetMode="External"/><Relationship Id="rId7985" Type="http://schemas.openxmlformats.org/officeDocument/2006/relationships/hyperlink" Target="https://www.bing.com/th?id=OSK.3c4dd179e84f1eb7febae2ad2f152f57&amp;qlt=95" TargetMode="External"/><Relationship Id="rId2380" Type="http://schemas.openxmlformats.org/officeDocument/2006/relationships/hyperlink" Target="https://www.bing.com/images/search?form=xlimg&amp;q=S%c3%a3o%20Benedito%20do%20Rio%20Preto" TargetMode="External"/><Relationship Id="rId3017" Type="http://schemas.openxmlformats.org/officeDocument/2006/relationships/hyperlink" Target="https://www.bing.com/th?id=OSK.a4fe4b0bbdf25a2eb7928bdf075d4220&amp;qlt=95" TargetMode="External"/><Relationship Id="rId3431" Type="http://schemas.openxmlformats.org/officeDocument/2006/relationships/hyperlink" Target="https://www.bing.com/th?id=OSK.f0ba2ce26d32cb2bf4cf47ba699865b6&amp;qlt=95" TargetMode="External"/><Relationship Id="rId6587" Type="http://schemas.openxmlformats.org/officeDocument/2006/relationships/hyperlink" Target="https://www.bing.com/th?id=OSK.WS5HNNjImRs67NF0hB2MP1z4K_RAgMLvWtPZ7vdOOSw&amp;qlt=95" TargetMode="External"/><Relationship Id="rId7638" Type="http://schemas.openxmlformats.org/officeDocument/2006/relationships/hyperlink" Target="https://www.bing.com/images/search?form=xlimg&amp;q=Novo%20Cabrais" TargetMode="External"/><Relationship Id="rId352" Type="http://schemas.openxmlformats.org/officeDocument/2006/relationships/hyperlink" Target="https://www.bing.com/images/search?form=xlimg&amp;q=Silves,%20Amazonas" TargetMode="External"/><Relationship Id="rId2033" Type="http://schemas.openxmlformats.org/officeDocument/2006/relationships/hyperlink" Target="https://www.bing.com/th?id=OSK.c1f781f31fdb2cdcc6446790ce51eadc&amp;qlt=95" TargetMode="External"/><Relationship Id="rId5189" Type="http://schemas.openxmlformats.org/officeDocument/2006/relationships/hyperlink" Target="https://www.bing.com/th?id=OSK.11d895530ebfcbe60c4474fdb6bf04a8&amp;qlt=95" TargetMode="External"/><Relationship Id="rId6654" Type="http://schemas.openxmlformats.org/officeDocument/2006/relationships/hyperlink" Target="https://www.bing.com/images/search?form=xlimg&amp;q=Mesquita,%20Rio%20de%20Janeiro" TargetMode="External"/><Relationship Id="rId7705" Type="http://schemas.openxmlformats.org/officeDocument/2006/relationships/hyperlink" Target="https://www.bing.com/th?id=OSK.16bc2b714a6f8029dcbabb5791d25e31&amp;qlt=95" TargetMode="External"/><Relationship Id="rId9060" Type="http://schemas.openxmlformats.org/officeDocument/2006/relationships/hyperlink" Target="https://www.bing.com/images/search?form=xlimg&amp;q=Guarant%c3%a3" TargetMode="External"/><Relationship Id="rId1799" Type="http://schemas.openxmlformats.org/officeDocument/2006/relationships/hyperlink" Target="https://www.bing.com/th?id=OSK.85ea77a6665bac0958bbf4b2b0cfdd8b&amp;qlt=95" TargetMode="External"/><Relationship Id="rId2100" Type="http://schemas.openxmlformats.org/officeDocument/2006/relationships/hyperlink" Target="https://www.bing.com/images/search?form=xlimg&amp;q=%c3%81gua%20Doce%20do%20Maranh%c3%a3o" TargetMode="External"/><Relationship Id="rId5256" Type="http://schemas.openxmlformats.org/officeDocument/2006/relationships/hyperlink" Target="https://www.bing.com/images/search?form=xlimg&amp;q=Alian%c3%a7a" TargetMode="External"/><Relationship Id="rId5670" Type="http://schemas.openxmlformats.org/officeDocument/2006/relationships/hyperlink" Target="https://www.bing.com/images/search?form=xlimg&amp;q=Coivaras" TargetMode="External"/><Relationship Id="rId6307" Type="http://schemas.openxmlformats.org/officeDocument/2006/relationships/hyperlink" Target="https://www.bing.com/th?id=OSK.b3183c00a7f5aabfa29e632796c9e8f3&amp;qlt=95" TargetMode="External"/><Relationship Id="rId4272" Type="http://schemas.openxmlformats.org/officeDocument/2006/relationships/hyperlink" Target="https://www.bing.com/images/search?form=xlimg&amp;q=%c3%81gua%20Boa,%20Mato%20Grosso" TargetMode="External"/><Relationship Id="rId5323" Type="http://schemas.openxmlformats.org/officeDocument/2006/relationships/hyperlink" Target="https://www.bing.com/th?id=OSK.29cfd53a9eb38acf9e7d020e57ac2c5d&amp;qlt=95" TargetMode="External"/><Relationship Id="rId6721" Type="http://schemas.openxmlformats.org/officeDocument/2006/relationships/hyperlink" Target="https://www.bing.com/th?id=OSK.475eaba54b33d5087bd5dabd684bf7e6&amp;qlt=95" TargetMode="External"/><Relationship Id="rId8479" Type="http://schemas.openxmlformats.org/officeDocument/2006/relationships/hyperlink" Target="https://www.bing.com/th?id=OSK.c4a67701d2a98e6dc5828418d1b6d145&amp;qlt=95" TargetMode="External"/><Relationship Id="rId9877" Type="http://schemas.openxmlformats.org/officeDocument/2006/relationships/hyperlink" Target="https://www.bing.com/th?id=OSK.c50047857c6f668a4de17fea22debec4&amp;qlt=95" TargetMode="External"/><Relationship Id="rId1866" Type="http://schemas.openxmlformats.org/officeDocument/2006/relationships/hyperlink" Target="https://www.bing.com/images/search?form=xlimg&amp;q=Jovi%c3%a2nia" TargetMode="External"/><Relationship Id="rId2917" Type="http://schemas.openxmlformats.org/officeDocument/2006/relationships/hyperlink" Target="https://www.bing.com/th?id=OSK.1ad000adc00e47c0619617894322e19e&amp;qlt=95" TargetMode="External"/><Relationship Id="rId8893" Type="http://schemas.openxmlformats.org/officeDocument/2006/relationships/hyperlink" Target="https://www.bing.com/th?id=OSK.73a02f7d74aa9937240dc2291fff8c43&amp;qlt=95" TargetMode="External"/><Relationship Id="rId9944" Type="http://schemas.openxmlformats.org/officeDocument/2006/relationships/hyperlink" Target="https://www.bing.com/images/search?form=xlimg&amp;q=Bandeirantes%20do%20Tocantins" TargetMode="External"/><Relationship Id="rId1519" Type="http://schemas.openxmlformats.org/officeDocument/2006/relationships/hyperlink" Target="https://www.bing.com/th?id=OSK.3ea15e3a73230407149c8b1fce2b6d75&amp;qlt=95" TargetMode="External"/><Relationship Id="rId1933" Type="http://schemas.openxmlformats.org/officeDocument/2006/relationships/hyperlink" Target="https://www.bing.com/th?id=OSK.0f04b83f54f0849eb369663e915744d8&amp;qlt=95" TargetMode="External"/><Relationship Id="rId6097" Type="http://schemas.openxmlformats.org/officeDocument/2006/relationships/hyperlink" Target="https://www.bing.com/th?id=OSK.77822823674576cd4d1bd4c60a9e5799&amp;qlt=95" TargetMode="External"/><Relationship Id="rId7495" Type="http://schemas.openxmlformats.org/officeDocument/2006/relationships/hyperlink" Target="https://www.bing.com/th?id=OSK.e6868e15496fda10f4fe751a5f285a8d&amp;qlt=95" TargetMode="External"/><Relationship Id="rId8546" Type="http://schemas.openxmlformats.org/officeDocument/2006/relationships/hyperlink" Target="https://www.bing.com/images/search?form=xlimg&amp;q=Amparo%20de%20S%c3%a3o%20Francisco" TargetMode="External"/><Relationship Id="rId8960" Type="http://schemas.openxmlformats.org/officeDocument/2006/relationships/hyperlink" Target="https://www.bing.com/images/search?form=xlimg&amp;q=Dobrada" TargetMode="External"/><Relationship Id="rId7148" Type="http://schemas.openxmlformats.org/officeDocument/2006/relationships/hyperlink" Target="https://www.bing.com/images/search?form=xlimg&amp;q=Vale%20do%20Para%c3%adso,%20Rond%c3%b4nia" TargetMode="External"/><Relationship Id="rId7562" Type="http://schemas.openxmlformats.org/officeDocument/2006/relationships/hyperlink" Target="https://www.bing.com/images/search?form=xlimg&amp;q=Lindolfo%20Collor,%20Rio%20Grande%20do%20Sul" TargetMode="External"/><Relationship Id="rId8613" Type="http://schemas.openxmlformats.org/officeDocument/2006/relationships/hyperlink" Target="https://www.bing.com/th?id=OSK.65a0929c793150a9631d1fa41fbe33a7&amp;qlt=95" TargetMode="External"/><Relationship Id="rId10129" Type="http://schemas.openxmlformats.org/officeDocument/2006/relationships/hyperlink" Target="https://www.bing.com/th?id=OSK.dac5df65f57871c5aef8b76dfc8c2ff3&amp;qlt=95" TargetMode="External"/><Relationship Id="rId3758" Type="http://schemas.openxmlformats.org/officeDocument/2006/relationships/hyperlink" Target="https://www.bing.com/images/search?form=xlimg&amp;q=Salinas,%20Minas%20Gerais" TargetMode="External"/><Relationship Id="rId4809" Type="http://schemas.openxmlformats.org/officeDocument/2006/relationships/hyperlink" Target="https://www.bing.com/th?id=OSK.f702ee58798b2c41fdc355696f23094d&amp;qlt=95" TargetMode="External"/><Relationship Id="rId6164" Type="http://schemas.openxmlformats.org/officeDocument/2006/relationships/hyperlink" Target="https://www.bing.com/images/search?form=xlimg&amp;q=Ita%c3%bana%20do%20Sul" TargetMode="External"/><Relationship Id="rId7215" Type="http://schemas.openxmlformats.org/officeDocument/2006/relationships/hyperlink" Target="https://www.bing.com/th?id=OSK.ccf4645cd526c8db856a82551e22d7f6&amp;qlt=95" TargetMode="External"/><Relationship Id="rId679" Type="http://schemas.openxmlformats.org/officeDocument/2006/relationships/hyperlink" Target="https://www.bing.com/th?id=OSK.47fc22069c22f24628dfb51b5cb7897f&amp;qlt=95" TargetMode="External"/><Relationship Id="rId2774" Type="http://schemas.openxmlformats.org/officeDocument/2006/relationships/hyperlink" Target="https://www.bing.com/images/search?form=xlimg&amp;q=Carm%c3%b3polis%20de%20Minas" TargetMode="External"/><Relationship Id="rId5180" Type="http://schemas.openxmlformats.org/officeDocument/2006/relationships/hyperlink" Target="https://www.bing.com/images/search?form=xlimg&amp;q=S%c3%a3o%20Jos%c3%a9%20dos%20Cordeiros" TargetMode="External"/><Relationship Id="rId6231" Type="http://schemas.openxmlformats.org/officeDocument/2006/relationships/hyperlink" Target="https://www.bing.com/th?id=OSK.890a8b1cf63e4625bc4ebf99cf9a9cc8&amp;qlt=95" TargetMode="External"/><Relationship Id="rId9387" Type="http://schemas.openxmlformats.org/officeDocument/2006/relationships/hyperlink" Target="https://www.bing.com/th?id=OSK.ea3009cae34536029bc080020e31c787&amp;qlt=95" TargetMode="External"/><Relationship Id="rId746" Type="http://schemas.openxmlformats.org/officeDocument/2006/relationships/hyperlink" Target="https://www.bing.com/images/search?form=xlimg&amp;q=Itapetinga" TargetMode="External"/><Relationship Id="rId1376" Type="http://schemas.openxmlformats.org/officeDocument/2006/relationships/hyperlink" Target="https://www.bing.com/images/search?form=xlimg&amp;q=Pereiro,%20Cear%c3%a1" TargetMode="External"/><Relationship Id="rId2427" Type="http://schemas.openxmlformats.org/officeDocument/2006/relationships/hyperlink" Target="https://www.bing.com/th?id=OSK.fb98c9228ba025103513f53d78c74b24&amp;qlt=95" TargetMode="External"/><Relationship Id="rId3825" Type="http://schemas.openxmlformats.org/officeDocument/2006/relationships/hyperlink" Target="https://www.bing.com/th?id=OSK.0f9b9c133bd725837600876d81b03e8c&amp;qlt=95" TargetMode="External"/><Relationship Id="rId9454" Type="http://schemas.openxmlformats.org/officeDocument/2006/relationships/hyperlink" Target="https://www.bing.com/images/search?form=xlimg&amp;q=Pardinho" TargetMode="External"/><Relationship Id="rId1029" Type="http://schemas.openxmlformats.org/officeDocument/2006/relationships/hyperlink" Target="https://www.bing.com/th?id=OSK.0793e287d22ec9f9ae0af70ec000484d&amp;qlt=95" TargetMode="External"/><Relationship Id="rId1790" Type="http://schemas.openxmlformats.org/officeDocument/2006/relationships/hyperlink" Target="https://www.bing.com/images/search?form=xlimg&amp;q=Goiandira" TargetMode="External"/><Relationship Id="rId2841" Type="http://schemas.openxmlformats.org/officeDocument/2006/relationships/hyperlink" Target="https://www.bing.com/th?id=OSK.15106de5968820fccf6478eef1306b2a&amp;qlt=95" TargetMode="External"/><Relationship Id="rId5997" Type="http://schemas.openxmlformats.org/officeDocument/2006/relationships/hyperlink" Target="https://www.bing.com/th?id=OSK._9POjYhyGfspyOA-aPyckBc1Z4uIkxj6oMyXndSAJRA&amp;qlt=95" TargetMode="External"/><Relationship Id="rId8056" Type="http://schemas.openxmlformats.org/officeDocument/2006/relationships/hyperlink" Target="https://www.bing.com/images/search?form=xlimg&amp;q=Bom%20Jesus%20do%20Oeste" TargetMode="External"/><Relationship Id="rId9107" Type="http://schemas.openxmlformats.org/officeDocument/2006/relationships/hyperlink" Target="https://www.bing.com/th?id=OSK.07ad9f37bfa495dec9ece75d2d2dbe75&amp;qlt=95" TargetMode="External"/><Relationship Id="rId82" Type="http://schemas.openxmlformats.org/officeDocument/2006/relationships/hyperlink" Target="https://www.bing.com/images/search?form=xlimg&amp;q=Bel%c3%a9m,%20Alagoas" TargetMode="External"/><Relationship Id="rId813" Type="http://schemas.openxmlformats.org/officeDocument/2006/relationships/hyperlink" Target="https://www.bing.com/th?id=OSK.2798623534c473b2ae4dce3c76a1317a&amp;qlt=95" TargetMode="External"/><Relationship Id="rId1443" Type="http://schemas.openxmlformats.org/officeDocument/2006/relationships/hyperlink" Target="https://www.bing.com/th?id=OSK.4a16fc5eef2ba0cdb6d0f66b30f73137&amp;qlt=95" TargetMode="External"/><Relationship Id="rId4599" Type="http://schemas.openxmlformats.org/officeDocument/2006/relationships/hyperlink" Target="https://www.bing.com/th?id=OSK.1cc55df7fa90cdd7b13174f17f44eb79&amp;qlt=95" TargetMode="External"/><Relationship Id="rId7072" Type="http://schemas.openxmlformats.org/officeDocument/2006/relationships/hyperlink" Target="https://www.bing.com/images/search?form=xlimg&amp;q=Castanheiras" TargetMode="External"/><Relationship Id="rId8470" Type="http://schemas.openxmlformats.org/officeDocument/2006/relationships/hyperlink" Target="https://www.bing.com/images/search?form=xlimg&amp;q=S%c3%a3o%20Miguel%20da%20Boa%20Vista" TargetMode="External"/><Relationship Id="rId9521" Type="http://schemas.openxmlformats.org/officeDocument/2006/relationships/hyperlink" Target="https://www.bing.com/th?id=OSK.5ae2a7fb5d884c34b38d5b99a5d41a11&amp;qlt=95" TargetMode="External"/><Relationship Id="rId1510" Type="http://schemas.openxmlformats.org/officeDocument/2006/relationships/hyperlink" Target="https://www.bing.com/images/search?form=xlimg&amp;q=Ecoporanga,%20Esp%c3%adrito%20Santo" TargetMode="External"/><Relationship Id="rId4666" Type="http://schemas.openxmlformats.org/officeDocument/2006/relationships/hyperlink" Target="https://www.bing.com/images/search?form=xlimg&amp;q=Marab%c3%a1,%20Par%c3%a1" TargetMode="External"/><Relationship Id="rId5717" Type="http://schemas.openxmlformats.org/officeDocument/2006/relationships/hyperlink" Target="https://www.bing.com/th?id=OSK.60a5b0468a45dede6fc0a935c88104f7&amp;qlt=95" TargetMode="External"/><Relationship Id="rId8123" Type="http://schemas.openxmlformats.org/officeDocument/2006/relationships/hyperlink" Target="https://www.bing.com/th?id=OSK.92d5760bcfbfe0fcfe66252eea1b8e32&amp;qlt=95" TargetMode="External"/><Relationship Id="rId10053" Type="http://schemas.openxmlformats.org/officeDocument/2006/relationships/hyperlink" Target="https://www.bing.com/th?id=OSK.60319828cfaf727a33b1d9b4174c3d28&amp;qlt=95" TargetMode="External"/><Relationship Id="rId3268" Type="http://schemas.openxmlformats.org/officeDocument/2006/relationships/hyperlink" Target="https://www.bing.com/images/search?form=xlimg&amp;q=Jesu%c3%a2nia" TargetMode="External"/><Relationship Id="rId3682" Type="http://schemas.openxmlformats.org/officeDocument/2006/relationships/hyperlink" Target="https://www.bing.com/images/search?form=xlimg&amp;q=Presidente%20Kubitschek" TargetMode="External"/><Relationship Id="rId4319" Type="http://schemas.openxmlformats.org/officeDocument/2006/relationships/hyperlink" Target="https://www.bing.com/th?id=OSK.b217640258e11ecfbe066be1b5d08802&amp;qlt=95" TargetMode="External"/><Relationship Id="rId4733" Type="http://schemas.openxmlformats.org/officeDocument/2006/relationships/hyperlink" Target="https://www.bing.com/th?id=OSK.cb6ed48410fd5a6dd5833f47e282faf5&amp;qlt=95" TargetMode="External"/><Relationship Id="rId7889" Type="http://schemas.openxmlformats.org/officeDocument/2006/relationships/hyperlink" Target="https://www.bing.com/th?id=OSK.fedbf38b8f669a06a0ae24334bc1ca5a&amp;qlt=95" TargetMode="External"/><Relationship Id="rId10120" Type="http://schemas.openxmlformats.org/officeDocument/2006/relationships/hyperlink" Target="https://www.bing.com/images/search?form=xlimg&amp;q=Rio%20da%20Concei%c3%a7%c3%a3o" TargetMode="External"/><Relationship Id="rId189" Type="http://schemas.openxmlformats.org/officeDocument/2006/relationships/hyperlink" Target="https://www.bing.com/th?id=OSK.dcc53e050d2628fc61ce6aaa2095408c&amp;qlt=95" TargetMode="External"/><Relationship Id="rId2284" Type="http://schemas.openxmlformats.org/officeDocument/2006/relationships/hyperlink" Target="https://www.bing.com/images/search?form=xlimg&amp;q=Magalh%c3%a3es%20de%20Almeida" TargetMode="External"/><Relationship Id="rId3335" Type="http://schemas.openxmlformats.org/officeDocument/2006/relationships/hyperlink" Target="https://www.bing.com/th?id=OSK.e0324d5b453ea52c976dc135cdb0501d&amp;qlt=95" TargetMode="External"/><Relationship Id="rId256" Type="http://schemas.openxmlformats.org/officeDocument/2006/relationships/hyperlink" Target="https://www.bing.com/images/search?form=xlimg&amp;q=Autazes" TargetMode="External"/><Relationship Id="rId670" Type="http://schemas.openxmlformats.org/officeDocument/2006/relationships/hyperlink" Target="https://www.bing.com/images/search?form=xlimg&amp;q=Guaratinga" TargetMode="External"/><Relationship Id="rId2351" Type="http://schemas.openxmlformats.org/officeDocument/2006/relationships/hyperlink" Target="https://www.bing.com/th?id=OSK.be498a753807388bb4d43fa381ba8727&amp;qlt=95" TargetMode="External"/><Relationship Id="rId3402" Type="http://schemas.openxmlformats.org/officeDocument/2006/relationships/hyperlink" Target="https://www.bing.com/images/search?form=xlimg&amp;q=Medeiros,%20Minas%20Gerais" TargetMode="External"/><Relationship Id="rId4800" Type="http://schemas.openxmlformats.org/officeDocument/2006/relationships/hyperlink" Target="https://www.bing.com/images/search?form=xlimg&amp;q=Trair%c3%a3o" TargetMode="External"/><Relationship Id="rId6558" Type="http://schemas.openxmlformats.org/officeDocument/2006/relationships/hyperlink" Target="https://www.bing.com/images/search?form=xlimg&amp;q=Ura%c3%ad" TargetMode="External"/><Relationship Id="rId7956" Type="http://schemas.openxmlformats.org/officeDocument/2006/relationships/hyperlink" Target="https://www.bing.com/images/search?form=xlimg&amp;q=Vila%20Maria" TargetMode="External"/><Relationship Id="rId323" Type="http://schemas.openxmlformats.org/officeDocument/2006/relationships/hyperlink" Target="https://www.bing.com/th?id=OSK.06471a270c0e18b1f0239acd10b8b3c1&amp;qlt=95" TargetMode="External"/><Relationship Id="rId2004" Type="http://schemas.openxmlformats.org/officeDocument/2006/relationships/hyperlink" Target="https://www.bing.com/images/search?form=xlimg&amp;q=Santa%20B%c3%a1rbara%20de%20Goi%c3%a1s" TargetMode="External"/><Relationship Id="rId6972" Type="http://schemas.openxmlformats.org/officeDocument/2006/relationships/hyperlink" Target="https://www.bing.com/images/search?form=xlimg&amp;q=S%c3%a3o%20Bento%20do%20Norte" TargetMode="External"/><Relationship Id="rId7609" Type="http://schemas.openxmlformats.org/officeDocument/2006/relationships/hyperlink" Target="https://www.bing.com/th?id=OSK.40ba7bf4cd647ed06f9af466d3b03d60&amp;qlt=95" TargetMode="External"/><Relationship Id="rId9031" Type="http://schemas.openxmlformats.org/officeDocument/2006/relationships/hyperlink" Target="https://www.bing.com/th?id=OSK.4c35af69fcdfdf5953b61c23a52212e3&amp;qlt=95" TargetMode="External"/><Relationship Id="rId4176" Type="http://schemas.openxmlformats.org/officeDocument/2006/relationships/hyperlink" Target="https://www.bing.com/images/search?form=xlimg&amp;q=Dourados" TargetMode="External"/><Relationship Id="rId5574" Type="http://schemas.openxmlformats.org/officeDocument/2006/relationships/hyperlink" Target="https://www.bing.com/images/search?form=xlimg&amp;q=Agricol%c3%a2ndia" TargetMode="External"/><Relationship Id="rId6625" Type="http://schemas.openxmlformats.org/officeDocument/2006/relationships/hyperlink" Target="https://www.bing.com/th?id=OSK.82a164057e79a20110d843a6a3504811&amp;qlt=95" TargetMode="External"/><Relationship Id="rId1020" Type="http://schemas.openxmlformats.org/officeDocument/2006/relationships/hyperlink" Target="https://www.bing.com/images/search?form=xlimg&amp;q=Sa%c3%bade,%20Bahia" TargetMode="External"/><Relationship Id="rId4590" Type="http://schemas.openxmlformats.org/officeDocument/2006/relationships/hyperlink" Target="https://www.bing.com/images/search?form=xlimg&amp;q=Bragan%c3%a7a,%20Par%c3%a1" TargetMode="External"/><Relationship Id="rId5227" Type="http://schemas.openxmlformats.org/officeDocument/2006/relationships/hyperlink" Target="https://www.bing.com/th?id=OSK.038bf43d59effd391960456b3d0ba945&amp;qlt=95" TargetMode="External"/><Relationship Id="rId5641" Type="http://schemas.openxmlformats.org/officeDocument/2006/relationships/hyperlink" Target="https://www.bing.com/th?id=OSK.izsrvAYbXgOpz7OFZkb6_juWDAdpJEL6eens21940E0&amp;qlt=95" TargetMode="External"/><Relationship Id="rId8797" Type="http://schemas.openxmlformats.org/officeDocument/2006/relationships/hyperlink" Target="https://www.bing.com/th?id=OSK.3a1b5addaf4e3486d48062bede9aaffe&amp;qlt=95" TargetMode="External"/><Relationship Id="rId9848" Type="http://schemas.openxmlformats.org/officeDocument/2006/relationships/hyperlink" Target="https://www.bing.com/images/search?form=xlimg&amp;q=Tr%c3%aas%20Fronteiras" TargetMode="External"/><Relationship Id="rId1837" Type="http://schemas.openxmlformats.org/officeDocument/2006/relationships/hyperlink" Target="https://www.bing.com/th?id=OSK.d2aa6c4bfbc8a066b36cd806fb0973bf&amp;qlt=95" TargetMode="External"/><Relationship Id="rId3192" Type="http://schemas.openxmlformats.org/officeDocument/2006/relationships/hyperlink" Target="https://www.bing.com/images/search?form=xlimg&amp;q=Itajub%c3%a1" TargetMode="External"/><Relationship Id="rId4243" Type="http://schemas.openxmlformats.org/officeDocument/2006/relationships/hyperlink" Target="https://www.bing.com/th?id=OSK.738045cef20e3f80a385f09e53ebb4ac&amp;qlt=95" TargetMode="External"/><Relationship Id="rId7399" Type="http://schemas.openxmlformats.org/officeDocument/2006/relationships/hyperlink" Target="https://www.bing.com/th?id=OSK.mQ5TOZ2qWLU_bm9LHZEUgT9sTIwAPRF3mi0QiEbu5b0&amp;qlt=95" TargetMode="External"/><Relationship Id="rId8864" Type="http://schemas.openxmlformats.org/officeDocument/2006/relationships/hyperlink" Target="https://www.bing.com/images/search?form=xlimg&amp;q=Campinas" TargetMode="External"/><Relationship Id="rId9915" Type="http://schemas.openxmlformats.org/officeDocument/2006/relationships/hyperlink" Target="https://www.bing.com/th?id=OSK.88149feb65a4572c4425868fb2d3ce2d&amp;qlt=95" TargetMode="External"/><Relationship Id="rId4310" Type="http://schemas.openxmlformats.org/officeDocument/2006/relationships/hyperlink" Target="https://www.bing.com/images/search?form=xlimg&amp;q=Campin%c3%a1polis" TargetMode="External"/><Relationship Id="rId7466" Type="http://schemas.openxmlformats.org/officeDocument/2006/relationships/hyperlink" Target="https://www.bing.com/images/search?form=xlimg&amp;q=Gaurama" TargetMode="External"/><Relationship Id="rId7880" Type="http://schemas.openxmlformats.org/officeDocument/2006/relationships/hyperlink" Target="https://www.bing.com/images/search?form=xlimg&amp;q=Tavares,%20Rio%20Grande%20do%20Sul" TargetMode="External"/><Relationship Id="rId8517" Type="http://schemas.openxmlformats.org/officeDocument/2006/relationships/hyperlink" Target="https://www.bing.com/th?id=OSK.b77a7ace022c54e2fe5b6c0dc35db8b0&amp;qlt=95" TargetMode="External"/><Relationship Id="rId180" Type="http://schemas.openxmlformats.org/officeDocument/2006/relationships/hyperlink" Target="https://www.bing.com/images/search?form=xlimg&amp;q=Ouro%20Branco,%20Alagoas" TargetMode="External"/><Relationship Id="rId1904" Type="http://schemas.openxmlformats.org/officeDocument/2006/relationships/hyperlink" Target="https://www.bing.com/images/search?form=xlimg&amp;q=Morrinhos,%20Goi%c3%a1s" TargetMode="External"/><Relationship Id="rId6068" Type="http://schemas.openxmlformats.org/officeDocument/2006/relationships/hyperlink" Target="https://www.bing.com/images/search?form=xlimg&amp;q=Diamante,%20Entre%20R%c3%ados" TargetMode="External"/><Relationship Id="rId6482" Type="http://schemas.openxmlformats.org/officeDocument/2006/relationships/hyperlink" Target="https://www.bing.com/images/search?form=xlimg&amp;q=S%c3%a3o%20Jorge%20d'Oeste" TargetMode="External"/><Relationship Id="rId7119" Type="http://schemas.openxmlformats.org/officeDocument/2006/relationships/hyperlink" Target="https://www.bing.com/th?id=OSK.a869583801404eb89183049ffa6d0926&amp;qlt=95" TargetMode="External"/><Relationship Id="rId7533" Type="http://schemas.openxmlformats.org/officeDocument/2006/relationships/hyperlink" Target="https://www.bing.com/th?id=OSK.bed6e682395df30e13c53af32853b719&amp;qlt=95" TargetMode="External"/><Relationship Id="rId8931" Type="http://schemas.openxmlformats.org/officeDocument/2006/relationships/hyperlink" Target="https://www.bing.com/th?id=OSK.098f16a618c53c424797a424a043d848&amp;qlt=95" TargetMode="External"/><Relationship Id="rId5084" Type="http://schemas.openxmlformats.org/officeDocument/2006/relationships/hyperlink" Target="https://www.bing.com/images/search?form=xlimg&amp;q=Pedras%20de%20Fogo" TargetMode="External"/><Relationship Id="rId6135" Type="http://schemas.openxmlformats.org/officeDocument/2006/relationships/hyperlink" Target="https://www.bing.com/th?id=OSK.bc659aaf60ca4813cd1c0f975e5a4a95&amp;qlt=95" TargetMode="External"/><Relationship Id="rId997" Type="http://schemas.openxmlformats.org/officeDocument/2006/relationships/hyperlink" Target="https://www.bing.com/th?id=OSK.50b4adc765cbac19efc8386d2feb1eba&amp;qlt=95" TargetMode="External"/><Relationship Id="rId2678" Type="http://schemas.openxmlformats.org/officeDocument/2006/relationships/hyperlink" Target="https://www.bing.com/images/search?form=xlimg&amp;q=Caetan%c3%b3polis" TargetMode="External"/><Relationship Id="rId3729" Type="http://schemas.openxmlformats.org/officeDocument/2006/relationships/hyperlink" Target="https://www.bing.com/th?id=OSK.023932b4268cbe6830134ec91890ea9a&amp;qlt=95" TargetMode="External"/><Relationship Id="rId5151" Type="http://schemas.openxmlformats.org/officeDocument/2006/relationships/hyperlink" Target="https://www.bing.com/th?id=OSK.46ca70cbf6a86be0f2929c9ce4faf2d0&amp;qlt=95" TargetMode="External"/><Relationship Id="rId7600" Type="http://schemas.openxmlformats.org/officeDocument/2006/relationships/hyperlink" Target="https://www.bing.com/images/search?form=xlimg&amp;q=Morrinhos%20do%20Sul" TargetMode="External"/><Relationship Id="rId1694" Type="http://schemas.openxmlformats.org/officeDocument/2006/relationships/hyperlink" Target="https://www.bing.com/images/search?form=xlimg&amp;q=Cachoeira%20Dourada" TargetMode="External"/><Relationship Id="rId2745" Type="http://schemas.openxmlformats.org/officeDocument/2006/relationships/hyperlink" Target="https://www.bing.com/th?id=OSK.35d2e0f8780771dc9733f4e4a01d8432&amp;qlt=95" TargetMode="External"/><Relationship Id="rId6202" Type="http://schemas.openxmlformats.org/officeDocument/2006/relationships/hyperlink" Target="https://www.bing.com/images/search?form=xlimg&amp;q=Jussara,%20Paran%c3%a1" TargetMode="External"/><Relationship Id="rId9358" Type="http://schemas.openxmlformats.org/officeDocument/2006/relationships/hyperlink" Target="https://www.bing.com/images/search?form=xlimg&amp;q=Morro%20Agudo" TargetMode="External"/><Relationship Id="rId9772" Type="http://schemas.openxmlformats.org/officeDocument/2006/relationships/hyperlink" Target="https://www.bing.com/images/search?form=xlimg&amp;q=Sert%c3%a3ozinho" TargetMode="External"/><Relationship Id="rId717" Type="http://schemas.openxmlformats.org/officeDocument/2006/relationships/hyperlink" Target="https://www.bing.com/th?id=OSK.cbdf4eccd24ee21474a6b87ba3bcafe3&amp;qlt=95" TargetMode="External"/><Relationship Id="rId1347" Type="http://schemas.openxmlformats.org/officeDocument/2006/relationships/hyperlink" Target="https://www.bing.com/th?id=OSK.3dc905e98b962f40da5024d754ee8428&amp;qlt=95" TargetMode="External"/><Relationship Id="rId1761" Type="http://schemas.openxmlformats.org/officeDocument/2006/relationships/hyperlink" Target="https://www.bing.com/th?id=OSK.30569cf690f2566c96539c8cac73b6d3&amp;qlt=95" TargetMode="External"/><Relationship Id="rId2812" Type="http://schemas.openxmlformats.org/officeDocument/2006/relationships/hyperlink" Target="https://www.bing.com/images/search?form=xlimg&amp;q=Chapada%20do%20Norte" TargetMode="External"/><Relationship Id="rId5968" Type="http://schemas.openxmlformats.org/officeDocument/2006/relationships/hyperlink" Target="https://www.bing.com/images/search?form=xlimg&amp;q=Borraz%c3%b3polis" TargetMode="External"/><Relationship Id="rId8374" Type="http://schemas.openxmlformats.org/officeDocument/2006/relationships/hyperlink" Target="https://www.bing.com/images/search?form=xlimg&amp;q=Porto%20Uni%c3%a3o" TargetMode="External"/><Relationship Id="rId9425" Type="http://schemas.openxmlformats.org/officeDocument/2006/relationships/hyperlink" Target="https://www.bing.com/th?id=OSK.e4f1d796804bff3595675a26f9035f65&amp;qlt=95" TargetMode="External"/><Relationship Id="rId53" Type="http://schemas.openxmlformats.org/officeDocument/2006/relationships/hyperlink" Target="https://www.bing.com/th?id=OSK.f374434708151735c76e166e7a9dadcd&amp;qlt=95" TargetMode="External"/><Relationship Id="rId1414" Type="http://schemas.openxmlformats.org/officeDocument/2006/relationships/hyperlink" Target="https://www.bing.com/images/search?form=xlimg&amp;q=Santana%20do%20Acara%c3%ba" TargetMode="External"/><Relationship Id="rId4984" Type="http://schemas.openxmlformats.org/officeDocument/2006/relationships/hyperlink" Target="https://www.bing.com/images/search?form=xlimg&amp;q=Imaculada" TargetMode="External"/><Relationship Id="rId7390" Type="http://schemas.openxmlformats.org/officeDocument/2006/relationships/hyperlink" Target="https://www.bing.com/images/search?form=xlimg&amp;q=Cruzeiro%20do%20Sul,%20Rio%20Grande%20do%20Sul" TargetMode="External"/><Relationship Id="rId8027" Type="http://schemas.openxmlformats.org/officeDocument/2006/relationships/hyperlink" Target="https://www.bing.com/th?id=OSK._akW0vZAeS4r-IxYMtpDtu3ddLNPejtSc2Fx_1BnVsw&amp;qlt=95" TargetMode="External"/><Relationship Id="rId8441" Type="http://schemas.openxmlformats.org/officeDocument/2006/relationships/hyperlink" Target="https://www.bing.com/th?id=OSK.ec58331e7d7e01d4ae12cdb3c604a194&amp;qlt=95" TargetMode="External"/><Relationship Id="rId3586" Type="http://schemas.openxmlformats.org/officeDocument/2006/relationships/hyperlink" Target="https://www.bing.com/images/search?form=xlimg&amp;q=Pedra%20do%20Indai%c3%a1" TargetMode="External"/><Relationship Id="rId4637" Type="http://schemas.openxmlformats.org/officeDocument/2006/relationships/hyperlink" Target="https://www.bing.com/th?id=OSK.d1e896d6c143bd40daf7622f5ad23cc1&amp;qlt=95" TargetMode="External"/><Relationship Id="rId7043" Type="http://schemas.openxmlformats.org/officeDocument/2006/relationships/hyperlink" Target="https://www.bing.com/th?id=OSK.wZjgVl1C6RSjdOwbt_1Ppuy6gjhA0pbtPtHWVBGt9Ww&amp;qlt=95" TargetMode="External"/><Relationship Id="rId10024" Type="http://schemas.openxmlformats.org/officeDocument/2006/relationships/hyperlink" Target="https://www.bing.com/images/search?form=xlimg&amp;q=Itacaj%c3%a1" TargetMode="External"/><Relationship Id="rId2188" Type="http://schemas.openxmlformats.org/officeDocument/2006/relationships/hyperlink" Target="https://www.bing.com/images/search?form=xlimg&amp;q=Cedral,%20Maranh%c3%a3o" TargetMode="External"/><Relationship Id="rId3239" Type="http://schemas.openxmlformats.org/officeDocument/2006/relationships/hyperlink" Target="https://www.bing.com/th?id=OSK.e53deed6ffe4a486a4c318964a4cd641&amp;qlt=95" TargetMode="External"/><Relationship Id="rId7110" Type="http://schemas.openxmlformats.org/officeDocument/2006/relationships/hyperlink" Target="https://www.bing.com/images/search?form=xlimg&amp;q=Nova%20Uni%c3%a3o,%20Rond%c3%b4nia" TargetMode="External"/><Relationship Id="rId574" Type="http://schemas.openxmlformats.org/officeDocument/2006/relationships/hyperlink" Target="https://www.bing.com/images/search?form=xlimg&amp;q=Caturama" TargetMode="External"/><Relationship Id="rId2255" Type="http://schemas.openxmlformats.org/officeDocument/2006/relationships/hyperlink" Target="https://www.bing.com/th?id=OSK.d7bcccd1b237c7f8a46c3d7e41f36873&amp;qlt=95" TargetMode="External"/><Relationship Id="rId3653" Type="http://schemas.openxmlformats.org/officeDocument/2006/relationships/hyperlink" Target="https://www.bing.com/th?id=OSK.bd4d58f8d20643cb5f898e1d1e7af191&amp;qlt=95" TargetMode="External"/><Relationship Id="rId4704" Type="http://schemas.openxmlformats.org/officeDocument/2006/relationships/hyperlink" Target="https://www.bing.com/images/search?form=xlimg&amp;q=Ouril%c3%a2ndia%20do%20Norte" TargetMode="External"/><Relationship Id="rId9282" Type="http://schemas.openxmlformats.org/officeDocument/2006/relationships/hyperlink" Target="https://www.bing.com/images/search?form=xlimg&amp;q=Macaubal" TargetMode="External"/><Relationship Id="rId227" Type="http://schemas.openxmlformats.org/officeDocument/2006/relationships/hyperlink" Target="https://www.bing.com/th?id=OSK.jrauqD7qy39FuybbD-SHg8UM-tb5GbFn70daAmxK0y4&amp;qlt=95" TargetMode="External"/><Relationship Id="rId3306" Type="http://schemas.openxmlformats.org/officeDocument/2006/relationships/hyperlink" Target="https://www.bing.com/images/search?form=xlimg&amp;q=Lagoa%20Formosa" TargetMode="External"/><Relationship Id="rId3720" Type="http://schemas.openxmlformats.org/officeDocument/2006/relationships/hyperlink" Target="https://www.bing.com/images/search?form=xlimg&amp;q=Rio%20Espera" TargetMode="External"/><Relationship Id="rId6876" Type="http://schemas.openxmlformats.org/officeDocument/2006/relationships/hyperlink" Target="https://www.bing.com/images/search?form=xlimg&amp;q=Lagoa%20Nova" TargetMode="External"/><Relationship Id="rId7927" Type="http://schemas.openxmlformats.org/officeDocument/2006/relationships/hyperlink" Target="https://www.bing.com/th?id=OSK.52043c8cc36abf433b6db82c5e4112f0&amp;qlt=95" TargetMode="External"/><Relationship Id="rId641" Type="http://schemas.openxmlformats.org/officeDocument/2006/relationships/hyperlink" Target="https://www.bing.com/th?id=OSK.d5d8bd48a62c124ce432b115042e65e4&amp;qlt=95" TargetMode="External"/><Relationship Id="rId1271" Type="http://schemas.openxmlformats.org/officeDocument/2006/relationships/hyperlink" Target="https://www.bing.com/th?id=OSK.hq98geZEFfk2CEbJqG7Yl24V6FeDlxIOnmM7zpjO88g&amp;qlt=95" TargetMode="External"/><Relationship Id="rId2322" Type="http://schemas.openxmlformats.org/officeDocument/2006/relationships/hyperlink" Target="https://www.bing.com/images/search?form=xlimg&amp;q=Paulino%20Neves" TargetMode="External"/><Relationship Id="rId5478" Type="http://schemas.openxmlformats.org/officeDocument/2006/relationships/hyperlink" Target="https://www.bing.com/images/search?form=xlimg&amp;q=Quipap%c3%a1" TargetMode="External"/><Relationship Id="rId5892" Type="http://schemas.openxmlformats.org/officeDocument/2006/relationships/hyperlink" Target="https://www.bing.com/images/search?form=xlimg&amp;q=Adrian%c3%b3polis" TargetMode="External"/><Relationship Id="rId6529" Type="http://schemas.openxmlformats.org/officeDocument/2006/relationships/hyperlink" Target="https://www.bing.com/th?id=OSK.5a02352ad3bcc720bf0971ea5ceb2298&amp;qlt=95" TargetMode="External"/><Relationship Id="rId6943" Type="http://schemas.openxmlformats.org/officeDocument/2006/relationships/hyperlink" Target="https://www.bing.com/th?id=OSK.92dc2427d45bbc91b41f303d4632d002&amp;qlt=95" TargetMode="External"/><Relationship Id="rId4494" Type="http://schemas.openxmlformats.org/officeDocument/2006/relationships/hyperlink" Target="https://www.bing.com/images/search?form=xlimg&amp;q=Santa%20Cruz%20do%20Xingu" TargetMode="External"/><Relationship Id="rId5545" Type="http://schemas.openxmlformats.org/officeDocument/2006/relationships/hyperlink" Target="https://www.bing.com/th?id=OSK.e8cf861ac08c98f400310cf54bb73ee5&amp;qlt=95" TargetMode="External"/><Relationship Id="rId9002" Type="http://schemas.openxmlformats.org/officeDocument/2006/relationships/hyperlink" Target="https://www.bing.com/images/search?form=xlimg&amp;q=Euclides%20da%20Cunha%20Paulista" TargetMode="External"/><Relationship Id="rId3096" Type="http://schemas.openxmlformats.org/officeDocument/2006/relationships/hyperlink" Target="https://www.bing.com/images/search?form=xlimg&amp;q=Guanh%c3%a3es" TargetMode="External"/><Relationship Id="rId4147" Type="http://schemas.openxmlformats.org/officeDocument/2006/relationships/hyperlink" Target="https://www.bing.com/th?id=OSK.ace5a46871be10ff00395164c6fd785f&amp;qlt=95" TargetMode="External"/><Relationship Id="rId4561" Type="http://schemas.openxmlformats.org/officeDocument/2006/relationships/hyperlink" Target="https://www.bing.com/th?id=OSK.918e4e1c32681f5b6dc2d84105f7890b&amp;qlt=95" TargetMode="External"/><Relationship Id="rId5612" Type="http://schemas.openxmlformats.org/officeDocument/2006/relationships/hyperlink" Target="https://www.bing.com/images/search?form=xlimg&amp;q=Beneditinos" TargetMode="External"/><Relationship Id="rId8768" Type="http://schemas.openxmlformats.org/officeDocument/2006/relationships/hyperlink" Target="https://www.bing.com/images/search?form=xlimg&amp;q=Barra%20do%20Chap%c3%a9u" TargetMode="External"/><Relationship Id="rId3163" Type="http://schemas.openxmlformats.org/officeDocument/2006/relationships/hyperlink" Target="https://www.bing.com/th?id=OSK.7qXu8SOg7dg5V3lhPCaKcGGZeLlcOo6XitLOaDkBXfg&amp;qlt=95" TargetMode="External"/><Relationship Id="rId4214" Type="http://schemas.openxmlformats.org/officeDocument/2006/relationships/hyperlink" Target="https://www.bing.com/images/search?form=xlimg&amp;q=Miranda,%20Mato%20Grosso%20do%20Sul" TargetMode="External"/><Relationship Id="rId9819" Type="http://schemas.openxmlformats.org/officeDocument/2006/relationships/hyperlink" Target="https://www.bing.com/th?id=OSK.6fa6ac447a4be503b35ee1fd65ee1344&amp;qlt=95" TargetMode="External"/><Relationship Id="rId1808" Type="http://schemas.openxmlformats.org/officeDocument/2006/relationships/hyperlink" Target="https://www.bing.com/images/search?form=xlimg&amp;q=Guarani%20de%20Goi%c3%a1s" TargetMode="External"/><Relationship Id="rId6386" Type="http://schemas.openxmlformats.org/officeDocument/2006/relationships/hyperlink" Target="https://www.bing.com/images/search?form=xlimg&amp;q=Quatro%20Barras" TargetMode="External"/><Relationship Id="rId7784" Type="http://schemas.openxmlformats.org/officeDocument/2006/relationships/hyperlink" Target="https://www.bing.com/images/search?form=xlimg&amp;q=Santo%20Expedito%20do%20Sul" TargetMode="External"/><Relationship Id="rId8835" Type="http://schemas.openxmlformats.org/officeDocument/2006/relationships/hyperlink" Target="https://www.bing.com/th?id=OSK.8f273e2a3151eaa437068eb156ded8a9&amp;qlt=95" TargetMode="External"/><Relationship Id="rId151" Type="http://schemas.openxmlformats.org/officeDocument/2006/relationships/hyperlink" Target="https://www.bing.com/th?id=OSK.c98b489df7bed3bea4d417e90bc20f97&amp;qlt=95" TargetMode="External"/><Relationship Id="rId3230" Type="http://schemas.openxmlformats.org/officeDocument/2006/relationships/hyperlink" Target="https://www.bing.com/images/search?form=xlimg&amp;q=Itumirim" TargetMode="External"/><Relationship Id="rId6039" Type="http://schemas.openxmlformats.org/officeDocument/2006/relationships/hyperlink" Target="https://www.bing.com/th?id=OSK.bb2012fa470345bf838dd4cf2b2c3732&amp;qlt=95" TargetMode="External"/><Relationship Id="rId7437" Type="http://schemas.openxmlformats.org/officeDocument/2006/relationships/hyperlink" Target="https://www.bing.com/th?id=OSK.4c889c484b7b46b94d451b1d7e3fe08c&amp;qlt=95" TargetMode="External"/><Relationship Id="rId7851" Type="http://schemas.openxmlformats.org/officeDocument/2006/relationships/hyperlink" Target="https://www.bing.com/th?id=OSK.f61401596ab75cc2b3c2ad5c41510bc1&amp;qlt=95" TargetMode="External"/><Relationship Id="rId8902" Type="http://schemas.openxmlformats.org/officeDocument/2006/relationships/hyperlink" Target="https://www.bing.com/images/search?form=xlimg&amp;q=Catigu%c3%a1" TargetMode="External"/><Relationship Id="rId2996" Type="http://schemas.openxmlformats.org/officeDocument/2006/relationships/hyperlink" Target="https://www.bing.com/images/search?form=xlimg&amp;q=Erv%c3%a1lia" TargetMode="External"/><Relationship Id="rId6453" Type="http://schemas.openxmlformats.org/officeDocument/2006/relationships/hyperlink" Target="https://www.bing.com/th?id=OSK.26661478454b48e55c758de360fdd150&amp;qlt=95" TargetMode="External"/><Relationship Id="rId7504" Type="http://schemas.openxmlformats.org/officeDocument/2006/relationships/hyperlink" Target="https://www.bing.com/images/search?form=xlimg&amp;q=Ibirapuit%c3%a3" TargetMode="External"/><Relationship Id="rId968" Type="http://schemas.openxmlformats.org/officeDocument/2006/relationships/hyperlink" Target="https://www.bing.com/images/search?form=xlimg&amp;q=Santa%20B%c3%a1rbara,%20Bahia" TargetMode="External"/><Relationship Id="rId1598" Type="http://schemas.openxmlformats.org/officeDocument/2006/relationships/hyperlink" Target="https://www.bing.com/images/search?form=xlimg&amp;q=Vila%20Pav%c3%a3o" TargetMode="External"/><Relationship Id="rId2649" Type="http://schemas.openxmlformats.org/officeDocument/2006/relationships/hyperlink" Target="https://www.bing.com/th?id=OSK.1a7d14ba0f3afbd00f5ef68c7ea116b8&amp;qlt=95" TargetMode="External"/><Relationship Id="rId5055" Type="http://schemas.openxmlformats.org/officeDocument/2006/relationships/hyperlink" Target="https://www.bing.com/th?id=OSK.4bd4cb031efc598652a22d68081a8571&amp;qlt=95" TargetMode="External"/><Relationship Id="rId6106" Type="http://schemas.openxmlformats.org/officeDocument/2006/relationships/hyperlink" Target="https://www.bing.com/images/search?form=xlimg&amp;q=Francisco%20Beltr%c3%a3o" TargetMode="External"/><Relationship Id="rId6520" Type="http://schemas.openxmlformats.org/officeDocument/2006/relationships/hyperlink" Target="https://www.bing.com/images/search?form=xlimg&amp;q=Siqueira%20Campos,%20Paran%c3%a1" TargetMode="External"/><Relationship Id="rId9676" Type="http://schemas.openxmlformats.org/officeDocument/2006/relationships/hyperlink" Target="https://www.bing.com/images/search?form=xlimg&amp;q=Santa%20Gertrudes" TargetMode="External"/><Relationship Id="rId1665" Type="http://schemas.openxmlformats.org/officeDocument/2006/relationships/hyperlink" Target="https://www.bing.com/th?id=OSK.6a8838ccc07cd3aff8f1a65737e4ce60&amp;qlt=95" TargetMode="External"/><Relationship Id="rId2716" Type="http://schemas.openxmlformats.org/officeDocument/2006/relationships/hyperlink" Target="https://www.bing.com/images/search?form=xlimg&amp;q=Cana%c3%a3" TargetMode="External"/><Relationship Id="rId4071" Type="http://schemas.openxmlformats.org/officeDocument/2006/relationships/hyperlink" Target="https://www.bing.com/th?id=OSK.67f1924cb98dc62f8653bb8f6fceeda3&amp;qlt=95" TargetMode="External"/><Relationship Id="rId5122" Type="http://schemas.openxmlformats.org/officeDocument/2006/relationships/hyperlink" Target="https://www.bing.com/images/search?form=xlimg&amp;q=Riach%c3%a3o%20do%20Po%c3%a7o" TargetMode="External"/><Relationship Id="rId8278" Type="http://schemas.openxmlformats.org/officeDocument/2006/relationships/hyperlink" Target="https://www.bing.com/images/search?form=xlimg&amp;q=Major%20Gercino" TargetMode="External"/><Relationship Id="rId8692" Type="http://schemas.openxmlformats.org/officeDocument/2006/relationships/hyperlink" Target="https://www.bing.com/images/search?form=xlimg&amp;q=Am%c3%a9rico%20de%20Campos" TargetMode="External"/><Relationship Id="rId9329" Type="http://schemas.openxmlformats.org/officeDocument/2006/relationships/hyperlink" Target="https://www.bing.com/th?id=OSK.335a53df437078be3a2a42c8653f084d&amp;qlt=95" TargetMode="External"/><Relationship Id="rId9743" Type="http://schemas.openxmlformats.org/officeDocument/2006/relationships/hyperlink" Target="https://www.bing.com/th?id=OSK.6172b287b03ea35a40a4b4316dcf00e2&amp;qlt=95" TargetMode="External"/><Relationship Id="rId1318" Type="http://schemas.openxmlformats.org/officeDocument/2006/relationships/hyperlink" Target="https://www.bing.com/images/search?form=xlimg&amp;q=Milagres,%20Cear%c3%a1" TargetMode="External"/><Relationship Id="rId7294" Type="http://schemas.openxmlformats.org/officeDocument/2006/relationships/hyperlink" Target="https://www.bing.com/images/search?form=xlimg&amp;q=Cai%c3%a7ara,%20Rio%20Grande%20do%20Sul" TargetMode="External"/><Relationship Id="rId8345" Type="http://schemas.openxmlformats.org/officeDocument/2006/relationships/hyperlink" Target="https://www.bing.com/th?id=OSK.13b781f95d0f5ebd646c043f7f71de76&amp;qlt=95" TargetMode="External"/><Relationship Id="rId1732" Type="http://schemas.openxmlformats.org/officeDocument/2006/relationships/hyperlink" Target="https://www.bing.com/images/search?form=xlimg&amp;q=Chapad%c3%a3o%20do%20C%c3%a9u" TargetMode="External"/><Relationship Id="rId4888" Type="http://schemas.openxmlformats.org/officeDocument/2006/relationships/hyperlink" Target="https://www.bing.com/images/search?form=xlimg&amp;q=Brejo%20dos%20Santos" TargetMode="External"/><Relationship Id="rId5939" Type="http://schemas.openxmlformats.org/officeDocument/2006/relationships/hyperlink" Target="https://www.bing.com/th?id=OSK.7fc037f40d71536bbdb3af9e5bf397f3&amp;qlt=95" TargetMode="External"/><Relationship Id="rId7361" Type="http://schemas.openxmlformats.org/officeDocument/2006/relationships/hyperlink" Target="https://www.bing.com/th?id=OSK.c784ba8218668df06459970d42754a94&amp;qlt=95" TargetMode="External"/><Relationship Id="rId9810" Type="http://schemas.openxmlformats.org/officeDocument/2006/relationships/hyperlink" Target="https://www.bing.com/images/search?form=xlimg&amp;q=Tapira%c3%ad,%20S%c3%a3o%20Paulo" TargetMode="External"/><Relationship Id="rId24" Type="http://schemas.openxmlformats.org/officeDocument/2006/relationships/hyperlink" Target="https://www.bing.com/images/search?form=xlimg&amp;q=Porto%20Alegre" TargetMode="External"/><Relationship Id="rId4955" Type="http://schemas.openxmlformats.org/officeDocument/2006/relationships/hyperlink" Target="https://www.bing.com/th?id=OSK.9c43082e0991357723000ffe3e793a8e&amp;qlt=95" TargetMode="External"/><Relationship Id="rId7014" Type="http://schemas.openxmlformats.org/officeDocument/2006/relationships/hyperlink" Target="https://www.bing.com/images/search?form=xlimg&amp;q=Severiano%20Melo" TargetMode="External"/><Relationship Id="rId8412" Type="http://schemas.openxmlformats.org/officeDocument/2006/relationships/hyperlink" Target="https://www.bing.com/images/search?form=xlimg&amp;q=Salete" TargetMode="External"/><Relationship Id="rId3557" Type="http://schemas.openxmlformats.org/officeDocument/2006/relationships/hyperlink" Target="https://www.bing.com/th?id=OSK.a2a40589bdb5421a16e31571489e8bc7&amp;qlt=95" TargetMode="External"/><Relationship Id="rId3971" Type="http://schemas.openxmlformats.org/officeDocument/2006/relationships/hyperlink" Target="https://www.bing.com/th?id=OSK.27ccd83889dc799b520acd45c4b804f3&amp;qlt=95" TargetMode="External"/><Relationship Id="rId4608" Type="http://schemas.openxmlformats.org/officeDocument/2006/relationships/hyperlink" Target="https://www.bing.com/images/search?form=xlimg&amp;q=Capit%c3%a3o%20Po%c3%a7o" TargetMode="External"/><Relationship Id="rId478" Type="http://schemas.openxmlformats.org/officeDocument/2006/relationships/hyperlink" Target="https://www.bing.com/images/search?form=xlimg&amp;q=Belo%20Campo" TargetMode="External"/><Relationship Id="rId892" Type="http://schemas.openxmlformats.org/officeDocument/2006/relationships/hyperlink" Target="https://www.bing.com/images/search?form=xlimg&amp;q=Paramirim" TargetMode="External"/><Relationship Id="rId2159" Type="http://schemas.openxmlformats.org/officeDocument/2006/relationships/hyperlink" Target="https://www.bing.com/th?id=OSK.1cPhXq7JCCpAlTqK8NAIHKHT4uKnFXW1tFMCgyjn2e8&amp;qlt=95" TargetMode="External"/><Relationship Id="rId2573" Type="http://schemas.openxmlformats.org/officeDocument/2006/relationships/hyperlink" Target="https://www.bing.com/th?id=OSK.3230d7339ea05a8383385b35d07b0560&amp;qlt=95" TargetMode="External"/><Relationship Id="rId3624" Type="http://schemas.openxmlformats.org/officeDocument/2006/relationships/hyperlink" Target="https://www.bing.com/images/search?form=xlimg&amp;q=Pint%c3%b3polis" TargetMode="External"/><Relationship Id="rId6030" Type="http://schemas.openxmlformats.org/officeDocument/2006/relationships/hyperlink" Target="https://www.bing.com/images/search?form=xlimg&amp;q=Cianorte" TargetMode="External"/><Relationship Id="rId9186" Type="http://schemas.openxmlformats.org/officeDocument/2006/relationships/hyperlink" Target="https://www.bing.com/images/search?form=xlimg&amp;q=Itatinga" TargetMode="External"/><Relationship Id="rId545" Type="http://schemas.openxmlformats.org/officeDocument/2006/relationships/hyperlink" Target="https://www.bing.com/th?id=OSK.b1a2c824bc26a618a72fd31c2338c457&amp;qlt=95" TargetMode="External"/><Relationship Id="rId1175" Type="http://schemas.openxmlformats.org/officeDocument/2006/relationships/hyperlink" Target="https://www.bing.com/th?id=OSK.ecfd56867bee2d137e86611605f9689a&amp;qlt=95" TargetMode="External"/><Relationship Id="rId2226" Type="http://schemas.openxmlformats.org/officeDocument/2006/relationships/hyperlink" Target="https://www.bing.com/images/search?form=xlimg&amp;q=Fortaleza%20dos%20Nogueiras" TargetMode="External"/><Relationship Id="rId2640" Type="http://schemas.openxmlformats.org/officeDocument/2006/relationships/hyperlink" Target="https://www.bing.com/images/search?form=xlimg&amp;q=Botelhos" TargetMode="External"/><Relationship Id="rId5796" Type="http://schemas.openxmlformats.org/officeDocument/2006/relationships/hyperlink" Target="https://www.bing.com/images/search?form=xlimg&amp;q=Parna%c3%adba" TargetMode="External"/><Relationship Id="rId6847" Type="http://schemas.openxmlformats.org/officeDocument/2006/relationships/hyperlink" Target="https://www.bing.com/th?id=OSK.290f484b43b13170c427c431cd67b330&amp;qlt=95" TargetMode="External"/><Relationship Id="rId9253" Type="http://schemas.openxmlformats.org/officeDocument/2006/relationships/hyperlink" Target="https://www.bing.com/th?id=OSK.aFOtzeEnv3xy-q1BhRxa6fhRl2AsOHCPXF0MpysTzxo&amp;qlt=95" TargetMode="External"/><Relationship Id="rId612" Type="http://schemas.openxmlformats.org/officeDocument/2006/relationships/hyperlink" Target="https://www.bing.com/images/search?form=xlimg&amp;q=Cris%c3%b3polis" TargetMode="External"/><Relationship Id="rId1242" Type="http://schemas.openxmlformats.org/officeDocument/2006/relationships/hyperlink" Target="https://www.bing.com/images/search?form=xlimg&amp;q=Ibaretama" TargetMode="External"/><Relationship Id="rId4398" Type="http://schemas.openxmlformats.org/officeDocument/2006/relationships/hyperlink" Target="https://www.bing.com/images/search?form=xlimg&amp;q=Marcel%c3%a2ndia" TargetMode="External"/><Relationship Id="rId5449" Type="http://schemas.openxmlformats.org/officeDocument/2006/relationships/hyperlink" Target="https://www.bing.com/th?id=OSK.c347f5d4b8d7e9c4929d51c59b0655ad&amp;qlt=95" TargetMode="External"/><Relationship Id="rId9320" Type="http://schemas.openxmlformats.org/officeDocument/2006/relationships/hyperlink" Target="https://www.bing.com/images/search?form=xlimg&amp;q=Mira%20Estrela" TargetMode="External"/><Relationship Id="rId4465" Type="http://schemas.openxmlformats.org/officeDocument/2006/relationships/hyperlink" Target="https://www.bing.com/th?id=OSK.868902bb5e46d79e2f9f030812acfaf6&amp;qlt=95" TargetMode="External"/><Relationship Id="rId5863" Type="http://schemas.openxmlformats.org/officeDocument/2006/relationships/hyperlink" Target="https://www.bing.com/th?id=OSK.0c07963469a6f2ab6bb1be1d5b064b12&amp;qlt=95" TargetMode="External"/><Relationship Id="rId6914" Type="http://schemas.openxmlformats.org/officeDocument/2006/relationships/hyperlink" Target="https://www.bing.com/images/search?form=xlimg&amp;q=Ouro%20Branco,%20Rio%20Grande%20do%20Norte" TargetMode="External"/><Relationship Id="rId3067" Type="http://schemas.openxmlformats.org/officeDocument/2006/relationships/hyperlink" Target="https://www.bing.com/th?id=OSK.ac069a4b1b2ecd8996c52a7eec6f9676&amp;qlt=95" TargetMode="External"/><Relationship Id="rId4118" Type="http://schemas.openxmlformats.org/officeDocument/2006/relationships/hyperlink" Target="https://www.bing.com/images/search?form=xlimg&amp;q=Alcin%c3%b3polis" TargetMode="External"/><Relationship Id="rId5516" Type="http://schemas.openxmlformats.org/officeDocument/2006/relationships/hyperlink" Target="https://www.bing.com/images/search?form=xlimg&amp;q=S%c3%a3o%20Jo%c3%a3o,%20Pernambuco" TargetMode="External"/><Relationship Id="rId5930" Type="http://schemas.openxmlformats.org/officeDocument/2006/relationships/hyperlink" Target="https://www.bing.com/images/search?form=xlimg&amp;q=Arauc%c3%a1ria" TargetMode="External"/><Relationship Id="rId3481" Type="http://schemas.openxmlformats.org/officeDocument/2006/relationships/hyperlink" Target="https://www.bing.com/th?id=OSK.ace60e260010994e72dc9dbaad35957d&amp;qlt=95" TargetMode="External"/><Relationship Id="rId4532" Type="http://schemas.openxmlformats.org/officeDocument/2006/relationships/hyperlink" Target="https://www.bing.com/images/search?form=xlimg&amp;q=Tesouro" TargetMode="External"/><Relationship Id="rId7688" Type="http://schemas.openxmlformats.org/officeDocument/2006/relationships/hyperlink" Target="https://www.bing.com/images/search?form=xlimg&amp;q=Pirap%c3%b3" TargetMode="External"/><Relationship Id="rId8739" Type="http://schemas.openxmlformats.org/officeDocument/2006/relationships/hyperlink" Target="https://www.bing.com/th?id=OSK.976f7c8d598ae0add6f6110c116a34f1&amp;qlt=95" TargetMode="External"/><Relationship Id="rId2083" Type="http://schemas.openxmlformats.org/officeDocument/2006/relationships/hyperlink" Target="https://www.bing.com/th?id=OSK.97d43c5f49f85c9fb1b08ed3c9871a4e&amp;qlt=95" TargetMode="External"/><Relationship Id="rId3134" Type="http://schemas.openxmlformats.org/officeDocument/2006/relationships/hyperlink" Target="https://www.bing.com/images/search?form=xlimg&amp;q=Ibiraci" TargetMode="External"/><Relationship Id="rId7755" Type="http://schemas.openxmlformats.org/officeDocument/2006/relationships/hyperlink" Target="https://www.bing.com/th?id=OSK.886c61e1fd7517f5d379b338da632024&amp;qlt=95" TargetMode="External"/><Relationship Id="rId8806" Type="http://schemas.openxmlformats.org/officeDocument/2006/relationships/hyperlink" Target="https://www.bing.com/images/search?form=xlimg&amp;q=Bom%20Jesus%20dos%20Perd%c3%b5es" TargetMode="External"/><Relationship Id="rId2150" Type="http://schemas.openxmlformats.org/officeDocument/2006/relationships/hyperlink" Target="https://www.bing.com/images/search?form=xlimg&amp;q=Bequim%c3%a3o" TargetMode="External"/><Relationship Id="rId3201" Type="http://schemas.openxmlformats.org/officeDocument/2006/relationships/hyperlink" Target="https://www.bing.com/th?id=OSK.c6565ceac5e48b878f5f6b8cdfe8630f&amp;qlt=95" TargetMode="External"/><Relationship Id="rId6357" Type="http://schemas.openxmlformats.org/officeDocument/2006/relationships/hyperlink" Target="https://www.bing.com/th?id=OSK.613de35de463826531e9f98e0a208849&amp;qlt=95" TargetMode="External"/><Relationship Id="rId6771" Type="http://schemas.openxmlformats.org/officeDocument/2006/relationships/hyperlink" Target="https://www.bing.com/th?id=OSK.e9327a09df606cc55163283ec4c18fa8&amp;qlt=95" TargetMode="External"/><Relationship Id="rId7408" Type="http://schemas.openxmlformats.org/officeDocument/2006/relationships/hyperlink" Target="https://www.bing.com/images/search?form=xlimg&amp;q=Dona%20Francisca" TargetMode="External"/><Relationship Id="rId7822" Type="http://schemas.openxmlformats.org/officeDocument/2006/relationships/hyperlink" Target="https://www.bing.com/images/search?form=xlimg&amp;q=S%c3%a3o%20Nicolau,%20Rio%20Grande%20do%20Sul" TargetMode="External"/><Relationship Id="rId122" Type="http://schemas.openxmlformats.org/officeDocument/2006/relationships/hyperlink" Target="https://www.bing.com/images/search?form=xlimg&amp;q=Girau%20do%20Ponciano" TargetMode="External"/><Relationship Id="rId5373" Type="http://schemas.openxmlformats.org/officeDocument/2006/relationships/hyperlink" Target="https://www.bing.com/th?id=OSK.ebb3fff0cd57cb82c8a0d0e0043b6132&amp;qlt=95" TargetMode="External"/><Relationship Id="rId6424" Type="http://schemas.openxmlformats.org/officeDocument/2006/relationships/hyperlink" Target="https://www.bing.com/images/search?form=xlimg&amp;q=Rondon,%20Paran%c3%a1" TargetMode="External"/><Relationship Id="rId1569" Type="http://schemas.openxmlformats.org/officeDocument/2006/relationships/hyperlink" Target="https://www.bing.com/th?id=OSK.223689e5338d02af4c7ae16691622b2a&amp;qlt=95" TargetMode="External"/><Relationship Id="rId2967" Type="http://schemas.openxmlformats.org/officeDocument/2006/relationships/hyperlink" Target="https://www.bing.com/th?id=OSK.e36dd91b8bd3e58043f3ca2ed7ba7da2&amp;qlt=95" TargetMode="External"/><Relationship Id="rId5026" Type="http://schemas.openxmlformats.org/officeDocument/2006/relationships/hyperlink" Target="https://www.bing.com/images/search?form=xlimg&amp;q=M%c3%a3e%20d'%c3%81gua" TargetMode="External"/><Relationship Id="rId5440" Type="http://schemas.openxmlformats.org/officeDocument/2006/relationships/hyperlink" Target="https://www.bing.com/images/search?form=xlimg&amp;q=Nazar%c3%a9%20da%20Mata" TargetMode="External"/><Relationship Id="rId8596" Type="http://schemas.openxmlformats.org/officeDocument/2006/relationships/hyperlink" Target="https://www.bing.com/images/search?form=xlimg&amp;q=Japaratuba" TargetMode="External"/><Relationship Id="rId9994" Type="http://schemas.openxmlformats.org/officeDocument/2006/relationships/hyperlink" Target="https://www.bing.com/images/search?form=xlimg&amp;q=Dian%c3%b3polis" TargetMode="External"/><Relationship Id="rId939" Type="http://schemas.openxmlformats.org/officeDocument/2006/relationships/hyperlink" Target="https://www.bing.com/th?id=OSK.WpSreJsVCTHyV5qYH1ji4vm6POfrEWIOHgd1igy-jlQ&amp;qlt=95" TargetMode="External"/><Relationship Id="rId1983" Type="http://schemas.openxmlformats.org/officeDocument/2006/relationships/hyperlink" Target="https://www.bing.com/th?id=OSK.9d3fbb7f70a5612ae24c859ce1618017&amp;qlt=95" TargetMode="External"/><Relationship Id="rId4042" Type="http://schemas.openxmlformats.org/officeDocument/2006/relationships/hyperlink" Target="https://www.bing.com/images/search?form=xlimg&amp;q=Tr%c3%aas%20Cora%c3%a7%c3%b5es" TargetMode="External"/><Relationship Id="rId7198" Type="http://schemas.openxmlformats.org/officeDocument/2006/relationships/hyperlink" Target="https://www.bing.com/images/search?form=xlimg&amp;q=Alto%20Alegre,%20Rio%20Grande%20do%20Sul" TargetMode="External"/><Relationship Id="rId8249" Type="http://schemas.openxmlformats.org/officeDocument/2006/relationships/hyperlink" Target="https://www.bing.com/th?id=OSK.df100d6eec3951fcb597b2b91652e4e7&amp;qlt=95" TargetMode="External"/><Relationship Id="rId9647" Type="http://schemas.openxmlformats.org/officeDocument/2006/relationships/hyperlink" Target="https://www.bing.com/th?id=OSK.95a8a6be3a6ba15099d4ae6c7a982053&amp;qlt=95" TargetMode="External"/><Relationship Id="rId1636" Type="http://schemas.openxmlformats.org/officeDocument/2006/relationships/hyperlink" Target="https://www.bing.com/images/search?form=xlimg&amp;q=An%c3%a1polis" TargetMode="External"/><Relationship Id="rId8663" Type="http://schemas.openxmlformats.org/officeDocument/2006/relationships/hyperlink" Target="https://www.bing.com/th?id=OSK.9e30b668dea897f728e25bcdb1811bbe&amp;qlt=95" TargetMode="External"/><Relationship Id="rId9714" Type="http://schemas.openxmlformats.org/officeDocument/2006/relationships/hyperlink" Target="https://www.bing.com/images/search?form=xlimg&amp;q=S%c3%a3o%20Bento%20do%20Sapuca%c3%ad" TargetMode="External"/><Relationship Id="rId1703" Type="http://schemas.openxmlformats.org/officeDocument/2006/relationships/hyperlink" Target="https://www.bing.com/th?id=OSK.6ce36519c628848a28fecf3036550c2b&amp;qlt=95" TargetMode="External"/><Relationship Id="rId4859" Type="http://schemas.openxmlformats.org/officeDocument/2006/relationships/hyperlink" Target="https://www.bing.com/th?id=OSK.b06b812cdd48f30207df500f47c25c2d&amp;qlt=95" TargetMode="External"/><Relationship Id="rId7265" Type="http://schemas.openxmlformats.org/officeDocument/2006/relationships/hyperlink" Target="https://www.bing.com/th?id=OSK.274766cddfdf66fe462f2c57edc0c286&amp;qlt=95" TargetMode="External"/><Relationship Id="rId8316" Type="http://schemas.openxmlformats.org/officeDocument/2006/relationships/hyperlink" Target="https://www.bing.com/images/search?form=xlimg&amp;q=Nova%20Veneza,%20Santa%20Catarina" TargetMode="External"/><Relationship Id="rId8730" Type="http://schemas.openxmlformats.org/officeDocument/2006/relationships/hyperlink" Target="https://www.bing.com/images/search?form=xlimg&amp;q=Arei%c3%b3polis" TargetMode="External"/><Relationship Id="rId3875" Type="http://schemas.openxmlformats.org/officeDocument/2006/relationships/hyperlink" Target="https://www.bing.com/th?id=OSK.15c209f9416a5ce24eb16fa5f840f1a0&amp;qlt=95" TargetMode="External"/><Relationship Id="rId4926" Type="http://schemas.openxmlformats.org/officeDocument/2006/relationships/hyperlink" Target="https://www.bing.com/images/search?form=xlimg&amp;q=Catol%c3%a9%20do%20Rocha" TargetMode="External"/><Relationship Id="rId6281" Type="http://schemas.openxmlformats.org/officeDocument/2006/relationships/hyperlink" Target="https://www.bing.com/th?id=OSK.SieXKajW_8o98Zru7Wh1S3X4XnTtujlgGrJijWB86iM&amp;qlt=95" TargetMode="External"/><Relationship Id="rId7332" Type="http://schemas.openxmlformats.org/officeDocument/2006/relationships/hyperlink" Target="https://www.bing.com/images/search?form=xlimg&amp;q=Capit%c3%a3o" TargetMode="External"/><Relationship Id="rId796" Type="http://schemas.openxmlformats.org/officeDocument/2006/relationships/hyperlink" Target="https://www.bing.com/images/search?form=xlimg&amp;q=Lajedo%20do%20Tabocal" TargetMode="External"/><Relationship Id="rId2477" Type="http://schemas.openxmlformats.org/officeDocument/2006/relationships/hyperlink" Target="https://www.bing.com/th?id=OSK.a2480a59ce9b235eae404629d842a856&amp;qlt=95" TargetMode="External"/><Relationship Id="rId3528" Type="http://schemas.openxmlformats.org/officeDocument/2006/relationships/hyperlink" Target="https://www.bing.com/images/search?form=xlimg&amp;q=Padre%20Para%c3%adso" TargetMode="External"/><Relationship Id="rId449" Type="http://schemas.openxmlformats.org/officeDocument/2006/relationships/hyperlink" Target="https://www.bing.com/th?id=OSK.48d85d56dbf599f0788da018757a71c3&amp;qlt=95" TargetMode="External"/><Relationship Id="rId863" Type="http://schemas.openxmlformats.org/officeDocument/2006/relationships/hyperlink" Target="https://www.bing.com/th?id=OSK.e53842b85a7108bbc1d8bf3e5de841ce&amp;qlt=95" TargetMode="External"/><Relationship Id="rId1079" Type="http://schemas.openxmlformats.org/officeDocument/2006/relationships/hyperlink" Target="https://www.bing.com/th?id=OSK.521dd528a89943928bb0552f3f2c62ec&amp;qlt=95" TargetMode="External"/><Relationship Id="rId1493" Type="http://schemas.openxmlformats.org/officeDocument/2006/relationships/hyperlink" Target="https://www.bing.com/th?id=OSK.GwLCmJNbAcyzjfBJrFYl0IDVZ2XrXdycJFNO3jAOBpE&amp;qlt=95" TargetMode="External"/><Relationship Id="rId2544" Type="http://schemas.openxmlformats.org/officeDocument/2006/relationships/hyperlink" Target="https://www.bing.com/images/search?form=xlimg&amp;q=Arapor%c3%a3" TargetMode="External"/><Relationship Id="rId2891" Type="http://schemas.openxmlformats.org/officeDocument/2006/relationships/hyperlink" Target="https://www.bing.com/th?id=OSK.542388836db04e394283147e2a557e9b&amp;qlt=95" TargetMode="External"/><Relationship Id="rId3942" Type="http://schemas.openxmlformats.org/officeDocument/2006/relationships/hyperlink" Target="https://www.bing.com/images/search?form=xlimg&amp;q=S%c3%a3o%20Sebasti%c3%a3o%20do%20Oeste" TargetMode="External"/><Relationship Id="rId6001" Type="http://schemas.openxmlformats.org/officeDocument/2006/relationships/hyperlink" Target="https://www.bing.com/th?id=OSK.b5d3371fe938a3d4f6fcf93ec0ef9fd1&amp;qlt=95" TargetMode="External"/><Relationship Id="rId9157" Type="http://schemas.openxmlformats.org/officeDocument/2006/relationships/hyperlink" Target="https://www.bing.com/th?id=OSK.4de0ccbd80aa9cc02206bb3f6e10b706&amp;qlt=95" TargetMode="External"/><Relationship Id="rId9571" Type="http://schemas.openxmlformats.org/officeDocument/2006/relationships/hyperlink" Target="https://www.bing.com/th?id=OSK.70af143695911865fcf424da4f83560b&amp;qlt=95" TargetMode="External"/><Relationship Id="rId516" Type="http://schemas.openxmlformats.org/officeDocument/2006/relationships/hyperlink" Target="https://www.bing.com/images/search?form=xlimg&amp;q=Ca%c3%a9m" TargetMode="External"/><Relationship Id="rId1146" Type="http://schemas.openxmlformats.org/officeDocument/2006/relationships/hyperlink" Target="https://www.bing.com/images/search?form=xlimg&amp;q=Baixio" TargetMode="External"/><Relationship Id="rId8173" Type="http://schemas.openxmlformats.org/officeDocument/2006/relationships/hyperlink" Target="https://www.bing.com/th?id=OSK.65a7a4e16973805127da39e47cf28aed&amp;qlt=95" TargetMode="External"/><Relationship Id="rId9224" Type="http://schemas.openxmlformats.org/officeDocument/2006/relationships/hyperlink" Target="https://www.bing.com/images/search?form=xlimg&amp;q=Jeriquara" TargetMode="External"/><Relationship Id="rId930" Type="http://schemas.openxmlformats.org/officeDocument/2006/relationships/hyperlink" Target="https://www.bing.com/images/search?form=xlimg&amp;q=Presidente%20Dutra,%20Bahia" TargetMode="External"/><Relationship Id="rId1560" Type="http://schemas.openxmlformats.org/officeDocument/2006/relationships/hyperlink" Target="https://www.bing.com/images/search?form=xlimg&amp;q=Nova%20Ven%c3%a9cia" TargetMode="External"/><Relationship Id="rId2611" Type="http://schemas.openxmlformats.org/officeDocument/2006/relationships/hyperlink" Target="https://www.bing.com/th?id=OSK.df8ef085b9502b1514df4704c541f7ca&amp;qlt=95" TargetMode="External"/><Relationship Id="rId5767" Type="http://schemas.openxmlformats.org/officeDocument/2006/relationships/hyperlink" Target="https://www.bing.com/th?id=OSK.dgDbLON-RLeksL3342dECPiK5EmhQHG3SK2VV815wKM&amp;qlt=95" TargetMode="External"/><Relationship Id="rId6818" Type="http://schemas.openxmlformats.org/officeDocument/2006/relationships/hyperlink" Target="https://www.bing.com/images/search?form=xlimg&amp;q=Encanto,%20Rio%20Grande%20do%20Norte" TargetMode="External"/><Relationship Id="rId1213" Type="http://schemas.openxmlformats.org/officeDocument/2006/relationships/hyperlink" Target="https://www.bing.com/th?id=OSK.415b74668546146ca90083c74989135f&amp;qlt=95" TargetMode="External"/><Relationship Id="rId4369" Type="http://schemas.openxmlformats.org/officeDocument/2006/relationships/hyperlink" Target="https://www.bing.com/th?id=OSK.88b5e3f856adfbac6e9f5373265b4b77&amp;qlt=95" TargetMode="External"/><Relationship Id="rId4783" Type="http://schemas.openxmlformats.org/officeDocument/2006/relationships/hyperlink" Target="https://www.bing.com/th?id=OSK.48d85d56dbf599f0788da018757a71c3&amp;qlt=95" TargetMode="External"/><Relationship Id="rId5834" Type="http://schemas.openxmlformats.org/officeDocument/2006/relationships/hyperlink" Target="https://www.bing.com/images/search?form=xlimg&amp;q=S%c3%a3o%20Francisco%20de%20Assis%20do%20Piau%c3%ad" TargetMode="External"/><Relationship Id="rId8240" Type="http://schemas.openxmlformats.org/officeDocument/2006/relationships/hyperlink" Target="https://www.bing.com/images/search?form=xlimg&amp;q=Jardin%c3%b3polis,%20Santa%20Catarina" TargetMode="External"/><Relationship Id="rId10170" Type="http://schemas.openxmlformats.org/officeDocument/2006/relationships/hyperlink" Target="https://www.bing.com/images/search?form=xlimg&amp;q=Xambio%c3%a1,%20Tocantins" TargetMode="External"/><Relationship Id="rId3385" Type="http://schemas.openxmlformats.org/officeDocument/2006/relationships/hyperlink" Target="https://www.bing.com/th?id=OSK.3kQ9VbRp4gRomBF6OF1gZFazt3zqx2cTnh0sWrbN20E&amp;qlt=95" TargetMode="External"/><Relationship Id="rId4436" Type="http://schemas.openxmlformats.org/officeDocument/2006/relationships/hyperlink" Target="https://www.bing.com/images/search?form=xlimg&amp;q=Nova%20Xavantina" TargetMode="External"/><Relationship Id="rId4850" Type="http://schemas.openxmlformats.org/officeDocument/2006/relationships/hyperlink" Target="https://www.bing.com/images/search?form=xlimg&amp;q=Aroeiras,%20Para%c3%adba" TargetMode="External"/><Relationship Id="rId5901" Type="http://schemas.openxmlformats.org/officeDocument/2006/relationships/hyperlink" Target="https://www.bing.com/th?id=OSK.ce73addfb243e3812070fb0452d199d9&amp;qlt=95" TargetMode="External"/><Relationship Id="rId3038" Type="http://schemas.openxmlformats.org/officeDocument/2006/relationships/hyperlink" Target="https://www.bing.com/images/search?form=xlimg&amp;q=Santa%20Catarina,%20S%c3%a3o%20Tom%c3%a9%20and%20Pr%c3%adncipe" TargetMode="External"/><Relationship Id="rId3452" Type="http://schemas.openxmlformats.org/officeDocument/2006/relationships/hyperlink" Target="https://www.bing.com/images/search?form=xlimg&amp;q=Morro%20da%20Gar%c3%a7a" TargetMode="External"/><Relationship Id="rId4503" Type="http://schemas.openxmlformats.org/officeDocument/2006/relationships/hyperlink" Target="https://www.bing.com/th?id=OSK.3c8aab8fd14ecd7d3cb1510cf4203cf9&amp;qlt=95" TargetMode="External"/><Relationship Id="rId7659" Type="http://schemas.openxmlformats.org/officeDocument/2006/relationships/hyperlink" Target="https://www.bing.com/th?id=OSK.8a295f15f31e54d4b8149790f57a4041&amp;qlt=95" TargetMode="External"/><Relationship Id="rId373" Type="http://schemas.openxmlformats.org/officeDocument/2006/relationships/hyperlink" Target="https://www.bing.com/th?id=OSK.2d6d6a8589bfb83267b07a2f2391846d&amp;qlt=95" TargetMode="External"/><Relationship Id="rId2054" Type="http://schemas.openxmlformats.org/officeDocument/2006/relationships/hyperlink" Target="https://www.bing.com/images/search?form=xlimg&amp;q=Silv%c3%a2nia" TargetMode="External"/><Relationship Id="rId3105" Type="http://schemas.openxmlformats.org/officeDocument/2006/relationships/hyperlink" Target="https://www.bing.com/th?id=OSK.2dfdce38f3280cf360411a372bcfae06&amp;qlt=95" TargetMode="External"/><Relationship Id="rId6675" Type="http://schemas.openxmlformats.org/officeDocument/2006/relationships/hyperlink" Target="https://www.bing.com/th?id=OSK.fe121ecce5a36bdb227c227f0f993b6e&amp;qlt=95" TargetMode="External"/><Relationship Id="rId9081" Type="http://schemas.openxmlformats.org/officeDocument/2006/relationships/hyperlink" Target="https://www.bing.com/th?id=OSK.14d1e605c9040cb76984894fdc9eb230&amp;qlt=95" TargetMode="External"/><Relationship Id="rId440" Type="http://schemas.openxmlformats.org/officeDocument/2006/relationships/hyperlink" Target="https://www.bing.com/images/search?form=xlimg&amp;q=Ara%c3%a7atuba" TargetMode="External"/><Relationship Id="rId1070" Type="http://schemas.openxmlformats.org/officeDocument/2006/relationships/hyperlink" Target="https://www.bing.com/images/search?form=xlimg&amp;q=Uau%c3%a1" TargetMode="External"/><Relationship Id="rId2121" Type="http://schemas.openxmlformats.org/officeDocument/2006/relationships/hyperlink" Target="https://www.bing.com/th?id=OSK.852dce0990ff190c9ff9cd31a64fe5ab&amp;qlt=95" TargetMode="External"/><Relationship Id="rId5277" Type="http://schemas.openxmlformats.org/officeDocument/2006/relationships/hyperlink" Target="https://www.bing.com/th?id=OSK.e844ac331e44c1691bd22e5b498412ab&amp;qlt=95" TargetMode="External"/><Relationship Id="rId6328" Type="http://schemas.openxmlformats.org/officeDocument/2006/relationships/hyperlink" Target="https://www.bing.com/images/search?form=xlimg&amp;q=Paranava%c3%ad" TargetMode="External"/><Relationship Id="rId7726" Type="http://schemas.openxmlformats.org/officeDocument/2006/relationships/hyperlink" Target="https://www.bing.com/images/search?form=xlimg&amp;q=Rio%20Pardo" TargetMode="External"/><Relationship Id="rId5691" Type="http://schemas.openxmlformats.org/officeDocument/2006/relationships/hyperlink" Target="https://www.bing.com/th?id=OSK.e26d7a7b1dc8edc46627af3799122b77&amp;qlt=95" TargetMode="External"/><Relationship Id="rId6742" Type="http://schemas.openxmlformats.org/officeDocument/2006/relationships/hyperlink" Target="https://www.bing.com/images/search?form=xlimg&amp;q=Valen%c3%a7a,%20Rio%20de%20Janeiro" TargetMode="External"/><Relationship Id="rId9898" Type="http://schemas.openxmlformats.org/officeDocument/2006/relationships/hyperlink" Target="https://www.bing.com/images/search?form=xlimg&amp;q=Votorantim" TargetMode="External"/><Relationship Id="rId1887" Type="http://schemas.openxmlformats.org/officeDocument/2006/relationships/hyperlink" Target="https://www.bing.com/th?id=OSK.da8bbf0e921206b0e492b3fc4d9f7608&amp;qlt=95" TargetMode="External"/><Relationship Id="rId2938" Type="http://schemas.openxmlformats.org/officeDocument/2006/relationships/hyperlink" Target="https://www.bing.com/images/search?form=xlimg&amp;q=Desterro%20do%20Melo" TargetMode="External"/><Relationship Id="rId4293" Type="http://schemas.openxmlformats.org/officeDocument/2006/relationships/hyperlink" Target="https://www.bing.com/th?id=OSK.ca46b4a03503875a36299628172e2136&amp;qlt=95" TargetMode="External"/><Relationship Id="rId5344" Type="http://schemas.openxmlformats.org/officeDocument/2006/relationships/hyperlink" Target="https://www.bing.com/images/search?form=xlimg&amp;q=Dormentes" TargetMode="External"/><Relationship Id="rId9965" Type="http://schemas.openxmlformats.org/officeDocument/2006/relationships/hyperlink" Target="https://www.bing.com/th?id=OSK.15d4605c831abc4411a46c2419cd46ab&amp;qlt=95" TargetMode="External"/><Relationship Id="rId1954" Type="http://schemas.openxmlformats.org/officeDocument/2006/relationships/hyperlink" Target="https://www.bing.com/images/search?form=xlimg&amp;q=Palmin%c3%b3polis" TargetMode="External"/><Relationship Id="rId4360" Type="http://schemas.openxmlformats.org/officeDocument/2006/relationships/hyperlink" Target="https://www.bing.com/images/search?form=xlimg&amp;q=General%20Carneiro,%20Mato%20Grosso" TargetMode="External"/><Relationship Id="rId5411" Type="http://schemas.openxmlformats.org/officeDocument/2006/relationships/hyperlink" Target="https://www.bing.com/th?id=OSK.7d012e81466dd3e569a46ee6c6b38e32&amp;qlt=95" TargetMode="External"/><Relationship Id="rId8567" Type="http://schemas.openxmlformats.org/officeDocument/2006/relationships/hyperlink" Target="https://www.bing.com/th?id=OSK.de1a4ed2a8e1e777af07b3aeec2bad6a&amp;qlt=95" TargetMode="External"/><Relationship Id="rId8981" Type="http://schemas.openxmlformats.org/officeDocument/2006/relationships/hyperlink" Target="https://www.bing.com/th?id=OSK.f6e3503f5ca177f93cc48db815579023&amp;qlt=95" TargetMode="External"/><Relationship Id="rId9618" Type="http://schemas.openxmlformats.org/officeDocument/2006/relationships/hyperlink" Target="https://www.bing.com/images/search?form=xlimg&amp;q=Rio%20das%20Pedras,%20S%c3%a3o%20Paulo" TargetMode="External"/><Relationship Id="rId1607" Type="http://schemas.openxmlformats.org/officeDocument/2006/relationships/hyperlink" Target="https://www.bing.com/th?id=OSK.e6d960ae22af3d411d5ccdd129a05ea9&amp;qlt=95" TargetMode="External"/><Relationship Id="rId4013" Type="http://schemas.openxmlformats.org/officeDocument/2006/relationships/hyperlink" Target="https://www.bing.com/th?id=OSK.2c91a36aef2f16e035d15ac48ad86b45&amp;qlt=95" TargetMode="External"/><Relationship Id="rId7169" Type="http://schemas.openxmlformats.org/officeDocument/2006/relationships/hyperlink" Target="https://www.bing.com/th?id=OSK.35892902f28d879e0f76c18acf0c3b56&amp;qlt=95" TargetMode="External"/><Relationship Id="rId7583" Type="http://schemas.openxmlformats.org/officeDocument/2006/relationships/hyperlink" Target="https://www.bing.com/th?id=OSK.X5m0yI4qz8Sttvb41IwNVfk4LWG1w7Vt_3n8vPZiG4Y&amp;qlt=95" TargetMode="External"/><Relationship Id="rId8634" Type="http://schemas.openxmlformats.org/officeDocument/2006/relationships/hyperlink" Target="https://www.bing.com/images/search?form=xlimg&amp;q=Riachuelo,%20Sergipe" TargetMode="External"/><Relationship Id="rId3779" Type="http://schemas.openxmlformats.org/officeDocument/2006/relationships/hyperlink" Target="https://www.bing.com/th?id=OSK.deff23b2db03f2cc2378838ae3b8f8b5&amp;qlt=95" TargetMode="External"/><Relationship Id="rId6185" Type="http://schemas.openxmlformats.org/officeDocument/2006/relationships/hyperlink" Target="https://www.bing.com/th?id=OSK.86c13d9406f1efb438865eb18e31a6c8&amp;qlt=95" TargetMode="External"/><Relationship Id="rId7236" Type="http://schemas.openxmlformats.org/officeDocument/2006/relationships/hyperlink" Target="https://www.bing.com/images/search?form=xlimg&amp;q=Bag%c3%a9" TargetMode="External"/><Relationship Id="rId7650" Type="http://schemas.openxmlformats.org/officeDocument/2006/relationships/hyperlink" Target="https://www.bing.com/images/search?form=xlimg&amp;q=Panambi" TargetMode="External"/><Relationship Id="rId6252" Type="http://schemas.openxmlformats.org/officeDocument/2006/relationships/hyperlink" Target="https://www.bing.com/images/search?form=xlimg&amp;q=Maring%c3%a1" TargetMode="External"/><Relationship Id="rId7303" Type="http://schemas.openxmlformats.org/officeDocument/2006/relationships/hyperlink" Target="https://www.bing.com/th?id=OSK.00f222dce005687761598b541e7aa830&amp;qlt=95" TargetMode="External"/><Relationship Id="rId8701" Type="http://schemas.openxmlformats.org/officeDocument/2006/relationships/hyperlink" Target="https://www.bing.com/th?id=OSK.7b7d98d2c517fb7776f3b3ede8aa635d&amp;qlt=95" TargetMode="External"/><Relationship Id="rId1397" Type="http://schemas.openxmlformats.org/officeDocument/2006/relationships/hyperlink" Target="https://www.bing.com/th?id=OSK.0a88a8c5812133fd269805ddb11b15f6&amp;qlt=95" TargetMode="External"/><Relationship Id="rId2795" Type="http://schemas.openxmlformats.org/officeDocument/2006/relationships/hyperlink" Target="https://www.bing.com/th?id=OSK.20ca825dbdb8e3c5a65d76c689a843b1&amp;qlt=95" TargetMode="External"/><Relationship Id="rId3846" Type="http://schemas.openxmlformats.org/officeDocument/2006/relationships/hyperlink" Target="https://www.bing.com/images/search?form=xlimg&amp;q=S%c3%a3o%20Br%c3%a1s%20do%20Sua%c3%a7u%c3%ad" TargetMode="External"/><Relationship Id="rId767" Type="http://schemas.openxmlformats.org/officeDocument/2006/relationships/hyperlink" Target="https://www.bing.com/th?id=OSK.b1d184c35dd271948c16ef0fbb8c777f&amp;qlt=95" TargetMode="External"/><Relationship Id="rId2448" Type="http://schemas.openxmlformats.org/officeDocument/2006/relationships/hyperlink" Target="https://www.bing.com/images/search?form=xlimg&amp;q=Turil%c3%a2ndia" TargetMode="External"/><Relationship Id="rId2862" Type="http://schemas.openxmlformats.org/officeDocument/2006/relationships/hyperlink" Target="https://www.bing.com/images/search?form=xlimg&amp;q=Conquista,%20Minas%20Gerais" TargetMode="External"/><Relationship Id="rId3913" Type="http://schemas.openxmlformats.org/officeDocument/2006/relationships/hyperlink" Target="https://www.bing.com/th?id=OSK.8721ecdfd70bef70d5df739a46dcbcb4&amp;qlt=95" TargetMode="External"/><Relationship Id="rId8077" Type="http://schemas.openxmlformats.org/officeDocument/2006/relationships/hyperlink" Target="https://www.bing.com/th?id=OSK.dd22346698da13d66547bcc4638693f3&amp;qlt=95" TargetMode="External"/><Relationship Id="rId9475" Type="http://schemas.openxmlformats.org/officeDocument/2006/relationships/hyperlink" Target="https://www.bing.com/th?id=OSK.3852d7b2c6c90060a2624e763ce95328&amp;qlt=95" TargetMode="External"/><Relationship Id="rId834" Type="http://schemas.openxmlformats.org/officeDocument/2006/relationships/hyperlink" Target="https://www.bing.com/images/search?form=xlimg&amp;q=Mata%20de%20S%c3%a3o%20Jo%c3%a3o" TargetMode="External"/><Relationship Id="rId1464" Type="http://schemas.openxmlformats.org/officeDocument/2006/relationships/hyperlink" Target="https://www.bing.com/images/search?form=xlimg&amp;q=%c3%81gua%20Doce%20do%20Norte" TargetMode="External"/><Relationship Id="rId2515" Type="http://schemas.openxmlformats.org/officeDocument/2006/relationships/hyperlink" Target="https://www.bing.com/th?id=OSK.de183afa09bf8618dceba3759bdf58d4&amp;qlt=95" TargetMode="External"/><Relationship Id="rId8491" Type="http://schemas.openxmlformats.org/officeDocument/2006/relationships/hyperlink" Target="https://www.bing.com/th?id=OSK.PPLkR6YtLj5Hyp0NJq8igU4XwL1rRWxitvSaiefD3UM&amp;qlt=95" TargetMode="External"/><Relationship Id="rId9128" Type="http://schemas.openxmlformats.org/officeDocument/2006/relationships/hyperlink" Target="https://www.bing.com/images/search?form=xlimg&amp;q=Ipaussu" TargetMode="External"/><Relationship Id="rId9542" Type="http://schemas.openxmlformats.org/officeDocument/2006/relationships/hyperlink" Target="https://www.bing.com/images/search?form=xlimg&amp;q=Pontalinda" TargetMode="External"/><Relationship Id="rId901" Type="http://schemas.openxmlformats.org/officeDocument/2006/relationships/hyperlink" Target="https://www.bing.com/th?id=OSK.d035dc6bca8ed86f52f0529cb02b8e2c&amp;qlt=95" TargetMode="External"/><Relationship Id="rId1117" Type="http://schemas.openxmlformats.org/officeDocument/2006/relationships/hyperlink" Target="https://www.bing.com/th?id=OSK.98649862487b5934bbb38af95595395f&amp;qlt=95" TargetMode="External"/><Relationship Id="rId1531" Type="http://schemas.openxmlformats.org/officeDocument/2006/relationships/hyperlink" Target="https://www.bing.com/th?id=OSK.b77a0002fb8f32d95f9902d681a6b704&amp;qlt=95" TargetMode="External"/><Relationship Id="rId4687" Type="http://schemas.openxmlformats.org/officeDocument/2006/relationships/hyperlink" Target="https://www.bing.com/th?id=OSK.9273e826713d08633d7c1e75f2254edc&amp;qlt=95" TargetMode="External"/><Relationship Id="rId5738" Type="http://schemas.openxmlformats.org/officeDocument/2006/relationships/hyperlink" Target="https://www.bing.com/images/search?form=xlimg&amp;q=Lagoa%20de%20S%c3%a3o%20Francisco" TargetMode="External"/><Relationship Id="rId7093" Type="http://schemas.openxmlformats.org/officeDocument/2006/relationships/hyperlink" Target="https://www.bing.com/th?id=OSK.01666a06506ddda8a62a82c810d3d84b&amp;qlt=95" TargetMode="External"/><Relationship Id="rId8144" Type="http://schemas.openxmlformats.org/officeDocument/2006/relationships/hyperlink" Target="https://www.bing.com/images/search?form=xlimg&amp;q=Flor%20do%20Sert%c3%a3o" TargetMode="External"/><Relationship Id="rId10074" Type="http://schemas.openxmlformats.org/officeDocument/2006/relationships/hyperlink" Target="https://www.bing.com/images/search?form=xlimg&amp;q=Novo%20Alegre" TargetMode="External"/><Relationship Id="rId3289" Type="http://schemas.openxmlformats.org/officeDocument/2006/relationships/hyperlink" Target="https://www.bing.com/th?id=OSK.37a791aa6b7bf8cae3cad37648b661d8&amp;qlt=95" TargetMode="External"/><Relationship Id="rId4754" Type="http://schemas.openxmlformats.org/officeDocument/2006/relationships/hyperlink" Target="https://www.bing.com/images/search?form=xlimg&amp;q=Santa%20Maria%20do%20Par%c3%a1" TargetMode="External"/><Relationship Id="rId7160" Type="http://schemas.openxmlformats.org/officeDocument/2006/relationships/hyperlink" Target="https://www.bing.com/images/search?form=xlimg&amp;q=Cant%c3%a1" TargetMode="External"/><Relationship Id="rId8211" Type="http://schemas.openxmlformats.org/officeDocument/2006/relationships/hyperlink" Target="https://www.bing.com/th?id=OSK.823900e30ce97fd206e65de5bf1a8478&amp;qlt=95" TargetMode="External"/><Relationship Id="rId10141" Type="http://schemas.openxmlformats.org/officeDocument/2006/relationships/hyperlink" Target="https://www.bing.com/th?id=OSK.ee231f84ad6ad857b3ed2836d1e7c22e&amp;qlt=95" TargetMode="External"/><Relationship Id="rId3356" Type="http://schemas.openxmlformats.org/officeDocument/2006/relationships/hyperlink" Target="https://www.bing.com/images/search?form=xlimg&amp;q=Manga,%20Minas%20Gerais" TargetMode="External"/><Relationship Id="rId4407" Type="http://schemas.openxmlformats.org/officeDocument/2006/relationships/hyperlink" Target="https://www.bing.com/th?id=OSK.e68160017602602f1891a6ef90fd92ab&amp;qlt=95" TargetMode="External"/><Relationship Id="rId5805" Type="http://schemas.openxmlformats.org/officeDocument/2006/relationships/hyperlink" Target="https://www.bing.com/th?id=OSK.979026e23534837796196ce81a04564b&amp;qlt=95" TargetMode="External"/><Relationship Id="rId277" Type="http://schemas.openxmlformats.org/officeDocument/2006/relationships/hyperlink" Target="https://www.bing.com/th?id=OSK.120721151428ac8f76e60a17b1ff2875&amp;qlt=95" TargetMode="External"/><Relationship Id="rId3009" Type="http://schemas.openxmlformats.org/officeDocument/2006/relationships/hyperlink" Target="https://www.bing.com/th?id=OSK.7758a5d240a409048e64288c7f299510&amp;qlt=95" TargetMode="External"/><Relationship Id="rId3770" Type="http://schemas.openxmlformats.org/officeDocument/2006/relationships/hyperlink" Target="https://www.bing.com/images/search?form=xlimg&amp;q=Santa%20Cruz%20de%20Salinas" TargetMode="External"/><Relationship Id="rId4821" Type="http://schemas.openxmlformats.org/officeDocument/2006/relationships/hyperlink" Target="https://www.bing.com/th?id=OSK.7a5b37f89281b3d29afeec6fc5cf9325&amp;qlt=95" TargetMode="External"/><Relationship Id="rId7977" Type="http://schemas.openxmlformats.org/officeDocument/2006/relationships/hyperlink" Target="https://www.bing.com/th?id=OSK.88ca7b62243f10e29e53817009e4012b&amp;qlt=95" TargetMode="External"/><Relationship Id="rId344" Type="http://schemas.openxmlformats.org/officeDocument/2006/relationships/hyperlink" Target="https://www.bing.com/images/search?form=xlimg&amp;q=Santo%20Ant%c3%b4nio%20do%20I%c3%a7%c3%a1" TargetMode="External"/><Relationship Id="rId691" Type="http://schemas.openxmlformats.org/officeDocument/2006/relationships/hyperlink" Target="https://www.bing.com/th?id=OSK.1512e0129127e6299ce1d8e2ef16b9da&amp;qlt=95" TargetMode="External"/><Relationship Id="rId2025" Type="http://schemas.openxmlformats.org/officeDocument/2006/relationships/hyperlink" Target="https://www.bing.com/th?id=OSK.9fd88587b33249d6a0a667531af03953&amp;qlt=95" TargetMode="External"/><Relationship Id="rId2372" Type="http://schemas.openxmlformats.org/officeDocument/2006/relationships/hyperlink" Target="https://www.bing.com/images/search?form=xlimg&amp;q=Santa%20In%c3%aas" TargetMode="External"/><Relationship Id="rId3423" Type="http://schemas.openxmlformats.org/officeDocument/2006/relationships/hyperlink" Target="https://www.bing.com/th?id=OSK.b28c446b82c1db959d97f22fafb6e318&amp;qlt=95" TargetMode="External"/><Relationship Id="rId6579" Type="http://schemas.openxmlformats.org/officeDocument/2006/relationships/hyperlink" Target="https://www.bing.com/th?id=OSK.74d88fa58fb48d7f7cf38cf0eb641f0c&amp;qlt=95" TargetMode="External"/><Relationship Id="rId6993" Type="http://schemas.openxmlformats.org/officeDocument/2006/relationships/hyperlink" Target="https://www.bing.com/th?id=OSK.a124737c4d40cd229374489d1c348b57&amp;qlt=95" TargetMode="External"/><Relationship Id="rId9052" Type="http://schemas.openxmlformats.org/officeDocument/2006/relationships/hyperlink" Target="https://www.bing.com/images/search?form=xlimg&amp;q=Guar%c3%a1" TargetMode="External"/><Relationship Id="rId5595" Type="http://schemas.openxmlformats.org/officeDocument/2006/relationships/hyperlink" Target="https://www.bing.com/th?id=OSK.997bda64841cbc0a890be2e7dbd66be0&amp;qlt=95" TargetMode="External"/><Relationship Id="rId6646" Type="http://schemas.openxmlformats.org/officeDocument/2006/relationships/hyperlink" Target="https://www.bing.com/images/search?form=xlimg&amp;q=Mag%c3%a9" TargetMode="External"/><Relationship Id="rId411" Type="http://schemas.openxmlformats.org/officeDocument/2006/relationships/hyperlink" Target="https://www.bing.com/th?id=OSK.d6997924c3e65817e5f12a0386414794&amp;qlt=95" TargetMode="External"/><Relationship Id="rId1041" Type="http://schemas.openxmlformats.org/officeDocument/2006/relationships/hyperlink" Target="https://www.bing.com/th?id=OSK.11dd3922130d4f716be69b208f1eb8f1&amp;qlt=95" TargetMode="External"/><Relationship Id="rId4197" Type="http://schemas.openxmlformats.org/officeDocument/2006/relationships/hyperlink" Target="https://www.bing.com/th?id=OSK.6beeb5cb3a0a1671a50ca37e0c1efcca&amp;qlt=95" TargetMode="External"/><Relationship Id="rId5248" Type="http://schemas.openxmlformats.org/officeDocument/2006/relationships/hyperlink" Target="https://www.bing.com/images/search?form=xlimg&amp;q=Afr%c3%a2nio" TargetMode="External"/><Relationship Id="rId5662" Type="http://schemas.openxmlformats.org/officeDocument/2006/relationships/hyperlink" Target="https://www.bing.com/images/search?form=xlimg&amp;q=Castelo%20do%20Piau%c3%ad" TargetMode="External"/><Relationship Id="rId6713" Type="http://schemas.openxmlformats.org/officeDocument/2006/relationships/hyperlink" Target="https://www.bing.com/th?id=OSK.f2d3c3e4941a8eb07d71da60a7bd1aab&amp;qlt=95" TargetMode="External"/><Relationship Id="rId9869" Type="http://schemas.openxmlformats.org/officeDocument/2006/relationships/hyperlink" Target="https://www.bing.com/th?id=OSK.4f331d145f8fb2c0a003245b6576f882&amp;qlt=95" TargetMode="External"/><Relationship Id="rId1858" Type="http://schemas.openxmlformats.org/officeDocument/2006/relationships/hyperlink" Target="https://www.bing.com/images/search?form=xlimg&amp;q=Jaragu%c3%a1,%20Goi%c3%a1s" TargetMode="External"/><Relationship Id="rId4264" Type="http://schemas.openxmlformats.org/officeDocument/2006/relationships/hyperlink" Target="https://www.bing.com/images/search?form=xlimg&amp;q=Terenos" TargetMode="External"/><Relationship Id="rId5315" Type="http://schemas.openxmlformats.org/officeDocument/2006/relationships/hyperlink" Target="https://www.bing.com/th?id=OSK.2ffa99b59608a0ac4e6885d99c921251&amp;qlt=95" TargetMode="External"/><Relationship Id="rId8885" Type="http://schemas.openxmlformats.org/officeDocument/2006/relationships/hyperlink" Target="https://www.bing.com/th?id=OSK.7bcdf1705651526326dd9e6627c3a905&amp;qlt=95" TargetMode="External"/><Relationship Id="rId2909" Type="http://schemas.openxmlformats.org/officeDocument/2006/relationships/hyperlink" Target="https://www.bing.com/th?id=OSK.116d309a0545a99c1b94b47a0062fca7&amp;qlt=95" TargetMode="External"/><Relationship Id="rId3280" Type="http://schemas.openxmlformats.org/officeDocument/2006/relationships/hyperlink" Target="https://www.bing.com/images/search?form=xlimg&amp;q=Jord%c3%a2nia" TargetMode="External"/><Relationship Id="rId4331" Type="http://schemas.openxmlformats.org/officeDocument/2006/relationships/hyperlink" Target="https://www.bing.com/th?id=OSK.4b79e592a840c5b953004a028c6dc0c9&amp;qlt=95" TargetMode="External"/><Relationship Id="rId7487" Type="http://schemas.openxmlformats.org/officeDocument/2006/relationships/hyperlink" Target="https://www.bing.com/th?id=OSK.1a7a8e3ac0dab4ba114bc3bb5b58b898&amp;qlt=95" TargetMode="External"/><Relationship Id="rId8538" Type="http://schemas.openxmlformats.org/officeDocument/2006/relationships/hyperlink" Target="https://www.bing.com/images/search?form=xlimg&amp;q=Xanxer%c3%aa" TargetMode="External"/><Relationship Id="rId9936" Type="http://schemas.openxmlformats.org/officeDocument/2006/relationships/hyperlink" Target="https://www.bing.com/images/search?form=xlimg&amp;q=Augustin%c3%b3polis" TargetMode="External"/><Relationship Id="rId1925" Type="http://schemas.openxmlformats.org/officeDocument/2006/relationships/hyperlink" Target="https://www.bing.com/th?id=OSK.f4060a944fd683ebde0a735243e5b80b&amp;qlt=95" TargetMode="External"/><Relationship Id="rId6089" Type="http://schemas.openxmlformats.org/officeDocument/2006/relationships/hyperlink" Target="https://www.bing.com/th?id=OSK.4206357124d2d5e8946abaec246eda5e&amp;qlt=95" TargetMode="External"/><Relationship Id="rId8952" Type="http://schemas.openxmlformats.org/officeDocument/2006/relationships/hyperlink" Target="https://www.bing.com/images/search?form=xlimg&amp;q=Descalvado" TargetMode="External"/><Relationship Id="rId6156" Type="http://schemas.openxmlformats.org/officeDocument/2006/relationships/hyperlink" Target="https://www.bing.com/images/search?form=xlimg&amp;q=Itaguaj%c3%a9" TargetMode="External"/><Relationship Id="rId7554" Type="http://schemas.openxmlformats.org/officeDocument/2006/relationships/hyperlink" Target="https://www.bing.com/images/search?form=xlimg&amp;q=Lagoa%20Vermelha" TargetMode="External"/><Relationship Id="rId8605" Type="http://schemas.openxmlformats.org/officeDocument/2006/relationships/hyperlink" Target="https://www.bing.com/th?id=OSK.a21e8a5b2fccf56dc1f3aa104bbe3d6c&amp;qlt=95" TargetMode="External"/><Relationship Id="rId2699" Type="http://schemas.openxmlformats.org/officeDocument/2006/relationships/hyperlink" Target="https://www.bing.com/th?id=OSK.822d162a6c4c38ad7176228d5f985db4&amp;qlt=95" TargetMode="External"/><Relationship Id="rId3000" Type="http://schemas.openxmlformats.org/officeDocument/2006/relationships/hyperlink" Target="https://www.bing.com/images/search?form=xlimg&amp;q=Espera%20Feliz" TargetMode="External"/><Relationship Id="rId6570" Type="http://schemas.openxmlformats.org/officeDocument/2006/relationships/hyperlink" Target="https://www.bing.com/images/search?form=xlimg&amp;q=Xambr%c3%aa" TargetMode="External"/><Relationship Id="rId7207" Type="http://schemas.openxmlformats.org/officeDocument/2006/relationships/hyperlink" Target="https://www.bing.com/th?id=OSK.b4472ee20cf63b4f32121fd7a62640a3&amp;qlt=95" TargetMode="External"/><Relationship Id="rId7621" Type="http://schemas.openxmlformats.org/officeDocument/2006/relationships/hyperlink" Target="https://www.bing.com/th?id=OSK.8a70eaea66a0cb1cc5d1f29e9f7ec28f&amp;qlt=95" TargetMode="External"/><Relationship Id="rId2766" Type="http://schemas.openxmlformats.org/officeDocument/2006/relationships/hyperlink" Target="https://www.bing.com/images/search?form=xlimg&amp;q=Carmo%20de%20Minas" TargetMode="External"/><Relationship Id="rId3817" Type="http://schemas.openxmlformats.org/officeDocument/2006/relationships/hyperlink" Target="https://www.bing.com/th?id=OSK.2uKDWsFWsv0bMpCon3EVox2HuV1LsvNvAF2uaZG-HOo&amp;qlt=95" TargetMode="External"/><Relationship Id="rId5172" Type="http://schemas.openxmlformats.org/officeDocument/2006/relationships/hyperlink" Target="https://www.bing.com/images/search?form=xlimg&amp;q=S%c3%a3o%20Jos%c3%a9%20de%20Princesa" TargetMode="External"/><Relationship Id="rId6223" Type="http://schemas.openxmlformats.org/officeDocument/2006/relationships/hyperlink" Target="https://www.bing.com/th?id=OSK.706ad37785cb42555821ad02a0b74e9a&amp;qlt=95" TargetMode="External"/><Relationship Id="rId9379" Type="http://schemas.openxmlformats.org/officeDocument/2006/relationships/hyperlink" Target="https://www.bing.com/th?id=OSK.c7e84d7663bb5a499e6ce26f866614f2&amp;qlt=95" TargetMode="External"/><Relationship Id="rId9793" Type="http://schemas.openxmlformats.org/officeDocument/2006/relationships/hyperlink" Target="https://www.bing.com/th?id=OSK.cf2c317ed42b4bcdd9c502dfc81af2c5&amp;qlt=95" TargetMode="External"/><Relationship Id="rId738" Type="http://schemas.openxmlformats.org/officeDocument/2006/relationships/hyperlink" Target="https://www.bing.com/images/search?form=xlimg&amp;q=Itamb%c3%a9" TargetMode="External"/><Relationship Id="rId1368" Type="http://schemas.openxmlformats.org/officeDocument/2006/relationships/hyperlink" Target="https://www.bing.com/images/search?form=xlimg&amp;q=Paramoti" TargetMode="External"/><Relationship Id="rId1782" Type="http://schemas.openxmlformats.org/officeDocument/2006/relationships/hyperlink" Target="https://www.bing.com/images/search?form=xlimg&amp;q=Formosa,%20Goi%c3%a1s" TargetMode="External"/><Relationship Id="rId2419" Type="http://schemas.openxmlformats.org/officeDocument/2006/relationships/hyperlink" Target="https://www.bing.com/th?id=OSK.b54dfed52394d0c6012421927d501a46&amp;qlt=95" TargetMode="External"/><Relationship Id="rId2833" Type="http://schemas.openxmlformats.org/officeDocument/2006/relationships/hyperlink" Target="https://www.bing.com/th?id=OSK.86ae0a6177ee786c62f5b5de42ad979a&amp;qlt=95" TargetMode="External"/><Relationship Id="rId5989" Type="http://schemas.openxmlformats.org/officeDocument/2006/relationships/hyperlink" Target="https://www.bing.com/th?id=OSK.d32549272a840fe49d5b212947d9af48&amp;qlt=95" TargetMode="External"/><Relationship Id="rId8395" Type="http://schemas.openxmlformats.org/officeDocument/2006/relationships/hyperlink" Target="https://www.bing.com/th?id=OSK.9847a2f9817c70f76d76b0579d996e86&amp;qlt=95" TargetMode="External"/><Relationship Id="rId9446" Type="http://schemas.openxmlformats.org/officeDocument/2006/relationships/hyperlink" Target="https://www.bing.com/images/search?form=xlimg&amp;q=Para%c3%adso,%20S%c3%a3o%20Paulo" TargetMode="External"/><Relationship Id="rId9860" Type="http://schemas.openxmlformats.org/officeDocument/2006/relationships/hyperlink" Target="https://www.bing.com/images/search?form=xlimg&amp;q=Ubatuba" TargetMode="External"/><Relationship Id="rId74" Type="http://schemas.openxmlformats.org/officeDocument/2006/relationships/hyperlink" Target="https://www.bing.com/images/search?form=xlimg&amp;q=Atalaia,%20Alagoas" TargetMode="External"/><Relationship Id="rId805" Type="http://schemas.openxmlformats.org/officeDocument/2006/relationships/hyperlink" Target="https://www.bing.com/th?id=OSK.3e5700b8a28dc8e1e83c71d6f65bfcef&amp;qlt=95" TargetMode="External"/><Relationship Id="rId1435" Type="http://schemas.openxmlformats.org/officeDocument/2006/relationships/hyperlink" Target="https://www.bing.com/th?id=OSK.88479fa8ebcc226cd3e5c754c93580b4&amp;qlt=95" TargetMode="External"/><Relationship Id="rId8048" Type="http://schemas.openxmlformats.org/officeDocument/2006/relationships/hyperlink" Target="https://www.bing.com/images/search?form=xlimg&amp;q=Blumenau" TargetMode="External"/><Relationship Id="rId8462" Type="http://schemas.openxmlformats.org/officeDocument/2006/relationships/hyperlink" Target="https://www.bing.com/images/search?form=xlimg&amp;q=S%c3%a3o%20Jos%c3%a9%20do%20Cedro" TargetMode="External"/><Relationship Id="rId9513" Type="http://schemas.openxmlformats.org/officeDocument/2006/relationships/hyperlink" Target="https://www.bing.com/th?id=OSK.9b1e1ee0d1e9054212a7958f8de6983a&amp;qlt=95" TargetMode="External"/><Relationship Id="rId2900" Type="http://schemas.openxmlformats.org/officeDocument/2006/relationships/hyperlink" Target="https://www.bing.com/images/search?form=xlimg&amp;q=C%c3%b3rrego%20Novo" TargetMode="External"/><Relationship Id="rId7064" Type="http://schemas.openxmlformats.org/officeDocument/2006/relationships/hyperlink" Target="https://www.bing.com/images/search?form=xlimg&amp;q=Cacaul%c3%a2ndia" TargetMode="External"/><Relationship Id="rId8115" Type="http://schemas.openxmlformats.org/officeDocument/2006/relationships/hyperlink" Target="https://www.bing.com/th?id=OSK.11b409fa399123c5e423045c1402f3ea&amp;qlt=95" TargetMode="External"/><Relationship Id="rId1502" Type="http://schemas.openxmlformats.org/officeDocument/2006/relationships/hyperlink" Target="https://www.bing.com/images/search?form=xlimg&amp;q=Concei%c3%a7%c3%a3o%20do%20Castelo" TargetMode="External"/><Relationship Id="rId4658" Type="http://schemas.openxmlformats.org/officeDocument/2006/relationships/hyperlink" Target="https://www.bing.com/images/search?form=xlimg&amp;q=Jacund%c3%a1" TargetMode="External"/><Relationship Id="rId5709" Type="http://schemas.openxmlformats.org/officeDocument/2006/relationships/hyperlink" Target="https://www.bing.com/th?id=OSK.99b90469f98d717210aca94dbde19783&amp;qlt=95" TargetMode="External"/><Relationship Id="rId6080" Type="http://schemas.openxmlformats.org/officeDocument/2006/relationships/hyperlink" Target="https://www.bing.com/images/search?form=xlimg&amp;q=Engenheiro%20Beltr%c3%a3o" TargetMode="External"/><Relationship Id="rId7131" Type="http://schemas.openxmlformats.org/officeDocument/2006/relationships/hyperlink" Target="https://www.bing.com/th?id=OSK.6f6f9a545f5d6572f70a0ff405ba2a70&amp;qlt=95" TargetMode="External"/><Relationship Id="rId10045" Type="http://schemas.openxmlformats.org/officeDocument/2006/relationships/hyperlink" Target="https://www.bing.com/th?id=OSK.f32c73651be2c3a43ac14bbfd99253d1&amp;qlt=95" TargetMode="External"/><Relationship Id="rId3674" Type="http://schemas.openxmlformats.org/officeDocument/2006/relationships/hyperlink" Target="https://www.bing.com/images/search?form=xlimg&amp;q=Prata,%20Minas%20Gerais" TargetMode="External"/><Relationship Id="rId4725" Type="http://schemas.openxmlformats.org/officeDocument/2006/relationships/hyperlink" Target="https://www.bing.com/th?id=OSK.95c1bfe1745115042329a53be7ce0c11&amp;qlt=95" TargetMode="External"/><Relationship Id="rId10112" Type="http://schemas.openxmlformats.org/officeDocument/2006/relationships/hyperlink" Target="https://www.bing.com/images/search?form=xlimg&amp;q=Presidente%20Kennedy,%20Tocantins" TargetMode="External"/><Relationship Id="rId595" Type="http://schemas.openxmlformats.org/officeDocument/2006/relationships/hyperlink" Target="https://www.bing.com/th?id=OSK.48d85d56dbf599f0788da018757a71c3&amp;qlt=95" TargetMode="External"/><Relationship Id="rId2276" Type="http://schemas.openxmlformats.org/officeDocument/2006/relationships/hyperlink" Target="https://www.bing.com/images/search?form=xlimg&amp;q=Lajeado%20Novo" TargetMode="External"/><Relationship Id="rId2690" Type="http://schemas.openxmlformats.org/officeDocument/2006/relationships/hyperlink" Target="https://www.bing.com/images/search?form=xlimg&amp;q=Camanducaia" TargetMode="External"/><Relationship Id="rId3327" Type="http://schemas.openxmlformats.org/officeDocument/2006/relationships/hyperlink" Target="https://www.bing.com/th?id=OSK.29649f03c48c093edbbfc76f957d813d&amp;qlt=95" TargetMode="External"/><Relationship Id="rId3741" Type="http://schemas.openxmlformats.org/officeDocument/2006/relationships/hyperlink" Target="https://www.bing.com/th?id=OSK.499b462bf7bd937ce325845842f5ffae&amp;qlt=95" TargetMode="External"/><Relationship Id="rId6897" Type="http://schemas.openxmlformats.org/officeDocument/2006/relationships/hyperlink" Target="https://www.bing.com/th?id=OSK.934b104d41233855d09f7de98896b2e8&amp;qlt=95" TargetMode="External"/><Relationship Id="rId7948" Type="http://schemas.openxmlformats.org/officeDocument/2006/relationships/hyperlink" Target="https://www.bing.com/images/search?form=xlimg&amp;q=Viadutos" TargetMode="External"/><Relationship Id="rId248" Type="http://schemas.openxmlformats.org/officeDocument/2006/relationships/hyperlink" Target="https://www.bing.com/images/search?form=xlimg&amp;q=Anam%c3%a3" TargetMode="External"/><Relationship Id="rId662" Type="http://schemas.openxmlformats.org/officeDocument/2006/relationships/hyperlink" Target="https://www.bing.com/images/search?form=xlimg&amp;q=Gongogi" TargetMode="External"/><Relationship Id="rId1292" Type="http://schemas.openxmlformats.org/officeDocument/2006/relationships/hyperlink" Target="https://www.bing.com/images/search?form=xlimg&amp;q=Jijoca%20de%20Jericoacoara" TargetMode="External"/><Relationship Id="rId2343" Type="http://schemas.openxmlformats.org/officeDocument/2006/relationships/hyperlink" Target="https://www.bing.com/th?id=OSK.208e69e201d8d9e99e12f4b7af01043c&amp;qlt=95" TargetMode="External"/><Relationship Id="rId5499" Type="http://schemas.openxmlformats.org/officeDocument/2006/relationships/hyperlink" Target="https://www.bing.com/th?id=OSK.a96ddbd5c4dd7eb71e8e0e6e9d8d09d6&amp;qlt=95" TargetMode="External"/><Relationship Id="rId6964" Type="http://schemas.openxmlformats.org/officeDocument/2006/relationships/hyperlink" Target="https://www.bing.com/images/search?form=xlimg&amp;q=Santa%20Maria,%20Rio%20Grande%20do%20Norte" TargetMode="External"/><Relationship Id="rId9370" Type="http://schemas.openxmlformats.org/officeDocument/2006/relationships/hyperlink" Target="https://www.bing.com/images/search?form=xlimg&amp;q=Natividade%20da%20Serra" TargetMode="External"/><Relationship Id="rId315" Type="http://schemas.openxmlformats.org/officeDocument/2006/relationships/hyperlink" Target="https://www.bing.com/th?id=OSK.b53eabef287442d6b31f9126d9356c5f&amp;qlt=95" TargetMode="External"/><Relationship Id="rId2410" Type="http://schemas.openxmlformats.org/officeDocument/2006/relationships/hyperlink" Target="https://www.bing.com/images/search?form=xlimg&amp;q=S%c3%a3o%20Pedro%20dos%20Crentes" TargetMode="External"/><Relationship Id="rId5566" Type="http://schemas.openxmlformats.org/officeDocument/2006/relationships/hyperlink" Target="https://www.bing.com/images/search?form=xlimg&amp;q=Vertentes" TargetMode="External"/><Relationship Id="rId6617" Type="http://schemas.openxmlformats.org/officeDocument/2006/relationships/hyperlink" Target="https://www.bing.com/th?id=OSK.7c00d166792f9523702e17ec899242cf&amp;qlt=95" TargetMode="External"/><Relationship Id="rId9023" Type="http://schemas.openxmlformats.org/officeDocument/2006/relationships/hyperlink" Target="https://www.bing.com/th?id=OSK.cba416cb0695ed29aad4b68c48dd5bd9&amp;qlt=95" TargetMode="External"/><Relationship Id="rId1012" Type="http://schemas.openxmlformats.org/officeDocument/2006/relationships/hyperlink" Target="https://www.bing.com/images/search?form=xlimg&amp;q=S%c3%a3o%20Sebasti%c3%a3o%20do%20Pass%c3%a9" TargetMode="External"/><Relationship Id="rId4168" Type="http://schemas.openxmlformats.org/officeDocument/2006/relationships/hyperlink" Target="https://www.bing.com/images/search?form=xlimg&amp;q=Coxim" TargetMode="External"/><Relationship Id="rId5219" Type="http://schemas.openxmlformats.org/officeDocument/2006/relationships/hyperlink" Target="https://www.bing.com/th?id=OSK.c487ba4ced6ceb655b94fb1585b38896&amp;qlt=95" TargetMode="External"/><Relationship Id="rId5980" Type="http://schemas.openxmlformats.org/officeDocument/2006/relationships/hyperlink" Target="https://www.bing.com/images/search?form=xlimg&amp;q=United%20States" TargetMode="External"/><Relationship Id="rId3184" Type="http://schemas.openxmlformats.org/officeDocument/2006/relationships/hyperlink" Target="https://www.bing.com/images/search?form=xlimg&amp;q=Itacambira" TargetMode="External"/><Relationship Id="rId4235" Type="http://schemas.openxmlformats.org/officeDocument/2006/relationships/hyperlink" Target="https://www.bing.com/th?id=OSK.19854ffff366b83c3821c6f762f93ecf&amp;qlt=95" TargetMode="External"/><Relationship Id="rId4582" Type="http://schemas.openxmlformats.org/officeDocument/2006/relationships/hyperlink" Target="https://www.bing.com/images/search?form=xlimg&amp;q=Barcarena,%20Par%c3%a1" TargetMode="External"/><Relationship Id="rId5633" Type="http://schemas.openxmlformats.org/officeDocument/2006/relationships/hyperlink" Target="https://www.bing.com/th?id=OSK.5a7a01124dbacc114757fd36dbe610e0&amp;qlt=95" TargetMode="External"/><Relationship Id="rId8789" Type="http://schemas.openxmlformats.org/officeDocument/2006/relationships/hyperlink" Target="https://www.bing.com/th?id=OSK.fsGCk-N1FLrBpESQwbgdnzL19_kmM7zCRSh6kcPSV5w&amp;qlt=95" TargetMode="External"/><Relationship Id="rId1829" Type="http://schemas.openxmlformats.org/officeDocument/2006/relationships/hyperlink" Target="https://www.bing.com/th?id=OSK.6f474141f39c90d112d04769f992b830&amp;qlt=95" TargetMode="External"/><Relationship Id="rId5700" Type="http://schemas.openxmlformats.org/officeDocument/2006/relationships/hyperlink" Target="https://www.bing.com/images/search?form=xlimg&amp;q=Francisco%20Macedo,%20Piau%c3%ad" TargetMode="External"/><Relationship Id="rId8856" Type="http://schemas.openxmlformats.org/officeDocument/2006/relationships/hyperlink" Target="https://www.bing.com/images/search?form=xlimg&amp;q=Cajati" TargetMode="External"/><Relationship Id="rId9907" Type="http://schemas.openxmlformats.org/officeDocument/2006/relationships/hyperlink" Target="https://www.bing.com/th?id=OSK.282f227b215d972061128fce85156e3a&amp;qlt=95" TargetMode="External"/><Relationship Id="rId3251" Type="http://schemas.openxmlformats.org/officeDocument/2006/relationships/hyperlink" Target="https://www.bing.com/th?id=OSK.2812e312046314da35682872bdaf6d85&amp;qlt=95" TargetMode="External"/><Relationship Id="rId4302" Type="http://schemas.openxmlformats.org/officeDocument/2006/relationships/hyperlink" Target="https://www.bing.com/images/search?form=xlimg&amp;q=Barra%20do%20Gar%c3%a7as" TargetMode="External"/><Relationship Id="rId7458" Type="http://schemas.openxmlformats.org/officeDocument/2006/relationships/hyperlink" Target="https://www.bing.com/images/search?form=xlimg&amp;q=Forquetinha" TargetMode="External"/><Relationship Id="rId7872" Type="http://schemas.openxmlformats.org/officeDocument/2006/relationships/hyperlink" Target="https://www.bing.com/images/search?form=xlimg&amp;q=Tapejara,%20Rio%20Grande%20do%20Sul" TargetMode="External"/><Relationship Id="rId8509" Type="http://schemas.openxmlformats.org/officeDocument/2006/relationships/hyperlink" Target="https://www.bing.com/th?id=OSK.c98164481b6f9cdeb4d2ff7e85240ff2&amp;qlt=95" TargetMode="External"/><Relationship Id="rId8923" Type="http://schemas.openxmlformats.org/officeDocument/2006/relationships/hyperlink" Target="https://www.bing.com/th?id=OSK.9ba1dbe73ef221e64037096b0b9ee26e&amp;qlt=95" TargetMode="External"/><Relationship Id="rId172" Type="http://schemas.openxmlformats.org/officeDocument/2006/relationships/hyperlink" Target="https://www.bing.com/images/search?form=xlimg&amp;q=Olho%20d'%c3%81gua%20das%20Flores" TargetMode="External"/><Relationship Id="rId6474" Type="http://schemas.openxmlformats.org/officeDocument/2006/relationships/hyperlink" Target="https://www.bing.com/images/search?form=xlimg&amp;q=S%c3%a3o%20Jo%c3%a3o%20do%20Triunfo" TargetMode="External"/><Relationship Id="rId7525" Type="http://schemas.openxmlformats.org/officeDocument/2006/relationships/hyperlink" Target="https://www.bing.com/th?id=OSK.23cd93ae00e1ea910d8722a47d900783&amp;qlt=95" TargetMode="External"/><Relationship Id="rId989" Type="http://schemas.openxmlformats.org/officeDocument/2006/relationships/hyperlink" Target="https://www.bing.com/th?id=OSK.a923b4c63ccfa93bb68c9411ee81515e&amp;qlt=95" TargetMode="External"/><Relationship Id="rId5076" Type="http://schemas.openxmlformats.org/officeDocument/2006/relationships/hyperlink" Target="https://www.bing.com/images/search?form=xlimg&amp;q=Patos" TargetMode="External"/><Relationship Id="rId5490" Type="http://schemas.openxmlformats.org/officeDocument/2006/relationships/hyperlink" Target="https://www.bing.com/images/search?form=xlimg&amp;q=Sair%c3%a9" TargetMode="External"/><Relationship Id="rId6127" Type="http://schemas.openxmlformats.org/officeDocument/2006/relationships/hyperlink" Target="https://www.bing.com/th?id=OSK.2c7c1024fad221fbc4539777ffe885a4&amp;qlt=95" TargetMode="External"/><Relationship Id="rId6541" Type="http://schemas.openxmlformats.org/officeDocument/2006/relationships/hyperlink" Target="https://www.bing.com/th?id=OSK.9eba165f1490cd1af0eeaba3854c9d7e&amp;qlt=95" TargetMode="External"/><Relationship Id="rId9697" Type="http://schemas.openxmlformats.org/officeDocument/2006/relationships/hyperlink" Target="https://www.bing.com/th?id=OSK.790175d0928c420a28c8039518b81c67&amp;qlt=95" TargetMode="External"/><Relationship Id="rId1686" Type="http://schemas.openxmlformats.org/officeDocument/2006/relationships/hyperlink" Target="https://www.bing.com/images/search?form=xlimg&amp;q=Buritin%c3%b3polis" TargetMode="External"/><Relationship Id="rId4092" Type="http://schemas.openxmlformats.org/officeDocument/2006/relationships/hyperlink" Target="https://www.bing.com/images/search?form=xlimg&amp;q=Verdel%c3%a2ndia" TargetMode="External"/><Relationship Id="rId5143" Type="http://schemas.openxmlformats.org/officeDocument/2006/relationships/hyperlink" Target="https://www.bing.com/th?id=OSK.bFZ30Y8tj9Z841_EHKEK0VgmQwfHO3joIUMDnTd-6gk&amp;qlt=95" TargetMode="External"/><Relationship Id="rId8299" Type="http://schemas.openxmlformats.org/officeDocument/2006/relationships/hyperlink" Target="https://www.bing.com/th?id=OSK.8b56f99375787a55ca5b65ddf0482999&amp;qlt=95" TargetMode="External"/><Relationship Id="rId1339" Type="http://schemas.openxmlformats.org/officeDocument/2006/relationships/hyperlink" Target="https://www.bing.com/th?id=OSK.6d58c8625ffe19644f3a0ecf0f27d538&amp;qlt=95" TargetMode="External"/><Relationship Id="rId2737" Type="http://schemas.openxmlformats.org/officeDocument/2006/relationships/hyperlink" Target="https://www.bing.com/th?id=OSK.ba755e5410ab93a67ea4371af1b0d844&amp;qlt=95" TargetMode="External"/><Relationship Id="rId5210" Type="http://schemas.openxmlformats.org/officeDocument/2006/relationships/hyperlink" Target="https://www.bing.com/images/search?form=xlimg&amp;q=Sol%c3%a2nea" TargetMode="External"/><Relationship Id="rId8366" Type="http://schemas.openxmlformats.org/officeDocument/2006/relationships/hyperlink" Target="https://www.bing.com/images/search?form=xlimg&amp;q=Ponte%20Alta" TargetMode="External"/><Relationship Id="rId9764" Type="http://schemas.openxmlformats.org/officeDocument/2006/relationships/hyperlink" Target="https://www.bing.com/images/search?form=xlimg&amp;q=Sebastian%c3%b3polis%20do%20Sul" TargetMode="External"/><Relationship Id="rId709" Type="http://schemas.openxmlformats.org/officeDocument/2006/relationships/hyperlink" Target="https://www.bing.com/th?id=OSK.1do21DO7wpiDvKVTiXQgI_O3AIZlCjBfgzWGTQUI5J8&amp;qlt=95" TargetMode="External"/><Relationship Id="rId1753" Type="http://schemas.openxmlformats.org/officeDocument/2006/relationships/hyperlink" Target="https://www.bing.com/th?id=OSK.84e7a40748396f2dd5e762f8cb0ec3f5&amp;qlt=95" TargetMode="External"/><Relationship Id="rId2804" Type="http://schemas.openxmlformats.org/officeDocument/2006/relationships/hyperlink" Target="https://www.bing.com/images/search?form=xlimg&amp;q=Central%20de%20Minas" TargetMode="External"/><Relationship Id="rId8019" Type="http://schemas.openxmlformats.org/officeDocument/2006/relationships/hyperlink" Target="https://www.bing.com/th?id=OSK.7b5a69c131d72620adbfd0622c8c3367&amp;qlt=95" TargetMode="External"/><Relationship Id="rId8780" Type="http://schemas.openxmlformats.org/officeDocument/2006/relationships/hyperlink" Target="https://www.bing.com/images/search?form=xlimg&amp;q=Batatais" TargetMode="External"/><Relationship Id="rId9417" Type="http://schemas.openxmlformats.org/officeDocument/2006/relationships/hyperlink" Target="https://www.bing.com/th?id=OSK.V35C7ngeCLIao5VL9_PGPJypdpvQpVDWRZX_yv4nLb0&amp;qlt=95" TargetMode="External"/><Relationship Id="rId9831" Type="http://schemas.openxmlformats.org/officeDocument/2006/relationships/hyperlink" Target="https://www.bing.com/th?id=OSK.e389d397d416fe52002ae3b3032ac0d7&amp;qlt=95" TargetMode="External"/><Relationship Id="rId45" Type="http://schemas.openxmlformats.org/officeDocument/2006/relationships/hyperlink" Target="https://www.bing.com/th?id=OSK.1aac762914e8fab0ef3a709239f74f85&amp;qlt=95" TargetMode="External"/><Relationship Id="rId1406" Type="http://schemas.openxmlformats.org/officeDocument/2006/relationships/hyperlink" Target="https://www.bing.com/images/search?form=xlimg&amp;q=Russas" TargetMode="External"/><Relationship Id="rId1820" Type="http://schemas.openxmlformats.org/officeDocument/2006/relationships/hyperlink" Target="https://www.bing.com/images/search?form=xlimg&amp;q=Inaciol%c3%a2ndia" TargetMode="External"/><Relationship Id="rId4976" Type="http://schemas.openxmlformats.org/officeDocument/2006/relationships/hyperlink" Target="https://www.bing.com/images/search?form=xlimg&amp;q=Guarabira" TargetMode="External"/><Relationship Id="rId7382" Type="http://schemas.openxmlformats.org/officeDocument/2006/relationships/hyperlink" Target="https://www.bing.com/images/search?form=xlimg&amp;q=Crissiumal" TargetMode="External"/><Relationship Id="rId8433" Type="http://schemas.openxmlformats.org/officeDocument/2006/relationships/hyperlink" Target="https://www.bing.com/th?id=OSK.26c4503334927dc1ef04b8d0902a6706&amp;qlt=95" TargetMode="External"/><Relationship Id="rId3578" Type="http://schemas.openxmlformats.org/officeDocument/2006/relationships/hyperlink" Target="https://www.bing.com/images/search?form=xlimg&amp;q=Pe%c3%a7anha" TargetMode="External"/><Relationship Id="rId3992" Type="http://schemas.openxmlformats.org/officeDocument/2006/relationships/hyperlink" Target="https://www.bing.com/images/search?form=xlimg&amp;q=Serranos" TargetMode="External"/><Relationship Id="rId4629" Type="http://schemas.openxmlformats.org/officeDocument/2006/relationships/hyperlink" Target="https://www.bing.com/th?id=OSK.85a5ec80e864d5e9c925d49bbb1a978e&amp;qlt=95" TargetMode="External"/><Relationship Id="rId7035" Type="http://schemas.openxmlformats.org/officeDocument/2006/relationships/hyperlink" Target="https://www.bing.com/th?id=OSK.9701ad998765b22d01eabaf4e068055e&amp;qlt=95" TargetMode="External"/><Relationship Id="rId8500" Type="http://schemas.openxmlformats.org/officeDocument/2006/relationships/hyperlink" Target="https://www.bing.com/images/search?form=xlimg&amp;q=Timb%c3%b3%20Grande" TargetMode="External"/><Relationship Id="rId10016" Type="http://schemas.openxmlformats.org/officeDocument/2006/relationships/hyperlink" Target="https://www.bing.com/images/search?form=xlimg&amp;q=Goiatins" TargetMode="External"/><Relationship Id="rId499" Type="http://schemas.openxmlformats.org/officeDocument/2006/relationships/hyperlink" Target="https://www.bing.com/th?id=OSK.ca063b2b62ca54f99ba8c4cce50570d7&amp;qlt=95" TargetMode="External"/><Relationship Id="rId2594" Type="http://schemas.openxmlformats.org/officeDocument/2006/relationships/hyperlink" Target="https://www.bing.com/images/search?form=xlimg&amp;q=Belo%20Oriente" TargetMode="External"/><Relationship Id="rId3645" Type="http://schemas.openxmlformats.org/officeDocument/2006/relationships/hyperlink" Target="https://www.bing.com/th?id=OSK.356465d8d22181765a886119d53876a6&amp;qlt=95" TargetMode="External"/><Relationship Id="rId6051" Type="http://schemas.openxmlformats.org/officeDocument/2006/relationships/hyperlink" Target="https://www.bing.com/th?id=OSK.3d318cd75bf4694bb78adaa22a8e2451&amp;qlt=95" TargetMode="External"/><Relationship Id="rId7102" Type="http://schemas.openxmlformats.org/officeDocument/2006/relationships/hyperlink" Target="https://www.bing.com/images/search?form=xlimg&amp;q=Mirante%20da%20Serra" TargetMode="External"/><Relationship Id="rId566" Type="http://schemas.openxmlformats.org/officeDocument/2006/relationships/hyperlink" Target="https://www.bing.com/images/search?form=xlimg&amp;q=Casa%20Nova" TargetMode="External"/><Relationship Id="rId1196" Type="http://schemas.openxmlformats.org/officeDocument/2006/relationships/hyperlink" Target="https://www.bing.com/images/search?form=xlimg&amp;q=Chor%c3%b3" TargetMode="External"/><Relationship Id="rId2247" Type="http://schemas.openxmlformats.org/officeDocument/2006/relationships/hyperlink" Target="https://www.bing.com/th?id=OSK.fae6bc6ebd1cb62afe4d25552fb59505&amp;qlt=95" TargetMode="External"/><Relationship Id="rId9274" Type="http://schemas.openxmlformats.org/officeDocument/2006/relationships/hyperlink" Target="https://www.bing.com/images/search?form=xlimg&amp;q=Luizi%c3%a2nia" TargetMode="External"/><Relationship Id="rId219" Type="http://schemas.openxmlformats.org/officeDocument/2006/relationships/hyperlink" Target="https://www.bing.com/th?id=OSK.047a8caf3383905ee423da5f2da45e0e&amp;qlt=95" TargetMode="External"/><Relationship Id="rId633" Type="http://schemas.openxmlformats.org/officeDocument/2006/relationships/hyperlink" Target="https://www.bing.com/th?id=OSK.oz2S1BUzGD0U29BCLkqZntliIf_On25jX1OOSqzR8h4&amp;qlt=95" TargetMode="External"/><Relationship Id="rId980" Type="http://schemas.openxmlformats.org/officeDocument/2006/relationships/hyperlink" Target="https://www.bing.com/images/search?form=xlimg&amp;q=Santa%20Rita%20de%20C%c3%a1ssia" TargetMode="External"/><Relationship Id="rId1263" Type="http://schemas.openxmlformats.org/officeDocument/2006/relationships/hyperlink" Target="https://www.bing.com/th?id=OSK.hz8HQNczyqdl5Y2luc1PUrW0oGJLn5v7SSC0S0OLjKA&amp;qlt=95" TargetMode="External"/><Relationship Id="rId2314" Type="http://schemas.openxmlformats.org/officeDocument/2006/relationships/hyperlink" Target="https://www.bing.com/images/search?form=xlimg&amp;q=Olinda%20Nova%20do%20Maranh%c3%a3o" TargetMode="External"/><Relationship Id="rId2661" Type="http://schemas.openxmlformats.org/officeDocument/2006/relationships/hyperlink" Target="https://www.bing.com/th?id=OSK.9a0ea9c1ddadca88939128b6edf39542&amp;qlt=95" TargetMode="External"/><Relationship Id="rId3712" Type="http://schemas.openxmlformats.org/officeDocument/2006/relationships/hyperlink" Target="https://www.bing.com/images/search?form=xlimg&amp;q=Rio%20Acima" TargetMode="External"/><Relationship Id="rId6868" Type="http://schemas.openxmlformats.org/officeDocument/2006/relationships/hyperlink" Target="https://www.bing.com/images/search?form=xlimg&amp;q=Jos%c3%a9%20da%20Penha" TargetMode="External"/><Relationship Id="rId7919" Type="http://schemas.openxmlformats.org/officeDocument/2006/relationships/hyperlink" Target="https://www.bing.com/th?id=OSK.d6a824a5f3d2445d6a2cac0f4061fe3f&amp;qlt=95" TargetMode="External"/><Relationship Id="rId8290" Type="http://schemas.openxmlformats.org/officeDocument/2006/relationships/hyperlink" Target="https://www.bing.com/images/search?form=xlimg&amp;q=Matos%20Costa" TargetMode="External"/><Relationship Id="rId9341" Type="http://schemas.openxmlformats.org/officeDocument/2006/relationships/hyperlink" Target="https://www.bing.com/th?id=OSK.JI8uLlgbfut75bbAwDl_CODccsxh8ydWbByPo32RuEQ&amp;qlt=95" TargetMode="External"/><Relationship Id="rId5884" Type="http://schemas.openxmlformats.org/officeDocument/2006/relationships/hyperlink" Target="https://www.bing.com/images/search?form=xlimg&amp;q=V%c3%a1rzea%20Grande,%20Piau%c3%ad" TargetMode="External"/><Relationship Id="rId6935" Type="http://schemas.openxmlformats.org/officeDocument/2006/relationships/hyperlink" Target="https://www.bing.com/th?id=OSK.6d7cfe4566113d19fadd918489e5ee0d&amp;qlt=95" TargetMode="External"/><Relationship Id="rId700" Type="http://schemas.openxmlformats.org/officeDocument/2006/relationships/hyperlink" Target="https://www.bing.com/images/search?form=xlimg&amp;q=Ilh%c3%a9us" TargetMode="External"/><Relationship Id="rId1330" Type="http://schemas.openxmlformats.org/officeDocument/2006/relationships/hyperlink" Target="https://www.bing.com/images/search?form=xlimg&amp;q=Morada%20Nova" TargetMode="External"/><Relationship Id="rId3088" Type="http://schemas.openxmlformats.org/officeDocument/2006/relationships/hyperlink" Target="https://www.bing.com/images/search?form=xlimg&amp;q=Gouveia,%20Minas%20Gerais" TargetMode="External"/><Relationship Id="rId4486" Type="http://schemas.openxmlformats.org/officeDocument/2006/relationships/hyperlink" Target="https://www.bing.com/images/search?form=xlimg&amp;q=Rondon%c3%b3polis" TargetMode="External"/><Relationship Id="rId5537" Type="http://schemas.openxmlformats.org/officeDocument/2006/relationships/hyperlink" Target="https://www.bing.com/th?id=OSK.4dd04418676bb5bfbf7eee491c2fef48&amp;qlt=95" TargetMode="External"/><Relationship Id="rId5951" Type="http://schemas.openxmlformats.org/officeDocument/2006/relationships/hyperlink" Target="https://www.bing.com/th?id=OSK.f6b97258b888a9ad94f0d1279b3a090d&amp;qlt=95" TargetMode="External"/><Relationship Id="rId4139" Type="http://schemas.openxmlformats.org/officeDocument/2006/relationships/hyperlink" Target="https://www.bing.com/th?id=OSK.1bb449fadf554a05bc32fb5d58dd150e&amp;qlt=95" TargetMode="External"/><Relationship Id="rId4553" Type="http://schemas.openxmlformats.org/officeDocument/2006/relationships/hyperlink" Target="https://www.bing.com/th?id=OSK.ac51297edf51d7f79705812d50b31d0e&amp;qlt=95" TargetMode="External"/><Relationship Id="rId5604" Type="http://schemas.openxmlformats.org/officeDocument/2006/relationships/hyperlink" Target="https://www.bing.com/images/search?form=xlimg&amp;q=Barreiras%20do%20Piau%c3%ad" TargetMode="External"/><Relationship Id="rId8010" Type="http://schemas.openxmlformats.org/officeDocument/2006/relationships/hyperlink" Target="https://www.bing.com/images/search?form=xlimg&amp;q=Armaz%c3%a9m" TargetMode="External"/><Relationship Id="rId3155" Type="http://schemas.openxmlformats.org/officeDocument/2006/relationships/hyperlink" Target="https://www.bing.com/th?id=OSK.48d85d56dbf599f0788da018757a71c3&amp;qlt=95" TargetMode="External"/><Relationship Id="rId4206" Type="http://schemas.openxmlformats.org/officeDocument/2006/relationships/hyperlink" Target="https://www.bing.com/images/search?form=xlimg&amp;q=Juti" TargetMode="External"/><Relationship Id="rId4620" Type="http://schemas.openxmlformats.org/officeDocument/2006/relationships/hyperlink" Target="https://www.bing.com/images/search?form=xlimg&amp;q=Cumaru%20do%20Norte" TargetMode="External"/><Relationship Id="rId7776" Type="http://schemas.openxmlformats.org/officeDocument/2006/relationships/hyperlink" Target="https://www.bing.com/images/search?form=xlimg&amp;q=Santo%20Ant%c3%b4nio%20das%20Miss%c3%b5es" TargetMode="External"/><Relationship Id="rId8827" Type="http://schemas.openxmlformats.org/officeDocument/2006/relationships/hyperlink" Target="https://www.bing.com/th?id=OSK.5fb8bafdf4b2063ad75ddb454e080b1f&amp;qlt=95" TargetMode="External"/><Relationship Id="rId490" Type="http://schemas.openxmlformats.org/officeDocument/2006/relationships/hyperlink" Target="https://www.bing.com/images/search?form=xlimg&amp;q=Boninal" TargetMode="External"/><Relationship Id="rId2171" Type="http://schemas.openxmlformats.org/officeDocument/2006/relationships/hyperlink" Target="https://www.bing.com/th?id=OSK.64d7f2a4b4c8c6dbfe98314e3ad493ca&amp;qlt=95" TargetMode="External"/><Relationship Id="rId3222" Type="http://schemas.openxmlformats.org/officeDocument/2006/relationships/hyperlink" Target="https://www.bing.com/images/search?form=xlimg&amp;q=Itaverava" TargetMode="External"/><Relationship Id="rId6378" Type="http://schemas.openxmlformats.org/officeDocument/2006/relationships/hyperlink" Target="https://www.bing.com/images/search?form=xlimg&amp;q=Primeiro%20de%20Maio,%20Paran%c3%a1" TargetMode="External"/><Relationship Id="rId7429" Type="http://schemas.openxmlformats.org/officeDocument/2006/relationships/hyperlink" Target="https://www.bing.com/th?id=OSK.11232aabff9041b56ce66a5566e141a5&amp;qlt=95" TargetMode="External"/><Relationship Id="rId143" Type="http://schemas.openxmlformats.org/officeDocument/2006/relationships/hyperlink" Target="https://www.bing.com/th?id=OSK.jt6EPM4Pip9R-IGKtuNHBxNxKUNa0prB4svq0nZKkRQ&amp;qlt=95" TargetMode="External"/><Relationship Id="rId5394" Type="http://schemas.openxmlformats.org/officeDocument/2006/relationships/hyperlink" Target="https://www.bing.com/images/search?form=xlimg&amp;q=Itapissuma" TargetMode="External"/><Relationship Id="rId6445" Type="http://schemas.openxmlformats.org/officeDocument/2006/relationships/hyperlink" Target="https://www.bing.com/th?id=OSK.6c25402c4d0b66101167bbc3508d19cd&amp;qlt=95" TargetMode="External"/><Relationship Id="rId6792" Type="http://schemas.openxmlformats.org/officeDocument/2006/relationships/hyperlink" Target="https://www.bing.com/images/search?form=xlimg&amp;q=Caic%c3%b3" TargetMode="External"/><Relationship Id="rId7843" Type="http://schemas.openxmlformats.org/officeDocument/2006/relationships/hyperlink" Target="https://www.bing.com/th?id=OSK.df0b363367416f57c0b7f4e4c361149b&amp;qlt=95" TargetMode="External"/><Relationship Id="rId9" Type="http://schemas.openxmlformats.org/officeDocument/2006/relationships/hyperlink" Target="https://www.bing.com/th?id=OSK.23b12b6df356865462a7dc980afe61e4&amp;qlt=95" TargetMode="External"/><Relationship Id="rId210" Type="http://schemas.openxmlformats.org/officeDocument/2006/relationships/hyperlink" Target="https://www.bing.com/images/search?form=xlimg&amp;q=Santa%20Luzia%20do%20Norte" TargetMode="External"/><Relationship Id="rId2988" Type="http://schemas.openxmlformats.org/officeDocument/2006/relationships/hyperlink" Target="https://www.bing.com/images/search?form=xlimg&amp;q=Engenheiro%20Caldas" TargetMode="External"/><Relationship Id="rId5047" Type="http://schemas.openxmlformats.org/officeDocument/2006/relationships/hyperlink" Target="https://www.bing.com/th?id=OSK.a25fbf233872d9650f98a4f6fe15d391&amp;qlt=95" TargetMode="External"/><Relationship Id="rId7910" Type="http://schemas.openxmlformats.org/officeDocument/2006/relationships/hyperlink" Target="https://www.bing.com/images/search?form=xlimg&amp;q=Trindade%20do%20Sul" TargetMode="External"/><Relationship Id="rId5461" Type="http://schemas.openxmlformats.org/officeDocument/2006/relationships/hyperlink" Target="https://www.bing.com/th?id=OSK.ff656b7cef532498a55d69016455b36f&amp;qlt=95" TargetMode="External"/><Relationship Id="rId6512" Type="http://schemas.openxmlformats.org/officeDocument/2006/relationships/hyperlink" Target="https://www.bing.com/images/search?form=xlimg&amp;q=Seng%c3%a9s" TargetMode="External"/><Relationship Id="rId9668" Type="http://schemas.openxmlformats.org/officeDocument/2006/relationships/hyperlink" Target="https://www.bing.com/images/search?form=xlimg&amp;q=Santa%20Cruz%20das%20Palmeiras" TargetMode="External"/><Relationship Id="rId1657" Type="http://schemas.openxmlformats.org/officeDocument/2006/relationships/hyperlink" Target="https://www.bing.com/th?id=OSK.5b595dcb8478f60623fe048b842e2ce3&amp;qlt=95" TargetMode="External"/><Relationship Id="rId2708" Type="http://schemas.openxmlformats.org/officeDocument/2006/relationships/hyperlink" Target="https://www.bing.com/images/search?form=xlimg&amp;q=Campo%20Florido" TargetMode="External"/><Relationship Id="rId4063" Type="http://schemas.openxmlformats.org/officeDocument/2006/relationships/hyperlink" Target="https://www.bing.com/th?id=OSK.dd5cf58ecc4a88858926fd43fd6e029e&amp;qlt=95" TargetMode="External"/><Relationship Id="rId5114" Type="http://schemas.openxmlformats.org/officeDocument/2006/relationships/hyperlink" Target="https://www.bing.com/images/search?form=xlimg&amp;q=Puxinan%c3%a3" TargetMode="External"/><Relationship Id="rId8684" Type="http://schemas.openxmlformats.org/officeDocument/2006/relationships/hyperlink" Target="https://www.bing.com/images/search?form=xlimg&amp;q=Portugal" TargetMode="External"/><Relationship Id="rId9735" Type="http://schemas.openxmlformats.org/officeDocument/2006/relationships/hyperlink" Target="https://www.bing.com/th?id=OSK.8437b4aad862cc38262de750af8fe74e&amp;qlt=95" TargetMode="External"/><Relationship Id="rId1724" Type="http://schemas.openxmlformats.org/officeDocument/2006/relationships/hyperlink" Target="https://www.bing.com/images/search?form=xlimg&amp;q=Catura%c3%ad" TargetMode="External"/><Relationship Id="rId4130" Type="http://schemas.openxmlformats.org/officeDocument/2006/relationships/hyperlink" Target="https://www.bing.com/images/search?form=xlimg&amp;q=Aparecida%20do%20Taboado" TargetMode="External"/><Relationship Id="rId7286" Type="http://schemas.openxmlformats.org/officeDocument/2006/relationships/hyperlink" Target="https://www.bing.com/images/search?form=xlimg&amp;q=Cacequi" TargetMode="External"/><Relationship Id="rId8337" Type="http://schemas.openxmlformats.org/officeDocument/2006/relationships/hyperlink" Target="https://www.bing.com/th?id=OSK.0529bb148551eb8e756fb2503e7d5466&amp;qlt=95" TargetMode="External"/><Relationship Id="rId8751" Type="http://schemas.openxmlformats.org/officeDocument/2006/relationships/hyperlink" Target="https://www.bing.com/th?id=OSK.d11c6b564e959eed6391255cfc21ece6&amp;qlt=95" TargetMode="External"/><Relationship Id="rId9802" Type="http://schemas.openxmlformats.org/officeDocument/2006/relationships/hyperlink" Target="https://www.bing.com/images/search?form=xlimg&amp;q=Taia%c3%a7u" TargetMode="External"/><Relationship Id="rId16" Type="http://schemas.openxmlformats.org/officeDocument/2006/relationships/hyperlink" Target="https://www.bing.com/images/search?form=xlimg&amp;q=Rio%20Grande%20do%20Sul" TargetMode="External"/><Relationship Id="rId3896" Type="http://schemas.openxmlformats.org/officeDocument/2006/relationships/hyperlink" Target="https://www.bing.com/images/search?form=xlimg&amp;q=S%c3%a3o%20Jo%c3%a3o%20Evangelista" TargetMode="External"/><Relationship Id="rId7353" Type="http://schemas.openxmlformats.org/officeDocument/2006/relationships/hyperlink" Target="https://www.bing.com/th?id=OSK.8e40c9fccf298cc290ab0fd0b7abfa76&amp;qlt=95" TargetMode="External"/><Relationship Id="rId8404" Type="http://schemas.openxmlformats.org/officeDocument/2006/relationships/hyperlink" Target="https://www.bing.com/images/search?form=xlimg&amp;q=Rio%20Negrinho" TargetMode="External"/><Relationship Id="rId2498" Type="http://schemas.openxmlformats.org/officeDocument/2006/relationships/hyperlink" Target="https://www.bing.com/images/search?form=xlimg&amp;q=Alfredo%20Vasconcelos" TargetMode="External"/><Relationship Id="rId3549" Type="http://schemas.openxmlformats.org/officeDocument/2006/relationships/hyperlink" Target="https://www.bing.com/th?id=OSK.e492dc8c58ebf2c24ac51495920f7492&amp;qlt=95" TargetMode="External"/><Relationship Id="rId4947" Type="http://schemas.openxmlformats.org/officeDocument/2006/relationships/hyperlink" Target="https://www.bing.com/th?id=OSK.74fe4b7bcfeb1fda4d9b971ac46a8fca&amp;qlt=95" TargetMode="External"/><Relationship Id="rId7006" Type="http://schemas.openxmlformats.org/officeDocument/2006/relationships/hyperlink" Target="https://www.bing.com/images/search?form=xlimg&amp;q=Serra%20de%20S%c3%a3o%20Bento" TargetMode="External"/><Relationship Id="rId7420" Type="http://schemas.openxmlformats.org/officeDocument/2006/relationships/hyperlink" Target="https://www.bing.com/images/search?form=xlimg&amp;q=Engenho%20Velho" TargetMode="External"/><Relationship Id="rId3963" Type="http://schemas.openxmlformats.org/officeDocument/2006/relationships/hyperlink" Target="https://www.bing.com/th?id=OSK.db1958116e87f6e10e1fd10acc0bf4ca&amp;qlt=95" TargetMode="External"/><Relationship Id="rId6022" Type="http://schemas.openxmlformats.org/officeDocument/2006/relationships/hyperlink" Target="https://www.bing.com/images/search?form=xlimg&amp;q=Centen%c3%a1rio%20do%20Sul" TargetMode="External"/><Relationship Id="rId9178" Type="http://schemas.openxmlformats.org/officeDocument/2006/relationships/hyperlink" Target="https://www.bing.com/images/search?form=xlimg&amp;q=Itaquaquecetuba" TargetMode="External"/><Relationship Id="rId884" Type="http://schemas.openxmlformats.org/officeDocument/2006/relationships/hyperlink" Target="https://www.bing.com/images/search?form=xlimg&amp;q=Ouri%c3%a7angas" TargetMode="External"/><Relationship Id="rId2565" Type="http://schemas.openxmlformats.org/officeDocument/2006/relationships/hyperlink" Target="https://www.bing.com/th?id=OSK.91d2f510f632478071c4637046ccc404&amp;qlt=95" TargetMode="External"/><Relationship Id="rId3616" Type="http://schemas.openxmlformats.org/officeDocument/2006/relationships/hyperlink" Target="https://www.bing.com/images/search?form=xlimg&amp;q=Piedade%20do%20Rio%20Grande" TargetMode="External"/><Relationship Id="rId8194" Type="http://schemas.openxmlformats.org/officeDocument/2006/relationships/hyperlink" Target="https://www.bing.com/images/search?form=xlimg&amp;q=Imbituba" TargetMode="External"/><Relationship Id="rId9592" Type="http://schemas.openxmlformats.org/officeDocument/2006/relationships/hyperlink" Target="https://www.bing.com/images/search?form=xlimg&amp;q=Restinga,%20S%c3%a3o%20Paulo" TargetMode="External"/><Relationship Id="rId537" Type="http://schemas.openxmlformats.org/officeDocument/2006/relationships/hyperlink" Target="https://www.bing.com/th?id=OSK.70aa528d7e65e6509c2f797fa8e7a5af&amp;qlt=95" TargetMode="External"/><Relationship Id="rId951" Type="http://schemas.openxmlformats.org/officeDocument/2006/relationships/hyperlink" Target="https://www.bing.com/th?id=OSK.48d85d56dbf599f0788da018757a71c3&amp;qlt=95" TargetMode="External"/><Relationship Id="rId1167" Type="http://schemas.openxmlformats.org/officeDocument/2006/relationships/hyperlink" Target="https://www.bing.com/th?id=OSK.P-n7nPc9avK8lS_K0MEE6Yy2QzLSgvAx_Z2yMp8z3Is&amp;qlt=95" TargetMode="External"/><Relationship Id="rId1581" Type="http://schemas.openxmlformats.org/officeDocument/2006/relationships/hyperlink" Target="https://www.bing.com/th?id=OSK.d5e5c0c022db4ab5add587ef7db64c35&amp;qlt=95" TargetMode="External"/><Relationship Id="rId2218" Type="http://schemas.openxmlformats.org/officeDocument/2006/relationships/hyperlink" Target="https://www.bing.com/images/search?form=xlimg&amp;q=Esperantin%c3%b3polis" TargetMode="External"/><Relationship Id="rId2632" Type="http://schemas.openxmlformats.org/officeDocument/2006/relationships/hyperlink" Target="https://www.bing.com/images/search?form=xlimg&amp;q=Bonfim,%20Minas%20Gerais" TargetMode="External"/><Relationship Id="rId5788" Type="http://schemas.openxmlformats.org/officeDocument/2006/relationships/hyperlink" Target="https://www.bing.com/images/search?form=xlimg&amp;q=Palmeira%20do%20Piau%c3%ad" TargetMode="External"/><Relationship Id="rId6839" Type="http://schemas.openxmlformats.org/officeDocument/2006/relationships/hyperlink" Target="https://www.bing.com/th?id=OSK.0ec51bf07e5cbd0a4291901819f9c195&amp;qlt=95" TargetMode="External"/><Relationship Id="rId9245" Type="http://schemas.openxmlformats.org/officeDocument/2006/relationships/hyperlink" Target="https://www.bing.com/th?id=OSK.ebaaa0b95747c3bae3ca624445b8fdd2&amp;qlt=95" TargetMode="External"/><Relationship Id="rId604" Type="http://schemas.openxmlformats.org/officeDocument/2006/relationships/hyperlink" Target="https://www.bing.com/images/search?form=xlimg&amp;q=Coronel%20Jo%c3%a3o%20S%c3%a1" TargetMode="External"/><Relationship Id="rId1234" Type="http://schemas.openxmlformats.org/officeDocument/2006/relationships/hyperlink" Target="https://www.bing.com/images/search?form=xlimg&amp;q=Guaraciaba%20do%20Norte" TargetMode="External"/><Relationship Id="rId5855" Type="http://schemas.openxmlformats.org/officeDocument/2006/relationships/hyperlink" Target="https://www.bing.com/th?id=OSK.0lvBUo2b8Y2AbRuqSOr7q3gxZMqtxk2TuunY8TWPQUw&amp;qlt=95" TargetMode="External"/><Relationship Id="rId6906" Type="http://schemas.openxmlformats.org/officeDocument/2006/relationships/hyperlink" Target="https://www.bing.com/images/search?form=xlimg&amp;q=Mossor%c3%b3" TargetMode="External"/><Relationship Id="rId8261" Type="http://schemas.openxmlformats.org/officeDocument/2006/relationships/hyperlink" Target="https://www.bing.com/th?id=OSK.ef8c02a9f431b90a6894fb8d07cae2fe&amp;qlt=95" TargetMode="External"/><Relationship Id="rId9312" Type="http://schemas.openxmlformats.org/officeDocument/2006/relationships/hyperlink" Target="https://www.bing.com/images/search?form=xlimg&amp;q=Meridiano,%20S%c3%a3o%20Paulo" TargetMode="External"/><Relationship Id="rId1301" Type="http://schemas.openxmlformats.org/officeDocument/2006/relationships/hyperlink" Target="https://www.bing.com/th?id=OSK.iOKYCJOsBdJL1l84bCiGklnNZJAdUdjSEhr69vfS9Pw&amp;qlt=95" TargetMode="External"/><Relationship Id="rId4457" Type="http://schemas.openxmlformats.org/officeDocument/2006/relationships/hyperlink" Target="https://www.bing.com/th?id=OSK.303989160a7daee56d702e9a1dd231f1&amp;qlt=95" TargetMode="External"/><Relationship Id="rId5508" Type="http://schemas.openxmlformats.org/officeDocument/2006/relationships/hyperlink" Target="https://www.bing.com/images/search?form=xlimg&amp;q=Santa%20Maria%20da%20Boa%20Vista" TargetMode="External"/><Relationship Id="rId3059" Type="http://schemas.openxmlformats.org/officeDocument/2006/relationships/hyperlink" Target="https://www.bing.com/th?id=OSK.41c161ca803bf9cc7344471b8e96c89e&amp;qlt=95" TargetMode="External"/><Relationship Id="rId3473" Type="http://schemas.openxmlformats.org/officeDocument/2006/relationships/hyperlink" Target="https://www.bing.com/th?id=OSK.c9149d8cebecaa75d039fca6962184b3&amp;qlt=95" TargetMode="External"/><Relationship Id="rId4524" Type="http://schemas.openxmlformats.org/officeDocument/2006/relationships/hyperlink" Target="https://www.bing.com/images/search?form=xlimg&amp;q=Tabapor%c3%a3" TargetMode="External"/><Relationship Id="rId4871" Type="http://schemas.openxmlformats.org/officeDocument/2006/relationships/hyperlink" Target="https://www.bing.com/th?id=OSK.46d5435e19f4aa8cbdf6aff133e3bce7&amp;qlt=95" TargetMode="External"/><Relationship Id="rId5922" Type="http://schemas.openxmlformats.org/officeDocument/2006/relationships/hyperlink" Target="https://www.bing.com/images/search?form=xlimg&amp;q=Arapongas" TargetMode="External"/><Relationship Id="rId394" Type="http://schemas.openxmlformats.org/officeDocument/2006/relationships/hyperlink" Target="https://www.bing.com/images/search?form=xlimg&amp;q=Vit%c3%b3ria%20do%20Jari" TargetMode="External"/><Relationship Id="rId2075" Type="http://schemas.openxmlformats.org/officeDocument/2006/relationships/hyperlink" Target="https://www.bing.com/th?id=OSK.8dda4d37fdc6b0a4b283c1496b839bb7&amp;qlt=95" TargetMode="External"/><Relationship Id="rId3126" Type="http://schemas.openxmlformats.org/officeDocument/2006/relationships/hyperlink" Target="https://www.bing.com/images/search?form=xlimg&amp;q=Ibertioga" TargetMode="External"/><Relationship Id="rId1091" Type="http://schemas.openxmlformats.org/officeDocument/2006/relationships/hyperlink" Target="https://www.bing.com/th?id=OSK.6697fb955e8eb176654c77e7fb0ee49a&amp;qlt=95" TargetMode="External"/><Relationship Id="rId3540" Type="http://schemas.openxmlformats.org/officeDocument/2006/relationships/hyperlink" Target="https://www.bing.com/images/search?form=xlimg&amp;q=Palm%c3%b3polis" TargetMode="External"/><Relationship Id="rId5298" Type="http://schemas.openxmlformats.org/officeDocument/2006/relationships/hyperlink" Target="https://www.bing.com/images/search?form=xlimg&amp;q=Bu%c3%adque" TargetMode="External"/><Relationship Id="rId6696" Type="http://schemas.openxmlformats.org/officeDocument/2006/relationships/hyperlink" Target="https://www.bing.com/images/search?form=xlimg&amp;q=Rio%20Claro,%20Rio%20de%20Janeiro" TargetMode="External"/><Relationship Id="rId7747" Type="http://schemas.openxmlformats.org/officeDocument/2006/relationships/hyperlink" Target="https://www.bing.com/th?id=OSK.ebe83a5d5bdcaa7cc694b392ed969755&amp;qlt=95" TargetMode="External"/><Relationship Id="rId114" Type="http://schemas.openxmlformats.org/officeDocument/2006/relationships/hyperlink" Target="https://www.bing.com/images/search?form=xlimg&amp;q=Dois%20Riachos" TargetMode="External"/><Relationship Id="rId461" Type="http://schemas.openxmlformats.org/officeDocument/2006/relationships/hyperlink" Target="https://www.bing.com/th?id=OSK.7dddc36c2f5dc1974ede0b894f99511f&amp;qlt=95" TargetMode="External"/><Relationship Id="rId2142" Type="http://schemas.openxmlformats.org/officeDocument/2006/relationships/hyperlink" Target="https://www.bing.com/images/search?form=xlimg&amp;q=Barra%20do%20Corda" TargetMode="External"/><Relationship Id="rId6349" Type="http://schemas.openxmlformats.org/officeDocument/2006/relationships/hyperlink" Target="https://www.bing.com/th?id=OSK.6299d22eb6d5194dc66d42edc07914aa&amp;qlt=95" TargetMode="External"/><Relationship Id="rId6763" Type="http://schemas.openxmlformats.org/officeDocument/2006/relationships/hyperlink" Target="https://www.bing.com/th?id=OSK.dd1fd78fc08462fd3b7ec7db0f364b09&amp;qlt=95" TargetMode="External"/><Relationship Id="rId7814" Type="http://schemas.openxmlformats.org/officeDocument/2006/relationships/hyperlink" Target="https://www.bing.com/images/search?form=xlimg&amp;q=S%c3%a3o%20Luiz%20Gonzaga" TargetMode="External"/><Relationship Id="rId2959" Type="http://schemas.openxmlformats.org/officeDocument/2006/relationships/hyperlink" Target="https://www.bing.com/th?id=OSK.112a276c0f4250af6ba3e454acaa22eb&amp;qlt=95" TargetMode="External"/><Relationship Id="rId5365" Type="http://schemas.openxmlformats.org/officeDocument/2006/relationships/hyperlink" Target="https://www.bing.com/th?id=OSK.2b93ac482a318d0ecfdc9a1dc001e7aa&amp;qlt=95" TargetMode="External"/><Relationship Id="rId6416" Type="http://schemas.openxmlformats.org/officeDocument/2006/relationships/hyperlink" Target="https://www.bing.com/images/search?form=xlimg&amp;q=Rio%20Branco%20do%20Sul" TargetMode="External"/><Relationship Id="rId6830" Type="http://schemas.openxmlformats.org/officeDocument/2006/relationships/hyperlink" Target="https://www.bing.com/images/search?form=xlimg&amp;q=Frutuoso%20Gomes" TargetMode="External"/><Relationship Id="rId9986" Type="http://schemas.openxmlformats.org/officeDocument/2006/relationships/hyperlink" Target="https://www.bing.com/images/search?form=xlimg&amp;q=Couto%20de%20Magalh%c3%a3es" TargetMode="External"/><Relationship Id="rId4381" Type="http://schemas.openxmlformats.org/officeDocument/2006/relationships/hyperlink" Target="https://www.bing.com/th?id=OSK.787457db24f5b93f3fa89025dfad8481&amp;qlt=95" TargetMode="External"/><Relationship Id="rId5018" Type="http://schemas.openxmlformats.org/officeDocument/2006/relationships/hyperlink" Target="https://www.bing.com/images/search?form=xlimg&amp;q=Lastro" TargetMode="External"/><Relationship Id="rId5432" Type="http://schemas.openxmlformats.org/officeDocument/2006/relationships/hyperlink" Target="https://www.bing.com/images/search?form=xlimg&amp;q=Manari,%20Pernambuco" TargetMode="External"/><Relationship Id="rId8588" Type="http://schemas.openxmlformats.org/officeDocument/2006/relationships/hyperlink" Target="https://www.bing.com/images/search?form=xlimg&amp;q=Itabaiana" TargetMode="External"/><Relationship Id="rId9639" Type="http://schemas.openxmlformats.org/officeDocument/2006/relationships/hyperlink" Target="https://www.bing.com/th?id=OSK.b7d71e16e8c4f0a33a484b3d4621e862&amp;qlt=95" TargetMode="External"/><Relationship Id="rId1628" Type="http://schemas.openxmlformats.org/officeDocument/2006/relationships/hyperlink" Target="https://www.bing.com/images/search?form=xlimg&amp;q=Alvorada%20do%20Norte" TargetMode="External"/><Relationship Id="rId1975" Type="http://schemas.openxmlformats.org/officeDocument/2006/relationships/hyperlink" Target="https://www.bing.com/th?id=OSK.Ire-4Z01EOT5IIKDOEjy5pw4Q-CB0QxF34vE_CK8kyo&amp;qlt=95" TargetMode="External"/><Relationship Id="rId4034" Type="http://schemas.openxmlformats.org/officeDocument/2006/relationships/hyperlink" Target="https://www.bing.com/images/search?form=xlimg&amp;q=Tiros" TargetMode="External"/><Relationship Id="rId8655" Type="http://schemas.openxmlformats.org/officeDocument/2006/relationships/hyperlink" Target="https://www.bing.com/th?id=OSK.2ccfed351583eeba12b91afd0b002055&amp;qlt=95" TargetMode="External"/><Relationship Id="rId3050" Type="http://schemas.openxmlformats.org/officeDocument/2006/relationships/hyperlink" Target="https://www.bing.com/images/search?form=xlimg&amp;q=Francisco%20Badar%c3%b3" TargetMode="External"/><Relationship Id="rId4101" Type="http://schemas.openxmlformats.org/officeDocument/2006/relationships/hyperlink" Target="https://www.bing.com/th?id=OSK.504a58d9bcfc1bb9d3d66fff928add63&amp;qlt=95" TargetMode="External"/><Relationship Id="rId7257" Type="http://schemas.openxmlformats.org/officeDocument/2006/relationships/hyperlink" Target="https://www.bing.com/th?id=OSK.be82399af5b2de60c59ab7261ceee5d9&amp;qlt=95" TargetMode="External"/><Relationship Id="rId8308" Type="http://schemas.openxmlformats.org/officeDocument/2006/relationships/hyperlink" Target="https://www.bing.com/images/search?form=xlimg&amp;q=Navegantes" TargetMode="External"/><Relationship Id="rId9706" Type="http://schemas.openxmlformats.org/officeDocument/2006/relationships/hyperlink" Target="https://www.bing.com/images/search?form=xlimg&amp;q=Santo%20Ant%c3%b4nio%20do%20Pinhal" TargetMode="External"/><Relationship Id="rId7671" Type="http://schemas.openxmlformats.org/officeDocument/2006/relationships/hyperlink" Target="https://www.bing.com/th?id=OSK.3912c957a444af941155211a2b2c5504&amp;qlt=95" TargetMode="External"/><Relationship Id="rId8722" Type="http://schemas.openxmlformats.org/officeDocument/2006/relationships/hyperlink" Target="https://www.bing.com/images/search?form=xlimg&amp;q=Araras" TargetMode="External"/><Relationship Id="rId3867" Type="http://schemas.openxmlformats.org/officeDocument/2006/relationships/hyperlink" Target="https://www.bing.com/th?id=OSK.995720fbb58871ac6ed80bcea8bbf9e8&amp;qlt=95" TargetMode="External"/><Relationship Id="rId4918" Type="http://schemas.openxmlformats.org/officeDocument/2006/relationships/hyperlink" Target="https://www.bing.com/images/search?form=xlimg&amp;q=Cara%c3%babas,%20Para%c3%adba" TargetMode="External"/><Relationship Id="rId6273" Type="http://schemas.openxmlformats.org/officeDocument/2006/relationships/hyperlink" Target="https://www.bing.com/th?id=OSK.440bd35a75a9ac86be442e58db88373d&amp;qlt=95" TargetMode="External"/><Relationship Id="rId7324" Type="http://schemas.openxmlformats.org/officeDocument/2006/relationships/hyperlink" Target="https://www.bing.com/images/search?form=xlimg&amp;q=Cap%c3%a3o%20da%20Canoa" TargetMode="External"/><Relationship Id="rId788" Type="http://schemas.openxmlformats.org/officeDocument/2006/relationships/hyperlink" Target="https://www.bing.com/images/search?form=xlimg&amp;q=Jussari" TargetMode="External"/><Relationship Id="rId2469" Type="http://schemas.openxmlformats.org/officeDocument/2006/relationships/hyperlink" Target="https://www.bing.com/th?id=OSK.9c9391cc2ae9a7f3ba26caa0869aa9ca&amp;qlt=95" TargetMode="External"/><Relationship Id="rId2883" Type="http://schemas.openxmlformats.org/officeDocument/2006/relationships/hyperlink" Target="https://www.bing.com/th?id=OSK.42fc8adcdc61a5d0f3ba4271ef6baf71&amp;qlt=95" TargetMode="External"/><Relationship Id="rId3934" Type="http://schemas.openxmlformats.org/officeDocument/2006/relationships/hyperlink" Target="https://www.bing.com/images/search?form=xlimg&amp;q=S%c3%a3o%20Sebasti%c3%a3o%20da%20Bela%20Vista" TargetMode="External"/><Relationship Id="rId6340" Type="http://schemas.openxmlformats.org/officeDocument/2006/relationships/hyperlink" Target="https://www.bing.com/images/search?form=xlimg&amp;q=P%c3%a9rola" TargetMode="External"/><Relationship Id="rId9496" Type="http://schemas.openxmlformats.org/officeDocument/2006/relationships/hyperlink" Target="https://www.bing.com/images/search?form=xlimg&amp;q=Pilar%20do%20Sul" TargetMode="External"/><Relationship Id="rId855" Type="http://schemas.openxmlformats.org/officeDocument/2006/relationships/hyperlink" Target="https://www.bing.com/th?id=OSK.a2c5a8e317db01e1905e2b0b2f4fd16f&amp;qlt=95" TargetMode="External"/><Relationship Id="rId1485" Type="http://schemas.openxmlformats.org/officeDocument/2006/relationships/hyperlink" Target="https://www.bing.com/th?id=OSK.02144adf848092596b30a7e6f16437e5&amp;qlt=95" TargetMode="External"/><Relationship Id="rId2536" Type="http://schemas.openxmlformats.org/officeDocument/2006/relationships/hyperlink" Target="https://www.bing.com/images/search?form=xlimg&amp;q=Ara%c3%a7ua%c3%ad" TargetMode="External"/><Relationship Id="rId8098" Type="http://schemas.openxmlformats.org/officeDocument/2006/relationships/hyperlink" Target="https://www.bing.com/images/search?form=xlimg&amp;q=Catanduvas,%20Santa%20Catarina" TargetMode="External"/><Relationship Id="rId9149" Type="http://schemas.openxmlformats.org/officeDocument/2006/relationships/hyperlink" Target="https://www.bing.com/th?id=OSK.da4364dff5030b08b9bd7a4376f20481&amp;qlt=95" TargetMode="External"/><Relationship Id="rId9563" Type="http://schemas.openxmlformats.org/officeDocument/2006/relationships/hyperlink" Target="https://www.bing.com/th?id=OSK.53207234ccffc41f1af9cbdd55924848&amp;qlt=95" TargetMode="External"/><Relationship Id="rId508" Type="http://schemas.openxmlformats.org/officeDocument/2006/relationships/hyperlink" Target="https://www.bing.com/images/search?form=xlimg&amp;q=Caatiba" TargetMode="External"/><Relationship Id="rId922" Type="http://schemas.openxmlformats.org/officeDocument/2006/relationships/hyperlink" Target="https://www.bing.com/images/search?form=xlimg&amp;q=Pojuca" TargetMode="External"/><Relationship Id="rId1138" Type="http://schemas.openxmlformats.org/officeDocument/2006/relationships/hyperlink" Target="https://www.bing.com/images/search?form=xlimg&amp;q=Aratuba" TargetMode="External"/><Relationship Id="rId1552" Type="http://schemas.openxmlformats.org/officeDocument/2006/relationships/hyperlink" Target="https://www.bing.com/images/search?form=xlimg&amp;q=Montanha,%20Esp%c3%adrito%20Santo" TargetMode="External"/><Relationship Id="rId2603" Type="http://schemas.openxmlformats.org/officeDocument/2006/relationships/hyperlink" Target="https://www.bing.com/th?id=OSK.f2ed2e91685447403662bff6007fcd9f&amp;qlt=95" TargetMode="External"/><Relationship Id="rId2950" Type="http://schemas.openxmlformats.org/officeDocument/2006/relationships/hyperlink" Target="https://www.bing.com/images/search?form=xlimg&amp;q=Divinol%c3%a2ndia%20de%20Minas" TargetMode="External"/><Relationship Id="rId5759" Type="http://schemas.openxmlformats.org/officeDocument/2006/relationships/hyperlink" Target="https://www.bing.com/th?id=OSK.06e34e380dd6e7d3ff3f6049f6c4f5d5&amp;qlt=95" TargetMode="External"/><Relationship Id="rId8165" Type="http://schemas.openxmlformats.org/officeDocument/2006/relationships/hyperlink" Target="https://www.bing.com/th?id=OSK.BLt0KXcz9nYANgImek8G9I3padN62OnoNAHq_jWPN1k&amp;qlt=95" TargetMode="External"/><Relationship Id="rId9216" Type="http://schemas.openxmlformats.org/officeDocument/2006/relationships/hyperlink" Target="https://www.bing.com/images/search?form=xlimg&amp;q=Jandira" TargetMode="External"/><Relationship Id="rId9630" Type="http://schemas.openxmlformats.org/officeDocument/2006/relationships/hyperlink" Target="https://www.bing.com/images/search?form=xlimg&amp;q=Rubi%c3%a1cea" TargetMode="External"/><Relationship Id="rId10095" Type="http://schemas.openxmlformats.org/officeDocument/2006/relationships/hyperlink" Target="https://www.bing.com/th?id=OSK.uiY4H83Fb2op-OCmo08tc_Y1ZIqTZ6D7bnAyfJUq8UY&amp;qlt=95" TargetMode="External"/><Relationship Id="rId1205" Type="http://schemas.openxmlformats.org/officeDocument/2006/relationships/hyperlink" Target="https://www.bing.com/th?id=OSK.deffb0fdb3c8d9705149a346237bfd73&amp;qlt=95" TargetMode="External"/><Relationship Id="rId7181" Type="http://schemas.openxmlformats.org/officeDocument/2006/relationships/hyperlink" Target="https://www.bing.com/th?id=OSK.a1b493bd00bef2dba58f70edd54e9144&amp;qlt=95" TargetMode="External"/><Relationship Id="rId8232" Type="http://schemas.openxmlformats.org/officeDocument/2006/relationships/hyperlink" Target="https://www.bing.com/images/search?form=xlimg&amp;q=Jabor%c3%a1" TargetMode="External"/><Relationship Id="rId3377" Type="http://schemas.openxmlformats.org/officeDocument/2006/relationships/hyperlink" Target="https://www.bing.com/th?id=OSK.c864953ca32241d7a5428e87043501a9&amp;qlt=95" TargetMode="External"/><Relationship Id="rId4775" Type="http://schemas.openxmlformats.org/officeDocument/2006/relationships/hyperlink" Target="https://www.bing.com/th?id=OSK.RSvIbaYQNJTiWlhRQHo2NJJrqdC84_wZOUhoIGUPaHI&amp;qlt=95" TargetMode="External"/><Relationship Id="rId5826" Type="http://schemas.openxmlformats.org/officeDocument/2006/relationships/hyperlink" Target="https://www.bing.com/images/search?form=xlimg&amp;q=Santo%20Ant%c3%b4nio%20de%20Lisboa,%20Piau%c3%ad" TargetMode="External"/><Relationship Id="rId10162" Type="http://schemas.openxmlformats.org/officeDocument/2006/relationships/hyperlink" Target="https://www.bing.com/images/search?form=xlimg&amp;q=Tocant%c3%adnia" TargetMode="External"/><Relationship Id="rId298" Type="http://schemas.openxmlformats.org/officeDocument/2006/relationships/hyperlink" Target="https://www.bing.com/images/search?form=xlimg&amp;q=Iranduba" TargetMode="External"/><Relationship Id="rId3791" Type="http://schemas.openxmlformats.org/officeDocument/2006/relationships/hyperlink" Target="https://www.bing.com/th?id=OSK.ab2ae75af2ed7d64bdaa6151f2e58f4e&amp;qlt=95" TargetMode="External"/><Relationship Id="rId4428" Type="http://schemas.openxmlformats.org/officeDocument/2006/relationships/hyperlink" Target="https://www.bing.com/images/search?form=xlimg&amp;q=Nova%20Nazar%c3%a9" TargetMode="External"/><Relationship Id="rId4842" Type="http://schemas.openxmlformats.org/officeDocument/2006/relationships/hyperlink" Target="https://www.bing.com/images/search?form=xlimg&amp;q=Araruna,%20Para%c3%adba" TargetMode="External"/><Relationship Id="rId7998" Type="http://schemas.openxmlformats.org/officeDocument/2006/relationships/hyperlink" Target="https://www.bing.com/images/search?form=xlimg&amp;q=Anit%c3%a1polis" TargetMode="External"/><Relationship Id="rId2393" Type="http://schemas.openxmlformats.org/officeDocument/2006/relationships/hyperlink" Target="https://www.bing.com/th?id=OSK.Nw9UYF3EQ675E_A34n0njdW9cRH9ypaiGIzEfWFcCnM&amp;qlt=95" TargetMode="External"/><Relationship Id="rId3444" Type="http://schemas.openxmlformats.org/officeDocument/2006/relationships/hyperlink" Target="https://www.bing.com/images/search?form=xlimg&amp;q=Monte%20Si%c3%a3o" TargetMode="External"/><Relationship Id="rId365" Type="http://schemas.openxmlformats.org/officeDocument/2006/relationships/hyperlink" Target="https://www.bing.com/th?id=OSK.4b1d40bc433fb7ed3d46890428c0cde2&amp;qlt=95" TargetMode="External"/><Relationship Id="rId2046" Type="http://schemas.openxmlformats.org/officeDocument/2006/relationships/hyperlink" Target="https://www.bing.com/images/search?form=xlimg&amp;q=S%c3%a3o%20Patr%c3%adcio" TargetMode="External"/><Relationship Id="rId2460" Type="http://schemas.openxmlformats.org/officeDocument/2006/relationships/hyperlink" Target="https://www.bing.com/images/search?form=xlimg&amp;q=Vit%c3%b3ria%20do%20Mearim" TargetMode="External"/><Relationship Id="rId3511" Type="http://schemas.openxmlformats.org/officeDocument/2006/relationships/hyperlink" Target="https://www.bing.com/th?id=OSK.fd24de7bd8a88b3b0173417fc2a25326&amp;qlt=95" TargetMode="External"/><Relationship Id="rId6667" Type="http://schemas.openxmlformats.org/officeDocument/2006/relationships/hyperlink" Target="https://www.bing.com/th?id=OSK.798f9fc34fe607b38453e342db2eaaf8&amp;qlt=95" TargetMode="External"/><Relationship Id="rId7718" Type="http://schemas.openxmlformats.org/officeDocument/2006/relationships/hyperlink" Target="https://www.bing.com/images/search?form=xlimg&amp;q=Redentora" TargetMode="External"/><Relationship Id="rId9073" Type="http://schemas.openxmlformats.org/officeDocument/2006/relationships/hyperlink" Target="https://www.bing.com/th?id=OSK.KadqerR7mtqZq4ClNgEoy0uwSI48sHJG3ms7cm4dqm0&amp;qlt=95" TargetMode="External"/><Relationship Id="rId432" Type="http://schemas.openxmlformats.org/officeDocument/2006/relationships/hyperlink" Target="https://www.bing.com/images/search?form=xlimg&amp;q=Ant%c3%b4nio%20Gon%c3%a7alves" TargetMode="External"/><Relationship Id="rId1062" Type="http://schemas.openxmlformats.org/officeDocument/2006/relationships/hyperlink" Target="https://www.bing.com/images/search?form=xlimg&amp;q=Teol%c3%a2ndia" TargetMode="External"/><Relationship Id="rId2113" Type="http://schemas.openxmlformats.org/officeDocument/2006/relationships/hyperlink" Target="https://www.bing.com/th?id=OSK.7d2965d1e062f8bf39bd97c7305ffd8e&amp;qlt=95" TargetMode="External"/><Relationship Id="rId5269" Type="http://schemas.openxmlformats.org/officeDocument/2006/relationships/hyperlink" Target="https://www.bing.com/th?id=OSK.8a0be7887c14098617e720f1e310eea8&amp;qlt=95" TargetMode="External"/><Relationship Id="rId5683" Type="http://schemas.openxmlformats.org/officeDocument/2006/relationships/hyperlink" Target="https://www.bing.com/th?id=OSK.43f3293a2ba9eb7fddb55d1a12efdb6e&amp;qlt=95" TargetMode="External"/><Relationship Id="rId6734" Type="http://schemas.openxmlformats.org/officeDocument/2006/relationships/hyperlink" Target="https://www.bing.com/images/search?form=xlimg&amp;q=Tangu%c3%a1" TargetMode="External"/><Relationship Id="rId9140" Type="http://schemas.openxmlformats.org/officeDocument/2006/relationships/hyperlink" Target="https://www.bing.com/images/search?form=xlimg&amp;q=Iracem%c3%a1polis" TargetMode="External"/><Relationship Id="rId4285" Type="http://schemas.openxmlformats.org/officeDocument/2006/relationships/hyperlink" Target="https://www.bing.com/th?id=OSK.507b3974eaa0aeec15541aa16536b53b&amp;qlt=95" TargetMode="External"/><Relationship Id="rId5336" Type="http://schemas.openxmlformats.org/officeDocument/2006/relationships/hyperlink" Target="https://www.bing.com/images/search?form=xlimg&amp;q=Correntes,%20Pernambuco" TargetMode="External"/><Relationship Id="rId1879" Type="http://schemas.openxmlformats.org/officeDocument/2006/relationships/hyperlink" Target="https://www.bing.com/th?id=OSK.e7240901c4a6735f0f125c4d085399b7&amp;qlt=95" TargetMode="External"/><Relationship Id="rId5750" Type="http://schemas.openxmlformats.org/officeDocument/2006/relationships/hyperlink" Target="https://www.bing.com/images/search?form=xlimg&amp;q=Madeiro" TargetMode="External"/><Relationship Id="rId6801" Type="http://schemas.openxmlformats.org/officeDocument/2006/relationships/hyperlink" Target="https://www.bing.com/th?id=OSK.48d85d56dbf599f0788da018757a71c3&amp;qlt=95" TargetMode="External"/><Relationship Id="rId9957" Type="http://schemas.openxmlformats.org/officeDocument/2006/relationships/hyperlink" Target="https://www.bing.com/th?id=OSK.2519816fbe14e51bbec2d7563ada153a&amp;qlt=95" TargetMode="External"/><Relationship Id="rId1946" Type="http://schemas.openxmlformats.org/officeDocument/2006/relationships/hyperlink" Target="https://www.bing.com/images/search?form=xlimg&amp;q=Padre%20Bernardo" TargetMode="External"/><Relationship Id="rId4005" Type="http://schemas.openxmlformats.org/officeDocument/2006/relationships/hyperlink" Target="https://www.bing.com/th?id=OSK.4892736ba8f42bc697f03a7081d49da2&amp;qlt=95" TargetMode="External"/><Relationship Id="rId4352" Type="http://schemas.openxmlformats.org/officeDocument/2006/relationships/hyperlink" Target="https://www.bing.com/images/search?form=xlimg&amp;q=Dom%20Aquino" TargetMode="External"/><Relationship Id="rId5403" Type="http://schemas.openxmlformats.org/officeDocument/2006/relationships/hyperlink" Target="https://www.bing.com/th?id=OSK.8a8892a141e1ca2a23f0cccb043a7a01&amp;qlt=95" TargetMode="External"/><Relationship Id="rId8559" Type="http://schemas.openxmlformats.org/officeDocument/2006/relationships/hyperlink" Target="https://www.bing.com/th?id=OSK.f9eeae39cfb001794ccfdd052e9f87c1&amp;qlt=95" TargetMode="External"/><Relationship Id="rId8973" Type="http://schemas.openxmlformats.org/officeDocument/2006/relationships/hyperlink" Target="https://www.bing.com/th?id=OSK.197e82ef06f3988f3d8b39df7d7158d3&amp;qlt=95" TargetMode="External"/><Relationship Id="rId7575" Type="http://schemas.openxmlformats.org/officeDocument/2006/relationships/hyperlink" Target="https://www.bing.com/th?id=OSK.9912bb532cc8d94c629f561e75a519f4&amp;qlt=95" TargetMode="External"/><Relationship Id="rId8626" Type="http://schemas.openxmlformats.org/officeDocument/2006/relationships/hyperlink" Target="https://www.bing.com/images/search?form=xlimg&amp;q=Po%c3%a7o%20Redondo" TargetMode="External"/><Relationship Id="rId3021" Type="http://schemas.openxmlformats.org/officeDocument/2006/relationships/hyperlink" Target="https://www.bing.com/th?id=OSK.7004fe551e30466bb5c1e9a124567696&amp;qlt=95" TargetMode="External"/><Relationship Id="rId6177" Type="http://schemas.openxmlformats.org/officeDocument/2006/relationships/hyperlink" Target="https://www.bing.com/th?id=OSK.47011de634fd3126d38f3186490a6cbc&amp;qlt=95" TargetMode="External"/><Relationship Id="rId6591" Type="http://schemas.openxmlformats.org/officeDocument/2006/relationships/hyperlink" Target="https://www.bing.com/th?id=OSK.77725e1ca1c9db87ff377aa7ec580162&amp;qlt=95" TargetMode="External"/><Relationship Id="rId7228" Type="http://schemas.openxmlformats.org/officeDocument/2006/relationships/hyperlink" Target="https://www.bing.com/images/search?form=xlimg&amp;q=Arroio%20dos%20Ratos" TargetMode="External"/><Relationship Id="rId7642" Type="http://schemas.openxmlformats.org/officeDocument/2006/relationships/hyperlink" Target="https://www.bing.com/images/search?form=xlimg&amp;q=Novo%20Xingu" TargetMode="External"/><Relationship Id="rId2787" Type="http://schemas.openxmlformats.org/officeDocument/2006/relationships/hyperlink" Target="https://www.bing.com/th?id=OSK.3f16be3fc85865144397c18c276825f3&amp;qlt=95" TargetMode="External"/><Relationship Id="rId3838" Type="http://schemas.openxmlformats.org/officeDocument/2006/relationships/hyperlink" Target="https://www.bing.com/images/search?form=xlimg&amp;q=Santo%20Ant%c3%b4nio%20do%20Rio%20Abaixo" TargetMode="External"/><Relationship Id="rId5193" Type="http://schemas.openxmlformats.org/officeDocument/2006/relationships/hyperlink" Target="https://www.bing.com/th?id=OSK.ac020d77cc87371d3d2004558e33aca2&amp;qlt=95" TargetMode="External"/><Relationship Id="rId6244" Type="http://schemas.openxmlformats.org/officeDocument/2006/relationships/hyperlink" Target="https://www.bing.com/images/search?form=xlimg&amp;q=Marialva" TargetMode="External"/><Relationship Id="rId759" Type="http://schemas.openxmlformats.org/officeDocument/2006/relationships/hyperlink" Target="https://www.bing.com/th?id=OSK.328709a18e88eeaa443371b656516974&amp;qlt=95" TargetMode="External"/><Relationship Id="rId1389" Type="http://schemas.openxmlformats.org/officeDocument/2006/relationships/hyperlink" Target="https://www.bing.com/th?id=OSK.hNG2UOI0SiDs6lli6e34P9HFrHbqpg5ulaglu_onuFQ&amp;qlt=95" TargetMode="External"/><Relationship Id="rId5260" Type="http://schemas.openxmlformats.org/officeDocument/2006/relationships/hyperlink" Target="https://www.bing.com/images/search?form=xlimg&amp;q=Amaraji" TargetMode="External"/><Relationship Id="rId6311" Type="http://schemas.openxmlformats.org/officeDocument/2006/relationships/hyperlink" Target="https://www.bing.com/th?id=OSK.075b54fe28aa5db7b5ba119cf636c941&amp;qlt=95" TargetMode="External"/><Relationship Id="rId9467" Type="http://schemas.openxmlformats.org/officeDocument/2006/relationships/hyperlink" Target="https://www.bing.com/th?id=OSK.b57bf04eea5732902d7dc1ce8cf58326&amp;qlt=95" TargetMode="External"/><Relationship Id="rId2854" Type="http://schemas.openxmlformats.org/officeDocument/2006/relationships/hyperlink" Target="https://www.bing.com/images/search?form=xlimg&amp;q=Confins" TargetMode="External"/><Relationship Id="rId3905" Type="http://schemas.openxmlformats.org/officeDocument/2006/relationships/hyperlink" Target="https://www.bing.com/th?id=OSK.30c7cd56cb3f2ba17301301540dc3537&amp;qlt=95" TargetMode="External"/><Relationship Id="rId8069" Type="http://schemas.openxmlformats.org/officeDocument/2006/relationships/hyperlink" Target="https://www.bing.com/th?id=OSK.9e72e7d82ea482d656e4f916745a7885&amp;qlt=95" TargetMode="External"/><Relationship Id="rId8483" Type="http://schemas.openxmlformats.org/officeDocument/2006/relationships/hyperlink" Target="https://www.bing.com/th?id=OSK.c392aee3b1b258ebb0d5379ab2f91456&amp;qlt=95" TargetMode="External"/><Relationship Id="rId9881" Type="http://schemas.openxmlformats.org/officeDocument/2006/relationships/hyperlink" Target="https://www.bing.com/th?id=OSK.4e62a66d22f7a5f62fd423bd776e4854&amp;qlt=95" TargetMode="External"/><Relationship Id="rId95" Type="http://schemas.openxmlformats.org/officeDocument/2006/relationships/hyperlink" Target="https://www.bing.com/th?id=OSK.eb52c61627c9b78070e3e0c3adb67989&amp;qlt=95" TargetMode="External"/><Relationship Id="rId826" Type="http://schemas.openxmlformats.org/officeDocument/2006/relationships/hyperlink" Target="https://www.bing.com/images/search?form=xlimg&amp;q=Marac%c3%a1s" TargetMode="External"/><Relationship Id="rId1109" Type="http://schemas.openxmlformats.org/officeDocument/2006/relationships/hyperlink" Target="https://www.bing.com/th?id=OSK.50ecbe1617a9c088699b640017748d7e&amp;qlt=95" TargetMode="External"/><Relationship Id="rId1456" Type="http://schemas.openxmlformats.org/officeDocument/2006/relationships/hyperlink" Target="https://www.bing.com/images/search?form=xlimg&amp;q=Uruoca" TargetMode="External"/><Relationship Id="rId1870" Type="http://schemas.openxmlformats.org/officeDocument/2006/relationships/hyperlink" Target="https://www.bing.com/images/search?form=xlimg&amp;q=Lagoa%20Santa,%20Goi%c3%a1s" TargetMode="External"/><Relationship Id="rId2507" Type="http://schemas.openxmlformats.org/officeDocument/2006/relationships/hyperlink" Target="https://www.bing.com/th?id=OSK.62fd21ed06a280a9e578c83fce31e96f&amp;qlt=95" TargetMode="External"/><Relationship Id="rId2921" Type="http://schemas.openxmlformats.org/officeDocument/2006/relationships/hyperlink" Target="https://www.bing.com/th?id=OSK.AK2tPxuss7f1WCaubg95NCwxmiHkZwM1SrzCVcucq_Y&amp;qlt=95" TargetMode="External"/><Relationship Id="rId7085" Type="http://schemas.openxmlformats.org/officeDocument/2006/relationships/hyperlink" Target="https://www.bing.com/th?id=OSK.710c45f94c200bc53824fcb5dfd3ebc6&amp;qlt=95" TargetMode="External"/><Relationship Id="rId8136" Type="http://schemas.openxmlformats.org/officeDocument/2006/relationships/hyperlink" Target="https://www.bing.com/images/search?form=xlimg&amp;q=Doutor%20Pedrinho" TargetMode="External"/><Relationship Id="rId9534" Type="http://schemas.openxmlformats.org/officeDocument/2006/relationships/hyperlink" Target="https://www.bing.com/images/search?form=xlimg&amp;q=Poloni" TargetMode="External"/><Relationship Id="rId1523" Type="http://schemas.openxmlformats.org/officeDocument/2006/relationships/hyperlink" Target="https://www.bing.com/th?id=OSK.5c0d1657551ae33f27314527c788aa90&amp;qlt=95" TargetMode="External"/><Relationship Id="rId4679" Type="http://schemas.openxmlformats.org/officeDocument/2006/relationships/hyperlink" Target="https://www.bing.com/th?id=OSK.1d47b942c8938b7740e5c78403371b99&amp;qlt=95" TargetMode="External"/><Relationship Id="rId8550" Type="http://schemas.openxmlformats.org/officeDocument/2006/relationships/hyperlink" Target="https://www.bing.com/images/search?form=xlimg&amp;q=Aracaju" TargetMode="External"/><Relationship Id="rId9601" Type="http://schemas.openxmlformats.org/officeDocument/2006/relationships/hyperlink" Target="https://www.bing.com/th?id=OSK.4afd42c15da597a854563f134de2c966&amp;qlt=95" TargetMode="External"/><Relationship Id="rId10066" Type="http://schemas.openxmlformats.org/officeDocument/2006/relationships/hyperlink" Target="https://www.bing.com/images/search?form=xlimg&amp;q=Nazar%c3%a9,%20Tocantins" TargetMode="External"/><Relationship Id="rId3695" Type="http://schemas.openxmlformats.org/officeDocument/2006/relationships/hyperlink" Target="https://www.bing.com/th?id=OSK.5be445e7ee2fa775b6b33ad441e581db&amp;qlt=95" TargetMode="External"/><Relationship Id="rId4746" Type="http://schemas.openxmlformats.org/officeDocument/2006/relationships/hyperlink" Target="https://www.bing.com/images/search?form=xlimg&amp;q=Santa%20Cruz%20do%20Arari" TargetMode="External"/><Relationship Id="rId7152" Type="http://schemas.openxmlformats.org/officeDocument/2006/relationships/hyperlink" Target="https://www.bing.com/images/search?form=xlimg&amp;q=Alto%20Alegre,%20Roraima" TargetMode="External"/><Relationship Id="rId8203" Type="http://schemas.openxmlformats.org/officeDocument/2006/relationships/hyperlink" Target="https://www.bing.com/th?id=OSK.5bf64e294996810e2a397817751ab575&amp;qlt=95" TargetMode="External"/><Relationship Id="rId10133" Type="http://schemas.openxmlformats.org/officeDocument/2006/relationships/hyperlink" Target="https://www.bing.com/th?id=OSK.ddI_QtgzLEmMNHWog4fQLya7bbDZVRG4wdoZm9dv5iY&amp;qlt=95" TargetMode="External"/><Relationship Id="rId2297" Type="http://schemas.openxmlformats.org/officeDocument/2006/relationships/hyperlink" Target="https://www.bing.com/th?id=OSK.a810fecfc786e317a7e7c3a94758658b&amp;qlt=95" TargetMode="External"/><Relationship Id="rId3348" Type="http://schemas.openxmlformats.org/officeDocument/2006/relationships/hyperlink" Target="https://www.bing.com/images/search?form=xlimg&amp;q=Machado,%20Minas%20Gerais" TargetMode="External"/><Relationship Id="rId3762" Type="http://schemas.openxmlformats.org/officeDocument/2006/relationships/hyperlink" Target="https://www.bing.com/images/search?form=xlimg&amp;q=Santa%20B%c3%a1rbara%20do%20Tug%c3%bario" TargetMode="External"/><Relationship Id="rId4813" Type="http://schemas.openxmlformats.org/officeDocument/2006/relationships/hyperlink" Target="https://www.bing.com/th?id=OSK.30c64de44719552380d47a7f97dcc456&amp;qlt=95" TargetMode="External"/><Relationship Id="rId7969" Type="http://schemas.openxmlformats.org/officeDocument/2006/relationships/hyperlink" Target="https://www.bing.com/th?id=OSK.cgHUnyFprmIWJfkY2p_ph6xZGYl7JihKB11RQYKdF6Q&amp;qlt=95" TargetMode="External"/><Relationship Id="rId269" Type="http://schemas.openxmlformats.org/officeDocument/2006/relationships/hyperlink" Target="https://www.bing.com/th?id=OSK.aa483b141dc2daad4e907ba2f52c781b&amp;qlt=95" TargetMode="External"/><Relationship Id="rId683" Type="http://schemas.openxmlformats.org/officeDocument/2006/relationships/hyperlink" Target="https://www.bing.com/th?id=OSK.0016cb45eb130bb98bb2f2bc3726680d&amp;qlt=95" TargetMode="External"/><Relationship Id="rId2364" Type="http://schemas.openxmlformats.org/officeDocument/2006/relationships/hyperlink" Target="https://www.bing.com/images/search?form=xlimg&amp;q=Ros%c3%a1rio,%20Maranh%c3%a3o" TargetMode="External"/><Relationship Id="rId3415" Type="http://schemas.openxmlformats.org/officeDocument/2006/relationships/hyperlink" Target="https://www.bing.com/th?id=OSK.4041f12bb3a775f4030654c3a5f7e2a2&amp;qlt=95" TargetMode="External"/><Relationship Id="rId9391" Type="http://schemas.openxmlformats.org/officeDocument/2006/relationships/hyperlink" Target="https://www.bing.com/th?id=OSK.635e54ff0de59883108ef2ff672a82ea&amp;qlt=95" TargetMode="External"/><Relationship Id="rId336" Type="http://schemas.openxmlformats.org/officeDocument/2006/relationships/hyperlink" Target="https://www.bing.com/images/search?form=xlimg&amp;q=Pauini" TargetMode="External"/><Relationship Id="rId1380" Type="http://schemas.openxmlformats.org/officeDocument/2006/relationships/hyperlink" Target="https://www.bing.com/images/search?form=xlimg&amp;q=Piquet%20Carneiro" TargetMode="External"/><Relationship Id="rId2017" Type="http://schemas.openxmlformats.org/officeDocument/2006/relationships/hyperlink" Target="https://www.bing.com/th?id=OSK.4365488a18f288e2aa30c14dc366f149&amp;qlt=95" TargetMode="External"/><Relationship Id="rId5587" Type="http://schemas.openxmlformats.org/officeDocument/2006/relationships/hyperlink" Target="https://www.bing.com/th?id=OSK.9372fb1321e50b984b3935f68ee86f6a&amp;qlt=95" TargetMode="External"/><Relationship Id="rId6985" Type="http://schemas.openxmlformats.org/officeDocument/2006/relationships/hyperlink" Target="https://www.bing.com/th?id=OSK.48d85d56dbf599f0788da018757a71c3&amp;qlt=95" TargetMode="External"/><Relationship Id="rId9044" Type="http://schemas.openxmlformats.org/officeDocument/2006/relationships/hyperlink" Target="https://www.bing.com/images/search?form=xlimg&amp;q=Guaimb%c3%aa" TargetMode="External"/><Relationship Id="rId403" Type="http://schemas.openxmlformats.org/officeDocument/2006/relationships/hyperlink" Target="https://www.bing.com/th?id=OSK.48d85d56dbf599f0788da018757a71c3&amp;qlt=95" TargetMode="External"/><Relationship Id="rId750" Type="http://schemas.openxmlformats.org/officeDocument/2006/relationships/hyperlink" Target="https://www.bing.com/images/search?form=xlimg&amp;q=Itarantim" TargetMode="External"/><Relationship Id="rId1033" Type="http://schemas.openxmlformats.org/officeDocument/2006/relationships/hyperlink" Target="https://www.bing.com/th?id=OSK.26b6546cb04c96d3965cf47c8de8dbd4&amp;qlt=95" TargetMode="External"/><Relationship Id="rId2431" Type="http://schemas.openxmlformats.org/officeDocument/2006/relationships/hyperlink" Target="https://www.bing.com/th?id=OSK.rcWwgNQtWU1vXCihi0FQZtlWoS-IZIDZ6cFDJMwKRS4&amp;qlt=95" TargetMode="External"/><Relationship Id="rId4189" Type="http://schemas.openxmlformats.org/officeDocument/2006/relationships/hyperlink" Target="https://www.bing.com/th?id=OSK.65fb4bd228c2b4617b14c4696c39aac1&amp;qlt=95" TargetMode="External"/><Relationship Id="rId6638" Type="http://schemas.openxmlformats.org/officeDocument/2006/relationships/hyperlink" Target="https://www.bing.com/images/search?form=xlimg&amp;q=Japeri" TargetMode="External"/><Relationship Id="rId8060" Type="http://schemas.openxmlformats.org/officeDocument/2006/relationships/hyperlink" Target="https://www.bing.com/images/search?form=xlimg&amp;q=Bombinhas" TargetMode="External"/><Relationship Id="rId9111" Type="http://schemas.openxmlformats.org/officeDocument/2006/relationships/hyperlink" Target="https://www.bing.com/th?id=OSK.RPiMZ9qwTXxnobYqulnu6lkWzlxDd8VynRGZBcSjHRk&amp;qlt=95" TargetMode="External"/><Relationship Id="rId5654" Type="http://schemas.openxmlformats.org/officeDocument/2006/relationships/hyperlink" Target="https://www.bing.com/images/search?form=xlimg&amp;q=Capit%c3%a3o%20Gerv%c3%a1sio%20Oliveira" TargetMode="External"/><Relationship Id="rId6705" Type="http://schemas.openxmlformats.org/officeDocument/2006/relationships/hyperlink" Target="https://www.bing.com/th?id=OSK.b3455e22e651ee98ac5734bab957c9ed&amp;qlt=95" TargetMode="External"/><Relationship Id="rId1100" Type="http://schemas.openxmlformats.org/officeDocument/2006/relationships/hyperlink" Target="https://www.bing.com/images/search?form=xlimg&amp;q=Wagner,%20Bahia" TargetMode="External"/><Relationship Id="rId4256" Type="http://schemas.openxmlformats.org/officeDocument/2006/relationships/hyperlink" Target="https://www.bing.com/images/search?form=xlimg&amp;q=Sidrol%c3%a2ndia" TargetMode="External"/><Relationship Id="rId4670" Type="http://schemas.openxmlformats.org/officeDocument/2006/relationships/hyperlink" Target="https://www.bing.com/images/search?form=xlimg&amp;q=Marapanim" TargetMode="External"/><Relationship Id="rId5307" Type="http://schemas.openxmlformats.org/officeDocument/2006/relationships/hyperlink" Target="https://www.bing.com/th?id=OSK.7f70b810c2667930ddad81369f57b429&amp;qlt=95" TargetMode="External"/><Relationship Id="rId5721" Type="http://schemas.openxmlformats.org/officeDocument/2006/relationships/hyperlink" Target="https://www.bing.com/th?id=OSK.690a82d8b16fd2f4b80a447d73acff45&amp;qlt=95" TargetMode="External"/><Relationship Id="rId8877" Type="http://schemas.openxmlformats.org/officeDocument/2006/relationships/hyperlink" Target="https://www.bing.com/th?id=OSK.4b0277f45f14399acccb2d21e05b7cf5&amp;qlt=95" TargetMode="External"/><Relationship Id="rId9928" Type="http://schemas.openxmlformats.org/officeDocument/2006/relationships/hyperlink" Target="https://www.bing.com/images/search?form=xlimg&amp;q=Araguan%c3%a3,%20Tocantins" TargetMode="External"/><Relationship Id="rId1917" Type="http://schemas.openxmlformats.org/officeDocument/2006/relationships/hyperlink" Target="https://www.bing.com/th?id=OSK.1bfdff02e82b9394e5a9155921761e13&amp;qlt=95" TargetMode="External"/><Relationship Id="rId3272" Type="http://schemas.openxmlformats.org/officeDocument/2006/relationships/hyperlink" Target="https://www.bing.com/images/search?form=xlimg&amp;q=Joan%c3%a9sia" TargetMode="External"/><Relationship Id="rId4323" Type="http://schemas.openxmlformats.org/officeDocument/2006/relationships/hyperlink" Target="https://www.bing.com/th?id=OSK.dc597da68f49799a3d2d80d06300d4ee&amp;qlt=95" TargetMode="External"/><Relationship Id="rId7479" Type="http://schemas.openxmlformats.org/officeDocument/2006/relationships/hyperlink" Target="https://www.bing.com/th?id=OSK.6e18104b7c2853bb6d5a9f0d2a463300&amp;qlt=95" TargetMode="External"/><Relationship Id="rId7893" Type="http://schemas.openxmlformats.org/officeDocument/2006/relationships/hyperlink" Target="https://www.bing.com/th?id=OSK.5b776b9f6c4c79b6c0fc13758dfb7399&amp;qlt=95" TargetMode="External"/><Relationship Id="rId8944" Type="http://schemas.openxmlformats.org/officeDocument/2006/relationships/hyperlink" Target="https://www.bing.com/images/search?form=xlimg&amp;q=Cruz%c3%a1lia" TargetMode="External"/><Relationship Id="rId193" Type="http://schemas.openxmlformats.org/officeDocument/2006/relationships/hyperlink" Target="https://www.bing.com/th?id=OSK.c1c6da3a4703921994cb0b6f207d6b56&amp;qlt=95" TargetMode="External"/><Relationship Id="rId6495" Type="http://schemas.openxmlformats.org/officeDocument/2006/relationships/hyperlink" Target="https://www.bing.com/th?id=OSK.9273a3b15be6418354afb148e843b93d&amp;qlt=95" TargetMode="External"/><Relationship Id="rId7546" Type="http://schemas.openxmlformats.org/officeDocument/2006/relationships/hyperlink" Target="https://www.bing.com/images/search?form=xlimg&amp;q=Jaquirana" TargetMode="External"/><Relationship Id="rId260" Type="http://schemas.openxmlformats.org/officeDocument/2006/relationships/hyperlink" Target="https://www.bing.com/images/search?form=xlimg&amp;q=Barreirinha" TargetMode="External"/><Relationship Id="rId5097" Type="http://schemas.openxmlformats.org/officeDocument/2006/relationships/hyperlink" Target="https://www.bing.com/th?id=OSK.cadc13894cce675b6dbeb5e80fe511be&amp;qlt=95" TargetMode="External"/><Relationship Id="rId6148" Type="http://schemas.openxmlformats.org/officeDocument/2006/relationships/hyperlink" Target="https://www.bing.com/images/search?form=xlimg&amp;q=Ipiranga,%20Paran%c3%a1" TargetMode="External"/><Relationship Id="rId7960" Type="http://schemas.openxmlformats.org/officeDocument/2006/relationships/hyperlink" Target="https://www.bing.com/images/search?form=xlimg&amp;q=Vista%20Alegre,%20Rio%20Grande%20do%20Sul" TargetMode="External"/><Relationship Id="rId5164" Type="http://schemas.openxmlformats.org/officeDocument/2006/relationships/hyperlink" Target="https://www.bing.com/images/search?form=xlimg&amp;q=S%c3%a3o%20Jo%c3%a3o%20do%20Tigre" TargetMode="External"/><Relationship Id="rId6215" Type="http://schemas.openxmlformats.org/officeDocument/2006/relationships/hyperlink" Target="https://www.bing.com/th?id=OSK.b434a2613ad3d2b289ce9b1b3bf4306d&amp;qlt=95" TargetMode="External"/><Relationship Id="rId6562" Type="http://schemas.openxmlformats.org/officeDocument/2006/relationships/hyperlink" Target="https://www.bing.com/images/search?form=xlimg&amp;q=Ver%c3%aa" TargetMode="External"/><Relationship Id="rId7613" Type="http://schemas.openxmlformats.org/officeDocument/2006/relationships/hyperlink" Target="https://www.bing.com/th?id=OSK.6038cd5e135bade5e4149688b2c6af1e&amp;qlt=95" TargetMode="External"/><Relationship Id="rId2758" Type="http://schemas.openxmlformats.org/officeDocument/2006/relationships/hyperlink" Target="https://www.bing.com/images/search?form=xlimg&amp;q=Carlos%20Chagas,%20Minas%20Gerais" TargetMode="External"/><Relationship Id="rId3809" Type="http://schemas.openxmlformats.org/officeDocument/2006/relationships/hyperlink" Target="https://www.bing.com/th?id=OSK.c3d89d3f74e1fa764ae4084c2c39e7b6&amp;qlt=95" TargetMode="External"/><Relationship Id="rId9785" Type="http://schemas.openxmlformats.org/officeDocument/2006/relationships/hyperlink" Target="https://www.bing.com/th?id=OSK.3274adb5dc1f00d6c99bb78e196588a9&amp;qlt=95" TargetMode="External"/><Relationship Id="rId1774" Type="http://schemas.openxmlformats.org/officeDocument/2006/relationships/hyperlink" Target="https://www.bing.com/images/search?form=xlimg&amp;q=Faina,%20Goi%c3%a1s" TargetMode="External"/><Relationship Id="rId2825" Type="http://schemas.openxmlformats.org/officeDocument/2006/relationships/hyperlink" Target="https://www.bing.com/th?id=OSK.75f8a953af07f909a234818b3c123b4c&amp;qlt=95" TargetMode="External"/><Relationship Id="rId4180" Type="http://schemas.openxmlformats.org/officeDocument/2006/relationships/hyperlink" Target="https://www.bing.com/images/search?form=xlimg&amp;q=F%c3%a1tima%20do%20Sul" TargetMode="External"/><Relationship Id="rId5231" Type="http://schemas.openxmlformats.org/officeDocument/2006/relationships/hyperlink" Target="https://www.bing.com/th?id=OSK.25cabb737b76a60d8b0f1fff355aabce&amp;qlt=95" TargetMode="External"/><Relationship Id="rId8387" Type="http://schemas.openxmlformats.org/officeDocument/2006/relationships/hyperlink" Target="https://www.bing.com/th?id=OSK.9acd699a47136d56a3fad490c7f01b1f&amp;qlt=95" TargetMode="External"/><Relationship Id="rId9438" Type="http://schemas.openxmlformats.org/officeDocument/2006/relationships/hyperlink" Target="https://www.bing.com/images/search?form=xlimg&amp;q=Palmital,%20S%c3%a3o%20Paulo" TargetMode="External"/><Relationship Id="rId9852" Type="http://schemas.openxmlformats.org/officeDocument/2006/relationships/hyperlink" Target="https://www.bing.com/images/search?form=xlimg&amp;q=Tup%c3%a3,%20S%c3%a3o%20Paulo" TargetMode="External"/><Relationship Id="rId66" Type="http://schemas.openxmlformats.org/officeDocument/2006/relationships/hyperlink" Target="https://www.bing.com/images/search?form=xlimg&amp;q=Xapuri" TargetMode="External"/><Relationship Id="rId1427" Type="http://schemas.openxmlformats.org/officeDocument/2006/relationships/hyperlink" Target="https://www.bing.com/th?id=OSK.e9292c40bd42bc85406660331e0ca5be&amp;qlt=95" TargetMode="External"/><Relationship Id="rId1841" Type="http://schemas.openxmlformats.org/officeDocument/2006/relationships/hyperlink" Target="https://www.bing.com/th?id=OSK.6cbf54ac9d9104c2896a22d88aba0cbe&amp;qlt=95" TargetMode="External"/><Relationship Id="rId4997" Type="http://schemas.openxmlformats.org/officeDocument/2006/relationships/hyperlink" Target="https://www.bing.com/th?id=OSK.aa21428d7e75c67d1d5df0653217d776&amp;qlt=95" TargetMode="External"/><Relationship Id="rId8454" Type="http://schemas.openxmlformats.org/officeDocument/2006/relationships/hyperlink" Target="https://www.bing.com/images/search?form=xlimg&amp;q=S%c3%a3o%20Jo%c3%a3o%20do%20Oeste" TargetMode="External"/><Relationship Id="rId9505" Type="http://schemas.openxmlformats.org/officeDocument/2006/relationships/hyperlink" Target="https://www.bing.com/th?id=OSK.efd1fd44adf1b37835f22ce504d3bc58&amp;qlt=95" TargetMode="External"/><Relationship Id="rId3599" Type="http://schemas.openxmlformats.org/officeDocument/2006/relationships/hyperlink" Target="https://www.bing.com/th?id=OSK.fbe778fe77e3c338f0c796bd96081049&amp;qlt=95" TargetMode="External"/><Relationship Id="rId7056" Type="http://schemas.openxmlformats.org/officeDocument/2006/relationships/hyperlink" Target="https://www.bing.com/images/search?form=xlimg&amp;q=Alvorada%20d'Oeste" TargetMode="External"/><Relationship Id="rId7470" Type="http://schemas.openxmlformats.org/officeDocument/2006/relationships/hyperlink" Target="https://www.bing.com/images/search?form=xlimg&amp;q=Get%c3%balio%20Vargas,%20Rio%20Grande%20do%20Sul" TargetMode="External"/><Relationship Id="rId8107" Type="http://schemas.openxmlformats.org/officeDocument/2006/relationships/hyperlink" Target="https://www.bing.com/th?id=OSK.f38b4fe69e73ddbca216519e682ca09c&amp;qlt=95" TargetMode="External"/><Relationship Id="rId8521" Type="http://schemas.openxmlformats.org/officeDocument/2006/relationships/hyperlink" Target="https://www.bing.com/th?id=OSK.d330df2efc9013812a820af6c977c743&amp;qlt=95" TargetMode="External"/><Relationship Id="rId10037" Type="http://schemas.openxmlformats.org/officeDocument/2006/relationships/hyperlink" Target="https://www.bing.com/th?id=OSK.a9c97b614d73d6fcdcd6b8d9aaa82c53&amp;qlt=95" TargetMode="External"/><Relationship Id="rId3666" Type="http://schemas.openxmlformats.org/officeDocument/2006/relationships/hyperlink" Target="https://www.bing.com/images/search?form=xlimg&amp;q=Pot%c3%a9" TargetMode="External"/><Relationship Id="rId6072" Type="http://schemas.openxmlformats.org/officeDocument/2006/relationships/hyperlink" Target="https://www.bing.com/images/search?form=xlimg&amp;q=Douradina,%20Paran%c3%a1" TargetMode="External"/><Relationship Id="rId7123" Type="http://schemas.openxmlformats.org/officeDocument/2006/relationships/hyperlink" Target="https://www.bing.com/th?id=OSK.26ada7f90a535b4c580edcd39abd055a&amp;qlt=95" TargetMode="External"/><Relationship Id="rId587" Type="http://schemas.openxmlformats.org/officeDocument/2006/relationships/hyperlink" Target="https://www.bing.com/th?id=OSK.ad88b552de3e837b35375a3ec91f1408&amp;qlt=95" TargetMode="External"/><Relationship Id="rId2268" Type="http://schemas.openxmlformats.org/officeDocument/2006/relationships/hyperlink" Target="https://www.bing.com/images/search?form=xlimg&amp;q=Lago%20dos%20Rodrigues" TargetMode="External"/><Relationship Id="rId3319" Type="http://schemas.openxmlformats.org/officeDocument/2006/relationships/hyperlink" Target="https://www.bing.com/th?id=OSK.077ad5b6b53cb7b54289878017652701&amp;qlt=95" TargetMode="External"/><Relationship Id="rId4717" Type="http://schemas.openxmlformats.org/officeDocument/2006/relationships/hyperlink" Target="https://www.bing.com/th?id=OSK.36c9043cc638ac6aff180dbeda90aa3a&amp;qlt=95" TargetMode="External"/><Relationship Id="rId9295" Type="http://schemas.openxmlformats.org/officeDocument/2006/relationships/hyperlink" Target="https://www.bing.com/th?id=OSK.b481fd95b5b8a9954d154eafbf7c0e0d&amp;qlt=95" TargetMode="External"/><Relationship Id="rId10104" Type="http://schemas.openxmlformats.org/officeDocument/2006/relationships/hyperlink" Target="https://www.bing.com/images/search?form=xlimg&amp;q=Ponte%20Alta%20do%20Bom%20Jesus" TargetMode="External"/><Relationship Id="rId2682" Type="http://schemas.openxmlformats.org/officeDocument/2006/relationships/hyperlink" Target="https://www.bing.com/images/search?form=xlimg&amp;q=Caiana" TargetMode="External"/><Relationship Id="rId3733" Type="http://schemas.openxmlformats.org/officeDocument/2006/relationships/hyperlink" Target="https://www.bing.com/th?id=OSK.ce8d87d62f3473eb1b9832968129ed4f&amp;qlt=95" TargetMode="External"/><Relationship Id="rId6889" Type="http://schemas.openxmlformats.org/officeDocument/2006/relationships/hyperlink" Target="https://www.bing.com/th?id=OSK.c0b675f3ece57a950a04709779e46a48&amp;qlt=95" TargetMode="External"/><Relationship Id="rId654" Type="http://schemas.openxmlformats.org/officeDocument/2006/relationships/hyperlink" Target="https://www.bing.com/images/search?form=xlimg&amp;q=Gandu,%20Brazil" TargetMode="External"/><Relationship Id="rId1284" Type="http://schemas.openxmlformats.org/officeDocument/2006/relationships/hyperlink" Target="https://www.bing.com/images/search?form=xlimg&amp;q=Jaguaribe" TargetMode="External"/><Relationship Id="rId2335" Type="http://schemas.openxmlformats.org/officeDocument/2006/relationships/hyperlink" Target="https://www.bing.com/th?id=OSK.l43FSfZRa9cEusIc4UyQsd3KoZuIbnAi5ll2C4nizXM&amp;qlt=95" TargetMode="External"/><Relationship Id="rId3800" Type="http://schemas.openxmlformats.org/officeDocument/2006/relationships/hyperlink" Target="https://www.bing.com/images/search?form=xlimg&amp;q=Santa%20Rita%20do%20Itueto" TargetMode="External"/><Relationship Id="rId6956" Type="http://schemas.openxmlformats.org/officeDocument/2006/relationships/hyperlink" Target="https://www.bing.com/images/search?form=xlimg&amp;q=Rio%20do%20Fogo" TargetMode="External"/><Relationship Id="rId9362" Type="http://schemas.openxmlformats.org/officeDocument/2006/relationships/hyperlink" Target="https://www.bing.com/images/search?form=xlimg&amp;q=Motuca" TargetMode="External"/><Relationship Id="rId307" Type="http://schemas.openxmlformats.org/officeDocument/2006/relationships/hyperlink" Target="https://www.bing.com/th?id=OSK.283da37cef717ad6b3e1ce48f471290a&amp;qlt=95" TargetMode="External"/><Relationship Id="rId721" Type="http://schemas.openxmlformats.org/officeDocument/2006/relationships/hyperlink" Target="https://www.bing.com/th?id=OSK.ccb30bb3eba621e398997d63391310cb&amp;qlt=95" TargetMode="External"/><Relationship Id="rId1351" Type="http://schemas.openxmlformats.org/officeDocument/2006/relationships/hyperlink" Target="https://www.bing.com/th?id=OSK.35f062be271e14417ca8dc8234286d5e&amp;qlt=95" TargetMode="External"/><Relationship Id="rId2402" Type="http://schemas.openxmlformats.org/officeDocument/2006/relationships/hyperlink" Target="https://www.bing.com/images/search?form=xlimg&amp;q=S%c3%a3o%20Lu%c3%ads,%20Maranh%c3%a3o" TargetMode="External"/><Relationship Id="rId5558" Type="http://schemas.openxmlformats.org/officeDocument/2006/relationships/hyperlink" Target="https://www.bing.com/images/search?form=xlimg&amp;q=Trindade,%20Pernambuco" TargetMode="External"/><Relationship Id="rId5972" Type="http://schemas.openxmlformats.org/officeDocument/2006/relationships/hyperlink" Target="https://www.bing.com/images/search?form=xlimg&amp;q=Cafeara" TargetMode="External"/><Relationship Id="rId6609" Type="http://schemas.openxmlformats.org/officeDocument/2006/relationships/hyperlink" Target="https://www.bing.com/th?id=OSK.72d2f14e514676e17f2cd815a8030a33&amp;qlt=95" TargetMode="External"/><Relationship Id="rId9015" Type="http://schemas.openxmlformats.org/officeDocument/2006/relationships/hyperlink" Target="https://www.bing.com/th?id=OSK.113f18bfc03e9f5d37113104ed03cb8d&amp;qlt=95" TargetMode="External"/><Relationship Id="rId1004" Type="http://schemas.openxmlformats.org/officeDocument/2006/relationships/hyperlink" Target="https://www.bing.com/images/search?form=xlimg&amp;q=S%c3%a3o%20Gon%c3%a7alo%20dos%20Campos" TargetMode="External"/><Relationship Id="rId4574" Type="http://schemas.openxmlformats.org/officeDocument/2006/relationships/hyperlink" Target="https://www.bing.com/images/search?form=xlimg&amp;q=Aveiro,%20Par%c3%a1" TargetMode="External"/><Relationship Id="rId5625" Type="http://schemas.openxmlformats.org/officeDocument/2006/relationships/hyperlink" Target="https://www.bing.com/th?id=OSK.B_ls-9e19Pv3t3BdK0kFYVGqciA13LZSzRVHeLhCjmo&amp;qlt=95" TargetMode="External"/><Relationship Id="rId8031" Type="http://schemas.openxmlformats.org/officeDocument/2006/relationships/hyperlink" Target="https://www.bing.com/th?id=OSK.4f8fefacbf093b096b4ba349e992c24a&amp;qlt=95" TargetMode="External"/><Relationship Id="rId3176" Type="http://schemas.openxmlformats.org/officeDocument/2006/relationships/hyperlink" Target="https://www.bing.com/images/search?form=xlimg&amp;q=Ira%c3%ad%20de%20Minas" TargetMode="External"/><Relationship Id="rId3590" Type="http://schemas.openxmlformats.org/officeDocument/2006/relationships/hyperlink" Target="https://www.bing.com/images/search?form=xlimg&amp;q=Pedralva,%20Minas%20Gerais" TargetMode="External"/><Relationship Id="rId4227" Type="http://schemas.openxmlformats.org/officeDocument/2006/relationships/hyperlink" Target="https://www.bing.com/th?id=OSK.48d85d56dbf599f0788da018757a71c3&amp;qlt=95" TargetMode="External"/><Relationship Id="rId7797" Type="http://schemas.openxmlformats.org/officeDocument/2006/relationships/hyperlink" Target="https://www.bing.com/th?id=OSK.9924918d051f6cf29765e140b0414107&amp;qlt=95" TargetMode="External"/><Relationship Id="rId2192" Type="http://schemas.openxmlformats.org/officeDocument/2006/relationships/hyperlink" Target="https://www.bing.com/images/search?form=xlimg&amp;q=Centro%20do%20Guilherme" TargetMode="External"/><Relationship Id="rId3243" Type="http://schemas.openxmlformats.org/officeDocument/2006/relationships/hyperlink" Target="https://www.bing.com/th?id=OSK.8e9d3c624f569e81bba5ade3a2088bbc&amp;qlt=95" TargetMode="External"/><Relationship Id="rId4641" Type="http://schemas.openxmlformats.org/officeDocument/2006/relationships/hyperlink" Target="https://www.bing.com/th?id=OSK.da7f82010df6478bb01ddc467bf0fc07&amp;qlt=95" TargetMode="External"/><Relationship Id="rId6399" Type="http://schemas.openxmlformats.org/officeDocument/2006/relationships/hyperlink" Target="https://www.bing.com/th?id=OSK.6d3cb6dee78f077669d6df9c626e919a&amp;qlt=95" TargetMode="External"/><Relationship Id="rId8848" Type="http://schemas.openxmlformats.org/officeDocument/2006/relationships/hyperlink" Target="https://www.bing.com/images/search?form=xlimg&amp;q=Caiabu" TargetMode="External"/><Relationship Id="rId164" Type="http://schemas.openxmlformats.org/officeDocument/2006/relationships/hyperlink" Target="https://www.bing.com/images/search?form=xlimg&amp;q=Minador%20do%20Negr%c3%a3o" TargetMode="External"/><Relationship Id="rId7864" Type="http://schemas.openxmlformats.org/officeDocument/2006/relationships/hyperlink" Target="https://www.bing.com/images/search?form=xlimg&amp;q=Sinimbu" TargetMode="External"/><Relationship Id="rId8915" Type="http://schemas.openxmlformats.org/officeDocument/2006/relationships/hyperlink" Target="https://www.bing.com/th?id=OSK.c228f6a2d8ede2818fad1ee23e6b1892&amp;qlt=95" TargetMode="External"/><Relationship Id="rId3310" Type="http://schemas.openxmlformats.org/officeDocument/2006/relationships/hyperlink" Target="https://www.bing.com/images/search?form=xlimg&amp;q=Lagoa%20Santa,%20Minas%20Gerais" TargetMode="External"/><Relationship Id="rId5068" Type="http://schemas.openxmlformats.org/officeDocument/2006/relationships/hyperlink" Target="https://www.bing.com/images/search?form=xlimg&amp;q=Nova%20Palmeira" TargetMode="External"/><Relationship Id="rId6466" Type="http://schemas.openxmlformats.org/officeDocument/2006/relationships/hyperlink" Target="https://www.bing.com/images/search?form=xlimg&amp;q=Santo%20Ant%c3%b4nio%20do%20Sudoeste" TargetMode="External"/><Relationship Id="rId6880" Type="http://schemas.openxmlformats.org/officeDocument/2006/relationships/hyperlink" Target="https://www.bing.com/images/search?form=xlimg&amp;q=Lajes,%20Rio%20Grande%20do%20Norte" TargetMode="External"/><Relationship Id="rId7517" Type="http://schemas.openxmlformats.org/officeDocument/2006/relationships/hyperlink" Target="https://www.bing.com/th?id=OSK.616af424af2d46b05bfd13105341e5ee&amp;qlt=95" TargetMode="External"/><Relationship Id="rId7931" Type="http://schemas.openxmlformats.org/officeDocument/2006/relationships/hyperlink" Target="https://www.bing.com/th?id=OSK.33248cce93ab5482949aac3946c6d1ac&amp;qlt=95" TargetMode="External"/><Relationship Id="rId231" Type="http://schemas.openxmlformats.org/officeDocument/2006/relationships/hyperlink" Target="https://www.bing.com/th?id=OSK.ba2b20f7b6ee3fb2781da752b122929d&amp;qlt=95" TargetMode="External"/><Relationship Id="rId5482" Type="http://schemas.openxmlformats.org/officeDocument/2006/relationships/hyperlink" Target="https://www.bing.com/images/search?form=xlimg&amp;q=Recife" TargetMode="External"/><Relationship Id="rId6119" Type="http://schemas.openxmlformats.org/officeDocument/2006/relationships/hyperlink" Target="https://www.bing.com/th?id=OSK.cfbWZPyLxnkw4L8Bx9_9J1uqg1iHxaTWngNnDmthHX8&amp;qlt=95" TargetMode="External"/><Relationship Id="rId6533" Type="http://schemas.openxmlformats.org/officeDocument/2006/relationships/hyperlink" Target="https://www.bing.com/th?id=OSK.06ada713067797460087958462760014&amp;qlt=95" TargetMode="External"/><Relationship Id="rId9689" Type="http://schemas.openxmlformats.org/officeDocument/2006/relationships/hyperlink" Target="https://www.bing.com/th?id=OSK.cdf19413e99bc2d90cc5e4b14e47baeb&amp;qlt=95" TargetMode="External"/><Relationship Id="rId1678" Type="http://schemas.openxmlformats.org/officeDocument/2006/relationships/hyperlink" Target="https://www.bing.com/images/search?form=xlimg&amp;q=Brazabrantes" TargetMode="External"/><Relationship Id="rId2729" Type="http://schemas.openxmlformats.org/officeDocument/2006/relationships/hyperlink" Target="https://www.bing.com/th?id=OSK.ac1ba5b8ce27394d0f2397987c777605&amp;qlt=95" TargetMode="External"/><Relationship Id="rId4084" Type="http://schemas.openxmlformats.org/officeDocument/2006/relationships/hyperlink" Target="https://www.bing.com/images/search?form=xlimg&amp;q=Varj%c3%a3o%20de%20Minas" TargetMode="External"/><Relationship Id="rId5135" Type="http://schemas.openxmlformats.org/officeDocument/2006/relationships/hyperlink" Target="https://www.bing.com/th?id=OSK.15c799a474babda32f6bd5033ec46e37&amp;qlt=95" TargetMode="External"/><Relationship Id="rId6600" Type="http://schemas.openxmlformats.org/officeDocument/2006/relationships/hyperlink" Target="https://www.bing.com/images/search?form=xlimg&amp;q=Campos%20dos%20Goytacazes" TargetMode="External"/><Relationship Id="rId9756" Type="http://schemas.openxmlformats.org/officeDocument/2006/relationships/hyperlink" Target="https://www.bing.com/images/search?form=xlimg&amp;q=S%c3%a3o%20Sim%c3%a3o,%20S%c3%a3o%20Paulo" TargetMode="External"/><Relationship Id="rId4151" Type="http://schemas.openxmlformats.org/officeDocument/2006/relationships/hyperlink" Target="https://www.bing.com/th?id=OSK.8993c2b031a16a24e1029a52e174016e&amp;qlt=95" TargetMode="External"/><Relationship Id="rId5202" Type="http://schemas.openxmlformats.org/officeDocument/2006/relationships/hyperlink" Target="https://www.bing.com/images/search?form=xlimg&amp;q=Serra%20Redonda" TargetMode="External"/><Relationship Id="rId8358" Type="http://schemas.openxmlformats.org/officeDocument/2006/relationships/hyperlink" Target="https://www.bing.com/images/search?form=xlimg&amp;q=Pinheiro%20Preto" TargetMode="External"/><Relationship Id="rId9409" Type="http://schemas.openxmlformats.org/officeDocument/2006/relationships/hyperlink" Target="https://www.bing.com/th?id=OSK.cdcc73b690530d08991197b705c3e13c&amp;qlt=95" TargetMode="External"/><Relationship Id="rId1745" Type="http://schemas.openxmlformats.org/officeDocument/2006/relationships/hyperlink" Target="https://www.bing.com/th?id=OSK.13d2f22f9bd26e0a47e3633973390fe0&amp;qlt=95" TargetMode="External"/><Relationship Id="rId7374" Type="http://schemas.openxmlformats.org/officeDocument/2006/relationships/hyperlink" Target="https://www.bing.com/images/search?form=xlimg&amp;q=Coqueiros%20do%20Sul" TargetMode="External"/><Relationship Id="rId8425" Type="http://schemas.openxmlformats.org/officeDocument/2006/relationships/hyperlink" Target="https://www.bing.com/th?id=OSK.ff8400c37b5151067d83c01103e0b515&amp;qlt=95" TargetMode="External"/><Relationship Id="rId8772" Type="http://schemas.openxmlformats.org/officeDocument/2006/relationships/hyperlink" Target="https://www.bing.com/images/search?form=xlimg&amp;q=Barretos" TargetMode="External"/><Relationship Id="rId9823" Type="http://schemas.openxmlformats.org/officeDocument/2006/relationships/hyperlink" Target="https://www.bing.com/th?id=OSK.a6d02f6dfa30716e26b14ac056b8c7ea&amp;qlt=95" TargetMode="External"/><Relationship Id="rId37" Type="http://schemas.openxmlformats.org/officeDocument/2006/relationships/hyperlink" Target="https://www.bing.com/th?id=OSK.3659ad916db710e296d3264148156a51&amp;qlt=95" TargetMode="External"/><Relationship Id="rId1812" Type="http://schemas.openxmlformats.org/officeDocument/2006/relationships/hyperlink" Target="https://www.bing.com/images/search?form=xlimg&amp;q=Heitora%c3%ad" TargetMode="External"/><Relationship Id="rId4968" Type="http://schemas.openxmlformats.org/officeDocument/2006/relationships/hyperlink" Target="https://www.bing.com/images/search?form=xlimg&amp;q=Esperan%c3%a7a,%20Para%c3%adba" TargetMode="External"/><Relationship Id="rId7027" Type="http://schemas.openxmlformats.org/officeDocument/2006/relationships/hyperlink" Target="https://www.bing.com/th?id=OSK.a3a20313f065c2b8d9039284a6748169&amp;qlt=95" TargetMode="External"/><Relationship Id="rId3984" Type="http://schemas.openxmlformats.org/officeDocument/2006/relationships/hyperlink" Target="https://www.bing.com/images/search?form=xlimg&amp;q=Serra%20do%20Salitre" TargetMode="External"/><Relationship Id="rId6390" Type="http://schemas.openxmlformats.org/officeDocument/2006/relationships/hyperlink" Target="https://www.bing.com/images/search?form=xlimg&amp;q=Quedas%20do%20Igua%c3%a7u" TargetMode="External"/><Relationship Id="rId7441" Type="http://schemas.openxmlformats.org/officeDocument/2006/relationships/hyperlink" Target="https://www.bing.com/th?id=OSK.899d8a85b4a6000b54cb05ce96d02326&amp;qlt=95" TargetMode="External"/><Relationship Id="rId9199" Type="http://schemas.openxmlformats.org/officeDocument/2006/relationships/hyperlink" Target="https://www.bing.com/th?id=OSK.42f50e6a72553e786b2cb06049780b68&amp;qlt=95" TargetMode="External"/><Relationship Id="rId10008" Type="http://schemas.openxmlformats.org/officeDocument/2006/relationships/hyperlink" Target="https://www.bing.com/images/search?form=xlimg&amp;q=Filad%c3%a9lfia,%20Tocantins" TargetMode="External"/><Relationship Id="rId2586" Type="http://schemas.openxmlformats.org/officeDocument/2006/relationships/hyperlink" Target="https://www.bing.com/images/search?form=xlimg&amp;q=Barroso,%20Minas%20Gerais" TargetMode="External"/><Relationship Id="rId3637" Type="http://schemas.openxmlformats.org/officeDocument/2006/relationships/hyperlink" Target="https://www.bing.com/th?id=OSK.2b4c28e9bc4ad0f281a69f52471c471a&amp;qlt=95" TargetMode="External"/><Relationship Id="rId6043" Type="http://schemas.openxmlformats.org/officeDocument/2006/relationships/hyperlink" Target="https://www.bing.com/th?id=OSK.0c4c61bd172cb72f9bce748b37114160&amp;qlt=95" TargetMode="External"/><Relationship Id="rId558" Type="http://schemas.openxmlformats.org/officeDocument/2006/relationships/hyperlink" Target="https://www.bing.com/images/search?form=xlimg&amp;q=Cara%c3%adbas" TargetMode="External"/><Relationship Id="rId972" Type="http://schemas.openxmlformats.org/officeDocument/2006/relationships/hyperlink" Target="https://www.bing.com/images/search?form=xlimg&amp;q=Santa%20Cruz%20Cabr%c3%a1lia" TargetMode="External"/><Relationship Id="rId1188" Type="http://schemas.openxmlformats.org/officeDocument/2006/relationships/hyperlink" Target="https://www.bing.com/images/search?form=xlimg&amp;q=Catunda" TargetMode="External"/><Relationship Id="rId2239" Type="http://schemas.openxmlformats.org/officeDocument/2006/relationships/hyperlink" Target="https://www.bing.com/th?id=OSK.b0717262be732b1caa11a34749f15ab5&amp;qlt=95" TargetMode="External"/><Relationship Id="rId2653" Type="http://schemas.openxmlformats.org/officeDocument/2006/relationships/hyperlink" Target="https://www.bing.com/th?id=OSK.7ca58fb3089445c4a51998639e0d0030&amp;qlt=95" TargetMode="External"/><Relationship Id="rId3704" Type="http://schemas.openxmlformats.org/officeDocument/2006/relationships/hyperlink" Target="https://www.bing.com/images/search?form=xlimg&amp;q=Riachinho" TargetMode="External"/><Relationship Id="rId6110" Type="http://schemas.openxmlformats.org/officeDocument/2006/relationships/hyperlink" Target="https://www.bing.com/images/search?form=xlimg&amp;q=Godoy%20Moreira" TargetMode="External"/><Relationship Id="rId9266" Type="http://schemas.openxmlformats.org/officeDocument/2006/relationships/hyperlink" Target="https://www.bing.com/images/search?form=xlimg&amp;q=Louveira" TargetMode="External"/><Relationship Id="rId9680" Type="http://schemas.openxmlformats.org/officeDocument/2006/relationships/hyperlink" Target="https://www.bing.com/images/search?form=xlimg&amp;q=Santa%20Maria%20da%20Serra" TargetMode="External"/><Relationship Id="rId625" Type="http://schemas.openxmlformats.org/officeDocument/2006/relationships/hyperlink" Target="https://www.bing.com/th?id=OSK.daa079450df254c8901afb863845a397&amp;qlt=95" TargetMode="External"/><Relationship Id="rId1255" Type="http://schemas.openxmlformats.org/officeDocument/2006/relationships/hyperlink" Target="https://www.bing.com/th?id=OSK.Z32b1M6XHNVD1i0L_KiTmgxnnqYWDOT18Xcpn0VZxxU&amp;qlt=95" TargetMode="External"/><Relationship Id="rId2306" Type="http://schemas.openxmlformats.org/officeDocument/2006/relationships/hyperlink" Target="https://www.bing.com/images/search?form=xlimg&amp;q=Montes%20Altos" TargetMode="External"/><Relationship Id="rId5876" Type="http://schemas.openxmlformats.org/officeDocument/2006/relationships/hyperlink" Target="https://www.bing.com/images/search?form=xlimg&amp;q=Teresina" TargetMode="External"/><Relationship Id="rId8282" Type="http://schemas.openxmlformats.org/officeDocument/2006/relationships/hyperlink" Target="https://www.bing.com/images/search?form=xlimg&amp;q=Maracaj%c3%a1" TargetMode="External"/><Relationship Id="rId9333" Type="http://schemas.openxmlformats.org/officeDocument/2006/relationships/hyperlink" Target="https://www.bing.com/th?id=OSK.79536f2a10dc4d05b1c16f02b3936299&amp;qlt=95" TargetMode="External"/><Relationship Id="rId1322" Type="http://schemas.openxmlformats.org/officeDocument/2006/relationships/hyperlink" Target="https://www.bing.com/images/search?form=xlimg&amp;q=Mira%c3%adma" TargetMode="External"/><Relationship Id="rId2720" Type="http://schemas.openxmlformats.org/officeDocument/2006/relationships/hyperlink" Target="https://www.bing.com/images/search?form=xlimg&amp;q=Candeias,%20Minas%20Gerais" TargetMode="External"/><Relationship Id="rId4478" Type="http://schemas.openxmlformats.org/officeDocument/2006/relationships/hyperlink" Target="https://www.bing.com/images/search?form=xlimg&amp;q=Ribeir%c3%a3o%20Cascalheira" TargetMode="External"/><Relationship Id="rId5529" Type="http://schemas.openxmlformats.org/officeDocument/2006/relationships/hyperlink" Target="https://www.bing.com/th?id=OSK.3fbbe232551e31f6726daa35016b173a&amp;qlt=95" TargetMode="External"/><Relationship Id="rId6927" Type="http://schemas.openxmlformats.org/officeDocument/2006/relationships/hyperlink" Target="https://www.bing.com/th?id=OSK.2157e88343432b19f8eeacd28a43fa47&amp;qlt=95" TargetMode="External"/><Relationship Id="rId9400" Type="http://schemas.openxmlformats.org/officeDocument/2006/relationships/hyperlink" Target="https://www.bing.com/images/search?form=xlimg&amp;q=Novais,%20S%c3%a3o%20Paulo" TargetMode="External"/><Relationship Id="rId4892" Type="http://schemas.openxmlformats.org/officeDocument/2006/relationships/hyperlink" Target="https://www.bing.com/images/search?form=xlimg&amp;q=Cabaceiras" TargetMode="External"/><Relationship Id="rId5943" Type="http://schemas.openxmlformats.org/officeDocument/2006/relationships/hyperlink" Target="https://www.bing.com/th?id=OSK.f7a778c1152c9149119f3630220cbfd2&amp;qlt=95" TargetMode="External"/><Relationship Id="rId8002" Type="http://schemas.openxmlformats.org/officeDocument/2006/relationships/hyperlink" Target="https://www.bing.com/images/search?form=xlimg&amp;q=Api%c3%bana" TargetMode="External"/><Relationship Id="rId2096" Type="http://schemas.openxmlformats.org/officeDocument/2006/relationships/hyperlink" Target="https://www.bing.com/images/search?form=xlimg&amp;q=A%c3%a7ail%c3%a2ndia" TargetMode="External"/><Relationship Id="rId3494" Type="http://schemas.openxmlformats.org/officeDocument/2006/relationships/hyperlink" Target="https://www.bing.com/images/search?form=xlimg&amp;q=Nova%20Serrana" TargetMode="External"/><Relationship Id="rId4545" Type="http://schemas.openxmlformats.org/officeDocument/2006/relationships/hyperlink" Target="https://www.bing.com/th?id=OSK.Iv_xxWJ7Jo8zmffa8uqtDyWh6rs2IhKUR3L5nJOW6c8&amp;qlt=95" TargetMode="External"/><Relationship Id="rId3147" Type="http://schemas.openxmlformats.org/officeDocument/2006/relationships/hyperlink" Target="https://www.bing.com/th?id=OSK.bc09a63eb97a59a325cedcdab0b9f9b4&amp;qlt=95" TargetMode="External"/><Relationship Id="rId3561" Type="http://schemas.openxmlformats.org/officeDocument/2006/relationships/hyperlink" Target="https://www.bing.com/th?id=OSK.270288b8da2fd661d24900627309f9fd&amp;qlt=95" TargetMode="External"/><Relationship Id="rId4612" Type="http://schemas.openxmlformats.org/officeDocument/2006/relationships/hyperlink" Target="https://www.bing.com/images/search?form=xlimg&amp;q=Chaves,%20Par%c3%a1" TargetMode="External"/><Relationship Id="rId7768" Type="http://schemas.openxmlformats.org/officeDocument/2006/relationships/hyperlink" Target="https://www.bing.com/images/search?form=xlimg&amp;q=Santana%20da%20Boa%20Vista" TargetMode="External"/><Relationship Id="rId8819" Type="http://schemas.openxmlformats.org/officeDocument/2006/relationships/hyperlink" Target="https://www.bing.com/th?id=OSK.4957aa1d193ea41d95aebb428b5d9417&amp;qlt=95" TargetMode="External"/><Relationship Id="rId482" Type="http://schemas.openxmlformats.org/officeDocument/2006/relationships/hyperlink" Target="https://www.bing.com/images/search?form=xlimg&amp;q=Boa%20Nova" TargetMode="External"/><Relationship Id="rId2163" Type="http://schemas.openxmlformats.org/officeDocument/2006/relationships/hyperlink" Target="https://www.bing.com/th?id=OSK.3ac2e533e10795a750cd5d0266fa7f72&amp;qlt=95" TargetMode="External"/><Relationship Id="rId3214" Type="http://schemas.openxmlformats.org/officeDocument/2006/relationships/hyperlink" Target="https://www.bing.com/images/search?form=xlimg&amp;q=Itapeva,%20Minas%20Gerais" TargetMode="External"/><Relationship Id="rId6784" Type="http://schemas.openxmlformats.org/officeDocument/2006/relationships/hyperlink" Target="https://www.bing.com/images/search?form=xlimg&amp;q=Bom%20Jesus,%20Rio%20Grande%20do%20Norte" TargetMode="External"/><Relationship Id="rId7835" Type="http://schemas.openxmlformats.org/officeDocument/2006/relationships/hyperlink" Target="https://www.bing.com/th?id=OSK.4d9c2e11cfeb548afb47127d19ba91f7&amp;qlt=95" TargetMode="External"/><Relationship Id="rId9190" Type="http://schemas.openxmlformats.org/officeDocument/2006/relationships/hyperlink" Target="https://www.bing.com/images/search?form=xlimg&amp;q=Itirapu%c3%a3" TargetMode="External"/><Relationship Id="rId135" Type="http://schemas.openxmlformats.org/officeDocument/2006/relationships/hyperlink" Target="https://www.bing.com/th?id=OSK.cf4b290fc625d57db5f6bede80b89d71&amp;qlt=95" TargetMode="External"/><Relationship Id="rId2230" Type="http://schemas.openxmlformats.org/officeDocument/2006/relationships/hyperlink" Target="https://www.bing.com/images/search?form=xlimg&amp;q=Gon%c3%a7alves%20Dias,%20Maranh%c3%a3o" TargetMode="External"/><Relationship Id="rId5386" Type="http://schemas.openxmlformats.org/officeDocument/2006/relationships/hyperlink" Target="https://www.bing.com/images/search?form=xlimg&amp;q=Ipojuca" TargetMode="External"/><Relationship Id="rId6437" Type="http://schemas.openxmlformats.org/officeDocument/2006/relationships/hyperlink" Target="https://www.bing.com/th?id=OSK.c66fe36490d77af1d066fac2a1b0be98&amp;qlt=95" TargetMode="External"/><Relationship Id="rId202" Type="http://schemas.openxmlformats.org/officeDocument/2006/relationships/hyperlink" Target="https://www.bing.com/images/search?form=xlimg&amp;q=Porto%20de%20Pedras" TargetMode="External"/><Relationship Id="rId5039" Type="http://schemas.openxmlformats.org/officeDocument/2006/relationships/hyperlink" Target="https://www.bing.com/th?id=OSK.c70b78b61f12df502032e79ee6f13214&amp;qlt=95" TargetMode="External"/><Relationship Id="rId5453" Type="http://schemas.openxmlformats.org/officeDocument/2006/relationships/hyperlink" Target="https://www.bing.com/th?id=OSK.657c16108492aff6daf835352373561e&amp;qlt=95" TargetMode="External"/><Relationship Id="rId6504" Type="http://schemas.openxmlformats.org/officeDocument/2006/relationships/hyperlink" Target="https://www.bing.com/images/search?form=xlimg&amp;q=S%c3%a3o%20Tom%c3%a9,%20Paran%c3%a1" TargetMode="External"/><Relationship Id="rId6851" Type="http://schemas.openxmlformats.org/officeDocument/2006/relationships/hyperlink" Target="https://www.bing.com/th?id=OSK.0_W9fpMxaXKeH6LtS-NrEXdddqFWW6HQ3mj4ITLzaxU&amp;qlt=95" TargetMode="External"/><Relationship Id="rId7902" Type="http://schemas.openxmlformats.org/officeDocument/2006/relationships/hyperlink" Target="https://www.bing.com/images/search?form=xlimg&amp;q=Tr%c3%aas%20Coroas" TargetMode="External"/><Relationship Id="rId1996" Type="http://schemas.openxmlformats.org/officeDocument/2006/relationships/hyperlink" Target="https://www.bing.com/images/search?form=xlimg&amp;q=Rio%20Quente" TargetMode="External"/><Relationship Id="rId4055" Type="http://schemas.openxmlformats.org/officeDocument/2006/relationships/hyperlink" Target="https://www.bing.com/th?id=OSK.a7267c8f0b3bf761e2ce794cf2efe13c&amp;qlt=95" TargetMode="External"/><Relationship Id="rId5106" Type="http://schemas.openxmlformats.org/officeDocument/2006/relationships/hyperlink" Target="https://www.bing.com/images/search?form=xlimg&amp;q=Po%c3%a7o%20de%20Jos%c3%a9%20de%20Moura" TargetMode="External"/><Relationship Id="rId1649" Type="http://schemas.openxmlformats.org/officeDocument/2006/relationships/hyperlink" Target="https://www.bing.com/th?id=OSK.c4a1c394546f43dc18f0650f321191a8&amp;qlt=95" TargetMode="External"/><Relationship Id="rId3071" Type="http://schemas.openxmlformats.org/officeDocument/2006/relationships/hyperlink" Target="https://www.bing.com/th?id=OSK.ad1e3fefea6268c469a14f8c3eca867e&amp;qlt=95" TargetMode="External"/><Relationship Id="rId5520" Type="http://schemas.openxmlformats.org/officeDocument/2006/relationships/hyperlink" Target="https://www.bing.com/images/search?form=xlimg&amp;q=S%c3%a3o%20Jos%c3%a9%20da%20Coroa%20Grande" TargetMode="External"/><Relationship Id="rId7278" Type="http://schemas.openxmlformats.org/officeDocument/2006/relationships/hyperlink" Target="https://www.bing.com/images/search?form=xlimg&amp;q=Braga,%20Rio%20Grande%20do%20Sul" TargetMode="External"/><Relationship Id="rId8676" Type="http://schemas.openxmlformats.org/officeDocument/2006/relationships/hyperlink" Target="https://www.bing.com/images/search?form=xlimg&amp;q=Alum%c3%adnio" TargetMode="External"/><Relationship Id="rId9727" Type="http://schemas.openxmlformats.org/officeDocument/2006/relationships/hyperlink" Target="https://www.bing.com/th?id=OSK.149d89a0e04241b2c276dcaf1958a002&amp;qlt=95" TargetMode="External"/><Relationship Id="rId1716" Type="http://schemas.openxmlformats.org/officeDocument/2006/relationships/hyperlink" Target="https://www.bing.com/images/search?form=xlimg&amp;q=Campos%20Verdes" TargetMode="External"/><Relationship Id="rId4122" Type="http://schemas.openxmlformats.org/officeDocument/2006/relationships/hyperlink" Target="https://www.bing.com/images/search?form=xlimg&amp;q=Anast%c3%a1cio" TargetMode="External"/><Relationship Id="rId7692" Type="http://schemas.openxmlformats.org/officeDocument/2006/relationships/hyperlink" Target="https://www.bing.com/images/search?form=xlimg&amp;q=Planalto,%20Rio%20Grande%20do%20Sul" TargetMode="External"/><Relationship Id="rId8329" Type="http://schemas.openxmlformats.org/officeDocument/2006/relationships/hyperlink" Target="https://www.bing.com/th?id=OSK.0b08fe8efbb6321ddb8c81e81880f744&amp;qlt=95" TargetMode="External"/><Relationship Id="rId8743" Type="http://schemas.openxmlformats.org/officeDocument/2006/relationships/hyperlink" Target="https://www.bing.com/th?id=OSK.28f11f1d50add42c3379470d5abbb221&amp;qlt=95" TargetMode="External"/><Relationship Id="rId3888" Type="http://schemas.openxmlformats.org/officeDocument/2006/relationships/hyperlink" Target="https://www.bing.com/images/search?form=xlimg&amp;q=S%c3%a3o%20Jo%c3%a3o%20do%20Manteninha" TargetMode="External"/><Relationship Id="rId4939" Type="http://schemas.openxmlformats.org/officeDocument/2006/relationships/hyperlink" Target="https://www.bing.com/th?id=OSK.5cbdeab1470a6a0a739cc23dd503e6a7&amp;qlt=95" TargetMode="External"/><Relationship Id="rId6294" Type="http://schemas.openxmlformats.org/officeDocument/2006/relationships/hyperlink" Target="https://www.bing.com/images/search?form=xlimg&amp;q=Nova%20Londrina" TargetMode="External"/><Relationship Id="rId7345" Type="http://schemas.openxmlformats.org/officeDocument/2006/relationships/hyperlink" Target="https://www.bing.com/th?id=OSK.1bddf0c9c206a40250367fd01a90045e&amp;qlt=95" TargetMode="External"/><Relationship Id="rId8810" Type="http://schemas.openxmlformats.org/officeDocument/2006/relationships/hyperlink" Target="https://www.bing.com/images/search?form=xlimg&amp;q=Bor%c3%a1" TargetMode="External"/><Relationship Id="rId6361" Type="http://schemas.openxmlformats.org/officeDocument/2006/relationships/hyperlink" Target="https://www.bing.com/th?id=OSK.861cf2aac1fa7d432f6f55cb4b38e734&amp;qlt=95" TargetMode="External"/><Relationship Id="rId7412" Type="http://schemas.openxmlformats.org/officeDocument/2006/relationships/hyperlink" Target="https://www.bing.com/images/search?form=xlimg&amp;q=Doutor%20Ricardo" TargetMode="External"/><Relationship Id="rId876" Type="http://schemas.openxmlformats.org/officeDocument/2006/relationships/hyperlink" Target="https://www.bing.com/images/search?form=xlimg&amp;q=Nova%20Ibi%c3%a1" TargetMode="External"/><Relationship Id="rId2557" Type="http://schemas.openxmlformats.org/officeDocument/2006/relationships/hyperlink" Target="https://www.bing.com/th?id=OSK.38bce42e5a6c30e1fd8539ec33e7d8bc&amp;qlt=95" TargetMode="External"/><Relationship Id="rId3608" Type="http://schemas.openxmlformats.org/officeDocument/2006/relationships/hyperlink" Target="https://www.bing.com/images/search?form=xlimg&amp;q=Periquito" TargetMode="External"/><Relationship Id="rId3955" Type="http://schemas.openxmlformats.org/officeDocument/2006/relationships/hyperlink" Target="https://www.bing.com/th?id=OSK.51be7bcd16d3991a9a3f370546b41afc&amp;qlt=95" TargetMode="External"/><Relationship Id="rId6014" Type="http://schemas.openxmlformats.org/officeDocument/2006/relationships/hyperlink" Target="https://www.bing.com/images/search?form=xlimg&amp;q=Carl%c3%b3polis" TargetMode="External"/><Relationship Id="rId9584" Type="http://schemas.openxmlformats.org/officeDocument/2006/relationships/hyperlink" Target="https://www.bing.com/images/search?form=xlimg&amp;q=Rancharia" TargetMode="External"/><Relationship Id="rId529" Type="http://schemas.openxmlformats.org/officeDocument/2006/relationships/hyperlink" Target="https://www.bing.com/th?id=OSK.c056d476bfd326d6416175d4cfe29131&amp;qlt=95" TargetMode="External"/><Relationship Id="rId1159" Type="http://schemas.openxmlformats.org/officeDocument/2006/relationships/hyperlink" Target="https://www.bing.com/th?id=OSK.818c9e1395988e3991e9eeda2bcf6944&amp;qlt=95" TargetMode="External"/><Relationship Id="rId2971" Type="http://schemas.openxmlformats.org/officeDocument/2006/relationships/hyperlink" Target="https://www.bing.com/th?id=OSK.f535e12e4cc33259d50a550918a670c9&amp;qlt=95" TargetMode="External"/><Relationship Id="rId5030" Type="http://schemas.openxmlformats.org/officeDocument/2006/relationships/hyperlink" Target="https://www.bing.com/images/search?form=xlimg&amp;q=Mamanguape" TargetMode="External"/><Relationship Id="rId8186" Type="http://schemas.openxmlformats.org/officeDocument/2006/relationships/hyperlink" Target="https://www.bing.com/images/search?form=xlimg&amp;q=Ibirama" TargetMode="External"/><Relationship Id="rId9237" Type="http://schemas.openxmlformats.org/officeDocument/2006/relationships/hyperlink" Target="https://www.bing.com/th?id=OSK.fdbc4727a59b9bc32127861d076bef8f&amp;qlt=95" TargetMode="External"/><Relationship Id="rId943" Type="http://schemas.openxmlformats.org/officeDocument/2006/relationships/hyperlink" Target="https://www.bing.com/th?id=OSK.5d4eb8bc93d03033d8f8023dd5edfefb&amp;qlt=95" TargetMode="External"/><Relationship Id="rId1573" Type="http://schemas.openxmlformats.org/officeDocument/2006/relationships/hyperlink" Target="https://www.bing.com/th?id=OSK.38d99771f332a5e09d3bd4b39af3be06&amp;qlt=95" TargetMode="External"/><Relationship Id="rId2624" Type="http://schemas.openxmlformats.org/officeDocument/2006/relationships/hyperlink" Target="https://www.bing.com/images/search?form=xlimg&amp;q=Bom%20Jesus%20do%20Amparo" TargetMode="External"/><Relationship Id="rId9651" Type="http://schemas.openxmlformats.org/officeDocument/2006/relationships/hyperlink" Target="https://www.bing.com/th?id=OSK.55be678fd7b94ce9c4ab948e1d1d84af&amp;qlt=95" TargetMode="External"/><Relationship Id="rId1226" Type="http://schemas.openxmlformats.org/officeDocument/2006/relationships/hyperlink" Target="https://www.bing.com/images/search?form=xlimg&amp;q=Granja,%20Cear%c3%a1" TargetMode="External"/><Relationship Id="rId1640" Type="http://schemas.openxmlformats.org/officeDocument/2006/relationships/hyperlink" Target="https://www.bing.com/images/search?form=xlimg&amp;q=Anicuns" TargetMode="External"/><Relationship Id="rId4796" Type="http://schemas.openxmlformats.org/officeDocument/2006/relationships/hyperlink" Target="https://www.bing.com/images/search?form=xlimg&amp;q=Tom%c3%a9-A%c3%a7u" TargetMode="External"/><Relationship Id="rId5847" Type="http://schemas.openxmlformats.org/officeDocument/2006/relationships/hyperlink" Target="https://www.bing.com/th?id=OSK.cce379c349d3a65d7412d60b5260aafa&amp;qlt=95" TargetMode="External"/><Relationship Id="rId8253" Type="http://schemas.openxmlformats.org/officeDocument/2006/relationships/hyperlink" Target="https://www.bing.com/th?id=OSK.8a489a8c33b58eece39368fc2b1ec260&amp;qlt=95" TargetMode="External"/><Relationship Id="rId9304" Type="http://schemas.openxmlformats.org/officeDocument/2006/relationships/hyperlink" Target="https://www.bing.com/images/search?form=xlimg&amp;q=Martin%c3%b3polis" TargetMode="External"/><Relationship Id="rId3398" Type="http://schemas.openxmlformats.org/officeDocument/2006/relationships/hyperlink" Target="https://www.bing.com/images/search?form=xlimg&amp;q=Matozinhos" TargetMode="External"/><Relationship Id="rId4449" Type="http://schemas.openxmlformats.org/officeDocument/2006/relationships/hyperlink" Target="https://www.bing.com/th?id=OSK.fd31e9c3fbee4e62d1a3343b1ae8d66e&amp;qlt=95" TargetMode="External"/><Relationship Id="rId4863" Type="http://schemas.openxmlformats.org/officeDocument/2006/relationships/hyperlink" Target="https://www.bing.com/th?id=OSK.7466587d97f303eac9a567ae6939f347&amp;qlt=95" TargetMode="External"/><Relationship Id="rId5914" Type="http://schemas.openxmlformats.org/officeDocument/2006/relationships/hyperlink" Target="https://www.bing.com/images/search?form=xlimg&amp;q=Ponta%20Grossa" TargetMode="External"/><Relationship Id="rId8320" Type="http://schemas.openxmlformats.org/officeDocument/2006/relationships/hyperlink" Target="https://www.bing.com/images/search?form=xlimg&amp;q=Orleans,%20Santa%20Catarina" TargetMode="External"/><Relationship Id="rId3465" Type="http://schemas.openxmlformats.org/officeDocument/2006/relationships/hyperlink" Target="https://www.bing.com/th?id=OSK.ed4ce76c867bfd54f02d1b69cd41e10a&amp;qlt=95" TargetMode="External"/><Relationship Id="rId4516" Type="http://schemas.openxmlformats.org/officeDocument/2006/relationships/hyperlink" Target="https://www.bing.com/images/search?form=xlimg&amp;q=Sapezal" TargetMode="External"/><Relationship Id="rId386" Type="http://schemas.openxmlformats.org/officeDocument/2006/relationships/hyperlink" Target="https://www.bing.com/images/search?form=xlimg&amp;q=Pracu%c3%baba" TargetMode="External"/><Relationship Id="rId2067" Type="http://schemas.openxmlformats.org/officeDocument/2006/relationships/hyperlink" Target="https://www.bing.com/th?id=OSK.79cdbf08bbbb5bc6706dcdcd3215d14c&amp;qlt=95" TargetMode="External"/><Relationship Id="rId2481" Type="http://schemas.openxmlformats.org/officeDocument/2006/relationships/hyperlink" Target="https://www.bing.com/th?id=OSK.8517d91fe8b6bf9675592b02d1e3cc93&amp;qlt=95" TargetMode="External"/><Relationship Id="rId3118" Type="http://schemas.openxmlformats.org/officeDocument/2006/relationships/hyperlink" Target="https://www.bing.com/images/search?form=xlimg&amp;q=Guiricema" TargetMode="External"/><Relationship Id="rId3532" Type="http://schemas.openxmlformats.org/officeDocument/2006/relationships/hyperlink" Target="https://www.bing.com/images/search?form=xlimg&amp;q=Paineiras" TargetMode="External"/><Relationship Id="rId4930" Type="http://schemas.openxmlformats.org/officeDocument/2006/relationships/hyperlink" Target="https://www.bing.com/images/search?form=xlimg&amp;q=Concei%c3%a7%c3%a3o,%20Para%c3%adba" TargetMode="External"/><Relationship Id="rId6688" Type="http://schemas.openxmlformats.org/officeDocument/2006/relationships/hyperlink" Target="https://www.bing.com/images/search?form=xlimg&amp;q=Queimados" TargetMode="External"/><Relationship Id="rId7739" Type="http://schemas.openxmlformats.org/officeDocument/2006/relationships/hyperlink" Target="https://www.bing.com/th?id=OSK.ac6ffd21fad33a83c56af5db6569a93e&amp;qlt=95" TargetMode="External"/><Relationship Id="rId9094" Type="http://schemas.openxmlformats.org/officeDocument/2006/relationships/hyperlink" Target="https://www.bing.com/images/search?form=xlimg&amp;q=Ibir%c3%a1" TargetMode="External"/><Relationship Id="rId453" Type="http://schemas.openxmlformats.org/officeDocument/2006/relationships/hyperlink" Target="https://www.bing.com/th?id=OSK.b85d005176d0922bbd86fe618587a125&amp;qlt=95" TargetMode="External"/><Relationship Id="rId1083" Type="http://schemas.openxmlformats.org/officeDocument/2006/relationships/hyperlink" Target="https://www.bing.com/th?id=OSK.591c8e57a478abe9fd455239d6eb3f63&amp;qlt=95" TargetMode="External"/><Relationship Id="rId2134" Type="http://schemas.openxmlformats.org/officeDocument/2006/relationships/hyperlink" Target="https://www.bing.com/images/search?form=xlimg&amp;q=Bacuri,%20Maranh%c3%a3o" TargetMode="External"/><Relationship Id="rId9161" Type="http://schemas.openxmlformats.org/officeDocument/2006/relationships/hyperlink" Target="https://www.bing.com/th?id=OSK.cb85840c78baa4c1bc548574df5f696e&amp;qlt=95" TargetMode="External"/><Relationship Id="rId106" Type="http://schemas.openxmlformats.org/officeDocument/2006/relationships/hyperlink" Target="https://www.bing.com/images/search?form=xlimg&amp;q=Coqueiro%20Seco" TargetMode="External"/><Relationship Id="rId1150" Type="http://schemas.openxmlformats.org/officeDocument/2006/relationships/hyperlink" Target="https://www.bing.com/images/search?form=xlimg&amp;q=Barbalha" TargetMode="External"/><Relationship Id="rId5357" Type="http://schemas.openxmlformats.org/officeDocument/2006/relationships/hyperlink" Target="https://www.bing.com/th?id=OSK.446b99f314c451c5d49c884de0363a5a&amp;qlt=95" TargetMode="External"/><Relationship Id="rId6755" Type="http://schemas.openxmlformats.org/officeDocument/2006/relationships/hyperlink" Target="https://www.bing.com/th?id=OSK.ee1e219b710d487d38101139bac76b7e&amp;qlt=95" TargetMode="External"/><Relationship Id="rId7806" Type="http://schemas.openxmlformats.org/officeDocument/2006/relationships/hyperlink" Target="https://www.bing.com/images/search?form=xlimg&amp;q=S%c3%a3o%20Jos%c3%a9%20do%20Sul" TargetMode="External"/><Relationship Id="rId520" Type="http://schemas.openxmlformats.org/officeDocument/2006/relationships/hyperlink" Target="https://www.bing.com/images/search?form=xlimg&amp;q=Caetit%c3%a9" TargetMode="External"/><Relationship Id="rId2201" Type="http://schemas.openxmlformats.org/officeDocument/2006/relationships/hyperlink" Target="https://www.bing.com/th?id=OSK.64593ab962e6455e96082615a0fb54d1&amp;qlt=95" TargetMode="External"/><Relationship Id="rId5771" Type="http://schemas.openxmlformats.org/officeDocument/2006/relationships/hyperlink" Target="https://www.bing.com/th?id=OSK.fmG4NMwZ5PJmKsZbGpZh-nl5N-nbqcDZlMLjWuoyXQc&amp;qlt=95" TargetMode="External"/><Relationship Id="rId6408" Type="http://schemas.openxmlformats.org/officeDocument/2006/relationships/hyperlink" Target="https://www.bing.com/images/search?form=xlimg&amp;q=Ribeir%c3%a3o%20Claro" TargetMode="External"/><Relationship Id="rId6822" Type="http://schemas.openxmlformats.org/officeDocument/2006/relationships/hyperlink" Target="https://www.bing.com/images/search?form=xlimg&amp;q=Extremoz" TargetMode="External"/><Relationship Id="rId9978" Type="http://schemas.openxmlformats.org/officeDocument/2006/relationships/hyperlink" Target="https://www.bing.com/images/search?form=xlimg&amp;q=Colinas%20do%20Tocantins" TargetMode="External"/><Relationship Id="rId1967" Type="http://schemas.openxmlformats.org/officeDocument/2006/relationships/hyperlink" Target="https://www.bing.com/th?id=OSK.ded94690b117c03fa9630d193e55fc02&amp;qlt=95" TargetMode="External"/><Relationship Id="rId4373" Type="http://schemas.openxmlformats.org/officeDocument/2006/relationships/hyperlink" Target="https://www.bing.com/th?id=OSK.8d156bceec36b7cab9979e20dc54ebcc&amp;qlt=95" TargetMode="External"/><Relationship Id="rId5424" Type="http://schemas.openxmlformats.org/officeDocument/2006/relationships/hyperlink" Target="https://www.bing.com/images/search?form=xlimg&amp;q=Lajedo,%20Pernambuco" TargetMode="External"/><Relationship Id="rId8994" Type="http://schemas.openxmlformats.org/officeDocument/2006/relationships/hyperlink" Target="https://www.bing.com/images/search?form=xlimg&amp;q=Esp%c3%adrito%20Santo%20do%20Turvo" TargetMode="External"/><Relationship Id="rId4026" Type="http://schemas.openxmlformats.org/officeDocument/2006/relationships/hyperlink" Target="https://www.bing.com/images/search?form=xlimg&amp;q=Teixeiras" TargetMode="External"/><Relationship Id="rId4440" Type="http://schemas.openxmlformats.org/officeDocument/2006/relationships/hyperlink" Target="https://www.bing.com/images/search?form=xlimg&amp;q=Novo%20Mundo" TargetMode="External"/><Relationship Id="rId7596" Type="http://schemas.openxmlformats.org/officeDocument/2006/relationships/hyperlink" Target="https://www.bing.com/images/search?form=xlimg&amp;q=Montenegro" TargetMode="External"/><Relationship Id="rId8647" Type="http://schemas.openxmlformats.org/officeDocument/2006/relationships/hyperlink" Target="https://www.bing.com/th?id=OSK.65e5c2a8f6152db6b3913579b02a3285&amp;qlt=95" TargetMode="External"/><Relationship Id="rId3042" Type="http://schemas.openxmlformats.org/officeDocument/2006/relationships/hyperlink" Target="https://www.bing.com/images/search?form=xlimg&amp;q=Cantagalo%20District" TargetMode="External"/><Relationship Id="rId6198" Type="http://schemas.openxmlformats.org/officeDocument/2006/relationships/hyperlink" Target="https://www.bing.com/images/search?form=xlimg&amp;q=Jundia%c3%ad%20do%20Sul" TargetMode="External"/><Relationship Id="rId7249" Type="http://schemas.openxmlformats.org/officeDocument/2006/relationships/hyperlink" Target="https://www.bing.com/th?id=OSK.3b1554828083b860cb1c6043445bf70b&amp;qlt=95" TargetMode="External"/><Relationship Id="rId7663" Type="http://schemas.openxmlformats.org/officeDocument/2006/relationships/hyperlink" Target="https://www.bing.com/th?id=OSK.103085a814d7ac532b8b5b04255978df&amp;qlt=95" TargetMode="External"/><Relationship Id="rId8714" Type="http://schemas.openxmlformats.org/officeDocument/2006/relationships/hyperlink" Target="https://www.bing.com/images/search?form=xlimg&amp;q=Aramina" TargetMode="External"/><Relationship Id="rId6265" Type="http://schemas.openxmlformats.org/officeDocument/2006/relationships/hyperlink" Target="https://www.bing.com/th?id=OSK.e4aa1707686c7f45617da746c4520a27&amp;qlt=95" TargetMode="External"/><Relationship Id="rId7316" Type="http://schemas.openxmlformats.org/officeDocument/2006/relationships/hyperlink" Target="https://www.bing.com/images/search?form=xlimg&amp;q=Cangu%c3%a7u" TargetMode="External"/><Relationship Id="rId3859" Type="http://schemas.openxmlformats.org/officeDocument/2006/relationships/hyperlink" Target="https://www.bing.com/th?id=OSK.6b2fb5e3be97266dcd040e54571f4ba5&amp;qlt=95" TargetMode="External"/><Relationship Id="rId5281" Type="http://schemas.openxmlformats.org/officeDocument/2006/relationships/hyperlink" Target="https://www.bing.com/th?id=OSK.71f3242005f4bd021ff5c194abdc6e19&amp;qlt=95" TargetMode="External"/><Relationship Id="rId7730" Type="http://schemas.openxmlformats.org/officeDocument/2006/relationships/hyperlink" Target="https://www.bing.com/images/search?form=xlimg&amp;q=Roca%20Sales" TargetMode="External"/><Relationship Id="rId9488" Type="http://schemas.openxmlformats.org/officeDocument/2006/relationships/hyperlink" Target="https://www.bing.com/images/search?form=xlimg&amp;q=Pereiras" TargetMode="External"/><Relationship Id="rId2875" Type="http://schemas.openxmlformats.org/officeDocument/2006/relationships/hyperlink" Target="https://www.bing.com/th?id=OSK.88a5fd776b65a046708f4ff0e36b1e96&amp;qlt=95" TargetMode="External"/><Relationship Id="rId3926" Type="http://schemas.openxmlformats.org/officeDocument/2006/relationships/hyperlink" Target="https://www.bing.com/images/search?form=xlimg&amp;q=S%c3%a3o%20Pedro%20do%20Sua%c3%a7u%c3%ad" TargetMode="External"/><Relationship Id="rId6332" Type="http://schemas.openxmlformats.org/officeDocument/2006/relationships/hyperlink" Target="https://www.bing.com/images/search?form=xlimg&amp;q=Pato%20Branco" TargetMode="External"/><Relationship Id="rId847" Type="http://schemas.openxmlformats.org/officeDocument/2006/relationships/hyperlink" Target="https://www.bing.com/th?id=OSK.c4d8bdef609e1d4ff20332181e8607e7&amp;qlt=95" TargetMode="External"/><Relationship Id="rId1477" Type="http://schemas.openxmlformats.org/officeDocument/2006/relationships/hyperlink" Target="https://www.bing.com/th?id=OSK.4e2a9769348c0152a7911fc0f18f9fd2&amp;qlt=95" TargetMode="External"/><Relationship Id="rId1891" Type="http://schemas.openxmlformats.org/officeDocument/2006/relationships/hyperlink" Target="https://www.bing.com/th?id=OSK.efafb95ad5498be3ea535e1461882849&amp;qlt=95" TargetMode="External"/><Relationship Id="rId2528" Type="http://schemas.openxmlformats.org/officeDocument/2006/relationships/hyperlink" Target="https://www.bing.com/images/search?form=xlimg&amp;q=Ant%c3%b4nio%20Carlos,%20Minas%20Gerais" TargetMode="External"/><Relationship Id="rId2942" Type="http://schemas.openxmlformats.org/officeDocument/2006/relationships/hyperlink" Target="https://www.bing.com/images/search?form=xlimg&amp;q=Diogo%20de%20Vasconcelos" TargetMode="External"/><Relationship Id="rId9555" Type="http://schemas.openxmlformats.org/officeDocument/2006/relationships/hyperlink" Target="https://www.bing.com/th?id=OSK.a0fbc51031e56ff747ca4fed758264fc&amp;qlt=95" TargetMode="External"/><Relationship Id="rId914" Type="http://schemas.openxmlformats.org/officeDocument/2006/relationships/hyperlink" Target="https://www.bing.com/images/search?form=xlimg&amp;q=Piritiba" TargetMode="External"/><Relationship Id="rId1544" Type="http://schemas.openxmlformats.org/officeDocument/2006/relationships/hyperlink" Target="https://www.bing.com/images/search?form=xlimg&amp;q=Manten%c3%b3polis" TargetMode="External"/><Relationship Id="rId5001" Type="http://schemas.openxmlformats.org/officeDocument/2006/relationships/hyperlink" Target="https://www.bing.com/th?id=OSK.87eb1bb9bc544fddc4c6ffaeeb551d10&amp;qlt=95" TargetMode="External"/><Relationship Id="rId8157" Type="http://schemas.openxmlformats.org/officeDocument/2006/relationships/hyperlink" Target="https://www.bing.com/th?id=OSK.11dd76ac7a31d4476f1f066b4969d372&amp;qlt=95" TargetMode="External"/><Relationship Id="rId8571" Type="http://schemas.openxmlformats.org/officeDocument/2006/relationships/hyperlink" Target="https://www.bing.com/th?id=OSK.63ca5803de57c4ca81129bfc228c5666&amp;qlt=95" TargetMode="External"/><Relationship Id="rId9208" Type="http://schemas.openxmlformats.org/officeDocument/2006/relationships/hyperlink" Target="https://www.bing.com/images/search?form=xlimg&amp;q=Jacupiranga" TargetMode="External"/><Relationship Id="rId9622" Type="http://schemas.openxmlformats.org/officeDocument/2006/relationships/hyperlink" Target="https://www.bing.com/images/search?form=xlimg&amp;q=Riol%c3%a2ndia" TargetMode="External"/><Relationship Id="rId10087" Type="http://schemas.openxmlformats.org/officeDocument/2006/relationships/hyperlink" Target="https://www.bing.com/th?id=OSK.f8772a5f922870e40b71ea1f64226d77&amp;qlt=95" TargetMode="External"/><Relationship Id="rId1611" Type="http://schemas.openxmlformats.org/officeDocument/2006/relationships/hyperlink" Target="https://www.bing.com/th?id=OSK.9e79a20f1fdb7ad146304b22067378a3&amp;qlt=95" TargetMode="External"/><Relationship Id="rId4767" Type="http://schemas.openxmlformats.org/officeDocument/2006/relationships/hyperlink" Target="https://www.bing.com/th?id=OSK.vDb05460yePbWPFILqbOBirlMhUW68uO2ZFaFjLWs78&amp;qlt=95" TargetMode="External"/><Relationship Id="rId5818" Type="http://schemas.openxmlformats.org/officeDocument/2006/relationships/hyperlink" Target="https://www.bing.com/images/search?form=xlimg&amp;q=Santa%20Cruz%20do%20Piau%c3%ad" TargetMode="External"/><Relationship Id="rId7173" Type="http://schemas.openxmlformats.org/officeDocument/2006/relationships/hyperlink" Target="https://www.bing.com/th?id=OSK.6b2528dbf576c15976c9f541cc3201a6&amp;qlt=95" TargetMode="External"/><Relationship Id="rId8224" Type="http://schemas.openxmlformats.org/officeDocument/2006/relationships/hyperlink" Target="https://www.bing.com/images/search?form=xlimg&amp;q=Itapema" TargetMode="External"/><Relationship Id="rId10154" Type="http://schemas.openxmlformats.org/officeDocument/2006/relationships/hyperlink" Target="https://www.bing.com/images/search?form=xlimg&amp;q=Sucupira,%20Tocantins" TargetMode="External"/><Relationship Id="rId3369" Type="http://schemas.openxmlformats.org/officeDocument/2006/relationships/hyperlink" Target="https://www.bing.com/th?id=OSK.f09bab117b314e5b09912b1fc1e99c5b&amp;qlt=95" TargetMode="External"/><Relationship Id="rId7240" Type="http://schemas.openxmlformats.org/officeDocument/2006/relationships/hyperlink" Target="https://www.bing.com/images/search?form=xlimg&amp;q=Bar%c3%a3o" TargetMode="External"/><Relationship Id="rId2385" Type="http://schemas.openxmlformats.org/officeDocument/2006/relationships/hyperlink" Target="https://www.bing.com/th?id=OSK.350a235a0f52a6b40291ca6676f62d56&amp;qlt=95" TargetMode="External"/><Relationship Id="rId3783" Type="http://schemas.openxmlformats.org/officeDocument/2006/relationships/hyperlink" Target="https://www.bing.com/th?id=OSK.4e746025464b20c5da8f2b88736eb603&amp;qlt=95" TargetMode="External"/><Relationship Id="rId4834" Type="http://schemas.openxmlformats.org/officeDocument/2006/relationships/hyperlink" Target="https://www.bing.com/images/search?form=xlimg&amp;q=Amparo,%20Para%c3%adba" TargetMode="External"/><Relationship Id="rId357" Type="http://schemas.openxmlformats.org/officeDocument/2006/relationships/hyperlink" Target="https://www.bing.com/th?id=OSK.675b1c8a5d060c94ade9a66188fd8135&amp;qlt=95" TargetMode="External"/><Relationship Id="rId2038" Type="http://schemas.openxmlformats.org/officeDocument/2006/relationships/hyperlink" Target="https://www.bing.com/images/search?form=xlimg&amp;q=S%c3%a3o%20Lu%c3%ads%20de%20Montes%20Belos" TargetMode="External"/><Relationship Id="rId3436" Type="http://schemas.openxmlformats.org/officeDocument/2006/relationships/hyperlink" Target="https://www.bing.com/images/search?form=xlimg&amp;q=Monte%20Belo" TargetMode="External"/><Relationship Id="rId3850" Type="http://schemas.openxmlformats.org/officeDocument/2006/relationships/hyperlink" Target="https://www.bing.com/images/search?form=xlimg&amp;q=S%c3%a3o%20Domingos%20do%20Prata" TargetMode="External"/><Relationship Id="rId4901" Type="http://schemas.openxmlformats.org/officeDocument/2006/relationships/hyperlink" Target="https://www.bing.com/th?id=OSK.76986e1ceed726d05c833ebc4640a202&amp;qlt=95" TargetMode="External"/><Relationship Id="rId9065" Type="http://schemas.openxmlformats.org/officeDocument/2006/relationships/hyperlink" Target="https://www.bing.com/th?id=OSK.298441db59d902d80bb2c123ef7a183c&amp;qlt=95" TargetMode="External"/><Relationship Id="rId771" Type="http://schemas.openxmlformats.org/officeDocument/2006/relationships/hyperlink" Target="https://www.bing.com/th?id=OSK.4bde4d2caed0d03874987aa934d87b11&amp;qlt=95" TargetMode="External"/><Relationship Id="rId2452" Type="http://schemas.openxmlformats.org/officeDocument/2006/relationships/hyperlink" Target="https://www.bing.com/images/search?form=xlimg&amp;q=Urbano%20Santos" TargetMode="External"/><Relationship Id="rId3503" Type="http://schemas.openxmlformats.org/officeDocument/2006/relationships/hyperlink" Target="https://www.bing.com/th?id=OSK.0f3b227e16868d62816f64da2356697c&amp;qlt=95" TargetMode="External"/><Relationship Id="rId6659" Type="http://schemas.openxmlformats.org/officeDocument/2006/relationships/hyperlink" Target="https://www.bing.com/th?id=OSK.b86dc2174343439ba98be13ff2093de8&amp;qlt=95" TargetMode="External"/><Relationship Id="rId424" Type="http://schemas.openxmlformats.org/officeDocument/2006/relationships/hyperlink" Target="https://www.bing.com/images/search?form=xlimg&amp;q=Angical" TargetMode="External"/><Relationship Id="rId1054" Type="http://schemas.openxmlformats.org/officeDocument/2006/relationships/hyperlink" Target="https://www.bing.com/images/search?form=xlimg&amp;q=Tapiramut%c3%a1" TargetMode="External"/><Relationship Id="rId2105" Type="http://schemas.openxmlformats.org/officeDocument/2006/relationships/hyperlink" Target="https://www.bing.com/th?id=OSK.a93818bc5c45472aac8d9d77a1d571b5&amp;qlt=95" TargetMode="External"/><Relationship Id="rId5675" Type="http://schemas.openxmlformats.org/officeDocument/2006/relationships/hyperlink" Target="https://www.bing.com/th?id=OSK.2e3c2db95c0eb97542c7f90a34d2e575&amp;qlt=95" TargetMode="External"/><Relationship Id="rId6726" Type="http://schemas.openxmlformats.org/officeDocument/2006/relationships/hyperlink" Target="https://www.bing.com/images/search?form=xlimg&amp;q=Saquarema" TargetMode="External"/><Relationship Id="rId8081" Type="http://schemas.openxmlformats.org/officeDocument/2006/relationships/hyperlink" Target="https://www.bing.com/th?id=OSK.189302e367bd2b5a36d3ecc31f2c9aec&amp;qlt=95" TargetMode="External"/><Relationship Id="rId9132" Type="http://schemas.openxmlformats.org/officeDocument/2006/relationships/hyperlink" Target="https://www.bing.com/images/search?form=xlimg&amp;q=Ipe%c3%bana" TargetMode="External"/><Relationship Id="rId1121" Type="http://schemas.openxmlformats.org/officeDocument/2006/relationships/hyperlink" Target="https://www.bing.com/th?id=OSK.OMUwfvhsVhkeiG-gCcExGIwubw1hlv-rIeKsa58iNms&amp;qlt=95" TargetMode="External"/><Relationship Id="rId4277" Type="http://schemas.openxmlformats.org/officeDocument/2006/relationships/hyperlink" Target="https://www.bing.com/th?id=OSK.2e4b5cfb5b12a06ce6f73cc71da720c0&amp;qlt=95" TargetMode="External"/><Relationship Id="rId4691" Type="http://schemas.openxmlformats.org/officeDocument/2006/relationships/hyperlink" Target="https://www.bing.com/th?id=OSK.e5d91142ed65a012da83c0573e113ea9&amp;qlt=95" TargetMode="External"/><Relationship Id="rId5328" Type="http://schemas.openxmlformats.org/officeDocument/2006/relationships/hyperlink" Target="https://www.bing.com/images/search?form=xlimg&amp;q=Casinhas" TargetMode="External"/><Relationship Id="rId5742" Type="http://schemas.openxmlformats.org/officeDocument/2006/relationships/hyperlink" Target="https://www.bing.com/images/search?form=xlimg&amp;q=Lagoa%20do%20Piau%c3%ad" TargetMode="External"/><Relationship Id="rId8898" Type="http://schemas.openxmlformats.org/officeDocument/2006/relationships/hyperlink" Target="https://www.bing.com/images/search?form=xlimg&amp;q=Castilho,%20S%c3%a3o%20Paulo" TargetMode="External"/><Relationship Id="rId9949" Type="http://schemas.openxmlformats.org/officeDocument/2006/relationships/hyperlink" Target="https://www.bing.com/th?id=OSK.b615499733a5f4ef7ad7e1fca1f79218&amp;qlt=95" TargetMode="External"/><Relationship Id="rId3293" Type="http://schemas.openxmlformats.org/officeDocument/2006/relationships/hyperlink" Target="https://www.bing.com/th?id=OSK.e7520ccb0f45742791b2fc880f6a6d06&amp;qlt=95" TargetMode="External"/><Relationship Id="rId4344" Type="http://schemas.openxmlformats.org/officeDocument/2006/relationships/hyperlink" Target="https://www.bing.com/images/search?form=xlimg&amp;q=Cuiab%c3%a1" TargetMode="External"/><Relationship Id="rId1938" Type="http://schemas.openxmlformats.org/officeDocument/2006/relationships/hyperlink" Target="https://www.bing.com/images/search?form=xlimg&amp;q=Novo%20Planalto" TargetMode="External"/><Relationship Id="rId3360" Type="http://schemas.openxmlformats.org/officeDocument/2006/relationships/hyperlink" Target="https://www.bing.com/images/search?form=xlimg&amp;q=Manhumirim" TargetMode="External"/><Relationship Id="rId7567" Type="http://schemas.openxmlformats.org/officeDocument/2006/relationships/hyperlink" Target="https://www.bing.com/th?id=OSK.ede78dc221376c36868edc0cd630ed3c&amp;qlt=95" TargetMode="External"/><Relationship Id="rId8965" Type="http://schemas.openxmlformats.org/officeDocument/2006/relationships/hyperlink" Target="https://www.bing.com/th?id=OSK.e8d23916f45e7430f8498655c4a7e0d0&amp;qlt=95" TargetMode="External"/><Relationship Id="rId281" Type="http://schemas.openxmlformats.org/officeDocument/2006/relationships/hyperlink" Target="https://www.bing.com/th?id=OSK.f222a5ab6f27f626e62960e42b8f82db&amp;qlt=95" TargetMode="External"/><Relationship Id="rId3013" Type="http://schemas.openxmlformats.org/officeDocument/2006/relationships/hyperlink" Target="https://www.bing.com/th?id=OSK.34d02acc3bec1d88eadd84658eb7d5cc&amp;qlt=95" TargetMode="External"/><Relationship Id="rId4411" Type="http://schemas.openxmlformats.org/officeDocument/2006/relationships/hyperlink" Target="https://www.bing.com/th?id=OSK.83df60163a2fc57754a2dc834ca13b07&amp;qlt=95" TargetMode="External"/><Relationship Id="rId6169" Type="http://schemas.openxmlformats.org/officeDocument/2006/relationships/hyperlink" Target="https://www.bing.com/th?id=OSK.b14233bf96bd377809cf19c79829c567&amp;qlt=95" TargetMode="External"/><Relationship Id="rId7981" Type="http://schemas.openxmlformats.org/officeDocument/2006/relationships/hyperlink" Target="https://www.bing.com/th?id=OSK.832fdc948f920924e967135ce1ddaf2a&amp;qlt=95" TargetMode="External"/><Relationship Id="rId8618" Type="http://schemas.openxmlformats.org/officeDocument/2006/relationships/hyperlink" Target="https://www.bing.com/images/search?form=xlimg&amp;q=Nossa%20Senhora%20do%20Socorro" TargetMode="External"/><Relationship Id="rId6583" Type="http://schemas.openxmlformats.org/officeDocument/2006/relationships/hyperlink" Target="https://www.bing.com/th?id=OSK.34d44e260be6289b7eb0c3c7c3d9b9cb&amp;qlt=95" TargetMode="External"/><Relationship Id="rId7634" Type="http://schemas.openxmlformats.org/officeDocument/2006/relationships/hyperlink" Target="https://www.bing.com/images/search?form=xlimg&amp;q=Nova%20Roma%20do%20Sul" TargetMode="External"/><Relationship Id="rId2779" Type="http://schemas.openxmlformats.org/officeDocument/2006/relationships/hyperlink" Target="https://www.bing.com/th?id=OSK.df350d0932c6d42aadee4feee51f1fef&amp;qlt=95" TargetMode="External"/><Relationship Id="rId5185" Type="http://schemas.openxmlformats.org/officeDocument/2006/relationships/hyperlink" Target="https://www.bing.com/th?id=OSK.87f60fa5d4bd45ef21340f81b815217a&amp;qlt=95" TargetMode="External"/><Relationship Id="rId6236" Type="http://schemas.openxmlformats.org/officeDocument/2006/relationships/hyperlink" Target="https://www.bing.com/images/search?form=xlimg&amp;q=Mangueirinha" TargetMode="External"/><Relationship Id="rId6650" Type="http://schemas.openxmlformats.org/officeDocument/2006/relationships/hyperlink" Target="https://www.bing.com/images/search?form=xlimg&amp;q=Maric%c3%a1,%20Rio%20de%20Janeiro" TargetMode="External"/><Relationship Id="rId7701" Type="http://schemas.openxmlformats.org/officeDocument/2006/relationships/hyperlink" Target="https://www.bing.com/th?id=OSK.6b4175669c80ea9a90f10035c9a5fa81&amp;qlt=95" TargetMode="External"/><Relationship Id="rId1795" Type="http://schemas.openxmlformats.org/officeDocument/2006/relationships/hyperlink" Target="https://www.bing.com/th?id=OSK.fd6b7d3707c70d12dd760e10194dbe2d&amp;qlt=95" TargetMode="External"/><Relationship Id="rId2846" Type="http://schemas.openxmlformats.org/officeDocument/2006/relationships/hyperlink" Target="https://www.bing.com/images/search?form=xlimg&amp;q=Concei%c3%a7%c3%a3o%20do%20Par%c3%a1" TargetMode="External"/><Relationship Id="rId5252" Type="http://schemas.openxmlformats.org/officeDocument/2006/relationships/hyperlink" Target="https://www.bing.com/images/search?form=xlimg&amp;q=%c3%81gua%20Preta" TargetMode="External"/><Relationship Id="rId6303" Type="http://schemas.openxmlformats.org/officeDocument/2006/relationships/hyperlink" Target="https://www.bing.com/th?id=OSK.1b37c9c6f6a7cd23feaf914cf10b486e&amp;qlt=95" TargetMode="External"/><Relationship Id="rId9459" Type="http://schemas.openxmlformats.org/officeDocument/2006/relationships/hyperlink" Target="https://www.bing.com/th?id=OSK.6b43bd0a983382c439da3b8629de0154&amp;qlt=95" TargetMode="External"/><Relationship Id="rId9873" Type="http://schemas.openxmlformats.org/officeDocument/2006/relationships/hyperlink" Target="https://www.bing.com/th?id=OSK.97219fb14f796eaf6381313a6a6e62e0&amp;qlt=95" TargetMode="External"/><Relationship Id="rId87" Type="http://schemas.openxmlformats.org/officeDocument/2006/relationships/hyperlink" Target="https://www.bing.com/th?id=OSK.1c7725991c15e80861fef91feb1fc731&amp;qlt=95" TargetMode="External"/><Relationship Id="rId818" Type="http://schemas.openxmlformats.org/officeDocument/2006/relationships/hyperlink" Target="https://www.bing.com/images/search?form=xlimg&amp;q=Mairi,%20Bahia" TargetMode="External"/><Relationship Id="rId1448" Type="http://schemas.openxmlformats.org/officeDocument/2006/relationships/hyperlink" Target="https://www.bing.com/images/search?form=xlimg&amp;q=Tururu" TargetMode="External"/><Relationship Id="rId8475" Type="http://schemas.openxmlformats.org/officeDocument/2006/relationships/hyperlink" Target="https://www.bing.com/th?id=OSK.c922d7a2748b43f6b451bb96f3696ba5&amp;qlt=95" TargetMode="External"/><Relationship Id="rId9526" Type="http://schemas.openxmlformats.org/officeDocument/2006/relationships/hyperlink" Target="https://www.bing.com/images/search?form=xlimg&amp;q=Pitangueiras,%20S%c3%a3o%20Paulo" TargetMode="External"/><Relationship Id="rId1862" Type="http://schemas.openxmlformats.org/officeDocument/2006/relationships/hyperlink" Target="https://www.bing.com/images/search?form=xlimg&amp;q=Jaupaci" TargetMode="External"/><Relationship Id="rId2913" Type="http://schemas.openxmlformats.org/officeDocument/2006/relationships/hyperlink" Target="https://www.bing.com/th?id=OSK.72c77462a036cb6f959ed52268319de3&amp;qlt=95" TargetMode="External"/><Relationship Id="rId7077" Type="http://schemas.openxmlformats.org/officeDocument/2006/relationships/hyperlink" Target="https://www.bing.com/th?id=OSK.9263a1c48c5e0b1d363de5f2f2940007&amp;qlt=95" TargetMode="External"/><Relationship Id="rId7491" Type="http://schemas.openxmlformats.org/officeDocument/2006/relationships/hyperlink" Target="https://www.bing.com/th?id=OSK.1d6f744be0c366c9a3f7060748fef79a&amp;qlt=95" TargetMode="External"/><Relationship Id="rId8128" Type="http://schemas.openxmlformats.org/officeDocument/2006/relationships/hyperlink" Target="https://www.bing.com/images/search?form=xlimg&amp;q=Cunhata%c3%ad" TargetMode="External"/><Relationship Id="rId9940" Type="http://schemas.openxmlformats.org/officeDocument/2006/relationships/hyperlink" Target="https://www.bing.com/images/search?form=xlimg&amp;q=Axix%c3%a1%20do%20Tocantins" TargetMode="External"/><Relationship Id="rId10058" Type="http://schemas.openxmlformats.org/officeDocument/2006/relationships/hyperlink" Target="https://www.bing.com/images/search?form=xlimg&amp;q=Monte%20do%20Carmo" TargetMode="External"/><Relationship Id="rId1515" Type="http://schemas.openxmlformats.org/officeDocument/2006/relationships/hyperlink" Target="https://www.bing.com/th?id=OSK.0aIdI0RFqob_O2K_fOR0RyFoMXzuVG54cL1J20xpyxI&amp;qlt=95" TargetMode="External"/><Relationship Id="rId6093" Type="http://schemas.openxmlformats.org/officeDocument/2006/relationships/hyperlink" Target="https://www.bing.com/th?id=OSK.294fe1602bdfbbe16152e72d06f40edb&amp;qlt=95" TargetMode="External"/><Relationship Id="rId7144" Type="http://schemas.openxmlformats.org/officeDocument/2006/relationships/hyperlink" Target="https://www.bing.com/images/search?form=xlimg&amp;q=Urup%c3%a1" TargetMode="External"/><Relationship Id="rId8542" Type="http://schemas.openxmlformats.org/officeDocument/2006/relationships/hyperlink" Target="https://www.bing.com/images/search?form=xlimg&amp;q=Xaxim" TargetMode="External"/><Relationship Id="rId3687" Type="http://schemas.openxmlformats.org/officeDocument/2006/relationships/hyperlink" Target="https://www.bing.com/th?id=OSK.90a35043ee03d59575e732ee813d6833&amp;qlt=95" TargetMode="External"/><Relationship Id="rId4738" Type="http://schemas.openxmlformats.org/officeDocument/2006/relationships/hyperlink" Target="https://www.bing.com/images/search?form=xlimg&amp;q=Rur%c3%b3polis" TargetMode="External"/><Relationship Id="rId10125" Type="http://schemas.openxmlformats.org/officeDocument/2006/relationships/hyperlink" Target="https://www.bing.com/th?id=OSK.bGwBLzp8p9lXD4WpLbIgDzWuaX66urWFTbXNwH4VTnI&amp;qlt=95" TargetMode="External"/><Relationship Id="rId2289" Type="http://schemas.openxmlformats.org/officeDocument/2006/relationships/hyperlink" Target="https://www.bing.com/th?id=OSK.1bb21daf429d324a4faf2e28ce8c240a&amp;qlt=95" TargetMode="External"/><Relationship Id="rId3754" Type="http://schemas.openxmlformats.org/officeDocument/2006/relationships/hyperlink" Target="https://www.bing.com/images/search?form=xlimg&amp;q=Sabin%c3%b3polis" TargetMode="External"/><Relationship Id="rId4805" Type="http://schemas.openxmlformats.org/officeDocument/2006/relationships/hyperlink" Target="https://www.bing.com/th?id=OSK.1f4c0c4994a2b4aa333c07f47c736de3&amp;qlt=95" TargetMode="External"/><Relationship Id="rId6160" Type="http://schemas.openxmlformats.org/officeDocument/2006/relationships/hyperlink" Target="https://www.bing.com/images/search?form=xlimg&amp;q=Tapejara,%20Paran%c3%a1" TargetMode="External"/><Relationship Id="rId7211" Type="http://schemas.openxmlformats.org/officeDocument/2006/relationships/hyperlink" Target="https://www.bing.com/th?id=OSK.jwo4KbtK_2rQfXfomycx5T8_8Awqp_1uXJq-mlG4G3U&amp;qlt=95" TargetMode="External"/><Relationship Id="rId675" Type="http://schemas.openxmlformats.org/officeDocument/2006/relationships/hyperlink" Target="https://www.bing.com/th?id=OSK.PkmnJM24X54ZCJOHdUKCt0kHBkPZilSvvWJXDVKUlFo&amp;qlt=95" TargetMode="External"/><Relationship Id="rId2356" Type="http://schemas.openxmlformats.org/officeDocument/2006/relationships/hyperlink" Target="https://www.bing.com/images/search?form=xlimg&amp;q=Primeira%20Cruz" TargetMode="External"/><Relationship Id="rId2770" Type="http://schemas.openxmlformats.org/officeDocument/2006/relationships/hyperlink" Target="https://www.bing.com/images/search?form=xlimg&amp;q=Carmo%20do%20Parana%c3%adba" TargetMode="External"/><Relationship Id="rId3407" Type="http://schemas.openxmlformats.org/officeDocument/2006/relationships/hyperlink" Target="https://www.bing.com/th?id=OSK.a7cf8df6bd848905248d8a58927b0b59&amp;qlt=95" TargetMode="External"/><Relationship Id="rId3821" Type="http://schemas.openxmlformats.org/officeDocument/2006/relationships/hyperlink" Target="https://www.bing.com/th?id=OSK.e378db7492666d8b46496ada7babba35&amp;qlt=95" TargetMode="External"/><Relationship Id="rId6977" Type="http://schemas.openxmlformats.org/officeDocument/2006/relationships/hyperlink" Target="https://www.bing.com/th?id=OSK.c7881ecc8c2cbdddec9e789d4b9a58bf&amp;qlt=95" TargetMode="External"/><Relationship Id="rId9383" Type="http://schemas.openxmlformats.org/officeDocument/2006/relationships/hyperlink" Target="https://www.bing.com/th?id=OSK.5acc6787b590e9178ff6e03a40e60a12&amp;qlt=95" TargetMode="External"/><Relationship Id="rId328" Type="http://schemas.openxmlformats.org/officeDocument/2006/relationships/hyperlink" Target="https://www.bing.com/images/search?form=xlimg&amp;q=Nova%20Olinda%20do%20Norte" TargetMode="External"/><Relationship Id="rId742" Type="http://schemas.openxmlformats.org/officeDocument/2006/relationships/hyperlink" Target="https://www.bing.com/images/search?form=xlimg&amp;q=Itanh%c3%a9m" TargetMode="External"/><Relationship Id="rId1372" Type="http://schemas.openxmlformats.org/officeDocument/2006/relationships/hyperlink" Target="https://www.bing.com/images/search?form=xlimg&amp;q=Penaforte" TargetMode="External"/><Relationship Id="rId2009" Type="http://schemas.openxmlformats.org/officeDocument/2006/relationships/hyperlink" Target="https://www.bing.com/th?id=OSK.a25ae739b751dc396a3457b1e5b9fcfa&amp;qlt=95" TargetMode="External"/><Relationship Id="rId2423" Type="http://schemas.openxmlformats.org/officeDocument/2006/relationships/hyperlink" Target="https://www.bing.com/th?id=OSK.47ef972fe2c434c2f730bf50b8fde94c&amp;qlt=95" TargetMode="External"/><Relationship Id="rId5579" Type="http://schemas.openxmlformats.org/officeDocument/2006/relationships/hyperlink" Target="https://www.bing.com/th?id=OSK.0960d738b5c3ef2fa4540869462d678c&amp;qlt=95" TargetMode="External"/><Relationship Id="rId9036" Type="http://schemas.openxmlformats.org/officeDocument/2006/relationships/hyperlink" Target="https://www.bing.com/images/search?form=xlimg&amp;q=General%20Salgado" TargetMode="External"/><Relationship Id="rId9450" Type="http://schemas.openxmlformats.org/officeDocument/2006/relationships/hyperlink" Target="https://www.bing.com/images/search?form=xlimg&amp;q=Paranapu%c3%a3" TargetMode="External"/><Relationship Id="rId1025" Type="http://schemas.openxmlformats.org/officeDocument/2006/relationships/hyperlink" Target="https://www.bing.com/th?id=OSK.b3ba7938707f43426d89e4e92c376db6&amp;qlt=95" TargetMode="External"/><Relationship Id="rId4595" Type="http://schemas.openxmlformats.org/officeDocument/2006/relationships/hyperlink" Target="https://www.bing.com/th?id=OSK.le7Bo85GJSAvqkLQ1LBscYv1-Q7GV9WS-DDBurK5AbA&amp;qlt=95" TargetMode="External"/><Relationship Id="rId5646" Type="http://schemas.openxmlformats.org/officeDocument/2006/relationships/hyperlink" Target="https://www.bing.com/images/search?form=xlimg&amp;q=Campo%20Largo%20do%20Piau%c3%ad" TargetMode="External"/><Relationship Id="rId5993" Type="http://schemas.openxmlformats.org/officeDocument/2006/relationships/hyperlink" Target="https://www.bing.com/th?id=OSK.3065c4fa30601fe14a1435bcaa1ff77a&amp;qlt=95" TargetMode="External"/><Relationship Id="rId8052" Type="http://schemas.openxmlformats.org/officeDocument/2006/relationships/hyperlink" Target="https://www.bing.com/images/search?form=xlimg&amp;q=Bom%20Jardim%20da%20Serra" TargetMode="External"/><Relationship Id="rId9103" Type="http://schemas.openxmlformats.org/officeDocument/2006/relationships/hyperlink" Target="https://www.bing.com/th?id=OSK.b1b56767cf8b0dd02fac52885598fb7f&amp;qlt=95" TargetMode="External"/><Relationship Id="rId3197" Type="http://schemas.openxmlformats.org/officeDocument/2006/relationships/hyperlink" Target="https://www.bing.com/th?id=OSK.8a1eb5c26bd07f86d03ea7a75eda299b&amp;qlt=95" TargetMode="External"/><Relationship Id="rId4248" Type="http://schemas.openxmlformats.org/officeDocument/2006/relationships/hyperlink" Target="https://www.bing.com/images/search?form=xlimg&amp;q=Santa%20Rita%20do%20Pardo" TargetMode="External"/><Relationship Id="rId4662" Type="http://schemas.openxmlformats.org/officeDocument/2006/relationships/hyperlink" Target="https://www.bing.com/images/search?form=xlimg&amp;q=M%c3%a3e%20do%20Rio" TargetMode="External"/><Relationship Id="rId5713" Type="http://schemas.openxmlformats.org/officeDocument/2006/relationships/hyperlink" Target="https://www.bing.com/th?id=OSK.ba39d42f11107de0c3b9da4b2907c3b2&amp;qlt=95" TargetMode="External"/><Relationship Id="rId8869" Type="http://schemas.openxmlformats.org/officeDocument/2006/relationships/hyperlink" Target="https://www.bing.com/th?id=OSK.41d633162a920941c12c4fdf3a87d12a&amp;qlt=95" TargetMode="External"/><Relationship Id="rId185" Type="http://schemas.openxmlformats.org/officeDocument/2006/relationships/hyperlink" Target="https://www.bing.com/th?id=OSK.16a6dbddf50305516afd9950d9234436&amp;qlt=95" TargetMode="External"/><Relationship Id="rId1909" Type="http://schemas.openxmlformats.org/officeDocument/2006/relationships/hyperlink" Target="https://www.bing.com/th?id=OSK.7ce1b2f0520b2ead656fdeedd2fa2f7e&amp;qlt=95" TargetMode="External"/><Relationship Id="rId3264" Type="http://schemas.openxmlformats.org/officeDocument/2006/relationships/hyperlink" Target="https://www.bing.com/images/search?form=xlimg&amp;q=Jequitib%c3%a1" TargetMode="External"/><Relationship Id="rId4315" Type="http://schemas.openxmlformats.org/officeDocument/2006/relationships/hyperlink" Target="https://www.bing.com/th?id=OSK.7e570cd1545593bab249f64001df2db6&amp;qlt=95" TargetMode="External"/><Relationship Id="rId7885" Type="http://schemas.openxmlformats.org/officeDocument/2006/relationships/hyperlink" Target="https://www.bing.com/th?id=OSK.44f557d25a4da9a074295e341370b421&amp;qlt=95" TargetMode="External"/><Relationship Id="rId8936" Type="http://schemas.openxmlformats.org/officeDocument/2006/relationships/hyperlink" Target="https://www.bing.com/images/search?form=xlimg&amp;q=Cosmorama,%20S%c3%a3o%20Paulo" TargetMode="External"/><Relationship Id="rId2280" Type="http://schemas.openxmlformats.org/officeDocument/2006/relationships/hyperlink" Target="https://www.bing.com/images/search?form=xlimg&amp;q=Loreto,%20Maranh%c3%a3o" TargetMode="External"/><Relationship Id="rId3331" Type="http://schemas.openxmlformats.org/officeDocument/2006/relationships/hyperlink" Target="https://www.bing.com/th?id=OSK.2f65176f53c09f60cbeea288d597a492&amp;qlt=95" TargetMode="External"/><Relationship Id="rId6487" Type="http://schemas.openxmlformats.org/officeDocument/2006/relationships/hyperlink" Target="https://www.bing.com/th?id=OSK.2175458cf33af578ecd7bb8e370e6f98&amp;qlt=95" TargetMode="External"/><Relationship Id="rId7538" Type="http://schemas.openxmlformats.org/officeDocument/2006/relationships/hyperlink" Target="https://www.bing.com/images/search?form=xlimg&amp;q=Jacuizinho" TargetMode="External"/><Relationship Id="rId7952" Type="http://schemas.openxmlformats.org/officeDocument/2006/relationships/hyperlink" Target="https://www.bing.com/images/search?form=xlimg&amp;q=Vila%20Flores" TargetMode="External"/><Relationship Id="rId252" Type="http://schemas.openxmlformats.org/officeDocument/2006/relationships/hyperlink" Target="https://www.bing.com/images/search?form=xlimg&amp;q=Apu%c3%ad" TargetMode="External"/><Relationship Id="rId5089" Type="http://schemas.openxmlformats.org/officeDocument/2006/relationships/hyperlink" Target="https://www.bing.com/th?id=OSK.c3d5b698c9b1e7d09f210a045107ced3&amp;qlt=95" TargetMode="External"/><Relationship Id="rId6554" Type="http://schemas.openxmlformats.org/officeDocument/2006/relationships/hyperlink" Target="https://www.bing.com/images/search?form=xlimg&amp;q=Umuarama" TargetMode="External"/><Relationship Id="rId7605" Type="http://schemas.openxmlformats.org/officeDocument/2006/relationships/hyperlink" Target="https://www.bing.com/th?id=OSK.9e385f081256caf9e0e3f189e908d142&amp;qlt=95" TargetMode="External"/><Relationship Id="rId1699" Type="http://schemas.openxmlformats.org/officeDocument/2006/relationships/hyperlink" Target="https://www.bing.com/th?id=OSK.a21c0a25d7d19f3a7583c86aca5f982e&amp;qlt=95" TargetMode="External"/><Relationship Id="rId2000" Type="http://schemas.openxmlformats.org/officeDocument/2006/relationships/hyperlink" Target="https://www.bing.com/images/search?form=xlimg&amp;q=Rubiataba" TargetMode="External"/><Relationship Id="rId5156" Type="http://schemas.openxmlformats.org/officeDocument/2006/relationships/hyperlink" Target="https://www.bing.com/images/search?form=xlimg&amp;q=S%c3%a3o%20Bento,%20Para%c3%adba" TargetMode="External"/><Relationship Id="rId5570" Type="http://schemas.openxmlformats.org/officeDocument/2006/relationships/hyperlink" Target="https://www.bing.com/images/search?form=xlimg&amp;q=Vit%c3%b3ria%20de%20Santo%20Ant%c3%a3o" TargetMode="External"/><Relationship Id="rId6207" Type="http://schemas.openxmlformats.org/officeDocument/2006/relationships/hyperlink" Target="https://www.bing.com/th?id=OSK.wgpWPDCxDdD0jo4p_R7uOadXVo0T8nBu8rp3PuYoHVY&amp;qlt=95" TargetMode="External"/><Relationship Id="rId9777" Type="http://schemas.openxmlformats.org/officeDocument/2006/relationships/hyperlink" Target="https://www.bing.com/th?id=OSK.77be3a5a8d590dcd9f81bc6e0d0e8985&amp;qlt=95" TargetMode="External"/><Relationship Id="rId4172" Type="http://schemas.openxmlformats.org/officeDocument/2006/relationships/hyperlink" Target="https://www.bing.com/images/search?form=xlimg&amp;q=Dois%20Irm%c3%a3os%20do%20Buriti" TargetMode="External"/><Relationship Id="rId5223" Type="http://schemas.openxmlformats.org/officeDocument/2006/relationships/hyperlink" Target="https://www.bing.com/th?id=OSK.ed3af724ed3650b9420d63fe00bfbdef&amp;qlt=95" TargetMode="External"/><Relationship Id="rId6621" Type="http://schemas.openxmlformats.org/officeDocument/2006/relationships/hyperlink" Target="https://www.bing.com/th?id=OSK.856e2606f0ef17262717afb4c20b557e&amp;qlt=95" TargetMode="External"/><Relationship Id="rId8379" Type="http://schemas.openxmlformats.org/officeDocument/2006/relationships/hyperlink" Target="https://www.bing.com/th?id=OSK.936d293aab75e8022bc5df5db1b497da&amp;qlt=95" TargetMode="External"/><Relationship Id="rId1766" Type="http://schemas.openxmlformats.org/officeDocument/2006/relationships/hyperlink" Target="https://www.bing.com/images/search?form=xlimg&amp;q=Doverl%c3%a2ndia" TargetMode="External"/><Relationship Id="rId2817" Type="http://schemas.openxmlformats.org/officeDocument/2006/relationships/hyperlink" Target="https://www.bing.com/th?id=OSK.d7de822648fad9fe1500aed40876cfef&amp;qlt=95" TargetMode="External"/><Relationship Id="rId8793" Type="http://schemas.openxmlformats.org/officeDocument/2006/relationships/hyperlink" Target="https://www.bing.com/th?id=OSK.ce0c92407d0a2754de4490013863368c&amp;qlt=95" TargetMode="External"/><Relationship Id="rId9844" Type="http://schemas.openxmlformats.org/officeDocument/2006/relationships/hyperlink" Target="https://www.bing.com/images/search?form=xlimg&amp;q=Trabiju" TargetMode="External"/><Relationship Id="rId58" Type="http://schemas.openxmlformats.org/officeDocument/2006/relationships/hyperlink" Target="https://www.bing.com/images/search?form=xlimg&amp;q=Santa%20Rosa%20do%20Purus" TargetMode="External"/><Relationship Id="rId1419" Type="http://schemas.openxmlformats.org/officeDocument/2006/relationships/hyperlink" Target="https://www.bing.com/th?id=OSK.ac5056cfe7b2b19080ce03964b23a848&amp;qlt=95" TargetMode="External"/><Relationship Id="rId1833" Type="http://schemas.openxmlformats.org/officeDocument/2006/relationships/hyperlink" Target="https://www.bing.com/th?id=OSK.54570edad56ca214ea6db96ea4e6067a&amp;qlt=95" TargetMode="External"/><Relationship Id="rId4989" Type="http://schemas.openxmlformats.org/officeDocument/2006/relationships/hyperlink" Target="https://www.bing.com/th?id=OSK.e276aac40dc9fddeec4b97b24a43cafa&amp;qlt=95" TargetMode="External"/><Relationship Id="rId7048" Type="http://schemas.openxmlformats.org/officeDocument/2006/relationships/hyperlink" Target="https://www.bing.com/images/search?form=xlimg&amp;q=Vila%20Flor,%20Rio%20Grande%20do%20Norte" TargetMode="External"/><Relationship Id="rId7395" Type="http://schemas.openxmlformats.org/officeDocument/2006/relationships/hyperlink" Target="https://www.bing.com/th?id=OSK.e78c8a22498d5c9d85afd4e6ca9a47e5&amp;qlt=95" TargetMode="External"/><Relationship Id="rId8446" Type="http://schemas.openxmlformats.org/officeDocument/2006/relationships/hyperlink" Target="https://www.bing.com/images/search?form=xlimg&amp;q=S%c3%a3o%20Domingos,%20Santa%20Catarina" TargetMode="External"/><Relationship Id="rId8860" Type="http://schemas.openxmlformats.org/officeDocument/2006/relationships/hyperlink" Target="https://www.bing.com/images/search?form=xlimg&amp;q=Cajuru" TargetMode="External"/><Relationship Id="rId9911" Type="http://schemas.openxmlformats.org/officeDocument/2006/relationships/hyperlink" Target="https://www.bing.com/th?id=OSK.0836b70fb2440e7ae7813108a7d53202&amp;qlt=95" TargetMode="External"/><Relationship Id="rId1900" Type="http://schemas.openxmlformats.org/officeDocument/2006/relationships/hyperlink" Target="https://www.bing.com/images/search?form=xlimg&amp;q=Montividiu" TargetMode="External"/><Relationship Id="rId7462" Type="http://schemas.openxmlformats.org/officeDocument/2006/relationships/hyperlink" Target="https://www.bing.com/images/search?form=xlimg&amp;q=Garibaldi,%20Rio%20Grande%20do%20Sul" TargetMode="External"/><Relationship Id="rId8513" Type="http://schemas.openxmlformats.org/officeDocument/2006/relationships/hyperlink" Target="https://www.bing.com/th?id=OSK.4257803e2ff1d60ce49d1ea8438a3dba&amp;qlt=95" TargetMode="External"/><Relationship Id="rId10029" Type="http://schemas.openxmlformats.org/officeDocument/2006/relationships/hyperlink" Target="https://www.bing.com/th?id=OSK.UQrgA1zK887VOBEahJeR8lWwx54vkogBqp-OYgDYFm4&amp;qlt=95" TargetMode="External"/><Relationship Id="rId3658" Type="http://schemas.openxmlformats.org/officeDocument/2006/relationships/hyperlink" Target="https://www.bing.com/images/search?form=xlimg&amp;q=Ponto%20Chique" TargetMode="External"/><Relationship Id="rId4709" Type="http://schemas.openxmlformats.org/officeDocument/2006/relationships/hyperlink" Target="https://www.bing.com/th?id=OSK.2a7841e202431bcc2041eb5ab4c246ba&amp;qlt=95" TargetMode="External"/><Relationship Id="rId6064" Type="http://schemas.openxmlformats.org/officeDocument/2006/relationships/hyperlink" Target="https://www.bing.com/images/search?form=xlimg&amp;q=Diamante%20do%20Norte" TargetMode="External"/><Relationship Id="rId7115" Type="http://schemas.openxmlformats.org/officeDocument/2006/relationships/hyperlink" Target="https://www.bing.com/th?id=OSK.eca5bd28ec58f24c0ada8fbd0fedb8f0&amp;qlt=95" TargetMode="External"/><Relationship Id="rId579" Type="http://schemas.openxmlformats.org/officeDocument/2006/relationships/hyperlink" Target="https://www.bing.com/th?id=OSK.da5610ff2663436b5f7d7e59bce9218b&amp;qlt=95" TargetMode="External"/><Relationship Id="rId993" Type="http://schemas.openxmlformats.org/officeDocument/2006/relationships/hyperlink" Target="https://www.bing.com/th?id=OSK.48d85d56dbf599f0788da018757a71c3&amp;qlt=95" TargetMode="External"/><Relationship Id="rId2674" Type="http://schemas.openxmlformats.org/officeDocument/2006/relationships/hyperlink" Target="https://www.bing.com/images/search?form=xlimg&amp;q=Cachoeira%20de%20Paje%c3%ba" TargetMode="External"/><Relationship Id="rId5080" Type="http://schemas.openxmlformats.org/officeDocument/2006/relationships/hyperlink" Target="https://www.bing.com/images/search?form=xlimg&amp;q=Pedra%20Branca,%20Para%c3%adba" TargetMode="External"/><Relationship Id="rId6131" Type="http://schemas.openxmlformats.org/officeDocument/2006/relationships/hyperlink" Target="https://www.bing.com/th?id=OSK.c5b6b06337bddd549f73c25f90a49ace&amp;qlt=95" TargetMode="External"/><Relationship Id="rId9287" Type="http://schemas.openxmlformats.org/officeDocument/2006/relationships/hyperlink" Target="https://www.bing.com/th?id=OSK.87c1177e5b8bbdb8a70814f35b366ccd&amp;qlt=95" TargetMode="External"/><Relationship Id="rId646" Type="http://schemas.openxmlformats.org/officeDocument/2006/relationships/hyperlink" Target="https://www.bing.com/images/search?form=xlimg&amp;q=Feira%20de%20Santana" TargetMode="External"/><Relationship Id="rId1276" Type="http://schemas.openxmlformats.org/officeDocument/2006/relationships/hyperlink" Target="https://www.bing.com/images/search?form=xlimg&amp;q=Itarema" TargetMode="External"/><Relationship Id="rId2327" Type="http://schemas.openxmlformats.org/officeDocument/2006/relationships/hyperlink" Target="https://www.bing.com/th?id=OSK.7437bc6eacd711b4fdc0f9934a4cacef&amp;qlt=95" TargetMode="External"/><Relationship Id="rId3725" Type="http://schemas.openxmlformats.org/officeDocument/2006/relationships/hyperlink" Target="https://www.bing.com/th?id=OSK.6c1b12d9e6f29846b56bfb1099ae8d82&amp;qlt=95" TargetMode="External"/><Relationship Id="rId9354" Type="http://schemas.openxmlformats.org/officeDocument/2006/relationships/hyperlink" Target="https://www.bing.com/images/search?form=xlimg&amp;q=Monte%20Mor" TargetMode="External"/><Relationship Id="rId1690" Type="http://schemas.openxmlformats.org/officeDocument/2006/relationships/hyperlink" Target="https://www.bing.com/images/search?form=xlimg&amp;q=Cachoeira%20Alta" TargetMode="External"/><Relationship Id="rId2741" Type="http://schemas.openxmlformats.org/officeDocument/2006/relationships/hyperlink" Target="https://www.bing.com/th?id=OSK.b95f206d911a4dfdb93f0f8ff7d060f3&amp;qlt=95" TargetMode="External"/><Relationship Id="rId5897" Type="http://schemas.openxmlformats.org/officeDocument/2006/relationships/hyperlink" Target="https://www.bing.com/th?id=OSK.586272af4db2a7921ee779e4eafb1496&amp;qlt=95" TargetMode="External"/><Relationship Id="rId6948" Type="http://schemas.openxmlformats.org/officeDocument/2006/relationships/hyperlink" Target="https://www.bing.com/images/search?form=xlimg&amp;q=Pureza,%20Rio%20Grande%20do%20Norte" TargetMode="External"/><Relationship Id="rId9007" Type="http://schemas.openxmlformats.org/officeDocument/2006/relationships/hyperlink" Target="https://www.bing.com/th?id=OSK.7a090b7d4e477f7b1bda71e0d7a467eb&amp;qlt=95" TargetMode="External"/><Relationship Id="rId713" Type="http://schemas.openxmlformats.org/officeDocument/2006/relationships/hyperlink" Target="https://www.bing.com/th?id=OSK.3a31de879e207fe4eb27f632cf9b54fa&amp;qlt=95" TargetMode="External"/><Relationship Id="rId1343" Type="http://schemas.openxmlformats.org/officeDocument/2006/relationships/hyperlink" Target="https://www.bing.com/th?id=OSK.BguC09Zg0hMnaw4sSkz6UB5n1ZGBVZr04QL6yYvtUY4&amp;qlt=95" TargetMode="External"/><Relationship Id="rId4499" Type="http://schemas.openxmlformats.org/officeDocument/2006/relationships/hyperlink" Target="https://www.bing.com/th?id=OSK.805b31a4f118de2ea9f5603e95bfd470&amp;qlt=95" TargetMode="External"/><Relationship Id="rId5964" Type="http://schemas.openxmlformats.org/officeDocument/2006/relationships/hyperlink" Target="https://www.bing.com/images/search?form=xlimg&amp;q=Bom%20Jesus%20do%20Sul" TargetMode="External"/><Relationship Id="rId8370" Type="http://schemas.openxmlformats.org/officeDocument/2006/relationships/hyperlink" Target="https://www.bing.com/images/search?form=xlimg&amp;q=Ponte%20Serrada" TargetMode="External"/><Relationship Id="rId9421" Type="http://schemas.openxmlformats.org/officeDocument/2006/relationships/hyperlink" Target="https://www.bing.com/th?id=OSK.82838be829663bbe65a0dcf9ac608405&amp;qlt=95" TargetMode="External"/><Relationship Id="rId1410" Type="http://schemas.openxmlformats.org/officeDocument/2006/relationships/hyperlink" Target="https://www.bing.com/images/search?form=xlimg&amp;q=Salitre,%20Cear%c3%a1" TargetMode="External"/><Relationship Id="rId4566" Type="http://schemas.openxmlformats.org/officeDocument/2006/relationships/hyperlink" Target="https://www.bing.com/images/search?form=xlimg&amp;q=Ananindeua,%20Par%c3%a1" TargetMode="External"/><Relationship Id="rId4980" Type="http://schemas.openxmlformats.org/officeDocument/2006/relationships/hyperlink" Target="https://www.bing.com/images/search?form=xlimg&amp;q=Gurj%c3%a3o" TargetMode="External"/><Relationship Id="rId5617" Type="http://schemas.openxmlformats.org/officeDocument/2006/relationships/hyperlink" Target="https://www.bing.com/th?id=OSK.5de6c23985b61699533de8e45687751d&amp;qlt=95" TargetMode="External"/><Relationship Id="rId8023" Type="http://schemas.openxmlformats.org/officeDocument/2006/relationships/hyperlink" Target="https://www.bing.com/th?id=OSK.464a51aad96444ff2c5d80cf1aa669b4&amp;qlt=95" TargetMode="External"/><Relationship Id="rId3168" Type="http://schemas.openxmlformats.org/officeDocument/2006/relationships/hyperlink" Target="https://www.bing.com/images/search?form=xlimg&amp;q=Ipaba" TargetMode="External"/><Relationship Id="rId3582" Type="http://schemas.openxmlformats.org/officeDocument/2006/relationships/hyperlink" Target="https://www.bing.com/images/search?form=xlimg&amp;q=Pedra%20Bonita" TargetMode="External"/><Relationship Id="rId4219" Type="http://schemas.openxmlformats.org/officeDocument/2006/relationships/hyperlink" Target="https://www.bing.com/th?id=OSK.961380cd27763da0961433d7b7e68500&amp;qlt=95" TargetMode="External"/><Relationship Id="rId4633" Type="http://schemas.openxmlformats.org/officeDocument/2006/relationships/hyperlink" Target="https://www.bing.com/th?id=OSK.5415484034ea1ba09097aca8d6ff7c9c&amp;qlt=95" TargetMode="External"/><Relationship Id="rId7789" Type="http://schemas.openxmlformats.org/officeDocument/2006/relationships/hyperlink" Target="https://www.bing.com/th?id=OSK.887c1425b0e0450a7b523fa278f87c65&amp;qlt=95" TargetMode="External"/><Relationship Id="rId10020" Type="http://schemas.openxmlformats.org/officeDocument/2006/relationships/hyperlink" Target="https://www.bing.com/images/search?form=xlimg&amp;q=Gurupi" TargetMode="External"/><Relationship Id="rId2184" Type="http://schemas.openxmlformats.org/officeDocument/2006/relationships/hyperlink" Target="https://www.bing.com/images/search?form=xlimg&amp;q=Carutapera" TargetMode="External"/><Relationship Id="rId3235" Type="http://schemas.openxmlformats.org/officeDocument/2006/relationships/hyperlink" Target="https://www.bing.com/th?id=OSK.a7f3e8e6540294a688fd9c5a19110400&amp;qlt=95" TargetMode="External"/><Relationship Id="rId7856" Type="http://schemas.openxmlformats.org/officeDocument/2006/relationships/hyperlink" Target="https://www.bing.com/images/search?form=xlimg&amp;q=Sert%c3%a3o,%20Rio%20Grande%20do%20Sul" TargetMode="External"/><Relationship Id="rId156" Type="http://schemas.openxmlformats.org/officeDocument/2006/relationships/hyperlink" Target="https://www.bing.com/images/search?form=xlimg&amp;q=Maribondo" TargetMode="External"/><Relationship Id="rId570" Type="http://schemas.openxmlformats.org/officeDocument/2006/relationships/hyperlink" Target="https://www.bing.com/images/search?form=xlimg&amp;q=Catol%c3%a2ndia" TargetMode="External"/><Relationship Id="rId2251" Type="http://schemas.openxmlformats.org/officeDocument/2006/relationships/hyperlink" Target="https://www.bing.com/th?id=OSK.7dfd4bc9cc0a21a054502da799631e61&amp;qlt=95" TargetMode="External"/><Relationship Id="rId3302" Type="http://schemas.openxmlformats.org/officeDocument/2006/relationships/hyperlink" Target="https://www.bing.com/images/search?form=xlimg&amp;q=Lagoa%20dos%20Patos,%20Minas%20Gerais" TargetMode="External"/><Relationship Id="rId4700" Type="http://schemas.openxmlformats.org/officeDocument/2006/relationships/hyperlink" Target="https://www.bing.com/images/search?form=xlimg&amp;q=Oriximin%c3%a1" TargetMode="External"/><Relationship Id="rId6458" Type="http://schemas.openxmlformats.org/officeDocument/2006/relationships/hyperlink" Target="https://www.bing.com/images/search?form=xlimg&amp;q=Santana%20do%20Itarar%c3%a9" TargetMode="External"/><Relationship Id="rId7509" Type="http://schemas.openxmlformats.org/officeDocument/2006/relationships/hyperlink" Target="https://www.bing.com/th?id=OSK.8a7dd86b28436869aeffd061196fe64b&amp;qlt=95" TargetMode="External"/><Relationship Id="rId8907" Type="http://schemas.openxmlformats.org/officeDocument/2006/relationships/hyperlink" Target="https://www.bing.com/th?id=OSK.895857fbd692e5daaf11e3e38ab3f002&amp;qlt=95" TargetMode="External"/><Relationship Id="rId223" Type="http://schemas.openxmlformats.org/officeDocument/2006/relationships/hyperlink" Target="https://www.bing.com/th?id=OSK.e765033c8b50bc238f29f9ddbf5a390b&amp;qlt=95" TargetMode="External"/><Relationship Id="rId6872" Type="http://schemas.openxmlformats.org/officeDocument/2006/relationships/hyperlink" Target="https://www.bing.com/images/search?form=xlimg&amp;q=Jundi%c3%a1,%20Rio%20Grande%20do%20Norte" TargetMode="External"/><Relationship Id="rId7923" Type="http://schemas.openxmlformats.org/officeDocument/2006/relationships/hyperlink" Target="https://www.bing.com/th?id=OSK.c8360d0d0cada3225591547c1d410513&amp;qlt=95" TargetMode="External"/><Relationship Id="rId4076" Type="http://schemas.openxmlformats.org/officeDocument/2006/relationships/hyperlink" Target="https://www.bing.com/images/search?form=xlimg&amp;q=Vargem%20Alegre" TargetMode="External"/><Relationship Id="rId5474" Type="http://schemas.openxmlformats.org/officeDocument/2006/relationships/hyperlink" Target="https://www.bing.com/images/search?form=xlimg&amp;q=Pombos" TargetMode="External"/><Relationship Id="rId6525" Type="http://schemas.openxmlformats.org/officeDocument/2006/relationships/hyperlink" Target="https://www.bing.com/th?id=OSK.RZHxsLL-IFPCYubzDVrQTGeE3V3iFbs9i7WNGyOQzx0&amp;qlt=95" TargetMode="External"/><Relationship Id="rId4490" Type="http://schemas.openxmlformats.org/officeDocument/2006/relationships/hyperlink" Target="https://www.bing.com/images/search?form=xlimg&amp;q=Salto%20do%20C%c3%a9u" TargetMode="External"/><Relationship Id="rId5127" Type="http://schemas.openxmlformats.org/officeDocument/2006/relationships/hyperlink" Target="https://www.bing.com/th?id=OSK.ccf278c1b3e21dda24f68e3a7511c3c4&amp;qlt=95" TargetMode="External"/><Relationship Id="rId5541" Type="http://schemas.openxmlformats.org/officeDocument/2006/relationships/hyperlink" Target="https://www.bing.com/th?id=OSK.1f075e0bb0ab9fd70e08c51843e575d8&amp;qlt=95" TargetMode="External"/><Relationship Id="rId8697" Type="http://schemas.openxmlformats.org/officeDocument/2006/relationships/hyperlink" Target="https://www.bing.com/th?id=OSK.2381922b365dba024a25c718fb3300ef&amp;qlt=95" TargetMode="External"/><Relationship Id="rId9748" Type="http://schemas.openxmlformats.org/officeDocument/2006/relationships/hyperlink" Target="https://www.bing.com/images/search?form=xlimg&amp;q=S%c3%a3o%20Pedro%20do%20Turvo" TargetMode="External"/><Relationship Id="rId1737" Type="http://schemas.openxmlformats.org/officeDocument/2006/relationships/hyperlink" Target="https://www.bing.com/th?id=OSK.023f6e2e1f028100717e383ffd5f0a9e&amp;qlt=95" TargetMode="External"/><Relationship Id="rId3092" Type="http://schemas.openxmlformats.org/officeDocument/2006/relationships/hyperlink" Target="https://www.bing.com/images/search?form=xlimg&amp;q=Gr%c3%a3o%20Mogol" TargetMode="External"/><Relationship Id="rId4143" Type="http://schemas.openxmlformats.org/officeDocument/2006/relationships/hyperlink" Target="https://www.bing.com/th?id=OSK.099af64e2d91339763d0a31d4bad4009&amp;qlt=95" TargetMode="External"/><Relationship Id="rId7299" Type="http://schemas.openxmlformats.org/officeDocument/2006/relationships/hyperlink" Target="https://www.bing.com/th?id=OSK.d43f5ce7f233d2a329d65710b50910a9&amp;qlt=95" TargetMode="External"/><Relationship Id="rId8764" Type="http://schemas.openxmlformats.org/officeDocument/2006/relationships/hyperlink" Target="https://www.bing.com/images/search?form=xlimg&amp;q=Bariri" TargetMode="External"/><Relationship Id="rId9815" Type="http://schemas.openxmlformats.org/officeDocument/2006/relationships/hyperlink" Target="https://www.bing.com/th?id=OSK.ac8e0e7525c10f9a3a919aef01456214&amp;qlt=95" TargetMode="External"/><Relationship Id="rId29" Type="http://schemas.openxmlformats.org/officeDocument/2006/relationships/hyperlink" Target="https://www.bing.com/th?id=OSK.93d43eec26b67dce1aed8b44b0217ed1&amp;qlt=95" TargetMode="External"/><Relationship Id="rId4210" Type="http://schemas.openxmlformats.org/officeDocument/2006/relationships/hyperlink" Target="https://www.bing.com/images/search?form=xlimg&amp;q=Laguna%20Carap%c3%a3" TargetMode="External"/><Relationship Id="rId7366" Type="http://schemas.openxmlformats.org/officeDocument/2006/relationships/hyperlink" Target="https://www.bing.com/images/search?form=xlimg&amp;q=Cir%c3%adaco" TargetMode="External"/><Relationship Id="rId7780" Type="http://schemas.openxmlformats.org/officeDocument/2006/relationships/hyperlink" Target="https://www.bing.com/images/search?form=xlimg&amp;q=Santo%20Ant%c3%b4nio%20do%20Planalto" TargetMode="External"/><Relationship Id="rId8417" Type="http://schemas.openxmlformats.org/officeDocument/2006/relationships/hyperlink" Target="https://www.bing.com/th?id=OSK.6d3dc463218b6a4589206fd27fb0383f&amp;qlt=95" TargetMode="External"/><Relationship Id="rId1804" Type="http://schemas.openxmlformats.org/officeDocument/2006/relationships/hyperlink" Target="https://www.bing.com/images/search?form=xlimg&amp;q=Guap%c3%b3" TargetMode="External"/><Relationship Id="rId6382" Type="http://schemas.openxmlformats.org/officeDocument/2006/relationships/hyperlink" Target="https://www.bing.com/images/search?form=xlimg&amp;q=Quarto%20Centen%c3%a1rio" TargetMode="External"/><Relationship Id="rId7019" Type="http://schemas.openxmlformats.org/officeDocument/2006/relationships/hyperlink" Target="https://www.bing.com/th?id=OSK.3afe5bbc5542fc7306099c308e6856d4&amp;qlt=95" TargetMode="External"/><Relationship Id="rId7433" Type="http://schemas.openxmlformats.org/officeDocument/2006/relationships/hyperlink" Target="https://www.bing.com/th?id=OSK.cedfd24c0c9837001817f26ba869d3d0&amp;qlt=95" TargetMode="External"/><Relationship Id="rId8831" Type="http://schemas.openxmlformats.org/officeDocument/2006/relationships/hyperlink" Target="https://www.bing.com/th?id=OSK.e2be388e15b81b14dd3b21a199df7577&amp;qlt=95" TargetMode="External"/><Relationship Id="rId3976" Type="http://schemas.openxmlformats.org/officeDocument/2006/relationships/hyperlink" Target="https://www.bing.com/images/search?form=xlimg&amp;q=Senhora%20dos%20Rem%c3%a9dios" TargetMode="External"/><Relationship Id="rId6035" Type="http://schemas.openxmlformats.org/officeDocument/2006/relationships/hyperlink" Target="https://www.bing.com/th?id=OSK.b78631ddb5314df3e12242617df46ed5&amp;qlt=95" TargetMode="External"/><Relationship Id="rId897" Type="http://schemas.openxmlformats.org/officeDocument/2006/relationships/hyperlink" Target="https://www.bing.com/th?id=OSK.47183348a87d353b27db41514b6531bc&amp;qlt=95" TargetMode="External"/><Relationship Id="rId2578" Type="http://schemas.openxmlformats.org/officeDocument/2006/relationships/hyperlink" Target="https://www.bing.com/images/search?form=xlimg&amp;q=Bar%c3%a3o%20de%20Cocais" TargetMode="External"/><Relationship Id="rId2992" Type="http://schemas.openxmlformats.org/officeDocument/2006/relationships/hyperlink" Target="https://www.bing.com/images/search?form=xlimg&amp;q=Entre%20Folhas" TargetMode="External"/><Relationship Id="rId3629" Type="http://schemas.openxmlformats.org/officeDocument/2006/relationships/hyperlink" Target="https://www.bing.com/th?id=OSK.a46193575f63002c9bef962ac1a3af24&amp;qlt=95" TargetMode="External"/><Relationship Id="rId5051" Type="http://schemas.openxmlformats.org/officeDocument/2006/relationships/hyperlink" Target="https://www.bing.com/th?id=OSK.a73cdc065990a74ef0ea9c5e5648642d&amp;qlt=95" TargetMode="External"/><Relationship Id="rId7500" Type="http://schemas.openxmlformats.org/officeDocument/2006/relationships/hyperlink" Target="https://www.bing.com/images/search?form=xlimg&amp;q=Ibarama" TargetMode="External"/><Relationship Id="rId9258" Type="http://schemas.openxmlformats.org/officeDocument/2006/relationships/hyperlink" Target="https://www.bing.com/images/search?form=xlimg&amp;q=Lind%c3%b3ia" TargetMode="External"/><Relationship Id="rId964" Type="http://schemas.openxmlformats.org/officeDocument/2006/relationships/hyperlink" Target="https://www.bing.com/images/search?form=xlimg&amp;q=Ruy%20Barbosa,%20Bahia" TargetMode="External"/><Relationship Id="rId1594" Type="http://schemas.openxmlformats.org/officeDocument/2006/relationships/hyperlink" Target="https://www.bing.com/images/search?form=xlimg&amp;q=Viana,%20Spain" TargetMode="External"/><Relationship Id="rId2645" Type="http://schemas.openxmlformats.org/officeDocument/2006/relationships/hyperlink" Target="https://www.bing.com/th?id=OSK.e774439d4d713cdafb82df0c51f04cc2&amp;qlt=95" TargetMode="External"/><Relationship Id="rId6102" Type="http://schemas.openxmlformats.org/officeDocument/2006/relationships/hyperlink" Target="https://www.bing.com/images/search?form=xlimg&amp;q=Foz%20do%20Igua%c3%a7u" TargetMode="External"/><Relationship Id="rId9672" Type="http://schemas.openxmlformats.org/officeDocument/2006/relationships/hyperlink" Target="https://www.bing.com/images/search?form=xlimg&amp;q=Santa%20Ernestina" TargetMode="External"/><Relationship Id="rId617" Type="http://schemas.openxmlformats.org/officeDocument/2006/relationships/hyperlink" Target="https://www.bing.com/th?id=OSK.97dc948a8ef5c8e1b99b48225015d6a4&amp;qlt=95" TargetMode="External"/><Relationship Id="rId1247" Type="http://schemas.openxmlformats.org/officeDocument/2006/relationships/hyperlink" Target="https://www.bing.com/th?id=OSK.d112649af2e4811386a8500a5ada707f&amp;qlt=95" TargetMode="External"/><Relationship Id="rId1661" Type="http://schemas.openxmlformats.org/officeDocument/2006/relationships/hyperlink" Target="https://www.bing.com/th?id=OSK.989dc61f476411fe9d5987ecb78076d6&amp;qlt=95" TargetMode="External"/><Relationship Id="rId2712" Type="http://schemas.openxmlformats.org/officeDocument/2006/relationships/hyperlink" Target="https://www.bing.com/images/search?form=xlimg&amp;q=Campos%20Gerais" TargetMode="External"/><Relationship Id="rId5868" Type="http://schemas.openxmlformats.org/officeDocument/2006/relationships/hyperlink" Target="https://www.bing.com/images/search?form=xlimg&amp;q=Sim%c3%b5es,%20Piau%c3%ad" TargetMode="External"/><Relationship Id="rId6919" Type="http://schemas.openxmlformats.org/officeDocument/2006/relationships/hyperlink" Target="https://www.bing.com/th?id=OSK.abb23770d68d7953d03dc1433d341bc0&amp;qlt=95" TargetMode="External"/><Relationship Id="rId8274" Type="http://schemas.openxmlformats.org/officeDocument/2006/relationships/hyperlink" Target="https://www.bing.com/images/search?form=xlimg&amp;q=Macieira,%20Santa%20Catarina" TargetMode="External"/><Relationship Id="rId9325" Type="http://schemas.openxmlformats.org/officeDocument/2006/relationships/hyperlink" Target="https://www.bing.com/th?id=OSK.3c14b0a3fe92ebd658405ae71f18b462&amp;qlt=95" TargetMode="External"/><Relationship Id="rId1314" Type="http://schemas.openxmlformats.org/officeDocument/2006/relationships/hyperlink" Target="https://www.bing.com/images/search?form=xlimg&amp;q=Mauriti" TargetMode="External"/><Relationship Id="rId4884" Type="http://schemas.openxmlformats.org/officeDocument/2006/relationships/hyperlink" Target="https://www.bing.com/images/search?form=xlimg&amp;q=Borborema,%20Para%c3%adba" TargetMode="External"/><Relationship Id="rId5935" Type="http://schemas.openxmlformats.org/officeDocument/2006/relationships/hyperlink" Target="https://www.bing.com/th?id=OSK.51c5bfe0078edbd4b6ae6ea35d69f886&amp;qlt=95" TargetMode="External"/><Relationship Id="rId7290" Type="http://schemas.openxmlformats.org/officeDocument/2006/relationships/hyperlink" Target="https://www.bing.com/images/search?form=xlimg&amp;q=Cachoeirinha" TargetMode="External"/><Relationship Id="rId8341" Type="http://schemas.openxmlformats.org/officeDocument/2006/relationships/hyperlink" Target="https://www.bing.com/th?id=OSK.135ee92734d27820d9c5a4342d6cc704&amp;qlt=95" TargetMode="External"/><Relationship Id="rId3486" Type="http://schemas.openxmlformats.org/officeDocument/2006/relationships/hyperlink" Target="https://www.bing.com/images/search?form=xlimg&amp;q=Nova%20M%c3%b3dica" TargetMode="External"/><Relationship Id="rId4537" Type="http://schemas.openxmlformats.org/officeDocument/2006/relationships/hyperlink" Target="https://www.bing.com/th?id=OSK.cbdc0cb9dc82bce387396519ab00d236&amp;qlt=95" TargetMode="External"/><Relationship Id="rId20" Type="http://schemas.openxmlformats.org/officeDocument/2006/relationships/hyperlink" Target="https://www.bing.com/images/search?form=xlimg&amp;q=Bel%c3%a9m" TargetMode="External"/><Relationship Id="rId2088" Type="http://schemas.openxmlformats.org/officeDocument/2006/relationships/hyperlink" Target="https://www.bing.com/images/search?form=xlimg&amp;q=Vian%c3%b3polis" TargetMode="External"/><Relationship Id="rId3139" Type="http://schemas.openxmlformats.org/officeDocument/2006/relationships/hyperlink" Target="https://www.bing.com/th?id=OSK.fe3d249b7a0b6c478ef29bfe27b89808&amp;qlt=95" TargetMode="External"/><Relationship Id="rId4951" Type="http://schemas.openxmlformats.org/officeDocument/2006/relationships/hyperlink" Target="https://www.bing.com/th?id=OSK.48d85d56dbf599f0788da018757a71c3&amp;qlt=95" TargetMode="External"/><Relationship Id="rId7010" Type="http://schemas.openxmlformats.org/officeDocument/2006/relationships/hyperlink" Target="https://www.bing.com/images/search?form=xlimg&amp;q=Serra%20Negra%20do%20Norte" TargetMode="External"/><Relationship Id="rId474" Type="http://schemas.openxmlformats.org/officeDocument/2006/relationships/hyperlink" Target="https://www.bing.com/images/search?form=xlimg&amp;q=Barrocas" TargetMode="External"/><Relationship Id="rId2155" Type="http://schemas.openxmlformats.org/officeDocument/2006/relationships/hyperlink" Target="https://www.bing.com/th?id=OSK.1dff681e2b3d3c72546b04e38603c411&amp;qlt=95" TargetMode="External"/><Relationship Id="rId3553" Type="http://schemas.openxmlformats.org/officeDocument/2006/relationships/hyperlink" Target="https://www.bing.com/th?id=OSK.76441144345475b0b9078578796c3224&amp;qlt=95" TargetMode="External"/><Relationship Id="rId4604" Type="http://schemas.openxmlformats.org/officeDocument/2006/relationships/hyperlink" Target="https://www.bing.com/images/search?form=xlimg&amp;q=Cana%c3%a3%20dos%20Caraj%c3%a1s" TargetMode="External"/><Relationship Id="rId9182" Type="http://schemas.openxmlformats.org/officeDocument/2006/relationships/hyperlink" Target="https://www.bing.com/images/search?form=xlimg&amp;q=Itariri" TargetMode="External"/><Relationship Id="rId127" Type="http://schemas.openxmlformats.org/officeDocument/2006/relationships/hyperlink" Target="https://www.bing.com/th?id=OSK.48d85d56dbf599f0788da018757a71c3&amp;qlt=95" TargetMode="External"/><Relationship Id="rId3206" Type="http://schemas.openxmlformats.org/officeDocument/2006/relationships/hyperlink" Target="https://www.bing.com/images/search?form=xlimg&amp;q=Itanhomi" TargetMode="External"/><Relationship Id="rId3620" Type="http://schemas.openxmlformats.org/officeDocument/2006/relationships/hyperlink" Target="https://www.bing.com/images/search?form=xlimg&amp;q=Pimenta,%20Minas%20Gerais" TargetMode="External"/><Relationship Id="rId6776" Type="http://schemas.openxmlformats.org/officeDocument/2006/relationships/hyperlink" Target="https://www.bing.com/images/search?form=xlimg&amp;q=Barcelona,%20Rio%20Grande%20do%20Norte" TargetMode="External"/><Relationship Id="rId7827" Type="http://schemas.openxmlformats.org/officeDocument/2006/relationships/hyperlink" Target="https://www.bing.com/th?id=OSK.a52c04dbd3f8968a9a4cc561f835097a&amp;qlt=95" TargetMode="External"/><Relationship Id="rId541" Type="http://schemas.openxmlformats.org/officeDocument/2006/relationships/hyperlink" Target="https://www.bing.com/th?id=OSK.48d85d56dbf599f0788da018757a71c3&amp;qlt=95" TargetMode="External"/><Relationship Id="rId1171" Type="http://schemas.openxmlformats.org/officeDocument/2006/relationships/hyperlink" Target="https://www.bing.com/th?id=OSK.31c9f05e42643f369c87943c9f97a9d8&amp;qlt=95" TargetMode="External"/><Relationship Id="rId2222" Type="http://schemas.openxmlformats.org/officeDocument/2006/relationships/hyperlink" Target="https://www.bing.com/images/search?form=xlimg&amp;q=Feira%20Nova%20do%20Maranh%c3%a3o" TargetMode="External"/><Relationship Id="rId5378" Type="http://schemas.openxmlformats.org/officeDocument/2006/relationships/hyperlink" Target="https://www.bing.com/images/search?form=xlimg&amp;q=Iguaraci" TargetMode="External"/><Relationship Id="rId5792" Type="http://schemas.openxmlformats.org/officeDocument/2006/relationships/hyperlink" Target="https://www.bing.com/images/search?form=xlimg&amp;q=Paquet%c3%a1" TargetMode="External"/><Relationship Id="rId6429" Type="http://schemas.openxmlformats.org/officeDocument/2006/relationships/hyperlink" Target="https://www.bing.com/th?id=OSK.kVpCCfq7J60UDS18lkdtJ-PKWCzQ-iFAJ21m48m6n_s&amp;qlt=95" TargetMode="External"/><Relationship Id="rId6843" Type="http://schemas.openxmlformats.org/officeDocument/2006/relationships/hyperlink" Target="https://www.bing.com/th?id=OSK.17ca0f18591973576767af20237defe4&amp;qlt=95" TargetMode="External"/><Relationship Id="rId9999" Type="http://schemas.openxmlformats.org/officeDocument/2006/relationships/hyperlink" Target="https://www.bing.com/th?id=OSK.M3y1Vg_S7ZBTJmZQcAt7qfisimOX0_m_zou3QNHGBOU&amp;qlt=95" TargetMode="External"/><Relationship Id="rId1988" Type="http://schemas.openxmlformats.org/officeDocument/2006/relationships/hyperlink" Target="https://www.bing.com/images/search?form=xlimg&amp;q=Professor%20Jamil" TargetMode="External"/><Relationship Id="rId4394" Type="http://schemas.openxmlformats.org/officeDocument/2006/relationships/hyperlink" Target="https://www.bing.com/images/search?form=xlimg&amp;q=Lucas%20do%20Rio%20Verde" TargetMode="External"/><Relationship Id="rId5445" Type="http://schemas.openxmlformats.org/officeDocument/2006/relationships/hyperlink" Target="https://www.bing.com/th?id=OSK.c96edd422ad28fb247cf9bf534b7d9ae&amp;qlt=95" TargetMode="External"/><Relationship Id="rId4047" Type="http://schemas.openxmlformats.org/officeDocument/2006/relationships/hyperlink" Target="https://www.bing.com/th?id=OSK.0077bf757a0a10ba1d2fb9db4f440361&amp;qlt=95" TargetMode="External"/><Relationship Id="rId4461" Type="http://schemas.openxmlformats.org/officeDocument/2006/relationships/hyperlink" Target="https://www.bing.com/th?id=OSK.b5d6eb225369b840bd59df015f4b2c45&amp;qlt=95" TargetMode="External"/><Relationship Id="rId5512" Type="http://schemas.openxmlformats.org/officeDocument/2006/relationships/hyperlink" Target="https://www.bing.com/images/search?form=xlimg&amp;q=S%c3%a3o%20Benedito%20do%20Sul" TargetMode="External"/><Relationship Id="rId6910" Type="http://schemas.openxmlformats.org/officeDocument/2006/relationships/hyperlink" Target="https://www.bing.com/images/search?form=xlimg&amp;q=N%c3%adsia%20Floresta,%20Rio%20Grande%20do%20Norte" TargetMode="External"/><Relationship Id="rId8668" Type="http://schemas.openxmlformats.org/officeDocument/2006/relationships/hyperlink" Target="https://www.bing.com/images/search?form=xlimg&amp;q=Alfredo%20Marcondes" TargetMode="External"/><Relationship Id="rId9719" Type="http://schemas.openxmlformats.org/officeDocument/2006/relationships/hyperlink" Target="https://www.bing.com/th?id=OSK.228806930da4f4bb941b211081c7b545&amp;qlt=95" TargetMode="External"/><Relationship Id="rId3063" Type="http://schemas.openxmlformats.org/officeDocument/2006/relationships/hyperlink" Target="https://www.bing.com/th?id=OSK.7385b2872296e10a41960becd59f0d20&amp;qlt=95" TargetMode="External"/><Relationship Id="rId4114" Type="http://schemas.openxmlformats.org/officeDocument/2006/relationships/hyperlink" Target="https://www.bing.com/images/search?form=xlimg&amp;q=Wenceslau%20Braz,%20Minas%20Gerais" TargetMode="External"/><Relationship Id="rId1708" Type="http://schemas.openxmlformats.org/officeDocument/2006/relationships/hyperlink" Target="https://www.bing.com/images/search?form=xlimg&amp;q=Campinorte" TargetMode="External"/><Relationship Id="rId3130" Type="http://schemas.openxmlformats.org/officeDocument/2006/relationships/hyperlink" Target="https://www.bing.com/images/search?form=xlimg&amp;q=Ibia%c3%ad" TargetMode="External"/><Relationship Id="rId6286" Type="http://schemas.openxmlformats.org/officeDocument/2006/relationships/hyperlink" Target="https://www.bing.com/images/search?form=xlimg&amp;q=Nova%20Cantu" TargetMode="External"/><Relationship Id="rId7337" Type="http://schemas.openxmlformats.org/officeDocument/2006/relationships/hyperlink" Target="https://www.bing.com/th?id=OSK.cfbYOMah_YDhH6-uXbgJI_RUMLjquTFT8MWnbnKkFqs&amp;qlt=95" TargetMode="External"/><Relationship Id="rId7684" Type="http://schemas.openxmlformats.org/officeDocument/2006/relationships/hyperlink" Target="https://www.bing.com/images/search?form=xlimg&amp;q=Pinheiro%20Machado" TargetMode="External"/><Relationship Id="rId8735" Type="http://schemas.openxmlformats.org/officeDocument/2006/relationships/hyperlink" Target="https://www.bing.com/th?id=OSK.d6d526e10d75d18c7ace198de8e4f6a3&amp;qlt=95" TargetMode="External"/><Relationship Id="rId7751" Type="http://schemas.openxmlformats.org/officeDocument/2006/relationships/hyperlink" Target="https://www.bing.com/th?id=OSK.N3FQdV57Jrbowf5PMnplW9QWCAg9IjZAp9TqVhopAYY&amp;qlt=95" TargetMode="External"/><Relationship Id="rId8802" Type="http://schemas.openxmlformats.org/officeDocument/2006/relationships/hyperlink" Target="https://www.bing.com/images/search?form=xlimg&amp;q=Bofete" TargetMode="External"/><Relationship Id="rId2896" Type="http://schemas.openxmlformats.org/officeDocument/2006/relationships/hyperlink" Target="https://www.bing.com/images/search?form=xlimg&amp;q=C%c3%b3rrego%20do%20Bom%20Jesus" TargetMode="External"/><Relationship Id="rId3947" Type="http://schemas.openxmlformats.org/officeDocument/2006/relationships/hyperlink" Target="https://www.bing.com/th?id=OSK.90abc2d50800b3f4a5b6ef2ba0fc87a3&amp;qlt=95" TargetMode="External"/><Relationship Id="rId6353" Type="http://schemas.openxmlformats.org/officeDocument/2006/relationships/hyperlink" Target="https://www.bing.com/th?id=OSK.24c9cec893b5946373c431c5f321da39&amp;qlt=95" TargetMode="External"/><Relationship Id="rId7404" Type="http://schemas.openxmlformats.org/officeDocument/2006/relationships/hyperlink" Target="https://www.bing.com/images/search?form=xlimg&amp;q=Dom%20Pedrito" TargetMode="External"/><Relationship Id="rId868" Type="http://schemas.openxmlformats.org/officeDocument/2006/relationships/hyperlink" Target="https://www.bing.com/images/search?form=xlimg&amp;q=Nilo%20Pe%c3%a7anha,%20Bahia" TargetMode="External"/><Relationship Id="rId1498" Type="http://schemas.openxmlformats.org/officeDocument/2006/relationships/hyperlink" Target="https://www.bing.com/images/search?form=xlimg&amp;q=Colatina" TargetMode="External"/><Relationship Id="rId2549" Type="http://schemas.openxmlformats.org/officeDocument/2006/relationships/hyperlink" Target="https://www.bing.com/th?id=OSK.DStYFT572Otgu_mYAOpLsOmbkSjj9o7O3MXIJBnUNok&amp;qlt=95" TargetMode="External"/><Relationship Id="rId2963" Type="http://schemas.openxmlformats.org/officeDocument/2006/relationships/hyperlink" Target="https://www.bing.com/th?id=OSK.78511228e195bf1c2321b2b621363a65&amp;qlt=95" TargetMode="External"/><Relationship Id="rId6006" Type="http://schemas.openxmlformats.org/officeDocument/2006/relationships/hyperlink" Target="https://www.bing.com/images/search?form=xlimg&amp;q=C%c3%a2ndido%20de%20Abreu" TargetMode="External"/><Relationship Id="rId6420" Type="http://schemas.openxmlformats.org/officeDocument/2006/relationships/hyperlink" Target="https://www.bing.com/images/search?form=xlimg&amp;q=Rol%c3%a2ndia" TargetMode="External"/><Relationship Id="rId9576" Type="http://schemas.openxmlformats.org/officeDocument/2006/relationships/hyperlink" Target="https://www.bing.com/images/search?form=xlimg&amp;q=Quat%c3%a1" TargetMode="External"/><Relationship Id="rId9990" Type="http://schemas.openxmlformats.org/officeDocument/2006/relationships/hyperlink" Target="https://www.bing.com/images/search?form=xlimg&amp;q=Crix%c3%a1s%20do%20Tocantins" TargetMode="External"/><Relationship Id="rId935" Type="http://schemas.openxmlformats.org/officeDocument/2006/relationships/hyperlink" Target="https://www.bing.com/th?id=OSK.35127240394fcf46f0f35643830ca7a4&amp;qlt=95" TargetMode="External"/><Relationship Id="rId1565" Type="http://schemas.openxmlformats.org/officeDocument/2006/relationships/hyperlink" Target="https://www.bing.com/th?id=OSK.700ee11b8e9cc66c8dd405c6a1fd9c0a&amp;qlt=95" TargetMode="External"/><Relationship Id="rId2616" Type="http://schemas.openxmlformats.org/officeDocument/2006/relationships/hyperlink" Target="https://www.bing.com/images/search?form=xlimg&amp;q=Bocai%c3%bava" TargetMode="External"/><Relationship Id="rId5022" Type="http://schemas.openxmlformats.org/officeDocument/2006/relationships/hyperlink" Target="https://www.bing.com/images/search?form=xlimg&amp;q=Logradouro" TargetMode="External"/><Relationship Id="rId8178" Type="http://schemas.openxmlformats.org/officeDocument/2006/relationships/hyperlink" Target="https://www.bing.com/images/search?form=xlimg&amp;q=Guatambu" TargetMode="External"/><Relationship Id="rId8592" Type="http://schemas.openxmlformats.org/officeDocument/2006/relationships/hyperlink" Target="https://www.bing.com/images/search?form=xlimg&amp;q=Itabi" TargetMode="External"/><Relationship Id="rId9229" Type="http://schemas.openxmlformats.org/officeDocument/2006/relationships/hyperlink" Target="https://www.bing.com/th?id=OSK.7ca9b22789bb66276411380437c479ba&amp;qlt=95" TargetMode="External"/><Relationship Id="rId9643" Type="http://schemas.openxmlformats.org/officeDocument/2006/relationships/hyperlink" Target="https://www.bing.com/th?id=OSK.c0c0925cf39e4d8fdb9e103c620a52a8&amp;qlt=95" TargetMode="External"/><Relationship Id="rId1218" Type="http://schemas.openxmlformats.org/officeDocument/2006/relationships/hyperlink" Target="https://www.bing.com/images/search?form=xlimg&amp;q=Fortaleza" TargetMode="External"/><Relationship Id="rId7194" Type="http://schemas.openxmlformats.org/officeDocument/2006/relationships/hyperlink" Target="https://www.bing.com/images/search?form=xlimg&amp;q=Alegria,%20Rio%20Grande%20do%20Sul" TargetMode="External"/><Relationship Id="rId8245" Type="http://schemas.openxmlformats.org/officeDocument/2006/relationships/hyperlink" Target="https://www.bing.com/th?id=OSK.5e0a3edcd0cb2746662dd3e04b815e3c&amp;qlt=95" TargetMode="External"/><Relationship Id="rId1632" Type="http://schemas.openxmlformats.org/officeDocument/2006/relationships/hyperlink" Target="https://www.bing.com/images/search?form=xlimg&amp;q=Americano%20do%20Brasil" TargetMode="External"/><Relationship Id="rId4788" Type="http://schemas.openxmlformats.org/officeDocument/2006/relationships/hyperlink" Target="https://www.bing.com/images/search?form=xlimg&amp;q=Soure,%20Par%c3%a1" TargetMode="External"/><Relationship Id="rId5839" Type="http://schemas.openxmlformats.org/officeDocument/2006/relationships/hyperlink" Target="https://www.bing.com/th?id=OSK.b51f7be404b6f88f678e5b17662cb68d&amp;qlt=95" TargetMode="External"/><Relationship Id="rId7261" Type="http://schemas.openxmlformats.org/officeDocument/2006/relationships/hyperlink" Target="https://www.bing.com/th?id=OSK.71dcf792fb2cd06f153b593e7bc4422e&amp;qlt=95" TargetMode="External"/><Relationship Id="rId9710" Type="http://schemas.openxmlformats.org/officeDocument/2006/relationships/hyperlink" Target="https://www.bing.com/images/search?form=xlimg&amp;q=Sant%c3%b3polis%20do%20Aguape%c3%ad" TargetMode="External"/><Relationship Id="rId4855" Type="http://schemas.openxmlformats.org/officeDocument/2006/relationships/hyperlink" Target="https://www.bing.com/th?id=OSK.b4666716912dffd254585b99da513939&amp;qlt=95" TargetMode="External"/><Relationship Id="rId5906" Type="http://schemas.openxmlformats.org/officeDocument/2006/relationships/hyperlink" Target="https://www.bing.com/images/search?form=xlimg&amp;q=Alvorada%20do%20Sul" TargetMode="External"/><Relationship Id="rId8312" Type="http://schemas.openxmlformats.org/officeDocument/2006/relationships/hyperlink" Target="https://www.bing.com/images/search?form=xlimg&amp;q=Nova%20Itaberaba" TargetMode="External"/><Relationship Id="rId3457" Type="http://schemas.openxmlformats.org/officeDocument/2006/relationships/hyperlink" Target="https://www.bing.com/th?id=OSK.4a9e73eed98858847430d39f423bc46c&amp;qlt=95" TargetMode="External"/><Relationship Id="rId3871" Type="http://schemas.openxmlformats.org/officeDocument/2006/relationships/hyperlink" Target="https://www.bing.com/th?id=OSK.8306a5e69dec59bbbf9e161009067321&amp;qlt=95" TargetMode="External"/><Relationship Id="rId4508" Type="http://schemas.openxmlformats.org/officeDocument/2006/relationships/hyperlink" Target="https://www.bing.com/images/search?form=xlimg&amp;q=S%c3%a3o%20Jos%c3%a9%20do%20Rio%20Claro" TargetMode="External"/><Relationship Id="rId4922" Type="http://schemas.openxmlformats.org/officeDocument/2006/relationships/hyperlink" Target="https://www.bing.com/images/search?form=xlimg&amp;q=Casserengue" TargetMode="External"/><Relationship Id="rId378" Type="http://schemas.openxmlformats.org/officeDocument/2006/relationships/hyperlink" Target="https://www.bing.com/images/search?form=xlimg&amp;q=Mazag%c3%a3o" TargetMode="External"/><Relationship Id="rId792" Type="http://schemas.openxmlformats.org/officeDocument/2006/relationships/hyperlink" Target="https://www.bing.com/images/search?form=xlimg&amp;q=Lagoa%20Real" TargetMode="External"/><Relationship Id="rId2059" Type="http://schemas.openxmlformats.org/officeDocument/2006/relationships/hyperlink" Target="https://www.bing.com/th?id=OSK.9d038f6b42a796e623fd743916ccc709&amp;qlt=95" TargetMode="External"/><Relationship Id="rId2473" Type="http://schemas.openxmlformats.org/officeDocument/2006/relationships/hyperlink" Target="https://www.bing.com/th?id=OSK.cf382a626793d0ea484d1c08efae4c75&amp;qlt=95" TargetMode="External"/><Relationship Id="rId3524" Type="http://schemas.openxmlformats.org/officeDocument/2006/relationships/hyperlink" Target="https://www.bing.com/images/search?form=xlimg&amp;q=Ouro%20Verde%20de%20Minas" TargetMode="External"/><Relationship Id="rId9086" Type="http://schemas.openxmlformats.org/officeDocument/2006/relationships/hyperlink" Target="https://www.bing.com/images/search?form=xlimg&amp;q=Iacanga" TargetMode="External"/><Relationship Id="rId445" Type="http://schemas.openxmlformats.org/officeDocument/2006/relationships/hyperlink" Target="https://www.bing.com/th?id=OSK.MyZQDy-apkzO3BRyjlVkA8IQrFW9BS5xBnMbpm_AoXg&amp;qlt=95" TargetMode="External"/><Relationship Id="rId1075" Type="http://schemas.openxmlformats.org/officeDocument/2006/relationships/hyperlink" Target="https://www.bing.com/th?id=OSK.c21f9dcfce0b94ca4d945c6a2cdfad22&amp;qlt=95" TargetMode="External"/><Relationship Id="rId2126" Type="http://schemas.openxmlformats.org/officeDocument/2006/relationships/hyperlink" Target="https://www.bing.com/images/search?form=xlimg&amp;q=Arari" TargetMode="External"/><Relationship Id="rId2540" Type="http://schemas.openxmlformats.org/officeDocument/2006/relationships/hyperlink" Target="https://www.bing.com/images/search?form=xlimg&amp;q=Arantina" TargetMode="External"/><Relationship Id="rId5696" Type="http://schemas.openxmlformats.org/officeDocument/2006/relationships/hyperlink" Target="https://www.bing.com/images/search?form=xlimg&amp;q=Floresta%20do%20Piau%c3%ad" TargetMode="External"/><Relationship Id="rId6747" Type="http://schemas.openxmlformats.org/officeDocument/2006/relationships/hyperlink" Target="https://www.bing.com/th?id=OSK.29d562907a763a08949a370c2708104f&amp;qlt=95" TargetMode="External"/><Relationship Id="rId9153" Type="http://schemas.openxmlformats.org/officeDocument/2006/relationships/hyperlink" Target="https://www.bing.com/th?id=OSK.1ae5f0c4e71f483df48c7c7f1796aaf6&amp;qlt=95" TargetMode="External"/><Relationship Id="rId512" Type="http://schemas.openxmlformats.org/officeDocument/2006/relationships/hyperlink" Target="https://www.bing.com/images/search?form=xlimg&amp;q=Cachoeira" TargetMode="External"/><Relationship Id="rId1142" Type="http://schemas.openxmlformats.org/officeDocument/2006/relationships/hyperlink" Target="https://www.bing.com/images/search?form=xlimg&amp;q=Assar%c3%a9" TargetMode="External"/><Relationship Id="rId4298" Type="http://schemas.openxmlformats.org/officeDocument/2006/relationships/hyperlink" Target="https://www.bing.com/images/search?form=xlimg&amp;q=Bar%c3%a3o%20de%20Melga%c3%a7o,%20Mato%20Grosso" TargetMode="External"/><Relationship Id="rId5349" Type="http://schemas.openxmlformats.org/officeDocument/2006/relationships/hyperlink" Target="https://www.bing.com/th?id=OSK.48d85d56dbf599f0788da018757a71c3&amp;qlt=95" TargetMode="External"/><Relationship Id="rId9220" Type="http://schemas.openxmlformats.org/officeDocument/2006/relationships/hyperlink" Target="https://www.bing.com/images/search?form=xlimg&amp;q=Jarinu" TargetMode="External"/><Relationship Id="rId4365" Type="http://schemas.openxmlformats.org/officeDocument/2006/relationships/hyperlink" Target="https://www.bing.com/th?id=OSK.3bdcbe08e1f86e8203712f31358e03f2&amp;qlt=95" TargetMode="External"/><Relationship Id="rId5763" Type="http://schemas.openxmlformats.org/officeDocument/2006/relationships/hyperlink" Target="https://www.bing.com/th?id=OSK.WhwWFyAQ44aYqhNoIMXct1xkHPtixF2kggJh4mzXrKk&amp;qlt=95" TargetMode="External"/><Relationship Id="rId6814" Type="http://schemas.openxmlformats.org/officeDocument/2006/relationships/hyperlink" Target="https://www.bing.com/images/search?form=xlimg&amp;q=Currais%20Novos" TargetMode="External"/><Relationship Id="rId1959" Type="http://schemas.openxmlformats.org/officeDocument/2006/relationships/hyperlink" Target="https://www.bing.com/th?id=OSK.d5228b76b741c368be35ff967b56fcec&amp;qlt=95" TargetMode="External"/><Relationship Id="rId4018" Type="http://schemas.openxmlformats.org/officeDocument/2006/relationships/hyperlink" Target="https://www.bing.com/images/search?form=xlimg&amp;q=Tapira,%20Minas%20Gerais" TargetMode="External"/><Relationship Id="rId5416" Type="http://schemas.openxmlformats.org/officeDocument/2006/relationships/hyperlink" Target="https://www.bing.com/images/search?form=xlimg&amp;q=Lagoa%20do%20Carro" TargetMode="External"/><Relationship Id="rId5830" Type="http://schemas.openxmlformats.org/officeDocument/2006/relationships/hyperlink" Target="https://www.bing.com/images/search?form=xlimg&amp;q=S%c3%a3o%20Braz%20do%20Piau%c3%ad" TargetMode="External"/><Relationship Id="rId8986" Type="http://schemas.openxmlformats.org/officeDocument/2006/relationships/hyperlink" Target="https://www.bing.com/images/search?form=xlimg&amp;q=Embu-Gua%c3%a7u" TargetMode="External"/><Relationship Id="rId3381" Type="http://schemas.openxmlformats.org/officeDocument/2006/relationships/hyperlink" Target="https://www.bing.com/th?id=OSK.5353fe6d4876f864e583b5e508921d6d&amp;qlt=95" TargetMode="External"/><Relationship Id="rId4432" Type="http://schemas.openxmlformats.org/officeDocument/2006/relationships/hyperlink" Target="https://www.bing.com/images/search?form=xlimg&amp;q=Nova%20Santa%20Helena" TargetMode="External"/><Relationship Id="rId7588" Type="http://schemas.openxmlformats.org/officeDocument/2006/relationships/hyperlink" Target="https://www.bing.com/images/search?form=xlimg&amp;q=Mato%20Queimado" TargetMode="External"/><Relationship Id="rId8639" Type="http://schemas.openxmlformats.org/officeDocument/2006/relationships/hyperlink" Target="https://www.bing.com/th?id=OSK.zV0gnRrRkxRng5pfmSAeGywPTddwroqu9NZyK0DWMjU&amp;qlt=95" TargetMode="External"/><Relationship Id="rId3034" Type="http://schemas.openxmlformats.org/officeDocument/2006/relationships/hyperlink" Target="https://www.bing.com/images/search?form=xlimg&amp;q=Fervedouro" TargetMode="External"/><Relationship Id="rId7655" Type="http://schemas.openxmlformats.org/officeDocument/2006/relationships/hyperlink" Target="https://www.bing.com/th?id=OSK.1b878a25ab113710e6e26d5efc64e54c&amp;qlt=95" TargetMode="External"/><Relationship Id="rId8706" Type="http://schemas.openxmlformats.org/officeDocument/2006/relationships/hyperlink" Target="https://www.bing.com/images/search?form=xlimg&amp;q=Aparecida%20d'Oeste" TargetMode="External"/><Relationship Id="rId2050" Type="http://schemas.openxmlformats.org/officeDocument/2006/relationships/hyperlink" Target="https://www.bing.com/images/search?form=xlimg&amp;q=Senador%20Canedo" TargetMode="External"/><Relationship Id="rId3101" Type="http://schemas.openxmlformats.org/officeDocument/2006/relationships/hyperlink" Target="https://www.bing.com/th?id=OSK.28fe1cf8aabdf1bd366f409125817486&amp;qlt=95" TargetMode="External"/><Relationship Id="rId6257" Type="http://schemas.openxmlformats.org/officeDocument/2006/relationships/hyperlink" Target="https://www.bing.com/th?id=OSK.25b5b49596340b94a0f67a9830f51269&amp;qlt=95" TargetMode="External"/><Relationship Id="rId6671" Type="http://schemas.openxmlformats.org/officeDocument/2006/relationships/hyperlink" Target="https://www.bing.com/th?id=OSK.cb2baba42cb5a767e647aa36c31cf4e0&amp;qlt=95" TargetMode="External"/><Relationship Id="rId7308" Type="http://schemas.openxmlformats.org/officeDocument/2006/relationships/hyperlink" Target="https://www.bing.com/images/search?form=xlimg&amp;q=Candel%c3%a1ria,%20Rio%20Grande%20do%20Sul" TargetMode="External"/><Relationship Id="rId7722" Type="http://schemas.openxmlformats.org/officeDocument/2006/relationships/hyperlink" Target="https://www.bing.com/images/search?form=xlimg&amp;q=Restinga%20Seca" TargetMode="External"/><Relationship Id="rId5273" Type="http://schemas.openxmlformats.org/officeDocument/2006/relationships/hyperlink" Target="https://www.bing.com/th?id=OSK.EnaZnqkwakbFljWmUvEtpky-n1x2W98YQhOiTzQHRzc&amp;qlt=95" TargetMode="External"/><Relationship Id="rId6324" Type="http://schemas.openxmlformats.org/officeDocument/2006/relationships/hyperlink" Target="https://www.bing.com/images/search?form=xlimg&amp;q=Paranagu%c3%a1" TargetMode="External"/><Relationship Id="rId839" Type="http://schemas.openxmlformats.org/officeDocument/2006/relationships/hyperlink" Target="https://www.bing.com/th?id=OSK.3040bfea8c10b0270bb4ef5f3a30ea4d&amp;qlt=95" TargetMode="External"/><Relationship Id="rId1469" Type="http://schemas.openxmlformats.org/officeDocument/2006/relationships/hyperlink" Target="https://www.bing.com/th?id=OSK.0994bc6f8d6e324569be213243113d60&amp;qlt=95" TargetMode="External"/><Relationship Id="rId2867" Type="http://schemas.openxmlformats.org/officeDocument/2006/relationships/hyperlink" Target="https://www.bing.com/th?id=OSK.264f670a377d6a86b6aa903a8baad688&amp;qlt=95" TargetMode="External"/><Relationship Id="rId3918" Type="http://schemas.openxmlformats.org/officeDocument/2006/relationships/hyperlink" Target="https://www.bing.com/images/search?form=xlimg&amp;q=S%c3%a3o%20Jos%c3%a9%20do%20Mantimento" TargetMode="External"/><Relationship Id="rId5340" Type="http://schemas.openxmlformats.org/officeDocument/2006/relationships/hyperlink" Target="https://www.bing.com/images/search?form=xlimg&amp;q=Cumaru" TargetMode="External"/><Relationship Id="rId8496" Type="http://schemas.openxmlformats.org/officeDocument/2006/relationships/hyperlink" Target="https://www.bing.com/images/search?form=xlimg&amp;q=Timb%c3%a9%20do%20Sul" TargetMode="External"/><Relationship Id="rId9547" Type="http://schemas.openxmlformats.org/officeDocument/2006/relationships/hyperlink" Target="https://www.bing.com/th?id=OSK.1d38169646cc843cbad1f07fbaa64b93&amp;qlt=95" TargetMode="External"/><Relationship Id="rId9894" Type="http://schemas.openxmlformats.org/officeDocument/2006/relationships/hyperlink" Target="https://www.bing.com/images/search?form=xlimg&amp;q=Vista%20Alegre%20do%20Alto" TargetMode="External"/><Relationship Id="rId1883" Type="http://schemas.openxmlformats.org/officeDocument/2006/relationships/hyperlink" Target="https://www.bing.com/th?id=OSK.4603e942accb218d948a87d8d38fdeef&amp;qlt=95" TargetMode="External"/><Relationship Id="rId2934" Type="http://schemas.openxmlformats.org/officeDocument/2006/relationships/hyperlink" Target="https://www.bing.com/images/search?form=xlimg&amp;q=Descoberto" TargetMode="External"/><Relationship Id="rId7098" Type="http://schemas.openxmlformats.org/officeDocument/2006/relationships/hyperlink" Target="https://www.bing.com/images/search?form=xlimg&amp;q=Machadinho%20d'Oeste" TargetMode="External"/><Relationship Id="rId8149" Type="http://schemas.openxmlformats.org/officeDocument/2006/relationships/hyperlink" Target="https://www.bing.com/th?id=OSK.99aa46e11203cfa870bdd7d028897a56&amp;qlt=95" TargetMode="External"/><Relationship Id="rId9961" Type="http://schemas.openxmlformats.org/officeDocument/2006/relationships/hyperlink" Target="https://www.bing.com/th?id=OSK.c591c05bf6d0599cbf07a3817475be26&amp;qlt=95" TargetMode="External"/><Relationship Id="rId906" Type="http://schemas.openxmlformats.org/officeDocument/2006/relationships/hyperlink" Target="https://www.bing.com/images/search?form=xlimg&amp;q=Pil%c3%a3o%20Arcado" TargetMode="External"/><Relationship Id="rId1536" Type="http://schemas.openxmlformats.org/officeDocument/2006/relationships/hyperlink" Target="https://www.bing.com/images/search?form=xlimg&amp;q=Jaguar%c3%a9" TargetMode="External"/><Relationship Id="rId1950" Type="http://schemas.openxmlformats.org/officeDocument/2006/relationships/hyperlink" Target="https://www.bing.com/images/search?form=xlimg&amp;q=Palmeiras%20de%20Goi%c3%a1s" TargetMode="External"/><Relationship Id="rId8563" Type="http://schemas.openxmlformats.org/officeDocument/2006/relationships/hyperlink" Target="https://www.bing.com/th?id=OSK.69bd54048caaf89cf11aefa25a5e7497&amp;qlt=95" TargetMode="External"/><Relationship Id="rId9614" Type="http://schemas.openxmlformats.org/officeDocument/2006/relationships/hyperlink" Target="https://www.bing.com/images/search?form=xlimg&amp;q=Rin%c3%b3polis" TargetMode="External"/><Relationship Id="rId10079" Type="http://schemas.openxmlformats.org/officeDocument/2006/relationships/hyperlink" Target="https://www.bing.com/th?id=OSK.a986cd51dd8a9e0af687b1dcc18a1d2e&amp;qlt=95" TargetMode="External"/><Relationship Id="rId1603" Type="http://schemas.openxmlformats.org/officeDocument/2006/relationships/hyperlink" Target="https://www.bing.com/th?id=OSK.y9dTjx8wdm7vlpKWp906XsVflJFTZHRzf-_98Ew1p6A&amp;qlt=95" TargetMode="External"/><Relationship Id="rId4759" Type="http://schemas.openxmlformats.org/officeDocument/2006/relationships/hyperlink" Target="https://www.bing.com/th?id=OSK.14984c0f2835b5f17652bf8c80b2088e&amp;qlt=95" TargetMode="External"/><Relationship Id="rId7165" Type="http://schemas.openxmlformats.org/officeDocument/2006/relationships/hyperlink" Target="https://www.bing.com/th?id=OSK.4d2975eb28cbd70ce713e89b4b07a5c5&amp;qlt=95" TargetMode="External"/><Relationship Id="rId8216" Type="http://schemas.openxmlformats.org/officeDocument/2006/relationships/hyperlink" Target="https://www.bing.com/images/search?form=xlimg&amp;q=Irine%c3%b3polis" TargetMode="External"/><Relationship Id="rId8630" Type="http://schemas.openxmlformats.org/officeDocument/2006/relationships/hyperlink" Target="https://www.bing.com/images/search?form=xlimg&amp;q=Propri%c3%a1" TargetMode="External"/><Relationship Id="rId10146" Type="http://schemas.openxmlformats.org/officeDocument/2006/relationships/hyperlink" Target="https://www.bing.com/images/search?form=xlimg&amp;q=S%c3%a3o%20Salvador%20do%20Tocantins" TargetMode="External"/><Relationship Id="rId3775" Type="http://schemas.openxmlformats.org/officeDocument/2006/relationships/hyperlink" Target="https://www.bing.com/th?id=OSK.345f947a7db6de913ab55845c7e1d171&amp;qlt=95" TargetMode="External"/><Relationship Id="rId4826" Type="http://schemas.openxmlformats.org/officeDocument/2006/relationships/hyperlink" Target="https://www.bing.com/images/search?form=xlimg&amp;q=Alagoinha,%20Para%c3%adba" TargetMode="External"/><Relationship Id="rId6181" Type="http://schemas.openxmlformats.org/officeDocument/2006/relationships/hyperlink" Target="https://www.bing.com/th?id=OSK.v4cVTrYVe6JE1lKXGjIx8-5HeAxzwlKundpEWNLoHfU&amp;qlt=95" TargetMode="External"/><Relationship Id="rId7232" Type="http://schemas.openxmlformats.org/officeDocument/2006/relationships/hyperlink" Target="https://www.bing.com/images/search?form=xlimg&amp;q=Arvorezinha" TargetMode="External"/><Relationship Id="rId696" Type="http://schemas.openxmlformats.org/officeDocument/2006/relationships/hyperlink" Target="https://www.bing.com/images/search?form=xlimg&amp;q=Igrapi%c3%bana" TargetMode="External"/><Relationship Id="rId2377" Type="http://schemas.openxmlformats.org/officeDocument/2006/relationships/hyperlink" Target="https://www.bing.com/th?id=OSK.705fbb0da036c1f785fa5cfa87b092cb&amp;qlt=95" TargetMode="External"/><Relationship Id="rId2791" Type="http://schemas.openxmlformats.org/officeDocument/2006/relationships/hyperlink" Target="https://www.bing.com/th?id=OSK.fb51e098fd3117928d4732133ee16d79&amp;qlt=95" TargetMode="External"/><Relationship Id="rId3428" Type="http://schemas.openxmlformats.org/officeDocument/2006/relationships/hyperlink" Target="https://www.bing.com/images/search?form=xlimg&amp;q=Monsenhor%20Paulo" TargetMode="External"/><Relationship Id="rId349" Type="http://schemas.openxmlformats.org/officeDocument/2006/relationships/hyperlink" Target="https://www.bing.com/th?id=OSK.51217d52ad8a5e304b01f78babc92293&amp;qlt=95" TargetMode="External"/><Relationship Id="rId763" Type="http://schemas.openxmlformats.org/officeDocument/2006/relationships/hyperlink" Target="https://www.bing.com/th?id=OSK.c91c977925dc9d2136647d318ec0b44d&amp;qlt=95" TargetMode="External"/><Relationship Id="rId1393" Type="http://schemas.openxmlformats.org/officeDocument/2006/relationships/hyperlink" Target="https://www.bing.com/th?id=OSK.2be01f2eec87f15df8913a0487ffc40f&amp;qlt=95" TargetMode="External"/><Relationship Id="rId2444" Type="http://schemas.openxmlformats.org/officeDocument/2006/relationships/hyperlink" Target="https://www.bing.com/images/search?form=xlimg&amp;q=Tuntum" TargetMode="External"/><Relationship Id="rId3842" Type="http://schemas.openxmlformats.org/officeDocument/2006/relationships/hyperlink" Target="https://www.bing.com/images/search?form=xlimg&amp;q=Santos%20Dumont,%20Minas%20Gerais" TargetMode="External"/><Relationship Id="rId6998" Type="http://schemas.openxmlformats.org/officeDocument/2006/relationships/hyperlink" Target="https://www.bing.com/images/search?form=xlimg&amp;q=S%c3%a3o%20Rafael,%20Rio%20Grande%20do%20Norte" TargetMode="External"/><Relationship Id="rId9057" Type="http://schemas.openxmlformats.org/officeDocument/2006/relationships/hyperlink" Target="https://www.bing.com/th?id=OSK.15145de4c331f752af23dbaebca0b5eb&amp;qlt=95" TargetMode="External"/><Relationship Id="rId9471" Type="http://schemas.openxmlformats.org/officeDocument/2006/relationships/hyperlink" Target="https://www.bing.com/th?id=OSK.a15d21a0a9fd0e31003f35a54166a1a3&amp;qlt=95" TargetMode="External"/><Relationship Id="rId416" Type="http://schemas.openxmlformats.org/officeDocument/2006/relationships/hyperlink" Target="https://www.bing.com/images/search?form=xlimg&amp;q=Am%c3%a9rica%20Dourada" TargetMode="External"/><Relationship Id="rId1046" Type="http://schemas.openxmlformats.org/officeDocument/2006/relationships/hyperlink" Target="https://www.bing.com/images/search?form=xlimg&amp;q=Tabocas%20do%20Brejo%20Velho" TargetMode="External"/><Relationship Id="rId8073" Type="http://schemas.openxmlformats.org/officeDocument/2006/relationships/hyperlink" Target="https://www.bing.com/th?id=OSK.6279c7383939489c9e1d513b30195f6f&amp;qlt=95" TargetMode="External"/><Relationship Id="rId9124" Type="http://schemas.openxmlformats.org/officeDocument/2006/relationships/hyperlink" Target="https://www.bing.com/images/search?form=xlimg&amp;q=Indiapor%c3%a3" TargetMode="External"/><Relationship Id="rId830" Type="http://schemas.openxmlformats.org/officeDocument/2006/relationships/hyperlink" Target="https://www.bing.com/images/search?form=xlimg&amp;q=Mara%c3%ba" TargetMode="External"/><Relationship Id="rId1460" Type="http://schemas.openxmlformats.org/officeDocument/2006/relationships/hyperlink" Target="https://www.bing.com/images/search?form=xlimg&amp;q=V%c3%a1rzea%20Alegre" TargetMode="External"/><Relationship Id="rId2511" Type="http://schemas.openxmlformats.org/officeDocument/2006/relationships/hyperlink" Target="https://www.bing.com/th?id=OSK.5c8076a096666e95256655e15c62edc7&amp;qlt=95" TargetMode="External"/><Relationship Id="rId5667" Type="http://schemas.openxmlformats.org/officeDocument/2006/relationships/hyperlink" Target="https://www.bing.com/th?id=OSK.JOXpFQA88qt75Lw8SqiYSSdBC3UtNrcsvI4GWEQFleU&amp;qlt=95" TargetMode="External"/><Relationship Id="rId6718" Type="http://schemas.openxmlformats.org/officeDocument/2006/relationships/hyperlink" Target="https://www.bing.com/images/search?form=xlimg&amp;q=S%c3%a3o%20Jos%c3%a9%20do%20Vale%20do%20Rio%20Preto" TargetMode="External"/><Relationship Id="rId1113" Type="http://schemas.openxmlformats.org/officeDocument/2006/relationships/hyperlink" Target="https://www.bing.com/th?id=OSK.m8Ws-R7OAjynmVSjuRdH6J3vS6tg_UVorEhHZS-hTSI&amp;qlt=95" TargetMode="External"/><Relationship Id="rId4269" Type="http://schemas.openxmlformats.org/officeDocument/2006/relationships/hyperlink" Target="https://www.bing.com/th?id=OSK.d32a79f465ac7f2e52bf66421cee1811&amp;qlt=95" TargetMode="External"/><Relationship Id="rId4683" Type="http://schemas.openxmlformats.org/officeDocument/2006/relationships/hyperlink" Target="https://www.bing.com/th?id=OSK.66922e2adb0b22e1eff2e138cb556378&amp;qlt=95" TargetMode="External"/><Relationship Id="rId5734" Type="http://schemas.openxmlformats.org/officeDocument/2006/relationships/hyperlink" Target="https://www.bing.com/images/search?form=xlimg&amp;q=Jurema,%20Piau%c3%ad" TargetMode="External"/><Relationship Id="rId8140" Type="http://schemas.openxmlformats.org/officeDocument/2006/relationships/hyperlink" Target="https://www.bing.com/images/search?form=xlimg&amp;q=Erval%20Velho" TargetMode="External"/><Relationship Id="rId10070" Type="http://schemas.openxmlformats.org/officeDocument/2006/relationships/hyperlink" Target="https://www.bing.com/images/search?form=xlimg&amp;q=Nova%20Rosal%c3%a2ndia" TargetMode="External"/><Relationship Id="rId3285" Type="http://schemas.openxmlformats.org/officeDocument/2006/relationships/hyperlink" Target="https://www.bing.com/th?id=OSK.8f4b357d57fe3372856cbcf6d579e459&amp;qlt=95" TargetMode="External"/><Relationship Id="rId4336" Type="http://schemas.openxmlformats.org/officeDocument/2006/relationships/hyperlink" Target="https://www.bing.com/images/search?form=xlimg&amp;q=Comodoro" TargetMode="External"/><Relationship Id="rId4750" Type="http://schemas.openxmlformats.org/officeDocument/2006/relationships/hyperlink" Target="https://www.bing.com/images/search?form=xlimg&amp;q=Santa%20Luzia%20do%20Par%c3%a1" TargetMode="External"/><Relationship Id="rId5801" Type="http://schemas.openxmlformats.org/officeDocument/2006/relationships/hyperlink" Target="https://www.bing.com/th?id=OSK.HN65ZIbJpIXXLXAxlQqOY4i3gIzpXhTD2eIb4l4372E&amp;qlt=95" TargetMode="External"/><Relationship Id="rId8957" Type="http://schemas.openxmlformats.org/officeDocument/2006/relationships/hyperlink" Target="https://www.bing.com/th?id=OSK.7397aa37b273364c124c73837eb636ee&amp;qlt=95" TargetMode="External"/><Relationship Id="rId3352" Type="http://schemas.openxmlformats.org/officeDocument/2006/relationships/hyperlink" Target="https://www.bing.com/images/search?form=xlimg&amp;q=Malacacheta" TargetMode="External"/><Relationship Id="rId4403" Type="http://schemas.openxmlformats.org/officeDocument/2006/relationships/hyperlink" Target="https://www.bing.com/th?id=OSK.0f3994f04c0c0a2afc5ac1cf51e94103&amp;qlt=95" TargetMode="External"/><Relationship Id="rId7559" Type="http://schemas.openxmlformats.org/officeDocument/2006/relationships/hyperlink" Target="https://www.bing.com/th?id=OSK.e0ab632975d99d6a89464596ac9e3bb0&amp;qlt=95" TargetMode="External"/><Relationship Id="rId273" Type="http://schemas.openxmlformats.org/officeDocument/2006/relationships/hyperlink" Target="https://www.bing.com/th?id=OSK.8f8ef26ca2aa189517acaa968e1dd29f&amp;qlt=95" TargetMode="External"/><Relationship Id="rId3005" Type="http://schemas.openxmlformats.org/officeDocument/2006/relationships/hyperlink" Target="https://www.bing.com/th?id=OSK.6ed96aaa1778bee7ec357a8171cc2f95&amp;qlt=95" TargetMode="External"/><Relationship Id="rId6575" Type="http://schemas.openxmlformats.org/officeDocument/2006/relationships/hyperlink" Target="https://www.bing.com/th?id=OSK.ff8903373b9d4fab06cb50f33cb09669&amp;qlt=95" TargetMode="External"/><Relationship Id="rId7626" Type="http://schemas.openxmlformats.org/officeDocument/2006/relationships/hyperlink" Target="https://www.bing.com/images/search?form=xlimg&amp;q=Nova%20P%c3%a1dua" TargetMode="External"/><Relationship Id="rId7973" Type="http://schemas.openxmlformats.org/officeDocument/2006/relationships/hyperlink" Target="https://www.bing.com/th?id=OSK.9c9aef83e4683070a26d4ba660bbf624&amp;qlt=95" TargetMode="External"/><Relationship Id="rId340" Type="http://schemas.openxmlformats.org/officeDocument/2006/relationships/hyperlink" Target="https://www.bing.com/images/search?form=xlimg&amp;q=Rio%20Preto%20da%20Eva" TargetMode="External"/><Relationship Id="rId2021" Type="http://schemas.openxmlformats.org/officeDocument/2006/relationships/hyperlink" Target="https://www.bing.com/th?id=OSK.6b4749429ec58e8dfade59a4c285faa0&amp;qlt=95" TargetMode="External"/><Relationship Id="rId5177" Type="http://schemas.openxmlformats.org/officeDocument/2006/relationships/hyperlink" Target="https://www.bing.com/th?id=OSK.135020fadddd1f7060a1ec7a836787b2&amp;qlt=95" TargetMode="External"/><Relationship Id="rId6228" Type="http://schemas.openxmlformats.org/officeDocument/2006/relationships/hyperlink" Target="https://www.bing.com/images/search?form=xlimg&amp;q=Mandagua%c3%a7u" TargetMode="External"/><Relationship Id="rId4193" Type="http://schemas.openxmlformats.org/officeDocument/2006/relationships/hyperlink" Target="https://www.bing.com/th?id=OSK.40f721a4686bebb838daa37d856f40da&amp;qlt=95" TargetMode="External"/><Relationship Id="rId5591" Type="http://schemas.openxmlformats.org/officeDocument/2006/relationships/hyperlink" Target="https://www.bing.com/th?id=OSK.f201381cf27c47fea375b58b97787a06&amp;qlt=95" TargetMode="External"/><Relationship Id="rId6642" Type="http://schemas.openxmlformats.org/officeDocument/2006/relationships/hyperlink" Target="https://www.bing.com/images/search?form=xlimg&amp;q=Maca%c3%a9" TargetMode="External"/><Relationship Id="rId9798" Type="http://schemas.openxmlformats.org/officeDocument/2006/relationships/hyperlink" Target="https://www.bing.com/images/search?form=xlimg&amp;q=Taciba" TargetMode="External"/><Relationship Id="rId1787" Type="http://schemas.openxmlformats.org/officeDocument/2006/relationships/hyperlink" Target="https://www.bing.com/th?id=OSK.dfa50ef0f815b905f06bb0489a7386e4&amp;qlt=95" TargetMode="External"/><Relationship Id="rId2838" Type="http://schemas.openxmlformats.org/officeDocument/2006/relationships/hyperlink" Target="https://www.bing.com/images/search?form=xlimg&amp;q=Concei%c3%a7%c3%a3o%20das%20Alagoas" TargetMode="External"/><Relationship Id="rId5244" Type="http://schemas.openxmlformats.org/officeDocument/2006/relationships/hyperlink" Target="https://www.bing.com/images/search?form=xlimg&amp;q=Abreu%20e%20Lima,%20Pernambuco" TargetMode="External"/><Relationship Id="rId9865" Type="http://schemas.openxmlformats.org/officeDocument/2006/relationships/hyperlink" Target="https://www.bing.com/th?id=OSK.1b5576d828bbea5e7e089fb7f10a2c2c&amp;qlt=95" TargetMode="External"/><Relationship Id="rId79" Type="http://schemas.openxmlformats.org/officeDocument/2006/relationships/hyperlink" Target="https://www.bing.com/th?id=OSK.12a3ead7f0a29e4ba0ac7936587e810f&amp;qlt=95" TargetMode="External"/><Relationship Id="rId1854" Type="http://schemas.openxmlformats.org/officeDocument/2006/relationships/hyperlink" Target="https://www.bing.com/images/search?form=xlimg&amp;q=Ivol%c3%a2ndia" TargetMode="External"/><Relationship Id="rId2905" Type="http://schemas.openxmlformats.org/officeDocument/2006/relationships/hyperlink" Target="https://www.bing.com/th?id=OSK.7d188226e25d0d9fe8ca2c8909c35716&amp;qlt=95" TargetMode="External"/><Relationship Id="rId4260" Type="http://schemas.openxmlformats.org/officeDocument/2006/relationships/hyperlink" Target="https://www.bing.com/images/search?form=xlimg&amp;q=Tacuru" TargetMode="External"/><Relationship Id="rId5311" Type="http://schemas.openxmlformats.org/officeDocument/2006/relationships/hyperlink" Target="https://www.bing.com/th?id=OSK.rMlrGG-fmU1sTfLMPphqfwooo-VpGMHvgRI02412l1w&amp;qlt=95" TargetMode="External"/><Relationship Id="rId8467" Type="http://schemas.openxmlformats.org/officeDocument/2006/relationships/hyperlink" Target="https://www.bing.com/th?id=OSK.4b5d5a61f0907ef966d27bb8374cbfd1&amp;qlt=95" TargetMode="External"/><Relationship Id="rId8881" Type="http://schemas.openxmlformats.org/officeDocument/2006/relationships/hyperlink" Target="https://www.bing.com/th?id=OSK.6726b2945972cbf6c812c62dee745434&amp;qlt=95" TargetMode="External"/><Relationship Id="rId9518" Type="http://schemas.openxmlformats.org/officeDocument/2006/relationships/hyperlink" Target="https://www.bing.com/images/search?form=xlimg&amp;q=Pirapora%20do%20Bom%20Jesus" TargetMode="External"/><Relationship Id="rId9932" Type="http://schemas.openxmlformats.org/officeDocument/2006/relationships/hyperlink" Target="https://www.bing.com/images/search?form=xlimg&amp;q=Arapoema" TargetMode="External"/><Relationship Id="rId1507" Type="http://schemas.openxmlformats.org/officeDocument/2006/relationships/hyperlink" Target="https://www.bing.com/th?id=OSK.3da8b9cd8011ab843837f0f992eb1eea&amp;qlt=95" TargetMode="External"/><Relationship Id="rId7069" Type="http://schemas.openxmlformats.org/officeDocument/2006/relationships/hyperlink" Target="https://www.bing.com/th?id=OSK.e1a97ded01cdca290bb23b33d0b525b1&amp;qlt=95" TargetMode="External"/><Relationship Id="rId7483" Type="http://schemas.openxmlformats.org/officeDocument/2006/relationships/hyperlink" Target="https://www.bing.com/th?id=OSK.aba18d9780b4040775ff8b7e6e23f41a&amp;qlt=95" TargetMode="External"/><Relationship Id="rId8534" Type="http://schemas.openxmlformats.org/officeDocument/2006/relationships/hyperlink" Target="https://www.bing.com/images/search?form=xlimg&amp;q=Vitor%20Meireles" TargetMode="External"/><Relationship Id="rId1921" Type="http://schemas.openxmlformats.org/officeDocument/2006/relationships/hyperlink" Target="https://www.bing.com/th?id=OSK.b3b30be63b4c16bd06ad8c74bb358bfa&amp;qlt=95" TargetMode="External"/><Relationship Id="rId3679" Type="http://schemas.openxmlformats.org/officeDocument/2006/relationships/hyperlink" Target="https://www.bing.com/th?id=OSK.c6f9cadafb119d489c58295a59da08a5&amp;qlt=95" TargetMode="External"/><Relationship Id="rId6085" Type="http://schemas.openxmlformats.org/officeDocument/2006/relationships/hyperlink" Target="https://www.bing.com/th?id=OSK.4e57761e5c753911d061f81170f63133&amp;qlt=95" TargetMode="External"/><Relationship Id="rId7136" Type="http://schemas.openxmlformats.org/officeDocument/2006/relationships/hyperlink" Target="https://www.bing.com/images/search?form=xlimg&amp;q=S%c3%a3o%20Miguel%20do%20Guapor%c3%a9" TargetMode="External"/><Relationship Id="rId7550" Type="http://schemas.openxmlformats.org/officeDocument/2006/relationships/hyperlink" Target="https://www.bing.com/images/search?form=xlimg&amp;q=J%c3%balio%20de%20Castilhos,%20Rio%20Grande%20do%20Sul" TargetMode="External"/><Relationship Id="rId10117" Type="http://schemas.openxmlformats.org/officeDocument/2006/relationships/hyperlink" Target="https://www.bing.com/th?id=OSK.9bbad5672fbad063349174eb4bc81d8b&amp;qlt=95" TargetMode="External"/><Relationship Id="rId6152" Type="http://schemas.openxmlformats.org/officeDocument/2006/relationships/hyperlink" Target="https://www.bing.com/images/search?form=xlimg&amp;q=Irati,%20Paran%c3%a1" TargetMode="External"/><Relationship Id="rId7203" Type="http://schemas.openxmlformats.org/officeDocument/2006/relationships/hyperlink" Target="https://www.bing.com/th?id=OSK.66c4345fb7f57b362e2c1278ecd477a9&amp;qlt=95" TargetMode="External"/><Relationship Id="rId8601" Type="http://schemas.openxmlformats.org/officeDocument/2006/relationships/hyperlink" Target="https://www.bing.com/th?id=OSK.0f16a1f44448f7fa20d91570fc510c86&amp;qlt=95" TargetMode="External"/><Relationship Id="rId1297" Type="http://schemas.openxmlformats.org/officeDocument/2006/relationships/hyperlink" Target="https://www.bing.com/th?id=OSK.71d227cc7528fced0c64471f2bdeef42&amp;qlt=95" TargetMode="External"/><Relationship Id="rId2695" Type="http://schemas.openxmlformats.org/officeDocument/2006/relationships/hyperlink" Target="https://www.bing.com/th?id=OSK.ea85442d0db487d2dea5e865b8a4cbb8&amp;qlt=95" TargetMode="External"/><Relationship Id="rId3746" Type="http://schemas.openxmlformats.org/officeDocument/2006/relationships/hyperlink" Target="https://www.bing.com/images/search?form=xlimg&amp;q=Ros%c3%a1rio%20da%20Limeira" TargetMode="External"/><Relationship Id="rId667" Type="http://schemas.openxmlformats.org/officeDocument/2006/relationships/hyperlink" Target="https://www.bing.com/th?id=OSK.2469c35dea61796475684072e5af2f04&amp;qlt=95" TargetMode="External"/><Relationship Id="rId2348" Type="http://schemas.openxmlformats.org/officeDocument/2006/relationships/hyperlink" Target="https://www.bing.com/images/search?form=xlimg&amp;q=Presidente%20Juscelino" TargetMode="External"/><Relationship Id="rId2762" Type="http://schemas.openxmlformats.org/officeDocument/2006/relationships/hyperlink" Target="https://www.bing.com/images/search?form=xlimg&amp;q=Carmo%20da%20Cachoeira" TargetMode="External"/><Relationship Id="rId3813" Type="http://schemas.openxmlformats.org/officeDocument/2006/relationships/hyperlink" Target="https://www.bing.com/th?id=OSK.a31c9ceaff75106d1e8abdfd48d87004&amp;qlt=95" TargetMode="External"/><Relationship Id="rId6969" Type="http://schemas.openxmlformats.org/officeDocument/2006/relationships/hyperlink" Target="https://www.bing.com/th?id=OSK.fab45fa6ae0b3751520907ba1712a370&amp;qlt=95" TargetMode="External"/><Relationship Id="rId9028" Type="http://schemas.openxmlformats.org/officeDocument/2006/relationships/hyperlink" Target="https://www.bing.com/images/search?form=xlimg&amp;q=G%c3%a1lia" TargetMode="External"/><Relationship Id="rId9375" Type="http://schemas.openxmlformats.org/officeDocument/2006/relationships/hyperlink" Target="https://www.bing.com/th?id=OSK.18ac4ef14d9d7913a8dbd2bb33ede519&amp;qlt=95" TargetMode="External"/><Relationship Id="rId734" Type="http://schemas.openxmlformats.org/officeDocument/2006/relationships/hyperlink" Target="https://www.bing.com/images/search?form=xlimg&amp;q=Itamaraju" TargetMode="External"/><Relationship Id="rId1364" Type="http://schemas.openxmlformats.org/officeDocument/2006/relationships/hyperlink" Target="https://www.bing.com/images/search?form=xlimg&amp;q=Paraipaba" TargetMode="External"/><Relationship Id="rId2415" Type="http://schemas.openxmlformats.org/officeDocument/2006/relationships/hyperlink" Target="https://www.bing.com/th?id=OSK.7de606ec1ebd62636e189f0e06e84e01&amp;qlt=95" TargetMode="External"/><Relationship Id="rId5985" Type="http://schemas.openxmlformats.org/officeDocument/2006/relationships/hyperlink" Target="https://www.bing.com/th?id=OSK.ed838ec895615677d6255af1b371c9e5&amp;qlt=95" TargetMode="External"/><Relationship Id="rId8391" Type="http://schemas.openxmlformats.org/officeDocument/2006/relationships/hyperlink" Target="https://www.bing.com/th?id=OSK.22e7b20be28ae0d02445d8a30bafc817&amp;qlt=95" TargetMode="External"/><Relationship Id="rId9442" Type="http://schemas.openxmlformats.org/officeDocument/2006/relationships/hyperlink" Target="https://www.bing.com/images/search?form=xlimg&amp;q=Paragua%c3%a7u%20Paulista" TargetMode="External"/><Relationship Id="rId70" Type="http://schemas.openxmlformats.org/officeDocument/2006/relationships/hyperlink" Target="https://www.bing.com/images/search?form=xlimg&amp;q=Anadia,%20Alagoas" TargetMode="External"/><Relationship Id="rId801" Type="http://schemas.openxmlformats.org/officeDocument/2006/relationships/hyperlink" Target="https://www.bing.com/th?id=OSK.dfa8bccfed7d9de84d78ea20249bb8ce&amp;qlt=95" TargetMode="External"/><Relationship Id="rId1017" Type="http://schemas.openxmlformats.org/officeDocument/2006/relationships/hyperlink" Target="https://www.bing.com/th?id=OSK.39620b4d6d472087ae839c7d770cfee7&amp;qlt=95" TargetMode="External"/><Relationship Id="rId1431" Type="http://schemas.openxmlformats.org/officeDocument/2006/relationships/hyperlink" Target="https://www.bing.com/th?id=OSK.14f8b5022ecdecaad46b7f2d4e143aca&amp;qlt=95" TargetMode="External"/><Relationship Id="rId4587" Type="http://schemas.openxmlformats.org/officeDocument/2006/relationships/hyperlink" Target="https://www.bing.com/th?id=OSK.649945350e60b1d672b7e9e55350a170&amp;qlt=95" TargetMode="External"/><Relationship Id="rId5638" Type="http://schemas.openxmlformats.org/officeDocument/2006/relationships/hyperlink" Target="https://www.bing.com/images/search?form=xlimg&amp;q=Cajueiro%20da%20Praia" TargetMode="External"/><Relationship Id="rId8044" Type="http://schemas.openxmlformats.org/officeDocument/2006/relationships/hyperlink" Target="https://www.bing.com/images/search?form=xlimg&amp;q=Benedito%20Novo" TargetMode="External"/><Relationship Id="rId3189" Type="http://schemas.openxmlformats.org/officeDocument/2006/relationships/hyperlink" Target="https://www.bing.com/th?id=OSK.b86294b235dd819a95f68dcdbde7d584&amp;qlt=95" TargetMode="External"/><Relationship Id="rId4654" Type="http://schemas.openxmlformats.org/officeDocument/2006/relationships/hyperlink" Target="https://www.bing.com/images/search?form=xlimg&amp;q=Itupiranga" TargetMode="External"/><Relationship Id="rId7060" Type="http://schemas.openxmlformats.org/officeDocument/2006/relationships/hyperlink" Target="https://www.bing.com/images/search?form=xlimg&amp;q=Buritis,%20Rond%c3%b4nia" TargetMode="External"/><Relationship Id="rId8111" Type="http://schemas.openxmlformats.org/officeDocument/2006/relationships/hyperlink" Target="https://www.bing.com/th?id=OSK.654c6d41d8f3de152410f2d4b4ae10f3&amp;qlt=95" TargetMode="External"/><Relationship Id="rId10041" Type="http://schemas.openxmlformats.org/officeDocument/2006/relationships/hyperlink" Target="https://www.bing.com/th?id=OSK.6d_BAlKYO1sB3w53btiY_pnqcLX0-rX6G82DkMTeL0g&amp;qlt=95" TargetMode="External"/><Relationship Id="rId3256" Type="http://schemas.openxmlformats.org/officeDocument/2006/relationships/hyperlink" Target="https://www.bing.com/images/search?form=xlimg&amp;q=Jeceaba" TargetMode="External"/><Relationship Id="rId4307" Type="http://schemas.openxmlformats.org/officeDocument/2006/relationships/hyperlink" Target="https://www.bing.com/th?id=OSK._A-alWsRvuw3IzVsVH13lDay4SmRWj_fESl1cOXjQ0k&amp;qlt=95" TargetMode="External"/><Relationship Id="rId5705" Type="http://schemas.openxmlformats.org/officeDocument/2006/relationships/hyperlink" Target="https://www.bing.com/th?id=OSK.d458fa56d75c39b2df16c8514ed19266&amp;qlt=95" TargetMode="External"/><Relationship Id="rId177" Type="http://schemas.openxmlformats.org/officeDocument/2006/relationships/hyperlink" Target="https://www.bing.com/th?id=OSK.b91af1723cb68461025d63bec69d2e90&amp;qlt=95" TargetMode="External"/><Relationship Id="rId591" Type="http://schemas.openxmlformats.org/officeDocument/2006/relationships/hyperlink" Target="https://www.bing.com/th?id=OSK.6ae18a513f95afc7437e6931d1c22ad7&amp;qlt=95" TargetMode="External"/><Relationship Id="rId2272" Type="http://schemas.openxmlformats.org/officeDocument/2006/relationships/hyperlink" Target="https://www.bing.com/images/search?form=xlimg&amp;q=Lagoa%20do%20Mato,%20Maranh%c3%a3o" TargetMode="External"/><Relationship Id="rId3670" Type="http://schemas.openxmlformats.org/officeDocument/2006/relationships/hyperlink" Target="https://www.bing.com/images/search?form=xlimg&amp;q=Pouso%20Alto" TargetMode="External"/><Relationship Id="rId4721" Type="http://schemas.openxmlformats.org/officeDocument/2006/relationships/hyperlink" Target="https://www.bing.com/th?id=OSK.d9bdbcfdcbdabd78f285c9143cde1a87&amp;qlt=95" TargetMode="External"/><Relationship Id="rId7877" Type="http://schemas.openxmlformats.org/officeDocument/2006/relationships/hyperlink" Target="https://www.bing.com/th?id=OSK.89607358bd5fe023efc80c3ed2e2e681&amp;qlt=95" TargetMode="External"/><Relationship Id="rId8928" Type="http://schemas.openxmlformats.org/officeDocument/2006/relationships/hyperlink" Target="https://www.bing.com/images/search?form=xlimg&amp;q=Coroados" TargetMode="External"/><Relationship Id="rId244" Type="http://schemas.openxmlformats.org/officeDocument/2006/relationships/hyperlink" Target="https://www.bing.com/images/search?form=xlimg&amp;q=Alvar%c3%a3es,%20Amazonas" TargetMode="External"/><Relationship Id="rId3323" Type="http://schemas.openxmlformats.org/officeDocument/2006/relationships/hyperlink" Target="https://www.bing.com/th?id=OSK.0353ef997ac62e3d6cbdd022863ecb67&amp;qlt=95" TargetMode="External"/><Relationship Id="rId6479" Type="http://schemas.openxmlformats.org/officeDocument/2006/relationships/hyperlink" Target="https://www.bing.com/th?id=OSK.2c5a2a97f533bd25cca8290ffc4a8f16&amp;qlt=95" TargetMode="External"/><Relationship Id="rId6893" Type="http://schemas.openxmlformats.org/officeDocument/2006/relationships/hyperlink" Target="https://www.bing.com/th?id=OSK.36670f3f8faf1ae14df72d6154dbd900&amp;qlt=95" TargetMode="External"/><Relationship Id="rId7944" Type="http://schemas.openxmlformats.org/officeDocument/2006/relationships/hyperlink" Target="https://www.bing.com/images/search?form=xlimg&amp;q=Veran%c3%b3polis" TargetMode="External"/><Relationship Id="rId5495" Type="http://schemas.openxmlformats.org/officeDocument/2006/relationships/hyperlink" Target="https://www.bing.com/th?id=OSK.b025d60d630683bda57d37c411f64fb4&amp;qlt=95" TargetMode="External"/><Relationship Id="rId6546" Type="http://schemas.openxmlformats.org/officeDocument/2006/relationships/hyperlink" Target="https://www.bing.com/images/search?form=xlimg&amp;q=Tomazina" TargetMode="External"/><Relationship Id="rId6960" Type="http://schemas.openxmlformats.org/officeDocument/2006/relationships/hyperlink" Target="https://www.bing.com/images/search?form=xlimg&amp;q=Ruy%20Barbosa,%20Rio%20Grande%20do%20Norte" TargetMode="External"/><Relationship Id="rId311" Type="http://schemas.openxmlformats.org/officeDocument/2006/relationships/hyperlink" Target="https://www.bing.com/th?id=OSK.e19d20f9b44a72b76a1e64b7c9032b46&amp;qlt=95" TargetMode="External"/><Relationship Id="rId4097" Type="http://schemas.openxmlformats.org/officeDocument/2006/relationships/hyperlink" Target="https://www.bing.com/th?id=OSK.8dfe352b894da3cb4b677c3d04218a35&amp;qlt=95" TargetMode="External"/><Relationship Id="rId5148" Type="http://schemas.openxmlformats.org/officeDocument/2006/relationships/hyperlink" Target="https://www.bing.com/images/search?form=xlimg&amp;q=Santana%20de%20Mangueira" TargetMode="External"/><Relationship Id="rId5562" Type="http://schemas.openxmlformats.org/officeDocument/2006/relationships/hyperlink" Target="https://www.bing.com/images/search?form=xlimg&amp;q=Tupanatinga" TargetMode="External"/><Relationship Id="rId6613" Type="http://schemas.openxmlformats.org/officeDocument/2006/relationships/hyperlink" Target="https://www.bing.com/th?id=OSK.e6f95c41a32e381bf08c5752574d3ce7&amp;qlt=95" TargetMode="External"/><Relationship Id="rId9769" Type="http://schemas.openxmlformats.org/officeDocument/2006/relationships/hyperlink" Target="https://www.bing.com/th?id=OSK.97060cc6b6ffab8e5d966260dc88d41b&amp;qlt=95" TargetMode="External"/><Relationship Id="rId1758" Type="http://schemas.openxmlformats.org/officeDocument/2006/relationships/hyperlink" Target="https://www.bing.com/images/search?form=xlimg&amp;q=Damol%c3%a2ndia" TargetMode="External"/><Relationship Id="rId2809" Type="http://schemas.openxmlformats.org/officeDocument/2006/relationships/hyperlink" Target="https://www.bing.com/th?id=OSK.ec44091e54c6229d585593828f6c1bb7&amp;qlt=95" TargetMode="External"/><Relationship Id="rId4164" Type="http://schemas.openxmlformats.org/officeDocument/2006/relationships/hyperlink" Target="https://www.bing.com/images/search?form=xlimg&amp;q=Corumb%c3%a1" TargetMode="External"/><Relationship Id="rId5215" Type="http://schemas.openxmlformats.org/officeDocument/2006/relationships/hyperlink" Target="https://www.bing.com/th?id=OSK.f4aa8825762462f04627122c717df783&amp;qlt=95" TargetMode="External"/><Relationship Id="rId8785" Type="http://schemas.openxmlformats.org/officeDocument/2006/relationships/hyperlink" Target="https://www.bing.com/th?id=OSK.58bf238660ff3020f40dbd780da6f83c&amp;qlt=95" TargetMode="External"/><Relationship Id="rId9836" Type="http://schemas.openxmlformats.org/officeDocument/2006/relationships/hyperlink" Target="https://www.bing.com/images/search?form=xlimg&amp;q=Tiet%c3%aa,%20S%c3%a3o%20Paulo" TargetMode="External"/><Relationship Id="rId3180" Type="http://schemas.openxmlformats.org/officeDocument/2006/relationships/hyperlink" Target="https://www.bing.com/images/search?form=xlimg&amp;q=Itabirinha" TargetMode="External"/><Relationship Id="rId4231" Type="http://schemas.openxmlformats.org/officeDocument/2006/relationships/hyperlink" Target="https://www.bing.com/th?id=OSK.cc09be7fedba85f9002150e76ba5c517&amp;qlt=95" TargetMode="External"/><Relationship Id="rId7387" Type="http://schemas.openxmlformats.org/officeDocument/2006/relationships/hyperlink" Target="https://www.bing.com/th?id=OSK.4d4637cf4864a7e5002e0b23a3915254&amp;qlt=95" TargetMode="External"/><Relationship Id="rId8438" Type="http://schemas.openxmlformats.org/officeDocument/2006/relationships/hyperlink" Target="https://www.bing.com/images/search?form=xlimg&amp;q=S%c3%a3o%20Bernardino" TargetMode="External"/><Relationship Id="rId1825" Type="http://schemas.openxmlformats.org/officeDocument/2006/relationships/hyperlink" Target="https://www.bing.com/th?id=OSK.77cb1a3822101292ccf407388cfffbd5&amp;qlt=95" TargetMode="External"/><Relationship Id="rId8852" Type="http://schemas.openxmlformats.org/officeDocument/2006/relationships/hyperlink" Target="https://www.bing.com/images/search?form=xlimg&amp;q=Caiu%c3%a1" TargetMode="External"/><Relationship Id="rId9903" Type="http://schemas.openxmlformats.org/officeDocument/2006/relationships/hyperlink" Target="https://www.bing.com/th?id=OSK.2f02c730bdd2b5ffab30b31ceb416ca6&amp;qlt=95" TargetMode="External"/><Relationship Id="rId3997" Type="http://schemas.openxmlformats.org/officeDocument/2006/relationships/hyperlink" Target="https://www.bing.com/th?id=OSK.9e5c267a157ebfe93f5dc04c6098d1f2&amp;qlt=95" TargetMode="External"/><Relationship Id="rId6056" Type="http://schemas.openxmlformats.org/officeDocument/2006/relationships/hyperlink" Target="https://www.bing.com/images/search?form=xlimg&amp;q=Cruzeiro%20do%20Oeste" TargetMode="External"/><Relationship Id="rId7454" Type="http://schemas.openxmlformats.org/officeDocument/2006/relationships/hyperlink" Target="https://www.bing.com/images/search?form=xlimg&amp;q=Fontoura%20Xavier" TargetMode="External"/><Relationship Id="rId8505" Type="http://schemas.openxmlformats.org/officeDocument/2006/relationships/hyperlink" Target="https://www.bing.com/th?id=OSK.8de27ca87e9b7d4cc888967ce3c600d6&amp;qlt=95" TargetMode="External"/><Relationship Id="rId2599" Type="http://schemas.openxmlformats.org/officeDocument/2006/relationships/hyperlink" Target="https://www.bing.com/th?id=OSK.f2d7236fc7bb9a5daa1ae91800f1a2cd&amp;qlt=95" TargetMode="External"/><Relationship Id="rId6470" Type="http://schemas.openxmlformats.org/officeDocument/2006/relationships/hyperlink" Target="https://www.bing.com/images/search?form=xlimg&amp;q=S%c3%a3o%20Carlos%20do%20Iva%c3%ad" TargetMode="External"/><Relationship Id="rId7107" Type="http://schemas.openxmlformats.org/officeDocument/2006/relationships/hyperlink" Target="https://www.bing.com/th?id=OSK.a25c7d1e590f7d8cfa3e9dfdbb720e4d&amp;qlt=95" TargetMode="External"/><Relationship Id="rId7521" Type="http://schemas.openxmlformats.org/officeDocument/2006/relationships/hyperlink" Target="https://www.bing.com/th?id=OSK.97dL3SO6Ne4yD-22NxA2oc2Zri4MlTdOdvtxUZbiqto&amp;qlt=95" TargetMode="External"/><Relationship Id="rId985" Type="http://schemas.openxmlformats.org/officeDocument/2006/relationships/hyperlink" Target="https://www.bing.com/th?id=OSK.89be47469e397dbbd3dffc28fbe9e4e3&amp;qlt=95" TargetMode="External"/><Relationship Id="rId2666" Type="http://schemas.openxmlformats.org/officeDocument/2006/relationships/hyperlink" Target="https://www.bing.com/images/search?form=xlimg&amp;q=Cabeceira%20Grande" TargetMode="External"/><Relationship Id="rId3717" Type="http://schemas.openxmlformats.org/officeDocument/2006/relationships/hyperlink" Target="https://www.bing.com/th?id=OSK.39582a82ceca46443b3deae961e75788&amp;qlt=95" TargetMode="External"/><Relationship Id="rId5072" Type="http://schemas.openxmlformats.org/officeDocument/2006/relationships/hyperlink" Target="https://www.bing.com/images/search?form=xlimg&amp;q=Parari,%20Para%c3%adba" TargetMode="External"/><Relationship Id="rId6123" Type="http://schemas.openxmlformats.org/officeDocument/2006/relationships/hyperlink" Target="https://www.bing.com/th?id=OSK.3db403fdce52c6cfb8bc43249065e77f&amp;qlt=95" TargetMode="External"/><Relationship Id="rId9279" Type="http://schemas.openxmlformats.org/officeDocument/2006/relationships/hyperlink" Target="https://www.bing.com/th?id=OSK.3c520931698f9216c9ccb30d406a4538&amp;qlt=95" TargetMode="External"/><Relationship Id="rId9693" Type="http://schemas.openxmlformats.org/officeDocument/2006/relationships/hyperlink" Target="https://www.bing.com/th?id=OSK.1f4c5f0ffa5848946c0684673283499d&amp;qlt=95" TargetMode="External"/><Relationship Id="rId638" Type="http://schemas.openxmlformats.org/officeDocument/2006/relationships/hyperlink" Target="https://www.bing.com/images/search?form=xlimg&amp;q=Euclides%20da%20Cunha,%20Bahia" TargetMode="External"/><Relationship Id="rId1268" Type="http://schemas.openxmlformats.org/officeDocument/2006/relationships/hyperlink" Target="https://www.bing.com/images/search?form=xlimg&amp;q=Itai%c3%a7aba" TargetMode="External"/><Relationship Id="rId1682" Type="http://schemas.openxmlformats.org/officeDocument/2006/relationships/hyperlink" Target="https://www.bing.com/images/search?form=xlimg&amp;q=Buriti%20Alegre" TargetMode="External"/><Relationship Id="rId2319" Type="http://schemas.openxmlformats.org/officeDocument/2006/relationships/hyperlink" Target="https://www.bing.com/th?id=OSK.agfJ5nPGkjKR34rlMqP0M-Xwfx7hrw-WM6z5EBVqImA&amp;qlt=95" TargetMode="External"/><Relationship Id="rId2733" Type="http://schemas.openxmlformats.org/officeDocument/2006/relationships/hyperlink" Target="https://www.bing.com/th?id=OSK.97aed9836fbb610a13d55da1b250d79b&amp;qlt=95" TargetMode="External"/><Relationship Id="rId5889" Type="http://schemas.openxmlformats.org/officeDocument/2006/relationships/hyperlink" Target="https://www.bing.com/th?id=OSK.83dbeded2b7f0642eb72b8f59fefea35&amp;qlt=95" TargetMode="External"/><Relationship Id="rId8295" Type="http://schemas.openxmlformats.org/officeDocument/2006/relationships/hyperlink" Target="https://www.bing.com/th?id=OSK.7a0bc565f161c0960c6e27374d162847&amp;qlt=95" TargetMode="External"/><Relationship Id="rId9346" Type="http://schemas.openxmlformats.org/officeDocument/2006/relationships/hyperlink" Target="https://www.bing.com/images/search?form=xlimg&amp;q=Monte%20Alto,%20S%c3%a3o%20Paulo" TargetMode="External"/><Relationship Id="rId9760" Type="http://schemas.openxmlformats.org/officeDocument/2006/relationships/hyperlink" Target="https://www.bing.com/images/search?form=xlimg&amp;q=Sarapu%c3%ad" TargetMode="External"/><Relationship Id="rId705" Type="http://schemas.openxmlformats.org/officeDocument/2006/relationships/hyperlink" Target="https://www.bing.com/th?id=OSK.8279749c3aa64823a3fb8eeebab231fa&amp;qlt=95" TargetMode="External"/><Relationship Id="rId1335" Type="http://schemas.openxmlformats.org/officeDocument/2006/relationships/hyperlink" Target="https://www.bing.com/th?id=OSK.b0a1db01a6324f1ea4055678459bb641&amp;qlt=95" TargetMode="External"/><Relationship Id="rId8362" Type="http://schemas.openxmlformats.org/officeDocument/2006/relationships/hyperlink" Target="https://www.bing.com/images/search?form=xlimg&amp;q=Planalto%20Alegre" TargetMode="External"/><Relationship Id="rId9413" Type="http://schemas.openxmlformats.org/officeDocument/2006/relationships/hyperlink" Target="https://www.bing.com/th?id=OSK.e2f93cb8763fc814baa65b862fcf7bdd&amp;qlt=95" TargetMode="External"/><Relationship Id="rId2800" Type="http://schemas.openxmlformats.org/officeDocument/2006/relationships/hyperlink" Target="https://www.bing.com/images/search?form=xlimg&amp;q=Caxambu" TargetMode="External"/><Relationship Id="rId5956" Type="http://schemas.openxmlformats.org/officeDocument/2006/relationships/hyperlink" Target="https://www.bing.com/images/search?form=xlimg&amp;q=Boa%20Esperan%c3%a7a,%20Paran%c3%a1" TargetMode="External"/><Relationship Id="rId8015" Type="http://schemas.openxmlformats.org/officeDocument/2006/relationships/hyperlink" Target="https://www.bing.com/th?id=OSK.429e5232a52ad99efb0a23f4d6b77683&amp;qlt=95" TargetMode="External"/><Relationship Id="rId41" Type="http://schemas.openxmlformats.org/officeDocument/2006/relationships/hyperlink" Target="https://www.bing.com/th?id=OSK.75a170fee9853108484d9d861b52d2b8&amp;qlt=95" TargetMode="External"/><Relationship Id="rId1402" Type="http://schemas.openxmlformats.org/officeDocument/2006/relationships/hyperlink" Target="https://www.bing.com/images/search?form=xlimg&amp;q=Reden%c3%a7%c3%a3o,%20Cear%c3%a1" TargetMode="External"/><Relationship Id="rId4558" Type="http://schemas.openxmlformats.org/officeDocument/2006/relationships/hyperlink" Target="https://www.bing.com/images/search?form=xlimg&amp;q=Alenquer,%20Par%c3%a1" TargetMode="External"/><Relationship Id="rId4972" Type="http://schemas.openxmlformats.org/officeDocument/2006/relationships/hyperlink" Target="https://www.bing.com/images/search?form=xlimg&amp;q=Frei%20Martinho" TargetMode="External"/><Relationship Id="rId5609" Type="http://schemas.openxmlformats.org/officeDocument/2006/relationships/hyperlink" Target="https://www.bing.com/th?id=OSK.81b93d940868a8b660fe3f02be954219&amp;qlt=95" TargetMode="External"/><Relationship Id="rId7031" Type="http://schemas.openxmlformats.org/officeDocument/2006/relationships/hyperlink" Target="https://www.bing.com/th?id=OSK.70d9bd0b22338cd39306445beb0c3782&amp;qlt=95" TargetMode="External"/><Relationship Id="rId3574" Type="http://schemas.openxmlformats.org/officeDocument/2006/relationships/hyperlink" Target="https://www.bing.com/images/search?form=xlimg&amp;q=Paulistas,%20Minas%20Gerais" TargetMode="External"/><Relationship Id="rId4625" Type="http://schemas.openxmlformats.org/officeDocument/2006/relationships/hyperlink" Target="https://www.bing.com/th?id=OSK.ca2f34067401d77f6daa62a2aa876da7&amp;qlt=95" TargetMode="External"/><Relationship Id="rId10012" Type="http://schemas.openxmlformats.org/officeDocument/2006/relationships/hyperlink" Target="https://www.bing.com/images/search?form=xlimg&amp;q=Taboc%c3%a3o" TargetMode="External"/><Relationship Id="rId495" Type="http://schemas.openxmlformats.org/officeDocument/2006/relationships/hyperlink" Target="https://www.bing.com/th?id=OSK.508ae2f376dd2d7566791e72db958bb5&amp;qlt=95" TargetMode="External"/><Relationship Id="rId2176" Type="http://schemas.openxmlformats.org/officeDocument/2006/relationships/hyperlink" Target="https://www.bing.com/images/search?form=xlimg&amp;q=C%c3%a2ndido%20Mendes,%20Maranh%c3%a3o" TargetMode="External"/><Relationship Id="rId2590" Type="http://schemas.openxmlformats.org/officeDocument/2006/relationships/hyperlink" Target="https://www.bing.com/images/search?form=xlimg&amp;q=Belmiro%20Braga" TargetMode="External"/><Relationship Id="rId3227" Type="http://schemas.openxmlformats.org/officeDocument/2006/relationships/hyperlink" Target="https://www.bing.com/th?id=OSK.511fb8a7b4cad1bfde44ec57bad656c1&amp;qlt=95" TargetMode="External"/><Relationship Id="rId3641" Type="http://schemas.openxmlformats.org/officeDocument/2006/relationships/hyperlink" Target="https://www.bing.com/th?id=OSK.49d9e0db671bacf9c986409780f03d6e&amp;qlt=95" TargetMode="External"/><Relationship Id="rId6797" Type="http://schemas.openxmlformats.org/officeDocument/2006/relationships/hyperlink" Target="https://www.bing.com/th?id=OSK.fcd5b992fbcbb5a06716dcbbb17dcd84&amp;qlt=95" TargetMode="External"/><Relationship Id="rId7848" Type="http://schemas.openxmlformats.org/officeDocument/2006/relationships/hyperlink" Target="https://www.bing.com/images/search?form=xlimg&amp;q=Segredo" TargetMode="External"/><Relationship Id="rId148" Type="http://schemas.openxmlformats.org/officeDocument/2006/relationships/hyperlink" Target="https://www.bing.com/images/search?form=xlimg&amp;q=Major%20Isidoro" TargetMode="External"/><Relationship Id="rId562" Type="http://schemas.openxmlformats.org/officeDocument/2006/relationships/hyperlink" Target="https://www.bing.com/images/search?form=xlimg&amp;q=Cardeal%20da%20Silva" TargetMode="External"/><Relationship Id="rId1192" Type="http://schemas.openxmlformats.org/officeDocument/2006/relationships/hyperlink" Target="https://www.bing.com/images/search?form=xlimg&amp;q=Cedro,%20Pernambuco" TargetMode="External"/><Relationship Id="rId2243" Type="http://schemas.openxmlformats.org/officeDocument/2006/relationships/hyperlink" Target="https://www.bing.com/th?id=OSK.C0FqoM5evwD5GMktVWwrLn9Ac1StNVif4IGnBfUnMeM&amp;qlt=95" TargetMode="External"/><Relationship Id="rId5399" Type="http://schemas.openxmlformats.org/officeDocument/2006/relationships/hyperlink" Target="https://www.bing.com/th?id=OSK.832c8ac7efce84e7c59d0883d72a9ea3&amp;qlt=95" TargetMode="External"/><Relationship Id="rId6864" Type="http://schemas.openxmlformats.org/officeDocument/2006/relationships/hyperlink" Target="https://www.bing.com/images/search?form=xlimg&amp;q=Jo%c3%a3o%20C%c3%a2mara,%20Rio%20Grande%20do%20Norte" TargetMode="External"/><Relationship Id="rId7915" Type="http://schemas.openxmlformats.org/officeDocument/2006/relationships/hyperlink" Target="https://www.bing.com/th?id=OSK.e4297468a03e54b0cc0a74d20527171b&amp;qlt=95" TargetMode="External"/><Relationship Id="rId9270" Type="http://schemas.openxmlformats.org/officeDocument/2006/relationships/hyperlink" Target="https://www.bing.com/images/search?form=xlimg&amp;q=Lucian%c3%b3polis" TargetMode="External"/><Relationship Id="rId215" Type="http://schemas.openxmlformats.org/officeDocument/2006/relationships/hyperlink" Target="https://www.bing.com/th?id=OSK.0fcbdc863826afe3f6f8b59eaa31bc1f&amp;qlt=95" TargetMode="External"/><Relationship Id="rId2310" Type="http://schemas.openxmlformats.org/officeDocument/2006/relationships/hyperlink" Target="https://www.bing.com/images/search?form=xlimg&amp;q=Nova%20Colinas" TargetMode="External"/><Relationship Id="rId5466" Type="http://schemas.openxmlformats.org/officeDocument/2006/relationships/hyperlink" Target="https://www.bing.com/images/search?form=xlimg&amp;q=Pesqueira,%20Pernambuco" TargetMode="External"/><Relationship Id="rId6517" Type="http://schemas.openxmlformats.org/officeDocument/2006/relationships/hyperlink" Target="https://www.bing.com/th?id=OSK.6b45e83fb2803aa4b940f118e07c80a7&amp;qlt=95" TargetMode="External"/><Relationship Id="rId4068" Type="http://schemas.openxmlformats.org/officeDocument/2006/relationships/hyperlink" Target="https://www.bing.com/images/search?form=xlimg&amp;q=Una%c3%ad" TargetMode="External"/><Relationship Id="rId4482" Type="http://schemas.openxmlformats.org/officeDocument/2006/relationships/hyperlink" Target="https://www.bing.com/images/search?form=xlimg&amp;q=Rio%20Branco,%20Mato%20Grosso" TargetMode="External"/><Relationship Id="rId5119" Type="http://schemas.openxmlformats.org/officeDocument/2006/relationships/hyperlink" Target="https://www.bing.com/th?id=OSK.8f61001d1b5f1a596e69ddcd6b7ba46e&amp;qlt=95" TargetMode="External"/><Relationship Id="rId5880" Type="http://schemas.openxmlformats.org/officeDocument/2006/relationships/hyperlink" Target="https://www.bing.com/images/search?form=xlimg&amp;q=Uru%c3%a7u%c3%ad" TargetMode="External"/><Relationship Id="rId6931" Type="http://schemas.openxmlformats.org/officeDocument/2006/relationships/hyperlink" Target="https://www.bing.com/th?id=OSK.d196ec13259592589e8924da1dcc5433&amp;qlt=95" TargetMode="External"/><Relationship Id="rId3084" Type="http://schemas.openxmlformats.org/officeDocument/2006/relationships/hyperlink" Target="https://www.bing.com/images/search?form=xlimg&amp;q=Gon%c3%a7alves,%20Minas%20Gerais" TargetMode="External"/><Relationship Id="rId4135" Type="http://schemas.openxmlformats.org/officeDocument/2006/relationships/hyperlink" Target="https://www.bing.com/th?id=OSK.a52ef514b7fea11c7a376873588a0dc4&amp;qlt=95" TargetMode="External"/><Relationship Id="rId5533" Type="http://schemas.openxmlformats.org/officeDocument/2006/relationships/hyperlink" Target="https://www.bing.com/th?id=OSK.ff16ee6afc906ddba51b68ad89d4f14c&amp;qlt=95" TargetMode="External"/><Relationship Id="rId8689" Type="http://schemas.openxmlformats.org/officeDocument/2006/relationships/hyperlink" Target="https://www.bing.com/th?id=OSK.14b32faeb05f4e34e711bab790ab371b&amp;qlt=95" TargetMode="External"/><Relationship Id="rId1729" Type="http://schemas.openxmlformats.org/officeDocument/2006/relationships/hyperlink" Target="https://www.bing.com/th?id=OSK.32c2cf0419eeeef23f2f533cc3648b59&amp;qlt=95" TargetMode="External"/><Relationship Id="rId5600" Type="http://schemas.openxmlformats.org/officeDocument/2006/relationships/hyperlink" Target="https://www.bing.com/images/search?form=xlimg&amp;q=Baixa%20Grande%20do%20Ribeiro" TargetMode="External"/><Relationship Id="rId8756" Type="http://schemas.openxmlformats.org/officeDocument/2006/relationships/hyperlink" Target="https://www.bing.com/images/search?form=xlimg&amp;q=B%c3%a1lsamo" TargetMode="External"/><Relationship Id="rId9807" Type="http://schemas.openxmlformats.org/officeDocument/2006/relationships/hyperlink" Target="https://www.bing.com/th?id=OSK.6cbefdbc3dc335c2bca98c617a139c19&amp;qlt=95" TargetMode="External"/><Relationship Id="rId3151" Type="http://schemas.openxmlformats.org/officeDocument/2006/relationships/hyperlink" Target="https://www.bing.com/th?id=OSK.ff7b8007405ce9939dc9278d4e020374&amp;qlt=95" TargetMode="External"/><Relationship Id="rId4202" Type="http://schemas.openxmlformats.org/officeDocument/2006/relationships/hyperlink" Target="https://www.bing.com/images/search?form=xlimg&amp;q=Jardim,%20Mato%20Grosso%20do%20Sul" TargetMode="External"/><Relationship Id="rId7358" Type="http://schemas.openxmlformats.org/officeDocument/2006/relationships/hyperlink" Target="https://www.bing.com/images/search?form=xlimg&amp;q=Charrua,%20Rio%20Grande%20do%20Sul" TargetMode="External"/><Relationship Id="rId7772" Type="http://schemas.openxmlformats.org/officeDocument/2006/relationships/hyperlink" Target="https://www.bing.com/images/search?form=xlimg&amp;q=Santiago,%20Rio%20Grande%20do%20Sul" TargetMode="External"/><Relationship Id="rId8409" Type="http://schemas.openxmlformats.org/officeDocument/2006/relationships/hyperlink" Target="https://www.bing.com/th?id=OSK.1c4fb0282f8f285e02ab2f4d1a2730a9&amp;qlt=95" TargetMode="External"/><Relationship Id="rId8823" Type="http://schemas.openxmlformats.org/officeDocument/2006/relationships/hyperlink" Target="https://www.bing.com/th?id=OSK.7d35a704f70f5ea1a774e7eae5db358e&amp;qlt=95" TargetMode="External"/><Relationship Id="rId3968" Type="http://schemas.openxmlformats.org/officeDocument/2006/relationships/hyperlink" Target="https://www.bing.com/images/search?form=xlimg&amp;q=Senador%20Firmino" TargetMode="External"/><Relationship Id="rId6374" Type="http://schemas.openxmlformats.org/officeDocument/2006/relationships/hyperlink" Target="https://www.bing.com/images/search?form=xlimg&amp;q=Pranchita" TargetMode="External"/><Relationship Id="rId7425" Type="http://schemas.openxmlformats.org/officeDocument/2006/relationships/hyperlink" Target="https://www.bing.com/th?id=OSK.1e143bd37c0433b76f413e3590679d17&amp;qlt=95" TargetMode="External"/><Relationship Id="rId5" Type="http://schemas.openxmlformats.org/officeDocument/2006/relationships/hyperlink" Target="https://www.bing.com/th?id=OSK.dc9705a8db8528faac35de15f4d07b8b&amp;qlt=95" TargetMode="External"/><Relationship Id="rId889" Type="http://schemas.openxmlformats.org/officeDocument/2006/relationships/hyperlink" Target="https://www.bing.com/th?id=OSK.922afb657bdbab63c044f147e62fb6eb&amp;qlt=95" TargetMode="External"/><Relationship Id="rId5390" Type="http://schemas.openxmlformats.org/officeDocument/2006/relationships/hyperlink" Target="https://www.bing.com/images/search?form=xlimg&amp;q=Ita%c3%adba" TargetMode="External"/><Relationship Id="rId6027" Type="http://schemas.openxmlformats.org/officeDocument/2006/relationships/hyperlink" Target="https://www.bing.com/th?id=OSK.01ae7eb012b876b0007e28d5ef15a065&amp;qlt=95" TargetMode="External"/><Relationship Id="rId6441" Type="http://schemas.openxmlformats.org/officeDocument/2006/relationships/hyperlink" Target="https://www.bing.com/th?id=OSK.5b164e5fb53e9ef4b12f72e39d82905d&amp;qlt=95" TargetMode="External"/><Relationship Id="rId9597" Type="http://schemas.openxmlformats.org/officeDocument/2006/relationships/hyperlink" Target="https://www.bing.com/th?id=OSK.d3266b3d80149d0730dd7af7490e828b&amp;qlt=95" TargetMode="External"/><Relationship Id="rId1586" Type="http://schemas.openxmlformats.org/officeDocument/2006/relationships/hyperlink" Target="https://www.bing.com/images/search?form=xlimg&amp;q=Serra,%20Esp%c3%adrito%20Santo" TargetMode="External"/><Relationship Id="rId2984" Type="http://schemas.openxmlformats.org/officeDocument/2006/relationships/hyperlink" Target="https://www.bing.com/images/search?form=xlimg&amp;q=Durand%c3%a9" TargetMode="External"/><Relationship Id="rId5043" Type="http://schemas.openxmlformats.org/officeDocument/2006/relationships/hyperlink" Target="https://www.bing.com/th?id=OSK.03efd16f3d2bb35610f2b43a313b8306&amp;qlt=95" TargetMode="External"/><Relationship Id="rId8199" Type="http://schemas.openxmlformats.org/officeDocument/2006/relationships/hyperlink" Target="https://www.bing.com/th?id=OSK.76ed0a8b544426f98407521e328e8826&amp;qlt=95" TargetMode="External"/><Relationship Id="rId609" Type="http://schemas.openxmlformats.org/officeDocument/2006/relationships/hyperlink" Target="https://www.bing.com/th?id=OSK.cdf349673d4859d6261f82633caa0d6a&amp;qlt=95" TargetMode="External"/><Relationship Id="rId956" Type="http://schemas.openxmlformats.org/officeDocument/2006/relationships/hyperlink" Target="https://www.bing.com/images/search?form=xlimg&amp;q=Rio%20do%20Ant%c3%b4nio" TargetMode="External"/><Relationship Id="rId1239" Type="http://schemas.openxmlformats.org/officeDocument/2006/relationships/hyperlink" Target="https://www.bing.com/th?id=OSK.c824d6cab7d303a200aebfa41a42b19e&amp;qlt=95" TargetMode="External"/><Relationship Id="rId2637" Type="http://schemas.openxmlformats.org/officeDocument/2006/relationships/hyperlink" Target="https://www.bing.com/th?id=OSK.45cbf3b4b8da917790f2c9d39abbbdee&amp;qlt=95" TargetMode="External"/><Relationship Id="rId5110" Type="http://schemas.openxmlformats.org/officeDocument/2006/relationships/hyperlink" Target="https://www.bing.com/images/search?form=xlimg&amp;q=Prata,%20Para%c3%adba" TargetMode="External"/><Relationship Id="rId8266" Type="http://schemas.openxmlformats.org/officeDocument/2006/relationships/hyperlink" Target="https://www.bing.com/images/search?form=xlimg&amp;q=Lind%c3%b3ia%20do%20Sul" TargetMode="External"/><Relationship Id="rId9317" Type="http://schemas.openxmlformats.org/officeDocument/2006/relationships/hyperlink" Target="https://www.bing.com/th?id=OSK.249e3584ed3c7ed06f43a543b63779e2&amp;qlt=95" TargetMode="External"/><Relationship Id="rId9664" Type="http://schemas.openxmlformats.org/officeDocument/2006/relationships/hyperlink" Target="https://www.bing.com/images/search?form=xlimg&amp;q=Santa%20Cruz%20da%20Concei%c3%a7%c3%a3o" TargetMode="External"/><Relationship Id="rId1653" Type="http://schemas.openxmlformats.org/officeDocument/2006/relationships/hyperlink" Target="https://www.bing.com/th?id=OSK.482917e52521d69677d852384cba0fe7&amp;qlt=95" TargetMode="External"/><Relationship Id="rId2704" Type="http://schemas.openxmlformats.org/officeDocument/2006/relationships/hyperlink" Target="https://www.bing.com/images/search?form=xlimg&amp;q=Campo%20Belo" TargetMode="External"/><Relationship Id="rId8680" Type="http://schemas.openxmlformats.org/officeDocument/2006/relationships/hyperlink" Target="https://www.bing.com/images/search?form=xlimg&amp;q=%c3%81lvares%20Machado" TargetMode="External"/><Relationship Id="rId9731" Type="http://schemas.openxmlformats.org/officeDocument/2006/relationships/hyperlink" Target="https://www.bing.com/th?id=OSK.a260f8206215431509a600f4f1f49ea9&amp;qlt=95" TargetMode="External"/><Relationship Id="rId1306" Type="http://schemas.openxmlformats.org/officeDocument/2006/relationships/hyperlink" Target="https://www.bing.com/images/search?form=xlimg&amp;q=Maranguape" TargetMode="External"/><Relationship Id="rId1720" Type="http://schemas.openxmlformats.org/officeDocument/2006/relationships/hyperlink" Target="https://www.bing.com/images/search?form=xlimg&amp;q=Castel%c3%a2ndia" TargetMode="External"/><Relationship Id="rId4876" Type="http://schemas.openxmlformats.org/officeDocument/2006/relationships/hyperlink" Target="https://www.bing.com/images/search?form=xlimg&amp;q=Bom%20Jesus,%20Para%c3%adba" TargetMode="External"/><Relationship Id="rId5927" Type="http://schemas.openxmlformats.org/officeDocument/2006/relationships/hyperlink" Target="https://www.bing.com/th?id=OSK.iK0ClZi4dC5ATnSCEfu_6sWw5_hQLiijPZCJ_QUvB7Q&amp;qlt=95" TargetMode="External"/><Relationship Id="rId7282" Type="http://schemas.openxmlformats.org/officeDocument/2006/relationships/hyperlink" Target="https://www.bing.com/images/search?form=xlimg&amp;q=Buti%c3%a1" TargetMode="External"/><Relationship Id="rId8333" Type="http://schemas.openxmlformats.org/officeDocument/2006/relationships/hyperlink" Target="https://www.bing.com/th?id=OSK.b24ad6c7713cc266833e0083959ff725&amp;qlt=95" TargetMode="External"/><Relationship Id="rId12" Type="http://schemas.openxmlformats.org/officeDocument/2006/relationships/hyperlink" Target="https://www.bing.com/images/search?form=xlimg&amp;q=Par%c3%a1" TargetMode="External"/><Relationship Id="rId3478" Type="http://schemas.openxmlformats.org/officeDocument/2006/relationships/hyperlink" Target="https://www.bing.com/images/search?form=xlimg&amp;q=Ninheira" TargetMode="External"/><Relationship Id="rId3892" Type="http://schemas.openxmlformats.org/officeDocument/2006/relationships/hyperlink" Target="https://www.bing.com/images/search?form=xlimg&amp;q=S%c3%a3o%20Jo%c3%a3o%20do%20Pacu%c3%ad" TargetMode="External"/><Relationship Id="rId4529" Type="http://schemas.openxmlformats.org/officeDocument/2006/relationships/hyperlink" Target="https://www.bing.com/th?id=OSK.213afb0ca155b7ba1cc57e828b18adf5&amp;qlt=95" TargetMode="External"/><Relationship Id="rId4943" Type="http://schemas.openxmlformats.org/officeDocument/2006/relationships/hyperlink" Target="https://www.bing.com/th?id=OSK.ffac25d1a2f424deac814b2688fe5460&amp;qlt=95" TargetMode="External"/><Relationship Id="rId8400" Type="http://schemas.openxmlformats.org/officeDocument/2006/relationships/hyperlink" Target="https://www.bing.com/images/search?form=xlimg&amp;q=Rio%20dos%20Cedros" TargetMode="External"/><Relationship Id="rId399" Type="http://schemas.openxmlformats.org/officeDocument/2006/relationships/hyperlink" Target="https://www.bing.com/th?id=OSK.-JhsYxgbA8uFsw2yHZaq_v3N_T2PBu2_o2ujJyhcdes&amp;qlt=95" TargetMode="External"/><Relationship Id="rId2494" Type="http://schemas.openxmlformats.org/officeDocument/2006/relationships/hyperlink" Target="https://www.bing.com/images/search?form=xlimg&amp;q=Al%c3%a9m%20Para%c3%adba" TargetMode="External"/><Relationship Id="rId3545" Type="http://schemas.openxmlformats.org/officeDocument/2006/relationships/hyperlink" Target="https://www.bing.com/th?id=OSK.3842e5d3a3bf0f96e850899b6275a251&amp;qlt=95" TargetMode="External"/><Relationship Id="rId7002" Type="http://schemas.openxmlformats.org/officeDocument/2006/relationships/hyperlink" Target="https://www.bing.com/images/search?form=xlimg&amp;q=Senador%20El%c3%b3i%20de%20Souza" TargetMode="External"/><Relationship Id="rId466" Type="http://schemas.openxmlformats.org/officeDocument/2006/relationships/hyperlink" Target="https://www.bing.com/images/search?form=xlimg&amp;q=Barra%20do%20Rocha" TargetMode="External"/><Relationship Id="rId880" Type="http://schemas.openxmlformats.org/officeDocument/2006/relationships/hyperlink" Target="https://www.bing.com/images/search?form=xlimg&amp;q=Nova%20Vi%c3%a7osa" TargetMode="External"/><Relationship Id="rId1096" Type="http://schemas.openxmlformats.org/officeDocument/2006/relationships/hyperlink" Target="https://www.bing.com/images/search?form=xlimg&amp;q=Vera%20Cruz,%20Bahia" TargetMode="External"/><Relationship Id="rId2147" Type="http://schemas.openxmlformats.org/officeDocument/2006/relationships/hyperlink" Target="https://www.bing.com/th?id=OSK.0f9f902ded26c93d61543959c6ebc5f2&amp;qlt=95" TargetMode="External"/><Relationship Id="rId2561" Type="http://schemas.openxmlformats.org/officeDocument/2006/relationships/hyperlink" Target="https://www.bing.com/th?id=OSK.78ebc0e9bfa0412d89b2e66599bcc7b2&amp;qlt=95" TargetMode="External"/><Relationship Id="rId9174" Type="http://schemas.openxmlformats.org/officeDocument/2006/relationships/hyperlink" Target="https://www.bing.com/images/search?form=xlimg&amp;q=Itapu%c3%ad" TargetMode="External"/><Relationship Id="rId119" Type="http://schemas.openxmlformats.org/officeDocument/2006/relationships/hyperlink" Target="https://www.bing.com/th?id=OSK.71cdbe3e0b69b71f9b46a79b78486e82&amp;qlt=95" TargetMode="External"/><Relationship Id="rId533" Type="http://schemas.openxmlformats.org/officeDocument/2006/relationships/hyperlink" Target="https://www.bing.com/th?id=OSK.46a813018e15a0daa58124a774ab522b&amp;qlt=95" TargetMode="External"/><Relationship Id="rId1163" Type="http://schemas.openxmlformats.org/officeDocument/2006/relationships/hyperlink" Target="https://www.bing.com/th?id=OSK.8a31b947101713764c098abe8e7650df&amp;qlt=95" TargetMode="External"/><Relationship Id="rId2214" Type="http://schemas.openxmlformats.org/officeDocument/2006/relationships/hyperlink" Target="https://www.bing.com/images/search?form=xlimg&amp;q=Dom%20Pedro,%20Maranh%c3%a3o" TargetMode="External"/><Relationship Id="rId3612" Type="http://schemas.openxmlformats.org/officeDocument/2006/relationships/hyperlink" Target="https://www.bing.com/images/search?form=xlimg&amp;q=Piau" TargetMode="External"/><Relationship Id="rId6768" Type="http://schemas.openxmlformats.org/officeDocument/2006/relationships/hyperlink" Target="https://www.bing.com/images/search?form=xlimg&amp;q=Apodi,%20Rio%20Grande%20do%20Norte" TargetMode="External"/><Relationship Id="rId7819" Type="http://schemas.openxmlformats.org/officeDocument/2006/relationships/hyperlink" Target="https://www.bing.com/th?id=OSK.8e751bacafaa798c9a3ce71764527975&amp;qlt=95" TargetMode="External"/><Relationship Id="rId8190" Type="http://schemas.openxmlformats.org/officeDocument/2006/relationships/hyperlink" Target="https://www.bing.com/images/search?form=xlimg&amp;q=Ilhota" TargetMode="External"/><Relationship Id="rId9241" Type="http://schemas.openxmlformats.org/officeDocument/2006/relationships/hyperlink" Target="https://www.bing.com/th?id=OSK.b36b270aa690d59a3f0b0c4fda87103a&amp;qlt=95" TargetMode="External"/><Relationship Id="rId5784" Type="http://schemas.openxmlformats.org/officeDocument/2006/relationships/hyperlink" Target="https://www.bing.com/images/search?form=xlimg&amp;q=Padre%20Marcos" TargetMode="External"/><Relationship Id="rId6835" Type="http://schemas.openxmlformats.org/officeDocument/2006/relationships/hyperlink" Target="https://www.bing.com/th?id=OSK.48d85d56dbf599f0788da018757a71c3&amp;qlt=95" TargetMode="External"/><Relationship Id="rId600" Type="http://schemas.openxmlformats.org/officeDocument/2006/relationships/hyperlink" Target="https://www.bing.com/images/search?form=xlimg&amp;q=Cora%c3%a7%c3%a3o%20de%20Maria" TargetMode="External"/><Relationship Id="rId1230" Type="http://schemas.openxmlformats.org/officeDocument/2006/relationships/hyperlink" Target="https://www.bing.com/images/search?form=xlimg&amp;q=Groa%c3%adras" TargetMode="External"/><Relationship Id="rId4386" Type="http://schemas.openxmlformats.org/officeDocument/2006/relationships/hyperlink" Target="https://www.bing.com/images/search?form=xlimg&amp;q=Ju%c3%adna" TargetMode="External"/><Relationship Id="rId5437" Type="http://schemas.openxmlformats.org/officeDocument/2006/relationships/hyperlink" Target="https://www.bing.com/th?id=OSK.bb2b771bc161dd3c895b3b367cf1e701&amp;qlt=95" TargetMode="External"/><Relationship Id="rId5851" Type="http://schemas.openxmlformats.org/officeDocument/2006/relationships/hyperlink" Target="https://www.bing.com/th?id=OSK.S28suEIajwTgmvW-ovK3V86xiWpxdRkH81GA61C29E8&amp;qlt=95" TargetMode="External"/><Relationship Id="rId6902" Type="http://schemas.openxmlformats.org/officeDocument/2006/relationships/hyperlink" Target="https://www.bing.com/images/search?form=xlimg&amp;q=Montanhas" TargetMode="External"/><Relationship Id="rId4039" Type="http://schemas.openxmlformats.org/officeDocument/2006/relationships/hyperlink" Target="https://www.bing.com/th?id=OSK.d140530b1c36bcd3f6be2338dcb0c769&amp;qlt=95" TargetMode="External"/><Relationship Id="rId4453" Type="http://schemas.openxmlformats.org/officeDocument/2006/relationships/hyperlink" Target="https://www.bing.com/th?id=OSK.3ad057d988d222af5a52849fdbeb5f54&amp;qlt=95" TargetMode="External"/><Relationship Id="rId5504" Type="http://schemas.openxmlformats.org/officeDocument/2006/relationships/hyperlink" Target="https://www.bing.com/images/search?form=xlimg&amp;q=Santa%20Cruz%20do%20Capibaribe" TargetMode="External"/><Relationship Id="rId3055" Type="http://schemas.openxmlformats.org/officeDocument/2006/relationships/hyperlink" Target="https://www.bing.com/th?id=OSK.84f354c46f2f48adfcefad41dba1ff64&amp;qlt=95" TargetMode="External"/><Relationship Id="rId4106" Type="http://schemas.openxmlformats.org/officeDocument/2006/relationships/hyperlink" Target="https://www.bing.com/images/search?form=xlimg&amp;q=Virg%c3%adnia" TargetMode="External"/><Relationship Id="rId4520" Type="http://schemas.openxmlformats.org/officeDocument/2006/relationships/hyperlink" Target="https://www.bing.com/images/search?form=xlimg&amp;q=Sinop,%20Mato%20Grosso" TargetMode="External"/><Relationship Id="rId7676" Type="http://schemas.openxmlformats.org/officeDocument/2006/relationships/hyperlink" Target="https://www.bing.com/images/search?form=xlimg&amp;q=Pelotas" TargetMode="External"/><Relationship Id="rId8727" Type="http://schemas.openxmlformats.org/officeDocument/2006/relationships/hyperlink" Target="https://www.bing.com/th?id=OSK.aad408fe2d93811f2f1d43bb7d7c5772&amp;qlt=95" TargetMode="External"/><Relationship Id="rId390" Type="http://schemas.openxmlformats.org/officeDocument/2006/relationships/hyperlink" Target="https://www.bing.com/images/search?form=xlimg&amp;q=Serra%20do%20Navio" TargetMode="External"/><Relationship Id="rId2071" Type="http://schemas.openxmlformats.org/officeDocument/2006/relationships/hyperlink" Target="https://www.bing.com/th?id=OSK.5b1b0d432baa836cad14942da1d273d5&amp;qlt=95" TargetMode="External"/><Relationship Id="rId3122" Type="http://schemas.openxmlformats.org/officeDocument/2006/relationships/hyperlink" Target="https://www.bing.com/images/search?form=xlimg&amp;q=Heliodora,%20Minas%20Gerais" TargetMode="External"/><Relationship Id="rId6278" Type="http://schemas.openxmlformats.org/officeDocument/2006/relationships/hyperlink" Target="https://www.bing.com/images/search?form=xlimg&amp;q=Missal,%20Paran%c3%a1" TargetMode="External"/><Relationship Id="rId6692" Type="http://schemas.openxmlformats.org/officeDocument/2006/relationships/hyperlink" Target="https://www.bing.com/images/search?form=xlimg&amp;q=Resende,%20Rio%20de%20Janeiro" TargetMode="External"/><Relationship Id="rId7329" Type="http://schemas.openxmlformats.org/officeDocument/2006/relationships/hyperlink" Target="https://www.bing.com/th?id=OSK.bacc674dc449cc9e82cd0bdde94539ef&amp;qlt=95" TargetMode="External"/><Relationship Id="rId5294" Type="http://schemas.openxmlformats.org/officeDocument/2006/relationships/hyperlink" Target="https://www.bing.com/images/search?form=xlimg&amp;q=Buenos%20Aires" TargetMode="External"/><Relationship Id="rId6345" Type="http://schemas.openxmlformats.org/officeDocument/2006/relationships/hyperlink" Target="https://www.bing.com/th?id=OSK.6e30ee2fb215fb4890ee57d4e82d20a5&amp;qlt=95" TargetMode="External"/><Relationship Id="rId7743" Type="http://schemas.openxmlformats.org/officeDocument/2006/relationships/hyperlink" Target="https://www.bing.com/th?id=OSK.79dcfcb50bb489b9abd805e3a32b4d69&amp;qlt=95" TargetMode="External"/><Relationship Id="rId110" Type="http://schemas.openxmlformats.org/officeDocument/2006/relationships/hyperlink" Target="https://www.bing.com/images/search?form=xlimg&amp;q=Cra%c3%adbas" TargetMode="External"/><Relationship Id="rId2888" Type="http://schemas.openxmlformats.org/officeDocument/2006/relationships/hyperlink" Target="https://www.bing.com/images/search?form=xlimg&amp;q=Coronel%20Murta" TargetMode="External"/><Relationship Id="rId3939" Type="http://schemas.openxmlformats.org/officeDocument/2006/relationships/hyperlink" Target="https://www.bing.com/th?id=OSK.48d85d56dbf599f0788da018757a71c3&amp;qlt=95" TargetMode="External"/><Relationship Id="rId7810" Type="http://schemas.openxmlformats.org/officeDocument/2006/relationships/hyperlink" Target="https://www.bing.com/images/search?form=xlimg&amp;q=S%c3%a3o%20Leopoldo" TargetMode="External"/><Relationship Id="rId2955" Type="http://schemas.openxmlformats.org/officeDocument/2006/relationships/hyperlink" Target="https://www.bing.com/th?id=OSK.bf88b54d824f81ba697a5577b38897d0&amp;qlt=95" TargetMode="External"/><Relationship Id="rId5361" Type="http://schemas.openxmlformats.org/officeDocument/2006/relationships/hyperlink" Target="https://www.bing.com/th?id=OSK.3311deba5930395f07523479b5d2cae2&amp;qlt=95" TargetMode="External"/><Relationship Id="rId6412" Type="http://schemas.openxmlformats.org/officeDocument/2006/relationships/hyperlink" Target="https://www.bing.com/images/search?form=xlimg&amp;q=Rio%20Bom" TargetMode="External"/><Relationship Id="rId9568" Type="http://schemas.openxmlformats.org/officeDocument/2006/relationships/hyperlink" Target="https://www.bing.com/images/search?form=xlimg&amp;q=Presidente%20Epit%c3%a1cio" TargetMode="External"/><Relationship Id="rId9982" Type="http://schemas.openxmlformats.org/officeDocument/2006/relationships/hyperlink" Target="https://www.bing.com/images/search?form=xlimg&amp;q=Combinado" TargetMode="External"/><Relationship Id="rId927" Type="http://schemas.openxmlformats.org/officeDocument/2006/relationships/hyperlink" Target="https://www.bing.com/th?id=OSK.efa19106c44c067c3e9eefc608f72f4d&amp;qlt=95" TargetMode="External"/><Relationship Id="rId1557" Type="http://schemas.openxmlformats.org/officeDocument/2006/relationships/hyperlink" Target="https://www.bing.com/th?id=OSK.a739b22419a9dc050294d8909684c5b1&amp;qlt=95" TargetMode="External"/><Relationship Id="rId1971" Type="http://schemas.openxmlformats.org/officeDocument/2006/relationships/hyperlink" Target="https://www.bing.com/th?id=OSK.7fb12ca792726a69f49dd58f6fee3018&amp;qlt=95" TargetMode="External"/><Relationship Id="rId2608" Type="http://schemas.openxmlformats.org/officeDocument/2006/relationships/hyperlink" Target="https://www.bing.com/images/search?form=xlimg&amp;q=Bicas" TargetMode="External"/><Relationship Id="rId5014" Type="http://schemas.openxmlformats.org/officeDocument/2006/relationships/hyperlink" Target="https://www.bing.com/images/search?form=xlimg&amp;q=Lagoa%20de%20Dentro" TargetMode="External"/><Relationship Id="rId8584" Type="http://schemas.openxmlformats.org/officeDocument/2006/relationships/hyperlink" Target="https://www.bing.com/images/search?form=xlimg&amp;q=Gracho%20Cardoso" TargetMode="External"/><Relationship Id="rId9635" Type="http://schemas.openxmlformats.org/officeDocument/2006/relationships/hyperlink" Target="https://www.bing.com/th?id=OSK.fd6fbbdd20f7d629d48824affde5847f&amp;qlt=95" TargetMode="External"/><Relationship Id="rId1624" Type="http://schemas.openxmlformats.org/officeDocument/2006/relationships/hyperlink" Target="https://www.bing.com/images/search?form=xlimg&amp;q=Alto%20Horizonte" TargetMode="External"/><Relationship Id="rId4030" Type="http://schemas.openxmlformats.org/officeDocument/2006/relationships/hyperlink" Target="https://www.bing.com/images/search?form=xlimg&amp;q=Tim%c3%b3teo%20(municipality)" TargetMode="External"/><Relationship Id="rId7186" Type="http://schemas.openxmlformats.org/officeDocument/2006/relationships/hyperlink" Target="https://www.bing.com/images/search?form=xlimg&amp;q=Agudo,%20Rio%20Grande%20do%20Sul" TargetMode="External"/><Relationship Id="rId8237" Type="http://schemas.openxmlformats.org/officeDocument/2006/relationships/hyperlink" Target="https://www.bing.com/th?id=OSK.b4aab51c01ec895f5fdccaea240798e8&amp;qlt=95" TargetMode="External"/><Relationship Id="rId8651" Type="http://schemas.openxmlformats.org/officeDocument/2006/relationships/hyperlink" Target="https://www.bing.com/th?id=OSK.cf67e60e5a999f39e3e5c59929b8bbe0&amp;qlt=95" TargetMode="External"/><Relationship Id="rId9702" Type="http://schemas.openxmlformats.org/officeDocument/2006/relationships/hyperlink" Target="https://www.bing.com/images/search?form=xlimg&amp;q=Santo%20Ant%c3%b4nio%20do%20Aracangu%c3%a1" TargetMode="External"/><Relationship Id="rId10167" Type="http://schemas.openxmlformats.org/officeDocument/2006/relationships/hyperlink" Target="https://www.bing.com/th?id=OSK.FOK_C1Q-lFV4JzQPE8R5-2WOY0tRHGvDgKGRw6K84Es&amp;qlt=95" TargetMode="External"/><Relationship Id="rId3796" Type="http://schemas.openxmlformats.org/officeDocument/2006/relationships/hyperlink" Target="https://www.bing.com/images/search?form=xlimg&amp;q=Santa%20Rita%20de%20Minas" TargetMode="External"/><Relationship Id="rId7253" Type="http://schemas.openxmlformats.org/officeDocument/2006/relationships/hyperlink" Target="https://www.bing.com/th?id=OSK.ba5f5ed7acf73c2a8e1160a686ce6533&amp;qlt=95" TargetMode="External"/><Relationship Id="rId8304" Type="http://schemas.openxmlformats.org/officeDocument/2006/relationships/hyperlink" Target="https://www.bing.com/images/search?form=xlimg&amp;q=Morro%20da%20Fuma%c3%a7a" TargetMode="External"/><Relationship Id="rId2398" Type="http://schemas.openxmlformats.org/officeDocument/2006/relationships/hyperlink" Target="https://www.bing.com/images/search?form=xlimg&amp;q=S%c3%a3o%20Jo%c3%a3o%20dos%20Patos" TargetMode="External"/><Relationship Id="rId3449" Type="http://schemas.openxmlformats.org/officeDocument/2006/relationships/hyperlink" Target="https://www.bing.com/th?id=OSK.118f758071bf33fde1d80ba4ab7c0c92&amp;qlt=95" TargetMode="External"/><Relationship Id="rId4847" Type="http://schemas.openxmlformats.org/officeDocument/2006/relationships/hyperlink" Target="https://www.bing.com/th?id=OSK.f12b5dbcf69bd7571d05a615832acc5d&amp;qlt=95" TargetMode="External"/><Relationship Id="rId7320" Type="http://schemas.openxmlformats.org/officeDocument/2006/relationships/hyperlink" Target="https://www.bing.com/images/search?form=xlimg&amp;q=Canudos%20do%20Vale" TargetMode="External"/><Relationship Id="rId3863" Type="http://schemas.openxmlformats.org/officeDocument/2006/relationships/hyperlink" Target="https://www.bing.com/th?id=OSK.ef23bcef924547fd9a7c2777a2ab2eb0&amp;qlt=95" TargetMode="External"/><Relationship Id="rId4914" Type="http://schemas.openxmlformats.org/officeDocument/2006/relationships/hyperlink" Target="https://www.bing.com/images/search?form=xlimg&amp;q=Campina%20Grande" TargetMode="External"/><Relationship Id="rId9078" Type="http://schemas.openxmlformats.org/officeDocument/2006/relationships/hyperlink" Target="https://www.bing.com/images/search?form=xlimg&amp;q=Guzol%c3%a2ndia" TargetMode="External"/><Relationship Id="rId784" Type="http://schemas.openxmlformats.org/officeDocument/2006/relationships/hyperlink" Target="https://www.bing.com/images/search?form=xlimg&amp;q=Jita%c3%bana" TargetMode="External"/><Relationship Id="rId1067" Type="http://schemas.openxmlformats.org/officeDocument/2006/relationships/hyperlink" Target="https://www.bing.com/th?id=OSK.fe1cead3ba41d7c9d19eae91fa6ebe7d&amp;qlt=95" TargetMode="External"/><Relationship Id="rId2465" Type="http://schemas.openxmlformats.org/officeDocument/2006/relationships/hyperlink" Target="https://www.bing.com/th?id=OSK.ea1c1d150db3b24b4c9d3567e0db47c2&amp;qlt=95" TargetMode="External"/><Relationship Id="rId3516" Type="http://schemas.openxmlformats.org/officeDocument/2006/relationships/hyperlink" Target="https://www.bing.com/images/search?form=xlimg&amp;q=Oriz%c3%a2nia" TargetMode="External"/><Relationship Id="rId3930" Type="http://schemas.openxmlformats.org/officeDocument/2006/relationships/hyperlink" Target="https://www.bing.com/images/search?form=xlimg&amp;q=S%c3%a3o%20Rom%c3%a3o" TargetMode="External"/><Relationship Id="rId8094" Type="http://schemas.openxmlformats.org/officeDocument/2006/relationships/hyperlink" Target="https://www.bing.com/images/search?form=xlimg&amp;q=Capinzal" TargetMode="External"/><Relationship Id="rId9492" Type="http://schemas.openxmlformats.org/officeDocument/2006/relationships/hyperlink" Target="https://www.bing.com/images/search?form=xlimg&amp;q=Piacatu" TargetMode="External"/><Relationship Id="rId437" Type="http://schemas.openxmlformats.org/officeDocument/2006/relationships/hyperlink" Target="https://www.bing.com/th?id=OSK.48d85d56dbf599f0788da018757a71c3&amp;qlt=95" TargetMode="External"/><Relationship Id="rId851" Type="http://schemas.openxmlformats.org/officeDocument/2006/relationships/hyperlink" Target="https://www.bing.com/th?id=OSK.5xXQv6s_ORBg2_Gh2BmpFSj4y29JKRRoIy2ZhMfMTjw&amp;qlt=95" TargetMode="External"/><Relationship Id="rId1481" Type="http://schemas.openxmlformats.org/officeDocument/2006/relationships/hyperlink" Target="https://www.bing.com/th?id=OSK.953e5b08baf0f1e06d3eac57103cb347&amp;qlt=95" TargetMode="External"/><Relationship Id="rId2118" Type="http://schemas.openxmlformats.org/officeDocument/2006/relationships/hyperlink" Target="https://www.bing.com/images/search?form=xlimg&amp;q=Apicum-A%c3%a7u" TargetMode="External"/><Relationship Id="rId2532" Type="http://schemas.openxmlformats.org/officeDocument/2006/relationships/hyperlink" Target="https://www.bing.com/images/search?form=xlimg&amp;q=Ara%c3%a7a%c3%ad" TargetMode="External"/><Relationship Id="rId5688" Type="http://schemas.openxmlformats.org/officeDocument/2006/relationships/hyperlink" Target="https://www.bing.com/images/search?form=xlimg&amp;q=Dom%20Inoc%c3%aancio" TargetMode="External"/><Relationship Id="rId6739" Type="http://schemas.openxmlformats.org/officeDocument/2006/relationships/hyperlink" Target="https://www.bing.com/th?id=OSK.ab5bea4ae263ba7009b3e54db997559e&amp;qlt=95" TargetMode="External"/><Relationship Id="rId9145" Type="http://schemas.openxmlformats.org/officeDocument/2006/relationships/hyperlink" Target="https://www.bing.com/th?id=OSK.a03a6f1007e132346bbb98169340d765&amp;qlt=95" TargetMode="External"/><Relationship Id="rId504" Type="http://schemas.openxmlformats.org/officeDocument/2006/relationships/hyperlink" Target="https://www.bing.com/images/search?form=xlimg&amp;q=Buerarema" TargetMode="External"/><Relationship Id="rId1134" Type="http://schemas.openxmlformats.org/officeDocument/2006/relationships/hyperlink" Target="https://www.bing.com/images/search?form=xlimg&amp;q=Ararend%c3%a1" TargetMode="External"/><Relationship Id="rId5755" Type="http://schemas.openxmlformats.org/officeDocument/2006/relationships/hyperlink" Target="https://www.bing.com/th?id=OSK.48d85d56dbf599f0788da018757a71c3&amp;qlt=95" TargetMode="External"/><Relationship Id="rId6806" Type="http://schemas.openxmlformats.org/officeDocument/2006/relationships/hyperlink" Target="https://www.bing.com/images/search?form=xlimg&amp;q=Cear%c3%a1-Mirim" TargetMode="External"/><Relationship Id="rId8161" Type="http://schemas.openxmlformats.org/officeDocument/2006/relationships/hyperlink" Target="https://www.bing.com/th?id=OSK.uFvOd7snrYVLN3vbQVhj_RE9TfOsrtCK9Bhypd6AgFM&amp;qlt=95" TargetMode="External"/><Relationship Id="rId9212" Type="http://schemas.openxmlformats.org/officeDocument/2006/relationships/hyperlink" Target="https://www.bing.com/images/search?form=xlimg&amp;q=Jales" TargetMode="External"/><Relationship Id="rId10091" Type="http://schemas.openxmlformats.org/officeDocument/2006/relationships/hyperlink" Target="https://www.bing.com/th?id=OSK.48d85d56dbf599f0788da018757a71c3&amp;qlt=95" TargetMode="External"/><Relationship Id="rId1201" Type="http://schemas.openxmlformats.org/officeDocument/2006/relationships/hyperlink" Target="https://www.bing.com/th?id=OSK.42c1fff9a5e960b533fc83075c3d50e6&amp;qlt=95" TargetMode="External"/><Relationship Id="rId4357" Type="http://schemas.openxmlformats.org/officeDocument/2006/relationships/hyperlink" Target="https://www.bing.com/th?id=OSK.decdc3cc984712c0beb52ea47ebb457c&amp;qlt=95" TargetMode="External"/><Relationship Id="rId4771" Type="http://schemas.openxmlformats.org/officeDocument/2006/relationships/hyperlink" Target="https://www.bing.com/th?id=OSK.vYYo3-tNaEMFJIHMefl9xJs7QEesgHQd1RcMudoTTxQ&amp;qlt=95" TargetMode="External"/><Relationship Id="rId5408" Type="http://schemas.openxmlformats.org/officeDocument/2006/relationships/hyperlink" Target="https://www.bing.com/images/search?form=xlimg&amp;q=Joaquim%20Nabuco,%20Pernambuco" TargetMode="External"/><Relationship Id="rId3373" Type="http://schemas.openxmlformats.org/officeDocument/2006/relationships/hyperlink" Target="https://www.bing.com/th?id=OSK.2a3d30c255b37539b9aaad5f62c100de&amp;qlt=95" TargetMode="External"/><Relationship Id="rId4424" Type="http://schemas.openxmlformats.org/officeDocument/2006/relationships/hyperlink" Target="https://www.bing.com/images/search?form=xlimg&amp;q=Nova%20Monte%20Verde" TargetMode="External"/><Relationship Id="rId5822" Type="http://schemas.openxmlformats.org/officeDocument/2006/relationships/hyperlink" Target="https://www.bing.com/images/search?form=xlimg&amp;q=Santa%20Luz,%20Piau%c3%ad" TargetMode="External"/><Relationship Id="rId8978" Type="http://schemas.openxmlformats.org/officeDocument/2006/relationships/hyperlink" Target="https://www.bing.com/images/search?form=xlimg&amp;q=Elias%20Fausto" TargetMode="External"/><Relationship Id="rId294" Type="http://schemas.openxmlformats.org/officeDocument/2006/relationships/hyperlink" Target="https://www.bing.com/images/search?form=xlimg&amp;q=Humait%c3%a1,%20Amazonas" TargetMode="External"/><Relationship Id="rId3026" Type="http://schemas.openxmlformats.org/officeDocument/2006/relationships/hyperlink" Target="https://www.bing.com/images/search?form=xlimg&amp;q=Felisburgo" TargetMode="External"/><Relationship Id="rId7994" Type="http://schemas.openxmlformats.org/officeDocument/2006/relationships/hyperlink" Target="https://www.bing.com/images/search?form=xlimg&amp;q=Angelina,%20Santa%20Catarina" TargetMode="External"/><Relationship Id="rId361" Type="http://schemas.openxmlformats.org/officeDocument/2006/relationships/hyperlink" Target="https://www.bing.com/th?id=OSK.LiT731fLgR21hX3KTGey2WkNEp1B0Ga0AigmE2RASmc&amp;qlt=95" TargetMode="External"/><Relationship Id="rId2042" Type="http://schemas.openxmlformats.org/officeDocument/2006/relationships/hyperlink" Target="https://www.bing.com/images/search?form=xlimg&amp;q=S%c3%a3o%20Miguel%20do%20Araguaia" TargetMode="External"/><Relationship Id="rId3440" Type="http://schemas.openxmlformats.org/officeDocument/2006/relationships/hyperlink" Target="https://www.bing.com/images/search?form=xlimg&amp;q=Monte%20Formoso" TargetMode="External"/><Relationship Id="rId5198" Type="http://schemas.openxmlformats.org/officeDocument/2006/relationships/hyperlink" Target="https://www.bing.com/images/search?form=xlimg&amp;q=Serra%20da%20Raiz" TargetMode="External"/><Relationship Id="rId6596" Type="http://schemas.openxmlformats.org/officeDocument/2006/relationships/hyperlink" Target="https://www.bing.com/images/search?form=xlimg&amp;q=Cachoeiras%20de%20Macacu" TargetMode="External"/><Relationship Id="rId7647" Type="http://schemas.openxmlformats.org/officeDocument/2006/relationships/hyperlink" Target="https://www.bing.com/th?id=OSK.9ea04f79f8705c259189fb1d1736c259&amp;qlt=95" TargetMode="External"/><Relationship Id="rId6249" Type="http://schemas.openxmlformats.org/officeDocument/2006/relationships/hyperlink" Target="https://www.bing.com/th?id=OSK.3c3742402f0aa1bd69fead9cce4e860f&amp;qlt=95" TargetMode="External"/><Relationship Id="rId6663" Type="http://schemas.openxmlformats.org/officeDocument/2006/relationships/hyperlink" Target="https://www.bing.com/th?id=OSK.772fb39b7eb3aecf02a8e09a14c6fcc5&amp;qlt=95" TargetMode="External"/><Relationship Id="rId7714" Type="http://schemas.openxmlformats.org/officeDocument/2006/relationships/hyperlink" Target="https://www.bing.com/images/search?form=xlimg&amp;q=Quatro%20Irm%c3%a3os" TargetMode="External"/><Relationship Id="rId2859" Type="http://schemas.openxmlformats.org/officeDocument/2006/relationships/hyperlink" Target="https://www.bing.com/th?id=OSK.fa1e626a1d93ea7ab64d34298d0ec56a&amp;qlt=95" TargetMode="External"/><Relationship Id="rId5265" Type="http://schemas.openxmlformats.org/officeDocument/2006/relationships/hyperlink" Target="https://www.bing.com/th?id=OSK.281dfcede054e33dc77343bd22893f56&amp;qlt=95" TargetMode="External"/><Relationship Id="rId6316" Type="http://schemas.openxmlformats.org/officeDocument/2006/relationships/hyperlink" Target="https://www.bing.com/images/search?form=xlimg&amp;q=Palmital,%20Paran%c3%a1" TargetMode="External"/><Relationship Id="rId6730" Type="http://schemas.openxmlformats.org/officeDocument/2006/relationships/hyperlink" Target="https://www.bing.com/images/search?form=xlimg&amp;q=Silva%20Jardim" TargetMode="External"/><Relationship Id="rId9886" Type="http://schemas.openxmlformats.org/officeDocument/2006/relationships/hyperlink" Target="https://www.bing.com/images/search?form=xlimg&amp;q=V%c3%a1rzea%20Paulista" TargetMode="External"/><Relationship Id="rId1875" Type="http://schemas.openxmlformats.org/officeDocument/2006/relationships/hyperlink" Target="https://www.bing.com/th?id=OSK.8DUpsqG8KHj7Raitvd8gzSJhI3BVSC1r9416UVH0IWM&amp;qlt=95" TargetMode="External"/><Relationship Id="rId4281" Type="http://schemas.openxmlformats.org/officeDocument/2006/relationships/hyperlink" Target="https://www.bing.com/th?id=OSK.d4ade0990c07d48a5f3448ce2b29bc6c&amp;qlt=95" TargetMode="External"/><Relationship Id="rId5332" Type="http://schemas.openxmlformats.org/officeDocument/2006/relationships/hyperlink" Target="https://www.bing.com/images/search?form=xlimg&amp;q=Ch%c3%a3%20de%20Alegria" TargetMode="External"/><Relationship Id="rId8488" Type="http://schemas.openxmlformats.org/officeDocument/2006/relationships/hyperlink" Target="https://www.bing.com/images/search?form=xlimg&amp;q=Tai%c3%b3" TargetMode="External"/><Relationship Id="rId9539" Type="http://schemas.openxmlformats.org/officeDocument/2006/relationships/hyperlink" Target="https://www.bing.com/th?id=OSK.27318fbbd166c2d9fb6a3dc441dbf2c5&amp;qlt=95" TargetMode="External"/><Relationship Id="rId1528" Type="http://schemas.openxmlformats.org/officeDocument/2006/relationships/hyperlink" Target="https://www.bing.com/images/search?form=xlimg&amp;q=Itagua%c3%a7u" TargetMode="External"/><Relationship Id="rId2926" Type="http://schemas.openxmlformats.org/officeDocument/2006/relationships/hyperlink" Target="https://www.bing.com/images/search?form=xlimg&amp;q=Datas" TargetMode="External"/><Relationship Id="rId8555" Type="http://schemas.openxmlformats.org/officeDocument/2006/relationships/hyperlink" Target="https://www.bing.com/th?id=OSK.ca3c3228a7b74a077fcc2a32b407226e&amp;qlt=95" TargetMode="External"/><Relationship Id="rId9606" Type="http://schemas.openxmlformats.org/officeDocument/2006/relationships/hyperlink" Target="https://www.bing.com/images/search?form=xlimg&amp;q=Ribeir%c3%a3o%20Grande" TargetMode="External"/><Relationship Id="rId9953" Type="http://schemas.openxmlformats.org/officeDocument/2006/relationships/hyperlink" Target="https://www.bing.com/th?id=OSK.09596eebb5cbe1b638046351ba0e9d2f&amp;qlt=95" TargetMode="External"/><Relationship Id="rId1942" Type="http://schemas.openxmlformats.org/officeDocument/2006/relationships/hyperlink" Target="https://www.bing.com/images/search?form=xlimg&amp;q=Ouro%20Verde%20de%20Goi%c3%a1s" TargetMode="External"/><Relationship Id="rId4001" Type="http://schemas.openxmlformats.org/officeDocument/2006/relationships/hyperlink" Target="https://www.bing.com/th?id=OSK.48d85d56dbf599f0788da018757a71c3&amp;qlt=95" TargetMode="External"/><Relationship Id="rId7157" Type="http://schemas.openxmlformats.org/officeDocument/2006/relationships/hyperlink" Target="https://www.bing.com/th?id=OSK.8262844ae3c610aaf69f8ff9cc6c2386&amp;qlt=95" TargetMode="External"/><Relationship Id="rId8208" Type="http://schemas.openxmlformats.org/officeDocument/2006/relationships/hyperlink" Target="https://www.bing.com/images/search?form=xlimg&amp;q=Ipumirim" TargetMode="External"/><Relationship Id="rId6173" Type="http://schemas.openxmlformats.org/officeDocument/2006/relationships/hyperlink" Target="https://www.bing.com/th?id=OSK.39e082085563c6b8221105cd9b5bd5ce&amp;qlt=95" TargetMode="External"/><Relationship Id="rId7571" Type="http://schemas.openxmlformats.org/officeDocument/2006/relationships/hyperlink" Target="https://www.bing.com/th?id=OSK.b4847f16e9e64c2e756d1a7c8eab5330&amp;qlt=95" TargetMode="External"/><Relationship Id="rId8622" Type="http://schemas.openxmlformats.org/officeDocument/2006/relationships/hyperlink" Target="https://www.bing.com/images/search?form=xlimg&amp;q=Pinh%c3%a3o,%20Sergipe" TargetMode="External"/><Relationship Id="rId10138" Type="http://schemas.openxmlformats.org/officeDocument/2006/relationships/hyperlink" Target="https://www.bing.com/images/search?form=xlimg&amp;q=Santa%20Terezinha%20do%20Tocantins" TargetMode="External"/><Relationship Id="rId3767" Type="http://schemas.openxmlformats.org/officeDocument/2006/relationships/hyperlink" Target="https://www.bing.com/th?id=OSK.5d61e5371dd1ff6c67dd27b6e74ecd9b&amp;qlt=95" TargetMode="External"/><Relationship Id="rId4818" Type="http://schemas.openxmlformats.org/officeDocument/2006/relationships/hyperlink" Target="https://www.bing.com/images/search?form=xlimg&amp;q=%c3%81gua%20Branca,%20Para%c3%adba" TargetMode="External"/><Relationship Id="rId7224" Type="http://schemas.openxmlformats.org/officeDocument/2006/relationships/hyperlink" Target="https://www.bing.com/images/search?form=xlimg&amp;q=Arroio%20do%20Sal" TargetMode="External"/><Relationship Id="rId688" Type="http://schemas.openxmlformats.org/officeDocument/2006/relationships/hyperlink" Target="https://www.bing.com/images/search?form=xlimg&amp;q=Ibitiara" TargetMode="External"/><Relationship Id="rId2369" Type="http://schemas.openxmlformats.org/officeDocument/2006/relationships/hyperlink" Target="https://www.bing.com/th?id=OSK.2b9875171dd3e00b1c21931a9aca531b&amp;qlt=95" TargetMode="External"/><Relationship Id="rId2783" Type="http://schemas.openxmlformats.org/officeDocument/2006/relationships/hyperlink" Target="https://www.bing.com/th?id=OSK.d1f8f8668bf685cf9fe3d43eda7fe8a6&amp;qlt=95" TargetMode="External"/><Relationship Id="rId3834" Type="http://schemas.openxmlformats.org/officeDocument/2006/relationships/hyperlink" Target="https://www.bing.com/images/search?form=xlimg&amp;q=Santo%20Ant%c3%b4nio%20do%20Monte" TargetMode="External"/><Relationship Id="rId6240" Type="http://schemas.openxmlformats.org/officeDocument/2006/relationships/hyperlink" Target="https://www.bing.com/images/search?form=xlimg&amp;q=C%c3%a2ndido%20Rondon" TargetMode="External"/><Relationship Id="rId9396" Type="http://schemas.openxmlformats.org/officeDocument/2006/relationships/hyperlink" Target="https://www.bing.com/images/search?form=xlimg&amp;q=Nova%20Luzit%c3%a2nia" TargetMode="External"/><Relationship Id="rId755" Type="http://schemas.openxmlformats.org/officeDocument/2006/relationships/hyperlink" Target="https://www.bing.com/th?id=OSK.zeC8Bn6jVO8vnwwxy5EGacscNzfPuhs5x6Una7uxeGI&amp;qlt=95" TargetMode="External"/><Relationship Id="rId1385" Type="http://schemas.openxmlformats.org/officeDocument/2006/relationships/hyperlink" Target="https://www.bing.com/th?id=OSK.af6ef366013e49cd2c642fb817b49306&amp;qlt=95" TargetMode="External"/><Relationship Id="rId2436" Type="http://schemas.openxmlformats.org/officeDocument/2006/relationships/hyperlink" Target="https://www.bing.com/images/search?form=xlimg&amp;q=Timbiras" TargetMode="External"/><Relationship Id="rId2850" Type="http://schemas.openxmlformats.org/officeDocument/2006/relationships/hyperlink" Target="https://www.bing.com/images/search?form=xlimg&amp;q=Concei%c3%a7%c3%a3o%20dos%20Ouros" TargetMode="External"/><Relationship Id="rId9049" Type="http://schemas.openxmlformats.org/officeDocument/2006/relationships/hyperlink" Target="https://www.bing.com/th?id=OSK.a864a3f7701ad220662f72ac1eb21a85&amp;qlt=95" TargetMode="External"/><Relationship Id="rId9463" Type="http://schemas.openxmlformats.org/officeDocument/2006/relationships/hyperlink" Target="https://www.bing.com/th?id=OSK.8c4250f7cc03cae0ddbd3691e62e6619&amp;qlt=95" TargetMode="External"/><Relationship Id="rId91" Type="http://schemas.openxmlformats.org/officeDocument/2006/relationships/hyperlink" Target="https://www.bing.com/th?id=OSK.dbda376d928758cda6e23c062fa04917&amp;qlt=95" TargetMode="External"/><Relationship Id="rId408" Type="http://schemas.openxmlformats.org/officeDocument/2006/relationships/hyperlink" Target="https://www.bing.com/images/search?form=xlimg&amp;q=Alcoba%c3%a7a,%20Bahia" TargetMode="External"/><Relationship Id="rId822" Type="http://schemas.openxmlformats.org/officeDocument/2006/relationships/hyperlink" Target="https://www.bing.com/images/search?form=xlimg&amp;q=Malhada%20de%20Pedras" TargetMode="External"/><Relationship Id="rId1038" Type="http://schemas.openxmlformats.org/officeDocument/2006/relationships/hyperlink" Target="https://www.bing.com/images/search?form=xlimg&amp;q=Sim%c3%b5es%20Filho" TargetMode="External"/><Relationship Id="rId1452" Type="http://schemas.openxmlformats.org/officeDocument/2006/relationships/hyperlink" Target="https://www.bing.com/images/search?form=xlimg&amp;q=Umari,%20Cear%c3%a1" TargetMode="External"/><Relationship Id="rId2503" Type="http://schemas.openxmlformats.org/officeDocument/2006/relationships/hyperlink" Target="https://www.bing.com/th?id=OSK.3cdf1d4b751e1d92207d259d9d08884c&amp;qlt=95" TargetMode="External"/><Relationship Id="rId3901" Type="http://schemas.openxmlformats.org/officeDocument/2006/relationships/hyperlink" Target="https://www.bing.com/th?id=OSK.e896ee00940843255f2faf2a0c78134c&amp;qlt=95" TargetMode="External"/><Relationship Id="rId5659" Type="http://schemas.openxmlformats.org/officeDocument/2006/relationships/hyperlink" Target="https://www.bing.com/th?id=OSK.tqtT2Q5nL1Z1y8A1aPqpP1TPIKRZx5zsMsuYnd3rX20&amp;qlt=95" TargetMode="External"/><Relationship Id="rId8065" Type="http://schemas.openxmlformats.org/officeDocument/2006/relationships/hyperlink" Target="https://www.bing.com/th?id=OSK.99a2e827e4f8ae50712cbab072d16dcd&amp;qlt=95" TargetMode="External"/><Relationship Id="rId9116" Type="http://schemas.openxmlformats.org/officeDocument/2006/relationships/hyperlink" Target="https://www.bing.com/images/search?form=xlimg&amp;q=Ilha%20Solteira" TargetMode="External"/><Relationship Id="rId9530" Type="http://schemas.openxmlformats.org/officeDocument/2006/relationships/hyperlink" Target="https://www.bing.com/images/search?form=xlimg&amp;q=Platina" TargetMode="External"/><Relationship Id="rId1105" Type="http://schemas.openxmlformats.org/officeDocument/2006/relationships/hyperlink" Target="https://www.bing.com/th?id=OSK.d8fb843479d202da381c59641394a33d&amp;qlt=95" TargetMode="External"/><Relationship Id="rId7081" Type="http://schemas.openxmlformats.org/officeDocument/2006/relationships/hyperlink" Target="https://www.bing.com/th?id=OSK.3e5e465a0ef57788c31f26f88fdc4e82&amp;qlt=95" TargetMode="External"/><Relationship Id="rId8132" Type="http://schemas.openxmlformats.org/officeDocument/2006/relationships/hyperlink" Target="https://www.bing.com/images/search?form=xlimg&amp;q=Descanso,%20Santa%20Catarina" TargetMode="External"/><Relationship Id="rId3277" Type="http://schemas.openxmlformats.org/officeDocument/2006/relationships/hyperlink" Target="https://www.bing.com/th?id=OSK.5b4c248b9b55c2ceb758dc38b3c84387&amp;qlt=95" TargetMode="External"/><Relationship Id="rId4675" Type="http://schemas.openxmlformats.org/officeDocument/2006/relationships/hyperlink" Target="https://www.bing.com/th?id=OSK.2fb2449c835fd149b6c122878d6038e3&amp;qlt=95" TargetMode="External"/><Relationship Id="rId5726" Type="http://schemas.openxmlformats.org/officeDocument/2006/relationships/hyperlink" Target="https://www.bing.com/images/search?form=xlimg&amp;q=Jo%c3%a3o%20Costa,%20Piau%c3%ad" TargetMode="External"/><Relationship Id="rId10062" Type="http://schemas.openxmlformats.org/officeDocument/2006/relationships/hyperlink" Target="https://www.bing.com/images/search?form=xlimg&amp;q=Muricil%c3%a2ndia" TargetMode="External"/><Relationship Id="rId198" Type="http://schemas.openxmlformats.org/officeDocument/2006/relationships/hyperlink" Target="https://www.bing.com/images/search?form=xlimg&amp;q=Po%c3%a7o%20das%20Trincheiras" TargetMode="External"/><Relationship Id="rId3691" Type="http://schemas.openxmlformats.org/officeDocument/2006/relationships/hyperlink" Target="https://www.bing.com/th?id=OSK.360bfef20f7da4249f0e8e35342e695d&amp;qlt=95" TargetMode="External"/><Relationship Id="rId4328" Type="http://schemas.openxmlformats.org/officeDocument/2006/relationships/hyperlink" Target="https://www.bing.com/images/search?form=xlimg&amp;q=Cl%c3%a1udia" TargetMode="External"/><Relationship Id="rId4742" Type="http://schemas.openxmlformats.org/officeDocument/2006/relationships/hyperlink" Target="https://www.bing.com/images/search?form=xlimg&amp;q=Salvaterra,%20Par%c3%a1" TargetMode="External"/><Relationship Id="rId7898" Type="http://schemas.openxmlformats.org/officeDocument/2006/relationships/hyperlink" Target="https://www.bing.com/images/search?form=xlimg&amp;q=Tr%c3%aas%20Arroios" TargetMode="External"/><Relationship Id="rId8949" Type="http://schemas.openxmlformats.org/officeDocument/2006/relationships/hyperlink" Target="https://www.bing.com/th?id=OSK.cc1922cccd61d32951a57c5329ba3d9e&amp;qlt=95" TargetMode="External"/><Relationship Id="rId2293" Type="http://schemas.openxmlformats.org/officeDocument/2006/relationships/hyperlink" Target="https://www.bing.com/th?id=OSK.a424df88ffaee7481f6b59f166991f0f&amp;qlt=95" TargetMode="External"/><Relationship Id="rId3344" Type="http://schemas.openxmlformats.org/officeDocument/2006/relationships/hyperlink" Target="https://www.bing.com/images/search?form=xlimg&amp;q=Luz,%20Minas%20Gerais" TargetMode="External"/><Relationship Id="rId7965" Type="http://schemas.openxmlformats.org/officeDocument/2006/relationships/hyperlink" Target="https://www.bing.com/th?id=OSK.d03044174a40a7c7473ce74029f17a60&amp;qlt=95" TargetMode="External"/><Relationship Id="rId265" Type="http://schemas.openxmlformats.org/officeDocument/2006/relationships/hyperlink" Target="https://www.bing.com/th?id=OSK.7269cdb299e277dc0dc965f1fc599dd6&amp;qlt=95" TargetMode="External"/><Relationship Id="rId2360" Type="http://schemas.openxmlformats.org/officeDocument/2006/relationships/hyperlink" Target="https://www.bing.com/images/search?form=xlimg&amp;q=Riach%c3%a3o,%20Maranh%c3%a3o" TargetMode="External"/><Relationship Id="rId3411" Type="http://schemas.openxmlformats.org/officeDocument/2006/relationships/hyperlink" Target="https://www.bing.com/th?id=OSK.90195da51654e01bb36311bae95139f4&amp;qlt=95" TargetMode="External"/><Relationship Id="rId6567" Type="http://schemas.openxmlformats.org/officeDocument/2006/relationships/hyperlink" Target="https://www.bing.com/th?id=OSK.8dcf68d55e67d9b94d270fc06485b77b&amp;qlt=95" TargetMode="External"/><Relationship Id="rId6981" Type="http://schemas.openxmlformats.org/officeDocument/2006/relationships/hyperlink" Target="https://www.bing.com/th?id=OSK.d6c41c33a3d1036a77ab1a35d5b6a0d4&amp;qlt=95" TargetMode="External"/><Relationship Id="rId7618" Type="http://schemas.openxmlformats.org/officeDocument/2006/relationships/hyperlink" Target="https://www.bing.com/images/search?form=xlimg&amp;q=Nova%20Br%c3%a9scia" TargetMode="External"/><Relationship Id="rId332" Type="http://schemas.openxmlformats.org/officeDocument/2006/relationships/hyperlink" Target="https://www.bing.com/images/search?form=xlimg&amp;q=Novo%20Aripuan%c3%a3" TargetMode="External"/><Relationship Id="rId2013" Type="http://schemas.openxmlformats.org/officeDocument/2006/relationships/hyperlink" Target="https://www.bing.com/th?id=OSK.6b49af7885e1814f4f23d24605ce1876&amp;qlt=95" TargetMode="External"/><Relationship Id="rId5169" Type="http://schemas.openxmlformats.org/officeDocument/2006/relationships/hyperlink" Target="https://www.bing.com/th?id=OSK.a3663e3f14c787bb81ea0d4420b69052&amp;qlt=95" TargetMode="External"/><Relationship Id="rId5583" Type="http://schemas.openxmlformats.org/officeDocument/2006/relationships/hyperlink" Target="https://www.bing.com/th?id=OSK.62595e890127b12816589c5460878f1f&amp;qlt=95" TargetMode="External"/><Relationship Id="rId6634" Type="http://schemas.openxmlformats.org/officeDocument/2006/relationships/hyperlink" Target="https://www.bing.com/images/search?form=xlimg&amp;q=Itaperuna" TargetMode="External"/><Relationship Id="rId9040" Type="http://schemas.openxmlformats.org/officeDocument/2006/relationships/hyperlink" Target="https://www.bing.com/images/search?form=xlimg&amp;q=Glic%c3%a9rio" TargetMode="External"/><Relationship Id="rId4185" Type="http://schemas.openxmlformats.org/officeDocument/2006/relationships/hyperlink" Target="https://www.bing.com/th?id=OSK.d6771d6ca9fa9830546b1fc82710a784&amp;qlt=95" TargetMode="External"/><Relationship Id="rId5236" Type="http://schemas.openxmlformats.org/officeDocument/2006/relationships/hyperlink" Target="https://www.bing.com/images/search?form=xlimg&amp;q=V%c3%a1rzea,%20Para%c3%adba" TargetMode="External"/><Relationship Id="rId1779" Type="http://schemas.openxmlformats.org/officeDocument/2006/relationships/hyperlink" Target="https://www.bing.com/th?id=OSK.20a0a21839a8375887c3d194f8d3a29c&amp;qlt=95" TargetMode="External"/><Relationship Id="rId4252" Type="http://schemas.openxmlformats.org/officeDocument/2006/relationships/hyperlink" Target="https://www.bing.com/images/search?form=xlimg&amp;q=Selv%c3%adria" TargetMode="External"/><Relationship Id="rId5650" Type="http://schemas.openxmlformats.org/officeDocument/2006/relationships/hyperlink" Target="https://www.bing.com/images/search?form=xlimg&amp;q=Canto%20do%20Buriti" TargetMode="External"/><Relationship Id="rId6701" Type="http://schemas.openxmlformats.org/officeDocument/2006/relationships/hyperlink" Target="https://www.bing.com/th?id=OSK.ff2160cbecec185c276926a52c1b734b&amp;qlt=95" TargetMode="External"/><Relationship Id="rId9857" Type="http://schemas.openxmlformats.org/officeDocument/2006/relationships/hyperlink" Target="https://www.bing.com/th?id=OSK.95a2ceea886d7410dbd2b0016ce7aefa&amp;qlt=95" TargetMode="External"/><Relationship Id="rId1846" Type="http://schemas.openxmlformats.org/officeDocument/2006/relationships/hyperlink" Target="https://www.bing.com/images/search?form=xlimg&amp;q=Itapuranga" TargetMode="External"/><Relationship Id="rId5303" Type="http://schemas.openxmlformats.org/officeDocument/2006/relationships/hyperlink" Target="https://www.bing.com/th?id=OSK.c8bccc4fe73c7071a758bbfa7f59a458&amp;qlt=95" TargetMode="External"/><Relationship Id="rId8459" Type="http://schemas.openxmlformats.org/officeDocument/2006/relationships/hyperlink" Target="https://www.bing.com/th?id=OSK.9c3d1c3b0d4463ae83e3942a77806216&amp;qlt=95" TargetMode="External"/><Relationship Id="rId8873" Type="http://schemas.openxmlformats.org/officeDocument/2006/relationships/hyperlink" Target="https://www.bing.com/th?id=OSK.58f00fa45e2244b16758f177b296b65d&amp;qlt=95" TargetMode="External"/><Relationship Id="rId9924" Type="http://schemas.openxmlformats.org/officeDocument/2006/relationships/hyperlink" Target="https://www.bing.com/images/search?form=xlimg&amp;q=Aragua%c3%a7u" TargetMode="External"/><Relationship Id="rId1913" Type="http://schemas.openxmlformats.org/officeDocument/2006/relationships/hyperlink" Target="https://www.bing.com/th?id=OSK.586a0bf1b04a424b2ee6e812bee7fd20&amp;qlt=95" TargetMode="External"/><Relationship Id="rId7475" Type="http://schemas.openxmlformats.org/officeDocument/2006/relationships/hyperlink" Target="https://www.bing.com/th?id=OSK.VMtlga6B4VdfD39w-7KUIwYA-Qdr4k9dJP3LLrxz9gU&amp;qlt=95" TargetMode="External"/><Relationship Id="rId8526" Type="http://schemas.openxmlformats.org/officeDocument/2006/relationships/hyperlink" Target="https://www.bing.com/images/search?form=xlimg&amp;q=Varge%c3%a3o" TargetMode="External"/><Relationship Id="rId8940" Type="http://schemas.openxmlformats.org/officeDocument/2006/relationships/hyperlink" Target="https://www.bing.com/images/search?form=xlimg&amp;q=Cravinhos" TargetMode="External"/><Relationship Id="rId6077" Type="http://schemas.openxmlformats.org/officeDocument/2006/relationships/hyperlink" Target="https://www.bing.com/th?id=OSK.Na3rk8wo31oxwt5V3KQm8Sk4YG7xbe9v8CO7pGVsUM4&amp;qlt=95" TargetMode="External"/><Relationship Id="rId6491" Type="http://schemas.openxmlformats.org/officeDocument/2006/relationships/hyperlink" Target="https://www.bing.com/th?id=OSK.7afa0f64950a199236c2158dc3d48eda&amp;qlt=95" TargetMode="External"/><Relationship Id="rId7128" Type="http://schemas.openxmlformats.org/officeDocument/2006/relationships/hyperlink" Target="https://www.bing.com/images/search?form=xlimg&amp;q=Rolim%20de%20Moura" TargetMode="External"/><Relationship Id="rId7542" Type="http://schemas.openxmlformats.org/officeDocument/2006/relationships/hyperlink" Target="https://www.bing.com/images/search?form=xlimg&amp;q=Jaguar%c3%a3o" TargetMode="External"/><Relationship Id="rId10109" Type="http://schemas.openxmlformats.org/officeDocument/2006/relationships/hyperlink" Target="https://www.bing.com/th?id=OSK.c8bd575a5e59a21d2c24e878fed9ad5e&amp;qlt=95" TargetMode="External"/><Relationship Id="rId2687" Type="http://schemas.openxmlformats.org/officeDocument/2006/relationships/hyperlink" Target="https://www.bing.com/th?id=OSK.e57b2276ab977414161ea510d199916f&amp;qlt=95" TargetMode="External"/><Relationship Id="rId3738" Type="http://schemas.openxmlformats.org/officeDocument/2006/relationships/hyperlink" Target="https://www.bing.com/images/search?form=xlimg&amp;q=Rit%c3%a1polis" TargetMode="External"/><Relationship Id="rId5093" Type="http://schemas.openxmlformats.org/officeDocument/2006/relationships/hyperlink" Target="https://www.bing.com/th?id=OSK.26c632c8f7fe98136ca7b051ea3dfb7f&amp;qlt=95" TargetMode="External"/><Relationship Id="rId6144" Type="http://schemas.openxmlformats.org/officeDocument/2006/relationships/hyperlink" Target="https://www.bing.com/images/search?form=xlimg&amp;q=In%c3%a1cio%20Martins" TargetMode="External"/><Relationship Id="rId659" Type="http://schemas.openxmlformats.org/officeDocument/2006/relationships/hyperlink" Target="https://www.bing.com/th?id=OSK.0e94c8ad8963eb0f9d4adec37cd5d4d2&amp;qlt=95" TargetMode="External"/><Relationship Id="rId1289" Type="http://schemas.openxmlformats.org/officeDocument/2006/relationships/hyperlink" Target="https://www.bing.com/th?id=OSK.d87aa30b11e8a34b13f1d23ea7578411&amp;qlt=95" TargetMode="External"/><Relationship Id="rId5160" Type="http://schemas.openxmlformats.org/officeDocument/2006/relationships/hyperlink" Target="https://www.bing.com/images/search?form=xlimg&amp;q=S%c3%a3o%20Jo%c3%a3o%20do%20Cariri" TargetMode="External"/><Relationship Id="rId6211" Type="http://schemas.openxmlformats.org/officeDocument/2006/relationships/hyperlink" Target="https://www.bing.com/th?id=OSK.dbc30beaa1f0965c80690a758f601060&amp;qlt=95" TargetMode="External"/><Relationship Id="rId9367" Type="http://schemas.openxmlformats.org/officeDocument/2006/relationships/hyperlink" Target="https://www.bing.com/th?id=OSK.ddc8e489ad08aefd5943363188c0bc79&amp;qlt=95" TargetMode="External"/><Relationship Id="rId1356" Type="http://schemas.openxmlformats.org/officeDocument/2006/relationships/hyperlink" Target="https://www.bing.com/images/search?form=xlimg&amp;q=Pacuj%c3%a1" TargetMode="External"/><Relationship Id="rId2754" Type="http://schemas.openxmlformats.org/officeDocument/2006/relationships/hyperlink" Target="https://www.bing.com/images/search?form=xlimg&amp;q=Carbonita" TargetMode="External"/><Relationship Id="rId3805" Type="http://schemas.openxmlformats.org/officeDocument/2006/relationships/hyperlink" Target="https://www.bing.com/th?id=OSK.42ba3750adcf4bfd14e7f5668b200497&amp;qlt=95" TargetMode="External"/><Relationship Id="rId8383" Type="http://schemas.openxmlformats.org/officeDocument/2006/relationships/hyperlink" Target="https://www.bing.com/th?id=OSK.0c5f9a567351579daf69343d84c1b9ce&amp;qlt=95" TargetMode="External"/><Relationship Id="rId9781" Type="http://schemas.openxmlformats.org/officeDocument/2006/relationships/hyperlink" Target="https://www.bing.com/th?id=OSK.yW2A27qtnQHXv_oL6ebAQfy1nNOKIyrRnEbEbIPiFw8&amp;qlt=95" TargetMode="External"/><Relationship Id="rId726" Type="http://schemas.openxmlformats.org/officeDocument/2006/relationships/hyperlink" Target="https://www.bing.com/images/search?form=xlimg&amp;q=Itagimirim" TargetMode="External"/><Relationship Id="rId1009" Type="http://schemas.openxmlformats.org/officeDocument/2006/relationships/hyperlink" Target="https://www.bing.com/th?id=OSK.APSb-hWlcSnO-bIf7eh8Qw3MQko6wWPuZeeZyY9yziQ&amp;qlt=95" TargetMode="External"/><Relationship Id="rId1770" Type="http://schemas.openxmlformats.org/officeDocument/2006/relationships/hyperlink" Target="https://www.bing.com/images/search?form=xlimg&amp;q=Ed%c3%a9ia" TargetMode="External"/><Relationship Id="rId2407" Type="http://schemas.openxmlformats.org/officeDocument/2006/relationships/hyperlink" Target="https://www.bing.com/th?id=OSK.4f248d411638b3e9f9647afa9f406f93&amp;qlt=95" TargetMode="External"/><Relationship Id="rId2821" Type="http://schemas.openxmlformats.org/officeDocument/2006/relationships/hyperlink" Target="https://www.bing.com/th?id=OSK.f601173edfba04c8e8e38cf4bf344d0d&amp;qlt=95" TargetMode="External"/><Relationship Id="rId5977" Type="http://schemas.openxmlformats.org/officeDocument/2006/relationships/hyperlink" Target="https://www.bing.com/th?id=OSK.00be164b931c0a9427c0a2ebdae3e140&amp;qlt=95" TargetMode="External"/><Relationship Id="rId8036" Type="http://schemas.openxmlformats.org/officeDocument/2006/relationships/hyperlink" Target="https://www.bing.com/images/search?form=xlimg&amp;q=Barra%20Bonita,%20Santa%20Catarina" TargetMode="External"/><Relationship Id="rId9434" Type="http://schemas.openxmlformats.org/officeDocument/2006/relationships/hyperlink" Target="https://www.bing.com/images/search?form=xlimg&amp;q=Palmares%20Paulista" TargetMode="External"/><Relationship Id="rId62" Type="http://schemas.openxmlformats.org/officeDocument/2006/relationships/hyperlink" Target="https://www.bing.com/images/search?form=xlimg&amp;q=Senador%20Guiomard" TargetMode="External"/><Relationship Id="rId1423" Type="http://schemas.openxmlformats.org/officeDocument/2006/relationships/hyperlink" Target="https://www.bing.com/th?id=OSK.cfdf1234adefab84862e2fbb0138cf9c&amp;qlt=95" TargetMode="External"/><Relationship Id="rId4579" Type="http://schemas.openxmlformats.org/officeDocument/2006/relationships/hyperlink" Target="https://www.bing.com/th?id=OSK.UQrgA1zK887VOBEahJeR8lWwx54vkogBqp-OYgDYFm4&amp;qlt=95" TargetMode="External"/><Relationship Id="rId4993" Type="http://schemas.openxmlformats.org/officeDocument/2006/relationships/hyperlink" Target="https://www.bing.com/th?id=OSK.adff596e9c6a506ac2326c4c97f47a04&amp;qlt=95" TargetMode="External"/><Relationship Id="rId8450" Type="http://schemas.openxmlformats.org/officeDocument/2006/relationships/hyperlink" Target="https://www.bing.com/images/search?form=xlimg&amp;q=S%c3%a3o%20Jo%c3%a3o%20Batista,%20Santa%20Catarina" TargetMode="External"/><Relationship Id="rId9501" Type="http://schemas.openxmlformats.org/officeDocument/2006/relationships/hyperlink" Target="https://www.bing.com/th?id=OSK.ecf8d6ef5647b8c076bec5f77e0f95bf&amp;qlt=95" TargetMode="External"/><Relationship Id="rId3595" Type="http://schemas.openxmlformats.org/officeDocument/2006/relationships/hyperlink" Target="https://www.bing.com/th?id=OSK.2f2810d58e5ad59e9d8278978b6be54f&amp;qlt=95" TargetMode="External"/><Relationship Id="rId4646" Type="http://schemas.openxmlformats.org/officeDocument/2006/relationships/hyperlink" Target="https://www.bing.com/images/search?form=xlimg&amp;q=Inhangapi" TargetMode="External"/><Relationship Id="rId7052" Type="http://schemas.openxmlformats.org/officeDocument/2006/relationships/hyperlink" Target="https://www.bing.com/images/search?form=xlimg&amp;q=Alto%20Alegre%20dos%20Parecis" TargetMode="External"/><Relationship Id="rId8103" Type="http://schemas.openxmlformats.org/officeDocument/2006/relationships/hyperlink" Target="https://www.bing.com/th?id=OSK.d1cbf038f6cdb72c9f0fcb0dc4478319&amp;qlt=95" TargetMode="External"/><Relationship Id="rId10033" Type="http://schemas.openxmlformats.org/officeDocument/2006/relationships/hyperlink" Target="https://www.bing.com/th?id=OSK.bHj0dM8JDOJJVO9mOAhP2whBmSkwD4PAGBYI_6VTC-I&amp;qlt=95" TargetMode="External"/><Relationship Id="rId2197" Type="http://schemas.openxmlformats.org/officeDocument/2006/relationships/hyperlink" Target="https://www.bing.com/th?id=OSK.b6fc4f346e6111f19c27a5dac3c70dfc&amp;qlt=95" TargetMode="External"/><Relationship Id="rId3248" Type="http://schemas.openxmlformats.org/officeDocument/2006/relationships/hyperlink" Target="https://www.bing.com/images/search?form=xlimg&amp;q=Jana%c3%baba" TargetMode="External"/><Relationship Id="rId3662" Type="http://schemas.openxmlformats.org/officeDocument/2006/relationships/hyperlink" Target="https://www.bing.com/images/search?form=xlimg&amp;q=Porteirinha" TargetMode="External"/><Relationship Id="rId4713" Type="http://schemas.openxmlformats.org/officeDocument/2006/relationships/hyperlink" Target="https://www.bing.com/th?id=OSK.98coKUG6SXO0EzpjbxdZxdp1Fht7lZCjqdM6PuFnOzc&amp;qlt=95" TargetMode="External"/><Relationship Id="rId7869" Type="http://schemas.openxmlformats.org/officeDocument/2006/relationships/hyperlink" Target="https://www.bing.com/th?id=OSK.483a2eafcfb788e00fa5993437617fef&amp;qlt=95" TargetMode="External"/><Relationship Id="rId10100" Type="http://schemas.openxmlformats.org/officeDocument/2006/relationships/hyperlink" Target="https://www.bing.com/images/search?form=xlimg&amp;q=Piraqu%c3%aa" TargetMode="External"/><Relationship Id="rId169" Type="http://schemas.openxmlformats.org/officeDocument/2006/relationships/hyperlink" Target="https://www.bing.com/th?id=OSK.4c7d8773fb617af7fa26ab1f8b394828&amp;qlt=95" TargetMode="External"/><Relationship Id="rId583" Type="http://schemas.openxmlformats.org/officeDocument/2006/relationships/hyperlink" Target="https://www.bing.com/th?id=OSK.04491439fce42ceeb7e468dfab3b97fa&amp;qlt=95" TargetMode="External"/><Relationship Id="rId2264" Type="http://schemas.openxmlformats.org/officeDocument/2006/relationships/hyperlink" Target="https://www.bing.com/images/search?form=xlimg&amp;q=Lago%20da%20Pedra" TargetMode="External"/><Relationship Id="rId3315" Type="http://schemas.openxmlformats.org/officeDocument/2006/relationships/hyperlink" Target="https://www.bing.com/th?id=OSK.ae6ff425733791fc5bfa5221bfec8ec3&amp;qlt=95" TargetMode="External"/><Relationship Id="rId9291" Type="http://schemas.openxmlformats.org/officeDocument/2006/relationships/hyperlink" Target="https://www.bing.com/th?id=OSK.fefbd4e2fd2186a1f1141a0ab24f82ce&amp;qlt=95" TargetMode="External"/><Relationship Id="rId236" Type="http://schemas.openxmlformats.org/officeDocument/2006/relationships/hyperlink" Target="https://www.bing.com/images/search?form=xlimg&amp;q=Teot%c3%b4nio%20Vilela" TargetMode="External"/><Relationship Id="rId650" Type="http://schemas.openxmlformats.org/officeDocument/2006/relationships/hyperlink" Target="https://www.bing.com/images/search?form=xlimg&amp;q=Floresta%20Azul" TargetMode="External"/><Relationship Id="rId1280" Type="http://schemas.openxmlformats.org/officeDocument/2006/relationships/hyperlink" Target="https://www.bing.com/images/search?form=xlimg&amp;q=Jaguaretama" TargetMode="External"/><Relationship Id="rId2331" Type="http://schemas.openxmlformats.org/officeDocument/2006/relationships/hyperlink" Target="https://www.bing.com/th?id=OSK.26aebc7b68c3ced6d92470fbfa5a24ca&amp;qlt=95" TargetMode="External"/><Relationship Id="rId5487" Type="http://schemas.openxmlformats.org/officeDocument/2006/relationships/hyperlink" Target="https://www.bing.com/th?id=OSK.6183f37e683cc0c7191d4d86438333e6&amp;qlt=95" TargetMode="External"/><Relationship Id="rId6885" Type="http://schemas.openxmlformats.org/officeDocument/2006/relationships/hyperlink" Target="https://www.bing.com/th?id=OSK.318e7a69a2c5e0ff7340bcaff8f97f5d&amp;qlt=95" TargetMode="External"/><Relationship Id="rId7936" Type="http://schemas.openxmlformats.org/officeDocument/2006/relationships/hyperlink" Target="https://www.bing.com/images/search?form=xlimg&amp;q=Vale%20Real" TargetMode="External"/><Relationship Id="rId303" Type="http://schemas.openxmlformats.org/officeDocument/2006/relationships/hyperlink" Target="https://www.bing.com/th?id=OSK.4c64b6049d537f1b2b71a1f986cf370e&amp;qlt=95" TargetMode="External"/><Relationship Id="rId4089" Type="http://schemas.openxmlformats.org/officeDocument/2006/relationships/hyperlink" Target="https://www.bing.com/th?id=OSK.e50950d855dbe6d7ea24be9dbe97e992&amp;qlt=95" TargetMode="External"/><Relationship Id="rId6538" Type="http://schemas.openxmlformats.org/officeDocument/2006/relationships/hyperlink" Target="https://www.bing.com/images/search?form=xlimg&amp;q=Terra%20Roxa,%20Paran%c3%a1" TargetMode="External"/><Relationship Id="rId6952" Type="http://schemas.openxmlformats.org/officeDocument/2006/relationships/hyperlink" Target="https://www.bing.com/images/search?form=xlimg&amp;q=Riacho%20da%20Cruz" TargetMode="External"/><Relationship Id="rId9011" Type="http://schemas.openxmlformats.org/officeDocument/2006/relationships/hyperlink" Target="https://www.bing.com/th?id=OSK.f6838187b23e7302822fbecae573740b&amp;qlt=95" TargetMode="External"/><Relationship Id="rId5554" Type="http://schemas.openxmlformats.org/officeDocument/2006/relationships/hyperlink" Target="https://www.bing.com/images/search?form=xlimg&amp;q=Toritama" TargetMode="External"/><Relationship Id="rId6605" Type="http://schemas.openxmlformats.org/officeDocument/2006/relationships/hyperlink" Target="https://www.bing.com/th?id=OSK.e128b1d10b02330783ca44037530b048&amp;qlt=95" TargetMode="External"/><Relationship Id="rId1000" Type="http://schemas.openxmlformats.org/officeDocument/2006/relationships/hyperlink" Target="https://www.bing.com/images/search?form=xlimg&amp;q=S%c3%a3o%20Francisco%20do%20Conde" TargetMode="External"/><Relationship Id="rId4156" Type="http://schemas.openxmlformats.org/officeDocument/2006/relationships/hyperlink" Target="https://www.bing.com/images/search?form=xlimg&amp;q=Caracol,%20Mato%20Grosso%20do%20Sul" TargetMode="External"/><Relationship Id="rId4570" Type="http://schemas.openxmlformats.org/officeDocument/2006/relationships/hyperlink" Target="https://www.bing.com/images/search?form=xlimg&amp;q=Augusto%20Corr%c3%aaa" TargetMode="External"/><Relationship Id="rId5207" Type="http://schemas.openxmlformats.org/officeDocument/2006/relationships/hyperlink" Target="https://www.bing.com/th?id=OSK.91a730603c8a12101d7b249a86d779e5&amp;qlt=95" TargetMode="External"/><Relationship Id="rId5621" Type="http://schemas.openxmlformats.org/officeDocument/2006/relationships/hyperlink" Target="https://www.bing.com/th?id=OSK.7GjZT4cCT2afYx0fo3b0B0RidFlGBkxFbYD_T8AUIfg&amp;qlt=95" TargetMode="External"/><Relationship Id="rId8777" Type="http://schemas.openxmlformats.org/officeDocument/2006/relationships/hyperlink" Target="https://www.bing.com/th?id=OSK.3c3976654279babe122c26de22dfed0c&amp;qlt=95" TargetMode="External"/><Relationship Id="rId9828" Type="http://schemas.openxmlformats.org/officeDocument/2006/relationships/hyperlink" Target="https://www.bing.com/images/search?form=xlimg&amp;q=Taubat%c3%a9" TargetMode="External"/><Relationship Id="rId1817" Type="http://schemas.openxmlformats.org/officeDocument/2006/relationships/hyperlink" Target="https://www.bing.com/th?id=OSK.93cfc9587ae750dbe982f6264f521940&amp;qlt=95" TargetMode="External"/><Relationship Id="rId3172" Type="http://schemas.openxmlformats.org/officeDocument/2006/relationships/hyperlink" Target="https://www.bing.com/images/search?form=xlimg&amp;q=Ipia%c3%a7u" TargetMode="External"/><Relationship Id="rId4223" Type="http://schemas.openxmlformats.org/officeDocument/2006/relationships/hyperlink" Target="https://www.bing.com/th?id=OSK.4bdde1572bb4987e3c70cb1a39b7b6b6&amp;qlt=95" TargetMode="External"/><Relationship Id="rId7379" Type="http://schemas.openxmlformats.org/officeDocument/2006/relationships/hyperlink" Target="https://www.bing.com/th?id=OSK.e1b0342a3fcc0e26a4ee6d4395d92e05&amp;qlt=95" TargetMode="External"/><Relationship Id="rId7793" Type="http://schemas.openxmlformats.org/officeDocument/2006/relationships/hyperlink" Target="https://www.bing.com/th?id=OSK.e5bebf909142ed210f9e1e9b09b5eb3a&amp;qlt=95" TargetMode="External"/><Relationship Id="rId8844" Type="http://schemas.openxmlformats.org/officeDocument/2006/relationships/hyperlink" Target="https://www.bing.com/images/search?form=xlimg&amp;q=Caconde" TargetMode="External"/><Relationship Id="rId6395" Type="http://schemas.openxmlformats.org/officeDocument/2006/relationships/hyperlink" Target="https://www.bing.com/th?id=OSK.bbd973b6787e27b9596c7d43fbd75f36&amp;qlt=95" TargetMode="External"/><Relationship Id="rId7446" Type="http://schemas.openxmlformats.org/officeDocument/2006/relationships/hyperlink" Target="https://www.bing.com/images/search?form=xlimg&amp;q=Faxinal%20do%20Soturno" TargetMode="External"/><Relationship Id="rId160" Type="http://schemas.openxmlformats.org/officeDocument/2006/relationships/hyperlink" Target="https://www.bing.com/images/search?form=xlimg&amp;q=Matriz%20de%20Camaragibe" TargetMode="External"/><Relationship Id="rId3989" Type="http://schemas.openxmlformats.org/officeDocument/2006/relationships/hyperlink" Target="https://www.bing.com/th?id=OSK.16dfcd71f6803d12a7ea17b68c7ebfda&amp;qlt=95" TargetMode="External"/><Relationship Id="rId6048" Type="http://schemas.openxmlformats.org/officeDocument/2006/relationships/hyperlink" Target="https://www.bing.com/images/search?form=xlimg&amp;q=Corn%c3%a9lio%20Proc%c3%b3pio" TargetMode="External"/><Relationship Id="rId6462" Type="http://schemas.openxmlformats.org/officeDocument/2006/relationships/hyperlink" Target="https://www.bing.com/images/search?form=xlimg&amp;q=Santo%20Ant%c3%b4nio%20do%20Caiu%c3%a1" TargetMode="External"/><Relationship Id="rId7860" Type="http://schemas.openxmlformats.org/officeDocument/2006/relationships/hyperlink" Target="https://www.bing.com/images/search?form=xlimg&amp;q=Severiano%20de%20Almeida" TargetMode="External"/><Relationship Id="rId8911" Type="http://schemas.openxmlformats.org/officeDocument/2006/relationships/hyperlink" Target="https://www.bing.com/th?id=OSK.d1013a1072e87925f0e349f07644b62c&amp;qlt=95" TargetMode="External"/><Relationship Id="rId5064" Type="http://schemas.openxmlformats.org/officeDocument/2006/relationships/hyperlink" Target="https://www.bing.com/images/search?form=xlimg&amp;q=Nova%20Floresta,%20Para%c3%adba" TargetMode="External"/><Relationship Id="rId6115" Type="http://schemas.openxmlformats.org/officeDocument/2006/relationships/hyperlink" Target="https://www.bing.com/th?id=OSK.6d36d7f72d22a3954f74b51e83f31bd8&amp;qlt=95" TargetMode="External"/><Relationship Id="rId7513" Type="http://schemas.openxmlformats.org/officeDocument/2006/relationships/hyperlink" Target="https://www.bing.com/th?id=OSK.bd38e1d2971c604a24299b82d568f12f&amp;qlt=95" TargetMode="External"/><Relationship Id="rId977" Type="http://schemas.openxmlformats.org/officeDocument/2006/relationships/hyperlink" Target="https://www.bing.com/th?id=OSK.672d25fccc632dfd507c75f7d3f7d0f4&amp;qlt=95" TargetMode="External"/><Relationship Id="rId2658" Type="http://schemas.openxmlformats.org/officeDocument/2006/relationships/hyperlink" Target="https://www.bing.com/images/search?form=xlimg&amp;q=Buen%c3%b3polis" TargetMode="External"/><Relationship Id="rId3709" Type="http://schemas.openxmlformats.org/officeDocument/2006/relationships/hyperlink" Target="https://www.bing.com/th?id=OSK.2c0e5027f4116c4355aba8da6619d7f2&amp;qlt=95" TargetMode="External"/><Relationship Id="rId4080" Type="http://schemas.openxmlformats.org/officeDocument/2006/relationships/hyperlink" Target="https://www.bing.com/images/search?form=xlimg&amp;q=Vargem%20Grande%20do%20Rio%20Pardo" TargetMode="External"/><Relationship Id="rId9685" Type="http://schemas.openxmlformats.org/officeDocument/2006/relationships/hyperlink" Target="https://www.bing.com/th?id=OSK.00bae668f8f26ffe575d78247698d464&amp;qlt=95" TargetMode="External"/><Relationship Id="rId1674" Type="http://schemas.openxmlformats.org/officeDocument/2006/relationships/hyperlink" Target="https://www.bing.com/images/search?form=xlimg&amp;q=Bonfin%c3%b3polis" TargetMode="External"/><Relationship Id="rId2725" Type="http://schemas.openxmlformats.org/officeDocument/2006/relationships/hyperlink" Target="https://www.bing.com/th?id=OSK.735dfb9e5e20dde9fc51f00481e356e1&amp;qlt=95" TargetMode="External"/><Relationship Id="rId5131" Type="http://schemas.openxmlformats.org/officeDocument/2006/relationships/hyperlink" Target="https://www.bing.com/th?id=OSK.fff566f45e9b1316918e3058615057c9&amp;qlt=95" TargetMode="External"/><Relationship Id="rId8287" Type="http://schemas.openxmlformats.org/officeDocument/2006/relationships/hyperlink" Target="https://www.bing.com/th?id=OSK.ca1387ba39068a28c1f04a3cd7fee048&amp;qlt=95" TargetMode="External"/><Relationship Id="rId9338" Type="http://schemas.openxmlformats.org/officeDocument/2006/relationships/hyperlink" Target="https://www.bing.com/images/search?form=xlimg&amp;q=Mombuca" TargetMode="External"/><Relationship Id="rId9752" Type="http://schemas.openxmlformats.org/officeDocument/2006/relationships/hyperlink" Target="https://www.bing.com/images/search?form=xlimg&amp;q=S%c3%a3o%20Sebasti%c3%a3o,%20S%c3%a3o%20Paulo" TargetMode="External"/><Relationship Id="rId1327" Type="http://schemas.openxmlformats.org/officeDocument/2006/relationships/hyperlink" Target="https://www.bing.com/th?id=OSK.6ca944f5cb1e86f74f76aa8b38994d0c&amp;qlt=95" TargetMode="External"/><Relationship Id="rId1741" Type="http://schemas.openxmlformats.org/officeDocument/2006/relationships/hyperlink" Target="https://www.bing.com/th?id=OSK.0559242e93c1b63e6a5fe2952a9589d2&amp;qlt=95" TargetMode="External"/><Relationship Id="rId4897" Type="http://schemas.openxmlformats.org/officeDocument/2006/relationships/hyperlink" Target="https://www.bing.com/th?id=OSK.854ae299f4cde9c1273327a9ea195942&amp;qlt=95" TargetMode="External"/><Relationship Id="rId5948" Type="http://schemas.openxmlformats.org/officeDocument/2006/relationships/hyperlink" Target="https://www.bing.com/images/search?form=xlimg&amp;q=Barrac%c3%a3o,%20Paran%c3%a1" TargetMode="External"/><Relationship Id="rId8354" Type="http://schemas.openxmlformats.org/officeDocument/2006/relationships/hyperlink" Target="https://www.bing.com/images/search?form=xlimg&amp;q=Pescaria%20Brava" TargetMode="External"/><Relationship Id="rId9405" Type="http://schemas.openxmlformats.org/officeDocument/2006/relationships/hyperlink" Target="https://www.bing.com/th?id=OSK.a270920f885bdbe2934b3994e9019a99&amp;qlt=95" TargetMode="External"/><Relationship Id="rId33" Type="http://schemas.openxmlformats.org/officeDocument/2006/relationships/hyperlink" Target="https://www.bing.com/th?id=OSK.392e287c4c8f3b155322d7bf3f556393&amp;qlt=95" TargetMode="External"/><Relationship Id="rId3499" Type="http://schemas.openxmlformats.org/officeDocument/2006/relationships/hyperlink" Target="https://www.bing.com/th?id=OSK.79a70a1bae6399cf41d54a763fb9e65b&amp;qlt=95" TargetMode="External"/><Relationship Id="rId7370" Type="http://schemas.openxmlformats.org/officeDocument/2006/relationships/hyperlink" Target="https://www.bing.com/images/search?form=xlimg&amp;q=Constantina,%20Rio%20Grande%20do%20Sul" TargetMode="External"/><Relationship Id="rId8007" Type="http://schemas.openxmlformats.org/officeDocument/2006/relationships/hyperlink" Target="https://www.bing.com/th?id=OSK.708af9cc90be1bae013380f1e1d58a15&amp;qlt=95" TargetMode="External"/><Relationship Id="rId8421" Type="http://schemas.openxmlformats.org/officeDocument/2006/relationships/hyperlink" Target="https://www.bing.com/th?id=OSK.4d27f5e54a2393ebd24b239d81f3e644&amp;qlt=95" TargetMode="External"/><Relationship Id="rId3566" Type="http://schemas.openxmlformats.org/officeDocument/2006/relationships/hyperlink" Target="https://www.bing.com/images/search?form=xlimg&amp;q=Patos%20de%20Minas" TargetMode="External"/><Relationship Id="rId4964" Type="http://schemas.openxmlformats.org/officeDocument/2006/relationships/hyperlink" Target="https://www.bing.com/images/search?form=xlimg&amp;q=Duas%20Estradas" TargetMode="External"/><Relationship Id="rId7023" Type="http://schemas.openxmlformats.org/officeDocument/2006/relationships/hyperlink" Target="https://www.bing.com/th?id=OSK.ef317dee641982285006bd13b0d5f92c&amp;qlt=95" TargetMode="External"/><Relationship Id="rId487" Type="http://schemas.openxmlformats.org/officeDocument/2006/relationships/hyperlink" Target="https://www.bing.com/th?id=OSK.48d85d56dbf599f0788da018757a71c3&amp;qlt=95" TargetMode="External"/><Relationship Id="rId2168" Type="http://schemas.openxmlformats.org/officeDocument/2006/relationships/hyperlink" Target="https://www.bing.com/images/search?form=xlimg&amp;q=Cachoeira%20Grande" TargetMode="External"/><Relationship Id="rId3219" Type="http://schemas.openxmlformats.org/officeDocument/2006/relationships/hyperlink" Target="https://www.bing.com/th?id=OSK.7314e8bde55d1bbb78f28dda83ad34b7&amp;qlt=95" TargetMode="External"/><Relationship Id="rId3980" Type="http://schemas.openxmlformats.org/officeDocument/2006/relationships/hyperlink" Target="https://www.bing.com/images/search?form=xlimg&amp;q=Seritinga" TargetMode="External"/><Relationship Id="rId4617" Type="http://schemas.openxmlformats.org/officeDocument/2006/relationships/hyperlink" Target="https://www.bing.com/th?id=OSK.Ep9YJLhr773W7NuBQDmH8KmLqhv34Wxn4LUw6UgJP9w&amp;qlt=95" TargetMode="External"/><Relationship Id="rId9195" Type="http://schemas.openxmlformats.org/officeDocument/2006/relationships/hyperlink" Target="https://www.bing.com/th?id=OSK.791c8f273d7ea83620fc01f6b7ba7c06&amp;qlt=95" TargetMode="External"/><Relationship Id="rId10004" Type="http://schemas.openxmlformats.org/officeDocument/2006/relationships/hyperlink" Target="https://www.bing.com/images/search?form=xlimg&amp;q=F%c3%a1tima,%20Tocantins" TargetMode="External"/><Relationship Id="rId1184" Type="http://schemas.openxmlformats.org/officeDocument/2006/relationships/hyperlink" Target="https://www.bing.com/images/search?form=xlimg&amp;q=Cascavel,%20Cear%c3%a1" TargetMode="External"/><Relationship Id="rId2582" Type="http://schemas.openxmlformats.org/officeDocument/2006/relationships/hyperlink" Target="https://www.bing.com/images/search?form=xlimg&amp;q=Barbacena" TargetMode="External"/><Relationship Id="rId3633" Type="http://schemas.openxmlformats.org/officeDocument/2006/relationships/hyperlink" Target="https://www.bing.com/th?id=OSK.1b2ca910c01ab93b6d9df12b253d31c5&amp;qlt=95" TargetMode="External"/><Relationship Id="rId6789" Type="http://schemas.openxmlformats.org/officeDocument/2006/relationships/hyperlink" Target="https://www.bing.com/th?id=OSK.48d85d56dbf599f0788da018757a71c3&amp;qlt=95" TargetMode="External"/><Relationship Id="rId554" Type="http://schemas.openxmlformats.org/officeDocument/2006/relationships/hyperlink" Target="https://www.bing.com/images/search?form=xlimg&amp;q=Capela%20do%20Alto%20Alegre" TargetMode="External"/><Relationship Id="rId2235" Type="http://schemas.openxmlformats.org/officeDocument/2006/relationships/hyperlink" Target="https://www.bing.com/th?id=OSK.b1fa71f0d5200c9b31b4c568a208165c&amp;qlt=95" TargetMode="External"/><Relationship Id="rId3700" Type="http://schemas.openxmlformats.org/officeDocument/2006/relationships/hyperlink" Target="https://www.bing.com/images/search?form=xlimg&amp;q=Resplendor" TargetMode="External"/><Relationship Id="rId6856" Type="http://schemas.openxmlformats.org/officeDocument/2006/relationships/hyperlink" Target="https://www.bing.com/images/search?form=xlimg&amp;q=Japi" TargetMode="External"/><Relationship Id="rId7907" Type="http://schemas.openxmlformats.org/officeDocument/2006/relationships/hyperlink" Target="https://www.bing.com/th?id=OSK.f839d555b2a18ee3673b514211d5811f&amp;qlt=95" TargetMode="External"/><Relationship Id="rId9262" Type="http://schemas.openxmlformats.org/officeDocument/2006/relationships/hyperlink" Target="https://www.bing.com/images/search?form=xlimg&amp;q=Lorena,%20S%c3%a3o%20Paulo" TargetMode="External"/><Relationship Id="rId207" Type="http://schemas.openxmlformats.org/officeDocument/2006/relationships/hyperlink" Target="https://www.bing.com/th?id=OSK.432d3022e0ad3003e101403d6b9e672b&amp;qlt=95" TargetMode="External"/><Relationship Id="rId621" Type="http://schemas.openxmlformats.org/officeDocument/2006/relationships/hyperlink" Target="https://www.bing.com/th?id=OSK.a6c1ce2087948cd5a4d52eb0e0b51e43&amp;qlt=95" TargetMode="External"/><Relationship Id="rId1251" Type="http://schemas.openxmlformats.org/officeDocument/2006/relationships/hyperlink" Target="https://www.bing.com/th?id=OSK.10b8b72b80707c016925ccb471693a4b&amp;qlt=95" TargetMode="External"/><Relationship Id="rId2302" Type="http://schemas.openxmlformats.org/officeDocument/2006/relationships/hyperlink" Target="https://www.bing.com/images/search?form=xlimg&amp;q=Mirinzal" TargetMode="External"/><Relationship Id="rId5458" Type="http://schemas.openxmlformats.org/officeDocument/2006/relationships/hyperlink" Target="https://www.bing.com/images/search?form=xlimg&amp;q=Passira" TargetMode="External"/><Relationship Id="rId5872" Type="http://schemas.openxmlformats.org/officeDocument/2006/relationships/hyperlink" Target="https://www.bing.com/images/search?form=xlimg&amp;q=Tamboril%20do%20Piau%c3%ad" TargetMode="External"/><Relationship Id="rId6509" Type="http://schemas.openxmlformats.org/officeDocument/2006/relationships/hyperlink" Target="https://www.bing.com/th?id=OSK.2b4488c29b488aedee7e46ab181e1d2f&amp;qlt=95" TargetMode="External"/><Relationship Id="rId6923" Type="http://schemas.openxmlformats.org/officeDocument/2006/relationships/hyperlink" Target="https://www.bing.com/th?id=OSK.f231fb716f74eb7c839d436ab1ffafc4&amp;qlt=95" TargetMode="External"/><Relationship Id="rId4474" Type="http://schemas.openxmlformats.org/officeDocument/2006/relationships/hyperlink" Target="https://www.bing.com/images/search?form=xlimg&amp;q=Quer%c3%aancia" TargetMode="External"/><Relationship Id="rId5525" Type="http://schemas.openxmlformats.org/officeDocument/2006/relationships/hyperlink" Target="https://www.bing.com/th?id=OSK.2fcc2e071c5302e9d1511d3763b0e974&amp;qlt=95" TargetMode="External"/><Relationship Id="rId3076" Type="http://schemas.openxmlformats.org/officeDocument/2006/relationships/hyperlink" Target="https://www.bing.com/images/search?form=xlimg&amp;q=Gameleiras" TargetMode="External"/><Relationship Id="rId3490" Type="http://schemas.openxmlformats.org/officeDocument/2006/relationships/hyperlink" Target="https://www.bing.com/images/search?form=xlimg&amp;q=Nova%20Porteirinha" TargetMode="External"/><Relationship Id="rId4127" Type="http://schemas.openxmlformats.org/officeDocument/2006/relationships/hyperlink" Target="https://www.bing.com/th?id=OSK.be4d9275e31acee1a860e4946b6f4c9b&amp;qlt=95" TargetMode="External"/><Relationship Id="rId4541" Type="http://schemas.openxmlformats.org/officeDocument/2006/relationships/hyperlink" Target="https://www.bing.com/th?id=OSK.6d6fa65e77d0d55586a886b5883b4f75&amp;qlt=95" TargetMode="External"/><Relationship Id="rId7697" Type="http://schemas.openxmlformats.org/officeDocument/2006/relationships/hyperlink" Target="https://www.bing.com/th?id=OSK.593fa5ab01ba29e49c8f6e87f5b1772b&amp;qlt=95" TargetMode="External"/><Relationship Id="rId2092" Type="http://schemas.openxmlformats.org/officeDocument/2006/relationships/hyperlink" Target="https://www.bing.com/images/search?form=xlimg&amp;q=Vila%20Boa,%20Goi%c3%a1s" TargetMode="External"/><Relationship Id="rId3143" Type="http://schemas.openxmlformats.org/officeDocument/2006/relationships/hyperlink" Target="https://www.bing.com/th?id=OSK.78c49416a522e5832b3499a25df52671&amp;qlt=95" TargetMode="External"/><Relationship Id="rId6299" Type="http://schemas.openxmlformats.org/officeDocument/2006/relationships/hyperlink" Target="https://www.bing.com/th?id=OSK.b649daf890eb8d0ffcf4402e35174b6f&amp;qlt=95" TargetMode="External"/><Relationship Id="rId8748" Type="http://schemas.openxmlformats.org/officeDocument/2006/relationships/hyperlink" Target="https://www.bing.com/images/search?form=xlimg&amp;q=Avanhandava" TargetMode="External"/><Relationship Id="rId7764" Type="http://schemas.openxmlformats.org/officeDocument/2006/relationships/hyperlink" Target="https://www.bing.com/images/search?form=xlimg&amp;q=Santa%20Rosa,%20Rio%20Grande%20do%20Sul" TargetMode="External"/><Relationship Id="rId8815" Type="http://schemas.openxmlformats.org/officeDocument/2006/relationships/hyperlink" Target="https://www.bing.com/th?id=OSK.531bbcece63adc062ac7f59956b67181&amp;qlt=95" TargetMode="External"/><Relationship Id="rId131" Type="http://schemas.openxmlformats.org/officeDocument/2006/relationships/hyperlink" Target="https://www.bing.com/th?id=OSK.335831caa10ae0f87f136cca6f8e1752&amp;qlt=95" TargetMode="External"/><Relationship Id="rId3210" Type="http://schemas.openxmlformats.org/officeDocument/2006/relationships/hyperlink" Target="https://www.bing.com/images/search?form=xlimg&amp;q=Itapagipe" TargetMode="External"/><Relationship Id="rId6366" Type="http://schemas.openxmlformats.org/officeDocument/2006/relationships/hyperlink" Target="https://www.bing.com/images/search?form=xlimg&amp;q=Porecatu" TargetMode="External"/><Relationship Id="rId6780" Type="http://schemas.openxmlformats.org/officeDocument/2006/relationships/hyperlink" Target="https://www.bing.com/images/search?form=xlimg&amp;q=Boa%20Sa%c3%bade" TargetMode="External"/><Relationship Id="rId7417" Type="http://schemas.openxmlformats.org/officeDocument/2006/relationships/hyperlink" Target="https://www.bing.com/th?id=OSK.6e490c2c075d2c62459ad57a8393041d&amp;qlt=95" TargetMode="External"/><Relationship Id="rId7831" Type="http://schemas.openxmlformats.org/officeDocument/2006/relationships/hyperlink" Target="https://www.bing.com/th?id=OSK.d6d96fb5ed8c94d59b48b11c29f93d09&amp;qlt=95" TargetMode="External"/><Relationship Id="rId2976" Type="http://schemas.openxmlformats.org/officeDocument/2006/relationships/hyperlink" Target="https://www.bing.com/images/search?form=xlimg&amp;q=Dores%20do%20Indai%c3%a1" TargetMode="External"/><Relationship Id="rId5382" Type="http://schemas.openxmlformats.org/officeDocument/2006/relationships/hyperlink" Target="https://www.bing.com/images/search?form=xlimg&amp;q=Inaj%c3%a1,%20Pernambuco" TargetMode="External"/><Relationship Id="rId6019" Type="http://schemas.openxmlformats.org/officeDocument/2006/relationships/hyperlink" Target="https://www.bing.com/th?id=OSK.s1GhFcSt6nVxyxThcdTpiG5dj5z9CcbCvXA4yKcWzNk&amp;qlt=95" TargetMode="External"/><Relationship Id="rId6433" Type="http://schemas.openxmlformats.org/officeDocument/2006/relationships/hyperlink" Target="https://www.bing.com/th?id=OSK.f6dcf932febda7d7decc5657a311a2f4&amp;qlt=95" TargetMode="External"/><Relationship Id="rId9589" Type="http://schemas.openxmlformats.org/officeDocument/2006/relationships/hyperlink" Target="https://www.bing.com/th?id=OSK.5cef46794603c84b10bf4c5cc6485a0f&amp;qlt=95" TargetMode="External"/><Relationship Id="rId948" Type="http://schemas.openxmlformats.org/officeDocument/2006/relationships/hyperlink" Target="https://www.bing.com/images/search?form=xlimg&amp;q=Ribeira%20do%20Amparo" TargetMode="External"/><Relationship Id="rId1578" Type="http://schemas.openxmlformats.org/officeDocument/2006/relationships/hyperlink" Target="https://www.bing.com/images/search?form=xlimg&amp;q=Santa%20Teresa,%20Esp%c3%adrito%20Santo" TargetMode="External"/><Relationship Id="rId1992" Type="http://schemas.openxmlformats.org/officeDocument/2006/relationships/hyperlink" Target="https://www.bing.com/images/search?form=xlimg&amp;q=Rialma" TargetMode="External"/><Relationship Id="rId2629" Type="http://schemas.openxmlformats.org/officeDocument/2006/relationships/hyperlink" Target="https://www.bing.com/th?id=OSK.e05c2080d6c97e0353f6b98975067d14&amp;qlt=95" TargetMode="External"/><Relationship Id="rId5035" Type="http://schemas.openxmlformats.org/officeDocument/2006/relationships/hyperlink" Target="https://www.bing.com/th?id=OSK.9a477ccfbab75e2128c37eb79e703761&amp;qlt=95" TargetMode="External"/><Relationship Id="rId6500" Type="http://schemas.openxmlformats.org/officeDocument/2006/relationships/hyperlink" Target="https://www.bing.com/images/search?form=xlimg&amp;q=S%c3%a3o%20Pedro%20do%20Paran%c3%a1" TargetMode="External"/><Relationship Id="rId9656" Type="http://schemas.openxmlformats.org/officeDocument/2006/relationships/hyperlink" Target="https://www.bing.com/images/search?form=xlimg&amp;q=Santa%20Albertina" TargetMode="External"/><Relationship Id="rId1645" Type="http://schemas.openxmlformats.org/officeDocument/2006/relationships/hyperlink" Target="https://www.bing.com/th?id=OSK.e5153ea067b91a7a6c20f78cb1ce263b&amp;qlt=95" TargetMode="External"/><Relationship Id="rId4051" Type="http://schemas.openxmlformats.org/officeDocument/2006/relationships/hyperlink" Target="https://www.bing.com/th?id=OSK.ce92d1537fc8ff81a94649a8dfe5ef3f&amp;qlt=95" TargetMode="External"/><Relationship Id="rId5102" Type="http://schemas.openxmlformats.org/officeDocument/2006/relationships/hyperlink" Target="https://www.bing.com/images/search?form=xlimg&amp;q=Pocinhos,%20Para%c3%adba" TargetMode="External"/><Relationship Id="rId8258" Type="http://schemas.openxmlformats.org/officeDocument/2006/relationships/hyperlink" Target="https://www.bing.com/images/search?form=xlimg&amp;q=Laurentino" TargetMode="External"/><Relationship Id="rId8672" Type="http://schemas.openxmlformats.org/officeDocument/2006/relationships/hyperlink" Target="https://www.bing.com/images/search?form=xlimg&amp;q=Altin%c3%b3polis" TargetMode="External"/><Relationship Id="rId9309" Type="http://schemas.openxmlformats.org/officeDocument/2006/relationships/hyperlink" Target="https://www.bing.com/th?id=OSK.da3669de7b4e1d54e5de682712a068b6&amp;qlt=95" TargetMode="External"/><Relationship Id="rId7274" Type="http://schemas.openxmlformats.org/officeDocument/2006/relationships/hyperlink" Target="https://www.bing.com/images/search?form=xlimg&amp;q=Bossoroca" TargetMode="External"/><Relationship Id="rId8325" Type="http://schemas.openxmlformats.org/officeDocument/2006/relationships/hyperlink" Target="https://www.bing.com/th?id=OSK.98eedff2a67811936676874c8aa7b7cf&amp;qlt=95" TargetMode="External"/><Relationship Id="rId9723" Type="http://schemas.openxmlformats.org/officeDocument/2006/relationships/hyperlink" Target="https://www.bing.com/th?id=OSK.c9f3086a7ad1f92b87d27eaa0d2ec790&amp;qlt=95" TargetMode="External"/><Relationship Id="rId1712" Type="http://schemas.openxmlformats.org/officeDocument/2006/relationships/hyperlink" Target="https://www.bing.com/images/search?form=xlimg&amp;q=Campo%20Limpo%20de%20Goi%c3%a1s" TargetMode="External"/><Relationship Id="rId4868" Type="http://schemas.openxmlformats.org/officeDocument/2006/relationships/hyperlink" Target="https://www.bing.com/images/search?form=xlimg&amp;q=Bel%c3%a9m%20do%20Brejo%20do%20Cruz" TargetMode="External"/><Relationship Id="rId5919" Type="http://schemas.openxmlformats.org/officeDocument/2006/relationships/hyperlink" Target="https://www.bing.com/th?id=OSK.369655737dd9412629e1679394a7204e&amp;qlt=95" TargetMode="External"/><Relationship Id="rId6290" Type="http://schemas.openxmlformats.org/officeDocument/2006/relationships/hyperlink" Target="https://www.bing.com/images/search?form=xlimg&amp;q=Nova%20Esperan%c3%a7a%20do%20Sudoeste" TargetMode="External"/><Relationship Id="rId3884" Type="http://schemas.openxmlformats.org/officeDocument/2006/relationships/hyperlink" Target="https://www.bing.com/images/search?form=xlimg&amp;q=S%c3%a3o%20Jo%c3%a3o%20del-Rei" TargetMode="External"/><Relationship Id="rId4935" Type="http://schemas.openxmlformats.org/officeDocument/2006/relationships/hyperlink" Target="https://www.bing.com/th?id=OSK.eaa18fec02d75e909f38744dda5de91d&amp;qlt=95" TargetMode="External"/><Relationship Id="rId7341" Type="http://schemas.openxmlformats.org/officeDocument/2006/relationships/hyperlink" Target="https://www.bing.com/th?id=OSK.cf37df582b14fd6fbf69eb51aaa7d01c&amp;qlt=95" TargetMode="External"/><Relationship Id="rId9099" Type="http://schemas.openxmlformats.org/officeDocument/2006/relationships/hyperlink" Target="https://www.bing.com/th?id=OSK.440b0585ed76fe604497f1cddae82f62&amp;qlt=95" TargetMode="External"/><Relationship Id="rId2486" Type="http://schemas.openxmlformats.org/officeDocument/2006/relationships/hyperlink" Target="https://www.bing.com/images/search?form=xlimg&amp;q=Aimor%c3%a9s" TargetMode="External"/><Relationship Id="rId3537" Type="http://schemas.openxmlformats.org/officeDocument/2006/relationships/hyperlink" Target="https://www.bing.com/th?id=OSK.d7d16fc6e0e6efd527dbc274f5b7e7fa&amp;qlt=95" TargetMode="External"/><Relationship Id="rId3951" Type="http://schemas.openxmlformats.org/officeDocument/2006/relationships/hyperlink" Target="https://www.bing.com/th?id=OSK.7e4b6ec24156944a2aca634bce1a37b2&amp;qlt=95" TargetMode="External"/><Relationship Id="rId458" Type="http://schemas.openxmlformats.org/officeDocument/2006/relationships/hyperlink" Target="https://www.bing.com/images/search?form=xlimg&amp;q=Australia" TargetMode="External"/><Relationship Id="rId872" Type="http://schemas.openxmlformats.org/officeDocument/2006/relationships/hyperlink" Target="https://www.bing.com/images/search?form=xlimg&amp;q=Nova%20Cana%c3%a3,%20Bahia" TargetMode="External"/><Relationship Id="rId1088" Type="http://schemas.openxmlformats.org/officeDocument/2006/relationships/hyperlink" Target="https://www.bing.com/images/search?form=xlimg&amp;q=Valen%c3%a7a,%20Bahia" TargetMode="External"/><Relationship Id="rId2139" Type="http://schemas.openxmlformats.org/officeDocument/2006/relationships/hyperlink" Target="https://www.bing.com/th?id=OSK.UQrgA1zK887VOBEahJeR8lWwx54vkogBqp-OYgDYFm4&amp;qlt=95" TargetMode="External"/><Relationship Id="rId2553" Type="http://schemas.openxmlformats.org/officeDocument/2006/relationships/hyperlink" Target="https://www.bing.com/th?id=OSK.6b2f3c4dc5dda44a3c6eb43e1ee69f33&amp;qlt=95" TargetMode="External"/><Relationship Id="rId3604" Type="http://schemas.openxmlformats.org/officeDocument/2006/relationships/hyperlink" Target="https://www.bing.com/images/search?form=xlimg&amp;q=Perdizes,%20Minas%20Gerais" TargetMode="External"/><Relationship Id="rId6010" Type="http://schemas.openxmlformats.org/officeDocument/2006/relationships/hyperlink" Target="https://www.bing.com/images/search?form=xlimg&amp;q=Capit%c3%a3o%20Le%c3%b4nidas%20Marques" TargetMode="External"/><Relationship Id="rId9166" Type="http://schemas.openxmlformats.org/officeDocument/2006/relationships/hyperlink" Target="https://www.bing.com/images/search?form=xlimg&amp;q=Itapira" TargetMode="External"/><Relationship Id="rId9580" Type="http://schemas.openxmlformats.org/officeDocument/2006/relationships/hyperlink" Target="https://www.bing.com/images/search?form=xlimg&amp;q=Quintana,%20S%c3%a3o%20Paulo" TargetMode="External"/><Relationship Id="rId525" Type="http://schemas.openxmlformats.org/officeDocument/2006/relationships/hyperlink" Target="https://www.bing.com/th?id=OSK.87a64cd833e422b222ec59c9d0de77ad&amp;qlt=95" TargetMode="External"/><Relationship Id="rId1155" Type="http://schemas.openxmlformats.org/officeDocument/2006/relationships/hyperlink" Target="https://www.bing.com/th?id=OSK.251091276fd7382ddea60b2e6b5c1c5e&amp;qlt=95" TargetMode="External"/><Relationship Id="rId2206" Type="http://schemas.openxmlformats.org/officeDocument/2006/relationships/hyperlink" Target="https://www.bing.com/images/search?form=xlimg&amp;q=Concei%c3%a7%c3%a3o%20do%20Lago-A%c3%a7u" TargetMode="External"/><Relationship Id="rId2620" Type="http://schemas.openxmlformats.org/officeDocument/2006/relationships/hyperlink" Target="https://www.bing.com/images/search?form=xlimg&amp;q=Bom%20Jardim%20de%20Minas" TargetMode="External"/><Relationship Id="rId5776" Type="http://schemas.openxmlformats.org/officeDocument/2006/relationships/hyperlink" Target="https://www.bing.com/images/search?form=xlimg&amp;q=Nazar%c3%a9%20do%20Piau%c3%ad" TargetMode="External"/><Relationship Id="rId8182" Type="http://schemas.openxmlformats.org/officeDocument/2006/relationships/hyperlink" Target="https://www.bing.com/images/search?form=xlimg&amp;q=Ibiam" TargetMode="External"/><Relationship Id="rId9233" Type="http://schemas.openxmlformats.org/officeDocument/2006/relationships/hyperlink" Target="https://www.bing.com/th?id=OSK.c2bc1ea3d2d7a67935c23e864ba63a09&amp;qlt=95" TargetMode="External"/><Relationship Id="rId1222" Type="http://schemas.openxmlformats.org/officeDocument/2006/relationships/hyperlink" Target="https://www.bing.com/images/search?form=xlimg&amp;q=Frecheirinha" TargetMode="External"/><Relationship Id="rId4378" Type="http://schemas.openxmlformats.org/officeDocument/2006/relationships/hyperlink" Target="https://www.bing.com/images/search?form=xlimg&amp;q=Jaciara" TargetMode="External"/><Relationship Id="rId5429" Type="http://schemas.openxmlformats.org/officeDocument/2006/relationships/hyperlink" Target="https://www.bing.com/th?id=OSK.48d85d56dbf599f0788da018757a71c3&amp;qlt=95" TargetMode="External"/><Relationship Id="rId6827" Type="http://schemas.openxmlformats.org/officeDocument/2006/relationships/hyperlink" Target="https://www.bing.com/th?id=OSK.5df297cd870b177f2fa33c7768ebac16&amp;qlt=95" TargetMode="External"/><Relationship Id="rId9300" Type="http://schemas.openxmlformats.org/officeDocument/2006/relationships/hyperlink" Target="https://www.bing.com/images/search?form=xlimg&amp;q=Mar%c3%adlia" TargetMode="External"/><Relationship Id="rId3394" Type="http://schemas.openxmlformats.org/officeDocument/2006/relationships/hyperlink" Target="https://www.bing.com/images/search?form=xlimg&amp;q=Matip%c3%b3" TargetMode="External"/><Relationship Id="rId4792" Type="http://schemas.openxmlformats.org/officeDocument/2006/relationships/hyperlink" Target="https://www.bing.com/images/search?form=xlimg&amp;q=Terra%20Alta,%20Par%c3%a1" TargetMode="External"/><Relationship Id="rId5843" Type="http://schemas.openxmlformats.org/officeDocument/2006/relationships/hyperlink" Target="https://www.bing.com/th?id=OSK.48d85d56dbf599f0788da018757a71c3&amp;qlt=95" TargetMode="External"/><Relationship Id="rId8999" Type="http://schemas.openxmlformats.org/officeDocument/2006/relationships/hyperlink" Target="https://www.bing.com/th?id=OSK.27cd7686780dbdb15a82b4defc7f0276&amp;qlt=95" TargetMode="External"/><Relationship Id="rId3047" Type="http://schemas.openxmlformats.org/officeDocument/2006/relationships/hyperlink" Target="https://www.bing.com/th?id=OSK.fdde28cf9161f064722b031742ce9733&amp;qlt=95" TargetMode="External"/><Relationship Id="rId4445" Type="http://schemas.openxmlformats.org/officeDocument/2006/relationships/hyperlink" Target="https://www.bing.com/th?id=OSK.11f5aa9af5c4f5dc03ebee0064ef7e0c&amp;qlt=95" TargetMode="External"/><Relationship Id="rId5910" Type="http://schemas.openxmlformats.org/officeDocument/2006/relationships/hyperlink" Target="https://www.bing.com/images/search?form=xlimg&amp;q=Amp%c3%a9re" TargetMode="External"/><Relationship Id="rId3461" Type="http://schemas.openxmlformats.org/officeDocument/2006/relationships/hyperlink" Target="https://www.bing.com/th?id=OSK.207b47c6eb0afa5bf73ce6ab6b36e8e9&amp;qlt=95" TargetMode="External"/><Relationship Id="rId4512" Type="http://schemas.openxmlformats.org/officeDocument/2006/relationships/hyperlink" Target="https://www.bing.com/images/search?form=xlimg&amp;q=S%c3%a3o%20Jos%c3%a9%20dos%20Quatro%20Marcos" TargetMode="External"/><Relationship Id="rId7668" Type="http://schemas.openxmlformats.org/officeDocument/2006/relationships/hyperlink" Target="https://www.bing.com/images/search?form=xlimg&amp;q=Paulo%20Bento,%20Rio%20Grande%20do%20Sul" TargetMode="External"/><Relationship Id="rId8719" Type="http://schemas.openxmlformats.org/officeDocument/2006/relationships/hyperlink" Target="https://www.bing.com/th?id=OSK.cf81aa01ceba7a111456ae3c308c89b7&amp;qlt=95" TargetMode="External"/><Relationship Id="rId382" Type="http://schemas.openxmlformats.org/officeDocument/2006/relationships/hyperlink" Target="https://www.bing.com/images/search?form=xlimg&amp;q=Pedra%20Branca%20do%20Amapari" TargetMode="External"/><Relationship Id="rId2063" Type="http://schemas.openxmlformats.org/officeDocument/2006/relationships/hyperlink" Target="https://www.bing.com/th?id=OSK.b5a0c40c5d7d55aaebc8018cb96d17dc&amp;qlt=95" TargetMode="External"/><Relationship Id="rId3114" Type="http://schemas.openxmlformats.org/officeDocument/2006/relationships/hyperlink" Target="https://www.bing.com/images/search?form=xlimg&amp;q=Guidoval" TargetMode="External"/><Relationship Id="rId6684" Type="http://schemas.openxmlformats.org/officeDocument/2006/relationships/hyperlink" Target="https://www.bing.com/images/search?form=xlimg&amp;q=Porto%20Real" TargetMode="External"/><Relationship Id="rId7735" Type="http://schemas.openxmlformats.org/officeDocument/2006/relationships/hyperlink" Target="https://www.bing.com/th?id=OSK.53f02b123e3a04f29d3ad3ce4a9d2473&amp;qlt=95" TargetMode="External"/><Relationship Id="rId9090" Type="http://schemas.openxmlformats.org/officeDocument/2006/relationships/hyperlink" Target="https://www.bing.com/images/search?form=xlimg&amp;q=Iaras" TargetMode="External"/><Relationship Id="rId2130" Type="http://schemas.openxmlformats.org/officeDocument/2006/relationships/hyperlink" Target="https://www.bing.com/images/search?form=xlimg&amp;q=Bacabal" TargetMode="External"/><Relationship Id="rId5286" Type="http://schemas.openxmlformats.org/officeDocument/2006/relationships/hyperlink" Target="https://www.bing.com/images/search?form=xlimg&amp;q=Bom%20Jardim,%20Pernambuco" TargetMode="External"/><Relationship Id="rId6337" Type="http://schemas.openxmlformats.org/officeDocument/2006/relationships/hyperlink" Target="https://www.bing.com/th?id=OSK.GlkNyKTGbMO7M6TtOA2XxY-HmQD9LbznJFCTTcmPtN4&amp;qlt=95" TargetMode="External"/><Relationship Id="rId6751" Type="http://schemas.openxmlformats.org/officeDocument/2006/relationships/hyperlink" Target="https://www.bing.com/th?id=OSK.af09a3decd9f3afe174356f1bd58c470&amp;qlt=95" TargetMode="External"/><Relationship Id="rId102" Type="http://schemas.openxmlformats.org/officeDocument/2006/relationships/hyperlink" Target="https://www.bing.com/images/search?form=xlimg&amp;q=Coit%c3%a9%20do%20N%c3%b3ia" TargetMode="External"/><Relationship Id="rId5353" Type="http://schemas.openxmlformats.org/officeDocument/2006/relationships/hyperlink" Target="https://www.bing.com/th?id=OSK.49e829469d52bb6685152ad7c9003b3a&amp;qlt=95" TargetMode="External"/><Relationship Id="rId6404" Type="http://schemas.openxmlformats.org/officeDocument/2006/relationships/hyperlink" Target="https://www.bing.com/images/search?form=xlimg&amp;q=Reserva,%20Paran%c3%a1" TargetMode="External"/><Relationship Id="rId7802" Type="http://schemas.openxmlformats.org/officeDocument/2006/relationships/hyperlink" Target="https://www.bing.com/images/search?form=xlimg&amp;q=S%c3%a3o%20Jos%c3%a9%20do%20Inhacor%c3%a1" TargetMode="External"/><Relationship Id="rId1896" Type="http://schemas.openxmlformats.org/officeDocument/2006/relationships/hyperlink" Target="https://www.bing.com/images/search?form=xlimg&amp;q=Monte%20Alegre%20de%20Goi%c3%a1s" TargetMode="External"/><Relationship Id="rId2947" Type="http://schemas.openxmlformats.org/officeDocument/2006/relationships/hyperlink" Target="https://www.bing.com/th?id=OSK.e550b73fcc790b3b197fe16fcac50361&amp;qlt=95" TargetMode="External"/><Relationship Id="rId5006" Type="http://schemas.openxmlformats.org/officeDocument/2006/relationships/hyperlink" Target="https://www.bing.com/images/search?form=xlimg&amp;q=Junco%20do%20Serid%c3%b3" TargetMode="External"/><Relationship Id="rId9974" Type="http://schemas.openxmlformats.org/officeDocument/2006/relationships/hyperlink" Target="https://www.bing.com/images/search?form=xlimg&amp;q=Chapada%20da%20Natividade" TargetMode="External"/><Relationship Id="rId919" Type="http://schemas.openxmlformats.org/officeDocument/2006/relationships/hyperlink" Target="https://www.bing.com/th?id=OSK.1678da6c932abec0afd71da8e9537a6b&amp;qlt=95" TargetMode="External"/><Relationship Id="rId1549" Type="http://schemas.openxmlformats.org/officeDocument/2006/relationships/hyperlink" Target="https://www.bing.com/th?id=OSK.1e25fd2dcf2b38721c2f1c48be2fa4e6&amp;qlt=95" TargetMode="External"/><Relationship Id="rId1963" Type="http://schemas.openxmlformats.org/officeDocument/2006/relationships/hyperlink" Target="https://www.bing.com/th?id=OSK.37d56be0375394aa5a423ccea51d8912&amp;qlt=95" TargetMode="External"/><Relationship Id="rId4022" Type="http://schemas.openxmlformats.org/officeDocument/2006/relationships/hyperlink" Target="https://www.bing.com/images/search?form=xlimg&amp;q=Taquara%c3%a7u%20de%20Minas" TargetMode="External"/><Relationship Id="rId5420" Type="http://schemas.openxmlformats.org/officeDocument/2006/relationships/hyperlink" Target="https://www.bing.com/images/search?form=xlimg&amp;q=Lagoa%20dos%20Gatos" TargetMode="External"/><Relationship Id="rId7178" Type="http://schemas.openxmlformats.org/officeDocument/2006/relationships/hyperlink" Target="https://www.bing.com/images/search?form=xlimg&amp;q=S%c3%a3o%20Luiz,%20Roraima" TargetMode="External"/><Relationship Id="rId8576" Type="http://schemas.openxmlformats.org/officeDocument/2006/relationships/hyperlink" Target="https://www.bing.com/images/search?form=xlimg&amp;q=Feira%20Nova,%20Sergipe" TargetMode="External"/><Relationship Id="rId8990" Type="http://schemas.openxmlformats.org/officeDocument/2006/relationships/hyperlink" Target="https://www.bing.com/images/search?form=xlimg&amp;q=Engenheiro%20Coelho" TargetMode="External"/><Relationship Id="rId9627" Type="http://schemas.openxmlformats.org/officeDocument/2006/relationships/hyperlink" Target="https://www.bing.com/th?id=OSK.8f568b05b8f603ecc9411bcd672ef3c2&amp;qlt=95" TargetMode="External"/><Relationship Id="rId1616" Type="http://schemas.openxmlformats.org/officeDocument/2006/relationships/hyperlink" Target="https://www.bing.com/images/search?form=xlimg&amp;q=%c3%81gua%20Limpa" TargetMode="External"/><Relationship Id="rId7592" Type="http://schemas.openxmlformats.org/officeDocument/2006/relationships/hyperlink" Target="https://www.bing.com/images/search?form=xlimg&amp;q=Miragua%c3%ad" TargetMode="External"/><Relationship Id="rId8229" Type="http://schemas.openxmlformats.org/officeDocument/2006/relationships/hyperlink" Target="https://www.bing.com/th?id=OSK.5b8fc1d7e961910db64ca82c92964e3c&amp;qlt=95" TargetMode="External"/><Relationship Id="rId8643" Type="http://schemas.openxmlformats.org/officeDocument/2006/relationships/hyperlink" Target="https://www.bing.com/th?id=OSK.3d933ccc7c3889f7c5f3f98eb90196c2&amp;qlt=95" TargetMode="External"/><Relationship Id="rId10159" Type="http://schemas.openxmlformats.org/officeDocument/2006/relationships/hyperlink" Target="https://www.bing.com/th?id=OSK.2062d09c0f85f0c96d927f7d6221b284&amp;qlt=95" TargetMode="External"/><Relationship Id="rId3788" Type="http://schemas.openxmlformats.org/officeDocument/2006/relationships/hyperlink" Target="https://www.bing.com/images/search?form=xlimg&amp;q=Santa%20Maria%20do%20Salto" TargetMode="External"/><Relationship Id="rId4839" Type="http://schemas.openxmlformats.org/officeDocument/2006/relationships/hyperlink" Target="https://www.bing.com/th?id=OSK.d1e5e08b5e669a3fd23b25b303e2eaeb&amp;qlt=95" TargetMode="External"/><Relationship Id="rId6194" Type="http://schemas.openxmlformats.org/officeDocument/2006/relationships/hyperlink" Target="https://www.bing.com/images/search?form=xlimg&amp;q=Jataizinho" TargetMode="External"/><Relationship Id="rId7245" Type="http://schemas.openxmlformats.org/officeDocument/2006/relationships/hyperlink" Target="https://www.bing.com/th?id=OSK.8083214596347c544b5659ef2a16b61b&amp;qlt=95" TargetMode="External"/><Relationship Id="rId8710" Type="http://schemas.openxmlformats.org/officeDocument/2006/relationships/hyperlink" Target="https://www.bing.com/images/search?form=xlimg&amp;q=Ara%c3%a7ariguama" TargetMode="External"/><Relationship Id="rId3855" Type="http://schemas.openxmlformats.org/officeDocument/2006/relationships/hyperlink" Target="https://www.bing.com/th?id=OSK.5b5dbd77573715b5fbc638cb9a92157b&amp;qlt=95" TargetMode="External"/><Relationship Id="rId6261" Type="http://schemas.openxmlformats.org/officeDocument/2006/relationships/hyperlink" Target="https://www.bing.com/th?id=OSK.rXMppMhE-SHulJy_UslVsLouFlBEpy0N4E4BdppkjnE&amp;qlt=95" TargetMode="External"/><Relationship Id="rId7312" Type="http://schemas.openxmlformats.org/officeDocument/2006/relationships/hyperlink" Target="https://www.bing.com/images/search?form=xlimg&amp;q=Candiota" TargetMode="External"/><Relationship Id="rId776" Type="http://schemas.openxmlformats.org/officeDocument/2006/relationships/hyperlink" Target="https://www.bing.com/images/search?form=xlimg&amp;q=Janda%c3%adra" TargetMode="External"/><Relationship Id="rId2457" Type="http://schemas.openxmlformats.org/officeDocument/2006/relationships/hyperlink" Target="https://www.bing.com/th?id=OSK.jbSYyxrMAR2kXlmiGRatcJSkTuDbq2YinmqKqgbxdps&amp;qlt=95" TargetMode="External"/><Relationship Id="rId3508" Type="http://schemas.openxmlformats.org/officeDocument/2006/relationships/hyperlink" Target="https://www.bing.com/images/search?form=xlimg&amp;q=Oliveira,%20Minas%20Gerais" TargetMode="External"/><Relationship Id="rId4906" Type="http://schemas.openxmlformats.org/officeDocument/2006/relationships/hyperlink" Target="https://www.bing.com/images/search?form=xlimg&amp;q=Cajazeiras" TargetMode="External"/><Relationship Id="rId9484" Type="http://schemas.openxmlformats.org/officeDocument/2006/relationships/hyperlink" Target="https://www.bing.com/images/search?form=xlimg&amp;q=Pen%c3%a1polis" TargetMode="External"/><Relationship Id="rId429" Type="http://schemas.openxmlformats.org/officeDocument/2006/relationships/hyperlink" Target="https://www.bing.com/th?id=OSK.2788a87ea432af18c2a792ec3946d4e7&amp;qlt=95" TargetMode="External"/><Relationship Id="rId1059" Type="http://schemas.openxmlformats.org/officeDocument/2006/relationships/hyperlink" Target="https://www.bing.com/th?id=OSK.1a6240ed0a22374fe8afec0cd5ece4d7&amp;qlt=95" TargetMode="External"/><Relationship Id="rId1473" Type="http://schemas.openxmlformats.org/officeDocument/2006/relationships/hyperlink" Target="https://www.bing.com/th?id=OSK.63734b58b9eb0ea5959320f764ad9938&amp;qlt=95" TargetMode="External"/><Relationship Id="rId2871" Type="http://schemas.openxmlformats.org/officeDocument/2006/relationships/hyperlink" Target="https://www.bing.com/th?id=OSK.0ed14f4f05771a7db384570452e8b8fd&amp;qlt=95" TargetMode="External"/><Relationship Id="rId3922" Type="http://schemas.openxmlformats.org/officeDocument/2006/relationships/hyperlink" Target="https://www.bing.com/images/search?form=xlimg&amp;q=S%c3%a3o%20Miguel%20do%20Anta" TargetMode="External"/><Relationship Id="rId8086" Type="http://schemas.openxmlformats.org/officeDocument/2006/relationships/hyperlink" Target="https://www.bing.com/images/search?form=xlimg&amp;q=Campos%20Novos" TargetMode="External"/><Relationship Id="rId9137" Type="http://schemas.openxmlformats.org/officeDocument/2006/relationships/hyperlink" Target="https://www.bing.com/th?id=OSK.cf87837d9a05608b359356380ef0784b&amp;qlt=95" TargetMode="External"/><Relationship Id="rId843" Type="http://schemas.openxmlformats.org/officeDocument/2006/relationships/hyperlink" Target="https://www.bing.com/th?id=OSK.402dda6b115396b227b9ec78f3d07030&amp;qlt=95" TargetMode="External"/><Relationship Id="rId1126" Type="http://schemas.openxmlformats.org/officeDocument/2006/relationships/hyperlink" Target="https://www.bing.com/images/search?form=xlimg&amp;q=Apuiar%c3%a9s" TargetMode="External"/><Relationship Id="rId2524" Type="http://schemas.openxmlformats.org/officeDocument/2006/relationships/hyperlink" Target="https://www.bing.com/images/search?form=xlimg&amp;q=Andrel%c3%a2ndia" TargetMode="External"/><Relationship Id="rId8153" Type="http://schemas.openxmlformats.org/officeDocument/2006/relationships/hyperlink" Target="https://www.bing.com/th?id=OSK.b013b9b96c4dfa4f1c1bc20650e6c0a8&amp;qlt=95" TargetMode="External"/><Relationship Id="rId9551" Type="http://schemas.openxmlformats.org/officeDocument/2006/relationships/hyperlink" Target="https://www.bing.com/th?id=OSK.749c7b6007479a23137abe8624ba0ad2&amp;qlt=95" TargetMode="External"/><Relationship Id="rId910" Type="http://schemas.openxmlformats.org/officeDocument/2006/relationships/hyperlink" Target="https://www.bing.com/images/search?form=xlimg&amp;q=Pira%c3%ad%20do%20Norte" TargetMode="External"/><Relationship Id="rId1540" Type="http://schemas.openxmlformats.org/officeDocument/2006/relationships/hyperlink" Target="https://www.bing.com/images/search?form=xlimg&amp;q=Jo%c3%a3o%20Neiva" TargetMode="External"/><Relationship Id="rId4696" Type="http://schemas.openxmlformats.org/officeDocument/2006/relationships/hyperlink" Target="https://www.bing.com/images/search?form=xlimg&amp;q=Novo%20Repartimento" TargetMode="External"/><Relationship Id="rId5747" Type="http://schemas.openxmlformats.org/officeDocument/2006/relationships/hyperlink" Target="https://www.bing.com/th?id=OSK.952abecf5d3467b3923daf7cbf7744f2&amp;qlt=95" TargetMode="External"/><Relationship Id="rId9204" Type="http://schemas.openxmlformats.org/officeDocument/2006/relationships/hyperlink" Target="https://www.bing.com/images/search?form=xlimg&amp;q=Jacare%c3%ad" TargetMode="External"/><Relationship Id="rId10083" Type="http://schemas.openxmlformats.org/officeDocument/2006/relationships/hyperlink" Target="https://www.bing.com/th?id=OSK.l_ZvlRZ6oAOIB1L9ReLCNt3kqBHV4Ew3J-bdM0Ri05A&amp;qlt=95" TargetMode="External"/><Relationship Id="rId3298" Type="http://schemas.openxmlformats.org/officeDocument/2006/relationships/hyperlink" Target="https://www.bing.com/images/search?form=xlimg&amp;q=Lagamar" TargetMode="External"/><Relationship Id="rId4349" Type="http://schemas.openxmlformats.org/officeDocument/2006/relationships/hyperlink" Target="https://www.bing.com/th?id=OSK.3abca4385a52685c2791d84f77509495&amp;qlt=95" TargetMode="External"/><Relationship Id="rId4763" Type="http://schemas.openxmlformats.org/officeDocument/2006/relationships/hyperlink" Target="https://www.bing.com/th?id=OSK.57c96a435e2048c46f0eb4b1f87e85a9&amp;qlt=95" TargetMode="External"/><Relationship Id="rId5814" Type="http://schemas.openxmlformats.org/officeDocument/2006/relationships/hyperlink" Target="https://www.bing.com/images/search?form=xlimg&amp;q=Palma%20de%20Mallorca" TargetMode="External"/><Relationship Id="rId8220" Type="http://schemas.openxmlformats.org/officeDocument/2006/relationships/hyperlink" Target="https://www.bing.com/images/search?form=xlimg&amp;q=Itai%c3%b3polis" TargetMode="External"/><Relationship Id="rId10150" Type="http://schemas.openxmlformats.org/officeDocument/2006/relationships/hyperlink" Target="https://www.bing.com/images/search?form=xlimg&amp;q=Silvan%c3%b3polis" TargetMode="External"/><Relationship Id="rId3365" Type="http://schemas.openxmlformats.org/officeDocument/2006/relationships/hyperlink" Target="https://www.bing.com/th?id=OSK.48d85d56dbf599f0788da018757a71c3&amp;qlt=95" TargetMode="External"/><Relationship Id="rId4416" Type="http://schemas.openxmlformats.org/officeDocument/2006/relationships/hyperlink" Target="https://www.bing.com/images/search?form=xlimg&amp;q=Nova%20Guarita" TargetMode="External"/><Relationship Id="rId4830" Type="http://schemas.openxmlformats.org/officeDocument/2006/relationships/hyperlink" Target="https://www.bing.com/images/search?form=xlimg&amp;q=Algod%c3%a3o%20de%20Janda%c3%adra" TargetMode="External"/><Relationship Id="rId7986" Type="http://schemas.openxmlformats.org/officeDocument/2006/relationships/hyperlink" Target="https://www.bing.com/images/search?form=xlimg&amp;q=%c3%81guas%20Mornas" TargetMode="External"/><Relationship Id="rId286" Type="http://schemas.openxmlformats.org/officeDocument/2006/relationships/hyperlink" Target="https://www.bing.com/images/search?form=xlimg&amp;q=Eirunep%c3%a9" TargetMode="External"/><Relationship Id="rId2381" Type="http://schemas.openxmlformats.org/officeDocument/2006/relationships/hyperlink" Target="https://www.bing.com/th?id=OSK.07f71e10e715d1efc78a349038201542&amp;qlt=95" TargetMode="External"/><Relationship Id="rId3018" Type="http://schemas.openxmlformats.org/officeDocument/2006/relationships/hyperlink" Target="https://www.bing.com/images/search?form=xlimg&amp;q=Extrema,%20Minas%20Gerais" TargetMode="External"/><Relationship Id="rId3432" Type="http://schemas.openxmlformats.org/officeDocument/2006/relationships/hyperlink" Target="https://www.bing.com/images/search?form=xlimg&amp;q=Monte%20Alegre%20de%20Minas" TargetMode="External"/><Relationship Id="rId6588" Type="http://schemas.openxmlformats.org/officeDocument/2006/relationships/hyperlink" Target="https://www.bing.com/images/search?form=xlimg&amp;q=Belford%20Roxo,%20Rio%20de%20Janeiro" TargetMode="External"/><Relationship Id="rId7639" Type="http://schemas.openxmlformats.org/officeDocument/2006/relationships/hyperlink" Target="https://www.bing.com/th?id=OSK.ac3ee1ac0ab9fa4916cf38a1406521c8&amp;qlt=95" TargetMode="External"/><Relationship Id="rId353" Type="http://schemas.openxmlformats.org/officeDocument/2006/relationships/hyperlink" Target="https://www.bing.com/th?id=OSK.b65797a1e48488f38531ce54d7e5f9e0&amp;qlt=95" TargetMode="External"/><Relationship Id="rId2034" Type="http://schemas.openxmlformats.org/officeDocument/2006/relationships/hyperlink" Target="https://www.bing.com/images/search?form=xlimg&amp;q=S%c3%a3o%20Jo%c3%a3o%20da%20Para%c3%bana" TargetMode="External"/><Relationship Id="rId9061" Type="http://schemas.openxmlformats.org/officeDocument/2006/relationships/hyperlink" Target="https://www.bing.com/th?id=OSK.be4bb88a4cd70b2c790219d9dc0face1&amp;qlt=95" TargetMode="External"/><Relationship Id="rId420" Type="http://schemas.openxmlformats.org/officeDocument/2006/relationships/hyperlink" Target="https://www.bing.com/images/search?form=xlimg&amp;q=Andara%c3%ad" TargetMode="External"/><Relationship Id="rId1050" Type="http://schemas.openxmlformats.org/officeDocument/2006/relationships/hyperlink" Target="https://www.bing.com/images/search?form=xlimg&amp;q=Tanquinho" TargetMode="External"/><Relationship Id="rId2101" Type="http://schemas.openxmlformats.org/officeDocument/2006/relationships/hyperlink" Target="https://www.bing.com/th?id=OSK.7f9f5325a3eaccfce430c5fbbb1c6681&amp;qlt=95" TargetMode="External"/><Relationship Id="rId5257" Type="http://schemas.openxmlformats.org/officeDocument/2006/relationships/hyperlink" Target="https://www.bing.com/th?id=OSK.2f41e70e5a1c63bdfb1024281d941d94&amp;qlt=95" TargetMode="External"/><Relationship Id="rId6655" Type="http://schemas.openxmlformats.org/officeDocument/2006/relationships/hyperlink" Target="https://www.bing.com/th?id=OSK.248e38308d56ea22252c822d32186fe4&amp;qlt=95" TargetMode="External"/><Relationship Id="rId7706" Type="http://schemas.openxmlformats.org/officeDocument/2006/relationships/hyperlink" Target="https://www.bing.com/images/search?form=xlimg&amp;q=Pouso%20Novo" TargetMode="External"/><Relationship Id="rId5671" Type="http://schemas.openxmlformats.org/officeDocument/2006/relationships/hyperlink" Target="https://www.bing.com/th?id=OSK.UWuIsxx22gWH6fmQLbu1CzWQmmJ9qIVNYJEWTYkf3ck&amp;qlt=95" TargetMode="External"/><Relationship Id="rId6308" Type="http://schemas.openxmlformats.org/officeDocument/2006/relationships/hyperlink" Target="https://www.bing.com/images/search?form=xlimg&amp;q=Ourizona" TargetMode="External"/><Relationship Id="rId6722" Type="http://schemas.openxmlformats.org/officeDocument/2006/relationships/hyperlink" Target="https://www.bing.com/images/search?form=xlimg&amp;q=S%c3%a3o%20Sebasti%c3%a3o%20do%20Alto" TargetMode="External"/><Relationship Id="rId9878" Type="http://schemas.openxmlformats.org/officeDocument/2006/relationships/hyperlink" Target="https://www.bing.com/images/search?form=xlimg&amp;q=Valpara%c3%adso,%20S%c3%a3o%20Paulo" TargetMode="External"/><Relationship Id="rId1867" Type="http://schemas.openxmlformats.org/officeDocument/2006/relationships/hyperlink" Target="https://www.bing.com/th?id=OSK.006450e4f8fcacae87f1555c5a32afcb&amp;qlt=95" TargetMode="External"/><Relationship Id="rId2918" Type="http://schemas.openxmlformats.org/officeDocument/2006/relationships/hyperlink" Target="https://www.bing.com/images/search?form=xlimg&amp;q=Cruz%c3%adlia" TargetMode="External"/><Relationship Id="rId4273" Type="http://schemas.openxmlformats.org/officeDocument/2006/relationships/hyperlink" Target="https://www.bing.com/th?id=OSK.e5693cebe653fde9eb166a027fbfe959&amp;qlt=95" TargetMode="External"/><Relationship Id="rId5324" Type="http://schemas.openxmlformats.org/officeDocument/2006/relationships/hyperlink" Target="https://www.bing.com/images/search?form=xlimg&amp;q=Carpina" TargetMode="External"/><Relationship Id="rId8894" Type="http://schemas.openxmlformats.org/officeDocument/2006/relationships/hyperlink" Target="https://www.bing.com/images/search?form=xlimg&amp;q=Casa%20Branca,%20S%c3%a3o%20Paulo" TargetMode="External"/><Relationship Id="rId9945" Type="http://schemas.openxmlformats.org/officeDocument/2006/relationships/hyperlink" Target="https://www.bing.com/th?id=OSK.aeba8ec3976bc3e3290e9fbb7eed3574&amp;qlt=95" TargetMode="External"/><Relationship Id="rId1934" Type="http://schemas.openxmlformats.org/officeDocument/2006/relationships/hyperlink" Target="https://www.bing.com/images/search?form=xlimg&amp;q=Novo%20Brasil" TargetMode="External"/><Relationship Id="rId4340" Type="http://schemas.openxmlformats.org/officeDocument/2006/relationships/hyperlink" Target="https://www.bing.com/images/search?form=xlimg&amp;q=Conquista%20d'Oeste" TargetMode="External"/><Relationship Id="rId7496" Type="http://schemas.openxmlformats.org/officeDocument/2006/relationships/hyperlink" Target="https://www.bing.com/images/search?form=xlimg&amp;q=Hulha%20Negra" TargetMode="External"/><Relationship Id="rId8547" Type="http://schemas.openxmlformats.org/officeDocument/2006/relationships/hyperlink" Target="https://www.bing.com/th?id=OSK.e6c18a9b5c0bd1bb9bd02996f9b79fa7&amp;qlt=95" TargetMode="External"/><Relationship Id="rId8961" Type="http://schemas.openxmlformats.org/officeDocument/2006/relationships/hyperlink" Target="https://www.bing.com/th?id=OSK.08baefadaa2066eaa9b978caa15c4322&amp;qlt=95" TargetMode="External"/><Relationship Id="rId6098" Type="http://schemas.openxmlformats.org/officeDocument/2006/relationships/hyperlink" Target="https://www.bing.com/images/search?form=xlimg&amp;q=Florest%c3%b3polis" TargetMode="External"/><Relationship Id="rId7149" Type="http://schemas.openxmlformats.org/officeDocument/2006/relationships/hyperlink" Target="https://www.bing.com/th?id=OSK.779bf579c92a9dc3426ed1d41324fe54&amp;qlt=95" TargetMode="External"/><Relationship Id="rId7563" Type="http://schemas.openxmlformats.org/officeDocument/2006/relationships/hyperlink" Target="https://www.bing.com/th?id=OSK.671aed5f127e240390a4f80448fc9390&amp;qlt=95" TargetMode="External"/><Relationship Id="rId8614" Type="http://schemas.openxmlformats.org/officeDocument/2006/relationships/hyperlink" Target="https://www.bing.com/images/search?form=xlimg&amp;q=Nossa%20Senhora%20Aparecida,%20Sergipe" TargetMode="External"/><Relationship Id="rId6165" Type="http://schemas.openxmlformats.org/officeDocument/2006/relationships/hyperlink" Target="https://www.bing.com/th?id=OSK.f19940be0695b160963e5288ad7bf0d2&amp;qlt=95" TargetMode="External"/><Relationship Id="rId7216" Type="http://schemas.openxmlformats.org/officeDocument/2006/relationships/hyperlink" Target="https://www.bing.com/images/search?form=xlimg&amp;q=Araric%c3%a1" TargetMode="External"/><Relationship Id="rId3759" Type="http://schemas.openxmlformats.org/officeDocument/2006/relationships/hyperlink" Target="https://www.bing.com/th?id=OSK.c33c95849697e10e7c280f7c0458951c&amp;qlt=95" TargetMode="External"/><Relationship Id="rId5181" Type="http://schemas.openxmlformats.org/officeDocument/2006/relationships/hyperlink" Target="https://www.bing.com/th?id=OSK.34fb2513184bd3bf14e1acc67b0d6382&amp;qlt=95" TargetMode="External"/><Relationship Id="rId6232" Type="http://schemas.openxmlformats.org/officeDocument/2006/relationships/hyperlink" Target="https://www.bing.com/images/search?form=xlimg&amp;q=Mandirituba" TargetMode="External"/><Relationship Id="rId7630" Type="http://schemas.openxmlformats.org/officeDocument/2006/relationships/hyperlink" Target="https://www.bing.com/images/search?form=xlimg&amp;q=Nova%20Petr%c3%b3polis" TargetMode="External"/><Relationship Id="rId9388" Type="http://schemas.openxmlformats.org/officeDocument/2006/relationships/hyperlink" Target="https://www.bing.com/images/search?form=xlimg&amp;q=Nova%20Europa" TargetMode="External"/><Relationship Id="rId2775" Type="http://schemas.openxmlformats.org/officeDocument/2006/relationships/hyperlink" Target="https://www.bing.com/th?id=OSK.72994ffdcfa6efd6bcf154dedb6cfc96&amp;qlt=95" TargetMode="External"/><Relationship Id="rId3826" Type="http://schemas.openxmlformats.org/officeDocument/2006/relationships/hyperlink" Target="https://www.bing.com/images/search?form=xlimg&amp;q=Santo%20Ant%c3%b4nio%20do%20Aventureiro" TargetMode="External"/><Relationship Id="rId747" Type="http://schemas.openxmlformats.org/officeDocument/2006/relationships/hyperlink" Target="https://www.bing.com/th?id=OSK.KyXRI4gGuqqJBH-kuc-drpa0EcsmcEN7K22OyOCO-P8&amp;qlt=95" TargetMode="External"/><Relationship Id="rId1377" Type="http://schemas.openxmlformats.org/officeDocument/2006/relationships/hyperlink" Target="https://www.bing.com/th?id=OSK.0047b2d729b49fd977de5cf9b12bcad3&amp;qlt=95" TargetMode="External"/><Relationship Id="rId1791" Type="http://schemas.openxmlformats.org/officeDocument/2006/relationships/hyperlink" Target="https://www.bing.com/th?id=OSK.4a8e8ad956d836770ab5f0fbef21c7b8&amp;qlt=95" TargetMode="External"/><Relationship Id="rId2428" Type="http://schemas.openxmlformats.org/officeDocument/2006/relationships/hyperlink" Target="https://www.bing.com/images/search?form=xlimg&amp;q=S%c3%adtio%20Novo" TargetMode="External"/><Relationship Id="rId2842" Type="http://schemas.openxmlformats.org/officeDocument/2006/relationships/hyperlink" Target="https://www.bing.com/images/search?form=xlimg&amp;q=Concei%c3%a7%c3%a3o%20de%20Ipanema" TargetMode="External"/><Relationship Id="rId5998" Type="http://schemas.openxmlformats.org/officeDocument/2006/relationships/hyperlink" Target="https://www.bing.com/images/search?form=xlimg&amp;q=Campo%20do%20Tenente" TargetMode="External"/><Relationship Id="rId9455" Type="http://schemas.openxmlformats.org/officeDocument/2006/relationships/hyperlink" Target="https://www.bing.com/th?id=OSK.0a5534ecc37ab397675de449c207cc82&amp;qlt=95" TargetMode="External"/><Relationship Id="rId83" Type="http://schemas.openxmlformats.org/officeDocument/2006/relationships/hyperlink" Target="https://www.bing.com/th?id=OSK.f8c6de1c2071af596708e205d8b0ac7e&amp;qlt=95" TargetMode="External"/><Relationship Id="rId814" Type="http://schemas.openxmlformats.org/officeDocument/2006/relationships/hyperlink" Target="https://www.bing.com/images/search?form=xlimg&amp;q=Madre%20de%20Deus,%20Bahia" TargetMode="External"/><Relationship Id="rId1444" Type="http://schemas.openxmlformats.org/officeDocument/2006/relationships/hyperlink" Target="https://www.bing.com/images/search?form=xlimg&amp;q=Tiangu%c3%a1" TargetMode="External"/><Relationship Id="rId8057" Type="http://schemas.openxmlformats.org/officeDocument/2006/relationships/hyperlink" Target="https://www.bing.com/th?id=OSK.ba8c3bf05519db38ee538d01fd78b951&amp;qlt=95" TargetMode="External"/><Relationship Id="rId8471" Type="http://schemas.openxmlformats.org/officeDocument/2006/relationships/hyperlink" Target="https://www.bing.com/th?id=OSK.05091dce3f0b90019de74fffdd72c3af&amp;qlt=95" TargetMode="External"/><Relationship Id="rId9108" Type="http://schemas.openxmlformats.org/officeDocument/2006/relationships/hyperlink" Target="https://www.bing.com/images/search?form=xlimg&amp;q=Igarapava" TargetMode="External"/><Relationship Id="rId9522" Type="http://schemas.openxmlformats.org/officeDocument/2006/relationships/hyperlink" Target="https://www.bing.com/images/search?form=xlimg&amp;q=Pirassununga" TargetMode="External"/><Relationship Id="rId1511" Type="http://schemas.openxmlformats.org/officeDocument/2006/relationships/hyperlink" Target="https://www.bing.com/th?id=OSK.d284b6d4a09b8d9edb225070a4bfc4cd&amp;qlt=95" TargetMode="External"/><Relationship Id="rId4667" Type="http://schemas.openxmlformats.org/officeDocument/2006/relationships/hyperlink" Target="https://www.bing.com/th?id=OSK.d4cf19719d2e3d374a6b63ddb8b1eb26&amp;qlt=95" TargetMode="External"/><Relationship Id="rId5718" Type="http://schemas.openxmlformats.org/officeDocument/2006/relationships/hyperlink" Target="https://www.bing.com/images/search?form=xlimg&amp;q=Itaueira" TargetMode="External"/><Relationship Id="rId7073" Type="http://schemas.openxmlformats.org/officeDocument/2006/relationships/hyperlink" Target="https://www.bing.com/th?id=OSK.98e1624cc09686083b058af5d5c579d0&amp;qlt=95" TargetMode="External"/><Relationship Id="rId8124" Type="http://schemas.openxmlformats.org/officeDocument/2006/relationships/hyperlink" Target="https://www.bing.com/images/search?form=xlimg&amp;q=Crici%c3%bama" TargetMode="External"/><Relationship Id="rId10054" Type="http://schemas.openxmlformats.org/officeDocument/2006/relationships/hyperlink" Target="https://www.bing.com/images/search?form=xlimg&amp;q=Miracema%20do%20Tocantins" TargetMode="External"/><Relationship Id="rId3269" Type="http://schemas.openxmlformats.org/officeDocument/2006/relationships/hyperlink" Target="https://www.bing.com/th?id=OSK.fa46389bbc36d03275f2904e98643687&amp;qlt=95" TargetMode="External"/><Relationship Id="rId3683" Type="http://schemas.openxmlformats.org/officeDocument/2006/relationships/hyperlink" Target="https://www.bing.com/th?id=OSK.KYu6OW5cpjQ1y9mmhVQodeNQJANxqw0CzQ0MFhRnG2E&amp;qlt=95" TargetMode="External"/><Relationship Id="rId7140" Type="http://schemas.openxmlformats.org/officeDocument/2006/relationships/hyperlink" Target="https://www.bing.com/images/search?form=xlimg&amp;q=Teixeir%c3%b3polis" TargetMode="External"/><Relationship Id="rId2285" Type="http://schemas.openxmlformats.org/officeDocument/2006/relationships/hyperlink" Target="https://www.bing.com/th?id=OSK.idAv7-jAdIYowFLuwiBNtpYk_RcdN6ybmimsBraX2QI&amp;qlt=95" TargetMode="External"/><Relationship Id="rId3336" Type="http://schemas.openxmlformats.org/officeDocument/2006/relationships/hyperlink" Target="https://www.bing.com/images/search?form=xlimg&amp;q=Lontra,%20Minas%20Gerais" TargetMode="External"/><Relationship Id="rId4734" Type="http://schemas.openxmlformats.org/officeDocument/2006/relationships/hyperlink" Target="https://www.bing.com/images/search?form=xlimg&amp;q=Rio%20Maria,%20Par%c3%a1" TargetMode="External"/><Relationship Id="rId10121" Type="http://schemas.openxmlformats.org/officeDocument/2006/relationships/hyperlink" Target="https://www.bing.com/th?id=OSK.DJiCTYcxs9Eb4q6kvSzK7TQq_U73XV79aKe9n8o8Hfg&amp;qlt=95" TargetMode="External"/><Relationship Id="rId257" Type="http://schemas.openxmlformats.org/officeDocument/2006/relationships/hyperlink" Target="https://www.bing.com/th?id=OSK.7b71cb5cbedf0fc1723d2bcc2fbe863c&amp;qlt=95" TargetMode="External"/><Relationship Id="rId3750" Type="http://schemas.openxmlformats.org/officeDocument/2006/relationships/hyperlink" Target="https://www.bing.com/images/search?form=xlimg&amp;q=Rubim" TargetMode="External"/><Relationship Id="rId4801" Type="http://schemas.openxmlformats.org/officeDocument/2006/relationships/hyperlink" Target="https://www.bing.com/th?id=OSK.e4dae9c0778fe9d81d045af0ca994eeb&amp;qlt=95" TargetMode="External"/><Relationship Id="rId7957" Type="http://schemas.openxmlformats.org/officeDocument/2006/relationships/hyperlink" Target="https://www.bing.com/th?id=OSK.f741df44d962a42d4a49e06bf5444665&amp;qlt=95" TargetMode="External"/><Relationship Id="rId671" Type="http://schemas.openxmlformats.org/officeDocument/2006/relationships/hyperlink" Target="https://www.bing.com/th?id=OSK.PPiMCLoBuOKLZ-LJ2bpU6f8eb6b9-51_0ggYRuMTfEA&amp;qlt=95" TargetMode="External"/><Relationship Id="rId2352" Type="http://schemas.openxmlformats.org/officeDocument/2006/relationships/hyperlink" Target="https://www.bing.com/images/search?form=xlimg&amp;q=Presidente%20Sarney,%20Maranh%c3%a3o" TargetMode="External"/><Relationship Id="rId3403" Type="http://schemas.openxmlformats.org/officeDocument/2006/relationships/hyperlink" Target="https://www.bing.com/th?id=OSK.d1c54631cf78c39a0d7b81e626b20b45&amp;qlt=95" TargetMode="External"/><Relationship Id="rId6559" Type="http://schemas.openxmlformats.org/officeDocument/2006/relationships/hyperlink" Target="https://www.bing.com/th?id=OSK.8390b1b3b2760a2dbeeb2bc3ac0cbf81&amp;qlt=95" TargetMode="External"/><Relationship Id="rId6973" Type="http://schemas.openxmlformats.org/officeDocument/2006/relationships/hyperlink" Target="https://www.bing.com/th?id=OSK.gk6EAsndOSlJaaH6yfA5YxtHqfaRpVreKoY7StKF00w&amp;qlt=95" TargetMode="External"/><Relationship Id="rId324" Type="http://schemas.openxmlformats.org/officeDocument/2006/relationships/hyperlink" Target="https://www.bing.com/images/search?form=xlimg&amp;q=Mau%c3%a9s" TargetMode="External"/><Relationship Id="rId2005" Type="http://schemas.openxmlformats.org/officeDocument/2006/relationships/hyperlink" Target="https://www.bing.com/th?id=OSK.8f8a0a6bd3d89e0030a7fc9b6dc2e6c0&amp;qlt=95" TargetMode="External"/><Relationship Id="rId5575" Type="http://schemas.openxmlformats.org/officeDocument/2006/relationships/hyperlink" Target="https://www.bing.com/th?id=OSK.5ae9068d8b77bab70acd861c1d55c844&amp;qlt=95" TargetMode="External"/><Relationship Id="rId6626" Type="http://schemas.openxmlformats.org/officeDocument/2006/relationships/hyperlink" Target="https://www.bing.com/images/search?form=xlimg&amp;q=Itabora%c3%ad" TargetMode="External"/><Relationship Id="rId9032" Type="http://schemas.openxmlformats.org/officeDocument/2006/relationships/hyperlink" Target="https://www.bing.com/images/search?form=xlimg&amp;q=Gast%c3%a3o%20Vidigal" TargetMode="External"/><Relationship Id="rId1021" Type="http://schemas.openxmlformats.org/officeDocument/2006/relationships/hyperlink" Target="https://www.bing.com/th?id=OSK.ca7914d20a25a2436b5d2c8d0a0c703d&amp;qlt=95" TargetMode="External"/><Relationship Id="rId4177" Type="http://schemas.openxmlformats.org/officeDocument/2006/relationships/hyperlink" Target="https://www.bing.com/th?id=OSK.5b02c11cdbfdcfa9b0bac6f63496681d&amp;qlt=95" TargetMode="External"/><Relationship Id="rId4591" Type="http://schemas.openxmlformats.org/officeDocument/2006/relationships/hyperlink" Target="https://www.bing.com/th?id=OSK.t0hQplWrMIN_bJQIWwkSAv_BbHjdD8vl1jweUKOSr8Y&amp;qlt=95" TargetMode="External"/><Relationship Id="rId5228" Type="http://schemas.openxmlformats.org/officeDocument/2006/relationships/hyperlink" Target="https://www.bing.com/images/search?form=xlimg&amp;q=Ten%c3%b3rio" TargetMode="External"/><Relationship Id="rId5642" Type="http://schemas.openxmlformats.org/officeDocument/2006/relationships/hyperlink" Target="https://www.bing.com/images/search?form=xlimg&amp;q=Campinas%20do%20Piau%c3%ad" TargetMode="External"/><Relationship Id="rId8798" Type="http://schemas.openxmlformats.org/officeDocument/2006/relationships/hyperlink" Target="https://www.bing.com/images/search?form=xlimg&amp;q=Boa%20Esperan%c3%a7a%20do%20Sul" TargetMode="External"/><Relationship Id="rId9849" Type="http://schemas.openxmlformats.org/officeDocument/2006/relationships/hyperlink" Target="https://www.bing.com/th?id=OSK.9bb54a50715fa08127f7027f714e9c4e&amp;qlt=95" TargetMode="External"/><Relationship Id="rId3193" Type="http://schemas.openxmlformats.org/officeDocument/2006/relationships/hyperlink" Target="https://www.bing.com/th?id=OSK.6d827de86ddeeac8270d32cfd429a9cc&amp;qlt=95" TargetMode="External"/><Relationship Id="rId4244" Type="http://schemas.openxmlformats.org/officeDocument/2006/relationships/hyperlink" Target="https://www.bing.com/images/search?form=xlimg&amp;q=Rio%20Verde%20de%20Mato%20Grosso" TargetMode="External"/><Relationship Id="rId1838" Type="http://schemas.openxmlformats.org/officeDocument/2006/relationships/hyperlink" Target="https://www.bing.com/images/search?form=xlimg&amp;q=Itaguaru" TargetMode="External"/><Relationship Id="rId3260" Type="http://schemas.openxmlformats.org/officeDocument/2006/relationships/hyperlink" Target="https://www.bing.com/images/search?form=xlimg&amp;q=Jequeri" TargetMode="External"/><Relationship Id="rId4311" Type="http://schemas.openxmlformats.org/officeDocument/2006/relationships/hyperlink" Target="https://www.bing.com/th?id=OSK.a6851fbfa405b2d360fd655b0742e363&amp;qlt=95" TargetMode="External"/><Relationship Id="rId7467" Type="http://schemas.openxmlformats.org/officeDocument/2006/relationships/hyperlink" Target="https://www.bing.com/th?id=OSK.db6e5b30d2f28fe1171826fa6ec157de&amp;qlt=95" TargetMode="External"/><Relationship Id="rId8865" Type="http://schemas.openxmlformats.org/officeDocument/2006/relationships/hyperlink" Target="https://www.bing.com/th?id=OSK.f8f57061f68386778c6b425442dacd70&amp;qlt=95" TargetMode="External"/><Relationship Id="rId9916" Type="http://schemas.openxmlformats.org/officeDocument/2006/relationships/hyperlink" Target="https://www.bing.com/images/search?form=xlimg&amp;q=Angico" TargetMode="External"/><Relationship Id="rId181" Type="http://schemas.openxmlformats.org/officeDocument/2006/relationships/hyperlink" Target="https://www.bing.com/th?id=OSK.00d52ac6832f277e7f37c443b9e2cca0&amp;qlt=95" TargetMode="External"/><Relationship Id="rId1905" Type="http://schemas.openxmlformats.org/officeDocument/2006/relationships/hyperlink" Target="https://www.bing.com/th?id=OSK.334f5334eec2400e85674e7eaaf22a41&amp;qlt=95" TargetMode="External"/><Relationship Id="rId6069" Type="http://schemas.openxmlformats.org/officeDocument/2006/relationships/hyperlink" Target="https://www.bing.com/th?id=OSK.80fcb372cdb8f196a55c73f79b5199cc&amp;qlt=95" TargetMode="External"/><Relationship Id="rId7881" Type="http://schemas.openxmlformats.org/officeDocument/2006/relationships/hyperlink" Target="https://www.bing.com/th?id=OSK.a3c9efd7515cabe3c7db9ebe9cd07394&amp;qlt=95" TargetMode="External"/><Relationship Id="rId8518" Type="http://schemas.openxmlformats.org/officeDocument/2006/relationships/hyperlink" Target="https://www.bing.com/images/search?form=xlimg&amp;q=Uni%c3%a3o%20do%20Oeste" TargetMode="External"/><Relationship Id="rId8932" Type="http://schemas.openxmlformats.org/officeDocument/2006/relationships/hyperlink" Target="https://www.bing.com/images/search?form=xlimg&amp;q=Corumbata%c3%ad" TargetMode="External"/><Relationship Id="rId5085" Type="http://schemas.openxmlformats.org/officeDocument/2006/relationships/hyperlink" Target="https://www.bing.com/th?id=OSK.7412dbd61710e3a9d5aa079cca1ae925&amp;qlt=95" TargetMode="External"/><Relationship Id="rId6483" Type="http://schemas.openxmlformats.org/officeDocument/2006/relationships/hyperlink" Target="https://www.bing.com/th?id=OSK.0d439bb0800fc26d8f57e36c64cfa336&amp;qlt=95" TargetMode="External"/><Relationship Id="rId7534" Type="http://schemas.openxmlformats.org/officeDocument/2006/relationships/hyperlink" Target="https://www.bing.com/images/search?form=xlimg&amp;q=Ivor%c3%a1" TargetMode="External"/><Relationship Id="rId998" Type="http://schemas.openxmlformats.org/officeDocument/2006/relationships/hyperlink" Target="https://www.bing.com/images/search?form=xlimg&amp;q=S%c3%a3o%20F%c3%a9lix%20do%20Coribe" TargetMode="External"/><Relationship Id="rId2679" Type="http://schemas.openxmlformats.org/officeDocument/2006/relationships/hyperlink" Target="https://www.bing.com/th?id=OSK.97bf181abd7e591111e2573449f49e57&amp;qlt=95" TargetMode="External"/><Relationship Id="rId6136" Type="http://schemas.openxmlformats.org/officeDocument/2006/relationships/hyperlink" Target="https://www.bing.com/images/search?form=xlimg&amp;q=Ibipor%c3%a3" TargetMode="External"/><Relationship Id="rId6550" Type="http://schemas.openxmlformats.org/officeDocument/2006/relationships/hyperlink" Target="https://www.bing.com/images/search?form=xlimg&amp;q=Turvo,%20Paran%c3%a1" TargetMode="External"/><Relationship Id="rId7601" Type="http://schemas.openxmlformats.org/officeDocument/2006/relationships/hyperlink" Target="https://www.bing.com/th?id=OSK.dd8adee67082ebec46021ee992d06b0d&amp;qlt=95" TargetMode="External"/><Relationship Id="rId1695" Type="http://schemas.openxmlformats.org/officeDocument/2006/relationships/hyperlink" Target="https://www.bing.com/th?id=OSK.cd7fe93618dda0dd82b938eb5917fab9&amp;qlt=95" TargetMode="External"/><Relationship Id="rId2746" Type="http://schemas.openxmlformats.org/officeDocument/2006/relationships/hyperlink" Target="https://www.bing.com/images/search?form=xlimg&amp;q=Carana%c3%adba" TargetMode="External"/><Relationship Id="rId5152" Type="http://schemas.openxmlformats.org/officeDocument/2006/relationships/hyperlink" Target="https://www.bing.com/images/search?form=xlimg&amp;q=Santo%20Andr%c3%a9,%20Para%c3%adba" TargetMode="External"/><Relationship Id="rId6203" Type="http://schemas.openxmlformats.org/officeDocument/2006/relationships/hyperlink" Target="https://www.bing.com/th?id=OSK.4222422cba4ee1509f97562960287564&amp;qlt=95" TargetMode="External"/><Relationship Id="rId9359" Type="http://schemas.openxmlformats.org/officeDocument/2006/relationships/hyperlink" Target="https://www.bing.com/th?id=OSK.f1d55ae724712bf8390e07f2d27dd6ad&amp;qlt=95" TargetMode="External"/><Relationship Id="rId9773" Type="http://schemas.openxmlformats.org/officeDocument/2006/relationships/hyperlink" Target="https://www.bing.com/th?id=OSK.159efc0df79e08dd3b61c6322a6339a7&amp;qlt=95" TargetMode="External"/><Relationship Id="rId718" Type="http://schemas.openxmlformats.org/officeDocument/2006/relationships/hyperlink" Target="https://www.bing.com/images/search?form=xlimg&amp;q=Itabela" TargetMode="External"/><Relationship Id="rId1348" Type="http://schemas.openxmlformats.org/officeDocument/2006/relationships/hyperlink" Target="https://www.bing.com/images/search?form=xlimg&amp;q=Or%c3%b3s" TargetMode="External"/><Relationship Id="rId1762" Type="http://schemas.openxmlformats.org/officeDocument/2006/relationships/hyperlink" Target="https://www.bing.com/images/search?form=xlimg&amp;q=Diorama,%20Goi%c3%a1s" TargetMode="External"/><Relationship Id="rId8375" Type="http://schemas.openxmlformats.org/officeDocument/2006/relationships/hyperlink" Target="https://www.bing.com/th?id=OSK.ef553c384dbb3abc2d73b411ed11e90c&amp;qlt=95" TargetMode="External"/><Relationship Id="rId9426" Type="http://schemas.openxmlformats.org/officeDocument/2006/relationships/hyperlink" Target="https://www.bing.com/images/search?form=xlimg&amp;q=Ouro%20Verde,%20S%c3%a3o%20Paulo" TargetMode="External"/><Relationship Id="rId1415" Type="http://schemas.openxmlformats.org/officeDocument/2006/relationships/hyperlink" Target="https://www.bing.com/th?id=OSK.bf511be56dc34c7efbe72ae1aa2f344b&amp;qlt=95" TargetMode="External"/><Relationship Id="rId2813" Type="http://schemas.openxmlformats.org/officeDocument/2006/relationships/hyperlink" Target="https://www.bing.com/th?id=OSK.3666f100a7ec7dacda36aa0421772143&amp;qlt=95" TargetMode="External"/><Relationship Id="rId5969" Type="http://schemas.openxmlformats.org/officeDocument/2006/relationships/hyperlink" Target="https://www.bing.com/th?id=OSK.rh76QXS7Sh9osEmGYfhXJF69UXjAFyd-3d6-VNDui9s&amp;qlt=95" TargetMode="External"/><Relationship Id="rId7391" Type="http://schemas.openxmlformats.org/officeDocument/2006/relationships/hyperlink" Target="https://www.bing.com/th?id=OSK.54132a995f2a399ac5e2a80352cf4171&amp;qlt=95" TargetMode="External"/><Relationship Id="rId8028" Type="http://schemas.openxmlformats.org/officeDocument/2006/relationships/hyperlink" Target="https://www.bing.com/images/search?form=xlimg&amp;q=Balne%c3%a1rio%20Gaivota" TargetMode="External"/><Relationship Id="rId8442" Type="http://schemas.openxmlformats.org/officeDocument/2006/relationships/hyperlink" Target="https://www.bing.com/images/search?form=xlimg&amp;q=S%c3%a3o%20Carlos,%20Santa%20Catarina" TargetMode="External"/><Relationship Id="rId9840" Type="http://schemas.openxmlformats.org/officeDocument/2006/relationships/hyperlink" Target="https://www.bing.com/images/search?form=xlimg&amp;q=Torre%20de%20Pedra" TargetMode="External"/><Relationship Id="rId54" Type="http://schemas.openxmlformats.org/officeDocument/2006/relationships/hyperlink" Target="https://www.bing.com/images/search?form=xlimg&amp;q=Rio%20Branco,%20Acre" TargetMode="External"/><Relationship Id="rId4985" Type="http://schemas.openxmlformats.org/officeDocument/2006/relationships/hyperlink" Target="https://www.bing.com/th?id=OSK.db63b96cb3b28fc145b8c3f02b21605a&amp;qlt=95" TargetMode="External"/><Relationship Id="rId7044" Type="http://schemas.openxmlformats.org/officeDocument/2006/relationships/hyperlink" Target="https://www.bing.com/images/search?form=xlimg&amp;q=Vera%20Cruz,%20Rio%20Grande%20do%20Norte" TargetMode="External"/><Relationship Id="rId2189" Type="http://schemas.openxmlformats.org/officeDocument/2006/relationships/hyperlink" Target="https://www.bing.com/th?id=OSK.f04da7b358fed200043fa88c6d12f4e4&amp;qlt=95" TargetMode="External"/><Relationship Id="rId3587" Type="http://schemas.openxmlformats.org/officeDocument/2006/relationships/hyperlink" Target="https://www.bing.com/th?id=OSK.a27b3b0b78db7df2423db3b6d6d2d342&amp;qlt=95" TargetMode="External"/><Relationship Id="rId4638" Type="http://schemas.openxmlformats.org/officeDocument/2006/relationships/hyperlink" Target="https://www.bing.com/images/search?form=xlimg&amp;q=Goian%c3%a9sia%20do%20Par%c3%a1" TargetMode="External"/><Relationship Id="rId6060" Type="http://schemas.openxmlformats.org/officeDocument/2006/relationships/hyperlink" Target="https://www.bing.com/images/search?form=xlimg&amp;q=Curitiba" TargetMode="External"/><Relationship Id="rId10025" Type="http://schemas.openxmlformats.org/officeDocument/2006/relationships/hyperlink" Target="https://www.bing.com/th?id=OSK.48d85d56dbf599f0788da018757a71c3&amp;qlt=95" TargetMode="External"/><Relationship Id="rId3654" Type="http://schemas.openxmlformats.org/officeDocument/2006/relationships/hyperlink" Target="https://www.bing.com/images/search?form=xlimg&amp;q=Pomp%c3%a9u" TargetMode="External"/><Relationship Id="rId4705" Type="http://schemas.openxmlformats.org/officeDocument/2006/relationships/hyperlink" Target="https://www.bing.com/th?id=OSK.8a2c09091f77e4869b2f0c506ce92356&amp;qlt=95" TargetMode="External"/><Relationship Id="rId7111" Type="http://schemas.openxmlformats.org/officeDocument/2006/relationships/hyperlink" Target="https://www.bing.com/th?id=OSK.f7a7b6c4aefe51ad38e0f579022c6c93&amp;qlt=95" TargetMode="External"/><Relationship Id="rId575" Type="http://schemas.openxmlformats.org/officeDocument/2006/relationships/hyperlink" Target="https://www.bing.com/th?id=OSK.b620f3e8481948d661afe97714ba91f9&amp;qlt=95" TargetMode="External"/><Relationship Id="rId2256" Type="http://schemas.openxmlformats.org/officeDocument/2006/relationships/hyperlink" Target="https://www.bing.com/images/search?form=xlimg&amp;q=Jenipapo%20dos%20Vieiras" TargetMode="External"/><Relationship Id="rId2670" Type="http://schemas.openxmlformats.org/officeDocument/2006/relationships/hyperlink" Target="https://www.bing.com/images/search?form=xlimg&amp;q=Cachoeira%20da%20Prata" TargetMode="External"/><Relationship Id="rId3307" Type="http://schemas.openxmlformats.org/officeDocument/2006/relationships/hyperlink" Target="https://www.bing.com/th?id=OSK.7f8291d4844c83b417c47fcbbdc05ee6&amp;qlt=95" TargetMode="External"/><Relationship Id="rId3721" Type="http://schemas.openxmlformats.org/officeDocument/2006/relationships/hyperlink" Target="https://www.bing.com/th?id=OSK.48d85d56dbf599f0788da018757a71c3&amp;qlt=95" TargetMode="External"/><Relationship Id="rId6877" Type="http://schemas.openxmlformats.org/officeDocument/2006/relationships/hyperlink" Target="https://www.bing.com/th?id=OSK.oHBWUtTXP_CnG1EGFugTq7OlKEPGpjGKoz6DzgABom4&amp;qlt=95" TargetMode="External"/><Relationship Id="rId7928" Type="http://schemas.openxmlformats.org/officeDocument/2006/relationships/hyperlink" Target="https://www.bing.com/images/search?form=xlimg&amp;q=Unistalda" TargetMode="External"/><Relationship Id="rId9283" Type="http://schemas.openxmlformats.org/officeDocument/2006/relationships/hyperlink" Target="https://www.bing.com/th?id=OSK.793f8eb64fd27e2865406649732442d3&amp;qlt=95" TargetMode="External"/><Relationship Id="rId228" Type="http://schemas.openxmlformats.org/officeDocument/2006/relationships/hyperlink" Target="https://www.bing.com/images/search?form=xlimg&amp;q=Satuba" TargetMode="External"/><Relationship Id="rId642" Type="http://schemas.openxmlformats.org/officeDocument/2006/relationships/hyperlink" Target="https://www.bing.com/images/search?form=xlimg&amp;q=F%c3%a1tima,%20Bahia" TargetMode="External"/><Relationship Id="rId1272" Type="http://schemas.openxmlformats.org/officeDocument/2006/relationships/hyperlink" Target="https://www.bing.com/images/search?form=xlimg&amp;q=Itapipoca" TargetMode="External"/><Relationship Id="rId2323" Type="http://schemas.openxmlformats.org/officeDocument/2006/relationships/hyperlink" Target="https://www.bing.com/th?id=OSK.30faa1f1202527a797dd38efac7ffd05&amp;qlt=95" TargetMode="External"/><Relationship Id="rId5479" Type="http://schemas.openxmlformats.org/officeDocument/2006/relationships/hyperlink" Target="https://www.bing.com/th?id=OSK.85a29af0aee30fd57e62762c6201df14&amp;qlt=95" TargetMode="External"/><Relationship Id="rId5893" Type="http://schemas.openxmlformats.org/officeDocument/2006/relationships/hyperlink" Target="https://www.bing.com/th?id=OSK.cd7ffbb0b00924fac64b31d019fa1606&amp;qlt=95" TargetMode="External"/><Relationship Id="rId9350" Type="http://schemas.openxmlformats.org/officeDocument/2006/relationships/hyperlink" Target="https://www.bing.com/images/search?form=xlimg&amp;q=Monte%20Azul%20Paulista" TargetMode="External"/><Relationship Id="rId4495" Type="http://schemas.openxmlformats.org/officeDocument/2006/relationships/hyperlink" Target="https://www.bing.com/th?id=OSK.1d776e2ef42655662c560e6a1105d727&amp;qlt=95" TargetMode="External"/><Relationship Id="rId5546" Type="http://schemas.openxmlformats.org/officeDocument/2006/relationships/hyperlink" Target="https://www.bing.com/images/search?form=xlimg&amp;q=Taquaritinga%20do%20Norte" TargetMode="External"/><Relationship Id="rId6944" Type="http://schemas.openxmlformats.org/officeDocument/2006/relationships/hyperlink" Target="https://www.bing.com/images/search?form=xlimg&amp;q=Po%c3%a7o%20Branco" TargetMode="External"/><Relationship Id="rId9003" Type="http://schemas.openxmlformats.org/officeDocument/2006/relationships/hyperlink" Target="https://www.bing.com/th?id=OSK.01fcee645453bb99f08d8871641042ef&amp;qlt=95" TargetMode="External"/><Relationship Id="rId3097" Type="http://schemas.openxmlformats.org/officeDocument/2006/relationships/hyperlink" Target="https://www.bing.com/th?id=OSK.acba92348a13613fada7c6a033d9e9a5&amp;qlt=95" TargetMode="External"/><Relationship Id="rId4148" Type="http://schemas.openxmlformats.org/officeDocument/2006/relationships/hyperlink" Target="https://www.bing.com/images/search?form=xlimg&amp;q=Brasil%c3%a2ndia" TargetMode="External"/><Relationship Id="rId5960" Type="http://schemas.openxmlformats.org/officeDocument/2006/relationships/hyperlink" Target="https://www.bing.com/images/search?form=xlimg&amp;q=Boa%20Vista%20da%20Aparecida" TargetMode="External"/><Relationship Id="rId3164" Type="http://schemas.openxmlformats.org/officeDocument/2006/relationships/hyperlink" Target="https://www.bing.com/images/search?form=xlimg&amp;q=Inhapim" TargetMode="External"/><Relationship Id="rId4562" Type="http://schemas.openxmlformats.org/officeDocument/2006/relationships/hyperlink" Target="https://www.bing.com/images/search?form=xlimg&amp;q=Altamira,%20Par%c3%a1" TargetMode="External"/><Relationship Id="rId5613" Type="http://schemas.openxmlformats.org/officeDocument/2006/relationships/hyperlink" Target="https://www.bing.com/th?id=OSK.va6zO3m2gxYEXLOhCeqvSfL3Gwqv_Xa-hBmCCUjBs6w&amp;qlt=95" TargetMode="External"/><Relationship Id="rId8769" Type="http://schemas.openxmlformats.org/officeDocument/2006/relationships/hyperlink" Target="https://www.bing.com/th?id=OSK.b21a99b08d210478925c5e8c52b3ea6f&amp;qlt=95" TargetMode="External"/><Relationship Id="rId1809" Type="http://schemas.openxmlformats.org/officeDocument/2006/relationships/hyperlink" Target="https://www.bing.com/th?id=OSK.0d703f20966a02c723a7339c24feb6b4&amp;qlt=95" TargetMode="External"/><Relationship Id="rId4215" Type="http://schemas.openxmlformats.org/officeDocument/2006/relationships/hyperlink" Target="https://www.bing.com/th?id=OSK.1ed33046fac3a86768ddd17520485d21&amp;qlt=95" TargetMode="External"/><Relationship Id="rId7785" Type="http://schemas.openxmlformats.org/officeDocument/2006/relationships/hyperlink" Target="https://www.bing.com/th?id=OSK.1449a8bcde500f8cb940c06b04559081&amp;qlt=95" TargetMode="External"/><Relationship Id="rId8836" Type="http://schemas.openxmlformats.org/officeDocument/2006/relationships/hyperlink" Target="https://www.bing.com/images/search?form=xlimg&amp;q=Cabr%c3%a1lia%20Paulista" TargetMode="External"/><Relationship Id="rId2180" Type="http://schemas.openxmlformats.org/officeDocument/2006/relationships/hyperlink" Target="https://www.bing.com/images/search?form=xlimg&amp;q=Capinzal%20do%20Norte" TargetMode="External"/><Relationship Id="rId3231" Type="http://schemas.openxmlformats.org/officeDocument/2006/relationships/hyperlink" Target="https://www.bing.com/th?id=OSK.f57c676d6608ac042d3659ca678151e5&amp;qlt=95" TargetMode="External"/><Relationship Id="rId6387" Type="http://schemas.openxmlformats.org/officeDocument/2006/relationships/hyperlink" Target="https://www.bing.com/th?id=OSK.4e3290cee07476b63aa4257d52011579&amp;qlt=95" TargetMode="External"/><Relationship Id="rId7438" Type="http://schemas.openxmlformats.org/officeDocument/2006/relationships/hyperlink" Target="https://www.bing.com/images/search?form=xlimg&amp;q=Estrela,%20Rio%20Grande%20do%20Sul" TargetMode="External"/><Relationship Id="rId7852" Type="http://schemas.openxmlformats.org/officeDocument/2006/relationships/hyperlink" Target="https://www.bing.com/images/search?form=xlimg&amp;q=Sentinela%20do%20Sul" TargetMode="External"/><Relationship Id="rId8903" Type="http://schemas.openxmlformats.org/officeDocument/2006/relationships/hyperlink" Target="https://www.bing.com/th?id=OSK.eb7812cacacc484d6bbac81a1ddbef6e&amp;qlt=95" TargetMode="External"/><Relationship Id="rId152" Type="http://schemas.openxmlformats.org/officeDocument/2006/relationships/hyperlink" Target="https://www.bing.com/images/search?form=xlimg&amp;q=Maragogi" TargetMode="External"/><Relationship Id="rId2997" Type="http://schemas.openxmlformats.org/officeDocument/2006/relationships/hyperlink" Target="https://www.bing.com/th?id=OSK.d0d8c5b35737dde051d30117bd0b20ca&amp;qlt=95" TargetMode="External"/><Relationship Id="rId6454" Type="http://schemas.openxmlformats.org/officeDocument/2006/relationships/hyperlink" Target="https://www.bing.com/images/search?form=xlimg&amp;q=Santa%20Mariana" TargetMode="External"/><Relationship Id="rId7505" Type="http://schemas.openxmlformats.org/officeDocument/2006/relationships/hyperlink" Target="https://www.bing.com/th?id=OSK.999227449bce5d9b6044f751c68072e5&amp;qlt=95" TargetMode="External"/><Relationship Id="rId969" Type="http://schemas.openxmlformats.org/officeDocument/2006/relationships/hyperlink" Target="https://www.bing.com/th?id=OSK.3fc212049d700ab6a28599c41220c227&amp;qlt=95" TargetMode="External"/><Relationship Id="rId1599" Type="http://schemas.openxmlformats.org/officeDocument/2006/relationships/hyperlink" Target="https://www.bing.com/th?id=OSK.145bd5476cdc4ff52b89a782d9ab81c2&amp;qlt=95" TargetMode="External"/><Relationship Id="rId5056" Type="http://schemas.openxmlformats.org/officeDocument/2006/relationships/hyperlink" Target="https://www.bing.com/images/search?form=xlimg&amp;q=Monteiro" TargetMode="External"/><Relationship Id="rId5470" Type="http://schemas.openxmlformats.org/officeDocument/2006/relationships/hyperlink" Target="https://www.bing.com/images/search?form=xlimg&amp;q=Petrolina" TargetMode="External"/><Relationship Id="rId6107" Type="http://schemas.openxmlformats.org/officeDocument/2006/relationships/hyperlink" Target="https://www.bing.com/th?id=OSK.6c4c808595122f57ba85c215b2d65c50&amp;qlt=95" TargetMode="External"/><Relationship Id="rId6521" Type="http://schemas.openxmlformats.org/officeDocument/2006/relationships/hyperlink" Target="https://www.bing.com/th?id=OSK.8376062be2299bf2449ddcf9483a842e&amp;qlt=95" TargetMode="External"/><Relationship Id="rId9677" Type="http://schemas.openxmlformats.org/officeDocument/2006/relationships/hyperlink" Target="https://www.bing.com/th?id=OSK.4504cddaa076a0f9842433dd8cbbcb4c&amp;qlt=95" TargetMode="External"/><Relationship Id="rId4072" Type="http://schemas.openxmlformats.org/officeDocument/2006/relationships/hyperlink" Target="https://www.bing.com/images/search?form=xlimg&amp;q=Uruc%c3%a2nia" TargetMode="External"/><Relationship Id="rId5123" Type="http://schemas.openxmlformats.org/officeDocument/2006/relationships/hyperlink" Target="https://www.bing.com/th?id=OSK.b71ce8345bb73fc902d0957f2fe5bad3&amp;qlt=95" TargetMode="External"/><Relationship Id="rId8279" Type="http://schemas.openxmlformats.org/officeDocument/2006/relationships/hyperlink" Target="https://www.bing.com/th?id=OSK.33876b66879c2665758060ae01994a04&amp;qlt=95" TargetMode="External"/><Relationship Id="rId1666" Type="http://schemas.openxmlformats.org/officeDocument/2006/relationships/hyperlink" Target="https://www.bing.com/images/search?form=xlimg&amp;q=Barro%20Alto,%20Goi%c3%a1s" TargetMode="External"/><Relationship Id="rId2717" Type="http://schemas.openxmlformats.org/officeDocument/2006/relationships/hyperlink" Target="https://www.bing.com/th?id=OSK.dd3ae21b6a8779551828c96d6b724776&amp;qlt=95" TargetMode="External"/><Relationship Id="rId7295" Type="http://schemas.openxmlformats.org/officeDocument/2006/relationships/hyperlink" Target="https://www.bing.com/th?id=OSK.445667a547e074cd76b832a27e2b5da5&amp;qlt=95" TargetMode="External"/><Relationship Id="rId8693" Type="http://schemas.openxmlformats.org/officeDocument/2006/relationships/hyperlink" Target="https://www.bing.com/th?id=OSK.63b72c01eaf1991ecccc93c6c90e2594&amp;qlt=95" TargetMode="External"/><Relationship Id="rId9744" Type="http://schemas.openxmlformats.org/officeDocument/2006/relationships/hyperlink" Target="https://www.bing.com/images/search?form=xlimg&amp;q=S%c3%a3o%20Manuel" TargetMode="External"/><Relationship Id="rId1319" Type="http://schemas.openxmlformats.org/officeDocument/2006/relationships/hyperlink" Target="https://www.bing.com/th?id=OSK.Yarr7Ud2jVJ_zpBAqDSgqz02uQ-pe3lBKAVBdGpfNks&amp;qlt=95" TargetMode="External"/><Relationship Id="rId1733" Type="http://schemas.openxmlformats.org/officeDocument/2006/relationships/hyperlink" Target="https://www.bing.com/th?id=OSK.702a8525126c0c3c183c93b6147b82d8&amp;qlt=95" TargetMode="External"/><Relationship Id="rId4889" Type="http://schemas.openxmlformats.org/officeDocument/2006/relationships/hyperlink" Target="https://www.bing.com/th?id=OSK.94749a107548fb8affe78c48d9485072&amp;qlt=95" TargetMode="External"/><Relationship Id="rId8346" Type="http://schemas.openxmlformats.org/officeDocument/2006/relationships/hyperlink" Target="https://www.bing.com/images/search?form=xlimg&amp;q=Paulo%20Lopes" TargetMode="External"/><Relationship Id="rId8760" Type="http://schemas.openxmlformats.org/officeDocument/2006/relationships/hyperlink" Target="https://www.bing.com/images/search?form=xlimg&amp;q=Bar%c3%a3o%20de%20Antonina" TargetMode="External"/><Relationship Id="rId9811" Type="http://schemas.openxmlformats.org/officeDocument/2006/relationships/hyperlink" Target="https://www.bing.com/th?id=OSK.84c763cf4e821f1f5e4bc4d064016115&amp;qlt=95" TargetMode="External"/><Relationship Id="rId25" Type="http://schemas.openxmlformats.org/officeDocument/2006/relationships/hyperlink" Target="https://www.bing.com/th?id=OSK.8f162999fa99dc8a319139889008d6fe&amp;qlt=95" TargetMode="External"/><Relationship Id="rId1800" Type="http://schemas.openxmlformats.org/officeDocument/2006/relationships/hyperlink" Target="https://www.bing.com/images/search?form=xlimg&amp;q=Goiatuba" TargetMode="External"/><Relationship Id="rId4956" Type="http://schemas.openxmlformats.org/officeDocument/2006/relationships/hyperlink" Target="https://www.bing.com/images/search?form=xlimg&amp;q=Dami%c3%a3o,%20Para%c3%adba" TargetMode="External"/><Relationship Id="rId7362" Type="http://schemas.openxmlformats.org/officeDocument/2006/relationships/hyperlink" Target="https://www.bing.com/images/search?form=xlimg&amp;q=Chuvisca" TargetMode="External"/><Relationship Id="rId8413" Type="http://schemas.openxmlformats.org/officeDocument/2006/relationships/hyperlink" Target="https://www.bing.com/th?id=OSK.4a42bfa15bfbe09095fb8ca6131c84f3&amp;qlt=95" TargetMode="External"/><Relationship Id="rId3558" Type="http://schemas.openxmlformats.org/officeDocument/2006/relationships/hyperlink" Target="https://www.bing.com/images/search?form=xlimg&amp;q=Passa-Vinte" TargetMode="External"/><Relationship Id="rId3972" Type="http://schemas.openxmlformats.org/officeDocument/2006/relationships/hyperlink" Target="https://www.bing.com/images/search?form=xlimg&amp;q=Senhora%20de%20Oliveira" TargetMode="External"/><Relationship Id="rId4609" Type="http://schemas.openxmlformats.org/officeDocument/2006/relationships/hyperlink" Target="https://www.bing.com/th?id=OSK.2461fe251833dbd3cdd2ac4bafde38f5&amp;qlt=95" TargetMode="External"/><Relationship Id="rId7015" Type="http://schemas.openxmlformats.org/officeDocument/2006/relationships/hyperlink" Target="https://www.bing.com/th?id=OSK.oCnvbtho1EYQlYtC9Hiig3S9YSa_mf7mzVxHWimlhzQ&amp;qlt=95" TargetMode="External"/><Relationship Id="rId479" Type="http://schemas.openxmlformats.org/officeDocument/2006/relationships/hyperlink" Target="https://www.bing.com/th?id=OSK.YaNqNvwilsRDmLnFVgYOdVhlIf2mHuLUSr1M0myLBMQ&amp;qlt=95" TargetMode="External"/><Relationship Id="rId893" Type="http://schemas.openxmlformats.org/officeDocument/2006/relationships/hyperlink" Target="https://www.bing.com/th?id=OSK.240a1c0f49968850de77e349be1f5bac&amp;qlt=95" TargetMode="External"/><Relationship Id="rId2574" Type="http://schemas.openxmlformats.org/officeDocument/2006/relationships/hyperlink" Target="https://www.bing.com/images/search?form=xlimg&amp;q=Bambu%c3%ad" TargetMode="External"/><Relationship Id="rId3625" Type="http://schemas.openxmlformats.org/officeDocument/2006/relationships/hyperlink" Target="https://www.bing.com/th?id=OSK.bb7ff70cfa5c2bed1b744119c29586d1&amp;qlt=95" TargetMode="External"/><Relationship Id="rId6031" Type="http://schemas.openxmlformats.org/officeDocument/2006/relationships/hyperlink" Target="https://www.bing.com/th?id=OSK.a930de67523bdbff919129f83583819e&amp;qlt=95" TargetMode="External"/><Relationship Id="rId9187" Type="http://schemas.openxmlformats.org/officeDocument/2006/relationships/hyperlink" Target="https://www.bing.com/th?id=OSK.r4s9TGLa2dlGksryeOkIQKnpfmJ8jMH77NwTLQ1wQ5A&amp;qlt=95" TargetMode="External"/><Relationship Id="rId546" Type="http://schemas.openxmlformats.org/officeDocument/2006/relationships/hyperlink" Target="https://www.bing.com/images/search?form=xlimg&amp;q=Candiba" TargetMode="External"/><Relationship Id="rId1176" Type="http://schemas.openxmlformats.org/officeDocument/2006/relationships/hyperlink" Target="https://www.bing.com/images/search?form=xlimg&amp;q=Caridade" TargetMode="External"/><Relationship Id="rId2227" Type="http://schemas.openxmlformats.org/officeDocument/2006/relationships/hyperlink" Target="https://www.bing.com/th?id=OSK.8VfA-QNG8FyeHnDtAAtzNAhSOYqYamX0Uo6CbXlVeyw&amp;qlt=95" TargetMode="External"/><Relationship Id="rId9254" Type="http://schemas.openxmlformats.org/officeDocument/2006/relationships/hyperlink" Target="https://www.bing.com/images/search?form=xlimg&amp;q=Len%c3%a7%c3%b3is%20Paulista" TargetMode="External"/><Relationship Id="rId960" Type="http://schemas.openxmlformats.org/officeDocument/2006/relationships/hyperlink" Target="https://www.bing.com/images/search?form=xlimg&amp;q=Rio%20Real" TargetMode="External"/><Relationship Id="rId1243" Type="http://schemas.openxmlformats.org/officeDocument/2006/relationships/hyperlink" Target="https://www.bing.com/th?id=OSK.8ef9ca46f681a4a102b0b3107791ea88&amp;qlt=95" TargetMode="External"/><Relationship Id="rId1590" Type="http://schemas.openxmlformats.org/officeDocument/2006/relationships/hyperlink" Target="https://www.bing.com/images/search?form=xlimg&amp;q=Vargem%20Alta" TargetMode="External"/><Relationship Id="rId2641" Type="http://schemas.openxmlformats.org/officeDocument/2006/relationships/hyperlink" Target="https://www.bing.com/th?id=OSK.78e9df05bb4a60edc84ccb270a595c81&amp;qlt=95" TargetMode="External"/><Relationship Id="rId4399" Type="http://schemas.openxmlformats.org/officeDocument/2006/relationships/hyperlink" Target="https://www.bing.com/th?id=OSK.80d8b5ebd453010f26940f44649b26dd&amp;qlt=95" TargetMode="External"/><Relationship Id="rId5797" Type="http://schemas.openxmlformats.org/officeDocument/2006/relationships/hyperlink" Target="https://www.bing.com/th?id=OSK.oz5e8gGw0xWVDLDChUaZK134zaPGPFfeScBztzQyAOw&amp;qlt=95" TargetMode="External"/><Relationship Id="rId6848" Type="http://schemas.openxmlformats.org/officeDocument/2006/relationships/hyperlink" Target="https://www.bing.com/images/search?form=xlimg&amp;q=Itaj%c3%a1,%20Rio%20Grande%20do%20Norte" TargetMode="External"/><Relationship Id="rId8270" Type="http://schemas.openxmlformats.org/officeDocument/2006/relationships/hyperlink" Target="https://www.bing.com/images/search?form=xlimg&amp;q=Luiz%20Alves" TargetMode="External"/><Relationship Id="rId613" Type="http://schemas.openxmlformats.org/officeDocument/2006/relationships/hyperlink" Target="https://www.bing.com/th?id=OSK.48d85d56dbf599f0788da018757a71c3&amp;qlt=95" TargetMode="External"/><Relationship Id="rId5864" Type="http://schemas.openxmlformats.org/officeDocument/2006/relationships/hyperlink" Target="https://www.bing.com/images/search?form=xlimg&amp;q=S%c3%a3o%20Pedro%20do%20Piau%c3%ad" TargetMode="External"/><Relationship Id="rId6915" Type="http://schemas.openxmlformats.org/officeDocument/2006/relationships/hyperlink" Target="https://www.bing.com/th?id=OSK.894dfb9039929243790414ca50ee83f4&amp;qlt=95" TargetMode="External"/><Relationship Id="rId9321" Type="http://schemas.openxmlformats.org/officeDocument/2006/relationships/hyperlink" Target="https://www.bing.com/th?id=OSK.f8b8582dd52962df0685002176284a16&amp;qlt=95" TargetMode="External"/><Relationship Id="rId1310" Type="http://schemas.openxmlformats.org/officeDocument/2006/relationships/hyperlink" Target="https://www.bing.com/images/search?form=xlimg&amp;q=Martin%c3%b3pole" TargetMode="External"/><Relationship Id="rId4466" Type="http://schemas.openxmlformats.org/officeDocument/2006/relationships/hyperlink" Target="https://www.bing.com/images/search?form=xlimg&amp;q=Porto%20dos%20Ga%c3%bachos" TargetMode="External"/><Relationship Id="rId4880" Type="http://schemas.openxmlformats.org/officeDocument/2006/relationships/hyperlink" Target="https://www.bing.com/images/search?form=xlimg&amp;q=Bonito%20de%20Santa%20F%c3%a9" TargetMode="External"/><Relationship Id="rId5517" Type="http://schemas.openxmlformats.org/officeDocument/2006/relationships/hyperlink" Target="https://www.bing.com/th?id=OSK.49dd99b6e03db940c0fea68e06e828eb&amp;qlt=95" TargetMode="External"/><Relationship Id="rId5931" Type="http://schemas.openxmlformats.org/officeDocument/2006/relationships/hyperlink" Target="https://www.bing.com/th?id=OSK.5471e91ac45604e44981f8abcc0c147b&amp;qlt=95" TargetMode="External"/><Relationship Id="rId3068" Type="http://schemas.openxmlformats.org/officeDocument/2006/relationships/hyperlink" Target="https://www.bing.com/images/search?form=xlimg&amp;q=Fruta%20de%20Leite" TargetMode="External"/><Relationship Id="rId3482" Type="http://schemas.openxmlformats.org/officeDocument/2006/relationships/hyperlink" Target="https://www.bing.com/images/search?form=xlimg&amp;q=Nova%20Era" TargetMode="External"/><Relationship Id="rId4119" Type="http://schemas.openxmlformats.org/officeDocument/2006/relationships/hyperlink" Target="https://www.bing.com/th?id=OSK.0831d7987055e1f456269dbbefdd1362&amp;qlt=95" TargetMode="External"/><Relationship Id="rId4533" Type="http://schemas.openxmlformats.org/officeDocument/2006/relationships/hyperlink" Target="https://www.bing.com/th?id=OSK.758b9cebb671c55998b9d3bf25b55020&amp;qlt=95" TargetMode="External"/><Relationship Id="rId7689" Type="http://schemas.openxmlformats.org/officeDocument/2006/relationships/hyperlink" Target="https://www.bing.com/th?id=OSK.d18f4e20fcd59b321b5152f093a916cf&amp;qlt=95" TargetMode="External"/><Relationship Id="rId2084" Type="http://schemas.openxmlformats.org/officeDocument/2006/relationships/hyperlink" Target="https://www.bing.com/images/search?form=xlimg&amp;q=Valpara%c3%adso%20de%20Goi%c3%a1s" TargetMode="External"/><Relationship Id="rId3135" Type="http://schemas.openxmlformats.org/officeDocument/2006/relationships/hyperlink" Target="https://www.bing.com/th?id=OSK.9dedd106c0863ce5a100110c98319356&amp;qlt=95" TargetMode="External"/><Relationship Id="rId4600" Type="http://schemas.openxmlformats.org/officeDocument/2006/relationships/hyperlink" Target="https://www.bing.com/images/search?form=xlimg&amp;q=Cachoeira%20do%20Arari" TargetMode="External"/><Relationship Id="rId7756" Type="http://schemas.openxmlformats.org/officeDocument/2006/relationships/hyperlink" Target="https://www.bing.com/images/search?form=xlimg&amp;q=Santa%20Cruz%20do%20Sul" TargetMode="External"/><Relationship Id="rId470" Type="http://schemas.openxmlformats.org/officeDocument/2006/relationships/hyperlink" Target="https://www.bing.com/images/search?form=xlimg&amp;q=Barro%20Alto,%20Bahia" TargetMode="External"/><Relationship Id="rId2151" Type="http://schemas.openxmlformats.org/officeDocument/2006/relationships/hyperlink" Target="https://www.bing.com/th?id=OSK.B0FuXCAZ_rgJcxSgED2ggCBH0DU5APIa_GFSubPmYXY&amp;qlt=95" TargetMode="External"/><Relationship Id="rId3202" Type="http://schemas.openxmlformats.org/officeDocument/2006/relationships/hyperlink" Target="https://www.bing.com/images/search?form=xlimg&amp;q=Itamonte" TargetMode="External"/><Relationship Id="rId6358" Type="http://schemas.openxmlformats.org/officeDocument/2006/relationships/hyperlink" Target="https://www.bing.com/images/search?form=xlimg&amp;q=Pitangueiras,%20Paran%c3%a1" TargetMode="External"/><Relationship Id="rId7409" Type="http://schemas.openxmlformats.org/officeDocument/2006/relationships/hyperlink" Target="https://www.bing.com/th?id=OSK.e8f83ebc70360a896a490805074f5d29&amp;qlt=95" TargetMode="External"/><Relationship Id="rId8807" Type="http://schemas.openxmlformats.org/officeDocument/2006/relationships/hyperlink" Target="https://www.bing.com/th?id=OSK.368ebf40632c0e9992fea1befe3a76cf&amp;qlt=95" TargetMode="External"/><Relationship Id="rId123" Type="http://schemas.openxmlformats.org/officeDocument/2006/relationships/hyperlink" Target="https://www.bing.com/th?id=OSK.ff8951a47830b99581b09b2f51bba9a9&amp;qlt=95" TargetMode="External"/><Relationship Id="rId5374" Type="http://schemas.openxmlformats.org/officeDocument/2006/relationships/hyperlink" Target="https://www.bing.com/images/search?form=xlimg&amp;q=Ibirajuba" TargetMode="External"/><Relationship Id="rId6772" Type="http://schemas.openxmlformats.org/officeDocument/2006/relationships/hyperlink" Target="https://www.bing.com/images/search?form=xlimg&amp;q=Ar%c3%aas,%20Rio%20Grande%20do%20Norte" TargetMode="External"/><Relationship Id="rId7823" Type="http://schemas.openxmlformats.org/officeDocument/2006/relationships/hyperlink" Target="https://www.bing.com/th?id=OSK.6f9a452a7b2b584a61fded7f5c3bdd2a&amp;qlt=95" TargetMode="External"/><Relationship Id="rId2968" Type="http://schemas.openxmlformats.org/officeDocument/2006/relationships/hyperlink" Target="https://www.bing.com/images/search?form=xlimg&amp;q=Dom%20Vi%c3%a7oso" TargetMode="External"/><Relationship Id="rId5027" Type="http://schemas.openxmlformats.org/officeDocument/2006/relationships/hyperlink" Target="https://www.bing.com/th?id=OSK.1O-BrFN9xA5QUM5IJ_NMme5wJCsr2DS3Gv5j-sOnki8&amp;qlt=95" TargetMode="External"/><Relationship Id="rId6425" Type="http://schemas.openxmlformats.org/officeDocument/2006/relationships/hyperlink" Target="https://www.bing.com/th?id=OSK.deaf5d03ee0bd13edbe309a5b4310c3e&amp;qlt=95" TargetMode="External"/><Relationship Id="rId9995" Type="http://schemas.openxmlformats.org/officeDocument/2006/relationships/hyperlink" Target="https://www.bing.com/th?id=OSK.kibnJmwKz3C52ztBnjRtGOktsQrPfTuiQBYeeLFrOI0&amp;qlt=95" TargetMode="External"/><Relationship Id="rId1984" Type="http://schemas.openxmlformats.org/officeDocument/2006/relationships/hyperlink" Target="https://www.bing.com/images/search?form=xlimg&amp;q=Portel%c3%a2ndia" TargetMode="External"/><Relationship Id="rId4390" Type="http://schemas.openxmlformats.org/officeDocument/2006/relationships/hyperlink" Target="https://www.bing.com/images/search?form=xlimg&amp;q=Juscimeira" TargetMode="External"/><Relationship Id="rId5441" Type="http://schemas.openxmlformats.org/officeDocument/2006/relationships/hyperlink" Target="https://www.bing.com/th?id=OSK.6c705d8e9a841138d29c47f5b5e63dcf&amp;qlt=95" TargetMode="External"/><Relationship Id="rId8597" Type="http://schemas.openxmlformats.org/officeDocument/2006/relationships/hyperlink" Target="https://www.bing.com/th?id=OSK.8f3dcced10e27bd8d37c3f994eb78f99&amp;qlt=95" TargetMode="External"/><Relationship Id="rId9648" Type="http://schemas.openxmlformats.org/officeDocument/2006/relationships/hyperlink" Target="https://www.bing.com/images/search?form=xlimg&amp;q=Salto%20de%20Pirapora" TargetMode="External"/><Relationship Id="rId1637" Type="http://schemas.openxmlformats.org/officeDocument/2006/relationships/hyperlink" Target="https://www.bing.com/th?id=OSK.ca973dec3b224ad285775134c3be7a91&amp;qlt=95" TargetMode="External"/><Relationship Id="rId4043" Type="http://schemas.openxmlformats.org/officeDocument/2006/relationships/hyperlink" Target="https://www.bing.com/th?id=OSK.eff0e9e479a1e56c135780beba56c232&amp;qlt=95" TargetMode="External"/><Relationship Id="rId7199" Type="http://schemas.openxmlformats.org/officeDocument/2006/relationships/hyperlink" Target="https://www.bing.com/th?id=OSK.09cb2e343b6a9d6872a78729d7f9c0f4&amp;qlt=95" TargetMode="External"/><Relationship Id="rId8664" Type="http://schemas.openxmlformats.org/officeDocument/2006/relationships/hyperlink" Target="https://www.bing.com/images/search?form=xlimg&amp;q=Agudos" TargetMode="External"/><Relationship Id="rId9715" Type="http://schemas.openxmlformats.org/officeDocument/2006/relationships/hyperlink" Target="https://www.bing.com/th?id=OSK.e9b9cfbf58d4e893ccc05c0f9b67dbe3&amp;qlt=95" TargetMode="External"/><Relationship Id="rId1704" Type="http://schemas.openxmlformats.org/officeDocument/2006/relationships/hyperlink" Target="https://www.bing.com/images/search?form=xlimg&amp;q=Campestre%20de%20Goi%c3%a1s" TargetMode="External"/><Relationship Id="rId4110" Type="http://schemas.openxmlformats.org/officeDocument/2006/relationships/hyperlink" Target="https://www.bing.com/images/search?form=xlimg&amp;q=Visconde%20do%20Rio%20Branco,%20Minas%20Gerais" TargetMode="External"/><Relationship Id="rId7266" Type="http://schemas.openxmlformats.org/officeDocument/2006/relationships/hyperlink" Target="https://www.bing.com/images/search?form=xlimg&amp;q=Bom%20Princ%c3%adpio" TargetMode="External"/><Relationship Id="rId7680" Type="http://schemas.openxmlformats.org/officeDocument/2006/relationships/hyperlink" Target="https://www.bing.com/images/search?form=xlimg&amp;q=Pinhal%20da%20Serra" TargetMode="External"/><Relationship Id="rId8317" Type="http://schemas.openxmlformats.org/officeDocument/2006/relationships/hyperlink" Target="https://www.bing.com/th?id=OSK.0e7306a3627e6963f66174c2ad4fcd93&amp;qlt=95" TargetMode="External"/><Relationship Id="rId8731" Type="http://schemas.openxmlformats.org/officeDocument/2006/relationships/hyperlink" Target="https://www.bing.com/th?id=OSK.3d4213ef3dd526dd41616f45079d2717&amp;qlt=95" TargetMode="External"/><Relationship Id="rId6282" Type="http://schemas.openxmlformats.org/officeDocument/2006/relationships/hyperlink" Target="https://www.bing.com/images/search?form=xlimg&amp;q=Nossa%20Senhora%20das%20Gra%c3%a7as" TargetMode="External"/><Relationship Id="rId7333" Type="http://schemas.openxmlformats.org/officeDocument/2006/relationships/hyperlink" Target="https://www.bing.com/th?id=OSK.eaef8db1c1bbda25759e7360ee342701&amp;qlt=95" TargetMode="External"/><Relationship Id="rId797" Type="http://schemas.openxmlformats.org/officeDocument/2006/relationships/hyperlink" Target="https://www.bing.com/th?id=OSK.b6b9acc9d6c5bf297a77e1effd901f29&amp;qlt=95" TargetMode="External"/><Relationship Id="rId2478" Type="http://schemas.openxmlformats.org/officeDocument/2006/relationships/hyperlink" Target="https://www.bing.com/images/search?form=xlimg&amp;q=%c3%81gua%20Comprida" TargetMode="External"/><Relationship Id="rId3876" Type="http://schemas.openxmlformats.org/officeDocument/2006/relationships/hyperlink" Target="https://www.bing.com/images/search?form=xlimg&amp;q=S%c3%a3o%20Jo%c3%a3o%20da%20Lagoa" TargetMode="External"/><Relationship Id="rId4927" Type="http://schemas.openxmlformats.org/officeDocument/2006/relationships/hyperlink" Target="https://www.bing.com/th?id=OSK.3ee1091135b8d4818cb2bef6d4b2c95a&amp;qlt=95" TargetMode="External"/><Relationship Id="rId2892" Type="http://schemas.openxmlformats.org/officeDocument/2006/relationships/hyperlink" Target="https://www.bing.com/images/search?form=xlimg&amp;q=Coronel%20Xavier%20Chaves" TargetMode="External"/><Relationship Id="rId3529" Type="http://schemas.openxmlformats.org/officeDocument/2006/relationships/hyperlink" Target="https://www.bing.com/th?id=OSK.1b9071ba6304b1aaae813b9ebacb9de3&amp;qlt=95" TargetMode="External"/><Relationship Id="rId3943" Type="http://schemas.openxmlformats.org/officeDocument/2006/relationships/hyperlink" Target="https://www.bing.com/th?id=OSK.5a1b6f1024171362866e1e1f2eb112c1&amp;qlt=95" TargetMode="External"/><Relationship Id="rId6002" Type="http://schemas.openxmlformats.org/officeDocument/2006/relationships/hyperlink" Target="https://www.bing.com/images/search?form=xlimg&amp;q=Campo%20Magro" TargetMode="External"/><Relationship Id="rId7400" Type="http://schemas.openxmlformats.org/officeDocument/2006/relationships/hyperlink" Target="https://www.bing.com/images/search?form=xlimg&amp;q=Dois%20Irm%c3%a3os" TargetMode="External"/><Relationship Id="rId9158" Type="http://schemas.openxmlformats.org/officeDocument/2006/relationships/hyperlink" Target="https://www.bing.com/images/search?form=xlimg&amp;q=Itapecerica%20da%20Serra" TargetMode="External"/><Relationship Id="rId864" Type="http://schemas.openxmlformats.org/officeDocument/2006/relationships/hyperlink" Target="https://www.bing.com/images/search?form=xlimg&amp;q=Mutu%c3%adpe" TargetMode="External"/><Relationship Id="rId1494" Type="http://schemas.openxmlformats.org/officeDocument/2006/relationships/hyperlink" Target="https://www.bing.com/images/search?form=xlimg&amp;q=Cariacica" TargetMode="External"/><Relationship Id="rId2545" Type="http://schemas.openxmlformats.org/officeDocument/2006/relationships/hyperlink" Target="https://www.bing.com/th?id=OSK.b65f08eb7fd19a5f22b7e289cbf36cae&amp;qlt=95" TargetMode="External"/><Relationship Id="rId9572" Type="http://schemas.openxmlformats.org/officeDocument/2006/relationships/hyperlink" Target="https://www.bing.com/images/search?form=xlimg&amp;q=Promiss%c3%a3o" TargetMode="External"/><Relationship Id="rId517" Type="http://schemas.openxmlformats.org/officeDocument/2006/relationships/hyperlink" Target="https://www.bing.com/th?id=OSK.82af372313e9b872012f49eb6656ce5c&amp;qlt=95" TargetMode="External"/><Relationship Id="rId931" Type="http://schemas.openxmlformats.org/officeDocument/2006/relationships/hyperlink" Target="https://www.bing.com/th?id=OSK.4f27191c4c30cd0a46bb77d83b90847e&amp;qlt=95" TargetMode="External"/><Relationship Id="rId1147" Type="http://schemas.openxmlformats.org/officeDocument/2006/relationships/hyperlink" Target="https://www.bing.com/th?id=OSK.ce985e29d3c4d9561d1b64f898412b3c&amp;qlt=95" TargetMode="External"/><Relationship Id="rId1561" Type="http://schemas.openxmlformats.org/officeDocument/2006/relationships/hyperlink" Target="https://www.bing.com/th?id=OSK.11abf462ac308db079de10a60292faac&amp;qlt=95" TargetMode="External"/><Relationship Id="rId2612" Type="http://schemas.openxmlformats.org/officeDocument/2006/relationships/hyperlink" Target="https://www.bing.com/images/search?form=xlimg&amp;q=Boa%20Esperan%c3%a7a,%20Minas%20Gerais" TargetMode="External"/><Relationship Id="rId5768" Type="http://schemas.openxmlformats.org/officeDocument/2006/relationships/hyperlink" Target="https://www.bing.com/images/search?form=xlimg&amp;q=Monsenhor%20Hip%c3%b3lito" TargetMode="External"/><Relationship Id="rId6819" Type="http://schemas.openxmlformats.org/officeDocument/2006/relationships/hyperlink" Target="https://www.bing.com/th?id=OSK.dfc81827b1162a84fe6e7d19cddcc09a&amp;qlt=95" TargetMode="External"/><Relationship Id="rId8174" Type="http://schemas.openxmlformats.org/officeDocument/2006/relationships/hyperlink" Target="https://www.bing.com/images/search?form=xlimg&amp;q=Guaramirim" TargetMode="External"/><Relationship Id="rId9225" Type="http://schemas.openxmlformats.org/officeDocument/2006/relationships/hyperlink" Target="https://www.bing.com/th?id=OSK.706e57cce3454adb5038ec3ae79057bd&amp;qlt=95" TargetMode="External"/><Relationship Id="rId1214" Type="http://schemas.openxmlformats.org/officeDocument/2006/relationships/hyperlink" Target="https://www.bing.com/images/search?form=xlimg&amp;q=Farias%20Brito" TargetMode="External"/><Relationship Id="rId4784" Type="http://schemas.openxmlformats.org/officeDocument/2006/relationships/hyperlink" Target="https://www.bing.com/images/search?form=xlimg&amp;q=Sapucaia,%20Par%c3%a1" TargetMode="External"/><Relationship Id="rId5835" Type="http://schemas.openxmlformats.org/officeDocument/2006/relationships/hyperlink" Target="https://www.bing.com/th?id=OSK.d3ea7c70096cc5815cdaa9ab3752da01&amp;qlt=95" TargetMode="External"/><Relationship Id="rId7190" Type="http://schemas.openxmlformats.org/officeDocument/2006/relationships/hyperlink" Target="https://www.bing.com/images/search?form=xlimg&amp;q=Alecrim" TargetMode="External"/><Relationship Id="rId8241" Type="http://schemas.openxmlformats.org/officeDocument/2006/relationships/hyperlink" Target="https://www.bing.com/th?id=OSK.1c0dbc61d837f8e377077b80fd4b9084&amp;qlt=95" TargetMode="External"/><Relationship Id="rId3386" Type="http://schemas.openxmlformats.org/officeDocument/2006/relationships/hyperlink" Target="https://www.bing.com/images/search?form=xlimg&amp;q=Materl%c3%a2ndia" TargetMode="External"/><Relationship Id="rId4437" Type="http://schemas.openxmlformats.org/officeDocument/2006/relationships/hyperlink" Target="https://www.bing.com/th?id=OSK.cb414ec068b7587afdf474e8dc24e68f&amp;qlt=95" TargetMode="External"/><Relationship Id="rId3039" Type="http://schemas.openxmlformats.org/officeDocument/2006/relationships/hyperlink" Target="https://www.bing.com/th?id=OSK.eec76c0ad67c3f351e6fc949b2ac827f&amp;qlt=95" TargetMode="External"/><Relationship Id="rId3453" Type="http://schemas.openxmlformats.org/officeDocument/2006/relationships/hyperlink" Target="https://www.bing.com/th?id=OSK.18c0e42be906425dc04c69985334a5cc&amp;qlt=95" TargetMode="External"/><Relationship Id="rId4851" Type="http://schemas.openxmlformats.org/officeDocument/2006/relationships/hyperlink" Target="https://www.bing.com/th?id=OSK.8b570738c698132f8b4a831ba33e02ea&amp;qlt=95" TargetMode="External"/><Relationship Id="rId5902" Type="http://schemas.openxmlformats.org/officeDocument/2006/relationships/hyperlink" Target="https://www.bing.com/images/search?form=xlimg&amp;q=Alto%20Piquiri" TargetMode="External"/><Relationship Id="rId374" Type="http://schemas.openxmlformats.org/officeDocument/2006/relationships/hyperlink" Target="https://www.bing.com/images/search?form=xlimg&amp;q=Itaubal" TargetMode="External"/><Relationship Id="rId2055" Type="http://schemas.openxmlformats.org/officeDocument/2006/relationships/hyperlink" Target="https://www.bing.com/th?id=OSK.52ca4faa09cc5719425f22b630ea053e&amp;qlt=95" TargetMode="External"/><Relationship Id="rId3106" Type="http://schemas.openxmlformats.org/officeDocument/2006/relationships/hyperlink" Target="https://www.bing.com/images/search?form=xlimg&amp;q=Guarani,%20Minas%20Gerais" TargetMode="External"/><Relationship Id="rId4504" Type="http://schemas.openxmlformats.org/officeDocument/2006/relationships/hyperlink" Target="https://www.bing.com/images/search?form=xlimg&amp;q=S%c3%a3o%20F%c3%a9lix%20do%20Araguaia" TargetMode="External"/><Relationship Id="rId9082" Type="http://schemas.openxmlformats.org/officeDocument/2006/relationships/hyperlink" Target="https://www.bing.com/images/search?form=xlimg&amp;q=Holambra" TargetMode="External"/><Relationship Id="rId3520" Type="http://schemas.openxmlformats.org/officeDocument/2006/relationships/hyperlink" Target="https://www.bing.com/images/search?form=xlimg&amp;q=Ouro%20Fino" TargetMode="External"/><Relationship Id="rId6676" Type="http://schemas.openxmlformats.org/officeDocument/2006/relationships/hyperlink" Target="https://www.bing.com/images/search?form=xlimg&amp;q=Petr%c3%b3polis" TargetMode="External"/><Relationship Id="rId7727" Type="http://schemas.openxmlformats.org/officeDocument/2006/relationships/hyperlink" Target="https://www.bing.com/th?id=OSK.0d452d8ad8f21f931fcbdcf5157b02c9&amp;qlt=95" TargetMode="External"/><Relationship Id="rId441" Type="http://schemas.openxmlformats.org/officeDocument/2006/relationships/hyperlink" Target="https://www.bing.com/th?id=OSK.50e285523ae9f4ec705cbc809770e299&amp;qlt=95" TargetMode="External"/><Relationship Id="rId1071" Type="http://schemas.openxmlformats.org/officeDocument/2006/relationships/hyperlink" Target="https://www.bing.com/th?id=OSK.6cd771b2690bdb44e0b6570274cecf17&amp;qlt=95" TargetMode="External"/><Relationship Id="rId2122" Type="http://schemas.openxmlformats.org/officeDocument/2006/relationships/hyperlink" Target="https://www.bing.com/images/search?form=xlimg&amp;q=Araioses" TargetMode="External"/><Relationship Id="rId5278" Type="http://schemas.openxmlformats.org/officeDocument/2006/relationships/hyperlink" Target="https://www.bing.com/images/search?form=xlimg&amp;q=Bet%c3%a2nia,%20Pernambuco" TargetMode="External"/><Relationship Id="rId5692" Type="http://schemas.openxmlformats.org/officeDocument/2006/relationships/hyperlink" Target="https://www.bing.com/images/search?form=xlimg&amp;q=Elesb%c3%a3o%20Veloso" TargetMode="External"/><Relationship Id="rId6329" Type="http://schemas.openxmlformats.org/officeDocument/2006/relationships/hyperlink" Target="https://www.bing.com/th?id=OSK.96a65f65108b3985c64ff31179931cbc&amp;qlt=95" TargetMode="External"/><Relationship Id="rId6743" Type="http://schemas.openxmlformats.org/officeDocument/2006/relationships/hyperlink" Target="https://www.bing.com/th?id=OSK.eefc707ec706da6cad5c2c10128ee2f9&amp;qlt=95" TargetMode="External"/><Relationship Id="rId9899" Type="http://schemas.openxmlformats.org/officeDocument/2006/relationships/hyperlink" Target="https://www.bing.com/th?id=OSK.6e1226bf66a5626935049e0a6b4d3dce&amp;qlt=95" TargetMode="External"/><Relationship Id="rId1888" Type="http://schemas.openxmlformats.org/officeDocument/2006/relationships/hyperlink" Target="https://www.bing.com/images/search?form=xlimg&amp;q=Mimoso%20de%20Goi%c3%a1s" TargetMode="External"/><Relationship Id="rId2939" Type="http://schemas.openxmlformats.org/officeDocument/2006/relationships/hyperlink" Target="https://www.bing.com/th?id=OSK.bBgcPNn-RwVMvS58Q-nlD0wAXkL1qqYr4ZDKAcyA1UU&amp;qlt=95" TargetMode="External"/><Relationship Id="rId4294" Type="http://schemas.openxmlformats.org/officeDocument/2006/relationships/hyperlink" Target="https://www.bing.com/images/search?form=xlimg&amp;q=Aren%c3%a1polis" TargetMode="External"/><Relationship Id="rId5345" Type="http://schemas.openxmlformats.org/officeDocument/2006/relationships/hyperlink" Target="https://www.bing.com/th?id=OSK.1154ececf1701cda19dc5a0d8ed931bd&amp;qlt=95" TargetMode="External"/><Relationship Id="rId6810" Type="http://schemas.openxmlformats.org/officeDocument/2006/relationships/hyperlink" Target="https://www.bing.com/images/search?form=xlimg&amp;q=Coronel%20Ezequiel" TargetMode="External"/><Relationship Id="rId9966" Type="http://schemas.openxmlformats.org/officeDocument/2006/relationships/hyperlink" Target="https://www.bing.com/images/search?form=xlimg&amp;q=Carmol%c3%a2ndia" TargetMode="External"/><Relationship Id="rId4361" Type="http://schemas.openxmlformats.org/officeDocument/2006/relationships/hyperlink" Target="https://www.bing.com/th?id=OSK.f706562036d2e77a446c911a9ecb239e&amp;qlt=95" TargetMode="External"/><Relationship Id="rId5412" Type="http://schemas.openxmlformats.org/officeDocument/2006/relationships/hyperlink" Target="https://www.bing.com/images/search?form=xlimg&amp;q=Jupi" TargetMode="External"/><Relationship Id="rId8568" Type="http://schemas.openxmlformats.org/officeDocument/2006/relationships/hyperlink" Target="https://www.bing.com/images/search?form=xlimg&amp;q=Cedro%20de%20S%c3%a3o%20Jo%c3%a3o" TargetMode="External"/><Relationship Id="rId9619" Type="http://schemas.openxmlformats.org/officeDocument/2006/relationships/hyperlink" Target="https://www.bing.com/th?id=OSK.e8875d36decc497455f71e7b59999bed&amp;qlt=95" TargetMode="External"/><Relationship Id="rId1955" Type="http://schemas.openxmlformats.org/officeDocument/2006/relationships/hyperlink" Target="https://www.bing.com/th?id=OSK.4b54a773b13f1918eeb48f0792a7914b&amp;qlt=95" TargetMode="External"/><Relationship Id="rId4014" Type="http://schemas.openxmlformats.org/officeDocument/2006/relationships/hyperlink" Target="https://www.bing.com/images/search?form=xlimg&amp;q=Taiobeiras" TargetMode="External"/><Relationship Id="rId7584" Type="http://schemas.openxmlformats.org/officeDocument/2006/relationships/hyperlink" Target="https://www.bing.com/images/search?form=xlimg&amp;q=Mato%20Castelhano" TargetMode="External"/><Relationship Id="rId8982" Type="http://schemas.openxmlformats.org/officeDocument/2006/relationships/hyperlink" Target="https://www.bing.com/images/search?form=xlimg&amp;q=Emba%c3%baba" TargetMode="External"/><Relationship Id="rId1608" Type="http://schemas.openxmlformats.org/officeDocument/2006/relationships/hyperlink" Target="https://www.bing.com/images/search?form=xlimg&amp;q=Abadi%c3%a2nia" TargetMode="External"/><Relationship Id="rId3030" Type="http://schemas.openxmlformats.org/officeDocument/2006/relationships/hyperlink" Target="https://www.bing.com/images/search?form=xlimg&amp;q=Fernandes%20Tourinho" TargetMode="External"/><Relationship Id="rId6186" Type="http://schemas.openxmlformats.org/officeDocument/2006/relationships/hyperlink" Target="https://www.bing.com/images/search?form=xlimg&amp;q=Japira" TargetMode="External"/><Relationship Id="rId7237" Type="http://schemas.openxmlformats.org/officeDocument/2006/relationships/hyperlink" Target="https://www.bing.com/th?id=OSK.60e712a820e75273dfd03e0d3524eca5&amp;qlt=95" TargetMode="External"/><Relationship Id="rId8635" Type="http://schemas.openxmlformats.org/officeDocument/2006/relationships/hyperlink" Target="https://www.bing.com/th?id=OSK.eb45b72df6511949c16b6713132a43ec&amp;qlt=95" TargetMode="External"/><Relationship Id="rId7651" Type="http://schemas.openxmlformats.org/officeDocument/2006/relationships/hyperlink" Target="https://www.bing.com/th?id=OSK.65d8964159f03270c53b44aff14fbcc8&amp;qlt=95" TargetMode="External"/><Relationship Id="rId8702" Type="http://schemas.openxmlformats.org/officeDocument/2006/relationships/hyperlink" Target="https://www.bing.com/images/search?form=xlimg&amp;q=Anhumas" TargetMode="External"/><Relationship Id="rId2796" Type="http://schemas.openxmlformats.org/officeDocument/2006/relationships/hyperlink" Target="https://www.bing.com/images/search?form=xlimg&amp;q=Catuji" TargetMode="External"/><Relationship Id="rId3847" Type="http://schemas.openxmlformats.org/officeDocument/2006/relationships/hyperlink" Target="https://www.bing.com/th?id=OSK.ebce98eafd4eaf8431b5ba418201e7c2&amp;qlt=95" TargetMode="External"/><Relationship Id="rId6253" Type="http://schemas.openxmlformats.org/officeDocument/2006/relationships/hyperlink" Target="https://www.bing.com/th?id=OSK.5775aab576788a72549ad1bb961d5e96&amp;qlt=95" TargetMode="External"/><Relationship Id="rId7304" Type="http://schemas.openxmlformats.org/officeDocument/2006/relationships/hyperlink" Target="https://www.bing.com/images/search?form=xlimg&amp;q=Campo%20Bom" TargetMode="External"/><Relationship Id="rId768" Type="http://schemas.openxmlformats.org/officeDocument/2006/relationships/hyperlink" Target="https://www.bing.com/images/search?form=xlimg&amp;q=Jacobina" TargetMode="External"/><Relationship Id="rId1398" Type="http://schemas.openxmlformats.org/officeDocument/2006/relationships/hyperlink" Target="https://www.bing.com/images/search?form=xlimg&amp;q=Quixeramobim,%20Cear%c3%a1" TargetMode="External"/><Relationship Id="rId2449" Type="http://schemas.openxmlformats.org/officeDocument/2006/relationships/hyperlink" Target="https://www.bing.com/th?id=OSK.2df264b050156ae17dbed809c478ea3c&amp;qlt=95" TargetMode="External"/><Relationship Id="rId2863" Type="http://schemas.openxmlformats.org/officeDocument/2006/relationships/hyperlink" Target="https://www.bing.com/th?id=OSK.C9Hfwcyt92kK7V9kyg-FCFx4rzk72QFFS9Sc6H3-ykM&amp;qlt=95" TargetMode="External"/><Relationship Id="rId3914" Type="http://schemas.openxmlformats.org/officeDocument/2006/relationships/hyperlink" Target="https://www.bing.com/images/search?form=xlimg&amp;q=S%c3%a3o%20Jos%c3%a9%20do%20Goiabal" TargetMode="External"/><Relationship Id="rId6320" Type="http://schemas.openxmlformats.org/officeDocument/2006/relationships/hyperlink" Target="https://www.bing.com/images/search?form=xlimg&amp;q=Para%c3%adso%20do%20Norte" TargetMode="External"/><Relationship Id="rId9476" Type="http://schemas.openxmlformats.org/officeDocument/2006/relationships/hyperlink" Target="https://www.bing.com/images/search?form=xlimg&amp;q=Pedregulho" TargetMode="External"/><Relationship Id="rId9890" Type="http://schemas.openxmlformats.org/officeDocument/2006/relationships/hyperlink" Target="https://www.bing.com/images/search?form=xlimg&amp;q=Vinhedo" TargetMode="External"/><Relationship Id="rId835" Type="http://schemas.openxmlformats.org/officeDocument/2006/relationships/hyperlink" Target="https://www.bing.com/th?id=OSK.4920f27d36c6acb7aea35e6adb0cd1e4&amp;qlt=95" TargetMode="External"/><Relationship Id="rId1465" Type="http://schemas.openxmlformats.org/officeDocument/2006/relationships/hyperlink" Target="https://www.bing.com/th?id=OSK.7fb2123bb5eb58372b75b80613feab6f&amp;qlt=95" TargetMode="External"/><Relationship Id="rId2516" Type="http://schemas.openxmlformats.org/officeDocument/2006/relationships/hyperlink" Target="https://www.bing.com/images/search?form=xlimg&amp;q=Alvin%c3%b3polis" TargetMode="External"/><Relationship Id="rId8078" Type="http://schemas.openxmlformats.org/officeDocument/2006/relationships/hyperlink" Target="https://www.bing.com/images/search?form=xlimg&amp;q=Cambori%c3%ba" TargetMode="External"/><Relationship Id="rId8492" Type="http://schemas.openxmlformats.org/officeDocument/2006/relationships/hyperlink" Target="https://www.bing.com/images/search?form=xlimg&amp;q=Tigrinhos" TargetMode="External"/><Relationship Id="rId9129" Type="http://schemas.openxmlformats.org/officeDocument/2006/relationships/hyperlink" Target="https://www.bing.com/th?id=OSK.1457a29dd9d669e748c97fce1be51934&amp;qlt=95" TargetMode="External"/><Relationship Id="rId9543" Type="http://schemas.openxmlformats.org/officeDocument/2006/relationships/hyperlink" Target="https://www.bing.com/th?id=OSK.7b4c4789e935d563a8a07124403097d5&amp;qlt=95" TargetMode="External"/><Relationship Id="rId1118" Type="http://schemas.openxmlformats.org/officeDocument/2006/relationships/hyperlink" Target="https://www.bing.com/images/search?form=xlimg&amp;q=Altaneira" TargetMode="External"/><Relationship Id="rId1532" Type="http://schemas.openxmlformats.org/officeDocument/2006/relationships/hyperlink" Target="https://www.bing.com/images/search?form=xlimg&amp;q=Itarana" TargetMode="External"/><Relationship Id="rId2930" Type="http://schemas.openxmlformats.org/officeDocument/2006/relationships/hyperlink" Target="https://www.bing.com/images/search?form=xlimg&amp;q=Delfin%c3%b3polis" TargetMode="External"/><Relationship Id="rId4688" Type="http://schemas.openxmlformats.org/officeDocument/2006/relationships/hyperlink" Target="https://www.bing.com/images/search?form=xlimg&amp;q=Nova%20Esperan%c3%a7a%20do%20Piri%c3%a1" TargetMode="External"/><Relationship Id="rId7094" Type="http://schemas.openxmlformats.org/officeDocument/2006/relationships/hyperlink" Target="https://www.bing.com/images/search?form=xlimg&amp;q=Jaru,%20Rond%c3%b4nia" TargetMode="External"/><Relationship Id="rId8145" Type="http://schemas.openxmlformats.org/officeDocument/2006/relationships/hyperlink" Target="https://www.bing.com/th?id=OSK.7c4a8c0f93db79c5fc7da8afde3270cc&amp;qlt=95" TargetMode="External"/><Relationship Id="rId10075" Type="http://schemas.openxmlformats.org/officeDocument/2006/relationships/hyperlink" Target="https://www.bing.com/th?id=OSK.8ltCab01YUYATg_NTdBJuDwQDFGWMde6KQEFIGxXm2M&amp;qlt=95" TargetMode="External"/><Relationship Id="rId902" Type="http://schemas.openxmlformats.org/officeDocument/2006/relationships/hyperlink" Target="https://www.bing.com/images/search?form=xlimg&amp;q=Pedr%c3%a3o" TargetMode="External"/><Relationship Id="rId5739" Type="http://schemas.openxmlformats.org/officeDocument/2006/relationships/hyperlink" Target="https://www.bing.com/th?id=OSK.54885aa8c786613c95d56725a786da97&amp;qlt=95" TargetMode="External"/><Relationship Id="rId7161" Type="http://schemas.openxmlformats.org/officeDocument/2006/relationships/hyperlink" Target="https://www.bing.com/th?id=OSK.b23f2d65b690fdcfb01272bccab05529&amp;qlt=95" TargetMode="External"/><Relationship Id="rId8212" Type="http://schemas.openxmlformats.org/officeDocument/2006/relationships/hyperlink" Target="https://www.bing.com/images/search?form=xlimg&amp;q=Irani,%20Santa%20Catarina" TargetMode="External"/><Relationship Id="rId9610" Type="http://schemas.openxmlformats.org/officeDocument/2006/relationships/hyperlink" Target="https://www.bing.com/images/search?form=xlimg&amp;q=Rifaina" TargetMode="External"/><Relationship Id="rId4755" Type="http://schemas.openxmlformats.org/officeDocument/2006/relationships/hyperlink" Target="https://www.bing.com/th?id=OSK.9c790be3329afb815c6c670cba9f47cc&amp;qlt=95" TargetMode="External"/><Relationship Id="rId5806" Type="http://schemas.openxmlformats.org/officeDocument/2006/relationships/hyperlink" Target="https://www.bing.com/images/search?form=xlimg&amp;q=Pimenteiras" TargetMode="External"/><Relationship Id="rId10142" Type="http://schemas.openxmlformats.org/officeDocument/2006/relationships/hyperlink" Target="https://www.bing.com/images/search?form=xlimg&amp;q=S%c3%a3o%20F%c3%a9lix%20do%20Tocantins" TargetMode="External"/><Relationship Id="rId278" Type="http://schemas.openxmlformats.org/officeDocument/2006/relationships/hyperlink" Target="https://www.bing.com/images/search?form=xlimg&amp;q=Careiro" TargetMode="External"/><Relationship Id="rId3357" Type="http://schemas.openxmlformats.org/officeDocument/2006/relationships/hyperlink" Target="https://www.bing.com/th?id=OSK.1ce84388999db21f5255329b1380176c&amp;qlt=95" TargetMode="External"/><Relationship Id="rId3771" Type="http://schemas.openxmlformats.org/officeDocument/2006/relationships/hyperlink" Target="https://www.bing.com/th?id=OSK.fce88604170a0982b11acf69b2af5e91&amp;qlt=95" TargetMode="External"/><Relationship Id="rId4408" Type="http://schemas.openxmlformats.org/officeDocument/2006/relationships/hyperlink" Target="https://www.bing.com/images/search?form=xlimg&amp;q=Nossa%20Senhora%20do%20Livramento,%20Mato%20Grosso" TargetMode="External"/><Relationship Id="rId4822" Type="http://schemas.openxmlformats.org/officeDocument/2006/relationships/hyperlink" Target="https://www.bing.com/images/search?form=xlimg&amp;q=Alagoa%20Grande" TargetMode="External"/><Relationship Id="rId7978" Type="http://schemas.openxmlformats.org/officeDocument/2006/relationships/hyperlink" Target="https://www.bing.com/images/search?form=xlimg&amp;q=Agron%c3%b4mica,%20Santa%20Catarina" TargetMode="External"/><Relationship Id="rId692" Type="http://schemas.openxmlformats.org/officeDocument/2006/relationships/hyperlink" Target="https://www.bing.com/images/search?form=xlimg&amp;q=Ibotirama" TargetMode="External"/><Relationship Id="rId2373" Type="http://schemas.openxmlformats.org/officeDocument/2006/relationships/hyperlink" Target="https://www.bing.com/th?id=OSK.dd0a5576791b0d3ae85add176bd9ab5a&amp;qlt=95" TargetMode="External"/><Relationship Id="rId3424" Type="http://schemas.openxmlformats.org/officeDocument/2006/relationships/hyperlink" Target="https://www.bing.com/images/search?form=xlimg&amp;q=Moeda" TargetMode="External"/><Relationship Id="rId6994" Type="http://schemas.openxmlformats.org/officeDocument/2006/relationships/hyperlink" Target="https://www.bing.com/images/search?form=xlimg&amp;q=S%c3%a3o%20Paulo%20do%20Potengi" TargetMode="External"/><Relationship Id="rId345" Type="http://schemas.openxmlformats.org/officeDocument/2006/relationships/hyperlink" Target="https://www.bing.com/th?id=OSK.8183071e5150c8c7112cb672d9f6e6fb&amp;qlt=95" TargetMode="External"/><Relationship Id="rId2026" Type="http://schemas.openxmlformats.org/officeDocument/2006/relationships/hyperlink" Target="https://www.bing.com/images/search?form=xlimg&amp;q=Santo%20Ant%c3%b4nio%20de%20Goi%c3%a1s" TargetMode="External"/><Relationship Id="rId2440" Type="http://schemas.openxmlformats.org/officeDocument/2006/relationships/hyperlink" Target="https://www.bing.com/images/search?form=xlimg&amp;q=Trizidela%20do%20Vale" TargetMode="External"/><Relationship Id="rId5596" Type="http://schemas.openxmlformats.org/officeDocument/2006/relationships/hyperlink" Target="https://www.bing.com/images/search?form=xlimg&amp;q=Assun%c3%a7%c3%a3o%20do%20Piau%c3%ad" TargetMode="External"/><Relationship Id="rId6647" Type="http://schemas.openxmlformats.org/officeDocument/2006/relationships/hyperlink" Target="https://www.bing.com/th?id=OSK.e678f770f588e6fdf9933e1c5da3b78a&amp;qlt=95" TargetMode="External"/><Relationship Id="rId9053" Type="http://schemas.openxmlformats.org/officeDocument/2006/relationships/hyperlink" Target="https://www.bing.com/th?id=OSK.bb6afcdb43e8c8c32610bb83f9d5cbe9&amp;qlt=95" TargetMode="External"/><Relationship Id="rId412" Type="http://schemas.openxmlformats.org/officeDocument/2006/relationships/hyperlink" Target="https://www.bing.com/images/search?form=xlimg&amp;q=Amargosa,%20Bahia" TargetMode="External"/><Relationship Id="rId1042" Type="http://schemas.openxmlformats.org/officeDocument/2006/relationships/hyperlink" Target="https://www.bing.com/images/search?form=xlimg&amp;q=S%c3%adtio%20do%20Quinto" TargetMode="External"/><Relationship Id="rId4198" Type="http://schemas.openxmlformats.org/officeDocument/2006/relationships/hyperlink" Target="https://www.bing.com/images/search?form=xlimg&amp;q=Japor%c3%a3" TargetMode="External"/><Relationship Id="rId5249" Type="http://schemas.openxmlformats.org/officeDocument/2006/relationships/hyperlink" Target="https://www.bing.com/th?id=OSK.94557cf4e9f6226a87f8b73c7eddea28&amp;qlt=95" TargetMode="External"/><Relationship Id="rId5663" Type="http://schemas.openxmlformats.org/officeDocument/2006/relationships/hyperlink" Target="https://www.bing.com/th?id=OSK.ff9f4e53f58db05819440d0f64a2db4b&amp;qlt=95" TargetMode="External"/><Relationship Id="rId9120" Type="http://schemas.openxmlformats.org/officeDocument/2006/relationships/hyperlink" Target="https://www.bing.com/images/search?form=xlimg&amp;q=Indaiatuba" TargetMode="External"/><Relationship Id="rId4265" Type="http://schemas.openxmlformats.org/officeDocument/2006/relationships/hyperlink" Target="https://www.bing.com/th?id=OSK.56cf75e37c7f4ed33c5777996dd860b9&amp;qlt=95" TargetMode="External"/><Relationship Id="rId5316" Type="http://schemas.openxmlformats.org/officeDocument/2006/relationships/hyperlink" Target="https://www.bing.com/images/search?form=xlimg&amp;q=Canhotinho" TargetMode="External"/><Relationship Id="rId6714" Type="http://schemas.openxmlformats.org/officeDocument/2006/relationships/hyperlink" Target="https://www.bing.com/images/search?form=xlimg&amp;q=S%c3%a3o%20Jo%c3%a3o%20de%20Meriti" TargetMode="External"/><Relationship Id="rId1859" Type="http://schemas.openxmlformats.org/officeDocument/2006/relationships/hyperlink" Target="https://www.bing.com/th?id=OSK.40fd77192de3a6a75cc569b9a9614b3a&amp;qlt=95" TargetMode="External"/><Relationship Id="rId5730" Type="http://schemas.openxmlformats.org/officeDocument/2006/relationships/hyperlink" Target="https://www.bing.com/images/search?form=xlimg&amp;q=Joca%20Marques" TargetMode="External"/><Relationship Id="rId8886" Type="http://schemas.openxmlformats.org/officeDocument/2006/relationships/hyperlink" Target="https://www.bing.com/images/search?form=xlimg&amp;q=Capivari" TargetMode="External"/><Relationship Id="rId9937" Type="http://schemas.openxmlformats.org/officeDocument/2006/relationships/hyperlink" Target="https://www.bing.com/th?id=OSK.b00ef2449f311c9e09284a0a47c825a7&amp;qlt=95" TargetMode="External"/><Relationship Id="rId1926" Type="http://schemas.openxmlformats.org/officeDocument/2006/relationships/hyperlink" Target="https://www.bing.com/images/search?form=xlimg&amp;q=Nova%20Gl%c3%b3ria" TargetMode="External"/><Relationship Id="rId3281" Type="http://schemas.openxmlformats.org/officeDocument/2006/relationships/hyperlink" Target="https://www.bing.com/th?id=OSK.d6f8ef9dc6357fa1289d36bc145cc145&amp;qlt=95" TargetMode="External"/><Relationship Id="rId4332" Type="http://schemas.openxmlformats.org/officeDocument/2006/relationships/hyperlink" Target="https://www.bing.com/images/search?form=xlimg&amp;q=Col%c3%adder" TargetMode="External"/><Relationship Id="rId7488" Type="http://schemas.openxmlformats.org/officeDocument/2006/relationships/hyperlink" Target="https://www.bing.com/images/search?form=xlimg&amp;q=Harmonia,%20Rio%20Grande%20do%20Sul" TargetMode="External"/><Relationship Id="rId8539" Type="http://schemas.openxmlformats.org/officeDocument/2006/relationships/hyperlink" Target="https://www.bing.com/th?id=OSK.752d7c05d48d1e5e678b63b423a9e079&amp;qlt=95" TargetMode="External"/><Relationship Id="rId8953" Type="http://schemas.openxmlformats.org/officeDocument/2006/relationships/hyperlink" Target="https://www.bing.com/th?id=OSK.e75724dcd59df5aea03d4533211e8df2&amp;qlt=95" TargetMode="External"/><Relationship Id="rId7555" Type="http://schemas.openxmlformats.org/officeDocument/2006/relationships/hyperlink" Target="https://www.bing.com/th?id=OSK.5fb7c5926bac2666620c246f00762263&amp;qlt=95" TargetMode="External"/><Relationship Id="rId8606" Type="http://schemas.openxmlformats.org/officeDocument/2006/relationships/hyperlink" Target="https://www.bing.com/images/search?form=xlimg&amp;q=Malhador" TargetMode="External"/><Relationship Id="rId3001" Type="http://schemas.openxmlformats.org/officeDocument/2006/relationships/hyperlink" Target="https://www.bing.com/th?id=OSK.3e78b0b4b8d76a416ff5aec5697bbba7&amp;qlt=95" TargetMode="External"/><Relationship Id="rId6157" Type="http://schemas.openxmlformats.org/officeDocument/2006/relationships/hyperlink" Target="https://www.bing.com/th?id=OSK.655a50352ec196d035ae27784de18aef&amp;qlt=95" TargetMode="External"/><Relationship Id="rId6571" Type="http://schemas.openxmlformats.org/officeDocument/2006/relationships/hyperlink" Target="https://www.bing.com/th?id=OSK.00ef51dd0bc5c3feac7b650822491b58&amp;qlt=95" TargetMode="External"/><Relationship Id="rId7208" Type="http://schemas.openxmlformats.org/officeDocument/2006/relationships/hyperlink" Target="https://www.bing.com/images/search?form=xlimg&amp;q=Andr%c3%a9%20da%20Rocha" TargetMode="External"/><Relationship Id="rId7622" Type="http://schemas.openxmlformats.org/officeDocument/2006/relationships/hyperlink" Target="https://www.bing.com/images/search?form=xlimg&amp;q=Nova%20Esperan%c3%a7a%20do%20Sul" TargetMode="External"/><Relationship Id="rId2767" Type="http://schemas.openxmlformats.org/officeDocument/2006/relationships/hyperlink" Target="https://www.bing.com/th?id=OSK.1894132e7c237f85afa1e8574e6376a3&amp;qlt=95" TargetMode="External"/><Relationship Id="rId5173" Type="http://schemas.openxmlformats.org/officeDocument/2006/relationships/hyperlink" Target="https://www.bing.com/th?id=OSK.7143c3d97964d5d868792051fdeb9441&amp;qlt=95" TargetMode="External"/><Relationship Id="rId6224" Type="http://schemas.openxmlformats.org/officeDocument/2006/relationships/hyperlink" Target="https://www.bing.com/images/search?form=xlimg&amp;q=Lupion%c3%b3polis" TargetMode="External"/><Relationship Id="rId9794" Type="http://schemas.openxmlformats.org/officeDocument/2006/relationships/hyperlink" Target="https://www.bing.com/images/search?form=xlimg&amp;q=Tabatinga,%20S%c3%a3o%20Paulo" TargetMode="External"/><Relationship Id="rId739" Type="http://schemas.openxmlformats.org/officeDocument/2006/relationships/hyperlink" Target="https://www.bing.com/th?id=OSK.7879fca7e311ce4c5d49c53e833a81bc&amp;qlt=95" TargetMode="External"/><Relationship Id="rId1369" Type="http://schemas.openxmlformats.org/officeDocument/2006/relationships/hyperlink" Target="https://www.bing.com/th?id=OSK.0c7b902d53f1ffc73ae3f05dbbf2c5b6&amp;qlt=95" TargetMode="External"/><Relationship Id="rId3818" Type="http://schemas.openxmlformats.org/officeDocument/2006/relationships/hyperlink" Target="https://www.bing.com/images/search?form=xlimg&amp;q=Santana%20do%20Para%c3%adso" TargetMode="External"/><Relationship Id="rId5240" Type="http://schemas.openxmlformats.org/officeDocument/2006/relationships/hyperlink" Target="https://www.bing.com/images/search?form=xlimg&amp;q=Vista%20Serrana" TargetMode="External"/><Relationship Id="rId8396" Type="http://schemas.openxmlformats.org/officeDocument/2006/relationships/hyperlink" Target="https://www.bing.com/images/search?form=xlimg&amp;q=Rio%20do%20Oeste" TargetMode="External"/><Relationship Id="rId9447" Type="http://schemas.openxmlformats.org/officeDocument/2006/relationships/hyperlink" Target="https://www.bing.com/th?id=OSK.25165e2920c544eab39ee399f168e86a&amp;qlt=95" TargetMode="External"/><Relationship Id="rId1783" Type="http://schemas.openxmlformats.org/officeDocument/2006/relationships/hyperlink" Target="https://www.bing.com/th?id=OSK.68982f32e48e783ba9702d664a6eb79d&amp;qlt=95" TargetMode="External"/><Relationship Id="rId2834" Type="http://schemas.openxmlformats.org/officeDocument/2006/relationships/hyperlink" Target="https://www.bing.com/images/search?form=xlimg&amp;q=Concei%c3%a7%c3%a3o%20da%20Aparecida" TargetMode="External"/><Relationship Id="rId8049" Type="http://schemas.openxmlformats.org/officeDocument/2006/relationships/hyperlink" Target="https://www.bing.com/th?id=OSK.c6b977212d326a0ce28764271d9167b9&amp;qlt=95" TargetMode="External"/><Relationship Id="rId9861" Type="http://schemas.openxmlformats.org/officeDocument/2006/relationships/hyperlink" Target="https://www.bing.com/th?id=OSK.c872e64a63fcb5f36648254cf7861194&amp;qlt=95" TargetMode="External"/><Relationship Id="rId75" Type="http://schemas.openxmlformats.org/officeDocument/2006/relationships/hyperlink" Target="https://www.bing.com/th?id=OSK.330c44e642eee3c0b80f1c5f7919eeca&amp;qlt=95" TargetMode="External"/><Relationship Id="rId806" Type="http://schemas.openxmlformats.org/officeDocument/2006/relationships/hyperlink" Target="https://www.bing.com/images/search?form=xlimg&amp;q=Lu%c3%ads%20Eduardo%20Magalh%c3%a3es" TargetMode="External"/><Relationship Id="rId1436" Type="http://schemas.openxmlformats.org/officeDocument/2006/relationships/hyperlink" Target="https://www.bing.com/images/search?form=xlimg&amp;q=Tamboril,%20Cear%c3%a1" TargetMode="External"/><Relationship Id="rId1850" Type="http://schemas.openxmlformats.org/officeDocument/2006/relationships/hyperlink" Target="https://www.bing.com/images/search?form=xlimg&amp;q=Itau%c3%a7u" TargetMode="External"/><Relationship Id="rId2901" Type="http://schemas.openxmlformats.org/officeDocument/2006/relationships/hyperlink" Target="https://www.bing.com/th?id=OSK.708b6eb88b8be55b62232b1061b13012&amp;qlt=95" TargetMode="External"/><Relationship Id="rId7065" Type="http://schemas.openxmlformats.org/officeDocument/2006/relationships/hyperlink" Target="https://www.bing.com/th?id=OSK.603d8480aaf6b0a6ef6b91b83455b07d&amp;qlt=95" TargetMode="External"/><Relationship Id="rId8463" Type="http://schemas.openxmlformats.org/officeDocument/2006/relationships/hyperlink" Target="https://www.bing.com/th?id=OSK.5fbd950c93fc79949808a5cdb6b4c300&amp;qlt=95" TargetMode="External"/><Relationship Id="rId9514" Type="http://schemas.openxmlformats.org/officeDocument/2006/relationships/hyperlink" Target="https://www.bing.com/images/search?form=xlimg&amp;q=Piraju%c3%ad" TargetMode="External"/><Relationship Id="rId1503" Type="http://schemas.openxmlformats.org/officeDocument/2006/relationships/hyperlink" Target="https://www.bing.com/th?id=OSK.7d58b3b350cf76f6b2cd187c144ff28f&amp;qlt=95" TargetMode="External"/><Relationship Id="rId4659" Type="http://schemas.openxmlformats.org/officeDocument/2006/relationships/hyperlink" Target="https://www.bing.com/th?id=OSK.807e7099f3b2008ebe9c517536febd0e&amp;qlt=95" TargetMode="External"/><Relationship Id="rId8116" Type="http://schemas.openxmlformats.org/officeDocument/2006/relationships/hyperlink" Target="https://www.bing.com/images/search?form=xlimg&amp;q=Coronel%20Freitas" TargetMode="External"/><Relationship Id="rId8530" Type="http://schemas.openxmlformats.org/officeDocument/2006/relationships/hyperlink" Target="https://www.bing.com/images/search?form=xlimg&amp;q=Vidal%20Ramos" TargetMode="External"/><Relationship Id="rId10046" Type="http://schemas.openxmlformats.org/officeDocument/2006/relationships/hyperlink" Target="https://www.bing.com/images/search?form=xlimg&amp;q=Luzin%c3%b3polis" TargetMode="External"/><Relationship Id="rId3675" Type="http://schemas.openxmlformats.org/officeDocument/2006/relationships/hyperlink" Target="https://www.bing.com/th?id=OSK.e327ed2e464a66fc4cd62d6bb0b78f87&amp;qlt=95" TargetMode="External"/><Relationship Id="rId4726" Type="http://schemas.openxmlformats.org/officeDocument/2006/relationships/hyperlink" Target="https://www.bing.com/images/search?form=xlimg&amp;q=Prainha,%20Par%c3%a1" TargetMode="External"/><Relationship Id="rId6081" Type="http://schemas.openxmlformats.org/officeDocument/2006/relationships/hyperlink" Target="https://www.bing.com/th?id=OSK.6788eba28c64ec7dc696c53ba504e7ab&amp;qlt=95" TargetMode="External"/><Relationship Id="rId7132" Type="http://schemas.openxmlformats.org/officeDocument/2006/relationships/hyperlink" Target="https://www.bing.com/images/search?form=xlimg&amp;q=S%c3%a3o%20Felipe%20d'Oeste" TargetMode="External"/><Relationship Id="rId10113" Type="http://schemas.openxmlformats.org/officeDocument/2006/relationships/hyperlink" Target="https://www.bing.com/th?id=OSK.msrMxkJL1C5QqT0d-C2eVpz0bYPxQTT31wnzCvYAqSs&amp;qlt=95" TargetMode="External"/><Relationship Id="rId596" Type="http://schemas.openxmlformats.org/officeDocument/2006/relationships/hyperlink" Target="https://www.bing.com/images/search?form=xlimg&amp;q=Conde%c3%baba" TargetMode="External"/><Relationship Id="rId2277" Type="http://schemas.openxmlformats.org/officeDocument/2006/relationships/hyperlink" Target="https://www.bing.com/th?id=OSK.cac9dafc137474cc3275e5bfd596efdd&amp;qlt=95" TargetMode="External"/><Relationship Id="rId2691" Type="http://schemas.openxmlformats.org/officeDocument/2006/relationships/hyperlink" Target="https://www.bing.com/th?id=OSK.0e770f086002522771f32d150fd49869&amp;qlt=95" TargetMode="External"/><Relationship Id="rId3328" Type="http://schemas.openxmlformats.org/officeDocument/2006/relationships/hyperlink" Target="https://www.bing.com/images/search?form=xlimg&amp;q=Leopoldina,%20Minas%20Gerais" TargetMode="External"/><Relationship Id="rId3742" Type="http://schemas.openxmlformats.org/officeDocument/2006/relationships/hyperlink" Target="https://www.bing.com/images/search?form=xlimg&amp;q=Rodeiro,%20Minas%20Gerais" TargetMode="External"/><Relationship Id="rId6898" Type="http://schemas.openxmlformats.org/officeDocument/2006/relationships/hyperlink" Target="https://www.bing.com/images/search?form=xlimg&amp;q=Maxaranguape" TargetMode="External"/><Relationship Id="rId249" Type="http://schemas.openxmlformats.org/officeDocument/2006/relationships/hyperlink" Target="https://www.bing.com/th?id=OSK.c813cdfa0186dfa52e1fc653e162dcee&amp;qlt=95" TargetMode="External"/><Relationship Id="rId663" Type="http://schemas.openxmlformats.org/officeDocument/2006/relationships/hyperlink" Target="https://www.bing.com/th?id=OSK.e5a75bad7d0afe012bf729296bb5ac9d&amp;qlt=95" TargetMode="External"/><Relationship Id="rId1293" Type="http://schemas.openxmlformats.org/officeDocument/2006/relationships/hyperlink" Target="https://www.bing.com/th?id=OSK.VLmQ3m1dIBWhY0U7k4q3tgXcQG0NT_B0jHRVOFn3rkI&amp;qlt=95" TargetMode="External"/><Relationship Id="rId2344" Type="http://schemas.openxmlformats.org/officeDocument/2006/relationships/hyperlink" Target="https://www.bing.com/images/search?form=xlimg&amp;q=Porto%20Rico%20do%20Maranh%c3%a3o" TargetMode="External"/><Relationship Id="rId7949" Type="http://schemas.openxmlformats.org/officeDocument/2006/relationships/hyperlink" Target="https://www.bing.com/th?id=OSK.511414b0a4fb6bfc017adf43b2e9c884&amp;qlt=95" TargetMode="External"/><Relationship Id="rId9371" Type="http://schemas.openxmlformats.org/officeDocument/2006/relationships/hyperlink" Target="https://www.bing.com/th?id=OSK.236286c15de4ea0122e022e15d8e93ae&amp;qlt=95" TargetMode="External"/><Relationship Id="rId316" Type="http://schemas.openxmlformats.org/officeDocument/2006/relationships/hyperlink" Target="https://www.bing.com/images/search?form=xlimg&amp;q=Manaquiri" TargetMode="External"/><Relationship Id="rId6965" Type="http://schemas.openxmlformats.org/officeDocument/2006/relationships/hyperlink" Target="https://www.bing.com/th?id=OSK.6ad1a65e5d05eb31dca021976be906fd&amp;qlt=95" TargetMode="External"/><Relationship Id="rId9024" Type="http://schemas.openxmlformats.org/officeDocument/2006/relationships/hyperlink" Target="https://www.bing.com/images/search?form=xlimg&amp;q=Franco%20da%20Rocha" TargetMode="External"/><Relationship Id="rId730" Type="http://schemas.openxmlformats.org/officeDocument/2006/relationships/hyperlink" Target="https://www.bing.com/images/search?form=xlimg&amp;q=Itaju%20do%20Col%c3%b4nia" TargetMode="External"/><Relationship Id="rId1013" Type="http://schemas.openxmlformats.org/officeDocument/2006/relationships/hyperlink" Target="https://www.bing.com/th?id=OSK.1954508b9af1ad1cf706194bad8ec929&amp;qlt=95" TargetMode="External"/><Relationship Id="rId1360" Type="http://schemas.openxmlformats.org/officeDocument/2006/relationships/hyperlink" Target="https://www.bing.com/images/search?form=xlimg&amp;q=Palm%c3%a1cia" TargetMode="External"/><Relationship Id="rId2411" Type="http://schemas.openxmlformats.org/officeDocument/2006/relationships/hyperlink" Target="https://www.bing.com/th?id=OSK.1ba517e96f2369072ac9141e38ce1d17&amp;qlt=95" TargetMode="External"/><Relationship Id="rId4169" Type="http://schemas.openxmlformats.org/officeDocument/2006/relationships/hyperlink" Target="https://www.bing.com/th?id=OSK.0c89ce550eba4d62553ff400e6e61c9a&amp;qlt=95" TargetMode="External"/><Relationship Id="rId5567" Type="http://schemas.openxmlformats.org/officeDocument/2006/relationships/hyperlink" Target="https://www.bing.com/th?id=OSK.98587659f67adf7c2550743619043662&amp;qlt=95" TargetMode="External"/><Relationship Id="rId5981" Type="http://schemas.openxmlformats.org/officeDocument/2006/relationships/hyperlink" Target="https://www.bing.com/th?id=OSK.e3cff3492e954506af4fb2c8552f6135&amp;qlt=95" TargetMode="External"/><Relationship Id="rId6618" Type="http://schemas.openxmlformats.org/officeDocument/2006/relationships/hyperlink" Target="https://www.bing.com/images/search?form=xlimg&amp;q=Duque%20de%20Caxias,%20Rio%20de%20Janeiro" TargetMode="External"/><Relationship Id="rId8040" Type="http://schemas.openxmlformats.org/officeDocument/2006/relationships/hyperlink" Target="https://www.bing.com/images/search?form=xlimg&amp;q=Bela%20Vista%20do%20Toldo" TargetMode="External"/><Relationship Id="rId4583" Type="http://schemas.openxmlformats.org/officeDocument/2006/relationships/hyperlink" Target="https://www.bing.com/th?id=OSK.20699ace5b5c95f5a4381d871df379c2&amp;qlt=95" TargetMode="External"/><Relationship Id="rId5634" Type="http://schemas.openxmlformats.org/officeDocument/2006/relationships/hyperlink" Target="https://www.bing.com/images/search?form=xlimg&amp;q=Cabeceiras%20do%20Piau%c3%ad" TargetMode="External"/><Relationship Id="rId3185" Type="http://schemas.openxmlformats.org/officeDocument/2006/relationships/hyperlink" Target="https://www.bing.com/th?id=OSK.5f09a98b81132550c54eaa9efddce60e&amp;qlt=95" TargetMode="External"/><Relationship Id="rId4236" Type="http://schemas.openxmlformats.org/officeDocument/2006/relationships/hyperlink" Target="https://www.bing.com/images/search?form=xlimg&amp;q=Ponta%20Por%c3%a3" TargetMode="External"/><Relationship Id="rId4650" Type="http://schemas.openxmlformats.org/officeDocument/2006/relationships/hyperlink" Target="https://www.bing.com/images/search?form=xlimg&amp;q=Irituia" TargetMode="External"/><Relationship Id="rId5701" Type="http://schemas.openxmlformats.org/officeDocument/2006/relationships/hyperlink" Target="https://www.bing.com/th?id=OSK.1b9c83aece61871448c10a901dda692b&amp;qlt=95" TargetMode="External"/><Relationship Id="rId8857" Type="http://schemas.openxmlformats.org/officeDocument/2006/relationships/hyperlink" Target="https://www.bing.com/th?id=OSK.0c1e61f650479a0b0ba475cb67cd6857&amp;qlt=95" TargetMode="External"/><Relationship Id="rId9908" Type="http://schemas.openxmlformats.org/officeDocument/2006/relationships/hyperlink" Target="https://www.bing.com/images/search?form=xlimg&amp;q=Alian%c3%a7a%20do%20Tocantins" TargetMode="External"/><Relationship Id="rId3252" Type="http://schemas.openxmlformats.org/officeDocument/2006/relationships/hyperlink" Target="https://www.bing.com/images/search?form=xlimg&amp;q=Japara%c3%adba" TargetMode="External"/><Relationship Id="rId4303" Type="http://schemas.openxmlformats.org/officeDocument/2006/relationships/hyperlink" Target="https://www.bing.com/th?id=OSK.a69ff3c62dd29d2004c5d25130290196&amp;qlt=95" TargetMode="External"/><Relationship Id="rId7459" Type="http://schemas.openxmlformats.org/officeDocument/2006/relationships/hyperlink" Target="https://www.bing.com/th?id=OSK.572c04e4abcd25e0581e41a7318ec306&amp;qlt=95" TargetMode="External"/><Relationship Id="rId7873" Type="http://schemas.openxmlformats.org/officeDocument/2006/relationships/hyperlink" Target="https://www.bing.com/th?id=OSK.a36bb42eb6cc42eff509c4c889ad8a63&amp;qlt=95" TargetMode="External"/><Relationship Id="rId173" Type="http://schemas.openxmlformats.org/officeDocument/2006/relationships/hyperlink" Target="https://www.bing.com/th?id=OSK.e07fc65361ff71a5c2fa6a3b5229a5f0&amp;qlt=95" TargetMode="External"/><Relationship Id="rId6475" Type="http://schemas.openxmlformats.org/officeDocument/2006/relationships/hyperlink" Target="https://www.bing.com/th?id=OSK.cbad1dc6ee7c20e277d7b4872c1dd108&amp;qlt=95" TargetMode="External"/><Relationship Id="rId7526" Type="http://schemas.openxmlformats.org/officeDocument/2006/relationships/hyperlink" Target="https://www.bing.com/images/search?form=xlimg&amp;q=Itaara" TargetMode="External"/><Relationship Id="rId8924" Type="http://schemas.openxmlformats.org/officeDocument/2006/relationships/hyperlink" Target="https://www.bing.com/images/search?form=xlimg&amp;q=Conchas" TargetMode="External"/><Relationship Id="rId240" Type="http://schemas.openxmlformats.org/officeDocument/2006/relationships/hyperlink" Target="https://www.bing.com/images/search?form=xlimg&amp;q=Uni%c3%a3o%20dos%20Palmares" TargetMode="External"/><Relationship Id="rId5077" Type="http://schemas.openxmlformats.org/officeDocument/2006/relationships/hyperlink" Target="https://www.bing.com/th?id=OSK.e9841bd75c3770802b8a7ef25b5134d7&amp;qlt=95" TargetMode="External"/><Relationship Id="rId6128" Type="http://schemas.openxmlformats.org/officeDocument/2006/relationships/hyperlink" Target="https://www.bing.com/images/search?form=xlimg&amp;q=Guarapuava" TargetMode="External"/><Relationship Id="rId7940" Type="http://schemas.openxmlformats.org/officeDocument/2006/relationships/hyperlink" Target="https://www.bing.com/images/search?form=xlimg&amp;q=Ven%c3%a2ncio%20Aires" TargetMode="External"/><Relationship Id="rId4093" Type="http://schemas.openxmlformats.org/officeDocument/2006/relationships/hyperlink" Target="https://www.bing.com/th?id=OSK.b87ed122ba75c123bd61318daa28055d&amp;qlt=95" TargetMode="External"/><Relationship Id="rId5144" Type="http://schemas.openxmlformats.org/officeDocument/2006/relationships/hyperlink" Target="https://www.bing.com/images/search?form=xlimg&amp;q=Santa%20Rita,%20Para%c3%adba" TargetMode="External"/><Relationship Id="rId5491" Type="http://schemas.openxmlformats.org/officeDocument/2006/relationships/hyperlink" Target="https://www.bing.com/th?id=OSK.950006bfbf4b2060f17cbff5deee823b&amp;qlt=95" TargetMode="External"/><Relationship Id="rId6542" Type="http://schemas.openxmlformats.org/officeDocument/2006/relationships/hyperlink" Target="https://www.bing.com/images/search?form=xlimg&amp;q=Tijucas%20do%20Sul" TargetMode="External"/><Relationship Id="rId9698" Type="http://schemas.openxmlformats.org/officeDocument/2006/relationships/hyperlink" Target="https://www.bing.com/images/search?form=xlimg&amp;q=Santo%20Ant%c3%b4nio%20da%20Alegria" TargetMode="External"/><Relationship Id="rId1687" Type="http://schemas.openxmlformats.org/officeDocument/2006/relationships/hyperlink" Target="https://www.bing.com/th?id=OSK.8b606f9d7def778a801211971ff272b0&amp;qlt=95" TargetMode="External"/><Relationship Id="rId2738" Type="http://schemas.openxmlformats.org/officeDocument/2006/relationships/hyperlink" Target="https://www.bing.com/images/search?form=xlimg&amp;q=Capit%c3%a3o%20En%c3%a9as" TargetMode="External"/><Relationship Id="rId9765" Type="http://schemas.openxmlformats.org/officeDocument/2006/relationships/hyperlink" Target="https://www.bing.com/th?id=OSK.8d18922e60642841e43cd2ab88c9b0b3&amp;qlt=95" TargetMode="External"/><Relationship Id="rId1754" Type="http://schemas.openxmlformats.org/officeDocument/2006/relationships/hyperlink" Target="https://www.bing.com/images/search?form=xlimg&amp;q=Cumari" TargetMode="External"/><Relationship Id="rId2805" Type="http://schemas.openxmlformats.org/officeDocument/2006/relationships/hyperlink" Target="https://www.bing.com/th?id=OSK.8d66345af9bab4d119db79022ac9a8fc&amp;qlt=95" TargetMode="External"/><Relationship Id="rId4160" Type="http://schemas.openxmlformats.org/officeDocument/2006/relationships/hyperlink" Target="https://www.bing.com/images/search?form=xlimg&amp;q=Chapad%c3%a3o%20do%20Sul" TargetMode="External"/><Relationship Id="rId5211" Type="http://schemas.openxmlformats.org/officeDocument/2006/relationships/hyperlink" Target="https://www.bing.com/th?id=OSK.f574ff4fb45c1904abf065ff059ac74f&amp;qlt=95" TargetMode="External"/><Relationship Id="rId8367" Type="http://schemas.openxmlformats.org/officeDocument/2006/relationships/hyperlink" Target="https://www.bing.com/th?id=OSK.9ccb9793a92a45ee60a67344314d7223&amp;qlt=95" TargetMode="External"/><Relationship Id="rId8781" Type="http://schemas.openxmlformats.org/officeDocument/2006/relationships/hyperlink" Target="https://www.bing.com/th?id=OSK.835de497fe44c5ec0927ca7bace9cca3&amp;qlt=95" TargetMode="External"/><Relationship Id="rId9418" Type="http://schemas.openxmlformats.org/officeDocument/2006/relationships/hyperlink" Target="https://www.bing.com/images/search?form=xlimg&amp;q=Osasco" TargetMode="External"/><Relationship Id="rId9832" Type="http://schemas.openxmlformats.org/officeDocument/2006/relationships/hyperlink" Target="https://www.bing.com/images/search?form=xlimg&amp;q=Teodoro%20Sampaio,%20S%c3%a3o%20Paulo" TargetMode="External"/><Relationship Id="rId46" Type="http://schemas.openxmlformats.org/officeDocument/2006/relationships/hyperlink" Target="https://www.bing.com/images/search?form=xlimg&amp;q=Marechal%20Thaumaturgo" TargetMode="External"/><Relationship Id="rId1407" Type="http://schemas.openxmlformats.org/officeDocument/2006/relationships/hyperlink" Target="https://www.bing.com/th?id=OSK.cb69b57ed0c9de83afa62485b57a568c&amp;qlt=95" TargetMode="External"/><Relationship Id="rId1821" Type="http://schemas.openxmlformats.org/officeDocument/2006/relationships/hyperlink" Target="https://www.bing.com/th?id=OSK.45636ccc1a28eb3cfd8679d633fae5a9&amp;qlt=95" TargetMode="External"/><Relationship Id="rId4977" Type="http://schemas.openxmlformats.org/officeDocument/2006/relationships/hyperlink" Target="https://www.bing.com/th?id=OSK.df32649e0fb3ad8f6c3035b95cec6c5d&amp;qlt=95" TargetMode="External"/><Relationship Id="rId7383" Type="http://schemas.openxmlformats.org/officeDocument/2006/relationships/hyperlink" Target="https://www.bing.com/th?id=OSK.7ed0038c49d1baab99d01d7b37f0fe49&amp;qlt=95" TargetMode="External"/><Relationship Id="rId8434" Type="http://schemas.openxmlformats.org/officeDocument/2006/relationships/hyperlink" Target="https://www.bing.com/images/search?form=xlimg&amp;q=Santo%20Amaro%20da%20Imperatriz" TargetMode="External"/><Relationship Id="rId3579" Type="http://schemas.openxmlformats.org/officeDocument/2006/relationships/hyperlink" Target="https://www.bing.com/th?id=OSK.f42aae6c9ee23e6a7e99203d52f495ae&amp;qlt=95" TargetMode="External"/><Relationship Id="rId7036" Type="http://schemas.openxmlformats.org/officeDocument/2006/relationships/hyperlink" Target="https://www.bing.com/images/search?form=xlimg&amp;q=Umarizal" TargetMode="External"/><Relationship Id="rId7450" Type="http://schemas.openxmlformats.org/officeDocument/2006/relationships/hyperlink" Target="https://www.bing.com/images/search?form=xlimg&amp;q=Feliz" TargetMode="External"/><Relationship Id="rId8501" Type="http://schemas.openxmlformats.org/officeDocument/2006/relationships/hyperlink" Target="https://www.bing.com/th?id=OSK.9ae20097ed1d7b85513a25f2c6394c8a&amp;qlt=95" TargetMode="External"/><Relationship Id="rId10017" Type="http://schemas.openxmlformats.org/officeDocument/2006/relationships/hyperlink" Target="https://www.bing.com/th?id=OSK.978aec39d831c23a87887098d2f046db&amp;qlt=95" TargetMode="External"/><Relationship Id="rId2595" Type="http://schemas.openxmlformats.org/officeDocument/2006/relationships/hyperlink" Target="https://www.bing.com/th?id=OSK.53fd13553b5bd494bc10949c0dcfc473&amp;qlt=95" TargetMode="External"/><Relationship Id="rId3993" Type="http://schemas.openxmlformats.org/officeDocument/2006/relationships/hyperlink" Target="https://www.bing.com/th?id=OSK.f44e8b5dd367f61ea76000cee361ed48&amp;qlt=95" TargetMode="External"/><Relationship Id="rId6052" Type="http://schemas.openxmlformats.org/officeDocument/2006/relationships/hyperlink" Target="https://www.bing.com/images/search?form=xlimg&amp;q=Cruz%20Machado" TargetMode="External"/><Relationship Id="rId7103" Type="http://schemas.openxmlformats.org/officeDocument/2006/relationships/hyperlink" Target="https://www.bing.com/th?id=OSK.9cdef780dba1ae86497ede1446e7e463&amp;qlt=95" TargetMode="External"/><Relationship Id="rId567" Type="http://schemas.openxmlformats.org/officeDocument/2006/relationships/hyperlink" Target="https://www.bing.com/th?id=OSK.ee6ced049a38b2c592bf93e2e4a04624&amp;qlt=95" TargetMode="External"/><Relationship Id="rId1197" Type="http://schemas.openxmlformats.org/officeDocument/2006/relationships/hyperlink" Target="https://www.bing.com/th?id=OSK.06492acfd2c2e5978ad9ff35fd017e47&amp;qlt=95" TargetMode="External"/><Relationship Id="rId2248" Type="http://schemas.openxmlformats.org/officeDocument/2006/relationships/hyperlink" Target="https://www.bing.com/images/search?form=xlimg&amp;q=Igarap%c3%a9%20do%20Meio" TargetMode="External"/><Relationship Id="rId3646" Type="http://schemas.openxmlformats.org/officeDocument/2006/relationships/hyperlink" Target="https://www.bing.com/images/search?form=xlimg&amp;q=Planura" TargetMode="External"/><Relationship Id="rId9275" Type="http://schemas.openxmlformats.org/officeDocument/2006/relationships/hyperlink" Target="https://www.bing.com/th?id=OSK.3f052cb5790be40d787d12aba3091a0d&amp;qlt=95" TargetMode="External"/><Relationship Id="rId981" Type="http://schemas.openxmlformats.org/officeDocument/2006/relationships/hyperlink" Target="https://www.bing.com/th?id=OSK.5a66891c97d5bc08ba765320cb797c0a&amp;qlt=95" TargetMode="External"/><Relationship Id="rId2662" Type="http://schemas.openxmlformats.org/officeDocument/2006/relationships/hyperlink" Target="https://www.bing.com/images/search?form=xlimg&amp;q=Buritis" TargetMode="External"/><Relationship Id="rId3713" Type="http://schemas.openxmlformats.org/officeDocument/2006/relationships/hyperlink" Target="https://www.bing.com/th?id=OSK.c4b12248720ada0e36c7579b7d23f250&amp;qlt=95" TargetMode="External"/><Relationship Id="rId6869" Type="http://schemas.openxmlformats.org/officeDocument/2006/relationships/hyperlink" Target="https://www.bing.com/th?id=OSK.XnN0Z-q1dFUlBl6g3ij0QavS-FztTYC5tT2FlkUUmC8&amp;qlt=95" TargetMode="External"/><Relationship Id="rId634" Type="http://schemas.openxmlformats.org/officeDocument/2006/relationships/hyperlink" Target="https://www.bing.com/images/search?form=xlimg&amp;q=%c3%89rico%20Cardoso" TargetMode="External"/><Relationship Id="rId1264" Type="http://schemas.openxmlformats.org/officeDocument/2006/relationships/hyperlink" Target="https://www.bing.com/images/search?form=xlimg&amp;q=Iracema,%20Cear%c3%a1" TargetMode="External"/><Relationship Id="rId2315" Type="http://schemas.openxmlformats.org/officeDocument/2006/relationships/hyperlink" Target="https://www.bing.com/th?id=OSK.107eee72ef0e4afd4b8cd299d1df3b56&amp;qlt=95" TargetMode="External"/><Relationship Id="rId5885" Type="http://schemas.openxmlformats.org/officeDocument/2006/relationships/hyperlink" Target="https://www.bing.com/th?id=OSK.axj81AHthkFwJ0s9Rc1Qu4BuriO7Sqw0-129BwIdOIo&amp;qlt=95" TargetMode="External"/><Relationship Id="rId6936" Type="http://schemas.openxmlformats.org/officeDocument/2006/relationships/hyperlink" Target="https://www.bing.com/images/search?form=xlimg&amp;q=Pedro%20Avelino" TargetMode="External"/><Relationship Id="rId8291" Type="http://schemas.openxmlformats.org/officeDocument/2006/relationships/hyperlink" Target="https://www.bing.com/th?id=OSK.c91e5eb974ceb250f34235d971995ecc&amp;qlt=95" TargetMode="External"/><Relationship Id="rId9342" Type="http://schemas.openxmlformats.org/officeDocument/2006/relationships/hyperlink" Target="https://www.bing.com/images/search?form=xlimg&amp;q=Mongagu%c3%a1" TargetMode="External"/><Relationship Id="rId701" Type="http://schemas.openxmlformats.org/officeDocument/2006/relationships/hyperlink" Target="https://www.bing.com/th?id=OSK.95fece54eeab333b1fed428128c792c3&amp;qlt=95" TargetMode="External"/><Relationship Id="rId1331" Type="http://schemas.openxmlformats.org/officeDocument/2006/relationships/hyperlink" Target="https://www.bing.com/th?id=OSK.e7365b8fe197da0ca666f5970dc355f0&amp;qlt=95" TargetMode="External"/><Relationship Id="rId4487" Type="http://schemas.openxmlformats.org/officeDocument/2006/relationships/hyperlink" Target="https://www.bing.com/th?id=OSK.b29b240b083130ade92130bf7c779b3c&amp;qlt=95" TargetMode="External"/><Relationship Id="rId5538" Type="http://schemas.openxmlformats.org/officeDocument/2006/relationships/hyperlink" Target="https://www.bing.com/images/search?form=xlimg&amp;q=Surubim" TargetMode="External"/><Relationship Id="rId5952" Type="http://schemas.openxmlformats.org/officeDocument/2006/relationships/hyperlink" Target="https://www.bing.com/images/search?form=xlimg&amp;q=Bela%20Vista%20do%20Para%c3%adso" TargetMode="External"/><Relationship Id="rId3089" Type="http://schemas.openxmlformats.org/officeDocument/2006/relationships/hyperlink" Target="https://www.bing.com/th?id=OSK.c22db313b11f47448762cf7d91345ced&amp;qlt=95" TargetMode="External"/><Relationship Id="rId4554" Type="http://schemas.openxmlformats.org/officeDocument/2006/relationships/hyperlink" Target="https://www.bing.com/images/search?form=xlimg&amp;q=Afu%c3%a1" TargetMode="External"/><Relationship Id="rId5605" Type="http://schemas.openxmlformats.org/officeDocument/2006/relationships/hyperlink" Target="https://www.bing.com/th?id=OSK.M-79R1NFGtFwOV4-lzuETBcE6LZRFs60k7TAlqvnqKM&amp;qlt=95" TargetMode="External"/><Relationship Id="rId8011" Type="http://schemas.openxmlformats.org/officeDocument/2006/relationships/hyperlink" Target="https://www.bing.com/th?id=OSK.181973c625db526ad71d0f00b4226add&amp;qlt=95" TargetMode="External"/><Relationship Id="rId3156" Type="http://schemas.openxmlformats.org/officeDocument/2006/relationships/hyperlink" Target="https://www.bing.com/images/search?form=xlimg&amp;q=Inconfidentes" TargetMode="External"/><Relationship Id="rId4207" Type="http://schemas.openxmlformats.org/officeDocument/2006/relationships/hyperlink" Target="https://www.bing.com/th?id=OSK.7e842273d33ccfb487aae82cfe11aae8&amp;qlt=95" TargetMode="External"/><Relationship Id="rId491" Type="http://schemas.openxmlformats.org/officeDocument/2006/relationships/hyperlink" Target="https://www.bing.com/th?id=OSK.09b4f5e64c8c5edce24018b77adb63fe&amp;qlt=95" TargetMode="External"/><Relationship Id="rId2172" Type="http://schemas.openxmlformats.org/officeDocument/2006/relationships/hyperlink" Target="https://www.bing.com/images/search?form=xlimg&amp;q=Cajari" TargetMode="External"/><Relationship Id="rId3223" Type="http://schemas.openxmlformats.org/officeDocument/2006/relationships/hyperlink" Target="https://www.bing.com/th?id=OSK.2819b04c987693cdb99cf1e129ed2a0e&amp;qlt=95" TargetMode="External"/><Relationship Id="rId3570" Type="http://schemas.openxmlformats.org/officeDocument/2006/relationships/hyperlink" Target="https://www.bing.com/images/search?form=xlimg&amp;q=Patroc%c3%adnio%20do%20Muria%c3%a9" TargetMode="External"/><Relationship Id="rId4621" Type="http://schemas.openxmlformats.org/officeDocument/2006/relationships/hyperlink" Target="https://www.bing.com/th?id=OSK.90512d1ed3053b5b43cbab312dab8c27&amp;qlt=95" TargetMode="External"/><Relationship Id="rId6379" Type="http://schemas.openxmlformats.org/officeDocument/2006/relationships/hyperlink" Target="https://www.bing.com/th?id=OSK.3636b2ccdd88db306692d8a2318e0f2e&amp;qlt=95" TargetMode="External"/><Relationship Id="rId7777" Type="http://schemas.openxmlformats.org/officeDocument/2006/relationships/hyperlink" Target="https://www.bing.com/th?id=OSK.ca4407a23e304c235d4c29f7847eafd0&amp;qlt=95" TargetMode="External"/><Relationship Id="rId8828" Type="http://schemas.openxmlformats.org/officeDocument/2006/relationships/hyperlink" Target="https://www.bing.com/images/search?form=xlimg&amp;q=Brotas" TargetMode="External"/><Relationship Id="rId144" Type="http://schemas.openxmlformats.org/officeDocument/2006/relationships/hyperlink" Target="https://www.bing.com/images/search?form=xlimg&amp;q=Limoeiro%20de%20Anadia" TargetMode="External"/><Relationship Id="rId6793" Type="http://schemas.openxmlformats.org/officeDocument/2006/relationships/hyperlink" Target="https://www.bing.com/th?id=OSK.9fd437b6de0fb1b889cf3f0e7810da2f&amp;qlt=95" TargetMode="External"/><Relationship Id="rId7844" Type="http://schemas.openxmlformats.org/officeDocument/2006/relationships/hyperlink" Target="https://www.bing.com/images/search?form=xlimg&amp;q=Sapucaia%20do%20Sul" TargetMode="External"/><Relationship Id="rId2989" Type="http://schemas.openxmlformats.org/officeDocument/2006/relationships/hyperlink" Target="https://www.bing.com/th?id=OSK.cd8399a31d0408c08d6f3780f0e4dbae&amp;qlt=95" TargetMode="External"/><Relationship Id="rId5395" Type="http://schemas.openxmlformats.org/officeDocument/2006/relationships/hyperlink" Target="https://www.bing.com/th?id=OSK.13aa76a84a5e1cf49d29d22ef00351c3&amp;qlt=95" TargetMode="External"/><Relationship Id="rId6446" Type="http://schemas.openxmlformats.org/officeDocument/2006/relationships/hyperlink" Target="https://www.bing.com/images/search?form=xlimg&amp;q=Santa%20In%c3%aas,%20Paran%c3%a1" TargetMode="External"/><Relationship Id="rId6860" Type="http://schemas.openxmlformats.org/officeDocument/2006/relationships/hyperlink" Target="https://www.bing.com/images/search?form=xlimg&amp;q=Jardim%20de%20Piranhas" TargetMode="External"/><Relationship Id="rId7911" Type="http://schemas.openxmlformats.org/officeDocument/2006/relationships/hyperlink" Target="https://www.bing.com/th?id=OSK.be8eeb8320e5c707db44926d24b33e1a&amp;qlt=95" TargetMode="External"/><Relationship Id="rId211" Type="http://schemas.openxmlformats.org/officeDocument/2006/relationships/hyperlink" Target="https://www.bing.com/th?id=OSK.5985a2748ea6d054023562c47e02e465&amp;qlt=95" TargetMode="External"/><Relationship Id="rId5048" Type="http://schemas.openxmlformats.org/officeDocument/2006/relationships/hyperlink" Target="https://www.bing.com/images/search?form=xlimg&amp;q=Matureia" TargetMode="External"/><Relationship Id="rId5462" Type="http://schemas.openxmlformats.org/officeDocument/2006/relationships/hyperlink" Target="https://www.bing.com/images/search?form=xlimg&amp;q=Paulista" TargetMode="External"/><Relationship Id="rId6513" Type="http://schemas.openxmlformats.org/officeDocument/2006/relationships/hyperlink" Target="https://www.bing.com/th?id=OSK.ec151118003925d942566166f6d05b5a&amp;qlt=95" TargetMode="External"/><Relationship Id="rId9669" Type="http://schemas.openxmlformats.org/officeDocument/2006/relationships/hyperlink" Target="https://www.bing.com/th?id=OSK.4a6cd7f497995e3fe61e5ae64186409a&amp;qlt=95" TargetMode="External"/><Relationship Id="rId1658" Type="http://schemas.openxmlformats.org/officeDocument/2006/relationships/hyperlink" Target="https://www.bing.com/images/search?form=xlimg&amp;q=Aruan%c3%a3" TargetMode="External"/><Relationship Id="rId2709" Type="http://schemas.openxmlformats.org/officeDocument/2006/relationships/hyperlink" Target="https://www.bing.com/th?id=OSK.18b3bac6ce44f4ce29cb4cf21220fc27&amp;qlt=95" TargetMode="External"/><Relationship Id="rId4064" Type="http://schemas.openxmlformats.org/officeDocument/2006/relationships/hyperlink" Target="https://www.bing.com/images/search?form=xlimg&amp;q=Uberl%c3%a2ndia" TargetMode="External"/><Relationship Id="rId5115" Type="http://schemas.openxmlformats.org/officeDocument/2006/relationships/hyperlink" Target="https://www.bing.com/th?id=OSK.ca94a4297018d5101eba1790d020cec5&amp;qlt=95" TargetMode="External"/><Relationship Id="rId8685" Type="http://schemas.openxmlformats.org/officeDocument/2006/relationships/hyperlink" Target="https://www.bing.com/th?id=OSK.897bd1f853d6c6c3a2a85fffe56c163e&amp;qlt=95" TargetMode="External"/><Relationship Id="rId9736" Type="http://schemas.openxmlformats.org/officeDocument/2006/relationships/hyperlink" Target="https://www.bing.com/images/search?form=xlimg&amp;q=S%c3%a3o%20Jos%c3%a9%20do%20Rio%20Pardo" TargetMode="External"/><Relationship Id="rId3080" Type="http://schemas.openxmlformats.org/officeDocument/2006/relationships/hyperlink" Target="https://www.bing.com/images/search?form=xlimg&amp;q=Goiabeira,%20Minas%20Gerais" TargetMode="External"/><Relationship Id="rId4131" Type="http://schemas.openxmlformats.org/officeDocument/2006/relationships/hyperlink" Target="https://www.bing.com/th?id=OSK.ec40c33d552cbe27b06c66e27ef2f2e4&amp;qlt=95" TargetMode="External"/><Relationship Id="rId7287" Type="http://schemas.openxmlformats.org/officeDocument/2006/relationships/hyperlink" Target="https://www.bing.com/th?id=OSK.d3397cd233c1fe282784862a50bc983e&amp;qlt=95" TargetMode="External"/><Relationship Id="rId8338" Type="http://schemas.openxmlformats.org/officeDocument/2006/relationships/hyperlink" Target="https://www.bing.com/images/search?form=xlimg&amp;q=Papanduva" TargetMode="External"/><Relationship Id="rId1725" Type="http://schemas.openxmlformats.org/officeDocument/2006/relationships/hyperlink" Target="https://www.bing.com/th?id=OSK.e678937234e6ab25fa75c6ecb31b6661&amp;qlt=95" TargetMode="External"/><Relationship Id="rId7354" Type="http://schemas.openxmlformats.org/officeDocument/2006/relationships/hyperlink" Target="https://www.bing.com/images/search?form=xlimg&amp;q=Cerro%20Grande%20do%20Sul" TargetMode="External"/><Relationship Id="rId8752" Type="http://schemas.openxmlformats.org/officeDocument/2006/relationships/hyperlink" Target="https://www.bing.com/images/search?form=xlimg&amp;q=Bady%20Bassitt" TargetMode="External"/><Relationship Id="rId9803" Type="http://schemas.openxmlformats.org/officeDocument/2006/relationships/hyperlink" Target="https://www.bing.com/th?id=OSK.52d11c88692190ce094c1de879050c40&amp;qlt=95" TargetMode="External"/><Relationship Id="rId17" Type="http://schemas.openxmlformats.org/officeDocument/2006/relationships/hyperlink" Target="https://www.bing.com/th?id=OSK.1f700ea1fca2ea56481aa2a65339d8e4&amp;qlt=95" TargetMode="External"/><Relationship Id="rId3897" Type="http://schemas.openxmlformats.org/officeDocument/2006/relationships/hyperlink" Target="https://www.bing.com/th?id=OSK.1528d289df38c256acd92177d56a29b9&amp;qlt=95" TargetMode="External"/><Relationship Id="rId4948" Type="http://schemas.openxmlformats.org/officeDocument/2006/relationships/hyperlink" Target="https://www.bing.com/images/search?form=xlimg&amp;q=Cuit%c3%a9%20de%20Mamanguape" TargetMode="External"/><Relationship Id="rId7007" Type="http://schemas.openxmlformats.org/officeDocument/2006/relationships/hyperlink" Target="https://www.bing.com/th?id=OSK.2a5920519871dbedf2e92201b46f43a0&amp;qlt=95" TargetMode="External"/><Relationship Id="rId8405" Type="http://schemas.openxmlformats.org/officeDocument/2006/relationships/hyperlink" Target="https://www.bing.com/th?id=OSK.f03ab182f113d615c0c838f5a51029d7&amp;qlt=95" TargetMode="External"/><Relationship Id="rId2499" Type="http://schemas.openxmlformats.org/officeDocument/2006/relationships/hyperlink" Target="https://www.bing.com/th?id=OSK.c3190e86bdb2cb89717ae9d5b67ca059&amp;qlt=95" TargetMode="External"/><Relationship Id="rId3964" Type="http://schemas.openxmlformats.org/officeDocument/2006/relationships/hyperlink" Target="https://www.bing.com/images/search?form=xlimg&amp;q=Senador%20Amaral" TargetMode="External"/><Relationship Id="rId6370" Type="http://schemas.openxmlformats.org/officeDocument/2006/relationships/hyperlink" Target="https://www.bing.com/images/search?form=xlimg&amp;q=Porto%20Rico,%20Paran%c3%a1" TargetMode="External"/><Relationship Id="rId7421" Type="http://schemas.openxmlformats.org/officeDocument/2006/relationships/hyperlink" Target="https://www.bing.com/th?id=OSK.4492a5a8ad02e8b4740c6bc184eafbd8&amp;qlt=95" TargetMode="External"/><Relationship Id="rId1" Type="http://schemas.openxmlformats.org/officeDocument/2006/relationships/hyperlink" Target="https://www.bing.com/th?id=OSK.7c629affb78fb4e7a5bf1792a1627a39&amp;qlt=95" TargetMode="External"/><Relationship Id="rId885" Type="http://schemas.openxmlformats.org/officeDocument/2006/relationships/hyperlink" Target="https://www.bing.com/th?id=OSK.9779b8a28fe7f4588088e4a8a1e7fb20&amp;qlt=95" TargetMode="External"/><Relationship Id="rId2566" Type="http://schemas.openxmlformats.org/officeDocument/2006/relationships/hyperlink" Target="https://www.bing.com/images/search?form=xlimg&amp;q=Atal%c3%a9ia" TargetMode="External"/><Relationship Id="rId2980" Type="http://schemas.openxmlformats.org/officeDocument/2006/relationships/hyperlink" Target="https://www.bing.com/images/search?form=xlimg&amp;q=Dores%c3%b3polis" TargetMode="External"/><Relationship Id="rId3617" Type="http://schemas.openxmlformats.org/officeDocument/2006/relationships/hyperlink" Target="https://www.bing.com/th?id=OSK.48d85d56dbf599f0788da018757a71c3&amp;qlt=95" TargetMode="External"/><Relationship Id="rId6023" Type="http://schemas.openxmlformats.org/officeDocument/2006/relationships/hyperlink" Target="https://www.bing.com/th?id=OSK.d4b81d1829058818ce446c5e6695fde9&amp;qlt=95" TargetMode="External"/><Relationship Id="rId9179" Type="http://schemas.openxmlformats.org/officeDocument/2006/relationships/hyperlink" Target="https://www.bing.com/th?id=OSK.1098231bcd3064ecb2c1ae5cfd05f104&amp;qlt=95" TargetMode="External"/><Relationship Id="rId9593" Type="http://schemas.openxmlformats.org/officeDocument/2006/relationships/hyperlink" Target="https://www.bing.com/th?id=OSK.c6d053c7a80a5c5a9a9cc20202b905d6&amp;qlt=95" TargetMode="External"/><Relationship Id="rId538" Type="http://schemas.openxmlformats.org/officeDocument/2006/relationships/hyperlink" Target="https://www.bing.com/images/search?form=xlimg&amp;q=Canarana" TargetMode="External"/><Relationship Id="rId952" Type="http://schemas.openxmlformats.org/officeDocument/2006/relationships/hyperlink" Target="https://www.bing.com/images/search?form=xlimg&amp;q=Ribeir%c3%a3o%20do%20Largo" TargetMode="External"/><Relationship Id="rId1168" Type="http://schemas.openxmlformats.org/officeDocument/2006/relationships/hyperlink" Target="https://www.bing.com/images/search?form=xlimg&amp;q=Camocim" TargetMode="External"/><Relationship Id="rId1582" Type="http://schemas.openxmlformats.org/officeDocument/2006/relationships/hyperlink" Target="https://www.bing.com/images/search?form=xlimg&amp;q=S%c3%a3o%20Jos%c3%a9%20do%20Cal%c3%a7ado" TargetMode="External"/><Relationship Id="rId2219" Type="http://schemas.openxmlformats.org/officeDocument/2006/relationships/hyperlink" Target="https://www.bing.com/th?id=OSK.023104752496603b69c3f27aee6b8370&amp;qlt=95" TargetMode="External"/><Relationship Id="rId2633" Type="http://schemas.openxmlformats.org/officeDocument/2006/relationships/hyperlink" Target="https://www.bing.com/th?id=OSK.0877c00e2b46566fd85f798f4baecc4b&amp;qlt=95" TargetMode="External"/><Relationship Id="rId5789" Type="http://schemas.openxmlformats.org/officeDocument/2006/relationships/hyperlink" Target="https://www.bing.com/th?id=OSK.8ab7221378ceddad1cc25585ad58c319&amp;qlt=95" TargetMode="External"/><Relationship Id="rId8195" Type="http://schemas.openxmlformats.org/officeDocument/2006/relationships/hyperlink" Target="https://www.bing.com/th?id=OSK.1b43edc4384ed1204b0fdd7d04eec30e&amp;qlt=95" TargetMode="External"/><Relationship Id="rId9246" Type="http://schemas.openxmlformats.org/officeDocument/2006/relationships/hyperlink" Target="https://www.bing.com/images/search?form=xlimg&amp;q=Laranjal%20Paulista" TargetMode="External"/><Relationship Id="rId9660" Type="http://schemas.openxmlformats.org/officeDocument/2006/relationships/hyperlink" Target="https://www.bing.com/images/search?form=xlimg&amp;q=Santa%20Branca" TargetMode="External"/><Relationship Id="rId605" Type="http://schemas.openxmlformats.org/officeDocument/2006/relationships/hyperlink" Target="https://www.bing.com/th?id=OSK.TGYDO1Y6PLQoJ4goZcmRhtDUHUP0WM4QIIB26d9014o&amp;qlt=95" TargetMode="External"/><Relationship Id="rId1235" Type="http://schemas.openxmlformats.org/officeDocument/2006/relationships/hyperlink" Target="https://www.bing.com/th?id=OSK.CKeVSQE5wwVtLTDA_XRYAx4kwiOtzGLLzaC0IIrF5ug&amp;qlt=95" TargetMode="External"/><Relationship Id="rId8262" Type="http://schemas.openxmlformats.org/officeDocument/2006/relationships/hyperlink" Target="https://www.bing.com/images/search?form=xlimg&amp;q=Lebon%20R%c3%a9gis" TargetMode="External"/><Relationship Id="rId9313" Type="http://schemas.openxmlformats.org/officeDocument/2006/relationships/hyperlink" Target="https://www.bing.com/th?id=OSK.e32f2d3f0e7caac289f3c1879b7c8aa5&amp;qlt=95" TargetMode="External"/><Relationship Id="rId1302" Type="http://schemas.openxmlformats.org/officeDocument/2006/relationships/hyperlink" Target="https://www.bing.com/images/search?form=xlimg&amp;q=Madalena,%20Cear%c3%a1" TargetMode="External"/><Relationship Id="rId2700" Type="http://schemas.openxmlformats.org/officeDocument/2006/relationships/hyperlink" Target="https://www.bing.com/images/search?form=xlimg&amp;q=Campina%20Verde" TargetMode="External"/><Relationship Id="rId4458" Type="http://schemas.openxmlformats.org/officeDocument/2006/relationships/hyperlink" Target="https://www.bing.com/images/search?form=xlimg&amp;q=Pontal%20do%20Araguaia" TargetMode="External"/><Relationship Id="rId5856" Type="http://schemas.openxmlformats.org/officeDocument/2006/relationships/hyperlink" Target="https://www.bing.com/images/search?form=xlimg&amp;q=S%c3%a3o%20Lu%c3%ads%20do%20Piau%c3%ad" TargetMode="External"/><Relationship Id="rId6907" Type="http://schemas.openxmlformats.org/officeDocument/2006/relationships/hyperlink" Target="https://www.bing.com/th?id=OSK.ypfCPYnx4LfJ0F2wEVDSYSJ0iYjQKBxOBF_tDZtWGrU&amp;qlt=95" TargetMode="External"/><Relationship Id="rId4872" Type="http://schemas.openxmlformats.org/officeDocument/2006/relationships/hyperlink" Target="https://www.bing.com/images/search?form=xlimg&amp;q=Boa%20Ventura,%20Para%c3%adba" TargetMode="External"/><Relationship Id="rId5509" Type="http://schemas.openxmlformats.org/officeDocument/2006/relationships/hyperlink" Target="https://www.bing.com/th?id=OSK.53b6fdc37b4e977c7694be5dddf3fb94&amp;qlt=95" TargetMode="External"/><Relationship Id="rId5923" Type="http://schemas.openxmlformats.org/officeDocument/2006/relationships/hyperlink" Target="https://www.bing.com/th?id=OSK.649784b1292e9be670e5995d75ab1b3d&amp;qlt=95" TargetMode="External"/><Relationship Id="rId395" Type="http://schemas.openxmlformats.org/officeDocument/2006/relationships/hyperlink" Target="https://www.bing.com/th?id=OSK.48d85d56dbf599f0788da018757a71c3&amp;qlt=95" TargetMode="External"/><Relationship Id="rId2076" Type="http://schemas.openxmlformats.org/officeDocument/2006/relationships/hyperlink" Target="https://www.bing.com/images/search?form=xlimg&amp;q=Uirapuru,%20Goi%c3%a1s" TargetMode="External"/><Relationship Id="rId3474" Type="http://schemas.openxmlformats.org/officeDocument/2006/relationships/hyperlink" Target="https://www.bing.com/images/search?form=xlimg&amp;q=Nazareno,%20Minas%20Gerais" TargetMode="External"/><Relationship Id="rId4525" Type="http://schemas.openxmlformats.org/officeDocument/2006/relationships/hyperlink" Target="https://www.bing.com/th?id=OSK.9bb97ff08f3cd9689e92e2980afb34d2&amp;qlt=95" TargetMode="External"/><Relationship Id="rId2490" Type="http://schemas.openxmlformats.org/officeDocument/2006/relationships/hyperlink" Target="https://www.bing.com/images/search?form=xlimg&amp;q=Alagoa,%20Minas%20Gerais" TargetMode="External"/><Relationship Id="rId3127" Type="http://schemas.openxmlformats.org/officeDocument/2006/relationships/hyperlink" Target="https://www.bing.com/th?id=OSK.64d8b63feb3af858084477fe21136bd6&amp;qlt=95" TargetMode="External"/><Relationship Id="rId3541" Type="http://schemas.openxmlformats.org/officeDocument/2006/relationships/hyperlink" Target="https://www.bing.com/th?id=OSK.430609ca58ffca59d1b0ac7d7b4aafa3&amp;qlt=95" TargetMode="External"/><Relationship Id="rId6697" Type="http://schemas.openxmlformats.org/officeDocument/2006/relationships/hyperlink" Target="https://www.bing.com/th?id=OSK.b5885479803ece7bad060a0760668b21&amp;qlt=95" TargetMode="External"/><Relationship Id="rId7748" Type="http://schemas.openxmlformats.org/officeDocument/2006/relationships/hyperlink" Target="https://www.bing.com/images/search?form=xlimg&amp;q=Salvador%20do%20Sul" TargetMode="External"/><Relationship Id="rId462" Type="http://schemas.openxmlformats.org/officeDocument/2006/relationships/hyperlink" Target="https://www.bing.com/images/search?form=xlimg&amp;q=Barra%20do%20Cho%c3%a7a" TargetMode="External"/><Relationship Id="rId1092" Type="http://schemas.openxmlformats.org/officeDocument/2006/relationships/hyperlink" Target="https://www.bing.com/images/search?form=xlimg&amp;q=V%c3%a1rzea%20do%20Po%c3%a7o" TargetMode="External"/><Relationship Id="rId2143" Type="http://schemas.openxmlformats.org/officeDocument/2006/relationships/hyperlink" Target="https://www.bing.com/th?id=OSK.rieoEPBWJEPKYqbf91HV4_oBk5rae_JuGu6cobvPso8&amp;qlt=95" TargetMode="External"/><Relationship Id="rId5299" Type="http://schemas.openxmlformats.org/officeDocument/2006/relationships/hyperlink" Target="https://www.bing.com/th?id=OSK.653efc5e0c58709ce61cff91ce3f9144&amp;qlt=95" TargetMode="External"/><Relationship Id="rId6764" Type="http://schemas.openxmlformats.org/officeDocument/2006/relationships/hyperlink" Target="https://www.bing.com/images/search?form=xlimg&amp;q=Angicos" TargetMode="External"/><Relationship Id="rId7815" Type="http://schemas.openxmlformats.org/officeDocument/2006/relationships/hyperlink" Target="https://www.bing.com/th?id=OSK.9dc850dd3c423bbad62cdd5a52d8b2dc&amp;qlt=95" TargetMode="External"/><Relationship Id="rId9170" Type="http://schemas.openxmlformats.org/officeDocument/2006/relationships/hyperlink" Target="https://www.bing.com/images/search?form=xlimg&amp;q=It%c3%a1polis" TargetMode="External"/><Relationship Id="rId115" Type="http://schemas.openxmlformats.org/officeDocument/2006/relationships/hyperlink" Target="https://www.bing.com/th?id=OSK.2d37a71cd249dc8c2bbd913ff8608e1c&amp;qlt=95" TargetMode="External"/><Relationship Id="rId2210" Type="http://schemas.openxmlformats.org/officeDocument/2006/relationships/hyperlink" Target="https://www.bing.com/images/search?form=xlimg&amp;q=Cururupu" TargetMode="External"/><Relationship Id="rId5366" Type="http://schemas.openxmlformats.org/officeDocument/2006/relationships/hyperlink" Target="https://www.bing.com/images/search?form=xlimg&amp;q=Granito" TargetMode="External"/><Relationship Id="rId6417" Type="http://schemas.openxmlformats.org/officeDocument/2006/relationships/hyperlink" Target="https://www.bing.com/th?id=OSK.89aa240518660267b84448a0f5c0c601&amp;qlt=95" TargetMode="External"/><Relationship Id="rId4382" Type="http://schemas.openxmlformats.org/officeDocument/2006/relationships/hyperlink" Target="https://www.bing.com/images/search?form=xlimg&amp;q=Jauru" TargetMode="External"/><Relationship Id="rId5019" Type="http://schemas.openxmlformats.org/officeDocument/2006/relationships/hyperlink" Target="https://www.bing.com/th?id=OSK.bfa8af4fbb5f363a5b0dfbf70400d874&amp;qlt=95" TargetMode="External"/><Relationship Id="rId5433" Type="http://schemas.openxmlformats.org/officeDocument/2006/relationships/hyperlink" Target="https://www.bing.com/th?id=OSK.164d82d43c2f265a38267ecae70b7cf3&amp;qlt=95" TargetMode="External"/><Relationship Id="rId5780" Type="http://schemas.openxmlformats.org/officeDocument/2006/relationships/hyperlink" Target="https://www.bing.com/images/search?form=xlimg&amp;q=Nossa%20Senhora%20dos%20Rem%c3%a9dios,%20Piau%c3%ad" TargetMode="External"/><Relationship Id="rId6831" Type="http://schemas.openxmlformats.org/officeDocument/2006/relationships/hyperlink" Target="https://www.bing.com/th?id=OSK.2dc87fc4b2d5d8a2e7dc62beadcd1665&amp;qlt=95" TargetMode="External"/><Relationship Id="rId8589" Type="http://schemas.openxmlformats.org/officeDocument/2006/relationships/hyperlink" Target="https://www.bing.com/th?id=OSK.6719ffbe868bbf2952ddb948bad2d42d&amp;qlt=95" TargetMode="External"/><Relationship Id="rId9987" Type="http://schemas.openxmlformats.org/officeDocument/2006/relationships/hyperlink" Target="https://www.bing.com/th?id=OSK.017801b56ddcbb5294709a7d85011e23&amp;qlt=95" TargetMode="External"/><Relationship Id="rId1976" Type="http://schemas.openxmlformats.org/officeDocument/2006/relationships/hyperlink" Target="https://www.bing.com/images/search?form=xlimg&amp;q=Planaltina,%20Federal%20District" TargetMode="External"/><Relationship Id="rId4035" Type="http://schemas.openxmlformats.org/officeDocument/2006/relationships/hyperlink" Target="https://www.bing.com/th?id=OSK.ccf84adf444361b474b777ef2eac9202&amp;qlt=95" TargetMode="External"/><Relationship Id="rId1629" Type="http://schemas.openxmlformats.org/officeDocument/2006/relationships/hyperlink" Target="https://www.bing.com/th?id=OSK.bdf9b05baf7d6a68b6f96a158cdad435&amp;qlt=95" TargetMode="External"/><Relationship Id="rId5500" Type="http://schemas.openxmlformats.org/officeDocument/2006/relationships/hyperlink" Target="https://www.bing.com/images/search?form=xlimg&amp;q=Santa%20Cruz,%20Pernambuco" TargetMode="External"/><Relationship Id="rId8656" Type="http://schemas.openxmlformats.org/officeDocument/2006/relationships/hyperlink" Target="https://www.bing.com/images/search?form=xlimg&amp;q=%c3%81guas%20da%20Prata" TargetMode="External"/><Relationship Id="rId9707" Type="http://schemas.openxmlformats.org/officeDocument/2006/relationships/hyperlink" Target="https://www.bing.com/th?id=OSK.13742a13e91f5b8ac2318b150e5432c3&amp;qlt=95" TargetMode="External"/><Relationship Id="rId3051" Type="http://schemas.openxmlformats.org/officeDocument/2006/relationships/hyperlink" Target="https://www.bing.com/th?id=OSK.21ecde595308223da321716369221e29&amp;qlt=95" TargetMode="External"/><Relationship Id="rId4102" Type="http://schemas.openxmlformats.org/officeDocument/2006/relationships/hyperlink" Target="https://www.bing.com/images/search?form=xlimg&amp;q=Vi%c3%a7osa,%20Minas%20Gerais" TargetMode="External"/><Relationship Id="rId7258" Type="http://schemas.openxmlformats.org/officeDocument/2006/relationships/hyperlink" Target="https://www.bing.com/images/search?form=xlimg&amp;q=Boa%20Vista%20do%20Cadeado" TargetMode="External"/><Relationship Id="rId7672" Type="http://schemas.openxmlformats.org/officeDocument/2006/relationships/hyperlink" Target="https://www.bing.com/images/search?form=xlimg&amp;q=Pedras%20Altas" TargetMode="External"/><Relationship Id="rId8309" Type="http://schemas.openxmlformats.org/officeDocument/2006/relationships/hyperlink" Target="https://www.bing.com/th?id=OSK.151fa9c463602c281d7528d0a3faaf28&amp;qlt=95" TargetMode="External"/><Relationship Id="rId8723" Type="http://schemas.openxmlformats.org/officeDocument/2006/relationships/hyperlink" Target="https://www.bing.com/th?id=OSK.bfcb26c3889d2d4e300fd024842c7c82&amp;qlt=95" TargetMode="External"/><Relationship Id="rId3868" Type="http://schemas.openxmlformats.org/officeDocument/2006/relationships/hyperlink" Target="https://www.bing.com/images/search?form=xlimg&amp;q=S%c3%a3o%20Gon%c3%a7alo%20do%20Rio%20Preto" TargetMode="External"/><Relationship Id="rId4919" Type="http://schemas.openxmlformats.org/officeDocument/2006/relationships/hyperlink" Target="https://www.bing.com/th?id=OSK.9a1311ab0f9bf6653d2df94393f15781&amp;qlt=95" TargetMode="External"/><Relationship Id="rId6274" Type="http://schemas.openxmlformats.org/officeDocument/2006/relationships/hyperlink" Target="https://www.bing.com/images/search?form=xlimg&amp;q=Mercedes,%20Paran%c3%a1" TargetMode="External"/><Relationship Id="rId7325" Type="http://schemas.openxmlformats.org/officeDocument/2006/relationships/hyperlink" Target="https://www.bing.com/th?id=OSK.15e218527456530eec77eaadf3ea6936&amp;qlt=95" TargetMode="External"/><Relationship Id="rId789" Type="http://schemas.openxmlformats.org/officeDocument/2006/relationships/hyperlink" Target="https://www.bing.com/th?id=OSK.67c757be2155f77589b4b5cf8b4ed3cf&amp;qlt=95" TargetMode="External"/><Relationship Id="rId2884" Type="http://schemas.openxmlformats.org/officeDocument/2006/relationships/hyperlink" Target="https://www.bing.com/images/search?form=xlimg&amp;q=Coromandel,%20Minas%20Gerais" TargetMode="External"/><Relationship Id="rId5290" Type="http://schemas.openxmlformats.org/officeDocument/2006/relationships/hyperlink" Target="https://www.bing.com/images/search?form=xlimg&amp;q=Brej%c3%a3o" TargetMode="External"/><Relationship Id="rId6341" Type="http://schemas.openxmlformats.org/officeDocument/2006/relationships/hyperlink" Target="https://www.bing.com/th?id=OSK.132e8e6967ad5c54401c263008c02b71&amp;qlt=95" TargetMode="External"/><Relationship Id="rId9497" Type="http://schemas.openxmlformats.org/officeDocument/2006/relationships/hyperlink" Target="https://www.bing.com/th?id=OSK.aeafe222ecfd6fb6cd6d209a1f8b729e&amp;qlt=95" TargetMode="External"/><Relationship Id="rId856" Type="http://schemas.openxmlformats.org/officeDocument/2006/relationships/hyperlink" Target="https://www.bing.com/images/search?form=xlimg&amp;q=Mucuri" TargetMode="External"/><Relationship Id="rId1486" Type="http://schemas.openxmlformats.org/officeDocument/2006/relationships/hyperlink" Target="https://www.bing.com/images/search?form=xlimg&amp;q=Boa%20Esperan%c3%a7a,%20Esp%c3%adrito%20Santo" TargetMode="External"/><Relationship Id="rId2537" Type="http://schemas.openxmlformats.org/officeDocument/2006/relationships/hyperlink" Target="https://www.bing.com/th?id=OSK.5e614b830df170a38df425008e64c56f&amp;qlt=95" TargetMode="External"/><Relationship Id="rId3935" Type="http://schemas.openxmlformats.org/officeDocument/2006/relationships/hyperlink" Target="https://www.bing.com/th?id=OSK.bd30a694099a3bc4719514e3f5c63487&amp;qlt=95" TargetMode="External"/><Relationship Id="rId8099" Type="http://schemas.openxmlformats.org/officeDocument/2006/relationships/hyperlink" Target="https://www.bing.com/th?id=OSK.ebe08dc30032e86380c350219a1e4114&amp;qlt=95" TargetMode="External"/><Relationship Id="rId9564" Type="http://schemas.openxmlformats.org/officeDocument/2006/relationships/hyperlink" Target="https://www.bing.com/images/search?form=xlimg&amp;q=Presidente%20Alves" TargetMode="External"/><Relationship Id="rId509" Type="http://schemas.openxmlformats.org/officeDocument/2006/relationships/hyperlink" Target="https://www.bing.com/th?id=OSK.48d85d56dbf599f0788da018757a71c3&amp;qlt=95" TargetMode="External"/><Relationship Id="rId1139" Type="http://schemas.openxmlformats.org/officeDocument/2006/relationships/hyperlink" Target="https://www.bing.com/th?id=OSK.B8XSowI3IaYEKFpnus_PJaxTNuTnWHZNg3qQLAQTrx4&amp;qlt=95" TargetMode="External"/><Relationship Id="rId2951" Type="http://schemas.openxmlformats.org/officeDocument/2006/relationships/hyperlink" Target="https://www.bing.com/th?id=OSK.8d0b62a53663b4b1c686bea4ffd0a8ca&amp;qlt=95" TargetMode="External"/><Relationship Id="rId5010" Type="http://schemas.openxmlformats.org/officeDocument/2006/relationships/hyperlink" Target="https://www.bing.com/images/search?form=xlimg&amp;q=Juru,%20Para%c3%adba" TargetMode="External"/><Relationship Id="rId8166" Type="http://schemas.openxmlformats.org/officeDocument/2006/relationships/hyperlink" Target="https://www.bing.com/images/search?form=xlimg&amp;q=Gr%c3%a3o%20Par%c3%a1" TargetMode="External"/><Relationship Id="rId9217" Type="http://schemas.openxmlformats.org/officeDocument/2006/relationships/hyperlink" Target="https://www.bing.com/th?id=OSK.a649cd1ad0049f1e1c48dbd88929eb3c&amp;qlt=95" TargetMode="External"/><Relationship Id="rId923" Type="http://schemas.openxmlformats.org/officeDocument/2006/relationships/hyperlink" Target="https://www.bing.com/th?id=OSK.085253bdbbd04b7aef8700610d5fba74&amp;qlt=95" TargetMode="External"/><Relationship Id="rId1553" Type="http://schemas.openxmlformats.org/officeDocument/2006/relationships/hyperlink" Target="https://www.bing.com/th?id=OSK.7cd09e1ed8929bb2c44da07b179f8f10&amp;qlt=95" TargetMode="External"/><Relationship Id="rId2604" Type="http://schemas.openxmlformats.org/officeDocument/2006/relationships/hyperlink" Target="https://www.bing.com/images/search?form=xlimg&amp;q=Betim" TargetMode="External"/><Relationship Id="rId8580" Type="http://schemas.openxmlformats.org/officeDocument/2006/relationships/hyperlink" Target="https://www.bing.com/images/search?form=xlimg&amp;q=Gararu" TargetMode="External"/><Relationship Id="rId9631" Type="http://schemas.openxmlformats.org/officeDocument/2006/relationships/hyperlink" Target="https://www.bing.com/th?id=OSK.131c52899f4ff33f6cfb91422ce94dc8&amp;qlt=95" TargetMode="External"/><Relationship Id="rId10096" Type="http://schemas.openxmlformats.org/officeDocument/2006/relationships/hyperlink" Target="https://www.bing.com/images/search?form=xlimg&amp;q=Pequizeiro" TargetMode="External"/><Relationship Id="rId1206" Type="http://schemas.openxmlformats.org/officeDocument/2006/relationships/hyperlink" Target="https://www.bing.com/images/search?form=xlimg&amp;q=Cruz,%20Cear%c3%a1" TargetMode="External"/><Relationship Id="rId1620" Type="http://schemas.openxmlformats.org/officeDocument/2006/relationships/hyperlink" Target="https://www.bing.com/images/search?form=xlimg&amp;q=Alex%c3%a2nia" TargetMode="External"/><Relationship Id="rId4776" Type="http://schemas.openxmlformats.org/officeDocument/2006/relationships/hyperlink" Target="https://www.bing.com/images/search?form=xlimg&amp;q=S%c3%a3o%20Jo%c3%a3o%20da%20Ponta" TargetMode="External"/><Relationship Id="rId5827" Type="http://schemas.openxmlformats.org/officeDocument/2006/relationships/hyperlink" Target="https://www.bing.com/th?id=OSK.daf621eda8b31c4cfa8dd4f02b753063&amp;qlt=95" TargetMode="External"/><Relationship Id="rId7182" Type="http://schemas.openxmlformats.org/officeDocument/2006/relationships/hyperlink" Target="https://www.bing.com/images/search?form=xlimg&amp;q=Acegu%c3%a1,%20Uruguay" TargetMode="External"/><Relationship Id="rId8233" Type="http://schemas.openxmlformats.org/officeDocument/2006/relationships/hyperlink" Target="https://www.bing.com/th?id=OSK.026865b804b87ed1bb9c3002d0296c50&amp;qlt=95" TargetMode="External"/><Relationship Id="rId10163" Type="http://schemas.openxmlformats.org/officeDocument/2006/relationships/hyperlink" Target="https://www.bing.com/th?id=OSK.661432ea0c135de0dcd9a5702c592881&amp;qlt=95" TargetMode="External"/><Relationship Id="rId3378" Type="http://schemas.openxmlformats.org/officeDocument/2006/relationships/hyperlink" Target="https://www.bing.com/images/search?form=xlimg&amp;q=Marmel%c3%b3polis" TargetMode="External"/><Relationship Id="rId3792" Type="http://schemas.openxmlformats.org/officeDocument/2006/relationships/hyperlink" Target="https://www.bing.com/images/search?form=xlimg&amp;q=Santa%20Rita%20de%20Caldas" TargetMode="External"/><Relationship Id="rId4429" Type="http://schemas.openxmlformats.org/officeDocument/2006/relationships/hyperlink" Target="https://www.bing.com/th?id=OSK.bdb239955cfef8e616105885949e6d83&amp;qlt=95" TargetMode="External"/><Relationship Id="rId4843" Type="http://schemas.openxmlformats.org/officeDocument/2006/relationships/hyperlink" Target="https://www.bing.com/th?id=OSK.27eccbd24e1d52de98df930587e42b11&amp;qlt=95" TargetMode="External"/><Relationship Id="rId7999" Type="http://schemas.openxmlformats.org/officeDocument/2006/relationships/hyperlink" Target="https://www.bing.com/th?id=OSK.468a6443b634afc9f45497c54b2a489d&amp;qlt=95" TargetMode="External"/><Relationship Id="rId8300" Type="http://schemas.openxmlformats.org/officeDocument/2006/relationships/hyperlink" Target="https://www.bing.com/images/search?form=xlimg&amp;q=Monte%20Carlo,%20Santa%20Catarina" TargetMode="External"/><Relationship Id="rId299" Type="http://schemas.openxmlformats.org/officeDocument/2006/relationships/hyperlink" Target="https://www.bing.com/th?id=OSK.d3694328540d5ea1abfec8f82b47c705&amp;qlt=95" TargetMode="External"/><Relationship Id="rId2394" Type="http://schemas.openxmlformats.org/officeDocument/2006/relationships/hyperlink" Target="https://www.bing.com/images/search?form=xlimg&amp;q=S%c3%a3o%20Jo%c3%a3o%20do%20Car%c3%ba" TargetMode="External"/><Relationship Id="rId3445" Type="http://schemas.openxmlformats.org/officeDocument/2006/relationships/hyperlink" Target="https://www.bing.com/th?id=OSK.f1389d690935f535a224012bff4cf03b&amp;qlt=95" TargetMode="External"/><Relationship Id="rId366" Type="http://schemas.openxmlformats.org/officeDocument/2006/relationships/hyperlink" Target="https://www.bing.com/images/search?form=xlimg&amp;q=Urucurituba" TargetMode="External"/><Relationship Id="rId780" Type="http://schemas.openxmlformats.org/officeDocument/2006/relationships/hyperlink" Target="https://www.bing.com/images/search?form=xlimg&amp;q=Jeremoabo" TargetMode="External"/><Relationship Id="rId2047" Type="http://schemas.openxmlformats.org/officeDocument/2006/relationships/hyperlink" Target="https://www.bing.com/th?id=OSK.7c2f2a58cb03e00148b858aaf699a71f&amp;qlt=95" TargetMode="External"/><Relationship Id="rId2461" Type="http://schemas.openxmlformats.org/officeDocument/2006/relationships/hyperlink" Target="https://www.bing.com/th?id=OSK.2aaefec6bd8b8366d636f283a6d1b96a&amp;qlt=95" TargetMode="External"/><Relationship Id="rId3512" Type="http://schemas.openxmlformats.org/officeDocument/2006/relationships/hyperlink" Target="https://www.bing.com/images/search?form=xlimg&amp;q=On%c3%a7a%20de%20Pitangui" TargetMode="External"/><Relationship Id="rId4910" Type="http://schemas.openxmlformats.org/officeDocument/2006/relationships/hyperlink" Target="https://www.bing.com/images/search?form=xlimg&amp;q=Caldas%20Brand%c3%a3o" TargetMode="External"/><Relationship Id="rId6668" Type="http://schemas.openxmlformats.org/officeDocument/2006/relationships/hyperlink" Target="https://www.bing.com/images/search?form=xlimg&amp;q=Paracambi" TargetMode="External"/><Relationship Id="rId9074" Type="http://schemas.openxmlformats.org/officeDocument/2006/relationships/hyperlink" Target="https://www.bing.com/images/search?form=xlimg&amp;q=Guarulhos" TargetMode="External"/><Relationship Id="rId433" Type="http://schemas.openxmlformats.org/officeDocument/2006/relationships/hyperlink" Target="https://www.bing.com/th?id=OSK.5b9ae973427d82ae59110eca098c9fa5&amp;qlt=95" TargetMode="External"/><Relationship Id="rId1063" Type="http://schemas.openxmlformats.org/officeDocument/2006/relationships/hyperlink" Target="https://www.bing.com/th?id=OSK.fcf0a8ccc31a13a2b41ee9c8915b1bac&amp;qlt=95" TargetMode="External"/><Relationship Id="rId2114" Type="http://schemas.openxmlformats.org/officeDocument/2006/relationships/hyperlink" Target="https://www.bing.com/images/search?form=xlimg&amp;q=Anajatuba" TargetMode="External"/><Relationship Id="rId7719" Type="http://schemas.openxmlformats.org/officeDocument/2006/relationships/hyperlink" Target="https://www.bing.com/th?id=OSK.7902639f89abe947600ea0c2fb0f6cec&amp;qlt=95" TargetMode="External"/><Relationship Id="rId8090" Type="http://schemas.openxmlformats.org/officeDocument/2006/relationships/hyperlink" Target="https://www.bing.com/images/search?form=xlimg&amp;q=Canoinhas" TargetMode="External"/><Relationship Id="rId9141" Type="http://schemas.openxmlformats.org/officeDocument/2006/relationships/hyperlink" Target="https://www.bing.com/th?id=OSK.d3a415d218b38bce91cc8411f2baea53&amp;qlt=95" TargetMode="External"/><Relationship Id="rId4286" Type="http://schemas.openxmlformats.org/officeDocument/2006/relationships/hyperlink" Target="https://www.bing.com/images/search?form=xlimg&amp;q=Apiac%c3%a1s" TargetMode="External"/><Relationship Id="rId5684" Type="http://schemas.openxmlformats.org/officeDocument/2006/relationships/hyperlink" Target="https://www.bing.com/images/search?form=xlimg&amp;q=Dirceu%20Arcoverde" TargetMode="External"/><Relationship Id="rId6735" Type="http://schemas.openxmlformats.org/officeDocument/2006/relationships/hyperlink" Target="https://www.bing.com/th?id=OSK.ca01488fc42c8233be2f649854b23ba0&amp;qlt=95" TargetMode="External"/><Relationship Id="rId500" Type="http://schemas.openxmlformats.org/officeDocument/2006/relationships/hyperlink" Target="https://www.bing.com/images/search?form=xlimg&amp;q=Brotas%20de%20Maca%c3%babas" TargetMode="External"/><Relationship Id="rId1130" Type="http://schemas.openxmlformats.org/officeDocument/2006/relationships/hyperlink" Target="https://www.bing.com/images/search?form=xlimg&amp;q=Aracati" TargetMode="External"/><Relationship Id="rId5337" Type="http://schemas.openxmlformats.org/officeDocument/2006/relationships/hyperlink" Target="https://www.bing.com/th?id=OSK.83fb5c4ff2451cde75d2a5cb122ac9a8&amp;qlt=95" TargetMode="External"/><Relationship Id="rId5751" Type="http://schemas.openxmlformats.org/officeDocument/2006/relationships/hyperlink" Target="https://www.bing.com/th?id=OSK.0ffb07e867c1dc71a57ed57aa8c74c43&amp;qlt=95" TargetMode="External"/><Relationship Id="rId6802" Type="http://schemas.openxmlformats.org/officeDocument/2006/relationships/hyperlink" Target="https://www.bing.com/images/search?form=xlimg&amp;q=Carna%c3%baba%20dos%20Dantas" TargetMode="External"/><Relationship Id="rId9958" Type="http://schemas.openxmlformats.org/officeDocument/2006/relationships/hyperlink" Target="https://www.bing.com/images/search?form=xlimg&amp;q=Buriti%20do%20Tocantins" TargetMode="External"/><Relationship Id="rId1947" Type="http://schemas.openxmlformats.org/officeDocument/2006/relationships/hyperlink" Target="https://www.bing.com/th?id=OSK.15c4dfd66015d77174038835e728c663&amp;qlt=95" TargetMode="External"/><Relationship Id="rId4353" Type="http://schemas.openxmlformats.org/officeDocument/2006/relationships/hyperlink" Target="https://www.bing.com/th?id=OSK.9b348c2633e86d7135423a1a9c40187f&amp;qlt=95" TargetMode="External"/><Relationship Id="rId5404" Type="http://schemas.openxmlformats.org/officeDocument/2006/relationships/hyperlink" Target="https://www.bing.com/images/search?form=xlimg&amp;q=Jatob%c3%a1,%20Pernambuco" TargetMode="External"/><Relationship Id="rId8974" Type="http://schemas.openxmlformats.org/officeDocument/2006/relationships/hyperlink" Target="https://www.bing.com/images/search?form=xlimg&amp;q=Echapor%c3%a3" TargetMode="External"/><Relationship Id="rId4006" Type="http://schemas.openxmlformats.org/officeDocument/2006/relationships/hyperlink" Target="https://www.bing.com/images/search?form=xlimg&amp;q=Simon%c3%a9sia" TargetMode="External"/><Relationship Id="rId4420" Type="http://schemas.openxmlformats.org/officeDocument/2006/relationships/hyperlink" Target="https://www.bing.com/images/search?form=xlimg&amp;q=Nova%20Maril%c3%a2ndia" TargetMode="External"/><Relationship Id="rId7576" Type="http://schemas.openxmlformats.org/officeDocument/2006/relationships/hyperlink" Target="https://www.bing.com/images/search?form=xlimg&amp;q=Marat%c3%a1" TargetMode="External"/><Relationship Id="rId7990" Type="http://schemas.openxmlformats.org/officeDocument/2006/relationships/hyperlink" Target="https://www.bing.com/images/search?form=xlimg&amp;q=Alto%20Bela%20Vista" TargetMode="External"/><Relationship Id="rId8627" Type="http://schemas.openxmlformats.org/officeDocument/2006/relationships/hyperlink" Target="https://www.bing.com/th?id=OSK.6d692141603d130eb4707ae241ac58b5&amp;qlt=95" TargetMode="External"/><Relationship Id="rId290" Type="http://schemas.openxmlformats.org/officeDocument/2006/relationships/hyperlink" Target="https://www.bing.com/images/search?form=xlimg&amp;q=Fonte%20Boa,%20Amazonas" TargetMode="External"/><Relationship Id="rId3022" Type="http://schemas.openxmlformats.org/officeDocument/2006/relationships/hyperlink" Target="https://www.bing.com/images/search?form=xlimg&amp;q=Faria%20Lemos" TargetMode="External"/><Relationship Id="rId6178" Type="http://schemas.openxmlformats.org/officeDocument/2006/relationships/hyperlink" Target="https://www.bing.com/images/search?form=xlimg&amp;q=Jaguapit%c3%a3" TargetMode="External"/><Relationship Id="rId6592" Type="http://schemas.openxmlformats.org/officeDocument/2006/relationships/hyperlink" Target="https://www.bing.com/images/search?form=xlimg&amp;q=Bom%20Jesus%20do%20Itabapoana" TargetMode="External"/><Relationship Id="rId7229" Type="http://schemas.openxmlformats.org/officeDocument/2006/relationships/hyperlink" Target="https://www.bing.com/th?id=OSK.646ffd6326d70b3aecadea52a3f7f1e0&amp;qlt=95" TargetMode="External"/><Relationship Id="rId7643" Type="http://schemas.openxmlformats.org/officeDocument/2006/relationships/hyperlink" Target="https://www.bing.com/th?id=OSK.1ac83856793d8ab3b078438e3c6a0e3a&amp;qlt=95" TargetMode="External"/><Relationship Id="rId5194" Type="http://schemas.openxmlformats.org/officeDocument/2006/relationships/hyperlink" Target="https://www.bing.com/images/search?form=xlimg&amp;q=Sap%c3%a9,%20Para%c3%adba" TargetMode="External"/><Relationship Id="rId6245" Type="http://schemas.openxmlformats.org/officeDocument/2006/relationships/hyperlink" Target="https://www.bing.com/th?id=OSK.642696b65eac31f5b0e88d95c5adf862&amp;qlt=95" TargetMode="External"/><Relationship Id="rId2788" Type="http://schemas.openxmlformats.org/officeDocument/2006/relationships/hyperlink" Target="https://www.bing.com/images/search?form=xlimg&amp;q=C%c3%a1ssia" TargetMode="External"/><Relationship Id="rId3839" Type="http://schemas.openxmlformats.org/officeDocument/2006/relationships/hyperlink" Target="https://www.bing.com/th?id=OSK.a59f2e31b010ae757e02bf952dc4cfd7&amp;qlt=95" TargetMode="External"/><Relationship Id="rId7710" Type="http://schemas.openxmlformats.org/officeDocument/2006/relationships/hyperlink" Target="https://www.bing.com/images/search?form=xlimg&amp;q=Progresso,%20Rio%20Grande%20do%20Sul" TargetMode="External"/><Relationship Id="rId2855" Type="http://schemas.openxmlformats.org/officeDocument/2006/relationships/hyperlink" Target="https://www.bing.com/th?id=OSK.215545a751f20e74b07361bc7decae1b&amp;qlt=95" TargetMode="External"/><Relationship Id="rId3906" Type="http://schemas.openxmlformats.org/officeDocument/2006/relationships/hyperlink" Target="https://www.bing.com/images/search?form=xlimg&amp;q=S%c3%a3o%20Jos%c3%a9%20da%20Safira" TargetMode="External"/><Relationship Id="rId5261" Type="http://schemas.openxmlformats.org/officeDocument/2006/relationships/hyperlink" Target="https://www.bing.com/th?id=OSK.e8a8825d88911a127a46c86b586be72d&amp;qlt=95" TargetMode="External"/><Relationship Id="rId6312" Type="http://schemas.openxmlformats.org/officeDocument/2006/relationships/hyperlink" Target="https://www.bing.com/images/search?form=xlimg&amp;q=Pai%c3%a7andu" TargetMode="External"/><Relationship Id="rId9468" Type="http://schemas.openxmlformats.org/officeDocument/2006/relationships/hyperlink" Target="https://www.bing.com/images/search?form=xlimg&amp;q=Paulo%20de%20Faria" TargetMode="External"/><Relationship Id="rId9882" Type="http://schemas.openxmlformats.org/officeDocument/2006/relationships/hyperlink" Target="https://www.bing.com/images/search?form=xlimg&amp;q=Vargem%20Grande%20do%20Sul" TargetMode="External"/><Relationship Id="rId96" Type="http://schemas.openxmlformats.org/officeDocument/2006/relationships/hyperlink" Target="https://www.bing.com/images/search?form=xlimg&amp;q=Capela,%20Alagoas" TargetMode="External"/><Relationship Id="rId827" Type="http://schemas.openxmlformats.org/officeDocument/2006/relationships/hyperlink" Target="https://www.bing.com/th?id=OSK.728a7d264c43a7f5066752ca71e7b619&amp;qlt=95" TargetMode="External"/><Relationship Id="rId1457" Type="http://schemas.openxmlformats.org/officeDocument/2006/relationships/hyperlink" Target="https://www.bing.com/th?id=OSK.0fac06a4291fb186d1609e31edf7d7fb&amp;qlt=95" TargetMode="External"/><Relationship Id="rId1871" Type="http://schemas.openxmlformats.org/officeDocument/2006/relationships/hyperlink" Target="https://www.bing.com/th?id=OSK.b7cf69282921cb80e9471a3582a7d573&amp;qlt=95" TargetMode="External"/><Relationship Id="rId2508" Type="http://schemas.openxmlformats.org/officeDocument/2006/relationships/hyperlink" Target="https://www.bing.com/images/search?form=xlimg&amp;q=Alto%20Capara%c3%b3" TargetMode="External"/><Relationship Id="rId2922" Type="http://schemas.openxmlformats.org/officeDocument/2006/relationships/hyperlink" Target="https://www.bing.com/images/search?form=xlimg&amp;q=Curral%20de%20Dentro" TargetMode="External"/><Relationship Id="rId8484" Type="http://schemas.openxmlformats.org/officeDocument/2006/relationships/hyperlink" Target="https://www.bing.com/images/search?form=xlimg&amp;q=Sombrio" TargetMode="External"/><Relationship Id="rId9535" Type="http://schemas.openxmlformats.org/officeDocument/2006/relationships/hyperlink" Target="https://www.bing.com/th?id=OSK.eb26223c6c2e19b9872757d8688a8f3a&amp;qlt=95" TargetMode="External"/><Relationship Id="rId1524" Type="http://schemas.openxmlformats.org/officeDocument/2006/relationships/hyperlink" Target="https://www.bing.com/images/search?form=xlimg&amp;q=Iconha" TargetMode="External"/><Relationship Id="rId7086" Type="http://schemas.openxmlformats.org/officeDocument/2006/relationships/hyperlink" Target="https://www.bing.com/images/search?form=xlimg&amp;q=Espig%c3%a3o%20d'Oeste" TargetMode="External"/><Relationship Id="rId8137" Type="http://schemas.openxmlformats.org/officeDocument/2006/relationships/hyperlink" Target="https://www.bing.com/th?id=OSK.d60d7c58e958316a8e8d66cb33213b20&amp;qlt=95" TargetMode="External"/><Relationship Id="rId8551" Type="http://schemas.openxmlformats.org/officeDocument/2006/relationships/hyperlink" Target="https://www.bing.com/th?id=OSK.f9fdb1491b8257dd3fc4a8ec67d2f854&amp;qlt=95" TargetMode="External"/><Relationship Id="rId9602" Type="http://schemas.openxmlformats.org/officeDocument/2006/relationships/hyperlink" Target="https://www.bing.com/images/search?form=xlimg&amp;q=Ribeir%c3%a3o%20do%20Sul" TargetMode="External"/><Relationship Id="rId10067" Type="http://schemas.openxmlformats.org/officeDocument/2006/relationships/hyperlink" Target="https://www.bing.com/th?id=OSK.68e978b17eab5004c222e458176e05a4&amp;qlt=95" TargetMode="External"/><Relationship Id="rId3696" Type="http://schemas.openxmlformats.org/officeDocument/2006/relationships/hyperlink" Target="https://www.bing.com/images/search?form=xlimg&amp;q=Reduto" TargetMode="External"/><Relationship Id="rId4747" Type="http://schemas.openxmlformats.org/officeDocument/2006/relationships/hyperlink" Target="https://www.bing.com/th?id=OSK.76b8fde044b67d226d1333285d3fa898&amp;qlt=95" TargetMode="External"/><Relationship Id="rId7153" Type="http://schemas.openxmlformats.org/officeDocument/2006/relationships/hyperlink" Target="https://www.bing.com/th?id=OSK.e34216e5129dac554b482bc50c77ca9d&amp;qlt=95" TargetMode="External"/><Relationship Id="rId8204" Type="http://schemas.openxmlformats.org/officeDocument/2006/relationships/hyperlink" Target="https://www.bing.com/images/search?form=xlimg&amp;q=Ipor%c3%a3%20do%20Oeste" TargetMode="External"/><Relationship Id="rId10134" Type="http://schemas.openxmlformats.org/officeDocument/2006/relationships/hyperlink" Target="https://www.bing.com/images/search?form=xlimg&amp;q=Santa%20Rosa%20do%20Tocantins" TargetMode="External"/><Relationship Id="rId2298" Type="http://schemas.openxmlformats.org/officeDocument/2006/relationships/hyperlink" Target="https://www.bing.com/images/search?form=xlimg&amp;q=Mirador,%20Maranh%c3%a3o" TargetMode="External"/><Relationship Id="rId3349" Type="http://schemas.openxmlformats.org/officeDocument/2006/relationships/hyperlink" Target="https://www.bing.com/th?id=OSK.92e46e780adbd5358b738a96efe1f831&amp;qlt=95" TargetMode="External"/><Relationship Id="rId7220" Type="http://schemas.openxmlformats.org/officeDocument/2006/relationships/hyperlink" Target="https://www.bing.com/images/search?form=xlimg&amp;q=Arroio%20do%20Meio" TargetMode="External"/><Relationship Id="rId684" Type="http://schemas.openxmlformats.org/officeDocument/2006/relationships/hyperlink" Target="https://www.bing.com/images/search?form=xlimg&amp;q=Ibirapu%c3%a3" TargetMode="External"/><Relationship Id="rId2365" Type="http://schemas.openxmlformats.org/officeDocument/2006/relationships/hyperlink" Target="https://www.bing.com/th?id=OSK.huvFJvzxciDksbJudtTXS-l-bJdnkiz-e60E3SwUQ5E&amp;qlt=95" TargetMode="External"/><Relationship Id="rId3763" Type="http://schemas.openxmlformats.org/officeDocument/2006/relationships/hyperlink" Target="https://www.bing.com/th?id=OSK.dab3db3cad9fa01b743cafda69ea100a&amp;qlt=95" TargetMode="External"/><Relationship Id="rId4814" Type="http://schemas.openxmlformats.org/officeDocument/2006/relationships/hyperlink" Target="https://www.bing.com/images/search?form=xlimg&amp;q=Vit%c3%b3ria%20do%20Xingu" TargetMode="External"/><Relationship Id="rId9392" Type="http://schemas.openxmlformats.org/officeDocument/2006/relationships/hyperlink" Target="https://www.bing.com/images/search?form=xlimg&amp;q=Nova%20Guataporanga" TargetMode="External"/><Relationship Id="rId337" Type="http://schemas.openxmlformats.org/officeDocument/2006/relationships/hyperlink" Target="https://www.bing.com/th?id=OSK.5de1c636a05675fe6d4ef6467dc90731&amp;qlt=95" TargetMode="External"/><Relationship Id="rId2018" Type="http://schemas.openxmlformats.org/officeDocument/2006/relationships/hyperlink" Target="https://www.bing.com/images/search?form=xlimg&amp;q=Santa%20Rosa%20de%20Goi%c3%a1s" TargetMode="External"/><Relationship Id="rId3416" Type="http://schemas.openxmlformats.org/officeDocument/2006/relationships/hyperlink" Target="https://www.bing.com/images/search?form=xlimg&amp;q=Mirabela" TargetMode="External"/><Relationship Id="rId3830" Type="http://schemas.openxmlformats.org/officeDocument/2006/relationships/hyperlink" Target="https://www.bing.com/images/search?form=xlimg&amp;q=Santo%20Ant%c3%b4nio%20do%20Itamb%c3%a9" TargetMode="External"/><Relationship Id="rId6986" Type="http://schemas.openxmlformats.org/officeDocument/2006/relationships/hyperlink" Target="https://www.bing.com/images/search?form=xlimg&amp;q=S%c3%a3o%20Jos%c3%a9%20do%20Campestre" TargetMode="External"/><Relationship Id="rId9045" Type="http://schemas.openxmlformats.org/officeDocument/2006/relationships/hyperlink" Target="https://www.bing.com/th?id=OSK.7351250f7f06e5c63b8b3d8aaef41a90&amp;qlt=95" TargetMode="External"/><Relationship Id="rId751" Type="http://schemas.openxmlformats.org/officeDocument/2006/relationships/hyperlink" Target="https://www.bing.com/th?id=OSK.082a028bd4b2a1be98d833a24e06dcf9&amp;qlt=95" TargetMode="External"/><Relationship Id="rId1381" Type="http://schemas.openxmlformats.org/officeDocument/2006/relationships/hyperlink" Target="https://www.bing.com/th?id=OSK.2f3155fd6623e513c43ed1f81ca802ca&amp;qlt=95" TargetMode="External"/><Relationship Id="rId2432" Type="http://schemas.openxmlformats.org/officeDocument/2006/relationships/hyperlink" Target="https://www.bing.com/images/search?form=xlimg&amp;q=Sucupira%20do%20Riach%c3%a3o" TargetMode="External"/><Relationship Id="rId5588" Type="http://schemas.openxmlformats.org/officeDocument/2006/relationships/hyperlink" Target="https://www.bing.com/images/search?form=xlimg&amp;q=An%c3%adsio%20de%20Abreu" TargetMode="External"/><Relationship Id="rId6639" Type="http://schemas.openxmlformats.org/officeDocument/2006/relationships/hyperlink" Target="https://www.bing.com/th?id=OSK.6094a5e255edc92271c744687e5357bc&amp;qlt=95" TargetMode="External"/><Relationship Id="rId404" Type="http://schemas.openxmlformats.org/officeDocument/2006/relationships/hyperlink" Target="https://www.bing.com/images/search?form=xlimg&amp;q=Aiquara" TargetMode="External"/><Relationship Id="rId1034" Type="http://schemas.openxmlformats.org/officeDocument/2006/relationships/hyperlink" Target="https://www.bing.com/images/search?form=xlimg&amp;q=Serrinha" TargetMode="External"/><Relationship Id="rId5655" Type="http://schemas.openxmlformats.org/officeDocument/2006/relationships/hyperlink" Target="https://www.bing.com/th?id=OSK.d4353a8dd242448bde5d2d03dac50d66&amp;qlt=95" TargetMode="External"/><Relationship Id="rId6706" Type="http://schemas.openxmlformats.org/officeDocument/2006/relationships/hyperlink" Target="https://www.bing.com/images/search?form=xlimg&amp;q=S%c3%a3o%20Fid%c3%a9lis" TargetMode="External"/><Relationship Id="rId8061" Type="http://schemas.openxmlformats.org/officeDocument/2006/relationships/hyperlink" Target="https://www.bing.com/th?id=OSK.53c37c9eb0d39152724bc2bbc73bd160&amp;qlt=95" TargetMode="External"/><Relationship Id="rId9112" Type="http://schemas.openxmlformats.org/officeDocument/2006/relationships/hyperlink" Target="https://www.bing.com/images/search?form=xlimg&amp;q=Iguape" TargetMode="External"/><Relationship Id="rId1101" Type="http://schemas.openxmlformats.org/officeDocument/2006/relationships/hyperlink" Target="https://www.bing.com/th?id=OSK.f34024766f06a7ce7d6dd007e42a3603&amp;qlt=95" TargetMode="External"/><Relationship Id="rId4257" Type="http://schemas.openxmlformats.org/officeDocument/2006/relationships/hyperlink" Target="https://www.bing.com/th?id=OSK.c58eb29922173792b482675ef572c5e1&amp;qlt=95" TargetMode="External"/><Relationship Id="rId4671" Type="http://schemas.openxmlformats.org/officeDocument/2006/relationships/hyperlink" Target="https://www.bing.com/th?id=OSK.a63d7b2d2d949f2002a45b70da447ae6&amp;qlt=95" TargetMode="External"/><Relationship Id="rId5308" Type="http://schemas.openxmlformats.org/officeDocument/2006/relationships/hyperlink" Target="https://www.bing.com/images/search?form=xlimg&amp;q=Cal%c3%a7ado" TargetMode="External"/><Relationship Id="rId5722" Type="http://schemas.openxmlformats.org/officeDocument/2006/relationships/hyperlink" Target="https://www.bing.com/images/search?form=xlimg&amp;q=Jaic%c3%b3s" TargetMode="External"/><Relationship Id="rId8878" Type="http://schemas.openxmlformats.org/officeDocument/2006/relationships/hyperlink" Target="https://www.bing.com/images/search?form=xlimg&amp;q=C%c3%a2ndido%20Rodrigues" TargetMode="External"/><Relationship Id="rId3273" Type="http://schemas.openxmlformats.org/officeDocument/2006/relationships/hyperlink" Target="https://www.bing.com/th?id=OSK.f88351c3a0107a76ecf623d12b34b6cf&amp;qlt=95" TargetMode="External"/><Relationship Id="rId4324" Type="http://schemas.openxmlformats.org/officeDocument/2006/relationships/hyperlink" Target="https://www.bing.com/images/search?form=xlimg&amp;q=Castanheira,%20Mato%20Grosso" TargetMode="External"/><Relationship Id="rId9929" Type="http://schemas.openxmlformats.org/officeDocument/2006/relationships/hyperlink" Target="https://www.bing.com/th?id=OSK.507d1c0ec388ac914b7615235c229031&amp;qlt=95" TargetMode="External"/><Relationship Id="rId194" Type="http://schemas.openxmlformats.org/officeDocument/2006/relationships/hyperlink" Target="https://www.bing.com/images/search?form=xlimg&amp;q=Pilar,%20Alagoas" TargetMode="External"/><Relationship Id="rId1918" Type="http://schemas.openxmlformats.org/officeDocument/2006/relationships/hyperlink" Target="https://www.bing.com/images/search?form=xlimg&amp;q=Ner%c3%b3polis" TargetMode="External"/><Relationship Id="rId6496" Type="http://schemas.openxmlformats.org/officeDocument/2006/relationships/hyperlink" Target="https://www.bing.com/images/search?form=xlimg&amp;q=S%c3%a3o%20Pedro%20do%20Igua%c3%a7u" TargetMode="External"/><Relationship Id="rId7894" Type="http://schemas.openxmlformats.org/officeDocument/2006/relationships/hyperlink" Target="https://www.bing.com/images/search?form=xlimg&amp;q=Tramanda%c3%ad" TargetMode="External"/><Relationship Id="rId8945" Type="http://schemas.openxmlformats.org/officeDocument/2006/relationships/hyperlink" Target="https://www.bing.com/th?id=OSK.c8aa7b3033d94a089db39153cc67f0d3&amp;qlt=95" TargetMode="External"/><Relationship Id="rId261" Type="http://schemas.openxmlformats.org/officeDocument/2006/relationships/hyperlink" Target="https://www.bing.com/th?id=OSK.W1IMBjVLOJro5wWGIH0wxKnBqNJMzeruy4PwbJfOoLk&amp;qlt=95" TargetMode="External"/><Relationship Id="rId3340" Type="http://schemas.openxmlformats.org/officeDocument/2006/relationships/hyperlink" Target="https://www.bing.com/images/search?form=xlimg&amp;q=Luisl%c3%a2ndia" TargetMode="External"/><Relationship Id="rId5098" Type="http://schemas.openxmlformats.org/officeDocument/2006/relationships/hyperlink" Target="https://www.bing.com/images/search?form=xlimg&amp;q=Pirpirituba" TargetMode="External"/><Relationship Id="rId6149" Type="http://schemas.openxmlformats.org/officeDocument/2006/relationships/hyperlink" Target="https://www.bing.com/th?id=OSK.4g5W6UHTfnTv8aSQ5Zk9Hk1JCQR1Jl6zXs1fTLJomas&amp;qlt=95" TargetMode="External"/><Relationship Id="rId7547" Type="http://schemas.openxmlformats.org/officeDocument/2006/relationships/hyperlink" Target="https://www.bing.com/th?id=OSK.05716bc2127a5f3e6db0d4d8deabe98a&amp;qlt=95" TargetMode="External"/><Relationship Id="rId7961" Type="http://schemas.openxmlformats.org/officeDocument/2006/relationships/hyperlink" Target="https://www.bing.com/th?id=OSK.9d14246f79a8a4227d5e5f213fb7d6bc&amp;qlt=95" TargetMode="External"/><Relationship Id="rId6563" Type="http://schemas.openxmlformats.org/officeDocument/2006/relationships/hyperlink" Target="https://www.bing.com/th?id=OSK.51497b7a7ecec759ad14a6393222f932&amp;qlt=95" TargetMode="External"/><Relationship Id="rId7614" Type="http://schemas.openxmlformats.org/officeDocument/2006/relationships/hyperlink" Target="https://www.bing.com/images/search?form=xlimg&amp;q=Nonoai" TargetMode="External"/><Relationship Id="rId2759" Type="http://schemas.openxmlformats.org/officeDocument/2006/relationships/hyperlink" Target="https://www.bing.com/th?id=OSK.d3e092de5e2d44211a35a2ae75c5f62b&amp;qlt=95" TargetMode="External"/><Relationship Id="rId5165" Type="http://schemas.openxmlformats.org/officeDocument/2006/relationships/hyperlink" Target="https://www.bing.com/th?id=OSK.99c8436fd68f685284b95929cbbd7e55&amp;qlt=95" TargetMode="External"/><Relationship Id="rId6216" Type="http://schemas.openxmlformats.org/officeDocument/2006/relationships/hyperlink" Target="https://www.bing.com/images/search?form=xlimg&amp;q=Lobato,%20Paran%c3%a1" TargetMode="External"/><Relationship Id="rId6630" Type="http://schemas.openxmlformats.org/officeDocument/2006/relationships/hyperlink" Target="https://www.bing.com/images/search?form=xlimg&amp;q=Italva" TargetMode="External"/><Relationship Id="rId9786" Type="http://schemas.openxmlformats.org/officeDocument/2006/relationships/hyperlink" Target="https://www.bing.com/images/search?form=xlimg&amp;q=Sumar%c3%a9" TargetMode="External"/><Relationship Id="rId1775" Type="http://schemas.openxmlformats.org/officeDocument/2006/relationships/hyperlink" Target="https://www.bing.com/th?id=OSK.1c2b2387d903ccaf49b768be737acf19&amp;qlt=95" TargetMode="External"/><Relationship Id="rId2826" Type="http://schemas.openxmlformats.org/officeDocument/2006/relationships/hyperlink" Target="https://www.bing.com/images/search?form=xlimg&amp;q=Coimbra,%20Minas%20Gerais" TargetMode="External"/><Relationship Id="rId4181" Type="http://schemas.openxmlformats.org/officeDocument/2006/relationships/hyperlink" Target="https://www.bing.com/th?id=OSK.dd5d3ddfe59b3008854ff85ac2d2d3c5&amp;qlt=95" TargetMode="External"/><Relationship Id="rId5232" Type="http://schemas.openxmlformats.org/officeDocument/2006/relationships/hyperlink" Target="https://www.bing.com/images/search?form=xlimg&amp;q=Uira%c3%bana" TargetMode="External"/><Relationship Id="rId8388" Type="http://schemas.openxmlformats.org/officeDocument/2006/relationships/hyperlink" Target="https://www.bing.com/images/search?form=xlimg&amp;q=Quilombo,%20Santa%20Catarina" TargetMode="External"/><Relationship Id="rId9439" Type="http://schemas.openxmlformats.org/officeDocument/2006/relationships/hyperlink" Target="https://www.bing.com/th?id=OSK.dc9bb85d79ae1aef9871b5536c402882&amp;qlt=95" TargetMode="External"/><Relationship Id="rId9853" Type="http://schemas.openxmlformats.org/officeDocument/2006/relationships/hyperlink" Target="https://www.bing.com/th?id=OSK.6b7b42315a32dd3cdd39df09f72715d5&amp;qlt=95" TargetMode="External"/><Relationship Id="rId67" Type="http://schemas.openxmlformats.org/officeDocument/2006/relationships/hyperlink" Target="https://www.bing.com/th?id=OSK.515e90d121951ad86d466e8b6f9a9b68&amp;qlt=95" TargetMode="External"/><Relationship Id="rId1428" Type="http://schemas.openxmlformats.org/officeDocument/2006/relationships/hyperlink" Target="https://www.bing.com/images/search?form=xlimg&amp;q=Senador%20S%c3%a1" TargetMode="External"/><Relationship Id="rId8455" Type="http://schemas.openxmlformats.org/officeDocument/2006/relationships/hyperlink" Target="https://www.bing.com/th?id=OSK.035ba1662e8be1d148607409a8a2fd82&amp;qlt=95" TargetMode="External"/><Relationship Id="rId9506" Type="http://schemas.openxmlformats.org/officeDocument/2006/relationships/hyperlink" Target="https://www.bing.com/images/search?form=xlimg&amp;q=Piquete" TargetMode="External"/><Relationship Id="rId1842" Type="http://schemas.openxmlformats.org/officeDocument/2006/relationships/hyperlink" Target="https://www.bing.com/images/search?form=xlimg&amp;q=Itapaci" TargetMode="External"/><Relationship Id="rId4998" Type="http://schemas.openxmlformats.org/officeDocument/2006/relationships/hyperlink" Target="https://www.bing.com/images/search?form=xlimg&amp;q=Coronel%20Jo%c3%a3o%20Pessoa" TargetMode="External"/><Relationship Id="rId7057" Type="http://schemas.openxmlformats.org/officeDocument/2006/relationships/hyperlink" Target="https://www.bing.com/th?id=OSK.e6c3df5dcd80a7ec5af2ac2fa62f50cb&amp;qlt=95" TargetMode="External"/><Relationship Id="rId8108" Type="http://schemas.openxmlformats.org/officeDocument/2006/relationships/hyperlink" Target="https://www.bing.com/images/search?form=xlimg&amp;q=Chapec%c3%b3" TargetMode="External"/><Relationship Id="rId9920" Type="http://schemas.openxmlformats.org/officeDocument/2006/relationships/hyperlink" Target="https://www.bing.com/images/search?form=xlimg&amp;q=Aragominas" TargetMode="External"/><Relationship Id="rId6073" Type="http://schemas.openxmlformats.org/officeDocument/2006/relationships/hyperlink" Target="https://www.bing.com/th?id=OSK.b561f3d8cb9b8a5313868f55e2c2d97c&amp;qlt=95" TargetMode="External"/><Relationship Id="rId7124" Type="http://schemas.openxmlformats.org/officeDocument/2006/relationships/hyperlink" Target="https://www.bing.com/images/search?form=xlimg&amp;q=Primavera%20de%20Rond%c3%b4nia" TargetMode="External"/><Relationship Id="rId7471" Type="http://schemas.openxmlformats.org/officeDocument/2006/relationships/hyperlink" Target="https://www.bing.com/th?id=OSK.9f6d4ce7f749759aca73322ef7952b90&amp;qlt=95" TargetMode="External"/><Relationship Id="rId8522" Type="http://schemas.openxmlformats.org/officeDocument/2006/relationships/hyperlink" Target="https://www.bing.com/images/search?form=xlimg&amp;q=Urupema" TargetMode="External"/><Relationship Id="rId10038" Type="http://schemas.openxmlformats.org/officeDocument/2006/relationships/hyperlink" Target="https://www.bing.com/images/search?form=xlimg&amp;q=Lagoa%20do%20Tocantins" TargetMode="External"/><Relationship Id="rId3667" Type="http://schemas.openxmlformats.org/officeDocument/2006/relationships/hyperlink" Target="https://www.bing.com/th?id=OSK.b8b7ebddf8f77198066c6d8e9315d34c&amp;qlt=95" TargetMode="External"/><Relationship Id="rId4718" Type="http://schemas.openxmlformats.org/officeDocument/2006/relationships/hyperlink" Target="https://www.bing.com/images/search?form=xlimg&amp;q=Placas" TargetMode="External"/><Relationship Id="rId10105" Type="http://schemas.openxmlformats.org/officeDocument/2006/relationships/hyperlink" Target="https://www.bing.com/th?id=OSK.21d1998f5d1fdf1fd97939d8908692cb&amp;qlt=95" TargetMode="External"/><Relationship Id="rId588" Type="http://schemas.openxmlformats.org/officeDocument/2006/relationships/hyperlink" Target="https://www.bing.com/images/search?form=xlimg&amp;q=Concei%c3%a7%c3%a3o%20da%20Feira" TargetMode="External"/><Relationship Id="rId2269" Type="http://schemas.openxmlformats.org/officeDocument/2006/relationships/hyperlink" Target="https://www.bing.com/th?id=OSK.7295f2e4b3997032c9d3b7014299a9cb&amp;qlt=95" TargetMode="External"/><Relationship Id="rId2683" Type="http://schemas.openxmlformats.org/officeDocument/2006/relationships/hyperlink" Target="https://www.bing.com/th?id=OSK.5167440b26a89e70074dd80102389883&amp;qlt=95" TargetMode="External"/><Relationship Id="rId3734" Type="http://schemas.openxmlformats.org/officeDocument/2006/relationships/hyperlink" Target="https://www.bing.com/images/search?form=xlimg&amp;q=Rio%20Preto,%20Minas%20Gerais" TargetMode="External"/><Relationship Id="rId6140" Type="http://schemas.openxmlformats.org/officeDocument/2006/relationships/hyperlink" Target="https://www.bing.com/images/search?form=xlimg&amp;q=Iguatu,%20Paran%c3%a1" TargetMode="External"/><Relationship Id="rId9296" Type="http://schemas.openxmlformats.org/officeDocument/2006/relationships/hyperlink" Target="https://www.bing.com/images/search?form=xlimg&amp;q=Marapoama" TargetMode="External"/><Relationship Id="rId655" Type="http://schemas.openxmlformats.org/officeDocument/2006/relationships/hyperlink" Target="https://www.bing.com/th?id=OSK.c8f763d833a493dd6de47ad6e1d34a03&amp;qlt=95" TargetMode="External"/><Relationship Id="rId1285" Type="http://schemas.openxmlformats.org/officeDocument/2006/relationships/hyperlink" Target="https://www.bing.com/th?id=OSK.c22c073d12614309c4f8c6dd10bab305&amp;qlt=95" TargetMode="External"/><Relationship Id="rId2336" Type="http://schemas.openxmlformats.org/officeDocument/2006/relationships/hyperlink" Target="https://www.bing.com/images/search?form=xlimg&amp;q=Pindar%c3%a9-Mirim" TargetMode="External"/><Relationship Id="rId2750" Type="http://schemas.openxmlformats.org/officeDocument/2006/relationships/hyperlink" Target="https://www.bing.com/images/search?form=xlimg&amp;q=Carangola" TargetMode="External"/><Relationship Id="rId3801" Type="http://schemas.openxmlformats.org/officeDocument/2006/relationships/hyperlink" Target="https://www.bing.com/th?id=OSK.636aeed62af8d7dd04a4abfb128c0498&amp;qlt=95" TargetMode="External"/><Relationship Id="rId6957" Type="http://schemas.openxmlformats.org/officeDocument/2006/relationships/hyperlink" Target="https://www.bing.com/th?id=OSK.432c1c842a541f8b5de5e4ed80f0da90&amp;qlt=95" TargetMode="External"/><Relationship Id="rId9363" Type="http://schemas.openxmlformats.org/officeDocument/2006/relationships/hyperlink" Target="https://www.bing.com/th?id=OSK.6d6cc8537d304adf9fa8e959bee7905d&amp;qlt=95" TargetMode="External"/><Relationship Id="rId308" Type="http://schemas.openxmlformats.org/officeDocument/2006/relationships/hyperlink" Target="https://www.bing.com/images/search?form=xlimg&amp;q=Juru%c3%a1,%20Amazonas" TargetMode="External"/><Relationship Id="rId722" Type="http://schemas.openxmlformats.org/officeDocument/2006/relationships/hyperlink" Target="https://www.bing.com/images/search?form=xlimg&amp;q=Itabuna" TargetMode="External"/><Relationship Id="rId1352" Type="http://schemas.openxmlformats.org/officeDocument/2006/relationships/hyperlink" Target="https://www.bing.com/images/search?form=xlimg&amp;q=Pacatuba,%20Cear%c3%a1" TargetMode="External"/><Relationship Id="rId2403" Type="http://schemas.openxmlformats.org/officeDocument/2006/relationships/hyperlink" Target="https://www.bing.com/th?id=OSK.4c50d8465e152ffbd4b8530d990ad0cf&amp;qlt=95" TargetMode="External"/><Relationship Id="rId5559" Type="http://schemas.openxmlformats.org/officeDocument/2006/relationships/hyperlink" Target="https://www.bing.com/th?id=OSK.f4923b6c06fa5e7a3f22f03873ea2f34&amp;qlt=95" TargetMode="External"/><Relationship Id="rId9016" Type="http://schemas.openxmlformats.org/officeDocument/2006/relationships/hyperlink" Target="https://www.bing.com/images/search?form=xlimg&amp;q=Fl%c3%b3rida%20Paulista" TargetMode="External"/><Relationship Id="rId9430" Type="http://schemas.openxmlformats.org/officeDocument/2006/relationships/hyperlink" Target="https://www.bing.com/images/search?form=xlimg&amp;q=Pacaembu" TargetMode="External"/><Relationship Id="rId1005" Type="http://schemas.openxmlformats.org/officeDocument/2006/relationships/hyperlink" Target="https://www.bing.com/th?id=OSK.fd280c771882cef5bfe265d53a7064eb&amp;qlt=95" TargetMode="External"/><Relationship Id="rId4575" Type="http://schemas.openxmlformats.org/officeDocument/2006/relationships/hyperlink" Target="https://www.bing.com/th?id=OSK.a5dd6f0a765ed655812ba74ba3cb1d12&amp;qlt=95" TargetMode="External"/><Relationship Id="rId5973" Type="http://schemas.openxmlformats.org/officeDocument/2006/relationships/hyperlink" Target="https://www.bing.com/th?id=OSK.3b0685d19781444897a5d23cb5a41d0e&amp;qlt=95" TargetMode="External"/><Relationship Id="rId8032" Type="http://schemas.openxmlformats.org/officeDocument/2006/relationships/hyperlink" Target="https://www.bing.com/images/search?form=xlimg&amp;q=Balne%c3%a1rio%20Rinc%c3%a3o" TargetMode="External"/><Relationship Id="rId3177" Type="http://schemas.openxmlformats.org/officeDocument/2006/relationships/hyperlink" Target="https://www.bing.com/th?id=OSK.066f4e29ae88001b65e649faf6c6fa12&amp;qlt=95" TargetMode="External"/><Relationship Id="rId4228" Type="http://schemas.openxmlformats.org/officeDocument/2006/relationships/hyperlink" Target="https://www.bing.com/images/search?form=xlimg&amp;q=Para%c3%adso%20das%20%c3%81guas" TargetMode="External"/><Relationship Id="rId5626" Type="http://schemas.openxmlformats.org/officeDocument/2006/relationships/hyperlink" Target="https://www.bing.com/images/search?form=xlimg&amp;q=Boqueir%c3%a3o%20do%20Piau%c3%ad" TargetMode="External"/><Relationship Id="rId3591" Type="http://schemas.openxmlformats.org/officeDocument/2006/relationships/hyperlink" Target="https://www.bing.com/th?id=OSK.cc6215d805b5474cbc22fc368cde5868&amp;qlt=95" TargetMode="External"/><Relationship Id="rId4642" Type="http://schemas.openxmlformats.org/officeDocument/2006/relationships/hyperlink" Target="https://www.bing.com/images/search?form=xlimg&amp;q=Igarap%c3%a9-A%c3%a7u" TargetMode="External"/><Relationship Id="rId7798" Type="http://schemas.openxmlformats.org/officeDocument/2006/relationships/hyperlink" Target="https://www.bing.com/images/search?form=xlimg&amp;q=S%c3%a3o%20Jos%c3%a9%20do%20Herval" TargetMode="External"/><Relationship Id="rId8849" Type="http://schemas.openxmlformats.org/officeDocument/2006/relationships/hyperlink" Target="https://www.bing.com/th?id=OSK.b506b75263127af1ddd254cd1e3b52b0&amp;qlt=95" TargetMode="External"/><Relationship Id="rId2193" Type="http://schemas.openxmlformats.org/officeDocument/2006/relationships/hyperlink" Target="https://www.bing.com/th?id=OSK.48d85d56dbf599f0788da018757a71c3&amp;qlt=95" TargetMode="External"/><Relationship Id="rId3244" Type="http://schemas.openxmlformats.org/officeDocument/2006/relationships/hyperlink" Target="https://www.bing.com/images/search?form=xlimg&amp;q=Jaguara%c3%a7u" TargetMode="External"/><Relationship Id="rId7865" Type="http://schemas.openxmlformats.org/officeDocument/2006/relationships/hyperlink" Target="https://www.bing.com/th?id=OSK.3be18b761df4a5982fd3a1db8731c535&amp;qlt=95" TargetMode="External"/><Relationship Id="rId8916" Type="http://schemas.openxmlformats.org/officeDocument/2006/relationships/hyperlink" Target="https://www.bing.com/images/search?form=xlimg&amp;q=Clementina,%20S%c3%a3o%20Paulo" TargetMode="External"/><Relationship Id="rId165" Type="http://schemas.openxmlformats.org/officeDocument/2006/relationships/hyperlink" Target="https://www.bing.com/th?id=OSK.0015133a951b551454a77abce82992d0&amp;qlt=95" TargetMode="External"/><Relationship Id="rId2260" Type="http://schemas.openxmlformats.org/officeDocument/2006/relationships/hyperlink" Target="https://www.bing.com/images/search?form=xlimg&amp;q=Josel%c3%a2ndia" TargetMode="External"/><Relationship Id="rId3311" Type="http://schemas.openxmlformats.org/officeDocument/2006/relationships/hyperlink" Target="https://www.bing.com/th?id=OSK.ceb05793cda3dceaccb32defcf9d7c0f&amp;qlt=95" TargetMode="External"/><Relationship Id="rId6467" Type="http://schemas.openxmlformats.org/officeDocument/2006/relationships/hyperlink" Target="https://www.bing.com/th?id=OSK.071c258e635807680572f88a49c4fc26&amp;qlt=95" TargetMode="External"/><Relationship Id="rId6881" Type="http://schemas.openxmlformats.org/officeDocument/2006/relationships/hyperlink" Target="https://www.bing.com/th?id=OSK.2e83c14d1b344a320674687de11e82e8&amp;qlt=95" TargetMode="External"/><Relationship Id="rId7518" Type="http://schemas.openxmlformats.org/officeDocument/2006/relationships/hyperlink" Target="https://www.bing.com/images/search?form=xlimg&amp;q=Independ%c3%aancia,%20Rio%20Grande%20do%20Sul" TargetMode="External"/><Relationship Id="rId7932" Type="http://schemas.openxmlformats.org/officeDocument/2006/relationships/hyperlink" Target="https://www.bing.com/images/search?form=xlimg&amp;q=Vacaria" TargetMode="External"/><Relationship Id="rId232" Type="http://schemas.openxmlformats.org/officeDocument/2006/relationships/hyperlink" Target="https://www.bing.com/images/search?form=xlimg&amp;q=Tanque%20d'Arca" TargetMode="External"/><Relationship Id="rId5069" Type="http://schemas.openxmlformats.org/officeDocument/2006/relationships/hyperlink" Target="https://www.bing.com/th?id=OSK.7c5ce66ad52b9621a9af9594e31e0d25&amp;qlt=95" TargetMode="External"/><Relationship Id="rId5483" Type="http://schemas.openxmlformats.org/officeDocument/2006/relationships/hyperlink" Target="https://www.bing.com/th?id=OSK.a72e2eb3c09be59d817bad92504ca4ff&amp;qlt=95" TargetMode="External"/><Relationship Id="rId6534" Type="http://schemas.openxmlformats.org/officeDocument/2006/relationships/hyperlink" Target="https://www.bing.com/images/search?form=xlimg&amp;q=Terra%20Boa,%20Paran%c3%a1" TargetMode="External"/><Relationship Id="rId1679" Type="http://schemas.openxmlformats.org/officeDocument/2006/relationships/hyperlink" Target="https://www.bing.com/th?id=OSK.4e988b4312c07ef48d1c5b5ed447e570&amp;qlt=95" TargetMode="External"/><Relationship Id="rId4085" Type="http://schemas.openxmlformats.org/officeDocument/2006/relationships/hyperlink" Target="https://www.bing.com/th?id=OSK.6c3e4f0a85ba50ef435966653e6e68de&amp;qlt=95" TargetMode="External"/><Relationship Id="rId5136" Type="http://schemas.openxmlformats.org/officeDocument/2006/relationships/hyperlink" Target="https://www.bing.com/images/search?form=xlimg&amp;q=Santa%20Cec%c3%adlia,%20Para%c3%adba" TargetMode="External"/><Relationship Id="rId4152" Type="http://schemas.openxmlformats.org/officeDocument/2006/relationships/hyperlink" Target="https://www.bing.com/images/search?form=xlimg&amp;q=Camapu%c3%a3" TargetMode="External"/><Relationship Id="rId5203" Type="http://schemas.openxmlformats.org/officeDocument/2006/relationships/hyperlink" Target="https://www.bing.com/th?id=OSK.c9b61cdfb2f429702aa238a5147bccc8&amp;qlt=95" TargetMode="External"/><Relationship Id="rId5550" Type="http://schemas.openxmlformats.org/officeDocument/2006/relationships/hyperlink" Target="https://www.bing.com/images/search?form=xlimg&amp;q=Terra%20Nova,%20Pernambuco" TargetMode="External"/><Relationship Id="rId6601" Type="http://schemas.openxmlformats.org/officeDocument/2006/relationships/hyperlink" Target="https://www.bing.com/th?id=OSK.95ff5769a64bb6af49ee654d051231be&amp;qlt=95" TargetMode="External"/><Relationship Id="rId8359" Type="http://schemas.openxmlformats.org/officeDocument/2006/relationships/hyperlink" Target="https://www.bing.com/th?id=OSK.f7a6c05aa66fd04db50743673040e226&amp;qlt=95" TargetMode="External"/><Relationship Id="rId9757" Type="http://schemas.openxmlformats.org/officeDocument/2006/relationships/hyperlink" Target="https://www.bing.com/th?id=OSK.1d2d621eb429e330e4099d188e902162&amp;qlt=95" TargetMode="External"/><Relationship Id="rId1746" Type="http://schemas.openxmlformats.org/officeDocument/2006/relationships/hyperlink" Target="https://www.bing.com/images/search?form=xlimg&amp;q=Cristalina" TargetMode="External"/><Relationship Id="rId8773" Type="http://schemas.openxmlformats.org/officeDocument/2006/relationships/hyperlink" Target="https://www.bing.com/th?id=OSK.35e6983b18abd3974c7944b9fff8031f&amp;qlt=95" TargetMode="External"/><Relationship Id="rId9824" Type="http://schemas.openxmlformats.org/officeDocument/2006/relationships/hyperlink" Target="https://www.bing.com/images/search?form=xlimg&amp;q=Tarum%c3%a3" TargetMode="External"/><Relationship Id="rId38" Type="http://schemas.openxmlformats.org/officeDocument/2006/relationships/hyperlink" Target="https://www.bing.com/images/search?form=xlimg&amp;q=Feij%c3%b3,%20Acre" TargetMode="External"/><Relationship Id="rId1813" Type="http://schemas.openxmlformats.org/officeDocument/2006/relationships/hyperlink" Target="https://www.bing.com/th?id=OSK.7d87263bb19bac9aec57b510e6b8766f&amp;qlt=95" TargetMode="External"/><Relationship Id="rId4969" Type="http://schemas.openxmlformats.org/officeDocument/2006/relationships/hyperlink" Target="https://www.bing.com/th?id=OSK.3e5de01768dcff2faed05d1ecb8acce8&amp;qlt=95" TargetMode="External"/><Relationship Id="rId7375" Type="http://schemas.openxmlformats.org/officeDocument/2006/relationships/hyperlink" Target="https://www.bing.com/th?id=OSK.MhihFPIX4jaeLikyuP-kYj5kZhipP3o44stVzN6uow8&amp;qlt=95" TargetMode="External"/><Relationship Id="rId8426" Type="http://schemas.openxmlformats.org/officeDocument/2006/relationships/hyperlink" Target="https://www.bing.com/images/search?form=xlimg&amp;q=Santa%20Rosa%20do%20Sul" TargetMode="External"/><Relationship Id="rId8840" Type="http://schemas.openxmlformats.org/officeDocument/2006/relationships/hyperlink" Target="https://www.bing.com/images/search?form=xlimg&amp;q=Ca%c3%a7apava" TargetMode="External"/><Relationship Id="rId3985" Type="http://schemas.openxmlformats.org/officeDocument/2006/relationships/hyperlink" Target="https://www.bing.com/th?id=OSK.79bab413ec08b70644b083d185b2d86b&amp;qlt=95" TargetMode="External"/><Relationship Id="rId6391" Type="http://schemas.openxmlformats.org/officeDocument/2006/relationships/hyperlink" Target="https://www.bing.com/th?id=OSK.0fc085de254e875998ec6522ed3c430e&amp;qlt=95" TargetMode="External"/><Relationship Id="rId7028" Type="http://schemas.openxmlformats.org/officeDocument/2006/relationships/hyperlink" Target="https://www.bing.com/images/search?form=xlimg&amp;q=Tibau%20do%20Sul" TargetMode="External"/><Relationship Id="rId7442" Type="http://schemas.openxmlformats.org/officeDocument/2006/relationships/hyperlink" Target="https://www.bing.com/images/search?form=xlimg&amp;q=Eug%c3%aanio%20de%20Castro" TargetMode="External"/><Relationship Id="rId10009" Type="http://schemas.openxmlformats.org/officeDocument/2006/relationships/hyperlink" Target="https://www.bing.com/th?id=OSK.4d95343d4ca78a871cf40af31273d0b5&amp;qlt=95" TargetMode="External"/><Relationship Id="rId2587" Type="http://schemas.openxmlformats.org/officeDocument/2006/relationships/hyperlink" Target="https://www.bing.com/th?id=OSK.d55d9d2531b5aa2268948a0b8bbd8804&amp;qlt=95" TargetMode="External"/><Relationship Id="rId3638" Type="http://schemas.openxmlformats.org/officeDocument/2006/relationships/hyperlink" Target="https://www.bing.com/images/search?form=xlimg&amp;q=Pirapora" TargetMode="External"/><Relationship Id="rId6044" Type="http://schemas.openxmlformats.org/officeDocument/2006/relationships/hyperlink" Target="https://www.bing.com/images/search?form=xlimg&amp;q=Contenda" TargetMode="External"/><Relationship Id="rId559" Type="http://schemas.openxmlformats.org/officeDocument/2006/relationships/hyperlink" Target="https://www.bing.com/th?id=OSK.11f965a417b1eac7b54b0f9a501c42c9&amp;qlt=95" TargetMode="External"/><Relationship Id="rId1189" Type="http://schemas.openxmlformats.org/officeDocument/2006/relationships/hyperlink" Target="https://www.bing.com/th?id=OSK.18766032277c920be2061b6c4cbbbd8a&amp;qlt=95" TargetMode="External"/><Relationship Id="rId5060" Type="http://schemas.openxmlformats.org/officeDocument/2006/relationships/hyperlink" Target="https://www.bing.com/images/search?form=xlimg&amp;q=Natuba" TargetMode="External"/><Relationship Id="rId6111" Type="http://schemas.openxmlformats.org/officeDocument/2006/relationships/hyperlink" Target="https://www.bing.com/th?id=OSK.bfcf4a0b067c0f2268f7c178ceca5ff8&amp;qlt=95" TargetMode="External"/><Relationship Id="rId9267" Type="http://schemas.openxmlformats.org/officeDocument/2006/relationships/hyperlink" Target="https://www.bing.com/th?id=OSK.ec26a0e91b9a924993b60de9c4d3cd23&amp;qlt=95" TargetMode="External"/><Relationship Id="rId9681" Type="http://schemas.openxmlformats.org/officeDocument/2006/relationships/hyperlink" Target="https://www.bing.com/th?id=OSK.79e013f259c090d02f8d3e82d4458a53&amp;qlt=95" TargetMode="External"/><Relationship Id="rId626" Type="http://schemas.openxmlformats.org/officeDocument/2006/relationships/hyperlink" Target="https://www.bing.com/images/search?form=xlimg&amp;q=Dom%20Macedo%20Costa" TargetMode="External"/><Relationship Id="rId973" Type="http://schemas.openxmlformats.org/officeDocument/2006/relationships/hyperlink" Target="https://www.bing.com/th?id=OSK.48d85d56dbf599f0788da018757a71c3&amp;qlt=95" TargetMode="External"/><Relationship Id="rId1256" Type="http://schemas.openxmlformats.org/officeDocument/2006/relationships/hyperlink" Target="https://www.bing.com/images/search?form=xlimg&amp;q=Ipaporanga" TargetMode="External"/><Relationship Id="rId2307" Type="http://schemas.openxmlformats.org/officeDocument/2006/relationships/hyperlink" Target="https://www.bing.com/th?id=OSK.fdf5c121be14bef6bc435b1437e57a35&amp;qlt=95" TargetMode="External"/><Relationship Id="rId2654" Type="http://schemas.openxmlformats.org/officeDocument/2006/relationships/hyperlink" Target="https://www.bing.com/images/search?form=xlimg&amp;q=Brumadinho" TargetMode="External"/><Relationship Id="rId3705" Type="http://schemas.openxmlformats.org/officeDocument/2006/relationships/hyperlink" Target="https://www.bing.com/th?id=OSK.c92a56a7f2c55a9f9af459274367198b&amp;qlt=95" TargetMode="External"/><Relationship Id="rId8283" Type="http://schemas.openxmlformats.org/officeDocument/2006/relationships/hyperlink" Target="https://www.bing.com/th?id=OSK.0d22b648fa94412362305e324ada1b07&amp;qlt=95" TargetMode="External"/><Relationship Id="rId9334" Type="http://schemas.openxmlformats.org/officeDocument/2006/relationships/hyperlink" Target="https://www.bing.com/images/search?form=xlimg&amp;q=Mogi%20Gua%c3%a7u" TargetMode="External"/><Relationship Id="rId1670" Type="http://schemas.openxmlformats.org/officeDocument/2006/relationships/hyperlink" Target="https://www.bing.com/images/search?form=xlimg&amp;q=Bom%20Jardim%20de%20Goi%c3%a1s" TargetMode="External"/><Relationship Id="rId2721" Type="http://schemas.openxmlformats.org/officeDocument/2006/relationships/hyperlink" Target="https://www.bing.com/th?id=OSK.cc4163731a78691b2c89a5ce09ce7eb3&amp;qlt=95" TargetMode="External"/><Relationship Id="rId5877" Type="http://schemas.openxmlformats.org/officeDocument/2006/relationships/hyperlink" Target="https://www.bing.com/th?id=OSK.dc4fbff30b9c7426ebe0bd2035166cbd&amp;qlt=95" TargetMode="External"/><Relationship Id="rId6928" Type="http://schemas.openxmlformats.org/officeDocument/2006/relationships/hyperlink" Target="https://www.bing.com/images/search?form=xlimg&amp;q=Patu,%20Rio%20Grande%20do%20Norte" TargetMode="External"/><Relationship Id="rId1323" Type="http://schemas.openxmlformats.org/officeDocument/2006/relationships/hyperlink" Target="https://www.bing.com/th?id=OSK.9c3c22e4996f81e4b0e74dc0c0769d84&amp;qlt=95" TargetMode="External"/><Relationship Id="rId4479" Type="http://schemas.openxmlformats.org/officeDocument/2006/relationships/hyperlink" Target="https://www.bing.com/th?id=OSK.43445e50020093584f2d964e9e8b8052&amp;qlt=95" TargetMode="External"/><Relationship Id="rId4893" Type="http://schemas.openxmlformats.org/officeDocument/2006/relationships/hyperlink" Target="https://www.bing.com/th?id=OSK.3a8f9f7b9f5676e18d6bbe574dfea3d9&amp;qlt=95" TargetMode="External"/><Relationship Id="rId5944" Type="http://schemas.openxmlformats.org/officeDocument/2006/relationships/hyperlink" Target="https://www.bing.com/images/search?form=xlimg&amp;q=Barbosa%20Ferraz,%20Paran%c3%a1" TargetMode="External"/><Relationship Id="rId8350" Type="http://schemas.openxmlformats.org/officeDocument/2006/relationships/hyperlink" Target="https://www.bing.com/images/search?form=xlimg&amp;q=Penha,%20Santa%20Catarina" TargetMode="External"/><Relationship Id="rId9401" Type="http://schemas.openxmlformats.org/officeDocument/2006/relationships/hyperlink" Target="https://www.bing.com/th?id=OSK.e3039e5dc6028ade1f122249425a55a7&amp;qlt=95" TargetMode="External"/><Relationship Id="rId3495" Type="http://schemas.openxmlformats.org/officeDocument/2006/relationships/hyperlink" Target="https://www.bing.com/th?id=OSK.61c6711e69b1535d4af317f1377856be&amp;qlt=95" TargetMode="External"/><Relationship Id="rId4546" Type="http://schemas.openxmlformats.org/officeDocument/2006/relationships/hyperlink" Target="https://www.bing.com/images/search?form=xlimg&amp;q=Vila%20Rica,%20Mato%20Grosso" TargetMode="External"/><Relationship Id="rId4960" Type="http://schemas.openxmlformats.org/officeDocument/2006/relationships/hyperlink" Target="https://www.bing.com/images/search?form=xlimg&amp;q=Diamante,%20Para%c3%adba" TargetMode="External"/><Relationship Id="rId8003" Type="http://schemas.openxmlformats.org/officeDocument/2006/relationships/hyperlink" Target="https://www.bing.com/th?id=OSK.b30bb933c47b0a85b26f9c4dc8c59cbc&amp;qlt=95" TargetMode="External"/><Relationship Id="rId2097" Type="http://schemas.openxmlformats.org/officeDocument/2006/relationships/hyperlink" Target="https://www.bing.com/th?id=OSK.yLPFDRlloDoUAF3U3T-ny4scNZCF9AAiiOSIy2P3Wwo&amp;qlt=95" TargetMode="External"/><Relationship Id="rId3148" Type="http://schemas.openxmlformats.org/officeDocument/2006/relationships/hyperlink" Target="https://www.bing.com/images/search?form=xlimg&amp;q=Iguatama" TargetMode="External"/><Relationship Id="rId3562" Type="http://schemas.openxmlformats.org/officeDocument/2006/relationships/hyperlink" Target="https://www.bing.com/images/search?form=xlimg&amp;q=Passos,%20Minas%20Gerais" TargetMode="External"/><Relationship Id="rId4613" Type="http://schemas.openxmlformats.org/officeDocument/2006/relationships/hyperlink" Target="https://www.bing.com/th?id=OSK.e7fbd7160a66f7de3f7aa9a9d2ff3911&amp;qlt=95" TargetMode="External"/><Relationship Id="rId7769" Type="http://schemas.openxmlformats.org/officeDocument/2006/relationships/hyperlink" Target="https://www.bing.com/th?id=OSK.3822498c334cba77efe735cdaaadb562&amp;qlt=95" TargetMode="External"/><Relationship Id="rId10000" Type="http://schemas.openxmlformats.org/officeDocument/2006/relationships/hyperlink" Target="https://www.bing.com/images/search?form=xlimg&amp;q=Duer%c3%a9" TargetMode="External"/><Relationship Id="rId483" Type="http://schemas.openxmlformats.org/officeDocument/2006/relationships/hyperlink" Target="https://www.bing.com/th?id=OSK.48d85d56dbf599f0788da018757a71c3&amp;qlt=95" TargetMode="External"/><Relationship Id="rId2164" Type="http://schemas.openxmlformats.org/officeDocument/2006/relationships/hyperlink" Target="https://www.bing.com/images/search?form=xlimg&amp;q=Buriticupu" TargetMode="External"/><Relationship Id="rId3215" Type="http://schemas.openxmlformats.org/officeDocument/2006/relationships/hyperlink" Target="https://www.bing.com/th?id=OSK.f6bcbfc047677df1e34e4c138a686502&amp;qlt=95" TargetMode="External"/><Relationship Id="rId6785" Type="http://schemas.openxmlformats.org/officeDocument/2006/relationships/hyperlink" Target="https://www.bing.com/th?id=OSK.akUL9hz4SxgNvLKpc4NZ_l-kdlBxO7XJAsroWyxKr1E&amp;qlt=95" TargetMode="External"/><Relationship Id="rId9191" Type="http://schemas.openxmlformats.org/officeDocument/2006/relationships/hyperlink" Target="https://www.bing.com/th?id=OSK.2377b308f368396d40ca357138ef252e&amp;qlt=95" TargetMode="External"/><Relationship Id="rId136" Type="http://schemas.openxmlformats.org/officeDocument/2006/relationships/hyperlink" Target="https://www.bing.com/images/search?form=xlimg&amp;q=Jaramataia" TargetMode="External"/><Relationship Id="rId550" Type="http://schemas.openxmlformats.org/officeDocument/2006/relationships/hyperlink" Target="https://www.bing.com/images/search?form=xlimg&amp;q=Cansan%c3%a7%c3%a3o" TargetMode="External"/><Relationship Id="rId1180" Type="http://schemas.openxmlformats.org/officeDocument/2006/relationships/hyperlink" Target="https://www.bing.com/images/search?form=xlimg&amp;q=Cari%c3%bas" TargetMode="External"/><Relationship Id="rId2231" Type="http://schemas.openxmlformats.org/officeDocument/2006/relationships/hyperlink" Target="https://www.bing.com/th?id=OSK.a8b5c2777acfec5f1ef6050dd8c1f5e2&amp;qlt=95" TargetMode="External"/><Relationship Id="rId5387" Type="http://schemas.openxmlformats.org/officeDocument/2006/relationships/hyperlink" Target="https://www.bing.com/th?id=OSK.5ec1f0ccb530ef1e12e07f8332954daa&amp;qlt=95" TargetMode="External"/><Relationship Id="rId6438" Type="http://schemas.openxmlformats.org/officeDocument/2006/relationships/hyperlink" Target="https://www.bing.com/images/search?form=xlimg&amp;q=Santa%20Cec%c3%adlia%20do%20Pav%c3%a3o" TargetMode="External"/><Relationship Id="rId7836" Type="http://schemas.openxmlformats.org/officeDocument/2006/relationships/hyperlink" Target="https://www.bing.com/images/search?form=xlimg&amp;q=S%c3%a3o%20Valentim" TargetMode="External"/><Relationship Id="rId203" Type="http://schemas.openxmlformats.org/officeDocument/2006/relationships/hyperlink" Target="https://www.bing.com/th?id=OSK.50fd5d3b1c9efc13c53051f745ddbff7&amp;qlt=95" TargetMode="External"/><Relationship Id="rId6852" Type="http://schemas.openxmlformats.org/officeDocument/2006/relationships/hyperlink" Target="https://www.bing.com/images/search?form=xlimg&amp;q=Ja%c3%a7an%c3%a3,%20Rio%20Grande%20do%20Norte" TargetMode="External"/><Relationship Id="rId7903" Type="http://schemas.openxmlformats.org/officeDocument/2006/relationships/hyperlink" Target="https://www.bing.com/th?id=OSK.4e6404273350941153cb623ebfbde3e2&amp;qlt=95" TargetMode="External"/><Relationship Id="rId1997" Type="http://schemas.openxmlformats.org/officeDocument/2006/relationships/hyperlink" Target="https://www.bing.com/th?id=OSK.718f0618e16b2941b7a960d8eff948b4&amp;qlt=95" TargetMode="External"/><Relationship Id="rId4056" Type="http://schemas.openxmlformats.org/officeDocument/2006/relationships/hyperlink" Target="https://www.bing.com/images/search?form=xlimg&amp;q=Ub%c3%a1" TargetMode="External"/><Relationship Id="rId5454" Type="http://schemas.openxmlformats.org/officeDocument/2006/relationships/hyperlink" Target="https://www.bing.com/images/search?form=xlimg&amp;q=Panelas" TargetMode="External"/><Relationship Id="rId6505" Type="http://schemas.openxmlformats.org/officeDocument/2006/relationships/hyperlink" Target="https://www.bing.com/th?id=OSK.57636808f404ddc982f556839a998068&amp;qlt=95" TargetMode="External"/><Relationship Id="rId4470" Type="http://schemas.openxmlformats.org/officeDocument/2006/relationships/hyperlink" Target="https://www.bing.com/images/search?form=xlimg&amp;q=Porto%20Estrela" TargetMode="External"/><Relationship Id="rId5107" Type="http://schemas.openxmlformats.org/officeDocument/2006/relationships/hyperlink" Target="https://www.bing.com/th?id=OSK.5d18a8c7c4b9b703ac497235ffb85d9e&amp;qlt=95" TargetMode="External"/><Relationship Id="rId5521" Type="http://schemas.openxmlformats.org/officeDocument/2006/relationships/hyperlink" Target="https://www.bing.com/th?id=OSK.450226afd229eaa91a020a67903f36d3&amp;qlt=95" TargetMode="External"/><Relationship Id="rId8677" Type="http://schemas.openxmlformats.org/officeDocument/2006/relationships/hyperlink" Target="https://www.bing.com/th?id=OSK.4275b350941105e17769ca8c8832c0e0&amp;qlt=95" TargetMode="External"/><Relationship Id="rId9728" Type="http://schemas.openxmlformats.org/officeDocument/2006/relationships/hyperlink" Target="https://www.bing.com/images/search?form=xlimg&amp;q=S%c3%a3o%20Jo%c3%a3o%20de%20Iracema" TargetMode="External"/><Relationship Id="rId1717" Type="http://schemas.openxmlformats.org/officeDocument/2006/relationships/hyperlink" Target="https://www.bing.com/th?id=OSK.3d0220b96f4b11b7ddb984b7b2ea7dfa&amp;qlt=95" TargetMode="External"/><Relationship Id="rId3072" Type="http://schemas.openxmlformats.org/officeDocument/2006/relationships/hyperlink" Target="https://www.bing.com/images/search?form=xlimg&amp;q=Funil%c3%a2ndia" TargetMode="External"/><Relationship Id="rId4123" Type="http://schemas.openxmlformats.org/officeDocument/2006/relationships/hyperlink" Target="https://www.bing.com/th?id=OSK.9caf7aa1b9abbab20a1ea4a5f1aae0d8&amp;qlt=95" TargetMode="External"/><Relationship Id="rId7279" Type="http://schemas.openxmlformats.org/officeDocument/2006/relationships/hyperlink" Target="https://www.bing.com/th?id=OSK.79927799cd3f67747c2e53e4f100a3f8&amp;qlt=95" TargetMode="External"/><Relationship Id="rId7693" Type="http://schemas.openxmlformats.org/officeDocument/2006/relationships/hyperlink" Target="https://www.bing.com/th?id=OSK.e457f4fed85358c5cbef242cccf41bd5&amp;qlt=95" TargetMode="External"/><Relationship Id="rId8744" Type="http://schemas.openxmlformats.org/officeDocument/2006/relationships/hyperlink" Target="https://www.bing.com/images/search?form=xlimg&amp;q=Auriflama" TargetMode="External"/><Relationship Id="rId3889" Type="http://schemas.openxmlformats.org/officeDocument/2006/relationships/hyperlink" Target="https://www.bing.com/th?id=OSK.d1ee9947496c7697b05472a6465b0150&amp;qlt=95" TargetMode="External"/><Relationship Id="rId6295" Type="http://schemas.openxmlformats.org/officeDocument/2006/relationships/hyperlink" Target="https://www.bing.com/th?id=OSK.28acea17c86a9d691dd5900c1d33533f&amp;qlt=95" TargetMode="External"/><Relationship Id="rId7346" Type="http://schemas.openxmlformats.org/officeDocument/2006/relationships/hyperlink" Target="https://www.bing.com/images/search?form=xlimg&amp;q=Catu%c3%adpe" TargetMode="External"/><Relationship Id="rId6362" Type="http://schemas.openxmlformats.org/officeDocument/2006/relationships/hyperlink" Target="https://www.bing.com/images/search?form=xlimg&amp;q=Planalto,%20Paran%c3%a1" TargetMode="External"/><Relationship Id="rId7413" Type="http://schemas.openxmlformats.org/officeDocument/2006/relationships/hyperlink" Target="https://www.bing.com/th?id=OSK.7b337231c505403b952d62395315b2e8&amp;qlt=95" TargetMode="External"/><Relationship Id="rId7760" Type="http://schemas.openxmlformats.org/officeDocument/2006/relationships/hyperlink" Target="https://www.bing.com/images/search?form=xlimg&amp;q=Santa%20Maria,%20Rio%20Grande%20do%20Sul" TargetMode="External"/><Relationship Id="rId8811" Type="http://schemas.openxmlformats.org/officeDocument/2006/relationships/hyperlink" Target="https://www.bing.com/th?id=OSK.75202ba9744d8787464d5ba5fb481266&amp;qlt=95" TargetMode="External"/><Relationship Id="rId3956" Type="http://schemas.openxmlformats.org/officeDocument/2006/relationships/hyperlink" Target="https://www.bing.com/images/search?form=xlimg&amp;q=Sapuca%c3%ad-Mirim" TargetMode="External"/><Relationship Id="rId6015" Type="http://schemas.openxmlformats.org/officeDocument/2006/relationships/hyperlink" Target="https://www.bing.com/th?id=OSK.e6c33b32373925e9c85883e6257c5ec8&amp;qlt=95" TargetMode="External"/><Relationship Id="rId877" Type="http://schemas.openxmlformats.org/officeDocument/2006/relationships/hyperlink" Target="https://www.bing.com/th?id=OSK.cf1471f7b02bc3d383452257b494a84d&amp;qlt=95" TargetMode="External"/><Relationship Id="rId2558" Type="http://schemas.openxmlformats.org/officeDocument/2006/relationships/hyperlink" Target="https://www.bing.com/images/search?form=xlimg&amp;q=Argirita" TargetMode="External"/><Relationship Id="rId2972" Type="http://schemas.openxmlformats.org/officeDocument/2006/relationships/hyperlink" Target="https://www.bing.com/images/search?form=xlimg&amp;q=Dores%20de%20Campos" TargetMode="External"/><Relationship Id="rId3609" Type="http://schemas.openxmlformats.org/officeDocument/2006/relationships/hyperlink" Target="https://www.bing.com/th?id=OSK.10d502f06bfd4e2ebbdf8bfe12652918&amp;qlt=95" TargetMode="External"/><Relationship Id="rId8187" Type="http://schemas.openxmlformats.org/officeDocument/2006/relationships/hyperlink" Target="https://www.bing.com/th?id=OSK.8UqmlnjXt5qriscD01zygFKyYjH3p4nZ8b7XQfo92rk&amp;qlt=95" TargetMode="External"/><Relationship Id="rId9585" Type="http://schemas.openxmlformats.org/officeDocument/2006/relationships/hyperlink" Target="https://www.bing.com/th?id=OSK.069bda75396ee4277f3abde217e77ba9&amp;qlt=95" TargetMode="External"/><Relationship Id="rId944" Type="http://schemas.openxmlformats.org/officeDocument/2006/relationships/hyperlink" Target="https://www.bing.com/images/search?form=xlimg&amp;q=Riach%c3%a3o%20do%20Jacu%c3%adpe" TargetMode="External"/><Relationship Id="rId1574" Type="http://schemas.openxmlformats.org/officeDocument/2006/relationships/hyperlink" Target="https://www.bing.com/images/search?form=xlimg&amp;q=Santa%20Leopoldina" TargetMode="External"/><Relationship Id="rId2625" Type="http://schemas.openxmlformats.org/officeDocument/2006/relationships/hyperlink" Target="https://www.bing.com/th?id=OSK.5196009019fb6f1a177049f6ccda45d6&amp;qlt=95" TargetMode="External"/><Relationship Id="rId5031" Type="http://schemas.openxmlformats.org/officeDocument/2006/relationships/hyperlink" Target="https://www.bing.com/th?id=OSK.ebc22bb10b5d3f7963c158e599bd5cbc&amp;qlt=95" TargetMode="External"/><Relationship Id="rId9238" Type="http://schemas.openxmlformats.org/officeDocument/2006/relationships/hyperlink" Target="https://www.bing.com/images/search?form=xlimg&amp;q=Junqueir%c3%b3polis" TargetMode="External"/><Relationship Id="rId9652" Type="http://schemas.openxmlformats.org/officeDocument/2006/relationships/hyperlink" Target="https://www.bing.com/images/search?form=xlimg&amp;q=Sandovalina" TargetMode="External"/><Relationship Id="rId1227" Type="http://schemas.openxmlformats.org/officeDocument/2006/relationships/hyperlink" Target="https://www.bing.com/th?id=OSK.d0ce3f606f67cb0e68eaad68de9e9334&amp;qlt=95" TargetMode="External"/><Relationship Id="rId1641" Type="http://schemas.openxmlformats.org/officeDocument/2006/relationships/hyperlink" Target="https://www.bing.com/th?id=OSK.66988a7d89ca5af7a3a1835cf1497773&amp;qlt=95" TargetMode="External"/><Relationship Id="rId4797" Type="http://schemas.openxmlformats.org/officeDocument/2006/relationships/hyperlink" Target="https://www.bing.com/th?id=OSK.b030824b99efaaf9a562a097e18b09d0&amp;qlt=95" TargetMode="External"/><Relationship Id="rId5848" Type="http://schemas.openxmlformats.org/officeDocument/2006/relationships/hyperlink" Target="https://www.bing.com/images/search?form=xlimg&amp;q=S%c3%a3o%20Jo%c3%a3o%20do%20Piau%c3%ad" TargetMode="External"/><Relationship Id="rId8254" Type="http://schemas.openxmlformats.org/officeDocument/2006/relationships/hyperlink" Target="https://www.bing.com/images/search?form=xlimg&amp;q=Laguna,%20Santa%20Catarina" TargetMode="External"/><Relationship Id="rId9305" Type="http://schemas.openxmlformats.org/officeDocument/2006/relationships/hyperlink" Target="https://www.bing.com/th?id=OSK.e885dffab74451028a63dc4e7271a98b&amp;qlt=95" TargetMode="External"/><Relationship Id="rId3399" Type="http://schemas.openxmlformats.org/officeDocument/2006/relationships/hyperlink" Target="https://www.bing.com/th?id=OSK.8db8dbd7b711145638e789a66fdfe7cc&amp;qlt=95" TargetMode="External"/><Relationship Id="rId4864" Type="http://schemas.openxmlformats.org/officeDocument/2006/relationships/hyperlink" Target="https://www.bing.com/images/search?form=xlimg&amp;q=Bayeux,%20Para%c3%adba" TargetMode="External"/><Relationship Id="rId7270" Type="http://schemas.openxmlformats.org/officeDocument/2006/relationships/hyperlink" Target="https://www.bing.com/images/search?form=xlimg&amp;q=Bom%20Retiro%20do%20Sul" TargetMode="External"/><Relationship Id="rId8321" Type="http://schemas.openxmlformats.org/officeDocument/2006/relationships/hyperlink" Target="https://www.bing.com/th?id=OSK.555609b2f2bb886c70ed59f26f067f85&amp;qlt=95" TargetMode="External"/><Relationship Id="rId3466" Type="http://schemas.openxmlformats.org/officeDocument/2006/relationships/hyperlink" Target="https://www.bing.com/images/search?form=xlimg&amp;q=Nanuque" TargetMode="External"/><Relationship Id="rId4517" Type="http://schemas.openxmlformats.org/officeDocument/2006/relationships/hyperlink" Target="https://www.bing.com/th?id=OSK.61ec2d285e67097108457f4d6cdca40a&amp;qlt=95" TargetMode="External"/><Relationship Id="rId5915" Type="http://schemas.openxmlformats.org/officeDocument/2006/relationships/hyperlink" Target="https://www.bing.com/th?id=OSK.be1ca0c9a3d713b21842b921d44fc7da&amp;qlt=95" TargetMode="External"/><Relationship Id="rId387" Type="http://schemas.openxmlformats.org/officeDocument/2006/relationships/hyperlink" Target="https://www.bing.com/th?id=OSK.09619c6528a77d7b005f751f8cf9d47a&amp;qlt=95" TargetMode="External"/><Relationship Id="rId2068" Type="http://schemas.openxmlformats.org/officeDocument/2006/relationships/hyperlink" Target="https://www.bing.com/images/search?form=xlimg&amp;q=Trindade,%20Goi%c3%a1s" TargetMode="External"/><Relationship Id="rId3119" Type="http://schemas.openxmlformats.org/officeDocument/2006/relationships/hyperlink" Target="https://www.bing.com/th?id=OSK.efa0800f18743018b2d565fe928c97aa&amp;qlt=95" TargetMode="External"/><Relationship Id="rId3880" Type="http://schemas.openxmlformats.org/officeDocument/2006/relationships/hyperlink" Target="https://www.bing.com/images/search?form=xlimg&amp;q=S%c3%a3o%20Jo%c3%a3o%20da%20Ponte" TargetMode="External"/><Relationship Id="rId4931" Type="http://schemas.openxmlformats.org/officeDocument/2006/relationships/hyperlink" Target="https://www.bing.com/th?id=OSK.6f6e130e39f12a668313fc4b274cddef&amp;qlt=95" TargetMode="External"/><Relationship Id="rId9095" Type="http://schemas.openxmlformats.org/officeDocument/2006/relationships/hyperlink" Target="https://www.bing.com/th?id=OSK.6298eea4136fbb1ebbf952cfd111e37d&amp;qlt=95" TargetMode="External"/><Relationship Id="rId1084" Type="http://schemas.openxmlformats.org/officeDocument/2006/relationships/hyperlink" Target="https://www.bing.com/images/search?form=xlimg&amp;q=Urandi" TargetMode="External"/><Relationship Id="rId2482" Type="http://schemas.openxmlformats.org/officeDocument/2006/relationships/hyperlink" Target="https://www.bing.com/images/search?form=xlimg&amp;q=%c3%81guas%20Formosas" TargetMode="External"/><Relationship Id="rId3533" Type="http://schemas.openxmlformats.org/officeDocument/2006/relationships/hyperlink" Target="https://www.bing.com/th?id=OSK.71a1cdf601fc11f30a11a5ba3e585878&amp;qlt=95" TargetMode="External"/><Relationship Id="rId6689" Type="http://schemas.openxmlformats.org/officeDocument/2006/relationships/hyperlink" Target="https://www.bing.com/th?id=OSK.f3f367c49ae8a6954c48d683c70b2922&amp;qlt=95" TargetMode="External"/><Relationship Id="rId9162" Type="http://schemas.openxmlformats.org/officeDocument/2006/relationships/hyperlink" Target="https://www.bing.com/images/search?form=xlimg&amp;q=Itapeva,%20S%c3%a3o%20Paulo" TargetMode="External"/><Relationship Id="rId107" Type="http://schemas.openxmlformats.org/officeDocument/2006/relationships/hyperlink" Target="https://www.bing.com/th?id=OSK.1bce2cab26467be31df72ca8d7736cf4&amp;qlt=95" TargetMode="External"/><Relationship Id="rId454" Type="http://schemas.openxmlformats.org/officeDocument/2006/relationships/hyperlink" Target="https://www.bing.com/images/search?form=xlimg&amp;q=Banza%c3%aa" TargetMode="External"/><Relationship Id="rId2135" Type="http://schemas.openxmlformats.org/officeDocument/2006/relationships/hyperlink" Target="https://www.bing.com/th?id=OSK.0060dbd139046b81d2b9c76ec2387760&amp;qlt=95" TargetMode="External"/><Relationship Id="rId3600" Type="http://schemas.openxmlformats.org/officeDocument/2006/relationships/hyperlink" Target="https://www.bing.com/images/search?form=xlimg&amp;q=Pequeri" TargetMode="External"/><Relationship Id="rId6756" Type="http://schemas.openxmlformats.org/officeDocument/2006/relationships/hyperlink" Target="https://www.bing.com/images/search?form=xlimg&amp;q=%c3%81gua%20Nova" TargetMode="External"/><Relationship Id="rId7807" Type="http://schemas.openxmlformats.org/officeDocument/2006/relationships/hyperlink" Target="https://www.bing.com/th?id=OSK.9798b0faebddb9e437d3cf99e0818628&amp;qlt=95" TargetMode="External"/><Relationship Id="rId521" Type="http://schemas.openxmlformats.org/officeDocument/2006/relationships/hyperlink" Target="https://www.bing.com/th?id=OSK.ac321bc36ebdb39ccb54af923ac60ca8&amp;qlt=95" TargetMode="External"/><Relationship Id="rId1151" Type="http://schemas.openxmlformats.org/officeDocument/2006/relationships/hyperlink" Target="https://www.bing.com/th?id=OSK.BvQBXDFdgD0G6KFIOMHutkguzx5sjNkLexWHxhQuUvA&amp;qlt=95" TargetMode="External"/><Relationship Id="rId2202" Type="http://schemas.openxmlformats.org/officeDocument/2006/relationships/hyperlink" Target="https://www.bing.com/images/search?form=xlimg&amp;q=Coelho%20Neto,%20Maranh%c3%a3o" TargetMode="External"/><Relationship Id="rId5358" Type="http://schemas.openxmlformats.org/officeDocument/2006/relationships/hyperlink" Target="https://www.bing.com/images/search?form=xlimg&amp;q=Frei%20Miguelinho" TargetMode="External"/><Relationship Id="rId5772" Type="http://schemas.openxmlformats.org/officeDocument/2006/relationships/hyperlink" Target="https://www.bing.com/images/search?form=xlimg&amp;q=Morro%20do%20Chap%c3%a9u%20do%20Piau%c3%ad" TargetMode="External"/><Relationship Id="rId6409" Type="http://schemas.openxmlformats.org/officeDocument/2006/relationships/hyperlink" Target="https://www.bing.com/th?id=OSK.28413556c46329532b3364e88437fb41&amp;qlt=95" TargetMode="External"/><Relationship Id="rId6823" Type="http://schemas.openxmlformats.org/officeDocument/2006/relationships/hyperlink" Target="https://www.bing.com/th?id=OSK.48d85d56dbf599f0788da018757a71c3&amp;qlt=95" TargetMode="External"/><Relationship Id="rId9979" Type="http://schemas.openxmlformats.org/officeDocument/2006/relationships/hyperlink" Target="https://www.bing.com/th?id=OSK.1da1268542e193de570a00f06179d2fc&amp;qlt=95" TargetMode="External"/><Relationship Id="rId1968" Type="http://schemas.openxmlformats.org/officeDocument/2006/relationships/hyperlink" Target="https://www.bing.com/images/search?form=xlimg&amp;q=Piracanjuba" TargetMode="External"/><Relationship Id="rId4374" Type="http://schemas.openxmlformats.org/officeDocument/2006/relationships/hyperlink" Target="https://www.bing.com/images/search?form=xlimg&amp;q=Ita%c3%baba" TargetMode="External"/><Relationship Id="rId5425" Type="http://schemas.openxmlformats.org/officeDocument/2006/relationships/hyperlink" Target="https://www.bing.com/th?id=OSK.64fbbab4351dc71b24151df0a5bc0be1&amp;qlt=95" TargetMode="External"/><Relationship Id="rId8995" Type="http://schemas.openxmlformats.org/officeDocument/2006/relationships/hyperlink" Target="https://www.bing.com/th?id=OSK.158f98280d1a71b6bd7e32778a9b8ab9&amp;qlt=95" TargetMode="External"/><Relationship Id="rId3390" Type="http://schemas.openxmlformats.org/officeDocument/2006/relationships/hyperlink" Target="https://www.bing.com/images/search?form=xlimg&amp;q=Matias%20Barbosa" TargetMode="External"/><Relationship Id="rId4027" Type="http://schemas.openxmlformats.org/officeDocument/2006/relationships/hyperlink" Target="https://www.bing.com/th?id=OSK.6834ced1c90d543e812cc9c816269e63&amp;qlt=95" TargetMode="External"/><Relationship Id="rId4441" Type="http://schemas.openxmlformats.org/officeDocument/2006/relationships/hyperlink" Target="https://www.bing.com/th?id=OSK.70460bf216c5159be9f8eb952e7c8b1c&amp;qlt=95" TargetMode="External"/><Relationship Id="rId7597" Type="http://schemas.openxmlformats.org/officeDocument/2006/relationships/hyperlink" Target="https://www.bing.com/th?id=OSK.b3783d33a3ade4a87ef2e2b26c4ae0f1&amp;qlt=95" TargetMode="External"/><Relationship Id="rId8648" Type="http://schemas.openxmlformats.org/officeDocument/2006/relationships/hyperlink" Target="https://www.bing.com/images/search?form=xlimg&amp;q=Tomar%20do%20Geru" TargetMode="External"/><Relationship Id="rId3043" Type="http://schemas.openxmlformats.org/officeDocument/2006/relationships/hyperlink" Target="https://www.bing.com/th?id=OSK.3e729d1e925c57b30f2e330f459c51d8&amp;qlt=95" TargetMode="External"/><Relationship Id="rId6199" Type="http://schemas.openxmlformats.org/officeDocument/2006/relationships/hyperlink" Target="https://www.bing.com/th?id=OSK.7fccecf06921a4e0e83219763d7ce791&amp;qlt=95" TargetMode="External"/><Relationship Id="rId6266" Type="http://schemas.openxmlformats.org/officeDocument/2006/relationships/hyperlink" Target="https://www.bing.com/images/search?form=xlimg&amp;q=Matinhos" TargetMode="External"/><Relationship Id="rId7664" Type="http://schemas.openxmlformats.org/officeDocument/2006/relationships/hyperlink" Target="https://www.bing.com/images/search?form=xlimg&amp;q=Passo%20do%20Sobrado" TargetMode="External"/><Relationship Id="rId8715" Type="http://schemas.openxmlformats.org/officeDocument/2006/relationships/hyperlink" Target="https://www.bing.com/th?id=OSK.65565577032fcd185116dd7eb5d13ec7&amp;qlt=95" TargetMode="External"/><Relationship Id="rId3110" Type="http://schemas.openxmlformats.org/officeDocument/2006/relationships/hyperlink" Target="https://www.bing.com/images/search?form=xlimg&amp;q=Guarda-Mor" TargetMode="External"/><Relationship Id="rId6680" Type="http://schemas.openxmlformats.org/officeDocument/2006/relationships/hyperlink" Target="https://www.bing.com/images/search?form=xlimg&amp;q=Pira%c3%ad" TargetMode="External"/><Relationship Id="rId7317" Type="http://schemas.openxmlformats.org/officeDocument/2006/relationships/hyperlink" Target="https://www.bing.com/th?id=OSK.c3f799b98d27e04bb38cdb7e96b1421f&amp;qlt=95" TargetMode="External"/><Relationship Id="rId7731" Type="http://schemas.openxmlformats.org/officeDocument/2006/relationships/hyperlink" Target="https://www.bing.com/th?id=OSK.5d308b9308928008013ffb37c205c221&amp;qlt=95" TargetMode="External"/><Relationship Id="rId2876" Type="http://schemas.openxmlformats.org/officeDocument/2006/relationships/hyperlink" Target="https://www.bing.com/images/search?form=xlimg&amp;q=Cordisburgo" TargetMode="External"/><Relationship Id="rId3927" Type="http://schemas.openxmlformats.org/officeDocument/2006/relationships/hyperlink" Target="https://www.bing.com/th?id=OSK.9b53adbe5ba606b7ef7fc0217f6f55a4&amp;qlt=95" TargetMode="External"/><Relationship Id="rId5282" Type="http://schemas.openxmlformats.org/officeDocument/2006/relationships/hyperlink" Target="https://www.bing.com/images/search?form=xlimg&amp;q=Bodoc%c3%b3" TargetMode="External"/><Relationship Id="rId6333" Type="http://schemas.openxmlformats.org/officeDocument/2006/relationships/hyperlink" Target="https://www.bing.com/th?id=OSK.Jtuk8mKPnPDOs46HvXH5ha4rBi-lnJuaazQlwXw2IAk&amp;qlt=95" TargetMode="External"/><Relationship Id="rId9489" Type="http://schemas.openxmlformats.org/officeDocument/2006/relationships/hyperlink" Target="https://www.bing.com/th?id=OSK.30da38e2a6ee4250e0863aa9929cdcbe&amp;qlt=95" TargetMode="External"/><Relationship Id="rId848" Type="http://schemas.openxmlformats.org/officeDocument/2006/relationships/hyperlink" Target="https://www.bing.com/images/search?form=xlimg&amp;q=Morpar%c3%a1" TargetMode="External"/><Relationship Id="rId1478" Type="http://schemas.openxmlformats.org/officeDocument/2006/relationships/hyperlink" Target="https://www.bing.com/images/search?form=xlimg&amp;q=Aracruz,%20Esp%c3%adrito%20Santo" TargetMode="External"/><Relationship Id="rId1892" Type="http://schemas.openxmlformats.org/officeDocument/2006/relationships/hyperlink" Target="https://www.bing.com/images/search?form=xlimg&amp;q=Mineiros" TargetMode="External"/><Relationship Id="rId2529" Type="http://schemas.openxmlformats.org/officeDocument/2006/relationships/hyperlink" Target="https://www.bing.com/th?id=OSK.3e6ec3ee77411d05f0b76852e7617ae2&amp;qlt=95" TargetMode="External"/><Relationship Id="rId6400" Type="http://schemas.openxmlformats.org/officeDocument/2006/relationships/hyperlink" Target="https://www.bing.com/images/search?form=xlimg&amp;q=Realeza" TargetMode="External"/><Relationship Id="rId9556" Type="http://schemas.openxmlformats.org/officeDocument/2006/relationships/hyperlink" Target="https://www.bing.com/images/search?form=xlimg&amp;q=Potirendaba" TargetMode="External"/><Relationship Id="rId9970" Type="http://schemas.openxmlformats.org/officeDocument/2006/relationships/hyperlink" Target="https://www.bing.com/images/search?form=xlimg&amp;q=Caseara" TargetMode="External"/><Relationship Id="rId915" Type="http://schemas.openxmlformats.org/officeDocument/2006/relationships/hyperlink" Target="https://www.bing.com/th?id=OSK.5d13af2444910e8a81b32dbeddfc1de5&amp;qlt=95" TargetMode="External"/><Relationship Id="rId1545" Type="http://schemas.openxmlformats.org/officeDocument/2006/relationships/hyperlink" Target="https://www.bing.com/th?id=OSK.d8c1d8ccd424fa350693a3f60dbb6ce5&amp;qlt=95" TargetMode="External"/><Relationship Id="rId2943" Type="http://schemas.openxmlformats.org/officeDocument/2006/relationships/hyperlink" Target="https://www.bing.com/th?id=OSK.f3efea321efc2bb63fb82a010c3f27e8&amp;qlt=95" TargetMode="External"/><Relationship Id="rId5002" Type="http://schemas.openxmlformats.org/officeDocument/2006/relationships/hyperlink" Target="https://www.bing.com/images/search?form=xlimg&amp;q=Juarez%20T%c3%a1vora,%20Para%c3%adba" TargetMode="External"/><Relationship Id="rId8158" Type="http://schemas.openxmlformats.org/officeDocument/2006/relationships/hyperlink" Target="https://www.bing.com/images/search?form=xlimg&amp;q=Garopaba" TargetMode="External"/><Relationship Id="rId8572" Type="http://schemas.openxmlformats.org/officeDocument/2006/relationships/hyperlink" Target="https://www.bing.com/images/search?form=xlimg&amp;q=Cumbe" TargetMode="External"/><Relationship Id="rId9209" Type="http://schemas.openxmlformats.org/officeDocument/2006/relationships/hyperlink" Target="https://www.bing.com/th?id=OSK.e90fad4d1d5be70429058c876ad5add2&amp;qlt=95" TargetMode="External"/><Relationship Id="rId9623" Type="http://schemas.openxmlformats.org/officeDocument/2006/relationships/hyperlink" Target="https://www.bing.com/th?id=OSK.89abd51da9fdd2d753b7a99198c2b383&amp;qlt=95" TargetMode="External"/><Relationship Id="rId10088" Type="http://schemas.openxmlformats.org/officeDocument/2006/relationships/hyperlink" Target="https://www.bing.com/images/search?form=xlimg&amp;q=Para%c3%adso%20do%20Tocantins" TargetMode="External"/><Relationship Id="rId7174" Type="http://schemas.openxmlformats.org/officeDocument/2006/relationships/hyperlink" Target="https://www.bing.com/images/search?form=xlimg&amp;q=Rorain%c3%b3polis" TargetMode="External"/><Relationship Id="rId8225" Type="http://schemas.openxmlformats.org/officeDocument/2006/relationships/hyperlink" Target="https://www.bing.com/th?id=OSK.8372f2282f332176d5198a90afd5d22b&amp;qlt=95" TargetMode="External"/><Relationship Id="rId1612" Type="http://schemas.openxmlformats.org/officeDocument/2006/relationships/hyperlink" Target="https://www.bing.com/images/search?form=xlimg&amp;q=Adel%c3%a2ndia" TargetMode="External"/><Relationship Id="rId4768" Type="http://schemas.openxmlformats.org/officeDocument/2006/relationships/hyperlink" Target="https://www.bing.com/images/search?form=xlimg&amp;q=S%c3%a3o%20Domingos%20do%20Capim" TargetMode="External"/><Relationship Id="rId5819" Type="http://schemas.openxmlformats.org/officeDocument/2006/relationships/hyperlink" Target="https://www.bing.com/th?id=OSK.CfKtUZMJUCBLPE5XdjTIJfNm8OHOFkQzrwTfTXPPTkM&amp;qlt=95" TargetMode="External"/><Relationship Id="rId6190" Type="http://schemas.openxmlformats.org/officeDocument/2006/relationships/hyperlink" Target="https://www.bing.com/images/search?form=xlimg&amp;q=Jardim%20Alegre" TargetMode="External"/><Relationship Id="rId10155" Type="http://schemas.openxmlformats.org/officeDocument/2006/relationships/hyperlink" Target="https://www.bing.com/th?id=OSK.3771c2cf2159f5c6d68d30f324880cfb&amp;qlt=95" TargetMode="External"/><Relationship Id="rId3784" Type="http://schemas.openxmlformats.org/officeDocument/2006/relationships/hyperlink" Target="https://www.bing.com/images/search?form=xlimg&amp;q=Santa%20Margarida,%20Minas%20Gerais" TargetMode="External"/><Relationship Id="rId4835" Type="http://schemas.openxmlformats.org/officeDocument/2006/relationships/hyperlink" Target="https://www.bing.com/th?id=OSK.197x-uYrP09WPRSFzUm_vUi8Pr1Cri7u98O-9wEcZno&amp;qlt=95" TargetMode="External"/><Relationship Id="rId7241" Type="http://schemas.openxmlformats.org/officeDocument/2006/relationships/hyperlink" Target="https://www.bing.com/th?id=OSK.629c074599ae88a19d0e2da9dd328f76&amp;qlt=95" TargetMode="External"/><Relationship Id="rId2386" Type="http://schemas.openxmlformats.org/officeDocument/2006/relationships/hyperlink" Target="https://www.bing.com/images/search?form=xlimg&amp;q=S%c3%a3o%20Domingos%20do%20Azeit%c3%a3o" TargetMode="External"/><Relationship Id="rId3437" Type="http://schemas.openxmlformats.org/officeDocument/2006/relationships/hyperlink" Target="https://www.bing.com/th?id=OSK.113ac57d6ceb5cdff92c32de2eb70f36&amp;qlt=95" TargetMode="External"/><Relationship Id="rId3851" Type="http://schemas.openxmlformats.org/officeDocument/2006/relationships/hyperlink" Target="https://www.bing.com/th?id=OSK.7948ba6207689e09c4345999a25e9233&amp;qlt=95" TargetMode="External"/><Relationship Id="rId4902" Type="http://schemas.openxmlformats.org/officeDocument/2006/relationships/hyperlink" Target="https://www.bing.com/images/search?form=xlimg&amp;q=Cacimbas" TargetMode="External"/><Relationship Id="rId358" Type="http://schemas.openxmlformats.org/officeDocument/2006/relationships/hyperlink" Target="https://www.bing.com/images/search?form=xlimg&amp;q=Tef%c3%a9" TargetMode="External"/><Relationship Id="rId772" Type="http://schemas.openxmlformats.org/officeDocument/2006/relationships/hyperlink" Target="https://www.bing.com/images/search?form=xlimg&amp;q=Jaguarari" TargetMode="External"/><Relationship Id="rId2039" Type="http://schemas.openxmlformats.org/officeDocument/2006/relationships/hyperlink" Target="https://www.bing.com/th?id=OSK.9099d3179a8f61e31834edf1982554ae&amp;qlt=95" TargetMode="External"/><Relationship Id="rId2453" Type="http://schemas.openxmlformats.org/officeDocument/2006/relationships/hyperlink" Target="https://www.bing.com/th?id=OSK.e7aabf51c672b0a3d1ad760f0f4b4eb8&amp;qlt=95" TargetMode="External"/><Relationship Id="rId3504" Type="http://schemas.openxmlformats.org/officeDocument/2006/relationships/hyperlink" Target="https://www.bing.com/images/search?form=xlimg&amp;q=Olhos-d'%c3%81gua" TargetMode="External"/><Relationship Id="rId9066" Type="http://schemas.openxmlformats.org/officeDocument/2006/relationships/hyperlink" Target="https://www.bing.com/images/search?form=xlimg&amp;q=Guaratinguet%c3%a1" TargetMode="External"/><Relationship Id="rId9480" Type="http://schemas.openxmlformats.org/officeDocument/2006/relationships/hyperlink" Target="https://www.bing.com/images/search?form=xlimg&amp;q=Pedrinhas%20Paulista" TargetMode="External"/><Relationship Id="rId425" Type="http://schemas.openxmlformats.org/officeDocument/2006/relationships/hyperlink" Target="https://www.bing.com/th?id=OSK.23f09044fef3b211b46aaf30193088cf&amp;qlt=95" TargetMode="External"/><Relationship Id="rId1055" Type="http://schemas.openxmlformats.org/officeDocument/2006/relationships/hyperlink" Target="https://www.bing.com/th?id=OSK.cec32f1741c8f5ad5a27a3b375b7d9cf&amp;qlt=95" TargetMode="External"/><Relationship Id="rId2106" Type="http://schemas.openxmlformats.org/officeDocument/2006/relationships/hyperlink" Target="https://www.bing.com/images/search?form=xlimg&amp;q=Alto%20Alegre%20do%20Pindar%c3%a9" TargetMode="External"/><Relationship Id="rId2520" Type="http://schemas.openxmlformats.org/officeDocument/2006/relationships/hyperlink" Target="https://www.bing.com/images/search?form=xlimg&amp;q=Amparo%20do%20Serra" TargetMode="External"/><Relationship Id="rId5676" Type="http://schemas.openxmlformats.org/officeDocument/2006/relationships/hyperlink" Target="https://www.bing.com/images/search?form=xlimg&amp;q=Corrente,%20Piau%c3%ad" TargetMode="External"/><Relationship Id="rId6727" Type="http://schemas.openxmlformats.org/officeDocument/2006/relationships/hyperlink" Target="https://www.bing.com/th?id=OSK.f7b29514c15963c7d052801d2654c561&amp;qlt=95" TargetMode="External"/><Relationship Id="rId8082" Type="http://schemas.openxmlformats.org/officeDocument/2006/relationships/hyperlink" Target="https://www.bing.com/images/search?form=xlimg&amp;q=Campo%20Belo%20do%20Sul" TargetMode="External"/><Relationship Id="rId9133" Type="http://schemas.openxmlformats.org/officeDocument/2006/relationships/hyperlink" Target="https://www.bing.com/th?id=OSK.03705ecbd5423cbf86c170757cf86f53&amp;qlt=95" TargetMode="External"/><Relationship Id="rId1122" Type="http://schemas.openxmlformats.org/officeDocument/2006/relationships/hyperlink" Target="https://www.bing.com/images/search?form=xlimg&amp;q=Amontada" TargetMode="External"/><Relationship Id="rId4278" Type="http://schemas.openxmlformats.org/officeDocument/2006/relationships/hyperlink" Target="https://www.bing.com/images/search?form=xlimg&amp;q=Alto%20Boa%20Vista" TargetMode="External"/><Relationship Id="rId5329" Type="http://schemas.openxmlformats.org/officeDocument/2006/relationships/hyperlink" Target="https://www.bing.com/th?id=OSK.018d37d53948b622553ec83e4cf12c1c&amp;qlt=95" TargetMode="External"/><Relationship Id="rId9200" Type="http://schemas.openxmlformats.org/officeDocument/2006/relationships/hyperlink" Target="https://www.bing.com/images/search?form=xlimg&amp;q=Jaborandi,%20S%c3%a3o%20Paulo" TargetMode="External"/><Relationship Id="rId3294" Type="http://schemas.openxmlformats.org/officeDocument/2006/relationships/hyperlink" Target="https://www.bing.com/images/search?form=xlimg&amp;q=Juven%c3%adlia" TargetMode="External"/><Relationship Id="rId4345" Type="http://schemas.openxmlformats.org/officeDocument/2006/relationships/hyperlink" Target="https://www.bing.com/th?id=OSK.b2a25ef8926dc2faf8bf2cf9609ba8e3&amp;qlt=95" TargetMode="External"/><Relationship Id="rId4692" Type="http://schemas.openxmlformats.org/officeDocument/2006/relationships/hyperlink" Target="https://www.bing.com/images/search?form=xlimg&amp;q=Nova%20Timboteua" TargetMode="External"/><Relationship Id="rId5743" Type="http://schemas.openxmlformats.org/officeDocument/2006/relationships/hyperlink" Target="https://www.bing.com/th?id=OSK.r8JUVHT0pGOOPzaHoUuv1e6bqU9N198UUv9iyxToN5E&amp;qlt=95" TargetMode="External"/><Relationship Id="rId8899" Type="http://schemas.openxmlformats.org/officeDocument/2006/relationships/hyperlink" Target="https://www.bing.com/th?id=OSK.d0ed5d9e0f484186db785e16c016e2ce&amp;qlt=95" TargetMode="External"/><Relationship Id="rId1939" Type="http://schemas.openxmlformats.org/officeDocument/2006/relationships/hyperlink" Target="https://www.bing.com/th?id=OSK.9a0d32f8498ba96fe34c79cd7f6cb64f&amp;qlt=95" TargetMode="External"/><Relationship Id="rId5810" Type="http://schemas.openxmlformats.org/officeDocument/2006/relationships/hyperlink" Target="https://www.bing.com/images/search?form=xlimg&amp;q=Piracuruca" TargetMode="External"/><Relationship Id="rId8966" Type="http://schemas.openxmlformats.org/officeDocument/2006/relationships/hyperlink" Target="https://www.bing.com/images/search?form=xlimg&amp;q=Dourado,%20S%c3%a3o%20Paulo" TargetMode="External"/><Relationship Id="rId3361" Type="http://schemas.openxmlformats.org/officeDocument/2006/relationships/hyperlink" Target="https://www.bing.com/th?id=OSK.WjPMX6MHXL2lHIdfMvqgZjyH1sd13DCyCPJSV_P49ls&amp;qlt=95" TargetMode="External"/><Relationship Id="rId4412" Type="http://schemas.openxmlformats.org/officeDocument/2006/relationships/hyperlink" Target="https://www.bing.com/images/search?form=xlimg&amp;q=Nova%20Brasil%c3%a2ndia" TargetMode="External"/><Relationship Id="rId7568" Type="http://schemas.openxmlformats.org/officeDocument/2006/relationships/hyperlink" Target="https://www.bing.com/images/search?form=xlimg&amp;q=Machadinho" TargetMode="External"/><Relationship Id="rId7982" Type="http://schemas.openxmlformats.org/officeDocument/2006/relationships/hyperlink" Target="https://www.bing.com/images/search?form=xlimg&amp;q=%c3%81guas%20de%20Chapec%c3%b3" TargetMode="External"/><Relationship Id="rId8619" Type="http://schemas.openxmlformats.org/officeDocument/2006/relationships/hyperlink" Target="https://www.bing.com/th?id=OSK.5169d6ca999a7d840ebe4071d1d55fdf&amp;qlt=95" TargetMode="External"/><Relationship Id="rId282" Type="http://schemas.openxmlformats.org/officeDocument/2006/relationships/hyperlink" Target="https://www.bing.com/images/search?form=xlimg&amp;q=Coari" TargetMode="External"/><Relationship Id="rId3014" Type="http://schemas.openxmlformats.org/officeDocument/2006/relationships/hyperlink" Target="https://www.bing.com/images/search?form=xlimg&amp;q=Eugen%c3%b3polis" TargetMode="External"/><Relationship Id="rId6584" Type="http://schemas.openxmlformats.org/officeDocument/2006/relationships/hyperlink" Target="https://www.bing.com/images/search?form=xlimg&amp;q=Barra%20do%20Pira%c3%ad" TargetMode="External"/><Relationship Id="rId7635" Type="http://schemas.openxmlformats.org/officeDocument/2006/relationships/hyperlink" Target="https://www.bing.com/th?id=OSK.beeb2ed9ee0601c74c77c303953dfffb&amp;qlt=95" TargetMode="External"/><Relationship Id="rId2030" Type="http://schemas.openxmlformats.org/officeDocument/2006/relationships/hyperlink" Target="https://www.bing.com/images/search?form=xlimg&amp;q=S%c3%a3o%20Domingos,%20Goi%c3%a1s" TargetMode="External"/><Relationship Id="rId5186" Type="http://schemas.openxmlformats.org/officeDocument/2006/relationships/hyperlink" Target="https://www.bing.com/images/search?form=xlimg&amp;q=S%c3%a3o%20Miguel%20de%20Taipu" TargetMode="External"/><Relationship Id="rId6237" Type="http://schemas.openxmlformats.org/officeDocument/2006/relationships/hyperlink" Target="https://www.bing.com/th?id=OSK.bfebd8cf063dcda3f639f34b6e79e012&amp;qlt=95" TargetMode="External"/><Relationship Id="rId6651" Type="http://schemas.openxmlformats.org/officeDocument/2006/relationships/hyperlink" Target="https://www.bing.com/th?id=OSK.abf78db2e22184fae6a90c60ade61a37&amp;qlt=95" TargetMode="External"/><Relationship Id="rId7702" Type="http://schemas.openxmlformats.org/officeDocument/2006/relationships/hyperlink" Target="https://www.bing.com/images/search?form=xlimg&amp;q=Porto%20Vera%20Cruz" TargetMode="External"/><Relationship Id="rId5253" Type="http://schemas.openxmlformats.org/officeDocument/2006/relationships/hyperlink" Target="https://www.bing.com/th?id=OSK.28720f5b4e08afc74bc162f6954bb8e7&amp;qlt=95" TargetMode="External"/><Relationship Id="rId6304" Type="http://schemas.openxmlformats.org/officeDocument/2006/relationships/hyperlink" Target="https://www.bing.com/images/search?form=xlimg&amp;q=Nova%20Tebas" TargetMode="External"/><Relationship Id="rId1449" Type="http://schemas.openxmlformats.org/officeDocument/2006/relationships/hyperlink" Target="https://www.bing.com/th?id=OSK.4c672148376d3391e6ce8227cbbf52a2&amp;qlt=95" TargetMode="External"/><Relationship Id="rId1796" Type="http://schemas.openxmlformats.org/officeDocument/2006/relationships/hyperlink" Target="https://www.bing.com/images/search?form=xlimg&amp;q=Goianira" TargetMode="External"/><Relationship Id="rId2847" Type="http://schemas.openxmlformats.org/officeDocument/2006/relationships/hyperlink" Target="https://www.bing.com/th?id=OSK.8fb6935c9954e6e8804052917bc0ac2e&amp;qlt=95" TargetMode="External"/><Relationship Id="rId8476" Type="http://schemas.openxmlformats.org/officeDocument/2006/relationships/hyperlink" Target="https://www.bing.com/images/search?form=xlimg&amp;q=Saudades,%20Santa%20Catarina" TargetMode="External"/><Relationship Id="rId9874" Type="http://schemas.openxmlformats.org/officeDocument/2006/relationships/hyperlink" Target="https://www.bing.com/images/search?form=xlimg&amp;q=Valentim%20Gentil" TargetMode="External"/><Relationship Id="rId88" Type="http://schemas.openxmlformats.org/officeDocument/2006/relationships/hyperlink" Target="https://www.bing.com/images/search?form=xlimg&amp;q=Cacimbinhas" TargetMode="External"/><Relationship Id="rId819" Type="http://schemas.openxmlformats.org/officeDocument/2006/relationships/hyperlink" Target="https://www.bing.com/th?id=OSK.2ea617f1d3fdba0566d5c9954c06fd2d&amp;qlt=95" TargetMode="External"/><Relationship Id="rId1863" Type="http://schemas.openxmlformats.org/officeDocument/2006/relationships/hyperlink" Target="https://www.bing.com/th?id=OSK.0f00984716c1577dde866207e2ced3f9&amp;qlt=95" TargetMode="External"/><Relationship Id="rId2914" Type="http://schemas.openxmlformats.org/officeDocument/2006/relationships/hyperlink" Target="https://www.bing.com/images/search?form=xlimg&amp;q=Crucil%c3%a2ndia" TargetMode="External"/><Relationship Id="rId5320" Type="http://schemas.openxmlformats.org/officeDocument/2006/relationships/hyperlink" Target="https://www.bing.com/images/search?form=xlimg&amp;q=Carna%c3%adba" TargetMode="External"/><Relationship Id="rId7078" Type="http://schemas.openxmlformats.org/officeDocument/2006/relationships/hyperlink" Target="https://www.bing.com/images/search?form=xlimg&amp;q=Colorado%20do%20Oeste" TargetMode="External"/><Relationship Id="rId8129" Type="http://schemas.openxmlformats.org/officeDocument/2006/relationships/hyperlink" Target="https://www.bing.com/th?id=OSK.fe59e9de249d465b47a3618fa3edb3b2&amp;qlt=95" TargetMode="External"/><Relationship Id="rId8890" Type="http://schemas.openxmlformats.org/officeDocument/2006/relationships/hyperlink" Target="https://www.bing.com/images/search?form=xlimg&amp;q=Carapicu%c3%adba" TargetMode="External"/><Relationship Id="rId9527" Type="http://schemas.openxmlformats.org/officeDocument/2006/relationships/hyperlink" Target="https://www.bing.com/th?id=OSK.88c1954ce86dcc6055e7dbb7339cc065&amp;qlt=95" TargetMode="External"/><Relationship Id="rId9941" Type="http://schemas.openxmlformats.org/officeDocument/2006/relationships/hyperlink" Target="https://www.bing.com/th?id=OSK.23264267832a0581d37995b5ddfe2903&amp;qlt=95" TargetMode="External"/><Relationship Id="rId1516" Type="http://schemas.openxmlformats.org/officeDocument/2006/relationships/hyperlink" Target="https://www.bing.com/images/search?form=xlimg&amp;q=Guarapari" TargetMode="External"/><Relationship Id="rId1930" Type="http://schemas.openxmlformats.org/officeDocument/2006/relationships/hyperlink" Target="https://www.bing.com/images/search?form=xlimg&amp;q=Nova%20Roma,%20Goi%c3%a1s" TargetMode="External"/><Relationship Id="rId7492" Type="http://schemas.openxmlformats.org/officeDocument/2006/relationships/hyperlink" Target="https://www.bing.com/images/search?form=xlimg&amp;q=Herveiras" TargetMode="External"/><Relationship Id="rId8543" Type="http://schemas.openxmlformats.org/officeDocument/2006/relationships/hyperlink" Target="https://www.bing.com/th?id=OSK.899457b3e5a17c09387d972d7a1be1e8&amp;qlt=95" TargetMode="External"/><Relationship Id="rId10059" Type="http://schemas.openxmlformats.org/officeDocument/2006/relationships/hyperlink" Target="https://www.bing.com/th?id=OSK.48d85d56dbf599f0788da018757a71c3&amp;qlt=95" TargetMode="External"/><Relationship Id="rId3688" Type="http://schemas.openxmlformats.org/officeDocument/2006/relationships/hyperlink" Target="https://www.bing.com/images/search?form=xlimg&amp;q=Queluzito" TargetMode="External"/><Relationship Id="rId4739" Type="http://schemas.openxmlformats.org/officeDocument/2006/relationships/hyperlink" Target="https://www.bing.com/th?id=OSK.1e2027cf648aa304caae055bdbb8a9ad&amp;qlt=95" TargetMode="External"/><Relationship Id="rId6094" Type="http://schemas.openxmlformats.org/officeDocument/2006/relationships/hyperlink" Target="https://www.bing.com/images/search?form=xlimg&amp;q=Flora%c3%ad" TargetMode="External"/><Relationship Id="rId7145" Type="http://schemas.openxmlformats.org/officeDocument/2006/relationships/hyperlink" Target="https://www.bing.com/th?id=OSK.c5a60640f5047d92353216e0e17fe827&amp;qlt=95" TargetMode="External"/><Relationship Id="rId8610" Type="http://schemas.openxmlformats.org/officeDocument/2006/relationships/hyperlink" Target="https://www.bing.com/images/search?form=xlimg&amp;q=Moita%20Bonita" TargetMode="External"/><Relationship Id="rId10126" Type="http://schemas.openxmlformats.org/officeDocument/2006/relationships/hyperlink" Target="https://www.bing.com/images/search?form=xlimg&amp;q=Sampaio" TargetMode="External"/><Relationship Id="rId3755" Type="http://schemas.openxmlformats.org/officeDocument/2006/relationships/hyperlink" Target="https://www.bing.com/th?id=OSK.e20af9d1b331f3035338dc0d4caa8985&amp;qlt=95" TargetMode="External"/><Relationship Id="rId4806" Type="http://schemas.openxmlformats.org/officeDocument/2006/relationships/hyperlink" Target="https://www.bing.com/images/search?form=xlimg&amp;q=Ulian%c3%b3polis" TargetMode="External"/><Relationship Id="rId6161" Type="http://schemas.openxmlformats.org/officeDocument/2006/relationships/hyperlink" Target="https://www.bing.com/th?id=OSK.9250eee142db363c7acf6a609b221136&amp;qlt=95" TargetMode="External"/><Relationship Id="rId7212" Type="http://schemas.openxmlformats.org/officeDocument/2006/relationships/hyperlink" Target="https://www.bing.com/images/search?form=xlimg&amp;q=Ant%c3%b4nio%20Prado" TargetMode="External"/><Relationship Id="rId676" Type="http://schemas.openxmlformats.org/officeDocument/2006/relationships/hyperlink" Target="https://www.bing.com/images/search?form=xlimg&amp;q=Ibipeba" TargetMode="External"/><Relationship Id="rId2357" Type="http://schemas.openxmlformats.org/officeDocument/2006/relationships/hyperlink" Target="https://www.bing.com/th?id=OSK.de7c72fa028e676091952ac55ce785f3&amp;qlt=95" TargetMode="External"/><Relationship Id="rId3408" Type="http://schemas.openxmlformats.org/officeDocument/2006/relationships/hyperlink" Target="https://www.bing.com/images/search?form=xlimg&amp;q=Merc%c3%aas,%20Minas%20Gerais" TargetMode="External"/><Relationship Id="rId9384" Type="http://schemas.openxmlformats.org/officeDocument/2006/relationships/hyperlink" Target="https://www.bing.com/images/search?form=xlimg&amp;q=Nova%20Cana%c3%a3%20Paulista" TargetMode="External"/><Relationship Id="rId329" Type="http://schemas.openxmlformats.org/officeDocument/2006/relationships/hyperlink" Target="https://www.bing.com/th?id=OSK.8eedadf006dd0357c8428077c7c1dd10&amp;qlt=95" TargetMode="External"/><Relationship Id="rId1373" Type="http://schemas.openxmlformats.org/officeDocument/2006/relationships/hyperlink" Target="https://www.bing.com/th?id=OSK.9478f8d8b53040c2ac974cdea0c11cf2&amp;qlt=95" TargetMode="External"/><Relationship Id="rId2771" Type="http://schemas.openxmlformats.org/officeDocument/2006/relationships/hyperlink" Target="https://www.bing.com/th?id=OSK.769c242f97172675fe0721b01a658b1f&amp;qlt=95" TargetMode="External"/><Relationship Id="rId3822" Type="http://schemas.openxmlformats.org/officeDocument/2006/relationships/hyperlink" Target="https://www.bing.com/images/search?form=xlimg&amp;q=Santana%20dos%20Montes" TargetMode="External"/><Relationship Id="rId6978" Type="http://schemas.openxmlformats.org/officeDocument/2006/relationships/hyperlink" Target="https://www.bing.com/images/search?form=xlimg&amp;q=S%c3%a3o%20Francisco%20do%20Oeste" TargetMode="External"/><Relationship Id="rId9037" Type="http://schemas.openxmlformats.org/officeDocument/2006/relationships/hyperlink" Target="https://www.bing.com/th?id=OSK.f13821e1421237fa3f414b783d3266ee&amp;qlt=95" TargetMode="External"/><Relationship Id="rId743" Type="http://schemas.openxmlformats.org/officeDocument/2006/relationships/hyperlink" Target="https://www.bing.com/th?id=OSK.5c266f8ba1acc3d280b0a0dcb1a02957&amp;qlt=95" TargetMode="External"/><Relationship Id="rId1026" Type="http://schemas.openxmlformats.org/officeDocument/2006/relationships/hyperlink" Target="https://www.bing.com/images/search?form=xlimg&amp;q=Senhor%20do%20Bonfim" TargetMode="External"/><Relationship Id="rId2424" Type="http://schemas.openxmlformats.org/officeDocument/2006/relationships/hyperlink" Target="https://www.bing.com/images/search?form=xlimg&amp;q=Senador%20La%20Rocque" TargetMode="External"/><Relationship Id="rId5994" Type="http://schemas.openxmlformats.org/officeDocument/2006/relationships/hyperlink" Target="https://www.bing.com/images/search?form=xlimg&amp;q=Campina%20Grande%20do%20Sul,%20Paran%c3%a1" TargetMode="External"/><Relationship Id="rId8053" Type="http://schemas.openxmlformats.org/officeDocument/2006/relationships/hyperlink" Target="https://www.bing.com/th?id=OSK.c9c2e197183ebff3adef5ca53507194a&amp;qlt=95" TargetMode="External"/><Relationship Id="rId9104" Type="http://schemas.openxmlformats.org/officeDocument/2006/relationships/hyperlink" Target="https://www.bing.com/images/search?form=xlimg&amp;q=Iep%c3%aa" TargetMode="External"/><Relationship Id="rId9451" Type="http://schemas.openxmlformats.org/officeDocument/2006/relationships/hyperlink" Target="https://www.bing.com/th?id=OSK.1827d6f6094bdfa4aeea24f7287d2a56&amp;qlt=95" TargetMode="External"/><Relationship Id="rId810" Type="http://schemas.openxmlformats.org/officeDocument/2006/relationships/hyperlink" Target="https://www.bing.com/images/search?form=xlimg&amp;q=Macarani" TargetMode="External"/><Relationship Id="rId1440" Type="http://schemas.openxmlformats.org/officeDocument/2006/relationships/hyperlink" Target="https://www.bing.com/images/search?form=xlimg&amp;q=Tau%c3%a1" TargetMode="External"/><Relationship Id="rId4596" Type="http://schemas.openxmlformats.org/officeDocument/2006/relationships/hyperlink" Target="https://www.bing.com/images/search?form=xlimg&amp;q=Breves,%20Par%c3%a1" TargetMode="External"/><Relationship Id="rId5647" Type="http://schemas.openxmlformats.org/officeDocument/2006/relationships/hyperlink" Target="https://www.bing.com/th?id=OSK.fe179f2c555449934819838aed6dfa23&amp;qlt=95" TargetMode="External"/><Relationship Id="rId3198" Type="http://schemas.openxmlformats.org/officeDocument/2006/relationships/hyperlink" Target="https://www.bing.com/images/search?form=xlimg&amp;q=Itambacuri" TargetMode="External"/><Relationship Id="rId4249" Type="http://schemas.openxmlformats.org/officeDocument/2006/relationships/hyperlink" Target="https://www.bing.com/th?id=OSK.f0ae336ffa25adf0a539f32c4f2f8152&amp;qlt=95" TargetMode="External"/><Relationship Id="rId4663" Type="http://schemas.openxmlformats.org/officeDocument/2006/relationships/hyperlink" Target="https://www.bing.com/th?id=OSK.36c9043cc638ac6aff180dbeda90aa3a&amp;qlt=95" TargetMode="External"/><Relationship Id="rId5714" Type="http://schemas.openxmlformats.org/officeDocument/2006/relationships/hyperlink" Target="https://www.bing.com/images/search?form=xlimg&amp;q=Ipiranga%20do%20Piau%c3%ad" TargetMode="External"/><Relationship Id="rId8120" Type="http://schemas.openxmlformats.org/officeDocument/2006/relationships/hyperlink" Target="https://www.bing.com/images/search?form=xlimg&amp;q=Correia%20Pinto" TargetMode="External"/><Relationship Id="rId10050" Type="http://schemas.openxmlformats.org/officeDocument/2006/relationships/hyperlink" Target="https://www.bing.com/images/search?form=xlimg&amp;q=Mateiros" TargetMode="External"/><Relationship Id="rId3265" Type="http://schemas.openxmlformats.org/officeDocument/2006/relationships/hyperlink" Target="https://www.bing.com/th?id=OSK.8c615bda04511d7f4435c5545662edcc&amp;qlt=95" TargetMode="External"/><Relationship Id="rId4316" Type="http://schemas.openxmlformats.org/officeDocument/2006/relationships/hyperlink" Target="https://www.bing.com/images/search?form=xlimg&amp;q=Campos%20de%20J%c3%balio" TargetMode="External"/><Relationship Id="rId4730" Type="http://schemas.openxmlformats.org/officeDocument/2006/relationships/hyperlink" Target="https://www.bing.com/images/search?form=xlimg&amp;q=Quatipuru" TargetMode="External"/><Relationship Id="rId7886" Type="http://schemas.openxmlformats.org/officeDocument/2006/relationships/hyperlink" Target="https://www.bing.com/images/search?form=xlimg&amp;q=Teut%c3%b4nia" TargetMode="External"/><Relationship Id="rId8937" Type="http://schemas.openxmlformats.org/officeDocument/2006/relationships/hyperlink" Target="https://www.bing.com/th?id=OSK.57b79f890090fda1e6db3d7d862da041&amp;qlt=95" TargetMode="External"/><Relationship Id="rId186" Type="http://schemas.openxmlformats.org/officeDocument/2006/relationships/hyperlink" Target="https://www.bing.com/images/search?form=xlimg&amp;q=P%c3%a3o%20de%20A%c3%a7%c3%bacar,%20Alagoas" TargetMode="External"/><Relationship Id="rId2281" Type="http://schemas.openxmlformats.org/officeDocument/2006/relationships/hyperlink" Target="https://www.bing.com/th?id=OSK.6bec8ff1b6bc57f2c4b18726d62f63ea&amp;qlt=95" TargetMode="External"/><Relationship Id="rId3332" Type="http://schemas.openxmlformats.org/officeDocument/2006/relationships/hyperlink" Target="https://www.bing.com/images/search?form=xlimg&amp;q=Lima%20Duarte,%20Minas%20Gerais" TargetMode="External"/><Relationship Id="rId6488" Type="http://schemas.openxmlformats.org/officeDocument/2006/relationships/hyperlink" Target="https://www.bing.com/images/search?form=xlimg&amp;q=S%c3%a3o%20Jos%c3%a9%20dos%20Pinhais" TargetMode="External"/><Relationship Id="rId7539" Type="http://schemas.openxmlformats.org/officeDocument/2006/relationships/hyperlink" Target="https://www.bing.com/th?id=OSK.e92fbc68726fa262d72f1de2ca3c9024&amp;qlt=95" TargetMode="External"/><Relationship Id="rId253" Type="http://schemas.openxmlformats.org/officeDocument/2006/relationships/hyperlink" Target="https://www.bing.com/th?id=OSK.2NFugOHyP-yjOqrTk0WluAoxxh3BmZc1aXuBjIP_elQ&amp;qlt=95" TargetMode="External"/><Relationship Id="rId6555" Type="http://schemas.openxmlformats.org/officeDocument/2006/relationships/hyperlink" Target="https://www.bing.com/th?id=OSK.54097c9a2db8cd1ad2449a6782728e87&amp;qlt=95" TargetMode="External"/><Relationship Id="rId7953" Type="http://schemas.openxmlformats.org/officeDocument/2006/relationships/hyperlink" Target="https://www.bing.com/th?id=OSK.30f369b57e0aaa3edee3a79d8251fff3&amp;qlt=95" TargetMode="External"/><Relationship Id="rId320" Type="http://schemas.openxmlformats.org/officeDocument/2006/relationships/hyperlink" Target="https://www.bing.com/images/search?form=xlimg&amp;q=Manicor%c3%a9" TargetMode="External"/><Relationship Id="rId2001" Type="http://schemas.openxmlformats.org/officeDocument/2006/relationships/hyperlink" Target="https://www.bing.com/th?id=OSK.f749bd66924e1c004a39408e4e85e591&amp;qlt=95" TargetMode="External"/><Relationship Id="rId5157" Type="http://schemas.openxmlformats.org/officeDocument/2006/relationships/hyperlink" Target="https://www.bing.com/th?id=OSK.88296c2f2bc8f87513b2884ae1bb52f9&amp;qlt=95" TargetMode="External"/><Relationship Id="rId6208" Type="http://schemas.openxmlformats.org/officeDocument/2006/relationships/hyperlink" Target="https://www.bing.com/images/search?form=xlimg&amp;q=Laranjal,%20Paran%c3%a1" TargetMode="External"/><Relationship Id="rId7606" Type="http://schemas.openxmlformats.org/officeDocument/2006/relationships/hyperlink" Target="https://www.bing.com/images/search?form=xlimg&amp;q=Mostardas" TargetMode="External"/><Relationship Id="rId5571" Type="http://schemas.openxmlformats.org/officeDocument/2006/relationships/hyperlink" Target="https://www.bing.com/th?id=OSK.0ca5bd738104f5c076ca9a44cedd2985&amp;qlt=95" TargetMode="External"/><Relationship Id="rId6622" Type="http://schemas.openxmlformats.org/officeDocument/2006/relationships/hyperlink" Target="https://www.bing.com/images/search?form=xlimg&amp;q=Guapimirim" TargetMode="External"/><Relationship Id="rId9778" Type="http://schemas.openxmlformats.org/officeDocument/2006/relationships/hyperlink" Target="https://www.bing.com/images/search?form=xlimg&amp;q=Silveiras" TargetMode="External"/><Relationship Id="rId1767" Type="http://schemas.openxmlformats.org/officeDocument/2006/relationships/hyperlink" Target="https://www.bing.com/th?id=OSK.adfba662f6e95c9950cd974d9567248e&amp;qlt=95" TargetMode="External"/><Relationship Id="rId2818" Type="http://schemas.openxmlformats.org/officeDocument/2006/relationships/hyperlink" Target="https://www.bing.com/images/search?form=xlimg&amp;q=Cipot%c3%a2nea" TargetMode="External"/><Relationship Id="rId4173" Type="http://schemas.openxmlformats.org/officeDocument/2006/relationships/hyperlink" Target="https://www.bing.com/th?id=OSK.5e759810afd15d02dbf1658527d2937f&amp;qlt=95" TargetMode="External"/><Relationship Id="rId5224" Type="http://schemas.openxmlformats.org/officeDocument/2006/relationships/hyperlink" Target="https://www.bing.com/images/search?form=xlimg&amp;q=Tavares,%20Para%c3%adba" TargetMode="External"/><Relationship Id="rId8794" Type="http://schemas.openxmlformats.org/officeDocument/2006/relationships/hyperlink" Target="https://www.bing.com/images/search?form=xlimg&amp;q=Birigui" TargetMode="External"/><Relationship Id="rId9845" Type="http://schemas.openxmlformats.org/officeDocument/2006/relationships/hyperlink" Target="https://www.bing.com/th?id=OSK.82448868359d65b10655c0391ed5fd44&amp;qlt=95" TargetMode="External"/><Relationship Id="rId59" Type="http://schemas.openxmlformats.org/officeDocument/2006/relationships/hyperlink" Target="https://www.bing.com/th?id=OSK.b0193ad48bc15ee6d8d8a8d361b42def&amp;qlt=95" TargetMode="External"/><Relationship Id="rId1834" Type="http://schemas.openxmlformats.org/officeDocument/2006/relationships/hyperlink" Target="https://www.bing.com/images/search?form=xlimg&amp;q=Itabera%c3%ad" TargetMode="External"/><Relationship Id="rId4240" Type="http://schemas.openxmlformats.org/officeDocument/2006/relationships/hyperlink" Target="https://www.bing.com/images/search?form=xlimg&amp;q=Ribas%20do%20Rio%20Pardo" TargetMode="External"/><Relationship Id="rId7396" Type="http://schemas.openxmlformats.org/officeDocument/2006/relationships/hyperlink" Target="https://www.bing.com/images/search?form=xlimg&amp;q=Dezesseis%20de%20Novembro" TargetMode="External"/><Relationship Id="rId8447" Type="http://schemas.openxmlformats.org/officeDocument/2006/relationships/hyperlink" Target="https://www.bing.com/th?id=OSK.24bad6d76513aedfecd3246060aa16b8&amp;qlt=95" TargetMode="External"/><Relationship Id="rId8861" Type="http://schemas.openxmlformats.org/officeDocument/2006/relationships/hyperlink" Target="https://www.bing.com/th?id=OSK.951c66dd20575838d41f74d36057db06&amp;qlt=95" TargetMode="External"/><Relationship Id="rId9912" Type="http://schemas.openxmlformats.org/officeDocument/2006/relationships/hyperlink" Target="https://www.bing.com/images/search?form=xlimg&amp;q=Alvorada,%20Tocantins" TargetMode="External"/><Relationship Id="rId7049" Type="http://schemas.openxmlformats.org/officeDocument/2006/relationships/hyperlink" Target="https://www.bing.com/th?id=OSK.e4dac5f6cb299f12ca4c69d08c9427db&amp;qlt=95" TargetMode="External"/><Relationship Id="rId7463" Type="http://schemas.openxmlformats.org/officeDocument/2006/relationships/hyperlink" Target="https://www.bing.com/th?id=OSK.7187b68399f943d827ad90727cd52002&amp;qlt=95" TargetMode="External"/><Relationship Id="rId8514" Type="http://schemas.openxmlformats.org/officeDocument/2006/relationships/hyperlink" Target="https://www.bing.com/images/search?form=xlimg&amp;q=Tun%c3%a1polis" TargetMode="External"/><Relationship Id="rId1901" Type="http://schemas.openxmlformats.org/officeDocument/2006/relationships/hyperlink" Target="https://www.bing.com/th?id=OSK.1e997e1277cd738f22dacf23adb2b53a&amp;qlt=95" TargetMode="External"/><Relationship Id="rId3659" Type="http://schemas.openxmlformats.org/officeDocument/2006/relationships/hyperlink" Target="https://www.bing.com/th?id=OSK.ba48dd4a161574f5b2be68a9008b8517&amp;qlt=95" TargetMode="External"/><Relationship Id="rId6065" Type="http://schemas.openxmlformats.org/officeDocument/2006/relationships/hyperlink" Target="https://www.bing.com/th?id=OSK.62c1ba420294c94083df60c3c8b1ff08&amp;qlt=95" TargetMode="External"/><Relationship Id="rId7116" Type="http://schemas.openxmlformats.org/officeDocument/2006/relationships/hyperlink" Target="https://www.bing.com/images/search?form=xlimg&amp;q=Pimenta%20Bueno" TargetMode="External"/><Relationship Id="rId5081" Type="http://schemas.openxmlformats.org/officeDocument/2006/relationships/hyperlink" Target="https://www.bing.com/th?id=OSK.f8e9934a07025b358b2f7503e67f2f50&amp;qlt=95" TargetMode="External"/><Relationship Id="rId6132" Type="http://schemas.openxmlformats.org/officeDocument/2006/relationships/hyperlink" Target="https://www.bing.com/images/search?form=xlimg&amp;q=Guaratuba" TargetMode="External"/><Relationship Id="rId7530" Type="http://schemas.openxmlformats.org/officeDocument/2006/relationships/hyperlink" Target="https://www.bing.com/images/search?form=xlimg&amp;q=Itaqui" TargetMode="External"/><Relationship Id="rId9288" Type="http://schemas.openxmlformats.org/officeDocument/2006/relationships/hyperlink" Target="https://www.bing.com/images/search?form=xlimg&amp;q=Mairipor%c3%a3" TargetMode="External"/><Relationship Id="rId994" Type="http://schemas.openxmlformats.org/officeDocument/2006/relationships/hyperlink" Target="https://www.bing.com/images/search?form=xlimg&amp;q=S%c3%a3o%20Domingos,%20Bahia" TargetMode="External"/><Relationship Id="rId2675" Type="http://schemas.openxmlformats.org/officeDocument/2006/relationships/hyperlink" Target="https://www.bing.com/th?id=OSK.80803d9ba486ba495642fe120c40c224&amp;qlt=95" TargetMode="External"/><Relationship Id="rId3726" Type="http://schemas.openxmlformats.org/officeDocument/2006/relationships/hyperlink" Target="https://www.bing.com/images/search?form=xlimg&amp;q=Rio%20Parana%c3%adba" TargetMode="External"/><Relationship Id="rId647" Type="http://schemas.openxmlformats.org/officeDocument/2006/relationships/hyperlink" Target="https://www.bing.com/th?id=OSK.5b5510b6fec9ce23c4721be0302443bd&amp;qlt=95" TargetMode="External"/><Relationship Id="rId1277" Type="http://schemas.openxmlformats.org/officeDocument/2006/relationships/hyperlink" Target="https://www.bing.com/th?id=OSK.12gTE2wuFm0UBg_evRG9bXw6l3Dj0hqfzMUdmO7PSq4&amp;qlt=95" TargetMode="External"/><Relationship Id="rId1691" Type="http://schemas.openxmlformats.org/officeDocument/2006/relationships/hyperlink" Target="https://www.bing.com/th?id=OSK.4548252a8ed8cff8e6c8dc55a8ed6bd0&amp;qlt=95" TargetMode="External"/><Relationship Id="rId2328" Type="http://schemas.openxmlformats.org/officeDocument/2006/relationships/hyperlink" Target="https://www.bing.com/images/search?form=xlimg&amp;q=Pedro%20do%20Ros%c3%a1rio" TargetMode="External"/><Relationship Id="rId2742" Type="http://schemas.openxmlformats.org/officeDocument/2006/relationships/hyperlink" Target="https://www.bing.com/images/search?form=xlimg&amp;q=Caputira" TargetMode="External"/><Relationship Id="rId5898" Type="http://schemas.openxmlformats.org/officeDocument/2006/relationships/hyperlink" Target="https://www.bing.com/images/search?form=xlimg&amp;q=Altamira%20do%20Paran%c3%a1" TargetMode="External"/><Relationship Id="rId6949" Type="http://schemas.openxmlformats.org/officeDocument/2006/relationships/hyperlink" Target="https://www.bing.com/th?id=OSK.ada86a5e70faedc94ea7846853f2cc5e&amp;qlt=95" TargetMode="External"/><Relationship Id="rId9355" Type="http://schemas.openxmlformats.org/officeDocument/2006/relationships/hyperlink" Target="https://www.bing.com/th?id=OSK.cc4b205dff30452d9e08a868e2e223d0&amp;qlt=95" TargetMode="External"/><Relationship Id="rId714" Type="http://schemas.openxmlformats.org/officeDocument/2006/relationships/hyperlink" Target="https://www.bing.com/images/search?form=xlimg&amp;q=Irar%c3%a1" TargetMode="External"/><Relationship Id="rId1344" Type="http://schemas.openxmlformats.org/officeDocument/2006/relationships/hyperlink" Target="https://www.bing.com/images/search?form=xlimg&amp;q=Novo%20Oriente" TargetMode="External"/><Relationship Id="rId5965" Type="http://schemas.openxmlformats.org/officeDocument/2006/relationships/hyperlink" Target="https://www.bing.com/th?id=OSK.c583ed198d12a2efdc87d3df1f1dc9d7&amp;qlt=95" TargetMode="External"/><Relationship Id="rId8371" Type="http://schemas.openxmlformats.org/officeDocument/2006/relationships/hyperlink" Target="https://www.bing.com/th?id=OSK.1037e25f2ad8dec9f8057f5b57e8cc0f&amp;qlt=95" TargetMode="External"/><Relationship Id="rId9008" Type="http://schemas.openxmlformats.org/officeDocument/2006/relationships/hyperlink" Target="https://www.bing.com/images/search?form=xlimg&amp;q=Fern%c3%a3o" TargetMode="External"/><Relationship Id="rId9422" Type="http://schemas.openxmlformats.org/officeDocument/2006/relationships/hyperlink" Target="https://www.bing.com/images/search?form=xlimg&amp;q=Osvaldo%20Cruz,%20S%c3%a3o%20Paulo" TargetMode="External"/><Relationship Id="rId50" Type="http://schemas.openxmlformats.org/officeDocument/2006/relationships/hyperlink" Target="https://www.bing.com/images/search?form=xlimg&amp;q=Porto%20Acre" TargetMode="External"/><Relationship Id="rId1411" Type="http://schemas.openxmlformats.org/officeDocument/2006/relationships/hyperlink" Target="https://www.bing.com/th?id=OSK.b5d8f226db49a7e1f2e704aac0c377a7&amp;qlt=95" TargetMode="External"/><Relationship Id="rId4567" Type="http://schemas.openxmlformats.org/officeDocument/2006/relationships/hyperlink" Target="https://www.bing.com/th?id=OSK.687df0f8b1fe5d14bc5f48d27e26c5d4&amp;qlt=95" TargetMode="External"/><Relationship Id="rId5618" Type="http://schemas.openxmlformats.org/officeDocument/2006/relationships/hyperlink" Target="https://www.bing.com/images/search?form=xlimg&amp;q=Bocaina,%20Piau%c3%ad" TargetMode="External"/><Relationship Id="rId8024" Type="http://schemas.openxmlformats.org/officeDocument/2006/relationships/hyperlink" Target="https://www.bing.com/images/search?form=xlimg&amp;q=Balne%c3%a1rio%20Barra%20do%20Sul" TargetMode="External"/><Relationship Id="rId3169" Type="http://schemas.openxmlformats.org/officeDocument/2006/relationships/hyperlink" Target="https://www.bing.com/th?id=OSK.1d7a43e019bebf60e7e1ce82396dc884&amp;qlt=95" TargetMode="External"/><Relationship Id="rId3583" Type="http://schemas.openxmlformats.org/officeDocument/2006/relationships/hyperlink" Target="https://www.bing.com/th?id=OSK.4404285255d4aeb269a24b90f2779d68&amp;qlt=95" TargetMode="External"/><Relationship Id="rId4981" Type="http://schemas.openxmlformats.org/officeDocument/2006/relationships/hyperlink" Target="https://www.bing.com/th?id=OSK.d0742fe4f8d129a2f9edb85444d3b104&amp;qlt=95" TargetMode="External"/><Relationship Id="rId7040" Type="http://schemas.openxmlformats.org/officeDocument/2006/relationships/hyperlink" Target="https://www.bing.com/images/search?form=xlimg&amp;q=V%c3%a1rzea,%20Rio%20Grande%20do%20Norte" TargetMode="External"/><Relationship Id="rId10021" Type="http://schemas.openxmlformats.org/officeDocument/2006/relationships/hyperlink" Target="https://www.bing.com/th?id=OSK.48d85d56dbf599f0788da018757a71c3&amp;qlt=95" TargetMode="External"/><Relationship Id="rId2185" Type="http://schemas.openxmlformats.org/officeDocument/2006/relationships/hyperlink" Target="https://www.bing.com/th?id=OSK.3482ff5ce03c61316f586eb3dfbb8864&amp;qlt=95" TargetMode="External"/><Relationship Id="rId3236" Type="http://schemas.openxmlformats.org/officeDocument/2006/relationships/hyperlink" Target="https://www.bing.com/images/search?form=xlimg&amp;q=Jaboticatubas" TargetMode="External"/><Relationship Id="rId4634" Type="http://schemas.openxmlformats.org/officeDocument/2006/relationships/hyperlink" Target="https://www.bing.com/images/search?form=xlimg&amp;q=Floresta%20do%20Araguaia" TargetMode="External"/><Relationship Id="rId157" Type="http://schemas.openxmlformats.org/officeDocument/2006/relationships/hyperlink" Target="https://www.bing.com/th?id=OSK.982268a36e4a542a85879ca8526456ca&amp;qlt=95" TargetMode="External"/><Relationship Id="rId3650" Type="http://schemas.openxmlformats.org/officeDocument/2006/relationships/hyperlink" Target="https://www.bing.com/images/search?form=xlimg&amp;q=Po%c3%a7os%20de%20Caldas" TargetMode="External"/><Relationship Id="rId4701" Type="http://schemas.openxmlformats.org/officeDocument/2006/relationships/hyperlink" Target="https://www.bing.com/th?id=OSK.8vTVfMqMqB2RX80CJWznALc8MZL5eBb9zfwiJy3OTR4&amp;qlt=95" TargetMode="External"/><Relationship Id="rId7857" Type="http://schemas.openxmlformats.org/officeDocument/2006/relationships/hyperlink" Target="https://www.bing.com/th?id=OSK.f9a5761829dbbfb8d7d6224485c8df98&amp;qlt=95" TargetMode="External"/><Relationship Id="rId8908" Type="http://schemas.openxmlformats.org/officeDocument/2006/relationships/hyperlink" Target="https://www.bing.com/images/search?form=xlimg&amp;q=Cerquilho" TargetMode="External"/><Relationship Id="rId571" Type="http://schemas.openxmlformats.org/officeDocument/2006/relationships/hyperlink" Target="https://www.bing.com/th?id=OSK.2cc4b979f9696a8840d584d6eb1f64a2&amp;qlt=95" TargetMode="External"/><Relationship Id="rId2252" Type="http://schemas.openxmlformats.org/officeDocument/2006/relationships/hyperlink" Target="https://www.bing.com/images/search?form=xlimg&amp;q=Itinga%20do%20Maranh%c3%a3o" TargetMode="External"/><Relationship Id="rId3303" Type="http://schemas.openxmlformats.org/officeDocument/2006/relationships/hyperlink" Target="https://www.bing.com/th?id=OSK.0afe6c86c451366e2b386a26f7102454&amp;qlt=95" TargetMode="External"/><Relationship Id="rId6459" Type="http://schemas.openxmlformats.org/officeDocument/2006/relationships/hyperlink" Target="https://www.bing.com/th?id=OSK.d31e2e21a45c4a6c9082b05336400c97&amp;qlt=95" TargetMode="External"/><Relationship Id="rId6873" Type="http://schemas.openxmlformats.org/officeDocument/2006/relationships/hyperlink" Target="https://www.bing.com/th?id=OSK.f8746e79a565a28f2ff00c1793e61f2c&amp;qlt=95" TargetMode="External"/><Relationship Id="rId7924" Type="http://schemas.openxmlformats.org/officeDocument/2006/relationships/hyperlink" Target="https://www.bing.com/images/search?form=xlimg&amp;q=Turu%c3%a7u" TargetMode="External"/><Relationship Id="rId224" Type="http://schemas.openxmlformats.org/officeDocument/2006/relationships/hyperlink" Target="https://www.bing.com/images/search?form=xlimg&amp;q=S%c3%a3o%20Miguel%20dos%20Campos" TargetMode="External"/><Relationship Id="rId5475" Type="http://schemas.openxmlformats.org/officeDocument/2006/relationships/hyperlink" Target="https://www.bing.com/th?id=OSK.06e4ccefa322f94e1a3a6916ea018b23&amp;qlt=95" TargetMode="External"/><Relationship Id="rId6526" Type="http://schemas.openxmlformats.org/officeDocument/2006/relationships/hyperlink" Target="https://www.bing.com/images/search?form=xlimg&amp;q=Tamboara" TargetMode="External"/><Relationship Id="rId6940" Type="http://schemas.openxmlformats.org/officeDocument/2006/relationships/hyperlink" Target="https://www.bing.com/images/search?form=xlimg&amp;q=Pend%c3%aancias" TargetMode="External"/><Relationship Id="rId4077" Type="http://schemas.openxmlformats.org/officeDocument/2006/relationships/hyperlink" Target="https://www.bing.com/th?id=OSK.352dd9a397e9b12881a6c48f4e5a7f87&amp;qlt=95" TargetMode="External"/><Relationship Id="rId4491" Type="http://schemas.openxmlformats.org/officeDocument/2006/relationships/hyperlink" Target="https://www.bing.com/th?id=OSK.6dfe57bed4bce96919691362b137bfed&amp;qlt=95" TargetMode="External"/><Relationship Id="rId5128" Type="http://schemas.openxmlformats.org/officeDocument/2006/relationships/hyperlink" Target="https://www.bing.com/images/search?form=xlimg&amp;q=Riacho%20dos%20Cavalos" TargetMode="External"/><Relationship Id="rId5542" Type="http://schemas.openxmlformats.org/officeDocument/2006/relationships/hyperlink" Target="https://www.bing.com/images/search?form=xlimg&amp;q=Tacaimb%c3%b3" TargetMode="External"/><Relationship Id="rId8698" Type="http://schemas.openxmlformats.org/officeDocument/2006/relationships/hyperlink" Target="https://www.bing.com/images/search?form=xlimg&amp;q=Angatuba" TargetMode="External"/><Relationship Id="rId9749" Type="http://schemas.openxmlformats.org/officeDocument/2006/relationships/hyperlink" Target="https://www.bing.com/th?id=OSK.9560692b563cb2eb959a650e9a6dc83c&amp;qlt=95" TargetMode="External"/><Relationship Id="rId1738" Type="http://schemas.openxmlformats.org/officeDocument/2006/relationships/hyperlink" Target="https://www.bing.com/images/search?form=xlimg&amp;q=Colinas%20do%20Sul" TargetMode="External"/><Relationship Id="rId3093" Type="http://schemas.openxmlformats.org/officeDocument/2006/relationships/hyperlink" Target="https://www.bing.com/th?id=OSK.3e148d4a3ec372d4c5ef399511d54d31&amp;qlt=95" TargetMode="External"/><Relationship Id="rId4144" Type="http://schemas.openxmlformats.org/officeDocument/2006/relationships/hyperlink" Target="https://www.bing.com/images/search?form=xlimg&amp;q=Bodoquena" TargetMode="External"/><Relationship Id="rId8765" Type="http://schemas.openxmlformats.org/officeDocument/2006/relationships/hyperlink" Target="https://www.bing.com/th?id=OSK.5fef60944dc773db591a4320cf2f1934&amp;qlt=95" TargetMode="External"/><Relationship Id="rId3160" Type="http://schemas.openxmlformats.org/officeDocument/2006/relationships/hyperlink" Target="https://www.bing.com/images/search?form=xlimg&amp;q=Indian%c3%b3polis" TargetMode="External"/><Relationship Id="rId4211" Type="http://schemas.openxmlformats.org/officeDocument/2006/relationships/hyperlink" Target="https://www.bing.com/th?id=OSK.2f9ab990dc98bd5266c2d52af9409051&amp;qlt=95" TargetMode="External"/><Relationship Id="rId7367" Type="http://schemas.openxmlformats.org/officeDocument/2006/relationships/hyperlink" Target="https://www.bing.com/th?id=OSK.bd1eee8726d0585cfcebf8e4f24fe77d&amp;qlt=95" TargetMode="External"/><Relationship Id="rId8418" Type="http://schemas.openxmlformats.org/officeDocument/2006/relationships/hyperlink" Target="https://www.bing.com/images/search?form=xlimg&amp;q=Sang%c3%a3o" TargetMode="External"/><Relationship Id="rId9816" Type="http://schemas.openxmlformats.org/officeDocument/2006/relationships/hyperlink" Target="https://www.bing.com/images/search?form=xlimg&amp;q=Taquaritinga" TargetMode="External"/><Relationship Id="rId1805" Type="http://schemas.openxmlformats.org/officeDocument/2006/relationships/hyperlink" Target="https://www.bing.com/th?id=OSK.e777660f25bc159e678235c3c98b3c38&amp;qlt=95" TargetMode="External"/><Relationship Id="rId7781" Type="http://schemas.openxmlformats.org/officeDocument/2006/relationships/hyperlink" Target="https://www.bing.com/th?id=OSK.izkFm2ZoBWZ2FTN_kJnAKrt6r-54vPFqfBzs1CvxQDE&amp;qlt=95" TargetMode="External"/><Relationship Id="rId8832" Type="http://schemas.openxmlformats.org/officeDocument/2006/relationships/hyperlink" Target="https://www.bing.com/images/search?form=xlimg&amp;q=Buritama" TargetMode="External"/><Relationship Id="rId3977" Type="http://schemas.openxmlformats.org/officeDocument/2006/relationships/hyperlink" Target="https://www.bing.com/th?id=OSK.9e2b5eb9b98113f83cabc4b7e85d8db7&amp;qlt=95" TargetMode="External"/><Relationship Id="rId6036" Type="http://schemas.openxmlformats.org/officeDocument/2006/relationships/hyperlink" Target="https://www.bing.com/images/search?form=xlimg&amp;q=Colombo,%20Paran%c3%a1" TargetMode="External"/><Relationship Id="rId6383" Type="http://schemas.openxmlformats.org/officeDocument/2006/relationships/hyperlink" Target="https://www.bing.com/th?id=OSK.b62e67a1990062f05b893ad1c21bfa52&amp;qlt=95" TargetMode="External"/><Relationship Id="rId7434" Type="http://schemas.openxmlformats.org/officeDocument/2006/relationships/hyperlink" Target="https://www.bing.com/images/search?form=xlimg&amp;q=Est%c3%a2ncia%20Velha" TargetMode="External"/><Relationship Id="rId898" Type="http://schemas.openxmlformats.org/officeDocument/2006/relationships/hyperlink" Target="https://www.bing.com/images/search?form=xlimg&amp;q=Paulo%20Afonso" TargetMode="External"/><Relationship Id="rId2579" Type="http://schemas.openxmlformats.org/officeDocument/2006/relationships/hyperlink" Target="https://www.bing.com/th?id=OSK.e8c9b4b33355165729209e5d0774642f&amp;qlt=95" TargetMode="External"/><Relationship Id="rId2993" Type="http://schemas.openxmlformats.org/officeDocument/2006/relationships/hyperlink" Target="https://www.bing.com/th?id=OSK.089905ace19e16e7b69c4a0cc23e01fc&amp;qlt=95" TargetMode="External"/><Relationship Id="rId6450" Type="http://schemas.openxmlformats.org/officeDocument/2006/relationships/hyperlink" Target="https://www.bing.com/images/search?form=xlimg&amp;q=Saint%20Lucia" TargetMode="External"/><Relationship Id="rId7501" Type="http://schemas.openxmlformats.org/officeDocument/2006/relationships/hyperlink" Target="https://www.bing.com/th?id=OSK.47eb763a1ee934c3a5912c4f9787e50c&amp;qlt=95" TargetMode="External"/><Relationship Id="rId965" Type="http://schemas.openxmlformats.org/officeDocument/2006/relationships/hyperlink" Target="https://www.bing.com/th?id=OSK.0134b078e048ae4617d56bdb10ca9548&amp;qlt=95" TargetMode="External"/><Relationship Id="rId1595" Type="http://schemas.openxmlformats.org/officeDocument/2006/relationships/hyperlink" Target="https://www.bing.com/th?id=OSK.fbb71d5e592f7fda00cf81328e03b81f&amp;qlt=95" TargetMode="External"/><Relationship Id="rId2646" Type="http://schemas.openxmlformats.org/officeDocument/2006/relationships/hyperlink" Target="https://www.bing.com/images/search?form=xlimg&amp;q=Brasil%c3%a2ndia%20de%20Minas" TargetMode="External"/><Relationship Id="rId5052" Type="http://schemas.openxmlformats.org/officeDocument/2006/relationships/hyperlink" Target="https://www.bing.com/images/search?form=xlimg&amp;q=Montadas" TargetMode="External"/><Relationship Id="rId6103" Type="http://schemas.openxmlformats.org/officeDocument/2006/relationships/hyperlink" Target="https://www.bing.com/th?id=OSK.4c32c2818ef8cd19dd8df0d01955c9ee&amp;qlt=95" TargetMode="External"/><Relationship Id="rId9259" Type="http://schemas.openxmlformats.org/officeDocument/2006/relationships/hyperlink" Target="https://www.bing.com/th?id=OSK.d621fafa649dc7e2888fbc6576f92b95&amp;qlt=95" TargetMode="External"/><Relationship Id="rId9673" Type="http://schemas.openxmlformats.org/officeDocument/2006/relationships/hyperlink" Target="https://www.bing.com/th?id=OSK.f8340d14efa1b3920bc395c661a7e701&amp;qlt=95" TargetMode="External"/><Relationship Id="rId618" Type="http://schemas.openxmlformats.org/officeDocument/2006/relationships/hyperlink" Target="https://www.bing.com/images/search?form=xlimg&amp;q=Cura%c3%a7%c3%a1" TargetMode="External"/><Relationship Id="rId1248" Type="http://schemas.openxmlformats.org/officeDocument/2006/relationships/hyperlink" Target="https://www.bing.com/images/search?form=xlimg&amp;q=Icapu%c3%ad" TargetMode="External"/><Relationship Id="rId1662" Type="http://schemas.openxmlformats.org/officeDocument/2006/relationships/hyperlink" Target="https://www.bing.com/images/search?form=xlimg&amp;q=Avelin%c3%b3polis" TargetMode="External"/><Relationship Id="rId5869" Type="http://schemas.openxmlformats.org/officeDocument/2006/relationships/hyperlink" Target="https://www.bing.com/th?id=OSK.bwZ2Y5K49uMX3zyz7Fb-djoQQxqDS2jnWC18wziFNfE&amp;qlt=95" TargetMode="External"/><Relationship Id="rId8275" Type="http://schemas.openxmlformats.org/officeDocument/2006/relationships/hyperlink" Target="https://www.bing.com/th?id=OSK.6ecd8d373da5ca1a7186f7db32544deb&amp;qlt=95" TargetMode="External"/><Relationship Id="rId9326" Type="http://schemas.openxmlformats.org/officeDocument/2006/relationships/hyperlink" Target="https://www.bing.com/images/search?form=xlimg&amp;q=Mirante%20do%20Paranapanema" TargetMode="External"/><Relationship Id="rId1315" Type="http://schemas.openxmlformats.org/officeDocument/2006/relationships/hyperlink" Target="https://www.bing.com/th?id=OSK.Af48Xtl80H_Teeot6cb9VqaNdGWgoS4bXz4INeHBfao&amp;qlt=95" TargetMode="External"/><Relationship Id="rId2713" Type="http://schemas.openxmlformats.org/officeDocument/2006/relationships/hyperlink" Target="https://www.bing.com/th?id=OSK.d25ea69d17121bc87a73c955c04bca12&amp;qlt=95" TargetMode="External"/><Relationship Id="rId7291" Type="http://schemas.openxmlformats.org/officeDocument/2006/relationships/hyperlink" Target="https://www.bing.com/th?id=OSK.c45821180146bd7cc45abbe74151da2d&amp;qlt=95" TargetMode="External"/><Relationship Id="rId8342" Type="http://schemas.openxmlformats.org/officeDocument/2006/relationships/hyperlink" Target="https://www.bing.com/images/search?form=xlimg&amp;q=Passo%20de%20Torres" TargetMode="External"/><Relationship Id="rId9740" Type="http://schemas.openxmlformats.org/officeDocument/2006/relationships/hyperlink" Target="https://www.bing.com/images/search?form=xlimg&amp;q=S%c3%a3o%20Louren%c3%a7o%20da%20Serra" TargetMode="External"/><Relationship Id="rId4885" Type="http://schemas.openxmlformats.org/officeDocument/2006/relationships/hyperlink" Target="https://www.bing.com/th?id=OSK.5cad6b018b20a2ba5bc65ac5b1fb86e3&amp;qlt=95" TargetMode="External"/><Relationship Id="rId5936" Type="http://schemas.openxmlformats.org/officeDocument/2006/relationships/hyperlink" Target="https://www.bing.com/images/search?form=xlimg&amp;q=Assis%20Chateaubriand,%20Paran%c3%a1" TargetMode="External"/><Relationship Id="rId21" Type="http://schemas.openxmlformats.org/officeDocument/2006/relationships/hyperlink" Target="https://www.bing.com/th?id=OSK.a6179a3898e43a469c0b866b28b3dfdf&amp;qlt=95" TargetMode="External"/><Relationship Id="rId2089" Type="http://schemas.openxmlformats.org/officeDocument/2006/relationships/hyperlink" Target="https://www.bing.com/th?id=OSK.969c8d3e9aca503bfad6466973cda086&amp;qlt=95" TargetMode="External"/><Relationship Id="rId3487" Type="http://schemas.openxmlformats.org/officeDocument/2006/relationships/hyperlink" Target="https://www.bing.com/th?id=OSK.0a684ab64d08aaf4513a6c56fb2e2a1d&amp;qlt=95" TargetMode="External"/><Relationship Id="rId4538" Type="http://schemas.openxmlformats.org/officeDocument/2006/relationships/hyperlink" Target="https://www.bing.com/images/search?form=xlimg&amp;q=Vale%20de%20S%c3%a3o%20Domingos" TargetMode="External"/><Relationship Id="rId4952" Type="http://schemas.openxmlformats.org/officeDocument/2006/relationships/hyperlink" Target="https://www.bing.com/images/search?form=xlimg&amp;q=Curral%20de%20Cima" TargetMode="External"/><Relationship Id="rId3554" Type="http://schemas.openxmlformats.org/officeDocument/2006/relationships/hyperlink" Target="https://www.bing.com/images/search?form=xlimg&amp;q=Passa%20Quatro" TargetMode="External"/><Relationship Id="rId4605" Type="http://schemas.openxmlformats.org/officeDocument/2006/relationships/hyperlink" Target="https://www.bing.com/th?id=OSK.69546222320c7ed6acf635f9d275ea95&amp;qlt=95" TargetMode="External"/><Relationship Id="rId7011" Type="http://schemas.openxmlformats.org/officeDocument/2006/relationships/hyperlink" Target="https://www.bing.com/th?id=OSK.9f8def0908af8590a5addb6d06b74794&amp;qlt=95" TargetMode="External"/><Relationship Id="rId475" Type="http://schemas.openxmlformats.org/officeDocument/2006/relationships/hyperlink" Target="https://www.bing.com/th?id=OSK.bc0eab7937f2420c9394e1d50b48e9f4&amp;qlt=95" TargetMode="External"/><Relationship Id="rId2156" Type="http://schemas.openxmlformats.org/officeDocument/2006/relationships/hyperlink" Target="https://www.bing.com/images/search?form=xlimg&amp;q=Bom%20Jesus%20das%20Selvas" TargetMode="External"/><Relationship Id="rId2570" Type="http://schemas.openxmlformats.org/officeDocument/2006/relationships/hyperlink" Target="https://www.bing.com/images/search?form=xlimg&amp;q=Baependi" TargetMode="External"/><Relationship Id="rId3207" Type="http://schemas.openxmlformats.org/officeDocument/2006/relationships/hyperlink" Target="https://www.bing.com/th?id=OSK.33cbb39e33ab7b7ccfce426a004185d2&amp;qlt=95" TargetMode="External"/><Relationship Id="rId3621" Type="http://schemas.openxmlformats.org/officeDocument/2006/relationships/hyperlink" Target="https://www.bing.com/th?id=OSK.052560e5bb56019df656d58ba7bfd644&amp;qlt=95" TargetMode="External"/><Relationship Id="rId6777" Type="http://schemas.openxmlformats.org/officeDocument/2006/relationships/hyperlink" Target="https://www.bing.com/th?id=OSK.48d85d56dbf599f0788da018757a71c3&amp;qlt=95" TargetMode="External"/><Relationship Id="rId7828" Type="http://schemas.openxmlformats.org/officeDocument/2006/relationships/hyperlink" Target="https://www.bing.com/images/search?form=xlimg&amp;q=S%c3%a3o%20Pedro%20do%20Buti%c3%a1" TargetMode="External"/><Relationship Id="rId9183" Type="http://schemas.openxmlformats.org/officeDocument/2006/relationships/hyperlink" Target="https://www.bing.com/th?id=OSK.63d107207ec9d5518e17aa1f01de0b51&amp;qlt=95" TargetMode="External"/><Relationship Id="rId128" Type="http://schemas.openxmlformats.org/officeDocument/2006/relationships/hyperlink" Target="https://www.bing.com/images/search?form=xlimg&amp;q=Inhapi" TargetMode="External"/><Relationship Id="rId542" Type="http://schemas.openxmlformats.org/officeDocument/2006/relationships/hyperlink" Target="https://www.bing.com/images/search?form=xlimg&amp;q=Candeal" TargetMode="External"/><Relationship Id="rId1172" Type="http://schemas.openxmlformats.org/officeDocument/2006/relationships/hyperlink" Target="https://www.bing.com/images/search?form=xlimg&amp;q=Canind%c3%a9,%20Cear%c3%a1" TargetMode="External"/><Relationship Id="rId2223" Type="http://schemas.openxmlformats.org/officeDocument/2006/relationships/hyperlink" Target="https://www.bing.com/th?id=OSK.7ZrsR6_mzjoqUtoiX07hiFZm36oCXI_9idrHoGP6xD4&amp;qlt=95" TargetMode="External"/><Relationship Id="rId5379" Type="http://schemas.openxmlformats.org/officeDocument/2006/relationships/hyperlink" Target="https://www.bing.com/th?id=OSK.379fa60f1d7e8fd8d09a99f7da13786b&amp;qlt=95" TargetMode="External"/><Relationship Id="rId5793" Type="http://schemas.openxmlformats.org/officeDocument/2006/relationships/hyperlink" Target="https://www.bing.com/th?id=OSK.se3ZPL5puUO04cqBvlDOwQhtC1ZgbfUQaedVmmL_MG4&amp;qlt=95" TargetMode="External"/><Relationship Id="rId6844" Type="http://schemas.openxmlformats.org/officeDocument/2006/relationships/hyperlink" Target="https://www.bing.com/images/search?form=xlimg&amp;q=Ipangua%c3%a7u" TargetMode="External"/><Relationship Id="rId9250" Type="http://schemas.openxmlformats.org/officeDocument/2006/relationships/hyperlink" Target="https://www.bing.com/images/search?form=xlimg&amp;q=Lavrinhas" TargetMode="External"/><Relationship Id="rId4395" Type="http://schemas.openxmlformats.org/officeDocument/2006/relationships/hyperlink" Target="https://www.bing.com/th?id=OSK.253ec13230f07a43f29ab14c7494dd4d&amp;qlt=95" TargetMode="External"/><Relationship Id="rId5446" Type="http://schemas.openxmlformats.org/officeDocument/2006/relationships/hyperlink" Target="https://www.bing.com/images/search?form=xlimg&amp;q=Oroc%c3%b3" TargetMode="External"/><Relationship Id="rId1989" Type="http://schemas.openxmlformats.org/officeDocument/2006/relationships/hyperlink" Target="https://www.bing.com/th?id=OSK.2f878b95501d23504a683a535000e6c4&amp;qlt=95" TargetMode="External"/><Relationship Id="rId4048" Type="http://schemas.openxmlformats.org/officeDocument/2006/relationships/hyperlink" Target="https://www.bing.com/images/search?form=xlimg&amp;q=Tumiritinga" TargetMode="External"/><Relationship Id="rId5860" Type="http://schemas.openxmlformats.org/officeDocument/2006/relationships/hyperlink" Target="https://www.bing.com/images/search?form=xlimg&amp;q=S%c3%a3o%20Miguel%20do%20Fidalgo" TargetMode="External"/><Relationship Id="rId6911" Type="http://schemas.openxmlformats.org/officeDocument/2006/relationships/hyperlink" Target="https://www.bing.com/th?id=OSK.b390924d0a7b4f11b072c83480e99cc5&amp;qlt=95" TargetMode="External"/><Relationship Id="rId3064" Type="http://schemas.openxmlformats.org/officeDocument/2006/relationships/hyperlink" Target="https://www.bing.com/images/search?form=xlimg&amp;q=Fronteira,%20Minas%20Gerais" TargetMode="External"/><Relationship Id="rId4462" Type="http://schemas.openxmlformats.org/officeDocument/2006/relationships/hyperlink" Target="https://www.bing.com/images/search?form=xlimg&amp;q=Pontes%20e%20Lacerda" TargetMode="External"/><Relationship Id="rId5513" Type="http://schemas.openxmlformats.org/officeDocument/2006/relationships/hyperlink" Target="https://www.bing.com/th?id=OSK.995d38fa90c43e7ecc9533b10f0045a1&amp;qlt=95" TargetMode="External"/><Relationship Id="rId8669" Type="http://schemas.openxmlformats.org/officeDocument/2006/relationships/hyperlink" Target="https://www.bing.com/th?id=OSK.409b4a2154aa9a50b039eef31c9b83fd&amp;qlt=95" TargetMode="External"/><Relationship Id="rId1709" Type="http://schemas.openxmlformats.org/officeDocument/2006/relationships/hyperlink" Target="https://www.bing.com/th?id=OSK.723195dadc44eeda0f606054e80e1a6b&amp;qlt=95" TargetMode="External"/><Relationship Id="rId4115" Type="http://schemas.openxmlformats.org/officeDocument/2006/relationships/hyperlink" Target="https://www.bing.com/th?id=OSK.fc4049abd83dff3a098f40b52afc9915&amp;qlt=95" TargetMode="External"/><Relationship Id="rId7685" Type="http://schemas.openxmlformats.org/officeDocument/2006/relationships/hyperlink" Target="https://www.bing.com/th?id=OSK.48d85d56dbf599f0788da018757a71c3&amp;qlt=95" TargetMode="External"/><Relationship Id="rId8736" Type="http://schemas.openxmlformats.org/officeDocument/2006/relationships/hyperlink" Target="https://www.bing.com/images/search?form=xlimg&amp;q=Aruj%c3%a1" TargetMode="External"/><Relationship Id="rId2080" Type="http://schemas.openxmlformats.org/officeDocument/2006/relationships/hyperlink" Target="https://www.bing.com/images/search?form=xlimg&amp;q=Uruana" TargetMode="External"/><Relationship Id="rId3131" Type="http://schemas.openxmlformats.org/officeDocument/2006/relationships/hyperlink" Target="https://www.bing.com/th?id=OSK.6b7909ee11442f1027133efea72e2f9f&amp;qlt=95" TargetMode="External"/><Relationship Id="rId6287" Type="http://schemas.openxmlformats.org/officeDocument/2006/relationships/hyperlink" Target="https://www.bing.com/th?id=OSK.35b38eece65a859800e204ed0030813b&amp;qlt=95" TargetMode="External"/><Relationship Id="rId7338" Type="http://schemas.openxmlformats.org/officeDocument/2006/relationships/hyperlink" Target="https://www.bing.com/images/search?form=xlimg&amp;q=Carazinho" TargetMode="External"/><Relationship Id="rId7752" Type="http://schemas.openxmlformats.org/officeDocument/2006/relationships/hyperlink" Target="https://www.bing.com/images/search?form=xlimg&amp;q=Santa%20Cec%c3%adlia%20do%20Sul" TargetMode="External"/><Relationship Id="rId8803" Type="http://schemas.openxmlformats.org/officeDocument/2006/relationships/hyperlink" Target="https://www.bing.com/th?id=OSK.a99afd9a61b83921d6023514377174bf&amp;qlt=95" TargetMode="External"/><Relationship Id="rId2897" Type="http://schemas.openxmlformats.org/officeDocument/2006/relationships/hyperlink" Target="https://www.bing.com/th?id=OSK.e4e517f86607bfb47fe61f611357e7dd&amp;qlt=95" TargetMode="External"/><Relationship Id="rId3948" Type="http://schemas.openxmlformats.org/officeDocument/2006/relationships/hyperlink" Target="https://www.bing.com/images/search?form=xlimg&amp;q=S%c3%a3o%20Sebasti%c3%a3o%20do%20Rio%20Verde" TargetMode="External"/><Relationship Id="rId6354" Type="http://schemas.openxmlformats.org/officeDocument/2006/relationships/hyperlink" Target="https://www.bing.com/images/search?form=xlimg&amp;q=Piraquara" TargetMode="External"/><Relationship Id="rId7405" Type="http://schemas.openxmlformats.org/officeDocument/2006/relationships/hyperlink" Target="https://www.bing.com/th?id=OSK.19ca82ef81f3775b8d764af5e11c4a10&amp;qlt=95" TargetMode="External"/><Relationship Id="rId869" Type="http://schemas.openxmlformats.org/officeDocument/2006/relationships/hyperlink" Target="https://www.bing.com/th?id=OSK.0a31b10a2c151466c7144e63bbc601af&amp;qlt=95" TargetMode="External"/><Relationship Id="rId1499" Type="http://schemas.openxmlformats.org/officeDocument/2006/relationships/hyperlink" Target="https://www.bing.com/th?id=OSK.98e052c8f951aa8907626624d23b46d5&amp;qlt=95" TargetMode="External"/><Relationship Id="rId5370" Type="http://schemas.openxmlformats.org/officeDocument/2006/relationships/hyperlink" Target="https://www.bing.com/images/search?form=xlimg&amp;q=Iati,%20Pernambuco" TargetMode="External"/><Relationship Id="rId6007" Type="http://schemas.openxmlformats.org/officeDocument/2006/relationships/hyperlink" Target="https://www.bing.com/th?id=OSK.2823c1372e10402fa65fb57f55173087&amp;qlt=95" TargetMode="External"/><Relationship Id="rId6421" Type="http://schemas.openxmlformats.org/officeDocument/2006/relationships/hyperlink" Target="https://www.bing.com/th?id=OSK.ql_SF4h5ECllsk0WYuXfaQbYFF6SQhvm_x9Pn3Q4pvQ&amp;qlt=95" TargetMode="External"/><Relationship Id="rId9577" Type="http://schemas.openxmlformats.org/officeDocument/2006/relationships/hyperlink" Target="https://www.bing.com/th?id=OSK.d21fe09fbc3954b6eab1eb9634e45dac&amp;qlt=95" TargetMode="External"/><Relationship Id="rId2964" Type="http://schemas.openxmlformats.org/officeDocument/2006/relationships/hyperlink" Target="https://www.bing.com/images/search?form=xlimg&amp;q=Dom%20Joaquim" TargetMode="External"/><Relationship Id="rId5023" Type="http://schemas.openxmlformats.org/officeDocument/2006/relationships/hyperlink" Target="https://www.bing.com/th?id=OSK.32b600baf864efbe2e4f8be7a34206e4&amp;qlt=95" TargetMode="External"/><Relationship Id="rId8179" Type="http://schemas.openxmlformats.org/officeDocument/2006/relationships/hyperlink" Target="https://www.bing.com/th?id=OSK.8fd404446a58795b4cd85d9dd170f98d&amp;qlt=95" TargetMode="External"/><Relationship Id="rId9991" Type="http://schemas.openxmlformats.org/officeDocument/2006/relationships/hyperlink" Target="https://www.bing.com/th?id=OSK.678deda61e076b3b3bf8bf93087bdd33&amp;qlt=95" TargetMode="External"/><Relationship Id="rId936" Type="http://schemas.openxmlformats.org/officeDocument/2006/relationships/hyperlink" Target="https://www.bing.com/images/search?form=xlimg&amp;q=Rafael%20Jambeiro" TargetMode="External"/><Relationship Id="rId1219" Type="http://schemas.openxmlformats.org/officeDocument/2006/relationships/hyperlink" Target="https://www.bing.com/th?id=OSK.3237d932335cb2e441f81d1a3debe045&amp;qlt=95" TargetMode="External"/><Relationship Id="rId1566" Type="http://schemas.openxmlformats.org/officeDocument/2006/relationships/hyperlink" Target="https://www.bing.com/images/search?form=xlimg&amp;q=Pinheiros,%20Esp%c3%adrito%20Santo" TargetMode="External"/><Relationship Id="rId1980" Type="http://schemas.openxmlformats.org/officeDocument/2006/relationships/hyperlink" Target="https://www.bing.com/images/search?form=xlimg&amp;q=Porangatu" TargetMode="External"/><Relationship Id="rId2617" Type="http://schemas.openxmlformats.org/officeDocument/2006/relationships/hyperlink" Target="https://www.bing.com/th?id=OSK.f04b8796a305e9fab8a65394104a1af8&amp;qlt=95" TargetMode="External"/><Relationship Id="rId7195" Type="http://schemas.openxmlformats.org/officeDocument/2006/relationships/hyperlink" Target="https://www.bing.com/th?id=OSK.e479493678180b067c86a3203e3c4c79&amp;qlt=95" TargetMode="External"/><Relationship Id="rId8246" Type="http://schemas.openxmlformats.org/officeDocument/2006/relationships/hyperlink" Target="https://www.bing.com/images/search?form=xlimg&amp;q=Jos%c3%a9%20Boiteux" TargetMode="External"/><Relationship Id="rId8593" Type="http://schemas.openxmlformats.org/officeDocument/2006/relationships/hyperlink" Target="https://www.bing.com/th?id=OSK.e84698f9afd16af292340da16bd14a58&amp;qlt=95" TargetMode="External"/><Relationship Id="rId9644" Type="http://schemas.openxmlformats.org/officeDocument/2006/relationships/hyperlink" Target="https://www.bing.com/images/search?form=xlimg&amp;q=Saltinho,%20S%c3%a3o%20Paulo" TargetMode="External"/><Relationship Id="rId1633" Type="http://schemas.openxmlformats.org/officeDocument/2006/relationships/hyperlink" Target="https://www.bing.com/th?id=OSK.1c30e5272f4fd427df41249068accc19&amp;qlt=95" TargetMode="External"/><Relationship Id="rId4789" Type="http://schemas.openxmlformats.org/officeDocument/2006/relationships/hyperlink" Target="https://www.bing.com/th?id=OSK.GqOT1qhL9G6u_5AL8_ul98pC_nA8lVsG2EBdNFIzeRo&amp;qlt=95" TargetMode="External"/><Relationship Id="rId8660" Type="http://schemas.openxmlformats.org/officeDocument/2006/relationships/hyperlink" Target="https://www.bing.com/images/search?form=xlimg&amp;q=%c3%81guas%20de%20Santa%20B%c3%a1rbara" TargetMode="External"/><Relationship Id="rId9711" Type="http://schemas.openxmlformats.org/officeDocument/2006/relationships/hyperlink" Target="https://www.bing.com/th?id=OSK.e4184482f75f10ffc2ff16f39de81e7a&amp;qlt=95" TargetMode="External"/><Relationship Id="rId1700" Type="http://schemas.openxmlformats.org/officeDocument/2006/relationships/hyperlink" Target="https://www.bing.com/images/search?form=xlimg&amp;q=Caldas%20Novas" TargetMode="External"/><Relationship Id="rId4856" Type="http://schemas.openxmlformats.org/officeDocument/2006/relationships/hyperlink" Target="https://www.bing.com/images/search?form=xlimg&amp;q=Bananeiras" TargetMode="External"/><Relationship Id="rId5907" Type="http://schemas.openxmlformats.org/officeDocument/2006/relationships/hyperlink" Target="https://www.bing.com/th?id=OSK.d168c44fc4fcffc2153933391aed0085&amp;qlt=95" TargetMode="External"/><Relationship Id="rId7262" Type="http://schemas.openxmlformats.org/officeDocument/2006/relationships/hyperlink" Target="https://www.bing.com/images/search?form=xlimg&amp;q=Boa%20Vista%20do%20Sul" TargetMode="External"/><Relationship Id="rId8313" Type="http://schemas.openxmlformats.org/officeDocument/2006/relationships/hyperlink" Target="https://www.bing.com/th?id=OSK.52c3daad8a9734003690cf57191b517e&amp;qlt=95" TargetMode="External"/><Relationship Id="rId3458" Type="http://schemas.openxmlformats.org/officeDocument/2006/relationships/hyperlink" Target="https://www.bing.com/images/search?form=xlimg&amp;q=Muria%c3%a9" TargetMode="External"/><Relationship Id="rId3872" Type="http://schemas.openxmlformats.org/officeDocument/2006/relationships/hyperlink" Target="https://www.bing.com/images/search?form=xlimg&amp;q=S%c3%a3o%20Gotardo" TargetMode="External"/><Relationship Id="rId4509" Type="http://schemas.openxmlformats.org/officeDocument/2006/relationships/hyperlink" Target="https://www.bing.com/th?id=OSK.022ebdfcf01c275a2cbdb899aef3443c&amp;qlt=95" TargetMode="External"/><Relationship Id="rId379" Type="http://schemas.openxmlformats.org/officeDocument/2006/relationships/hyperlink" Target="https://www.bing.com/th?id=OSK.8ab44d4c534767b2538dccb3c4934f3e&amp;qlt=95" TargetMode="External"/><Relationship Id="rId793" Type="http://schemas.openxmlformats.org/officeDocument/2006/relationships/hyperlink" Target="https://www.bing.com/th?id=OSK.35d010ef093fd9106bd317fa53960f32&amp;qlt=95" TargetMode="External"/><Relationship Id="rId2474" Type="http://schemas.openxmlformats.org/officeDocument/2006/relationships/hyperlink" Target="https://www.bing.com/images/search?form=xlimg&amp;q=A%c3%a7ucena" TargetMode="External"/><Relationship Id="rId3525" Type="http://schemas.openxmlformats.org/officeDocument/2006/relationships/hyperlink" Target="https://www.bing.com/th?id=OSK.47d72ba80f0e62b80ade199d91c704e7&amp;qlt=95" TargetMode="External"/><Relationship Id="rId4923" Type="http://schemas.openxmlformats.org/officeDocument/2006/relationships/hyperlink" Target="https://www.bing.com/th?id=OSK.a735c5bab900e781d0e15e9b8d068b8e&amp;qlt=95" TargetMode="External"/><Relationship Id="rId9087" Type="http://schemas.openxmlformats.org/officeDocument/2006/relationships/hyperlink" Target="https://www.bing.com/th?id=OSK.63f021ff1b3247bb8f21eb1ea3606a02&amp;qlt=95" TargetMode="External"/><Relationship Id="rId446" Type="http://schemas.openxmlformats.org/officeDocument/2006/relationships/hyperlink" Target="https://www.bing.com/images/search?form=xlimg&amp;q=Aratu%c3%adpe" TargetMode="External"/><Relationship Id="rId1076" Type="http://schemas.openxmlformats.org/officeDocument/2006/relationships/hyperlink" Target="https://www.bing.com/images/search?form=xlimg&amp;q=Ubat%c3%a3" TargetMode="External"/><Relationship Id="rId1490" Type="http://schemas.openxmlformats.org/officeDocument/2006/relationships/hyperlink" Target="https://www.bing.com/images/search?form=xlimg&amp;q=Brejetuba" TargetMode="External"/><Relationship Id="rId2127" Type="http://schemas.openxmlformats.org/officeDocument/2006/relationships/hyperlink" Target="https://www.bing.com/th?id=OSK.f30ca8b8a1f9b01037bf7d81797c67b5&amp;qlt=95" TargetMode="External"/><Relationship Id="rId9154" Type="http://schemas.openxmlformats.org/officeDocument/2006/relationships/hyperlink" Target="https://www.bing.com/images/search?form=xlimg&amp;q=Itanha%c3%a9m" TargetMode="External"/><Relationship Id="rId860" Type="http://schemas.openxmlformats.org/officeDocument/2006/relationships/hyperlink" Target="https://www.bing.com/images/search?form=xlimg&amp;q=Muqu%c3%a9m%20de%20S%c3%a3o%20Francisco" TargetMode="External"/><Relationship Id="rId1143" Type="http://schemas.openxmlformats.org/officeDocument/2006/relationships/hyperlink" Target="https://www.bing.com/th?id=OSK.1d735f4b3469921138c7d1d13d84ef5d&amp;qlt=95" TargetMode="External"/><Relationship Id="rId2541" Type="http://schemas.openxmlformats.org/officeDocument/2006/relationships/hyperlink" Target="https://www.bing.com/th?id=OSK.40eeaadf9e368c0dd8ee9fceb6ff59d4&amp;qlt=95" TargetMode="External"/><Relationship Id="rId4299" Type="http://schemas.openxmlformats.org/officeDocument/2006/relationships/hyperlink" Target="https://www.bing.com/th?id=OSK.abc6f7f5de223c03dbddf606902c2074&amp;qlt=95" TargetMode="External"/><Relationship Id="rId5697" Type="http://schemas.openxmlformats.org/officeDocument/2006/relationships/hyperlink" Target="https://www.bing.com/th?id=OSK.19e8330293848eae3b427691f8853580&amp;qlt=95" TargetMode="External"/><Relationship Id="rId6748" Type="http://schemas.openxmlformats.org/officeDocument/2006/relationships/hyperlink" Target="https://www.bing.com/images/search?form=xlimg&amp;q=Volta%20Redonda" TargetMode="External"/><Relationship Id="rId8170" Type="http://schemas.openxmlformats.org/officeDocument/2006/relationships/hyperlink" Target="https://www.bing.com/images/search?form=xlimg&amp;q=Guabiruba" TargetMode="External"/><Relationship Id="rId513" Type="http://schemas.openxmlformats.org/officeDocument/2006/relationships/hyperlink" Target="https://www.bing.com/th?id=OSK.158da14c9a0fdb86a10924d69051ece9&amp;qlt=95" TargetMode="External"/><Relationship Id="rId5764" Type="http://schemas.openxmlformats.org/officeDocument/2006/relationships/hyperlink" Target="https://www.bing.com/images/search?form=xlimg&amp;q=Milton%20Brand%c3%a3o" TargetMode="External"/><Relationship Id="rId6815" Type="http://schemas.openxmlformats.org/officeDocument/2006/relationships/hyperlink" Target="https://www.bing.com/th?id=OSK.5bce9c521e7057137a03e3e1f63af688&amp;qlt=95" TargetMode="External"/><Relationship Id="rId9221" Type="http://schemas.openxmlformats.org/officeDocument/2006/relationships/hyperlink" Target="https://www.bing.com/th?id=OSK.08db6f752a808d4c7c6ecf7f00c2d020&amp;qlt=95" TargetMode="External"/><Relationship Id="rId1210" Type="http://schemas.openxmlformats.org/officeDocument/2006/relationships/hyperlink" Target="https://www.bing.com/images/search?form=xlimg&amp;q=Erer%c3%aa" TargetMode="External"/><Relationship Id="rId4366" Type="http://schemas.openxmlformats.org/officeDocument/2006/relationships/hyperlink" Target="https://www.bing.com/images/search?form=xlimg&amp;q=Guiratinga" TargetMode="External"/><Relationship Id="rId4780" Type="http://schemas.openxmlformats.org/officeDocument/2006/relationships/hyperlink" Target="https://www.bing.com/images/search?form=xlimg&amp;q=S%c3%a3o%20Jo%c3%a3o%20do%20Araguaia" TargetMode="External"/><Relationship Id="rId5417" Type="http://schemas.openxmlformats.org/officeDocument/2006/relationships/hyperlink" Target="https://www.bing.com/th?id=OSK.415e279267dc6e69c95f1d52243ba9d9&amp;qlt=95" TargetMode="External"/><Relationship Id="rId5831" Type="http://schemas.openxmlformats.org/officeDocument/2006/relationships/hyperlink" Target="https://www.bing.com/th?id=OSK.wO53n50T4n_jE249fSB37IQ71_TFL_rPR68saM90PBc&amp;qlt=95" TargetMode="External"/><Relationship Id="rId8987" Type="http://schemas.openxmlformats.org/officeDocument/2006/relationships/hyperlink" Target="https://www.bing.com/th?id=OSK.1c980488b9293e6f2be97b0619067061&amp;qlt=95" TargetMode="External"/><Relationship Id="rId3382" Type="http://schemas.openxmlformats.org/officeDocument/2006/relationships/hyperlink" Target="https://www.bing.com/images/search?form=xlimg&amp;q=Martins%20Soares" TargetMode="External"/><Relationship Id="rId4019" Type="http://schemas.openxmlformats.org/officeDocument/2006/relationships/hyperlink" Target="https://www.bing.com/th?id=OSK.44807e88b5eac69790e777cd75fd211b&amp;qlt=95" TargetMode="External"/><Relationship Id="rId4433" Type="http://schemas.openxmlformats.org/officeDocument/2006/relationships/hyperlink" Target="https://www.bing.com/th?id=OSK.959dc50655c04f4954c457865a303ec6&amp;qlt=95" TargetMode="External"/><Relationship Id="rId7589" Type="http://schemas.openxmlformats.org/officeDocument/2006/relationships/hyperlink" Target="https://www.bing.com/th?id=OSK.14f8fe002f5c909b4f0ad66a7f205148&amp;qlt=95" TargetMode="External"/><Relationship Id="rId3035" Type="http://schemas.openxmlformats.org/officeDocument/2006/relationships/hyperlink" Target="https://www.bing.com/th?id=OSK.906cc3bd00073076b718f5f523885f9e&amp;qlt=95" TargetMode="External"/><Relationship Id="rId4500" Type="http://schemas.openxmlformats.org/officeDocument/2006/relationships/hyperlink" Target="https://www.bing.com/images/search?form=xlimg&amp;q=Santo%20Afonso" TargetMode="External"/><Relationship Id="rId7656" Type="http://schemas.openxmlformats.org/officeDocument/2006/relationships/hyperlink" Target="https://www.bing.com/images/search?form=xlimg&amp;q=Para%c3%adso%20do%20Sul" TargetMode="External"/><Relationship Id="rId8707" Type="http://schemas.openxmlformats.org/officeDocument/2006/relationships/hyperlink" Target="https://www.bing.com/th?id=OSK.3136851ec5888509bfad9e37d6f92e5c&amp;qlt=95" TargetMode="External"/><Relationship Id="rId370" Type="http://schemas.openxmlformats.org/officeDocument/2006/relationships/hyperlink" Target="https://www.bing.com/images/search?form=xlimg&amp;q=Cutias" TargetMode="External"/><Relationship Id="rId2051" Type="http://schemas.openxmlformats.org/officeDocument/2006/relationships/hyperlink" Target="https://www.bing.com/th?id=OSK.f1590aca3a57ba36d2b24c5970a1f5bf&amp;qlt=95" TargetMode="External"/><Relationship Id="rId3102" Type="http://schemas.openxmlformats.org/officeDocument/2006/relationships/hyperlink" Target="https://www.bing.com/images/search?form=xlimg&amp;q=Guaraciama" TargetMode="External"/><Relationship Id="rId6258" Type="http://schemas.openxmlformats.org/officeDocument/2006/relationships/hyperlink" Target="https://www.bing.com/images/search?form=xlimg&amp;q=Marmeleiro" TargetMode="External"/><Relationship Id="rId7309" Type="http://schemas.openxmlformats.org/officeDocument/2006/relationships/hyperlink" Target="https://www.bing.com/th?id=OSK.8b6e0674be936fdaf8d7aedfd1d529b0&amp;qlt=95" TargetMode="External"/><Relationship Id="rId5274" Type="http://schemas.openxmlformats.org/officeDocument/2006/relationships/hyperlink" Target="https://www.bing.com/images/search?form=xlimg&amp;q=Bel%c3%a9m%20de%20Maria" TargetMode="External"/><Relationship Id="rId6325" Type="http://schemas.openxmlformats.org/officeDocument/2006/relationships/hyperlink" Target="https://www.bing.com/th?id=OSK.evQUOHMCjLSuNlFKAdDqHYpzzEC5N8N4vHteogEdlHc&amp;qlt=95" TargetMode="External"/><Relationship Id="rId6672" Type="http://schemas.openxmlformats.org/officeDocument/2006/relationships/hyperlink" Target="https://www.bing.com/images/search?form=xlimg&amp;q=Paraty" TargetMode="External"/><Relationship Id="rId7723" Type="http://schemas.openxmlformats.org/officeDocument/2006/relationships/hyperlink" Target="https://www.bing.com/th?id=OSK.17de0591714ba7699a8694516eb03659&amp;qlt=95" TargetMode="External"/><Relationship Id="rId2868" Type="http://schemas.openxmlformats.org/officeDocument/2006/relationships/hyperlink" Target="https://www.bing.com/images/search?form=xlimg&amp;q=Consola%c3%a7%c3%a3o,%20Minas%20Gerais" TargetMode="External"/><Relationship Id="rId3919" Type="http://schemas.openxmlformats.org/officeDocument/2006/relationships/hyperlink" Target="https://www.bing.com/th?id=OSK.f84f8a701211d0db355761a770d13d7e&amp;qlt=95" TargetMode="External"/><Relationship Id="rId9895" Type="http://schemas.openxmlformats.org/officeDocument/2006/relationships/hyperlink" Target="https://www.bing.com/th?id=OSK.3e484ed2444830ff1f01437b41e3e950&amp;qlt=95" TargetMode="External"/><Relationship Id="rId1884" Type="http://schemas.openxmlformats.org/officeDocument/2006/relationships/hyperlink" Target="https://www.bing.com/images/search?form=xlimg&amp;q=Matrinch%c3%a3" TargetMode="External"/><Relationship Id="rId2935" Type="http://schemas.openxmlformats.org/officeDocument/2006/relationships/hyperlink" Target="https://www.bing.com/th?id=OSK.9141ff16d8f282bfbe63cf334e24c22f&amp;qlt=95" TargetMode="External"/><Relationship Id="rId4290" Type="http://schemas.openxmlformats.org/officeDocument/2006/relationships/hyperlink" Target="https://www.bing.com/images/search?form=xlimg&amp;q=Araguainha" TargetMode="External"/><Relationship Id="rId5341" Type="http://schemas.openxmlformats.org/officeDocument/2006/relationships/hyperlink" Target="https://www.bing.com/th?id=OSK.32125fc5a84af253d31cb9fbd446e215&amp;qlt=95" TargetMode="External"/><Relationship Id="rId8497" Type="http://schemas.openxmlformats.org/officeDocument/2006/relationships/hyperlink" Target="https://www.bing.com/th?id=OSK.5a9bac236ea4441229985aaced1db541&amp;qlt=95" TargetMode="External"/><Relationship Id="rId9548" Type="http://schemas.openxmlformats.org/officeDocument/2006/relationships/hyperlink" Target="https://www.bing.com/images/search?form=xlimg&amp;q=Porangaba" TargetMode="External"/><Relationship Id="rId9962" Type="http://schemas.openxmlformats.org/officeDocument/2006/relationships/hyperlink" Target="https://www.bing.com/images/search?form=xlimg&amp;q=Campos%20Lindos" TargetMode="External"/><Relationship Id="rId907" Type="http://schemas.openxmlformats.org/officeDocument/2006/relationships/hyperlink" Target="https://www.bing.com/th?id=OSK.c79480f96c9abde4becf23e6b323f8f9&amp;qlt=95" TargetMode="External"/><Relationship Id="rId1537" Type="http://schemas.openxmlformats.org/officeDocument/2006/relationships/hyperlink" Target="https://www.bing.com/th?id=OSK.6d9767098c0fa64960c10b3916c6d0fe&amp;qlt=95" TargetMode="External"/><Relationship Id="rId1951" Type="http://schemas.openxmlformats.org/officeDocument/2006/relationships/hyperlink" Target="https://www.bing.com/th?id=OSK.7872d02b37ed3bde4ee6b224f8df90c8&amp;qlt=95" TargetMode="External"/><Relationship Id="rId7099" Type="http://schemas.openxmlformats.org/officeDocument/2006/relationships/hyperlink" Target="https://www.bing.com/th?id=OSK.58f1c0ecfa8f3c40b12fecafeee991e0&amp;qlt=95" TargetMode="External"/><Relationship Id="rId8564" Type="http://schemas.openxmlformats.org/officeDocument/2006/relationships/hyperlink" Target="https://www.bing.com/images/search?form=xlimg&amp;q=Carira" TargetMode="External"/><Relationship Id="rId9615" Type="http://schemas.openxmlformats.org/officeDocument/2006/relationships/hyperlink" Target="https://www.bing.com/th?id=OSK.0068257d3486714076bdd2343d7860d2&amp;qlt=95" TargetMode="External"/><Relationship Id="rId1604" Type="http://schemas.openxmlformats.org/officeDocument/2006/relationships/hyperlink" Target="https://www.bing.com/images/search?form=xlimg&amp;q=Vit%c3%b3ria,%20Esp%c3%adrito%20Santo" TargetMode="External"/><Relationship Id="rId4010" Type="http://schemas.openxmlformats.org/officeDocument/2006/relationships/hyperlink" Target="https://www.bing.com/images/search?form=xlimg&amp;q=Soledade%20de%20Minas" TargetMode="External"/><Relationship Id="rId7166" Type="http://schemas.openxmlformats.org/officeDocument/2006/relationships/hyperlink" Target="https://www.bing.com/images/search?form=xlimg&amp;q=Iracema,%20Roraima" TargetMode="External"/><Relationship Id="rId7580" Type="http://schemas.openxmlformats.org/officeDocument/2006/relationships/hyperlink" Target="https://www.bing.com/images/search?form=xlimg&amp;q=Marques%20de%20Souza" TargetMode="External"/><Relationship Id="rId8217" Type="http://schemas.openxmlformats.org/officeDocument/2006/relationships/hyperlink" Target="https://www.bing.com/th?id=OSK.1eb440b1b067012d4d33f03a3e1b6aa0&amp;qlt=95" TargetMode="External"/><Relationship Id="rId8631" Type="http://schemas.openxmlformats.org/officeDocument/2006/relationships/hyperlink" Target="https://www.bing.com/th?id=OSK.a04958b0bf404eae77ab93e130de9cc7&amp;qlt=95" TargetMode="External"/><Relationship Id="rId10147" Type="http://schemas.openxmlformats.org/officeDocument/2006/relationships/hyperlink" Target="https://www.bing.com/th?id=OSK.034845d0404b3fdaf27887828a3b5fa7&amp;qlt=95" TargetMode="External"/><Relationship Id="rId6182" Type="http://schemas.openxmlformats.org/officeDocument/2006/relationships/hyperlink" Target="https://www.bing.com/images/search?form=xlimg&amp;q=Jandaia%20do%20Sul" TargetMode="External"/><Relationship Id="rId7233" Type="http://schemas.openxmlformats.org/officeDocument/2006/relationships/hyperlink" Target="https://www.bing.com/th?id=OSK.2c8e6abaa02d4fdf5135e780f97ba3d0&amp;qlt=95" TargetMode="External"/><Relationship Id="rId697" Type="http://schemas.openxmlformats.org/officeDocument/2006/relationships/hyperlink" Target="https://www.bing.com/th?id=OSK.a6b2e72272407fddea982a79b8c0677e&amp;qlt=95" TargetMode="External"/><Relationship Id="rId2378" Type="http://schemas.openxmlformats.org/officeDocument/2006/relationships/hyperlink" Target="https://www.bing.com/images/search?form=xlimg&amp;q=Santo%20Ant%c3%b4nio%20dos%20Lopes" TargetMode="External"/><Relationship Id="rId3429" Type="http://schemas.openxmlformats.org/officeDocument/2006/relationships/hyperlink" Target="https://www.bing.com/th?id=OSK.808653e6032474a60698ceaa5778818c&amp;qlt=95" TargetMode="External"/><Relationship Id="rId3776" Type="http://schemas.openxmlformats.org/officeDocument/2006/relationships/hyperlink" Target="https://www.bing.com/images/search?form=xlimg&amp;q=Santa%20F%c3%a9%20de%20Minas" TargetMode="External"/><Relationship Id="rId4827" Type="http://schemas.openxmlformats.org/officeDocument/2006/relationships/hyperlink" Target="https://www.bing.com/th?id=OSK.6887eacc2b2cd842198d9a478162e2d3&amp;qlt=95" TargetMode="External"/><Relationship Id="rId2792" Type="http://schemas.openxmlformats.org/officeDocument/2006/relationships/hyperlink" Target="https://www.bing.com/images/search?form=xlimg&amp;q=Catas%20Altas" TargetMode="External"/><Relationship Id="rId3843" Type="http://schemas.openxmlformats.org/officeDocument/2006/relationships/hyperlink" Target="https://www.bing.com/th?id=OSK.8fddecf636e86764c5aca9afc6d726fd&amp;qlt=95" TargetMode="External"/><Relationship Id="rId6999" Type="http://schemas.openxmlformats.org/officeDocument/2006/relationships/hyperlink" Target="https://www.bing.com/th?id=OSK.764222aaf06013b3689d4f0372b52d5f&amp;qlt=95" TargetMode="External"/><Relationship Id="rId7300" Type="http://schemas.openxmlformats.org/officeDocument/2006/relationships/hyperlink" Target="https://www.bing.com/images/search?form=xlimg&amp;q=Campina%20das%20Miss%c3%b5es" TargetMode="External"/><Relationship Id="rId9058" Type="http://schemas.openxmlformats.org/officeDocument/2006/relationships/hyperlink" Target="https://www.bing.com/images/search?form=xlimg&amp;q=Guarani%20d'Oeste" TargetMode="External"/><Relationship Id="rId764" Type="http://schemas.openxmlformats.org/officeDocument/2006/relationships/hyperlink" Target="https://www.bing.com/images/search?form=xlimg&amp;q=Jaborandi,%20Bahia" TargetMode="External"/><Relationship Id="rId1394" Type="http://schemas.openxmlformats.org/officeDocument/2006/relationships/hyperlink" Target="https://www.bing.com/images/search?form=xlimg&amp;q=Quixad%c3%a1" TargetMode="External"/><Relationship Id="rId2445" Type="http://schemas.openxmlformats.org/officeDocument/2006/relationships/hyperlink" Target="https://www.bing.com/th?id=OSK.67a5c3e4e57deb418be2c3e6e2b123bc&amp;qlt=95" TargetMode="External"/><Relationship Id="rId3910" Type="http://schemas.openxmlformats.org/officeDocument/2006/relationships/hyperlink" Target="https://www.bing.com/images/search?form=xlimg&amp;q=S%c3%a3o%20Jos%c3%a9%20do%20Alegre" TargetMode="External"/><Relationship Id="rId9472" Type="http://schemas.openxmlformats.org/officeDocument/2006/relationships/hyperlink" Target="https://www.bing.com/images/search?form=xlimg&amp;q=Pedra%20Bela" TargetMode="External"/><Relationship Id="rId417" Type="http://schemas.openxmlformats.org/officeDocument/2006/relationships/hyperlink" Target="https://www.bing.com/th?id=OSK.861b3784b11ae3025fdea8b79fdf5f34&amp;qlt=95" TargetMode="External"/><Relationship Id="rId831" Type="http://schemas.openxmlformats.org/officeDocument/2006/relationships/hyperlink" Target="https://www.bing.com/th?id=OSK.077f30a6582b4ce2725dee5cb76529b4&amp;qlt=95" TargetMode="External"/><Relationship Id="rId1047" Type="http://schemas.openxmlformats.org/officeDocument/2006/relationships/hyperlink" Target="https://www.bing.com/th?id=OSK.856dc32adb7d771e6f689c47d762c11c&amp;qlt=95" TargetMode="External"/><Relationship Id="rId1461" Type="http://schemas.openxmlformats.org/officeDocument/2006/relationships/hyperlink" Target="https://www.bing.com/th?id=OSK.4915eb4dcb065ac9cd1b9dfd6d19f261&amp;qlt=95" TargetMode="External"/><Relationship Id="rId2512" Type="http://schemas.openxmlformats.org/officeDocument/2006/relationships/hyperlink" Target="https://www.bing.com/images/search?form=xlimg&amp;q=Alto%20Rio%20Doce" TargetMode="External"/><Relationship Id="rId5668" Type="http://schemas.openxmlformats.org/officeDocument/2006/relationships/hyperlink" Target="https://www.bing.com/images/search?form=xlimg&amp;q=Cocal%20dos%20Alves" TargetMode="External"/><Relationship Id="rId6719" Type="http://schemas.openxmlformats.org/officeDocument/2006/relationships/hyperlink" Target="https://www.bing.com/th?id=OSK.d4627e60c42b8aca6e6b83c8725caf31&amp;qlt=95" TargetMode="External"/><Relationship Id="rId8074" Type="http://schemas.openxmlformats.org/officeDocument/2006/relationships/hyperlink" Target="https://www.bing.com/images/search?form=xlimg&amp;q=Caibi" TargetMode="External"/><Relationship Id="rId9125" Type="http://schemas.openxmlformats.org/officeDocument/2006/relationships/hyperlink" Target="https://www.bing.com/th?id=OSK.3b0398ec4742557a26d6bd0d4ca34057&amp;qlt=95" TargetMode="External"/><Relationship Id="rId1114" Type="http://schemas.openxmlformats.org/officeDocument/2006/relationships/hyperlink" Target="https://www.bing.com/images/search?form=xlimg&amp;q=Aiuaba" TargetMode="External"/><Relationship Id="rId4684" Type="http://schemas.openxmlformats.org/officeDocument/2006/relationships/hyperlink" Target="https://www.bing.com/images/search?form=xlimg&amp;q=Monte%20Alegre,%20Par%c3%a1" TargetMode="External"/><Relationship Id="rId5735" Type="http://schemas.openxmlformats.org/officeDocument/2006/relationships/hyperlink" Target="https://www.bing.com/th?id=OSK.48d85d56dbf599f0788da018757a71c3&amp;qlt=95" TargetMode="External"/><Relationship Id="rId7090" Type="http://schemas.openxmlformats.org/officeDocument/2006/relationships/hyperlink" Target="https://www.bing.com/images/search?form=xlimg&amp;q=Guajar%c3%a1-Mirim" TargetMode="External"/><Relationship Id="rId8141" Type="http://schemas.openxmlformats.org/officeDocument/2006/relationships/hyperlink" Target="https://www.bing.com/th?id=OSK.abad37bf0cbecf429c90182136095e58&amp;qlt=95" TargetMode="External"/><Relationship Id="rId10071" Type="http://schemas.openxmlformats.org/officeDocument/2006/relationships/hyperlink" Target="https://www.bing.com/th?id=OSK.d579a42fc5b8bc703bfd0c642e3f5172&amp;qlt=95" TargetMode="External"/><Relationship Id="rId3286" Type="http://schemas.openxmlformats.org/officeDocument/2006/relationships/hyperlink" Target="https://www.bing.com/images/search?form=xlimg&amp;q=Juatuba" TargetMode="External"/><Relationship Id="rId4337" Type="http://schemas.openxmlformats.org/officeDocument/2006/relationships/hyperlink" Target="https://www.bing.com/th?id=OSK.p7RTmhdWY6SMRByOj9tE4Iz_PyEwanXyDnn0QSk98oI&amp;qlt=95" TargetMode="External"/><Relationship Id="rId3353" Type="http://schemas.openxmlformats.org/officeDocument/2006/relationships/hyperlink" Target="https://www.bing.com/th?id=OSK.a4436ff8624189ecac409bf0a2d6fc67&amp;qlt=95" TargetMode="External"/><Relationship Id="rId4751" Type="http://schemas.openxmlformats.org/officeDocument/2006/relationships/hyperlink" Target="https://www.bing.com/th?id=OSK.48d85d56dbf599f0788da018757a71c3&amp;qlt=95" TargetMode="External"/><Relationship Id="rId5802" Type="http://schemas.openxmlformats.org/officeDocument/2006/relationships/hyperlink" Target="https://www.bing.com/images/search?form=xlimg&amp;q=Pau%20d'Arco%20do%20Piau%c3%ad" TargetMode="External"/><Relationship Id="rId8958" Type="http://schemas.openxmlformats.org/officeDocument/2006/relationships/hyperlink" Target="https://www.bing.com/images/search?form=xlimg&amp;q=Divinol%c3%a2ndia" TargetMode="External"/><Relationship Id="rId274" Type="http://schemas.openxmlformats.org/officeDocument/2006/relationships/hyperlink" Target="https://www.bing.com/images/search?form=xlimg&amp;q=Canutama" TargetMode="External"/><Relationship Id="rId3006" Type="http://schemas.openxmlformats.org/officeDocument/2006/relationships/hyperlink" Target="https://www.bing.com/images/search?form=xlimg&amp;q=Estiva" TargetMode="External"/><Relationship Id="rId4404" Type="http://schemas.openxmlformats.org/officeDocument/2006/relationships/hyperlink" Target="https://www.bing.com/images/search?form=xlimg&amp;q=Nobres" TargetMode="External"/><Relationship Id="rId7974" Type="http://schemas.openxmlformats.org/officeDocument/2006/relationships/hyperlink" Target="https://www.bing.com/images/search?form=xlimg&amp;q=Abelardo%20Luz" TargetMode="External"/><Relationship Id="rId3420" Type="http://schemas.openxmlformats.org/officeDocument/2006/relationships/hyperlink" Target="https://www.bing.com/images/search?form=xlimg&amp;q=Mira%c3%ad" TargetMode="External"/><Relationship Id="rId6576" Type="http://schemas.openxmlformats.org/officeDocument/2006/relationships/hyperlink" Target="https://www.bing.com/images/search?form=xlimg&amp;q=Araruama" TargetMode="External"/><Relationship Id="rId6990" Type="http://schemas.openxmlformats.org/officeDocument/2006/relationships/hyperlink" Target="https://www.bing.com/images/search?form=xlimg&amp;q=S%c3%a3o%20Miguel,%20Rio%20Grande%20do%20Norte" TargetMode="External"/><Relationship Id="rId7627" Type="http://schemas.openxmlformats.org/officeDocument/2006/relationships/hyperlink" Target="https://www.bing.com/th?id=OSK.75c5f09522bc44719140e7693c3b4b4b&amp;qlt=95" TargetMode="External"/><Relationship Id="rId341" Type="http://schemas.openxmlformats.org/officeDocument/2006/relationships/hyperlink" Target="https://www.bing.com/th?id=OSK.5578915b9725b2aae7b1ce8f9751e4f7&amp;qlt=95" TargetMode="External"/><Relationship Id="rId2022" Type="http://schemas.openxmlformats.org/officeDocument/2006/relationships/hyperlink" Target="https://www.bing.com/images/search?form=xlimg&amp;q=Santa%20Terezinha%20de%20Goi%c3%a1s" TargetMode="External"/><Relationship Id="rId5178" Type="http://schemas.openxmlformats.org/officeDocument/2006/relationships/hyperlink" Target="https://www.bing.com/images/search?form=xlimg&amp;q=S%c3%a3o%20Jos%c3%a9%20do%20Sabugi" TargetMode="External"/><Relationship Id="rId5592" Type="http://schemas.openxmlformats.org/officeDocument/2006/relationships/hyperlink" Target="https://www.bing.com/images/search?form=xlimg&amp;q=Aroeiras%20do%20Itaim" TargetMode="External"/><Relationship Id="rId6229" Type="http://schemas.openxmlformats.org/officeDocument/2006/relationships/hyperlink" Target="https://www.bing.com/th?id=OSK.d57c34ab7abef51880451c9d1722eaa0&amp;qlt=95" TargetMode="External"/><Relationship Id="rId6643" Type="http://schemas.openxmlformats.org/officeDocument/2006/relationships/hyperlink" Target="https://www.bing.com/th?id=OSK.04334d4c3e0ca0d018a593f473d5e349&amp;qlt=95" TargetMode="External"/><Relationship Id="rId9799" Type="http://schemas.openxmlformats.org/officeDocument/2006/relationships/hyperlink" Target="https://www.bing.com/th?id=OSK.e2ffd7797cf5aa3a2ba3267b56dc3584&amp;qlt=95" TargetMode="External"/><Relationship Id="rId1788" Type="http://schemas.openxmlformats.org/officeDocument/2006/relationships/hyperlink" Target="https://www.bing.com/images/search?form=xlimg&amp;q=Goian%c3%a1polis" TargetMode="External"/><Relationship Id="rId2839" Type="http://schemas.openxmlformats.org/officeDocument/2006/relationships/hyperlink" Target="https://www.bing.com/th?id=OSK.d96267de475b47c4b8b4944044dffc14&amp;qlt=95" TargetMode="External"/><Relationship Id="rId4194" Type="http://schemas.openxmlformats.org/officeDocument/2006/relationships/hyperlink" Target="https://www.bing.com/images/search?form=xlimg&amp;q=Itaquira%c3%ad" TargetMode="External"/><Relationship Id="rId5245" Type="http://schemas.openxmlformats.org/officeDocument/2006/relationships/hyperlink" Target="https://www.bing.com/th?id=OSK.adf0b4399bedef955efeb3ee1f4fdf24&amp;qlt=95" TargetMode="External"/><Relationship Id="rId6710" Type="http://schemas.openxmlformats.org/officeDocument/2006/relationships/hyperlink" Target="https://www.bing.com/images/search?form=xlimg&amp;q=S%c3%a3o%20Gon%c3%a7alo,%20Rio%20de%20Janeiro" TargetMode="External"/><Relationship Id="rId9866" Type="http://schemas.openxmlformats.org/officeDocument/2006/relationships/hyperlink" Target="https://www.bing.com/images/search?form=xlimg&amp;q=Uni%c3%a3o%20Paulista" TargetMode="External"/><Relationship Id="rId4261" Type="http://schemas.openxmlformats.org/officeDocument/2006/relationships/hyperlink" Target="https://www.bing.com/th?id=OSK.fdfd6932144173fd4020d32a4e74742f&amp;qlt=95" TargetMode="External"/><Relationship Id="rId5312" Type="http://schemas.openxmlformats.org/officeDocument/2006/relationships/hyperlink" Target="https://www.bing.com/images/search?form=xlimg&amp;q=Camaragibe" TargetMode="External"/><Relationship Id="rId8468" Type="http://schemas.openxmlformats.org/officeDocument/2006/relationships/hyperlink" Target="https://www.bing.com/images/search?form=xlimg&amp;q=S%c3%a3o%20Martinho,%20Santa%20Catarina" TargetMode="External"/><Relationship Id="rId9519" Type="http://schemas.openxmlformats.org/officeDocument/2006/relationships/hyperlink" Target="https://www.bing.com/th?id=OSK.ad3ab7e769c09bdb6fa4f1d88860c6ff&amp;qlt=95" TargetMode="External"/><Relationship Id="rId1508" Type="http://schemas.openxmlformats.org/officeDocument/2006/relationships/hyperlink" Target="https://www.bing.com/images/search?form=xlimg&amp;q=Dores%20do%20Rio%20Preto" TargetMode="External"/><Relationship Id="rId1855" Type="http://schemas.openxmlformats.org/officeDocument/2006/relationships/hyperlink" Target="https://www.bing.com/th?id=OSK.763294b61d6899fff187099045b9eed0&amp;qlt=95" TargetMode="External"/><Relationship Id="rId2906" Type="http://schemas.openxmlformats.org/officeDocument/2006/relationships/hyperlink" Target="https://www.bing.com/images/search?form=xlimg&amp;q=Cristais" TargetMode="External"/><Relationship Id="rId7484" Type="http://schemas.openxmlformats.org/officeDocument/2006/relationships/hyperlink" Target="https://www.bing.com/images/search?form=xlimg&amp;q=Guapor%c3%a9,%20Rio%20Grande%20do%20Sul" TargetMode="External"/><Relationship Id="rId8535" Type="http://schemas.openxmlformats.org/officeDocument/2006/relationships/hyperlink" Target="https://www.bing.com/th?id=OSK.8e8bcfb8c19a297f30e913513cd67959&amp;qlt=95" TargetMode="External"/><Relationship Id="rId8882" Type="http://schemas.openxmlformats.org/officeDocument/2006/relationships/hyperlink" Target="https://www.bing.com/images/search?form=xlimg&amp;q=Cap%c3%a3o%20Bonito" TargetMode="External"/><Relationship Id="rId9933" Type="http://schemas.openxmlformats.org/officeDocument/2006/relationships/hyperlink" Target="https://www.bing.com/th?id=OSK.a2763b9a700aea32f090130ecdea2a82&amp;qlt=95" TargetMode="External"/><Relationship Id="rId1922" Type="http://schemas.openxmlformats.org/officeDocument/2006/relationships/hyperlink" Target="https://www.bing.com/images/search?form=xlimg&amp;q=Nova%20Am%c3%a9rica" TargetMode="External"/><Relationship Id="rId6086" Type="http://schemas.openxmlformats.org/officeDocument/2006/relationships/hyperlink" Target="https://www.bing.com/images/search?form=xlimg&amp;q=Farol" TargetMode="External"/><Relationship Id="rId7137" Type="http://schemas.openxmlformats.org/officeDocument/2006/relationships/hyperlink" Target="https://www.bing.com/th?id=OSK.d34a09c2f252ac92ac7a60e922341fc3&amp;qlt=95" TargetMode="External"/><Relationship Id="rId7551" Type="http://schemas.openxmlformats.org/officeDocument/2006/relationships/hyperlink" Target="https://www.bing.com/th?id=OSK.d22620623951524972374a0280986ab1&amp;qlt=95" TargetMode="External"/><Relationship Id="rId8602" Type="http://schemas.openxmlformats.org/officeDocument/2006/relationships/hyperlink" Target="https://www.bing.com/images/search?form=xlimg&amp;q=Laranjeiras,%20Sergipe" TargetMode="External"/><Relationship Id="rId10118" Type="http://schemas.openxmlformats.org/officeDocument/2006/relationships/hyperlink" Target="https://www.bing.com/images/search?form=xlimg&amp;q=Riachinho,%20Tocantins" TargetMode="External"/><Relationship Id="rId2696" Type="http://schemas.openxmlformats.org/officeDocument/2006/relationships/hyperlink" Target="https://www.bing.com/images/search?form=xlimg&amp;q=Campanha" TargetMode="External"/><Relationship Id="rId3747" Type="http://schemas.openxmlformats.org/officeDocument/2006/relationships/hyperlink" Target="https://www.bing.com/th?id=OSK.05891c69dff122f13ff36c3e12b6e79b&amp;qlt=95" TargetMode="External"/><Relationship Id="rId6153" Type="http://schemas.openxmlformats.org/officeDocument/2006/relationships/hyperlink" Target="https://www.bing.com/th?id=OSK.9ab7e4ef8a9b66937e25554d247be25a&amp;qlt=95" TargetMode="External"/><Relationship Id="rId7204" Type="http://schemas.openxmlformats.org/officeDocument/2006/relationships/hyperlink" Target="https://www.bing.com/images/search?form=xlimg&amp;q=Amaral%20Ferrador" TargetMode="External"/><Relationship Id="rId668" Type="http://schemas.openxmlformats.org/officeDocument/2006/relationships/hyperlink" Target="https://www.bing.com/images/search?form=xlimg&amp;q=Guanambi" TargetMode="External"/><Relationship Id="rId1298" Type="http://schemas.openxmlformats.org/officeDocument/2006/relationships/hyperlink" Target="https://www.bing.com/images/search?form=xlimg&amp;q=Lavras%20da%20Mangabeira" TargetMode="External"/><Relationship Id="rId2349" Type="http://schemas.openxmlformats.org/officeDocument/2006/relationships/hyperlink" Target="https://www.bing.com/th?id=OSK.UQrgA1zK887VOBEahJeR8lWwx54vkogBqp-OYgDYFm4&amp;qlt=95" TargetMode="External"/><Relationship Id="rId2763" Type="http://schemas.openxmlformats.org/officeDocument/2006/relationships/hyperlink" Target="https://www.bing.com/th?id=OSK.9fc038d4b790ee03f50818edf6d08057&amp;qlt=95" TargetMode="External"/><Relationship Id="rId3814" Type="http://schemas.openxmlformats.org/officeDocument/2006/relationships/hyperlink" Target="https://www.bing.com/images/search?form=xlimg&amp;q=Santana%20do%20Jacar%c3%a9" TargetMode="External"/><Relationship Id="rId6220" Type="http://schemas.openxmlformats.org/officeDocument/2006/relationships/hyperlink" Target="https://www.bing.com/images/search?form=xlimg&amp;q=Luiziana" TargetMode="External"/><Relationship Id="rId9376" Type="http://schemas.openxmlformats.org/officeDocument/2006/relationships/hyperlink" Target="https://www.bing.com/images/search?form=xlimg&amp;q=Nhandeara" TargetMode="External"/><Relationship Id="rId9790" Type="http://schemas.openxmlformats.org/officeDocument/2006/relationships/hyperlink" Target="https://www.bing.com/images/search?form=xlimg&amp;q=Suzano" TargetMode="External"/><Relationship Id="rId735" Type="http://schemas.openxmlformats.org/officeDocument/2006/relationships/hyperlink" Target="https://www.bing.com/th?id=OSK.75c1c1e0e8246f06b87a78eb0c510c76&amp;qlt=95" TargetMode="External"/><Relationship Id="rId1365" Type="http://schemas.openxmlformats.org/officeDocument/2006/relationships/hyperlink" Target="https://www.bing.com/th?id=OSK.22d0902e06cda5fbde5b2105e7504afb&amp;qlt=95" TargetMode="External"/><Relationship Id="rId2416" Type="http://schemas.openxmlformats.org/officeDocument/2006/relationships/hyperlink" Target="https://www.bing.com/images/search?form=xlimg&amp;q=S%c3%a3o%20Roberto" TargetMode="External"/><Relationship Id="rId8392" Type="http://schemas.openxmlformats.org/officeDocument/2006/relationships/hyperlink" Target="https://www.bing.com/images/search?form=xlimg&amp;q=Rio%20das%20Antas" TargetMode="External"/><Relationship Id="rId9029" Type="http://schemas.openxmlformats.org/officeDocument/2006/relationships/hyperlink" Target="https://www.bing.com/th?id=OSK.bd2952dd4a847091c2e4bb8caddfc991&amp;qlt=95" TargetMode="External"/><Relationship Id="rId9443" Type="http://schemas.openxmlformats.org/officeDocument/2006/relationships/hyperlink" Target="https://www.bing.com/th?id=OSK.958ed5631d8bf532e69f34084502ae8c&amp;qlt=95" TargetMode="External"/><Relationship Id="rId1018" Type="http://schemas.openxmlformats.org/officeDocument/2006/relationships/hyperlink" Target="https://www.bing.com/images/search?form=xlimg&amp;q=Saubara" TargetMode="External"/><Relationship Id="rId1432" Type="http://schemas.openxmlformats.org/officeDocument/2006/relationships/hyperlink" Target="https://www.bing.com/images/search?form=xlimg&amp;q=Solon%c3%b3pole" TargetMode="External"/><Relationship Id="rId2830" Type="http://schemas.openxmlformats.org/officeDocument/2006/relationships/hyperlink" Target="https://www.bing.com/images/search?form=xlimg&amp;q=Comendador%20Gomes" TargetMode="External"/><Relationship Id="rId4588" Type="http://schemas.openxmlformats.org/officeDocument/2006/relationships/hyperlink" Target="https://www.bing.com/images/search?form=xlimg&amp;q=Bonito,%20Par%c3%a1" TargetMode="External"/><Relationship Id="rId5639" Type="http://schemas.openxmlformats.org/officeDocument/2006/relationships/hyperlink" Target="https://www.bing.com/th?id=OSK.JNffEksiz5g078EmGCC_ADNP1WRWRzyPWriM3J8XCIQ&amp;qlt=95" TargetMode="External"/><Relationship Id="rId5986" Type="http://schemas.openxmlformats.org/officeDocument/2006/relationships/hyperlink" Target="https://www.bing.com/images/search?form=xlimg&amp;q=Camb%c3%a9" TargetMode="External"/><Relationship Id="rId8045" Type="http://schemas.openxmlformats.org/officeDocument/2006/relationships/hyperlink" Target="https://www.bing.com/th?id=OSK.cee09ba0e87d3d03cc2d81a2da45fb9b&amp;qlt=95" TargetMode="External"/><Relationship Id="rId71" Type="http://schemas.openxmlformats.org/officeDocument/2006/relationships/hyperlink" Target="https://www.bing.com/th?id=OSK.6b511392a3667ea30a5ea7dc7e31bd3a&amp;qlt=95" TargetMode="External"/><Relationship Id="rId802" Type="http://schemas.openxmlformats.org/officeDocument/2006/relationships/hyperlink" Target="https://www.bing.com/images/search?form=xlimg&amp;q=Lic%c3%adnio%20de%20Almeida" TargetMode="External"/><Relationship Id="rId7061" Type="http://schemas.openxmlformats.org/officeDocument/2006/relationships/hyperlink" Target="https://www.bing.com/th?id=OSK.c6LANllMLOF755IWLbt9qk9KNmDJl4KCUQnFqZQhQqs&amp;qlt=95" TargetMode="External"/><Relationship Id="rId8112" Type="http://schemas.openxmlformats.org/officeDocument/2006/relationships/hyperlink" Target="https://www.bing.com/images/search?form=xlimg&amp;q=Conc%c3%b3rdia" TargetMode="External"/><Relationship Id="rId9510" Type="http://schemas.openxmlformats.org/officeDocument/2006/relationships/hyperlink" Target="https://www.bing.com/images/search?form=xlimg&amp;q=Piracicaba" TargetMode="External"/><Relationship Id="rId4655" Type="http://schemas.openxmlformats.org/officeDocument/2006/relationships/hyperlink" Target="https://www.bing.com/th?id=OSK.37315265ceafe37b71ce3f85adbc750a&amp;qlt=95" TargetMode="External"/><Relationship Id="rId5706" Type="http://schemas.openxmlformats.org/officeDocument/2006/relationships/hyperlink" Target="https://www.bing.com/images/search?form=xlimg&amp;q=Guadalupe,%20Piau%c3%ad" TargetMode="External"/><Relationship Id="rId10042" Type="http://schemas.openxmlformats.org/officeDocument/2006/relationships/hyperlink" Target="https://www.bing.com/images/search?form=xlimg&amp;q=Lavandeira,%20Tocantins" TargetMode="External"/><Relationship Id="rId178" Type="http://schemas.openxmlformats.org/officeDocument/2006/relationships/hyperlink" Target="https://www.bing.com/images/search?form=xlimg&amp;q=Oliven%c3%a7a,%20Alagoas" TargetMode="External"/><Relationship Id="rId3257" Type="http://schemas.openxmlformats.org/officeDocument/2006/relationships/hyperlink" Target="https://www.bing.com/th?id=OSK.ba72266d782fef1b2819eac09aa06eb8&amp;qlt=95" TargetMode="External"/><Relationship Id="rId3671" Type="http://schemas.openxmlformats.org/officeDocument/2006/relationships/hyperlink" Target="https://www.bing.com/th?id=OSK.c73483c550b29714959922dba6793d31&amp;qlt=95" TargetMode="External"/><Relationship Id="rId4308" Type="http://schemas.openxmlformats.org/officeDocument/2006/relationships/hyperlink" Target="https://www.bing.com/images/search?form=xlimg&amp;q=C%c3%a1ceres,%20Mato%20Grosso" TargetMode="External"/><Relationship Id="rId4722" Type="http://schemas.openxmlformats.org/officeDocument/2006/relationships/hyperlink" Target="https://www.bing.com/images/search?form=xlimg&amp;q=Portel,%20Par%c3%a1" TargetMode="External"/><Relationship Id="rId7878" Type="http://schemas.openxmlformats.org/officeDocument/2006/relationships/hyperlink" Target="https://www.bing.com/images/search?form=xlimg&amp;q=Taquari" TargetMode="External"/><Relationship Id="rId8929" Type="http://schemas.openxmlformats.org/officeDocument/2006/relationships/hyperlink" Target="https://www.bing.com/th?id=OSK.96e45c842d7523258675f81e1f8f5804&amp;qlt=95" TargetMode="External"/><Relationship Id="rId592" Type="http://schemas.openxmlformats.org/officeDocument/2006/relationships/hyperlink" Target="https://www.bing.com/images/search?form=xlimg&amp;q=Concei%c3%a7%c3%a3o%20do%20Coit%c3%a9" TargetMode="External"/><Relationship Id="rId2273" Type="http://schemas.openxmlformats.org/officeDocument/2006/relationships/hyperlink" Target="https://www.bing.com/th?id=OSK.72crsbspVaE987tMPUTWn7Im62xp3RTu0kCeGTzSMDQ&amp;qlt=95" TargetMode="External"/><Relationship Id="rId3324" Type="http://schemas.openxmlformats.org/officeDocument/2006/relationships/hyperlink" Target="https://www.bing.com/images/search?form=xlimg&amp;q=Leandro%20Ferreira" TargetMode="External"/><Relationship Id="rId6894" Type="http://schemas.openxmlformats.org/officeDocument/2006/relationships/hyperlink" Target="https://www.bing.com/images/search?form=xlimg&amp;q=Marcelino%20Vieira" TargetMode="External"/><Relationship Id="rId7945" Type="http://schemas.openxmlformats.org/officeDocument/2006/relationships/hyperlink" Target="https://www.bing.com/th?id=OSK.802f4c1260a2dacf28a5280d2e62d305&amp;qlt=95" TargetMode="External"/><Relationship Id="rId245" Type="http://schemas.openxmlformats.org/officeDocument/2006/relationships/hyperlink" Target="https://www.bing.com/th?id=OSK.f575ea06cce56f6c70db25024f1804e5&amp;qlt=95" TargetMode="External"/><Relationship Id="rId2340" Type="http://schemas.openxmlformats.org/officeDocument/2006/relationships/hyperlink" Target="https://www.bing.com/images/search?form=xlimg&amp;q=Pio%20XII,%20Maranh%c3%a3o" TargetMode="External"/><Relationship Id="rId5496" Type="http://schemas.openxmlformats.org/officeDocument/2006/relationships/hyperlink" Target="https://www.bing.com/images/search?form=xlimg&amp;q=Salo%c3%a1" TargetMode="External"/><Relationship Id="rId6547" Type="http://schemas.openxmlformats.org/officeDocument/2006/relationships/hyperlink" Target="https://www.bing.com/th?id=OSK.8577a8e47fabb2eb231950ffb0b951cf&amp;qlt=95" TargetMode="External"/><Relationship Id="rId312" Type="http://schemas.openxmlformats.org/officeDocument/2006/relationships/hyperlink" Target="https://www.bing.com/images/search?form=xlimg&amp;q=L%c3%a1brea" TargetMode="External"/><Relationship Id="rId4098" Type="http://schemas.openxmlformats.org/officeDocument/2006/relationships/hyperlink" Target="https://www.bing.com/images/search?form=xlimg&amp;q=Vermelho%20Novo" TargetMode="External"/><Relationship Id="rId5149" Type="http://schemas.openxmlformats.org/officeDocument/2006/relationships/hyperlink" Target="https://www.bing.com/th?id=OSK.61698f3cc057c6c13759125a069972a9&amp;qlt=95" TargetMode="External"/><Relationship Id="rId5563" Type="http://schemas.openxmlformats.org/officeDocument/2006/relationships/hyperlink" Target="https://www.bing.com/th?id=OSK.48d85d56dbf599f0788da018757a71c3&amp;qlt=95" TargetMode="External"/><Relationship Id="rId6961" Type="http://schemas.openxmlformats.org/officeDocument/2006/relationships/hyperlink" Target="https://www.bing.com/th?id=OSK.8ff9508aee1aa8ffeffbb2e2f06c6e12&amp;qlt=95" TargetMode="External"/><Relationship Id="rId9020" Type="http://schemas.openxmlformats.org/officeDocument/2006/relationships/hyperlink" Target="https://www.bing.com/images/search?form=xlimg&amp;q=Franca" TargetMode="External"/><Relationship Id="rId4165" Type="http://schemas.openxmlformats.org/officeDocument/2006/relationships/hyperlink" Target="https://www.bing.com/th?id=OSK.gJeCTvNOFIBVadKJtyVRcViTN1SUrr5tzlDNF8aH4ko&amp;qlt=95" TargetMode="External"/><Relationship Id="rId5216" Type="http://schemas.openxmlformats.org/officeDocument/2006/relationships/hyperlink" Target="https://www.bing.com/images/search?form=xlimg&amp;q=Sousa,%20Para%c3%adba" TargetMode="External"/><Relationship Id="rId6614" Type="http://schemas.openxmlformats.org/officeDocument/2006/relationships/hyperlink" Target="https://www.bing.com/images/search?form=xlimg&amp;q=Cordeiro,%20Rio%20de%20Janeiro" TargetMode="External"/><Relationship Id="rId1759" Type="http://schemas.openxmlformats.org/officeDocument/2006/relationships/hyperlink" Target="https://www.bing.com/th?id=OSK.2933c334fd1ea3b9afd9af379d77818f&amp;qlt=95" TargetMode="External"/><Relationship Id="rId3181" Type="http://schemas.openxmlformats.org/officeDocument/2006/relationships/hyperlink" Target="https://www.bing.com/th?id=OSK.3a8f49234c19cf7ee577aaab7e87eb76&amp;qlt=95" TargetMode="External"/><Relationship Id="rId5630" Type="http://schemas.openxmlformats.org/officeDocument/2006/relationships/hyperlink" Target="https://www.bing.com/images/search?form=xlimg&amp;q=Brejo%20do%20Piau%c3%ad" TargetMode="External"/><Relationship Id="rId8786" Type="http://schemas.openxmlformats.org/officeDocument/2006/relationships/hyperlink" Target="https://www.bing.com/images/search?form=xlimg&amp;q=Bento%20de%20Abreu" TargetMode="External"/><Relationship Id="rId9837" Type="http://schemas.openxmlformats.org/officeDocument/2006/relationships/hyperlink" Target="https://www.bing.com/th?id=OSK.bc3e117382bfca48c64591f1f37a326f&amp;qlt=95" TargetMode="External"/><Relationship Id="rId1826" Type="http://schemas.openxmlformats.org/officeDocument/2006/relationships/hyperlink" Target="https://www.bing.com/images/search?form=xlimg&amp;q=Ipameri" TargetMode="External"/><Relationship Id="rId4232" Type="http://schemas.openxmlformats.org/officeDocument/2006/relationships/hyperlink" Target="https://www.bing.com/images/search?form=xlimg&amp;q=Paranhos,%20Mato%20Grosso%20do%20Sul" TargetMode="External"/><Relationship Id="rId7388" Type="http://schemas.openxmlformats.org/officeDocument/2006/relationships/hyperlink" Target="https://www.bing.com/images/search?form=xlimg&amp;q=Cruzaltense" TargetMode="External"/><Relationship Id="rId8439" Type="http://schemas.openxmlformats.org/officeDocument/2006/relationships/hyperlink" Target="https://www.bing.com/th?id=OSK.de0d6176e130aef8cafbe718fc8f3c14&amp;qlt=95" TargetMode="External"/><Relationship Id="rId8853" Type="http://schemas.openxmlformats.org/officeDocument/2006/relationships/hyperlink" Target="https://www.bing.com/th?id=OSK.21ea38129349336365502ce4063e42a7&amp;qlt=95" TargetMode="External"/><Relationship Id="rId9904" Type="http://schemas.openxmlformats.org/officeDocument/2006/relationships/hyperlink" Target="https://www.bing.com/images/search?form=xlimg&amp;q=Abreul%c3%a2ndia" TargetMode="External"/><Relationship Id="rId3998" Type="http://schemas.openxmlformats.org/officeDocument/2006/relationships/hyperlink" Target="https://www.bing.com/images/search?form=xlimg&amp;q=Setubinha" TargetMode="External"/><Relationship Id="rId7455" Type="http://schemas.openxmlformats.org/officeDocument/2006/relationships/hyperlink" Target="https://www.bing.com/th?id=OSK.efb87e2d5a33c0e13be9500fc35a6a98&amp;qlt=95" TargetMode="External"/><Relationship Id="rId8506" Type="http://schemas.openxmlformats.org/officeDocument/2006/relationships/hyperlink" Target="https://www.bing.com/images/search?form=xlimg&amp;q=Treze%20de%20Maio" TargetMode="External"/><Relationship Id="rId8920" Type="http://schemas.openxmlformats.org/officeDocument/2006/relationships/hyperlink" Target="https://www.bing.com/images/search?form=xlimg&amp;q=Colombia" TargetMode="External"/><Relationship Id="rId6057" Type="http://schemas.openxmlformats.org/officeDocument/2006/relationships/hyperlink" Target="https://www.bing.com/th?id=OSK.c3ee89ecf2eb88b0f14869203535fc26&amp;qlt=95" TargetMode="External"/><Relationship Id="rId6471" Type="http://schemas.openxmlformats.org/officeDocument/2006/relationships/hyperlink" Target="https://www.bing.com/th?id=OSK.0J5eazO3Q2AWlA7vqwNSHwBl0vZ11EgHfGQ5Y3atPWY&amp;qlt=95" TargetMode="External"/><Relationship Id="rId7108" Type="http://schemas.openxmlformats.org/officeDocument/2006/relationships/hyperlink" Target="https://www.bing.com/images/search?form=xlimg&amp;q=Nova%20Mamor%c3%a9" TargetMode="External"/><Relationship Id="rId7522" Type="http://schemas.openxmlformats.org/officeDocument/2006/relationships/hyperlink" Target="https://www.bing.com/images/search?form=xlimg&amp;q=Ip%c3%aa,%20Rio%20Grande%20do%20Sul" TargetMode="External"/><Relationship Id="rId986" Type="http://schemas.openxmlformats.org/officeDocument/2006/relationships/hyperlink" Target="https://www.bing.com/images/search?form=xlimg&amp;q=Santo%20Amaro,%20Bahia" TargetMode="External"/><Relationship Id="rId2667" Type="http://schemas.openxmlformats.org/officeDocument/2006/relationships/hyperlink" Target="https://www.bing.com/th?id=OSK.c32dd156f5d00920cc0e004f3063a4ec&amp;qlt=95" TargetMode="External"/><Relationship Id="rId3718" Type="http://schemas.openxmlformats.org/officeDocument/2006/relationships/hyperlink" Target="https://www.bing.com/images/search?form=xlimg&amp;q=Rio%20Doce,%20Minas%20Gerais" TargetMode="External"/><Relationship Id="rId5073" Type="http://schemas.openxmlformats.org/officeDocument/2006/relationships/hyperlink" Target="https://www.bing.com/th?id=OSK.OtqfTpDlGPLgu4_DmME3xcYcOaR3Dy_xw0qxfQkz70s&amp;qlt=95" TargetMode="External"/><Relationship Id="rId6124" Type="http://schemas.openxmlformats.org/officeDocument/2006/relationships/hyperlink" Target="https://www.bing.com/images/search?form=xlimg&amp;q=Guaraci,%20Paran%c3%a1" TargetMode="External"/><Relationship Id="rId9694" Type="http://schemas.openxmlformats.org/officeDocument/2006/relationships/hyperlink" Target="https://www.bing.com/images/search?form=xlimg&amp;q=Santo%20Anast%c3%a1cio" TargetMode="External"/><Relationship Id="rId639" Type="http://schemas.openxmlformats.org/officeDocument/2006/relationships/hyperlink" Target="https://www.bing.com/th?id=OSK.1ba6882b4abfe7a534479bd4343e9a4c&amp;qlt=95" TargetMode="External"/><Relationship Id="rId1269" Type="http://schemas.openxmlformats.org/officeDocument/2006/relationships/hyperlink" Target="https://www.bing.com/th?id=OSK.a20de346ef6083af10c19c2b508cf463&amp;qlt=95" TargetMode="External"/><Relationship Id="rId5140" Type="http://schemas.openxmlformats.org/officeDocument/2006/relationships/hyperlink" Target="https://www.bing.com/images/search?form=xlimg&amp;q=Santa%20Helena,%20Para%c3%adba" TargetMode="External"/><Relationship Id="rId8296" Type="http://schemas.openxmlformats.org/officeDocument/2006/relationships/hyperlink" Target="https://www.bing.com/images/search?form=xlimg&amp;q=Modelo,%20Santa%20Catarina" TargetMode="External"/><Relationship Id="rId9347" Type="http://schemas.openxmlformats.org/officeDocument/2006/relationships/hyperlink" Target="https://www.bing.com/th?id=OSK.88e3313e27c0c28173012496af7d949c&amp;qlt=95" TargetMode="External"/><Relationship Id="rId1683" Type="http://schemas.openxmlformats.org/officeDocument/2006/relationships/hyperlink" Target="https://www.bing.com/th?id=OSK.68f9a563d141e53143974977d28a44a4&amp;qlt=95" TargetMode="External"/><Relationship Id="rId2734" Type="http://schemas.openxmlformats.org/officeDocument/2006/relationships/hyperlink" Target="https://www.bing.com/images/search?form=xlimg&amp;q=Capin%c3%b3polis" TargetMode="External"/><Relationship Id="rId9761" Type="http://schemas.openxmlformats.org/officeDocument/2006/relationships/hyperlink" Target="https://www.bing.com/th?id=OSK.fe5e6eca90ebc2aaa30218bd28cf743b&amp;qlt=95" TargetMode="External"/><Relationship Id="rId706" Type="http://schemas.openxmlformats.org/officeDocument/2006/relationships/hyperlink" Target="https://www.bing.com/images/search?form=xlimg&amp;q=Ipir%c3%a1" TargetMode="External"/><Relationship Id="rId1336" Type="http://schemas.openxmlformats.org/officeDocument/2006/relationships/hyperlink" Target="https://www.bing.com/images/search?form=xlimg&amp;q=Mucambo" TargetMode="External"/><Relationship Id="rId1750" Type="http://schemas.openxmlformats.org/officeDocument/2006/relationships/hyperlink" Target="https://www.bing.com/images/search?form=xlimg&amp;q=Nova%20Crix%c3%a1s" TargetMode="External"/><Relationship Id="rId2801" Type="http://schemas.openxmlformats.org/officeDocument/2006/relationships/hyperlink" Target="https://www.bing.com/th?id=OSK.225c8eb5b71941354197b2e79bbc5edb&amp;qlt=95" TargetMode="External"/><Relationship Id="rId5957" Type="http://schemas.openxmlformats.org/officeDocument/2006/relationships/hyperlink" Target="https://www.bing.com/th?id=OSK.DGdM94xeRHSr2Ehi0DRbnIpZr6wdIC6azp_OytSC8EQ&amp;qlt=95" TargetMode="External"/><Relationship Id="rId8016" Type="http://schemas.openxmlformats.org/officeDocument/2006/relationships/hyperlink" Target="https://www.bing.com/images/search?form=xlimg&amp;q=Ascurra" TargetMode="External"/><Relationship Id="rId8363" Type="http://schemas.openxmlformats.org/officeDocument/2006/relationships/hyperlink" Target="https://www.bing.com/th?id=OSK.676ebf67c9e5edf97267f885489923d4&amp;qlt=95" TargetMode="External"/><Relationship Id="rId9414" Type="http://schemas.openxmlformats.org/officeDocument/2006/relationships/hyperlink" Target="https://www.bing.com/images/search?form=xlimg&amp;q=Orindi%c3%bava" TargetMode="External"/><Relationship Id="rId42" Type="http://schemas.openxmlformats.org/officeDocument/2006/relationships/hyperlink" Target="https://www.bing.com/images/search?form=xlimg&amp;q=M%c3%a2ncio%20Lima" TargetMode="External"/><Relationship Id="rId1403" Type="http://schemas.openxmlformats.org/officeDocument/2006/relationships/hyperlink" Target="https://www.bing.com/th?id=OSK.9wwc-mItYLmvZvGXS4UizCOgE5gTAnENfVUl-XWEOaA&amp;qlt=95" TargetMode="External"/><Relationship Id="rId4559" Type="http://schemas.openxmlformats.org/officeDocument/2006/relationships/hyperlink" Target="https://www.bing.com/th?id=OSK.7ddb342b177d8dee79b9dfeda1cc8197&amp;qlt=95" TargetMode="External"/><Relationship Id="rId4973" Type="http://schemas.openxmlformats.org/officeDocument/2006/relationships/hyperlink" Target="https://www.bing.com/th?id=OSK.d2de26aeedc6a1dec180cef0936c3beb&amp;qlt=95" TargetMode="External"/><Relationship Id="rId8430" Type="http://schemas.openxmlformats.org/officeDocument/2006/relationships/hyperlink" Target="https://www.bing.com/images/search?form=xlimg&amp;q=Santa%20Terezinha%20do%20Progresso" TargetMode="External"/><Relationship Id="rId3575" Type="http://schemas.openxmlformats.org/officeDocument/2006/relationships/hyperlink" Target="https://www.bing.com/th?id=OSK.cdf36e0ac6e77076c1c6193f8cd3f5e0&amp;qlt=95" TargetMode="External"/><Relationship Id="rId4626" Type="http://schemas.openxmlformats.org/officeDocument/2006/relationships/hyperlink" Target="https://www.bing.com/images/search?form=xlimg&amp;q=Curu%c3%a1" TargetMode="External"/><Relationship Id="rId7032" Type="http://schemas.openxmlformats.org/officeDocument/2006/relationships/hyperlink" Target="https://www.bing.com/images/search?form=xlimg&amp;q=Touros" TargetMode="External"/><Relationship Id="rId10013" Type="http://schemas.openxmlformats.org/officeDocument/2006/relationships/hyperlink" Target="https://www.bing.com/th?id=OSK.bl_HSBjh1l3FeEq5Vn8YoDjq3MPXl6FulL62shmU3EA&amp;qlt=95" TargetMode="External"/><Relationship Id="rId496" Type="http://schemas.openxmlformats.org/officeDocument/2006/relationships/hyperlink" Target="https://www.bing.com/images/search?form=xlimg&amp;q=Brej%c3%b5es" TargetMode="External"/><Relationship Id="rId2177" Type="http://schemas.openxmlformats.org/officeDocument/2006/relationships/hyperlink" Target="https://www.bing.com/th?id=OSK.ff3219dca0c027bbf0f14be8ca2e4b81&amp;qlt=95" TargetMode="External"/><Relationship Id="rId2591" Type="http://schemas.openxmlformats.org/officeDocument/2006/relationships/hyperlink" Target="https://www.bing.com/th?id=OSK.466337eb0330faa6de90f42fe3fdd5f0&amp;qlt=95" TargetMode="External"/><Relationship Id="rId3228" Type="http://schemas.openxmlformats.org/officeDocument/2006/relationships/hyperlink" Target="https://www.bing.com/images/search?form=xlimg&amp;q=Ituiutaba" TargetMode="External"/><Relationship Id="rId3642" Type="http://schemas.openxmlformats.org/officeDocument/2006/relationships/hyperlink" Target="https://www.bing.com/images/search?form=xlimg&amp;q=Pitangui" TargetMode="External"/><Relationship Id="rId6798" Type="http://schemas.openxmlformats.org/officeDocument/2006/relationships/hyperlink" Target="https://www.bing.com/images/search?form=xlimg&amp;q=Canguaretama" TargetMode="External"/><Relationship Id="rId7849" Type="http://schemas.openxmlformats.org/officeDocument/2006/relationships/hyperlink" Target="https://www.bing.com/th?id=OSK.50ca5e1f39cd9919844c8c176351c68a&amp;qlt=95" TargetMode="External"/><Relationship Id="rId149" Type="http://schemas.openxmlformats.org/officeDocument/2006/relationships/hyperlink" Target="https://www.bing.com/th?id=OSK.caf4ce259881281e2b652d02da3affab&amp;qlt=95" TargetMode="External"/><Relationship Id="rId563" Type="http://schemas.openxmlformats.org/officeDocument/2006/relationships/hyperlink" Target="https://www.bing.com/th?id=OSK.faf372c4489bba029e96f4279720cc64&amp;qlt=95" TargetMode="External"/><Relationship Id="rId1193" Type="http://schemas.openxmlformats.org/officeDocument/2006/relationships/hyperlink" Target="https://www.bing.com/th?id=OSK.cfe951d3182f4bfc4029150c9a4d8407&amp;qlt=95" TargetMode="External"/><Relationship Id="rId2244" Type="http://schemas.openxmlformats.org/officeDocument/2006/relationships/hyperlink" Target="https://www.bing.com/images/search?form=xlimg&amp;q=Humberto%20de%20Campos" TargetMode="External"/><Relationship Id="rId9271" Type="http://schemas.openxmlformats.org/officeDocument/2006/relationships/hyperlink" Target="https://www.bing.com/th?id=OSK.9cf793607e9990bcd2c3045d9c95659c&amp;qlt=95" TargetMode="External"/><Relationship Id="rId216" Type="http://schemas.openxmlformats.org/officeDocument/2006/relationships/hyperlink" Target="https://www.bing.com/images/search?form=xlimg&amp;q=S%c3%a3o%20Br%c3%a1s,%20Alagoas" TargetMode="External"/><Relationship Id="rId1260" Type="http://schemas.openxmlformats.org/officeDocument/2006/relationships/hyperlink" Target="https://www.bing.com/images/search?form=xlimg&amp;q=Ipu,%20Cear%c3%a1" TargetMode="External"/><Relationship Id="rId6865" Type="http://schemas.openxmlformats.org/officeDocument/2006/relationships/hyperlink" Target="https://www.bing.com/th?id=OSK.a1596db47009347ab5595fde2e15ad85&amp;qlt=95" TargetMode="External"/><Relationship Id="rId7916" Type="http://schemas.openxmlformats.org/officeDocument/2006/relationships/hyperlink" Target="https://www.bing.com/images/search?form=xlimg&amp;q=Tunas,%20Rio%20Grande%20do%20Sul" TargetMode="External"/><Relationship Id="rId630" Type="http://schemas.openxmlformats.org/officeDocument/2006/relationships/hyperlink" Target="https://www.bing.com/images/search?form=xlimg&amp;q=Encruzilhada" TargetMode="External"/><Relationship Id="rId2311" Type="http://schemas.openxmlformats.org/officeDocument/2006/relationships/hyperlink" Target="https://www.bing.com/th?id=OSK.d790101a467ac2066005b34e4bf2707b&amp;qlt=95" TargetMode="External"/><Relationship Id="rId4069" Type="http://schemas.openxmlformats.org/officeDocument/2006/relationships/hyperlink" Target="https://www.bing.com/th?id=OSK.e3c70532e3493046a7608ba82dd300a6&amp;qlt=95" TargetMode="External"/><Relationship Id="rId5467" Type="http://schemas.openxmlformats.org/officeDocument/2006/relationships/hyperlink" Target="https://www.bing.com/th?id=OSK.f987ae46ba6f751416b6ee965168e686&amp;qlt=95" TargetMode="External"/><Relationship Id="rId5881" Type="http://schemas.openxmlformats.org/officeDocument/2006/relationships/hyperlink" Target="https://www.bing.com/th?id=OSK.0w9jOx3YHS0IwBxweamYipjE51U3qr7q_8nBZn2AbSE&amp;qlt=95" TargetMode="External"/><Relationship Id="rId6518" Type="http://schemas.openxmlformats.org/officeDocument/2006/relationships/hyperlink" Target="https://www.bing.com/images/search?form=xlimg&amp;q=Sertan%c3%b3polis" TargetMode="External"/><Relationship Id="rId6932" Type="http://schemas.openxmlformats.org/officeDocument/2006/relationships/hyperlink" Target="https://www.bing.com/images/search?form=xlimg&amp;q=Pedra%20Grande,%20Rio%20Grande%20do%20Norte" TargetMode="External"/><Relationship Id="rId4483" Type="http://schemas.openxmlformats.org/officeDocument/2006/relationships/hyperlink" Target="https://www.bing.com/th?id=OSK.e56415a5481d5ec47629c0423369f141&amp;qlt=95" TargetMode="External"/><Relationship Id="rId5534" Type="http://schemas.openxmlformats.org/officeDocument/2006/relationships/hyperlink" Target="https://www.bing.com/images/search?form=xlimg&amp;q=Sirinha%c3%a9m" TargetMode="External"/><Relationship Id="rId3085" Type="http://schemas.openxmlformats.org/officeDocument/2006/relationships/hyperlink" Target="https://www.bing.com/th?id=OSK.444e39215064d027dd7a8f0b8a5bc248&amp;qlt=95" TargetMode="External"/><Relationship Id="rId4136" Type="http://schemas.openxmlformats.org/officeDocument/2006/relationships/hyperlink" Target="https://www.bing.com/images/search?form=xlimg&amp;q=Bandeirantes,%20Mato%20Grosso%20do%20Sul" TargetMode="External"/><Relationship Id="rId4550" Type="http://schemas.openxmlformats.org/officeDocument/2006/relationships/hyperlink" Target="https://www.bing.com/images/search?form=xlimg&amp;q=Abel%20Figueiredo" TargetMode="External"/><Relationship Id="rId5601" Type="http://schemas.openxmlformats.org/officeDocument/2006/relationships/hyperlink" Target="https://www.bing.com/th?id=OSK.1f73345c8ac266c732e90f58406d982f&amp;qlt=95" TargetMode="External"/><Relationship Id="rId8757" Type="http://schemas.openxmlformats.org/officeDocument/2006/relationships/hyperlink" Target="https://www.bing.com/th?id=OSK.16fa4d685c5b2d0fb80a7686a812e269&amp;qlt=95" TargetMode="External"/><Relationship Id="rId9808" Type="http://schemas.openxmlformats.org/officeDocument/2006/relationships/hyperlink" Target="https://www.bing.com/images/search?form=xlimg&amp;q=Tanabi" TargetMode="External"/><Relationship Id="rId3152" Type="http://schemas.openxmlformats.org/officeDocument/2006/relationships/hyperlink" Target="https://www.bing.com/images/search?form=xlimg&amp;q=Ilic%c3%adnea" TargetMode="External"/><Relationship Id="rId4203" Type="http://schemas.openxmlformats.org/officeDocument/2006/relationships/hyperlink" Target="https://www.bing.com/th?id=OSK.5e9b1a0d45527242d3039a2043d9025f&amp;qlt=95" TargetMode="External"/><Relationship Id="rId7359" Type="http://schemas.openxmlformats.org/officeDocument/2006/relationships/hyperlink" Target="https://www.bing.com/th?id=OSK.c4787ea001dec9964d43ce8438849427&amp;qlt=95" TargetMode="External"/><Relationship Id="rId7773" Type="http://schemas.openxmlformats.org/officeDocument/2006/relationships/hyperlink" Target="https://www.bing.com/th?id=OSK.17f98ccf598266f64820923d269d3e12&amp;qlt=95" TargetMode="External"/><Relationship Id="rId8824" Type="http://schemas.openxmlformats.org/officeDocument/2006/relationships/hyperlink" Target="https://www.bing.com/images/search?form=xlimg&amp;q=Brejo%20Alegre" TargetMode="External"/><Relationship Id="rId6375" Type="http://schemas.openxmlformats.org/officeDocument/2006/relationships/hyperlink" Target="https://www.bing.com/th?id=OSK.K1wGrsltYGHuR9O5-qJWGqwN1XWOHITa3GAyxl6fsX8&amp;qlt=95" TargetMode="External"/><Relationship Id="rId7426" Type="http://schemas.openxmlformats.org/officeDocument/2006/relationships/hyperlink" Target="https://www.bing.com/images/search?form=xlimg&amp;q=Erval%20Grande" TargetMode="External"/><Relationship Id="rId140" Type="http://schemas.openxmlformats.org/officeDocument/2006/relationships/hyperlink" Target="https://www.bing.com/images/search?form=xlimg&amp;q=Joaquim%20Gomes,%20Alagoas" TargetMode="External"/><Relationship Id="rId3969" Type="http://schemas.openxmlformats.org/officeDocument/2006/relationships/hyperlink" Target="https://www.bing.com/th?id=OSK.74890834ddaf4b61b2a606b34c1c954c&amp;qlt=95" TargetMode="External"/><Relationship Id="rId5391" Type="http://schemas.openxmlformats.org/officeDocument/2006/relationships/hyperlink" Target="https://www.bing.com/th?id=OSK.cf43c45e46a8ba7b9d96520a928752c8&amp;qlt=95" TargetMode="External"/><Relationship Id="rId6028" Type="http://schemas.openxmlformats.org/officeDocument/2006/relationships/hyperlink" Target="https://www.bing.com/images/search?form=xlimg&amp;q=Chopinzinho" TargetMode="External"/><Relationship Id="rId7840" Type="http://schemas.openxmlformats.org/officeDocument/2006/relationships/hyperlink" Target="https://www.bing.com/images/search?form=xlimg&amp;q=S%c3%a3o%20Vicente%20do%20Sul" TargetMode="External"/><Relationship Id="rId9598" Type="http://schemas.openxmlformats.org/officeDocument/2006/relationships/hyperlink" Target="https://www.bing.com/images/search?form=xlimg&amp;q=Ribeir%c3%a3o%20Branco" TargetMode="External"/><Relationship Id="rId6" Type="http://schemas.openxmlformats.org/officeDocument/2006/relationships/hyperlink" Target="https://www.bing.com/images/search?form=xlimg&amp;q=Bras%c3%adlia" TargetMode="External"/><Relationship Id="rId2985" Type="http://schemas.openxmlformats.org/officeDocument/2006/relationships/hyperlink" Target="https://www.bing.com/th?id=OSK.903f2aaec86bd0afba3c8aedd66cc761&amp;qlt=95" TargetMode="External"/><Relationship Id="rId5044" Type="http://schemas.openxmlformats.org/officeDocument/2006/relationships/hyperlink" Target="https://www.bing.com/images/search?form=xlimg&amp;q=Matinhas" TargetMode="External"/><Relationship Id="rId6442" Type="http://schemas.openxmlformats.org/officeDocument/2006/relationships/hyperlink" Target="https://www.bing.com/images/search?form=xlimg&amp;q=Santa%20F%c3%a9,%20Paran%c3%a1" TargetMode="External"/><Relationship Id="rId957" Type="http://schemas.openxmlformats.org/officeDocument/2006/relationships/hyperlink" Target="https://www.bing.com/th?id=OSK.7231d1725e77ccc1d018bc44f05c01ae&amp;qlt=95" TargetMode="External"/><Relationship Id="rId1587" Type="http://schemas.openxmlformats.org/officeDocument/2006/relationships/hyperlink" Target="https://www.bing.com/th?id=OSK.f9c447f11e7dc950d27ec6781c00dee8&amp;qlt=95" TargetMode="External"/><Relationship Id="rId2638" Type="http://schemas.openxmlformats.org/officeDocument/2006/relationships/hyperlink" Target="https://www.bing.com/images/search?form=xlimg&amp;q=Borda%20da%20Mata" TargetMode="External"/><Relationship Id="rId9665" Type="http://schemas.openxmlformats.org/officeDocument/2006/relationships/hyperlink" Target="https://www.bing.com/th?id=OSK.88d3e2c1ad1cd25930316acfccbe381a&amp;qlt=95" TargetMode="External"/><Relationship Id="rId1654" Type="http://schemas.openxmlformats.org/officeDocument/2006/relationships/hyperlink" Target="https://www.bing.com/images/search?form=xlimg&amp;q=Araguapaz" TargetMode="External"/><Relationship Id="rId2705" Type="http://schemas.openxmlformats.org/officeDocument/2006/relationships/hyperlink" Target="https://www.bing.com/th?id=OSK.394f4ff460bfdb768a91e74c37868a6f&amp;qlt=95" TargetMode="External"/><Relationship Id="rId4060" Type="http://schemas.openxmlformats.org/officeDocument/2006/relationships/hyperlink" Target="https://www.bing.com/images/search?form=xlimg&amp;q=Ubaporanga" TargetMode="External"/><Relationship Id="rId5111" Type="http://schemas.openxmlformats.org/officeDocument/2006/relationships/hyperlink" Target="https://www.bing.com/th?id=OSK.cb88a4edb5584a50edea5abe588de931&amp;qlt=95" TargetMode="External"/><Relationship Id="rId8267" Type="http://schemas.openxmlformats.org/officeDocument/2006/relationships/hyperlink" Target="https://www.bing.com/th?id=OSK.10f47854ddf789d3a55e1ed0b702fd81&amp;qlt=95" TargetMode="External"/><Relationship Id="rId8681" Type="http://schemas.openxmlformats.org/officeDocument/2006/relationships/hyperlink" Target="https://www.bing.com/th?id=OSK.6f7b7f5fd72aba7c8dc70765e5717aeb&amp;qlt=95" TargetMode="External"/><Relationship Id="rId9318" Type="http://schemas.openxmlformats.org/officeDocument/2006/relationships/hyperlink" Target="https://www.bing.com/images/search?form=xlimg&amp;q=Mineiros%20do%20Tiet%c3%aa" TargetMode="External"/><Relationship Id="rId9732" Type="http://schemas.openxmlformats.org/officeDocument/2006/relationships/hyperlink" Target="https://www.bing.com/images/search?form=xlimg&amp;q=S%c3%a3o%20Jos%c3%a9%20da%20Bela%20Vista" TargetMode="External"/><Relationship Id="rId1307" Type="http://schemas.openxmlformats.org/officeDocument/2006/relationships/hyperlink" Target="https://www.bing.com/th?id=OSK.0a64373d8f9443720b4c8fa7800b80b1&amp;qlt=95" TargetMode="External"/><Relationship Id="rId1721" Type="http://schemas.openxmlformats.org/officeDocument/2006/relationships/hyperlink" Target="https://www.bing.com/th?id=OSK.b16e1e3bfd69c0164a4c101fade2bd1f&amp;qlt=95" TargetMode="External"/><Relationship Id="rId4877" Type="http://schemas.openxmlformats.org/officeDocument/2006/relationships/hyperlink" Target="https://www.bing.com/th?id=OSK.fe37e90690acf933c81f0d27b3a4fea8&amp;qlt=95" TargetMode="External"/><Relationship Id="rId5928" Type="http://schemas.openxmlformats.org/officeDocument/2006/relationships/hyperlink" Target="https://www.bing.com/images/search?form=xlimg&amp;q=Araruna,%20Paran%c3%a1" TargetMode="External"/><Relationship Id="rId7283" Type="http://schemas.openxmlformats.org/officeDocument/2006/relationships/hyperlink" Target="https://www.bing.com/th?id=OSK.8555ece90ac63492b9ca87271bcc72ef&amp;qlt=95" TargetMode="External"/><Relationship Id="rId8334" Type="http://schemas.openxmlformats.org/officeDocument/2006/relationships/hyperlink" Target="https://www.bing.com/images/search?form=xlimg&amp;q=Palmeira,%20Santa%20Catarina" TargetMode="External"/><Relationship Id="rId13" Type="http://schemas.openxmlformats.org/officeDocument/2006/relationships/hyperlink" Target="https://www.bing.com/th?id=OSK.85d2c5ca58fb64dfeb14fa94d1f25fa6&amp;qlt=95" TargetMode="External"/><Relationship Id="rId3479" Type="http://schemas.openxmlformats.org/officeDocument/2006/relationships/hyperlink" Target="https://www.bing.com/th?id=OSK.48d85d56dbf599f0788da018757a71c3&amp;qlt=95" TargetMode="External"/><Relationship Id="rId7350" Type="http://schemas.openxmlformats.org/officeDocument/2006/relationships/hyperlink" Target="https://www.bing.com/images/search?form=xlimg&amp;q=Cerrito,%20Rio%20Grande%20do%20Sul" TargetMode="External"/><Relationship Id="rId8401" Type="http://schemas.openxmlformats.org/officeDocument/2006/relationships/hyperlink" Target="https://www.bing.com/th?id=OSK.0b46b80300638be8f9555ddf1ac56ee7&amp;qlt=95" TargetMode="External"/><Relationship Id="rId2495" Type="http://schemas.openxmlformats.org/officeDocument/2006/relationships/hyperlink" Target="https://www.bing.com/th?id=OSK.b1dd7b62123f16dac30626d7970da409&amp;qlt=95" TargetMode="External"/><Relationship Id="rId3893" Type="http://schemas.openxmlformats.org/officeDocument/2006/relationships/hyperlink" Target="https://www.bing.com/th?id=OSK.7987413850d8ffd95c2a284a9ff77e0f&amp;qlt=95" TargetMode="External"/><Relationship Id="rId4944" Type="http://schemas.openxmlformats.org/officeDocument/2006/relationships/hyperlink" Target="https://www.bing.com/images/search?form=xlimg&amp;q=Cubati" TargetMode="External"/><Relationship Id="rId7003" Type="http://schemas.openxmlformats.org/officeDocument/2006/relationships/hyperlink" Target="https://www.bing.com/th?id=OSK.333f94980b1f5359ed14d15c38639766&amp;qlt=95" TargetMode="External"/><Relationship Id="rId467" Type="http://schemas.openxmlformats.org/officeDocument/2006/relationships/hyperlink" Target="https://www.bing.com/th?id=OSK.add603c5b2e4c10a2b475dbb94ed3a0b&amp;qlt=95" TargetMode="External"/><Relationship Id="rId1097" Type="http://schemas.openxmlformats.org/officeDocument/2006/relationships/hyperlink" Target="https://www.bing.com/th?id=OSK.b5be44d02b0c14bd391976ed3b7f5b1b&amp;qlt=95" TargetMode="External"/><Relationship Id="rId2148" Type="http://schemas.openxmlformats.org/officeDocument/2006/relationships/hyperlink" Target="https://www.bing.com/images/search?form=xlimg&amp;q=Benedito%20Leite" TargetMode="External"/><Relationship Id="rId3546" Type="http://schemas.openxmlformats.org/officeDocument/2006/relationships/hyperlink" Target="https://www.bing.com/images/search?form=xlimg&amp;q=Paracatu,%20Minas%20Gerais" TargetMode="External"/><Relationship Id="rId3960" Type="http://schemas.openxmlformats.org/officeDocument/2006/relationships/hyperlink" Target="https://www.bing.com/images/search?form=xlimg&amp;q=Sarzedo,%20Minas%20Gerais" TargetMode="External"/><Relationship Id="rId9175" Type="http://schemas.openxmlformats.org/officeDocument/2006/relationships/hyperlink" Target="https://www.bing.com/th?id=OSK.42fb46ce16418e96d04ec207a73415ae&amp;qlt=95" TargetMode="External"/><Relationship Id="rId881" Type="http://schemas.openxmlformats.org/officeDocument/2006/relationships/hyperlink" Target="https://www.bing.com/th?id=OSK.e100db48f6109f6deb1769474cf73f78&amp;qlt=95" TargetMode="External"/><Relationship Id="rId2562" Type="http://schemas.openxmlformats.org/officeDocument/2006/relationships/hyperlink" Target="https://www.bing.com/images/search?form=xlimg&amp;q=Arinos" TargetMode="External"/><Relationship Id="rId3613" Type="http://schemas.openxmlformats.org/officeDocument/2006/relationships/hyperlink" Target="https://www.bing.com/th?id=OSK.2551fdbb080fe32504aeadd2afbb38e3&amp;qlt=95" TargetMode="External"/><Relationship Id="rId6769" Type="http://schemas.openxmlformats.org/officeDocument/2006/relationships/hyperlink" Target="https://www.bing.com/th?id=OSK.0c1a8e98a87b1b6dfd0720bd1b405c49&amp;qlt=95" TargetMode="External"/><Relationship Id="rId534" Type="http://schemas.openxmlformats.org/officeDocument/2006/relationships/hyperlink" Target="https://www.bing.com/images/search?form=xlimg&amp;q=Campo%20Alegre%20de%20Lourdes" TargetMode="External"/><Relationship Id="rId1164" Type="http://schemas.openxmlformats.org/officeDocument/2006/relationships/hyperlink" Target="https://www.bing.com/images/search?form=xlimg&amp;q=Boa%20Viagem,%20Cear%c3%a1" TargetMode="External"/><Relationship Id="rId2215" Type="http://schemas.openxmlformats.org/officeDocument/2006/relationships/hyperlink" Target="https://www.bing.com/th?id=OSK.bTI2VhiUdC2gt7uYTk6kMYFLm1zqUhPNZbhh5l4D-Z8&amp;qlt=95" TargetMode="External"/><Relationship Id="rId5785" Type="http://schemas.openxmlformats.org/officeDocument/2006/relationships/hyperlink" Target="https://www.bing.com/th?id=OSK.laZAOIbHr7HyYpKd-CDrj1zmanhkFeIS23EpmEQdmBU&amp;qlt=95" TargetMode="External"/><Relationship Id="rId6836" Type="http://schemas.openxmlformats.org/officeDocument/2006/relationships/hyperlink" Target="https://www.bing.com/images/search?form=xlimg&amp;q=Governador%20Dix-Sept%20Rosado" TargetMode="External"/><Relationship Id="rId8191" Type="http://schemas.openxmlformats.org/officeDocument/2006/relationships/hyperlink" Target="https://www.bing.com/th?id=OSK.258acc9d0adb2f9e2bcd511443713286&amp;qlt=95" TargetMode="External"/><Relationship Id="rId9242" Type="http://schemas.openxmlformats.org/officeDocument/2006/relationships/hyperlink" Target="https://www.bing.com/images/search?form=xlimg&amp;q=Juquitiba" TargetMode="External"/><Relationship Id="rId601" Type="http://schemas.openxmlformats.org/officeDocument/2006/relationships/hyperlink" Target="https://www.bing.com/th?id=OSK.48d85d56dbf599f0788da018757a71c3&amp;qlt=95" TargetMode="External"/><Relationship Id="rId1231" Type="http://schemas.openxmlformats.org/officeDocument/2006/relationships/hyperlink" Target="https://www.bing.com/th?id=OSK.efd608d237061d85cb0f268b71be5d10&amp;qlt=95" TargetMode="External"/><Relationship Id="rId4387" Type="http://schemas.openxmlformats.org/officeDocument/2006/relationships/hyperlink" Target="https://www.bing.com/th?id=OSK.c11be76314c6cfa7d8f23d02b59fb7a0&amp;qlt=95" TargetMode="External"/><Relationship Id="rId5438" Type="http://schemas.openxmlformats.org/officeDocument/2006/relationships/hyperlink" Target="https://www.bing.com/images/search?form=xlimg&amp;q=Moreno,%20Pernambuco" TargetMode="External"/><Relationship Id="rId5852" Type="http://schemas.openxmlformats.org/officeDocument/2006/relationships/hyperlink" Target="https://www.bing.com/images/search?form=xlimg&amp;q=S%c3%a3o%20Jos%c3%a9%20do%20Peixe" TargetMode="External"/><Relationship Id="rId4454" Type="http://schemas.openxmlformats.org/officeDocument/2006/relationships/hyperlink" Target="https://www.bing.com/images/search?form=xlimg&amp;q=Planalto%20da%20Serra" TargetMode="External"/><Relationship Id="rId5505" Type="http://schemas.openxmlformats.org/officeDocument/2006/relationships/hyperlink" Target="https://www.bing.com/th?id=OSK.f35a5254bbdd5db6dbac685b5ed85766&amp;qlt=95" TargetMode="External"/><Relationship Id="rId6903" Type="http://schemas.openxmlformats.org/officeDocument/2006/relationships/hyperlink" Target="https://www.bing.com/th?id=OSK.40f38b1a01f714967d3ac4fb444f503e&amp;qlt=95" TargetMode="External"/><Relationship Id="rId3056" Type="http://schemas.openxmlformats.org/officeDocument/2006/relationships/hyperlink" Target="https://www.bing.com/images/search?form=xlimg&amp;q=Francisc%c3%b3polis" TargetMode="External"/><Relationship Id="rId3470" Type="http://schemas.openxmlformats.org/officeDocument/2006/relationships/hyperlink" Target="https://www.bing.com/images/search?form=xlimg&amp;q=Natal%c3%a2ndia" TargetMode="External"/><Relationship Id="rId4107" Type="http://schemas.openxmlformats.org/officeDocument/2006/relationships/hyperlink" Target="https://www.bing.com/th?id=OSK.444e39215064d027dd7a8f0b8a5bc248&amp;qlt=95" TargetMode="External"/><Relationship Id="rId391" Type="http://schemas.openxmlformats.org/officeDocument/2006/relationships/hyperlink" Target="https://www.bing.com/th?id=OSK.5fb0126c3378200ea0e4290cbc242f25&amp;qlt=95" TargetMode="External"/><Relationship Id="rId2072" Type="http://schemas.openxmlformats.org/officeDocument/2006/relationships/hyperlink" Target="https://www.bing.com/images/search?form=xlimg&amp;q=Turv%c3%a2nia" TargetMode="External"/><Relationship Id="rId3123" Type="http://schemas.openxmlformats.org/officeDocument/2006/relationships/hyperlink" Target="https://www.bing.com/th?id=OSK.0b32d9e1e998dc3b6f2fc6b459c56ae3&amp;qlt=95" TargetMode="External"/><Relationship Id="rId4521" Type="http://schemas.openxmlformats.org/officeDocument/2006/relationships/hyperlink" Target="https://www.bing.com/th?id=OSK.d2376e36e2e48cbecf975508c974b532&amp;qlt=95" TargetMode="External"/><Relationship Id="rId6279" Type="http://schemas.openxmlformats.org/officeDocument/2006/relationships/hyperlink" Target="https://www.bing.com/th?id=OSK.a7f34802ef60fbcb63df41a2c0dd5adb&amp;qlt=95" TargetMode="External"/><Relationship Id="rId7677" Type="http://schemas.openxmlformats.org/officeDocument/2006/relationships/hyperlink" Target="https://www.bing.com/th?id=OSK.7fe4e21d4b75ce16f98ef6f586011811&amp;qlt=95" TargetMode="External"/><Relationship Id="rId8728" Type="http://schemas.openxmlformats.org/officeDocument/2006/relationships/hyperlink" Target="https://www.bing.com/images/search?form=xlimg&amp;q=Areias,%20S%c3%a3o%20Paulo" TargetMode="External"/><Relationship Id="rId6693" Type="http://schemas.openxmlformats.org/officeDocument/2006/relationships/hyperlink" Target="https://www.bing.com/th?id=OSK.86c03092e065c08f5649da8c6d7be061&amp;qlt=95" TargetMode="External"/><Relationship Id="rId7744" Type="http://schemas.openxmlformats.org/officeDocument/2006/relationships/hyperlink" Target="https://www.bing.com/images/search?form=xlimg&amp;q=Chile" TargetMode="External"/><Relationship Id="rId2889" Type="http://schemas.openxmlformats.org/officeDocument/2006/relationships/hyperlink" Target="https://www.bing.com/th?id=OSK.091433624d8388ff4692ba2999b24faf&amp;qlt=95" TargetMode="External"/><Relationship Id="rId5295" Type="http://schemas.openxmlformats.org/officeDocument/2006/relationships/hyperlink" Target="https://www.bing.com/th?id=OSK.1edc269d232791835391410ad86aef09&amp;qlt=95" TargetMode="External"/><Relationship Id="rId6346" Type="http://schemas.openxmlformats.org/officeDocument/2006/relationships/hyperlink" Target="https://www.bing.com/images/search?form=xlimg&amp;q=Pinhal%20de%20S%c3%a3o%20Bento" TargetMode="External"/><Relationship Id="rId6760" Type="http://schemas.openxmlformats.org/officeDocument/2006/relationships/hyperlink" Target="https://www.bing.com/images/search?form=xlimg&amp;q=Almino%20Afonso" TargetMode="External"/><Relationship Id="rId7811" Type="http://schemas.openxmlformats.org/officeDocument/2006/relationships/hyperlink" Target="https://www.bing.com/th?id=OSK.6950ef9ca14aeda11e5d43fdc1b4610d&amp;qlt=95" TargetMode="External"/><Relationship Id="rId111" Type="http://schemas.openxmlformats.org/officeDocument/2006/relationships/hyperlink" Target="https://www.bing.com/th?id=OSK.35f18c3cb46229741e2f7d30168642eb&amp;qlt=95" TargetMode="External"/><Relationship Id="rId2956" Type="http://schemas.openxmlformats.org/officeDocument/2006/relationships/hyperlink" Target="https://www.bing.com/images/search?form=xlimg&amp;q=Divisa%20Nova" TargetMode="External"/><Relationship Id="rId5362" Type="http://schemas.openxmlformats.org/officeDocument/2006/relationships/hyperlink" Target="https://www.bing.com/images/search?form=xlimg&amp;q=Garanhuns" TargetMode="External"/><Relationship Id="rId6413" Type="http://schemas.openxmlformats.org/officeDocument/2006/relationships/hyperlink" Target="https://www.bing.com/th?id=OSK.9dXuWhjZhbAxfdxxecFEBaW5asO94v4DDPlr3N-xYEI&amp;qlt=95" TargetMode="External"/><Relationship Id="rId9569" Type="http://schemas.openxmlformats.org/officeDocument/2006/relationships/hyperlink" Target="https://www.bing.com/th?id=OSK.51158060f6bb1dff070e324266ae085b&amp;qlt=95" TargetMode="External"/><Relationship Id="rId9983" Type="http://schemas.openxmlformats.org/officeDocument/2006/relationships/hyperlink" Target="https://www.bing.com/th?id=OSK.3339c9264284404cbf3006801b5941a2&amp;qlt=95" TargetMode="External"/><Relationship Id="rId928" Type="http://schemas.openxmlformats.org/officeDocument/2006/relationships/hyperlink" Target="https://www.bing.com/images/search?form=xlimg&amp;q=Prado,%20Bahia" TargetMode="External"/><Relationship Id="rId1558" Type="http://schemas.openxmlformats.org/officeDocument/2006/relationships/hyperlink" Target="https://www.bing.com/images/search?form=xlimg&amp;q=Muqui,%20Esp%c3%adrito%20Santo" TargetMode="External"/><Relationship Id="rId2609" Type="http://schemas.openxmlformats.org/officeDocument/2006/relationships/hyperlink" Target="https://www.bing.com/th?id=OSK.cb17443232a358f704fe5ebd98c4d80c&amp;qlt=95" TargetMode="External"/><Relationship Id="rId5015" Type="http://schemas.openxmlformats.org/officeDocument/2006/relationships/hyperlink" Target="https://www.bing.com/th?id=OSK.3aee3e4da42e399ccc613dbdea7c9037&amp;qlt=95" TargetMode="External"/><Relationship Id="rId8585" Type="http://schemas.openxmlformats.org/officeDocument/2006/relationships/hyperlink" Target="https://www.bing.com/th?id=OSK.5ae814a2218577d62cdaf6eba18ff7bf&amp;qlt=95" TargetMode="External"/><Relationship Id="rId9636" Type="http://schemas.openxmlformats.org/officeDocument/2006/relationships/hyperlink" Target="https://www.bing.com/images/search?form=xlimg&amp;q=Sales,%20S%c3%a3o%20Paulo" TargetMode="External"/><Relationship Id="rId1972" Type="http://schemas.openxmlformats.org/officeDocument/2006/relationships/hyperlink" Target="https://www.bing.com/images/search?form=xlimg&amp;q=Piren%c3%b3polis" TargetMode="External"/><Relationship Id="rId4031" Type="http://schemas.openxmlformats.org/officeDocument/2006/relationships/hyperlink" Target="https://www.bing.com/th?id=OSK.7431a3b5a72f28459d9a36f4b8557b1c&amp;qlt=95" TargetMode="External"/><Relationship Id="rId7187" Type="http://schemas.openxmlformats.org/officeDocument/2006/relationships/hyperlink" Target="https://www.bing.com/th?id=OSK.17eb44f9d0ca5cc824f46fc565b555df&amp;qlt=95" TargetMode="External"/><Relationship Id="rId8238" Type="http://schemas.openxmlformats.org/officeDocument/2006/relationships/hyperlink" Target="https://www.bing.com/images/search?form=xlimg&amp;q=Jaragu%c3%a1%20do%20Sul" TargetMode="External"/><Relationship Id="rId10168" Type="http://schemas.openxmlformats.org/officeDocument/2006/relationships/hyperlink" Target="https://www.bing.com/images/search?form=xlimg&amp;q=Tupiratins" TargetMode="External"/><Relationship Id="rId1625" Type="http://schemas.openxmlformats.org/officeDocument/2006/relationships/hyperlink" Target="https://www.bing.com/th?id=OSK.a1f6d728cc6c27b63cc029b812711c77&amp;qlt=95" TargetMode="External"/><Relationship Id="rId7254" Type="http://schemas.openxmlformats.org/officeDocument/2006/relationships/hyperlink" Target="https://www.bing.com/images/search?form=xlimg&amp;q=Bento%20Gon%c3%a7alves,%20Rio%20Grande%20do%20Sul" TargetMode="External"/><Relationship Id="rId8305" Type="http://schemas.openxmlformats.org/officeDocument/2006/relationships/hyperlink" Target="https://www.bing.com/th?id=OSK.01722890c4a545d78ef66a0656fad387&amp;qlt=95" TargetMode="External"/><Relationship Id="rId8652" Type="http://schemas.openxmlformats.org/officeDocument/2006/relationships/hyperlink" Target="https://www.bing.com/images/search?form=xlimg&amp;q=Adamantina" TargetMode="External"/><Relationship Id="rId9703" Type="http://schemas.openxmlformats.org/officeDocument/2006/relationships/hyperlink" Target="https://www.bing.com/th?id=OSK.f670609f1250ce1a08f5bdecf4b82639&amp;qlt=95" TargetMode="External"/><Relationship Id="rId3797" Type="http://schemas.openxmlformats.org/officeDocument/2006/relationships/hyperlink" Target="https://www.bing.com/th?id=OSK.32e5328da53e340109dbebe61f884111&amp;qlt=95" TargetMode="External"/><Relationship Id="rId4848" Type="http://schemas.openxmlformats.org/officeDocument/2006/relationships/hyperlink" Target="https://www.bing.com/images/search?form=xlimg&amp;q=Areial" TargetMode="External"/><Relationship Id="rId2399" Type="http://schemas.openxmlformats.org/officeDocument/2006/relationships/hyperlink" Target="https://www.bing.com/th?id=OSK.0c89ac316f098c47c785213b032150f1&amp;qlt=95" TargetMode="External"/><Relationship Id="rId3864" Type="http://schemas.openxmlformats.org/officeDocument/2006/relationships/hyperlink" Target="https://www.bing.com/images/search?form=xlimg&amp;q=S%c3%a3o%20Gon%c3%a7alo%20do%20Par%c3%a1" TargetMode="External"/><Relationship Id="rId4915" Type="http://schemas.openxmlformats.org/officeDocument/2006/relationships/hyperlink" Target="https://www.bing.com/th?id=OSK.1a5a14a2852729aa575d036eed3921ae&amp;qlt=95" TargetMode="External"/><Relationship Id="rId6270" Type="http://schemas.openxmlformats.org/officeDocument/2006/relationships/hyperlink" Target="https://www.bing.com/images/search?form=xlimg&amp;q=Mau%c3%a1%20da%20Serra" TargetMode="External"/><Relationship Id="rId7321" Type="http://schemas.openxmlformats.org/officeDocument/2006/relationships/hyperlink" Target="https://www.bing.com/th?id=OSK.86bbfac25ce3d81f3894439bad8023fe&amp;qlt=95" TargetMode="External"/><Relationship Id="rId785" Type="http://schemas.openxmlformats.org/officeDocument/2006/relationships/hyperlink" Target="https://www.bing.com/th?id=OSK.h_0uDdK4WpedlUdfs_ZDzEuv6womo1MlX4Cv5utB9eg&amp;qlt=95" TargetMode="External"/><Relationship Id="rId2466" Type="http://schemas.openxmlformats.org/officeDocument/2006/relationships/hyperlink" Target="https://www.bing.com/images/search?form=xlimg&amp;q=Abadia%20dos%20Dourados" TargetMode="External"/><Relationship Id="rId2880" Type="http://schemas.openxmlformats.org/officeDocument/2006/relationships/hyperlink" Target="https://www.bing.com/images/search?form=xlimg&amp;q=Corinto,%20Minas%20Gerais" TargetMode="External"/><Relationship Id="rId3517" Type="http://schemas.openxmlformats.org/officeDocument/2006/relationships/hyperlink" Target="https://www.bing.com/th?id=OSK.df4e3699ce3b37e11cea37dfd2cd5929&amp;qlt=95" TargetMode="External"/><Relationship Id="rId3931" Type="http://schemas.openxmlformats.org/officeDocument/2006/relationships/hyperlink" Target="https://www.bing.com/th?id=OSK.0ae062f78b2037389483fb9ef8fb216b&amp;qlt=95" TargetMode="External"/><Relationship Id="rId9079" Type="http://schemas.openxmlformats.org/officeDocument/2006/relationships/hyperlink" Target="https://www.bing.com/th?id=OSK.5b4494d7b7ebceffdec25179ac78bd0f&amp;qlt=95" TargetMode="External"/><Relationship Id="rId9493" Type="http://schemas.openxmlformats.org/officeDocument/2006/relationships/hyperlink" Target="https://www.bing.com/th?id=OSK.03763cc0a640d87b153b5caf8951769f&amp;qlt=95" TargetMode="External"/><Relationship Id="rId438" Type="http://schemas.openxmlformats.org/officeDocument/2006/relationships/hyperlink" Target="https://www.bing.com/images/search?form=xlimg&amp;q=Ara%c3%a7as" TargetMode="External"/><Relationship Id="rId852" Type="http://schemas.openxmlformats.org/officeDocument/2006/relationships/hyperlink" Target="https://www.bing.com/images/search?form=xlimg&amp;q=Mortugaba" TargetMode="External"/><Relationship Id="rId1068" Type="http://schemas.openxmlformats.org/officeDocument/2006/relationships/hyperlink" Target="https://www.bing.com/images/search?form=xlimg&amp;q=Tucano,%20Bahia" TargetMode="External"/><Relationship Id="rId1482" Type="http://schemas.openxmlformats.org/officeDocument/2006/relationships/hyperlink" Target="https://www.bing.com/images/search?form=xlimg&amp;q=Baixo%20Guandu" TargetMode="External"/><Relationship Id="rId2119" Type="http://schemas.openxmlformats.org/officeDocument/2006/relationships/hyperlink" Target="https://www.bing.com/th?id=OSK.48d85d56dbf599f0788da018757a71c3&amp;qlt=95" TargetMode="External"/><Relationship Id="rId2533" Type="http://schemas.openxmlformats.org/officeDocument/2006/relationships/hyperlink" Target="https://www.bing.com/th?id=OSK.1555f73800af535b76bf0b1ac1aa2a42&amp;qlt=95" TargetMode="External"/><Relationship Id="rId5689" Type="http://schemas.openxmlformats.org/officeDocument/2006/relationships/hyperlink" Target="https://www.bing.com/th?id=OSK.dGcl096GKK5TNbJbL1fo0PE2oDLzPqfqySXLeSIKHJA&amp;qlt=95" TargetMode="External"/><Relationship Id="rId8095" Type="http://schemas.openxmlformats.org/officeDocument/2006/relationships/hyperlink" Target="https://www.bing.com/th?id=OSK.d21231fbb7b1ec211996e66886d6052d&amp;qlt=95" TargetMode="External"/><Relationship Id="rId9146" Type="http://schemas.openxmlformats.org/officeDocument/2006/relationships/hyperlink" Target="https://www.bing.com/images/search?form=xlimg&amp;q=Itaber%c3%a1" TargetMode="External"/><Relationship Id="rId9560" Type="http://schemas.openxmlformats.org/officeDocument/2006/relationships/hyperlink" Target="https://www.bing.com/images/search?form=xlimg&amp;q=Prad%c3%b3polis" TargetMode="External"/><Relationship Id="rId505" Type="http://schemas.openxmlformats.org/officeDocument/2006/relationships/hyperlink" Target="https://www.bing.com/th?id=OSK.d6eb234f7dc5f80f058d3b0bcba30c6d&amp;qlt=95" TargetMode="External"/><Relationship Id="rId1135" Type="http://schemas.openxmlformats.org/officeDocument/2006/relationships/hyperlink" Target="https://www.bing.com/th?id=OSK.65cface2b8d1b5ac2e1491d788ae4fab&amp;qlt=95" TargetMode="External"/><Relationship Id="rId8162" Type="http://schemas.openxmlformats.org/officeDocument/2006/relationships/hyperlink" Target="https://www.bing.com/images/search?form=xlimg&amp;q=Gaspar,%20Santa%20Catarina" TargetMode="External"/><Relationship Id="rId9213" Type="http://schemas.openxmlformats.org/officeDocument/2006/relationships/hyperlink" Target="https://www.bing.com/th?id=OSK.5c8bd28b578e57ae8f2f46b06dbc1967&amp;qlt=95" TargetMode="External"/><Relationship Id="rId10092" Type="http://schemas.openxmlformats.org/officeDocument/2006/relationships/hyperlink" Target="https://www.bing.com/images/search?form=xlimg&amp;q=Pau%20d'Arco,%20Tocantins" TargetMode="External"/><Relationship Id="rId1202" Type="http://schemas.openxmlformats.org/officeDocument/2006/relationships/hyperlink" Target="https://www.bing.com/images/search?form=xlimg&amp;q=Crato,%20Cear%c3%a1" TargetMode="External"/><Relationship Id="rId2600" Type="http://schemas.openxmlformats.org/officeDocument/2006/relationships/hyperlink" Target="https://www.bing.com/images/search?form=xlimg&amp;q=Berizal" TargetMode="External"/><Relationship Id="rId4358" Type="http://schemas.openxmlformats.org/officeDocument/2006/relationships/hyperlink" Target="https://www.bing.com/images/search?form=xlimg&amp;q=Ga%c3%bacha%20do%20Norte" TargetMode="External"/><Relationship Id="rId5409" Type="http://schemas.openxmlformats.org/officeDocument/2006/relationships/hyperlink" Target="https://www.bing.com/th?id=OSK.fbf8711749bc3e24ad3864659a81de34&amp;qlt=95" TargetMode="External"/><Relationship Id="rId5756" Type="http://schemas.openxmlformats.org/officeDocument/2006/relationships/hyperlink" Target="https://www.bing.com/images/search?form=xlimg&amp;q=Marcos%20Parente" TargetMode="External"/><Relationship Id="rId6807" Type="http://schemas.openxmlformats.org/officeDocument/2006/relationships/hyperlink" Target="https://www.bing.com/th?id=OSK.141011cee6d7539ec323544ff5eb603b&amp;qlt=95" TargetMode="External"/><Relationship Id="rId4772" Type="http://schemas.openxmlformats.org/officeDocument/2006/relationships/hyperlink" Target="https://www.bing.com/images/search?form=xlimg&amp;q=S%c3%a3o%20Francisco%20do%20Par%c3%a1" TargetMode="External"/><Relationship Id="rId5823" Type="http://schemas.openxmlformats.org/officeDocument/2006/relationships/hyperlink" Target="https://www.bing.com/th?id=OSK.f9fdb994d980cd5a8dd0bd6b79b53ec9&amp;qlt=95" TargetMode="External"/><Relationship Id="rId8979" Type="http://schemas.openxmlformats.org/officeDocument/2006/relationships/hyperlink" Target="https://www.bing.com/th?id=OSK.769b8a55865948a6f29f14f9034296d8&amp;qlt=95" TargetMode="External"/><Relationship Id="rId295" Type="http://schemas.openxmlformats.org/officeDocument/2006/relationships/hyperlink" Target="https://www.bing.com/th?id=OSK.6c429e150f3f6d991f8c30bb3f72855d&amp;qlt=95" TargetMode="External"/><Relationship Id="rId3374" Type="http://schemas.openxmlformats.org/officeDocument/2006/relationships/hyperlink" Target="https://www.bing.com/images/search?form=xlimg&amp;q=Marip%c3%a1%20de%20Minas" TargetMode="External"/><Relationship Id="rId4425" Type="http://schemas.openxmlformats.org/officeDocument/2006/relationships/hyperlink" Target="https://www.bing.com/th?id=OSK.a5d72355dce89a90003938b9b33e55bb&amp;qlt=95" TargetMode="External"/><Relationship Id="rId7995" Type="http://schemas.openxmlformats.org/officeDocument/2006/relationships/hyperlink" Target="https://www.bing.com/th?id=OSK.b5ee7df3d9be4df74dc0f59c3f1138a4&amp;qlt=95" TargetMode="External"/><Relationship Id="rId2390" Type="http://schemas.openxmlformats.org/officeDocument/2006/relationships/hyperlink" Target="https://www.bing.com/images/search?form=xlimg&amp;q=S%c3%a3o%20Francisco%20do%20Brej%c3%a3o" TargetMode="External"/><Relationship Id="rId3027" Type="http://schemas.openxmlformats.org/officeDocument/2006/relationships/hyperlink" Target="https://www.bing.com/th?id=OSK.114975272d1e06caff06fe4fa29a61ec&amp;qlt=95" TargetMode="External"/><Relationship Id="rId3441" Type="http://schemas.openxmlformats.org/officeDocument/2006/relationships/hyperlink" Target="https://www.bing.com/th?id=OSK.77acd0a54a67a1888f533bb801e56b9b&amp;qlt=95" TargetMode="External"/><Relationship Id="rId6597" Type="http://schemas.openxmlformats.org/officeDocument/2006/relationships/hyperlink" Target="https://www.bing.com/th?id=OSK.6a857f9159996607871d8b85fede7d42&amp;qlt=95" TargetMode="External"/><Relationship Id="rId7648" Type="http://schemas.openxmlformats.org/officeDocument/2006/relationships/hyperlink" Target="https://www.bing.com/images/search?form=xlimg&amp;q=Palmeira%20das%20Miss%c3%b5es" TargetMode="External"/><Relationship Id="rId362" Type="http://schemas.openxmlformats.org/officeDocument/2006/relationships/hyperlink" Target="https://www.bing.com/images/search?form=xlimg&amp;q=Uarini" TargetMode="External"/><Relationship Id="rId2043" Type="http://schemas.openxmlformats.org/officeDocument/2006/relationships/hyperlink" Target="https://www.bing.com/th?id=OSK.0d5d39938d6832fc7dbe23f9e5ffbf8d&amp;qlt=95" TargetMode="External"/><Relationship Id="rId5199" Type="http://schemas.openxmlformats.org/officeDocument/2006/relationships/hyperlink" Target="https://www.bing.com/th?id=OSK.2ac5ee6ae96e021adeac8706aac71df4&amp;qlt=95" TargetMode="External"/><Relationship Id="rId6664" Type="http://schemas.openxmlformats.org/officeDocument/2006/relationships/hyperlink" Target="https://www.bing.com/images/search?form=xlimg&amp;q=Nova%20Friburgo" TargetMode="External"/><Relationship Id="rId7715" Type="http://schemas.openxmlformats.org/officeDocument/2006/relationships/hyperlink" Target="https://www.bing.com/th?id=OSK.0909d3f7be1780e4901e0f3e05e9c72d&amp;qlt=95" TargetMode="External"/><Relationship Id="rId9070" Type="http://schemas.openxmlformats.org/officeDocument/2006/relationships/hyperlink" Target="https://www.bing.com/images/search?form=xlimg&amp;q=Guariba" TargetMode="External"/><Relationship Id="rId2110" Type="http://schemas.openxmlformats.org/officeDocument/2006/relationships/hyperlink" Target="https://www.bing.com/images/search?form=xlimg&amp;q=Amap%c3%a1%20do%20Maranh%c3%a3o" TargetMode="External"/><Relationship Id="rId5266" Type="http://schemas.openxmlformats.org/officeDocument/2006/relationships/hyperlink" Target="https://www.bing.com/images/search?form=xlimg&amp;q=Araripina" TargetMode="External"/><Relationship Id="rId5680" Type="http://schemas.openxmlformats.org/officeDocument/2006/relationships/hyperlink" Target="https://www.bing.com/images/search?form=xlimg&amp;q=Cristino%20Castro" TargetMode="External"/><Relationship Id="rId6317" Type="http://schemas.openxmlformats.org/officeDocument/2006/relationships/hyperlink" Target="https://www.bing.com/th?id=OSK.377b502e8e61e1a118407753b64b9c45&amp;qlt=95" TargetMode="External"/><Relationship Id="rId9887" Type="http://schemas.openxmlformats.org/officeDocument/2006/relationships/hyperlink" Target="https://www.bing.com/th?id=OSK.29d571c2030a4fbbfadef86511bac2db&amp;qlt=95" TargetMode="External"/><Relationship Id="rId4282" Type="http://schemas.openxmlformats.org/officeDocument/2006/relationships/hyperlink" Target="https://www.bing.com/images/search?form=xlimg&amp;q=Alto%20Paraguai" TargetMode="External"/><Relationship Id="rId5333" Type="http://schemas.openxmlformats.org/officeDocument/2006/relationships/hyperlink" Target="https://www.bing.com/th?id=OSK.74d516cd7d265855471e567e7078e0db&amp;qlt=95" TargetMode="External"/><Relationship Id="rId6731" Type="http://schemas.openxmlformats.org/officeDocument/2006/relationships/hyperlink" Target="https://www.bing.com/th?id=OSK.6532fd72247d3636f07a1a4c77972957&amp;qlt=95" TargetMode="External"/><Relationship Id="rId8489" Type="http://schemas.openxmlformats.org/officeDocument/2006/relationships/hyperlink" Target="https://www.bing.com/th?id=OSK.Zb25_NJoY2mkXGGuPzInkxn41jPUetK2Uxke5tYcpBc&amp;qlt=95" TargetMode="External"/><Relationship Id="rId1876" Type="http://schemas.openxmlformats.org/officeDocument/2006/relationships/hyperlink" Target="https://www.bing.com/images/search?form=xlimg&amp;q=Mairipotaba" TargetMode="External"/><Relationship Id="rId2927" Type="http://schemas.openxmlformats.org/officeDocument/2006/relationships/hyperlink" Target="https://www.bing.com/th?id=OSK.4b44329534ff5583251bccd4d7a676cf&amp;qlt=95" TargetMode="External"/><Relationship Id="rId9954" Type="http://schemas.openxmlformats.org/officeDocument/2006/relationships/hyperlink" Target="https://www.bing.com/images/search?form=xlimg&amp;q=Brasil%c3%a2ndia%20do%20Tocantins" TargetMode="External"/><Relationship Id="rId1529" Type="http://schemas.openxmlformats.org/officeDocument/2006/relationships/hyperlink" Target="https://www.bing.com/th?id=OSK.54a64ed5f54f3f8be3fa54296e9fadfc&amp;qlt=95" TargetMode="External"/><Relationship Id="rId1943" Type="http://schemas.openxmlformats.org/officeDocument/2006/relationships/hyperlink" Target="https://www.bing.com/th?id=OSK.fa795ef1d26a478d8d24817e1101bbc0&amp;qlt=95" TargetMode="External"/><Relationship Id="rId5400" Type="http://schemas.openxmlformats.org/officeDocument/2006/relationships/hyperlink" Target="https://www.bing.com/images/search?form=xlimg&amp;q=Jaqueira" TargetMode="External"/><Relationship Id="rId8556" Type="http://schemas.openxmlformats.org/officeDocument/2006/relationships/hyperlink" Target="https://www.bing.com/images/search?form=xlimg&amp;q=Boquim" TargetMode="External"/><Relationship Id="rId8970" Type="http://schemas.openxmlformats.org/officeDocument/2006/relationships/hyperlink" Target="https://www.bing.com/images/search?form=xlimg&amp;q=Duartina" TargetMode="External"/><Relationship Id="rId9607" Type="http://schemas.openxmlformats.org/officeDocument/2006/relationships/hyperlink" Target="https://www.bing.com/th?id=OSK.03d00a186487a99c4f4811ae74221c01&amp;qlt=95" TargetMode="External"/><Relationship Id="rId4002" Type="http://schemas.openxmlformats.org/officeDocument/2006/relationships/hyperlink" Target="https://www.bing.com/images/search?form=xlimg&amp;q=Silvian%c3%b3polis" TargetMode="External"/><Relationship Id="rId7158" Type="http://schemas.openxmlformats.org/officeDocument/2006/relationships/hyperlink" Target="https://www.bing.com/images/search?form=xlimg&amp;q=Bonfim,%20Roraima" TargetMode="External"/><Relationship Id="rId7572" Type="http://schemas.openxmlformats.org/officeDocument/2006/relationships/hyperlink" Target="https://www.bing.com/images/search?form=xlimg&amp;q=Manoel%20Viana" TargetMode="External"/><Relationship Id="rId8209" Type="http://schemas.openxmlformats.org/officeDocument/2006/relationships/hyperlink" Target="https://www.bing.com/th?id=OSK.917589c092e54ac5edd3e1b288bafdc6&amp;qlt=95" TargetMode="External"/><Relationship Id="rId8623" Type="http://schemas.openxmlformats.org/officeDocument/2006/relationships/hyperlink" Target="https://www.bing.com/th?id=OSK.1461b02d2544657e053386b10f1f6a7f&amp;qlt=95" TargetMode="External"/><Relationship Id="rId10139" Type="http://schemas.openxmlformats.org/officeDocument/2006/relationships/hyperlink" Target="https://www.bing.com/th?id=OSK.026ed816c34d98f552c02a3ed29efafb&amp;qlt=95" TargetMode="External"/><Relationship Id="rId3768" Type="http://schemas.openxmlformats.org/officeDocument/2006/relationships/hyperlink" Target="https://www.bing.com/images/search?form=xlimg&amp;q=Santa%20Cruz%20de%20Minas" TargetMode="External"/><Relationship Id="rId4819" Type="http://schemas.openxmlformats.org/officeDocument/2006/relationships/hyperlink" Target="https://www.bing.com/th?id=OSK.ba53e9f00a2c78b1618d30dcbaa9c6bc&amp;qlt=95" TargetMode="External"/><Relationship Id="rId6174" Type="http://schemas.openxmlformats.org/officeDocument/2006/relationships/hyperlink" Target="https://www.bing.com/images/search?form=xlimg&amp;q=Jaboti" TargetMode="External"/><Relationship Id="rId7225" Type="http://schemas.openxmlformats.org/officeDocument/2006/relationships/hyperlink" Target="https://www.bing.com/th?id=OSK.6444eb4086b40330f8f319a04145cae0&amp;qlt=95" TargetMode="External"/><Relationship Id="rId689" Type="http://schemas.openxmlformats.org/officeDocument/2006/relationships/hyperlink" Target="https://www.bing.com/th?id=OSK.Clch-_OCSP9dkGHyWoiYrShlYtLkiSsTO2VafT3k6jU&amp;qlt=95" TargetMode="External"/><Relationship Id="rId2784" Type="http://schemas.openxmlformats.org/officeDocument/2006/relationships/hyperlink" Target="https://www.bing.com/images/search?form=xlimg&amp;q=Casa%20Grande,%20Minas%20Gerais" TargetMode="External"/><Relationship Id="rId5190" Type="http://schemas.openxmlformats.org/officeDocument/2006/relationships/hyperlink" Target="https://www.bing.com/images/search?form=xlimg&amp;q=S%c3%a3o%20Sebasti%c3%a3o%20do%20Umbuzeiro" TargetMode="External"/><Relationship Id="rId6241" Type="http://schemas.openxmlformats.org/officeDocument/2006/relationships/hyperlink" Target="https://www.bing.com/th?id=OSK.1K3GmIogZwYmd08ohyLxYWKbnGulUoYHeNiVSeV4RKE&amp;qlt=95" TargetMode="External"/><Relationship Id="rId9397" Type="http://schemas.openxmlformats.org/officeDocument/2006/relationships/hyperlink" Target="https://www.bing.com/th?id=OSK.4083f4f87ee3356744b20c6573226d83&amp;qlt=95" TargetMode="External"/><Relationship Id="rId756" Type="http://schemas.openxmlformats.org/officeDocument/2006/relationships/hyperlink" Target="https://www.bing.com/images/search?form=xlimg&amp;q=Iti%c3%baba" TargetMode="External"/><Relationship Id="rId1386" Type="http://schemas.openxmlformats.org/officeDocument/2006/relationships/hyperlink" Target="https://www.bing.com/images/search?form=xlimg&amp;q=Porteiras" TargetMode="External"/><Relationship Id="rId2437" Type="http://schemas.openxmlformats.org/officeDocument/2006/relationships/hyperlink" Target="https://www.bing.com/th?id=OSK.9e0138ce63c25cb5303b72dc9f800209&amp;qlt=95" TargetMode="External"/><Relationship Id="rId3835" Type="http://schemas.openxmlformats.org/officeDocument/2006/relationships/hyperlink" Target="https://www.bing.com/th?id=OSK.8e2e1836097453a3dcd7991df1c3391f&amp;qlt=95" TargetMode="External"/><Relationship Id="rId9464" Type="http://schemas.openxmlformats.org/officeDocument/2006/relationships/hyperlink" Target="https://www.bing.com/images/search?form=xlimg&amp;q=Paul%c3%adnia" TargetMode="External"/><Relationship Id="rId409" Type="http://schemas.openxmlformats.org/officeDocument/2006/relationships/hyperlink" Target="https://www.bing.com/th?id=OSK.e68d4151e6db3d1fecc28faf94f84f4d&amp;qlt=95" TargetMode="External"/><Relationship Id="rId1039" Type="http://schemas.openxmlformats.org/officeDocument/2006/relationships/hyperlink" Target="https://www.bing.com/th?id=OSK.7cd51e72b91240845f3a459f52377882&amp;qlt=95" TargetMode="External"/><Relationship Id="rId2851" Type="http://schemas.openxmlformats.org/officeDocument/2006/relationships/hyperlink" Target="https://www.bing.com/th?id=OSK.cc0d71f7d9ba96cec6055389ba929235&amp;qlt=95" TargetMode="External"/><Relationship Id="rId3902" Type="http://schemas.openxmlformats.org/officeDocument/2006/relationships/hyperlink" Target="https://www.bing.com/images/search?form=xlimg&amp;q=S%c3%a3o%20Jos%c3%a9%20da%20Barra" TargetMode="External"/><Relationship Id="rId8066" Type="http://schemas.openxmlformats.org/officeDocument/2006/relationships/hyperlink" Target="https://www.bing.com/images/search?form=xlimg&amp;q=Bra%c3%a7o%20do%20Trombudo" TargetMode="External"/><Relationship Id="rId9117" Type="http://schemas.openxmlformats.org/officeDocument/2006/relationships/hyperlink" Target="https://www.bing.com/th?id=OSK.1c7526d40808d29702e7e1eb862e6c2c&amp;qlt=95" TargetMode="External"/><Relationship Id="rId92" Type="http://schemas.openxmlformats.org/officeDocument/2006/relationships/hyperlink" Target="https://www.bing.com/images/search?form=xlimg&amp;q=Campestre,%20Alagoas" TargetMode="External"/><Relationship Id="rId823" Type="http://schemas.openxmlformats.org/officeDocument/2006/relationships/hyperlink" Target="https://www.bing.com/th?id=OSK.b8c91063a1675b3481fe4f38f2a151aa&amp;qlt=95" TargetMode="External"/><Relationship Id="rId1453" Type="http://schemas.openxmlformats.org/officeDocument/2006/relationships/hyperlink" Target="https://www.bing.com/th?id=OSK.f87fa509d7a613565bffcab55315b975&amp;qlt=95" TargetMode="External"/><Relationship Id="rId2504" Type="http://schemas.openxmlformats.org/officeDocument/2006/relationships/hyperlink" Target="https://www.bing.com/images/search?form=xlimg&amp;q=Alpin%c3%b3polis" TargetMode="External"/><Relationship Id="rId7082" Type="http://schemas.openxmlformats.org/officeDocument/2006/relationships/hyperlink" Target="https://www.bing.com/images/search?form=xlimg&amp;q=Costa%20Marques" TargetMode="External"/><Relationship Id="rId8480" Type="http://schemas.openxmlformats.org/officeDocument/2006/relationships/hyperlink" Target="https://www.bing.com/images/search?form=xlimg&amp;q=Seara" TargetMode="External"/><Relationship Id="rId9531" Type="http://schemas.openxmlformats.org/officeDocument/2006/relationships/hyperlink" Target="https://www.bing.com/th?id=OSK.fb142643d5a3c6fad1d785146e8d2b28&amp;qlt=95" TargetMode="External"/><Relationship Id="rId1106" Type="http://schemas.openxmlformats.org/officeDocument/2006/relationships/hyperlink" Target="https://www.bing.com/images/search?form=xlimg&amp;q=Abaiara" TargetMode="External"/><Relationship Id="rId1520" Type="http://schemas.openxmlformats.org/officeDocument/2006/relationships/hyperlink" Target="https://www.bing.com/images/search?form=xlimg&amp;q=Ibira%c3%a7u" TargetMode="External"/><Relationship Id="rId4676" Type="http://schemas.openxmlformats.org/officeDocument/2006/relationships/hyperlink" Target="https://www.bing.com/images/search?form=xlimg&amp;q=Melga%c3%a7o,%20Par%c3%a1" TargetMode="External"/><Relationship Id="rId5727" Type="http://schemas.openxmlformats.org/officeDocument/2006/relationships/hyperlink" Target="https://www.bing.com/th?id=OSK.f7737265b4a9a745ceec180bf9fc9ad2&amp;qlt=95" TargetMode="External"/><Relationship Id="rId8133" Type="http://schemas.openxmlformats.org/officeDocument/2006/relationships/hyperlink" Target="https://www.bing.com/th?id=OSK.a4a09f48432aaf791b0b206c9086f18d&amp;qlt=95" TargetMode="External"/><Relationship Id="rId10063" Type="http://schemas.openxmlformats.org/officeDocument/2006/relationships/hyperlink" Target="https://www.bing.com/th?id=OSK.83303c09d4694da788ddc4d17744633b&amp;qlt=95" TargetMode="External"/><Relationship Id="rId3278" Type="http://schemas.openxmlformats.org/officeDocument/2006/relationships/hyperlink" Target="https://www.bing.com/images/search?form=xlimg&amp;q=Joaquim%20Fel%c3%adcio" TargetMode="External"/><Relationship Id="rId3692" Type="http://schemas.openxmlformats.org/officeDocument/2006/relationships/hyperlink" Target="https://www.bing.com/images/search?form=xlimg&amp;q=Raul%20Soares" TargetMode="External"/><Relationship Id="rId4329" Type="http://schemas.openxmlformats.org/officeDocument/2006/relationships/hyperlink" Target="https://www.bing.com/th?id=OSK.4ff1859939acac3ad33bb0edd6c27bab&amp;qlt=95" TargetMode="External"/><Relationship Id="rId4743" Type="http://schemas.openxmlformats.org/officeDocument/2006/relationships/hyperlink" Target="https://www.bing.com/th?id=OSK.d0db80fc447ddd42ee4c4fd7b7ad77bd&amp;qlt=95" TargetMode="External"/><Relationship Id="rId7899" Type="http://schemas.openxmlformats.org/officeDocument/2006/relationships/hyperlink" Target="https://www.bing.com/th?id=OSK.ce7d7a67dab538b10ac6336692e5367c&amp;qlt=95" TargetMode="External"/><Relationship Id="rId8200" Type="http://schemas.openxmlformats.org/officeDocument/2006/relationships/hyperlink" Target="https://www.bing.com/images/search?form=xlimg&amp;q=Iomer%c3%aa" TargetMode="External"/><Relationship Id="rId10130" Type="http://schemas.openxmlformats.org/officeDocument/2006/relationships/hyperlink" Target="https://www.bing.com/images/search?form=xlimg&amp;q=Santa%20F%c3%a9%20do%20Araguaia" TargetMode="External"/><Relationship Id="rId199" Type="http://schemas.openxmlformats.org/officeDocument/2006/relationships/hyperlink" Target="https://www.bing.com/th?id=OSK.4462b4155a602e76faf28449ffa8a859&amp;qlt=95" TargetMode="External"/><Relationship Id="rId2294" Type="http://schemas.openxmlformats.org/officeDocument/2006/relationships/hyperlink" Target="https://www.bing.com/images/search?form=xlimg&amp;q=Mat%c3%b5es%20do%20Norte" TargetMode="External"/><Relationship Id="rId3345" Type="http://schemas.openxmlformats.org/officeDocument/2006/relationships/hyperlink" Target="https://www.bing.com/th?id=OSK.cb0af8046bb1530f16d65b81252aaf77&amp;qlt=95" TargetMode="External"/><Relationship Id="rId266" Type="http://schemas.openxmlformats.org/officeDocument/2006/relationships/hyperlink" Target="https://www.bing.com/images/search?form=xlimg&amp;q=Boa%20Vista%20do%20Ramos" TargetMode="External"/><Relationship Id="rId680" Type="http://schemas.openxmlformats.org/officeDocument/2006/relationships/hyperlink" Target="https://www.bing.com/images/search?form=xlimg&amp;q=Ibiquera" TargetMode="External"/><Relationship Id="rId2361" Type="http://schemas.openxmlformats.org/officeDocument/2006/relationships/hyperlink" Target="https://www.bing.com/th?id=OSK.xYanSKAS-pvOR82E8QTvkYyvuDjwfPteQmj9xoYClSE&amp;qlt=95" TargetMode="External"/><Relationship Id="rId3412" Type="http://schemas.openxmlformats.org/officeDocument/2006/relationships/hyperlink" Target="https://www.bing.com/images/search?form=xlimg&amp;q=Minas%20Novas" TargetMode="External"/><Relationship Id="rId4810" Type="http://schemas.openxmlformats.org/officeDocument/2006/relationships/hyperlink" Target="https://www.bing.com/images/search?form=xlimg&amp;q=Vigia,%20Par%c3%a1" TargetMode="External"/><Relationship Id="rId6568" Type="http://schemas.openxmlformats.org/officeDocument/2006/relationships/hyperlink" Target="https://www.bing.com/images/search?form=xlimg&amp;q=Wenceslau%20Braz,%20Paran%c3%a1" TargetMode="External"/><Relationship Id="rId7619" Type="http://schemas.openxmlformats.org/officeDocument/2006/relationships/hyperlink" Target="https://www.bing.com/th?id=OSK.d514242cf1b02ae89b9083802a2fc97d&amp;qlt=95" TargetMode="External"/><Relationship Id="rId7966" Type="http://schemas.openxmlformats.org/officeDocument/2006/relationships/hyperlink" Target="https://www.bing.com/images/search?form=xlimg&amp;q=Vit%c3%b3ria%20das%20Miss%c3%b5es" TargetMode="External"/><Relationship Id="rId333" Type="http://schemas.openxmlformats.org/officeDocument/2006/relationships/hyperlink" Target="https://www.bing.com/th?id=OSK.6ad7a0849e1655742302987cc859896e&amp;qlt=95" TargetMode="External"/><Relationship Id="rId2014" Type="http://schemas.openxmlformats.org/officeDocument/2006/relationships/hyperlink" Target="https://www.bing.com/images/search?form=xlimg&amp;q=Santa%20Rita%20do%20Araguaia" TargetMode="External"/><Relationship Id="rId6982" Type="http://schemas.openxmlformats.org/officeDocument/2006/relationships/hyperlink" Target="https://www.bing.com/images/search?form=xlimg&amp;q=S%c3%a3o%20Jo%c3%a3o%20do%20Sabugi" TargetMode="External"/><Relationship Id="rId9041" Type="http://schemas.openxmlformats.org/officeDocument/2006/relationships/hyperlink" Target="https://www.bing.com/th?id=OSK.e76b65d38fe3f9d1a18311694981bb33&amp;qlt=95" TargetMode="External"/><Relationship Id="rId1030" Type="http://schemas.openxmlformats.org/officeDocument/2006/relationships/hyperlink" Target="https://www.bing.com/images/search?form=xlimg&amp;q=Serra%20do%20Ramalho,%20Bahia" TargetMode="External"/><Relationship Id="rId4186" Type="http://schemas.openxmlformats.org/officeDocument/2006/relationships/hyperlink" Target="https://www.bing.com/images/search?form=xlimg&amp;q=Guia%20Lopes%20da%20Laguna" TargetMode="External"/><Relationship Id="rId5584" Type="http://schemas.openxmlformats.org/officeDocument/2006/relationships/hyperlink" Target="https://www.bing.com/images/search?form=xlimg&amp;q=Alvorada%20do%20Gurgu%c3%a9ia" TargetMode="External"/><Relationship Id="rId6635" Type="http://schemas.openxmlformats.org/officeDocument/2006/relationships/hyperlink" Target="https://www.bing.com/th?id=OSK.57398bdcb1111591ec8c693acb814f69&amp;qlt=95" TargetMode="External"/><Relationship Id="rId400" Type="http://schemas.openxmlformats.org/officeDocument/2006/relationships/hyperlink" Target="https://www.bing.com/images/search?form=xlimg&amp;q=Adustina" TargetMode="External"/><Relationship Id="rId5237" Type="http://schemas.openxmlformats.org/officeDocument/2006/relationships/hyperlink" Target="https://www.bing.com/th?id=OSK.9095e2ba8fc43ba43741c55f265a16cd&amp;qlt=95" TargetMode="External"/><Relationship Id="rId5651" Type="http://schemas.openxmlformats.org/officeDocument/2006/relationships/hyperlink" Target="https://www.bing.com/th?id=OSK.cba033abb50f5eca54199692eba17ffb&amp;qlt=95" TargetMode="External"/><Relationship Id="rId6702" Type="http://schemas.openxmlformats.org/officeDocument/2006/relationships/hyperlink" Target="https://www.bing.com/images/search?form=xlimg&amp;q=Santa%20Maria%20Madalena,%20Rio%20de%20Janeiro" TargetMode="External"/><Relationship Id="rId9858" Type="http://schemas.openxmlformats.org/officeDocument/2006/relationships/hyperlink" Target="https://www.bing.com/images/search?form=xlimg&amp;q=Ubarana" TargetMode="External"/><Relationship Id="rId1847" Type="http://schemas.openxmlformats.org/officeDocument/2006/relationships/hyperlink" Target="https://www.bing.com/th?id=OSK.e1e8760c91195eae861b6a82949b394d&amp;qlt=95" TargetMode="External"/><Relationship Id="rId4253" Type="http://schemas.openxmlformats.org/officeDocument/2006/relationships/hyperlink" Target="https://www.bing.com/th?id=OSK.058984b252ee51eb7357923cfffaf65b&amp;qlt=95" TargetMode="External"/><Relationship Id="rId5304" Type="http://schemas.openxmlformats.org/officeDocument/2006/relationships/hyperlink" Target="https://www.bing.com/images/search?form=xlimg&amp;q=Cachoeirinha,%20Pernambuco" TargetMode="External"/><Relationship Id="rId8874" Type="http://schemas.openxmlformats.org/officeDocument/2006/relationships/hyperlink" Target="https://www.bing.com/images/search?form=xlimg&amp;q=Canas,%20S%c3%a3o%20Paulo" TargetMode="External"/><Relationship Id="rId9925" Type="http://schemas.openxmlformats.org/officeDocument/2006/relationships/hyperlink" Target="https://www.bing.com/th?id=OSK.d3acc9beabdb34e752fa5faf71518ff0&amp;qlt=95" TargetMode="External"/><Relationship Id="rId4320" Type="http://schemas.openxmlformats.org/officeDocument/2006/relationships/hyperlink" Target="https://www.bing.com/images/search?form=xlimg&amp;q=Canarana,%20Mato%20Grosso" TargetMode="External"/><Relationship Id="rId7476" Type="http://schemas.openxmlformats.org/officeDocument/2006/relationships/hyperlink" Target="https://www.bing.com/images/search?form=xlimg&amp;q=Gramado" TargetMode="External"/><Relationship Id="rId7890" Type="http://schemas.openxmlformats.org/officeDocument/2006/relationships/hyperlink" Target="https://www.bing.com/images/search?form=xlimg&amp;q=Tiradentes%20do%20Sul" TargetMode="External"/><Relationship Id="rId8527" Type="http://schemas.openxmlformats.org/officeDocument/2006/relationships/hyperlink" Target="https://www.bing.com/th?id=OSK.4c93b5326e931e7612fc3a66a25d61d8&amp;qlt=95" TargetMode="External"/><Relationship Id="rId190" Type="http://schemas.openxmlformats.org/officeDocument/2006/relationships/hyperlink" Target="https://www.bing.com/images/search?form=xlimg&amp;q=Penedo" TargetMode="External"/><Relationship Id="rId1914" Type="http://schemas.openxmlformats.org/officeDocument/2006/relationships/hyperlink" Target="https://www.bing.com/images/search?form=xlimg&amp;q=Mutun%c3%b3polis" TargetMode="External"/><Relationship Id="rId6078" Type="http://schemas.openxmlformats.org/officeDocument/2006/relationships/hyperlink" Target="https://www.bing.com/images/search?form=xlimg&amp;q=En%c3%a9as%20Marques" TargetMode="External"/><Relationship Id="rId6492" Type="http://schemas.openxmlformats.org/officeDocument/2006/relationships/hyperlink" Target="https://www.bing.com/images/search?form=xlimg&amp;q=S%c3%a3o%20Mateus%20do%20Sul" TargetMode="External"/><Relationship Id="rId7129" Type="http://schemas.openxmlformats.org/officeDocument/2006/relationships/hyperlink" Target="https://www.bing.com/th?id=OSK.0fdbf7d94041b20f18f5283591408aed&amp;qlt=95" TargetMode="External"/><Relationship Id="rId7543" Type="http://schemas.openxmlformats.org/officeDocument/2006/relationships/hyperlink" Target="https://www.bing.com/th?id=OSK.1fdfbdf164139f9b7b42eff68d82104a&amp;qlt=95" TargetMode="External"/><Relationship Id="rId8941" Type="http://schemas.openxmlformats.org/officeDocument/2006/relationships/hyperlink" Target="https://www.bing.com/th?id=OSK.21cdf5bf519fd6d8292150776e52367f&amp;qlt=95" TargetMode="External"/><Relationship Id="rId5094" Type="http://schemas.openxmlformats.org/officeDocument/2006/relationships/hyperlink" Target="https://www.bing.com/images/search?form=xlimg&amp;q=Pil%c3%b5es,%20Para%c3%adba" TargetMode="External"/><Relationship Id="rId6145" Type="http://schemas.openxmlformats.org/officeDocument/2006/relationships/hyperlink" Target="https://www.bing.com/th?id=OSK.62fe813581fe2ddb42b131de2e71f796&amp;qlt=95" TargetMode="External"/><Relationship Id="rId2688" Type="http://schemas.openxmlformats.org/officeDocument/2006/relationships/hyperlink" Target="https://www.bing.com/images/search?form=xlimg&amp;q=Camacho,%20Minas%20Gerais" TargetMode="External"/><Relationship Id="rId3739" Type="http://schemas.openxmlformats.org/officeDocument/2006/relationships/hyperlink" Target="https://www.bing.com/th?id=OSK.65c50995737ba72a8732b7cf461494ee&amp;qlt=95" TargetMode="External"/><Relationship Id="rId5161" Type="http://schemas.openxmlformats.org/officeDocument/2006/relationships/hyperlink" Target="https://www.bing.com/th?id=OSK.10c9f30ba7f3bc5b4ab8d048cddba07b&amp;qlt=95" TargetMode="External"/><Relationship Id="rId7610" Type="http://schemas.openxmlformats.org/officeDocument/2006/relationships/hyperlink" Target="https://www.bing.com/images/search?form=xlimg&amp;q=Muliterno" TargetMode="External"/><Relationship Id="rId2755" Type="http://schemas.openxmlformats.org/officeDocument/2006/relationships/hyperlink" Target="https://www.bing.com/th?id=OSK.9ff41bf7156594e2f0e5e70d26efaa62&amp;qlt=95" TargetMode="External"/><Relationship Id="rId3806" Type="http://schemas.openxmlformats.org/officeDocument/2006/relationships/hyperlink" Target="https://www.bing.com/images/search?form=xlimg&amp;q=Santana%20da%20Vargem" TargetMode="External"/><Relationship Id="rId6212" Type="http://schemas.openxmlformats.org/officeDocument/2006/relationships/hyperlink" Target="https://www.bing.com/images/search?form=xlimg&amp;q=Lidian%c3%b3polis" TargetMode="External"/><Relationship Id="rId9368" Type="http://schemas.openxmlformats.org/officeDocument/2006/relationships/hyperlink" Target="https://www.bing.com/images/search?form=xlimg&amp;q=Narandiba" TargetMode="External"/><Relationship Id="rId9782" Type="http://schemas.openxmlformats.org/officeDocument/2006/relationships/hyperlink" Target="https://www.bing.com/images/search?form=xlimg&amp;q=Sorocaba" TargetMode="External"/><Relationship Id="rId727" Type="http://schemas.openxmlformats.org/officeDocument/2006/relationships/hyperlink" Target="https://www.bing.com/th?id=OSK.ac3986789200c7938542c852b29b0897&amp;qlt=95" TargetMode="External"/><Relationship Id="rId1357" Type="http://schemas.openxmlformats.org/officeDocument/2006/relationships/hyperlink" Target="https://www.bing.com/th?id=OSK.da55ac469ef7d9a440239ef5b9b29eb8&amp;qlt=95" TargetMode="External"/><Relationship Id="rId1771" Type="http://schemas.openxmlformats.org/officeDocument/2006/relationships/hyperlink" Target="https://www.bing.com/th?id=OSK.5fea7c5bcfd52e84b65f302965d19b94&amp;qlt=95" TargetMode="External"/><Relationship Id="rId2408" Type="http://schemas.openxmlformats.org/officeDocument/2006/relationships/hyperlink" Target="https://www.bing.com/images/search?form=xlimg&amp;q=S%c3%a3o%20Pedro%20da%20%c3%81gua%20Branca" TargetMode="External"/><Relationship Id="rId2822" Type="http://schemas.openxmlformats.org/officeDocument/2006/relationships/hyperlink" Target="https://www.bing.com/images/search?form=xlimg&amp;q=Claro%20dos%20Po%c3%a7%c3%b5es" TargetMode="External"/><Relationship Id="rId5978" Type="http://schemas.openxmlformats.org/officeDocument/2006/relationships/hyperlink" Target="https://www.bing.com/images/search?form=xlimg&amp;q=California" TargetMode="External"/><Relationship Id="rId8384" Type="http://schemas.openxmlformats.org/officeDocument/2006/relationships/hyperlink" Target="https://www.bing.com/images/search?form=xlimg&amp;q=Presidente%20Nereu" TargetMode="External"/><Relationship Id="rId9435" Type="http://schemas.openxmlformats.org/officeDocument/2006/relationships/hyperlink" Target="https://www.bing.com/th?id=OSK.3dcfde5b4c46986db6d01dd6a09470d8&amp;qlt=95" TargetMode="External"/><Relationship Id="rId63" Type="http://schemas.openxmlformats.org/officeDocument/2006/relationships/hyperlink" Target="https://www.bing.com/th?id=OSK.0aee226d6da4c161780f4e82898075a8&amp;qlt=95" TargetMode="External"/><Relationship Id="rId1424" Type="http://schemas.openxmlformats.org/officeDocument/2006/relationships/hyperlink" Target="https://www.bing.com/images/search?form=xlimg&amp;q=S%c3%a3o%20Lu%c3%ads%20do%20Curu" TargetMode="External"/><Relationship Id="rId4994" Type="http://schemas.openxmlformats.org/officeDocument/2006/relationships/hyperlink" Target="https://www.bing.com/images/search?form=xlimg&amp;q=Jacara%c3%ba" TargetMode="External"/><Relationship Id="rId8037" Type="http://schemas.openxmlformats.org/officeDocument/2006/relationships/hyperlink" Target="https://www.bing.com/th?id=OSK.c5a1a4eb7f84935db3d8732c8092b1e3&amp;qlt=95" TargetMode="External"/><Relationship Id="rId8451" Type="http://schemas.openxmlformats.org/officeDocument/2006/relationships/hyperlink" Target="https://www.bing.com/th?id=OSK.ad0119a1ef7b94866e9a4e4d3699e59e&amp;qlt=95" TargetMode="External"/><Relationship Id="rId9502" Type="http://schemas.openxmlformats.org/officeDocument/2006/relationships/hyperlink" Target="https://www.bing.com/images/search?form=xlimg&amp;q=Pinhalzinho,%20S%c3%a3o%20Paulo" TargetMode="External"/><Relationship Id="rId3596" Type="http://schemas.openxmlformats.org/officeDocument/2006/relationships/hyperlink" Target="https://www.bing.com/images/search?form=xlimg&amp;q=Pedro%20Leopoldo" TargetMode="External"/><Relationship Id="rId4647" Type="http://schemas.openxmlformats.org/officeDocument/2006/relationships/hyperlink" Target="https://www.bing.com/th?id=OSK.ef4e75ad0c93dd77f18ffdddc3f58f76&amp;qlt=95" TargetMode="External"/><Relationship Id="rId7053" Type="http://schemas.openxmlformats.org/officeDocument/2006/relationships/hyperlink" Target="https://www.bing.com/th?id=OSK.c8e23fcd2aea58be7202b10a4f3f1cfb&amp;qlt=95" TargetMode="External"/><Relationship Id="rId8104" Type="http://schemas.openxmlformats.org/officeDocument/2006/relationships/hyperlink" Target="https://www.bing.com/images/search?form=xlimg&amp;q=Cerro%20Negro,%20Santa%20Catarina" TargetMode="External"/><Relationship Id="rId10034" Type="http://schemas.openxmlformats.org/officeDocument/2006/relationships/hyperlink" Target="https://www.bing.com/images/search?form=xlimg&amp;q=Juarina" TargetMode="External"/><Relationship Id="rId2198" Type="http://schemas.openxmlformats.org/officeDocument/2006/relationships/hyperlink" Target="https://www.bing.com/images/search?form=xlimg&amp;q=Cidel%c3%a2ndia" TargetMode="External"/><Relationship Id="rId3249" Type="http://schemas.openxmlformats.org/officeDocument/2006/relationships/hyperlink" Target="https://www.bing.com/th?id=OSK.a03d674aabcc63d0c756f1022d137c42&amp;qlt=95" TargetMode="External"/><Relationship Id="rId7120" Type="http://schemas.openxmlformats.org/officeDocument/2006/relationships/hyperlink" Target="https://www.bing.com/images/search?form=xlimg&amp;q=Porto%20Velho" TargetMode="External"/><Relationship Id="rId584" Type="http://schemas.openxmlformats.org/officeDocument/2006/relationships/hyperlink" Target="https://www.bing.com/images/search?form=xlimg&amp;q=Coaraci" TargetMode="External"/><Relationship Id="rId2265" Type="http://schemas.openxmlformats.org/officeDocument/2006/relationships/hyperlink" Target="https://www.bing.com/th?id=OSK.Gt1GxHBjkuezEFoJyqkFYVt9GEtZzO4JWcHhDlszBgk&amp;qlt=95" TargetMode="External"/><Relationship Id="rId3663" Type="http://schemas.openxmlformats.org/officeDocument/2006/relationships/hyperlink" Target="https://www.bing.com/th?id=OSK.687e304f92e7c13bf2d0df2c941b71a8&amp;qlt=95" TargetMode="External"/><Relationship Id="rId4714" Type="http://schemas.openxmlformats.org/officeDocument/2006/relationships/hyperlink" Target="https://www.bing.com/images/search?form=xlimg&amp;q=Pau%20d'Arco,%20Par%c3%a1" TargetMode="External"/><Relationship Id="rId9292" Type="http://schemas.openxmlformats.org/officeDocument/2006/relationships/hyperlink" Target="https://www.bing.com/images/search?form=xlimg&amp;q=Marab%c3%a1%20Paulista" TargetMode="External"/><Relationship Id="rId10101" Type="http://schemas.openxmlformats.org/officeDocument/2006/relationships/hyperlink" Target="https://www.bing.com/th?id=OSK.c4d707d7b07855226de17414560fdd8a&amp;qlt=95" TargetMode="External"/><Relationship Id="rId237" Type="http://schemas.openxmlformats.org/officeDocument/2006/relationships/hyperlink" Target="https://www.bing.com/th?id=OSK.d15189a9b92deb6904ac77004d72f58f&amp;qlt=95" TargetMode="External"/><Relationship Id="rId3316" Type="http://schemas.openxmlformats.org/officeDocument/2006/relationships/hyperlink" Target="https://www.bing.com/images/search?form=xlimg&amp;q=Lamim" TargetMode="External"/><Relationship Id="rId3730" Type="http://schemas.openxmlformats.org/officeDocument/2006/relationships/hyperlink" Target="https://www.bing.com/images/search?form=xlimg&amp;q=Rio%20Piracicaba" TargetMode="External"/><Relationship Id="rId6886" Type="http://schemas.openxmlformats.org/officeDocument/2006/relationships/hyperlink" Target="https://www.bing.com/images/search?form=xlimg&amp;q=Lu%c3%ads%20Gomes" TargetMode="External"/><Relationship Id="rId7937" Type="http://schemas.openxmlformats.org/officeDocument/2006/relationships/hyperlink" Target="https://www.bing.com/th?id=OSK.0e4683849aadc6fc6e10e05d96bfb5a2&amp;qlt=95" TargetMode="External"/><Relationship Id="rId651" Type="http://schemas.openxmlformats.org/officeDocument/2006/relationships/hyperlink" Target="https://www.bing.com/th?id=OSK.db126bce46396284cb9d3f76ac47aead&amp;qlt=95" TargetMode="External"/><Relationship Id="rId1281" Type="http://schemas.openxmlformats.org/officeDocument/2006/relationships/hyperlink" Target="https://www.bing.com/th?id=OSK.5ab927841c5159c770ddcf2384ce08d0&amp;qlt=95" TargetMode="External"/><Relationship Id="rId2332" Type="http://schemas.openxmlformats.org/officeDocument/2006/relationships/hyperlink" Target="https://www.bing.com/images/search?form=xlimg&amp;q=Peri%20Mirim" TargetMode="External"/><Relationship Id="rId5488" Type="http://schemas.openxmlformats.org/officeDocument/2006/relationships/hyperlink" Target="https://www.bing.com/images/search?form=xlimg&amp;q=Rio%20Formoso" TargetMode="External"/><Relationship Id="rId6539" Type="http://schemas.openxmlformats.org/officeDocument/2006/relationships/hyperlink" Target="https://www.bing.com/th?id=OSK.aa2256cb43c847f45d33ad991041de28&amp;qlt=95" TargetMode="External"/><Relationship Id="rId6953" Type="http://schemas.openxmlformats.org/officeDocument/2006/relationships/hyperlink" Target="https://www.bing.com/th?id=OSK.e1c25138af78b0211f5ae02a6ae78f7c&amp;qlt=95" TargetMode="External"/><Relationship Id="rId304" Type="http://schemas.openxmlformats.org/officeDocument/2006/relationships/hyperlink" Target="https://www.bing.com/images/search?form=xlimg&amp;q=Itapiranga,%20Amazonas" TargetMode="External"/><Relationship Id="rId5555" Type="http://schemas.openxmlformats.org/officeDocument/2006/relationships/hyperlink" Target="https://www.bing.com/th?id=OSK.9f2d3c944f44a8691575ebc89af3343c&amp;qlt=95" TargetMode="External"/><Relationship Id="rId6606" Type="http://schemas.openxmlformats.org/officeDocument/2006/relationships/hyperlink" Target="https://www.bing.com/images/search?form=xlimg&amp;q=Carmo,%20Rio%20de%20Janeiro" TargetMode="External"/><Relationship Id="rId9012" Type="http://schemas.openxmlformats.org/officeDocument/2006/relationships/hyperlink" Target="https://www.bing.com/images/search?form=xlimg&amp;q=Flora%20Rica" TargetMode="External"/><Relationship Id="rId1001" Type="http://schemas.openxmlformats.org/officeDocument/2006/relationships/hyperlink" Target="https://www.bing.com/th?id=OSK.1DFICPBgzQwN9CI4-0reA0zbZHDGN5BzzC9xVGQj3_A&amp;qlt=95" TargetMode="External"/><Relationship Id="rId4157" Type="http://schemas.openxmlformats.org/officeDocument/2006/relationships/hyperlink" Target="https://www.bing.com/th?id=OSK.293192c37bc8a4139581150547bc582b&amp;qlt=95" TargetMode="External"/><Relationship Id="rId4571" Type="http://schemas.openxmlformats.org/officeDocument/2006/relationships/hyperlink" Target="https://www.bing.com/th?id=OSK.64c25b07136131176d0f8771800f7dcb&amp;qlt=95" TargetMode="External"/><Relationship Id="rId5208" Type="http://schemas.openxmlformats.org/officeDocument/2006/relationships/hyperlink" Target="https://www.bing.com/images/search?form=xlimg&amp;q=Sobrado,%20Para%c3%adba" TargetMode="External"/><Relationship Id="rId5622" Type="http://schemas.openxmlformats.org/officeDocument/2006/relationships/hyperlink" Target="https://www.bing.com/images/search?form=xlimg&amp;q=Bom%20Princ%c3%adpio%20do%20Piau%c3%ad" TargetMode="External"/><Relationship Id="rId8778" Type="http://schemas.openxmlformats.org/officeDocument/2006/relationships/hyperlink" Target="https://www.bing.com/images/search?form=xlimg&amp;q=Bastos" TargetMode="External"/><Relationship Id="rId9829" Type="http://schemas.openxmlformats.org/officeDocument/2006/relationships/hyperlink" Target="https://www.bing.com/th?id=OSK.a1f79891483675c88f62c764037f4713&amp;qlt=95" TargetMode="External"/><Relationship Id="rId3173" Type="http://schemas.openxmlformats.org/officeDocument/2006/relationships/hyperlink" Target="https://www.bing.com/th?id=OSK.b57ee43ce8e33b65e330d1f3f52166eb&amp;qlt=95" TargetMode="External"/><Relationship Id="rId4224" Type="http://schemas.openxmlformats.org/officeDocument/2006/relationships/hyperlink" Target="https://www.bing.com/images/search?form=xlimg&amp;q=Nova%20Andradina" TargetMode="External"/><Relationship Id="rId1818" Type="http://schemas.openxmlformats.org/officeDocument/2006/relationships/hyperlink" Target="https://www.bing.com/images/search?form=xlimg&amp;q=Iaciara" TargetMode="External"/><Relationship Id="rId3240" Type="http://schemas.openxmlformats.org/officeDocument/2006/relationships/hyperlink" Target="https://www.bing.com/images/search?form=xlimg&amp;q=Jacu%c3%ad" TargetMode="External"/><Relationship Id="rId6396" Type="http://schemas.openxmlformats.org/officeDocument/2006/relationships/hyperlink" Target="https://www.bing.com/images/search?form=xlimg&amp;q=Quitandinha" TargetMode="External"/><Relationship Id="rId7794" Type="http://schemas.openxmlformats.org/officeDocument/2006/relationships/hyperlink" Target="https://www.bing.com/images/search?form=xlimg&amp;q=S%c3%a3o%20Jer%c3%b4nimo" TargetMode="External"/><Relationship Id="rId8845" Type="http://schemas.openxmlformats.org/officeDocument/2006/relationships/hyperlink" Target="https://www.bing.com/th?id=OSK.b4ea551496d2648e60691d836b8a7634&amp;qlt=95" TargetMode="External"/><Relationship Id="rId161" Type="http://schemas.openxmlformats.org/officeDocument/2006/relationships/hyperlink" Target="https://www.bing.com/th?id=OSK.ade623c02e6d9f35e3644f2eefc76929&amp;qlt=95" TargetMode="External"/><Relationship Id="rId6049" Type="http://schemas.openxmlformats.org/officeDocument/2006/relationships/hyperlink" Target="https://www.bing.com/th?id=OSK.a19cfaf15fa39eb5d18bf7e31ba2a039&amp;qlt=95" TargetMode="External"/><Relationship Id="rId7447" Type="http://schemas.openxmlformats.org/officeDocument/2006/relationships/hyperlink" Target="https://www.bing.com/th?id=OSK.a2dd378ca4c46685890fdeb5c5f53058&amp;qlt=95" TargetMode="External"/><Relationship Id="rId7861" Type="http://schemas.openxmlformats.org/officeDocument/2006/relationships/hyperlink" Target="https://www.bing.com/th?id=OSK.4c3fe205dc480887632ee77684e16e9f&amp;qlt=95" TargetMode="External"/><Relationship Id="rId8912" Type="http://schemas.openxmlformats.org/officeDocument/2006/relationships/hyperlink" Target="https://www.bing.com/images/search?form=xlimg&amp;q=Charqueada" TargetMode="External"/><Relationship Id="rId6463" Type="http://schemas.openxmlformats.org/officeDocument/2006/relationships/hyperlink" Target="https://www.bing.com/th?id=OSK.a8b44bbd4c017de95dec2d618e7539a7&amp;qlt=95" TargetMode="External"/><Relationship Id="rId7514" Type="http://schemas.openxmlformats.org/officeDocument/2006/relationships/hyperlink" Target="https://www.bing.com/images/search?form=xlimg&amp;q=Imb%c3%a9" TargetMode="External"/><Relationship Id="rId978" Type="http://schemas.openxmlformats.org/officeDocument/2006/relationships/hyperlink" Target="https://www.bing.com/images/search?form=xlimg&amp;q=Santa%20Maria%20da%20Vit%c3%b3ria" TargetMode="External"/><Relationship Id="rId2659" Type="http://schemas.openxmlformats.org/officeDocument/2006/relationships/hyperlink" Target="https://www.bing.com/th?id=OSK.e0aafbf3862b98c77f711c607bde7dba&amp;qlt=95" TargetMode="External"/><Relationship Id="rId5065" Type="http://schemas.openxmlformats.org/officeDocument/2006/relationships/hyperlink" Target="https://www.bing.com/th?id=OSK.294b1cfd0a9ee6854be8af2a12268fbe&amp;qlt=95" TargetMode="External"/><Relationship Id="rId6116" Type="http://schemas.openxmlformats.org/officeDocument/2006/relationships/hyperlink" Target="https://www.bing.com/images/search?form=xlimg&amp;q=Gua%c3%adra,%20Paran%c3%a1" TargetMode="External"/><Relationship Id="rId6530" Type="http://schemas.openxmlformats.org/officeDocument/2006/relationships/hyperlink" Target="https://www.bing.com/images/search?form=xlimg&amp;q=Teixeira%20Soares" TargetMode="External"/><Relationship Id="rId9686" Type="http://schemas.openxmlformats.org/officeDocument/2006/relationships/hyperlink" Target="https://www.bing.com/images/search?form=xlimg&amp;q=Santa%20Rita%20d'Oeste" TargetMode="External"/><Relationship Id="rId1675" Type="http://schemas.openxmlformats.org/officeDocument/2006/relationships/hyperlink" Target="https://www.bing.com/th?id=OSK.6be842b480ddaef192872fb91925fd8b&amp;qlt=95" TargetMode="External"/><Relationship Id="rId2726" Type="http://schemas.openxmlformats.org/officeDocument/2006/relationships/hyperlink" Target="https://www.bing.com/images/search?form=xlimg&amp;q=Capela%20Nova" TargetMode="External"/><Relationship Id="rId4081" Type="http://schemas.openxmlformats.org/officeDocument/2006/relationships/hyperlink" Target="https://www.bing.com/th?id=OSK.8b55a0cad1631cabbaf5eae0033e7388&amp;qlt=95" TargetMode="External"/><Relationship Id="rId5132" Type="http://schemas.openxmlformats.org/officeDocument/2006/relationships/hyperlink" Target="https://www.bing.com/images/search?form=xlimg&amp;q=Salgadinho,%20Para%c3%adba" TargetMode="External"/><Relationship Id="rId8288" Type="http://schemas.openxmlformats.org/officeDocument/2006/relationships/hyperlink" Target="https://www.bing.com/images/search?form=xlimg&amp;q=Massaranduba,%20Santa%20Catarina" TargetMode="External"/><Relationship Id="rId9339" Type="http://schemas.openxmlformats.org/officeDocument/2006/relationships/hyperlink" Target="https://www.bing.com/th?id=OSK.4b4ca214f35651e243811166a5d23754&amp;qlt=95" TargetMode="External"/><Relationship Id="rId9753" Type="http://schemas.openxmlformats.org/officeDocument/2006/relationships/hyperlink" Target="https://www.bing.com/th?id=OSK.df51f587c4572b1d1abd5b4a1571130a&amp;qlt=95" TargetMode="External"/><Relationship Id="rId1328" Type="http://schemas.openxmlformats.org/officeDocument/2006/relationships/hyperlink" Target="https://www.bing.com/images/search?form=xlimg&amp;q=Monsenhor%20Tabosa" TargetMode="External"/><Relationship Id="rId8355" Type="http://schemas.openxmlformats.org/officeDocument/2006/relationships/hyperlink" Target="https://www.bing.com/th?id=OSK.d4f2ac93c988f62dcbc7af83c348561c&amp;qlt=95" TargetMode="External"/><Relationship Id="rId9406" Type="http://schemas.openxmlformats.org/officeDocument/2006/relationships/hyperlink" Target="https://www.bing.com/images/search?form=xlimg&amp;q=Ocau%c3%a7u" TargetMode="External"/><Relationship Id="rId1742" Type="http://schemas.openxmlformats.org/officeDocument/2006/relationships/hyperlink" Target="https://www.bing.com/images/search?form=xlimg&amp;q=Corumb%c3%a1%20de%20Goi%c3%a1s" TargetMode="External"/><Relationship Id="rId4898" Type="http://schemas.openxmlformats.org/officeDocument/2006/relationships/hyperlink" Target="https://www.bing.com/images/search?form=xlimg&amp;q=Cacimba%20de%20Areia" TargetMode="External"/><Relationship Id="rId5949" Type="http://schemas.openxmlformats.org/officeDocument/2006/relationships/hyperlink" Target="https://www.bing.com/th?id=OSK.rlAyXZ514dRIjxjYpmcQJAbDucd4v8qzlJ1G8gQFXyQ&amp;qlt=95" TargetMode="External"/><Relationship Id="rId7371" Type="http://schemas.openxmlformats.org/officeDocument/2006/relationships/hyperlink" Target="https://www.bing.com/th?id=OSK.440c5fa3c647878f0e13b29480458747&amp;qlt=95" TargetMode="External"/><Relationship Id="rId8008" Type="http://schemas.openxmlformats.org/officeDocument/2006/relationships/hyperlink" Target="https://www.bing.com/images/search?form=xlimg&amp;q=Ararangu%c3%a1" TargetMode="External"/><Relationship Id="rId9820" Type="http://schemas.openxmlformats.org/officeDocument/2006/relationships/hyperlink" Target="https://www.bing.com/images/search?form=xlimg&amp;q=Taquariva%c3%ad" TargetMode="External"/><Relationship Id="rId34" Type="http://schemas.openxmlformats.org/officeDocument/2006/relationships/hyperlink" Target="https://www.bing.com/images/search?form=xlimg&amp;q=Cruzeiro%20do%20Sul,%20Acre" TargetMode="External"/><Relationship Id="rId4965" Type="http://schemas.openxmlformats.org/officeDocument/2006/relationships/hyperlink" Target="https://www.bing.com/th?id=OSK.2c9486b8ec709a25aa9cd758c9702b43&amp;qlt=95" TargetMode="External"/><Relationship Id="rId7024" Type="http://schemas.openxmlformats.org/officeDocument/2006/relationships/hyperlink" Target="https://www.bing.com/images/search?form=xlimg&amp;q=Tenente%20Laurentino%20Cruz" TargetMode="External"/><Relationship Id="rId8422" Type="http://schemas.openxmlformats.org/officeDocument/2006/relationships/hyperlink" Target="https://www.bing.com/images/search?form=xlimg&amp;q=Santa%20Helena,%20Santa%20Catarina" TargetMode="External"/><Relationship Id="rId3567" Type="http://schemas.openxmlformats.org/officeDocument/2006/relationships/hyperlink" Target="https://www.bing.com/th?id=OSK.f8a608744a87f7988b699cbbddfb396a&amp;qlt=95" TargetMode="External"/><Relationship Id="rId3981" Type="http://schemas.openxmlformats.org/officeDocument/2006/relationships/hyperlink" Target="https://www.bing.com/th?id=OSK.242040d25cc8a542b253e25000c7c39f&amp;qlt=95" TargetMode="External"/><Relationship Id="rId4618" Type="http://schemas.openxmlformats.org/officeDocument/2006/relationships/hyperlink" Target="https://www.bing.com/images/search?form=xlimg&amp;q=Conc%c3%b3rdia%20do%20Par%c3%a1" TargetMode="External"/><Relationship Id="rId10005" Type="http://schemas.openxmlformats.org/officeDocument/2006/relationships/hyperlink" Target="https://www.bing.com/th?id=OSK.zmkBS4TCaTguY2eigO8L8EFlssvPt18J05HK7akDQ34&amp;qlt=95" TargetMode="External"/><Relationship Id="rId488" Type="http://schemas.openxmlformats.org/officeDocument/2006/relationships/hyperlink" Target="https://www.bing.com/images/search?form=xlimg&amp;q=Bom%20Jesus%20da%20Serra" TargetMode="External"/><Relationship Id="rId2169" Type="http://schemas.openxmlformats.org/officeDocument/2006/relationships/hyperlink" Target="https://www.bing.com/th?id=OSK.3c5cad843286995c51335aa03ffc5704&amp;qlt=95" TargetMode="External"/><Relationship Id="rId2583" Type="http://schemas.openxmlformats.org/officeDocument/2006/relationships/hyperlink" Target="https://www.bing.com/th?id=OSK.4a68c3a593b534f1d6bc312d2989f8cf&amp;qlt=95" TargetMode="External"/><Relationship Id="rId3634" Type="http://schemas.openxmlformats.org/officeDocument/2006/relationships/hyperlink" Target="https://www.bing.com/images/search?form=xlimg&amp;q=Piranguinho" TargetMode="External"/><Relationship Id="rId6040" Type="http://schemas.openxmlformats.org/officeDocument/2006/relationships/hyperlink" Target="https://www.bing.com/images/search?form=xlimg&amp;q=Congonhinhas" TargetMode="External"/><Relationship Id="rId9196" Type="http://schemas.openxmlformats.org/officeDocument/2006/relationships/hyperlink" Target="https://www.bing.com/images/search?form=xlimg&amp;q=Itupeva" TargetMode="External"/><Relationship Id="rId555" Type="http://schemas.openxmlformats.org/officeDocument/2006/relationships/hyperlink" Target="https://www.bing.com/th?id=OSK.6fc9f33a54c378851e6225b87ec1584a&amp;qlt=95" TargetMode="External"/><Relationship Id="rId1185" Type="http://schemas.openxmlformats.org/officeDocument/2006/relationships/hyperlink" Target="https://www.bing.com/th?id=OSK.a850a39f233bc19a48390e4fe2fa625b&amp;qlt=95" TargetMode="External"/><Relationship Id="rId2236" Type="http://schemas.openxmlformats.org/officeDocument/2006/relationships/hyperlink" Target="https://www.bing.com/images/search?form=xlimg&amp;q=Governador%20Nunes%20Freire" TargetMode="External"/><Relationship Id="rId2650" Type="http://schemas.openxmlformats.org/officeDocument/2006/relationships/hyperlink" Target="https://www.bing.com/images/search?form=xlimg&amp;q=Bra%c3%banas" TargetMode="External"/><Relationship Id="rId3701" Type="http://schemas.openxmlformats.org/officeDocument/2006/relationships/hyperlink" Target="https://www.bing.com/th?id=OSK.ed146a6ac72266b7df56a058db48f932&amp;qlt=95" TargetMode="External"/><Relationship Id="rId6857" Type="http://schemas.openxmlformats.org/officeDocument/2006/relationships/hyperlink" Target="https://www.bing.com/th?id=OSK.0d34a9f834218735e5bbbdfc44ad9184&amp;qlt=95" TargetMode="External"/><Relationship Id="rId7908" Type="http://schemas.openxmlformats.org/officeDocument/2006/relationships/hyperlink" Target="https://www.bing.com/images/search?form=xlimg&amp;q=Tr%c3%aas%20Passos" TargetMode="External"/><Relationship Id="rId9263" Type="http://schemas.openxmlformats.org/officeDocument/2006/relationships/hyperlink" Target="https://www.bing.com/th?id=OSK.dbbfaf4649ba34f149a49a841fee38ce&amp;qlt=95" TargetMode="External"/><Relationship Id="rId208" Type="http://schemas.openxmlformats.org/officeDocument/2006/relationships/hyperlink" Target="https://www.bing.com/images/search?form=xlimg&amp;q=Rio%20Largo" TargetMode="External"/><Relationship Id="rId622" Type="http://schemas.openxmlformats.org/officeDocument/2006/relationships/hyperlink" Target="https://www.bing.com/images/search?form=xlimg&amp;q=Dias%20d'%c3%81vila" TargetMode="External"/><Relationship Id="rId1252" Type="http://schemas.openxmlformats.org/officeDocument/2006/relationships/hyperlink" Target="https://www.bing.com/images/search?form=xlimg&amp;q=Iguatu" TargetMode="External"/><Relationship Id="rId2303" Type="http://schemas.openxmlformats.org/officeDocument/2006/relationships/hyperlink" Target="https://www.bing.com/th?id=OSK.cd3959227058ffce3b7c315dcd516bf9&amp;qlt=95" TargetMode="External"/><Relationship Id="rId5459" Type="http://schemas.openxmlformats.org/officeDocument/2006/relationships/hyperlink" Target="https://www.bing.com/th?id=OSK.1d28f4522b08ed3b0ac899a71348c7da&amp;qlt=95" TargetMode="External"/><Relationship Id="rId9330" Type="http://schemas.openxmlformats.org/officeDocument/2006/relationships/hyperlink" Target="https://www.bing.com/images/search?form=xlimg&amp;q=Mirassol%c3%a2ndia" TargetMode="External"/><Relationship Id="rId4475" Type="http://schemas.openxmlformats.org/officeDocument/2006/relationships/hyperlink" Target="https://www.bing.com/th?id=OSK.02ea10ccab22283bbc5ad2077996f4db&amp;qlt=95" TargetMode="External"/><Relationship Id="rId5873" Type="http://schemas.openxmlformats.org/officeDocument/2006/relationships/hyperlink" Target="https://www.bing.com/th?id=OSK.8ab2c998d8e04dd5686d8d536c948080&amp;qlt=95" TargetMode="External"/><Relationship Id="rId6924" Type="http://schemas.openxmlformats.org/officeDocument/2006/relationships/hyperlink" Target="https://www.bing.com/images/search?form=xlimg&amp;q=Passa%20e%20Fica" TargetMode="External"/><Relationship Id="rId3077" Type="http://schemas.openxmlformats.org/officeDocument/2006/relationships/hyperlink" Target="https://www.bing.com/th?id=OSK.bd9c37a514430298336905facdc89cac&amp;qlt=95" TargetMode="External"/><Relationship Id="rId4128" Type="http://schemas.openxmlformats.org/officeDocument/2006/relationships/hyperlink" Target="https://www.bing.com/images/search?form=xlimg&amp;q=Ant%c3%b4nio%20Jo%c3%a3o" TargetMode="External"/><Relationship Id="rId5526" Type="http://schemas.openxmlformats.org/officeDocument/2006/relationships/hyperlink" Target="https://www.bing.com/images/search?form=xlimg&amp;q=S%c3%a3o%20Vicente%20Ferrer,%20Pernambuco" TargetMode="External"/><Relationship Id="rId5940" Type="http://schemas.openxmlformats.org/officeDocument/2006/relationships/hyperlink" Target="https://www.bing.com/images/search?form=xlimg&amp;q=Balsa%20Nova" TargetMode="External"/><Relationship Id="rId2093" Type="http://schemas.openxmlformats.org/officeDocument/2006/relationships/hyperlink" Target="https://www.bing.com/th?id=OSK.ee7c71c6af9eda3d82b393c8b8ab497a&amp;qlt=95" TargetMode="External"/><Relationship Id="rId3491" Type="http://schemas.openxmlformats.org/officeDocument/2006/relationships/hyperlink" Target="https://www.bing.com/th?id=OSK.730f5d92b35729775950d3cdeb7c8017&amp;qlt=95" TargetMode="External"/><Relationship Id="rId4542" Type="http://schemas.openxmlformats.org/officeDocument/2006/relationships/hyperlink" Target="https://www.bing.com/images/search?form=xlimg&amp;q=Vera,%20Mato%20Grosso" TargetMode="External"/><Relationship Id="rId7698" Type="http://schemas.openxmlformats.org/officeDocument/2006/relationships/hyperlink" Target="https://www.bing.com/images/search?form=xlimg&amp;q=Port%c3%a3o" TargetMode="External"/><Relationship Id="rId8749" Type="http://schemas.openxmlformats.org/officeDocument/2006/relationships/hyperlink" Target="https://www.bing.com/th?id=OSK.dee287fe90e1f51d141de331cfffefdf&amp;qlt=95" TargetMode="External"/><Relationship Id="rId3144" Type="http://schemas.openxmlformats.org/officeDocument/2006/relationships/hyperlink" Target="https://www.bing.com/images/search?form=xlimg&amp;q=Igarap%c3%a9" TargetMode="External"/><Relationship Id="rId7765" Type="http://schemas.openxmlformats.org/officeDocument/2006/relationships/hyperlink" Target="https://www.bing.com/th?id=OSK.0ccc1f8d41695089496ef0e1e8691c78&amp;qlt=95" TargetMode="External"/><Relationship Id="rId8816" Type="http://schemas.openxmlformats.org/officeDocument/2006/relationships/hyperlink" Target="https://www.bing.com/images/search?form=xlimg&amp;q=Borebi" TargetMode="External"/><Relationship Id="rId2160" Type="http://schemas.openxmlformats.org/officeDocument/2006/relationships/hyperlink" Target="https://www.bing.com/images/search?form=xlimg&amp;q=Brejo%20de%20Areia" TargetMode="External"/><Relationship Id="rId3211" Type="http://schemas.openxmlformats.org/officeDocument/2006/relationships/hyperlink" Target="https://www.bing.com/th?id=OSK.baee0454f4581722d45db2756203c0d0&amp;qlt=95" TargetMode="External"/><Relationship Id="rId6367" Type="http://schemas.openxmlformats.org/officeDocument/2006/relationships/hyperlink" Target="https://www.bing.com/th?id=OSK.96f7041a39f49f30c1b7a16b872904bf&amp;qlt=95" TargetMode="External"/><Relationship Id="rId6781" Type="http://schemas.openxmlformats.org/officeDocument/2006/relationships/hyperlink" Target="https://www.bing.com/th?id=OSK.3671d9bfa032895f310aa3a76efe4713&amp;qlt=95" TargetMode="External"/><Relationship Id="rId7418" Type="http://schemas.openxmlformats.org/officeDocument/2006/relationships/hyperlink" Target="https://www.bing.com/images/search?form=xlimg&amp;q=Encruzilhada%20do%20Sul" TargetMode="External"/><Relationship Id="rId7832" Type="http://schemas.openxmlformats.org/officeDocument/2006/relationships/hyperlink" Target="https://www.bing.com/images/search?form=xlimg&amp;q=S%c3%a3o%20Sebasti%c3%a3o%20do%20Ca%c3%ad" TargetMode="External"/><Relationship Id="rId132" Type="http://schemas.openxmlformats.org/officeDocument/2006/relationships/hyperlink" Target="https://www.bing.com/images/search?form=xlimg&amp;q=Jacu%c3%adpe" TargetMode="External"/><Relationship Id="rId5383" Type="http://schemas.openxmlformats.org/officeDocument/2006/relationships/hyperlink" Target="https://www.bing.com/th?id=OSK.ad17a792618bb42016f65b4ffd6a0e3f&amp;qlt=95" TargetMode="External"/><Relationship Id="rId6434" Type="http://schemas.openxmlformats.org/officeDocument/2006/relationships/hyperlink" Target="https://www.bing.com/images/search?form=xlimg&amp;q=Salto%20do%20Lontra" TargetMode="External"/><Relationship Id="rId1579" Type="http://schemas.openxmlformats.org/officeDocument/2006/relationships/hyperlink" Target="https://www.bing.com/th?id=OSK.ee9c48ab2501fee14921b54a5903132b&amp;qlt=95" TargetMode="External"/><Relationship Id="rId2977" Type="http://schemas.openxmlformats.org/officeDocument/2006/relationships/hyperlink" Target="https://www.bing.com/th?id=OSK.14d10b75f9f4894756242557e50b7030&amp;qlt=95" TargetMode="External"/><Relationship Id="rId5036" Type="http://schemas.openxmlformats.org/officeDocument/2006/relationships/hyperlink" Target="https://www.bing.com/images/search?form=xlimg&amp;q=Mari,%20Para%c3%adba" TargetMode="External"/><Relationship Id="rId5450" Type="http://schemas.openxmlformats.org/officeDocument/2006/relationships/hyperlink" Target="https://www.bing.com/images/search?form=xlimg&amp;q=Palmares,%20Pernambuco" TargetMode="External"/><Relationship Id="rId949" Type="http://schemas.openxmlformats.org/officeDocument/2006/relationships/hyperlink" Target="https://www.bing.com/th?id=OSK.4f4a0d358a531d97ddc8383931257a15&amp;qlt=95" TargetMode="External"/><Relationship Id="rId1993" Type="http://schemas.openxmlformats.org/officeDocument/2006/relationships/hyperlink" Target="https://www.bing.com/th?id=OSK.9eaa51fee3cf992b4129a199d79c5c7a&amp;qlt=95" TargetMode="External"/><Relationship Id="rId4052" Type="http://schemas.openxmlformats.org/officeDocument/2006/relationships/hyperlink" Target="https://www.bing.com/images/search?form=xlimg&amp;q=Turmalina" TargetMode="External"/><Relationship Id="rId5103" Type="http://schemas.openxmlformats.org/officeDocument/2006/relationships/hyperlink" Target="https://www.bing.com/th?id=OSK.4a2bb743aa9d55d9568dfe8c26a33137&amp;qlt=95" TargetMode="External"/><Relationship Id="rId6501" Type="http://schemas.openxmlformats.org/officeDocument/2006/relationships/hyperlink" Target="https://www.bing.com/th?id=OSK.blskoi64Rjw3AAmmIKutIXrzs6zEj70ioNkyWf7Bp2Q&amp;qlt=95" TargetMode="External"/><Relationship Id="rId8259" Type="http://schemas.openxmlformats.org/officeDocument/2006/relationships/hyperlink" Target="https://www.bing.com/th?id=OSK.d4d4680a29d5634271f426461695045e&amp;qlt=95" TargetMode="External"/><Relationship Id="rId9657" Type="http://schemas.openxmlformats.org/officeDocument/2006/relationships/hyperlink" Target="https://www.bing.com/th?id=OSK.46e01a109e20799eccb25b43ebbb06c3&amp;qlt=95" TargetMode="External"/><Relationship Id="rId1646" Type="http://schemas.openxmlformats.org/officeDocument/2006/relationships/hyperlink" Target="https://www.bing.com/images/search?form=xlimg&amp;q=Apor%c3%a9" TargetMode="External"/><Relationship Id="rId8673" Type="http://schemas.openxmlformats.org/officeDocument/2006/relationships/hyperlink" Target="https://www.bing.com/th?id=OSK.95776c9c364a84bd67655b52dd2cc9a8&amp;qlt=95" TargetMode="External"/><Relationship Id="rId9724" Type="http://schemas.openxmlformats.org/officeDocument/2006/relationships/hyperlink" Target="https://www.bing.com/images/search?form=xlimg&amp;q=S%c3%a3o%20Jo%c3%a3o%20da%20Boa%20Vista" TargetMode="External"/><Relationship Id="rId1713" Type="http://schemas.openxmlformats.org/officeDocument/2006/relationships/hyperlink" Target="https://www.bing.com/th?id=OSK.8526c4c4f120f79386eef58980be486b&amp;qlt=95" TargetMode="External"/><Relationship Id="rId4869" Type="http://schemas.openxmlformats.org/officeDocument/2006/relationships/hyperlink" Target="https://www.bing.com/th?id=OSK.27aa242fc953d67288c29425b6c125e8&amp;qlt=95" TargetMode="External"/><Relationship Id="rId7275" Type="http://schemas.openxmlformats.org/officeDocument/2006/relationships/hyperlink" Target="https://www.bing.com/th?id=OSK.eb122fd8d16f930ac4de9d37025370c4&amp;qlt=95" TargetMode="External"/><Relationship Id="rId8326" Type="http://schemas.openxmlformats.org/officeDocument/2006/relationships/hyperlink" Target="https://www.bing.com/images/search?form=xlimg&amp;q=Ouro%20Verde,%20Santa%20Catarina" TargetMode="External"/><Relationship Id="rId8740" Type="http://schemas.openxmlformats.org/officeDocument/2006/relationships/hyperlink" Target="https://www.bing.com/images/search?form=xlimg&amp;q=Assis" TargetMode="External"/><Relationship Id="rId3885" Type="http://schemas.openxmlformats.org/officeDocument/2006/relationships/hyperlink" Target="https://www.bing.com/th?id=OSK.f14e345452dd5c4ebb9e7fc1d9060692&amp;qlt=95" TargetMode="External"/><Relationship Id="rId4936" Type="http://schemas.openxmlformats.org/officeDocument/2006/relationships/hyperlink" Target="https://www.bing.com/images/search?form=xlimg&amp;q=Congo,%20Para%c3%adba" TargetMode="External"/><Relationship Id="rId6291" Type="http://schemas.openxmlformats.org/officeDocument/2006/relationships/hyperlink" Target="https://www.bing.com/th?id=OSK.3586c40aed4d7d9c9b8e695a0ce45030&amp;qlt=95" TargetMode="External"/><Relationship Id="rId7342" Type="http://schemas.openxmlformats.org/officeDocument/2006/relationships/hyperlink" Target="https://www.bing.com/images/search?form=xlimg&amp;q=Carlos%20Gomes,%20Rio%20Grande%20do%20Sul" TargetMode="External"/><Relationship Id="rId2487" Type="http://schemas.openxmlformats.org/officeDocument/2006/relationships/hyperlink" Target="https://www.bing.com/th?id=OSK.f36ccd8cdd61b27c30c083e2bd5be943&amp;qlt=95" TargetMode="External"/><Relationship Id="rId3538" Type="http://schemas.openxmlformats.org/officeDocument/2006/relationships/hyperlink" Target="https://www.bing.com/images/search?form=xlimg&amp;q=Palma,%20Minas%20Gerais" TargetMode="External"/><Relationship Id="rId459" Type="http://schemas.openxmlformats.org/officeDocument/2006/relationships/hyperlink" Target="https://www.bing.com/th?id=OSK.48d85d56dbf599f0788da018757a71c3&amp;qlt=95" TargetMode="External"/><Relationship Id="rId873" Type="http://schemas.openxmlformats.org/officeDocument/2006/relationships/hyperlink" Target="https://www.bing.com/th?id=OSK.6c88e45259d51e98d70278ecae398317&amp;qlt=95" TargetMode="External"/><Relationship Id="rId1089" Type="http://schemas.openxmlformats.org/officeDocument/2006/relationships/hyperlink" Target="https://www.bing.com/th?id=OSK.ebca9d680a53283fde5521a6b88fad6b&amp;qlt=95" TargetMode="External"/><Relationship Id="rId2554" Type="http://schemas.openxmlformats.org/officeDocument/2006/relationships/hyperlink" Target="https://www.bing.com/images/search?form=xlimg&amp;q=Arcos,%20Minas%20Gerais" TargetMode="External"/><Relationship Id="rId3952" Type="http://schemas.openxmlformats.org/officeDocument/2006/relationships/hyperlink" Target="https://www.bing.com/images/search?form=xlimg&amp;q=S%c3%a3o%20Tiago" TargetMode="External"/><Relationship Id="rId6011" Type="http://schemas.openxmlformats.org/officeDocument/2006/relationships/hyperlink" Target="https://www.bing.com/th?id=OSK.64fe5bb059d8b9f10454feee05a8ba02&amp;qlt=95" TargetMode="External"/><Relationship Id="rId9167" Type="http://schemas.openxmlformats.org/officeDocument/2006/relationships/hyperlink" Target="https://www.bing.com/th?id=OSK.836f1ca9813e88fb6c4242d5e743312d&amp;qlt=95" TargetMode="External"/><Relationship Id="rId9581" Type="http://schemas.openxmlformats.org/officeDocument/2006/relationships/hyperlink" Target="https://www.bing.com/th?id=OSK.7aa658d96f164ccc45764d1f4b730e1b&amp;qlt=95" TargetMode="External"/><Relationship Id="rId526" Type="http://schemas.openxmlformats.org/officeDocument/2006/relationships/hyperlink" Target="https://www.bing.com/images/search?form=xlimg&amp;q=Caldeir%c3%a3o%20Grande" TargetMode="External"/><Relationship Id="rId1156" Type="http://schemas.openxmlformats.org/officeDocument/2006/relationships/hyperlink" Target="https://www.bing.com/images/search?form=xlimg&amp;q=Barroquinha" TargetMode="External"/><Relationship Id="rId2207" Type="http://schemas.openxmlformats.org/officeDocument/2006/relationships/hyperlink" Target="https://www.bing.com/th?id=OSK.b0b382919bb90edc17b57fd3d24c4bc4&amp;qlt=95" TargetMode="External"/><Relationship Id="rId3605" Type="http://schemas.openxmlformats.org/officeDocument/2006/relationships/hyperlink" Target="https://www.bing.com/th?id=OSK.916c7b7c4fe97be49f831fd2d057d2af&amp;qlt=95" TargetMode="External"/><Relationship Id="rId8183" Type="http://schemas.openxmlformats.org/officeDocument/2006/relationships/hyperlink" Target="https://www.bing.com/th?id=OSK.9db6676022df2ab82ca24686b4d94ef9&amp;qlt=95" TargetMode="External"/><Relationship Id="rId9234" Type="http://schemas.openxmlformats.org/officeDocument/2006/relationships/hyperlink" Target="https://www.bing.com/images/search?form=xlimg&amp;q=Jumirim" TargetMode="External"/><Relationship Id="rId940" Type="http://schemas.openxmlformats.org/officeDocument/2006/relationships/hyperlink" Target="https://www.bing.com/images/search?form=xlimg&amp;q=Retirol%c3%a2ndia" TargetMode="External"/><Relationship Id="rId1570" Type="http://schemas.openxmlformats.org/officeDocument/2006/relationships/hyperlink" Target="https://www.bing.com/images/search?form=xlimg&amp;q=Presidente%20Kennedy,%20Esp%c3%adrito%20Santo" TargetMode="External"/><Relationship Id="rId2621" Type="http://schemas.openxmlformats.org/officeDocument/2006/relationships/hyperlink" Target="https://www.bing.com/th?id=OSK.ed81da778c0f98694bccd3f1b32a1f5d&amp;qlt=95" TargetMode="External"/><Relationship Id="rId5777" Type="http://schemas.openxmlformats.org/officeDocument/2006/relationships/hyperlink" Target="https://www.bing.com/th?id=OSK.52e793240c93c0acb5a02bb911f8b967&amp;qlt=95" TargetMode="External"/><Relationship Id="rId6828" Type="http://schemas.openxmlformats.org/officeDocument/2006/relationships/hyperlink" Target="https://www.bing.com/images/search?form=xlimg&amp;q=Francisco%20Dantas" TargetMode="External"/><Relationship Id="rId1223" Type="http://schemas.openxmlformats.org/officeDocument/2006/relationships/hyperlink" Target="https://www.bing.com/th?id=OSK.1MH1pncX9ifZP98AZUaLZJtgBH5fWO2Mlp57hUEvPCg&amp;qlt=95" TargetMode="External"/><Relationship Id="rId4379" Type="http://schemas.openxmlformats.org/officeDocument/2006/relationships/hyperlink" Target="https://www.bing.com/th?id=OSK.5df01acd68864840b2070c1f0f8254fb&amp;qlt=95" TargetMode="External"/><Relationship Id="rId4793" Type="http://schemas.openxmlformats.org/officeDocument/2006/relationships/hyperlink" Target="https://www.bing.com/th?id=OSK.fea8a7e9cfee3b50af9818efbbbc51fb&amp;qlt=95" TargetMode="External"/><Relationship Id="rId5844" Type="http://schemas.openxmlformats.org/officeDocument/2006/relationships/hyperlink" Target="https://www.bing.com/images/search?form=xlimg&amp;q=S%c3%a3o%20Jo%c3%a3o%20da%20Serra" TargetMode="External"/><Relationship Id="rId8250" Type="http://schemas.openxmlformats.org/officeDocument/2006/relationships/hyperlink" Target="https://www.bing.com/images/search?form=xlimg&amp;q=Lacerd%c3%b3polis" TargetMode="External"/><Relationship Id="rId9301" Type="http://schemas.openxmlformats.org/officeDocument/2006/relationships/hyperlink" Target="https://www.bing.com/th?id=OSK.0fcaf1dd7f0420838ccfcbdd18edf967&amp;qlt=95" TargetMode="External"/><Relationship Id="rId3395" Type="http://schemas.openxmlformats.org/officeDocument/2006/relationships/hyperlink" Target="https://www.bing.com/th?id=OSK.a0f5319c07921f5d7d49dd7c42fee651&amp;qlt=95" TargetMode="External"/><Relationship Id="rId4446" Type="http://schemas.openxmlformats.org/officeDocument/2006/relationships/hyperlink" Target="https://www.bing.com/images/search?form=xlimg&amp;q=Parana%c3%adta" TargetMode="External"/><Relationship Id="rId4860" Type="http://schemas.openxmlformats.org/officeDocument/2006/relationships/hyperlink" Target="https://www.bing.com/images/search?form=xlimg&amp;q=Barra%20de%20Santa%20Rosa" TargetMode="External"/><Relationship Id="rId5911" Type="http://schemas.openxmlformats.org/officeDocument/2006/relationships/hyperlink" Target="https://www.bing.com/th?id=OSK.27e9d3cc868a3444c10829c16cfe144a&amp;qlt=95" TargetMode="External"/><Relationship Id="rId3048" Type="http://schemas.openxmlformats.org/officeDocument/2006/relationships/hyperlink" Target="https://www.bing.com/images/search?form=xlimg&amp;q=Fortuna%20de%20Minas" TargetMode="External"/><Relationship Id="rId3462" Type="http://schemas.openxmlformats.org/officeDocument/2006/relationships/hyperlink" Target="https://www.bing.com/images/search?form=xlimg&amp;q=Muzambinho" TargetMode="External"/><Relationship Id="rId4513" Type="http://schemas.openxmlformats.org/officeDocument/2006/relationships/hyperlink" Target="https://www.bing.com/th?id=OSK.2cc091445f8662bcc555599b34c8c2c2&amp;qlt=95" TargetMode="External"/><Relationship Id="rId7669" Type="http://schemas.openxmlformats.org/officeDocument/2006/relationships/hyperlink" Target="https://www.bing.com/th?id=OSK.1e1cbc0635c6f71b2181cd782cfd4ea8&amp;qlt=95" TargetMode="External"/><Relationship Id="rId383" Type="http://schemas.openxmlformats.org/officeDocument/2006/relationships/hyperlink" Target="https://www.bing.com/th?id=OSK.a2d8d1fe2620b55d5caa7bda23ee6df4&amp;qlt=95" TargetMode="External"/><Relationship Id="rId2064" Type="http://schemas.openxmlformats.org/officeDocument/2006/relationships/hyperlink" Target="https://www.bing.com/images/search?form=xlimg&amp;q=Terez%c3%b3polis%20de%20Goi%c3%a1s" TargetMode="External"/><Relationship Id="rId3115" Type="http://schemas.openxmlformats.org/officeDocument/2006/relationships/hyperlink" Target="https://www.bing.com/th?id=OSK.67a3de9279506c499c26723811a5fd25&amp;qlt=95" TargetMode="External"/><Relationship Id="rId6685" Type="http://schemas.openxmlformats.org/officeDocument/2006/relationships/hyperlink" Target="https://www.bing.com/th?id=OSK.5932e873994f337a7b09161044a622f0&amp;qlt=95" TargetMode="External"/><Relationship Id="rId9091" Type="http://schemas.openxmlformats.org/officeDocument/2006/relationships/hyperlink" Target="https://www.bing.com/th?id=OSK.0fa5a3ef9aacb5e4bb9189477490e920&amp;qlt=95" TargetMode="External"/><Relationship Id="rId450" Type="http://schemas.openxmlformats.org/officeDocument/2006/relationships/hyperlink" Target="https://www.bing.com/images/search?form=xlimg&amp;q=Baian%c3%b3polis" TargetMode="External"/><Relationship Id="rId1080" Type="http://schemas.openxmlformats.org/officeDocument/2006/relationships/hyperlink" Target="https://www.bing.com/images/search?form=xlimg&amp;q=Umburanas" TargetMode="External"/><Relationship Id="rId2131" Type="http://schemas.openxmlformats.org/officeDocument/2006/relationships/hyperlink" Target="https://www.bing.com/th?id=OSK.a1031ecc92791a82672dda73709c4aea&amp;qlt=95" TargetMode="External"/><Relationship Id="rId5287" Type="http://schemas.openxmlformats.org/officeDocument/2006/relationships/hyperlink" Target="https://www.bing.com/th?id=OSK.b65e7618aae15f3b90e853a9de7c7b0c&amp;qlt=95" TargetMode="External"/><Relationship Id="rId6338" Type="http://schemas.openxmlformats.org/officeDocument/2006/relationships/hyperlink" Target="https://www.bing.com/images/search?form=xlimg&amp;q=Perobal" TargetMode="External"/><Relationship Id="rId7736" Type="http://schemas.openxmlformats.org/officeDocument/2006/relationships/hyperlink" Target="https://www.bing.com/images/search?form=xlimg&amp;q=Rolante" TargetMode="External"/><Relationship Id="rId103" Type="http://schemas.openxmlformats.org/officeDocument/2006/relationships/hyperlink" Target="https://www.bing.com/th?id=OSK.d30dd0a14944e45ca93421e83e84cd89&amp;qlt=95" TargetMode="External"/><Relationship Id="rId6752" Type="http://schemas.openxmlformats.org/officeDocument/2006/relationships/hyperlink" Target="https://www.bing.com/images/search?form=xlimg&amp;q=Assu,%20Rio%20Grande%20do%20Norte" TargetMode="External"/><Relationship Id="rId7803" Type="http://schemas.openxmlformats.org/officeDocument/2006/relationships/hyperlink" Target="https://www.bing.com/th?id=OSK.251f2be5baaafe773e6d19617486dcad&amp;qlt=95" TargetMode="External"/><Relationship Id="rId1897" Type="http://schemas.openxmlformats.org/officeDocument/2006/relationships/hyperlink" Target="https://www.bing.com/th?id=OSK.5f3e44f04f565cc41f119e2dcf70f883&amp;qlt=95" TargetMode="External"/><Relationship Id="rId2948" Type="http://schemas.openxmlformats.org/officeDocument/2006/relationships/hyperlink" Target="https://www.bing.com/images/search?form=xlimg&amp;q=Divino%20das%20Laranjeiras" TargetMode="External"/><Relationship Id="rId5354" Type="http://schemas.openxmlformats.org/officeDocument/2006/relationships/hyperlink" Target="https://www.bing.com/images/search?form=xlimg&amp;q=Flores,%20Pernambuco" TargetMode="External"/><Relationship Id="rId6405" Type="http://schemas.openxmlformats.org/officeDocument/2006/relationships/hyperlink" Target="https://www.bing.com/th?id=OSK.2295fe1748cfa404de56dfc69c9a5deb&amp;qlt=95" TargetMode="External"/><Relationship Id="rId9975" Type="http://schemas.openxmlformats.org/officeDocument/2006/relationships/hyperlink" Target="https://www.bing.com/th?id=OSK.9138299408568de5414ba8d620d6b283&amp;qlt=95" TargetMode="External"/><Relationship Id="rId1964" Type="http://schemas.openxmlformats.org/officeDocument/2006/relationships/hyperlink" Target="https://www.bing.com/images/search?form=xlimg&amp;q=Petrolina%20de%20Goi%c3%a1s" TargetMode="External"/><Relationship Id="rId4370" Type="http://schemas.openxmlformats.org/officeDocument/2006/relationships/hyperlink" Target="https://www.bing.com/images/search?form=xlimg&amp;q=Ipiranga%20do%20Norte" TargetMode="External"/><Relationship Id="rId5007" Type="http://schemas.openxmlformats.org/officeDocument/2006/relationships/hyperlink" Target="https://www.bing.com/th?id=OSK.30ee67f673f86dcc9d70c642c1eafcec&amp;qlt=95" TargetMode="External"/><Relationship Id="rId5421" Type="http://schemas.openxmlformats.org/officeDocument/2006/relationships/hyperlink" Target="https://www.bing.com/th?id=OSK.38a270a1d3b83ec6b18212277ecefae0&amp;qlt=95" TargetMode="External"/><Relationship Id="rId8577" Type="http://schemas.openxmlformats.org/officeDocument/2006/relationships/hyperlink" Target="https://www.bing.com/th?id=OSK.ca8e604bed77bb441dd6a6e9d22ba0a0&amp;qlt=95" TargetMode="External"/><Relationship Id="rId8991" Type="http://schemas.openxmlformats.org/officeDocument/2006/relationships/hyperlink" Target="https://www.bing.com/th?id=OSK.afce2f886587d8b6730180f83baedbf5&amp;qlt=95" TargetMode="External"/><Relationship Id="rId9628" Type="http://schemas.openxmlformats.org/officeDocument/2006/relationships/hyperlink" Target="https://www.bing.com/images/search?form=xlimg&amp;q=Roseira" TargetMode="External"/><Relationship Id="rId1617" Type="http://schemas.openxmlformats.org/officeDocument/2006/relationships/hyperlink" Target="https://www.bing.com/th?id=OSK.157de7d6a7396e50cd7864b1d12fb279&amp;qlt=95" TargetMode="External"/><Relationship Id="rId4023" Type="http://schemas.openxmlformats.org/officeDocument/2006/relationships/hyperlink" Target="https://www.bing.com/th?id=OSK.32955f4198044327567fe131d2d4dc97&amp;qlt=95" TargetMode="External"/><Relationship Id="rId7179" Type="http://schemas.openxmlformats.org/officeDocument/2006/relationships/hyperlink" Target="https://www.bing.com/th?id=OSK.be40b6daaf838735ff069cf2cc0e0b47&amp;qlt=95" TargetMode="External"/><Relationship Id="rId7593" Type="http://schemas.openxmlformats.org/officeDocument/2006/relationships/hyperlink" Target="https://www.bing.com/th?id=OSK.a0e180fdb4c5629188b64d8a95f76a5e&amp;qlt=95" TargetMode="External"/><Relationship Id="rId8644" Type="http://schemas.openxmlformats.org/officeDocument/2006/relationships/hyperlink" Target="https://www.bing.com/images/search?form=xlimg&amp;q=Sim%c3%a3o%20Dias" TargetMode="External"/><Relationship Id="rId3789" Type="http://schemas.openxmlformats.org/officeDocument/2006/relationships/hyperlink" Target="https://www.bing.com/th?id=OSK.83ec2019c6dccc9fff116c0e2776fcbc&amp;qlt=95" TargetMode="External"/><Relationship Id="rId6195" Type="http://schemas.openxmlformats.org/officeDocument/2006/relationships/hyperlink" Target="https://www.bing.com/th?id=OSK.-OnSIlRMpan-Mo1PghRq04UrSxm_4mlB-gvzi80jeSk&amp;qlt=95" TargetMode="External"/><Relationship Id="rId7246" Type="http://schemas.openxmlformats.org/officeDocument/2006/relationships/hyperlink" Target="https://www.bing.com/images/search?form=xlimg&amp;q=Barra%20do%20Quara%c3%ad" TargetMode="External"/><Relationship Id="rId7660" Type="http://schemas.openxmlformats.org/officeDocument/2006/relationships/hyperlink" Target="https://www.bing.com/images/search?form=xlimg&amp;q=Parob%c3%a9" TargetMode="External"/><Relationship Id="rId6262" Type="http://schemas.openxmlformats.org/officeDocument/2006/relationships/hyperlink" Target="https://www.bing.com/images/search?form=xlimg&amp;q=Marumbi" TargetMode="External"/><Relationship Id="rId7313" Type="http://schemas.openxmlformats.org/officeDocument/2006/relationships/hyperlink" Target="https://www.bing.com/th?id=OSK.bb73bb2d8a8d4e986c2f9b9350f2813a&amp;qlt=95" TargetMode="External"/><Relationship Id="rId8711" Type="http://schemas.openxmlformats.org/officeDocument/2006/relationships/hyperlink" Target="https://www.bing.com/th?id=OSK.993b112aa915b7493360683f1325972a&amp;qlt=95" TargetMode="External"/><Relationship Id="rId3856" Type="http://schemas.openxmlformats.org/officeDocument/2006/relationships/hyperlink" Target="https://www.bing.com/images/search?form=xlimg&amp;q=S%c3%a3o%20Francisco%20de%20Sales" TargetMode="External"/><Relationship Id="rId4907" Type="http://schemas.openxmlformats.org/officeDocument/2006/relationships/hyperlink" Target="https://www.bing.com/th?id=OSK.08839ace0a109c7f7bc2bf3674282ebf&amp;qlt=95" TargetMode="External"/><Relationship Id="rId777" Type="http://schemas.openxmlformats.org/officeDocument/2006/relationships/hyperlink" Target="https://www.bing.com/th?id=OSK.455477d1fc7f5ce1bbb8293448192f9a&amp;qlt=95" TargetMode="External"/><Relationship Id="rId2458" Type="http://schemas.openxmlformats.org/officeDocument/2006/relationships/hyperlink" Target="https://www.bing.com/images/search?form=xlimg&amp;q=Vila%20Nova%20dos%20Mart%c3%adrios" TargetMode="External"/><Relationship Id="rId2872" Type="http://schemas.openxmlformats.org/officeDocument/2006/relationships/hyperlink" Target="https://www.bing.com/images/search?form=xlimg&amp;q=Coqueiral" TargetMode="External"/><Relationship Id="rId3509" Type="http://schemas.openxmlformats.org/officeDocument/2006/relationships/hyperlink" Target="https://www.bing.com/th?id=OSK.1AYQ-Fudn6UMyNrrCwH6l0USG-pxtYrKB6sdyppLNj4&amp;qlt=95" TargetMode="External"/><Relationship Id="rId3923" Type="http://schemas.openxmlformats.org/officeDocument/2006/relationships/hyperlink" Target="https://www.bing.com/th?id=OSK.48d85d56dbf599f0788da018757a71c3&amp;qlt=95" TargetMode="External"/><Relationship Id="rId8087" Type="http://schemas.openxmlformats.org/officeDocument/2006/relationships/hyperlink" Target="https://www.bing.com/th?id=OSK.57a36430cd701690b1fe62b8fc797db2&amp;qlt=95" TargetMode="External"/><Relationship Id="rId9485" Type="http://schemas.openxmlformats.org/officeDocument/2006/relationships/hyperlink" Target="https://www.bing.com/th?id=OSK.08eea076fafc0826c3160c5d0a5ef193&amp;qlt=95" TargetMode="External"/><Relationship Id="rId844" Type="http://schemas.openxmlformats.org/officeDocument/2006/relationships/hyperlink" Target="https://www.bing.com/images/search?form=xlimg&amp;q=Mirante" TargetMode="External"/><Relationship Id="rId1474" Type="http://schemas.openxmlformats.org/officeDocument/2006/relationships/hyperlink" Target="https://www.bing.com/images/search?form=xlimg&amp;q=Anchieta,%20Esp%c3%adrito%20Santo" TargetMode="External"/><Relationship Id="rId2525" Type="http://schemas.openxmlformats.org/officeDocument/2006/relationships/hyperlink" Target="https://www.bing.com/th?id=OSK.235b1a4ed271949b7b5022f1b6a3bb88&amp;qlt=95" TargetMode="External"/><Relationship Id="rId9138" Type="http://schemas.openxmlformats.org/officeDocument/2006/relationships/hyperlink" Target="https://www.bing.com/images/search?form=xlimg&amp;q=Ipu%c3%a3" TargetMode="External"/><Relationship Id="rId9552" Type="http://schemas.openxmlformats.org/officeDocument/2006/relationships/hyperlink" Target="https://www.bing.com/images/search?form=xlimg&amp;q=Porto%20Ferreira" TargetMode="External"/><Relationship Id="rId911" Type="http://schemas.openxmlformats.org/officeDocument/2006/relationships/hyperlink" Target="https://www.bing.com/th?id=OSK.219fb60b08a4750c66412dcc21e028fb&amp;qlt=95" TargetMode="External"/><Relationship Id="rId1127" Type="http://schemas.openxmlformats.org/officeDocument/2006/relationships/hyperlink" Target="https://www.bing.com/th?id=OSK.88b0bdd28690236a0461754304d83540&amp;qlt=95" TargetMode="External"/><Relationship Id="rId1541" Type="http://schemas.openxmlformats.org/officeDocument/2006/relationships/hyperlink" Target="https://www.bing.com/th?id=OSK.574edc284aab588030f5b2ad24264e3d&amp;qlt=95" TargetMode="External"/><Relationship Id="rId4697" Type="http://schemas.openxmlformats.org/officeDocument/2006/relationships/hyperlink" Target="https://www.bing.com/th?id=OSK.dhUcMsQ3Suy0lHutpJ9VR8JPDaba4mfEFiOOnpof9js&amp;qlt=95" TargetMode="External"/><Relationship Id="rId5748" Type="http://schemas.openxmlformats.org/officeDocument/2006/relationships/hyperlink" Target="https://www.bing.com/images/search?form=xlimg&amp;q=Luzil%c3%a2ndia" TargetMode="External"/><Relationship Id="rId8154" Type="http://schemas.openxmlformats.org/officeDocument/2006/relationships/hyperlink" Target="https://www.bing.com/images/search?form=xlimg&amp;q=Frei%20Rog%c3%a9rio" TargetMode="External"/><Relationship Id="rId9205" Type="http://schemas.openxmlformats.org/officeDocument/2006/relationships/hyperlink" Target="https://www.bing.com/th?id=OSK.e0a0020cf4f2b8c08137ea4d845139f6&amp;qlt=95" TargetMode="External"/><Relationship Id="rId10084" Type="http://schemas.openxmlformats.org/officeDocument/2006/relationships/hyperlink" Target="https://www.bing.com/images/search?form=xlimg&amp;q=Palmeiras%20do%20Tocantins" TargetMode="External"/><Relationship Id="rId3299" Type="http://schemas.openxmlformats.org/officeDocument/2006/relationships/hyperlink" Target="https://www.bing.com/th?id=OSK.3e63dc6f861836def0d947331f052a4d&amp;qlt=95" TargetMode="External"/><Relationship Id="rId4764" Type="http://schemas.openxmlformats.org/officeDocument/2006/relationships/hyperlink" Target="https://www.bing.com/images/search?form=xlimg&amp;q=S%c3%a3o%20Caetano%20de%20Odivelas" TargetMode="External"/><Relationship Id="rId7170" Type="http://schemas.openxmlformats.org/officeDocument/2006/relationships/hyperlink" Target="https://www.bing.com/images/search?form=xlimg&amp;q=Normandia,%20Roraima" TargetMode="External"/><Relationship Id="rId8221" Type="http://schemas.openxmlformats.org/officeDocument/2006/relationships/hyperlink" Target="https://www.bing.com/th?id=OSK.FTOueE-zUwAWeOW4fhL_u5AY30jtZ2Eyzmfj9JoHjg0&amp;qlt=95" TargetMode="External"/><Relationship Id="rId10151" Type="http://schemas.openxmlformats.org/officeDocument/2006/relationships/hyperlink" Target="https://www.bing.com/th?id=OSK.ZmuVE-Ddhsuiw6LpwSzYK9mwv1r1S5larw6uChUej1E&amp;qlt=95" TargetMode="External"/><Relationship Id="rId3366" Type="http://schemas.openxmlformats.org/officeDocument/2006/relationships/hyperlink" Target="https://www.bing.com/images/search?form=xlimg&amp;q=Maravilhas" TargetMode="External"/><Relationship Id="rId4417" Type="http://schemas.openxmlformats.org/officeDocument/2006/relationships/hyperlink" Target="https://www.bing.com/th?id=OSK.3a6ea9b411e0819837e0a3aa34f7da0f&amp;qlt=95" TargetMode="External"/><Relationship Id="rId5815" Type="http://schemas.openxmlformats.org/officeDocument/2006/relationships/hyperlink" Target="https://www.bing.com/th?id=OSK.ADJAf9hzxju7i41AQ3Dim1tezsj183wWqMED35dF8lM&amp;qlt=95" TargetMode="External"/><Relationship Id="rId287" Type="http://schemas.openxmlformats.org/officeDocument/2006/relationships/hyperlink" Target="https://www.bing.com/th?id=OSK.4c2edbb30ae48656ff4641e440ecf735&amp;qlt=95" TargetMode="External"/><Relationship Id="rId2382" Type="http://schemas.openxmlformats.org/officeDocument/2006/relationships/hyperlink" Target="https://www.bing.com/images/search?form=xlimg&amp;q=S%c3%a3o%20Bento,%20Maranh%c3%a3o" TargetMode="External"/><Relationship Id="rId3019" Type="http://schemas.openxmlformats.org/officeDocument/2006/relationships/hyperlink" Target="https://www.bing.com/th?id=OSK.731b4b8909d7a46ce5af3ad81927dc35&amp;qlt=95" TargetMode="External"/><Relationship Id="rId3780" Type="http://schemas.openxmlformats.org/officeDocument/2006/relationships/hyperlink" Target="https://www.bing.com/images/search?form=xlimg&amp;q=Santa%20Juliana" TargetMode="External"/><Relationship Id="rId4831" Type="http://schemas.openxmlformats.org/officeDocument/2006/relationships/hyperlink" Target="https://www.bing.com/th?id=OSK.b5a9f64882a4638f89a5acee74035f1c&amp;qlt=95" TargetMode="External"/><Relationship Id="rId7987" Type="http://schemas.openxmlformats.org/officeDocument/2006/relationships/hyperlink" Target="https://www.bing.com/th?id=OSK.3e866583c7a0b49617345a8a6a9a0339&amp;qlt=95" TargetMode="External"/><Relationship Id="rId354" Type="http://schemas.openxmlformats.org/officeDocument/2006/relationships/hyperlink" Target="https://www.bing.com/images/search?form=xlimg&amp;q=Tabatinga" TargetMode="External"/><Relationship Id="rId2035" Type="http://schemas.openxmlformats.org/officeDocument/2006/relationships/hyperlink" Target="https://www.bing.com/th?id=OSK.41244a81bb6491b54dd3057357fc8183&amp;qlt=95" TargetMode="External"/><Relationship Id="rId3433" Type="http://schemas.openxmlformats.org/officeDocument/2006/relationships/hyperlink" Target="https://www.bing.com/th?id=OSK.8ccf47cabd5987ddfbbe1fe3a5b311da&amp;qlt=95" TargetMode="External"/><Relationship Id="rId6589" Type="http://schemas.openxmlformats.org/officeDocument/2006/relationships/hyperlink" Target="https://www.bing.com/th?id=OSK.e3da4cde74ccf509add314738716a576&amp;qlt=95" TargetMode="External"/><Relationship Id="rId9062" Type="http://schemas.openxmlformats.org/officeDocument/2006/relationships/hyperlink" Target="https://www.bing.com/images/search?form=xlimg&amp;q=Guararapes" TargetMode="External"/><Relationship Id="rId3500" Type="http://schemas.openxmlformats.org/officeDocument/2006/relationships/hyperlink" Target="https://www.bing.com/images/search?form=xlimg&amp;q=Novo%20Oriente%20de%20Minas" TargetMode="External"/><Relationship Id="rId6656" Type="http://schemas.openxmlformats.org/officeDocument/2006/relationships/hyperlink" Target="https://www.bing.com/images/search?form=xlimg&amp;q=Miguel%20Pereira,%20Rio%20de%20Janeiro" TargetMode="External"/><Relationship Id="rId7707" Type="http://schemas.openxmlformats.org/officeDocument/2006/relationships/hyperlink" Target="https://www.bing.com/th?id=OSK.5573450d522e66236c0b2d4f3e8bb2c6&amp;qlt=95" TargetMode="External"/><Relationship Id="rId421" Type="http://schemas.openxmlformats.org/officeDocument/2006/relationships/hyperlink" Target="https://www.bing.com/th?id=OSK.0858058955127cb51a53ca999b4b9087&amp;qlt=95" TargetMode="External"/><Relationship Id="rId1051" Type="http://schemas.openxmlformats.org/officeDocument/2006/relationships/hyperlink" Target="https://www.bing.com/th?id=OSK.74dca7f346a0bf2944377d858a1183cf&amp;qlt=95" TargetMode="External"/><Relationship Id="rId2102" Type="http://schemas.openxmlformats.org/officeDocument/2006/relationships/hyperlink" Target="https://www.bing.com/images/search?form=xlimg&amp;q=Alc%c3%a2ntara,%20Maranh%c3%a3o" TargetMode="External"/><Relationship Id="rId5258" Type="http://schemas.openxmlformats.org/officeDocument/2006/relationships/hyperlink" Target="https://www.bing.com/images/search?form=xlimg&amp;q=Altinho,%20Pernambuco" TargetMode="External"/><Relationship Id="rId5672" Type="http://schemas.openxmlformats.org/officeDocument/2006/relationships/hyperlink" Target="https://www.bing.com/images/search?form=xlimg&amp;q=Col%c3%b4nia%20do%20Gurgu%c3%a9ia" TargetMode="External"/><Relationship Id="rId6309" Type="http://schemas.openxmlformats.org/officeDocument/2006/relationships/hyperlink" Target="https://www.bing.com/th?id=OSK.1aa055dca2b0ae4a8403ed6bd720b159&amp;qlt=95" TargetMode="External"/><Relationship Id="rId6723" Type="http://schemas.openxmlformats.org/officeDocument/2006/relationships/hyperlink" Target="https://www.bing.com/th?id=OSK.628d3b4f2ee9dd2b16dfdfe4e55779ce&amp;qlt=95" TargetMode="External"/><Relationship Id="rId9879" Type="http://schemas.openxmlformats.org/officeDocument/2006/relationships/hyperlink" Target="https://www.bing.com/th?id=OSK.faeb26715a59efb1c2cb5d4e770ea823&amp;qlt=95" TargetMode="External"/><Relationship Id="rId1868" Type="http://schemas.openxmlformats.org/officeDocument/2006/relationships/hyperlink" Target="https://www.bing.com/images/search?form=xlimg&amp;q=Jussara" TargetMode="External"/><Relationship Id="rId4274" Type="http://schemas.openxmlformats.org/officeDocument/2006/relationships/hyperlink" Target="https://www.bing.com/images/search?form=xlimg&amp;q=Alta%20Floresta" TargetMode="External"/><Relationship Id="rId5325" Type="http://schemas.openxmlformats.org/officeDocument/2006/relationships/hyperlink" Target="https://www.bing.com/th?id=OSK.427bdfec4ad07500228d834183c9fd67&amp;qlt=95" TargetMode="External"/><Relationship Id="rId8895" Type="http://schemas.openxmlformats.org/officeDocument/2006/relationships/hyperlink" Target="https://www.bing.com/th?id=OSK.b6f31031d71651ae3854cb84ee0b9eea&amp;qlt=95" TargetMode="External"/><Relationship Id="rId2919" Type="http://schemas.openxmlformats.org/officeDocument/2006/relationships/hyperlink" Target="https://www.bing.com/th?id=OSK.8d0d73696a1c5b5cb4ce69c11ff804e3&amp;qlt=95" TargetMode="External"/><Relationship Id="rId3290" Type="http://schemas.openxmlformats.org/officeDocument/2006/relationships/hyperlink" Target="https://www.bing.com/images/search?form=xlimg&amp;q=Juramento" TargetMode="External"/><Relationship Id="rId4341" Type="http://schemas.openxmlformats.org/officeDocument/2006/relationships/hyperlink" Target="https://www.bing.com/th?id=OSK.39d3b617763b9e870185e11f086c188d&amp;qlt=95" TargetMode="External"/><Relationship Id="rId7497" Type="http://schemas.openxmlformats.org/officeDocument/2006/relationships/hyperlink" Target="https://www.bing.com/th?id=OSK.4bfaf067578f46ce9072506785b0009e&amp;qlt=95" TargetMode="External"/><Relationship Id="rId8548" Type="http://schemas.openxmlformats.org/officeDocument/2006/relationships/hyperlink" Target="https://www.bing.com/images/search?form=xlimg&amp;q=Aquidab%c3%a3" TargetMode="External"/><Relationship Id="rId9946" Type="http://schemas.openxmlformats.org/officeDocument/2006/relationships/hyperlink" Target="https://www.bing.com/images/search?form=xlimg&amp;q=Barra%20do%20Ouro" TargetMode="External"/><Relationship Id="rId1935" Type="http://schemas.openxmlformats.org/officeDocument/2006/relationships/hyperlink" Target="https://www.bing.com/th?id=OSK.fc4b8ee5154f07e7c02268b27ab20637&amp;qlt=95" TargetMode="External"/><Relationship Id="rId6099" Type="http://schemas.openxmlformats.org/officeDocument/2006/relationships/hyperlink" Target="https://www.bing.com/th?id=OSK.0864173aac0e0ff5054f807312f45b07&amp;qlt=95" TargetMode="External"/><Relationship Id="rId8962" Type="http://schemas.openxmlformats.org/officeDocument/2006/relationships/hyperlink" Target="https://www.bing.com/images/search?form=xlimg&amp;q=Dois%20C%c3%b3rregos" TargetMode="External"/><Relationship Id="rId3010" Type="http://schemas.openxmlformats.org/officeDocument/2006/relationships/hyperlink" Target="https://www.bing.com/images/search?form=xlimg&amp;q=Estrela%20do%20Indai%c3%a1" TargetMode="External"/><Relationship Id="rId6166" Type="http://schemas.openxmlformats.org/officeDocument/2006/relationships/hyperlink" Target="https://www.bing.com/images/search?form=xlimg&amp;q=Iva%c3%ad" TargetMode="External"/><Relationship Id="rId7564" Type="http://schemas.openxmlformats.org/officeDocument/2006/relationships/hyperlink" Target="https://www.bing.com/images/search?form=xlimg&amp;q=Linha%20Nova" TargetMode="External"/><Relationship Id="rId8615" Type="http://schemas.openxmlformats.org/officeDocument/2006/relationships/hyperlink" Target="https://www.bing.com/th?id=OSK.b5166189713e1bc2b4374c2e3abdb7c6&amp;qlt=95" TargetMode="External"/><Relationship Id="rId6580" Type="http://schemas.openxmlformats.org/officeDocument/2006/relationships/hyperlink" Target="https://www.bing.com/images/search?form=xlimg&amp;q=Arma%c3%a7%c3%a3o%20dos%20B%c3%bazios" TargetMode="External"/><Relationship Id="rId7217" Type="http://schemas.openxmlformats.org/officeDocument/2006/relationships/hyperlink" Target="https://www.bing.com/th?id=OSK.32ca58bca2d57a50bbe7617556c7273d&amp;qlt=95" TargetMode="External"/><Relationship Id="rId7631" Type="http://schemas.openxmlformats.org/officeDocument/2006/relationships/hyperlink" Target="https://www.bing.com/th?id=OSK.22037ec70fb728aad2419c77722bf2db&amp;qlt=95" TargetMode="External"/><Relationship Id="rId2776" Type="http://schemas.openxmlformats.org/officeDocument/2006/relationships/hyperlink" Target="https://www.bing.com/images/search?form=xlimg&amp;q=Carneirinho" TargetMode="External"/><Relationship Id="rId3827" Type="http://schemas.openxmlformats.org/officeDocument/2006/relationships/hyperlink" Target="https://www.bing.com/th?id=OSK.5e11c17b2497274c8d02201ddf8eb6d4&amp;qlt=95" TargetMode="External"/><Relationship Id="rId5182" Type="http://schemas.openxmlformats.org/officeDocument/2006/relationships/hyperlink" Target="https://www.bing.com/images/search?form=xlimg&amp;q=S%c3%a3o%20Jos%c3%a9%20dos%20Ramos" TargetMode="External"/><Relationship Id="rId6233" Type="http://schemas.openxmlformats.org/officeDocument/2006/relationships/hyperlink" Target="https://www.bing.com/th?id=OSK.io1vvRZVT42_8wkiuoCQ5ok67A3WHsNViSDmEwynCJM&amp;qlt=95" TargetMode="External"/><Relationship Id="rId9389" Type="http://schemas.openxmlformats.org/officeDocument/2006/relationships/hyperlink" Target="https://www.bing.com/th?id=OSK.ecb554182ca52b2afcbce33c4b24b68d&amp;qlt=95" TargetMode="External"/><Relationship Id="rId748" Type="http://schemas.openxmlformats.org/officeDocument/2006/relationships/hyperlink" Target="https://www.bing.com/images/search?form=xlimg&amp;q=Itapicuru" TargetMode="External"/><Relationship Id="rId1378" Type="http://schemas.openxmlformats.org/officeDocument/2006/relationships/hyperlink" Target="https://www.bing.com/images/search?form=xlimg&amp;q=Pindoretama" TargetMode="External"/><Relationship Id="rId1792" Type="http://schemas.openxmlformats.org/officeDocument/2006/relationships/hyperlink" Target="https://www.bing.com/images/search?form=xlimg&amp;q=Goian%c3%a9sia" TargetMode="External"/><Relationship Id="rId2429" Type="http://schemas.openxmlformats.org/officeDocument/2006/relationships/hyperlink" Target="https://www.bing.com/th?id=OSK.bugFW2WSqMZ8QxUg_rmdM7wUnzj6zUx5XppWFWoSyig&amp;qlt=95" TargetMode="External"/><Relationship Id="rId2843" Type="http://schemas.openxmlformats.org/officeDocument/2006/relationships/hyperlink" Target="https://www.bing.com/th?id=OSK.5a35582598ebcc51f4eb206ae14df471&amp;qlt=95" TargetMode="External"/><Relationship Id="rId5999" Type="http://schemas.openxmlformats.org/officeDocument/2006/relationships/hyperlink" Target="https://www.bing.com/th?id=OSK.a542b0803ef57837a31e6cf50fffa4a3&amp;qlt=95" TargetMode="External"/><Relationship Id="rId6300" Type="http://schemas.openxmlformats.org/officeDocument/2006/relationships/hyperlink" Target="https://www.bing.com/images/search?form=xlimg&amp;q=Nova%20Santa%20B%c3%a1rbara" TargetMode="External"/><Relationship Id="rId9456" Type="http://schemas.openxmlformats.org/officeDocument/2006/relationships/hyperlink" Target="https://www.bing.com/images/search?form=xlimg&amp;q=Pariquera-A%c3%a7u" TargetMode="External"/><Relationship Id="rId9870" Type="http://schemas.openxmlformats.org/officeDocument/2006/relationships/hyperlink" Target="https://www.bing.com/images/search?form=xlimg&amp;q=Uru,%20S%c3%a3o%20Paulo" TargetMode="External"/><Relationship Id="rId84" Type="http://schemas.openxmlformats.org/officeDocument/2006/relationships/hyperlink" Target="https://www.bing.com/images/search?form=xlimg&amp;q=Belo%20Monte" TargetMode="External"/><Relationship Id="rId815" Type="http://schemas.openxmlformats.org/officeDocument/2006/relationships/hyperlink" Target="https://www.bing.com/th?id=OSK.729c69b1b9c84bbfafb23ccab22d6d0b&amp;qlt=95" TargetMode="External"/><Relationship Id="rId1445" Type="http://schemas.openxmlformats.org/officeDocument/2006/relationships/hyperlink" Target="https://www.bing.com/th?id=OSK.fbd85ad7b383e740c55faf59037c70b0&amp;qlt=95" TargetMode="External"/><Relationship Id="rId8058" Type="http://schemas.openxmlformats.org/officeDocument/2006/relationships/hyperlink" Target="https://www.bing.com/images/search?form=xlimg&amp;q=Bom%20Retiro,%20Santa%20Catarina" TargetMode="External"/><Relationship Id="rId8472" Type="http://schemas.openxmlformats.org/officeDocument/2006/relationships/hyperlink" Target="https://www.bing.com/images/search?form=xlimg&amp;q=S%c3%a3o%20Miguel%20do%20Oeste" TargetMode="External"/><Relationship Id="rId9109" Type="http://schemas.openxmlformats.org/officeDocument/2006/relationships/hyperlink" Target="https://www.bing.com/th?id=OSK.d8b257d482b67452e4bfa1be4f16afa6&amp;qlt=95" TargetMode="External"/><Relationship Id="rId9523" Type="http://schemas.openxmlformats.org/officeDocument/2006/relationships/hyperlink" Target="https://www.bing.com/th?id=OSK.c7624473b8ed71fd08cac106e9a4ae10&amp;qlt=95" TargetMode="External"/><Relationship Id="rId2910" Type="http://schemas.openxmlformats.org/officeDocument/2006/relationships/hyperlink" Target="https://www.bing.com/images/search?form=xlimg&amp;q=Cristiano%20Otoni" TargetMode="External"/><Relationship Id="rId7074" Type="http://schemas.openxmlformats.org/officeDocument/2006/relationships/hyperlink" Target="https://www.bing.com/images/search?form=xlimg&amp;q=Cerejeiras" TargetMode="External"/><Relationship Id="rId8125" Type="http://schemas.openxmlformats.org/officeDocument/2006/relationships/hyperlink" Target="https://www.bing.com/th?id=OSK.694a9ee2fc0e78c615e70195d1dbd34e&amp;qlt=95" TargetMode="External"/><Relationship Id="rId1512" Type="http://schemas.openxmlformats.org/officeDocument/2006/relationships/hyperlink" Target="https://www.bing.com/images/search?form=xlimg&amp;q=Fund%c3%a3o,%20Esp%c3%adrito%20Santo" TargetMode="External"/><Relationship Id="rId4668" Type="http://schemas.openxmlformats.org/officeDocument/2006/relationships/hyperlink" Target="https://www.bing.com/images/search?form=xlimg&amp;q=Maracan%c3%a3,%20Par%c3%a1" TargetMode="External"/><Relationship Id="rId5719" Type="http://schemas.openxmlformats.org/officeDocument/2006/relationships/hyperlink" Target="https://www.bing.com/th?id=OSK.ne-GyYkDIiWVTUUraSS1khYTE1rmSlGXu2OhaB-1BWk&amp;qlt=95" TargetMode="External"/><Relationship Id="rId6090" Type="http://schemas.openxmlformats.org/officeDocument/2006/relationships/hyperlink" Target="https://www.bing.com/images/search?form=xlimg&amp;q=Fazenda%20Rio%20Grande" TargetMode="External"/><Relationship Id="rId7141" Type="http://schemas.openxmlformats.org/officeDocument/2006/relationships/hyperlink" Target="https://www.bing.com/th?id=OSK.fddab0d86e70a94c5cae7d110a622220&amp;qlt=95" TargetMode="External"/><Relationship Id="rId10055" Type="http://schemas.openxmlformats.org/officeDocument/2006/relationships/hyperlink" Target="https://www.bing.com/th?id=OSK.873633288081bddb6d497b2040ccd2cf&amp;qlt=95" TargetMode="External"/><Relationship Id="rId3684" Type="http://schemas.openxmlformats.org/officeDocument/2006/relationships/hyperlink" Target="https://www.bing.com/images/search?form=xlimg&amp;q=Presidente%20Oleg%c3%a1rio" TargetMode="External"/><Relationship Id="rId4735" Type="http://schemas.openxmlformats.org/officeDocument/2006/relationships/hyperlink" Target="https://www.bing.com/th?id=OSK.2aa1eb699946f3a24c1a1f2eaa1446c0&amp;qlt=95" TargetMode="External"/><Relationship Id="rId10122" Type="http://schemas.openxmlformats.org/officeDocument/2006/relationships/hyperlink" Target="https://www.bing.com/images/search?form=xlimg&amp;q=Rio%20dos%20Bois" TargetMode="External"/><Relationship Id="rId2286" Type="http://schemas.openxmlformats.org/officeDocument/2006/relationships/hyperlink" Target="https://www.bing.com/images/search?form=xlimg&amp;q=Maraj%c3%a1%20do%20Sena" TargetMode="External"/><Relationship Id="rId3337" Type="http://schemas.openxmlformats.org/officeDocument/2006/relationships/hyperlink" Target="https://www.bing.com/th?id=OSK.91d0322d823ecbf661c7ef3e73909dbe&amp;qlt=95" TargetMode="External"/><Relationship Id="rId3751" Type="http://schemas.openxmlformats.org/officeDocument/2006/relationships/hyperlink" Target="https://www.bing.com/th?id=OSK.m-rNwIZFrvvMCyDHMao1i9zo3GEqGtvThK52lokJSrc&amp;qlt=95" TargetMode="External"/><Relationship Id="rId4802" Type="http://schemas.openxmlformats.org/officeDocument/2006/relationships/hyperlink" Target="https://www.bing.com/images/search?form=xlimg&amp;q=Tucum%c3%a3,%20Par%c3%a1" TargetMode="External"/><Relationship Id="rId7958" Type="http://schemas.openxmlformats.org/officeDocument/2006/relationships/hyperlink" Target="https://www.bing.com/images/search?form=xlimg&amp;q=Vila%20Nova%20do%20Sul" TargetMode="External"/><Relationship Id="rId258" Type="http://schemas.openxmlformats.org/officeDocument/2006/relationships/hyperlink" Target="https://www.bing.com/images/search?form=xlimg&amp;q=Barcelos,%20Amazonas" TargetMode="External"/><Relationship Id="rId672" Type="http://schemas.openxmlformats.org/officeDocument/2006/relationships/hyperlink" Target="https://www.bing.com/images/search?form=xlimg&amp;q=Ia%c3%a7u" TargetMode="External"/><Relationship Id="rId2353" Type="http://schemas.openxmlformats.org/officeDocument/2006/relationships/hyperlink" Target="https://www.bing.com/th?id=OSK.4a10edcdea699ce0311d2d7224999391&amp;qlt=95" TargetMode="External"/><Relationship Id="rId3404" Type="http://schemas.openxmlformats.org/officeDocument/2006/relationships/hyperlink" Target="https://www.bing.com/images/search?form=xlimg&amp;q=Medina,%20Minas%20Gerais" TargetMode="External"/><Relationship Id="rId6974" Type="http://schemas.openxmlformats.org/officeDocument/2006/relationships/hyperlink" Target="https://www.bing.com/images/search?form=xlimg&amp;q=S%c3%a3o%20Bento%20do%20Trairi" TargetMode="External"/><Relationship Id="rId9380" Type="http://schemas.openxmlformats.org/officeDocument/2006/relationships/hyperlink" Target="https://www.bing.com/images/search?form=xlimg&amp;q=Nova%20Alian%c3%a7a" TargetMode="External"/><Relationship Id="rId325" Type="http://schemas.openxmlformats.org/officeDocument/2006/relationships/hyperlink" Target="https://www.bing.com/th?id=OSK.9d5899c51e8e30cd7828a22344074d62&amp;qlt=95" TargetMode="External"/><Relationship Id="rId2006" Type="http://schemas.openxmlformats.org/officeDocument/2006/relationships/hyperlink" Target="https://www.bing.com/images/search?form=xlimg&amp;q=Santa%20Cruz%20de%20Goi%c3%a1s" TargetMode="External"/><Relationship Id="rId2420" Type="http://schemas.openxmlformats.org/officeDocument/2006/relationships/hyperlink" Target="https://www.bing.com/images/search?form=xlimg&amp;q=Satubinha" TargetMode="External"/><Relationship Id="rId5576" Type="http://schemas.openxmlformats.org/officeDocument/2006/relationships/hyperlink" Target="https://www.bing.com/images/search?form=xlimg&amp;q=Alagoinha%20do%20Piau%c3%ad" TargetMode="External"/><Relationship Id="rId6627" Type="http://schemas.openxmlformats.org/officeDocument/2006/relationships/hyperlink" Target="https://www.bing.com/th?id=OSK.c7d7c6e26d343132e4b3b9253ad40cd7&amp;qlt=95" TargetMode="External"/><Relationship Id="rId9033" Type="http://schemas.openxmlformats.org/officeDocument/2006/relationships/hyperlink" Target="https://www.bing.com/th?id=OSK.751542b2000f69f4f8557217a3bc8a7c&amp;qlt=95" TargetMode="External"/><Relationship Id="rId1022" Type="http://schemas.openxmlformats.org/officeDocument/2006/relationships/hyperlink" Target="https://www.bing.com/images/search?form=xlimg&amp;q=Seabra" TargetMode="External"/><Relationship Id="rId4178" Type="http://schemas.openxmlformats.org/officeDocument/2006/relationships/hyperlink" Target="https://www.bing.com/images/search?form=xlimg&amp;q=Eldorado,%20Mato%20Grosso%20do%20Sul" TargetMode="External"/><Relationship Id="rId4592" Type="http://schemas.openxmlformats.org/officeDocument/2006/relationships/hyperlink" Target="https://www.bing.com/images/search?form=xlimg&amp;q=Brejo%20Grande%20do%20Araguaia" TargetMode="External"/><Relationship Id="rId5229" Type="http://schemas.openxmlformats.org/officeDocument/2006/relationships/hyperlink" Target="https://www.bing.com/th?id=OSK.526a90af491df43a2cad30bfd20ba8ae&amp;qlt=95" TargetMode="External"/><Relationship Id="rId5990" Type="http://schemas.openxmlformats.org/officeDocument/2006/relationships/hyperlink" Target="https://www.bing.com/images/search?form=xlimg&amp;q=Campina%20da%20Lagoa" TargetMode="External"/><Relationship Id="rId9100" Type="http://schemas.openxmlformats.org/officeDocument/2006/relationships/hyperlink" Target="https://www.bing.com/images/search?form=xlimg&amp;q=Ibi%c3%bana" TargetMode="External"/><Relationship Id="rId3194" Type="http://schemas.openxmlformats.org/officeDocument/2006/relationships/hyperlink" Target="https://www.bing.com/images/search?form=xlimg&amp;q=Itamarandiba" TargetMode="External"/><Relationship Id="rId4245" Type="http://schemas.openxmlformats.org/officeDocument/2006/relationships/hyperlink" Target="https://www.bing.com/th?id=OSK.ba0bf5063e5fff58a6cb913ae419df02&amp;qlt=95" TargetMode="External"/><Relationship Id="rId5643" Type="http://schemas.openxmlformats.org/officeDocument/2006/relationships/hyperlink" Target="https://www.bing.com/th?id=OSK.f83BRAuuT7Zd9vNQ-kRu3Y_cWTJtNp8r9CD3brWg47g&amp;qlt=95" TargetMode="External"/><Relationship Id="rId8799" Type="http://schemas.openxmlformats.org/officeDocument/2006/relationships/hyperlink" Target="https://www.bing.com/th?id=OSK.c6051604586d475474a438e657821372&amp;qlt=95" TargetMode="External"/><Relationship Id="rId1839" Type="http://schemas.openxmlformats.org/officeDocument/2006/relationships/hyperlink" Target="https://www.bing.com/th?id=OSK.e4ecd17a9dd514ec56d397e08155cc90&amp;qlt=95" TargetMode="External"/><Relationship Id="rId5710" Type="http://schemas.openxmlformats.org/officeDocument/2006/relationships/hyperlink" Target="https://www.bing.com/images/search?form=xlimg&amp;q=Ilha%20Grande,%20Piau%c3%ad" TargetMode="External"/><Relationship Id="rId8866" Type="http://schemas.openxmlformats.org/officeDocument/2006/relationships/hyperlink" Target="https://www.bing.com/images/search?form=xlimg&amp;q=Campo%20Limpo%20Paulista" TargetMode="External"/><Relationship Id="rId9917" Type="http://schemas.openxmlformats.org/officeDocument/2006/relationships/hyperlink" Target="https://www.bing.com/th?id=OSK.d651a40f97d87c62892e61541c58cbf8&amp;qlt=95" TargetMode="External"/><Relationship Id="rId182" Type="http://schemas.openxmlformats.org/officeDocument/2006/relationships/hyperlink" Target="https://www.bing.com/images/search?form=xlimg&amp;q=Palestina,%20Alagoas" TargetMode="External"/><Relationship Id="rId1906" Type="http://schemas.openxmlformats.org/officeDocument/2006/relationships/hyperlink" Target="https://www.bing.com/images/search?form=xlimg&amp;q=Morro%20Agudo%20de%20Goi%c3%a1s" TargetMode="External"/><Relationship Id="rId3261" Type="http://schemas.openxmlformats.org/officeDocument/2006/relationships/hyperlink" Target="https://www.bing.com/th?id=OSK.4d9b9de8ea1fa11abc6f0c63f9029aa6&amp;qlt=95" TargetMode="External"/><Relationship Id="rId4312" Type="http://schemas.openxmlformats.org/officeDocument/2006/relationships/hyperlink" Target="https://www.bing.com/images/search?form=xlimg&amp;q=Campo%20Novo%20do%20Parecis" TargetMode="External"/><Relationship Id="rId7468" Type="http://schemas.openxmlformats.org/officeDocument/2006/relationships/hyperlink" Target="https://www.bing.com/images/search?form=xlimg&amp;q=General%20C%c3%a2mara" TargetMode="External"/><Relationship Id="rId7882" Type="http://schemas.openxmlformats.org/officeDocument/2006/relationships/hyperlink" Target="https://www.bing.com/images/search?form=xlimg&amp;q=Tenente%20Portela" TargetMode="External"/><Relationship Id="rId8519" Type="http://schemas.openxmlformats.org/officeDocument/2006/relationships/hyperlink" Target="https://www.bing.com/th?id=OSK.8beac180c9b482b5e579a6f8bf871655&amp;qlt=95" TargetMode="External"/><Relationship Id="rId8933" Type="http://schemas.openxmlformats.org/officeDocument/2006/relationships/hyperlink" Target="https://www.bing.com/th?id=OSK.d0e46e13b38353584b72baaa25fd3510&amp;qlt=95" TargetMode="External"/><Relationship Id="rId6484" Type="http://schemas.openxmlformats.org/officeDocument/2006/relationships/hyperlink" Target="https://www.bing.com/images/search?form=xlimg&amp;q=S%c3%a3o%20Jos%c3%a9%20da%20Boa%20Vista" TargetMode="External"/><Relationship Id="rId7535" Type="http://schemas.openxmlformats.org/officeDocument/2006/relationships/hyperlink" Target="https://www.bing.com/th?id=OSK.d2836a89d1a112ba1a75d516f0eca193&amp;qlt=95" TargetMode="External"/><Relationship Id="rId999" Type="http://schemas.openxmlformats.org/officeDocument/2006/relationships/hyperlink" Target="https://www.bing.com/th?id=OSK.de48e29aa7b9b1432542eca1a625c123&amp;qlt=95" TargetMode="External"/><Relationship Id="rId5086" Type="http://schemas.openxmlformats.org/officeDocument/2006/relationships/hyperlink" Target="https://www.bing.com/images/search?form=xlimg&amp;q=Pedro%20R%c3%a9gis" TargetMode="External"/><Relationship Id="rId6137" Type="http://schemas.openxmlformats.org/officeDocument/2006/relationships/hyperlink" Target="https://www.bing.com/th?id=OSK.gcTTvqGvzJpjXs77lBqvZmkMYbUXLS0tB0hgRCHZKA0&amp;qlt=95" TargetMode="External"/><Relationship Id="rId6551" Type="http://schemas.openxmlformats.org/officeDocument/2006/relationships/hyperlink" Target="https://www.bing.com/th?id=OSK.-0PW970RflzCY1EZwrGyvZk-gm4Yk8Hee-Q5kC9DLuk&amp;qlt=95" TargetMode="External"/><Relationship Id="rId7602" Type="http://schemas.openxmlformats.org/officeDocument/2006/relationships/hyperlink" Target="https://www.bing.com/images/search?form=xlimg&amp;q=Morro%20Redondo" TargetMode="External"/><Relationship Id="rId1696" Type="http://schemas.openxmlformats.org/officeDocument/2006/relationships/hyperlink" Target="https://www.bing.com/images/search?form=xlimg&amp;q=Ca%c3%a7u" TargetMode="External"/><Relationship Id="rId5153" Type="http://schemas.openxmlformats.org/officeDocument/2006/relationships/hyperlink" Target="https://www.bing.com/th?id=OSK.2aafcfb65d30c14bb3aaf3b736c8ef8c&amp;qlt=95" TargetMode="External"/><Relationship Id="rId6204" Type="http://schemas.openxmlformats.org/officeDocument/2006/relationships/hyperlink" Target="https://www.bing.com/images/search?form=xlimg&amp;q=Kalor%c3%a9" TargetMode="External"/><Relationship Id="rId1349" Type="http://schemas.openxmlformats.org/officeDocument/2006/relationships/hyperlink" Target="https://www.bing.com/th?id=OSK.mD7Ymp0SyY_lktJ-xAcS_3csJCC7BOuL3brR6me17nM&amp;qlt=95" TargetMode="External"/><Relationship Id="rId2747" Type="http://schemas.openxmlformats.org/officeDocument/2006/relationships/hyperlink" Target="https://www.bing.com/th?id=OSK.1416a1b7eb551f2e19ab1c2da5ec8916&amp;qlt=95" TargetMode="External"/><Relationship Id="rId5220" Type="http://schemas.openxmlformats.org/officeDocument/2006/relationships/hyperlink" Target="https://www.bing.com/images/search?form=xlimg&amp;q=Serbia" TargetMode="External"/><Relationship Id="rId8376" Type="http://schemas.openxmlformats.org/officeDocument/2006/relationships/hyperlink" Target="https://www.bing.com/images/search?form=xlimg&amp;q=Pouso%20Redondo" TargetMode="External"/><Relationship Id="rId9774" Type="http://schemas.openxmlformats.org/officeDocument/2006/relationships/hyperlink" Target="https://www.bing.com/images/search?form=xlimg&amp;q=Sete%20Barras" TargetMode="External"/><Relationship Id="rId719" Type="http://schemas.openxmlformats.org/officeDocument/2006/relationships/hyperlink" Target="https://www.bing.com/th?id=OSK.92236605ef31737d50e4e1f37debbd4b&amp;qlt=95" TargetMode="External"/><Relationship Id="rId1763" Type="http://schemas.openxmlformats.org/officeDocument/2006/relationships/hyperlink" Target="https://www.bing.com/th?id=OSK.25591623ea9e12aa2105c442cd613b42&amp;qlt=95" TargetMode="External"/><Relationship Id="rId2814" Type="http://schemas.openxmlformats.org/officeDocument/2006/relationships/hyperlink" Target="https://www.bing.com/images/search?form=xlimg&amp;q=Chapada%20Ga%c3%bacha" TargetMode="External"/><Relationship Id="rId8029" Type="http://schemas.openxmlformats.org/officeDocument/2006/relationships/hyperlink" Target="https://www.bing.com/th?id=OSK.05be2894e18a4a8794ede57347c1b95b&amp;qlt=95" TargetMode="External"/><Relationship Id="rId8790" Type="http://schemas.openxmlformats.org/officeDocument/2006/relationships/hyperlink" Target="https://www.bing.com/images/search?form=xlimg&amp;q=Bertioga" TargetMode="External"/><Relationship Id="rId9427" Type="http://schemas.openxmlformats.org/officeDocument/2006/relationships/hyperlink" Target="https://www.bing.com/th?id=OSK.6af6c37df9783fd681399782e9aa46d5&amp;qlt=95" TargetMode="External"/><Relationship Id="rId9841" Type="http://schemas.openxmlformats.org/officeDocument/2006/relationships/hyperlink" Target="https://www.bing.com/th?id=OSK.2073ca513692961a965d51b1b35439a1&amp;qlt=95" TargetMode="External"/><Relationship Id="rId55" Type="http://schemas.openxmlformats.org/officeDocument/2006/relationships/hyperlink" Target="https://www.bing.com/th?id=OSK.f4ce0d018ab1efa9eca18a59237c5651&amp;qlt=95" TargetMode="External"/><Relationship Id="rId1416" Type="http://schemas.openxmlformats.org/officeDocument/2006/relationships/hyperlink" Target="https://www.bing.com/images/search?form=xlimg&amp;q=Santana%20do%20Cariri" TargetMode="External"/><Relationship Id="rId1830" Type="http://schemas.openxmlformats.org/officeDocument/2006/relationships/hyperlink" Target="https://www.bing.com/images/search?form=xlimg&amp;q=Ipor%c3%a1" TargetMode="External"/><Relationship Id="rId4986" Type="http://schemas.openxmlformats.org/officeDocument/2006/relationships/hyperlink" Target="https://www.bing.com/images/search?form=xlimg&amp;q=Niter%c3%b3i" TargetMode="External"/><Relationship Id="rId7392" Type="http://schemas.openxmlformats.org/officeDocument/2006/relationships/hyperlink" Target="https://www.bing.com/images/search?form=xlimg&amp;q=David%20Canabarro,%20Rio%20Grande%20do%20Sul" TargetMode="External"/><Relationship Id="rId8443" Type="http://schemas.openxmlformats.org/officeDocument/2006/relationships/hyperlink" Target="https://www.bing.com/th?id=OSK.4602c5c0bccb14c101b4127409a8dbbc&amp;qlt=95" TargetMode="External"/><Relationship Id="rId3588" Type="http://schemas.openxmlformats.org/officeDocument/2006/relationships/hyperlink" Target="https://www.bing.com/images/search?form=xlimg&amp;q=Pedra%20Dourada" TargetMode="External"/><Relationship Id="rId4639" Type="http://schemas.openxmlformats.org/officeDocument/2006/relationships/hyperlink" Target="https://www.bing.com/th?id=OSK.75cc10ffb8a4f167fe0f4ba0a88ad449&amp;qlt=95" TargetMode="External"/><Relationship Id="rId7045" Type="http://schemas.openxmlformats.org/officeDocument/2006/relationships/hyperlink" Target="https://www.bing.com/th?id=OSK.2c60a647cd3a48f6b88cb183bcd5153e&amp;qlt=95" TargetMode="External"/><Relationship Id="rId8510" Type="http://schemas.openxmlformats.org/officeDocument/2006/relationships/hyperlink" Target="https://www.bing.com/images/search?form=xlimg&amp;q=Trombudo%20Central" TargetMode="External"/><Relationship Id="rId10026" Type="http://schemas.openxmlformats.org/officeDocument/2006/relationships/hyperlink" Target="https://www.bing.com/images/search?form=xlimg&amp;q=Itaguatins" TargetMode="External"/><Relationship Id="rId3655" Type="http://schemas.openxmlformats.org/officeDocument/2006/relationships/hyperlink" Target="https://www.bing.com/th?id=OSK.6c9bc164bfd6a03a2713f8b1aabee479&amp;qlt=95" TargetMode="External"/><Relationship Id="rId4706" Type="http://schemas.openxmlformats.org/officeDocument/2006/relationships/hyperlink" Target="https://www.bing.com/images/search?form=xlimg&amp;q=Pacaj%c3%a1" TargetMode="External"/><Relationship Id="rId6061" Type="http://schemas.openxmlformats.org/officeDocument/2006/relationships/hyperlink" Target="https://www.bing.com/th?id=OSK.a676b988d785ff719a20c7a09dd755d8&amp;qlt=95" TargetMode="External"/><Relationship Id="rId7112" Type="http://schemas.openxmlformats.org/officeDocument/2006/relationships/hyperlink" Target="https://www.bing.com/images/search?form=xlimg&amp;q=Novo%20Horizonte%20do%20Oeste" TargetMode="External"/><Relationship Id="rId576" Type="http://schemas.openxmlformats.org/officeDocument/2006/relationships/hyperlink" Target="https://www.bing.com/images/search?form=xlimg&amp;q=Central,%20Bahia" TargetMode="External"/><Relationship Id="rId990" Type="http://schemas.openxmlformats.org/officeDocument/2006/relationships/hyperlink" Target="https://www.bing.com/images/search?form=xlimg&amp;q=Santo%20Est%c3%aav%c3%a3o,%20Bahia" TargetMode="External"/><Relationship Id="rId2257" Type="http://schemas.openxmlformats.org/officeDocument/2006/relationships/hyperlink" Target="https://www.bing.com/th?id=OSK.4951ab9e2bb21ad78119499d47d9e797&amp;qlt=95" TargetMode="External"/><Relationship Id="rId2671" Type="http://schemas.openxmlformats.org/officeDocument/2006/relationships/hyperlink" Target="https://www.bing.com/th?id=OSK.9bdfae4b52c1c06559510132ac6cc102&amp;qlt=95" TargetMode="External"/><Relationship Id="rId3308" Type="http://schemas.openxmlformats.org/officeDocument/2006/relationships/hyperlink" Target="https://www.bing.com/images/search?form=xlimg&amp;q=Lagoa%20Grande,%20Minas%20Gerais" TargetMode="External"/><Relationship Id="rId9284" Type="http://schemas.openxmlformats.org/officeDocument/2006/relationships/hyperlink" Target="https://www.bing.com/images/search?form=xlimg&amp;q=Maced%c3%b4nia" TargetMode="External"/><Relationship Id="rId229" Type="http://schemas.openxmlformats.org/officeDocument/2006/relationships/hyperlink" Target="https://www.bing.com/th?id=OSK.VJCzF4rTTkHzrm1HdkzLyIRnULDiaX31imSQy9JsuNA&amp;qlt=95" TargetMode="External"/><Relationship Id="rId643" Type="http://schemas.openxmlformats.org/officeDocument/2006/relationships/hyperlink" Target="https://www.bing.com/th?id=OSK.2c548d1d21be5c0ead2675e41248baa0&amp;qlt=95" TargetMode="External"/><Relationship Id="rId1273" Type="http://schemas.openxmlformats.org/officeDocument/2006/relationships/hyperlink" Target="https://www.bing.com/th?id=OSK.409e99fc2588881d7f611f8a649010a5&amp;qlt=95" TargetMode="External"/><Relationship Id="rId2324" Type="http://schemas.openxmlformats.org/officeDocument/2006/relationships/hyperlink" Target="https://www.bing.com/images/search?form=xlimg&amp;q=Paulo%20Ramos,%20Maranh%c3%a3o" TargetMode="External"/><Relationship Id="rId3722" Type="http://schemas.openxmlformats.org/officeDocument/2006/relationships/hyperlink" Target="https://www.bing.com/images/search?form=xlimg&amp;q=Rio%20Manso" TargetMode="External"/><Relationship Id="rId6878" Type="http://schemas.openxmlformats.org/officeDocument/2006/relationships/hyperlink" Target="https://www.bing.com/images/search?form=xlimg&amp;q=Lagoa%20Salgada" TargetMode="External"/><Relationship Id="rId7929" Type="http://schemas.openxmlformats.org/officeDocument/2006/relationships/hyperlink" Target="https://www.bing.com/th?id=OSK.28f6f8a70d698a2991c70ff7772fa2e0&amp;qlt=95" TargetMode="External"/><Relationship Id="rId9351" Type="http://schemas.openxmlformats.org/officeDocument/2006/relationships/hyperlink" Target="https://www.bing.com/th?id=OSK.ba89773881f152c0aad0aa0712b2c9fd&amp;qlt=95" TargetMode="External"/><Relationship Id="rId5894" Type="http://schemas.openxmlformats.org/officeDocument/2006/relationships/hyperlink" Target="https://www.bing.com/images/search?form=xlimg&amp;q=Agudos%20do%20Sul" TargetMode="External"/><Relationship Id="rId6945" Type="http://schemas.openxmlformats.org/officeDocument/2006/relationships/hyperlink" Target="https://www.bing.com/th?id=OSK.445d83493f314dafcbdfb84b1629d3d8&amp;qlt=95" TargetMode="External"/><Relationship Id="rId9004" Type="http://schemas.openxmlformats.org/officeDocument/2006/relationships/hyperlink" Target="https://www.bing.com/images/search?form=xlimg&amp;q=Fernando%20Prestes" TargetMode="External"/><Relationship Id="rId710" Type="http://schemas.openxmlformats.org/officeDocument/2006/relationships/hyperlink" Target="https://www.bing.com/images/search?form=xlimg&amp;q=Iramaia" TargetMode="External"/><Relationship Id="rId1340" Type="http://schemas.openxmlformats.org/officeDocument/2006/relationships/hyperlink" Target="https://www.bing.com/images/search?form=xlimg&amp;q=Nova%20Olinda,%20Cear%c3%a1" TargetMode="External"/><Relationship Id="rId3098" Type="http://schemas.openxmlformats.org/officeDocument/2006/relationships/hyperlink" Target="https://www.bing.com/images/search?form=xlimg&amp;q=Guap%c3%a9" TargetMode="External"/><Relationship Id="rId4496" Type="http://schemas.openxmlformats.org/officeDocument/2006/relationships/hyperlink" Target="https://www.bing.com/images/search?form=xlimg&amp;q=Santa%20Rita%20do%20Trivelato" TargetMode="External"/><Relationship Id="rId5547" Type="http://schemas.openxmlformats.org/officeDocument/2006/relationships/hyperlink" Target="https://www.bing.com/th?id=OSK.1f69f26f696426445dc8e27d0cd0e671&amp;qlt=95" TargetMode="External"/><Relationship Id="rId5961" Type="http://schemas.openxmlformats.org/officeDocument/2006/relationships/hyperlink" Target="https://www.bing.com/th?id=OSK.32bc983090dc71c598d3939641906d16&amp;qlt=95" TargetMode="External"/><Relationship Id="rId4149" Type="http://schemas.openxmlformats.org/officeDocument/2006/relationships/hyperlink" Target="https://www.bing.com/th?id=OSK.7d84cf565f938689eaa898321aece718&amp;qlt=95" TargetMode="External"/><Relationship Id="rId4563" Type="http://schemas.openxmlformats.org/officeDocument/2006/relationships/hyperlink" Target="https://www.bing.com/th?id=OSK.c2a2855db9ed1d7b43646b8f29edfeca&amp;qlt=95" TargetMode="External"/><Relationship Id="rId5614" Type="http://schemas.openxmlformats.org/officeDocument/2006/relationships/hyperlink" Target="https://www.bing.com/images/search?form=xlimg&amp;q=Bertol%c3%adnia" TargetMode="External"/><Relationship Id="rId8020" Type="http://schemas.openxmlformats.org/officeDocument/2006/relationships/hyperlink" Target="https://www.bing.com/images/search?form=xlimg&amp;q=Aurora,%20Santa%20Catarina" TargetMode="External"/><Relationship Id="rId3165" Type="http://schemas.openxmlformats.org/officeDocument/2006/relationships/hyperlink" Target="https://www.bing.com/th?id=OSK.9fb8f0f770e664ad690de1e4e41b41b9&amp;qlt=95" TargetMode="External"/><Relationship Id="rId4216" Type="http://schemas.openxmlformats.org/officeDocument/2006/relationships/hyperlink" Target="https://www.bing.com/images/search?form=xlimg&amp;q=Mundo%20Novo,%20Mato%20Grosso%20do%20Sul" TargetMode="External"/><Relationship Id="rId4630" Type="http://schemas.openxmlformats.org/officeDocument/2006/relationships/hyperlink" Target="https://www.bing.com/images/search?form=xlimg&amp;q=Dom%20Eliseu" TargetMode="External"/><Relationship Id="rId7786" Type="http://schemas.openxmlformats.org/officeDocument/2006/relationships/hyperlink" Target="https://www.bing.com/images/search?form=xlimg&amp;q=S%c3%a3o%20Domingos%20do%20Sul" TargetMode="External"/><Relationship Id="rId8837" Type="http://schemas.openxmlformats.org/officeDocument/2006/relationships/hyperlink" Target="https://www.bing.com/th?id=OSK.311cbc217991ad6f216be055b68dcf71&amp;qlt=95" TargetMode="External"/><Relationship Id="rId2181" Type="http://schemas.openxmlformats.org/officeDocument/2006/relationships/hyperlink" Target="https://www.bing.com/th?id=OSK.1c8f753bf0a49f91c79f2cd1ca724d0b&amp;qlt=95" TargetMode="External"/><Relationship Id="rId3232" Type="http://schemas.openxmlformats.org/officeDocument/2006/relationships/hyperlink" Target="https://www.bing.com/images/search?form=xlimg&amp;q=Iturama" TargetMode="External"/><Relationship Id="rId6388" Type="http://schemas.openxmlformats.org/officeDocument/2006/relationships/hyperlink" Target="https://www.bing.com/images/search?form=xlimg&amp;q=Quatro%20Pontes" TargetMode="External"/><Relationship Id="rId7439" Type="http://schemas.openxmlformats.org/officeDocument/2006/relationships/hyperlink" Target="https://www.bing.com/th?id=OSK.f28f35aff6a84ff4479a565ac383d87a&amp;qlt=95" TargetMode="External"/><Relationship Id="rId153" Type="http://schemas.openxmlformats.org/officeDocument/2006/relationships/hyperlink" Target="https://www.bing.com/th?id=OSK.665dc65877988000355bca5ee0b6ce92&amp;qlt=95" TargetMode="External"/><Relationship Id="rId6455" Type="http://schemas.openxmlformats.org/officeDocument/2006/relationships/hyperlink" Target="https://www.bing.com/th?id=OSK.cf248e552cfd1334acacca50679109b1&amp;qlt=95" TargetMode="External"/><Relationship Id="rId7853" Type="http://schemas.openxmlformats.org/officeDocument/2006/relationships/hyperlink" Target="https://www.bing.com/th?id=OSK.3241676bffdf4fe3af688bd6360ef45b&amp;qlt=95" TargetMode="External"/><Relationship Id="rId8904" Type="http://schemas.openxmlformats.org/officeDocument/2006/relationships/hyperlink" Target="https://www.bing.com/images/search?form=xlimg&amp;q=Cedral" TargetMode="External"/><Relationship Id="rId220" Type="http://schemas.openxmlformats.org/officeDocument/2006/relationships/hyperlink" Target="https://www.bing.com/images/search?form=xlimg&amp;q=S%c3%a3o%20Jos%c3%a9%20da%20Tapera" TargetMode="External"/><Relationship Id="rId2998" Type="http://schemas.openxmlformats.org/officeDocument/2006/relationships/hyperlink" Target="https://www.bing.com/images/search?form=xlimg&amp;q=Esmeraldas,%20Minas%20Gerais" TargetMode="External"/><Relationship Id="rId5057" Type="http://schemas.openxmlformats.org/officeDocument/2006/relationships/hyperlink" Target="https://www.bing.com/th?id=OSK.920159b684648c5f6a8e7868a54afbd5&amp;qlt=95" TargetMode="External"/><Relationship Id="rId6108" Type="http://schemas.openxmlformats.org/officeDocument/2006/relationships/hyperlink" Target="https://www.bing.com/images/search?form=xlimg&amp;q=General%20Carneiro" TargetMode="External"/><Relationship Id="rId7506" Type="http://schemas.openxmlformats.org/officeDocument/2006/relationships/hyperlink" Target="https://www.bing.com/images/search?form=xlimg&amp;q=Ibirub%c3%a1" TargetMode="External"/><Relationship Id="rId7920" Type="http://schemas.openxmlformats.org/officeDocument/2006/relationships/hyperlink" Target="https://www.bing.com/images/search?form=xlimg&amp;q=Tupandi" TargetMode="External"/><Relationship Id="rId4073" Type="http://schemas.openxmlformats.org/officeDocument/2006/relationships/hyperlink" Target="https://www.bing.com/th?id=OSK.5fcab6c4fef348ae4cc454a8fd9cd4f0&amp;qlt=95" TargetMode="External"/><Relationship Id="rId5471" Type="http://schemas.openxmlformats.org/officeDocument/2006/relationships/hyperlink" Target="https://www.bing.com/th?id=OSK.92dfc3a19a95e0a1d16addffc954cb76&amp;qlt=95" TargetMode="External"/><Relationship Id="rId6522" Type="http://schemas.openxmlformats.org/officeDocument/2006/relationships/hyperlink" Target="https://www.bing.com/images/search?form=xlimg&amp;q=Sulina,%20Paran%c3%a1" TargetMode="External"/><Relationship Id="rId9678" Type="http://schemas.openxmlformats.org/officeDocument/2006/relationships/hyperlink" Target="https://www.bing.com/images/search?form=xlimg&amp;q=Santa%20Isabel,%20S%c3%a3o%20Paulo" TargetMode="External"/><Relationship Id="rId1667" Type="http://schemas.openxmlformats.org/officeDocument/2006/relationships/hyperlink" Target="https://www.bing.com/th?id=OSK.725844666a1925977b980b5ed99e23ed&amp;qlt=95" TargetMode="External"/><Relationship Id="rId2718" Type="http://schemas.openxmlformats.org/officeDocument/2006/relationships/hyperlink" Target="https://www.bing.com/images/search?form=xlimg&amp;q=Can%c3%a1polis" TargetMode="External"/><Relationship Id="rId5124" Type="http://schemas.openxmlformats.org/officeDocument/2006/relationships/hyperlink" Target="https://www.bing.com/images/search?form=xlimg&amp;q=Riach%c3%a3o%20do%20Bacamarte" TargetMode="External"/><Relationship Id="rId8694" Type="http://schemas.openxmlformats.org/officeDocument/2006/relationships/hyperlink" Target="https://www.bing.com/images/search?form=xlimg&amp;q=Anal%c3%a2ndia" TargetMode="External"/><Relationship Id="rId9745" Type="http://schemas.openxmlformats.org/officeDocument/2006/relationships/hyperlink" Target="https://www.bing.com/th?id=OSK.029e42d605a9c1d05a06fb30027a2c1c&amp;qlt=95" TargetMode="External"/><Relationship Id="rId1734" Type="http://schemas.openxmlformats.org/officeDocument/2006/relationships/hyperlink" Target="https://www.bing.com/images/search?form=xlimg&amp;q=Cidade%20Ocidental" TargetMode="External"/><Relationship Id="rId4140" Type="http://schemas.openxmlformats.org/officeDocument/2006/relationships/hyperlink" Target="https://www.bing.com/images/search?form=xlimg&amp;q=Bataypor%c3%a3" TargetMode="External"/><Relationship Id="rId7296" Type="http://schemas.openxmlformats.org/officeDocument/2006/relationships/hyperlink" Target="https://www.bing.com/images/search?form=xlimg&amp;q=Camaqu%c3%a3" TargetMode="External"/><Relationship Id="rId8347" Type="http://schemas.openxmlformats.org/officeDocument/2006/relationships/hyperlink" Target="https://www.bing.com/th?id=OSK.da9b4283ef4345d44a5b3d18c6b2f74c&amp;qlt=95" TargetMode="External"/><Relationship Id="rId8761" Type="http://schemas.openxmlformats.org/officeDocument/2006/relationships/hyperlink" Target="https://www.bing.com/th?id=OSK.aec39a86a2a6d2ebb5091c8e2a0cd502&amp;qlt=95" TargetMode="External"/><Relationship Id="rId9812" Type="http://schemas.openxmlformats.org/officeDocument/2006/relationships/hyperlink" Target="https://www.bing.com/images/search?form=xlimg&amp;q=Tapiratiba" TargetMode="External"/><Relationship Id="rId26" Type="http://schemas.openxmlformats.org/officeDocument/2006/relationships/hyperlink" Target="https://www.bing.com/images/search?form=xlimg&amp;q=Assis%20Brasil" TargetMode="External"/><Relationship Id="rId7363" Type="http://schemas.openxmlformats.org/officeDocument/2006/relationships/hyperlink" Target="https://www.bing.com/th?id=OSK.c9433a3dcbcf881725495673dc0b0c20&amp;qlt=95" TargetMode="External"/><Relationship Id="rId8414" Type="http://schemas.openxmlformats.org/officeDocument/2006/relationships/hyperlink" Target="https://www.bing.com/images/search?form=xlimg&amp;q=Saltinho,%20Santa%20Catarina" TargetMode="External"/><Relationship Id="rId1801" Type="http://schemas.openxmlformats.org/officeDocument/2006/relationships/hyperlink" Target="https://www.bing.com/th?id=OSK.4b19287365c4bab6282c63b79c663c09&amp;qlt=95" TargetMode="External"/><Relationship Id="rId3559" Type="http://schemas.openxmlformats.org/officeDocument/2006/relationships/hyperlink" Target="https://www.bing.com/th?id=OSK.b921b1ace558da02a0bdfe3e0d58d4b9&amp;qlt=95" TargetMode="External"/><Relationship Id="rId4957" Type="http://schemas.openxmlformats.org/officeDocument/2006/relationships/hyperlink" Target="https://www.bing.com/th?id=OSK.27124bd167fe17481cf9fdf6022b4587&amp;qlt=95" TargetMode="External"/><Relationship Id="rId7016" Type="http://schemas.openxmlformats.org/officeDocument/2006/relationships/hyperlink" Target="https://www.bing.com/images/search?form=xlimg&amp;q=S%c3%adtio%20Novo,%20Rio%20Grande%20do%20Norte" TargetMode="External"/><Relationship Id="rId7430" Type="http://schemas.openxmlformats.org/officeDocument/2006/relationships/hyperlink" Target="https://www.bing.com/images/search?form=xlimg&amp;q=Espumoso" TargetMode="External"/><Relationship Id="rId3973" Type="http://schemas.openxmlformats.org/officeDocument/2006/relationships/hyperlink" Target="https://www.bing.com/th?id=OSK.6ed5b6b76092f060464ecc478db46a3a&amp;qlt=95" TargetMode="External"/><Relationship Id="rId6032" Type="http://schemas.openxmlformats.org/officeDocument/2006/relationships/hyperlink" Target="https://www.bing.com/images/search?form=xlimg&amp;q=Cidade%20Ga%c3%bacha" TargetMode="External"/><Relationship Id="rId9188" Type="http://schemas.openxmlformats.org/officeDocument/2006/relationships/hyperlink" Target="https://www.bing.com/images/search?form=xlimg&amp;q=Itirapina" TargetMode="External"/><Relationship Id="rId894" Type="http://schemas.openxmlformats.org/officeDocument/2006/relationships/hyperlink" Target="https://www.bing.com/images/search?form=xlimg&amp;q=Paratinga" TargetMode="External"/><Relationship Id="rId1177" Type="http://schemas.openxmlformats.org/officeDocument/2006/relationships/hyperlink" Target="https://www.bing.com/th?id=OSK.cebbdf577bffaff0ebc81e27eecbb993&amp;qlt=95" TargetMode="External"/><Relationship Id="rId2575" Type="http://schemas.openxmlformats.org/officeDocument/2006/relationships/hyperlink" Target="https://www.bing.com/th?id=OSK.535b3fff829887f44317b349358a395b&amp;qlt=95" TargetMode="External"/><Relationship Id="rId3626" Type="http://schemas.openxmlformats.org/officeDocument/2006/relationships/hyperlink" Target="https://www.bing.com/images/search?form=xlimg&amp;q=Piracema,%20Minas%20Gerais" TargetMode="External"/><Relationship Id="rId547" Type="http://schemas.openxmlformats.org/officeDocument/2006/relationships/hyperlink" Target="https://www.bing.com/th?id=OSK.de2c77484aef379ff50fb9b18f3863df&amp;qlt=95" TargetMode="External"/><Relationship Id="rId961" Type="http://schemas.openxmlformats.org/officeDocument/2006/relationships/hyperlink" Target="https://www.bing.com/th?id=OSK.d7ddb28528583d51617e08be3a43886a&amp;qlt=95" TargetMode="External"/><Relationship Id="rId1591" Type="http://schemas.openxmlformats.org/officeDocument/2006/relationships/hyperlink" Target="https://www.bing.com/th?id=OSK.4b31e18435d0adf00d558d682a5afbcf&amp;qlt=95" TargetMode="External"/><Relationship Id="rId2228" Type="http://schemas.openxmlformats.org/officeDocument/2006/relationships/hyperlink" Target="https://www.bing.com/images/search?form=xlimg&amp;q=Godofredo%20Viana" TargetMode="External"/><Relationship Id="rId2642" Type="http://schemas.openxmlformats.org/officeDocument/2006/relationships/hyperlink" Target="https://www.bing.com/images/search?form=xlimg&amp;q=Botumirim" TargetMode="External"/><Relationship Id="rId5798" Type="http://schemas.openxmlformats.org/officeDocument/2006/relationships/hyperlink" Target="https://www.bing.com/images/search?form=xlimg&amp;q=Passagem%20Franca%20do%20Piau%c3%ad" TargetMode="External"/><Relationship Id="rId6849" Type="http://schemas.openxmlformats.org/officeDocument/2006/relationships/hyperlink" Target="https://www.bing.com/th?id=OSK.05f563b270fde08a2a8c46b931dbf360&amp;qlt=95" TargetMode="External"/><Relationship Id="rId9255" Type="http://schemas.openxmlformats.org/officeDocument/2006/relationships/hyperlink" Target="https://www.bing.com/th?id=OSK.9d2c5d228165b62c69c2300b14c7032b&amp;qlt=95" TargetMode="External"/><Relationship Id="rId614" Type="http://schemas.openxmlformats.org/officeDocument/2006/relationships/hyperlink" Target="https://www.bing.com/images/search?form=xlimg&amp;q=Crist%c3%b3polis" TargetMode="External"/><Relationship Id="rId1244" Type="http://schemas.openxmlformats.org/officeDocument/2006/relationships/hyperlink" Target="https://www.bing.com/images/search?form=xlimg&amp;q=Ibiapina" TargetMode="External"/><Relationship Id="rId5865" Type="http://schemas.openxmlformats.org/officeDocument/2006/relationships/hyperlink" Target="https://www.bing.com/th?id=OSK.1e821a828eb5172b5d54aecaaa6f077b&amp;qlt=95" TargetMode="External"/><Relationship Id="rId6916" Type="http://schemas.openxmlformats.org/officeDocument/2006/relationships/hyperlink" Target="https://www.bing.com/images/search?form=xlimg&amp;q=Paran%c3%a1,%20Rio%20Grande%20do%20Norte" TargetMode="External"/><Relationship Id="rId8271" Type="http://schemas.openxmlformats.org/officeDocument/2006/relationships/hyperlink" Target="https://www.bing.com/th?id=OSK.1f08be1f008d905075c9f68619f1ed3f&amp;qlt=95" TargetMode="External"/><Relationship Id="rId9322" Type="http://schemas.openxmlformats.org/officeDocument/2006/relationships/hyperlink" Target="https://www.bing.com/images/search?form=xlimg&amp;q=Miracatu" TargetMode="External"/><Relationship Id="rId1311" Type="http://schemas.openxmlformats.org/officeDocument/2006/relationships/hyperlink" Target="https://www.bing.com/th?id=OSK.f05971ad35f3e85525ab371446f74929&amp;qlt=95" TargetMode="External"/><Relationship Id="rId4467" Type="http://schemas.openxmlformats.org/officeDocument/2006/relationships/hyperlink" Target="https://www.bing.com/th?id=OSK.69ac363a3d5479da2b8454b330b530e1&amp;qlt=95" TargetMode="External"/><Relationship Id="rId4881" Type="http://schemas.openxmlformats.org/officeDocument/2006/relationships/hyperlink" Target="https://www.bing.com/th?id=OSK.74de48833be468d96dbcd36397dafe6d&amp;qlt=95" TargetMode="External"/><Relationship Id="rId5518" Type="http://schemas.openxmlformats.org/officeDocument/2006/relationships/hyperlink" Target="https://www.bing.com/images/search?form=xlimg&amp;q=S%c3%a3o%20Joaquim%20do%20Monte" TargetMode="External"/><Relationship Id="rId3069" Type="http://schemas.openxmlformats.org/officeDocument/2006/relationships/hyperlink" Target="https://www.bing.com/th?id=OSK.20de803e88ed2dcb61da106bdb53dea9&amp;qlt=95" TargetMode="External"/><Relationship Id="rId3483" Type="http://schemas.openxmlformats.org/officeDocument/2006/relationships/hyperlink" Target="https://www.bing.com/th?id=OSK.4a222ec4699fcb6b79598da8b2a9bc86&amp;qlt=95" TargetMode="External"/><Relationship Id="rId4534" Type="http://schemas.openxmlformats.org/officeDocument/2006/relationships/hyperlink" Target="https://www.bing.com/images/search?form=xlimg&amp;q=Torixor%c3%a9u" TargetMode="External"/><Relationship Id="rId5932" Type="http://schemas.openxmlformats.org/officeDocument/2006/relationships/hyperlink" Target="https://www.bing.com/images/search?form=xlimg&amp;q=Ariranha%20do%20Iva%c3%ad" TargetMode="External"/><Relationship Id="rId2085" Type="http://schemas.openxmlformats.org/officeDocument/2006/relationships/hyperlink" Target="https://www.bing.com/th?id=OSK.764e6344f5e8a91806ba1f4cc5a2548c&amp;qlt=95" TargetMode="External"/><Relationship Id="rId3136" Type="http://schemas.openxmlformats.org/officeDocument/2006/relationships/hyperlink" Target="https://www.bing.com/images/search?form=xlimg&amp;q=Ibirit%c3%a9" TargetMode="External"/><Relationship Id="rId471" Type="http://schemas.openxmlformats.org/officeDocument/2006/relationships/hyperlink" Target="https://www.bing.com/th?id=OSK.mqffxfebpXGToPixT8_i_xSPyiKraKidhD_wWIwB55k&amp;qlt=95" TargetMode="External"/><Relationship Id="rId2152" Type="http://schemas.openxmlformats.org/officeDocument/2006/relationships/hyperlink" Target="https://www.bing.com/images/search?form=xlimg&amp;q=Boa%20Vista%20do%20Gurupi" TargetMode="External"/><Relationship Id="rId3550" Type="http://schemas.openxmlformats.org/officeDocument/2006/relationships/hyperlink" Target="https://www.bing.com/images/search?form=xlimg&amp;q=Parais%c3%b3polis" TargetMode="External"/><Relationship Id="rId4601" Type="http://schemas.openxmlformats.org/officeDocument/2006/relationships/hyperlink" Target="https://www.bing.com/th?id=OSK.996db973bc45ab0268f1415323e87abc&amp;qlt=95" TargetMode="External"/><Relationship Id="rId7757" Type="http://schemas.openxmlformats.org/officeDocument/2006/relationships/hyperlink" Target="https://www.bing.com/th?id=OSK.c473a3f994bca0cc534191f51e4e7b0f&amp;qlt=95" TargetMode="External"/><Relationship Id="rId8808" Type="http://schemas.openxmlformats.org/officeDocument/2006/relationships/hyperlink" Target="https://www.bing.com/images/search?form=xlimg&amp;q=Bom%20Sucesso%20de%20Itarar%c3%a9" TargetMode="External"/><Relationship Id="rId124" Type="http://schemas.openxmlformats.org/officeDocument/2006/relationships/hyperlink" Target="https://www.bing.com/images/search?form=xlimg&amp;q=Ibateguara" TargetMode="External"/><Relationship Id="rId3203" Type="http://schemas.openxmlformats.org/officeDocument/2006/relationships/hyperlink" Target="https://www.bing.com/th?id=OSK.f6db3ca925b95e08ac81864b82da18f9&amp;qlt=95" TargetMode="External"/><Relationship Id="rId6359" Type="http://schemas.openxmlformats.org/officeDocument/2006/relationships/hyperlink" Target="https://www.bing.com/th?id=OSK.gsIUZJ7iT6HSpbig4A2YcpfFwiP3uiRAaw2qdFyY0B8&amp;qlt=95" TargetMode="External"/><Relationship Id="rId6773" Type="http://schemas.openxmlformats.org/officeDocument/2006/relationships/hyperlink" Target="https://www.bing.com/th?id=OSK.9bd34ed8ad1322be0ac36d46ae9e3a9f&amp;qlt=95" TargetMode="External"/><Relationship Id="rId7824" Type="http://schemas.openxmlformats.org/officeDocument/2006/relationships/hyperlink" Target="https://www.bing.com/images/search?form=xlimg&amp;q=S%c3%a3o%20Pedro%20da%20Serra" TargetMode="External"/><Relationship Id="rId2969" Type="http://schemas.openxmlformats.org/officeDocument/2006/relationships/hyperlink" Target="https://www.bing.com/th?id=OSK.1389e9b854cee492c7b7daad235ec70b&amp;qlt=95" TargetMode="External"/><Relationship Id="rId5375" Type="http://schemas.openxmlformats.org/officeDocument/2006/relationships/hyperlink" Target="https://www.bing.com/th?id=OSK.d9c19deba35ef7c43029ff16a0bd284f&amp;qlt=95" TargetMode="External"/><Relationship Id="rId6426" Type="http://schemas.openxmlformats.org/officeDocument/2006/relationships/hyperlink" Target="https://www.bing.com/images/search?form=xlimg&amp;q=Ros%c3%a1rio%20do%20Iva%c3%ad" TargetMode="External"/><Relationship Id="rId6840" Type="http://schemas.openxmlformats.org/officeDocument/2006/relationships/hyperlink" Target="https://www.bing.com/images/search?form=xlimg&amp;q=Guamar%c3%a9" TargetMode="External"/><Relationship Id="rId9996" Type="http://schemas.openxmlformats.org/officeDocument/2006/relationships/hyperlink" Target="https://www.bing.com/images/search?form=xlimg&amp;q=Divin%c3%b3polis%20do%20Tocantins" TargetMode="External"/><Relationship Id="rId1985" Type="http://schemas.openxmlformats.org/officeDocument/2006/relationships/hyperlink" Target="https://www.bing.com/th?id=OSK.6d544afdd5b920b4170990f35a726176&amp;qlt=95" TargetMode="External"/><Relationship Id="rId4391" Type="http://schemas.openxmlformats.org/officeDocument/2006/relationships/hyperlink" Target="https://www.bing.com/th?id=OSK.d6c76889f36f8034396f6cf6408a8c38&amp;qlt=95" TargetMode="External"/><Relationship Id="rId5028" Type="http://schemas.openxmlformats.org/officeDocument/2006/relationships/hyperlink" Target="https://www.bing.com/images/search?form=xlimg&amp;q=Malta,%20Para%c3%adba" TargetMode="External"/><Relationship Id="rId5442" Type="http://schemas.openxmlformats.org/officeDocument/2006/relationships/hyperlink" Target="https://www.bing.com/images/search?form=xlimg&amp;q=Olinda" TargetMode="External"/><Relationship Id="rId8598" Type="http://schemas.openxmlformats.org/officeDocument/2006/relationships/hyperlink" Target="https://www.bing.com/images/search?form=xlimg&amp;q=Japoat%c3%a3" TargetMode="External"/><Relationship Id="rId9649" Type="http://schemas.openxmlformats.org/officeDocument/2006/relationships/hyperlink" Target="https://www.bing.com/th?id=OSK.bceab361737202a6596b612ab65070ed&amp;qlt=95" TargetMode="External"/><Relationship Id="rId1638" Type="http://schemas.openxmlformats.org/officeDocument/2006/relationships/hyperlink" Target="https://www.bing.com/images/search?form=xlimg&amp;q=Anhanguera,%20Goi%c3%a1s" TargetMode="External"/><Relationship Id="rId4044" Type="http://schemas.openxmlformats.org/officeDocument/2006/relationships/hyperlink" Target="https://www.bing.com/images/search?form=xlimg&amp;q=Tr%c3%aas%20Marias" TargetMode="External"/><Relationship Id="rId8665" Type="http://schemas.openxmlformats.org/officeDocument/2006/relationships/hyperlink" Target="https://www.bing.com/th?id=OSK.71072dba2a091cd5997340346d955677&amp;qlt=95" TargetMode="External"/><Relationship Id="rId3060" Type="http://schemas.openxmlformats.org/officeDocument/2006/relationships/hyperlink" Target="https://www.bing.com/images/search?form=xlimg&amp;q=Frei%20Inoc%c3%aancio" TargetMode="External"/><Relationship Id="rId4111" Type="http://schemas.openxmlformats.org/officeDocument/2006/relationships/hyperlink" Target="https://www.bing.com/th?id=OSK.81cd11131c6d3754e959ce35b95ae152&amp;qlt=95" TargetMode="External"/><Relationship Id="rId7267" Type="http://schemas.openxmlformats.org/officeDocument/2006/relationships/hyperlink" Target="https://www.bing.com/th?id=OSK.319702116f70e27701f2d0a237dd584e&amp;qlt=95" TargetMode="External"/><Relationship Id="rId8318" Type="http://schemas.openxmlformats.org/officeDocument/2006/relationships/hyperlink" Target="https://www.bing.com/images/search?form=xlimg&amp;q=Novo%20Horizonte,%20Santa%20Catarina" TargetMode="External"/><Relationship Id="rId9716" Type="http://schemas.openxmlformats.org/officeDocument/2006/relationships/hyperlink" Target="https://www.bing.com/images/search?form=xlimg&amp;q=S%c3%a3o%20Bernardo%20do%20Campo" TargetMode="External"/><Relationship Id="rId1705" Type="http://schemas.openxmlformats.org/officeDocument/2006/relationships/hyperlink" Target="https://www.bing.com/th?id=OSK.40b63ab1cd9851260b19832ccf84ccb7&amp;qlt=95" TargetMode="External"/><Relationship Id="rId6283" Type="http://schemas.openxmlformats.org/officeDocument/2006/relationships/hyperlink" Target="https://www.bing.com/th?id=OSK.a20849a9bacf68d455e246ed49ba72b0&amp;qlt=95" TargetMode="External"/><Relationship Id="rId7681" Type="http://schemas.openxmlformats.org/officeDocument/2006/relationships/hyperlink" Target="https://www.bing.com/th?id=OSK.5ea8f66e77e1068c4452131c49550b2b&amp;qlt=95" TargetMode="External"/><Relationship Id="rId8732" Type="http://schemas.openxmlformats.org/officeDocument/2006/relationships/hyperlink" Target="https://www.bing.com/images/search?form=xlimg&amp;q=Ariranha" TargetMode="External"/><Relationship Id="rId3877" Type="http://schemas.openxmlformats.org/officeDocument/2006/relationships/hyperlink" Target="https://www.bing.com/th?id=OSK.f08497f6ca0b0287dee798334b098559&amp;qlt=95" TargetMode="External"/><Relationship Id="rId4928" Type="http://schemas.openxmlformats.org/officeDocument/2006/relationships/hyperlink" Target="https://www.bing.com/images/search?form=xlimg&amp;q=Caturit%c3%a9" TargetMode="External"/><Relationship Id="rId7334" Type="http://schemas.openxmlformats.org/officeDocument/2006/relationships/hyperlink" Target="https://www.bing.com/images/search?form=xlimg&amp;q=Capivari%20do%20Sul" TargetMode="External"/><Relationship Id="rId798" Type="http://schemas.openxmlformats.org/officeDocument/2006/relationships/hyperlink" Target="https://www.bing.com/images/search?form=xlimg&amp;q=Lauro%20de%20Freitas" TargetMode="External"/><Relationship Id="rId2479" Type="http://schemas.openxmlformats.org/officeDocument/2006/relationships/hyperlink" Target="https://www.bing.com/th?id=OSK.45008911bd81e3b73c52d8f41a5bbcef&amp;qlt=95" TargetMode="External"/><Relationship Id="rId2893" Type="http://schemas.openxmlformats.org/officeDocument/2006/relationships/hyperlink" Target="https://www.bing.com/th?id=OSK.33beee752f2c89638ca8b5497783930c&amp;qlt=95" TargetMode="External"/><Relationship Id="rId3944" Type="http://schemas.openxmlformats.org/officeDocument/2006/relationships/hyperlink" Target="https://www.bing.com/images/search?form=xlimg&amp;q=S%c3%a3o%20Sebasti%c3%a3o%20do%20Para%c3%adso" TargetMode="External"/><Relationship Id="rId6350" Type="http://schemas.openxmlformats.org/officeDocument/2006/relationships/hyperlink" Target="https://www.bing.com/images/search?form=xlimg&amp;q=Pinh%c3%a3o,%20Paran%c3%a1" TargetMode="External"/><Relationship Id="rId7401" Type="http://schemas.openxmlformats.org/officeDocument/2006/relationships/hyperlink" Target="https://www.bing.com/th?id=OSK.ef87e1c4772ea759501c1195c5413c82&amp;qlt=95" TargetMode="External"/><Relationship Id="rId865" Type="http://schemas.openxmlformats.org/officeDocument/2006/relationships/hyperlink" Target="https://www.bing.com/th?id=OSK.38b5da7a75f33fb593070239fa46676d&amp;qlt=95" TargetMode="External"/><Relationship Id="rId1495" Type="http://schemas.openxmlformats.org/officeDocument/2006/relationships/hyperlink" Target="https://www.bing.com/th?id=OSK.a32bc2abc24e8693c794bd2764181479&amp;qlt=95" TargetMode="External"/><Relationship Id="rId2546" Type="http://schemas.openxmlformats.org/officeDocument/2006/relationships/hyperlink" Target="https://www.bing.com/images/search?form=xlimg&amp;q=Arapu%c3%a1" TargetMode="External"/><Relationship Id="rId2960" Type="http://schemas.openxmlformats.org/officeDocument/2006/relationships/hyperlink" Target="https://www.bing.com/images/search?form=xlimg&amp;q=Dom%20Bosco" TargetMode="External"/><Relationship Id="rId6003" Type="http://schemas.openxmlformats.org/officeDocument/2006/relationships/hyperlink" Target="https://www.bing.com/th?id=OSK.4253521fcaf23b1daa7b423fee8f397f&amp;qlt=95" TargetMode="External"/><Relationship Id="rId9159" Type="http://schemas.openxmlformats.org/officeDocument/2006/relationships/hyperlink" Target="https://www.bing.com/th?id=OSK.3484060351131fcd54a70a912f33a2f9&amp;qlt=95" TargetMode="External"/><Relationship Id="rId9573" Type="http://schemas.openxmlformats.org/officeDocument/2006/relationships/hyperlink" Target="https://www.bing.com/th?id=OSK.c4872889f89940b6f6c3503a108d7369&amp;qlt=95" TargetMode="External"/><Relationship Id="rId518" Type="http://schemas.openxmlformats.org/officeDocument/2006/relationships/hyperlink" Target="https://www.bing.com/images/search?form=xlimg&amp;q=Caetanos" TargetMode="External"/><Relationship Id="rId932" Type="http://schemas.openxmlformats.org/officeDocument/2006/relationships/hyperlink" Target="https://www.bing.com/images/search?form=xlimg&amp;q=Presidente%20Tancredo%20Neves" TargetMode="External"/><Relationship Id="rId1148" Type="http://schemas.openxmlformats.org/officeDocument/2006/relationships/hyperlink" Target="https://www.bing.com/images/search?form=xlimg&amp;q=Banabui%c3%ba" TargetMode="External"/><Relationship Id="rId1562" Type="http://schemas.openxmlformats.org/officeDocument/2006/relationships/hyperlink" Target="https://www.bing.com/images/search?form=xlimg&amp;q=Pancas" TargetMode="External"/><Relationship Id="rId2613" Type="http://schemas.openxmlformats.org/officeDocument/2006/relationships/hyperlink" Target="https://www.bing.com/th?id=OSK.9e429609e3fd2a56cb3ea9927cc4f95b&amp;qlt=95" TargetMode="External"/><Relationship Id="rId5769" Type="http://schemas.openxmlformats.org/officeDocument/2006/relationships/hyperlink" Target="https://www.bing.com/th?id=OSK.Cw7VosYyaHgPa3ydX4x3s_Y6iW-t3xbxHbfqGY5Qbys&amp;qlt=95" TargetMode="External"/><Relationship Id="rId8175" Type="http://schemas.openxmlformats.org/officeDocument/2006/relationships/hyperlink" Target="https://www.bing.com/th?id=OSK.053c3a1f80408a2bc8e39e07bb766826&amp;qlt=95" TargetMode="External"/><Relationship Id="rId9226" Type="http://schemas.openxmlformats.org/officeDocument/2006/relationships/hyperlink" Target="https://www.bing.com/images/search?form=xlimg&amp;q=Joan%c3%b3polis" TargetMode="External"/><Relationship Id="rId9640" Type="http://schemas.openxmlformats.org/officeDocument/2006/relationships/hyperlink" Target="https://www.bing.com/images/search?form=xlimg&amp;q=Sales%c3%b3polis" TargetMode="External"/><Relationship Id="rId1215" Type="http://schemas.openxmlformats.org/officeDocument/2006/relationships/hyperlink" Target="https://www.bing.com/th?id=OSK.2209734d3feb7c1af5be6cee234972fc&amp;qlt=95" TargetMode="External"/><Relationship Id="rId7191" Type="http://schemas.openxmlformats.org/officeDocument/2006/relationships/hyperlink" Target="https://www.bing.com/th?id=OSK.eafb48ecbc69612898e73785634f994f&amp;qlt=95" TargetMode="External"/><Relationship Id="rId8242" Type="http://schemas.openxmlformats.org/officeDocument/2006/relationships/hyperlink" Target="https://www.bing.com/images/search?form=xlimg&amp;q=Joa%c3%a7aba" TargetMode="External"/><Relationship Id="rId3387" Type="http://schemas.openxmlformats.org/officeDocument/2006/relationships/hyperlink" Target="https://www.bing.com/th?id=OSK.589e632199501b7783d7710df9dc2183&amp;qlt=95" TargetMode="External"/><Relationship Id="rId4785" Type="http://schemas.openxmlformats.org/officeDocument/2006/relationships/hyperlink" Target="https://www.bing.com/th?id=OSK.7690b0a83fad807612fdf2f81853bb7c&amp;qlt=95" TargetMode="External"/><Relationship Id="rId5836" Type="http://schemas.openxmlformats.org/officeDocument/2006/relationships/hyperlink" Target="https://www.bing.com/images/search?form=xlimg&amp;q=S%c3%a3o%20Gon%c3%a7alo%20do%20Gurgu%c3%a9ia" TargetMode="External"/><Relationship Id="rId4438" Type="http://schemas.openxmlformats.org/officeDocument/2006/relationships/hyperlink" Target="https://www.bing.com/images/search?form=xlimg&amp;q=Novo%20Horizonte%20do%20Norte" TargetMode="External"/><Relationship Id="rId4852" Type="http://schemas.openxmlformats.org/officeDocument/2006/relationships/hyperlink" Target="https://www.bing.com/images/search?form=xlimg&amp;q=Assun%c3%a7%c3%a3o,%20Para%c3%adba" TargetMode="External"/><Relationship Id="rId5903" Type="http://schemas.openxmlformats.org/officeDocument/2006/relationships/hyperlink" Target="https://www.bing.com/th?id=OSK.6be999eb1987435679b15503aadce471&amp;qlt=95" TargetMode="External"/><Relationship Id="rId3454" Type="http://schemas.openxmlformats.org/officeDocument/2006/relationships/hyperlink" Target="https://www.bing.com/images/search?form=xlimg&amp;q=Morro%20do%20Pilar" TargetMode="External"/><Relationship Id="rId4505" Type="http://schemas.openxmlformats.org/officeDocument/2006/relationships/hyperlink" Target="https://www.bing.com/th?id=OSK.4cb35ac8cfe318cc413b2826982d1058&amp;qlt=95" TargetMode="External"/><Relationship Id="rId375" Type="http://schemas.openxmlformats.org/officeDocument/2006/relationships/hyperlink" Target="https://www.bing.com/th?id=OSK.34040c487327b9ba9be4d99c5fc557b5&amp;qlt=95" TargetMode="External"/><Relationship Id="rId2056" Type="http://schemas.openxmlformats.org/officeDocument/2006/relationships/hyperlink" Target="https://www.bing.com/images/search?form=xlimg&amp;q=Simol%c3%a2ndia" TargetMode="External"/><Relationship Id="rId2470" Type="http://schemas.openxmlformats.org/officeDocument/2006/relationships/hyperlink" Target="https://www.bing.com/images/search?form=xlimg&amp;q=Abre%20Campo" TargetMode="External"/><Relationship Id="rId3107" Type="http://schemas.openxmlformats.org/officeDocument/2006/relationships/hyperlink" Target="https://www.bing.com/th?id=OSK.9c5170fe6bd8126c04d176deca22fed5&amp;qlt=95" TargetMode="External"/><Relationship Id="rId3521" Type="http://schemas.openxmlformats.org/officeDocument/2006/relationships/hyperlink" Target="https://www.bing.com/th?id=OSK.13643188659a16803d8f1174b7fa9189&amp;qlt=95" TargetMode="External"/><Relationship Id="rId6677" Type="http://schemas.openxmlformats.org/officeDocument/2006/relationships/hyperlink" Target="https://www.bing.com/th?id=OSK.16be257ab03b057c35d3211d8a6a48ed&amp;qlt=95" TargetMode="External"/><Relationship Id="rId7728" Type="http://schemas.openxmlformats.org/officeDocument/2006/relationships/hyperlink" Target="https://www.bing.com/images/search?form=xlimg&amp;q=Riozinho" TargetMode="External"/><Relationship Id="rId9083" Type="http://schemas.openxmlformats.org/officeDocument/2006/relationships/hyperlink" Target="https://www.bing.com/th?id=OSK.5332bcdfb22c54a92cc2366eef618660&amp;qlt=95" TargetMode="External"/><Relationship Id="rId442" Type="http://schemas.openxmlformats.org/officeDocument/2006/relationships/hyperlink" Target="https://www.bing.com/images/search?form=xlimg&amp;q=Araci" TargetMode="External"/><Relationship Id="rId1072" Type="http://schemas.openxmlformats.org/officeDocument/2006/relationships/hyperlink" Target="https://www.bing.com/images/search?form=xlimg&amp;q=Uba%c3%adra" TargetMode="External"/><Relationship Id="rId2123" Type="http://schemas.openxmlformats.org/officeDocument/2006/relationships/hyperlink" Target="https://www.bing.com/th?id=OSK.c855101205af2aa5f0a3aaa936af0a59&amp;qlt=95" TargetMode="External"/><Relationship Id="rId5279" Type="http://schemas.openxmlformats.org/officeDocument/2006/relationships/hyperlink" Target="https://www.bing.com/th?id=OSK.c867352537fdf20912d13eaec2d0e0ae&amp;qlt=95" TargetMode="External"/><Relationship Id="rId5693" Type="http://schemas.openxmlformats.org/officeDocument/2006/relationships/hyperlink" Target="https://www.bing.com/th?id=OSK.47819075b82592aa2641579aa7cc4c50&amp;qlt=95" TargetMode="External"/><Relationship Id="rId6744" Type="http://schemas.openxmlformats.org/officeDocument/2006/relationships/hyperlink" Target="https://www.bing.com/images/search?form=xlimg&amp;q=Varre-Sai" TargetMode="External"/><Relationship Id="rId9150" Type="http://schemas.openxmlformats.org/officeDocument/2006/relationships/hyperlink" Target="https://www.bing.com/images/search?form=xlimg&amp;q=Itajobi" TargetMode="External"/><Relationship Id="rId4295" Type="http://schemas.openxmlformats.org/officeDocument/2006/relationships/hyperlink" Target="https://www.bing.com/th?id=OSK.b4bc4309cfbf365abdc36b5bce92db97&amp;qlt=95" TargetMode="External"/><Relationship Id="rId5346" Type="http://schemas.openxmlformats.org/officeDocument/2006/relationships/hyperlink" Target="https://www.bing.com/images/search?form=xlimg&amp;q=Escada,%20Pernambuco" TargetMode="External"/><Relationship Id="rId1889" Type="http://schemas.openxmlformats.org/officeDocument/2006/relationships/hyperlink" Target="https://www.bing.com/th?id=OSK.f169374639ed6525f28aa1feeccb277a&amp;qlt=95" TargetMode="External"/><Relationship Id="rId4362" Type="http://schemas.openxmlformats.org/officeDocument/2006/relationships/hyperlink" Target="https://www.bing.com/images/search?form=xlimg&amp;q=Gl%c3%b3ria%20d'Oeste" TargetMode="External"/><Relationship Id="rId5760" Type="http://schemas.openxmlformats.org/officeDocument/2006/relationships/hyperlink" Target="https://www.bing.com/images/search?form=xlimg&amp;q=Miguel%20Alves" TargetMode="External"/><Relationship Id="rId6811" Type="http://schemas.openxmlformats.org/officeDocument/2006/relationships/hyperlink" Target="https://www.bing.com/th?id=OSK.83c0f4282912aef40d0429d889a62f52&amp;qlt=95" TargetMode="External"/><Relationship Id="rId9967" Type="http://schemas.openxmlformats.org/officeDocument/2006/relationships/hyperlink" Target="https://www.bing.com/th?id=OSK.bcd7a573a7a8d85f993c620e77341e81&amp;qlt=95" TargetMode="External"/><Relationship Id="rId1956" Type="http://schemas.openxmlformats.org/officeDocument/2006/relationships/hyperlink" Target="https://www.bing.com/images/search?form=xlimg&amp;q=Panama" TargetMode="External"/><Relationship Id="rId4015" Type="http://schemas.openxmlformats.org/officeDocument/2006/relationships/hyperlink" Target="https://www.bing.com/th?id=OSK.9d98583ee1a12d4c2897595e509bed60&amp;qlt=95" TargetMode="External"/><Relationship Id="rId5413" Type="http://schemas.openxmlformats.org/officeDocument/2006/relationships/hyperlink" Target="https://www.bing.com/th?id=OSK.118ce969754fb91b42ad0baf694efe7f&amp;qlt=95" TargetMode="External"/><Relationship Id="rId8569" Type="http://schemas.openxmlformats.org/officeDocument/2006/relationships/hyperlink" Target="https://www.bing.com/th?id=OSK.3ce7356f55039796bd298d919dcae34f&amp;qlt=95" TargetMode="External"/><Relationship Id="rId8983" Type="http://schemas.openxmlformats.org/officeDocument/2006/relationships/hyperlink" Target="https://www.bing.com/th?id=OSK.f2VXVmEM9S4r37crTGD0PHCj8ZvsYDfu1h8sw22bj8I&amp;qlt=95" TargetMode="External"/><Relationship Id="rId1609" Type="http://schemas.openxmlformats.org/officeDocument/2006/relationships/hyperlink" Target="https://www.bing.com/th?id=OSK.80f5fe95e684483ea9e130d5aa3c3d5d&amp;qlt=95" TargetMode="External"/><Relationship Id="rId7585" Type="http://schemas.openxmlformats.org/officeDocument/2006/relationships/hyperlink" Target="https://www.bing.com/th?id=OSK.2f6dd64019483490885088e7e079779c&amp;qlt=95" TargetMode="External"/><Relationship Id="rId8636" Type="http://schemas.openxmlformats.org/officeDocument/2006/relationships/hyperlink" Target="https://www.bing.com/images/search?form=xlimg&amp;q=Ros%c3%a1rio%20do%20Catete" TargetMode="External"/><Relationship Id="rId3031" Type="http://schemas.openxmlformats.org/officeDocument/2006/relationships/hyperlink" Target="https://www.bing.com/th?id=OSK.c8d9eab34e58f2f8b9b1762fe441a6d8&amp;qlt=95" TargetMode="External"/><Relationship Id="rId6187" Type="http://schemas.openxmlformats.org/officeDocument/2006/relationships/hyperlink" Target="https://www.bing.com/th?id=OSK.39088138a8fd2e59f7e8aaa8eeded79f&amp;qlt=95" TargetMode="External"/><Relationship Id="rId7238" Type="http://schemas.openxmlformats.org/officeDocument/2006/relationships/hyperlink" Target="https://www.bing.com/images/search?form=xlimg&amp;q=Balne%c3%a1rio%20Pinhal" TargetMode="External"/><Relationship Id="rId7652" Type="http://schemas.openxmlformats.org/officeDocument/2006/relationships/hyperlink" Target="https://www.bing.com/images/search?form=xlimg&amp;q=Pantano%20Grande" TargetMode="External"/><Relationship Id="rId8703" Type="http://schemas.openxmlformats.org/officeDocument/2006/relationships/hyperlink" Target="https://www.bing.com/th?id=OSK.2adb3ac40f03ecfe81d5f7a47cd88e91&amp;qlt=95" TargetMode="External"/><Relationship Id="rId2797" Type="http://schemas.openxmlformats.org/officeDocument/2006/relationships/hyperlink" Target="https://www.bing.com/th?id=OSK.3b40044dd75baa3f01d33a4078b67f7c&amp;qlt=95" TargetMode="External"/><Relationship Id="rId3848" Type="http://schemas.openxmlformats.org/officeDocument/2006/relationships/hyperlink" Target="https://www.bing.com/images/search?form=xlimg&amp;q=S%c3%a3o%20Domingos%20das%20Dores" TargetMode="External"/><Relationship Id="rId6254" Type="http://schemas.openxmlformats.org/officeDocument/2006/relationships/hyperlink" Target="https://www.bing.com/images/search?form=xlimg&amp;q=Mari%c3%b3polis" TargetMode="External"/><Relationship Id="rId7305" Type="http://schemas.openxmlformats.org/officeDocument/2006/relationships/hyperlink" Target="https://www.bing.com/th?id=OSK.94fa8deb4a798f6f3d2918d0a56d757e&amp;qlt=95" TargetMode="External"/><Relationship Id="rId769" Type="http://schemas.openxmlformats.org/officeDocument/2006/relationships/hyperlink" Target="https://www.bing.com/th?id=OSK.e7553c35cc9b4f6fb96eeec171a80ad1&amp;qlt=95" TargetMode="External"/><Relationship Id="rId1399" Type="http://schemas.openxmlformats.org/officeDocument/2006/relationships/hyperlink" Target="https://www.bing.com/th?id=OSK.e50576afdae82d20a34631a30c97e48d&amp;qlt=95" TargetMode="External"/><Relationship Id="rId5270" Type="http://schemas.openxmlformats.org/officeDocument/2006/relationships/hyperlink" Target="https://www.bing.com/images/search?form=xlimg&amp;q=Barra%20de%20Guabiraba" TargetMode="External"/><Relationship Id="rId6321" Type="http://schemas.openxmlformats.org/officeDocument/2006/relationships/hyperlink" Target="https://www.bing.com/th?id=OSK.6279ccc3a08cf898ad7a4e159d4656a9&amp;qlt=95" TargetMode="External"/><Relationship Id="rId9477" Type="http://schemas.openxmlformats.org/officeDocument/2006/relationships/hyperlink" Target="https://www.bing.com/th?id=OSK.c0f57152581cf467f55fc6f2c94b3c02&amp;qlt=95" TargetMode="External"/><Relationship Id="rId1466" Type="http://schemas.openxmlformats.org/officeDocument/2006/relationships/hyperlink" Target="https://www.bing.com/images/search?form=xlimg&amp;q=%c3%81guia%20Branca" TargetMode="External"/><Relationship Id="rId2864" Type="http://schemas.openxmlformats.org/officeDocument/2006/relationships/hyperlink" Target="https://www.bing.com/images/search?form=xlimg&amp;q=Conselheiro%20Lafaiete" TargetMode="External"/><Relationship Id="rId3915" Type="http://schemas.openxmlformats.org/officeDocument/2006/relationships/hyperlink" Target="https://www.bing.com/th?id=OSK.4efb52c67ca769f2b64af06f56f9e78c&amp;qlt=95" TargetMode="External"/><Relationship Id="rId8079" Type="http://schemas.openxmlformats.org/officeDocument/2006/relationships/hyperlink" Target="https://www.bing.com/th?id=OSK.1c363effc9c49bcbbd84f3710aed947c&amp;qlt=95" TargetMode="External"/><Relationship Id="rId8493" Type="http://schemas.openxmlformats.org/officeDocument/2006/relationships/hyperlink" Target="https://www.bing.com/th?id=OSK.1be5c18f4e313bcfe9393445ff9fb5c2&amp;qlt=95" TargetMode="External"/><Relationship Id="rId9891" Type="http://schemas.openxmlformats.org/officeDocument/2006/relationships/hyperlink" Target="https://www.bing.com/th?id=OSK.863f53715ad01862fd8a5651c272bc2c&amp;qlt=95" TargetMode="External"/><Relationship Id="rId836" Type="http://schemas.openxmlformats.org/officeDocument/2006/relationships/hyperlink" Target="https://www.bing.com/images/search?form=xlimg&amp;q=Medeiros%20Neto" TargetMode="External"/><Relationship Id="rId1119" Type="http://schemas.openxmlformats.org/officeDocument/2006/relationships/hyperlink" Target="https://www.bing.com/th?id=OSK.43835e5547c86df32ae4a19df714c535&amp;qlt=95" TargetMode="External"/><Relationship Id="rId1880" Type="http://schemas.openxmlformats.org/officeDocument/2006/relationships/hyperlink" Target="https://www.bing.com/images/search?form=xlimg&amp;q=Mara%20Rosa" TargetMode="External"/><Relationship Id="rId2517" Type="http://schemas.openxmlformats.org/officeDocument/2006/relationships/hyperlink" Target="https://www.bing.com/th?id=OSK.d066510b16ac7566cfef8b1f67d467be&amp;qlt=95" TargetMode="External"/><Relationship Id="rId2931" Type="http://schemas.openxmlformats.org/officeDocument/2006/relationships/hyperlink" Target="https://www.bing.com/th?id=OSK.9a93ce92bf70da5aa4e8c616c15fc356&amp;qlt=95" TargetMode="External"/><Relationship Id="rId7095" Type="http://schemas.openxmlformats.org/officeDocument/2006/relationships/hyperlink" Target="https://www.bing.com/th?id=OSK.8b4e0a80e68a8dd6eba59ee2c496633c&amp;qlt=95" TargetMode="External"/><Relationship Id="rId8146" Type="http://schemas.openxmlformats.org/officeDocument/2006/relationships/hyperlink" Target="https://www.bing.com/images/search?form=xlimg&amp;q=Florian%c3%b3polis" TargetMode="External"/><Relationship Id="rId9544" Type="http://schemas.openxmlformats.org/officeDocument/2006/relationships/hyperlink" Target="https://www.bing.com/images/search?form=xlimg&amp;q=Pontes%20Gestal" TargetMode="External"/><Relationship Id="rId903" Type="http://schemas.openxmlformats.org/officeDocument/2006/relationships/hyperlink" Target="https://www.bing.com/th?id=OSK.a66479d786000caa04d3cfddd3812e3b&amp;qlt=95" TargetMode="External"/><Relationship Id="rId1533" Type="http://schemas.openxmlformats.org/officeDocument/2006/relationships/hyperlink" Target="https://www.bing.com/th?id=OSK.e8dd600704739597146badb322ff5f91&amp;qlt=95" TargetMode="External"/><Relationship Id="rId4689" Type="http://schemas.openxmlformats.org/officeDocument/2006/relationships/hyperlink" Target="https://www.bing.com/th?id=OSK.518f9a50829c959a49a8bd417d9679e1&amp;qlt=95" TargetMode="External"/><Relationship Id="rId8560" Type="http://schemas.openxmlformats.org/officeDocument/2006/relationships/hyperlink" Target="https://www.bing.com/images/search?form=xlimg&amp;q=Canind%c3%a9%20de%20S%c3%a3o%20Francisco" TargetMode="External"/><Relationship Id="rId9611" Type="http://schemas.openxmlformats.org/officeDocument/2006/relationships/hyperlink" Target="https://www.bing.com/th?id=OSK.2a60af1ff4bbe9f401b2b3c500862031&amp;qlt=95" TargetMode="External"/><Relationship Id="rId10076" Type="http://schemas.openxmlformats.org/officeDocument/2006/relationships/hyperlink" Target="https://www.bing.com/images/search?form=xlimg&amp;q=Novo%20Jardim" TargetMode="External"/><Relationship Id="rId1600" Type="http://schemas.openxmlformats.org/officeDocument/2006/relationships/hyperlink" Target="https://www.bing.com/images/search?form=xlimg&amp;q=Vila%20Val%c3%a9rio" TargetMode="External"/><Relationship Id="rId4756" Type="http://schemas.openxmlformats.org/officeDocument/2006/relationships/hyperlink" Target="https://www.bing.com/images/search?form=xlimg&amp;q=Santana%20do%20Araguaia" TargetMode="External"/><Relationship Id="rId5807" Type="http://schemas.openxmlformats.org/officeDocument/2006/relationships/hyperlink" Target="https://www.bing.com/th?id=OSK.022041b656a265377b5ab555ed4a425a&amp;qlt=95" TargetMode="External"/><Relationship Id="rId7162" Type="http://schemas.openxmlformats.org/officeDocument/2006/relationships/hyperlink" Target="https://www.bing.com/images/search?form=xlimg&amp;q=Caracara%c3%ad" TargetMode="External"/><Relationship Id="rId8213" Type="http://schemas.openxmlformats.org/officeDocument/2006/relationships/hyperlink" Target="https://www.bing.com/th?id=OSK.186cf033dd195cacaec6a1b5f62fc316&amp;qlt=95" TargetMode="External"/><Relationship Id="rId10143" Type="http://schemas.openxmlformats.org/officeDocument/2006/relationships/hyperlink" Target="https://www.bing.com/th?id=OSK.S61UXPAHUBwv4zag7ugKwUbt5XHOwfeQ14GyR-24qBg&amp;qlt=95" TargetMode="External"/><Relationship Id="rId3358" Type="http://schemas.openxmlformats.org/officeDocument/2006/relationships/hyperlink" Target="https://www.bing.com/images/search?form=xlimg&amp;q=Manhua%c3%a7u" TargetMode="External"/><Relationship Id="rId3772" Type="http://schemas.openxmlformats.org/officeDocument/2006/relationships/hyperlink" Target="https://www.bing.com/images/search?form=xlimg&amp;q=Santa%20Cruz%20do%20Escalvado" TargetMode="External"/><Relationship Id="rId4409" Type="http://schemas.openxmlformats.org/officeDocument/2006/relationships/hyperlink" Target="https://www.bing.com/th?id=OSK.400a581daa42e9de25323de2db93ec8e&amp;qlt=95" TargetMode="External"/><Relationship Id="rId4823" Type="http://schemas.openxmlformats.org/officeDocument/2006/relationships/hyperlink" Target="https://www.bing.com/th?id=OSK.0758d01a90b1788025989b9c0541100d&amp;qlt=95" TargetMode="External"/><Relationship Id="rId7979" Type="http://schemas.openxmlformats.org/officeDocument/2006/relationships/hyperlink" Target="https://www.bing.com/th?id=OSK.a0773724dda0b2db26d63477fe705265&amp;qlt=95" TargetMode="External"/><Relationship Id="rId279" Type="http://schemas.openxmlformats.org/officeDocument/2006/relationships/hyperlink" Target="https://www.bing.com/th?id=OSK.e7e64a100a9a9b49235772f89a893a13&amp;qlt=95" TargetMode="External"/><Relationship Id="rId693" Type="http://schemas.openxmlformats.org/officeDocument/2006/relationships/hyperlink" Target="https://www.bing.com/th?id=OSK.d92b2d6a947579404a9f841062cb960b&amp;qlt=95" TargetMode="External"/><Relationship Id="rId2374" Type="http://schemas.openxmlformats.org/officeDocument/2006/relationships/hyperlink" Target="https://www.bing.com/images/search?form=xlimg&amp;q=Santa%20Rita,%20Maranh%c3%a3o" TargetMode="External"/><Relationship Id="rId3425" Type="http://schemas.openxmlformats.org/officeDocument/2006/relationships/hyperlink" Target="https://www.bing.com/th?id=OSK.1ab287c37d78661113e1d3c73cdeca24&amp;qlt=95" TargetMode="External"/><Relationship Id="rId346" Type="http://schemas.openxmlformats.org/officeDocument/2006/relationships/hyperlink" Target="https://www.bing.com/images/search?form=xlimg&amp;q=S%c3%a3o%20Gabriel%20da%20Cachoeira" TargetMode="External"/><Relationship Id="rId760" Type="http://schemas.openxmlformats.org/officeDocument/2006/relationships/hyperlink" Target="https://www.bing.com/images/search?form=xlimg&amp;q=Ituber%c3%a1" TargetMode="External"/><Relationship Id="rId1390" Type="http://schemas.openxmlformats.org/officeDocument/2006/relationships/hyperlink" Target="https://www.bing.com/images/search?form=xlimg&amp;q=Potiretama" TargetMode="External"/><Relationship Id="rId2027" Type="http://schemas.openxmlformats.org/officeDocument/2006/relationships/hyperlink" Target="https://www.bing.com/th?id=OSK.60e911d960f83e05064ef5de6755f0b2&amp;qlt=95" TargetMode="External"/><Relationship Id="rId2441" Type="http://schemas.openxmlformats.org/officeDocument/2006/relationships/hyperlink" Target="https://www.bing.com/th?id=OSK.MRgure63dimLjiwsyVmOyu515jp9lGwI3AEEP4b9lEg&amp;qlt=95" TargetMode="External"/><Relationship Id="rId5597" Type="http://schemas.openxmlformats.org/officeDocument/2006/relationships/hyperlink" Target="https://www.bing.com/th?id=OSK.4e00400e6fb2b48476b618a7723ede7b&amp;qlt=95" TargetMode="External"/><Relationship Id="rId6995" Type="http://schemas.openxmlformats.org/officeDocument/2006/relationships/hyperlink" Target="https://www.bing.com/th?id=OSK.a7313a2e4be8645ac9d683479f2bcf9c&amp;qlt=95" TargetMode="External"/><Relationship Id="rId9054" Type="http://schemas.openxmlformats.org/officeDocument/2006/relationships/hyperlink" Target="https://www.bing.com/images/search?form=xlimg&amp;q=Guara%c3%a7a%c3%ad" TargetMode="External"/><Relationship Id="rId413" Type="http://schemas.openxmlformats.org/officeDocument/2006/relationships/hyperlink" Target="https://www.bing.com/th?id=OSK.1f0afc7c8ef3bd3d6eeb56014159da22&amp;qlt=95" TargetMode="External"/><Relationship Id="rId1043" Type="http://schemas.openxmlformats.org/officeDocument/2006/relationships/hyperlink" Target="https://www.bing.com/th?id=OSK.717b5511889d2850b60a4638e12b51e1&amp;qlt=95" TargetMode="External"/><Relationship Id="rId4199" Type="http://schemas.openxmlformats.org/officeDocument/2006/relationships/hyperlink" Target="https://www.bing.com/th?id=OSK.9e441bf97683b8dd32d0e1cf16521a05&amp;qlt=95" TargetMode="External"/><Relationship Id="rId6648" Type="http://schemas.openxmlformats.org/officeDocument/2006/relationships/hyperlink" Target="https://www.bing.com/images/search?form=xlimg&amp;q=Mangaratiba" TargetMode="External"/><Relationship Id="rId8070" Type="http://schemas.openxmlformats.org/officeDocument/2006/relationships/hyperlink" Target="https://www.bing.com/images/search?form=xlimg&amp;q=Brusque,%20Santa%20Catarina" TargetMode="External"/><Relationship Id="rId9121" Type="http://schemas.openxmlformats.org/officeDocument/2006/relationships/hyperlink" Target="https://www.bing.com/th?id=OSK.060bb50b4a7a05e3236dbb85e740d5e6&amp;qlt=95" TargetMode="External"/><Relationship Id="rId5664" Type="http://schemas.openxmlformats.org/officeDocument/2006/relationships/hyperlink" Target="https://www.bing.com/images/search?form=xlimg&amp;q=Cocal,%20Piau%c3%ad" TargetMode="External"/><Relationship Id="rId6715" Type="http://schemas.openxmlformats.org/officeDocument/2006/relationships/hyperlink" Target="https://www.bing.com/th?id=OSK.64412a7aab9273bc339ee883ab0123fe&amp;qlt=95" TargetMode="External"/><Relationship Id="rId1110" Type="http://schemas.openxmlformats.org/officeDocument/2006/relationships/hyperlink" Target="https://www.bing.com/images/search?form=xlimg&amp;q=Acara%c3%ba" TargetMode="External"/><Relationship Id="rId4266" Type="http://schemas.openxmlformats.org/officeDocument/2006/relationships/hyperlink" Target="https://www.bing.com/images/search?form=xlimg&amp;q=Tr%c3%aas%20Lagoas" TargetMode="External"/><Relationship Id="rId4680" Type="http://schemas.openxmlformats.org/officeDocument/2006/relationships/hyperlink" Target="https://www.bing.com/images/search?form=xlimg&amp;q=Moju" TargetMode="External"/><Relationship Id="rId5317" Type="http://schemas.openxmlformats.org/officeDocument/2006/relationships/hyperlink" Target="https://www.bing.com/th?id=OSK.5e444315da0d95523c299be570a8bd0f&amp;qlt=95" TargetMode="External"/><Relationship Id="rId5731" Type="http://schemas.openxmlformats.org/officeDocument/2006/relationships/hyperlink" Target="https://www.bing.com/th?id=OSK.671e979d7d2914edf2bba7c39984593f&amp;qlt=95" TargetMode="External"/><Relationship Id="rId8887" Type="http://schemas.openxmlformats.org/officeDocument/2006/relationships/hyperlink" Target="https://www.bing.com/th?id=OSK.e58ba38df1f666f2431f17737d2ea464&amp;qlt=95" TargetMode="External"/><Relationship Id="rId9938" Type="http://schemas.openxmlformats.org/officeDocument/2006/relationships/hyperlink" Target="https://www.bing.com/images/search?form=xlimg&amp;q=Aurora%20do%20Tocantins" TargetMode="External"/><Relationship Id="rId1927" Type="http://schemas.openxmlformats.org/officeDocument/2006/relationships/hyperlink" Target="https://www.bing.com/th?id=OSK.639f003d8bc30d67a0a42ddbb2136c3e&amp;qlt=95" TargetMode="External"/><Relationship Id="rId3282" Type="http://schemas.openxmlformats.org/officeDocument/2006/relationships/hyperlink" Target="https://www.bing.com/images/search?form=xlimg&amp;q=Jos%c3%a9%20Gon%c3%a7alves%20de%20Minas" TargetMode="External"/><Relationship Id="rId4333" Type="http://schemas.openxmlformats.org/officeDocument/2006/relationships/hyperlink" Target="https://www.bing.com/th?id=OSK.b384a14975aee246caaa94470f18d9cb&amp;qlt=95" TargetMode="External"/><Relationship Id="rId7489" Type="http://schemas.openxmlformats.org/officeDocument/2006/relationships/hyperlink" Target="https://www.bing.com/th?id=OSK.627f10e8a7a9a1632520b7e895d382d4&amp;qlt=95" TargetMode="External"/><Relationship Id="rId8954" Type="http://schemas.openxmlformats.org/officeDocument/2006/relationships/hyperlink" Target="https://www.bing.com/images/search?form=xlimg&amp;q=Diadema,%20S%c3%a3o%20Paulo" TargetMode="External"/><Relationship Id="rId4400" Type="http://schemas.openxmlformats.org/officeDocument/2006/relationships/hyperlink" Target="https://www.bing.com/images/search?form=xlimg&amp;q=Matup%c3%a1" TargetMode="External"/><Relationship Id="rId7556" Type="http://schemas.openxmlformats.org/officeDocument/2006/relationships/hyperlink" Target="https://www.bing.com/images/search?form=xlimg&amp;q=Lago%c3%a3o" TargetMode="External"/><Relationship Id="rId8607" Type="http://schemas.openxmlformats.org/officeDocument/2006/relationships/hyperlink" Target="https://www.bing.com/th?id=OSK.3eef9bdb48a9f88c9a25ba0f26b128c9&amp;qlt=95" TargetMode="External"/><Relationship Id="rId270" Type="http://schemas.openxmlformats.org/officeDocument/2006/relationships/hyperlink" Target="https://www.bing.com/images/search?form=xlimg&amp;q=Borba,%20Amazonas" TargetMode="External"/><Relationship Id="rId3002" Type="http://schemas.openxmlformats.org/officeDocument/2006/relationships/hyperlink" Target="https://www.bing.com/images/search?form=xlimg&amp;q=Espinosa,%20Minas%20Gerais" TargetMode="External"/><Relationship Id="rId6158" Type="http://schemas.openxmlformats.org/officeDocument/2006/relationships/hyperlink" Target="https://www.bing.com/images/search?form=xlimg&amp;q=Itaipul%c3%a2ndia" TargetMode="External"/><Relationship Id="rId6572" Type="http://schemas.openxmlformats.org/officeDocument/2006/relationships/hyperlink" Target="https://www.bing.com/images/search?form=xlimg&amp;q=Angra%20dos%20Reis" TargetMode="External"/><Relationship Id="rId7209" Type="http://schemas.openxmlformats.org/officeDocument/2006/relationships/hyperlink" Target="https://www.bing.com/th?id=OSK.d9e5eaacb945ac69083aee77c89da323&amp;qlt=95" TargetMode="External"/><Relationship Id="rId7970" Type="http://schemas.openxmlformats.org/officeDocument/2006/relationships/hyperlink" Target="https://www.bing.com/images/search?form=xlimg&amp;q=Xangri-l%c3%a1" TargetMode="External"/><Relationship Id="rId5174" Type="http://schemas.openxmlformats.org/officeDocument/2006/relationships/hyperlink" Target="https://www.bing.com/images/search?form=xlimg&amp;q=S%c3%a3o%20Jos%c3%a9%20do%20Bonfim" TargetMode="External"/><Relationship Id="rId6225" Type="http://schemas.openxmlformats.org/officeDocument/2006/relationships/hyperlink" Target="https://www.bing.com/th?id=OSK.7b4daaec661ce46f2c2cc81f796223f3&amp;qlt=95" TargetMode="External"/><Relationship Id="rId7623" Type="http://schemas.openxmlformats.org/officeDocument/2006/relationships/hyperlink" Target="https://www.bing.com/th?id=OSK.3912e10e948424c8530ce60b63b36e43&amp;qlt=95" TargetMode="External"/><Relationship Id="rId2768" Type="http://schemas.openxmlformats.org/officeDocument/2006/relationships/hyperlink" Target="https://www.bing.com/images/search?form=xlimg&amp;q=Carmo%20do%20Cajuru" TargetMode="External"/><Relationship Id="rId3819" Type="http://schemas.openxmlformats.org/officeDocument/2006/relationships/hyperlink" Target="https://www.bing.com/th?id=OSK.5920143b2b6a36edbb5f21dd907f95e7&amp;qlt=95" TargetMode="External"/><Relationship Id="rId9795" Type="http://schemas.openxmlformats.org/officeDocument/2006/relationships/hyperlink" Target="https://www.bing.com/th?id=OSK.ce81b5de6561ba416b5cb3c61fdcb8e5&amp;qlt=95" TargetMode="External"/><Relationship Id="rId1784" Type="http://schemas.openxmlformats.org/officeDocument/2006/relationships/hyperlink" Target="https://www.bing.com/images/search?form=xlimg&amp;q=Formoso" TargetMode="External"/><Relationship Id="rId2835" Type="http://schemas.openxmlformats.org/officeDocument/2006/relationships/hyperlink" Target="https://www.bing.com/th?id=OSK.542018a345d5b5b4de2814bc0ea7198a&amp;qlt=95" TargetMode="External"/><Relationship Id="rId4190" Type="http://schemas.openxmlformats.org/officeDocument/2006/relationships/hyperlink" Target="https://www.bing.com/images/search?form=xlimg&amp;q=Inoc%c3%aancia" TargetMode="External"/><Relationship Id="rId5241" Type="http://schemas.openxmlformats.org/officeDocument/2006/relationships/hyperlink" Target="https://www.bing.com/th?id=OSK.36a6d7dcfec7eeab831c7853f89a0238&amp;qlt=95" TargetMode="External"/><Relationship Id="rId8397" Type="http://schemas.openxmlformats.org/officeDocument/2006/relationships/hyperlink" Target="https://www.bing.com/th?id=OSK.ec5fca60693c512aa6a8bd27a62ea3e1&amp;qlt=95" TargetMode="External"/><Relationship Id="rId9448" Type="http://schemas.openxmlformats.org/officeDocument/2006/relationships/hyperlink" Target="https://www.bing.com/images/search?form=xlimg&amp;q=Paranapanema" TargetMode="External"/><Relationship Id="rId9862" Type="http://schemas.openxmlformats.org/officeDocument/2006/relationships/hyperlink" Target="https://www.bing.com/images/search?form=xlimg&amp;q=Ubirajara,%20S%c3%a3o%20Paulo" TargetMode="External"/><Relationship Id="rId76" Type="http://schemas.openxmlformats.org/officeDocument/2006/relationships/hyperlink" Target="https://www.bing.com/images/search?form=xlimg&amp;q=Barra%20de%20Santo%20Ant%c3%b4nio" TargetMode="External"/><Relationship Id="rId807" Type="http://schemas.openxmlformats.org/officeDocument/2006/relationships/hyperlink" Target="https://www.bing.com/th?id=OSK.ntLJbzYKoXczkm9BWARDvj7ZEL1fQjv8cHWNLiLBi4k&amp;qlt=95" TargetMode="External"/><Relationship Id="rId1437" Type="http://schemas.openxmlformats.org/officeDocument/2006/relationships/hyperlink" Target="https://www.bing.com/th?id=OSK.FJdJKgIAEcBdoZ1SfKA1FuMGggbdV_lA8S3vYqDuV-U&amp;qlt=95" TargetMode="External"/><Relationship Id="rId1851" Type="http://schemas.openxmlformats.org/officeDocument/2006/relationships/hyperlink" Target="https://www.bing.com/th?id=OSK.9d3940737a102c083aec5bc83a7d976a&amp;qlt=95" TargetMode="External"/><Relationship Id="rId2902" Type="http://schemas.openxmlformats.org/officeDocument/2006/relationships/hyperlink" Target="https://www.bing.com/images/search?form=xlimg&amp;q=Couto%20de%20Magalh%c3%a3es%20de%20Minas" TargetMode="External"/><Relationship Id="rId8464" Type="http://schemas.openxmlformats.org/officeDocument/2006/relationships/hyperlink" Target="https://www.bing.com/images/search?form=xlimg&amp;q=S%c3%a3o%20Louren%c3%a7o%20do%20Oeste" TargetMode="External"/><Relationship Id="rId9515" Type="http://schemas.openxmlformats.org/officeDocument/2006/relationships/hyperlink" Target="https://www.bing.com/th?id=OSK.ae6ddee8f6bacfc11755ba1785ed6137&amp;qlt=95" TargetMode="External"/><Relationship Id="rId1504" Type="http://schemas.openxmlformats.org/officeDocument/2006/relationships/hyperlink" Target="https://www.bing.com/images/search?form=xlimg&amp;q=Divino%20de%20S%c3%a3o%20Louren%c3%a7o" TargetMode="External"/><Relationship Id="rId7066" Type="http://schemas.openxmlformats.org/officeDocument/2006/relationships/hyperlink" Target="https://www.bing.com/images/search?form=xlimg&amp;q=Cacoal" TargetMode="External"/><Relationship Id="rId7480" Type="http://schemas.openxmlformats.org/officeDocument/2006/relationships/hyperlink" Target="https://www.bing.com/images/search?form=xlimg&amp;q=Gravata%c3%ad" TargetMode="External"/><Relationship Id="rId8117" Type="http://schemas.openxmlformats.org/officeDocument/2006/relationships/hyperlink" Target="https://www.bing.com/th?id=OSK.a5fabf4be415295909a8581089887511&amp;qlt=95" TargetMode="External"/><Relationship Id="rId8531" Type="http://schemas.openxmlformats.org/officeDocument/2006/relationships/hyperlink" Target="https://www.bing.com/th?id=OSK.fa5cc7ee8edca04e99579a19715becac&amp;qlt=95" TargetMode="External"/><Relationship Id="rId10047" Type="http://schemas.openxmlformats.org/officeDocument/2006/relationships/hyperlink" Target="https://www.bing.com/th?id=OSK.PaAODIBr-9XGD45lWiKv-sYnK3mWwsKis-_BIonJ5I8&amp;qlt=95" TargetMode="External"/><Relationship Id="rId3676" Type="http://schemas.openxmlformats.org/officeDocument/2006/relationships/hyperlink" Target="https://www.bing.com/images/search?form=xlimg&amp;q=Prat%c3%a1polis" TargetMode="External"/><Relationship Id="rId6082" Type="http://schemas.openxmlformats.org/officeDocument/2006/relationships/hyperlink" Target="https://www.bing.com/images/search?form=xlimg&amp;q=Entre%20Rios%20do%20Oeste" TargetMode="External"/><Relationship Id="rId7133" Type="http://schemas.openxmlformats.org/officeDocument/2006/relationships/hyperlink" Target="https://www.bing.com/th?id=OSK.06df55a89f8edf0ae8740ebbff9eee8b&amp;qlt=95" TargetMode="External"/><Relationship Id="rId597" Type="http://schemas.openxmlformats.org/officeDocument/2006/relationships/hyperlink" Target="https://www.bing.com/th?id=OSK.48d85d56dbf599f0788da018757a71c3&amp;qlt=95" TargetMode="External"/><Relationship Id="rId2278" Type="http://schemas.openxmlformats.org/officeDocument/2006/relationships/hyperlink" Target="https://www.bing.com/images/search?form=xlimg&amp;q=Lima%20Campos" TargetMode="External"/><Relationship Id="rId3329" Type="http://schemas.openxmlformats.org/officeDocument/2006/relationships/hyperlink" Target="https://www.bing.com/th?id=OSK.48d85d56dbf599f0788da018757a71c3&amp;qlt=95" TargetMode="External"/><Relationship Id="rId4727" Type="http://schemas.openxmlformats.org/officeDocument/2006/relationships/hyperlink" Target="https://www.bing.com/th?id=OSK.46888280a5b8254b502469f7f0a5a43f&amp;qlt=95" TargetMode="External"/><Relationship Id="rId7200" Type="http://schemas.openxmlformats.org/officeDocument/2006/relationships/hyperlink" Target="https://www.bing.com/images/search?form=xlimg&amp;q=Alto%20Feliz" TargetMode="External"/><Relationship Id="rId10114" Type="http://schemas.openxmlformats.org/officeDocument/2006/relationships/hyperlink" Target="https://www.bing.com/images/search?form=xlimg&amp;q=Pugmil" TargetMode="External"/><Relationship Id="rId1294" Type="http://schemas.openxmlformats.org/officeDocument/2006/relationships/hyperlink" Target="https://www.bing.com/images/search?form=xlimg&amp;q=Juazeiro%20do%20Norte" TargetMode="External"/><Relationship Id="rId2692" Type="http://schemas.openxmlformats.org/officeDocument/2006/relationships/hyperlink" Target="https://www.bing.com/images/search?form=xlimg&amp;q=Cambuquira" TargetMode="External"/><Relationship Id="rId3743" Type="http://schemas.openxmlformats.org/officeDocument/2006/relationships/hyperlink" Target="https://www.bing.com/th?id=OSK.776a38191c6fb3d4cb906e5896111704&amp;qlt=95" TargetMode="External"/><Relationship Id="rId6899" Type="http://schemas.openxmlformats.org/officeDocument/2006/relationships/hyperlink" Target="https://www.bing.com/th?id=OSK.66522e56645c02dbd4edc0bbd60dcf80&amp;qlt=95" TargetMode="External"/><Relationship Id="rId664" Type="http://schemas.openxmlformats.org/officeDocument/2006/relationships/hyperlink" Target="https://www.bing.com/images/search?form=xlimg&amp;q=Governador%20Mangabeira" TargetMode="External"/><Relationship Id="rId2345" Type="http://schemas.openxmlformats.org/officeDocument/2006/relationships/hyperlink" Target="https://www.bing.com/th?id=OSK.f424c105a6086b345c0bb48b3800b052&amp;qlt=95" TargetMode="External"/><Relationship Id="rId3810" Type="http://schemas.openxmlformats.org/officeDocument/2006/relationships/hyperlink" Target="https://www.bing.com/images/search?form=xlimg&amp;q=Santana%20de%20Pirapama" TargetMode="External"/><Relationship Id="rId6966" Type="http://schemas.openxmlformats.org/officeDocument/2006/relationships/hyperlink" Target="https://www.bing.com/images/search?form=xlimg&amp;q=Santana%20do%20Matos" TargetMode="External"/><Relationship Id="rId9372" Type="http://schemas.openxmlformats.org/officeDocument/2006/relationships/hyperlink" Target="https://www.bing.com/images/search?form=xlimg&amp;q=Nazar%c3%a9%20Paulista" TargetMode="External"/><Relationship Id="rId317" Type="http://schemas.openxmlformats.org/officeDocument/2006/relationships/hyperlink" Target="https://www.bing.com/th?id=OSK.Xf8bFt96oOuvF7kwjDXvUAKaT77Wz14JtZ1USaSsoqE&amp;qlt=95" TargetMode="External"/><Relationship Id="rId731" Type="http://schemas.openxmlformats.org/officeDocument/2006/relationships/hyperlink" Target="https://www.bing.com/th?id=OSK.bb942e1bee2892d4ca0feadd5c34e6a9&amp;qlt=95" TargetMode="External"/><Relationship Id="rId1361" Type="http://schemas.openxmlformats.org/officeDocument/2006/relationships/hyperlink" Target="https://www.bing.com/th?id=OSK.e0cedda363c5ac0395c05b01b2d82285&amp;qlt=95" TargetMode="External"/><Relationship Id="rId2412" Type="http://schemas.openxmlformats.org/officeDocument/2006/relationships/hyperlink" Target="https://www.bing.com/images/search?form=xlimg&amp;q=S%c3%a3o%20Raimundo%20das%20Mangabeiras" TargetMode="External"/><Relationship Id="rId5568" Type="http://schemas.openxmlformats.org/officeDocument/2006/relationships/hyperlink" Target="https://www.bing.com/images/search?form=xlimg&amp;q=Vic%c3%aancia" TargetMode="External"/><Relationship Id="rId5982" Type="http://schemas.openxmlformats.org/officeDocument/2006/relationships/hyperlink" Target="https://www.bing.com/images/search?form=xlimg&amp;q=Colorado" TargetMode="External"/><Relationship Id="rId6619" Type="http://schemas.openxmlformats.org/officeDocument/2006/relationships/hyperlink" Target="https://www.bing.com/th?id=OSK.bffd7df8fedad382305ad0277dcc13d2&amp;qlt=95" TargetMode="External"/><Relationship Id="rId9025" Type="http://schemas.openxmlformats.org/officeDocument/2006/relationships/hyperlink" Target="https://www.bing.com/th?id=OSK.bfc74e3370b2dba62e262ac12a769bed&amp;qlt=95" TargetMode="External"/><Relationship Id="rId1014" Type="http://schemas.openxmlformats.org/officeDocument/2006/relationships/hyperlink" Target="https://www.bing.com/images/search?form=xlimg&amp;q=Sapea%c3%a7u" TargetMode="External"/><Relationship Id="rId4584" Type="http://schemas.openxmlformats.org/officeDocument/2006/relationships/hyperlink" Target="https://www.bing.com/images/search?form=xlimg&amp;q=Belterra,%20Par%c3%a1" TargetMode="External"/><Relationship Id="rId5635" Type="http://schemas.openxmlformats.org/officeDocument/2006/relationships/hyperlink" Target="https://www.bing.com/th?id=OSK.WtWOMf2A1kMLEtp2a9_j2AzbLooPHCTg4AGClS-6qco&amp;qlt=95" TargetMode="External"/><Relationship Id="rId8041" Type="http://schemas.openxmlformats.org/officeDocument/2006/relationships/hyperlink" Target="https://www.bing.com/th?id=OSK.a8b9433502b21e9ab54592512db127c3&amp;qlt=95" TargetMode="External"/><Relationship Id="rId3186" Type="http://schemas.openxmlformats.org/officeDocument/2006/relationships/hyperlink" Target="https://www.bing.com/images/search?form=xlimg&amp;q=Itacarambi" TargetMode="External"/><Relationship Id="rId4237" Type="http://schemas.openxmlformats.org/officeDocument/2006/relationships/hyperlink" Target="https://www.bing.com/th?id=OSK.93934fa9d6db0ab2652d2349decc0209&amp;qlt=95" TargetMode="External"/><Relationship Id="rId4651" Type="http://schemas.openxmlformats.org/officeDocument/2006/relationships/hyperlink" Target="https://www.bing.com/th?id=OSK.ef6397c3f71b49a434c34162cf257d41&amp;qlt=95" TargetMode="External"/><Relationship Id="rId3253" Type="http://schemas.openxmlformats.org/officeDocument/2006/relationships/hyperlink" Target="https://www.bing.com/th?id=OSK.8b51d19a3f18d2e8e9ca5ad129a43966&amp;qlt=95" TargetMode="External"/><Relationship Id="rId4304" Type="http://schemas.openxmlformats.org/officeDocument/2006/relationships/hyperlink" Target="https://www.bing.com/images/search?form=xlimg&amp;q=Bom%20Jesus%20do%20Araguaia" TargetMode="External"/><Relationship Id="rId5702" Type="http://schemas.openxmlformats.org/officeDocument/2006/relationships/hyperlink" Target="https://www.bing.com/images/search?form=xlimg&amp;q=Fronteiras" TargetMode="External"/><Relationship Id="rId8858" Type="http://schemas.openxmlformats.org/officeDocument/2006/relationships/hyperlink" Target="https://www.bing.com/images/search?form=xlimg&amp;q=Cajobi" TargetMode="External"/><Relationship Id="rId9909" Type="http://schemas.openxmlformats.org/officeDocument/2006/relationships/hyperlink" Target="https://www.bing.com/th?id=OSK.d7d5de4e732b81cb8132249026a7463d&amp;qlt=95" TargetMode="External"/><Relationship Id="rId174" Type="http://schemas.openxmlformats.org/officeDocument/2006/relationships/hyperlink" Target="https://www.bing.com/images/search?form=xlimg&amp;q=Olho%20d'%c3%81gua" TargetMode="External"/><Relationship Id="rId7874" Type="http://schemas.openxmlformats.org/officeDocument/2006/relationships/hyperlink" Target="https://www.bing.com/images/search?form=xlimg&amp;q=Tapes,%20Rio%20Grande%20do%20Sul" TargetMode="External"/><Relationship Id="rId8925" Type="http://schemas.openxmlformats.org/officeDocument/2006/relationships/hyperlink" Target="https://www.bing.com/th?id=OSK.97e77d2f8f567076597010c4fb5b765f&amp;qlt=95" TargetMode="External"/><Relationship Id="rId241" Type="http://schemas.openxmlformats.org/officeDocument/2006/relationships/hyperlink" Target="https://www.bing.com/th?id=OSK.60883805818e103da98cfbe3a0713fa5&amp;qlt=95" TargetMode="External"/><Relationship Id="rId3320" Type="http://schemas.openxmlformats.org/officeDocument/2006/relationships/hyperlink" Target="https://www.bing.com/images/search?form=xlimg&amp;q=Lassance" TargetMode="External"/><Relationship Id="rId5078" Type="http://schemas.openxmlformats.org/officeDocument/2006/relationships/hyperlink" Target="https://www.bing.com/images/search?form=xlimg&amp;q=Paulista,%20Para%c3%adba" TargetMode="External"/><Relationship Id="rId6476" Type="http://schemas.openxmlformats.org/officeDocument/2006/relationships/hyperlink" Target="https://www.bing.com/images/search?form=xlimg&amp;q=S%c3%a3o%20Jo%c3%a3o%20do%20Caiu%c3%a1" TargetMode="External"/><Relationship Id="rId6890" Type="http://schemas.openxmlformats.org/officeDocument/2006/relationships/hyperlink" Target="https://www.bing.com/images/search?form=xlimg&amp;q=Macau,%20Rio%20Grande%20do%20Norte" TargetMode="External"/><Relationship Id="rId7527" Type="http://schemas.openxmlformats.org/officeDocument/2006/relationships/hyperlink" Target="https://www.bing.com/th?id=OSK.6ce00c079dc457fd8f9e05f3bb6a3c36&amp;qlt=95" TargetMode="External"/><Relationship Id="rId7941" Type="http://schemas.openxmlformats.org/officeDocument/2006/relationships/hyperlink" Target="https://www.bing.com/th?id=OSK.01ac462f061ca0742e69ed5bdcf8517e&amp;qlt=95" TargetMode="External"/><Relationship Id="rId5492" Type="http://schemas.openxmlformats.org/officeDocument/2006/relationships/hyperlink" Target="https://www.bing.com/images/search?form=xlimg&amp;q=Salgadinho,%20Pernambuco" TargetMode="External"/><Relationship Id="rId6129" Type="http://schemas.openxmlformats.org/officeDocument/2006/relationships/hyperlink" Target="https://www.bing.com/th?id=OSK.0ec1610419350877517d337e5a0319a2&amp;qlt=95" TargetMode="External"/><Relationship Id="rId6543" Type="http://schemas.openxmlformats.org/officeDocument/2006/relationships/hyperlink" Target="https://www.bing.com/th?id=OSK.0818dd05956c4af29792703c6bd4bf55&amp;qlt=95" TargetMode="External"/><Relationship Id="rId9699" Type="http://schemas.openxmlformats.org/officeDocument/2006/relationships/hyperlink" Target="https://www.bing.com/th?id=OSK.6233b7a826cc2cc073c580081a178d31&amp;qlt=95" TargetMode="External"/><Relationship Id="rId1688" Type="http://schemas.openxmlformats.org/officeDocument/2006/relationships/hyperlink" Target="https://www.bing.com/images/search?form=xlimg&amp;q=Cabeceiras" TargetMode="External"/><Relationship Id="rId2739" Type="http://schemas.openxmlformats.org/officeDocument/2006/relationships/hyperlink" Target="https://www.bing.com/th?id=OSK.93355950a53a32a725d7de9e5081009e&amp;qlt=95" TargetMode="External"/><Relationship Id="rId4094" Type="http://schemas.openxmlformats.org/officeDocument/2006/relationships/hyperlink" Target="https://www.bing.com/images/search?form=xlimg&amp;q=Veredinha" TargetMode="External"/><Relationship Id="rId5145" Type="http://schemas.openxmlformats.org/officeDocument/2006/relationships/hyperlink" Target="https://www.bing.com/th?id=OSK.ad98b822535d6562e97e09464d828f2d&amp;qlt=95" TargetMode="External"/><Relationship Id="rId6610" Type="http://schemas.openxmlformats.org/officeDocument/2006/relationships/hyperlink" Target="https://www.bing.com/images/search?form=xlimg&amp;q=Comendador%20Levy%20Gasparian" TargetMode="External"/><Relationship Id="rId9766" Type="http://schemas.openxmlformats.org/officeDocument/2006/relationships/hyperlink" Target="https://www.bing.com/images/search?form=xlimg&amp;q=Serra%20Azul" TargetMode="External"/><Relationship Id="rId1755" Type="http://schemas.openxmlformats.org/officeDocument/2006/relationships/hyperlink" Target="https://www.bing.com/th?id=OSK.6f30a658337086e64ce78ed829665423&amp;qlt=95" TargetMode="External"/><Relationship Id="rId4161" Type="http://schemas.openxmlformats.org/officeDocument/2006/relationships/hyperlink" Target="https://www.bing.com/th?id=OSK.157c40fab12b0a7b32d412c12a919b84&amp;qlt=95" TargetMode="External"/><Relationship Id="rId5212" Type="http://schemas.openxmlformats.org/officeDocument/2006/relationships/hyperlink" Target="https://www.bing.com/images/search?form=xlimg&amp;q=Soledade,%20Para%c3%adba" TargetMode="External"/><Relationship Id="rId8368" Type="http://schemas.openxmlformats.org/officeDocument/2006/relationships/hyperlink" Target="https://www.bing.com/images/search?form=xlimg&amp;q=Ponte%20Alta%20do%20Norte" TargetMode="External"/><Relationship Id="rId8782" Type="http://schemas.openxmlformats.org/officeDocument/2006/relationships/hyperlink" Target="https://www.bing.com/images/search?form=xlimg&amp;q=Bauru" TargetMode="External"/><Relationship Id="rId9419" Type="http://schemas.openxmlformats.org/officeDocument/2006/relationships/hyperlink" Target="https://www.bing.com/th?id=OSK.80880b6dc52c824c94358483677299ec&amp;qlt=95" TargetMode="External"/><Relationship Id="rId1408" Type="http://schemas.openxmlformats.org/officeDocument/2006/relationships/hyperlink" Target="https://www.bing.com/images/search?form=xlimg&amp;q=Saboeiro" TargetMode="External"/><Relationship Id="rId2806" Type="http://schemas.openxmlformats.org/officeDocument/2006/relationships/hyperlink" Target="https://www.bing.com/images/search?form=xlimg&amp;q=Centralina,%20Minas%20Gerais" TargetMode="External"/><Relationship Id="rId7384" Type="http://schemas.openxmlformats.org/officeDocument/2006/relationships/hyperlink" Target="https://www.bing.com/images/search?form=xlimg&amp;q=Cristal,%20Rio%20Grande%20do%20Sul" TargetMode="External"/><Relationship Id="rId8435" Type="http://schemas.openxmlformats.org/officeDocument/2006/relationships/hyperlink" Target="https://www.bing.com/th?id=OSK.16c44d052522b54d9a7047b3464efb83&amp;qlt=95" TargetMode="External"/><Relationship Id="rId9833" Type="http://schemas.openxmlformats.org/officeDocument/2006/relationships/hyperlink" Target="https://www.bing.com/th?id=OSK.4b80ac3a86de2ca5eb2994625951d172&amp;qlt=95" TargetMode="External"/><Relationship Id="rId47" Type="http://schemas.openxmlformats.org/officeDocument/2006/relationships/hyperlink" Target="https://www.bing.com/th?id=OSK.4bb81ada3270ca4c7c219c9293e870d6&amp;qlt=95" TargetMode="External"/><Relationship Id="rId1822" Type="http://schemas.openxmlformats.org/officeDocument/2006/relationships/hyperlink" Target="https://www.bing.com/images/search?form=xlimg&amp;q=Indiara" TargetMode="External"/><Relationship Id="rId4978" Type="http://schemas.openxmlformats.org/officeDocument/2006/relationships/hyperlink" Target="https://www.bing.com/images/search?form=xlimg&amp;q=Gurinh%c3%a9m" TargetMode="External"/><Relationship Id="rId7037" Type="http://schemas.openxmlformats.org/officeDocument/2006/relationships/hyperlink" Target="https://www.bing.com/th?id=OSK.c334973198df468e3b53017739004067&amp;qlt=95" TargetMode="External"/><Relationship Id="rId9900" Type="http://schemas.openxmlformats.org/officeDocument/2006/relationships/hyperlink" Target="https://www.bing.com/images/search?form=xlimg&amp;q=Votuporanga" TargetMode="External"/><Relationship Id="rId3994" Type="http://schemas.openxmlformats.org/officeDocument/2006/relationships/hyperlink" Target="https://www.bing.com/images/search?form=xlimg&amp;q=Serro" TargetMode="External"/><Relationship Id="rId6053" Type="http://schemas.openxmlformats.org/officeDocument/2006/relationships/hyperlink" Target="https://www.bing.com/th?id=OSK.W54ZEmWYsfvtCrhHUtCCKg1iGAPdkS56jE2JOIF3L3o&amp;qlt=95" TargetMode="External"/><Relationship Id="rId7451" Type="http://schemas.openxmlformats.org/officeDocument/2006/relationships/hyperlink" Target="https://www.bing.com/th?id=OSK.2b481cde7f6fc2f90f731a50bdb51d3a&amp;qlt=95" TargetMode="External"/><Relationship Id="rId8502" Type="http://schemas.openxmlformats.org/officeDocument/2006/relationships/hyperlink" Target="https://www.bing.com/images/search?form=xlimg&amp;q=Tr%c3%aas%20Barras" TargetMode="External"/><Relationship Id="rId10018" Type="http://schemas.openxmlformats.org/officeDocument/2006/relationships/hyperlink" Target="https://www.bing.com/images/search?form=xlimg&amp;q=Guara%c3%ad" TargetMode="External"/><Relationship Id="rId2596" Type="http://schemas.openxmlformats.org/officeDocument/2006/relationships/hyperlink" Target="https://www.bing.com/images/search?form=xlimg&amp;q=Belo%20Vale" TargetMode="External"/><Relationship Id="rId3647" Type="http://schemas.openxmlformats.org/officeDocument/2006/relationships/hyperlink" Target="https://www.bing.com/th?id=OSK.e2d37b59b2a8a464356619b1881c1dbf&amp;qlt=95" TargetMode="External"/><Relationship Id="rId7104" Type="http://schemas.openxmlformats.org/officeDocument/2006/relationships/hyperlink" Target="https://www.bing.com/images/search?form=xlimg&amp;q=Monte%20Negro,%20Rond%c3%b4nia" TargetMode="External"/><Relationship Id="rId568" Type="http://schemas.openxmlformats.org/officeDocument/2006/relationships/hyperlink" Target="https://www.bing.com/images/search?form=xlimg&amp;q=Castro%20Alves,%20Bahia" TargetMode="External"/><Relationship Id="rId982" Type="http://schemas.openxmlformats.org/officeDocument/2006/relationships/hyperlink" Target="https://www.bing.com/images/search?form=xlimg&amp;q=Santa%20Teresinha,%20Bahia" TargetMode="External"/><Relationship Id="rId1198" Type="http://schemas.openxmlformats.org/officeDocument/2006/relationships/hyperlink" Target="https://www.bing.com/images/search?form=xlimg&amp;q=Chorozinho" TargetMode="External"/><Relationship Id="rId2249" Type="http://schemas.openxmlformats.org/officeDocument/2006/relationships/hyperlink" Target="https://www.bing.com/th?id=OSK.26f54c52306249acdabc0fe4e2824807&amp;qlt=95" TargetMode="External"/><Relationship Id="rId2663" Type="http://schemas.openxmlformats.org/officeDocument/2006/relationships/hyperlink" Target="https://www.bing.com/th?id=OSK.af3324154caa02d37a79f7ed21a0123d&amp;qlt=95" TargetMode="External"/><Relationship Id="rId3714" Type="http://schemas.openxmlformats.org/officeDocument/2006/relationships/hyperlink" Target="https://www.bing.com/images/search?form=xlimg&amp;q=Rio%20Casca" TargetMode="External"/><Relationship Id="rId6120" Type="http://schemas.openxmlformats.org/officeDocument/2006/relationships/hyperlink" Target="https://www.bing.com/images/search?form=xlimg&amp;q=Guamiranga" TargetMode="External"/><Relationship Id="rId9276" Type="http://schemas.openxmlformats.org/officeDocument/2006/relationships/hyperlink" Target="https://www.bing.com/images/search?form=xlimg&amp;q=Lup%c3%a9rcio" TargetMode="External"/><Relationship Id="rId9690" Type="http://schemas.openxmlformats.org/officeDocument/2006/relationships/hyperlink" Target="https://www.bing.com/images/search?form=xlimg&amp;q=Santana%20da%20Ponte%20Pensa" TargetMode="External"/><Relationship Id="rId635" Type="http://schemas.openxmlformats.org/officeDocument/2006/relationships/hyperlink" Target="https://www.bing.com/th?id=OSK.48d85d56dbf599f0788da018757a71c3&amp;qlt=95" TargetMode="External"/><Relationship Id="rId1265" Type="http://schemas.openxmlformats.org/officeDocument/2006/relationships/hyperlink" Target="https://www.bing.com/th?id=OSK.PFvh2X91yt0myf27r_6WxgFNGSJcie2gEPYPSYCtaVk&amp;qlt=95" TargetMode="External"/><Relationship Id="rId2316" Type="http://schemas.openxmlformats.org/officeDocument/2006/relationships/hyperlink" Target="https://www.bing.com/images/search?form=xlimg&amp;q=Pa%c3%a7o%20do%20Lumiar" TargetMode="External"/><Relationship Id="rId2730" Type="http://schemas.openxmlformats.org/officeDocument/2006/relationships/hyperlink" Target="https://www.bing.com/images/search?form=xlimg&amp;q=Capetinga" TargetMode="External"/><Relationship Id="rId5886" Type="http://schemas.openxmlformats.org/officeDocument/2006/relationships/hyperlink" Target="https://www.bing.com/images/search?form=xlimg&amp;q=Vila%20Nova%20do%20Piau%c3%ad" TargetMode="External"/><Relationship Id="rId8292" Type="http://schemas.openxmlformats.org/officeDocument/2006/relationships/hyperlink" Target="https://www.bing.com/images/search?form=xlimg&amp;q=Meleiro" TargetMode="External"/><Relationship Id="rId9343" Type="http://schemas.openxmlformats.org/officeDocument/2006/relationships/hyperlink" Target="https://www.bing.com/th?id=OSK.fc25afb4c29e640df74b1cc8294eac0e&amp;qlt=95" TargetMode="External"/><Relationship Id="rId702" Type="http://schemas.openxmlformats.org/officeDocument/2006/relationships/hyperlink" Target="https://www.bing.com/images/search?form=xlimg&amp;q=Ipecaet%c3%a1" TargetMode="External"/><Relationship Id="rId1332" Type="http://schemas.openxmlformats.org/officeDocument/2006/relationships/hyperlink" Target="https://www.bing.com/images/search?form=xlimg&amp;q=Mora%c3%bajo" TargetMode="External"/><Relationship Id="rId4488" Type="http://schemas.openxmlformats.org/officeDocument/2006/relationships/hyperlink" Target="https://www.bing.com/images/search?form=xlimg&amp;q=Ros%c3%a1rio%20Oeste" TargetMode="External"/><Relationship Id="rId5539" Type="http://schemas.openxmlformats.org/officeDocument/2006/relationships/hyperlink" Target="https://www.bing.com/th?id=OSK.71c1e608b53a968d6386413f77ec8dde&amp;qlt=95" TargetMode="External"/><Relationship Id="rId6937" Type="http://schemas.openxmlformats.org/officeDocument/2006/relationships/hyperlink" Target="https://www.bing.com/th?id=OSK.6fddcb807793fb0524e9bef8ddfb083d&amp;qlt=95" TargetMode="External"/><Relationship Id="rId9410" Type="http://schemas.openxmlformats.org/officeDocument/2006/relationships/hyperlink" Target="https://www.bing.com/images/search?form=xlimg&amp;q=Onda%20Verde" TargetMode="External"/><Relationship Id="rId5953" Type="http://schemas.openxmlformats.org/officeDocument/2006/relationships/hyperlink" Target="https://www.bing.com/th?id=OSK.b1e994bc04fc1df19473407068d2e3a2&amp;qlt=95" TargetMode="External"/><Relationship Id="rId8012" Type="http://schemas.openxmlformats.org/officeDocument/2006/relationships/hyperlink" Target="https://www.bing.com/images/search?form=xlimg&amp;q=Arroio%20Trinta" TargetMode="External"/><Relationship Id="rId3157" Type="http://schemas.openxmlformats.org/officeDocument/2006/relationships/hyperlink" Target="https://www.bing.com/th?id=OSK.b2c7834e0f273ba1c1e49e283a07dd4d&amp;qlt=95" TargetMode="External"/><Relationship Id="rId4555" Type="http://schemas.openxmlformats.org/officeDocument/2006/relationships/hyperlink" Target="https://www.bing.com/th?id=OSK.e9d7314483a46fad5598ebc71222f05a&amp;qlt=95" TargetMode="External"/><Relationship Id="rId5606" Type="http://schemas.openxmlformats.org/officeDocument/2006/relationships/hyperlink" Target="https://www.bing.com/images/search?form=xlimg&amp;q=Barro%20Duro" TargetMode="External"/><Relationship Id="rId3571" Type="http://schemas.openxmlformats.org/officeDocument/2006/relationships/hyperlink" Target="https://www.bing.com/th?id=OSK.c7e2d6dbda52acb738d438b05351bc7d&amp;qlt=95" TargetMode="External"/><Relationship Id="rId4208" Type="http://schemas.openxmlformats.org/officeDocument/2006/relationships/hyperlink" Target="https://www.bing.com/images/search?form=xlimg&amp;q=Lad%c3%a1rio" TargetMode="External"/><Relationship Id="rId4622" Type="http://schemas.openxmlformats.org/officeDocument/2006/relationships/hyperlink" Target="https://www.bing.com/images/search?form=xlimg&amp;q=Curion%c3%b3polis" TargetMode="External"/><Relationship Id="rId7778" Type="http://schemas.openxmlformats.org/officeDocument/2006/relationships/hyperlink" Target="https://www.bing.com/images/search?form=xlimg&amp;q=Santo%20Ant%c3%b4nio%20do%20Palma" TargetMode="External"/><Relationship Id="rId8829" Type="http://schemas.openxmlformats.org/officeDocument/2006/relationships/hyperlink" Target="https://www.bing.com/th?id=OSK.f92e04e40d2ab42e9bf6a1f1a7f140f6&amp;qlt=95" TargetMode="External"/><Relationship Id="rId492" Type="http://schemas.openxmlformats.org/officeDocument/2006/relationships/hyperlink" Target="https://www.bing.com/images/search?form=xlimg&amp;q=Boquira" TargetMode="External"/><Relationship Id="rId2173" Type="http://schemas.openxmlformats.org/officeDocument/2006/relationships/hyperlink" Target="https://www.bing.com/th?id=OSK.qgeW5GIsDXO4SsVHlbjbv0EaGEWZWwi2feO7BMALXU0&amp;qlt=95" TargetMode="External"/><Relationship Id="rId3224" Type="http://schemas.openxmlformats.org/officeDocument/2006/relationships/hyperlink" Target="https://www.bing.com/images/search?form=xlimg&amp;q=Itinga" TargetMode="External"/><Relationship Id="rId6794" Type="http://schemas.openxmlformats.org/officeDocument/2006/relationships/hyperlink" Target="https://www.bing.com/images/search?form=xlimg&amp;q=Campo%20Grande,%20Rio%20Grande%20do%20Norte" TargetMode="External"/><Relationship Id="rId7845" Type="http://schemas.openxmlformats.org/officeDocument/2006/relationships/hyperlink" Target="https://www.bing.com/th?id=OSK.bc2926c83540e58eaa1642da8a682800&amp;qlt=95" TargetMode="External"/><Relationship Id="rId145" Type="http://schemas.openxmlformats.org/officeDocument/2006/relationships/hyperlink" Target="https://www.bing.com/th?id=OSK.l10XHo8Tobcrkdth46J5s4oMzRYuqFrL-pk-DjEtSB0&amp;qlt=95" TargetMode="External"/><Relationship Id="rId2240" Type="http://schemas.openxmlformats.org/officeDocument/2006/relationships/hyperlink" Target="https://www.bing.com/images/search?form=xlimg&amp;q=Graja%c3%ba,%20Maranh%c3%a3o" TargetMode="External"/><Relationship Id="rId5396" Type="http://schemas.openxmlformats.org/officeDocument/2006/relationships/hyperlink" Target="https://www.bing.com/images/search?form=xlimg&amp;q=Itaquitinga" TargetMode="External"/><Relationship Id="rId6447" Type="http://schemas.openxmlformats.org/officeDocument/2006/relationships/hyperlink" Target="https://www.bing.com/th?id=OSK.e8a6d2f5ead9cdb5be2fead684598133&amp;qlt=95" TargetMode="External"/><Relationship Id="rId6861" Type="http://schemas.openxmlformats.org/officeDocument/2006/relationships/hyperlink" Target="https://www.bing.com/th?id=OSK.2809fa5fb51690fc3653934b06c1e0eb&amp;qlt=95" TargetMode="External"/><Relationship Id="rId212" Type="http://schemas.openxmlformats.org/officeDocument/2006/relationships/hyperlink" Target="https://www.bing.com/images/search?form=xlimg&amp;q=Santana%20do%20Ipanema" TargetMode="External"/><Relationship Id="rId5049" Type="http://schemas.openxmlformats.org/officeDocument/2006/relationships/hyperlink" Target="https://www.bing.com/th?id=OSK.af9ab72c79a923986dc2837e946cf5d7&amp;qlt=95" TargetMode="External"/><Relationship Id="rId5463" Type="http://schemas.openxmlformats.org/officeDocument/2006/relationships/hyperlink" Target="https://www.bing.com/th?id=OSK.c35b64202fb198a399357c7d5a2441c2&amp;qlt=95" TargetMode="External"/><Relationship Id="rId6514" Type="http://schemas.openxmlformats.org/officeDocument/2006/relationships/hyperlink" Target="https://www.bing.com/images/search?form=xlimg&amp;q=Serran%c3%b3polis%20do%20Igua%c3%a7u" TargetMode="External"/><Relationship Id="rId7912" Type="http://schemas.openxmlformats.org/officeDocument/2006/relationships/hyperlink" Target="https://www.bing.com/images/search?form=xlimg&amp;q=Triunfo,%20Rio%20Grande%20do%20Sul" TargetMode="External"/><Relationship Id="rId4065" Type="http://schemas.openxmlformats.org/officeDocument/2006/relationships/hyperlink" Target="https://www.bing.com/th?id=OSK.1924beb9098c8b1251b59c6d45046219&amp;qlt=95" TargetMode="External"/><Relationship Id="rId5116" Type="http://schemas.openxmlformats.org/officeDocument/2006/relationships/hyperlink" Target="https://www.bing.com/images/search?form=xlimg&amp;q=Queimadas,%20Para%c3%adba" TargetMode="External"/><Relationship Id="rId1659" Type="http://schemas.openxmlformats.org/officeDocument/2006/relationships/hyperlink" Target="https://www.bing.com/th?id=OSK.cb31e436ecaa123c2f96d34cc5448c60&amp;qlt=95" TargetMode="External"/><Relationship Id="rId3081" Type="http://schemas.openxmlformats.org/officeDocument/2006/relationships/hyperlink" Target="https://www.bing.com/th?id=OSK.38a420afdc7addbdde2bf348349d9c0c&amp;qlt=95" TargetMode="External"/><Relationship Id="rId4132" Type="http://schemas.openxmlformats.org/officeDocument/2006/relationships/hyperlink" Target="https://www.bing.com/images/search?form=xlimg&amp;q=Aquidauana" TargetMode="External"/><Relationship Id="rId5530" Type="http://schemas.openxmlformats.org/officeDocument/2006/relationships/hyperlink" Target="https://www.bing.com/images/search?form=xlimg&amp;q=Serrita" TargetMode="External"/><Relationship Id="rId7288" Type="http://schemas.openxmlformats.org/officeDocument/2006/relationships/hyperlink" Target="https://www.bing.com/images/search?form=xlimg&amp;q=Cachoeira%20do%20Sul" TargetMode="External"/><Relationship Id="rId8686" Type="http://schemas.openxmlformats.org/officeDocument/2006/relationships/hyperlink" Target="https://www.bing.com/images/search?form=xlimg&amp;q=Alvinl%c3%a2ndia" TargetMode="External"/><Relationship Id="rId9737" Type="http://schemas.openxmlformats.org/officeDocument/2006/relationships/hyperlink" Target="https://www.bing.com/th?id=OSK.fcb642e66203f1d9803274c23908c2f6&amp;qlt=95" TargetMode="External"/><Relationship Id="rId1726" Type="http://schemas.openxmlformats.org/officeDocument/2006/relationships/hyperlink" Target="https://www.bing.com/images/search?form=xlimg&amp;q=Cavalcante" TargetMode="External"/><Relationship Id="rId8339" Type="http://schemas.openxmlformats.org/officeDocument/2006/relationships/hyperlink" Target="https://www.bing.com/th?id=OSK.832ab4f756f22594aec160039add9e0b&amp;qlt=95" TargetMode="External"/><Relationship Id="rId8753" Type="http://schemas.openxmlformats.org/officeDocument/2006/relationships/hyperlink" Target="https://www.bing.com/th?id=OSK.b047d75ac94e65120c0f550037868817&amp;qlt=95" TargetMode="External"/><Relationship Id="rId9804" Type="http://schemas.openxmlformats.org/officeDocument/2006/relationships/hyperlink" Target="https://www.bing.com/images/search?form=xlimg&amp;q=Tai%c3%bava" TargetMode="External"/><Relationship Id="rId18" Type="http://schemas.openxmlformats.org/officeDocument/2006/relationships/hyperlink" Target="https://www.bing.com/images/search?form=xlimg&amp;q=Macap%c3%a1" TargetMode="External"/><Relationship Id="rId3898" Type="http://schemas.openxmlformats.org/officeDocument/2006/relationships/hyperlink" Target="https://www.bing.com/images/search?form=xlimg&amp;q=S%c3%a3o%20Jo%c3%a3o%20Nepomuceno" TargetMode="External"/><Relationship Id="rId4949" Type="http://schemas.openxmlformats.org/officeDocument/2006/relationships/hyperlink" Target="https://www.bing.com/th?id=OSK.5c757cb905a90ffa70d699c16613b9a8&amp;qlt=95" TargetMode="External"/><Relationship Id="rId7355" Type="http://schemas.openxmlformats.org/officeDocument/2006/relationships/hyperlink" Target="https://www.bing.com/th?id=OSK.aec383cb9f0ec7d1bae06e97c73f27cd&amp;qlt=95" TargetMode="External"/><Relationship Id="rId8406" Type="http://schemas.openxmlformats.org/officeDocument/2006/relationships/hyperlink" Target="https://www.bing.com/images/search?form=xlimg&amp;q=Riqueza" TargetMode="External"/><Relationship Id="rId8820" Type="http://schemas.openxmlformats.org/officeDocument/2006/relationships/hyperlink" Target="https://www.bing.com/images/search?form=xlimg&amp;q=Bragan%c3%a7a%20Paulista" TargetMode="External"/><Relationship Id="rId3965" Type="http://schemas.openxmlformats.org/officeDocument/2006/relationships/hyperlink" Target="https://www.bing.com/th?id=OSK.e800078a978b02e2a3c56f8f16528e7a&amp;qlt=95" TargetMode="External"/><Relationship Id="rId6371" Type="http://schemas.openxmlformats.org/officeDocument/2006/relationships/hyperlink" Target="https://www.bing.com/th?id=OSK.wD9qW1YnfWG8KD5LjU6_zayv2KruszOUzC4o_WU5NZg&amp;qlt=95" TargetMode="External"/><Relationship Id="rId7008" Type="http://schemas.openxmlformats.org/officeDocument/2006/relationships/hyperlink" Target="https://www.bing.com/images/search?form=xlimg&amp;q=Serra%20do%20Mel" TargetMode="External"/><Relationship Id="rId7422" Type="http://schemas.openxmlformats.org/officeDocument/2006/relationships/hyperlink" Target="https://www.bing.com/images/search?form=xlimg&amp;q=Entre-Iju%c3%ads" TargetMode="External"/><Relationship Id="rId886" Type="http://schemas.openxmlformats.org/officeDocument/2006/relationships/hyperlink" Target="https://www.bing.com/images/search?form=xlimg&amp;q=Ourol%c3%a2ndia" TargetMode="External"/><Relationship Id="rId2567" Type="http://schemas.openxmlformats.org/officeDocument/2006/relationships/hyperlink" Target="https://www.bing.com/th?id=OSK.daee5d071a83ae6487316767f3d9185d&amp;qlt=95" TargetMode="External"/><Relationship Id="rId3618" Type="http://schemas.openxmlformats.org/officeDocument/2006/relationships/hyperlink" Target="https://www.bing.com/images/search?form=xlimg&amp;q=Piedade%20dos%20Gerais" TargetMode="External"/><Relationship Id="rId6024" Type="http://schemas.openxmlformats.org/officeDocument/2006/relationships/hyperlink" Target="https://www.bing.com/images/search?form=xlimg&amp;q=Cerro%20Azul,%20Paran%c3%a1" TargetMode="External"/><Relationship Id="rId9594" Type="http://schemas.openxmlformats.org/officeDocument/2006/relationships/hyperlink" Target="https://www.bing.com/images/search?form=xlimg&amp;q=Ribeira,%20S%c3%a3o%20Paulo" TargetMode="External"/><Relationship Id="rId2" Type="http://schemas.openxmlformats.org/officeDocument/2006/relationships/hyperlink" Target="https://www.bing.com/images/search?form=xlimg&amp;q=Acrel%c3%a2ndia" TargetMode="External"/><Relationship Id="rId539" Type="http://schemas.openxmlformats.org/officeDocument/2006/relationships/hyperlink" Target="https://www.bing.com/th?id=OSK.45b6a9c90d74a5e13f964f8dca42c750&amp;qlt=95" TargetMode="External"/><Relationship Id="rId1169" Type="http://schemas.openxmlformats.org/officeDocument/2006/relationships/hyperlink" Target="https://www.bing.com/th?id=OSK._G1_sm9vt-OBosWb5O5KmOYTGjSbWOEN5STT6aY0TfE&amp;qlt=95" TargetMode="External"/><Relationship Id="rId1583" Type="http://schemas.openxmlformats.org/officeDocument/2006/relationships/hyperlink" Target="https://www.bing.com/th?id=OSK.d37518ee90cf1c23476e8e74c4c848cb&amp;qlt=95" TargetMode="External"/><Relationship Id="rId2981" Type="http://schemas.openxmlformats.org/officeDocument/2006/relationships/hyperlink" Target="https://www.bing.com/th?id=OSK.607b05cf62ad5c58d27dd425a6c63c6d&amp;qlt=95" TargetMode="External"/><Relationship Id="rId5040" Type="http://schemas.openxmlformats.org/officeDocument/2006/relationships/hyperlink" Target="https://www.bing.com/images/search?form=xlimg&amp;q=Massaranduba,%20Para%c3%adba" TargetMode="External"/><Relationship Id="rId8196" Type="http://schemas.openxmlformats.org/officeDocument/2006/relationships/hyperlink" Target="https://www.bing.com/images/search?form=xlimg&amp;q=Imbuia,%20Santa%20Catarina" TargetMode="External"/><Relationship Id="rId9247" Type="http://schemas.openxmlformats.org/officeDocument/2006/relationships/hyperlink" Target="https://www.bing.com/th?id=OSK.1e65f02fdbff7a468e76982d763a487d&amp;qlt=95" TargetMode="External"/><Relationship Id="rId953" Type="http://schemas.openxmlformats.org/officeDocument/2006/relationships/hyperlink" Target="https://www.bing.com/th?id=OSK.8f0dde438da4aef4c9ca0450c416f9b9&amp;qlt=95" TargetMode="External"/><Relationship Id="rId1236" Type="http://schemas.openxmlformats.org/officeDocument/2006/relationships/hyperlink" Target="https://www.bing.com/images/search?form=xlimg&amp;q=Guaramiranga" TargetMode="External"/><Relationship Id="rId2634" Type="http://schemas.openxmlformats.org/officeDocument/2006/relationships/hyperlink" Target="https://www.bing.com/images/search?form=xlimg&amp;q=Bonfin%c3%b3polis%20de%20Minas" TargetMode="External"/><Relationship Id="rId8263" Type="http://schemas.openxmlformats.org/officeDocument/2006/relationships/hyperlink" Target="https://www.bing.com/th?id=OSK.e34eb76df63794c11cd87ff98398c22d&amp;qlt=95" TargetMode="External"/><Relationship Id="rId9661" Type="http://schemas.openxmlformats.org/officeDocument/2006/relationships/hyperlink" Target="https://www.bing.com/th?id=OSK.61614fd7df886066719c842c71641264&amp;qlt=95" TargetMode="External"/><Relationship Id="rId606" Type="http://schemas.openxmlformats.org/officeDocument/2006/relationships/hyperlink" Target="https://www.bing.com/images/search?form=xlimg&amp;q=Correntina" TargetMode="External"/><Relationship Id="rId1650" Type="http://schemas.openxmlformats.org/officeDocument/2006/relationships/hyperlink" Target="https://www.bing.com/images/search?form=xlimg&amp;q=Aragar%c3%a7as" TargetMode="External"/><Relationship Id="rId2701" Type="http://schemas.openxmlformats.org/officeDocument/2006/relationships/hyperlink" Target="https://www.bing.com/th?id=OSK.1151822867212479fc32cef3507ac30e&amp;qlt=95" TargetMode="External"/><Relationship Id="rId5857" Type="http://schemas.openxmlformats.org/officeDocument/2006/relationships/hyperlink" Target="https://www.bing.com/th?id=OSK.fZC1SmrtbJNeqG_nbBPQbrMTsXVVXMumEHGAVtFBSow&amp;qlt=95" TargetMode="External"/><Relationship Id="rId6908" Type="http://schemas.openxmlformats.org/officeDocument/2006/relationships/hyperlink" Target="https://www.bing.com/images/search?form=xlimg&amp;q=Natal,%20Rio%20Grande%20do%20Norte" TargetMode="External"/><Relationship Id="rId9314" Type="http://schemas.openxmlformats.org/officeDocument/2006/relationships/hyperlink" Target="https://www.bing.com/images/search?form=xlimg&amp;q=Mes%c3%b3polis" TargetMode="External"/><Relationship Id="rId1303" Type="http://schemas.openxmlformats.org/officeDocument/2006/relationships/hyperlink" Target="https://www.bing.com/th?id=OSK.2790e439293c186df954748d286ccc37&amp;qlt=95" TargetMode="External"/><Relationship Id="rId4459" Type="http://schemas.openxmlformats.org/officeDocument/2006/relationships/hyperlink" Target="https://www.bing.com/th?id=OSK.441128f20a753b7fb7571e7762049c46&amp;qlt=95" TargetMode="External"/><Relationship Id="rId4873" Type="http://schemas.openxmlformats.org/officeDocument/2006/relationships/hyperlink" Target="https://www.bing.com/th?id=OSK.487612f860648fa56b9b6fdc17b19068&amp;qlt=95" TargetMode="External"/><Relationship Id="rId5924" Type="http://schemas.openxmlformats.org/officeDocument/2006/relationships/hyperlink" Target="https://www.bing.com/images/search?form=xlimg&amp;q=Arapoti" TargetMode="External"/><Relationship Id="rId8330" Type="http://schemas.openxmlformats.org/officeDocument/2006/relationships/hyperlink" Target="https://www.bing.com/images/search?form=xlimg&amp;q=Palho%c3%a7a" TargetMode="External"/><Relationship Id="rId3475" Type="http://schemas.openxmlformats.org/officeDocument/2006/relationships/hyperlink" Target="https://www.bing.com/th?id=OSK.bd9d3ac439a9af86c4f1b3f3fc055111&amp;qlt=95" TargetMode="External"/><Relationship Id="rId4526" Type="http://schemas.openxmlformats.org/officeDocument/2006/relationships/hyperlink" Target="https://www.bing.com/images/search?form=xlimg&amp;q=Tangar%c3%a1%20da%20Serra" TargetMode="External"/><Relationship Id="rId4940" Type="http://schemas.openxmlformats.org/officeDocument/2006/relationships/hyperlink" Target="https://www.bing.com/images/search?form=xlimg&amp;q=Coxixola" TargetMode="External"/><Relationship Id="rId396" Type="http://schemas.openxmlformats.org/officeDocument/2006/relationships/hyperlink" Target="https://www.bing.com/images/search?form=xlimg&amp;q=Aba%c3%adra" TargetMode="External"/><Relationship Id="rId2077" Type="http://schemas.openxmlformats.org/officeDocument/2006/relationships/hyperlink" Target="https://www.bing.com/th?id=OSK.27a5395e5ea30961344342399ebea7c2&amp;qlt=95" TargetMode="External"/><Relationship Id="rId2491" Type="http://schemas.openxmlformats.org/officeDocument/2006/relationships/hyperlink" Target="https://www.bing.com/th?id=OSK.e752e25cca908c89eef5ddcf92bf36e3&amp;qlt=95" TargetMode="External"/><Relationship Id="rId3128" Type="http://schemas.openxmlformats.org/officeDocument/2006/relationships/hyperlink" Target="https://www.bing.com/images/search?form=xlimg&amp;q=Ibi%c3%a1" TargetMode="External"/><Relationship Id="rId3542" Type="http://schemas.openxmlformats.org/officeDocument/2006/relationships/hyperlink" Target="https://www.bing.com/images/search?form=xlimg&amp;q=Papagaios" TargetMode="External"/><Relationship Id="rId6698" Type="http://schemas.openxmlformats.org/officeDocument/2006/relationships/hyperlink" Target="https://www.bing.com/images/search?form=xlimg&amp;q=Rio%20das%20Flores" TargetMode="External"/><Relationship Id="rId7749" Type="http://schemas.openxmlformats.org/officeDocument/2006/relationships/hyperlink" Target="https://www.bing.com/th?id=OSK.9d4863b7cd7720484032b0ce97d42e32&amp;qlt=95" TargetMode="External"/><Relationship Id="rId463" Type="http://schemas.openxmlformats.org/officeDocument/2006/relationships/hyperlink" Target="https://www.bing.com/th?id=OSK.80523ddb756199eb3356da2d62387c91&amp;qlt=95" TargetMode="External"/><Relationship Id="rId1093" Type="http://schemas.openxmlformats.org/officeDocument/2006/relationships/hyperlink" Target="https://www.bing.com/th?id=OSK.ee059004c34ce90cb8d49e2c75752622&amp;qlt=95" TargetMode="External"/><Relationship Id="rId2144" Type="http://schemas.openxmlformats.org/officeDocument/2006/relationships/hyperlink" Target="https://www.bing.com/images/search?form=xlimg&amp;q=Barreirinhas" TargetMode="External"/><Relationship Id="rId9171" Type="http://schemas.openxmlformats.org/officeDocument/2006/relationships/hyperlink" Target="https://www.bing.com/th?id=OSK.f59c3b240c58b80aea376089694f7e19&amp;qlt=95" TargetMode="External"/><Relationship Id="rId116" Type="http://schemas.openxmlformats.org/officeDocument/2006/relationships/hyperlink" Target="https://www.bing.com/images/search?form=xlimg&amp;q=Estrela%20de%20Alagoas" TargetMode="External"/><Relationship Id="rId530" Type="http://schemas.openxmlformats.org/officeDocument/2006/relationships/hyperlink" Target="https://www.bing.com/images/search?form=xlimg&amp;q=Cama%c3%a7ari" TargetMode="External"/><Relationship Id="rId1160" Type="http://schemas.openxmlformats.org/officeDocument/2006/relationships/hyperlink" Target="https://www.bing.com/images/search?form=xlimg&amp;q=Beberibe" TargetMode="External"/><Relationship Id="rId2211" Type="http://schemas.openxmlformats.org/officeDocument/2006/relationships/hyperlink" Target="https://www.bing.com/th?id=OSK.c0708f59a8dd912302a11617d2353659&amp;qlt=95" TargetMode="External"/><Relationship Id="rId5367" Type="http://schemas.openxmlformats.org/officeDocument/2006/relationships/hyperlink" Target="https://www.bing.com/th?id=OSK.be09123c45f209d889ca5b0a67dd4004&amp;qlt=95" TargetMode="External"/><Relationship Id="rId6765" Type="http://schemas.openxmlformats.org/officeDocument/2006/relationships/hyperlink" Target="https://www.bing.com/th?id=OSK.5dbca36e340e261a4c0a9ad7ca295bb0&amp;qlt=95" TargetMode="External"/><Relationship Id="rId7816" Type="http://schemas.openxmlformats.org/officeDocument/2006/relationships/hyperlink" Target="https://www.bing.com/images/search?form=xlimg&amp;q=S%c3%a3o%20Marcos" TargetMode="External"/><Relationship Id="rId5781" Type="http://schemas.openxmlformats.org/officeDocument/2006/relationships/hyperlink" Target="https://www.bing.com/th?id=OSK.278aa6e25afe1112b98adea54377bdfe&amp;qlt=95" TargetMode="External"/><Relationship Id="rId6418" Type="http://schemas.openxmlformats.org/officeDocument/2006/relationships/hyperlink" Target="https://www.bing.com/images/search?form=xlimg&amp;q=Rio%20Negro,%20Paran%c3%a1" TargetMode="External"/><Relationship Id="rId6832" Type="http://schemas.openxmlformats.org/officeDocument/2006/relationships/hyperlink" Target="https://www.bing.com/images/search?form=xlimg&amp;q=Galinhos" TargetMode="External"/><Relationship Id="rId9988" Type="http://schemas.openxmlformats.org/officeDocument/2006/relationships/hyperlink" Target="https://www.bing.com/images/search?form=xlimg&amp;q=Cristal%c3%a2ndia" TargetMode="External"/><Relationship Id="rId1977" Type="http://schemas.openxmlformats.org/officeDocument/2006/relationships/hyperlink" Target="https://www.bing.com/th?id=OSK.17c42bf958a85d20fdc6e9f5c15fecaa&amp;qlt=95" TargetMode="External"/><Relationship Id="rId4383" Type="http://schemas.openxmlformats.org/officeDocument/2006/relationships/hyperlink" Target="https://www.bing.com/th?id=OSK.048da27212ef3f41d433a8151fba563e&amp;qlt=95" TargetMode="External"/><Relationship Id="rId5434" Type="http://schemas.openxmlformats.org/officeDocument/2006/relationships/hyperlink" Target="https://www.bing.com/images/search?form=xlimg&amp;q=Maraial" TargetMode="External"/><Relationship Id="rId4036" Type="http://schemas.openxmlformats.org/officeDocument/2006/relationships/hyperlink" Target="https://www.bing.com/images/search?form=xlimg&amp;q=Tocantins,%20Minas%20Gerais" TargetMode="External"/><Relationship Id="rId4450" Type="http://schemas.openxmlformats.org/officeDocument/2006/relationships/hyperlink" Target="https://www.bing.com/images/search?form=xlimg&amp;q=Pedra%20Preta" TargetMode="External"/><Relationship Id="rId5501" Type="http://schemas.openxmlformats.org/officeDocument/2006/relationships/hyperlink" Target="https://www.bing.com/th?id=OSK.48241e6c76e655ad9fc71cf501958f5b&amp;qlt=95" TargetMode="External"/><Relationship Id="rId8657" Type="http://schemas.openxmlformats.org/officeDocument/2006/relationships/hyperlink" Target="https://www.bing.com/th?id=OSK.c4a95bae362bd1374e830483efd499a8&amp;qlt=95" TargetMode="External"/><Relationship Id="rId9708" Type="http://schemas.openxmlformats.org/officeDocument/2006/relationships/hyperlink" Target="https://www.bing.com/images/search?form=xlimg&amp;q=Santo%20Expedito" TargetMode="External"/><Relationship Id="rId3052" Type="http://schemas.openxmlformats.org/officeDocument/2006/relationships/hyperlink" Target="https://www.bing.com/images/search?form=xlimg&amp;q=Francisco%20Dumont" TargetMode="External"/><Relationship Id="rId4103" Type="http://schemas.openxmlformats.org/officeDocument/2006/relationships/hyperlink" Target="https://www.bing.com/th?id=OSK.5e5f7201287cd61f369c5ed7e5ac5565&amp;qlt=95" TargetMode="External"/><Relationship Id="rId7259" Type="http://schemas.openxmlformats.org/officeDocument/2006/relationships/hyperlink" Target="https://www.bing.com/th?id=OSK.5079e84e7db17d6c31ae60584117f748&amp;qlt=95" TargetMode="External"/><Relationship Id="rId7673" Type="http://schemas.openxmlformats.org/officeDocument/2006/relationships/hyperlink" Target="https://www.bing.com/th?id=OSK.b38bd17e0c5d62399deaeeda0b0397ba&amp;qlt=95" TargetMode="External"/><Relationship Id="rId8724" Type="http://schemas.openxmlformats.org/officeDocument/2006/relationships/hyperlink" Target="https://www.bing.com/images/search?form=xlimg&amp;q=Arco,%20Trentino" TargetMode="External"/><Relationship Id="rId6275" Type="http://schemas.openxmlformats.org/officeDocument/2006/relationships/hyperlink" Target="https://www.bing.com/th?id=OSK.a1443be3d064d550aa42a5c99cb083bb&amp;qlt=95" TargetMode="External"/><Relationship Id="rId7326" Type="http://schemas.openxmlformats.org/officeDocument/2006/relationships/hyperlink" Target="https://www.bing.com/images/search?form=xlimg&amp;q=Cap%c3%a3o%20do%20Cip%c3%b3" TargetMode="External"/><Relationship Id="rId3869" Type="http://schemas.openxmlformats.org/officeDocument/2006/relationships/hyperlink" Target="https://www.bing.com/th?id=OSK.42ee7aac9ddc037ef43b027f76a606c6&amp;qlt=95" TargetMode="External"/><Relationship Id="rId5291" Type="http://schemas.openxmlformats.org/officeDocument/2006/relationships/hyperlink" Target="https://www.bing.com/th?id=OSK.klUsgoqJJywnIccAUSPex2usqA_jXEMzNIiXfydQUaw&amp;qlt=95" TargetMode="External"/><Relationship Id="rId6342" Type="http://schemas.openxmlformats.org/officeDocument/2006/relationships/hyperlink" Target="https://www.bing.com/images/search?form=xlimg&amp;q=Pi%c3%aan" TargetMode="External"/><Relationship Id="rId7740" Type="http://schemas.openxmlformats.org/officeDocument/2006/relationships/hyperlink" Target="https://www.bing.com/images/search?form=xlimg&amp;q=Ros%c3%a1rio%20do%20Sul" TargetMode="External"/><Relationship Id="rId9498" Type="http://schemas.openxmlformats.org/officeDocument/2006/relationships/hyperlink" Target="https://www.bing.com/images/search?form=xlimg&amp;q=Pindamonhangaba" TargetMode="External"/><Relationship Id="rId2885" Type="http://schemas.openxmlformats.org/officeDocument/2006/relationships/hyperlink" Target="https://www.bing.com/th?id=OSK.009fa265ec9d06817e9175399df1e481&amp;qlt=95" TargetMode="External"/><Relationship Id="rId3936" Type="http://schemas.openxmlformats.org/officeDocument/2006/relationships/hyperlink" Target="https://www.bing.com/images/search?form=xlimg&amp;q=S%c3%a3o%20Sebasti%c3%a3o%20da%20Vargem%20Alegre" TargetMode="External"/><Relationship Id="rId857" Type="http://schemas.openxmlformats.org/officeDocument/2006/relationships/hyperlink" Target="https://www.bing.com/th?id=OSK.cf18909a332729bcf350db2cec1d4295&amp;qlt=95" TargetMode="External"/><Relationship Id="rId1487" Type="http://schemas.openxmlformats.org/officeDocument/2006/relationships/hyperlink" Target="https://www.bing.com/th?id=OSK.633eae9d4f8d71a611bddba23a4aebfe&amp;qlt=95" TargetMode="External"/><Relationship Id="rId2538" Type="http://schemas.openxmlformats.org/officeDocument/2006/relationships/hyperlink" Target="https://www.bing.com/images/search?form=xlimg&amp;q=Araguari" TargetMode="External"/><Relationship Id="rId2952" Type="http://schemas.openxmlformats.org/officeDocument/2006/relationships/hyperlink" Target="https://www.bing.com/images/search?form=xlimg&amp;q=Divin%c3%b3polis" TargetMode="External"/><Relationship Id="rId9565" Type="http://schemas.openxmlformats.org/officeDocument/2006/relationships/hyperlink" Target="https://www.bing.com/th?id=OSK.d165e80d1efa6f7a0d1c9ede3bd72e99&amp;qlt=95" TargetMode="External"/><Relationship Id="rId924" Type="http://schemas.openxmlformats.org/officeDocument/2006/relationships/hyperlink" Target="https://www.bing.com/images/search?form=xlimg&amp;q=Porto%20Seguro" TargetMode="External"/><Relationship Id="rId1554" Type="http://schemas.openxmlformats.org/officeDocument/2006/relationships/hyperlink" Target="https://www.bing.com/images/search?form=xlimg&amp;q=Mucurici" TargetMode="External"/><Relationship Id="rId2605" Type="http://schemas.openxmlformats.org/officeDocument/2006/relationships/hyperlink" Target="https://www.bing.com/th?id=OSK.ac82f4a634131afbf2285efcf135810d&amp;qlt=95" TargetMode="External"/><Relationship Id="rId5011" Type="http://schemas.openxmlformats.org/officeDocument/2006/relationships/hyperlink" Target="https://www.bing.com/th?id=OSK.9ac21fab4482a91c7f2c85d3aef8732d&amp;qlt=95" TargetMode="External"/><Relationship Id="rId8167" Type="http://schemas.openxmlformats.org/officeDocument/2006/relationships/hyperlink" Target="https://www.bing.com/th?id=OSK.113b6ff79834bb514e23949c032d3d64&amp;qlt=95" TargetMode="External"/><Relationship Id="rId8581" Type="http://schemas.openxmlformats.org/officeDocument/2006/relationships/hyperlink" Target="https://www.bing.com/th?id=OSK.f1a06c5961d08b17dac88704d7f1bde6&amp;qlt=95" TargetMode="External"/><Relationship Id="rId9218" Type="http://schemas.openxmlformats.org/officeDocument/2006/relationships/hyperlink" Target="https://www.bing.com/images/search?form=xlimg&amp;q=Jardin%c3%b3polis,%20S%c3%a3o%20Paulo" TargetMode="External"/><Relationship Id="rId9632" Type="http://schemas.openxmlformats.org/officeDocument/2006/relationships/hyperlink" Target="https://www.bing.com/images/search?form=xlimg&amp;q=Sabino,%20Mississippi" TargetMode="External"/><Relationship Id="rId10097" Type="http://schemas.openxmlformats.org/officeDocument/2006/relationships/hyperlink" Target="https://www.bing.com/th?id=OSK.vLYuZyFSVNMv7rOcT5yNVobKSuTdgPjCgW3Cf0s7lpI&amp;qlt=95" TargetMode="External"/><Relationship Id="rId1207" Type="http://schemas.openxmlformats.org/officeDocument/2006/relationships/hyperlink" Target="https://www.bing.com/th?id=OSK.e33f05ccede2d1ad87962b6c4da3c713&amp;qlt=95" TargetMode="External"/><Relationship Id="rId1621" Type="http://schemas.openxmlformats.org/officeDocument/2006/relationships/hyperlink" Target="https://www.bing.com/th?id=OSK.c95ac25e261332f8a943864ead7f138d&amp;qlt=95" TargetMode="External"/><Relationship Id="rId4777" Type="http://schemas.openxmlformats.org/officeDocument/2006/relationships/hyperlink" Target="https://www.bing.com/th?id=OSK.4657368d1a32a2c1ca4d62039e95ff3b&amp;qlt=95" TargetMode="External"/><Relationship Id="rId5828" Type="http://schemas.openxmlformats.org/officeDocument/2006/relationships/hyperlink" Target="https://www.bing.com/images/search?form=xlimg&amp;q=Santo%20Ant%c3%b4nio%20dos%20Milagres" TargetMode="External"/><Relationship Id="rId7183" Type="http://schemas.openxmlformats.org/officeDocument/2006/relationships/hyperlink" Target="https://www.bing.com/th?id=OSK.7ea08d999100e33f03f970c4c3a5b798&amp;qlt=95" TargetMode="External"/><Relationship Id="rId8234" Type="http://schemas.openxmlformats.org/officeDocument/2006/relationships/hyperlink" Target="https://www.bing.com/images/search?form=xlimg&amp;q=Jacinto%20Machado" TargetMode="External"/><Relationship Id="rId10164" Type="http://schemas.openxmlformats.org/officeDocument/2006/relationships/hyperlink" Target="https://www.bing.com/images/search?form=xlimg&amp;q=Tocantin%c3%b3polis" TargetMode="External"/><Relationship Id="rId3379" Type="http://schemas.openxmlformats.org/officeDocument/2006/relationships/hyperlink" Target="https://www.bing.com/th?id=OSK.6e95d61e0ace4f5922943d15c35326b1&amp;qlt=95" TargetMode="External"/><Relationship Id="rId3793" Type="http://schemas.openxmlformats.org/officeDocument/2006/relationships/hyperlink" Target="https://www.bing.com/th?id=OSK.6tSwMbknXqN8LNBiCCWjSktuXKXgwBHseiPq3OkSBHY&amp;qlt=95" TargetMode="External"/><Relationship Id="rId7250" Type="http://schemas.openxmlformats.org/officeDocument/2006/relationships/hyperlink" Target="https://www.bing.com/images/search?form=xlimg&amp;q=Barrac%c3%a3o,%20Rio%20Grande%20do%20Sul" TargetMode="External"/><Relationship Id="rId8301" Type="http://schemas.openxmlformats.org/officeDocument/2006/relationships/hyperlink" Target="https://www.bing.com/th?id=OSK.67383a7ca2747e0360c9cdc31991ca98&amp;qlt=95" TargetMode="External"/><Relationship Id="rId2395" Type="http://schemas.openxmlformats.org/officeDocument/2006/relationships/hyperlink" Target="https://www.bing.com/th?id=OSK.yzDBG62nUXs2N5nq96XdaNE8Lnu0Bf_c-sxCNXV5I2c&amp;qlt=95" TargetMode="External"/><Relationship Id="rId3446" Type="http://schemas.openxmlformats.org/officeDocument/2006/relationships/hyperlink" Target="https://www.bing.com/images/search?form=xlimg&amp;q=Montes%20Claros" TargetMode="External"/><Relationship Id="rId4844" Type="http://schemas.openxmlformats.org/officeDocument/2006/relationships/hyperlink" Target="https://www.bing.com/images/search?form=xlimg&amp;q=Areia,%20Para%c3%adba" TargetMode="External"/><Relationship Id="rId367" Type="http://schemas.openxmlformats.org/officeDocument/2006/relationships/hyperlink" Target="https://www.bing.com/th?id=OSK.1c317b6a1d8581502f298cb055f1b0cf&amp;qlt=95" TargetMode="External"/><Relationship Id="rId2048" Type="http://schemas.openxmlformats.org/officeDocument/2006/relationships/hyperlink" Target="https://www.bing.com/images/search?form=xlimg&amp;q=S%c3%a3o%20Sim%c3%a3o,%20Goi%c3%a1s" TargetMode="External"/><Relationship Id="rId3860" Type="http://schemas.openxmlformats.org/officeDocument/2006/relationships/hyperlink" Target="https://www.bing.com/images/search?form=xlimg&amp;q=S%c3%a3o%20Geraldo%20do%20Baixio" TargetMode="External"/><Relationship Id="rId4911" Type="http://schemas.openxmlformats.org/officeDocument/2006/relationships/hyperlink" Target="https://www.bing.com/th?id=OSK.209a61971463637d6e6e608d7b914f9d&amp;qlt=95" TargetMode="External"/><Relationship Id="rId9075" Type="http://schemas.openxmlformats.org/officeDocument/2006/relationships/hyperlink" Target="https://www.bing.com/th?id=OSK.b9a5c44c8fd3b7662eeec7ca1f57c6d4&amp;qlt=95" TargetMode="External"/><Relationship Id="rId781" Type="http://schemas.openxmlformats.org/officeDocument/2006/relationships/hyperlink" Target="https://www.bing.com/th?id=OSK.cb1ce304a8d1c8d67b417156b4e51797&amp;qlt=95" TargetMode="External"/><Relationship Id="rId2462" Type="http://schemas.openxmlformats.org/officeDocument/2006/relationships/hyperlink" Target="https://www.bing.com/images/search?form=xlimg&amp;q=Vitorino%20Freire" TargetMode="External"/><Relationship Id="rId3513" Type="http://schemas.openxmlformats.org/officeDocument/2006/relationships/hyperlink" Target="https://www.bing.com/th?id=OSK.ebce930fe6b9e470a4ebdfc234b8bde7&amp;qlt=95" TargetMode="External"/><Relationship Id="rId6669" Type="http://schemas.openxmlformats.org/officeDocument/2006/relationships/hyperlink" Target="https://www.bing.com/th?id=OSK.9566df31311ab2d4c349fbbfb41cb3bf&amp;qlt=95" TargetMode="External"/><Relationship Id="rId8091" Type="http://schemas.openxmlformats.org/officeDocument/2006/relationships/hyperlink" Target="https://www.bing.com/th?id=OSK.4c2f1679d9552bb8e233383a005172a1&amp;qlt=95" TargetMode="External"/><Relationship Id="rId434" Type="http://schemas.openxmlformats.org/officeDocument/2006/relationships/hyperlink" Target="https://www.bing.com/images/search?form=xlimg&amp;q=Apor%c3%a1" TargetMode="External"/><Relationship Id="rId1064" Type="http://schemas.openxmlformats.org/officeDocument/2006/relationships/hyperlink" Target="https://www.bing.com/images/search?form=xlimg&amp;q=Terra%20Nova,%20Bahia" TargetMode="External"/><Relationship Id="rId2115" Type="http://schemas.openxmlformats.org/officeDocument/2006/relationships/hyperlink" Target="https://www.bing.com/th?id=OSK.48d85d56dbf599f0788da018757a71c3&amp;qlt=95" TargetMode="External"/><Relationship Id="rId5685" Type="http://schemas.openxmlformats.org/officeDocument/2006/relationships/hyperlink" Target="https://www.bing.com/th?id=OSK.cae7e40e87d9739d29677e20f9ab4d27&amp;qlt=95" TargetMode="External"/><Relationship Id="rId6736" Type="http://schemas.openxmlformats.org/officeDocument/2006/relationships/hyperlink" Target="https://www.bing.com/images/search?form=xlimg&amp;q=Teres%c3%b3polis" TargetMode="External"/><Relationship Id="rId9142" Type="http://schemas.openxmlformats.org/officeDocument/2006/relationships/hyperlink" Target="https://www.bing.com/images/search?form=xlimg&amp;q=Irapu%c3%a3" TargetMode="External"/><Relationship Id="rId501" Type="http://schemas.openxmlformats.org/officeDocument/2006/relationships/hyperlink" Target="https://www.bing.com/th?id=OSK.3f88032baaa6a6784cef43253ab7fa4e&amp;qlt=95" TargetMode="External"/><Relationship Id="rId1131" Type="http://schemas.openxmlformats.org/officeDocument/2006/relationships/hyperlink" Target="https://www.bing.com/th?id=OSK.8c2a45d6e7b20f3b401fa0ab66b5cf30&amp;qlt=95" TargetMode="External"/><Relationship Id="rId4287" Type="http://schemas.openxmlformats.org/officeDocument/2006/relationships/hyperlink" Target="https://www.bing.com/th?id=OSK.8510b70f83775689681fe1fd44411f60&amp;qlt=95" TargetMode="External"/><Relationship Id="rId5338" Type="http://schemas.openxmlformats.org/officeDocument/2006/relationships/hyperlink" Target="https://www.bing.com/images/search?form=xlimg&amp;q=Cort%c3%aas" TargetMode="External"/><Relationship Id="rId5752" Type="http://schemas.openxmlformats.org/officeDocument/2006/relationships/hyperlink" Target="https://www.bing.com/images/search?form=xlimg&amp;q=Manoel%20Em%c3%addio" TargetMode="External"/><Relationship Id="rId6803" Type="http://schemas.openxmlformats.org/officeDocument/2006/relationships/hyperlink" Target="https://www.bing.com/th?id=OSK.042b707d4a38846d66dce26ed025a341&amp;qlt=95" TargetMode="External"/><Relationship Id="rId9959" Type="http://schemas.openxmlformats.org/officeDocument/2006/relationships/hyperlink" Target="https://www.bing.com/th?id=OSK.a80ecc96ed01914b77efd47551f05284&amp;qlt=95" TargetMode="External"/><Relationship Id="rId4354" Type="http://schemas.openxmlformats.org/officeDocument/2006/relationships/hyperlink" Target="https://www.bing.com/images/search?form=xlimg&amp;q=Feliz%20Natal" TargetMode="External"/><Relationship Id="rId5405" Type="http://schemas.openxmlformats.org/officeDocument/2006/relationships/hyperlink" Target="https://www.bing.com/th?id=OSK.caf665f05e5a9051bc26f99e28d42462&amp;qlt=95" TargetMode="External"/><Relationship Id="rId1948" Type="http://schemas.openxmlformats.org/officeDocument/2006/relationships/hyperlink" Target="https://www.bing.com/images/search?form=xlimg&amp;q=Palestina%20de%20Goi%c3%a1s" TargetMode="External"/><Relationship Id="rId3370" Type="http://schemas.openxmlformats.org/officeDocument/2006/relationships/hyperlink" Target="https://www.bing.com/images/search?form=xlimg&amp;q=Mariana,%20Minas%20Gerais" TargetMode="External"/><Relationship Id="rId4007" Type="http://schemas.openxmlformats.org/officeDocument/2006/relationships/hyperlink" Target="https://www.bing.com/th?id=OSK.36e13ba70d211f5a7e397e057b15d2c3&amp;qlt=95" TargetMode="External"/><Relationship Id="rId4421" Type="http://schemas.openxmlformats.org/officeDocument/2006/relationships/hyperlink" Target="https://www.bing.com/th?id=OSK.819992b2d7392739f510424026de9441&amp;qlt=95" TargetMode="External"/><Relationship Id="rId7577" Type="http://schemas.openxmlformats.org/officeDocument/2006/relationships/hyperlink" Target="https://www.bing.com/th?id=OSK.f600be83b975fe32ed8038c8411ac83e&amp;qlt=95" TargetMode="External"/><Relationship Id="rId8975" Type="http://schemas.openxmlformats.org/officeDocument/2006/relationships/hyperlink" Target="https://www.bing.com/th?id=OSK.302eec474fc61f7ac718af27c2078018&amp;qlt=95" TargetMode="External"/><Relationship Id="rId291" Type="http://schemas.openxmlformats.org/officeDocument/2006/relationships/hyperlink" Target="https://www.bing.com/th?id=OSK.1ddc8fb0c0ed1138e4deb83602bba156&amp;qlt=95" TargetMode="External"/><Relationship Id="rId3023" Type="http://schemas.openxmlformats.org/officeDocument/2006/relationships/hyperlink" Target="https://www.bing.com/th?id=OSK.a4c20ce49e27f5b3ecc506ae2d2fda0d&amp;qlt=95" TargetMode="External"/><Relationship Id="rId6179" Type="http://schemas.openxmlformats.org/officeDocument/2006/relationships/hyperlink" Target="https://www.bing.com/th?id=OSK.0cea13beded741d7d523c0c13964b965&amp;qlt=95" TargetMode="External"/><Relationship Id="rId7991" Type="http://schemas.openxmlformats.org/officeDocument/2006/relationships/hyperlink" Target="https://www.bing.com/th?id=OSK.93cf09bb43cdafd4d18c8a392ed42238&amp;qlt=95" TargetMode="External"/><Relationship Id="rId8628" Type="http://schemas.openxmlformats.org/officeDocument/2006/relationships/hyperlink" Target="https://www.bing.com/images/search?form=xlimg&amp;q=Porto%20da%20Folha" TargetMode="External"/><Relationship Id="rId5195" Type="http://schemas.openxmlformats.org/officeDocument/2006/relationships/hyperlink" Target="https://www.bing.com/th?id=OSK.0494db178fd81517b625385fde04b6f3&amp;qlt=95" TargetMode="External"/><Relationship Id="rId6593" Type="http://schemas.openxmlformats.org/officeDocument/2006/relationships/hyperlink" Target="https://www.bing.com/th?id=OSK.f0e67773fe1b83b7cc38087ced9a9c1e&amp;qlt=95" TargetMode="External"/><Relationship Id="rId7644" Type="http://schemas.openxmlformats.org/officeDocument/2006/relationships/hyperlink" Target="https://www.bing.com/images/search?form=xlimg&amp;q=Os%c3%b3rio,%20Rio%20Grande%20do%20Sul" TargetMode="External"/><Relationship Id="rId2789" Type="http://schemas.openxmlformats.org/officeDocument/2006/relationships/hyperlink" Target="https://www.bing.com/th?id=OSK.23b7d651e600f1d27e5bdd3d6d40f967&amp;qlt=95" TargetMode="External"/><Relationship Id="rId6246" Type="http://schemas.openxmlformats.org/officeDocument/2006/relationships/hyperlink" Target="https://www.bing.com/images/search?form=xlimg&amp;q=Maril%c3%a2ndia%20do%20Sul" TargetMode="External"/><Relationship Id="rId6660" Type="http://schemas.openxmlformats.org/officeDocument/2006/relationships/hyperlink" Target="https://www.bing.com/images/search?form=xlimg&amp;q=Natividade,%20Rio%20de%20Janeiro" TargetMode="External"/><Relationship Id="rId7711" Type="http://schemas.openxmlformats.org/officeDocument/2006/relationships/hyperlink" Target="https://www.bing.com/th?id=OSK.7c4e2793d599fdd3431bb44fe1393621&amp;qlt=95" TargetMode="External"/><Relationship Id="rId2856" Type="http://schemas.openxmlformats.org/officeDocument/2006/relationships/hyperlink" Target="https://www.bing.com/images/search?form=xlimg&amp;q=Congonhal" TargetMode="External"/><Relationship Id="rId3907" Type="http://schemas.openxmlformats.org/officeDocument/2006/relationships/hyperlink" Target="https://www.bing.com/th?id=OSK.a3511c109e0158d0ef5ae1796bf3d0c3&amp;qlt=95" TargetMode="External"/><Relationship Id="rId5262" Type="http://schemas.openxmlformats.org/officeDocument/2006/relationships/hyperlink" Target="https://www.bing.com/images/search?form=xlimg&amp;q=Angelim" TargetMode="External"/><Relationship Id="rId6313" Type="http://schemas.openxmlformats.org/officeDocument/2006/relationships/hyperlink" Target="https://www.bing.com/th?id=OSK.7a7e8adf2655eb6cf366c7ec1fcb75f3&amp;qlt=95" TargetMode="External"/><Relationship Id="rId9469" Type="http://schemas.openxmlformats.org/officeDocument/2006/relationships/hyperlink" Target="https://www.bing.com/th?id=OSK.0a53dcf2ff810729949ae03e01aeecaa&amp;qlt=95" TargetMode="External"/><Relationship Id="rId9883" Type="http://schemas.openxmlformats.org/officeDocument/2006/relationships/hyperlink" Target="https://www.bing.com/th?id=OSK.wA3xpZQ9rU_Oy5kUAVjHI1jds7fmUrRxQL5jcvhOwbE&amp;qlt=95" TargetMode="External"/><Relationship Id="rId97" Type="http://schemas.openxmlformats.org/officeDocument/2006/relationships/hyperlink" Target="https://www.bing.com/th?id=OSK.f68b1b3e6db762a13e9a07857a87de81&amp;qlt=95" TargetMode="External"/><Relationship Id="rId828" Type="http://schemas.openxmlformats.org/officeDocument/2006/relationships/hyperlink" Target="https://www.bing.com/images/search?form=xlimg&amp;q=Maragogipe" TargetMode="External"/><Relationship Id="rId1458" Type="http://schemas.openxmlformats.org/officeDocument/2006/relationships/hyperlink" Target="https://www.bing.com/images/search?form=xlimg&amp;q=Varjota" TargetMode="External"/><Relationship Id="rId1872" Type="http://schemas.openxmlformats.org/officeDocument/2006/relationships/hyperlink" Target="https://www.bing.com/images/search?form=xlimg&amp;q=Leopoldo%20de%20Bulh%c3%b5es" TargetMode="External"/><Relationship Id="rId2509" Type="http://schemas.openxmlformats.org/officeDocument/2006/relationships/hyperlink" Target="https://www.bing.com/th?id=OSK.3c1ebc32633d2f08cecaf74cfa3bc63f&amp;qlt=95" TargetMode="External"/><Relationship Id="rId8485" Type="http://schemas.openxmlformats.org/officeDocument/2006/relationships/hyperlink" Target="https://www.bing.com/th?id=OSK.0a40ab820808d47530aa911cc99f51c2&amp;qlt=95" TargetMode="External"/><Relationship Id="rId9536" Type="http://schemas.openxmlformats.org/officeDocument/2006/relationships/hyperlink" Target="https://www.bing.com/images/search?form=xlimg&amp;q=Pompeia,%20S%c3%a3o%20Paulo" TargetMode="External"/><Relationship Id="rId1525" Type="http://schemas.openxmlformats.org/officeDocument/2006/relationships/hyperlink" Target="https://www.bing.com/th?id=OSK.e302b70389b66efe5bc2696c2aefc418&amp;qlt=95" TargetMode="External"/><Relationship Id="rId2923" Type="http://schemas.openxmlformats.org/officeDocument/2006/relationships/hyperlink" Target="https://www.bing.com/th?id=OSK.1283d59654086c57a2c30249b9318e03&amp;qlt=95" TargetMode="External"/><Relationship Id="rId7087" Type="http://schemas.openxmlformats.org/officeDocument/2006/relationships/hyperlink" Target="https://www.bing.com/th?id=OSK.b6f149821d6ee34d66e14be03b83fa56&amp;qlt=95" TargetMode="External"/><Relationship Id="rId8138" Type="http://schemas.openxmlformats.org/officeDocument/2006/relationships/hyperlink" Target="https://www.bing.com/images/search?form=xlimg&amp;q=Entre%20Rios,%20Santa%20Catarina" TargetMode="External"/><Relationship Id="rId8552" Type="http://schemas.openxmlformats.org/officeDocument/2006/relationships/hyperlink" Target="https://www.bing.com/images/search?form=xlimg&amp;q=Arau%c3%a1" TargetMode="External"/><Relationship Id="rId9950" Type="http://schemas.openxmlformats.org/officeDocument/2006/relationships/hyperlink" Target="https://www.bing.com/images/search?form=xlimg&amp;q=Bernardo%20Say%c3%a3o" TargetMode="External"/><Relationship Id="rId10068" Type="http://schemas.openxmlformats.org/officeDocument/2006/relationships/hyperlink" Target="https://www.bing.com/images/search?form=xlimg&amp;q=Nova%20Olinda,%20Tocantins" TargetMode="External"/><Relationship Id="rId7154" Type="http://schemas.openxmlformats.org/officeDocument/2006/relationships/hyperlink" Target="https://www.bing.com/images/search?form=xlimg&amp;q=Amajari" TargetMode="External"/><Relationship Id="rId8205" Type="http://schemas.openxmlformats.org/officeDocument/2006/relationships/hyperlink" Target="https://www.bing.com/th?id=OSK.588e687a4a0b1a98a6e932f5a44c4fd9&amp;qlt=95" TargetMode="External"/><Relationship Id="rId9603" Type="http://schemas.openxmlformats.org/officeDocument/2006/relationships/hyperlink" Target="https://www.bing.com/th?id=OSK.2e9e0060362689971817dfc828bd48bc&amp;qlt=95" TargetMode="External"/><Relationship Id="rId2299" Type="http://schemas.openxmlformats.org/officeDocument/2006/relationships/hyperlink" Target="https://www.bing.com/th?id=OSK.N1Cw6_ekMs4uhwfm5byMhBUIuhefX_tgGQy6bPn7J84&amp;qlt=95" TargetMode="External"/><Relationship Id="rId3697" Type="http://schemas.openxmlformats.org/officeDocument/2006/relationships/hyperlink" Target="https://www.bing.com/th?id=OSK.df65cd3d35299e3e2169275eacf62843&amp;qlt=95" TargetMode="External"/><Relationship Id="rId4748" Type="http://schemas.openxmlformats.org/officeDocument/2006/relationships/hyperlink" Target="https://www.bing.com/images/search?form=xlimg&amp;q=Santa%20Isabel%20do%20Par%c3%a1" TargetMode="External"/><Relationship Id="rId10135" Type="http://schemas.openxmlformats.org/officeDocument/2006/relationships/hyperlink" Target="https://www.bing.com/th?id=OSK.735205b23747fb7aa7b930172cf695d5&amp;qlt=95" TargetMode="External"/><Relationship Id="rId3764" Type="http://schemas.openxmlformats.org/officeDocument/2006/relationships/hyperlink" Target="https://www.bing.com/images/search?form=xlimg&amp;q=Santa%20B%c3%a1rbara%20do%20Leste" TargetMode="External"/><Relationship Id="rId4815" Type="http://schemas.openxmlformats.org/officeDocument/2006/relationships/hyperlink" Target="https://www.bing.com/th?id=OSK.d5daa8f5fcc52d3ec7352847632cfabb&amp;qlt=95" TargetMode="External"/><Relationship Id="rId6170" Type="http://schemas.openxmlformats.org/officeDocument/2006/relationships/hyperlink" Target="https://www.bing.com/images/search?form=xlimg&amp;q=Ivat%c3%a9" TargetMode="External"/><Relationship Id="rId7221" Type="http://schemas.openxmlformats.org/officeDocument/2006/relationships/hyperlink" Target="https://www.bing.com/th?id=OSK.9bd00d26b5e6ca07bb41ffeef74d7b55&amp;qlt=95" TargetMode="External"/><Relationship Id="rId685" Type="http://schemas.openxmlformats.org/officeDocument/2006/relationships/hyperlink" Target="https://www.bing.com/th?id=OSK.e7cca3d693f7196741d6a8bd3214ab8d&amp;qlt=95" TargetMode="External"/><Relationship Id="rId2366" Type="http://schemas.openxmlformats.org/officeDocument/2006/relationships/hyperlink" Target="https://www.bing.com/images/search?form=xlimg&amp;q=Samba%c3%adba" TargetMode="External"/><Relationship Id="rId2780" Type="http://schemas.openxmlformats.org/officeDocument/2006/relationships/hyperlink" Target="https://www.bing.com/images/search?form=xlimg&amp;q=Carvalh%c3%b3polis" TargetMode="External"/><Relationship Id="rId3417" Type="http://schemas.openxmlformats.org/officeDocument/2006/relationships/hyperlink" Target="https://www.bing.com/th?id=OSK.5d9146157e86c00075622f9ca994c338&amp;qlt=95" TargetMode="External"/><Relationship Id="rId3831" Type="http://schemas.openxmlformats.org/officeDocument/2006/relationships/hyperlink" Target="https://www.bing.com/th?id=OSK.13273455cdbb7928b40d9e609b12c59c&amp;qlt=95" TargetMode="External"/><Relationship Id="rId6987" Type="http://schemas.openxmlformats.org/officeDocument/2006/relationships/hyperlink" Target="https://www.bing.com/th?id=OSK.93388c4cbcd51f011b0f5a737636de05&amp;qlt=95" TargetMode="External"/><Relationship Id="rId9393" Type="http://schemas.openxmlformats.org/officeDocument/2006/relationships/hyperlink" Target="https://www.bing.com/th?id=OSK.b84a0642451d3721d4c2f591606cb5e6&amp;qlt=95" TargetMode="External"/><Relationship Id="rId338" Type="http://schemas.openxmlformats.org/officeDocument/2006/relationships/hyperlink" Target="https://www.bing.com/images/search?form=xlimg&amp;q=Presidente%20Figueiredo" TargetMode="External"/><Relationship Id="rId752" Type="http://schemas.openxmlformats.org/officeDocument/2006/relationships/hyperlink" Target="https://www.bing.com/images/search?form=xlimg&amp;q=Itatim" TargetMode="External"/><Relationship Id="rId1382" Type="http://schemas.openxmlformats.org/officeDocument/2006/relationships/hyperlink" Target="https://www.bing.com/images/search?form=xlimg&amp;q=Pires%20Ferreira" TargetMode="External"/><Relationship Id="rId2019" Type="http://schemas.openxmlformats.org/officeDocument/2006/relationships/hyperlink" Target="https://www.bing.com/th?id=OSK.d86e4db88646008d8e11d905da37d9fc&amp;qlt=95" TargetMode="External"/><Relationship Id="rId2433" Type="http://schemas.openxmlformats.org/officeDocument/2006/relationships/hyperlink" Target="https://www.bing.com/th?id=OSK.BTI-qBSXmSAqg87tY9x_D8pdM3O25e8L-wC_PVv5hA4&amp;qlt=95" TargetMode="External"/><Relationship Id="rId5589" Type="http://schemas.openxmlformats.org/officeDocument/2006/relationships/hyperlink" Target="https://www.bing.com/th?id=OSK.4e0fd32d5b15296bbd28178c57707dfa&amp;qlt=95" TargetMode="External"/><Relationship Id="rId9046" Type="http://schemas.openxmlformats.org/officeDocument/2006/relationships/hyperlink" Target="https://www.bing.com/images/search?form=xlimg&amp;q=Gua%c3%adra,%20S%c3%a3o%20Paulo" TargetMode="External"/><Relationship Id="rId9460" Type="http://schemas.openxmlformats.org/officeDocument/2006/relationships/hyperlink" Target="https://www.bing.com/images/search?form=xlimg&amp;q=Patroc%c3%adnio%20Paulista" TargetMode="External"/><Relationship Id="rId405" Type="http://schemas.openxmlformats.org/officeDocument/2006/relationships/hyperlink" Target="https://www.bing.com/th?id=OSK.be3eb6b416ec8df6e388b8d75f213f85&amp;qlt=95" TargetMode="External"/><Relationship Id="rId1035" Type="http://schemas.openxmlformats.org/officeDocument/2006/relationships/hyperlink" Target="https://www.bing.com/th?id=OSK.e5c08100f143f99afe920270ef783be8&amp;qlt=95" TargetMode="External"/><Relationship Id="rId2500" Type="http://schemas.openxmlformats.org/officeDocument/2006/relationships/hyperlink" Target="https://www.bing.com/images/search?form=xlimg&amp;q=Almenara,%20Minas%20Gerais" TargetMode="External"/><Relationship Id="rId5656" Type="http://schemas.openxmlformats.org/officeDocument/2006/relationships/hyperlink" Target="https://www.bing.com/images/search?form=xlimg&amp;q=Caracol,%20Piau%c3%ad" TargetMode="External"/><Relationship Id="rId8062" Type="http://schemas.openxmlformats.org/officeDocument/2006/relationships/hyperlink" Target="https://www.bing.com/images/search?form=xlimg&amp;q=Botuver%c3%a1" TargetMode="External"/><Relationship Id="rId9113" Type="http://schemas.openxmlformats.org/officeDocument/2006/relationships/hyperlink" Target="https://www.bing.com/th?id=OSK.c25553c7a951dcc17779fa4557c87746&amp;qlt=95" TargetMode="External"/><Relationship Id="rId1102" Type="http://schemas.openxmlformats.org/officeDocument/2006/relationships/hyperlink" Target="https://www.bing.com/images/search?form=xlimg&amp;q=Wenceslau%20Guimar%c3%a3es" TargetMode="External"/><Relationship Id="rId4258" Type="http://schemas.openxmlformats.org/officeDocument/2006/relationships/hyperlink" Target="https://www.bing.com/images/search?form=xlimg&amp;q=Sonora,%20Mato%20Grosso%20do%20Sul" TargetMode="External"/><Relationship Id="rId5309" Type="http://schemas.openxmlformats.org/officeDocument/2006/relationships/hyperlink" Target="https://www.bing.com/th?id=OSK.32750bdbaabaa08f895b196cebc242ea&amp;qlt=95" TargetMode="External"/><Relationship Id="rId6707" Type="http://schemas.openxmlformats.org/officeDocument/2006/relationships/hyperlink" Target="https://www.bing.com/th?id=OSK.3b9d56c7f15d26eb3100480b032410aa&amp;qlt=95" TargetMode="External"/><Relationship Id="rId3274" Type="http://schemas.openxmlformats.org/officeDocument/2006/relationships/hyperlink" Target="https://www.bing.com/images/search?form=xlimg&amp;q=Jo%c3%a3o%20Monlevade" TargetMode="External"/><Relationship Id="rId4672" Type="http://schemas.openxmlformats.org/officeDocument/2006/relationships/hyperlink" Target="https://www.bing.com/images/search?form=xlimg&amp;q=Marituba" TargetMode="External"/><Relationship Id="rId5723" Type="http://schemas.openxmlformats.org/officeDocument/2006/relationships/hyperlink" Target="https://www.bing.com/th?id=OSK.28ff93463aba3ee49f53e0dbb2c7c6f7&amp;qlt=95" TargetMode="External"/><Relationship Id="rId8879" Type="http://schemas.openxmlformats.org/officeDocument/2006/relationships/hyperlink" Target="https://www.bing.com/th?id=OSK.9136b08513275793e68af93b320da1f2&amp;qlt=95" TargetMode="External"/><Relationship Id="rId195" Type="http://schemas.openxmlformats.org/officeDocument/2006/relationships/hyperlink" Target="https://www.bing.com/th?id=OSK.143aca7a4279f5e9a8b2541926f59ad5&amp;qlt=95" TargetMode="External"/><Relationship Id="rId1919" Type="http://schemas.openxmlformats.org/officeDocument/2006/relationships/hyperlink" Target="https://www.bing.com/th?id=OSK.3d84142f829a7c9e45e7115ed8e65c58&amp;qlt=95" TargetMode="External"/><Relationship Id="rId4325" Type="http://schemas.openxmlformats.org/officeDocument/2006/relationships/hyperlink" Target="https://www.bing.com/th?id=OSK.0dce544fa2f8ad18a888e7fbb78f891a&amp;qlt=95" TargetMode="External"/><Relationship Id="rId7895" Type="http://schemas.openxmlformats.org/officeDocument/2006/relationships/hyperlink" Target="https://www.bing.com/th?id=OSK.7c7043e99c6b5e6bdfe883931db7a4ea&amp;qlt=95" TargetMode="External"/><Relationship Id="rId8946" Type="http://schemas.openxmlformats.org/officeDocument/2006/relationships/hyperlink" Target="https://www.bing.com/images/search?form=xlimg&amp;q=Cruzeiro,%20S%c3%a3o%20Paulo" TargetMode="External"/><Relationship Id="rId2290" Type="http://schemas.openxmlformats.org/officeDocument/2006/relationships/hyperlink" Target="https://www.bing.com/images/search?form=xlimg&amp;q=Mata%20Roma" TargetMode="External"/><Relationship Id="rId3341" Type="http://schemas.openxmlformats.org/officeDocument/2006/relationships/hyperlink" Target="https://www.bing.com/th?id=OSK.6ab3123d9371f8fca7a466a447b310f7&amp;qlt=95" TargetMode="External"/><Relationship Id="rId6497" Type="http://schemas.openxmlformats.org/officeDocument/2006/relationships/hyperlink" Target="https://www.bing.com/th?id=OSK.48d85d56dbf599f0788da018757a71c3&amp;qlt=95" TargetMode="External"/><Relationship Id="rId7548" Type="http://schemas.openxmlformats.org/officeDocument/2006/relationships/hyperlink" Target="https://www.bing.com/images/search?form=xlimg&amp;q=Jari,%20Rio%20Grande%20do%20Sul" TargetMode="External"/><Relationship Id="rId7962" Type="http://schemas.openxmlformats.org/officeDocument/2006/relationships/hyperlink" Target="https://www.bing.com/images/search?form=xlimg&amp;q=Vista%20Alegre%20do%20Prata" TargetMode="External"/><Relationship Id="rId262" Type="http://schemas.openxmlformats.org/officeDocument/2006/relationships/hyperlink" Target="https://www.bing.com/images/search?form=xlimg&amp;q=Benjamin%20Constant,%20Amazonas" TargetMode="External"/><Relationship Id="rId5099" Type="http://schemas.openxmlformats.org/officeDocument/2006/relationships/hyperlink" Target="https://www.bing.com/th?id=OSK.29b1481fce0addc91d64aa48cfdb9245&amp;qlt=95" TargetMode="External"/><Relationship Id="rId6564" Type="http://schemas.openxmlformats.org/officeDocument/2006/relationships/hyperlink" Target="https://www.bing.com/images/search?form=xlimg&amp;q=Virmond" TargetMode="External"/><Relationship Id="rId7615" Type="http://schemas.openxmlformats.org/officeDocument/2006/relationships/hyperlink" Target="https://www.bing.com/th?id=OSK.76157c7500701a74d1e63c442a113ec8&amp;qlt=95" TargetMode="External"/><Relationship Id="rId2010" Type="http://schemas.openxmlformats.org/officeDocument/2006/relationships/hyperlink" Target="https://www.bing.com/images/search?form=xlimg&amp;q=Santa%20Helena%20de%20Goi%c3%a1s" TargetMode="External"/><Relationship Id="rId5166" Type="http://schemas.openxmlformats.org/officeDocument/2006/relationships/hyperlink" Target="https://www.bing.com/images/search?form=xlimg&amp;q=S%c3%a3o%20Jos%c3%a9%20da%20Lagoa%20Tapada" TargetMode="External"/><Relationship Id="rId5580" Type="http://schemas.openxmlformats.org/officeDocument/2006/relationships/hyperlink" Target="https://www.bing.com/images/search?form=xlimg&amp;q=Alto%20Long%c3%a1" TargetMode="External"/><Relationship Id="rId6217" Type="http://schemas.openxmlformats.org/officeDocument/2006/relationships/hyperlink" Target="https://www.bing.com/th?id=OSK.d3a579988ae2afa9783f634ad893a4e0&amp;qlt=95" TargetMode="External"/><Relationship Id="rId6631" Type="http://schemas.openxmlformats.org/officeDocument/2006/relationships/hyperlink" Target="https://www.bing.com/th?id=OSK.d413b50bd909e3edbcf606d35af5f67d&amp;qlt=95" TargetMode="External"/><Relationship Id="rId9787" Type="http://schemas.openxmlformats.org/officeDocument/2006/relationships/hyperlink" Target="https://www.bing.com/th?id=OSK.905af9375c66ef2490e33ae6a5d59c59&amp;qlt=95" TargetMode="External"/><Relationship Id="rId4182" Type="http://schemas.openxmlformats.org/officeDocument/2006/relationships/hyperlink" Target="https://www.bing.com/images/search?form=xlimg&amp;q=Figueir%c3%a3o" TargetMode="External"/><Relationship Id="rId5233" Type="http://schemas.openxmlformats.org/officeDocument/2006/relationships/hyperlink" Target="https://www.bing.com/th?id=OSK.WWM80OKPExTozPFPgksb1bYGI5OKr3xaOug1i6IS-yc&amp;qlt=95" TargetMode="External"/><Relationship Id="rId8389" Type="http://schemas.openxmlformats.org/officeDocument/2006/relationships/hyperlink" Target="https://www.bing.com/th?id=OSK.ba74fa3370ae1244b06d0e3d74edaf08&amp;qlt=95" TargetMode="External"/><Relationship Id="rId1776" Type="http://schemas.openxmlformats.org/officeDocument/2006/relationships/hyperlink" Target="https://www.bing.com/images/search?form=xlimg&amp;q=Fazenda%20Nova" TargetMode="External"/><Relationship Id="rId2827" Type="http://schemas.openxmlformats.org/officeDocument/2006/relationships/hyperlink" Target="https://www.bing.com/th?id=OSK.a16bfc1d27341e5cb93025dbb332a66e&amp;qlt=95" TargetMode="External"/><Relationship Id="rId9854" Type="http://schemas.openxmlformats.org/officeDocument/2006/relationships/hyperlink" Target="https://www.bing.com/images/search?form=xlimg&amp;q=Tupi%20Paulista" TargetMode="External"/><Relationship Id="rId68" Type="http://schemas.openxmlformats.org/officeDocument/2006/relationships/hyperlink" Target="https://www.bing.com/images/search?form=xlimg&amp;q=%c3%81gua%20Branca,%20Alagoas" TargetMode="External"/><Relationship Id="rId1429" Type="http://schemas.openxmlformats.org/officeDocument/2006/relationships/hyperlink" Target="https://www.bing.com/th?id=OSK.9d6ifw1ha7Syaq1CNlUxEmtL8iqaUW33_FuszDddvmM&amp;qlt=95" TargetMode="External"/><Relationship Id="rId1843" Type="http://schemas.openxmlformats.org/officeDocument/2006/relationships/hyperlink" Target="https://www.bing.com/th?id=OSK.417f1d87becdea3ea6c1c7d4a023824b&amp;qlt=95" TargetMode="External"/><Relationship Id="rId4999" Type="http://schemas.openxmlformats.org/officeDocument/2006/relationships/hyperlink" Target="https://www.bing.com/th?id=OSK.3e1ffa893824ce39bf7e2427a1429689&amp;qlt=95" TargetMode="External"/><Relationship Id="rId5300" Type="http://schemas.openxmlformats.org/officeDocument/2006/relationships/hyperlink" Target="https://www.bing.com/images/search?form=xlimg&amp;q=Cabo%20de%20Santo%20Agostinho" TargetMode="External"/><Relationship Id="rId7058" Type="http://schemas.openxmlformats.org/officeDocument/2006/relationships/hyperlink" Target="https://www.bing.com/images/search?form=xlimg&amp;q=Ariquemes" TargetMode="External"/><Relationship Id="rId8456" Type="http://schemas.openxmlformats.org/officeDocument/2006/relationships/hyperlink" Target="https://www.bing.com/images/search?form=xlimg&amp;q=S%c3%a3o%20Jo%c3%a3o%20do%20Sul" TargetMode="External"/><Relationship Id="rId8870" Type="http://schemas.openxmlformats.org/officeDocument/2006/relationships/hyperlink" Target="https://www.bing.com/images/search?form=xlimg&amp;q=Campos%20Novos%20Paulista" TargetMode="External"/><Relationship Id="rId9507" Type="http://schemas.openxmlformats.org/officeDocument/2006/relationships/hyperlink" Target="https://www.bing.com/th?id=OSK.395f6fe24e517ebdd07f216516604ed6&amp;qlt=95" TargetMode="External"/><Relationship Id="rId9921" Type="http://schemas.openxmlformats.org/officeDocument/2006/relationships/hyperlink" Target="https://www.bing.com/th?id=OSK.6982b9f2aff95de6ffc1feee89dd22b1&amp;qlt=95" TargetMode="External"/><Relationship Id="rId1910" Type="http://schemas.openxmlformats.org/officeDocument/2006/relationships/hyperlink" Target="https://www.bing.com/images/search?form=xlimg&amp;q=Mozarl%c3%a2ndia" TargetMode="External"/><Relationship Id="rId7472" Type="http://schemas.openxmlformats.org/officeDocument/2006/relationships/hyperlink" Target="https://www.bing.com/images/search?form=xlimg&amp;q=Giru%c3%a1" TargetMode="External"/><Relationship Id="rId8109" Type="http://schemas.openxmlformats.org/officeDocument/2006/relationships/hyperlink" Target="https://www.bing.com/th?id=OSK.74eaaf2116ec5fec51d31ac849fc9c5a&amp;qlt=95" TargetMode="External"/><Relationship Id="rId8523" Type="http://schemas.openxmlformats.org/officeDocument/2006/relationships/hyperlink" Target="https://www.bing.com/th?id=OSK.a126584de276763a0329bc909b91d814&amp;qlt=95" TargetMode="External"/><Relationship Id="rId10039" Type="http://schemas.openxmlformats.org/officeDocument/2006/relationships/hyperlink" Target="https://www.bing.com/th?id=OSK.fa1fb0abeb37a2dc22e1c7c312cacb9f&amp;qlt=95" TargetMode="External"/><Relationship Id="rId3668" Type="http://schemas.openxmlformats.org/officeDocument/2006/relationships/hyperlink" Target="https://www.bing.com/images/search?form=xlimg&amp;q=Pouso%20Alegre" TargetMode="External"/><Relationship Id="rId4719" Type="http://schemas.openxmlformats.org/officeDocument/2006/relationships/hyperlink" Target="https://www.bing.com/th?id=OSK.ef214c9e0718084f2be39c761c662fbe&amp;qlt=95" TargetMode="External"/><Relationship Id="rId6074" Type="http://schemas.openxmlformats.org/officeDocument/2006/relationships/hyperlink" Target="https://www.bing.com/images/search?form=xlimg&amp;q=Doutor%20Camargo" TargetMode="External"/><Relationship Id="rId7125" Type="http://schemas.openxmlformats.org/officeDocument/2006/relationships/hyperlink" Target="https://www.bing.com/th?id=OSK.d0257552d34b479bc93e99f296d22880&amp;qlt=95" TargetMode="External"/><Relationship Id="rId10106" Type="http://schemas.openxmlformats.org/officeDocument/2006/relationships/hyperlink" Target="https://www.bing.com/images/search?form=xlimg&amp;q=Ponte%20Alta%20do%20Tocantins" TargetMode="External"/><Relationship Id="rId589" Type="http://schemas.openxmlformats.org/officeDocument/2006/relationships/hyperlink" Target="https://www.bing.com/th?id=OSK.b8d31989173afad7e9c14afaccf67829&amp;qlt=95" TargetMode="External"/><Relationship Id="rId2684" Type="http://schemas.openxmlformats.org/officeDocument/2006/relationships/hyperlink" Target="https://www.bing.com/images/search?form=xlimg&amp;q=Cajuri" TargetMode="External"/><Relationship Id="rId3735" Type="http://schemas.openxmlformats.org/officeDocument/2006/relationships/hyperlink" Target="https://www.bing.com/th?id=OSK.872c5db0145c74f2ce654ed98b2a8609&amp;qlt=95" TargetMode="External"/><Relationship Id="rId5090" Type="http://schemas.openxmlformats.org/officeDocument/2006/relationships/hyperlink" Target="https://www.bing.com/images/search?form=xlimg&amp;q=Picu%c3%ad" TargetMode="External"/><Relationship Id="rId6141" Type="http://schemas.openxmlformats.org/officeDocument/2006/relationships/hyperlink" Target="https://www.bing.com/th?id=OSK.ece30b41c58a137d785bb5a1615b2b87&amp;qlt=95" TargetMode="External"/><Relationship Id="rId9297" Type="http://schemas.openxmlformats.org/officeDocument/2006/relationships/hyperlink" Target="https://www.bing.com/th?id=OSK.9931f848e8fed5abd9b2b9ecb48695c5&amp;qlt=95" TargetMode="External"/><Relationship Id="rId656" Type="http://schemas.openxmlformats.org/officeDocument/2006/relationships/hyperlink" Target="https://www.bing.com/images/search?form=xlimg&amp;q=Gavi%c3%a3o,%20Bahia" TargetMode="External"/><Relationship Id="rId1286" Type="http://schemas.openxmlformats.org/officeDocument/2006/relationships/hyperlink" Target="https://www.bing.com/images/search?form=xlimg&amp;q=Jaguaruana" TargetMode="External"/><Relationship Id="rId2337" Type="http://schemas.openxmlformats.org/officeDocument/2006/relationships/hyperlink" Target="https://www.bing.com/th?id=OSK.82dbe2c543d1bac164c21c3719d6e90e&amp;qlt=95" TargetMode="External"/><Relationship Id="rId9364" Type="http://schemas.openxmlformats.org/officeDocument/2006/relationships/hyperlink" Target="https://www.bing.com/images/search?form=xlimg&amp;q=Murutinga%20do%20Sul" TargetMode="External"/><Relationship Id="rId309" Type="http://schemas.openxmlformats.org/officeDocument/2006/relationships/hyperlink" Target="https://www.bing.com/th?id=OSK.QWBmOR_dvG4pNn4e2JwAnGjvHEbV_fFJk5PgTr61QW8&amp;qlt=95" TargetMode="External"/><Relationship Id="rId2751" Type="http://schemas.openxmlformats.org/officeDocument/2006/relationships/hyperlink" Target="https://www.bing.com/th?id=OSK.2875631ca96b178276611ee6c5fa56d1&amp;qlt=95" TargetMode="External"/><Relationship Id="rId3802" Type="http://schemas.openxmlformats.org/officeDocument/2006/relationships/hyperlink" Target="https://www.bing.com/images/search?form=xlimg&amp;q=Santa%20Rosa%20da%20Serra" TargetMode="External"/><Relationship Id="rId6958" Type="http://schemas.openxmlformats.org/officeDocument/2006/relationships/hyperlink" Target="https://www.bing.com/images/search?form=xlimg&amp;q=Rodolfo%20Fernandes" TargetMode="External"/><Relationship Id="rId8380" Type="http://schemas.openxmlformats.org/officeDocument/2006/relationships/hyperlink" Target="https://www.bing.com/images/search?form=xlimg&amp;q=Presidente%20Castelo%20Branco,%20Santa%20Catarina" TargetMode="External"/><Relationship Id="rId9017" Type="http://schemas.openxmlformats.org/officeDocument/2006/relationships/hyperlink" Target="https://www.bing.com/th?id=OSK.59912da8a7c60564532db69bd3e6c77f&amp;qlt=95" TargetMode="External"/><Relationship Id="rId723" Type="http://schemas.openxmlformats.org/officeDocument/2006/relationships/hyperlink" Target="https://www.bing.com/th?id=OSK.bf36b937fc7c7708f8507d8f8dbe59c7&amp;qlt=95" TargetMode="External"/><Relationship Id="rId1006" Type="http://schemas.openxmlformats.org/officeDocument/2006/relationships/hyperlink" Target="https://www.bing.com/images/search?form=xlimg&amp;q=S%c3%a3o%20Jos%c3%a9%20da%20Vit%c3%b3ria" TargetMode="External"/><Relationship Id="rId1353" Type="http://schemas.openxmlformats.org/officeDocument/2006/relationships/hyperlink" Target="https://www.bing.com/th?id=OSK.f51696f33c2d4561e15d106ac7bd269f&amp;qlt=95" TargetMode="External"/><Relationship Id="rId2404" Type="http://schemas.openxmlformats.org/officeDocument/2006/relationships/hyperlink" Target="https://www.bing.com/images/search?form=xlimg&amp;q=S%c3%a3o%20Lu%c3%ads%20Gonzaga%20do%20Maranh%c3%a3o" TargetMode="External"/><Relationship Id="rId5974" Type="http://schemas.openxmlformats.org/officeDocument/2006/relationships/hyperlink" Target="https://www.bing.com/images/search?form=xlimg&amp;q=Cafel%c3%a2ndia,%20Paran%c3%a1" TargetMode="External"/><Relationship Id="rId8033" Type="http://schemas.openxmlformats.org/officeDocument/2006/relationships/hyperlink" Target="https://www.bing.com/th?id=OSK.7578cf4621ceeb15d37d4074d16549ae&amp;qlt=95" TargetMode="External"/><Relationship Id="rId9431" Type="http://schemas.openxmlformats.org/officeDocument/2006/relationships/hyperlink" Target="https://www.bing.com/th?id=OSK.4b3eb44b61be55cf9284b4e16721cfcb&amp;qlt=95" TargetMode="External"/><Relationship Id="rId1420" Type="http://schemas.openxmlformats.org/officeDocument/2006/relationships/hyperlink" Target="https://www.bing.com/images/search?form=xlimg&amp;q=S%c3%a3o%20Gon%c3%a7alo%20do%20Amarante,%20Cear%c3%a1" TargetMode="External"/><Relationship Id="rId4576" Type="http://schemas.openxmlformats.org/officeDocument/2006/relationships/hyperlink" Target="https://www.bing.com/images/search?form=xlimg&amp;q=Bagre,%20Par%c3%a1" TargetMode="External"/><Relationship Id="rId4990" Type="http://schemas.openxmlformats.org/officeDocument/2006/relationships/hyperlink" Target="https://www.bing.com/images/search?form=xlimg&amp;q=Itaporanga,%20Para%c3%adba" TargetMode="External"/><Relationship Id="rId5627" Type="http://schemas.openxmlformats.org/officeDocument/2006/relationships/hyperlink" Target="https://www.bing.com/th?id=OSK.2089c44b9ba5ec99ae4edbdbfeb8f62b&amp;qlt=95" TargetMode="External"/><Relationship Id="rId3178" Type="http://schemas.openxmlformats.org/officeDocument/2006/relationships/hyperlink" Target="https://www.bing.com/images/search?form=xlimg&amp;q=Itabira" TargetMode="External"/><Relationship Id="rId3592" Type="http://schemas.openxmlformats.org/officeDocument/2006/relationships/hyperlink" Target="https://www.bing.com/images/search?form=xlimg&amp;q=Pedras%20de%20Maria%20da%20Cruz" TargetMode="External"/><Relationship Id="rId4229" Type="http://schemas.openxmlformats.org/officeDocument/2006/relationships/hyperlink" Target="https://www.bing.com/th?id=OSK.aaa47d8e6f6d6cb012669d4465665a6e&amp;qlt=95" TargetMode="External"/><Relationship Id="rId4643" Type="http://schemas.openxmlformats.org/officeDocument/2006/relationships/hyperlink" Target="https://www.bing.com/th?id=OSK.1c7e6e9e458ec83ef99d681bdb151589&amp;qlt=95" TargetMode="External"/><Relationship Id="rId7799" Type="http://schemas.openxmlformats.org/officeDocument/2006/relationships/hyperlink" Target="https://www.bing.com/th?id=OSK.c275abc3061af53b1f72b8fe3d1a0c9b&amp;qlt=95" TargetMode="External"/><Relationship Id="rId8100" Type="http://schemas.openxmlformats.org/officeDocument/2006/relationships/hyperlink" Target="https://www.bing.com/images/search?form=xlimg&amp;q=Caxambu%20do%20Sul" TargetMode="External"/><Relationship Id="rId10030" Type="http://schemas.openxmlformats.org/officeDocument/2006/relationships/hyperlink" Target="https://www.bing.com/images/search?form=xlimg&amp;q=Itapor%c3%a3%20do%20Tocantins" TargetMode="External"/><Relationship Id="rId2194" Type="http://schemas.openxmlformats.org/officeDocument/2006/relationships/hyperlink" Target="https://www.bing.com/images/search?form=xlimg&amp;q=Centro%20Novo%20do%20Maranh%c3%a3o" TargetMode="External"/><Relationship Id="rId3245" Type="http://schemas.openxmlformats.org/officeDocument/2006/relationships/hyperlink" Target="https://www.bing.com/th?id=OSK.4eb0798c975251a4349d76d25d2d8c1e&amp;qlt=95" TargetMode="External"/><Relationship Id="rId4710" Type="http://schemas.openxmlformats.org/officeDocument/2006/relationships/hyperlink" Target="https://www.bing.com/images/search?form=xlimg&amp;q=Paragominas" TargetMode="External"/><Relationship Id="rId7866" Type="http://schemas.openxmlformats.org/officeDocument/2006/relationships/hyperlink" Target="https://www.bing.com/images/search?form=xlimg&amp;q=Sobradinho,%20Rio%20Grande%20do%20Sul" TargetMode="External"/><Relationship Id="rId166" Type="http://schemas.openxmlformats.org/officeDocument/2006/relationships/hyperlink" Target="https://www.bing.com/images/search?form=xlimg&amp;q=Monteir%c3%b3polis" TargetMode="External"/><Relationship Id="rId580" Type="http://schemas.openxmlformats.org/officeDocument/2006/relationships/hyperlink" Target="https://www.bing.com/images/search?form=xlimg&amp;q=C%c3%adcero%20Dantas" TargetMode="External"/><Relationship Id="rId2261" Type="http://schemas.openxmlformats.org/officeDocument/2006/relationships/hyperlink" Target="https://www.bing.com/th?id=OSK.rtMgx-CHzegNfE4j7ZcHAZBCgJM5R3dmxoxIyNLWfc0&amp;qlt=95" TargetMode="External"/><Relationship Id="rId3312" Type="http://schemas.openxmlformats.org/officeDocument/2006/relationships/hyperlink" Target="https://www.bing.com/images/search?form=xlimg&amp;q=Lajinha" TargetMode="External"/><Relationship Id="rId6468" Type="http://schemas.openxmlformats.org/officeDocument/2006/relationships/hyperlink" Target="https://www.bing.com/images/search?form=xlimg&amp;q=Santo%20In%c3%a1cio" TargetMode="External"/><Relationship Id="rId7519" Type="http://schemas.openxmlformats.org/officeDocument/2006/relationships/hyperlink" Target="https://www.bing.com/th?id=OSK.b4be1edc9ebc133541604633a3249c34&amp;qlt=95" TargetMode="External"/><Relationship Id="rId8917" Type="http://schemas.openxmlformats.org/officeDocument/2006/relationships/hyperlink" Target="https://www.bing.com/th?id=OSK.6958d00a4307636a1db9c601012f5ae6&amp;qlt=95" TargetMode="External"/><Relationship Id="rId233" Type="http://schemas.openxmlformats.org/officeDocument/2006/relationships/hyperlink" Target="https://www.bing.com/th?id=OSK.d632113b618711364bd805dfe1902918&amp;qlt=95" TargetMode="External"/><Relationship Id="rId5484" Type="http://schemas.openxmlformats.org/officeDocument/2006/relationships/hyperlink" Target="https://www.bing.com/images/search?form=xlimg&amp;q=Riacho%20das%20Almas" TargetMode="External"/><Relationship Id="rId6882" Type="http://schemas.openxmlformats.org/officeDocument/2006/relationships/hyperlink" Target="https://www.bing.com/images/search?form=xlimg&amp;q=Lajes%20Pintadas" TargetMode="External"/><Relationship Id="rId7933" Type="http://schemas.openxmlformats.org/officeDocument/2006/relationships/hyperlink" Target="https://www.bing.com/th?id=OSK.8b8401d5584d12281982becf45b26bdb&amp;qlt=95" TargetMode="External"/><Relationship Id="rId300" Type="http://schemas.openxmlformats.org/officeDocument/2006/relationships/hyperlink" Target="https://www.bing.com/images/search?form=xlimg&amp;q=Itacoatiara,%20Amazonas" TargetMode="External"/><Relationship Id="rId4086" Type="http://schemas.openxmlformats.org/officeDocument/2006/relationships/hyperlink" Target="https://www.bing.com/images/search?form=xlimg&amp;q=V%c3%a1rzea%20da%20Palma" TargetMode="External"/><Relationship Id="rId5137" Type="http://schemas.openxmlformats.org/officeDocument/2006/relationships/hyperlink" Target="https://www.bing.com/th?id=OSK.dd77b53407238dea3d7125568bcd031c&amp;qlt=95" TargetMode="External"/><Relationship Id="rId6535" Type="http://schemas.openxmlformats.org/officeDocument/2006/relationships/hyperlink" Target="https://www.bing.com/th?id=OSK.a4b5a3ab9934c988c67763dbec07a8c4&amp;qlt=95" TargetMode="External"/><Relationship Id="rId5551" Type="http://schemas.openxmlformats.org/officeDocument/2006/relationships/hyperlink" Target="https://www.bing.com/th?id=OSK.c3b8118048b18763ef44e700cf33eea2&amp;qlt=95" TargetMode="External"/><Relationship Id="rId6602" Type="http://schemas.openxmlformats.org/officeDocument/2006/relationships/hyperlink" Target="https://www.bing.com/images/search?form=xlimg&amp;q=Carapebus" TargetMode="External"/><Relationship Id="rId9758" Type="http://schemas.openxmlformats.org/officeDocument/2006/relationships/hyperlink" Target="https://www.bing.com/images/search?form=xlimg&amp;q=S%c3%a3o%20Vicente,%20S%c3%a3o%20Paulo" TargetMode="External"/><Relationship Id="rId1747" Type="http://schemas.openxmlformats.org/officeDocument/2006/relationships/hyperlink" Target="https://www.bing.com/th?id=OSK.ad773d2d883a4c66bb7bcaf94ade4d30&amp;qlt=95" TargetMode="External"/><Relationship Id="rId4153" Type="http://schemas.openxmlformats.org/officeDocument/2006/relationships/hyperlink" Target="https://www.bing.com/th?id=OSK.ecd3c9bddcc42a65cc8027ce0a22c473&amp;qlt=95" TargetMode="External"/><Relationship Id="rId5204" Type="http://schemas.openxmlformats.org/officeDocument/2006/relationships/hyperlink" Target="https://www.bing.com/images/search?form=xlimg&amp;q=Serraria" TargetMode="External"/><Relationship Id="rId8774" Type="http://schemas.openxmlformats.org/officeDocument/2006/relationships/hyperlink" Target="https://www.bing.com/images/search?form=xlimg&amp;q=Barrinha" TargetMode="External"/><Relationship Id="rId9825" Type="http://schemas.openxmlformats.org/officeDocument/2006/relationships/hyperlink" Target="https://www.bing.com/th?id=OSK.5d9fe621a3c97e1e05b78d21827cebc5&amp;qlt=95" TargetMode="External"/><Relationship Id="rId39" Type="http://schemas.openxmlformats.org/officeDocument/2006/relationships/hyperlink" Target="https://www.bing.com/th?id=OSK.ecc32ff9aadbe59ae281863dbd59dc9c&amp;qlt=95" TargetMode="External"/><Relationship Id="rId1814" Type="http://schemas.openxmlformats.org/officeDocument/2006/relationships/hyperlink" Target="https://www.bing.com/images/search?form=xlimg&amp;q=Hidrol%c3%a2ndia,%20Goi%c3%a1s" TargetMode="External"/><Relationship Id="rId4220" Type="http://schemas.openxmlformats.org/officeDocument/2006/relationships/hyperlink" Target="https://www.bing.com/images/search?form=xlimg&amp;q=Nioaque" TargetMode="External"/><Relationship Id="rId7376" Type="http://schemas.openxmlformats.org/officeDocument/2006/relationships/hyperlink" Target="https://www.bing.com/images/search?form=xlimg&amp;q=Coronel%20Barros" TargetMode="External"/><Relationship Id="rId7790" Type="http://schemas.openxmlformats.org/officeDocument/2006/relationships/hyperlink" Target="https://www.bing.com/images/search?form=xlimg&amp;q=S%c3%a3o%20Francisco%20de%20Paula,%20Rio%20Grande%20do%20Sul" TargetMode="External"/><Relationship Id="rId8427" Type="http://schemas.openxmlformats.org/officeDocument/2006/relationships/hyperlink" Target="https://www.bing.com/th?id=OSK.02f1fc8b52c2ac12b7a01f7393314827&amp;qlt=95" TargetMode="External"/><Relationship Id="rId8841" Type="http://schemas.openxmlformats.org/officeDocument/2006/relationships/hyperlink" Target="https://www.bing.com/th?id=OSK.d47678e3b62434c55c5d8939386dd292&amp;qlt=95" TargetMode="External"/><Relationship Id="rId6392" Type="http://schemas.openxmlformats.org/officeDocument/2006/relationships/hyperlink" Target="https://www.bing.com/images/search?form=xlimg&amp;q=Quer%c3%aancia%20do%20Norte" TargetMode="External"/><Relationship Id="rId7029" Type="http://schemas.openxmlformats.org/officeDocument/2006/relationships/hyperlink" Target="https://www.bing.com/th?id=OSK.fabc4d5e0fd7a5c3eb2cf448b321c6cc&amp;qlt=95" TargetMode="External"/><Relationship Id="rId7443" Type="http://schemas.openxmlformats.org/officeDocument/2006/relationships/hyperlink" Target="https://www.bing.com/th?id=OSK.827254491aebdd9928733002fa0e7868&amp;qlt=95" TargetMode="External"/><Relationship Id="rId2588" Type="http://schemas.openxmlformats.org/officeDocument/2006/relationships/hyperlink" Target="https://www.bing.com/images/search?form=xlimg&amp;q=Bela%20Vista%20de%20Minas" TargetMode="External"/><Relationship Id="rId3986" Type="http://schemas.openxmlformats.org/officeDocument/2006/relationships/hyperlink" Target="https://www.bing.com/images/search?form=xlimg&amp;q=Serra%20dos%20Aimor%c3%a9s" TargetMode="External"/><Relationship Id="rId6045" Type="http://schemas.openxmlformats.org/officeDocument/2006/relationships/hyperlink" Target="https://www.bing.com/th?id=OSK.75ad230c45c38896ac4d73326d4dd805&amp;qlt=95" TargetMode="External"/><Relationship Id="rId3639" Type="http://schemas.openxmlformats.org/officeDocument/2006/relationships/hyperlink" Target="https://www.bing.com/th?id=OSK.fd654019dd01f265fa26b6ecc42807db&amp;qlt=95" TargetMode="External"/><Relationship Id="rId5061" Type="http://schemas.openxmlformats.org/officeDocument/2006/relationships/hyperlink" Target="https://www.bing.com/th?id=OSK.1df429a86c9feb407a1994d79cb686c3&amp;qlt=95" TargetMode="External"/><Relationship Id="rId6112" Type="http://schemas.openxmlformats.org/officeDocument/2006/relationships/hyperlink" Target="https://www.bing.com/images/search?form=xlimg&amp;q=Goioer%c3%aa" TargetMode="External"/><Relationship Id="rId7510" Type="http://schemas.openxmlformats.org/officeDocument/2006/relationships/hyperlink" Target="https://www.bing.com/images/search?form=xlimg&amp;q=Iju%c3%ad" TargetMode="External"/><Relationship Id="rId9268" Type="http://schemas.openxmlformats.org/officeDocument/2006/relationships/hyperlink" Target="https://www.bing.com/images/search?form=xlimg&amp;q=Luc%c3%a9lia" TargetMode="External"/><Relationship Id="rId974" Type="http://schemas.openxmlformats.org/officeDocument/2006/relationships/hyperlink" Target="https://www.bing.com/images/search?form=xlimg&amp;q=Santa%20Cruz%20da%20Vit%c3%b3ria" TargetMode="External"/><Relationship Id="rId2655" Type="http://schemas.openxmlformats.org/officeDocument/2006/relationships/hyperlink" Target="https://www.bing.com/th?id=OSK.45df146d985f2cc3d597ac5b922fa15a&amp;qlt=95" TargetMode="External"/><Relationship Id="rId3706" Type="http://schemas.openxmlformats.org/officeDocument/2006/relationships/hyperlink" Target="https://www.bing.com/images/search?form=xlimg&amp;q=Riacho%20dos%20Machados" TargetMode="External"/><Relationship Id="rId9682" Type="http://schemas.openxmlformats.org/officeDocument/2006/relationships/hyperlink" Target="https://www.bing.com/images/search?form=xlimg&amp;q=Santa%20Mercedes" TargetMode="External"/><Relationship Id="rId627" Type="http://schemas.openxmlformats.org/officeDocument/2006/relationships/hyperlink" Target="https://www.bing.com/th?id=OSK.0c71c4a47171145048cac7255454accd&amp;qlt=95" TargetMode="External"/><Relationship Id="rId1257" Type="http://schemas.openxmlformats.org/officeDocument/2006/relationships/hyperlink" Target="https://www.bing.com/th?id=OSK.5c9b951c6debb0808dd43e44266dac55&amp;qlt=95" TargetMode="External"/><Relationship Id="rId1671" Type="http://schemas.openxmlformats.org/officeDocument/2006/relationships/hyperlink" Target="https://www.bing.com/th?id=OSK.39525df1c8161ad0d690f81cf8cd7d9b&amp;qlt=95" TargetMode="External"/><Relationship Id="rId2308" Type="http://schemas.openxmlformats.org/officeDocument/2006/relationships/hyperlink" Target="https://www.bing.com/images/search?form=xlimg&amp;q=Morros" TargetMode="External"/><Relationship Id="rId2722" Type="http://schemas.openxmlformats.org/officeDocument/2006/relationships/hyperlink" Target="https://www.bing.com/images/search?form=xlimg&amp;q=Cantagalo,%20Minas%20Gerais" TargetMode="External"/><Relationship Id="rId5878" Type="http://schemas.openxmlformats.org/officeDocument/2006/relationships/hyperlink" Target="https://www.bing.com/images/search?form=xlimg&amp;q=Uni%c3%a3o,%20Piau%c3%ad" TargetMode="External"/><Relationship Id="rId6929" Type="http://schemas.openxmlformats.org/officeDocument/2006/relationships/hyperlink" Target="https://www.bing.com/th?id=OSK.7eb23b436846e003ec90e1149500e1ab&amp;qlt=95" TargetMode="External"/><Relationship Id="rId8284" Type="http://schemas.openxmlformats.org/officeDocument/2006/relationships/hyperlink" Target="https://www.bing.com/images/search?form=xlimg&amp;q=Maravilha,%20Santa%20Catarina" TargetMode="External"/><Relationship Id="rId9335" Type="http://schemas.openxmlformats.org/officeDocument/2006/relationships/hyperlink" Target="https://www.bing.com/th?id=OSK.a1a0ee79c15095903367f05dba4b7805&amp;qlt=95" TargetMode="External"/><Relationship Id="rId1324" Type="http://schemas.openxmlformats.org/officeDocument/2006/relationships/hyperlink" Target="https://www.bing.com/images/search?form=xlimg&amp;q=Miss%c3%a3o%20Velha" TargetMode="External"/><Relationship Id="rId4894" Type="http://schemas.openxmlformats.org/officeDocument/2006/relationships/hyperlink" Target="https://www.bing.com/images/search?form=xlimg&amp;q=Cabedelo" TargetMode="External"/><Relationship Id="rId5945" Type="http://schemas.openxmlformats.org/officeDocument/2006/relationships/hyperlink" Target="https://www.bing.com/th?id=OSK.d8fdc55080b961a089c1ceb6a5fe9c2b&amp;qlt=95" TargetMode="External"/><Relationship Id="rId8351" Type="http://schemas.openxmlformats.org/officeDocument/2006/relationships/hyperlink" Target="https://www.bing.com/th?id=OSK.38ff88ebee3ffc2d8c71ec5535176727&amp;qlt=95" TargetMode="External"/><Relationship Id="rId9402" Type="http://schemas.openxmlformats.org/officeDocument/2006/relationships/hyperlink" Target="https://www.bing.com/images/search?form=xlimg&amp;q=Novo%20Horizonte,%20S%c3%a3o%20Paulo" TargetMode="External"/><Relationship Id="rId30" Type="http://schemas.openxmlformats.org/officeDocument/2006/relationships/hyperlink" Target="https://www.bing.com/images/search?form=xlimg&amp;q=Bujari" TargetMode="External"/><Relationship Id="rId3496" Type="http://schemas.openxmlformats.org/officeDocument/2006/relationships/hyperlink" Target="https://www.bing.com/images/search?form=xlimg&amp;q=Nova%20Uni%c3%a3o,%20Minas%20Gerais" TargetMode="External"/><Relationship Id="rId4547" Type="http://schemas.openxmlformats.org/officeDocument/2006/relationships/hyperlink" Target="https://www.bing.com/th?id=OSK.14ee291c4466625ce1339f92d6208dd6&amp;qlt=95" TargetMode="External"/><Relationship Id="rId8004" Type="http://schemas.openxmlformats.org/officeDocument/2006/relationships/hyperlink" Target="https://www.bing.com/images/search?form=xlimg&amp;q=Arabut%c3%a3" TargetMode="External"/><Relationship Id="rId2098" Type="http://schemas.openxmlformats.org/officeDocument/2006/relationships/hyperlink" Target="https://www.bing.com/images/search?form=xlimg&amp;q=Afonso%20Cunha" TargetMode="External"/><Relationship Id="rId3149" Type="http://schemas.openxmlformats.org/officeDocument/2006/relationships/hyperlink" Target="https://www.bing.com/th?id=OSK.a026cb11dc0e7015ed5015d806c6fe68&amp;qlt=95" TargetMode="External"/><Relationship Id="rId3563" Type="http://schemas.openxmlformats.org/officeDocument/2006/relationships/hyperlink" Target="https://www.bing.com/th?id=OSK.0c650737443ed5c17c626aa9f5a62f08&amp;qlt=95" TargetMode="External"/><Relationship Id="rId4961" Type="http://schemas.openxmlformats.org/officeDocument/2006/relationships/hyperlink" Target="https://www.bing.com/th?id=OSK.c9c19787cd3318d7bc01e0dce2a068f6&amp;qlt=95" TargetMode="External"/><Relationship Id="rId7020" Type="http://schemas.openxmlformats.org/officeDocument/2006/relationships/hyperlink" Target="https://www.bing.com/images/search?form=xlimg&amp;q=Taipu,%20Rio%20Grande%20do%20Norte" TargetMode="External"/><Relationship Id="rId484" Type="http://schemas.openxmlformats.org/officeDocument/2006/relationships/hyperlink" Target="https://www.bing.com/images/search?form=xlimg&amp;q=Boa%20Vista%20do%20Tupim" TargetMode="External"/><Relationship Id="rId2165" Type="http://schemas.openxmlformats.org/officeDocument/2006/relationships/hyperlink" Target="https://www.bing.com/th?id=OSK.DFxasBh3412Io8EsPNIkHbhZWPaZvMebf1LHx55yoMk&amp;qlt=95" TargetMode="External"/><Relationship Id="rId3216" Type="http://schemas.openxmlformats.org/officeDocument/2006/relationships/hyperlink" Target="https://www.bing.com/images/search?form=xlimg&amp;q=Itatiaiu%c3%a7u" TargetMode="External"/><Relationship Id="rId4614" Type="http://schemas.openxmlformats.org/officeDocument/2006/relationships/hyperlink" Target="https://www.bing.com/images/search?form=xlimg&amp;q=Colares,%20Par%c3%a1" TargetMode="External"/><Relationship Id="rId9192" Type="http://schemas.openxmlformats.org/officeDocument/2006/relationships/hyperlink" Target="https://www.bing.com/images/search?form=xlimg&amp;q=Itobi" TargetMode="External"/><Relationship Id="rId10001" Type="http://schemas.openxmlformats.org/officeDocument/2006/relationships/hyperlink" Target="https://www.bing.com/th?id=OSK.178e3f3be423cc365b0cef0cd605bf1d&amp;qlt=95" TargetMode="External"/><Relationship Id="rId137" Type="http://schemas.openxmlformats.org/officeDocument/2006/relationships/hyperlink" Target="https://www.bing.com/th?id=OSK.d58a70c5ea6e4986e3c14a33af515a8d&amp;qlt=95" TargetMode="External"/><Relationship Id="rId3630" Type="http://schemas.openxmlformats.org/officeDocument/2006/relationships/hyperlink" Target="https://www.bing.com/images/search?form=xlimg&amp;q=Piranga,%20Minas%20Gerais" TargetMode="External"/><Relationship Id="rId6786" Type="http://schemas.openxmlformats.org/officeDocument/2006/relationships/hyperlink" Target="https://www.bing.com/images/search?form=xlimg&amp;q=Brejinho,%20Rio%20Grande%20do%20Norte" TargetMode="External"/><Relationship Id="rId7837" Type="http://schemas.openxmlformats.org/officeDocument/2006/relationships/hyperlink" Target="https://www.bing.com/th?id=OSK.593062126b3037abd87e1230cc24a14d&amp;qlt=95" TargetMode="External"/><Relationship Id="rId551" Type="http://schemas.openxmlformats.org/officeDocument/2006/relationships/hyperlink" Target="https://www.bing.com/th?id=OSK.3ce25bb06ab46b3f5d4e6ecf1a3ad9da&amp;qlt=95" TargetMode="External"/><Relationship Id="rId1181" Type="http://schemas.openxmlformats.org/officeDocument/2006/relationships/hyperlink" Target="https://www.bing.com/th?id=OSK.HMvAYj60fFVsDBQGR9DBA0tAczhgHdJqWcBfKzcH56o&amp;qlt=95" TargetMode="External"/><Relationship Id="rId2232" Type="http://schemas.openxmlformats.org/officeDocument/2006/relationships/hyperlink" Target="https://www.bing.com/images/search?form=xlimg&amp;q=Governador%20Archer" TargetMode="External"/><Relationship Id="rId5388" Type="http://schemas.openxmlformats.org/officeDocument/2006/relationships/hyperlink" Target="https://www.bing.com/images/search?form=xlimg&amp;q=Itacuruba" TargetMode="External"/><Relationship Id="rId6439" Type="http://schemas.openxmlformats.org/officeDocument/2006/relationships/hyperlink" Target="https://www.bing.com/th?id=OSK.bd37208dd30635a55d56a0c1915ffc18&amp;qlt=95" TargetMode="External"/><Relationship Id="rId6853" Type="http://schemas.openxmlformats.org/officeDocument/2006/relationships/hyperlink" Target="https://www.bing.com/th?id=OSK.a4f612de1e1b3b1fd623fb8698965d60&amp;qlt=95" TargetMode="External"/><Relationship Id="rId7904" Type="http://schemas.openxmlformats.org/officeDocument/2006/relationships/hyperlink" Target="https://www.bing.com/images/search?form=xlimg&amp;q=Tr%c3%aas%20de%20Maio" TargetMode="External"/><Relationship Id="rId204" Type="http://schemas.openxmlformats.org/officeDocument/2006/relationships/hyperlink" Target="https://www.bing.com/images/search?form=xlimg&amp;q=Porto%20Real%20do%20Col%c3%a9gio" TargetMode="External"/><Relationship Id="rId1998" Type="http://schemas.openxmlformats.org/officeDocument/2006/relationships/hyperlink" Target="https://www.bing.com/images/search?form=xlimg&amp;q=Rio%20Verde,%20Goi%c3%a1s" TargetMode="External"/><Relationship Id="rId5455" Type="http://schemas.openxmlformats.org/officeDocument/2006/relationships/hyperlink" Target="https://www.bing.com/th?id=OSK.48d85d56dbf599f0788da018757a71c3&amp;qlt=95" TargetMode="External"/><Relationship Id="rId6506" Type="http://schemas.openxmlformats.org/officeDocument/2006/relationships/hyperlink" Target="https://www.bing.com/images/search?form=xlimg&amp;q=Sapopema" TargetMode="External"/><Relationship Id="rId6920" Type="http://schemas.openxmlformats.org/officeDocument/2006/relationships/hyperlink" Target="https://www.bing.com/images/search?form=xlimg&amp;q=Parelhas" TargetMode="External"/><Relationship Id="rId4057" Type="http://schemas.openxmlformats.org/officeDocument/2006/relationships/hyperlink" Target="https://www.bing.com/th?id=OSK.06676d890a6323c55609b9cceb408cac&amp;qlt=95" TargetMode="External"/><Relationship Id="rId4471" Type="http://schemas.openxmlformats.org/officeDocument/2006/relationships/hyperlink" Target="https://www.bing.com/th?id=OSK.55613d3fa17cb31faa802a29beff55ac&amp;qlt=95" TargetMode="External"/><Relationship Id="rId5108" Type="http://schemas.openxmlformats.org/officeDocument/2006/relationships/hyperlink" Target="https://www.bing.com/images/search?form=xlimg&amp;q=Pombal,%20Para%c3%adba" TargetMode="External"/><Relationship Id="rId5522" Type="http://schemas.openxmlformats.org/officeDocument/2006/relationships/hyperlink" Target="https://www.bing.com/images/search?form=xlimg&amp;q=S%c3%a3o%20Jos%c3%a9%20do%20Belmonte" TargetMode="External"/><Relationship Id="rId8678" Type="http://schemas.openxmlformats.org/officeDocument/2006/relationships/hyperlink" Target="https://www.bing.com/images/search?form=xlimg&amp;q=%c3%81lvares%20Florence" TargetMode="External"/><Relationship Id="rId9729" Type="http://schemas.openxmlformats.org/officeDocument/2006/relationships/hyperlink" Target="https://www.bing.com/th?id=OSK.18fa051d10a5b698636b9fd21baeb2eb&amp;qlt=95" TargetMode="External"/><Relationship Id="rId3073" Type="http://schemas.openxmlformats.org/officeDocument/2006/relationships/hyperlink" Target="https://www.bing.com/th?id=OSK.8475c5049b0b2771d489217422cf0a5a&amp;qlt=95" TargetMode="External"/><Relationship Id="rId4124" Type="http://schemas.openxmlformats.org/officeDocument/2006/relationships/hyperlink" Target="https://www.bing.com/images/search?form=xlimg&amp;q=Anauril%c3%a2ndia" TargetMode="External"/><Relationship Id="rId7694" Type="http://schemas.openxmlformats.org/officeDocument/2006/relationships/hyperlink" Target="https://www.bing.com/images/search?form=xlimg&amp;q=Po%c3%a7o%20das%20Antas" TargetMode="External"/><Relationship Id="rId1718" Type="http://schemas.openxmlformats.org/officeDocument/2006/relationships/hyperlink" Target="https://www.bing.com/images/search?form=xlimg&amp;q=Carmo%20do%20Rio%20Verde" TargetMode="External"/><Relationship Id="rId3140" Type="http://schemas.openxmlformats.org/officeDocument/2006/relationships/hyperlink" Target="https://www.bing.com/images/search?form=xlimg&amp;q=Ibituruna" TargetMode="External"/><Relationship Id="rId6296" Type="http://schemas.openxmlformats.org/officeDocument/2006/relationships/hyperlink" Target="https://www.bing.com/images/search?form=xlimg&amp;q=Nova%20Ol%c3%admpia,%20Paran%c3%a1" TargetMode="External"/><Relationship Id="rId7347" Type="http://schemas.openxmlformats.org/officeDocument/2006/relationships/hyperlink" Target="https://www.bing.com/th?id=OSK.b973a96e7a201c54020f0d6241940410&amp;qlt=95" TargetMode="External"/><Relationship Id="rId8745" Type="http://schemas.openxmlformats.org/officeDocument/2006/relationships/hyperlink" Target="https://www.bing.com/th?id=OSK.dc70769802d977146ba7746102e56b0f&amp;qlt=95" TargetMode="External"/><Relationship Id="rId7761" Type="http://schemas.openxmlformats.org/officeDocument/2006/relationships/hyperlink" Target="https://www.bing.com/th?id=OSK.ZUJ86Y-rCyq_sj6k61pXa3Tu3zD3BIPiEEHx5fEVbdw&amp;qlt=95" TargetMode="External"/><Relationship Id="rId8812" Type="http://schemas.openxmlformats.org/officeDocument/2006/relationships/hyperlink" Target="https://www.bing.com/images/search?form=xlimg&amp;q=Boraceia" TargetMode="External"/><Relationship Id="rId3957" Type="http://schemas.openxmlformats.org/officeDocument/2006/relationships/hyperlink" Target="https://www.bing.com/th?id=OSK.3a4a476f6dd8b0b869847eb463485aaf&amp;qlt=95" TargetMode="External"/><Relationship Id="rId6363" Type="http://schemas.openxmlformats.org/officeDocument/2006/relationships/hyperlink" Target="https://www.bing.com/th?id=OSK.53d8eb54305f6c940e5bc8e7785fb317&amp;qlt=95" TargetMode="External"/><Relationship Id="rId7414" Type="http://schemas.openxmlformats.org/officeDocument/2006/relationships/hyperlink" Target="https://www.bing.com/images/search?form=xlimg&amp;q=Eldorado%20do%20Sul" TargetMode="External"/><Relationship Id="rId878" Type="http://schemas.openxmlformats.org/officeDocument/2006/relationships/hyperlink" Target="https://www.bing.com/images/search?form=xlimg&amp;q=Nova%20Soure" TargetMode="External"/><Relationship Id="rId2559" Type="http://schemas.openxmlformats.org/officeDocument/2006/relationships/hyperlink" Target="https://www.bing.com/th?id=OSK.4282475b26c7a12292974d1ab1a8db11&amp;qlt=95" TargetMode="External"/><Relationship Id="rId2973" Type="http://schemas.openxmlformats.org/officeDocument/2006/relationships/hyperlink" Target="https://www.bing.com/th?id=OSK.471270a433183acd5f23d3a389e599ea&amp;qlt=95" TargetMode="External"/><Relationship Id="rId6016" Type="http://schemas.openxmlformats.org/officeDocument/2006/relationships/hyperlink" Target="https://www.bing.com/images/search?form=xlimg&amp;q=Cascavel" TargetMode="External"/><Relationship Id="rId6430" Type="http://schemas.openxmlformats.org/officeDocument/2006/relationships/hyperlink" Target="https://www.bing.com/images/search?form=xlimg&amp;q=Salgado%20Filho" TargetMode="External"/><Relationship Id="rId9586" Type="http://schemas.openxmlformats.org/officeDocument/2006/relationships/hyperlink" Target="https://www.bing.com/images/search?form=xlimg&amp;q=Reden%c3%a7%c3%a3o%20da%20Serra" TargetMode="External"/><Relationship Id="rId945" Type="http://schemas.openxmlformats.org/officeDocument/2006/relationships/hyperlink" Target="https://www.bing.com/th?id=OSK.23749e5da6049f865468172df281c1f3&amp;qlt=95" TargetMode="External"/><Relationship Id="rId1575" Type="http://schemas.openxmlformats.org/officeDocument/2006/relationships/hyperlink" Target="https://www.bing.com/th?id=OSK.7d7ad559b257e3d94e099d45690dea88&amp;qlt=95" TargetMode="External"/><Relationship Id="rId2626" Type="http://schemas.openxmlformats.org/officeDocument/2006/relationships/hyperlink" Target="https://www.bing.com/images/search?form=xlimg&amp;q=Bom%20Jesus%20do%20Galho" TargetMode="External"/><Relationship Id="rId5032" Type="http://schemas.openxmlformats.org/officeDocument/2006/relationships/hyperlink" Target="https://www.bing.com/images/search?form=xlimg&amp;q=Mana%c3%adra" TargetMode="External"/><Relationship Id="rId8188" Type="http://schemas.openxmlformats.org/officeDocument/2006/relationships/hyperlink" Target="https://www.bing.com/images/search?form=xlimg&amp;q=I%c3%a7ara" TargetMode="External"/><Relationship Id="rId9239" Type="http://schemas.openxmlformats.org/officeDocument/2006/relationships/hyperlink" Target="https://www.bing.com/th?id=OSK.58b6504eafb231d4eadec711a5f6a0fe&amp;qlt=95" TargetMode="External"/><Relationship Id="rId9653" Type="http://schemas.openxmlformats.org/officeDocument/2006/relationships/hyperlink" Target="https://www.bing.com/th?id=OSK.76c322decf9337a54ee513e1eec5f8c4&amp;qlt=95" TargetMode="External"/><Relationship Id="rId1228" Type="http://schemas.openxmlformats.org/officeDocument/2006/relationships/hyperlink" Target="https://www.bing.com/images/search?form=xlimg&amp;q=Granjeiro" TargetMode="External"/><Relationship Id="rId4798" Type="http://schemas.openxmlformats.org/officeDocument/2006/relationships/hyperlink" Target="https://www.bing.com/images/search?form=xlimg&amp;q=Tracuateua" TargetMode="External"/><Relationship Id="rId8255" Type="http://schemas.openxmlformats.org/officeDocument/2006/relationships/hyperlink" Target="https://www.bing.com/th?id=OSK.2d94416b82bb3d9c98f5e8be5484695a&amp;qlt=95" TargetMode="External"/><Relationship Id="rId9306" Type="http://schemas.openxmlformats.org/officeDocument/2006/relationships/hyperlink" Target="https://www.bing.com/images/search?form=xlimg&amp;q=Mat%c3%a3o" TargetMode="External"/><Relationship Id="rId1642" Type="http://schemas.openxmlformats.org/officeDocument/2006/relationships/hyperlink" Target="https://www.bing.com/images/search?form=xlimg&amp;q=Aparecida%20de%20Goi%c3%a2nia" TargetMode="External"/><Relationship Id="rId5849" Type="http://schemas.openxmlformats.org/officeDocument/2006/relationships/hyperlink" Target="https://www.bing.com/th?id=OSK.f054852a042927f36291fd67c062d4bc&amp;qlt=95" TargetMode="External"/><Relationship Id="rId7271" Type="http://schemas.openxmlformats.org/officeDocument/2006/relationships/hyperlink" Target="https://www.bing.com/th?id=OSK.2606aa816a0ddd31c7a57fd9d6b52f2e&amp;qlt=95" TargetMode="External"/><Relationship Id="rId8322" Type="http://schemas.openxmlformats.org/officeDocument/2006/relationships/hyperlink" Target="https://www.bing.com/images/search?form=xlimg&amp;q=Otac%c3%adlio%20Costa" TargetMode="External"/><Relationship Id="rId9720" Type="http://schemas.openxmlformats.org/officeDocument/2006/relationships/hyperlink" Target="https://www.bing.com/images/search?form=xlimg&amp;q=S%c3%a3o%20Carlos" TargetMode="External"/><Relationship Id="rId4865" Type="http://schemas.openxmlformats.org/officeDocument/2006/relationships/hyperlink" Target="https://www.bing.com/th?id=OSK.c1526b7d700ae47ecb18434fc84f5fc1&amp;qlt=95" TargetMode="External"/><Relationship Id="rId5916" Type="http://schemas.openxmlformats.org/officeDocument/2006/relationships/hyperlink" Target="https://www.bing.com/images/search?form=xlimg&amp;q=Antonina,%20Paran%c3%a1" TargetMode="External"/><Relationship Id="rId388" Type="http://schemas.openxmlformats.org/officeDocument/2006/relationships/hyperlink" Target="https://www.bing.com/images/search?form=xlimg&amp;q=Santana,%20Amap%c3%a1" TargetMode="External"/><Relationship Id="rId2069" Type="http://schemas.openxmlformats.org/officeDocument/2006/relationships/hyperlink" Target="https://www.bing.com/th?id=OSK.d10d2c2efac7fc8056e761e8879ba5c9&amp;qlt=95" TargetMode="External"/><Relationship Id="rId3467" Type="http://schemas.openxmlformats.org/officeDocument/2006/relationships/hyperlink" Target="https://www.bing.com/th?id=OSK.bf55b6d8a3bdd9c48a627962f6801c73&amp;qlt=95" TargetMode="External"/><Relationship Id="rId3881" Type="http://schemas.openxmlformats.org/officeDocument/2006/relationships/hyperlink" Target="https://www.bing.com/th?id=OSK.4e15b67f888a538856755732b9132b74&amp;qlt=95" TargetMode="External"/><Relationship Id="rId4518" Type="http://schemas.openxmlformats.org/officeDocument/2006/relationships/hyperlink" Target="https://www.bing.com/images/search?form=xlimg&amp;q=Serra%20Nova%20Dourada" TargetMode="External"/><Relationship Id="rId4932" Type="http://schemas.openxmlformats.org/officeDocument/2006/relationships/hyperlink" Target="https://www.bing.com/images/search?form=xlimg&amp;q=Condado,%20Para%c3%adba" TargetMode="External"/><Relationship Id="rId9096" Type="http://schemas.openxmlformats.org/officeDocument/2006/relationships/hyperlink" Target="https://www.bing.com/images/search?form=xlimg&amp;q=Ibirarema" TargetMode="External"/><Relationship Id="rId2483" Type="http://schemas.openxmlformats.org/officeDocument/2006/relationships/hyperlink" Target="https://www.bing.com/th?id=OSK.5721523fdef872ebad232118c84eb8ad&amp;qlt=95" TargetMode="External"/><Relationship Id="rId3534" Type="http://schemas.openxmlformats.org/officeDocument/2006/relationships/hyperlink" Target="https://www.bing.com/images/search?form=xlimg&amp;q=Pains,%20Minas%20Gerais" TargetMode="External"/><Relationship Id="rId455" Type="http://schemas.openxmlformats.org/officeDocument/2006/relationships/hyperlink" Target="https://www.bing.com/th?id=OSK.c5c0485eb3a00e9d100a415f7655c35d&amp;qlt=95" TargetMode="External"/><Relationship Id="rId1085" Type="http://schemas.openxmlformats.org/officeDocument/2006/relationships/hyperlink" Target="https://www.bing.com/th?id=OSK.9cb333f5835adb5ad30b39e3fb3b4114&amp;qlt=95" TargetMode="External"/><Relationship Id="rId2136" Type="http://schemas.openxmlformats.org/officeDocument/2006/relationships/hyperlink" Target="https://www.bing.com/images/search?form=xlimg&amp;q=Bacurituba" TargetMode="External"/><Relationship Id="rId2550" Type="http://schemas.openxmlformats.org/officeDocument/2006/relationships/hyperlink" Target="https://www.bing.com/images/search?form=xlimg&amp;q=Arax%c3%a1" TargetMode="External"/><Relationship Id="rId3601" Type="http://schemas.openxmlformats.org/officeDocument/2006/relationships/hyperlink" Target="https://www.bing.com/th?id=OSK.e6538e04cecc1edc4d89af375b8b189d&amp;qlt=95" TargetMode="External"/><Relationship Id="rId6757" Type="http://schemas.openxmlformats.org/officeDocument/2006/relationships/hyperlink" Target="https://www.bing.com/th?id=OSK.8721a2ec67a988cbe9b19d3bc3af1e08&amp;qlt=95" TargetMode="External"/><Relationship Id="rId7808" Type="http://schemas.openxmlformats.org/officeDocument/2006/relationships/hyperlink" Target="https://www.bing.com/images/search?form=xlimg&amp;q=S%c3%a3o%20Jos%c3%a9%20dos%20Ausentes" TargetMode="External"/><Relationship Id="rId9163" Type="http://schemas.openxmlformats.org/officeDocument/2006/relationships/hyperlink" Target="https://www.bing.com/th?id=OSK.9q17y9SXJY9XhrfdjLRTJKGnVzz3XpmChtCzOgjqbks&amp;qlt=95" TargetMode="External"/><Relationship Id="rId108" Type="http://schemas.openxmlformats.org/officeDocument/2006/relationships/hyperlink" Target="https://www.bing.com/images/search?form=xlimg&amp;q=Coruripe" TargetMode="External"/><Relationship Id="rId522" Type="http://schemas.openxmlformats.org/officeDocument/2006/relationships/hyperlink" Target="https://www.bing.com/images/search?form=xlimg&amp;q=Cafarnaum" TargetMode="External"/><Relationship Id="rId1152" Type="http://schemas.openxmlformats.org/officeDocument/2006/relationships/hyperlink" Target="https://www.bing.com/images/search?form=xlimg&amp;q=Barreira,%20Cear%c3%a1" TargetMode="External"/><Relationship Id="rId2203" Type="http://schemas.openxmlformats.org/officeDocument/2006/relationships/hyperlink" Target="https://www.bing.com/th?id=OSK.hFByWusO6sW5QVbI1kEJ6aqHpK6zQpBK2njXEwmzUVM&amp;qlt=95" TargetMode="External"/><Relationship Id="rId5359" Type="http://schemas.openxmlformats.org/officeDocument/2006/relationships/hyperlink" Target="https://www.bing.com/th?id=OSK.21419cb02eff28129de31469bf5e1d78&amp;qlt=95" TargetMode="External"/><Relationship Id="rId5773" Type="http://schemas.openxmlformats.org/officeDocument/2006/relationships/hyperlink" Target="https://www.bing.com/th?id=OSK.08fca4fa287968eca4c23ad42e34f123&amp;qlt=95" TargetMode="External"/><Relationship Id="rId9230" Type="http://schemas.openxmlformats.org/officeDocument/2006/relationships/hyperlink" Target="https://www.bing.com/images/search?form=xlimg&amp;q=Jos%c3%a9%20Bonif%c3%a1cio,%20S%c3%a3o%20Paulo" TargetMode="External"/><Relationship Id="rId4375" Type="http://schemas.openxmlformats.org/officeDocument/2006/relationships/hyperlink" Target="https://www.bing.com/th?id=OSK.1bad5f434a6861e907e1f0baeb3f34bf&amp;qlt=95" TargetMode="External"/><Relationship Id="rId5426" Type="http://schemas.openxmlformats.org/officeDocument/2006/relationships/hyperlink" Target="https://www.bing.com/images/search?form=xlimg&amp;q=Limoeiro" TargetMode="External"/><Relationship Id="rId6824" Type="http://schemas.openxmlformats.org/officeDocument/2006/relationships/hyperlink" Target="https://www.bing.com/images/search?form=xlimg&amp;q=Felipe%20Guerra" TargetMode="External"/><Relationship Id="rId1969" Type="http://schemas.openxmlformats.org/officeDocument/2006/relationships/hyperlink" Target="https://www.bing.com/th?id=OSK.c8dc96b97bf5705755afea4a334850d7&amp;qlt=95" TargetMode="External"/><Relationship Id="rId4028" Type="http://schemas.openxmlformats.org/officeDocument/2006/relationships/hyperlink" Target="https://www.bing.com/images/search?form=xlimg&amp;q=Te%c3%b3filo%20Otoni" TargetMode="External"/><Relationship Id="rId5840" Type="http://schemas.openxmlformats.org/officeDocument/2006/relationships/hyperlink" Target="https://www.bing.com/images/search?form=xlimg&amp;q=S%c3%a3o%20Jo%c3%a3o%20da%20Canabrava" TargetMode="External"/><Relationship Id="rId8996" Type="http://schemas.openxmlformats.org/officeDocument/2006/relationships/hyperlink" Target="https://www.bing.com/images/search?form=xlimg&amp;q=Estiva%20Gerbi" TargetMode="External"/><Relationship Id="rId3391" Type="http://schemas.openxmlformats.org/officeDocument/2006/relationships/hyperlink" Target="https://www.bing.com/th?id=OSK.7a5ca38626c231de7ece7d8f9d57f942&amp;qlt=95" TargetMode="External"/><Relationship Id="rId4442" Type="http://schemas.openxmlformats.org/officeDocument/2006/relationships/hyperlink" Target="https://www.bing.com/images/search?form=xlimg&amp;q=Novo%20Santo%20Ant%c3%b4nio" TargetMode="External"/><Relationship Id="rId7598" Type="http://schemas.openxmlformats.org/officeDocument/2006/relationships/hyperlink" Target="https://www.bing.com/images/search?form=xlimg&amp;q=Morma%c3%a7o" TargetMode="External"/><Relationship Id="rId8649" Type="http://schemas.openxmlformats.org/officeDocument/2006/relationships/hyperlink" Target="https://www.bing.com/th?id=OSK.4634685536bf17a6513e66b0930888a5&amp;qlt=95" TargetMode="External"/><Relationship Id="rId3044" Type="http://schemas.openxmlformats.org/officeDocument/2006/relationships/hyperlink" Target="https://www.bing.com/images/search?form=xlimg&amp;q=Formoso,%20Minas%20Gerais" TargetMode="External"/><Relationship Id="rId7665" Type="http://schemas.openxmlformats.org/officeDocument/2006/relationships/hyperlink" Target="https://www.bing.com/th?id=OSK.1ba0462bc5054ebd34f0ebe3a443d301&amp;qlt=95" TargetMode="External"/><Relationship Id="rId8716" Type="http://schemas.openxmlformats.org/officeDocument/2006/relationships/hyperlink" Target="https://www.bing.com/images/search?form=xlimg&amp;q=Arandu,%20S%c3%a3o%20Paulo" TargetMode="External"/><Relationship Id="rId2060" Type="http://schemas.openxmlformats.org/officeDocument/2006/relationships/hyperlink" Target="https://www.bing.com/images/search?form=xlimg&amp;q=Taquaral%20de%20Goi%c3%a1s" TargetMode="External"/><Relationship Id="rId3111" Type="http://schemas.openxmlformats.org/officeDocument/2006/relationships/hyperlink" Target="https://www.bing.com/th?id=OSK.8e6cea96e18f1038b33329a12796b1cb&amp;qlt=95" TargetMode="External"/><Relationship Id="rId6267" Type="http://schemas.openxmlformats.org/officeDocument/2006/relationships/hyperlink" Target="https://www.bing.com/th?id=OSK.8273b0d057996c23aefb509dd45e7233&amp;qlt=95" TargetMode="External"/><Relationship Id="rId6681" Type="http://schemas.openxmlformats.org/officeDocument/2006/relationships/hyperlink" Target="https://www.bing.com/th?id=OSK.0cb8b6fc7540a1e097367456ac9db3d4&amp;qlt=95" TargetMode="External"/><Relationship Id="rId7318" Type="http://schemas.openxmlformats.org/officeDocument/2006/relationships/hyperlink" Target="https://www.bing.com/images/search?form=xlimg&amp;q=Canoas" TargetMode="External"/><Relationship Id="rId7732" Type="http://schemas.openxmlformats.org/officeDocument/2006/relationships/hyperlink" Target="https://www.bing.com/images/search?form=xlimg&amp;q=Rodeio%20Bonito" TargetMode="External"/><Relationship Id="rId2877" Type="http://schemas.openxmlformats.org/officeDocument/2006/relationships/hyperlink" Target="https://www.bing.com/th?id=OSK.c2c80288391964a6ee31d5e896728648&amp;qlt=95" TargetMode="External"/><Relationship Id="rId5283" Type="http://schemas.openxmlformats.org/officeDocument/2006/relationships/hyperlink" Target="https://www.bing.com/th?id=OSK.64f7eefb19b9dcf8b966d3ed4286b3c3&amp;qlt=95" TargetMode="External"/><Relationship Id="rId6334" Type="http://schemas.openxmlformats.org/officeDocument/2006/relationships/hyperlink" Target="https://www.bing.com/images/search?form=xlimg&amp;q=Paula%20Freitas" TargetMode="External"/><Relationship Id="rId849" Type="http://schemas.openxmlformats.org/officeDocument/2006/relationships/hyperlink" Target="https://www.bing.com/th?id=OSK.5fc235f942d596849c4e2d90bf62d3dc&amp;qlt=95" TargetMode="External"/><Relationship Id="rId1479" Type="http://schemas.openxmlformats.org/officeDocument/2006/relationships/hyperlink" Target="https://www.bing.com/th?id=OSK.f9386381faac7c43a223176ae24bc951&amp;qlt=95" TargetMode="External"/><Relationship Id="rId3928" Type="http://schemas.openxmlformats.org/officeDocument/2006/relationships/hyperlink" Target="https://www.bing.com/images/search?form=xlimg&amp;q=S%c3%a3o%20Pedro%20dos%20Ferros" TargetMode="External"/><Relationship Id="rId5350" Type="http://schemas.openxmlformats.org/officeDocument/2006/relationships/hyperlink" Target="https://www.bing.com/images/search?form=xlimg&amp;q=Feira%20Nova,%20Pernambuco" TargetMode="External"/><Relationship Id="rId6401" Type="http://schemas.openxmlformats.org/officeDocument/2006/relationships/hyperlink" Target="https://www.bing.com/th?id=OSK.54ee45592bed234b06a486a6d9033997&amp;qlt=95" TargetMode="External"/><Relationship Id="rId9557" Type="http://schemas.openxmlformats.org/officeDocument/2006/relationships/hyperlink" Target="https://www.bing.com/th?id=OSK.6ba6f0f991acdb59a7d386664726c557&amp;qlt=95" TargetMode="External"/><Relationship Id="rId1893" Type="http://schemas.openxmlformats.org/officeDocument/2006/relationships/hyperlink" Target="https://www.bing.com/th?id=OSK.629e31f42b88658ceee727741dfd2094&amp;qlt=95" TargetMode="External"/><Relationship Id="rId2944" Type="http://schemas.openxmlformats.org/officeDocument/2006/relationships/hyperlink" Target="https://www.bing.com/images/search?form=xlimg&amp;q=Divin%c3%a9sia" TargetMode="External"/><Relationship Id="rId5003" Type="http://schemas.openxmlformats.org/officeDocument/2006/relationships/hyperlink" Target="https://www.bing.com/th?id=OSK.b1f8acd9c7998df362919871f8038396&amp;qlt=95" TargetMode="External"/><Relationship Id="rId8159" Type="http://schemas.openxmlformats.org/officeDocument/2006/relationships/hyperlink" Target="https://www.bing.com/th?id=OSK.ab799e67a95eb55519673ea63083d332&amp;qlt=95" TargetMode="External"/><Relationship Id="rId9971" Type="http://schemas.openxmlformats.org/officeDocument/2006/relationships/hyperlink" Target="https://www.bing.com/th?id=OSK.58926d3e8ce6e9781ab069f874933711&amp;qlt=95" TargetMode="External"/><Relationship Id="rId916" Type="http://schemas.openxmlformats.org/officeDocument/2006/relationships/hyperlink" Target="https://www.bing.com/images/search?form=xlimg&amp;q=Planaltino" TargetMode="External"/><Relationship Id="rId1546" Type="http://schemas.openxmlformats.org/officeDocument/2006/relationships/hyperlink" Target="https://www.bing.com/images/search?form=xlimg&amp;q=Marata%c3%adzes" TargetMode="External"/><Relationship Id="rId1960" Type="http://schemas.openxmlformats.org/officeDocument/2006/relationships/hyperlink" Target="https://www.bing.com/images/search?form=xlimg&amp;q=Para%c3%bana" TargetMode="External"/><Relationship Id="rId7175" Type="http://schemas.openxmlformats.org/officeDocument/2006/relationships/hyperlink" Target="https://www.bing.com/th?id=OSK.071e2a5040006a4bfc25d79440db41a1&amp;qlt=95" TargetMode="External"/><Relationship Id="rId8573" Type="http://schemas.openxmlformats.org/officeDocument/2006/relationships/hyperlink" Target="https://www.bing.com/th?id=OSK.18294fd39449af2f4f2e7f57d70f8bf1&amp;qlt=95" TargetMode="External"/><Relationship Id="rId9624" Type="http://schemas.openxmlformats.org/officeDocument/2006/relationships/hyperlink" Target="https://www.bing.com/images/search?form=xlimg&amp;q=Riversul" TargetMode="External"/><Relationship Id="rId10089" Type="http://schemas.openxmlformats.org/officeDocument/2006/relationships/hyperlink" Target="https://www.bing.com/th?id=OSK.925c3dfc3b681d3b66ff21904ac5a21c&amp;qlt=95" TargetMode="External"/><Relationship Id="rId1613" Type="http://schemas.openxmlformats.org/officeDocument/2006/relationships/hyperlink" Target="https://www.bing.com/th?id=OSK.9d3decd7661513cd1832c372d2347911&amp;qlt=95" TargetMode="External"/><Relationship Id="rId4769" Type="http://schemas.openxmlformats.org/officeDocument/2006/relationships/hyperlink" Target="https://www.bing.com/th?id=OSK.9e6061adacf792aa1f941275767b6aaa&amp;qlt=95" TargetMode="External"/><Relationship Id="rId8226" Type="http://schemas.openxmlformats.org/officeDocument/2006/relationships/hyperlink" Target="https://www.bing.com/images/search?form=xlimg&amp;q=Itapiranga,%20Santa%20Catarina" TargetMode="External"/><Relationship Id="rId8640" Type="http://schemas.openxmlformats.org/officeDocument/2006/relationships/hyperlink" Target="https://www.bing.com/images/search?form=xlimg&amp;q=Santa%20Rosa%20de%20Lima,%20Sergipe" TargetMode="External"/><Relationship Id="rId10156" Type="http://schemas.openxmlformats.org/officeDocument/2006/relationships/hyperlink" Target="https://www.bing.com/images/search?form=xlimg&amp;q=Taguatinga,%20Tocantins" TargetMode="External"/><Relationship Id="rId3785" Type="http://schemas.openxmlformats.org/officeDocument/2006/relationships/hyperlink" Target="https://www.bing.com/th?id=OSK.2a4d7b58c0f75d061d0a550e8d1de126&amp;qlt=95" TargetMode="External"/><Relationship Id="rId4836" Type="http://schemas.openxmlformats.org/officeDocument/2006/relationships/hyperlink" Target="https://www.bing.com/images/search?form=xlimg&amp;q=Aparecida,%20Para%c3%adba" TargetMode="External"/><Relationship Id="rId6191" Type="http://schemas.openxmlformats.org/officeDocument/2006/relationships/hyperlink" Target="https://www.bing.com/th?id=OSK.cd8b666b840e0dadb311d28ec416bf23&amp;qlt=95" TargetMode="External"/><Relationship Id="rId7242" Type="http://schemas.openxmlformats.org/officeDocument/2006/relationships/hyperlink" Target="https://www.bing.com/images/search?form=xlimg&amp;q=Bar%c3%a3o%20do%20Triunfo" TargetMode="External"/><Relationship Id="rId2387" Type="http://schemas.openxmlformats.org/officeDocument/2006/relationships/hyperlink" Target="https://www.bing.com/th?id=OSK.emwMCyFc4iXKZQeSqObxzF9MTBNhjwDANfkrvaYW8Lk&amp;qlt=95" TargetMode="External"/><Relationship Id="rId3438" Type="http://schemas.openxmlformats.org/officeDocument/2006/relationships/hyperlink" Target="https://www.bing.com/images/search?form=xlimg&amp;q=Monte%20Carmelo" TargetMode="External"/><Relationship Id="rId3852" Type="http://schemas.openxmlformats.org/officeDocument/2006/relationships/hyperlink" Target="https://www.bing.com/images/search?form=xlimg&amp;q=S%c3%a3o%20F%c3%a9lix%20de%20Minas" TargetMode="External"/><Relationship Id="rId359" Type="http://schemas.openxmlformats.org/officeDocument/2006/relationships/hyperlink" Target="https://www.bing.com/th?id=OSK.A3084Wle8EhLma7WxJ5Pe8QiZk104wBo6K0UdoGWAF0&amp;qlt=95" TargetMode="External"/><Relationship Id="rId773" Type="http://schemas.openxmlformats.org/officeDocument/2006/relationships/hyperlink" Target="https://www.bing.com/th?id=OSK.ca7900930a9eefba8005dac7345a29df&amp;qlt=95" TargetMode="External"/><Relationship Id="rId2454" Type="http://schemas.openxmlformats.org/officeDocument/2006/relationships/hyperlink" Target="https://www.bing.com/images/search?form=xlimg&amp;q=Vargem%20Grande" TargetMode="External"/><Relationship Id="rId3505" Type="http://schemas.openxmlformats.org/officeDocument/2006/relationships/hyperlink" Target="https://www.bing.com/th?id=OSK.7e08c58642d93c622188c966d720ba9f&amp;qlt=95" TargetMode="External"/><Relationship Id="rId4903" Type="http://schemas.openxmlformats.org/officeDocument/2006/relationships/hyperlink" Target="https://www.bing.com/th?id=OSK.b31c124b27826e1f64814b20864df1d7&amp;qlt=95" TargetMode="External"/><Relationship Id="rId9067" Type="http://schemas.openxmlformats.org/officeDocument/2006/relationships/hyperlink" Target="https://www.bing.com/th?id=OSK.d7e18cc256c451d0695a8f2443c8bb5e&amp;qlt=95" TargetMode="External"/><Relationship Id="rId9481" Type="http://schemas.openxmlformats.org/officeDocument/2006/relationships/hyperlink" Target="https://www.bing.com/th?id=OSK.c03c5835346cc096d50a30a7ca253c2d&amp;qlt=95" TargetMode="External"/><Relationship Id="rId426" Type="http://schemas.openxmlformats.org/officeDocument/2006/relationships/hyperlink" Target="https://www.bing.com/images/search?form=xlimg&amp;q=Anguera" TargetMode="External"/><Relationship Id="rId1056" Type="http://schemas.openxmlformats.org/officeDocument/2006/relationships/hyperlink" Target="https://www.bing.com/images/search?form=xlimg&amp;q=Teixeira%20de%20Freitas" TargetMode="External"/><Relationship Id="rId2107" Type="http://schemas.openxmlformats.org/officeDocument/2006/relationships/hyperlink" Target="https://www.bing.com/th?id=OSK.1062c6b13ed31feb4d1ff15ae4d952a2&amp;qlt=95" TargetMode="External"/><Relationship Id="rId8083" Type="http://schemas.openxmlformats.org/officeDocument/2006/relationships/hyperlink" Target="https://www.bing.com/th?id=OSK.4e47d0f2b57c50a953f8ed0cb4c6fdf5&amp;qlt=95" TargetMode="External"/><Relationship Id="rId9134" Type="http://schemas.openxmlformats.org/officeDocument/2006/relationships/hyperlink" Target="https://www.bing.com/images/search?form=xlimg&amp;q=Ipigu%c3%a1" TargetMode="External"/><Relationship Id="rId840" Type="http://schemas.openxmlformats.org/officeDocument/2006/relationships/hyperlink" Target="https://www.bing.com/images/search?form=xlimg&amp;q=Milagres,%20Bahia" TargetMode="External"/><Relationship Id="rId1470" Type="http://schemas.openxmlformats.org/officeDocument/2006/relationships/hyperlink" Target="https://www.bing.com/images/search?form=xlimg&amp;q=Alfredo%20Chaves" TargetMode="External"/><Relationship Id="rId2521" Type="http://schemas.openxmlformats.org/officeDocument/2006/relationships/hyperlink" Target="https://www.bing.com/th?id=OSK.e699e0ed3d93c3e0078710ba75aba9ea&amp;qlt=95" TargetMode="External"/><Relationship Id="rId4279" Type="http://schemas.openxmlformats.org/officeDocument/2006/relationships/hyperlink" Target="https://www.bing.com/th?id=OSK.84e50e650b1423302b9b310fa61186b8&amp;qlt=95" TargetMode="External"/><Relationship Id="rId5677" Type="http://schemas.openxmlformats.org/officeDocument/2006/relationships/hyperlink" Target="https://www.bing.com/th?id=OSK.94d2ea91baee0dc2b172303cbdf38403&amp;qlt=95" TargetMode="External"/><Relationship Id="rId6728" Type="http://schemas.openxmlformats.org/officeDocument/2006/relationships/hyperlink" Target="https://www.bing.com/images/search?form=xlimg&amp;q=Serop%c3%a9dica" TargetMode="External"/><Relationship Id="rId1123" Type="http://schemas.openxmlformats.org/officeDocument/2006/relationships/hyperlink" Target="https://www.bing.com/th?id=OSK.3kpVTzPc6V2zw2Qy5ZEDT-JXNcL4qoRzOpPkpGPaRTk&amp;qlt=95" TargetMode="External"/><Relationship Id="rId4693" Type="http://schemas.openxmlformats.org/officeDocument/2006/relationships/hyperlink" Target="https://www.bing.com/th?id=OSK.e35a2ab95b9e08139584f48326a6e4e1&amp;qlt=95" TargetMode="External"/><Relationship Id="rId5744" Type="http://schemas.openxmlformats.org/officeDocument/2006/relationships/hyperlink" Target="https://www.bing.com/images/search?form=xlimg&amp;q=Lagoa%20do%20S%c3%adtio" TargetMode="External"/><Relationship Id="rId8150" Type="http://schemas.openxmlformats.org/officeDocument/2006/relationships/hyperlink" Target="https://www.bing.com/images/search?form=xlimg&amp;q=Forquilhinha" TargetMode="External"/><Relationship Id="rId9201" Type="http://schemas.openxmlformats.org/officeDocument/2006/relationships/hyperlink" Target="https://www.bing.com/th?id=OSK.484e2c57d0bead0a654c204326aa8fb6&amp;qlt=95" TargetMode="External"/><Relationship Id="rId10080" Type="http://schemas.openxmlformats.org/officeDocument/2006/relationships/hyperlink" Target="https://www.bing.com/images/search?form=xlimg&amp;q=Palmas,%20Tocantins" TargetMode="External"/><Relationship Id="rId3295" Type="http://schemas.openxmlformats.org/officeDocument/2006/relationships/hyperlink" Target="https://www.bing.com/th?id=OSK.ae87664b8b3dae54a6ee43119741d0fa&amp;qlt=95" TargetMode="External"/><Relationship Id="rId4346" Type="http://schemas.openxmlformats.org/officeDocument/2006/relationships/hyperlink" Target="https://www.bing.com/images/search?form=xlimg&amp;q=Curvel%c3%a2ndia" TargetMode="External"/><Relationship Id="rId4760" Type="http://schemas.openxmlformats.org/officeDocument/2006/relationships/hyperlink" Target="https://www.bing.com/images/search?form=xlimg&amp;q=Santar%c3%a9m%20Novo" TargetMode="External"/><Relationship Id="rId5811" Type="http://schemas.openxmlformats.org/officeDocument/2006/relationships/hyperlink" Target="https://www.bing.com/th?id=OSK.c5487ec89350809541f9eb709b1dad2b&amp;qlt=95" TargetMode="External"/><Relationship Id="rId8967" Type="http://schemas.openxmlformats.org/officeDocument/2006/relationships/hyperlink" Target="https://www.bing.com/th?id=OSK.d79868172a2570f7005bad206b0f403d&amp;qlt=95" TargetMode="External"/><Relationship Id="rId3362" Type="http://schemas.openxmlformats.org/officeDocument/2006/relationships/hyperlink" Target="https://www.bing.com/images/search?form=xlimg&amp;q=Mantena,%20Minas%20Gerais" TargetMode="External"/><Relationship Id="rId4413" Type="http://schemas.openxmlformats.org/officeDocument/2006/relationships/hyperlink" Target="https://www.bing.com/th?id=OSK.621720462cae026a143e8f57cb640ae9&amp;qlt=95" TargetMode="External"/><Relationship Id="rId7569" Type="http://schemas.openxmlformats.org/officeDocument/2006/relationships/hyperlink" Target="https://www.bing.com/th?id=OSK.8e7b75eb22396835422790bf9ed9acef&amp;qlt=95" TargetMode="External"/><Relationship Id="rId7983" Type="http://schemas.openxmlformats.org/officeDocument/2006/relationships/hyperlink" Target="https://www.bing.com/th?id=OSK.c527a2d9ccfd00e5c2e34596662ea0f1&amp;qlt=95" TargetMode="External"/><Relationship Id="rId283" Type="http://schemas.openxmlformats.org/officeDocument/2006/relationships/hyperlink" Target="https://www.bing.com/th?id=OSK.e7767adb2e042163e51b5f9f5e8cb756&amp;qlt=95" TargetMode="External"/><Relationship Id="rId3015" Type="http://schemas.openxmlformats.org/officeDocument/2006/relationships/hyperlink" Target="https://www.bing.com/th?id=OSK.416c4c29aa7e00da2dd06ce9340e47a9&amp;qlt=95" TargetMode="External"/><Relationship Id="rId6585" Type="http://schemas.openxmlformats.org/officeDocument/2006/relationships/hyperlink" Target="https://www.bing.com/th?id=OSK.6b870148c24db9fa04be8e17e8e6d4af&amp;qlt=95" TargetMode="External"/><Relationship Id="rId7636" Type="http://schemas.openxmlformats.org/officeDocument/2006/relationships/hyperlink" Target="https://www.bing.com/images/search?form=xlimg&amp;q=Nova%20Santa%20Rita" TargetMode="External"/><Relationship Id="rId350" Type="http://schemas.openxmlformats.org/officeDocument/2006/relationships/hyperlink" Target="https://www.bing.com/images/search?form=xlimg&amp;q=S%c3%a3o%20Sebasti%c3%a3o%20do%20Uatum%c3%a3" TargetMode="External"/><Relationship Id="rId2031" Type="http://schemas.openxmlformats.org/officeDocument/2006/relationships/hyperlink" Target="https://www.bing.com/th?id=OSK.a257bb689d3467e3ad7d2bb930602fc3&amp;qlt=95" TargetMode="External"/><Relationship Id="rId5187" Type="http://schemas.openxmlformats.org/officeDocument/2006/relationships/hyperlink" Target="https://www.bing.com/th?id=OSK.2f10e44bf8303ecd0a7c2ab9758a2ae5&amp;qlt=95" TargetMode="External"/><Relationship Id="rId6238" Type="http://schemas.openxmlformats.org/officeDocument/2006/relationships/hyperlink" Target="https://www.bing.com/images/search?form=xlimg&amp;q=Manoel%20Ribas" TargetMode="External"/><Relationship Id="rId5254" Type="http://schemas.openxmlformats.org/officeDocument/2006/relationships/hyperlink" Target="https://www.bing.com/images/search?form=xlimg&amp;q=Alagoinha" TargetMode="External"/><Relationship Id="rId6652" Type="http://schemas.openxmlformats.org/officeDocument/2006/relationships/hyperlink" Target="https://www.bing.com/images/search?form=xlimg&amp;q=Mendes,%20Rio%20de%20Janeiro" TargetMode="External"/><Relationship Id="rId7703" Type="http://schemas.openxmlformats.org/officeDocument/2006/relationships/hyperlink" Target="https://www.bing.com/th?id=OSK.990723fca1e274e36549c6b56e6dd60c&amp;qlt=95" TargetMode="External"/><Relationship Id="rId1797" Type="http://schemas.openxmlformats.org/officeDocument/2006/relationships/hyperlink" Target="https://www.bing.com/th?id=OSK.a97c271b41b4fdea3e3f5a4e1b337214&amp;qlt=95" TargetMode="External"/><Relationship Id="rId2848" Type="http://schemas.openxmlformats.org/officeDocument/2006/relationships/hyperlink" Target="https://www.bing.com/images/search?form=xlimg&amp;q=Concei%c3%a7%c3%a3o%20do%20Rio%20Verde" TargetMode="External"/><Relationship Id="rId6305" Type="http://schemas.openxmlformats.org/officeDocument/2006/relationships/hyperlink" Target="https://www.bing.com/th?id=OSK.beb8143f0f7786e06e6807281a3173b9&amp;qlt=95" TargetMode="External"/><Relationship Id="rId9875" Type="http://schemas.openxmlformats.org/officeDocument/2006/relationships/hyperlink" Target="https://www.bing.com/th?id=OSK.9f5324a9d9a6096210d56e7304900b6b&amp;qlt=95" TargetMode="External"/><Relationship Id="rId89" Type="http://schemas.openxmlformats.org/officeDocument/2006/relationships/hyperlink" Target="https://www.bing.com/th?id=OSK.1b95909216a2bae4a02b05443fca0123&amp;qlt=95" TargetMode="External"/><Relationship Id="rId1864" Type="http://schemas.openxmlformats.org/officeDocument/2006/relationships/hyperlink" Target="https://www.bing.com/images/search?form=xlimg&amp;q=Jes%c3%bapolis" TargetMode="External"/><Relationship Id="rId2915" Type="http://schemas.openxmlformats.org/officeDocument/2006/relationships/hyperlink" Target="https://www.bing.com/th?id=OSK.1bc9852212f7c53aebe04cab810976c9&amp;qlt=95" TargetMode="External"/><Relationship Id="rId4270" Type="http://schemas.openxmlformats.org/officeDocument/2006/relationships/hyperlink" Target="https://www.bing.com/images/search?form=xlimg&amp;q=Acorizal" TargetMode="External"/><Relationship Id="rId5321" Type="http://schemas.openxmlformats.org/officeDocument/2006/relationships/hyperlink" Target="https://www.bing.com/th?id=OSK.njPgg_sildpW5CNgv4FQrzSu5I-3gDOc4cSQGAGZjGA&amp;qlt=95" TargetMode="External"/><Relationship Id="rId8477" Type="http://schemas.openxmlformats.org/officeDocument/2006/relationships/hyperlink" Target="https://www.bing.com/th?id=OSK.399725a47e5e74883e5007ffe9921db2&amp;qlt=95" TargetMode="External"/><Relationship Id="rId8891" Type="http://schemas.openxmlformats.org/officeDocument/2006/relationships/hyperlink" Target="https://www.bing.com/th?id=OSK.21d61dbbc0c25200f45886d72c1923f4&amp;qlt=95" TargetMode="External"/><Relationship Id="rId9528" Type="http://schemas.openxmlformats.org/officeDocument/2006/relationships/hyperlink" Target="https://www.bing.com/images/search?form=xlimg&amp;q=Planalto,%20S%c3%a3o%20Paulo" TargetMode="External"/><Relationship Id="rId9942" Type="http://schemas.openxmlformats.org/officeDocument/2006/relationships/hyperlink" Target="https://www.bing.com/images/search?form=xlimg&amp;q=Baba%c3%a7ul%c3%a2ndia" TargetMode="External"/><Relationship Id="rId1517" Type="http://schemas.openxmlformats.org/officeDocument/2006/relationships/hyperlink" Target="https://www.bing.com/th?id=OSK.339eeca8e67c565bb1d8c8d50445412e&amp;qlt=95" TargetMode="External"/><Relationship Id="rId7079" Type="http://schemas.openxmlformats.org/officeDocument/2006/relationships/hyperlink" Target="https://www.bing.com/th?id=OSK.ff15cc6d90a96d1146995d93cfa4ce19&amp;qlt=95" TargetMode="External"/><Relationship Id="rId7493" Type="http://schemas.openxmlformats.org/officeDocument/2006/relationships/hyperlink" Target="https://www.bing.com/th?id=OSK.be0f40ea78e59c4fa4f14b53bc523258&amp;qlt=95" TargetMode="External"/><Relationship Id="rId8544" Type="http://schemas.openxmlformats.org/officeDocument/2006/relationships/hyperlink" Target="https://www.bing.com/images/search?form=xlimg&amp;q=Zort%c3%a9a" TargetMode="External"/><Relationship Id="rId1931" Type="http://schemas.openxmlformats.org/officeDocument/2006/relationships/hyperlink" Target="https://www.bing.com/th?id=OSK.f65550a76c60d8137f30db034ffd3c47&amp;qlt=95" TargetMode="External"/><Relationship Id="rId3689" Type="http://schemas.openxmlformats.org/officeDocument/2006/relationships/hyperlink" Target="https://www.bing.com/th?id=OSK.9ea8ab6e3e79d599e9f7ba3c3e139887&amp;qlt=95" TargetMode="External"/><Relationship Id="rId6095" Type="http://schemas.openxmlformats.org/officeDocument/2006/relationships/hyperlink" Target="https://www.bing.com/th?id=OSK.1b1106fe1e19881e154a96ad4af6a026&amp;qlt=95" TargetMode="External"/><Relationship Id="rId7146" Type="http://schemas.openxmlformats.org/officeDocument/2006/relationships/hyperlink" Target="https://www.bing.com/images/search?form=xlimg&amp;q=Vale%20do%20Anari" TargetMode="External"/><Relationship Id="rId7560" Type="http://schemas.openxmlformats.org/officeDocument/2006/relationships/hyperlink" Target="https://www.bing.com/images/search?form=xlimg&amp;q=Liberato%20Salzano" TargetMode="External"/><Relationship Id="rId8611" Type="http://schemas.openxmlformats.org/officeDocument/2006/relationships/hyperlink" Target="https://www.bing.com/th?id=OSK.933b9f7e000ff04e9a4515f44919345e&amp;qlt=95" TargetMode="External"/><Relationship Id="rId10127" Type="http://schemas.openxmlformats.org/officeDocument/2006/relationships/hyperlink" Target="https://www.bing.com/th?id=OSK.KnNpBWpkU9hLJWegBZe4_NuoJLz9DYTIut71PqrpGrg&amp;qlt=95" TargetMode="External"/><Relationship Id="rId6162" Type="http://schemas.openxmlformats.org/officeDocument/2006/relationships/hyperlink" Target="https://www.bing.com/images/search?form=xlimg&amp;q=Itaperu%c3%a7u" TargetMode="External"/><Relationship Id="rId7213" Type="http://schemas.openxmlformats.org/officeDocument/2006/relationships/hyperlink" Target="https://www.bing.com/th?id=OSK.9b4eb087681e6890bf6afc4d186b9676&amp;qlt=95" TargetMode="External"/><Relationship Id="rId677" Type="http://schemas.openxmlformats.org/officeDocument/2006/relationships/hyperlink" Target="https://www.bing.com/th?id=OSK.MM14SX7p6-ahY35-DIynlvnM86jxCqvNhk2tAz0cSLw&amp;qlt=95" TargetMode="External"/><Relationship Id="rId2358" Type="http://schemas.openxmlformats.org/officeDocument/2006/relationships/hyperlink" Target="https://www.bing.com/images/search?form=xlimg&amp;q=Raposa" TargetMode="External"/><Relationship Id="rId3756" Type="http://schemas.openxmlformats.org/officeDocument/2006/relationships/hyperlink" Target="https://www.bing.com/images/search?form=xlimg&amp;q=Sacramento,%20Minas%20Gerais" TargetMode="External"/><Relationship Id="rId4807" Type="http://schemas.openxmlformats.org/officeDocument/2006/relationships/hyperlink" Target="https://www.bing.com/th?id=OSK.f533e766483aa514a34453d6a95faac4&amp;qlt=95" TargetMode="External"/><Relationship Id="rId9385" Type="http://schemas.openxmlformats.org/officeDocument/2006/relationships/hyperlink" Target="https://www.bing.com/th?id=OSK.42f438e34944ee3f85bae8f99de5e8ae&amp;qlt=95" TargetMode="External"/><Relationship Id="rId2772" Type="http://schemas.openxmlformats.org/officeDocument/2006/relationships/hyperlink" Target="https://www.bing.com/images/search?form=xlimg&amp;q=Carmo%20do%20Rio%20Claro" TargetMode="External"/><Relationship Id="rId3409" Type="http://schemas.openxmlformats.org/officeDocument/2006/relationships/hyperlink" Target="https://www.bing.com/th?id=OSK.aff35bd76297d1254749fd11486715eb&amp;qlt=95" TargetMode="External"/><Relationship Id="rId3823" Type="http://schemas.openxmlformats.org/officeDocument/2006/relationships/hyperlink" Target="https://www.bing.com/th?id=OSK.2d78a0dfe2c5d75540b36e340b960b02&amp;qlt=95" TargetMode="External"/><Relationship Id="rId6979" Type="http://schemas.openxmlformats.org/officeDocument/2006/relationships/hyperlink" Target="https://www.bing.com/th?id=OSK.2325771eb5b7a8eb49d626761614d4eb&amp;qlt=95" TargetMode="External"/><Relationship Id="rId9038" Type="http://schemas.openxmlformats.org/officeDocument/2006/relationships/hyperlink" Target="https://www.bing.com/images/search?form=xlimg&amp;q=Getulina" TargetMode="External"/><Relationship Id="rId744" Type="http://schemas.openxmlformats.org/officeDocument/2006/relationships/hyperlink" Target="https://www.bing.com/images/search?form=xlimg&amp;q=Itaparica,%20Bahia" TargetMode="External"/><Relationship Id="rId1374" Type="http://schemas.openxmlformats.org/officeDocument/2006/relationships/hyperlink" Target="https://www.bing.com/images/search?form=xlimg&amp;q=Pentecoste" TargetMode="External"/><Relationship Id="rId2425" Type="http://schemas.openxmlformats.org/officeDocument/2006/relationships/hyperlink" Target="https://www.bing.com/th?id=OSK.09010b58fdab55e380052b6c2e3c3610&amp;qlt=95" TargetMode="External"/><Relationship Id="rId5995" Type="http://schemas.openxmlformats.org/officeDocument/2006/relationships/hyperlink" Target="https://www.bing.com/th?id=OSK.48d85d56dbf599f0788da018757a71c3&amp;qlt=95" TargetMode="External"/><Relationship Id="rId9452" Type="http://schemas.openxmlformats.org/officeDocument/2006/relationships/hyperlink" Target="https://www.bing.com/images/search?form=xlimg&amp;q=Parapu%c3%a3" TargetMode="External"/><Relationship Id="rId80" Type="http://schemas.openxmlformats.org/officeDocument/2006/relationships/hyperlink" Target="https://www.bing.com/images/search?form=xlimg&amp;q=Batalha,%20Alagoas" TargetMode="External"/><Relationship Id="rId811" Type="http://schemas.openxmlformats.org/officeDocument/2006/relationships/hyperlink" Target="https://www.bing.com/th?id=OSK.9f61f97c1d4eb7bcb09ded172516c219&amp;qlt=95" TargetMode="External"/><Relationship Id="rId1027" Type="http://schemas.openxmlformats.org/officeDocument/2006/relationships/hyperlink" Target="https://www.bing.com/th?id=OSK.633cc136d05c763e12d068649357e7d1&amp;qlt=95" TargetMode="External"/><Relationship Id="rId1441" Type="http://schemas.openxmlformats.org/officeDocument/2006/relationships/hyperlink" Target="https://www.bing.com/th?id=OSK.312722cbd6ab66473c1c323094319f4e&amp;qlt=95" TargetMode="External"/><Relationship Id="rId4597" Type="http://schemas.openxmlformats.org/officeDocument/2006/relationships/hyperlink" Target="https://www.bing.com/th?id=OSK.794b35e65a495d92f2a2bbb279891e18&amp;qlt=95" TargetMode="External"/><Relationship Id="rId5648" Type="http://schemas.openxmlformats.org/officeDocument/2006/relationships/hyperlink" Target="https://www.bing.com/images/search?form=xlimg&amp;q=Campo%20Maior,%20Piau%c3%ad" TargetMode="External"/><Relationship Id="rId8054" Type="http://schemas.openxmlformats.org/officeDocument/2006/relationships/hyperlink" Target="https://www.bing.com/images/search?form=xlimg&amp;q=Bom%20Jesus,%20Santa%20Catarina" TargetMode="External"/><Relationship Id="rId9105" Type="http://schemas.openxmlformats.org/officeDocument/2006/relationships/hyperlink" Target="https://www.bing.com/th?id=OSK.bebbba6e6995be23dc76f1eb0cc5c80e&amp;qlt=95" TargetMode="External"/><Relationship Id="rId3199" Type="http://schemas.openxmlformats.org/officeDocument/2006/relationships/hyperlink" Target="https://www.bing.com/th?id=OSK.bd7cb0394930875a5c500fbaf08e8d4a&amp;qlt=95" TargetMode="External"/><Relationship Id="rId4664" Type="http://schemas.openxmlformats.org/officeDocument/2006/relationships/hyperlink" Target="https://www.bing.com/images/search?form=xlimg&amp;q=Magalh%c3%a3es%20Barata" TargetMode="External"/><Relationship Id="rId5715" Type="http://schemas.openxmlformats.org/officeDocument/2006/relationships/hyperlink" Target="https://www.bing.com/th?id=OSK.V1nG6YnoUCrFVwB8AdsmmLha1k90TqUOOAmwwL0jE9s&amp;qlt=95" TargetMode="External"/><Relationship Id="rId7070" Type="http://schemas.openxmlformats.org/officeDocument/2006/relationships/hyperlink" Target="https://www.bing.com/images/search?form=xlimg&amp;q=Candeias%20do%20Jamari" TargetMode="External"/><Relationship Id="rId8121" Type="http://schemas.openxmlformats.org/officeDocument/2006/relationships/hyperlink" Target="https://www.bing.com/th?id=OSK.464bea72b09e20f3aa7ed7e2be222b3b&amp;qlt=95" TargetMode="External"/><Relationship Id="rId10051" Type="http://schemas.openxmlformats.org/officeDocument/2006/relationships/hyperlink" Target="https://www.bing.com/th?id=OSK.UQrgA1zK887VOBEahJeR8lWwx54vkogBqp-OYgDYFm4&amp;qlt=95" TargetMode="External"/><Relationship Id="rId3266" Type="http://schemas.openxmlformats.org/officeDocument/2006/relationships/hyperlink" Target="https://www.bing.com/images/search?form=xlimg&amp;q=Jequitinhonha" TargetMode="External"/><Relationship Id="rId4317" Type="http://schemas.openxmlformats.org/officeDocument/2006/relationships/hyperlink" Target="https://www.bing.com/th?id=OSK.55d78f01f179abf85e78ca829fb35f60&amp;qlt=95" TargetMode="External"/><Relationship Id="rId187" Type="http://schemas.openxmlformats.org/officeDocument/2006/relationships/hyperlink" Target="https://www.bing.com/th?id=OSK.i4rsy6iqi3jT0-ZXX68VpM5MflHDe4CjW1rdfp5OK70&amp;qlt=95" TargetMode="External"/><Relationship Id="rId2282" Type="http://schemas.openxmlformats.org/officeDocument/2006/relationships/hyperlink" Target="https://www.bing.com/images/search?form=xlimg&amp;q=Lu%c3%ads%20Domingues" TargetMode="External"/><Relationship Id="rId3680" Type="http://schemas.openxmlformats.org/officeDocument/2006/relationships/hyperlink" Target="https://www.bing.com/images/search?form=xlimg&amp;q=Presidente%20Bernardes,%20Minas%20Gerais" TargetMode="External"/><Relationship Id="rId4731" Type="http://schemas.openxmlformats.org/officeDocument/2006/relationships/hyperlink" Target="https://www.bing.com/th?id=OSK.e6bd906cf846881266221f2c9d58deda&amp;qlt=95" TargetMode="External"/><Relationship Id="rId6489" Type="http://schemas.openxmlformats.org/officeDocument/2006/relationships/hyperlink" Target="https://www.bing.com/th?id=OSK.d4e591dca4b1b8921fe913a8a09ffb65&amp;qlt=95" TargetMode="External"/><Relationship Id="rId7887" Type="http://schemas.openxmlformats.org/officeDocument/2006/relationships/hyperlink" Target="https://www.bing.com/th?id=OSK.412ded9b5a5284f67b85e33fa783f847&amp;qlt=95" TargetMode="External"/><Relationship Id="rId8938" Type="http://schemas.openxmlformats.org/officeDocument/2006/relationships/hyperlink" Target="https://www.bing.com/images/search?form=xlimg&amp;q=Cotia" TargetMode="External"/><Relationship Id="rId254" Type="http://schemas.openxmlformats.org/officeDocument/2006/relationships/hyperlink" Target="https://www.bing.com/images/search?form=xlimg&amp;q=Atalaia%20do%20Norte" TargetMode="External"/><Relationship Id="rId3333" Type="http://schemas.openxmlformats.org/officeDocument/2006/relationships/hyperlink" Target="https://www.bing.com/th?id=OSK.9d9d182676badfc767b1484ec9692853&amp;qlt=95" TargetMode="External"/><Relationship Id="rId7954" Type="http://schemas.openxmlformats.org/officeDocument/2006/relationships/hyperlink" Target="https://www.bing.com/images/search?form=xlimg&amp;q=Vila%20L%c3%a2ngaro" TargetMode="External"/><Relationship Id="rId3400" Type="http://schemas.openxmlformats.org/officeDocument/2006/relationships/hyperlink" Target="https://www.bing.com/images/search?form=xlimg&amp;q=Matutina" TargetMode="External"/><Relationship Id="rId6556" Type="http://schemas.openxmlformats.org/officeDocument/2006/relationships/hyperlink" Target="https://www.bing.com/images/search?form=xlimg&amp;q=Uni%c3%a3o%20da%20Vit%c3%b3ria" TargetMode="External"/><Relationship Id="rId6970" Type="http://schemas.openxmlformats.org/officeDocument/2006/relationships/hyperlink" Target="https://www.bing.com/images/search?form=xlimg&amp;q=Santo%20Ant%c3%b4nio,%20Rio%20Grande%20do%20Norte" TargetMode="External"/><Relationship Id="rId7607" Type="http://schemas.openxmlformats.org/officeDocument/2006/relationships/hyperlink" Target="https://www.bing.com/th?id=OSK.c983a08b010115782c5457991d92bd4d&amp;qlt=95" TargetMode="External"/><Relationship Id="rId321" Type="http://schemas.openxmlformats.org/officeDocument/2006/relationships/hyperlink" Target="https://www.bing.com/th?id=OSK.0ff0e8915890a00fbab0bb76a3a9079f&amp;qlt=95" TargetMode="External"/><Relationship Id="rId2002" Type="http://schemas.openxmlformats.org/officeDocument/2006/relationships/hyperlink" Target="https://www.bing.com/images/search?form=xlimg&amp;q=Sanclerl%c3%a2ndia" TargetMode="External"/><Relationship Id="rId5158" Type="http://schemas.openxmlformats.org/officeDocument/2006/relationships/hyperlink" Target="https://www.bing.com/images/search?form=xlimg&amp;q=S%c3%a3o%20Domingos%20do%20Cariri" TargetMode="External"/><Relationship Id="rId5572" Type="http://schemas.openxmlformats.org/officeDocument/2006/relationships/hyperlink" Target="https://www.bing.com/images/search?form=xlimg&amp;q=Xex%c3%a9u" TargetMode="External"/><Relationship Id="rId6209" Type="http://schemas.openxmlformats.org/officeDocument/2006/relationships/hyperlink" Target="https://www.bing.com/th?id=OSK.efe449c272c097daad56495663afb2e3&amp;qlt=95" TargetMode="External"/><Relationship Id="rId6623" Type="http://schemas.openxmlformats.org/officeDocument/2006/relationships/hyperlink" Target="https://www.bing.com/th?id=OSK.9b27e3e1d195dc8e3780e8d8aabb06a9&amp;qlt=95" TargetMode="External"/><Relationship Id="rId9779" Type="http://schemas.openxmlformats.org/officeDocument/2006/relationships/hyperlink" Target="https://www.bing.com/th?id=OSK.12b3ae97040329b70f396fb1ca41360d&amp;qlt=95" TargetMode="External"/><Relationship Id="rId1768" Type="http://schemas.openxmlformats.org/officeDocument/2006/relationships/hyperlink" Target="https://www.bing.com/images/search?form=xlimg&amp;q=Edealina" TargetMode="External"/><Relationship Id="rId2819" Type="http://schemas.openxmlformats.org/officeDocument/2006/relationships/hyperlink" Target="https://www.bing.com/th?id=OSK.39591c49356cfb1ecdecb983a93ccd39&amp;qlt=95" TargetMode="External"/><Relationship Id="rId4174" Type="http://schemas.openxmlformats.org/officeDocument/2006/relationships/hyperlink" Target="https://www.bing.com/images/search?form=xlimg&amp;q=Douradina,%20Mato%20Grosso%20do%20Sul" TargetMode="External"/><Relationship Id="rId5225" Type="http://schemas.openxmlformats.org/officeDocument/2006/relationships/hyperlink" Target="https://www.bing.com/th?id=OSK.c11f2f844dd5f6312e920ce34caf5ac4&amp;qlt=95" TargetMode="External"/><Relationship Id="rId8795" Type="http://schemas.openxmlformats.org/officeDocument/2006/relationships/hyperlink" Target="https://www.bing.com/th?id=OSK.f42b5c12f581816b40187cab747c7b9c&amp;qlt=95" TargetMode="External"/><Relationship Id="rId9846" Type="http://schemas.openxmlformats.org/officeDocument/2006/relationships/hyperlink" Target="https://www.bing.com/images/search?form=xlimg&amp;q=Trememb%c3%a9" TargetMode="External"/><Relationship Id="rId3190" Type="http://schemas.openxmlformats.org/officeDocument/2006/relationships/hyperlink" Target="https://www.bing.com/images/search?form=xlimg&amp;q=Itaip%c3%a9" TargetMode="External"/><Relationship Id="rId4241" Type="http://schemas.openxmlformats.org/officeDocument/2006/relationships/hyperlink" Target="https://www.bing.com/th?id=OSK.6lR_Ck7vFTqiKk8Ayz7wcfsIgrXapr2ETnvF1sCm0ZA&amp;qlt=95" TargetMode="External"/><Relationship Id="rId7397" Type="http://schemas.openxmlformats.org/officeDocument/2006/relationships/hyperlink" Target="https://www.bing.com/th?id=OSK.9fca916f2f4f81de48bd823d47dccca6&amp;qlt=95" TargetMode="External"/><Relationship Id="rId8448" Type="http://schemas.openxmlformats.org/officeDocument/2006/relationships/hyperlink" Target="https://www.bing.com/images/search?form=xlimg&amp;q=S%c3%a3o%20Francisco%20do%20Sul" TargetMode="External"/><Relationship Id="rId1835" Type="http://schemas.openxmlformats.org/officeDocument/2006/relationships/hyperlink" Target="https://www.bing.com/th?id=OSK.b6b2bd8952bfd9142430b1d70ef013e7&amp;qlt=95" TargetMode="External"/><Relationship Id="rId7464" Type="http://schemas.openxmlformats.org/officeDocument/2006/relationships/hyperlink" Target="https://www.bing.com/images/search?form=xlimg&amp;q=Garruchos,%20Rio%20Grande%20do%20Sul" TargetMode="External"/><Relationship Id="rId8862" Type="http://schemas.openxmlformats.org/officeDocument/2006/relationships/hyperlink" Target="https://www.bing.com/images/search?form=xlimg&amp;q=Campina%20do%20Monte%20Alegre" TargetMode="External"/><Relationship Id="rId9913" Type="http://schemas.openxmlformats.org/officeDocument/2006/relationships/hyperlink" Target="https://www.bing.com/th?id=OSK.c4261aefe4676e35d2da5da81c6dc953&amp;qlt=95" TargetMode="External"/><Relationship Id="rId1902" Type="http://schemas.openxmlformats.org/officeDocument/2006/relationships/hyperlink" Target="https://www.bing.com/images/search?form=xlimg&amp;q=Montividiu%20do%20Norte" TargetMode="External"/><Relationship Id="rId6066" Type="http://schemas.openxmlformats.org/officeDocument/2006/relationships/hyperlink" Target="https://www.bing.com/images/search?form=xlimg&amp;q=Diamante%20do%20Sul" TargetMode="External"/><Relationship Id="rId7117" Type="http://schemas.openxmlformats.org/officeDocument/2006/relationships/hyperlink" Target="https://www.bing.com/th?id=OSK.94c8d6f35810eb35387842ccf4646ba0&amp;qlt=95" TargetMode="External"/><Relationship Id="rId8515" Type="http://schemas.openxmlformats.org/officeDocument/2006/relationships/hyperlink" Target="https://www.bing.com/th?id=OSK.0ef77662303d44b4c0f8bd4bc4b3a8dc&amp;qlt=95" TargetMode="External"/><Relationship Id="rId6480" Type="http://schemas.openxmlformats.org/officeDocument/2006/relationships/hyperlink" Target="https://www.bing.com/images/search?form=xlimg&amp;q=S%c3%a3o%20Jorge%20do%20Patroc%c3%adnio" TargetMode="External"/><Relationship Id="rId7531" Type="http://schemas.openxmlformats.org/officeDocument/2006/relationships/hyperlink" Target="https://www.bing.com/th?id=OSK.bc8a04cc5642e4b5cdf546ae8387929e&amp;qlt=95" TargetMode="External"/><Relationship Id="rId995" Type="http://schemas.openxmlformats.org/officeDocument/2006/relationships/hyperlink" Target="https://www.bing.com/th?id=OSK.da2af9bb812315a93c6f5d3901972ff9&amp;qlt=95" TargetMode="External"/><Relationship Id="rId2676" Type="http://schemas.openxmlformats.org/officeDocument/2006/relationships/hyperlink" Target="https://www.bing.com/images/search?form=xlimg&amp;q=Cachoeira%20Dourada,%20Minas%20Gerais" TargetMode="External"/><Relationship Id="rId3727" Type="http://schemas.openxmlformats.org/officeDocument/2006/relationships/hyperlink" Target="https://www.bing.com/th?id=OSK.00776bd3d32fdd4cdad2bc0f2f4b6d14&amp;qlt=95" TargetMode="External"/><Relationship Id="rId5082" Type="http://schemas.openxmlformats.org/officeDocument/2006/relationships/hyperlink" Target="https://www.bing.com/images/search?form=xlimg&amp;q=Pedra%20Lavrada" TargetMode="External"/><Relationship Id="rId6133" Type="http://schemas.openxmlformats.org/officeDocument/2006/relationships/hyperlink" Target="https://www.bing.com/th?id=OSK.49c60ee33c653ae020e0debbed1c6a5e&amp;qlt=95" TargetMode="External"/><Relationship Id="rId9289" Type="http://schemas.openxmlformats.org/officeDocument/2006/relationships/hyperlink" Target="https://www.bing.com/th?id=OSK.4fd4f38bac94344470fe5c8da3087493&amp;qlt=95" TargetMode="External"/><Relationship Id="rId648" Type="http://schemas.openxmlformats.org/officeDocument/2006/relationships/hyperlink" Target="https://www.bing.com/images/search?form=xlimg&amp;q=Firmino%20Alves" TargetMode="External"/><Relationship Id="rId1278" Type="http://schemas.openxmlformats.org/officeDocument/2006/relationships/hyperlink" Target="https://www.bing.com/images/search?form=xlimg&amp;q=Itatira" TargetMode="External"/><Relationship Id="rId1692" Type="http://schemas.openxmlformats.org/officeDocument/2006/relationships/hyperlink" Target="https://www.bing.com/images/search?form=xlimg&amp;q=Cachoeira%20de%20Goi%c3%a1s" TargetMode="External"/><Relationship Id="rId2329" Type="http://schemas.openxmlformats.org/officeDocument/2006/relationships/hyperlink" Target="https://www.bing.com/th?id=OSK.ccc6baea7be755c36ed986f0fd8f1b80&amp;qlt=95" TargetMode="External"/><Relationship Id="rId2743" Type="http://schemas.openxmlformats.org/officeDocument/2006/relationships/hyperlink" Target="https://www.bing.com/th?id=OSK.9d3a88a41abb7a3fec67de0890a3d047&amp;qlt=95" TargetMode="External"/><Relationship Id="rId5899" Type="http://schemas.openxmlformats.org/officeDocument/2006/relationships/hyperlink" Target="https://www.bing.com/th?id=OSK.33740df80cbb4e8b275c30ce90007c6c&amp;qlt=95" TargetMode="External"/><Relationship Id="rId6200" Type="http://schemas.openxmlformats.org/officeDocument/2006/relationships/hyperlink" Target="https://www.bing.com/images/search?form=xlimg&amp;q=Juranda,%20Paran%c3%a1" TargetMode="External"/><Relationship Id="rId9356" Type="http://schemas.openxmlformats.org/officeDocument/2006/relationships/hyperlink" Target="https://www.bing.com/images/search?form=xlimg&amp;q=Monteiro%20Lobato,%20S%c3%a3o%20Paulo" TargetMode="External"/><Relationship Id="rId9770" Type="http://schemas.openxmlformats.org/officeDocument/2006/relationships/hyperlink" Target="https://www.bing.com/images/search?form=xlimg&amp;q=Serrana,%20S%c3%a3o%20Paulo" TargetMode="External"/><Relationship Id="rId715" Type="http://schemas.openxmlformats.org/officeDocument/2006/relationships/hyperlink" Target="https://www.bing.com/th?id=OSK.d0c79545bedea0260892fc509689dcc9&amp;qlt=95" TargetMode="External"/><Relationship Id="rId1345" Type="http://schemas.openxmlformats.org/officeDocument/2006/relationships/hyperlink" Target="https://www.bing.com/th?id=OSK.cf3fe5df43c4b3395ac7b4319f67e152&amp;qlt=95" TargetMode="External"/><Relationship Id="rId8372" Type="http://schemas.openxmlformats.org/officeDocument/2006/relationships/hyperlink" Target="https://www.bing.com/images/search?form=xlimg&amp;q=Porto%20Belo" TargetMode="External"/><Relationship Id="rId9009" Type="http://schemas.openxmlformats.org/officeDocument/2006/relationships/hyperlink" Target="https://www.bing.com/th?id=OSK.07ff68fbf86dffc7fa9c373c7460e9fc&amp;qlt=95" TargetMode="External"/><Relationship Id="rId9423" Type="http://schemas.openxmlformats.org/officeDocument/2006/relationships/hyperlink" Target="https://www.bing.com/th?id=OSK.61c41387c9afa82e7f8e18bdd065167a&amp;qlt=95" TargetMode="External"/><Relationship Id="rId2810" Type="http://schemas.openxmlformats.org/officeDocument/2006/relationships/hyperlink" Target="https://www.bing.com/images/search?form=xlimg&amp;q=Chal%c3%a9" TargetMode="External"/><Relationship Id="rId4568" Type="http://schemas.openxmlformats.org/officeDocument/2006/relationships/hyperlink" Target="https://www.bing.com/images/search?form=xlimg&amp;q=Anapu" TargetMode="External"/><Relationship Id="rId5966" Type="http://schemas.openxmlformats.org/officeDocument/2006/relationships/hyperlink" Target="https://www.bing.com/images/search?form=xlimg&amp;q=Bom%20Sucesso%20do%20Sul" TargetMode="External"/><Relationship Id="rId8025" Type="http://schemas.openxmlformats.org/officeDocument/2006/relationships/hyperlink" Target="https://www.bing.com/th?id=OSK.2f66cfa2f1200937d85247d7adfe5351&amp;qlt=95" TargetMode="External"/><Relationship Id="rId51" Type="http://schemas.openxmlformats.org/officeDocument/2006/relationships/hyperlink" Target="https://www.bing.com/th?id=OSK.92003561d6c31b0297301f27291504fb&amp;qlt=95" TargetMode="External"/><Relationship Id="rId1412" Type="http://schemas.openxmlformats.org/officeDocument/2006/relationships/hyperlink" Target="https://www.bing.com/images/search?form=xlimg&amp;q=Santa%20Quit%c3%a9ria,%20Cear%c3%a1" TargetMode="External"/><Relationship Id="rId4982" Type="http://schemas.openxmlformats.org/officeDocument/2006/relationships/hyperlink" Target="https://www.bing.com/images/search?form=xlimg&amp;q=Igaracy" TargetMode="External"/><Relationship Id="rId5619" Type="http://schemas.openxmlformats.org/officeDocument/2006/relationships/hyperlink" Target="https://www.bing.com/th?id=OSK.151f995b245f08a6275839d79ae936ca&amp;qlt=95" TargetMode="External"/><Relationship Id="rId7041" Type="http://schemas.openxmlformats.org/officeDocument/2006/relationships/hyperlink" Target="https://www.bing.com/th?id=OSK.caa9ad68cd90305014a481e06520ff59&amp;qlt=95" TargetMode="External"/><Relationship Id="rId3584" Type="http://schemas.openxmlformats.org/officeDocument/2006/relationships/hyperlink" Target="https://www.bing.com/images/search?form=xlimg&amp;q=Pedra%20do%20Anta" TargetMode="External"/><Relationship Id="rId4635" Type="http://schemas.openxmlformats.org/officeDocument/2006/relationships/hyperlink" Target="https://www.bing.com/th?id=OSK.51b42520dc9a7d203d383d37fb999ed5&amp;qlt=95" TargetMode="External"/><Relationship Id="rId10022" Type="http://schemas.openxmlformats.org/officeDocument/2006/relationships/hyperlink" Target="https://www.bing.com/images/search?form=xlimg&amp;q=Ipueiras,%20Tocantins" TargetMode="External"/><Relationship Id="rId158" Type="http://schemas.openxmlformats.org/officeDocument/2006/relationships/hyperlink" Target="https://www.bing.com/images/search?form=xlimg&amp;q=Mata%20Grande" TargetMode="External"/><Relationship Id="rId2186" Type="http://schemas.openxmlformats.org/officeDocument/2006/relationships/hyperlink" Target="https://www.bing.com/images/search?form=xlimg&amp;q=Caxias,%20Maranh%c3%a3o" TargetMode="External"/><Relationship Id="rId3237" Type="http://schemas.openxmlformats.org/officeDocument/2006/relationships/hyperlink" Target="https://www.bing.com/th?id=OSK.4134443e962b96debe817fd694433e98&amp;qlt=95" TargetMode="External"/><Relationship Id="rId3651" Type="http://schemas.openxmlformats.org/officeDocument/2006/relationships/hyperlink" Target="https://www.bing.com/th?id=OSK.2399a6083951dcfb4d0b4d1ba464f69b&amp;qlt=95" TargetMode="External"/><Relationship Id="rId4702" Type="http://schemas.openxmlformats.org/officeDocument/2006/relationships/hyperlink" Target="https://www.bing.com/images/search?form=xlimg&amp;q=Our%c3%a9m,%20Par%c3%a1" TargetMode="External"/><Relationship Id="rId7858" Type="http://schemas.openxmlformats.org/officeDocument/2006/relationships/hyperlink" Target="https://www.bing.com/images/search?form=xlimg&amp;q=Sert%c3%a3o%20Santana" TargetMode="External"/><Relationship Id="rId8909" Type="http://schemas.openxmlformats.org/officeDocument/2006/relationships/hyperlink" Target="https://www.bing.com/th?id=OSK.04133dde89f7180b63e832b84178a1c5&amp;qlt=95" TargetMode="External"/><Relationship Id="rId572" Type="http://schemas.openxmlformats.org/officeDocument/2006/relationships/hyperlink" Target="https://www.bing.com/images/search?form=xlimg&amp;q=Catu" TargetMode="External"/><Relationship Id="rId2253" Type="http://schemas.openxmlformats.org/officeDocument/2006/relationships/hyperlink" Target="https://www.bing.com/th?id=OSK.TrDx57UU89svUtcBok5PgeD-2wS972QhhZvGweopoTQ&amp;qlt=95" TargetMode="External"/><Relationship Id="rId3304" Type="http://schemas.openxmlformats.org/officeDocument/2006/relationships/hyperlink" Target="https://www.bing.com/images/search?form=xlimg&amp;q=Lagoa%20Dourada" TargetMode="External"/><Relationship Id="rId6874" Type="http://schemas.openxmlformats.org/officeDocument/2006/relationships/hyperlink" Target="https://www.bing.com/images/search?form=xlimg&amp;q=Lagoa%20de%20Velhos" TargetMode="External"/><Relationship Id="rId7925" Type="http://schemas.openxmlformats.org/officeDocument/2006/relationships/hyperlink" Target="https://www.bing.com/th?id=OSK.970f65ffb65b37b4eb5c21fae62666f0&amp;qlt=95" TargetMode="External"/><Relationship Id="rId9280" Type="http://schemas.openxmlformats.org/officeDocument/2006/relationships/hyperlink" Target="https://www.bing.com/images/search?form=xlimg&amp;q=Macatuba" TargetMode="External"/><Relationship Id="rId225" Type="http://schemas.openxmlformats.org/officeDocument/2006/relationships/hyperlink" Target="https://www.bing.com/th?id=OSK.40ab18b64b2cfcf4fd3759055af58d1f&amp;qlt=95" TargetMode="External"/><Relationship Id="rId2320" Type="http://schemas.openxmlformats.org/officeDocument/2006/relationships/hyperlink" Target="https://www.bing.com/images/search?form=xlimg&amp;q=Parnarama" TargetMode="External"/><Relationship Id="rId5476" Type="http://schemas.openxmlformats.org/officeDocument/2006/relationships/hyperlink" Target="https://www.bing.com/images/search?form=xlimg&amp;q=Primavera,%20Pernambuco" TargetMode="External"/><Relationship Id="rId6527" Type="http://schemas.openxmlformats.org/officeDocument/2006/relationships/hyperlink" Target="https://www.bing.com/th?id=OSK.79038f92ce30ab1866d23e88ab90eacd&amp;qlt=95" TargetMode="External"/><Relationship Id="rId4078" Type="http://schemas.openxmlformats.org/officeDocument/2006/relationships/hyperlink" Target="https://www.bing.com/images/search?form=xlimg&amp;q=Vargem%20Bonita" TargetMode="External"/><Relationship Id="rId4492" Type="http://schemas.openxmlformats.org/officeDocument/2006/relationships/hyperlink" Target="https://www.bing.com/images/search?form=xlimg&amp;q=Santa%20Carmem" TargetMode="External"/><Relationship Id="rId5129" Type="http://schemas.openxmlformats.org/officeDocument/2006/relationships/hyperlink" Target="https://www.bing.com/th?id=OSK.97bd5beb2174b4ce5b07b94cc3ca6685&amp;qlt=95" TargetMode="External"/><Relationship Id="rId5543" Type="http://schemas.openxmlformats.org/officeDocument/2006/relationships/hyperlink" Target="https://www.bing.com/th?id=OSK.6f981bfbfc63dd49a790f47448ffe697&amp;qlt=95" TargetMode="External"/><Relationship Id="rId5890" Type="http://schemas.openxmlformats.org/officeDocument/2006/relationships/hyperlink" Target="https://www.bing.com/images/search?form=xlimg&amp;q=Abati%c3%a1" TargetMode="External"/><Relationship Id="rId6941" Type="http://schemas.openxmlformats.org/officeDocument/2006/relationships/hyperlink" Target="https://www.bing.com/th?id=OSK.9f2d512a94df154b87ec74ea5a3e8106&amp;qlt=95" TargetMode="External"/><Relationship Id="rId8699" Type="http://schemas.openxmlformats.org/officeDocument/2006/relationships/hyperlink" Target="https://www.bing.com/th?id=OSK.f483b47be80ef676c37e2d0681dbefc7&amp;qlt=95" TargetMode="External"/><Relationship Id="rId9000" Type="http://schemas.openxmlformats.org/officeDocument/2006/relationships/hyperlink" Target="https://www.bing.com/images/search?form=xlimg&amp;q=Estrela%20d'Oeste" TargetMode="External"/><Relationship Id="rId3094" Type="http://schemas.openxmlformats.org/officeDocument/2006/relationships/hyperlink" Target="https://www.bing.com/images/search?form=xlimg&amp;q=Grupiara" TargetMode="External"/><Relationship Id="rId4145" Type="http://schemas.openxmlformats.org/officeDocument/2006/relationships/hyperlink" Target="https://www.bing.com/th?id=OSK.3bf1c4044c0d208b4c0fbec203647c13&amp;qlt=95" TargetMode="External"/><Relationship Id="rId1739" Type="http://schemas.openxmlformats.org/officeDocument/2006/relationships/hyperlink" Target="https://www.bing.com/th?id=OSK.4bf38b25c375290d8b2299538904cf5b&amp;qlt=95" TargetMode="External"/><Relationship Id="rId5610" Type="http://schemas.openxmlformats.org/officeDocument/2006/relationships/hyperlink" Target="https://www.bing.com/images/search?form=xlimg&amp;q=Bel%c3%a9m%20do%20Piau%c3%ad" TargetMode="External"/><Relationship Id="rId8766" Type="http://schemas.openxmlformats.org/officeDocument/2006/relationships/hyperlink" Target="https://www.bing.com/images/search?form=xlimg&amp;q=Barra%20Bonita,%20S%c3%a3o%20Paulo" TargetMode="External"/><Relationship Id="rId9817" Type="http://schemas.openxmlformats.org/officeDocument/2006/relationships/hyperlink" Target="https://www.bing.com/th?id=OSK.0ea801dbf40583382150b1839784aba1&amp;qlt=95" TargetMode="External"/><Relationship Id="rId1806" Type="http://schemas.openxmlformats.org/officeDocument/2006/relationships/hyperlink" Target="https://www.bing.com/images/search?form=xlimg&amp;q=Guara%c3%adta" TargetMode="External"/><Relationship Id="rId3161" Type="http://schemas.openxmlformats.org/officeDocument/2006/relationships/hyperlink" Target="https://www.bing.com/th?id=OSK.99e81be7290c4353bb08b058578abb34&amp;qlt=95" TargetMode="External"/><Relationship Id="rId4212" Type="http://schemas.openxmlformats.org/officeDocument/2006/relationships/hyperlink" Target="https://www.bing.com/images/search?form=xlimg&amp;q=Maracaju,%20Mato%20Grosso%20do%20Sul" TargetMode="External"/><Relationship Id="rId7368" Type="http://schemas.openxmlformats.org/officeDocument/2006/relationships/hyperlink" Target="https://www.bing.com/images/search?form=xlimg&amp;q=Colorado,%20Rio%20Grande%20do%20Sul" TargetMode="External"/><Relationship Id="rId7782" Type="http://schemas.openxmlformats.org/officeDocument/2006/relationships/hyperlink" Target="https://www.bing.com/images/search?form=xlimg&amp;q=Santo%20Cristo" TargetMode="External"/><Relationship Id="rId8419" Type="http://schemas.openxmlformats.org/officeDocument/2006/relationships/hyperlink" Target="https://www.bing.com/th?id=OSK.c801eb854ba0b91726768329f2381f09&amp;qlt=95" TargetMode="External"/><Relationship Id="rId8833" Type="http://schemas.openxmlformats.org/officeDocument/2006/relationships/hyperlink" Target="https://www.bing.com/th?id=OSK.e3692fafcec3b5e3271651297595286d&amp;qlt=95" TargetMode="External"/><Relationship Id="rId3978" Type="http://schemas.openxmlformats.org/officeDocument/2006/relationships/hyperlink" Target="https://www.bing.com/images/search?form=xlimg&amp;q=Sericita" TargetMode="External"/><Relationship Id="rId6384" Type="http://schemas.openxmlformats.org/officeDocument/2006/relationships/hyperlink" Target="https://www.bing.com/images/search?form=xlimg&amp;q=Quatigu%c3%a1" TargetMode="External"/><Relationship Id="rId7435" Type="http://schemas.openxmlformats.org/officeDocument/2006/relationships/hyperlink" Target="https://www.bing.com/th?id=OSK.0cdf536ff7aabaa868d2ed28bfdb15ca&amp;qlt=95" TargetMode="External"/><Relationship Id="rId8900" Type="http://schemas.openxmlformats.org/officeDocument/2006/relationships/hyperlink" Target="https://www.bing.com/images/search?form=xlimg&amp;q=Catanduva" TargetMode="External"/><Relationship Id="rId899" Type="http://schemas.openxmlformats.org/officeDocument/2006/relationships/hyperlink" Target="https://www.bing.com/th?id=OSK.cf2ed4c88d8e8192d7596272dbceb77f&amp;qlt=95" TargetMode="External"/><Relationship Id="rId6037" Type="http://schemas.openxmlformats.org/officeDocument/2006/relationships/hyperlink" Target="https://www.bing.com/th?id=OSK.cb04b8fd2c3ae0e352d3982c9f99e6c3&amp;qlt=95" TargetMode="External"/><Relationship Id="rId6451" Type="http://schemas.openxmlformats.org/officeDocument/2006/relationships/hyperlink" Target="https://www.bing.com/th?id=OSK.303aabfe7cdc65f8e26728de95f1112b&amp;qlt=95" TargetMode="External"/><Relationship Id="rId7502" Type="http://schemas.openxmlformats.org/officeDocument/2006/relationships/hyperlink" Target="https://www.bing.com/images/search?form=xlimg&amp;q=Ibia%c3%a7%c3%a1" TargetMode="External"/><Relationship Id="rId966" Type="http://schemas.openxmlformats.org/officeDocument/2006/relationships/hyperlink" Target="https://www.bing.com/images/search?form=xlimg&amp;q=Salvador,%20Bahia" TargetMode="External"/><Relationship Id="rId1596" Type="http://schemas.openxmlformats.org/officeDocument/2006/relationships/hyperlink" Target="https://www.bing.com/images/search?form=xlimg&amp;q=Spain" TargetMode="External"/><Relationship Id="rId2647" Type="http://schemas.openxmlformats.org/officeDocument/2006/relationships/hyperlink" Target="https://www.bing.com/th?id=OSK.20f12afc6785a550b1993c1a24940886&amp;qlt=95" TargetMode="External"/><Relationship Id="rId2994" Type="http://schemas.openxmlformats.org/officeDocument/2006/relationships/hyperlink" Target="https://www.bing.com/images/search?form=xlimg&amp;q=Entre%20Rios%20de%20Minas" TargetMode="External"/><Relationship Id="rId5053" Type="http://schemas.openxmlformats.org/officeDocument/2006/relationships/hyperlink" Target="https://www.bing.com/th?id=OSK.3dd1ccef267d5e489f2500c0a3221924&amp;qlt=95" TargetMode="External"/><Relationship Id="rId6104" Type="http://schemas.openxmlformats.org/officeDocument/2006/relationships/hyperlink" Target="https://www.bing.com/images/search?form=xlimg&amp;q=Foz%20do%20Jord%c3%a3o" TargetMode="External"/><Relationship Id="rId9674" Type="http://schemas.openxmlformats.org/officeDocument/2006/relationships/hyperlink" Target="https://www.bing.com/images/search?form=xlimg&amp;q=Santa%20F%c3%a9%20do%20Sul" TargetMode="External"/><Relationship Id="rId619" Type="http://schemas.openxmlformats.org/officeDocument/2006/relationships/hyperlink" Target="https://www.bing.com/th?id=OSK.24c2fbdaa32c03ff58a0eac4949a5e80&amp;qlt=95" TargetMode="External"/><Relationship Id="rId1249" Type="http://schemas.openxmlformats.org/officeDocument/2006/relationships/hyperlink" Target="https://www.bing.com/th?id=OSK.41583748b4f4695c75309d280c656c4f&amp;qlt=95" TargetMode="External"/><Relationship Id="rId5120" Type="http://schemas.openxmlformats.org/officeDocument/2006/relationships/hyperlink" Target="https://www.bing.com/images/search?form=xlimg&amp;q=Rem%c3%adgio" TargetMode="External"/><Relationship Id="rId8276" Type="http://schemas.openxmlformats.org/officeDocument/2006/relationships/hyperlink" Target="https://www.bing.com/images/search?form=xlimg&amp;q=Mafra,%20Santa%20Catarina" TargetMode="External"/><Relationship Id="rId9327" Type="http://schemas.openxmlformats.org/officeDocument/2006/relationships/hyperlink" Target="https://www.bing.com/th?id=OSK.10bc4a571c9c50f95924239a928f0e22&amp;qlt=95" TargetMode="External"/><Relationship Id="rId1663" Type="http://schemas.openxmlformats.org/officeDocument/2006/relationships/hyperlink" Target="https://www.bing.com/th?id=OSK.646b4ec4fa4335510a9458cd15da37b3&amp;qlt=95" TargetMode="External"/><Relationship Id="rId2714" Type="http://schemas.openxmlformats.org/officeDocument/2006/relationships/hyperlink" Target="https://www.bing.com/images/search?form=xlimg&amp;q=Cana%20Verde" TargetMode="External"/><Relationship Id="rId8690" Type="http://schemas.openxmlformats.org/officeDocument/2006/relationships/hyperlink" Target="https://www.bing.com/images/search?form=xlimg&amp;q=Am%c3%a9rico%20Brasiliense" TargetMode="External"/><Relationship Id="rId9741" Type="http://schemas.openxmlformats.org/officeDocument/2006/relationships/hyperlink" Target="https://www.bing.com/th?id=OSK.f73792f2334b46bbc67c82d83dc95eba&amp;qlt=95" TargetMode="External"/><Relationship Id="rId1316" Type="http://schemas.openxmlformats.org/officeDocument/2006/relationships/hyperlink" Target="https://www.bing.com/images/search?form=xlimg&amp;q=Meruoca" TargetMode="External"/><Relationship Id="rId1730" Type="http://schemas.openxmlformats.org/officeDocument/2006/relationships/hyperlink" Target="https://www.bing.com/images/search?form=xlimg&amp;q=Cezarina" TargetMode="External"/><Relationship Id="rId4886" Type="http://schemas.openxmlformats.org/officeDocument/2006/relationships/hyperlink" Target="https://www.bing.com/images/search?form=xlimg&amp;q=Brejo%20do%20Cruz" TargetMode="External"/><Relationship Id="rId5937" Type="http://schemas.openxmlformats.org/officeDocument/2006/relationships/hyperlink" Target="https://www.bing.com/th?id=OSK.762db1651335d3bceb7237fe7bf8b615&amp;qlt=95" TargetMode="External"/><Relationship Id="rId7292" Type="http://schemas.openxmlformats.org/officeDocument/2006/relationships/hyperlink" Target="https://www.bing.com/images/search?form=xlimg&amp;q=Caibat%c3%a9" TargetMode="External"/><Relationship Id="rId8343" Type="http://schemas.openxmlformats.org/officeDocument/2006/relationships/hyperlink" Target="https://www.bing.com/th?id=OSK.a362b9dfde3f27dfe85f1f2cd6be91f6&amp;qlt=95" TargetMode="External"/><Relationship Id="rId22" Type="http://schemas.openxmlformats.org/officeDocument/2006/relationships/hyperlink" Target="https://www.bing.com/images/search?form=xlimg&amp;q=Rio%20de%20Janeiro" TargetMode="External"/><Relationship Id="rId3488" Type="http://schemas.openxmlformats.org/officeDocument/2006/relationships/hyperlink" Target="https://www.bing.com/images/search?form=xlimg&amp;q=Nova%20Ponte" TargetMode="External"/><Relationship Id="rId4539" Type="http://schemas.openxmlformats.org/officeDocument/2006/relationships/hyperlink" Target="https://www.bing.com/th?id=OSK.ac53b99f4b95351cf7576adca65d067f&amp;qlt=95" TargetMode="External"/><Relationship Id="rId4953" Type="http://schemas.openxmlformats.org/officeDocument/2006/relationships/hyperlink" Target="https://www.bing.com/th?id=OSK.1fb1e0cabc610264f57d7491235cc885&amp;qlt=95" TargetMode="External"/><Relationship Id="rId8410" Type="http://schemas.openxmlformats.org/officeDocument/2006/relationships/hyperlink" Target="https://www.bing.com/images/search?form=xlimg&amp;q=Romel%c3%a2ndia" TargetMode="External"/><Relationship Id="rId3555" Type="http://schemas.openxmlformats.org/officeDocument/2006/relationships/hyperlink" Target="https://www.bing.com/th?id=OSK.be4b74ab527e92ea87a3f2c7f086ec58&amp;qlt=95" TargetMode="External"/><Relationship Id="rId4606" Type="http://schemas.openxmlformats.org/officeDocument/2006/relationships/hyperlink" Target="https://www.bing.com/images/search?form=xlimg&amp;q=Capanema,%20Par%c3%a1" TargetMode="External"/><Relationship Id="rId7012" Type="http://schemas.openxmlformats.org/officeDocument/2006/relationships/hyperlink" Target="https://www.bing.com/images/search?form=xlimg&amp;q=Serrinha%20dos%20Pintos" TargetMode="External"/><Relationship Id="rId476" Type="http://schemas.openxmlformats.org/officeDocument/2006/relationships/hyperlink" Target="https://www.bing.com/images/search?form=xlimg&amp;q=Belmonte,%20Bahia" TargetMode="External"/><Relationship Id="rId890" Type="http://schemas.openxmlformats.org/officeDocument/2006/relationships/hyperlink" Target="https://www.bing.com/images/search?form=xlimg&amp;q=Palmeiras,%20Bahia" TargetMode="External"/><Relationship Id="rId2157" Type="http://schemas.openxmlformats.org/officeDocument/2006/relationships/hyperlink" Target="https://www.bing.com/th?id=OSK.000e75959d456064e485bb8582d2e3ef&amp;qlt=95" TargetMode="External"/><Relationship Id="rId2571" Type="http://schemas.openxmlformats.org/officeDocument/2006/relationships/hyperlink" Target="https://www.bing.com/th?id=OSK.88f0dcaba26e86d2deefc49a3a3687fa&amp;qlt=95" TargetMode="External"/><Relationship Id="rId3208" Type="http://schemas.openxmlformats.org/officeDocument/2006/relationships/hyperlink" Target="https://www.bing.com/images/search?form=xlimg&amp;q=Itaobim" TargetMode="External"/><Relationship Id="rId6778" Type="http://schemas.openxmlformats.org/officeDocument/2006/relationships/hyperlink" Target="https://www.bing.com/images/search?form=xlimg&amp;q=Bento%20Fernandes" TargetMode="External"/><Relationship Id="rId9184" Type="http://schemas.openxmlformats.org/officeDocument/2006/relationships/hyperlink" Target="https://www.bing.com/images/search?form=xlimg&amp;q=Itatiba" TargetMode="External"/><Relationship Id="rId129" Type="http://schemas.openxmlformats.org/officeDocument/2006/relationships/hyperlink" Target="https://www.bing.com/th?id=OSK.72d9dfca8e71337201a75014797b43cd&amp;qlt=95" TargetMode="External"/><Relationship Id="rId543" Type="http://schemas.openxmlformats.org/officeDocument/2006/relationships/hyperlink" Target="https://www.bing.com/th?id=OSK.1313c5bb9261e7f9f21477e21f6875a8&amp;qlt=95" TargetMode="External"/><Relationship Id="rId1173" Type="http://schemas.openxmlformats.org/officeDocument/2006/relationships/hyperlink" Target="https://www.bing.com/th?id=OSK.Yu4R2pPY0TWeHmxQXAgcBVvHJRLhnAA8_8g22Q4XMDs&amp;qlt=95" TargetMode="External"/><Relationship Id="rId2224" Type="http://schemas.openxmlformats.org/officeDocument/2006/relationships/hyperlink" Target="https://www.bing.com/images/search?form=xlimg&amp;q=Formosa%20da%20Serra%20Negra" TargetMode="External"/><Relationship Id="rId3622" Type="http://schemas.openxmlformats.org/officeDocument/2006/relationships/hyperlink" Target="https://www.bing.com/images/search?form=xlimg&amp;q=Pingo-d'%c3%81gua" TargetMode="External"/><Relationship Id="rId7829" Type="http://schemas.openxmlformats.org/officeDocument/2006/relationships/hyperlink" Target="https://www.bing.com/th?id=OSK.04ef8e911b157fa5a2ade53be7fbee1c&amp;qlt=95" TargetMode="External"/><Relationship Id="rId9251" Type="http://schemas.openxmlformats.org/officeDocument/2006/relationships/hyperlink" Target="https://www.bing.com/th?id=OSK.92c72b5b802b2be3107f01e62fe1909d&amp;qlt=95" TargetMode="External"/><Relationship Id="rId5794" Type="http://schemas.openxmlformats.org/officeDocument/2006/relationships/hyperlink" Target="https://www.bing.com/images/search?form=xlimg&amp;q=Parnagu%c3%a1" TargetMode="External"/><Relationship Id="rId6845" Type="http://schemas.openxmlformats.org/officeDocument/2006/relationships/hyperlink" Target="https://www.bing.com/th?id=OSK.1642664b312724ea8c145e4f9842271d&amp;qlt=95" TargetMode="External"/><Relationship Id="rId610" Type="http://schemas.openxmlformats.org/officeDocument/2006/relationships/hyperlink" Target="https://www.bing.com/images/search?form=xlimg&amp;q=Cravol%c3%a2ndia" TargetMode="External"/><Relationship Id="rId1240" Type="http://schemas.openxmlformats.org/officeDocument/2006/relationships/hyperlink" Target="https://www.bing.com/images/search?form=xlimg&amp;q=Horizonte,%20Cear%c3%a1" TargetMode="External"/><Relationship Id="rId4049" Type="http://schemas.openxmlformats.org/officeDocument/2006/relationships/hyperlink" Target="https://www.bing.com/th?id=OSK.3e7bd7042e28be52ae1af6a6329d4ad3&amp;qlt=95" TargetMode="External"/><Relationship Id="rId4396" Type="http://schemas.openxmlformats.org/officeDocument/2006/relationships/hyperlink" Target="https://www.bing.com/images/search?form=xlimg&amp;q=Luci%c3%a1ra" TargetMode="External"/><Relationship Id="rId5447" Type="http://schemas.openxmlformats.org/officeDocument/2006/relationships/hyperlink" Target="https://www.bing.com/th?id=OSK.qUON7erj_u2AIgfUosEizCCnZiXd0NnLKq3107JSe9M&amp;qlt=95" TargetMode="External"/><Relationship Id="rId5861" Type="http://schemas.openxmlformats.org/officeDocument/2006/relationships/hyperlink" Target="https://www.bing.com/th?id=OSK.415ea3b6f83949d53a297be4f386bf55&amp;qlt=95" TargetMode="External"/><Relationship Id="rId6912" Type="http://schemas.openxmlformats.org/officeDocument/2006/relationships/hyperlink" Target="https://www.bing.com/images/search?form=xlimg&amp;q=Nova%20Cruz,%20Rio%20Grande%20do%20Norte" TargetMode="External"/><Relationship Id="rId4463" Type="http://schemas.openxmlformats.org/officeDocument/2006/relationships/hyperlink" Target="https://www.bing.com/th?id=OSK.69b10be973e735027af687faa288cd5b&amp;qlt=95" TargetMode="External"/><Relationship Id="rId5514" Type="http://schemas.openxmlformats.org/officeDocument/2006/relationships/hyperlink" Target="https://www.bing.com/images/search?form=xlimg&amp;q=S%c3%a3o%20Bento%20do%20Una" TargetMode="External"/><Relationship Id="rId3065" Type="http://schemas.openxmlformats.org/officeDocument/2006/relationships/hyperlink" Target="https://www.bing.com/th?id=OSK.J6p-m85EpZQfYxftdOdzPXQCBfcKkTx8sU1DLp2PE1w&amp;qlt=95" TargetMode="External"/><Relationship Id="rId4116" Type="http://schemas.openxmlformats.org/officeDocument/2006/relationships/hyperlink" Target="https://www.bing.com/images/search?form=xlimg&amp;q=%c3%81gua%20Clara" TargetMode="External"/><Relationship Id="rId4530" Type="http://schemas.openxmlformats.org/officeDocument/2006/relationships/hyperlink" Target="https://www.bing.com/images/search?form=xlimg&amp;q=Terra%20Nova%20do%20Norte" TargetMode="External"/><Relationship Id="rId7686" Type="http://schemas.openxmlformats.org/officeDocument/2006/relationships/hyperlink" Target="https://www.bing.com/images/search?form=xlimg&amp;q=Pinto%20Bandeira" TargetMode="External"/><Relationship Id="rId8737" Type="http://schemas.openxmlformats.org/officeDocument/2006/relationships/hyperlink" Target="https://www.bing.com/th?id=OSK.11aa46cc34a942b0ae93cbc398c79206&amp;qlt=95" TargetMode="External"/><Relationship Id="rId2081" Type="http://schemas.openxmlformats.org/officeDocument/2006/relationships/hyperlink" Target="https://www.bing.com/th?id=OSK.368ea78f5b12300035bb00d33a030c81&amp;qlt=95" TargetMode="External"/><Relationship Id="rId3132" Type="http://schemas.openxmlformats.org/officeDocument/2006/relationships/hyperlink" Target="https://www.bing.com/images/search?form=xlimg&amp;q=Ibiracatu" TargetMode="External"/><Relationship Id="rId6288" Type="http://schemas.openxmlformats.org/officeDocument/2006/relationships/hyperlink" Target="https://www.bing.com/images/search?form=xlimg&amp;q=Nova%20Esperan%c3%a7a,%20Paran%c3%a1" TargetMode="External"/><Relationship Id="rId7339" Type="http://schemas.openxmlformats.org/officeDocument/2006/relationships/hyperlink" Target="https://www.bing.com/th?id=OSK.cef9a001c0d72d7952eeb0e18b3065da&amp;qlt=95" TargetMode="External"/><Relationship Id="rId7753" Type="http://schemas.openxmlformats.org/officeDocument/2006/relationships/hyperlink" Target="https://www.bing.com/th?id=OSK.0207a803bd633ccb9620457b04a26e4a&amp;qlt=95" TargetMode="External"/><Relationship Id="rId6355" Type="http://schemas.openxmlformats.org/officeDocument/2006/relationships/hyperlink" Target="https://www.bing.com/th?id=OSK.f3368daf5d550d1504a1d9bf31b40f50&amp;qlt=95" TargetMode="External"/><Relationship Id="rId7406" Type="http://schemas.openxmlformats.org/officeDocument/2006/relationships/hyperlink" Target="https://www.bing.com/images/search?form=xlimg&amp;q=Dom%20Pedro%20de%20Alc%c3%a2ntara" TargetMode="External"/><Relationship Id="rId8804" Type="http://schemas.openxmlformats.org/officeDocument/2006/relationships/hyperlink" Target="https://www.bing.com/images/search?form=xlimg&amp;q=Boituva" TargetMode="External"/><Relationship Id="rId120" Type="http://schemas.openxmlformats.org/officeDocument/2006/relationships/hyperlink" Target="https://www.bing.com/images/search?form=xlimg&amp;q=Flexeiras" TargetMode="External"/><Relationship Id="rId2898" Type="http://schemas.openxmlformats.org/officeDocument/2006/relationships/hyperlink" Target="https://www.bing.com/images/search?form=xlimg&amp;q=C%c3%b3rrego%20Fundo" TargetMode="External"/><Relationship Id="rId3949" Type="http://schemas.openxmlformats.org/officeDocument/2006/relationships/hyperlink" Target="https://www.bing.com/th?id=OSK.ffd78bb0db72fdda6cd21e2690d05483&amp;qlt=95" TargetMode="External"/><Relationship Id="rId6008" Type="http://schemas.openxmlformats.org/officeDocument/2006/relationships/hyperlink" Target="https://www.bing.com/images/search?form=xlimg&amp;q=Cand%c3%b3i" TargetMode="External"/><Relationship Id="rId7820" Type="http://schemas.openxmlformats.org/officeDocument/2006/relationships/hyperlink" Target="https://www.bing.com/images/search?form=xlimg&amp;q=S%c3%a3o%20Miguel%20das%20Miss%c3%b5es" TargetMode="External"/><Relationship Id="rId2965" Type="http://schemas.openxmlformats.org/officeDocument/2006/relationships/hyperlink" Target="https://www.bing.com/th?id=OSK.572dc97aeb0a2fe2ca13cbe85114a979&amp;qlt=95" TargetMode="External"/><Relationship Id="rId5024" Type="http://schemas.openxmlformats.org/officeDocument/2006/relationships/hyperlink" Target="https://www.bing.com/images/search?form=xlimg&amp;q=Lucena,%20Para%c3%adba" TargetMode="External"/><Relationship Id="rId5371" Type="http://schemas.openxmlformats.org/officeDocument/2006/relationships/hyperlink" Target="https://www.bing.com/th?id=OSK.c3e0983d3cb1827f25addbfa7c626ef8&amp;qlt=95" TargetMode="External"/><Relationship Id="rId6422" Type="http://schemas.openxmlformats.org/officeDocument/2006/relationships/hyperlink" Target="https://www.bing.com/images/search?form=xlimg&amp;q=Roncador,%20Paran%c3%a1" TargetMode="External"/><Relationship Id="rId9578" Type="http://schemas.openxmlformats.org/officeDocument/2006/relationships/hyperlink" Target="https://www.bing.com/images/search?form=xlimg&amp;q=Queluz,%20S%c3%a3o%20Paulo" TargetMode="External"/><Relationship Id="rId9992" Type="http://schemas.openxmlformats.org/officeDocument/2006/relationships/hyperlink" Target="https://www.bing.com/images/search?form=xlimg&amp;q=Darcin%c3%b3polis" TargetMode="External"/><Relationship Id="rId937" Type="http://schemas.openxmlformats.org/officeDocument/2006/relationships/hyperlink" Target="https://www.bing.com/th?id=OSK.e4d412ebabc4ebdb7770c99be4cccc4e&amp;qlt=95" TargetMode="External"/><Relationship Id="rId1567" Type="http://schemas.openxmlformats.org/officeDocument/2006/relationships/hyperlink" Target="https://www.bing.com/th?id=OSK.92ad582083bfcec0c2034b0c81bef986&amp;qlt=95" TargetMode="External"/><Relationship Id="rId1981" Type="http://schemas.openxmlformats.org/officeDocument/2006/relationships/hyperlink" Target="https://www.bing.com/th?id=OSK.4109699d08036e13dfc294f8ddda9e77&amp;qlt=95" TargetMode="External"/><Relationship Id="rId2618" Type="http://schemas.openxmlformats.org/officeDocument/2006/relationships/hyperlink" Target="https://www.bing.com/images/search?form=xlimg&amp;q=Bom%20Despacho,%20Minas%20Gerais" TargetMode="External"/><Relationship Id="rId8594" Type="http://schemas.openxmlformats.org/officeDocument/2006/relationships/hyperlink" Target="https://www.bing.com/images/search?form=xlimg&amp;q=Itaporanga%20d'Ajuda" TargetMode="External"/><Relationship Id="rId9645" Type="http://schemas.openxmlformats.org/officeDocument/2006/relationships/hyperlink" Target="https://www.bing.com/th?id=OSK.30d86a411a0d8982a37f4854295d28df&amp;qlt=95" TargetMode="External"/><Relationship Id="rId1634" Type="http://schemas.openxmlformats.org/officeDocument/2006/relationships/hyperlink" Target="https://www.bing.com/images/search?form=xlimg&amp;q=Amorin%c3%b3polis" TargetMode="External"/><Relationship Id="rId4040" Type="http://schemas.openxmlformats.org/officeDocument/2006/relationships/hyperlink" Target="https://www.bing.com/images/search?form=xlimg&amp;q=Tombos" TargetMode="External"/><Relationship Id="rId7196" Type="http://schemas.openxmlformats.org/officeDocument/2006/relationships/hyperlink" Target="https://www.bing.com/images/search?form=xlimg&amp;q=Almirante%20Tamandar%c3%a9%20do%20Sul" TargetMode="External"/><Relationship Id="rId8247" Type="http://schemas.openxmlformats.org/officeDocument/2006/relationships/hyperlink" Target="https://www.bing.com/th?id=OSK.23ed42050ac34f36b60a76bb0e158e7b&amp;qlt=95" TargetMode="External"/><Relationship Id="rId8661" Type="http://schemas.openxmlformats.org/officeDocument/2006/relationships/hyperlink" Target="https://www.bing.com/th?id=OSK.rcCIoB5SiTvY-J0fgQPNCZVlwaQCSZEdfflNMYUmmv4&amp;qlt=95" TargetMode="External"/><Relationship Id="rId9712" Type="http://schemas.openxmlformats.org/officeDocument/2006/relationships/hyperlink" Target="https://www.bing.com/images/search?form=xlimg&amp;q=Santos,%20S%c3%a3o%20Paulo" TargetMode="External"/><Relationship Id="rId4857" Type="http://schemas.openxmlformats.org/officeDocument/2006/relationships/hyperlink" Target="https://www.bing.com/th?id=OSK.1323cb6c4a850813d571ffb1d5a88b96&amp;qlt=95" TargetMode="External"/><Relationship Id="rId7263" Type="http://schemas.openxmlformats.org/officeDocument/2006/relationships/hyperlink" Target="https://www.bing.com/th?id=OSK.591dd08f78d6d674e257c66f55053f40&amp;qlt=95" TargetMode="External"/><Relationship Id="rId8314" Type="http://schemas.openxmlformats.org/officeDocument/2006/relationships/hyperlink" Target="https://www.bing.com/images/search?form=xlimg&amp;q=Nova%20Trento" TargetMode="External"/><Relationship Id="rId1701" Type="http://schemas.openxmlformats.org/officeDocument/2006/relationships/hyperlink" Target="https://www.bing.com/th?id=OSK.ede841d26a8545ff46cfd05219d64a95&amp;qlt=95" TargetMode="External"/><Relationship Id="rId3459" Type="http://schemas.openxmlformats.org/officeDocument/2006/relationships/hyperlink" Target="https://www.bing.com/th?id=OSK.c4675ab76d30c0bcfe895fd13a6078f9&amp;qlt=95" TargetMode="External"/><Relationship Id="rId5908" Type="http://schemas.openxmlformats.org/officeDocument/2006/relationships/hyperlink" Target="https://www.bing.com/images/search?form=xlimg&amp;q=Amapor%c3%a3" TargetMode="External"/><Relationship Id="rId7330" Type="http://schemas.openxmlformats.org/officeDocument/2006/relationships/hyperlink" Target="https://www.bing.com/images/search?form=xlimg&amp;q=Capela%20de%20Santana" TargetMode="External"/><Relationship Id="rId3873" Type="http://schemas.openxmlformats.org/officeDocument/2006/relationships/hyperlink" Target="https://www.bing.com/th?id=OSK.ad587f5e0f922fb8e1c4a3a28cd3f621&amp;qlt=95" TargetMode="External"/><Relationship Id="rId4924" Type="http://schemas.openxmlformats.org/officeDocument/2006/relationships/hyperlink" Target="https://www.bing.com/images/search?form=xlimg&amp;q=Catingueira" TargetMode="External"/><Relationship Id="rId9088" Type="http://schemas.openxmlformats.org/officeDocument/2006/relationships/hyperlink" Target="https://www.bing.com/images/search?form=xlimg&amp;q=Iacri" TargetMode="External"/><Relationship Id="rId447" Type="http://schemas.openxmlformats.org/officeDocument/2006/relationships/hyperlink" Target="https://www.bing.com/th?id=OSK.48d85d56dbf599f0788da018757a71c3&amp;qlt=95" TargetMode="External"/><Relationship Id="rId794" Type="http://schemas.openxmlformats.org/officeDocument/2006/relationships/hyperlink" Target="https://www.bing.com/images/search?form=xlimg&amp;q=Lajed%c3%a3o" TargetMode="External"/><Relationship Id="rId1077" Type="http://schemas.openxmlformats.org/officeDocument/2006/relationships/hyperlink" Target="https://www.bing.com/th?id=OSK.da02032bcf97992078db84677134ee3a&amp;qlt=95" TargetMode="External"/><Relationship Id="rId2128" Type="http://schemas.openxmlformats.org/officeDocument/2006/relationships/hyperlink" Target="https://www.bing.com/images/search?form=xlimg&amp;q=Axix%c3%a1" TargetMode="External"/><Relationship Id="rId2475" Type="http://schemas.openxmlformats.org/officeDocument/2006/relationships/hyperlink" Target="https://www.bing.com/th?id=OSK.9285ab0ee365b153f9b037514db818e7&amp;qlt=95" TargetMode="External"/><Relationship Id="rId3526" Type="http://schemas.openxmlformats.org/officeDocument/2006/relationships/hyperlink" Target="https://www.bing.com/images/search?form=xlimg&amp;q=Padre%20Carvalho" TargetMode="External"/><Relationship Id="rId3940" Type="http://schemas.openxmlformats.org/officeDocument/2006/relationships/hyperlink" Target="https://www.bing.com/images/search?form=xlimg&amp;q=S%c3%a3o%20Sebasti%c3%a3o%20do%20Maranh%c3%a3o" TargetMode="External"/><Relationship Id="rId9155" Type="http://schemas.openxmlformats.org/officeDocument/2006/relationships/hyperlink" Target="https://www.bing.com/th?id=OSK.c2b40ca1691ada386dcb2ccfbb721c4f&amp;qlt=95" TargetMode="External"/><Relationship Id="rId861" Type="http://schemas.openxmlformats.org/officeDocument/2006/relationships/hyperlink" Target="https://www.bing.com/th?id=OSK.5602bafb240d3ee73d561c8b3e28f288&amp;qlt=95" TargetMode="External"/><Relationship Id="rId1491" Type="http://schemas.openxmlformats.org/officeDocument/2006/relationships/hyperlink" Target="https://www.bing.com/th?id=OSK.8a97eb33f8428d0c94bbc446083da049&amp;qlt=95" TargetMode="External"/><Relationship Id="rId2542" Type="http://schemas.openxmlformats.org/officeDocument/2006/relationships/hyperlink" Target="https://www.bing.com/images/search?form=xlimg&amp;q=Araponga" TargetMode="External"/><Relationship Id="rId5698" Type="http://schemas.openxmlformats.org/officeDocument/2006/relationships/hyperlink" Target="https://www.bing.com/images/search?form=xlimg&amp;q=Floriano,%20Piau%c3%ad" TargetMode="External"/><Relationship Id="rId6749" Type="http://schemas.openxmlformats.org/officeDocument/2006/relationships/hyperlink" Target="https://www.bing.com/th?id=OSK.7d8b3d48cb44fd92b5f5560e22476f04&amp;qlt=95" TargetMode="External"/><Relationship Id="rId514" Type="http://schemas.openxmlformats.org/officeDocument/2006/relationships/hyperlink" Target="https://www.bing.com/images/search?form=xlimg&amp;q=Cacul%c3%a9" TargetMode="External"/><Relationship Id="rId1144" Type="http://schemas.openxmlformats.org/officeDocument/2006/relationships/hyperlink" Target="https://www.bing.com/images/search?form=xlimg&amp;q=Aurora,%20Cear%c3%a1" TargetMode="External"/><Relationship Id="rId5765" Type="http://schemas.openxmlformats.org/officeDocument/2006/relationships/hyperlink" Target="https://www.bing.com/th?id=OSK.249bbf88a7807a0fae29b7a3ffe1de18&amp;qlt=95" TargetMode="External"/><Relationship Id="rId6816" Type="http://schemas.openxmlformats.org/officeDocument/2006/relationships/hyperlink" Target="https://www.bing.com/images/search?form=xlimg&amp;q=Doutor%20Severiano" TargetMode="External"/><Relationship Id="rId8171" Type="http://schemas.openxmlformats.org/officeDocument/2006/relationships/hyperlink" Target="https://www.bing.com/th?id=OSK.cf5893a9d46817d97b3cba990c9eeaf5&amp;qlt=95" TargetMode="External"/><Relationship Id="rId9222" Type="http://schemas.openxmlformats.org/officeDocument/2006/relationships/hyperlink" Target="https://www.bing.com/images/search?form=xlimg&amp;q=Ja%c3%ba" TargetMode="External"/><Relationship Id="rId1211" Type="http://schemas.openxmlformats.org/officeDocument/2006/relationships/hyperlink" Target="https://www.bing.com/th?id=OSK.48d85d56dbf599f0788da018757a71c3&amp;qlt=95" TargetMode="External"/><Relationship Id="rId4367" Type="http://schemas.openxmlformats.org/officeDocument/2006/relationships/hyperlink" Target="https://www.bing.com/th?id=OSK.7f0fba2f866896e5ff631b02745a924b&amp;qlt=95" TargetMode="External"/><Relationship Id="rId4781" Type="http://schemas.openxmlformats.org/officeDocument/2006/relationships/hyperlink" Target="https://www.bing.com/th?id=OSK.7b2124f5238ed99ab2d105d312497686&amp;qlt=95" TargetMode="External"/><Relationship Id="rId5418" Type="http://schemas.openxmlformats.org/officeDocument/2006/relationships/hyperlink" Target="https://www.bing.com/images/search?form=xlimg&amp;q=Lagoa%20do%20Ouro" TargetMode="External"/><Relationship Id="rId5832" Type="http://schemas.openxmlformats.org/officeDocument/2006/relationships/hyperlink" Target="https://www.bing.com/images/search?form=xlimg&amp;q=S%c3%a3o%20F%c3%a9lix%20do%20Piau%c3%ad" TargetMode="External"/><Relationship Id="rId8988" Type="http://schemas.openxmlformats.org/officeDocument/2006/relationships/hyperlink" Target="https://www.bing.com/images/search?form=xlimg&amp;q=Emilian%c3%b3polis" TargetMode="External"/><Relationship Id="rId3383" Type="http://schemas.openxmlformats.org/officeDocument/2006/relationships/hyperlink" Target="https://www.bing.com/th?id=OSK.7b9d6d051132da8c59359750ace2b56f&amp;qlt=95" TargetMode="External"/><Relationship Id="rId4434" Type="http://schemas.openxmlformats.org/officeDocument/2006/relationships/hyperlink" Target="https://www.bing.com/images/search?form=xlimg&amp;q=Nova%20Ubirat%c3%a3" TargetMode="External"/><Relationship Id="rId3036" Type="http://schemas.openxmlformats.org/officeDocument/2006/relationships/hyperlink" Target="https://www.bing.com/images/search?form=xlimg&amp;q=Florestal" TargetMode="External"/><Relationship Id="rId371" Type="http://schemas.openxmlformats.org/officeDocument/2006/relationships/hyperlink" Target="https://www.bing.com/th?id=OSK.1d3c1aa2d999c9e49988be898f7c80ad&amp;qlt=95" TargetMode="External"/><Relationship Id="rId2052" Type="http://schemas.openxmlformats.org/officeDocument/2006/relationships/hyperlink" Target="https://www.bing.com/images/search?form=xlimg&amp;q=Serran%c3%b3polis" TargetMode="External"/><Relationship Id="rId3450" Type="http://schemas.openxmlformats.org/officeDocument/2006/relationships/hyperlink" Target="https://www.bing.com/images/search?form=xlimg&amp;q=Morada%20Nova%20de%20Minas" TargetMode="External"/><Relationship Id="rId4501" Type="http://schemas.openxmlformats.org/officeDocument/2006/relationships/hyperlink" Target="https://www.bing.com/th?id=OSK.8680a00facb1c6005c808feb68143967&amp;qlt=95" TargetMode="External"/><Relationship Id="rId6259" Type="http://schemas.openxmlformats.org/officeDocument/2006/relationships/hyperlink" Target="https://www.bing.com/th?id=OSK.S58zOe7V8YUwozZjjjkqnbtREP3U0izcpLSOPqrBuk8&amp;qlt=95" TargetMode="External"/><Relationship Id="rId7657" Type="http://schemas.openxmlformats.org/officeDocument/2006/relationships/hyperlink" Target="https://www.bing.com/th?id=OSK.4fa1a70656cad52ebc686e82856c487f&amp;qlt=95" TargetMode="External"/><Relationship Id="rId8708" Type="http://schemas.openxmlformats.org/officeDocument/2006/relationships/hyperlink" Target="https://www.bing.com/images/search?form=xlimg&amp;q=Apia%c3%ad" TargetMode="External"/><Relationship Id="rId3103" Type="http://schemas.openxmlformats.org/officeDocument/2006/relationships/hyperlink" Target="https://www.bing.com/th?id=OSK.880f16cdcfa7a3318e0dcad43291a3d1&amp;qlt=95" TargetMode="External"/><Relationship Id="rId6673" Type="http://schemas.openxmlformats.org/officeDocument/2006/relationships/hyperlink" Target="https://www.bing.com/th?id=OSK.3439dad603500582aaa346910cbdc791&amp;qlt=95" TargetMode="External"/><Relationship Id="rId7724" Type="http://schemas.openxmlformats.org/officeDocument/2006/relationships/hyperlink" Target="https://www.bing.com/images/search?form=xlimg&amp;q=Rio%20Grande,%20Rio%20Grande%20do%20Sul" TargetMode="External"/><Relationship Id="rId2869" Type="http://schemas.openxmlformats.org/officeDocument/2006/relationships/hyperlink" Target="https://www.bing.com/th?id=OSK.6548445cb973f1885d5a915ea8f9e36c&amp;qlt=95" TargetMode="External"/><Relationship Id="rId5275" Type="http://schemas.openxmlformats.org/officeDocument/2006/relationships/hyperlink" Target="https://www.bing.com/th?id=OSK.afd1b519592b5b80cc02b0405678a59f&amp;qlt=95" TargetMode="External"/><Relationship Id="rId6326" Type="http://schemas.openxmlformats.org/officeDocument/2006/relationships/hyperlink" Target="https://www.bing.com/images/search?form=xlimg&amp;q=Paranapoema" TargetMode="External"/><Relationship Id="rId6740" Type="http://schemas.openxmlformats.org/officeDocument/2006/relationships/hyperlink" Target="https://www.bing.com/images/search?form=xlimg&amp;q=Tr%c3%aas%20Rios" TargetMode="External"/><Relationship Id="rId9896" Type="http://schemas.openxmlformats.org/officeDocument/2006/relationships/hyperlink" Target="https://www.bing.com/images/search?form=xlimg&amp;q=Vit%c3%b3ria%20Brasil" TargetMode="External"/><Relationship Id="rId1885" Type="http://schemas.openxmlformats.org/officeDocument/2006/relationships/hyperlink" Target="https://www.bing.com/th?id=OSK.898c517d11b43213f62ec0520fa48023&amp;qlt=95" TargetMode="External"/><Relationship Id="rId2936" Type="http://schemas.openxmlformats.org/officeDocument/2006/relationships/hyperlink" Target="https://www.bing.com/images/search?form=xlimg&amp;q=Desterro%20de%20Entre%20Rios" TargetMode="External"/><Relationship Id="rId4291" Type="http://schemas.openxmlformats.org/officeDocument/2006/relationships/hyperlink" Target="https://www.bing.com/th?id=OSK.f4856a67d08ef513e21280f653df17b3&amp;qlt=95" TargetMode="External"/><Relationship Id="rId5342" Type="http://schemas.openxmlformats.org/officeDocument/2006/relationships/hyperlink" Target="https://www.bing.com/images/search?form=xlimg&amp;q=Cust%c3%b3dia" TargetMode="External"/><Relationship Id="rId8498" Type="http://schemas.openxmlformats.org/officeDocument/2006/relationships/hyperlink" Target="https://www.bing.com/images/search?form=xlimg&amp;q=Timb%c3%b3" TargetMode="External"/><Relationship Id="rId9549" Type="http://schemas.openxmlformats.org/officeDocument/2006/relationships/hyperlink" Target="https://www.bing.com/th?id=OSK.a573c71c985a5047d070c0036c378bb2&amp;qlt=95" TargetMode="External"/><Relationship Id="rId9963" Type="http://schemas.openxmlformats.org/officeDocument/2006/relationships/hyperlink" Target="https://www.bing.com/th?id=OSK.23b46671789857a28d688cf5ca10169d&amp;qlt=95" TargetMode="External"/><Relationship Id="rId908" Type="http://schemas.openxmlformats.org/officeDocument/2006/relationships/hyperlink" Target="https://www.bing.com/images/search?form=xlimg&amp;q=Pintadas" TargetMode="External"/><Relationship Id="rId1538" Type="http://schemas.openxmlformats.org/officeDocument/2006/relationships/hyperlink" Target="https://www.bing.com/images/search?form=xlimg&amp;q=Jer%c3%b4nimo%20Monteiro" TargetMode="External"/><Relationship Id="rId8565" Type="http://schemas.openxmlformats.org/officeDocument/2006/relationships/hyperlink" Target="https://www.bing.com/th?id=OSK.da32026494ea77a423c110412cb09dd9&amp;qlt=95" TargetMode="External"/><Relationship Id="rId9616" Type="http://schemas.openxmlformats.org/officeDocument/2006/relationships/hyperlink" Target="https://www.bing.com/images/search?form=xlimg&amp;q=Rio%20Claro,%20S%c3%a3o%20Paulo" TargetMode="External"/><Relationship Id="rId1952" Type="http://schemas.openxmlformats.org/officeDocument/2006/relationships/hyperlink" Target="https://www.bing.com/images/search?form=xlimg&amp;q=Palmelo" TargetMode="External"/><Relationship Id="rId4011" Type="http://schemas.openxmlformats.org/officeDocument/2006/relationships/hyperlink" Target="https://www.bing.com/th?id=OSK.ab36944b532ae427be6a9ed1e7772bab&amp;qlt=95" TargetMode="External"/><Relationship Id="rId7167" Type="http://schemas.openxmlformats.org/officeDocument/2006/relationships/hyperlink" Target="https://www.bing.com/th?id=OSK.06b4109d03ba86fc7e119c0fb4f0fcc6&amp;qlt=95" TargetMode="External"/><Relationship Id="rId8218" Type="http://schemas.openxmlformats.org/officeDocument/2006/relationships/hyperlink" Target="https://www.bing.com/images/search?form=xlimg&amp;q=It%c3%a1,%20Santa%20Catarina" TargetMode="External"/><Relationship Id="rId1605" Type="http://schemas.openxmlformats.org/officeDocument/2006/relationships/hyperlink" Target="https://www.bing.com/th?id=OSK.739dd4b8550456947a91d40e4dcc0006&amp;qlt=95" TargetMode="External"/><Relationship Id="rId6183" Type="http://schemas.openxmlformats.org/officeDocument/2006/relationships/hyperlink" Target="https://www.bing.com/th?id=OSK.223eef5d9beabfe4d91612aea0ed1b3c&amp;qlt=95" TargetMode="External"/><Relationship Id="rId7234" Type="http://schemas.openxmlformats.org/officeDocument/2006/relationships/hyperlink" Target="https://www.bing.com/images/search?form=xlimg&amp;q=Augusto%20Pestana" TargetMode="External"/><Relationship Id="rId7581" Type="http://schemas.openxmlformats.org/officeDocument/2006/relationships/hyperlink" Target="https://www.bing.com/th?id=OSK.eb1ea7742ac741783c8e1e9c7f380e6d&amp;qlt=95" TargetMode="External"/><Relationship Id="rId8632" Type="http://schemas.openxmlformats.org/officeDocument/2006/relationships/hyperlink" Target="https://www.bing.com/images/search?form=xlimg&amp;q=Riach%c3%a3o%20do%20Dantas" TargetMode="External"/><Relationship Id="rId10148" Type="http://schemas.openxmlformats.org/officeDocument/2006/relationships/hyperlink" Target="https://www.bing.com/images/search?form=xlimg&amp;q=S%c3%a3o%20Sebasti%c3%a3o%20do%20Tocantins" TargetMode="External"/><Relationship Id="rId3777" Type="http://schemas.openxmlformats.org/officeDocument/2006/relationships/hyperlink" Target="https://www.bing.com/th?id=OSK.d1f03a7ea29e2de82a583b5f56f1cc51&amp;qlt=95" TargetMode="External"/><Relationship Id="rId4828" Type="http://schemas.openxmlformats.org/officeDocument/2006/relationships/hyperlink" Target="https://www.bing.com/images/search?form=xlimg&amp;q=Alcantil" TargetMode="External"/><Relationship Id="rId698" Type="http://schemas.openxmlformats.org/officeDocument/2006/relationships/hyperlink" Target="https://www.bing.com/images/search?form=xlimg&amp;q=Igua%c3%ad" TargetMode="External"/><Relationship Id="rId2379" Type="http://schemas.openxmlformats.org/officeDocument/2006/relationships/hyperlink" Target="https://www.bing.com/th?id=OSK.01a1d1d73429567d3799a32fa36d714a&amp;qlt=95" TargetMode="External"/><Relationship Id="rId2793" Type="http://schemas.openxmlformats.org/officeDocument/2006/relationships/hyperlink" Target="https://www.bing.com/th?id=OSK.f1aa600f64071bfce50d930470f709cd&amp;qlt=95" TargetMode="External"/><Relationship Id="rId3844" Type="http://schemas.openxmlformats.org/officeDocument/2006/relationships/hyperlink" Target="https://www.bing.com/images/search?form=xlimg&amp;q=S%c3%a3o%20Bento%20Abade" TargetMode="External"/><Relationship Id="rId6250" Type="http://schemas.openxmlformats.org/officeDocument/2006/relationships/hyperlink" Target="https://www.bing.com/images/search?form=xlimg&amp;q=Mariluz" TargetMode="External"/><Relationship Id="rId7301" Type="http://schemas.openxmlformats.org/officeDocument/2006/relationships/hyperlink" Target="https://www.bing.com/th?id=OSK.88f8342ee75a02a37c14516da5343034&amp;qlt=95" TargetMode="External"/><Relationship Id="rId765" Type="http://schemas.openxmlformats.org/officeDocument/2006/relationships/hyperlink" Target="https://www.bing.com/th?id=OSK.728207f34b84e1cf60fb856f523e41eb&amp;qlt=95" TargetMode="External"/><Relationship Id="rId1395" Type="http://schemas.openxmlformats.org/officeDocument/2006/relationships/hyperlink" Target="https://www.bing.com/th?id=OSK.7b07aa6d80f32bb7fb68535b1e66c5f2&amp;qlt=95" TargetMode="External"/><Relationship Id="rId2446" Type="http://schemas.openxmlformats.org/officeDocument/2006/relationships/hyperlink" Target="https://www.bing.com/images/search?form=xlimg&amp;q=Turia%c3%a7u" TargetMode="External"/><Relationship Id="rId2860" Type="http://schemas.openxmlformats.org/officeDocument/2006/relationships/hyperlink" Target="https://www.bing.com/images/search?form=xlimg&amp;q=Congonhas%20do%20Norte" TargetMode="External"/><Relationship Id="rId9059" Type="http://schemas.openxmlformats.org/officeDocument/2006/relationships/hyperlink" Target="https://www.bing.com/th?id=OSK.736cae2a16c1587ab24070303848ccf8&amp;qlt=95" TargetMode="External"/><Relationship Id="rId9473" Type="http://schemas.openxmlformats.org/officeDocument/2006/relationships/hyperlink" Target="https://www.bing.com/th?id=OSK.aa3134578f4a04f2ef652b2266f7ce54&amp;qlt=95" TargetMode="External"/><Relationship Id="rId418" Type="http://schemas.openxmlformats.org/officeDocument/2006/relationships/hyperlink" Target="https://www.bing.com/images/search?form=xlimg&amp;q=Anag%c3%a9" TargetMode="External"/><Relationship Id="rId832" Type="http://schemas.openxmlformats.org/officeDocument/2006/relationships/hyperlink" Target="https://www.bing.com/images/search?form=xlimg&amp;q=Mascote" TargetMode="External"/><Relationship Id="rId1048" Type="http://schemas.openxmlformats.org/officeDocument/2006/relationships/hyperlink" Target="https://www.bing.com/images/search?form=xlimg&amp;q=Tanque%20Novo" TargetMode="External"/><Relationship Id="rId1462" Type="http://schemas.openxmlformats.org/officeDocument/2006/relationships/hyperlink" Target="https://www.bing.com/images/search?form=xlimg&amp;q=Vi%c3%a7osa%20do%20Cear%c3%a1" TargetMode="External"/><Relationship Id="rId2513" Type="http://schemas.openxmlformats.org/officeDocument/2006/relationships/hyperlink" Target="https://www.bing.com/th?id=OSK.d3cebda15340501cec19e7334428e3d5&amp;qlt=95" TargetMode="External"/><Relationship Id="rId3911" Type="http://schemas.openxmlformats.org/officeDocument/2006/relationships/hyperlink" Target="https://www.bing.com/th?id=OSK.b777cc096af9dd69a0589c4f8fb5f221&amp;qlt=95" TargetMode="External"/><Relationship Id="rId5669" Type="http://schemas.openxmlformats.org/officeDocument/2006/relationships/hyperlink" Target="https://www.bing.com/th?id=OSK.OeaTBbqvKZqHIudITt_Sz8KwwIHacYe9XPIspRSPdxk&amp;qlt=95" TargetMode="External"/><Relationship Id="rId8075" Type="http://schemas.openxmlformats.org/officeDocument/2006/relationships/hyperlink" Target="https://www.bing.com/th?id=OSK.3ab4c2f97480942cf771766ad6073c6e&amp;qlt=95" TargetMode="External"/><Relationship Id="rId9126" Type="http://schemas.openxmlformats.org/officeDocument/2006/relationships/hyperlink" Target="https://www.bing.com/images/search?form=xlimg&amp;q=In%c3%babia%20Paulista" TargetMode="External"/><Relationship Id="rId9540" Type="http://schemas.openxmlformats.org/officeDocument/2006/relationships/hyperlink" Target="https://www.bing.com/images/search?form=xlimg&amp;q=Pontal" TargetMode="External"/><Relationship Id="rId1115" Type="http://schemas.openxmlformats.org/officeDocument/2006/relationships/hyperlink" Target="https://www.bing.com/th?id=OSK.597de77d004f8612ef3b06f09157078d&amp;qlt=95" TargetMode="External"/><Relationship Id="rId7091" Type="http://schemas.openxmlformats.org/officeDocument/2006/relationships/hyperlink" Target="https://www.bing.com/th?id=OSK.6ac3245756e944bfccdbb074a7dec431&amp;qlt=95" TargetMode="External"/><Relationship Id="rId8142" Type="http://schemas.openxmlformats.org/officeDocument/2006/relationships/hyperlink" Target="https://www.bing.com/images/search?form=xlimg&amp;q=Faxinal%20dos%20Guedes" TargetMode="External"/><Relationship Id="rId10072" Type="http://schemas.openxmlformats.org/officeDocument/2006/relationships/hyperlink" Target="https://www.bing.com/images/search?form=xlimg&amp;q=Novo%20Acordo" TargetMode="External"/><Relationship Id="rId3287" Type="http://schemas.openxmlformats.org/officeDocument/2006/relationships/hyperlink" Target="https://www.bing.com/th?id=OSK.42c493d1347a414d117f9d6625ae8a1a&amp;qlt=95" TargetMode="External"/><Relationship Id="rId4338" Type="http://schemas.openxmlformats.org/officeDocument/2006/relationships/hyperlink" Target="https://www.bing.com/images/search?form=xlimg&amp;q=Confresa" TargetMode="External"/><Relationship Id="rId4685" Type="http://schemas.openxmlformats.org/officeDocument/2006/relationships/hyperlink" Target="https://www.bing.com/th?id=OSK.0a0414da63a203ca3e8dfc168bbc5224&amp;qlt=95" TargetMode="External"/><Relationship Id="rId5736" Type="http://schemas.openxmlformats.org/officeDocument/2006/relationships/hyperlink" Target="https://www.bing.com/images/search?form=xlimg&amp;q=Lagoa%20Alegre" TargetMode="External"/><Relationship Id="rId4752" Type="http://schemas.openxmlformats.org/officeDocument/2006/relationships/hyperlink" Target="https://www.bing.com/images/search?form=xlimg&amp;q=Santa%20Maria%20das%20Barreiras" TargetMode="External"/><Relationship Id="rId5803" Type="http://schemas.openxmlformats.org/officeDocument/2006/relationships/hyperlink" Target="https://www.bing.com/th?id=OSK.f3a33574aa9a2a4dd0be65f7e25375b6&amp;qlt=95" TargetMode="External"/><Relationship Id="rId8959" Type="http://schemas.openxmlformats.org/officeDocument/2006/relationships/hyperlink" Target="https://www.bing.com/th?id=OSK.048d060d6c5b832a68a5086a5d3902f7&amp;qlt=95" TargetMode="External"/><Relationship Id="rId3354" Type="http://schemas.openxmlformats.org/officeDocument/2006/relationships/hyperlink" Target="https://www.bing.com/images/search?form=xlimg&amp;q=Mamonas" TargetMode="External"/><Relationship Id="rId4405" Type="http://schemas.openxmlformats.org/officeDocument/2006/relationships/hyperlink" Target="https://www.bing.com/th?id=OSK.e5fd2907520b8a08ca0106a90b8348b8&amp;qlt=95" TargetMode="External"/><Relationship Id="rId7975" Type="http://schemas.openxmlformats.org/officeDocument/2006/relationships/hyperlink" Target="https://www.bing.com/th?id=OSK.90335c36f78a17f0b6813b6c5a414ff0&amp;qlt=95" TargetMode="External"/><Relationship Id="rId275" Type="http://schemas.openxmlformats.org/officeDocument/2006/relationships/hyperlink" Target="https://www.bing.com/th?id=OSK.15b2bd224906a80fe0f70200b7e20501&amp;qlt=95" TargetMode="External"/><Relationship Id="rId2370" Type="http://schemas.openxmlformats.org/officeDocument/2006/relationships/hyperlink" Target="https://www.bing.com/images/search?form=xlimg&amp;q=Santa%20Helena,%20Maranh%c3%a3o" TargetMode="External"/><Relationship Id="rId3007" Type="http://schemas.openxmlformats.org/officeDocument/2006/relationships/hyperlink" Target="https://www.bing.com/th?id=OSK.27bb9467b5b696304b065de759d9983c&amp;qlt=95" TargetMode="External"/><Relationship Id="rId3421" Type="http://schemas.openxmlformats.org/officeDocument/2006/relationships/hyperlink" Target="https://www.bing.com/th?id=OSK.77dc1d402b0d7b9479cc0235f890a36c&amp;qlt=95" TargetMode="External"/><Relationship Id="rId6577" Type="http://schemas.openxmlformats.org/officeDocument/2006/relationships/hyperlink" Target="https://www.bing.com/th?id=OSK.e2c2fcce0f70b2b002639329fa8bd171&amp;qlt=95" TargetMode="External"/><Relationship Id="rId6991" Type="http://schemas.openxmlformats.org/officeDocument/2006/relationships/hyperlink" Target="https://www.bing.com/th?id=OSK.75e1876adfa7cd0d0f66ff53ccffb297&amp;qlt=95" TargetMode="External"/><Relationship Id="rId7628" Type="http://schemas.openxmlformats.org/officeDocument/2006/relationships/hyperlink" Target="https://www.bing.com/images/search?form=xlimg&amp;q=Nova%20Palma" TargetMode="External"/><Relationship Id="rId342" Type="http://schemas.openxmlformats.org/officeDocument/2006/relationships/hyperlink" Target="https://www.bing.com/images/search?form=xlimg&amp;q=Santa%20Isabel%20do%20Rio%20Negro" TargetMode="External"/><Relationship Id="rId2023" Type="http://schemas.openxmlformats.org/officeDocument/2006/relationships/hyperlink" Target="https://www.bing.com/th?id=OSK.86a947966d5f618abfde42073e234828&amp;qlt=95" TargetMode="External"/><Relationship Id="rId5179" Type="http://schemas.openxmlformats.org/officeDocument/2006/relationships/hyperlink" Target="https://www.bing.com/th?id=OSK.73fa4e21159fe3d34aba8883881dd5c8&amp;qlt=95" TargetMode="External"/><Relationship Id="rId5593" Type="http://schemas.openxmlformats.org/officeDocument/2006/relationships/hyperlink" Target="https://www.bing.com/th?id=OSK.4e554bf350f42408934e8c07c12004c7&amp;qlt=95" TargetMode="External"/><Relationship Id="rId6644" Type="http://schemas.openxmlformats.org/officeDocument/2006/relationships/hyperlink" Target="https://www.bing.com/images/search?form=xlimg&amp;q=Macuco" TargetMode="External"/><Relationship Id="rId9050" Type="http://schemas.openxmlformats.org/officeDocument/2006/relationships/hyperlink" Target="https://www.bing.com/images/search?form=xlimg&amp;q=Guapiara" TargetMode="External"/><Relationship Id="rId4195" Type="http://schemas.openxmlformats.org/officeDocument/2006/relationships/hyperlink" Target="https://www.bing.com/th?id=OSK.2ebcf0ae61475be20c39b881417d97c4&amp;qlt=95" TargetMode="External"/><Relationship Id="rId5246" Type="http://schemas.openxmlformats.org/officeDocument/2006/relationships/hyperlink" Target="https://www.bing.com/images/search?form=xlimg&amp;q=Afogados%20da%20Ingazeira" TargetMode="External"/><Relationship Id="rId1789" Type="http://schemas.openxmlformats.org/officeDocument/2006/relationships/hyperlink" Target="https://www.bing.com/th?id=OSK.288834104f26cff793dce8865bb22706&amp;qlt=95" TargetMode="External"/><Relationship Id="rId4262" Type="http://schemas.openxmlformats.org/officeDocument/2006/relationships/hyperlink" Target="https://www.bing.com/images/search?form=xlimg&amp;q=Taquarussu,%20Mato%20Grosso%20do%20Sul" TargetMode="External"/><Relationship Id="rId5660" Type="http://schemas.openxmlformats.org/officeDocument/2006/relationships/hyperlink" Target="https://www.bing.com/images/search?form=xlimg&amp;q=Caridade%20do%20Piau%c3%ad" TargetMode="External"/><Relationship Id="rId6711" Type="http://schemas.openxmlformats.org/officeDocument/2006/relationships/hyperlink" Target="https://www.bing.com/th?id=OSK.66b3542ef4eed04ff9c082e4a33f2a93&amp;qlt=95" TargetMode="External"/><Relationship Id="rId8469" Type="http://schemas.openxmlformats.org/officeDocument/2006/relationships/hyperlink" Target="https://www.bing.com/th?id=OSK.d772f35c4185aefc1d4bc5dba66d8324&amp;qlt=95" TargetMode="External"/><Relationship Id="rId9867" Type="http://schemas.openxmlformats.org/officeDocument/2006/relationships/hyperlink" Target="https://www.bing.com/th?id=OSK.3654619bd6d4f23be264fdd70a337472&amp;qlt=95" TargetMode="External"/><Relationship Id="rId1856" Type="http://schemas.openxmlformats.org/officeDocument/2006/relationships/hyperlink" Target="https://www.bing.com/images/search?form=xlimg&amp;q=Jandaia" TargetMode="External"/><Relationship Id="rId2907" Type="http://schemas.openxmlformats.org/officeDocument/2006/relationships/hyperlink" Target="https://www.bing.com/th?id=OSK.5823511a5a098d5f7304abc0a38cf115&amp;qlt=95" TargetMode="External"/><Relationship Id="rId5313" Type="http://schemas.openxmlformats.org/officeDocument/2006/relationships/hyperlink" Target="https://www.bing.com/th?id=OSK.1d94e464920b45a4dd1358c318483028&amp;qlt=95" TargetMode="External"/><Relationship Id="rId8883" Type="http://schemas.openxmlformats.org/officeDocument/2006/relationships/hyperlink" Target="https://www.bing.com/th?id=OSK.959865cd3beba4dcbc8f92e66b990c50&amp;qlt=95" TargetMode="External"/><Relationship Id="rId9934" Type="http://schemas.openxmlformats.org/officeDocument/2006/relationships/hyperlink" Target="https://www.bing.com/images/search?form=xlimg&amp;q=Arraias" TargetMode="External"/><Relationship Id="rId1509" Type="http://schemas.openxmlformats.org/officeDocument/2006/relationships/hyperlink" Target="https://www.bing.com/th?id=OSK.8jxkNE-e-pajQNjJS0hCciHZ2c-aNngIpjBek9xYr5Y&amp;qlt=95" TargetMode="External"/><Relationship Id="rId1923" Type="http://schemas.openxmlformats.org/officeDocument/2006/relationships/hyperlink" Target="https://www.bing.com/th?id=OSK.6d537a1636764d622bea2e5d1aa73602&amp;qlt=95" TargetMode="External"/><Relationship Id="rId7485" Type="http://schemas.openxmlformats.org/officeDocument/2006/relationships/hyperlink" Target="https://www.bing.com/th?id=OSK.152f0ad3f7eb0920d10e4a3247cb37a2&amp;qlt=95" TargetMode="External"/><Relationship Id="rId8536" Type="http://schemas.openxmlformats.org/officeDocument/2006/relationships/hyperlink" Target="https://www.bing.com/images/search?form=xlimg&amp;q=Witmarsum,%20Santa%20Catarina" TargetMode="External"/><Relationship Id="rId8950" Type="http://schemas.openxmlformats.org/officeDocument/2006/relationships/hyperlink" Target="https://www.bing.com/images/search?form=xlimg&amp;q=Cunha,%20S%c3%a3o%20Paulo" TargetMode="External"/><Relationship Id="rId6087" Type="http://schemas.openxmlformats.org/officeDocument/2006/relationships/hyperlink" Target="https://www.bing.com/th?id=OSK.1ceaa6acf40f3697d308b3223ba6ceb1&amp;qlt=95" TargetMode="External"/><Relationship Id="rId7138" Type="http://schemas.openxmlformats.org/officeDocument/2006/relationships/hyperlink" Target="https://www.bing.com/images/search?form=xlimg&amp;q=Seringueiras" TargetMode="External"/><Relationship Id="rId7552" Type="http://schemas.openxmlformats.org/officeDocument/2006/relationships/hyperlink" Target="https://www.bing.com/images/search?form=xlimg&amp;q=Lagoa%20Bonita%20do%20Sul" TargetMode="External"/><Relationship Id="rId8603" Type="http://schemas.openxmlformats.org/officeDocument/2006/relationships/hyperlink" Target="https://www.bing.com/th?id=OSK.f85256f870801ee8e3376f06579f9c06&amp;qlt=95" TargetMode="External"/><Relationship Id="rId10119" Type="http://schemas.openxmlformats.org/officeDocument/2006/relationships/hyperlink" Target="https://www.bing.com/th?id=OSK.5OuPX5qSW6GEcJAtSrtt1SdDJYUUpJV4BUucbJNIsHQ&amp;qlt=95" TargetMode="External"/><Relationship Id="rId2697" Type="http://schemas.openxmlformats.org/officeDocument/2006/relationships/hyperlink" Target="https://www.bing.com/th?id=OSK.fcd1fe5fa0ed3fb4c4a9a2b53845f1eb&amp;qlt=95" TargetMode="External"/><Relationship Id="rId3748" Type="http://schemas.openxmlformats.org/officeDocument/2006/relationships/hyperlink" Target="https://www.bing.com/images/search?form=xlimg&amp;q=Rubelita" TargetMode="External"/><Relationship Id="rId6154" Type="http://schemas.openxmlformats.org/officeDocument/2006/relationships/hyperlink" Target="https://www.bing.com/images/search?form=xlimg&amp;q=Iretama" TargetMode="External"/><Relationship Id="rId7205" Type="http://schemas.openxmlformats.org/officeDocument/2006/relationships/hyperlink" Target="https://www.bing.com/th?id=OSK.593000dc0d4b19f8efdcf26edc4183f5&amp;qlt=95" TargetMode="External"/><Relationship Id="rId669" Type="http://schemas.openxmlformats.org/officeDocument/2006/relationships/hyperlink" Target="https://www.bing.com/th?id=OSK.e48213df9c9ce6aa88b12fb0a49f00e5&amp;qlt=95" TargetMode="External"/><Relationship Id="rId1299" Type="http://schemas.openxmlformats.org/officeDocument/2006/relationships/hyperlink" Target="https://www.bing.com/th?id=OSK.1250532df07a95465c4f194b809a586b&amp;qlt=95" TargetMode="External"/><Relationship Id="rId5170" Type="http://schemas.openxmlformats.org/officeDocument/2006/relationships/hyperlink" Target="https://www.bing.com/images/search?form=xlimg&amp;q=S%c3%a3o%20Jos%c3%a9%20de%20Piranhas" TargetMode="External"/><Relationship Id="rId6221" Type="http://schemas.openxmlformats.org/officeDocument/2006/relationships/hyperlink" Target="https://www.bing.com/th?id=OSK.db781c88d8fed8c013c5126e1f363a1f&amp;qlt=95" TargetMode="External"/><Relationship Id="rId9377" Type="http://schemas.openxmlformats.org/officeDocument/2006/relationships/hyperlink" Target="https://www.bing.com/th?id=OSK.17519b069dbfdf4707b98835e5cdac9d&amp;qlt=95" TargetMode="External"/><Relationship Id="rId736" Type="http://schemas.openxmlformats.org/officeDocument/2006/relationships/hyperlink" Target="https://www.bing.com/images/search?form=xlimg&amp;q=Itamari" TargetMode="External"/><Relationship Id="rId1366" Type="http://schemas.openxmlformats.org/officeDocument/2006/relationships/hyperlink" Target="https://www.bing.com/images/search?form=xlimg&amp;q=Parambu" TargetMode="External"/><Relationship Id="rId2417" Type="http://schemas.openxmlformats.org/officeDocument/2006/relationships/hyperlink" Target="https://www.bing.com/th?id=OSK.238c7eedc841d49417869d61c92509a9&amp;qlt=95" TargetMode="External"/><Relationship Id="rId2764" Type="http://schemas.openxmlformats.org/officeDocument/2006/relationships/hyperlink" Target="https://www.bing.com/images/search?form=xlimg&amp;q=Carmo%20da%20Mata" TargetMode="External"/><Relationship Id="rId3815" Type="http://schemas.openxmlformats.org/officeDocument/2006/relationships/hyperlink" Target="https://www.bing.com/th?id=OSK.a70795770fe2447a266748c48e9f0acc&amp;qlt=95" TargetMode="External"/><Relationship Id="rId8393" Type="http://schemas.openxmlformats.org/officeDocument/2006/relationships/hyperlink" Target="https://www.bing.com/th?id=OSK.307c7c6d8073fbc2cd6ca184972e297e&amp;qlt=95" TargetMode="External"/><Relationship Id="rId9444" Type="http://schemas.openxmlformats.org/officeDocument/2006/relationships/hyperlink" Target="https://www.bing.com/images/search?form=xlimg&amp;q=Paraibuna" TargetMode="External"/><Relationship Id="rId9791" Type="http://schemas.openxmlformats.org/officeDocument/2006/relationships/hyperlink" Target="https://www.bing.com/th?id=OSK.9870e2d35a88180d062a622e9f7ef7f6&amp;qlt=95" TargetMode="External"/><Relationship Id="rId1019" Type="http://schemas.openxmlformats.org/officeDocument/2006/relationships/hyperlink" Target="https://www.bing.com/th?id=OSK.7183b5f5ada4f31a9e06219ce483f042&amp;qlt=95" TargetMode="External"/><Relationship Id="rId1780" Type="http://schemas.openxmlformats.org/officeDocument/2006/relationships/hyperlink" Target="https://www.bing.com/images/search?form=xlimg&amp;q=Flores%20de%20Goi%c3%a1s" TargetMode="External"/><Relationship Id="rId2831" Type="http://schemas.openxmlformats.org/officeDocument/2006/relationships/hyperlink" Target="https://www.bing.com/th?id=OSK.07dde2f62e995392e926e18503e04b15&amp;qlt=95" TargetMode="External"/><Relationship Id="rId5987" Type="http://schemas.openxmlformats.org/officeDocument/2006/relationships/hyperlink" Target="https://www.bing.com/th?id=OSK.2d2420534ac60000cf3a7dd955185a99&amp;qlt=95" TargetMode="External"/><Relationship Id="rId8046" Type="http://schemas.openxmlformats.org/officeDocument/2006/relationships/hyperlink" Target="https://www.bing.com/images/search?form=xlimg&amp;q=Bigua%c3%a7u" TargetMode="External"/><Relationship Id="rId72" Type="http://schemas.openxmlformats.org/officeDocument/2006/relationships/hyperlink" Target="https://www.bing.com/images/search?form=xlimg&amp;q=Arapiraca" TargetMode="External"/><Relationship Id="rId803" Type="http://schemas.openxmlformats.org/officeDocument/2006/relationships/hyperlink" Target="https://www.bing.com/th?id=OSK.86dec434f4fef91cc8ae01e40a91b4c1&amp;qlt=95" TargetMode="External"/><Relationship Id="rId1433" Type="http://schemas.openxmlformats.org/officeDocument/2006/relationships/hyperlink" Target="https://www.bing.com/th?id=OSK.9b28d7fa87bc2edf83eda973a879993b&amp;qlt=95" TargetMode="External"/><Relationship Id="rId4589" Type="http://schemas.openxmlformats.org/officeDocument/2006/relationships/hyperlink" Target="https://www.bing.com/th?id=OSK.ee4bb8d2e91739421cb1357330e2dc9b&amp;qlt=95" TargetMode="External"/><Relationship Id="rId8460" Type="http://schemas.openxmlformats.org/officeDocument/2006/relationships/hyperlink" Target="https://www.bing.com/images/search?form=xlimg&amp;q=S%c3%a3o%20Jos%c3%a9%20do%20Cerrito" TargetMode="External"/><Relationship Id="rId9511" Type="http://schemas.openxmlformats.org/officeDocument/2006/relationships/hyperlink" Target="https://www.bing.com/th?id=OSK.de3a05f9ae7f6cf95e2960f3472244d3&amp;qlt=95" TargetMode="External"/><Relationship Id="rId1500" Type="http://schemas.openxmlformats.org/officeDocument/2006/relationships/hyperlink" Target="https://www.bing.com/images/search?form=xlimg&amp;q=Concei%c3%a7%c3%a3o%20da%20Barra" TargetMode="External"/><Relationship Id="rId4656" Type="http://schemas.openxmlformats.org/officeDocument/2006/relationships/hyperlink" Target="https://www.bing.com/images/search?form=xlimg&amp;q=Jacareacanga" TargetMode="External"/><Relationship Id="rId5707" Type="http://schemas.openxmlformats.org/officeDocument/2006/relationships/hyperlink" Target="https://www.bing.com/th?id=OSK.a84806a3c4dec378a3a72a795ab9be38&amp;qlt=95" TargetMode="External"/><Relationship Id="rId7062" Type="http://schemas.openxmlformats.org/officeDocument/2006/relationships/hyperlink" Target="https://www.bing.com/images/search?form=xlimg&amp;q=Cabixi" TargetMode="External"/><Relationship Id="rId8113" Type="http://schemas.openxmlformats.org/officeDocument/2006/relationships/hyperlink" Target="https://www.bing.com/th?id=OSK.d97f7fa9db9501b4d1f6f394e6aa3967&amp;qlt=95" TargetMode="External"/><Relationship Id="rId10043" Type="http://schemas.openxmlformats.org/officeDocument/2006/relationships/hyperlink" Target="https://www.bing.com/th?id=OSK.c74460369bcbbaec29b7fac5f841e28c&amp;qlt=95" TargetMode="External"/><Relationship Id="rId3258" Type="http://schemas.openxmlformats.org/officeDocument/2006/relationships/hyperlink" Target="https://www.bing.com/images/search?form=xlimg&amp;q=Jenipapo%20de%20Minas" TargetMode="External"/><Relationship Id="rId3672" Type="http://schemas.openxmlformats.org/officeDocument/2006/relationships/hyperlink" Target="https://www.bing.com/images/search?form=xlimg&amp;q=Prados,%20Minas%20Gerais" TargetMode="External"/><Relationship Id="rId4309" Type="http://schemas.openxmlformats.org/officeDocument/2006/relationships/hyperlink" Target="https://www.bing.com/th?id=OSK.6b63dd9c6fb6d2ecbe186b1c4ff001cc&amp;qlt=95" TargetMode="External"/><Relationship Id="rId4723" Type="http://schemas.openxmlformats.org/officeDocument/2006/relationships/hyperlink" Target="https://www.bing.com/th?id=OSK.589a3ec8073a98065642d8262a522905&amp;qlt=95" TargetMode="External"/><Relationship Id="rId7879" Type="http://schemas.openxmlformats.org/officeDocument/2006/relationships/hyperlink" Target="https://www.bing.com/th?id=OSK.973b168d5e7d930cef3874e3846f7d4a&amp;qlt=95" TargetMode="External"/><Relationship Id="rId10110" Type="http://schemas.openxmlformats.org/officeDocument/2006/relationships/hyperlink" Target="https://www.bing.com/images/search?form=xlimg&amp;q=Porto%20Nacional" TargetMode="External"/><Relationship Id="rId179" Type="http://schemas.openxmlformats.org/officeDocument/2006/relationships/hyperlink" Target="https://www.bing.com/th?id=OSK.57a7c88ddb14ad8b390a875d9b8dbb80&amp;qlt=95" TargetMode="External"/><Relationship Id="rId593" Type="http://schemas.openxmlformats.org/officeDocument/2006/relationships/hyperlink" Target="https://www.bing.com/th?id=OSK.2ad75bd6b085a56650aef75878de739a&amp;qlt=95" TargetMode="External"/><Relationship Id="rId2274" Type="http://schemas.openxmlformats.org/officeDocument/2006/relationships/hyperlink" Target="https://www.bing.com/images/search?form=xlimg&amp;q=Lagoa%20Grande%20do%20Maranh%c3%a3o" TargetMode="External"/><Relationship Id="rId3325" Type="http://schemas.openxmlformats.org/officeDocument/2006/relationships/hyperlink" Target="https://www.bing.com/th?id=OSK.83d428a2e625b7108320b08a9e59358e&amp;qlt=95" TargetMode="External"/><Relationship Id="rId246" Type="http://schemas.openxmlformats.org/officeDocument/2006/relationships/hyperlink" Target="https://www.bing.com/images/search?form=xlimg&amp;q=Amatur%c3%a1" TargetMode="External"/><Relationship Id="rId660" Type="http://schemas.openxmlformats.org/officeDocument/2006/relationships/hyperlink" Target="https://www.bing.com/images/search?form=xlimg&amp;q=Gl%c3%b3ria,%20Bahia" TargetMode="External"/><Relationship Id="rId1290" Type="http://schemas.openxmlformats.org/officeDocument/2006/relationships/hyperlink" Target="https://www.bing.com/images/search?form=xlimg&amp;q=Jati,%20Cear%c3%a1" TargetMode="External"/><Relationship Id="rId2341" Type="http://schemas.openxmlformats.org/officeDocument/2006/relationships/hyperlink" Target="https://www.bing.com/th?id=OSK.6e825fc80defb59a37214f8c13d102af&amp;qlt=95" TargetMode="External"/><Relationship Id="rId5497" Type="http://schemas.openxmlformats.org/officeDocument/2006/relationships/hyperlink" Target="https://www.bing.com/th?id=OSK.b222e2238d5d9d1996cfedfd3f4ec9e0&amp;qlt=95" TargetMode="External"/><Relationship Id="rId6548" Type="http://schemas.openxmlformats.org/officeDocument/2006/relationships/hyperlink" Target="https://www.bing.com/images/search?form=xlimg&amp;q=Tr%c3%aas%20Barras%20do%20Paran%c3%a1" TargetMode="External"/><Relationship Id="rId6895" Type="http://schemas.openxmlformats.org/officeDocument/2006/relationships/hyperlink" Target="https://www.bing.com/th?id=OSK.795c9d877df2b50b9bab39a3294e3d1b&amp;qlt=95" TargetMode="External"/><Relationship Id="rId7946" Type="http://schemas.openxmlformats.org/officeDocument/2006/relationships/hyperlink" Target="https://www.bing.com/images/search?form=xlimg&amp;q=Vespasiano%20Correa" TargetMode="External"/><Relationship Id="rId313" Type="http://schemas.openxmlformats.org/officeDocument/2006/relationships/hyperlink" Target="https://www.bing.com/th?id=OSK.46e022ffca88dd807c69ebf1ef3b6c2b&amp;qlt=95" TargetMode="External"/><Relationship Id="rId4099" Type="http://schemas.openxmlformats.org/officeDocument/2006/relationships/hyperlink" Target="https://www.bing.com/th?id=OSK.349f87f74ca2c4e7f499c776b8f0f793&amp;qlt=95" TargetMode="External"/><Relationship Id="rId6962" Type="http://schemas.openxmlformats.org/officeDocument/2006/relationships/hyperlink" Target="https://www.bing.com/images/search?form=xlimg&amp;q=Santa%20Cruz,%20Rio%20Grande%20do%20Norte" TargetMode="External"/><Relationship Id="rId9021" Type="http://schemas.openxmlformats.org/officeDocument/2006/relationships/hyperlink" Target="https://www.bing.com/th?id=OSK.8cc2be0f9a9accff7e20322000b38fdd&amp;qlt=95" TargetMode="External"/><Relationship Id="rId5564" Type="http://schemas.openxmlformats.org/officeDocument/2006/relationships/hyperlink" Target="https://www.bing.com/images/search?form=xlimg&amp;q=Venturosa" TargetMode="External"/><Relationship Id="rId6615" Type="http://schemas.openxmlformats.org/officeDocument/2006/relationships/hyperlink" Target="https://www.bing.com/th?id=OSK.aace51fb2086ff8679700a829bda4ae0&amp;qlt=95" TargetMode="External"/><Relationship Id="rId1010" Type="http://schemas.openxmlformats.org/officeDocument/2006/relationships/hyperlink" Target="https://www.bing.com/images/search?form=xlimg&amp;q=S%c3%a3o%20Miguel%20das%20Matas" TargetMode="External"/><Relationship Id="rId4166" Type="http://schemas.openxmlformats.org/officeDocument/2006/relationships/hyperlink" Target="https://www.bing.com/images/search?form=xlimg&amp;q=Costa%20Rica" TargetMode="External"/><Relationship Id="rId4580" Type="http://schemas.openxmlformats.org/officeDocument/2006/relationships/hyperlink" Target="https://www.bing.com/images/search?form=xlimg&amp;q=Bannach" TargetMode="External"/><Relationship Id="rId5217" Type="http://schemas.openxmlformats.org/officeDocument/2006/relationships/hyperlink" Target="https://www.bing.com/th?id=OSK.596fada09e3830368069c92a0439c70f&amp;qlt=95" TargetMode="External"/><Relationship Id="rId5631" Type="http://schemas.openxmlformats.org/officeDocument/2006/relationships/hyperlink" Target="https://www.bing.com/th?id=OSK.48d85d56dbf599f0788da018757a71c3&amp;qlt=95" TargetMode="External"/><Relationship Id="rId8787" Type="http://schemas.openxmlformats.org/officeDocument/2006/relationships/hyperlink" Target="https://www.bing.com/th?id=OSK.32a51ce90b4cfd02ea992caf625d943c&amp;qlt=95" TargetMode="External"/><Relationship Id="rId9838" Type="http://schemas.openxmlformats.org/officeDocument/2006/relationships/hyperlink" Target="https://www.bing.com/images/search?form=xlimg&amp;q=Timburi" TargetMode="External"/><Relationship Id="rId1827" Type="http://schemas.openxmlformats.org/officeDocument/2006/relationships/hyperlink" Target="https://www.bing.com/th?id=OSK.621e6982e92d99650e72deaf4b45264d&amp;qlt=95" TargetMode="External"/><Relationship Id="rId7389" Type="http://schemas.openxmlformats.org/officeDocument/2006/relationships/hyperlink" Target="https://www.bing.com/th?id=OSK.6c99b7e4a94ef27bf0c97442166447b6&amp;qlt=95" TargetMode="External"/><Relationship Id="rId3999" Type="http://schemas.openxmlformats.org/officeDocument/2006/relationships/hyperlink" Target="https://www.bing.com/th?id=OSK.a8d79faf81caa0a41d1dd50936e2c0c1&amp;qlt=95" TargetMode="External"/><Relationship Id="rId4300" Type="http://schemas.openxmlformats.org/officeDocument/2006/relationships/hyperlink" Target="https://www.bing.com/images/search?form=xlimg&amp;q=Barra%20do%20Bugres" TargetMode="External"/><Relationship Id="rId170" Type="http://schemas.openxmlformats.org/officeDocument/2006/relationships/hyperlink" Target="https://www.bing.com/images/search?form=xlimg&amp;q=Novo%20Lino" TargetMode="External"/><Relationship Id="rId6472" Type="http://schemas.openxmlformats.org/officeDocument/2006/relationships/hyperlink" Target="https://www.bing.com/images/search?form=xlimg&amp;q=S%c3%a3o%20Jer%c3%b4nimo%20da%20Serra" TargetMode="External"/><Relationship Id="rId7523" Type="http://schemas.openxmlformats.org/officeDocument/2006/relationships/hyperlink" Target="https://www.bing.com/th?id=OSK.798c11f9d2b576fa6a2dba36678bf3b8&amp;qlt=95" TargetMode="External"/><Relationship Id="rId7870" Type="http://schemas.openxmlformats.org/officeDocument/2006/relationships/hyperlink" Target="https://www.bing.com/images/search?form=xlimg&amp;q=Taba%c3%ad" TargetMode="External"/><Relationship Id="rId8921" Type="http://schemas.openxmlformats.org/officeDocument/2006/relationships/hyperlink" Target="https://www.bing.com/th?id=OSK.c2d54e0da4175e2881bae419a81f7c1c&amp;qlt=95" TargetMode="External"/><Relationship Id="rId5074" Type="http://schemas.openxmlformats.org/officeDocument/2006/relationships/hyperlink" Target="https://www.bing.com/images/search?form=xlimg&amp;q=Passagem,%20Para%c3%adba" TargetMode="External"/><Relationship Id="rId6125" Type="http://schemas.openxmlformats.org/officeDocument/2006/relationships/hyperlink" Target="https://www.bing.com/th?id=OSK.r_u0b-vmj6s-LAXECPMcnDjizlibuZbZOlG9e6gz2G4&amp;qlt=95" TargetMode="External"/><Relationship Id="rId8297" Type="http://schemas.openxmlformats.org/officeDocument/2006/relationships/hyperlink" Target="https://www.bing.com/th?id=OSK.ac60d56272089048356b696fad91c46e&amp;qlt=95" TargetMode="External"/><Relationship Id="rId9695" Type="http://schemas.openxmlformats.org/officeDocument/2006/relationships/hyperlink" Target="https://www.bing.com/th?id=OSK.-w7xMV6D--izgr8r4tImTMYKWokm4dZKbiFbsi-ph7Y&amp;qlt=95" TargetMode="External"/><Relationship Id="rId1684" Type="http://schemas.openxmlformats.org/officeDocument/2006/relationships/hyperlink" Target="https://www.bing.com/images/search?form=xlimg&amp;q=Buriti%20de%20Goi%c3%a1s" TargetMode="External"/><Relationship Id="rId2735" Type="http://schemas.openxmlformats.org/officeDocument/2006/relationships/hyperlink" Target="https://www.bing.com/th?id=OSK.f1b9aae91eb8960482976895fb6254d5&amp;qlt=95" TargetMode="External"/><Relationship Id="rId9348" Type="http://schemas.openxmlformats.org/officeDocument/2006/relationships/hyperlink" Target="https://www.bing.com/images/search?form=xlimg&amp;q=Monte%20Apraz%c3%advel" TargetMode="External"/><Relationship Id="rId707" Type="http://schemas.openxmlformats.org/officeDocument/2006/relationships/hyperlink" Target="https://www.bing.com/th?id=OSK.c9335193b24f4b6f7f6c3bc5e77dfb55&amp;qlt=95" TargetMode="External"/><Relationship Id="rId1337" Type="http://schemas.openxmlformats.org/officeDocument/2006/relationships/hyperlink" Target="https://www.bing.com/th?id=OSK.0c060c03310d5cc5cf01a8e815f0ed5a&amp;qlt=95" TargetMode="External"/><Relationship Id="rId5958" Type="http://schemas.openxmlformats.org/officeDocument/2006/relationships/hyperlink" Target="https://www.bing.com/images/search?form=xlimg&amp;q=Boa%20Ventura%20de%20S%c3%a3o%20Roque" TargetMode="External"/><Relationship Id="rId43" Type="http://schemas.openxmlformats.org/officeDocument/2006/relationships/hyperlink" Target="https://www.bing.com/th?id=OSK.4354d4251a5b5d7e9176ff707861e7ea&amp;qlt=95" TargetMode="External"/><Relationship Id="rId7380" Type="http://schemas.openxmlformats.org/officeDocument/2006/relationships/hyperlink" Target="https://www.bing.com/images/search?form=xlimg&amp;q=Coxilha" TargetMode="External"/><Relationship Id="rId8431" Type="http://schemas.openxmlformats.org/officeDocument/2006/relationships/hyperlink" Target="https://www.bing.com/th?id=OSK.eaec1a1c62a37eb925040da11f6c37b7&amp;qlt=95" TargetMode="External"/><Relationship Id="rId7033" Type="http://schemas.openxmlformats.org/officeDocument/2006/relationships/hyperlink" Target="https://www.bing.com/th?id=OSK.9349ce60fedd46fde5fc493403c1fa52&amp;qlt=95" TargetMode="External"/><Relationship Id="rId10014" Type="http://schemas.openxmlformats.org/officeDocument/2006/relationships/hyperlink" Target="https://www.bing.com/images/search?form=xlimg&amp;q=Goianorte" TargetMode="External"/><Relationship Id="rId3990" Type="http://schemas.openxmlformats.org/officeDocument/2006/relationships/hyperlink" Target="https://www.bing.com/images/search?form=xlimg&amp;q=Serran%c3%b3polis%20de%20Minas" TargetMode="External"/><Relationship Id="rId1194" Type="http://schemas.openxmlformats.org/officeDocument/2006/relationships/hyperlink" Target="https://www.bing.com/images/search?form=xlimg&amp;q=Chaval,%20Cear%c3%a1" TargetMode="External"/><Relationship Id="rId2592" Type="http://schemas.openxmlformats.org/officeDocument/2006/relationships/hyperlink" Target="https://www.bing.com/images/search?form=xlimg&amp;q=Belo%20Horizonte" TargetMode="External"/><Relationship Id="rId3643" Type="http://schemas.openxmlformats.org/officeDocument/2006/relationships/hyperlink" Target="https://www.bing.com/th?id=OSK.78f840b9a02687016fd486a94401dec6&amp;qlt=95" TargetMode="External"/><Relationship Id="rId217" Type="http://schemas.openxmlformats.org/officeDocument/2006/relationships/hyperlink" Target="https://www.bing.com/th?id=OSK.4414640008983bcc216dd2ba7c165229&amp;qlt=95" TargetMode="External"/><Relationship Id="rId564" Type="http://schemas.openxmlformats.org/officeDocument/2006/relationships/hyperlink" Target="https://www.bing.com/images/search?form=xlimg&amp;q=Carinhanha" TargetMode="External"/><Relationship Id="rId2245" Type="http://schemas.openxmlformats.org/officeDocument/2006/relationships/hyperlink" Target="https://www.bing.com/th?id=OSK.37f5b53d034bcb0f74a52db10ff2b717&amp;qlt=95" TargetMode="External"/><Relationship Id="rId6866" Type="http://schemas.openxmlformats.org/officeDocument/2006/relationships/hyperlink" Target="https://www.bing.com/images/search?form=xlimg&amp;q=Jo%c3%a3o%20Dias" TargetMode="External"/><Relationship Id="rId7917" Type="http://schemas.openxmlformats.org/officeDocument/2006/relationships/hyperlink" Target="https://www.bing.com/th?id=OSK.310b4d27e03de14581f033b3bd474060&amp;qlt=95" TargetMode="External"/><Relationship Id="rId5468" Type="http://schemas.openxmlformats.org/officeDocument/2006/relationships/hyperlink" Target="https://www.bing.com/images/search?form=xlimg&amp;q=Petrol%c3%a2ndia" TargetMode="External"/><Relationship Id="rId6519" Type="http://schemas.openxmlformats.org/officeDocument/2006/relationships/hyperlink" Target="https://www.bing.com/th?id=OSK.05a5736098e554091e4b7dba318a90b4&amp;qlt=95" TargetMode="External"/><Relationship Id="rId4551" Type="http://schemas.openxmlformats.org/officeDocument/2006/relationships/hyperlink" Target="https://www.bing.com/th?id=OSK.ab9e4b8abaccb8a83fa9f847602fcf10&amp;qlt=95" TargetMode="External"/><Relationship Id="rId3153" Type="http://schemas.openxmlformats.org/officeDocument/2006/relationships/hyperlink" Target="https://www.bing.com/th?id=OSK.86ddee6d9b67b5becf6649203e4da34e&amp;qlt=95" TargetMode="External"/><Relationship Id="rId4204" Type="http://schemas.openxmlformats.org/officeDocument/2006/relationships/hyperlink" Target="https://www.bing.com/images/search?form=xlimg&amp;q=Jate%c3%ad" TargetMode="External"/><Relationship Id="rId5602" Type="http://schemas.openxmlformats.org/officeDocument/2006/relationships/hyperlink" Target="https://www.bing.com/images/search?form=xlimg&amp;q=Barras,%20Piau%c3%ad" TargetMode="External"/><Relationship Id="rId7774" Type="http://schemas.openxmlformats.org/officeDocument/2006/relationships/hyperlink" Target="https://www.bing.com/images/search?form=xlimg&amp;q=Santo%20Ant%c3%b4nio%20da%20Patrulha" TargetMode="External"/><Relationship Id="rId8825" Type="http://schemas.openxmlformats.org/officeDocument/2006/relationships/hyperlink" Target="https://www.bing.com/th?id=OSK.0afdf0a08348960a86e3c890a7d2a870&amp;qlt=95" TargetMode="External"/><Relationship Id="rId6029" Type="http://schemas.openxmlformats.org/officeDocument/2006/relationships/hyperlink" Target="https://www.bing.com/th?id=OSK.f86889395d91e3363e067ba7e0ac3864&amp;qlt=95" TargetMode="External"/><Relationship Id="rId6376" Type="http://schemas.openxmlformats.org/officeDocument/2006/relationships/hyperlink" Target="https://www.bing.com/images/search?form=xlimg&amp;q=Presidente%20Castelo%20Branco,%20Paran%c3%a1" TargetMode="External"/><Relationship Id="rId7427" Type="http://schemas.openxmlformats.org/officeDocument/2006/relationships/hyperlink" Target="https://www.bing.com/th?id=OSK.2b9915bb55b2850fc71ee779f3266712&amp;qlt=95" TargetMode="External"/><Relationship Id="rId2986" Type="http://schemas.openxmlformats.org/officeDocument/2006/relationships/hyperlink" Target="https://www.bing.com/images/search?form=xlimg&amp;q=El%c3%b3i%20Mendes" TargetMode="External"/><Relationship Id="rId9599" Type="http://schemas.openxmlformats.org/officeDocument/2006/relationships/hyperlink" Target="https://www.bing.com/th?id=OSK.501a60ecd71a6350f5f617c9ff40ce79&amp;qlt=95" TargetMode="External"/><Relationship Id="rId958" Type="http://schemas.openxmlformats.org/officeDocument/2006/relationships/hyperlink" Target="https://www.bing.com/images/search?form=xlimg&amp;q=Rio%20do%20Pires" TargetMode="External"/><Relationship Id="rId1588" Type="http://schemas.openxmlformats.org/officeDocument/2006/relationships/hyperlink" Target="https://www.bing.com/images/search?form=xlimg&amp;q=Sooretama" TargetMode="External"/><Relationship Id="rId2639" Type="http://schemas.openxmlformats.org/officeDocument/2006/relationships/hyperlink" Target="https://www.bing.com/th?id=OSK.843991597e896fe50aee896db94ef303&amp;qlt=95" TargetMode="External"/><Relationship Id="rId6510" Type="http://schemas.openxmlformats.org/officeDocument/2006/relationships/hyperlink" Target="https://www.bing.com/images/search?form=xlimg&amp;q=Saudade%20do%20Igua%c3%a7u" TargetMode="External"/><Relationship Id="rId4061" Type="http://schemas.openxmlformats.org/officeDocument/2006/relationships/hyperlink" Target="https://www.bing.com/th?id=OSK.d82b3652ea082bf94a51a0575e584d1b&amp;qlt=95" TargetMode="External"/><Relationship Id="rId5112" Type="http://schemas.openxmlformats.org/officeDocument/2006/relationships/hyperlink" Target="https://www.bing.com/images/search?form=xlimg&amp;q=Princesa%20Isabel" TargetMode="External"/><Relationship Id="rId8682" Type="http://schemas.openxmlformats.org/officeDocument/2006/relationships/hyperlink" Target="https://www.bing.com/images/search?form=xlimg&amp;q=Carvalho%20(Penacova)" TargetMode="External"/><Relationship Id="rId9733" Type="http://schemas.openxmlformats.org/officeDocument/2006/relationships/hyperlink" Target="https://www.bing.com/th?id=OSK.272c4f70aa50408206cbe91fe433bda9&amp;qlt=95" TargetMode="External"/><Relationship Id="rId7284" Type="http://schemas.openxmlformats.org/officeDocument/2006/relationships/hyperlink" Target="https://www.bing.com/images/search?form=xlimg&amp;q=Ca%c3%a7apava%20do%20Sul" TargetMode="External"/><Relationship Id="rId8335" Type="http://schemas.openxmlformats.org/officeDocument/2006/relationships/hyperlink" Target="https://www.bing.com/th?id=OSK.efae03ef73801c90b9e13d7549c80321&amp;qlt=95" TargetMode="External"/><Relationship Id="rId1722" Type="http://schemas.openxmlformats.org/officeDocument/2006/relationships/hyperlink" Target="https://www.bing.com/images/search?form=xlimg&amp;q=Catal%c3%a3o" TargetMode="External"/><Relationship Id="rId3894" Type="http://schemas.openxmlformats.org/officeDocument/2006/relationships/hyperlink" Target="https://www.bing.com/images/search?form=xlimg&amp;q=S%c3%a3o%20Jo%c3%a3o%20do%20Para%c3%adso" TargetMode="External"/><Relationship Id="rId4945" Type="http://schemas.openxmlformats.org/officeDocument/2006/relationships/hyperlink" Target="https://www.bing.com/th?id=OSK.97f068e7aa413add94f1ff146f116de8&amp;qlt=95" TargetMode="External"/><Relationship Id="rId2496" Type="http://schemas.openxmlformats.org/officeDocument/2006/relationships/hyperlink" Target="https://www.bing.com/images/search?form=xlimg&amp;q=Alfenas" TargetMode="External"/><Relationship Id="rId3547" Type="http://schemas.openxmlformats.org/officeDocument/2006/relationships/hyperlink" Target="https://www.bing.com/th?id=OSK.8de4a19b4209a795367157ac3f00a9a7&amp;qlt=95" TargetMode="External"/><Relationship Id="rId468" Type="http://schemas.openxmlformats.org/officeDocument/2006/relationships/hyperlink" Target="https://www.bing.com/images/search?form=xlimg&amp;q=Barreiras" TargetMode="External"/><Relationship Id="rId1098" Type="http://schemas.openxmlformats.org/officeDocument/2006/relationships/hyperlink" Target="https://www.bing.com/images/search?form=xlimg&amp;q=Vit%c3%b3ria%20da%20Conquista" TargetMode="External"/><Relationship Id="rId2149" Type="http://schemas.openxmlformats.org/officeDocument/2006/relationships/hyperlink" Target="https://www.bing.com/th?id=OSK.78ba999014f997297ecd3fec805d9ce5&amp;qlt=95" TargetMode="External"/><Relationship Id="rId6020" Type="http://schemas.openxmlformats.org/officeDocument/2006/relationships/hyperlink" Target="https://www.bing.com/images/search?form=xlimg&amp;q=Catanduvas,%20Paran%c3%a1" TargetMode="External"/><Relationship Id="rId9590" Type="http://schemas.openxmlformats.org/officeDocument/2006/relationships/hyperlink" Target="https://www.bing.com/images/search?form=xlimg&amp;q=Registro" TargetMode="External"/><Relationship Id="rId2630" Type="http://schemas.openxmlformats.org/officeDocument/2006/relationships/hyperlink" Target="https://www.bing.com/images/search?form=xlimg&amp;q=Bom%20Sucesso,%20Minas%20Gerais" TargetMode="External"/><Relationship Id="rId8192" Type="http://schemas.openxmlformats.org/officeDocument/2006/relationships/hyperlink" Target="https://www.bing.com/images/search?form=xlimg&amp;q=Imaru%c3%ad" TargetMode="External"/><Relationship Id="rId9243" Type="http://schemas.openxmlformats.org/officeDocument/2006/relationships/hyperlink" Target="https://www.bing.com/th?id=OSK.b01acdaf2835051462be6f6cf215f50b&amp;qlt=95" TargetMode="External"/><Relationship Id="rId602" Type="http://schemas.openxmlformats.org/officeDocument/2006/relationships/hyperlink" Target="https://www.bing.com/images/search?form=xlimg&amp;q=Coribe" TargetMode="External"/><Relationship Id="rId1232" Type="http://schemas.openxmlformats.org/officeDocument/2006/relationships/hyperlink" Target="https://www.bing.com/images/search?form=xlimg&amp;q=Guai%c3%baba" TargetMode="External"/><Relationship Id="rId5853" Type="http://schemas.openxmlformats.org/officeDocument/2006/relationships/hyperlink" Target="https://www.bing.com/th?id=OSK.M0a7ArXVvvtmmBhmgiHhAdjNhB9ICFwxo4GxiouSWzg&amp;qlt=95" TargetMode="External"/><Relationship Id="rId6904" Type="http://schemas.openxmlformats.org/officeDocument/2006/relationships/hyperlink" Target="https://www.bing.com/images/search?form=xlimg&amp;q=Monte%20Alegre,%20Rio%20Grande%20do%20Norte" TargetMode="External"/><Relationship Id="rId3057" Type="http://schemas.openxmlformats.org/officeDocument/2006/relationships/hyperlink" Target="https://www.bing.com/th?id=OSK.8433479338947ab2be43c0d8fe4a18a0&amp;qlt=95" TargetMode="External"/><Relationship Id="rId4108" Type="http://schemas.openxmlformats.org/officeDocument/2006/relationships/hyperlink" Target="https://www.bing.com/images/search?form=xlimg&amp;q=Virgin%c3%b3polis" TargetMode="External"/><Relationship Id="rId4455" Type="http://schemas.openxmlformats.org/officeDocument/2006/relationships/hyperlink" Target="https://www.bing.com/th?id=OSK.0d4916ca1a3e563bb167832d0fffb305&amp;qlt=95" TargetMode="External"/><Relationship Id="rId5506" Type="http://schemas.openxmlformats.org/officeDocument/2006/relationships/hyperlink" Target="https://www.bing.com/images/search?form=xlimg&amp;q=Santa%20Filomena,%20Pernambuco" TargetMode="External"/><Relationship Id="rId7678" Type="http://schemas.openxmlformats.org/officeDocument/2006/relationships/hyperlink" Target="https://www.bing.com/images/search?form=xlimg&amp;q=Picada%20Caf%c3%a9" TargetMode="External"/><Relationship Id="rId8729" Type="http://schemas.openxmlformats.org/officeDocument/2006/relationships/hyperlink" Target="https://www.bing.com/th?id=OSK.81e14a34f6fd1c4ca07e686a4dba5279&amp;qlt=95" TargetMode="External"/><Relationship Id="rId2140" Type="http://schemas.openxmlformats.org/officeDocument/2006/relationships/hyperlink" Target="https://www.bing.com/images/search?form=xlimg&amp;q=Bar%c3%a3o%20de%20Graja%c3%ba" TargetMode="External"/><Relationship Id="rId6761" Type="http://schemas.openxmlformats.org/officeDocument/2006/relationships/hyperlink" Target="https://www.bing.com/th?id=OSK.f9fdf9bd85ce4e9cb302b9c5bafd5bf6&amp;qlt=95" TargetMode="External"/><Relationship Id="rId7812" Type="http://schemas.openxmlformats.org/officeDocument/2006/relationships/hyperlink" Target="https://www.bing.com/images/search?form=xlimg&amp;q=S%c3%a3o%20Louren%c3%a7o%20do%20Sul" TargetMode="External"/><Relationship Id="rId112" Type="http://schemas.openxmlformats.org/officeDocument/2006/relationships/hyperlink" Target="https://www.bing.com/images/search?form=xlimg&amp;q=Delmiro%20Gouveia" TargetMode="External"/><Relationship Id="rId5363" Type="http://schemas.openxmlformats.org/officeDocument/2006/relationships/hyperlink" Target="https://www.bing.com/th?id=OSK.48d85d56dbf599f0788da018757a71c3&amp;qlt=95" TargetMode="External"/><Relationship Id="rId6414" Type="http://schemas.openxmlformats.org/officeDocument/2006/relationships/hyperlink" Target="https://www.bing.com/images/search?form=xlimg&amp;q=Rio%20Bonito%20do%20Igua%c3%a7u" TargetMode="External"/><Relationship Id="rId5016" Type="http://schemas.openxmlformats.org/officeDocument/2006/relationships/hyperlink" Target="https://www.bing.com/images/search?form=xlimg&amp;q=Lagoa%20Seca" TargetMode="External"/><Relationship Id="rId9984" Type="http://schemas.openxmlformats.org/officeDocument/2006/relationships/hyperlink" Target="https://www.bing.com/images/search?form=xlimg&amp;q=Concei%c3%a7%c3%a3o%20do%20Tocantins" TargetMode="External"/><Relationship Id="rId1973" Type="http://schemas.openxmlformats.org/officeDocument/2006/relationships/hyperlink" Target="https://www.bing.com/th?id=OSK.7e5cc78e61717ebf76f3f9c69b31c39d&amp;qlt=95" TargetMode="External"/><Relationship Id="rId7188" Type="http://schemas.openxmlformats.org/officeDocument/2006/relationships/hyperlink" Target="https://www.bing.com/images/search?form=xlimg&amp;q=Ajuricaba" TargetMode="External"/><Relationship Id="rId8239" Type="http://schemas.openxmlformats.org/officeDocument/2006/relationships/hyperlink" Target="https://www.bing.com/th?id=OSK.37cb535b8bade432025d0e46f6b75a26&amp;qlt=95" TargetMode="External"/><Relationship Id="rId8586" Type="http://schemas.openxmlformats.org/officeDocument/2006/relationships/hyperlink" Target="https://www.bing.com/images/search?form=xlimg&amp;q=Ilha%20das%20Flores" TargetMode="External"/><Relationship Id="rId9637" Type="http://schemas.openxmlformats.org/officeDocument/2006/relationships/hyperlink" Target="https://www.bing.com/th?id=OSK.2fc15559410e1ad61bc318fd1e5718d1&amp;qlt=95" TargetMode="External"/><Relationship Id="rId1626" Type="http://schemas.openxmlformats.org/officeDocument/2006/relationships/hyperlink" Target="https://www.bing.com/images/search?form=xlimg&amp;q=Alto%20Para%c3%adso%20de%20Goi%c3%a1s" TargetMode="External"/><Relationship Id="rId10169" Type="http://schemas.openxmlformats.org/officeDocument/2006/relationships/hyperlink" Target="https://www.bing.com/th?id=OSK.c9a26ebc7973b501bb6af0d8e1605d04&amp;qlt=95" TargetMode="External"/><Relationship Id="rId3798" Type="http://schemas.openxmlformats.org/officeDocument/2006/relationships/hyperlink" Target="https://www.bing.com/images/search?form=xlimg&amp;q=Santa%20Rita%20do%20Sapuca%c3%ad" TargetMode="External"/><Relationship Id="rId4849" Type="http://schemas.openxmlformats.org/officeDocument/2006/relationships/hyperlink" Target="https://www.bing.com/th?id=OSK.bacd3affc15da5b70c3228b69dbf71a5&amp;qlt=95" TargetMode="External"/><Relationship Id="rId8720" Type="http://schemas.openxmlformats.org/officeDocument/2006/relationships/hyperlink" Target="https://www.bing.com/images/search?form=xlimg&amp;q=Araraquara" TargetMode="External"/><Relationship Id="rId6271" Type="http://schemas.openxmlformats.org/officeDocument/2006/relationships/hyperlink" Target="https://www.bing.com/th?id=OSK.5cf953425745c8851ee6f57c5b4eac94&amp;qlt=95" TargetMode="External"/><Relationship Id="rId7322" Type="http://schemas.openxmlformats.org/officeDocument/2006/relationships/hyperlink" Target="https://www.bing.com/images/search?form=xlimg&amp;q=Cap%c3%a3o%20Bonito%20do%20Sul" TargetMode="External"/><Relationship Id="rId9494" Type="http://schemas.openxmlformats.org/officeDocument/2006/relationships/hyperlink" Target="https://www.bing.com/images/search?form=xlimg&amp;q=Piedade,%20S%c3%a3o%20Paulo" TargetMode="External"/><Relationship Id="rId1483" Type="http://schemas.openxmlformats.org/officeDocument/2006/relationships/hyperlink" Target="https://www.bing.com/th?id=OSK.e25f614f9abf151d9918a6e5944a1483&amp;qlt=95" TargetMode="External"/><Relationship Id="rId2881" Type="http://schemas.openxmlformats.org/officeDocument/2006/relationships/hyperlink" Target="https://www.bing.com/th?id=OSK.706afc3968687a4b2357628079794576&amp;qlt=95" TargetMode="External"/><Relationship Id="rId3932" Type="http://schemas.openxmlformats.org/officeDocument/2006/relationships/hyperlink" Target="https://www.bing.com/images/search?form=xlimg&amp;q=S%c3%a3o%20Roque%20de%20Minas" TargetMode="External"/><Relationship Id="rId8096" Type="http://schemas.openxmlformats.org/officeDocument/2006/relationships/hyperlink" Target="https://www.bing.com/images/search?form=xlimg&amp;q=Capivari%20de%20Baixo" TargetMode="External"/><Relationship Id="rId9147" Type="http://schemas.openxmlformats.org/officeDocument/2006/relationships/hyperlink" Target="https://www.bing.com/th?id=OSK.88805a57a071a6b7883bf6bbcdca9432&amp;qlt=95" TargetMode="External"/><Relationship Id="rId506" Type="http://schemas.openxmlformats.org/officeDocument/2006/relationships/hyperlink" Target="https://www.bing.com/images/search?form=xlimg&amp;q=Buritirama" TargetMode="External"/><Relationship Id="rId853" Type="http://schemas.openxmlformats.org/officeDocument/2006/relationships/hyperlink" Target="https://www.bing.com/th?id=OSK.fzex3gAuZ-l4fyDTd3tZystonnZZziWXyOPLfjBa8K4&amp;qlt=95" TargetMode="External"/><Relationship Id="rId1136" Type="http://schemas.openxmlformats.org/officeDocument/2006/relationships/hyperlink" Target="https://www.bing.com/images/search?form=xlimg&amp;q=Araripe" TargetMode="External"/><Relationship Id="rId2534" Type="http://schemas.openxmlformats.org/officeDocument/2006/relationships/hyperlink" Target="https://www.bing.com/images/search?form=xlimg&amp;q=Aracitaba" TargetMode="External"/><Relationship Id="rId5757" Type="http://schemas.openxmlformats.org/officeDocument/2006/relationships/hyperlink" Target="https://www.bing.com/th?id=OSK.lqs7720uNh01KQipwOziCMZjW9v9xx0y7dRGcAaZzYM&amp;qlt=95" TargetMode="External"/><Relationship Id="rId6808" Type="http://schemas.openxmlformats.org/officeDocument/2006/relationships/hyperlink" Target="https://www.bing.com/images/search?form=xlimg&amp;q=Cerro%20Cor%c3%a1,%20Rio%20Grande%20do%20Norte" TargetMode="External"/><Relationship Id="rId4359" Type="http://schemas.openxmlformats.org/officeDocument/2006/relationships/hyperlink" Target="https://www.bing.com/th?id=OSK.UlMFi5uFaBGfVzKMF3R5l6lV-LSD4CFGUJgXwavPYu8&amp;qlt=95" TargetMode="External"/><Relationship Id="rId8230" Type="http://schemas.openxmlformats.org/officeDocument/2006/relationships/hyperlink" Target="https://www.bing.com/images/search?form=xlimg&amp;q=Ituporanga" TargetMode="External"/><Relationship Id="rId10160" Type="http://schemas.openxmlformats.org/officeDocument/2006/relationships/hyperlink" Target="https://www.bing.com/images/search?form=xlimg&amp;q=Talism%c3%a3" TargetMode="External"/><Relationship Id="rId4840" Type="http://schemas.openxmlformats.org/officeDocument/2006/relationships/hyperlink" Target="https://www.bing.com/images/search?form=xlimg&amp;q=Arara,%20Para%c3%adba" TargetMode="External"/><Relationship Id="rId2391" Type="http://schemas.openxmlformats.org/officeDocument/2006/relationships/hyperlink" Target="https://www.bing.com/th?id=OSK.2aafa1dceb856212b8a95e5157b304c0&amp;qlt=95" TargetMode="External"/><Relationship Id="rId3442" Type="http://schemas.openxmlformats.org/officeDocument/2006/relationships/hyperlink" Target="https://www.bing.com/images/search?form=xlimg&amp;q=Monte%20Santo%20de%20Minas" TargetMode="External"/><Relationship Id="rId363" Type="http://schemas.openxmlformats.org/officeDocument/2006/relationships/hyperlink" Target="https://www.bing.com/th?id=OSK.6e50134911e2b148582300e20649deab&amp;qlt=95" TargetMode="External"/><Relationship Id="rId2044" Type="http://schemas.openxmlformats.org/officeDocument/2006/relationships/hyperlink" Target="https://www.bing.com/images/search?form=xlimg&amp;q=S%c3%a3o%20Miguel%20do%20Passa%20Quatro" TargetMode="External"/><Relationship Id="rId5267" Type="http://schemas.openxmlformats.org/officeDocument/2006/relationships/hyperlink" Target="https://www.bing.com/th?id=OSK.82705d158e1846626bf86603267613ce&amp;qlt=95" TargetMode="External"/><Relationship Id="rId6318" Type="http://schemas.openxmlformats.org/officeDocument/2006/relationships/hyperlink" Target="https://www.bing.com/images/search?form=xlimg&amp;q=Palotina" TargetMode="External"/><Relationship Id="rId6665" Type="http://schemas.openxmlformats.org/officeDocument/2006/relationships/hyperlink" Target="https://www.bing.com/th?id=OSK.e7ee6dff62ac963137fd90f244a9d4db&amp;qlt=95" TargetMode="External"/><Relationship Id="rId7716" Type="http://schemas.openxmlformats.org/officeDocument/2006/relationships/hyperlink" Target="https://www.bing.com/images/search?form=xlimg&amp;q=Quevedos" TargetMode="External"/><Relationship Id="rId9888" Type="http://schemas.openxmlformats.org/officeDocument/2006/relationships/hyperlink" Target="https://www.bing.com/images/search?form=xlimg&amp;q=Vera%20Cruz,%20S%c3%a3o%20Paulo" TargetMode="External"/><Relationship Id="rId1877" Type="http://schemas.openxmlformats.org/officeDocument/2006/relationships/hyperlink" Target="https://www.bing.com/th?id=OSK.e5f3af46f24d8b00ac060d835981c4c1&amp;qlt=95" TargetMode="External"/><Relationship Id="rId2928" Type="http://schemas.openxmlformats.org/officeDocument/2006/relationships/hyperlink" Target="https://www.bing.com/images/search?form=xlimg&amp;q=Delfim%20Moreira,%20Minas%20Gerais" TargetMode="External"/><Relationship Id="rId4350" Type="http://schemas.openxmlformats.org/officeDocument/2006/relationships/hyperlink" Target="https://www.bing.com/images/search?form=xlimg&amp;q=Diamantino" TargetMode="External"/><Relationship Id="rId5401" Type="http://schemas.openxmlformats.org/officeDocument/2006/relationships/hyperlink" Target="https://www.bing.com/th?id=OSK.oJsBJHXXzp15PP9y3bFxPkz51F0a5yTOP5fYvfemgi4&amp;qlt=95" TargetMode="External"/><Relationship Id="rId8971" Type="http://schemas.openxmlformats.org/officeDocument/2006/relationships/hyperlink" Target="https://www.bing.com/th?id=OSK.2bbe7d35690de5a9d565195be008ad12&amp;qlt=95" TargetMode="External"/><Relationship Id="rId4003" Type="http://schemas.openxmlformats.org/officeDocument/2006/relationships/hyperlink" Target="https://www.bing.com/th?id=OSK._d9jcWa16UHH7-MKa8vVHBgkVywCRkgLTFxKQQccSPI&amp;qlt=95" TargetMode="External"/><Relationship Id="rId7573" Type="http://schemas.openxmlformats.org/officeDocument/2006/relationships/hyperlink" Target="https://www.bing.com/th?id=OSK.884d978fa1b437594ea01c11832c798f&amp;qlt=95" TargetMode="External"/><Relationship Id="rId8624" Type="http://schemas.openxmlformats.org/officeDocument/2006/relationships/hyperlink" Target="https://www.bing.com/images/search?form=xlimg&amp;q=Pirambu" TargetMode="External"/><Relationship Id="rId6175" Type="http://schemas.openxmlformats.org/officeDocument/2006/relationships/hyperlink" Target="https://www.bing.com/th?id=OSK.4fcf7736772d40efcffec123fcf8c28a&amp;qlt=95" TargetMode="External"/><Relationship Id="rId7226" Type="http://schemas.openxmlformats.org/officeDocument/2006/relationships/hyperlink" Target="https://www.bing.com/images/search?form=xlimg&amp;q=Arroio%20do%20Tigre" TargetMode="External"/><Relationship Id="rId9398" Type="http://schemas.openxmlformats.org/officeDocument/2006/relationships/hyperlink" Target="https://www.bing.com/images/search?form=xlimg&amp;q=Nova%20Odessa" TargetMode="External"/><Relationship Id="rId2785" Type="http://schemas.openxmlformats.org/officeDocument/2006/relationships/hyperlink" Target="https://www.bing.com/th?id=OSK.36686178551d7aab656b7520d89e7068&amp;qlt=95" TargetMode="External"/><Relationship Id="rId3836" Type="http://schemas.openxmlformats.org/officeDocument/2006/relationships/hyperlink" Target="https://www.bing.com/images/search?form=xlimg&amp;q=Santo%20Ant%c3%b4nio%20do%20Retiro" TargetMode="External"/><Relationship Id="rId757" Type="http://schemas.openxmlformats.org/officeDocument/2006/relationships/hyperlink" Target="https://www.bing.com/th?id=OSK.oVuCp5f6AGVIHohj8e6tJnWcPBVLFdml9RBgmFpKD0k&amp;qlt=95" TargetMode="External"/><Relationship Id="rId1387" Type="http://schemas.openxmlformats.org/officeDocument/2006/relationships/hyperlink" Target="https://www.bing.com/th?id=OSK.afde97a94e80f9b76aad58ad8276aebf&amp;qlt=95" TargetMode="External"/><Relationship Id="rId2438" Type="http://schemas.openxmlformats.org/officeDocument/2006/relationships/hyperlink" Target="https://www.bing.com/images/search?form=xlimg&amp;q=Timon,%20Maranh%c3%a3o" TargetMode="External"/><Relationship Id="rId93" Type="http://schemas.openxmlformats.org/officeDocument/2006/relationships/hyperlink" Target="https://www.bing.com/th?id=OSK.cff15f7074d2238678bea7405eff63e8&amp;qlt=95" TargetMode="External"/><Relationship Id="rId8481" Type="http://schemas.openxmlformats.org/officeDocument/2006/relationships/hyperlink" Target="https://www.bing.com/th?id=OSK.82d70066a5e7cc2f0c0af408c8d59687&amp;qlt=95" TargetMode="External"/><Relationship Id="rId9532" Type="http://schemas.openxmlformats.org/officeDocument/2006/relationships/hyperlink" Target="https://www.bing.com/images/search?form=xlimg&amp;q=Po%c3%a1" TargetMode="External"/><Relationship Id="rId1521" Type="http://schemas.openxmlformats.org/officeDocument/2006/relationships/hyperlink" Target="https://www.bing.com/th?id=OSK.39e2ca7bff47719ed1a4b033d4a4c289&amp;qlt=95" TargetMode="External"/><Relationship Id="rId7083" Type="http://schemas.openxmlformats.org/officeDocument/2006/relationships/hyperlink" Target="https://www.bing.com/th?id=OSK.49ebaf9e324533f3a520e06fcb1e5ec1&amp;qlt=95" TargetMode="External"/><Relationship Id="rId8134" Type="http://schemas.openxmlformats.org/officeDocument/2006/relationships/hyperlink" Target="https://www.bing.com/images/search?form=xlimg&amp;q=Dion%c3%adsio%20Cerqueira" TargetMode="External"/><Relationship Id="rId10064" Type="http://schemas.openxmlformats.org/officeDocument/2006/relationships/hyperlink" Target="https://www.bing.com/images/search?form=xlimg&amp;q=Natividade,%20Tocantins" TargetMode="External"/><Relationship Id="rId3693" Type="http://schemas.openxmlformats.org/officeDocument/2006/relationships/hyperlink" Target="https://www.bing.com/th?id=OSK.6cc51c4f64f91188e6bc1c040736abf8&amp;qlt=95" TargetMode="External"/><Relationship Id="rId2295" Type="http://schemas.openxmlformats.org/officeDocument/2006/relationships/hyperlink" Target="https://www.bing.com/th?id=OSK._aWBmR1sHnuE5Q12F9EMmCcn0uUU0YDDUmgDhpCASEg&amp;qlt=95" TargetMode="External"/><Relationship Id="rId3346" Type="http://schemas.openxmlformats.org/officeDocument/2006/relationships/hyperlink" Target="https://www.bing.com/images/search?form=xlimg&amp;q=Machacalis" TargetMode="External"/><Relationship Id="rId4744" Type="http://schemas.openxmlformats.org/officeDocument/2006/relationships/hyperlink" Target="https://www.bing.com/images/search?form=xlimg&amp;q=Santa%20B%c3%a1rbara%20do%20Par%c3%a1" TargetMode="External"/><Relationship Id="rId267" Type="http://schemas.openxmlformats.org/officeDocument/2006/relationships/hyperlink" Target="https://www.bing.com/th?id=OSK.636c859d6805ce0a99435882dc1bc2d9&amp;qlt=95" TargetMode="External"/><Relationship Id="rId7967" Type="http://schemas.openxmlformats.org/officeDocument/2006/relationships/hyperlink" Target="https://www.bing.com/th?id=OSK.911e34f31ddcedd8f4ec63d53a368152&amp;qlt=95" TargetMode="External"/><Relationship Id="rId6569" Type="http://schemas.openxmlformats.org/officeDocument/2006/relationships/hyperlink" Target="https://www.bing.com/th?id=OSK.pw8rUs8MpZ1PdjtaJ1R3xZsEi3psSywSRJru4olZhIQ&amp;qlt=95" TargetMode="External"/><Relationship Id="rId9042" Type="http://schemas.openxmlformats.org/officeDocument/2006/relationships/hyperlink" Target="https://www.bing.com/images/search?form=xlimg&amp;q=Guai%c3%a7ara" TargetMode="External"/><Relationship Id="rId401" Type="http://schemas.openxmlformats.org/officeDocument/2006/relationships/hyperlink" Target="https://www.bing.com/th?id=OSK.361432e30fce7de749e3dcda6035e5e9&amp;qlt=95" TargetMode="External"/><Relationship Id="rId1031" Type="http://schemas.openxmlformats.org/officeDocument/2006/relationships/hyperlink" Target="https://www.bing.com/th?id=OSK.777fa272dedc8cc5e4565331367eba43&amp;qlt=95" TargetMode="External"/><Relationship Id="rId5652" Type="http://schemas.openxmlformats.org/officeDocument/2006/relationships/hyperlink" Target="https://www.bing.com/images/search?form=xlimg&amp;q=Capit%c3%a3o%20de%20Campos" TargetMode="External"/><Relationship Id="rId6703" Type="http://schemas.openxmlformats.org/officeDocument/2006/relationships/hyperlink" Target="https://www.bing.com/th?id=OSK.50257161c52345ec846802bc8e2139fb&amp;qlt=95" TargetMode="External"/><Relationship Id="rId4254" Type="http://schemas.openxmlformats.org/officeDocument/2006/relationships/hyperlink" Target="https://www.bing.com/images/search?form=xlimg&amp;q=Sete%20Quedas" TargetMode="External"/><Relationship Id="rId5305" Type="http://schemas.openxmlformats.org/officeDocument/2006/relationships/hyperlink" Target="https://www.bing.com/th?id=OSK.64676d8c50a34e3360664ec95d3cbce2&amp;qlt=95" TargetMode="External"/><Relationship Id="rId7477" Type="http://schemas.openxmlformats.org/officeDocument/2006/relationships/hyperlink" Target="https://www.bing.com/th?id=OSK.ea7b6677c19e5cad5cbc17690ff302f3&amp;qlt=95" TargetMode="External"/><Relationship Id="rId8528" Type="http://schemas.openxmlformats.org/officeDocument/2006/relationships/hyperlink" Target="https://www.bing.com/images/search?form=xlimg&amp;q=Vargem,%20Santa%20Catarina" TargetMode="External"/><Relationship Id="rId8875" Type="http://schemas.openxmlformats.org/officeDocument/2006/relationships/hyperlink" Target="https://www.bing.com/th?id=OSK.9314db108aa76833874a957c7b3c8630&amp;qlt=95" TargetMode="External"/><Relationship Id="rId9926" Type="http://schemas.openxmlformats.org/officeDocument/2006/relationships/hyperlink" Target="https://www.bing.com/images/search?form=xlimg&amp;q=Aragua%c3%adna" TargetMode="External"/><Relationship Id="rId1915" Type="http://schemas.openxmlformats.org/officeDocument/2006/relationships/hyperlink" Target="https://www.bing.com/th?id=OSK.YyStd3n6FeCyDWZVKn54i8IqezKRsFpq7XThd1PUiDk&amp;qlt=95" TargetMode="External"/><Relationship Id="rId6079" Type="http://schemas.openxmlformats.org/officeDocument/2006/relationships/hyperlink" Target="https://www.bing.com/th?id=OSK.434cb184a7fc704d38f199599cbef64c&amp;qlt=95" TargetMode="External"/><Relationship Id="rId2689" Type="http://schemas.openxmlformats.org/officeDocument/2006/relationships/hyperlink" Target="https://www.bing.com/th?id=OSK.f0c662a40c0c34f4d53dca63ac7149ab&amp;qlt=95" TargetMode="External"/><Relationship Id="rId6560" Type="http://schemas.openxmlformats.org/officeDocument/2006/relationships/hyperlink" Target="https://www.bing.com/images/search?form=xlimg&amp;q=Vera%20Cruz%20do%20Oeste" TargetMode="External"/><Relationship Id="rId7611" Type="http://schemas.openxmlformats.org/officeDocument/2006/relationships/hyperlink" Target="https://www.bing.com/th?id=OSK.79c9d605243d4b39f81a4105b9589ed9&amp;qlt=95" TargetMode="External"/><Relationship Id="rId5162" Type="http://schemas.openxmlformats.org/officeDocument/2006/relationships/hyperlink" Target="https://www.bing.com/images/search?form=xlimg&amp;q=S%c3%a3o%20Jo%c3%a3o%20do%20Rio%20do%20Peixe" TargetMode="External"/><Relationship Id="rId6213" Type="http://schemas.openxmlformats.org/officeDocument/2006/relationships/hyperlink" Target="https://www.bing.com/th?id=OSK.4462b4155a602e76faf28449ffa8a859&amp;qlt=95" TargetMode="External"/><Relationship Id="rId9783" Type="http://schemas.openxmlformats.org/officeDocument/2006/relationships/hyperlink" Target="https://www.bing.com/th?id=OSK.6636de125773c738dcbc42c045373f3d&amp;qlt=95" TargetMode="External"/><Relationship Id="rId1772" Type="http://schemas.openxmlformats.org/officeDocument/2006/relationships/hyperlink" Target="https://www.bing.com/images/search?form=xlimg&amp;q=Estrela%20do%20Norte,%20Goi%c3%a1s" TargetMode="External"/><Relationship Id="rId8385" Type="http://schemas.openxmlformats.org/officeDocument/2006/relationships/hyperlink" Target="https://www.bing.com/th?id=OSK.bb6e30265621f43008a73069292309a9&amp;qlt=95" TargetMode="External"/><Relationship Id="rId9436" Type="http://schemas.openxmlformats.org/officeDocument/2006/relationships/hyperlink" Target="https://www.bing.com/images/search?form=xlimg&amp;q=Palmeira%20d'Oeste" TargetMode="External"/><Relationship Id="rId1425" Type="http://schemas.openxmlformats.org/officeDocument/2006/relationships/hyperlink" Target="https://www.bing.com/th?id=OSK.317c47afb27471aecb3e62b6ba3ae155&amp;qlt=95" TargetMode="External"/><Relationship Id="rId2823" Type="http://schemas.openxmlformats.org/officeDocument/2006/relationships/hyperlink" Target="https://www.bing.com/th?id=OSK.05724fbd42013ccc1451ea8b70c49425&amp;qlt=95" TargetMode="External"/><Relationship Id="rId8038" Type="http://schemas.openxmlformats.org/officeDocument/2006/relationships/hyperlink" Target="https://www.bing.com/images/search?form=xlimg&amp;q=Barra%20Velha" TargetMode="External"/><Relationship Id="rId4995" Type="http://schemas.openxmlformats.org/officeDocument/2006/relationships/hyperlink" Target="https://www.bing.com/th?id=OSK.65485e87536f280fb9cd15a133be72f1&amp;qlt=95" TargetMode="External"/><Relationship Id="rId2199" Type="http://schemas.openxmlformats.org/officeDocument/2006/relationships/hyperlink" Target="https://www.bing.com/th?id=OSK.44c3389344f6f0f57add1eaf1018465b&amp;qlt=95" TargetMode="External"/><Relationship Id="rId3597" Type="http://schemas.openxmlformats.org/officeDocument/2006/relationships/hyperlink" Target="https://www.bing.com/th?id=OSK.fLJFl261w3BWUbjDnjbwkerg5utiKdQJGSz35cCDkTE&amp;qlt=95" TargetMode="External"/><Relationship Id="rId4648" Type="http://schemas.openxmlformats.org/officeDocument/2006/relationships/hyperlink" Target="https://www.bing.com/images/search?form=xlimg&amp;q=Ipixuna%20do%20Par%c3%a1" TargetMode="External"/><Relationship Id="rId6070" Type="http://schemas.openxmlformats.org/officeDocument/2006/relationships/hyperlink" Target="https://www.bing.com/images/search?form=xlimg&amp;q=Dois%20Vizinhos" TargetMode="External"/><Relationship Id="rId7121" Type="http://schemas.openxmlformats.org/officeDocument/2006/relationships/hyperlink" Target="https://www.bing.com/th?id=OSK.bc0fa14a1411b6d2e7fbe1b8e468cee1&amp;qlt=95" TargetMode="External"/><Relationship Id="rId10102" Type="http://schemas.openxmlformats.org/officeDocument/2006/relationships/hyperlink" Target="https://www.bing.com/images/search?form=xlimg&amp;q=Pium" TargetMode="External"/><Relationship Id="rId2680" Type="http://schemas.openxmlformats.org/officeDocument/2006/relationships/hyperlink" Target="https://www.bing.com/images/search?form=xlimg&amp;q=Caet%c3%a9" TargetMode="External"/><Relationship Id="rId3731" Type="http://schemas.openxmlformats.org/officeDocument/2006/relationships/hyperlink" Target="https://www.bing.com/th?id=OSK.22db4928f9d357622881ec788fcded10&amp;qlt=95" TargetMode="External"/><Relationship Id="rId9293" Type="http://schemas.openxmlformats.org/officeDocument/2006/relationships/hyperlink" Target="https://www.bing.com/th?id=OSK.7d971ad107f49d46c9abd0fe8d0f3640&amp;qlt=95" TargetMode="External"/><Relationship Id="rId652" Type="http://schemas.openxmlformats.org/officeDocument/2006/relationships/hyperlink" Target="https://www.bing.com/images/search?form=xlimg&amp;q=Formosa%20do%20Rio%20Preto" TargetMode="External"/><Relationship Id="rId1282" Type="http://schemas.openxmlformats.org/officeDocument/2006/relationships/hyperlink" Target="https://www.bing.com/images/search?form=xlimg&amp;q=Jaguaribara" TargetMode="External"/><Relationship Id="rId2333" Type="http://schemas.openxmlformats.org/officeDocument/2006/relationships/hyperlink" Target="https://www.bing.com/th?id=OSK.85ad63e240f3932a1f9459e52fc53671&amp;qlt=95" TargetMode="External"/><Relationship Id="rId305" Type="http://schemas.openxmlformats.org/officeDocument/2006/relationships/hyperlink" Target="https://www.bing.com/th?id=OSK.eef3c4c037536b99ee875872eb52e641&amp;qlt=95" TargetMode="External"/><Relationship Id="rId5556" Type="http://schemas.openxmlformats.org/officeDocument/2006/relationships/hyperlink" Target="https://www.bing.com/images/search?form=xlimg&amp;q=Tracunha%c3%a9m" TargetMode="External"/><Relationship Id="rId6607" Type="http://schemas.openxmlformats.org/officeDocument/2006/relationships/hyperlink" Target="https://www.bing.com/th?id=OSK.99f7b27045160f2c7e8aa04bc026f880&amp;qlt=95" TargetMode="External"/><Relationship Id="rId6954" Type="http://schemas.openxmlformats.org/officeDocument/2006/relationships/hyperlink" Target="https://www.bing.com/images/search?form=xlimg&amp;q=Riacho%20de%20Santana,%20Rio%20Grande%20do%20Norte" TargetMode="External"/><Relationship Id="rId4158" Type="http://schemas.openxmlformats.org/officeDocument/2006/relationships/hyperlink" Target="https://www.bing.com/images/search?form=xlimg&amp;q=Cassil%c3%a2ndia" TargetMode="External"/><Relationship Id="rId5209" Type="http://schemas.openxmlformats.org/officeDocument/2006/relationships/hyperlink" Target="https://www.bing.com/th?id=OSK.9e98a1de5a1fa71c6a6b04e5b7e97d0e&amp;qlt=95" TargetMode="External"/><Relationship Id="rId8779" Type="http://schemas.openxmlformats.org/officeDocument/2006/relationships/hyperlink" Target="https://www.bing.com/th?id=OSK.a3de70dcc83bde429b801f9efc6719be&amp;qlt=95" TargetMode="External"/><Relationship Id="rId1819" Type="http://schemas.openxmlformats.org/officeDocument/2006/relationships/hyperlink" Target="https://www.bing.com/th?id=OSK.c3e4cb20ae07dfa6c7857fa86565ec0e&amp;qlt=95" TargetMode="External"/><Relationship Id="rId2190" Type="http://schemas.openxmlformats.org/officeDocument/2006/relationships/hyperlink" Target="https://www.bing.com/images/search?form=xlimg&amp;q=Central%20do%20Maranh%c3%a3o" TargetMode="External"/><Relationship Id="rId3241" Type="http://schemas.openxmlformats.org/officeDocument/2006/relationships/hyperlink" Target="https://www.bing.com/th?id=OSK.f7601db69baa9848e996acf3ad2c8460&amp;qlt=95" TargetMode="External"/><Relationship Id="rId7862" Type="http://schemas.openxmlformats.org/officeDocument/2006/relationships/hyperlink" Target="https://www.bing.com/images/search?form=xlimg&amp;q=Silveira%20Martins" TargetMode="External"/><Relationship Id="rId8913" Type="http://schemas.openxmlformats.org/officeDocument/2006/relationships/hyperlink" Target="https://www.bing.com/th?id=OSK.8ae4b1ce13ed2ed624570a2733f9b2cd&amp;qlt=95" TargetMode="External"/><Relationship Id="rId162" Type="http://schemas.openxmlformats.org/officeDocument/2006/relationships/hyperlink" Target="https://www.bing.com/images/search?form=xlimg&amp;q=Messias,%20Alagoas" TargetMode="External"/><Relationship Id="rId6464" Type="http://schemas.openxmlformats.org/officeDocument/2006/relationships/hyperlink" Target="https://www.bing.com/images/search?form=xlimg&amp;q=Santo%20Ant%c3%b4nio%20do%20Para%c3%adso" TargetMode="External"/><Relationship Id="rId7515" Type="http://schemas.openxmlformats.org/officeDocument/2006/relationships/hyperlink" Target="https://www.bing.com/th?id=OSK.703b074a638f225b128906bd500f967d&amp;qlt=95" TargetMode="External"/><Relationship Id="rId5066" Type="http://schemas.openxmlformats.org/officeDocument/2006/relationships/hyperlink" Target="https://www.bing.com/images/search?form=xlimg&amp;q=Nova%20Olinda,%20Para%c3%adba" TargetMode="External"/><Relationship Id="rId6117" Type="http://schemas.openxmlformats.org/officeDocument/2006/relationships/hyperlink" Target="https://www.bing.com/th?id=OSK.af4675ec3b48a5eec3f95624b201335c&amp;qlt=95" TargetMode="External"/><Relationship Id="rId9687" Type="http://schemas.openxmlformats.org/officeDocument/2006/relationships/hyperlink" Target="https://www.bing.com/th?id=OSK.cd954dd2c7dba5258047cd9fcc822a04&amp;qlt=95" TargetMode="External"/><Relationship Id="rId8289" Type="http://schemas.openxmlformats.org/officeDocument/2006/relationships/hyperlink" Target="https://www.bing.com/th?id=OSK.4e50f64c56f29ddb3fa49f04c265f28f&amp;qlt=95" TargetMode="External"/><Relationship Id="rId1676" Type="http://schemas.openxmlformats.org/officeDocument/2006/relationships/hyperlink" Target="https://www.bing.com/images/search?form=xlimg&amp;q=Bon%c3%b3polis" TargetMode="External"/><Relationship Id="rId2727" Type="http://schemas.openxmlformats.org/officeDocument/2006/relationships/hyperlink" Target="https://www.bing.com/th?id=OSK.1876701be3cdcf3c6e5f625be359534c&amp;qlt=95" TargetMode="External"/><Relationship Id="rId1329" Type="http://schemas.openxmlformats.org/officeDocument/2006/relationships/hyperlink" Target="https://www.bing.com/th?id=OSK.2a575745f538e98c0635b9916a85af72&amp;qlt=95" TargetMode="External"/><Relationship Id="rId4899" Type="http://schemas.openxmlformats.org/officeDocument/2006/relationships/hyperlink" Target="https://www.bing.com/th?id=OSK.42acd70d88de6cc331332d4dbec8f626&amp;qlt=95" TargetMode="External"/><Relationship Id="rId5200" Type="http://schemas.openxmlformats.org/officeDocument/2006/relationships/hyperlink" Target="https://www.bing.com/images/search?form=xlimg&amp;q=Serra%20Grande,%20Para%c3%adba" TargetMode="External"/><Relationship Id="rId8770" Type="http://schemas.openxmlformats.org/officeDocument/2006/relationships/hyperlink" Target="https://www.bing.com/images/search?form=xlimg&amp;q=Barra%20do%20Turvo" TargetMode="External"/><Relationship Id="rId9821" Type="http://schemas.openxmlformats.org/officeDocument/2006/relationships/hyperlink" Target="https://www.bing.com/th?id=OSK.f35f7810ac6d2a5c91f7e30aa83f15f1&amp;qlt=95" TargetMode="External"/><Relationship Id="rId35" Type="http://schemas.openxmlformats.org/officeDocument/2006/relationships/hyperlink" Target="https://www.bing.com/th?id=OSK.d233d7cd6e73c38c4ede1a09d891ab77&amp;qlt=95" TargetMode="External"/><Relationship Id="rId1810" Type="http://schemas.openxmlformats.org/officeDocument/2006/relationships/hyperlink" Target="https://www.bing.com/images/search?form=xlimg&amp;q=Guarinos" TargetMode="External"/><Relationship Id="rId7372" Type="http://schemas.openxmlformats.org/officeDocument/2006/relationships/hyperlink" Target="https://www.bing.com/images/search?form=xlimg&amp;q=Coqueiro%20Baixo" TargetMode="External"/><Relationship Id="rId8423" Type="http://schemas.openxmlformats.org/officeDocument/2006/relationships/hyperlink" Target="https://www.bing.com/th?id=OSK.00e93498a85315449077a223f45a3266&amp;qlt=95" TargetMode="External"/><Relationship Id="rId3982" Type="http://schemas.openxmlformats.org/officeDocument/2006/relationships/hyperlink" Target="https://www.bing.com/images/search?form=xlimg&amp;q=Serra%20Azul%20de%20Minas" TargetMode="External"/><Relationship Id="rId7025" Type="http://schemas.openxmlformats.org/officeDocument/2006/relationships/hyperlink" Target="https://www.bing.com/th?id=OSK.3aecfa8e66edc4b04b1d56fc71383c74&amp;qlt=95" TargetMode="External"/><Relationship Id="rId10006" Type="http://schemas.openxmlformats.org/officeDocument/2006/relationships/hyperlink" Target="https://www.bing.com/images/search?form=xlimg&amp;q=Figueir%c3%b3polis" TargetMode="External"/><Relationship Id="rId2584" Type="http://schemas.openxmlformats.org/officeDocument/2006/relationships/hyperlink" Target="https://www.bing.com/images/search?form=xlimg&amp;q=Barra%20Longa" TargetMode="External"/><Relationship Id="rId3635" Type="http://schemas.openxmlformats.org/officeDocument/2006/relationships/hyperlink" Target="https://www.bing.com/th?id=OSK.b392b44429749018e07a4e454fa8f28e&amp;qlt=95" TargetMode="External"/><Relationship Id="rId9197" Type="http://schemas.openxmlformats.org/officeDocument/2006/relationships/hyperlink" Target="https://www.bing.com/th?id=OSK.f85840c5de675d81fd829708d1f84f05&amp;qlt=95" TargetMode="External"/><Relationship Id="rId556" Type="http://schemas.openxmlformats.org/officeDocument/2006/relationships/hyperlink" Target="https://www.bing.com/images/search?form=xlimg&amp;q=Capim%20Grosso" TargetMode="External"/><Relationship Id="rId1186" Type="http://schemas.openxmlformats.org/officeDocument/2006/relationships/hyperlink" Target="https://www.bing.com/images/search?form=xlimg&amp;q=Catarina,%20Cear%c3%a1" TargetMode="External"/><Relationship Id="rId2237" Type="http://schemas.openxmlformats.org/officeDocument/2006/relationships/hyperlink" Target="https://www.bing.com/th?id=OSK.fe5a13c9247992286dbd4364d662441d&amp;qlt=95" TargetMode="External"/><Relationship Id="rId209" Type="http://schemas.openxmlformats.org/officeDocument/2006/relationships/hyperlink" Target="https://www.bing.com/th?id=OSK.b0447ee83e8cbe8362c123c4878c9d9b&amp;qlt=95" TargetMode="External"/><Relationship Id="rId6858" Type="http://schemas.openxmlformats.org/officeDocument/2006/relationships/hyperlink" Target="https://www.bing.com/images/search?form=xlimg&amp;q=Jardim%20de%20Angicos" TargetMode="External"/><Relationship Id="rId7909" Type="http://schemas.openxmlformats.org/officeDocument/2006/relationships/hyperlink" Target="https://www.bing.com/th?id=OSK.d0b6924803bf33f696454baaac751e46&amp;qlt=95" TargetMode="External"/><Relationship Id="rId8280" Type="http://schemas.openxmlformats.org/officeDocument/2006/relationships/hyperlink" Target="https://www.bing.com/images/search?form=xlimg&amp;q=Major%20Vieira" TargetMode="External"/><Relationship Id="rId9331" Type="http://schemas.openxmlformats.org/officeDocument/2006/relationships/hyperlink" Target="https://www.bing.com/th?id=OSK.26428a5797fece14c13a0954dc698fb1&amp;qlt=95" TargetMode="External"/><Relationship Id="rId1320" Type="http://schemas.openxmlformats.org/officeDocument/2006/relationships/hyperlink" Target="https://www.bing.com/images/search?form=xlimg&amp;q=Milh%c3%a3" TargetMode="External"/><Relationship Id="rId4890" Type="http://schemas.openxmlformats.org/officeDocument/2006/relationships/hyperlink" Target="https://www.bing.com/images/search?form=xlimg&amp;q=Caapor%c3%a3" TargetMode="External"/><Relationship Id="rId5941" Type="http://schemas.openxmlformats.org/officeDocument/2006/relationships/hyperlink" Target="https://www.bing.com/th?id=OSK.d835003e6d2ad237e4b3a565f8ad87d1&amp;qlt=95" TargetMode="External"/><Relationship Id="rId3492" Type="http://schemas.openxmlformats.org/officeDocument/2006/relationships/hyperlink" Target="https://www.bing.com/images/search?form=xlimg&amp;q=Nova%20Resende" TargetMode="External"/><Relationship Id="rId4543" Type="http://schemas.openxmlformats.org/officeDocument/2006/relationships/hyperlink" Target="https://www.bing.com/th?id=OSK.5ec1832d60b3437131bea768bf508682&amp;qlt=95" TargetMode="External"/><Relationship Id="rId2094" Type="http://schemas.openxmlformats.org/officeDocument/2006/relationships/hyperlink" Target="https://www.bing.com/images/search?form=xlimg&amp;q=Vila%20Prop%c3%adcio" TargetMode="External"/><Relationship Id="rId3145" Type="http://schemas.openxmlformats.org/officeDocument/2006/relationships/hyperlink" Target="https://www.bing.com/th?id=OSK.adf5bc4bbfe118cca93b382a2b311bc7&amp;qlt=95" TargetMode="External"/><Relationship Id="rId7766" Type="http://schemas.openxmlformats.org/officeDocument/2006/relationships/hyperlink" Target="https://www.bing.com/images/search?form=xlimg&amp;q=Santa%20Tereza,%20Rio%20Grande%20do%20Sul" TargetMode="External"/><Relationship Id="rId8817" Type="http://schemas.openxmlformats.org/officeDocument/2006/relationships/hyperlink" Target="https://www.bing.com/th?id=OSK.dd8fc487b2a9cae061865a3144eb9faf&amp;qlt=95" TargetMode="External"/><Relationship Id="rId6368" Type="http://schemas.openxmlformats.org/officeDocument/2006/relationships/hyperlink" Target="https://www.bing.com/images/search?form=xlimg&amp;q=Porto%20Amazonas" TargetMode="External"/><Relationship Id="rId7419" Type="http://schemas.openxmlformats.org/officeDocument/2006/relationships/hyperlink" Target="https://www.bing.com/th?id=OSK.24fda28950f672e66b2b3ac7dced0a9d&amp;qlt=95" TargetMode="External"/><Relationship Id="rId200" Type="http://schemas.openxmlformats.org/officeDocument/2006/relationships/hyperlink" Target="https://www.bing.com/images/search?form=xlimg&amp;q=Porto%20Calvo" TargetMode="External"/><Relationship Id="rId2978" Type="http://schemas.openxmlformats.org/officeDocument/2006/relationships/hyperlink" Target="https://www.bing.com/images/search?form=xlimg&amp;q=Dores%20do%20Turvo" TargetMode="External"/><Relationship Id="rId7900" Type="http://schemas.openxmlformats.org/officeDocument/2006/relationships/hyperlink" Target="https://www.bing.com/images/search?form=xlimg&amp;q=Tr%c3%aas%20Cachoeiras" TargetMode="External"/><Relationship Id="rId5451" Type="http://schemas.openxmlformats.org/officeDocument/2006/relationships/hyperlink" Target="https://www.bing.com/th?id=OSK.5ec61421869c6f97ad3c79a42120e04d&amp;qlt=95" TargetMode="External"/><Relationship Id="rId6502" Type="http://schemas.openxmlformats.org/officeDocument/2006/relationships/hyperlink" Target="https://www.bing.com/images/search?form=xlimg&amp;q=S%c3%a3o%20Sebasti%c3%a3o%20da%20Amoreira" TargetMode="External"/><Relationship Id="rId4053" Type="http://schemas.openxmlformats.org/officeDocument/2006/relationships/hyperlink" Target="https://www.bing.com/th?id=OSK.48d85d56dbf599f0788da018757a71c3&amp;qlt=95" TargetMode="External"/><Relationship Id="rId5104" Type="http://schemas.openxmlformats.org/officeDocument/2006/relationships/hyperlink" Target="https://www.bing.com/images/search?form=xlimg&amp;q=Po%c3%a7o%20Dantas" TargetMode="External"/><Relationship Id="rId8674" Type="http://schemas.openxmlformats.org/officeDocument/2006/relationships/hyperlink" Target="https://www.bing.com/images/search?form=xlimg&amp;q=Alto%20Alegre,%20S%c3%a3o%20Paulo" TargetMode="External"/><Relationship Id="rId9725" Type="http://schemas.openxmlformats.org/officeDocument/2006/relationships/hyperlink" Target="https://www.bing.com/th?id=OSK.e856e32768a96be6f83485303e5d105f&amp;qlt=95" TargetMode="External"/><Relationship Id="rId1714" Type="http://schemas.openxmlformats.org/officeDocument/2006/relationships/hyperlink" Target="https://www.bing.com/images/search?form=xlimg&amp;q=Campos%20Belos" TargetMode="External"/><Relationship Id="rId7276" Type="http://schemas.openxmlformats.org/officeDocument/2006/relationships/hyperlink" Target="https://www.bing.com/images/search?form=xlimg&amp;q=Bozano" TargetMode="External"/><Relationship Id="rId8327" Type="http://schemas.openxmlformats.org/officeDocument/2006/relationships/hyperlink" Target="https://www.bing.com/th?id=OSK.029b49f2bed79e8240a62c7038eeff39&amp;qlt=95" TargetMode="External"/><Relationship Id="rId2488" Type="http://schemas.openxmlformats.org/officeDocument/2006/relationships/hyperlink" Target="https://www.bing.com/images/search?form=xlimg&amp;q=Aiuruoca" TargetMode="External"/><Relationship Id="rId3886" Type="http://schemas.openxmlformats.org/officeDocument/2006/relationships/hyperlink" Target="https://www.bing.com/images/search?form=xlimg&amp;q=S%c3%a3o%20Jo%c3%a3o%20do%20Manhua%c3%a7u" TargetMode="External"/><Relationship Id="rId4937" Type="http://schemas.openxmlformats.org/officeDocument/2006/relationships/hyperlink" Target="https://www.bing.com/th?id=OSK.06235c099bc022ceeef8b43d658cda47&amp;qlt=95" TargetMode="External"/><Relationship Id="rId3539" Type="http://schemas.openxmlformats.org/officeDocument/2006/relationships/hyperlink" Target="https://www.bing.com/th?id=OSK.3c45687f67ca0c76c7c0335a30c52d76&amp;qlt=95" TargetMode="External"/><Relationship Id="rId6012" Type="http://schemas.openxmlformats.org/officeDocument/2006/relationships/hyperlink" Target="https://www.bing.com/images/search?form=xlimg&amp;q=Carambe%c3%ad" TargetMode="External"/><Relationship Id="rId7410" Type="http://schemas.openxmlformats.org/officeDocument/2006/relationships/hyperlink" Target="https://www.bing.com/images/search?form=xlimg&amp;q=Doutor%20Maur%c3%adcio%20Cardoso" TargetMode="External"/><Relationship Id="rId9582" Type="http://schemas.openxmlformats.org/officeDocument/2006/relationships/hyperlink" Target="https://www.bing.com/images/search?form=xlimg&amp;q=Rafard" TargetMode="External"/><Relationship Id="rId941" Type="http://schemas.openxmlformats.org/officeDocument/2006/relationships/hyperlink" Target="https://www.bing.com/th?id=OSK.c9ac4930f55378c3c9e8d8f74726af0e&amp;qlt=95" TargetMode="External"/><Relationship Id="rId1571" Type="http://schemas.openxmlformats.org/officeDocument/2006/relationships/hyperlink" Target="https://www.bing.com/th?id=OSK.yDn3cFjeA3lh7kfhlRN0l1D85RWxQziZfCVfQ2YnoD0&amp;qlt=95" TargetMode="External"/><Relationship Id="rId2622" Type="http://schemas.openxmlformats.org/officeDocument/2006/relationships/hyperlink" Target="https://www.bing.com/images/search?form=xlimg&amp;q=Bom%20Jesus%20da%20Penha" TargetMode="External"/><Relationship Id="rId8184" Type="http://schemas.openxmlformats.org/officeDocument/2006/relationships/hyperlink" Target="https://www.bing.com/images/search?form=xlimg&amp;q=Ibicar%c3%a9" TargetMode="External"/><Relationship Id="rId9235" Type="http://schemas.openxmlformats.org/officeDocument/2006/relationships/hyperlink" Target="https://www.bing.com/th?id=OSK.10e0653adeff2c0902f8451971052acb&amp;qlt=95" TargetMode="External"/><Relationship Id="rId1224" Type="http://schemas.openxmlformats.org/officeDocument/2006/relationships/hyperlink" Target="https://www.bing.com/images/search?form=xlimg&amp;q=Gra%c3%a7a" TargetMode="External"/><Relationship Id="rId4794" Type="http://schemas.openxmlformats.org/officeDocument/2006/relationships/hyperlink" Target="https://www.bing.com/images/search?form=xlimg&amp;q=Terra%20Santa" TargetMode="External"/><Relationship Id="rId5845" Type="http://schemas.openxmlformats.org/officeDocument/2006/relationships/hyperlink" Target="https://www.bing.com/th?id=OSK.48d85d56dbf599f0788da018757a71c3&amp;qlt=95" TargetMode="External"/><Relationship Id="rId3396" Type="http://schemas.openxmlformats.org/officeDocument/2006/relationships/hyperlink" Target="https://www.bing.com/images/search?form=xlimg&amp;q=Mato%20Verde" TargetMode="External"/><Relationship Id="rId4447" Type="http://schemas.openxmlformats.org/officeDocument/2006/relationships/hyperlink" Target="https://www.bing.com/th?id=OSK.8c947c31752e7441dca0fae9fdbadd67&amp;qlt=95" TargetMode="External"/><Relationship Id="rId3049" Type="http://schemas.openxmlformats.org/officeDocument/2006/relationships/hyperlink" Target="https://www.bing.com/th?id=OSK.1a468a16354cb51037b46bfdfb7f1346&amp;qlt=95" TargetMode="External"/><Relationship Id="rId9092" Type="http://schemas.openxmlformats.org/officeDocument/2006/relationships/hyperlink" Target="https://www.bing.com/images/search?form=xlimg&amp;q=Ibat%c3%a9" TargetMode="External"/><Relationship Id="rId1081" Type="http://schemas.openxmlformats.org/officeDocument/2006/relationships/hyperlink" Target="https://www.bing.com/th?id=OSK.107aa4e59f559c07eb21923e1deeb079&amp;qlt=95" TargetMode="External"/><Relationship Id="rId3530" Type="http://schemas.openxmlformats.org/officeDocument/2006/relationships/hyperlink" Target="https://www.bing.com/images/search?form=xlimg&amp;q=Pai%20Pedro" TargetMode="External"/><Relationship Id="rId451" Type="http://schemas.openxmlformats.org/officeDocument/2006/relationships/hyperlink" Target="https://www.bing.com/th?id=OSK.8c373967ff08f80b554b10b2cd895b91&amp;qlt=95" TargetMode="External"/><Relationship Id="rId2132" Type="http://schemas.openxmlformats.org/officeDocument/2006/relationships/hyperlink" Target="https://www.bing.com/images/search?form=xlimg&amp;q=Bacabeira" TargetMode="External"/><Relationship Id="rId6753" Type="http://schemas.openxmlformats.org/officeDocument/2006/relationships/hyperlink" Target="https://www.bing.com/th?id=OSK.4079ad529e4474ca8b4695e2cfe2d208&amp;qlt=95" TargetMode="External"/><Relationship Id="rId7804" Type="http://schemas.openxmlformats.org/officeDocument/2006/relationships/hyperlink" Target="https://www.bing.com/images/search?form=xlimg&amp;q=S%c3%a3o%20Jos%c3%a9%20do%20Norte" TargetMode="External"/><Relationship Id="rId104" Type="http://schemas.openxmlformats.org/officeDocument/2006/relationships/hyperlink" Target="https://www.bing.com/images/search?form=xlimg&amp;q=Col%c3%b4nia%20Leopoldina" TargetMode="External"/><Relationship Id="rId5355" Type="http://schemas.openxmlformats.org/officeDocument/2006/relationships/hyperlink" Target="https://www.bing.com/th?id=OSK.bf210dffa5b4cdc6d6afe473558b4d61&amp;qlt=95" TargetMode="External"/><Relationship Id="rId6406" Type="http://schemas.openxmlformats.org/officeDocument/2006/relationships/hyperlink" Target="https://www.bing.com/images/search?form=xlimg&amp;q=Reserva%20do%20Igua%c3%a7u" TargetMode="External"/><Relationship Id="rId9976" Type="http://schemas.openxmlformats.org/officeDocument/2006/relationships/hyperlink" Target="https://www.bing.com/images/search?form=xlimg&amp;q=Chapada%20de%20Areia" TargetMode="External"/><Relationship Id="rId5008" Type="http://schemas.openxmlformats.org/officeDocument/2006/relationships/hyperlink" Target="https://www.bing.com/images/search?form=xlimg&amp;q=Juripiranga" TargetMode="External"/><Relationship Id="rId8578" Type="http://schemas.openxmlformats.org/officeDocument/2006/relationships/hyperlink" Target="https://www.bing.com/images/search?form=xlimg&amp;q=Frei%20Paulo" TargetMode="External"/><Relationship Id="rId9629" Type="http://schemas.openxmlformats.org/officeDocument/2006/relationships/hyperlink" Target="https://www.bing.com/th?id=OSK.b010eb8bcb30b502754ff350199919c8&amp;qlt=95" TargetMode="External"/><Relationship Id="rId1965" Type="http://schemas.openxmlformats.org/officeDocument/2006/relationships/hyperlink" Target="https://www.bing.com/th?id=OSK.2c8011dd3556f158cea695f909c7bf67&amp;qlt=95" TargetMode="External"/><Relationship Id="rId1618" Type="http://schemas.openxmlformats.org/officeDocument/2006/relationships/hyperlink" Target="https://www.bing.com/images/search?form=xlimg&amp;q=%c3%81guas%20Lindas%20de%20Goi%c3%a1s" TargetMode="External"/><Relationship Id="rId3040" Type="http://schemas.openxmlformats.org/officeDocument/2006/relationships/hyperlink" Target="https://www.bing.com/images/search?form=xlimg&amp;q=S%c3%a3o%20Tom%c3%a9%20and%20Pr%c3%adncipe" TargetMode="External"/><Relationship Id="rId7661" Type="http://schemas.openxmlformats.org/officeDocument/2006/relationships/hyperlink" Target="https://www.bing.com/th?id=OSK.0591486235412a80dfeafd034aa8b54c&amp;qlt=95" TargetMode="External"/><Relationship Id="rId8712" Type="http://schemas.openxmlformats.org/officeDocument/2006/relationships/hyperlink" Target="https://www.bing.com/images/search?form=xlimg&amp;q=Ara%c3%a7oiaba%20da%20Serra" TargetMode="External"/><Relationship Id="rId6263" Type="http://schemas.openxmlformats.org/officeDocument/2006/relationships/hyperlink" Target="https://www.bing.com/th?id=OSK.9d270d873255af6f4fa7c10d1d900d27&amp;qlt=95" TargetMode="External"/><Relationship Id="rId7314" Type="http://schemas.openxmlformats.org/officeDocument/2006/relationships/hyperlink" Target="https://www.bing.com/images/search?form=xlimg&amp;q=Canela,%20Rio%20Grande%20do%20Sul" TargetMode="External"/><Relationship Id="rId2873" Type="http://schemas.openxmlformats.org/officeDocument/2006/relationships/hyperlink" Target="https://www.bing.com/th?id=OSK.82cf74864e734eff33bd702f435b08fd&amp;qlt=95" TargetMode="External"/><Relationship Id="rId3924" Type="http://schemas.openxmlformats.org/officeDocument/2006/relationships/hyperlink" Target="https://www.bing.com/images/search?form=xlimg&amp;q=S%c3%a3o%20Pedro%20da%20Uni%c3%a3o" TargetMode="External"/><Relationship Id="rId9486" Type="http://schemas.openxmlformats.org/officeDocument/2006/relationships/hyperlink" Target="https://www.bing.com/images/search?form=xlimg&amp;q=Pereira%20Barreto" TargetMode="External"/><Relationship Id="rId845" Type="http://schemas.openxmlformats.org/officeDocument/2006/relationships/hyperlink" Target="https://www.bing.com/th?id=OSK.da0c33a6a87682ff97437a1531e8f64b&amp;qlt=95" TargetMode="External"/><Relationship Id="rId1475" Type="http://schemas.openxmlformats.org/officeDocument/2006/relationships/hyperlink" Target="https://www.bing.com/th?id=OSK.6c12502ba5a4f11cd8ec443c744ad72e&amp;qlt=95" TargetMode="External"/><Relationship Id="rId2526" Type="http://schemas.openxmlformats.org/officeDocument/2006/relationships/hyperlink" Target="https://www.bing.com/images/search?form=xlimg&amp;q=Angel%c3%a2ndia" TargetMode="External"/><Relationship Id="rId8088" Type="http://schemas.openxmlformats.org/officeDocument/2006/relationships/hyperlink" Target="https://www.bing.com/images/search?form=xlimg&amp;q=Canelinha" TargetMode="External"/><Relationship Id="rId9139" Type="http://schemas.openxmlformats.org/officeDocument/2006/relationships/hyperlink" Target="https://www.bing.com/th?id=OSK.3f7fc7a356c7cf995bd1fa4e0f17f81b&amp;qlt=95" TargetMode="External"/><Relationship Id="rId1128" Type="http://schemas.openxmlformats.org/officeDocument/2006/relationships/hyperlink" Target="https://www.bing.com/images/search?form=xlimg&amp;q=Aquiraz" TargetMode="External"/><Relationship Id="rId4698" Type="http://schemas.openxmlformats.org/officeDocument/2006/relationships/hyperlink" Target="https://www.bing.com/images/search?form=xlimg&amp;q=%c3%93bidos,%20Par%c3%a1" TargetMode="External"/><Relationship Id="rId5749" Type="http://schemas.openxmlformats.org/officeDocument/2006/relationships/hyperlink" Target="https://www.bing.com/th?id=OSK.yf1ivSMR7ssKSbHXCh32tppPEOih8ac0QhIcu7FRbYw&amp;qlt=95" TargetMode="External"/><Relationship Id="rId7171" Type="http://schemas.openxmlformats.org/officeDocument/2006/relationships/hyperlink" Target="https://www.bing.com/th?id=OSK.bf96aefb42b3c4b2e3e90ffddff67923&amp;qlt=95" TargetMode="External"/><Relationship Id="rId8222" Type="http://schemas.openxmlformats.org/officeDocument/2006/relationships/hyperlink" Target="https://www.bing.com/images/search?form=xlimg&amp;q=Itaja%c3%ad" TargetMode="External"/><Relationship Id="rId9620" Type="http://schemas.openxmlformats.org/officeDocument/2006/relationships/hyperlink" Target="https://www.bing.com/images/search?form=xlimg&amp;q=Rio%20Grande%20da%20Serra" TargetMode="External"/><Relationship Id="rId10152" Type="http://schemas.openxmlformats.org/officeDocument/2006/relationships/hyperlink" Target="https://www.bing.com/images/search?form=xlimg&amp;q=S%c3%adtio%20Novo%20do%20Tocantins" TargetMode="External"/><Relationship Id="rId3781" Type="http://schemas.openxmlformats.org/officeDocument/2006/relationships/hyperlink" Target="https://www.bing.com/th?id=OSK.eed24ec7705d23a8bd79fc7b1d74ada6&amp;qlt=95" TargetMode="External"/><Relationship Id="rId4832" Type="http://schemas.openxmlformats.org/officeDocument/2006/relationships/hyperlink" Target="https://www.bing.com/images/search?form=xlimg&amp;q=Alhandra,%20Para%c3%adba" TargetMode="External"/><Relationship Id="rId2383" Type="http://schemas.openxmlformats.org/officeDocument/2006/relationships/hyperlink" Target="https://www.bing.com/th?id=OSK.lH0KqISK02cqdJt_4GQLTQIKGXhgV7gqYCRh4R9kSRQ&amp;qlt=95" TargetMode="External"/><Relationship Id="rId3434" Type="http://schemas.openxmlformats.org/officeDocument/2006/relationships/hyperlink" Target="https://www.bing.com/images/search?form=xlimg&amp;q=Monte%20Azul" TargetMode="External"/><Relationship Id="rId355" Type="http://schemas.openxmlformats.org/officeDocument/2006/relationships/hyperlink" Target="https://www.bing.com/th?id=OSK.4e159d7c29cc7814ffe6bf3ac99f03f5&amp;qlt=95" TargetMode="External"/><Relationship Id="rId2036" Type="http://schemas.openxmlformats.org/officeDocument/2006/relationships/hyperlink" Target="https://www.bing.com/images/search?form=xlimg&amp;q=S%c3%a3o%20Jo%c3%a3o%20d'Alian%c3%a7a" TargetMode="External"/><Relationship Id="rId6657" Type="http://schemas.openxmlformats.org/officeDocument/2006/relationships/hyperlink" Target="https://www.bing.com/th?id=OSK.f5b91fcd03f24e4f21d31bf11ad2173c&amp;qlt=95" TargetMode="External"/><Relationship Id="rId7708" Type="http://schemas.openxmlformats.org/officeDocument/2006/relationships/hyperlink" Target="https://www.bing.com/images/search?form=xlimg&amp;q=Presidente%20Lucena" TargetMode="External"/><Relationship Id="rId5259" Type="http://schemas.openxmlformats.org/officeDocument/2006/relationships/hyperlink" Target="https://www.bing.com/th?id=OSK.9de396bd624e20fc1e359599abcca16b&amp;qlt=95" TargetMode="External"/><Relationship Id="rId9130" Type="http://schemas.openxmlformats.org/officeDocument/2006/relationships/hyperlink" Target="https://www.bing.com/images/search?form=xlimg&amp;q=Iper%c3%b3" TargetMode="External"/><Relationship Id="rId1869" Type="http://schemas.openxmlformats.org/officeDocument/2006/relationships/hyperlink" Target="https://www.bing.com/th?id=OSK.81c0cf5120e6c9178951aac93b713fbc&amp;qlt=95" TargetMode="External"/><Relationship Id="rId3291" Type="http://schemas.openxmlformats.org/officeDocument/2006/relationships/hyperlink" Target="https://www.bing.com/th?id=OSK.926657abebfc56b9c7d8c8024dd175fc&amp;qlt=95" TargetMode="External"/><Relationship Id="rId5740" Type="http://schemas.openxmlformats.org/officeDocument/2006/relationships/hyperlink" Target="https://www.bing.com/images/search?form=xlimg&amp;q=Lagoa%20do%20Barro%20do%20Piau%c3%ad" TargetMode="External"/><Relationship Id="rId4342" Type="http://schemas.openxmlformats.org/officeDocument/2006/relationships/hyperlink" Target="https://www.bing.com/images/search?form=xlimg&amp;q=Cotrigua%c3%a7u" TargetMode="External"/><Relationship Id="rId8963" Type="http://schemas.openxmlformats.org/officeDocument/2006/relationships/hyperlink" Target="https://www.bing.com/th?id=OSK.cf3f33af483963875602811d746b42df&amp;qlt=95" TargetMode="External"/><Relationship Id="rId7565" Type="http://schemas.openxmlformats.org/officeDocument/2006/relationships/hyperlink" Target="https://www.bing.com/th?id=OSK.9d4b30fa08f1caa406e5ca9ced8ef5a6&amp;qlt=95" TargetMode="External"/><Relationship Id="rId8616" Type="http://schemas.openxmlformats.org/officeDocument/2006/relationships/hyperlink" Target="https://www.bing.com/images/search?form=xlimg&amp;q=Nossa%20Senhora%20da%20Gl%c3%b3ria,%20Sergipe" TargetMode="External"/><Relationship Id="rId6167" Type="http://schemas.openxmlformats.org/officeDocument/2006/relationships/hyperlink" Target="https://www.bing.com/th?id=OSK.91809ea8e356bb4228a84c2d1c78cfeb&amp;qlt=95" TargetMode="External"/><Relationship Id="rId7218" Type="http://schemas.openxmlformats.org/officeDocument/2006/relationships/hyperlink" Target="https://www.bing.com/images/search?form=xlimg&amp;q=Aratiba" TargetMode="External"/><Relationship Id="rId2777" Type="http://schemas.openxmlformats.org/officeDocument/2006/relationships/hyperlink" Target="https://www.bing.com/th?id=OSK.d03d82a7aa6f114dcc7dcb452f4451eb&amp;qlt=95" TargetMode="External"/><Relationship Id="rId749" Type="http://schemas.openxmlformats.org/officeDocument/2006/relationships/hyperlink" Target="https://www.bing.com/th?id=OSK.6f814e6d85ee8a3c6ed819ba775d8d04&amp;qlt=95" TargetMode="External"/><Relationship Id="rId1379" Type="http://schemas.openxmlformats.org/officeDocument/2006/relationships/hyperlink" Target="https://www.bing.com/th?id=OSK.ObhKvZ00iCkoUG0yI-Eod94G3LKG3ubsdj6GA4jPLUg&amp;qlt=95" TargetMode="External"/><Relationship Id="rId3828" Type="http://schemas.openxmlformats.org/officeDocument/2006/relationships/hyperlink" Target="https://www.bing.com/images/search?form=xlimg&amp;q=Santo%20Ant%c3%b4nio%20do%20Grama" TargetMode="External"/><Relationship Id="rId5250" Type="http://schemas.openxmlformats.org/officeDocument/2006/relationships/hyperlink" Target="https://www.bing.com/images/search?form=xlimg&amp;q=Agrestina" TargetMode="External"/><Relationship Id="rId6301" Type="http://schemas.openxmlformats.org/officeDocument/2006/relationships/hyperlink" Target="https://www.bing.com/th?id=OSK.de8b76f37f6a4b41831067a0bf9f1bdc&amp;qlt=95" TargetMode="External"/><Relationship Id="rId9871" Type="http://schemas.openxmlformats.org/officeDocument/2006/relationships/hyperlink" Target="https://www.bing.com/th?id=OSK.d6fdb0653cb47f62702af78bfc5abaeb&amp;qlt=95" TargetMode="External"/><Relationship Id="rId85" Type="http://schemas.openxmlformats.org/officeDocument/2006/relationships/hyperlink" Target="https://www.bing.com/th?id=OSK.fd05652df52f20029949651e82dd9139&amp;qlt=95" TargetMode="External"/><Relationship Id="rId1860" Type="http://schemas.openxmlformats.org/officeDocument/2006/relationships/hyperlink" Target="https://www.bing.com/images/search?form=xlimg&amp;q=Jata%c3%ad" TargetMode="External"/><Relationship Id="rId2911" Type="http://schemas.openxmlformats.org/officeDocument/2006/relationships/hyperlink" Target="https://www.bing.com/th?id=OSK.56f0261b91a4300664936d0df61b3694&amp;qlt=95" TargetMode="External"/><Relationship Id="rId7075" Type="http://schemas.openxmlformats.org/officeDocument/2006/relationships/hyperlink" Target="https://www.bing.com/th?id=OSK.d210da593cc76c3a1b9fed0d049f6e61&amp;qlt=95" TargetMode="External"/><Relationship Id="rId8473" Type="http://schemas.openxmlformats.org/officeDocument/2006/relationships/hyperlink" Target="https://www.bing.com/th?id=OSK.54e972b3a46ed723dec0f99fd7e5dd2d&amp;qlt=95" TargetMode="External"/><Relationship Id="rId9524" Type="http://schemas.openxmlformats.org/officeDocument/2006/relationships/hyperlink" Target="https://www.bing.com/images/search?form=xlimg&amp;q=Piratininga" TargetMode="External"/><Relationship Id="rId1513" Type="http://schemas.openxmlformats.org/officeDocument/2006/relationships/hyperlink" Target="https://www.bing.com/th?id=OSK.5668777c3f2545630bb33f6a4791a8ba&amp;qlt=95" TargetMode="External"/><Relationship Id="rId8126" Type="http://schemas.openxmlformats.org/officeDocument/2006/relationships/hyperlink" Target="https://www.bing.com/images/search?form=xlimg&amp;q=Cunha%20Por%c3%a3" TargetMode="External"/><Relationship Id="rId10056" Type="http://schemas.openxmlformats.org/officeDocument/2006/relationships/hyperlink" Target="https://www.bing.com/images/search?form=xlimg&amp;q=Miranorte" TargetMode="External"/><Relationship Id="rId3685" Type="http://schemas.openxmlformats.org/officeDocument/2006/relationships/hyperlink" Target="https://www.bing.com/th?id=OSK.eb0fda1f9f13e0f3f92867af8908a269&amp;qlt=95" TargetMode="External"/><Relationship Id="rId4736" Type="http://schemas.openxmlformats.org/officeDocument/2006/relationships/hyperlink" Target="https://www.bing.com/images/search?form=xlimg&amp;q=Rondon%20do%20Par%c3%a1" TargetMode="External"/><Relationship Id="rId2287" Type="http://schemas.openxmlformats.org/officeDocument/2006/relationships/hyperlink" Target="https://www.bing.com/th?id=OSK.6790eb54241da9210d8c049c8adc7193&amp;qlt=95" TargetMode="External"/><Relationship Id="rId3338" Type="http://schemas.openxmlformats.org/officeDocument/2006/relationships/hyperlink" Target="https://www.bing.com/images/search?form=xlimg&amp;q=Luisburgo" TargetMode="External"/><Relationship Id="rId7959" Type="http://schemas.openxmlformats.org/officeDocument/2006/relationships/hyperlink" Target="https://www.bing.com/th?id=OSK.c9a5dadc74015028bad746ac882a5a5c&amp;qlt=95" TargetMode="External"/><Relationship Id="rId259" Type="http://schemas.openxmlformats.org/officeDocument/2006/relationships/hyperlink" Target="https://www.bing.com/th?id=OSK.4a4f307728b1c680b1dfdeaa0a05227a&amp;qlt=95" TargetMode="External"/><Relationship Id="rId9381" Type="http://schemas.openxmlformats.org/officeDocument/2006/relationships/hyperlink" Target="https://www.bing.com/th?id=OSK.7cc1225517cf469de5bdf24a505ce2f8&amp;qlt=95" TargetMode="External"/><Relationship Id="rId1370" Type="http://schemas.openxmlformats.org/officeDocument/2006/relationships/hyperlink" Target="https://www.bing.com/images/search?form=xlimg&amp;q=Pedra%20Branca,%20Cear%c3%a1" TargetMode="External"/><Relationship Id="rId9034" Type="http://schemas.openxmlformats.org/officeDocument/2006/relationships/hyperlink" Target="https://www.bing.com/images/search?form=xlimg&amp;q=Gavi%c3%a3o%20Peixoto" TargetMode="External"/><Relationship Id="rId740" Type="http://schemas.openxmlformats.org/officeDocument/2006/relationships/hyperlink" Target="https://www.bing.com/images/search?form=xlimg&amp;q=Itanagra" TargetMode="External"/><Relationship Id="rId1023" Type="http://schemas.openxmlformats.org/officeDocument/2006/relationships/hyperlink" Target="https://www.bing.com/th?id=OSK.d2e22e7cd5c8eefdc53fb2e5146451a9&amp;qlt=95" TargetMode="External"/><Relationship Id="rId2421" Type="http://schemas.openxmlformats.org/officeDocument/2006/relationships/hyperlink" Target="https://www.bing.com/th?id=OSK.68aQdj5up_IG4feeYvuCr1Y7TSv71_GmuL_eYTO5Tig&amp;qlt=95" TargetMode="External"/><Relationship Id="rId5991" Type="http://schemas.openxmlformats.org/officeDocument/2006/relationships/hyperlink" Target="https://www.bing.com/th?id=OSK.28a45c18dd64ef76020f43a3e140089d&amp;qlt=95" TargetMode="External"/><Relationship Id="rId4593" Type="http://schemas.openxmlformats.org/officeDocument/2006/relationships/hyperlink" Target="https://www.bing.com/th?id=OSK.068abc35863a1959185de86f55d6b84a&amp;qlt=95" TargetMode="External"/><Relationship Id="rId5644" Type="http://schemas.openxmlformats.org/officeDocument/2006/relationships/hyperlink" Target="https://www.bing.com/images/search?form=xlimg&amp;q=Campo%20Alegre%20do%20Fidalgo" TargetMode="External"/><Relationship Id="rId3195" Type="http://schemas.openxmlformats.org/officeDocument/2006/relationships/hyperlink" Target="https://www.bing.com/th?id=OSK.bf67b975cebf872b1e95a91e7a90a257&amp;qlt=95" TargetMode="External"/><Relationship Id="rId4246" Type="http://schemas.openxmlformats.org/officeDocument/2006/relationships/hyperlink" Target="https://www.bing.com/images/search?form=xlimg&amp;q=Rochedo" TargetMode="External"/><Relationship Id="rId8867" Type="http://schemas.openxmlformats.org/officeDocument/2006/relationships/hyperlink" Target="https://www.bing.com/th?id=OSK.b80d5f9f15805a7f21fe02572b8a571a&amp;qlt=95" TargetMode="External"/><Relationship Id="rId9918" Type="http://schemas.openxmlformats.org/officeDocument/2006/relationships/hyperlink" Target="https://www.bing.com/images/search?form=xlimg&amp;q=Aparecida%20do%20Rio%20Negro" TargetMode="External"/><Relationship Id="rId7469" Type="http://schemas.openxmlformats.org/officeDocument/2006/relationships/hyperlink" Target="https://www.bing.com/th?id=OSK.e205a4384708ffd7d78f3935404b200a&amp;qlt=95" TargetMode="External"/><Relationship Id="rId1907" Type="http://schemas.openxmlformats.org/officeDocument/2006/relationships/hyperlink" Target="https://www.bing.com/th?id=OSK.d896d1d2ff2ea0f8350ab47a0d9f3b95&amp;qlt=95" TargetMode="External"/><Relationship Id="rId250" Type="http://schemas.openxmlformats.org/officeDocument/2006/relationships/hyperlink" Target="https://www.bing.com/images/search?form=xlimg&amp;q=Anori" TargetMode="External"/><Relationship Id="rId7950" Type="http://schemas.openxmlformats.org/officeDocument/2006/relationships/hyperlink" Target="https://www.bing.com/images/search?form=xlimg&amp;q=Viam%c3%a3o" TargetMode="External"/><Relationship Id="rId5154" Type="http://schemas.openxmlformats.org/officeDocument/2006/relationships/hyperlink" Target="https://www.bing.com/images/search?form=xlimg&amp;q=S%c3%a3o%20Bentinho" TargetMode="External"/><Relationship Id="rId6552" Type="http://schemas.openxmlformats.org/officeDocument/2006/relationships/hyperlink" Target="https://www.bing.com/images/search?form=xlimg&amp;q=Ubirat%c3%a3" TargetMode="External"/><Relationship Id="rId7603" Type="http://schemas.openxmlformats.org/officeDocument/2006/relationships/hyperlink" Target="https://www.bing.com/th?id=OSK.d8XlI-tXse4FFBOzk8O1Mp8Ae3YIVa476yWdxieB6Q4&amp;qlt=95" TargetMode="External"/><Relationship Id="rId6205" Type="http://schemas.openxmlformats.org/officeDocument/2006/relationships/hyperlink" Target="https://www.bing.com/th?id=OSK.bc0f5b55bfcc757cac35e1fd89817078&amp;qlt=95" TargetMode="External"/><Relationship Id="rId9775" Type="http://schemas.openxmlformats.org/officeDocument/2006/relationships/hyperlink" Target="https://www.bing.com/th?id=OSK.5ffd2e5d4c0d2908cc45eb9c572d5f23&amp;qlt=95" TargetMode="External"/><Relationship Id="rId1764" Type="http://schemas.openxmlformats.org/officeDocument/2006/relationships/hyperlink" Target="https://www.bing.com/images/search?form=xlimg&amp;q=Divin%c3%b3polis%20de%20Goi%c3%a1s" TargetMode="External"/><Relationship Id="rId2815" Type="http://schemas.openxmlformats.org/officeDocument/2006/relationships/hyperlink" Target="https://www.bing.com/th?id=OSK.d5f7d6252237fe3a28eab54fa68439d6&amp;qlt=95" TargetMode="External"/><Relationship Id="rId8377" Type="http://schemas.openxmlformats.org/officeDocument/2006/relationships/hyperlink" Target="https://www.bing.com/th?id=OSK.18b3636e83e43994a20e396f8a5480b0&amp;qlt=95" TargetMode="External"/><Relationship Id="rId9428" Type="http://schemas.openxmlformats.org/officeDocument/2006/relationships/hyperlink" Target="https://www.bing.com/images/search?form=xlimg&amp;q=Ouroeste" TargetMode="External"/><Relationship Id="rId1417" Type="http://schemas.openxmlformats.org/officeDocument/2006/relationships/hyperlink" Target="https://www.bing.com/th?id=OSK.090e8e1eb8fe03549308545961d622f5&amp;qlt=95" TargetMode="External"/><Relationship Id="rId4987" Type="http://schemas.openxmlformats.org/officeDocument/2006/relationships/hyperlink" Target="https://www.bing.com/th?id=OSK.b83820259d2ee37637a1c9c75a50849a&amp;qlt=95" TargetMode="External"/><Relationship Id="rId3589" Type="http://schemas.openxmlformats.org/officeDocument/2006/relationships/hyperlink" Target="https://www.bing.com/th?id=OSK.b230db0e4b8b2ed926426010d2d44e4e&amp;qlt=95" TargetMode="External"/><Relationship Id="rId7460" Type="http://schemas.openxmlformats.org/officeDocument/2006/relationships/hyperlink" Target="https://www.bing.com/images/search?form=xlimg&amp;q=Frederico%20Westphalen" TargetMode="External"/><Relationship Id="rId8511" Type="http://schemas.openxmlformats.org/officeDocument/2006/relationships/hyperlink" Target="https://www.bing.com/th?id=OSK.b255e618d4ca86be6f255344d292e0ac&amp;qlt=95" TargetMode="External"/><Relationship Id="rId6062" Type="http://schemas.openxmlformats.org/officeDocument/2006/relationships/hyperlink" Target="https://www.bing.com/images/search?form=xlimg&amp;q=Curi%c3%bava" TargetMode="External"/><Relationship Id="rId7113" Type="http://schemas.openxmlformats.org/officeDocument/2006/relationships/hyperlink" Target="https://www.bing.com/th?id=OSK.ec3c50252eb673a17e41028f83b7b1d6&amp;qlt=95" TargetMode="External"/><Relationship Id="rId9285" Type="http://schemas.openxmlformats.org/officeDocument/2006/relationships/hyperlink" Target="https://www.bing.com/th?id=OSK.abeb1d9f01d7201ce6c4fd061787b8ad&amp;qlt=95" TargetMode="External"/><Relationship Id="rId991" Type="http://schemas.openxmlformats.org/officeDocument/2006/relationships/hyperlink" Target="https://www.bing.com/th?id=OSK.44b4aefaba5016b7f935ce888c007f29&amp;qlt=95" TargetMode="External"/><Relationship Id="rId2672" Type="http://schemas.openxmlformats.org/officeDocument/2006/relationships/hyperlink" Target="https://www.bing.com/images/search?form=xlimg&amp;q=Cachoeira%20de%20Minas" TargetMode="External"/><Relationship Id="rId3723" Type="http://schemas.openxmlformats.org/officeDocument/2006/relationships/hyperlink" Target="https://www.bing.com/th?id=OSK.8bd67fde45f077e8e93b583173730894&amp;qlt=95" TargetMode="External"/><Relationship Id="rId644" Type="http://schemas.openxmlformats.org/officeDocument/2006/relationships/hyperlink" Target="https://www.bing.com/images/search?form=xlimg&amp;q=Feira%20da%20Mata" TargetMode="External"/><Relationship Id="rId1274" Type="http://schemas.openxmlformats.org/officeDocument/2006/relationships/hyperlink" Target="https://www.bing.com/images/search?form=xlimg&amp;q=Itapi%c3%bana" TargetMode="External"/><Relationship Id="rId2325" Type="http://schemas.openxmlformats.org/officeDocument/2006/relationships/hyperlink" Target="https://www.bing.com/th?id=OSK.7defdf991984ca9175385012830e250c&amp;qlt=95" TargetMode="External"/><Relationship Id="rId5895" Type="http://schemas.openxmlformats.org/officeDocument/2006/relationships/hyperlink" Target="https://www.bing.com/th?id=OSK.55180129e894dec12d2805a3a296e6df&amp;qlt=95" TargetMode="External"/><Relationship Id="rId6946" Type="http://schemas.openxmlformats.org/officeDocument/2006/relationships/hyperlink" Target="https://www.bing.com/images/search?form=xlimg&amp;q=Portalegre,%20Rio%20Grande%20do%20Norte" TargetMode="External"/><Relationship Id="rId4497" Type="http://schemas.openxmlformats.org/officeDocument/2006/relationships/hyperlink" Target="https://www.bing.com/th?id=OSK.7f516327d1d071a660ef63e17b48ddd5&amp;qlt=95" TargetMode="External"/><Relationship Id="rId5548" Type="http://schemas.openxmlformats.org/officeDocument/2006/relationships/hyperlink" Target="https://www.bing.com/images/search?form=xlimg&amp;q=Terezinha,%20Pernambuco" TargetMode="External"/><Relationship Id="rId3099" Type="http://schemas.openxmlformats.org/officeDocument/2006/relationships/hyperlink" Target="https://www.bing.com/th?id=OSK.5b236ffe8687acae7145ef4c7128985f&amp;qlt=95" TargetMode="External"/><Relationship Id="rId8021" Type="http://schemas.openxmlformats.org/officeDocument/2006/relationships/hyperlink" Target="https://www.bing.com/th?id=OSK.e46d9c2d1b52a308b72cd030cffadc6f&amp;qlt=95" TargetMode="External"/><Relationship Id="rId3580" Type="http://schemas.openxmlformats.org/officeDocument/2006/relationships/hyperlink" Target="https://www.bing.com/images/search?form=xlimg&amp;q=Pedra%20Azul" TargetMode="External"/><Relationship Id="rId2182" Type="http://schemas.openxmlformats.org/officeDocument/2006/relationships/hyperlink" Target="https://www.bing.com/images/search?form=xlimg&amp;q=Carolina,%20Maranh%c3%a3o" TargetMode="External"/><Relationship Id="rId3233" Type="http://schemas.openxmlformats.org/officeDocument/2006/relationships/hyperlink" Target="https://www.bing.com/th?id=OSK.dcc0ee6f28fe4b2c72decc168af0d815&amp;qlt=95" TargetMode="External"/><Relationship Id="rId4631" Type="http://schemas.openxmlformats.org/officeDocument/2006/relationships/hyperlink" Target="https://www.bing.com/th?id=OSK.c6e6eb2c6559dc67c6409cf2e4dc7f4a&amp;qlt=95" TargetMode="External"/><Relationship Id="rId154" Type="http://schemas.openxmlformats.org/officeDocument/2006/relationships/hyperlink" Target="https://www.bing.com/images/search?form=xlimg&amp;q=Marechal%20Deodoro,%20Alagoas" TargetMode="External"/><Relationship Id="rId7854" Type="http://schemas.openxmlformats.org/officeDocument/2006/relationships/hyperlink" Target="https://www.bing.com/images/search?form=xlimg&amp;q=S%c3%a9rio" TargetMode="External"/><Relationship Id="rId8905" Type="http://schemas.openxmlformats.org/officeDocument/2006/relationships/hyperlink" Target="https://www.bing.com/th?id=OSK.ae444f195f27a00834c45d1713203d34&amp;qlt=95" TargetMode="External"/><Relationship Id="rId6456" Type="http://schemas.openxmlformats.org/officeDocument/2006/relationships/hyperlink" Target="https://www.bing.com/images/search?form=xlimg&amp;q=Santa%20Terezinha%20de%20Itaipu" TargetMode="External"/><Relationship Id="rId7507" Type="http://schemas.openxmlformats.org/officeDocument/2006/relationships/hyperlink" Target="https://www.bing.com/th?id=OSK.9128d5ee729f5211b559476bb8a8b7f6&amp;qlt=95" TargetMode="External"/><Relationship Id="rId5058" Type="http://schemas.openxmlformats.org/officeDocument/2006/relationships/hyperlink" Target="https://www.bing.com/images/search?form=xlimg&amp;q=Mulungu,%20Para%c3%adba" TargetMode="External"/><Relationship Id="rId6109" Type="http://schemas.openxmlformats.org/officeDocument/2006/relationships/hyperlink" Target="https://www.bing.com/th?id=OSK.am2Y9vJiWoY48TRL_CxcNdZVPq6USgCPwXo91uYyQ4Y&amp;qlt=95" TargetMode="External"/><Relationship Id="rId9679" Type="http://schemas.openxmlformats.org/officeDocument/2006/relationships/hyperlink" Target="https://www.bing.com/th?id=OSK.1a58fd9170ef66c52563b210b8c1a3f5&amp;qlt=95" TargetMode="External"/><Relationship Id="rId1668" Type="http://schemas.openxmlformats.org/officeDocument/2006/relationships/hyperlink" Target="https://www.bing.com/images/search?form=xlimg&amp;q=Bela%20Vista%20de%20Goi%c3%a1s" TargetMode="External"/><Relationship Id="rId2719" Type="http://schemas.openxmlformats.org/officeDocument/2006/relationships/hyperlink" Target="https://www.bing.com/th?id=OSK.8175550449b5bf4105467bed839d4540&amp;qlt=95" TargetMode="External"/><Relationship Id="rId3090" Type="http://schemas.openxmlformats.org/officeDocument/2006/relationships/hyperlink" Target="https://www.bing.com/images/search?form=xlimg&amp;q=Governador%20Valadares,%20Minas%20Gerais" TargetMode="External"/><Relationship Id="rId4141" Type="http://schemas.openxmlformats.org/officeDocument/2006/relationships/hyperlink" Target="https://www.bing.com/th?id=OSK.f65827e7bae5294170c3e1e0f81fb647&amp;qlt=95" TargetMode="External"/><Relationship Id="rId7364" Type="http://schemas.openxmlformats.org/officeDocument/2006/relationships/hyperlink" Target="https://www.bing.com/images/search?form=xlimg&amp;q=Cidreira" TargetMode="External"/><Relationship Id="rId8762" Type="http://schemas.openxmlformats.org/officeDocument/2006/relationships/hyperlink" Target="https://www.bing.com/images/search?form=xlimg&amp;q=Barbosa,%20S%c3%a3o%20Paulo" TargetMode="External"/><Relationship Id="rId9813" Type="http://schemas.openxmlformats.org/officeDocument/2006/relationships/hyperlink" Target="https://www.bing.com/th?id=OSK.ca2eaab099a1f1aac2d662fca6dcf10f&amp;qlt=95" TargetMode="External"/><Relationship Id="rId27" Type="http://schemas.openxmlformats.org/officeDocument/2006/relationships/hyperlink" Target="https://www.bing.com/th?id=OSK.5363987348a3d3fa6c211a84a6f0b5c8&amp;qlt=95" TargetMode="External"/><Relationship Id="rId1802" Type="http://schemas.openxmlformats.org/officeDocument/2006/relationships/hyperlink" Target="https://www.bing.com/images/search?form=xlimg&amp;q=Gouvel%c3%a2ndia" TargetMode="External"/><Relationship Id="rId7017" Type="http://schemas.openxmlformats.org/officeDocument/2006/relationships/hyperlink" Target="https://www.bing.com/th?id=OSK.7bc22b728489d04df1a7e03431919c0b&amp;qlt=95" TargetMode="External"/><Relationship Id="rId8415" Type="http://schemas.openxmlformats.org/officeDocument/2006/relationships/hyperlink" Target="https://www.bing.com/th?id=OSK.0348c3dcc76338d06b224285e492e2e0&amp;qlt=95" TargetMode="External"/><Relationship Id="rId3974" Type="http://schemas.openxmlformats.org/officeDocument/2006/relationships/hyperlink" Target="https://www.bing.com/images/search?form=xlimg&amp;q=Senhora%20do%20Porto" TargetMode="External"/><Relationship Id="rId895" Type="http://schemas.openxmlformats.org/officeDocument/2006/relationships/hyperlink" Target="https://www.bing.com/th?id=OSK.48d85d56dbf599f0788da018757a71c3&amp;qlt=95" TargetMode="External"/><Relationship Id="rId2576" Type="http://schemas.openxmlformats.org/officeDocument/2006/relationships/hyperlink" Target="https://www.bing.com/images/search?form=xlimg&amp;q=Bandeira%20do%20Sul" TargetMode="External"/><Relationship Id="rId3627" Type="http://schemas.openxmlformats.org/officeDocument/2006/relationships/hyperlink" Target="https://www.bing.com/th?id=OSK.b25384cb5d5728cc175c1b6bff279150&amp;qlt=95" TargetMode="External"/><Relationship Id="rId9189" Type="http://schemas.openxmlformats.org/officeDocument/2006/relationships/hyperlink" Target="https://www.bing.com/th?id=OSK.174ded3ccbf3a61f739fa07174aca237&amp;qlt=95" TargetMode="External"/><Relationship Id="rId548" Type="http://schemas.openxmlformats.org/officeDocument/2006/relationships/hyperlink" Target="https://www.bing.com/images/search?form=xlimg&amp;q=C%c3%a2ndido%20Sales" TargetMode="External"/><Relationship Id="rId1178" Type="http://schemas.openxmlformats.org/officeDocument/2006/relationships/hyperlink" Target="https://www.bing.com/images/search?form=xlimg&amp;q=Carir%c3%a9" TargetMode="External"/><Relationship Id="rId2229" Type="http://schemas.openxmlformats.org/officeDocument/2006/relationships/hyperlink" Target="https://www.bing.com/th?id=OSK.e5f67b862f1756699a694822f2fabf9a&amp;qlt=95" TargetMode="External"/><Relationship Id="rId5799" Type="http://schemas.openxmlformats.org/officeDocument/2006/relationships/hyperlink" Target="https://www.bing.com/th?id=OSK.HXdgpPvhylNMlDhBD6BUgnd_lxIj6lbKdqfE_3g4ZkA&amp;qlt=95" TargetMode="External"/><Relationship Id="rId6100" Type="http://schemas.openxmlformats.org/officeDocument/2006/relationships/hyperlink" Target="https://www.bing.com/images/search?form=xlimg&amp;q=Florida,%20Puerto%20Rico" TargetMode="External"/><Relationship Id="rId9670" Type="http://schemas.openxmlformats.org/officeDocument/2006/relationships/hyperlink" Target="https://www.bing.com/images/search?form=xlimg&amp;q=Santa%20Cruz%20do%20Rio%20Pardo" TargetMode="External"/><Relationship Id="rId8272" Type="http://schemas.openxmlformats.org/officeDocument/2006/relationships/hyperlink" Target="https://www.bing.com/images/search?form=xlimg&amp;q=Luzerna" TargetMode="External"/><Relationship Id="rId9323" Type="http://schemas.openxmlformats.org/officeDocument/2006/relationships/hyperlink" Target="https://www.bing.com/th?id=OSK.92f8d0ce593e202e179db8c6a80fa1ad&amp;qlt=95" TargetMode="External"/><Relationship Id="rId1312" Type="http://schemas.openxmlformats.org/officeDocument/2006/relationships/hyperlink" Target="https://www.bing.com/images/search?form=xlimg&amp;q=Massap%c3%aa" TargetMode="External"/><Relationship Id="rId2710" Type="http://schemas.openxmlformats.org/officeDocument/2006/relationships/hyperlink" Target="https://www.bing.com/images/search?form=xlimg&amp;q=Campos%20Altos" TargetMode="External"/><Relationship Id="rId4882" Type="http://schemas.openxmlformats.org/officeDocument/2006/relationships/hyperlink" Target="https://www.bing.com/images/search?form=xlimg&amp;q=Boqueir%c3%a3o" TargetMode="External"/><Relationship Id="rId5933" Type="http://schemas.openxmlformats.org/officeDocument/2006/relationships/hyperlink" Target="https://www.bing.com/th?id=OSK.9128aa697dd379f02b6b3b15205f5105&amp;qlt=95" TargetMode="External"/><Relationship Id="rId2086" Type="http://schemas.openxmlformats.org/officeDocument/2006/relationships/hyperlink" Target="https://www.bing.com/images/search?form=xlimg&amp;q=Varj%c3%a3o" TargetMode="External"/><Relationship Id="rId3484" Type="http://schemas.openxmlformats.org/officeDocument/2006/relationships/hyperlink" Target="https://www.bing.com/images/search?form=xlimg&amp;q=Nova%20Lima" TargetMode="External"/><Relationship Id="rId4535" Type="http://schemas.openxmlformats.org/officeDocument/2006/relationships/hyperlink" Target="https://www.bing.com/th?id=OSK.2aee153b081b531d331015b19acb64b8&amp;qlt=95" TargetMode="External"/><Relationship Id="rId3137" Type="http://schemas.openxmlformats.org/officeDocument/2006/relationships/hyperlink" Target="https://www.bing.com/th?id=OSK.46b790d4cb0b816da6d55e084e3e1bb8&amp;qlt=95" TargetMode="External"/><Relationship Id="rId7758" Type="http://schemas.openxmlformats.org/officeDocument/2006/relationships/hyperlink" Target="https://www.bing.com/images/search?form=xlimg&amp;q=Santa%20Margarida%20do%20Sul" TargetMode="External"/><Relationship Id="rId8809" Type="http://schemas.openxmlformats.org/officeDocument/2006/relationships/hyperlink" Target="https://www.bing.com/th?id=OSK.3fe1724e4985b825d32fb1b1ac1dc031&amp;qlt=95" TargetMode="External"/><Relationship Id="rId9180" Type="http://schemas.openxmlformats.org/officeDocument/2006/relationships/hyperlink" Target="https://www.bing.com/images/search?form=xlimg&amp;q=Itarar%c3%a9" TargetMode="External"/><Relationship Id="rId2220" Type="http://schemas.openxmlformats.org/officeDocument/2006/relationships/hyperlink" Target="https://www.bing.com/images/search?form=xlimg&amp;q=Estreito,%20Maranh%c3%a3o" TargetMode="External"/><Relationship Id="rId5790" Type="http://schemas.openxmlformats.org/officeDocument/2006/relationships/hyperlink" Target="https://www.bing.com/images/search?form=xlimg&amp;q=Palmeirais" TargetMode="External"/><Relationship Id="rId4392" Type="http://schemas.openxmlformats.org/officeDocument/2006/relationships/hyperlink" Target="https://www.bing.com/images/search?form=xlimg&amp;q=Lambari%20d'Oeste" TargetMode="External"/><Relationship Id="rId5443" Type="http://schemas.openxmlformats.org/officeDocument/2006/relationships/hyperlink" Target="https://www.bing.com/th?id=OSK.96824f30d5d3bec0dd78f9a6b64b6e9b&amp;qlt=95" TargetMode="External"/><Relationship Id="rId6841" Type="http://schemas.openxmlformats.org/officeDocument/2006/relationships/hyperlink" Target="https://www.bing.com/th?id=OSK.306a1a8ed3314a15cc36ebab05d1a5d0&amp;qlt=95" TargetMode="External"/><Relationship Id="rId4045" Type="http://schemas.openxmlformats.org/officeDocument/2006/relationships/hyperlink" Target="https://www.bing.com/th?id=OSK.d48e7406fee314923a07aa34f10d5dc7&amp;qlt=95" TargetMode="External"/><Relationship Id="rId8666" Type="http://schemas.openxmlformats.org/officeDocument/2006/relationships/hyperlink" Target="https://www.bing.com/images/search?form=xlimg&amp;q=Alambari" TargetMode="External"/><Relationship Id="rId9717" Type="http://schemas.openxmlformats.org/officeDocument/2006/relationships/hyperlink" Target="https://www.bing.com/th?id=OSK.25e61a237cea84f027bd96b0a7457429&amp;qlt=95" TargetMode="External"/><Relationship Id="rId1706" Type="http://schemas.openxmlformats.org/officeDocument/2006/relationships/hyperlink" Target="https://www.bing.com/images/search?form=xlimg&amp;q=Campina%c3%a7u" TargetMode="External"/><Relationship Id="rId7268" Type="http://schemas.openxmlformats.org/officeDocument/2006/relationships/hyperlink" Target="https://www.bing.com/images/search?form=xlimg&amp;q=Bom%20Progresso" TargetMode="External"/><Relationship Id="rId8319" Type="http://schemas.openxmlformats.org/officeDocument/2006/relationships/hyperlink" Target="https://www.bing.com/th?id=OSK.1b3c61c48e6a0d6562a5c6e9a3e4ae79&amp;qlt=95" TargetMode="External"/><Relationship Id="rId3878" Type="http://schemas.openxmlformats.org/officeDocument/2006/relationships/hyperlink" Target="https://www.bing.com/images/search?form=xlimg&amp;q=S%c3%a3o%20Jo%c3%a3o%20da%20Mata" TargetMode="External"/><Relationship Id="rId4929" Type="http://schemas.openxmlformats.org/officeDocument/2006/relationships/hyperlink" Target="https://www.bing.com/th?id=OSK.2a156701fb1e275247690297113c21ad&amp;qlt=95" TargetMode="External"/><Relationship Id="rId8800" Type="http://schemas.openxmlformats.org/officeDocument/2006/relationships/hyperlink" Target="https://www.bing.com/images/search?form=xlimg&amp;q=Bocaina" TargetMode="External"/><Relationship Id="rId799" Type="http://schemas.openxmlformats.org/officeDocument/2006/relationships/hyperlink" Target="https://www.bing.com/th?id=OSK.1390fb2f177a4c2e3b2d126fea561de0&amp;qlt=95" TargetMode="External"/><Relationship Id="rId6351" Type="http://schemas.openxmlformats.org/officeDocument/2006/relationships/hyperlink" Target="https://www.bing.com/th?id=OSK.6bd0ba420eb0282572a33995278f9737&amp;qlt=95" TargetMode="External"/><Relationship Id="rId7402" Type="http://schemas.openxmlformats.org/officeDocument/2006/relationships/hyperlink" Target="https://www.bing.com/images/search?form=xlimg&amp;q=Dom%20Feliciano" TargetMode="External"/><Relationship Id="rId6004" Type="http://schemas.openxmlformats.org/officeDocument/2006/relationships/hyperlink" Target="https://www.bing.com/images/search?form=xlimg&amp;q=Campo%20Mour%c3%a3o" TargetMode="External"/><Relationship Id="rId9574" Type="http://schemas.openxmlformats.org/officeDocument/2006/relationships/hyperlink" Target="https://www.bing.com/images/search?form=xlimg&amp;q=Quadra,%20S%c3%a3o%20Paulo" TargetMode="External"/><Relationship Id="rId2961" Type="http://schemas.openxmlformats.org/officeDocument/2006/relationships/hyperlink" Target="https://www.bing.com/th?id=OSK.13c967c18fdb9d4096418d8705211610&amp;qlt=95" TargetMode="External"/><Relationship Id="rId8176" Type="http://schemas.openxmlformats.org/officeDocument/2006/relationships/hyperlink" Target="https://www.bing.com/images/search?form=xlimg&amp;q=Guaruj%c3%a1%20do%20Sul" TargetMode="External"/><Relationship Id="rId9227" Type="http://schemas.openxmlformats.org/officeDocument/2006/relationships/hyperlink" Target="https://www.bing.com/th?id=OSK.f46dbf57160179a4df88cb1b76aa0755&amp;qlt=95" TargetMode="External"/><Relationship Id="rId933" Type="http://schemas.openxmlformats.org/officeDocument/2006/relationships/hyperlink" Target="https://www.bing.com/th?id=OSK.d9bb5b59cee4c16768e86942d66243be&amp;qlt=95" TargetMode="External"/><Relationship Id="rId1563" Type="http://schemas.openxmlformats.org/officeDocument/2006/relationships/hyperlink" Target="https://www.bing.com/th?id=OSK.0becc72811eebed9b24fc8cc3bb4036c&amp;qlt=95" TargetMode="External"/><Relationship Id="rId2614" Type="http://schemas.openxmlformats.org/officeDocument/2006/relationships/hyperlink" Target="https://www.bing.com/images/search?form=xlimg&amp;q=Bocaina%20de%20Minas" TargetMode="External"/><Relationship Id="rId1216" Type="http://schemas.openxmlformats.org/officeDocument/2006/relationships/hyperlink" Target="https://www.bing.com/images/search?form=xlimg&amp;q=Forquilha" TargetMode="External"/><Relationship Id="rId4786" Type="http://schemas.openxmlformats.org/officeDocument/2006/relationships/hyperlink" Target="https://www.bing.com/images/search?form=xlimg&amp;q=Senador%20Jos%c3%a9%20Porf%c3%adrio" TargetMode="External"/><Relationship Id="rId5837" Type="http://schemas.openxmlformats.org/officeDocument/2006/relationships/hyperlink" Target="https://www.bing.com/th?id=OSK.638bc93c7c496b6f4346343bd8110d5f&amp;qlt=95" TargetMode="External"/><Relationship Id="rId3388" Type="http://schemas.openxmlformats.org/officeDocument/2006/relationships/hyperlink" Target="https://www.bing.com/images/search?form=xlimg&amp;q=Mateus%20Leme" TargetMode="External"/><Relationship Id="rId4439" Type="http://schemas.openxmlformats.org/officeDocument/2006/relationships/hyperlink" Target="https://www.bing.com/th?id=OSK.2095b0318f429c67c3190426776a3b92&amp;qlt=95" TargetMode="External"/><Relationship Id="rId8310" Type="http://schemas.openxmlformats.org/officeDocument/2006/relationships/hyperlink" Target="https://www.bing.com/images/search?form=xlimg&amp;q=Nova%20Erechim" TargetMode="External"/><Relationship Id="rId790" Type="http://schemas.openxmlformats.org/officeDocument/2006/relationships/hyperlink" Target="https://www.bing.com/images/search?form=xlimg&amp;q=Jussiape" TargetMode="External"/><Relationship Id="rId2471" Type="http://schemas.openxmlformats.org/officeDocument/2006/relationships/hyperlink" Target="https://www.bing.com/th?id=OSK.e87db763a2aab92c67806534a721f248&amp;qlt=95" TargetMode="External"/><Relationship Id="rId3522" Type="http://schemas.openxmlformats.org/officeDocument/2006/relationships/hyperlink" Target="https://www.bing.com/images/search?form=xlimg&amp;q=Ouro%20Preto" TargetMode="External"/><Relationship Id="rId4920" Type="http://schemas.openxmlformats.org/officeDocument/2006/relationships/hyperlink" Target="https://www.bing.com/images/search?form=xlimg&amp;q=Carrapateira,%20Para%c3%adba" TargetMode="External"/><Relationship Id="rId9084" Type="http://schemas.openxmlformats.org/officeDocument/2006/relationships/hyperlink" Target="https://www.bing.com/images/search?form=xlimg&amp;q=Hortol%c3%a2ndia" TargetMode="External"/><Relationship Id="rId443" Type="http://schemas.openxmlformats.org/officeDocument/2006/relationships/hyperlink" Target="https://www.bing.com/th?id=OSK.6b88d912d69514410b5953098b35cdfa&amp;qlt=95" TargetMode="External"/><Relationship Id="rId1073" Type="http://schemas.openxmlformats.org/officeDocument/2006/relationships/hyperlink" Target="https://www.bing.com/th?id=OSK.691a98cbdf6f1fcf676e0cf01c89f939&amp;qlt=95" TargetMode="External"/><Relationship Id="rId2124" Type="http://schemas.openxmlformats.org/officeDocument/2006/relationships/hyperlink" Target="https://www.bing.com/images/search?form=xlimg&amp;q=Arame,%20Maranh%c3%a3o" TargetMode="External"/><Relationship Id="rId4296" Type="http://schemas.openxmlformats.org/officeDocument/2006/relationships/hyperlink" Target="https://www.bing.com/images/search?form=xlimg&amp;q=Aripuan%c3%a3" TargetMode="External"/><Relationship Id="rId5694" Type="http://schemas.openxmlformats.org/officeDocument/2006/relationships/hyperlink" Target="https://www.bing.com/images/search?form=xlimg&amp;q=Esperantina,%20Piau%c3%ad" TargetMode="External"/><Relationship Id="rId6745" Type="http://schemas.openxmlformats.org/officeDocument/2006/relationships/hyperlink" Target="https://www.bing.com/th?id=OSK.d624d1d4c7a7227cb681acc118c27be8&amp;qlt=95" TargetMode="External"/><Relationship Id="rId5347" Type="http://schemas.openxmlformats.org/officeDocument/2006/relationships/hyperlink" Target="https://www.bing.com/th?id=OSK.22a478a69dc743f895fb430bd804a697&amp;qlt=95" TargetMode="External"/><Relationship Id="rId9968" Type="http://schemas.openxmlformats.org/officeDocument/2006/relationships/hyperlink" Target="https://www.bing.com/images/search?form=xlimg&amp;q=Carrasco%20Bonito" TargetMode="External"/><Relationship Id="rId1957" Type="http://schemas.openxmlformats.org/officeDocument/2006/relationships/hyperlink" Target="https://www.bing.com/th?id=OSK.dcf65bee797eb91313a3b6132e52d915&amp;qlt=95" TargetMode="External"/><Relationship Id="rId4430" Type="http://schemas.openxmlformats.org/officeDocument/2006/relationships/hyperlink" Target="https://www.bing.com/images/search?form=xlimg&amp;q=Nova%20Ol%c3%admpia,%20Mato%20Grosso" TargetMode="External"/><Relationship Id="rId3032" Type="http://schemas.openxmlformats.org/officeDocument/2006/relationships/hyperlink" Target="https://www.bing.com/images/search?form=xlimg&amp;q=Ferros" TargetMode="External"/><Relationship Id="rId7653" Type="http://schemas.openxmlformats.org/officeDocument/2006/relationships/hyperlink" Target="https://www.bing.com/th?id=OSK.41f380cf4faa5824e28db0d8994ac3c5&amp;qlt=95" TargetMode="External"/><Relationship Id="rId6255" Type="http://schemas.openxmlformats.org/officeDocument/2006/relationships/hyperlink" Target="https://www.bing.com/th?id=OSK.548c70a3d5840bd17573fceb86244fa5&amp;qlt=95" TargetMode="External"/><Relationship Id="rId7306" Type="http://schemas.openxmlformats.org/officeDocument/2006/relationships/hyperlink" Target="https://www.bing.com/images/search?form=xlimg&amp;q=Campo%20Novo" TargetMode="External"/><Relationship Id="rId8704" Type="http://schemas.openxmlformats.org/officeDocument/2006/relationships/hyperlink" Target="https://www.bing.com/images/search?form=xlimg&amp;q=Aparecida" TargetMode="External"/><Relationship Id="rId2865" Type="http://schemas.openxmlformats.org/officeDocument/2006/relationships/hyperlink" Target="https://www.bing.com/th?id=OSK.c2c5e547e29ed4adef98ee72171575ee&amp;qlt=95" TargetMode="External"/><Relationship Id="rId3916" Type="http://schemas.openxmlformats.org/officeDocument/2006/relationships/hyperlink" Target="https://www.bing.com/images/search?form=xlimg&amp;q=S%c3%a3o%20Jos%c3%a9%20do%20Jacuri" TargetMode="External"/><Relationship Id="rId9478" Type="http://schemas.openxmlformats.org/officeDocument/2006/relationships/hyperlink" Target="https://www.bing.com/images/search?form=xlimg&amp;q=Pedreira,%20S%c3%a3o%20Paulo" TargetMode="External"/><Relationship Id="rId837" Type="http://schemas.openxmlformats.org/officeDocument/2006/relationships/hyperlink" Target="https://www.bing.com/th?id=OSK.6f83254fe7835ae276c4feb2585b63ce&amp;qlt=95" TargetMode="External"/><Relationship Id="rId1467" Type="http://schemas.openxmlformats.org/officeDocument/2006/relationships/hyperlink" Target="https://www.bing.com/th?id=OSK.8073f3c9a4924f51659a6e45531bd5fd&amp;qlt=95" TargetMode="External"/><Relationship Id="rId2518" Type="http://schemas.openxmlformats.org/officeDocument/2006/relationships/hyperlink" Target="https://www.bing.com/images/search?form=xlimg&amp;q=Alvorada%20de%20Minas" TargetMode="External"/><Relationship Id="rId8561" Type="http://schemas.openxmlformats.org/officeDocument/2006/relationships/hyperlink" Target="https://www.bing.com/th?id=OSK.a54505048ade95cdcb6208d4ef1b84a0&amp;qlt=95" TargetMode="External"/><Relationship Id="rId9612" Type="http://schemas.openxmlformats.org/officeDocument/2006/relationships/hyperlink" Target="https://www.bing.com/images/search?form=xlimg&amp;q=Rinc%c3%a3o" TargetMode="External"/><Relationship Id="rId1601" Type="http://schemas.openxmlformats.org/officeDocument/2006/relationships/hyperlink" Target="https://www.bing.com/th?id=OSK.73169248cca7cdd35f311eeaa2df0ca5&amp;qlt=95" TargetMode="External"/><Relationship Id="rId7163" Type="http://schemas.openxmlformats.org/officeDocument/2006/relationships/hyperlink" Target="https://www.bing.com/th?id=OSK.7bbf3fb4b34d68dba813b70b27015bc3&amp;qlt=95" TargetMode="External"/><Relationship Id="rId8214" Type="http://schemas.openxmlformats.org/officeDocument/2006/relationships/hyperlink" Target="https://www.bing.com/images/search?form=xlimg&amp;q=Irati,%20Santa%20Catarina" TargetMode="External"/><Relationship Id="rId10144" Type="http://schemas.openxmlformats.org/officeDocument/2006/relationships/hyperlink" Target="https://www.bing.com/images/search?form=xlimg&amp;q=S%c3%a3o%20Miguel%20do%20Tocantins" TargetMode="External"/><Relationship Id="rId694" Type="http://schemas.openxmlformats.org/officeDocument/2006/relationships/hyperlink" Target="https://www.bing.com/images/search?form=xlimg&amp;q=Igapor%c3%a3" TargetMode="External"/><Relationship Id="rId2375" Type="http://schemas.openxmlformats.org/officeDocument/2006/relationships/hyperlink" Target="https://www.bing.com/th?id=OSK.64ff8340ef27e7a741e4ea9246bec803&amp;qlt=95" TargetMode="External"/><Relationship Id="rId3773" Type="http://schemas.openxmlformats.org/officeDocument/2006/relationships/hyperlink" Target="https://www.bing.com/th?id=OSK.Np8kIDzHbO4BSLWALh5Fm5EYqABuyp-gtnIiG_-DGeY&amp;qlt=95" TargetMode="External"/><Relationship Id="rId4824" Type="http://schemas.openxmlformats.org/officeDocument/2006/relationships/hyperlink" Target="https://www.bing.com/images/search?form=xlimg&amp;q=Alagoa%20Nova" TargetMode="External"/><Relationship Id="rId347" Type="http://schemas.openxmlformats.org/officeDocument/2006/relationships/hyperlink" Target="https://www.bing.com/th?id=OSK.157fce816b44d01f221f6b31374c5c57&amp;qlt=95" TargetMode="External"/><Relationship Id="rId2028" Type="http://schemas.openxmlformats.org/officeDocument/2006/relationships/hyperlink" Target="https://www.bing.com/images/search?form=xlimg&amp;q=Santo%20Ant%c3%b4nio%20do%20Descoberto" TargetMode="External"/><Relationship Id="rId3426" Type="http://schemas.openxmlformats.org/officeDocument/2006/relationships/hyperlink" Target="https://www.bing.com/images/search?form=xlimg&amp;q=Monjolos" TargetMode="External"/><Relationship Id="rId6996" Type="http://schemas.openxmlformats.org/officeDocument/2006/relationships/hyperlink" Target="https://www.bing.com/images/search?form=xlimg&amp;q=S%c3%a3o%20Pedro,%20Rio%20Grande%20do%20Norte" TargetMode="External"/><Relationship Id="rId5598" Type="http://schemas.openxmlformats.org/officeDocument/2006/relationships/hyperlink" Target="https://www.bing.com/images/search?form=xlimg&amp;q=Avelino%20Lopes" TargetMode="External"/><Relationship Id="rId6649" Type="http://schemas.openxmlformats.org/officeDocument/2006/relationships/hyperlink" Target="https://www.bing.com/th?id=OSK.29077cf73c3158b754139f01e8c2d593&amp;qlt=95" TargetMode="External"/><Relationship Id="rId8071" Type="http://schemas.openxmlformats.org/officeDocument/2006/relationships/hyperlink" Target="https://www.bing.com/th?id=OSK.622de4cec2239e85fb0d8671de6333ba&amp;qlt=95" TargetMode="External"/><Relationship Id="rId9122" Type="http://schemas.openxmlformats.org/officeDocument/2006/relationships/hyperlink" Target="https://www.bing.com/images/search?form=xlimg&amp;q=Indiana,%20S%c3%a3o%20Paulo" TargetMode="External"/><Relationship Id="rId1111" Type="http://schemas.openxmlformats.org/officeDocument/2006/relationships/hyperlink" Target="https://www.bing.com/th?id=OSK.d0814054e447f0d3d1d97bb020117bad&amp;qlt=95" TargetMode="External"/><Relationship Id="rId4681" Type="http://schemas.openxmlformats.org/officeDocument/2006/relationships/hyperlink" Target="https://www.bing.com/th?id=OSK.887b90babe845e8ff3872ae3dc7ea9ce&amp;qlt=95" TargetMode="External"/><Relationship Id="rId5732" Type="http://schemas.openxmlformats.org/officeDocument/2006/relationships/hyperlink" Target="https://www.bing.com/images/search?form=xlimg&amp;q=Jos%c3%a9%20de%20Freitas" TargetMode="External"/><Relationship Id="rId3283" Type="http://schemas.openxmlformats.org/officeDocument/2006/relationships/hyperlink" Target="https://www.bing.com/th?id=OSK.03087d303d66ed5046b9d3b05b76aefa&amp;qlt=95" TargetMode="External"/><Relationship Id="rId4334" Type="http://schemas.openxmlformats.org/officeDocument/2006/relationships/hyperlink" Target="https://www.bing.com/images/search?form=xlimg&amp;q=Colniza" TargetMode="External"/><Relationship Id="rId8955" Type="http://schemas.openxmlformats.org/officeDocument/2006/relationships/hyperlink" Target="https://www.bing.com/th?id=OSK.1f1d1af2f4e7bd3d00fef32d0d9692a5&amp;qlt=95" TargetMode="External"/><Relationship Id="rId6159" Type="http://schemas.openxmlformats.org/officeDocument/2006/relationships/hyperlink" Target="https://www.bing.com/th?id=OSK.893bc7b6e839c8cf097b58006d367952&amp;qlt=95" TargetMode="External"/><Relationship Id="rId7557" Type="http://schemas.openxmlformats.org/officeDocument/2006/relationships/hyperlink" Target="https://www.bing.com/th?id=OSK.647e9d77a841a8626c2ae26a3ea7d31b&amp;qlt=95" TargetMode="External"/><Relationship Id="rId8608" Type="http://schemas.openxmlformats.org/officeDocument/2006/relationships/hyperlink" Target="https://www.bing.com/images/search?form=xlimg&amp;q=Maruim" TargetMode="External"/><Relationship Id="rId2769" Type="http://schemas.openxmlformats.org/officeDocument/2006/relationships/hyperlink" Target="https://www.bing.com/th?id=OSK.974b33d0a6aa7f6617404ab4a6de099a&amp;qlt=95" TargetMode="External"/><Relationship Id="rId6640" Type="http://schemas.openxmlformats.org/officeDocument/2006/relationships/hyperlink" Target="https://www.bing.com/images/search?form=xlimg&amp;q=Laje%20do%20Muria%c3%a9" TargetMode="External"/><Relationship Id="rId4191" Type="http://schemas.openxmlformats.org/officeDocument/2006/relationships/hyperlink" Target="https://www.bing.com/th?id=OSK.f24d043c6ba0320b7f4e129c4bdffe65&amp;qlt=95" TargetMode="External"/><Relationship Id="rId5242" Type="http://schemas.openxmlformats.org/officeDocument/2006/relationships/hyperlink" Target="https://www.bing.com/images/search?form=xlimg&amp;q=Zabel%c3%aa" TargetMode="External"/><Relationship Id="rId9863" Type="http://schemas.openxmlformats.org/officeDocument/2006/relationships/hyperlink" Target="https://www.bing.com/th?id=OSK.6a5793d5a5c764275605da70644195ca&amp;qlt=95" TargetMode="External"/><Relationship Id="rId77" Type="http://schemas.openxmlformats.org/officeDocument/2006/relationships/hyperlink" Target="https://www.bing.com/th?id=OSK.79f13df92aeb1d4dbf781d0197c632b5&amp;qlt=95" TargetMode="External"/><Relationship Id="rId8465" Type="http://schemas.openxmlformats.org/officeDocument/2006/relationships/hyperlink" Target="https://www.bing.com/th?id=OSK.5b300f02de01a07c4f94e9a6b1558013&amp;qlt=95" TargetMode="External"/><Relationship Id="rId9516" Type="http://schemas.openxmlformats.org/officeDocument/2006/relationships/hyperlink" Target="https://www.bing.com/images/search?form=xlimg&amp;q=Pirangi" TargetMode="External"/><Relationship Id="rId1852" Type="http://schemas.openxmlformats.org/officeDocument/2006/relationships/hyperlink" Target="https://www.bing.com/images/search?form=xlimg&amp;q=Itumbiara" TargetMode="External"/><Relationship Id="rId2903" Type="http://schemas.openxmlformats.org/officeDocument/2006/relationships/hyperlink" Target="https://www.bing.com/th?id=OSK.4b6fbd3c3403191fbba7cc4adff8c96d&amp;qlt=95" TargetMode="External"/><Relationship Id="rId7067" Type="http://schemas.openxmlformats.org/officeDocument/2006/relationships/hyperlink" Target="https://www.bing.com/th?id=OSK.62964a2299bd6d66654e40669f8bb425&amp;qlt=95" TargetMode="External"/><Relationship Id="rId8118" Type="http://schemas.openxmlformats.org/officeDocument/2006/relationships/hyperlink" Target="https://www.bing.com/images/search?form=xlimg&amp;q=Coronel%20Martins" TargetMode="External"/><Relationship Id="rId10048" Type="http://schemas.openxmlformats.org/officeDocument/2006/relationships/hyperlink" Target="https://www.bing.com/images/search?form=xlimg&amp;q=Marian%c3%b3polis%20do%20Tocantins" TargetMode="External"/><Relationship Id="rId1505" Type="http://schemas.openxmlformats.org/officeDocument/2006/relationships/hyperlink" Target="https://www.bing.com/th?id=OSK.6c4d3957c6b07a9771e2223107eab2aa&amp;qlt=95" TargetMode="External"/><Relationship Id="rId3677" Type="http://schemas.openxmlformats.org/officeDocument/2006/relationships/hyperlink" Target="https://www.bing.com/th?id=OSK.acdca8bc985672196cc426892c3e16cb&amp;qlt=95" TargetMode="External"/><Relationship Id="rId4728" Type="http://schemas.openxmlformats.org/officeDocument/2006/relationships/hyperlink" Target="https://www.bing.com/images/search?form=xlimg&amp;q=Primavera,%20Par%c3%a1" TargetMode="External"/><Relationship Id="rId598" Type="http://schemas.openxmlformats.org/officeDocument/2006/relationships/hyperlink" Target="https://www.bing.com/images/search?form=xlimg&amp;q=Contendas%20do%20Sincor%c3%a1" TargetMode="External"/><Relationship Id="rId2279" Type="http://schemas.openxmlformats.org/officeDocument/2006/relationships/hyperlink" Target="https://www.bing.com/th?id=OSK.1ca74159083f09e19e4a7ba5c8bf869f&amp;qlt=95" TargetMode="External"/><Relationship Id="rId6150" Type="http://schemas.openxmlformats.org/officeDocument/2006/relationships/hyperlink" Target="https://www.bing.com/images/search?form=xlimg&amp;q=Iracema%20do%20Oeste" TargetMode="External"/><Relationship Id="rId7201" Type="http://schemas.openxmlformats.org/officeDocument/2006/relationships/hyperlink" Target="https://www.bing.com/th?id=OSK.30b7866ca99f913bc6a06426518b86b0&amp;qlt=95" TargetMode="External"/><Relationship Id="rId2760" Type="http://schemas.openxmlformats.org/officeDocument/2006/relationships/hyperlink" Target="https://www.bing.com/images/search?form=xlimg&amp;q=Carm%c3%a9sia" TargetMode="External"/><Relationship Id="rId3811" Type="http://schemas.openxmlformats.org/officeDocument/2006/relationships/hyperlink" Target="https://www.bing.com/th?id=OSK.df82f40ce8e1c70e991408fee5d27379&amp;qlt=95" TargetMode="External"/><Relationship Id="rId9373" Type="http://schemas.openxmlformats.org/officeDocument/2006/relationships/hyperlink" Target="https://www.bing.com/th?id=OSK.fd72b7923a01be72288d0f3f07016e46&amp;qlt=95" TargetMode="External"/><Relationship Id="rId732" Type="http://schemas.openxmlformats.org/officeDocument/2006/relationships/hyperlink" Target="https://www.bing.com/images/search?form=xlimg&amp;q=Itaju%c3%adpe" TargetMode="External"/><Relationship Id="rId1362" Type="http://schemas.openxmlformats.org/officeDocument/2006/relationships/hyperlink" Target="https://www.bing.com/images/search?form=xlimg&amp;q=Paracuru" TargetMode="External"/><Relationship Id="rId2413" Type="http://schemas.openxmlformats.org/officeDocument/2006/relationships/hyperlink" Target="https://www.bing.com/th?id=OSK.MgdVcuZ3h4Tus_Ds-efD5krDhcUuUclkRHY4YQ8BHm8&amp;qlt=95" TargetMode="External"/><Relationship Id="rId9026" Type="http://schemas.openxmlformats.org/officeDocument/2006/relationships/hyperlink" Target="https://www.bing.com/images/search?form=xlimg&amp;q=Gabriel%20Monteiro" TargetMode="External"/><Relationship Id="rId1015" Type="http://schemas.openxmlformats.org/officeDocument/2006/relationships/hyperlink" Target="https://www.bing.com/th?id=OSK.2W6DFDHpzx3vPIY9FWV_nzbZTYiLCTPwY_6KEw1Q2FE&amp;qlt=95" TargetMode="External"/><Relationship Id="rId4585" Type="http://schemas.openxmlformats.org/officeDocument/2006/relationships/hyperlink" Target="https://www.bing.com/th?id=OSK.e1d12467a51115839dd2e87494149b79&amp;qlt=95" TargetMode="External"/><Relationship Id="rId5983" Type="http://schemas.openxmlformats.org/officeDocument/2006/relationships/hyperlink" Target="https://www.bing.com/th?id=OSK.6aaa75ddd75f848a203c82b78e0477c4&amp;qlt=95" TargetMode="External"/><Relationship Id="rId3187" Type="http://schemas.openxmlformats.org/officeDocument/2006/relationships/hyperlink" Target="https://www.bing.com/th?id=OSK.d5ff4cf7e17f3402ff2aa64d7cbab225&amp;qlt=95" TargetMode="External"/><Relationship Id="rId4238" Type="http://schemas.openxmlformats.org/officeDocument/2006/relationships/hyperlink" Target="https://www.bing.com/images/search?form=xlimg&amp;q=Porto%20Murtinho" TargetMode="External"/><Relationship Id="rId5636" Type="http://schemas.openxmlformats.org/officeDocument/2006/relationships/hyperlink" Target="https://www.bing.com/images/search?form=xlimg&amp;q=Cajazeiras%20do%20Piau%c3%ad" TargetMode="External"/><Relationship Id="rId8859" Type="http://schemas.openxmlformats.org/officeDocument/2006/relationships/hyperlink" Target="https://www.bing.com/th?id=OSK.f9436dd52a006077756ef3158ddd7fb2&amp;qlt=95" TargetMode="External"/><Relationship Id="rId2270" Type="http://schemas.openxmlformats.org/officeDocument/2006/relationships/hyperlink" Target="https://www.bing.com/images/search?form=xlimg&amp;q=Lago%20Verde,%20Maranh%c3%a3o" TargetMode="External"/><Relationship Id="rId3321" Type="http://schemas.openxmlformats.org/officeDocument/2006/relationships/hyperlink" Target="https://www.bing.com/th?id=OSK.3dfd084a88761904d4c7dcda95de665b&amp;qlt=95" TargetMode="External"/><Relationship Id="rId6891" Type="http://schemas.openxmlformats.org/officeDocument/2006/relationships/hyperlink" Target="https://www.bing.com/th?id=OSK.a4b0edb9c074976e3511d69e4a3f6fed&amp;qlt=95" TargetMode="External"/><Relationship Id="rId7942" Type="http://schemas.openxmlformats.org/officeDocument/2006/relationships/hyperlink" Target="https://www.bing.com/images/search?form=xlimg&amp;q=Vera%20Cruz,%20Rio%20Grande%20do%20Sul" TargetMode="External"/><Relationship Id="rId242" Type="http://schemas.openxmlformats.org/officeDocument/2006/relationships/hyperlink" Target="https://www.bing.com/images/search?form=xlimg&amp;q=Vi%c3%a7osa,%20Alagoas" TargetMode="External"/><Relationship Id="rId5493" Type="http://schemas.openxmlformats.org/officeDocument/2006/relationships/hyperlink" Target="https://www.bing.com/th?id=OSK.06c76791119544e645badbe4f1b0c1cf&amp;qlt=95" TargetMode="External"/><Relationship Id="rId6544" Type="http://schemas.openxmlformats.org/officeDocument/2006/relationships/hyperlink" Target="https://www.bing.com/images/search?form=xlimg&amp;q=Toledo,%20Paran%c3%a1" TargetMode="External"/><Relationship Id="rId4095" Type="http://schemas.openxmlformats.org/officeDocument/2006/relationships/hyperlink" Target="https://www.bing.com/th?id=OSK.1365e053253dd40894dd954ff0dda01f&amp;qlt=95" TargetMode="External"/><Relationship Id="rId5146" Type="http://schemas.openxmlformats.org/officeDocument/2006/relationships/hyperlink" Target="https://www.bing.com/images/search?form=xlimg&amp;q=Santa%20Teresinha,%20Para%c3%adba" TargetMode="External"/><Relationship Id="rId8369" Type="http://schemas.openxmlformats.org/officeDocument/2006/relationships/hyperlink" Target="https://www.bing.com/th?id=OSK.a4201c50813dc83a4373c92f5e9d0301&amp;qlt=95" TargetMode="External"/><Relationship Id="rId9767" Type="http://schemas.openxmlformats.org/officeDocument/2006/relationships/hyperlink" Target="https://www.bing.com/th?id=OSK.f19a51b7bf3d143157da55e68993c3b3&amp;qlt=95" TargetMode="External"/><Relationship Id="rId1756" Type="http://schemas.openxmlformats.org/officeDocument/2006/relationships/hyperlink" Target="https://www.bing.com/images/search?form=xlimg&amp;q=Damian%c3%b3polis" TargetMode="External"/><Relationship Id="rId2807" Type="http://schemas.openxmlformats.org/officeDocument/2006/relationships/hyperlink" Target="https://www.bing.com/th?id=OSK.d2ab9f95aac1bcb7af7b63f20a8209e8&amp;qlt=95" TargetMode="External"/><Relationship Id="rId1409" Type="http://schemas.openxmlformats.org/officeDocument/2006/relationships/hyperlink" Target="https://www.bing.com/th?id=OSK.e940f3277d21e532d10266c29f38ff12&amp;qlt=95" TargetMode="External"/><Relationship Id="rId4979" Type="http://schemas.openxmlformats.org/officeDocument/2006/relationships/hyperlink" Target="https://www.bing.com/th?id=OSK.4062f189cfec90e64c98525c84d2bae0&amp;qlt=95" TargetMode="External"/><Relationship Id="rId8850" Type="http://schemas.openxmlformats.org/officeDocument/2006/relationships/hyperlink" Target="https://www.bing.com/images/search?form=xlimg&amp;q=Caieiras" TargetMode="External"/><Relationship Id="rId9901" Type="http://schemas.openxmlformats.org/officeDocument/2006/relationships/hyperlink" Target="https://www.bing.com/th?id=OSK.78603b727602d45552319e6f9b5a00af&amp;qlt=95" TargetMode="External"/><Relationship Id="rId7452" Type="http://schemas.openxmlformats.org/officeDocument/2006/relationships/hyperlink" Target="https://www.bing.com/images/search?form=xlimg&amp;q=Flores%20da%20Cunha" TargetMode="External"/><Relationship Id="rId8503" Type="http://schemas.openxmlformats.org/officeDocument/2006/relationships/hyperlink" Target="https://www.bing.com/th?id=OSK.6b828c7d8286d239ed225f9ec401f324&amp;qlt=95" TargetMode="External"/><Relationship Id="rId6054" Type="http://schemas.openxmlformats.org/officeDocument/2006/relationships/hyperlink" Target="https://www.bing.com/images/search?form=xlimg&amp;q=Cruzeiro%20do%20Igua%c3%a7u" TargetMode="External"/><Relationship Id="rId7105" Type="http://schemas.openxmlformats.org/officeDocument/2006/relationships/hyperlink" Target="https://www.bing.com/th?id=OSK.e7dff245a631633ede40521891f97dad&amp;qlt=95" TargetMode="External"/><Relationship Id="rId983" Type="http://schemas.openxmlformats.org/officeDocument/2006/relationships/hyperlink" Target="https://www.bing.com/th?id=OSK.69ffda6bc106d52df092ef7b3a7f0aef&amp;qlt=95" TargetMode="External"/><Relationship Id="rId2664" Type="http://schemas.openxmlformats.org/officeDocument/2006/relationships/hyperlink" Target="https://www.bing.com/images/search?form=xlimg&amp;q=Buritizeiro" TargetMode="External"/><Relationship Id="rId9277" Type="http://schemas.openxmlformats.org/officeDocument/2006/relationships/hyperlink" Target="https://www.bing.com/th?id=OSK.9a7dfc8f01496d87f1b2d2ea9c863c46&amp;qlt=95" TargetMode="External"/><Relationship Id="rId636" Type="http://schemas.openxmlformats.org/officeDocument/2006/relationships/hyperlink" Target="https://www.bing.com/images/search?form=xlimg&amp;q=Esplanada" TargetMode="External"/><Relationship Id="rId1266" Type="http://schemas.openxmlformats.org/officeDocument/2006/relationships/hyperlink" Target="https://www.bing.com/images/search?form=xlimg&amp;q=Irau%c3%a7uba" TargetMode="External"/><Relationship Id="rId2317" Type="http://schemas.openxmlformats.org/officeDocument/2006/relationships/hyperlink" Target="https://www.bing.com/th?id=OSK.b5e2ff20ae664a3c0db810d8f2ce0392&amp;qlt=95" TargetMode="External"/><Relationship Id="rId3715" Type="http://schemas.openxmlformats.org/officeDocument/2006/relationships/hyperlink" Target="https://www.bing.com/th?id=OSK.1d9defa9d5f6759ebe487e7abdd72ba3&amp;qlt=95" TargetMode="External"/><Relationship Id="rId5887" Type="http://schemas.openxmlformats.org/officeDocument/2006/relationships/hyperlink" Target="https://www.bing.com/th?id=OSK.CTGv3ZUtfgg8oFQDpc5vyZ5A_KCXMkZwAIih0-R0Gck&amp;qlt=95" TargetMode="External"/><Relationship Id="rId6938" Type="http://schemas.openxmlformats.org/officeDocument/2006/relationships/hyperlink" Target="https://www.bing.com/images/search?form=xlimg&amp;q=Pedro%20Velho" TargetMode="External"/><Relationship Id="rId4489" Type="http://schemas.openxmlformats.org/officeDocument/2006/relationships/hyperlink" Target="https://www.bing.com/th?id=OSK.f3d687e64b1764eee0c61d6f7aef3b27&amp;qlt=95" TargetMode="External"/><Relationship Id="rId8360" Type="http://schemas.openxmlformats.org/officeDocument/2006/relationships/hyperlink" Target="https://www.bing.com/images/search?form=xlimg&amp;q=Piratuba" TargetMode="External"/><Relationship Id="rId9411" Type="http://schemas.openxmlformats.org/officeDocument/2006/relationships/hyperlink" Target="https://www.bing.com/th?id=OSK.06b9b1ff4d5af1a8d791de5466f54870&amp;qlt=95" TargetMode="External"/><Relationship Id="rId1400" Type="http://schemas.openxmlformats.org/officeDocument/2006/relationships/hyperlink" Target="https://www.bing.com/images/search?form=xlimg&amp;q=Quixer%c3%a9" TargetMode="External"/><Relationship Id="rId4970" Type="http://schemas.openxmlformats.org/officeDocument/2006/relationships/hyperlink" Target="https://www.bing.com/images/search?form=xlimg&amp;q=Fagundes,%20Para%c3%adba" TargetMode="External"/><Relationship Id="rId8013" Type="http://schemas.openxmlformats.org/officeDocument/2006/relationships/hyperlink" Target="https://www.bing.com/th?id=OSK.48d85d56dbf599f0788da018757a71c3&amp;qlt=95" TargetMode="External"/><Relationship Id="rId3572" Type="http://schemas.openxmlformats.org/officeDocument/2006/relationships/hyperlink" Target="https://www.bing.com/images/search?form=xlimg&amp;q=Paula%20C%c3%a2ndido" TargetMode="External"/><Relationship Id="rId4623" Type="http://schemas.openxmlformats.org/officeDocument/2006/relationships/hyperlink" Target="https://www.bing.com/th?id=OSK.fff3bbb4630826c07c95dfc567ed0442&amp;qlt=95" TargetMode="External"/><Relationship Id="rId493" Type="http://schemas.openxmlformats.org/officeDocument/2006/relationships/hyperlink" Target="https://www.bing.com/th?id=OSK.5a36703ec788696dc31f737d335c0a78&amp;qlt=95" TargetMode="External"/><Relationship Id="rId2174" Type="http://schemas.openxmlformats.org/officeDocument/2006/relationships/hyperlink" Target="https://www.bing.com/images/search?form=xlimg&amp;q=Campestre%20do%20Maranh%c3%a3o" TargetMode="External"/><Relationship Id="rId3225" Type="http://schemas.openxmlformats.org/officeDocument/2006/relationships/hyperlink" Target="https://www.bing.com/th?id=OSK.af87a7619f900293a1398c39a843a0b3&amp;qlt=95" TargetMode="External"/><Relationship Id="rId6795" Type="http://schemas.openxmlformats.org/officeDocument/2006/relationships/hyperlink" Target="https://www.bing.com/th?id=OSK.da2dd727bbadcbdcbfa2062a936bb74b&amp;qlt=95" TargetMode="External"/><Relationship Id="rId146" Type="http://schemas.openxmlformats.org/officeDocument/2006/relationships/hyperlink" Target="https://www.bing.com/images/search?form=xlimg&amp;q=Macei%c3%b3" TargetMode="External"/><Relationship Id="rId5397" Type="http://schemas.openxmlformats.org/officeDocument/2006/relationships/hyperlink" Target="https://www.bing.com/th?id=OSK.bBWMx3x3T0sMxrk5Io3TB6UYBfU0OvPo3JlR3Cr5bhw&amp;qlt=95" TargetMode="External"/><Relationship Id="rId6448" Type="http://schemas.openxmlformats.org/officeDocument/2006/relationships/hyperlink" Target="https://www.bing.com/images/search?form=xlimg&amp;q=Santa%20Izabel%20do%20Oeste" TargetMode="External"/><Relationship Id="rId7846" Type="http://schemas.openxmlformats.org/officeDocument/2006/relationships/hyperlink" Target="https://www.bing.com/images/search?form=xlimg&amp;q=Sede%20Nova" TargetMode="External"/><Relationship Id="rId4480" Type="http://schemas.openxmlformats.org/officeDocument/2006/relationships/hyperlink" Target="https://www.bing.com/images/search?form=xlimg&amp;q=Ribeir%c3%a3ozinho" TargetMode="External"/><Relationship Id="rId5531" Type="http://schemas.openxmlformats.org/officeDocument/2006/relationships/hyperlink" Target="https://www.bing.com/th?id=OSK.43d1ce7864c3d9d6c2dd901327b12230&amp;qlt=95" TargetMode="External"/><Relationship Id="rId3082" Type="http://schemas.openxmlformats.org/officeDocument/2006/relationships/hyperlink" Target="https://www.bing.com/images/search?form=xlimg&amp;q=Goiana" TargetMode="External"/><Relationship Id="rId4133" Type="http://schemas.openxmlformats.org/officeDocument/2006/relationships/hyperlink" Target="https://www.bing.com/th?id=OSK.dd13f932b7808b20503bba7564b1abc2&amp;qlt=95" TargetMode="External"/><Relationship Id="rId8754" Type="http://schemas.openxmlformats.org/officeDocument/2006/relationships/hyperlink" Target="https://www.bing.com/images/search?form=xlimg&amp;q=Balbinos" TargetMode="External"/><Relationship Id="rId9805" Type="http://schemas.openxmlformats.org/officeDocument/2006/relationships/hyperlink" Target="https://www.bing.com/th?id=OSK.4ff0714caf23a4e47def3153c33b57e2&amp;qlt=95" TargetMode="External"/><Relationship Id="rId19" Type="http://schemas.openxmlformats.org/officeDocument/2006/relationships/hyperlink" Target="https://www.bing.com/th?id=OSK.75b445e1a888ee151047d2b276cf5247&amp;qlt=95" TargetMode="External"/><Relationship Id="rId7356" Type="http://schemas.openxmlformats.org/officeDocument/2006/relationships/hyperlink" Target="https://www.bing.com/images/search?form=xlimg&amp;q=Charqueadas" TargetMode="External"/><Relationship Id="rId8407" Type="http://schemas.openxmlformats.org/officeDocument/2006/relationships/hyperlink" Target="https://www.bing.com/th?id=OSK.d7ff932c5502a4bce61f4772d124f8bb&amp;qlt=95" TargetMode="External"/><Relationship Id="rId7009" Type="http://schemas.openxmlformats.org/officeDocument/2006/relationships/hyperlink" Target="https://www.bing.com/th?id=OSK.55ac8d5ba4d4d6b12f6fde26896ff597&amp;qlt=95" TargetMode="External"/><Relationship Id="rId3966" Type="http://schemas.openxmlformats.org/officeDocument/2006/relationships/hyperlink" Target="https://www.bing.com/images/search?form=xlimg&amp;q=Senador%20Cortes" TargetMode="External"/><Relationship Id="rId3" Type="http://schemas.openxmlformats.org/officeDocument/2006/relationships/hyperlink" Target="https://www.bing.com/th?id=OSK.380316b6ec7e3f5c2fadae3206181af4&amp;qlt=95" TargetMode="External"/><Relationship Id="rId887" Type="http://schemas.openxmlformats.org/officeDocument/2006/relationships/hyperlink" Target="https://www.bing.com/th?id=OSK.bab884255fdbe1ab7987ba8a6e0395e9&amp;qlt=95" TargetMode="External"/><Relationship Id="rId2568" Type="http://schemas.openxmlformats.org/officeDocument/2006/relationships/hyperlink" Target="https://www.bing.com/images/search?form=xlimg&amp;q=Augusto%20de%20Lima,%20Minas%20Gerais" TargetMode="External"/><Relationship Id="rId3619" Type="http://schemas.openxmlformats.org/officeDocument/2006/relationships/hyperlink" Target="https://www.bing.com/th?id=OSK.91a97ec0b7cb0b74b1fc429394c9236c&amp;qlt=95" TargetMode="External"/><Relationship Id="rId5041" Type="http://schemas.openxmlformats.org/officeDocument/2006/relationships/hyperlink" Target="https://www.bing.com/th?id=OSK.45776305a05d48b1ac15bd9f0fd97272&amp;qlt=95" TargetMode="External"/><Relationship Id="rId9662" Type="http://schemas.openxmlformats.org/officeDocument/2006/relationships/hyperlink" Target="https://www.bing.com/images/search?form=xlimg&amp;q=Santa%20Clara%20d'Oeste" TargetMode="External"/><Relationship Id="rId1651" Type="http://schemas.openxmlformats.org/officeDocument/2006/relationships/hyperlink" Target="https://www.bing.com/th?id=OSK.56126faefba24eafbdc76af7d2b3462e&amp;qlt=95" TargetMode="External"/><Relationship Id="rId2702" Type="http://schemas.openxmlformats.org/officeDocument/2006/relationships/hyperlink" Target="https://www.bing.com/images/search?form=xlimg&amp;q=Campo%20Azul,%20Minas%20Gerais" TargetMode="External"/><Relationship Id="rId8264" Type="http://schemas.openxmlformats.org/officeDocument/2006/relationships/hyperlink" Target="https://www.bing.com/images/search?form=xlimg&amp;q=Leoberto%20Leal" TargetMode="External"/><Relationship Id="rId9315" Type="http://schemas.openxmlformats.org/officeDocument/2006/relationships/hyperlink" Target="https://www.bing.com/th?id=OSK.56760fae444021700f785bd88b28de49&amp;qlt=95" TargetMode="External"/><Relationship Id="rId1304" Type="http://schemas.openxmlformats.org/officeDocument/2006/relationships/hyperlink" Target="https://www.bing.com/images/search?form=xlimg&amp;q=Maracana%c3%ba" TargetMode="External"/><Relationship Id="rId4874" Type="http://schemas.openxmlformats.org/officeDocument/2006/relationships/hyperlink" Target="https://www.bing.com/images/search?form=xlimg&amp;q=Boa%20Vista,%20Para%c3%adba" TargetMode="External"/><Relationship Id="rId3476" Type="http://schemas.openxmlformats.org/officeDocument/2006/relationships/hyperlink" Target="https://www.bing.com/images/search?form=xlimg&amp;q=Nepomuceno" TargetMode="External"/><Relationship Id="rId4527" Type="http://schemas.openxmlformats.org/officeDocument/2006/relationships/hyperlink" Target="https://www.bing.com/th?id=OSK.0fe2ceac2524484b0185ac8517a27613&amp;qlt=95" TargetMode="External"/><Relationship Id="rId5925" Type="http://schemas.openxmlformats.org/officeDocument/2006/relationships/hyperlink" Target="https://www.bing.com/th?id=OSK.97ee7a005b6c4e4260df1d8e7dc9e132&amp;qlt=95" TargetMode="External"/><Relationship Id="rId10" Type="http://schemas.openxmlformats.org/officeDocument/2006/relationships/hyperlink" Target="https://www.bing.com/images/search?form=xlimg&amp;q=Amap%c3%a1" TargetMode="External"/><Relationship Id="rId397" Type="http://schemas.openxmlformats.org/officeDocument/2006/relationships/hyperlink" Target="https://www.bing.com/th?id=OSK.9d5c1817c385624610f64c16330e2b81&amp;qlt=95" TargetMode="External"/><Relationship Id="rId2078" Type="http://schemas.openxmlformats.org/officeDocument/2006/relationships/hyperlink" Target="https://www.bing.com/images/search?form=xlimg&amp;q=Urua%c3%a7u" TargetMode="External"/><Relationship Id="rId3129" Type="http://schemas.openxmlformats.org/officeDocument/2006/relationships/hyperlink" Target="https://www.bing.com/th?id=OSK.796a5c5fd7a495144f43dbfe491aa691&amp;qlt=95" TargetMode="External"/><Relationship Id="rId7000" Type="http://schemas.openxmlformats.org/officeDocument/2006/relationships/hyperlink" Target="https://www.bing.com/images/search?form=xlimg&amp;q=S%c3%a3o%20Vicente,%20Rio%20Grande%20do%20Norte" TargetMode="External"/><Relationship Id="rId6699" Type="http://schemas.openxmlformats.org/officeDocument/2006/relationships/hyperlink" Target="https://www.bing.com/th?id=OSK.74477770395f949b3b17a3eae62d1ce5&amp;qlt=95" TargetMode="External"/><Relationship Id="rId9172" Type="http://schemas.openxmlformats.org/officeDocument/2006/relationships/hyperlink" Target="https://www.bing.com/images/search?form=xlimg&amp;q=Itaporanga,%20S%c3%a3o%20Paulo" TargetMode="External"/><Relationship Id="rId3610" Type="http://schemas.openxmlformats.org/officeDocument/2006/relationships/hyperlink" Target="https://www.bing.com/images/search?form=xlimg&amp;q=Pescador" TargetMode="External"/><Relationship Id="rId531" Type="http://schemas.openxmlformats.org/officeDocument/2006/relationships/hyperlink" Target="https://www.bing.com/th?id=OSK.9dcfce0420d4377da2b33b01071cb3c4&amp;qlt=95" TargetMode="External"/><Relationship Id="rId1161" Type="http://schemas.openxmlformats.org/officeDocument/2006/relationships/hyperlink" Target="https://www.bing.com/th?id=OSK.2bd45429c2d0bc5afeec6f0fdd0c9b8a&amp;qlt=95" TargetMode="External"/><Relationship Id="rId2212" Type="http://schemas.openxmlformats.org/officeDocument/2006/relationships/hyperlink" Target="https://www.bing.com/images/search?form=xlimg&amp;q=Davin%c3%b3polis,%20Maranh%c3%a3o" TargetMode="External"/><Relationship Id="rId5782" Type="http://schemas.openxmlformats.org/officeDocument/2006/relationships/hyperlink" Target="https://www.bing.com/images/search?form=xlimg&amp;q=Oeiras,%20Piau%c3%ad" TargetMode="External"/><Relationship Id="rId6833" Type="http://schemas.openxmlformats.org/officeDocument/2006/relationships/hyperlink" Target="https://www.bing.com/th?id=OSK.5ab5b4870fee095acd2079eb506f17f4&amp;qlt=95" TargetMode="External"/><Relationship Id="rId4384" Type="http://schemas.openxmlformats.org/officeDocument/2006/relationships/hyperlink" Target="https://www.bing.com/images/search?form=xlimg&amp;q=Juara" TargetMode="External"/><Relationship Id="rId5435" Type="http://schemas.openxmlformats.org/officeDocument/2006/relationships/hyperlink" Target="https://www.bing.com/th?id=OSK.731c27226bc96aeda33146d4cec0e8ad&amp;qlt=95" TargetMode="External"/><Relationship Id="rId4037" Type="http://schemas.openxmlformats.org/officeDocument/2006/relationships/hyperlink" Target="https://www.bing.com/th?id=OSK.79de4994166f84422f76477b182b200d&amp;qlt=95" TargetMode="External"/><Relationship Id="rId8658" Type="http://schemas.openxmlformats.org/officeDocument/2006/relationships/hyperlink" Target="https://www.bing.com/images/search?form=xlimg&amp;q=%c3%81guas%20de%20Lindoia" TargetMode="External"/><Relationship Id="rId9709" Type="http://schemas.openxmlformats.org/officeDocument/2006/relationships/hyperlink" Target="https://www.bing.com/th?id=OSK.a9fee7153f3e704d072d3cf400f78c9d&amp;qlt=95" TargetMode="External"/><Relationship Id="rId3120" Type="http://schemas.openxmlformats.org/officeDocument/2006/relationships/hyperlink" Target="https://www.bing.com/images/search?form=xlimg&amp;q=Gurinhat%c3%a3" TargetMode="External"/><Relationship Id="rId6690" Type="http://schemas.openxmlformats.org/officeDocument/2006/relationships/hyperlink" Target="https://www.bing.com/images/search?form=xlimg&amp;q=Quissam%c3%a3" TargetMode="External"/><Relationship Id="rId7741" Type="http://schemas.openxmlformats.org/officeDocument/2006/relationships/hyperlink" Target="https://www.bing.com/th?id=OSK.106979373ff9b656ca7c3903638ef240&amp;qlt=95" TargetMode="External"/><Relationship Id="rId5292" Type="http://schemas.openxmlformats.org/officeDocument/2006/relationships/hyperlink" Target="https://www.bing.com/images/search?form=xlimg&amp;q=Brejo%20da%20Madre%20de%20Deus" TargetMode="External"/><Relationship Id="rId6343" Type="http://schemas.openxmlformats.org/officeDocument/2006/relationships/hyperlink" Target="https://www.bing.com/th?id=OSK.2575918ce42f3f43f9ce81e077665a7a&amp;qlt=95" TargetMode="External"/><Relationship Id="rId2953" Type="http://schemas.openxmlformats.org/officeDocument/2006/relationships/hyperlink" Target="https://www.bing.com/th?id=OSK.31dc9720c910c112e5c5aea0549c996c&amp;qlt=95" TargetMode="External"/><Relationship Id="rId9566" Type="http://schemas.openxmlformats.org/officeDocument/2006/relationships/hyperlink" Target="https://www.bing.com/images/search?form=xlimg&amp;q=Presidente%20Bernardes,%20S%c3%a3o%20Paulo" TargetMode="External"/><Relationship Id="rId925" Type="http://schemas.openxmlformats.org/officeDocument/2006/relationships/hyperlink" Target="https://www.bing.com/th?id=OSK.llxLpwbHftkzVASMqawa5pIA17HqbiQGPsmSK2BqVEU&amp;qlt=95" TargetMode="External"/><Relationship Id="rId1555" Type="http://schemas.openxmlformats.org/officeDocument/2006/relationships/hyperlink" Target="https://www.bing.com/th?id=OSK.84c03ab7abee5499fc5eac9431ce120b&amp;qlt=95" TargetMode="External"/><Relationship Id="rId2606" Type="http://schemas.openxmlformats.org/officeDocument/2006/relationships/hyperlink" Target="https://www.bing.com/images/search?form=xlimg&amp;q=Bias%20Fortes" TargetMode="External"/><Relationship Id="rId8168" Type="http://schemas.openxmlformats.org/officeDocument/2006/relationships/hyperlink" Target="https://www.bing.com/images/search?form=xlimg&amp;q=Gravatal" TargetMode="External"/><Relationship Id="rId9219" Type="http://schemas.openxmlformats.org/officeDocument/2006/relationships/hyperlink" Target="https://www.bing.com/th?id=OSK.c03008054de7460131c48fb771913a43&amp;qlt=95" TargetMode="External"/><Relationship Id="rId10098" Type="http://schemas.openxmlformats.org/officeDocument/2006/relationships/hyperlink" Target="https://www.bing.com/images/search?form=xlimg&amp;q=Pindorama%20do%20Tocantins" TargetMode="External"/><Relationship Id="rId1208" Type="http://schemas.openxmlformats.org/officeDocument/2006/relationships/hyperlink" Target="https://www.bing.com/images/search?form=xlimg&amp;q=Deputado%20Irapuan%20Pinheiro" TargetMode="External"/><Relationship Id="rId4778" Type="http://schemas.openxmlformats.org/officeDocument/2006/relationships/hyperlink" Target="https://www.bing.com/images/search?form=xlimg&amp;q=S%c3%a3o%20Jo%c3%a3o%20de%20Pirabas" TargetMode="External"/><Relationship Id="rId5829" Type="http://schemas.openxmlformats.org/officeDocument/2006/relationships/hyperlink" Target="https://www.bing.com/th?id=OSK.fa04e04abc80b66225510f39b5f8120e&amp;qlt=95" TargetMode="External"/><Relationship Id="rId7251" Type="http://schemas.openxmlformats.org/officeDocument/2006/relationships/hyperlink" Target="https://www.bing.com/th?id=OSK.2cbe32570f371803cc32fec268a07dd0&amp;qlt=95" TargetMode="External"/><Relationship Id="rId9700" Type="http://schemas.openxmlformats.org/officeDocument/2006/relationships/hyperlink" Target="https://www.bing.com/images/search?form=xlimg&amp;q=Santo%20Ant%c3%b4nio%20de%20Posse" TargetMode="External"/><Relationship Id="rId8302" Type="http://schemas.openxmlformats.org/officeDocument/2006/relationships/hyperlink" Target="https://www.bing.com/images/search?form=xlimg&amp;q=Monte%20Castelo,%20Santa%20Catarina" TargetMode="External"/><Relationship Id="rId3861" Type="http://schemas.openxmlformats.org/officeDocument/2006/relationships/hyperlink" Target="https://www.bing.com/th?id=OSK.95c9a47742a4411b0bb5e421168da6ae&amp;qlt=95" TargetMode="External"/><Relationship Id="rId4912" Type="http://schemas.openxmlformats.org/officeDocument/2006/relationships/hyperlink" Target="https://www.bing.com/images/search?form=xlimg&amp;q=Camala%c3%ba" TargetMode="External"/><Relationship Id="rId782" Type="http://schemas.openxmlformats.org/officeDocument/2006/relationships/hyperlink" Target="https://www.bing.com/images/search?form=xlimg&amp;q=Jiquiri%c3%a7%c3%a1" TargetMode="External"/><Relationship Id="rId2463" Type="http://schemas.openxmlformats.org/officeDocument/2006/relationships/hyperlink" Target="https://www.bing.com/th?id=OSK.7c405a7221006367803a6794c7748092&amp;qlt=95" TargetMode="External"/><Relationship Id="rId3514" Type="http://schemas.openxmlformats.org/officeDocument/2006/relationships/hyperlink" Target="https://www.bing.com/images/search?form=xlimg&amp;q=Orat%c3%b3rios" TargetMode="External"/><Relationship Id="rId9076" Type="http://schemas.openxmlformats.org/officeDocument/2006/relationships/hyperlink" Target="https://www.bing.com/images/search?form=xlimg&amp;q=Guatapar%c3%a1" TargetMode="External"/><Relationship Id="rId435" Type="http://schemas.openxmlformats.org/officeDocument/2006/relationships/hyperlink" Target="https://www.bing.com/th?id=OSK.1559479743ee9dadd42bf5b823e28ea5&amp;qlt=95" TargetMode="External"/><Relationship Id="rId1065" Type="http://schemas.openxmlformats.org/officeDocument/2006/relationships/hyperlink" Target="https://www.bing.com/th?id=OSK.5c29b3128c7196e1c6bcc23b814572da&amp;qlt=95" TargetMode="External"/><Relationship Id="rId2116" Type="http://schemas.openxmlformats.org/officeDocument/2006/relationships/hyperlink" Target="https://www.bing.com/images/search?form=xlimg&amp;q=Anapurus" TargetMode="External"/><Relationship Id="rId5686" Type="http://schemas.openxmlformats.org/officeDocument/2006/relationships/hyperlink" Target="https://www.bing.com/images/search?form=xlimg&amp;q=Dom%20Expedito%20Lopes" TargetMode="External"/><Relationship Id="rId6737" Type="http://schemas.openxmlformats.org/officeDocument/2006/relationships/hyperlink" Target="https://www.bing.com/th?id=OSK.1e003fa0203d04295ea81ed91a41d335&amp;qlt=95" TargetMode="External"/><Relationship Id="rId4288" Type="http://schemas.openxmlformats.org/officeDocument/2006/relationships/hyperlink" Target="https://www.bing.com/images/search?form=xlimg&amp;q=Araguaiana" TargetMode="External"/><Relationship Id="rId5339" Type="http://schemas.openxmlformats.org/officeDocument/2006/relationships/hyperlink" Target="https://www.bing.com/th?id=OSK.687c4dad7786d4517cdbfeca0ac883b0&amp;qlt=95" TargetMode="External"/><Relationship Id="rId9210" Type="http://schemas.openxmlformats.org/officeDocument/2006/relationships/hyperlink" Target="https://www.bing.com/images/search?form=xlimg&amp;q=Jaguari%c3%bana" TargetMode="External"/><Relationship Id="rId1949" Type="http://schemas.openxmlformats.org/officeDocument/2006/relationships/hyperlink" Target="https://www.bing.com/th?id=OSK.a9ebb9bebcdfcafc5cf4c3c6c5a4ecce&amp;qlt=95" TargetMode="External"/><Relationship Id="rId5820" Type="http://schemas.openxmlformats.org/officeDocument/2006/relationships/hyperlink" Target="https://www.bing.com/images/search?form=xlimg&amp;q=Santa%20Cruz%20dos%20Milagres" TargetMode="External"/><Relationship Id="rId292" Type="http://schemas.openxmlformats.org/officeDocument/2006/relationships/hyperlink" Target="https://www.bing.com/images/search?form=xlimg&amp;q=Guajar%c3%a1" TargetMode="External"/><Relationship Id="rId3371" Type="http://schemas.openxmlformats.org/officeDocument/2006/relationships/hyperlink" Target="https://www.bing.com/th?id=OSK.c3e65a8c2e90360814726ec1a6e1887b&amp;qlt=95" TargetMode="External"/><Relationship Id="rId4422" Type="http://schemas.openxmlformats.org/officeDocument/2006/relationships/hyperlink" Target="https://www.bing.com/images/search?form=xlimg&amp;q=Nova%20Maring%c3%a1" TargetMode="External"/><Relationship Id="rId7992" Type="http://schemas.openxmlformats.org/officeDocument/2006/relationships/hyperlink" Target="https://www.bing.com/images/search?form=xlimg&amp;q=Anchieta,%20Santa%20Catarina" TargetMode="External"/><Relationship Id="rId3024" Type="http://schemas.openxmlformats.org/officeDocument/2006/relationships/hyperlink" Target="https://www.bing.com/images/search?form=xlimg&amp;q=Fel%c3%adcio%20dos%20Santos" TargetMode="External"/><Relationship Id="rId6594" Type="http://schemas.openxmlformats.org/officeDocument/2006/relationships/hyperlink" Target="https://www.bing.com/images/search?form=xlimg&amp;q=Cabo%20Frio" TargetMode="External"/><Relationship Id="rId7645" Type="http://schemas.openxmlformats.org/officeDocument/2006/relationships/hyperlink" Target="https://www.bing.com/th?id=OSK.12f935848b9aa42082a4d62f32d9df82&amp;qlt=95" TargetMode="External"/><Relationship Id="rId5196" Type="http://schemas.openxmlformats.org/officeDocument/2006/relationships/hyperlink" Target="https://www.bing.com/images/search?form=xlimg&amp;q=Serra%20Branca,%20Para%c3%adba" TargetMode="External"/><Relationship Id="rId6247" Type="http://schemas.openxmlformats.org/officeDocument/2006/relationships/hyperlink" Target="https://www.bing.com/th?id=OSK.0a1e540cfb0cf961853468fb9498138f&amp;qlt=95" TargetMode="External"/><Relationship Id="rId1459" Type="http://schemas.openxmlformats.org/officeDocument/2006/relationships/hyperlink" Target="https://www.bing.com/th?id=OSK.498d7a3f8fa50582115626ee2532d0e8&amp;qlt=95" TargetMode="External"/><Relationship Id="rId2857" Type="http://schemas.openxmlformats.org/officeDocument/2006/relationships/hyperlink" Target="https://www.bing.com/th?id=OSK.d6ea4b589c891d4b78a2788214a6ad3d&amp;qlt=95" TargetMode="External"/><Relationship Id="rId3908" Type="http://schemas.openxmlformats.org/officeDocument/2006/relationships/hyperlink" Target="https://www.bing.com/images/search?form=xlimg&amp;q=S%c3%a3o%20Jos%c3%a9%20da%20Varginha" TargetMode="External"/><Relationship Id="rId5330" Type="http://schemas.openxmlformats.org/officeDocument/2006/relationships/hyperlink" Target="https://www.bing.com/images/search?form=xlimg&amp;q=Catende" TargetMode="External"/><Relationship Id="rId829" Type="http://schemas.openxmlformats.org/officeDocument/2006/relationships/hyperlink" Target="https://www.bing.com/th?id=OSK.9485dcc68d6fe997421d92cf6f227683&amp;qlt=95" TargetMode="External"/><Relationship Id="rId9951" Type="http://schemas.openxmlformats.org/officeDocument/2006/relationships/hyperlink" Target="https://www.bing.com/th?id=OSK.35a316a6c106fcebbdceaec599bd3db6&amp;qlt=95" TargetMode="External"/><Relationship Id="rId1940" Type="http://schemas.openxmlformats.org/officeDocument/2006/relationships/hyperlink" Target="https://www.bing.com/images/search?form=xlimg&amp;q=Orizona" TargetMode="External"/><Relationship Id="rId8553" Type="http://schemas.openxmlformats.org/officeDocument/2006/relationships/hyperlink" Target="https://www.bing.com/th?id=OSK.ba5366c969afbc12c1f73eada3f4dc45&amp;qlt=95" TargetMode="External"/><Relationship Id="rId9604" Type="http://schemas.openxmlformats.org/officeDocument/2006/relationships/hyperlink" Target="https://www.bing.com/images/search?form=xlimg&amp;q=Ribeir%c3%a3o%20Preto" TargetMode="External"/><Relationship Id="rId7155" Type="http://schemas.openxmlformats.org/officeDocument/2006/relationships/hyperlink" Target="https://www.bing.com/th?id=OSK.99175473716fede86d87c446e7e9a4c3&amp;qlt=95" TargetMode="External"/><Relationship Id="rId8206" Type="http://schemas.openxmlformats.org/officeDocument/2006/relationships/hyperlink" Target="https://www.bing.com/images/search?form=xlimg&amp;q=Ipua%c3%a7u" TargetMode="External"/><Relationship Id="rId10136" Type="http://schemas.openxmlformats.org/officeDocument/2006/relationships/hyperlink" Target="https://www.bing.com/images/search?form=xlimg&amp;q=Santa%20Tereza%20do%20Tocantins" TargetMode="External"/><Relationship Id="rId3765" Type="http://schemas.openxmlformats.org/officeDocument/2006/relationships/hyperlink" Target="https://www.bing.com/th?id=OSK.8237a5bc00e72e6b277e4be3a0ea1a26&amp;qlt=95" TargetMode="External"/><Relationship Id="rId4816" Type="http://schemas.openxmlformats.org/officeDocument/2006/relationships/hyperlink" Target="https://www.bing.com/images/search?form=xlimg&amp;q=Xinguara" TargetMode="External"/><Relationship Id="rId686" Type="http://schemas.openxmlformats.org/officeDocument/2006/relationships/hyperlink" Target="https://www.bing.com/images/search?form=xlimg&amp;q=Ibirataia" TargetMode="External"/><Relationship Id="rId2367" Type="http://schemas.openxmlformats.org/officeDocument/2006/relationships/hyperlink" Target="https://www.bing.com/th?id=OSK.c929d09242458180db847cbce20f34a4&amp;qlt=95" TargetMode="External"/><Relationship Id="rId3418" Type="http://schemas.openxmlformats.org/officeDocument/2006/relationships/hyperlink" Target="https://www.bing.com/images/search?form=xlimg&amp;q=Miradouro" TargetMode="External"/><Relationship Id="rId339" Type="http://schemas.openxmlformats.org/officeDocument/2006/relationships/hyperlink" Target="https://www.bing.com/th?id=OSK.f76275443e6662b1e38ef29f11e5e51a&amp;qlt=95" TargetMode="External"/><Relationship Id="rId6988" Type="http://schemas.openxmlformats.org/officeDocument/2006/relationships/hyperlink" Target="https://www.bing.com/images/search?form=xlimg&amp;q=S%c3%a3o%20Jos%c3%a9%20do%20Serid%c3%b3" TargetMode="External"/><Relationship Id="rId9461" Type="http://schemas.openxmlformats.org/officeDocument/2006/relationships/hyperlink" Target="https://www.bing.com/th?id=OSK.f544510c154b9a8954105cd5bf2d6c66&amp;qlt=95" TargetMode="External"/><Relationship Id="rId8063" Type="http://schemas.openxmlformats.org/officeDocument/2006/relationships/hyperlink" Target="https://www.bing.com/th?id=OSK.b1cf54ecafbc31849be0a7c33c62f32d&amp;qlt=95" TargetMode="External"/><Relationship Id="rId9114" Type="http://schemas.openxmlformats.org/officeDocument/2006/relationships/hyperlink" Target="https://www.bing.com/images/search?form=xlimg&amp;q=Ilha%20Comprida" TargetMode="External"/><Relationship Id="rId820" Type="http://schemas.openxmlformats.org/officeDocument/2006/relationships/hyperlink" Target="https://www.bing.com/images/search?form=xlimg&amp;q=Malhada" TargetMode="External"/><Relationship Id="rId1450" Type="http://schemas.openxmlformats.org/officeDocument/2006/relationships/hyperlink" Target="https://www.bing.com/images/search?form=xlimg&amp;q=Ubajara" TargetMode="External"/><Relationship Id="rId2501" Type="http://schemas.openxmlformats.org/officeDocument/2006/relationships/hyperlink" Target="https://www.bing.com/th?id=OSK.0df773c6cc3993b960e17853f1926f55&amp;qlt=95" TargetMode="External"/><Relationship Id="rId1103" Type="http://schemas.openxmlformats.org/officeDocument/2006/relationships/hyperlink" Target="https://www.bing.com/th?id=OSK.25e12f5f85a7fc91947db67433122848&amp;qlt=95" TargetMode="External"/><Relationship Id="rId4673" Type="http://schemas.openxmlformats.org/officeDocument/2006/relationships/hyperlink" Target="https://www.bing.com/th?id=OSK.UQrgA1zK887VOBEahJeR8lWwx54vkogBqp-OYgDYFm4&amp;qlt=95" TargetMode="External"/><Relationship Id="rId5724" Type="http://schemas.openxmlformats.org/officeDocument/2006/relationships/hyperlink" Target="https://www.bing.com/images/search?form=xlimg&amp;q=Jatob%c3%a1%20do%20Piau%c3%ad" TargetMode="External"/><Relationship Id="rId3275" Type="http://schemas.openxmlformats.org/officeDocument/2006/relationships/hyperlink" Target="https://www.bing.com/th?id=OSK.c35bd7563f36785cc32153ba5f66f27a&amp;qlt=95" TargetMode="External"/><Relationship Id="rId4326" Type="http://schemas.openxmlformats.org/officeDocument/2006/relationships/hyperlink" Target="https://www.bing.com/images/search?form=xlimg&amp;q=Chapada%20dos%20Guimar%c3%a3es" TargetMode="External"/><Relationship Id="rId7896" Type="http://schemas.openxmlformats.org/officeDocument/2006/relationships/hyperlink" Target="https://www.bing.com/images/search?form=xlimg&amp;q=Travesseiro" TargetMode="External"/><Relationship Id="rId8947" Type="http://schemas.openxmlformats.org/officeDocument/2006/relationships/hyperlink" Target="https://www.bing.com/th?id=OSK.9b67985f3459f3ff11374e33ee1b4a93&amp;qlt=95" TargetMode="External"/><Relationship Id="rId196" Type="http://schemas.openxmlformats.org/officeDocument/2006/relationships/hyperlink" Target="https://www.bing.com/images/search?form=xlimg&amp;q=Piranhas,%20Alagoas" TargetMode="External"/><Relationship Id="rId6498" Type="http://schemas.openxmlformats.org/officeDocument/2006/relationships/hyperlink" Target="https://www.bing.com/images/search?form=xlimg&amp;q=S%c3%a3o%20Pedro%20do%20Iva%c3%ad" TargetMode="External"/><Relationship Id="rId7549" Type="http://schemas.openxmlformats.org/officeDocument/2006/relationships/hyperlink" Target="https://www.bing.com/th?id=OSK.a2492bb861228bf09727694b83c5df7f&amp;qlt=95" TargetMode="External"/><Relationship Id="rId330" Type="http://schemas.openxmlformats.org/officeDocument/2006/relationships/hyperlink" Target="https://www.bing.com/images/search?form=xlimg&amp;q=Novo%20Air%c3%a3o" TargetMode="External"/><Relationship Id="rId2011" Type="http://schemas.openxmlformats.org/officeDocument/2006/relationships/hyperlink" Target="https://www.bing.com/th?id=OSK.d0feaa8142f4070dc4bfb9b924107010&amp;qlt=95" TargetMode="External"/><Relationship Id="rId4183" Type="http://schemas.openxmlformats.org/officeDocument/2006/relationships/hyperlink" Target="https://www.bing.com/th?id=OSK.1642476008aa47c23874d9594263ad88&amp;qlt=95" TargetMode="External"/><Relationship Id="rId5581" Type="http://schemas.openxmlformats.org/officeDocument/2006/relationships/hyperlink" Target="https://www.bing.com/th?id=OSK.b15a1622ce3cd8acde2c13a6bcd2280d&amp;qlt=95" TargetMode="External"/><Relationship Id="rId6632" Type="http://schemas.openxmlformats.org/officeDocument/2006/relationships/hyperlink" Target="https://www.bing.com/images/search?form=xlimg&amp;q=Itaocara" TargetMode="External"/><Relationship Id="rId5234" Type="http://schemas.openxmlformats.org/officeDocument/2006/relationships/hyperlink" Target="https://www.bing.com/images/search?form=xlimg&amp;q=Umbuzeiro" TargetMode="External"/><Relationship Id="rId9855" Type="http://schemas.openxmlformats.org/officeDocument/2006/relationships/hyperlink" Target="https://www.bing.com/th?id=OSK.e04ba55bdc8d2f756939a88a842f880e&amp;qlt=95" TargetMode="External"/><Relationship Id="rId69" Type="http://schemas.openxmlformats.org/officeDocument/2006/relationships/hyperlink" Target="https://www.bing.com/th?id=OSK.6a0455138448bb174d7412f20b77e3bf&amp;qlt=95" TargetMode="External"/><Relationship Id="rId1844" Type="http://schemas.openxmlformats.org/officeDocument/2006/relationships/hyperlink" Target="https://www.bing.com/images/search?form=xlimg&amp;q=Itapirapu%c3%a3" TargetMode="External"/><Relationship Id="rId8457" Type="http://schemas.openxmlformats.org/officeDocument/2006/relationships/hyperlink" Target="https://www.bing.com/th?id=OSK.10de9ef9ae4f91b200e7fb73044746a4&amp;qlt=95" TargetMode="External"/><Relationship Id="rId9508" Type="http://schemas.openxmlformats.org/officeDocument/2006/relationships/hyperlink" Target="https://www.bing.com/images/search?form=xlimg&amp;q=Piracaia" TargetMode="External"/><Relationship Id="rId7059" Type="http://schemas.openxmlformats.org/officeDocument/2006/relationships/hyperlink" Target="https://www.bing.com/th?id=OSK.d0d86e4256cdaf09cfa9c860cd688ae1&amp;qlt=95" TargetMode="External"/><Relationship Id="rId3669" Type="http://schemas.openxmlformats.org/officeDocument/2006/relationships/hyperlink" Target="https://www.bing.com/th?id=OSK.d3de08fb48d7a4668d1e687339370e22&amp;qlt=95" TargetMode="External"/><Relationship Id="rId7540" Type="http://schemas.openxmlformats.org/officeDocument/2006/relationships/hyperlink" Target="https://www.bing.com/images/search?form=xlimg&amp;q=Jacutinga,%20Rio%20Grande%20do%20Sul" TargetMode="External"/><Relationship Id="rId5091" Type="http://schemas.openxmlformats.org/officeDocument/2006/relationships/hyperlink" Target="https://www.bing.com/th?id=OSK.a3b5b60a15aa2b1853866799cdfa6ab5&amp;qlt=95" TargetMode="External"/><Relationship Id="rId6142" Type="http://schemas.openxmlformats.org/officeDocument/2006/relationships/hyperlink" Target="https://www.bing.com/images/search?form=xlimg&amp;q=Imba%c3%ba" TargetMode="External"/><Relationship Id="rId2752" Type="http://schemas.openxmlformats.org/officeDocument/2006/relationships/hyperlink" Target="https://www.bing.com/images/search?form=xlimg&amp;q=Caratinga" TargetMode="External"/><Relationship Id="rId3803" Type="http://schemas.openxmlformats.org/officeDocument/2006/relationships/hyperlink" Target="https://www.bing.com/th?id=OSK.d4d31620bf5367e64efe16a412f2b054&amp;qlt=95" TargetMode="External"/><Relationship Id="rId9365" Type="http://schemas.openxmlformats.org/officeDocument/2006/relationships/hyperlink" Target="https://www.bing.com/th?id=OSK.f0b1c05f29db1915be4a206167f71a53&amp;qlt=95" TargetMode="External"/><Relationship Id="rId724" Type="http://schemas.openxmlformats.org/officeDocument/2006/relationships/hyperlink" Target="https://www.bing.com/images/search?form=xlimg&amp;q=Itacar%c3%a9" TargetMode="External"/><Relationship Id="rId1354" Type="http://schemas.openxmlformats.org/officeDocument/2006/relationships/hyperlink" Target="https://www.bing.com/images/search?form=xlimg&amp;q=Pacoti" TargetMode="External"/><Relationship Id="rId2405" Type="http://schemas.openxmlformats.org/officeDocument/2006/relationships/hyperlink" Target="https://www.bing.com/th?id=OSK.999e6070e34cfe341eaf2e1b221fe2d0&amp;qlt=95" TargetMode="External"/><Relationship Id="rId5975" Type="http://schemas.openxmlformats.org/officeDocument/2006/relationships/hyperlink" Target="https://www.bing.com/th?id=OSK.xiBA2RdE2k9BymN5fAW_veW6DOmwYMawiyUi7248m1M&amp;qlt=95" TargetMode="External"/><Relationship Id="rId9018" Type="http://schemas.openxmlformats.org/officeDocument/2006/relationships/hyperlink" Target="https://www.bing.com/images/search?form=xlimg&amp;q=Flor%c3%adnea" TargetMode="External"/><Relationship Id="rId60" Type="http://schemas.openxmlformats.org/officeDocument/2006/relationships/hyperlink" Target="https://www.bing.com/images/search?form=xlimg&amp;q=Sena%20Madureira" TargetMode="External"/><Relationship Id="rId1007" Type="http://schemas.openxmlformats.org/officeDocument/2006/relationships/hyperlink" Target="https://www.bing.com/th?id=OSK.7cec4e9f7d05e6c452f2e7f6a83e81f7&amp;qlt=95" TargetMode="External"/><Relationship Id="rId4577" Type="http://schemas.openxmlformats.org/officeDocument/2006/relationships/hyperlink" Target="https://www.bing.com/th?id=OSK.3To1blxXtRRa7FnUMaJBwKrU8mF7WzKplEAbXuR8Rr4&amp;qlt=95" TargetMode="External"/><Relationship Id="rId5628" Type="http://schemas.openxmlformats.org/officeDocument/2006/relationships/hyperlink" Target="https://www.bing.com/images/search?form=xlimg&amp;q=Brasileira,%20Piau%c3%ad" TargetMode="External"/><Relationship Id="rId3179" Type="http://schemas.openxmlformats.org/officeDocument/2006/relationships/hyperlink" Target="https://www.bing.com/th?id=OSK.1fd45f934efe76fc5e54d2fab47fbb45&amp;qlt=95" TargetMode="External"/><Relationship Id="rId7050" Type="http://schemas.openxmlformats.org/officeDocument/2006/relationships/hyperlink" Target="https://www.bing.com/images/search?form=xlimg&amp;q=Alta%20Floresta%20d'Oeste" TargetMode="External"/><Relationship Id="rId8101" Type="http://schemas.openxmlformats.org/officeDocument/2006/relationships/hyperlink" Target="https://www.bing.com/th?id=OSK.48d85d56dbf599f0788da018757a71c3&amp;qlt=95" TargetMode="External"/><Relationship Id="rId10031" Type="http://schemas.openxmlformats.org/officeDocument/2006/relationships/hyperlink" Target="https://www.bing.com/th?id=OSK.UQrgA1zK887VOBEahJeR8lWwx54vkogBqp-OYgDYFm4&amp;qlt=95" TargetMode="External"/><Relationship Id="rId581" Type="http://schemas.openxmlformats.org/officeDocument/2006/relationships/hyperlink" Target="https://www.bing.com/th?id=OSK.48d85d56dbf599f0788da018757a71c3&amp;qlt=95" TargetMode="External"/><Relationship Id="rId2262" Type="http://schemas.openxmlformats.org/officeDocument/2006/relationships/hyperlink" Target="https://www.bing.com/images/search?form=xlimg&amp;q=Junco%20do%20Maranh%c3%a3o" TargetMode="External"/><Relationship Id="rId3660" Type="http://schemas.openxmlformats.org/officeDocument/2006/relationships/hyperlink" Target="https://www.bing.com/images/search?form=xlimg&amp;q=Ponto%20dos%20Volantes" TargetMode="External"/><Relationship Id="rId4711" Type="http://schemas.openxmlformats.org/officeDocument/2006/relationships/hyperlink" Target="https://www.bing.com/th?id=OSK.SYIa-37xYKddX06LMSnmLxlDYhHSKLZS_RJ3WPffl28&amp;qlt=95" TargetMode="External"/><Relationship Id="rId234" Type="http://schemas.openxmlformats.org/officeDocument/2006/relationships/hyperlink" Target="https://www.bing.com/images/search?form=xlimg&amp;q=Taquarana" TargetMode="External"/><Relationship Id="rId3313" Type="http://schemas.openxmlformats.org/officeDocument/2006/relationships/hyperlink" Target="https://www.bing.com/th?id=OSK.976b7b1ebe332f24951adc94d492cd97&amp;qlt=95" TargetMode="External"/><Relationship Id="rId6883" Type="http://schemas.openxmlformats.org/officeDocument/2006/relationships/hyperlink" Target="https://www.bing.com/th?id=OSK.8e29ce5785043cfc5279da720eed3d18&amp;qlt=95" TargetMode="External"/><Relationship Id="rId7934" Type="http://schemas.openxmlformats.org/officeDocument/2006/relationships/hyperlink" Target="https://www.bing.com/images/search?form=xlimg&amp;q=Vale%20do%20Sol" TargetMode="External"/><Relationship Id="rId5485" Type="http://schemas.openxmlformats.org/officeDocument/2006/relationships/hyperlink" Target="https://www.bing.com/th?id=OSK.68126b8f305afd9c5226716fc0786cc4&amp;qlt=95" TargetMode="External"/><Relationship Id="rId6536" Type="http://schemas.openxmlformats.org/officeDocument/2006/relationships/hyperlink" Target="https://www.bing.com/images/search?form=xlimg&amp;q=Terra%20Rica" TargetMode="External"/><Relationship Id="rId4087" Type="http://schemas.openxmlformats.org/officeDocument/2006/relationships/hyperlink" Target="https://www.bing.com/th?id=OSK.fa8b34e0223622a124e9d1dfc3002433&amp;qlt=95" TargetMode="External"/><Relationship Id="rId5138" Type="http://schemas.openxmlformats.org/officeDocument/2006/relationships/hyperlink" Target="https://www.bing.com/images/search?form=xlimg&amp;q=Santa%20Cruz,%20Para%c3%adba" TargetMode="External"/><Relationship Id="rId9759" Type="http://schemas.openxmlformats.org/officeDocument/2006/relationships/hyperlink" Target="https://www.bing.com/th?id=OSK.0659fdfa943e0fe964669ddf3d3bdc69&amp;qlt=95" TargetMode="External"/><Relationship Id="rId1748" Type="http://schemas.openxmlformats.org/officeDocument/2006/relationships/hyperlink" Target="https://www.bing.com/images/search?form=xlimg&amp;q=Cristian%c3%b3polis" TargetMode="External"/><Relationship Id="rId3170" Type="http://schemas.openxmlformats.org/officeDocument/2006/relationships/hyperlink" Target="https://www.bing.com/images/search?form=xlimg&amp;q=Ipatinga" TargetMode="External"/><Relationship Id="rId4221" Type="http://schemas.openxmlformats.org/officeDocument/2006/relationships/hyperlink" Target="https://www.bing.com/th?id=OSK.4b468b47ffb212a48b13a6b47122dbc2&amp;qlt=95" TargetMode="External"/><Relationship Id="rId6393" Type="http://schemas.openxmlformats.org/officeDocument/2006/relationships/hyperlink" Target="https://www.bing.com/th?id=OSK.77e3f13c085180afcea3e7b8531921ab&amp;qlt=95" TargetMode="External"/><Relationship Id="rId7791" Type="http://schemas.openxmlformats.org/officeDocument/2006/relationships/hyperlink" Target="https://www.bing.com/th?id=OSK.1df201440da84325e1d5e7d48d1f52e4&amp;qlt=95" TargetMode="External"/><Relationship Id="rId8842" Type="http://schemas.openxmlformats.org/officeDocument/2006/relationships/hyperlink" Target="https://www.bing.com/images/search?form=xlimg&amp;q=Cachoeira%20Paulista" TargetMode="External"/><Relationship Id="rId6046" Type="http://schemas.openxmlformats.org/officeDocument/2006/relationships/hyperlink" Target="https://www.bing.com/images/search?form=xlimg&amp;q=Corb%c3%a9lia" TargetMode="External"/><Relationship Id="rId7444" Type="http://schemas.openxmlformats.org/officeDocument/2006/relationships/hyperlink" Target="https://www.bing.com/images/search?form=xlimg&amp;q=Farroupilha" TargetMode="External"/><Relationship Id="rId975" Type="http://schemas.openxmlformats.org/officeDocument/2006/relationships/hyperlink" Target="https://www.bing.com/th?id=OSK.48d85d56dbf599f0788da018757a71c3&amp;qlt=95" TargetMode="External"/><Relationship Id="rId2656" Type="http://schemas.openxmlformats.org/officeDocument/2006/relationships/hyperlink" Target="https://www.bing.com/images/search?form=xlimg&amp;q=Bueno%20Brand%c3%a3o" TargetMode="External"/><Relationship Id="rId3707" Type="http://schemas.openxmlformats.org/officeDocument/2006/relationships/hyperlink" Target="https://www.bing.com/th?id=OSK.bc0c8d97ebf95b0a8610204098a9f989&amp;qlt=95" TargetMode="External"/><Relationship Id="rId9269" Type="http://schemas.openxmlformats.org/officeDocument/2006/relationships/hyperlink" Target="https://www.bing.com/th?id=OSK.82a8dabffceeae74468f49e597cb196d&amp;qlt=95" TargetMode="External"/><Relationship Id="rId628" Type="http://schemas.openxmlformats.org/officeDocument/2006/relationships/hyperlink" Target="https://www.bing.com/images/search?form=xlimg&amp;q=El%c3%adsio%20Medrado" TargetMode="External"/><Relationship Id="rId1258" Type="http://schemas.openxmlformats.org/officeDocument/2006/relationships/hyperlink" Target="https://www.bing.com/images/search?form=xlimg&amp;q=Ipaumirim" TargetMode="External"/><Relationship Id="rId2309" Type="http://schemas.openxmlformats.org/officeDocument/2006/relationships/hyperlink" Target="https://www.bing.com/th?id=OSK.X47nHGEfwqcSSyPjdrkiEsQHtmEu4xOvRkNvf399Q3I&amp;qlt=95" TargetMode="External"/><Relationship Id="rId5879" Type="http://schemas.openxmlformats.org/officeDocument/2006/relationships/hyperlink" Target="https://www.bing.com/th?id=OSK.1e6a9055267ad94ee1a73742b2c2d254&amp;qlt=95" TargetMode="External"/><Relationship Id="rId9750" Type="http://schemas.openxmlformats.org/officeDocument/2006/relationships/hyperlink" Target="https://www.bing.com/images/search?form=xlimg&amp;q=S%c3%a3o%20Roque,%20S%c3%a3o%20Paulo" TargetMode="External"/><Relationship Id="rId8352" Type="http://schemas.openxmlformats.org/officeDocument/2006/relationships/hyperlink" Target="https://www.bing.com/images/search?form=xlimg&amp;q=Peritiba" TargetMode="External"/><Relationship Id="rId9403" Type="http://schemas.openxmlformats.org/officeDocument/2006/relationships/hyperlink" Target="https://www.bing.com/th?id=OSK.252204102a3e00d742fde678a4b1fc49&amp;qlt=95" TargetMode="External"/><Relationship Id="rId8005" Type="http://schemas.openxmlformats.org/officeDocument/2006/relationships/hyperlink" Target="https://www.bing.com/th?id=OSK.255f91b4cf00ed61bf81eeee203e7b99&amp;qlt=95" TargetMode="External"/><Relationship Id="rId4962" Type="http://schemas.openxmlformats.org/officeDocument/2006/relationships/hyperlink" Target="https://www.bing.com/images/search?form=xlimg&amp;q=Dona%20In%c3%aas" TargetMode="External"/><Relationship Id="rId3564" Type="http://schemas.openxmlformats.org/officeDocument/2006/relationships/hyperlink" Target="https://www.bing.com/images/search?form=xlimg&amp;q=Patis,%20Minas%20Gerais" TargetMode="External"/><Relationship Id="rId4615" Type="http://schemas.openxmlformats.org/officeDocument/2006/relationships/hyperlink" Target="https://www.bing.com/th?id=OSK.0d254ad65c398df3f576c85578828d54&amp;qlt=95" TargetMode="External"/><Relationship Id="rId485" Type="http://schemas.openxmlformats.org/officeDocument/2006/relationships/hyperlink" Target="https://www.bing.com/th?id=OSK.8c9292959b9810e1741552c66777e22c&amp;qlt=95" TargetMode="External"/><Relationship Id="rId2166" Type="http://schemas.openxmlformats.org/officeDocument/2006/relationships/hyperlink" Target="https://www.bing.com/images/search?form=xlimg&amp;q=Buritirana" TargetMode="External"/><Relationship Id="rId3217" Type="http://schemas.openxmlformats.org/officeDocument/2006/relationships/hyperlink" Target="https://www.bing.com/th?id=OSK.c9aa36ef8df231b13b49161f25663907&amp;qlt=95" TargetMode="External"/><Relationship Id="rId6787" Type="http://schemas.openxmlformats.org/officeDocument/2006/relationships/hyperlink" Target="https://www.bing.com/th?id=OSK.fd89308c97134685c28e92a2428c9b1d&amp;qlt=95" TargetMode="External"/><Relationship Id="rId7838" Type="http://schemas.openxmlformats.org/officeDocument/2006/relationships/hyperlink" Target="https://www.bing.com/images/search?form=xlimg&amp;q=S%c3%a3o%20Vendelino" TargetMode="External"/><Relationship Id="rId138" Type="http://schemas.openxmlformats.org/officeDocument/2006/relationships/hyperlink" Target="https://www.bing.com/images/search?form=xlimg&amp;q=Jequi%c3%a1%20da%20Praia" TargetMode="External"/><Relationship Id="rId5389" Type="http://schemas.openxmlformats.org/officeDocument/2006/relationships/hyperlink" Target="https://www.bing.com/th?id=OSK.0427960e2c36a3e3b8eb7da27224830a&amp;qlt=95" TargetMode="External"/><Relationship Id="rId9260" Type="http://schemas.openxmlformats.org/officeDocument/2006/relationships/hyperlink" Target="https://www.bing.com/images/search?form=xlimg&amp;q=Lins,%20S%c3%a3o%20Paulo" TargetMode="External"/><Relationship Id="rId2300" Type="http://schemas.openxmlformats.org/officeDocument/2006/relationships/hyperlink" Target="https://www.bing.com/images/search?form=xlimg&amp;q=Miranda%20do%20Norte" TargetMode="External"/><Relationship Id="rId1999" Type="http://schemas.openxmlformats.org/officeDocument/2006/relationships/hyperlink" Target="https://www.bing.com/th?id=OSK.f2d0e965951f00176dccf63e6ac7bbad&amp;qlt=95" TargetMode="External"/><Relationship Id="rId4472" Type="http://schemas.openxmlformats.org/officeDocument/2006/relationships/hyperlink" Target="https://www.bing.com/images/search?form=xlimg&amp;q=Primavera%20do%20Leste" TargetMode="External"/><Relationship Id="rId5870" Type="http://schemas.openxmlformats.org/officeDocument/2006/relationships/hyperlink" Target="https://www.bing.com/images/search?form=xlimg&amp;q=Socorro%20do%20Piau%c3%ad" TargetMode="External"/><Relationship Id="rId6921" Type="http://schemas.openxmlformats.org/officeDocument/2006/relationships/hyperlink" Target="https://www.bing.com/th?id=OSK.366aaf502f0952cda3bbd0579dc5e9e9&amp;qlt=95" TargetMode="External"/><Relationship Id="rId3074" Type="http://schemas.openxmlformats.org/officeDocument/2006/relationships/hyperlink" Target="https://www.bing.com/images/search?form=xlimg&amp;q=Galil%c3%a9ia" TargetMode="External"/><Relationship Id="rId4125" Type="http://schemas.openxmlformats.org/officeDocument/2006/relationships/hyperlink" Target="https://www.bing.com/th?id=OSK.8434deac90b23166d7ceddca0359a185&amp;qlt=95" TargetMode="External"/><Relationship Id="rId5523" Type="http://schemas.openxmlformats.org/officeDocument/2006/relationships/hyperlink" Target="https://www.bing.com/th?id=OSK.8f1faMlAQZbO_sIwt4_yO3uFGae8X83xnvRtuSmmJos&amp;qlt=95" TargetMode="External"/><Relationship Id="rId7695" Type="http://schemas.openxmlformats.org/officeDocument/2006/relationships/hyperlink" Target="https://www.bing.com/th?id=OSK.19061451c70df28672c0050d7d065bcf&amp;qlt=95" TargetMode="External"/><Relationship Id="rId8746" Type="http://schemas.openxmlformats.org/officeDocument/2006/relationships/hyperlink" Target="https://www.bing.com/images/search?form=xlimg&amp;q=Ava%c3%ad" TargetMode="External"/><Relationship Id="rId6297" Type="http://schemas.openxmlformats.org/officeDocument/2006/relationships/hyperlink" Target="https://www.bing.com/th?id=OSK.3819c4c39cfaa1ca721bf8191575e98d&amp;qlt=95" TargetMode="External"/><Relationship Id="rId7348" Type="http://schemas.openxmlformats.org/officeDocument/2006/relationships/hyperlink" Target="https://www.bing.com/images/search?form=xlimg&amp;q=Caxias%20do%20Sul" TargetMode="External"/><Relationship Id="rId3958" Type="http://schemas.openxmlformats.org/officeDocument/2006/relationships/hyperlink" Target="https://www.bing.com/images/search?form=xlimg&amp;q=Sardo%c3%a1" TargetMode="External"/><Relationship Id="rId879" Type="http://schemas.openxmlformats.org/officeDocument/2006/relationships/hyperlink" Target="https://www.bing.com/th?id=OSK.67676616c074e87693c7d8dddb2b3f91&amp;qlt=95" TargetMode="External"/><Relationship Id="rId5380" Type="http://schemas.openxmlformats.org/officeDocument/2006/relationships/hyperlink" Target="https://www.bing.com/images/search?form=xlimg&amp;q=Ilha%20de%20Itamarac%c3%a1" TargetMode="External"/><Relationship Id="rId6431" Type="http://schemas.openxmlformats.org/officeDocument/2006/relationships/hyperlink" Target="https://www.bing.com/th?id=OSK.075811524f72040bd7f1c5c7ef9ff2ac&amp;qlt=95" TargetMode="External"/><Relationship Id="rId5033" Type="http://schemas.openxmlformats.org/officeDocument/2006/relationships/hyperlink" Target="https://www.bing.com/th?id=OSK.91962bfa5496551cdf2bb7ea10c13a82&amp;qlt=95" TargetMode="External"/><Relationship Id="rId1990" Type="http://schemas.openxmlformats.org/officeDocument/2006/relationships/hyperlink" Target="https://www.bing.com/images/search?form=xlimg&amp;q=Quirin%c3%b3polis" TargetMode="External"/><Relationship Id="rId8256" Type="http://schemas.openxmlformats.org/officeDocument/2006/relationships/hyperlink" Target="https://www.bing.com/images/search?form=xlimg&amp;q=Lajeado%20Grande" TargetMode="External"/><Relationship Id="rId9654" Type="http://schemas.openxmlformats.org/officeDocument/2006/relationships/hyperlink" Target="https://www.bing.com/images/search?form=xlimg&amp;q=Santa%20Ad%c3%a9lia" TargetMode="External"/><Relationship Id="rId1643" Type="http://schemas.openxmlformats.org/officeDocument/2006/relationships/hyperlink" Target="https://www.bing.com/th?id=OSK.bb35537827f1b4670fcb07da7ead6837&amp;qlt=95" TargetMode="External"/><Relationship Id="rId9307" Type="http://schemas.openxmlformats.org/officeDocument/2006/relationships/hyperlink" Target="https://www.bing.com/th?id=OSK.cc7cab043d26a79e647789ea0bfc04e6&amp;qlt=95" TargetMode="External"/><Relationship Id="rId4866" Type="http://schemas.openxmlformats.org/officeDocument/2006/relationships/hyperlink" Target="https://www.bing.com/images/search?form=xlimg&amp;q=Bel%c3%a9m,%20Para%c3%adba" TargetMode="External"/><Relationship Id="rId5917" Type="http://schemas.openxmlformats.org/officeDocument/2006/relationships/hyperlink" Target="https://www.bing.com/th?id=OSK.3ebf7650dc20d41a8216eacfc424f00e&amp;qlt=95" TargetMode="External"/><Relationship Id="rId3468" Type="http://schemas.openxmlformats.org/officeDocument/2006/relationships/hyperlink" Target="https://www.bing.com/images/search?form=xlimg&amp;q=Naque" TargetMode="External"/><Relationship Id="rId4519" Type="http://schemas.openxmlformats.org/officeDocument/2006/relationships/hyperlink" Target="https://www.bing.com/th?id=OSK.19df2532cac10d2c2f69210112266aa7&amp;qlt=95" TargetMode="External"/><Relationship Id="rId389" Type="http://schemas.openxmlformats.org/officeDocument/2006/relationships/hyperlink" Target="https://www.bing.com/th?id=OSK.9a83df6bfd47f86db002e1191106b93f&amp;qlt=95" TargetMode="External"/><Relationship Id="rId870" Type="http://schemas.openxmlformats.org/officeDocument/2006/relationships/hyperlink" Target="https://www.bing.com/images/search?form=xlimg&amp;q=Nordestina" TargetMode="External"/><Relationship Id="rId2551" Type="http://schemas.openxmlformats.org/officeDocument/2006/relationships/hyperlink" Target="https://www.bing.com/th?id=OSK.8d9f2a25e412a3f1ac13109008846631&amp;qlt=95" TargetMode="External"/><Relationship Id="rId9164" Type="http://schemas.openxmlformats.org/officeDocument/2006/relationships/hyperlink" Target="https://www.bing.com/images/search?form=xlimg&amp;q=Itapevi" TargetMode="External"/><Relationship Id="rId523" Type="http://schemas.openxmlformats.org/officeDocument/2006/relationships/hyperlink" Target="https://www.bing.com/th?id=OSK.6fef6bf2b37c6dc0de7c68778c7f5b46&amp;qlt=95" TargetMode="External"/><Relationship Id="rId1153" Type="http://schemas.openxmlformats.org/officeDocument/2006/relationships/hyperlink" Target="https://www.bing.com/th?id=OSK.sPQyLWTbE9d3_aOuhlNxP_3klnrTh6HhLQAq6NSjsck&amp;qlt=95" TargetMode="External"/><Relationship Id="rId2204" Type="http://schemas.openxmlformats.org/officeDocument/2006/relationships/hyperlink" Target="https://www.bing.com/images/search?form=xlimg&amp;q=Colinas,%20Maranh%c3%a3o" TargetMode="External"/><Relationship Id="rId3602" Type="http://schemas.openxmlformats.org/officeDocument/2006/relationships/hyperlink" Target="https://www.bing.com/images/search?form=xlimg&amp;q=Pequi,%20Minas%20Gerais" TargetMode="External"/><Relationship Id="rId5774" Type="http://schemas.openxmlformats.org/officeDocument/2006/relationships/hyperlink" Target="https://www.bing.com/images/search?form=xlimg&amp;q=Murici%20dos%20Portelas" TargetMode="External"/><Relationship Id="rId6825" Type="http://schemas.openxmlformats.org/officeDocument/2006/relationships/hyperlink" Target="https://www.bing.com/th?id=OSK.e4b91543cbe7329cf7db36c6d5b29525&amp;qlt=95" TargetMode="External"/><Relationship Id="rId4376" Type="http://schemas.openxmlformats.org/officeDocument/2006/relationships/hyperlink" Target="https://www.bing.com/images/search?form=xlimg&amp;q=Itiquira" TargetMode="External"/><Relationship Id="rId5427" Type="http://schemas.openxmlformats.org/officeDocument/2006/relationships/hyperlink" Target="https://www.bing.com/th?id=OSK.387b794725dd98e4e20937251f2ee065&amp;qlt=95" TargetMode="External"/><Relationship Id="rId8997" Type="http://schemas.openxmlformats.org/officeDocument/2006/relationships/hyperlink" Target="https://www.bing.com/th?id=OSK.4661ad7260e68880ce518e6c6893f1b6&amp;qlt=95" TargetMode="External"/><Relationship Id="rId4029" Type="http://schemas.openxmlformats.org/officeDocument/2006/relationships/hyperlink" Target="https://www.bing.com/th?id=OSK.32cdf79d54f8f80364a86b14118730ee&amp;qlt=95" TargetMode="External"/><Relationship Id="rId7599" Type="http://schemas.openxmlformats.org/officeDocument/2006/relationships/hyperlink" Target="https://www.bing.com/th?id=OSK.51c7f92ff7bb006b7a8608977649c299&amp;qlt=95" TargetMode="External"/><Relationship Id="rId4510" Type="http://schemas.openxmlformats.org/officeDocument/2006/relationships/hyperlink" Target="https://www.bing.com/images/search?form=xlimg&amp;q=S%c3%a3o%20Jos%c3%a9%20do%20Xingu" TargetMode="External"/><Relationship Id="rId380" Type="http://schemas.openxmlformats.org/officeDocument/2006/relationships/hyperlink" Target="https://www.bing.com/images/search?form=xlimg&amp;q=Oiapoque" TargetMode="External"/><Relationship Id="rId2061" Type="http://schemas.openxmlformats.org/officeDocument/2006/relationships/hyperlink" Target="https://www.bing.com/th?id=OSK.d93e09f398b06eb983a65041e256206e&amp;qlt=95" TargetMode="External"/><Relationship Id="rId3112" Type="http://schemas.openxmlformats.org/officeDocument/2006/relationships/hyperlink" Target="https://www.bing.com/images/search?form=xlimg&amp;q=Guaxup%c3%a9" TargetMode="External"/><Relationship Id="rId6682" Type="http://schemas.openxmlformats.org/officeDocument/2006/relationships/hyperlink" Target="https://www.bing.com/images/search?form=xlimg&amp;q=Porci%c3%bancula" TargetMode="External"/><Relationship Id="rId5284" Type="http://schemas.openxmlformats.org/officeDocument/2006/relationships/hyperlink" Target="https://www.bing.com/images/search?form=xlimg&amp;q=Bom%20Conselho" TargetMode="External"/><Relationship Id="rId6335" Type="http://schemas.openxmlformats.org/officeDocument/2006/relationships/hyperlink" Target="https://www.bing.com/th?id=OSK.b90e7841826ce928b49f44ad3a3a5abc&amp;qlt=95" TargetMode="External"/><Relationship Id="rId7733" Type="http://schemas.openxmlformats.org/officeDocument/2006/relationships/hyperlink" Target="https://www.bing.com/th?id=OSK.5ef3dfb8dd30db9efc6c21cd259b7a42&amp;qlt=95" TargetMode="External"/><Relationship Id="rId1894" Type="http://schemas.openxmlformats.org/officeDocument/2006/relationships/hyperlink" Target="https://www.bing.com/images/search?form=xlimg&amp;q=Moipor%c3%a1" TargetMode="External"/><Relationship Id="rId2945" Type="http://schemas.openxmlformats.org/officeDocument/2006/relationships/hyperlink" Target="https://www.bing.com/th?id=OSK.147c97459ba7bbe42e1971b589269e21&amp;qlt=95" TargetMode="External"/><Relationship Id="rId9558" Type="http://schemas.openxmlformats.org/officeDocument/2006/relationships/hyperlink" Target="https://www.bing.com/images/search?form=xlimg&amp;q=Pracinha%20(Brazil)" TargetMode="External"/><Relationship Id="rId917" Type="http://schemas.openxmlformats.org/officeDocument/2006/relationships/hyperlink" Target="https://www.bing.com/th?id=OSK.ee20e8767ac5df2135ddde5f0190a8bd&amp;qlt=95" TargetMode="External"/><Relationship Id="rId1547" Type="http://schemas.openxmlformats.org/officeDocument/2006/relationships/hyperlink" Target="https://www.bing.com/th?id=OSK.a30623a7f68da580e019f5e67a2f7ba1&amp;qlt=95" TargetMode="External"/><Relationship Id="rId4020" Type="http://schemas.openxmlformats.org/officeDocument/2006/relationships/hyperlink" Target="https://www.bing.com/images/search?form=xlimg&amp;q=Tapira%c3%ad,%20Minas%20Gerais" TargetMode="External"/><Relationship Id="rId7590" Type="http://schemas.openxmlformats.org/officeDocument/2006/relationships/hyperlink" Target="https://www.bing.com/images/search?form=xlimg&amp;q=Minas%20do%20Le%c3%a3o" TargetMode="External"/><Relationship Id="rId8641" Type="http://schemas.openxmlformats.org/officeDocument/2006/relationships/hyperlink" Target="https://www.bing.com/th?id=OSK.d8808b3da666ad73e1d410a1467b81a5&amp;qlt=95" TargetMode="External"/><Relationship Id="rId6192" Type="http://schemas.openxmlformats.org/officeDocument/2006/relationships/hyperlink" Target="https://www.bing.com/images/search?form=xlimg&amp;q=Jardim%20Olinda" TargetMode="External"/><Relationship Id="rId7243" Type="http://schemas.openxmlformats.org/officeDocument/2006/relationships/hyperlink" Target="https://www.bing.com/th?id=OSK.3d23e9e2237681b23353103e83c749fe&amp;qlt=95" TargetMode="External"/><Relationship Id="rId3853" Type="http://schemas.openxmlformats.org/officeDocument/2006/relationships/hyperlink" Target="https://www.bing.com/th?id=OSK.3311f48a04fd3fdb81f462e0611bc3d9&amp;qlt=95" TargetMode="External"/><Relationship Id="rId4904" Type="http://schemas.openxmlformats.org/officeDocument/2006/relationships/hyperlink" Target="https://www.bing.com/images/search?form=xlimg&amp;q=Cai%c3%a7ara,%20Para%c3%adba" TargetMode="External"/><Relationship Id="rId9068" Type="http://schemas.openxmlformats.org/officeDocument/2006/relationships/hyperlink" Target="https://www.bing.com/images/search?form=xlimg&amp;q=Guare%c3%ad" TargetMode="External"/><Relationship Id="rId774" Type="http://schemas.openxmlformats.org/officeDocument/2006/relationships/hyperlink" Target="https://www.bing.com/images/search?form=xlimg&amp;q=Jaguaripe" TargetMode="External"/><Relationship Id="rId1057" Type="http://schemas.openxmlformats.org/officeDocument/2006/relationships/hyperlink" Target="https://www.bing.com/th?id=OSK.cbe6a3a5c47c4ef0142c6c002f667241&amp;qlt=95" TargetMode="External"/><Relationship Id="rId2455" Type="http://schemas.openxmlformats.org/officeDocument/2006/relationships/hyperlink" Target="https://www.bing.com/th?id=OSK.24b6a57b0fd16a88b0abdf6273d698c5&amp;qlt=95" TargetMode="External"/><Relationship Id="rId3506" Type="http://schemas.openxmlformats.org/officeDocument/2006/relationships/hyperlink" Target="https://www.bing.com/images/search?form=xlimg&amp;q=Ol%c3%admpio%20Noronha" TargetMode="External"/><Relationship Id="rId427" Type="http://schemas.openxmlformats.org/officeDocument/2006/relationships/hyperlink" Target="https://www.bing.com/th?id=OSK.2ff48c668a146c71bdded5fecfea28a4&amp;qlt=95" TargetMode="External"/><Relationship Id="rId2108" Type="http://schemas.openxmlformats.org/officeDocument/2006/relationships/hyperlink" Target="https://www.bing.com/images/search?form=xlimg&amp;q=Alto%20Parna%c3%adba" TargetMode="External"/><Relationship Id="rId5678" Type="http://schemas.openxmlformats.org/officeDocument/2006/relationships/hyperlink" Target="https://www.bing.com/images/search?form=xlimg&amp;q=Cristal%c3%a2ndia%20do%20Piau%c3%ad" TargetMode="External"/><Relationship Id="rId6729" Type="http://schemas.openxmlformats.org/officeDocument/2006/relationships/hyperlink" Target="https://www.bing.com/th?id=OSK.f1bff982379e2dc4fa2b9a3a32a29b76&amp;qlt=95" TargetMode="External"/><Relationship Id="rId8151" Type="http://schemas.openxmlformats.org/officeDocument/2006/relationships/hyperlink" Target="https://www.bing.com/th?id=OSK.f9292f90ab07981cb1397c47796dc048&amp;qlt=95" TargetMode="External"/><Relationship Id="rId9202" Type="http://schemas.openxmlformats.org/officeDocument/2006/relationships/hyperlink" Target="https://www.bing.com/images/search?form=xlimg&amp;q=Jaboticabal" TargetMode="External"/><Relationship Id="rId10081" Type="http://schemas.openxmlformats.org/officeDocument/2006/relationships/hyperlink" Target="https://www.bing.com/th?id=OSK.KQw48251cjHRu4D4jbv7W0esotYwtLOIM7_qU4ZeQVY&amp;qlt=95" TargetMode="External"/><Relationship Id="rId4761" Type="http://schemas.openxmlformats.org/officeDocument/2006/relationships/hyperlink" Target="https://www.bing.com/th?id=OSK.pBsAoYm4hEagv4Y7JGbBYAcDzVZIRCtC_YcbL2QTpYs&amp;qlt=95" TargetMode="External"/><Relationship Id="rId3363" Type="http://schemas.openxmlformats.org/officeDocument/2006/relationships/hyperlink" Target="https://www.bing.com/th?id=OSK.f1e886f60c1a842362a64b1461e17786&amp;qlt=95" TargetMode="External"/><Relationship Id="rId4414" Type="http://schemas.openxmlformats.org/officeDocument/2006/relationships/hyperlink" Target="https://www.bing.com/images/search?form=xlimg&amp;q=Nova%20Cana%c3%a3%20do%20Norte" TargetMode="External"/><Relationship Id="rId5812" Type="http://schemas.openxmlformats.org/officeDocument/2006/relationships/hyperlink" Target="https://www.bing.com/images/search?form=xlimg&amp;q=Piripiri,%20Piau%c3%ad" TargetMode="External"/><Relationship Id="rId284" Type="http://schemas.openxmlformats.org/officeDocument/2006/relationships/hyperlink" Target="https://www.bing.com/images/search?form=xlimg&amp;q=Codaj%c3%a1s" TargetMode="External"/><Relationship Id="rId3016" Type="http://schemas.openxmlformats.org/officeDocument/2006/relationships/hyperlink" Target="https://www.bing.com/images/search?form=xlimg&amp;q=Ewbank%20da%20C%c3%a2mara" TargetMode="External"/><Relationship Id="rId7984" Type="http://schemas.openxmlformats.org/officeDocument/2006/relationships/hyperlink" Target="https://www.bing.com/images/search?form=xlimg&amp;q=%c3%81guas%20Frias" TargetMode="External"/><Relationship Id="rId5188" Type="http://schemas.openxmlformats.org/officeDocument/2006/relationships/hyperlink" Target="https://www.bing.com/images/search?form=xlimg&amp;q=S%c3%a3o%20Sebasti%c3%a3o%20de%20Lagoa%20de%20Ro%c3%a7a" TargetMode="External"/><Relationship Id="rId6586" Type="http://schemas.openxmlformats.org/officeDocument/2006/relationships/hyperlink" Target="https://www.bing.com/images/search?form=xlimg&amp;q=Barra%20Mansa" TargetMode="External"/><Relationship Id="rId7637" Type="http://schemas.openxmlformats.org/officeDocument/2006/relationships/hyperlink" Target="https://www.bing.com/th?id=OSK.259c0c0bc8e54bfca08f620e61c7ad2b&amp;qlt=95" TargetMode="External"/><Relationship Id="rId6239" Type="http://schemas.openxmlformats.org/officeDocument/2006/relationships/hyperlink" Target="https://www.bing.com/th?id=OSK.b3de54355a9ac1c68be1f735e0a38577&amp;qlt=95" TargetMode="External"/><Relationship Id="rId1798" Type="http://schemas.openxmlformats.org/officeDocument/2006/relationships/hyperlink" Target="https://www.bing.com/images/search?form=xlimg&amp;q=Goi%c3%a1s,%20Goi%c3%a1s" TargetMode="External"/><Relationship Id="rId2849" Type="http://schemas.openxmlformats.org/officeDocument/2006/relationships/hyperlink" Target="https://www.bing.com/th?id=OSK.a989fc6c9564095cc2e7ffd121fb27f9&amp;qlt=95" TargetMode="External"/><Relationship Id="rId6720" Type="http://schemas.openxmlformats.org/officeDocument/2006/relationships/hyperlink" Target="https://www.bing.com/images/search?form=xlimg&amp;q=S%c3%a3o%20Pedro%20da%20Aldeia" TargetMode="External"/><Relationship Id="rId4271" Type="http://schemas.openxmlformats.org/officeDocument/2006/relationships/hyperlink" Target="https://www.bing.com/th?id=OSK.81a432a7912432e5ad4dae40e1be36b5&amp;qlt=95" TargetMode="External"/><Relationship Id="rId5322" Type="http://schemas.openxmlformats.org/officeDocument/2006/relationships/hyperlink" Target="https://www.bing.com/images/search?form=xlimg&amp;q=Carnaubeira%20da%20Penha" TargetMode="External"/><Relationship Id="rId8892" Type="http://schemas.openxmlformats.org/officeDocument/2006/relationships/hyperlink" Target="https://www.bing.com/images/search?form=xlimg&amp;q=Cardoso,%20S%c3%a3o%20Paulo" TargetMode="External"/><Relationship Id="rId7494" Type="http://schemas.openxmlformats.org/officeDocument/2006/relationships/hyperlink" Target="https://www.bing.com/images/search?form=xlimg&amp;q=Horizontina" TargetMode="External"/><Relationship Id="rId8545" Type="http://schemas.openxmlformats.org/officeDocument/2006/relationships/hyperlink" Target="https://www.bing.com/th?id=OSK.e877f056c0d7daff378876f40141ac95&amp;qlt=95" TargetMode="External"/><Relationship Id="rId9943" Type="http://schemas.openxmlformats.org/officeDocument/2006/relationships/hyperlink" Target="https://www.bing.com/th?id=OSK.7a123217f71c58526f5b566b131f95ff&amp;qlt=95" TargetMode="External"/><Relationship Id="rId1932" Type="http://schemas.openxmlformats.org/officeDocument/2006/relationships/hyperlink" Target="https://www.bing.com/images/search?form=xlimg&amp;q=Nova%20Veneza,%20Goi%c3%a1s" TargetMode="External"/><Relationship Id="rId6096" Type="http://schemas.openxmlformats.org/officeDocument/2006/relationships/hyperlink" Target="https://www.bing.com/images/search?form=xlimg&amp;q=Floresta,%20Paran%c3%a1" TargetMode="External"/><Relationship Id="rId7147" Type="http://schemas.openxmlformats.org/officeDocument/2006/relationships/hyperlink" Target="https://www.bing.com/th?id=OSK.b79a63b3329092dc2f6c98ac0ac8faa8&amp;qlt=95" TargetMode="External"/><Relationship Id="rId10128" Type="http://schemas.openxmlformats.org/officeDocument/2006/relationships/hyperlink" Target="https://www.bing.com/images/search?form=xlimg&amp;q=Sandol%c3%a2ndia" TargetMode="External"/><Relationship Id="rId3757" Type="http://schemas.openxmlformats.org/officeDocument/2006/relationships/hyperlink" Target="https://www.bing.com/th?id=OSK.YRHv3qmt7ixwAIysc-iCXp5l1fKeH1ldr4pfxzOA0nE&amp;qlt=95" TargetMode="External"/><Relationship Id="rId4808" Type="http://schemas.openxmlformats.org/officeDocument/2006/relationships/hyperlink" Target="https://www.bing.com/images/search?form=xlimg&amp;q=Uruar%c3%a1" TargetMode="External"/><Relationship Id="rId678" Type="http://schemas.openxmlformats.org/officeDocument/2006/relationships/hyperlink" Target="https://www.bing.com/images/search?form=xlimg&amp;q=Ibipitanga" TargetMode="External"/><Relationship Id="rId2359" Type="http://schemas.openxmlformats.org/officeDocument/2006/relationships/hyperlink" Target="https://www.bing.com/th?id=OSK.IoE8NKE9sVGmq6nEx8-o9dU785UoOaC2MZvDKLdJCs8&amp;qlt=95" TargetMode="External"/><Relationship Id="rId6230" Type="http://schemas.openxmlformats.org/officeDocument/2006/relationships/hyperlink" Target="https://www.bing.com/images/search?form=xlimg&amp;q=Mandaguari" TargetMode="External"/><Relationship Id="rId9453" Type="http://schemas.openxmlformats.org/officeDocument/2006/relationships/hyperlink" Target="https://www.bing.com/th?id=OSK.d9e12bef4cc17923c779ca3110db9c71&amp;qlt=95" TargetMode="External"/><Relationship Id="rId812" Type="http://schemas.openxmlformats.org/officeDocument/2006/relationships/hyperlink" Target="https://www.bing.com/images/search?form=xlimg&amp;q=Maca%c3%babas" TargetMode="External"/><Relationship Id="rId1442" Type="http://schemas.openxmlformats.org/officeDocument/2006/relationships/hyperlink" Target="https://www.bing.com/images/search?form=xlimg&amp;q=Teju%c3%a7uoca" TargetMode="External"/><Relationship Id="rId2840" Type="http://schemas.openxmlformats.org/officeDocument/2006/relationships/hyperlink" Target="https://www.bing.com/images/search?form=xlimg&amp;q=Concei%c3%a7%c3%a3o%20das%20Pedras" TargetMode="External"/><Relationship Id="rId8055" Type="http://schemas.openxmlformats.org/officeDocument/2006/relationships/hyperlink" Target="https://www.bing.com/th?id=OSK.8a1f3a6dc3ed1fef6a0ead8f656c0c7a&amp;qlt=95" TargetMode="External"/><Relationship Id="rId9106" Type="http://schemas.openxmlformats.org/officeDocument/2006/relationships/hyperlink" Target="https://www.bing.com/images/search?form=xlimg&amp;q=Igara%c3%a7u%20do%20Tiet%c3%aa" TargetMode="External"/><Relationship Id="rId3267" Type="http://schemas.openxmlformats.org/officeDocument/2006/relationships/hyperlink" Target="https://www.bing.com/th?id=OSK.yVAtbL2MFDubKyiyU0GQ_8_vbmDCos1G55p5igZyfls&amp;qlt=95" TargetMode="External"/><Relationship Id="rId4665" Type="http://schemas.openxmlformats.org/officeDocument/2006/relationships/hyperlink" Target="https://www.bing.com/th?id=OSK.afd63ede37160e75f0684d8d72187ad2&amp;qlt=95" TargetMode="External"/><Relationship Id="rId5716" Type="http://schemas.openxmlformats.org/officeDocument/2006/relationships/hyperlink" Target="https://www.bing.com/images/search?form=xlimg&amp;q=Isa%c3%adas%20Coelho" TargetMode="External"/><Relationship Id="rId188" Type="http://schemas.openxmlformats.org/officeDocument/2006/relationships/hyperlink" Target="https://www.bing.com/images/search?form=xlimg&amp;q=Paripueira" TargetMode="External"/><Relationship Id="rId4318" Type="http://schemas.openxmlformats.org/officeDocument/2006/relationships/hyperlink" Target="https://www.bing.com/images/search?form=xlimg&amp;q=Canabrava%20do%20Norte" TargetMode="External"/><Relationship Id="rId7888" Type="http://schemas.openxmlformats.org/officeDocument/2006/relationships/hyperlink" Target="https://www.bing.com/images/search?form=xlimg&amp;q=Tio%20Hugo" TargetMode="External"/><Relationship Id="rId8939" Type="http://schemas.openxmlformats.org/officeDocument/2006/relationships/hyperlink" Target="https://www.bing.com/th?id=OSK.5f1c90c979e2f85a2dd16c941c5cc80c&amp;qlt=95" TargetMode="External"/><Relationship Id="rId2350" Type="http://schemas.openxmlformats.org/officeDocument/2006/relationships/hyperlink" Target="https://www.bing.com/images/search?form=xlimg&amp;q=Presidente%20M%c3%a9dici,%20Maranh%c3%a3o" TargetMode="External"/><Relationship Id="rId3401" Type="http://schemas.openxmlformats.org/officeDocument/2006/relationships/hyperlink" Target="https://www.bing.com/th?id=OSK.7e32949643761c10d8fd39e281170512&amp;qlt=95" TargetMode="External"/><Relationship Id="rId6971" Type="http://schemas.openxmlformats.org/officeDocument/2006/relationships/hyperlink" Target="https://www.bing.com/th?id=OSK.0b151fde5ae7345e3aa2dde401471917&amp;qlt=95" TargetMode="External"/><Relationship Id="rId322" Type="http://schemas.openxmlformats.org/officeDocument/2006/relationships/hyperlink" Target="https://www.bing.com/images/search?form=xlimg&amp;q=Mara%c3%a3" TargetMode="External"/><Relationship Id="rId2003" Type="http://schemas.openxmlformats.org/officeDocument/2006/relationships/hyperlink" Target="https://www.bing.com/th?id=OSK.79b0aa5140064f15e1a15b092fe12ec2&amp;qlt=95" TargetMode="External"/><Relationship Id="rId5573" Type="http://schemas.openxmlformats.org/officeDocument/2006/relationships/hyperlink" Target="https://www.bing.com/th?id=OSK.G_7znpeAA4oX8W9Lw-z1h8mHU_PkHOEsGTTBFqTWUPQ&amp;qlt=95" TargetMode="External"/><Relationship Id="rId6624" Type="http://schemas.openxmlformats.org/officeDocument/2006/relationships/hyperlink" Target="https://www.bing.com/images/search?form=xlimg&amp;q=Iguaba%20Grande" TargetMode="External"/><Relationship Id="rId4175" Type="http://schemas.openxmlformats.org/officeDocument/2006/relationships/hyperlink" Target="https://www.bing.com/th?id=OSK.c1330290bff4b8d8065323af4038e4e8&amp;qlt=95" TargetMode="External"/><Relationship Id="rId5226" Type="http://schemas.openxmlformats.org/officeDocument/2006/relationships/hyperlink" Target="https://www.bing.com/images/search?form=xlimg&amp;q=Teixeira,%20Para%c3%adba" TargetMode="External"/><Relationship Id="rId7398" Type="http://schemas.openxmlformats.org/officeDocument/2006/relationships/hyperlink" Target="https://www.bing.com/images/search?form=xlimg&amp;q=Dilermando%20de%20Aguiar" TargetMode="External"/><Relationship Id="rId8796" Type="http://schemas.openxmlformats.org/officeDocument/2006/relationships/hyperlink" Target="https://www.bing.com/images/search?form=xlimg&amp;q=Biritiba-Mirim" TargetMode="External"/><Relationship Id="rId9847" Type="http://schemas.openxmlformats.org/officeDocument/2006/relationships/hyperlink" Target="https://www.bing.com/th?id=OSK.e1bb06732b6a00ef64712c7c73b0bd78&amp;qlt=95" TargetMode="External"/><Relationship Id="rId1836" Type="http://schemas.openxmlformats.org/officeDocument/2006/relationships/hyperlink" Target="https://www.bing.com/images/search?form=xlimg&amp;q=Itaguari" TargetMode="External"/><Relationship Id="rId8449" Type="http://schemas.openxmlformats.org/officeDocument/2006/relationships/hyperlink" Target="https://www.bing.com/th?id=OSK.8c1796469dd8aded37b82da67c68b1e0&amp;qlt=95" TargetMode="External"/><Relationship Id="rId8930" Type="http://schemas.openxmlformats.org/officeDocument/2006/relationships/hyperlink" Target="https://www.bing.com/images/search?form=xlimg&amp;q=Coronel%20Macedo" TargetMode="External"/><Relationship Id="rId6481" Type="http://schemas.openxmlformats.org/officeDocument/2006/relationships/hyperlink" Target="https://www.bing.com/th?id=OSK.8ba907f8eb3635ea7aaae7f605238b7b&amp;qlt=95" TargetMode="External"/><Relationship Id="rId7532" Type="http://schemas.openxmlformats.org/officeDocument/2006/relationships/hyperlink" Target="https://www.bing.com/images/search?form=xlimg&amp;q=Itati" TargetMode="External"/><Relationship Id="rId5083" Type="http://schemas.openxmlformats.org/officeDocument/2006/relationships/hyperlink" Target="https://www.bing.com/th?id=OSK.0e543656df6c5e0c66652b51d05d57e2&amp;qlt=95" TargetMode="External"/><Relationship Id="rId6134" Type="http://schemas.openxmlformats.org/officeDocument/2006/relationships/hyperlink" Target="https://www.bing.com/images/search?form=xlimg&amp;q=Ibaiti" TargetMode="External"/><Relationship Id="rId9357" Type="http://schemas.openxmlformats.org/officeDocument/2006/relationships/hyperlink" Target="https://www.bing.com/th?id=OSK.ff20ad79d300017266ab043078a0ef1a&amp;qlt=95" TargetMode="External"/><Relationship Id="rId1346" Type="http://schemas.openxmlformats.org/officeDocument/2006/relationships/hyperlink" Target="https://www.bing.com/images/search?form=xlimg&amp;q=Ocara" TargetMode="External"/><Relationship Id="rId1693" Type="http://schemas.openxmlformats.org/officeDocument/2006/relationships/hyperlink" Target="https://www.bing.com/th?id=OSK.3752796b2027cdc0799a36c72dfa943f&amp;qlt=95" TargetMode="External"/><Relationship Id="rId2744" Type="http://schemas.openxmlformats.org/officeDocument/2006/relationships/hyperlink" Target="https://www.bing.com/images/search?form=xlimg&amp;q=Cara%c3%ad" TargetMode="External"/><Relationship Id="rId716" Type="http://schemas.openxmlformats.org/officeDocument/2006/relationships/hyperlink" Target="https://www.bing.com/images/search?form=xlimg&amp;q=Irec%c3%aa" TargetMode="External"/><Relationship Id="rId5967" Type="http://schemas.openxmlformats.org/officeDocument/2006/relationships/hyperlink" Target="https://www.bing.com/th?id=OSK.yHPcQ57yo-XfKjSX_hsF7e5xFUuTNQCJP6wzyaEmEHY&amp;qlt=95" TargetMode="External"/><Relationship Id="rId52" Type="http://schemas.openxmlformats.org/officeDocument/2006/relationships/hyperlink" Target="https://www.bing.com/images/search?form=xlimg&amp;q=Porto%20Walter" TargetMode="External"/><Relationship Id="rId4569" Type="http://schemas.openxmlformats.org/officeDocument/2006/relationships/hyperlink" Target="https://www.bing.com/th?id=OSK.a757f04dfc4deff8a310378f763a5568&amp;qlt=95" TargetMode="External"/><Relationship Id="rId8440" Type="http://schemas.openxmlformats.org/officeDocument/2006/relationships/hyperlink" Target="https://www.bing.com/images/search?form=xlimg&amp;q=S%c3%a3o%20Bonif%c3%a1cio" TargetMode="External"/><Relationship Id="rId7042" Type="http://schemas.openxmlformats.org/officeDocument/2006/relationships/hyperlink" Target="https://www.bing.com/images/search?form=xlimg&amp;q=Venha-Ver" TargetMode="External"/><Relationship Id="rId10023" Type="http://schemas.openxmlformats.org/officeDocument/2006/relationships/hyperlink" Target="https://www.bing.com/th?id=OSK.5ff951e6df7f88777902d74134f67a3c&amp;qlt=95" TargetMode="External"/><Relationship Id="rId3652" Type="http://schemas.openxmlformats.org/officeDocument/2006/relationships/hyperlink" Target="https://www.bing.com/images/search?form=xlimg&amp;q=Pocrane" TargetMode="External"/><Relationship Id="rId4703" Type="http://schemas.openxmlformats.org/officeDocument/2006/relationships/hyperlink" Target="https://www.bing.com/th?id=OSK.8471d5074d352e6155e56bb466ef8a56&amp;qlt=95" TargetMode="External"/><Relationship Id="rId573" Type="http://schemas.openxmlformats.org/officeDocument/2006/relationships/hyperlink" Target="https://www.bing.com/th?id=OSK.48d85d56dbf599f0788da018757a71c3&amp;qlt=95" TargetMode="External"/><Relationship Id="rId2254" Type="http://schemas.openxmlformats.org/officeDocument/2006/relationships/hyperlink" Target="https://www.bing.com/images/search?form=xlimg&amp;q=Jatob%c3%a1,%20Maranh%c3%a3o" TargetMode="External"/><Relationship Id="rId3305" Type="http://schemas.openxmlformats.org/officeDocument/2006/relationships/hyperlink" Target="https://www.bing.com/th?id=OSK.1029db413541efcff5875be52e5348ee&amp;qlt=95" TargetMode="External"/><Relationship Id="rId226" Type="http://schemas.openxmlformats.org/officeDocument/2006/relationships/hyperlink" Target="https://www.bing.com/images/search?form=xlimg&amp;q=S%c3%a3o%20Miguel%20dos%20Milagres" TargetMode="External"/><Relationship Id="rId5477" Type="http://schemas.openxmlformats.org/officeDocument/2006/relationships/hyperlink" Target="https://www.bing.com/th?id=OSK.19761b88c8691cc8cd35106fb6252bdf&amp;qlt=95" TargetMode="External"/><Relationship Id="rId6875" Type="http://schemas.openxmlformats.org/officeDocument/2006/relationships/hyperlink" Target="https://www.bing.com/th?id=OSK.87a4e59f9bcd4c085a8e158966ae9314&amp;qlt=95" TargetMode="External"/><Relationship Id="rId7926" Type="http://schemas.openxmlformats.org/officeDocument/2006/relationships/hyperlink" Target="https://www.bing.com/images/search?form=xlimg&amp;q=Ubiretama" TargetMode="External"/><Relationship Id="rId4079" Type="http://schemas.openxmlformats.org/officeDocument/2006/relationships/hyperlink" Target="https://www.bing.com/th?id=OSK.9475ed8eab266d63ccb75ca3a200b8d6&amp;qlt=95" TargetMode="External"/><Relationship Id="rId6528" Type="http://schemas.openxmlformats.org/officeDocument/2006/relationships/hyperlink" Target="https://www.bing.com/images/search?form=xlimg&amp;q=Tapira,%20Paran%c3%a1" TargetMode="External"/><Relationship Id="rId9001" Type="http://schemas.openxmlformats.org/officeDocument/2006/relationships/hyperlink" Target="https://www.bing.com/th?id=OSK.eb535632a200a8e4845d4492e164ce70&amp;qlt=95" TargetMode="External"/><Relationship Id="rId4560" Type="http://schemas.openxmlformats.org/officeDocument/2006/relationships/hyperlink" Target="https://www.bing.com/images/search?form=xlimg&amp;q=Almeirim,%20Par%c3%a1" TargetMode="External"/><Relationship Id="rId5611" Type="http://schemas.openxmlformats.org/officeDocument/2006/relationships/hyperlink" Target="https://www.bing.com/th?id=OSK.534439f3a37d1146c5a8c203d1a3b0dd&amp;qlt=95" TargetMode="External"/><Relationship Id="rId3162" Type="http://schemas.openxmlformats.org/officeDocument/2006/relationships/hyperlink" Target="https://www.bing.com/images/search?form=xlimg&amp;q=Inga%c3%ad" TargetMode="External"/><Relationship Id="rId4213" Type="http://schemas.openxmlformats.org/officeDocument/2006/relationships/hyperlink" Target="https://www.bing.com/th?id=OSK.6185ccd2d976eb35daccc03e18cdb0d2&amp;qlt=95" TargetMode="External"/><Relationship Id="rId7783" Type="http://schemas.openxmlformats.org/officeDocument/2006/relationships/hyperlink" Target="https://www.bing.com/th?id=OSK.07801533a237ec13f862bbed9c52a09f&amp;qlt=95" TargetMode="External"/><Relationship Id="rId8834" Type="http://schemas.openxmlformats.org/officeDocument/2006/relationships/hyperlink" Target="https://www.bing.com/images/search?form=xlimg&amp;q=Buritizal" TargetMode="External"/><Relationship Id="rId6385" Type="http://schemas.openxmlformats.org/officeDocument/2006/relationships/hyperlink" Target="https://www.bing.com/th?id=OSK.bec61342d80304dd8022c34802021535&amp;qlt=95" TargetMode="External"/><Relationship Id="rId7436" Type="http://schemas.openxmlformats.org/officeDocument/2006/relationships/hyperlink" Target="https://www.bing.com/images/search?form=xlimg&amp;q=Esteio" TargetMode="External"/><Relationship Id="rId6038" Type="http://schemas.openxmlformats.org/officeDocument/2006/relationships/hyperlink" Target="https://www.bing.com/images/search?form=xlimg&amp;q=Colorado,%20Paran%c3%a1" TargetMode="External"/><Relationship Id="rId2995" Type="http://schemas.openxmlformats.org/officeDocument/2006/relationships/hyperlink" Target="https://www.bing.com/th?id=OSK.d3ddf8a3d00438f42b90ff0b6ac8092b&amp;qlt=95" TargetMode="External"/><Relationship Id="rId967" Type="http://schemas.openxmlformats.org/officeDocument/2006/relationships/hyperlink" Target="https://www.bing.com/th?id=OSK.93d336a3a143d14032c2e71501f08ecc&amp;qlt=95" TargetMode="External"/><Relationship Id="rId1597" Type="http://schemas.openxmlformats.org/officeDocument/2006/relationships/hyperlink" Target="https://www.bing.com/th?id=OSK.24d4d78f4b0f78062391035de10dc75b&amp;qlt=95" TargetMode="External"/><Relationship Id="rId2648" Type="http://schemas.openxmlformats.org/officeDocument/2006/relationships/hyperlink" Target="https://www.bing.com/images/search?form=xlimg&amp;q=Bras%c3%adlia%20de%20Minas" TargetMode="External"/><Relationship Id="rId4070" Type="http://schemas.openxmlformats.org/officeDocument/2006/relationships/hyperlink" Target="https://www.bing.com/images/search?form=xlimg&amp;q=Uni%c3%a3o%20de%20Minas" TargetMode="External"/><Relationship Id="rId5121" Type="http://schemas.openxmlformats.org/officeDocument/2006/relationships/hyperlink" Target="https://www.bing.com/th?id=OSK.fb78ef7afae0a1a0f9324fa7ef907982&amp;qlt=95" TargetMode="External"/><Relationship Id="rId8691" Type="http://schemas.openxmlformats.org/officeDocument/2006/relationships/hyperlink" Target="https://www.bing.com/th?id=OSK.9cc856a3c7944b60c49b8c8cb58a98b4&amp;qlt=95" TargetMode="External"/><Relationship Id="rId9742" Type="http://schemas.openxmlformats.org/officeDocument/2006/relationships/hyperlink" Target="https://www.bing.com/images/search?form=xlimg&amp;q=S%c3%a3o%20Luiz%20do%20Paraitinga" TargetMode="External"/><Relationship Id="rId1731" Type="http://schemas.openxmlformats.org/officeDocument/2006/relationships/hyperlink" Target="https://www.bing.com/th?id=OSK.67ecaff7bf936c0a65446d8dc411b625&amp;qlt=95" TargetMode="External"/><Relationship Id="rId7293" Type="http://schemas.openxmlformats.org/officeDocument/2006/relationships/hyperlink" Target="https://www.bing.com/th?id=OSK.de82d97f9ddecf30b6867ca94c8a386e&amp;qlt=95" TargetMode="External"/><Relationship Id="rId8344" Type="http://schemas.openxmlformats.org/officeDocument/2006/relationships/hyperlink" Target="https://www.bing.com/images/search?form=xlimg&amp;q=Passos%20Maia" TargetMode="External"/><Relationship Id="rId3556" Type="http://schemas.openxmlformats.org/officeDocument/2006/relationships/hyperlink" Target="https://www.bing.com/images/search?form=xlimg&amp;q=Passa%20Tempo" TargetMode="External"/><Relationship Id="rId4954" Type="http://schemas.openxmlformats.org/officeDocument/2006/relationships/hyperlink" Target="https://www.bing.com/images/search?form=xlimg&amp;q=Curral%20Velho,%20Para%c3%adba" TargetMode="External"/><Relationship Id="rId477" Type="http://schemas.openxmlformats.org/officeDocument/2006/relationships/hyperlink" Target="https://www.bing.com/th?id=OSK.f8b7476a882f8829cbcc91a93f4aab79&amp;qlt=95" TargetMode="External"/><Relationship Id="rId2158" Type="http://schemas.openxmlformats.org/officeDocument/2006/relationships/hyperlink" Target="https://www.bing.com/images/search?form=xlimg&amp;q=Bom%20Lugar" TargetMode="External"/><Relationship Id="rId3209" Type="http://schemas.openxmlformats.org/officeDocument/2006/relationships/hyperlink" Target="https://www.bing.com/th?id=OSK.2e518913e6c6101e0e2c064bc2482d4d&amp;qlt=95" TargetMode="External"/><Relationship Id="rId4607" Type="http://schemas.openxmlformats.org/officeDocument/2006/relationships/hyperlink" Target="https://www.bing.com/th?id=OSK.d47ae8c699af5cc02d700db2e241bb08&amp;qlt=95" TargetMode="External"/><Relationship Id="rId6779" Type="http://schemas.openxmlformats.org/officeDocument/2006/relationships/hyperlink" Target="https://www.bing.com/th?id=OSK.db05fa2d6b9504144b83f76de22d0b2f&amp;qlt=95" TargetMode="External"/><Relationship Id="rId9252" Type="http://schemas.openxmlformats.org/officeDocument/2006/relationships/hyperlink" Target="https://www.bing.com/images/search?form=xlimg&amp;q=Leme,%20S%c3%a3o%20Paulo" TargetMode="External"/><Relationship Id="rId611" Type="http://schemas.openxmlformats.org/officeDocument/2006/relationships/hyperlink" Target="https://www.bing.com/th?id=OSK.c246de3ecc7823aaec318ae7559bf5f9&amp;qlt=95" TargetMode="External"/><Relationship Id="rId1241" Type="http://schemas.openxmlformats.org/officeDocument/2006/relationships/hyperlink" Target="https://www.bing.com/th?id=OSK.f04d668b74371c6f2a73748fe301f565&amp;qlt=95" TargetMode="External"/><Relationship Id="rId5862" Type="http://schemas.openxmlformats.org/officeDocument/2006/relationships/hyperlink" Target="https://www.bing.com/images/search?form=xlimg&amp;q=S%c3%a3o%20Miguel%20do%20Tapuio" TargetMode="External"/><Relationship Id="rId6913" Type="http://schemas.openxmlformats.org/officeDocument/2006/relationships/hyperlink" Target="https://www.bing.com/th?id=OSK.15b0dc3ad3e58c4565ebb51096bc26bb&amp;qlt=95" TargetMode="External"/><Relationship Id="rId4464" Type="http://schemas.openxmlformats.org/officeDocument/2006/relationships/hyperlink" Target="https://www.bing.com/images/search?form=xlimg&amp;q=Porto%20Alegre%20do%20Norte" TargetMode="External"/><Relationship Id="rId5515" Type="http://schemas.openxmlformats.org/officeDocument/2006/relationships/hyperlink" Target="https://www.bing.com/th?id=OSK.478addb2d44388a431b458b3546d22d6&amp;qlt=95" TargetMode="External"/><Relationship Id="rId3066" Type="http://schemas.openxmlformats.org/officeDocument/2006/relationships/hyperlink" Target="https://www.bing.com/images/search?form=xlimg&amp;q=Fronteira%20dos%20Vales" TargetMode="External"/><Relationship Id="rId4117" Type="http://schemas.openxmlformats.org/officeDocument/2006/relationships/hyperlink" Target="https://www.bing.com/th?id=OSK.42a575ebb75dd4996ffe85c49a45241a&amp;qlt=95" TargetMode="External"/><Relationship Id="rId7687" Type="http://schemas.openxmlformats.org/officeDocument/2006/relationships/hyperlink" Target="https://www.bing.com/th?id=OSK.926dc64dc39a31eac7fe1ef2a8b7bd2f&amp;qlt=95" TargetMode="External"/><Relationship Id="rId6289" Type="http://schemas.openxmlformats.org/officeDocument/2006/relationships/hyperlink" Target="https://www.bing.com/th?id=OSK.48d85d56dbf599f0788da018757a71c3&amp;qlt=95" TargetMode="External"/><Relationship Id="rId8738" Type="http://schemas.openxmlformats.org/officeDocument/2006/relationships/hyperlink" Target="https://www.bing.com/images/search?form=xlimg&amp;q=Asp%c3%a1sia" TargetMode="External"/><Relationship Id="rId2899" Type="http://schemas.openxmlformats.org/officeDocument/2006/relationships/hyperlink" Target="https://www.bing.com/th?id=OSK._ctUSJuF8k_b95WzSxsFipyV0syJiB35WF4UBelV9K4&amp;qlt=95" TargetMode="External"/><Relationship Id="rId3200" Type="http://schemas.openxmlformats.org/officeDocument/2006/relationships/hyperlink" Target="https://www.bing.com/images/search?form=xlimg&amp;q=Itamb%c3%a9%20do%20Mato%20Dentro" TargetMode="External"/><Relationship Id="rId6770" Type="http://schemas.openxmlformats.org/officeDocument/2006/relationships/hyperlink" Target="https://www.bing.com/images/search?form=xlimg&amp;q=Areia%20Branca,%20Rio%20Grande%20do%20Norte" TargetMode="External"/><Relationship Id="rId7821" Type="http://schemas.openxmlformats.org/officeDocument/2006/relationships/hyperlink" Target="https://www.bing.com/th?id=OSK.1176a359bebcf17895d6c0199a335676&amp;qlt=95" TargetMode="External"/><Relationship Id="rId121" Type="http://schemas.openxmlformats.org/officeDocument/2006/relationships/hyperlink" Target="https://www.bing.com/th?id=OSK.6d6568c25ea0435d1a1cb3bfd1b02ce5&amp;qlt=95" TargetMode="External"/><Relationship Id="rId5372" Type="http://schemas.openxmlformats.org/officeDocument/2006/relationships/hyperlink" Target="https://www.bing.com/images/search?form=xlimg&amp;q=Ibimirim" TargetMode="External"/><Relationship Id="rId6423" Type="http://schemas.openxmlformats.org/officeDocument/2006/relationships/hyperlink" Target="https://www.bing.com/th?id=OSK.7eef582cb9348e77d2d296c4f222d492&amp;qlt=95" TargetMode="External"/><Relationship Id="rId9993" Type="http://schemas.openxmlformats.org/officeDocument/2006/relationships/hyperlink" Target="https://www.bing.com/th?id=OSK.a29c66a87ee4fe81836ecb8cd767a785&amp;qlt=95" TargetMode="External"/><Relationship Id="rId5025" Type="http://schemas.openxmlformats.org/officeDocument/2006/relationships/hyperlink" Target="https://www.bing.com/th?id=OSK.d12b3338ccd138688c7db312e80f9f4d&amp;qlt=95" TargetMode="External"/><Relationship Id="rId8595" Type="http://schemas.openxmlformats.org/officeDocument/2006/relationships/hyperlink" Target="https://www.bing.com/th?id=OSK.ef1fde978a0626f94049094772845703&amp;qlt=95" TargetMode="External"/><Relationship Id="rId9646" Type="http://schemas.openxmlformats.org/officeDocument/2006/relationships/hyperlink" Target="https://www.bing.com/images/search?form=xlimg&amp;q=Salto,%20S%c3%a3o%20Paulo" TargetMode="External"/><Relationship Id="rId1635" Type="http://schemas.openxmlformats.org/officeDocument/2006/relationships/hyperlink" Target="https://www.bing.com/th?id=OSK.de31e480f101b5143748e23475d981a8&amp;qlt=95" TargetMode="External"/><Relationship Id="rId1982" Type="http://schemas.openxmlformats.org/officeDocument/2006/relationships/hyperlink" Target="https://www.bing.com/images/search?form=xlimg&amp;q=Porteir%c3%a3o" TargetMode="External"/><Relationship Id="rId7197" Type="http://schemas.openxmlformats.org/officeDocument/2006/relationships/hyperlink" Target="https://www.bing.com/th?id=OSK.42c4295bb9a7921355a3ae08ff951893&amp;qlt=95" TargetMode="External"/><Relationship Id="rId8248" Type="http://schemas.openxmlformats.org/officeDocument/2006/relationships/hyperlink" Target="https://www.bing.com/images/search?form=xlimg&amp;q=Jupi%c3%a1" TargetMode="External"/><Relationship Id="rId4858" Type="http://schemas.openxmlformats.org/officeDocument/2006/relationships/hyperlink" Target="https://www.bing.com/images/search?form=xlimg&amp;q=Bara%c3%bana,%20Para%c3%adba" TargetMode="External"/><Relationship Id="rId5909" Type="http://schemas.openxmlformats.org/officeDocument/2006/relationships/hyperlink" Target="https://www.bing.com/th?id=OSK.ab6140f39a6fab89ef20b00de9db25d8&amp;qlt=95" TargetMode="External"/><Relationship Id="rId6280" Type="http://schemas.openxmlformats.org/officeDocument/2006/relationships/hyperlink" Target="https://www.bing.com/images/search?form=xlimg&amp;q=Morretes" TargetMode="External"/><Relationship Id="rId7331" Type="http://schemas.openxmlformats.org/officeDocument/2006/relationships/hyperlink" Target="https://www.bing.com/th?id=OSK.3d3178cf5b3c001b4460291be0b860b8&amp;qlt=95" TargetMode="External"/><Relationship Id="rId2890" Type="http://schemas.openxmlformats.org/officeDocument/2006/relationships/hyperlink" Target="https://www.bing.com/images/search?form=xlimg&amp;q=Coronel%20Pacheco" TargetMode="External"/><Relationship Id="rId3941" Type="http://schemas.openxmlformats.org/officeDocument/2006/relationships/hyperlink" Target="https://www.bing.com/th?id=OSK.48d85d56dbf599f0788da018757a71c3&amp;qlt=95" TargetMode="External"/><Relationship Id="rId862" Type="http://schemas.openxmlformats.org/officeDocument/2006/relationships/hyperlink" Target="https://www.bing.com/images/search?form=xlimg&amp;q=Muritiba" TargetMode="External"/><Relationship Id="rId1492" Type="http://schemas.openxmlformats.org/officeDocument/2006/relationships/hyperlink" Target="https://www.bing.com/images/search?form=xlimg&amp;q=Cachoeiro%20de%20Itapemirim" TargetMode="External"/><Relationship Id="rId2543" Type="http://schemas.openxmlformats.org/officeDocument/2006/relationships/hyperlink" Target="https://www.bing.com/th?id=OSK.deb0e91a9ee7214630c79e2df3dc61ed&amp;qlt=95" TargetMode="External"/><Relationship Id="rId9156" Type="http://schemas.openxmlformats.org/officeDocument/2006/relationships/hyperlink" Target="https://www.bing.com/images/search?form=xlimg&amp;q=Itaoca" TargetMode="External"/><Relationship Id="rId515" Type="http://schemas.openxmlformats.org/officeDocument/2006/relationships/hyperlink" Target="https://www.bing.com/th?id=OSK.48d85d56dbf599f0788da018757a71c3&amp;qlt=95" TargetMode="External"/><Relationship Id="rId1145" Type="http://schemas.openxmlformats.org/officeDocument/2006/relationships/hyperlink" Target="https://www.bing.com/th?id=OSK.28c69baa0a462a7009f11c12ba2433bd&amp;qlt=95" TargetMode="External"/><Relationship Id="rId5766" Type="http://schemas.openxmlformats.org/officeDocument/2006/relationships/hyperlink" Target="https://www.bing.com/images/search?form=xlimg&amp;q=Monsenhor%20Gil" TargetMode="External"/><Relationship Id="rId4368" Type="http://schemas.openxmlformats.org/officeDocument/2006/relationships/hyperlink" Target="https://www.bing.com/images/search?form=xlimg&amp;q=Indiava%c3%ad" TargetMode="External"/><Relationship Id="rId5419" Type="http://schemas.openxmlformats.org/officeDocument/2006/relationships/hyperlink" Target="https://www.bing.com/th?id=OSK.f78d06ed5a8acbd23e6fdd42884a8eda&amp;qlt=95" TargetMode="External"/><Relationship Id="rId6817" Type="http://schemas.openxmlformats.org/officeDocument/2006/relationships/hyperlink" Target="https://www.bing.com/th?id=OSK.eecbac9ab3fcd5d25c96248b2864b981&amp;qlt=95" TargetMode="External"/><Relationship Id="rId8989" Type="http://schemas.openxmlformats.org/officeDocument/2006/relationships/hyperlink" Target="https://www.bing.com/th?id=OSK.300d98537ff3e79813f18a3b0fbfbd0a&amp;qlt=95" TargetMode="External"/><Relationship Id="rId5900" Type="http://schemas.openxmlformats.org/officeDocument/2006/relationships/hyperlink" Target="https://www.bing.com/images/search?form=xlimg&amp;q=Alto%20Paran%c3%a1,%20Paran%c3%a1" TargetMode="External"/><Relationship Id="rId3451" Type="http://schemas.openxmlformats.org/officeDocument/2006/relationships/hyperlink" Target="https://www.bing.com/th?id=OSK.6f0af202ca57b6ea6c6626bcab4bdd36&amp;qlt=95" TargetMode="External"/><Relationship Id="rId4502" Type="http://schemas.openxmlformats.org/officeDocument/2006/relationships/hyperlink" Target="https://www.bing.com/images/search?form=xlimg&amp;q=Santo%20Ant%c3%b4nio%20do%20Leste" TargetMode="External"/><Relationship Id="rId372" Type="http://schemas.openxmlformats.org/officeDocument/2006/relationships/hyperlink" Target="https://www.bing.com/images/search?form=xlimg&amp;q=Ferreira%20Gomes" TargetMode="External"/><Relationship Id="rId2053" Type="http://schemas.openxmlformats.org/officeDocument/2006/relationships/hyperlink" Target="https://www.bing.com/th?id=OSK.4d11f95681e574faa18f8f712c303863&amp;qlt=95" TargetMode="External"/><Relationship Id="rId3104" Type="http://schemas.openxmlformats.org/officeDocument/2006/relationships/hyperlink" Target="https://www.bing.com/images/search?form=xlimg&amp;q=Guaran%c3%a9sia" TargetMode="External"/><Relationship Id="rId6674" Type="http://schemas.openxmlformats.org/officeDocument/2006/relationships/hyperlink" Target="https://www.bing.com/images/search?form=xlimg&amp;q=Paty%20do%20Alferes" TargetMode="External"/><Relationship Id="rId7725" Type="http://schemas.openxmlformats.org/officeDocument/2006/relationships/hyperlink" Target="https://www.bing.com/th?id=OSK.821805a3f295bc0555c99aac8fca38ce&amp;qlt=95" TargetMode="External"/><Relationship Id="rId5276" Type="http://schemas.openxmlformats.org/officeDocument/2006/relationships/hyperlink" Target="https://www.bing.com/images/search?form=xlimg&amp;q=Belo%20Jardim" TargetMode="External"/><Relationship Id="rId6327" Type="http://schemas.openxmlformats.org/officeDocument/2006/relationships/hyperlink" Target="https://www.bing.com/th?id=OSK.696501d2c55ba8d8c007976893fc58a4&amp;qlt=95" TargetMode="External"/><Relationship Id="rId9897" Type="http://schemas.openxmlformats.org/officeDocument/2006/relationships/hyperlink" Target="https://www.bing.com/th?id=OSK.78ff0042df37ee54b2356c5249588ae1&amp;qlt=95" TargetMode="External"/><Relationship Id="rId8499" Type="http://schemas.openxmlformats.org/officeDocument/2006/relationships/hyperlink" Target="https://www.bing.com/th?id=OSK.1f222c433ce4c23c339b0c93e47d7c76&amp;qlt=95" TargetMode="External"/><Relationship Id="rId1886" Type="http://schemas.openxmlformats.org/officeDocument/2006/relationships/hyperlink" Target="https://www.bing.com/images/search?form=xlimg&amp;q=Mauril%c3%a2ndia" TargetMode="External"/><Relationship Id="rId2937" Type="http://schemas.openxmlformats.org/officeDocument/2006/relationships/hyperlink" Target="https://www.bing.com/th?id=OSK.e9011692bc2f66b502c4ed92f6d70d60&amp;qlt=95" TargetMode="External"/><Relationship Id="rId909" Type="http://schemas.openxmlformats.org/officeDocument/2006/relationships/hyperlink" Target="https://www.bing.com/th?id=OSK.bad211fffa2550dc2937e7f603d19514&amp;qlt=95" TargetMode="External"/><Relationship Id="rId1539" Type="http://schemas.openxmlformats.org/officeDocument/2006/relationships/hyperlink" Target="https://www.bing.com/th?id=OSK.d290cbf3f6d843250847ced58b310bb7&amp;qlt=95" TargetMode="External"/><Relationship Id="rId5410" Type="http://schemas.openxmlformats.org/officeDocument/2006/relationships/hyperlink" Target="https://www.bing.com/images/search?form=xlimg&amp;q=Jucati" TargetMode="External"/><Relationship Id="rId8980" Type="http://schemas.openxmlformats.org/officeDocument/2006/relationships/hyperlink" Target="https://www.bing.com/images/search?form=xlimg&amp;q=Elisi%c3%a1rio" TargetMode="External"/><Relationship Id="rId4012" Type="http://schemas.openxmlformats.org/officeDocument/2006/relationships/hyperlink" Target="https://www.bing.com/images/search?form=xlimg&amp;q=Tabuleiro" TargetMode="External"/><Relationship Id="rId7582" Type="http://schemas.openxmlformats.org/officeDocument/2006/relationships/hyperlink" Target="https://www.bing.com/images/search?form=xlimg&amp;q=Mata,%20Rio%20Grande%20do%20Sul" TargetMode="External"/><Relationship Id="rId8633" Type="http://schemas.openxmlformats.org/officeDocument/2006/relationships/hyperlink" Target="https://www.bing.com/th?id=OSK.bf4ac9bc11ac35432f9212f01a5b38c6&amp;qlt=95" TargetMode="External"/><Relationship Id="rId6184" Type="http://schemas.openxmlformats.org/officeDocument/2006/relationships/hyperlink" Target="https://www.bing.com/images/search?form=xlimg&amp;q=Jani%c3%b3polis" TargetMode="External"/><Relationship Id="rId7235" Type="http://schemas.openxmlformats.org/officeDocument/2006/relationships/hyperlink" Target="https://www.bing.com/th?id=OSK.42b9b7473b7f7c06b320c64b5d928602&amp;qlt=95" TargetMode="External"/><Relationship Id="rId2794" Type="http://schemas.openxmlformats.org/officeDocument/2006/relationships/hyperlink" Target="https://www.bing.com/images/search?form=xlimg&amp;q=Catas%20Altas%20da%20Noruega" TargetMode="External"/><Relationship Id="rId3845" Type="http://schemas.openxmlformats.org/officeDocument/2006/relationships/hyperlink" Target="https://www.bing.com/th?id=OSK.18be26085ec2ba136213a599060493fe&amp;qlt=95" TargetMode="External"/><Relationship Id="rId766" Type="http://schemas.openxmlformats.org/officeDocument/2006/relationships/hyperlink" Target="https://www.bing.com/images/search?form=xlimg&amp;q=Jacaraci" TargetMode="External"/><Relationship Id="rId1396" Type="http://schemas.openxmlformats.org/officeDocument/2006/relationships/hyperlink" Target="https://www.bing.com/images/search?form=xlimg&amp;q=Quixel%c3%b4" TargetMode="External"/><Relationship Id="rId2447" Type="http://schemas.openxmlformats.org/officeDocument/2006/relationships/hyperlink" Target="https://www.bing.com/th?id=OSK.bb7a1ce2d963898f2a2729cc36296672&amp;qlt=95" TargetMode="External"/><Relationship Id="rId419" Type="http://schemas.openxmlformats.org/officeDocument/2006/relationships/hyperlink" Target="https://www.bing.com/th?id=OSK.b03fcdca6c1831ac741cce05f97a0558&amp;qlt=95" TargetMode="External"/><Relationship Id="rId1049" Type="http://schemas.openxmlformats.org/officeDocument/2006/relationships/hyperlink" Target="https://www.bing.com/th?id=OSK.888c75e0323e22d392ff0386c80339a1&amp;qlt=95" TargetMode="External"/><Relationship Id="rId7092" Type="http://schemas.openxmlformats.org/officeDocument/2006/relationships/hyperlink" Target="https://www.bing.com/images/search?form=xlimg&amp;q=Itapu%c3%a3%20do%20Oeste" TargetMode="External"/><Relationship Id="rId8143" Type="http://schemas.openxmlformats.org/officeDocument/2006/relationships/hyperlink" Target="https://www.bing.com/th?id=OSK.3d6dcd7643769c43a857a59571191c4b&amp;qlt=95" TargetMode="External"/><Relationship Id="rId8490" Type="http://schemas.openxmlformats.org/officeDocument/2006/relationships/hyperlink" Target="https://www.bing.com/images/search?form=xlimg&amp;q=Tangar%c3%a1,%20Santa%20Catarina" TargetMode="External"/><Relationship Id="rId9541" Type="http://schemas.openxmlformats.org/officeDocument/2006/relationships/hyperlink" Target="https://www.bing.com/th?id=OSK.5dce69efe130aaadf27decd4ac8205c4&amp;qlt=95" TargetMode="External"/><Relationship Id="rId900" Type="http://schemas.openxmlformats.org/officeDocument/2006/relationships/hyperlink" Target="https://www.bing.com/images/search?form=xlimg&amp;q=P%c3%a9%20de%20Serra" TargetMode="External"/><Relationship Id="rId1530" Type="http://schemas.openxmlformats.org/officeDocument/2006/relationships/hyperlink" Target="https://www.bing.com/images/search?form=xlimg&amp;q=Itapemirim,%20Esp%c3%adrito%20Santo" TargetMode="External"/><Relationship Id="rId10073" Type="http://schemas.openxmlformats.org/officeDocument/2006/relationships/hyperlink" Target="https://www.bing.com/th?id=OSK.2WeSzSi48fI9yrOw7d5y4cNFp_2Fnv_RenIiYfb0gxg&amp;qlt=95" TargetMode="External"/><Relationship Id="rId4753" Type="http://schemas.openxmlformats.org/officeDocument/2006/relationships/hyperlink" Target="https://www.bing.com/th?id=OSK.be33f9d5122f8d3f3b8f0818a36c2734&amp;qlt=95" TargetMode="External"/><Relationship Id="rId5804" Type="http://schemas.openxmlformats.org/officeDocument/2006/relationships/hyperlink" Target="https://www.bing.com/images/search?form=xlimg&amp;q=Picos" TargetMode="External"/><Relationship Id="rId3355" Type="http://schemas.openxmlformats.org/officeDocument/2006/relationships/hyperlink" Target="https://www.bing.com/th?id=OSK.20b786a3b9d449b44b415f5f402935d0&amp;qlt=95" TargetMode="External"/><Relationship Id="rId4406" Type="http://schemas.openxmlformats.org/officeDocument/2006/relationships/hyperlink" Target="https://www.bing.com/images/search?form=xlimg&amp;q=Nortel%c3%a2ndia" TargetMode="External"/><Relationship Id="rId7976" Type="http://schemas.openxmlformats.org/officeDocument/2006/relationships/hyperlink" Target="https://www.bing.com/images/search?form=xlimg&amp;q=Agrol%c3%a2ndia" TargetMode="External"/><Relationship Id="rId276" Type="http://schemas.openxmlformats.org/officeDocument/2006/relationships/hyperlink" Target="https://www.bing.com/images/search?form=xlimg&amp;q=Carauari" TargetMode="External"/><Relationship Id="rId3008" Type="http://schemas.openxmlformats.org/officeDocument/2006/relationships/hyperlink" Target="https://www.bing.com/images/search?form=xlimg&amp;q=Estrela%20Dalva" TargetMode="External"/><Relationship Id="rId6578" Type="http://schemas.openxmlformats.org/officeDocument/2006/relationships/hyperlink" Target="https://www.bing.com/images/search?form=xlimg&amp;q=Areal,%20Rio%20de%20Janeiro" TargetMode="External"/><Relationship Id="rId7629" Type="http://schemas.openxmlformats.org/officeDocument/2006/relationships/hyperlink" Target="https://www.bing.com/th?id=OSK.912d3975422cfee1922b9fc9775a298e&amp;qlt=95" TargetMode="External"/><Relationship Id="rId9051" Type="http://schemas.openxmlformats.org/officeDocument/2006/relationships/hyperlink" Target="https://www.bing.com/th?id=OSK.e89dea1da1aa1604910791ed284c8d08&amp;qlt=95" TargetMode="External"/><Relationship Id="rId1040" Type="http://schemas.openxmlformats.org/officeDocument/2006/relationships/hyperlink" Target="https://www.bing.com/images/search?form=xlimg&amp;q=S%c3%adtio%20do%20Mato" TargetMode="External"/><Relationship Id="rId410" Type="http://schemas.openxmlformats.org/officeDocument/2006/relationships/hyperlink" Target="https://www.bing.com/images/search?form=xlimg&amp;q=Almadina,%20Bahia" TargetMode="External"/><Relationship Id="rId5661" Type="http://schemas.openxmlformats.org/officeDocument/2006/relationships/hyperlink" Target="https://www.bing.com/th?id=OSK.30bc80f9c4706748d1d45e92665ce396&amp;qlt=95" TargetMode="External"/><Relationship Id="rId6712" Type="http://schemas.openxmlformats.org/officeDocument/2006/relationships/hyperlink" Target="https://www.bing.com/images/search?form=xlimg&amp;q=S%c3%a3o%20Jo%c3%a3o%20da%20Barra" TargetMode="External"/><Relationship Id="rId4263" Type="http://schemas.openxmlformats.org/officeDocument/2006/relationships/hyperlink" Target="https://www.bing.com/th?id=OSK.68ca968a63365c423700855af423d41d&amp;qlt=95" TargetMode="External"/><Relationship Id="rId5314" Type="http://schemas.openxmlformats.org/officeDocument/2006/relationships/hyperlink" Target="https://www.bing.com/images/search?form=xlimg&amp;q=Camocim%20de%20S%c3%a3o%20F%c3%a9lix" TargetMode="External"/><Relationship Id="rId8884" Type="http://schemas.openxmlformats.org/officeDocument/2006/relationships/hyperlink" Target="https://www.bing.com/images/search?form=xlimg&amp;q=Capela%20do%20Alto" TargetMode="External"/><Relationship Id="rId9935" Type="http://schemas.openxmlformats.org/officeDocument/2006/relationships/hyperlink" Target="https://www.bing.com/th?id=OSK.93009f2590c29d15f2ba6dda6386ebcb&amp;qlt=95" TargetMode="External"/><Relationship Id="rId1924" Type="http://schemas.openxmlformats.org/officeDocument/2006/relationships/hyperlink" Target="https://www.bing.com/images/search?form=xlimg&amp;q=Nova%20Aurora,%20Goi%c3%a1s" TargetMode="External"/><Relationship Id="rId7486" Type="http://schemas.openxmlformats.org/officeDocument/2006/relationships/hyperlink" Target="https://www.bing.com/images/search?form=xlimg&amp;q=Guarani%20das%20Miss%c3%b5es" TargetMode="External"/><Relationship Id="rId8537" Type="http://schemas.openxmlformats.org/officeDocument/2006/relationships/hyperlink" Target="https://www.bing.com/th?id=OSK.3a5ec02215c8c181f081efc09cf907e8&amp;qlt=95" TargetMode="External"/><Relationship Id="rId6088" Type="http://schemas.openxmlformats.org/officeDocument/2006/relationships/hyperlink" Target="https://www.bing.com/images/search?form=xlimg&amp;q=Faxinal" TargetMode="External"/><Relationship Id="rId7139" Type="http://schemas.openxmlformats.org/officeDocument/2006/relationships/hyperlink" Target="https://www.bing.com/th?id=OSK.ac3f82f953c67d2d641821aa9d0235d3&amp;qlt=95" TargetMode="External"/><Relationship Id="rId2698" Type="http://schemas.openxmlformats.org/officeDocument/2006/relationships/hyperlink" Target="https://www.bing.com/images/search?form=xlimg&amp;q=Campestre,%20Minas%20Gerais" TargetMode="External"/><Relationship Id="rId3749" Type="http://schemas.openxmlformats.org/officeDocument/2006/relationships/hyperlink" Target="https://www.bing.com/th?id=OSK.0d692ba2d186f117789bea5f78c5c669&amp;qlt=95" TargetMode="External"/><Relationship Id="rId5171" Type="http://schemas.openxmlformats.org/officeDocument/2006/relationships/hyperlink" Target="https://www.bing.com/th?id=OSK.e9680f58e4ccf81afaaa98c1df777d6d&amp;qlt=95" TargetMode="External"/><Relationship Id="rId6222" Type="http://schemas.openxmlformats.org/officeDocument/2006/relationships/hyperlink" Target="https://www.bing.com/images/search?form=xlimg&amp;q=Lunardelli" TargetMode="External"/><Relationship Id="rId7620" Type="http://schemas.openxmlformats.org/officeDocument/2006/relationships/hyperlink" Target="https://www.bing.com/images/search?form=xlimg&amp;q=Nova%20Candel%c3%a1ria" TargetMode="External"/><Relationship Id="rId9792" Type="http://schemas.openxmlformats.org/officeDocument/2006/relationships/hyperlink" Target="https://www.bing.com/images/search?form=xlimg&amp;q=Tabapu%c3%a3" TargetMode="External"/><Relationship Id="rId1781" Type="http://schemas.openxmlformats.org/officeDocument/2006/relationships/hyperlink" Target="https://www.bing.com/th?id=OSK.b081d436da5c315fa379650b6ffc0193&amp;qlt=95" TargetMode="External"/><Relationship Id="rId2832" Type="http://schemas.openxmlformats.org/officeDocument/2006/relationships/hyperlink" Target="https://www.bing.com/images/search?form=xlimg&amp;q=Comercinho" TargetMode="External"/><Relationship Id="rId8394" Type="http://schemas.openxmlformats.org/officeDocument/2006/relationships/hyperlink" Target="https://www.bing.com/images/search?form=xlimg&amp;q=Rio%20do%20Campo" TargetMode="External"/><Relationship Id="rId9445" Type="http://schemas.openxmlformats.org/officeDocument/2006/relationships/hyperlink" Target="https://www.bing.com/th?id=OSK.627c5d983f670c3744f929fff1b2f899&amp;qlt=95" TargetMode="External"/><Relationship Id="rId804" Type="http://schemas.openxmlformats.org/officeDocument/2006/relationships/hyperlink" Target="https://www.bing.com/images/search?form=xlimg&amp;q=Livramento%20de%20Nossa%20Senhora" TargetMode="External"/><Relationship Id="rId1434" Type="http://schemas.openxmlformats.org/officeDocument/2006/relationships/hyperlink" Target="https://www.bing.com/images/search?form=xlimg&amp;q=Tabuleiro%20do%20Norte" TargetMode="External"/><Relationship Id="rId8047" Type="http://schemas.openxmlformats.org/officeDocument/2006/relationships/hyperlink" Target="https://www.bing.com/th?id=OSK.500c189a9e95f3880ef2fcb40aba4472&amp;qlt=95" TargetMode="External"/><Relationship Id="rId4657" Type="http://schemas.openxmlformats.org/officeDocument/2006/relationships/hyperlink" Target="https://www.bing.com/th?id=OSK.90ecf63ce4d28a86af37cd0d685550bc&amp;qlt=95" TargetMode="External"/><Relationship Id="rId5708" Type="http://schemas.openxmlformats.org/officeDocument/2006/relationships/hyperlink" Target="https://www.bing.com/images/search?form=xlimg&amp;q=Guaribas" TargetMode="External"/><Relationship Id="rId3259" Type="http://schemas.openxmlformats.org/officeDocument/2006/relationships/hyperlink" Target="https://www.bing.com/th?id=OSK.af753d54fd8472ae6d0329afb45b819f&amp;qlt=95" TargetMode="External"/><Relationship Id="rId7130" Type="http://schemas.openxmlformats.org/officeDocument/2006/relationships/hyperlink" Target="https://www.bing.com/images/search?form=xlimg&amp;q=Santa%20Luzia%20d'Oeste" TargetMode="External"/><Relationship Id="rId10111" Type="http://schemas.openxmlformats.org/officeDocument/2006/relationships/hyperlink" Target="https://www.bing.com/th?id=OSK.c1B99iI2FRCN11ahk6jMWQZZxHrK2Ugvy7i4c2-7TwM&amp;qlt=95" TargetMode="External"/><Relationship Id="rId3740" Type="http://schemas.openxmlformats.org/officeDocument/2006/relationships/hyperlink" Target="https://www.bing.com/images/search?form=xlimg&amp;q=Rochedo%20de%20Minas" TargetMode="External"/><Relationship Id="rId661" Type="http://schemas.openxmlformats.org/officeDocument/2006/relationships/hyperlink" Target="https://www.bing.com/th?id=OSK.1d4c1823a2d269c73b0d1476ea53596a&amp;qlt=95" TargetMode="External"/><Relationship Id="rId1291" Type="http://schemas.openxmlformats.org/officeDocument/2006/relationships/hyperlink" Target="https://www.bing.com/th?id=OSK.b0037fc3073a3f3d40a47138cef02ec3&amp;qlt=95" TargetMode="External"/><Relationship Id="rId2342" Type="http://schemas.openxmlformats.org/officeDocument/2006/relationships/hyperlink" Target="https://www.bing.com/images/search?form=xlimg&amp;q=Porto%20Franco" TargetMode="External"/><Relationship Id="rId6963" Type="http://schemas.openxmlformats.org/officeDocument/2006/relationships/hyperlink" Target="https://www.bing.com/th?id=OSK.c37836f4b8da633baae083410e5d9031&amp;qlt=95" TargetMode="External"/><Relationship Id="rId314" Type="http://schemas.openxmlformats.org/officeDocument/2006/relationships/hyperlink" Target="https://www.bing.com/images/search?form=xlimg&amp;q=Manacapuru" TargetMode="External"/><Relationship Id="rId5565" Type="http://schemas.openxmlformats.org/officeDocument/2006/relationships/hyperlink" Target="https://www.bing.com/th?id=OSK.03b3fc320a39b28590d00ae6409087be&amp;qlt=95" TargetMode="External"/><Relationship Id="rId6616" Type="http://schemas.openxmlformats.org/officeDocument/2006/relationships/hyperlink" Target="https://www.bing.com/images/search?form=xlimg&amp;q=Duas%20Barras" TargetMode="External"/><Relationship Id="rId4167" Type="http://schemas.openxmlformats.org/officeDocument/2006/relationships/hyperlink" Target="https://www.bing.com/th?id=OSK.4bd69fab8a18e56984c8ba7e9eb31fd5&amp;qlt=95" TargetMode="External"/><Relationship Id="rId5218" Type="http://schemas.openxmlformats.org/officeDocument/2006/relationships/hyperlink" Target="https://www.bing.com/images/search?form=xlimg&amp;q=%c5%a0ume%20(Ivanjica)" TargetMode="External"/><Relationship Id="rId8788" Type="http://schemas.openxmlformats.org/officeDocument/2006/relationships/hyperlink" Target="https://www.bing.com/images/search?form=xlimg&amp;q=Bernardino%20de%20Campos" TargetMode="External"/><Relationship Id="rId9839" Type="http://schemas.openxmlformats.org/officeDocument/2006/relationships/hyperlink" Target="https://www.bing.com/th?id=OSK.8cf0ef4d1508716da04caf310890eb71&amp;qlt=95" TargetMode="External"/><Relationship Id="rId1828" Type="http://schemas.openxmlformats.org/officeDocument/2006/relationships/hyperlink" Target="https://www.bing.com/images/search?form=xlimg&amp;q=Ipiranga%20de%20Goi%c3%a1s" TargetMode="External"/><Relationship Id="rId3250" Type="http://schemas.openxmlformats.org/officeDocument/2006/relationships/hyperlink" Target="https://www.bing.com/images/search?form=xlimg&amp;q=Janu%c3%a1ria" TargetMode="External"/><Relationship Id="rId171" Type="http://schemas.openxmlformats.org/officeDocument/2006/relationships/hyperlink" Target="https://www.bing.com/th?id=OSK.10bffb1b67d476ff3ae46f1423571e46&amp;qlt=95" TargetMode="External"/><Relationship Id="rId4301" Type="http://schemas.openxmlformats.org/officeDocument/2006/relationships/hyperlink" Target="https://www.bing.com/th?id=OSK.27ac058b081e3ba56d230da4b23e4e26&amp;qlt=95" TargetMode="External"/><Relationship Id="rId7871" Type="http://schemas.openxmlformats.org/officeDocument/2006/relationships/hyperlink" Target="https://www.bing.com/th?id=OSK.c9b50205f44dbd844938b8f6199366b4&amp;qlt=95" TargetMode="External"/><Relationship Id="rId8922" Type="http://schemas.openxmlformats.org/officeDocument/2006/relationships/hyperlink" Target="https://www.bing.com/images/search?form=xlimg&amp;q=Conchal" TargetMode="External"/><Relationship Id="rId6473" Type="http://schemas.openxmlformats.org/officeDocument/2006/relationships/hyperlink" Target="https://www.bing.com/th?id=OSK.6d012be04d8319c3001a085fdbc1bf40&amp;qlt=95" TargetMode="External"/><Relationship Id="rId7524" Type="http://schemas.openxmlformats.org/officeDocument/2006/relationships/hyperlink" Target="https://www.bing.com/images/search?form=xlimg&amp;q=Ira%c3%ad" TargetMode="External"/><Relationship Id="rId5075" Type="http://schemas.openxmlformats.org/officeDocument/2006/relationships/hyperlink" Target="https://www.bing.com/th?id=OSK.a73c1e91e5db2bfc255d9e4e30120524&amp;qlt=95" TargetMode="External"/><Relationship Id="rId6126" Type="http://schemas.openxmlformats.org/officeDocument/2006/relationships/hyperlink" Target="https://www.bing.com/images/search?form=xlimg&amp;q=Guarania%c3%a7u" TargetMode="External"/><Relationship Id="rId9696" Type="http://schemas.openxmlformats.org/officeDocument/2006/relationships/hyperlink" Target="https://www.bing.com/images/search?form=xlimg&amp;q=Santo%20Andr%c3%a9,%20S%c3%a3o%20Paulo" TargetMode="External"/><Relationship Id="rId1685" Type="http://schemas.openxmlformats.org/officeDocument/2006/relationships/hyperlink" Target="https://www.bing.com/th?id=OSK.a313d43bf7a48a0461d845709e3378b6&amp;qlt=95" TargetMode="External"/><Relationship Id="rId2736" Type="http://schemas.openxmlformats.org/officeDocument/2006/relationships/hyperlink" Target="https://www.bing.com/images/search?form=xlimg&amp;q=Capit%c3%a3o%20Andrade" TargetMode="External"/><Relationship Id="rId8298" Type="http://schemas.openxmlformats.org/officeDocument/2006/relationships/hyperlink" Target="https://www.bing.com/images/search?form=xlimg&amp;q=Monda%c3%ad" TargetMode="External"/><Relationship Id="rId9349" Type="http://schemas.openxmlformats.org/officeDocument/2006/relationships/hyperlink" Target="https://www.bing.com/th?id=OSK.8923cccffefb60b9e776cb2e1b754171&amp;qlt=95" TargetMode="External"/><Relationship Id="rId708" Type="http://schemas.openxmlformats.org/officeDocument/2006/relationships/hyperlink" Target="https://www.bing.com/images/search?form=xlimg&amp;q=Ipupiara" TargetMode="External"/><Relationship Id="rId1338" Type="http://schemas.openxmlformats.org/officeDocument/2006/relationships/hyperlink" Target="https://www.bing.com/images/search?form=xlimg&amp;q=Mulungu,%20Cear%c3%a1" TargetMode="External"/><Relationship Id="rId5959" Type="http://schemas.openxmlformats.org/officeDocument/2006/relationships/hyperlink" Target="https://www.bing.com/th?id=OSK.39d163ce8eade1f4d5ff7b7ea006a38b&amp;qlt=95" TargetMode="External"/><Relationship Id="rId7381" Type="http://schemas.openxmlformats.org/officeDocument/2006/relationships/hyperlink" Target="https://www.bing.com/th?id=OSK.e4965a020d0279a28c879c24664e2974&amp;qlt=95" TargetMode="External"/><Relationship Id="rId8432" Type="http://schemas.openxmlformats.org/officeDocument/2006/relationships/hyperlink" Target="https://www.bing.com/images/search?form=xlimg&amp;q=Santiago%20do%20Sul" TargetMode="External"/><Relationship Id="rId9830" Type="http://schemas.openxmlformats.org/officeDocument/2006/relationships/hyperlink" Target="https://www.bing.com/images/search?form=xlimg&amp;q=Tejup%c3%a1" TargetMode="External"/><Relationship Id="rId44" Type="http://schemas.openxmlformats.org/officeDocument/2006/relationships/hyperlink" Target="https://www.bing.com/images/search?form=xlimg&amp;q=Manoel%20Urbano" TargetMode="External"/><Relationship Id="rId7034" Type="http://schemas.openxmlformats.org/officeDocument/2006/relationships/hyperlink" Target="https://www.bing.com/images/search?form=xlimg&amp;q=Triunfo%20Potiguar" TargetMode="External"/><Relationship Id="rId3991" Type="http://schemas.openxmlformats.org/officeDocument/2006/relationships/hyperlink" Target="https://www.bing.com/th?id=OSK.48d85d56dbf599f0788da018757a71c3&amp;qlt=95" TargetMode="External"/><Relationship Id="rId10015" Type="http://schemas.openxmlformats.org/officeDocument/2006/relationships/hyperlink" Target="https://www.bing.com/th?id=OSK.50f7d53c333426f6da74357abe8adf56&amp;qlt=95" TargetMode="External"/><Relationship Id="rId2593" Type="http://schemas.openxmlformats.org/officeDocument/2006/relationships/hyperlink" Target="https://www.bing.com/th?id=OSK.04d64621b4154397597fe1cc21007b18&amp;qlt=95" TargetMode="External"/><Relationship Id="rId3644" Type="http://schemas.openxmlformats.org/officeDocument/2006/relationships/hyperlink" Target="https://www.bing.com/images/search?form=xlimg&amp;q=Piumhi" TargetMode="External"/><Relationship Id="rId565" Type="http://schemas.openxmlformats.org/officeDocument/2006/relationships/hyperlink" Target="https://www.bing.com/th?id=OSK.cf2f3a572e62d42be9fed0c25489de0a&amp;qlt=95" TargetMode="External"/><Relationship Id="rId1195" Type="http://schemas.openxmlformats.org/officeDocument/2006/relationships/hyperlink" Target="https://www.bing.com/th?id=OSK.c12fa370b60f5c982249f88f2265a127&amp;qlt=95" TargetMode="External"/><Relationship Id="rId2246" Type="http://schemas.openxmlformats.org/officeDocument/2006/relationships/hyperlink" Target="https://www.bing.com/images/search?form=xlimg&amp;q=Icatu" TargetMode="External"/><Relationship Id="rId6867" Type="http://schemas.openxmlformats.org/officeDocument/2006/relationships/hyperlink" Target="https://www.bing.com/th?id=OSK.ef797576b4617f22a2db0513dc659ede&amp;qlt=95" TargetMode="External"/><Relationship Id="rId7918" Type="http://schemas.openxmlformats.org/officeDocument/2006/relationships/hyperlink" Target="https://www.bing.com/images/search?form=xlimg&amp;q=Tupanciret%c3%a3" TargetMode="External"/><Relationship Id="rId218" Type="http://schemas.openxmlformats.org/officeDocument/2006/relationships/hyperlink" Target="https://www.bing.com/images/search?form=xlimg&amp;q=S%c3%a3o%20Jos%c3%a9%20da%20Laje" TargetMode="External"/><Relationship Id="rId5469" Type="http://schemas.openxmlformats.org/officeDocument/2006/relationships/hyperlink" Target="https://www.bing.com/th?id=OSK.n-xLcDwB5-dCcbWS-cNj9VFpRCPd5bl4tabOXHrKai8&amp;qlt=95" TargetMode="External"/><Relationship Id="rId9340" Type="http://schemas.openxmlformats.org/officeDocument/2006/relationships/hyperlink" Target="https://www.bing.com/images/search?form=xlimg&amp;q=Mon%c3%a7%c3%b5es" TargetMode="External"/><Relationship Id="rId5950" Type="http://schemas.openxmlformats.org/officeDocument/2006/relationships/hyperlink" Target="https://www.bing.com/images/search?form=xlimg&amp;q=Bela%20Vista%20da%20Caroba" TargetMode="External"/><Relationship Id="rId4552" Type="http://schemas.openxmlformats.org/officeDocument/2006/relationships/hyperlink" Target="https://www.bing.com/images/search?form=xlimg&amp;q=Acar%c3%a1" TargetMode="External"/><Relationship Id="rId5603" Type="http://schemas.openxmlformats.org/officeDocument/2006/relationships/hyperlink" Target="https://www.bing.com/th?id=OSK.12a167447c10e0ec20734f9de5c0dcbf&amp;qlt=95" TargetMode="External"/><Relationship Id="rId3154" Type="http://schemas.openxmlformats.org/officeDocument/2006/relationships/hyperlink" Target="https://www.bing.com/images/search?form=xlimg&amp;q=Imb%c3%a9%20de%20Minas" TargetMode="External"/><Relationship Id="rId4205" Type="http://schemas.openxmlformats.org/officeDocument/2006/relationships/hyperlink" Target="https://www.bing.com/th?id=OSK.a86d1d898b8067cb2b97b78a4a0c6172&amp;qlt=95" TargetMode="External"/><Relationship Id="rId7775" Type="http://schemas.openxmlformats.org/officeDocument/2006/relationships/hyperlink" Target="https://www.bing.com/th?id=OSK.7fef7231f114b82acce4e73f45ab3252&amp;qlt=95" TargetMode="External"/><Relationship Id="rId8826" Type="http://schemas.openxmlformats.org/officeDocument/2006/relationships/hyperlink" Target="https://www.bing.com/images/search?form=xlimg&amp;q=Brodowski,%20S%c3%a3o%20Paulo" TargetMode="External"/><Relationship Id="rId6377" Type="http://schemas.openxmlformats.org/officeDocument/2006/relationships/hyperlink" Target="https://www.bing.com/th?id=OSK.L9IugZ8FmUnPwWqwBPy4MPzF5YdsSsPe-o1KjIhx3RI&amp;qlt=95" TargetMode="External"/><Relationship Id="rId7428" Type="http://schemas.openxmlformats.org/officeDocument/2006/relationships/hyperlink" Target="https://www.bing.com/images/search?form=xlimg&amp;q=Esperan%c3%a7a%20do%20Sul" TargetMode="External"/><Relationship Id="rId2987" Type="http://schemas.openxmlformats.org/officeDocument/2006/relationships/hyperlink" Target="https://www.bing.com/th?id=OSK.76257315dbdab2bc3d4dfd6a25091ab2&amp;qlt=95" TargetMode="External"/><Relationship Id="rId959" Type="http://schemas.openxmlformats.org/officeDocument/2006/relationships/hyperlink" Target="https://www.bing.com/th?id=OSK.07a983d07e88ae102764fed2411431f7&amp;qlt=95" TargetMode="External"/><Relationship Id="rId1589" Type="http://schemas.openxmlformats.org/officeDocument/2006/relationships/hyperlink" Target="https://www.bing.com/th?id=OSK.958349bb0a56b7c3cba3d144b533d065&amp;qlt=95" TargetMode="External"/><Relationship Id="rId5460" Type="http://schemas.openxmlformats.org/officeDocument/2006/relationships/hyperlink" Target="https://www.bing.com/images/search?form=xlimg&amp;q=Paudalho" TargetMode="External"/><Relationship Id="rId6511" Type="http://schemas.openxmlformats.org/officeDocument/2006/relationships/hyperlink" Target="https://www.bing.com/th?id=OSK.3b36dcb2a163b86d921222b719f0b5d3&amp;qlt=95" TargetMode="External"/><Relationship Id="rId4062" Type="http://schemas.openxmlformats.org/officeDocument/2006/relationships/hyperlink" Target="https://www.bing.com/images/search?form=xlimg&amp;q=Uberaba" TargetMode="External"/><Relationship Id="rId5113" Type="http://schemas.openxmlformats.org/officeDocument/2006/relationships/hyperlink" Target="https://www.bing.com/th?id=OSK.333195c8907028639a4b1760edf29dfb&amp;qlt=95" TargetMode="External"/><Relationship Id="rId8683" Type="http://schemas.openxmlformats.org/officeDocument/2006/relationships/hyperlink" Target="https://www.bing.com/th?id=OSK.2d7b7af86f9a55648a4aec7fbe3969e6&amp;qlt=95" TargetMode="External"/><Relationship Id="rId9734" Type="http://schemas.openxmlformats.org/officeDocument/2006/relationships/hyperlink" Target="https://www.bing.com/images/search?form=xlimg&amp;q=S%c3%a3o%20Jos%c3%a9%20do%20Barreiro" TargetMode="External"/><Relationship Id="rId1723" Type="http://schemas.openxmlformats.org/officeDocument/2006/relationships/hyperlink" Target="https://www.bing.com/th?id=OSK.3d10d8be76dc1c50c89e69742eb5cad5&amp;qlt=95" TargetMode="External"/><Relationship Id="rId7285" Type="http://schemas.openxmlformats.org/officeDocument/2006/relationships/hyperlink" Target="https://www.bing.com/th?id=OSK.d31047dc706bbc567a4d7c60e75fafdf&amp;qlt=95" TargetMode="External"/><Relationship Id="rId8336" Type="http://schemas.openxmlformats.org/officeDocument/2006/relationships/hyperlink" Target="https://www.bing.com/images/search?form=xlimg&amp;q=Palmitos" TargetMode="External"/><Relationship Id="rId3895" Type="http://schemas.openxmlformats.org/officeDocument/2006/relationships/hyperlink" Target="https://www.bing.com/th?id=OSK.0e7c7f79e575517a81ffae9e0a2fd9f0&amp;qlt=95" TargetMode="External"/><Relationship Id="rId4946" Type="http://schemas.openxmlformats.org/officeDocument/2006/relationships/hyperlink" Target="https://www.bing.com/images/search?form=xlimg&amp;q=Cuit%c3%a9" TargetMode="External"/><Relationship Id="rId2497" Type="http://schemas.openxmlformats.org/officeDocument/2006/relationships/hyperlink" Target="https://www.bing.com/th?id=OSK.a81c8c6f9364eed6263d5ae094541aff&amp;qlt=95" TargetMode="External"/><Relationship Id="rId3548" Type="http://schemas.openxmlformats.org/officeDocument/2006/relationships/hyperlink" Target="https://www.bing.com/images/search?form=xlimg&amp;q=Paragua%c3%a7u" TargetMode="External"/><Relationship Id="rId469" Type="http://schemas.openxmlformats.org/officeDocument/2006/relationships/hyperlink" Target="https://www.bing.com/th?id=OSK.c707115f36598403dfbe8db2b57e460d&amp;qlt=95" TargetMode="External"/><Relationship Id="rId1099" Type="http://schemas.openxmlformats.org/officeDocument/2006/relationships/hyperlink" Target="https://www.bing.com/th?id=OSK.3d233bb508090c04ecf6799b56695b2e&amp;qlt=95" TargetMode="External"/><Relationship Id="rId6021" Type="http://schemas.openxmlformats.org/officeDocument/2006/relationships/hyperlink" Target="https://www.bing.com/th?id=OSK.c80e215a17150ce0d23e6c4f104237e6&amp;qlt=95" TargetMode="External"/><Relationship Id="rId9591" Type="http://schemas.openxmlformats.org/officeDocument/2006/relationships/hyperlink" Target="https://www.bing.com/th?id=OSK.ypCFUKwyYDVKueAgvM7VBPaj7LsbTLgjAu9rLjoyo3E&amp;qlt=95" TargetMode="External"/><Relationship Id="rId8193" Type="http://schemas.openxmlformats.org/officeDocument/2006/relationships/hyperlink" Target="https://www.bing.com/th?id=OSK.a3e5d730416f61dab36e96432e7d6f39&amp;qlt=95" TargetMode="External"/><Relationship Id="rId9244" Type="http://schemas.openxmlformats.org/officeDocument/2006/relationships/hyperlink" Target="https://www.bing.com/images/search?form=xlimg&amp;q=Lagoinha" TargetMode="External"/><Relationship Id="rId950" Type="http://schemas.openxmlformats.org/officeDocument/2006/relationships/hyperlink" Target="https://www.bing.com/images/search?form=xlimg&amp;q=Ribeira%20do%20Pombal" TargetMode="External"/><Relationship Id="rId1580" Type="http://schemas.openxmlformats.org/officeDocument/2006/relationships/hyperlink" Target="https://www.bing.com/images/search?form=xlimg&amp;q=S%c3%a3o%20Gabriel%20da%20Palha" TargetMode="External"/><Relationship Id="rId2631" Type="http://schemas.openxmlformats.org/officeDocument/2006/relationships/hyperlink" Target="https://www.bing.com/th?id=OSK.b69b52209372e09a4f709b97943cacbf&amp;qlt=95" TargetMode="External"/><Relationship Id="rId603" Type="http://schemas.openxmlformats.org/officeDocument/2006/relationships/hyperlink" Target="https://www.bing.com/th?id=OSK.48d85d56dbf599f0788da018757a71c3&amp;qlt=95" TargetMode="External"/><Relationship Id="rId1233" Type="http://schemas.openxmlformats.org/officeDocument/2006/relationships/hyperlink" Target="https://www.bing.com/th?id=OSK.a0d3d90e29533639405f53e80568e4d3&amp;qlt=95" TargetMode="External"/><Relationship Id="rId5854" Type="http://schemas.openxmlformats.org/officeDocument/2006/relationships/hyperlink" Target="https://www.bing.com/images/search?form=xlimg&amp;q=S%c3%a3o%20Louren%c3%a7o%20do%20Piau%c3%ad" TargetMode="External"/><Relationship Id="rId6905" Type="http://schemas.openxmlformats.org/officeDocument/2006/relationships/hyperlink" Target="https://www.bing.com/th?id=OSK.abdec5c64af8b52189bb9f6ddc467a92&amp;qlt=95" TargetMode="External"/><Relationship Id="rId4456" Type="http://schemas.openxmlformats.org/officeDocument/2006/relationships/hyperlink" Target="https://www.bing.com/images/search?form=xlimg&amp;q=Pocon%c3%a9" TargetMode="External"/><Relationship Id="rId5507" Type="http://schemas.openxmlformats.org/officeDocument/2006/relationships/hyperlink" Target="https://www.bing.com/th?id=OSK.dd78aff98a721fb45069b799cc370413&amp;qlt=95" TargetMode="External"/><Relationship Id="rId3058" Type="http://schemas.openxmlformats.org/officeDocument/2006/relationships/hyperlink" Target="https://www.bing.com/images/search?form=xlimg&amp;q=Frei%20Gaspar" TargetMode="External"/><Relationship Id="rId4109" Type="http://schemas.openxmlformats.org/officeDocument/2006/relationships/hyperlink" Target="https://www.bing.com/th?id=OSK.1fcbdd7081339117c72652a2ded068ad&amp;qlt=95" TargetMode="External"/><Relationship Id="rId7679" Type="http://schemas.openxmlformats.org/officeDocument/2006/relationships/hyperlink" Target="https://www.bing.com/th?id=OSK.9d4603b64854a2c238b1fd0881b9c907&amp;qlt=95" TargetMode="External"/><Relationship Id="rId460" Type="http://schemas.openxmlformats.org/officeDocument/2006/relationships/hyperlink" Target="https://www.bing.com/images/search?form=xlimg&amp;q=Barra%20da%20Estiva" TargetMode="External"/><Relationship Id="rId1090" Type="http://schemas.openxmlformats.org/officeDocument/2006/relationships/hyperlink" Target="https://www.bing.com/images/search?form=xlimg&amp;q=Valente,%20Bahia" TargetMode="External"/><Relationship Id="rId2141" Type="http://schemas.openxmlformats.org/officeDocument/2006/relationships/hyperlink" Target="https://www.bing.com/th?id=OSK.1fba5580921a5e2ae622a8b8bf8adbfe&amp;qlt=95" TargetMode="External"/><Relationship Id="rId113" Type="http://schemas.openxmlformats.org/officeDocument/2006/relationships/hyperlink" Target="https://www.bing.com/th?id=OSK.9248d1f7feca2db4f3d1feb35ef9c2f5&amp;qlt=95" TargetMode="External"/><Relationship Id="rId6762" Type="http://schemas.openxmlformats.org/officeDocument/2006/relationships/hyperlink" Target="https://www.bing.com/images/search?form=xlimg&amp;q=Alto%20do%20Rodrigues" TargetMode="External"/><Relationship Id="rId7813" Type="http://schemas.openxmlformats.org/officeDocument/2006/relationships/hyperlink" Target="https://www.bing.com/th?id=OSK.3d9f4aa3e5b8dbd6d5d3c118d64bc11e&amp;qlt=95" TargetMode="External"/><Relationship Id="rId5017" Type="http://schemas.openxmlformats.org/officeDocument/2006/relationships/hyperlink" Target="https://www.bing.com/th?id=OSK.10a62a1ff438bac73f6beecf599cbe8d&amp;qlt=95" TargetMode="External"/><Relationship Id="rId5364" Type="http://schemas.openxmlformats.org/officeDocument/2006/relationships/hyperlink" Target="https://www.bing.com/images/search?form=xlimg&amp;q=Gl%c3%b3ria%20do%20Goit%c3%a1" TargetMode="External"/><Relationship Id="rId6415" Type="http://schemas.openxmlformats.org/officeDocument/2006/relationships/hyperlink" Target="https://www.bing.com/th?id=OSK.c1550a5a42ffc214db148e44282b55a8&amp;qlt=95" TargetMode="External"/><Relationship Id="rId9985" Type="http://schemas.openxmlformats.org/officeDocument/2006/relationships/hyperlink" Target="https://www.bing.com/th?id=OSK.8292b7ec2167d771d5c3265d9f985863&amp;qlt=95" TargetMode="External"/><Relationship Id="rId1974" Type="http://schemas.openxmlformats.org/officeDocument/2006/relationships/hyperlink" Target="https://www.bing.com/images/search?form=xlimg&amp;q=Pires%20do%20Rio" TargetMode="External"/><Relationship Id="rId8587" Type="http://schemas.openxmlformats.org/officeDocument/2006/relationships/hyperlink" Target="https://www.bing.com/th?id=OSK.AvDzthFkmO0iaAChEJRNpe2Gbbc1347cO4tTs6EIH6A&amp;qlt=95" TargetMode="External"/><Relationship Id="rId9638" Type="http://schemas.openxmlformats.org/officeDocument/2006/relationships/hyperlink" Target="https://www.bing.com/images/search?form=xlimg&amp;q=Sales%20Oliveira" TargetMode="External"/><Relationship Id="rId1627" Type="http://schemas.openxmlformats.org/officeDocument/2006/relationships/hyperlink" Target="https://www.bing.com/th?id=OSK.e35a9b3f6268e4443e6a30e07d8d8fb8&amp;qlt=95" TargetMode="External"/><Relationship Id="rId7189" Type="http://schemas.openxmlformats.org/officeDocument/2006/relationships/hyperlink" Target="https://www.bing.com/th?id=OSK.54c452a615a357512c262bd150c231fa&amp;qlt=95" TargetMode="External"/><Relationship Id="rId3799" Type="http://schemas.openxmlformats.org/officeDocument/2006/relationships/hyperlink" Target="https://www.bing.com/th?id=OSK.e3fd466ccb50fb2f701024980ed22135&amp;qlt=95" TargetMode="External"/><Relationship Id="rId4100" Type="http://schemas.openxmlformats.org/officeDocument/2006/relationships/hyperlink" Target="https://www.bing.com/images/search?form=xlimg&amp;q=Vespasiano" TargetMode="External"/><Relationship Id="rId7670" Type="http://schemas.openxmlformats.org/officeDocument/2006/relationships/hyperlink" Target="https://www.bing.com/images/search?form=xlimg&amp;q=Paverama" TargetMode="External"/><Relationship Id="rId8721" Type="http://schemas.openxmlformats.org/officeDocument/2006/relationships/hyperlink" Target="https://www.bing.com/th?id=OSK.bd8271ce7b96c56cf3b6c601f71523ac&amp;qlt=95" TargetMode="External"/><Relationship Id="rId6272" Type="http://schemas.openxmlformats.org/officeDocument/2006/relationships/hyperlink" Target="https://www.bing.com/images/search?form=xlimg&amp;q=Medianeira" TargetMode="External"/><Relationship Id="rId7323" Type="http://schemas.openxmlformats.org/officeDocument/2006/relationships/hyperlink" Target="https://www.bing.com/th?id=OSK.1d761aa1c066df1eca845d0ad01df07d&amp;qlt=95" TargetMode="External"/><Relationship Id="rId9495" Type="http://schemas.openxmlformats.org/officeDocument/2006/relationships/hyperlink" Target="https://www.bing.com/th?id=OSK.3fbb5b5a0cc24615dd407561d3f79ba1&amp;qlt=95" TargetMode="External"/><Relationship Id="rId2882" Type="http://schemas.openxmlformats.org/officeDocument/2006/relationships/hyperlink" Target="https://www.bing.com/images/search?form=xlimg&amp;q=Coroaci" TargetMode="External"/><Relationship Id="rId3933" Type="http://schemas.openxmlformats.org/officeDocument/2006/relationships/hyperlink" Target="https://www.bing.com/th?id=OSK.d317796cb31a6051d6dd848f3062f812&amp;qlt=95" TargetMode="External"/><Relationship Id="rId8097" Type="http://schemas.openxmlformats.org/officeDocument/2006/relationships/hyperlink" Target="https://www.bing.com/th?id=OSK.ca610ba25e7763b705b81e3301874441&amp;qlt=95" TargetMode="External"/><Relationship Id="rId9148" Type="http://schemas.openxmlformats.org/officeDocument/2006/relationships/hyperlink" Target="https://www.bing.com/images/search?form=xlimg&amp;q=Ita%c3%ad"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2">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cvi">
          <flag name="ShowInCardView" value="0"/>
          <flag name="ShowInDotNotation" value="0"/>
          <flag name="ShowInAutoComplete" value="0"/>
          <flag name="ExcludeFromCalcComparison" value="1"/>
        </key>
      </keyFlags>
    </type>
    <type name="_linkedentity2core">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DataRetrievedTime">
          <flag name="ShowInCardView" value="0"/>
          <flag name="ShowInDotNotation" value="0"/>
          <flag name="ShowInAutoComplete" value="0"/>
          <flag name="ExcludeFromCalcComparison" value="1"/>
        </key>
        <key name="%EntityDomainIdString">
          <flag name="ShowInCardView" value="0"/>
          <flag name="ShowInDotNotation" value="0"/>
          <flag name="ShowInAutoComplete" value="0"/>
        </key>
        <key name="%InfoToolTipLabelNames">
          <flag name="ShowInCardView" value="0"/>
          <flag name="ShowInDotNotation" value="0"/>
          <flag name="ShowInAutoComplete" value="0"/>
        </key>
        <key name="%InfoToolTipLabelValues">
          <flag name="ShowInCardView" value="0"/>
          <flag name="ShowInDotNotation" value="0"/>
          <flag name="ShowInAutoComplete" value="0"/>
        </key>
        <key name="%InfoToolTipLabelValuesType">
          <flag name="ShowInCardView" value="0"/>
          <flag name="ShowInDotNotation" value="0"/>
          <flag name="ShowInAutoComplete" value="0"/>
        </key>
        <key name="%DataProviderString">
          <flag name="ShowInCardView" value="0"/>
          <flag name="ShowInDotNotation" value="0"/>
          <flag name="ShowInAutoComplete" value="0"/>
        </key>
        <key name="%ClassificationId">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moreImagesAddress r:id="rId2"/>
  </webImageSrd>
  <webImageSrd>
    <address r:id="rId3"/>
    <moreImagesAddress r:id="rId4"/>
  </webImageSrd>
  <webImageSrd>
    <address r:id="rId5"/>
    <moreImagesAddress r:id="rId6"/>
  </webImageSrd>
  <webImageSrd>
    <address r:id="rId7"/>
    <moreImagesAddress r:id="rId8"/>
  </webImageSrd>
  <webImageSrd>
    <address r:id="rId9"/>
    <moreImagesAddress r:id="rId10"/>
  </webImageSrd>
  <webImageSrd>
    <address r:id="rId11"/>
    <moreImagesAddress r:id="rId12"/>
  </webImageSrd>
  <webImageSrd>
    <address r:id="rId13"/>
    <moreImagesAddress r:id="rId14"/>
  </webImageSrd>
  <webImageSrd>
    <address r:id="rId15"/>
    <moreImagesAddress r:id="rId16"/>
  </webImageSrd>
  <webImageSrd>
    <address r:id="rId17"/>
    <moreImagesAddress r:id="rId18"/>
  </webImageSrd>
  <webImageSrd>
    <address r:id="rId19"/>
    <moreImagesAddress r:id="rId20"/>
  </webImageSrd>
  <webImageSrd>
    <address r:id="rId21"/>
    <moreImagesAddress r:id="rId22"/>
  </webImageSrd>
  <webImageSrd>
    <address r:id="rId23"/>
    <moreImagesAddress r:id="rId24"/>
  </webImageSrd>
  <webImageSrd>
    <address r:id="rId25"/>
    <moreImagesAddress r:id="rId26"/>
  </webImageSrd>
  <webImageSrd>
    <address r:id="rId27"/>
    <moreImagesAddress r:id="rId28"/>
  </webImageSrd>
  <webImageSrd>
    <address r:id="rId29"/>
    <moreImagesAddress r:id="rId30"/>
  </webImageSrd>
  <webImageSrd>
    <address r:id="rId31"/>
    <moreImagesAddress r:id="rId32"/>
  </webImageSrd>
  <webImageSrd>
    <address r:id="rId33"/>
    <moreImagesAddress r:id="rId34"/>
  </webImageSrd>
  <webImageSrd>
    <address r:id="rId35"/>
    <moreImagesAddress r:id="rId36"/>
  </webImageSrd>
  <webImageSrd>
    <address r:id="rId37"/>
    <moreImagesAddress r:id="rId38"/>
  </webImageSrd>
  <webImageSrd>
    <address r:id="rId39"/>
    <moreImagesAddress r:id="rId40"/>
  </webImageSrd>
  <webImageSrd>
    <address r:id="rId41"/>
    <moreImagesAddress r:id="rId42"/>
  </webImageSrd>
  <webImageSrd>
    <address r:id="rId43"/>
    <moreImagesAddress r:id="rId44"/>
  </webImageSrd>
  <webImageSrd>
    <address r:id="rId45"/>
    <moreImagesAddress r:id="rId46"/>
  </webImageSrd>
  <webImageSrd>
    <address r:id="rId47"/>
    <moreImagesAddress r:id="rId48"/>
  </webImageSrd>
  <webImageSrd>
    <address r:id="rId49"/>
    <moreImagesAddress r:id="rId50"/>
  </webImageSrd>
  <webImageSrd>
    <address r:id="rId51"/>
    <moreImagesAddress r:id="rId52"/>
  </webImageSrd>
  <webImageSrd>
    <address r:id="rId53"/>
    <moreImagesAddress r:id="rId54"/>
  </webImageSrd>
  <webImageSrd>
    <address r:id="rId55"/>
    <moreImagesAddress r:id="rId56"/>
  </webImageSrd>
  <webImageSrd>
    <address r:id="rId57"/>
    <moreImagesAddress r:id="rId58"/>
  </webImageSrd>
  <webImageSrd>
    <address r:id="rId59"/>
    <moreImagesAddress r:id="rId60"/>
  </webImageSrd>
  <webImageSrd>
    <address r:id="rId61"/>
    <moreImagesAddress r:id="rId62"/>
  </webImageSrd>
  <webImageSrd>
    <address r:id="rId63"/>
    <moreImagesAddress r:id="rId64"/>
  </webImageSrd>
  <webImageSrd>
    <address r:id="rId65"/>
    <moreImagesAddress r:id="rId66"/>
  </webImageSrd>
  <webImageSrd>
    <address r:id="rId67"/>
    <moreImagesAddress r:id="rId68"/>
  </webImageSrd>
  <webImageSrd>
    <address r:id="rId69"/>
    <moreImagesAddress r:id="rId70"/>
  </webImageSrd>
  <webImageSrd>
    <address r:id="rId71"/>
    <moreImagesAddress r:id="rId72"/>
  </webImageSrd>
  <webImageSrd>
    <address r:id="rId73"/>
    <moreImagesAddress r:id="rId74"/>
  </webImageSrd>
  <webImageSrd>
    <address r:id="rId75"/>
    <moreImagesAddress r:id="rId76"/>
  </webImageSrd>
  <webImageSrd>
    <address r:id="rId77"/>
    <moreImagesAddress r:id="rId78"/>
  </webImageSrd>
  <webImageSrd>
    <address r:id="rId79"/>
    <moreImagesAddress r:id="rId80"/>
  </webImageSrd>
  <webImageSrd>
    <address r:id="rId81"/>
    <moreImagesAddress r:id="rId82"/>
  </webImageSrd>
  <webImageSrd>
    <address r:id="rId83"/>
    <moreImagesAddress r:id="rId84"/>
  </webImageSrd>
  <webImageSrd>
    <address r:id="rId85"/>
    <moreImagesAddress r:id="rId86"/>
  </webImageSrd>
  <webImageSrd>
    <address r:id="rId87"/>
    <moreImagesAddress r:id="rId88"/>
  </webImageSrd>
  <webImageSrd>
    <address r:id="rId89"/>
    <moreImagesAddress r:id="rId90"/>
  </webImageSrd>
  <webImageSrd>
    <address r:id="rId91"/>
    <moreImagesAddress r:id="rId92"/>
  </webImageSrd>
  <webImageSrd>
    <address r:id="rId93"/>
    <moreImagesAddress r:id="rId94"/>
  </webImageSrd>
  <webImageSrd>
    <address r:id="rId95"/>
    <moreImagesAddress r:id="rId96"/>
  </webImageSrd>
  <webImageSrd>
    <address r:id="rId97"/>
    <moreImagesAddress r:id="rId98"/>
  </webImageSrd>
  <webImageSrd>
    <address r:id="rId99"/>
    <moreImagesAddress r:id="rId100"/>
  </webImageSrd>
  <webImageSrd>
    <address r:id="rId101"/>
    <moreImagesAddress r:id="rId102"/>
  </webImageSrd>
  <webImageSrd>
    <address r:id="rId103"/>
    <moreImagesAddress r:id="rId104"/>
  </webImageSrd>
  <webImageSrd>
    <address r:id="rId105"/>
    <moreImagesAddress r:id="rId106"/>
  </webImageSrd>
  <webImageSrd>
    <address r:id="rId107"/>
    <moreImagesAddress r:id="rId108"/>
  </webImageSrd>
  <webImageSrd>
    <address r:id="rId109"/>
    <moreImagesAddress r:id="rId110"/>
  </webImageSrd>
  <webImageSrd>
    <address r:id="rId111"/>
    <moreImagesAddress r:id="rId112"/>
  </webImageSrd>
  <webImageSrd>
    <address r:id="rId113"/>
    <moreImagesAddress r:id="rId114"/>
  </webImageSrd>
  <webImageSrd>
    <address r:id="rId115"/>
    <moreImagesAddress r:id="rId116"/>
  </webImageSrd>
  <webImageSrd>
    <address r:id="rId117"/>
    <moreImagesAddress r:id="rId118"/>
  </webImageSrd>
  <webImageSrd>
    <address r:id="rId119"/>
    <moreImagesAddress r:id="rId120"/>
  </webImageSrd>
  <webImageSrd>
    <address r:id="rId121"/>
    <moreImagesAddress r:id="rId122"/>
  </webImageSrd>
  <webImageSrd>
    <address r:id="rId123"/>
    <moreImagesAddress r:id="rId124"/>
  </webImageSrd>
  <webImageSrd>
    <address r:id="rId125"/>
    <moreImagesAddress r:id="rId126"/>
  </webImageSrd>
  <webImageSrd>
    <address r:id="rId127"/>
    <moreImagesAddress r:id="rId128"/>
  </webImageSrd>
  <webImageSrd>
    <address r:id="rId129"/>
    <moreImagesAddress r:id="rId130"/>
  </webImageSrd>
  <webImageSrd>
    <address r:id="rId131"/>
    <moreImagesAddress r:id="rId132"/>
  </webImageSrd>
  <webImageSrd>
    <address r:id="rId133"/>
    <moreImagesAddress r:id="rId134"/>
  </webImageSrd>
  <webImageSrd>
    <address r:id="rId135"/>
    <moreImagesAddress r:id="rId136"/>
  </webImageSrd>
  <webImageSrd>
    <address r:id="rId137"/>
    <moreImagesAddress r:id="rId138"/>
  </webImageSrd>
  <webImageSrd>
    <address r:id="rId139"/>
    <moreImagesAddress r:id="rId140"/>
  </webImageSrd>
  <webImageSrd>
    <address r:id="rId141"/>
    <moreImagesAddress r:id="rId142"/>
  </webImageSrd>
  <webImageSrd>
    <address r:id="rId143"/>
    <moreImagesAddress r:id="rId144"/>
  </webImageSrd>
  <webImageSrd>
    <address r:id="rId145"/>
    <moreImagesAddress r:id="rId146"/>
  </webImageSrd>
  <webImageSrd>
    <address r:id="rId147"/>
    <moreImagesAddress r:id="rId148"/>
  </webImageSrd>
  <webImageSrd>
    <address r:id="rId149"/>
    <moreImagesAddress r:id="rId150"/>
  </webImageSrd>
  <webImageSrd>
    <address r:id="rId151"/>
    <moreImagesAddress r:id="rId152"/>
  </webImageSrd>
  <webImageSrd>
    <address r:id="rId153"/>
    <moreImagesAddress r:id="rId154"/>
  </webImageSrd>
  <webImageSrd>
    <address r:id="rId155"/>
    <moreImagesAddress r:id="rId156"/>
  </webImageSrd>
  <webImageSrd>
    <address r:id="rId157"/>
    <moreImagesAddress r:id="rId158"/>
  </webImageSrd>
  <webImageSrd>
    <address r:id="rId159"/>
    <moreImagesAddress r:id="rId160"/>
  </webImageSrd>
  <webImageSrd>
    <address r:id="rId161"/>
    <moreImagesAddress r:id="rId162"/>
  </webImageSrd>
  <webImageSrd>
    <address r:id="rId163"/>
    <moreImagesAddress r:id="rId164"/>
  </webImageSrd>
  <webImageSrd>
    <address r:id="rId165"/>
    <moreImagesAddress r:id="rId166"/>
  </webImageSrd>
  <webImageSrd>
    <address r:id="rId167"/>
    <moreImagesAddress r:id="rId168"/>
  </webImageSrd>
  <webImageSrd>
    <address r:id="rId169"/>
    <moreImagesAddress r:id="rId170"/>
  </webImageSrd>
  <webImageSrd>
    <address r:id="rId171"/>
    <moreImagesAddress r:id="rId172"/>
  </webImageSrd>
  <webImageSrd>
    <address r:id="rId173"/>
    <moreImagesAddress r:id="rId174"/>
  </webImageSrd>
  <webImageSrd>
    <address r:id="rId175"/>
    <moreImagesAddress r:id="rId176"/>
  </webImageSrd>
  <webImageSrd>
    <address r:id="rId177"/>
    <moreImagesAddress r:id="rId178"/>
  </webImageSrd>
  <webImageSrd>
    <address r:id="rId179"/>
    <moreImagesAddress r:id="rId180"/>
  </webImageSrd>
  <webImageSrd>
    <address r:id="rId181"/>
    <moreImagesAddress r:id="rId182"/>
  </webImageSrd>
  <webImageSrd>
    <address r:id="rId183"/>
    <moreImagesAddress r:id="rId184"/>
  </webImageSrd>
  <webImageSrd>
    <address r:id="rId185"/>
    <moreImagesAddress r:id="rId186"/>
  </webImageSrd>
  <webImageSrd>
    <address r:id="rId187"/>
    <moreImagesAddress r:id="rId188"/>
  </webImageSrd>
  <webImageSrd>
    <address r:id="rId189"/>
    <moreImagesAddress r:id="rId190"/>
  </webImageSrd>
  <webImageSrd>
    <address r:id="rId191"/>
    <moreImagesAddress r:id="rId192"/>
  </webImageSrd>
  <webImageSrd>
    <address r:id="rId193"/>
    <moreImagesAddress r:id="rId194"/>
  </webImageSrd>
  <webImageSrd>
    <address r:id="rId195"/>
    <moreImagesAddress r:id="rId196"/>
  </webImageSrd>
  <webImageSrd>
    <address r:id="rId197"/>
    <moreImagesAddress r:id="rId198"/>
  </webImageSrd>
  <webImageSrd>
    <address r:id="rId199"/>
    <moreImagesAddress r:id="rId200"/>
  </webImageSrd>
  <webImageSrd>
    <address r:id="rId201"/>
    <moreImagesAddress r:id="rId202"/>
  </webImageSrd>
  <webImageSrd>
    <address r:id="rId203"/>
    <moreImagesAddress r:id="rId204"/>
  </webImageSrd>
  <webImageSrd>
    <address r:id="rId205"/>
    <moreImagesAddress r:id="rId206"/>
  </webImageSrd>
  <webImageSrd>
    <address r:id="rId207"/>
    <moreImagesAddress r:id="rId208"/>
  </webImageSrd>
  <webImageSrd>
    <address r:id="rId209"/>
    <moreImagesAddress r:id="rId210"/>
  </webImageSrd>
  <webImageSrd>
    <address r:id="rId211"/>
    <moreImagesAddress r:id="rId212"/>
  </webImageSrd>
  <webImageSrd>
    <address r:id="rId213"/>
    <moreImagesAddress r:id="rId214"/>
  </webImageSrd>
  <webImageSrd>
    <address r:id="rId215"/>
    <moreImagesAddress r:id="rId216"/>
  </webImageSrd>
  <webImageSrd>
    <address r:id="rId217"/>
    <moreImagesAddress r:id="rId218"/>
  </webImageSrd>
  <webImageSrd>
    <address r:id="rId219"/>
    <moreImagesAddress r:id="rId220"/>
  </webImageSrd>
  <webImageSrd>
    <address r:id="rId221"/>
    <moreImagesAddress r:id="rId222"/>
  </webImageSrd>
  <webImageSrd>
    <address r:id="rId223"/>
    <moreImagesAddress r:id="rId224"/>
  </webImageSrd>
  <webImageSrd>
    <address r:id="rId225"/>
    <moreImagesAddress r:id="rId226"/>
  </webImageSrd>
  <webImageSrd>
    <address r:id="rId227"/>
    <moreImagesAddress r:id="rId228"/>
  </webImageSrd>
  <webImageSrd>
    <address r:id="rId229"/>
    <moreImagesAddress r:id="rId230"/>
  </webImageSrd>
  <webImageSrd>
    <address r:id="rId231"/>
    <moreImagesAddress r:id="rId232"/>
  </webImageSrd>
  <webImageSrd>
    <address r:id="rId233"/>
    <moreImagesAddress r:id="rId234"/>
  </webImageSrd>
  <webImageSrd>
    <address r:id="rId235"/>
    <moreImagesAddress r:id="rId236"/>
  </webImageSrd>
  <webImageSrd>
    <address r:id="rId237"/>
    <moreImagesAddress r:id="rId238"/>
  </webImageSrd>
  <webImageSrd>
    <address r:id="rId239"/>
    <moreImagesAddress r:id="rId240"/>
  </webImageSrd>
  <webImageSrd>
    <address r:id="rId241"/>
    <moreImagesAddress r:id="rId242"/>
  </webImageSrd>
  <webImageSrd>
    <address r:id="rId243"/>
    <moreImagesAddress r:id="rId244"/>
  </webImageSrd>
  <webImageSrd>
    <address r:id="rId245"/>
    <moreImagesAddress r:id="rId246"/>
  </webImageSrd>
  <webImageSrd>
    <address r:id="rId247"/>
    <moreImagesAddress r:id="rId248"/>
  </webImageSrd>
  <webImageSrd>
    <address r:id="rId249"/>
    <moreImagesAddress r:id="rId250"/>
  </webImageSrd>
  <webImageSrd>
    <address r:id="rId251"/>
    <moreImagesAddress r:id="rId252"/>
  </webImageSrd>
  <webImageSrd>
    <address r:id="rId253"/>
    <moreImagesAddress r:id="rId254"/>
  </webImageSrd>
  <webImageSrd>
    <address r:id="rId255"/>
    <moreImagesAddress r:id="rId256"/>
  </webImageSrd>
  <webImageSrd>
    <address r:id="rId257"/>
    <moreImagesAddress r:id="rId258"/>
  </webImageSrd>
  <webImageSrd>
    <address r:id="rId259"/>
    <moreImagesAddress r:id="rId260"/>
  </webImageSrd>
  <webImageSrd>
    <address r:id="rId261"/>
    <moreImagesAddress r:id="rId262"/>
  </webImageSrd>
  <webImageSrd>
    <address r:id="rId263"/>
    <moreImagesAddress r:id="rId264"/>
  </webImageSrd>
  <webImageSrd>
    <address r:id="rId265"/>
    <moreImagesAddress r:id="rId266"/>
  </webImageSrd>
  <webImageSrd>
    <address r:id="rId267"/>
    <moreImagesAddress r:id="rId268"/>
  </webImageSrd>
  <webImageSrd>
    <address r:id="rId269"/>
    <moreImagesAddress r:id="rId270"/>
  </webImageSrd>
  <webImageSrd>
    <address r:id="rId271"/>
    <moreImagesAddress r:id="rId272"/>
  </webImageSrd>
  <webImageSrd>
    <address r:id="rId273"/>
    <moreImagesAddress r:id="rId274"/>
  </webImageSrd>
  <webImageSrd>
    <address r:id="rId275"/>
    <moreImagesAddress r:id="rId276"/>
  </webImageSrd>
  <webImageSrd>
    <address r:id="rId277"/>
    <moreImagesAddress r:id="rId278"/>
  </webImageSrd>
  <webImageSrd>
    <address r:id="rId279"/>
    <moreImagesAddress r:id="rId280"/>
  </webImageSrd>
  <webImageSrd>
    <address r:id="rId281"/>
    <moreImagesAddress r:id="rId282"/>
  </webImageSrd>
  <webImageSrd>
    <address r:id="rId283"/>
    <moreImagesAddress r:id="rId284"/>
  </webImageSrd>
  <webImageSrd>
    <address r:id="rId285"/>
    <moreImagesAddress r:id="rId286"/>
  </webImageSrd>
  <webImageSrd>
    <address r:id="rId287"/>
    <moreImagesAddress r:id="rId288"/>
  </webImageSrd>
  <webImageSrd>
    <address r:id="rId289"/>
    <moreImagesAddress r:id="rId290"/>
  </webImageSrd>
  <webImageSrd>
    <address r:id="rId291"/>
    <moreImagesAddress r:id="rId292"/>
  </webImageSrd>
  <webImageSrd>
    <address r:id="rId293"/>
    <moreImagesAddress r:id="rId294"/>
  </webImageSrd>
  <webImageSrd>
    <address r:id="rId295"/>
    <moreImagesAddress r:id="rId296"/>
  </webImageSrd>
  <webImageSrd>
    <address r:id="rId297"/>
    <moreImagesAddress r:id="rId298"/>
  </webImageSrd>
  <webImageSrd>
    <address r:id="rId299"/>
    <moreImagesAddress r:id="rId300"/>
  </webImageSrd>
  <webImageSrd>
    <address r:id="rId301"/>
    <moreImagesAddress r:id="rId302"/>
  </webImageSrd>
  <webImageSrd>
    <address r:id="rId303"/>
    <moreImagesAddress r:id="rId304"/>
  </webImageSrd>
  <webImageSrd>
    <address r:id="rId305"/>
    <moreImagesAddress r:id="rId306"/>
  </webImageSrd>
  <webImageSrd>
    <address r:id="rId307"/>
    <moreImagesAddress r:id="rId308"/>
  </webImageSrd>
  <webImageSrd>
    <address r:id="rId309"/>
    <moreImagesAddress r:id="rId310"/>
  </webImageSrd>
  <webImageSrd>
    <address r:id="rId311"/>
    <moreImagesAddress r:id="rId312"/>
  </webImageSrd>
  <webImageSrd>
    <address r:id="rId313"/>
    <moreImagesAddress r:id="rId314"/>
  </webImageSrd>
  <webImageSrd>
    <address r:id="rId315"/>
    <moreImagesAddress r:id="rId316"/>
  </webImageSrd>
  <webImageSrd>
    <address r:id="rId317"/>
    <moreImagesAddress r:id="rId318"/>
  </webImageSrd>
  <webImageSrd>
    <address r:id="rId319"/>
    <moreImagesAddress r:id="rId320"/>
  </webImageSrd>
  <webImageSrd>
    <address r:id="rId321"/>
    <moreImagesAddress r:id="rId322"/>
  </webImageSrd>
  <webImageSrd>
    <address r:id="rId323"/>
    <moreImagesAddress r:id="rId324"/>
  </webImageSrd>
  <webImageSrd>
    <address r:id="rId325"/>
    <moreImagesAddress r:id="rId326"/>
  </webImageSrd>
  <webImageSrd>
    <address r:id="rId327"/>
    <moreImagesAddress r:id="rId328"/>
  </webImageSrd>
  <webImageSrd>
    <address r:id="rId329"/>
    <moreImagesAddress r:id="rId330"/>
  </webImageSrd>
  <webImageSrd>
    <address r:id="rId331"/>
    <moreImagesAddress r:id="rId332"/>
  </webImageSrd>
  <webImageSrd>
    <address r:id="rId333"/>
    <moreImagesAddress r:id="rId334"/>
  </webImageSrd>
  <webImageSrd>
    <address r:id="rId335"/>
    <moreImagesAddress r:id="rId336"/>
  </webImageSrd>
  <webImageSrd>
    <address r:id="rId337"/>
    <moreImagesAddress r:id="rId338"/>
  </webImageSrd>
  <webImageSrd>
    <address r:id="rId339"/>
    <moreImagesAddress r:id="rId340"/>
  </webImageSrd>
  <webImageSrd>
    <address r:id="rId341"/>
    <moreImagesAddress r:id="rId342"/>
  </webImageSrd>
  <webImageSrd>
    <address r:id="rId343"/>
    <moreImagesAddress r:id="rId344"/>
  </webImageSrd>
  <webImageSrd>
    <address r:id="rId345"/>
    <moreImagesAddress r:id="rId346"/>
  </webImageSrd>
  <webImageSrd>
    <address r:id="rId347"/>
    <moreImagesAddress r:id="rId348"/>
  </webImageSrd>
  <webImageSrd>
    <address r:id="rId349"/>
    <moreImagesAddress r:id="rId350"/>
  </webImageSrd>
  <webImageSrd>
    <address r:id="rId351"/>
    <moreImagesAddress r:id="rId352"/>
  </webImageSrd>
  <webImageSrd>
    <address r:id="rId353"/>
    <moreImagesAddress r:id="rId354"/>
  </webImageSrd>
  <webImageSrd>
    <address r:id="rId355"/>
    <moreImagesAddress r:id="rId356"/>
  </webImageSrd>
  <webImageSrd>
    <address r:id="rId357"/>
    <moreImagesAddress r:id="rId358"/>
  </webImageSrd>
  <webImageSrd>
    <address r:id="rId359"/>
    <moreImagesAddress r:id="rId360"/>
  </webImageSrd>
  <webImageSrd>
    <address r:id="rId361"/>
    <moreImagesAddress r:id="rId362"/>
  </webImageSrd>
  <webImageSrd>
    <address r:id="rId363"/>
    <moreImagesAddress r:id="rId364"/>
  </webImageSrd>
  <webImageSrd>
    <address r:id="rId365"/>
    <moreImagesAddress r:id="rId366"/>
  </webImageSrd>
  <webImageSrd>
    <address r:id="rId367"/>
    <moreImagesAddress r:id="rId368"/>
  </webImageSrd>
  <webImageSrd>
    <address r:id="rId369"/>
    <moreImagesAddress r:id="rId370"/>
  </webImageSrd>
  <webImageSrd>
    <address r:id="rId371"/>
    <moreImagesAddress r:id="rId372"/>
  </webImageSrd>
  <webImageSrd>
    <address r:id="rId373"/>
    <moreImagesAddress r:id="rId374"/>
  </webImageSrd>
  <webImageSrd>
    <address r:id="rId375"/>
    <moreImagesAddress r:id="rId376"/>
  </webImageSrd>
  <webImageSrd>
    <address r:id="rId377"/>
    <moreImagesAddress r:id="rId378"/>
  </webImageSrd>
  <webImageSrd>
    <address r:id="rId379"/>
    <moreImagesAddress r:id="rId380"/>
  </webImageSrd>
  <webImageSrd>
    <address r:id="rId381"/>
    <moreImagesAddress r:id="rId382"/>
  </webImageSrd>
  <webImageSrd>
    <address r:id="rId383"/>
    <moreImagesAddress r:id="rId384"/>
  </webImageSrd>
  <webImageSrd>
    <address r:id="rId385"/>
    <moreImagesAddress r:id="rId386"/>
  </webImageSrd>
  <webImageSrd>
    <address r:id="rId387"/>
    <moreImagesAddress r:id="rId388"/>
  </webImageSrd>
  <webImageSrd>
    <address r:id="rId389"/>
    <moreImagesAddress r:id="rId390"/>
  </webImageSrd>
  <webImageSrd>
    <address r:id="rId391"/>
    <moreImagesAddress r:id="rId392"/>
  </webImageSrd>
  <webImageSrd>
    <address r:id="rId393"/>
    <moreImagesAddress r:id="rId394"/>
  </webImageSrd>
  <webImageSrd>
    <address r:id="rId395"/>
    <moreImagesAddress r:id="rId396"/>
  </webImageSrd>
  <webImageSrd>
    <address r:id="rId397"/>
    <moreImagesAddress r:id="rId398"/>
  </webImageSrd>
  <webImageSrd>
    <address r:id="rId399"/>
    <moreImagesAddress r:id="rId400"/>
  </webImageSrd>
  <webImageSrd>
    <address r:id="rId401"/>
    <moreImagesAddress r:id="rId402"/>
  </webImageSrd>
  <webImageSrd>
    <address r:id="rId403"/>
    <moreImagesAddress r:id="rId404"/>
  </webImageSrd>
  <webImageSrd>
    <address r:id="rId405"/>
    <moreImagesAddress r:id="rId406"/>
  </webImageSrd>
  <webImageSrd>
    <address r:id="rId407"/>
    <moreImagesAddress r:id="rId408"/>
  </webImageSrd>
  <webImageSrd>
    <address r:id="rId409"/>
    <moreImagesAddress r:id="rId410"/>
  </webImageSrd>
  <webImageSrd>
    <address r:id="rId411"/>
    <moreImagesAddress r:id="rId412"/>
  </webImageSrd>
  <webImageSrd>
    <address r:id="rId413"/>
    <moreImagesAddress r:id="rId414"/>
  </webImageSrd>
  <webImageSrd>
    <address r:id="rId415"/>
    <moreImagesAddress r:id="rId416"/>
  </webImageSrd>
  <webImageSrd>
    <address r:id="rId417"/>
    <moreImagesAddress r:id="rId418"/>
  </webImageSrd>
  <webImageSrd>
    <address r:id="rId419"/>
    <moreImagesAddress r:id="rId420"/>
  </webImageSrd>
  <webImageSrd>
    <address r:id="rId421"/>
    <moreImagesAddress r:id="rId422"/>
  </webImageSrd>
  <webImageSrd>
    <address r:id="rId423"/>
    <moreImagesAddress r:id="rId424"/>
  </webImageSrd>
  <webImageSrd>
    <address r:id="rId425"/>
    <moreImagesAddress r:id="rId426"/>
  </webImageSrd>
  <webImageSrd>
    <address r:id="rId427"/>
    <moreImagesAddress r:id="rId428"/>
  </webImageSrd>
  <webImageSrd>
    <address r:id="rId429"/>
    <moreImagesAddress r:id="rId430"/>
  </webImageSrd>
  <webImageSrd>
    <address r:id="rId431"/>
    <moreImagesAddress r:id="rId432"/>
  </webImageSrd>
  <webImageSrd>
    <address r:id="rId433"/>
    <moreImagesAddress r:id="rId434"/>
  </webImageSrd>
  <webImageSrd>
    <address r:id="rId435"/>
    <moreImagesAddress r:id="rId436"/>
  </webImageSrd>
  <webImageSrd>
    <address r:id="rId437"/>
    <moreImagesAddress r:id="rId438"/>
  </webImageSrd>
  <webImageSrd>
    <address r:id="rId439"/>
    <moreImagesAddress r:id="rId440"/>
  </webImageSrd>
  <webImageSrd>
    <address r:id="rId441"/>
    <moreImagesAddress r:id="rId442"/>
  </webImageSrd>
  <webImageSrd>
    <address r:id="rId443"/>
    <moreImagesAddress r:id="rId444"/>
  </webImageSrd>
  <webImageSrd>
    <address r:id="rId445"/>
    <moreImagesAddress r:id="rId446"/>
  </webImageSrd>
  <webImageSrd>
    <address r:id="rId447"/>
    <moreImagesAddress r:id="rId448"/>
  </webImageSrd>
  <webImageSrd>
    <address r:id="rId449"/>
    <moreImagesAddress r:id="rId450"/>
  </webImageSrd>
  <webImageSrd>
    <address r:id="rId451"/>
    <moreImagesAddress r:id="rId452"/>
  </webImageSrd>
  <webImageSrd>
    <address r:id="rId453"/>
    <moreImagesAddress r:id="rId454"/>
  </webImageSrd>
  <webImageSrd>
    <address r:id="rId455"/>
    <moreImagesAddress r:id="rId456"/>
  </webImageSrd>
  <webImageSrd>
    <address r:id="rId457"/>
    <moreImagesAddress r:id="rId458"/>
  </webImageSrd>
  <webImageSrd>
    <address r:id="rId459"/>
    <moreImagesAddress r:id="rId460"/>
  </webImageSrd>
  <webImageSrd>
    <address r:id="rId461"/>
    <moreImagesAddress r:id="rId462"/>
  </webImageSrd>
  <webImageSrd>
    <address r:id="rId463"/>
    <moreImagesAddress r:id="rId464"/>
  </webImageSrd>
  <webImageSrd>
    <address r:id="rId465"/>
    <moreImagesAddress r:id="rId466"/>
  </webImageSrd>
  <webImageSrd>
    <address r:id="rId467"/>
    <moreImagesAddress r:id="rId468"/>
  </webImageSrd>
  <webImageSrd>
    <address r:id="rId469"/>
    <moreImagesAddress r:id="rId470"/>
  </webImageSrd>
  <webImageSrd>
    <address r:id="rId471"/>
    <moreImagesAddress r:id="rId472"/>
  </webImageSrd>
  <webImageSrd>
    <address r:id="rId473"/>
    <moreImagesAddress r:id="rId474"/>
  </webImageSrd>
  <webImageSrd>
    <address r:id="rId475"/>
    <moreImagesAddress r:id="rId476"/>
  </webImageSrd>
  <webImageSrd>
    <address r:id="rId477"/>
    <moreImagesAddress r:id="rId478"/>
  </webImageSrd>
  <webImageSrd>
    <address r:id="rId479"/>
    <moreImagesAddress r:id="rId480"/>
  </webImageSrd>
  <webImageSrd>
    <address r:id="rId481"/>
    <moreImagesAddress r:id="rId482"/>
  </webImageSrd>
  <webImageSrd>
    <address r:id="rId483"/>
    <moreImagesAddress r:id="rId484"/>
  </webImageSrd>
  <webImageSrd>
    <address r:id="rId485"/>
    <moreImagesAddress r:id="rId486"/>
  </webImageSrd>
  <webImageSrd>
    <address r:id="rId487"/>
    <moreImagesAddress r:id="rId488"/>
  </webImageSrd>
  <webImageSrd>
    <address r:id="rId489"/>
    <moreImagesAddress r:id="rId490"/>
  </webImageSrd>
  <webImageSrd>
    <address r:id="rId491"/>
    <moreImagesAddress r:id="rId492"/>
  </webImageSrd>
  <webImageSrd>
    <address r:id="rId493"/>
    <moreImagesAddress r:id="rId494"/>
  </webImageSrd>
  <webImageSrd>
    <address r:id="rId495"/>
    <moreImagesAddress r:id="rId496"/>
  </webImageSrd>
  <webImageSrd>
    <address r:id="rId497"/>
    <moreImagesAddress r:id="rId498"/>
  </webImageSrd>
  <webImageSrd>
    <address r:id="rId499"/>
    <moreImagesAddress r:id="rId500"/>
  </webImageSrd>
  <webImageSrd>
    <address r:id="rId501"/>
    <moreImagesAddress r:id="rId502"/>
  </webImageSrd>
  <webImageSrd>
    <address r:id="rId503"/>
    <moreImagesAddress r:id="rId504"/>
  </webImageSrd>
  <webImageSrd>
    <address r:id="rId505"/>
    <moreImagesAddress r:id="rId506"/>
  </webImageSrd>
  <webImageSrd>
    <address r:id="rId507"/>
    <moreImagesAddress r:id="rId508"/>
  </webImageSrd>
  <webImageSrd>
    <address r:id="rId509"/>
    <moreImagesAddress r:id="rId510"/>
  </webImageSrd>
  <webImageSrd>
    <address r:id="rId511"/>
    <moreImagesAddress r:id="rId512"/>
  </webImageSrd>
  <webImageSrd>
    <address r:id="rId513"/>
    <moreImagesAddress r:id="rId514"/>
  </webImageSrd>
  <webImageSrd>
    <address r:id="rId515"/>
    <moreImagesAddress r:id="rId516"/>
  </webImageSrd>
  <webImageSrd>
    <address r:id="rId517"/>
    <moreImagesAddress r:id="rId518"/>
  </webImageSrd>
  <webImageSrd>
    <address r:id="rId519"/>
    <moreImagesAddress r:id="rId520"/>
  </webImageSrd>
  <webImageSrd>
    <address r:id="rId521"/>
    <moreImagesAddress r:id="rId522"/>
  </webImageSrd>
  <webImageSrd>
    <address r:id="rId523"/>
    <moreImagesAddress r:id="rId524"/>
  </webImageSrd>
  <webImageSrd>
    <address r:id="rId525"/>
    <moreImagesAddress r:id="rId526"/>
  </webImageSrd>
  <webImageSrd>
    <address r:id="rId527"/>
    <moreImagesAddress r:id="rId528"/>
  </webImageSrd>
  <webImageSrd>
    <address r:id="rId529"/>
    <moreImagesAddress r:id="rId530"/>
  </webImageSrd>
  <webImageSrd>
    <address r:id="rId531"/>
    <moreImagesAddress r:id="rId532"/>
  </webImageSrd>
  <webImageSrd>
    <address r:id="rId533"/>
    <moreImagesAddress r:id="rId534"/>
  </webImageSrd>
  <webImageSrd>
    <address r:id="rId535"/>
    <moreImagesAddress r:id="rId536"/>
  </webImageSrd>
  <webImageSrd>
    <address r:id="rId537"/>
    <moreImagesAddress r:id="rId538"/>
  </webImageSrd>
  <webImageSrd>
    <address r:id="rId539"/>
    <moreImagesAddress r:id="rId540"/>
  </webImageSrd>
  <webImageSrd>
    <address r:id="rId541"/>
    <moreImagesAddress r:id="rId542"/>
  </webImageSrd>
  <webImageSrd>
    <address r:id="rId543"/>
    <moreImagesAddress r:id="rId544"/>
  </webImageSrd>
  <webImageSrd>
    <address r:id="rId545"/>
    <moreImagesAddress r:id="rId546"/>
  </webImageSrd>
  <webImageSrd>
    <address r:id="rId547"/>
    <moreImagesAddress r:id="rId548"/>
  </webImageSrd>
  <webImageSrd>
    <address r:id="rId549"/>
    <moreImagesAddress r:id="rId550"/>
  </webImageSrd>
  <webImageSrd>
    <address r:id="rId551"/>
    <moreImagesAddress r:id="rId552"/>
  </webImageSrd>
  <webImageSrd>
    <address r:id="rId553"/>
    <moreImagesAddress r:id="rId554"/>
  </webImageSrd>
  <webImageSrd>
    <address r:id="rId555"/>
    <moreImagesAddress r:id="rId556"/>
  </webImageSrd>
  <webImageSrd>
    <address r:id="rId557"/>
    <moreImagesAddress r:id="rId558"/>
  </webImageSrd>
  <webImageSrd>
    <address r:id="rId559"/>
    <moreImagesAddress r:id="rId560"/>
  </webImageSrd>
  <webImageSrd>
    <address r:id="rId561"/>
    <moreImagesAddress r:id="rId562"/>
  </webImageSrd>
  <webImageSrd>
    <address r:id="rId563"/>
    <moreImagesAddress r:id="rId564"/>
  </webImageSrd>
  <webImageSrd>
    <address r:id="rId565"/>
    <moreImagesAddress r:id="rId566"/>
  </webImageSrd>
  <webImageSrd>
    <address r:id="rId567"/>
    <moreImagesAddress r:id="rId568"/>
  </webImageSrd>
  <webImageSrd>
    <address r:id="rId569"/>
    <moreImagesAddress r:id="rId570"/>
  </webImageSrd>
  <webImageSrd>
    <address r:id="rId571"/>
    <moreImagesAddress r:id="rId572"/>
  </webImageSrd>
  <webImageSrd>
    <address r:id="rId573"/>
    <moreImagesAddress r:id="rId574"/>
  </webImageSrd>
  <webImageSrd>
    <address r:id="rId575"/>
    <moreImagesAddress r:id="rId576"/>
  </webImageSrd>
  <webImageSrd>
    <address r:id="rId577"/>
    <moreImagesAddress r:id="rId578"/>
  </webImageSrd>
  <webImageSrd>
    <address r:id="rId579"/>
    <moreImagesAddress r:id="rId580"/>
  </webImageSrd>
  <webImageSrd>
    <address r:id="rId581"/>
    <moreImagesAddress r:id="rId582"/>
  </webImageSrd>
  <webImageSrd>
    <address r:id="rId583"/>
    <moreImagesAddress r:id="rId584"/>
  </webImageSrd>
  <webImageSrd>
    <address r:id="rId585"/>
    <moreImagesAddress r:id="rId586"/>
  </webImageSrd>
  <webImageSrd>
    <address r:id="rId587"/>
    <moreImagesAddress r:id="rId588"/>
  </webImageSrd>
  <webImageSrd>
    <address r:id="rId589"/>
    <moreImagesAddress r:id="rId590"/>
  </webImageSrd>
  <webImageSrd>
    <address r:id="rId591"/>
    <moreImagesAddress r:id="rId592"/>
  </webImageSrd>
  <webImageSrd>
    <address r:id="rId593"/>
    <moreImagesAddress r:id="rId594"/>
  </webImageSrd>
  <webImageSrd>
    <address r:id="rId595"/>
    <moreImagesAddress r:id="rId596"/>
  </webImageSrd>
  <webImageSrd>
    <address r:id="rId597"/>
    <moreImagesAddress r:id="rId598"/>
  </webImageSrd>
  <webImageSrd>
    <address r:id="rId599"/>
    <moreImagesAddress r:id="rId600"/>
  </webImageSrd>
  <webImageSrd>
    <address r:id="rId601"/>
    <moreImagesAddress r:id="rId602"/>
  </webImageSrd>
  <webImageSrd>
    <address r:id="rId603"/>
    <moreImagesAddress r:id="rId604"/>
  </webImageSrd>
  <webImageSrd>
    <address r:id="rId605"/>
    <moreImagesAddress r:id="rId606"/>
  </webImageSrd>
  <webImageSrd>
    <address r:id="rId607"/>
    <moreImagesAddress r:id="rId608"/>
  </webImageSrd>
  <webImageSrd>
    <address r:id="rId609"/>
    <moreImagesAddress r:id="rId610"/>
  </webImageSrd>
  <webImageSrd>
    <address r:id="rId611"/>
    <moreImagesAddress r:id="rId612"/>
  </webImageSrd>
  <webImageSrd>
    <address r:id="rId613"/>
    <moreImagesAddress r:id="rId614"/>
  </webImageSrd>
  <webImageSrd>
    <address r:id="rId615"/>
    <moreImagesAddress r:id="rId616"/>
  </webImageSrd>
  <webImageSrd>
    <address r:id="rId617"/>
    <moreImagesAddress r:id="rId618"/>
  </webImageSrd>
  <webImageSrd>
    <address r:id="rId619"/>
    <moreImagesAddress r:id="rId620"/>
  </webImageSrd>
  <webImageSrd>
    <address r:id="rId621"/>
    <moreImagesAddress r:id="rId622"/>
  </webImageSrd>
  <webImageSrd>
    <address r:id="rId623"/>
    <moreImagesAddress r:id="rId624"/>
  </webImageSrd>
  <webImageSrd>
    <address r:id="rId625"/>
    <moreImagesAddress r:id="rId626"/>
  </webImageSrd>
  <webImageSrd>
    <address r:id="rId627"/>
    <moreImagesAddress r:id="rId628"/>
  </webImageSrd>
  <webImageSrd>
    <address r:id="rId629"/>
    <moreImagesAddress r:id="rId630"/>
  </webImageSrd>
  <webImageSrd>
    <address r:id="rId631"/>
    <moreImagesAddress r:id="rId632"/>
  </webImageSrd>
  <webImageSrd>
    <address r:id="rId633"/>
    <moreImagesAddress r:id="rId634"/>
  </webImageSrd>
  <webImageSrd>
    <address r:id="rId635"/>
    <moreImagesAddress r:id="rId636"/>
  </webImageSrd>
  <webImageSrd>
    <address r:id="rId637"/>
    <moreImagesAddress r:id="rId638"/>
  </webImageSrd>
  <webImageSrd>
    <address r:id="rId639"/>
    <moreImagesAddress r:id="rId640"/>
  </webImageSrd>
  <webImageSrd>
    <address r:id="rId641"/>
    <moreImagesAddress r:id="rId642"/>
  </webImageSrd>
  <webImageSrd>
    <address r:id="rId643"/>
    <moreImagesAddress r:id="rId644"/>
  </webImageSrd>
  <webImageSrd>
    <address r:id="rId645"/>
    <moreImagesAddress r:id="rId646"/>
  </webImageSrd>
  <webImageSrd>
    <address r:id="rId647"/>
    <moreImagesAddress r:id="rId648"/>
  </webImageSrd>
  <webImageSrd>
    <address r:id="rId649"/>
    <moreImagesAddress r:id="rId650"/>
  </webImageSrd>
  <webImageSrd>
    <address r:id="rId651"/>
    <moreImagesAddress r:id="rId652"/>
  </webImageSrd>
  <webImageSrd>
    <address r:id="rId653"/>
    <moreImagesAddress r:id="rId654"/>
  </webImageSrd>
  <webImageSrd>
    <address r:id="rId655"/>
    <moreImagesAddress r:id="rId656"/>
  </webImageSrd>
  <webImageSrd>
    <address r:id="rId657"/>
    <moreImagesAddress r:id="rId658"/>
  </webImageSrd>
  <webImageSrd>
    <address r:id="rId659"/>
    <moreImagesAddress r:id="rId660"/>
  </webImageSrd>
  <webImageSrd>
    <address r:id="rId661"/>
    <moreImagesAddress r:id="rId662"/>
  </webImageSrd>
  <webImageSrd>
    <address r:id="rId663"/>
    <moreImagesAddress r:id="rId664"/>
  </webImageSrd>
  <webImageSrd>
    <address r:id="rId665"/>
    <moreImagesAddress r:id="rId666"/>
  </webImageSrd>
  <webImageSrd>
    <address r:id="rId667"/>
    <moreImagesAddress r:id="rId668"/>
  </webImageSrd>
  <webImageSrd>
    <address r:id="rId669"/>
    <moreImagesAddress r:id="rId670"/>
  </webImageSrd>
  <webImageSrd>
    <address r:id="rId671"/>
    <moreImagesAddress r:id="rId672"/>
  </webImageSrd>
  <webImageSrd>
    <address r:id="rId673"/>
    <moreImagesAddress r:id="rId674"/>
  </webImageSrd>
  <webImageSrd>
    <address r:id="rId675"/>
    <moreImagesAddress r:id="rId676"/>
  </webImageSrd>
  <webImageSrd>
    <address r:id="rId677"/>
    <moreImagesAddress r:id="rId678"/>
  </webImageSrd>
  <webImageSrd>
    <address r:id="rId679"/>
    <moreImagesAddress r:id="rId680"/>
  </webImageSrd>
  <webImageSrd>
    <address r:id="rId681"/>
    <moreImagesAddress r:id="rId682"/>
  </webImageSrd>
  <webImageSrd>
    <address r:id="rId683"/>
    <moreImagesAddress r:id="rId684"/>
  </webImageSrd>
  <webImageSrd>
    <address r:id="rId685"/>
    <moreImagesAddress r:id="rId686"/>
  </webImageSrd>
  <webImageSrd>
    <address r:id="rId687"/>
    <moreImagesAddress r:id="rId688"/>
  </webImageSrd>
  <webImageSrd>
    <address r:id="rId689"/>
    <moreImagesAddress r:id="rId690"/>
  </webImageSrd>
  <webImageSrd>
    <address r:id="rId691"/>
    <moreImagesAddress r:id="rId692"/>
  </webImageSrd>
  <webImageSrd>
    <address r:id="rId693"/>
    <moreImagesAddress r:id="rId694"/>
  </webImageSrd>
  <webImageSrd>
    <address r:id="rId695"/>
    <moreImagesAddress r:id="rId696"/>
  </webImageSrd>
  <webImageSrd>
    <address r:id="rId697"/>
    <moreImagesAddress r:id="rId698"/>
  </webImageSrd>
  <webImageSrd>
    <address r:id="rId699"/>
    <moreImagesAddress r:id="rId700"/>
  </webImageSrd>
  <webImageSrd>
    <address r:id="rId701"/>
    <moreImagesAddress r:id="rId702"/>
  </webImageSrd>
  <webImageSrd>
    <address r:id="rId703"/>
    <moreImagesAddress r:id="rId704"/>
  </webImageSrd>
  <webImageSrd>
    <address r:id="rId705"/>
    <moreImagesAddress r:id="rId706"/>
  </webImageSrd>
  <webImageSrd>
    <address r:id="rId707"/>
    <moreImagesAddress r:id="rId708"/>
  </webImageSrd>
  <webImageSrd>
    <address r:id="rId709"/>
    <moreImagesAddress r:id="rId710"/>
  </webImageSrd>
  <webImageSrd>
    <address r:id="rId711"/>
    <moreImagesAddress r:id="rId712"/>
  </webImageSrd>
  <webImageSrd>
    <address r:id="rId713"/>
    <moreImagesAddress r:id="rId714"/>
  </webImageSrd>
  <webImageSrd>
    <address r:id="rId715"/>
    <moreImagesAddress r:id="rId716"/>
  </webImageSrd>
  <webImageSrd>
    <address r:id="rId717"/>
    <moreImagesAddress r:id="rId718"/>
  </webImageSrd>
  <webImageSrd>
    <address r:id="rId719"/>
    <moreImagesAddress r:id="rId720"/>
  </webImageSrd>
  <webImageSrd>
    <address r:id="rId721"/>
    <moreImagesAddress r:id="rId722"/>
  </webImageSrd>
  <webImageSrd>
    <address r:id="rId723"/>
    <moreImagesAddress r:id="rId724"/>
  </webImageSrd>
  <webImageSrd>
    <address r:id="rId725"/>
    <moreImagesAddress r:id="rId726"/>
  </webImageSrd>
  <webImageSrd>
    <address r:id="rId727"/>
    <moreImagesAddress r:id="rId728"/>
  </webImageSrd>
  <webImageSrd>
    <address r:id="rId729"/>
    <moreImagesAddress r:id="rId730"/>
  </webImageSrd>
  <webImageSrd>
    <address r:id="rId731"/>
    <moreImagesAddress r:id="rId732"/>
  </webImageSrd>
  <webImageSrd>
    <address r:id="rId733"/>
    <moreImagesAddress r:id="rId734"/>
  </webImageSrd>
  <webImageSrd>
    <address r:id="rId735"/>
    <moreImagesAddress r:id="rId736"/>
  </webImageSrd>
  <webImageSrd>
    <address r:id="rId737"/>
    <moreImagesAddress r:id="rId738"/>
  </webImageSrd>
  <webImageSrd>
    <address r:id="rId739"/>
    <moreImagesAddress r:id="rId740"/>
  </webImageSrd>
  <webImageSrd>
    <address r:id="rId741"/>
    <moreImagesAddress r:id="rId742"/>
  </webImageSrd>
  <webImageSrd>
    <address r:id="rId743"/>
    <moreImagesAddress r:id="rId744"/>
  </webImageSrd>
  <webImageSrd>
    <address r:id="rId745"/>
    <moreImagesAddress r:id="rId746"/>
  </webImageSrd>
  <webImageSrd>
    <address r:id="rId747"/>
    <moreImagesAddress r:id="rId748"/>
  </webImageSrd>
  <webImageSrd>
    <address r:id="rId749"/>
    <moreImagesAddress r:id="rId750"/>
  </webImageSrd>
  <webImageSrd>
    <address r:id="rId751"/>
    <moreImagesAddress r:id="rId752"/>
  </webImageSrd>
  <webImageSrd>
    <address r:id="rId753"/>
    <moreImagesAddress r:id="rId754"/>
  </webImageSrd>
  <webImageSrd>
    <address r:id="rId755"/>
    <moreImagesAddress r:id="rId756"/>
  </webImageSrd>
  <webImageSrd>
    <address r:id="rId757"/>
    <moreImagesAddress r:id="rId758"/>
  </webImageSrd>
  <webImageSrd>
    <address r:id="rId759"/>
    <moreImagesAddress r:id="rId760"/>
  </webImageSrd>
  <webImageSrd>
    <address r:id="rId761"/>
    <moreImagesAddress r:id="rId762"/>
  </webImageSrd>
  <webImageSrd>
    <address r:id="rId763"/>
    <moreImagesAddress r:id="rId764"/>
  </webImageSrd>
  <webImageSrd>
    <address r:id="rId765"/>
    <moreImagesAddress r:id="rId766"/>
  </webImageSrd>
  <webImageSrd>
    <address r:id="rId767"/>
    <moreImagesAddress r:id="rId768"/>
  </webImageSrd>
  <webImageSrd>
    <address r:id="rId769"/>
    <moreImagesAddress r:id="rId770"/>
  </webImageSrd>
  <webImageSrd>
    <address r:id="rId771"/>
    <moreImagesAddress r:id="rId772"/>
  </webImageSrd>
  <webImageSrd>
    <address r:id="rId773"/>
    <moreImagesAddress r:id="rId774"/>
  </webImageSrd>
  <webImageSrd>
    <address r:id="rId775"/>
    <moreImagesAddress r:id="rId776"/>
  </webImageSrd>
  <webImageSrd>
    <address r:id="rId777"/>
    <moreImagesAddress r:id="rId778"/>
  </webImageSrd>
  <webImageSrd>
    <address r:id="rId779"/>
    <moreImagesAddress r:id="rId780"/>
  </webImageSrd>
  <webImageSrd>
    <address r:id="rId781"/>
    <moreImagesAddress r:id="rId782"/>
  </webImageSrd>
  <webImageSrd>
    <address r:id="rId783"/>
    <moreImagesAddress r:id="rId784"/>
  </webImageSrd>
  <webImageSrd>
    <address r:id="rId785"/>
    <moreImagesAddress r:id="rId786"/>
  </webImageSrd>
  <webImageSrd>
    <address r:id="rId787"/>
    <moreImagesAddress r:id="rId788"/>
  </webImageSrd>
  <webImageSrd>
    <address r:id="rId789"/>
    <moreImagesAddress r:id="rId790"/>
  </webImageSrd>
  <webImageSrd>
    <address r:id="rId791"/>
    <moreImagesAddress r:id="rId792"/>
  </webImageSrd>
  <webImageSrd>
    <address r:id="rId793"/>
    <moreImagesAddress r:id="rId794"/>
  </webImageSrd>
  <webImageSrd>
    <address r:id="rId795"/>
    <moreImagesAddress r:id="rId796"/>
  </webImageSrd>
  <webImageSrd>
    <address r:id="rId797"/>
    <moreImagesAddress r:id="rId798"/>
  </webImageSrd>
  <webImageSrd>
    <address r:id="rId799"/>
    <moreImagesAddress r:id="rId800"/>
  </webImageSrd>
  <webImageSrd>
    <address r:id="rId801"/>
    <moreImagesAddress r:id="rId802"/>
  </webImageSrd>
  <webImageSrd>
    <address r:id="rId803"/>
    <moreImagesAddress r:id="rId804"/>
  </webImageSrd>
  <webImageSrd>
    <address r:id="rId805"/>
    <moreImagesAddress r:id="rId806"/>
  </webImageSrd>
  <webImageSrd>
    <address r:id="rId807"/>
    <moreImagesAddress r:id="rId808"/>
  </webImageSrd>
  <webImageSrd>
    <address r:id="rId809"/>
    <moreImagesAddress r:id="rId810"/>
  </webImageSrd>
  <webImageSrd>
    <address r:id="rId811"/>
    <moreImagesAddress r:id="rId812"/>
  </webImageSrd>
  <webImageSrd>
    <address r:id="rId813"/>
    <moreImagesAddress r:id="rId814"/>
  </webImageSrd>
  <webImageSrd>
    <address r:id="rId815"/>
    <moreImagesAddress r:id="rId816"/>
  </webImageSrd>
  <webImageSrd>
    <address r:id="rId817"/>
    <moreImagesAddress r:id="rId818"/>
  </webImageSrd>
  <webImageSrd>
    <address r:id="rId819"/>
    <moreImagesAddress r:id="rId820"/>
  </webImageSrd>
  <webImageSrd>
    <address r:id="rId821"/>
    <moreImagesAddress r:id="rId822"/>
  </webImageSrd>
  <webImageSrd>
    <address r:id="rId823"/>
    <moreImagesAddress r:id="rId824"/>
  </webImageSrd>
  <webImageSrd>
    <address r:id="rId825"/>
    <moreImagesAddress r:id="rId826"/>
  </webImageSrd>
  <webImageSrd>
    <address r:id="rId827"/>
    <moreImagesAddress r:id="rId828"/>
  </webImageSrd>
  <webImageSrd>
    <address r:id="rId829"/>
    <moreImagesAddress r:id="rId830"/>
  </webImageSrd>
  <webImageSrd>
    <address r:id="rId831"/>
    <moreImagesAddress r:id="rId832"/>
  </webImageSrd>
  <webImageSrd>
    <address r:id="rId833"/>
    <moreImagesAddress r:id="rId834"/>
  </webImageSrd>
  <webImageSrd>
    <address r:id="rId835"/>
    <moreImagesAddress r:id="rId836"/>
  </webImageSrd>
  <webImageSrd>
    <address r:id="rId837"/>
    <moreImagesAddress r:id="rId838"/>
  </webImageSrd>
  <webImageSrd>
    <address r:id="rId839"/>
    <moreImagesAddress r:id="rId840"/>
  </webImageSrd>
  <webImageSrd>
    <address r:id="rId841"/>
    <moreImagesAddress r:id="rId842"/>
  </webImageSrd>
  <webImageSrd>
    <address r:id="rId843"/>
    <moreImagesAddress r:id="rId844"/>
  </webImageSrd>
  <webImageSrd>
    <address r:id="rId845"/>
    <moreImagesAddress r:id="rId846"/>
  </webImageSrd>
  <webImageSrd>
    <address r:id="rId847"/>
    <moreImagesAddress r:id="rId848"/>
  </webImageSrd>
  <webImageSrd>
    <address r:id="rId849"/>
    <moreImagesAddress r:id="rId850"/>
  </webImageSrd>
  <webImageSrd>
    <address r:id="rId851"/>
    <moreImagesAddress r:id="rId852"/>
  </webImageSrd>
  <webImageSrd>
    <address r:id="rId853"/>
    <moreImagesAddress r:id="rId854"/>
  </webImageSrd>
  <webImageSrd>
    <address r:id="rId855"/>
    <moreImagesAddress r:id="rId856"/>
  </webImageSrd>
  <webImageSrd>
    <address r:id="rId857"/>
    <moreImagesAddress r:id="rId858"/>
  </webImageSrd>
  <webImageSrd>
    <address r:id="rId859"/>
    <moreImagesAddress r:id="rId860"/>
  </webImageSrd>
  <webImageSrd>
    <address r:id="rId861"/>
    <moreImagesAddress r:id="rId862"/>
  </webImageSrd>
  <webImageSrd>
    <address r:id="rId863"/>
    <moreImagesAddress r:id="rId864"/>
  </webImageSrd>
  <webImageSrd>
    <address r:id="rId865"/>
    <moreImagesAddress r:id="rId866"/>
  </webImageSrd>
  <webImageSrd>
    <address r:id="rId867"/>
    <moreImagesAddress r:id="rId868"/>
  </webImageSrd>
  <webImageSrd>
    <address r:id="rId869"/>
    <moreImagesAddress r:id="rId870"/>
  </webImageSrd>
  <webImageSrd>
    <address r:id="rId871"/>
    <moreImagesAddress r:id="rId872"/>
  </webImageSrd>
  <webImageSrd>
    <address r:id="rId873"/>
    <moreImagesAddress r:id="rId874"/>
  </webImageSrd>
  <webImageSrd>
    <address r:id="rId875"/>
    <moreImagesAddress r:id="rId876"/>
  </webImageSrd>
  <webImageSrd>
    <address r:id="rId877"/>
    <moreImagesAddress r:id="rId878"/>
  </webImageSrd>
  <webImageSrd>
    <address r:id="rId879"/>
    <moreImagesAddress r:id="rId880"/>
  </webImageSrd>
  <webImageSrd>
    <address r:id="rId881"/>
    <moreImagesAddress r:id="rId882"/>
  </webImageSrd>
  <webImageSrd>
    <address r:id="rId883"/>
    <moreImagesAddress r:id="rId884"/>
  </webImageSrd>
  <webImageSrd>
    <address r:id="rId885"/>
    <moreImagesAddress r:id="rId886"/>
  </webImageSrd>
  <webImageSrd>
    <address r:id="rId887"/>
    <moreImagesAddress r:id="rId888"/>
  </webImageSrd>
  <webImageSrd>
    <address r:id="rId889"/>
    <moreImagesAddress r:id="rId890"/>
  </webImageSrd>
  <webImageSrd>
    <address r:id="rId891"/>
    <moreImagesAddress r:id="rId892"/>
  </webImageSrd>
  <webImageSrd>
    <address r:id="rId893"/>
    <moreImagesAddress r:id="rId894"/>
  </webImageSrd>
  <webImageSrd>
    <address r:id="rId895"/>
    <moreImagesAddress r:id="rId896"/>
  </webImageSrd>
  <webImageSrd>
    <address r:id="rId897"/>
    <moreImagesAddress r:id="rId898"/>
  </webImageSrd>
  <webImageSrd>
    <address r:id="rId899"/>
    <moreImagesAddress r:id="rId900"/>
  </webImageSrd>
  <webImageSrd>
    <address r:id="rId901"/>
    <moreImagesAddress r:id="rId902"/>
  </webImageSrd>
  <webImageSrd>
    <address r:id="rId903"/>
    <moreImagesAddress r:id="rId904"/>
  </webImageSrd>
  <webImageSrd>
    <address r:id="rId905"/>
    <moreImagesAddress r:id="rId906"/>
  </webImageSrd>
  <webImageSrd>
    <address r:id="rId907"/>
    <moreImagesAddress r:id="rId908"/>
  </webImageSrd>
  <webImageSrd>
    <address r:id="rId909"/>
    <moreImagesAddress r:id="rId910"/>
  </webImageSrd>
  <webImageSrd>
    <address r:id="rId911"/>
    <moreImagesAddress r:id="rId912"/>
  </webImageSrd>
  <webImageSrd>
    <address r:id="rId913"/>
    <moreImagesAddress r:id="rId914"/>
  </webImageSrd>
  <webImageSrd>
    <address r:id="rId915"/>
    <moreImagesAddress r:id="rId916"/>
  </webImageSrd>
  <webImageSrd>
    <address r:id="rId917"/>
    <moreImagesAddress r:id="rId918"/>
  </webImageSrd>
  <webImageSrd>
    <address r:id="rId919"/>
    <moreImagesAddress r:id="rId920"/>
  </webImageSrd>
  <webImageSrd>
    <address r:id="rId921"/>
    <moreImagesAddress r:id="rId922"/>
  </webImageSrd>
  <webImageSrd>
    <address r:id="rId923"/>
    <moreImagesAddress r:id="rId924"/>
  </webImageSrd>
  <webImageSrd>
    <address r:id="rId925"/>
    <moreImagesAddress r:id="rId926"/>
  </webImageSrd>
  <webImageSrd>
    <address r:id="rId927"/>
    <moreImagesAddress r:id="rId928"/>
  </webImageSrd>
  <webImageSrd>
    <address r:id="rId929"/>
    <moreImagesAddress r:id="rId930"/>
  </webImageSrd>
  <webImageSrd>
    <address r:id="rId931"/>
    <moreImagesAddress r:id="rId932"/>
  </webImageSrd>
  <webImageSrd>
    <address r:id="rId933"/>
    <moreImagesAddress r:id="rId934"/>
  </webImageSrd>
  <webImageSrd>
    <address r:id="rId935"/>
    <moreImagesAddress r:id="rId936"/>
  </webImageSrd>
  <webImageSrd>
    <address r:id="rId937"/>
    <moreImagesAddress r:id="rId938"/>
  </webImageSrd>
  <webImageSrd>
    <address r:id="rId939"/>
    <moreImagesAddress r:id="rId940"/>
  </webImageSrd>
  <webImageSrd>
    <address r:id="rId941"/>
    <moreImagesAddress r:id="rId942"/>
  </webImageSrd>
  <webImageSrd>
    <address r:id="rId943"/>
    <moreImagesAddress r:id="rId944"/>
  </webImageSrd>
  <webImageSrd>
    <address r:id="rId945"/>
    <moreImagesAddress r:id="rId946"/>
  </webImageSrd>
  <webImageSrd>
    <address r:id="rId947"/>
    <moreImagesAddress r:id="rId948"/>
  </webImageSrd>
  <webImageSrd>
    <address r:id="rId949"/>
    <moreImagesAddress r:id="rId950"/>
  </webImageSrd>
  <webImageSrd>
    <address r:id="rId951"/>
    <moreImagesAddress r:id="rId952"/>
  </webImageSrd>
  <webImageSrd>
    <address r:id="rId953"/>
    <moreImagesAddress r:id="rId954"/>
  </webImageSrd>
  <webImageSrd>
    <address r:id="rId955"/>
    <moreImagesAddress r:id="rId956"/>
  </webImageSrd>
  <webImageSrd>
    <address r:id="rId957"/>
    <moreImagesAddress r:id="rId958"/>
  </webImageSrd>
  <webImageSrd>
    <address r:id="rId959"/>
    <moreImagesAddress r:id="rId960"/>
  </webImageSrd>
  <webImageSrd>
    <address r:id="rId961"/>
    <moreImagesAddress r:id="rId962"/>
  </webImageSrd>
  <webImageSrd>
    <address r:id="rId963"/>
    <moreImagesAddress r:id="rId964"/>
  </webImageSrd>
  <webImageSrd>
    <address r:id="rId965"/>
    <moreImagesAddress r:id="rId966"/>
  </webImageSrd>
  <webImageSrd>
    <address r:id="rId967"/>
    <moreImagesAddress r:id="rId968"/>
  </webImageSrd>
  <webImageSrd>
    <address r:id="rId969"/>
    <moreImagesAddress r:id="rId970"/>
  </webImageSrd>
  <webImageSrd>
    <address r:id="rId971"/>
    <moreImagesAddress r:id="rId972"/>
  </webImageSrd>
  <webImageSrd>
    <address r:id="rId973"/>
    <moreImagesAddress r:id="rId974"/>
  </webImageSrd>
  <webImageSrd>
    <address r:id="rId975"/>
    <moreImagesAddress r:id="rId976"/>
  </webImageSrd>
  <webImageSrd>
    <address r:id="rId977"/>
    <moreImagesAddress r:id="rId978"/>
  </webImageSrd>
  <webImageSrd>
    <address r:id="rId979"/>
    <moreImagesAddress r:id="rId980"/>
  </webImageSrd>
  <webImageSrd>
    <address r:id="rId981"/>
    <moreImagesAddress r:id="rId982"/>
  </webImageSrd>
  <webImageSrd>
    <address r:id="rId983"/>
    <moreImagesAddress r:id="rId984"/>
  </webImageSrd>
  <webImageSrd>
    <address r:id="rId985"/>
    <moreImagesAddress r:id="rId986"/>
  </webImageSrd>
  <webImageSrd>
    <address r:id="rId987"/>
    <moreImagesAddress r:id="rId988"/>
  </webImageSrd>
  <webImageSrd>
    <address r:id="rId989"/>
    <moreImagesAddress r:id="rId990"/>
  </webImageSrd>
  <webImageSrd>
    <address r:id="rId991"/>
    <moreImagesAddress r:id="rId992"/>
  </webImageSrd>
  <webImageSrd>
    <address r:id="rId993"/>
    <moreImagesAddress r:id="rId994"/>
  </webImageSrd>
  <webImageSrd>
    <address r:id="rId995"/>
    <moreImagesAddress r:id="rId996"/>
  </webImageSrd>
  <webImageSrd>
    <address r:id="rId997"/>
    <moreImagesAddress r:id="rId998"/>
  </webImageSrd>
  <webImageSrd>
    <address r:id="rId999"/>
    <moreImagesAddress r:id="rId1000"/>
  </webImageSrd>
  <webImageSrd>
    <address r:id="rId1001"/>
    <moreImagesAddress r:id="rId1002"/>
  </webImageSrd>
  <webImageSrd>
    <address r:id="rId1003"/>
    <moreImagesAddress r:id="rId1004"/>
  </webImageSrd>
  <webImageSrd>
    <address r:id="rId1005"/>
    <moreImagesAddress r:id="rId1006"/>
  </webImageSrd>
  <webImageSrd>
    <address r:id="rId1007"/>
    <moreImagesAddress r:id="rId1008"/>
  </webImageSrd>
  <webImageSrd>
    <address r:id="rId1009"/>
    <moreImagesAddress r:id="rId1010"/>
  </webImageSrd>
  <webImageSrd>
    <address r:id="rId1011"/>
    <moreImagesAddress r:id="rId1012"/>
  </webImageSrd>
  <webImageSrd>
    <address r:id="rId1013"/>
    <moreImagesAddress r:id="rId1014"/>
  </webImageSrd>
  <webImageSrd>
    <address r:id="rId1015"/>
    <moreImagesAddress r:id="rId1016"/>
  </webImageSrd>
  <webImageSrd>
    <address r:id="rId1017"/>
    <moreImagesAddress r:id="rId1018"/>
  </webImageSrd>
  <webImageSrd>
    <address r:id="rId1019"/>
    <moreImagesAddress r:id="rId1020"/>
  </webImageSrd>
  <webImageSrd>
    <address r:id="rId1021"/>
    <moreImagesAddress r:id="rId1022"/>
  </webImageSrd>
  <webImageSrd>
    <address r:id="rId1023"/>
    <moreImagesAddress r:id="rId1024"/>
  </webImageSrd>
  <webImageSrd>
    <address r:id="rId1025"/>
    <moreImagesAddress r:id="rId1026"/>
  </webImageSrd>
  <webImageSrd>
    <address r:id="rId1027"/>
    <moreImagesAddress r:id="rId1028"/>
  </webImageSrd>
  <webImageSrd>
    <address r:id="rId1029"/>
    <moreImagesAddress r:id="rId1030"/>
  </webImageSrd>
  <webImageSrd>
    <address r:id="rId1031"/>
    <moreImagesAddress r:id="rId1032"/>
  </webImageSrd>
  <webImageSrd>
    <address r:id="rId1033"/>
    <moreImagesAddress r:id="rId1034"/>
  </webImageSrd>
  <webImageSrd>
    <address r:id="rId1035"/>
    <moreImagesAddress r:id="rId1036"/>
  </webImageSrd>
  <webImageSrd>
    <address r:id="rId1037"/>
    <moreImagesAddress r:id="rId1038"/>
  </webImageSrd>
  <webImageSrd>
    <address r:id="rId1039"/>
    <moreImagesAddress r:id="rId1040"/>
  </webImageSrd>
  <webImageSrd>
    <address r:id="rId1041"/>
    <moreImagesAddress r:id="rId1042"/>
  </webImageSrd>
  <webImageSrd>
    <address r:id="rId1043"/>
    <moreImagesAddress r:id="rId1044"/>
  </webImageSrd>
  <webImageSrd>
    <address r:id="rId1045"/>
    <moreImagesAddress r:id="rId1046"/>
  </webImageSrd>
  <webImageSrd>
    <address r:id="rId1047"/>
    <moreImagesAddress r:id="rId1048"/>
  </webImageSrd>
  <webImageSrd>
    <address r:id="rId1049"/>
    <moreImagesAddress r:id="rId1050"/>
  </webImageSrd>
  <webImageSrd>
    <address r:id="rId1051"/>
    <moreImagesAddress r:id="rId1052"/>
  </webImageSrd>
  <webImageSrd>
    <address r:id="rId1053"/>
    <moreImagesAddress r:id="rId1054"/>
  </webImageSrd>
  <webImageSrd>
    <address r:id="rId1055"/>
    <moreImagesAddress r:id="rId1056"/>
  </webImageSrd>
  <webImageSrd>
    <address r:id="rId1057"/>
    <moreImagesAddress r:id="rId1058"/>
  </webImageSrd>
  <webImageSrd>
    <address r:id="rId1059"/>
    <moreImagesAddress r:id="rId1060"/>
  </webImageSrd>
  <webImageSrd>
    <address r:id="rId1061"/>
    <moreImagesAddress r:id="rId1062"/>
  </webImageSrd>
  <webImageSrd>
    <address r:id="rId1063"/>
    <moreImagesAddress r:id="rId1064"/>
  </webImageSrd>
  <webImageSrd>
    <address r:id="rId1065"/>
    <moreImagesAddress r:id="rId1066"/>
  </webImageSrd>
  <webImageSrd>
    <address r:id="rId1067"/>
    <moreImagesAddress r:id="rId1068"/>
  </webImageSrd>
  <webImageSrd>
    <address r:id="rId1069"/>
    <moreImagesAddress r:id="rId1070"/>
  </webImageSrd>
  <webImageSrd>
    <address r:id="rId1071"/>
    <moreImagesAddress r:id="rId1072"/>
  </webImageSrd>
  <webImageSrd>
    <address r:id="rId1073"/>
    <moreImagesAddress r:id="rId1074"/>
  </webImageSrd>
  <webImageSrd>
    <address r:id="rId1075"/>
    <moreImagesAddress r:id="rId1076"/>
  </webImageSrd>
  <webImageSrd>
    <address r:id="rId1077"/>
    <moreImagesAddress r:id="rId1078"/>
  </webImageSrd>
  <webImageSrd>
    <address r:id="rId1079"/>
    <moreImagesAddress r:id="rId1080"/>
  </webImageSrd>
  <webImageSrd>
    <address r:id="rId1081"/>
    <moreImagesAddress r:id="rId1082"/>
  </webImageSrd>
  <webImageSrd>
    <address r:id="rId1083"/>
    <moreImagesAddress r:id="rId1084"/>
  </webImageSrd>
  <webImageSrd>
    <address r:id="rId1085"/>
    <moreImagesAddress r:id="rId1086"/>
  </webImageSrd>
  <webImageSrd>
    <address r:id="rId1087"/>
    <moreImagesAddress r:id="rId1088"/>
  </webImageSrd>
  <webImageSrd>
    <address r:id="rId1089"/>
    <moreImagesAddress r:id="rId1090"/>
  </webImageSrd>
  <webImageSrd>
    <address r:id="rId1091"/>
    <moreImagesAddress r:id="rId1092"/>
  </webImageSrd>
  <webImageSrd>
    <address r:id="rId1093"/>
    <moreImagesAddress r:id="rId1094"/>
  </webImageSrd>
  <webImageSrd>
    <address r:id="rId1095"/>
    <moreImagesAddress r:id="rId1096"/>
  </webImageSrd>
  <webImageSrd>
    <address r:id="rId1097"/>
    <moreImagesAddress r:id="rId1098"/>
  </webImageSrd>
  <webImageSrd>
    <address r:id="rId1099"/>
    <moreImagesAddress r:id="rId1100"/>
  </webImageSrd>
  <webImageSrd>
    <address r:id="rId1101"/>
    <moreImagesAddress r:id="rId1102"/>
  </webImageSrd>
  <webImageSrd>
    <address r:id="rId1103"/>
    <moreImagesAddress r:id="rId1104"/>
  </webImageSrd>
  <webImageSrd>
    <address r:id="rId1105"/>
    <moreImagesAddress r:id="rId1106"/>
  </webImageSrd>
  <webImageSrd>
    <address r:id="rId1107"/>
    <moreImagesAddress r:id="rId1108"/>
  </webImageSrd>
  <webImageSrd>
    <address r:id="rId1109"/>
    <moreImagesAddress r:id="rId1110"/>
  </webImageSrd>
  <webImageSrd>
    <address r:id="rId1111"/>
    <moreImagesAddress r:id="rId1112"/>
  </webImageSrd>
  <webImageSrd>
    <address r:id="rId1113"/>
    <moreImagesAddress r:id="rId1114"/>
  </webImageSrd>
  <webImageSrd>
    <address r:id="rId1115"/>
    <moreImagesAddress r:id="rId1116"/>
  </webImageSrd>
  <webImageSrd>
    <address r:id="rId1117"/>
    <moreImagesAddress r:id="rId1118"/>
  </webImageSrd>
  <webImageSrd>
    <address r:id="rId1119"/>
    <moreImagesAddress r:id="rId1120"/>
  </webImageSrd>
  <webImageSrd>
    <address r:id="rId1121"/>
    <moreImagesAddress r:id="rId1122"/>
  </webImageSrd>
  <webImageSrd>
    <address r:id="rId1123"/>
    <moreImagesAddress r:id="rId1124"/>
  </webImageSrd>
  <webImageSrd>
    <address r:id="rId1125"/>
    <moreImagesAddress r:id="rId1126"/>
  </webImageSrd>
  <webImageSrd>
    <address r:id="rId1127"/>
    <moreImagesAddress r:id="rId1128"/>
  </webImageSrd>
  <webImageSrd>
    <address r:id="rId1129"/>
    <moreImagesAddress r:id="rId1130"/>
  </webImageSrd>
  <webImageSrd>
    <address r:id="rId1131"/>
    <moreImagesAddress r:id="rId1132"/>
  </webImageSrd>
  <webImageSrd>
    <address r:id="rId1133"/>
    <moreImagesAddress r:id="rId1134"/>
  </webImageSrd>
  <webImageSrd>
    <address r:id="rId1135"/>
    <moreImagesAddress r:id="rId1136"/>
  </webImageSrd>
  <webImageSrd>
    <address r:id="rId1137"/>
    <moreImagesAddress r:id="rId1138"/>
  </webImageSrd>
  <webImageSrd>
    <address r:id="rId1139"/>
    <moreImagesAddress r:id="rId1140"/>
  </webImageSrd>
  <webImageSrd>
    <address r:id="rId1141"/>
    <moreImagesAddress r:id="rId1142"/>
  </webImageSrd>
  <webImageSrd>
    <address r:id="rId1143"/>
    <moreImagesAddress r:id="rId1144"/>
  </webImageSrd>
  <webImageSrd>
    <address r:id="rId1145"/>
    <moreImagesAddress r:id="rId1146"/>
  </webImageSrd>
  <webImageSrd>
    <address r:id="rId1147"/>
    <moreImagesAddress r:id="rId1148"/>
  </webImageSrd>
  <webImageSrd>
    <address r:id="rId1149"/>
    <moreImagesAddress r:id="rId1150"/>
  </webImageSrd>
  <webImageSrd>
    <address r:id="rId1151"/>
    <moreImagesAddress r:id="rId1152"/>
  </webImageSrd>
  <webImageSrd>
    <address r:id="rId1153"/>
    <moreImagesAddress r:id="rId1154"/>
  </webImageSrd>
  <webImageSrd>
    <address r:id="rId1155"/>
    <moreImagesAddress r:id="rId1156"/>
  </webImageSrd>
  <webImageSrd>
    <address r:id="rId1157"/>
    <moreImagesAddress r:id="rId1158"/>
  </webImageSrd>
  <webImageSrd>
    <address r:id="rId1159"/>
    <moreImagesAddress r:id="rId1160"/>
  </webImageSrd>
  <webImageSrd>
    <address r:id="rId1161"/>
    <moreImagesAddress r:id="rId1162"/>
  </webImageSrd>
  <webImageSrd>
    <address r:id="rId1163"/>
    <moreImagesAddress r:id="rId1164"/>
  </webImageSrd>
  <webImageSrd>
    <address r:id="rId1165"/>
    <moreImagesAddress r:id="rId1166"/>
  </webImageSrd>
  <webImageSrd>
    <address r:id="rId1167"/>
    <moreImagesAddress r:id="rId1168"/>
  </webImageSrd>
  <webImageSrd>
    <address r:id="rId1169"/>
    <moreImagesAddress r:id="rId1170"/>
  </webImageSrd>
  <webImageSrd>
    <address r:id="rId1171"/>
    <moreImagesAddress r:id="rId1172"/>
  </webImageSrd>
  <webImageSrd>
    <address r:id="rId1173"/>
    <moreImagesAddress r:id="rId1174"/>
  </webImageSrd>
  <webImageSrd>
    <address r:id="rId1175"/>
    <moreImagesAddress r:id="rId1176"/>
  </webImageSrd>
  <webImageSrd>
    <address r:id="rId1177"/>
    <moreImagesAddress r:id="rId1178"/>
  </webImageSrd>
  <webImageSrd>
    <address r:id="rId1179"/>
    <moreImagesAddress r:id="rId1180"/>
  </webImageSrd>
  <webImageSrd>
    <address r:id="rId1181"/>
    <moreImagesAddress r:id="rId1182"/>
  </webImageSrd>
  <webImageSrd>
    <address r:id="rId1183"/>
    <moreImagesAddress r:id="rId1184"/>
  </webImageSrd>
  <webImageSrd>
    <address r:id="rId1185"/>
    <moreImagesAddress r:id="rId1186"/>
  </webImageSrd>
  <webImageSrd>
    <address r:id="rId1187"/>
    <moreImagesAddress r:id="rId1188"/>
  </webImageSrd>
  <webImageSrd>
    <address r:id="rId1189"/>
    <moreImagesAddress r:id="rId1190"/>
  </webImageSrd>
  <webImageSrd>
    <address r:id="rId1191"/>
    <moreImagesAddress r:id="rId1192"/>
  </webImageSrd>
  <webImageSrd>
    <address r:id="rId1193"/>
    <moreImagesAddress r:id="rId1194"/>
  </webImageSrd>
  <webImageSrd>
    <address r:id="rId1195"/>
    <moreImagesAddress r:id="rId1196"/>
  </webImageSrd>
  <webImageSrd>
    <address r:id="rId1197"/>
    <moreImagesAddress r:id="rId1198"/>
  </webImageSrd>
  <webImageSrd>
    <address r:id="rId1199"/>
    <moreImagesAddress r:id="rId1200"/>
  </webImageSrd>
  <webImageSrd>
    <address r:id="rId1201"/>
    <moreImagesAddress r:id="rId1202"/>
  </webImageSrd>
  <webImageSrd>
    <address r:id="rId1203"/>
    <moreImagesAddress r:id="rId1204"/>
  </webImageSrd>
  <webImageSrd>
    <address r:id="rId1205"/>
    <moreImagesAddress r:id="rId1206"/>
  </webImageSrd>
  <webImageSrd>
    <address r:id="rId1207"/>
    <moreImagesAddress r:id="rId1208"/>
  </webImageSrd>
  <webImageSrd>
    <address r:id="rId1209"/>
    <moreImagesAddress r:id="rId1210"/>
  </webImageSrd>
  <webImageSrd>
    <address r:id="rId1211"/>
    <moreImagesAddress r:id="rId1212"/>
  </webImageSrd>
  <webImageSrd>
    <address r:id="rId1213"/>
    <moreImagesAddress r:id="rId1214"/>
  </webImageSrd>
  <webImageSrd>
    <address r:id="rId1215"/>
    <moreImagesAddress r:id="rId1216"/>
  </webImageSrd>
  <webImageSrd>
    <address r:id="rId1217"/>
    <moreImagesAddress r:id="rId1218"/>
  </webImageSrd>
  <webImageSrd>
    <address r:id="rId1219"/>
    <moreImagesAddress r:id="rId1220"/>
  </webImageSrd>
  <webImageSrd>
    <address r:id="rId1221"/>
    <moreImagesAddress r:id="rId1222"/>
  </webImageSrd>
  <webImageSrd>
    <address r:id="rId1223"/>
    <moreImagesAddress r:id="rId1224"/>
  </webImageSrd>
  <webImageSrd>
    <address r:id="rId1225"/>
    <moreImagesAddress r:id="rId1226"/>
  </webImageSrd>
  <webImageSrd>
    <address r:id="rId1227"/>
    <moreImagesAddress r:id="rId1228"/>
  </webImageSrd>
  <webImageSrd>
    <address r:id="rId1229"/>
    <moreImagesAddress r:id="rId1230"/>
  </webImageSrd>
  <webImageSrd>
    <address r:id="rId1231"/>
    <moreImagesAddress r:id="rId1232"/>
  </webImageSrd>
  <webImageSrd>
    <address r:id="rId1233"/>
    <moreImagesAddress r:id="rId1234"/>
  </webImageSrd>
  <webImageSrd>
    <address r:id="rId1235"/>
    <moreImagesAddress r:id="rId1236"/>
  </webImageSrd>
  <webImageSrd>
    <address r:id="rId1237"/>
    <moreImagesAddress r:id="rId1238"/>
  </webImageSrd>
  <webImageSrd>
    <address r:id="rId1239"/>
    <moreImagesAddress r:id="rId1240"/>
  </webImageSrd>
  <webImageSrd>
    <address r:id="rId1241"/>
    <moreImagesAddress r:id="rId1242"/>
  </webImageSrd>
  <webImageSrd>
    <address r:id="rId1243"/>
    <moreImagesAddress r:id="rId1244"/>
  </webImageSrd>
  <webImageSrd>
    <address r:id="rId1245"/>
    <moreImagesAddress r:id="rId1246"/>
  </webImageSrd>
  <webImageSrd>
    <address r:id="rId1247"/>
    <moreImagesAddress r:id="rId1248"/>
  </webImageSrd>
  <webImageSrd>
    <address r:id="rId1249"/>
    <moreImagesAddress r:id="rId1250"/>
  </webImageSrd>
  <webImageSrd>
    <address r:id="rId1251"/>
    <moreImagesAddress r:id="rId1252"/>
  </webImageSrd>
  <webImageSrd>
    <address r:id="rId1253"/>
    <moreImagesAddress r:id="rId1254"/>
  </webImageSrd>
  <webImageSrd>
    <address r:id="rId1255"/>
    <moreImagesAddress r:id="rId1256"/>
  </webImageSrd>
  <webImageSrd>
    <address r:id="rId1257"/>
    <moreImagesAddress r:id="rId1258"/>
  </webImageSrd>
  <webImageSrd>
    <address r:id="rId1259"/>
    <moreImagesAddress r:id="rId1260"/>
  </webImageSrd>
  <webImageSrd>
    <address r:id="rId1261"/>
    <moreImagesAddress r:id="rId1262"/>
  </webImageSrd>
  <webImageSrd>
    <address r:id="rId1263"/>
    <moreImagesAddress r:id="rId1264"/>
  </webImageSrd>
  <webImageSrd>
    <address r:id="rId1265"/>
    <moreImagesAddress r:id="rId1266"/>
  </webImageSrd>
  <webImageSrd>
    <address r:id="rId1267"/>
    <moreImagesAddress r:id="rId1268"/>
  </webImageSrd>
  <webImageSrd>
    <address r:id="rId1269"/>
    <moreImagesAddress r:id="rId1270"/>
  </webImageSrd>
  <webImageSrd>
    <address r:id="rId1271"/>
    <moreImagesAddress r:id="rId1272"/>
  </webImageSrd>
  <webImageSrd>
    <address r:id="rId1273"/>
    <moreImagesAddress r:id="rId1274"/>
  </webImageSrd>
  <webImageSrd>
    <address r:id="rId1275"/>
    <moreImagesAddress r:id="rId1276"/>
  </webImageSrd>
  <webImageSrd>
    <address r:id="rId1277"/>
    <moreImagesAddress r:id="rId1278"/>
  </webImageSrd>
  <webImageSrd>
    <address r:id="rId1279"/>
    <moreImagesAddress r:id="rId1280"/>
  </webImageSrd>
  <webImageSrd>
    <address r:id="rId1281"/>
    <moreImagesAddress r:id="rId1282"/>
  </webImageSrd>
  <webImageSrd>
    <address r:id="rId1283"/>
    <moreImagesAddress r:id="rId1284"/>
  </webImageSrd>
  <webImageSrd>
    <address r:id="rId1285"/>
    <moreImagesAddress r:id="rId1286"/>
  </webImageSrd>
  <webImageSrd>
    <address r:id="rId1287"/>
    <moreImagesAddress r:id="rId1288"/>
  </webImageSrd>
  <webImageSrd>
    <address r:id="rId1289"/>
    <moreImagesAddress r:id="rId1290"/>
  </webImageSrd>
  <webImageSrd>
    <address r:id="rId1291"/>
    <moreImagesAddress r:id="rId1292"/>
  </webImageSrd>
  <webImageSrd>
    <address r:id="rId1293"/>
    <moreImagesAddress r:id="rId1294"/>
  </webImageSrd>
  <webImageSrd>
    <address r:id="rId1295"/>
    <moreImagesAddress r:id="rId1296"/>
  </webImageSrd>
  <webImageSrd>
    <address r:id="rId1297"/>
    <moreImagesAddress r:id="rId1298"/>
  </webImageSrd>
  <webImageSrd>
    <address r:id="rId1299"/>
    <moreImagesAddress r:id="rId1300"/>
  </webImageSrd>
  <webImageSrd>
    <address r:id="rId1301"/>
    <moreImagesAddress r:id="rId1302"/>
  </webImageSrd>
  <webImageSrd>
    <address r:id="rId1303"/>
    <moreImagesAddress r:id="rId1304"/>
  </webImageSrd>
  <webImageSrd>
    <address r:id="rId1305"/>
    <moreImagesAddress r:id="rId1306"/>
  </webImageSrd>
  <webImageSrd>
    <address r:id="rId1307"/>
    <moreImagesAddress r:id="rId1308"/>
  </webImageSrd>
  <webImageSrd>
    <address r:id="rId1309"/>
    <moreImagesAddress r:id="rId1310"/>
  </webImageSrd>
  <webImageSrd>
    <address r:id="rId1311"/>
    <moreImagesAddress r:id="rId1312"/>
  </webImageSrd>
  <webImageSrd>
    <address r:id="rId1313"/>
    <moreImagesAddress r:id="rId1314"/>
  </webImageSrd>
  <webImageSrd>
    <address r:id="rId1315"/>
    <moreImagesAddress r:id="rId1316"/>
  </webImageSrd>
  <webImageSrd>
    <address r:id="rId1317"/>
    <moreImagesAddress r:id="rId1318"/>
  </webImageSrd>
  <webImageSrd>
    <address r:id="rId1319"/>
    <moreImagesAddress r:id="rId1320"/>
  </webImageSrd>
  <webImageSrd>
    <address r:id="rId1321"/>
    <moreImagesAddress r:id="rId1322"/>
  </webImageSrd>
  <webImageSrd>
    <address r:id="rId1323"/>
    <moreImagesAddress r:id="rId1324"/>
  </webImageSrd>
  <webImageSrd>
    <address r:id="rId1325"/>
    <moreImagesAddress r:id="rId1326"/>
  </webImageSrd>
  <webImageSrd>
    <address r:id="rId1327"/>
    <moreImagesAddress r:id="rId1328"/>
  </webImageSrd>
  <webImageSrd>
    <address r:id="rId1329"/>
    <moreImagesAddress r:id="rId1330"/>
  </webImageSrd>
  <webImageSrd>
    <address r:id="rId1331"/>
    <moreImagesAddress r:id="rId1332"/>
  </webImageSrd>
  <webImageSrd>
    <address r:id="rId1333"/>
    <moreImagesAddress r:id="rId1334"/>
  </webImageSrd>
  <webImageSrd>
    <address r:id="rId1335"/>
    <moreImagesAddress r:id="rId1336"/>
  </webImageSrd>
  <webImageSrd>
    <address r:id="rId1337"/>
    <moreImagesAddress r:id="rId1338"/>
  </webImageSrd>
  <webImageSrd>
    <address r:id="rId1339"/>
    <moreImagesAddress r:id="rId1340"/>
  </webImageSrd>
  <webImageSrd>
    <address r:id="rId1341"/>
    <moreImagesAddress r:id="rId1342"/>
  </webImageSrd>
  <webImageSrd>
    <address r:id="rId1343"/>
    <moreImagesAddress r:id="rId1344"/>
  </webImageSrd>
  <webImageSrd>
    <address r:id="rId1345"/>
    <moreImagesAddress r:id="rId1346"/>
  </webImageSrd>
  <webImageSrd>
    <address r:id="rId1347"/>
    <moreImagesAddress r:id="rId1348"/>
  </webImageSrd>
  <webImageSrd>
    <address r:id="rId1349"/>
    <moreImagesAddress r:id="rId1350"/>
  </webImageSrd>
  <webImageSrd>
    <address r:id="rId1351"/>
    <moreImagesAddress r:id="rId1352"/>
  </webImageSrd>
  <webImageSrd>
    <address r:id="rId1353"/>
    <moreImagesAddress r:id="rId1354"/>
  </webImageSrd>
  <webImageSrd>
    <address r:id="rId1355"/>
    <moreImagesAddress r:id="rId1356"/>
  </webImageSrd>
  <webImageSrd>
    <address r:id="rId1357"/>
    <moreImagesAddress r:id="rId1358"/>
  </webImageSrd>
  <webImageSrd>
    <address r:id="rId1359"/>
    <moreImagesAddress r:id="rId1360"/>
  </webImageSrd>
  <webImageSrd>
    <address r:id="rId1361"/>
    <moreImagesAddress r:id="rId1362"/>
  </webImageSrd>
  <webImageSrd>
    <address r:id="rId1363"/>
    <moreImagesAddress r:id="rId1364"/>
  </webImageSrd>
  <webImageSrd>
    <address r:id="rId1365"/>
    <moreImagesAddress r:id="rId1366"/>
  </webImageSrd>
  <webImageSrd>
    <address r:id="rId1367"/>
    <moreImagesAddress r:id="rId1368"/>
  </webImageSrd>
  <webImageSrd>
    <address r:id="rId1369"/>
    <moreImagesAddress r:id="rId1370"/>
  </webImageSrd>
  <webImageSrd>
    <address r:id="rId1371"/>
    <moreImagesAddress r:id="rId1372"/>
  </webImageSrd>
  <webImageSrd>
    <address r:id="rId1373"/>
    <moreImagesAddress r:id="rId1374"/>
  </webImageSrd>
  <webImageSrd>
    <address r:id="rId1375"/>
    <moreImagesAddress r:id="rId1376"/>
  </webImageSrd>
  <webImageSrd>
    <address r:id="rId1377"/>
    <moreImagesAddress r:id="rId1378"/>
  </webImageSrd>
  <webImageSrd>
    <address r:id="rId1379"/>
    <moreImagesAddress r:id="rId1380"/>
  </webImageSrd>
  <webImageSrd>
    <address r:id="rId1381"/>
    <moreImagesAddress r:id="rId1382"/>
  </webImageSrd>
  <webImageSrd>
    <address r:id="rId1383"/>
    <moreImagesAddress r:id="rId1384"/>
  </webImageSrd>
  <webImageSrd>
    <address r:id="rId1385"/>
    <moreImagesAddress r:id="rId1386"/>
  </webImageSrd>
  <webImageSrd>
    <address r:id="rId1387"/>
    <moreImagesAddress r:id="rId1388"/>
  </webImageSrd>
  <webImageSrd>
    <address r:id="rId1389"/>
    <moreImagesAddress r:id="rId1390"/>
  </webImageSrd>
  <webImageSrd>
    <address r:id="rId1391"/>
    <moreImagesAddress r:id="rId1392"/>
  </webImageSrd>
  <webImageSrd>
    <address r:id="rId1393"/>
    <moreImagesAddress r:id="rId1394"/>
  </webImageSrd>
  <webImageSrd>
    <address r:id="rId1395"/>
    <moreImagesAddress r:id="rId1396"/>
  </webImageSrd>
  <webImageSrd>
    <address r:id="rId1397"/>
    <moreImagesAddress r:id="rId1398"/>
  </webImageSrd>
  <webImageSrd>
    <address r:id="rId1399"/>
    <moreImagesAddress r:id="rId1400"/>
  </webImageSrd>
  <webImageSrd>
    <address r:id="rId1401"/>
    <moreImagesAddress r:id="rId1402"/>
  </webImageSrd>
  <webImageSrd>
    <address r:id="rId1403"/>
    <moreImagesAddress r:id="rId1404"/>
  </webImageSrd>
  <webImageSrd>
    <address r:id="rId1405"/>
    <moreImagesAddress r:id="rId1406"/>
  </webImageSrd>
  <webImageSrd>
    <address r:id="rId1407"/>
    <moreImagesAddress r:id="rId1408"/>
  </webImageSrd>
  <webImageSrd>
    <address r:id="rId1409"/>
    <moreImagesAddress r:id="rId1410"/>
  </webImageSrd>
  <webImageSrd>
    <address r:id="rId1411"/>
    <moreImagesAddress r:id="rId1412"/>
  </webImageSrd>
  <webImageSrd>
    <address r:id="rId1413"/>
    <moreImagesAddress r:id="rId1414"/>
  </webImageSrd>
  <webImageSrd>
    <address r:id="rId1415"/>
    <moreImagesAddress r:id="rId1416"/>
  </webImageSrd>
  <webImageSrd>
    <address r:id="rId1417"/>
    <moreImagesAddress r:id="rId1418"/>
  </webImageSrd>
  <webImageSrd>
    <address r:id="rId1419"/>
    <moreImagesAddress r:id="rId1420"/>
  </webImageSrd>
  <webImageSrd>
    <address r:id="rId1421"/>
    <moreImagesAddress r:id="rId1422"/>
  </webImageSrd>
  <webImageSrd>
    <address r:id="rId1423"/>
    <moreImagesAddress r:id="rId1424"/>
  </webImageSrd>
  <webImageSrd>
    <address r:id="rId1425"/>
    <moreImagesAddress r:id="rId1426"/>
  </webImageSrd>
  <webImageSrd>
    <address r:id="rId1427"/>
    <moreImagesAddress r:id="rId1428"/>
  </webImageSrd>
  <webImageSrd>
    <address r:id="rId1429"/>
    <moreImagesAddress r:id="rId1430"/>
  </webImageSrd>
  <webImageSrd>
    <address r:id="rId1431"/>
    <moreImagesAddress r:id="rId1432"/>
  </webImageSrd>
  <webImageSrd>
    <address r:id="rId1433"/>
    <moreImagesAddress r:id="rId1434"/>
  </webImageSrd>
  <webImageSrd>
    <address r:id="rId1435"/>
    <moreImagesAddress r:id="rId1436"/>
  </webImageSrd>
  <webImageSrd>
    <address r:id="rId1437"/>
    <moreImagesAddress r:id="rId1438"/>
  </webImageSrd>
  <webImageSrd>
    <address r:id="rId1439"/>
    <moreImagesAddress r:id="rId1440"/>
  </webImageSrd>
  <webImageSrd>
    <address r:id="rId1441"/>
    <moreImagesAddress r:id="rId1442"/>
  </webImageSrd>
  <webImageSrd>
    <address r:id="rId1443"/>
    <moreImagesAddress r:id="rId1444"/>
  </webImageSrd>
  <webImageSrd>
    <address r:id="rId1445"/>
    <moreImagesAddress r:id="rId1446"/>
  </webImageSrd>
  <webImageSrd>
    <address r:id="rId1447"/>
    <moreImagesAddress r:id="rId1448"/>
  </webImageSrd>
  <webImageSrd>
    <address r:id="rId1449"/>
    <moreImagesAddress r:id="rId1450"/>
  </webImageSrd>
  <webImageSrd>
    <address r:id="rId1451"/>
    <moreImagesAddress r:id="rId1452"/>
  </webImageSrd>
  <webImageSrd>
    <address r:id="rId1453"/>
    <moreImagesAddress r:id="rId1454"/>
  </webImageSrd>
  <webImageSrd>
    <address r:id="rId1455"/>
    <moreImagesAddress r:id="rId1456"/>
  </webImageSrd>
  <webImageSrd>
    <address r:id="rId1457"/>
    <moreImagesAddress r:id="rId1458"/>
  </webImageSrd>
  <webImageSrd>
    <address r:id="rId1459"/>
    <moreImagesAddress r:id="rId1460"/>
  </webImageSrd>
  <webImageSrd>
    <address r:id="rId1461"/>
    <moreImagesAddress r:id="rId1462"/>
  </webImageSrd>
  <webImageSrd>
    <address r:id="rId1463"/>
    <moreImagesAddress r:id="rId1464"/>
  </webImageSrd>
  <webImageSrd>
    <address r:id="rId1465"/>
    <moreImagesAddress r:id="rId1466"/>
  </webImageSrd>
  <webImageSrd>
    <address r:id="rId1467"/>
    <moreImagesAddress r:id="rId1468"/>
  </webImageSrd>
  <webImageSrd>
    <address r:id="rId1469"/>
    <moreImagesAddress r:id="rId1470"/>
  </webImageSrd>
  <webImageSrd>
    <address r:id="rId1471"/>
    <moreImagesAddress r:id="rId1472"/>
  </webImageSrd>
  <webImageSrd>
    <address r:id="rId1473"/>
    <moreImagesAddress r:id="rId1474"/>
  </webImageSrd>
  <webImageSrd>
    <address r:id="rId1475"/>
    <moreImagesAddress r:id="rId1476"/>
  </webImageSrd>
  <webImageSrd>
    <address r:id="rId1477"/>
    <moreImagesAddress r:id="rId1478"/>
  </webImageSrd>
  <webImageSrd>
    <address r:id="rId1479"/>
    <moreImagesAddress r:id="rId1480"/>
  </webImageSrd>
  <webImageSrd>
    <address r:id="rId1481"/>
    <moreImagesAddress r:id="rId1482"/>
  </webImageSrd>
  <webImageSrd>
    <address r:id="rId1483"/>
    <moreImagesAddress r:id="rId1484"/>
  </webImageSrd>
  <webImageSrd>
    <address r:id="rId1485"/>
    <moreImagesAddress r:id="rId1486"/>
  </webImageSrd>
  <webImageSrd>
    <address r:id="rId1487"/>
    <moreImagesAddress r:id="rId1488"/>
  </webImageSrd>
  <webImageSrd>
    <address r:id="rId1489"/>
    <moreImagesAddress r:id="rId1490"/>
  </webImageSrd>
  <webImageSrd>
    <address r:id="rId1491"/>
    <moreImagesAddress r:id="rId1492"/>
  </webImageSrd>
  <webImageSrd>
    <address r:id="rId1493"/>
    <moreImagesAddress r:id="rId1494"/>
  </webImageSrd>
  <webImageSrd>
    <address r:id="rId1495"/>
    <moreImagesAddress r:id="rId1496"/>
  </webImageSrd>
  <webImageSrd>
    <address r:id="rId1497"/>
    <moreImagesAddress r:id="rId1498"/>
  </webImageSrd>
  <webImageSrd>
    <address r:id="rId1499"/>
    <moreImagesAddress r:id="rId1500"/>
  </webImageSrd>
  <webImageSrd>
    <address r:id="rId1501"/>
    <moreImagesAddress r:id="rId1502"/>
  </webImageSrd>
  <webImageSrd>
    <address r:id="rId1503"/>
    <moreImagesAddress r:id="rId1504"/>
  </webImageSrd>
  <webImageSrd>
    <address r:id="rId1505"/>
    <moreImagesAddress r:id="rId1506"/>
  </webImageSrd>
  <webImageSrd>
    <address r:id="rId1507"/>
    <moreImagesAddress r:id="rId1508"/>
  </webImageSrd>
  <webImageSrd>
    <address r:id="rId1509"/>
    <moreImagesAddress r:id="rId1510"/>
  </webImageSrd>
  <webImageSrd>
    <address r:id="rId1511"/>
    <moreImagesAddress r:id="rId1512"/>
  </webImageSrd>
  <webImageSrd>
    <address r:id="rId1513"/>
    <moreImagesAddress r:id="rId1514"/>
  </webImageSrd>
  <webImageSrd>
    <address r:id="rId1515"/>
    <moreImagesAddress r:id="rId1516"/>
  </webImageSrd>
  <webImageSrd>
    <address r:id="rId1517"/>
    <moreImagesAddress r:id="rId1518"/>
  </webImageSrd>
  <webImageSrd>
    <address r:id="rId1519"/>
    <moreImagesAddress r:id="rId1520"/>
  </webImageSrd>
  <webImageSrd>
    <address r:id="rId1521"/>
    <moreImagesAddress r:id="rId1522"/>
  </webImageSrd>
  <webImageSrd>
    <address r:id="rId1523"/>
    <moreImagesAddress r:id="rId1524"/>
  </webImageSrd>
  <webImageSrd>
    <address r:id="rId1525"/>
    <moreImagesAddress r:id="rId1526"/>
  </webImageSrd>
  <webImageSrd>
    <address r:id="rId1527"/>
    <moreImagesAddress r:id="rId1528"/>
  </webImageSrd>
  <webImageSrd>
    <address r:id="rId1529"/>
    <moreImagesAddress r:id="rId1530"/>
  </webImageSrd>
  <webImageSrd>
    <address r:id="rId1531"/>
    <moreImagesAddress r:id="rId1532"/>
  </webImageSrd>
  <webImageSrd>
    <address r:id="rId1533"/>
    <moreImagesAddress r:id="rId1534"/>
  </webImageSrd>
  <webImageSrd>
    <address r:id="rId1535"/>
    <moreImagesAddress r:id="rId1536"/>
  </webImageSrd>
  <webImageSrd>
    <address r:id="rId1537"/>
    <moreImagesAddress r:id="rId1538"/>
  </webImageSrd>
  <webImageSrd>
    <address r:id="rId1539"/>
    <moreImagesAddress r:id="rId1540"/>
  </webImageSrd>
  <webImageSrd>
    <address r:id="rId1541"/>
    <moreImagesAddress r:id="rId1542"/>
  </webImageSrd>
  <webImageSrd>
    <address r:id="rId1543"/>
    <moreImagesAddress r:id="rId1544"/>
  </webImageSrd>
  <webImageSrd>
    <address r:id="rId1545"/>
    <moreImagesAddress r:id="rId1546"/>
  </webImageSrd>
  <webImageSrd>
    <address r:id="rId1547"/>
    <moreImagesAddress r:id="rId1548"/>
  </webImageSrd>
  <webImageSrd>
    <address r:id="rId1549"/>
    <moreImagesAddress r:id="rId1550"/>
  </webImageSrd>
  <webImageSrd>
    <address r:id="rId1551"/>
    <moreImagesAddress r:id="rId1552"/>
  </webImageSrd>
  <webImageSrd>
    <address r:id="rId1553"/>
    <moreImagesAddress r:id="rId1554"/>
  </webImageSrd>
  <webImageSrd>
    <address r:id="rId1555"/>
    <moreImagesAddress r:id="rId1556"/>
  </webImageSrd>
  <webImageSrd>
    <address r:id="rId1557"/>
    <moreImagesAddress r:id="rId1558"/>
  </webImageSrd>
  <webImageSrd>
    <address r:id="rId1559"/>
    <moreImagesAddress r:id="rId1560"/>
  </webImageSrd>
  <webImageSrd>
    <address r:id="rId1561"/>
    <moreImagesAddress r:id="rId1562"/>
  </webImageSrd>
  <webImageSrd>
    <address r:id="rId1563"/>
    <moreImagesAddress r:id="rId1564"/>
  </webImageSrd>
  <webImageSrd>
    <address r:id="rId1565"/>
    <moreImagesAddress r:id="rId1566"/>
  </webImageSrd>
  <webImageSrd>
    <address r:id="rId1567"/>
    <moreImagesAddress r:id="rId1568"/>
  </webImageSrd>
  <webImageSrd>
    <address r:id="rId1569"/>
    <moreImagesAddress r:id="rId1570"/>
  </webImageSrd>
  <webImageSrd>
    <address r:id="rId1571"/>
    <moreImagesAddress r:id="rId1572"/>
  </webImageSrd>
  <webImageSrd>
    <address r:id="rId1573"/>
    <moreImagesAddress r:id="rId1574"/>
  </webImageSrd>
  <webImageSrd>
    <address r:id="rId1575"/>
    <moreImagesAddress r:id="rId1576"/>
  </webImageSrd>
  <webImageSrd>
    <address r:id="rId1577"/>
    <moreImagesAddress r:id="rId1578"/>
  </webImageSrd>
  <webImageSrd>
    <address r:id="rId1579"/>
    <moreImagesAddress r:id="rId1580"/>
  </webImageSrd>
  <webImageSrd>
    <address r:id="rId1581"/>
    <moreImagesAddress r:id="rId1582"/>
  </webImageSrd>
  <webImageSrd>
    <address r:id="rId1583"/>
    <moreImagesAddress r:id="rId1584"/>
  </webImageSrd>
  <webImageSrd>
    <address r:id="rId1585"/>
    <moreImagesAddress r:id="rId1586"/>
  </webImageSrd>
  <webImageSrd>
    <address r:id="rId1587"/>
    <moreImagesAddress r:id="rId1588"/>
  </webImageSrd>
  <webImageSrd>
    <address r:id="rId1589"/>
    <moreImagesAddress r:id="rId1590"/>
  </webImageSrd>
  <webImageSrd>
    <address r:id="rId1591"/>
    <moreImagesAddress r:id="rId1592"/>
  </webImageSrd>
  <webImageSrd>
    <address r:id="rId1593"/>
    <moreImagesAddress r:id="rId1594"/>
  </webImageSrd>
  <webImageSrd>
    <address r:id="rId1595"/>
    <moreImagesAddress r:id="rId1596"/>
  </webImageSrd>
  <webImageSrd>
    <address r:id="rId1597"/>
    <moreImagesAddress r:id="rId1598"/>
  </webImageSrd>
  <webImageSrd>
    <address r:id="rId1599"/>
    <moreImagesAddress r:id="rId1600"/>
  </webImageSrd>
  <webImageSrd>
    <address r:id="rId1601"/>
    <moreImagesAddress r:id="rId1602"/>
  </webImageSrd>
  <webImageSrd>
    <address r:id="rId1603"/>
    <moreImagesAddress r:id="rId1604"/>
  </webImageSrd>
  <webImageSrd>
    <address r:id="rId1605"/>
    <moreImagesAddress r:id="rId1606"/>
  </webImageSrd>
  <webImageSrd>
    <address r:id="rId1607"/>
    <moreImagesAddress r:id="rId1608"/>
  </webImageSrd>
  <webImageSrd>
    <address r:id="rId1609"/>
    <moreImagesAddress r:id="rId1610"/>
  </webImageSrd>
  <webImageSrd>
    <address r:id="rId1611"/>
    <moreImagesAddress r:id="rId1612"/>
  </webImageSrd>
  <webImageSrd>
    <address r:id="rId1613"/>
    <moreImagesAddress r:id="rId1614"/>
  </webImageSrd>
  <webImageSrd>
    <address r:id="rId1615"/>
    <moreImagesAddress r:id="rId1616"/>
  </webImageSrd>
  <webImageSrd>
    <address r:id="rId1617"/>
    <moreImagesAddress r:id="rId1618"/>
  </webImageSrd>
  <webImageSrd>
    <address r:id="rId1619"/>
    <moreImagesAddress r:id="rId1620"/>
  </webImageSrd>
  <webImageSrd>
    <address r:id="rId1621"/>
    <moreImagesAddress r:id="rId1622"/>
  </webImageSrd>
  <webImageSrd>
    <address r:id="rId1623"/>
    <moreImagesAddress r:id="rId1624"/>
  </webImageSrd>
  <webImageSrd>
    <address r:id="rId1625"/>
    <moreImagesAddress r:id="rId1626"/>
  </webImageSrd>
  <webImageSrd>
    <address r:id="rId1627"/>
    <moreImagesAddress r:id="rId1628"/>
  </webImageSrd>
  <webImageSrd>
    <address r:id="rId1629"/>
    <moreImagesAddress r:id="rId1630"/>
  </webImageSrd>
  <webImageSrd>
    <address r:id="rId1631"/>
    <moreImagesAddress r:id="rId1632"/>
  </webImageSrd>
  <webImageSrd>
    <address r:id="rId1633"/>
    <moreImagesAddress r:id="rId1634"/>
  </webImageSrd>
  <webImageSrd>
    <address r:id="rId1635"/>
    <moreImagesAddress r:id="rId1636"/>
  </webImageSrd>
  <webImageSrd>
    <address r:id="rId1637"/>
    <moreImagesAddress r:id="rId1638"/>
  </webImageSrd>
  <webImageSrd>
    <address r:id="rId1639"/>
    <moreImagesAddress r:id="rId1640"/>
  </webImageSrd>
  <webImageSrd>
    <address r:id="rId1641"/>
    <moreImagesAddress r:id="rId1642"/>
  </webImageSrd>
  <webImageSrd>
    <address r:id="rId1643"/>
    <moreImagesAddress r:id="rId1644"/>
  </webImageSrd>
  <webImageSrd>
    <address r:id="rId1645"/>
    <moreImagesAddress r:id="rId1646"/>
  </webImageSrd>
  <webImageSrd>
    <address r:id="rId1647"/>
    <moreImagesAddress r:id="rId1648"/>
  </webImageSrd>
  <webImageSrd>
    <address r:id="rId1649"/>
    <moreImagesAddress r:id="rId1650"/>
  </webImageSrd>
  <webImageSrd>
    <address r:id="rId1651"/>
    <moreImagesAddress r:id="rId1652"/>
  </webImageSrd>
  <webImageSrd>
    <address r:id="rId1653"/>
    <moreImagesAddress r:id="rId1654"/>
  </webImageSrd>
  <webImageSrd>
    <address r:id="rId1655"/>
    <moreImagesAddress r:id="rId1656"/>
  </webImageSrd>
  <webImageSrd>
    <address r:id="rId1657"/>
    <moreImagesAddress r:id="rId1658"/>
  </webImageSrd>
  <webImageSrd>
    <address r:id="rId1659"/>
    <moreImagesAddress r:id="rId1660"/>
  </webImageSrd>
  <webImageSrd>
    <address r:id="rId1661"/>
    <moreImagesAddress r:id="rId1662"/>
  </webImageSrd>
  <webImageSrd>
    <address r:id="rId1663"/>
    <moreImagesAddress r:id="rId1664"/>
  </webImageSrd>
  <webImageSrd>
    <address r:id="rId1665"/>
    <moreImagesAddress r:id="rId1666"/>
  </webImageSrd>
  <webImageSrd>
    <address r:id="rId1667"/>
    <moreImagesAddress r:id="rId1668"/>
  </webImageSrd>
  <webImageSrd>
    <address r:id="rId1669"/>
    <moreImagesAddress r:id="rId1670"/>
  </webImageSrd>
  <webImageSrd>
    <address r:id="rId1671"/>
    <moreImagesAddress r:id="rId1672"/>
  </webImageSrd>
  <webImageSrd>
    <address r:id="rId1673"/>
    <moreImagesAddress r:id="rId1674"/>
  </webImageSrd>
  <webImageSrd>
    <address r:id="rId1675"/>
    <moreImagesAddress r:id="rId1676"/>
  </webImageSrd>
  <webImageSrd>
    <address r:id="rId1677"/>
    <moreImagesAddress r:id="rId1678"/>
  </webImageSrd>
  <webImageSrd>
    <address r:id="rId1679"/>
    <moreImagesAddress r:id="rId1680"/>
  </webImageSrd>
  <webImageSrd>
    <address r:id="rId1681"/>
    <moreImagesAddress r:id="rId1682"/>
  </webImageSrd>
  <webImageSrd>
    <address r:id="rId1683"/>
    <moreImagesAddress r:id="rId1684"/>
  </webImageSrd>
  <webImageSrd>
    <address r:id="rId1685"/>
    <moreImagesAddress r:id="rId1686"/>
  </webImageSrd>
  <webImageSrd>
    <address r:id="rId1687"/>
    <moreImagesAddress r:id="rId1688"/>
  </webImageSrd>
  <webImageSrd>
    <address r:id="rId1689"/>
    <moreImagesAddress r:id="rId1690"/>
  </webImageSrd>
  <webImageSrd>
    <address r:id="rId1691"/>
    <moreImagesAddress r:id="rId1692"/>
  </webImageSrd>
  <webImageSrd>
    <address r:id="rId1693"/>
    <moreImagesAddress r:id="rId1694"/>
  </webImageSrd>
  <webImageSrd>
    <address r:id="rId1695"/>
    <moreImagesAddress r:id="rId1696"/>
  </webImageSrd>
  <webImageSrd>
    <address r:id="rId1697"/>
    <moreImagesAddress r:id="rId1698"/>
  </webImageSrd>
  <webImageSrd>
    <address r:id="rId1699"/>
    <moreImagesAddress r:id="rId1700"/>
  </webImageSrd>
  <webImageSrd>
    <address r:id="rId1701"/>
    <moreImagesAddress r:id="rId1702"/>
  </webImageSrd>
  <webImageSrd>
    <address r:id="rId1703"/>
    <moreImagesAddress r:id="rId1704"/>
  </webImageSrd>
  <webImageSrd>
    <address r:id="rId1705"/>
    <moreImagesAddress r:id="rId1706"/>
  </webImageSrd>
  <webImageSrd>
    <address r:id="rId1707"/>
    <moreImagesAddress r:id="rId1708"/>
  </webImageSrd>
  <webImageSrd>
    <address r:id="rId1709"/>
    <moreImagesAddress r:id="rId1710"/>
  </webImageSrd>
  <webImageSrd>
    <address r:id="rId1711"/>
    <moreImagesAddress r:id="rId1712"/>
  </webImageSrd>
  <webImageSrd>
    <address r:id="rId1713"/>
    <moreImagesAddress r:id="rId1714"/>
  </webImageSrd>
  <webImageSrd>
    <address r:id="rId1715"/>
    <moreImagesAddress r:id="rId1716"/>
  </webImageSrd>
  <webImageSrd>
    <address r:id="rId1717"/>
    <moreImagesAddress r:id="rId1718"/>
  </webImageSrd>
  <webImageSrd>
    <address r:id="rId1719"/>
    <moreImagesAddress r:id="rId1720"/>
  </webImageSrd>
  <webImageSrd>
    <address r:id="rId1721"/>
    <moreImagesAddress r:id="rId1722"/>
  </webImageSrd>
  <webImageSrd>
    <address r:id="rId1723"/>
    <moreImagesAddress r:id="rId1724"/>
  </webImageSrd>
  <webImageSrd>
    <address r:id="rId1725"/>
    <moreImagesAddress r:id="rId1726"/>
  </webImageSrd>
  <webImageSrd>
    <address r:id="rId1727"/>
    <moreImagesAddress r:id="rId1728"/>
  </webImageSrd>
  <webImageSrd>
    <address r:id="rId1729"/>
    <moreImagesAddress r:id="rId1730"/>
  </webImageSrd>
  <webImageSrd>
    <address r:id="rId1731"/>
    <moreImagesAddress r:id="rId1732"/>
  </webImageSrd>
  <webImageSrd>
    <address r:id="rId1733"/>
    <moreImagesAddress r:id="rId1734"/>
  </webImageSrd>
  <webImageSrd>
    <address r:id="rId1735"/>
    <moreImagesAddress r:id="rId1736"/>
  </webImageSrd>
  <webImageSrd>
    <address r:id="rId1737"/>
    <moreImagesAddress r:id="rId1738"/>
  </webImageSrd>
  <webImageSrd>
    <address r:id="rId1739"/>
    <moreImagesAddress r:id="rId1740"/>
  </webImageSrd>
  <webImageSrd>
    <address r:id="rId1741"/>
    <moreImagesAddress r:id="rId1742"/>
  </webImageSrd>
  <webImageSrd>
    <address r:id="rId1743"/>
    <moreImagesAddress r:id="rId1744"/>
  </webImageSrd>
  <webImageSrd>
    <address r:id="rId1745"/>
    <moreImagesAddress r:id="rId1746"/>
  </webImageSrd>
  <webImageSrd>
    <address r:id="rId1747"/>
    <moreImagesAddress r:id="rId1748"/>
  </webImageSrd>
  <webImageSrd>
    <address r:id="rId1749"/>
    <moreImagesAddress r:id="rId1750"/>
  </webImageSrd>
  <webImageSrd>
    <address r:id="rId1751"/>
    <moreImagesAddress r:id="rId1752"/>
  </webImageSrd>
  <webImageSrd>
    <address r:id="rId1753"/>
    <moreImagesAddress r:id="rId1754"/>
  </webImageSrd>
  <webImageSrd>
    <address r:id="rId1755"/>
    <moreImagesAddress r:id="rId1756"/>
  </webImageSrd>
  <webImageSrd>
    <address r:id="rId1757"/>
    <moreImagesAddress r:id="rId1758"/>
  </webImageSrd>
  <webImageSrd>
    <address r:id="rId1759"/>
    <moreImagesAddress r:id="rId1760"/>
  </webImageSrd>
  <webImageSrd>
    <address r:id="rId1761"/>
    <moreImagesAddress r:id="rId1762"/>
  </webImageSrd>
  <webImageSrd>
    <address r:id="rId1763"/>
    <moreImagesAddress r:id="rId1764"/>
  </webImageSrd>
  <webImageSrd>
    <address r:id="rId1765"/>
    <moreImagesAddress r:id="rId1766"/>
  </webImageSrd>
  <webImageSrd>
    <address r:id="rId1767"/>
    <moreImagesAddress r:id="rId1768"/>
  </webImageSrd>
  <webImageSrd>
    <address r:id="rId1769"/>
    <moreImagesAddress r:id="rId1770"/>
  </webImageSrd>
  <webImageSrd>
    <address r:id="rId1771"/>
    <moreImagesAddress r:id="rId1772"/>
  </webImageSrd>
  <webImageSrd>
    <address r:id="rId1773"/>
    <moreImagesAddress r:id="rId1774"/>
  </webImageSrd>
  <webImageSrd>
    <address r:id="rId1775"/>
    <moreImagesAddress r:id="rId1776"/>
  </webImageSrd>
  <webImageSrd>
    <address r:id="rId1777"/>
    <moreImagesAddress r:id="rId1778"/>
  </webImageSrd>
  <webImageSrd>
    <address r:id="rId1779"/>
    <moreImagesAddress r:id="rId1780"/>
  </webImageSrd>
  <webImageSrd>
    <address r:id="rId1781"/>
    <moreImagesAddress r:id="rId1782"/>
  </webImageSrd>
  <webImageSrd>
    <address r:id="rId1783"/>
    <moreImagesAddress r:id="rId1784"/>
  </webImageSrd>
  <webImageSrd>
    <address r:id="rId1785"/>
    <moreImagesAddress r:id="rId1786"/>
  </webImageSrd>
  <webImageSrd>
    <address r:id="rId1787"/>
    <moreImagesAddress r:id="rId1788"/>
  </webImageSrd>
  <webImageSrd>
    <address r:id="rId1789"/>
    <moreImagesAddress r:id="rId1790"/>
  </webImageSrd>
  <webImageSrd>
    <address r:id="rId1791"/>
    <moreImagesAddress r:id="rId1792"/>
  </webImageSrd>
  <webImageSrd>
    <address r:id="rId1793"/>
    <moreImagesAddress r:id="rId1794"/>
  </webImageSrd>
  <webImageSrd>
    <address r:id="rId1795"/>
    <moreImagesAddress r:id="rId1796"/>
  </webImageSrd>
  <webImageSrd>
    <address r:id="rId1797"/>
    <moreImagesAddress r:id="rId1798"/>
  </webImageSrd>
  <webImageSrd>
    <address r:id="rId1799"/>
    <moreImagesAddress r:id="rId1800"/>
  </webImageSrd>
  <webImageSrd>
    <address r:id="rId1801"/>
    <moreImagesAddress r:id="rId1802"/>
  </webImageSrd>
  <webImageSrd>
    <address r:id="rId1803"/>
    <moreImagesAddress r:id="rId1804"/>
  </webImageSrd>
  <webImageSrd>
    <address r:id="rId1805"/>
    <moreImagesAddress r:id="rId1806"/>
  </webImageSrd>
  <webImageSrd>
    <address r:id="rId1807"/>
    <moreImagesAddress r:id="rId1808"/>
  </webImageSrd>
  <webImageSrd>
    <address r:id="rId1809"/>
    <moreImagesAddress r:id="rId1810"/>
  </webImageSrd>
  <webImageSrd>
    <address r:id="rId1811"/>
    <moreImagesAddress r:id="rId1812"/>
  </webImageSrd>
  <webImageSrd>
    <address r:id="rId1813"/>
    <moreImagesAddress r:id="rId1814"/>
  </webImageSrd>
  <webImageSrd>
    <address r:id="rId1815"/>
    <moreImagesAddress r:id="rId1816"/>
  </webImageSrd>
  <webImageSrd>
    <address r:id="rId1817"/>
    <moreImagesAddress r:id="rId1818"/>
  </webImageSrd>
  <webImageSrd>
    <address r:id="rId1819"/>
    <moreImagesAddress r:id="rId1820"/>
  </webImageSrd>
  <webImageSrd>
    <address r:id="rId1821"/>
    <moreImagesAddress r:id="rId1822"/>
  </webImageSrd>
  <webImageSrd>
    <address r:id="rId1823"/>
    <moreImagesAddress r:id="rId1824"/>
  </webImageSrd>
  <webImageSrd>
    <address r:id="rId1825"/>
    <moreImagesAddress r:id="rId1826"/>
  </webImageSrd>
  <webImageSrd>
    <address r:id="rId1827"/>
    <moreImagesAddress r:id="rId1828"/>
  </webImageSrd>
  <webImageSrd>
    <address r:id="rId1829"/>
    <moreImagesAddress r:id="rId1830"/>
  </webImageSrd>
  <webImageSrd>
    <address r:id="rId1831"/>
    <moreImagesAddress r:id="rId1832"/>
  </webImageSrd>
  <webImageSrd>
    <address r:id="rId1833"/>
    <moreImagesAddress r:id="rId1834"/>
  </webImageSrd>
  <webImageSrd>
    <address r:id="rId1835"/>
    <moreImagesAddress r:id="rId1836"/>
  </webImageSrd>
  <webImageSrd>
    <address r:id="rId1837"/>
    <moreImagesAddress r:id="rId1838"/>
  </webImageSrd>
  <webImageSrd>
    <address r:id="rId1839"/>
    <moreImagesAddress r:id="rId1840"/>
  </webImageSrd>
  <webImageSrd>
    <address r:id="rId1841"/>
    <moreImagesAddress r:id="rId1842"/>
  </webImageSrd>
  <webImageSrd>
    <address r:id="rId1843"/>
    <moreImagesAddress r:id="rId1844"/>
  </webImageSrd>
  <webImageSrd>
    <address r:id="rId1845"/>
    <moreImagesAddress r:id="rId1846"/>
  </webImageSrd>
  <webImageSrd>
    <address r:id="rId1847"/>
    <moreImagesAddress r:id="rId1848"/>
  </webImageSrd>
  <webImageSrd>
    <address r:id="rId1849"/>
    <moreImagesAddress r:id="rId1850"/>
  </webImageSrd>
  <webImageSrd>
    <address r:id="rId1851"/>
    <moreImagesAddress r:id="rId1852"/>
  </webImageSrd>
  <webImageSrd>
    <address r:id="rId1853"/>
    <moreImagesAddress r:id="rId1854"/>
  </webImageSrd>
  <webImageSrd>
    <address r:id="rId1855"/>
    <moreImagesAddress r:id="rId1856"/>
  </webImageSrd>
  <webImageSrd>
    <address r:id="rId1857"/>
    <moreImagesAddress r:id="rId1858"/>
  </webImageSrd>
  <webImageSrd>
    <address r:id="rId1859"/>
    <moreImagesAddress r:id="rId1860"/>
  </webImageSrd>
  <webImageSrd>
    <address r:id="rId1861"/>
    <moreImagesAddress r:id="rId1862"/>
  </webImageSrd>
  <webImageSrd>
    <address r:id="rId1863"/>
    <moreImagesAddress r:id="rId1864"/>
  </webImageSrd>
  <webImageSrd>
    <address r:id="rId1865"/>
    <moreImagesAddress r:id="rId1866"/>
  </webImageSrd>
  <webImageSrd>
    <address r:id="rId1867"/>
    <moreImagesAddress r:id="rId1868"/>
  </webImageSrd>
  <webImageSrd>
    <address r:id="rId1869"/>
    <moreImagesAddress r:id="rId1870"/>
  </webImageSrd>
  <webImageSrd>
    <address r:id="rId1871"/>
    <moreImagesAddress r:id="rId1872"/>
  </webImageSrd>
  <webImageSrd>
    <address r:id="rId1873"/>
    <moreImagesAddress r:id="rId1874"/>
  </webImageSrd>
  <webImageSrd>
    <address r:id="rId1875"/>
    <moreImagesAddress r:id="rId1876"/>
  </webImageSrd>
  <webImageSrd>
    <address r:id="rId1877"/>
    <moreImagesAddress r:id="rId1878"/>
  </webImageSrd>
  <webImageSrd>
    <address r:id="rId1879"/>
    <moreImagesAddress r:id="rId1880"/>
  </webImageSrd>
  <webImageSrd>
    <address r:id="rId1881"/>
    <moreImagesAddress r:id="rId1882"/>
  </webImageSrd>
  <webImageSrd>
    <address r:id="rId1883"/>
    <moreImagesAddress r:id="rId1884"/>
  </webImageSrd>
  <webImageSrd>
    <address r:id="rId1885"/>
    <moreImagesAddress r:id="rId1886"/>
  </webImageSrd>
  <webImageSrd>
    <address r:id="rId1887"/>
    <moreImagesAddress r:id="rId1888"/>
  </webImageSrd>
  <webImageSrd>
    <address r:id="rId1889"/>
    <moreImagesAddress r:id="rId1890"/>
  </webImageSrd>
  <webImageSrd>
    <address r:id="rId1891"/>
    <moreImagesAddress r:id="rId1892"/>
  </webImageSrd>
  <webImageSrd>
    <address r:id="rId1893"/>
    <moreImagesAddress r:id="rId1894"/>
  </webImageSrd>
  <webImageSrd>
    <address r:id="rId1895"/>
    <moreImagesAddress r:id="rId1896"/>
  </webImageSrd>
  <webImageSrd>
    <address r:id="rId1897"/>
    <moreImagesAddress r:id="rId1898"/>
  </webImageSrd>
  <webImageSrd>
    <address r:id="rId1899"/>
    <moreImagesAddress r:id="rId1900"/>
  </webImageSrd>
  <webImageSrd>
    <address r:id="rId1901"/>
    <moreImagesAddress r:id="rId1902"/>
  </webImageSrd>
  <webImageSrd>
    <address r:id="rId1903"/>
    <moreImagesAddress r:id="rId1904"/>
  </webImageSrd>
  <webImageSrd>
    <address r:id="rId1905"/>
    <moreImagesAddress r:id="rId1906"/>
  </webImageSrd>
  <webImageSrd>
    <address r:id="rId1907"/>
    <moreImagesAddress r:id="rId1908"/>
  </webImageSrd>
  <webImageSrd>
    <address r:id="rId1909"/>
    <moreImagesAddress r:id="rId1910"/>
  </webImageSrd>
  <webImageSrd>
    <address r:id="rId1911"/>
    <moreImagesAddress r:id="rId1912"/>
  </webImageSrd>
  <webImageSrd>
    <address r:id="rId1913"/>
    <moreImagesAddress r:id="rId1914"/>
  </webImageSrd>
  <webImageSrd>
    <address r:id="rId1915"/>
    <moreImagesAddress r:id="rId1916"/>
  </webImageSrd>
  <webImageSrd>
    <address r:id="rId1917"/>
    <moreImagesAddress r:id="rId1918"/>
  </webImageSrd>
  <webImageSrd>
    <address r:id="rId1919"/>
    <moreImagesAddress r:id="rId1920"/>
  </webImageSrd>
  <webImageSrd>
    <address r:id="rId1921"/>
    <moreImagesAddress r:id="rId1922"/>
  </webImageSrd>
  <webImageSrd>
    <address r:id="rId1923"/>
    <moreImagesAddress r:id="rId1924"/>
  </webImageSrd>
  <webImageSrd>
    <address r:id="rId1925"/>
    <moreImagesAddress r:id="rId1926"/>
  </webImageSrd>
  <webImageSrd>
    <address r:id="rId1927"/>
    <moreImagesAddress r:id="rId1928"/>
  </webImageSrd>
  <webImageSrd>
    <address r:id="rId1929"/>
    <moreImagesAddress r:id="rId1930"/>
  </webImageSrd>
  <webImageSrd>
    <address r:id="rId1931"/>
    <moreImagesAddress r:id="rId1932"/>
  </webImageSrd>
  <webImageSrd>
    <address r:id="rId1933"/>
    <moreImagesAddress r:id="rId1934"/>
  </webImageSrd>
  <webImageSrd>
    <address r:id="rId1935"/>
    <moreImagesAddress r:id="rId1936"/>
  </webImageSrd>
  <webImageSrd>
    <address r:id="rId1937"/>
    <moreImagesAddress r:id="rId1938"/>
  </webImageSrd>
  <webImageSrd>
    <address r:id="rId1939"/>
    <moreImagesAddress r:id="rId1940"/>
  </webImageSrd>
  <webImageSrd>
    <address r:id="rId1941"/>
    <moreImagesAddress r:id="rId1942"/>
  </webImageSrd>
  <webImageSrd>
    <address r:id="rId1943"/>
    <moreImagesAddress r:id="rId1944"/>
  </webImageSrd>
  <webImageSrd>
    <address r:id="rId1945"/>
    <moreImagesAddress r:id="rId1946"/>
  </webImageSrd>
  <webImageSrd>
    <address r:id="rId1947"/>
    <moreImagesAddress r:id="rId1948"/>
  </webImageSrd>
  <webImageSrd>
    <address r:id="rId1949"/>
    <moreImagesAddress r:id="rId1950"/>
  </webImageSrd>
  <webImageSrd>
    <address r:id="rId1951"/>
    <moreImagesAddress r:id="rId1952"/>
  </webImageSrd>
  <webImageSrd>
    <address r:id="rId1953"/>
    <moreImagesAddress r:id="rId1954"/>
  </webImageSrd>
  <webImageSrd>
    <address r:id="rId1955"/>
    <moreImagesAddress r:id="rId1956"/>
  </webImageSrd>
  <webImageSrd>
    <address r:id="rId1957"/>
    <moreImagesAddress r:id="rId1958"/>
  </webImageSrd>
  <webImageSrd>
    <address r:id="rId1959"/>
    <moreImagesAddress r:id="rId1960"/>
  </webImageSrd>
  <webImageSrd>
    <address r:id="rId1961"/>
    <moreImagesAddress r:id="rId1962"/>
  </webImageSrd>
  <webImageSrd>
    <address r:id="rId1963"/>
    <moreImagesAddress r:id="rId1964"/>
  </webImageSrd>
  <webImageSrd>
    <address r:id="rId1965"/>
    <moreImagesAddress r:id="rId1966"/>
  </webImageSrd>
  <webImageSrd>
    <address r:id="rId1967"/>
    <moreImagesAddress r:id="rId1968"/>
  </webImageSrd>
  <webImageSrd>
    <address r:id="rId1969"/>
    <moreImagesAddress r:id="rId1970"/>
  </webImageSrd>
  <webImageSrd>
    <address r:id="rId1971"/>
    <moreImagesAddress r:id="rId1972"/>
  </webImageSrd>
  <webImageSrd>
    <address r:id="rId1973"/>
    <moreImagesAddress r:id="rId1974"/>
  </webImageSrd>
  <webImageSrd>
    <address r:id="rId1975"/>
    <moreImagesAddress r:id="rId1976"/>
  </webImageSrd>
  <webImageSrd>
    <address r:id="rId1977"/>
    <moreImagesAddress r:id="rId1978"/>
  </webImageSrd>
  <webImageSrd>
    <address r:id="rId1979"/>
    <moreImagesAddress r:id="rId1980"/>
  </webImageSrd>
  <webImageSrd>
    <address r:id="rId1981"/>
    <moreImagesAddress r:id="rId1982"/>
  </webImageSrd>
  <webImageSrd>
    <address r:id="rId1983"/>
    <moreImagesAddress r:id="rId1984"/>
  </webImageSrd>
  <webImageSrd>
    <address r:id="rId1985"/>
    <moreImagesAddress r:id="rId1986"/>
  </webImageSrd>
  <webImageSrd>
    <address r:id="rId1987"/>
    <moreImagesAddress r:id="rId1988"/>
  </webImageSrd>
  <webImageSrd>
    <address r:id="rId1989"/>
    <moreImagesAddress r:id="rId1990"/>
  </webImageSrd>
  <webImageSrd>
    <address r:id="rId1991"/>
    <moreImagesAddress r:id="rId1992"/>
  </webImageSrd>
  <webImageSrd>
    <address r:id="rId1993"/>
    <moreImagesAddress r:id="rId1994"/>
  </webImageSrd>
  <webImageSrd>
    <address r:id="rId1995"/>
    <moreImagesAddress r:id="rId1996"/>
  </webImageSrd>
  <webImageSrd>
    <address r:id="rId1997"/>
    <moreImagesAddress r:id="rId1998"/>
  </webImageSrd>
  <webImageSrd>
    <address r:id="rId1999"/>
    <moreImagesAddress r:id="rId2000"/>
  </webImageSrd>
  <webImageSrd>
    <address r:id="rId2001"/>
    <moreImagesAddress r:id="rId2002"/>
  </webImageSrd>
  <webImageSrd>
    <address r:id="rId2003"/>
    <moreImagesAddress r:id="rId2004"/>
  </webImageSrd>
  <webImageSrd>
    <address r:id="rId2005"/>
    <moreImagesAddress r:id="rId2006"/>
  </webImageSrd>
  <webImageSrd>
    <address r:id="rId2007"/>
    <moreImagesAddress r:id="rId2008"/>
  </webImageSrd>
  <webImageSrd>
    <address r:id="rId2009"/>
    <moreImagesAddress r:id="rId2010"/>
  </webImageSrd>
  <webImageSrd>
    <address r:id="rId2011"/>
    <moreImagesAddress r:id="rId2012"/>
  </webImageSrd>
  <webImageSrd>
    <address r:id="rId2013"/>
    <moreImagesAddress r:id="rId2014"/>
  </webImageSrd>
  <webImageSrd>
    <address r:id="rId2015"/>
    <moreImagesAddress r:id="rId2016"/>
  </webImageSrd>
  <webImageSrd>
    <address r:id="rId2017"/>
    <moreImagesAddress r:id="rId2018"/>
  </webImageSrd>
  <webImageSrd>
    <address r:id="rId2019"/>
    <moreImagesAddress r:id="rId2020"/>
  </webImageSrd>
  <webImageSrd>
    <address r:id="rId2021"/>
    <moreImagesAddress r:id="rId2022"/>
  </webImageSrd>
  <webImageSrd>
    <address r:id="rId2023"/>
    <moreImagesAddress r:id="rId2024"/>
  </webImageSrd>
  <webImageSrd>
    <address r:id="rId2025"/>
    <moreImagesAddress r:id="rId2026"/>
  </webImageSrd>
  <webImageSrd>
    <address r:id="rId2027"/>
    <moreImagesAddress r:id="rId2028"/>
  </webImageSrd>
  <webImageSrd>
    <address r:id="rId2029"/>
    <moreImagesAddress r:id="rId2030"/>
  </webImageSrd>
  <webImageSrd>
    <address r:id="rId2031"/>
    <moreImagesAddress r:id="rId2032"/>
  </webImageSrd>
  <webImageSrd>
    <address r:id="rId2033"/>
    <moreImagesAddress r:id="rId2034"/>
  </webImageSrd>
  <webImageSrd>
    <address r:id="rId2035"/>
    <moreImagesAddress r:id="rId2036"/>
  </webImageSrd>
  <webImageSrd>
    <address r:id="rId2037"/>
    <moreImagesAddress r:id="rId2038"/>
  </webImageSrd>
  <webImageSrd>
    <address r:id="rId2039"/>
    <moreImagesAddress r:id="rId2040"/>
  </webImageSrd>
  <webImageSrd>
    <address r:id="rId2041"/>
    <moreImagesAddress r:id="rId2042"/>
  </webImageSrd>
  <webImageSrd>
    <address r:id="rId2043"/>
    <moreImagesAddress r:id="rId2044"/>
  </webImageSrd>
  <webImageSrd>
    <address r:id="rId2045"/>
    <moreImagesAddress r:id="rId2046"/>
  </webImageSrd>
  <webImageSrd>
    <address r:id="rId2047"/>
    <moreImagesAddress r:id="rId2048"/>
  </webImageSrd>
  <webImageSrd>
    <address r:id="rId2049"/>
    <moreImagesAddress r:id="rId2050"/>
  </webImageSrd>
  <webImageSrd>
    <address r:id="rId2051"/>
    <moreImagesAddress r:id="rId2052"/>
  </webImageSrd>
  <webImageSrd>
    <address r:id="rId2053"/>
    <moreImagesAddress r:id="rId2054"/>
  </webImageSrd>
  <webImageSrd>
    <address r:id="rId2055"/>
    <moreImagesAddress r:id="rId2056"/>
  </webImageSrd>
  <webImageSrd>
    <address r:id="rId2057"/>
    <moreImagesAddress r:id="rId2058"/>
  </webImageSrd>
  <webImageSrd>
    <address r:id="rId2059"/>
    <moreImagesAddress r:id="rId2060"/>
  </webImageSrd>
  <webImageSrd>
    <address r:id="rId2061"/>
    <moreImagesAddress r:id="rId2062"/>
  </webImageSrd>
  <webImageSrd>
    <address r:id="rId2063"/>
    <moreImagesAddress r:id="rId2064"/>
  </webImageSrd>
  <webImageSrd>
    <address r:id="rId2065"/>
    <moreImagesAddress r:id="rId2066"/>
  </webImageSrd>
  <webImageSrd>
    <address r:id="rId2067"/>
    <moreImagesAddress r:id="rId2068"/>
  </webImageSrd>
  <webImageSrd>
    <address r:id="rId2069"/>
    <moreImagesAddress r:id="rId2070"/>
  </webImageSrd>
  <webImageSrd>
    <address r:id="rId2071"/>
    <moreImagesAddress r:id="rId2072"/>
  </webImageSrd>
  <webImageSrd>
    <address r:id="rId2073"/>
    <moreImagesAddress r:id="rId2074"/>
  </webImageSrd>
  <webImageSrd>
    <address r:id="rId2075"/>
    <moreImagesAddress r:id="rId2076"/>
  </webImageSrd>
  <webImageSrd>
    <address r:id="rId2077"/>
    <moreImagesAddress r:id="rId2078"/>
  </webImageSrd>
  <webImageSrd>
    <address r:id="rId2079"/>
    <moreImagesAddress r:id="rId2080"/>
  </webImageSrd>
  <webImageSrd>
    <address r:id="rId2081"/>
    <moreImagesAddress r:id="rId2082"/>
  </webImageSrd>
  <webImageSrd>
    <address r:id="rId2083"/>
    <moreImagesAddress r:id="rId2084"/>
  </webImageSrd>
  <webImageSrd>
    <address r:id="rId2085"/>
    <moreImagesAddress r:id="rId2086"/>
  </webImageSrd>
  <webImageSrd>
    <address r:id="rId2087"/>
    <moreImagesAddress r:id="rId2088"/>
  </webImageSrd>
  <webImageSrd>
    <address r:id="rId2089"/>
    <moreImagesAddress r:id="rId2090"/>
  </webImageSrd>
  <webImageSrd>
    <address r:id="rId2091"/>
    <moreImagesAddress r:id="rId2092"/>
  </webImageSrd>
  <webImageSrd>
    <address r:id="rId2093"/>
    <moreImagesAddress r:id="rId2094"/>
  </webImageSrd>
  <webImageSrd>
    <address r:id="rId2095"/>
    <moreImagesAddress r:id="rId2096"/>
  </webImageSrd>
  <webImageSrd>
    <address r:id="rId2097"/>
    <moreImagesAddress r:id="rId2098"/>
  </webImageSrd>
  <webImageSrd>
    <address r:id="rId2099"/>
    <moreImagesAddress r:id="rId2100"/>
  </webImageSrd>
  <webImageSrd>
    <address r:id="rId2101"/>
    <moreImagesAddress r:id="rId2102"/>
  </webImageSrd>
  <webImageSrd>
    <address r:id="rId2103"/>
    <moreImagesAddress r:id="rId2104"/>
  </webImageSrd>
  <webImageSrd>
    <address r:id="rId2105"/>
    <moreImagesAddress r:id="rId2106"/>
  </webImageSrd>
  <webImageSrd>
    <address r:id="rId2107"/>
    <moreImagesAddress r:id="rId2108"/>
  </webImageSrd>
  <webImageSrd>
    <address r:id="rId2109"/>
    <moreImagesAddress r:id="rId2110"/>
  </webImageSrd>
  <webImageSrd>
    <address r:id="rId2111"/>
    <moreImagesAddress r:id="rId2112"/>
  </webImageSrd>
  <webImageSrd>
    <address r:id="rId2113"/>
    <moreImagesAddress r:id="rId2114"/>
  </webImageSrd>
  <webImageSrd>
    <address r:id="rId2115"/>
    <moreImagesAddress r:id="rId2116"/>
  </webImageSrd>
  <webImageSrd>
    <address r:id="rId2117"/>
    <moreImagesAddress r:id="rId2118"/>
  </webImageSrd>
  <webImageSrd>
    <address r:id="rId2119"/>
    <moreImagesAddress r:id="rId2120"/>
  </webImageSrd>
  <webImageSrd>
    <address r:id="rId2121"/>
    <moreImagesAddress r:id="rId2122"/>
  </webImageSrd>
  <webImageSrd>
    <address r:id="rId2123"/>
    <moreImagesAddress r:id="rId2124"/>
  </webImageSrd>
  <webImageSrd>
    <address r:id="rId2125"/>
    <moreImagesAddress r:id="rId2126"/>
  </webImageSrd>
  <webImageSrd>
    <address r:id="rId2127"/>
    <moreImagesAddress r:id="rId2128"/>
  </webImageSrd>
  <webImageSrd>
    <address r:id="rId2129"/>
    <moreImagesAddress r:id="rId2130"/>
  </webImageSrd>
  <webImageSrd>
    <address r:id="rId2131"/>
    <moreImagesAddress r:id="rId2132"/>
  </webImageSrd>
  <webImageSrd>
    <address r:id="rId2133"/>
    <moreImagesAddress r:id="rId2134"/>
  </webImageSrd>
  <webImageSrd>
    <address r:id="rId2135"/>
    <moreImagesAddress r:id="rId2136"/>
  </webImageSrd>
  <webImageSrd>
    <address r:id="rId2137"/>
    <moreImagesAddress r:id="rId2138"/>
  </webImageSrd>
  <webImageSrd>
    <address r:id="rId2139"/>
    <moreImagesAddress r:id="rId2140"/>
  </webImageSrd>
  <webImageSrd>
    <address r:id="rId2141"/>
    <moreImagesAddress r:id="rId2142"/>
  </webImageSrd>
  <webImageSrd>
    <address r:id="rId2143"/>
    <moreImagesAddress r:id="rId2144"/>
  </webImageSrd>
  <webImageSrd>
    <address r:id="rId2145"/>
    <moreImagesAddress r:id="rId2146"/>
  </webImageSrd>
  <webImageSrd>
    <address r:id="rId2147"/>
    <moreImagesAddress r:id="rId2148"/>
  </webImageSrd>
  <webImageSrd>
    <address r:id="rId2149"/>
    <moreImagesAddress r:id="rId2150"/>
  </webImageSrd>
  <webImageSrd>
    <address r:id="rId2151"/>
    <moreImagesAddress r:id="rId2152"/>
  </webImageSrd>
  <webImageSrd>
    <address r:id="rId2153"/>
    <moreImagesAddress r:id="rId2154"/>
  </webImageSrd>
  <webImageSrd>
    <address r:id="rId2155"/>
    <moreImagesAddress r:id="rId2156"/>
  </webImageSrd>
  <webImageSrd>
    <address r:id="rId2157"/>
    <moreImagesAddress r:id="rId2158"/>
  </webImageSrd>
  <webImageSrd>
    <address r:id="rId2159"/>
    <moreImagesAddress r:id="rId2160"/>
  </webImageSrd>
  <webImageSrd>
    <address r:id="rId2161"/>
    <moreImagesAddress r:id="rId2162"/>
  </webImageSrd>
  <webImageSrd>
    <address r:id="rId2163"/>
    <moreImagesAddress r:id="rId2164"/>
  </webImageSrd>
  <webImageSrd>
    <address r:id="rId2165"/>
    <moreImagesAddress r:id="rId2166"/>
  </webImageSrd>
  <webImageSrd>
    <address r:id="rId2167"/>
    <moreImagesAddress r:id="rId2168"/>
  </webImageSrd>
  <webImageSrd>
    <address r:id="rId2169"/>
    <moreImagesAddress r:id="rId2170"/>
  </webImageSrd>
  <webImageSrd>
    <address r:id="rId2171"/>
    <moreImagesAddress r:id="rId2172"/>
  </webImageSrd>
  <webImageSrd>
    <address r:id="rId2173"/>
    <moreImagesAddress r:id="rId2174"/>
  </webImageSrd>
  <webImageSrd>
    <address r:id="rId2175"/>
    <moreImagesAddress r:id="rId2176"/>
  </webImageSrd>
  <webImageSrd>
    <address r:id="rId2177"/>
    <moreImagesAddress r:id="rId2178"/>
  </webImageSrd>
  <webImageSrd>
    <address r:id="rId2179"/>
    <moreImagesAddress r:id="rId2180"/>
  </webImageSrd>
  <webImageSrd>
    <address r:id="rId2181"/>
    <moreImagesAddress r:id="rId2182"/>
  </webImageSrd>
  <webImageSrd>
    <address r:id="rId2183"/>
    <moreImagesAddress r:id="rId2184"/>
  </webImageSrd>
  <webImageSrd>
    <address r:id="rId2185"/>
    <moreImagesAddress r:id="rId2186"/>
  </webImageSrd>
  <webImageSrd>
    <address r:id="rId2187"/>
    <moreImagesAddress r:id="rId2188"/>
  </webImageSrd>
  <webImageSrd>
    <address r:id="rId2189"/>
    <moreImagesAddress r:id="rId2190"/>
  </webImageSrd>
  <webImageSrd>
    <address r:id="rId2191"/>
    <moreImagesAddress r:id="rId2192"/>
  </webImageSrd>
  <webImageSrd>
    <address r:id="rId2193"/>
    <moreImagesAddress r:id="rId2194"/>
  </webImageSrd>
  <webImageSrd>
    <address r:id="rId2195"/>
    <moreImagesAddress r:id="rId2196"/>
  </webImageSrd>
  <webImageSrd>
    <address r:id="rId2197"/>
    <moreImagesAddress r:id="rId2198"/>
  </webImageSrd>
  <webImageSrd>
    <address r:id="rId2199"/>
    <moreImagesAddress r:id="rId2200"/>
  </webImageSrd>
  <webImageSrd>
    <address r:id="rId2201"/>
    <moreImagesAddress r:id="rId2202"/>
  </webImageSrd>
  <webImageSrd>
    <address r:id="rId2203"/>
    <moreImagesAddress r:id="rId2204"/>
  </webImageSrd>
  <webImageSrd>
    <address r:id="rId2205"/>
    <moreImagesAddress r:id="rId2206"/>
  </webImageSrd>
  <webImageSrd>
    <address r:id="rId2207"/>
    <moreImagesAddress r:id="rId2208"/>
  </webImageSrd>
  <webImageSrd>
    <address r:id="rId2209"/>
    <moreImagesAddress r:id="rId2210"/>
  </webImageSrd>
  <webImageSrd>
    <address r:id="rId2211"/>
    <moreImagesAddress r:id="rId2212"/>
  </webImageSrd>
  <webImageSrd>
    <address r:id="rId2213"/>
    <moreImagesAddress r:id="rId2214"/>
  </webImageSrd>
  <webImageSrd>
    <address r:id="rId2215"/>
    <moreImagesAddress r:id="rId2216"/>
  </webImageSrd>
  <webImageSrd>
    <address r:id="rId2217"/>
    <moreImagesAddress r:id="rId2218"/>
  </webImageSrd>
  <webImageSrd>
    <address r:id="rId2219"/>
    <moreImagesAddress r:id="rId2220"/>
  </webImageSrd>
  <webImageSrd>
    <address r:id="rId2221"/>
    <moreImagesAddress r:id="rId2222"/>
  </webImageSrd>
  <webImageSrd>
    <address r:id="rId2223"/>
    <moreImagesAddress r:id="rId2224"/>
  </webImageSrd>
  <webImageSrd>
    <address r:id="rId2225"/>
    <moreImagesAddress r:id="rId2226"/>
  </webImageSrd>
  <webImageSrd>
    <address r:id="rId2227"/>
    <moreImagesAddress r:id="rId2228"/>
  </webImageSrd>
  <webImageSrd>
    <address r:id="rId2229"/>
    <moreImagesAddress r:id="rId2230"/>
  </webImageSrd>
  <webImageSrd>
    <address r:id="rId2231"/>
    <moreImagesAddress r:id="rId2232"/>
  </webImageSrd>
  <webImageSrd>
    <address r:id="rId2233"/>
    <moreImagesAddress r:id="rId2234"/>
  </webImageSrd>
  <webImageSrd>
    <address r:id="rId2235"/>
    <moreImagesAddress r:id="rId2236"/>
  </webImageSrd>
  <webImageSrd>
    <address r:id="rId2237"/>
    <moreImagesAddress r:id="rId2238"/>
  </webImageSrd>
  <webImageSrd>
    <address r:id="rId2239"/>
    <moreImagesAddress r:id="rId2240"/>
  </webImageSrd>
  <webImageSrd>
    <address r:id="rId2241"/>
    <moreImagesAddress r:id="rId2242"/>
  </webImageSrd>
  <webImageSrd>
    <address r:id="rId2243"/>
    <moreImagesAddress r:id="rId2244"/>
  </webImageSrd>
  <webImageSrd>
    <address r:id="rId2245"/>
    <moreImagesAddress r:id="rId2246"/>
  </webImageSrd>
  <webImageSrd>
    <address r:id="rId2247"/>
    <moreImagesAddress r:id="rId2248"/>
  </webImageSrd>
  <webImageSrd>
    <address r:id="rId2249"/>
    <moreImagesAddress r:id="rId2250"/>
  </webImageSrd>
  <webImageSrd>
    <address r:id="rId2251"/>
    <moreImagesAddress r:id="rId2252"/>
  </webImageSrd>
  <webImageSrd>
    <address r:id="rId2253"/>
    <moreImagesAddress r:id="rId2254"/>
  </webImageSrd>
  <webImageSrd>
    <address r:id="rId2255"/>
    <moreImagesAddress r:id="rId2256"/>
  </webImageSrd>
  <webImageSrd>
    <address r:id="rId2257"/>
    <moreImagesAddress r:id="rId2258"/>
  </webImageSrd>
  <webImageSrd>
    <address r:id="rId2259"/>
    <moreImagesAddress r:id="rId2260"/>
  </webImageSrd>
  <webImageSrd>
    <address r:id="rId2261"/>
    <moreImagesAddress r:id="rId2262"/>
  </webImageSrd>
  <webImageSrd>
    <address r:id="rId2263"/>
    <moreImagesAddress r:id="rId2264"/>
  </webImageSrd>
  <webImageSrd>
    <address r:id="rId2265"/>
    <moreImagesAddress r:id="rId2266"/>
  </webImageSrd>
  <webImageSrd>
    <address r:id="rId2267"/>
    <moreImagesAddress r:id="rId2268"/>
  </webImageSrd>
  <webImageSrd>
    <address r:id="rId2269"/>
    <moreImagesAddress r:id="rId2270"/>
  </webImageSrd>
  <webImageSrd>
    <address r:id="rId2271"/>
    <moreImagesAddress r:id="rId2272"/>
  </webImageSrd>
  <webImageSrd>
    <address r:id="rId2273"/>
    <moreImagesAddress r:id="rId2274"/>
  </webImageSrd>
  <webImageSrd>
    <address r:id="rId2275"/>
    <moreImagesAddress r:id="rId2276"/>
  </webImageSrd>
  <webImageSrd>
    <address r:id="rId2277"/>
    <moreImagesAddress r:id="rId2278"/>
  </webImageSrd>
  <webImageSrd>
    <address r:id="rId2279"/>
    <moreImagesAddress r:id="rId2280"/>
  </webImageSrd>
  <webImageSrd>
    <address r:id="rId2281"/>
    <moreImagesAddress r:id="rId2282"/>
  </webImageSrd>
  <webImageSrd>
    <address r:id="rId2283"/>
    <moreImagesAddress r:id="rId2284"/>
  </webImageSrd>
  <webImageSrd>
    <address r:id="rId2285"/>
    <moreImagesAddress r:id="rId2286"/>
  </webImageSrd>
  <webImageSrd>
    <address r:id="rId2287"/>
    <moreImagesAddress r:id="rId2288"/>
  </webImageSrd>
  <webImageSrd>
    <address r:id="rId2289"/>
    <moreImagesAddress r:id="rId2290"/>
  </webImageSrd>
  <webImageSrd>
    <address r:id="rId2291"/>
    <moreImagesAddress r:id="rId2292"/>
  </webImageSrd>
  <webImageSrd>
    <address r:id="rId2293"/>
    <moreImagesAddress r:id="rId2294"/>
  </webImageSrd>
  <webImageSrd>
    <address r:id="rId2295"/>
    <moreImagesAddress r:id="rId2296"/>
  </webImageSrd>
  <webImageSrd>
    <address r:id="rId2297"/>
    <moreImagesAddress r:id="rId2298"/>
  </webImageSrd>
  <webImageSrd>
    <address r:id="rId2299"/>
    <moreImagesAddress r:id="rId2300"/>
  </webImageSrd>
  <webImageSrd>
    <address r:id="rId2301"/>
    <moreImagesAddress r:id="rId2302"/>
  </webImageSrd>
  <webImageSrd>
    <address r:id="rId2303"/>
    <moreImagesAddress r:id="rId2304"/>
  </webImageSrd>
  <webImageSrd>
    <address r:id="rId2305"/>
    <moreImagesAddress r:id="rId2306"/>
  </webImageSrd>
  <webImageSrd>
    <address r:id="rId2307"/>
    <moreImagesAddress r:id="rId2308"/>
  </webImageSrd>
  <webImageSrd>
    <address r:id="rId2309"/>
    <moreImagesAddress r:id="rId2310"/>
  </webImageSrd>
  <webImageSrd>
    <address r:id="rId2311"/>
    <moreImagesAddress r:id="rId2312"/>
  </webImageSrd>
  <webImageSrd>
    <address r:id="rId2313"/>
    <moreImagesAddress r:id="rId2314"/>
  </webImageSrd>
  <webImageSrd>
    <address r:id="rId2315"/>
    <moreImagesAddress r:id="rId2316"/>
  </webImageSrd>
  <webImageSrd>
    <address r:id="rId2317"/>
    <moreImagesAddress r:id="rId2318"/>
  </webImageSrd>
  <webImageSrd>
    <address r:id="rId2319"/>
    <moreImagesAddress r:id="rId2320"/>
  </webImageSrd>
  <webImageSrd>
    <address r:id="rId2321"/>
    <moreImagesAddress r:id="rId2322"/>
  </webImageSrd>
  <webImageSrd>
    <address r:id="rId2323"/>
    <moreImagesAddress r:id="rId2324"/>
  </webImageSrd>
  <webImageSrd>
    <address r:id="rId2325"/>
    <moreImagesAddress r:id="rId2326"/>
  </webImageSrd>
  <webImageSrd>
    <address r:id="rId2327"/>
    <moreImagesAddress r:id="rId2328"/>
  </webImageSrd>
  <webImageSrd>
    <address r:id="rId2329"/>
    <moreImagesAddress r:id="rId2330"/>
  </webImageSrd>
  <webImageSrd>
    <address r:id="rId2331"/>
    <moreImagesAddress r:id="rId2332"/>
  </webImageSrd>
  <webImageSrd>
    <address r:id="rId2333"/>
    <moreImagesAddress r:id="rId2334"/>
  </webImageSrd>
  <webImageSrd>
    <address r:id="rId2335"/>
    <moreImagesAddress r:id="rId2336"/>
  </webImageSrd>
  <webImageSrd>
    <address r:id="rId2337"/>
    <moreImagesAddress r:id="rId2338"/>
  </webImageSrd>
  <webImageSrd>
    <address r:id="rId2339"/>
    <moreImagesAddress r:id="rId2340"/>
  </webImageSrd>
  <webImageSrd>
    <address r:id="rId2341"/>
    <moreImagesAddress r:id="rId2342"/>
  </webImageSrd>
  <webImageSrd>
    <address r:id="rId2343"/>
    <moreImagesAddress r:id="rId2344"/>
  </webImageSrd>
  <webImageSrd>
    <address r:id="rId2345"/>
    <moreImagesAddress r:id="rId2346"/>
  </webImageSrd>
  <webImageSrd>
    <address r:id="rId2347"/>
    <moreImagesAddress r:id="rId2348"/>
  </webImageSrd>
  <webImageSrd>
    <address r:id="rId2349"/>
    <moreImagesAddress r:id="rId2350"/>
  </webImageSrd>
  <webImageSrd>
    <address r:id="rId2351"/>
    <moreImagesAddress r:id="rId2352"/>
  </webImageSrd>
  <webImageSrd>
    <address r:id="rId2353"/>
    <moreImagesAddress r:id="rId2354"/>
  </webImageSrd>
  <webImageSrd>
    <address r:id="rId2355"/>
    <moreImagesAddress r:id="rId2356"/>
  </webImageSrd>
  <webImageSrd>
    <address r:id="rId2357"/>
    <moreImagesAddress r:id="rId2358"/>
  </webImageSrd>
  <webImageSrd>
    <address r:id="rId2359"/>
    <moreImagesAddress r:id="rId2360"/>
  </webImageSrd>
  <webImageSrd>
    <address r:id="rId2361"/>
    <moreImagesAddress r:id="rId2362"/>
  </webImageSrd>
  <webImageSrd>
    <address r:id="rId2363"/>
    <moreImagesAddress r:id="rId2364"/>
  </webImageSrd>
  <webImageSrd>
    <address r:id="rId2365"/>
    <moreImagesAddress r:id="rId2366"/>
  </webImageSrd>
  <webImageSrd>
    <address r:id="rId2367"/>
    <moreImagesAddress r:id="rId2368"/>
  </webImageSrd>
  <webImageSrd>
    <address r:id="rId2369"/>
    <moreImagesAddress r:id="rId2370"/>
  </webImageSrd>
  <webImageSrd>
    <address r:id="rId2371"/>
    <moreImagesAddress r:id="rId2372"/>
  </webImageSrd>
  <webImageSrd>
    <address r:id="rId2373"/>
    <moreImagesAddress r:id="rId2374"/>
  </webImageSrd>
  <webImageSrd>
    <address r:id="rId2375"/>
    <moreImagesAddress r:id="rId2376"/>
  </webImageSrd>
  <webImageSrd>
    <address r:id="rId2377"/>
    <moreImagesAddress r:id="rId2378"/>
  </webImageSrd>
  <webImageSrd>
    <address r:id="rId2379"/>
    <moreImagesAddress r:id="rId2380"/>
  </webImageSrd>
  <webImageSrd>
    <address r:id="rId2381"/>
    <moreImagesAddress r:id="rId2382"/>
  </webImageSrd>
  <webImageSrd>
    <address r:id="rId2383"/>
    <moreImagesAddress r:id="rId2384"/>
  </webImageSrd>
  <webImageSrd>
    <address r:id="rId2385"/>
    <moreImagesAddress r:id="rId2386"/>
  </webImageSrd>
  <webImageSrd>
    <address r:id="rId2387"/>
    <moreImagesAddress r:id="rId2388"/>
  </webImageSrd>
  <webImageSrd>
    <address r:id="rId2389"/>
    <moreImagesAddress r:id="rId2390"/>
  </webImageSrd>
  <webImageSrd>
    <address r:id="rId2391"/>
    <moreImagesAddress r:id="rId2392"/>
  </webImageSrd>
  <webImageSrd>
    <address r:id="rId2393"/>
    <moreImagesAddress r:id="rId2394"/>
  </webImageSrd>
  <webImageSrd>
    <address r:id="rId2395"/>
    <moreImagesAddress r:id="rId2396"/>
  </webImageSrd>
  <webImageSrd>
    <address r:id="rId2397"/>
    <moreImagesAddress r:id="rId2398"/>
  </webImageSrd>
  <webImageSrd>
    <address r:id="rId2399"/>
    <moreImagesAddress r:id="rId2400"/>
  </webImageSrd>
  <webImageSrd>
    <address r:id="rId2401"/>
    <moreImagesAddress r:id="rId2402"/>
  </webImageSrd>
  <webImageSrd>
    <address r:id="rId2403"/>
    <moreImagesAddress r:id="rId2404"/>
  </webImageSrd>
  <webImageSrd>
    <address r:id="rId2405"/>
    <moreImagesAddress r:id="rId2406"/>
  </webImageSrd>
  <webImageSrd>
    <address r:id="rId2407"/>
    <moreImagesAddress r:id="rId2408"/>
  </webImageSrd>
  <webImageSrd>
    <address r:id="rId2409"/>
    <moreImagesAddress r:id="rId2410"/>
  </webImageSrd>
  <webImageSrd>
    <address r:id="rId2411"/>
    <moreImagesAddress r:id="rId2412"/>
  </webImageSrd>
  <webImageSrd>
    <address r:id="rId2413"/>
    <moreImagesAddress r:id="rId2414"/>
  </webImageSrd>
  <webImageSrd>
    <address r:id="rId2415"/>
    <moreImagesAddress r:id="rId2416"/>
  </webImageSrd>
  <webImageSrd>
    <address r:id="rId2417"/>
    <moreImagesAddress r:id="rId2418"/>
  </webImageSrd>
  <webImageSrd>
    <address r:id="rId2419"/>
    <moreImagesAddress r:id="rId2420"/>
  </webImageSrd>
  <webImageSrd>
    <address r:id="rId2421"/>
    <moreImagesAddress r:id="rId2422"/>
  </webImageSrd>
  <webImageSrd>
    <address r:id="rId2423"/>
    <moreImagesAddress r:id="rId2424"/>
  </webImageSrd>
  <webImageSrd>
    <address r:id="rId2425"/>
    <moreImagesAddress r:id="rId2426"/>
  </webImageSrd>
  <webImageSrd>
    <address r:id="rId2427"/>
    <moreImagesAddress r:id="rId2428"/>
  </webImageSrd>
  <webImageSrd>
    <address r:id="rId2429"/>
    <moreImagesAddress r:id="rId2430"/>
  </webImageSrd>
  <webImageSrd>
    <address r:id="rId2431"/>
    <moreImagesAddress r:id="rId2432"/>
  </webImageSrd>
  <webImageSrd>
    <address r:id="rId2433"/>
    <moreImagesAddress r:id="rId2434"/>
  </webImageSrd>
  <webImageSrd>
    <address r:id="rId2435"/>
    <moreImagesAddress r:id="rId2436"/>
  </webImageSrd>
  <webImageSrd>
    <address r:id="rId2437"/>
    <moreImagesAddress r:id="rId2438"/>
  </webImageSrd>
  <webImageSrd>
    <address r:id="rId2439"/>
    <moreImagesAddress r:id="rId2440"/>
  </webImageSrd>
  <webImageSrd>
    <address r:id="rId2441"/>
    <moreImagesAddress r:id="rId2442"/>
  </webImageSrd>
  <webImageSrd>
    <address r:id="rId2443"/>
    <moreImagesAddress r:id="rId2444"/>
  </webImageSrd>
  <webImageSrd>
    <address r:id="rId2445"/>
    <moreImagesAddress r:id="rId2446"/>
  </webImageSrd>
  <webImageSrd>
    <address r:id="rId2447"/>
    <moreImagesAddress r:id="rId2448"/>
  </webImageSrd>
  <webImageSrd>
    <address r:id="rId2449"/>
    <moreImagesAddress r:id="rId2450"/>
  </webImageSrd>
  <webImageSrd>
    <address r:id="rId2451"/>
    <moreImagesAddress r:id="rId2452"/>
  </webImageSrd>
  <webImageSrd>
    <address r:id="rId2453"/>
    <moreImagesAddress r:id="rId2454"/>
  </webImageSrd>
  <webImageSrd>
    <address r:id="rId2455"/>
    <moreImagesAddress r:id="rId2456"/>
  </webImageSrd>
  <webImageSrd>
    <address r:id="rId2457"/>
    <moreImagesAddress r:id="rId2458"/>
  </webImageSrd>
  <webImageSrd>
    <address r:id="rId2459"/>
    <moreImagesAddress r:id="rId2460"/>
  </webImageSrd>
  <webImageSrd>
    <address r:id="rId2461"/>
    <moreImagesAddress r:id="rId2462"/>
  </webImageSrd>
  <webImageSrd>
    <address r:id="rId2463"/>
    <moreImagesAddress r:id="rId2464"/>
  </webImageSrd>
  <webImageSrd>
    <address r:id="rId2465"/>
    <moreImagesAddress r:id="rId2466"/>
  </webImageSrd>
  <webImageSrd>
    <address r:id="rId2467"/>
    <moreImagesAddress r:id="rId2468"/>
  </webImageSrd>
  <webImageSrd>
    <address r:id="rId2469"/>
    <moreImagesAddress r:id="rId2470"/>
  </webImageSrd>
  <webImageSrd>
    <address r:id="rId2471"/>
    <moreImagesAddress r:id="rId2472"/>
  </webImageSrd>
  <webImageSrd>
    <address r:id="rId2473"/>
    <moreImagesAddress r:id="rId2474"/>
  </webImageSrd>
  <webImageSrd>
    <address r:id="rId2475"/>
    <moreImagesAddress r:id="rId2476"/>
  </webImageSrd>
  <webImageSrd>
    <address r:id="rId2477"/>
    <moreImagesAddress r:id="rId2478"/>
  </webImageSrd>
  <webImageSrd>
    <address r:id="rId2479"/>
    <moreImagesAddress r:id="rId2480"/>
  </webImageSrd>
  <webImageSrd>
    <address r:id="rId2481"/>
    <moreImagesAddress r:id="rId2482"/>
  </webImageSrd>
  <webImageSrd>
    <address r:id="rId2483"/>
    <moreImagesAddress r:id="rId2484"/>
  </webImageSrd>
  <webImageSrd>
    <address r:id="rId2485"/>
    <moreImagesAddress r:id="rId2486"/>
  </webImageSrd>
  <webImageSrd>
    <address r:id="rId2487"/>
    <moreImagesAddress r:id="rId2488"/>
  </webImageSrd>
  <webImageSrd>
    <address r:id="rId2489"/>
    <moreImagesAddress r:id="rId2490"/>
  </webImageSrd>
  <webImageSrd>
    <address r:id="rId2491"/>
    <moreImagesAddress r:id="rId2492"/>
  </webImageSrd>
  <webImageSrd>
    <address r:id="rId2493"/>
    <moreImagesAddress r:id="rId2494"/>
  </webImageSrd>
  <webImageSrd>
    <address r:id="rId2495"/>
    <moreImagesAddress r:id="rId2496"/>
  </webImageSrd>
  <webImageSrd>
    <address r:id="rId2497"/>
    <moreImagesAddress r:id="rId2498"/>
  </webImageSrd>
  <webImageSrd>
    <address r:id="rId2499"/>
    <moreImagesAddress r:id="rId2500"/>
  </webImageSrd>
  <webImageSrd>
    <address r:id="rId2501"/>
    <moreImagesAddress r:id="rId2502"/>
  </webImageSrd>
  <webImageSrd>
    <address r:id="rId2503"/>
    <moreImagesAddress r:id="rId2504"/>
  </webImageSrd>
  <webImageSrd>
    <address r:id="rId2505"/>
    <moreImagesAddress r:id="rId2506"/>
  </webImageSrd>
  <webImageSrd>
    <address r:id="rId2507"/>
    <moreImagesAddress r:id="rId2508"/>
  </webImageSrd>
  <webImageSrd>
    <address r:id="rId2509"/>
    <moreImagesAddress r:id="rId2510"/>
  </webImageSrd>
  <webImageSrd>
    <address r:id="rId2511"/>
    <moreImagesAddress r:id="rId2512"/>
  </webImageSrd>
  <webImageSrd>
    <address r:id="rId2513"/>
    <moreImagesAddress r:id="rId2514"/>
  </webImageSrd>
  <webImageSrd>
    <address r:id="rId2515"/>
    <moreImagesAddress r:id="rId2516"/>
  </webImageSrd>
  <webImageSrd>
    <address r:id="rId2517"/>
    <moreImagesAddress r:id="rId2518"/>
  </webImageSrd>
  <webImageSrd>
    <address r:id="rId2519"/>
    <moreImagesAddress r:id="rId2520"/>
  </webImageSrd>
  <webImageSrd>
    <address r:id="rId2521"/>
    <moreImagesAddress r:id="rId2522"/>
  </webImageSrd>
  <webImageSrd>
    <address r:id="rId2523"/>
    <moreImagesAddress r:id="rId2524"/>
  </webImageSrd>
  <webImageSrd>
    <address r:id="rId2525"/>
    <moreImagesAddress r:id="rId2526"/>
  </webImageSrd>
  <webImageSrd>
    <address r:id="rId2527"/>
    <moreImagesAddress r:id="rId2528"/>
  </webImageSrd>
  <webImageSrd>
    <address r:id="rId2529"/>
    <moreImagesAddress r:id="rId2530"/>
  </webImageSrd>
  <webImageSrd>
    <address r:id="rId2531"/>
    <moreImagesAddress r:id="rId2532"/>
  </webImageSrd>
  <webImageSrd>
    <address r:id="rId2533"/>
    <moreImagesAddress r:id="rId2534"/>
  </webImageSrd>
  <webImageSrd>
    <address r:id="rId2535"/>
    <moreImagesAddress r:id="rId2536"/>
  </webImageSrd>
  <webImageSrd>
    <address r:id="rId2537"/>
    <moreImagesAddress r:id="rId2538"/>
  </webImageSrd>
  <webImageSrd>
    <address r:id="rId2539"/>
    <moreImagesAddress r:id="rId2540"/>
  </webImageSrd>
  <webImageSrd>
    <address r:id="rId2541"/>
    <moreImagesAddress r:id="rId2542"/>
  </webImageSrd>
  <webImageSrd>
    <address r:id="rId2543"/>
    <moreImagesAddress r:id="rId2544"/>
  </webImageSrd>
  <webImageSrd>
    <address r:id="rId2545"/>
    <moreImagesAddress r:id="rId2546"/>
  </webImageSrd>
  <webImageSrd>
    <address r:id="rId2547"/>
    <moreImagesAddress r:id="rId2548"/>
  </webImageSrd>
  <webImageSrd>
    <address r:id="rId2549"/>
    <moreImagesAddress r:id="rId2550"/>
  </webImageSrd>
  <webImageSrd>
    <address r:id="rId2551"/>
    <moreImagesAddress r:id="rId2552"/>
  </webImageSrd>
  <webImageSrd>
    <address r:id="rId2553"/>
    <moreImagesAddress r:id="rId2554"/>
  </webImageSrd>
  <webImageSrd>
    <address r:id="rId2555"/>
    <moreImagesAddress r:id="rId2556"/>
  </webImageSrd>
  <webImageSrd>
    <address r:id="rId2557"/>
    <moreImagesAddress r:id="rId2558"/>
  </webImageSrd>
  <webImageSrd>
    <address r:id="rId2559"/>
    <moreImagesAddress r:id="rId2560"/>
  </webImageSrd>
  <webImageSrd>
    <address r:id="rId2561"/>
    <moreImagesAddress r:id="rId2562"/>
  </webImageSrd>
  <webImageSrd>
    <address r:id="rId2563"/>
    <moreImagesAddress r:id="rId2564"/>
  </webImageSrd>
  <webImageSrd>
    <address r:id="rId2565"/>
    <moreImagesAddress r:id="rId2566"/>
  </webImageSrd>
  <webImageSrd>
    <address r:id="rId2567"/>
    <moreImagesAddress r:id="rId2568"/>
  </webImageSrd>
  <webImageSrd>
    <address r:id="rId2569"/>
    <moreImagesAddress r:id="rId2570"/>
  </webImageSrd>
  <webImageSrd>
    <address r:id="rId2571"/>
    <moreImagesAddress r:id="rId2572"/>
  </webImageSrd>
  <webImageSrd>
    <address r:id="rId2573"/>
    <moreImagesAddress r:id="rId2574"/>
  </webImageSrd>
  <webImageSrd>
    <address r:id="rId2575"/>
    <moreImagesAddress r:id="rId2576"/>
  </webImageSrd>
  <webImageSrd>
    <address r:id="rId2577"/>
    <moreImagesAddress r:id="rId2578"/>
  </webImageSrd>
  <webImageSrd>
    <address r:id="rId2579"/>
    <moreImagesAddress r:id="rId2580"/>
  </webImageSrd>
  <webImageSrd>
    <address r:id="rId2581"/>
    <moreImagesAddress r:id="rId2582"/>
  </webImageSrd>
  <webImageSrd>
    <address r:id="rId2583"/>
    <moreImagesAddress r:id="rId2584"/>
  </webImageSrd>
  <webImageSrd>
    <address r:id="rId2585"/>
    <moreImagesAddress r:id="rId2586"/>
  </webImageSrd>
  <webImageSrd>
    <address r:id="rId2587"/>
    <moreImagesAddress r:id="rId2588"/>
  </webImageSrd>
  <webImageSrd>
    <address r:id="rId2589"/>
    <moreImagesAddress r:id="rId2590"/>
  </webImageSrd>
  <webImageSrd>
    <address r:id="rId2591"/>
    <moreImagesAddress r:id="rId2592"/>
  </webImageSrd>
  <webImageSrd>
    <address r:id="rId2593"/>
    <moreImagesAddress r:id="rId2594"/>
  </webImageSrd>
  <webImageSrd>
    <address r:id="rId2595"/>
    <moreImagesAddress r:id="rId2596"/>
  </webImageSrd>
  <webImageSrd>
    <address r:id="rId2597"/>
    <moreImagesAddress r:id="rId2598"/>
  </webImageSrd>
  <webImageSrd>
    <address r:id="rId2599"/>
    <moreImagesAddress r:id="rId2600"/>
  </webImageSrd>
  <webImageSrd>
    <address r:id="rId2601"/>
    <moreImagesAddress r:id="rId2602"/>
  </webImageSrd>
  <webImageSrd>
    <address r:id="rId2603"/>
    <moreImagesAddress r:id="rId2604"/>
  </webImageSrd>
  <webImageSrd>
    <address r:id="rId2605"/>
    <moreImagesAddress r:id="rId2606"/>
  </webImageSrd>
  <webImageSrd>
    <address r:id="rId2607"/>
    <moreImagesAddress r:id="rId2608"/>
  </webImageSrd>
  <webImageSrd>
    <address r:id="rId2609"/>
    <moreImagesAddress r:id="rId2610"/>
  </webImageSrd>
  <webImageSrd>
    <address r:id="rId2611"/>
    <moreImagesAddress r:id="rId2612"/>
  </webImageSrd>
  <webImageSrd>
    <address r:id="rId2613"/>
    <moreImagesAddress r:id="rId2614"/>
  </webImageSrd>
  <webImageSrd>
    <address r:id="rId2615"/>
    <moreImagesAddress r:id="rId2616"/>
  </webImageSrd>
  <webImageSrd>
    <address r:id="rId2617"/>
    <moreImagesAddress r:id="rId2618"/>
  </webImageSrd>
  <webImageSrd>
    <address r:id="rId2619"/>
    <moreImagesAddress r:id="rId2620"/>
  </webImageSrd>
  <webImageSrd>
    <address r:id="rId2621"/>
    <moreImagesAddress r:id="rId2622"/>
  </webImageSrd>
  <webImageSrd>
    <address r:id="rId2623"/>
    <moreImagesAddress r:id="rId2624"/>
  </webImageSrd>
  <webImageSrd>
    <address r:id="rId2625"/>
    <moreImagesAddress r:id="rId2626"/>
  </webImageSrd>
  <webImageSrd>
    <address r:id="rId2627"/>
    <moreImagesAddress r:id="rId2628"/>
  </webImageSrd>
  <webImageSrd>
    <address r:id="rId2629"/>
    <moreImagesAddress r:id="rId2630"/>
  </webImageSrd>
  <webImageSrd>
    <address r:id="rId2631"/>
    <moreImagesAddress r:id="rId2632"/>
  </webImageSrd>
  <webImageSrd>
    <address r:id="rId2633"/>
    <moreImagesAddress r:id="rId2634"/>
  </webImageSrd>
  <webImageSrd>
    <address r:id="rId2635"/>
    <moreImagesAddress r:id="rId2636"/>
  </webImageSrd>
  <webImageSrd>
    <address r:id="rId2637"/>
    <moreImagesAddress r:id="rId2638"/>
  </webImageSrd>
  <webImageSrd>
    <address r:id="rId2639"/>
    <moreImagesAddress r:id="rId2640"/>
  </webImageSrd>
  <webImageSrd>
    <address r:id="rId2641"/>
    <moreImagesAddress r:id="rId2642"/>
  </webImageSrd>
  <webImageSrd>
    <address r:id="rId2643"/>
    <moreImagesAddress r:id="rId2644"/>
  </webImageSrd>
  <webImageSrd>
    <address r:id="rId2645"/>
    <moreImagesAddress r:id="rId2646"/>
  </webImageSrd>
  <webImageSrd>
    <address r:id="rId2647"/>
    <moreImagesAddress r:id="rId2648"/>
  </webImageSrd>
  <webImageSrd>
    <address r:id="rId2649"/>
    <moreImagesAddress r:id="rId2650"/>
  </webImageSrd>
  <webImageSrd>
    <address r:id="rId2651"/>
    <moreImagesAddress r:id="rId2652"/>
  </webImageSrd>
  <webImageSrd>
    <address r:id="rId2653"/>
    <moreImagesAddress r:id="rId2654"/>
  </webImageSrd>
  <webImageSrd>
    <address r:id="rId2655"/>
    <moreImagesAddress r:id="rId2656"/>
  </webImageSrd>
  <webImageSrd>
    <address r:id="rId2657"/>
    <moreImagesAddress r:id="rId2658"/>
  </webImageSrd>
  <webImageSrd>
    <address r:id="rId2659"/>
    <moreImagesAddress r:id="rId2660"/>
  </webImageSrd>
  <webImageSrd>
    <address r:id="rId2661"/>
    <moreImagesAddress r:id="rId2662"/>
  </webImageSrd>
  <webImageSrd>
    <address r:id="rId2663"/>
    <moreImagesAddress r:id="rId2664"/>
  </webImageSrd>
  <webImageSrd>
    <address r:id="rId2665"/>
    <moreImagesAddress r:id="rId2666"/>
  </webImageSrd>
  <webImageSrd>
    <address r:id="rId2667"/>
    <moreImagesAddress r:id="rId2668"/>
  </webImageSrd>
  <webImageSrd>
    <address r:id="rId2669"/>
    <moreImagesAddress r:id="rId2670"/>
  </webImageSrd>
  <webImageSrd>
    <address r:id="rId2671"/>
    <moreImagesAddress r:id="rId2672"/>
  </webImageSrd>
  <webImageSrd>
    <address r:id="rId2673"/>
    <moreImagesAddress r:id="rId2674"/>
  </webImageSrd>
  <webImageSrd>
    <address r:id="rId2675"/>
    <moreImagesAddress r:id="rId2676"/>
  </webImageSrd>
  <webImageSrd>
    <address r:id="rId2677"/>
    <moreImagesAddress r:id="rId2678"/>
  </webImageSrd>
  <webImageSrd>
    <address r:id="rId2679"/>
    <moreImagesAddress r:id="rId2680"/>
  </webImageSrd>
  <webImageSrd>
    <address r:id="rId2681"/>
    <moreImagesAddress r:id="rId2682"/>
  </webImageSrd>
  <webImageSrd>
    <address r:id="rId2683"/>
    <moreImagesAddress r:id="rId2684"/>
  </webImageSrd>
  <webImageSrd>
    <address r:id="rId2685"/>
    <moreImagesAddress r:id="rId2686"/>
  </webImageSrd>
  <webImageSrd>
    <address r:id="rId2687"/>
    <moreImagesAddress r:id="rId2688"/>
  </webImageSrd>
  <webImageSrd>
    <address r:id="rId2689"/>
    <moreImagesAddress r:id="rId2690"/>
  </webImageSrd>
  <webImageSrd>
    <address r:id="rId2691"/>
    <moreImagesAddress r:id="rId2692"/>
  </webImageSrd>
  <webImageSrd>
    <address r:id="rId2693"/>
    <moreImagesAddress r:id="rId2694"/>
  </webImageSrd>
  <webImageSrd>
    <address r:id="rId2695"/>
    <moreImagesAddress r:id="rId2696"/>
  </webImageSrd>
  <webImageSrd>
    <address r:id="rId2697"/>
    <moreImagesAddress r:id="rId2698"/>
  </webImageSrd>
  <webImageSrd>
    <address r:id="rId2699"/>
    <moreImagesAddress r:id="rId2700"/>
  </webImageSrd>
  <webImageSrd>
    <address r:id="rId2701"/>
    <moreImagesAddress r:id="rId2702"/>
  </webImageSrd>
  <webImageSrd>
    <address r:id="rId2703"/>
    <moreImagesAddress r:id="rId2704"/>
  </webImageSrd>
  <webImageSrd>
    <address r:id="rId2705"/>
    <moreImagesAddress r:id="rId2706"/>
  </webImageSrd>
  <webImageSrd>
    <address r:id="rId2707"/>
    <moreImagesAddress r:id="rId2708"/>
  </webImageSrd>
  <webImageSrd>
    <address r:id="rId2709"/>
    <moreImagesAddress r:id="rId2710"/>
  </webImageSrd>
  <webImageSrd>
    <address r:id="rId2711"/>
    <moreImagesAddress r:id="rId2712"/>
  </webImageSrd>
  <webImageSrd>
    <address r:id="rId2713"/>
    <moreImagesAddress r:id="rId2714"/>
  </webImageSrd>
  <webImageSrd>
    <address r:id="rId2715"/>
    <moreImagesAddress r:id="rId2716"/>
  </webImageSrd>
  <webImageSrd>
    <address r:id="rId2717"/>
    <moreImagesAddress r:id="rId2718"/>
  </webImageSrd>
  <webImageSrd>
    <address r:id="rId2719"/>
    <moreImagesAddress r:id="rId2720"/>
  </webImageSrd>
  <webImageSrd>
    <address r:id="rId2721"/>
    <moreImagesAddress r:id="rId2722"/>
  </webImageSrd>
  <webImageSrd>
    <address r:id="rId2723"/>
    <moreImagesAddress r:id="rId2724"/>
  </webImageSrd>
  <webImageSrd>
    <address r:id="rId2725"/>
    <moreImagesAddress r:id="rId2726"/>
  </webImageSrd>
  <webImageSrd>
    <address r:id="rId2727"/>
    <moreImagesAddress r:id="rId2728"/>
  </webImageSrd>
  <webImageSrd>
    <address r:id="rId2729"/>
    <moreImagesAddress r:id="rId2730"/>
  </webImageSrd>
  <webImageSrd>
    <address r:id="rId2731"/>
    <moreImagesAddress r:id="rId2732"/>
  </webImageSrd>
  <webImageSrd>
    <address r:id="rId2733"/>
    <moreImagesAddress r:id="rId2734"/>
  </webImageSrd>
  <webImageSrd>
    <address r:id="rId2735"/>
    <moreImagesAddress r:id="rId2736"/>
  </webImageSrd>
  <webImageSrd>
    <address r:id="rId2737"/>
    <moreImagesAddress r:id="rId2738"/>
  </webImageSrd>
  <webImageSrd>
    <address r:id="rId2739"/>
    <moreImagesAddress r:id="rId2740"/>
  </webImageSrd>
  <webImageSrd>
    <address r:id="rId2741"/>
    <moreImagesAddress r:id="rId2742"/>
  </webImageSrd>
  <webImageSrd>
    <address r:id="rId2743"/>
    <moreImagesAddress r:id="rId2744"/>
  </webImageSrd>
  <webImageSrd>
    <address r:id="rId2745"/>
    <moreImagesAddress r:id="rId2746"/>
  </webImageSrd>
  <webImageSrd>
    <address r:id="rId2747"/>
    <moreImagesAddress r:id="rId2748"/>
  </webImageSrd>
  <webImageSrd>
    <address r:id="rId2749"/>
    <moreImagesAddress r:id="rId2750"/>
  </webImageSrd>
  <webImageSrd>
    <address r:id="rId2751"/>
    <moreImagesAddress r:id="rId2752"/>
  </webImageSrd>
  <webImageSrd>
    <address r:id="rId2753"/>
    <moreImagesAddress r:id="rId2754"/>
  </webImageSrd>
  <webImageSrd>
    <address r:id="rId2755"/>
    <moreImagesAddress r:id="rId2756"/>
  </webImageSrd>
  <webImageSrd>
    <address r:id="rId2757"/>
    <moreImagesAddress r:id="rId2758"/>
  </webImageSrd>
  <webImageSrd>
    <address r:id="rId2759"/>
    <moreImagesAddress r:id="rId2760"/>
  </webImageSrd>
  <webImageSrd>
    <address r:id="rId2761"/>
    <moreImagesAddress r:id="rId2762"/>
  </webImageSrd>
  <webImageSrd>
    <address r:id="rId2763"/>
    <moreImagesAddress r:id="rId2764"/>
  </webImageSrd>
  <webImageSrd>
    <address r:id="rId2765"/>
    <moreImagesAddress r:id="rId2766"/>
  </webImageSrd>
  <webImageSrd>
    <address r:id="rId2767"/>
    <moreImagesAddress r:id="rId2768"/>
  </webImageSrd>
  <webImageSrd>
    <address r:id="rId2769"/>
    <moreImagesAddress r:id="rId2770"/>
  </webImageSrd>
  <webImageSrd>
    <address r:id="rId2771"/>
    <moreImagesAddress r:id="rId2772"/>
  </webImageSrd>
  <webImageSrd>
    <address r:id="rId2773"/>
    <moreImagesAddress r:id="rId2774"/>
  </webImageSrd>
  <webImageSrd>
    <address r:id="rId2775"/>
    <moreImagesAddress r:id="rId2776"/>
  </webImageSrd>
  <webImageSrd>
    <address r:id="rId2777"/>
    <moreImagesAddress r:id="rId2778"/>
  </webImageSrd>
  <webImageSrd>
    <address r:id="rId2779"/>
    <moreImagesAddress r:id="rId2780"/>
  </webImageSrd>
  <webImageSrd>
    <address r:id="rId2781"/>
    <moreImagesAddress r:id="rId2782"/>
  </webImageSrd>
  <webImageSrd>
    <address r:id="rId2783"/>
    <moreImagesAddress r:id="rId2784"/>
  </webImageSrd>
  <webImageSrd>
    <address r:id="rId2785"/>
    <moreImagesAddress r:id="rId2786"/>
  </webImageSrd>
  <webImageSrd>
    <address r:id="rId2787"/>
    <moreImagesAddress r:id="rId2788"/>
  </webImageSrd>
  <webImageSrd>
    <address r:id="rId2789"/>
    <moreImagesAddress r:id="rId2790"/>
  </webImageSrd>
  <webImageSrd>
    <address r:id="rId2791"/>
    <moreImagesAddress r:id="rId2792"/>
  </webImageSrd>
  <webImageSrd>
    <address r:id="rId2793"/>
    <moreImagesAddress r:id="rId2794"/>
  </webImageSrd>
  <webImageSrd>
    <address r:id="rId2795"/>
    <moreImagesAddress r:id="rId2796"/>
  </webImageSrd>
  <webImageSrd>
    <address r:id="rId2797"/>
    <moreImagesAddress r:id="rId2798"/>
  </webImageSrd>
  <webImageSrd>
    <address r:id="rId2799"/>
    <moreImagesAddress r:id="rId2800"/>
  </webImageSrd>
  <webImageSrd>
    <address r:id="rId2801"/>
    <moreImagesAddress r:id="rId2802"/>
  </webImageSrd>
  <webImageSrd>
    <address r:id="rId2803"/>
    <moreImagesAddress r:id="rId2804"/>
  </webImageSrd>
  <webImageSrd>
    <address r:id="rId2805"/>
    <moreImagesAddress r:id="rId2806"/>
  </webImageSrd>
  <webImageSrd>
    <address r:id="rId2807"/>
    <moreImagesAddress r:id="rId2808"/>
  </webImageSrd>
  <webImageSrd>
    <address r:id="rId2809"/>
    <moreImagesAddress r:id="rId2810"/>
  </webImageSrd>
  <webImageSrd>
    <address r:id="rId2811"/>
    <moreImagesAddress r:id="rId2812"/>
  </webImageSrd>
  <webImageSrd>
    <address r:id="rId2813"/>
    <moreImagesAddress r:id="rId2814"/>
  </webImageSrd>
  <webImageSrd>
    <address r:id="rId2815"/>
    <moreImagesAddress r:id="rId2816"/>
  </webImageSrd>
  <webImageSrd>
    <address r:id="rId2817"/>
    <moreImagesAddress r:id="rId2818"/>
  </webImageSrd>
  <webImageSrd>
    <address r:id="rId2819"/>
    <moreImagesAddress r:id="rId2820"/>
  </webImageSrd>
  <webImageSrd>
    <address r:id="rId2821"/>
    <moreImagesAddress r:id="rId2822"/>
  </webImageSrd>
  <webImageSrd>
    <address r:id="rId2823"/>
    <moreImagesAddress r:id="rId2824"/>
  </webImageSrd>
  <webImageSrd>
    <address r:id="rId2825"/>
    <moreImagesAddress r:id="rId2826"/>
  </webImageSrd>
  <webImageSrd>
    <address r:id="rId2827"/>
    <moreImagesAddress r:id="rId2828"/>
  </webImageSrd>
  <webImageSrd>
    <address r:id="rId2829"/>
    <moreImagesAddress r:id="rId2830"/>
  </webImageSrd>
  <webImageSrd>
    <address r:id="rId2831"/>
    <moreImagesAddress r:id="rId2832"/>
  </webImageSrd>
  <webImageSrd>
    <address r:id="rId2833"/>
    <moreImagesAddress r:id="rId2834"/>
  </webImageSrd>
  <webImageSrd>
    <address r:id="rId2835"/>
    <moreImagesAddress r:id="rId2836"/>
  </webImageSrd>
  <webImageSrd>
    <address r:id="rId2837"/>
    <moreImagesAddress r:id="rId2838"/>
  </webImageSrd>
  <webImageSrd>
    <address r:id="rId2839"/>
    <moreImagesAddress r:id="rId2840"/>
  </webImageSrd>
  <webImageSrd>
    <address r:id="rId2841"/>
    <moreImagesAddress r:id="rId2842"/>
  </webImageSrd>
  <webImageSrd>
    <address r:id="rId2843"/>
    <moreImagesAddress r:id="rId2844"/>
  </webImageSrd>
  <webImageSrd>
    <address r:id="rId2845"/>
    <moreImagesAddress r:id="rId2846"/>
  </webImageSrd>
  <webImageSrd>
    <address r:id="rId2847"/>
    <moreImagesAddress r:id="rId2848"/>
  </webImageSrd>
  <webImageSrd>
    <address r:id="rId2849"/>
    <moreImagesAddress r:id="rId2850"/>
  </webImageSrd>
  <webImageSrd>
    <address r:id="rId2851"/>
    <moreImagesAddress r:id="rId2852"/>
  </webImageSrd>
  <webImageSrd>
    <address r:id="rId2853"/>
    <moreImagesAddress r:id="rId2854"/>
  </webImageSrd>
  <webImageSrd>
    <address r:id="rId2855"/>
    <moreImagesAddress r:id="rId2856"/>
  </webImageSrd>
  <webImageSrd>
    <address r:id="rId2857"/>
    <moreImagesAddress r:id="rId2858"/>
  </webImageSrd>
  <webImageSrd>
    <address r:id="rId2859"/>
    <moreImagesAddress r:id="rId2860"/>
  </webImageSrd>
  <webImageSrd>
    <address r:id="rId2861"/>
    <moreImagesAddress r:id="rId2862"/>
  </webImageSrd>
  <webImageSrd>
    <address r:id="rId2863"/>
    <moreImagesAddress r:id="rId2864"/>
  </webImageSrd>
  <webImageSrd>
    <address r:id="rId2865"/>
    <moreImagesAddress r:id="rId2866"/>
  </webImageSrd>
  <webImageSrd>
    <address r:id="rId2867"/>
    <moreImagesAddress r:id="rId2868"/>
  </webImageSrd>
  <webImageSrd>
    <address r:id="rId2869"/>
    <moreImagesAddress r:id="rId2870"/>
  </webImageSrd>
  <webImageSrd>
    <address r:id="rId2871"/>
    <moreImagesAddress r:id="rId2872"/>
  </webImageSrd>
  <webImageSrd>
    <address r:id="rId2873"/>
    <moreImagesAddress r:id="rId2874"/>
  </webImageSrd>
  <webImageSrd>
    <address r:id="rId2875"/>
    <moreImagesAddress r:id="rId2876"/>
  </webImageSrd>
  <webImageSrd>
    <address r:id="rId2877"/>
    <moreImagesAddress r:id="rId2878"/>
  </webImageSrd>
  <webImageSrd>
    <address r:id="rId2879"/>
    <moreImagesAddress r:id="rId2880"/>
  </webImageSrd>
  <webImageSrd>
    <address r:id="rId2881"/>
    <moreImagesAddress r:id="rId2882"/>
  </webImageSrd>
  <webImageSrd>
    <address r:id="rId2883"/>
    <moreImagesAddress r:id="rId2884"/>
  </webImageSrd>
  <webImageSrd>
    <address r:id="rId2885"/>
    <moreImagesAddress r:id="rId2886"/>
  </webImageSrd>
  <webImageSrd>
    <address r:id="rId2887"/>
    <moreImagesAddress r:id="rId2888"/>
  </webImageSrd>
  <webImageSrd>
    <address r:id="rId2889"/>
    <moreImagesAddress r:id="rId2890"/>
  </webImageSrd>
  <webImageSrd>
    <address r:id="rId2891"/>
    <moreImagesAddress r:id="rId2892"/>
  </webImageSrd>
  <webImageSrd>
    <address r:id="rId2893"/>
    <moreImagesAddress r:id="rId2894"/>
  </webImageSrd>
  <webImageSrd>
    <address r:id="rId2895"/>
    <moreImagesAddress r:id="rId2896"/>
  </webImageSrd>
  <webImageSrd>
    <address r:id="rId2897"/>
    <moreImagesAddress r:id="rId2898"/>
  </webImageSrd>
  <webImageSrd>
    <address r:id="rId2899"/>
    <moreImagesAddress r:id="rId2900"/>
  </webImageSrd>
  <webImageSrd>
    <address r:id="rId2901"/>
    <moreImagesAddress r:id="rId2902"/>
  </webImageSrd>
  <webImageSrd>
    <address r:id="rId2903"/>
    <moreImagesAddress r:id="rId2904"/>
  </webImageSrd>
  <webImageSrd>
    <address r:id="rId2905"/>
    <moreImagesAddress r:id="rId2906"/>
  </webImageSrd>
  <webImageSrd>
    <address r:id="rId2907"/>
    <moreImagesAddress r:id="rId2908"/>
  </webImageSrd>
  <webImageSrd>
    <address r:id="rId2909"/>
    <moreImagesAddress r:id="rId2910"/>
  </webImageSrd>
  <webImageSrd>
    <address r:id="rId2911"/>
    <moreImagesAddress r:id="rId2912"/>
  </webImageSrd>
  <webImageSrd>
    <address r:id="rId2913"/>
    <moreImagesAddress r:id="rId2914"/>
  </webImageSrd>
  <webImageSrd>
    <address r:id="rId2915"/>
    <moreImagesAddress r:id="rId2916"/>
  </webImageSrd>
  <webImageSrd>
    <address r:id="rId2917"/>
    <moreImagesAddress r:id="rId2918"/>
  </webImageSrd>
  <webImageSrd>
    <address r:id="rId2919"/>
    <moreImagesAddress r:id="rId2920"/>
  </webImageSrd>
  <webImageSrd>
    <address r:id="rId2921"/>
    <moreImagesAddress r:id="rId2922"/>
  </webImageSrd>
  <webImageSrd>
    <address r:id="rId2923"/>
    <moreImagesAddress r:id="rId2924"/>
  </webImageSrd>
  <webImageSrd>
    <address r:id="rId2925"/>
    <moreImagesAddress r:id="rId2926"/>
  </webImageSrd>
  <webImageSrd>
    <address r:id="rId2927"/>
    <moreImagesAddress r:id="rId2928"/>
  </webImageSrd>
  <webImageSrd>
    <address r:id="rId2929"/>
    <moreImagesAddress r:id="rId2930"/>
  </webImageSrd>
  <webImageSrd>
    <address r:id="rId2931"/>
    <moreImagesAddress r:id="rId2932"/>
  </webImageSrd>
  <webImageSrd>
    <address r:id="rId2933"/>
    <moreImagesAddress r:id="rId2934"/>
  </webImageSrd>
  <webImageSrd>
    <address r:id="rId2935"/>
    <moreImagesAddress r:id="rId2936"/>
  </webImageSrd>
  <webImageSrd>
    <address r:id="rId2937"/>
    <moreImagesAddress r:id="rId2938"/>
  </webImageSrd>
  <webImageSrd>
    <address r:id="rId2939"/>
    <moreImagesAddress r:id="rId2940"/>
  </webImageSrd>
  <webImageSrd>
    <address r:id="rId2941"/>
    <moreImagesAddress r:id="rId2942"/>
  </webImageSrd>
  <webImageSrd>
    <address r:id="rId2943"/>
    <moreImagesAddress r:id="rId2944"/>
  </webImageSrd>
  <webImageSrd>
    <address r:id="rId2945"/>
    <moreImagesAddress r:id="rId2946"/>
  </webImageSrd>
  <webImageSrd>
    <address r:id="rId2947"/>
    <moreImagesAddress r:id="rId2948"/>
  </webImageSrd>
  <webImageSrd>
    <address r:id="rId2949"/>
    <moreImagesAddress r:id="rId2950"/>
  </webImageSrd>
  <webImageSrd>
    <address r:id="rId2951"/>
    <moreImagesAddress r:id="rId2952"/>
  </webImageSrd>
  <webImageSrd>
    <address r:id="rId2953"/>
    <moreImagesAddress r:id="rId2954"/>
  </webImageSrd>
  <webImageSrd>
    <address r:id="rId2955"/>
    <moreImagesAddress r:id="rId2956"/>
  </webImageSrd>
  <webImageSrd>
    <address r:id="rId2957"/>
    <moreImagesAddress r:id="rId2958"/>
  </webImageSrd>
  <webImageSrd>
    <address r:id="rId2959"/>
    <moreImagesAddress r:id="rId2960"/>
  </webImageSrd>
  <webImageSrd>
    <address r:id="rId2961"/>
    <moreImagesAddress r:id="rId2962"/>
  </webImageSrd>
  <webImageSrd>
    <address r:id="rId2963"/>
    <moreImagesAddress r:id="rId2964"/>
  </webImageSrd>
  <webImageSrd>
    <address r:id="rId2965"/>
    <moreImagesAddress r:id="rId2966"/>
  </webImageSrd>
  <webImageSrd>
    <address r:id="rId2967"/>
    <moreImagesAddress r:id="rId2968"/>
  </webImageSrd>
  <webImageSrd>
    <address r:id="rId2969"/>
    <moreImagesAddress r:id="rId2970"/>
  </webImageSrd>
  <webImageSrd>
    <address r:id="rId2971"/>
    <moreImagesAddress r:id="rId2972"/>
  </webImageSrd>
  <webImageSrd>
    <address r:id="rId2973"/>
    <moreImagesAddress r:id="rId2974"/>
  </webImageSrd>
  <webImageSrd>
    <address r:id="rId2975"/>
    <moreImagesAddress r:id="rId2976"/>
  </webImageSrd>
  <webImageSrd>
    <address r:id="rId2977"/>
    <moreImagesAddress r:id="rId2978"/>
  </webImageSrd>
  <webImageSrd>
    <address r:id="rId2979"/>
    <moreImagesAddress r:id="rId2980"/>
  </webImageSrd>
  <webImageSrd>
    <address r:id="rId2981"/>
    <moreImagesAddress r:id="rId2982"/>
  </webImageSrd>
  <webImageSrd>
    <address r:id="rId2983"/>
    <moreImagesAddress r:id="rId2984"/>
  </webImageSrd>
  <webImageSrd>
    <address r:id="rId2985"/>
    <moreImagesAddress r:id="rId2986"/>
  </webImageSrd>
  <webImageSrd>
    <address r:id="rId2987"/>
    <moreImagesAddress r:id="rId2988"/>
  </webImageSrd>
  <webImageSrd>
    <address r:id="rId2989"/>
    <moreImagesAddress r:id="rId2990"/>
  </webImageSrd>
  <webImageSrd>
    <address r:id="rId2991"/>
    <moreImagesAddress r:id="rId2992"/>
  </webImageSrd>
  <webImageSrd>
    <address r:id="rId2993"/>
    <moreImagesAddress r:id="rId2994"/>
  </webImageSrd>
  <webImageSrd>
    <address r:id="rId2995"/>
    <moreImagesAddress r:id="rId2996"/>
  </webImageSrd>
  <webImageSrd>
    <address r:id="rId2997"/>
    <moreImagesAddress r:id="rId2998"/>
  </webImageSrd>
  <webImageSrd>
    <address r:id="rId2999"/>
    <moreImagesAddress r:id="rId3000"/>
  </webImageSrd>
  <webImageSrd>
    <address r:id="rId3001"/>
    <moreImagesAddress r:id="rId3002"/>
  </webImageSrd>
  <webImageSrd>
    <address r:id="rId3003"/>
    <moreImagesAddress r:id="rId3004"/>
  </webImageSrd>
  <webImageSrd>
    <address r:id="rId3005"/>
    <moreImagesAddress r:id="rId3006"/>
  </webImageSrd>
  <webImageSrd>
    <address r:id="rId3007"/>
    <moreImagesAddress r:id="rId3008"/>
  </webImageSrd>
  <webImageSrd>
    <address r:id="rId3009"/>
    <moreImagesAddress r:id="rId3010"/>
  </webImageSrd>
  <webImageSrd>
    <address r:id="rId3011"/>
    <moreImagesAddress r:id="rId3012"/>
  </webImageSrd>
  <webImageSrd>
    <address r:id="rId3013"/>
    <moreImagesAddress r:id="rId3014"/>
  </webImageSrd>
  <webImageSrd>
    <address r:id="rId3015"/>
    <moreImagesAddress r:id="rId3016"/>
  </webImageSrd>
  <webImageSrd>
    <address r:id="rId3017"/>
    <moreImagesAddress r:id="rId3018"/>
  </webImageSrd>
  <webImageSrd>
    <address r:id="rId3019"/>
    <moreImagesAddress r:id="rId3020"/>
  </webImageSrd>
  <webImageSrd>
    <address r:id="rId3021"/>
    <moreImagesAddress r:id="rId3022"/>
  </webImageSrd>
  <webImageSrd>
    <address r:id="rId3023"/>
    <moreImagesAddress r:id="rId3024"/>
  </webImageSrd>
  <webImageSrd>
    <address r:id="rId3025"/>
    <moreImagesAddress r:id="rId3026"/>
  </webImageSrd>
  <webImageSrd>
    <address r:id="rId3027"/>
    <moreImagesAddress r:id="rId3028"/>
  </webImageSrd>
  <webImageSrd>
    <address r:id="rId3029"/>
    <moreImagesAddress r:id="rId3030"/>
  </webImageSrd>
  <webImageSrd>
    <address r:id="rId3031"/>
    <moreImagesAddress r:id="rId3032"/>
  </webImageSrd>
  <webImageSrd>
    <address r:id="rId3033"/>
    <moreImagesAddress r:id="rId3034"/>
  </webImageSrd>
  <webImageSrd>
    <address r:id="rId3035"/>
    <moreImagesAddress r:id="rId3036"/>
  </webImageSrd>
  <webImageSrd>
    <address r:id="rId3037"/>
    <moreImagesAddress r:id="rId3038"/>
  </webImageSrd>
  <webImageSrd>
    <address r:id="rId3039"/>
    <moreImagesAddress r:id="rId3040"/>
  </webImageSrd>
  <webImageSrd>
    <address r:id="rId3041"/>
    <moreImagesAddress r:id="rId3042"/>
  </webImageSrd>
  <webImageSrd>
    <address r:id="rId3043"/>
    <moreImagesAddress r:id="rId3044"/>
  </webImageSrd>
  <webImageSrd>
    <address r:id="rId3045"/>
    <moreImagesAddress r:id="rId3046"/>
  </webImageSrd>
  <webImageSrd>
    <address r:id="rId3047"/>
    <moreImagesAddress r:id="rId3048"/>
  </webImageSrd>
  <webImageSrd>
    <address r:id="rId3049"/>
    <moreImagesAddress r:id="rId3050"/>
  </webImageSrd>
  <webImageSrd>
    <address r:id="rId3051"/>
    <moreImagesAddress r:id="rId3052"/>
  </webImageSrd>
  <webImageSrd>
    <address r:id="rId3053"/>
    <moreImagesAddress r:id="rId3054"/>
  </webImageSrd>
  <webImageSrd>
    <address r:id="rId3055"/>
    <moreImagesAddress r:id="rId3056"/>
  </webImageSrd>
  <webImageSrd>
    <address r:id="rId3057"/>
    <moreImagesAddress r:id="rId3058"/>
  </webImageSrd>
  <webImageSrd>
    <address r:id="rId3059"/>
    <moreImagesAddress r:id="rId3060"/>
  </webImageSrd>
  <webImageSrd>
    <address r:id="rId3061"/>
    <moreImagesAddress r:id="rId3062"/>
  </webImageSrd>
  <webImageSrd>
    <address r:id="rId3063"/>
    <moreImagesAddress r:id="rId3064"/>
  </webImageSrd>
  <webImageSrd>
    <address r:id="rId3065"/>
    <moreImagesAddress r:id="rId3066"/>
  </webImageSrd>
  <webImageSrd>
    <address r:id="rId3067"/>
    <moreImagesAddress r:id="rId3068"/>
  </webImageSrd>
  <webImageSrd>
    <address r:id="rId3069"/>
    <moreImagesAddress r:id="rId3070"/>
  </webImageSrd>
  <webImageSrd>
    <address r:id="rId3071"/>
    <moreImagesAddress r:id="rId3072"/>
  </webImageSrd>
  <webImageSrd>
    <address r:id="rId3073"/>
    <moreImagesAddress r:id="rId3074"/>
  </webImageSrd>
  <webImageSrd>
    <address r:id="rId3075"/>
    <moreImagesAddress r:id="rId3076"/>
  </webImageSrd>
  <webImageSrd>
    <address r:id="rId3077"/>
    <moreImagesAddress r:id="rId3078"/>
  </webImageSrd>
  <webImageSrd>
    <address r:id="rId3079"/>
    <moreImagesAddress r:id="rId3080"/>
  </webImageSrd>
  <webImageSrd>
    <address r:id="rId3081"/>
    <moreImagesAddress r:id="rId3082"/>
  </webImageSrd>
  <webImageSrd>
    <address r:id="rId3083"/>
    <moreImagesAddress r:id="rId3084"/>
  </webImageSrd>
  <webImageSrd>
    <address r:id="rId3085"/>
    <moreImagesAddress r:id="rId3086"/>
  </webImageSrd>
  <webImageSrd>
    <address r:id="rId3087"/>
    <moreImagesAddress r:id="rId3088"/>
  </webImageSrd>
  <webImageSrd>
    <address r:id="rId3089"/>
    <moreImagesAddress r:id="rId3090"/>
  </webImageSrd>
  <webImageSrd>
    <address r:id="rId3091"/>
    <moreImagesAddress r:id="rId3092"/>
  </webImageSrd>
  <webImageSrd>
    <address r:id="rId3093"/>
    <moreImagesAddress r:id="rId3094"/>
  </webImageSrd>
  <webImageSrd>
    <address r:id="rId3095"/>
    <moreImagesAddress r:id="rId3096"/>
  </webImageSrd>
  <webImageSrd>
    <address r:id="rId3097"/>
    <moreImagesAddress r:id="rId3098"/>
  </webImageSrd>
  <webImageSrd>
    <address r:id="rId3099"/>
    <moreImagesAddress r:id="rId3100"/>
  </webImageSrd>
  <webImageSrd>
    <address r:id="rId3101"/>
    <moreImagesAddress r:id="rId3102"/>
  </webImageSrd>
  <webImageSrd>
    <address r:id="rId3103"/>
    <moreImagesAddress r:id="rId3104"/>
  </webImageSrd>
  <webImageSrd>
    <address r:id="rId3105"/>
    <moreImagesAddress r:id="rId3106"/>
  </webImageSrd>
  <webImageSrd>
    <address r:id="rId3107"/>
    <moreImagesAddress r:id="rId3108"/>
  </webImageSrd>
  <webImageSrd>
    <address r:id="rId3109"/>
    <moreImagesAddress r:id="rId3110"/>
  </webImageSrd>
  <webImageSrd>
    <address r:id="rId3111"/>
    <moreImagesAddress r:id="rId3112"/>
  </webImageSrd>
  <webImageSrd>
    <address r:id="rId3113"/>
    <moreImagesAddress r:id="rId3114"/>
  </webImageSrd>
  <webImageSrd>
    <address r:id="rId3115"/>
    <moreImagesAddress r:id="rId3116"/>
  </webImageSrd>
  <webImageSrd>
    <address r:id="rId3117"/>
    <moreImagesAddress r:id="rId3118"/>
  </webImageSrd>
  <webImageSrd>
    <address r:id="rId3119"/>
    <moreImagesAddress r:id="rId3120"/>
  </webImageSrd>
  <webImageSrd>
    <address r:id="rId3121"/>
    <moreImagesAddress r:id="rId3122"/>
  </webImageSrd>
  <webImageSrd>
    <address r:id="rId3123"/>
    <moreImagesAddress r:id="rId3124"/>
  </webImageSrd>
  <webImageSrd>
    <address r:id="rId3125"/>
    <moreImagesAddress r:id="rId3126"/>
  </webImageSrd>
  <webImageSrd>
    <address r:id="rId3127"/>
    <moreImagesAddress r:id="rId3128"/>
  </webImageSrd>
  <webImageSrd>
    <address r:id="rId3129"/>
    <moreImagesAddress r:id="rId3130"/>
  </webImageSrd>
  <webImageSrd>
    <address r:id="rId3131"/>
    <moreImagesAddress r:id="rId3132"/>
  </webImageSrd>
  <webImageSrd>
    <address r:id="rId3133"/>
    <moreImagesAddress r:id="rId3134"/>
  </webImageSrd>
  <webImageSrd>
    <address r:id="rId3135"/>
    <moreImagesAddress r:id="rId3136"/>
  </webImageSrd>
  <webImageSrd>
    <address r:id="rId3137"/>
    <moreImagesAddress r:id="rId3138"/>
  </webImageSrd>
  <webImageSrd>
    <address r:id="rId3139"/>
    <moreImagesAddress r:id="rId3140"/>
  </webImageSrd>
  <webImageSrd>
    <address r:id="rId3141"/>
    <moreImagesAddress r:id="rId3142"/>
  </webImageSrd>
  <webImageSrd>
    <address r:id="rId3143"/>
    <moreImagesAddress r:id="rId3144"/>
  </webImageSrd>
  <webImageSrd>
    <address r:id="rId3145"/>
    <moreImagesAddress r:id="rId3146"/>
  </webImageSrd>
  <webImageSrd>
    <address r:id="rId3147"/>
    <moreImagesAddress r:id="rId3148"/>
  </webImageSrd>
  <webImageSrd>
    <address r:id="rId3149"/>
    <moreImagesAddress r:id="rId3150"/>
  </webImageSrd>
  <webImageSrd>
    <address r:id="rId3151"/>
    <moreImagesAddress r:id="rId3152"/>
  </webImageSrd>
  <webImageSrd>
    <address r:id="rId3153"/>
    <moreImagesAddress r:id="rId3154"/>
  </webImageSrd>
  <webImageSrd>
    <address r:id="rId3155"/>
    <moreImagesAddress r:id="rId3156"/>
  </webImageSrd>
  <webImageSrd>
    <address r:id="rId3157"/>
    <moreImagesAddress r:id="rId3158"/>
  </webImageSrd>
  <webImageSrd>
    <address r:id="rId3159"/>
    <moreImagesAddress r:id="rId3160"/>
  </webImageSrd>
  <webImageSrd>
    <address r:id="rId3161"/>
    <moreImagesAddress r:id="rId3162"/>
  </webImageSrd>
  <webImageSrd>
    <address r:id="rId3163"/>
    <moreImagesAddress r:id="rId3164"/>
  </webImageSrd>
  <webImageSrd>
    <address r:id="rId3165"/>
    <moreImagesAddress r:id="rId3166"/>
  </webImageSrd>
  <webImageSrd>
    <address r:id="rId3167"/>
    <moreImagesAddress r:id="rId3168"/>
  </webImageSrd>
  <webImageSrd>
    <address r:id="rId3169"/>
    <moreImagesAddress r:id="rId3170"/>
  </webImageSrd>
  <webImageSrd>
    <address r:id="rId3171"/>
    <moreImagesAddress r:id="rId3172"/>
  </webImageSrd>
  <webImageSrd>
    <address r:id="rId3173"/>
    <moreImagesAddress r:id="rId3174"/>
  </webImageSrd>
  <webImageSrd>
    <address r:id="rId3175"/>
    <moreImagesAddress r:id="rId3176"/>
  </webImageSrd>
  <webImageSrd>
    <address r:id="rId3177"/>
    <moreImagesAddress r:id="rId3178"/>
  </webImageSrd>
  <webImageSrd>
    <address r:id="rId3179"/>
    <moreImagesAddress r:id="rId3180"/>
  </webImageSrd>
  <webImageSrd>
    <address r:id="rId3181"/>
    <moreImagesAddress r:id="rId3182"/>
  </webImageSrd>
  <webImageSrd>
    <address r:id="rId3183"/>
    <moreImagesAddress r:id="rId3184"/>
  </webImageSrd>
  <webImageSrd>
    <address r:id="rId3185"/>
    <moreImagesAddress r:id="rId3186"/>
  </webImageSrd>
  <webImageSrd>
    <address r:id="rId3187"/>
    <moreImagesAddress r:id="rId3188"/>
  </webImageSrd>
  <webImageSrd>
    <address r:id="rId3189"/>
    <moreImagesAddress r:id="rId3190"/>
  </webImageSrd>
  <webImageSrd>
    <address r:id="rId3191"/>
    <moreImagesAddress r:id="rId3192"/>
  </webImageSrd>
  <webImageSrd>
    <address r:id="rId3193"/>
    <moreImagesAddress r:id="rId3194"/>
  </webImageSrd>
  <webImageSrd>
    <address r:id="rId3195"/>
    <moreImagesAddress r:id="rId3196"/>
  </webImageSrd>
  <webImageSrd>
    <address r:id="rId3197"/>
    <moreImagesAddress r:id="rId3198"/>
  </webImageSrd>
  <webImageSrd>
    <address r:id="rId3199"/>
    <moreImagesAddress r:id="rId3200"/>
  </webImageSrd>
  <webImageSrd>
    <address r:id="rId3201"/>
    <moreImagesAddress r:id="rId3202"/>
  </webImageSrd>
  <webImageSrd>
    <address r:id="rId3203"/>
    <moreImagesAddress r:id="rId3204"/>
  </webImageSrd>
  <webImageSrd>
    <address r:id="rId3205"/>
    <moreImagesAddress r:id="rId3206"/>
  </webImageSrd>
  <webImageSrd>
    <address r:id="rId3207"/>
    <moreImagesAddress r:id="rId3208"/>
  </webImageSrd>
  <webImageSrd>
    <address r:id="rId3209"/>
    <moreImagesAddress r:id="rId3210"/>
  </webImageSrd>
  <webImageSrd>
    <address r:id="rId3211"/>
    <moreImagesAddress r:id="rId3212"/>
  </webImageSrd>
  <webImageSrd>
    <address r:id="rId3213"/>
    <moreImagesAddress r:id="rId3214"/>
  </webImageSrd>
  <webImageSrd>
    <address r:id="rId3215"/>
    <moreImagesAddress r:id="rId3216"/>
  </webImageSrd>
  <webImageSrd>
    <address r:id="rId3217"/>
    <moreImagesAddress r:id="rId3218"/>
  </webImageSrd>
  <webImageSrd>
    <address r:id="rId3219"/>
    <moreImagesAddress r:id="rId3220"/>
  </webImageSrd>
  <webImageSrd>
    <address r:id="rId3221"/>
    <moreImagesAddress r:id="rId3222"/>
  </webImageSrd>
  <webImageSrd>
    <address r:id="rId3223"/>
    <moreImagesAddress r:id="rId3224"/>
  </webImageSrd>
  <webImageSrd>
    <address r:id="rId3225"/>
    <moreImagesAddress r:id="rId3226"/>
  </webImageSrd>
  <webImageSrd>
    <address r:id="rId3227"/>
    <moreImagesAddress r:id="rId3228"/>
  </webImageSrd>
  <webImageSrd>
    <address r:id="rId3229"/>
    <moreImagesAddress r:id="rId3230"/>
  </webImageSrd>
  <webImageSrd>
    <address r:id="rId3231"/>
    <moreImagesAddress r:id="rId3232"/>
  </webImageSrd>
  <webImageSrd>
    <address r:id="rId3233"/>
    <moreImagesAddress r:id="rId3234"/>
  </webImageSrd>
  <webImageSrd>
    <address r:id="rId3235"/>
    <moreImagesAddress r:id="rId3236"/>
  </webImageSrd>
  <webImageSrd>
    <address r:id="rId3237"/>
    <moreImagesAddress r:id="rId3238"/>
  </webImageSrd>
  <webImageSrd>
    <address r:id="rId3239"/>
    <moreImagesAddress r:id="rId3240"/>
  </webImageSrd>
  <webImageSrd>
    <address r:id="rId3241"/>
    <moreImagesAddress r:id="rId3242"/>
  </webImageSrd>
  <webImageSrd>
    <address r:id="rId3243"/>
    <moreImagesAddress r:id="rId3244"/>
  </webImageSrd>
  <webImageSrd>
    <address r:id="rId3245"/>
    <moreImagesAddress r:id="rId3246"/>
  </webImageSrd>
  <webImageSrd>
    <address r:id="rId3247"/>
    <moreImagesAddress r:id="rId3248"/>
  </webImageSrd>
  <webImageSrd>
    <address r:id="rId3249"/>
    <moreImagesAddress r:id="rId3250"/>
  </webImageSrd>
  <webImageSrd>
    <address r:id="rId3251"/>
    <moreImagesAddress r:id="rId3252"/>
  </webImageSrd>
  <webImageSrd>
    <address r:id="rId3253"/>
    <moreImagesAddress r:id="rId3254"/>
  </webImageSrd>
  <webImageSrd>
    <address r:id="rId3255"/>
    <moreImagesAddress r:id="rId3256"/>
  </webImageSrd>
  <webImageSrd>
    <address r:id="rId3257"/>
    <moreImagesAddress r:id="rId3258"/>
  </webImageSrd>
  <webImageSrd>
    <address r:id="rId3259"/>
    <moreImagesAddress r:id="rId3260"/>
  </webImageSrd>
  <webImageSrd>
    <address r:id="rId3261"/>
    <moreImagesAddress r:id="rId3262"/>
  </webImageSrd>
  <webImageSrd>
    <address r:id="rId3263"/>
    <moreImagesAddress r:id="rId3264"/>
  </webImageSrd>
  <webImageSrd>
    <address r:id="rId3265"/>
    <moreImagesAddress r:id="rId3266"/>
  </webImageSrd>
  <webImageSrd>
    <address r:id="rId3267"/>
    <moreImagesAddress r:id="rId3268"/>
  </webImageSrd>
  <webImageSrd>
    <address r:id="rId3269"/>
    <moreImagesAddress r:id="rId3270"/>
  </webImageSrd>
  <webImageSrd>
    <address r:id="rId3271"/>
    <moreImagesAddress r:id="rId3272"/>
  </webImageSrd>
  <webImageSrd>
    <address r:id="rId3273"/>
    <moreImagesAddress r:id="rId3274"/>
  </webImageSrd>
  <webImageSrd>
    <address r:id="rId3275"/>
    <moreImagesAddress r:id="rId3276"/>
  </webImageSrd>
  <webImageSrd>
    <address r:id="rId3277"/>
    <moreImagesAddress r:id="rId3278"/>
  </webImageSrd>
  <webImageSrd>
    <address r:id="rId3279"/>
    <moreImagesAddress r:id="rId3280"/>
  </webImageSrd>
  <webImageSrd>
    <address r:id="rId3281"/>
    <moreImagesAddress r:id="rId3282"/>
  </webImageSrd>
  <webImageSrd>
    <address r:id="rId3283"/>
    <moreImagesAddress r:id="rId3284"/>
  </webImageSrd>
  <webImageSrd>
    <address r:id="rId3285"/>
    <moreImagesAddress r:id="rId3286"/>
  </webImageSrd>
  <webImageSrd>
    <address r:id="rId3287"/>
    <moreImagesAddress r:id="rId3288"/>
  </webImageSrd>
  <webImageSrd>
    <address r:id="rId3289"/>
    <moreImagesAddress r:id="rId3290"/>
  </webImageSrd>
  <webImageSrd>
    <address r:id="rId3291"/>
    <moreImagesAddress r:id="rId3292"/>
  </webImageSrd>
  <webImageSrd>
    <address r:id="rId3293"/>
    <moreImagesAddress r:id="rId3294"/>
  </webImageSrd>
  <webImageSrd>
    <address r:id="rId3295"/>
    <moreImagesAddress r:id="rId3296"/>
  </webImageSrd>
  <webImageSrd>
    <address r:id="rId3297"/>
    <moreImagesAddress r:id="rId3298"/>
  </webImageSrd>
  <webImageSrd>
    <address r:id="rId3299"/>
    <moreImagesAddress r:id="rId3300"/>
  </webImageSrd>
  <webImageSrd>
    <address r:id="rId3301"/>
    <moreImagesAddress r:id="rId3302"/>
  </webImageSrd>
  <webImageSrd>
    <address r:id="rId3303"/>
    <moreImagesAddress r:id="rId3304"/>
  </webImageSrd>
  <webImageSrd>
    <address r:id="rId3305"/>
    <moreImagesAddress r:id="rId3306"/>
  </webImageSrd>
  <webImageSrd>
    <address r:id="rId3307"/>
    <moreImagesAddress r:id="rId3308"/>
  </webImageSrd>
  <webImageSrd>
    <address r:id="rId3309"/>
    <moreImagesAddress r:id="rId3310"/>
  </webImageSrd>
  <webImageSrd>
    <address r:id="rId3311"/>
    <moreImagesAddress r:id="rId3312"/>
  </webImageSrd>
  <webImageSrd>
    <address r:id="rId3313"/>
    <moreImagesAddress r:id="rId3314"/>
  </webImageSrd>
  <webImageSrd>
    <address r:id="rId3315"/>
    <moreImagesAddress r:id="rId3316"/>
  </webImageSrd>
  <webImageSrd>
    <address r:id="rId3317"/>
    <moreImagesAddress r:id="rId3318"/>
  </webImageSrd>
  <webImageSrd>
    <address r:id="rId3319"/>
    <moreImagesAddress r:id="rId3320"/>
  </webImageSrd>
  <webImageSrd>
    <address r:id="rId3321"/>
    <moreImagesAddress r:id="rId3322"/>
  </webImageSrd>
  <webImageSrd>
    <address r:id="rId3323"/>
    <moreImagesAddress r:id="rId3324"/>
  </webImageSrd>
  <webImageSrd>
    <address r:id="rId3325"/>
    <moreImagesAddress r:id="rId3326"/>
  </webImageSrd>
  <webImageSrd>
    <address r:id="rId3327"/>
    <moreImagesAddress r:id="rId3328"/>
  </webImageSrd>
  <webImageSrd>
    <address r:id="rId3329"/>
    <moreImagesAddress r:id="rId3330"/>
  </webImageSrd>
  <webImageSrd>
    <address r:id="rId3331"/>
    <moreImagesAddress r:id="rId3332"/>
  </webImageSrd>
  <webImageSrd>
    <address r:id="rId3333"/>
    <moreImagesAddress r:id="rId3334"/>
  </webImageSrd>
  <webImageSrd>
    <address r:id="rId3335"/>
    <moreImagesAddress r:id="rId3336"/>
  </webImageSrd>
  <webImageSrd>
    <address r:id="rId3337"/>
    <moreImagesAddress r:id="rId3338"/>
  </webImageSrd>
  <webImageSrd>
    <address r:id="rId3339"/>
    <moreImagesAddress r:id="rId3340"/>
  </webImageSrd>
  <webImageSrd>
    <address r:id="rId3341"/>
    <moreImagesAddress r:id="rId3342"/>
  </webImageSrd>
  <webImageSrd>
    <address r:id="rId3343"/>
    <moreImagesAddress r:id="rId3344"/>
  </webImageSrd>
  <webImageSrd>
    <address r:id="rId3345"/>
    <moreImagesAddress r:id="rId3346"/>
  </webImageSrd>
  <webImageSrd>
    <address r:id="rId3347"/>
    <moreImagesAddress r:id="rId3348"/>
  </webImageSrd>
  <webImageSrd>
    <address r:id="rId3349"/>
    <moreImagesAddress r:id="rId3350"/>
  </webImageSrd>
  <webImageSrd>
    <address r:id="rId3351"/>
    <moreImagesAddress r:id="rId3352"/>
  </webImageSrd>
  <webImageSrd>
    <address r:id="rId3353"/>
    <moreImagesAddress r:id="rId3354"/>
  </webImageSrd>
  <webImageSrd>
    <address r:id="rId3355"/>
    <moreImagesAddress r:id="rId3356"/>
  </webImageSrd>
  <webImageSrd>
    <address r:id="rId3357"/>
    <moreImagesAddress r:id="rId3358"/>
  </webImageSrd>
  <webImageSrd>
    <address r:id="rId3359"/>
    <moreImagesAddress r:id="rId3360"/>
  </webImageSrd>
  <webImageSrd>
    <address r:id="rId3361"/>
    <moreImagesAddress r:id="rId3362"/>
  </webImageSrd>
  <webImageSrd>
    <address r:id="rId3363"/>
    <moreImagesAddress r:id="rId3364"/>
  </webImageSrd>
  <webImageSrd>
    <address r:id="rId3365"/>
    <moreImagesAddress r:id="rId3366"/>
  </webImageSrd>
  <webImageSrd>
    <address r:id="rId3367"/>
    <moreImagesAddress r:id="rId3368"/>
  </webImageSrd>
  <webImageSrd>
    <address r:id="rId3369"/>
    <moreImagesAddress r:id="rId3370"/>
  </webImageSrd>
  <webImageSrd>
    <address r:id="rId3371"/>
    <moreImagesAddress r:id="rId3372"/>
  </webImageSrd>
  <webImageSrd>
    <address r:id="rId3373"/>
    <moreImagesAddress r:id="rId3374"/>
  </webImageSrd>
  <webImageSrd>
    <address r:id="rId3375"/>
    <moreImagesAddress r:id="rId3376"/>
  </webImageSrd>
  <webImageSrd>
    <address r:id="rId3377"/>
    <moreImagesAddress r:id="rId3378"/>
  </webImageSrd>
  <webImageSrd>
    <address r:id="rId3379"/>
    <moreImagesAddress r:id="rId3380"/>
  </webImageSrd>
  <webImageSrd>
    <address r:id="rId3381"/>
    <moreImagesAddress r:id="rId3382"/>
  </webImageSrd>
  <webImageSrd>
    <address r:id="rId3383"/>
    <moreImagesAddress r:id="rId3384"/>
  </webImageSrd>
  <webImageSrd>
    <address r:id="rId3385"/>
    <moreImagesAddress r:id="rId3386"/>
  </webImageSrd>
  <webImageSrd>
    <address r:id="rId3387"/>
    <moreImagesAddress r:id="rId3388"/>
  </webImageSrd>
  <webImageSrd>
    <address r:id="rId3389"/>
    <moreImagesAddress r:id="rId3390"/>
  </webImageSrd>
  <webImageSrd>
    <address r:id="rId3391"/>
    <moreImagesAddress r:id="rId3392"/>
  </webImageSrd>
  <webImageSrd>
    <address r:id="rId3393"/>
    <moreImagesAddress r:id="rId3394"/>
  </webImageSrd>
  <webImageSrd>
    <address r:id="rId3395"/>
    <moreImagesAddress r:id="rId3396"/>
  </webImageSrd>
  <webImageSrd>
    <address r:id="rId3397"/>
    <moreImagesAddress r:id="rId3398"/>
  </webImageSrd>
  <webImageSrd>
    <address r:id="rId3399"/>
    <moreImagesAddress r:id="rId3400"/>
  </webImageSrd>
  <webImageSrd>
    <address r:id="rId3401"/>
    <moreImagesAddress r:id="rId3402"/>
  </webImageSrd>
  <webImageSrd>
    <address r:id="rId3403"/>
    <moreImagesAddress r:id="rId3404"/>
  </webImageSrd>
  <webImageSrd>
    <address r:id="rId3405"/>
    <moreImagesAddress r:id="rId3406"/>
  </webImageSrd>
  <webImageSrd>
    <address r:id="rId3407"/>
    <moreImagesAddress r:id="rId3408"/>
  </webImageSrd>
  <webImageSrd>
    <address r:id="rId3409"/>
    <moreImagesAddress r:id="rId3410"/>
  </webImageSrd>
  <webImageSrd>
    <address r:id="rId3411"/>
    <moreImagesAddress r:id="rId3412"/>
  </webImageSrd>
  <webImageSrd>
    <address r:id="rId3413"/>
    <moreImagesAddress r:id="rId3414"/>
  </webImageSrd>
  <webImageSrd>
    <address r:id="rId3415"/>
    <moreImagesAddress r:id="rId3416"/>
  </webImageSrd>
  <webImageSrd>
    <address r:id="rId3417"/>
    <moreImagesAddress r:id="rId3418"/>
  </webImageSrd>
  <webImageSrd>
    <address r:id="rId3419"/>
    <moreImagesAddress r:id="rId3420"/>
  </webImageSrd>
  <webImageSrd>
    <address r:id="rId3421"/>
    <moreImagesAddress r:id="rId3422"/>
  </webImageSrd>
  <webImageSrd>
    <address r:id="rId3423"/>
    <moreImagesAddress r:id="rId3424"/>
  </webImageSrd>
  <webImageSrd>
    <address r:id="rId3425"/>
    <moreImagesAddress r:id="rId3426"/>
  </webImageSrd>
  <webImageSrd>
    <address r:id="rId3427"/>
    <moreImagesAddress r:id="rId3428"/>
  </webImageSrd>
  <webImageSrd>
    <address r:id="rId3429"/>
    <moreImagesAddress r:id="rId3430"/>
  </webImageSrd>
  <webImageSrd>
    <address r:id="rId3431"/>
    <moreImagesAddress r:id="rId3432"/>
  </webImageSrd>
  <webImageSrd>
    <address r:id="rId3433"/>
    <moreImagesAddress r:id="rId3434"/>
  </webImageSrd>
  <webImageSrd>
    <address r:id="rId3435"/>
    <moreImagesAddress r:id="rId3436"/>
  </webImageSrd>
  <webImageSrd>
    <address r:id="rId3437"/>
    <moreImagesAddress r:id="rId3438"/>
  </webImageSrd>
  <webImageSrd>
    <address r:id="rId3439"/>
    <moreImagesAddress r:id="rId3440"/>
  </webImageSrd>
  <webImageSrd>
    <address r:id="rId3441"/>
    <moreImagesAddress r:id="rId3442"/>
  </webImageSrd>
  <webImageSrd>
    <address r:id="rId3443"/>
    <moreImagesAddress r:id="rId3444"/>
  </webImageSrd>
  <webImageSrd>
    <address r:id="rId3445"/>
    <moreImagesAddress r:id="rId3446"/>
  </webImageSrd>
  <webImageSrd>
    <address r:id="rId3447"/>
    <moreImagesAddress r:id="rId3448"/>
  </webImageSrd>
  <webImageSrd>
    <address r:id="rId3449"/>
    <moreImagesAddress r:id="rId3450"/>
  </webImageSrd>
  <webImageSrd>
    <address r:id="rId3451"/>
    <moreImagesAddress r:id="rId3452"/>
  </webImageSrd>
  <webImageSrd>
    <address r:id="rId3453"/>
    <moreImagesAddress r:id="rId3454"/>
  </webImageSrd>
  <webImageSrd>
    <address r:id="rId3455"/>
    <moreImagesAddress r:id="rId3456"/>
  </webImageSrd>
  <webImageSrd>
    <address r:id="rId3457"/>
    <moreImagesAddress r:id="rId3458"/>
  </webImageSrd>
  <webImageSrd>
    <address r:id="rId3459"/>
    <moreImagesAddress r:id="rId3460"/>
  </webImageSrd>
  <webImageSrd>
    <address r:id="rId3461"/>
    <moreImagesAddress r:id="rId3462"/>
  </webImageSrd>
  <webImageSrd>
    <address r:id="rId3463"/>
    <moreImagesAddress r:id="rId3464"/>
  </webImageSrd>
  <webImageSrd>
    <address r:id="rId3465"/>
    <moreImagesAddress r:id="rId3466"/>
  </webImageSrd>
  <webImageSrd>
    <address r:id="rId3467"/>
    <moreImagesAddress r:id="rId3468"/>
  </webImageSrd>
  <webImageSrd>
    <address r:id="rId3469"/>
    <moreImagesAddress r:id="rId3470"/>
  </webImageSrd>
  <webImageSrd>
    <address r:id="rId3471"/>
    <moreImagesAddress r:id="rId3472"/>
  </webImageSrd>
  <webImageSrd>
    <address r:id="rId3473"/>
    <moreImagesAddress r:id="rId3474"/>
  </webImageSrd>
  <webImageSrd>
    <address r:id="rId3475"/>
    <moreImagesAddress r:id="rId3476"/>
  </webImageSrd>
  <webImageSrd>
    <address r:id="rId3477"/>
    <moreImagesAddress r:id="rId3478"/>
  </webImageSrd>
  <webImageSrd>
    <address r:id="rId3479"/>
    <moreImagesAddress r:id="rId3480"/>
  </webImageSrd>
  <webImageSrd>
    <address r:id="rId3481"/>
    <moreImagesAddress r:id="rId3482"/>
  </webImageSrd>
  <webImageSrd>
    <address r:id="rId3483"/>
    <moreImagesAddress r:id="rId3484"/>
  </webImageSrd>
  <webImageSrd>
    <address r:id="rId3485"/>
    <moreImagesAddress r:id="rId3486"/>
  </webImageSrd>
  <webImageSrd>
    <address r:id="rId3487"/>
    <moreImagesAddress r:id="rId3488"/>
  </webImageSrd>
  <webImageSrd>
    <address r:id="rId3489"/>
    <moreImagesAddress r:id="rId3490"/>
  </webImageSrd>
  <webImageSrd>
    <address r:id="rId3491"/>
    <moreImagesAddress r:id="rId3492"/>
  </webImageSrd>
  <webImageSrd>
    <address r:id="rId3493"/>
    <moreImagesAddress r:id="rId3494"/>
  </webImageSrd>
  <webImageSrd>
    <address r:id="rId3495"/>
    <moreImagesAddress r:id="rId3496"/>
  </webImageSrd>
  <webImageSrd>
    <address r:id="rId3497"/>
    <moreImagesAddress r:id="rId3498"/>
  </webImageSrd>
  <webImageSrd>
    <address r:id="rId3499"/>
    <moreImagesAddress r:id="rId3500"/>
  </webImageSrd>
  <webImageSrd>
    <address r:id="rId3501"/>
    <moreImagesAddress r:id="rId3502"/>
  </webImageSrd>
  <webImageSrd>
    <address r:id="rId3503"/>
    <moreImagesAddress r:id="rId3504"/>
  </webImageSrd>
  <webImageSrd>
    <address r:id="rId3505"/>
    <moreImagesAddress r:id="rId3506"/>
  </webImageSrd>
  <webImageSrd>
    <address r:id="rId3507"/>
    <moreImagesAddress r:id="rId3508"/>
  </webImageSrd>
  <webImageSrd>
    <address r:id="rId3509"/>
    <moreImagesAddress r:id="rId3510"/>
  </webImageSrd>
  <webImageSrd>
    <address r:id="rId3511"/>
    <moreImagesAddress r:id="rId3512"/>
  </webImageSrd>
  <webImageSrd>
    <address r:id="rId3513"/>
    <moreImagesAddress r:id="rId3514"/>
  </webImageSrd>
  <webImageSrd>
    <address r:id="rId3515"/>
    <moreImagesAddress r:id="rId3516"/>
  </webImageSrd>
  <webImageSrd>
    <address r:id="rId3517"/>
    <moreImagesAddress r:id="rId3518"/>
  </webImageSrd>
  <webImageSrd>
    <address r:id="rId3519"/>
    <moreImagesAddress r:id="rId3520"/>
  </webImageSrd>
  <webImageSrd>
    <address r:id="rId3521"/>
    <moreImagesAddress r:id="rId3522"/>
  </webImageSrd>
  <webImageSrd>
    <address r:id="rId3523"/>
    <moreImagesAddress r:id="rId3524"/>
  </webImageSrd>
  <webImageSrd>
    <address r:id="rId3525"/>
    <moreImagesAddress r:id="rId3526"/>
  </webImageSrd>
  <webImageSrd>
    <address r:id="rId3527"/>
    <moreImagesAddress r:id="rId3528"/>
  </webImageSrd>
  <webImageSrd>
    <address r:id="rId3529"/>
    <moreImagesAddress r:id="rId3530"/>
  </webImageSrd>
  <webImageSrd>
    <address r:id="rId3531"/>
    <moreImagesAddress r:id="rId3532"/>
  </webImageSrd>
  <webImageSrd>
    <address r:id="rId3533"/>
    <moreImagesAddress r:id="rId3534"/>
  </webImageSrd>
  <webImageSrd>
    <address r:id="rId3535"/>
    <moreImagesAddress r:id="rId3536"/>
  </webImageSrd>
  <webImageSrd>
    <address r:id="rId3537"/>
    <moreImagesAddress r:id="rId3538"/>
  </webImageSrd>
  <webImageSrd>
    <address r:id="rId3539"/>
    <moreImagesAddress r:id="rId3540"/>
  </webImageSrd>
  <webImageSrd>
    <address r:id="rId3541"/>
    <moreImagesAddress r:id="rId3542"/>
  </webImageSrd>
  <webImageSrd>
    <address r:id="rId3543"/>
    <moreImagesAddress r:id="rId3544"/>
  </webImageSrd>
  <webImageSrd>
    <address r:id="rId3545"/>
    <moreImagesAddress r:id="rId3546"/>
  </webImageSrd>
  <webImageSrd>
    <address r:id="rId3547"/>
    <moreImagesAddress r:id="rId3548"/>
  </webImageSrd>
  <webImageSrd>
    <address r:id="rId3549"/>
    <moreImagesAddress r:id="rId3550"/>
  </webImageSrd>
  <webImageSrd>
    <address r:id="rId3551"/>
    <moreImagesAddress r:id="rId3552"/>
  </webImageSrd>
  <webImageSrd>
    <address r:id="rId3553"/>
    <moreImagesAddress r:id="rId3554"/>
  </webImageSrd>
  <webImageSrd>
    <address r:id="rId3555"/>
    <moreImagesAddress r:id="rId3556"/>
  </webImageSrd>
  <webImageSrd>
    <address r:id="rId3557"/>
    <moreImagesAddress r:id="rId3558"/>
  </webImageSrd>
  <webImageSrd>
    <address r:id="rId3559"/>
    <moreImagesAddress r:id="rId3560"/>
  </webImageSrd>
  <webImageSrd>
    <address r:id="rId3561"/>
    <moreImagesAddress r:id="rId3562"/>
  </webImageSrd>
  <webImageSrd>
    <address r:id="rId3563"/>
    <moreImagesAddress r:id="rId3564"/>
  </webImageSrd>
  <webImageSrd>
    <address r:id="rId3565"/>
    <moreImagesAddress r:id="rId3566"/>
  </webImageSrd>
  <webImageSrd>
    <address r:id="rId3567"/>
    <moreImagesAddress r:id="rId3568"/>
  </webImageSrd>
  <webImageSrd>
    <address r:id="rId3569"/>
    <moreImagesAddress r:id="rId3570"/>
  </webImageSrd>
  <webImageSrd>
    <address r:id="rId3571"/>
    <moreImagesAddress r:id="rId3572"/>
  </webImageSrd>
  <webImageSrd>
    <address r:id="rId3573"/>
    <moreImagesAddress r:id="rId3574"/>
  </webImageSrd>
  <webImageSrd>
    <address r:id="rId3575"/>
    <moreImagesAddress r:id="rId3576"/>
  </webImageSrd>
  <webImageSrd>
    <address r:id="rId3577"/>
    <moreImagesAddress r:id="rId3578"/>
  </webImageSrd>
  <webImageSrd>
    <address r:id="rId3579"/>
    <moreImagesAddress r:id="rId3580"/>
  </webImageSrd>
  <webImageSrd>
    <address r:id="rId3581"/>
    <moreImagesAddress r:id="rId3582"/>
  </webImageSrd>
  <webImageSrd>
    <address r:id="rId3583"/>
    <moreImagesAddress r:id="rId3584"/>
  </webImageSrd>
  <webImageSrd>
    <address r:id="rId3585"/>
    <moreImagesAddress r:id="rId3586"/>
  </webImageSrd>
  <webImageSrd>
    <address r:id="rId3587"/>
    <moreImagesAddress r:id="rId3588"/>
  </webImageSrd>
  <webImageSrd>
    <address r:id="rId3589"/>
    <moreImagesAddress r:id="rId3590"/>
  </webImageSrd>
  <webImageSrd>
    <address r:id="rId3591"/>
    <moreImagesAddress r:id="rId3592"/>
  </webImageSrd>
  <webImageSrd>
    <address r:id="rId3593"/>
    <moreImagesAddress r:id="rId3594"/>
  </webImageSrd>
  <webImageSrd>
    <address r:id="rId3595"/>
    <moreImagesAddress r:id="rId3596"/>
  </webImageSrd>
  <webImageSrd>
    <address r:id="rId3597"/>
    <moreImagesAddress r:id="rId3598"/>
  </webImageSrd>
  <webImageSrd>
    <address r:id="rId3599"/>
    <moreImagesAddress r:id="rId3600"/>
  </webImageSrd>
  <webImageSrd>
    <address r:id="rId3601"/>
    <moreImagesAddress r:id="rId3602"/>
  </webImageSrd>
  <webImageSrd>
    <address r:id="rId3603"/>
    <moreImagesAddress r:id="rId3604"/>
  </webImageSrd>
  <webImageSrd>
    <address r:id="rId3605"/>
    <moreImagesAddress r:id="rId3606"/>
  </webImageSrd>
  <webImageSrd>
    <address r:id="rId3607"/>
    <moreImagesAddress r:id="rId3608"/>
  </webImageSrd>
  <webImageSrd>
    <address r:id="rId3609"/>
    <moreImagesAddress r:id="rId3610"/>
  </webImageSrd>
  <webImageSrd>
    <address r:id="rId3611"/>
    <moreImagesAddress r:id="rId3612"/>
  </webImageSrd>
  <webImageSrd>
    <address r:id="rId3613"/>
    <moreImagesAddress r:id="rId3614"/>
  </webImageSrd>
  <webImageSrd>
    <address r:id="rId3615"/>
    <moreImagesAddress r:id="rId3616"/>
  </webImageSrd>
  <webImageSrd>
    <address r:id="rId3617"/>
    <moreImagesAddress r:id="rId3618"/>
  </webImageSrd>
  <webImageSrd>
    <address r:id="rId3619"/>
    <moreImagesAddress r:id="rId3620"/>
  </webImageSrd>
  <webImageSrd>
    <address r:id="rId3621"/>
    <moreImagesAddress r:id="rId3622"/>
  </webImageSrd>
  <webImageSrd>
    <address r:id="rId3623"/>
    <moreImagesAddress r:id="rId3624"/>
  </webImageSrd>
  <webImageSrd>
    <address r:id="rId3625"/>
    <moreImagesAddress r:id="rId3626"/>
  </webImageSrd>
  <webImageSrd>
    <address r:id="rId3627"/>
    <moreImagesAddress r:id="rId3628"/>
  </webImageSrd>
  <webImageSrd>
    <address r:id="rId3629"/>
    <moreImagesAddress r:id="rId3630"/>
  </webImageSrd>
  <webImageSrd>
    <address r:id="rId3631"/>
    <moreImagesAddress r:id="rId3632"/>
  </webImageSrd>
  <webImageSrd>
    <address r:id="rId3633"/>
    <moreImagesAddress r:id="rId3634"/>
  </webImageSrd>
  <webImageSrd>
    <address r:id="rId3635"/>
    <moreImagesAddress r:id="rId3636"/>
  </webImageSrd>
  <webImageSrd>
    <address r:id="rId3637"/>
    <moreImagesAddress r:id="rId3638"/>
  </webImageSrd>
  <webImageSrd>
    <address r:id="rId3639"/>
    <moreImagesAddress r:id="rId3640"/>
  </webImageSrd>
  <webImageSrd>
    <address r:id="rId3641"/>
    <moreImagesAddress r:id="rId3642"/>
  </webImageSrd>
  <webImageSrd>
    <address r:id="rId3643"/>
    <moreImagesAddress r:id="rId3644"/>
  </webImageSrd>
  <webImageSrd>
    <address r:id="rId3645"/>
    <moreImagesAddress r:id="rId3646"/>
  </webImageSrd>
  <webImageSrd>
    <address r:id="rId3647"/>
    <moreImagesAddress r:id="rId3648"/>
  </webImageSrd>
  <webImageSrd>
    <address r:id="rId3649"/>
    <moreImagesAddress r:id="rId3650"/>
  </webImageSrd>
  <webImageSrd>
    <address r:id="rId3651"/>
    <moreImagesAddress r:id="rId3652"/>
  </webImageSrd>
  <webImageSrd>
    <address r:id="rId3653"/>
    <moreImagesAddress r:id="rId3654"/>
  </webImageSrd>
  <webImageSrd>
    <address r:id="rId3655"/>
    <moreImagesAddress r:id="rId3656"/>
  </webImageSrd>
  <webImageSrd>
    <address r:id="rId3657"/>
    <moreImagesAddress r:id="rId3658"/>
  </webImageSrd>
  <webImageSrd>
    <address r:id="rId3659"/>
    <moreImagesAddress r:id="rId3660"/>
  </webImageSrd>
  <webImageSrd>
    <address r:id="rId3661"/>
    <moreImagesAddress r:id="rId3662"/>
  </webImageSrd>
  <webImageSrd>
    <address r:id="rId3663"/>
    <moreImagesAddress r:id="rId3664"/>
  </webImageSrd>
  <webImageSrd>
    <address r:id="rId3665"/>
    <moreImagesAddress r:id="rId3666"/>
  </webImageSrd>
  <webImageSrd>
    <address r:id="rId3667"/>
    <moreImagesAddress r:id="rId3668"/>
  </webImageSrd>
  <webImageSrd>
    <address r:id="rId3669"/>
    <moreImagesAddress r:id="rId3670"/>
  </webImageSrd>
  <webImageSrd>
    <address r:id="rId3671"/>
    <moreImagesAddress r:id="rId3672"/>
  </webImageSrd>
  <webImageSrd>
    <address r:id="rId3673"/>
    <moreImagesAddress r:id="rId3674"/>
  </webImageSrd>
  <webImageSrd>
    <address r:id="rId3675"/>
    <moreImagesAddress r:id="rId3676"/>
  </webImageSrd>
  <webImageSrd>
    <address r:id="rId3677"/>
    <moreImagesAddress r:id="rId3678"/>
  </webImageSrd>
  <webImageSrd>
    <address r:id="rId3679"/>
    <moreImagesAddress r:id="rId3680"/>
  </webImageSrd>
  <webImageSrd>
    <address r:id="rId3681"/>
    <moreImagesAddress r:id="rId3682"/>
  </webImageSrd>
  <webImageSrd>
    <address r:id="rId3683"/>
    <moreImagesAddress r:id="rId3684"/>
  </webImageSrd>
  <webImageSrd>
    <address r:id="rId3685"/>
    <moreImagesAddress r:id="rId3686"/>
  </webImageSrd>
  <webImageSrd>
    <address r:id="rId3687"/>
    <moreImagesAddress r:id="rId3688"/>
  </webImageSrd>
  <webImageSrd>
    <address r:id="rId3689"/>
    <moreImagesAddress r:id="rId3690"/>
  </webImageSrd>
  <webImageSrd>
    <address r:id="rId3691"/>
    <moreImagesAddress r:id="rId3692"/>
  </webImageSrd>
  <webImageSrd>
    <address r:id="rId3693"/>
    <moreImagesAddress r:id="rId3694"/>
  </webImageSrd>
  <webImageSrd>
    <address r:id="rId3695"/>
    <moreImagesAddress r:id="rId3696"/>
  </webImageSrd>
  <webImageSrd>
    <address r:id="rId3697"/>
    <moreImagesAddress r:id="rId3698"/>
  </webImageSrd>
  <webImageSrd>
    <address r:id="rId3699"/>
    <moreImagesAddress r:id="rId3700"/>
  </webImageSrd>
  <webImageSrd>
    <address r:id="rId3701"/>
    <moreImagesAddress r:id="rId3702"/>
  </webImageSrd>
  <webImageSrd>
    <address r:id="rId3703"/>
    <moreImagesAddress r:id="rId3704"/>
  </webImageSrd>
  <webImageSrd>
    <address r:id="rId3705"/>
    <moreImagesAddress r:id="rId3706"/>
  </webImageSrd>
  <webImageSrd>
    <address r:id="rId3707"/>
    <moreImagesAddress r:id="rId3708"/>
  </webImageSrd>
  <webImageSrd>
    <address r:id="rId3709"/>
    <moreImagesAddress r:id="rId3710"/>
  </webImageSrd>
  <webImageSrd>
    <address r:id="rId3711"/>
    <moreImagesAddress r:id="rId3712"/>
  </webImageSrd>
  <webImageSrd>
    <address r:id="rId3713"/>
    <moreImagesAddress r:id="rId3714"/>
  </webImageSrd>
  <webImageSrd>
    <address r:id="rId3715"/>
    <moreImagesAddress r:id="rId3716"/>
  </webImageSrd>
  <webImageSrd>
    <address r:id="rId3717"/>
    <moreImagesAddress r:id="rId3718"/>
  </webImageSrd>
  <webImageSrd>
    <address r:id="rId3719"/>
    <moreImagesAddress r:id="rId3720"/>
  </webImageSrd>
  <webImageSrd>
    <address r:id="rId3721"/>
    <moreImagesAddress r:id="rId3722"/>
  </webImageSrd>
  <webImageSrd>
    <address r:id="rId3723"/>
    <moreImagesAddress r:id="rId3724"/>
  </webImageSrd>
  <webImageSrd>
    <address r:id="rId3725"/>
    <moreImagesAddress r:id="rId3726"/>
  </webImageSrd>
  <webImageSrd>
    <address r:id="rId3727"/>
    <moreImagesAddress r:id="rId3728"/>
  </webImageSrd>
  <webImageSrd>
    <address r:id="rId3729"/>
    <moreImagesAddress r:id="rId3730"/>
  </webImageSrd>
  <webImageSrd>
    <address r:id="rId3731"/>
    <moreImagesAddress r:id="rId3732"/>
  </webImageSrd>
  <webImageSrd>
    <address r:id="rId3733"/>
    <moreImagesAddress r:id="rId3734"/>
  </webImageSrd>
  <webImageSrd>
    <address r:id="rId3735"/>
    <moreImagesAddress r:id="rId3736"/>
  </webImageSrd>
  <webImageSrd>
    <address r:id="rId3737"/>
    <moreImagesAddress r:id="rId3738"/>
  </webImageSrd>
  <webImageSrd>
    <address r:id="rId3739"/>
    <moreImagesAddress r:id="rId3740"/>
  </webImageSrd>
  <webImageSrd>
    <address r:id="rId3741"/>
    <moreImagesAddress r:id="rId3742"/>
  </webImageSrd>
  <webImageSrd>
    <address r:id="rId3743"/>
    <moreImagesAddress r:id="rId3744"/>
  </webImageSrd>
  <webImageSrd>
    <address r:id="rId3745"/>
    <moreImagesAddress r:id="rId3746"/>
  </webImageSrd>
  <webImageSrd>
    <address r:id="rId3747"/>
    <moreImagesAddress r:id="rId3748"/>
  </webImageSrd>
  <webImageSrd>
    <address r:id="rId3749"/>
    <moreImagesAddress r:id="rId3750"/>
  </webImageSrd>
  <webImageSrd>
    <address r:id="rId3751"/>
    <moreImagesAddress r:id="rId3752"/>
  </webImageSrd>
  <webImageSrd>
    <address r:id="rId3753"/>
    <moreImagesAddress r:id="rId3754"/>
  </webImageSrd>
  <webImageSrd>
    <address r:id="rId3755"/>
    <moreImagesAddress r:id="rId3756"/>
  </webImageSrd>
  <webImageSrd>
    <address r:id="rId3757"/>
    <moreImagesAddress r:id="rId3758"/>
  </webImageSrd>
  <webImageSrd>
    <address r:id="rId3759"/>
    <moreImagesAddress r:id="rId3760"/>
  </webImageSrd>
  <webImageSrd>
    <address r:id="rId3761"/>
    <moreImagesAddress r:id="rId3762"/>
  </webImageSrd>
  <webImageSrd>
    <address r:id="rId3763"/>
    <moreImagesAddress r:id="rId3764"/>
  </webImageSrd>
  <webImageSrd>
    <address r:id="rId3765"/>
    <moreImagesAddress r:id="rId3766"/>
  </webImageSrd>
  <webImageSrd>
    <address r:id="rId3767"/>
    <moreImagesAddress r:id="rId3768"/>
  </webImageSrd>
  <webImageSrd>
    <address r:id="rId3769"/>
    <moreImagesAddress r:id="rId3770"/>
  </webImageSrd>
  <webImageSrd>
    <address r:id="rId3771"/>
    <moreImagesAddress r:id="rId3772"/>
  </webImageSrd>
  <webImageSrd>
    <address r:id="rId3773"/>
    <moreImagesAddress r:id="rId3774"/>
  </webImageSrd>
  <webImageSrd>
    <address r:id="rId3775"/>
    <moreImagesAddress r:id="rId3776"/>
  </webImageSrd>
  <webImageSrd>
    <address r:id="rId3777"/>
    <moreImagesAddress r:id="rId3778"/>
  </webImageSrd>
  <webImageSrd>
    <address r:id="rId3779"/>
    <moreImagesAddress r:id="rId3780"/>
  </webImageSrd>
  <webImageSrd>
    <address r:id="rId3781"/>
    <moreImagesAddress r:id="rId3782"/>
  </webImageSrd>
  <webImageSrd>
    <address r:id="rId3783"/>
    <moreImagesAddress r:id="rId3784"/>
  </webImageSrd>
  <webImageSrd>
    <address r:id="rId3785"/>
    <moreImagesAddress r:id="rId3786"/>
  </webImageSrd>
  <webImageSrd>
    <address r:id="rId3787"/>
    <moreImagesAddress r:id="rId3788"/>
  </webImageSrd>
  <webImageSrd>
    <address r:id="rId3789"/>
    <moreImagesAddress r:id="rId3790"/>
  </webImageSrd>
  <webImageSrd>
    <address r:id="rId3791"/>
    <moreImagesAddress r:id="rId3792"/>
  </webImageSrd>
  <webImageSrd>
    <address r:id="rId3793"/>
    <moreImagesAddress r:id="rId3794"/>
  </webImageSrd>
  <webImageSrd>
    <address r:id="rId3795"/>
    <moreImagesAddress r:id="rId3796"/>
  </webImageSrd>
  <webImageSrd>
    <address r:id="rId3797"/>
    <moreImagesAddress r:id="rId3798"/>
  </webImageSrd>
  <webImageSrd>
    <address r:id="rId3799"/>
    <moreImagesAddress r:id="rId3800"/>
  </webImageSrd>
  <webImageSrd>
    <address r:id="rId3801"/>
    <moreImagesAddress r:id="rId3802"/>
  </webImageSrd>
  <webImageSrd>
    <address r:id="rId3803"/>
    <moreImagesAddress r:id="rId3804"/>
  </webImageSrd>
  <webImageSrd>
    <address r:id="rId3805"/>
    <moreImagesAddress r:id="rId3806"/>
  </webImageSrd>
  <webImageSrd>
    <address r:id="rId3807"/>
    <moreImagesAddress r:id="rId3808"/>
  </webImageSrd>
  <webImageSrd>
    <address r:id="rId3809"/>
    <moreImagesAddress r:id="rId3810"/>
  </webImageSrd>
  <webImageSrd>
    <address r:id="rId3811"/>
    <moreImagesAddress r:id="rId3812"/>
  </webImageSrd>
  <webImageSrd>
    <address r:id="rId3813"/>
    <moreImagesAddress r:id="rId3814"/>
  </webImageSrd>
  <webImageSrd>
    <address r:id="rId3815"/>
    <moreImagesAddress r:id="rId3816"/>
  </webImageSrd>
  <webImageSrd>
    <address r:id="rId3817"/>
    <moreImagesAddress r:id="rId3818"/>
  </webImageSrd>
  <webImageSrd>
    <address r:id="rId3819"/>
    <moreImagesAddress r:id="rId3820"/>
  </webImageSrd>
  <webImageSrd>
    <address r:id="rId3821"/>
    <moreImagesAddress r:id="rId3822"/>
  </webImageSrd>
  <webImageSrd>
    <address r:id="rId3823"/>
    <moreImagesAddress r:id="rId3824"/>
  </webImageSrd>
  <webImageSrd>
    <address r:id="rId3825"/>
    <moreImagesAddress r:id="rId3826"/>
  </webImageSrd>
  <webImageSrd>
    <address r:id="rId3827"/>
    <moreImagesAddress r:id="rId3828"/>
  </webImageSrd>
  <webImageSrd>
    <address r:id="rId3829"/>
    <moreImagesAddress r:id="rId3830"/>
  </webImageSrd>
  <webImageSrd>
    <address r:id="rId3831"/>
    <moreImagesAddress r:id="rId3832"/>
  </webImageSrd>
  <webImageSrd>
    <address r:id="rId3833"/>
    <moreImagesAddress r:id="rId3834"/>
  </webImageSrd>
  <webImageSrd>
    <address r:id="rId3835"/>
    <moreImagesAddress r:id="rId3836"/>
  </webImageSrd>
  <webImageSrd>
    <address r:id="rId3837"/>
    <moreImagesAddress r:id="rId3838"/>
  </webImageSrd>
  <webImageSrd>
    <address r:id="rId3839"/>
    <moreImagesAddress r:id="rId3840"/>
  </webImageSrd>
  <webImageSrd>
    <address r:id="rId3841"/>
    <moreImagesAddress r:id="rId3842"/>
  </webImageSrd>
  <webImageSrd>
    <address r:id="rId3843"/>
    <moreImagesAddress r:id="rId3844"/>
  </webImageSrd>
  <webImageSrd>
    <address r:id="rId3845"/>
    <moreImagesAddress r:id="rId3846"/>
  </webImageSrd>
  <webImageSrd>
    <address r:id="rId3847"/>
    <moreImagesAddress r:id="rId3848"/>
  </webImageSrd>
  <webImageSrd>
    <address r:id="rId3849"/>
    <moreImagesAddress r:id="rId3850"/>
  </webImageSrd>
  <webImageSrd>
    <address r:id="rId3851"/>
    <moreImagesAddress r:id="rId3852"/>
  </webImageSrd>
  <webImageSrd>
    <address r:id="rId3853"/>
    <moreImagesAddress r:id="rId3854"/>
  </webImageSrd>
  <webImageSrd>
    <address r:id="rId3855"/>
    <moreImagesAddress r:id="rId3856"/>
  </webImageSrd>
  <webImageSrd>
    <address r:id="rId3857"/>
    <moreImagesAddress r:id="rId3858"/>
  </webImageSrd>
  <webImageSrd>
    <address r:id="rId3859"/>
    <moreImagesAddress r:id="rId3860"/>
  </webImageSrd>
  <webImageSrd>
    <address r:id="rId3861"/>
    <moreImagesAddress r:id="rId3862"/>
  </webImageSrd>
  <webImageSrd>
    <address r:id="rId3863"/>
    <moreImagesAddress r:id="rId3864"/>
  </webImageSrd>
  <webImageSrd>
    <address r:id="rId3865"/>
    <moreImagesAddress r:id="rId3866"/>
  </webImageSrd>
  <webImageSrd>
    <address r:id="rId3867"/>
    <moreImagesAddress r:id="rId3868"/>
  </webImageSrd>
  <webImageSrd>
    <address r:id="rId3869"/>
    <moreImagesAddress r:id="rId3870"/>
  </webImageSrd>
  <webImageSrd>
    <address r:id="rId3871"/>
    <moreImagesAddress r:id="rId3872"/>
  </webImageSrd>
  <webImageSrd>
    <address r:id="rId3873"/>
    <moreImagesAddress r:id="rId3874"/>
  </webImageSrd>
  <webImageSrd>
    <address r:id="rId3875"/>
    <moreImagesAddress r:id="rId3876"/>
  </webImageSrd>
  <webImageSrd>
    <address r:id="rId3877"/>
    <moreImagesAddress r:id="rId3878"/>
  </webImageSrd>
  <webImageSrd>
    <address r:id="rId3879"/>
    <moreImagesAddress r:id="rId3880"/>
  </webImageSrd>
  <webImageSrd>
    <address r:id="rId3881"/>
    <moreImagesAddress r:id="rId3882"/>
  </webImageSrd>
  <webImageSrd>
    <address r:id="rId3883"/>
    <moreImagesAddress r:id="rId3884"/>
  </webImageSrd>
  <webImageSrd>
    <address r:id="rId3885"/>
    <moreImagesAddress r:id="rId3886"/>
  </webImageSrd>
  <webImageSrd>
    <address r:id="rId3887"/>
    <moreImagesAddress r:id="rId3888"/>
  </webImageSrd>
  <webImageSrd>
    <address r:id="rId3889"/>
    <moreImagesAddress r:id="rId3890"/>
  </webImageSrd>
  <webImageSrd>
    <address r:id="rId3891"/>
    <moreImagesAddress r:id="rId3892"/>
  </webImageSrd>
  <webImageSrd>
    <address r:id="rId3893"/>
    <moreImagesAddress r:id="rId3894"/>
  </webImageSrd>
  <webImageSrd>
    <address r:id="rId3895"/>
    <moreImagesAddress r:id="rId3896"/>
  </webImageSrd>
  <webImageSrd>
    <address r:id="rId3897"/>
    <moreImagesAddress r:id="rId3898"/>
  </webImageSrd>
  <webImageSrd>
    <address r:id="rId3899"/>
    <moreImagesAddress r:id="rId3900"/>
  </webImageSrd>
  <webImageSrd>
    <address r:id="rId3901"/>
    <moreImagesAddress r:id="rId3902"/>
  </webImageSrd>
  <webImageSrd>
    <address r:id="rId3903"/>
    <moreImagesAddress r:id="rId3904"/>
  </webImageSrd>
  <webImageSrd>
    <address r:id="rId3905"/>
    <moreImagesAddress r:id="rId3906"/>
  </webImageSrd>
  <webImageSrd>
    <address r:id="rId3907"/>
    <moreImagesAddress r:id="rId3908"/>
  </webImageSrd>
  <webImageSrd>
    <address r:id="rId3909"/>
    <moreImagesAddress r:id="rId3910"/>
  </webImageSrd>
  <webImageSrd>
    <address r:id="rId3911"/>
    <moreImagesAddress r:id="rId3912"/>
  </webImageSrd>
  <webImageSrd>
    <address r:id="rId3913"/>
    <moreImagesAddress r:id="rId3914"/>
  </webImageSrd>
  <webImageSrd>
    <address r:id="rId3915"/>
    <moreImagesAddress r:id="rId3916"/>
  </webImageSrd>
  <webImageSrd>
    <address r:id="rId3917"/>
    <moreImagesAddress r:id="rId3918"/>
  </webImageSrd>
  <webImageSrd>
    <address r:id="rId3919"/>
    <moreImagesAddress r:id="rId3920"/>
  </webImageSrd>
  <webImageSrd>
    <address r:id="rId3921"/>
    <moreImagesAddress r:id="rId3922"/>
  </webImageSrd>
  <webImageSrd>
    <address r:id="rId3923"/>
    <moreImagesAddress r:id="rId3924"/>
  </webImageSrd>
  <webImageSrd>
    <address r:id="rId3925"/>
    <moreImagesAddress r:id="rId3926"/>
  </webImageSrd>
  <webImageSrd>
    <address r:id="rId3927"/>
    <moreImagesAddress r:id="rId3928"/>
  </webImageSrd>
  <webImageSrd>
    <address r:id="rId3929"/>
    <moreImagesAddress r:id="rId3930"/>
  </webImageSrd>
  <webImageSrd>
    <address r:id="rId3931"/>
    <moreImagesAddress r:id="rId3932"/>
  </webImageSrd>
  <webImageSrd>
    <address r:id="rId3933"/>
    <moreImagesAddress r:id="rId3934"/>
  </webImageSrd>
  <webImageSrd>
    <address r:id="rId3935"/>
    <moreImagesAddress r:id="rId3936"/>
  </webImageSrd>
  <webImageSrd>
    <address r:id="rId3937"/>
    <moreImagesAddress r:id="rId3938"/>
  </webImageSrd>
  <webImageSrd>
    <address r:id="rId3939"/>
    <moreImagesAddress r:id="rId3940"/>
  </webImageSrd>
  <webImageSrd>
    <address r:id="rId3941"/>
    <moreImagesAddress r:id="rId3942"/>
  </webImageSrd>
  <webImageSrd>
    <address r:id="rId3943"/>
    <moreImagesAddress r:id="rId3944"/>
  </webImageSrd>
  <webImageSrd>
    <address r:id="rId3945"/>
    <moreImagesAddress r:id="rId3946"/>
  </webImageSrd>
  <webImageSrd>
    <address r:id="rId3947"/>
    <moreImagesAddress r:id="rId3948"/>
  </webImageSrd>
  <webImageSrd>
    <address r:id="rId3949"/>
    <moreImagesAddress r:id="rId3950"/>
  </webImageSrd>
  <webImageSrd>
    <address r:id="rId3951"/>
    <moreImagesAddress r:id="rId3952"/>
  </webImageSrd>
  <webImageSrd>
    <address r:id="rId3953"/>
    <moreImagesAddress r:id="rId3954"/>
  </webImageSrd>
  <webImageSrd>
    <address r:id="rId3955"/>
    <moreImagesAddress r:id="rId3956"/>
  </webImageSrd>
  <webImageSrd>
    <address r:id="rId3957"/>
    <moreImagesAddress r:id="rId3958"/>
  </webImageSrd>
  <webImageSrd>
    <address r:id="rId3959"/>
    <moreImagesAddress r:id="rId3960"/>
  </webImageSrd>
  <webImageSrd>
    <address r:id="rId3961"/>
    <moreImagesAddress r:id="rId3962"/>
  </webImageSrd>
  <webImageSrd>
    <address r:id="rId3963"/>
    <moreImagesAddress r:id="rId3964"/>
  </webImageSrd>
  <webImageSrd>
    <address r:id="rId3965"/>
    <moreImagesAddress r:id="rId3966"/>
  </webImageSrd>
  <webImageSrd>
    <address r:id="rId3967"/>
    <moreImagesAddress r:id="rId3968"/>
  </webImageSrd>
  <webImageSrd>
    <address r:id="rId3969"/>
    <moreImagesAddress r:id="rId3970"/>
  </webImageSrd>
  <webImageSrd>
    <address r:id="rId3971"/>
    <moreImagesAddress r:id="rId3972"/>
  </webImageSrd>
  <webImageSrd>
    <address r:id="rId3973"/>
    <moreImagesAddress r:id="rId3974"/>
  </webImageSrd>
  <webImageSrd>
    <address r:id="rId3975"/>
    <moreImagesAddress r:id="rId3976"/>
  </webImageSrd>
  <webImageSrd>
    <address r:id="rId3977"/>
    <moreImagesAddress r:id="rId3978"/>
  </webImageSrd>
  <webImageSrd>
    <address r:id="rId3979"/>
    <moreImagesAddress r:id="rId3980"/>
  </webImageSrd>
  <webImageSrd>
    <address r:id="rId3981"/>
    <moreImagesAddress r:id="rId3982"/>
  </webImageSrd>
  <webImageSrd>
    <address r:id="rId3983"/>
    <moreImagesAddress r:id="rId3984"/>
  </webImageSrd>
  <webImageSrd>
    <address r:id="rId3985"/>
    <moreImagesAddress r:id="rId3986"/>
  </webImageSrd>
  <webImageSrd>
    <address r:id="rId3987"/>
    <moreImagesAddress r:id="rId3988"/>
  </webImageSrd>
  <webImageSrd>
    <address r:id="rId3989"/>
    <moreImagesAddress r:id="rId3990"/>
  </webImageSrd>
  <webImageSrd>
    <address r:id="rId3991"/>
    <moreImagesAddress r:id="rId3992"/>
  </webImageSrd>
  <webImageSrd>
    <address r:id="rId3993"/>
    <moreImagesAddress r:id="rId3994"/>
  </webImageSrd>
  <webImageSrd>
    <address r:id="rId3995"/>
    <moreImagesAddress r:id="rId3996"/>
  </webImageSrd>
  <webImageSrd>
    <address r:id="rId3997"/>
    <moreImagesAddress r:id="rId3998"/>
  </webImageSrd>
  <webImageSrd>
    <address r:id="rId3999"/>
    <moreImagesAddress r:id="rId4000"/>
  </webImageSrd>
  <webImageSrd>
    <address r:id="rId4001"/>
    <moreImagesAddress r:id="rId4002"/>
  </webImageSrd>
  <webImageSrd>
    <address r:id="rId4003"/>
    <moreImagesAddress r:id="rId4004"/>
  </webImageSrd>
  <webImageSrd>
    <address r:id="rId4005"/>
    <moreImagesAddress r:id="rId4006"/>
  </webImageSrd>
  <webImageSrd>
    <address r:id="rId4007"/>
    <moreImagesAddress r:id="rId4008"/>
  </webImageSrd>
  <webImageSrd>
    <address r:id="rId4009"/>
    <moreImagesAddress r:id="rId4010"/>
  </webImageSrd>
  <webImageSrd>
    <address r:id="rId4011"/>
    <moreImagesAddress r:id="rId4012"/>
  </webImageSrd>
  <webImageSrd>
    <address r:id="rId4013"/>
    <moreImagesAddress r:id="rId4014"/>
  </webImageSrd>
  <webImageSrd>
    <address r:id="rId4015"/>
    <moreImagesAddress r:id="rId4016"/>
  </webImageSrd>
  <webImageSrd>
    <address r:id="rId4017"/>
    <moreImagesAddress r:id="rId4018"/>
  </webImageSrd>
  <webImageSrd>
    <address r:id="rId4019"/>
    <moreImagesAddress r:id="rId4020"/>
  </webImageSrd>
  <webImageSrd>
    <address r:id="rId4021"/>
    <moreImagesAddress r:id="rId4022"/>
  </webImageSrd>
  <webImageSrd>
    <address r:id="rId4023"/>
    <moreImagesAddress r:id="rId4024"/>
  </webImageSrd>
  <webImageSrd>
    <address r:id="rId4025"/>
    <moreImagesAddress r:id="rId4026"/>
  </webImageSrd>
  <webImageSrd>
    <address r:id="rId4027"/>
    <moreImagesAddress r:id="rId4028"/>
  </webImageSrd>
  <webImageSrd>
    <address r:id="rId4029"/>
    <moreImagesAddress r:id="rId4030"/>
  </webImageSrd>
  <webImageSrd>
    <address r:id="rId4031"/>
    <moreImagesAddress r:id="rId4032"/>
  </webImageSrd>
  <webImageSrd>
    <address r:id="rId4033"/>
    <moreImagesAddress r:id="rId4034"/>
  </webImageSrd>
  <webImageSrd>
    <address r:id="rId4035"/>
    <moreImagesAddress r:id="rId4036"/>
  </webImageSrd>
  <webImageSrd>
    <address r:id="rId4037"/>
    <moreImagesAddress r:id="rId4038"/>
  </webImageSrd>
  <webImageSrd>
    <address r:id="rId4039"/>
    <moreImagesAddress r:id="rId4040"/>
  </webImageSrd>
  <webImageSrd>
    <address r:id="rId4041"/>
    <moreImagesAddress r:id="rId4042"/>
  </webImageSrd>
  <webImageSrd>
    <address r:id="rId4043"/>
    <moreImagesAddress r:id="rId4044"/>
  </webImageSrd>
  <webImageSrd>
    <address r:id="rId4045"/>
    <moreImagesAddress r:id="rId4046"/>
  </webImageSrd>
  <webImageSrd>
    <address r:id="rId4047"/>
    <moreImagesAddress r:id="rId4048"/>
  </webImageSrd>
  <webImageSrd>
    <address r:id="rId4049"/>
    <moreImagesAddress r:id="rId4050"/>
  </webImageSrd>
  <webImageSrd>
    <address r:id="rId4051"/>
    <moreImagesAddress r:id="rId4052"/>
  </webImageSrd>
  <webImageSrd>
    <address r:id="rId4053"/>
    <moreImagesAddress r:id="rId4054"/>
  </webImageSrd>
  <webImageSrd>
    <address r:id="rId4055"/>
    <moreImagesAddress r:id="rId4056"/>
  </webImageSrd>
  <webImageSrd>
    <address r:id="rId4057"/>
    <moreImagesAddress r:id="rId4058"/>
  </webImageSrd>
  <webImageSrd>
    <address r:id="rId4059"/>
    <moreImagesAddress r:id="rId4060"/>
  </webImageSrd>
  <webImageSrd>
    <address r:id="rId4061"/>
    <moreImagesAddress r:id="rId4062"/>
  </webImageSrd>
  <webImageSrd>
    <address r:id="rId4063"/>
    <moreImagesAddress r:id="rId4064"/>
  </webImageSrd>
  <webImageSrd>
    <address r:id="rId4065"/>
    <moreImagesAddress r:id="rId4066"/>
  </webImageSrd>
  <webImageSrd>
    <address r:id="rId4067"/>
    <moreImagesAddress r:id="rId4068"/>
  </webImageSrd>
  <webImageSrd>
    <address r:id="rId4069"/>
    <moreImagesAddress r:id="rId4070"/>
  </webImageSrd>
  <webImageSrd>
    <address r:id="rId4071"/>
    <moreImagesAddress r:id="rId4072"/>
  </webImageSrd>
  <webImageSrd>
    <address r:id="rId4073"/>
    <moreImagesAddress r:id="rId4074"/>
  </webImageSrd>
  <webImageSrd>
    <address r:id="rId4075"/>
    <moreImagesAddress r:id="rId4076"/>
  </webImageSrd>
  <webImageSrd>
    <address r:id="rId4077"/>
    <moreImagesAddress r:id="rId4078"/>
  </webImageSrd>
  <webImageSrd>
    <address r:id="rId4079"/>
    <moreImagesAddress r:id="rId4080"/>
  </webImageSrd>
  <webImageSrd>
    <address r:id="rId4081"/>
    <moreImagesAddress r:id="rId4082"/>
  </webImageSrd>
  <webImageSrd>
    <address r:id="rId4083"/>
    <moreImagesAddress r:id="rId4084"/>
  </webImageSrd>
  <webImageSrd>
    <address r:id="rId4085"/>
    <moreImagesAddress r:id="rId4086"/>
  </webImageSrd>
  <webImageSrd>
    <address r:id="rId4087"/>
    <moreImagesAddress r:id="rId4088"/>
  </webImageSrd>
  <webImageSrd>
    <address r:id="rId4089"/>
    <moreImagesAddress r:id="rId4090"/>
  </webImageSrd>
  <webImageSrd>
    <address r:id="rId4091"/>
    <moreImagesAddress r:id="rId4092"/>
  </webImageSrd>
  <webImageSrd>
    <address r:id="rId4093"/>
    <moreImagesAddress r:id="rId4094"/>
  </webImageSrd>
  <webImageSrd>
    <address r:id="rId4095"/>
    <moreImagesAddress r:id="rId4096"/>
  </webImageSrd>
  <webImageSrd>
    <address r:id="rId4097"/>
    <moreImagesAddress r:id="rId4098"/>
  </webImageSrd>
  <webImageSrd>
    <address r:id="rId4099"/>
    <moreImagesAddress r:id="rId4100"/>
  </webImageSrd>
  <webImageSrd>
    <address r:id="rId4101"/>
    <moreImagesAddress r:id="rId4102"/>
  </webImageSrd>
  <webImageSrd>
    <address r:id="rId4103"/>
    <moreImagesAddress r:id="rId4104"/>
  </webImageSrd>
  <webImageSrd>
    <address r:id="rId4105"/>
    <moreImagesAddress r:id="rId4106"/>
  </webImageSrd>
  <webImageSrd>
    <address r:id="rId4107"/>
    <moreImagesAddress r:id="rId4108"/>
  </webImageSrd>
  <webImageSrd>
    <address r:id="rId4109"/>
    <moreImagesAddress r:id="rId4110"/>
  </webImageSrd>
  <webImageSrd>
    <address r:id="rId4111"/>
    <moreImagesAddress r:id="rId4112"/>
  </webImageSrd>
  <webImageSrd>
    <address r:id="rId4113"/>
    <moreImagesAddress r:id="rId4114"/>
  </webImageSrd>
  <webImageSrd>
    <address r:id="rId4115"/>
    <moreImagesAddress r:id="rId4116"/>
  </webImageSrd>
  <webImageSrd>
    <address r:id="rId4117"/>
    <moreImagesAddress r:id="rId4118"/>
  </webImageSrd>
  <webImageSrd>
    <address r:id="rId4119"/>
    <moreImagesAddress r:id="rId4120"/>
  </webImageSrd>
  <webImageSrd>
    <address r:id="rId4121"/>
    <moreImagesAddress r:id="rId4122"/>
  </webImageSrd>
  <webImageSrd>
    <address r:id="rId4123"/>
    <moreImagesAddress r:id="rId4124"/>
  </webImageSrd>
  <webImageSrd>
    <address r:id="rId4125"/>
    <moreImagesAddress r:id="rId4126"/>
  </webImageSrd>
  <webImageSrd>
    <address r:id="rId4127"/>
    <moreImagesAddress r:id="rId4128"/>
  </webImageSrd>
  <webImageSrd>
    <address r:id="rId4129"/>
    <moreImagesAddress r:id="rId4130"/>
  </webImageSrd>
  <webImageSrd>
    <address r:id="rId4131"/>
    <moreImagesAddress r:id="rId4132"/>
  </webImageSrd>
  <webImageSrd>
    <address r:id="rId4133"/>
    <moreImagesAddress r:id="rId4134"/>
  </webImageSrd>
  <webImageSrd>
    <address r:id="rId4135"/>
    <moreImagesAddress r:id="rId4136"/>
  </webImageSrd>
  <webImageSrd>
    <address r:id="rId4137"/>
    <moreImagesAddress r:id="rId4138"/>
  </webImageSrd>
  <webImageSrd>
    <address r:id="rId4139"/>
    <moreImagesAddress r:id="rId4140"/>
  </webImageSrd>
  <webImageSrd>
    <address r:id="rId4141"/>
    <moreImagesAddress r:id="rId4142"/>
  </webImageSrd>
  <webImageSrd>
    <address r:id="rId4143"/>
    <moreImagesAddress r:id="rId4144"/>
  </webImageSrd>
  <webImageSrd>
    <address r:id="rId4145"/>
    <moreImagesAddress r:id="rId4146"/>
  </webImageSrd>
  <webImageSrd>
    <address r:id="rId4147"/>
    <moreImagesAddress r:id="rId4148"/>
  </webImageSrd>
  <webImageSrd>
    <address r:id="rId4149"/>
    <moreImagesAddress r:id="rId4150"/>
  </webImageSrd>
  <webImageSrd>
    <address r:id="rId4151"/>
    <moreImagesAddress r:id="rId4152"/>
  </webImageSrd>
  <webImageSrd>
    <address r:id="rId4153"/>
    <moreImagesAddress r:id="rId4154"/>
  </webImageSrd>
  <webImageSrd>
    <address r:id="rId4155"/>
    <moreImagesAddress r:id="rId4156"/>
  </webImageSrd>
  <webImageSrd>
    <address r:id="rId4157"/>
    <moreImagesAddress r:id="rId4158"/>
  </webImageSrd>
  <webImageSrd>
    <address r:id="rId4159"/>
    <moreImagesAddress r:id="rId4160"/>
  </webImageSrd>
  <webImageSrd>
    <address r:id="rId4161"/>
    <moreImagesAddress r:id="rId4162"/>
  </webImageSrd>
  <webImageSrd>
    <address r:id="rId4163"/>
    <moreImagesAddress r:id="rId4164"/>
  </webImageSrd>
  <webImageSrd>
    <address r:id="rId4165"/>
    <moreImagesAddress r:id="rId4166"/>
  </webImageSrd>
  <webImageSrd>
    <address r:id="rId4167"/>
    <moreImagesAddress r:id="rId4168"/>
  </webImageSrd>
  <webImageSrd>
    <address r:id="rId4169"/>
    <moreImagesAddress r:id="rId4170"/>
  </webImageSrd>
  <webImageSrd>
    <address r:id="rId4171"/>
    <moreImagesAddress r:id="rId4172"/>
  </webImageSrd>
  <webImageSrd>
    <address r:id="rId4173"/>
    <moreImagesAddress r:id="rId4174"/>
  </webImageSrd>
  <webImageSrd>
    <address r:id="rId4175"/>
    <moreImagesAddress r:id="rId4176"/>
  </webImageSrd>
  <webImageSrd>
    <address r:id="rId4177"/>
    <moreImagesAddress r:id="rId4178"/>
  </webImageSrd>
  <webImageSrd>
    <address r:id="rId4179"/>
    <moreImagesAddress r:id="rId4180"/>
  </webImageSrd>
  <webImageSrd>
    <address r:id="rId4181"/>
    <moreImagesAddress r:id="rId4182"/>
  </webImageSrd>
  <webImageSrd>
    <address r:id="rId4183"/>
    <moreImagesAddress r:id="rId4184"/>
  </webImageSrd>
  <webImageSrd>
    <address r:id="rId4185"/>
    <moreImagesAddress r:id="rId4186"/>
  </webImageSrd>
  <webImageSrd>
    <address r:id="rId4187"/>
    <moreImagesAddress r:id="rId4188"/>
  </webImageSrd>
  <webImageSrd>
    <address r:id="rId4189"/>
    <moreImagesAddress r:id="rId4190"/>
  </webImageSrd>
  <webImageSrd>
    <address r:id="rId4191"/>
    <moreImagesAddress r:id="rId4192"/>
  </webImageSrd>
  <webImageSrd>
    <address r:id="rId4193"/>
    <moreImagesAddress r:id="rId4194"/>
  </webImageSrd>
  <webImageSrd>
    <address r:id="rId4195"/>
    <moreImagesAddress r:id="rId4196"/>
  </webImageSrd>
  <webImageSrd>
    <address r:id="rId4197"/>
    <moreImagesAddress r:id="rId4198"/>
  </webImageSrd>
  <webImageSrd>
    <address r:id="rId4199"/>
    <moreImagesAddress r:id="rId4200"/>
  </webImageSrd>
  <webImageSrd>
    <address r:id="rId4201"/>
    <moreImagesAddress r:id="rId4202"/>
  </webImageSrd>
  <webImageSrd>
    <address r:id="rId4203"/>
    <moreImagesAddress r:id="rId4204"/>
  </webImageSrd>
  <webImageSrd>
    <address r:id="rId4205"/>
    <moreImagesAddress r:id="rId4206"/>
  </webImageSrd>
  <webImageSrd>
    <address r:id="rId4207"/>
    <moreImagesAddress r:id="rId4208"/>
  </webImageSrd>
  <webImageSrd>
    <address r:id="rId4209"/>
    <moreImagesAddress r:id="rId4210"/>
  </webImageSrd>
  <webImageSrd>
    <address r:id="rId4211"/>
    <moreImagesAddress r:id="rId4212"/>
  </webImageSrd>
  <webImageSrd>
    <address r:id="rId4213"/>
    <moreImagesAddress r:id="rId4214"/>
  </webImageSrd>
  <webImageSrd>
    <address r:id="rId4215"/>
    <moreImagesAddress r:id="rId4216"/>
  </webImageSrd>
  <webImageSrd>
    <address r:id="rId4217"/>
    <moreImagesAddress r:id="rId4218"/>
  </webImageSrd>
  <webImageSrd>
    <address r:id="rId4219"/>
    <moreImagesAddress r:id="rId4220"/>
  </webImageSrd>
  <webImageSrd>
    <address r:id="rId4221"/>
    <moreImagesAddress r:id="rId4222"/>
  </webImageSrd>
  <webImageSrd>
    <address r:id="rId4223"/>
    <moreImagesAddress r:id="rId4224"/>
  </webImageSrd>
  <webImageSrd>
    <address r:id="rId4225"/>
    <moreImagesAddress r:id="rId4226"/>
  </webImageSrd>
  <webImageSrd>
    <address r:id="rId4227"/>
    <moreImagesAddress r:id="rId4228"/>
  </webImageSrd>
  <webImageSrd>
    <address r:id="rId4229"/>
    <moreImagesAddress r:id="rId4230"/>
  </webImageSrd>
  <webImageSrd>
    <address r:id="rId4231"/>
    <moreImagesAddress r:id="rId4232"/>
  </webImageSrd>
  <webImageSrd>
    <address r:id="rId4233"/>
    <moreImagesAddress r:id="rId4234"/>
  </webImageSrd>
  <webImageSrd>
    <address r:id="rId4235"/>
    <moreImagesAddress r:id="rId4236"/>
  </webImageSrd>
  <webImageSrd>
    <address r:id="rId4237"/>
    <moreImagesAddress r:id="rId4238"/>
  </webImageSrd>
  <webImageSrd>
    <address r:id="rId4239"/>
    <moreImagesAddress r:id="rId4240"/>
  </webImageSrd>
  <webImageSrd>
    <address r:id="rId4241"/>
    <moreImagesAddress r:id="rId4242"/>
  </webImageSrd>
  <webImageSrd>
    <address r:id="rId4243"/>
    <moreImagesAddress r:id="rId4244"/>
  </webImageSrd>
  <webImageSrd>
    <address r:id="rId4245"/>
    <moreImagesAddress r:id="rId4246"/>
  </webImageSrd>
  <webImageSrd>
    <address r:id="rId4247"/>
    <moreImagesAddress r:id="rId4248"/>
  </webImageSrd>
  <webImageSrd>
    <address r:id="rId4249"/>
    <moreImagesAddress r:id="rId4250"/>
  </webImageSrd>
  <webImageSrd>
    <address r:id="rId4251"/>
    <moreImagesAddress r:id="rId4252"/>
  </webImageSrd>
  <webImageSrd>
    <address r:id="rId4253"/>
    <moreImagesAddress r:id="rId4254"/>
  </webImageSrd>
  <webImageSrd>
    <address r:id="rId4255"/>
    <moreImagesAddress r:id="rId4256"/>
  </webImageSrd>
  <webImageSrd>
    <address r:id="rId4257"/>
    <moreImagesAddress r:id="rId4258"/>
  </webImageSrd>
  <webImageSrd>
    <address r:id="rId4259"/>
    <moreImagesAddress r:id="rId4260"/>
  </webImageSrd>
  <webImageSrd>
    <address r:id="rId4261"/>
    <moreImagesAddress r:id="rId4262"/>
  </webImageSrd>
  <webImageSrd>
    <address r:id="rId4263"/>
    <moreImagesAddress r:id="rId4264"/>
  </webImageSrd>
  <webImageSrd>
    <address r:id="rId4265"/>
    <moreImagesAddress r:id="rId4266"/>
  </webImageSrd>
  <webImageSrd>
    <address r:id="rId4267"/>
    <moreImagesAddress r:id="rId4268"/>
  </webImageSrd>
  <webImageSrd>
    <address r:id="rId4269"/>
    <moreImagesAddress r:id="rId4270"/>
  </webImageSrd>
  <webImageSrd>
    <address r:id="rId4271"/>
    <moreImagesAddress r:id="rId4272"/>
  </webImageSrd>
  <webImageSrd>
    <address r:id="rId4273"/>
    <moreImagesAddress r:id="rId4274"/>
  </webImageSrd>
  <webImageSrd>
    <address r:id="rId4275"/>
    <moreImagesAddress r:id="rId4276"/>
  </webImageSrd>
  <webImageSrd>
    <address r:id="rId4277"/>
    <moreImagesAddress r:id="rId4278"/>
  </webImageSrd>
  <webImageSrd>
    <address r:id="rId4279"/>
    <moreImagesAddress r:id="rId4280"/>
  </webImageSrd>
  <webImageSrd>
    <address r:id="rId4281"/>
    <moreImagesAddress r:id="rId4282"/>
  </webImageSrd>
  <webImageSrd>
    <address r:id="rId4283"/>
    <moreImagesAddress r:id="rId4284"/>
  </webImageSrd>
  <webImageSrd>
    <address r:id="rId4285"/>
    <moreImagesAddress r:id="rId4286"/>
  </webImageSrd>
  <webImageSrd>
    <address r:id="rId4287"/>
    <moreImagesAddress r:id="rId4288"/>
  </webImageSrd>
  <webImageSrd>
    <address r:id="rId4289"/>
    <moreImagesAddress r:id="rId4290"/>
  </webImageSrd>
  <webImageSrd>
    <address r:id="rId4291"/>
    <moreImagesAddress r:id="rId4292"/>
  </webImageSrd>
  <webImageSrd>
    <address r:id="rId4293"/>
    <moreImagesAddress r:id="rId4294"/>
  </webImageSrd>
  <webImageSrd>
    <address r:id="rId4295"/>
    <moreImagesAddress r:id="rId4296"/>
  </webImageSrd>
  <webImageSrd>
    <address r:id="rId4297"/>
    <moreImagesAddress r:id="rId4298"/>
  </webImageSrd>
  <webImageSrd>
    <address r:id="rId4299"/>
    <moreImagesAddress r:id="rId4300"/>
  </webImageSrd>
  <webImageSrd>
    <address r:id="rId4301"/>
    <moreImagesAddress r:id="rId4302"/>
  </webImageSrd>
  <webImageSrd>
    <address r:id="rId4303"/>
    <moreImagesAddress r:id="rId4304"/>
  </webImageSrd>
  <webImageSrd>
    <address r:id="rId4305"/>
    <moreImagesAddress r:id="rId4306"/>
  </webImageSrd>
  <webImageSrd>
    <address r:id="rId4307"/>
    <moreImagesAddress r:id="rId4308"/>
  </webImageSrd>
  <webImageSrd>
    <address r:id="rId4309"/>
    <moreImagesAddress r:id="rId4310"/>
  </webImageSrd>
  <webImageSrd>
    <address r:id="rId4311"/>
    <moreImagesAddress r:id="rId4312"/>
  </webImageSrd>
  <webImageSrd>
    <address r:id="rId4313"/>
    <moreImagesAddress r:id="rId4314"/>
  </webImageSrd>
  <webImageSrd>
    <address r:id="rId4315"/>
    <moreImagesAddress r:id="rId4316"/>
  </webImageSrd>
  <webImageSrd>
    <address r:id="rId4317"/>
    <moreImagesAddress r:id="rId4318"/>
  </webImageSrd>
  <webImageSrd>
    <address r:id="rId4319"/>
    <moreImagesAddress r:id="rId4320"/>
  </webImageSrd>
  <webImageSrd>
    <address r:id="rId4321"/>
    <moreImagesAddress r:id="rId4322"/>
  </webImageSrd>
  <webImageSrd>
    <address r:id="rId4323"/>
    <moreImagesAddress r:id="rId4324"/>
  </webImageSrd>
  <webImageSrd>
    <address r:id="rId4325"/>
    <moreImagesAddress r:id="rId4326"/>
  </webImageSrd>
  <webImageSrd>
    <address r:id="rId4327"/>
    <moreImagesAddress r:id="rId4328"/>
  </webImageSrd>
  <webImageSrd>
    <address r:id="rId4329"/>
    <moreImagesAddress r:id="rId4330"/>
  </webImageSrd>
  <webImageSrd>
    <address r:id="rId4331"/>
    <moreImagesAddress r:id="rId4332"/>
  </webImageSrd>
  <webImageSrd>
    <address r:id="rId4333"/>
    <moreImagesAddress r:id="rId4334"/>
  </webImageSrd>
  <webImageSrd>
    <address r:id="rId4335"/>
    <moreImagesAddress r:id="rId4336"/>
  </webImageSrd>
  <webImageSrd>
    <address r:id="rId4337"/>
    <moreImagesAddress r:id="rId4338"/>
  </webImageSrd>
  <webImageSrd>
    <address r:id="rId4339"/>
    <moreImagesAddress r:id="rId4340"/>
  </webImageSrd>
  <webImageSrd>
    <address r:id="rId4341"/>
    <moreImagesAddress r:id="rId4342"/>
  </webImageSrd>
  <webImageSrd>
    <address r:id="rId4343"/>
    <moreImagesAddress r:id="rId4344"/>
  </webImageSrd>
  <webImageSrd>
    <address r:id="rId4345"/>
    <moreImagesAddress r:id="rId4346"/>
  </webImageSrd>
  <webImageSrd>
    <address r:id="rId4347"/>
    <moreImagesAddress r:id="rId4348"/>
  </webImageSrd>
  <webImageSrd>
    <address r:id="rId4349"/>
    <moreImagesAddress r:id="rId4350"/>
  </webImageSrd>
  <webImageSrd>
    <address r:id="rId4351"/>
    <moreImagesAddress r:id="rId4352"/>
  </webImageSrd>
  <webImageSrd>
    <address r:id="rId4353"/>
    <moreImagesAddress r:id="rId4354"/>
  </webImageSrd>
  <webImageSrd>
    <address r:id="rId4355"/>
    <moreImagesAddress r:id="rId4356"/>
  </webImageSrd>
  <webImageSrd>
    <address r:id="rId4357"/>
    <moreImagesAddress r:id="rId4358"/>
  </webImageSrd>
  <webImageSrd>
    <address r:id="rId4359"/>
    <moreImagesAddress r:id="rId4360"/>
  </webImageSrd>
  <webImageSrd>
    <address r:id="rId4361"/>
    <moreImagesAddress r:id="rId4362"/>
  </webImageSrd>
  <webImageSrd>
    <address r:id="rId4363"/>
    <moreImagesAddress r:id="rId4364"/>
  </webImageSrd>
  <webImageSrd>
    <address r:id="rId4365"/>
    <moreImagesAddress r:id="rId4366"/>
  </webImageSrd>
  <webImageSrd>
    <address r:id="rId4367"/>
    <moreImagesAddress r:id="rId4368"/>
  </webImageSrd>
  <webImageSrd>
    <address r:id="rId4369"/>
    <moreImagesAddress r:id="rId4370"/>
  </webImageSrd>
  <webImageSrd>
    <address r:id="rId4371"/>
    <moreImagesAddress r:id="rId4372"/>
  </webImageSrd>
  <webImageSrd>
    <address r:id="rId4373"/>
    <moreImagesAddress r:id="rId4374"/>
  </webImageSrd>
  <webImageSrd>
    <address r:id="rId4375"/>
    <moreImagesAddress r:id="rId4376"/>
  </webImageSrd>
  <webImageSrd>
    <address r:id="rId4377"/>
    <moreImagesAddress r:id="rId4378"/>
  </webImageSrd>
  <webImageSrd>
    <address r:id="rId4379"/>
    <moreImagesAddress r:id="rId4380"/>
  </webImageSrd>
  <webImageSrd>
    <address r:id="rId4381"/>
    <moreImagesAddress r:id="rId4382"/>
  </webImageSrd>
  <webImageSrd>
    <address r:id="rId4383"/>
    <moreImagesAddress r:id="rId4384"/>
  </webImageSrd>
  <webImageSrd>
    <address r:id="rId4385"/>
    <moreImagesAddress r:id="rId4386"/>
  </webImageSrd>
  <webImageSrd>
    <address r:id="rId4387"/>
    <moreImagesAddress r:id="rId4388"/>
  </webImageSrd>
  <webImageSrd>
    <address r:id="rId4389"/>
    <moreImagesAddress r:id="rId4390"/>
  </webImageSrd>
  <webImageSrd>
    <address r:id="rId4391"/>
    <moreImagesAddress r:id="rId4392"/>
  </webImageSrd>
  <webImageSrd>
    <address r:id="rId4393"/>
    <moreImagesAddress r:id="rId4394"/>
  </webImageSrd>
  <webImageSrd>
    <address r:id="rId4395"/>
    <moreImagesAddress r:id="rId4396"/>
  </webImageSrd>
  <webImageSrd>
    <address r:id="rId4397"/>
    <moreImagesAddress r:id="rId4398"/>
  </webImageSrd>
  <webImageSrd>
    <address r:id="rId4399"/>
    <moreImagesAddress r:id="rId4400"/>
  </webImageSrd>
  <webImageSrd>
    <address r:id="rId4401"/>
    <moreImagesAddress r:id="rId4402"/>
  </webImageSrd>
  <webImageSrd>
    <address r:id="rId4403"/>
    <moreImagesAddress r:id="rId4404"/>
  </webImageSrd>
  <webImageSrd>
    <address r:id="rId4405"/>
    <moreImagesAddress r:id="rId4406"/>
  </webImageSrd>
  <webImageSrd>
    <address r:id="rId4407"/>
    <moreImagesAddress r:id="rId4408"/>
  </webImageSrd>
  <webImageSrd>
    <address r:id="rId4409"/>
    <moreImagesAddress r:id="rId4410"/>
  </webImageSrd>
  <webImageSrd>
    <address r:id="rId4411"/>
    <moreImagesAddress r:id="rId4412"/>
  </webImageSrd>
  <webImageSrd>
    <address r:id="rId4413"/>
    <moreImagesAddress r:id="rId4414"/>
  </webImageSrd>
  <webImageSrd>
    <address r:id="rId4415"/>
    <moreImagesAddress r:id="rId4416"/>
  </webImageSrd>
  <webImageSrd>
    <address r:id="rId4417"/>
    <moreImagesAddress r:id="rId4418"/>
  </webImageSrd>
  <webImageSrd>
    <address r:id="rId4419"/>
    <moreImagesAddress r:id="rId4420"/>
  </webImageSrd>
  <webImageSrd>
    <address r:id="rId4421"/>
    <moreImagesAddress r:id="rId4422"/>
  </webImageSrd>
  <webImageSrd>
    <address r:id="rId4423"/>
    <moreImagesAddress r:id="rId4424"/>
  </webImageSrd>
  <webImageSrd>
    <address r:id="rId4425"/>
    <moreImagesAddress r:id="rId4426"/>
  </webImageSrd>
  <webImageSrd>
    <address r:id="rId4427"/>
    <moreImagesAddress r:id="rId4428"/>
  </webImageSrd>
  <webImageSrd>
    <address r:id="rId4429"/>
    <moreImagesAddress r:id="rId4430"/>
  </webImageSrd>
  <webImageSrd>
    <address r:id="rId4431"/>
    <moreImagesAddress r:id="rId4432"/>
  </webImageSrd>
  <webImageSrd>
    <address r:id="rId4433"/>
    <moreImagesAddress r:id="rId4434"/>
  </webImageSrd>
  <webImageSrd>
    <address r:id="rId4435"/>
    <moreImagesAddress r:id="rId4436"/>
  </webImageSrd>
  <webImageSrd>
    <address r:id="rId4437"/>
    <moreImagesAddress r:id="rId4438"/>
  </webImageSrd>
  <webImageSrd>
    <address r:id="rId4439"/>
    <moreImagesAddress r:id="rId4440"/>
  </webImageSrd>
  <webImageSrd>
    <address r:id="rId4441"/>
    <moreImagesAddress r:id="rId4442"/>
  </webImageSrd>
  <webImageSrd>
    <address r:id="rId4443"/>
    <moreImagesAddress r:id="rId4444"/>
  </webImageSrd>
  <webImageSrd>
    <address r:id="rId4445"/>
    <moreImagesAddress r:id="rId4446"/>
  </webImageSrd>
  <webImageSrd>
    <address r:id="rId4447"/>
    <moreImagesAddress r:id="rId4448"/>
  </webImageSrd>
  <webImageSrd>
    <address r:id="rId4449"/>
    <moreImagesAddress r:id="rId4450"/>
  </webImageSrd>
  <webImageSrd>
    <address r:id="rId4451"/>
    <moreImagesAddress r:id="rId4452"/>
  </webImageSrd>
  <webImageSrd>
    <address r:id="rId4453"/>
    <moreImagesAddress r:id="rId4454"/>
  </webImageSrd>
  <webImageSrd>
    <address r:id="rId4455"/>
    <moreImagesAddress r:id="rId4456"/>
  </webImageSrd>
  <webImageSrd>
    <address r:id="rId4457"/>
    <moreImagesAddress r:id="rId4458"/>
  </webImageSrd>
  <webImageSrd>
    <address r:id="rId4459"/>
    <moreImagesAddress r:id="rId4460"/>
  </webImageSrd>
  <webImageSrd>
    <address r:id="rId4461"/>
    <moreImagesAddress r:id="rId4462"/>
  </webImageSrd>
  <webImageSrd>
    <address r:id="rId4463"/>
    <moreImagesAddress r:id="rId4464"/>
  </webImageSrd>
  <webImageSrd>
    <address r:id="rId4465"/>
    <moreImagesAddress r:id="rId4466"/>
  </webImageSrd>
  <webImageSrd>
    <address r:id="rId4467"/>
    <moreImagesAddress r:id="rId4468"/>
  </webImageSrd>
  <webImageSrd>
    <address r:id="rId4469"/>
    <moreImagesAddress r:id="rId4470"/>
  </webImageSrd>
  <webImageSrd>
    <address r:id="rId4471"/>
    <moreImagesAddress r:id="rId4472"/>
  </webImageSrd>
  <webImageSrd>
    <address r:id="rId4473"/>
    <moreImagesAddress r:id="rId4474"/>
  </webImageSrd>
  <webImageSrd>
    <address r:id="rId4475"/>
    <moreImagesAddress r:id="rId4476"/>
  </webImageSrd>
  <webImageSrd>
    <address r:id="rId4477"/>
    <moreImagesAddress r:id="rId4478"/>
  </webImageSrd>
  <webImageSrd>
    <address r:id="rId4479"/>
    <moreImagesAddress r:id="rId4480"/>
  </webImageSrd>
  <webImageSrd>
    <address r:id="rId4481"/>
    <moreImagesAddress r:id="rId4482"/>
  </webImageSrd>
  <webImageSrd>
    <address r:id="rId4483"/>
    <moreImagesAddress r:id="rId4484"/>
  </webImageSrd>
  <webImageSrd>
    <address r:id="rId4485"/>
    <moreImagesAddress r:id="rId4486"/>
  </webImageSrd>
  <webImageSrd>
    <address r:id="rId4487"/>
    <moreImagesAddress r:id="rId4488"/>
  </webImageSrd>
  <webImageSrd>
    <address r:id="rId4489"/>
    <moreImagesAddress r:id="rId4490"/>
  </webImageSrd>
  <webImageSrd>
    <address r:id="rId4491"/>
    <moreImagesAddress r:id="rId4492"/>
  </webImageSrd>
  <webImageSrd>
    <address r:id="rId4493"/>
    <moreImagesAddress r:id="rId4494"/>
  </webImageSrd>
  <webImageSrd>
    <address r:id="rId4495"/>
    <moreImagesAddress r:id="rId4496"/>
  </webImageSrd>
  <webImageSrd>
    <address r:id="rId4497"/>
    <moreImagesAddress r:id="rId4498"/>
  </webImageSrd>
  <webImageSrd>
    <address r:id="rId4499"/>
    <moreImagesAddress r:id="rId4500"/>
  </webImageSrd>
  <webImageSrd>
    <address r:id="rId4501"/>
    <moreImagesAddress r:id="rId4502"/>
  </webImageSrd>
  <webImageSrd>
    <address r:id="rId4503"/>
    <moreImagesAddress r:id="rId4504"/>
  </webImageSrd>
  <webImageSrd>
    <address r:id="rId4505"/>
    <moreImagesAddress r:id="rId4506"/>
  </webImageSrd>
  <webImageSrd>
    <address r:id="rId4507"/>
    <moreImagesAddress r:id="rId4508"/>
  </webImageSrd>
  <webImageSrd>
    <address r:id="rId4509"/>
    <moreImagesAddress r:id="rId4510"/>
  </webImageSrd>
  <webImageSrd>
    <address r:id="rId4511"/>
    <moreImagesAddress r:id="rId4512"/>
  </webImageSrd>
  <webImageSrd>
    <address r:id="rId4513"/>
    <moreImagesAddress r:id="rId4514"/>
  </webImageSrd>
  <webImageSrd>
    <address r:id="rId4515"/>
    <moreImagesAddress r:id="rId4516"/>
  </webImageSrd>
  <webImageSrd>
    <address r:id="rId4517"/>
    <moreImagesAddress r:id="rId4518"/>
  </webImageSrd>
  <webImageSrd>
    <address r:id="rId4519"/>
    <moreImagesAddress r:id="rId4520"/>
  </webImageSrd>
  <webImageSrd>
    <address r:id="rId4521"/>
    <moreImagesAddress r:id="rId4522"/>
  </webImageSrd>
  <webImageSrd>
    <address r:id="rId4523"/>
    <moreImagesAddress r:id="rId4524"/>
  </webImageSrd>
  <webImageSrd>
    <address r:id="rId4525"/>
    <moreImagesAddress r:id="rId4526"/>
  </webImageSrd>
  <webImageSrd>
    <address r:id="rId4527"/>
    <moreImagesAddress r:id="rId4528"/>
  </webImageSrd>
  <webImageSrd>
    <address r:id="rId4529"/>
    <moreImagesAddress r:id="rId4530"/>
  </webImageSrd>
  <webImageSrd>
    <address r:id="rId4531"/>
    <moreImagesAddress r:id="rId4532"/>
  </webImageSrd>
  <webImageSrd>
    <address r:id="rId4533"/>
    <moreImagesAddress r:id="rId4534"/>
  </webImageSrd>
  <webImageSrd>
    <address r:id="rId4535"/>
    <moreImagesAddress r:id="rId4536"/>
  </webImageSrd>
  <webImageSrd>
    <address r:id="rId4537"/>
    <moreImagesAddress r:id="rId4538"/>
  </webImageSrd>
  <webImageSrd>
    <address r:id="rId4539"/>
    <moreImagesAddress r:id="rId4540"/>
  </webImageSrd>
  <webImageSrd>
    <address r:id="rId4541"/>
    <moreImagesAddress r:id="rId4542"/>
  </webImageSrd>
  <webImageSrd>
    <address r:id="rId4543"/>
    <moreImagesAddress r:id="rId4544"/>
  </webImageSrd>
  <webImageSrd>
    <address r:id="rId4545"/>
    <moreImagesAddress r:id="rId4546"/>
  </webImageSrd>
  <webImageSrd>
    <address r:id="rId4547"/>
    <moreImagesAddress r:id="rId4548"/>
  </webImageSrd>
  <webImageSrd>
    <address r:id="rId4549"/>
    <moreImagesAddress r:id="rId4550"/>
  </webImageSrd>
  <webImageSrd>
    <address r:id="rId4551"/>
    <moreImagesAddress r:id="rId4552"/>
  </webImageSrd>
  <webImageSrd>
    <address r:id="rId4553"/>
    <moreImagesAddress r:id="rId4554"/>
  </webImageSrd>
  <webImageSrd>
    <address r:id="rId4555"/>
    <moreImagesAddress r:id="rId4556"/>
  </webImageSrd>
  <webImageSrd>
    <address r:id="rId4557"/>
    <moreImagesAddress r:id="rId4558"/>
  </webImageSrd>
  <webImageSrd>
    <address r:id="rId4559"/>
    <moreImagesAddress r:id="rId4560"/>
  </webImageSrd>
  <webImageSrd>
    <address r:id="rId4561"/>
    <moreImagesAddress r:id="rId4562"/>
  </webImageSrd>
  <webImageSrd>
    <address r:id="rId4563"/>
    <moreImagesAddress r:id="rId4564"/>
  </webImageSrd>
  <webImageSrd>
    <address r:id="rId4565"/>
    <moreImagesAddress r:id="rId4566"/>
  </webImageSrd>
  <webImageSrd>
    <address r:id="rId4567"/>
    <moreImagesAddress r:id="rId4568"/>
  </webImageSrd>
  <webImageSrd>
    <address r:id="rId4569"/>
    <moreImagesAddress r:id="rId4570"/>
  </webImageSrd>
  <webImageSrd>
    <address r:id="rId4571"/>
    <moreImagesAddress r:id="rId4572"/>
  </webImageSrd>
  <webImageSrd>
    <address r:id="rId4573"/>
    <moreImagesAddress r:id="rId4574"/>
  </webImageSrd>
  <webImageSrd>
    <address r:id="rId4575"/>
    <moreImagesAddress r:id="rId4576"/>
  </webImageSrd>
  <webImageSrd>
    <address r:id="rId4577"/>
    <moreImagesAddress r:id="rId4578"/>
  </webImageSrd>
  <webImageSrd>
    <address r:id="rId4579"/>
    <moreImagesAddress r:id="rId4580"/>
  </webImageSrd>
  <webImageSrd>
    <address r:id="rId4581"/>
    <moreImagesAddress r:id="rId4582"/>
  </webImageSrd>
  <webImageSrd>
    <address r:id="rId4583"/>
    <moreImagesAddress r:id="rId4584"/>
  </webImageSrd>
  <webImageSrd>
    <address r:id="rId4585"/>
    <moreImagesAddress r:id="rId4586"/>
  </webImageSrd>
  <webImageSrd>
    <address r:id="rId4587"/>
    <moreImagesAddress r:id="rId4588"/>
  </webImageSrd>
  <webImageSrd>
    <address r:id="rId4589"/>
    <moreImagesAddress r:id="rId4590"/>
  </webImageSrd>
  <webImageSrd>
    <address r:id="rId4591"/>
    <moreImagesAddress r:id="rId4592"/>
  </webImageSrd>
  <webImageSrd>
    <address r:id="rId4593"/>
    <moreImagesAddress r:id="rId4594"/>
  </webImageSrd>
  <webImageSrd>
    <address r:id="rId4595"/>
    <moreImagesAddress r:id="rId4596"/>
  </webImageSrd>
  <webImageSrd>
    <address r:id="rId4597"/>
    <moreImagesAddress r:id="rId4598"/>
  </webImageSrd>
  <webImageSrd>
    <address r:id="rId4599"/>
    <moreImagesAddress r:id="rId4600"/>
  </webImageSrd>
  <webImageSrd>
    <address r:id="rId4601"/>
    <moreImagesAddress r:id="rId4602"/>
  </webImageSrd>
  <webImageSrd>
    <address r:id="rId4603"/>
    <moreImagesAddress r:id="rId4604"/>
  </webImageSrd>
  <webImageSrd>
    <address r:id="rId4605"/>
    <moreImagesAddress r:id="rId4606"/>
  </webImageSrd>
  <webImageSrd>
    <address r:id="rId4607"/>
    <moreImagesAddress r:id="rId4608"/>
  </webImageSrd>
  <webImageSrd>
    <address r:id="rId4609"/>
    <moreImagesAddress r:id="rId4610"/>
  </webImageSrd>
  <webImageSrd>
    <address r:id="rId4611"/>
    <moreImagesAddress r:id="rId4612"/>
  </webImageSrd>
  <webImageSrd>
    <address r:id="rId4613"/>
    <moreImagesAddress r:id="rId4614"/>
  </webImageSrd>
  <webImageSrd>
    <address r:id="rId4615"/>
    <moreImagesAddress r:id="rId4616"/>
  </webImageSrd>
  <webImageSrd>
    <address r:id="rId4617"/>
    <moreImagesAddress r:id="rId4618"/>
  </webImageSrd>
  <webImageSrd>
    <address r:id="rId4619"/>
    <moreImagesAddress r:id="rId4620"/>
  </webImageSrd>
  <webImageSrd>
    <address r:id="rId4621"/>
    <moreImagesAddress r:id="rId4622"/>
  </webImageSrd>
  <webImageSrd>
    <address r:id="rId4623"/>
    <moreImagesAddress r:id="rId4624"/>
  </webImageSrd>
  <webImageSrd>
    <address r:id="rId4625"/>
    <moreImagesAddress r:id="rId4626"/>
  </webImageSrd>
  <webImageSrd>
    <address r:id="rId4627"/>
    <moreImagesAddress r:id="rId4628"/>
  </webImageSrd>
  <webImageSrd>
    <address r:id="rId4629"/>
    <moreImagesAddress r:id="rId4630"/>
  </webImageSrd>
  <webImageSrd>
    <address r:id="rId4631"/>
    <moreImagesAddress r:id="rId4632"/>
  </webImageSrd>
  <webImageSrd>
    <address r:id="rId4633"/>
    <moreImagesAddress r:id="rId4634"/>
  </webImageSrd>
  <webImageSrd>
    <address r:id="rId4635"/>
    <moreImagesAddress r:id="rId4636"/>
  </webImageSrd>
  <webImageSrd>
    <address r:id="rId4637"/>
    <moreImagesAddress r:id="rId4638"/>
  </webImageSrd>
  <webImageSrd>
    <address r:id="rId4639"/>
    <moreImagesAddress r:id="rId4640"/>
  </webImageSrd>
  <webImageSrd>
    <address r:id="rId4641"/>
    <moreImagesAddress r:id="rId4642"/>
  </webImageSrd>
  <webImageSrd>
    <address r:id="rId4643"/>
    <moreImagesAddress r:id="rId4644"/>
  </webImageSrd>
  <webImageSrd>
    <address r:id="rId4645"/>
    <moreImagesAddress r:id="rId4646"/>
  </webImageSrd>
  <webImageSrd>
    <address r:id="rId4647"/>
    <moreImagesAddress r:id="rId4648"/>
  </webImageSrd>
  <webImageSrd>
    <address r:id="rId4649"/>
    <moreImagesAddress r:id="rId4650"/>
  </webImageSrd>
  <webImageSrd>
    <address r:id="rId4651"/>
    <moreImagesAddress r:id="rId4652"/>
  </webImageSrd>
  <webImageSrd>
    <address r:id="rId4653"/>
    <moreImagesAddress r:id="rId4654"/>
  </webImageSrd>
  <webImageSrd>
    <address r:id="rId4655"/>
    <moreImagesAddress r:id="rId4656"/>
  </webImageSrd>
  <webImageSrd>
    <address r:id="rId4657"/>
    <moreImagesAddress r:id="rId4658"/>
  </webImageSrd>
  <webImageSrd>
    <address r:id="rId4659"/>
    <moreImagesAddress r:id="rId4660"/>
  </webImageSrd>
  <webImageSrd>
    <address r:id="rId4661"/>
    <moreImagesAddress r:id="rId4662"/>
  </webImageSrd>
  <webImageSrd>
    <address r:id="rId4663"/>
    <moreImagesAddress r:id="rId4664"/>
  </webImageSrd>
  <webImageSrd>
    <address r:id="rId4665"/>
    <moreImagesAddress r:id="rId4666"/>
  </webImageSrd>
  <webImageSrd>
    <address r:id="rId4667"/>
    <moreImagesAddress r:id="rId4668"/>
  </webImageSrd>
  <webImageSrd>
    <address r:id="rId4669"/>
    <moreImagesAddress r:id="rId4670"/>
  </webImageSrd>
  <webImageSrd>
    <address r:id="rId4671"/>
    <moreImagesAddress r:id="rId4672"/>
  </webImageSrd>
  <webImageSrd>
    <address r:id="rId4673"/>
    <moreImagesAddress r:id="rId4674"/>
  </webImageSrd>
  <webImageSrd>
    <address r:id="rId4675"/>
    <moreImagesAddress r:id="rId4676"/>
  </webImageSrd>
  <webImageSrd>
    <address r:id="rId4677"/>
    <moreImagesAddress r:id="rId4678"/>
  </webImageSrd>
  <webImageSrd>
    <address r:id="rId4679"/>
    <moreImagesAddress r:id="rId4680"/>
  </webImageSrd>
  <webImageSrd>
    <address r:id="rId4681"/>
    <moreImagesAddress r:id="rId4682"/>
  </webImageSrd>
  <webImageSrd>
    <address r:id="rId4683"/>
    <moreImagesAddress r:id="rId4684"/>
  </webImageSrd>
  <webImageSrd>
    <address r:id="rId4685"/>
    <moreImagesAddress r:id="rId4686"/>
  </webImageSrd>
  <webImageSrd>
    <address r:id="rId4687"/>
    <moreImagesAddress r:id="rId4688"/>
  </webImageSrd>
  <webImageSrd>
    <address r:id="rId4689"/>
    <moreImagesAddress r:id="rId4690"/>
  </webImageSrd>
  <webImageSrd>
    <address r:id="rId4691"/>
    <moreImagesAddress r:id="rId4692"/>
  </webImageSrd>
  <webImageSrd>
    <address r:id="rId4693"/>
    <moreImagesAddress r:id="rId4694"/>
  </webImageSrd>
  <webImageSrd>
    <address r:id="rId4695"/>
    <moreImagesAddress r:id="rId4696"/>
  </webImageSrd>
  <webImageSrd>
    <address r:id="rId4697"/>
    <moreImagesAddress r:id="rId4698"/>
  </webImageSrd>
  <webImageSrd>
    <address r:id="rId4699"/>
    <moreImagesAddress r:id="rId4700"/>
  </webImageSrd>
  <webImageSrd>
    <address r:id="rId4701"/>
    <moreImagesAddress r:id="rId4702"/>
  </webImageSrd>
  <webImageSrd>
    <address r:id="rId4703"/>
    <moreImagesAddress r:id="rId4704"/>
  </webImageSrd>
  <webImageSrd>
    <address r:id="rId4705"/>
    <moreImagesAddress r:id="rId4706"/>
  </webImageSrd>
  <webImageSrd>
    <address r:id="rId4707"/>
    <moreImagesAddress r:id="rId4708"/>
  </webImageSrd>
  <webImageSrd>
    <address r:id="rId4709"/>
    <moreImagesAddress r:id="rId4710"/>
  </webImageSrd>
  <webImageSrd>
    <address r:id="rId4711"/>
    <moreImagesAddress r:id="rId4712"/>
  </webImageSrd>
  <webImageSrd>
    <address r:id="rId4713"/>
    <moreImagesAddress r:id="rId4714"/>
  </webImageSrd>
  <webImageSrd>
    <address r:id="rId4715"/>
    <moreImagesAddress r:id="rId4716"/>
  </webImageSrd>
  <webImageSrd>
    <address r:id="rId4717"/>
    <moreImagesAddress r:id="rId4718"/>
  </webImageSrd>
  <webImageSrd>
    <address r:id="rId4719"/>
    <moreImagesAddress r:id="rId4720"/>
  </webImageSrd>
  <webImageSrd>
    <address r:id="rId4721"/>
    <moreImagesAddress r:id="rId4722"/>
  </webImageSrd>
  <webImageSrd>
    <address r:id="rId4723"/>
    <moreImagesAddress r:id="rId4724"/>
  </webImageSrd>
  <webImageSrd>
    <address r:id="rId4725"/>
    <moreImagesAddress r:id="rId4726"/>
  </webImageSrd>
  <webImageSrd>
    <address r:id="rId4727"/>
    <moreImagesAddress r:id="rId4728"/>
  </webImageSrd>
  <webImageSrd>
    <address r:id="rId4729"/>
    <moreImagesAddress r:id="rId4730"/>
  </webImageSrd>
  <webImageSrd>
    <address r:id="rId4731"/>
    <moreImagesAddress r:id="rId4732"/>
  </webImageSrd>
  <webImageSrd>
    <address r:id="rId4733"/>
    <moreImagesAddress r:id="rId4734"/>
  </webImageSrd>
  <webImageSrd>
    <address r:id="rId4735"/>
    <moreImagesAddress r:id="rId4736"/>
  </webImageSrd>
  <webImageSrd>
    <address r:id="rId4737"/>
    <moreImagesAddress r:id="rId4738"/>
  </webImageSrd>
  <webImageSrd>
    <address r:id="rId4739"/>
    <moreImagesAddress r:id="rId4740"/>
  </webImageSrd>
  <webImageSrd>
    <address r:id="rId4741"/>
    <moreImagesAddress r:id="rId4742"/>
  </webImageSrd>
  <webImageSrd>
    <address r:id="rId4743"/>
    <moreImagesAddress r:id="rId4744"/>
  </webImageSrd>
  <webImageSrd>
    <address r:id="rId4745"/>
    <moreImagesAddress r:id="rId4746"/>
  </webImageSrd>
  <webImageSrd>
    <address r:id="rId4747"/>
    <moreImagesAddress r:id="rId4748"/>
  </webImageSrd>
  <webImageSrd>
    <address r:id="rId4749"/>
    <moreImagesAddress r:id="rId4750"/>
  </webImageSrd>
  <webImageSrd>
    <address r:id="rId4751"/>
    <moreImagesAddress r:id="rId4752"/>
  </webImageSrd>
  <webImageSrd>
    <address r:id="rId4753"/>
    <moreImagesAddress r:id="rId4754"/>
  </webImageSrd>
  <webImageSrd>
    <address r:id="rId4755"/>
    <moreImagesAddress r:id="rId4756"/>
  </webImageSrd>
  <webImageSrd>
    <address r:id="rId4757"/>
    <moreImagesAddress r:id="rId4758"/>
  </webImageSrd>
  <webImageSrd>
    <address r:id="rId4759"/>
    <moreImagesAddress r:id="rId4760"/>
  </webImageSrd>
  <webImageSrd>
    <address r:id="rId4761"/>
    <moreImagesAddress r:id="rId4762"/>
  </webImageSrd>
  <webImageSrd>
    <address r:id="rId4763"/>
    <moreImagesAddress r:id="rId4764"/>
  </webImageSrd>
  <webImageSrd>
    <address r:id="rId4765"/>
    <moreImagesAddress r:id="rId4766"/>
  </webImageSrd>
  <webImageSrd>
    <address r:id="rId4767"/>
    <moreImagesAddress r:id="rId4768"/>
  </webImageSrd>
  <webImageSrd>
    <address r:id="rId4769"/>
    <moreImagesAddress r:id="rId4770"/>
  </webImageSrd>
  <webImageSrd>
    <address r:id="rId4771"/>
    <moreImagesAddress r:id="rId4772"/>
  </webImageSrd>
  <webImageSrd>
    <address r:id="rId4773"/>
    <moreImagesAddress r:id="rId4774"/>
  </webImageSrd>
  <webImageSrd>
    <address r:id="rId4775"/>
    <moreImagesAddress r:id="rId4776"/>
  </webImageSrd>
  <webImageSrd>
    <address r:id="rId4777"/>
    <moreImagesAddress r:id="rId4778"/>
  </webImageSrd>
  <webImageSrd>
    <address r:id="rId4779"/>
    <moreImagesAddress r:id="rId4780"/>
  </webImageSrd>
  <webImageSrd>
    <address r:id="rId4781"/>
    <moreImagesAddress r:id="rId4782"/>
  </webImageSrd>
  <webImageSrd>
    <address r:id="rId4783"/>
    <moreImagesAddress r:id="rId4784"/>
  </webImageSrd>
  <webImageSrd>
    <address r:id="rId4785"/>
    <moreImagesAddress r:id="rId4786"/>
  </webImageSrd>
  <webImageSrd>
    <address r:id="rId4787"/>
    <moreImagesAddress r:id="rId4788"/>
  </webImageSrd>
  <webImageSrd>
    <address r:id="rId4789"/>
    <moreImagesAddress r:id="rId4790"/>
  </webImageSrd>
  <webImageSrd>
    <address r:id="rId4791"/>
    <moreImagesAddress r:id="rId4792"/>
  </webImageSrd>
  <webImageSrd>
    <address r:id="rId4793"/>
    <moreImagesAddress r:id="rId4794"/>
  </webImageSrd>
  <webImageSrd>
    <address r:id="rId4795"/>
    <moreImagesAddress r:id="rId4796"/>
  </webImageSrd>
  <webImageSrd>
    <address r:id="rId4797"/>
    <moreImagesAddress r:id="rId4798"/>
  </webImageSrd>
  <webImageSrd>
    <address r:id="rId4799"/>
    <moreImagesAddress r:id="rId4800"/>
  </webImageSrd>
  <webImageSrd>
    <address r:id="rId4801"/>
    <moreImagesAddress r:id="rId4802"/>
  </webImageSrd>
  <webImageSrd>
    <address r:id="rId4803"/>
    <moreImagesAddress r:id="rId4804"/>
  </webImageSrd>
  <webImageSrd>
    <address r:id="rId4805"/>
    <moreImagesAddress r:id="rId4806"/>
  </webImageSrd>
  <webImageSrd>
    <address r:id="rId4807"/>
    <moreImagesAddress r:id="rId4808"/>
  </webImageSrd>
  <webImageSrd>
    <address r:id="rId4809"/>
    <moreImagesAddress r:id="rId4810"/>
  </webImageSrd>
  <webImageSrd>
    <address r:id="rId4811"/>
    <moreImagesAddress r:id="rId4812"/>
  </webImageSrd>
  <webImageSrd>
    <address r:id="rId4813"/>
    <moreImagesAddress r:id="rId4814"/>
  </webImageSrd>
  <webImageSrd>
    <address r:id="rId4815"/>
    <moreImagesAddress r:id="rId4816"/>
  </webImageSrd>
  <webImageSrd>
    <address r:id="rId4817"/>
    <moreImagesAddress r:id="rId4818"/>
  </webImageSrd>
  <webImageSrd>
    <address r:id="rId4819"/>
    <moreImagesAddress r:id="rId4820"/>
  </webImageSrd>
  <webImageSrd>
    <address r:id="rId4821"/>
    <moreImagesAddress r:id="rId4822"/>
  </webImageSrd>
  <webImageSrd>
    <address r:id="rId4823"/>
    <moreImagesAddress r:id="rId4824"/>
  </webImageSrd>
  <webImageSrd>
    <address r:id="rId4825"/>
    <moreImagesAddress r:id="rId4826"/>
  </webImageSrd>
  <webImageSrd>
    <address r:id="rId4827"/>
    <moreImagesAddress r:id="rId4828"/>
  </webImageSrd>
  <webImageSrd>
    <address r:id="rId4829"/>
    <moreImagesAddress r:id="rId4830"/>
  </webImageSrd>
  <webImageSrd>
    <address r:id="rId4831"/>
    <moreImagesAddress r:id="rId4832"/>
  </webImageSrd>
  <webImageSrd>
    <address r:id="rId4833"/>
    <moreImagesAddress r:id="rId4834"/>
  </webImageSrd>
  <webImageSrd>
    <address r:id="rId4835"/>
    <moreImagesAddress r:id="rId4836"/>
  </webImageSrd>
  <webImageSrd>
    <address r:id="rId4837"/>
    <moreImagesAddress r:id="rId4838"/>
  </webImageSrd>
  <webImageSrd>
    <address r:id="rId4839"/>
    <moreImagesAddress r:id="rId4840"/>
  </webImageSrd>
  <webImageSrd>
    <address r:id="rId4841"/>
    <moreImagesAddress r:id="rId4842"/>
  </webImageSrd>
  <webImageSrd>
    <address r:id="rId4843"/>
    <moreImagesAddress r:id="rId4844"/>
  </webImageSrd>
  <webImageSrd>
    <address r:id="rId4845"/>
    <moreImagesAddress r:id="rId4846"/>
  </webImageSrd>
  <webImageSrd>
    <address r:id="rId4847"/>
    <moreImagesAddress r:id="rId4848"/>
  </webImageSrd>
  <webImageSrd>
    <address r:id="rId4849"/>
    <moreImagesAddress r:id="rId4850"/>
  </webImageSrd>
  <webImageSrd>
    <address r:id="rId4851"/>
    <moreImagesAddress r:id="rId4852"/>
  </webImageSrd>
  <webImageSrd>
    <address r:id="rId4853"/>
    <moreImagesAddress r:id="rId4854"/>
  </webImageSrd>
  <webImageSrd>
    <address r:id="rId4855"/>
    <moreImagesAddress r:id="rId4856"/>
  </webImageSrd>
  <webImageSrd>
    <address r:id="rId4857"/>
    <moreImagesAddress r:id="rId4858"/>
  </webImageSrd>
  <webImageSrd>
    <address r:id="rId4859"/>
    <moreImagesAddress r:id="rId4860"/>
  </webImageSrd>
  <webImageSrd>
    <address r:id="rId4861"/>
    <moreImagesAddress r:id="rId4862"/>
  </webImageSrd>
  <webImageSrd>
    <address r:id="rId4863"/>
    <moreImagesAddress r:id="rId4864"/>
  </webImageSrd>
  <webImageSrd>
    <address r:id="rId4865"/>
    <moreImagesAddress r:id="rId4866"/>
  </webImageSrd>
  <webImageSrd>
    <address r:id="rId4867"/>
    <moreImagesAddress r:id="rId4868"/>
  </webImageSrd>
  <webImageSrd>
    <address r:id="rId4869"/>
    <moreImagesAddress r:id="rId4870"/>
  </webImageSrd>
  <webImageSrd>
    <address r:id="rId4871"/>
    <moreImagesAddress r:id="rId4872"/>
  </webImageSrd>
  <webImageSrd>
    <address r:id="rId4873"/>
    <moreImagesAddress r:id="rId4874"/>
  </webImageSrd>
  <webImageSrd>
    <address r:id="rId4875"/>
    <moreImagesAddress r:id="rId4876"/>
  </webImageSrd>
  <webImageSrd>
    <address r:id="rId4877"/>
    <moreImagesAddress r:id="rId4878"/>
  </webImageSrd>
  <webImageSrd>
    <address r:id="rId4879"/>
    <moreImagesAddress r:id="rId4880"/>
  </webImageSrd>
  <webImageSrd>
    <address r:id="rId4881"/>
    <moreImagesAddress r:id="rId4882"/>
  </webImageSrd>
  <webImageSrd>
    <address r:id="rId4883"/>
    <moreImagesAddress r:id="rId4884"/>
  </webImageSrd>
  <webImageSrd>
    <address r:id="rId4885"/>
    <moreImagesAddress r:id="rId4886"/>
  </webImageSrd>
  <webImageSrd>
    <address r:id="rId4887"/>
    <moreImagesAddress r:id="rId4888"/>
  </webImageSrd>
  <webImageSrd>
    <address r:id="rId4889"/>
    <moreImagesAddress r:id="rId4890"/>
  </webImageSrd>
  <webImageSrd>
    <address r:id="rId4891"/>
    <moreImagesAddress r:id="rId4892"/>
  </webImageSrd>
  <webImageSrd>
    <address r:id="rId4893"/>
    <moreImagesAddress r:id="rId4894"/>
  </webImageSrd>
  <webImageSrd>
    <address r:id="rId4895"/>
    <moreImagesAddress r:id="rId4896"/>
  </webImageSrd>
  <webImageSrd>
    <address r:id="rId4897"/>
    <moreImagesAddress r:id="rId4898"/>
  </webImageSrd>
  <webImageSrd>
    <address r:id="rId4899"/>
    <moreImagesAddress r:id="rId4900"/>
  </webImageSrd>
  <webImageSrd>
    <address r:id="rId4901"/>
    <moreImagesAddress r:id="rId4902"/>
  </webImageSrd>
  <webImageSrd>
    <address r:id="rId4903"/>
    <moreImagesAddress r:id="rId4904"/>
  </webImageSrd>
  <webImageSrd>
    <address r:id="rId4905"/>
    <moreImagesAddress r:id="rId4906"/>
  </webImageSrd>
  <webImageSrd>
    <address r:id="rId4907"/>
    <moreImagesAddress r:id="rId4908"/>
  </webImageSrd>
  <webImageSrd>
    <address r:id="rId4909"/>
    <moreImagesAddress r:id="rId4910"/>
  </webImageSrd>
  <webImageSrd>
    <address r:id="rId4911"/>
    <moreImagesAddress r:id="rId4912"/>
  </webImageSrd>
  <webImageSrd>
    <address r:id="rId4913"/>
    <moreImagesAddress r:id="rId4914"/>
  </webImageSrd>
  <webImageSrd>
    <address r:id="rId4915"/>
    <moreImagesAddress r:id="rId4916"/>
  </webImageSrd>
  <webImageSrd>
    <address r:id="rId4917"/>
    <moreImagesAddress r:id="rId4918"/>
  </webImageSrd>
  <webImageSrd>
    <address r:id="rId4919"/>
    <moreImagesAddress r:id="rId4920"/>
  </webImageSrd>
  <webImageSrd>
    <address r:id="rId4921"/>
    <moreImagesAddress r:id="rId4922"/>
  </webImageSrd>
  <webImageSrd>
    <address r:id="rId4923"/>
    <moreImagesAddress r:id="rId4924"/>
  </webImageSrd>
  <webImageSrd>
    <address r:id="rId4925"/>
    <moreImagesAddress r:id="rId4926"/>
  </webImageSrd>
  <webImageSrd>
    <address r:id="rId4927"/>
    <moreImagesAddress r:id="rId4928"/>
  </webImageSrd>
  <webImageSrd>
    <address r:id="rId4929"/>
    <moreImagesAddress r:id="rId4930"/>
  </webImageSrd>
  <webImageSrd>
    <address r:id="rId4931"/>
    <moreImagesAddress r:id="rId4932"/>
  </webImageSrd>
  <webImageSrd>
    <address r:id="rId4933"/>
    <moreImagesAddress r:id="rId4934"/>
  </webImageSrd>
  <webImageSrd>
    <address r:id="rId4935"/>
    <moreImagesAddress r:id="rId4936"/>
  </webImageSrd>
  <webImageSrd>
    <address r:id="rId4937"/>
    <moreImagesAddress r:id="rId4938"/>
  </webImageSrd>
  <webImageSrd>
    <address r:id="rId4939"/>
    <moreImagesAddress r:id="rId4940"/>
  </webImageSrd>
  <webImageSrd>
    <address r:id="rId4941"/>
    <moreImagesAddress r:id="rId4942"/>
  </webImageSrd>
  <webImageSrd>
    <address r:id="rId4943"/>
    <moreImagesAddress r:id="rId4944"/>
  </webImageSrd>
  <webImageSrd>
    <address r:id="rId4945"/>
    <moreImagesAddress r:id="rId4946"/>
  </webImageSrd>
  <webImageSrd>
    <address r:id="rId4947"/>
    <moreImagesAddress r:id="rId4948"/>
  </webImageSrd>
  <webImageSrd>
    <address r:id="rId4949"/>
    <moreImagesAddress r:id="rId4950"/>
  </webImageSrd>
  <webImageSrd>
    <address r:id="rId4951"/>
    <moreImagesAddress r:id="rId4952"/>
  </webImageSrd>
  <webImageSrd>
    <address r:id="rId4953"/>
    <moreImagesAddress r:id="rId4954"/>
  </webImageSrd>
  <webImageSrd>
    <address r:id="rId4955"/>
    <moreImagesAddress r:id="rId4956"/>
  </webImageSrd>
  <webImageSrd>
    <address r:id="rId4957"/>
    <moreImagesAddress r:id="rId4958"/>
  </webImageSrd>
  <webImageSrd>
    <address r:id="rId4959"/>
    <moreImagesAddress r:id="rId4960"/>
  </webImageSrd>
  <webImageSrd>
    <address r:id="rId4961"/>
    <moreImagesAddress r:id="rId4962"/>
  </webImageSrd>
  <webImageSrd>
    <address r:id="rId4963"/>
    <moreImagesAddress r:id="rId4964"/>
  </webImageSrd>
  <webImageSrd>
    <address r:id="rId4965"/>
    <moreImagesAddress r:id="rId4966"/>
  </webImageSrd>
  <webImageSrd>
    <address r:id="rId4967"/>
    <moreImagesAddress r:id="rId4968"/>
  </webImageSrd>
  <webImageSrd>
    <address r:id="rId4969"/>
    <moreImagesAddress r:id="rId4970"/>
  </webImageSrd>
  <webImageSrd>
    <address r:id="rId4971"/>
    <moreImagesAddress r:id="rId4972"/>
  </webImageSrd>
  <webImageSrd>
    <address r:id="rId4973"/>
    <moreImagesAddress r:id="rId4974"/>
  </webImageSrd>
  <webImageSrd>
    <address r:id="rId4975"/>
    <moreImagesAddress r:id="rId4976"/>
  </webImageSrd>
  <webImageSrd>
    <address r:id="rId4977"/>
    <moreImagesAddress r:id="rId4978"/>
  </webImageSrd>
  <webImageSrd>
    <address r:id="rId4979"/>
    <moreImagesAddress r:id="rId4980"/>
  </webImageSrd>
  <webImageSrd>
    <address r:id="rId4981"/>
    <moreImagesAddress r:id="rId4982"/>
  </webImageSrd>
  <webImageSrd>
    <address r:id="rId4983"/>
    <moreImagesAddress r:id="rId4984"/>
  </webImageSrd>
  <webImageSrd>
    <address r:id="rId4985"/>
    <moreImagesAddress r:id="rId4986"/>
  </webImageSrd>
  <webImageSrd>
    <address r:id="rId4987"/>
    <moreImagesAddress r:id="rId4988"/>
  </webImageSrd>
  <webImageSrd>
    <address r:id="rId4989"/>
    <moreImagesAddress r:id="rId4990"/>
  </webImageSrd>
  <webImageSrd>
    <address r:id="rId4991"/>
    <moreImagesAddress r:id="rId4992"/>
  </webImageSrd>
  <webImageSrd>
    <address r:id="rId4993"/>
    <moreImagesAddress r:id="rId4994"/>
  </webImageSrd>
  <webImageSrd>
    <address r:id="rId4995"/>
    <moreImagesAddress r:id="rId4996"/>
  </webImageSrd>
  <webImageSrd>
    <address r:id="rId4997"/>
    <moreImagesAddress r:id="rId4998"/>
  </webImageSrd>
  <webImageSrd>
    <address r:id="rId4999"/>
    <moreImagesAddress r:id="rId5000"/>
  </webImageSrd>
  <webImageSrd>
    <address r:id="rId5001"/>
    <moreImagesAddress r:id="rId5002"/>
  </webImageSrd>
  <webImageSrd>
    <address r:id="rId5003"/>
    <moreImagesAddress r:id="rId5004"/>
  </webImageSrd>
  <webImageSrd>
    <address r:id="rId5005"/>
    <moreImagesAddress r:id="rId5006"/>
  </webImageSrd>
  <webImageSrd>
    <address r:id="rId5007"/>
    <moreImagesAddress r:id="rId5008"/>
  </webImageSrd>
  <webImageSrd>
    <address r:id="rId5009"/>
    <moreImagesAddress r:id="rId5010"/>
  </webImageSrd>
  <webImageSrd>
    <address r:id="rId5011"/>
    <moreImagesAddress r:id="rId5012"/>
  </webImageSrd>
  <webImageSrd>
    <address r:id="rId5013"/>
    <moreImagesAddress r:id="rId5014"/>
  </webImageSrd>
  <webImageSrd>
    <address r:id="rId5015"/>
    <moreImagesAddress r:id="rId5016"/>
  </webImageSrd>
  <webImageSrd>
    <address r:id="rId5017"/>
    <moreImagesAddress r:id="rId5018"/>
  </webImageSrd>
  <webImageSrd>
    <address r:id="rId5019"/>
    <moreImagesAddress r:id="rId5020"/>
  </webImageSrd>
  <webImageSrd>
    <address r:id="rId5021"/>
    <moreImagesAddress r:id="rId5022"/>
  </webImageSrd>
  <webImageSrd>
    <address r:id="rId5023"/>
    <moreImagesAddress r:id="rId5024"/>
  </webImageSrd>
  <webImageSrd>
    <address r:id="rId5025"/>
    <moreImagesAddress r:id="rId5026"/>
  </webImageSrd>
  <webImageSrd>
    <address r:id="rId5027"/>
    <moreImagesAddress r:id="rId5028"/>
  </webImageSrd>
  <webImageSrd>
    <address r:id="rId5029"/>
    <moreImagesAddress r:id="rId5030"/>
  </webImageSrd>
  <webImageSrd>
    <address r:id="rId5031"/>
    <moreImagesAddress r:id="rId5032"/>
  </webImageSrd>
  <webImageSrd>
    <address r:id="rId5033"/>
    <moreImagesAddress r:id="rId5034"/>
  </webImageSrd>
  <webImageSrd>
    <address r:id="rId5035"/>
    <moreImagesAddress r:id="rId5036"/>
  </webImageSrd>
  <webImageSrd>
    <address r:id="rId5037"/>
    <moreImagesAddress r:id="rId5038"/>
  </webImageSrd>
  <webImageSrd>
    <address r:id="rId5039"/>
    <moreImagesAddress r:id="rId5040"/>
  </webImageSrd>
  <webImageSrd>
    <address r:id="rId5041"/>
    <moreImagesAddress r:id="rId5042"/>
  </webImageSrd>
  <webImageSrd>
    <address r:id="rId5043"/>
    <moreImagesAddress r:id="rId5044"/>
  </webImageSrd>
  <webImageSrd>
    <address r:id="rId5045"/>
    <moreImagesAddress r:id="rId5046"/>
  </webImageSrd>
  <webImageSrd>
    <address r:id="rId5047"/>
    <moreImagesAddress r:id="rId5048"/>
  </webImageSrd>
  <webImageSrd>
    <address r:id="rId5049"/>
    <moreImagesAddress r:id="rId5050"/>
  </webImageSrd>
  <webImageSrd>
    <address r:id="rId5051"/>
    <moreImagesAddress r:id="rId5052"/>
  </webImageSrd>
  <webImageSrd>
    <address r:id="rId5053"/>
    <moreImagesAddress r:id="rId5054"/>
  </webImageSrd>
  <webImageSrd>
    <address r:id="rId5055"/>
    <moreImagesAddress r:id="rId5056"/>
  </webImageSrd>
  <webImageSrd>
    <address r:id="rId5057"/>
    <moreImagesAddress r:id="rId5058"/>
  </webImageSrd>
  <webImageSrd>
    <address r:id="rId5059"/>
    <moreImagesAddress r:id="rId5060"/>
  </webImageSrd>
  <webImageSrd>
    <address r:id="rId5061"/>
    <moreImagesAddress r:id="rId5062"/>
  </webImageSrd>
  <webImageSrd>
    <address r:id="rId5063"/>
    <moreImagesAddress r:id="rId5064"/>
  </webImageSrd>
  <webImageSrd>
    <address r:id="rId5065"/>
    <moreImagesAddress r:id="rId5066"/>
  </webImageSrd>
  <webImageSrd>
    <address r:id="rId5067"/>
    <moreImagesAddress r:id="rId5068"/>
  </webImageSrd>
  <webImageSrd>
    <address r:id="rId5069"/>
    <moreImagesAddress r:id="rId5070"/>
  </webImageSrd>
  <webImageSrd>
    <address r:id="rId5071"/>
    <moreImagesAddress r:id="rId5072"/>
  </webImageSrd>
  <webImageSrd>
    <address r:id="rId5073"/>
    <moreImagesAddress r:id="rId5074"/>
  </webImageSrd>
  <webImageSrd>
    <address r:id="rId5075"/>
    <moreImagesAddress r:id="rId5076"/>
  </webImageSrd>
  <webImageSrd>
    <address r:id="rId5077"/>
    <moreImagesAddress r:id="rId5078"/>
  </webImageSrd>
  <webImageSrd>
    <address r:id="rId5079"/>
    <moreImagesAddress r:id="rId5080"/>
  </webImageSrd>
  <webImageSrd>
    <address r:id="rId5081"/>
    <moreImagesAddress r:id="rId5082"/>
  </webImageSrd>
  <webImageSrd>
    <address r:id="rId5083"/>
    <moreImagesAddress r:id="rId5084"/>
  </webImageSrd>
  <webImageSrd>
    <address r:id="rId5085"/>
    <moreImagesAddress r:id="rId5086"/>
  </webImageSrd>
  <webImageSrd>
    <address r:id="rId5087"/>
    <moreImagesAddress r:id="rId5088"/>
  </webImageSrd>
  <webImageSrd>
    <address r:id="rId5089"/>
    <moreImagesAddress r:id="rId5090"/>
  </webImageSrd>
  <webImageSrd>
    <address r:id="rId5091"/>
    <moreImagesAddress r:id="rId5092"/>
  </webImageSrd>
  <webImageSrd>
    <address r:id="rId5093"/>
    <moreImagesAddress r:id="rId5094"/>
  </webImageSrd>
  <webImageSrd>
    <address r:id="rId5095"/>
    <moreImagesAddress r:id="rId5096"/>
  </webImageSrd>
  <webImageSrd>
    <address r:id="rId5097"/>
    <moreImagesAddress r:id="rId5098"/>
  </webImageSrd>
  <webImageSrd>
    <address r:id="rId5099"/>
    <moreImagesAddress r:id="rId5100"/>
  </webImageSrd>
  <webImageSrd>
    <address r:id="rId5101"/>
    <moreImagesAddress r:id="rId5102"/>
  </webImageSrd>
  <webImageSrd>
    <address r:id="rId5103"/>
    <moreImagesAddress r:id="rId5104"/>
  </webImageSrd>
  <webImageSrd>
    <address r:id="rId5105"/>
    <moreImagesAddress r:id="rId5106"/>
  </webImageSrd>
  <webImageSrd>
    <address r:id="rId5107"/>
    <moreImagesAddress r:id="rId5108"/>
  </webImageSrd>
  <webImageSrd>
    <address r:id="rId5109"/>
    <moreImagesAddress r:id="rId5110"/>
  </webImageSrd>
  <webImageSrd>
    <address r:id="rId5111"/>
    <moreImagesAddress r:id="rId5112"/>
  </webImageSrd>
  <webImageSrd>
    <address r:id="rId5113"/>
    <moreImagesAddress r:id="rId5114"/>
  </webImageSrd>
  <webImageSrd>
    <address r:id="rId5115"/>
    <moreImagesAddress r:id="rId5116"/>
  </webImageSrd>
  <webImageSrd>
    <address r:id="rId5117"/>
    <moreImagesAddress r:id="rId5118"/>
  </webImageSrd>
  <webImageSrd>
    <address r:id="rId5119"/>
    <moreImagesAddress r:id="rId5120"/>
  </webImageSrd>
  <webImageSrd>
    <address r:id="rId5121"/>
    <moreImagesAddress r:id="rId5122"/>
  </webImageSrd>
  <webImageSrd>
    <address r:id="rId5123"/>
    <moreImagesAddress r:id="rId5124"/>
  </webImageSrd>
  <webImageSrd>
    <address r:id="rId5125"/>
    <moreImagesAddress r:id="rId5126"/>
  </webImageSrd>
  <webImageSrd>
    <address r:id="rId5127"/>
    <moreImagesAddress r:id="rId5128"/>
  </webImageSrd>
  <webImageSrd>
    <address r:id="rId5129"/>
    <moreImagesAddress r:id="rId5130"/>
  </webImageSrd>
  <webImageSrd>
    <address r:id="rId5131"/>
    <moreImagesAddress r:id="rId5132"/>
  </webImageSrd>
  <webImageSrd>
    <address r:id="rId5133"/>
    <moreImagesAddress r:id="rId5134"/>
  </webImageSrd>
  <webImageSrd>
    <address r:id="rId5135"/>
    <moreImagesAddress r:id="rId5136"/>
  </webImageSrd>
  <webImageSrd>
    <address r:id="rId5137"/>
    <moreImagesAddress r:id="rId5138"/>
  </webImageSrd>
  <webImageSrd>
    <address r:id="rId5139"/>
    <moreImagesAddress r:id="rId5140"/>
  </webImageSrd>
  <webImageSrd>
    <address r:id="rId5141"/>
    <moreImagesAddress r:id="rId5142"/>
  </webImageSrd>
  <webImageSrd>
    <address r:id="rId5143"/>
    <moreImagesAddress r:id="rId5144"/>
  </webImageSrd>
  <webImageSrd>
    <address r:id="rId5145"/>
    <moreImagesAddress r:id="rId5146"/>
  </webImageSrd>
  <webImageSrd>
    <address r:id="rId5147"/>
    <moreImagesAddress r:id="rId5148"/>
  </webImageSrd>
  <webImageSrd>
    <address r:id="rId5149"/>
    <moreImagesAddress r:id="rId5150"/>
  </webImageSrd>
  <webImageSrd>
    <address r:id="rId5151"/>
    <moreImagesAddress r:id="rId5152"/>
  </webImageSrd>
  <webImageSrd>
    <address r:id="rId5153"/>
    <moreImagesAddress r:id="rId5154"/>
  </webImageSrd>
  <webImageSrd>
    <address r:id="rId5155"/>
    <moreImagesAddress r:id="rId5156"/>
  </webImageSrd>
  <webImageSrd>
    <address r:id="rId5157"/>
    <moreImagesAddress r:id="rId5158"/>
  </webImageSrd>
  <webImageSrd>
    <address r:id="rId5159"/>
    <moreImagesAddress r:id="rId5160"/>
  </webImageSrd>
  <webImageSrd>
    <address r:id="rId5161"/>
    <moreImagesAddress r:id="rId5162"/>
  </webImageSrd>
  <webImageSrd>
    <address r:id="rId5163"/>
    <moreImagesAddress r:id="rId5164"/>
  </webImageSrd>
  <webImageSrd>
    <address r:id="rId5165"/>
    <moreImagesAddress r:id="rId5166"/>
  </webImageSrd>
  <webImageSrd>
    <address r:id="rId5167"/>
    <moreImagesAddress r:id="rId5168"/>
  </webImageSrd>
  <webImageSrd>
    <address r:id="rId5169"/>
    <moreImagesAddress r:id="rId5170"/>
  </webImageSrd>
  <webImageSrd>
    <address r:id="rId5171"/>
    <moreImagesAddress r:id="rId5172"/>
  </webImageSrd>
  <webImageSrd>
    <address r:id="rId5173"/>
    <moreImagesAddress r:id="rId5174"/>
  </webImageSrd>
  <webImageSrd>
    <address r:id="rId5175"/>
    <moreImagesAddress r:id="rId5176"/>
  </webImageSrd>
  <webImageSrd>
    <address r:id="rId5177"/>
    <moreImagesAddress r:id="rId5178"/>
  </webImageSrd>
  <webImageSrd>
    <address r:id="rId5179"/>
    <moreImagesAddress r:id="rId5180"/>
  </webImageSrd>
  <webImageSrd>
    <address r:id="rId5181"/>
    <moreImagesAddress r:id="rId5182"/>
  </webImageSrd>
  <webImageSrd>
    <address r:id="rId5183"/>
    <moreImagesAddress r:id="rId5184"/>
  </webImageSrd>
  <webImageSrd>
    <address r:id="rId5185"/>
    <moreImagesAddress r:id="rId5186"/>
  </webImageSrd>
  <webImageSrd>
    <address r:id="rId5187"/>
    <moreImagesAddress r:id="rId5188"/>
  </webImageSrd>
  <webImageSrd>
    <address r:id="rId5189"/>
    <moreImagesAddress r:id="rId5190"/>
  </webImageSrd>
  <webImageSrd>
    <address r:id="rId5191"/>
    <moreImagesAddress r:id="rId5192"/>
  </webImageSrd>
  <webImageSrd>
    <address r:id="rId5193"/>
    <moreImagesAddress r:id="rId5194"/>
  </webImageSrd>
  <webImageSrd>
    <address r:id="rId5195"/>
    <moreImagesAddress r:id="rId5196"/>
  </webImageSrd>
  <webImageSrd>
    <address r:id="rId5197"/>
    <moreImagesAddress r:id="rId5198"/>
  </webImageSrd>
  <webImageSrd>
    <address r:id="rId5199"/>
    <moreImagesAddress r:id="rId5200"/>
  </webImageSrd>
  <webImageSrd>
    <address r:id="rId5201"/>
    <moreImagesAddress r:id="rId5202"/>
  </webImageSrd>
  <webImageSrd>
    <address r:id="rId5203"/>
    <moreImagesAddress r:id="rId5204"/>
  </webImageSrd>
  <webImageSrd>
    <address r:id="rId5205"/>
    <moreImagesAddress r:id="rId5206"/>
  </webImageSrd>
  <webImageSrd>
    <address r:id="rId5207"/>
    <moreImagesAddress r:id="rId5208"/>
  </webImageSrd>
  <webImageSrd>
    <address r:id="rId5209"/>
    <moreImagesAddress r:id="rId5210"/>
  </webImageSrd>
  <webImageSrd>
    <address r:id="rId5211"/>
    <moreImagesAddress r:id="rId5212"/>
  </webImageSrd>
  <webImageSrd>
    <address r:id="rId5213"/>
    <moreImagesAddress r:id="rId5214"/>
  </webImageSrd>
  <webImageSrd>
    <address r:id="rId5215"/>
    <moreImagesAddress r:id="rId5216"/>
  </webImageSrd>
  <webImageSrd>
    <address r:id="rId5217"/>
    <moreImagesAddress r:id="rId5218"/>
  </webImageSrd>
  <webImageSrd>
    <address r:id="rId5219"/>
    <moreImagesAddress r:id="rId5220"/>
  </webImageSrd>
  <webImageSrd>
    <address r:id="rId5221"/>
    <moreImagesAddress r:id="rId5222"/>
  </webImageSrd>
  <webImageSrd>
    <address r:id="rId5223"/>
    <moreImagesAddress r:id="rId5224"/>
  </webImageSrd>
  <webImageSrd>
    <address r:id="rId5225"/>
    <moreImagesAddress r:id="rId5226"/>
  </webImageSrd>
  <webImageSrd>
    <address r:id="rId5227"/>
    <moreImagesAddress r:id="rId5228"/>
  </webImageSrd>
  <webImageSrd>
    <address r:id="rId5229"/>
    <moreImagesAddress r:id="rId5230"/>
  </webImageSrd>
  <webImageSrd>
    <address r:id="rId5231"/>
    <moreImagesAddress r:id="rId5232"/>
  </webImageSrd>
  <webImageSrd>
    <address r:id="rId5233"/>
    <moreImagesAddress r:id="rId5234"/>
  </webImageSrd>
  <webImageSrd>
    <address r:id="rId5235"/>
    <moreImagesAddress r:id="rId5236"/>
  </webImageSrd>
  <webImageSrd>
    <address r:id="rId5237"/>
    <moreImagesAddress r:id="rId5238"/>
  </webImageSrd>
  <webImageSrd>
    <address r:id="rId5239"/>
    <moreImagesAddress r:id="rId5240"/>
  </webImageSrd>
  <webImageSrd>
    <address r:id="rId5241"/>
    <moreImagesAddress r:id="rId5242"/>
  </webImageSrd>
  <webImageSrd>
    <address r:id="rId5243"/>
    <moreImagesAddress r:id="rId5244"/>
  </webImageSrd>
  <webImageSrd>
    <address r:id="rId5245"/>
    <moreImagesAddress r:id="rId5246"/>
  </webImageSrd>
  <webImageSrd>
    <address r:id="rId5247"/>
    <moreImagesAddress r:id="rId5248"/>
  </webImageSrd>
  <webImageSrd>
    <address r:id="rId5249"/>
    <moreImagesAddress r:id="rId5250"/>
  </webImageSrd>
  <webImageSrd>
    <address r:id="rId5251"/>
    <moreImagesAddress r:id="rId5252"/>
  </webImageSrd>
  <webImageSrd>
    <address r:id="rId5253"/>
    <moreImagesAddress r:id="rId5254"/>
  </webImageSrd>
  <webImageSrd>
    <address r:id="rId5255"/>
    <moreImagesAddress r:id="rId5256"/>
  </webImageSrd>
  <webImageSrd>
    <address r:id="rId5257"/>
    <moreImagesAddress r:id="rId5258"/>
  </webImageSrd>
  <webImageSrd>
    <address r:id="rId5259"/>
    <moreImagesAddress r:id="rId5260"/>
  </webImageSrd>
  <webImageSrd>
    <address r:id="rId5261"/>
    <moreImagesAddress r:id="rId5262"/>
  </webImageSrd>
  <webImageSrd>
    <address r:id="rId5263"/>
    <moreImagesAddress r:id="rId5264"/>
  </webImageSrd>
  <webImageSrd>
    <address r:id="rId5265"/>
    <moreImagesAddress r:id="rId5266"/>
  </webImageSrd>
  <webImageSrd>
    <address r:id="rId5267"/>
    <moreImagesAddress r:id="rId5268"/>
  </webImageSrd>
  <webImageSrd>
    <address r:id="rId5269"/>
    <moreImagesAddress r:id="rId5270"/>
  </webImageSrd>
  <webImageSrd>
    <address r:id="rId5271"/>
    <moreImagesAddress r:id="rId5272"/>
  </webImageSrd>
  <webImageSrd>
    <address r:id="rId5273"/>
    <moreImagesAddress r:id="rId5274"/>
  </webImageSrd>
  <webImageSrd>
    <address r:id="rId5275"/>
    <moreImagesAddress r:id="rId5276"/>
  </webImageSrd>
  <webImageSrd>
    <address r:id="rId5277"/>
    <moreImagesAddress r:id="rId5278"/>
  </webImageSrd>
  <webImageSrd>
    <address r:id="rId5279"/>
    <moreImagesAddress r:id="rId5280"/>
  </webImageSrd>
  <webImageSrd>
    <address r:id="rId5281"/>
    <moreImagesAddress r:id="rId5282"/>
  </webImageSrd>
  <webImageSrd>
    <address r:id="rId5283"/>
    <moreImagesAddress r:id="rId5284"/>
  </webImageSrd>
  <webImageSrd>
    <address r:id="rId5285"/>
    <moreImagesAddress r:id="rId5286"/>
  </webImageSrd>
  <webImageSrd>
    <address r:id="rId5287"/>
    <moreImagesAddress r:id="rId5288"/>
  </webImageSrd>
  <webImageSrd>
    <address r:id="rId5289"/>
    <moreImagesAddress r:id="rId5290"/>
  </webImageSrd>
  <webImageSrd>
    <address r:id="rId5291"/>
    <moreImagesAddress r:id="rId5292"/>
  </webImageSrd>
  <webImageSrd>
    <address r:id="rId5293"/>
    <moreImagesAddress r:id="rId5294"/>
  </webImageSrd>
  <webImageSrd>
    <address r:id="rId5295"/>
    <moreImagesAddress r:id="rId5296"/>
  </webImageSrd>
  <webImageSrd>
    <address r:id="rId5297"/>
    <moreImagesAddress r:id="rId5298"/>
  </webImageSrd>
  <webImageSrd>
    <address r:id="rId5299"/>
    <moreImagesAddress r:id="rId5300"/>
  </webImageSrd>
  <webImageSrd>
    <address r:id="rId5301"/>
    <moreImagesAddress r:id="rId5302"/>
  </webImageSrd>
  <webImageSrd>
    <address r:id="rId5303"/>
    <moreImagesAddress r:id="rId5304"/>
  </webImageSrd>
  <webImageSrd>
    <address r:id="rId5305"/>
    <moreImagesAddress r:id="rId5306"/>
  </webImageSrd>
  <webImageSrd>
    <address r:id="rId5307"/>
    <moreImagesAddress r:id="rId5308"/>
  </webImageSrd>
  <webImageSrd>
    <address r:id="rId5309"/>
    <moreImagesAddress r:id="rId5310"/>
  </webImageSrd>
  <webImageSrd>
    <address r:id="rId5311"/>
    <moreImagesAddress r:id="rId5312"/>
  </webImageSrd>
  <webImageSrd>
    <address r:id="rId5313"/>
    <moreImagesAddress r:id="rId5314"/>
  </webImageSrd>
  <webImageSrd>
    <address r:id="rId5315"/>
    <moreImagesAddress r:id="rId5316"/>
  </webImageSrd>
  <webImageSrd>
    <address r:id="rId5317"/>
    <moreImagesAddress r:id="rId5318"/>
  </webImageSrd>
  <webImageSrd>
    <address r:id="rId5319"/>
    <moreImagesAddress r:id="rId5320"/>
  </webImageSrd>
  <webImageSrd>
    <address r:id="rId5321"/>
    <moreImagesAddress r:id="rId5322"/>
  </webImageSrd>
  <webImageSrd>
    <address r:id="rId5323"/>
    <moreImagesAddress r:id="rId5324"/>
  </webImageSrd>
  <webImageSrd>
    <address r:id="rId5325"/>
    <moreImagesAddress r:id="rId5326"/>
  </webImageSrd>
  <webImageSrd>
    <address r:id="rId5327"/>
    <moreImagesAddress r:id="rId5328"/>
  </webImageSrd>
  <webImageSrd>
    <address r:id="rId5329"/>
    <moreImagesAddress r:id="rId5330"/>
  </webImageSrd>
  <webImageSrd>
    <address r:id="rId5331"/>
    <moreImagesAddress r:id="rId5332"/>
  </webImageSrd>
  <webImageSrd>
    <address r:id="rId5333"/>
    <moreImagesAddress r:id="rId5334"/>
  </webImageSrd>
  <webImageSrd>
    <address r:id="rId5335"/>
    <moreImagesAddress r:id="rId5336"/>
  </webImageSrd>
  <webImageSrd>
    <address r:id="rId5337"/>
    <moreImagesAddress r:id="rId5338"/>
  </webImageSrd>
  <webImageSrd>
    <address r:id="rId5339"/>
    <moreImagesAddress r:id="rId5340"/>
  </webImageSrd>
  <webImageSrd>
    <address r:id="rId5341"/>
    <moreImagesAddress r:id="rId5342"/>
  </webImageSrd>
  <webImageSrd>
    <address r:id="rId5343"/>
    <moreImagesAddress r:id="rId5344"/>
  </webImageSrd>
  <webImageSrd>
    <address r:id="rId5345"/>
    <moreImagesAddress r:id="rId5346"/>
  </webImageSrd>
  <webImageSrd>
    <address r:id="rId5347"/>
    <moreImagesAddress r:id="rId5348"/>
  </webImageSrd>
  <webImageSrd>
    <address r:id="rId5349"/>
    <moreImagesAddress r:id="rId5350"/>
  </webImageSrd>
  <webImageSrd>
    <address r:id="rId5351"/>
    <moreImagesAddress r:id="rId5352"/>
  </webImageSrd>
  <webImageSrd>
    <address r:id="rId5353"/>
    <moreImagesAddress r:id="rId5354"/>
  </webImageSrd>
  <webImageSrd>
    <address r:id="rId5355"/>
    <moreImagesAddress r:id="rId5356"/>
  </webImageSrd>
  <webImageSrd>
    <address r:id="rId5357"/>
    <moreImagesAddress r:id="rId5358"/>
  </webImageSrd>
  <webImageSrd>
    <address r:id="rId5359"/>
    <moreImagesAddress r:id="rId5360"/>
  </webImageSrd>
  <webImageSrd>
    <address r:id="rId5361"/>
    <moreImagesAddress r:id="rId5362"/>
  </webImageSrd>
  <webImageSrd>
    <address r:id="rId5363"/>
    <moreImagesAddress r:id="rId5364"/>
  </webImageSrd>
  <webImageSrd>
    <address r:id="rId5365"/>
    <moreImagesAddress r:id="rId5366"/>
  </webImageSrd>
  <webImageSrd>
    <address r:id="rId5367"/>
    <moreImagesAddress r:id="rId5368"/>
  </webImageSrd>
  <webImageSrd>
    <address r:id="rId5369"/>
    <moreImagesAddress r:id="rId5370"/>
  </webImageSrd>
  <webImageSrd>
    <address r:id="rId5371"/>
    <moreImagesAddress r:id="rId5372"/>
  </webImageSrd>
  <webImageSrd>
    <address r:id="rId5373"/>
    <moreImagesAddress r:id="rId5374"/>
  </webImageSrd>
  <webImageSrd>
    <address r:id="rId5375"/>
    <moreImagesAddress r:id="rId5376"/>
  </webImageSrd>
  <webImageSrd>
    <address r:id="rId5377"/>
    <moreImagesAddress r:id="rId5378"/>
  </webImageSrd>
  <webImageSrd>
    <address r:id="rId5379"/>
    <moreImagesAddress r:id="rId5380"/>
  </webImageSrd>
  <webImageSrd>
    <address r:id="rId5381"/>
    <moreImagesAddress r:id="rId5382"/>
  </webImageSrd>
  <webImageSrd>
    <address r:id="rId5383"/>
    <moreImagesAddress r:id="rId5384"/>
  </webImageSrd>
  <webImageSrd>
    <address r:id="rId5385"/>
    <moreImagesAddress r:id="rId5386"/>
  </webImageSrd>
  <webImageSrd>
    <address r:id="rId5387"/>
    <moreImagesAddress r:id="rId5388"/>
  </webImageSrd>
  <webImageSrd>
    <address r:id="rId5389"/>
    <moreImagesAddress r:id="rId5390"/>
  </webImageSrd>
  <webImageSrd>
    <address r:id="rId5391"/>
    <moreImagesAddress r:id="rId5392"/>
  </webImageSrd>
  <webImageSrd>
    <address r:id="rId5393"/>
    <moreImagesAddress r:id="rId5394"/>
  </webImageSrd>
  <webImageSrd>
    <address r:id="rId5395"/>
    <moreImagesAddress r:id="rId5396"/>
  </webImageSrd>
  <webImageSrd>
    <address r:id="rId5397"/>
    <moreImagesAddress r:id="rId5398"/>
  </webImageSrd>
  <webImageSrd>
    <address r:id="rId5399"/>
    <moreImagesAddress r:id="rId5400"/>
  </webImageSrd>
  <webImageSrd>
    <address r:id="rId5401"/>
    <moreImagesAddress r:id="rId5402"/>
  </webImageSrd>
  <webImageSrd>
    <address r:id="rId5403"/>
    <moreImagesAddress r:id="rId5404"/>
  </webImageSrd>
  <webImageSrd>
    <address r:id="rId5405"/>
    <moreImagesAddress r:id="rId5406"/>
  </webImageSrd>
  <webImageSrd>
    <address r:id="rId5407"/>
    <moreImagesAddress r:id="rId5408"/>
  </webImageSrd>
  <webImageSrd>
    <address r:id="rId5409"/>
    <moreImagesAddress r:id="rId5410"/>
  </webImageSrd>
  <webImageSrd>
    <address r:id="rId5411"/>
    <moreImagesAddress r:id="rId5412"/>
  </webImageSrd>
  <webImageSrd>
    <address r:id="rId5413"/>
    <moreImagesAddress r:id="rId5414"/>
  </webImageSrd>
  <webImageSrd>
    <address r:id="rId5415"/>
    <moreImagesAddress r:id="rId5416"/>
  </webImageSrd>
  <webImageSrd>
    <address r:id="rId5417"/>
    <moreImagesAddress r:id="rId5418"/>
  </webImageSrd>
  <webImageSrd>
    <address r:id="rId5419"/>
    <moreImagesAddress r:id="rId5420"/>
  </webImageSrd>
  <webImageSrd>
    <address r:id="rId5421"/>
    <moreImagesAddress r:id="rId5422"/>
  </webImageSrd>
  <webImageSrd>
    <address r:id="rId5423"/>
    <moreImagesAddress r:id="rId5424"/>
  </webImageSrd>
  <webImageSrd>
    <address r:id="rId5425"/>
    <moreImagesAddress r:id="rId5426"/>
  </webImageSrd>
  <webImageSrd>
    <address r:id="rId5427"/>
    <moreImagesAddress r:id="rId5428"/>
  </webImageSrd>
  <webImageSrd>
    <address r:id="rId5429"/>
    <moreImagesAddress r:id="rId5430"/>
  </webImageSrd>
  <webImageSrd>
    <address r:id="rId5431"/>
    <moreImagesAddress r:id="rId5432"/>
  </webImageSrd>
  <webImageSrd>
    <address r:id="rId5433"/>
    <moreImagesAddress r:id="rId5434"/>
  </webImageSrd>
  <webImageSrd>
    <address r:id="rId5435"/>
    <moreImagesAddress r:id="rId5436"/>
  </webImageSrd>
  <webImageSrd>
    <address r:id="rId5437"/>
    <moreImagesAddress r:id="rId5438"/>
  </webImageSrd>
  <webImageSrd>
    <address r:id="rId5439"/>
    <moreImagesAddress r:id="rId5440"/>
  </webImageSrd>
  <webImageSrd>
    <address r:id="rId5441"/>
    <moreImagesAddress r:id="rId5442"/>
  </webImageSrd>
  <webImageSrd>
    <address r:id="rId5443"/>
    <moreImagesAddress r:id="rId5444"/>
  </webImageSrd>
  <webImageSrd>
    <address r:id="rId5445"/>
    <moreImagesAddress r:id="rId5446"/>
  </webImageSrd>
  <webImageSrd>
    <address r:id="rId5447"/>
    <moreImagesAddress r:id="rId5448"/>
  </webImageSrd>
  <webImageSrd>
    <address r:id="rId5449"/>
    <moreImagesAddress r:id="rId5450"/>
  </webImageSrd>
  <webImageSrd>
    <address r:id="rId5451"/>
    <moreImagesAddress r:id="rId5452"/>
  </webImageSrd>
  <webImageSrd>
    <address r:id="rId5453"/>
    <moreImagesAddress r:id="rId5454"/>
  </webImageSrd>
  <webImageSrd>
    <address r:id="rId5455"/>
    <moreImagesAddress r:id="rId5456"/>
  </webImageSrd>
  <webImageSrd>
    <address r:id="rId5457"/>
    <moreImagesAddress r:id="rId5458"/>
  </webImageSrd>
  <webImageSrd>
    <address r:id="rId5459"/>
    <moreImagesAddress r:id="rId5460"/>
  </webImageSrd>
  <webImageSrd>
    <address r:id="rId5461"/>
    <moreImagesAddress r:id="rId5462"/>
  </webImageSrd>
  <webImageSrd>
    <address r:id="rId5463"/>
    <moreImagesAddress r:id="rId5464"/>
  </webImageSrd>
  <webImageSrd>
    <address r:id="rId5465"/>
    <moreImagesAddress r:id="rId5466"/>
  </webImageSrd>
  <webImageSrd>
    <address r:id="rId5467"/>
    <moreImagesAddress r:id="rId5468"/>
  </webImageSrd>
  <webImageSrd>
    <address r:id="rId5469"/>
    <moreImagesAddress r:id="rId5470"/>
  </webImageSrd>
  <webImageSrd>
    <address r:id="rId5471"/>
    <moreImagesAddress r:id="rId5472"/>
  </webImageSrd>
  <webImageSrd>
    <address r:id="rId5473"/>
    <moreImagesAddress r:id="rId5474"/>
  </webImageSrd>
  <webImageSrd>
    <address r:id="rId5475"/>
    <moreImagesAddress r:id="rId5476"/>
  </webImageSrd>
  <webImageSrd>
    <address r:id="rId5477"/>
    <moreImagesAddress r:id="rId5478"/>
  </webImageSrd>
  <webImageSrd>
    <address r:id="rId5479"/>
    <moreImagesAddress r:id="rId5480"/>
  </webImageSrd>
  <webImageSrd>
    <address r:id="rId5481"/>
    <moreImagesAddress r:id="rId5482"/>
  </webImageSrd>
  <webImageSrd>
    <address r:id="rId5483"/>
    <moreImagesAddress r:id="rId5484"/>
  </webImageSrd>
  <webImageSrd>
    <address r:id="rId5485"/>
    <moreImagesAddress r:id="rId5486"/>
  </webImageSrd>
  <webImageSrd>
    <address r:id="rId5487"/>
    <moreImagesAddress r:id="rId5488"/>
  </webImageSrd>
  <webImageSrd>
    <address r:id="rId5489"/>
    <moreImagesAddress r:id="rId5490"/>
  </webImageSrd>
  <webImageSrd>
    <address r:id="rId5491"/>
    <moreImagesAddress r:id="rId5492"/>
  </webImageSrd>
  <webImageSrd>
    <address r:id="rId5493"/>
    <moreImagesAddress r:id="rId5494"/>
  </webImageSrd>
  <webImageSrd>
    <address r:id="rId5495"/>
    <moreImagesAddress r:id="rId5496"/>
  </webImageSrd>
  <webImageSrd>
    <address r:id="rId5497"/>
    <moreImagesAddress r:id="rId5498"/>
  </webImageSrd>
  <webImageSrd>
    <address r:id="rId5499"/>
    <moreImagesAddress r:id="rId5500"/>
  </webImageSrd>
  <webImageSrd>
    <address r:id="rId5501"/>
    <moreImagesAddress r:id="rId5502"/>
  </webImageSrd>
  <webImageSrd>
    <address r:id="rId5503"/>
    <moreImagesAddress r:id="rId5504"/>
  </webImageSrd>
  <webImageSrd>
    <address r:id="rId5505"/>
    <moreImagesAddress r:id="rId5506"/>
  </webImageSrd>
  <webImageSrd>
    <address r:id="rId5507"/>
    <moreImagesAddress r:id="rId5508"/>
  </webImageSrd>
  <webImageSrd>
    <address r:id="rId5509"/>
    <moreImagesAddress r:id="rId5510"/>
  </webImageSrd>
  <webImageSrd>
    <address r:id="rId5511"/>
    <moreImagesAddress r:id="rId5512"/>
  </webImageSrd>
  <webImageSrd>
    <address r:id="rId5513"/>
    <moreImagesAddress r:id="rId5514"/>
  </webImageSrd>
  <webImageSrd>
    <address r:id="rId5515"/>
    <moreImagesAddress r:id="rId5516"/>
  </webImageSrd>
  <webImageSrd>
    <address r:id="rId5517"/>
    <moreImagesAddress r:id="rId5518"/>
  </webImageSrd>
  <webImageSrd>
    <address r:id="rId5519"/>
    <moreImagesAddress r:id="rId5520"/>
  </webImageSrd>
  <webImageSrd>
    <address r:id="rId5521"/>
    <moreImagesAddress r:id="rId5522"/>
  </webImageSrd>
  <webImageSrd>
    <address r:id="rId5523"/>
    <moreImagesAddress r:id="rId5524"/>
  </webImageSrd>
  <webImageSrd>
    <address r:id="rId5525"/>
    <moreImagesAddress r:id="rId5526"/>
  </webImageSrd>
  <webImageSrd>
    <address r:id="rId5527"/>
    <moreImagesAddress r:id="rId5528"/>
  </webImageSrd>
  <webImageSrd>
    <address r:id="rId5529"/>
    <moreImagesAddress r:id="rId5530"/>
  </webImageSrd>
  <webImageSrd>
    <address r:id="rId5531"/>
    <moreImagesAddress r:id="rId5532"/>
  </webImageSrd>
  <webImageSrd>
    <address r:id="rId5533"/>
    <moreImagesAddress r:id="rId5534"/>
  </webImageSrd>
  <webImageSrd>
    <address r:id="rId5535"/>
    <moreImagesAddress r:id="rId5536"/>
  </webImageSrd>
  <webImageSrd>
    <address r:id="rId5537"/>
    <moreImagesAddress r:id="rId5538"/>
  </webImageSrd>
  <webImageSrd>
    <address r:id="rId5539"/>
    <moreImagesAddress r:id="rId5540"/>
  </webImageSrd>
  <webImageSrd>
    <address r:id="rId5541"/>
    <moreImagesAddress r:id="rId5542"/>
  </webImageSrd>
  <webImageSrd>
    <address r:id="rId5543"/>
    <moreImagesAddress r:id="rId5544"/>
  </webImageSrd>
  <webImageSrd>
    <address r:id="rId5545"/>
    <moreImagesAddress r:id="rId5546"/>
  </webImageSrd>
  <webImageSrd>
    <address r:id="rId5547"/>
    <moreImagesAddress r:id="rId5548"/>
  </webImageSrd>
  <webImageSrd>
    <address r:id="rId5549"/>
    <moreImagesAddress r:id="rId5550"/>
  </webImageSrd>
  <webImageSrd>
    <address r:id="rId5551"/>
    <moreImagesAddress r:id="rId5552"/>
  </webImageSrd>
  <webImageSrd>
    <address r:id="rId5553"/>
    <moreImagesAddress r:id="rId5554"/>
  </webImageSrd>
  <webImageSrd>
    <address r:id="rId5555"/>
    <moreImagesAddress r:id="rId5556"/>
  </webImageSrd>
  <webImageSrd>
    <address r:id="rId5557"/>
    <moreImagesAddress r:id="rId5558"/>
  </webImageSrd>
  <webImageSrd>
    <address r:id="rId5559"/>
    <moreImagesAddress r:id="rId5560"/>
  </webImageSrd>
  <webImageSrd>
    <address r:id="rId5561"/>
    <moreImagesAddress r:id="rId5562"/>
  </webImageSrd>
  <webImageSrd>
    <address r:id="rId5563"/>
    <moreImagesAddress r:id="rId5564"/>
  </webImageSrd>
  <webImageSrd>
    <address r:id="rId5565"/>
    <moreImagesAddress r:id="rId5566"/>
  </webImageSrd>
  <webImageSrd>
    <address r:id="rId5567"/>
    <moreImagesAddress r:id="rId5568"/>
  </webImageSrd>
  <webImageSrd>
    <address r:id="rId5569"/>
    <moreImagesAddress r:id="rId5570"/>
  </webImageSrd>
  <webImageSrd>
    <address r:id="rId5571"/>
    <moreImagesAddress r:id="rId5572"/>
  </webImageSrd>
  <webImageSrd>
    <address r:id="rId5573"/>
    <moreImagesAddress r:id="rId5574"/>
  </webImageSrd>
  <webImageSrd>
    <address r:id="rId5575"/>
    <moreImagesAddress r:id="rId5576"/>
  </webImageSrd>
  <webImageSrd>
    <address r:id="rId5577"/>
    <moreImagesAddress r:id="rId5578"/>
  </webImageSrd>
  <webImageSrd>
    <address r:id="rId5579"/>
    <moreImagesAddress r:id="rId5580"/>
  </webImageSrd>
  <webImageSrd>
    <address r:id="rId5581"/>
    <moreImagesAddress r:id="rId5582"/>
  </webImageSrd>
  <webImageSrd>
    <address r:id="rId5583"/>
    <moreImagesAddress r:id="rId5584"/>
  </webImageSrd>
  <webImageSrd>
    <address r:id="rId5585"/>
    <moreImagesAddress r:id="rId5586"/>
  </webImageSrd>
  <webImageSrd>
    <address r:id="rId5587"/>
    <moreImagesAddress r:id="rId5588"/>
  </webImageSrd>
  <webImageSrd>
    <address r:id="rId5589"/>
    <moreImagesAddress r:id="rId5590"/>
  </webImageSrd>
  <webImageSrd>
    <address r:id="rId5591"/>
    <moreImagesAddress r:id="rId5592"/>
  </webImageSrd>
  <webImageSrd>
    <address r:id="rId5593"/>
    <moreImagesAddress r:id="rId5594"/>
  </webImageSrd>
  <webImageSrd>
    <address r:id="rId5595"/>
    <moreImagesAddress r:id="rId5596"/>
  </webImageSrd>
  <webImageSrd>
    <address r:id="rId5597"/>
    <moreImagesAddress r:id="rId5598"/>
  </webImageSrd>
  <webImageSrd>
    <address r:id="rId5599"/>
    <moreImagesAddress r:id="rId5600"/>
  </webImageSrd>
  <webImageSrd>
    <address r:id="rId5601"/>
    <moreImagesAddress r:id="rId5602"/>
  </webImageSrd>
  <webImageSrd>
    <address r:id="rId5603"/>
    <moreImagesAddress r:id="rId5604"/>
  </webImageSrd>
  <webImageSrd>
    <address r:id="rId5605"/>
    <moreImagesAddress r:id="rId5606"/>
  </webImageSrd>
  <webImageSrd>
    <address r:id="rId5607"/>
    <moreImagesAddress r:id="rId5608"/>
  </webImageSrd>
  <webImageSrd>
    <address r:id="rId5609"/>
    <moreImagesAddress r:id="rId5610"/>
  </webImageSrd>
  <webImageSrd>
    <address r:id="rId5611"/>
    <moreImagesAddress r:id="rId5612"/>
  </webImageSrd>
  <webImageSrd>
    <address r:id="rId5613"/>
    <moreImagesAddress r:id="rId5614"/>
  </webImageSrd>
  <webImageSrd>
    <address r:id="rId5615"/>
    <moreImagesAddress r:id="rId5616"/>
  </webImageSrd>
  <webImageSrd>
    <address r:id="rId5617"/>
    <moreImagesAddress r:id="rId5618"/>
  </webImageSrd>
  <webImageSrd>
    <address r:id="rId5619"/>
    <moreImagesAddress r:id="rId5620"/>
  </webImageSrd>
  <webImageSrd>
    <address r:id="rId5621"/>
    <moreImagesAddress r:id="rId5622"/>
  </webImageSrd>
  <webImageSrd>
    <address r:id="rId5623"/>
    <moreImagesAddress r:id="rId5624"/>
  </webImageSrd>
  <webImageSrd>
    <address r:id="rId5625"/>
    <moreImagesAddress r:id="rId5626"/>
  </webImageSrd>
  <webImageSrd>
    <address r:id="rId5627"/>
    <moreImagesAddress r:id="rId5628"/>
  </webImageSrd>
  <webImageSrd>
    <address r:id="rId5629"/>
    <moreImagesAddress r:id="rId5630"/>
  </webImageSrd>
  <webImageSrd>
    <address r:id="rId5631"/>
    <moreImagesAddress r:id="rId5632"/>
  </webImageSrd>
  <webImageSrd>
    <address r:id="rId5633"/>
    <moreImagesAddress r:id="rId5634"/>
  </webImageSrd>
  <webImageSrd>
    <address r:id="rId5635"/>
    <moreImagesAddress r:id="rId5636"/>
  </webImageSrd>
  <webImageSrd>
    <address r:id="rId5637"/>
    <moreImagesAddress r:id="rId5638"/>
  </webImageSrd>
  <webImageSrd>
    <address r:id="rId5639"/>
    <moreImagesAddress r:id="rId5640"/>
  </webImageSrd>
  <webImageSrd>
    <address r:id="rId5641"/>
    <moreImagesAddress r:id="rId5642"/>
  </webImageSrd>
  <webImageSrd>
    <address r:id="rId5643"/>
    <moreImagesAddress r:id="rId5644"/>
  </webImageSrd>
  <webImageSrd>
    <address r:id="rId5645"/>
    <moreImagesAddress r:id="rId5646"/>
  </webImageSrd>
  <webImageSrd>
    <address r:id="rId5647"/>
    <moreImagesAddress r:id="rId5648"/>
  </webImageSrd>
  <webImageSrd>
    <address r:id="rId5649"/>
    <moreImagesAddress r:id="rId5650"/>
  </webImageSrd>
  <webImageSrd>
    <address r:id="rId5651"/>
    <moreImagesAddress r:id="rId5652"/>
  </webImageSrd>
  <webImageSrd>
    <address r:id="rId5653"/>
    <moreImagesAddress r:id="rId5654"/>
  </webImageSrd>
  <webImageSrd>
    <address r:id="rId5655"/>
    <moreImagesAddress r:id="rId5656"/>
  </webImageSrd>
  <webImageSrd>
    <address r:id="rId5657"/>
    <moreImagesAddress r:id="rId5658"/>
  </webImageSrd>
  <webImageSrd>
    <address r:id="rId5659"/>
    <moreImagesAddress r:id="rId5660"/>
  </webImageSrd>
  <webImageSrd>
    <address r:id="rId5661"/>
    <moreImagesAddress r:id="rId5662"/>
  </webImageSrd>
  <webImageSrd>
    <address r:id="rId5663"/>
    <moreImagesAddress r:id="rId5664"/>
  </webImageSrd>
  <webImageSrd>
    <address r:id="rId5665"/>
    <moreImagesAddress r:id="rId5666"/>
  </webImageSrd>
  <webImageSrd>
    <address r:id="rId5667"/>
    <moreImagesAddress r:id="rId5668"/>
  </webImageSrd>
  <webImageSrd>
    <address r:id="rId5669"/>
    <moreImagesAddress r:id="rId5670"/>
  </webImageSrd>
  <webImageSrd>
    <address r:id="rId5671"/>
    <moreImagesAddress r:id="rId5672"/>
  </webImageSrd>
  <webImageSrd>
    <address r:id="rId5673"/>
    <moreImagesAddress r:id="rId5674"/>
  </webImageSrd>
  <webImageSrd>
    <address r:id="rId5675"/>
    <moreImagesAddress r:id="rId5676"/>
  </webImageSrd>
  <webImageSrd>
    <address r:id="rId5677"/>
    <moreImagesAddress r:id="rId5678"/>
  </webImageSrd>
  <webImageSrd>
    <address r:id="rId5679"/>
    <moreImagesAddress r:id="rId5680"/>
  </webImageSrd>
  <webImageSrd>
    <address r:id="rId5681"/>
    <moreImagesAddress r:id="rId5682"/>
  </webImageSrd>
  <webImageSrd>
    <address r:id="rId5683"/>
    <moreImagesAddress r:id="rId5684"/>
  </webImageSrd>
  <webImageSrd>
    <address r:id="rId5685"/>
    <moreImagesAddress r:id="rId5686"/>
  </webImageSrd>
  <webImageSrd>
    <address r:id="rId5687"/>
    <moreImagesAddress r:id="rId5688"/>
  </webImageSrd>
  <webImageSrd>
    <address r:id="rId5689"/>
    <moreImagesAddress r:id="rId5690"/>
  </webImageSrd>
  <webImageSrd>
    <address r:id="rId5691"/>
    <moreImagesAddress r:id="rId5692"/>
  </webImageSrd>
  <webImageSrd>
    <address r:id="rId5693"/>
    <moreImagesAddress r:id="rId5694"/>
  </webImageSrd>
  <webImageSrd>
    <address r:id="rId5695"/>
    <moreImagesAddress r:id="rId5696"/>
  </webImageSrd>
  <webImageSrd>
    <address r:id="rId5697"/>
    <moreImagesAddress r:id="rId5698"/>
  </webImageSrd>
  <webImageSrd>
    <address r:id="rId5699"/>
    <moreImagesAddress r:id="rId5700"/>
  </webImageSrd>
  <webImageSrd>
    <address r:id="rId5701"/>
    <moreImagesAddress r:id="rId5702"/>
  </webImageSrd>
  <webImageSrd>
    <address r:id="rId5703"/>
    <moreImagesAddress r:id="rId5704"/>
  </webImageSrd>
  <webImageSrd>
    <address r:id="rId5705"/>
    <moreImagesAddress r:id="rId5706"/>
  </webImageSrd>
  <webImageSrd>
    <address r:id="rId5707"/>
    <moreImagesAddress r:id="rId5708"/>
  </webImageSrd>
  <webImageSrd>
    <address r:id="rId5709"/>
    <moreImagesAddress r:id="rId5710"/>
  </webImageSrd>
  <webImageSrd>
    <address r:id="rId5711"/>
    <moreImagesAddress r:id="rId5712"/>
  </webImageSrd>
  <webImageSrd>
    <address r:id="rId5713"/>
    <moreImagesAddress r:id="rId5714"/>
  </webImageSrd>
  <webImageSrd>
    <address r:id="rId5715"/>
    <moreImagesAddress r:id="rId5716"/>
  </webImageSrd>
  <webImageSrd>
    <address r:id="rId5717"/>
    <moreImagesAddress r:id="rId5718"/>
  </webImageSrd>
  <webImageSrd>
    <address r:id="rId5719"/>
    <moreImagesAddress r:id="rId5720"/>
  </webImageSrd>
  <webImageSrd>
    <address r:id="rId5721"/>
    <moreImagesAddress r:id="rId5722"/>
  </webImageSrd>
  <webImageSrd>
    <address r:id="rId5723"/>
    <moreImagesAddress r:id="rId5724"/>
  </webImageSrd>
  <webImageSrd>
    <address r:id="rId5725"/>
    <moreImagesAddress r:id="rId5726"/>
  </webImageSrd>
  <webImageSrd>
    <address r:id="rId5727"/>
    <moreImagesAddress r:id="rId5728"/>
  </webImageSrd>
  <webImageSrd>
    <address r:id="rId5729"/>
    <moreImagesAddress r:id="rId5730"/>
  </webImageSrd>
  <webImageSrd>
    <address r:id="rId5731"/>
    <moreImagesAddress r:id="rId5732"/>
  </webImageSrd>
  <webImageSrd>
    <address r:id="rId5733"/>
    <moreImagesAddress r:id="rId5734"/>
  </webImageSrd>
  <webImageSrd>
    <address r:id="rId5735"/>
    <moreImagesAddress r:id="rId5736"/>
  </webImageSrd>
  <webImageSrd>
    <address r:id="rId5737"/>
    <moreImagesAddress r:id="rId5738"/>
  </webImageSrd>
  <webImageSrd>
    <address r:id="rId5739"/>
    <moreImagesAddress r:id="rId5740"/>
  </webImageSrd>
  <webImageSrd>
    <address r:id="rId5741"/>
    <moreImagesAddress r:id="rId5742"/>
  </webImageSrd>
  <webImageSrd>
    <address r:id="rId5743"/>
    <moreImagesAddress r:id="rId5744"/>
  </webImageSrd>
  <webImageSrd>
    <address r:id="rId5745"/>
    <moreImagesAddress r:id="rId5746"/>
  </webImageSrd>
  <webImageSrd>
    <address r:id="rId5747"/>
    <moreImagesAddress r:id="rId5748"/>
  </webImageSrd>
  <webImageSrd>
    <address r:id="rId5749"/>
    <moreImagesAddress r:id="rId5750"/>
  </webImageSrd>
  <webImageSrd>
    <address r:id="rId5751"/>
    <moreImagesAddress r:id="rId5752"/>
  </webImageSrd>
  <webImageSrd>
    <address r:id="rId5753"/>
    <moreImagesAddress r:id="rId5754"/>
  </webImageSrd>
  <webImageSrd>
    <address r:id="rId5755"/>
    <moreImagesAddress r:id="rId5756"/>
  </webImageSrd>
  <webImageSrd>
    <address r:id="rId5757"/>
    <moreImagesAddress r:id="rId5758"/>
  </webImageSrd>
  <webImageSrd>
    <address r:id="rId5759"/>
    <moreImagesAddress r:id="rId5760"/>
  </webImageSrd>
  <webImageSrd>
    <address r:id="rId5761"/>
    <moreImagesAddress r:id="rId5762"/>
  </webImageSrd>
  <webImageSrd>
    <address r:id="rId5763"/>
    <moreImagesAddress r:id="rId5764"/>
  </webImageSrd>
  <webImageSrd>
    <address r:id="rId5765"/>
    <moreImagesAddress r:id="rId5766"/>
  </webImageSrd>
  <webImageSrd>
    <address r:id="rId5767"/>
    <moreImagesAddress r:id="rId5768"/>
  </webImageSrd>
  <webImageSrd>
    <address r:id="rId5769"/>
    <moreImagesAddress r:id="rId5770"/>
  </webImageSrd>
  <webImageSrd>
    <address r:id="rId5771"/>
    <moreImagesAddress r:id="rId5772"/>
  </webImageSrd>
  <webImageSrd>
    <address r:id="rId5773"/>
    <moreImagesAddress r:id="rId5774"/>
  </webImageSrd>
  <webImageSrd>
    <address r:id="rId5775"/>
    <moreImagesAddress r:id="rId5776"/>
  </webImageSrd>
  <webImageSrd>
    <address r:id="rId5777"/>
    <moreImagesAddress r:id="rId5778"/>
  </webImageSrd>
  <webImageSrd>
    <address r:id="rId5779"/>
    <moreImagesAddress r:id="rId5780"/>
  </webImageSrd>
  <webImageSrd>
    <address r:id="rId5781"/>
    <moreImagesAddress r:id="rId5782"/>
  </webImageSrd>
  <webImageSrd>
    <address r:id="rId5783"/>
    <moreImagesAddress r:id="rId5784"/>
  </webImageSrd>
  <webImageSrd>
    <address r:id="rId5785"/>
    <moreImagesAddress r:id="rId5786"/>
  </webImageSrd>
  <webImageSrd>
    <address r:id="rId5787"/>
    <moreImagesAddress r:id="rId5788"/>
  </webImageSrd>
  <webImageSrd>
    <address r:id="rId5789"/>
    <moreImagesAddress r:id="rId5790"/>
  </webImageSrd>
  <webImageSrd>
    <address r:id="rId5791"/>
    <moreImagesAddress r:id="rId5792"/>
  </webImageSrd>
  <webImageSrd>
    <address r:id="rId5793"/>
    <moreImagesAddress r:id="rId5794"/>
  </webImageSrd>
  <webImageSrd>
    <address r:id="rId5795"/>
    <moreImagesAddress r:id="rId5796"/>
  </webImageSrd>
  <webImageSrd>
    <address r:id="rId5797"/>
    <moreImagesAddress r:id="rId5798"/>
  </webImageSrd>
  <webImageSrd>
    <address r:id="rId5799"/>
    <moreImagesAddress r:id="rId5800"/>
  </webImageSrd>
  <webImageSrd>
    <address r:id="rId5801"/>
    <moreImagesAddress r:id="rId5802"/>
  </webImageSrd>
  <webImageSrd>
    <address r:id="rId5803"/>
    <moreImagesAddress r:id="rId5804"/>
  </webImageSrd>
  <webImageSrd>
    <address r:id="rId5805"/>
    <moreImagesAddress r:id="rId5806"/>
  </webImageSrd>
  <webImageSrd>
    <address r:id="rId5807"/>
    <moreImagesAddress r:id="rId5808"/>
  </webImageSrd>
  <webImageSrd>
    <address r:id="rId5809"/>
    <moreImagesAddress r:id="rId5810"/>
  </webImageSrd>
  <webImageSrd>
    <address r:id="rId5811"/>
    <moreImagesAddress r:id="rId5812"/>
  </webImageSrd>
  <webImageSrd>
    <address r:id="rId5813"/>
    <moreImagesAddress r:id="rId5814"/>
  </webImageSrd>
  <webImageSrd>
    <address r:id="rId5815"/>
    <moreImagesAddress r:id="rId5816"/>
  </webImageSrd>
  <webImageSrd>
    <address r:id="rId5817"/>
    <moreImagesAddress r:id="rId5818"/>
  </webImageSrd>
  <webImageSrd>
    <address r:id="rId5819"/>
    <moreImagesAddress r:id="rId5820"/>
  </webImageSrd>
  <webImageSrd>
    <address r:id="rId5821"/>
    <moreImagesAddress r:id="rId5822"/>
  </webImageSrd>
  <webImageSrd>
    <address r:id="rId5823"/>
    <moreImagesAddress r:id="rId5824"/>
  </webImageSrd>
  <webImageSrd>
    <address r:id="rId5825"/>
    <moreImagesAddress r:id="rId5826"/>
  </webImageSrd>
  <webImageSrd>
    <address r:id="rId5827"/>
    <moreImagesAddress r:id="rId5828"/>
  </webImageSrd>
  <webImageSrd>
    <address r:id="rId5829"/>
    <moreImagesAddress r:id="rId5830"/>
  </webImageSrd>
  <webImageSrd>
    <address r:id="rId5831"/>
    <moreImagesAddress r:id="rId5832"/>
  </webImageSrd>
  <webImageSrd>
    <address r:id="rId5833"/>
    <moreImagesAddress r:id="rId5834"/>
  </webImageSrd>
  <webImageSrd>
    <address r:id="rId5835"/>
    <moreImagesAddress r:id="rId5836"/>
  </webImageSrd>
  <webImageSrd>
    <address r:id="rId5837"/>
    <moreImagesAddress r:id="rId5838"/>
  </webImageSrd>
  <webImageSrd>
    <address r:id="rId5839"/>
    <moreImagesAddress r:id="rId5840"/>
  </webImageSrd>
  <webImageSrd>
    <address r:id="rId5841"/>
    <moreImagesAddress r:id="rId5842"/>
  </webImageSrd>
  <webImageSrd>
    <address r:id="rId5843"/>
    <moreImagesAddress r:id="rId5844"/>
  </webImageSrd>
  <webImageSrd>
    <address r:id="rId5845"/>
    <moreImagesAddress r:id="rId5846"/>
  </webImageSrd>
  <webImageSrd>
    <address r:id="rId5847"/>
    <moreImagesAddress r:id="rId5848"/>
  </webImageSrd>
  <webImageSrd>
    <address r:id="rId5849"/>
    <moreImagesAddress r:id="rId5850"/>
  </webImageSrd>
  <webImageSrd>
    <address r:id="rId5851"/>
    <moreImagesAddress r:id="rId5852"/>
  </webImageSrd>
  <webImageSrd>
    <address r:id="rId5853"/>
    <moreImagesAddress r:id="rId5854"/>
  </webImageSrd>
  <webImageSrd>
    <address r:id="rId5855"/>
    <moreImagesAddress r:id="rId5856"/>
  </webImageSrd>
  <webImageSrd>
    <address r:id="rId5857"/>
    <moreImagesAddress r:id="rId5858"/>
  </webImageSrd>
  <webImageSrd>
    <address r:id="rId5859"/>
    <moreImagesAddress r:id="rId5860"/>
  </webImageSrd>
  <webImageSrd>
    <address r:id="rId5861"/>
    <moreImagesAddress r:id="rId5862"/>
  </webImageSrd>
  <webImageSrd>
    <address r:id="rId5863"/>
    <moreImagesAddress r:id="rId5864"/>
  </webImageSrd>
  <webImageSrd>
    <address r:id="rId5865"/>
    <moreImagesAddress r:id="rId5866"/>
  </webImageSrd>
  <webImageSrd>
    <address r:id="rId5867"/>
    <moreImagesAddress r:id="rId5868"/>
  </webImageSrd>
  <webImageSrd>
    <address r:id="rId5869"/>
    <moreImagesAddress r:id="rId5870"/>
  </webImageSrd>
  <webImageSrd>
    <address r:id="rId5871"/>
    <moreImagesAddress r:id="rId5872"/>
  </webImageSrd>
  <webImageSrd>
    <address r:id="rId5873"/>
    <moreImagesAddress r:id="rId5874"/>
  </webImageSrd>
  <webImageSrd>
    <address r:id="rId5875"/>
    <moreImagesAddress r:id="rId5876"/>
  </webImageSrd>
  <webImageSrd>
    <address r:id="rId5877"/>
    <moreImagesAddress r:id="rId5878"/>
  </webImageSrd>
  <webImageSrd>
    <address r:id="rId5879"/>
    <moreImagesAddress r:id="rId5880"/>
  </webImageSrd>
  <webImageSrd>
    <address r:id="rId5881"/>
    <moreImagesAddress r:id="rId5882"/>
  </webImageSrd>
  <webImageSrd>
    <address r:id="rId5883"/>
    <moreImagesAddress r:id="rId5884"/>
  </webImageSrd>
  <webImageSrd>
    <address r:id="rId5885"/>
    <moreImagesAddress r:id="rId5886"/>
  </webImageSrd>
  <webImageSrd>
    <address r:id="rId5887"/>
    <moreImagesAddress r:id="rId5888"/>
  </webImageSrd>
  <webImageSrd>
    <address r:id="rId5889"/>
    <moreImagesAddress r:id="rId5890"/>
  </webImageSrd>
  <webImageSrd>
    <address r:id="rId5891"/>
    <moreImagesAddress r:id="rId5892"/>
  </webImageSrd>
  <webImageSrd>
    <address r:id="rId5893"/>
    <moreImagesAddress r:id="rId5894"/>
  </webImageSrd>
  <webImageSrd>
    <address r:id="rId5895"/>
    <moreImagesAddress r:id="rId5896"/>
  </webImageSrd>
  <webImageSrd>
    <address r:id="rId5897"/>
    <moreImagesAddress r:id="rId5898"/>
  </webImageSrd>
  <webImageSrd>
    <address r:id="rId5899"/>
    <moreImagesAddress r:id="rId5900"/>
  </webImageSrd>
  <webImageSrd>
    <address r:id="rId5901"/>
    <moreImagesAddress r:id="rId5902"/>
  </webImageSrd>
  <webImageSrd>
    <address r:id="rId5903"/>
    <moreImagesAddress r:id="rId5904"/>
  </webImageSrd>
  <webImageSrd>
    <address r:id="rId5905"/>
    <moreImagesAddress r:id="rId5906"/>
  </webImageSrd>
  <webImageSrd>
    <address r:id="rId5907"/>
    <moreImagesAddress r:id="rId5908"/>
  </webImageSrd>
  <webImageSrd>
    <address r:id="rId5909"/>
    <moreImagesAddress r:id="rId5910"/>
  </webImageSrd>
  <webImageSrd>
    <address r:id="rId5911"/>
    <moreImagesAddress r:id="rId5912"/>
  </webImageSrd>
  <webImageSrd>
    <address r:id="rId5913"/>
    <moreImagesAddress r:id="rId5914"/>
  </webImageSrd>
  <webImageSrd>
    <address r:id="rId5915"/>
    <moreImagesAddress r:id="rId5916"/>
  </webImageSrd>
  <webImageSrd>
    <address r:id="rId5917"/>
    <moreImagesAddress r:id="rId5918"/>
  </webImageSrd>
  <webImageSrd>
    <address r:id="rId5919"/>
    <moreImagesAddress r:id="rId5920"/>
  </webImageSrd>
  <webImageSrd>
    <address r:id="rId5921"/>
    <moreImagesAddress r:id="rId5922"/>
  </webImageSrd>
  <webImageSrd>
    <address r:id="rId5923"/>
    <moreImagesAddress r:id="rId5924"/>
  </webImageSrd>
  <webImageSrd>
    <address r:id="rId5925"/>
    <moreImagesAddress r:id="rId5926"/>
  </webImageSrd>
  <webImageSrd>
    <address r:id="rId5927"/>
    <moreImagesAddress r:id="rId5928"/>
  </webImageSrd>
  <webImageSrd>
    <address r:id="rId5929"/>
    <moreImagesAddress r:id="rId5930"/>
  </webImageSrd>
  <webImageSrd>
    <address r:id="rId5931"/>
    <moreImagesAddress r:id="rId5932"/>
  </webImageSrd>
  <webImageSrd>
    <address r:id="rId5933"/>
    <moreImagesAddress r:id="rId5934"/>
  </webImageSrd>
  <webImageSrd>
    <address r:id="rId5935"/>
    <moreImagesAddress r:id="rId5936"/>
  </webImageSrd>
  <webImageSrd>
    <address r:id="rId5937"/>
    <moreImagesAddress r:id="rId5938"/>
  </webImageSrd>
  <webImageSrd>
    <address r:id="rId5939"/>
    <moreImagesAddress r:id="rId5940"/>
  </webImageSrd>
  <webImageSrd>
    <address r:id="rId5941"/>
    <moreImagesAddress r:id="rId5942"/>
  </webImageSrd>
  <webImageSrd>
    <address r:id="rId5943"/>
    <moreImagesAddress r:id="rId5944"/>
  </webImageSrd>
  <webImageSrd>
    <address r:id="rId5945"/>
    <moreImagesAddress r:id="rId5946"/>
  </webImageSrd>
  <webImageSrd>
    <address r:id="rId5947"/>
    <moreImagesAddress r:id="rId5948"/>
  </webImageSrd>
  <webImageSrd>
    <address r:id="rId5949"/>
    <moreImagesAddress r:id="rId5950"/>
  </webImageSrd>
  <webImageSrd>
    <address r:id="rId5951"/>
    <moreImagesAddress r:id="rId5952"/>
  </webImageSrd>
  <webImageSrd>
    <address r:id="rId5953"/>
    <moreImagesAddress r:id="rId5954"/>
  </webImageSrd>
  <webImageSrd>
    <address r:id="rId5955"/>
    <moreImagesAddress r:id="rId5956"/>
  </webImageSrd>
  <webImageSrd>
    <address r:id="rId5957"/>
    <moreImagesAddress r:id="rId5958"/>
  </webImageSrd>
  <webImageSrd>
    <address r:id="rId5959"/>
    <moreImagesAddress r:id="rId5960"/>
  </webImageSrd>
  <webImageSrd>
    <address r:id="rId5961"/>
    <moreImagesAddress r:id="rId5962"/>
  </webImageSrd>
  <webImageSrd>
    <address r:id="rId5963"/>
    <moreImagesAddress r:id="rId5964"/>
  </webImageSrd>
  <webImageSrd>
    <address r:id="rId5965"/>
    <moreImagesAddress r:id="rId5966"/>
  </webImageSrd>
  <webImageSrd>
    <address r:id="rId5967"/>
    <moreImagesAddress r:id="rId5968"/>
  </webImageSrd>
  <webImageSrd>
    <address r:id="rId5969"/>
    <moreImagesAddress r:id="rId5970"/>
  </webImageSrd>
  <webImageSrd>
    <address r:id="rId5971"/>
    <moreImagesAddress r:id="rId5972"/>
  </webImageSrd>
  <webImageSrd>
    <address r:id="rId5973"/>
    <moreImagesAddress r:id="rId5974"/>
  </webImageSrd>
  <webImageSrd>
    <address r:id="rId5975"/>
    <moreImagesAddress r:id="rId5976"/>
  </webImageSrd>
  <webImageSrd>
    <address r:id="rId5977"/>
    <moreImagesAddress r:id="rId5978"/>
  </webImageSrd>
  <webImageSrd>
    <address r:id="rId5979"/>
    <moreImagesAddress r:id="rId5980"/>
  </webImageSrd>
  <webImageSrd>
    <address r:id="rId5981"/>
    <moreImagesAddress r:id="rId5982"/>
  </webImageSrd>
  <webImageSrd>
    <address r:id="rId5983"/>
    <moreImagesAddress r:id="rId5984"/>
  </webImageSrd>
  <webImageSrd>
    <address r:id="rId5985"/>
    <moreImagesAddress r:id="rId5986"/>
  </webImageSrd>
  <webImageSrd>
    <address r:id="rId5987"/>
    <moreImagesAddress r:id="rId5988"/>
  </webImageSrd>
  <webImageSrd>
    <address r:id="rId5989"/>
    <moreImagesAddress r:id="rId5990"/>
  </webImageSrd>
  <webImageSrd>
    <address r:id="rId5991"/>
    <moreImagesAddress r:id="rId5992"/>
  </webImageSrd>
  <webImageSrd>
    <address r:id="rId5993"/>
    <moreImagesAddress r:id="rId5994"/>
  </webImageSrd>
  <webImageSrd>
    <address r:id="rId5995"/>
    <moreImagesAddress r:id="rId5996"/>
  </webImageSrd>
  <webImageSrd>
    <address r:id="rId5997"/>
    <moreImagesAddress r:id="rId5998"/>
  </webImageSrd>
  <webImageSrd>
    <address r:id="rId5999"/>
    <moreImagesAddress r:id="rId6000"/>
  </webImageSrd>
  <webImageSrd>
    <address r:id="rId6001"/>
    <moreImagesAddress r:id="rId6002"/>
  </webImageSrd>
  <webImageSrd>
    <address r:id="rId6003"/>
    <moreImagesAddress r:id="rId6004"/>
  </webImageSrd>
  <webImageSrd>
    <address r:id="rId6005"/>
    <moreImagesAddress r:id="rId6006"/>
  </webImageSrd>
  <webImageSrd>
    <address r:id="rId6007"/>
    <moreImagesAddress r:id="rId6008"/>
  </webImageSrd>
  <webImageSrd>
    <address r:id="rId6009"/>
    <moreImagesAddress r:id="rId6010"/>
  </webImageSrd>
  <webImageSrd>
    <address r:id="rId6011"/>
    <moreImagesAddress r:id="rId6012"/>
  </webImageSrd>
  <webImageSrd>
    <address r:id="rId6013"/>
    <moreImagesAddress r:id="rId6014"/>
  </webImageSrd>
  <webImageSrd>
    <address r:id="rId6015"/>
    <moreImagesAddress r:id="rId6016"/>
  </webImageSrd>
  <webImageSrd>
    <address r:id="rId6017"/>
    <moreImagesAddress r:id="rId6018"/>
  </webImageSrd>
  <webImageSrd>
    <address r:id="rId6019"/>
    <moreImagesAddress r:id="rId6020"/>
  </webImageSrd>
  <webImageSrd>
    <address r:id="rId6021"/>
    <moreImagesAddress r:id="rId6022"/>
  </webImageSrd>
  <webImageSrd>
    <address r:id="rId6023"/>
    <moreImagesAddress r:id="rId6024"/>
  </webImageSrd>
  <webImageSrd>
    <address r:id="rId6025"/>
    <moreImagesAddress r:id="rId6026"/>
  </webImageSrd>
  <webImageSrd>
    <address r:id="rId6027"/>
    <moreImagesAddress r:id="rId6028"/>
  </webImageSrd>
  <webImageSrd>
    <address r:id="rId6029"/>
    <moreImagesAddress r:id="rId6030"/>
  </webImageSrd>
  <webImageSrd>
    <address r:id="rId6031"/>
    <moreImagesAddress r:id="rId6032"/>
  </webImageSrd>
  <webImageSrd>
    <address r:id="rId6033"/>
    <moreImagesAddress r:id="rId6034"/>
  </webImageSrd>
  <webImageSrd>
    <address r:id="rId6035"/>
    <moreImagesAddress r:id="rId6036"/>
  </webImageSrd>
  <webImageSrd>
    <address r:id="rId6037"/>
    <moreImagesAddress r:id="rId6038"/>
  </webImageSrd>
  <webImageSrd>
    <address r:id="rId6039"/>
    <moreImagesAddress r:id="rId6040"/>
  </webImageSrd>
  <webImageSrd>
    <address r:id="rId6041"/>
    <moreImagesAddress r:id="rId6042"/>
  </webImageSrd>
  <webImageSrd>
    <address r:id="rId6043"/>
    <moreImagesAddress r:id="rId6044"/>
  </webImageSrd>
  <webImageSrd>
    <address r:id="rId6045"/>
    <moreImagesAddress r:id="rId6046"/>
  </webImageSrd>
  <webImageSrd>
    <address r:id="rId6047"/>
    <moreImagesAddress r:id="rId6048"/>
  </webImageSrd>
  <webImageSrd>
    <address r:id="rId6049"/>
    <moreImagesAddress r:id="rId6050"/>
  </webImageSrd>
  <webImageSrd>
    <address r:id="rId6051"/>
    <moreImagesAddress r:id="rId6052"/>
  </webImageSrd>
  <webImageSrd>
    <address r:id="rId6053"/>
    <moreImagesAddress r:id="rId6054"/>
  </webImageSrd>
  <webImageSrd>
    <address r:id="rId6055"/>
    <moreImagesAddress r:id="rId6056"/>
  </webImageSrd>
  <webImageSrd>
    <address r:id="rId6057"/>
    <moreImagesAddress r:id="rId6058"/>
  </webImageSrd>
  <webImageSrd>
    <address r:id="rId6059"/>
    <moreImagesAddress r:id="rId6060"/>
  </webImageSrd>
  <webImageSrd>
    <address r:id="rId6061"/>
    <moreImagesAddress r:id="rId6062"/>
  </webImageSrd>
  <webImageSrd>
    <address r:id="rId6063"/>
    <moreImagesAddress r:id="rId6064"/>
  </webImageSrd>
  <webImageSrd>
    <address r:id="rId6065"/>
    <moreImagesAddress r:id="rId6066"/>
  </webImageSrd>
  <webImageSrd>
    <address r:id="rId6067"/>
    <moreImagesAddress r:id="rId6068"/>
  </webImageSrd>
  <webImageSrd>
    <address r:id="rId6069"/>
    <moreImagesAddress r:id="rId6070"/>
  </webImageSrd>
  <webImageSrd>
    <address r:id="rId6071"/>
    <moreImagesAddress r:id="rId6072"/>
  </webImageSrd>
  <webImageSrd>
    <address r:id="rId6073"/>
    <moreImagesAddress r:id="rId6074"/>
  </webImageSrd>
  <webImageSrd>
    <address r:id="rId6075"/>
    <moreImagesAddress r:id="rId6076"/>
  </webImageSrd>
  <webImageSrd>
    <address r:id="rId6077"/>
    <moreImagesAddress r:id="rId6078"/>
  </webImageSrd>
  <webImageSrd>
    <address r:id="rId6079"/>
    <moreImagesAddress r:id="rId6080"/>
  </webImageSrd>
  <webImageSrd>
    <address r:id="rId6081"/>
    <moreImagesAddress r:id="rId6082"/>
  </webImageSrd>
  <webImageSrd>
    <address r:id="rId6083"/>
    <moreImagesAddress r:id="rId6084"/>
  </webImageSrd>
  <webImageSrd>
    <address r:id="rId6085"/>
    <moreImagesAddress r:id="rId6086"/>
  </webImageSrd>
  <webImageSrd>
    <address r:id="rId6087"/>
    <moreImagesAddress r:id="rId6088"/>
  </webImageSrd>
  <webImageSrd>
    <address r:id="rId6089"/>
    <moreImagesAddress r:id="rId6090"/>
  </webImageSrd>
  <webImageSrd>
    <address r:id="rId6091"/>
    <moreImagesAddress r:id="rId6092"/>
  </webImageSrd>
  <webImageSrd>
    <address r:id="rId6093"/>
    <moreImagesAddress r:id="rId6094"/>
  </webImageSrd>
  <webImageSrd>
    <address r:id="rId6095"/>
    <moreImagesAddress r:id="rId6096"/>
  </webImageSrd>
  <webImageSrd>
    <address r:id="rId6097"/>
    <moreImagesAddress r:id="rId6098"/>
  </webImageSrd>
  <webImageSrd>
    <address r:id="rId6099"/>
    <moreImagesAddress r:id="rId6100"/>
  </webImageSrd>
  <webImageSrd>
    <address r:id="rId6101"/>
    <moreImagesAddress r:id="rId6102"/>
  </webImageSrd>
  <webImageSrd>
    <address r:id="rId6103"/>
    <moreImagesAddress r:id="rId6104"/>
  </webImageSrd>
  <webImageSrd>
    <address r:id="rId6105"/>
    <moreImagesAddress r:id="rId6106"/>
  </webImageSrd>
  <webImageSrd>
    <address r:id="rId6107"/>
    <moreImagesAddress r:id="rId6108"/>
  </webImageSrd>
  <webImageSrd>
    <address r:id="rId6109"/>
    <moreImagesAddress r:id="rId6110"/>
  </webImageSrd>
  <webImageSrd>
    <address r:id="rId6111"/>
    <moreImagesAddress r:id="rId6112"/>
  </webImageSrd>
  <webImageSrd>
    <address r:id="rId6113"/>
    <moreImagesAddress r:id="rId6114"/>
  </webImageSrd>
  <webImageSrd>
    <address r:id="rId6115"/>
    <moreImagesAddress r:id="rId6116"/>
  </webImageSrd>
  <webImageSrd>
    <address r:id="rId6117"/>
    <moreImagesAddress r:id="rId6118"/>
  </webImageSrd>
  <webImageSrd>
    <address r:id="rId6119"/>
    <moreImagesAddress r:id="rId6120"/>
  </webImageSrd>
  <webImageSrd>
    <address r:id="rId6121"/>
    <moreImagesAddress r:id="rId6122"/>
  </webImageSrd>
  <webImageSrd>
    <address r:id="rId6123"/>
    <moreImagesAddress r:id="rId6124"/>
  </webImageSrd>
  <webImageSrd>
    <address r:id="rId6125"/>
    <moreImagesAddress r:id="rId6126"/>
  </webImageSrd>
  <webImageSrd>
    <address r:id="rId6127"/>
    <moreImagesAddress r:id="rId6128"/>
  </webImageSrd>
  <webImageSrd>
    <address r:id="rId6129"/>
    <moreImagesAddress r:id="rId6130"/>
  </webImageSrd>
  <webImageSrd>
    <address r:id="rId6131"/>
    <moreImagesAddress r:id="rId6132"/>
  </webImageSrd>
  <webImageSrd>
    <address r:id="rId6133"/>
    <moreImagesAddress r:id="rId6134"/>
  </webImageSrd>
  <webImageSrd>
    <address r:id="rId6135"/>
    <moreImagesAddress r:id="rId6136"/>
  </webImageSrd>
  <webImageSrd>
    <address r:id="rId6137"/>
    <moreImagesAddress r:id="rId6138"/>
  </webImageSrd>
  <webImageSrd>
    <address r:id="rId6139"/>
    <moreImagesAddress r:id="rId6140"/>
  </webImageSrd>
  <webImageSrd>
    <address r:id="rId6141"/>
    <moreImagesAddress r:id="rId6142"/>
  </webImageSrd>
  <webImageSrd>
    <address r:id="rId6143"/>
    <moreImagesAddress r:id="rId6144"/>
  </webImageSrd>
  <webImageSrd>
    <address r:id="rId6145"/>
    <moreImagesAddress r:id="rId6146"/>
  </webImageSrd>
  <webImageSrd>
    <address r:id="rId6147"/>
    <moreImagesAddress r:id="rId6148"/>
  </webImageSrd>
  <webImageSrd>
    <address r:id="rId6149"/>
    <moreImagesAddress r:id="rId6150"/>
  </webImageSrd>
  <webImageSrd>
    <address r:id="rId6151"/>
    <moreImagesAddress r:id="rId6152"/>
  </webImageSrd>
  <webImageSrd>
    <address r:id="rId6153"/>
    <moreImagesAddress r:id="rId6154"/>
  </webImageSrd>
  <webImageSrd>
    <address r:id="rId6155"/>
    <moreImagesAddress r:id="rId6156"/>
  </webImageSrd>
  <webImageSrd>
    <address r:id="rId6157"/>
    <moreImagesAddress r:id="rId6158"/>
  </webImageSrd>
  <webImageSrd>
    <address r:id="rId6159"/>
    <moreImagesAddress r:id="rId6160"/>
  </webImageSrd>
  <webImageSrd>
    <address r:id="rId6161"/>
    <moreImagesAddress r:id="rId6162"/>
  </webImageSrd>
  <webImageSrd>
    <address r:id="rId6163"/>
    <moreImagesAddress r:id="rId6164"/>
  </webImageSrd>
  <webImageSrd>
    <address r:id="rId6165"/>
    <moreImagesAddress r:id="rId6166"/>
  </webImageSrd>
  <webImageSrd>
    <address r:id="rId6167"/>
    <moreImagesAddress r:id="rId6168"/>
  </webImageSrd>
  <webImageSrd>
    <address r:id="rId6169"/>
    <moreImagesAddress r:id="rId6170"/>
  </webImageSrd>
  <webImageSrd>
    <address r:id="rId6171"/>
    <moreImagesAddress r:id="rId6172"/>
  </webImageSrd>
  <webImageSrd>
    <address r:id="rId6173"/>
    <moreImagesAddress r:id="rId6174"/>
  </webImageSrd>
  <webImageSrd>
    <address r:id="rId6175"/>
    <moreImagesAddress r:id="rId6176"/>
  </webImageSrd>
  <webImageSrd>
    <address r:id="rId6177"/>
    <moreImagesAddress r:id="rId6178"/>
  </webImageSrd>
  <webImageSrd>
    <address r:id="rId6179"/>
    <moreImagesAddress r:id="rId6180"/>
  </webImageSrd>
  <webImageSrd>
    <address r:id="rId6181"/>
    <moreImagesAddress r:id="rId6182"/>
  </webImageSrd>
  <webImageSrd>
    <address r:id="rId6183"/>
    <moreImagesAddress r:id="rId6184"/>
  </webImageSrd>
  <webImageSrd>
    <address r:id="rId6185"/>
    <moreImagesAddress r:id="rId6186"/>
  </webImageSrd>
  <webImageSrd>
    <address r:id="rId6187"/>
    <moreImagesAddress r:id="rId6188"/>
  </webImageSrd>
  <webImageSrd>
    <address r:id="rId6189"/>
    <moreImagesAddress r:id="rId6190"/>
  </webImageSrd>
  <webImageSrd>
    <address r:id="rId6191"/>
    <moreImagesAddress r:id="rId6192"/>
  </webImageSrd>
  <webImageSrd>
    <address r:id="rId6193"/>
    <moreImagesAddress r:id="rId6194"/>
  </webImageSrd>
  <webImageSrd>
    <address r:id="rId6195"/>
    <moreImagesAddress r:id="rId6196"/>
  </webImageSrd>
  <webImageSrd>
    <address r:id="rId6197"/>
    <moreImagesAddress r:id="rId6198"/>
  </webImageSrd>
  <webImageSrd>
    <address r:id="rId6199"/>
    <moreImagesAddress r:id="rId6200"/>
  </webImageSrd>
  <webImageSrd>
    <address r:id="rId6201"/>
    <moreImagesAddress r:id="rId6202"/>
  </webImageSrd>
  <webImageSrd>
    <address r:id="rId6203"/>
    <moreImagesAddress r:id="rId6204"/>
  </webImageSrd>
  <webImageSrd>
    <address r:id="rId6205"/>
    <moreImagesAddress r:id="rId6206"/>
  </webImageSrd>
  <webImageSrd>
    <address r:id="rId6207"/>
    <moreImagesAddress r:id="rId6208"/>
  </webImageSrd>
  <webImageSrd>
    <address r:id="rId6209"/>
    <moreImagesAddress r:id="rId6210"/>
  </webImageSrd>
  <webImageSrd>
    <address r:id="rId6211"/>
    <moreImagesAddress r:id="rId6212"/>
  </webImageSrd>
  <webImageSrd>
    <address r:id="rId6213"/>
    <moreImagesAddress r:id="rId6214"/>
  </webImageSrd>
  <webImageSrd>
    <address r:id="rId6215"/>
    <moreImagesAddress r:id="rId6216"/>
  </webImageSrd>
  <webImageSrd>
    <address r:id="rId6217"/>
    <moreImagesAddress r:id="rId6218"/>
  </webImageSrd>
  <webImageSrd>
    <address r:id="rId6219"/>
    <moreImagesAddress r:id="rId6220"/>
  </webImageSrd>
  <webImageSrd>
    <address r:id="rId6221"/>
    <moreImagesAddress r:id="rId6222"/>
  </webImageSrd>
  <webImageSrd>
    <address r:id="rId6223"/>
    <moreImagesAddress r:id="rId6224"/>
  </webImageSrd>
  <webImageSrd>
    <address r:id="rId6225"/>
    <moreImagesAddress r:id="rId6226"/>
  </webImageSrd>
  <webImageSrd>
    <address r:id="rId6227"/>
    <moreImagesAddress r:id="rId6228"/>
  </webImageSrd>
  <webImageSrd>
    <address r:id="rId6229"/>
    <moreImagesAddress r:id="rId6230"/>
  </webImageSrd>
  <webImageSrd>
    <address r:id="rId6231"/>
    <moreImagesAddress r:id="rId6232"/>
  </webImageSrd>
  <webImageSrd>
    <address r:id="rId6233"/>
    <moreImagesAddress r:id="rId6234"/>
  </webImageSrd>
  <webImageSrd>
    <address r:id="rId6235"/>
    <moreImagesAddress r:id="rId6236"/>
  </webImageSrd>
  <webImageSrd>
    <address r:id="rId6237"/>
    <moreImagesAddress r:id="rId6238"/>
  </webImageSrd>
  <webImageSrd>
    <address r:id="rId6239"/>
    <moreImagesAddress r:id="rId6240"/>
  </webImageSrd>
  <webImageSrd>
    <address r:id="rId6241"/>
    <moreImagesAddress r:id="rId6242"/>
  </webImageSrd>
  <webImageSrd>
    <address r:id="rId6243"/>
    <moreImagesAddress r:id="rId6244"/>
  </webImageSrd>
  <webImageSrd>
    <address r:id="rId6245"/>
    <moreImagesAddress r:id="rId6246"/>
  </webImageSrd>
  <webImageSrd>
    <address r:id="rId6247"/>
    <moreImagesAddress r:id="rId6248"/>
  </webImageSrd>
  <webImageSrd>
    <address r:id="rId6249"/>
    <moreImagesAddress r:id="rId6250"/>
  </webImageSrd>
  <webImageSrd>
    <address r:id="rId6251"/>
    <moreImagesAddress r:id="rId6252"/>
  </webImageSrd>
  <webImageSrd>
    <address r:id="rId6253"/>
    <moreImagesAddress r:id="rId6254"/>
  </webImageSrd>
  <webImageSrd>
    <address r:id="rId6255"/>
    <moreImagesAddress r:id="rId6256"/>
  </webImageSrd>
  <webImageSrd>
    <address r:id="rId6257"/>
    <moreImagesAddress r:id="rId6258"/>
  </webImageSrd>
  <webImageSrd>
    <address r:id="rId6259"/>
    <moreImagesAddress r:id="rId6260"/>
  </webImageSrd>
  <webImageSrd>
    <address r:id="rId6261"/>
    <moreImagesAddress r:id="rId6262"/>
  </webImageSrd>
  <webImageSrd>
    <address r:id="rId6263"/>
    <moreImagesAddress r:id="rId6264"/>
  </webImageSrd>
  <webImageSrd>
    <address r:id="rId6265"/>
    <moreImagesAddress r:id="rId6266"/>
  </webImageSrd>
  <webImageSrd>
    <address r:id="rId6267"/>
    <moreImagesAddress r:id="rId6268"/>
  </webImageSrd>
  <webImageSrd>
    <address r:id="rId6269"/>
    <moreImagesAddress r:id="rId6270"/>
  </webImageSrd>
  <webImageSrd>
    <address r:id="rId6271"/>
    <moreImagesAddress r:id="rId6272"/>
  </webImageSrd>
  <webImageSrd>
    <address r:id="rId6273"/>
    <moreImagesAddress r:id="rId6274"/>
  </webImageSrd>
  <webImageSrd>
    <address r:id="rId6275"/>
    <moreImagesAddress r:id="rId6276"/>
  </webImageSrd>
  <webImageSrd>
    <address r:id="rId6277"/>
    <moreImagesAddress r:id="rId6278"/>
  </webImageSrd>
  <webImageSrd>
    <address r:id="rId6279"/>
    <moreImagesAddress r:id="rId6280"/>
  </webImageSrd>
  <webImageSrd>
    <address r:id="rId6281"/>
    <moreImagesAddress r:id="rId6282"/>
  </webImageSrd>
  <webImageSrd>
    <address r:id="rId6283"/>
    <moreImagesAddress r:id="rId6284"/>
  </webImageSrd>
  <webImageSrd>
    <address r:id="rId6285"/>
    <moreImagesAddress r:id="rId6286"/>
  </webImageSrd>
  <webImageSrd>
    <address r:id="rId6287"/>
    <moreImagesAddress r:id="rId6288"/>
  </webImageSrd>
  <webImageSrd>
    <address r:id="rId6289"/>
    <moreImagesAddress r:id="rId6290"/>
  </webImageSrd>
  <webImageSrd>
    <address r:id="rId6291"/>
    <moreImagesAddress r:id="rId6292"/>
  </webImageSrd>
  <webImageSrd>
    <address r:id="rId6293"/>
    <moreImagesAddress r:id="rId6294"/>
  </webImageSrd>
  <webImageSrd>
    <address r:id="rId6295"/>
    <moreImagesAddress r:id="rId6296"/>
  </webImageSrd>
  <webImageSrd>
    <address r:id="rId6297"/>
    <moreImagesAddress r:id="rId6298"/>
  </webImageSrd>
  <webImageSrd>
    <address r:id="rId6299"/>
    <moreImagesAddress r:id="rId6300"/>
  </webImageSrd>
  <webImageSrd>
    <address r:id="rId6301"/>
    <moreImagesAddress r:id="rId6302"/>
  </webImageSrd>
  <webImageSrd>
    <address r:id="rId6303"/>
    <moreImagesAddress r:id="rId6304"/>
  </webImageSrd>
  <webImageSrd>
    <address r:id="rId6305"/>
    <moreImagesAddress r:id="rId6306"/>
  </webImageSrd>
  <webImageSrd>
    <address r:id="rId6307"/>
    <moreImagesAddress r:id="rId6308"/>
  </webImageSrd>
  <webImageSrd>
    <address r:id="rId6309"/>
    <moreImagesAddress r:id="rId6310"/>
  </webImageSrd>
  <webImageSrd>
    <address r:id="rId6311"/>
    <moreImagesAddress r:id="rId6312"/>
  </webImageSrd>
  <webImageSrd>
    <address r:id="rId6313"/>
    <moreImagesAddress r:id="rId6314"/>
  </webImageSrd>
  <webImageSrd>
    <address r:id="rId6315"/>
    <moreImagesAddress r:id="rId6316"/>
  </webImageSrd>
  <webImageSrd>
    <address r:id="rId6317"/>
    <moreImagesAddress r:id="rId6318"/>
  </webImageSrd>
  <webImageSrd>
    <address r:id="rId6319"/>
    <moreImagesAddress r:id="rId6320"/>
  </webImageSrd>
  <webImageSrd>
    <address r:id="rId6321"/>
    <moreImagesAddress r:id="rId6322"/>
  </webImageSrd>
  <webImageSrd>
    <address r:id="rId6323"/>
    <moreImagesAddress r:id="rId6324"/>
  </webImageSrd>
  <webImageSrd>
    <address r:id="rId6325"/>
    <moreImagesAddress r:id="rId6326"/>
  </webImageSrd>
  <webImageSrd>
    <address r:id="rId6327"/>
    <moreImagesAddress r:id="rId6328"/>
  </webImageSrd>
  <webImageSrd>
    <address r:id="rId6329"/>
    <moreImagesAddress r:id="rId6330"/>
  </webImageSrd>
  <webImageSrd>
    <address r:id="rId6331"/>
    <moreImagesAddress r:id="rId6332"/>
  </webImageSrd>
  <webImageSrd>
    <address r:id="rId6333"/>
    <moreImagesAddress r:id="rId6334"/>
  </webImageSrd>
  <webImageSrd>
    <address r:id="rId6335"/>
    <moreImagesAddress r:id="rId6336"/>
  </webImageSrd>
  <webImageSrd>
    <address r:id="rId6337"/>
    <moreImagesAddress r:id="rId6338"/>
  </webImageSrd>
  <webImageSrd>
    <address r:id="rId6339"/>
    <moreImagesAddress r:id="rId6340"/>
  </webImageSrd>
  <webImageSrd>
    <address r:id="rId6341"/>
    <moreImagesAddress r:id="rId6342"/>
  </webImageSrd>
  <webImageSrd>
    <address r:id="rId6343"/>
    <moreImagesAddress r:id="rId6344"/>
  </webImageSrd>
  <webImageSrd>
    <address r:id="rId6345"/>
    <moreImagesAddress r:id="rId6346"/>
  </webImageSrd>
  <webImageSrd>
    <address r:id="rId6347"/>
    <moreImagesAddress r:id="rId6348"/>
  </webImageSrd>
  <webImageSrd>
    <address r:id="rId6349"/>
    <moreImagesAddress r:id="rId6350"/>
  </webImageSrd>
  <webImageSrd>
    <address r:id="rId6351"/>
    <moreImagesAddress r:id="rId6352"/>
  </webImageSrd>
  <webImageSrd>
    <address r:id="rId6353"/>
    <moreImagesAddress r:id="rId6354"/>
  </webImageSrd>
  <webImageSrd>
    <address r:id="rId6355"/>
    <moreImagesAddress r:id="rId6356"/>
  </webImageSrd>
  <webImageSrd>
    <address r:id="rId6357"/>
    <moreImagesAddress r:id="rId6358"/>
  </webImageSrd>
  <webImageSrd>
    <address r:id="rId6359"/>
    <moreImagesAddress r:id="rId6360"/>
  </webImageSrd>
  <webImageSrd>
    <address r:id="rId6361"/>
    <moreImagesAddress r:id="rId6362"/>
  </webImageSrd>
  <webImageSrd>
    <address r:id="rId6363"/>
    <moreImagesAddress r:id="rId6364"/>
  </webImageSrd>
  <webImageSrd>
    <address r:id="rId6365"/>
    <moreImagesAddress r:id="rId6366"/>
  </webImageSrd>
  <webImageSrd>
    <address r:id="rId6367"/>
    <moreImagesAddress r:id="rId6368"/>
  </webImageSrd>
  <webImageSrd>
    <address r:id="rId6369"/>
    <moreImagesAddress r:id="rId6370"/>
  </webImageSrd>
  <webImageSrd>
    <address r:id="rId6371"/>
    <moreImagesAddress r:id="rId6372"/>
  </webImageSrd>
  <webImageSrd>
    <address r:id="rId6373"/>
    <moreImagesAddress r:id="rId6374"/>
  </webImageSrd>
  <webImageSrd>
    <address r:id="rId6375"/>
    <moreImagesAddress r:id="rId6376"/>
  </webImageSrd>
  <webImageSrd>
    <address r:id="rId6377"/>
    <moreImagesAddress r:id="rId6378"/>
  </webImageSrd>
  <webImageSrd>
    <address r:id="rId6379"/>
    <moreImagesAddress r:id="rId6380"/>
  </webImageSrd>
  <webImageSrd>
    <address r:id="rId6381"/>
    <moreImagesAddress r:id="rId6382"/>
  </webImageSrd>
  <webImageSrd>
    <address r:id="rId6383"/>
    <moreImagesAddress r:id="rId6384"/>
  </webImageSrd>
  <webImageSrd>
    <address r:id="rId6385"/>
    <moreImagesAddress r:id="rId6386"/>
  </webImageSrd>
  <webImageSrd>
    <address r:id="rId6387"/>
    <moreImagesAddress r:id="rId6388"/>
  </webImageSrd>
  <webImageSrd>
    <address r:id="rId6389"/>
    <moreImagesAddress r:id="rId6390"/>
  </webImageSrd>
  <webImageSrd>
    <address r:id="rId6391"/>
    <moreImagesAddress r:id="rId6392"/>
  </webImageSrd>
  <webImageSrd>
    <address r:id="rId6393"/>
    <moreImagesAddress r:id="rId6394"/>
  </webImageSrd>
  <webImageSrd>
    <address r:id="rId6395"/>
    <moreImagesAddress r:id="rId6396"/>
  </webImageSrd>
  <webImageSrd>
    <address r:id="rId6397"/>
    <moreImagesAddress r:id="rId6398"/>
  </webImageSrd>
  <webImageSrd>
    <address r:id="rId6399"/>
    <moreImagesAddress r:id="rId6400"/>
  </webImageSrd>
  <webImageSrd>
    <address r:id="rId6401"/>
    <moreImagesAddress r:id="rId6402"/>
  </webImageSrd>
  <webImageSrd>
    <address r:id="rId6403"/>
    <moreImagesAddress r:id="rId6404"/>
  </webImageSrd>
  <webImageSrd>
    <address r:id="rId6405"/>
    <moreImagesAddress r:id="rId6406"/>
  </webImageSrd>
  <webImageSrd>
    <address r:id="rId6407"/>
    <moreImagesAddress r:id="rId6408"/>
  </webImageSrd>
  <webImageSrd>
    <address r:id="rId6409"/>
    <moreImagesAddress r:id="rId6410"/>
  </webImageSrd>
  <webImageSrd>
    <address r:id="rId6411"/>
    <moreImagesAddress r:id="rId6412"/>
  </webImageSrd>
  <webImageSrd>
    <address r:id="rId6413"/>
    <moreImagesAddress r:id="rId6414"/>
  </webImageSrd>
  <webImageSrd>
    <address r:id="rId6415"/>
    <moreImagesAddress r:id="rId6416"/>
  </webImageSrd>
  <webImageSrd>
    <address r:id="rId6417"/>
    <moreImagesAddress r:id="rId6418"/>
  </webImageSrd>
  <webImageSrd>
    <address r:id="rId6419"/>
    <moreImagesAddress r:id="rId6420"/>
  </webImageSrd>
  <webImageSrd>
    <address r:id="rId6421"/>
    <moreImagesAddress r:id="rId6422"/>
  </webImageSrd>
  <webImageSrd>
    <address r:id="rId6423"/>
    <moreImagesAddress r:id="rId6424"/>
  </webImageSrd>
  <webImageSrd>
    <address r:id="rId6425"/>
    <moreImagesAddress r:id="rId6426"/>
  </webImageSrd>
  <webImageSrd>
    <address r:id="rId6427"/>
    <moreImagesAddress r:id="rId6428"/>
  </webImageSrd>
  <webImageSrd>
    <address r:id="rId6429"/>
    <moreImagesAddress r:id="rId6430"/>
  </webImageSrd>
  <webImageSrd>
    <address r:id="rId6431"/>
    <moreImagesAddress r:id="rId6432"/>
  </webImageSrd>
  <webImageSrd>
    <address r:id="rId6433"/>
    <moreImagesAddress r:id="rId6434"/>
  </webImageSrd>
  <webImageSrd>
    <address r:id="rId6435"/>
    <moreImagesAddress r:id="rId6436"/>
  </webImageSrd>
  <webImageSrd>
    <address r:id="rId6437"/>
    <moreImagesAddress r:id="rId6438"/>
  </webImageSrd>
  <webImageSrd>
    <address r:id="rId6439"/>
    <moreImagesAddress r:id="rId6440"/>
  </webImageSrd>
  <webImageSrd>
    <address r:id="rId6441"/>
    <moreImagesAddress r:id="rId6442"/>
  </webImageSrd>
  <webImageSrd>
    <address r:id="rId6443"/>
    <moreImagesAddress r:id="rId6444"/>
  </webImageSrd>
  <webImageSrd>
    <address r:id="rId6445"/>
    <moreImagesAddress r:id="rId6446"/>
  </webImageSrd>
  <webImageSrd>
    <address r:id="rId6447"/>
    <moreImagesAddress r:id="rId6448"/>
  </webImageSrd>
  <webImageSrd>
    <address r:id="rId6449"/>
    <moreImagesAddress r:id="rId6450"/>
  </webImageSrd>
  <webImageSrd>
    <address r:id="rId6451"/>
    <moreImagesAddress r:id="rId6452"/>
  </webImageSrd>
  <webImageSrd>
    <address r:id="rId6453"/>
    <moreImagesAddress r:id="rId6454"/>
  </webImageSrd>
  <webImageSrd>
    <address r:id="rId6455"/>
    <moreImagesAddress r:id="rId6456"/>
  </webImageSrd>
  <webImageSrd>
    <address r:id="rId6457"/>
    <moreImagesAddress r:id="rId6458"/>
  </webImageSrd>
  <webImageSrd>
    <address r:id="rId6459"/>
    <moreImagesAddress r:id="rId6460"/>
  </webImageSrd>
  <webImageSrd>
    <address r:id="rId6461"/>
    <moreImagesAddress r:id="rId6462"/>
  </webImageSrd>
  <webImageSrd>
    <address r:id="rId6463"/>
    <moreImagesAddress r:id="rId6464"/>
  </webImageSrd>
  <webImageSrd>
    <address r:id="rId6465"/>
    <moreImagesAddress r:id="rId6466"/>
  </webImageSrd>
  <webImageSrd>
    <address r:id="rId6467"/>
    <moreImagesAddress r:id="rId6468"/>
  </webImageSrd>
  <webImageSrd>
    <address r:id="rId6469"/>
    <moreImagesAddress r:id="rId6470"/>
  </webImageSrd>
  <webImageSrd>
    <address r:id="rId6471"/>
    <moreImagesAddress r:id="rId6472"/>
  </webImageSrd>
  <webImageSrd>
    <address r:id="rId6473"/>
    <moreImagesAddress r:id="rId6474"/>
  </webImageSrd>
  <webImageSrd>
    <address r:id="rId6475"/>
    <moreImagesAddress r:id="rId6476"/>
  </webImageSrd>
  <webImageSrd>
    <address r:id="rId6477"/>
    <moreImagesAddress r:id="rId6478"/>
  </webImageSrd>
  <webImageSrd>
    <address r:id="rId6479"/>
    <moreImagesAddress r:id="rId6480"/>
  </webImageSrd>
  <webImageSrd>
    <address r:id="rId6481"/>
    <moreImagesAddress r:id="rId6482"/>
  </webImageSrd>
  <webImageSrd>
    <address r:id="rId6483"/>
    <moreImagesAddress r:id="rId6484"/>
  </webImageSrd>
  <webImageSrd>
    <address r:id="rId6485"/>
    <moreImagesAddress r:id="rId6486"/>
  </webImageSrd>
  <webImageSrd>
    <address r:id="rId6487"/>
    <moreImagesAddress r:id="rId6488"/>
  </webImageSrd>
  <webImageSrd>
    <address r:id="rId6489"/>
    <moreImagesAddress r:id="rId6490"/>
  </webImageSrd>
  <webImageSrd>
    <address r:id="rId6491"/>
    <moreImagesAddress r:id="rId6492"/>
  </webImageSrd>
  <webImageSrd>
    <address r:id="rId6493"/>
    <moreImagesAddress r:id="rId6494"/>
  </webImageSrd>
  <webImageSrd>
    <address r:id="rId6495"/>
    <moreImagesAddress r:id="rId6496"/>
  </webImageSrd>
  <webImageSrd>
    <address r:id="rId6497"/>
    <moreImagesAddress r:id="rId6498"/>
  </webImageSrd>
  <webImageSrd>
    <address r:id="rId6499"/>
    <moreImagesAddress r:id="rId6500"/>
  </webImageSrd>
  <webImageSrd>
    <address r:id="rId6501"/>
    <moreImagesAddress r:id="rId6502"/>
  </webImageSrd>
  <webImageSrd>
    <address r:id="rId6503"/>
    <moreImagesAddress r:id="rId6504"/>
  </webImageSrd>
  <webImageSrd>
    <address r:id="rId6505"/>
    <moreImagesAddress r:id="rId6506"/>
  </webImageSrd>
  <webImageSrd>
    <address r:id="rId6507"/>
    <moreImagesAddress r:id="rId6508"/>
  </webImageSrd>
  <webImageSrd>
    <address r:id="rId6509"/>
    <moreImagesAddress r:id="rId6510"/>
  </webImageSrd>
  <webImageSrd>
    <address r:id="rId6511"/>
    <moreImagesAddress r:id="rId6512"/>
  </webImageSrd>
  <webImageSrd>
    <address r:id="rId6513"/>
    <moreImagesAddress r:id="rId6514"/>
  </webImageSrd>
  <webImageSrd>
    <address r:id="rId6515"/>
    <moreImagesAddress r:id="rId6516"/>
  </webImageSrd>
  <webImageSrd>
    <address r:id="rId6517"/>
    <moreImagesAddress r:id="rId6518"/>
  </webImageSrd>
  <webImageSrd>
    <address r:id="rId6519"/>
    <moreImagesAddress r:id="rId6520"/>
  </webImageSrd>
  <webImageSrd>
    <address r:id="rId6521"/>
    <moreImagesAddress r:id="rId6522"/>
  </webImageSrd>
  <webImageSrd>
    <address r:id="rId6523"/>
    <moreImagesAddress r:id="rId6524"/>
  </webImageSrd>
  <webImageSrd>
    <address r:id="rId6525"/>
    <moreImagesAddress r:id="rId6526"/>
  </webImageSrd>
  <webImageSrd>
    <address r:id="rId6527"/>
    <moreImagesAddress r:id="rId6528"/>
  </webImageSrd>
  <webImageSrd>
    <address r:id="rId6529"/>
    <moreImagesAddress r:id="rId6530"/>
  </webImageSrd>
  <webImageSrd>
    <address r:id="rId6531"/>
    <moreImagesAddress r:id="rId6532"/>
  </webImageSrd>
  <webImageSrd>
    <address r:id="rId6533"/>
    <moreImagesAddress r:id="rId6534"/>
  </webImageSrd>
  <webImageSrd>
    <address r:id="rId6535"/>
    <moreImagesAddress r:id="rId6536"/>
  </webImageSrd>
  <webImageSrd>
    <address r:id="rId6537"/>
    <moreImagesAddress r:id="rId6538"/>
  </webImageSrd>
  <webImageSrd>
    <address r:id="rId6539"/>
    <moreImagesAddress r:id="rId6540"/>
  </webImageSrd>
  <webImageSrd>
    <address r:id="rId6541"/>
    <moreImagesAddress r:id="rId6542"/>
  </webImageSrd>
  <webImageSrd>
    <address r:id="rId6543"/>
    <moreImagesAddress r:id="rId6544"/>
  </webImageSrd>
  <webImageSrd>
    <address r:id="rId6545"/>
    <moreImagesAddress r:id="rId6546"/>
  </webImageSrd>
  <webImageSrd>
    <address r:id="rId6547"/>
    <moreImagesAddress r:id="rId6548"/>
  </webImageSrd>
  <webImageSrd>
    <address r:id="rId6549"/>
    <moreImagesAddress r:id="rId6550"/>
  </webImageSrd>
  <webImageSrd>
    <address r:id="rId6551"/>
    <moreImagesAddress r:id="rId6552"/>
  </webImageSrd>
  <webImageSrd>
    <address r:id="rId6553"/>
    <moreImagesAddress r:id="rId6554"/>
  </webImageSrd>
  <webImageSrd>
    <address r:id="rId6555"/>
    <moreImagesAddress r:id="rId6556"/>
  </webImageSrd>
  <webImageSrd>
    <address r:id="rId6557"/>
    <moreImagesAddress r:id="rId6558"/>
  </webImageSrd>
  <webImageSrd>
    <address r:id="rId6559"/>
    <moreImagesAddress r:id="rId6560"/>
  </webImageSrd>
  <webImageSrd>
    <address r:id="rId6561"/>
    <moreImagesAddress r:id="rId6562"/>
  </webImageSrd>
  <webImageSrd>
    <address r:id="rId6563"/>
    <moreImagesAddress r:id="rId6564"/>
  </webImageSrd>
  <webImageSrd>
    <address r:id="rId6565"/>
    <moreImagesAddress r:id="rId6566"/>
  </webImageSrd>
  <webImageSrd>
    <address r:id="rId6567"/>
    <moreImagesAddress r:id="rId6568"/>
  </webImageSrd>
  <webImageSrd>
    <address r:id="rId6569"/>
    <moreImagesAddress r:id="rId6570"/>
  </webImageSrd>
  <webImageSrd>
    <address r:id="rId6571"/>
    <moreImagesAddress r:id="rId6572"/>
  </webImageSrd>
  <webImageSrd>
    <address r:id="rId6573"/>
    <moreImagesAddress r:id="rId6574"/>
  </webImageSrd>
  <webImageSrd>
    <address r:id="rId6575"/>
    <moreImagesAddress r:id="rId6576"/>
  </webImageSrd>
  <webImageSrd>
    <address r:id="rId6577"/>
    <moreImagesAddress r:id="rId6578"/>
  </webImageSrd>
  <webImageSrd>
    <address r:id="rId6579"/>
    <moreImagesAddress r:id="rId6580"/>
  </webImageSrd>
  <webImageSrd>
    <address r:id="rId6581"/>
    <moreImagesAddress r:id="rId6582"/>
  </webImageSrd>
  <webImageSrd>
    <address r:id="rId6583"/>
    <moreImagesAddress r:id="rId6584"/>
  </webImageSrd>
  <webImageSrd>
    <address r:id="rId6585"/>
    <moreImagesAddress r:id="rId6586"/>
  </webImageSrd>
  <webImageSrd>
    <address r:id="rId6587"/>
    <moreImagesAddress r:id="rId6588"/>
  </webImageSrd>
  <webImageSrd>
    <address r:id="rId6589"/>
    <moreImagesAddress r:id="rId6590"/>
  </webImageSrd>
  <webImageSrd>
    <address r:id="rId6591"/>
    <moreImagesAddress r:id="rId6592"/>
  </webImageSrd>
  <webImageSrd>
    <address r:id="rId6593"/>
    <moreImagesAddress r:id="rId6594"/>
  </webImageSrd>
  <webImageSrd>
    <address r:id="rId6595"/>
    <moreImagesAddress r:id="rId6596"/>
  </webImageSrd>
  <webImageSrd>
    <address r:id="rId6597"/>
    <moreImagesAddress r:id="rId6598"/>
  </webImageSrd>
  <webImageSrd>
    <address r:id="rId6599"/>
    <moreImagesAddress r:id="rId6600"/>
  </webImageSrd>
  <webImageSrd>
    <address r:id="rId6601"/>
    <moreImagesAddress r:id="rId6602"/>
  </webImageSrd>
  <webImageSrd>
    <address r:id="rId6603"/>
    <moreImagesAddress r:id="rId6604"/>
  </webImageSrd>
  <webImageSrd>
    <address r:id="rId6605"/>
    <moreImagesAddress r:id="rId6606"/>
  </webImageSrd>
  <webImageSrd>
    <address r:id="rId6607"/>
    <moreImagesAddress r:id="rId6608"/>
  </webImageSrd>
  <webImageSrd>
    <address r:id="rId6609"/>
    <moreImagesAddress r:id="rId6610"/>
  </webImageSrd>
  <webImageSrd>
    <address r:id="rId6611"/>
    <moreImagesAddress r:id="rId6612"/>
  </webImageSrd>
  <webImageSrd>
    <address r:id="rId6613"/>
    <moreImagesAddress r:id="rId6614"/>
  </webImageSrd>
  <webImageSrd>
    <address r:id="rId6615"/>
    <moreImagesAddress r:id="rId6616"/>
  </webImageSrd>
  <webImageSrd>
    <address r:id="rId6617"/>
    <moreImagesAddress r:id="rId6618"/>
  </webImageSrd>
  <webImageSrd>
    <address r:id="rId6619"/>
    <moreImagesAddress r:id="rId6620"/>
  </webImageSrd>
  <webImageSrd>
    <address r:id="rId6621"/>
    <moreImagesAddress r:id="rId6622"/>
  </webImageSrd>
  <webImageSrd>
    <address r:id="rId6623"/>
    <moreImagesAddress r:id="rId6624"/>
  </webImageSrd>
  <webImageSrd>
    <address r:id="rId6625"/>
    <moreImagesAddress r:id="rId6626"/>
  </webImageSrd>
  <webImageSrd>
    <address r:id="rId6627"/>
    <moreImagesAddress r:id="rId6628"/>
  </webImageSrd>
  <webImageSrd>
    <address r:id="rId6629"/>
    <moreImagesAddress r:id="rId6630"/>
  </webImageSrd>
  <webImageSrd>
    <address r:id="rId6631"/>
    <moreImagesAddress r:id="rId6632"/>
  </webImageSrd>
  <webImageSrd>
    <address r:id="rId6633"/>
    <moreImagesAddress r:id="rId6634"/>
  </webImageSrd>
  <webImageSrd>
    <address r:id="rId6635"/>
    <moreImagesAddress r:id="rId6636"/>
  </webImageSrd>
  <webImageSrd>
    <address r:id="rId6637"/>
    <moreImagesAddress r:id="rId6638"/>
  </webImageSrd>
  <webImageSrd>
    <address r:id="rId6639"/>
    <moreImagesAddress r:id="rId6640"/>
  </webImageSrd>
  <webImageSrd>
    <address r:id="rId6641"/>
    <moreImagesAddress r:id="rId6642"/>
  </webImageSrd>
  <webImageSrd>
    <address r:id="rId6643"/>
    <moreImagesAddress r:id="rId6644"/>
  </webImageSrd>
  <webImageSrd>
    <address r:id="rId6645"/>
    <moreImagesAddress r:id="rId6646"/>
  </webImageSrd>
  <webImageSrd>
    <address r:id="rId6647"/>
    <moreImagesAddress r:id="rId6648"/>
  </webImageSrd>
  <webImageSrd>
    <address r:id="rId6649"/>
    <moreImagesAddress r:id="rId6650"/>
  </webImageSrd>
  <webImageSrd>
    <address r:id="rId6651"/>
    <moreImagesAddress r:id="rId6652"/>
  </webImageSrd>
  <webImageSrd>
    <address r:id="rId6653"/>
    <moreImagesAddress r:id="rId6654"/>
  </webImageSrd>
  <webImageSrd>
    <address r:id="rId6655"/>
    <moreImagesAddress r:id="rId6656"/>
  </webImageSrd>
  <webImageSrd>
    <address r:id="rId6657"/>
    <moreImagesAddress r:id="rId6658"/>
  </webImageSrd>
  <webImageSrd>
    <address r:id="rId6659"/>
    <moreImagesAddress r:id="rId6660"/>
  </webImageSrd>
  <webImageSrd>
    <address r:id="rId6661"/>
    <moreImagesAddress r:id="rId6662"/>
  </webImageSrd>
  <webImageSrd>
    <address r:id="rId6663"/>
    <moreImagesAddress r:id="rId6664"/>
  </webImageSrd>
  <webImageSrd>
    <address r:id="rId6665"/>
    <moreImagesAddress r:id="rId6666"/>
  </webImageSrd>
  <webImageSrd>
    <address r:id="rId6667"/>
    <moreImagesAddress r:id="rId6668"/>
  </webImageSrd>
  <webImageSrd>
    <address r:id="rId6669"/>
    <moreImagesAddress r:id="rId6670"/>
  </webImageSrd>
  <webImageSrd>
    <address r:id="rId6671"/>
    <moreImagesAddress r:id="rId6672"/>
  </webImageSrd>
  <webImageSrd>
    <address r:id="rId6673"/>
    <moreImagesAddress r:id="rId6674"/>
  </webImageSrd>
  <webImageSrd>
    <address r:id="rId6675"/>
    <moreImagesAddress r:id="rId6676"/>
  </webImageSrd>
  <webImageSrd>
    <address r:id="rId6677"/>
    <moreImagesAddress r:id="rId6678"/>
  </webImageSrd>
  <webImageSrd>
    <address r:id="rId6679"/>
    <moreImagesAddress r:id="rId6680"/>
  </webImageSrd>
  <webImageSrd>
    <address r:id="rId6681"/>
    <moreImagesAddress r:id="rId6682"/>
  </webImageSrd>
  <webImageSrd>
    <address r:id="rId6683"/>
    <moreImagesAddress r:id="rId6684"/>
  </webImageSrd>
  <webImageSrd>
    <address r:id="rId6685"/>
    <moreImagesAddress r:id="rId6686"/>
  </webImageSrd>
  <webImageSrd>
    <address r:id="rId6687"/>
    <moreImagesAddress r:id="rId6688"/>
  </webImageSrd>
  <webImageSrd>
    <address r:id="rId6689"/>
    <moreImagesAddress r:id="rId6690"/>
  </webImageSrd>
  <webImageSrd>
    <address r:id="rId6691"/>
    <moreImagesAddress r:id="rId6692"/>
  </webImageSrd>
  <webImageSrd>
    <address r:id="rId6693"/>
    <moreImagesAddress r:id="rId6694"/>
  </webImageSrd>
  <webImageSrd>
    <address r:id="rId6695"/>
    <moreImagesAddress r:id="rId6696"/>
  </webImageSrd>
  <webImageSrd>
    <address r:id="rId6697"/>
    <moreImagesAddress r:id="rId6698"/>
  </webImageSrd>
  <webImageSrd>
    <address r:id="rId6699"/>
    <moreImagesAddress r:id="rId6700"/>
  </webImageSrd>
  <webImageSrd>
    <address r:id="rId6701"/>
    <moreImagesAddress r:id="rId6702"/>
  </webImageSrd>
  <webImageSrd>
    <address r:id="rId6703"/>
    <moreImagesAddress r:id="rId6704"/>
  </webImageSrd>
  <webImageSrd>
    <address r:id="rId6705"/>
    <moreImagesAddress r:id="rId6706"/>
  </webImageSrd>
  <webImageSrd>
    <address r:id="rId6707"/>
    <moreImagesAddress r:id="rId6708"/>
  </webImageSrd>
  <webImageSrd>
    <address r:id="rId6709"/>
    <moreImagesAddress r:id="rId6710"/>
  </webImageSrd>
  <webImageSrd>
    <address r:id="rId6711"/>
    <moreImagesAddress r:id="rId6712"/>
  </webImageSrd>
  <webImageSrd>
    <address r:id="rId6713"/>
    <moreImagesAddress r:id="rId6714"/>
  </webImageSrd>
  <webImageSrd>
    <address r:id="rId6715"/>
    <moreImagesAddress r:id="rId6716"/>
  </webImageSrd>
  <webImageSrd>
    <address r:id="rId6717"/>
    <moreImagesAddress r:id="rId6718"/>
  </webImageSrd>
  <webImageSrd>
    <address r:id="rId6719"/>
    <moreImagesAddress r:id="rId6720"/>
  </webImageSrd>
  <webImageSrd>
    <address r:id="rId6721"/>
    <moreImagesAddress r:id="rId6722"/>
  </webImageSrd>
  <webImageSrd>
    <address r:id="rId6723"/>
    <moreImagesAddress r:id="rId6724"/>
  </webImageSrd>
  <webImageSrd>
    <address r:id="rId6725"/>
    <moreImagesAddress r:id="rId6726"/>
  </webImageSrd>
  <webImageSrd>
    <address r:id="rId6727"/>
    <moreImagesAddress r:id="rId6728"/>
  </webImageSrd>
  <webImageSrd>
    <address r:id="rId6729"/>
    <moreImagesAddress r:id="rId6730"/>
  </webImageSrd>
  <webImageSrd>
    <address r:id="rId6731"/>
    <moreImagesAddress r:id="rId6732"/>
  </webImageSrd>
  <webImageSrd>
    <address r:id="rId6733"/>
    <moreImagesAddress r:id="rId6734"/>
  </webImageSrd>
  <webImageSrd>
    <address r:id="rId6735"/>
    <moreImagesAddress r:id="rId6736"/>
  </webImageSrd>
  <webImageSrd>
    <address r:id="rId6737"/>
    <moreImagesAddress r:id="rId6738"/>
  </webImageSrd>
  <webImageSrd>
    <address r:id="rId6739"/>
    <moreImagesAddress r:id="rId6740"/>
  </webImageSrd>
  <webImageSrd>
    <address r:id="rId6741"/>
    <moreImagesAddress r:id="rId6742"/>
  </webImageSrd>
  <webImageSrd>
    <address r:id="rId6743"/>
    <moreImagesAddress r:id="rId6744"/>
  </webImageSrd>
  <webImageSrd>
    <address r:id="rId6745"/>
    <moreImagesAddress r:id="rId6746"/>
  </webImageSrd>
  <webImageSrd>
    <address r:id="rId6747"/>
    <moreImagesAddress r:id="rId6748"/>
  </webImageSrd>
  <webImageSrd>
    <address r:id="rId6749"/>
    <moreImagesAddress r:id="rId6750"/>
  </webImageSrd>
  <webImageSrd>
    <address r:id="rId6751"/>
    <moreImagesAddress r:id="rId6752"/>
  </webImageSrd>
  <webImageSrd>
    <address r:id="rId6753"/>
    <moreImagesAddress r:id="rId6754"/>
  </webImageSrd>
  <webImageSrd>
    <address r:id="rId6755"/>
    <moreImagesAddress r:id="rId6756"/>
  </webImageSrd>
  <webImageSrd>
    <address r:id="rId6757"/>
    <moreImagesAddress r:id="rId6758"/>
  </webImageSrd>
  <webImageSrd>
    <address r:id="rId6759"/>
    <moreImagesAddress r:id="rId6760"/>
  </webImageSrd>
  <webImageSrd>
    <address r:id="rId6761"/>
    <moreImagesAddress r:id="rId6762"/>
  </webImageSrd>
  <webImageSrd>
    <address r:id="rId6763"/>
    <moreImagesAddress r:id="rId6764"/>
  </webImageSrd>
  <webImageSrd>
    <address r:id="rId6765"/>
    <moreImagesAddress r:id="rId6766"/>
  </webImageSrd>
  <webImageSrd>
    <address r:id="rId6767"/>
    <moreImagesAddress r:id="rId6768"/>
  </webImageSrd>
  <webImageSrd>
    <address r:id="rId6769"/>
    <moreImagesAddress r:id="rId6770"/>
  </webImageSrd>
  <webImageSrd>
    <address r:id="rId6771"/>
    <moreImagesAddress r:id="rId6772"/>
  </webImageSrd>
  <webImageSrd>
    <address r:id="rId6773"/>
    <moreImagesAddress r:id="rId6774"/>
  </webImageSrd>
  <webImageSrd>
    <address r:id="rId6775"/>
    <moreImagesAddress r:id="rId6776"/>
  </webImageSrd>
  <webImageSrd>
    <address r:id="rId6777"/>
    <moreImagesAddress r:id="rId6778"/>
  </webImageSrd>
  <webImageSrd>
    <address r:id="rId6779"/>
    <moreImagesAddress r:id="rId6780"/>
  </webImageSrd>
  <webImageSrd>
    <address r:id="rId6781"/>
    <moreImagesAddress r:id="rId6782"/>
  </webImageSrd>
  <webImageSrd>
    <address r:id="rId6783"/>
    <moreImagesAddress r:id="rId6784"/>
  </webImageSrd>
  <webImageSrd>
    <address r:id="rId6785"/>
    <moreImagesAddress r:id="rId6786"/>
  </webImageSrd>
  <webImageSrd>
    <address r:id="rId6787"/>
    <moreImagesAddress r:id="rId6788"/>
  </webImageSrd>
  <webImageSrd>
    <address r:id="rId6789"/>
    <moreImagesAddress r:id="rId6790"/>
  </webImageSrd>
  <webImageSrd>
    <address r:id="rId6791"/>
    <moreImagesAddress r:id="rId6792"/>
  </webImageSrd>
  <webImageSrd>
    <address r:id="rId6793"/>
    <moreImagesAddress r:id="rId6794"/>
  </webImageSrd>
  <webImageSrd>
    <address r:id="rId6795"/>
    <moreImagesAddress r:id="rId6796"/>
  </webImageSrd>
  <webImageSrd>
    <address r:id="rId6797"/>
    <moreImagesAddress r:id="rId6798"/>
  </webImageSrd>
  <webImageSrd>
    <address r:id="rId6799"/>
    <moreImagesAddress r:id="rId6800"/>
  </webImageSrd>
  <webImageSrd>
    <address r:id="rId6801"/>
    <moreImagesAddress r:id="rId6802"/>
  </webImageSrd>
  <webImageSrd>
    <address r:id="rId6803"/>
    <moreImagesAddress r:id="rId6804"/>
  </webImageSrd>
  <webImageSrd>
    <address r:id="rId6805"/>
    <moreImagesAddress r:id="rId6806"/>
  </webImageSrd>
  <webImageSrd>
    <address r:id="rId6807"/>
    <moreImagesAddress r:id="rId6808"/>
  </webImageSrd>
  <webImageSrd>
    <address r:id="rId6809"/>
    <moreImagesAddress r:id="rId6810"/>
  </webImageSrd>
  <webImageSrd>
    <address r:id="rId6811"/>
    <moreImagesAddress r:id="rId6812"/>
  </webImageSrd>
  <webImageSrd>
    <address r:id="rId6813"/>
    <moreImagesAddress r:id="rId6814"/>
  </webImageSrd>
  <webImageSrd>
    <address r:id="rId6815"/>
    <moreImagesAddress r:id="rId6816"/>
  </webImageSrd>
  <webImageSrd>
    <address r:id="rId6817"/>
    <moreImagesAddress r:id="rId6818"/>
  </webImageSrd>
  <webImageSrd>
    <address r:id="rId6819"/>
    <moreImagesAddress r:id="rId6820"/>
  </webImageSrd>
  <webImageSrd>
    <address r:id="rId6821"/>
    <moreImagesAddress r:id="rId6822"/>
  </webImageSrd>
  <webImageSrd>
    <address r:id="rId6823"/>
    <moreImagesAddress r:id="rId6824"/>
  </webImageSrd>
  <webImageSrd>
    <address r:id="rId6825"/>
    <moreImagesAddress r:id="rId6826"/>
  </webImageSrd>
  <webImageSrd>
    <address r:id="rId6827"/>
    <moreImagesAddress r:id="rId6828"/>
  </webImageSrd>
  <webImageSrd>
    <address r:id="rId6829"/>
    <moreImagesAddress r:id="rId6830"/>
  </webImageSrd>
  <webImageSrd>
    <address r:id="rId6831"/>
    <moreImagesAddress r:id="rId6832"/>
  </webImageSrd>
  <webImageSrd>
    <address r:id="rId6833"/>
    <moreImagesAddress r:id="rId6834"/>
  </webImageSrd>
  <webImageSrd>
    <address r:id="rId6835"/>
    <moreImagesAddress r:id="rId6836"/>
  </webImageSrd>
  <webImageSrd>
    <address r:id="rId6837"/>
    <moreImagesAddress r:id="rId6838"/>
  </webImageSrd>
  <webImageSrd>
    <address r:id="rId6839"/>
    <moreImagesAddress r:id="rId6840"/>
  </webImageSrd>
  <webImageSrd>
    <address r:id="rId6841"/>
    <moreImagesAddress r:id="rId6842"/>
  </webImageSrd>
  <webImageSrd>
    <address r:id="rId6843"/>
    <moreImagesAddress r:id="rId6844"/>
  </webImageSrd>
  <webImageSrd>
    <address r:id="rId6845"/>
    <moreImagesAddress r:id="rId6846"/>
  </webImageSrd>
  <webImageSrd>
    <address r:id="rId6847"/>
    <moreImagesAddress r:id="rId6848"/>
  </webImageSrd>
  <webImageSrd>
    <address r:id="rId6849"/>
    <moreImagesAddress r:id="rId6850"/>
  </webImageSrd>
  <webImageSrd>
    <address r:id="rId6851"/>
    <moreImagesAddress r:id="rId6852"/>
  </webImageSrd>
  <webImageSrd>
    <address r:id="rId6853"/>
    <moreImagesAddress r:id="rId6854"/>
  </webImageSrd>
  <webImageSrd>
    <address r:id="rId6855"/>
    <moreImagesAddress r:id="rId6856"/>
  </webImageSrd>
  <webImageSrd>
    <address r:id="rId6857"/>
    <moreImagesAddress r:id="rId6858"/>
  </webImageSrd>
  <webImageSrd>
    <address r:id="rId6859"/>
    <moreImagesAddress r:id="rId6860"/>
  </webImageSrd>
  <webImageSrd>
    <address r:id="rId6861"/>
    <moreImagesAddress r:id="rId6862"/>
  </webImageSrd>
  <webImageSrd>
    <address r:id="rId6863"/>
    <moreImagesAddress r:id="rId6864"/>
  </webImageSrd>
  <webImageSrd>
    <address r:id="rId6865"/>
    <moreImagesAddress r:id="rId6866"/>
  </webImageSrd>
  <webImageSrd>
    <address r:id="rId6867"/>
    <moreImagesAddress r:id="rId6868"/>
  </webImageSrd>
  <webImageSrd>
    <address r:id="rId6869"/>
    <moreImagesAddress r:id="rId6870"/>
  </webImageSrd>
  <webImageSrd>
    <address r:id="rId6871"/>
    <moreImagesAddress r:id="rId6872"/>
  </webImageSrd>
  <webImageSrd>
    <address r:id="rId6873"/>
    <moreImagesAddress r:id="rId6874"/>
  </webImageSrd>
  <webImageSrd>
    <address r:id="rId6875"/>
    <moreImagesAddress r:id="rId6876"/>
  </webImageSrd>
  <webImageSrd>
    <address r:id="rId6877"/>
    <moreImagesAddress r:id="rId6878"/>
  </webImageSrd>
  <webImageSrd>
    <address r:id="rId6879"/>
    <moreImagesAddress r:id="rId6880"/>
  </webImageSrd>
  <webImageSrd>
    <address r:id="rId6881"/>
    <moreImagesAddress r:id="rId6882"/>
  </webImageSrd>
  <webImageSrd>
    <address r:id="rId6883"/>
    <moreImagesAddress r:id="rId6884"/>
  </webImageSrd>
  <webImageSrd>
    <address r:id="rId6885"/>
    <moreImagesAddress r:id="rId6886"/>
  </webImageSrd>
  <webImageSrd>
    <address r:id="rId6887"/>
    <moreImagesAddress r:id="rId6888"/>
  </webImageSrd>
  <webImageSrd>
    <address r:id="rId6889"/>
    <moreImagesAddress r:id="rId6890"/>
  </webImageSrd>
  <webImageSrd>
    <address r:id="rId6891"/>
    <moreImagesAddress r:id="rId6892"/>
  </webImageSrd>
  <webImageSrd>
    <address r:id="rId6893"/>
    <moreImagesAddress r:id="rId6894"/>
  </webImageSrd>
  <webImageSrd>
    <address r:id="rId6895"/>
    <moreImagesAddress r:id="rId6896"/>
  </webImageSrd>
  <webImageSrd>
    <address r:id="rId6897"/>
    <moreImagesAddress r:id="rId6898"/>
  </webImageSrd>
  <webImageSrd>
    <address r:id="rId6899"/>
    <moreImagesAddress r:id="rId6900"/>
  </webImageSrd>
  <webImageSrd>
    <address r:id="rId6901"/>
    <moreImagesAddress r:id="rId6902"/>
  </webImageSrd>
  <webImageSrd>
    <address r:id="rId6903"/>
    <moreImagesAddress r:id="rId6904"/>
  </webImageSrd>
  <webImageSrd>
    <address r:id="rId6905"/>
    <moreImagesAddress r:id="rId6906"/>
  </webImageSrd>
  <webImageSrd>
    <address r:id="rId6907"/>
    <moreImagesAddress r:id="rId6908"/>
  </webImageSrd>
  <webImageSrd>
    <address r:id="rId6909"/>
    <moreImagesAddress r:id="rId6910"/>
  </webImageSrd>
  <webImageSrd>
    <address r:id="rId6911"/>
    <moreImagesAddress r:id="rId6912"/>
  </webImageSrd>
  <webImageSrd>
    <address r:id="rId6913"/>
    <moreImagesAddress r:id="rId6914"/>
  </webImageSrd>
  <webImageSrd>
    <address r:id="rId6915"/>
    <moreImagesAddress r:id="rId6916"/>
  </webImageSrd>
  <webImageSrd>
    <address r:id="rId6917"/>
    <moreImagesAddress r:id="rId6918"/>
  </webImageSrd>
  <webImageSrd>
    <address r:id="rId6919"/>
    <moreImagesAddress r:id="rId6920"/>
  </webImageSrd>
  <webImageSrd>
    <address r:id="rId6921"/>
    <moreImagesAddress r:id="rId6922"/>
  </webImageSrd>
  <webImageSrd>
    <address r:id="rId6923"/>
    <moreImagesAddress r:id="rId6924"/>
  </webImageSrd>
  <webImageSrd>
    <address r:id="rId6925"/>
    <moreImagesAddress r:id="rId6926"/>
  </webImageSrd>
  <webImageSrd>
    <address r:id="rId6927"/>
    <moreImagesAddress r:id="rId6928"/>
  </webImageSrd>
  <webImageSrd>
    <address r:id="rId6929"/>
    <moreImagesAddress r:id="rId6930"/>
  </webImageSrd>
  <webImageSrd>
    <address r:id="rId6931"/>
    <moreImagesAddress r:id="rId6932"/>
  </webImageSrd>
  <webImageSrd>
    <address r:id="rId6933"/>
    <moreImagesAddress r:id="rId6934"/>
  </webImageSrd>
  <webImageSrd>
    <address r:id="rId6935"/>
    <moreImagesAddress r:id="rId6936"/>
  </webImageSrd>
  <webImageSrd>
    <address r:id="rId6937"/>
    <moreImagesAddress r:id="rId6938"/>
  </webImageSrd>
  <webImageSrd>
    <address r:id="rId6939"/>
    <moreImagesAddress r:id="rId6940"/>
  </webImageSrd>
  <webImageSrd>
    <address r:id="rId6941"/>
    <moreImagesAddress r:id="rId6942"/>
  </webImageSrd>
  <webImageSrd>
    <address r:id="rId6943"/>
    <moreImagesAddress r:id="rId6944"/>
  </webImageSrd>
  <webImageSrd>
    <address r:id="rId6945"/>
    <moreImagesAddress r:id="rId6946"/>
  </webImageSrd>
  <webImageSrd>
    <address r:id="rId6947"/>
    <moreImagesAddress r:id="rId6948"/>
  </webImageSrd>
  <webImageSrd>
    <address r:id="rId6949"/>
    <moreImagesAddress r:id="rId6950"/>
  </webImageSrd>
  <webImageSrd>
    <address r:id="rId6951"/>
    <moreImagesAddress r:id="rId6952"/>
  </webImageSrd>
  <webImageSrd>
    <address r:id="rId6953"/>
    <moreImagesAddress r:id="rId6954"/>
  </webImageSrd>
  <webImageSrd>
    <address r:id="rId6955"/>
    <moreImagesAddress r:id="rId6956"/>
  </webImageSrd>
  <webImageSrd>
    <address r:id="rId6957"/>
    <moreImagesAddress r:id="rId6958"/>
  </webImageSrd>
  <webImageSrd>
    <address r:id="rId6959"/>
    <moreImagesAddress r:id="rId6960"/>
  </webImageSrd>
  <webImageSrd>
    <address r:id="rId6961"/>
    <moreImagesAddress r:id="rId6962"/>
  </webImageSrd>
  <webImageSrd>
    <address r:id="rId6963"/>
    <moreImagesAddress r:id="rId6964"/>
  </webImageSrd>
  <webImageSrd>
    <address r:id="rId6965"/>
    <moreImagesAddress r:id="rId6966"/>
  </webImageSrd>
  <webImageSrd>
    <address r:id="rId6967"/>
    <moreImagesAddress r:id="rId6968"/>
  </webImageSrd>
  <webImageSrd>
    <address r:id="rId6969"/>
    <moreImagesAddress r:id="rId6970"/>
  </webImageSrd>
  <webImageSrd>
    <address r:id="rId6971"/>
    <moreImagesAddress r:id="rId6972"/>
  </webImageSrd>
  <webImageSrd>
    <address r:id="rId6973"/>
    <moreImagesAddress r:id="rId6974"/>
  </webImageSrd>
  <webImageSrd>
    <address r:id="rId6975"/>
    <moreImagesAddress r:id="rId6976"/>
  </webImageSrd>
  <webImageSrd>
    <address r:id="rId6977"/>
    <moreImagesAddress r:id="rId6978"/>
  </webImageSrd>
  <webImageSrd>
    <address r:id="rId6979"/>
    <moreImagesAddress r:id="rId6980"/>
  </webImageSrd>
  <webImageSrd>
    <address r:id="rId6981"/>
    <moreImagesAddress r:id="rId6982"/>
  </webImageSrd>
  <webImageSrd>
    <address r:id="rId6983"/>
    <moreImagesAddress r:id="rId6984"/>
  </webImageSrd>
  <webImageSrd>
    <address r:id="rId6985"/>
    <moreImagesAddress r:id="rId6986"/>
  </webImageSrd>
  <webImageSrd>
    <address r:id="rId6987"/>
    <moreImagesAddress r:id="rId6988"/>
  </webImageSrd>
  <webImageSrd>
    <address r:id="rId6989"/>
    <moreImagesAddress r:id="rId6990"/>
  </webImageSrd>
  <webImageSrd>
    <address r:id="rId6991"/>
    <moreImagesAddress r:id="rId6992"/>
  </webImageSrd>
  <webImageSrd>
    <address r:id="rId6993"/>
    <moreImagesAddress r:id="rId6994"/>
  </webImageSrd>
  <webImageSrd>
    <address r:id="rId6995"/>
    <moreImagesAddress r:id="rId6996"/>
  </webImageSrd>
  <webImageSrd>
    <address r:id="rId6997"/>
    <moreImagesAddress r:id="rId6998"/>
  </webImageSrd>
  <webImageSrd>
    <address r:id="rId6999"/>
    <moreImagesAddress r:id="rId7000"/>
  </webImageSrd>
  <webImageSrd>
    <address r:id="rId7001"/>
    <moreImagesAddress r:id="rId7002"/>
  </webImageSrd>
  <webImageSrd>
    <address r:id="rId7003"/>
    <moreImagesAddress r:id="rId7004"/>
  </webImageSrd>
  <webImageSrd>
    <address r:id="rId7005"/>
    <moreImagesAddress r:id="rId7006"/>
  </webImageSrd>
  <webImageSrd>
    <address r:id="rId7007"/>
    <moreImagesAddress r:id="rId7008"/>
  </webImageSrd>
  <webImageSrd>
    <address r:id="rId7009"/>
    <moreImagesAddress r:id="rId7010"/>
  </webImageSrd>
  <webImageSrd>
    <address r:id="rId7011"/>
    <moreImagesAddress r:id="rId7012"/>
  </webImageSrd>
  <webImageSrd>
    <address r:id="rId7013"/>
    <moreImagesAddress r:id="rId7014"/>
  </webImageSrd>
  <webImageSrd>
    <address r:id="rId7015"/>
    <moreImagesAddress r:id="rId7016"/>
  </webImageSrd>
  <webImageSrd>
    <address r:id="rId7017"/>
    <moreImagesAddress r:id="rId7018"/>
  </webImageSrd>
  <webImageSrd>
    <address r:id="rId7019"/>
    <moreImagesAddress r:id="rId7020"/>
  </webImageSrd>
  <webImageSrd>
    <address r:id="rId7021"/>
    <moreImagesAddress r:id="rId7022"/>
  </webImageSrd>
  <webImageSrd>
    <address r:id="rId7023"/>
    <moreImagesAddress r:id="rId7024"/>
  </webImageSrd>
  <webImageSrd>
    <address r:id="rId7025"/>
    <moreImagesAddress r:id="rId7026"/>
  </webImageSrd>
  <webImageSrd>
    <address r:id="rId7027"/>
    <moreImagesAddress r:id="rId7028"/>
  </webImageSrd>
  <webImageSrd>
    <address r:id="rId7029"/>
    <moreImagesAddress r:id="rId7030"/>
  </webImageSrd>
  <webImageSrd>
    <address r:id="rId7031"/>
    <moreImagesAddress r:id="rId7032"/>
  </webImageSrd>
  <webImageSrd>
    <address r:id="rId7033"/>
    <moreImagesAddress r:id="rId7034"/>
  </webImageSrd>
  <webImageSrd>
    <address r:id="rId7035"/>
    <moreImagesAddress r:id="rId7036"/>
  </webImageSrd>
  <webImageSrd>
    <address r:id="rId7037"/>
    <moreImagesAddress r:id="rId7038"/>
  </webImageSrd>
  <webImageSrd>
    <address r:id="rId7039"/>
    <moreImagesAddress r:id="rId7040"/>
  </webImageSrd>
  <webImageSrd>
    <address r:id="rId7041"/>
    <moreImagesAddress r:id="rId7042"/>
  </webImageSrd>
  <webImageSrd>
    <address r:id="rId7043"/>
    <moreImagesAddress r:id="rId7044"/>
  </webImageSrd>
  <webImageSrd>
    <address r:id="rId7045"/>
    <moreImagesAddress r:id="rId7046"/>
  </webImageSrd>
  <webImageSrd>
    <address r:id="rId7047"/>
    <moreImagesAddress r:id="rId7048"/>
  </webImageSrd>
  <webImageSrd>
    <address r:id="rId7049"/>
    <moreImagesAddress r:id="rId7050"/>
  </webImageSrd>
  <webImageSrd>
    <address r:id="rId7051"/>
    <moreImagesAddress r:id="rId7052"/>
  </webImageSrd>
  <webImageSrd>
    <address r:id="rId7053"/>
    <moreImagesAddress r:id="rId7054"/>
  </webImageSrd>
  <webImageSrd>
    <address r:id="rId7055"/>
    <moreImagesAddress r:id="rId7056"/>
  </webImageSrd>
  <webImageSrd>
    <address r:id="rId7057"/>
    <moreImagesAddress r:id="rId7058"/>
  </webImageSrd>
  <webImageSrd>
    <address r:id="rId7059"/>
    <moreImagesAddress r:id="rId7060"/>
  </webImageSrd>
  <webImageSrd>
    <address r:id="rId7061"/>
    <moreImagesAddress r:id="rId7062"/>
  </webImageSrd>
  <webImageSrd>
    <address r:id="rId7063"/>
    <moreImagesAddress r:id="rId7064"/>
  </webImageSrd>
  <webImageSrd>
    <address r:id="rId7065"/>
    <moreImagesAddress r:id="rId7066"/>
  </webImageSrd>
  <webImageSrd>
    <address r:id="rId7067"/>
    <moreImagesAddress r:id="rId7068"/>
  </webImageSrd>
  <webImageSrd>
    <address r:id="rId7069"/>
    <moreImagesAddress r:id="rId7070"/>
  </webImageSrd>
  <webImageSrd>
    <address r:id="rId7071"/>
    <moreImagesAddress r:id="rId7072"/>
  </webImageSrd>
  <webImageSrd>
    <address r:id="rId7073"/>
    <moreImagesAddress r:id="rId7074"/>
  </webImageSrd>
  <webImageSrd>
    <address r:id="rId7075"/>
    <moreImagesAddress r:id="rId7076"/>
  </webImageSrd>
  <webImageSrd>
    <address r:id="rId7077"/>
    <moreImagesAddress r:id="rId7078"/>
  </webImageSrd>
  <webImageSrd>
    <address r:id="rId7079"/>
    <moreImagesAddress r:id="rId7080"/>
  </webImageSrd>
  <webImageSrd>
    <address r:id="rId7081"/>
    <moreImagesAddress r:id="rId7082"/>
  </webImageSrd>
  <webImageSrd>
    <address r:id="rId7083"/>
    <moreImagesAddress r:id="rId7084"/>
  </webImageSrd>
  <webImageSrd>
    <address r:id="rId7085"/>
    <moreImagesAddress r:id="rId7086"/>
  </webImageSrd>
  <webImageSrd>
    <address r:id="rId7087"/>
    <moreImagesAddress r:id="rId7088"/>
  </webImageSrd>
  <webImageSrd>
    <address r:id="rId7089"/>
    <moreImagesAddress r:id="rId7090"/>
  </webImageSrd>
  <webImageSrd>
    <address r:id="rId7091"/>
    <moreImagesAddress r:id="rId7092"/>
  </webImageSrd>
  <webImageSrd>
    <address r:id="rId7093"/>
    <moreImagesAddress r:id="rId7094"/>
  </webImageSrd>
  <webImageSrd>
    <address r:id="rId7095"/>
    <moreImagesAddress r:id="rId7096"/>
  </webImageSrd>
  <webImageSrd>
    <address r:id="rId7097"/>
    <moreImagesAddress r:id="rId7098"/>
  </webImageSrd>
  <webImageSrd>
    <address r:id="rId7099"/>
    <moreImagesAddress r:id="rId7100"/>
  </webImageSrd>
  <webImageSrd>
    <address r:id="rId7101"/>
    <moreImagesAddress r:id="rId7102"/>
  </webImageSrd>
  <webImageSrd>
    <address r:id="rId7103"/>
    <moreImagesAddress r:id="rId7104"/>
  </webImageSrd>
  <webImageSrd>
    <address r:id="rId7105"/>
    <moreImagesAddress r:id="rId7106"/>
  </webImageSrd>
  <webImageSrd>
    <address r:id="rId7107"/>
    <moreImagesAddress r:id="rId7108"/>
  </webImageSrd>
  <webImageSrd>
    <address r:id="rId7109"/>
    <moreImagesAddress r:id="rId7110"/>
  </webImageSrd>
  <webImageSrd>
    <address r:id="rId7111"/>
    <moreImagesAddress r:id="rId7112"/>
  </webImageSrd>
  <webImageSrd>
    <address r:id="rId7113"/>
    <moreImagesAddress r:id="rId7114"/>
  </webImageSrd>
  <webImageSrd>
    <address r:id="rId7115"/>
    <moreImagesAddress r:id="rId7116"/>
  </webImageSrd>
  <webImageSrd>
    <address r:id="rId7117"/>
    <moreImagesAddress r:id="rId7118"/>
  </webImageSrd>
  <webImageSrd>
    <address r:id="rId7119"/>
    <moreImagesAddress r:id="rId7120"/>
  </webImageSrd>
  <webImageSrd>
    <address r:id="rId7121"/>
    <moreImagesAddress r:id="rId7122"/>
  </webImageSrd>
  <webImageSrd>
    <address r:id="rId7123"/>
    <moreImagesAddress r:id="rId7124"/>
  </webImageSrd>
  <webImageSrd>
    <address r:id="rId7125"/>
    <moreImagesAddress r:id="rId7126"/>
  </webImageSrd>
  <webImageSrd>
    <address r:id="rId7127"/>
    <moreImagesAddress r:id="rId7128"/>
  </webImageSrd>
  <webImageSrd>
    <address r:id="rId7129"/>
    <moreImagesAddress r:id="rId7130"/>
  </webImageSrd>
  <webImageSrd>
    <address r:id="rId7131"/>
    <moreImagesAddress r:id="rId7132"/>
  </webImageSrd>
  <webImageSrd>
    <address r:id="rId7133"/>
    <moreImagesAddress r:id="rId7134"/>
  </webImageSrd>
  <webImageSrd>
    <address r:id="rId7135"/>
    <moreImagesAddress r:id="rId7136"/>
  </webImageSrd>
  <webImageSrd>
    <address r:id="rId7137"/>
    <moreImagesAddress r:id="rId7138"/>
  </webImageSrd>
  <webImageSrd>
    <address r:id="rId7139"/>
    <moreImagesAddress r:id="rId7140"/>
  </webImageSrd>
  <webImageSrd>
    <address r:id="rId7141"/>
    <moreImagesAddress r:id="rId7142"/>
  </webImageSrd>
  <webImageSrd>
    <address r:id="rId7143"/>
    <moreImagesAddress r:id="rId7144"/>
  </webImageSrd>
  <webImageSrd>
    <address r:id="rId7145"/>
    <moreImagesAddress r:id="rId7146"/>
  </webImageSrd>
  <webImageSrd>
    <address r:id="rId7147"/>
    <moreImagesAddress r:id="rId7148"/>
  </webImageSrd>
  <webImageSrd>
    <address r:id="rId7149"/>
    <moreImagesAddress r:id="rId7150"/>
  </webImageSrd>
  <webImageSrd>
    <address r:id="rId7151"/>
    <moreImagesAddress r:id="rId7152"/>
  </webImageSrd>
  <webImageSrd>
    <address r:id="rId7153"/>
    <moreImagesAddress r:id="rId7154"/>
  </webImageSrd>
  <webImageSrd>
    <address r:id="rId7155"/>
    <moreImagesAddress r:id="rId7156"/>
  </webImageSrd>
  <webImageSrd>
    <address r:id="rId7157"/>
    <moreImagesAddress r:id="rId7158"/>
  </webImageSrd>
  <webImageSrd>
    <address r:id="rId7159"/>
    <moreImagesAddress r:id="rId7160"/>
  </webImageSrd>
  <webImageSrd>
    <address r:id="rId7161"/>
    <moreImagesAddress r:id="rId7162"/>
  </webImageSrd>
  <webImageSrd>
    <address r:id="rId7163"/>
    <moreImagesAddress r:id="rId7164"/>
  </webImageSrd>
  <webImageSrd>
    <address r:id="rId7165"/>
    <moreImagesAddress r:id="rId7166"/>
  </webImageSrd>
  <webImageSrd>
    <address r:id="rId7167"/>
    <moreImagesAddress r:id="rId7168"/>
  </webImageSrd>
  <webImageSrd>
    <address r:id="rId7169"/>
    <moreImagesAddress r:id="rId7170"/>
  </webImageSrd>
  <webImageSrd>
    <address r:id="rId7171"/>
    <moreImagesAddress r:id="rId7172"/>
  </webImageSrd>
  <webImageSrd>
    <address r:id="rId7173"/>
    <moreImagesAddress r:id="rId7174"/>
  </webImageSrd>
  <webImageSrd>
    <address r:id="rId7175"/>
    <moreImagesAddress r:id="rId7176"/>
  </webImageSrd>
  <webImageSrd>
    <address r:id="rId7177"/>
    <moreImagesAddress r:id="rId7178"/>
  </webImageSrd>
  <webImageSrd>
    <address r:id="rId7179"/>
    <moreImagesAddress r:id="rId7180"/>
  </webImageSrd>
  <webImageSrd>
    <address r:id="rId7181"/>
    <moreImagesAddress r:id="rId7182"/>
  </webImageSrd>
  <webImageSrd>
    <address r:id="rId7183"/>
    <moreImagesAddress r:id="rId7184"/>
  </webImageSrd>
  <webImageSrd>
    <address r:id="rId7185"/>
    <moreImagesAddress r:id="rId7186"/>
  </webImageSrd>
  <webImageSrd>
    <address r:id="rId7187"/>
    <moreImagesAddress r:id="rId7188"/>
  </webImageSrd>
  <webImageSrd>
    <address r:id="rId7189"/>
    <moreImagesAddress r:id="rId7190"/>
  </webImageSrd>
  <webImageSrd>
    <address r:id="rId7191"/>
    <moreImagesAddress r:id="rId7192"/>
  </webImageSrd>
  <webImageSrd>
    <address r:id="rId7193"/>
    <moreImagesAddress r:id="rId7194"/>
  </webImageSrd>
  <webImageSrd>
    <address r:id="rId7195"/>
    <moreImagesAddress r:id="rId7196"/>
  </webImageSrd>
  <webImageSrd>
    <address r:id="rId7197"/>
    <moreImagesAddress r:id="rId7198"/>
  </webImageSrd>
  <webImageSrd>
    <address r:id="rId7199"/>
    <moreImagesAddress r:id="rId7200"/>
  </webImageSrd>
  <webImageSrd>
    <address r:id="rId7201"/>
    <moreImagesAddress r:id="rId7202"/>
  </webImageSrd>
  <webImageSrd>
    <address r:id="rId7203"/>
    <moreImagesAddress r:id="rId7204"/>
  </webImageSrd>
  <webImageSrd>
    <address r:id="rId7205"/>
    <moreImagesAddress r:id="rId7206"/>
  </webImageSrd>
  <webImageSrd>
    <address r:id="rId7207"/>
    <moreImagesAddress r:id="rId7208"/>
  </webImageSrd>
  <webImageSrd>
    <address r:id="rId7209"/>
    <moreImagesAddress r:id="rId7210"/>
  </webImageSrd>
  <webImageSrd>
    <address r:id="rId7211"/>
    <moreImagesAddress r:id="rId7212"/>
  </webImageSrd>
  <webImageSrd>
    <address r:id="rId7213"/>
    <moreImagesAddress r:id="rId7214"/>
  </webImageSrd>
  <webImageSrd>
    <address r:id="rId7215"/>
    <moreImagesAddress r:id="rId7216"/>
  </webImageSrd>
  <webImageSrd>
    <address r:id="rId7217"/>
    <moreImagesAddress r:id="rId7218"/>
  </webImageSrd>
  <webImageSrd>
    <address r:id="rId7219"/>
    <moreImagesAddress r:id="rId7220"/>
  </webImageSrd>
  <webImageSrd>
    <address r:id="rId7221"/>
    <moreImagesAddress r:id="rId7222"/>
  </webImageSrd>
  <webImageSrd>
    <address r:id="rId7223"/>
    <moreImagesAddress r:id="rId7224"/>
  </webImageSrd>
  <webImageSrd>
    <address r:id="rId7225"/>
    <moreImagesAddress r:id="rId7226"/>
  </webImageSrd>
  <webImageSrd>
    <address r:id="rId7227"/>
    <moreImagesAddress r:id="rId7228"/>
  </webImageSrd>
  <webImageSrd>
    <address r:id="rId7229"/>
    <moreImagesAddress r:id="rId7230"/>
  </webImageSrd>
  <webImageSrd>
    <address r:id="rId7231"/>
    <moreImagesAddress r:id="rId7232"/>
  </webImageSrd>
  <webImageSrd>
    <address r:id="rId7233"/>
    <moreImagesAddress r:id="rId7234"/>
  </webImageSrd>
  <webImageSrd>
    <address r:id="rId7235"/>
    <moreImagesAddress r:id="rId7236"/>
  </webImageSrd>
  <webImageSrd>
    <address r:id="rId7237"/>
    <moreImagesAddress r:id="rId7238"/>
  </webImageSrd>
  <webImageSrd>
    <address r:id="rId7239"/>
    <moreImagesAddress r:id="rId7240"/>
  </webImageSrd>
  <webImageSrd>
    <address r:id="rId7241"/>
    <moreImagesAddress r:id="rId7242"/>
  </webImageSrd>
  <webImageSrd>
    <address r:id="rId7243"/>
    <moreImagesAddress r:id="rId7244"/>
  </webImageSrd>
  <webImageSrd>
    <address r:id="rId7245"/>
    <moreImagesAddress r:id="rId7246"/>
  </webImageSrd>
  <webImageSrd>
    <address r:id="rId7247"/>
    <moreImagesAddress r:id="rId7248"/>
  </webImageSrd>
  <webImageSrd>
    <address r:id="rId7249"/>
    <moreImagesAddress r:id="rId7250"/>
  </webImageSrd>
  <webImageSrd>
    <address r:id="rId7251"/>
    <moreImagesAddress r:id="rId7252"/>
  </webImageSrd>
  <webImageSrd>
    <address r:id="rId7253"/>
    <moreImagesAddress r:id="rId7254"/>
  </webImageSrd>
  <webImageSrd>
    <address r:id="rId7255"/>
    <moreImagesAddress r:id="rId7256"/>
  </webImageSrd>
  <webImageSrd>
    <address r:id="rId7257"/>
    <moreImagesAddress r:id="rId7258"/>
  </webImageSrd>
  <webImageSrd>
    <address r:id="rId7259"/>
    <moreImagesAddress r:id="rId7260"/>
  </webImageSrd>
  <webImageSrd>
    <address r:id="rId7261"/>
    <moreImagesAddress r:id="rId7262"/>
  </webImageSrd>
  <webImageSrd>
    <address r:id="rId7263"/>
    <moreImagesAddress r:id="rId7264"/>
  </webImageSrd>
  <webImageSrd>
    <address r:id="rId7265"/>
    <moreImagesAddress r:id="rId7266"/>
  </webImageSrd>
  <webImageSrd>
    <address r:id="rId7267"/>
    <moreImagesAddress r:id="rId7268"/>
  </webImageSrd>
  <webImageSrd>
    <address r:id="rId7269"/>
    <moreImagesAddress r:id="rId7270"/>
  </webImageSrd>
  <webImageSrd>
    <address r:id="rId7271"/>
    <moreImagesAddress r:id="rId7272"/>
  </webImageSrd>
  <webImageSrd>
    <address r:id="rId7273"/>
    <moreImagesAddress r:id="rId7274"/>
  </webImageSrd>
  <webImageSrd>
    <address r:id="rId7275"/>
    <moreImagesAddress r:id="rId7276"/>
  </webImageSrd>
  <webImageSrd>
    <address r:id="rId7277"/>
    <moreImagesAddress r:id="rId7278"/>
  </webImageSrd>
  <webImageSrd>
    <address r:id="rId7279"/>
    <moreImagesAddress r:id="rId7280"/>
  </webImageSrd>
  <webImageSrd>
    <address r:id="rId7281"/>
    <moreImagesAddress r:id="rId7282"/>
  </webImageSrd>
  <webImageSrd>
    <address r:id="rId7283"/>
    <moreImagesAddress r:id="rId7284"/>
  </webImageSrd>
  <webImageSrd>
    <address r:id="rId7285"/>
    <moreImagesAddress r:id="rId7286"/>
  </webImageSrd>
  <webImageSrd>
    <address r:id="rId7287"/>
    <moreImagesAddress r:id="rId7288"/>
  </webImageSrd>
  <webImageSrd>
    <address r:id="rId7289"/>
    <moreImagesAddress r:id="rId7290"/>
  </webImageSrd>
  <webImageSrd>
    <address r:id="rId7291"/>
    <moreImagesAddress r:id="rId7292"/>
  </webImageSrd>
  <webImageSrd>
    <address r:id="rId7293"/>
    <moreImagesAddress r:id="rId7294"/>
  </webImageSrd>
  <webImageSrd>
    <address r:id="rId7295"/>
    <moreImagesAddress r:id="rId7296"/>
  </webImageSrd>
  <webImageSrd>
    <address r:id="rId7297"/>
    <moreImagesAddress r:id="rId7298"/>
  </webImageSrd>
  <webImageSrd>
    <address r:id="rId7299"/>
    <moreImagesAddress r:id="rId7300"/>
  </webImageSrd>
  <webImageSrd>
    <address r:id="rId7301"/>
    <moreImagesAddress r:id="rId7302"/>
  </webImageSrd>
  <webImageSrd>
    <address r:id="rId7303"/>
    <moreImagesAddress r:id="rId7304"/>
  </webImageSrd>
  <webImageSrd>
    <address r:id="rId7305"/>
    <moreImagesAddress r:id="rId7306"/>
  </webImageSrd>
  <webImageSrd>
    <address r:id="rId7307"/>
    <moreImagesAddress r:id="rId7308"/>
  </webImageSrd>
  <webImageSrd>
    <address r:id="rId7309"/>
    <moreImagesAddress r:id="rId7310"/>
  </webImageSrd>
  <webImageSrd>
    <address r:id="rId7311"/>
    <moreImagesAddress r:id="rId7312"/>
  </webImageSrd>
  <webImageSrd>
    <address r:id="rId7313"/>
    <moreImagesAddress r:id="rId7314"/>
  </webImageSrd>
  <webImageSrd>
    <address r:id="rId7315"/>
    <moreImagesAddress r:id="rId7316"/>
  </webImageSrd>
  <webImageSrd>
    <address r:id="rId7317"/>
    <moreImagesAddress r:id="rId7318"/>
  </webImageSrd>
  <webImageSrd>
    <address r:id="rId7319"/>
    <moreImagesAddress r:id="rId7320"/>
  </webImageSrd>
  <webImageSrd>
    <address r:id="rId7321"/>
    <moreImagesAddress r:id="rId7322"/>
  </webImageSrd>
  <webImageSrd>
    <address r:id="rId7323"/>
    <moreImagesAddress r:id="rId7324"/>
  </webImageSrd>
  <webImageSrd>
    <address r:id="rId7325"/>
    <moreImagesAddress r:id="rId7326"/>
  </webImageSrd>
  <webImageSrd>
    <address r:id="rId7327"/>
    <moreImagesAddress r:id="rId7328"/>
  </webImageSrd>
  <webImageSrd>
    <address r:id="rId7329"/>
    <moreImagesAddress r:id="rId7330"/>
  </webImageSrd>
  <webImageSrd>
    <address r:id="rId7331"/>
    <moreImagesAddress r:id="rId7332"/>
  </webImageSrd>
  <webImageSrd>
    <address r:id="rId7333"/>
    <moreImagesAddress r:id="rId7334"/>
  </webImageSrd>
  <webImageSrd>
    <address r:id="rId7335"/>
    <moreImagesAddress r:id="rId7336"/>
  </webImageSrd>
  <webImageSrd>
    <address r:id="rId7337"/>
    <moreImagesAddress r:id="rId7338"/>
  </webImageSrd>
  <webImageSrd>
    <address r:id="rId7339"/>
    <moreImagesAddress r:id="rId7340"/>
  </webImageSrd>
  <webImageSrd>
    <address r:id="rId7341"/>
    <moreImagesAddress r:id="rId7342"/>
  </webImageSrd>
  <webImageSrd>
    <address r:id="rId7343"/>
    <moreImagesAddress r:id="rId7344"/>
  </webImageSrd>
  <webImageSrd>
    <address r:id="rId7345"/>
    <moreImagesAddress r:id="rId7346"/>
  </webImageSrd>
  <webImageSrd>
    <address r:id="rId7347"/>
    <moreImagesAddress r:id="rId7348"/>
  </webImageSrd>
  <webImageSrd>
    <address r:id="rId7349"/>
    <moreImagesAddress r:id="rId7350"/>
  </webImageSrd>
  <webImageSrd>
    <address r:id="rId7351"/>
    <moreImagesAddress r:id="rId7352"/>
  </webImageSrd>
  <webImageSrd>
    <address r:id="rId7353"/>
    <moreImagesAddress r:id="rId7354"/>
  </webImageSrd>
  <webImageSrd>
    <address r:id="rId7355"/>
    <moreImagesAddress r:id="rId7356"/>
  </webImageSrd>
  <webImageSrd>
    <address r:id="rId7357"/>
    <moreImagesAddress r:id="rId7358"/>
  </webImageSrd>
  <webImageSrd>
    <address r:id="rId7359"/>
    <moreImagesAddress r:id="rId7360"/>
  </webImageSrd>
  <webImageSrd>
    <address r:id="rId7361"/>
    <moreImagesAddress r:id="rId7362"/>
  </webImageSrd>
  <webImageSrd>
    <address r:id="rId7363"/>
    <moreImagesAddress r:id="rId7364"/>
  </webImageSrd>
  <webImageSrd>
    <address r:id="rId7365"/>
    <moreImagesAddress r:id="rId7366"/>
  </webImageSrd>
  <webImageSrd>
    <address r:id="rId7367"/>
    <moreImagesAddress r:id="rId7368"/>
  </webImageSrd>
  <webImageSrd>
    <address r:id="rId7369"/>
    <moreImagesAddress r:id="rId7370"/>
  </webImageSrd>
  <webImageSrd>
    <address r:id="rId7371"/>
    <moreImagesAddress r:id="rId7372"/>
  </webImageSrd>
  <webImageSrd>
    <address r:id="rId7373"/>
    <moreImagesAddress r:id="rId7374"/>
  </webImageSrd>
  <webImageSrd>
    <address r:id="rId7375"/>
    <moreImagesAddress r:id="rId7376"/>
  </webImageSrd>
  <webImageSrd>
    <address r:id="rId7377"/>
    <moreImagesAddress r:id="rId7378"/>
  </webImageSrd>
  <webImageSrd>
    <address r:id="rId7379"/>
    <moreImagesAddress r:id="rId7380"/>
  </webImageSrd>
  <webImageSrd>
    <address r:id="rId7381"/>
    <moreImagesAddress r:id="rId7382"/>
  </webImageSrd>
  <webImageSrd>
    <address r:id="rId7383"/>
    <moreImagesAddress r:id="rId7384"/>
  </webImageSrd>
  <webImageSrd>
    <address r:id="rId7385"/>
    <moreImagesAddress r:id="rId7386"/>
  </webImageSrd>
  <webImageSrd>
    <address r:id="rId7387"/>
    <moreImagesAddress r:id="rId7388"/>
  </webImageSrd>
  <webImageSrd>
    <address r:id="rId7389"/>
    <moreImagesAddress r:id="rId7390"/>
  </webImageSrd>
  <webImageSrd>
    <address r:id="rId7391"/>
    <moreImagesAddress r:id="rId7392"/>
  </webImageSrd>
  <webImageSrd>
    <address r:id="rId7393"/>
    <moreImagesAddress r:id="rId7394"/>
  </webImageSrd>
  <webImageSrd>
    <address r:id="rId7395"/>
    <moreImagesAddress r:id="rId7396"/>
  </webImageSrd>
  <webImageSrd>
    <address r:id="rId7397"/>
    <moreImagesAddress r:id="rId7398"/>
  </webImageSrd>
  <webImageSrd>
    <address r:id="rId7399"/>
    <moreImagesAddress r:id="rId7400"/>
  </webImageSrd>
  <webImageSrd>
    <address r:id="rId7401"/>
    <moreImagesAddress r:id="rId7402"/>
  </webImageSrd>
  <webImageSrd>
    <address r:id="rId7403"/>
    <moreImagesAddress r:id="rId7404"/>
  </webImageSrd>
  <webImageSrd>
    <address r:id="rId7405"/>
    <moreImagesAddress r:id="rId7406"/>
  </webImageSrd>
  <webImageSrd>
    <address r:id="rId7407"/>
    <moreImagesAddress r:id="rId7408"/>
  </webImageSrd>
  <webImageSrd>
    <address r:id="rId7409"/>
    <moreImagesAddress r:id="rId7410"/>
  </webImageSrd>
  <webImageSrd>
    <address r:id="rId7411"/>
    <moreImagesAddress r:id="rId7412"/>
  </webImageSrd>
  <webImageSrd>
    <address r:id="rId7413"/>
    <moreImagesAddress r:id="rId7414"/>
  </webImageSrd>
  <webImageSrd>
    <address r:id="rId7415"/>
    <moreImagesAddress r:id="rId7416"/>
  </webImageSrd>
  <webImageSrd>
    <address r:id="rId7417"/>
    <moreImagesAddress r:id="rId7418"/>
  </webImageSrd>
  <webImageSrd>
    <address r:id="rId7419"/>
    <moreImagesAddress r:id="rId7420"/>
  </webImageSrd>
  <webImageSrd>
    <address r:id="rId7421"/>
    <moreImagesAddress r:id="rId7422"/>
  </webImageSrd>
  <webImageSrd>
    <address r:id="rId7423"/>
    <moreImagesAddress r:id="rId7424"/>
  </webImageSrd>
  <webImageSrd>
    <address r:id="rId7425"/>
    <moreImagesAddress r:id="rId7426"/>
  </webImageSrd>
  <webImageSrd>
    <address r:id="rId7427"/>
    <moreImagesAddress r:id="rId7428"/>
  </webImageSrd>
  <webImageSrd>
    <address r:id="rId7429"/>
    <moreImagesAddress r:id="rId7430"/>
  </webImageSrd>
  <webImageSrd>
    <address r:id="rId7431"/>
    <moreImagesAddress r:id="rId7432"/>
  </webImageSrd>
  <webImageSrd>
    <address r:id="rId7433"/>
    <moreImagesAddress r:id="rId7434"/>
  </webImageSrd>
  <webImageSrd>
    <address r:id="rId7435"/>
    <moreImagesAddress r:id="rId7436"/>
  </webImageSrd>
  <webImageSrd>
    <address r:id="rId7437"/>
    <moreImagesAddress r:id="rId7438"/>
  </webImageSrd>
  <webImageSrd>
    <address r:id="rId7439"/>
    <moreImagesAddress r:id="rId7440"/>
  </webImageSrd>
  <webImageSrd>
    <address r:id="rId7441"/>
    <moreImagesAddress r:id="rId7442"/>
  </webImageSrd>
  <webImageSrd>
    <address r:id="rId7443"/>
    <moreImagesAddress r:id="rId7444"/>
  </webImageSrd>
  <webImageSrd>
    <address r:id="rId7445"/>
    <moreImagesAddress r:id="rId7446"/>
  </webImageSrd>
  <webImageSrd>
    <address r:id="rId7447"/>
    <moreImagesAddress r:id="rId7448"/>
  </webImageSrd>
  <webImageSrd>
    <address r:id="rId7449"/>
    <moreImagesAddress r:id="rId7450"/>
  </webImageSrd>
  <webImageSrd>
    <address r:id="rId7451"/>
    <moreImagesAddress r:id="rId7452"/>
  </webImageSrd>
  <webImageSrd>
    <address r:id="rId7453"/>
    <moreImagesAddress r:id="rId7454"/>
  </webImageSrd>
  <webImageSrd>
    <address r:id="rId7455"/>
    <moreImagesAddress r:id="rId7456"/>
  </webImageSrd>
  <webImageSrd>
    <address r:id="rId7457"/>
    <moreImagesAddress r:id="rId7458"/>
  </webImageSrd>
  <webImageSrd>
    <address r:id="rId7459"/>
    <moreImagesAddress r:id="rId7460"/>
  </webImageSrd>
  <webImageSrd>
    <address r:id="rId7461"/>
    <moreImagesAddress r:id="rId7462"/>
  </webImageSrd>
  <webImageSrd>
    <address r:id="rId7463"/>
    <moreImagesAddress r:id="rId7464"/>
  </webImageSrd>
  <webImageSrd>
    <address r:id="rId7465"/>
    <moreImagesAddress r:id="rId7466"/>
  </webImageSrd>
  <webImageSrd>
    <address r:id="rId7467"/>
    <moreImagesAddress r:id="rId7468"/>
  </webImageSrd>
  <webImageSrd>
    <address r:id="rId7469"/>
    <moreImagesAddress r:id="rId7470"/>
  </webImageSrd>
  <webImageSrd>
    <address r:id="rId7471"/>
    <moreImagesAddress r:id="rId7472"/>
  </webImageSrd>
  <webImageSrd>
    <address r:id="rId7473"/>
    <moreImagesAddress r:id="rId7474"/>
  </webImageSrd>
  <webImageSrd>
    <address r:id="rId7475"/>
    <moreImagesAddress r:id="rId7476"/>
  </webImageSrd>
  <webImageSrd>
    <address r:id="rId7477"/>
    <moreImagesAddress r:id="rId7478"/>
  </webImageSrd>
  <webImageSrd>
    <address r:id="rId7479"/>
    <moreImagesAddress r:id="rId7480"/>
  </webImageSrd>
  <webImageSrd>
    <address r:id="rId7481"/>
    <moreImagesAddress r:id="rId7482"/>
  </webImageSrd>
  <webImageSrd>
    <address r:id="rId7483"/>
    <moreImagesAddress r:id="rId7484"/>
  </webImageSrd>
  <webImageSrd>
    <address r:id="rId7485"/>
    <moreImagesAddress r:id="rId7486"/>
  </webImageSrd>
  <webImageSrd>
    <address r:id="rId7487"/>
    <moreImagesAddress r:id="rId7488"/>
  </webImageSrd>
  <webImageSrd>
    <address r:id="rId7489"/>
    <moreImagesAddress r:id="rId7490"/>
  </webImageSrd>
  <webImageSrd>
    <address r:id="rId7491"/>
    <moreImagesAddress r:id="rId7492"/>
  </webImageSrd>
  <webImageSrd>
    <address r:id="rId7493"/>
    <moreImagesAddress r:id="rId7494"/>
  </webImageSrd>
  <webImageSrd>
    <address r:id="rId7495"/>
    <moreImagesAddress r:id="rId7496"/>
  </webImageSrd>
  <webImageSrd>
    <address r:id="rId7497"/>
    <moreImagesAddress r:id="rId7498"/>
  </webImageSrd>
  <webImageSrd>
    <address r:id="rId7499"/>
    <moreImagesAddress r:id="rId7500"/>
  </webImageSrd>
  <webImageSrd>
    <address r:id="rId7501"/>
    <moreImagesAddress r:id="rId7502"/>
  </webImageSrd>
  <webImageSrd>
    <address r:id="rId7503"/>
    <moreImagesAddress r:id="rId7504"/>
  </webImageSrd>
  <webImageSrd>
    <address r:id="rId7505"/>
    <moreImagesAddress r:id="rId7506"/>
  </webImageSrd>
  <webImageSrd>
    <address r:id="rId7507"/>
    <moreImagesAddress r:id="rId7508"/>
  </webImageSrd>
  <webImageSrd>
    <address r:id="rId7509"/>
    <moreImagesAddress r:id="rId7510"/>
  </webImageSrd>
  <webImageSrd>
    <address r:id="rId7511"/>
    <moreImagesAddress r:id="rId7512"/>
  </webImageSrd>
  <webImageSrd>
    <address r:id="rId7513"/>
    <moreImagesAddress r:id="rId7514"/>
  </webImageSrd>
  <webImageSrd>
    <address r:id="rId7515"/>
    <moreImagesAddress r:id="rId7516"/>
  </webImageSrd>
  <webImageSrd>
    <address r:id="rId7517"/>
    <moreImagesAddress r:id="rId7518"/>
  </webImageSrd>
  <webImageSrd>
    <address r:id="rId7519"/>
    <moreImagesAddress r:id="rId7520"/>
  </webImageSrd>
  <webImageSrd>
    <address r:id="rId7521"/>
    <moreImagesAddress r:id="rId7522"/>
  </webImageSrd>
  <webImageSrd>
    <address r:id="rId7523"/>
    <moreImagesAddress r:id="rId7524"/>
  </webImageSrd>
  <webImageSrd>
    <address r:id="rId7525"/>
    <moreImagesAddress r:id="rId7526"/>
  </webImageSrd>
  <webImageSrd>
    <address r:id="rId7527"/>
    <moreImagesAddress r:id="rId7528"/>
  </webImageSrd>
  <webImageSrd>
    <address r:id="rId7529"/>
    <moreImagesAddress r:id="rId7530"/>
  </webImageSrd>
  <webImageSrd>
    <address r:id="rId7531"/>
    <moreImagesAddress r:id="rId7532"/>
  </webImageSrd>
  <webImageSrd>
    <address r:id="rId7533"/>
    <moreImagesAddress r:id="rId7534"/>
  </webImageSrd>
  <webImageSrd>
    <address r:id="rId7535"/>
    <moreImagesAddress r:id="rId7536"/>
  </webImageSrd>
  <webImageSrd>
    <address r:id="rId7537"/>
    <moreImagesAddress r:id="rId7538"/>
  </webImageSrd>
  <webImageSrd>
    <address r:id="rId7539"/>
    <moreImagesAddress r:id="rId7540"/>
  </webImageSrd>
  <webImageSrd>
    <address r:id="rId7541"/>
    <moreImagesAddress r:id="rId7542"/>
  </webImageSrd>
  <webImageSrd>
    <address r:id="rId7543"/>
    <moreImagesAddress r:id="rId7544"/>
  </webImageSrd>
  <webImageSrd>
    <address r:id="rId7545"/>
    <moreImagesAddress r:id="rId7546"/>
  </webImageSrd>
  <webImageSrd>
    <address r:id="rId7547"/>
    <moreImagesAddress r:id="rId7548"/>
  </webImageSrd>
  <webImageSrd>
    <address r:id="rId7549"/>
    <moreImagesAddress r:id="rId7550"/>
  </webImageSrd>
  <webImageSrd>
    <address r:id="rId7551"/>
    <moreImagesAddress r:id="rId7552"/>
  </webImageSrd>
  <webImageSrd>
    <address r:id="rId7553"/>
    <moreImagesAddress r:id="rId7554"/>
  </webImageSrd>
  <webImageSrd>
    <address r:id="rId7555"/>
    <moreImagesAddress r:id="rId7556"/>
  </webImageSrd>
  <webImageSrd>
    <address r:id="rId7557"/>
    <moreImagesAddress r:id="rId7558"/>
  </webImageSrd>
  <webImageSrd>
    <address r:id="rId7559"/>
    <moreImagesAddress r:id="rId7560"/>
  </webImageSrd>
  <webImageSrd>
    <address r:id="rId7561"/>
    <moreImagesAddress r:id="rId7562"/>
  </webImageSrd>
  <webImageSrd>
    <address r:id="rId7563"/>
    <moreImagesAddress r:id="rId7564"/>
  </webImageSrd>
  <webImageSrd>
    <address r:id="rId7565"/>
    <moreImagesAddress r:id="rId7566"/>
  </webImageSrd>
  <webImageSrd>
    <address r:id="rId7567"/>
    <moreImagesAddress r:id="rId7568"/>
  </webImageSrd>
  <webImageSrd>
    <address r:id="rId7569"/>
    <moreImagesAddress r:id="rId7570"/>
  </webImageSrd>
  <webImageSrd>
    <address r:id="rId7571"/>
    <moreImagesAddress r:id="rId7572"/>
  </webImageSrd>
  <webImageSrd>
    <address r:id="rId7573"/>
    <moreImagesAddress r:id="rId7574"/>
  </webImageSrd>
  <webImageSrd>
    <address r:id="rId7575"/>
    <moreImagesAddress r:id="rId7576"/>
  </webImageSrd>
  <webImageSrd>
    <address r:id="rId7577"/>
    <moreImagesAddress r:id="rId7578"/>
  </webImageSrd>
  <webImageSrd>
    <address r:id="rId7579"/>
    <moreImagesAddress r:id="rId7580"/>
  </webImageSrd>
  <webImageSrd>
    <address r:id="rId7581"/>
    <moreImagesAddress r:id="rId7582"/>
  </webImageSrd>
  <webImageSrd>
    <address r:id="rId7583"/>
    <moreImagesAddress r:id="rId7584"/>
  </webImageSrd>
  <webImageSrd>
    <address r:id="rId7585"/>
    <moreImagesAddress r:id="rId7586"/>
  </webImageSrd>
  <webImageSrd>
    <address r:id="rId7587"/>
    <moreImagesAddress r:id="rId7588"/>
  </webImageSrd>
  <webImageSrd>
    <address r:id="rId7589"/>
    <moreImagesAddress r:id="rId7590"/>
  </webImageSrd>
  <webImageSrd>
    <address r:id="rId7591"/>
    <moreImagesAddress r:id="rId7592"/>
  </webImageSrd>
  <webImageSrd>
    <address r:id="rId7593"/>
    <moreImagesAddress r:id="rId7594"/>
  </webImageSrd>
  <webImageSrd>
    <address r:id="rId7595"/>
    <moreImagesAddress r:id="rId7596"/>
  </webImageSrd>
  <webImageSrd>
    <address r:id="rId7597"/>
    <moreImagesAddress r:id="rId7598"/>
  </webImageSrd>
  <webImageSrd>
    <address r:id="rId7599"/>
    <moreImagesAddress r:id="rId7600"/>
  </webImageSrd>
  <webImageSrd>
    <address r:id="rId7601"/>
    <moreImagesAddress r:id="rId7602"/>
  </webImageSrd>
  <webImageSrd>
    <address r:id="rId7603"/>
    <moreImagesAddress r:id="rId7604"/>
  </webImageSrd>
  <webImageSrd>
    <address r:id="rId7605"/>
    <moreImagesAddress r:id="rId7606"/>
  </webImageSrd>
  <webImageSrd>
    <address r:id="rId7607"/>
    <moreImagesAddress r:id="rId7608"/>
  </webImageSrd>
  <webImageSrd>
    <address r:id="rId7609"/>
    <moreImagesAddress r:id="rId7610"/>
  </webImageSrd>
  <webImageSrd>
    <address r:id="rId7611"/>
    <moreImagesAddress r:id="rId7612"/>
  </webImageSrd>
  <webImageSrd>
    <address r:id="rId7613"/>
    <moreImagesAddress r:id="rId7614"/>
  </webImageSrd>
  <webImageSrd>
    <address r:id="rId7615"/>
    <moreImagesAddress r:id="rId7616"/>
  </webImageSrd>
  <webImageSrd>
    <address r:id="rId7617"/>
    <moreImagesAddress r:id="rId7618"/>
  </webImageSrd>
  <webImageSrd>
    <address r:id="rId7619"/>
    <moreImagesAddress r:id="rId7620"/>
  </webImageSrd>
  <webImageSrd>
    <address r:id="rId7621"/>
    <moreImagesAddress r:id="rId7622"/>
  </webImageSrd>
  <webImageSrd>
    <address r:id="rId7623"/>
    <moreImagesAddress r:id="rId7624"/>
  </webImageSrd>
  <webImageSrd>
    <address r:id="rId7625"/>
    <moreImagesAddress r:id="rId7626"/>
  </webImageSrd>
  <webImageSrd>
    <address r:id="rId7627"/>
    <moreImagesAddress r:id="rId7628"/>
  </webImageSrd>
  <webImageSrd>
    <address r:id="rId7629"/>
    <moreImagesAddress r:id="rId7630"/>
  </webImageSrd>
  <webImageSrd>
    <address r:id="rId7631"/>
    <moreImagesAddress r:id="rId7632"/>
  </webImageSrd>
  <webImageSrd>
    <address r:id="rId7633"/>
    <moreImagesAddress r:id="rId7634"/>
  </webImageSrd>
  <webImageSrd>
    <address r:id="rId7635"/>
    <moreImagesAddress r:id="rId7636"/>
  </webImageSrd>
  <webImageSrd>
    <address r:id="rId7637"/>
    <moreImagesAddress r:id="rId7638"/>
  </webImageSrd>
  <webImageSrd>
    <address r:id="rId7639"/>
    <moreImagesAddress r:id="rId7640"/>
  </webImageSrd>
  <webImageSrd>
    <address r:id="rId7641"/>
    <moreImagesAddress r:id="rId7642"/>
  </webImageSrd>
  <webImageSrd>
    <address r:id="rId7643"/>
    <moreImagesAddress r:id="rId7644"/>
  </webImageSrd>
  <webImageSrd>
    <address r:id="rId7645"/>
    <moreImagesAddress r:id="rId7646"/>
  </webImageSrd>
  <webImageSrd>
    <address r:id="rId7647"/>
    <moreImagesAddress r:id="rId7648"/>
  </webImageSrd>
  <webImageSrd>
    <address r:id="rId7649"/>
    <moreImagesAddress r:id="rId7650"/>
  </webImageSrd>
  <webImageSrd>
    <address r:id="rId7651"/>
    <moreImagesAddress r:id="rId7652"/>
  </webImageSrd>
  <webImageSrd>
    <address r:id="rId7653"/>
    <moreImagesAddress r:id="rId7654"/>
  </webImageSrd>
  <webImageSrd>
    <address r:id="rId7655"/>
    <moreImagesAddress r:id="rId7656"/>
  </webImageSrd>
  <webImageSrd>
    <address r:id="rId7657"/>
    <moreImagesAddress r:id="rId7658"/>
  </webImageSrd>
  <webImageSrd>
    <address r:id="rId7659"/>
    <moreImagesAddress r:id="rId7660"/>
  </webImageSrd>
  <webImageSrd>
    <address r:id="rId7661"/>
    <moreImagesAddress r:id="rId7662"/>
  </webImageSrd>
  <webImageSrd>
    <address r:id="rId7663"/>
    <moreImagesAddress r:id="rId7664"/>
  </webImageSrd>
  <webImageSrd>
    <address r:id="rId7665"/>
    <moreImagesAddress r:id="rId7666"/>
  </webImageSrd>
  <webImageSrd>
    <address r:id="rId7667"/>
    <moreImagesAddress r:id="rId7668"/>
  </webImageSrd>
  <webImageSrd>
    <address r:id="rId7669"/>
    <moreImagesAddress r:id="rId7670"/>
  </webImageSrd>
  <webImageSrd>
    <address r:id="rId7671"/>
    <moreImagesAddress r:id="rId7672"/>
  </webImageSrd>
  <webImageSrd>
    <address r:id="rId7673"/>
    <moreImagesAddress r:id="rId7674"/>
  </webImageSrd>
  <webImageSrd>
    <address r:id="rId7675"/>
    <moreImagesAddress r:id="rId7676"/>
  </webImageSrd>
  <webImageSrd>
    <address r:id="rId7677"/>
    <moreImagesAddress r:id="rId7678"/>
  </webImageSrd>
  <webImageSrd>
    <address r:id="rId7679"/>
    <moreImagesAddress r:id="rId7680"/>
  </webImageSrd>
  <webImageSrd>
    <address r:id="rId7681"/>
    <moreImagesAddress r:id="rId7682"/>
  </webImageSrd>
  <webImageSrd>
    <address r:id="rId7683"/>
    <moreImagesAddress r:id="rId7684"/>
  </webImageSrd>
  <webImageSrd>
    <address r:id="rId7685"/>
    <moreImagesAddress r:id="rId7686"/>
  </webImageSrd>
  <webImageSrd>
    <address r:id="rId7687"/>
    <moreImagesAddress r:id="rId7688"/>
  </webImageSrd>
  <webImageSrd>
    <address r:id="rId7689"/>
    <moreImagesAddress r:id="rId7690"/>
  </webImageSrd>
  <webImageSrd>
    <address r:id="rId7691"/>
    <moreImagesAddress r:id="rId7692"/>
  </webImageSrd>
  <webImageSrd>
    <address r:id="rId7693"/>
    <moreImagesAddress r:id="rId7694"/>
  </webImageSrd>
  <webImageSrd>
    <address r:id="rId7695"/>
    <moreImagesAddress r:id="rId7696"/>
  </webImageSrd>
  <webImageSrd>
    <address r:id="rId7697"/>
    <moreImagesAddress r:id="rId7698"/>
  </webImageSrd>
  <webImageSrd>
    <address r:id="rId7699"/>
    <moreImagesAddress r:id="rId7700"/>
  </webImageSrd>
  <webImageSrd>
    <address r:id="rId7701"/>
    <moreImagesAddress r:id="rId7702"/>
  </webImageSrd>
  <webImageSrd>
    <address r:id="rId7703"/>
    <moreImagesAddress r:id="rId7704"/>
  </webImageSrd>
  <webImageSrd>
    <address r:id="rId7705"/>
    <moreImagesAddress r:id="rId7706"/>
  </webImageSrd>
  <webImageSrd>
    <address r:id="rId7707"/>
    <moreImagesAddress r:id="rId7708"/>
  </webImageSrd>
  <webImageSrd>
    <address r:id="rId7709"/>
    <moreImagesAddress r:id="rId7710"/>
  </webImageSrd>
  <webImageSrd>
    <address r:id="rId7711"/>
    <moreImagesAddress r:id="rId7712"/>
  </webImageSrd>
  <webImageSrd>
    <address r:id="rId7713"/>
    <moreImagesAddress r:id="rId7714"/>
  </webImageSrd>
  <webImageSrd>
    <address r:id="rId7715"/>
    <moreImagesAddress r:id="rId7716"/>
  </webImageSrd>
  <webImageSrd>
    <address r:id="rId7717"/>
    <moreImagesAddress r:id="rId7718"/>
  </webImageSrd>
  <webImageSrd>
    <address r:id="rId7719"/>
    <moreImagesAddress r:id="rId7720"/>
  </webImageSrd>
  <webImageSrd>
    <address r:id="rId7721"/>
    <moreImagesAddress r:id="rId7722"/>
  </webImageSrd>
  <webImageSrd>
    <address r:id="rId7723"/>
    <moreImagesAddress r:id="rId7724"/>
  </webImageSrd>
  <webImageSrd>
    <address r:id="rId7725"/>
    <moreImagesAddress r:id="rId7726"/>
  </webImageSrd>
  <webImageSrd>
    <address r:id="rId7727"/>
    <moreImagesAddress r:id="rId7728"/>
  </webImageSrd>
  <webImageSrd>
    <address r:id="rId7729"/>
    <moreImagesAddress r:id="rId7730"/>
  </webImageSrd>
  <webImageSrd>
    <address r:id="rId7731"/>
    <moreImagesAddress r:id="rId7732"/>
  </webImageSrd>
  <webImageSrd>
    <address r:id="rId7733"/>
    <moreImagesAddress r:id="rId7734"/>
  </webImageSrd>
  <webImageSrd>
    <address r:id="rId7735"/>
    <moreImagesAddress r:id="rId7736"/>
  </webImageSrd>
  <webImageSrd>
    <address r:id="rId7737"/>
    <moreImagesAddress r:id="rId7738"/>
  </webImageSrd>
  <webImageSrd>
    <address r:id="rId7739"/>
    <moreImagesAddress r:id="rId7740"/>
  </webImageSrd>
  <webImageSrd>
    <address r:id="rId7741"/>
    <moreImagesAddress r:id="rId7742"/>
  </webImageSrd>
  <webImageSrd>
    <address r:id="rId7743"/>
    <moreImagesAddress r:id="rId7744"/>
  </webImageSrd>
  <webImageSrd>
    <address r:id="rId7745"/>
    <moreImagesAddress r:id="rId7746"/>
  </webImageSrd>
  <webImageSrd>
    <address r:id="rId7747"/>
    <moreImagesAddress r:id="rId7748"/>
  </webImageSrd>
  <webImageSrd>
    <address r:id="rId7749"/>
    <moreImagesAddress r:id="rId7750"/>
  </webImageSrd>
  <webImageSrd>
    <address r:id="rId7751"/>
    <moreImagesAddress r:id="rId7752"/>
  </webImageSrd>
  <webImageSrd>
    <address r:id="rId7753"/>
    <moreImagesAddress r:id="rId7754"/>
  </webImageSrd>
  <webImageSrd>
    <address r:id="rId7755"/>
    <moreImagesAddress r:id="rId7756"/>
  </webImageSrd>
  <webImageSrd>
    <address r:id="rId7757"/>
    <moreImagesAddress r:id="rId7758"/>
  </webImageSrd>
  <webImageSrd>
    <address r:id="rId7759"/>
    <moreImagesAddress r:id="rId7760"/>
  </webImageSrd>
  <webImageSrd>
    <address r:id="rId7761"/>
    <moreImagesAddress r:id="rId7762"/>
  </webImageSrd>
  <webImageSrd>
    <address r:id="rId7763"/>
    <moreImagesAddress r:id="rId7764"/>
  </webImageSrd>
  <webImageSrd>
    <address r:id="rId7765"/>
    <moreImagesAddress r:id="rId7766"/>
  </webImageSrd>
  <webImageSrd>
    <address r:id="rId7767"/>
    <moreImagesAddress r:id="rId7768"/>
  </webImageSrd>
  <webImageSrd>
    <address r:id="rId7769"/>
    <moreImagesAddress r:id="rId7770"/>
  </webImageSrd>
  <webImageSrd>
    <address r:id="rId7771"/>
    <moreImagesAddress r:id="rId7772"/>
  </webImageSrd>
  <webImageSrd>
    <address r:id="rId7773"/>
    <moreImagesAddress r:id="rId7774"/>
  </webImageSrd>
  <webImageSrd>
    <address r:id="rId7775"/>
    <moreImagesAddress r:id="rId7776"/>
  </webImageSrd>
  <webImageSrd>
    <address r:id="rId7777"/>
    <moreImagesAddress r:id="rId7778"/>
  </webImageSrd>
  <webImageSrd>
    <address r:id="rId7779"/>
    <moreImagesAddress r:id="rId7780"/>
  </webImageSrd>
  <webImageSrd>
    <address r:id="rId7781"/>
    <moreImagesAddress r:id="rId7782"/>
  </webImageSrd>
  <webImageSrd>
    <address r:id="rId7783"/>
    <moreImagesAddress r:id="rId7784"/>
  </webImageSrd>
  <webImageSrd>
    <address r:id="rId7785"/>
    <moreImagesAddress r:id="rId7786"/>
  </webImageSrd>
  <webImageSrd>
    <address r:id="rId7787"/>
    <moreImagesAddress r:id="rId7788"/>
  </webImageSrd>
  <webImageSrd>
    <address r:id="rId7789"/>
    <moreImagesAddress r:id="rId7790"/>
  </webImageSrd>
  <webImageSrd>
    <address r:id="rId7791"/>
    <moreImagesAddress r:id="rId7792"/>
  </webImageSrd>
  <webImageSrd>
    <address r:id="rId7793"/>
    <moreImagesAddress r:id="rId7794"/>
  </webImageSrd>
  <webImageSrd>
    <address r:id="rId7795"/>
    <moreImagesAddress r:id="rId7796"/>
  </webImageSrd>
  <webImageSrd>
    <address r:id="rId7797"/>
    <moreImagesAddress r:id="rId7798"/>
  </webImageSrd>
  <webImageSrd>
    <address r:id="rId7799"/>
    <moreImagesAddress r:id="rId7800"/>
  </webImageSrd>
  <webImageSrd>
    <address r:id="rId7801"/>
    <moreImagesAddress r:id="rId7802"/>
  </webImageSrd>
  <webImageSrd>
    <address r:id="rId7803"/>
    <moreImagesAddress r:id="rId7804"/>
  </webImageSrd>
  <webImageSrd>
    <address r:id="rId7805"/>
    <moreImagesAddress r:id="rId7806"/>
  </webImageSrd>
  <webImageSrd>
    <address r:id="rId7807"/>
    <moreImagesAddress r:id="rId7808"/>
  </webImageSrd>
  <webImageSrd>
    <address r:id="rId7809"/>
    <moreImagesAddress r:id="rId7810"/>
  </webImageSrd>
  <webImageSrd>
    <address r:id="rId7811"/>
    <moreImagesAddress r:id="rId7812"/>
  </webImageSrd>
  <webImageSrd>
    <address r:id="rId7813"/>
    <moreImagesAddress r:id="rId7814"/>
  </webImageSrd>
  <webImageSrd>
    <address r:id="rId7815"/>
    <moreImagesAddress r:id="rId7816"/>
  </webImageSrd>
  <webImageSrd>
    <address r:id="rId7817"/>
    <moreImagesAddress r:id="rId7818"/>
  </webImageSrd>
  <webImageSrd>
    <address r:id="rId7819"/>
    <moreImagesAddress r:id="rId7820"/>
  </webImageSrd>
  <webImageSrd>
    <address r:id="rId7821"/>
    <moreImagesAddress r:id="rId7822"/>
  </webImageSrd>
  <webImageSrd>
    <address r:id="rId7823"/>
    <moreImagesAddress r:id="rId7824"/>
  </webImageSrd>
  <webImageSrd>
    <address r:id="rId7825"/>
    <moreImagesAddress r:id="rId7826"/>
  </webImageSrd>
  <webImageSrd>
    <address r:id="rId7827"/>
    <moreImagesAddress r:id="rId7828"/>
  </webImageSrd>
  <webImageSrd>
    <address r:id="rId7829"/>
    <moreImagesAddress r:id="rId7830"/>
  </webImageSrd>
  <webImageSrd>
    <address r:id="rId7831"/>
    <moreImagesAddress r:id="rId7832"/>
  </webImageSrd>
  <webImageSrd>
    <address r:id="rId7833"/>
    <moreImagesAddress r:id="rId7834"/>
  </webImageSrd>
  <webImageSrd>
    <address r:id="rId7835"/>
    <moreImagesAddress r:id="rId7836"/>
  </webImageSrd>
  <webImageSrd>
    <address r:id="rId7837"/>
    <moreImagesAddress r:id="rId7838"/>
  </webImageSrd>
  <webImageSrd>
    <address r:id="rId7839"/>
    <moreImagesAddress r:id="rId7840"/>
  </webImageSrd>
  <webImageSrd>
    <address r:id="rId7841"/>
    <moreImagesAddress r:id="rId7842"/>
  </webImageSrd>
  <webImageSrd>
    <address r:id="rId7843"/>
    <moreImagesAddress r:id="rId7844"/>
  </webImageSrd>
  <webImageSrd>
    <address r:id="rId7845"/>
    <moreImagesAddress r:id="rId7846"/>
  </webImageSrd>
  <webImageSrd>
    <address r:id="rId7847"/>
    <moreImagesAddress r:id="rId7848"/>
  </webImageSrd>
  <webImageSrd>
    <address r:id="rId7849"/>
    <moreImagesAddress r:id="rId7850"/>
  </webImageSrd>
  <webImageSrd>
    <address r:id="rId7851"/>
    <moreImagesAddress r:id="rId7852"/>
  </webImageSrd>
  <webImageSrd>
    <address r:id="rId7853"/>
    <moreImagesAddress r:id="rId7854"/>
  </webImageSrd>
  <webImageSrd>
    <address r:id="rId7855"/>
    <moreImagesAddress r:id="rId7856"/>
  </webImageSrd>
  <webImageSrd>
    <address r:id="rId7857"/>
    <moreImagesAddress r:id="rId7858"/>
  </webImageSrd>
  <webImageSrd>
    <address r:id="rId7859"/>
    <moreImagesAddress r:id="rId7860"/>
  </webImageSrd>
  <webImageSrd>
    <address r:id="rId7861"/>
    <moreImagesAddress r:id="rId7862"/>
  </webImageSrd>
  <webImageSrd>
    <address r:id="rId7863"/>
    <moreImagesAddress r:id="rId7864"/>
  </webImageSrd>
  <webImageSrd>
    <address r:id="rId7865"/>
    <moreImagesAddress r:id="rId7866"/>
  </webImageSrd>
  <webImageSrd>
    <address r:id="rId7867"/>
    <moreImagesAddress r:id="rId7868"/>
  </webImageSrd>
  <webImageSrd>
    <address r:id="rId7869"/>
    <moreImagesAddress r:id="rId7870"/>
  </webImageSrd>
  <webImageSrd>
    <address r:id="rId7871"/>
    <moreImagesAddress r:id="rId7872"/>
  </webImageSrd>
  <webImageSrd>
    <address r:id="rId7873"/>
    <moreImagesAddress r:id="rId7874"/>
  </webImageSrd>
  <webImageSrd>
    <address r:id="rId7875"/>
    <moreImagesAddress r:id="rId7876"/>
  </webImageSrd>
  <webImageSrd>
    <address r:id="rId7877"/>
    <moreImagesAddress r:id="rId7878"/>
  </webImageSrd>
  <webImageSrd>
    <address r:id="rId7879"/>
    <moreImagesAddress r:id="rId7880"/>
  </webImageSrd>
  <webImageSrd>
    <address r:id="rId7881"/>
    <moreImagesAddress r:id="rId7882"/>
  </webImageSrd>
  <webImageSrd>
    <address r:id="rId7883"/>
    <moreImagesAddress r:id="rId7884"/>
  </webImageSrd>
  <webImageSrd>
    <address r:id="rId7885"/>
    <moreImagesAddress r:id="rId7886"/>
  </webImageSrd>
  <webImageSrd>
    <address r:id="rId7887"/>
    <moreImagesAddress r:id="rId7888"/>
  </webImageSrd>
  <webImageSrd>
    <address r:id="rId7889"/>
    <moreImagesAddress r:id="rId7890"/>
  </webImageSrd>
  <webImageSrd>
    <address r:id="rId7891"/>
    <moreImagesAddress r:id="rId7892"/>
  </webImageSrd>
  <webImageSrd>
    <address r:id="rId7893"/>
    <moreImagesAddress r:id="rId7894"/>
  </webImageSrd>
  <webImageSrd>
    <address r:id="rId7895"/>
    <moreImagesAddress r:id="rId7896"/>
  </webImageSrd>
  <webImageSrd>
    <address r:id="rId7897"/>
    <moreImagesAddress r:id="rId7898"/>
  </webImageSrd>
  <webImageSrd>
    <address r:id="rId7899"/>
    <moreImagesAddress r:id="rId7900"/>
  </webImageSrd>
  <webImageSrd>
    <address r:id="rId7901"/>
    <moreImagesAddress r:id="rId7902"/>
  </webImageSrd>
  <webImageSrd>
    <address r:id="rId7903"/>
    <moreImagesAddress r:id="rId7904"/>
  </webImageSrd>
  <webImageSrd>
    <address r:id="rId7905"/>
    <moreImagesAddress r:id="rId7906"/>
  </webImageSrd>
  <webImageSrd>
    <address r:id="rId7907"/>
    <moreImagesAddress r:id="rId7908"/>
  </webImageSrd>
  <webImageSrd>
    <address r:id="rId7909"/>
    <moreImagesAddress r:id="rId7910"/>
  </webImageSrd>
  <webImageSrd>
    <address r:id="rId7911"/>
    <moreImagesAddress r:id="rId7912"/>
  </webImageSrd>
  <webImageSrd>
    <address r:id="rId7913"/>
    <moreImagesAddress r:id="rId7914"/>
  </webImageSrd>
  <webImageSrd>
    <address r:id="rId7915"/>
    <moreImagesAddress r:id="rId7916"/>
  </webImageSrd>
  <webImageSrd>
    <address r:id="rId7917"/>
    <moreImagesAddress r:id="rId7918"/>
  </webImageSrd>
  <webImageSrd>
    <address r:id="rId7919"/>
    <moreImagesAddress r:id="rId7920"/>
  </webImageSrd>
  <webImageSrd>
    <address r:id="rId7921"/>
    <moreImagesAddress r:id="rId7922"/>
  </webImageSrd>
  <webImageSrd>
    <address r:id="rId7923"/>
    <moreImagesAddress r:id="rId7924"/>
  </webImageSrd>
  <webImageSrd>
    <address r:id="rId7925"/>
    <moreImagesAddress r:id="rId7926"/>
  </webImageSrd>
  <webImageSrd>
    <address r:id="rId7927"/>
    <moreImagesAddress r:id="rId7928"/>
  </webImageSrd>
  <webImageSrd>
    <address r:id="rId7929"/>
    <moreImagesAddress r:id="rId7930"/>
  </webImageSrd>
  <webImageSrd>
    <address r:id="rId7931"/>
    <moreImagesAddress r:id="rId7932"/>
  </webImageSrd>
  <webImageSrd>
    <address r:id="rId7933"/>
    <moreImagesAddress r:id="rId7934"/>
  </webImageSrd>
  <webImageSrd>
    <address r:id="rId7935"/>
    <moreImagesAddress r:id="rId7936"/>
  </webImageSrd>
  <webImageSrd>
    <address r:id="rId7937"/>
    <moreImagesAddress r:id="rId7938"/>
  </webImageSrd>
  <webImageSrd>
    <address r:id="rId7939"/>
    <moreImagesAddress r:id="rId7940"/>
  </webImageSrd>
  <webImageSrd>
    <address r:id="rId7941"/>
    <moreImagesAddress r:id="rId7942"/>
  </webImageSrd>
  <webImageSrd>
    <address r:id="rId7943"/>
    <moreImagesAddress r:id="rId7944"/>
  </webImageSrd>
  <webImageSrd>
    <address r:id="rId7945"/>
    <moreImagesAddress r:id="rId7946"/>
  </webImageSrd>
  <webImageSrd>
    <address r:id="rId7947"/>
    <moreImagesAddress r:id="rId7948"/>
  </webImageSrd>
  <webImageSrd>
    <address r:id="rId7949"/>
    <moreImagesAddress r:id="rId7950"/>
  </webImageSrd>
  <webImageSrd>
    <address r:id="rId7951"/>
    <moreImagesAddress r:id="rId7952"/>
  </webImageSrd>
  <webImageSrd>
    <address r:id="rId7953"/>
    <moreImagesAddress r:id="rId7954"/>
  </webImageSrd>
  <webImageSrd>
    <address r:id="rId7955"/>
    <moreImagesAddress r:id="rId7956"/>
  </webImageSrd>
  <webImageSrd>
    <address r:id="rId7957"/>
    <moreImagesAddress r:id="rId7958"/>
  </webImageSrd>
  <webImageSrd>
    <address r:id="rId7959"/>
    <moreImagesAddress r:id="rId7960"/>
  </webImageSrd>
  <webImageSrd>
    <address r:id="rId7961"/>
    <moreImagesAddress r:id="rId7962"/>
  </webImageSrd>
  <webImageSrd>
    <address r:id="rId7963"/>
    <moreImagesAddress r:id="rId7964"/>
  </webImageSrd>
  <webImageSrd>
    <address r:id="rId7965"/>
    <moreImagesAddress r:id="rId7966"/>
  </webImageSrd>
  <webImageSrd>
    <address r:id="rId7967"/>
    <moreImagesAddress r:id="rId7968"/>
  </webImageSrd>
  <webImageSrd>
    <address r:id="rId7969"/>
    <moreImagesAddress r:id="rId7970"/>
  </webImageSrd>
  <webImageSrd>
    <address r:id="rId7971"/>
    <moreImagesAddress r:id="rId7972"/>
  </webImageSrd>
  <webImageSrd>
    <address r:id="rId7973"/>
    <moreImagesAddress r:id="rId7974"/>
  </webImageSrd>
  <webImageSrd>
    <address r:id="rId7975"/>
    <moreImagesAddress r:id="rId7976"/>
  </webImageSrd>
  <webImageSrd>
    <address r:id="rId7977"/>
    <moreImagesAddress r:id="rId7978"/>
  </webImageSrd>
  <webImageSrd>
    <address r:id="rId7979"/>
    <moreImagesAddress r:id="rId7980"/>
  </webImageSrd>
  <webImageSrd>
    <address r:id="rId7981"/>
    <moreImagesAddress r:id="rId7982"/>
  </webImageSrd>
  <webImageSrd>
    <address r:id="rId7983"/>
    <moreImagesAddress r:id="rId7984"/>
  </webImageSrd>
  <webImageSrd>
    <address r:id="rId7985"/>
    <moreImagesAddress r:id="rId7986"/>
  </webImageSrd>
  <webImageSrd>
    <address r:id="rId7987"/>
    <moreImagesAddress r:id="rId7988"/>
  </webImageSrd>
  <webImageSrd>
    <address r:id="rId7989"/>
    <moreImagesAddress r:id="rId7990"/>
  </webImageSrd>
  <webImageSrd>
    <address r:id="rId7991"/>
    <moreImagesAddress r:id="rId7992"/>
  </webImageSrd>
  <webImageSrd>
    <address r:id="rId7993"/>
    <moreImagesAddress r:id="rId7994"/>
  </webImageSrd>
  <webImageSrd>
    <address r:id="rId7995"/>
    <moreImagesAddress r:id="rId7996"/>
  </webImageSrd>
  <webImageSrd>
    <address r:id="rId7997"/>
    <moreImagesAddress r:id="rId7998"/>
  </webImageSrd>
  <webImageSrd>
    <address r:id="rId7999"/>
    <moreImagesAddress r:id="rId8000"/>
  </webImageSrd>
  <webImageSrd>
    <address r:id="rId8001"/>
    <moreImagesAddress r:id="rId8002"/>
  </webImageSrd>
  <webImageSrd>
    <address r:id="rId8003"/>
    <moreImagesAddress r:id="rId8004"/>
  </webImageSrd>
  <webImageSrd>
    <address r:id="rId8005"/>
    <moreImagesAddress r:id="rId8006"/>
  </webImageSrd>
  <webImageSrd>
    <address r:id="rId8007"/>
    <moreImagesAddress r:id="rId8008"/>
  </webImageSrd>
  <webImageSrd>
    <address r:id="rId8009"/>
    <moreImagesAddress r:id="rId8010"/>
  </webImageSrd>
  <webImageSrd>
    <address r:id="rId8011"/>
    <moreImagesAddress r:id="rId8012"/>
  </webImageSrd>
  <webImageSrd>
    <address r:id="rId8013"/>
    <moreImagesAddress r:id="rId8014"/>
  </webImageSrd>
  <webImageSrd>
    <address r:id="rId8015"/>
    <moreImagesAddress r:id="rId8016"/>
  </webImageSrd>
  <webImageSrd>
    <address r:id="rId8017"/>
    <moreImagesAddress r:id="rId8018"/>
  </webImageSrd>
  <webImageSrd>
    <address r:id="rId8019"/>
    <moreImagesAddress r:id="rId8020"/>
  </webImageSrd>
  <webImageSrd>
    <address r:id="rId8021"/>
    <moreImagesAddress r:id="rId8022"/>
  </webImageSrd>
  <webImageSrd>
    <address r:id="rId8023"/>
    <moreImagesAddress r:id="rId8024"/>
  </webImageSrd>
  <webImageSrd>
    <address r:id="rId8025"/>
    <moreImagesAddress r:id="rId8026"/>
  </webImageSrd>
  <webImageSrd>
    <address r:id="rId8027"/>
    <moreImagesAddress r:id="rId8028"/>
  </webImageSrd>
  <webImageSrd>
    <address r:id="rId8029"/>
    <moreImagesAddress r:id="rId8030"/>
  </webImageSrd>
  <webImageSrd>
    <address r:id="rId8031"/>
    <moreImagesAddress r:id="rId8032"/>
  </webImageSrd>
  <webImageSrd>
    <address r:id="rId8033"/>
    <moreImagesAddress r:id="rId8034"/>
  </webImageSrd>
  <webImageSrd>
    <address r:id="rId8035"/>
    <moreImagesAddress r:id="rId8036"/>
  </webImageSrd>
  <webImageSrd>
    <address r:id="rId8037"/>
    <moreImagesAddress r:id="rId8038"/>
  </webImageSrd>
  <webImageSrd>
    <address r:id="rId8039"/>
    <moreImagesAddress r:id="rId8040"/>
  </webImageSrd>
  <webImageSrd>
    <address r:id="rId8041"/>
    <moreImagesAddress r:id="rId8042"/>
  </webImageSrd>
  <webImageSrd>
    <address r:id="rId8043"/>
    <moreImagesAddress r:id="rId8044"/>
  </webImageSrd>
  <webImageSrd>
    <address r:id="rId8045"/>
    <moreImagesAddress r:id="rId8046"/>
  </webImageSrd>
  <webImageSrd>
    <address r:id="rId8047"/>
    <moreImagesAddress r:id="rId8048"/>
  </webImageSrd>
  <webImageSrd>
    <address r:id="rId8049"/>
    <moreImagesAddress r:id="rId8050"/>
  </webImageSrd>
  <webImageSrd>
    <address r:id="rId8051"/>
    <moreImagesAddress r:id="rId8052"/>
  </webImageSrd>
  <webImageSrd>
    <address r:id="rId8053"/>
    <moreImagesAddress r:id="rId8054"/>
  </webImageSrd>
  <webImageSrd>
    <address r:id="rId8055"/>
    <moreImagesAddress r:id="rId8056"/>
  </webImageSrd>
  <webImageSrd>
    <address r:id="rId8057"/>
    <moreImagesAddress r:id="rId8058"/>
  </webImageSrd>
  <webImageSrd>
    <address r:id="rId8059"/>
    <moreImagesAddress r:id="rId8060"/>
  </webImageSrd>
  <webImageSrd>
    <address r:id="rId8061"/>
    <moreImagesAddress r:id="rId8062"/>
  </webImageSrd>
  <webImageSrd>
    <address r:id="rId8063"/>
    <moreImagesAddress r:id="rId8064"/>
  </webImageSrd>
  <webImageSrd>
    <address r:id="rId8065"/>
    <moreImagesAddress r:id="rId8066"/>
  </webImageSrd>
  <webImageSrd>
    <address r:id="rId8067"/>
    <moreImagesAddress r:id="rId8068"/>
  </webImageSrd>
  <webImageSrd>
    <address r:id="rId8069"/>
    <moreImagesAddress r:id="rId8070"/>
  </webImageSrd>
  <webImageSrd>
    <address r:id="rId8071"/>
    <moreImagesAddress r:id="rId8072"/>
  </webImageSrd>
  <webImageSrd>
    <address r:id="rId8073"/>
    <moreImagesAddress r:id="rId8074"/>
  </webImageSrd>
  <webImageSrd>
    <address r:id="rId8075"/>
    <moreImagesAddress r:id="rId8076"/>
  </webImageSrd>
  <webImageSrd>
    <address r:id="rId8077"/>
    <moreImagesAddress r:id="rId8078"/>
  </webImageSrd>
  <webImageSrd>
    <address r:id="rId8079"/>
    <moreImagesAddress r:id="rId8080"/>
  </webImageSrd>
  <webImageSrd>
    <address r:id="rId8081"/>
    <moreImagesAddress r:id="rId8082"/>
  </webImageSrd>
  <webImageSrd>
    <address r:id="rId8083"/>
    <moreImagesAddress r:id="rId8084"/>
  </webImageSrd>
  <webImageSrd>
    <address r:id="rId8085"/>
    <moreImagesAddress r:id="rId8086"/>
  </webImageSrd>
  <webImageSrd>
    <address r:id="rId8087"/>
    <moreImagesAddress r:id="rId8088"/>
  </webImageSrd>
  <webImageSrd>
    <address r:id="rId8089"/>
    <moreImagesAddress r:id="rId8090"/>
  </webImageSrd>
  <webImageSrd>
    <address r:id="rId8091"/>
    <moreImagesAddress r:id="rId8092"/>
  </webImageSrd>
  <webImageSrd>
    <address r:id="rId8093"/>
    <moreImagesAddress r:id="rId8094"/>
  </webImageSrd>
  <webImageSrd>
    <address r:id="rId8095"/>
    <moreImagesAddress r:id="rId8096"/>
  </webImageSrd>
  <webImageSrd>
    <address r:id="rId8097"/>
    <moreImagesAddress r:id="rId8098"/>
  </webImageSrd>
  <webImageSrd>
    <address r:id="rId8099"/>
    <moreImagesAddress r:id="rId8100"/>
  </webImageSrd>
  <webImageSrd>
    <address r:id="rId8101"/>
    <moreImagesAddress r:id="rId8102"/>
  </webImageSrd>
  <webImageSrd>
    <address r:id="rId8103"/>
    <moreImagesAddress r:id="rId8104"/>
  </webImageSrd>
  <webImageSrd>
    <address r:id="rId8105"/>
    <moreImagesAddress r:id="rId8106"/>
  </webImageSrd>
  <webImageSrd>
    <address r:id="rId8107"/>
    <moreImagesAddress r:id="rId8108"/>
  </webImageSrd>
  <webImageSrd>
    <address r:id="rId8109"/>
    <moreImagesAddress r:id="rId8110"/>
  </webImageSrd>
  <webImageSrd>
    <address r:id="rId8111"/>
    <moreImagesAddress r:id="rId8112"/>
  </webImageSrd>
  <webImageSrd>
    <address r:id="rId8113"/>
    <moreImagesAddress r:id="rId8114"/>
  </webImageSrd>
  <webImageSrd>
    <address r:id="rId8115"/>
    <moreImagesAddress r:id="rId8116"/>
  </webImageSrd>
  <webImageSrd>
    <address r:id="rId8117"/>
    <moreImagesAddress r:id="rId8118"/>
  </webImageSrd>
  <webImageSrd>
    <address r:id="rId8119"/>
    <moreImagesAddress r:id="rId8120"/>
  </webImageSrd>
  <webImageSrd>
    <address r:id="rId8121"/>
    <moreImagesAddress r:id="rId8122"/>
  </webImageSrd>
  <webImageSrd>
    <address r:id="rId8123"/>
    <moreImagesAddress r:id="rId8124"/>
  </webImageSrd>
  <webImageSrd>
    <address r:id="rId8125"/>
    <moreImagesAddress r:id="rId8126"/>
  </webImageSrd>
  <webImageSrd>
    <address r:id="rId8127"/>
    <moreImagesAddress r:id="rId8128"/>
  </webImageSrd>
  <webImageSrd>
    <address r:id="rId8129"/>
    <moreImagesAddress r:id="rId8130"/>
  </webImageSrd>
  <webImageSrd>
    <address r:id="rId8131"/>
    <moreImagesAddress r:id="rId8132"/>
  </webImageSrd>
  <webImageSrd>
    <address r:id="rId8133"/>
    <moreImagesAddress r:id="rId8134"/>
  </webImageSrd>
  <webImageSrd>
    <address r:id="rId8135"/>
    <moreImagesAddress r:id="rId8136"/>
  </webImageSrd>
  <webImageSrd>
    <address r:id="rId8137"/>
    <moreImagesAddress r:id="rId8138"/>
  </webImageSrd>
  <webImageSrd>
    <address r:id="rId8139"/>
    <moreImagesAddress r:id="rId8140"/>
  </webImageSrd>
  <webImageSrd>
    <address r:id="rId8141"/>
    <moreImagesAddress r:id="rId8142"/>
  </webImageSrd>
  <webImageSrd>
    <address r:id="rId8143"/>
    <moreImagesAddress r:id="rId8144"/>
  </webImageSrd>
  <webImageSrd>
    <address r:id="rId8145"/>
    <moreImagesAddress r:id="rId8146"/>
  </webImageSrd>
  <webImageSrd>
    <address r:id="rId8147"/>
    <moreImagesAddress r:id="rId8148"/>
  </webImageSrd>
  <webImageSrd>
    <address r:id="rId8149"/>
    <moreImagesAddress r:id="rId8150"/>
  </webImageSrd>
  <webImageSrd>
    <address r:id="rId8151"/>
    <moreImagesAddress r:id="rId8152"/>
  </webImageSrd>
  <webImageSrd>
    <address r:id="rId8153"/>
    <moreImagesAddress r:id="rId8154"/>
  </webImageSrd>
  <webImageSrd>
    <address r:id="rId8155"/>
    <moreImagesAddress r:id="rId8156"/>
  </webImageSrd>
  <webImageSrd>
    <address r:id="rId8157"/>
    <moreImagesAddress r:id="rId8158"/>
  </webImageSrd>
  <webImageSrd>
    <address r:id="rId8159"/>
    <moreImagesAddress r:id="rId8160"/>
  </webImageSrd>
  <webImageSrd>
    <address r:id="rId8161"/>
    <moreImagesAddress r:id="rId8162"/>
  </webImageSrd>
  <webImageSrd>
    <address r:id="rId8163"/>
    <moreImagesAddress r:id="rId8164"/>
  </webImageSrd>
  <webImageSrd>
    <address r:id="rId8165"/>
    <moreImagesAddress r:id="rId8166"/>
  </webImageSrd>
  <webImageSrd>
    <address r:id="rId8167"/>
    <moreImagesAddress r:id="rId8168"/>
  </webImageSrd>
  <webImageSrd>
    <address r:id="rId8169"/>
    <moreImagesAddress r:id="rId8170"/>
  </webImageSrd>
  <webImageSrd>
    <address r:id="rId8171"/>
    <moreImagesAddress r:id="rId8172"/>
  </webImageSrd>
  <webImageSrd>
    <address r:id="rId8173"/>
    <moreImagesAddress r:id="rId8174"/>
  </webImageSrd>
  <webImageSrd>
    <address r:id="rId8175"/>
    <moreImagesAddress r:id="rId8176"/>
  </webImageSrd>
  <webImageSrd>
    <address r:id="rId8177"/>
    <moreImagesAddress r:id="rId8178"/>
  </webImageSrd>
  <webImageSrd>
    <address r:id="rId8179"/>
    <moreImagesAddress r:id="rId8180"/>
  </webImageSrd>
  <webImageSrd>
    <address r:id="rId8181"/>
    <moreImagesAddress r:id="rId8182"/>
  </webImageSrd>
  <webImageSrd>
    <address r:id="rId8183"/>
    <moreImagesAddress r:id="rId8184"/>
  </webImageSrd>
  <webImageSrd>
    <address r:id="rId8185"/>
    <moreImagesAddress r:id="rId8186"/>
  </webImageSrd>
  <webImageSrd>
    <address r:id="rId8187"/>
    <moreImagesAddress r:id="rId8188"/>
  </webImageSrd>
  <webImageSrd>
    <address r:id="rId8189"/>
    <moreImagesAddress r:id="rId8190"/>
  </webImageSrd>
  <webImageSrd>
    <address r:id="rId8191"/>
    <moreImagesAddress r:id="rId8192"/>
  </webImageSrd>
  <webImageSrd>
    <address r:id="rId8193"/>
    <moreImagesAddress r:id="rId8194"/>
  </webImageSrd>
  <webImageSrd>
    <address r:id="rId8195"/>
    <moreImagesAddress r:id="rId8196"/>
  </webImageSrd>
  <webImageSrd>
    <address r:id="rId8197"/>
    <moreImagesAddress r:id="rId8198"/>
  </webImageSrd>
  <webImageSrd>
    <address r:id="rId8199"/>
    <moreImagesAddress r:id="rId8200"/>
  </webImageSrd>
  <webImageSrd>
    <address r:id="rId8201"/>
    <moreImagesAddress r:id="rId8202"/>
  </webImageSrd>
  <webImageSrd>
    <address r:id="rId8203"/>
    <moreImagesAddress r:id="rId8204"/>
  </webImageSrd>
  <webImageSrd>
    <address r:id="rId8205"/>
    <moreImagesAddress r:id="rId8206"/>
  </webImageSrd>
  <webImageSrd>
    <address r:id="rId8207"/>
    <moreImagesAddress r:id="rId8208"/>
  </webImageSrd>
  <webImageSrd>
    <address r:id="rId8209"/>
    <moreImagesAddress r:id="rId8210"/>
  </webImageSrd>
  <webImageSrd>
    <address r:id="rId8211"/>
    <moreImagesAddress r:id="rId8212"/>
  </webImageSrd>
  <webImageSrd>
    <address r:id="rId8213"/>
    <moreImagesAddress r:id="rId8214"/>
  </webImageSrd>
  <webImageSrd>
    <address r:id="rId8215"/>
    <moreImagesAddress r:id="rId8216"/>
  </webImageSrd>
  <webImageSrd>
    <address r:id="rId8217"/>
    <moreImagesAddress r:id="rId8218"/>
  </webImageSrd>
  <webImageSrd>
    <address r:id="rId8219"/>
    <moreImagesAddress r:id="rId8220"/>
  </webImageSrd>
  <webImageSrd>
    <address r:id="rId8221"/>
    <moreImagesAddress r:id="rId8222"/>
  </webImageSrd>
  <webImageSrd>
    <address r:id="rId8223"/>
    <moreImagesAddress r:id="rId8224"/>
  </webImageSrd>
  <webImageSrd>
    <address r:id="rId8225"/>
    <moreImagesAddress r:id="rId8226"/>
  </webImageSrd>
  <webImageSrd>
    <address r:id="rId8227"/>
    <moreImagesAddress r:id="rId8228"/>
  </webImageSrd>
  <webImageSrd>
    <address r:id="rId8229"/>
    <moreImagesAddress r:id="rId8230"/>
  </webImageSrd>
  <webImageSrd>
    <address r:id="rId8231"/>
    <moreImagesAddress r:id="rId8232"/>
  </webImageSrd>
  <webImageSrd>
    <address r:id="rId8233"/>
    <moreImagesAddress r:id="rId8234"/>
  </webImageSrd>
  <webImageSrd>
    <address r:id="rId8235"/>
    <moreImagesAddress r:id="rId8236"/>
  </webImageSrd>
  <webImageSrd>
    <address r:id="rId8237"/>
    <moreImagesAddress r:id="rId8238"/>
  </webImageSrd>
  <webImageSrd>
    <address r:id="rId8239"/>
    <moreImagesAddress r:id="rId8240"/>
  </webImageSrd>
  <webImageSrd>
    <address r:id="rId8241"/>
    <moreImagesAddress r:id="rId8242"/>
  </webImageSrd>
  <webImageSrd>
    <address r:id="rId8243"/>
    <moreImagesAddress r:id="rId8244"/>
  </webImageSrd>
  <webImageSrd>
    <address r:id="rId8245"/>
    <moreImagesAddress r:id="rId8246"/>
  </webImageSrd>
  <webImageSrd>
    <address r:id="rId8247"/>
    <moreImagesAddress r:id="rId8248"/>
  </webImageSrd>
  <webImageSrd>
    <address r:id="rId8249"/>
    <moreImagesAddress r:id="rId8250"/>
  </webImageSrd>
  <webImageSrd>
    <address r:id="rId8251"/>
    <moreImagesAddress r:id="rId8252"/>
  </webImageSrd>
  <webImageSrd>
    <address r:id="rId8253"/>
    <moreImagesAddress r:id="rId8254"/>
  </webImageSrd>
  <webImageSrd>
    <address r:id="rId8255"/>
    <moreImagesAddress r:id="rId8256"/>
  </webImageSrd>
  <webImageSrd>
    <address r:id="rId8257"/>
    <moreImagesAddress r:id="rId8258"/>
  </webImageSrd>
  <webImageSrd>
    <address r:id="rId8259"/>
    <moreImagesAddress r:id="rId8260"/>
  </webImageSrd>
  <webImageSrd>
    <address r:id="rId8261"/>
    <moreImagesAddress r:id="rId8262"/>
  </webImageSrd>
  <webImageSrd>
    <address r:id="rId8263"/>
    <moreImagesAddress r:id="rId8264"/>
  </webImageSrd>
  <webImageSrd>
    <address r:id="rId8265"/>
    <moreImagesAddress r:id="rId8266"/>
  </webImageSrd>
  <webImageSrd>
    <address r:id="rId8267"/>
    <moreImagesAddress r:id="rId8268"/>
  </webImageSrd>
  <webImageSrd>
    <address r:id="rId8269"/>
    <moreImagesAddress r:id="rId8270"/>
  </webImageSrd>
  <webImageSrd>
    <address r:id="rId8271"/>
    <moreImagesAddress r:id="rId8272"/>
  </webImageSrd>
  <webImageSrd>
    <address r:id="rId8273"/>
    <moreImagesAddress r:id="rId8274"/>
  </webImageSrd>
  <webImageSrd>
    <address r:id="rId8275"/>
    <moreImagesAddress r:id="rId8276"/>
  </webImageSrd>
  <webImageSrd>
    <address r:id="rId8277"/>
    <moreImagesAddress r:id="rId8278"/>
  </webImageSrd>
  <webImageSrd>
    <address r:id="rId8279"/>
    <moreImagesAddress r:id="rId8280"/>
  </webImageSrd>
  <webImageSrd>
    <address r:id="rId8281"/>
    <moreImagesAddress r:id="rId8282"/>
  </webImageSrd>
  <webImageSrd>
    <address r:id="rId8283"/>
    <moreImagesAddress r:id="rId8284"/>
  </webImageSrd>
  <webImageSrd>
    <address r:id="rId8285"/>
    <moreImagesAddress r:id="rId8286"/>
  </webImageSrd>
  <webImageSrd>
    <address r:id="rId8287"/>
    <moreImagesAddress r:id="rId8288"/>
  </webImageSrd>
  <webImageSrd>
    <address r:id="rId8289"/>
    <moreImagesAddress r:id="rId8290"/>
  </webImageSrd>
  <webImageSrd>
    <address r:id="rId8291"/>
    <moreImagesAddress r:id="rId8292"/>
  </webImageSrd>
  <webImageSrd>
    <address r:id="rId8293"/>
    <moreImagesAddress r:id="rId8294"/>
  </webImageSrd>
  <webImageSrd>
    <address r:id="rId8295"/>
    <moreImagesAddress r:id="rId8296"/>
  </webImageSrd>
  <webImageSrd>
    <address r:id="rId8297"/>
    <moreImagesAddress r:id="rId8298"/>
  </webImageSrd>
  <webImageSrd>
    <address r:id="rId8299"/>
    <moreImagesAddress r:id="rId8300"/>
  </webImageSrd>
  <webImageSrd>
    <address r:id="rId8301"/>
    <moreImagesAddress r:id="rId8302"/>
  </webImageSrd>
  <webImageSrd>
    <address r:id="rId8303"/>
    <moreImagesAddress r:id="rId8304"/>
  </webImageSrd>
  <webImageSrd>
    <address r:id="rId8305"/>
    <moreImagesAddress r:id="rId8306"/>
  </webImageSrd>
  <webImageSrd>
    <address r:id="rId8307"/>
    <moreImagesAddress r:id="rId8308"/>
  </webImageSrd>
  <webImageSrd>
    <address r:id="rId8309"/>
    <moreImagesAddress r:id="rId8310"/>
  </webImageSrd>
  <webImageSrd>
    <address r:id="rId8311"/>
    <moreImagesAddress r:id="rId8312"/>
  </webImageSrd>
  <webImageSrd>
    <address r:id="rId8313"/>
    <moreImagesAddress r:id="rId8314"/>
  </webImageSrd>
  <webImageSrd>
    <address r:id="rId8315"/>
    <moreImagesAddress r:id="rId8316"/>
  </webImageSrd>
  <webImageSrd>
    <address r:id="rId8317"/>
    <moreImagesAddress r:id="rId8318"/>
  </webImageSrd>
  <webImageSrd>
    <address r:id="rId8319"/>
    <moreImagesAddress r:id="rId8320"/>
  </webImageSrd>
  <webImageSrd>
    <address r:id="rId8321"/>
    <moreImagesAddress r:id="rId8322"/>
  </webImageSrd>
  <webImageSrd>
    <address r:id="rId8323"/>
    <moreImagesAddress r:id="rId8324"/>
  </webImageSrd>
  <webImageSrd>
    <address r:id="rId8325"/>
    <moreImagesAddress r:id="rId8326"/>
  </webImageSrd>
  <webImageSrd>
    <address r:id="rId8327"/>
    <moreImagesAddress r:id="rId8328"/>
  </webImageSrd>
  <webImageSrd>
    <address r:id="rId8329"/>
    <moreImagesAddress r:id="rId8330"/>
  </webImageSrd>
  <webImageSrd>
    <address r:id="rId8331"/>
    <moreImagesAddress r:id="rId8332"/>
  </webImageSrd>
  <webImageSrd>
    <address r:id="rId8333"/>
    <moreImagesAddress r:id="rId8334"/>
  </webImageSrd>
  <webImageSrd>
    <address r:id="rId8335"/>
    <moreImagesAddress r:id="rId8336"/>
  </webImageSrd>
  <webImageSrd>
    <address r:id="rId8337"/>
    <moreImagesAddress r:id="rId8338"/>
  </webImageSrd>
  <webImageSrd>
    <address r:id="rId8339"/>
    <moreImagesAddress r:id="rId8340"/>
  </webImageSrd>
  <webImageSrd>
    <address r:id="rId8341"/>
    <moreImagesAddress r:id="rId8342"/>
  </webImageSrd>
  <webImageSrd>
    <address r:id="rId8343"/>
    <moreImagesAddress r:id="rId8344"/>
  </webImageSrd>
  <webImageSrd>
    <address r:id="rId8345"/>
    <moreImagesAddress r:id="rId8346"/>
  </webImageSrd>
  <webImageSrd>
    <address r:id="rId8347"/>
    <moreImagesAddress r:id="rId8348"/>
  </webImageSrd>
  <webImageSrd>
    <address r:id="rId8349"/>
    <moreImagesAddress r:id="rId8350"/>
  </webImageSrd>
  <webImageSrd>
    <address r:id="rId8351"/>
    <moreImagesAddress r:id="rId8352"/>
  </webImageSrd>
  <webImageSrd>
    <address r:id="rId8353"/>
    <moreImagesAddress r:id="rId8354"/>
  </webImageSrd>
  <webImageSrd>
    <address r:id="rId8355"/>
    <moreImagesAddress r:id="rId8356"/>
  </webImageSrd>
  <webImageSrd>
    <address r:id="rId8357"/>
    <moreImagesAddress r:id="rId8358"/>
  </webImageSrd>
  <webImageSrd>
    <address r:id="rId8359"/>
    <moreImagesAddress r:id="rId8360"/>
  </webImageSrd>
  <webImageSrd>
    <address r:id="rId8361"/>
    <moreImagesAddress r:id="rId8362"/>
  </webImageSrd>
  <webImageSrd>
    <address r:id="rId8363"/>
    <moreImagesAddress r:id="rId8364"/>
  </webImageSrd>
  <webImageSrd>
    <address r:id="rId8365"/>
    <moreImagesAddress r:id="rId8366"/>
  </webImageSrd>
  <webImageSrd>
    <address r:id="rId8367"/>
    <moreImagesAddress r:id="rId8368"/>
  </webImageSrd>
  <webImageSrd>
    <address r:id="rId8369"/>
    <moreImagesAddress r:id="rId8370"/>
  </webImageSrd>
  <webImageSrd>
    <address r:id="rId8371"/>
    <moreImagesAddress r:id="rId8372"/>
  </webImageSrd>
  <webImageSrd>
    <address r:id="rId8373"/>
    <moreImagesAddress r:id="rId8374"/>
  </webImageSrd>
  <webImageSrd>
    <address r:id="rId8375"/>
    <moreImagesAddress r:id="rId8376"/>
  </webImageSrd>
  <webImageSrd>
    <address r:id="rId8377"/>
    <moreImagesAddress r:id="rId8378"/>
  </webImageSrd>
  <webImageSrd>
    <address r:id="rId8379"/>
    <moreImagesAddress r:id="rId8380"/>
  </webImageSrd>
  <webImageSrd>
    <address r:id="rId8381"/>
    <moreImagesAddress r:id="rId8382"/>
  </webImageSrd>
  <webImageSrd>
    <address r:id="rId8383"/>
    <moreImagesAddress r:id="rId8384"/>
  </webImageSrd>
  <webImageSrd>
    <address r:id="rId8385"/>
    <moreImagesAddress r:id="rId8386"/>
  </webImageSrd>
  <webImageSrd>
    <address r:id="rId8387"/>
    <moreImagesAddress r:id="rId8388"/>
  </webImageSrd>
  <webImageSrd>
    <address r:id="rId8389"/>
    <moreImagesAddress r:id="rId8390"/>
  </webImageSrd>
  <webImageSrd>
    <address r:id="rId8391"/>
    <moreImagesAddress r:id="rId8392"/>
  </webImageSrd>
  <webImageSrd>
    <address r:id="rId8393"/>
    <moreImagesAddress r:id="rId8394"/>
  </webImageSrd>
  <webImageSrd>
    <address r:id="rId8395"/>
    <moreImagesAddress r:id="rId8396"/>
  </webImageSrd>
  <webImageSrd>
    <address r:id="rId8397"/>
    <moreImagesAddress r:id="rId8398"/>
  </webImageSrd>
  <webImageSrd>
    <address r:id="rId8399"/>
    <moreImagesAddress r:id="rId8400"/>
  </webImageSrd>
  <webImageSrd>
    <address r:id="rId8401"/>
    <moreImagesAddress r:id="rId8402"/>
  </webImageSrd>
  <webImageSrd>
    <address r:id="rId8403"/>
    <moreImagesAddress r:id="rId8404"/>
  </webImageSrd>
  <webImageSrd>
    <address r:id="rId8405"/>
    <moreImagesAddress r:id="rId8406"/>
  </webImageSrd>
  <webImageSrd>
    <address r:id="rId8407"/>
    <moreImagesAddress r:id="rId8408"/>
  </webImageSrd>
  <webImageSrd>
    <address r:id="rId8409"/>
    <moreImagesAddress r:id="rId8410"/>
  </webImageSrd>
  <webImageSrd>
    <address r:id="rId8411"/>
    <moreImagesAddress r:id="rId8412"/>
  </webImageSrd>
  <webImageSrd>
    <address r:id="rId8413"/>
    <moreImagesAddress r:id="rId8414"/>
  </webImageSrd>
  <webImageSrd>
    <address r:id="rId8415"/>
    <moreImagesAddress r:id="rId8416"/>
  </webImageSrd>
  <webImageSrd>
    <address r:id="rId8417"/>
    <moreImagesAddress r:id="rId8418"/>
  </webImageSrd>
  <webImageSrd>
    <address r:id="rId8419"/>
    <moreImagesAddress r:id="rId8420"/>
  </webImageSrd>
  <webImageSrd>
    <address r:id="rId8421"/>
    <moreImagesAddress r:id="rId8422"/>
  </webImageSrd>
  <webImageSrd>
    <address r:id="rId8423"/>
    <moreImagesAddress r:id="rId8424"/>
  </webImageSrd>
  <webImageSrd>
    <address r:id="rId8425"/>
    <moreImagesAddress r:id="rId8426"/>
  </webImageSrd>
  <webImageSrd>
    <address r:id="rId8427"/>
    <moreImagesAddress r:id="rId8428"/>
  </webImageSrd>
  <webImageSrd>
    <address r:id="rId8429"/>
    <moreImagesAddress r:id="rId8430"/>
  </webImageSrd>
  <webImageSrd>
    <address r:id="rId8431"/>
    <moreImagesAddress r:id="rId8432"/>
  </webImageSrd>
  <webImageSrd>
    <address r:id="rId8433"/>
    <moreImagesAddress r:id="rId8434"/>
  </webImageSrd>
  <webImageSrd>
    <address r:id="rId8435"/>
    <moreImagesAddress r:id="rId8436"/>
  </webImageSrd>
  <webImageSrd>
    <address r:id="rId8437"/>
    <moreImagesAddress r:id="rId8438"/>
  </webImageSrd>
  <webImageSrd>
    <address r:id="rId8439"/>
    <moreImagesAddress r:id="rId8440"/>
  </webImageSrd>
  <webImageSrd>
    <address r:id="rId8441"/>
    <moreImagesAddress r:id="rId8442"/>
  </webImageSrd>
  <webImageSrd>
    <address r:id="rId8443"/>
    <moreImagesAddress r:id="rId8444"/>
  </webImageSrd>
  <webImageSrd>
    <address r:id="rId8445"/>
    <moreImagesAddress r:id="rId8446"/>
  </webImageSrd>
  <webImageSrd>
    <address r:id="rId8447"/>
    <moreImagesAddress r:id="rId8448"/>
  </webImageSrd>
  <webImageSrd>
    <address r:id="rId8449"/>
    <moreImagesAddress r:id="rId8450"/>
  </webImageSrd>
  <webImageSrd>
    <address r:id="rId8451"/>
    <moreImagesAddress r:id="rId8452"/>
  </webImageSrd>
  <webImageSrd>
    <address r:id="rId8453"/>
    <moreImagesAddress r:id="rId8454"/>
  </webImageSrd>
  <webImageSrd>
    <address r:id="rId8455"/>
    <moreImagesAddress r:id="rId8456"/>
  </webImageSrd>
  <webImageSrd>
    <address r:id="rId8457"/>
    <moreImagesAddress r:id="rId8458"/>
  </webImageSrd>
  <webImageSrd>
    <address r:id="rId8459"/>
    <moreImagesAddress r:id="rId8460"/>
  </webImageSrd>
  <webImageSrd>
    <address r:id="rId8461"/>
    <moreImagesAddress r:id="rId8462"/>
  </webImageSrd>
  <webImageSrd>
    <address r:id="rId8463"/>
    <moreImagesAddress r:id="rId8464"/>
  </webImageSrd>
  <webImageSrd>
    <address r:id="rId8465"/>
    <moreImagesAddress r:id="rId8466"/>
  </webImageSrd>
  <webImageSrd>
    <address r:id="rId8467"/>
    <moreImagesAddress r:id="rId8468"/>
  </webImageSrd>
  <webImageSrd>
    <address r:id="rId8469"/>
    <moreImagesAddress r:id="rId8470"/>
  </webImageSrd>
  <webImageSrd>
    <address r:id="rId8471"/>
    <moreImagesAddress r:id="rId8472"/>
  </webImageSrd>
  <webImageSrd>
    <address r:id="rId8473"/>
    <moreImagesAddress r:id="rId8474"/>
  </webImageSrd>
  <webImageSrd>
    <address r:id="rId8475"/>
    <moreImagesAddress r:id="rId8476"/>
  </webImageSrd>
  <webImageSrd>
    <address r:id="rId8477"/>
    <moreImagesAddress r:id="rId8478"/>
  </webImageSrd>
  <webImageSrd>
    <address r:id="rId8479"/>
    <moreImagesAddress r:id="rId8480"/>
  </webImageSrd>
  <webImageSrd>
    <address r:id="rId8481"/>
    <moreImagesAddress r:id="rId8482"/>
  </webImageSrd>
  <webImageSrd>
    <address r:id="rId8483"/>
    <moreImagesAddress r:id="rId8484"/>
  </webImageSrd>
  <webImageSrd>
    <address r:id="rId8485"/>
    <moreImagesAddress r:id="rId8486"/>
  </webImageSrd>
  <webImageSrd>
    <address r:id="rId8487"/>
    <moreImagesAddress r:id="rId8488"/>
  </webImageSrd>
  <webImageSrd>
    <address r:id="rId8489"/>
    <moreImagesAddress r:id="rId8490"/>
  </webImageSrd>
  <webImageSrd>
    <address r:id="rId8491"/>
    <moreImagesAddress r:id="rId8492"/>
  </webImageSrd>
  <webImageSrd>
    <address r:id="rId8493"/>
    <moreImagesAddress r:id="rId8494"/>
  </webImageSrd>
  <webImageSrd>
    <address r:id="rId8495"/>
    <moreImagesAddress r:id="rId8496"/>
  </webImageSrd>
  <webImageSrd>
    <address r:id="rId8497"/>
    <moreImagesAddress r:id="rId8498"/>
  </webImageSrd>
  <webImageSrd>
    <address r:id="rId8499"/>
    <moreImagesAddress r:id="rId8500"/>
  </webImageSrd>
  <webImageSrd>
    <address r:id="rId8501"/>
    <moreImagesAddress r:id="rId8502"/>
  </webImageSrd>
  <webImageSrd>
    <address r:id="rId8503"/>
    <moreImagesAddress r:id="rId8504"/>
  </webImageSrd>
  <webImageSrd>
    <address r:id="rId8505"/>
    <moreImagesAddress r:id="rId8506"/>
  </webImageSrd>
  <webImageSrd>
    <address r:id="rId8507"/>
    <moreImagesAddress r:id="rId8508"/>
  </webImageSrd>
  <webImageSrd>
    <address r:id="rId8509"/>
    <moreImagesAddress r:id="rId8510"/>
  </webImageSrd>
  <webImageSrd>
    <address r:id="rId8511"/>
    <moreImagesAddress r:id="rId8512"/>
  </webImageSrd>
  <webImageSrd>
    <address r:id="rId8513"/>
    <moreImagesAddress r:id="rId8514"/>
  </webImageSrd>
  <webImageSrd>
    <address r:id="rId8515"/>
    <moreImagesAddress r:id="rId8516"/>
  </webImageSrd>
  <webImageSrd>
    <address r:id="rId8517"/>
    <moreImagesAddress r:id="rId8518"/>
  </webImageSrd>
  <webImageSrd>
    <address r:id="rId8519"/>
    <moreImagesAddress r:id="rId8520"/>
  </webImageSrd>
  <webImageSrd>
    <address r:id="rId8521"/>
    <moreImagesAddress r:id="rId8522"/>
  </webImageSrd>
  <webImageSrd>
    <address r:id="rId8523"/>
    <moreImagesAddress r:id="rId8524"/>
  </webImageSrd>
  <webImageSrd>
    <address r:id="rId8525"/>
    <moreImagesAddress r:id="rId8526"/>
  </webImageSrd>
  <webImageSrd>
    <address r:id="rId8527"/>
    <moreImagesAddress r:id="rId8528"/>
  </webImageSrd>
  <webImageSrd>
    <address r:id="rId8529"/>
    <moreImagesAddress r:id="rId8530"/>
  </webImageSrd>
  <webImageSrd>
    <address r:id="rId8531"/>
    <moreImagesAddress r:id="rId8532"/>
  </webImageSrd>
  <webImageSrd>
    <address r:id="rId8533"/>
    <moreImagesAddress r:id="rId8534"/>
  </webImageSrd>
  <webImageSrd>
    <address r:id="rId8535"/>
    <moreImagesAddress r:id="rId8536"/>
  </webImageSrd>
  <webImageSrd>
    <address r:id="rId8537"/>
    <moreImagesAddress r:id="rId8538"/>
  </webImageSrd>
  <webImageSrd>
    <address r:id="rId8539"/>
    <moreImagesAddress r:id="rId8540"/>
  </webImageSrd>
  <webImageSrd>
    <address r:id="rId8541"/>
    <moreImagesAddress r:id="rId8542"/>
  </webImageSrd>
  <webImageSrd>
    <address r:id="rId8543"/>
    <moreImagesAddress r:id="rId8544"/>
  </webImageSrd>
  <webImageSrd>
    <address r:id="rId8545"/>
    <moreImagesAddress r:id="rId8546"/>
  </webImageSrd>
  <webImageSrd>
    <address r:id="rId8547"/>
    <moreImagesAddress r:id="rId8548"/>
  </webImageSrd>
  <webImageSrd>
    <address r:id="rId8549"/>
    <moreImagesAddress r:id="rId8550"/>
  </webImageSrd>
  <webImageSrd>
    <address r:id="rId8551"/>
    <moreImagesAddress r:id="rId8552"/>
  </webImageSrd>
  <webImageSrd>
    <address r:id="rId8553"/>
    <moreImagesAddress r:id="rId8554"/>
  </webImageSrd>
  <webImageSrd>
    <address r:id="rId8555"/>
    <moreImagesAddress r:id="rId8556"/>
  </webImageSrd>
  <webImageSrd>
    <address r:id="rId8557"/>
    <moreImagesAddress r:id="rId8558"/>
  </webImageSrd>
  <webImageSrd>
    <address r:id="rId8559"/>
    <moreImagesAddress r:id="rId8560"/>
  </webImageSrd>
  <webImageSrd>
    <address r:id="rId8561"/>
    <moreImagesAddress r:id="rId8562"/>
  </webImageSrd>
  <webImageSrd>
    <address r:id="rId8563"/>
    <moreImagesAddress r:id="rId8564"/>
  </webImageSrd>
  <webImageSrd>
    <address r:id="rId8565"/>
    <moreImagesAddress r:id="rId8566"/>
  </webImageSrd>
  <webImageSrd>
    <address r:id="rId8567"/>
    <moreImagesAddress r:id="rId8568"/>
  </webImageSrd>
  <webImageSrd>
    <address r:id="rId8569"/>
    <moreImagesAddress r:id="rId8570"/>
  </webImageSrd>
  <webImageSrd>
    <address r:id="rId8571"/>
    <moreImagesAddress r:id="rId8572"/>
  </webImageSrd>
  <webImageSrd>
    <address r:id="rId8573"/>
    <moreImagesAddress r:id="rId8574"/>
  </webImageSrd>
  <webImageSrd>
    <address r:id="rId8575"/>
    <moreImagesAddress r:id="rId8576"/>
  </webImageSrd>
  <webImageSrd>
    <address r:id="rId8577"/>
    <moreImagesAddress r:id="rId8578"/>
  </webImageSrd>
  <webImageSrd>
    <address r:id="rId8579"/>
    <moreImagesAddress r:id="rId8580"/>
  </webImageSrd>
  <webImageSrd>
    <address r:id="rId8581"/>
    <moreImagesAddress r:id="rId8582"/>
  </webImageSrd>
  <webImageSrd>
    <address r:id="rId8583"/>
    <moreImagesAddress r:id="rId8584"/>
  </webImageSrd>
  <webImageSrd>
    <address r:id="rId8585"/>
    <moreImagesAddress r:id="rId8586"/>
  </webImageSrd>
  <webImageSrd>
    <address r:id="rId8587"/>
    <moreImagesAddress r:id="rId8588"/>
  </webImageSrd>
  <webImageSrd>
    <address r:id="rId8589"/>
    <moreImagesAddress r:id="rId8590"/>
  </webImageSrd>
  <webImageSrd>
    <address r:id="rId8591"/>
    <moreImagesAddress r:id="rId8592"/>
  </webImageSrd>
  <webImageSrd>
    <address r:id="rId8593"/>
    <moreImagesAddress r:id="rId8594"/>
  </webImageSrd>
  <webImageSrd>
    <address r:id="rId8595"/>
    <moreImagesAddress r:id="rId8596"/>
  </webImageSrd>
  <webImageSrd>
    <address r:id="rId8597"/>
    <moreImagesAddress r:id="rId8598"/>
  </webImageSrd>
  <webImageSrd>
    <address r:id="rId8599"/>
    <moreImagesAddress r:id="rId8600"/>
  </webImageSrd>
  <webImageSrd>
    <address r:id="rId8601"/>
    <moreImagesAddress r:id="rId8602"/>
  </webImageSrd>
  <webImageSrd>
    <address r:id="rId8603"/>
    <moreImagesAddress r:id="rId8604"/>
  </webImageSrd>
  <webImageSrd>
    <address r:id="rId8605"/>
    <moreImagesAddress r:id="rId8606"/>
  </webImageSrd>
  <webImageSrd>
    <address r:id="rId8607"/>
    <moreImagesAddress r:id="rId8608"/>
  </webImageSrd>
  <webImageSrd>
    <address r:id="rId8609"/>
    <moreImagesAddress r:id="rId8610"/>
  </webImageSrd>
  <webImageSrd>
    <address r:id="rId8611"/>
    <moreImagesAddress r:id="rId8612"/>
  </webImageSrd>
  <webImageSrd>
    <address r:id="rId8613"/>
    <moreImagesAddress r:id="rId8614"/>
  </webImageSrd>
  <webImageSrd>
    <address r:id="rId8615"/>
    <moreImagesAddress r:id="rId8616"/>
  </webImageSrd>
  <webImageSrd>
    <address r:id="rId8617"/>
    <moreImagesAddress r:id="rId8618"/>
  </webImageSrd>
  <webImageSrd>
    <address r:id="rId8619"/>
    <moreImagesAddress r:id="rId8620"/>
  </webImageSrd>
  <webImageSrd>
    <address r:id="rId8621"/>
    <moreImagesAddress r:id="rId8622"/>
  </webImageSrd>
  <webImageSrd>
    <address r:id="rId8623"/>
    <moreImagesAddress r:id="rId8624"/>
  </webImageSrd>
  <webImageSrd>
    <address r:id="rId8625"/>
    <moreImagesAddress r:id="rId8626"/>
  </webImageSrd>
  <webImageSrd>
    <address r:id="rId8627"/>
    <moreImagesAddress r:id="rId8628"/>
  </webImageSrd>
  <webImageSrd>
    <address r:id="rId8629"/>
    <moreImagesAddress r:id="rId8630"/>
  </webImageSrd>
  <webImageSrd>
    <address r:id="rId8631"/>
    <moreImagesAddress r:id="rId8632"/>
  </webImageSrd>
  <webImageSrd>
    <address r:id="rId8633"/>
    <moreImagesAddress r:id="rId8634"/>
  </webImageSrd>
  <webImageSrd>
    <address r:id="rId8635"/>
    <moreImagesAddress r:id="rId8636"/>
  </webImageSrd>
  <webImageSrd>
    <address r:id="rId8637"/>
    <moreImagesAddress r:id="rId8638"/>
  </webImageSrd>
  <webImageSrd>
    <address r:id="rId8639"/>
    <moreImagesAddress r:id="rId8640"/>
  </webImageSrd>
  <webImageSrd>
    <address r:id="rId8641"/>
    <moreImagesAddress r:id="rId8642"/>
  </webImageSrd>
  <webImageSrd>
    <address r:id="rId8643"/>
    <moreImagesAddress r:id="rId8644"/>
  </webImageSrd>
  <webImageSrd>
    <address r:id="rId8645"/>
    <moreImagesAddress r:id="rId8646"/>
  </webImageSrd>
  <webImageSrd>
    <address r:id="rId8647"/>
    <moreImagesAddress r:id="rId8648"/>
  </webImageSrd>
  <webImageSrd>
    <address r:id="rId8649"/>
    <moreImagesAddress r:id="rId8650"/>
  </webImageSrd>
  <webImageSrd>
    <address r:id="rId8651"/>
    <moreImagesAddress r:id="rId8652"/>
  </webImageSrd>
  <webImageSrd>
    <address r:id="rId8653"/>
    <moreImagesAddress r:id="rId8654"/>
  </webImageSrd>
  <webImageSrd>
    <address r:id="rId8655"/>
    <moreImagesAddress r:id="rId8656"/>
  </webImageSrd>
  <webImageSrd>
    <address r:id="rId8657"/>
    <moreImagesAddress r:id="rId8658"/>
  </webImageSrd>
  <webImageSrd>
    <address r:id="rId8659"/>
    <moreImagesAddress r:id="rId8660"/>
  </webImageSrd>
  <webImageSrd>
    <address r:id="rId8661"/>
    <moreImagesAddress r:id="rId8662"/>
  </webImageSrd>
  <webImageSrd>
    <address r:id="rId8663"/>
    <moreImagesAddress r:id="rId8664"/>
  </webImageSrd>
  <webImageSrd>
    <address r:id="rId8665"/>
    <moreImagesAddress r:id="rId8666"/>
  </webImageSrd>
  <webImageSrd>
    <address r:id="rId8667"/>
    <moreImagesAddress r:id="rId8668"/>
  </webImageSrd>
  <webImageSrd>
    <address r:id="rId8669"/>
    <moreImagesAddress r:id="rId8670"/>
  </webImageSrd>
  <webImageSrd>
    <address r:id="rId8671"/>
    <moreImagesAddress r:id="rId8672"/>
  </webImageSrd>
  <webImageSrd>
    <address r:id="rId8673"/>
    <moreImagesAddress r:id="rId8674"/>
  </webImageSrd>
  <webImageSrd>
    <address r:id="rId8675"/>
    <moreImagesAddress r:id="rId8676"/>
  </webImageSrd>
  <webImageSrd>
    <address r:id="rId8677"/>
    <moreImagesAddress r:id="rId8678"/>
  </webImageSrd>
  <webImageSrd>
    <address r:id="rId8679"/>
    <moreImagesAddress r:id="rId8680"/>
  </webImageSrd>
  <webImageSrd>
    <address r:id="rId8681"/>
    <moreImagesAddress r:id="rId8682"/>
  </webImageSrd>
  <webImageSrd>
    <address r:id="rId8683"/>
    <moreImagesAddress r:id="rId8684"/>
  </webImageSrd>
  <webImageSrd>
    <address r:id="rId8685"/>
    <moreImagesAddress r:id="rId8686"/>
  </webImageSrd>
  <webImageSrd>
    <address r:id="rId8687"/>
    <moreImagesAddress r:id="rId8688"/>
  </webImageSrd>
  <webImageSrd>
    <address r:id="rId8689"/>
    <moreImagesAddress r:id="rId8690"/>
  </webImageSrd>
  <webImageSrd>
    <address r:id="rId8691"/>
    <moreImagesAddress r:id="rId8692"/>
  </webImageSrd>
  <webImageSrd>
    <address r:id="rId8693"/>
    <moreImagesAddress r:id="rId8694"/>
  </webImageSrd>
  <webImageSrd>
    <address r:id="rId8695"/>
    <moreImagesAddress r:id="rId8696"/>
  </webImageSrd>
  <webImageSrd>
    <address r:id="rId8697"/>
    <moreImagesAddress r:id="rId8698"/>
  </webImageSrd>
  <webImageSrd>
    <address r:id="rId8699"/>
    <moreImagesAddress r:id="rId8700"/>
  </webImageSrd>
  <webImageSrd>
    <address r:id="rId8701"/>
    <moreImagesAddress r:id="rId8702"/>
  </webImageSrd>
  <webImageSrd>
    <address r:id="rId8703"/>
    <moreImagesAddress r:id="rId8704"/>
  </webImageSrd>
  <webImageSrd>
    <address r:id="rId8705"/>
    <moreImagesAddress r:id="rId8706"/>
  </webImageSrd>
  <webImageSrd>
    <address r:id="rId8707"/>
    <moreImagesAddress r:id="rId8708"/>
  </webImageSrd>
  <webImageSrd>
    <address r:id="rId8709"/>
    <moreImagesAddress r:id="rId8710"/>
  </webImageSrd>
  <webImageSrd>
    <address r:id="rId8711"/>
    <moreImagesAddress r:id="rId8712"/>
  </webImageSrd>
  <webImageSrd>
    <address r:id="rId8713"/>
    <moreImagesAddress r:id="rId8714"/>
  </webImageSrd>
  <webImageSrd>
    <address r:id="rId8715"/>
    <moreImagesAddress r:id="rId8716"/>
  </webImageSrd>
  <webImageSrd>
    <address r:id="rId8717"/>
    <moreImagesAddress r:id="rId8718"/>
  </webImageSrd>
  <webImageSrd>
    <address r:id="rId8719"/>
    <moreImagesAddress r:id="rId8720"/>
  </webImageSrd>
  <webImageSrd>
    <address r:id="rId8721"/>
    <moreImagesAddress r:id="rId8722"/>
  </webImageSrd>
  <webImageSrd>
    <address r:id="rId8723"/>
    <moreImagesAddress r:id="rId8724"/>
  </webImageSrd>
  <webImageSrd>
    <address r:id="rId8725"/>
    <moreImagesAddress r:id="rId8726"/>
  </webImageSrd>
  <webImageSrd>
    <address r:id="rId8727"/>
    <moreImagesAddress r:id="rId8728"/>
  </webImageSrd>
  <webImageSrd>
    <address r:id="rId8729"/>
    <moreImagesAddress r:id="rId8730"/>
  </webImageSrd>
  <webImageSrd>
    <address r:id="rId8731"/>
    <moreImagesAddress r:id="rId8732"/>
  </webImageSrd>
  <webImageSrd>
    <address r:id="rId8733"/>
    <moreImagesAddress r:id="rId8734"/>
  </webImageSrd>
  <webImageSrd>
    <address r:id="rId8735"/>
    <moreImagesAddress r:id="rId8736"/>
  </webImageSrd>
  <webImageSrd>
    <address r:id="rId8737"/>
    <moreImagesAddress r:id="rId8738"/>
  </webImageSrd>
  <webImageSrd>
    <address r:id="rId8739"/>
    <moreImagesAddress r:id="rId8740"/>
  </webImageSrd>
  <webImageSrd>
    <address r:id="rId8741"/>
    <moreImagesAddress r:id="rId8742"/>
  </webImageSrd>
  <webImageSrd>
    <address r:id="rId8743"/>
    <moreImagesAddress r:id="rId8744"/>
  </webImageSrd>
  <webImageSrd>
    <address r:id="rId8745"/>
    <moreImagesAddress r:id="rId8746"/>
  </webImageSrd>
  <webImageSrd>
    <address r:id="rId8747"/>
    <moreImagesAddress r:id="rId8748"/>
  </webImageSrd>
  <webImageSrd>
    <address r:id="rId8749"/>
    <moreImagesAddress r:id="rId8750"/>
  </webImageSrd>
  <webImageSrd>
    <address r:id="rId8751"/>
    <moreImagesAddress r:id="rId8752"/>
  </webImageSrd>
  <webImageSrd>
    <address r:id="rId8753"/>
    <moreImagesAddress r:id="rId8754"/>
  </webImageSrd>
  <webImageSrd>
    <address r:id="rId8755"/>
    <moreImagesAddress r:id="rId8756"/>
  </webImageSrd>
  <webImageSrd>
    <address r:id="rId8757"/>
    <moreImagesAddress r:id="rId8758"/>
  </webImageSrd>
  <webImageSrd>
    <address r:id="rId8759"/>
    <moreImagesAddress r:id="rId8760"/>
  </webImageSrd>
  <webImageSrd>
    <address r:id="rId8761"/>
    <moreImagesAddress r:id="rId8762"/>
  </webImageSrd>
  <webImageSrd>
    <address r:id="rId8763"/>
    <moreImagesAddress r:id="rId8764"/>
  </webImageSrd>
  <webImageSrd>
    <address r:id="rId8765"/>
    <moreImagesAddress r:id="rId8766"/>
  </webImageSrd>
  <webImageSrd>
    <address r:id="rId8767"/>
    <moreImagesAddress r:id="rId8768"/>
  </webImageSrd>
  <webImageSrd>
    <address r:id="rId8769"/>
    <moreImagesAddress r:id="rId8770"/>
  </webImageSrd>
  <webImageSrd>
    <address r:id="rId8771"/>
    <moreImagesAddress r:id="rId8772"/>
  </webImageSrd>
  <webImageSrd>
    <address r:id="rId8773"/>
    <moreImagesAddress r:id="rId8774"/>
  </webImageSrd>
  <webImageSrd>
    <address r:id="rId8775"/>
    <moreImagesAddress r:id="rId8776"/>
  </webImageSrd>
  <webImageSrd>
    <address r:id="rId8777"/>
    <moreImagesAddress r:id="rId8778"/>
  </webImageSrd>
  <webImageSrd>
    <address r:id="rId8779"/>
    <moreImagesAddress r:id="rId8780"/>
  </webImageSrd>
  <webImageSrd>
    <address r:id="rId8781"/>
    <moreImagesAddress r:id="rId8782"/>
  </webImageSrd>
  <webImageSrd>
    <address r:id="rId8783"/>
    <moreImagesAddress r:id="rId8784"/>
  </webImageSrd>
  <webImageSrd>
    <address r:id="rId8785"/>
    <moreImagesAddress r:id="rId8786"/>
  </webImageSrd>
  <webImageSrd>
    <address r:id="rId8787"/>
    <moreImagesAddress r:id="rId8788"/>
  </webImageSrd>
  <webImageSrd>
    <address r:id="rId8789"/>
    <moreImagesAddress r:id="rId8790"/>
  </webImageSrd>
  <webImageSrd>
    <address r:id="rId8791"/>
    <moreImagesAddress r:id="rId8792"/>
  </webImageSrd>
  <webImageSrd>
    <address r:id="rId8793"/>
    <moreImagesAddress r:id="rId8794"/>
  </webImageSrd>
  <webImageSrd>
    <address r:id="rId8795"/>
    <moreImagesAddress r:id="rId8796"/>
  </webImageSrd>
  <webImageSrd>
    <address r:id="rId8797"/>
    <moreImagesAddress r:id="rId8798"/>
  </webImageSrd>
  <webImageSrd>
    <address r:id="rId8799"/>
    <moreImagesAddress r:id="rId8800"/>
  </webImageSrd>
  <webImageSrd>
    <address r:id="rId8801"/>
    <moreImagesAddress r:id="rId8802"/>
  </webImageSrd>
  <webImageSrd>
    <address r:id="rId8803"/>
    <moreImagesAddress r:id="rId8804"/>
  </webImageSrd>
  <webImageSrd>
    <address r:id="rId8805"/>
    <moreImagesAddress r:id="rId8806"/>
  </webImageSrd>
  <webImageSrd>
    <address r:id="rId8807"/>
    <moreImagesAddress r:id="rId8808"/>
  </webImageSrd>
  <webImageSrd>
    <address r:id="rId8809"/>
    <moreImagesAddress r:id="rId8810"/>
  </webImageSrd>
  <webImageSrd>
    <address r:id="rId8811"/>
    <moreImagesAddress r:id="rId8812"/>
  </webImageSrd>
  <webImageSrd>
    <address r:id="rId8813"/>
    <moreImagesAddress r:id="rId8814"/>
  </webImageSrd>
  <webImageSrd>
    <address r:id="rId8815"/>
    <moreImagesAddress r:id="rId8816"/>
  </webImageSrd>
  <webImageSrd>
    <address r:id="rId8817"/>
    <moreImagesAddress r:id="rId8818"/>
  </webImageSrd>
  <webImageSrd>
    <address r:id="rId8819"/>
    <moreImagesAddress r:id="rId8820"/>
  </webImageSrd>
  <webImageSrd>
    <address r:id="rId8821"/>
    <moreImagesAddress r:id="rId8822"/>
  </webImageSrd>
  <webImageSrd>
    <address r:id="rId8823"/>
    <moreImagesAddress r:id="rId8824"/>
  </webImageSrd>
  <webImageSrd>
    <address r:id="rId8825"/>
    <moreImagesAddress r:id="rId8826"/>
  </webImageSrd>
  <webImageSrd>
    <address r:id="rId8827"/>
    <moreImagesAddress r:id="rId8828"/>
  </webImageSrd>
  <webImageSrd>
    <address r:id="rId8829"/>
    <moreImagesAddress r:id="rId8830"/>
  </webImageSrd>
  <webImageSrd>
    <address r:id="rId8831"/>
    <moreImagesAddress r:id="rId8832"/>
  </webImageSrd>
  <webImageSrd>
    <address r:id="rId8833"/>
    <moreImagesAddress r:id="rId8834"/>
  </webImageSrd>
  <webImageSrd>
    <address r:id="rId8835"/>
    <moreImagesAddress r:id="rId8836"/>
  </webImageSrd>
  <webImageSrd>
    <address r:id="rId8837"/>
    <moreImagesAddress r:id="rId8838"/>
  </webImageSrd>
  <webImageSrd>
    <address r:id="rId8839"/>
    <moreImagesAddress r:id="rId8840"/>
  </webImageSrd>
  <webImageSrd>
    <address r:id="rId8841"/>
    <moreImagesAddress r:id="rId8842"/>
  </webImageSrd>
  <webImageSrd>
    <address r:id="rId8843"/>
    <moreImagesAddress r:id="rId8844"/>
  </webImageSrd>
  <webImageSrd>
    <address r:id="rId8845"/>
    <moreImagesAddress r:id="rId8846"/>
  </webImageSrd>
  <webImageSrd>
    <address r:id="rId8847"/>
    <moreImagesAddress r:id="rId8848"/>
  </webImageSrd>
  <webImageSrd>
    <address r:id="rId8849"/>
    <moreImagesAddress r:id="rId8850"/>
  </webImageSrd>
  <webImageSrd>
    <address r:id="rId8851"/>
    <moreImagesAddress r:id="rId8852"/>
  </webImageSrd>
  <webImageSrd>
    <address r:id="rId8853"/>
    <moreImagesAddress r:id="rId8854"/>
  </webImageSrd>
  <webImageSrd>
    <address r:id="rId8855"/>
    <moreImagesAddress r:id="rId8856"/>
  </webImageSrd>
  <webImageSrd>
    <address r:id="rId8857"/>
    <moreImagesAddress r:id="rId8858"/>
  </webImageSrd>
  <webImageSrd>
    <address r:id="rId8859"/>
    <moreImagesAddress r:id="rId8860"/>
  </webImageSrd>
  <webImageSrd>
    <address r:id="rId8861"/>
    <moreImagesAddress r:id="rId8862"/>
  </webImageSrd>
  <webImageSrd>
    <address r:id="rId8863"/>
    <moreImagesAddress r:id="rId8864"/>
  </webImageSrd>
  <webImageSrd>
    <address r:id="rId8865"/>
    <moreImagesAddress r:id="rId8866"/>
  </webImageSrd>
  <webImageSrd>
    <address r:id="rId8867"/>
    <moreImagesAddress r:id="rId8868"/>
  </webImageSrd>
  <webImageSrd>
    <address r:id="rId8869"/>
    <moreImagesAddress r:id="rId8870"/>
  </webImageSrd>
  <webImageSrd>
    <address r:id="rId8871"/>
    <moreImagesAddress r:id="rId8872"/>
  </webImageSrd>
  <webImageSrd>
    <address r:id="rId8873"/>
    <moreImagesAddress r:id="rId8874"/>
  </webImageSrd>
  <webImageSrd>
    <address r:id="rId8875"/>
    <moreImagesAddress r:id="rId8876"/>
  </webImageSrd>
  <webImageSrd>
    <address r:id="rId8877"/>
    <moreImagesAddress r:id="rId8878"/>
  </webImageSrd>
  <webImageSrd>
    <address r:id="rId8879"/>
    <moreImagesAddress r:id="rId8880"/>
  </webImageSrd>
  <webImageSrd>
    <address r:id="rId8881"/>
    <moreImagesAddress r:id="rId8882"/>
  </webImageSrd>
  <webImageSrd>
    <address r:id="rId8883"/>
    <moreImagesAddress r:id="rId8884"/>
  </webImageSrd>
  <webImageSrd>
    <address r:id="rId8885"/>
    <moreImagesAddress r:id="rId8886"/>
  </webImageSrd>
  <webImageSrd>
    <address r:id="rId8887"/>
    <moreImagesAddress r:id="rId8888"/>
  </webImageSrd>
  <webImageSrd>
    <address r:id="rId8889"/>
    <moreImagesAddress r:id="rId8890"/>
  </webImageSrd>
  <webImageSrd>
    <address r:id="rId8891"/>
    <moreImagesAddress r:id="rId8892"/>
  </webImageSrd>
  <webImageSrd>
    <address r:id="rId8893"/>
    <moreImagesAddress r:id="rId8894"/>
  </webImageSrd>
  <webImageSrd>
    <address r:id="rId8895"/>
    <moreImagesAddress r:id="rId8896"/>
  </webImageSrd>
  <webImageSrd>
    <address r:id="rId8897"/>
    <moreImagesAddress r:id="rId8898"/>
  </webImageSrd>
  <webImageSrd>
    <address r:id="rId8899"/>
    <moreImagesAddress r:id="rId8900"/>
  </webImageSrd>
  <webImageSrd>
    <address r:id="rId8901"/>
    <moreImagesAddress r:id="rId8902"/>
  </webImageSrd>
  <webImageSrd>
    <address r:id="rId8903"/>
    <moreImagesAddress r:id="rId8904"/>
  </webImageSrd>
  <webImageSrd>
    <address r:id="rId8905"/>
    <moreImagesAddress r:id="rId8906"/>
  </webImageSrd>
  <webImageSrd>
    <address r:id="rId8907"/>
    <moreImagesAddress r:id="rId8908"/>
  </webImageSrd>
  <webImageSrd>
    <address r:id="rId8909"/>
    <moreImagesAddress r:id="rId8910"/>
  </webImageSrd>
  <webImageSrd>
    <address r:id="rId8911"/>
    <moreImagesAddress r:id="rId8912"/>
  </webImageSrd>
  <webImageSrd>
    <address r:id="rId8913"/>
    <moreImagesAddress r:id="rId8914"/>
  </webImageSrd>
  <webImageSrd>
    <address r:id="rId8915"/>
    <moreImagesAddress r:id="rId8916"/>
  </webImageSrd>
  <webImageSrd>
    <address r:id="rId8917"/>
    <moreImagesAddress r:id="rId8918"/>
  </webImageSrd>
  <webImageSrd>
    <address r:id="rId8919"/>
    <moreImagesAddress r:id="rId8920"/>
  </webImageSrd>
  <webImageSrd>
    <address r:id="rId8921"/>
    <moreImagesAddress r:id="rId8922"/>
  </webImageSrd>
  <webImageSrd>
    <address r:id="rId8923"/>
    <moreImagesAddress r:id="rId8924"/>
  </webImageSrd>
  <webImageSrd>
    <address r:id="rId8925"/>
    <moreImagesAddress r:id="rId8926"/>
  </webImageSrd>
  <webImageSrd>
    <address r:id="rId8927"/>
    <moreImagesAddress r:id="rId8928"/>
  </webImageSrd>
  <webImageSrd>
    <address r:id="rId8929"/>
    <moreImagesAddress r:id="rId8930"/>
  </webImageSrd>
  <webImageSrd>
    <address r:id="rId8931"/>
    <moreImagesAddress r:id="rId8932"/>
  </webImageSrd>
  <webImageSrd>
    <address r:id="rId8933"/>
    <moreImagesAddress r:id="rId8934"/>
  </webImageSrd>
  <webImageSrd>
    <address r:id="rId8935"/>
    <moreImagesAddress r:id="rId8936"/>
  </webImageSrd>
  <webImageSrd>
    <address r:id="rId8937"/>
    <moreImagesAddress r:id="rId8938"/>
  </webImageSrd>
  <webImageSrd>
    <address r:id="rId8939"/>
    <moreImagesAddress r:id="rId8940"/>
  </webImageSrd>
  <webImageSrd>
    <address r:id="rId8941"/>
    <moreImagesAddress r:id="rId8942"/>
  </webImageSrd>
  <webImageSrd>
    <address r:id="rId8943"/>
    <moreImagesAddress r:id="rId8944"/>
  </webImageSrd>
  <webImageSrd>
    <address r:id="rId8945"/>
    <moreImagesAddress r:id="rId8946"/>
  </webImageSrd>
  <webImageSrd>
    <address r:id="rId8947"/>
    <moreImagesAddress r:id="rId8948"/>
  </webImageSrd>
  <webImageSrd>
    <address r:id="rId8949"/>
    <moreImagesAddress r:id="rId8950"/>
  </webImageSrd>
  <webImageSrd>
    <address r:id="rId8951"/>
    <moreImagesAddress r:id="rId8952"/>
  </webImageSrd>
  <webImageSrd>
    <address r:id="rId8953"/>
    <moreImagesAddress r:id="rId8954"/>
  </webImageSrd>
  <webImageSrd>
    <address r:id="rId8955"/>
    <moreImagesAddress r:id="rId8956"/>
  </webImageSrd>
  <webImageSrd>
    <address r:id="rId8957"/>
    <moreImagesAddress r:id="rId8958"/>
  </webImageSrd>
  <webImageSrd>
    <address r:id="rId8959"/>
    <moreImagesAddress r:id="rId8960"/>
  </webImageSrd>
  <webImageSrd>
    <address r:id="rId8961"/>
    <moreImagesAddress r:id="rId8962"/>
  </webImageSrd>
  <webImageSrd>
    <address r:id="rId8963"/>
    <moreImagesAddress r:id="rId8964"/>
  </webImageSrd>
  <webImageSrd>
    <address r:id="rId8965"/>
    <moreImagesAddress r:id="rId8966"/>
  </webImageSrd>
  <webImageSrd>
    <address r:id="rId8967"/>
    <moreImagesAddress r:id="rId8968"/>
  </webImageSrd>
  <webImageSrd>
    <address r:id="rId8969"/>
    <moreImagesAddress r:id="rId8970"/>
  </webImageSrd>
  <webImageSrd>
    <address r:id="rId8971"/>
    <moreImagesAddress r:id="rId8972"/>
  </webImageSrd>
  <webImageSrd>
    <address r:id="rId8973"/>
    <moreImagesAddress r:id="rId8974"/>
  </webImageSrd>
  <webImageSrd>
    <address r:id="rId8975"/>
    <moreImagesAddress r:id="rId8976"/>
  </webImageSrd>
  <webImageSrd>
    <address r:id="rId8977"/>
    <moreImagesAddress r:id="rId8978"/>
  </webImageSrd>
  <webImageSrd>
    <address r:id="rId8979"/>
    <moreImagesAddress r:id="rId8980"/>
  </webImageSrd>
  <webImageSrd>
    <address r:id="rId8981"/>
    <moreImagesAddress r:id="rId8982"/>
  </webImageSrd>
  <webImageSrd>
    <address r:id="rId8983"/>
    <moreImagesAddress r:id="rId8984"/>
  </webImageSrd>
  <webImageSrd>
    <address r:id="rId8985"/>
    <moreImagesAddress r:id="rId8986"/>
  </webImageSrd>
  <webImageSrd>
    <address r:id="rId8987"/>
    <moreImagesAddress r:id="rId8988"/>
  </webImageSrd>
  <webImageSrd>
    <address r:id="rId8989"/>
    <moreImagesAddress r:id="rId8990"/>
  </webImageSrd>
  <webImageSrd>
    <address r:id="rId8991"/>
    <moreImagesAddress r:id="rId8992"/>
  </webImageSrd>
  <webImageSrd>
    <address r:id="rId8993"/>
    <moreImagesAddress r:id="rId8994"/>
  </webImageSrd>
  <webImageSrd>
    <address r:id="rId8995"/>
    <moreImagesAddress r:id="rId8996"/>
  </webImageSrd>
  <webImageSrd>
    <address r:id="rId8997"/>
    <moreImagesAddress r:id="rId8998"/>
  </webImageSrd>
  <webImageSrd>
    <address r:id="rId8999"/>
    <moreImagesAddress r:id="rId9000"/>
  </webImageSrd>
  <webImageSrd>
    <address r:id="rId9001"/>
    <moreImagesAddress r:id="rId9002"/>
  </webImageSrd>
  <webImageSrd>
    <address r:id="rId9003"/>
    <moreImagesAddress r:id="rId9004"/>
  </webImageSrd>
  <webImageSrd>
    <address r:id="rId9005"/>
    <moreImagesAddress r:id="rId9006"/>
  </webImageSrd>
  <webImageSrd>
    <address r:id="rId9007"/>
    <moreImagesAddress r:id="rId9008"/>
  </webImageSrd>
  <webImageSrd>
    <address r:id="rId9009"/>
    <moreImagesAddress r:id="rId9010"/>
  </webImageSrd>
  <webImageSrd>
    <address r:id="rId9011"/>
    <moreImagesAddress r:id="rId9012"/>
  </webImageSrd>
  <webImageSrd>
    <address r:id="rId9013"/>
    <moreImagesAddress r:id="rId9014"/>
  </webImageSrd>
  <webImageSrd>
    <address r:id="rId9015"/>
    <moreImagesAddress r:id="rId9016"/>
  </webImageSrd>
  <webImageSrd>
    <address r:id="rId9017"/>
    <moreImagesAddress r:id="rId9018"/>
  </webImageSrd>
  <webImageSrd>
    <address r:id="rId9019"/>
    <moreImagesAddress r:id="rId9020"/>
  </webImageSrd>
  <webImageSrd>
    <address r:id="rId9021"/>
    <moreImagesAddress r:id="rId9022"/>
  </webImageSrd>
  <webImageSrd>
    <address r:id="rId9023"/>
    <moreImagesAddress r:id="rId9024"/>
  </webImageSrd>
  <webImageSrd>
    <address r:id="rId9025"/>
    <moreImagesAddress r:id="rId9026"/>
  </webImageSrd>
  <webImageSrd>
    <address r:id="rId9027"/>
    <moreImagesAddress r:id="rId9028"/>
  </webImageSrd>
  <webImageSrd>
    <address r:id="rId9029"/>
    <moreImagesAddress r:id="rId9030"/>
  </webImageSrd>
  <webImageSrd>
    <address r:id="rId9031"/>
    <moreImagesAddress r:id="rId9032"/>
  </webImageSrd>
  <webImageSrd>
    <address r:id="rId9033"/>
    <moreImagesAddress r:id="rId9034"/>
  </webImageSrd>
  <webImageSrd>
    <address r:id="rId9035"/>
    <moreImagesAddress r:id="rId9036"/>
  </webImageSrd>
  <webImageSrd>
    <address r:id="rId9037"/>
    <moreImagesAddress r:id="rId9038"/>
  </webImageSrd>
  <webImageSrd>
    <address r:id="rId9039"/>
    <moreImagesAddress r:id="rId9040"/>
  </webImageSrd>
  <webImageSrd>
    <address r:id="rId9041"/>
    <moreImagesAddress r:id="rId9042"/>
  </webImageSrd>
  <webImageSrd>
    <address r:id="rId9043"/>
    <moreImagesAddress r:id="rId9044"/>
  </webImageSrd>
  <webImageSrd>
    <address r:id="rId9045"/>
    <moreImagesAddress r:id="rId9046"/>
  </webImageSrd>
  <webImageSrd>
    <address r:id="rId9047"/>
    <moreImagesAddress r:id="rId9048"/>
  </webImageSrd>
  <webImageSrd>
    <address r:id="rId9049"/>
    <moreImagesAddress r:id="rId9050"/>
  </webImageSrd>
  <webImageSrd>
    <address r:id="rId9051"/>
    <moreImagesAddress r:id="rId9052"/>
  </webImageSrd>
  <webImageSrd>
    <address r:id="rId9053"/>
    <moreImagesAddress r:id="rId9054"/>
  </webImageSrd>
  <webImageSrd>
    <address r:id="rId9055"/>
    <moreImagesAddress r:id="rId9056"/>
  </webImageSrd>
  <webImageSrd>
    <address r:id="rId9057"/>
    <moreImagesAddress r:id="rId9058"/>
  </webImageSrd>
  <webImageSrd>
    <address r:id="rId9059"/>
    <moreImagesAddress r:id="rId9060"/>
  </webImageSrd>
  <webImageSrd>
    <address r:id="rId9061"/>
    <moreImagesAddress r:id="rId9062"/>
  </webImageSrd>
  <webImageSrd>
    <address r:id="rId9063"/>
    <moreImagesAddress r:id="rId9064"/>
  </webImageSrd>
  <webImageSrd>
    <address r:id="rId9065"/>
    <moreImagesAddress r:id="rId9066"/>
  </webImageSrd>
  <webImageSrd>
    <address r:id="rId9067"/>
    <moreImagesAddress r:id="rId9068"/>
  </webImageSrd>
  <webImageSrd>
    <address r:id="rId9069"/>
    <moreImagesAddress r:id="rId9070"/>
  </webImageSrd>
  <webImageSrd>
    <address r:id="rId9071"/>
    <moreImagesAddress r:id="rId9072"/>
  </webImageSrd>
  <webImageSrd>
    <address r:id="rId9073"/>
    <moreImagesAddress r:id="rId9074"/>
  </webImageSrd>
  <webImageSrd>
    <address r:id="rId9075"/>
    <moreImagesAddress r:id="rId9076"/>
  </webImageSrd>
  <webImageSrd>
    <address r:id="rId9077"/>
    <moreImagesAddress r:id="rId9078"/>
  </webImageSrd>
  <webImageSrd>
    <address r:id="rId9079"/>
    <moreImagesAddress r:id="rId9080"/>
  </webImageSrd>
  <webImageSrd>
    <address r:id="rId9081"/>
    <moreImagesAddress r:id="rId9082"/>
  </webImageSrd>
  <webImageSrd>
    <address r:id="rId9083"/>
    <moreImagesAddress r:id="rId9084"/>
  </webImageSrd>
  <webImageSrd>
    <address r:id="rId9085"/>
    <moreImagesAddress r:id="rId9086"/>
  </webImageSrd>
  <webImageSrd>
    <address r:id="rId9087"/>
    <moreImagesAddress r:id="rId9088"/>
  </webImageSrd>
  <webImageSrd>
    <address r:id="rId9089"/>
    <moreImagesAddress r:id="rId9090"/>
  </webImageSrd>
  <webImageSrd>
    <address r:id="rId9091"/>
    <moreImagesAddress r:id="rId9092"/>
  </webImageSrd>
  <webImageSrd>
    <address r:id="rId9093"/>
    <moreImagesAddress r:id="rId9094"/>
  </webImageSrd>
  <webImageSrd>
    <address r:id="rId9095"/>
    <moreImagesAddress r:id="rId9096"/>
  </webImageSrd>
  <webImageSrd>
    <address r:id="rId9097"/>
    <moreImagesAddress r:id="rId9098"/>
  </webImageSrd>
  <webImageSrd>
    <address r:id="rId9099"/>
    <moreImagesAddress r:id="rId9100"/>
  </webImageSrd>
  <webImageSrd>
    <address r:id="rId9101"/>
    <moreImagesAddress r:id="rId9102"/>
  </webImageSrd>
  <webImageSrd>
    <address r:id="rId9103"/>
    <moreImagesAddress r:id="rId9104"/>
  </webImageSrd>
  <webImageSrd>
    <address r:id="rId9105"/>
    <moreImagesAddress r:id="rId9106"/>
  </webImageSrd>
  <webImageSrd>
    <address r:id="rId9107"/>
    <moreImagesAddress r:id="rId9108"/>
  </webImageSrd>
  <webImageSrd>
    <address r:id="rId9109"/>
    <moreImagesAddress r:id="rId9110"/>
  </webImageSrd>
  <webImageSrd>
    <address r:id="rId9111"/>
    <moreImagesAddress r:id="rId9112"/>
  </webImageSrd>
  <webImageSrd>
    <address r:id="rId9113"/>
    <moreImagesAddress r:id="rId9114"/>
  </webImageSrd>
  <webImageSrd>
    <address r:id="rId9115"/>
    <moreImagesAddress r:id="rId9116"/>
  </webImageSrd>
  <webImageSrd>
    <address r:id="rId9117"/>
    <moreImagesAddress r:id="rId9118"/>
  </webImageSrd>
  <webImageSrd>
    <address r:id="rId9119"/>
    <moreImagesAddress r:id="rId9120"/>
  </webImageSrd>
  <webImageSrd>
    <address r:id="rId9121"/>
    <moreImagesAddress r:id="rId9122"/>
  </webImageSrd>
  <webImageSrd>
    <address r:id="rId9123"/>
    <moreImagesAddress r:id="rId9124"/>
  </webImageSrd>
  <webImageSrd>
    <address r:id="rId9125"/>
    <moreImagesAddress r:id="rId9126"/>
  </webImageSrd>
  <webImageSrd>
    <address r:id="rId9127"/>
    <moreImagesAddress r:id="rId9128"/>
  </webImageSrd>
  <webImageSrd>
    <address r:id="rId9129"/>
    <moreImagesAddress r:id="rId9130"/>
  </webImageSrd>
  <webImageSrd>
    <address r:id="rId9131"/>
    <moreImagesAddress r:id="rId9132"/>
  </webImageSrd>
  <webImageSrd>
    <address r:id="rId9133"/>
    <moreImagesAddress r:id="rId9134"/>
  </webImageSrd>
  <webImageSrd>
    <address r:id="rId9135"/>
    <moreImagesAddress r:id="rId9136"/>
  </webImageSrd>
  <webImageSrd>
    <address r:id="rId9137"/>
    <moreImagesAddress r:id="rId9138"/>
  </webImageSrd>
  <webImageSrd>
    <address r:id="rId9139"/>
    <moreImagesAddress r:id="rId9140"/>
  </webImageSrd>
  <webImageSrd>
    <address r:id="rId9141"/>
    <moreImagesAddress r:id="rId9142"/>
  </webImageSrd>
  <webImageSrd>
    <address r:id="rId9143"/>
    <moreImagesAddress r:id="rId9144"/>
  </webImageSrd>
  <webImageSrd>
    <address r:id="rId9145"/>
    <moreImagesAddress r:id="rId9146"/>
  </webImageSrd>
  <webImageSrd>
    <address r:id="rId9147"/>
    <moreImagesAddress r:id="rId9148"/>
  </webImageSrd>
  <webImageSrd>
    <address r:id="rId9149"/>
    <moreImagesAddress r:id="rId9150"/>
  </webImageSrd>
  <webImageSrd>
    <address r:id="rId9151"/>
    <moreImagesAddress r:id="rId9152"/>
  </webImageSrd>
  <webImageSrd>
    <address r:id="rId9153"/>
    <moreImagesAddress r:id="rId9154"/>
  </webImageSrd>
  <webImageSrd>
    <address r:id="rId9155"/>
    <moreImagesAddress r:id="rId9156"/>
  </webImageSrd>
  <webImageSrd>
    <address r:id="rId9157"/>
    <moreImagesAddress r:id="rId9158"/>
  </webImageSrd>
  <webImageSrd>
    <address r:id="rId9159"/>
    <moreImagesAddress r:id="rId9160"/>
  </webImageSrd>
  <webImageSrd>
    <address r:id="rId9161"/>
    <moreImagesAddress r:id="rId9162"/>
  </webImageSrd>
  <webImageSrd>
    <address r:id="rId9163"/>
    <moreImagesAddress r:id="rId9164"/>
  </webImageSrd>
  <webImageSrd>
    <address r:id="rId9165"/>
    <moreImagesAddress r:id="rId9166"/>
  </webImageSrd>
  <webImageSrd>
    <address r:id="rId9167"/>
    <moreImagesAddress r:id="rId9168"/>
  </webImageSrd>
  <webImageSrd>
    <address r:id="rId9169"/>
    <moreImagesAddress r:id="rId9170"/>
  </webImageSrd>
  <webImageSrd>
    <address r:id="rId9171"/>
    <moreImagesAddress r:id="rId9172"/>
  </webImageSrd>
  <webImageSrd>
    <address r:id="rId9173"/>
    <moreImagesAddress r:id="rId9174"/>
  </webImageSrd>
  <webImageSrd>
    <address r:id="rId9175"/>
    <moreImagesAddress r:id="rId9176"/>
  </webImageSrd>
  <webImageSrd>
    <address r:id="rId9177"/>
    <moreImagesAddress r:id="rId9178"/>
  </webImageSrd>
  <webImageSrd>
    <address r:id="rId9179"/>
    <moreImagesAddress r:id="rId9180"/>
  </webImageSrd>
  <webImageSrd>
    <address r:id="rId9181"/>
    <moreImagesAddress r:id="rId9182"/>
  </webImageSrd>
  <webImageSrd>
    <address r:id="rId9183"/>
    <moreImagesAddress r:id="rId9184"/>
  </webImageSrd>
  <webImageSrd>
    <address r:id="rId9185"/>
    <moreImagesAddress r:id="rId9186"/>
  </webImageSrd>
  <webImageSrd>
    <address r:id="rId9187"/>
    <moreImagesAddress r:id="rId9188"/>
  </webImageSrd>
  <webImageSrd>
    <address r:id="rId9189"/>
    <moreImagesAddress r:id="rId9190"/>
  </webImageSrd>
  <webImageSrd>
    <address r:id="rId9191"/>
    <moreImagesAddress r:id="rId9192"/>
  </webImageSrd>
  <webImageSrd>
    <address r:id="rId9193"/>
    <moreImagesAddress r:id="rId9194"/>
  </webImageSrd>
  <webImageSrd>
    <address r:id="rId9195"/>
    <moreImagesAddress r:id="rId9196"/>
  </webImageSrd>
  <webImageSrd>
    <address r:id="rId9197"/>
    <moreImagesAddress r:id="rId9198"/>
  </webImageSrd>
  <webImageSrd>
    <address r:id="rId9199"/>
    <moreImagesAddress r:id="rId9200"/>
  </webImageSrd>
  <webImageSrd>
    <address r:id="rId9201"/>
    <moreImagesAddress r:id="rId9202"/>
  </webImageSrd>
  <webImageSrd>
    <address r:id="rId9203"/>
    <moreImagesAddress r:id="rId9204"/>
  </webImageSrd>
  <webImageSrd>
    <address r:id="rId9205"/>
    <moreImagesAddress r:id="rId9206"/>
  </webImageSrd>
  <webImageSrd>
    <address r:id="rId9207"/>
    <moreImagesAddress r:id="rId9208"/>
  </webImageSrd>
  <webImageSrd>
    <address r:id="rId9209"/>
    <moreImagesAddress r:id="rId9210"/>
  </webImageSrd>
  <webImageSrd>
    <address r:id="rId9211"/>
    <moreImagesAddress r:id="rId9212"/>
  </webImageSrd>
  <webImageSrd>
    <address r:id="rId9213"/>
    <moreImagesAddress r:id="rId9214"/>
  </webImageSrd>
  <webImageSrd>
    <address r:id="rId9215"/>
    <moreImagesAddress r:id="rId9216"/>
  </webImageSrd>
  <webImageSrd>
    <address r:id="rId9217"/>
    <moreImagesAddress r:id="rId9218"/>
  </webImageSrd>
  <webImageSrd>
    <address r:id="rId9219"/>
    <moreImagesAddress r:id="rId9220"/>
  </webImageSrd>
  <webImageSrd>
    <address r:id="rId9221"/>
    <moreImagesAddress r:id="rId9222"/>
  </webImageSrd>
  <webImageSrd>
    <address r:id="rId9223"/>
    <moreImagesAddress r:id="rId9224"/>
  </webImageSrd>
  <webImageSrd>
    <address r:id="rId9225"/>
    <moreImagesAddress r:id="rId9226"/>
  </webImageSrd>
  <webImageSrd>
    <address r:id="rId9227"/>
    <moreImagesAddress r:id="rId9228"/>
  </webImageSrd>
  <webImageSrd>
    <address r:id="rId9229"/>
    <moreImagesAddress r:id="rId9230"/>
  </webImageSrd>
  <webImageSrd>
    <address r:id="rId9231"/>
    <moreImagesAddress r:id="rId9232"/>
  </webImageSrd>
  <webImageSrd>
    <address r:id="rId9233"/>
    <moreImagesAddress r:id="rId9234"/>
  </webImageSrd>
  <webImageSrd>
    <address r:id="rId9235"/>
    <moreImagesAddress r:id="rId9236"/>
  </webImageSrd>
  <webImageSrd>
    <address r:id="rId9237"/>
    <moreImagesAddress r:id="rId9238"/>
  </webImageSrd>
  <webImageSrd>
    <address r:id="rId9239"/>
    <moreImagesAddress r:id="rId9240"/>
  </webImageSrd>
  <webImageSrd>
    <address r:id="rId9241"/>
    <moreImagesAddress r:id="rId9242"/>
  </webImageSrd>
  <webImageSrd>
    <address r:id="rId9243"/>
    <moreImagesAddress r:id="rId9244"/>
  </webImageSrd>
  <webImageSrd>
    <address r:id="rId9245"/>
    <moreImagesAddress r:id="rId9246"/>
  </webImageSrd>
  <webImageSrd>
    <address r:id="rId9247"/>
    <moreImagesAddress r:id="rId9248"/>
  </webImageSrd>
  <webImageSrd>
    <address r:id="rId9249"/>
    <moreImagesAddress r:id="rId9250"/>
  </webImageSrd>
  <webImageSrd>
    <address r:id="rId9251"/>
    <moreImagesAddress r:id="rId9252"/>
  </webImageSrd>
  <webImageSrd>
    <address r:id="rId9253"/>
    <moreImagesAddress r:id="rId9254"/>
  </webImageSrd>
  <webImageSrd>
    <address r:id="rId9255"/>
    <moreImagesAddress r:id="rId9256"/>
  </webImageSrd>
  <webImageSrd>
    <address r:id="rId9257"/>
    <moreImagesAddress r:id="rId9258"/>
  </webImageSrd>
  <webImageSrd>
    <address r:id="rId9259"/>
    <moreImagesAddress r:id="rId9260"/>
  </webImageSrd>
  <webImageSrd>
    <address r:id="rId9261"/>
    <moreImagesAddress r:id="rId9262"/>
  </webImageSrd>
  <webImageSrd>
    <address r:id="rId9263"/>
    <moreImagesAddress r:id="rId9264"/>
  </webImageSrd>
  <webImageSrd>
    <address r:id="rId9265"/>
    <moreImagesAddress r:id="rId9266"/>
  </webImageSrd>
  <webImageSrd>
    <address r:id="rId9267"/>
    <moreImagesAddress r:id="rId9268"/>
  </webImageSrd>
  <webImageSrd>
    <address r:id="rId9269"/>
    <moreImagesAddress r:id="rId9270"/>
  </webImageSrd>
  <webImageSrd>
    <address r:id="rId9271"/>
    <moreImagesAddress r:id="rId9272"/>
  </webImageSrd>
  <webImageSrd>
    <address r:id="rId9273"/>
    <moreImagesAddress r:id="rId9274"/>
  </webImageSrd>
  <webImageSrd>
    <address r:id="rId9275"/>
    <moreImagesAddress r:id="rId9276"/>
  </webImageSrd>
  <webImageSrd>
    <address r:id="rId9277"/>
    <moreImagesAddress r:id="rId9278"/>
  </webImageSrd>
  <webImageSrd>
    <address r:id="rId9279"/>
    <moreImagesAddress r:id="rId9280"/>
  </webImageSrd>
  <webImageSrd>
    <address r:id="rId9281"/>
    <moreImagesAddress r:id="rId9282"/>
  </webImageSrd>
  <webImageSrd>
    <address r:id="rId9283"/>
    <moreImagesAddress r:id="rId9284"/>
  </webImageSrd>
  <webImageSrd>
    <address r:id="rId9285"/>
    <moreImagesAddress r:id="rId9286"/>
  </webImageSrd>
  <webImageSrd>
    <address r:id="rId9287"/>
    <moreImagesAddress r:id="rId9288"/>
  </webImageSrd>
  <webImageSrd>
    <address r:id="rId9289"/>
    <moreImagesAddress r:id="rId9290"/>
  </webImageSrd>
  <webImageSrd>
    <address r:id="rId9291"/>
    <moreImagesAddress r:id="rId9292"/>
  </webImageSrd>
  <webImageSrd>
    <address r:id="rId9293"/>
    <moreImagesAddress r:id="rId9294"/>
  </webImageSrd>
  <webImageSrd>
    <address r:id="rId9295"/>
    <moreImagesAddress r:id="rId9296"/>
  </webImageSrd>
  <webImageSrd>
    <address r:id="rId9297"/>
    <moreImagesAddress r:id="rId9298"/>
  </webImageSrd>
  <webImageSrd>
    <address r:id="rId9299"/>
    <moreImagesAddress r:id="rId9300"/>
  </webImageSrd>
  <webImageSrd>
    <address r:id="rId9301"/>
    <moreImagesAddress r:id="rId9302"/>
  </webImageSrd>
  <webImageSrd>
    <address r:id="rId9303"/>
    <moreImagesAddress r:id="rId9304"/>
  </webImageSrd>
  <webImageSrd>
    <address r:id="rId9305"/>
    <moreImagesAddress r:id="rId9306"/>
  </webImageSrd>
  <webImageSrd>
    <address r:id="rId9307"/>
    <moreImagesAddress r:id="rId9308"/>
  </webImageSrd>
  <webImageSrd>
    <address r:id="rId9309"/>
    <moreImagesAddress r:id="rId9310"/>
  </webImageSrd>
  <webImageSrd>
    <address r:id="rId9311"/>
    <moreImagesAddress r:id="rId9312"/>
  </webImageSrd>
  <webImageSrd>
    <address r:id="rId9313"/>
    <moreImagesAddress r:id="rId9314"/>
  </webImageSrd>
  <webImageSrd>
    <address r:id="rId9315"/>
    <moreImagesAddress r:id="rId9316"/>
  </webImageSrd>
  <webImageSrd>
    <address r:id="rId9317"/>
    <moreImagesAddress r:id="rId9318"/>
  </webImageSrd>
  <webImageSrd>
    <address r:id="rId9319"/>
    <moreImagesAddress r:id="rId9320"/>
  </webImageSrd>
  <webImageSrd>
    <address r:id="rId9321"/>
    <moreImagesAddress r:id="rId9322"/>
  </webImageSrd>
  <webImageSrd>
    <address r:id="rId9323"/>
    <moreImagesAddress r:id="rId9324"/>
  </webImageSrd>
  <webImageSrd>
    <address r:id="rId9325"/>
    <moreImagesAddress r:id="rId9326"/>
  </webImageSrd>
  <webImageSrd>
    <address r:id="rId9327"/>
    <moreImagesAddress r:id="rId9328"/>
  </webImageSrd>
  <webImageSrd>
    <address r:id="rId9329"/>
    <moreImagesAddress r:id="rId9330"/>
  </webImageSrd>
  <webImageSrd>
    <address r:id="rId9331"/>
    <moreImagesAddress r:id="rId9332"/>
  </webImageSrd>
  <webImageSrd>
    <address r:id="rId9333"/>
    <moreImagesAddress r:id="rId9334"/>
  </webImageSrd>
  <webImageSrd>
    <address r:id="rId9335"/>
    <moreImagesAddress r:id="rId9336"/>
  </webImageSrd>
  <webImageSrd>
    <address r:id="rId9337"/>
    <moreImagesAddress r:id="rId9338"/>
  </webImageSrd>
  <webImageSrd>
    <address r:id="rId9339"/>
    <moreImagesAddress r:id="rId9340"/>
  </webImageSrd>
  <webImageSrd>
    <address r:id="rId9341"/>
    <moreImagesAddress r:id="rId9342"/>
  </webImageSrd>
  <webImageSrd>
    <address r:id="rId9343"/>
    <moreImagesAddress r:id="rId9344"/>
  </webImageSrd>
  <webImageSrd>
    <address r:id="rId9345"/>
    <moreImagesAddress r:id="rId9346"/>
  </webImageSrd>
  <webImageSrd>
    <address r:id="rId9347"/>
    <moreImagesAddress r:id="rId9348"/>
  </webImageSrd>
  <webImageSrd>
    <address r:id="rId9349"/>
    <moreImagesAddress r:id="rId9350"/>
  </webImageSrd>
  <webImageSrd>
    <address r:id="rId9351"/>
    <moreImagesAddress r:id="rId9352"/>
  </webImageSrd>
  <webImageSrd>
    <address r:id="rId9353"/>
    <moreImagesAddress r:id="rId9354"/>
  </webImageSrd>
  <webImageSrd>
    <address r:id="rId9355"/>
    <moreImagesAddress r:id="rId9356"/>
  </webImageSrd>
  <webImageSrd>
    <address r:id="rId9357"/>
    <moreImagesAddress r:id="rId9358"/>
  </webImageSrd>
  <webImageSrd>
    <address r:id="rId9359"/>
    <moreImagesAddress r:id="rId9360"/>
  </webImageSrd>
  <webImageSrd>
    <address r:id="rId9361"/>
    <moreImagesAddress r:id="rId9362"/>
  </webImageSrd>
  <webImageSrd>
    <address r:id="rId9363"/>
    <moreImagesAddress r:id="rId9364"/>
  </webImageSrd>
  <webImageSrd>
    <address r:id="rId9365"/>
    <moreImagesAddress r:id="rId9366"/>
  </webImageSrd>
  <webImageSrd>
    <address r:id="rId9367"/>
    <moreImagesAddress r:id="rId9368"/>
  </webImageSrd>
  <webImageSrd>
    <address r:id="rId9369"/>
    <moreImagesAddress r:id="rId9370"/>
  </webImageSrd>
  <webImageSrd>
    <address r:id="rId9371"/>
    <moreImagesAddress r:id="rId9372"/>
  </webImageSrd>
  <webImageSrd>
    <address r:id="rId9373"/>
    <moreImagesAddress r:id="rId9374"/>
  </webImageSrd>
  <webImageSrd>
    <address r:id="rId9375"/>
    <moreImagesAddress r:id="rId9376"/>
  </webImageSrd>
  <webImageSrd>
    <address r:id="rId9377"/>
    <moreImagesAddress r:id="rId9378"/>
  </webImageSrd>
  <webImageSrd>
    <address r:id="rId9379"/>
    <moreImagesAddress r:id="rId9380"/>
  </webImageSrd>
  <webImageSrd>
    <address r:id="rId9381"/>
    <moreImagesAddress r:id="rId9382"/>
  </webImageSrd>
  <webImageSrd>
    <address r:id="rId9383"/>
    <moreImagesAddress r:id="rId9384"/>
  </webImageSrd>
  <webImageSrd>
    <address r:id="rId9385"/>
    <moreImagesAddress r:id="rId9386"/>
  </webImageSrd>
  <webImageSrd>
    <address r:id="rId9387"/>
    <moreImagesAddress r:id="rId9388"/>
  </webImageSrd>
  <webImageSrd>
    <address r:id="rId9389"/>
    <moreImagesAddress r:id="rId9390"/>
  </webImageSrd>
  <webImageSrd>
    <address r:id="rId9391"/>
    <moreImagesAddress r:id="rId9392"/>
  </webImageSrd>
  <webImageSrd>
    <address r:id="rId9393"/>
    <moreImagesAddress r:id="rId9394"/>
  </webImageSrd>
  <webImageSrd>
    <address r:id="rId9395"/>
    <moreImagesAddress r:id="rId9396"/>
  </webImageSrd>
  <webImageSrd>
    <address r:id="rId9397"/>
    <moreImagesAddress r:id="rId9398"/>
  </webImageSrd>
  <webImageSrd>
    <address r:id="rId9399"/>
    <moreImagesAddress r:id="rId9400"/>
  </webImageSrd>
  <webImageSrd>
    <address r:id="rId9401"/>
    <moreImagesAddress r:id="rId9402"/>
  </webImageSrd>
  <webImageSrd>
    <address r:id="rId9403"/>
    <moreImagesAddress r:id="rId9404"/>
  </webImageSrd>
  <webImageSrd>
    <address r:id="rId9405"/>
    <moreImagesAddress r:id="rId9406"/>
  </webImageSrd>
  <webImageSrd>
    <address r:id="rId9407"/>
    <moreImagesAddress r:id="rId9408"/>
  </webImageSrd>
  <webImageSrd>
    <address r:id="rId9409"/>
    <moreImagesAddress r:id="rId9410"/>
  </webImageSrd>
  <webImageSrd>
    <address r:id="rId9411"/>
    <moreImagesAddress r:id="rId9412"/>
  </webImageSrd>
  <webImageSrd>
    <address r:id="rId9413"/>
    <moreImagesAddress r:id="rId9414"/>
  </webImageSrd>
  <webImageSrd>
    <address r:id="rId9415"/>
    <moreImagesAddress r:id="rId9416"/>
  </webImageSrd>
  <webImageSrd>
    <address r:id="rId9417"/>
    <moreImagesAddress r:id="rId9418"/>
  </webImageSrd>
  <webImageSrd>
    <address r:id="rId9419"/>
    <moreImagesAddress r:id="rId9420"/>
  </webImageSrd>
  <webImageSrd>
    <address r:id="rId9421"/>
    <moreImagesAddress r:id="rId9422"/>
  </webImageSrd>
  <webImageSrd>
    <address r:id="rId9423"/>
    <moreImagesAddress r:id="rId9424"/>
  </webImageSrd>
  <webImageSrd>
    <address r:id="rId9425"/>
    <moreImagesAddress r:id="rId9426"/>
  </webImageSrd>
  <webImageSrd>
    <address r:id="rId9427"/>
    <moreImagesAddress r:id="rId9428"/>
  </webImageSrd>
  <webImageSrd>
    <address r:id="rId9429"/>
    <moreImagesAddress r:id="rId9430"/>
  </webImageSrd>
  <webImageSrd>
    <address r:id="rId9431"/>
    <moreImagesAddress r:id="rId9432"/>
  </webImageSrd>
  <webImageSrd>
    <address r:id="rId9433"/>
    <moreImagesAddress r:id="rId9434"/>
  </webImageSrd>
  <webImageSrd>
    <address r:id="rId9435"/>
    <moreImagesAddress r:id="rId9436"/>
  </webImageSrd>
  <webImageSrd>
    <address r:id="rId9437"/>
    <moreImagesAddress r:id="rId9438"/>
  </webImageSrd>
  <webImageSrd>
    <address r:id="rId9439"/>
    <moreImagesAddress r:id="rId9440"/>
  </webImageSrd>
  <webImageSrd>
    <address r:id="rId9441"/>
    <moreImagesAddress r:id="rId9442"/>
  </webImageSrd>
  <webImageSrd>
    <address r:id="rId9443"/>
    <moreImagesAddress r:id="rId9444"/>
  </webImageSrd>
  <webImageSrd>
    <address r:id="rId9445"/>
    <moreImagesAddress r:id="rId9446"/>
  </webImageSrd>
  <webImageSrd>
    <address r:id="rId9447"/>
    <moreImagesAddress r:id="rId9448"/>
  </webImageSrd>
  <webImageSrd>
    <address r:id="rId9449"/>
    <moreImagesAddress r:id="rId9450"/>
  </webImageSrd>
  <webImageSrd>
    <address r:id="rId9451"/>
    <moreImagesAddress r:id="rId9452"/>
  </webImageSrd>
  <webImageSrd>
    <address r:id="rId9453"/>
    <moreImagesAddress r:id="rId9454"/>
  </webImageSrd>
  <webImageSrd>
    <address r:id="rId9455"/>
    <moreImagesAddress r:id="rId9456"/>
  </webImageSrd>
  <webImageSrd>
    <address r:id="rId9457"/>
    <moreImagesAddress r:id="rId9458"/>
  </webImageSrd>
  <webImageSrd>
    <address r:id="rId9459"/>
    <moreImagesAddress r:id="rId9460"/>
  </webImageSrd>
  <webImageSrd>
    <address r:id="rId9461"/>
    <moreImagesAddress r:id="rId9462"/>
  </webImageSrd>
  <webImageSrd>
    <address r:id="rId9463"/>
    <moreImagesAddress r:id="rId9464"/>
  </webImageSrd>
  <webImageSrd>
    <address r:id="rId9465"/>
    <moreImagesAddress r:id="rId9466"/>
  </webImageSrd>
  <webImageSrd>
    <address r:id="rId9467"/>
    <moreImagesAddress r:id="rId9468"/>
  </webImageSrd>
  <webImageSrd>
    <address r:id="rId9469"/>
    <moreImagesAddress r:id="rId9470"/>
  </webImageSrd>
  <webImageSrd>
    <address r:id="rId9471"/>
    <moreImagesAddress r:id="rId9472"/>
  </webImageSrd>
  <webImageSrd>
    <address r:id="rId9473"/>
    <moreImagesAddress r:id="rId9474"/>
  </webImageSrd>
  <webImageSrd>
    <address r:id="rId9475"/>
    <moreImagesAddress r:id="rId9476"/>
  </webImageSrd>
  <webImageSrd>
    <address r:id="rId9477"/>
    <moreImagesAddress r:id="rId9478"/>
  </webImageSrd>
  <webImageSrd>
    <address r:id="rId9479"/>
    <moreImagesAddress r:id="rId9480"/>
  </webImageSrd>
  <webImageSrd>
    <address r:id="rId9481"/>
    <moreImagesAddress r:id="rId9482"/>
  </webImageSrd>
  <webImageSrd>
    <address r:id="rId9483"/>
    <moreImagesAddress r:id="rId9484"/>
  </webImageSrd>
  <webImageSrd>
    <address r:id="rId9485"/>
    <moreImagesAddress r:id="rId9486"/>
  </webImageSrd>
  <webImageSrd>
    <address r:id="rId9487"/>
    <moreImagesAddress r:id="rId9488"/>
  </webImageSrd>
  <webImageSrd>
    <address r:id="rId9489"/>
    <moreImagesAddress r:id="rId9490"/>
  </webImageSrd>
  <webImageSrd>
    <address r:id="rId9491"/>
    <moreImagesAddress r:id="rId9492"/>
  </webImageSrd>
  <webImageSrd>
    <address r:id="rId9493"/>
    <moreImagesAddress r:id="rId9494"/>
  </webImageSrd>
  <webImageSrd>
    <address r:id="rId9495"/>
    <moreImagesAddress r:id="rId9496"/>
  </webImageSrd>
  <webImageSrd>
    <address r:id="rId9497"/>
    <moreImagesAddress r:id="rId9498"/>
  </webImageSrd>
  <webImageSrd>
    <address r:id="rId9499"/>
    <moreImagesAddress r:id="rId9500"/>
  </webImageSrd>
  <webImageSrd>
    <address r:id="rId9501"/>
    <moreImagesAddress r:id="rId9502"/>
  </webImageSrd>
  <webImageSrd>
    <address r:id="rId9503"/>
    <moreImagesAddress r:id="rId9504"/>
  </webImageSrd>
  <webImageSrd>
    <address r:id="rId9505"/>
    <moreImagesAddress r:id="rId9506"/>
  </webImageSrd>
  <webImageSrd>
    <address r:id="rId9507"/>
    <moreImagesAddress r:id="rId9508"/>
  </webImageSrd>
  <webImageSrd>
    <address r:id="rId9509"/>
    <moreImagesAddress r:id="rId9510"/>
  </webImageSrd>
  <webImageSrd>
    <address r:id="rId9511"/>
    <moreImagesAddress r:id="rId9512"/>
  </webImageSrd>
  <webImageSrd>
    <address r:id="rId9513"/>
    <moreImagesAddress r:id="rId9514"/>
  </webImageSrd>
  <webImageSrd>
    <address r:id="rId9515"/>
    <moreImagesAddress r:id="rId9516"/>
  </webImageSrd>
  <webImageSrd>
    <address r:id="rId9517"/>
    <moreImagesAddress r:id="rId9518"/>
  </webImageSrd>
  <webImageSrd>
    <address r:id="rId9519"/>
    <moreImagesAddress r:id="rId9520"/>
  </webImageSrd>
  <webImageSrd>
    <address r:id="rId9521"/>
    <moreImagesAddress r:id="rId9522"/>
  </webImageSrd>
  <webImageSrd>
    <address r:id="rId9523"/>
    <moreImagesAddress r:id="rId9524"/>
  </webImageSrd>
  <webImageSrd>
    <address r:id="rId9525"/>
    <moreImagesAddress r:id="rId9526"/>
  </webImageSrd>
  <webImageSrd>
    <address r:id="rId9527"/>
    <moreImagesAddress r:id="rId9528"/>
  </webImageSrd>
  <webImageSrd>
    <address r:id="rId9529"/>
    <moreImagesAddress r:id="rId9530"/>
  </webImageSrd>
  <webImageSrd>
    <address r:id="rId9531"/>
    <moreImagesAddress r:id="rId9532"/>
  </webImageSrd>
  <webImageSrd>
    <address r:id="rId9533"/>
    <moreImagesAddress r:id="rId9534"/>
  </webImageSrd>
  <webImageSrd>
    <address r:id="rId9535"/>
    <moreImagesAddress r:id="rId9536"/>
  </webImageSrd>
  <webImageSrd>
    <address r:id="rId9537"/>
    <moreImagesAddress r:id="rId9538"/>
  </webImageSrd>
  <webImageSrd>
    <address r:id="rId9539"/>
    <moreImagesAddress r:id="rId9540"/>
  </webImageSrd>
  <webImageSrd>
    <address r:id="rId9541"/>
    <moreImagesAddress r:id="rId9542"/>
  </webImageSrd>
  <webImageSrd>
    <address r:id="rId9543"/>
    <moreImagesAddress r:id="rId9544"/>
  </webImageSrd>
  <webImageSrd>
    <address r:id="rId9545"/>
    <moreImagesAddress r:id="rId9546"/>
  </webImageSrd>
  <webImageSrd>
    <address r:id="rId9547"/>
    <moreImagesAddress r:id="rId9548"/>
  </webImageSrd>
  <webImageSrd>
    <address r:id="rId9549"/>
    <moreImagesAddress r:id="rId9550"/>
  </webImageSrd>
  <webImageSrd>
    <address r:id="rId9551"/>
    <moreImagesAddress r:id="rId9552"/>
  </webImageSrd>
  <webImageSrd>
    <address r:id="rId9553"/>
    <moreImagesAddress r:id="rId9554"/>
  </webImageSrd>
  <webImageSrd>
    <address r:id="rId9555"/>
    <moreImagesAddress r:id="rId9556"/>
  </webImageSrd>
  <webImageSrd>
    <address r:id="rId9557"/>
    <moreImagesAddress r:id="rId9558"/>
  </webImageSrd>
  <webImageSrd>
    <address r:id="rId9559"/>
    <moreImagesAddress r:id="rId9560"/>
  </webImageSrd>
  <webImageSrd>
    <address r:id="rId9561"/>
    <moreImagesAddress r:id="rId9562"/>
  </webImageSrd>
  <webImageSrd>
    <address r:id="rId9563"/>
    <moreImagesAddress r:id="rId9564"/>
  </webImageSrd>
  <webImageSrd>
    <address r:id="rId9565"/>
    <moreImagesAddress r:id="rId9566"/>
  </webImageSrd>
  <webImageSrd>
    <address r:id="rId9567"/>
    <moreImagesAddress r:id="rId9568"/>
  </webImageSrd>
  <webImageSrd>
    <address r:id="rId9569"/>
    <moreImagesAddress r:id="rId9570"/>
  </webImageSrd>
  <webImageSrd>
    <address r:id="rId9571"/>
    <moreImagesAddress r:id="rId9572"/>
  </webImageSrd>
  <webImageSrd>
    <address r:id="rId9573"/>
    <moreImagesAddress r:id="rId9574"/>
  </webImageSrd>
  <webImageSrd>
    <address r:id="rId9575"/>
    <moreImagesAddress r:id="rId9576"/>
  </webImageSrd>
  <webImageSrd>
    <address r:id="rId9577"/>
    <moreImagesAddress r:id="rId9578"/>
  </webImageSrd>
  <webImageSrd>
    <address r:id="rId9579"/>
    <moreImagesAddress r:id="rId9580"/>
  </webImageSrd>
  <webImageSrd>
    <address r:id="rId9581"/>
    <moreImagesAddress r:id="rId9582"/>
  </webImageSrd>
  <webImageSrd>
    <address r:id="rId9583"/>
    <moreImagesAddress r:id="rId9584"/>
  </webImageSrd>
  <webImageSrd>
    <address r:id="rId9585"/>
    <moreImagesAddress r:id="rId9586"/>
  </webImageSrd>
  <webImageSrd>
    <address r:id="rId9587"/>
    <moreImagesAddress r:id="rId9588"/>
  </webImageSrd>
  <webImageSrd>
    <address r:id="rId9589"/>
    <moreImagesAddress r:id="rId9590"/>
  </webImageSrd>
  <webImageSrd>
    <address r:id="rId9591"/>
    <moreImagesAddress r:id="rId9592"/>
  </webImageSrd>
  <webImageSrd>
    <address r:id="rId9593"/>
    <moreImagesAddress r:id="rId9594"/>
  </webImageSrd>
  <webImageSrd>
    <address r:id="rId9595"/>
    <moreImagesAddress r:id="rId9596"/>
  </webImageSrd>
  <webImageSrd>
    <address r:id="rId9597"/>
    <moreImagesAddress r:id="rId9598"/>
  </webImageSrd>
  <webImageSrd>
    <address r:id="rId9599"/>
    <moreImagesAddress r:id="rId9600"/>
  </webImageSrd>
  <webImageSrd>
    <address r:id="rId9601"/>
    <moreImagesAddress r:id="rId9602"/>
  </webImageSrd>
  <webImageSrd>
    <address r:id="rId9603"/>
    <moreImagesAddress r:id="rId9604"/>
  </webImageSrd>
  <webImageSrd>
    <address r:id="rId9605"/>
    <moreImagesAddress r:id="rId9606"/>
  </webImageSrd>
  <webImageSrd>
    <address r:id="rId9607"/>
    <moreImagesAddress r:id="rId9608"/>
  </webImageSrd>
  <webImageSrd>
    <address r:id="rId9609"/>
    <moreImagesAddress r:id="rId9610"/>
  </webImageSrd>
  <webImageSrd>
    <address r:id="rId9611"/>
    <moreImagesAddress r:id="rId9612"/>
  </webImageSrd>
  <webImageSrd>
    <address r:id="rId9613"/>
    <moreImagesAddress r:id="rId9614"/>
  </webImageSrd>
  <webImageSrd>
    <address r:id="rId9615"/>
    <moreImagesAddress r:id="rId9616"/>
  </webImageSrd>
  <webImageSrd>
    <address r:id="rId9617"/>
    <moreImagesAddress r:id="rId9618"/>
  </webImageSrd>
  <webImageSrd>
    <address r:id="rId9619"/>
    <moreImagesAddress r:id="rId9620"/>
  </webImageSrd>
  <webImageSrd>
    <address r:id="rId9621"/>
    <moreImagesAddress r:id="rId9622"/>
  </webImageSrd>
  <webImageSrd>
    <address r:id="rId9623"/>
    <moreImagesAddress r:id="rId9624"/>
  </webImageSrd>
  <webImageSrd>
    <address r:id="rId9625"/>
    <moreImagesAddress r:id="rId9626"/>
  </webImageSrd>
  <webImageSrd>
    <address r:id="rId9627"/>
    <moreImagesAddress r:id="rId9628"/>
  </webImageSrd>
  <webImageSrd>
    <address r:id="rId9629"/>
    <moreImagesAddress r:id="rId9630"/>
  </webImageSrd>
  <webImageSrd>
    <address r:id="rId9631"/>
    <moreImagesAddress r:id="rId9632"/>
  </webImageSrd>
  <webImageSrd>
    <address r:id="rId9633"/>
    <moreImagesAddress r:id="rId9634"/>
  </webImageSrd>
  <webImageSrd>
    <address r:id="rId9635"/>
    <moreImagesAddress r:id="rId9636"/>
  </webImageSrd>
  <webImageSrd>
    <address r:id="rId9637"/>
    <moreImagesAddress r:id="rId9638"/>
  </webImageSrd>
  <webImageSrd>
    <address r:id="rId9639"/>
    <moreImagesAddress r:id="rId9640"/>
  </webImageSrd>
  <webImageSrd>
    <address r:id="rId9641"/>
    <moreImagesAddress r:id="rId9642"/>
  </webImageSrd>
  <webImageSrd>
    <address r:id="rId9643"/>
    <moreImagesAddress r:id="rId9644"/>
  </webImageSrd>
  <webImageSrd>
    <address r:id="rId9645"/>
    <moreImagesAddress r:id="rId9646"/>
  </webImageSrd>
  <webImageSrd>
    <address r:id="rId9647"/>
    <moreImagesAddress r:id="rId9648"/>
  </webImageSrd>
  <webImageSrd>
    <address r:id="rId9649"/>
    <moreImagesAddress r:id="rId9650"/>
  </webImageSrd>
  <webImageSrd>
    <address r:id="rId9651"/>
    <moreImagesAddress r:id="rId9652"/>
  </webImageSrd>
  <webImageSrd>
    <address r:id="rId9653"/>
    <moreImagesAddress r:id="rId9654"/>
  </webImageSrd>
  <webImageSrd>
    <address r:id="rId9655"/>
    <moreImagesAddress r:id="rId9656"/>
  </webImageSrd>
  <webImageSrd>
    <address r:id="rId9657"/>
    <moreImagesAddress r:id="rId9658"/>
  </webImageSrd>
  <webImageSrd>
    <address r:id="rId9659"/>
    <moreImagesAddress r:id="rId9660"/>
  </webImageSrd>
  <webImageSrd>
    <address r:id="rId9661"/>
    <moreImagesAddress r:id="rId9662"/>
  </webImageSrd>
  <webImageSrd>
    <address r:id="rId9663"/>
    <moreImagesAddress r:id="rId9664"/>
  </webImageSrd>
  <webImageSrd>
    <address r:id="rId9665"/>
    <moreImagesAddress r:id="rId9666"/>
  </webImageSrd>
  <webImageSrd>
    <address r:id="rId9667"/>
    <moreImagesAddress r:id="rId9668"/>
  </webImageSrd>
  <webImageSrd>
    <address r:id="rId9669"/>
    <moreImagesAddress r:id="rId9670"/>
  </webImageSrd>
  <webImageSrd>
    <address r:id="rId9671"/>
    <moreImagesAddress r:id="rId9672"/>
  </webImageSrd>
  <webImageSrd>
    <address r:id="rId9673"/>
    <moreImagesAddress r:id="rId9674"/>
  </webImageSrd>
  <webImageSrd>
    <address r:id="rId9675"/>
    <moreImagesAddress r:id="rId9676"/>
  </webImageSrd>
  <webImageSrd>
    <address r:id="rId9677"/>
    <moreImagesAddress r:id="rId9678"/>
  </webImageSrd>
  <webImageSrd>
    <address r:id="rId9679"/>
    <moreImagesAddress r:id="rId9680"/>
  </webImageSrd>
  <webImageSrd>
    <address r:id="rId9681"/>
    <moreImagesAddress r:id="rId9682"/>
  </webImageSrd>
  <webImageSrd>
    <address r:id="rId9683"/>
    <moreImagesAddress r:id="rId9684"/>
  </webImageSrd>
  <webImageSrd>
    <address r:id="rId9685"/>
    <moreImagesAddress r:id="rId9686"/>
  </webImageSrd>
  <webImageSrd>
    <address r:id="rId9687"/>
    <moreImagesAddress r:id="rId9688"/>
  </webImageSrd>
  <webImageSrd>
    <address r:id="rId9689"/>
    <moreImagesAddress r:id="rId9690"/>
  </webImageSrd>
  <webImageSrd>
    <address r:id="rId9691"/>
    <moreImagesAddress r:id="rId9692"/>
  </webImageSrd>
  <webImageSrd>
    <address r:id="rId9693"/>
    <moreImagesAddress r:id="rId9694"/>
  </webImageSrd>
  <webImageSrd>
    <address r:id="rId9695"/>
    <moreImagesAddress r:id="rId9696"/>
  </webImageSrd>
  <webImageSrd>
    <address r:id="rId9697"/>
    <moreImagesAddress r:id="rId9698"/>
  </webImageSrd>
  <webImageSrd>
    <address r:id="rId9699"/>
    <moreImagesAddress r:id="rId9700"/>
  </webImageSrd>
  <webImageSrd>
    <address r:id="rId9701"/>
    <moreImagesAddress r:id="rId9702"/>
  </webImageSrd>
  <webImageSrd>
    <address r:id="rId9703"/>
    <moreImagesAddress r:id="rId9704"/>
  </webImageSrd>
  <webImageSrd>
    <address r:id="rId9705"/>
    <moreImagesAddress r:id="rId9706"/>
  </webImageSrd>
  <webImageSrd>
    <address r:id="rId9707"/>
    <moreImagesAddress r:id="rId9708"/>
  </webImageSrd>
  <webImageSrd>
    <address r:id="rId9709"/>
    <moreImagesAddress r:id="rId9710"/>
  </webImageSrd>
  <webImageSrd>
    <address r:id="rId9711"/>
    <moreImagesAddress r:id="rId9712"/>
  </webImageSrd>
  <webImageSrd>
    <address r:id="rId9713"/>
    <moreImagesAddress r:id="rId9714"/>
  </webImageSrd>
  <webImageSrd>
    <address r:id="rId9715"/>
    <moreImagesAddress r:id="rId9716"/>
  </webImageSrd>
  <webImageSrd>
    <address r:id="rId9717"/>
    <moreImagesAddress r:id="rId9718"/>
  </webImageSrd>
  <webImageSrd>
    <address r:id="rId9719"/>
    <moreImagesAddress r:id="rId9720"/>
  </webImageSrd>
  <webImageSrd>
    <address r:id="rId9721"/>
    <moreImagesAddress r:id="rId9722"/>
  </webImageSrd>
  <webImageSrd>
    <address r:id="rId9723"/>
    <moreImagesAddress r:id="rId9724"/>
  </webImageSrd>
  <webImageSrd>
    <address r:id="rId9725"/>
    <moreImagesAddress r:id="rId9726"/>
  </webImageSrd>
  <webImageSrd>
    <address r:id="rId9727"/>
    <moreImagesAddress r:id="rId9728"/>
  </webImageSrd>
  <webImageSrd>
    <address r:id="rId9729"/>
    <moreImagesAddress r:id="rId9730"/>
  </webImageSrd>
  <webImageSrd>
    <address r:id="rId9731"/>
    <moreImagesAddress r:id="rId9732"/>
  </webImageSrd>
  <webImageSrd>
    <address r:id="rId9733"/>
    <moreImagesAddress r:id="rId9734"/>
  </webImageSrd>
  <webImageSrd>
    <address r:id="rId9735"/>
    <moreImagesAddress r:id="rId9736"/>
  </webImageSrd>
  <webImageSrd>
    <address r:id="rId9737"/>
    <moreImagesAddress r:id="rId9738"/>
  </webImageSrd>
  <webImageSrd>
    <address r:id="rId9739"/>
    <moreImagesAddress r:id="rId9740"/>
  </webImageSrd>
  <webImageSrd>
    <address r:id="rId9741"/>
    <moreImagesAddress r:id="rId9742"/>
  </webImageSrd>
  <webImageSrd>
    <address r:id="rId9743"/>
    <moreImagesAddress r:id="rId9744"/>
  </webImageSrd>
  <webImageSrd>
    <address r:id="rId9745"/>
    <moreImagesAddress r:id="rId9746"/>
  </webImageSrd>
  <webImageSrd>
    <address r:id="rId9747"/>
    <moreImagesAddress r:id="rId9748"/>
  </webImageSrd>
  <webImageSrd>
    <address r:id="rId9749"/>
    <moreImagesAddress r:id="rId9750"/>
  </webImageSrd>
  <webImageSrd>
    <address r:id="rId9751"/>
    <moreImagesAddress r:id="rId9752"/>
  </webImageSrd>
  <webImageSrd>
    <address r:id="rId9753"/>
    <moreImagesAddress r:id="rId9754"/>
  </webImageSrd>
  <webImageSrd>
    <address r:id="rId9755"/>
    <moreImagesAddress r:id="rId9756"/>
  </webImageSrd>
  <webImageSrd>
    <address r:id="rId9757"/>
    <moreImagesAddress r:id="rId9758"/>
  </webImageSrd>
  <webImageSrd>
    <address r:id="rId9759"/>
    <moreImagesAddress r:id="rId9760"/>
  </webImageSrd>
  <webImageSrd>
    <address r:id="rId9761"/>
    <moreImagesAddress r:id="rId9762"/>
  </webImageSrd>
  <webImageSrd>
    <address r:id="rId9763"/>
    <moreImagesAddress r:id="rId9764"/>
  </webImageSrd>
  <webImageSrd>
    <address r:id="rId9765"/>
    <moreImagesAddress r:id="rId9766"/>
  </webImageSrd>
  <webImageSrd>
    <address r:id="rId9767"/>
    <moreImagesAddress r:id="rId9768"/>
  </webImageSrd>
  <webImageSrd>
    <address r:id="rId9769"/>
    <moreImagesAddress r:id="rId9770"/>
  </webImageSrd>
  <webImageSrd>
    <address r:id="rId9771"/>
    <moreImagesAddress r:id="rId9772"/>
  </webImageSrd>
  <webImageSrd>
    <address r:id="rId9773"/>
    <moreImagesAddress r:id="rId9774"/>
  </webImageSrd>
  <webImageSrd>
    <address r:id="rId9775"/>
    <moreImagesAddress r:id="rId9776"/>
  </webImageSrd>
  <webImageSrd>
    <address r:id="rId9777"/>
    <moreImagesAddress r:id="rId9778"/>
  </webImageSrd>
  <webImageSrd>
    <address r:id="rId9779"/>
    <moreImagesAddress r:id="rId9780"/>
  </webImageSrd>
  <webImageSrd>
    <address r:id="rId9781"/>
    <moreImagesAddress r:id="rId9782"/>
  </webImageSrd>
  <webImageSrd>
    <address r:id="rId9783"/>
    <moreImagesAddress r:id="rId9784"/>
  </webImageSrd>
  <webImageSrd>
    <address r:id="rId9785"/>
    <moreImagesAddress r:id="rId9786"/>
  </webImageSrd>
  <webImageSrd>
    <address r:id="rId9787"/>
    <moreImagesAddress r:id="rId9788"/>
  </webImageSrd>
  <webImageSrd>
    <address r:id="rId9789"/>
    <moreImagesAddress r:id="rId9790"/>
  </webImageSrd>
  <webImageSrd>
    <address r:id="rId9791"/>
    <moreImagesAddress r:id="rId9792"/>
  </webImageSrd>
  <webImageSrd>
    <address r:id="rId9793"/>
    <moreImagesAddress r:id="rId9794"/>
  </webImageSrd>
  <webImageSrd>
    <address r:id="rId9795"/>
    <moreImagesAddress r:id="rId9796"/>
  </webImageSrd>
  <webImageSrd>
    <address r:id="rId9797"/>
    <moreImagesAddress r:id="rId9798"/>
  </webImageSrd>
  <webImageSrd>
    <address r:id="rId9799"/>
    <moreImagesAddress r:id="rId9800"/>
  </webImageSrd>
  <webImageSrd>
    <address r:id="rId9801"/>
    <moreImagesAddress r:id="rId9802"/>
  </webImageSrd>
  <webImageSrd>
    <address r:id="rId9803"/>
    <moreImagesAddress r:id="rId9804"/>
  </webImageSrd>
  <webImageSrd>
    <address r:id="rId9805"/>
    <moreImagesAddress r:id="rId9806"/>
  </webImageSrd>
  <webImageSrd>
    <address r:id="rId9807"/>
    <moreImagesAddress r:id="rId9808"/>
  </webImageSrd>
  <webImageSrd>
    <address r:id="rId9809"/>
    <moreImagesAddress r:id="rId9810"/>
  </webImageSrd>
  <webImageSrd>
    <address r:id="rId9811"/>
    <moreImagesAddress r:id="rId9812"/>
  </webImageSrd>
  <webImageSrd>
    <address r:id="rId9813"/>
    <moreImagesAddress r:id="rId9814"/>
  </webImageSrd>
  <webImageSrd>
    <address r:id="rId9815"/>
    <moreImagesAddress r:id="rId9816"/>
  </webImageSrd>
  <webImageSrd>
    <address r:id="rId9817"/>
    <moreImagesAddress r:id="rId9818"/>
  </webImageSrd>
  <webImageSrd>
    <address r:id="rId9819"/>
    <moreImagesAddress r:id="rId9820"/>
  </webImageSrd>
  <webImageSrd>
    <address r:id="rId9821"/>
    <moreImagesAddress r:id="rId9822"/>
  </webImageSrd>
  <webImageSrd>
    <address r:id="rId9823"/>
    <moreImagesAddress r:id="rId9824"/>
  </webImageSrd>
  <webImageSrd>
    <address r:id="rId9825"/>
    <moreImagesAddress r:id="rId9826"/>
  </webImageSrd>
  <webImageSrd>
    <address r:id="rId9827"/>
    <moreImagesAddress r:id="rId9828"/>
  </webImageSrd>
  <webImageSrd>
    <address r:id="rId9829"/>
    <moreImagesAddress r:id="rId9830"/>
  </webImageSrd>
  <webImageSrd>
    <address r:id="rId9831"/>
    <moreImagesAddress r:id="rId9832"/>
  </webImageSrd>
  <webImageSrd>
    <address r:id="rId9833"/>
    <moreImagesAddress r:id="rId9834"/>
  </webImageSrd>
  <webImageSrd>
    <address r:id="rId9835"/>
    <moreImagesAddress r:id="rId9836"/>
  </webImageSrd>
  <webImageSrd>
    <address r:id="rId9837"/>
    <moreImagesAddress r:id="rId9838"/>
  </webImageSrd>
  <webImageSrd>
    <address r:id="rId9839"/>
    <moreImagesAddress r:id="rId9840"/>
  </webImageSrd>
  <webImageSrd>
    <address r:id="rId9841"/>
    <moreImagesAddress r:id="rId9842"/>
  </webImageSrd>
  <webImageSrd>
    <address r:id="rId9843"/>
    <moreImagesAddress r:id="rId9844"/>
  </webImageSrd>
  <webImageSrd>
    <address r:id="rId9845"/>
    <moreImagesAddress r:id="rId9846"/>
  </webImageSrd>
  <webImageSrd>
    <address r:id="rId9847"/>
    <moreImagesAddress r:id="rId9848"/>
  </webImageSrd>
  <webImageSrd>
    <address r:id="rId9849"/>
    <moreImagesAddress r:id="rId9850"/>
  </webImageSrd>
  <webImageSrd>
    <address r:id="rId9851"/>
    <moreImagesAddress r:id="rId9852"/>
  </webImageSrd>
  <webImageSrd>
    <address r:id="rId9853"/>
    <moreImagesAddress r:id="rId9854"/>
  </webImageSrd>
  <webImageSrd>
    <address r:id="rId9855"/>
    <moreImagesAddress r:id="rId9856"/>
  </webImageSrd>
  <webImageSrd>
    <address r:id="rId9857"/>
    <moreImagesAddress r:id="rId9858"/>
  </webImageSrd>
  <webImageSrd>
    <address r:id="rId9859"/>
    <moreImagesAddress r:id="rId9860"/>
  </webImageSrd>
  <webImageSrd>
    <address r:id="rId9861"/>
    <moreImagesAddress r:id="rId9862"/>
  </webImageSrd>
  <webImageSrd>
    <address r:id="rId9863"/>
    <moreImagesAddress r:id="rId9864"/>
  </webImageSrd>
  <webImageSrd>
    <address r:id="rId9865"/>
    <moreImagesAddress r:id="rId9866"/>
  </webImageSrd>
  <webImageSrd>
    <address r:id="rId9867"/>
    <moreImagesAddress r:id="rId9868"/>
  </webImageSrd>
  <webImageSrd>
    <address r:id="rId9869"/>
    <moreImagesAddress r:id="rId9870"/>
  </webImageSrd>
  <webImageSrd>
    <address r:id="rId9871"/>
    <moreImagesAddress r:id="rId9872"/>
  </webImageSrd>
  <webImageSrd>
    <address r:id="rId9873"/>
    <moreImagesAddress r:id="rId9874"/>
  </webImageSrd>
  <webImageSrd>
    <address r:id="rId9875"/>
    <moreImagesAddress r:id="rId9876"/>
  </webImageSrd>
  <webImageSrd>
    <address r:id="rId9877"/>
    <moreImagesAddress r:id="rId9878"/>
  </webImageSrd>
  <webImageSrd>
    <address r:id="rId9879"/>
    <moreImagesAddress r:id="rId9880"/>
  </webImageSrd>
  <webImageSrd>
    <address r:id="rId9881"/>
    <moreImagesAddress r:id="rId9882"/>
  </webImageSrd>
  <webImageSrd>
    <address r:id="rId9883"/>
    <moreImagesAddress r:id="rId9884"/>
  </webImageSrd>
  <webImageSrd>
    <address r:id="rId9885"/>
    <moreImagesAddress r:id="rId9886"/>
  </webImageSrd>
  <webImageSrd>
    <address r:id="rId9887"/>
    <moreImagesAddress r:id="rId9888"/>
  </webImageSrd>
  <webImageSrd>
    <address r:id="rId9889"/>
    <moreImagesAddress r:id="rId9890"/>
  </webImageSrd>
  <webImageSrd>
    <address r:id="rId9891"/>
    <moreImagesAddress r:id="rId9892"/>
  </webImageSrd>
  <webImageSrd>
    <address r:id="rId9893"/>
    <moreImagesAddress r:id="rId9894"/>
  </webImageSrd>
  <webImageSrd>
    <address r:id="rId9895"/>
    <moreImagesAddress r:id="rId9896"/>
  </webImageSrd>
  <webImageSrd>
    <address r:id="rId9897"/>
    <moreImagesAddress r:id="rId9898"/>
  </webImageSrd>
  <webImageSrd>
    <address r:id="rId9899"/>
    <moreImagesAddress r:id="rId9900"/>
  </webImageSrd>
  <webImageSrd>
    <address r:id="rId9901"/>
    <moreImagesAddress r:id="rId9902"/>
  </webImageSrd>
  <webImageSrd>
    <address r:id="rId9903"/>
    <moreImagesAddress r:id="rId9904"/>
  </webImageSrd>
  <webImageSrd>
    <address r:id="rId9905"/>
    <moreImagesAddress r:id="rId9906"/>
  </webImageSrd>
  <webImageSrd>
    <address r:id="rId9907"/>
    <moreImagesAddress r:id="rId9908"/>
  </webImageSrd>
  <webImageSrd>
    <address r:id="rId9909"/>
    <moreImagesAddress r:id="rId9910"/>
  </webImageSrd>
  <webImageSrd>
    <address r:id="rId9911"/>
    <moreImagesAddress r:id="rId9912"/>
  </webImageSrd>
  <webImageSrd>
    <address r:id="rId9913"/>
    <moreImagesAddress r:id="rId9914"/>
  </webImageSrd>
  <webImageSrd>
    <address r:id="rId9915"/>
    <moreImagesAddress r:id="rId9916"/>
  </webImageSrd>
  <webImageSrd>
    <address r:id="rId9917"/>
    <moreImagesAddress r:id="rId9918"/>
  </webImageSrd>
  <webImageSrd>
    <address r:id="rId9919"/>
    <moreImagesAddress r:id="rId9920"/>
  </webImageSrd>
  <webImageSrd>
    <address r:id="rId9921"/>
    <moreImagesAddress r:id="rId9922"/>
  </webImageSrd>
  <webImageSrd>
    <address r:id="rId9923"/>
    <moreImagesAddress r:id="rId9924"/>
  </webImageSrd>
  <webImageSrd>
    <address r:id="rId9925"/>
    <moreImagesAddress r:id="rId9926"/>
  </webImageSrd>
  <webImageSrd>
    <address r:id="rId9927"/>
    <moreImagesAddress r:id="rId9928"/>
  </webImageSrd>
  <webImageSrd>
    <address r:id="rId9929"/>
    <moreImagesAddress r:id="rId9930"/>
  </webImageSrd>
  <webImageSrd>
    <address r:id="rId9931"/>
    <moreImagesAddress r:id="rId9932"/>
  </webImageSrd>
  <webImageSrd>
    <address r:id="rId9933"/>
    <moreImagesAddress r:id="rId9934"/>
  </webImageSrd>
  <webImageSrd>
    <address r:id="rId9935"/>
    <moreImagesAddress r:id="rId9936"/>
  </webImageSrd>
  <webImageSrd>
    <address r:id="rId9937"/>
    <moreImagesAddress r:id="rId9938"/>
  </webImageSrd>
  <webImageSrd>
    <address r:id="rId9939"/>
    <moreImagesAddress r:id="rId9940"/>
  </webImageSrd>
  <webImageSrd>
    <address r:id="rId9941"/>
    <moreImagesAddress r:id="rId9942"/>
  </webImageSrd>
  <webImageSrd>
    <address r:id="rId9943"/>
    <moreImagesAddress r:id="rId9944"/>
  </webImageSrd>
  <webImageSrd>
    <address r:id="rId9945"/>
    <moreImagesAddress r:id="rId9946"/>
  </webImageSrd>
  <webImageSrd>
    <address r:id="rId9947"/>
    <moreImagesAddress r:id="rId9948"/>
  </webImageSrd>
  <webImageSrd>
    <address r:id="rId9949"/>
    <moreImagesAddress r:id="rId9950"/>
  </webImageSrd>
  <webImageSrd>
    <address r:id="rId9951"/>
    <moreImagesAddress r:id="rId9952"/>
  </webImageSrd>
  <webImageSrd>
    <address r:id="rId9953"/>
    <moreImagesAddress r:id="rId9954"/>
  </webImageSrd>
  <webImageSrd>
    <address r:id="rId9955"/>
    <moreImagesAddress r:id="rId9956"/>
  </webImageSrd>
  <webImageSrd>
    <address r:id="rId9957"/>
    <moreImagesAddress r:id="rId9958"/>
  </webImageSrd>
  <webImageSrd>
    <address r:id="rId9959"/>
    <moreImagesAddress r:id="rId9960"/>
  </webImageSrd>
  <webImageSrd>
    <address r:id="rId9961"/>
    <moreImagesAddress r:id="rId9962"/>
  </webImageSrd>
  <webImageSrd>
    <address r:id="rId9963"/>
    <moreImagesAddress r:id="rId9964"/>
  </webImageSrd>
  <webImageSrd>
    <address r:id="rId9965"/>
    <moreImagesAddress r:id="rId9966"/>
  </webImageSrd>
  <webImageSrd>
    <address r:id="rId9967"/>
    <moreImagesAddress r:id="rId9968"/>
  </webImageSrd>
  <webImageSrd>
    <address r:id="rId9969"/>
    <moreImagesAddress r:id="rId9970"/>
  </webImageSrd>
  <webImageSrd>
    <address r:id="rId9971"/>
    <moreImagesAddress r:id="rId9972"/>
  </webImageSrd>
  <webImageSrd>
    <address r:id="rId9973"/>
    <moreImagesAddress r:id="rId9974"/>
  </webImageSrd>
  <webImageSrd>
    <address r:id="rId9975"/>
    <moreImagesAddress r:id="rId9976"/>
  </webImageSrd>
  <webImageSrd>
    <address r:id="rId9977"/>
    <moreImagesAddress r:id="rId9978"/>
  </webImageSrd>
  <webImageSrd>
    <address r:id="rId9979"/>
    <moreImagesAddress r:id="rId9980"/>
  </webImageSrd>
  <webImageSrd>
    <address r:id="rId9981"/>
    <moreImagesAddress r:id="rId9982"/>
  </webImageSrd>
  <webImageSrd>
    <address r:id="rId9983"/>
    <moreImagesAddress r:id="rId9984"/>
  </webImageSrd>
  <webImageSrd>
    <address r:id="rId9985"/>
    <moreImagesAddress r:id="rId9986"/>
  </webImageSrd>
  <webImageSrd>
    <address r:id="rId9987"/>
    <moreImagesAddress r:id="rId9988"/>
  </webImageSrd>
  <webImageSrd>
    <address r:id="rId9989"/>
    <moreImagesAddress r:id="rId9990"/>
  </webImageSrd>
  <webImageSrd>
    <address r:id="rId9991"/>
    <moreImagesAddress r:id="rId9992"/>
  </webImageSrd>
  <webImageSrd>
    <address r:id="rId9993"/>
    <moreImagesAddress r:id="rId9994"/>
  </webImageSrd>
  <webImageSrd>
    <address r:id="rId9995"/>
    <moreImagesAddress r:id="rId9996"/>
  </webImageSrd>
  <webImageSrd>
    <address r:id="rId9997"/>
    <moreImagesAddress r:id="rId9998"/>
  </webImageSrd>
  <webImageSrd>
    <address r:id="rId9999"/>
    <moreImagesAddress r:id="rId10000"/>
  </webImageSrd>
  <webImageSrd>
    <address r:id="rId10001"/>
    <moreImagesAddress r:id="rId10002"/>
  </webImageSrd>
  <webImageSrd>
    <address r:id="rId10003"/>
    <moreImagesAddress r:id="rId10004"/>
  </webImageSrd>
  <webImageSrd>
    <address r:id="rId10005"/>
    <moreImagesAddress r:id="rId10006"/>
  </webImageSrd>
  <webImageSrd>
    <address r:id="rId10007"/>
    <moreImagesAddress r:id="rId10008"/>
  </webImageSrd>
  <webImageSrd>
    <address r:id="rId10009"/>
    <moreImagesAddress r:id="rId10010"/>
  </webImageSrd>
  <webImageSrd>
    <address r:id="rId10011"/>
    <moreImagesAddress r:id="rId10012"/>
  </webImageSrd>
  <webImageSrd>
    <address r:id="rId10013"/>
    <moreImagesAddress r:id="rId10014"/>
  </webImageSrd>
  <webImageSrd>
    <address r:id="rId10015"/>
    <moreImagesAddress r:id="rId10016"/>
  </webImageSrd>
  <webImageSrd>
    <address r:id="rId10017"/>
    <moreImagesAddress r:id="rId10018"/>
  </webImageSrd>
  <webImageSrd>
    <address r:id="rId10019"/>
    <moreImagesAddress r:id="rId10020"/>
  </webImageSrd>
  <webImageSrd>
    <address r:id="rId10021"/>
    <moreImagesAddress r:id="rId10022"/>
  </webImageSrd>
  <webImageSrd>
    <address r:id="rId10023"/>
    <moreImagesAddress r:id="rId10024"/>
  </webImageSrd>
  <webImageSrd>
    <address r:id="rId10025"/>
    <moreImagesAddress r:id="rId10026"/>
  </webImageSrd>
  <webImageSrd>
    <address r:id="rId10027"/>
    <moreImagesAddress r:id="rId10028"/>
  </webImageSrd>
  <webImageSrd>
    <address r:id="rId10029"/>
    <moreImagesAddress r:id="rId10030"/>
  </webImageSrd>
  <webImageSrd>
    <address r:id="rId10031"/>
    <moreImagesAddress r:id="rId10032"/>
  </webImageSrd>
  <webImageSrd>
    <address r:id="rId10033"/>
    <moreImagesAddress r:id="rId10034"/>
  </webImageSrd>
  <webImageSrd>
    <address r:id="rId10035"/>
    <moreImagesAddress r:id="rId10036"/>
  </webImageSrd>
  <webImageSrd>
    <address r:id="rId10037"/>
    <moreImagesAddress r:id="rId10038"/>
  </webImageSrd>
  <webImageSrd>
    <address r:id="rId10039"/>
    <moreImagesAddress r:id="rId10040"/>
  </webImageSrd>
  <webImageSrd>
    <address r:id="rId10041"/>
    <moreImagesAddress r:id="rId10042"/>
  </webImageSrd>
  <webImageSrd>
    <address r:id="rId10043"/>
    <moreImagesAddress r:id="rId10044"/>
  </webImageSrd>
  <webImageSrd>
    <address r:id="rId10045"/>
    <moreImagesAddress r:id="rId10046"/>
  </webImageSrd>
  <webImageSrd>
    <address r:id="rId10047"/>
    <moreImagesAddress r:id="rId10048"/>
  </webImageSrd>
  <webImageSrd>
    <address r:id="rId10049"/>
    <moreImagesAddress r:id="rId10050"/>
  </webImageSrd>
  <webImageSrd>
    <address r:id="rId10051"/>
    <moreImagesAddress r:id="rId10052"/>
  </webImageSrd>
  <webImageSrd>
    <address r:id="rId10053"/>
    <moreImagesAddress r:id="rId10054"/>
  </webImageSrd>
  <webImageSrd>
    <address r:id="rId10055"/>
    <moreImagesAddress r:id="rId10056"/>
  </webImageSrd>
  <webImageSrd>
    <address r:id="rId10057"/>
    <moreImagesAddress r:id="rId10058"/>
  </webImageSrd>
  <webImageSrd>
    <address r:id="rId10059"/>
    <moreImagesAddress r:id="rId10060"/>
  </webImageSrd>
  <webImageSrd>
    <address r:id="rId10061"/>
    <moreImagesAddress r:id="rId10062"/>
  </webImageSrd>
  <webImageSrd>
    <address r:id="rId10063"/>
    <moreImagesAddress r:id="rId10064"/>
  </webImageSrd>
  <webImageSrd>
    <address r:id="rId10065"/>
    <moreImagesAddress r:id="rId10066"/>
  </webImageSrd>
  <webImageSrd>
    <address r:id="rId10067"/>
    <moreImagesAddress r:id="rId10068"/>
  </webImageSrd>
  <webImageSrd>
    <address r:id="rId10069"/>
    <moreImagesAddress r:id="rId10070"/>
  </webImageSrd>
  <webImageSrd>
    <address r:id="rId10071"/>
    <moreImagesAddress r:id="rId10072"/>
  </webImageSrd>
  <webImageSrd>
    <address r:id="rId10073"/>
    <moreImagesAddress r:id="rId10074"/>
  </webImageSrd>
  <webImageSrd>
    <address r:id="rId10075"/>
    <moreImagesAddress r:id="rId10076"/>
  </webImageSrd>
  <webImageSrd>
    <address r:id="rId10077"/>
    <moreImagesAddress r:id="rId10078"/>
  </webImageSrd>
  <webImageSrd>
    <address r:id="rId10079"/>
    <moreImagesAddress r:id="rId10080"/>
  </webImageSrd>
  <webImageSrd>
    <address r:id="rId10081"/>
    <moreImagesAddress r:id="rId10082"/>
  </webImageSrd>
  <webImageSrd>
    <address r:id="rId10083"/>
    <moreImagesAddress r:id="rId10084"/>
  </webImageSrd>
  <webImageSrd>
    <address r:id="rId10085"/>
    <moreImagesAddress r:id="rId10086"/>
  </webImageSrd>
  <webImageSrd>
    <address r:id="rId10087"/>
    <moreImagesAddress r:id="rId10088"/>
  </webImageSrd>
  <webImageSrd>
    <address r:id="rId10089"/>
    <moreImagesAddress r:id="rId10090"/>
  </webImageSrd>
  <webImageSrd>
    <address r:id="rId10091"/>
    <moreImagesAddress r:id="rId10092"/>
  </webImageSrd>
  <webImageSrd>
    <address r:id="rId10093"/>
    <moreImagesAddress r:id="rId10094"/>
  </webImageSrd>
  <webImageSrd>
    <address r:id="rId10095"/>
    <moreImagesAddress r:id="rId10096"/>
  </webImageSrd>
  <webImageSrd>
    <address r:id="rId10097"/>
    <moreImagesAddress r:id="rId10098"/>
  </webImageSrd>
  <webImageSrd>
    <address r:id="rId10099"/>
    <moreImagesAddress r:id="rId10100"/>
  </webImageSrd>
  <webImageSrd>
    <address r:id="rId10101"/>
    <moreImagesAddress r:id="rId10102"/>
  </webImageSrd>
  <webImageSrd>
    <address r:id="rId10103"/>
    <moreImagesAddress r:id="rId10104"/>
  </webImageSrd>
  <webImageSrd>
    <address r:id="rId10105"/>
    <moreImagesAddress r:id="rId10106"/>
  </webImageSrd>
  <webImageSrd>
    <address r:id="rId10107"/>
    <moreImagesAddress r:id="rId10108"/>
  </webImageSrd>
  <webImageSrd>
    <address r:id="rId10109"/>
    <moreImagesAddress r:id="rId10110"/>
  </webImageSrd>
  <webImageSrd>
    <address r:id="rId10111"/>
    <moreImagesAddress r:id="rId10112"/>
  </webImageSrd>
  <webImageSrd>
    <address r:id="rId10113"/>
    <moreImagesAddress r:id="rId10114"/>
  </webImageSrd>
  <webImageSrd>
    <address r:id="rId10115"/>
    <moreImagesAddress r:id="rId10116"/>
  </webImageSrd>
  <webImageSrd>
    <address r:id="rId10117"/>
    <moreImagesAddress r:id="rId10118"/>
  </webImageSrd>
  <webImageSrd>
    <address r:id="rId10119"/>
    <moreImagesAddress r:id="rId10120"/>
  </webImageSrd>
  <webImageSrd>
    <address r:id="rId10121"/>
    <moreImagesAddress r:id="rId10122"/>
  </webImageSrd>
  <webImageSrd>
    <address r:id="rId10123"/>
    <moreImagesAddress r:id="rId10124"/>
  </webImageSrd>
  <webImageSrd>
    <address r:id="rId10125"/>
    <moreImagesAddress r:id="rId10126"/>
  </webImageSrd>
  <webImageSrd>
    <address r:id="rId10127"/>
    <moreImagesAddress r:id="rId10128"/>
  </webImageSrd>
  <webImageSrd>
    <address r:id="rId10129"/>
    <moreImagesAddress r:id="rId10130"/>
  </webImageSrd>
  <webImageSrd>
    <address r:id="rId10131"/>
    <moreImagesAddress r:id="rId10132"/>
  </webImageSrd>
  <webImageSrd>
    <address r:id="rId10133"/>
    <moreImagesAddress r:id="rId10134"/>
  </webImageSrd>
  <webImageSrd>
    <address r:id="rId10135"/>
    <moreImagesAddress r:id="rId10136"/>
  </webImageSrd>
  <webImageSrd>
    <address r:id="rId10137"/>
    <moreImagesAddress r:id="rId10138"/>
  </webImageSrd>
  <webImageSrd>
    <address r:id="rId10139"/>
    <moreImagesAddress r:id="rId10140"/>
  </webImageSrd>
  <webImageSrd>
    <address r:id="rId10141"/>
    <moreImagesAddress r:id="rId10142"/>
  </webImageSrd>
  <webImageSrd>
    <address r:id="rId10143"/>
    <moreImagesAddress r:id="rId10144"/>
  </webImageSrd>
  <webImageSrd>
    <address r:id="rId10145"/>
    <moreImagesAddress r:id="rId10146"/>
  </webImageSrd>
  <webImageSrd>
    <address r:id="rId10147"/>
    <moreImagesAddress r:id="rId10148"/>
  </webImageSrd>
  <webImageSrd>
    <address r:id="rId10149"/>
    <moreImagesAddress r:id="rId10150"/>
  </webImageSrd>
  <webImageSrd>
    <address r:id="rId10151"/>
    <moreImagesAddress r:id="rId10152"/>
  </webImageSrd>
  <webImageSrd>
    <address r:id="rId10153"/>
    <moreImagesAddress r:id="rId10154"/>
  </webImageSrd>
  <webImageSrd>
    <address r:id="rId10155"/>
    <moreImagesAddress r:id="rId10156"/>
  </webImageSrd>
  <webImageSrd>
    <address r:id="rId10157"/>
    <moreImagesAddress r:id="rId10158"/>
  </webImageSrd>
  <webImageSrd>
    <address r:id="rId10159"/>
    <moreImagesAddress r:id="rId10160"/>
  </webImageSrd>
  <webImageSrd>
    <address r:id="rId10161"/>
    <moreImagesAddress r:id="rId10162"/>
  </webImageSrd>
  <webImageSrd>
    <address r:id="rId10163"/>
    <moreImagesAddress r:id="rId10164"/>
  </webImageSrd>
  <webImageSrd>
    <address r:id="rId10165"/>
    <moreImagesAddress r:id="rId10166"/>
  </webImageSrd>
  <webImageSrd>
    <address r:id="rId10167"/>
    <moreImagesAddress r:id="rId10168"/>
  </webImageSrd>
  <webImageSrd>
    <address r:id="rId10169"/>
    <moreImagesAddress r:id="rId10170"/>
  </webImageSrd>
</webImagesSrd>
</file>

<file path=xl/richData/rdarray.xml><?xml version="1.0" encoding="utf-8"?>
<arrayData xmlns="http://schemas.microsoft.com/office/spreadsheetml/2017/richdata2" count="1308">
  <a r="1">
    <v t="r">6</v>
  </a>
  <a r="1">
    <v t="s">UTC−04:00</v>
  </a>
  <a r="2">
    <v t="r">33</v>
    <v t="r">34</v>
  </a>
  <a r="1">
    <v t="s">Portuguese language</v>
  </a>
  <a r="27">
    <v t="r">1</v>
    <v t="r">53</v>
    <v t="r">54</v>
    <v t="r">55</v>
    <v t="r">56</v>
    <v t="r">57</v>
    <v t="r">58</v>
    <v t="r">59</v>
    <v t="r">60</v>
    <v t="r">61</v>
    <v t="r">62</v>
    <v t="r">63</v>
    <v t="r">64</v>
    <v t="r">65</v>
    <v t="r">66</v>
    <v t="r">67</v>
    <v t="r">68</v>
    <v t="r">69</v>
    <v t="r">70</v>
    <v t="r">71</v>
    <v t="r">72</v>
    <v t="r">73</v>
    <v t="r">74</v>
    <v t="r">75</v>
    <v t="r">76</v>
    <v t="r">77</v>
    <v t="r">78</v>
  </a>
  <a r="3">
    <v t="s">Fernando de Noronha Time Zone</v>
    <v t="s">Brasília Time Zone</v>
    <v t="s">Amazon Time Zone</v>
  </a>
  <a r="1">
    <v t="s">Ibaneis Rocha (Governor)</v>
  </a>
  <a r="1">
    <v t="s">UTC−03:00</v>
  </a>
  <a r="1">
    <v t="r">98</v>
  </a>
  <a r="4">
    <v t="r">107</v>
    <v t="r">108</v>
    <v t="r">109</v>
    <v t="r">110</v>
  </a>
  <a r="1">
    <v t="s">America/Belem</v>
  </a>
  <a r="4">
    <v t="r">119</v>
    <v t="r">120</v>
    <v t="r">121</v>
    <v t="r">122</v>
  </a>
  <a r="4">
    <v t="r">130</v>
    <v t="r">131</v>
    <v t="r">132</v>
    <v t="r">133</v>
  </a>
  <a r="4">
    <v t="r">141</v>
    <v t="r">142</v>
    <v t="r">143</v>
    <v t="r">144</v>
  </a>
  <a r="1">
    <v t="r">152</v>
  </a>
  <a r="1">
    <v t="s">SA Eastern Standard Time</v>
  </a>
  <a r="1">
    <v t="r">162</v>
  </a>
  <a r="1">
    <v t="r">171</v>
  </a>
  <a r="1">
    <v t="r">180</v>
  </a>
  <a r="2">
    <v t="s">UTC−03:00</v>
    <v t="s">UTC−02:00</v>
  </a>
  <a r="1">
    <v t="r">191</v>
  </a>
  <a r="1">
    <v t="r">201</v>
  </a>
  <a r="1">
    <v t="s">SA Pacific Standard Time</v>
  </a>
  <a r="1">
    <v t="r">220</v>
  </a>
  <a r="1">
    <v t="r">230</v>
  </a>
  <a r="1">
    <v t="r">240</v>
  </a>
  <a r="1">
    <v t="r">250</v>
  </a>
  <a r="1">
    <v t="r">260</v>
  </a>
  <a r="1">
    <v t="r">270</v>
  </a>
  <a r="1">
    <v t="r">280</v>
  </a>
  <a r="1">
    <v t="r">290</v>
  </a>
  <a r="1">
    <v t="r">300</v>
  </a>
  <a r="1">
    <v t="r">309</v>
  </a>
  <a r="1">
    <v t="r">319</v>
  </a>
  <a r="1">
    <v t="r">329</v>
  </a>
  <a r="1">
    <v t="r">339</v>
  </a>
  <a r="1">
    <v t="r">349</v>
  </a>
  <a r="1">
    <v t="r">359</v>
  </a>
  <a r="1">
    <v t="r">369</v>
  </a>
  <a r="1">
    <v t="r">379</v>
  </a>
  <a r="1">
    <v t="r">389</v>
  </a>
  <a r="1">
    <v t="r">406</v>
  </a>
  <a r="1">
    <v t="r">417</v>
  </a>
  <a r="1">
    <v t="r">458</v>
  </a>
  <a r="1">
    <v t="r">475</v>
  </a>
  <a r="1">
    <v t="r">491</v>
  </a>
  <a r="1">
    <v t="r">501</v>
  </a>
  <a r="1">
    <v t="r">519</v>
  </a>
  <a r="1">
    <v t="r">528</v>
  </a>
  <a r="1">
    <v t="r">569</v>
  </a>
  <a r="1">
    <v t="r">587</v>
  </a>
  <a r="1">
    <v t="r">597</v>
  </a>
  <a r="1">
    <v t="r">607</v>
  </a>
  <a r="1">
    <v t="r">617</v>
  </a>
  <a r="1">
    <v t="r">627</v>
  </a>
  <a r="1">
    <v t="r">637</v>
  </a>
  <a r="1">
    <v t="r">670</v>
  </a>
  <a r="1">
    <v t="r">688</v>
  </a>
  <a r="1">
    <v t="r">713</v>
  </a>
  <a r="1">
    <v t="r">739</v>
  </a>
  <a r="1">
    <v t="r">757</v>
  </a>
  <a r="1">
    <v t="r">774</v>
  </a>
  <a r="1">
    <v t="r">791</v>
  </a>
  <a r="1">
    <v t="r">801</v>
  </a>
  <a r="1">
    <v t="r">827</v>
  </a>
  <a r="1">
    <v t="r">915</v>
  </a>
  <a r="1">
    <v t="r">957</v>
  </a>
  <a r="1">
    <v t="r">967</v>
  </a>
  <a r="1">
    <v t="r">992</v>
  </a>
  <a r="1">
    <v t="r">1024</v>
  </a>
  <a r="1">
    <v t="r">1034</v>
  </a>
  <a r="1">
    <v t="r">1059</v>
  </a>
  <a r="1">
    <v t="r">1069</v>
  </a>
  <a r="1">
    <v t="r">1079</v>
  </a>
  <a r="1">
    <v t="r">1089</v>
  </a>
  <a r="1">
    <v t="r">1107</v>
  </a>
  <a r="1">
    <v t="r">1123</v>
  </a>
  <a r="1">
    <v t="r">1133</v>
  </a>
  <a r="1">
    <v t="r">1143</v>
  </a>
  <a r="1">
    <v t="r">1161</v>
  </a>
  <a r="1">
    <v t="r">1179</v>
  </a>
  <a r="1">
    <v t="r">1212</v>
  </a>
  <a r="1">
    <v t="r">1222</v>
  </a>
  <a r="1">
    <v t="r">1231</v>
  </a>
  <a r="1">
    <v t="r">1241</v>
  </a>
  <a r="1">
    <v t="r">1283</v>
  </a>
  <a r="1">
    <v t="r">1325</v>
  </a>
  <a r="1">
    <v t="r">1343</v>
  </a>
  <a r="1">
    <v t="s">SA Western Standard Time</v>
  </a>
  <a r="1">
    <v t="r">1442</v>
  </a>
  <a r="1">
    <v t="r">1460</v>
  </a>
  <a r="1">
    <v t="r">1494</v>
  </a>
  <a r="1">
    <v t="r">1512</v>
  </a>
  <a r="1">
    <v t="r">1522</v>
  </a>
  <a r="1">
    <v t="r">1564</v>
  </a>
  <a r="2">
    <v t="s">Atlantic Time Zone</v>
    <v t="s">SA Western Standard Time</v>
  </a>
  <a r="1">
    <v t="r">1575</v>
  </a>
  <a r="1">
    <v t="r">1585</v>
  </a>
  <a r="1">
    <v t="r">1603</v>
  </a>
  <a r="1">
    <v t="r">1613</v>
  </a>
  <a r="1">
    <v t="r">1631</v>
  </a>
  <a r="1">
    <v t="r">1641</v>
  </a>
  <a r="1">
    <v t="r">1675</v>
  </a>
  <a r="1">
    <v t="r">1693</v>
  </a>
  <a r="1">
    <v t="r">1727</v>
  </a>
  <a r="1">
    <v t="r">1761</v>
  </a>
  <a r="1">
    <v t="r">1779</v>
  </a>
  <a r="1">
    <v t="s">Atlantic Time Zone</v>
  </a>
  <a r="1">
    <v t="r">1824</v>
  </a>
  <a r="1">
    <v t="r">1834</v>
  </a>
  <a r="1">
    <v t="r">1844</v>
  </a>
  <a r="1">
    <v t="r">1854</v>
  </a>
  <a r="1">
    <v t="r">1864</v>
  </a>
  <a r="1">
    <v t="r">1874</v>
  </a>
  <a r="1">
    <v t="r">1884</v>
  </a>
  <a r="1">
    <v t="r">1894</v>
  </a>
  <a r="1">
    <v t="r">1904</v>
  </a>
  <a r="1">
    <v t="r">1913</v>
  </a>
  <a r="1">
    <v t="r">1923</v>
  </a>
  <a r="1">
    <v t="r">1933</v>
  </a>
  <a r="1">
    <v t="r">1943</v>
  </a>
  <a r="1">
    <v t="r">1953</v>
  </a>
  <a r="2">
    <v t="r">2010</v>
    <v t="r">2011</v>
  </a>
  <a r="1">
    <v t="r">2028</v>
  </a>
  <a r="1">
    <v t="r">2078</v>
  </a>
  <a r="2">
    <v t="r">2143</v>
    <v t="r">2144</v>
  </a>
  <a r="1">
    <v t="r">2154</v>
  </a>
  <a r="1">
    <v t="r">2179</v>
  </a>
  <a r="1">
    <v t="s">AUS Eastern Standard Time</v>
  </a>
  <a r="2">
    <v t="r">2255</v>
    <v t="r">2256</v>
  </a>
  <a r="1">
    <v t="s">Australian English</v>
  </a>
  <a r="15">
    <v t="r">2275</v>
    <v t="r">2276</v>
    <v t="r">2277</v>
    <v t="r">2278</v>
    <v t="r">2279</v>
    <v t="r">2280</v>
    <v t="r">2281</v>
    <v t="r">2282</v>
    <v t="r">2283</v>
    <v t="r">2284</v>
    <v t="r">2285</v>
    <v t="r">2286</v>
    <v t="r">2287</v>
    <v t="r">2288</v>
    <v t="r">2289</v>
  </a>
  <a r="12">
    <v t="s">Norfolk Time Zone</v>
    <v t="s">Lord Howe Time Zone</v>
    <v t="s">Australian Eastern Time Zone</v>
    <v t="s">Australian Central Time Zone</v>
    <v t="s">Central Western Time Zone</v>
    <v t="s">Australian Western Time Zone</v>
    <v t="s">Casey Time Zone</v>
    <v t="s">Christmas Island Time Zone</v>
    <v t="s">Davis Time Zone</v>
    <v t="s">Cocos Islands Time Zone</v>
    <v t="s">Heard and McDonald Islands Time Zone</v>
    <v t="s">Mawson Station Time Zone</v>
  </a>
  <a r="1">
    <v t="r">2357</v>
  </a>
  <a r="1">
    <v t="s">Bahia Standard Time</v>
  </a>
  <a r="1">
    <v t="r">2384</v>
  </a>
  <a r="1">
    <v t="r">2410</v>
  </a>
  <a r="1">
    <v t="r">2483</v>
  </a>
  <a r="1">
    <v t="r">2493</v>
  </a>
  <a r="1">
    <v t="r">2503</v>
  </a>
  <a r="1">
    <v t="r">2529</v>
  </a>
  <a r="1">
    <v t="r">2539</v>
  </a>
  <a r="1">
    <v t="r">2565</v>
  </a>
  <a r="1">
    <v t="r">2583</v>
  </a>
  <a r="1">
    <v t="r">2593</v>
  </a>
  <a r="1">
    <v t="r">2610</v>
  </a>
  <a r="1">
    <v t="r">2628</v>
  </a>
  <a r="1">
    <v t="r">2638</v>
  </a>
  <a r="1">
    <v t="r">2758</v>
  </a>
  <a r="1">
    <v t="r">2854</v>
  </a>
  <a r="1">
    <v t="r">2880</v>
  </a>
  <a r="1">
    <v t="r">2946</v>
  </a>
  <a r="1">
    <v t="r">2972</v>
  </a>
  <a r="1">
    <v t="r">2982</v>
  </a>
  <a r="1">
    <v t="r">2999</v>
  </a>
  <a r="1">
    <v t="r">3009</v>
  </a>
  <a r="1">
    <v t="r">3088</v>
  </a>
  <a r="1">
    <v t="r">3098</v>
  </a>
  <a r="1">
    <v t="r">3113</v>
  </a>
  <a r="1">
    <v t="r">3131</v>
  </a>
  <a r="1">
    <v t="r">3141</v>
  </a>
  <a r="1">
    <v t="r">3166</v>
  </a>
  <a r="1">
    <v t="r">3175</v>
  </a>
  <a r="1">
    <v t="r">3201</v>
  </a>
  <a r="1">
    <v t="r">3326</v>
  </a>
  <a r="1">
    <v t="r">3343</v>
  </a>
  <a r="1">
    <v t="r">3369</v>
  </a>
  <a r="1">
    <v t="r">3394</v>
  </a>
  <a r="1">
    <v t="r">3443</v>
  </a>
  <a r="1">
    <v t="r">3476</v>
  </a>
  <a r="1">
    <v t="r">3516</v>
  </a>
  <a r="2">
    <v t="r">3565</v>
    <v t="r">3566</v>
  </a>
  <a r="1">
    <v t="r">3584</v>
  </a>
  <a r="1">
    <v t="r">3607</v>
  </a>
  <a r="1">
    <v t="r">3718</v>
  </a>
  <a r="1">
    <v t="r">3744</v>
  </a>
  <a r="1">
    <v t="r">3753</v>
  </a>
  <a r="1">
    <v t="r">3770</v>
  </a>
  <a r="1">
    <v t="r">3802</v>
  </a>
  <a r="1">
    <v t="r">3901</v>
  </a>
  <a r="1">
    <v t="r">3935</v>
  </a>
  <a r="1">
    <v t="r">3973</v>
  </a>
  <a r="1">
    <v t="r">4045</v>
  </a>
  <a r="1">
    <v t="r">4078</v>
  </a>
  <a r="1">
    <v t="r">4135</v>
  </a>
  <a r="1">
    <v t="r">4169</v>
  </a>
  <a r="1">
    <v t="r">4198</v>
  </a>
  <a r="1">
    <v t="r">4224</v>
  </a>
  <a r="1">
    <v t="r">4365</v>
  </a>
  <a r="1">
    <v t="r">4390</v>
  </a>
  <a r="1">
    <v t="r">4400</v>
  </a>
  <a r="1">
    <v t="r">4433</v>
  </a>
  <a r="1">
    <v t="r">4528</v>
  </a>
  <a r="1">
    <v t="r">4630</v>
  </a>
  <a r="1">
    <v t="r">4672</v>
  </a>
  <a r="1">
    <v t="r">4728</v>
  </a>
  <a r="1">
    <v t="r">4789</v>
  </a>
  <a r="1">
    <v t="r">4820</v>
  </a>
  <a r="1">
    <v t="r">4876</v>
  </a>
  <a r="1">
    <v t="r">4899</v>
  </a>
  <a r="1">
    <v t="r">4986</v>
  </a>
  <a r="1">
    <v t="r">5011</v>
  </a>
  <a r="1">
    <v t="r">5021</v>
  </a>
  <a r="1">
    <v t="r">5047</v>
  </a>
  <a r="1">
    <v t="r">5064</v>
  </a>
  <a r="1">
    <v t="r">5111</v>
  </a>
  <a r="1">
    <v t="r">5129</v>
  </a>
  <a r="1">
    <v t="r">5226</v>
  </a>
  <a r="1">
    <v t="r">5236</v>
  </a>
  <a r="1">
    <v t="r">5296</v>
  </a>
  <a r="1">
    <v t="r">5313</v>
  </a>
  <a r="1">
    <v t="r">5330</v>
  </a>
  <a r="1">
    <v t="r">5363</v>
  </a>
  <a r="1">
    <v t="r">5389</v>
  </a>
  <a r="1">
    <v t="r">5423</v>
  </a>
  <a r="1">
    <v t="r">5473</v>
  </a>
  <a r="1">
    <v t="r">5553</v>
  </a>
  <a r="1">
    <v t="r">5577</v>
  </a>
  <a r="1">
    <v t="r">5587</v>
  </a>
  <a r="1">
    <v t="r">5627</v>
  </a>
  <a r="1">
    <v t="r">5644</v>
  </a>
  <a r="1">
    <v t="r">5713</v>
  </a>
  <a r="1">
    <v t="r">5723</v>
  </a>
  <a r="1">
    <v t="r">5741</v>
  </a>
  <a r="1">
    <v t="r">5774</v>
  </a>
  <a r="2">
    <v t="r">5792</v>
    <v t="r">5793</v>
  </a>
  <a r="1">
    <v t="r">5826</v>
  </a>
  <a r="2">
    <v t="r">5844</v>
    <v t="r">5845</v>
  </a>
  <a r="1">
    <v t="r">5886</v>
  </a>
  <a r="1">
    <v t="r">5918</v>
  </a>
  <a r="1">
    <v t="r">5928</v>
  </a>
  <a r="1">
    <v t="r">5977</v>
  </a>
  <a r="1">
    <v t="r">5987</v>
  </a>
  <a r="1">
    <v t="r">6005</v>
  </a>
  <a r="2">
    <v t="s">Coordinated Universal Time</v>
    <v t="s">SA Eastern Standard Time</v>
  </a>
  <a r="1">
    <v t="r">6077</v>
  </a>
  <a r="1">
    <v t="r">6157</v>
  </a>
  <a r="1">
    <v t="r">6166</v>
  </a>
  <a r="1">
    <v t="r">6285</v>
  </a>
  <a r="1">
    <v t="r">6334</v>
  </a>
  <a r="1">
    <v t="r">6351</v>
  </a>
  <a r="1">
    <v t="r">6476</v>
  </a>
  <a r="1">
    <v t="r">6593</v>
  </a>
  <a r="1">
    <v t="r">6610</v>
  </a>
  <a r="1">
    <v t="r">6628</v>
  </a>
  <a r="1">
    <v t="r">6637</v>
  </a>
  <a r="1">
    <v t="r">6660</v>
  </a>
  <a r="1">
    <v t="r">6708</v>
  </a>
  <a r="1">
    <v t="r">6903</v>
  </a>
  <a r="1">
    <v t="r">6913</v>
  </a>
  <a r="1">
    <v t="r">6930</v>
  </a>
  <a r="1">
    <v t="s">E. South America Standard Time</v>
  </a>
  <a r="1">
    <v t="r">6973</v>
  </a>
  <a r="1">
    <v t="r">6991</v>
  </a>
  <a r="1">
    <v t="r">7001</v>
  </a>
  <a r="1">
    <v t="r">7011</v>
  </a>
  <a r="1">
    <v t="r">7035</v>
  </a>
  <a r="1">
    <v t="r">7045</v>
  </a>
  <a r="1">
    <v t="r">7063</v>
  </a>
  <a r="1">
    <v t="r">7088</v>
  </a>
  <a r="1">
    <v t="r">7105</v>
  </a>
  <a r="1">
    <v t="r">7139</v>
  </a>
  <a r="1">
    <v t="r">7149</v>
  </a>
  <a r="1">
    <v t="r">7191</v>
  </a>
  <a r="1">
    <v t="r">7208</v>
  </a>
  <a r="1">
    <v t="r">7226</v>
  </a>
  <a r="1">
    <v t="r">7266</v>
  </a>
  <a r="1">
    <v t="r">7324</v>
  </a>
  <a r="1">
    <v t="r">7341</v>
  </a>
  <a r="1">
    <v t="r">7374</v>
  </a>
  <a r="1">
    <v t="r">7384</v>
  </a>
  <a r="1">
    <v t="r">7430</v>
  </a>
  <a r="1">
    <v t="r">7466</v>
  </a>
  <a r="2">
    <v t="r">7491</v>
    <v t="r">7492</v>
  </a>
  <a r="1">
    <v t="s">Spanish language</v>
  </a>
  <a r="18">
    <v t="r">7510</v>
    <v t="r">7511</v>
    <v t="r">7512</v>
    <v t="r">7513</v>
    <v t="r">7514</v>
    <v t="r">7515</v>
    <v t="r">7516</v>
    <v t="r">7517</v>
    <v t="r">7518</v>
    <v t="r">7519</v>
    <v t="r">7520</v>
    <v t="r">7521</v>
    <v t="r">7522</v>
    <v t="r">7523</v>
    <v t="r">7524</v>
    <v t="r">7525</v>
    <v t="r">7526</v>
    <v t="r">7527</v>
  </a>
  <a r="2">
    <v t="s">UTC+02:00</v>
    <v t="s">UTC+01:00</v>
  </a>
  <a r="1">
    <v t="r">7555</v>
  </a>
  <a r="2">
    <v t="s">Coordinated Universal Time</v>
    <v t="s">E. South America Standard Time</v>
  </a>
  <a r="1">
    <v t="r">7566</v>
  </a>
  <a r="1">
    <v t="r">7623</v>
  </a>
  <a r="1">
    <v t="r">7697</v>
  </a>
  <a r="1">
    <v t="r">7707</v>
  </a>
  <a r="1">
    <v t="r">7740</v>
  </a>
  <a r="1">
    <v t="r">7949</v>
  </a>
  <a r="1">
    <v t="r">8047</v>
  </a>
  <a r="1">
    <v t="r">8144</v>
  </a>
  <a r="1">
    <v t="r">8287</v>
  </a>
  <a r="1">
    <v t="r">8336</v>
  </a>
  <a r="1">
    <v t="r">8361</v>
  </a>
  <a r="1">
    <v t="r">8520</v>
  </a>
  <a r="1">
    <v t="r">8568</v>
  </a>
  <a r="1">
    <v t="r">8601</v>
  </a>
  <a r="1">
    <v t="r">8655</v>
  </a>
  <a r="1">
    <v t="r">8673</v>
  </a>
  <a r="1">
    <v t="r">8731</v>
  </a>
  <a r="1">
    <v t="r">8827</v>
  </a>
  <a r="2">
    <v t="r">8852</v>
    <v t="r">8853</v>
  </a>
  <a r="1">
    <v t="s">Italian language</v>
  </a>
  <a r="20">
    <v t="r">8869</v>
    <v t="r">8870</v>
    <v t="r">8871</v>
    <v t="r">8872</v>
    <v t="r">8873</v>
    <v t="r">8874</v>
    <v t="r">8875</v>
    <v t="r">8876</v>
    <v t="r">8877</v>
    <v t="r">8878</v>
    <v t="r">8879</v>
    <v t="r">8880</v>
    <v t="r">8881</v>
    <v t="r">8882</v>
    <v t="r">8883</v>
    <v t="r">8884</v>
    <v t="r">8885</v>
    <v t="r">8886</v>
    <v t="r">8887</v>
    <v t="r">8823</v>
  </a>
  <a r="1">
    <v t="r">8906</v>
  </a>
  <a r="1">
    <v t="r">8967</v>
  </a>
  <a r="1">
    <v t="r">9064</v>
  </a>
  <a r="1">
    <v t="s">Panamanian Spanish</v>
  </a>
  <a r="14">
    <v t="r">9082</v>
    <v t="r">9083</v>
    <v t="r">9084</v>
    <v t="r">9085</v>
    <v t="r">9086</v>
    <v t="r">9087</v>
    <v t="r">9088</v>
    <v t="r">9089</v>
    <v t="r">9090</v>
    <v t="r">9091</v>
    <v t="r">9092</v>
    <v t="r">9093</v>
    <v t="r">9094</v>
    <v t="r">9095</v>
  </a>
  <a r="1">
    <v t="s">UTC−05:00</v>
  </a>
  <a r="1">
    <v t="r">9161</v>
  </a>
  <a r="1">
    <v t="r">9435</v>
  </a>
  <a r="1">
    <v t="r">9630</v>
  </a>
  <a r="1">
    <v t="r">9708</v>
  </a>
  <a r="2">
    <v t="r">9766</v>
    <v t="r">9767</v>
  </a>
  <a r="1">
    <v t="r">9829</v>
  </a>
  <a r="1">
    <v t="r">9960</v>
  </a>
  <a r="1">
    <v t="r">10040</v>
  </a>
  <a r="1">
    <v t="r">10103</v>
  </a>
  <a r="1">
    <v t="r">10135</v>
  </a>
  <a r="1">
    <v t="r">10337</v>
  </a>
  <a r="1">
    <v t="r">10407</v>
  </a>
  <a r="1">
    <v t="r">10439</v>
  </a>
  <a r="1">
    <v t="r">10486</v>
  </a>
  <a r="1">
    <v t="r">10609</v>
  </a>
  <a r="1">
    <v t="r">10627</v>
  </a>
  <a r="1">
    <v t="r">10734</v>
  </a>
  <a r="1">
    <v t="r">10820</v>
  </a>
  <a r="1">
    <v t="r">10868</v>
  </a>
  <a r="1">
    <v t="r">11023</v>
  </a>
  <a r="1">
    <v t="r">11039</v>
  </a>
  <a r="1">
    <v t="r">11064</v>
  </a>
  <a r="1">
    <v t="r">11291</v>
  </a>
  <a r="1">
    <v t="r">11301</v>
  </a>
  <a r="1">
    <v t="r">11311</v>
  </a>
  <a r="1">
    <v t="r">11366</v>
  </a>
  <a r="1">
    <v t="r">11384</v>
  </a>
  <a r="1">
    <v t="r">11410</v>
  </a>
  <a r="1">
    <v t="r">11436</v>
  </a>
  <a r="1">
    <v t="r">11462</v>
  </a>
  <a r="1">
    <v t="r">11535</v>
  </a>
  <a r="1">
    <v t="r">11553</v>
  </a>
  <a r="1">
    <v t="r">11587</v>
  </a>
  <a r="1">
    <v t="r">11597</v>
  </a>
  <a r="1">
    <v t="r">11607</v>
  </a>
  <a r="1">
    <v t="r">11688</v>
  </a>
  <a r="1">
    <v t="r">11698</v>
  </a>
  <a r="1">
    <v t="r">11732</v>
  </a>
  <a r="1">
    <v t="r">11742</v>
  </a>
  <a r="1">
    <v t="r">11768</v>
  </a>
  <a r="1">
    <v t="r">11786</v>
  </a>
  <a r="1">
    <v t="r">11803</v>
  </a>
  <a r="1">
    <v t="r">11813</v>
  </a>
  <a r="1">
    <v t="r">11831</v>
  </a>
  <a r="1">
    <v t="r">11849</v>
  </a>
  <a r="1">
    <v t="r">11882</v>
  </a>
  <a r="1">
    <v t="r">11899</v>
  </a>
  <a r="1">
    <v t="r">11917</v>
  </a>
  <a r="1">
    <v t="r">11934</v>
  </a>
  <a r="1">
    <v t="r">11952</v>
  </a>
  <a r="1">
    <v t="r">11994</v>
  </a>
  <a r="1">
    <v t="r">12004</v>
  </a>
  <a r="1">
    <v t="r">12022</v>
  </a>
  <a r="1">
    <v t="r">12032</v>
  </a>
  <a r="1">
    <v t="r">12042</v>
  </a>
  <a r="1">
    <v t="r">12067</v>
  </a>
  <a r="1">
    <v t="r">12077</v>
  </a>
  <a r="1">
    <v t="r">12102</v>
  </a>
  <a r="1">
    <v t="r">12135</v>
  </a>
  <a r="1">
    <v t="r">12232</v>
  </a>
  <a r="1">
    <v t="r">12249</v>
  </a>
  <a r="1">
    <v t="r">12305</v>
  </a>
  <a r="1">
    <v t="r">12403</v>
  </a>
  <a r="1">
    <v t="r">12452</v>
  </a>
  <a r="1">
    <v t="r">12470</v>
  </a>
  <a r="1">
    <v t="r">12496</v>
  </a>
  <a r="1">
    <v t="r">12506</v>
  </a>
  <a r="1">
    <v t="r">12586</v>
  </a>
  <a r="1">
    <v t="r">12603</v>
  </a>
  <a r="1">
    <v t="r">12621</v>
  </a>
  <a r="1">
    <v t="r">12631</v>
  </a>
  <a r="1">
    <v t="r">12655</v>
  </a>
  <a r="1">
    <v t="r">12673</v>
  </a>
  <a r="1">
    <v t="r">12707</v>
  </a>
  <a r="1">
    <v t="r">12741</v>
  </a>
  <a r="1">
    <v t="r">12820</v>
  </a>
  <a r="1">
    <v t="r">12836</v>
  </a>
  <a r="1">
    <v t="r">12877</v>
  </a>
  <a r="1">
    <v t="r">12887</v>
  </a>
  <a r="1">
    <v t="r">12929</v>
  </a>
  <a r="1">
    <v t="r">12947</v>
  </a>
  <a r="1">
    <v t="r">12981</v>
  </a>
  <a r="1">
    <v t="r">12998</v>
  </a>
  <a r="1">
    <v t="r">13023</v>
  </a>
  <a r="1">
    <v t="r">13041</v>
  </a>
  <a r="1">
    <v t="r">13066</v>
  </a>
  <a r="1">
    <v t="r">13091</v>
  </a>
  <a r="1">
    <v t="r">13114</v>
  </a>
  <a r="1">
    <v t="r">13131</v>
  </a>
  <a r="1">
    <v t="r">13223</v>
  </a>
  <a r="1">
    <v t="r">13270</v>
  </a>
  <a r="1">
    <v t="r">13280</v>
  </a>
  <a r="1">
    <v t="r">13330</v>
  </a>
  <a r="1">
    <v t="r">13348</v>
  </a>
  <a r="1">
    <v t="r">13410</v>
  </a>
  <a r="1">
    <v t="r">13496</v>
  </a>
  <a r="1">
    <v t="r">13513</v>
  </a>
  <a r="1">
    <v t="r">13585</v>
  </a>
  <a r="1">
    <v t="r">13601</v>
  </a>
  <a r="1">
    <v t="r">13667</v>
  </a>
  <a r="2">
    <v t="s">West Africa Time Zone</v>
    <v t="s">Greenwich Standard Time</v>
  </a>
  <a r="2">
    <v t="r">13699</v>
    <v t="r">13700</v>
  </a>
  <a r="1">
    <v t="s">São Tomean Portuguese</v>
  </a>
  <a r="6">
    <v t="r">13716</v>
    <v t="r">13717</v>
    <v t="r">13718</v>
    <v t="r">13673</v>
    <v t="r">13719</v>
    <v t="r">13720</v>
  </a>
  <a r="1">
    <v t="s">Africa/Sao_Tome</v>
  </a>
  <a r="1">
    <v t="r">13739</v>
  </a>
  <a r="1">
    <v t="r">13795</v>
  </a>
  <a r="1">
    <v t="r">13821</v>
  </a>
  <a r="1">
    <v t="r">13845</v>
  </a>
  <a r="1">
    <v t="r">13893</v>
  </a>
  <a r="1">
    <v t="r">13926</v>
  </a>
  <a r="1">
    <v t="r">13936</v>
  </a>
  <a r="1">
    <v t="r">14026</v>
  </a>
  <a r="1">
    <v t="r">14114</v>
  </a>
  <a r="1">
    <v t="r">14248</v>
  </a>
  <a r="1">
    <v t="r">14265</v>
  </a>
  <a r="1">
    <v t="r">14299</v>
  </a>
  <a r="1">
    <v t="r">14357</v>
  </a>
  <a r="1">
    <v t="r">14367</v>
  </a>
  <a r="1">
    <v t="r">14422</v>
  </a>
  <a r="1">
    <v t="r">14432</v>
  </a>
  <a r="1">
    <v t="r">14479</v>
  </a>
  <a r="1">
    <v t="r">14497</v>
  </a>
  <a r="1">
    <v t="r">14551</v>
  </a>
  <a r="1">
    <v t="r">14603</v>
  </a>
  <a r="1">
    <v t="r">14667</v>
  </a>
  <a r="1">
    <v t="r">14708</v>
  </a>
  <a r="1">
    <v t="r">14740</v>
  </a>
  <a r="1">
    <v t="r">14766</v>
  </a>
  <a r="1">
    <v t="r">14816</v>
  </a>
  <a r="1">
    <v t="r">14833</v>
  </a>
  <a r="1">
    <v t="r">14843</v>
  </a>
  <a r="1">
    <v t="r">14875</v>
  </a>
  <a r="1">
    <v t="r">14907</v>
  </a>
  <a r="1">
    <v t="r">14932</v>
  </a>
  <a r="1">
    <v t="r">14942</v>
  </a>
  <a r="1">
    <v t="r">15013</v>
  </a>
  <a r="1">
    <v t="r">15046</v>
  </a>
  <a r="1">
    <v t="r">15072</v>
  </a>
  <a r="1">
    <v t="r">15097</v>
  </a>
  <a r="1">
    <v t="r">15107</v>
  </a>
  <a r="1">
    <v t="r">15287</v>
  </a>
  <a r="1">
    <v t="r">15320</v>
  </a>
  <a r="1">
    <v t="r">15329</v>
  </a>
  <a r="1">
    <v t="r">15366</v>
  </a>
  <a r="1">
    <v t="r">15384</v>
  </a>
  <a r="1">
    <v t="r">15431</v>
  </a>
  <a r="1">
    <v t="r">15441</v>
  </a>
  <a r="1">
    <v t="r">15482</v>
  </a>
  <a r="1">
    <v t="r">15500</v>
  </a>
  <a r="1">
    <v t="r">15518</v>
  </a>
  <a r="1">
    <v t="r">15550</v>
  </a>
  <a r="1">
    <v t="r">15582</v>
  </a>
  <a r="1">
    <v t="r">15591</v>
  </a>
  <a r="1">
    <v t="r">15683</v>
  </a>
  <a r="1">
    <v t="r">15701</v>
  </a>
  <a r="1">
    <v t="r">15740</v>
  </a>
  <a r="1">
    <v t="r">15764</v>
  </a>
  <a r="1">
    <v t="r">15824</v>
  </a>
  <a r="1">
    <v t="r">15834</v>
  </a>
  <a r="1">
    <v t="r">15852</v>
  </a>
  <a r="1">
    <v t="r">15876</v>
  </a>
  <a r="1">
    <v t="r">15886</v>
  </a>
  <a r="1">
    <v t="r">15927</v>
  </a>
  <a r="1">
    <v t="r">15967</v>
  </a>
  <a r="1">
    <v t="r">15976</v>
  </a>
  <a r="1">
    <v t="r">16068</v>
  </a>
  <a r="1">
    <v t="r">16084</v>
  </a>
  <a r="1">
    <v t="r">16131</v>
  </a>
  <a r="1">
    <v t="r">16156</v>
  </a>
  <a r="1">
    <v t="r">16258</v>
  </a>
  <a r="1">
    <v t="r">16268</v>
  </a>
  <a r="1">
    <v t="r">16308</v>
  </a>
  <a r="1">
    <v t="r">16342</v>
  </a>
  <a r="1">
    <v t="r">16359</v>
  </a>
  <a r="1">
    <v t="r">16471</v>
  </a>
  <a r="1">
    <v t="r">16481</v>
  </a>
  <a r="1">
    <v t="r">16534</v>
  </a>
  <a r="1">
    <v t="r">16544</v>
  </a>
  <a r="1">
    <v t="r">16615</v>
  </a>
  <a r="1">
    <v t="r">16625</v>
  </a>
  <a r="1">
    <v t="r">16689</v>
  </a>
  <a r="1">
    <v t="r">16714</v>
  </a>
  <a r="2">
    <v t="r">16753</v>
    <v t="r">16754</v>
  </a>
  <a r="1">
    <v t="r">16810</v>
  </a>
  <a r="1">
    <v t="r">16895</v>
  </a>
  <a r="1">
    <v t="r">16918</v>
  </a>
  <a r="1">
    <v t="r">16955</v>
  </a>
  <a r="1">
    <v t="r">17047</v>
  </a>
  <a r="1">
    <v t="r">17130</v>
  </a>
  <a r="1">
    <v t="r">17212</v>
  </a>
  <a r="1">
    <v t="r">17268</v>
  </a>
  <a r="1">
    <v t="r">17354</v>
  </a>
  <a r="1">
    <v t="r">17449</v>
  </a>
  <a r="1">
    <v t="r">17466</v>
  </a>
  <a r="1">
    <v t="r">17484</v>
  </a>
  <a r="1">
    <v t="r">17665</v>
  </a>
  <a r="1">
    <v t="r">17675</v>
  </a>
  <a r="1">
    <v t="r">17684</v>
  </a>
  <a r="1">
    <v t="r">17725</v>
  </a>
  <a r="1">
    <v t="r">17734</v>
  </a>
  <a r="1">
    <v t="r">17786</v>
  </a>
  <a r="1">
    <v t="r">17802</v>
  </a>
  <a r="1">
    <v t="s">Geraldo Hilário Torres (Mayor)</v>
  </a>
  <a r="1">
    <v t="r">17821</v>
  </a>
  <a r="1">
    <v t="r">17861</v>
  </a>
  <a r="1">
    <v t="r">17871</v>
  </a>
  <a r="1">
    <v t="r">17889</v>
  </a>
  <a r="1">
    <v t="r">17929</v>
  </a>
  <a r="1">
    <v t="r">17947</v>
  </a>
  <a r="1">
    <v t="r">17956</v>
  </a>
  <a r="1">
    <v t="r">17966</v>
  </a>
  <a r="1">
    <v t="r">17984</v>
  </a>
  <a r="1">
    <v t="r">18017</v>
  </a>
  <a r="1">
    <v t="r">18033</v>
  </a>
  <a r="1">
    <v t="r">18042</v>
  </a>
  <a r="1">
    <v t="r">18114</v>
  </a>
  <a r="2">
    <v t="r">18124</v>
    <v t="r">18125</v>
  </a>
  <a r="1">
    <v t="r">18146</v>
  </a>
  <a r="1">
    <v t="r">18194</v>
  </a>
  <a r="1">
    <v t="r">18254</v>
  </a>
  <a r="1">
    <v t="r">18296</v>
  </a>
  <a r="1">
    <v t="s">Paraguay Time Zone</v>
  </a>
  <a r="1">
    <v t="r">18307</v>
  </a>
  <a r="2">
    <v t="r">18317</v>
    <v t="r">18318</v>
  </a>
  <a r="1">
    <v t="r">18352</v>
  </a>
  <a r="1">
    <v t="s">Central Brazilian Standard Time</v>
  </a>
  <a r="1">
    <v t="r">18370</v>
  </a>
  <a r="1">
    <v t="r">18402</v>
  </a>
  <a r="1">
    <v t="r">18428</v>
  </a>
  <a r="1">
    <v t="s">Costa Rican Spanish</v>
  </a>
  <a r="7">
    <v t="r">18447</v>
    <v t="r">18448</v>
    <v t="r">18449</v>
    <v t="r">18450</v>
    <v t="r">18451</v>
    <v t="r">18452</v>
    <v t="r">18453</v>
  </a>
  <a r="1">
    <v t="s">UTC−06:00</v>
  </a>
  <a r="1">
    <v t="r">18465</v>
  </a>
  <a r="1">
    <v t="r">18491</v>
  </a>
  <a r="1">
    <v t="r">18501</v>
  </a>
  <a r="1">
    <v t="r">18542</v>
  </a>
  <a r="1">
    <v t="r">18608</v>
  </a>
  <a r="1">
    <v t="r">18634</v>
  </a>
  <a r="1">
    <v t="r">18660</v>
  </a>
  <a r="1">
    <v t="r">18670</v>
  </a>
  <a r="1">
    <v t="r">18680</v>
  </a>
  <a r="1">
    <v t="r">18706</v>
  </a>
  <a r="1">
    <v t="r">18732</v>
  </a>
  <a r="1">
    <v t="r">18757</v>
  </a>
  <a r="1">
    <v t="r">18882</v>
  </a>
  <a r="1">
    <v t="r">18915</v>
  </a>
  <a r="1">
    <v t="r">18956</v>
  </a>
  <a r="1">
    <v t="r">18966</v>
  </a>
  <a r="1">
    <v t="r">19024</v>
  </a>
  <a r="1">
    <v t="r">19058</v>
  </a>
  <a r="1">
    <v t="r">19106</v>
  </a>
  <a r="1">
    <v t="r">19147</v>
  </a>
  <a r="1">
    <v t="r">19165</v>
  </a>
  <a r="1">
    <v t="r">19207</v>
  </a>
  <a r="1">
    <v t="r">19233</v>
  </a>
  <a r="2">
    <v t="s">UTC−04:00</v>
    <v t="s">UTC−03:00</v>
  </a>
  <a r="1">
    <v t="r">19276</v>
  </a>
  <a r="1">
    <v t="r">19302</v>
  </a>
  <a r="1">
    <v t="r">19360</v>
  </a>
  <a r="1">
    <v t="r">19386</v>
  </a>
  <a r="1">
    <v t="r">19419</v>
  </a>
  <a r="1">
    <v t="r">19459</v>
  </a>
  <a r="1">
    <v t="r">19548</v>
  </a>
  <a r="1">
    <v t="r">19653</v>
  </a>
  <a r="1">
    <v t="r">19694</v>
  </a>
  <a r="1">
    <v t="r">19736</v>
  </a>
  <a r="1">
    <v t="r">19746</v>
  </a>
  <a r="2">
    <v t="s">Amazon Time Zone</v>
    <v t="s">Central Brazilian Standard Time</v>
  </a>
  <a r="1">
    <v t="r">19796</v>
  </a>
  <a r="1">
    <v t="r">19806</v>
  </a>
  <a r="1">
    <v t="r">19847</v>
  </a>
  <a r="1">
    <v t="r">19907</v>
  </a>
  <a r="1">
    <v t="r">19932</v>
  </a>
  <a r="1">
    <v t="r">19942</v>
  </a>
  <a r="1">
    <v t="r">20006</v>
  </a>
  <a r="1">
    <v t="r">20016</v>
  </a>
  <a r="2">
    <v t="r">20048</v>
    <v t="r">20049</v>
  </a>
  <a r="1">
    <v t="r">20105</v>
  </a>
  <a r="1">
    <v t="r">20123</v>
  </a>
  <a r="1">
    <v t="r">20183</v>
  </a>
  <a r="1">
    <v t="r">20192</v>
  </a>
  <a r="1">
    <v t="r">20220</v>
  </a>
  <a r="1">
    <v t="r">20252</v>
  </a>
  <a r="1">
    <v t="r">20290</v>
  </a>
  <a r="1">
    <v t="r">20315</v>
  </a>
  <a r="1">
    <v t="r">20332</v>
  </a>
  <a r="1">
    <v t="r">20479</v>
  </a>
  <a r="1">
    <v t="r">20541</v>
  </a>
  <a r="1">
    <v t="r">20565</v>
  </a>
  <a r="1">
    <v t="r">20582</v>
  </a>
  <a r="1">
    <v t="r">20607</v>
  </a>
  <a r="1">
    <v t="r">20662</v>
  </a>
  <a r="1">
    <v t="r">20672</v>
  </a>
  <a r="1">
    <v t="r">20689</v>
  </a>
  <a r="1">
    <v t="r">20738</v>
  </a>
  <a r="1">
    <v t="r">20913</v>
  </a>
  <a r="1">
    <v t="r">20922</v>
  </a>
  <a r="2">
    <v t="r">21067</v>
    <v t="r">21068</v>
  </a>
  <a r="1">
    <v t="s">Thai language</v>
  </a>
  <a r="76">
    <v t="r">21086</v>
    <v t="r">21087</v>
    <v t="r">21088</v>
    <v t="r">21089</v>
    <v t="r">21090</v>
    <v t="r">21091</v>
    <v t="r">21092</v>
    <v t="r">21093</v>
    <v t="r">21094</v>
    <v t="r">21095</v>
    <v t="r">21096</v>
    <v t="r">21097</v>
    <v t="r">21098</v>
    <v t="r">21099</v>
    <v t="r">21100</v>
    <v t="r">21101</v>
    <v t="r">21102</v>
    <v t="r">21103</v>
    <v t="r">21104</v>
    <v t="r">21105</v>
    <v t="r">21106</v>
    <v t="r">21107</v>
    <v t="r">21108</v>
    <v t="r">21109</v>
    <v t="r">21110</v>
    <v t="r">21111</v>
    <v t="r">21112</v>
    <v t="r">21113</v>
    <v t="r">21114</v>
    <v t="r">21115</v>
    <v t="r">21116</v>
    <v t="r">21117</v>
    <v t="r">21118</v>
    <v t="r">21119</v>
    <v t="r">21120</v>
    <v t="r">21121</v>
    <v t="r">21053</v>
    <v t="r">21122</v>
    <v t="r">21123</v>
    <v t="r">21124</v>
    <v t="r">21125</v>
    <v t="r">21126</v>
    <v t="r">21127</v>
    <v t="r">21128</v>
    <v t="r">21129</v>
    <v t="r">21130</v>
    <v t="r">21131</v>
    <v t="r">21132</v>
    <v t="r">21133</v>
    <v t="r">21134</v>
    <v t="r">21135</v>
    <v t="r">21136</v>
    <v t="r">21137</v>
    <v t="r">21138</v>
    <v t="r">21139</v>
    <v t="r">21140</v>
    <v t="r">21141</v>
    <v t="r">21142</v>
    <v t="r">21143</v>
    <v t="r">21144</v>
    <v t="r">21145</v>
    <v t="r">21146</v>
    <v t="r">21147</v>
    <v t="r">21148</v>
    <v t="r">21149</v>
    <v t="r">21150</v>
    <v t="r">21151</v>
    <v t="r">21152</v>
    <v t="r">21153</v>
    <v t="r">21154</v>
    <v t="r">21155</v>
    <v t="r">21156</v>
    <v t="r">21157</v>
    <v t="r">21158</v>
    <v t="r">21159</v>
    <v t="r">21160</v>
  </a>
  <a r="1">
    <v t="s">Asia/Bangkok</v>
  </a>
  <a r="1">
    <v t="r">21216</v>
  </a>
  <a r="1">
    <v t="r">21353</v>
  </a>
  <a r="1">
    <v t="r">21456</v>
  </a>
  <a r="1">
    <v t="r">21519</v>
  </a>
  <a r="1">
    <v t="r">21560</v>
  </a>
  <a r="1">
    <v t="r">21578</v>
  </a>
  <a r="1">
    <v t="r">21596</v>
  </a>
  <a r="1">
    <v t="r">21629</v>
  </a>
  <a r="1">
    <v t="r">21639</v>
  </a>
  <a r="1">
    <v t="r">21665</v>
  </a>
  <a r="1">
    <v t="r">21876</v>
  </a>
  <a r="1">
    <v t="r">21928</v>
  </a>
  <a r="1">
    <v t="r">21938</v>
  </a>
  <a r="1">
    <v t="r">22082</v>
  </a>
  <a r="1">
    <v t="r">22143</v>
  </a>
  <a r="1">
    <v t="r">22181</v>
  </a>
  <a r="1">
    <v t="r">22248</v>
  </a>
  <a r="1">
    <v t="r">22286</v>
  </a>
  <a r="1">
    <v t="r">22377</v>
  </a>
  <a r="2">
    <v t="r">22540</v>
    <v t="r">22541</v>
  </a>
  <a r="1">
    <v t="r">22644</v>
  </a>
  <a r="1">
    <v t="r">22727</v>
  </a>
  <a r="1">
    <v t="s">UTC+01:00</v>
  </a>
  <a r="2">
    <v t="r">22853</v>
    <v t="r">22854</v>
  </a>
  <a r="1">
    <v t="s">Serbian language</v>
  </a>
  <a r="24">
    <v t="r">22873</v>
    <v t="r">22874</v>
    <v t="r">22875</v>
    <v t="r">22876</v>
    <v t="r">22877</v>
    <v t="r">22878</v>
    <v t="r">22879</v>
    <v t="r">22880</v>
    <v t="r">22881</v>
    <v t="r">22882</v>
    <v t="r">22824</v>
    <v t="r">22883</v>
    <v t="r">22884</v>
    <v t="r">22885</v>
    <v t="r">22886</v>
    <v t="r">22887</v>
    <v t="r">22888</v>
    <v t="r">22889</v>
    <v t="r">22890</v>
    <v t="r">22891</v>
    <v t="r">22892</v>
    <v t="r">22893</v>
    <v t="r">22894</v>
    <v t="r">22895</v>
  </a>
  <a r="1">
    <v t="s">Central European Time</v>
  </a>
  <a r="1">
    <v t="r">22940</v>
  </a>
  <a r="1">
    <v t="r">22988</v>
  </a>
  <a r="1">
    <v t="r">22998</v>
  </a>
  <a r="1">
    <v t="r">23008</v>
  </a>
  <a r="1">
    <v t="r">23017</v>
  </a>
  <a r="1">
    <v t="r">23027</v>
  </a>
  <a r="1">
    <v t="r">23099</v>
  </a>
  <a r="1">
    <v t="r">23156</v>
  </a>
  <a r="1">
    <v t="r">23165</v>
  </a>
  <a r="1">
    <v t="r">23206</v>
  </a>
  <a r="3">
    <v t="r">23216</v>
    <v t="r">23217</v>
    <v t="r">23218</v>
  </a>
  <a r="1">
    <v t="s">America/Argentina/Buenos_Aires</v>
  </a>
  <a r="2">
    <v t="r">23242</v>
    <v t="r">23243</v>
  </a>
  <a r="1">
    <v t="s">Rioplatense Spanish</v>
  </a>
  <a r="23">
    <v t="r">23262</v>
    <v t="r">23263</v>
    <v t="r">23264</v>
    <v t="r">23265</v>
    <v t="r">23266</v>
    <v t="r">23267</v>
    <v t="r">23268</v>
    <v t="r">23269</v>
    <v t="r">23270</v>
    <v t="r">23271</v>
    <v t="r">23272</v>
    <v t="r">23273</v>
    <v t="r">23274</v>
    <v t="r">23275</v>
    <v t="r">23276</v>
    <v t="r">23277</v>
    <v t="r">23278</v>
    <v t="r">23279</v>
    <v t="r">23280</v>
    <v t="r">23281</v>
    <v t="r">23282</v>
    <v t="r">23283</v>
    <v t="r">23284</v>
  </a>
  <a r="1">
    <v t="s">Time in Argentina</v>
  </a>
  <a r="1">
    <v t="r">23296</v>
  </a>
  <a r="1">
    <v t="r">23314</v>
  </a>
  <a r="1">
    <v t="r">23332</v>
  </a>
  <a r="1">
    <v t="r">23349</v>
  </a>
  <a r="1">
    <v t="r">23357</v>
  </a>
  <a r="1">
    <v t="r">23367</v>
  </a>
  <a r="1">
    <v t="r">23400</v>
  </a>
  <a r="1">
    <v t="r">23410</v>
  </a>
  <a r="1">
    <v t="r">23427</v>
  </a>
  <a r="1">
    <v t="r">23445</v>
  </a>
  <a r="1">
    <v t="r">23477</v>
  </a>
  <a r="1">
    <v t="r">23486</v>
  </a>
  <a r="1">
    <v t="r">23496</v>
  </a>
  <a r="1">
    <v t="r">23519</v>
  </a>
  <a r="1">
    <v t="r">23568</v>
  </a>
  <a r="1">
    <v t="r">23577</v>
  </a>
  <a r="1">
    <v t="r">23595</v>
  </a>
  <a r="1">
    <v t="r">23613</v>
  </a>
  <a r="1">
    <v t="r">23623</v>
  </a>
  <a r="1">
    <v t="r">23641</v>
  </a>
  <a r="1">
    <v t="r">23659</v>
  </a>
  <a r="1">
    <v t="r">23677</v>
  </a>
  <a r="1">
    <v t="r">23694</v>
  </a>
  <a r="1">
    <v t="r">23704</v>
  </a>
  <a r="1">
    <v t="r">23720</v>
  </a>
  <a r="1">
    <v t="r">23730</v>
  </a>
  <a r="1">
    <v t="r">23746</v>
  </a>
  <a r="1">
    <v t="r">23764</v>
  </a>
  <a r="1">
    <v t="r">23774</v>
  </a>
  <a r="1">
    <v t="r">23783</v>
  </a>
  <a r="1">
    <v t="r">23793</v>
  </a>
  <a r="1">
    <v t="r">23825</v>
  </a>
  <a r="1">
    <v t="r">23842</v>
  </a>
  <a r="1">
    <v t="r">23866</v>
  </a>
  <a r="1">
    <v t="r">23882</v>
  </a>
  <a r="1">
    <v t="r">23937</v>
  </a>
  <a r="1">
    <v t="r">23952</v>
  </a>
  <a r="1">
    <v t="r">23969</v>
  </a>
  <a r="1">
    <v t="r">23979</v>
  </a>
  <a r="1">
    <v t="r">24049</v>
  </a>
  <a r="1">
    <v t="r">24058</v>
  </a>
  <a r="1">
    <v t="r">24076</v>
  </a>
  <a r="1">
    <v t="r">24093</v>
  </a>
  <a r="1">
    <v t="r">24142</v>
  </a>
  <a r="1">
    <v t="r">24226</v>
  </a>
  <a r="1">
    <v t="r">24357</v>
  </a>
  <a r="1">
    <v t="r">24367</v>
  </a>
  <a r="1">
    <v t="r">24436</v>
  </a>
  <a r="1">
    <v t="r">24454</v>
  </a>
  <a r="1">
    <v t="r">24479</v>
  </a>
  <a r="1">
    <v t="r">24535</v>
  </a>
  <a r="1">
    <v t="r">24804</v>
  </a>
  <a r="1">
    <v t="r">24837</v>
  </a>
  <a r="1">
    <v t="r">25019</v>
  </a>
  <a r="1">
    <v t="r">25113</v>
  </a>
  <a r="1">
    <v t="r">25144</v>
  </a>
  <a r="1">
    <v t="r">25206</v>
  </a>
  <a r="1">
    <v t="r">25222</v>
  </a>
  <a r="1">
    <v t="r">25286</v>
  </a>
  <a r="1">
    <v t="r">25557</v>
  </a>
  <a r="1">
    <v t="r">25616</v>
  </a>
  <a r="1">
    <v t="r">25674</v>
  </a>
  <a r="1">
    <v t="r">25692</v>
  </a>
  <a r="1">
    <v t="r">25708</v>
  </a>
  <a r="1">
    <v t="r">25718</v>
  </a>
  <a r="1">
    <v t="r">25827</v>
  </a>
  <a r="1">
    <v t="r">25901</v>
  </a>
  <a r="1">
    <v t="r">26068</v>
  </a>
  <a r="1">
    <v t="r">26085</v>
  </a>
  <a r="1">
    <v t="r">26240</v>
  </a>
  <a r="1">
    <v t="r">26249</v>
  </a>
  <a r="1">
    <v t="r">26274</v>
  </a>
  <a r="1">
    <v t="r">26306</v>
  </a>
  <a r="1">
    <v t="r">26351</v>
  </a>
  <a r="1">
    <v t="r">26487</v>
  </a>
  <a r="4">
    <v t="r">26517</v>
    <v t="r">26518</v>
    <v t="r">26519</v>
    <v t="r">26520</v>
  </a>
  <a r="1">
    <v t="s">English</v>
  </a>
  <a r="1">
    <v t="s">Pacific Time Zone</v>
  </a>
  <a r="4">
    <v t="r">26565</v>
    <v t="r">26566</v>
    <v t="r">26567</v>
    <v t="r">26568</v>
  </a>
  <a r="1">
    <v t="s">English language</v>
  </a>
  <a r="55">
    <v t="r">26587</v>
    <v t="r">26588</v>
    <v t="r">26589</v>
    <v t="r">26590</v>
    <v t="r">26508</v>
    <v t="r">26591</v>
    <v t="r">26592</v>
    <v t="r">26593</v>
    <v t="r">26594</v>
    <v t="r">26595</v>
    <v t="r">26596</v>
    <v t="r">26597</v>
    <v t="r">26598</v>
    <v t="r">26599</v>
    <v t="r">26600</v>
    <v t="r">26601</v>
    <v t="r">26602</v>
    <v t="r">26603</v>
    <v t="r">26604</v>
    <v t="r">26605</v>
    <v t="r">26606</v>
    <v t="r">26607</v>
    <v t="r">26608</v>
    <v t="r">26609</v>
    <v t="r">26610</v>
    <v t="r">26611</v>
    <v t="r">26612</v>
    <v t="r">26613</v>
    <v t="r">26614</v>
    <v t="r">26615</v>
    <v t="r">26616</v>
    <v t="r">26617</v>
    <v t="r">26618</v>
    <v t="r">26619</v>
    <v t="r">26620</v>
    <v t="r">26621</v>
    <v t="r">26622</v>
    <v t="r">26623</v>
    <v t="r">26624</v>
    <v t="r">26625</v>
    <v t="r">26626</v>
    <v t="r">26627</v>
    <v t="r">26628</v>
    <v t="r">26629</v>
    <v t="r">26630</v>
    <v t="r">26631</v>
    <v t="r">26632</v>
    <v t="r">26633</v>
    <v t="r">26634</v>
    <v t="r">26635</v>
    <v t="r">26636</v>
    <v t="r">26637</v>
    <v t="r">26638</v>
    <v t="r">26639</v>
    <v t="r">26640</v>
  </a>
  <a r="6">
    <v t="s">Samoa Time Zone</v>
    <v t="s">Atlantic Time Zone</v>
    <v t="s">Central Time Zone</v>
    <v t="s">Alaska Time Zone</v>
    <v t="s">Mountain Time Zone</v>
    <v t="s">Chamorro Time Zone</v>
  </a>
  <a r="4">
    <v t="r">26653</v>
    <v t="r">26654</v>
    <v t="r">26655</v>
    <v t="r">26656</v>
  </a>
  <a r="1">
    <v t="s">UTC−07:00</v>
  </a>
  <a r="1">
    <v t="r">26713</v>
  </a>
  <a r="1">
    <v t="r">26746</v>
  </a>
  <a r="1">
    <v t="r">26762</v>
  </a>
  <a r="1">
    <v t="r">26816</v>
  </a>
  <a r="1">
    <v t="r">26855</v>
  </a>
  <a r="1">
    <v t="r">26897</v>
  </a>
  <a r="1">
    <v t="r">26945</v>
  </a>
  <a r="1">
    <v t="r">27000</v>
  </a>
  <a r="1">
    <v t="r">27016</v>
  </a>
  <a r="1">
    <v t="r">27049</v>
  </a>
  <a r="1">
    <v t="r">27059</v>
  </a>
  <a r="1">
    <v t="r">27101</v>
  </a>
  <a r="1">
    <v t="r">27206</v>
  </a>
  <a r="1">
    <v t="r">27223</v>
  </a>
  <a r="1">
    <v t="r">27241</v>
  </a>
  <a r="1">
    <v t="r">27251</v>
  </a>
  <a r="1">
    <v t="r">27344</v>
  </a>
  <a r="1">
    <v t="r">27354</v>
  </a>
  <a r="1">
    <v t="r">27573</v>
  </a>
  <a r="1">
    <v t="r">27598</v>
  </a>
  <a r="1">
    <v t="r">27639</v>
  </a>
  <a r="1">
    <v t="r">27759</v>
  </a>
  <a r="1">
    <v t="r">27895</v>
  </a>
  <a r="1">
    <v t="r">27960</v>
  </a>
  <a r="1">
    <v t="r">27978</v>
  </a>
  <a r="1">
    <v t="r">28023</v>
  </a>
  <a r="1">
    <v t="r">28060</v>
  </a>
  <a r="1">
    <v t="r">28150</v>
  </a>
  <a r="1">
    <v t="r">28196</v>
  </a>
  <a r="1">
    <v t="r">28221</v>
  </a>
  <a r="2">
    <v t="r">28238</v>
    <v t="r">28239</v>
  </a>
  <a r="1">
    <v t="r">28257</v>
  </a>
  <a r="1">
    <v t="r">28312</v>
  </a>
  <a r="1">
    <v t="r">28459</v>
  </a>
  <a r="2">
    <v t="r">2255</v>
    <v t="r">28771</v>
  </a>
  <a r="9">
    <v t="r">28785</v>
    <v t="r">28786</v>
    <v t="r">28787</v>
    <v t="r">28788</v>
    <v t="r">28789</v>
    <v t="r">28790</v>
    <v t="r">28791</v>
    <v t="r">28792</v>
    <v t="r">28793</v>
  </a>
  <a r="1">
    <v t="s">Argentina Time Zone</v>
  </a>
  <a r="1">
    <v t="r">29038</v>
  </a>
  <a r="1">
    <v t="r">29047</v>
  </a>
  <a r="1">
    <v t="r">29095</v>
  </a>
  <a r="1">
    <v t="r">29133</v>
  </a>
  <a r="1">
    <v t="r">29181</v>
  </a>
  <a r="1">
    <v t="r">29241</v>
  </a>
  <a r="1">
    <v t="r">29251</v>
  </a>
  <a r="1">
    <v t="s">Coordinated Universal Time</v>
  </a>
  <a r="1">
    <v t="r">29269</v>
  </a>
  <a r="1">
    <v t="r">29324</v>
  </a>
  <a r="1">
    <v t="r">29340</v>
  </a>
  <a r="1">
    <v t="r">29357</v>
  </a>
  <a r="1">
    <v t="r">29365</v>
  </a>
  <a r="1">
    <v t="r">29390</v>
  </a>
  <a r="1">
    <v t="r">29407</v>
  </a>
  <a r="1">
    <v t="r">29417</v>
  </a>
  <a r="1">
    <v t="r">29441</v>
  </a>
  <a r="1">
    <v t="r">29507</v>
  </a>
  <a r="1">
    <v t="r">29577</v>
  </a>
  <a r="1">
    <v t="r">29602</v>
  </a>
  <a r="1">
    <v t="r">29620</v>
  </a>
  <a r="1">
    <v t="r">29637</v>
  </a>
  <a r="1">
    <v t="r">29655</v>
  </a>
  <a r="1">
    <v t="r">29665</v>
  </a>
  <a r="1">
    <v t="r">29689</v>
  </a>
  <a r="1">
    <v t="r">29699</v>
  </a>
  <a r="1">
    <v t="r">29709</v>
  </a>
  <a r="1">
    <v t="r">29719</v>
  </a>
  <a r="1">
    <v t="r">29729</v>
  </a>
  <a r="1">
    <v t="r">29739</v>
  </a>
  <a r="1">
    <v t="r">29757</v>
  </a>
  <a r="1">
    <v t="r">29782</v>
  </a>
  <a r="1">
    <v t="r">29815</v>
  </a>
  <a r="1">
    <v t="r">29824</v>
  </a>
  <a r="1">
    <v t="r">29853</v>
  </a>
  <a r="1">
    <v t="r">29895</v>
  </a>
  <a r="1">
    <v t="r">29913</v>
  </a>
  <a r="1">
    <v t="r">29960</v>
  </a>
  <a r="1">
    <v t="r">30000</v>
  </a>
  <a r="1">
    <v t="r">30018</v>
  </a>
  <a r="1">
    <v t="r">30028</v>
  </a>
  <a r="1">
    <v t="r">30045</v>
  </a>
  <a r="1">
    <v t="r">30055</v>
  </a>
  <a r="1">
    <v t="r">30156</v>
  </a>
  <a r="2">
    <v t="r">30226</v>
    <v t="r">20049</v>
  </a>
  <a r="1">
    <v t="r">30335</v>
  </a>
  <a r="1">
    <v t="r">30519</v>
  </a>
  <a r="1">
    <v t="r">30579</v>
  </a>
  <a r="1">
    <v t="r">30597</v>
  </a>
  <a r="1">
    <v t="r">30700</v>
  </a>
  <a r="1">
    <v t="r">30710</v>
  </a>
  <a r="1">
    <v t="r">30764</v>
  </a>
  <a r="1">
    <v t="r">31173</v>
  </a>
  <a r="1">
    <v t="r">31197</v>
  </a>
  <a r="1">
    <v t="r">31238</v>
  </a>
  <a r="1">
    <v t="r">31256</v>
  </a>
  <a r="1">
    <v t="r">31305</v>
  </a>
  <a r="1">
    <v t="r">31322</v>
  </a>
  <a r="1">
    <v t="r">31332</v>
  </a>
  <a r="1">
    <v t="r">31342</v>
  </a>
  <a r="1">
    <v t="r">31456</v>
  </a>
  <a r="2">
    <v t="s">Coordinated Universal Time</v>
    <v t="s">SA Western Standard Time</v>
  </a>
  <a r="2">
    <v t="r">31467</v>
    <v t="r">31468</v>
  </a>
  <a r="1">
    <v t="r">31573</v>
  </a>
  <a r="1">
    <v t="r">31607</v>
  </a>
  <a r="1">
    <v t="r">31657</v>
  </a>
  <a r="1">
    <v t="r">31698</v>
  </a>
  <a r="1">
    <v t="r">31708</v>
  </a>
  <a r="1">
    <v t="r">31718</v>
  </a>
  <a r="1">
    <v t="r">31728</v>
  </a>
  <a r="1">
    <v t="r">31738</v>
  </a>
  <a r="1">
    <v t="r">31756</v>
  </a>
  <a r="1">
    <v t="r">31766</v>
  </a>
  <a r="1">
    <v t="r">31776</v>
  </a>
  <a r="1">
    <v t="r">31786</v>
  </a>
  <a r="1">
    <v t="r">31796</v>
  </a>
  <a r="1">
    <v t="r">31806</v>
  </a>
  <a r="1">
    <v t="r">31816</v>
  </a>
  <a r="1">
    <v t="r">31826</v>
  </a>
  <a r="1">
    <v t="r">31835</v>
  </a>
  <a r="1">
    <v t="r">31845</v>
  </a>
  <a r="1">
    <v t="s">Montevideo Standard Time</v>
  </a>
  <a r="2">
    <v t="r">31879</v>
    <v t="r">31880</v>
  </a>
  <a r="2">
    <v t="s">Rioplatense Spanish</v>
    <v t="s">Uruguayan Sign Language</v>
  </a>
  <a r="19">
    <v t="r">31898</v>
    <v t="r">31899</v>
    <v t="r">31852</v>
    <v t="r">31900</v>
    <v t="r">31901</v>
    <v t="r">31902</v>
    <v t="r">31903</v>
    <v t="r">31904</v>
    <v t="r">31905</v>
    <v t="r">31906</v>
    <v t="r">31907</v>
    <v t="r">31908</v>
    <v t="r">31909</v>
    <v t="r">31910</v>
    <v t="r">31911</v>
    <v t="r">31912</v>
    <v t="r">31913</v>
    <v t="r">31914</v>
    <v t="r">31915</v>
  </a>
  <a r="1">
    <v t="r">31949</v>
  </a>
  <a r="1">
    <v t="r">31967</v>
  </a>
  <a r="1">
    <v t="r">31984</v>
  </a>
  <a r="1">
    <v t="r">31994</v>
  </a>
  <a r="1">
    <v t="r">32011</v>
  </a>
  <a r="1">
    <v t="r">32020</v>
  </a>
  <a r="1">
    <v t="r">32030</v>
  </a>
  <a r="1">
    <v t="r">32040</v>
  </a>
  <a r="1">
    <v t="r">32049</v>
  </a>
  <a r="1">
    <v t="r">32074</v>
  </a>
  <a r="1">
    <v t="r">32083</v>
  </a>
  <a r="1">
    <v t="r">32092</v>
  </a>
  <a r="1">
    <v t="r">32101</v>
  </a>
  <a r="1">
    <v t="r">32111</v>
  </a>
  <a r="1">
    <v t="r">32137</v>
  </a>
  <a r="1">
    <v t="r">32146</v>
  </a>
  <a r="1">
    <v t="r">32164</v>
  </a>
  <a r="1">
    <v t="r">32181</v>
  </a>
  <a r="1">
    <v t="r">32191</v>
  </a>
  <a r="1">
    <v t="r">32229</v>
  </a>
  <a r="1">
    <v t="r">32246</v>
  </a>
  <a r="1">
    <v t="r">32262</v>
  </a>
  <a r="1">
    <v t="r">32295</v>
  </a>
  <a r="1">
    <v t="r">32305</v>
  </a>
  <a r="1">
    <v t="r">32315</v>
  </a>
  <a r="1">
    <v t="r">32354</v>
  </a>
  <a r="1">
    <v t="r">32378</v>
  </a>
  <a r="1">
    <v t="r">32396</v>
  </a>
  <a r="1">
    <v t="r">32406</v>
  </a>
  <a r="1">
    <v t="r">32436</v>
  </a>
  <a r="1">
    <v t="r">32466</v>
  </a>
  <a r="1">
    <v t="s">Luciano Orsi (Mayor)</v>
  </a>
  <a r="1">
    <v t="r">32492</v>
  </a>
  <a r="1">
    <v t="r">32509</v>
  </a>
  <a r="1">
    <v t="r">32517</v>
  </a>
  <a r="1">
    <v t="r">32527</v>
  </a>
  <a r="1">
    <v t="r">32537</v>
  </a>
  <a r="1">
    <v t="r">32547</v>
  </a>
  <a r="1">
    <v t="r">32557</v>
  </a>
  <a r="1">
    <v t="r">32638</v>
  </a>
  <a r="1">
    <v t="r">32686</v>
  </a>
  <a r="1">
    <v t="r">32737</v>
  </a>
  <a r="1">
    <v t="r">32760</v>
  </a>
  <a r="1">
    <v t="r">32807</v>
  </a>
  <a r="1">
    <v t="r">32825</v>
  </a>
  <a r="1">
    <v t="r">32872</v>
  </a>
  <a r="1">
    <v t="r">32897</v>
  </a>
  <a r="1">
    <v t="r">32931</v>
  </a>
  <a r="1">
    <v t="r">32957</v>
  </a>
  <a r="1">
    <v t="r">32989</v>
  </a>
  <a r="1">
    <v t="r">33015</v>
  </a>
  <a r="1">
    <v t="r">33040</v>
  </a>
  <a r="1">
    <v t="r">33088</v>
  </a>
  <a r="1">
    <v t="r">33126</v>
  </a>
  <a r="1">
    <v t="r">33135</v>
  </a>
  <a r="1">
    <v t="r">33160</v>
  </a>
  <a r="1">
    <v t="r">33199</v>
  </a>
  <a r="1">
    <v t="r">33239</v>
  </a>
  <a r="1">
    <v t="r">33256</v>
  </a>
  <a r="1">
    <v t="r">33296</v>
  </a>
  <a r="1">
    <v t="r">33359</v>
  </a>
  <a r="1">
    <v t="r">33383</v>
  </a>
  <a r="1">
    <v t="r">33399</v>
  </a>
  <a r="1">
    <v t="r">33408</v>
  </a>
  <a r="1">
    <v t="r">33418</v>
  </a>
  <a r="1">
    <v t="r">33452</v>
  </a>
  <a r="1">
    <v t="r">33462</v>
  </a>
  <a r="1">
    <v t="r">33472</v>
  </a>
  <a r="1">
    <v t="r">33502</v>
  </a>
  <a r="1">
    <v t="r">33520</v>
  </a>
  <a r="1">
    <v t="r">33529</v>
  </a>
  <a r="1">
    <v t="r">33555</v>
  </a>
  <a r="1">
    <v t="r">33580</v>
  </a>
  <a r="1">
    <v t="r">33603</v>
  </a>
  <a r="1">
    <v t="r">33627</v>
  </a>
  <a r="1">
    <v t="r">33658</v>
  </a>
  <a r="1">
    <v t="r">33755</v>
  </a>
  <a r="1">
    <v t="r">33786</v>
  </a>
  <a r="1">
    <v t="r">33883</v>
  </a>
  <a r="1">
    <v t="r">33932</v>
  </a>
  <a r="2">
    <v t="r">33979</v>
    <v t="r">33980</v>
  </a>
  <a r="1">
    <v t="s">Montenegrin language</v>
  </a>
  <a r="22">
    <v t="r">33996</v>
    <v t="r">33997</v>
    <v t="r">33998</v>
    <v t="r">33999</v>
    <v t="r">34000</v>
    <v t="r">34001</v>
    <v t="r">34002</v>
    <v t="r">34003</v>
    <v t="r">34004</v>
    <v t="r">34005</v>
    <v t="r">34006</v>
    <v t="r">34007</v>
    <v t="r">34008</v>
    <v t="r">34009</v>
    <v t="r">34010</v>
    <v t="r">34011</v>
    <v t="r">34012</v>
    <v t="r">34013</v>
    <v t="r">34014</v>
    <v t="r">34015</v>
    <v t="r">34016</v>
    <v t="r">34017</v>
  </a>
  <a r="1">
    <v t="r">34083</v>
  </a>
  <a r="1">
    <v t="r">34121</v>
  </a>
  <a r="1">
    <v t="r">34145</v>
  </a>
  <a r="1">
    <v t="r">34183</v>
  </a>
  <a r="1">
    <v t="r">34193</v>
  </a>
  <a r="1">
    <v t="r">34239</v>
  </a>
  <a r="1">
    <v t="r">34358</v>
  </a>
  <a r="1">
    <v t="r">34366</v>
  </a>
  <a r="1">
    <v t="r">34376</v>
  </a>
  <a r="1">
    <v t="r">34386</v>
  </a>
  <a r="1">
    <v t="r">34396</v>
  </a>
  <a r="1">
    <v t="r">34421</v>
  </a>
  <a r="1">
    <v t="r">34460</v>
  </a>
  <a r="1">
    <v t="r">34485</v>
  </a>
  <a r="1">
    <v t="r">34495</v>
  </a>
  <a r="1">
    <v t="r">34504</v>
  </a>
  <a r="1">
    <v t="r">34521</v>
  </a>
  <a r="1">
    <v t="r">34551</v>
  </a>
  <a r="1">
    <v t="r">34575</v>
  </a>
  <a r="1">
    <v t="r">34613</v>
  </a>
  <a r="1">
    <v t="r">34636</v>
  </a>
  <a r="1">
    <v t="r">34662</v>
  </a>
  <a r="1">
    <v t="s">Pacific SA Standard Time</v>
  </a>
  <a r="1">
    <v t="r">34770</v>
  </a>
  <a r="15">
    <v t="r">34786</v>
    <v t="r">34787</v>
    <v t="r">34788</v>
    <v t="r">34789</v>
    <v t="r">34790</v>
    <v t="r">34791</v>
    <v t="r">34792</v>
    <v t="r">34741</v>
    <v t="r">34793</v>
    <v t="r">34794</v>
    <v t="r">34795</v>
    <v t="r">34796</v>
    <v t="r">34797</v>
    <v t="r">34798</v>
    <v t="r">34799</v>
  </a>
  <a r="3">
    <v t="s">UTC−05:00</v>
    <v t="s">UTC−04:00</v>
    <v t="s">UTC−03:00</v>
  </a>
  <a r="1">
    <v t="r">34870</v>
  </a>
  <a r="1">
    <v t="r">34886</v>
  </a>
  <a r="1">
    <v t="r">34904</v>
  </a>
  <a r="1">
    <v t="r">34930</v>
  </a>
  <a r="1">
    <v t="r">34986</v>
  </a>
  <a r="1">
    <v t="r">35020</v>
  </a>
  <a r="1">
    <v t="r">35068</v>
  </a>
  <a r="1">
    <v t="r">35085</v>
  </a>
  <a r="1">
    <v t="r">35095</v>
  </a>
  <a r="1">
    <v t="r">35120</v>
  </a>
  <a r="1">
    <v t="r">35129</v>
  </a>
  <a r="1">
    <v t="r">35139</v>
  </a>
  <a r="1">
    <v t="r">35168</v>
  </a>
  <a r="1">
    <v t="r">35221</v>
  </a>
  <a r="1">
    <v t="r">35264</v>
  </a>
  <a r="1">
    <v t="r">35274</v>
  </a>
  <a r="1">
    <v t="r">35298</v>
  </a>
  <a r="1">
    <v t="r">35386</v>
  </a>
  <a r="1">
    <v t="r">35396</v>
  </a>
  <a r="2">
    <v t="r">35435</v>
    <v t="r">35436</v>
  </a>
  <a r="1">
    <v t="r">35446</v>
  </a>
  <a r="1">
    <v t="r">35469</v>
  </a>
  <a r="1">
    <v t="r">35484</v>
  </a>
  <a r="1">
    <v t="r">35501</v>
  </a>
  <a r="1">
    <v t="r">35517</v>
  </a>
  <a r="1">
    <v t="r">35588</v>
  </a>
  <a r="1">
    <v t="r">35598</v>
  </a>
  <a r="1">
    <v t="r">35615</v>
  </a>
  <a r="1">
    <v t="r">35625</v>
  </a>
  <a r="1">
    <v t="r">35656</v>
  </a>
  <a r="1">
    <v t="r">35694</v>
  </a>
  <a r="1">
    <v t="r">35743</v>
  </a>
  <a r="1">
    <v t="r">35784</v>
  </a>
  <a r="1">
    <v t="r">35832</v>
  </a>
  <a r="1">
    <v t="r">35857</v>
  </a>
  <a r="1">
    <v t="r">35889</v>
  </a>
  <a r="1">
    <v t="r">35906</v>
  </a>
  <a r="1">
    <v t="r">35915</v>
  </a>
  <a r="1">
    <v t="r">35948</v>
  </a>
  <a r="1">
    <v t="r">35958</v>
  </a>
  <a r="1">
    <v t="r">36004</v>
  </a>
  <a r="1">
    <v t="r">36037</v>
  </a>
  <a r="1">
    <v t="r">36045</v>
  </a>
  <a r="1">
    <v t="r">36070</v>
  </a>
  <a r="1">
    <v t="r">36110</v>
  </a>
  <a r="1">
    <v t="r">36158</v>
  </a>
  <a r="1">
    <v t="r">36198</v>
  </a>
  <a r="1">
    <v t="r">36232</v>
  </a>
  <a r="1">
    <v t="r">36249</v>
  </a>
  <a r="1">
    <v t="r">36280</v>
  </a>
  <a r="1">
    <v t="r">36289</v>
  </a>
  <a r="1">
    <v t="r">36299</v>
  </a>
  <a r="1">
    <v t="r">36309</v>
  </a>
  <a r="1">
    <v t="r">36326</v>
  </a>
  <a r="1">
    <v t="r">36357</v>
  </a>
  <a r="1">
    <v t="r">36396</v>
  </a>
  <a r="1">
    <v t="r">36445</v>
  </a>
  <a r="1">
    <v t="r">36462</v>
  </a>
  <a r="1">
    <v t="r">36509</v>
  </a>
  <a r="1">
    <v t="r">36534</v>
  </a>
  <a r="1">
    <v t="r">36565</v>
  </a>
  <a r="1">
    <v t="r">36605</v>
  </a>
  <a r="1">
    <v t="r">36615</v>
  </a>
  <a r="1">
    <v t="r">36633</v>
  </a>
  <a r="1">
    <v t="r">36642</v>
  </a>
  <a r="1">
    <v t="r">36672</v>
  </a>
  <a r="1">
    <v t="r">36736</v>
  </a>
  <a r="1">
    <v t="r">36801</v>
  </a>
  <a r="1">
    <v t="r">36818</v>
  </a>
  <a r="1">
    <v t="r">36911</v>
  </a>
  <a r="1">
    <v t="r">36921</v>
  </a>
  <a r="1">
    <v t="r">36931</v>
  </a>
  <a r="1">
    <v t="r">36941</v>
  </a>
  <a r="1">
    <v t="r">36981</v>
  </a>
  <a r="1">
    <v t="r">36997</v>
  </a>
  <a r="1">
    <v t="r">37007</v>
  </a>
  <a r="1">
    <v t="r">37017</v>
  </a>
  <a r="1">
    <v t="r">37041</v>
  </a>
  <a r="1">
    <v t="r">37067</v>
  </a>
  <a r="1">
    <v t="r">37075</v>
  </a>
  <a r="1">
    <v t="r">37107</v>
  </a>
  <a r="1">
    <v t="r">37141</v>
  </a>
  <a r="1">
    <v t="r">37212</v>
  </a>
  <a r="1">
    <v t="r">37219</v>
  </a>
  <a r="1">
    <v t="r">37235</v>
  </a>
  <a r="1">
    <v t="r">37251</v>
  </a>
  <a r="1">
    <v t="r">37268</v>
  </a>
  <a r="1">
    <v t="r">37292</v>
  </a>
  <a r="1">
    <v t="r">37332</v>
  </a>
  <a r="1">
    <v t="r">37362</v>
  </a>
  <a r="1">
    <v t="r">37421</v>
  </a>
  <a r="1">
    <v t="r">37437</v>
  </a>
  <a r="1">
    <v t="r">37491</v>
  </a>
  <a r="1">
    <v t="r">37501</v>
  </a>
  <a r="1">
    <v t="r">37511</v>
  </a>
  <a r="1">
    <v t="r">37527</v>
  </a>
  <a r="1">
    <v t="r">37537</v>
  </a>
  <a r="1">
    <v t="r">37547</v>
  </a>
  <a r="1">
    <v t="r">37557</v>
  </a>
  <a r="1">
    <v t="r">37566</v>
  </a>
  <a r="1">
    <v t="r">37628</v>
  </a>
  <a r="1">
    <v t="r">37638</v>
  </a>
  <a r="1">
    <v t="r">37697</v>
  </a>
  <a r="1">
    <v t="r">37730</v>
  </a>
  <a r="1">
    <v t="r">37740</v>
  </a>
  <a r="1">
    <v t="r">37790</v>
  </a>
  <a r="1">
    <v t="r">37829</v>
  </a>
  <a r="1">
    <v t="r">37882</v>
  </a>
  <a r="1">
    <v t="r">37933</v>
  </a>
  <a r="1">
    <v t="r">37942</v>
  </a>
  <a r="1">
    <v t="r">37959</v>
  </a>
  <a r="1">
    <v t="r">38004</v>
  </a>
  <a r="1">
    <v t="r">38029</v>
  </a>
  <a r="1">
    <v t="r">38046</v>
  </a>
  <a r="1">
    <v t="r">38085</v>
  </a>
  <a r="1">
    <v t="r">38094</v>
  </a>
  <a r="1">
    <v t="r">38104</v>
  </a>
  <a r="1">
    <v t="s">Iran Standard Time</v>
  </a>
  <a r="1">
    <v t="r">38138</v>
  </a>
  <a r="1">
    <v t="r">38146</v>
  </a>
  <a r="1">
    <v t="r">38172</v>
  </a>
  <a r="1">
    <v t="r">38189</v>
  </a>
  <a r="1">
    <v t="r">38199</v>
  </a>
  <a r="1">
    <v t="r">38209</v>
  </a>
  <a r="1">
    <v t="r">38219</v>
  </a>
  <a r="1">
    <v t="r">38242</v>
  </a>
  <a r="1">
    <v t="r">38252</v>
  </a>
  <a r="1">
    <v t="r">38262</v>
  </a>
  <a r="1">
    <v t="r">38272</v>
  </a>
  <a r="1">
    <v t="r">38282</v>
  </a>
  <a r="1">
    <v t="r">38292</v>
  </a>
  <a r="1">
    <v t="r">38317</v>
  </a>
  <a r="1">
    <v t="r">38340</v>
  </a>
  <a r="1">
    <v t="r">38358</v>
  </a>
  <a r="1">
    <v t="r">38368</v>
  </a>
  <a r="1">
    <v t="r">38378</v>
  </a>
  <a r="1">
    <v t="r">38410</v>
  </a>
  <a r="1">
    <v t="r">38420</v>
  </a>
  <a r="1">
    <v t="r">38430</v>
  </a>
  <a r="1">
    <v t="r">38440</v>
  </a>
  <a r="1">
    <v t="r">38449</v>
  </a>
  <a r="1">
    <v t="r">38458</v>
  </a>
  <a r="1">
    <v t="r">38482</v>
  </a>
  <a r="1">
    <v t="r">38499</v>
  </a>
  <a r="1">
    <v t="r">38532</v>
  </a>
  <a r="1">
    <v t="r">38542</v>
  </a>
  <a r="1">
    <v t="r">38575</v>
  </a>
  <a r="1">
    <v t="r">38585</v>
  </a>
  <a r="1">
    <v t="r">38595</v>
  </a>
  <a r="1">
    <v t="r">38618</v>
  </a>
  <a r="1">
    <v t="r">38628</v>
  </a>
  <a r="1">
    <v t="r">38652</v>
  </a>
  <a r="1">
    <v t="r">38683</v>
  </a>
  <a r="1">
    <v t="r">38699</v>
  </a>
  <a r="1">
    <v t="r">38707</v>
  </a>
  <a r="1">
    <v t="r">38717</v>
  </a>
  <a r="1">
    <v t="r">38742</v>
  </a>
  <a r="1">
    <v t="r">38766</v>
  </a>
  <a r="1">
    <v t="r">38804</v>
  </a>
  <a r="1">
    <v t="r">38854</v>
  </a>
  <a r="1">
    <v t="r">38863</v>
  </a>
  <a r="1">
    <v t="r">38873</v>
  </a>
  <a r="1">
    <v t="r">38899</v>
  </a>
  <a r="1">
    <v t="r">38917</v>
  </a>
  <a r="1">
    <v t="r">38956</v>
  </a>
  <a r="1">
    <v t="r">38981</v>
  </a>
  <a r="1">
    <v t="s">UTC+00:00</v>
  </a>
  <a r="3">
    <v t="r">39023</v>
    <v t="r">39024</v>
    <v t="r">39025</v>
  </a>
  <a r="20">
    <v t="r">39040</v>
    <v t="r">39041</v>
    <v t="r">39042</v>
    <v t="r">39043</v>
    <v t="r">39044</v>
    <v t="r">39045</v>
    <v t="r">39046</v>
    <v t="r">39047</v>
    <v t="r">39048</v>
    <v t="r">39049</v>
    <v t="r">38994</v>
    <v t="r">39050</v>
    <v t="r">39051</v>
    <v t="r">39052</v>
    <v t="r">39053</v>
    <v t="r">39054</v>
    <v t="r">39055</v>
    <v t="r">39056</v>
    <v t="r">39057</v>
    <v t="r">39058</v>
  </a>
  <a r="2">
    <v t="s">Western European Summer Time</v>
    <v t="s">Western European Time</v>
  </a>
  <a r="1">
    <v t="r">39078</v>
  </a>
  <a r="1">
    <v t="r">39118</v>
  </a>
  <a r="1">
    <v t="r">39212</v>
  </a>
  <a r="1">
    <v t="r">39222</v>
  </a>
  <a r="1">
    <v t="r">39232</v>
  </a>
  <a r="1">
    <v t="r">39250</v>
  </a>
  <a r="1">
    <v t="r">39284</v>
  </a>
  <a r="1">
    <v t="r">39301</v>
  </a>
  <a r="1">
    <v t="s">Greenwich Mean Time</v>
  </a>
  <a r="1">
    <v t="r">39319</v>
  </a>
  <a r="1">
    <v t="r">39344</v>
  </a>
  <a r="1">
    <v t="r">39352</v>
  </a>
  <a r="1">
    <v t="r">39377</v>
  </a>
  <a r="1">
    <v t="r">39431</v>
  </a>
  <a r="1">
    <v t="r">39441</v>
  </a>
  <a r="1">
    <v t="r">39451</v>
  </a>
  <a r="1">
    <v t="r">39477</v>
  </a>
  <a r="1">
    <v t="r">39510</v>
  </a>
  <a r="1">
    <v t="r">39534</v>
  </a>
  <a r="1">
    <v t="r">39543</v>
  </a>
  <a r="1">
    <v t="r">39585</v>
  </a>
  <a r="1">
    <v t="r">39595</v>
  </a>
  <a r="1">
    <v t="r">39635</v>
  </a>
  <a r="1">
    <v t="r">39715</v>
  </a>
  <a r="1">
    <v t="r">39771</v>
  </a>
  <a r="1">
    <v t="r">39812</v>
  </a>
  <a r="2">
    <v t="r">39830</v>
    <v t="r">39831</v>
  </a>
  <a r="2">
    <v t="s">Brasília Time Zone</v>
    <v t="s">E. South America Standard Time</v>
  </a>
  <a r="1">
    <v t="r">39850</v>
  </a>
  <a r="1">
    <v t="r">39913</v>
  </a>
  <a r="1">
    <v t="r">39923</v>
  </a>
  <a r="1">
    <v t="r">39955</v>
  </a>
  <a r="1">
    <v t="r">39965</v>
  </a>
  <a r="1">
    <v t="r">39983</v>
  </a>
  <a r="1">
    <v t="r">40039</v>
  </a>
  <a r="2">
    <v t="r">40065</v>
    <v t="r">40066</v>
  </a>
  <a r="1">
    <v t="s">Colombian Spanish</v>
  </a>
  <a r="33">
    <v t="r">40082</v>
    <v t="r">40083</v>
    <v t="r">40084</v>
    <v t="r">40085</v>
    <v t="r">40086</v>
    <v t="r">40087</v>
    <v t="r">40088</v>
    <v t="r">40089</v>
    <v t="r">40090</v>
    <v t="r">40091</v>
    <v t="r">40092</v>
    <v t="r">40093</v>
    <v t="r">40094</v>
    <v t="r">40095</v>
    <v t="r">40096</v>
    <v t="r">40097</v>
    <v t="r">40098</v>
    <v t="r">40099</v>
    <v t="r">40100</v>
    <v t="r">40101</v>
    <v t="r">40102</v>
    <v t="r">40103</v>
    <v t="r">40104</v>
    <v t="r">40105</v>
    <v t="r">40106</v>
    <v t="r">40107</v>
    <v t="r">40108</v>
    <v t="r">40109</v>
    <v t="r">40110</v>
    <v t="r">40111</v>
    <v t="r">40112</v>
    <v t="r">40113</v>
    <v t="r">40051</v>
  </a>
  <a r="1">
    <v t="r">40185</v>
  </a>
  <a r="1">
    <v t="r">40219</v>
  </a>
  <a r="1">
    <v t="r">40229</v>
  </a>
  <a r="1">
    <v t="r">40239</v>
  </a>
  <a r="1">
    <v t="r">40257</v>
  </a>
  <a r="1">
    <v t="r">40343</v>
  </a>
  <a r="1">
    <v t="r">40374</v>
  </a>
  <a r="1">
    <v t="r">40406</v>
  </a>
  <a r="1">
    <v t="r">40415</v>
  </a>
  <a r="1">
    <v t="r">40425</v>
  </a>
  <a r="1">
    <v t="r">40462</v>
  </a>
  <a r="1">
    <v t="r">40480</v>
  </a>
  <a r="1">
    <v t="r">40519</v>
  </a>
  <a r="1">
    <v t="r">40536</v>
  </a>
  <a r="1">
    <v t="r">40576</v>
  </a>
  <a r="1">
    <v t="r">40623</v>
  </a>
  <a r="1">
    <v t="r">40631</v>
  </a>
  <a r="1">
    <v t="r">40656</v>
  </a>
  <a r="2">
    <v t="r">40728</v>
    <v t="r">28239</v>
  </a>
  <a r="1">
    <v t="r">40738</v>
  </a>
  <a r="1">
    <v t="r">40779</v>
  </a>
  <a r="1">
    <v t="r">40808</v>
  </a>
  <a r="1">
    <v t="r">40818</v>
  </a>
  <a r="1">
    <v t="r">40842</v>
  </a>
  <a r="1">
    <v t="r">40915</v>
  </a>
  <a r="1">
    <v t="r">41035</v>
  </a>
  <a r="1">
    <v t="r">41060</v>
  </a>
  <a r="1">
    <v t="r">41085</v>
  </a>
  <a r="1">
    <v t="r">41103</v>
  </a>
  <a r="1">
    <v t="r">41113</v>
  </a>
  <a r="1">
    <v t="r">41129</v>
  </a>
  <a r="1">
    <v t="r">41163</v>
  </a>
  <a r="1">
    <v t="r">41189</v>
  </a>
  <a r="1">
    <v t="r">41260</v>
  </a>
  <a r="1">
    <v t="r">41299</v>
  </a>
  <a r="1">
    <v t="r">41317</v>
  </a>
  <a r="1">
    <v t="r">41342</v>
  </a>
  <a r="1">
    <v t="r">41394</v>
  </a>
  <a r="1">
    <v t="r">41459</v>
  </a>
  <a r="1">
    <v t="r">41469</v>
  </a>
  <a r="1">
    <v t="r">41479</v>
  </a>
  <a r="1">
    <v t="r">41659</v>
  </a>
  <a r="1">
    <v t="r">41684</v>
  </a>
  <a r="1">
    <v t="r">41694</v>
  </a>
  <a r="1">
    <v t="r">41756</v>
  </a>
  <a r="1">
    <v t="r">41773</v>
  </a>
  <a r="1">
    <v t="r">41795</v>
  </a>
  <a r="1">
    <v t="r">41805</v>
  </a>
  <a r="1">
    <v t="r">41814</v>
  </a>
  <a r="1">
    <v t="r">41839</v>
  </a>
  <a r="1">
    <v t="r">41862</v>
  </a>
  <a r="1">
    <v t="r">41912</v>
  </a>
  <a r="1">
    <v t="r">41974</v>
  </a>
  <a r="1">
    <v t="r">42029</v>
  </a>
  <a r="1">
    <v t="r">42077</v>
  </a>
  <a r="1">
    <v t="r">42102</v>
  </a>
  <a r="1">
    <v t="r">42134</v>
  </a>
  <a r="1">
    <v t="r">42143</v>
  </a>
  <a r="1">
    <v t="r">42204</v>
  </a>
  <a r="1">
    <v t="r">42236</v>
  </a>
  <a r="1">
    <v t="r">42324</v>
  </a>
  <a r="1">
    <v t="r">42402</v>
  </a>
  <a r="1">
    <v t="r">42458</v>
  </a>
  <a r="1">
    <v t="r">42505</v>
  </a>
  <a r="1">
    <v t="r">42555</v>
  </a>
  <a r="1">
    <v t="r">42593</v>
  </a>
  <a r="1">
    <v t="r">42610</v>
  </a>
  <a r="1">
    <v t="r">42651</v>
  </a>
  <a r="1">
    <v t="r">42676</v>
  </a>
  <a r="1">
    <v t="r">42693</v>
  </a>
  <a r="1">
    <v t="r">42763</v>
  </a>
  <a r="1">
    <v t="r">42833</v>
  </a>
  <a r="1">
    <v t="r">42861</v>
  </a>
  <a r="1">
    <v t="r">42885</v>
  </a>
  <a r="1">
    <v t="r">42895</v>
  </a>
  <a r="1">
    <v t="r">42905</v>
  </a>
  <a r="1">
    <v t="r">42915</v>
  </a>
  <a r="1">
    <v t="r">42940</v>
  </a>
  <a r="1">
    <v t="r">42948</v>
  </a>
  <a r="1">
    <v t="r">42957</v>
  </a>
  <a r="1">
    <v t="r">43032</v>
  </a>
  <a r="1">
    <v t="r">43073</v>
  </a>
  <a r="1">
    <v t="r">43088</v>
  </a>
  <a r="1">
    <v t="r">43105</v>
  </a>
  <a r="1">
    <v t="r">43138</v>
  </a>
  <a r="1">
    <v t="r">43171</v>
  </a>
  <a r="1">
    <v t="r">43189</v>
  </a>
  <a r="1">
    <v t="r">43263</v>
  </a>
  <a r="1">
    <v t="r">43273</v>
  </a>
  <a r="1">
    <v t="r">43283</v>
  </a>
  <a r="1">
    <v t="r">43329</v>
  </a>
  <a r="1">
    <v t="r">43347</v>
  </a>
  <a r="1">
    <v t="r">43357</v>
  </a>
  <a r="1">
    <v t="r">43367</v>
  </a>
  <a r="1">
    <v t="r">43385</v>
  </a>
  <a r="1">
    <v t="r">43437</v>
  </a>
  <a r="1">
    <v t="r">43473</v>
  </a>
  <a r="1">
    <v t="r">43483</v>
  </a>
  <a r="1">
    <v t="r">43493</v>
  </a>
  <a r="1">
    <v t="r">43517</v>
  </a>
  <a r="1">
    <v t="r">43557</v>
  </a>
  <a r="1">
    <v t="r">43605</v>
  </a>
  <a r="1">
    <v t="r">43614</v>
  </a>
  <a r="1">
    <v t="r">43631</v>
  </a>
  <a r="1">
    <v t="r">43648</v>
  </a>
  <a r="1">
    <v t="r">43657</v>
  </a>
  <a r="2">
    <v t="r">43680</v>
    <v t="r">43681</v>
  </a>
  <a r="1">
    <v t="r">43722</v>
  </a>
  <a r="1">
    <v t="r">43781</v>
  </a>
  <a r="1">
    <v t="r">43798</v>
  </a>
  <a r="1">
    <v t="r">43865</v>
  </a>
  <a r="1">
    <v t="r">43919</v>
  </a>
  <a r="1">
    <v t="r">43964</v>
  </a>
  <a r="1">
    <v t="r">43981</v>
  </a>
  <a r="1">
    <v t="r">44036</v>
  </a>
  <a r="1">
    <v t="r">44068</v>
  </a>
  <a r="1">
    <v t="r">44078</v>
  </a>
  <a r="1">
    <v t="r">44127</v>
  </a>
  <a r="1">
    <v t="r">44167</v>
  </a>
  <a r="1">
    <v t="r">44184</v>
  </a>
  <a r="1">
    <v t="r">44201</v>
  </a>
  <a r="1">
    <v t="r">44241</v>
  </a>
  <a r="1">
    <v t="r">44437</v>
  </a>
  <a r="1">
    <v t="r">44447</v>
  </a>
  <a r="1">
    <v t="r">44508</v>
  </a>
  <a r="1">
    <v t="r">44548</v>
  </a>
  <a r="1">
    <v t="r">44610</v>
  </a>
  <a r="1">
    <v t="r">44627</v>
  </a>
  <a r="1">
    <v t="r">44728</v>
  </a>
  <a r="1">
    <v t="r">44773</v>
  </a>
  <a r="1">
    <v t="r">44814</v>
  </a>
  <a r="1">
    <v t="r">44899</v>
  </a>
  <a r="1">
    <v t="r">45050</v>
  </a>
  <a r="1">
    <v t="r">45081</v>
  </a>
</arrayData>
</file>

<file path=xl/richData/rdrichvalue.xml><?xml version="1.0" encoding="utf-8"?>
<rvData xmlns="http://schemas.microsoft.com/office/spreadsheetml/2017/richdata" count="45145">
  <rv s="0">
    <v>536870912</v>
    <v>Acrelândia</v>
    <v>720ec129-964a-2c9f-8669-f4af63e30034</v>
    <v>en-US</v>
    <v>Map</v>
  </rv>
  <rv s="0">
    <v>536870912</v>
    <v>Acre</v>
    <v>8960bf27-5261-01d1-4019-e7d898f67bb4</v>
    <v>en-US</v>
    <v>Map</v>
  </rv>
  <rv s="1">
    <fb>1.5740000000000001</fb>
    <v>8</v>
  </rv>
  <rv s="0">
    <v>536870912</v>
    <v>Brazil</v>
    <v>a828cf41-b938-49fe-7986-4b336618d413</v>
    <v>en-US</v>
    <v>Map</v>
  </rv>
  <rv s="2">
    <v>0</v>
    <v>6</v>
    <v>0</v>
    <v>7</v>
    <v>0</v>
    <v>Image of Acrelândia</v>
  </rv>
  <rv s="1">
    <fb>-9.8277777777778006</fb>
    <v>9</v>
  </rv>
  <rv s="0">
    <v>805306368</v>
    <v>Olavo Francelino de Rezende (Mayor)</v>
    <v>e0aaede2-e820-dc04-dfd1-525a4b1642a4</v>
    <v>en-US</v>
    <v>Generic</v>
  </rv>
  <rv s="3">
    <v>0</v>
  </rv>
  <rv s="4">
    <v>https://www.bing.com/search?q=acrel%c3%a2ndia+brazil&amp;form=skydnc</v>
    <v>Learn more on Bing</v>
  </rv>
  <rv s="1">
    <fb>-66.882777777778003</fb>
    <v>9</v>
  </rv>
  <rv s="1">
    <fb>14021</fb>
    <v>8</v>
  </rv>
  <rv s="3">
    <v>1</v>
  </rv>
  <rv s="5">
    <v>#VALUE!</v>
    <v>en-US</v>
    <v>720ec129-964a-2c9f-8669-f4af63e30034</v>
    <v>536870912</v>
    <v>1</v>
    <v>1</v>
    <v>2</v>
    <v>Acrelândia</v>
    <v>4</v>
    <v>5</v>
    <v>Map</v>
    <v>6</v>
    <v>7</v>
    <v>1</v>
    <v>2</v>
    <v>3</v>
    <v>Acrelândia is a municipality located in the easternmost portion of the Brazilian state of Acre. Its population is 15,490 and its area is 1,808 km², which makes it the smallest municipality in that state.</v>
    <v>4</v>
    <v>5</v>
    <v>7</v>
    <v>8</v>
    <v>9</v>
    <v>Acrelândia</v>
    <v>10</v>
    <v>11</v>
    <v>Acrelândia</v>
    <v>mdp/vdpid/6383045735910211585</v>
  </rv>
  <rv s="1">
    <fb>0.33924533448829503</fb>
    <v>29</v>
  </rv>
  <rv s="1">
    <fb>8515767</fb>
    <v>8</v>
  </rv>
  <rv s="1">
    <fb>730000</fb>
    <v>8</v>
  </rv>
  <rv s="1">
    <fb>13.923999999999999</fb>
    <v>30</v>
  </rv>
  <rv s="1">
    <fb>55</fb>
    <v>31</v>
  </rv>
  <rv s="0">
    <v>536870912</v>
    <v>Brasília</v>
    <v>0f4c1a26-f33c-b6de-a63f-578da6617369</v>
    <v>en-US</v>
    <v>Map</v>
  </rv>
  <rv s="1">
    <fb>462298.69</fb>
    <v>8</v>
  </rv>
  <rv s="1">
    <fb>167.397860280061</fb>
    <v>32</v>
  </rv>
  <rv s="1">
    <fb>3.7329762121689397E-2</fb>
    <v>29</v>
  </rv>
  <rv s="1">
    <fb>2619.96061573831</fb>
    <v>8</v>
  </rv>
  <rv s="1">
    <fb>1.73</fb>
    <v>30</v>
  </rv>
  <rv s="1">
    <fb>0.58931054038338704</fb>
    <v>29</v>
  </rv>
  <rv s="1">
    <fb>59.1075326389753</fb>
    <v>33</v>
  </rv>
  <rv s="1">
    <fb>1.02</fb>
    <v>34</v>
  </rv>
  <rv s="1">
    <fb>1839758040765.6201</fb>
    <v>35</v>
  </rv>
  <rv s="1">
    <fb>1.1544783999999999</fb>
    <v>29</v>
  </rv>
  <rv s="1">
    <fb>0.513436</fb>
    <v>29</v>
  </rv>
  <rv s="2">
    <v>1</v>
    <v>6</v>
    <v>12</v>
    <v>7</v>
    <v>0</v>
    <v>Image of Brazil</v>
  </rv>
  <rv s="1">
    <fb>12.8</fb>
    <v>33</v>
  </rv>
  <rv s="0">
    <v>536870912</v>
    <v>São Paulo</v>
    <v>c6cf2f6e-626c-4267-ae48-9e13ea74d2b9</v>
    <v>en-US</v>
    <v>Map</v>
  </rv>
  <rv s="0">
    <v>805306368</v>
    <v>Luiz Inácio Lula da Silva (President)</v>
    <v>d1dff6dd-e1d9-642a-4044-fc3f6765ae2b</v>
    <v>en-US</v>
    <v>Generic</v>
  </rv>
  <rv s="0">
    <v>805306368</v>
    <v>Geraldo Alckmin (Vice president)</v>
    <v>ea2c259d-ca87-ae96-81e3-8e0b97870fa3</v>
    <v>en-US</v>
    <v>Generic</v>
  </rv>
  <rv s="3">
    <v>2</v>
  </rv>
  <rv s="4">
    <v>https://www.bing.com/search?q=brazil&amp;form=skydnc</v>
    <v>Learn more on Bing</v>
  </rv>
  <rv s="1">
    <fb>75.671999999999997</fb>
    <v>33</v>
  </rv>
  <rv s="1">
    <fb>1187361690000</fb>
    <v>35</v>
  </rv>
  <rv s="1">
    <fb>60</fb>
    <v>33</v>
  </rv>
  <rv s="1">
    <fb>1.53</fb>
    <v>34</v>
  </rv>
  <rv s="3">
    <v>3</v>
  </rv>
  <rv s="1">
    <fb>0.28289823089999999</fb>
    <v>29</v>
  </rv>
  <rv s="1">
    <fb>2.1499000000000001</fb>
    <v>30</v>
  </rv>
  <rv s="1">
    <fb>215313498</fb>
    <v>8</v>
  </rv>
  <rv s="1">
    <fb>0.192</fb>
    <v>29</v>
  </rv>
  <rv s="1">
    <fb>0.42499999999999999</fb>
    <v>29</v>
  </rv>
  <rv s="1">
    <fb>0.58399999999999996</fb>
    <v>29</v>
  </rv>
  <rv s="1">
    <fb>0.01</fb>
    <v>29</v>
  </rv>
  <rv s="1">
    <fb>3.1E-2</fb>
    <v>29</v>
  </rv>
  <rv s="1">
    <fb>7.2999999999999995E-2</fb>
    <v>29</v>
  </rv>
  <rv s="1">
    <fb>0.12</fb>
    <v>29</v>
  </rv>
  <rv s="1">
    <fb>0.63883998870849601</fb>
    <v>29</v>
  </rv>
  <rv s="0">
    <v>536870912</v>
    <v>Amapá</v>
    <v>28d39e09-4b9f-31f6-cc72-48b1f9be59db</v>
    <v>en-US</v>
    <v>Map</v>
  </rv>
  <rv s="0">
    <v>536870912</v>
    <v>Amazonas</v>
    <v>f79e57ca-6fc1-5a6a-015b-38d90f33902f</v>
    <v>en-US</v>
    <v>Map</v>
  </rv>
  <rv s="0">
    <v>536870912</v>
    <v>Pará</v>
    <v>7a0db70a-73db-e83d-e548-6fab7a523b35</v>
    <v>en-US</v>
    <v>Map</v>
  </rv>
  <rv s="0">
    <v>536870912</v>
    <v>Rondônia</v>
    <v>25fbe5d5-9bc1-0ec2-ac78-2d9fe5b147dd</v>
    <v>en-US</v>
    <v>Map</v>
  </rv>
  <rv s="0">
    <v>536870912</v>
    <v>Roraima</v>
    <v>3b8383a2-7c79-31f6-2359-bd9ba2099213</v>
    <v>en-US</v>
    <v>Map</v>
  </rv>
  <rv s="0">
    <v>536870912</v>
    <v>Tocantins</v>
    <v>f7a46dfe-e192-d6f7-e5f8-084e555ba7cb</v>
    <v>en-US</v>
    <v>Map</v>
  </rv>
  <rv s="0">
    <v>536870912</v>
    <v>Alagoas</v>
    <v>4e3f1ba4-1948-0514-728a-55b34ab027b4</v>
    <v>en-US</v>
    <v>Map</v>
  </rv>
  <rv s="0">
    <v>536870912</v>
    <v>Bahia</v>
    <v>e904684f-6d5b-f7bb-c27d-bdb50a0ec8ab</v>
    <v>en-US</v>
    <v>Map</v>
  </rv>
  <rv s="0">
    <v>536870912</v>
    <v>Ceará</v>
    <v>b598e20e-29fb-ccf6-be0e-2650e6ba40c5</v>
    <v>en-US</v>
    <v>Map</v>
  </rv>
  <rv s="0">
    <v>536870912</v>
    <v>Maranhão</v>
    <v>98274980-9da4-ff5e-78a1-e512bb4179ca</v>
    <v>en-US</v>
    <v>Map</v>
  </rv>
  <rv s="0">
    <v>536870912</v>
    <v>Paraíba</v>
    <v>f5be810b-3322-2252-c10f-35206d84b548</v>
    <v>en-US</v>
    <v>Map</v>
  </rv>
  <rv s="0">
    <v>536870912</v>
    <v>Pernambuco</v>
    <v>5538aab1-15ae-294f-2c10-f5083201cca1</v>
    <v>en-US</v>
    <v>Map</v>
  </rv>
  <rv s="0">
    <v>536870912</v>
    <v>Piauí</v>
    <v>ab11433a-8357-ae6d-67fe-8570cc271399</v>
    <v>en-US</v>
    <v>Map</v>
  </rv>
  <rv s="0">
    <v>536870912</v>
    <v>Rio Grande do Norte</v>
    <v>4cccb40d-d26b-4493-e031-bcf803f1c2b1</v>
    <v>en-US</v>
    <v>Map</v>
  </rv>
  <rv s="0">
    <v>536870912</v>
    <v>Sergipe</v>
    <v>a7f70762-a1ab-d5de-8bf0-3eb8532c1eb9</v>
    <v>en-US</v>
    <v>Map</v>
  </rv>
  <rv s="0">
    <v>536870912</v>
    <v>Goiás</v>
    <v>38750702-647a-b72a-2cec-e4a55e078f36</v>
    <v>en-US</v>
    <v>Map</v>
  </rv>
  <rv s="0">
    <v>536870912</v>
    <v>Mato Grosso</v>
    <v>af05c757-4d77-813e-b8eb-97635c07f37a</v>
    <v>en-US</v>
    <v>Map</v>
  </rv>
  <rv s="0">
    <v>536870912</v>
    <v>Mato Grosso do Sul</v>
    <v>7de24933-1d79-fc85-387b-3ce7947910b6</v>
    <v>en-US</v>
    <v>Map</v>
  </rv>
  <rv s="0">
    <v>536870912</v>
    <v>Espírito Santo</v>
    <v>dbc4d679-53e7-49d7-c6b3-88a4ca7f522f</v>
    <v>en-US</v>
    <v>Map</v>
  </rv>
  <rv s="0">
    <v>536870912</v>
    <v>Minas Gerais</v>
    <v>974e2066-dee0-aecd-c973-50babb750033</v>
    <v>en-US</v>
    <v>Map</v>
  </rv>
  <rv s="0">
    <v>536870912</v>
    <v>Rio de Janeiro</v>
    <v>3f5a22fa-26bd-86f9-0345-3a6206e8aab5</v>
    <v>en-US</v>
    <v>Map</v>
  </rv>
  <rv s="0">
    <v>536870912</v>
    <v>São Paulo</v>
    <v>4d56ae2d-1aad-8c4f-dca2-4456acc12f89</v>
    <v>en-US</v>
    <v>Map</v>
  </rv>
  <rv s="0">
    <v>536870912</v>
    <v>Paraná</v>
    <v>a33450c4-459a-0682-41ee-635b343dd785</v>
    <v>en-US</v>
    <v>Map</v>
  </rv>
  <rv s="0">
    <v>536870912</v>
    <v>Rio Grande do Sul</v>
    <v>9644dbbf-be0c-de9c-a534-3d7ff4801a8b</v>
    <v>en-US</v>
    <v>Map</v>
  </rv>
  <rv s="0">
    <v>536870912</v>
    <v>Santa Catarina</v>
    <v>6262969d-76c7-e65f-1be5-668011a93ff0</v>
    <v>en-US</v>
    <v>Map</v>
  </rv>
  <rv s="0">
    <v>536870912</v>
    <v>Federal District</v>
    <v>88dfc3b6-8e7a-694d-61b2-96d14f226ec4</v>
    <v>en-US</v>
    <v>Map</v>
  </rv>
  <rv s="3">
    <v>4</v>
  </rv>
  <rv s="1">
    <fb>0.14178605589771201</fb>
    <v>29</v>
  </rv>
  <rv s="3">
    <v>5</v>
  </rv>
  <rv s="1">
    <fb>0.65099999999999991</fb>
    <v>29</v>
  </rv>
  <rv s="1">
    <fb>0.12083000183105501</fb>
    <v>36</v>
  </rv>
  <rv s="1">
    <fb>183241641</fb>
    <v>8</v>
  </rv>
  <rv s="6">
    <v>#VALUE!</v>
    <v>en-US</v>
    <v>a828cf41-b938-49fe-7986-4b336618d413</v>
    <v>536870912</v>
    <v>1</v>
    <v>26</v>
    <v>27</v>
    <v>Brazil</v>
    <v>4</v>
    <v>5</v>
    <v>Map</v>
    <v>6</v>
    <v>28</v>
    <v>BR</v>
    <v>13</v>
    <v>14</v>
    <v>15</v>
    <v>16</v>
    <v>17</v>
    <v>18</v>
    <v>19</v>
    <v>20</v>
    <v>21</v>
    <v>BRL</v>
    <v>Brazil, officially the Federative Republic of Brazil, is the largest and easternmost country in South America. It is the world's fifth-largest country by area and the seventh largest by population, with over 212 million people. The country is a ...</v>
    <v>22</v>
    <v>23</v>
    <v>24</v>
    <v>25</v>
    <v>26</v>
    <v>27</v>
    <v>28</v>
    <v>29</v>
    <v>30</v>
    <v>31</v>
    <v>32</v>
    <v>35</v>
    <v>36</v>
    <v>37</v>
    <v>38</v>
    <v>39</v>
    <v>40</v>
    <v>Brazil</v>
    <v>Brazilian National Anthem</v>
    <v>41</v>
    <v>República Federativa do Brasil</v>
    <v>42</v>
    <v>43</v>
    <v>44</v>
    <v>45</v>
    <v>46</v>
    <v>47</v>
    <v>48</v>
    <v>49</v>
    <v>50</v>
    <v>51</v>
    <v>52</v>
    <v>79</v>
    <v>80</v>
    <v>81</v>
    <v>82</v>
    <v>83</v>
    <v>Brazil</v>
    <v>84</v>
    <v>mdp/vdpid/32</v>
  </rv>
  <rv s="1">
    <fb>5802</fb>
    <v>8</v>
  </rv>
  <rv s="2">
    <v>2</v>
    <v>6</v>
    <v>37</v>
    <v>7</v>
    <v>0</v>
    <v>Image of Brasília</v>
  </rv>
  <rv s="1">
    <fb>-15.793888888889001</fb>
    <v>9</v>
  </rv>
  <rv s="3">
    <v>6</v>
  </rv>
  <rv s="4">
    <v>https://www.bing.com/search?q=bras%c3%adlia&amp;form=skydnc</v>
    <v>Learn more on Bing</v>
  </rv>
  <rv s="1">
    <fb>-47.882777777778003</fb>
    <v>9</v>
  </rv>
  <rv s="1">
    <fb>2817381</fb>
    <v>8</v>
  </rv>
  <rv s="3">
    <v>7</v>
  </rv>
  <rv s="5">
    <v>#VALUE!</v>
    <v>en-US</v>
    <v>0f4c1a26-f33c-b6de-a63f-578da6617369</v>
    <v>536870912</v>
    <v>1</v>
    <v>38</v>
    <v>2</v>
    <v>Brasília</v>
    <v>4</v>
    <v>5</v>
    <v>Map</v>
    <v>6</v>
    <v>7</v>
    <v>78</v>
    <v>86</v>
    <v>3</v>
    <v>Brasília is the federal capital of Brazil and the seat of government of the Federal District. Located in the Brazilian highlands in the country's Central-West region, it was founded by President Juscelino Kubitschek on 21 April 1960, to replace ...</v>
    <v>87</v>
    <v>88</v>
    <v>89</v>
    <v>90</v>
    <v>91</v>
    <v>Brasília</v>
    <v>92</v>
    <v>93</v>
    <v>Brasília</v>
    <v>mdp/vdpid/6407970072035328001</v>
  </rv>
  <rv s="1">
    <fb>1523</fb>
    <v>8</v>
  </rv>
  <rv s="2">
    <v>3</v>
    <v>6</v>
    <v>39</v>
    <v>7</v>
    <v>0</v>
    <v>Image of São Paulo</v>
  </rv>
  <rv s="1">
    <fb>-23.550394444443999</fb>
    <v>9</v>
  </rv>
  <rv s="0">
    <v>805306368</v>
    <v>Ricardo Nunes (Mayor)</v>
    <v>4f018804-6efa-bd7c-bf44-2b96dc95aaeb</v>
    <v>en-US</v>
    <v>Generic</v>
  </rv>
  <rv s="3">
    <v>8</v>
  </rv>
  <rv s="4">
    <v>https://www.bing.com/search?q=s%c3%a3o+paulo&amp;form=skydnc</v>
    <v>Learn more on Bing</v>
  </rv>
  <rv s="1">
    <fb>-46.633947222221998</fb>
    <v>9</v>
  </rv>
  <rv s="1">
    <fb>11895578</fb>
    <v>8</v>
  </rv>
  <rv s="5">
    <v>#VALUE!</v>
    <v>en-US</v>
    <v>c6cf2f6e-626c-4267-ae48-9e13ea74d2b9</v>
    <v>536870912</v>
    <v>1</v>
    <v>40</v>
    <v>2</v>
    <v>São Paulo</v>
    <v>4</v>
    <v>5</v>
    <v>Map</v>
    <v>6</v>
    <v>41</v>
    <v>74</v>
    <v>95</v>
    <v>3</v>
    <v>São Paulo is the capital of the state of São Paulo, as well as the most populous city in Brazil, the Americas, and both the Western and Southern Hemisphere. Listed by the Globalization and World Cities Research Network as an alpha global city, ...</v>
    <v>96</v>
    <v>97</v>
    <v>99</v>
    <v>100</v>
    <v>101</v>
    <v>São Paulo</v>
    <v>102</v>
    <v>93</v>
    <v>São Paulo</v>
    <v>mdp/vdpid/6461109125223809041</v>
  </rv>
  <rv s="1">
    <fb>142814.6</fb>
    <v>8</v>
  </rv>
  <rv s="0">
    <v>536870912</v>
    <v>Macapá</v>
    <v>6b5232d0-84df-a06c-254b-982c3efb61ad</v>
    <v>en-US</v>
    <v>Map</v>
  </rv>
  <rv s="2">
    <v>4</v>
    <v>6</v>
    <v>42</v>
    <v>7</v>
    <v>0</v>
    <v>Image of Amapá</v>
  </rv>
  <rv s="0">
    <v>805306368</v>
    <v>Clécio Luís (Governor)</v>
    <v>201b27e6-77cb-38f3-933a-f8b180fc2b1b</v>
    <v>en-US</v>
    <v>Generic</v>
  </rv>
  <rv s="0">
    <v>805306368</v>
    <v>Davi Alcolumbre (Senate)</v>
    <v>e78b9ccf-2955-ae9a-a6d9-631c543a418b</v>
    <v>en-US</v>
    <v>Generic</v>
  </rv>
  <rv s="0">
    <v>805306368</v>
    <v>Lucas Barreto (Senate)</v>
    <v>e671f040-72cb-d62c-81d8-b9b037b1b7e0</v>
    <v>en-US</v>
    <v>Generic</v>
  </rv>
  <rv s="0">
    <v>805306368</v>
    <v>Randolfe Rodrigues (Senate)</v>
    <v>5bbd5941-4490-5352-1744-491e27149ce6</v>
    <v>en-US</v>
    <v>Generic</v>
  </rv>
  <rv s="3">
    <v>9</v>
  </rv>
  <rv s="4">
    <v>https://www.bing.com/search?q=amap%c3%a1+brazil&amp;form=skydnc</v>
    <v>Learn more on Bing</v>
  </rv>
  <rv s="1">
    <fb>733759</fb>
    <v>8</v>
  </rv>
  <rv s="3">
    <v>10</v>
  </rv>
  <rv s="7">
    <v>#VALUE!</v>
    <v>en-US</v>
    <v>28d39e09-4b9f-31f6-cc72-48b1f9be59db</v>
    <v>536870912</v>
    <v>1</v>
    <v>44</v>
    <v>45</v>
    <v>Amapá</v>
    <v>4</v>
    <v>5</v>
    <v>Map</v>
    <v>6</v>
    <v>7</v>
    <v>BR-AP</v>
    <v>104</v>
    <v>105</v>
    <v>3</v>
    <v>Amapá is one of the 26 states of Brazil. It is in the North Region of Brazil. It is the second-least populous state and the eighteenth-largest state by area. Located in the far northern part of the country, Amapá is bordered clockwise by French ...</v>
    <v>106</v>
    <v>105</v>
    <v>111</v>
    <v>112</v>
    <v>Amapá</v>
    <v>113</v>
    <v>114</v>
    <v>Amapá</v>
    <v>mdp/vdpid/37690</v>
  </rv>
  <rv s="1">
    <fb>1245870.7</fb>
    <v>8</v>
  </rv>
  <rv s="0">
    <v>536870912</v>
    <v>Belém</v>
    <v>19b9814d-03b5-b9a5-2607-ca75413f8674</v>
    <v>en-US</v>
    <v>Map</v>
  </rv>
  <rv s="2">
    <v>5</v>
    <v>6</v>
    <v>46</v>
    <v>7</v>
    <v>0</v>
    <v>Image of Pará</v>
  </rv>
  <rv s="0">
    <v>805306368</v>
    <v>Helder Barbalho (Governor)</v>
    <v>1323c458-fbb7-4141-9278-070cd6dc5c75</v>
    <v>en-US</v>
    <v>Generic</v>
  </rv>
  <rv s="0">
    <v>805306368</v>
    <v>Beto Faro (Senate)</v>
    <v>c31dc30a-9d8d-1c81-f14d-443c9be750cf</v>
    <v>en-US</v>
    <v>Generic</v>
  </rv>
  <rv s="0">
    <v>805306368</v>
    <v>Jader Barbalho (Senate)</v>
    <v>2bfa117e-a6b4-f752-7b72-6ba2cb623999</v>
    <v>en-US</v>
    <v>Generic</v>
  </rv>
  <rv s="0">
    <v>805306368</v>
    <v>Zequinha Marinho (Senate)</v>
    <v>43b26988-cfa3-2689-ee40-3658db51f11a</v>
    <v>en-US</v>
    <v>Generic</v>
  </rv>
  <rv s="3">
    <v>11</v>
  </rv>
  <rv s="4">
    <v>https://www.bing.com/search?q=par%c3%a1+brazil&amp;form=skydnc</v>
    <v>Learn more on Bing</v>
  </rv>
  <rv s="1">
    <fb>8120131</fb>
    <v>8</v>
  </rv>
  <rv s="7">
    <v>#VALUE!</v>
    <v>en-US</v>
    <v>7a0db70a-73db-e83d-e548-6fab7a523b35</v>
    <v>536870912</v>
    <v>1</v>
    <v>48</v>
    <v>45</v>
    <v>Pará</v>
    <v>4</v>
    <v>5</v>
    <v>Map</v>
    <v>6</v>
    <v>7</v>
    <v>BR-PA</v>
    <v>116</v>
    <v>117</v>
    <v>3</v>
    <v>Pará is a state of Brazil, located in northern Brazil and traversed by the lower Amazon River. It borders the Brazilian states of Amapá, Maranhão, Tocantins, Mato Grosso, Amazonas and Roraima. To the northwest are the borders of Guyana and ...</v>
    <v>118</v>
    <v>117</v>
    <v>123</v>
    <v>124</v>
    <v>Pará</v>
    <v>125</v>
    <v>93</v>
    <v>Pará</v>
    <v>mdp/vdpid/25190</v>
  </rv>
  <rv s="1">
    <fb>43696.1</fb>
    <v>8</v>
  </rv>
  <rv s="0">
    <v>536870912</v>
    <v>Rio de Janeiro</v>
    <v>bd69fe3d-bddf-02b9-aeb0-0384ff4b73dd</v>
    <v>en-US</v>
    <v>Map</v>
  </rv>
  <rv s="2">
    <v>6</v>
    <v>6</v>
    <v>49</v>
    <v>7</v>
    <v>0</v>
    <v>Image of Rio de Janeiro</v>
  </rv>
  <rv s="0">
    <v>805306368</v>
    <v>Cláudio Castro (Governor)</v>
    <v>4f6be35e-fc81-e7c7-4845-05268a59263a</v>
    <v>en-US</v>
    <v>Generic</v>
  </rv>
  <rv s="0">
    <v>805306368</v>
    <v>Carlos Portinho (Senate)</v>
    <v>4932020f-f989-2103-e627-310fcaf1f740</v>
    <v>en-US</v>
    <v>Generic</v>
  </rv>
  <rv s="0">
    <v>805306368</v>
    <v>Flávio Bolsonaro (Senate)</v>
    <v>dec12564-6c98-c259-56ac-da94fc6fe5c3</v>
    <v>en-US</v>
    <v>Generic</v>
  </rv>
  <rv s="0">
    <v>805306368</v>
    <v>Romário (Senate)</v>
    <v>066e5b11-a708-58f2-1b67-5bbe9849f564</v>
    <v>en-US</v>
    <v>Generic</v>
  </rv>
  <rv s="3">
    <v>12</v>
  </rv>
  <rv s="4">
    <v>https://www.bing.com/search?q=rio+de+janeiro+state&amp;form=skydnc</v>
    <v>Learn more on Bing</v>
  </rv>
  <rv s="1">
    <fb>17219679</fb>
    <v>8</v>
  </rv>
  <rv s="7">
    <v>#VALUE!</v>
    <v>en-US</v>
    <v>3f5a22fa-26bd-86f9-0345-3a6206e8aab5</v>
    <v>536870912</v>
    <v>1</v>
    <v>51</v>
    <v>45</v>
    <v>Rio de Janeiro</v>
    <v>4</v>
    <v>5</v>
    <v>Map</v>
    <v>6</v>
    <v>41</v>
    <v>BR-RJ</v>
    <v>127</v>
    <v>128</v>
    <v>3</v>
    <v>Rio de Janeiro is one of the 27 federative units of Brazil. It has the second largest economy of Brazil, with the largest being that of the state of São Paulo. The state, which has 8.2% of the Brazilian population, is responsible for 9.2% of the ...</v>
    <v>129</v>
    <v>128</v>
    <v>134</v>
    <v>135</v>
    <v>Rio de Janeiro</v>
    <v>136</v>
    <v>93</v>
    <v>Rio de Janeiro</v>
    <v>mdp/vdpid/27818</v>
  </rv>
  <rv s="1">
    <fb>281707.09999999998</fb>
    <v>8</v>
  </rv>
  <rv s="0">
    <v>536870912</v>
    <v>Porto Alegre</v>
    <v>59476ac7-9b13-46ab-560e-cdac4510fa7a</v>
    <v>en-US</v>
    <v>Map</v>
  </rv>
  <rv s="2">
    <v>7</v>
    <v>6</v>
    <v>52</v>
    <v>7</v>
    <v>0</v>
    <v>Image of Rio Grande do Sul</v>
  </rv>
  <rv s="0">
    <v>805306368</v>
    <v>Eduardo Leite (Governor)</v>
    <v>d1404a79-7938-b7c4-f205-661c23e903bb</v>
    <v>en-US</v>
    <v>Generic</v>
  </rv>
  <rv s="0">
    <v>805306368</v>
    <v>Hamilton Mourão (Senate)</v>
    <v>82d9ec69-ca73-987b-d035-f269280ea4a8</v>
    <v>en-US</v>
    <v>Generic</v>
  </rv>
  <rv s="0">
    <v>805306368</v>
    <v>Luis Carlos Heinze (Senate)</v>
    <v>508828d8-0316-a126-81e8-351e9e99ee01</v>
    <v>en-US</v>
    <v>Generic</v>
  </rv>
  <rv s="0">
    <v>805306368</v>
    <v>Paulo Paim (Senate)</v>
    <v>6997a1f0-43cf-36e0-73f4-8546424dc37e</v>
    <v>en-US</v>
    <v>Generic</v>
  </rv>
  <rv s="3">
    <v>13</v>
  </rv>
  <rv s="4">
    <v>https://www.bing.com/search?q=rio+grande+do+sul&amp;form=skydnc</v>
    <v>Learn more on Bing</v>
  </rv>
  <rv s="1">
    <fb>10882965</fb>
    <v>8</v>
  </rv>
  <rv s="7">
    <v>#VALUE!</v>
    <v>en-US</v>
    <v>9644dbbf-be0c-de9c-a534-3d7ff4801a8b</v>
    <v>536870912</v>
    <v>1</v>
    <v>54</v>
    <v>45</v>
    <v>Rio Grande do Sul</v>
    <v>4</v>
    <v>5</v>
    <v>Map</v>
    <v>6</v>
    <v>7</v>
    <v>BR-RS</v>
    <v>138</v>
    <v>139</v>
    <v>3</v>
    <v>Rio Grande do Sul is a state in the southern region of Brazil. It is the fifth-most populous state and the ninth-largest by area and it is divided into 497 municipalities. Located in the southernmost part of the country, Rio Grande do Sul is ...</v>
    <v>140</v>
    <v>139</v>
    <v>145</v>
    <v>146</v>
    <v>Rio Grande do Sul</v>
    <v>147</v>
    <v>93</v>
    <v>Rio Grande do Sul</v>
    <v>mdp/vdpid/27825</v>
  </rv>
  <rv s="1">
    <fb>6408.5450000000001</fb>
    <v>8</v>
  </rv>
  <rv s="2">
    <v>8</v>
    <v>6</v>
    <v>55</v>
    <v>7</v>
    <v>0</v>
    <v>Image of Macapá</v>
  </rv>
  <rv s="1">
    <fb>3.2958333333332999E-2</fb>
    <v>9</v>
  </rv>
  <rv s="0">
    <v>805306368</v>
    <v>Antônio Furlan (Mayor)</v>
    <v>2fe07991-9a78-f16f-2861-c80f70350a2d</v>
    <v>en-US</v>
    <v>Generic</v>
  </rv>
  <rv s="3">
    <v>14</v>
  </rv>
  <rv s="4">
    <v>https://www.bing.com/search?q=macap%c3%a1+brazil&amp;form=skydnc</v>
    <v>Learn more on Bing</v>
  </rv>
  <rv s="1">
    <fb>-51.065311111111001</fb>
    <v>9</v>
  </rv>
  <rv s="1">
    <fb>512902</fb>
    <v>8</v>
  </rv>
  <rv s="3">
    <v>15</v>
  </rv>
  <rv s="5">
    <v>#VALUE!</v>
    <v>en-US</v>
    <v>6b5232d0-84df-a06c-254b-982c3efb61ad</v>
    <v>536870912</v>
    <v>1</v>
    <v>56</v>
    <v>2</v>
    <v>Macapá</v>
    <v>4</v>
    <v>5</v>
    <v>Map</v>
    <v>6</v>
    <v>57</v>
    <v>53</v>
    <v>149</v>
    <v>3</v>
    <v>Macapá is a city in Brazil with a population of 512,902, and is the capital of Amapá state in the country's North Region, located on the northern channel of the Amazon Delta near its mouth on the Atlantic Ocean. The city is on a small plateau on ...</v>
    <v>150</v>
    <v>151</v>
    <v>153</v>
    <v>154</v>
    <v>155</v>
    <v>Macapá</v>
    <v>156</v>
    <v>157</v>
    <v>Macapá</v>
    <v>mdp/vdpid/5619663369846915073</v>
  </rv>
  <rv s="1">
    <fb>1059.4580000000001</fb>
    <v>8</v>
  </rv>
  <rv s="2">
    <v>9</v>
    <v>6</v>
    <v>58</v>
    <v>7</v>
    <v>0</v>
    <v>Image of Belém</v>
  </rv>
  <rv s="1">
    <fb>-1.4558333333333</fb>
    <v>9</v>
  </rv>
  <rv s="0">
    <v>805306368</v>
    <v>Edmilson Rodrigues (Mayor)</v>
    <v>87cd5984-2fc6-4a52-a787-5346ca7a74f8</v>
    <v>en-US</v>
    <v>Generic</v>
  </rv>
  <rv s="3">
    <v>16</v>
  </rv>
  <rv s="4">
    <v>https://www.bing.com/search?q=bel%c3%a9m&amp;form=skydnc</v>
    <v>Learn more on Bing</v>
  </rv>
  <rv s="1">
    <fb>-48.503888888889001</fb>
    <v>9</v>
  </rv>
  <rv s="1">
    <fb>1303403</fb>
    <v>8</v>
  </rv>
  <rv s="5">
    <v>#VALUE!</v>
    <v>en-US</v>
    <v>19b9814d-03b5-b9a5-2607-ca75413f8674</v>
    <v>536870912</v>
    <v>1</v>
    <v>59</v>
    <v>2</v>
    <v>Belém</v>
    <v>4</v>
    <v>5</v>
    <v>Map</v>
    <v>6</v>
    <v>7</v>
    <v>55</v>
    <v>159</v>
    <v>3</v>
    <v>Belém, often called Belém of Pará, is the capital and largest city of the state of Pará in the north of Brazil. It is the gateway to the Amazon River with a busy port, airport, and bus/coach station. Belém lies approximately 100 km upriver from ...</v>
    <v>160</v>
    <v>161</v>
    <v>163</v>
    <v>164</v>
    <v>165</v>
    <v>Belém</v>
    <v>166</v>
    <v>114</v>
    <v>Belém</v>
    <v>mdp/vdpid/6388624786607570945</v>
  </rv>
  <rv s="1">
    <fb>1260.029215</fb>
    <v>8</v>
  </rv>
  <rv s="2">
    <v>10</v>
    <v>6</v>
    <v>60</v>
    <v>7</v>
    <v>0</v>
    <v>Image of Rio de Janeiro</v>
  </rv>
  <rv s="1">
    <fb>-22.911111111111101</fb>
    <v>9</v>
  </rv>
  <rv s="0">
    <v>805306368</v>
    <v>Eduardo Paes (Mayor)</v>
    <v>68456969-9342-dab0-4997-55a174c518c9</v>
    <v>en-US</v>
    <v>Generic</v>
  </rv>
  <rv s="3">
    <v>17</v>
  </rv>
  <rv s="4">
    <v>https://www.bing.com/search?q=rio+de+janeiro&amp;form=skydnc</v>
    <v>Learn more on Bing</v>
  </rv>
  <rv s="1">
    <fb>-43.205555555555598</fb>
    <v>9</v>
  </rv>
  <rv s="1">
    <fb>6211223</fb>
    <v>8</v>
  </rv>
  <rv s="5">
    <v>#VALUE!</v>
    <v>en-US</v>
    <v>bd69fe3d-bddf-02b9-aeb0-0384ff4b73dd</v>
    <v>536870912</v>
    <v>1</v>
    <v>61</v>
    <v>2</v>
    <v>Rio de Janeiro</v>
    <v>4</v>
    <v>5</v>
    <v>Map</v>
    <v>6</v>
    <v>7</v>
    <v>73</v>
    <v>168</v>
    <v>3</v>
    <v>Rio de Janeiro, or simply Rio, is the capital of the state of Rio de Janeiro. It is the second-most-populous city in Brazil and the sixth-most-populous city in the Americas. Founded in 1565 by the Portuguese, the city was initially the seat of ...</v>
    <v>169</v>
    <v>170</v>
    <v>172</v>
    <v>173</v>
    <v>174</v>
    <v>Rio de Janeiro</v>
    <v>175</v>
    <v>93</v>
    <v>Rio de Janeiro</v>
    <v>mdp/vdpid/6557396357261295617</v>
  </rv>
  <rv s="1">
    <fb>496.827</fb>
    <v>8</v>
  </rv>
  <rv s="2">
    <v>11</v>
    <v>6</v>
    <v>62</v>
    <v>7</v>
    <v>0</v>
    <v>Image of Porto Alegre</v>
  </rv>
  <rv s="1">
    <fb>-30.032777777778001</fb>
    <v>9</v>
  </rv>
  <rv s="0">
    <v>805306368</v>
    <v>Sebastião Melo (Mayor)</v>
    <v>505ad6b0-c7be-7c44-419e-53b491547eab</v>
    <v>en-US</v>
    <v>Generic</v>
  </rv>
  <rv s="3">
    <v>18</v>
  </rv>
  <rv s="4">
    <v>https://www.bing.com/search?q=porto+alegre&amp;form=skydnc</v>
    <v>Learn more on Bing</v>
  </rv>
  <rv s="1">
    <fb>-51.23</fb>
    <v>9</v>
  </rv>
  <rv s="1">
    <fb>1492530</fb>
    <v>8</v>
  </rv>
  <rv s="3">
    <v>19</v>
  </rv>
  <rv s="5">
    <v>#VALUE!</v>
    <v>en-US</v>
    <v>59476ac7-9b13-46ab-560e-cdac4510fa7a</v>
    <v>536870912</v>
    <v>1</v>
    <v>63</v>
    <v>2</v>
    <v>Porto Alegre</v>
    <v>4</v>
    <v>5</v>
    <v>Map</v>
    <v>6</v>
    <v>64</v>
    <v>76</v>
    <v>177</v>
    <v>3</v>
    <v>Porto Alegre is the capital and largest city of the Brazilian state of Rio Grande do Sul. Its population of roughly 1.4 million inhabitants makes it the 11th-most populous city in the country and the centre of Brazil's fifth-largest metropolitan ...</v>
    <v>178</v>
    <v>179</v>
    <v>181</v>
    <v>182</v>
    <v>183</v>
    <v>Porto Alegre</v>
    <v>184</v>
    <v>185</v>
    <v>Porto Alegre</v>
    <v>mdp/vdpid/6463704463331819521</v>
  </rv>
  <rv s="0">
    <v>536870912</v>
    <v>Assis Brasil</v>
    <v>2fc8ffec-984f-47a3-844a-49be61c45c51</v>
    <v>en-US</v>
    <v>Map</v>
  </rv>
  <rv s="1">
    <fb>2.875</fb>
    <v>8</v>
  </rv>
  <rv s="2">
    <v>12</v>
    <v>6</v>
    <v>65</v>
    <v>7</v>
    <v>0</v>
    <v>Image of Assis Brasil</v>
  </rv>
  <rv s="1">
    <fb>-10.911388888889</fb>
    <v>9</v>
  </rv>
  <rv s="0">
    <v>805306368</v>
    <v>Antonio Barbosa de Sousa (Mayor)</v>
    <v>7a2e9367-de1b-b54a-5522-c57fed2a0d6e</v>
    <v>en-US</v>
    <v>Generic</v>
  </rv>
  <rv s="3">
    <v>20</v>
  </rv>
  <rv s="4">
    <v>https://www.bing.com/search?q=assis+brasil+brazil&amp;form=skydnc</v>
    <v>Learn more on Bing</v>
  </rv>
  <rv s="1">
    <fb>-69.582499999999996</fb>
    <v>9</v>
  </rv>
  <rv s="1">
    <fb>8100</fb>
    <v>8</v>
  </rv>
  <rv s="8">
    <v>#VALUE!</v>
    <v>en-US</v>
    <v>2fc8ffec-984f-47a3-844a-49be61c45c51</v>
    <v>536870912</v>
    <v>1</v>
    <v>66</v>
    <v>67</v>
    <v>Assis Brasil</v>
    <v>4</v>
    <v>5</v>
    <v>Map</v>
    <v>6</v>
    <v>7</v>
    <v>1</v>
    <v>188</v>
    <v>3</v>
    <v>Assis Brasil is a municipality located in the south of the Brazilian state of Acre. Its population is 7,534 and its area is 4,974 square kilometres. The municipality contains part of the Rio Acre Ecological Station. It also contains part of the ...</v>
    <v>189</v>
    <v>190</v>
    <v>192</v>
    <v>193</v>
    <v>194</v>
    <v>Assis Brasil</v>
    <v>195</v>
    <v>Assis Brasil</v>
    <v>mdp/vdpid/6358926631880359937</v>
  </rv>
  <rv s="0">
    <v>536870912</v>
    <v>Brasiléia</v>
    <v>622e6188-34fa-9f1b-2cdd-e9796cb1d684</v>
    <v>en-US</v>
    <v>Map</v>
  </rv>
  <rv s="1">
    <fb>3.9159999999999999</fb>
    <v>8</v>
  </rv>
  <rv s="2">
    <v>13</v>
    <v>6</v>
    <v>68</v>
    <v>7</v>
    <v>0</v>
    <v>Image of Brasiléia</v>
  </rv>
  <rv s="1">
    <fb>-11.01</fb>
    <v>9</v>
  </rv>
  <rv s="0">
    <v>805306368</v>
    <v>Fernanda Hassem (Mayor)</v>
    <v>9a03dd6f-4998-2793-611d-6e8f50ebaf29</v>
    <v>en-US</v>
    <v>Generic</v>
  </rv>
  <rv s="3">
    <v>21</v>
  </rv>
  <rv s="4">
    <v>https://www.bing.com/search?q=brasil%c3%a9ia+brazil&amp;form=skydnc</v>
    <v>Learn more on Bing</v>
  </rv>
  <rv s="1">
    <fb>-68.747777777777998</fb>
    <v>9</v>
  </rv>
  <rv s="1">
    <fb>26000</fb>
    <v>8</v>
  </rv>
  <rv s="8">
    <v>#VALUE!</v>
    <v>en-US</v>
    <v>622e6188-34fa-9f1b-2cdd-e9796cb1d684</v>
    <v>536870912</v>
    <v>1</v>
    <v>69</v>
    <v>67</v>
    <v>Brasiléia</v>
    <v>4</v>
    <v>5</v>
    <v>Map</v>
    <v>6</v>
    <v>7</v>
    <v>1</v>
    <v>198</v>
    <v>3</v>
    <v>Brasiléia is a Brazilian municipality located in the northern state of Acre. Its population in 2020 was estimated at 26,702 inhabitants. Its area is 336,189 km². Located 237 km south of Rio Branco on the border with Bolivia, Brasiléia borders ...</v>
    <v>199</v>
    <v>200</v>
    <v>202</v>
    <v>203</v>
    <v>204</v>
    <v>Brasiléia</v>
    <v>205</v>
    <v>Brasiléia</v>
    <v>mdp/vdpid/6359032356828872705</v>
  </rv>
  <rv s="0">
    <v>536870912</v>
    <v>Bujari</v>
    <v>83373539-07cf-5e3f-56fe-1f56305a83a1</v>
    <v>en-US</v>
    <v>Map</v>
  </rv>
  <rv s="1">
    <fb>3.4670000000000001</fb>
    <v>8</v>
  </rv>
  <rv s="2">
    <v>14</v>
    <v>6</v>
    <v>70</v>
    <v>7</v>
    <v>0</v>
    <v>Image of Bujari</v>
  </rv>
  <rv s="1">
    <fb>-9.8308333333333007</fb>
    <v>9</v>
  </rv>
  <rv s="4">
    <v>https://www.bing.com/search?q=bujari+brazil&amp;form=skydnc</v>
    <v>Learn more on Bing</v>
  </rv>
  <rv s="1">
    <fb>-67.951944444443996</fb>
    <v>9</v>
  </rv>
  <rv s="1">
    <fb>10572</fb>
    <v>8</v>
  </rv>
  <rv s="3">
    <v>22</v>
  </rv>
  <rv s="9">
    <v>#VALUE!</v>
    <v>en-US</v>
    <v>83373539-07cf-5e3f-56fe-1f56305a83a1</v>
    <v>536870912</v>
    <v>1</v>
    <v>71</v>
    <v>72</v>
    <v>Bujari</v>
    <v>4</v>
    <v>5</v>
    <v>Map</v>
    <v>6</v>
    <v>64</v>
    <v>1</v>
    <v>208</v>
    <v>3</v>
    <v>Bujari is a municipality located in the northeast of the Brazilian state of Acre. The estimated population in 2020 is 10,420.</v>
    <v>209</v>
    <v>210</v>
    <v>211</v>
    <v>212</v>
    <v>Bujari</v>
    <v>213</v>
    <v>214</v>
    <v>Bujari</v>
    <v>mdp/vdpid/6358798065087807489</v>
  </rv>
  <rv s="0">
    <v>536870912</v>
    <v>Capixaba, Acre</v>
    <v>0c8e5575-1017-04ca-3d1e-8d59e68490d2</v>
    <v>en-US</v>
    <v>Map</v>
  </rv>
  <rv s="1">
    <fb>1713.412</fb>
    <v>8</v>
  </rv>
  <rv s="2">
    <v>15</v>
    <v>6</v>
    <v>73</v>
    <v>7</v>
    <v>0</v>
    <v>Image of Capixaba, Acre</v>
  </rv>
  <rv s="1">
    <fb>-10.572777777778001</fb>
    <v>9</v>
  </rv>
  <rv s="0">
    <v>805306368</v>
    <v>José Augusto Gomes da Cunha (Mayor)</v>
    <v>c8e5aa02-88af-79da-7791-e63046bb8f66</v>
    <v>en-US</v>
    <v>Generic</v>
  </rv>
  <rv s="3">
    <v>23</v>
  </rv>
  <rv s="4">
    <v>https://www.bing.com/search?q=capixaba+brazil&amp;form=skydnc</v>
    <v>Learn more on Bing</v>
  </rv>
  <rv s="1">
    <fb>-67.675833333333003</fb>
    <v>9</v>
  </rv>
  <rv s="1">
    <fb>10392</fb>
    <v>8</v>
  </rv>
  <rv s="8">
    <v>#VALUE!</v>
    <v>en-US</v>
    <v>0c8e5575-1017-04ca-3d1e-8d59e68490d2</v>
    <v>536870912</v>
    <v>1</v>
    <v>74</v>
    <v>67</v>
    <v>Capixaba, Acre</v>
    <v>4</v>
    <v>5</v>
    <v>Map</v>
    <v>6</v>
    <v>7</v>
    <v>1</v>
    <v>217</v>
    <v>3</v>
    <v>Capixaba is a municipality located in the southeast of the Brazilian state of Acre. Its population is 12,008 and its area is 1,713 km². The municipality contains part of the 931,537 hectares Chico Mendes Extractive Reserve, a sustainable use ...</v>
    <v>218</v>
    <v>219</v>
    <v>221</v>
    <v>222</v>
    <v>223</v>
    <v>Capixaba, Acre</v>
    <v>224</v>
    <v>Capixaba, Acre</v>
    <v>mdp/vdpid/6359012063007735809</v>
  </rv>
  <rv s="0">
    <v>536870912</v>
    <v>Cruzeiro do Sul, Acre</v>
    <v>7c4f8210-8e18-845d-0fef-7d9aea70a30c</v>
    <v>en-US</v>
    <v>Map</v>
  </rv>
  <rv s="1">
    <fb>7924.9430000000002</fb>
    <v>8</v>
  </rv>
  <rv s="2">
    <v>16</v>
    <v>6</v>
    <v>75</v>
    <v>7</v>
    <v>0</v>
    <v>Image of Cruzeiro do Sul, Acre</v>
  </rv>
  <rv s="1">
    <fb>-7.6308333333332996</fb>
    <v>9</v>
  </rv>
  <rv s="0">
    <v>805306368</v>
    <v>Ilderlei Cordeiro (Mayor)</v>
    <v>cf369726-be4e-d5fa-9e4a-7177da37986b</v>
    <v>en-US</v>
    <v>Generic</v>
  </rv>
  <rv s="3">
    <v>24</v>
  </rv>
  <rv s="4">
    <v>https://www.bing.com/search?q=cruzeiro+do+sul+brazil&amp;form=skydnc</v>
    <v>Learn more on Bing</v>
  </rv>
  <rv s="1">
    <fb>-72.67</fb>
    <v>9</v>
  </rv>
  <rv s="1">
    <fb>89072</fb>
    <v>8</v>
  </rv>
  <rv s="5">
    <v>#VALUE!</v>
    <v>en-US</v>
    <v>7c4f8210-8e18-845d-0fef-7d9aea70a30c</v>
    <v>536870912</v>
    <v>1</v>
    <v>76</v>
    <v>2</v>
    <v>Cruzeiro do Sul, Acre</v>
    <v>4</v>
    <v>5</v>
    <v>Map</v>
    <v>6</v>
    <v>57</v>
    <v>1</v>
    <v>227</v>
    <v>3</v>
    <v>Cruzeiro do Sul is a municipality located on the Juruá river in the west of the Brazilian state of Acre. It is the second-largest city in Acre. It is bordered to the north by the state of Amazonas, to the south by Peru, to the east by the ...</v>
    <v>228</v>
    <v>229</v>
    <v>231</v>
    <v>232</v>
    <v>233</v>
    <v>Cruzeiro do Sul, Acre</v>
    <v>234</v>
    <v>214</v>
    <v>Cruzeiro do Sul, Acre</v>
    <v>mdp/vdpid/6357144841914155009</v>
  </rv>
  <rv s="0">
    <v>536870912</v>
    <v>Epitaciolândia</v>
    <v>aeb55d18-79af-90dd-9b5e-7f02b2a1c4a8</v>
    <v>en-US</v>
    <v>Map</v>
  </rv>
  <rv s="1">
    <fb>1659.1310000000001</fb>
    <v>8</v>
  </rv>
  <rv s="2">
    <v>17</v>
    <v>6</v>
    <v>77</v>
    <v>7</v>
    <v>0</v>
    <v>Image of Epitaciolândia</v>
  </rv>
  <rv s="1">
    <fb>-11.017777777778001</fb>
    <v>9</v>
  </rv>
  <rv s="0">
    <v>805306368</v>
    <v>Tião Flores (Mayor)</v>
    <v>325a8562-7f32-c03a-47b8-fd0d2819a980</v>
    <v>en-US</v>
    <v>Generic</v>
  </rv>
  <rv s="3">
    <v>25</v>
  </rv>
  <rv s="4">
    <v>https://www.bing.com/search?q=epitaciol%c3%a2ndia+brazil&amp;form=skydnc</v>
    <v>Learn more on Bing</v>
  </rv>
  <rv s="1">
    <fb>-68.735277777777995</fb>
    <v>9</v>
  </rv>
  <rv s="1">
    <fb>18757</fb>
    <v>8</v>
  </rv>
  <rv s="5">
    <v>#VALUE!</v>
    <v>en-US</v>
    <v>aeb55d18-79af-90dd-9b5e-7f02b2a1c4a8</v>
    <v>536870912</v>
    <v>1</v>
    <v>78</v>
    <v>2</v>
    <v>Epitaciolândia</v>
    <v>4</v>
    <v>5</v>
    <v>Map</v>
    <v>6</v>
    <v>7</v>
    <v>1</v>
    <v>237</v>
    <v>3</v>
    <v>Epitaciolândia is a municipality located in the southeast of state of Acre. Its population is 18,757 inhabitants and its area is 1,659 km². It is the southernmost municipality in Acre. The municipality contains part of the 931,537 hectares Chico ...</v>
    <v>238</v>
    <v>239</v>
    <v>241</v>
    <v>242</v>
    <v>243</v>
    <v>Epitaciolândia</v>
    <v>244</v>
    <v>214</v>
    <v>Epitaciolândia</v>
    <v>mdp/vdpid/6359049505609875457</v>
  </rv>
  <rv s="0">
    <v>536870912</v>
    <v>Feijó, Acre</v>
    <v>ef23c9b5-399d-711a-74d5-84d935647cbc</v>
    <v>en-US</v>
    <v>Map</v>
  </rv>
  <rv s="1">
    <fb>24202.026999999998</fb>
    <v>8</v>
  </rv>
  <rv s="2">
    <v>18</v>
    <v>6</v>
    <v>79</v>
    <v>7</v>
    <v>0</v>
    <v>Image of Feijó, Acre</v>
  </rv>
  <rv s="1">
    <fb>-8.1638888888889003</fb>
    <v>9</v>
  </rv>
  <rv s="0">
    <v>805306368</v>
    <v>Kiefer Roberto Cavalcante Lima (Mayor)</v>
    <v>4234db47-112b-41d4-d062-9b99ae385a90</v>
    <v>en-US</v>
    <v>Generic</v>
  </rv>
  <rv s="3">
    <v>26</v>
  </rv>
  <rv s="4">
    <v>https://www.bing.com/search?q=feij%c3%b3+brazil&amp;form=skydnc</v>
    <v>Learn more on Bing</v>
  </rv>
  <rv s="1">
    <fb>-70.353888888889003</fb>
    <v>9</v>
  </rv>
  <rv s="1">
    <fb>35426</fb>
    <v>8</v>
  </rv>
  <rv s="5">
    <v>#VALUE!</v>
    <v>en-US</v>
    <v>ef23c9b5-399d-711a-74d5-84d935647cbc</v>
    <v>536870912</v>
    <v>1</v>
    <v>80</v>
    <v>2</v>
    <v>Feijó, Acre</v>
    <v>4</v>
    <v>5</v>
    <v>Map</v>
    <v>6</v>
    <v>7</v>
    <v>1</v>
    <v>247</v>
    <v>3</v>
    <v>Feijó is a municipality located in the center of the Brazilian state of Acre. As of 2022, its population was 35,426. The total land area is 24,202 km². The city is served by Feijó Airport. The municipality contains 231,555 hectares of Santa Rosa ...</v>
    <v>248</v>
    <v>249</v>
    <v>251</v>
    <v>252</v>
    <v>253</v>
    <v>Feijó, Acre</v>
    <v>254</v>
    <v>214</v>
    <v>Feijó, Acre</v>
    <v>mdp/vdpid/6358556437324496897</v>
  </rv>
  <rv s="0">
    <v>536870912</v>
    <v>Jordão, Acre</v>
    <v>d32330d5-85cb-de23-7138-b9f3187054cb</v>
    <v>en-US</v>
    <v>Map</v>
  </rv>
  <rv s="1">
    <fb>5428.7650000000003</fb>
    <v>8</v>
  </rv>
  <rv s="2">
    <v>19</v>
    <v>6</v>
    <v>81</v>
    <v>7</v>
    <v>0</v>
    <v>Image of Jordão, Acre</v>
  </rv>
  <rv s="1">
    <fb>-9.4338888888888999</fb>
    <v>9</v>
  </rv>
  <rv s="0">
    <v>805306368</v>
    <v>Elson Farias (Mayor)</v>
    <v>dd0c4571-a2d0-2912-b4a0-63d3d9ea0f3b</v>
    <v>en-US</v>
    <v>Generic</v>
  </rv>
  <rv s="3">
    <v>27</v>
  </rv>
  <rv s="4">
    <v>https://www.bing.com/search?q=jord%c3%a3o+brazil&amp;form=skydnc</v>
    <v>Learn more on Bing</v>
  </rv>
  <rv s="1">
    <fb>-71.883888888889004</fb>
    <v>9</v>
  </rv>
  <rv s="1">
    <fb>9222</fb>
    <v>8</v>
  </rv>
  <rv s="5">
    <v>#VALUE!</v>
    <v>en-US</v>
    <v>d32330d5-85cb-de23-7138-b9f3187054cb</v>
    <v>536870912</v>
    <v>1</v>
    <v>82</v>
    <v>2</v>
    <v>Jordão, Acre</v>
    <v>4</v>
    <v>5</v>
    <v>Map</v>
    <v>6</v>
    <v>7</v>
    <v>1</v>
    <v>257</v>
    <v>3</v>
    <v>Jordão, is a municipality located in the western region of the Brazilian state of Acre. Its population is 9,222 and its area is 5,429 km². The municipality contains 62% of the Alto Tarauacá Extractive Reserve, created in 2000.</v>
    <v>258</v>
    <v>259</v>
    <v>261</v>
    <v>262</v>
    <v>263</v>
    <v>Jordão, Acre</v>
    <v>264</v>
    <v>214</v>
    <v>Jordão, Acre</v>
    <v>mdp/vdpid/6358118490565509121</v>
  </rv>
  <rv s="0">
    <v>536870912</v>
    <v>Mâncio Lima</v>
    <v>b381681e-34c9-30c9-9df6-e01ed48f8d7c</v>
    <v>en-US</v>
    <v>Map</v>
  </rv>
  <rv s="1">
    <fb>4672.3209999999999</fb>
    <v>8</v>
  </rv>
  <rv s="2">
    <v>20</v>
    <v>6</v>
    <v>83</v>
    <v>7</v>
    <v>0</v>
    <v>Image of Mâncio Lima</v>
  </rv>
  <rv s="1">
    <fb>-7.6138888888888996</fb>
    <v>9</v>
  </rv>
  <rv s="0">
    <v>805306368</v>
    <v>Isaac Lima (Mayor)</v>
    <v>f01fb46c-3add-4b18-0801-4659d1593307</v>
    <v>en-US</v>
    <v>Generic</v>
  </rv>
  <rv s="3">
    <v>28</v>
  </rv>
  <rv s="4">
    <v>https://www.bing.com/search?q=m%c3%a2ncio+lima+brazil&amp;form=skydnc</v>
    <v>Learn more on Bing</v>
  </rv>
  <rv s="1">
    <fb>-72.895833333333002</fb>
    <v>9</v>
  </rv>
  <rv s="1">
    <fb>19300</fb>
    <v>8</v>
  </rv>
  <rv s="8">
    <v>#VALUE!</v>
    <v>en-US</v>
    <v>b381681e-34c9-30c9-9df6-e01ed48f8d7c</v>
    <v>536870912</v>
    <v>1</v>
    <v>84</v>
    <v>67</v>
    <v>Mâncio Lima</v>
    <v>4</v>
    <v>5</v>
    <v>Map</v>
    <v>6</v>
    <v>7</v>
    <v>1</v>
    <v>267</v>
    <v>3</v>
    <v>Mâncio Lima is the westernmost municipality of Brazil and it is located in the state of Acre. It is also the northernmost city of that state. Its population is 19,311 and its area is 4,672 km². Its counterparts in the North, South and East are ...</v>
    <v>268</v>
    <v>269</v>
    <v>271</v>
    <v>272</v>
    <v>273</v>
    <v>Mâncio Lima</v>
    <v>274</v>
    <v>Mâncio Lima</v>
    <v>mdp/vdpid/6357136968115027969</v>
  </rv>
  <rv s="0">
    <v>536870912</v>
    <v>Manoel Urbano</v>
    <v>14a2df42-5694-bb2b-698d-3b3ef0c146b4</v>
    <v>en-US</v>
    <v>Map</v>
  </rv>
  <rv s="1">
    <fb>9386.9609999999993</fb>
    <v>8</v>
  </rv>
  <rv s="2">
    <v>21</v>
    <v>6</v>
    <v>85</v>
    <v>7</v>
    <v>0</v>
    <v>Image of Manoel Urbano</v>
  </rv>
  <rv s="1">
    <fb>-8.8388888888888992</fb>
    <v>9</v>
  </rv>
  <rv s="0">
    <v>805306368</v>
    <v>José Altanízio Taumaturgo Sá (Mayor)</v>
    <v>9afb211b-2132-c9fe-0711-f876e9d89c7e</v>
    <v>en-US</v>
    <v>Generic</v>
  </rv>
  <rv s="3">
    <v>29</v>
  </rv>
  <rv s="4">
    <v>https://www.bing.com/search?q=manoel+urbano+brazil&amp;form=skydnc</v>
    <v>Learn more on Bing</v>
  </rv>
  <rv s="1">
    <fb>-69.260000000000005</fb>
    <v>9</v>
  </rv>
  <rv s="1">
    <fb>11996</fb>
    <v>8</v>
  </rv>
  <rv s="8">
    <v>#VALUE!</v>
    <v>en-US</v>
    <v>14a2df42-5694-bb2b-698d-3b3ef0c146b4</v>
    <v>536870912</v>
    <v>1</v>
    <v>86</v>
    <v>67</v>
    <v>Manoel Urbano</v>
    <v>4</v>
    <v>5</v>
    <v>Map</v>
    <v>6</v>
    <v>7</v>
    <v>1</v>
    <v>277</v>
    <v>3</v>
    <v>Manoel Urbano is a municipality located in the center-western region of the Brazilian state of Acre. As of 2010 it was one of the poorest municipalities in Brazil, with a low Human Development Index.</v>
    <v>278</v>
    <v>279</v>
    <v>281</v>
    <v>282</v>
    <v>283</v>
    <v>Manoel Urbano</v>
    <v>284</v>
    <v>Manoel Urbano</v>
    <v>mdp/vdpid/6358559679521488897</v>
  </rv>
  <rv s="0">
    <v>536870912</v>
    <v>Marechal Thaumaturgo</v>
    <v>8c585217-e6a1-5633-29c6-84055137c47c</v>
    <v>en-US</v>
    <v>Map</v>
  </rv>
  <rv s="1">
    <fb>7743.8280000000004</fb>
    <v>8</v>
  </rv>
  <rv s="2">
    <v>22</v>
    <v>6</v>
    <v>87</v>
    <v>7</v>
    <v>0</v>
    <v>Image of Marechal Thaumaturgo</v>
  </rv>
  <rv s="1">
    <fb>-8.9408333333333001</fb>
    <v>9</v>
  </rv>
  <rv s="0">
    <v>805306368</v>
    <v>Isaac Piyãko (Mayor)</v>
    <v>b1b1199b-05a3-e674-56da-6964ca0d9ad2</v>
    <v>en-US</v>
    <v>Generic</v>
  </rv>
  <rv s="3">
    <v>30</v>
  </rv>
  <rv s="4">
    <v>https://www.bing.com/search?q=marechal+thaumaturgo+brazil&amp;form=skydnc</v>
    <v>Learn more on Bing</v>
  </rv>
  <rv s="1">
    <fb>-72.791944444443999</fb>
    <v>9</v>
  </rv>
  <rv s="1">
    <fb>19299</fb>
    <v>8</v>
  </rv>
  <rv s="5">
    <v>#VALUE!</v>
    <v>en-US</v>
    <v>8c585217-e6a1-5633-29c6-84055137c47c</v>
    <v>536870912</v>
    <v>1</v>
    <v>88</v>
    <v>2</v>
    <v>Marechal Thaumaturgo</v>
    <v>4</v>
    <v>5</v>
    <v>Map</v>
    <v>6</v>
    <v>57</v>
    <v>1</v>
    <v>287</v>
    <v>3</v>
    <v>Marechal Thaumaturgo is a municipality located in the west of the Brazilian state of Acre. Its population is 19,299 and its area is 7,744 km². The municipality contains 5% of the 846,633 hectares Serra do Divisor National Park, created in 1989.</v>
    <v>288</v>
    <v>289</v>
    <v>291</v>
    <v>292</v>
    <v>293</v>
    <v>Marechal Thaumaturgo</v>
    <v>294</v>
    <v>214</v>
    <v>Marechal Thaumaturgo</v>
    <v>mdp/vdpid/6358012494430076929</v>
  </rv>
  <rv s="0">
    <v>536870912</v>
    <v>Plácido de Castro, Acre</v>
    <v>eb0da8e1-9d2f-c23a-fba0-2fed10132972</v>
    <v>en-US</v>
    <v>Map</v>
  </rv>
  <rv s="1">
    <fb>2047.4549999999999</fb>
    <v>8</v>
  </rv>
  <rv s="2">
    <v>23</v>
    <v>6</v>
    <v>89</v>
    <v>7</v>
    <v>0</v>
    <v>Image of Plácido de Castro, Acre</v>
  </rv>
  <rv s="1">
    <fb>-10.275833333333001</fb>
    <v>9</v>
  </rv>
  <rv s="0">
    <v>805306368</v>
    <v>Camilo da Silva (Mayor)</v>
    <v>ebcc02a2-eaa9-6caa-02b8-0da09127a6c3</v>
    <v>en-US</v>
    <v>Generic</v>
  </rv>
  <rv s="3">
    <v>31</v>
  </rv>
  <rv s="1">
    <fb>-67.150000000000006</fb>
    <v>9</v>
  </rv>
  <rv s="1">
    <fb>16560</fb>
    <v>8</v>
  </rv>
  <rv s="10">
    <v>#VALUE!</v>
    <v>en-US</v>
    <v>eb0da8e1-9d2f-c23a-fba0-2fed10132972</v>
    <v>536870912</v>
    <v>1</v>
    <v>90</v>
    <v>91</v>
    <v>Plácido de Castro, Acre</v>
    <v>92</v>
    <v>5</v>
    <v>Map</v>
    <v>6</v>
    <v>7</v>
    <v>1</v>
    <v>297</v>
    <v>3</v>
    <v>Plácido de Castro is a municipality located in the east of the Brazilian state of Acre on the border with Bolivia.</v>
    <v>298</v>
    <v>299</v>
    <v>301</v>
    <v>302</v>
    <v>Plácido de Castro, Acre</v>
    <v>303</v>
    <v>Plácido de Castro, Acre</v>
    <v>mdp/vdpid/6383035223726096385</v>
  </rv>
  <rv s="0">
    <v>536870912</v>
    <v>Porto Acre</v>
    <v>a888e322-7384-a4e2-54fb-fa63b5396b0c</v>
    <v>en-US</v>
    <v>Map</v>
  </rv>
  <rv s="1">
    <fb>2604.8560000000002</fb>
    <v>8</v>
  </rv>
  <rv s="2">
    <v>24</v>
    <v>6</v>
    <v>93</v>
    <v>7</v>
    <v>0</v>
    <v>Image of Porto Acre</v>
  </rv>
  <rv s="1">
    <fb>-9.5877777777778004</fb>
    <v>9</v>
  </rv>
  <rv s="0">
    <v>805306368</v>
    <v>Bené Damasceno (Mayor)</v>
    <v>b33bdb7d-cab5-7fcd-92b5-332c7e407fff</v>
    <v>en-US</v>
    <v>Generic</v>
  </rv>
  <rv s="3">
    <v>32</v>
  </rv>
  <rv s="4">
    <v>https://www.bing.com/search?q=porto+acre+brazil&amp;form=skydnc</v>
    <v>Learn more on Bing</v>
  </rv>
  <rv s="1">
    <fb>-67.532777777777994</fb>
    <v>9</v>
  </rv>
  <rv s="1">
    <fb>16693</fb>
    <v>8</v>
  </rv>
  <rv s="8">
    <v>#VALUE!</v>
    <v>en-US</v>
    <v>a888e322-7384-a4e2-54fb-fa63b5396b0c</v>
    <v>536870912</v>
    <v>1</v>
    <v>94</v>
    <v>67</v>
    <v>Porto Acre</v>
    <v>4</v>
    <v>5</v>
    <v>Map</v>
    <v>6</v>
    <v>7</v>
    <v>1</v>
    <v>306</v>
    <v>3</v>
    <v>Porto Acre is a municipality located in the northeast of the Brazilian state of Acre. The economy is mainly based on agriculture. As of 2020 the municipality had an estimated population of 18,824.</v>
    <v>307</v>
    <v>308</v>
    <v>310</v>
    <v>311</v>
    <v>312</v>
    <v>Porto Acre</v>
    <v>313</v>
    <v>Porto Acre</v>
    <v>mdp/vdpid/6382816387995271169</v>
  </rv>
  <rv s="0">
    <v>536870912</v>
    <v>Porto Walter</v>
    <v>894e6785-d735-e87e-706a-129a2be1505e</v>
    <v>en-US</v>
    <v>Map</v>
  </rv>
  <rv s="1">
    <fb>6135.5439999999999</fb>
    <v>8</v>
  </rv>
  <rv s="2">
    <v>25</v>
    <v>6</v>
    <v>95</v>
    <v>7</v>
    <v>0</v>
    <v>Image of Porto Walter</v>
  </rv>
  <rv s="1">
    <fb>-8.2688888888889007</fb>
    <v>9</v>
  </rv>
  <rv s="0">
    <v>805306368</v>
    <v>Zezinho Barbary (Mayor)</v>
    <v>d2d3cd83-8a17-582b-0366-7bd1be76a60c</v>
    <v>en-US</v>
    <v>Generic</v>
  </rv>
  <rv s="3">
    <v>33</v>
  </rv>
  <rv s="4">
    <v>https://www.bing.com/search?q=porto+walter+brazil&amp;form=skydnc</v>
    <v>Learn more on Bing</v>
  </rv>
  <rv s="1">
    <fb>-72.743888888889003</fb>
    <v>9</v>
  </rv>
  <rv s="1">
    <fb>12241</fb>
    <v>8</v>
  </rv>
  <rv s="5">
    <v>#VALUE!</v>
    <v>en-US</v>
    <v>894e6785-d735-e87e-706a-129a2be1505e</v>
    <v>536870912</v>
    <v>1</v>
    <v>96</v>
    <v>2</v>
    <v>Porto Walter</v>
    <v>4</v>
    <v>5</v>
    <v>Map</v>
    <v>6</v>
    <v>57</v>
    <v>1</v>
    <v>316</v>
    <v>3</v>
    <v>Porto Walter is a municipality located in the west of the Brazilian state of Acre. Its population is 12,241 and its area is 6,136 km². The municipality contains 27% of the 846,633 hectares Serra do Divisor National Park, created in 1989.</v>
    <v>317</v>
    <v>318</v>
    <v>320</v>
    <v>321</v>
    <v>322</v>
    <v>Porto Walter</v>
    <v>323</v>
    <v>214</v>
    <v>Porto Walter</v>
    <v>mdp/vdpid/6357239087572713473</v>
  </rv>
  <rv s="0">
    <v>536870912</v>
    <v>Rio Branco, Acre</v>
    <v>8cbb31a9-ca81-595f-f9a6-45b5e7726880</v>
    <v>en-US</v>
    <v>Map</v>
  </rv>
  <rv s="1">
    <fb>8835.5409999999993</fb>
    <v>8</v>
  </rv>
  <rv s="2">
    <v>26</v>
    <v>6</v>
    <v>97</v>
    <v>7</v>
    <v>0</v>
    <v>Image of Rio Branco, Acre</v>
  </rv>
  <rv s="1">
    <fb>-9.9780555555555992</fb>
    <v>9</v>
  </rv>
  <rv s="0">
    <v>805306368</v>
    <v>Tião Bocalom (Mayor)</v>
    <v>d565f231-4dd0-a4df-7cb3-e19b7c1218cd</v>
    <v>en-US</v>
    <v>Generic</v>
  </rv>
  <rv s="3">
    <v>34</v>
  </rv>
  <rv s="4">
    <v>https://www.bing.com/search?q=rio+branco+acre&amp;form=skydnc</v>
    <v>Learn more on Bing</v>
  </rv>
  <rv s="1">
    <fb>-67.811666666666994</fb>
    <v>9</v>
  </rv>
  <rv s="1">
    <fb>387852</fb>
    <v>8</v>
  </rv>
  <rv s="5">
    <v>#VALUE!</v>
    <v>en-US</v>
    <v>8cbb31a9-ca81-595f-f9a6-45b5e7726880</v>
    <v>536870912</v>
    <v>1</v>
    <v>98</v>
    <v>2</v>
    <v>Rio Branco, Acre</v>
    <v>4</v>
    <v>5</v>
    <v>Map</v>
    <v>6</v>
    <v>41</v>
    <v>1</v>
    <v>326</v>
    <v>3</v>
    <v>Rio Branco is a Brazilian municipality, capital of the state of Acre. Located in the valley of the Acre River in northern Brazil, it is the most populous municipality in the state, with 387,852 inhabitants, according to 2024 IBGE estimates, ...</v>
    <v>327</v>
    <v>328</v>
    <v>330</v>
    <v>331</v>
    <v>332</v>
    <v>Rio Branco, Acre</v>
    <v>333</v>
    <v>214</v>
    <v>Rio Branco, Acre</v>
    <v>mdp/vdpid/6358987256719474689</v>
  </rv>
  <rv s="0">
    <v>536870912</v>
    <v>Rodrigues Alves, Acre</v>
    <v>8abba7c1-47bd-3aa9-d65e-932b3bc7cbbc</v>
    <v>en-US</v>
    <v>Map</v>
  </rv>
  <rv s="1">
    <fb>3304.5590000000002</fb>
    <v>8</v>
  </rv>
  <rv s="2">
    <v>27</v>
    <v>6</v>
    <v>99</v>
    <v>7</v>
    <v>0</v>
    <v>Image of Rodrigues Alves, Acre</v>
  </rv>
  <rv s="1">
    <fb>-7.7419444444443997</fb>
    <v>9</v>
  </rv>
  <rv s="0">
    <v>805306368</v>
    <v>Sebastiāo Correia (Mayor)</v>
    <v>e92dc551-9244-c044-66dd-8f60a893c465</v>
    <v>en-US</v>
    <v>Generic</v>
  </rv>
  <rv s="3">
    <v>35</v>
  </rv>
  <rv s="4">
    <v>https://www.bing.com/search?q=rodrigues+alves+brazil&amp;form=skydnc</v>
    <v>Learn more on Bing</v>
  </rv>
  <rv s="1">
    <fb>-72.646944444444003</fb>
    <v>9</v>
  </rv>
  <rv s="1">
    <fb>14938</fb>
    <v>8</v>
  </rv>
  <rv s="8">
    <v>#VALUE!</v>
    <v>en-US</v>
    <v>8abba7c1-47bd-3aa9-d65e-932b3bc7cbbc</v>
    <v>536870912</v>
    <v>1</v>
    <v>100</v>
    <v>67</v>
    <v>Rodrigues Alves, Acre</v>
    <v>4</v>
    <v>5</v>
    <v>Map</v>
    <v>6</v>
    <v>7</v>
    <v>1</v>
    <v>336</v>
    <v>3</v>
    <v>Rodrigues Alves is a municipality located in the west of the Brazilian state of Acre. Its population is 19,351 according to the 2020 estimates. The municipality contains 13.45% of the 846,633 hectares Serra do Divisor National Park, created in 1989.</v>
    <v>337</v>
    <v>338</v>
    <v>340</v>
    <v>341</v>
    <v>342</v>
    <v>Rodrigues Alves, Acre</v>
    <v>343</v>
    <v>Rodrigues Alves, Acre</v>
    <v>mdp/vdpid/6357145195577868289</v>
  </rv>
  <rv s="0">
    <v>536870912</v>
    <v>Santa Rosa do Purus</v>
    <v>f4774227-c3d8-d670-72dc-cc1f83ffb862</v>
    <v>en-US</v>
    <v>Map</v>
  </rv>
  <rv s="1">
    <fb>5981.1369999999997</fb>
    <v>8</v>
  </rv>
  <rv s="2">
    <v>28</v>
    <v>6</v>
    <v>101</v>
    <v>7</v>
    <v>0</v>
    <v>Image of Santa Rosa do Purus</v>
  </rv>
  <rv s="1">
    <fb>-9.4327777777777992</fb>
    <v>9</v>
  </rv>
  <rv s="0">
    <v>805306368</v>
    <v>Assis Moura (Mayor)</v>
    <v>add2bb69-b32e-5c7f-7166-e66959d28590</v>
    <v>en-US</v>
    <v>Generic</v>
  </rv>
  <rv s="3">
    <v>36</v>
  </rv>
  <rv s="4">
    <v>https://www.bing.com/search?q=santa+rosa+do+purus+brazil&amp;form=skydnc</v>
    <v>Learn more on Bing</v>
  </rv>
  <rv s="1">
    <fb>-70.492777777778002</fb>
    <v>9</v>
  </rv>
  <rv s="1">
    <fb>6723</fb>
    <v>8</v>
  </rv>
  <rv s="8">
    <v>#VALUE!</v>
    <v>en-US</v>
    <v>f4774227-c3d8-d670-72dc-cc1f83ffb862</v>
    <v>536870912</v>
    <v>1</v>
    <v>102</v>
    <v>67</v>
    <v>Santa Rosa do Purus</v>
    <v>4</v>
    <v>5</v>
    <v>Map</v>
    <v>6</v>
    <v>7</v>
    <v>1</v>
    <v>346</v>
    <v>3</v>
    <v>Santa Rosa do Purus is a municipality in the Brazilian state of Acre.</v>
    <v>347</v>
    <v>348</v>
    <v>350</v>
    <v>351</v>
    <v>352</v>
    <v>Santa Rosa do Purus</v>
    <v>353</v>
    <v>Santa Rosa do Purus</v>
    <v>mdp/vdpid/6358427800419958785</v>
  </rv>
  <rv s="0">
    <v>536870912</v>
    <v>Sena Madureira</v>
    <v>4d7643b2-6206-b266-88b9-27b0d80e2082</v>
    <v>en-US</v>
    <v>Map</v>
  </rv>
  <rv s="1">
    <fb>25278.095000000001</fb>
    <v>8</v>
  </rv>
  <rv s="2">
    <v>29</v>
    <v>6</v>
    <v>103</v>
    <v>7</v>
    <v>0</v>
    <v>Image of Sena Madureira</v>
  </rv>
  <rv s="1">
    <fb>-9.0658333333333001</fb>
    <v>9</v>
  </rv>
  <rv s="0">
    <v>805306368</v>
    <v>Mazinho Serafim (Mayor)</v>
    <v>1e87701e-4112-070c-eb31-d9a4d2efe294</v>
    <v>en-US</v>
    <v>Generic</v>
  </rv>
  <rv s="3">
    <v>37</v>
  </rv>
  <rv s="4">
    <v>https://www.bing.com/search?q=sena+madureira+brazil&amp;form=skydnc</v>
    <v>Learn more on Bing</v>
  </rv>
  <rv s="1">
    <fb>-68.656944444443994</fb>
    <v>9</v>
  </rv>
  <rv s="1">
    <fb>41349</fb>
    <v>8</v>
  </rv>
  <rv s="8">
    <v>#VALUE!</v>
    <v>en-US</v>
    <v>4d7643b2-6206-b266-88b9-27b0d80e2082</v>
    <v>536870912</v>
    <v>1</v>
    <v>104</v>
    <v>67</v>
    <v>Sena Madureira</v>
    <v>4</v>
    <v>5</v>
    <v>Map</v>
    <v>6</v>
    <v>7</v>
    <v>1</v>
    <v>356</v>
    <v>3</v>
    <v>Sena Madureira is a municipality located in the center of the Brazilian state of Acre. Its population is 46,511 and its area is 25,278 square kilometres, making it the largest municipality in the state. It has a climate which combines ...</v>
    <v>357</v>
    <v>358</v>
    <v>360</v>
    <v>361</v>
    <v>362</v>
    <v>Sena Madureira</v>
    <v>363</v>
    <v>Sena Madureira</v>
    <v>mdp/vdpid/6358767142313132033</v>
  </rv>
  <rv s="0">
    <v>536870912</v>
    <v>Senador Guiomard</v>
    <v>b1cf1a94-6789-cd64-c3f6-29aea780e793</v>
    <v>en-US</v>
    <v>Map</v>
  </rv>
  <rv s="1">
    <fb>1837.2940000000001</fb>
    <v>8</v>
  </rv>
  <rv s="2">
    <v>30</v>
    <v>6</v>
    <v>105</v>
    <v>7</v>
    <v>0</v>
    <v>Image of Senador Guiomard</v>
  </rv>
  <rv s="1">
    <fb>-10.149699999999999</fb>
    <v>9</v>
  </rv>
  <rv s="0">
    <v>805306368</v>
    <v>Andre Maia (Mayor)</v>
    <v>b0b9dd4a-7e34-9d9e-5a20-8ce8738ea17d</v>
    <v>en-US</v>
    <v>Generic</v>
  </rv>
  <rv s="3">
    <v>38</v>
  </rv>
  <rv s="4">
    <v>https://www.bing.com/search?q=senador+guiomard+brazil&amp;form=skydnc</v>
    <v>Learn more on Bing</v>
  </rv>
  <rv s="1">
    <fb>-67.737409999999997</fb>
    <v>9</v>
  </rv>
  <rv s="1">
    <fb>23446</fb>
    <v>8</v>
  </rv>
  <rv s="8">
    <v>#VALUE!</v>
    <v>en-US</v>
    <v>b1cf1a94-6789-cd64-c3f6-29aea780e793</v>
    <v>536870912</v>
    <v>1</v>
    <v>106</v>
    <v>67</v>
    <v>Senador Guiomard</v>
    <v>4</v>
    <v>5</v>
    <v>Map</v>
    <v>6</v>
    <v>64</v>
    <v>1</v>
    <v>366</v>
    <v>3</v>
    <v>Senador Guiomard is a municipality located in the northeast of the Brazilian state of Acre. Its population is 23,236 and its area is 2,047 km². The town is named after former senator José Guiomard.</v>
    <v>367</v>
    <v>368</v>
    <v>370</v>
    <v>371</v>
    <v>372</v>
    <v>Senador Guiomard</v>
    <v>373</v>
    <v>Senador Guiomard</v>
    <v>mdp/vdpid/6358992097432829953</v>
  </rv>
  <rv s="0">
    <v>536870912</v>
    <v>Tarauacá</v>
    <v>fb353bd0-35f6-0085-989a-fce974390d9b</v>
    <v>en-US</v>
    <v>Map</v>
  </rv>
  <rv s="1">
    <fb>15553.43</fb>
    <v>8</v>
  </rv>
  <rv s="2">
    <v>31</v>
    <v>6</v>
    <v>107</v>
    <v>7</v>
    <v>0</v>
    <v>Image of Tarauacá</v>
  </rv>
  <rv s="1">
    <fb>-8.1608333333333007</fb>
    <v>9</v>
  </rv>
  <rv s="0">
    <v>805306368</v>
    <v>Marilete Vitorino (Mayor)</v>
    <v>c220c857-9cd3-cf06-2df1-f5434daa5b7a</v>
    <v>en-US</v>
    <v>Generic</v>
  </rv>
  <rv s="3">
    <v>39</v>
  </rv>
  <rv s="4">
    <v>https://www.bing.com/search?q=tarauac%c3%a1+brazil&amp;form=skydnc</v>
    <v>Learn more on Bing</v>
  </rv>
  <rv s="1">
    <fb>-70.765833333333006</fb>
    <v>9</v>
  </rv>
  <rv s="1">
    <fb>43151</fb>
    <v>8</v>
  </rv>
  <rv s="5">
    <v>#VALUE!</v>
    <v>en-US</v>
    <v>fb353bd0-35f6-0085-989a-fce974390d9b</v>
    <v>536870912</v>
    <v>1</v>
    <v>108</v>
    <v>2</v>
    <v>Tarauacá</v>
    <v>4</v>
    <v>5</v>
    <v>Map</v>
    <v>6</v>
    <v>57</v>
    <v>1</v>
    <v>376</v>
    <v>3</v>
    <v>Tarauacá is a municipality located in the northwest of the Brazilian state of Acre. Tarauacá has a population of 43,151 people and has an area 20,171 square kilometers. The municipality contains 38% of the Alto Tarauacá Extractive Reserve, ...</v>
    <v>377</v>
    <v>378</v>
    <v>380</v>
    <v>381</v>
    <v>382</v>
    <v>Tarauacá</v>
    <v>383</v>
    <v>214</v>
    <v>Tarauacá</v>
    <v>mdp/vdpid/6357385601255211009</v>
  </rv>
  <rv s="0">
    <v>536870912</v>
    <v>Xapuri</v>
    <v>1d8e868c-6ba0-698c-3c90-e2ce2eabedd7</v>
    <v>en-US</v>
    <v>Map</v>
  </rv>
  <rv s="1">
    <fb>5250.9309999999996</fb>
    <v>8</v>
  </rv>
  <rv s="2">
    <v>32</v>
    <v>6</v>
    <v>109</v>
    <v>7</v>
    <v>0</v>
    <v>Image of Xapuri</v>
  </rv>
  <rv s="1">
    <fb>-10.651944444444</fb>
    <v>9</v>
  </rv>
  <rv s="0">
    <v>805306368</v>
    <v>Francisco Ubiracy Machado de Vasconcelos (Mayor)</v>
    <v>2e7c0e65-9a56-efb2-3eae-561a375604bb</v>
    <v>en-US</v>
    <v>Generic</v>
  </rv>
  <rv s="3">
    <v>40</v>
  </rv>
  <rv s="4">
    <v>https://www.bing.com/search?q=xapuri+brazil&amp;form=skydnc</v>
    <v>Learn more on Bing</v>
  </rv>
  <rv s="1">
    <fb>-68.503888888888994</fb>
    <v>9</v>
  </rv>
  <rv s="1">
    <fb>18243</fb>
    <v>8</v>
  </rv>
  <rv s="5">
    <v>#VALUE!</v>
    <v>en-US</v>
    <v>1d8e868c-6ba0-698c-3c90-e2ce2eabedd7</v>
    <v>536870912</v>
    <v>1</v>
    <v>110</v>
    <v>2</v>
    <v>Xapuri</v>
    <v>4</v>
    <v>5</v>
    <v>Map</v>
    <v>6</v>
    <v>7</v>
    <v>1</v>
    <v>386</v>
    <v>3</v>
    <v>Xapuri is a municipality located in the southeast of the Brazilian state of Acre. It was the scene of an early bloodless victory during the war to make Acre independent of Bolivia. The town is known as the birthplace of the rubber tapper and ...</v>
    <v>387</v>
    <v>388</v>
    <v>390</v>
    <v>391</v>
    <v>392</v>
    <v>Xapuri</v>
    <v>393</v>
    <v>214</v>
    <v>Xapuri</v>
    <v>mdp/vdpid/6359050846830854145</v>
  </rv>
  <rv s="0">
    <v>536870912</v>
    <v>Água Branca, Alagoas</v>
    <v>5678c439-14dc-4922-bba7-089cb6d52c41</v>
    <v>en-US</v>
    <v>Map</v>
  </rv>
  <rv s="1">
    <fb>454.71899999999999</fb>
    <v>8</v>
  </rv>
  <rv s="2">
    <v>33</v>
    <v>6</v>
    <v>111</v>
    <v>7</v>
    <v>0</v>
    <v>Image of Água Branca, Alagoas</v>
  </rv>
  <rv s="1">
    <fb>-9.2608333333333004</fb>
    <v>9</v>
  </rv>
  <rv s="1">
    <fb>-37.936111111111003</fb>
    <v>9</v>
  </rv>
  <rv s="1">
    <fb>20230</fb>
    <v>8</v>
  </rv>
  <rv s="11">
    <v>#VALUE!</v>
    <v>en-US</v>
    <v>5678c439-14dc-4922-bba7-089cb6d52c41</v>
    <v>536870912</v>
    <v>1</v>
    <v>112</v>
    <v>113</v>
    <v>Água Branca, Alagoas</v>
    <v>92</v>
    <v>5</v>
    <v>Map</v>
    <v>6</v>
    <v>57</v>
    <v>59</v>
    <v>396</v>
    <v>3</v>
    <v>Água Branca is a municipality located in the western of the state of Alagoas. Its population 20,230 and its area is 455 km².</v>
    <v>397</v>
    <v>398</v>
    <v>399</v>
    <v>Água Branca, Alagoas</v>
    <v>400</v>
    <v>93</v>
    <v>Água Branca, Alagoas</v>
    <v>mdp/vdpid/6493277092539531265</v>
  </rv>
  <rv s="0">
    <v>536870912</v>
    <v>Anadia, Alagoas</v>
    <v>18d04853-0c08-37a8-8e6a-1439bfca0264</v>
    <v>en-US</v>
    <v>Map</v>
  </rv>
  <rv s="1">
    <fb>189.471</fb>
    <v>8</v>
  </rv>
  <rv s="2">
    <v>34</v>
    <v>6</v>
    <v>114</v>
    <v>7</v>
    <v>0</v>
    <v>Image of Anadia, Alagoas</v>
  </rv>
  <rv s="1">
    <fb>-9.6844444444444004</fb>
    <v>9</v>
  </rv>
  <rv s="0">
    <v>805306368</v>
    <v>José Augusto Rocha Souza (Mayor)</v>
    <v>e9e25713-771b-c184-d719-f65c578c5873</v>
    <v>en-US</v>
    <v>Generic</v>
  </rv>
  <rv s="3">
    <v>41</v>
  </rv>
  <rv s="4">
    <v>https://www.bing.com/search?q=anadia+brazil&amp;form=skydnc</v>
    <v>Learn more on Bing</v>
  </rv>
  <rv s="1">
    <fb>-36.304166666667001</fb>
    <v>9</v>
  </rv>
  <rv s="1">
    <fb>13811</fb>
    <v>8</v>
  </rv>
  <rv s="8">
    <v>#VALUE!</v>
    <v>en-US</v>
    <v>18d04853-0c08-37a8-8e6a-1439bfca0264</v>
    <v>536870912</v>
    <v>1</v>
    <v>115</v>
    <v>67</v>
    <v>Anadia, Alagoas</v>
    <v>4</v>
    <v>5</v>
    <v>Map</v>
    <v>6</v>
    <v>7</v>
    <v>59</v>
    <v>403</v>
    <v>3</v>
    <v>Anadia is a municipality located in the state of Alagoas. Its population is 17,526 and its area is 189 km².</v>
    <v>404</v>
    <v>405</v>
    <v>407</v>
    <v>408</v>
    <v>409</v>
    <v>Anadia, Alagoas</v>
    <v>410</v>
    <v>Anadia, Alagoas</v>
    <v>mdp/vdpid/6493722472343404545</v>
  </rv>
  <rv s="0">
    <v>536870912</v>
    <v>Arapiraca</v>
    <v>448cde51-03b1-3e4a-def9-647ffb1b15e6</v>
    <v>en-US</v>
    <v>Map</v>
  </rv>
  <rv s="1">
    <fb>351.47500000000002</fb>
    <v>8</v>
  </rv>
  <rv s="0">
    <v>536870912</v>
    <v>Brazil</v>
    <v>0f7f5342-6eb5-e231-0ab9-c2305752087d</v>
    <v>en-US</v>
    <v>Map</v>
  </rv>
  <rv s="2">
    <v>35</v>
    <v>6</v>
    <v>116</v>
    <v>7</v>
    <v>0</v>
    <v>Image of Arapiraca</v>
  </rv>
  <rv s="1">
    <fb>-9.75</fb>
    <v>9</v>
  </rv>
  <rv s="0">
    <v>805306368</v>
    <v>Luciano Barbosa (Mayor)</v>
    <v>a16617d9-6b13-ce31-7473-99a44b57d082</v>
    <v>en-US</v>
    <v>Generic</v>
  </rv>
  <rv s="3">
    <v>42</v>
  </rv>
  <rv s="4">
    <v>https://www.bing.com/search?q=arapiraca+brazil&amp;form=skydnc</v>
    <v>Learn more on Bing</v>
  </rv>
  <rv s="1">
    <fb>-36.65</fb>
    <v>9</v>
  </rv>
  <rv s="1">
    <fb>234696</fb>
    <v>8</v>
  </rv>
  <rv s="5">
    <v>#VALUE!</v>
    <v>en-US</v>
    <v>448cde51-03b1-3e4a-def9-647ffb1b15e6</v>
    <v>536870912</v>
    <v>1</v>
    <v>117</v>
    <v>2</v>
    <v>Arapiraca</v>
    <v>4</v>
    <v>5</v>
    <v>Map</v>
    <v>6</v>
    <v>57</v>
    <v>59</v>
    <v>413</v>
    <v>414</v>
    <v>Arapiraca is a Brazilian municipality in the state of Alagoas, Northeast Region of the country. It is located in Agreste in Alagoas and belongs to the Metropolitan Region of Agreste, being located about 125 km west of state capital. It occupies ...</v>
    <v>415</v>
    <v>416</v>
    <v>418</v>
    <v>419</v>
    <v>420</v>
    <v>Arapiraca</v>
    <v>421</v>
    <v>93</v>
    <v>Arapiraca</v>
    <v>mdp/vdpid/6493344304969285633</v>
  </rv>
  <rv s="0">
    <v>536870912</v>
    <v>Atalaia, Alagoas</v>
    <v>30639516-3935-dbd3-5203-f7216aa9df69</v>
    <v>en-US</v>
    <v>Map</v>
  </rv>
  <rv s="1">
    <fb>531.98299999999995</fb>
    <v>8</v>
  </rv>
  <rv s="2">
    <v>36</v>
    <v>6</v>
    <v>118</v>
    <v>7</v>
    <v>0</v>
    <v>Image of Atalaia, Alagoas</v>
  </rv>
  <rv s="1">
    <fb>-9.5019444444443995</fb>
    <v>9</v>
  </rv>
  <rv s="4">
    <v>https://www.bing.com/search?q=atalaia+brazil&amp;form=skydnc</v>
    <v>Learn more on Bing</v>
  </rv>
  <rv s="1">
    <fb>-36.022777777778003</fb>
    <v>9</v>
  </rv>
  <rv s="1">
    <fb>37512</fb>
    <v>8</v>
  </rv>
  <rv s="12">
    <v>#VALUE!</v>
    <v>en-US</v>
    <v>30639516-3935-dbd3-5203-f7216aa9df69</v>
    <v>536870912</v>
    <v>1</v>
    <v>119</v>
    <v>120</v>
    <v>Atalaia, Alagoas</v>
    <v>4</v>
    <v>5</v>
    <v>Map</v>
    <v>6</v>
    <v>7</v>
    <v>59</v>
    <v>424</v>
    <v>3</v>
    <v>Atalaia is a municipality in the Brazilian state of Alagoas. Its population is 47,365 and its area is 532 km².</v>
    <v>425</v>
    <v>426</v>
    <v>427</v>
    <v>428</v>
    <v>Atalaia, Alagoas</v>
    <v>429</v>
    <v>Atalaia, Alagoas</v>
    <v>mdp/vdpid/6493726689749630977</v>
  </rv>
  <rv s="0">
    <v>536870912</v>
    <v>Barra de Santo Antônio</v>
    <v>93705550-8190-8df8-13ac-e987760308ce</v>
    <v>en-US</v>
    <v>Map</v>
  </rv>
  <rv s="1">
    <fb>137.977</fb>
    <v>8</v>
  </rv>
  <rv s="2">
    <v>37</v>
    <v>6</v>
    <v>121</v>
    <v>7</v>
    <v>0</v>
    <v>Image of Barra de Santo Antônio</v>
  </rv>
  <rv s="1">
    <fb>-9.4</fb>
    <v>9</v>
  </rv>
  <rv s="4">
    <v>https://www.bing.com/search?q=barra+de+santo+ant%c3%b4nio+brazil&amp;form=skydnc</v>
    <v>Learn more on Bing</v>
  </rv>
  <rv s="1">
    <fb>-35.5</fb>
    <v>9</v>
  </rv>
  <rv s="1">
    <fb>16068</fb>
    <v>8</v>
  </rv>
  <rv s="9">
    <v>#VALUE!</v>
    <v>en-US</v>
    <v>93705550-8190-8df8-13ac-e987760308ce</v>
    <v>536870912</v>
    <v>1</v>
    <v>122</v>
    <v>72</v>
    <v>Barra de Santo Antônio</v>
    <v>4</v>
    <v>5</v>
    <v>Map</v>
    <v>6</v>
    <v>57</v>
    <v>59</v>
    <v>432</v>
    <v>414</v>
    <v>Barra de Santo Antônio is a municipality in the state of Alagoas in Brazil. The population is 16,068 in an area of 138.43 km². The elevation is 10 m. It is situated on the Atlantic coast, northeast of Maceió.</v>
    <v>433</v>
    <v>434</v>
    <v>435</v>
    <v>436</v>
    <v>Barra de Santo Antônio</v>
    <v>437</v>
    <v>93</v>
    <v>Barra de Santo Antônio</v>
    <v>mdp/vdpid/6493746684399452161</v>
  </rv>
  <rv s="0">
    <v>536870912</v>
    <v>Barra de São Miguel, Alagoas</v>
    <v>0eafda40-4106-bc28-b45c-e6f94f73543c</v>
    <v>en-US</v>
    <v>Map</v>
  </rv>
  <rv s="1">
    <fb>76.611999999999995</fb>
    <v>8</v>
  </rv>
  <rv s="2">
    <v>38</v>
    <v>6</v>
    <v>123</v>
    <v>7</v>
    <v>0</v>
    <v>Image of Barra de São Miguel, Alagoas</v>
  </rv>
  <rv s="1">
    <fb>-9.8333333333333002</fb>
    <v>9</v>
  </rv>
  <rv s="1">
    <fb>-35.9</fb>
    <v>9</v>
  </rv>
  <rv s="1">
    <fb>7944</fb>
    <v>8</v>
  </rv>
  <rv s="13">
    <v>#VALUE!</v>
    <v>en-US</v>
    <v>0eafda40-4106-bc28-b45c-e6f94f73543c</v>
    <v>536870912</v>
    <v>1</v>
    <v>124</v>
    <v>125</v>
    <v>Barra de São Miguel, Alagoas</v>
    <v>92</v>
    <v>5</v>
    <v>Map</v>
    <v>6</v>
    <v>7</v>
    <v>59</v>
    <v>440</v>
    <v>3</v>
    <v>Barra de São Miguel is a municipality located in the Brazilian state of Alagoas. Its population is 8,378 and its area is 77 km².</v>
    <v>441</v>
    <v>442</v>
    <v>443</v>
    <v>Barra de São Miguel, Alagoas</v>
    <v>444</v>
    <v>Barra de São Miguel, Alagoas</v>
    <v>mdp/vdpid/6493733180787392513</v>
  </rv>
  <rv s="0">
    <v>536870912</v>
    <v>Batalha, Alagoas</v>
    <v>3f1032d4-6b0e-45a4-270d-6877a9c88e9c</v>
    <v>en-US</v>
    <v>Map</v>
  </rv>
  <rv s="1">
    <fb>321.13099999999997</fb>
    <v>8</v>
  </rv>
  <rv s="2">
    <v>39</v>
    <v>6</v>
    <v>126</v>
    <v>7</v>
    <v>0</v>
    <v>Image of Batalha, Alagoas</v>
  </rv>
  <rv s="1">
    <fb>-9.6777777777778002</fb>
    <v>9</v>
  </rv>
  <rv s="4">
    <v>https://www.bing.com/search?q=batalha+brazil&amp;form=skydnc</v>
    <v>Learn more on Bing</v>
  </rv>
  <rv s="1">
    <fb>-37.124722222221997</fb>
    <v>9</v>
  </rv>
  <rv s="1">
    <fb>18338</fb>
    <v>8</v>
  </rv>
  <rv s="9">
    <v>#VALUE!</v>
    <v>en-US</v>
    <v>3f1032d4-6b0e-45a4-270d-6877a9c88e9c</v>
    <v>536870912</v>
    <v>1</v>
    <v>127</v>
    <v>72</v>
    <v>Batalha, Alagoas</v>
    <v>4</v>
    <v>5</v>
    <v>Map</v>
    <v>6</v>
    <v>57</v>
    <v>59</v>
    <v>447</v>
    <v>3</v>
    <v>Batalha is a municipality located in the western half of the Brazilian state of Alagoas. Its population is 18,338 and its area is 321 km².</v>
    <v>448</v>
    <v>449</v>
    <v>450</v>
    <v>451</v>
    <v>Batalha, Alagoas</v>
    <v>452</v>
    <v>93</v>
    <v>Batalha, Alagoas</v>
    <v>mdp/vdpid/6493336099719479297</v>
  </rv>
  <rv s="0">
    <v>536870912</v>
    <v>Belém, Alagoas</v>
    <v>f8060887-b510-10b6-1cef-cbf474589d6e</v>
    <v>en-US</v>
    <v>Map</v>
  </rv>
  <rv s="1">
    <fb>48.195999999999998</fb>
    <v>8</v>
  </rv>
  <rv s="2">
    <v>40</v>
    <v>6</v>
    <v>128</v>
    <v>7</v>
    <v>0</v>
    <v>Image of Belém, Alagoas</v>
  </rv>
  <rv s="1">
    <fb>-9.5711111111110991</fb>
    <v>9</v>
  </rv>
  <rv s="0">
    <v>805306368</v>
    <v>Adalberto Antero Torres (Mayor)</v>
    <v>c34ddfe5-988e-8c35-5a6c-4ed8d8054bc6</v>
    <v>en-US</v>
    <v>Generic</v>
  </rv>
  <rv s="3">
    <v>43</v>
  </rv>
  <rv s="4">
    <v>https://www.bing.com/search?q=bel%c3%a9m+brazil&amp;form=skydnc</v>
    <v>Learn more on Bing</v>
  </rv>
  <rv s="1">
    <fb>-36.492222222221997</fb>
    <v>9</v>
  </rv>
  <rv s="1">
    <fb>4722</fb>
    <v>8</v>
  </rv>
  <rv s="5">
    <v>#VALUE!</v>
    <v>en-US</v>
    <v>f8060887-b510-10b6-1cef-cbf474589d6e</v>
    <v>536870912</v>
    <v>1</v>
    <v>129</v>
    <v>2</v>
    <v>Belém, Alagoas</v>
    <v>4</v>
    <v>5</v>
    <v>Map</v>
    <v>6</v>
    <v>7</v>
    <v>59</v>
    <v>455</v>
    <v>3</v>
    <v>Belém is a municipality located in the center of the Brazilian state of Alagoas. Its population is 4,284 and its area is 48 km².</v>
    <v>456</v>
    <v>457</v>
    <v>459</v>
    <v>460</v>
    <v>461</v>
    <v>Belém, Alagoas</v>
    <v>462</v>
    <v>157</v>
    <v>Belém, Alagoas</v>
    <v>mdp/vdpid/6493717421981958145</v>
  </rv>
  <rv s="0">
    <v>536870912</v>
    <v>Belo Monte</v>
    <v>3a79378d-a216-fc85-bad8-4918d5a5d9a5</v>
    <v>en-US</v>
    <v>Map</v>
  </rv>
  <rv s="1">
    <fb>334.04700000000003</fb>
    <v>8</v>
  </rv>
  <rv s="2">
    <v>41</v>
    <v>6</v>
    <v>130</v>
    <v>7</v>
    <v>0</v>
    <v>Image of Belo Monte</v>
  </rv>
  <rv s="4">
    <v>https://www.bing.com/search?q=belo+monte+brazil&amp;form=skydnc</v>
    <v>Learn more on Bing</v>
  </rv>
  <rv s="1">
    <fb>-37.28</fb>
    <v>9</v>
  </rv>
  <rv s="1">
    <fb>5936</fb>
    <v>8</v>
  </rv>
  <rv s="12">
    <v>#VALUE!</v>
    <v>en-US</v>
    <v>3a79378d-a216-fc85-bad8-4918d5a5d9a5</v>
    <v>536870912</v>
    <v>1</v>
    <v>131</v>
    <v>120</v>
    <v>Belo Monte</v>
    <v>4</v>
    <v>5</v>
    <v>Map</v>
    <v>6</v>
    <v>7</v>
    <v>59</v>
    <v>465</v>
    <v>3</v>
    <v>Belo Monte is a municipality located in the western of the Brazilian state of Alagoas. Its population is 6,710 and its area is 334 km². The municipality was designated a priority area for conservation and sustainable use when the Caatinga ...</v>
    <v>466</v>
    <v>5</v>
    <v>467</v>
    <v>468</v>
    <v>Belo Monte</v>
    <v>469</v>
    <v>Belo Monte</v>
    <v>mdp/vdpid/6493336787367231489</v>
  </rv>
  <rv s="0">
    <v>536870912</v>
    <v>Boca da Mata</v>
    <v>41e505dd-9c9f-87c3-5489-d0a9e4d0eb9f</v>
    <v>en-US</v>
    <v>Map</v>
  </rv>
  <rv s="1">
    <fb>186.56800000000001</fb>
    <v>8</v>
  </rv>
  <rv s="2">
    <v>42</v>
    <v>6</v>
    <v>132</v>
    <v>7</v>
    <v>0</v>
    <v>Image of Boca da Mata</v>
  </rv>
  <rv s="1">
    <fb>-9.6408333333332994</fb>
    <v>9</v>
  </rv>
  <rv s="0">
    <v>805306368</v>
    <v>Bruno Feijó Teixeira (Mayor)</v>
    <v>bc57e2b5-37ce-07aa-9bc0-d302747e1ea1</v>
    <v>en-US</v>
    <v>Generic</v>
  </rv>
  <rv s="3">
    <v>44</v>
  </rv>
  <rv s="4">
    <v>https://www.bing.com/search?q=boca+da+mata+brazil&amp;form=skydnc</v>
    <v>Learn more on Bing</v>
  </rv>
  <rv s="1">
    <fb>-36.22</fb>
    <v>9</v>
  </rv>
  <rv s="1">
    <fb>21187</fb>
    <v>8</v>
  </rv>
  <rv s="5">
    <v>#VALUE!</v>
    <v>en-US</v>
    <v>41e505dd-9c9f-87c3-5489-d0a9e4d0eb9f</v>
    <v>536870912</v>
    <v>1</v>
    <v>133</v>
    <v>2</v>
    <v>Boca da Mata</v>
    <v>4</v>
    <v>5</v>
    <v>Map</v>
    <v>6</v>
    <v>7</v>
    <v>59</v>
    <v>472</v>
    <v>3</v>
    <v>Boca da Mata is a municipality located in the center of the Brazilian state of Alagoas. Its population is 27,356 and its area is 187 km².</v>
    <v>473</v>
    <v>474</v>
    <v>476</v>
    <v>477</v>
    <v>478</v>
    <v>Boca da Mata</v>
    <v>479</v>
    <v>157</v>
    <v>Boca da Mata</v>
    <v>mdp/vdpid/6493719998274469889</v>
  </rv>
  <rv s="0">
    <v>536870912</v>
    <v>Branquinha</v>
    <v>4cba241e-867d-9c7e-a37c-63896383fa1a</v>
    <v>en-US</v>
    <v>Map</v>
  </rv>
  <rv s="1">
    <fb>191.011</fb>
    <v>8</v>
  </rv>
  <rv s="1">
    <fb>-9.2458333333332998</fb>
    <v>9</v>
  </rv>
  <rv s="4">
    <v>https://www.bing.com/search?q=branquinha+brazil&amp;form=skydnc</v>
    <v>Learn more on Bing</v>
  </rv>
  <rv s="1">
    <fb>-36.015000000000001</fb>
    <v>9</v>
  </rv>
  <rv s="1">
    <fb>10460</fb>
    <v>8</v>
  </rv>
  <rv s="14">
    <v>#VALUE!</v>
    <v>en-US</v>
    <v>4cba241e-867d-9c7e-a37c-63896383fa1a</v>
    <v>536870912</v>
    <v>1</v>
    <v>135</v>
    <v>136</v>
    <v>Branquinha</v>
    <v>4</v>
    <v>137</v>
    <v>Map</v>
    <v>6</v>
    <v>57</v>
    <v>59</v>
    <v>482</v>
    <v>414</v>
    <v>Branquinha is a municipality located in the Brazilian state of Alagoas. Its population is 10,460 and its area is 191 km². It was devastated by flooding in June 2010.</v>
    <v>483</v>
    <v>484</v>
    <v>485</v>
    <v>Branquinha</v>
    <v>486</v>
    <v>157</v>
    <v>Branquinha</v>
    <v>mdp/vdpid/6493708216155766785</v>
  </rv>
  <rv s="0">
    <v>536870912</v>
    <v>Cacimbinhas</v>
    <v>f95c4a84-64bd-fecd-3ed1-664fae670de6</v>
    <v>en-US</v>
    <v>Map</v>
  </rv>
  <rv s="1">
    <fb>272.97800000000001</fb>
    <v>8</v>
  </rv>
  <rv s="2">
    <v>43</v>
    <v>6</v>
    <v>138</v>
    <v>7</v>
    <v>0</v>
    <v>Image of Cacimbinhas</v>
  </rv>
  <rv s="0">
    <v>805306368</v>
    <v>Wladimir Araújo Wanderley (Mayor)</v>
    <v>86eb335d-c86b-b137-e529-8c31e11918a3</v>
    <v>en-US</v>
    <v>Generic</v>
  </rv>
  <rv s="3">
    <v>45</v>
  </rv>
  <rv s="4">
    <v>https://www.bing.com/search?q=cacimbinhas+brazil&amp;form=skydnc</v>
    <v>Learn more on Bing</v>
  </rv>
  <rv s="1">
    <fb>-36.99</fb>
    <v>9</v>
  </rv>
  <rv s="1">
    <fb>10482</fb>
    <v>8</v>
  </rv>
  <rv s="5">
    <v>#VALUE!</v>
    <v>en-US</v>
    <v>f95c4a84-64bd-fecd-3ed1-664fae670de6</v>
    <v>536870912</v>
    <v>1</v>
    <v>139</v>
    <v>2</v>
    <v>Cacimbinhas</v>
    <v>4</v>
    <v>5</v>
    <v>Map</v>
    <v>6</v>
    <v>7</v>
    <v>59</v>
    <v>489</v>
    <v>3</v>
    <v>Cacimbinhas is a municipality in the western of the Brazilian state of Alagoas. Its population is 10,889 and its area is 273 km².</v>
    <v>490</v>
    <v>434</v>
    <v>492</v>
    <v>493</v>
    <v>494</v>
    <v>Cacimbinhas</v>
    <v>495</v>
    <v>157</v>
    <v>Cacimbinhas</v>
    <v>mdp/vdpid/6493337645924483073</v>
  </rv>
  <rv s="0">
    <v>536870912</v>
    <v>Cajueiro</v>
    <v>4a6b7c3e-140a-52ed-1c1e-6d88c83bd84c</v>
    <v>en-US</v>
    <v>Map</v>
  </rv>
  <rv s="1">
    <fb>94.356999999999999</fb>
    <v>8</v>
  </rv>
  <rv s="2">
    <v>44</v>
    <v>6</v>
    <v>140</v>
    <v>7</v>
    <v>0</v>
    <v>Image of Cajueiro</v>
  </rv>
  <rv s="1">
    <fb>-9.3966666666667003</fb>
    <v>9</v>
  </rv>
  <rv s="0">
    <v>805306368</v>
    <v>Lucila Régia Albuquerque Toledo (Mayor)</v>
    <v>cf6e082f-4203-b26b-4c8b-8f6b52f719f2</v>
    <v>en-US</v>
    <v>Generic</v>
  </rv>
  <rv s="3">
    <v>46</v>
  </rv>
  <rv s="4">
    <v>https://www.bing.com/search?q=cajueiro+brazil&amp;form=skydnc</v>
    <v>Learn more on Bing</v>
  </rv>
  <rv s="1">
    <fb>-36.153611111110997</fb>
    <v>9</v>
  </rv>
  <rv s="1">
    <fb>16024</fb>
    <v>8</v>
  </rv>
  <rv s="5">
    <v>#VALUE!</v>
    <v>en-US</v>
    <v>4a6b7c3e-140a-52ed-1c1e-6d88c83bd84c</v>
    <v>536870912</v>
    <v>1</v>
    <v>141</v>
    <v>2</v>
    <v>Cajueiro</v>
    <v>4</v>
    <v>5</v>
    <v>Map</v>
    <v>6</v>
    <v>7</v>
    <v>59</v>
    <v>498</v>
    <v>3</v>
    <v>Cajueiro is a municipality located in the western of the Brazilian state of Alagoas. Its population is 21,331 and its area is 124 km². Its name comes from the Portuguese for the cashew tree — in the 19th century, a village began to form around ...</v>
    <v>499</v>
    <v>500</v>
    <v>502</v>
    <v>503</v>
    <v>504</v>
    <v>Cajueiro</v>
    <v>505</v>
    <v>157</v>
    <v>Cajueiro</v>
    <v>mdp/vdpid/6493711777656733697</v>
  </rv>
  <rv s="0">
    <v>536870912</v>
    <v>Campestre, Alagoas</v>
    <v>1f71f571-3407-eea7-d517-fb79590890c3</v>
    <v>en-US</v>
    <v>Map</v>
  </rv>
  <rv s="1">
    <fb>65.91</fb>
    <v>8</v>
  </rv>
  <rv s="2">
    <v>45</v>
    <v>6</v>
    <v>142</v>
    <v>7</v>
    <v>0</v>
    <v>Image of Campestre, Alagoas</v>
  </rv>
  <rv s="1">
    <fb>-8.8458333333332995</fb>
    <v>9</v>
  </rv>
  <rv s="4">
    <v>https://www.bing.com/search?q=campestre%2c+alagoas&amp;form=skydnc</v>
    <v>Learn more on Bing</v>
  </rv>
  <rv s="1">
    <fb>-35.567777777777998</fb>
    <v>9</v>
  </rv>
  <rv s="1">
    <fb>6954</fb>
    <v>8</v>
  </rv>
  <rv s="12">
    <v>#VALUE!</v>
    <v>en-US</v>
    <v>1f71f571-3407-eea7-d517-fb79590890c3</v>
    <v>536870912</v>
    <v>1</v>
    <v>143</v>
    <v>120</v>
    <v>Campestre, Alagoas</v>
    <v>4</v>
    <v>5</v>
    <v>Map</v>
    <v>6</v>
    <v>57</v>
    <v>59</v>
    <v>508</v>
    <v>3</v>
    <v>Campestre is a municipality in the state of Alagoas in the Northeast region of Brazil.</v>
    <v>509</v>
    <v>510</v>
    <v>511</v>
    <v>512</v>
    <v>Campestre, Alagoas</v>
    <v>513</v>
    <v>Campestre, Alagoas</v>
    <v>mdp/vdpid/6493690687622479873</v>
  </rv>
  <rv s="0">
    <v>536870912</v>
    <v>Campo Alegre, Alagoas</v>
    <v>5c0c2e9a-78d5-382c-5b06-267f24681238</v>
    <v>en-US</v>
    <v>Map</v>
  </rv>
  <rv s="1">
    <fb>308.05799999999999</fb>
    <v>8</v>
  </rv>
  <rv s="2">
    <v>46</v>
    <v>6</v>
    <v>144</v>
    <v>7</v>
    <v>0</v>
    <v>Image of Campo Alegre, Alagoas</v>
  </rv>
  <rv s="1">
    <fb>-9.7819444444444006</fb>
    <v>9</v>
  </rv>
  <rv s="0">
    <v>805306368</v>
    <v>Pauline de Fátima Pereira Albuquerque (Mayor)</v>
    <v>2953dabb-0e0c-fb9d-6054-9a793e79633c</v>
    <v>en-US</v>
    <v>Generic</v>
  </rv>
  <rv s="3">
    <v>47</v>
  </rv>
  <rv s="4">
    <v>https://www.bing.com/search?q=campo+alegre%2c+alagoas+brazil&amp;form=skydnc</v>
    <v>Learn more on Bing</v>
  </rv>
  <rv s="1">
    <fb>-36.350833333333</fb>
    <v>9</v>
  </rv>
  <rv s="1">
    <fb>32106</fb>
    <v>8</v>
  </rv>
  <rv s="5">
    <v>#VALUE!</v>
    <v>en-US</v>
    <v>5c0c2e9a-78d5-382c-5b06-267f24681238</v>
    <v>536870912</v>
    <v>1</v>
    <v>145</v>
    <v>2</v>
    <v>Campo Alegre, Alagoas</v>
    <v>4</v>
    <v>5</v>
    <v>Map</v>
    <v>6</v>
    <v>7</v>
    <v>59</v>
    <v>516</v>
    <v>3</v>
    <v>Campo Alegre is a municipality located in the Brazilian state of Alagoas. Its population is 57,537 and its area is 308 km².</v>
    <v>517</v>
    <v>518</v>
    <v>520</v>
    <v>521</v>
    <v>522</v>
    <v>Campo Alegre, Alagoas</v>
    <v>523</v>
    <v>157</v>
    <v>Campo Alegre, Alagoas</v>
    <v>mdp/vdpid/6493723494361071617</v>
  </rv>
  <rv s="0">
    <v>536870912</v>
    <v>Campo Grande, Alagoas</v>
    <v>21b32986-d39f-43ff-1ef9-4de4d33dccdd</v>
    <v>en-US</v>
    <v>Map</v>
  </rv>
  <rv s="1">
    <fb>166.321</fb>
    <v>8</v>
  </rv>
  <rv s="1">
    <fb>-9.9577777777777996</fb>
    <v>9</v>
  </rv>
  <rv s="0">
    <v>805306368</v>
    <v>Téo Higino (Mayor)</v>
    <v>089bbfcb-365b-6e56-5839-e7adbee27b29</v>
    <v>en-US</v>
    <v>Generic</v>
  </rv>
  <rv s="3">
    <v>48</v>
  </rv>
  <rv s="4">
    <v>https://www.bing.com/search?q=campo+grande+brazil&amp;form=skydnc</v>
    <v>Learn more on Bing</v>
  </rv>
  <rv s="1">
    <fb>-36.791944444443999</fb>
    <v>9</v>
  </rv>
  <rv s="1">
    <fb>8142</fb>
    <v>8</v>
  </rv>
  <rv s="15">
    <v>#VALUE!</v>
    <v>en-US</v>
    <v>21b32986-d39f-43ff-1ef9-4de4d33dccdd</v>
    <v>536870912</v>
    <v>1</v>
    <v>147</v>
    <v>148</v>
    <v>Campo Grande, Alagoas</v>
    <v>4</v>
    <v>137</v>
    <v>Map</v>
    <v>6</v>
    <v>7</v>
    <v>59</v>
    <v>526</v>
    <v>3</v>
    <v>Campo Grande is a municipality located in the Brazilian state of Alagoas. It is situated in the Agreste Alagoano mesoregion and belongs to the Arapiraca microregion.</v>
    <v>527</v>
    <v>529</v>
    <v>530</v>
    <v>531</v>
    <v>Campo Grande, Alagoas</v>
    <v>532</v>
    <v>Campo Grande, Alagoas</v>
    <v>mdp/vdpid/6493534486842572801</v>
  </rv>
  <rv s="0">
    <v>536870912</v>
    <v>Canapi</v>
    <v>d99fbbe9-988f-8050-9d58-43a2459946b7</v>
    <v>en-US</v>
    <v>Map</v>
  </rv>
  <rv s="1">
    <fb>571.85500000000002</fb>
    <v>8</v>
  </rv>
  <rv s="1">
    <fb>-9.1269444444443995</fb>
    <v>9</v>
  </rv>
  <rv s="4">
    <v>https://www.bing.com/search?q=canapi+brazil&amp;form=skydnc</v>
    <v>Learn more on Bing</v>
  </rv>
  <rv s="1">
    <fb>-37.604999999999997</fb>
    <v>9</v>
  </rv>
  <rv s="1">
    <fb>15559</fb>
    <v>8</v>
  </rv>
  <rv s="16">
    <v>#VALUE!</v>
    <v>en-US</v>
    <v>d99fbbe9-988f-8050-9d58-43a2459946b7</v>
    <v>536870912</v>
    <v>1</v>
    <v>150</v>
    <v>151</v>
    <v>Canapi</v>
    <v>4</v>
    <v>137</v>
    <v>Map</v>
    <v>6</v>
    <v>7</v>
    <v>59</v>
    <v>535</v>
    <v>3</v>
    <v>Carié is a municipality located in the Brazilian state of Alagoas. Its population is 17,719 and its area is 572 km².</v>
    <v>536</v>
    <v>537</v>
    <v>538</v>
    <v>Canapi</v>
    <v>539</v>
    <v>Canapi</v>
    <v>mdp/vdpid/6493238896506175489</v>
  </rv>
  <rv s="0">
    <v>536870912</v>
    <v>Capela, Alagoas</v>
    <v>f4945ca4-8244-8029-4d76-4c75d9c6fbb1</v>
    <v>en-US</v>
    <v>Map</v>
  </rv>
  <rv s="1">
    <fb>205.28299999999999</fb>
    <v>8</v>
  </rv>
  <rv s="2">
    <v>47</v>
    <v>6</v>
    <v>152</v>
    <v>7</v>
    <v>0</v>
    <v>Image of Capela, Alagoas</v>
  </rv>
  <rv s="1">
    <fb>-9.4075000000000006</fb>
    <v>9</v>
  </rv>
  <rv s="4">
    <v>https://www.bing.com/search?q=capela%2c+alagoas+brazil&amp;form=skydnc</v>
    <v>Learn more on Bing</v>
  </rv>
  <rv s="1">
    <fb>-36.073611111110999</fb>
    <v>9</v>
  </rv>
  <rv s="1">
    <fb>15032</fb>
    <v>8</v>
  </rv>
  <rv s="12">
    <v>#VALUE!</v>
    <v>en-US</v>
    <v>f4945ca4-8244-8029-4d76-4c75d9c6fbb1</v>
    <v>536870912</v>
    <v>1</v>
    <v>153</v>
    <v>120</v>
    <v>Capela, Alagoas</v>
    <v>4</v>
    <v>5</v>
    <v>Map</v>
    <v>6</v>
    <v>7</v>
    <v>59</v>
    <v>542</v>
    <v>3</v>
    <v>Capela is a municipality located in the Brazilian state of Alagoas. Its population is 16,979 and its area is 205 km².</v>
    <v>543</v>
    <v>544</v>
    <v>545</v>
    <v>546</v>
    <v>Capela, Alagoas</v>
    <v>547</v>
    <v>Capela, Alagoas</v>
    <v>mdp/vdpid/6493713083393900545</v>
  </rv>
  <rv s="0">
    <v>536870912</v>
    <v>Carneiros</v>
    <v>321c8816-6e28-d653-5bc3-fb70ea4ddf97</v>
    <v>en-US</v>
    <v>Map</v>
  </rv>
  <rv s="1">
    <fb>113.05800000000001</fb>
    <v>8</v>
  </rv>
  <rv s="2">
    <v>48</v>
    <v>6</v>
    <v>154</v>
    <v>7</v>
    <v>0</v>
    <v>Image of Carneiros</v>
  </rv>
  <rv s="1">
    <fb>-9.4827777777778</fb>
    <v>9</v>
  </rv>
  <rv s="4">
    <v>https://www.bing.com/search?q=carneiros+brazil&amp;form=skydnc</v>
    <v>Learn more on Bing</v>
  </rv>
  <rv s="1">
    <fb>-37.376944444444</fb>
    <v>9</v>
  </rv>
  <rv s="1">
    <fb>8999</fb>
    <v>8</v>
  </rv>
  <rv s="12">
    <v>#VALUE!</v>
    <v>en-US</v>
    <v>321c8816-6e28-d653-5bc3-fb70ea4ddf97</v>
    <v>536870912</v>
    <v>1</v>
    <v>155</v>
    <v>120</v>
    <v>Carneiros</v>
    <v>4</v>
    <v>5</v>
    <v>Map</v>
    <v>6</v>
    <v>7</v>
    <v>59</v>
    <v>550</v>
    <v>3</v>
    <v>Carneiros is a municipality located in the western of the Brazilian state of Alagoas. Its population is 9.159 and its area is 113 km².</v>
    <v>551</v>
    <v>552</v>
    <v>553</v>
    <v>554</v>
    <v>Carneiros</v>
    <v>555</v>
    <v>Carneiros</v>
    <v>mdp/vdpid/6493293384608776193</v>
  </rv>
  <rv s="0">
    <v>536870912</v>
    <v>Chã Preta</v>
    <v>6bfb33ea-8d9e-64e2-8c2c-cb13b367ad2e</v>
    <v>en-US</v>
    <v>Map</v>
  </rv>
  <rv s="1">
    <fb>200.80199999999999</fb>
    <v>8</v>
  </rv>
  <rv s="2">
    <v>49</v>
    <v>6</v>
    <v>156</v>
    <v>7</v>
    <v>0</v>
    <v>Image of Chã Preta</v>
  </rv>
  <rv s="1">
    <fb>-9.2550000000000008</fb>
    <v>9</v>
  </rv>
  <rv s="4">
    <v>https://www.bing.com/search?q=ch%c3%a3+preta+brazil&amp;form=skydnc</v>
    <v>Learn more on Bing</v>
  </rv>
  <rv s="1">
    <fb>-36.295833333333</fb>
    <v>9</v>
  </rv>
  <rv s="1">
    <fb>5910</fb>
    <v>8</v>
  </rv>
  <rv s="12">
    <v>#VALUE!</v>
    <v>en-US</v>
    <v>6bfb33ea-8d9e-64e2-8c2c-cb13b367ad2e</v>
    <v>536870912</v>
    <v>1</v>
    <v>157</v>
    <v>120</v>
    <v>Chã Preta</v>
    <v>4</v>
    <v>5</v>
    <v>Map</v>
    <v>6</v>
    <v>7</v>
    <v>59</v>
    <v>558</v>
    <v>3</v>
    <v>Chã Preta is a municipality located in the Brazilian state of Alagoas. Its population is 7,311 and its area is 201 km².</v>
    <v>559</v>
    <v>560</v>
    <v>561</v>
    <v>562</v>
    <v>Chã Preta</v>
    <v>563</v>
    <v>Chã Preta</v>
    <v>mdp/vdpid/6493707284500185089</v>
  </rv>
  <rv s="0">
    <v>536870912</v>
    <v>Coité do Nóia</v>
    <v>b77282c1-3c3b-2d9d-2335-03f2dd6954b2</v>
    <v>en-US</v>
    <v>Map</v>
  </rv>
  <rv s="1">
    <fb>88.51</fb>
    <v>8</v>
  </rv>
  <rv s="2">
    <v>50</v>
    <v>6</v>
    <v>158</v>
    <v>7</v>
    <v>0</v>
    <v>Image of Coité do Nóia</v>
  </rv>
  <rv s="1">
    <fb>-9.6319444444444002</fb>
    <v>9</v>
  </rv>
  <rv s="0">
    <v>805306368</v>
    <v>Bueno Higino (Mayor)</v>
    <v>ee404634-71b6-79a5-04ee-7e5ce71576f4</v>
    <v>en-US</v>
    <v>Generic</v>
  </rv>
  <rv s="3">
    <v>49</v>
  </rv>
  <rv s="4">
    <v>https://www.bing.com/search?q=coit%c3%a9+do+n%c3%b3ia+brazil&amp;form=skydnc</v>
    <v>Learn more on Bing</v>
  </rv>
  <rv s="1">
    <fb>-36.578888888888997</fb>
    <v>9</v>
  </rv>
  <rv s="1">
    <fb>10810</fb>
    <v>8</v>
  </rv>
  <rv s="8">
    <v>#VALUE!</v>
    <v>en-US</v>
    <v>b77282c1-3c3b-2d9d-2335-03f2dd6954b2</v>
    <v>536870912</v>
    <v>1</v>
    <v>159</v>
    <v>67</v>
    <v>Coité do Nóia</v>
    <v>4</v>
    <v>5</v>
    <v>Map</v>
    <v>6</v>
    <v>7</v>
    <v>59</v>
    <v>566</v>
    <v>3</v>
    <v>Coité do Noia is a municipality located in the center of the Brazilian state of Alagoas.</v>
    <v>567</v>
    <v>568</v>
    <v>570</v>
    <v>571</v>
    <v>572</v>
    <v>Coité do Nóia</v>
    <v>573</v>
    <v>Coité do Nóia</v>
    <v>mdp/vdpid/6493717181530898433</v>
  </rv>
  <rv s="0">
    <v>536870912</v>
    <v>Colônia Leopoldina</v>
    <v>cd334538-9c6f-13e3-b907-fe0daedd457c</v>
    <v>en-US</v>
    <v>Map</v>
  </rv>
  <rv s="1">
    <fb>287.459</fb>
    <v>8</v>
  </rv>
  <rv s="2">
    <v>51</v>
    <v>6</v>
    <v>160</v>
    <v>7</v>
    <v>0</v>
    <v>Image of Colônia Leopoldina</v>
  </rv>
  <rv s="1">
    <fb>-8.9088888888888995</fb>
    <v>9</v>
  </rv>
  <rv s="4">
    <v>https://www.bing.com/search?q=col%c3%b4nia+leopoldina+brazil&amp;form=skydnc</v>
    <v>Learn more on Bing</v>
  </rv>
  <rv s="1">
    <fb>-35.725000000000001</fb>
    <v>9</v>
  </rv>
  <rv s="1">
    <fb>15816</fb>
    <v>8</v>
  </rv>
  <rv s="12">
    <v>#VALUE!</v>
    <v>en-US</v>
    <v>cd334538-9c6f-13e3-b907-fe0daedd457c</v>
    <v>536870912</v>
    <v>1</v>
    <v>161</v>
    <v>120</v>
    <v>Colônia Leopoldina</v>
    <v>4</v>
    <v>5</v>
    <v>Map</v>
    <v>6</v>
    <v>7</v>
    <v>59</v>
    <v>576</v>
    <v>3</v>
    <v>Colônia Leopoldina is a municipality located in the Brazilian state of Alagoas. Its population is 21,818 and its area is 287 km².</v>
    <v>577</v>
    <v>578</v>
    <v>579</v>
    <v>580</v>
    <v>Colônia Leopoldina</v>
    <v>581</v>
    <v>Colônia Leopoldina</v>
    <v>mdp/vdpid/6493685948545499137</v>
  </rv>
  <rv s="0">
    <v>536870912</v>
    <v>Coqueiro Seco</v>
    <v>d24e12bc-5a1b-880b-5b0e-0397e8ee81eb</v>
    <v>en-US</v>
    <v>Map</v>
  </rv>
  <rv s="1">
    <fb>40.262</fb>
    <v>8</v>
  </rv>
  <rv s="2">
    <v>52</v>
    <v>6</v>
    <v>162</v>
    <v>7</v>
    <v>0</v>
    <v>Image of Coqueiro Seco</v>
  </rv>
  <rv s="1">
    <fb>-9.6377777777777993</fb>
    <v>9</v>
  </rv>
  <rv s="0">
    <v>805306368</v>
    <v>Renato Tadeu Fragoso (Mayor)</v>
    <v>3122a455-9734-0bff-0977-36e30bcc4e0c</v>
    <v>en-US</v>
    <v>Generic</v>
  </rv>
  <rv s="3">
    <v>50</v>
  </rv>
  <rv s="4">
    <v>https://www.bing.com/search?q=coqueiro+seco+brazil&amp;form=skydnc</v>
    <v>Learn more on Bing</v>
  </rv>
  <rv s="1">
    <fb>-35.802777777777997</fb>
    <v>9</v>
  </rv>
  <rv s="1">
    <fb>5864</fb>
    <v>8</v>
  </rv>
  <rv s="5">
    <v>#VALUE!</v>
    <v>en-US</v>
    <v>d24e12bc-5a1b-880b-5b0e-0397e8ee81eb</v>
    <v>536870912</v>
    <v>1</v>
    <v>163</v>
    <v>2</v>
    <v>Coqueiro Seco</v>
    <v>4</v>
    <v>5</v>
    <v>Map</v>
    <v>6</v>
    <v>57</v>
    <v>59</v>
    <v>584</v>
    <v>3</v>
    <v>Coqueiro Seco is a municipality located in the Brazilian state of Alagoas. Its population is 5,864 and its area is 40.4 km². Located on the shores of Lake Mundaú, Coqueiro Seco is named from the frequent meetings of merchants and travelers in ...</v>
    <v>585</v>
    <v>586</v>
    <v>588</v>
    <v>589</v>
    <v>590</v>
    <v>Coqueiro Seco</v>
    <v>591</v>
    <v>157</v>
    <v>Coqueiro Seco</v>
    <v>mdp/vdpid/6493755447340695553</v>
  </rv>
  <rv s="0">
    <v>536870912</v>
    <v>Coruripe</v>
    <v>e3b1104a-75ce-079a-93de-6b4a2eb9b47b</v>
    <v>en-US</v>
    <v>Map</v>
  </rv>
  <rv s="1">
    <fb>912.71600000000001</fb>
    <v>8</v>
  </rv>
  <rv s="2">
    <v>53</v>
    <v>6</v>
    <v>164</v>
    <v>7</v>
    <v>0</v>
    <v>Image of Coruripe</v>
  </rv>
  <rv s="1">
    <fb>-10.125833333333</fb>
    <v>9</v>
  </rv>
  <rv s="0">
    <v>805306368</v>
    <v>Marx Beltrão Lima Siqueira (Mayor)</v>
    <v>e10a855c-8bbc-f86d-bf50-ca6c402c3533</v>
    <v>en-US</v>
    <v>Generic</v>
  </rv>
  <rv s="3">
    <v>51</v>
  </rv>
  <rv s="4">
    <v>https://www.bing.com/search?q=coruripe+brazil&amp;form=skydnc</v>
    <v>Learn more on Bing</v>
  </rv>
  <rv s="1">
    <fb>-36.175833333333003</fb>
    <v>9</v>
  </rv>
  <rv s="1">
    <fb>50414</fb>
    <v>8</v>
  </rv>
  <rv s="8">
    <v>#VALUE!</v>
    <v>en-US</v>
    <v>e3b1104a-75ce-079a-93de-6b4a2eb9b47b</v>
    <v>536870912</v>
    <v>1</v>
    <v>165</v>
    <v>67</v>
    <v>Coruripe</v>
    <v>4</v>
    <v>5</v>
    <v>Map</v>
    <v>6</v>
    <v>7</v>
    <v>59</v>
    <v>594</v>
    <v>3</v>
    <v>Coruripe is a municipality located in the southern coast of the Brazilian state of Alagoas. Its population is 57,294 and its area is 913 km². It is the largest municipality in Alagoas by area, but among the largest municipalities of each ...</v>
    <v>595</v>
    <v>596</v>
    <v>598</v>
    <v>599</v>
    <v>600</v>
    <v>Coruripe</v>
    <v>601</v>
    <v>Coruripe</v>
    <v>mdp/vdpid/6493923206364135425</v>
  </rv>
  <rv s="0">
    <v>536870912</v>
    <v>Craíbas</v>
    <v>00762b08-bb7c-cfc9-a4f9-67d626e97cc0</v>
    <v>en-US</v>
    <v>Map</v>
  </rv>
  <rv s="1">
    <fb>275.32499999999999</fb>
    <v>8</v>
  </rv>
  <rv s="2">
    <v>54</v>
    <v>6</v>
    <v>166</v>
    <v>7</v>
    <v>0</v>
    <v>Image of Craíbas</v>
  </rv>
  <rv s="1">
    <fb>-9.6177777777777997</fb>
    <v>9</v>
  </rv>
  <rv s="0">
    <v>805306368</v>
    <v>Teófilo José Barroso Pereira (Mayor)</v>
    <v>d1fdefc6-f57f-2e3c-20a8-77c73fbf16c3</v>
    <v>en-US</v>
    <v>Generic</v>
  </rv>
  <rv s="3">
    <v>52</v>
  </rv>
  <rv s="4">
    <v>https://www.bing.com/search?q=cra%c3%adbas+brazil&amp;form=skydnc</v>
    <v>Learn more on Bing</v>
  </rv>
  <rv s="1">
    <fb>-36.767777777778001</fb>
    <v>9</v>
  </rv>
  <rv s="1">
    <fb>25397</fb>
    <v>8</v>
  </rv>
  <rv s="5">
    <v>#VALUE!</v>
    <v>en-US</v>
    <v>00762b08-bb7c-cfc9-a4f9-67d626e97cc0</v>
    <v>536870912</v>
    <v>1</v>
    <v>167</v>
    <v>2</v>
    <v>Craíbas</v>
    <v>4</v>
    <v>5</v>
    <v>Map</v>
    <v>6</v>
    <v>7</v>
    <v>59</v>
    <v>604</v>
    <v>3</v>
    <v>Craíbas is a municipality located in the western of the Brazilian state of Alagoas. Its population is 24,309 and its area is 275 km².</v>
    <v>605</v>
    <v>606</v>
    <v>608</v>
    <v>609</v>
    <v>610</v>
    <v>Craíbas</v>
    <v>611</v>
    <v>157</v>
    <v>Craíbas</v>
    <v>mdp/vdpid/6493341177763332097</v>
  </rv>
  <rv s="0">
    <v>536870912</v>
    <v>Delmiro Gouveia</v>
    <v>b73cbf80-8297-a87e-bfcc-aa21af50ca18</v>
    <v>en-US</v>
    <v>Map</v>
  </rv>
  <rv s="1">
    <fb>607.81299999999999</fb>
    <v>8</v>
  </rv>
  <rv s="2">
    <v>55</v>
    <v>6</v>
    <v>168</v>
    <v>7</v>
    <v>0</v>
    <v>Image of Delmiro Gouveia</v>
  </rv>
  <rv s="1">
    <fb>-9.3858333333333004</fb>
    <v>9</v>
  </rv>
  <rv s="0">
    <v>805306368</v>
    <v>Luiz Carlos Costa (Mayor)</v>
    <v>008df54f-8714-4d5b-853a-814ab60eda8d</v>
    <v>en-US</v>
    <v>Generic</v>
  </rv>
  <rv s="3">
    <v>53</v>
  </rv>
  <rv s="4">
    <v>https://www.bing.com/search?q=delmiro+gouveia+brazil&amp;form=skydnc</v>
    <v>Learn more on Bing</v>
  </rv>
  <rv s="1">
    <fb>-37.995833333333003</fb>
    <v>9</v>
  </rv>
  <rv s="1">
    <fb>52262</fb>
    <v>8</v>
  </rv>
  <rv s="5">
    <v>#VALUE!</v>
    <v>en-US</v>
    <v>b73cbf80-8297-a87e-bfcc-aa21af50ca18</v>
    <v>536870912</v>
    <v>1</v>
    <v>169</v>
    <v>2</v>
    <v>Delmiro Gouveia</v>
    <v>4</v>
    <v>5</v>
    <v>Map</v>
    <v>6</v>
    <v>57</v>
    <v>59</v>
    <v>614</v>
    <v>3</v>
    <v>Delmiro Gouveia is a municipality located in the westernmost point of the Brazilian state of Alagoas. Its population is 52,262 and its area is 609 km². The municipality holds part of the 26,736 hectares Rio São Francisco Natural Monument, which ...</v>
    <v>615</v>
    <v>616</v>
    <v>618</v>
    <v>619</v>
    <v>620</v>
    <v>Delmiro Gouveia</v>
    <v>621</v>
    <v>157</v>
    <v>Delmiro Gouveia</v>
    <v>mdp/vdpid/6493186758321111041</v>
  </rv>
  <rv s="0">
    <v>536870912</v>
    <v>Dois Riachos</v>
    <v>d6c193ee-d386-9aab-2834-6c1b8408470d</v>
    <v>en-US</v>
    <v>Map</v>
  </rv>
  <rv s="1">
    <fb>140.47200000000001</fb>
    <v>8</v>
  </rv>
  <rv s="2">
    <v>56</v>
    <v>6</v>
    <v>170</v>
    <v>7</v>
    <v>0</v>
    <v>Image of Dois Riachos</v>
  </rv>
  <rv s="1">
    <fb>-9.3927777777778001</fb>
    <v>9</v>
  </rv>
  <rv s="0">
    <v>805306368</v>
    <v>Ramon Camilo (Mayor)</v>
    <v>1af2b7c8-79e9-9fe3-c6f5-1f2c77dcf9c3</v>
    <v>en-US</v>
    <v>Generic</v>
  </rv>
  <rv s="3">
    <v>54</v>
  </rv>
  <rv s="4">
    <v>https://www.bing.com/search?q=dois+riachos+brazil&amp;form=skydnc</v>
    <v>Learn more on Bing</v>
  </rv>
  <rv s="1">
    <fb>-37.100833333333</fb>
    <v>9</v>
  </rv>
  <rv s="1">
    <fb>11067</fb>
    <v>8</v>
  </rv>
  <rv s="5">
    <v>#VALUE!</v>
    <v>en-US</v>
    <v>d6c193ee-d386-9aab-2834-6c1b8408470d</v>
    <v>536870912</v>
    <v>1</v>
    <v>171</v>
    <v>2</v>
    <v>Dois Riachos</v>
    <v>4</v>
    <v>5</v>
    <v>Map</v>
    <v>6</v>
    <v>57</v>
    <v>59</v>
    <v>624</v>
    <v>3</v>
    <v>Dois Riachos is a municipality located in the West of the Brazilian state of Alagoas. Its population is 11,067 and its area is 140 km². Dois Riachos is the birthplace of Marta, among the most notable woman football players in the world.</v>
    <v>625</v>
    <v>626</v>
    <v>628</v>
    <v>629</v>
    <v>630</v>
    <v>Dois Riachos</v>
    <v>631</v>
    <v>157</v>
    <v>Dois Riachos</v>
    <v>mdp/vdpid/6493318539980570625</v>
  </rv>
  <rv s="0">
    <v>536870912</v>
    <v>Estrela de Alagoas</v>
    <v>ecd17090-e926-2612-52af-5c375c2466d8</v>
    <v>en-US</v>
    <v>Map</v>
  </rv>
  <rv s="1">
    <fb>264.20299999999997</fb>
    <v>8</v>
  </rv>
  <rv s="2">
    <v>57</v>
    <v>6</v>
    <v>172</v>
    <v>7</v>
    <v>0</v>
    <v>Image of Estrela de Alagoas</v>
  </rv>
  <rv s="1">
    <fb>-9.39</fb>
    <v>9</v>
  </rv>
  <rv s="0">
    <v>805306368</v>
    <v>Roberto Ferreira Wanderley (Mayor)</v>
    <v>0fb6a19a-d9cb-c616-36c2-2b9543a717fb</v>
    <v>en-US</v>
    <v>Generic</v>
  </rv>
  <rv s="3">
    <v>55</v>
  </rv>
  <rv s="4">
    <v>https://www.bing.com/search?q=estrela+de+alagoas+brazil&amp;form=skydnc</v>
    <v>Learn more on Bing</v>
  </rv>
  <rv s="1">
    <fb>-36.76</fb>
    <v>9</v>
  </rv>
  <rv s="1">
    <fb>15429</fb>
    <v>8</v>
  </rv>
  <rv s="5">
    <v>#VALUE!</v>
    <v>en-US</v>
    <v>ecd17090-e926-2612-52af-5c375c2466d8</v>
    <v>536870912</v>
    <v>1</v>
    <v>173</v>
    <v>2</v>
    <v>Estrela de Alagoas</v>
    <v>4</v>
    <v>5</v>
    <v>Map</v>
    <v>6</v>
    <v>7</v>
    <v>59</v>
    <v>634</v>
    <v>3</v>
    <v>Estrela de Alagoas is a municipality located in the western of the Brazilian state of Alagoas. Its population is 18,255 and its area is 264 km².</v>
    <v>635</v>
    <v>636</v>
    <v>638</v>
    <v>639</v>
    <v>640</v>
    <v>Estrela de Alagoas</v>
    <v>641</v>
    <v>157</v>
    <v>Estrela de Alagoas</v>
    <v>mdp/vdpid/6493323590845333505</v>
  </rv>
  <rv s="0">
    <v>536870912</v>
    <v>Feira Grande</v>
    <v>dc3b166d-d764-fb18-560f-379f26725d4b</v>
    <v>en-US</v>
    <v>Map</v>
  </rv>
  <rv s="1">
    <fb>155.97399999999999</fb>
    <v>8</v>
  </rv>
  <rv s="2">
    <v>58</v>
    <v>6</v>
    <v>174</v>
    <v>7</v>
    <v>0</v>
    <v>Image of Feira Grande</v>
  </rv>
  <rv s="1">
    <fb>-9.9</fb>
    <v>9</v>
  </rv>
  <rv s="4">
    <v>https://www.bing.com/search?q=feira+grande+brazil&amp;form=skydnc</v>
    <v>Learn more on Bing</v>
  </rv>
  <rv s="1">
    <fb>-36.677777777777997</fb>
    <v>9</v>
  </rv>
  <rv s="1">
    <fb>22712</fb>
    <v>8</v>
  </rv>
  <rv s="12">
    <v>#VALUE!</v>
    <v>en-US</v>
    <v>dc3b166d-d764-fb18-560f-379f26725d4b</v>
    <v>536870912</v>
    <v>1</v>
    <v>175</v>
    <v>120</v>
    <v>Feira Grande</v>
    <v>4</v>
    <v>5</v>
    <v>Map</v>
    <v>6</v>
    <v>7</v>
    <v>59</v>
    <v>644</v>
    <v>3</v>
    <v>Feira Grande is a municipality located in the western region of the Brazilian state of Alagoas. Its population is 22,178 and its area is 156 square kilometres.</v>
    <v>645</v>
    <v>646</v>
    <v>647</v>
    <v>648</v>
    <v>Feira Grande</v>
    <v>649</v>
    <v>Feira Grande</v>
    <v>mdp/vdpid/6493533940475756545</v>
  </rv>
  <rv s="0">
    <v>536870912</v>
    <v>Feliz Deserto</v>
    <v>fe028288-2468-72fe-35f9-ccc7ffe58d62</v>
    <v>en-US</v>
    <v>Map</v>
  </rv>
  <rv s="1">
    <fb>91.823999999999998</fb>
    <v>8</v>
  </rv>
  <rv s="1">
    <fb>-10.291944444444001</fb>
    <v>9</v>
  </rv>
  <rv s="4">
    <v>https://www.bing.com/search?q=feliz+deserto+brazil&amp;form=skydnc</v>
    <v>Learn more on Bing</v>
  </rv>
  <rv s="1">
    <fb>-36.305833333332998</fb>
    <v>9</v>
  </rv>
  <rv s="1">
    <fb>3963</fb>
    <v>8</v>
  </rv>
  <rv s="16">
    <v>#VALUE!</v>
    <v>en-US</v>
    <v>fe028288-2468-72fe-35f9-ccc7ffe58d62</v>
    <v>536870912</v>
    <v>1</v>
    <v>177</v>
    <v>151</v>
    <v>Feliz Deserto</v>
    <v>4</v>
    <v>137</v>
    <v>Map</v>
    <v>6</v>
    <v>7</v>
    <v>59</v>
    <v>652</v>
    <v>3</v>
    <v>Feliz Deserto is a municipality located in the south of the Brazilian state of Alagoas. Its population is 4,779 and its area is 92 km².</v>
    <v>653</v>
    <v>654</v>
    <v>655</v>
    <v>Feliz Deserto</v>
    <v>656</v>
    <v>Feliz Deserto</v>
    <v>mdp/vdpid/6493929935621586945</v>
  </rv>
  <rv s="0">
    <v>536870912</v>
    <v>Flexeiras</v>
    <v>f4390021-966f-20f0-16e3-34c3e5c378a3</v>
    <v>en-US</v>
    <v>Map</v>
  </rv>
  <rv s="1">
    <fb>333.05200000000002</fb>
    <v>8</v>
  </rv>
  <rv s="2">
    <v>59</v>
    <v>6</v>
    <v>178</v>
    <v>7</v>
    <v>0</v>
    <v>Image of Flexeiras</v>
  </rv>
  <rv s="1">
    <fb>-9.2727777777778009</fb>
    <v>9</v>
  </rv>
  <rv s="4">
    <v>https://www.bing.com/search?q=flexeiras+brazil&amp;form=skydnc</v>
    <v>Learn more on Bing</v>
  </rv>
  <rv s="1">
    <fb>-35.715000000000003</fb>
    <v>9</v>
  </rv>
  <rv s="1">
    <fb>9618</fb>
    <v>8</v>
  </rv>
  <rv s="12">
    <v>#VALUE!</v>
    <v>en-US</v>
    <v>f4390021-966f-20f0-16e3-34c3e5c378a3</v>
    <v>536870912</v>
    <v>1</v>
    <v>179</v>
    <v>120</v>
    <v>Flexeiras</v>
    <v>4</v>
    <v>5</v>
    <v>Map</v>
    <v>6</v>
    <v>7</v>
    <v>59</v>
    <v>659</v>
    <v>3</v>
    <v>Flexeiras is a municipality located in the Brazilian state of Alagoas. Its population is 12,807 and its area is 316 km². The municipality contains 38% of the 6,116 hectares Murici Ecological Station, created in 2001.</v>
    <v>660</v>
    <v>661</v>
    <v>662</v>
    <v>663</v>
    <v>Flexeiras</v>
    <v>664</v>
    <v>Flexeiras</v>
    <v>mdp/vdpid/6493738689552711681</v>
  </rv>
  <rv s="0">
    <v>536870912</v>
    <v>Girau do Ponciano</v>
    <v>010958e1-16eb-c54d-9bc4-a5fb216e0759</v>
    <v>en-US</v>
    <v>Map</v>
  </rv>
  <rv s="1">
    <fb>502.15</fb>
    <v>8</v>
  </rv>
  <rv s="2">
    <v>60</v>
    <v>6</v>
    <v>180</v>
    <v>7</v>
    <v>0</v>
    <v>Image of Girau do Ponciano</v>
  </rv>
  <rv s="1">
    <fb>-9.8838888888888992</fb>
    <v>9</v>
  </rv>
  <rv s="0">
    <v>805306368</v>
    <v>Gilberto Bezerra Barros (Mayor)</v>
    <v>f74bcec3-08e3-dfde-7b00-b82ff1ae043f</v>
    <v>en-US</v>
    <v>Generic</v>
  </rv>
  <rv s="3">
    <v>56</v>
  </rv>
  <rv s="4">
    <v>https://www.bing.com/search?q=girau+do+ponciano+brazil&amp;form=skydnc</v>
    <v>Learn more on Bing</v>
  </rv>
  <rv s="1">
    <fb>-36.828888888888997</fb>
    <v>9</v>
  </rv>
  <rv s="1">
    <fb>36102</fb>
    <v>8</v>
  </rv>
  <rv s="5">
    <v>#VALUE!</v>
    <v>en-US</v>
    <v>010958e1-16eb-c54d-9bc4-a5fb216e0759</v>
    <v>536870912</v>
    <v>1</v>
    <v>181</v>
    <v>2</v>
    <v>Girau do Ponciano</v>
    <v>4</v>
    <v>5</v>
    <v>Map</v>
    <v>6</v>
    <v>7</v>
    <v>59</v>
    <v>667</v>
    <v>3</v>
    <v>Girau do Ponciano is a municipality located in the west of the Brazilian state of Alagoas. Its population is 41,237 and its area is 502 km².</v>
    <v>668</v>
    <v>669</v>
    <v>671</v>
    <v>672</v>
    <v>673</v>
    <v>Girau do Ponciano</v>
    <v>674</v>
    <v>157</v>
    <v>Girau do Ponciano</v>
    <v>mdp/vdpid/6493531779821993985</v>
  </rv>
  <rv s="0">
    <v>536870912</v>
    <v>Ibateguara</v>
    <v>f44bc032-799f-d279-0387-5048ea8a6a84</v>
    <v>en-US</v>
    <v>Map</v>
  </rv>
  <rv s="1">
    <fb>261.27699999999999</fb>
    <v>8</v>
  </rv>
  <rv s="2">
    <v>61</v>
    <v>6</v>
    <v>182</v>
    <v>7</v>
    <v>0</v>
    <v>Image of Ibateguara</v>
  </rv>
  <rv s="1">
    <fb>-8.9727777777778002</fb>
    <v>9</v>
  </rv>
  <rv s="4">
    <v>https://www.bing.com/search?q=ibateguara+brazil&amp;form=skydnc</v>
    <v>Learn more on Bing</v>
  </rv>
  <rv s="1">
    <fb>-35.938888888888997</fb>
    <v>9</v>
  </rv>
  <rv s="1">
    <fb>15637</fb>
    <v>8</v>
  </rv>
  <rv s="12">
    <v>#VALUE!</v>
    <v>en-US</v>
    <v>f44bc032-799f-d279-0387-5048ea8a6a84</v>
    <v>536870912</v>
    <v>1</v>
    <v>183</v>
    <v>120</v>
    <v>Ibateguara</v>
    <v>4</v>
    <v>5</v>
    <v>Map</v>
    <v>6</v>
    <v>64</v>
    <v>59</v>
    <v>677</v>
    <v>3</v>
    <v>Ibateguara is a municipality located in the western of the Brazilian state of Alagoas. Its population is 15,627 and its area is 261 km².</v>
    <v>678</v>
    <v>679</v>
    <v>680</v>
    <v>681</v>
    <v>Ibateguara</v>
    <v>682</v>
    <v>Ibateguara</v>
    <v>mdp/vdpid/6493680854999498753</v>
  </rv>
  <rv s="0">
    <v>536870912</v>
    <v>Igaci</v>
    <v>f4b57337-1f25-3974-61a2-7efbd532d7e1</v>
    <v>en-US</v>
    <v>Map</v>
  </rv>
  <rv s="1">
    <fb>333.58600000000001</fb>
    <v>8</v>
  </rv>
  <rv s="2">
    <v>62</v>
    <v>6</v>
    <v>184</v>
    <v>7</v>
    <v>0</v>
    <v>Image of Igaci</v>
  </rv>
  <rv s="1">
    <fb>-9.5369444444443996</fb>
    <v>9</v>
  </rv>
  <rv s="0">
    <v>805306368</v>
    <v>Oliveiro Torres Pianco (Mayor)</v>
    <v>04fbcf00-d513-6abc-9537-7d6c2c5e1d39</v>
    <v>en-US</v>
    <v>Generic</v>
  </rv>
  <rv s="3">
    <v>57</v>
  </rv>
  <rv s="4">
    <v>https://www.bing.com/search?q=igaci+brazil&amp;form=skydnc</v>
    <v>Learn more on Bing</v>
  </rv>
  <rv s="1">
    <fb>-36.633888888888997</fb>
    <v>9</v>
  </rv>
  <rv s="1">
    <fb>23995</fb>
    <v>8</v>
  </rv>
  <rv s="8">
    <v>#VALUE!</v>
    <v>en-US</v>
    <v>f4b57337-1f25-3974-61a2-7efbd532d7e1</v>
    <v>536870912</v>
    <v>1</v>
    <v>185</v>
    <v>67</v>
    <v>Igaci</v>
    <v>4</v>
    <v>5</v>
    <v>Map</v>
    <v>6</v>
    <v>7</v>
    <v>59</v>
    <v>685</v>
    <v>3</v>
    <v>Igaci is a municipality in the Brazilian state of Alagoas. It has an area of 334.346 square kilometres. The climate is tropical savanna climate. As of 2020 the estimated population was 25,613.</v>
    <v>686</v>
    <v>687</v>
    <v>689</v>
    <v>690</v>
    <v>691</v>
    <v>Igaci</v>
    <v>692</v>
    <v>Igaci</v>
    <v>mdp/vdpid/6493340494142111745</v>
  </rv>
  <rv s="0">
    <v>536870912</v>
    <v>Igreja Nova, Alagoas</v>
    <v>cd1d9533-4b01-1618-85d5-4b8feae2390b</v>
    <v>en-US</v>
    <v>Map</v>
  </rv>
  <rv s="1">
    <fb>428.55</fb>
    <v>8</v>
  </rv>
  <rv s="1">
    <fb>-10.125277777778001</fb>
    <v>9</v>
  </rv>
  <rv s="4">
    <v>https://www.bing.com/search?q=igreja+nova+brazil&amp;form=skydnc</v>
    <v>Learn more on Bing</v>
  </rv>
  <rv s="1">
    <fb>-36.661944444444003</fb>
    <v>9</v>
  </rv>
  <rv s="1">
    <fb>21372</fb>
    <v>8</v>
  </rv>
  <rv s="16">
    <v>#VALUE!</v>
    <v>en-US</v>
    <v>cd1d9533-4b01-1618-85d5-4b8feae2390b</v>
    <v>536870912</v>
    <v>1</v>
    <v>187</v>
    <v>151</v>
    <v>Igreja Nova, Alagoas</v>
    <v>4</v>
    <v>137</v>
    <v>Map</v>
    <v>6</v>
    <v>7</v>
    <v>59</v>
    <v>695</v>
    <v>3</v>
    <v>Igreja Nova is a municipality located in the south of the Brazilian state of Alagoas. Its population is 24,586 and its area is 429 km².</v>
    <v>696</v>
    <v>697</v>
    <v>698</v>
    <v>Igreja Nova, Alagoas</v>
    <v>699</v>
    <v>Igreja Nova, Alagoas</v>
    <v>mdp/vdpid/6493914061456015361</v>
  </rv>
  <rv s="0">
    <v>536870912</v>
    <v>Inhapi</v>
    <v>20c53b11-284b-c76a-e52f-c5f3f1a9bcf6</v>
    <v>en-US</v>
    <v>Map</v>
  </rv>
  <rv s="1">
    <fb>374.161</fb>
    <v>8</v>
  </rv>
  <rv s="2">
    <v>63</v>
    <v>6</v>
    <v>188</v>
    <v>7</v>
    <v>0</v>
    <v>Image of Inhapi</v>
  </rv>
  <rv s="1">
    <fb>-9.2188888888889</fb>
    <v>9</v>
  </rv>
  <rv s="4">
    <v>https://www.bing.com/search?q=inhapi+brazil&amp;form=skydnc</v>
    <v>Learn more on Bing</v>
  </rv>
  <rv s="1">
    <fb>-37.753888888889001</fb>
    <v>9</v>
  </rv>
  <rv s="1">
    <fb>18392</fb>
    <v>8</v>
  </rv>
  <rv s="9">
    <v>#VALUE!</v>
    <v>en-US</v>
    <v>20c53b11-284b-c76a-e52f-c5f3f1a9bcf6</v>
    <v>536870912</v>
    <v>1</v>
    <v>189</v>
    <v>72</v>
    <v>Inhapi</v>
    <v>4</v>
    <v>5</v>
    <v>Map</v>
    <v>6</v>
    <v>57</v>
    <v>59</v>
    <v>702</v>
    <v>3</v>
    <v>Inhapi is a municipality located in the western of the Brazilian state of Alagoas. Its population is 18,392 as of 2020 and its area is 374 km².</v>
    <v>703</v>
    <v>704</v>
    <v>705</v>
    <v>706</v>
    <v>Inhapi</v>
    <v>707</v>
    <v>157</v>
    <v>Inhapi</v>
    <v>mdp/vdpid/6493286102894379009</v>
  </rv>
  <rv s="0">
    <v>536870912</v>
    <v>Jacaré dos Homens</v>
    <v>5d52d81e-26d5-6227-6202-48ae40bcbcf0</v>
    <v>en-US</v>
    <v>Map</v>
  </rv>
  <rv s="1">
    <fb>142.34399999999999</fb>
    <v>8</v>
  </rv>
  <rv s="2">
    <v>64</v>
    <v>6</v>
    <v>190</v>
    <v>7</v>
    <v>0</v>
    <v>Image of Jacaré dos Homens</v>
  </rv>
  <rv s="1">
    <fb>-9.6358333333333004</fb>
    <v>9</v>
  </rv>
  <rv s="0">
    <v>805306368</v>
    <v>Maria do Socorro Melo da Silva (Mayor)</v>
    <v>4ab81bd6-f38f-fd2f-185a-796ca21edfbc</v>
    <v>en-US</v>
    <v>Generic</v>
  </rv>
  <rv s="3">
    <v>58</v>
  </rv>
  <rv s="4">
    <v>https://www.bing.com/search?q=jacar%c3%a9+dos+homens+brazil&amp;form=skydnc</v>
    <v>Learn more on Bing</v>
  </rv>
  <rv s="1">
    <fb>-37.204999999999998</fb>
    <v>9</v>
  </rv>
  <rv s="1">
    <fb>5083</fb>
    <v>8</v>
  </rv>
  <rv s="5">
    <v>#VALUE!</v>
    <v>en-US</v>
    <v>5d52d81e-26d5-6227-6202-48ae40bcbcf0</v>
    <v>536870912</v>
    <v>1</v>
    <v>191</v>
    <v>2</v>
    <v>Jacaré dos Homens</v>
    <v>4</v>
    <v>5</v>
    <v>Map</v>
    <v>6</v>
    <v>7</v>
    <v>59</v>
    <v>710</v>
    <v>3</v>
    <v>Jacaré dos Homens is a municipality in the western of the Brazilian state of Alagoas. Its population is 5,219 and its area is 142 km².</v>
    <v>711</v>
    <v>712</v>
    <v>714</v>
    <v>715</v>
    <v>716</v>
    <v>Jacaré dos Homens</v>
    <v>717</v>
    <v>157</v>
    <v>Jacaré dos Homens</v>
    <v>mdp/vdpid/6493330393704431617</v>
  </rv>
  <rv s="0">
    <v>536870912</v>
    <v>Jacuípe</v>
    <v>a1bcbd6e-f215-1857-1a66-368209eb46b8</v>
    <v>en-US</v>
    <v>Map</v>
  </rv>
  <rv s="1">
    <fb>216.762</fb>
    <v>8</v>
  </rv>
  <rv s="2">
    <v>65</v>
    <v>6</v>
    <v>192</v>
    <v>7</v>
    <v>0</v>
    <v>Image of Jacuípe</v>
  </rv>
  <rv s="1">
    <fb>-8.8419444444443993</fb>
    <v>9</v>
  </rv>
  <rv s="4">
    <v>https://www.bing.com/search?q=jacu%c3%adpe+brazil&amp;form=skydnc</v>
    <v>Learn more on Bing</v>
  </rv>
  <rv s="1">
    <fb>-35.46</fb>
    <v>9</v>
  </rv>
  <rv s="1">
    <fb>5352</fb>
    <v>8</v>
  </rv>
  <rv s="12">
    <v>#VALUE!</v>
    <v>en-US</v>
    <v>a1bcbd6e-f215-1857-1a66-368209eb46b8</v>
    <v>536870912</v>
    <v>1</v>
    <v>193</v>
    <v>120</v>
    <v>Jacuípe</v>
    <v>4</v>
    <v>5</v>
    <v>Map</v>
    <v>6</v>
    <v>7</v>
    <v>59</v>
    <v>720</v>
    <v>3</v>
    <v>Jacuípe is a municipality located in the Brazilian state of Alagoas. Its population is 7,006 and its area is 217 km².</v>
    <v>721</v>
    <v>722</v>
    <v>723</v>
    <v>724</v>
    <v>Jacuípe</v>
    <v>725</v>
    <v>Jacuípe</v>
    <v>mdp/vdpid/6493690379995447297</v>
  </rv>
  <rv s="0">
    <v>536870912</v>
    <v>Japaratinga</v>
    <v>85234616-3d00-a943-1e05-361c2c9d9d8e</v>
    <v>en-US</v>
    <v>Map</v>
  </rv>
  <rv s="1">
    <fb>85.501999999999995</fb>
    <v>8</v>
  </rv>
  <rv s="2">
    <v>66</v>
    <v>6</v>
    <v>194</v>
    <v>7</v>
    <v>0</v>
    <v>Image of Japaratinga</v>
  </rv>
  <rv s="1">
    <fb>-9.2544444444444007</fb>
    <v>9</v>
  </rv>
  <rv s="4">
    <v>https://www.bing.com/search?q=japaratinga+brazil&amp;form=skydnc</v>
    <v>Learn more on Bing</v>
  </rv>
  <rv s="1">
    <fb>-35.257777777778003</fb>
    <v>9</v>
  </rv>
  <rv s="1">
    <fb>8444</fb>
    <v>8</v>
  </rv>
  <rv s="9">
    <v>#VALUE!</v>
    <v>en-US</v>
    <v>85234616-3d00-a943-1e05-361c2c9d9d8e</v>
    <v>536870912</v>
    <v>1</v>
    <v>195</v>
    <v>72</v>
    <v>Japaratinga</v>
    <v>4</v>
    <v>5</v>
    <v>Map</v>
    <v>6</v>
    <v>64</v>
    <v>59</v>
    <v>728</v>
    <v>3</v>
    <v>Japaratinga is a municipality located in the Brazilian state of Alagoas. Its population is 8,403 and its area is 86 km². Japaratinga is located along the coast, near the eastern-most point of the main South American continent.</v>
    <v>729</v>
    <v>730</v>
    <v>731</v>
    <v>732</v>
    <v>Japaratinga</v>
    <v>733</v>
    <v>157</v>
    <v>Japaratinga</v>
    <v>mdp/vdpid/6493744312671535105</v>
  </rv>
  <rv s="0">
    <v>536870912</v>
    <v>Jaramataia</v>
    <v>f6e0ecf2-4815-2560-5483-240aad4999c0</v>
    <v>en-US</v>
    <v>Map</v>
  </rv>
  <rv s="1">
    <fb>103.71</fb>
    <v>8</v>
  </rv>
  <rv s="2">
    <v>67</v>
    <v>6</v>
    <v>196</v>
    <v>7</v>
    <v>0</v>
    <v>Image of Jaramataia</v>
  </rv>
  <rv s="1">
    <fb>-9.6588888888888995</fb>
    <v>9</v>
  </rv>
  <rv s="0">
    <v>805306368</v>
    <v>Ricardo Martins Barbosa (Mayor)</v>
    <v>befade08-a951-3f94-769f-3b9ee24d57ba</v>
    <v>en-US</v>
    <v>Generic</v>
  </rv>
  <rv s="3">
    <v>59</v>
  </rv>
  <rv s="4">
    <v>https://www.bing.com/search?q=jaramataia+brazil&amp;form=skydnc</v>
    <v>Learn more on Bing</v>
  </rv>
  <rv s="1">
    <fb>-37.001944444444</fb>
    <v>9</v>
  </rv>
  <rv s="1">
    <fb>4985</fb>
    <v>8</v>
  </rv>
  <rv s="5">
    <v>#VALUE!</v>
    <v>en-US</v>
    <v>f6e0ecf2-4815-2560-5483-240aad4999c0</v>
    <v>536870912</v>
    <v>1</v>
    <v>197</v>
    <v>2</v>
    <v>Jaramataia</v>
    <v>4</v>
    <v>5</v>
    <v>Map</v>
    <v>6</v>
    <v>7</v>
    <v>59</v>
    <v>736</v>
    <v>3</v>
    <v>Jaramataia is a municipality located in the Brazilian state of Alagoas. Its population is 5,761 and its area is 104 km².</v>
    <v>737</v>
    <v>738</v>
    <v>740</v>
    <v>741</v>
    <v>742</v>
    <v>Jaramataia</v>
    <v>743</v>
    <v>157</v>
    <v>Jaramataia</v>
    <v>mdp/vdpid/6493338842894958593</v>
  </rv>
  <rv s="0">
    <v>536870912</v>
    <v>Jequiá da Praia</v>
    <v>0726c1c0-c02b-a845-c8b2-5b2ca740042e</v>
    <v>en-US</v>
    <v>Map</v>
  </rv>
  <rv s="1">
    <fb>338.6</fb>
    <v>8</v>
  </rv>
  <rv s="2">
    <v>68</v>
    <v>6</v>
    <v>198</v>
    <v>7</v>
    <v>0</v>
    <v>Image of Jequiá da Praia</v>
  </rv>
  <rv s="1">
    <fb>-10.003888888889</fb>
    <v>9</v>
  </rv>
  <rv s="4">
    <v>https://www.bing.com/search?q=jequi%c3%a1+da+praia+brazil&amp;form=skydnc</v>
    <v>Learn more on Bing</v>
  </rv>
  <rv s="1">
    <fb>-36.023888888888997</fb>
    <v>9</v>
  </rv>
  <rv s="1">
    <fb>11536</fb>
    <v>8</v>
  </rv>
  <rv s="9">
    <v>#VALUE!</v>
    <v>en-US</v>
    <v>0726c1c0-c02b-a845-c8b2-5b2ca740042e</v>
    <v>536870912</v>
    <v>1</v>
    <v>199</v>
    <v>72</v>
    <v>Jequiá da Praia</v>
    <v>4</v>
    <v>5</v>
    <v>Map</v>
    <v>6</v>
    <v>57</v>
    <v>59</v>
    <v>746</v>
    <v>3</v>
    <v>Jequiá da Praia is a municipality located in the coast of the Brazilian state of Alagoas. Its area is 339 km², and in 2020 it had a population of 11,536. The municipal seat lies on the Jequiá River. The municipality contains the 10,231 hectares ...</v>
    <v>747</v>
    <v>748</v>
    <v>749</v>
    <v>750</v>
    <v>Jequiá da Praia</v>
    <v>751</v>
    <v>157</v>
    <v>Jequiá da Praia</v>
    <v>mdp/vdpid/6493921473395163137</v>
  </rv>
  <rv s="0">
    <v>536870912</v>
    <v>Joaquim Gomes, Alagoas</v>
    <v>466592e3-f6a4-a6b7-05c8-d278f22e1438</v>
    <v>en-US</v>
    <v>Map</v>
  </rv>
  <rv s="1">
    <fb>238.595</fb>
    <v>8</v>
  </rv>
  <rv s="2">
    <v>69</v>
    <v>6</v>
    <v>200</v>
    <v>7</v>
    <v>0</v>
    <v>Image of Joaquim Gomes, Alagoas</v>
  </rv>
  <rv s="1">
    <fb>-9.1327777777778003</fb>
    <v>9</v>
  </rv>
  <rv s="0">
    <v>805306368</v>
    <v>Rita de Cassia Cavalcante Andrade de Morais (Mayor)</v>
    <v>94049717-3e7f-92e3-8b1f-51dc30c22201</v>
    <v>en-US</v>
    <v>Generic</v>
  </rv>
  <rv s="3">
    <v>60</v>
  </rv>
  <rv s="4">
    <v>https://www.bing.com/search?q=joaquim+gomes+brazil&amp;form=skydnc</v>
    <v>Learn more on Bing</v>
  </rv>
  <rv s="1">
    <fb>-35.747777777777998</fb>
    <v>9</v>
  </rv>
  <rv s="1">
    <fb>17150</fb>
    <v>8</v>
  </rv>
  <rv s="5">
    <v>#VALUE!</v>
    <v>en-US</v>
    <v>466592e3-f6a4-a6b7-05c8-d278f22e1438</v>
    <v>536870912</v>
    <v>1</v>
    <v>201</v>
    <v>2</v>
    <v>Joaquim Gomes, Alagoas</v>
    <v>4</v>
    <v>5</v>
    <v>Map</v>
    <v>6</v>
    <v>7</v>
    <v>59</v>
    <v>754</v>
    <v>3</v>
    <v>Joaquim Gomes is a municipality located in Alagoas, Brazil. It had a population of 24,081 as of 2020, and an area of 239 km². The extinct and unattested Wasu language was spoken in the Serra do Azul of Joaquim Gomes.</v>
    <v>755</v>
    <v>756</v>
    <v>758</v>
    <v>759</v>
    <v>760</v>
    <v>Joaquim Gomes, Alagoas</v>
    <v>761</v>
    <v>157</v>
    <v>Joaquim Gomes, Alagoas</v>
    <v>mdp/vdpid/6493689110866165761</v>
  </rv>
  <rv s="0">
    <v>536870912</v>
    <v>Jundiá</v>
    <v>0740f64b-d545-6ff2-7242-3aafe61cf341</v>
    <v>en-US</v>
    <v>Map</v>
  </rv>
  <rv s="1">
    <fb>119.71299999999999</fb>
    <v>8</v>
  </rv>
  <rv s="1">
    <fb>-8.9350000000000005</fb>
    <v>9</v>
  </rv>
  <rv s="4">
    <v>https://www.bing.com/search?q=jundi%c3%a1+brazil&amp;form=skydnc</v>
    <v>Learn more on Bing</v>
  </rv>
  <rv s="1">
    <fb>-35.573888888889002</fb>
    <v>9</v>
  </rv>
  <rv s="1">
    <fb>4093</fb>
    <v>8</v>
  </rv>
  <rv s="16">
    <v>#VALUE!</v>
    <v>en-US</v>
    <v>0740f64b-d545-6ff2-7242-3aafe61cf341</v>
    <v>536870912</v>
    <v>1</v>
    <v>203</v>
    <v>151</v>
    <v>Jundiá</v>
    <v>4</v>
    <v>137</v>
    <v>Map</v>
    <v>6</v>
    <v>7</v>
    <v>59</v>
    <v>764</v>
    <v>3</v>
    <v>Jundiá is a municipality located in the Brazilian state of Alagoas. Its population is 4,137 and its area is 120 km².</v>
    <v>765</v>
    <v>766</v>
    <v>767</v>
    <v>Jundiá</v>
    <v>768</v>
    <v>Jundiá</v>
    <v>mdp/vdpid/6493690894049345537</v>
  </rv>
  <rv s="0">
    <v>536870912</v>
    <v>Junqueiro</v>
    <v>b978848d-f62f-5a84-ae2d-fc0e5f28fcdd</v>
    <v>en-US</v>
    <v>Map</v>
  </rv>
  <rv s="1">
    <fb>254.06700000000001</fb>
    <v>8</v>
  </rv>
  <rv s="2">
    <v>70</v>
    <v>6</v>
    <v>204</v>
    <v>7</v>
    <v>0</v>
    <v>Image of Junqueiro</v>
  </rv>
  <rv s="1">
    <fb>-9.9250000000000007</fb>
    <v>9</v>
  </rv>
  <rv s="0">
    <v>805306368</v>
    <v>Cicero Leandro Pereira da Silva (Mayor)</v>
    <v>5ad62b71-ddd3-740a-c5b9-29476e88b929</v>
    <v>en-US</v>
    <v>Generic</v>
  </rv>
  <rv s="3">
    <v>61</v>
  </rv>
  <rv s="4">
    <v>https://www.bing.com/search?q=junqueiro+brazil&amp;form=skydnc</v>
    <v>Learn more on Bing</v>
  </rv>
  <rv s="1">
    <fb>-36.475833333333</fb>
    <v>9</v>
  </rv>
  <rv s="1">
    <fb>23907</fb>
    <v>8</v>
  </rv>
  <rv s="5">
    <v>#VALUE!</v>
    <v>en-US</v>
    <v>b978848d-f62f-5a84-ae2d-fc0e5f28fcdd</v>
    <v>536870912</v>
    <v>1</v>
    <v>205</v>
    <v>2</v>
    <v>Junqueiro</v>
    <v>4</v>
    <v>5</v>
    <v>Map</v>
    <v>6</v>
    <v>7</v>
    <v>59</v>
    <v>771</v>
    <v>3</v>
    <v>Junqueiro is a municipality located in the Brazilian state of Alagoas. Its population is 24,722 and its area is 254.07 km².</v>
    <v>772</v>
    <v>773</v>
    <v>775</v>
    <v>776</v>
    <v>777</v>
    <v>Junqueiro</v>
    <v>778</v>
    <v>157</v>
    <v>Junqueiro</v>
    <v>mdp/vdpid/6493911656609873921</v>
  </rv>
  <rv s="0">
    <v>536870912</v>
    <v>Lagoa da Canoa</v>
    <v>9f9da20f-4ba5-04d6-0419-4a0b30c2c812</v>
    <v>en-US</v>
    <v>Map</v>
  </rv>
  <rv s="1">
    <fb>102.831</fb>
    <v>8</v>
  </rv>
  <rv s="1">
    <fb>-9.83</fb>
    <v>9</v>
  </rv>
  <rv s="4">
    <v>https://www.bing.com/search?q=lagoa+da+canoa+brazil&amp;form=skydnc</v>
    <v>Learn more on Bing</v>
  </rv>
  <rv s="1">
    <fb>-36.737777777778</fb>
    <v>9</v>
  </rv>
  <rv s="1">
    <fb>18457</fb>
    <v>8</v>
  </rv>
  <rv s="16">
    <v>#VALUE!</v>
    <v>en-US</v>
    <v>9f9da20f-4ba5-04d6-0419-4a0b30c2c812</v>
    <v>536870912</v>
    <v>1</v>
    <v>207</v>
    <v>151</v>
    <v>Lagoa da Canoa</v>
    <v>4</v>
    <v>137</v>
    <v>Map</v>
    <v>6</v>
    <v>7</v>
    <v>59</v>
    <v>781</v>
    <v>3</v>
    <v>Lagoa da Canoa is a municipality located in the Brazilian state of Alagoas. Its population is 17,771 and its area is 103 km².</v>
    <v>782</v>
    <v>783</v>
    <v>784</v>
    <v>Lagoa da Canoa</v>
    <v>785</v>
    <v>Lagoa da Canoa</v>
    <v>mdp/vdpid/6493345580423577601</v>
  </rv>
  <rv s="0">
    <v>536870912</v>
    <v>Limoeiro de Anadia</v>
    <v>86941e0f-329b-32db-a475-2004086c208d</v>
    <v>en-US</v>
    <v>Map</v>
  </rv>
  <rv s="1">
    <fb>315.66800000000001</fb>
    <v>8</v>
  </rv>
  <rv s="2">
    <v>71</v>
    <v>6</v>
    <v>208</v>
    <v>7</v>
    <v>0</v>
    <v>Image of Limoeiro de Anadia</v>
  </rv>
  <rv s="1">
    <fb>-9.7413888888889009</fb>
    <v>9</v>
  </rv>
  <rv s="0">
    <v>805306368</v>
    <v>James Marlan Ferreira Barbosa (Mayor)</v>
    <v>ddc9855c-f256-b8e0-c889-3d96d6a866a9</v>
    <v>en-US</v>
    <v>Generic</v>
  </rv>
  <rv s="3">
    <v>62</v>
  </rv>
  <rv s="4">
    <v>https://www.bing.com/search?q=limoeiro+de+anadia+brazil&amp;form=skydnc</v>
    <v>Learn more on Bing</v>
  </rv>
  <rv s="1">
    <fb>-36.503333333333003</fb>
    <v>9</v>
  </rv>
  <rv s="1">
    <fb>24740</fb>
    <v>8</v>
  </rv>
  <rv s="5">
    <v>#VALUE!</v>
    <v>en-US</v>
    <v>86941e0f-329b-32db-a475-2004086c208d</v>
    <v>536870912</v>
    <v>1</v>
    <v>209</v>
    <v>2</v>
    <v>Limoeiro de Anadia</v>
    <v>4</v>
    <v>5</v>
    <v>Map</v>
    <v>6</v>
    <v>7</v>
    <v>59</v>
    <v>788</v>
    <v>3</v>
    <v>Limoeiro de Anadia is a municipality located in the Brazilian state of Alagoas. Its population is 28,771 and its area is 316 km².</v>
    <v>789</v>
    <v>790</v>
    <v>792</v>
    <v>793</v>
    <v>794</v>
    <v>Limoeiro de Anadia</v>
    <v>795</v>
    <v>157</v>
    <v>Limoeiro de Anadia</v>
    <v>mdp/vdpid/6493722781581049857</v>
  </rv>
  <rv s="0">
    <v>536870912</v>
    <v>Maceió</v>
    <v>3a74ac5b-60e1-5ea5-109b-bb1168cfbc75</v>
    <v>en-US</v>
    <v>Map</v>
  </rv>
  <rv s="1">
    <fb>503.072</fb>
    <v>8</v>
  </rv>
  <rv s="2">
    <v>72</v>
    <v>6</v>
    <v>210</v>
    <v>7</v>
    <v>0</v>
    <v>Image of Maceió</v>
  </rv>
  <rv s="1">
    <fb>-9.6658333333332997</fb>
    <v>9</v>
  </rv>
  <rv s="0">
    <v>805306368</v>
    <v>João Henrique Caldas (Mayor)</v>
    <v>f0640ffe-3f58-32b8-6a57-4a8ef634a564</v>
    <v>en-US</v>
    <v>Generic</v>
  </rv>
  <rv s="3">
    <v>63</v>
  </rv>
  <rv s="4">
    <v>https://www.bing.com/search?q=macei%c3%b3&amp;form=skydnc</v>
    <v>Learn more on Bing</v>
  </rv>
  <rv s="1">
    <fb>-35.734999999999999</fb>
    <v>9</v>
  </rv>
  <rv s="1">
    <fb>957916</fb>
    <v>8</v>
  </rv>
  <rv s="5">
    <v>#VALUE!</v>
    <v>en-US</v>
    <v>3a74ac5b-60e1-5ea5-109b-bb1168cfbc75</v>
    <v>536870912</v>
    <v>1</v>
    <v>211</v>
    <v>2</v>
    <v>Maceió</v>
    <v>4</v>
    <v>5</v>
    <v>Map</v>
    <v>6</v>
    <v>7</v>
    <v>59</v>
    <v>798</v>
    <v>3</v>
    <v>Maceió, formerly sometimes Anglicised as Maceio, is the capital and the largest city of the coastal state of Alagoas, Brazil. The name "Maceió" is an Indigenous term for a spring. Most maceiós flow to the sea, but some get trapped and form ...</v>
    <v>799</v>
    <v>800</v>
    <v>802</v>
    <v>803</v>
    <v>804</v>
    <v>Maceió</v>
    <v>805</v>
    <v>185</v>
    <v>Maceió</v>
    <v>mdp/vdpid/6493751081724542978</v>
  </rv>
  <rv s="0">
    <v>536870912</v>
    <v>Major Isidoro</v>
    <v>ed84bddc-6d7f-5f57-31c8-7c6264319fb4</v>
    <v>en-US</v>
    <v>Map</v>
  </rv>
  <rv s="1">
    <fb>448.84899999999999</fb>
    <v>8</v>
  </rv>
  <rv s="2">
    <v>73</v>
    <v>6</v>
    <v>212</v>
    <v>7</v>
    <v>0</v>
    <v>Image of Major Isidoro</v>
  </rv>
  <rv s="1">
    <fb>-9.5319444444444006</fb>
    <v>9</v>
  </rv>
  <rv s="4">
    <v>https://www.bing.com/search?q=major+isidoro+brazil&amp;form=skydnc</v>
    <v>Learn more on Bing</v>
  </rv>
  <rv s="1">
    <fb>-36.984999999999999</fb>
    <v>9</v>
  </rv>
  <rv s="1">
    <fb>17700</fb>
    <v>8</v>
  </rv>
  <rv s="9">
    <v>#VALUE!</v>
    <v>en-US</v>
    <v>ed84bddc-6d7f-5f57-31c8-7c6264319fb4</v>
    <v>536870912</v>
    <v>1</v>
    <v>213</v>
    <v>72</v>
    <v>Major Isidoro</v>
    <v>4</v>
    <v>5</v>
    <v>Map</v>
    <v>6</v>
    <v>7</v>
    <v>59</v>
    <v>808</v>
    <v>3</v>
    <v>Major Isidoro is a municipality located in the center of the Brazilian state of Alagoas. Its population is 19,864 and its area is 454 km².</v>
    <v>809</v>
    <v>810</v>
    <v>811</v>
    <v>812</v>
    <v>Major Isidoro</v>
    <v>813</v>
    <v>157</v>
    <v>Major Isidoro</v>
    <v>mdp/vdpid/6493337920903053313</v>
  </rv>
  <rv s="0">
    <v>536870912</v>
    <v>Mar Vermelho, Alagoas</v>
    <v>9299f408-97a4-185b-cb74-c36856e8801e</v>
    <v>en-US</v>
    <v>Map</v>
  </rv>
  <rv s="1">
    <fb>91.537999999999997</fb>
    <v>8</v>
  </rv>
  <rv s="2">
    <v>74</v>
    <v>6</v>
    <v>214</v>
    <v>7</v>
    <v>0</v>
    <v>Image of Mar Vermelho, Alagoas</v>
  </rv>
  <rv s="1">
    <fb>-9.4477777777777998</fb>
    <v>9</v>
  </rv>
  <rv s="4">
    <v>https://www.bing.com/search?q=mar+vermelho+brazil&amp;form=skydnc</v>
    <v>Learn more on Bing</v>
  </rv>
  <rv s="1">
    <fb>-36.387777777777998</fb>
    <v>9</v>
  </rv>
  <rv s="1">
    <fb>3155</fb>
    <v>8</v>
  </rv>
  <rv s="12">
    <v>#VALUE!</v>
    <v>en-US</v>
    <v>9299f408-97a4-185b-cb74-c36856e8801e</v>
    <v>536870912</v>
    <v>1</v>
    <v>215</v>
    <v>120</v>
    <v>Mar Vermelho, Alagoas</v>
    <v>4</v>
    <v>5</v>
    <v>Map</v>
    <v>6</v>
    <v>7</v>
    <v>59</v>
    <v>816</v>
    <v>3</v>
    <v>Mar Vermelho is a municipality located in the Brazilian state of Alagoas. Its population is 3,494 and its area is 91,741 km².</v>
    <v>817</v>
    <v>818</v>
    <v>819</v>
    <v>820</v>
    <v>Mar Vermelho, Alagoas</v>
    <v>821</v>
    <v>Mar Vermelho, Alagoas</v>
    <v>mdp/vdpid/6493718073558695937</v>
  </rv>
  <rv s="0">
    <v>536870912</v>
    <v>Maragogi</v>
    <v>7c256d43-2699-6edd-97fb-7c16a1d4c306</v>
    <v>en-US</v>
    <v>Map</v>
  </rv>
  <rv s="1">
    <fb>335</fb>
    <v>8</v>
  </rv>
  <rv s="2">
    <v>75</v>
    <v>6</v>
    <v>216</v>
    <v>7</v>
    <v>0</v>
    <v>Image of Maragogi</v>
  </rv>
  <rv s="1">
    <fb>-9.0122222222221993</fb>
    <v>9</v>
  </rv>
  <rv s="0">
    <v>805306368</v>
    <v>Sergio Lira (Mayor)</v>
    <v>b8a08e11-3b59-3ab2-805e-9f16c68139c5</v>
    <v>en-US</v>
    <v>Generic</v>
  </rv>
  <rv s="3">
    <v>64</v>
  </rv>
  <rv s="4">
    <v>https://www.bing.com/search?q=maragogi+brazil&amp;form=skydnc</v>
    <v>Learn more on Bing</v>
  </rv>
  <rv s="1">
    <fb>-35.222499999999997</fb>
    <v>9</v>
  </rv>
  <rv s="1">
    <fb>33032</fb>
    <v>8</v>
  </rv>
  <rv s="5">
    <v>#VALUE!</v>
    <v>en-US</v>
    <v>7c256d43-2699-6edd-97fb-7c16a1d4c306</v>
    <v>536870912</v>
    <v>1</v>
    <v>217</v>
    <v>2</v>
    <v>Maragogi</v>
    <v>4</v>
    <v>5</v>
    <v>Map</v>
    <v>6</v>
    <v>57</v>
    <v>59</v>
    <v>824</v>
    <v>3</v>
    <v>Maragogi is a municipality in the Brazilian state of Alagoas, 125 km north of the capital city of Maceió. It has 33,032 inhabitants, a city situated on the northern coast of Alagoas state, Brazil, being the easternmost city of that state.</v>
    <v>825</v>
    <v>826</v>
    <v>828</v>
    <v>829</v>
    <v>830</v>
    <v>Maragogi</v>
    <v>831</v>
    <v>157</v>
    <v>Maragogi</v>
    <v>mdp/vdpid/6493696553507618817</v>
  </rv>
  <rv s="0">
    <v>536870912</v>
    <v>Maravilha, Alagoas</v>
    <v>54751b15-8a0f-9d71-ff39-8542551e5667</v>
    <v>en-US</v>
    <v>Map</v>
  </rv>
  <rv s="1">
    <fb>279.46199999999999</fb>
    <v>8</v>
  </rv>
  <rv s="1">
    <fb>-9.2324462999999994</fb>
    <v>9</v>
  </rv>
  <rv s="4">
    <v>https://www.bing.com/search?q=maravilha+brazil&amp;form=skydnc</v>
    <v>Learn more on Bing</v>
  </rv>
  <rv s="1">
    <fb>-37.349234600000003</fb>
    <v>9</v>
  </rv>
  <rv s="17">
    <v>#VALUE!</v>
    <v>en-US</v>
    <v>54751b15-8a0f-9d71-ff39-8542551e5667</v>
    <v>536870912</v>
    <v>1</v>
    <v>219</v>
    <v>220</v>
    <v>Maravilha, Alagoas</v>
    <v>4</v>
    <v>137</v>
    <v>Map</v>
    <v>6</v>
    <v>221</v>
    <v>834</v>
    <v>3</v>
    <v>Maravilha is a municipality located in the western of the Brazilian state of Alagoas. Its population is 9,004 and its area is 279 km².</v>
    <v>835</v>
    <v>836</v>
    <v>837</v>
    <v>Maravilha, Alagoas</v>
    <v>Maravilha, Alagoas</v>
    <v>mdp/vdpid/6493312219885862913</v>
  </rv>
  <rv s="0">
    <v>536870912</v>
    <v>Marechal Deodoro, Alagoas</v>
    <v>3297b432-c0d3-dc12-5028-ad7fa72a89d8</v>
    <v>en-US</v>
    <v>Map</v>
  </rv>
  <rv s="1">
    <fb>333.548</fb>
    <v>8</v>
  </rv>
  <rv s="2">
    <v>76</v>
    <v>6</v>
    <v>222</v>
    <v>7</v>
    <v>0</v>
    <v>Image of Marechal Deodoro, Alagoas</v>
  </rv>
  <rv s="1">
    <fb>-9.7100000000000009</fb>
    <v>9</v>
  </rv>
  <rv s="4">
    <v>https://www.bing.com/search?q=marechal+deodoro%2c+alagoas+brazil&amp;form=skydnc</v>
    <v>Learn more on Bing</v>
  </rv>
  <rv s="1">
    <fb>-35.895000000000003</fb>
    <v>9</v>
  </rv>
  <rv s="1">
    <fb>52848</fb>
    <v>8</v>
  </rv>
  <rv s="9">
    <v>#VALUE!</v>
    <v>en-US</v>
    <v>3297b432-c0d3-dc12-5028-ad7fa72a89d8</v>
    <v>536870912</v>
    <v>1</v>
    <v>223</v>
    <v>72</v>
    <v>Marechal Deodoro, Alagoas</v>
    <v>4</v>
    <v>5</v>
    <v>Map</v>
    <v>6</v>
    <v>64</v>
    <v>59</v>
    <v>840</v>
    <v>3</v>
    <v>Marechal Deodoro is a municipality and an important tourist center of Alagoas, Brazil. Its population is 52,380 and its area is 334 km². The town was the first capital of Alagoas state. The city was founded as Vila Madalena in 1611, and features ...</v>
    <v>841</v>
    <v>842</v>
    <v>843</v>
    <v>844</v>
    <v>Marechal Deodoro, Alagoas</v>
    <v>845</v>
    <v>157</v>
    <v>Marechal Deodoro, Alagoas</v>
    <v>mdp/vdpid/6493755518526423041</v>
  </rv>
  <rv s="0">
    <v>536870912</v>
    <v>Maribondo</v>
    <v>e2a21ca6-1727-79fc-5c39-ecf288209ab7</v>
    <v>en-US</v>
    <v>Map</v>
  </rv>
  <rv s="1">
    <fb>171.279</fb>
    <v>8</v>
  </rv>
  <rv s="2">
    <v>77</v>
    <v>6</v>
    <v>224</v>
    <v>7</v>
    <v>0</v>
    <v>Image of Maribondo</v>
  </rv>
  <rv s="1">
    <fb>-9.5769444444444005</fb>
    <v>9</v>
  </rv>
  <rv s="4">
    <v>https://www.bing.com/search?q=maribondo+brazil&amp;form=skydnc</v>
    <v>Learn more on Bing</v>
  </rv>
  <rv s="1">
    <fb>-36.305</fb>
    <v>9</v>
  </rv>
  <rv s="1">
    <fb>13679</fb>
    <v>8</v>
  </rv>
  <rv s="12">
    <v>#VALUE!</v>
    <v>en-US</v>
    <v>e2a21ca6-1727-79fc-5c39-ecf288209ab7</v>
    <v>536870912</v>
    <v>1</v>
    <v>225</v>
    <v>120</v>
    <v>Maribondo</v>
    <v>4</v>
    <v>5</v>
    <v>Map</v>
    <v>6</v>
    <v>7</v>
    <v>59</v>
    <v>848</v>
    <v>3</v>
    <v>Maribondo is a municipality located in the Brazilian state of Alagoas. Its population is 13,193 and its area is 171 km².</v>
    <v>849</v>
    <v>850</v>
    <v>851</v>
    <v>852</v>
    <v>Maribondo</v>
    <v>853</v>
    <v>Maribondo</v>
    <v>mdp/vdpid/6493719167550619649</v>
  </rv>
  <rv s="0">
    <v>536870912</v>
    <v>Mata Grande</v>
    <v>c8e8d8b5-3cff-fb7d-1aeb-1dc082d04be7</v>
    <v>en-US</v>
    <v>Map</v>
  </rv>
  <rv s="1">
    <fb>908.26400000000001</fb>
    <v>8</v>
  </rv>
  <rv s="2">
    <v>78</v>
    <v>6</v>
    <v>226</v>
    <v>7</v>
    <v>0</v>
    <v>Image of Mata Grande</v>
  </rv>
  <rv s="1">
    <fb>-9.1177777777777997</fb>
    <v>9</v>
  </rv>
  <rv s="4">
    <v>https://www.bing.com/search?q=mata+grande+brazil&amp;form=skydnc</v>
    <v>Learn more on Bing</v>
  </rv>
  <rv s="1">
    <fb>-37.733888888888998</fb>
    <v>9</v>
  </rv>
  <rv s="1">
    <fb>21844</fb>
    <v>8</v>
  </rv>
  <rv s="12">
    <v>#VALUE!</v>
    <v>en-US</v>
    <v>c8e8d8b5-3cff-fb7d-1aeb-1dc082d04be7</v>
    <v>536870912</v>
    <v>1</v>
    <v>227</v>
    <v>120</v>
    <v>Mata Grande</v>
    <v>4</v>
    <v>5</v>
    <v>Map</v>
    <v>6</v>
    <v>7</v>
    <v>59</v>
    <v>856</v>
    <v>3</v>
    <v>Mata Grande is a municipality located at the north-western corner of the Brazilian state of Alagoas. Its population is 25,207 and its area is 908 km².</v>
    <v>857</v>
    <v>858</v>
    <v>859</v>
    <v>860</v>
    <v>Mata Grande</v>
    <v>861</v>
    <v>Mata Grande</v>
    <v>mdp/vdpid/6493233537192296449</v>
  </rv>
  <rv s="0">
    <v>536870912</v>
    <v>Matriz de Camaragibe</v>
    <v>b316980e-f51e-94c3-32d9-8748f3c9db62</v>
    <v>en-US</v>
    <v>Map</v>
  </rv>
  <rv s="1">
    <fb>330.06099999999998</fb>
    <v>8</v>
  </rv>
  <rv s="2">
    <v>79</v>
    <v>6</v>
    <v>228</v>
    <v>7</v>
    <v>0</v>
    <v>Image of Matriz de Camaragibe</v>
  </rv>
  <rv s="1">
    <fb>-9.1519444444443998</fb>
    <v>9</v>
  </rv>
  <rv s="4">
    <v>https://www.bing.com/search?q=matriz+de+camaragibe+brazil&amp;form=skydnc</v>
    <v>Learn more on Bing</v>
  </rv>
  <rv s="1">
    <fb>-35.532777777778001</fb>
    <v>9</v>
  </rv>
  <rv s="1">
    <fb>24634</fb>
    <v>8</v>
  </rv>
  <rv s="9">
    <v>#VALUE!</v>
    <v>en-US</v>
    <v>b316980e-f51e-94c3-32d9-8748f3c9db62</v>
    <v>536870912</v>
    <v>1</v>
    <v>229</v>
    <v>72</v>
    <v>Matriz de Camaragibe</v>
    <v>4</v>
    <v>5</v>
    <v>Map</v>
    <v>6</v>
    <v>57</v>
    <v>59</v>
    <v>864</v>
    <v>3</v>
    <v>Matriz de Camaragibe is a municipality located in the Brazilian state of Alagoas. Its population is 24,634 and its area is 330 km².</v>
    <v>865</v>
    <v>866</v>
    <v>867</v>
    <v>868</v>
    <v>Matriz de Camaragibe</v>
    <v>869</v>
    <v>157</v>
    <v>Matriz de Camaragibe</v>
    <v>mdp/vdpid/6493742390388457473</v>
  </rv>
  <rv s="0">
    <v>536870912</v>
    <v>Messias, Alagoas</v>
    <v>9114f69d-fd74-2302-084e-6a8e1715fc7f</v>
    <v>en-US</v>
    <v>Map</v>
  </rv>
  <rv s="1">
    <fb>112.85599999999999</fb>
    <v>8</v>
  </rv>
  <rv s="2">
    <v>80</v>
    <v>6</v>
    <v>230</v>
    <v>7</v>
    <v>0</v>
    <v>Image of Messias, Alagoas</v>
  </rv>
  <rv s="1">
    <fb>-9.3827777777778003</fb>
    <v>9</v>
  </rv>
  <rv s="4">
    <v>https://www.bing.com/search?q=messias+brazil&amp;form=skydnc</v>
    <v>Learn more on Bing</v>
  </rv>
  <rv s="1">
    <fb>-35.841944444444003</fb>
    <v>9</v>
  </rv>
  <rv s="1">
    <fb>15405</fb>
    <v>8</v>
  </rv>
  <rv s="12">
    <v>#VALUE!</v>
    <v>en-US</v>
    <v>9114f69d-fd74-2302-084e-6a8e1715fc7f</v>
    <v>536870912</v>
    <v>1</v>
    <v>231</v>
    <v>120</v>
    <v>Messias, Alagoas</v>
    <v>4</v>
    <v>5</v>
    <v>Map</v>
    <v>6</v>
    <v>7</v>
    <v>59</v>
    <v>872</v>
    <v>3</v>
    <v>Messias is a municipality located in the Brazilian state of Alagoas. Its population is 18,031 and its area is 113 km². The municipality contains 1% of the 6,116 hectares Murici Ecological Station, created in 2001.</v>
    <v>873</v>
    <v>874</v>
    <v>875</v>
    <v>876</v>
    <v>Messias, Alagoas</v>
    <v>877</v>
    <v>Messias, Alagoas</v>
    <v>mdp/vdpid/6493738585164873729</v>
  </rv>
  <rv s="0">
    <v>536870912</v>
    <v>Minador do Negrão</v>
    <v>b55a6608-98fa-b2cd-90c1-dce26e702977</v>
    <v>en-US</v>
    <v>Map</v>
  </rv>
  <rv s="1">
    <fb>164.476</fb>
    <v>8</v>
  </rv>
  <rv s="2">
    <v>81</v>
    <v>6</v>
    <v>232</v>
    <v>7</v>
    <v>0</v>
    <v>Image of Minador do Negrão</v>
  </rv>
  <rv s="1">
    <fb>-9.3049999999999997</fb>
    <v>9</v>
  </rv>
  <rv s="4">
    <v>https://www.bing.com/search?q=minador+do+negr%c3%a3o+brazil&amp;form=skydnc</v>
    <v>Learn more on Bing</v>
  </rv>
  <rv s="1">
    <fb>-36.865000000000002</fb>
    <v>9</v>
  </rv>
  <rv s="1">
    <fb>4845</fb>
    <v>8</v>
  </rv>
  <rv s="12">
    <v>#VALUE!</v>
    <v>en-US</v>
    <v>b55a6608-98fa-b2cd-90c1-dce26e702977</v>
    <v>536870912</v>
    <v>1</v>
    <v>233</v>
    <v>120</v>
    <v>Minador do Negrão</v>
    <v>4</v>
    <v>5</v>
    <v>Map</v>
    <v>6</v>
    <v>7</v>
    <v>59</v>
    <v>880</v>
    <v>3</v>
    <v>Minador do Negrão is a municipality located in the Brazilian state of Alagoas. Its population is 5,322 and its area is 167 km².</v>
    <v>881</v>
    <v>882</v>
    <v>883</v>
    <v>884</v>
    <v>Minador do Negrão</v>
    <v>885</v>
    <v>Minador do Negrão</v>
    <v>mdp/vdpid/6493321840579051521</v>
  </rv>
  <rv s="0">
    <v>536870912</v>
    <v>Monteirópolis</v>
    <v>54e55ac6-12fb-9d9f-1580-e37ff108a869</v>
    <v>en-US</v>
    <v>Map</v>
  </rv>
  <rv s="1">
    <fb>86.096999999999994</fb>
    <v>8</v>
  </rv>
  <rv s="2">
    <v>82</v>
    <v>6</v>
    <v>234</v>
    <v>7</v>
    <v>0</v>
    <v>Image of Monteirópolis</v>
  </rv>
  <rv s="1">
    <fb>-9.6027777777777992</fb>
    <v>9</v>
  </rv>
  <rv s="4">
    <v>https://www.bing.com/search?q=monteir%c3%b3polis+brazil&amp;form=skydnc</v>
    <v>Learn more on Bing</v>
  </rv>
  <rv s="1">
    <fb>-37.247777777777998</fb>
    <v>9</v>
  </rv>
  <rv s="1">
    <fb>7184</fb>
    <v>8</v>
  </rv>
  <rv s="12">
    <v>#VALUE!</v>
    <v>en-US</v>
    <v>54e55ac6-12fb-9d9f-1580-e37ff108a869</v>
    <v>536870912</v>
    <v>1</v>
    <v>235</v>
    <v>120</v>
    <v>Monteirópolis</v>
    <v>4</v>
    <v>5</v>
    <v>Map</v>
    <v>6</v>
    <v>7</v>
    <v>59</v>
    <v>888</v>
    <v>3</v>
    <v>Monteirópolis is a municipality located in the Brazilian state of Alagoas. Its population is 7,165 and its area is 86 km².</v>
    <v>889</v>
    <v>890</v>
    <v>891</v>
    <v>892</v>
    <v>Monteirópolis</v>
    <v>893</v>
    <v>Monteirópolis</v>
    <v>mdp/vdpid/6493329775212363777</v>
  </rv>
  <rv s="0">
    <v>536870912</v>
    <v>Murici</v>
    <v>8b767bc7-3115-0ff9-5e02-354866c29530</v>
    <v>en-US</v>
    <v>Map</v>
  </rv>
  <rv s="1">
    <fb>423.983</fb>
    <v>8</v>
  </rv>
  <rv s="2">
    <v>83</v>
    <v>6</v>
    <v>236</v>
    <v>7</v>
    <v>0</v>
    <v>Image of Murici</v>
  </rv>
  <rv s="1">
    <fb>-9.3069444444443992</fb>
    <v>9</v>
  </rv>
  <rv s="4">
    <v>https://www.bing.com/search?q=murici+brazil&amp;form=skydnc</v>
    <v>Learn more on Bing</v>
  </rv>
  <rv s="1">
    <fb>-35.609444444444001</fb>
    <v>9</v>
  </rv>
  <rv s="1">
    <fb>28333</fb>
    <v>8</v>
  </rv>
  <rv s="9">
    <v>#VALUE!</v>
    <v>en-US</v>
    <v>8b767bc7-3115-0ff9-5e02-354866c29530</v>
    <v>536870912</v>
    <v>1</v>
    <v>237</v>
    <v>72</v>
    <v>Murici</v>
    <v>4</v>
    <v>5</v>
    <v>Map</v>
    <v>6</v>
    <v>57</v>
    <v>59</v>
    <v>896</v>
    <v>3</v>
    <v>Murici is a municipality located in the east of the Brazilian state of Alagoas. Its population is 28,333 and its area is 424 km². According to the Veja magazine, despite receiving generous public transfers, the city still lags behind most ...</v>
    <v>897</v>
    <v>898</v>
    <v>899</v>
    <v>900</v>
    <v>Murici</v>
    <v>901</v>
    <v>157</v>
    <v>Murici</v>
    <v>mdp/vdpid/6493734487615078401</v>
  </rv>
  <rv s="0">
    <v>536870912</v>
    <v>Novo Lino</v>
    <v>c7794c64-4424-a982-ac13-5240dc51f2fa</v>
    <v>en-US</v>
    <v>Map</v>
  </rv>
  <rv s="1">
    <fb>218.892</fb>
    <v>8</v>
  </rv>
  <rv s="2">
    <v>84</v>
    <v>6</v>
    <v>238</v>
    <v>7</v>
    <v>0</v>
    <v>Image of Novo Lino</v>
  </rv>
  <rv s="1">
    <fb>-8.9149999999999991</fb>
    <v>9</v>
  </rv>
  <rv s="4">
    <v>https://www.bing.com/search?q=novo+lino+brazil&amp;form=skydnc</v>
    <v>Learn more on Bing</v>
  </rv>
  <rv s="1">
    <fb>-35.646944444444003</fb>
    <v>9</v>
  </rv>
  <rv s="1">
    <fb>10020</fb>
    <v>8</v>
  </rv>
  <rv s="9">
    <v>#VALUE!</v>
    <v>en-US</v>
    <v>c7794c64-4424-a982-ac13-5240dc51f2fa</v>
    <v>536870912</v>
    <v>1</v>
    <v>239</v>
    <v>72</v>
    <v>Novo Lino</v>
    <v>4</v>
    <v>5</v>
    <v>Map</v>
    <v>6</v>
    <v>7</v>
    <v>59</v>
    <v>904</v>
    <v>3</v>
    <v>Novo Lino is a municipality located in the Brazilian state of Alagoas. Its population is 12,764 and its area is 182 km².</v>
    <v>905</v>
    <v>906</v>
    <v>907</v>
    <v>908</v>
    <v>Novo Lino</v>
    <v>909</v>
    <v>157</v>
    <v>Novo Lino</v>
    <v>mdp/vdpid/6493277103142731777</v>
  </rv>
  <rv s="0">
    <v>536870912</v>
    <v>Olho d'Água das Flores</v>
    <v>93b16751-ac68-a48a-4b30-f8a44cce8340</v>
    <v>en-US</v>
    <v>Map</v>
  </rv>
  <rv s="1">
    <fb>183.44</fb>
    <v>8</v>
  </rv>
  <rv s="2">
    <v>85</v>
    <v>6</v>
    <v>240</v>
    <v>7</v>
    <v>0</v>
    <v>Image of Olho d'Água das Flores</v>
  </rv>
  <rv s="1">
    <fb>-9.5358333333333007</fb>
    <v>9</v>
  </rv>
  <rv s="0">
    <v>805306368</v>
    <v>José Luiz Vasconcellos dos Anjos (Mayor)</v>
    <v>33f7ee0f-ecf4-91fc-b201-af2d7e148fac</v>
    <v>en-US</v>
    <v>Generic</v>
  </rv>
  <rv s="3">
    <v>65</v>
  </rv>
  <rv s="4">
    <v>https://www.bing.com/search?q=olho+d%27%c3%a1gua+das+flores+brazil&amp;form=skydnc</v>
    <v>Learn more on Bing</v>
  </rv>
  <rv s="1">
    <fb>-37.293888888889001</fb>
    <v>9</v>
  </rv>
  <rv s="1">
    <fb>20695</fb>
    <v>8</v>
  </rv>
  <rv s="8">
    <v>#VALUE!</v>
    <v>en-US</v>
    <v>93b16751-ac68-a48a-4b30-f8a44cce8340</v>
    <v>536870912</v>
    <v>1</v>
    <v>241</v>
    <v>67</v>
    <v>Olho d'Água das Flores</v>
    <v>4</v>
    <v>5</v>
    <v>Map</v>
    <v>6</v>
    <v>7</v>
    <v>59</v>
    <v>912</v>
    <v>3</v>
    <v>Olho d'Água das Flores is a municipality located in the western of the Brazilian state of Alagoas. Its population is 21,738 and its area is 183 km².</v>
    <v>913</v>
    <v>914</v>
    <v>916</v>
    <v>917</v>
    <v>918</v>
    <v>Olho d'Água das Flores</v>
    <v>919</v>
    <v>Olho d'Água das Flores</v>
    <v>mdp/vdpid/6493330396086796289</v>
  </rv>
  <rv s="0">
    <v>536870912</v>
    <v>Olho d'Água</v>
    <v>dc0ed214-a11e-c662-d794-97495c55a257</v>
    <v>en-US</v>
    <v>Map</v>
  </rv>
  <rv s="1">
    <fb>596.12300000000005</fb>
    <v>8</v>
  </rv>
  <rv s="2">
    <v>86</v>
    <v>6</v>
    <v>242</v>
    <v>7</v>
    <v>0</v>
    <v>Image of Olho d'Água</v>
  </rv>
  <rv s="1">
    <fb>-7.2277777777778001</fb>
    <v>9</v>
  </rv>
  <rv s="4">
    <v>https://www.bing.com/search?q=olho+d%27%c3%a1gua+paraiba&amp;form=skydnc</v>
    <v>Learn more on Bing</v>
  </rv>
  <rv s="1">
    <fb>-37.750833333332999</fb>
    <v>9</v>
  </rv>
  <rv s="1">
    <fb>6060</fb>
    <v>8</v>
  </rv>
  <rv s="12">
    <v>#VALUE!</v>
    <v>en-US</v>
    <v>dc0ed214-a11e-c662-d794-97495c55a257</v>
    <v>536870912</v>
    <v>1</v>
    <v>243</v>
    <v>120</v>
    <v>Olho d'Água</v>
    <v>4</v>
    <v>5</v>
    <v>Map</v>
    <v>6</v>
    <v>7</v>
    <v>63</v>
    <v>922</v>
    <v>3</v>
    <v>Olho d'Água is a municipality in the state of Paraíba in the Northeast Region of Brazil.</v>
    <v>923</v>
    <v>924</v>
    <v>925</v>
    <v>926</v>
    <v>Olho d'Água</v>
    <v>927</v>
    <v>Olho d'Água</v>
    <v>mdp/vdpid/6492375596016861185</v>
  </rv>
  <rv s="0">
    <v>536870912</v>
    <v>Olho d'Água Grande</v>
    <v>979a9e61-5794-b041-1634-7bf40c83affb</v>
    <v>en-US</v>
    <v>Map</v>
  </rv>
  <rv s="1">
    <fb>118.508</fb>
    <v>8</v>
  </rv>
  <rv s="2">
    <v>87</v>
    <v>6</v>
    <v>244</v>
    <v>7</v>
    <v>0</v>
    <v>Image of Olho d'Água Grande</v>
  </rv>
  <rv s="1">
    <fb>-10.057777777778</fb>
    <v>9</v>
  </rv>
  <rv s="4">
    <v>https://www.bing.com/search?q=olho+d%27%c3%a1gua+grande+brazil&amp;form=skydnc</v>
    <v>Learn more on Bing</v>
  </rv>
  <rv s="1">
    <fb>-36.816944444443997</fb>
    <v>9</v>
  </rv>
  <rv s="1">
    <fb>4330</fb>
    <v>8</v>
  </rv>
  <rv s="9">
    <v>#VALUE!</v>
    <v>en-US</v>
    <v>979a9e61-5794-b041-1634-7bf40c83affb</v>
    <v>536870912</v>
    <v>1</v>
    <v>245</v>
    <v>72</v>
    <v>Olho d'Água Grande</v>
    <v>4</v>
    <v>5</v>
    <v>Map</v>
    <v>6</v>
    <v>7</v>
    <v>59</v>
    <v>930</v>
    <v>3</v>
    <v>Olho d'Água Grande is a municipality located in the Brazilian state of Alagoas. Its population is 5,128 and its area is 119 km².</v>
    <v>931</v>
    <v>932</v>
    <v>933</v>
    <v>934</v>
    <v>Olho d'Água Grande</v>
    <v>935</v>
    <v>157</v>
    <v>Olho d'Água Grande</v>
    <v>mdp/vdpid/6493537689629884417</v>
  </rv>
  <rv s="0">
    <v>536870912</v>
    <v>Olivença, Alagoas</v>
    <v>ac705d68-a594-8030-033e-de8b5af2995a</v>
    <v>en-US</v>
    <v>Map</v>
  </rv>
  <rv s="1">
    <fb>172.95699999999999</fb>
    <v>8</v>
  </rv>
  <rv s="2">
    <v>88</v>
    <v>6</v>
    <v>246</v>
    <v>7</v>
    <v>0</v>
    <v>Image of Olivença, Alagoas</v>
  </rv>
  <rv s="1">
    <fb>-9.5186111111111007</fb>
    <v>9</v>
  </rv>
  <rv s="4">
    <v>https://www.bing.com/search?q=oliven%c3%a7a+brazil&amp;form=skydnc</v>
    <v>Learn more on Bing</v>
  </rv>
  <rv s="1">
    <fb>-37.190555555556003</fb>
    <v>9</v>
  </rv>
  <rv s="1">
    <fb>10812</fb>
    <v>8</v>
  </rv>
  <rv s="9">
    <v>#VALUE!</v>
    <v>en-US</v>
    <v>ac705d68-a594-8030-033e-de8b5af2995a</v>
    <v>536870912</v>
    <v>1</v>
    <v>247</v>
    <v>72</v>
    <v>Olivença, Alagoas</v>
    <v>4</v>
    <v>5</v>
    <v>Map</v>
    <v>6</v>
    <v>7</v>
    <v>59</v>
    <v>938</v>
    <v>3</v>
    <v>Olivença is a municipality located in the western of the Brazilian state of Alagoas. Its population is 11,657 and its area is 173 km².</v>
    <v>939</v>
    <v>940</v>
    <v>941</v>
    <v>942</v>
    <v>Olivença, Alagoas</v>
    <v>943</v>
    <v>157</v>
    <v>Olivença, Alagoas</v>
    <v>mdp/vdpid/6493329640105443329</v>
  </rv>
  <rv s="0">
    <v>536870912</v>
    <v>Ouro Branco, Alagoas</v>
    <v>6353c106-163b-fd19-c633-94b4503af474</v>
    <v>en-US</v>
    <v>Map</v>
  </rv>
  <rv s="1">
    <fb>204.84100000000001</fb>
    <v>8</v>
  </rv>
  <rv s="2">
    <v>89</v>
    <v>6</v>
    <v>248</v>
    <v>7</v>
    <v>0</v>
    <v>Image of Ouro Branco, Alagoas</v>
  </rv>
  <rv s="1">
    <fb>-9.1666666666666998</fb>
    <v>9</v>
  </rv>
  <rv s="4">
    <v>https://www.bing.com/search?q=ouro+branco%2c+alagoas&amp;form=skydnc</v>
    <v>Learn more on Bing</v>
  </rv>
  <rv s="1">
    <fb>-37.356666666667003</fb>
    <v>9</v>
  </rv>
  <rv s="1">
    <fb>11535</fb>
    <v>8</v>
  </rv>
  <rv s="18">
    <v>#VALUE!</v>
    <v>en-US</v>
    <v>6353c106-163b-fd19-c633-94b4503af474</v>
    <v>536870912</v>
    <v>1</v>
    <v>249</v>
    <v>250</v>
    <v>Ouro Branco, Alagoas</v>
    <v>251</v>
    <v>5</v>
    <v>Map</v>
    <v>6</v>
    <v>57</v>
    <v>59</v>
    <v>946</v>
    <v>3</v>
    <v>Ouro Branco is a municipality in the state of Alagoas in the Northeast region of Brazil.</v>
    <v>947</v>
    <v>948</v>
    <v>949</v>
    <v>950</v>
    <v>Ouro Branco, Alagoas</v>
    <v>951</v>
    <v>Ouro Branco, Alagoas</v>
  </rv>
  <rv s="0">
    <v>536870912</v>
    <v>Palestina, Alagoas</v>
    <v>7c280963-018c-812d-46a5-b8a8c24cc3f3</v>
    <v>en-US</v>
    <v>Map</v>
  </rv>
  <rv s="1">
    <fb>48.884</fb>
    <v>8</v>
  </rv>
  <rv s="2">
    <v>90</v>
    <v>6</v>
    <v>252</v>
    <v>7</v>
    <v>0</v>
    <v>Image of Palestina, Alagoas</v>
  </rv>
  <rv s="1">
    <fb>-9.6719444444443994</fb>
    <v>9</v>
  </rv>
  <rv s="0">
    <v>805306368</v>
    <v>Jaime do Mercado (Mayor)</v>
    <v>da7aa0dd-8f03-994f-4f7e-b07dfc8e9fa3</v>
    <v>en-US</v>
    <v>Generic</v>
  </rv>
  <rv s="3">
    <v>66</v>
  </rv>
  <rv s="4">
    <v>https://www.bing.com/search?q=palestina+brazil&amp;form=skydnc</v>
    <v>Learn more on Bing</v>
  </rv>
  <rv s="1">
    <fb>-37.329166666667</fb>
    <v>9</v>
  </rv>
  <rv s="1">
    <fb>5037</fb>
    <v>8</v>
  </rv>
  <rv s="5">
    <v>#VALUE!</v>
    <v>en-US</v>
    <v>7c280963-018c-812d-46a5-b8a8c24cc3f3</v>
    <v>536870912</v>
    <v>1</v>
    <v>253</v>
    <v>2</v>
    <v>Palestina, Alagoas</v>
    <v>4</v>
    <v>5</v>
    <v>Map</v>
    <v>6</v>
    <v>57</v>
    <v>59</v>
    <v>954</v>
    <v>414</v>
    <v>Palestina is a municipality in the state of Alagoas in Brazil. The population is 5,037 in an area of 38.21 km². The elevation is 160 m.</v>
    <v>955</v>
    <v>956</v>
    <v>958</v>
    <v>959</v>
    <v>960</v>
    <v>Palestina, Alagoas</v>
    <v>961</v>
    <v>157</v>
    <v>Palestina, Alagoas</v>
    <v>mdp/vdpid/6493333454069956609</v>
  </rv>
  <rv s="0">
    <v>536870912</v>
    <v>Palmeira, Paraná</v>
    <v>c6b3debb-3076-86fe-adfb-2e2795d35d1d</v>
    <v>en-US</v>
    <v>Map</v>
  </rv>
  <rv s="1">
    <fb>1457.261</fb>
    <v>8</v>
  </rv>
  <rv s="2">
    <v>91</v>
    <v>6</v>
    <v>254</v>
    <v>7</v>
    <v>0</v>
    <v>Image of Palmeira, Paraná</v>
  </rv>
  <rv s="1">
    <fb>-25.428888888888999</fb>
    <v>9</v>
  </rv>
  <rv s="0">
    <v>805306368</v>
    <v>Sérgio Luiz Belich (Mayor)</v>
    <v>b649bdf7-6bf9-9dc6-4ff9-0c9b3edb57bf</v>
    <v>en-US</v>
    <v>Generic</v>
  </rv>
  <rv s="3">
    <v>67</v>
  </rv>
  <rv s="4">
    <v>https://www.bing.com/search?q=palmeira+brazil&amp;form=skydnc</v>
    <v>Learn more on Bing</v>
  </rv>
  <rv s="1">
    <fb>-50.005833333333001</fb>
    <v>9</v>
  </rv>
  <rv s="1">
    <fb>33855</fb>
    <v>8</v>
  </rv>
  <rv s="8">
    <v>#VALUE!</v>
    <v>en-US</v>
    <v>c6b3debb-3076-86fe-adfb-2e2795d35d1d</v>
    <v>536870912</v>
    <v>1</v>
    <v>255</v>
    <v>67</v>
    <v>Palmeira, Paraná</v>
    <v>4</v>
    <v>5</v>
    <v>Map</v>
    <v>6</v>
    <v>7</v>
    <v>75</v>
    <v>964</v>
    <v>3</v>
    <v>Palmeira is a municipality in the state of Paraná in Brazil, in the micro-region of Ponta Grossa. It is situated at south latitude 25º25'46" and west longitude 50º00'23", at an altitude of 865 meters and 70 km from the state's capital, Curitiba. ...</v>
    <v>965</v>
    <v>966</v>
    <v>968</v>
    <v>969</v>
    <v>970</v>
    <v>Palmeira, Paraná</v>
    <v>971</v>
    <v>Palmeira, Paraná</v>
    <v>mdp/vdpid/6461575774007721985</v>
  </rv>
  <rv s="0">
    <v>536870912</v>
    <v>Pão de Açúcar, Alagoas</v>
    <v>4c47b78e-196b-ba52-1f3e-79ec910d3b93</v>
    <v>en-US</v>
    <v>Map</v>
  </rv>
  <rv s="1">
    <fb>658.95500000000004</fb>
    <v>8</v>
  </rv>
  <rv s="2">
    <v>92</v>
    <v>6</v>
    <v>256</v>
    <v>7</v>
    <v>0</v>
    <v>Image of Pão de Açúcar, Alagoas</v>
  </rv>
  <rv s="1">
    <fb>-9.7477777777778005</fb>
    <v>9</v>
  </rv>
  <rv s="4">
    <v>https://www.bing.com/search?q=p%c3%a3o+de+a%c3%a7%c3%bacar+brazil&amp;form=skydnc</v>
    <v>Learn more on Bing</v>
  </rv>
  <rv s="1">
    <fb>-37.436944444444002</fb>
    <v>9</v>
  </rv>
  <rv s="1">
    <fb>23823</fb>
    <v>8</v>
  </rv>
  <rv s="12">
    <v>#VALUE!</v>
    <v>en-US</v>
    <v>4c47b78e-196b-ba52-1f3e-79ec910d3b93</v>
    <v>536870912</v>
    <v>1</v>
    <v>257</v>
    <v>120</v>
    <v>Pão de Açúcar, Alagoas</v>
    <v>4</v>
    <v>5</v>
    <v>Map</v>
    <v>6</v>
    <v>7</v>
    <v>59</v>
    <v>974</v>
    <v>3</v>
    <v>Pão de Açúcar is a municipality in the Brazilian state of Alagoas. Its population is 24,351 and its area is 659 km².</v>
    <v>975</v>
    <v>976</v>
    <v>977</v>
    <v>978</v>
    <v>Pão de Açúcar, Alagoas</v>
    <v>979</v>
    <v>Pão de Açúcar, Alagoas</v>
    <v>mdp/vdpid/6493333440279085057</v>
  </rv>
  <rv s="0">
    <v>536870912</v>
    <v>Pariconha</v>
    <v>e21a2263-9bfd-84e9-055f-38df5a9cc1cd</v>
    <v>en-US</v>
    <v>Map</v>
  </rv>
  <rv s="1">
    <fb>260.858</fb>
    <v>8</v>
  </rv>
  <rv s="1">
    <fb>-9.2538888888889002</fb>
    <v>9</v>
  </rv>
  <rv s="4">
    <v>https://www.bing.com/search?q=pariconha+brazil&amp;form=skydnc</v>
    <v>Learn more on Bing</v>
  </rv>
  <rv s="1">
    <fb>-38.005833333333001</fb>
    <v>9</v>
  </rv>
  <rv s="1">
    <fb>10573</fb>
    <v>8</v>
  </rv>
  <rv s="16">
    <v>#VALUE!</v>
    <v>en-US</v>
    <v>e21a2263-9bfd-84e9-055f-38df5a9cc1cd</v>
    <v>536870912</v>
    <v>1</v>
    <v>259</v>
    <v>151</v>
    <v>Pariconha</v>
    <v>4</v>
    <v>137</v>
    <v>Map</v>
    <v>6</v>
    <v>7</v>
    <v>59</v>
    <v>982</v>
    <v>3</v>
    <v>Pariconha is a municipality located in the western of the Brazilian state of Alagoas. Its population is 10,539 and its area is 261 km².</v>
    <v>983</v>
    <v>984</v>
    <v>985</v>
    <v>Pariconha</v>
    <v>986</v>
    <v>Pariconha</v>
    <v>mdp/vdpid/6493183188716748801</v>
  </rv>
  <rv s="0">
    <v>536870912</v>
    <v>Paripueira</v>
    <v>31938f91-5472-92d1-0fbb-49be00bf69d7</v>
    <v>en-US</v>
    <v>Map</v>
  </rv>
  <rv s="1">
    <fb>92.712000000000003</fb>
    <v>8</v>
  </rv>
  <rv s="2">
    <v>93</v>
    <v>6</v>
    <v>260</v>
    <v>7</v>
    <v>0</v>
    <v>Image of Paripueira</v>
  </rv>
  <rv s="1">
    <fb>-9.4649999999999999</fb>
    <v>9</v>
  </rv>
  <rv s="0">
    <v>805306368</v>
    <v>Carlos Abrahão Gomes de Moura (Mayor)</v>
    <v>3bdcbec1-7fa6-776e-33ac-9bcd5fcd0cbc</v>
    <v>en-US</v>
    <v>Generic</v>
  </rv>
  <rv s="3">
    <v>68</v>
  </rv>
  <rv s="4">
    <v>https://www.bing.com/search?q=paripueira+brazil&amp;form=skydnc</v>
    <v>Learn more on Bing</v>
  </rv>
  <rv s="1">
    <fb>-35.551944444443997</fb>
    <v>9</v>
  </rv>
  <rv s="1">
    <fb>13835</fb>
    <v>8</v>
  </rv>
  <rv s="5">
    <v>#VALUE!</v>
    <v>en-US</v>
    <v>31938f91-5472-92d1-0fbb-49be00bf69d7</v>
    <v>536870912</v>
    <v>1</v>
    <v>261</v>
    <v>2</v>
    <v>Paripueira</v>
    <v>4</v>
    <v>5</v>
    <v>Map</v>
    <v>6</v>
    <v>7</v>
    <v>59</v>
    <v>989</v>
    <v>3</v>
    <v>Paripueira is a municipality located in the Brazilian state of Alagoas. Its population is 13,332 and its area is 93 km². A tourist community, in the Tupi language “paripueira” means “calm waters”. Among the city's attractions are beautiful ...</v>
    <v>990</v>
    <v>991</v>
    <v>993</v>
    <v>994</v>
    <v>995</v>
    <v>Paripueira</v>
    <v>996</v>
    <v>157</v>
    <v>Paripueira</v>
    <v>mdp/vdpid/6493741946094223362</v>
  </rv>
  <rv s="0">
    <v>536870912</v>
    <v>Passo de Camaragibe</v>
    <v>368b0a5a-9b20-a7d6-dbd4-ecb11ccd621a</v>
    <v>en-US</v>
    <v>Map</v>
  </rv>
  <rv s="1">
    <fb>187.197</fb>
    <v>8</v>
  </rv>
  <rv s="1">
    <fb>-9.2377777777778007</fb>
    <v>9</v>
  </rv>
  <rv s="4">
    <v>https://www.bing.com/search?q=passo+de+camaragibe+brazil&amp;form=skydnc</v>
    <v>Learn more on Bing</v>
  </rv>
  <rv s="1">
    <fb>-35.492777777778002</fb>
    <v>9</v>
  </rv>
  <rv s="1">
    <fb>13804</fb>
    <v>8</v>
  </rv>
  <rv s="16">
    <v>#VALUE!</v>
    <v>en-US</v>
    <v>368b0a5a-9b20-a7d6-dbd4-ecb11ccd621a</v>
    <v>536870912</v>
    <v>1</v>
    <v>263</v>
    <v>151</v>
    <v>Passo de Camaragibe</v>
    <v>4</v>
    <v>137</v>
    <v>Map</v>
    <v>6</v>
    <v>7</v>
    <v>59</v>
    <v>999</v>
    <v>3</v>
    <v>Passo de Camaragibe is a municipality located in the northern coast of the Brazilian state of Alagoas. Its population is 15,258 and its area is 187 km².</v>
    <v>1000</v>
    <v>1001</v>
    <v>1002</v>
    <v>Passo de Camaragibe</v>
    <v>1003</v>
    <v>Passo de Camaragibe</v>
    <v>mdp/vdpid/6493744054252077057</v>
  </rv>
  <rv s="0">
    <v>536870912</v>
    <v>Paulo Jacinto</v>
    <v>a99fed15-5bcd-24f3-67c3-20a576307da9</v>
    <v>en-US</v>
    <v>Map</v>
  </rv>
  <rv s="1">
    <fb>107.943</fb>
    <v>8</v>
  </rv>
  <rv s="1">
    <fb>-9.3658333333333008</fb>
    <v>9</v>
  </rv>
  <rv s="4">
    <v>https://www.bing.com/search?q=paulo+jacinto+brazil&amp;form=skydnc</v>
    <v>Learn more on Bing</v>
  </rv>
  <rv s="1">
    <fb>-36.369999999999997</fb>
    <v>9</v>
  </rv>
  <rv s="1">
    <fb>6576</fb>
    <v>8</v>
  </rv>
  <rv s="16">
    <v>#VALUE!</v>
    <v>en-US</v>
    <v>a99fed15-5bcd-24f3-67c3-20a576307da9</v>
    <v>536870912</v>
    <v>1</v>
    <v>265</v>
    <v>151</v>
    <v>Paulo Jacinto</v>
    <v>4</v>
    <v>137</v>
    <v>Map</v>
    <v>6</v>
    <v>7</v>
    <v>59</v>
    <v>1006</v>
    <v>3</v>
    <v>Paulo Jacinto is a municipality located in the center of the Brazilian state of Alagoas. Its population is 7,560 and its area is 108 km².</v>
    <v>1007</v>
    <v>1008</v>
    <v>1009</v>
    <v>Paulo Jacinto</v>
    <v>1010</v>
    <v>Paulo Jacinto</v>
    <v>mdp/vdpid/6493704326492454913</v>
  </rv>
  <rv s="0">
    <v>536870912</v>
    <v>Penedo</v>
    <v>78497a98-3d41-84cf-dd39-f300fed3da8a</v>
    <v>en-US</v>
    <v>Map</v>
  </rv>
  <rv s="1">
    <fb>689.26900000000001</fb>
    <v>8</v>
  </rv>
  <rv s="2">
    <v>94</v>
    <v>6</v>
    <v>266</v>
    <v>7</v>
    <v>0</v>
    <v>Image of Penedo</v>
  </rv>
  <rv s="1">
    <fb>-10.29</fb>
    <v>9</v>
  </rv>
  <rv s="4">
    <v>https://www.bing.com/search?q=penedo+brazil&amp;form=skydnc</v>
    <v>Learn more on Bing</v>
  </rv>
  <rv s="1">
    <fb>-36.585833333332999</fb>
    <v>9</v>
  </rv>
  <rv s="1">
    <fb>63846</fb>
    <v>8</v>
  </rv>
  <rv s="9">
    <v>#VALUE!</v>
    <v>en-US</v>
    <v>78497a98-3d41-84cf-dd39-f300fed3da8a</v>
    <v>536870912</v>
    <v>1</v>
    <v>267</v>
    <v>72</v>
    <v>Penedo</v>
    <v>4</v>
    <v>5</v>
    <v>Map</v>
    <v>6</v>
    <v>57</v>
    <v>59</v>
    <v>1013</v>
    <v>3</v>
    <v>Penedo is a municipality in the state of Alagoas in Brazil. The population is 63,846 in an area of 689.88 square kilometres. Penedo lies 173 kilometres south-west of the state capital of Maceió. In October 2023, Penedo joined the UNESCO Creative ...</v>
    <v>1014</v>
    <v>1015</v>
    <v>1016</v>
    <v>1017</v>
    <v>Penedo</v>
    <v>1018</v>
    <v>157</v>
    <v>Penedo</v>
    <v>mdp/vdpid/6493929080033902593</v>
  </rv>
  <rv s="0">
    <v>536870912</v>
    <v>Piaçabuçu</v>
    <v>84ffe001-939b-7caa-3198-849f874124d2</v>
    <v>en-US</v>
    <v>Map</v>
  </rv>
  <rv s="1">
    <fb>239.989</fb>
    <v>8</v>
  </rv>
  <rv s="2">
    <v>95</v>
    <v>6</v>
    <v>268</v>
    <v>7</v>
    <v>0</v>
    <v>Image of Piaçabuçu</v>
  </rv>
  <rv s="1">
    <fb>-10.408611111111</fb>
    <v>9</v>
  </rv>
  <rv s="0">
    <v>805306368</v>
    <v>Dalmo Moreira Santana Júnior (Mayor)</v>
    <v>07cbd1cd-31bd-34f8-9ef9-2db889a81e47</v>
    <v>en-US</v>
    <v>Generic</v>
  </rv>
  <rv s="3">
    <v>69</v>
  </rv>
  <rv s="4">
    <v>https://www.bing.com/search?q=pia%c3%a7abu%c3%a7u+brazil&amp;form=skydnc</v>
    <v>Learn more on Bing</v>
  </rv>
  <rv s="1">
    <fb>-36.433888888889001</fb>
    <v>9</v>
  </rv>
  <rv s="1">
    <fb>17848</fb>
    <v>8</v>
  </rv>
  <rv s="5">
    <v>#VALUE!</v>
    <v>en-US</v>
    <v>84ffe001-939b-7caa-3198-849f874124d2</v>
    <v>536870912</v>
    <v>1</v>
    <v>269</v>
    <v>2</v>
    <v>Piaçabuçu</v>
    <v>4</v>
    <v>5</v>
    <v>Map</v>
    <v>6</v>
    <v>57</v>
    <v>59</v>
    <v>1021</v>
    <v>3</v>
    <v>Piaçabuçu is a municipality located in the Brazilian state of Alagoas. It is the southernmost municipality in Alagoas, and lies near both São Francisco River and the Atlantic Ocean. Its population was 17,848 and its area is 240 km².</v>
    <v>1022</v>
    <v>1023</v>
    <v>1025</v>
    <v>1026</v>
    <v>1027</v>
    <v>Piaçabuçu</v>
    <v>1028</v>
    <v>157</v>
    <v>Piaçabuçu</v>
    <v>mdp/vdpid/6493928703519621121</v>
  </rv>
  <rv s="0">
    <v>536870912</v>
    <v>Pilar, Alagoas</v>
    <v>c49bb723-a25d-d3bb-d1a6-cd5f4e2b7016</v>
    <v>en-US</v>
    <v>Map</v>
  </rv>
  <rv s="1">
    <fb>248.97499999999999</fb>
    <v>8</v>
  </rv>
  <rv s="2">
    <v>96</v>
    <v>6</v>
    <v>270</v>
    <v>7</v>
    <v>0</v>
    <v>Image of Pilar, Alagoas</v>
  </rv>
  <rv s="1">
    <fb>-9.5972222222222001</fb>
    <v>9</v>
  </rv>
  <rv s="0">
    <v>805306368</v>
    <v>Maria de Fatima Resende Rocha Oiticica (Mayor)</v>
    <v>0a71ec2e-2697-33da-67ec-2b3798395e6f</v>
    <v>en-US</v>
    <v>Generic</v>
  </rv>
  <rv s="3">
    <v>70</v>
  </rv>
  <rv s="4">
    <v>https://www.bing.com/search?q=pilar+brazil&amp;form=skydnc</v>
    <v>Learn more on Bing</v>
  </rv>
  <rv s="1">
    <fb>-35.956666666666997</fb>
    <v>9</v>
  </rv>
  <rv s="1">
    <fb>35370</fb>
    <v>8</v>
  </rv>
  <rv s="5">
    <v>#VALUE!</v>
    <v>en-US</v>
    <v>c49bb723-a25d-d3bb-d1a6-cd5f4e2b7016</v>
    <v>536870912</v>
    <v>1</v>
    <v>271</v>
    <v>2</v>
    <v>Pilar, Alagoas</v>
    <v>4</v>
    <v>5</v>
    <v>Map</v>
    <v>6</v>
    <v>7</v>
    <v>59</v>
    <v>1031</v>
    <v>3</v>
    <v>Pilar is a municipality located in the Brazilian state of Alagoas. Its population was 35,212 and its area is 249 km². On March 28, 1876, Pilar carried out the last official execution of Brazil when it hanged the slave Francisco.</v>
    <v>1032</v>
    <v>1033</v>
    <v>1035</v>
    <v>1036</v>
    <v>1037</v>
    <v>Pilar, Alagoas</v>
    <v>1038</v>
    <v>157</v>
    <v>Pilar, Alagoas</v>
    <v>mdp/vdpid/6493727970237087745</v>
  </rv>
  <rv s="0">
    <v>536870912</v>
    <v>Pindoba</v>
    <v>c15c24a1-a5a2-a5d0-d9ea-702c64d45d54</v>
    <v>en-US</v>
    <v>Map</v>
  </rv>
  <rv s="1">
    <fb>83.218000000000004</fb>
    <v>8</v>
  </rv>
  <rv s="1">
    <fb>-9.4749999999999996</fb>
    <v>9</v>
  </rv>
  <rv s="4">
    <v>https://www.bing.com/search?q=pindoba+brazil&amp;form=skydnc</v>
    <v>Learn more on Bing</v>
  </rv>
  <rv s="1">
    <fb>-36.29</fb>
    <v>9</v>
  </rv>
  <rv s="1">
    <fb>2731</fb>
    <v>8</v>
  </rv>
  <rv s="16">
    <v>#VALUE!</v>
    <v>en-US</v>
    <v>c15c24a1-a5a2-a5d0-d9ea-702c64d45d54</v>
    <v>536870912</v>
    <v>1</v>
    <v>273</v>
    <v>151</v>
    <v>Pindoba</v>
    <v>4</v>
    <v>137</v>
    <v>Map</v>
    <v>6</v>
    <v>7</v>
    <v>59</v>
    <v>1041</v>
    <v>3</v>
    <v>Pindoba is a municipality located in the center of the Brazilian state of Alagoas. Its population was 2,905 and its area is 83 km².</v>
    <v>1042</v>
    <v>1043</v>
    <v>1044</v>
    <v>Pindoba</v>
    <v>1045</v>
    <v>Pindoba</v>
    <v>mdp/vdpid/6493706801282809857</v>
  </rv>
  <rv s="0">
    <v>536870912</v>
    <v>Piranhas, Alagoas</v>
    <v>10c75c07-dcc4-9878-d2a1-3ad6ce68264b</v>
    <v>en-US</v>
    <v>Map</v>
  </rv>
  <rv s="1">
    <fb>407.64699999999999</fb>
    <v>8</v>
  </rv>
  <rv s="2">
    <v>97</v>
    <v>6</v>
    <v>274</v>
    <v>7</v>
    <v>0</v>
    <v>Image of Piranhas, Alagoas</v>
  </rv>
  <rv s="1">
    <fb>-9.6238888888888994</fb>
    <v>9</v>
  </rv>
  <rv s="4">
    <v>https://www.bing.com/search?q=piranhas+brazil&amp;form=skydnc</v>
    <v>Learn more on Bing</v>
  </rv>
  <rv s="1">
    <fb>-37.756944444444002</fb>
    <v>9</v>
  </rv>
  <rv s="1">
    <fb>25183</fb>
    <v>8</v>
  </rv>
  <rv s="12">
    <v>#VALUE!</v>
    <v>en-US</v>
    <v>10c75c07-dcc4-9878-d2a1-3ad6ce68264b</v>
    <v>536870912</v>
    <v>1</v>
    <v>275</v>
    <v>120</v>
    <v>Piranhas, Alagoas</v>
    <v>4</v>
    <v>5</v>
    <v>Map</v>
    <v>6</v>
    <v>57</v>
    <v>59</v>
    <v>1048</v>
    <v>3</v>
    <v>Piranhas is a historic municipality near the western limit of the State of Alagoas, in the Northeast Region of Brazil. Located on the banks of the São Francisco River, on the border with the State of Sergipe, Piranhas was founded in 1891 and ...</v>
    <v>1049</v>
    <v>1050</v>
    <v>1051</v>
    <v>1052</v>
    <v>Piranhas, Alagoas</v>
    <v>1053</v>
    <v>Piranhas, Alagoas</v>
    <v>mdp/vdpid/6493296892993077249</v>
  </rv>
  <rv s="0">
    <v>536870912</v>
    <v>Poço das Trincheiras</v>
    <v>d13a2dfb-c13d-4508-70e0-4e254f82f257</v>
    <v>en-US</v>
    <v>Map</v>
  </rv>
  <rv s="1">
    <fb>302.916</fb>
    <v>8</v>
  </rv>
  <rv s="2">
    <v>98</v>
    <v>6</v>
    <v>276</v>
    <v>7</v>
    <v>0</v>
    <v>Image of Poço das Trincheiras</v>
  </rv>
  <rv s="1">
    <fb>-9.3127777777778</fb>
    <v>9</v>
  </rv>
  <rv s="0">
    <v>805306368</v>
    <v>Jose Valmiro Gomes da Costa (Mayor)</v>
    <v>1c786760-e2e4-ab2c-7923-31ed4617da9e</v>
    <v>en-US</v>
    <v>Generic</v>
  </rv>
  <rv s="3">
    <v>71</v>
  </rv>
  <rv s="4">
    <v>https://www.bing.com/search?q=po%c3%a7o+das+trincheiras+brazil&amp;form=skydnc</v>
    <v>Learn more on Bing</v>
  </rv>
  <rv s="1">
    <fb>-37.285833333333002</fb>
    <v>9</v>
  </rv>
  <rv s="1">
    <fb>12518</fb>
    <v>8</v>
  </rv>
  <rv s="5">
    <v>#VALUE!</v>
    <v>en-US</v>
    <v>d13a2dfb-c13d-4508-70e0-4e254f82f257</v>
    <v>536870912</v>
    <v>1</v>
    <v>277</v>
    <v>2</v>
    <v>Poço das Trincheiras</v>
    <v>4</v>
    <v>5</v>
    <v>Map</v>
    <v>6</v>
    <v>7</v>
    <v>59</v>
    <v>1056</v>
    <v>3</v>
    <v>Poço das Trincheiras is a municipality located in the western of the Brazilian state of Alagoas. Its population was 14,418 and its area is 303 km².</v>
    <v>1057</v>
    <v>1058</v>
    <v>1060</v>
    <v>1061</v>
    <v>1062</v>
    <v>Poço das Trincheiras</v>
    <v>1063</v>
    <v>157</v>
    <v>Poço das Trincheiras</v>
    <v>mdp/vdpid/6493312803800088577</v>
  </rv>
  <rv s="0">
    <v>536870912</v>
    <v>Porto Calvo</v>
    <v>dc1f2491-641b-2303-dac1-ff6b8043e936</v>
    <v>en-US</v>
    <v>Map</v>
  </rv>
  <rv s="1">
    <fb>260.15800000000002</fb>
    <v>8</v>
  </rv>
  <rv s="2">
    <v>99</v>
    <v>6</v>
    <v>278</v>
    <v>7</v>
    <v>0</v>
    <v>Image of Porto Calvo</v>
  </rv>
  <rv s="1">
    <fb>-9.0449999999999999</fb>
    <v>9</v>
  </rv>
  <rv s="0">
    <v>805306368</v>
    <v>Eronita Sposito Leao e Lima (Mayor)</v>
    <v>366b6e6e-a369-3e26-c1aa-32e148d4c083</v>
    <v>en-US</v>
    <v>Generic</v>
  </rv>
  <rv s="3">
    <v>72</v>
  </rv>
  <rv s="4">
    <v>https://www.bing.com/search?q=porto+calvo+brazil&amp;form=skydnc</v>
    <v>Learn more on Bing</v>
  </rv>
  <rv s="1">
    <fb>-35.397777777778003</fb>
    <v>9</v>
  </rv>
  <rv s="1">
    <fb>24071</fb>
    <v>8</v>
  </rv>
  <rv s="5">
    <v>#VALUE!</v>
    <v>en-US</v>
    <v>dc1f2491-641b-2303-dac1-ff6b8043e936</v>
    <v>536870912</v>
    <v>1</v>
    <v>279</v>
    <v>2</v>
    <v>Porto Calvo</v>
    <v>4</v>
    <v>5</v>
    <v>Map</v>
    <v>6</v>
    <v>7</v>
    <v>59</v>
    <v>1066</v>
    <v>3</v>
    <v>Porto Calvo is a municipality in the state of Alagoas, Brazil. Its population was 24,071 in 2022 and its area is 313 km². It was founded in 1636.</v>
    <v>1067</v>
    <v>1068</v>
    <v>1070</v>
    <v>1071</v>
    <v>1072</v>
    <v>Porto Calvo</v>
    <v>1073</v>
    <v>157</v>
    <v>Porto Calvo</v>
    <v>mdp/vdpid/6493694595958833153</v>
  </rv>
  <rv s="0">
    <v>536870912</v>
    <v>Porto de Pedras</v>
    <v>18bc6eb2-c00d-1d48-ceb8-ec67a81bc91c</v>
    <v>en-US</v>
    <v>Map</v>
  </rv>
  <rv s="1">
    <fb>266.23599999999999</fb>
    <v>8</v>
  </rv>
  <rv s="2">
    <v>100</v>
    <v>6</v>
    <v>280</v>
    <v>7</v>
    <v>0</v>
    <v>Image of Porto de Pedras</v>
  </rv>
  <rv s="1">
    <fb>-9.1577777777778007</fb>
    <v>9</v>
  </rv>
  <rv s="0">
    <v>805306368</v>
    <v>Allan de Jesus Silva (Mayor)</v>
    <v>cd6a58c7-15e4-1fd7-cb0a-4fabafa54a75</v>
    <v>en-US</v>
    <v>Generic</v>
  </rv>
  <rv s="3">
    <v>73</v>
  </rv>
  <rv s="4">
    <v>https://www.bing.com/search?q=porto+de+pedras+brazil&amp;form=skydnc</v>
    <v>Learn more on Bing</v>
  </rv>
  <rv s="1">
    <fb>-35.295000000000002</fb>
    <v>9</v>
  </rv>
  <rv s="1">
    <fb>9295</fb>
    <v>8</v>
  </rv>
  <rv s="5">
    <v>#VALUE!</v>
    <v>en-US</v>
    <v>18bc6eb2-c00d-1d48-ceb8-ec67a81bc91c</v>
    <v>536870912</v>
    <v>1</v>
    <v>281</v>
    <v>2</v>
    <v>Porto de Pedras</v>
    <v>4</v>
    <v>5</v>
    <v>Map</v>
    <v>6</v>
    <v>7</v>
    <v>59</v>
    <v>1076</v>
    <v>3</v>
    <v>Porto de Pedras is a municipality located in the northern coast of the Brazilian state of Alagoas. Its population was 7,701 in 2020. Its area is 266 km².</v>
    <v>1077</v>
    <v>1078</v>
    <v>1080</v>
    <v>1081</v>
    <v>1082</v>
    <v>Porto de Pedras</v>
    <v>1083</v>
    <v>157</v>
    <v>Porto de Pedras</v>
    <v>mdp/vdpid/6493744381340680193</v>
  </rv>
  <rv s="0">
    <v>536870912</v>
    <v>Porto Real do Colégio</v>
    <v>78b6ebe1-8c05-813a-44e6-6a05239aa1dd</v>
    <v>en-US</v>
    <v>Map</v>
  </rv>
  <rv s="1">
    <fb>240.31</fb>
    <v>8</v>
  </rv>
  <rv s="2">
    <v>101</v>
    <v>6</v>
    <v>282</v>
    <v>7</v>
    <v>0</v>
    <v>Image of Porto Real do Colégio</v>
  </rv>
  <rv s="1">
    <fb>-10.185833333332999</fb>
    <v>9</v>
  </rv>
  <rv s="0">
    <v>805306368</v>
    <v>Maria Rita Bonfim Evangelista (Mayor)</v>
    <v>7c740c17-72a5-ce14-6956-2c525eebfc23</v>
    <v>en-US</v>
    <v>Generic</v>
  </rv>
  <rv s="3">
    <v>74</v>
  </rv>
  <rv s="4">
    <v>https://www.bing.com/search?q=porto+real+do+col%c3%a9gio+brazil&amp;form=skydnc</v>
    <v>Learn more on Bing</v>
  </rv>
  <rv s="1">
    <fb>-36.840000000000003</fb>
    <v>9</v>
  </rv>
  <rv s="1">
    <fb>20112</fb>
    <v>8</v>
  </rv>
  <rv s="5">
    <v>#VALUE!</v>
    <v>en-US</v>
    <v>78b6ebe1-8c05-813a-44e6-6a05239aa1dd</v>
    <v>536870912</v>
    <v>1</v>
    <v>283</v>
    <v>2</v>
    <v>Porto Real do Colégio</v>
    <v>4</v>
    <v>5</v>
    <v>Map</v>
    <v>6</v>
    <v>57</v>
    <v>59</v>
    <v>1086</v>
    <v>3</v>
    <v>Porto Real do Colégio is a municipality located in the Brazilian state of Alagoas. The unclassified extinct Wakoná language was formerly spoken in Penedo. Loukotka reported that the remaining ethnic descendants who speak only Portuguese could be ...</v>
    <v>1087</v>
    <v>1088</v>
    <v>1090</v>
    <v>1091</v>
    <v>1092</v>
    <v>Porto Real do Colégio</v>
    <v>1093</v>
    <v>157</v>
    <v>Porto Real do Colégio</v>
    <v>mdp/vdpid/6493535112750170113</v>
  </rv>
  <rv s="0">
    <v>536870912</v>
    <v>Quebrangulo</v>
    <v>d25e3dae-dbcc-4cb3-27b5-c72eacebc6ef</v>
    <v>en-US</v>
    <v>Map</v>
  </rv>
  <rv s="1">
    <fb>299.92200000000003</fb>
    <v>8</v>
  </rv>
  <rv s="2">
    <v>102</v>
    <v>6</v>
    <v>284</v>
    <v>7</v>
    <v>0</v>
    <v>Image of Quebrangulo</v>
  </rv>
  <rv s="1">
    <fb>-9.3188888888888997</fb>
    <v>9</v>
  </rv>
  <rv s="4">
    <v>https://www.bing.com/search?q=quebrangulo+brazil&amp;form=skydnc</v>
    <v>Learn more on Bing</v>
  </rv>
  <rv s="1">
    <fb>-36.470833333332997</fb>
    <v>9</v>
  </rv>
  <rv s="1">
    <fb>11248</fb>
    <v>8</v>
  </rv>
  <rv s="9">
    <v>#VALUE!</v>
    <v>en-US</v>
    <v>d25e3dae-dbcc-4cb3-27b5-c72eacebc6ef</v>
    <v>536870912</v>
    <v>1</v>
    <v>285</v>
    <v>72</v>
    <v>Quebrangulo</v>
    <v>4</v>
    <v>5</v>
    <v>Map</v>
    <v>6</v>
    <v>57</v>
    <v>59</v>
    <v>1096</v>
    <v>414</v>
    <v>Quebrangulo is a municipality located in the Brazilian state of Alagoas. Its population was 11,248 and its area is 300 km². The municipality contains part of the 4,382 hectares Pedra Talhada Biological Reserve, a fully protected conservation ...</v>
    <v>1097</v>
    <v>1098</v>
    <v>1099</v>
    <v>1100</v>
    <v>Quebrangulo</v>
    <v>1101</v>
    <v>157</v>
    <v>Quebrangulo</v>
    <v>mdp/vdpid/6493701818265108481</v>
  </rv>
  <rv s="0">
    <v>536870912</v>
    <v>Rio Largo</v>
    <v>3c64d8fc-11d9-fce7-a1c2-3968744e089a</v>
    <v>en-US</v>
    <v>Map</v>
  </rv>
  <rv s="1">
    <fb>299.11</fb>
    <v>8</v>
  </rv>
  <rv s="2">
    <v>103</v>
    <v>6</v>
    <v>286</v>
    <v>7</v>
    <v>0</v>
    <v>Image of Rio Largo</v>
  </rv>
  <rv s="1">
    <fb>-9.4777777777777992</fb>
    <v>9</v>
  </rv>
  <rv s="0">
    <v>805306368</v>
    <v>Pedro Carlos da Silva Neto (Mayor)</v>
    <v>e0cbbf55-756f-1102-f956-d2479045e380</v>
    <v>en-US</v>
    <v>Generic</v>
  </rv>
  <rv s="3">
    <v>75</v>
  </rv>
  <rv s="4">
    <v>https://www.bing.com/search?q=rio+largo+brazil&amp;form=skydnc</v>
    <v>Learn more on Bing</v>
  </rv>
  <rv s="1">
    <fb>-35.852777777778002</fb>
    <v>9</v>
  </rv>
  <rv s="1">
    <fb>93927</fb>
    <v>8</v>
  </rv>
  <rv s="5">
    <v>#VALUE!</v>
    <v>en-US</v>
    <v>3c64d8fc-11d9-fce7-a1c2-3968744e089a</v>
    <v>536870912</v>
    <v>1</v>
    <v>287</v>
    <v>2</v>
    <v>Rio Largo</v>
    <v>4</v>
    <v>5</v>
    <v>Map</v>
    <v>6</v>
    <v>7</v>
    <v>59</v>
    <v>1104</v>
    <v>3</v>
    <v>Rio Largo is a municipality located in the Brazilian state of Alagoas. Its population was 75,394 and its area is 309 km².</v>
    <v>1105</v>
    <v>1106</v>
    <v>1108</v>
    <v>1109</v>
    <v>1110</v>
    <v>Rio Largo</v>
    <v>1111</v>
    <v>157</v>
    <v>Rio Largo</v>
    <v>mdp/vdpid/6493738579208962049</v>
  </rv>
  <rv s="0">
    <v>536870912</v>
    <v>Roteiro, Alagoas</v>
    <v>d14b9f44-0988-8310-77dc-1ca296044cf6</v>
    <v>en-US</v>
    <v>Map</v>
  </rv>
  <rv s="1">
    <fb>129.28800000000001</fb>
    <v>8</v>
  </rv>
  <rv s="1">
    <fb>-9.8327777777777996</fb>
    <v>9</v>
  </rv>
  <rv s="4">
    <v>https://www.bing.com/search?q=roteiro+brazil&amp;form=skydnc</v>
    <v>Learn more on Bing</v>
  </rv>
  <rv s="1">
    <fb>-35.977777777778002</fb>
    <v>9</v>
  </rv>
  <rv s="1">
    <fb>6474</fb>
    <v>8</v>
  </rv>
  <rv s="16">
    <v>#VALUE!</v>
    <v>en-US</v>
    <v>d14b9f44-0988-8310-77dc-1ca296044cf6</v>
    <v>536870912</v>
    <v>1</v>
    <v>289</v>
    <v>151</v>
    <v>Roteiro, Alagoas</v>
    <v>4</v>
    <v>137</v>
    <v>Map</v>
    <v>6</v>
    <v>7</v>
    <v>59</v>
    <v>1114</v>
    <v>3</v>
    <v>Roteiro is a municipality located in the Brazilian state of Alagoas. Its population was 6,649 and its area is 129 km².</v>
    <v>1115</v>
    <v>1116</v>
    <v>1117</v>
    <v>Roteiro, Alagoas</v>
    <v>1118</v>
    <v>Roteiro, Alagoas</v>
    <v>mdp/vdpid/6493920766487166977</v>
  </rv>
  <rv s="0">
    <v>536870912</v>
    <v>Santa Luzia do Norte</v>
    <v>fb87bdf3-25c6-508c-194c-cb130ccb19ad</v>
    <v>en-US</v>
    <v>Map</v>
  </rv>
  <rv s="1">
    <fb>28857</fb>
    <v>8</v>
  </rv>
  <rv s="2">
    <v>104</v>
    <v>6</v>
    <v>290</v>
    <v>7</v>
    <v>0</v>
    <v>Image of Santa Luzia do Norte</v>
  </rv>
  <rv s="0">
    <v>805306368</v>
    <v>Deraldo Romão de Lima (Mayor)</v>
    <v>e86a5e16-37da-890f-6212-0dc46063272a</v>
    <v>en-US</v>
    <v>Generic</v>
  </rv>
  <rv s="3">
    <v>76</v>
  </rv>
  <rv s="4">
    <v>https://www.bing.com/search?q=santa+luzia+do+norte+brazil&amp;form=skydnc</v>
    <v>Learn more on Bing</v>
  </rv>
  <rv s="1">
    <fb>-35.821944444444</fb>
    <v>9</v>
  </rv>
  <rv s="1">
    <fb>6919</fb>
    <v>8</v>
  </rv>
  <rv s="8">
    <v>#VALUE!</v>
    <v>en-US</v>
    <v>fb87bdf3-25c6-508c-194c-cb130ccb19ad</v>
    <v>536870912</v>
    <v>1</v>
    <v>291</v>
    <v>67</v>
    <v>Santa Luzia do Norte</v>
    <v>4</v>
    <v>5</v>
    <v>Map</v>
    <v>6</v>
    <v>7</v>
    <v>59</v>
    <v>1121</v>
    <v>3</v>
    <v>Santa Luzia do Norte is a municipality located in the Brazilian state of Alagoas. Its population was 7,320 and its area is 29 km², which makes it the smallest municipality of Alagoas.</v>
    <v>1122</v>
    <v>890</v>
    <v>1124</v>
    <v>1125</v>
    <v>1126</v>
    <v>Santa Luzia do Norte</v>
    <v>1127</v>
    <v>Santa Luzia do Norte</v>
    <v>mdp/vdpid/6493752086730113025</v>
  </rv>
  <rv s="0">
    <v>536870912</v>
    <v>Santana do Ipanema</v>
    <v>0eb2a047-1f0f-d55c-9436-97125913307f</v>
    <v>en-US</v>
    <v>Map</v>
  </rv>
  <rv s="1">
    <fb>437.84699999999998</fb>
    <v>8</v>
  </rv>
  <rv s="2">
    <v>105</v>
    <v>6</v>
    <v>292</v>
    <v>7</v>
    <v>0</v>
    <v>Image of Santana do Ipanema</v>
  </rv>
  <rv s="1">
    <fb>-9.3777777777777995</fb>
    <v>9</v>
  </rv>
  <rv s="0">
    <v>805306368</v>
    <v>Isnaldo Bulhoes Barros (Mayor)</v>
    <v>1626fe7f-1874-c52c-ff0c-3ecce8e019e6</v>
    <v>en-US</v>
    <v>Generic</v>
  </rv>
  <rv s="3">
    <v>77</v>
  </rv>
  <rv s="4">
    <v>https://www.bing.com/search?q=santana+do+ipanema+brazil&amp;form=skydnc</v>
    <v>Learn more on Bing</v>
  </rv>
  <rv s="1">
    <fb>-37.244999999999997</fb>
    <v>9</v>
  </rv>
  <rv s="1">
    <fb>47819</fb>
    <v>8</v>
  </rv>
  <rv s="5">
    <v>#VALUE!</v>
    <v>en-US</v>
    <v>0eb2a047-1f0f-d55c-9436-97125913307f</v>
    <v>536870912</v>
    <v>1</v>
    <v>293</v>
    <v>2</v>
    <v>Santana do Ipanema</v>
    <v>4</v>
    <v>5</v>
    <v>Map</v>
    <v>6</v>
    <v>57</v>
    <v>59</v>
    <v>1130</v>
    <v>3</v>
    <v>Santana do Ipanema is a municipality in the western half of the Brazilian state of Alagoas. It was founded in 1875 on the banks of the Ipanema river. Its population was 47,819 and its area is 438 km².</v>
    <v>1131</v>
    <v>1132</v>
    <v>1134</v>
    <v>1135</v>
    <v>1136</v>
    <v>Santana do Ipanema</v>
    <v>1137</v>
    <v>157</v>
    <v>Santana do Ipanema</v>
    <v>mdp/vdpid/6493317707797102593</v>
  </rv>
  <rv s="0">
    <v>536870912</v>
    <v>Santana do Mundaú</v>
    <v>fb8d1ef1-28bc-5c70-4463-14e874cf66cf</v>
    <v>en-US</v>
    <v>Map</v>
  </rv>
  <rv s="1">
    <fb>223.61500000000001</fb>
    <v>8</v>
  </rv>
  <rv s="2">
    <v>106</v>
    <v>6</v>
    <v>294</v>
    <v>7</v>
    <v>0</v>
    <v>Image of Santana do Mundaú</v>
  </rv>
  <rv s="1">
    <fb>-9.1677777777778005</fb>
    <v>9</v>
  </rv>
  <rv s="0">
    <v>805306368</v>
    <v>André Luiz Goes Castro (Mayor)</v>
    <v>894e2fcd-53d4-5d36-a062-85f027ba0395</v>
    <v>en-US</v>
    <v>Generic</v>
  </rv>
  <rv s="3">
    <v>78</v>
  </rv>
  <rv s="4">
    <v>https://www.bing.com/search?q=santana+do+munda%c3%ba+brazil&amp;form=skydnc</v>
    <v>Learn more on Bing</v>
  </rv>
  <rv s="1">
    <fb>-36.221944444443999</fb>
    <v>9</v>
  </rv>
  <rv s="1">
    <fb>11323</fb>
    <v>8</v>
  </rv>
  <rv s="5">
    <v>#VALUE!</v>
    <v>en-US</v>
    <v>fb8d1ef1-28bc-5c70-4463-14e874cf66cf</v>
    <v>536870912</v>
    <v>1</v>
    <v>295</v>
    <v>2</v>
    <v>Santana do Mundaú</v>
    <v>4</v>
    <v>5</v>
    <v>Map</v>
    <v>6</v>
    <v>7</v>
    <v>59</v>
    <v>1140</v>
    <v>3</v>
    <v>Santana do Mundaú is a municipality located in the Brazilian state of Alagoas. Its population peaked at 11,235 in 2005 and was 10,687 in 2020. Its area is 224 square kilometres.</v>
    <v>1141</v>
    <v>1142</v>
    <v>1144</v>
    <v>1145</v>
    <v>1146</v>
    <v>Santana do Mundaú</v>
    <v>1147</v>
    <v>157</v>
    <v>Santana do Mundaú</v>
    <v>mdp/vdpid/6493660165739380737</v>
  </rv>
  <rv s="0">
    <v>536870912</v>
    <v>São Brás, Alagoas</v>
    <v>0457ff6b-5180-c2b4-b45b-354c265d1f2b</v>
    <v>en-US</v>
    <v>Map</v>
  </rv>
  <rv s="1">
    <fb>139.94399999999999</fb>
    <v>8</v>
  </rv>
  <rv s="2">
    <v>107</v>
    <v>6</v>
    <v>296</v>
    <v>7</v>
    <v>0</v>
    <v>Image of São Brás, Alagoas</v>
  </rv>
  <rv s="1">
    <fb>-10.127777777778</fb>
    <v>9</v>
  </rv>
  <rv s="4">
    <v>https://www.bing.com/search?q=s%c3%a3o+br%c3%a1s+brazil&amp;form=skydnc</v>
    <v>Learn more on Bing</v>
  </rv>
  <rv s="1">
    <fb>-36.900555555555997</fb>
    <v>9</v>
  </rv>
  <rv s="1">
    <fb>6555</fb>
    <v>8</v>
  </rv>
  <rv s="12">
    <v>#VALUE!</v>
    <v>en-US</v>
    <v>0457ff6b-5180-c2b4-b45b-354c265d1f2b</v>
    <v>536870912</v>
    <v>1</v>
    <v>297</v>
    <v>120</v>
    <v>São Brás, Alagoas</v>
    <v>4</v>
    <v>5</v>
    <v>Map</v>
    <v>6</v>
    <v>7</v>
    <v>59</v>
    <v>1150</v>
    <v>3</v>
    <v>São Brás is a municipality located in the Brazilian state of Alagoas. Its population was 6,969 and its area is 140 km².</v>
    <v>1151</v>
    <v>1152</v>
    <v>1153</v>
    <v>1154</v>
    <v>São Brás, Alagoas</v>
    <v>1155</v>
    <v>São Brás, Alagoas</v>
    <v>mdp/vdpid/6493537157909577729</v>
  </rv>
  <rv s="0">
    <v>536870912</v>
    <v>São José da Laje</v>
    <v>2ae05d67-45d9-2b9b-434f-40eb2825447e</v>
    <v>en-US</v>
    <v>Map</v>
  </rv>
  <rv s="1">
    <fb>264.67399999999998</fb>
    <v>8</v>
  </rv>
  <rv s="2">
    <v>108</v>
    <v>6</v>
    <v>298</v>
    <v>7</v>
    <v>0</v>
    <v>Image of São José da Laje</v>
  </rv>
  <rv s="1">
    <fb>-9.01</fb>
    <v>9</v>
  </rv>
  <rv s="0">
    <v>805306368</v>
    <v>Angela Vanessa Rocha Pereira Bezerra (Mayor)</v>
    <v>39c1edfb-9f19-29c6-d3dc-14d681ce4ee6</v>
    <v>en-US</v>
    <v>Generic</v>
  </rv>
  <rv s="3">
    <v>79</v>
  </rv>
  <rv s="4">
    <v>https://www.bing.com/search?q=s%c3%a3o+jos%c3%a9+da+laje+brazil&amp;form=skydnc</v>
    <v>Learn more on Bing</v>
  </rv>
  <rv s="1">
    <fb>-36.057777777778</fb>
    <v>9</v>
  </rv>
  <rv s="1">
    <fb>20813</fb>
    <v>8</v>
  </rv>
  <rv s="5">
    <v>#VALUE!</v>
    <v>en-US</v>
    <v>2ae05d67-45d9-2b9b-434f-40eb2825447e</v>
    <v>536870912</v>
    <v>1</v>
    <v>299</v>
    <v>2</v>
    <v>São José da Laje</v>
    <v>4</v>
    <v>5</v>
    <v>Map</v>
    <v>6</v>
    <v>7</v>
    <v>59</v>
    <v>1158</v>
    <v>3</v>
    <v>São José da Laje is a municipality located in the western of the Brazilian state of Alagoas. Its population was 23,996 and its area is 265 km².</v>
    <v>1159</v>
    <v>1160</v>
    <v>1162</v>
    <v>1163</v>
    <v>1164</v>
    <v>São José da Laje</v>
    <v>1165</v>
    <v>157</v>
    <v>São José da Laje</v>
    <v>mdp/vdpid/6493661232619323393</v>
  </rv>
  <rv s="0">
    <v>536870912</v>
    <v>São José da Tapera</v>
    <v>d57a4012-a5f6-2046-9c62-11a725e001a6</v>
    <v>en-US</v>
    <v>Map</v>
  </rv>
  <rv s="1">
    <fb>492.11900000000003</fb>
    <v>8</v>
  </rv>
  <rv s="2">
    <v>109</v>
    <v>6</v>
    <v>300</v>
    <v>7</v>
    <v>0</v>
    <v>Image of São José da Tapera</v>
  </rv>
  <rv s="1">
    <fb>-9.5577777777777992</fb>
    <v>9</v>
  </rv>
  <rv s="4">
    <v>https://www.bing.com/search?q=s%c3%a3o+jos%c3%a9+da+tapera+brazil&amp;form=skydnc</v>
    <v>Learn more on Bing</v>
  </rv>
  <rv s="1">
    <fb>-37.380833333333001</fb>
    <v>9</v>
  </rv>
  <rv s="1">
    <fb>30604</fb>
    <v>8</v>
  </rv>
  <rv s="12">
    <v>#VALUE!</v>
    <v>en-US</v>
    <v>d57a4012-a5f6-2046-9c62-11a725e001a6</v>
    <v>536870912</v>
    <v>1</v>
    <v>301</v>
    <v>120</v>
    <v>São José da Tapera</v>
    <v>4</v>
    <v>5</v>
    <v>Map</v>
    <v>6</v>
    <v>7</v>
    <v>59</v>
    <v>1168</v>
    <v>3</v>
    <v>São José da Tapera is a municipality located in the western of the Brazilian state of Alagoas. Its population was 32,405 and its area is 520 km².</v>
    <v>1169</v>
    <v>1170</v>
    <v>1171</v>
    <v>1172</v>
    <v>São José da Tapera</v>
    <v>1173</v>
    <v>São José da Tapera</v>
    <v>mdp/vdpid/6493305338492616705</v>
  </rv>
  <rv s="0">
    <v>536870912</v>
    <v>São Luís do Quitunde</v>
    <v>7a373fa6-7cfa-7d30-b69c-7740778aa077</v>
    <v>en-US</v>
    <v>Map</v>
  </rv>
  <rv s="1">
    <fb>404.005</fb>
    <v>8</v>
  </rv>
  <rv s="2">
    <v>110</v>
    <v>6</v>
    <v>302</v>
    <v>7</v>
    <v>0</v>
    <v>Image of São Luís do Quitunde</v>
  </rv>
  <rv s="1">
    <fb>-9.3177777777778008</fb>
    <v>9</v>
  </rv>
  <rv s="0">
    <v>805306368</v>
    <v>Marcia Rafaela Barros de Vasconcelos (Mayor)</v>
    <v>f0ada98e-9a0e-64d0-917b-78538be237bf</v>
    <v>en-US</v>
    <v>Generic</v>
  </rv>
  <rv s="3">
    <v>80</v>
  </rv>
  <rv s="4">
    <v>https://www.bing.com/search?q=s%c3%a3o+lu%c3%ads+do+quitunde+brazil&amp;form=skydnc</v>
    <v>Learn more on Bing</v>
  </rv>
  <rv s="1">
    <fb>-35.560833333333001</fb>
    <v>9</v>
  </rv>
  <rv s="1">
    <fb>30873</fb>
    <v>8</v>
  </rv>
  <rv s="5">
    <v>#VALUE!</v>
    <v>en-US</v>
    <v>7a373fa6-7cfa-7d30-b69c-7740778aa077</v>
    <v>536870912</v>
    <v>1</v>
    <v>303</v>
    <v>2</v>
    <v>São Luís do Quitunde</v>
    <v>4</v>
    <v>5</v>
    <v>Map</v>
    <v>6</v>
    <v>7</v>
    <v>59</v>
    <v>1176</v>
    <v>3</v>
    <v>São Luís do Quitunde is a municipality located in the western of the Brazilian state of Alagoas. Its population was 34,692 and its area is 404 km².</v>
    <v>1177</v>
    <v>1178</v>
    <v>1180</v>
    <v>1181</v>
    <v>1182</v>
    <v>São Luís do Quitunde</v>
    <v>1183</v>
    <v>157</v>
    <v>São Luís do Quitunde</v>
    <v>mdp/vdpid/6493737649986076673</v>
  </rv>
  <rv s="0">
    <v>536870912</v>
    <v>São Miguel dos Campos</v>
    <v>91950305-e155-f635-f79b-6378c9caafa2</v>
    <v>en-US</v>
    <v>Map</v>
  </rv>
  <rv s="1">
    <fb>360.846</fb>
    <v>8</v>
  </rv>
  <rv s="2">
    <v>111</v>
    <v>6</v>
    <v>304</v>
    <v>7</v>
    <v>0</v>
    <v>Image of São Miguel dos Campos</v>
  </rv>
  <rv s="1">
    <fb>-9.7808333333333</fb>
    <v>9</v>
  </rv>
  <rv s="4">
    <v>https://www.bing.com/search?q=s%c3%a3o+miguel+dos+campos+brazil&amp;form=skydnc</v>
    <v>Learn more on Bing</v>
  </rv>
  <rv s="1">
    <fb>-36.093888888888998</fb>
    <v>9</v>
  </rv>
  <rv s="1">
    <fb>61797</fb>
    <v>8</v>
  </rv>
  <rv s="9">
    <v>#VALUE!</v>
    <v>en-US</v>
    <v>91950305-e155-f635-f79b-6378c9caafa2</v>
    <v>536870912</v>
    <v>1</v>
    <v>305</v>
    <v>72</v>
    <v>São Miguel dos Campos</v>
    <v>4</v>
    <v>5</v>
    <v>Map</v>
    <v>6</v>
    <v>57</v>
    <v>59</v>
    <v>1186</v>
    <v>3</v>
    <v>São Miguel dos Campos-AL is a municipality located in the eastern half of the Brazilian state of Alagoas. Its population was 61,797 as of 2020 estimates and its area is 361 km².</v>
    <v>1187</v>
    <v>1188</v>
    <v>1189</v>
    <v>1190</v>
    <v>São Miguel dos Campos</v>
    <v>1191</v>
    <v>157</v>
    <v>São Miguel dos Campos</v>
    <v>mdp/vdpid/6493732219973009409</v>
  </rv>
  <rv s="0">
    <v>536870912</v>
    <v>São Miguel dos Milagres</v>
    <v>33365cd7-8a5b-86a1-e37c-8dee883a8b32</v>
    <v>en-US</v>
    <v>Map</v>
  </rv>
  <rv s="1">
    <fb>65189</fb>
    <v>8</v>
  </rv>
  <rv s="2">
    <v>112</v>
    <v>6</v>
    <v>306</v>
    <v>7</v>
    <v>0</v>
    <v>Image of São Miguel dos Milagres</v>
  </rv>
  <rv s="1">
    <fb>-9.2658333333332994</fb>
    <v>9</v>
  </rv>
  <rv s="4">
    <v>https://www.bing.com/search?q=s%c3%a3o+miguel+dos+milagres+brazil&amp;form=skydnc</v>
    <v>Learn more on Bing</v>
  </rv>
  <rv s="1">
    <fb>-35.372777777777998</fb>
    <v>9</v>
  </rv>
  <rv s="1">
    <fb>8073</fb>
    <v>8</v>
  </rv>
  <rv s="9">
    <v>#VALUE!</v>
    <v>en-US</v>
    <v>33365cd7-8a5b-86a1-e37c-8dee883a8b32</v>
    <v>536870912</v>
    <v>1</v>
    <v>307</v>
    <v>72</v>
    <v>São Miguel dos Milagres</v>
    <v>4</v>
    <v>5</v>
    <v>Map</v>
    <v>6</v>
    <v>64</v>
    <v>59</v>
    <v>1194</v>
    <v>3</v>
    <v>São Miguel dos Milagres is a municipality located in the northern coast of the Brazilian state of Alagoas. Its population was 8,013 and its area is 65 km².</v>
    <v>1195</v>
    <v>1196</v>
    <v>1197</v>
    <v>1198</v>
    <v>São Miguel dos Milagres</v>
    <v>1199</v>
    <v>157</v>
    <v>São Miguel dos Milagres</v>
    <v>mdp/vdpid/6493744045964132353</v>
  </rv>
  <rv s="0">
    <v>536870912</v>
    <v>São Sebastião, Alagoas</v>
    <v>cf77b75a-b27e-8b0d-7c10-31527508aeb9</v>
    <v>en-US</v>
    <v>Map</v>
  </rv>
  <rv s="1">
    <fb>305.74599999999998</fb>
    <v>8</v>
  </rv>
  <rv s="1">
    <fb>-9.9338888888888999</fb>
    <v>9</v>
  </rv>
  <rv s="4">
    <v>https://www.bing.com/search?q=s%c3%a3o+sebasti%c3%a3o+brazil&amp;form=skydnc</v>
    <v>Learn more on Bing</v>
  </rv>
  <rv s="1">
    <fb>-36.553888888888999</fb>
    <v>9</v>
  </rv>
  <rv s="1">
    <fb>31786</fb>
    <v>8</v>
  </rv>
  <rv s="16">
    <v>#VALUE!</v>
    <v>en-US</v>
    <v>cf77b75a-b27e-8b0d-7c10-31527508aeb9</v>
    <v>536870912</v>
    <v>1</v>
    <v>309</v>
    <v>151</v>
    <v>São Sebastião, Alagoas</v>
    <v>4</v>
    <v>137</v>
    <v>Map</v>
    <v>6</v>
    <v>7</v>
    <v>59</v>
    <v>1202</v>
    <v>3</v>
    <v>São Sebastião is a municipality located in the Brazilian state of Alagoas. Its population was 34,290 and its area is 306 km².</v>
    <v>1203</v>
    <v>1204</v>
    <v>1205</v>
    <v>São Sebastião, Alagoas</v>
    <v>1206</v>
    <v>São Sebastião, Alagoas</v>
    <v>mdp/vdpid/6493914155643305985</v>
  </rv>
  <rv s="0">
    <v>536870912</v>
    <v>Satuba</v>
    <v>8511f18e-ba1c-b4b0-4b5f-a42cdf0a12bf</v>
    <v>en-US</v>
    <v>Map</v>
  </rv>
  <rv s="1">
    <fb>42.558999999999997</fb>
    <v>8</v>
  </rv>
  <rv s="2">
    <v>113</v>
    <v>6</v>
    <v>310</v>
    <v>7</v>
    <v>0</v>
    <v>Image of Satuba</v>
  </rv>
  <rv s="1">
    <fb>-9.5627777777778</fb>
    <v>9</v>
  </rv>
  <rv s="0">
    <v>805306368</v>
    <v>Diogenes José Neto de Amorim (Mayor)</v>
    <v>0135f8c6-d2df-594b-5711-da9530df2d06</v>
    <v>en-US</v>
    <v>Generic</v>
  </rv>
  <rv s="3">
    <v>81</v>
  </rv>
  <rv s="4">
    <v>https://www.bing.com/search?q=satuba+brazil&amp;form=skydnc</v>
    <v>Learn more on Bing</v>
  </rv>
  <rv s="1">
    <fb>-35.823888888889002</fb>
    <v>9</v>
  </rv>
  <rv s="1">
    <fb>24278</fb>
    <v>8</v>
  </rv>
  <rv s="5">
    <v>#VALUE!</v>
    <v>en-US</v>
    <v>8511f18e-ba1c-b4b0-4b5f-a42cdf0a12bf</v>
    <v>536870912</v>
    <v>1</v>
    <v>311</v>
    <v>2</v>
    <v>Satuba</v>
    <v>4</v>
    <v>5</v>
    <v>Map</v>
    <v>6</v>
    <v>7</v>
    <v>59</v>
    <v>1209</v>
    <v>3</v>
    <v>Satuba is a municipality located in the Brazilian state of Alagoas. Its population was 13,936 and its area is 43 km².</v>
    <v>1210</v>
    <v>1211</v>
    <v>1213</v>
    <v>1214</v>
    <v>1215</v>
    <v>Satuba</v>
    <v>1216</v>
    <v>157</v>
    <v>Satuba</v>
    <v>mdp/vdpid/6493751262129946625</v>
  </rv>
  <rv s="0">
    <v>536870912</v>
    <v>Senador Rui Palmeira</v>
    <v>9ed1aff3-0130-1c01-8e99-ae56ff7a3eb7</v>
    <v>en-US</v>
    <v>Map</v>
  </rv>
  <rv s="1">
    <fb>359.66699999999997</fb>
    <v>8</v>
  </rv>
  <rv s="2">
    <v>114</v>
    <v>6</v>
    <v>312</v>
    <v>7</v>
    <v>0</v>
    <v>Image of Senador Rui Palmeira</v>
  </rv>
  <rv s="1">
    <fb>-9.3538888888888998</fb>
    <v>9</v>
  </rv>
  <rv s="0">
    <v>805306368</v>
    <v>João Carlos Rodrigues (Mayor)</v>
    <v>5e35c8b6-2aa3-625c-3e3c-72077745397e</v>
    <v>en-US</v>
    <v>Generic</v>
  </rv>
  <rv s="3">
    <v>82</v>
  </rv>
  <rv s="4">
    <v>https://www.bing.com/search?q=senador+rui+palmeira+brazil&amp;form=skydnc</v>
    <v>Learn more on Bing</v>
  </rv>
  <rv s="1">
    <fb>-37.506944444444002</fb>
    <v>9</v>
  </rv>
  <rv s="1">
    <fb>12303</fb>
    <v>8</v>
  </rv>
  <rv s="5">
    <v>#VALUE!</v>
    <v>en-US</v>
    <v>9ed1aff3-0130-1c01-8e99-ae56ff7a3eb7</v>
    <v>536870912</v>
    <v>1</v>
    <v>313</v>
    <v>2</v>
    <v>Senador Rui Palmeira</v>
    <v>4</v>
    <v>5</v>
    <v>Map</v>
    <v>6</v>
    <v>7</v>
    <v>59</v>
    <v>1219</v>
    <v>3</v>
    <v>Senador Rui Palmeira is a municipality located in the western of the Brazilian state of Alagoas. Its population was 13,921 and its area is 360 km².</v>
    <v>1220</v>
    <v>1221</v>
    <v>1223</v>
    <v>1224</v>
    <v>1225</v>
    <v>Senador Rui Palmeira</v>
    <v>1226</v>
    <v>157</v>
    <v>Senador Rui Palmeira</v>
    <v>mdp/vdpid/6493292938133504001</v>
  </rv>
  <rv s="0">
    <v>536870912</v>
    <v>Tanque d'Arca</v>
    <v>f3b8e687-92c4-2a18-f6d6-44a0784b7765</v>
    <v>en-US</v>
    <v>Map</v>
  </rv>
  <rv s="1">
    <fb>155.959</fb>
    <v>8</v>
  </rv>
  <rv s="2">
    <v>115</v>
    <v>6</v>
    <v>314</v>
    <v>7</v>
    <v>0</v>
    <v>Image of Tanque d'Arca</v>
  </rv>
  <rv s="0">
    <v>805306368</v>
    <v>Juvenil Lopes de Oliveira (Mayor)</v>
    <v>5cdc87f7-f773-f543-8cb6-a8359b3f9a65</v>
    <v>en-US</v>
    <v>Generic</v>
  </rv>
  <rv s="3">
    <v>83</v>
  </rv>
  <rv s="4">
    <v>https://www.bing.com/search?q=tanque+d%27arca+brazil&amp;form=skydnc</v>
    <v>Learn more on Bing</v>
  </rv>
  <rv s="1">
    <fb>-36.432777777778</fb>
    <v>9</v>
  </rv>
  <rv s="1">
    <fb>5796</fb>
    <v>8</v>
  </rv>
  <rv s="5">
    <v>#VALUE!</v>
    <v>en-US</v>
    <v>f3b8e687-92c4-2a18-f6d6-44a0784b7765</v>
    <v>536870912</v>
    <v>1</v>
    <v>315</v>
    <v>2</v>
    <v>Tanque d'Arca</v>
    <v>4</v>
    <v>5</v>
    <v>Map</v>
    <v>6</v>
    <v>7</v>
    <v>59</v>
    <v>1229</v>
    <v>3</v>
    <v>Tanque d'Arca is a municipality located in the center of the Brazilian state of Alagoas. In 2020, its population was 6,138. Its area is 156 km².</v>
    <v>1230</v>
    <v>810</v>
    <v>1232</v>
    <v>1233</v>
    <v>1234</v>
    <v>Tanque d'Arca</v>
    <v>1235</v>
    <v>157</v>
    <v>Tanque d'Arca</v>
    <v>mdp/vdpid/6493719037007101953</v>
  </rv>
  <rv s="0">
    <v>536870912</v>
    <v>Taquarana</v>
    <v>32031507-5dc0-a2dd-763a-4c32d148edf8</v>
    <v>en-US</v>
    <v>Map</v>
  </rv>
  <rv s="1">
    <fb>166.477</fb>
    <v>8</v>
  </rv>
  <rv s="2">
    <v>116</v>
    <v>6</v>
    <v>316</v>
    <v>7</v>
    <v>0</v>
    <v>Image of Taquarana</v>
  </rv>
  <rv s="1">
    <fb>-9.6449999999999996</fb>
    <v>9</v>
  </rv>
  <rv s="0">
    <v>805306368</v>
    <v>Geraldo Cicero da Silva (Mayor)</v>
    <v>79d17659-6d5d-f70f-b237-9c46d1eb9e89</v>
    <v>en-US</v>
    <v>Generic</v>
  </rv>
  <rv s="3">
    <v>84</v>
  </rv>
  <rv s="4">
    <v>https://www.bing.com/search?q=taquarana+brazil&amp;form=skydnc</v>
    <v>Learn more on Bing</v>
  </rv>
  <rv s="1">
    <fb>-36.496944444443997</fb>
    <v>9</v>
  </rv>
  <rv s="1">
    <fb>19032</fb>
    <v>8</v>
  </rv>
  <rv s="5">
    <v>#VALUE!</v>
    <v>en-US</v>
    <v>32031507-5dc0-a2dd-763a-4c32d148edf8</v>
    <v>536870912</v>
    <v>1</v>
    <v>317</v>
    <v>2</v>
    <v>Taquarana</v>
    <v>4</v>
    <v>5</v>
    <v>Map</v>
    <v>6</v>
    <v>7</v>
    <v>59</v>
    <v>1238</v>
    <v>3</v>
    <v>Taquarana is a municipality located in the center of the Brazilian state of Alagoas. Its population was 20,072 and its area is 166 km².</v>
    <v>1239</v>
    <v>1240</v>
    <v>1242</v>
    <v>1243</v>
    <v>1244</v>
    <v>Taquarana</v>
    <v>1245</v>
    <v>157</v>
    <v>Taquarana</v>
    <v>mdp/vdpid/6493717858994880513</v>
  </rv>
  <rv s="0">
    <v>536870912</v>
    <v>Teotônio Vilela</v>
    <v>47e82c9f-4891-818b-7357-0e8a7e5c6e07</v>
    <v>en-US</v>
    <v>Map</v>
  </rv>
  <rv s="1">
    <fb>297.875</fb>
    <v>8</v>
  </rv>
  <rv s="2">
    <v>117</v>
    <v>6</v>
    <v>318</v>
    <v>7</v>
    <v>0</v>
    <v>Image of Teotônio Vilela</v>
  </rv>
  <rv s="1">
    <fb>-9.9061111111111</fb>
    <v>9</v>
  </rv>
  <rv s="4">
    <v>https://www.bing.com/search?q=teot%c3%b4nio+vilela+brazil&amp;form=skydnc</v>
    <v>Learn more on Bing</v>
  </rv>
  <rv s="1">
    <fb>-36.352222222221997</fb>
    <v>9</v>
  </rv>
  <rv s="1">
    <fb>44372</fb>
    <v>8</v>
  </rv>
  <rv s="9">
    <v>#VALUE!</v>
    <v>en-US</v>
    <v>47e82c9f-4891-818b-7357-0e8a7e5c6e07</v>
    <v>536870912</v>
    <v>1</v>
    <v>319</v>
    <v>72</v>
    <v>Teotônio Vilela</v>
    <v>4</v>
    <v>5</v>
    <v>Map</v>
    <v>6</v>
    <v>57</v>
    <v>59</v>
    <v>1248</v>
    <v>414</v>
    <v>Teotônio Vilela is a municipality located in the western of the Brazilian state of Alagoas. Its population was 44,372 and its area is 298 km². In 2021 Bolsonaro visited it on his 1000-day-in-office celebration.</v>
    <v>1249</v>
    <v>1250</v>
    <v>1251</v>
    <v>1252</v>
    <v>Teotônio Vilela</v>
    <v>1253</v>
    <v>157</v>
    <v>Teotônio Vilela</v>
    <v>mdp/vdpid/6493911715615342593</v>
  </rv>
  <rv s="0">
    <v>536870912</v>
    <v>Traipu</v>
    <v>0a87646c-3912-a928-d103-087e4bb24e8e</v>
    <v>en-US</v>
    <v>Map</v>
  </rv>
  <rv s="1">
    <fb>697.84299999999996</fb>
    <v>8</v>
  </rv>
  <rv s="2">
    <v>118</v>
    <v>6</v>
    <v>320</v>
    <v>7</v>
    <v>0</v>
    <v>Image of Traipu</v>
  </rv>
  <rv s="1">
    <fb>-9.9708333333332995</fb>
    <v>9</v>
  </rv>
  <rv s="4">
    <v>https://www.bing.com/search?q=traipu+brazil&amp;form=skydnc</v>
    <v>Learn more on Bing</v>
  </rv>
  <rv s="1">
    <fb>-37.002777777778</fb>
    <v>9</v>
  </rv>
  <rv s="1">
    <fb>27826</fb>
    <v>8</v>
  </rv>
  <rv s="9">
    <v>#VALUE!</v>
    <v>en-US</v>
    <v>0a87646c-3912-a928-d103-087e4bb24e8e</v>
    <v>536870912</v>
    <v>1</v>
    <v>321</v>
    <v>72</v>
    <v>Traipu</v>
    <v>4</v>
    <v>5</v>
    <v>Map</v>
    <v>6</v>
    <v>57</v>
    <v>59</v>
    <v>1256</v>
    <v>3</v>
    <v>Traipu is a municipality located in the Brazilian state of Alagoas. Its population was 27,826 and its area is 698 km².</v>
    <v>1257</v>
    <v>1258</v>
    <v>1259</v>
    <v>1260</v>
    <v>Traipu</v>
    <v>1261</v>
    <v>157</v>
    <v>Traipu</v>
    <v>mdp/vdpid/6493532725536882689</v>
  </rv>
  <rv s="0">
    <v>536870912</v>
    <v>União dos Palmares</v>
    <v>4b4ea49f-4c5e-54d5-64cd-9c215201ca44</v>
    <v>en-US</v>
    <v>Map</v>
  </rv>
  <rv s="1">
    <fb>427.82499999999999</fb>
    <v>8</v>
  </rv>
  <rv s="2">
    <v>119</v>
    <v>6</v>
    <v>322</v>
    <v>7</v>
    <v>0</v>
    <v>Image of União dos Palmares</v>
  </rv>
  <rv s="1">
    <fb>-9.1627777777777997</fb>
    <v>9</v>
  </rv>
  <rv s="4">
    <v>https://www.bing.com/search?q=uni%c3%a3o+dos+palmares+brazil&amp;form=skydnc</v>
    <v>Learn more on Bing</v>
  </rv>
  <rv s="1">
    <fb>-36.031944444444001</fb>
    <v>9</v>
  </rv>
  <rv s="1">
    <fb>59280</fb>
    <v>8</v>
  </rv>
  <rv s="12">
    <v>#VALUE!</v>
    <v>en-US</v>
    <v>4b4ea49f-4c5e-54d5-64cd-9c215201ca44</v>
    <v>536870912</v>
    <v>1</v>
    <v>323</v>
    <v>120</v>
    <v>União dos Palmares</v>
    <v>4</v>
    <v>5</v>
    <v>Map</v>
    <v>6</v>
    <v>7</v>
    <v>59</v>
    <v>1264</v>
    <v>3</v>
    <v>União dos Palmares is a municipality located in the Brazilian state of Alagoas. Its population was 65,790 and its area is 428 km². Surrounding agricultural land is largely dedicated to sugar cane and cattle. At one time, when the city was an ...</v>
    <v>1265</v>
    <v>1266</v>
    <v>1267</v>
    <v>1268</v>
    <v>União dos Palmares</v>
    <v>1269</v>
    <v>União dos Palmares</v>
    <v>mdp/vdpid/6493662880259375105</v>
  </rv>
  <rv s="0">
    <v>536870912</v>
    <v>Viçosa, Alagoas</v>
    <v>506e6de4-9ff2-1713-ac8c-23229dfb4bb3</v>
    <v>en-US</v>
    <v>Map</v>
  </rv>
  <rv s="1">
    <fb>354.762</fb>
    <v>8</v>
  </rv>
  <rv s="2">
    <v>120</v>
    <v>6</v>
    <v>324</v>
    <v>7</v>
    <v>0</v>
    <v>Image of Viçosa, Alagoas</v>
  </rv>
  <rv s="1">
    <fb>-9.3713888888888999</fb>
    <v>9</v>
  </rv>
  <rv s="4">
    <v>https://www.bing.com/search?q=vi%c3%a7osa+brazil&amp;form=skydnc</v>
    <v>Learn more on Bing</v>
  </rv>
  <rv s="1">
    <fb>-36.240833333333001</fb>
    <v>9</v>
  </rv>
  <rv s="1">
    <fb>24092</fb>
    <v>8</v>
  </rv>
  <rv s="12">
    <v>#VALUE!</v>
    <v>en-US</v>
    <v>506e6de4-9ff2-1713-ac8c-23229dfb4bb3</v>
    <v>536870912</v>
    <v>1</v>
    <v>325</v>
    <v>120</v>
    <v>Viçosa, Alagoas</v>
    <v>4</v>
    <v>5</v>
    <v>Map</v>
    <v>6</v>
    <v>7</v>
    <v>59</v>
    <v>1272</v>
    <v>3</v>
    <v>Viçosa is a Brazilian municipality in Alagoas state. Located inland on the zone of a former portion of the Atlantic Rain Forest, it is 86 km away from the state capital Maceio. Its population was 25,693 and its area is 354.76 km².</v>
    <v>1273</v>
    <v>1274</v>
    <v>1275</v>
    <v>1276</v>
    <v>Viçosa, Alagoas</v>
    <v>1277</v>
    <v>Viçosa, Alagoas</v>
    <v>mdp/vdpid/6493708372586528769</v>
  </rv>
  <rv s="0">
    <v>536870912</v>
    <v>Alvarães, Amazonas</v>
    <v>ba60683f-b546-e7f7-9fd2-ab55900767a6</v>
    <v>en-US</v>
    <v>Map</v>
  </rv>
  <rv s="1">
    <fb>5911.7539999999999</fb>
    <v>8</v>
  </rv>
  <rv s="2">
    <v>121</v>
    <v>6</v>
    <v>326</v>
    <v>7</v>
    <v>0</v>
    <v>Image of Alvarães, Amazonas</v>
  </rv>
  <rv s="1">
    <fb>-3.2</fb>
    <v>9</v>
  </rv>
  <rv s="0">
    <v>805306368</v>
    <v>Mário Tomás Litaiff (Mayor)</v>
    <v>c40f8947-8e8c-934f-82ab-824b23e0a1af</v>
    <v>en-US</v>
    <v>Generic</v>
  </rv>
  <rv s="3">
    <v>85</v>
  </rv>
  <rv s="4">
    <v>https://www.bing.com/search?q=alvar%c3%a3es+brazil&amp;form=skydnc</v>
    <v>Learn more on Bing</v>
  </rv>
  <rv s="1">
    <fb>-64.833333333333002</fb>
    <v>9</v>
  </rv>
  <rv s="1">
    <fb>16220</fb>
    <v>8</v>
  </rv>
  <rv s="5">
    <v>#VALUE!</v>
    <v>en-US</v>
    <v>ba60683f-b546-e7f7-9fd2-ab55900767a6</v>
    <v>536870912</v>
    <v>1</v>
    <v>327</v>
    <v>2</v>
    <v>Alvarães, Amazonas</v>
    <v>4</v>
    <v>5</v>
    <v>Map</v>
    <v>6</v>
    <v>57</v>
    <v>54</v>
    <v>1280</v>
    <v>3</v>
    <v>Alvarães is a municipality located in the Brazilian state of Amazonas. Its population was 16,220 and its area is 5,912 km². The municipality contains about 37% of the Tefé National Forest, created in 1989.</v>
    <v>1281</v>
    <v>1282</v>
    <v>1284</v>
    <v>1285</v>
    <v>1286</v>
    <v>Alvarães, Amazonas</v>
    <v>1287</v>
    <v>11</v>
    <v>Alvarães, Amazonas</v>
    <v>mdp/vdpid/6378804646714015745</v>
  </rv>
  <rv s="0">
    <v>536870912</v>
    <v>Amaturá</v>
    <v>6be5c2d0-7728-18eb-a86f-e974ff096cfc</v>
    <v>en-US</v>
    <v>Map</v>
  </rv>
  <rv s="1">
    <fb>4758.7430000000004</fb>
    <v>8</v>
  </rv>
  <rv s="2">
    <v>122</v>
    <v>6</v>
    <v>328</v>
    <v>7</v>
    <v>0</v>
    <v>Image of Amaturá</v>
  </rv>
  <rv s="1">
    <fb>-3.3638888888889</fb>
    <v>9</v>
  </rv>
  <rv s="4">
    <v>https://www.bing.com/search?q=amatur%c3%a1+brazil&amp;form=skydnc</v>
    <v>Learn more on Bing</v>
  </rv>
  <rv s="1">
    <fb>-68.197777777778001</fb>
    <v>9</v>
  </rv>
  <rv s="1">
    <fb>11736</fb>
    <v>8</v>
  </rv>
  <rv s="9">
    <v>#VALUE!</v>
    <v>en-US</v>
    <v>6be5c2d0-7728-18eb-a86f-e974ff096cfc</v>
    <v>536870912</v>
    <v>1</v>
    <v>329</v>
    <v>72</v>
    <v>Amaturá</v>
    <v>4</v>
    <v>5</v>
    <v>Map</v>
    <v>6</v>
    <v>57</v>
    <v>54</v>
    <v>1290</v>
    <v>3</v>
    <v>Amaturá is a municipality located in the Brazilian state of Amazonas. Its population was 11,736, up from 8,694 in 2008, but its area has remained constant at 4,759 km². The municipality contains parts of the Jutaí-Solimões Ecological Station.</v>
    <v>1291</v>
    <v>1292</v>
    <v>1293</v>
    <v>1294</v>
    <v>Amaturá</v>
    <v>1295</v>
    <v>11</v>
    <v>Amaturá</v>
    <v>mdp/vdpid/6354219895231610881</v>
  </rv>
  <rv s="0">
    <v>536870912</v>
    <v>Anamã</v>
    <v>df00ee78-936b-fad6-ee89-0bfb6697b8ef</v>
    <v>en-US</v>
    <v>Map</v>
  </rv>
  <rv s="1">
    <fb>2453.9369999999999</fb>
    <v>8</v>
  </rv>
  <rv s="2">
    <v>123</v>
    <v>6</v>
    <v>330</v>
    <v>7</v>
    <v>0</v>
    <v>Image of Anamã</v>
  </rv>
  <rv s="1">
    <fb>-3.58</fb>
    <v>9</v>
  </rv>
  <rv s="4">
    <v>https://www.bing.com/search?q=anam%c3%a3+brazil&amp;form=skydnc</v>
    <v>Learn more on Bing</v>
  </rv>
  <rv s="1">
    <fb>-61.403888888889</fb>
    <v>9</v>
  </rv>
  <rv s="1">
    <fb>13956</fb>
    <v>8</v>
  </rv>
  <rv s="9">
    <v>#VALUE!</v>
    <v>en-US</v>
    <v>df00ee78-936b-fad6-ee89-0bfb6697b8ef</v>
    <v>536870912</v>
    <v>1</v>
    <v>331</v>
    <v>72</v>
    <v>Anamã</v>
    <v>4</v>
    <v>5</v>
    <v>Map</v>
    <v>6</v>
    <v>57</v>
    <v>54</v>
    <v>1298</v>
    <v>3</v>
    <v>Anamã is a municipality located in the Brazilian state of Amazonas. Its population was 13,956 and its area is 2,454 km². O escritor e pesquisador Ivany Jamys Ferreira Régis em seu livro: "Conciso esboço historiográfico de Anamã", afirma que o ...</v>
    <v>1299</v>
    <v>1300</v>
    <v>1301</v>
    <v>1302</v>
    <v>Anamã</v>
    <v>1303</v>
    <v>11</v>
    <v>Anamã</v>
    <v>mdp/vdpid/6380509370790182913</v>
  </rv>
  <rv s="0">
    <v>536870912</v>
    <v>Anori</v>
    <v>42091634-8de1-f1b1-1741-83cf8451a881</v>
    <v>en-US</v>
    <v>Map</v>
  </rv>
  <rv s="1">
    <fb>5795.3109999999997</fb>
    <v>8</v>
  </rv>
  <rv s="2">
    <v>124</v>
    <v>6</v>
    <v>332</v>
    <v>7</v>
    <v>0</v>
    <v>Image of Anori</v>
  </rv>
  <rv s="1">
    <fb>-3.7727777777778</fb>
    <v>9</v>
  </rv>
  <rv s="4">
    <v>https://www.bing.com/search?q=anori+brazil&amp;form=skydnc</v>
    <v>Learn more on Bing</v>
  </rv>
  <rv s="1">
    <fb>-61.644166666666997</fb>
    <v>9</v>
  </rv>
  <rv s="1">
    <fb>17194</fb>
    <v>8</v>
  </rv>
  <rv s="12">
    <v>#VALUE!</v>
    <v>en-US</v>
    <v>42091634-8de1-f1b1-1741-83cf8451a881</v>
    <v>536870912</v>
    <v>1</v>
    <v>333</v>
    <v>120</v>
    <v>Anori</v>
    <v>4</v>
    <v>5</v>
    <v>Map</v>
    <v>6</v>
    <v>7</v>
    <v>54</v>
    <v>1306</v>
    <v>3</v>
    <v>Anori is a municipality located in the Brazilian state of Amazonas. Its population was 21,477 and its area is 5,795 km². The municipality contains 40.11% of the 1,008,167 hectares Piagaçu-Purus Sustainable Development Reserve, established in 2003.</v>
    <v>1307</v>
    <v>1308</v>
    <v>1309</v>
    <v>1310</v>
    <v>Anori</v>
    <v>1311</v>
    <v>Anori</v>
    <v>mdp/vdpid/6380552067915710465</v>
  </rv>
  <rv s="0">
    <v>536870912</v>
    <v>Apuí</v>
    <v>08b97cb3-4d34-21fe-316a-10c5ebbc2b91</v>
    <v>en-US</v>
    <v>Map</v>
  </rv>
  <rv s="1">
    <fb>54240.014999999999</fb>
    <v>8</v>
  </rv>
  <rv s="2">
    <v>125</v>
    <v>6</v>
    <v>334</v>
    <v>7</v>
    <v>0</v>
    <v>Image of Apuí</v>
  </rv>
  <rv s="1">
    <fb>-7.1969444444443997</fb>
    <v>9</v>
  </rv>
  <rv s="4">
    <v>https://www.bing.com/search?q=apu%c3%ad+brazil&amp;form=skydnc</v>
    <v>Learn more on Bing</v>
  </rv>
  <rv s="1">
    <fb>-59.890833333332999</fb>
    <v>9</v>
  </rv>
  <rv s="1">
    <fb>20647</fb>
    <v>8</v>
  </rv>
  <rv s="12">
    <v>#VALUE!</v>
    <v>en-US</v>
    <v>08b97cb3-4d34-21fe-316a-10c5ebbc2b91</v>
    <v>536870912</v>
    <v>1</v>
    <v>335</v>
    <v>120</v>
    <v>Apuí</v>
    <v>4</v>
    <v>5</v>
    <v>Map</v>
    <v>6</v>
    <v>7</v>
    <v>54</v>
    <v>1314</v>
    <v>3</v>
    <v>Apuí is a municipality located in the Brazilian state of Amazonas. Its population was 22,359 and its area is 54,240 km².</v>
    <v>1315</v>
    <v>1316</v>
    <v>1317</v>
    <v>1318</v>
    <v>Apuí</v>
    <v>1319</v>
    <v>Apuí</v>
    <v>mdp/vdpid/6384740220817899521</v>
  </rv>
  <rv s="0">
    <v>536870912</v>
    <v>Atalaia do Norte</v>
    <v>0bccf9ab-1626-5320-cdde-9108a182477d</v>
    <v>en-US</v>
    <v>Map</v>
  </rv>
  <rv s="1">
    <fb>76351.667000000001</fb>
    <v>8</v>
  </rv>
  <rv s="2">
    <v>126</v>
    <v>6</v>
    <v>336</v>
    <v>7</v>
    <v>0</v>
    <v>Image of Atalaia do Norte</v>
  </rv>
  <rv s="1">
    <fb>-4.3719444444443996</fb>
    <v>9</v>
  </rv>
  <rv s="0">
    <v>805306368</v>
    <v>Nonato do Nascimento Tenazor (Mayor)</v>
    <v>4c3c08ab-6e92-a4ae-e640-bf84f7caa9d0</v>
    <v>en-US</v>
    <v>Generic</v>
  </rv>
  <rv s="3">
    <v>86</v>
  </rv>
  <rv s="4">
    <v>https://www.bing.com/search?q=atalaia+do+norte+brazil&amp;form=skydnc</v>
    <v>Learn more on Bing</v>
  </rv>
  <rv s="1">
    <fb>-70.191944444444005</fb>
    <v>9</v>
  </rv>
  <rv s="1">
    <fb>20398</fb>
    <v>8</v>
  </rv>
  <rv s="5">
    <v>#VALUE!</v>
    <v>en-US</v>
    <v>0bccf9ab-1626-5320-cdde-9108a182477d</v>
    <v>536870912</v>
    <v>1</v>
    <v>337</v>
    <v>2</v>
    <v>Atalaia do Norte</v>
    <v>4</v>
    <v>5</v>
    <v>Map</v>
    <v>6</v>
    <v>57</v>
    <v>54</v>
    <v>1322</v>
    <v>3</v>
    <v>Atalaia do Norte is the most western municipality in the Brazilian state of Amazonas. As of 2020, its population was 20,398 and its area is 76,355 km², thus making it the third largest municipality in Amazonas and the seventh largest in Brazil.</v>
    <v>1323</v>
    <v>1324</v>
    <v>1326</v>
    <v>1327</v>
    <v>1328</v>
    <v>Atalaia do Norte</v>
    <v>1329</v>
    <v>11</v>
    <v>Atalaia do Norte</v>
    <v>mdp/vdpid/6357068421712052225</v>
  </rv>
  <rv s="0">
    <v>536870912</v>
    <v>Autazes</v>
    <v>8328e220-2d46-aed9-03d2-4105979835d1</v>
    <v>en-US</v>
    <v>Map</v>
  </rv>
  <rv s="1">
    <fb>7599.3630000000003</fb>
    <v>8</v>
  </rv>
  <rv s="2">
    <v>127</v>
    <v>6</v>
    <v>338</v>
    <v>7</v>
    <v>0</v>
    <v>Image of Autazes</v>
  </rv>
  <rv s="1">
    <fb>-3.5863888888889002</fb>
    <v>9</v>
  </rv>
  <rv s="4">
    <v>https://www.bing.com/search?q=autazes+brazil&amp;form=skydnc</v>
    <v>Learn more on Bing</v>
  </rv>
  <rv s="1">
    <fb>-59.119722222222002</fb>
    <v>9</v>
  </rv>
  <rv s="1">
    <fb>40290</fb>
    <v>8</v>
  </rv>
  <rv s="9">
    <v>#VALUE!</v>
    <v>en-US</v>
    <v>8328e220-2d46-aed9-03d2-4105979835d1</v>
    <v>536870912</v>
    <v>1</v>
    <v>339</v>
    <v>72</v>
    <v>Autazes</v>
    <v>4</v>
    <v>5</v>
    <v>Map</v>
    <v>6</v>
    <v>57</v>
    <v>54</v>
    <v>1332</v>
    <v>3</v>
    <v>Autazes is a municipality located in the Brazilian state of Amazonas. Its population was 40,290 and its area is 7,599 km². It is located south-east of Manaus, just west of the Madeira River.</v>
    <v>1333</v>
    <v>1334</v>
    <v>1335</v>
    <v>1336</v>
    <v>Autazes</v>
    <v>1337</v>
    <v>11</v>
    <v>Autazes</v>
    <v>mdp/vdpid/6381108864439287809</v>
  </rv>
  <rv s="0">
    <v>536870912</v>
    <v>Barcelos, Amazonas</v>
    <v>fa00f68a-81ae-9177-43c4-4939d73dc879</v>
    <v>en-US</v>
    <v>Map</v>
  </rv>
  <rv s="1">
    <fb>122476.12300000001</fb>
    <v>8</v>
  </rv>
  <rv s="2">
    <v>128</v>
    <v>6</v>
    <v>340</v>
    <v>7</v>
    <v>0</v>
    <v>Image of Barcelos, Amazonas</v>
  </rv>
  <rv s="1">
    <fb>-0.97499999999999998</fb>
    <v>9</v>
  </rv>
  <rv s="0">
    <v>805306368</v>
    <v>José Ribamar Beleza (Mayor)</v>
    <v>0dbdaee7-498f-dc89-4b6b-c1b74c6342b0</v>
    <v>en-US</v>
    <v>Generic</v>
  </rv>
  <rv s="3">
    <v>87</v>
  </rv>
  <rv s="4">
    <v>https://www.bing.com/search?q=barcelos+brazil&amp;form=skydnc</v>
    <v>Learn more on Bing</v>
  </rv>
  <rv s="1">
    <fb>-62.923888888889003</fb>
    <v>9</v>
  </rv>
  <rv s="1">
    <fb>18831</fb>
    <v>8</v>
  </rv>
  <rv s="8">
    <v>#VALUE!</v>
    <v>en-US</v>
    <v>fa00f68a-81ae-9177-43c4-4939d73dc879</v>
    <v>536870912</v>
    <v>1</v>
    <v>341</v>
    <v>67</v>
    <v>Barcelos, Amazonas</v>
    <v>4</v>
    <v>5</v>
    <v>Map</v>
    <v>6</v>
    <v>7</v>
    <v>54</v>
    <v>1340</v>
    <v>3</v>
    <v>Barcelos, formerly Mariuá, is a municipality located in the State of Amazonas, northern Brazil. Its population was 27,638 and its area is 122,476 square kilometres, making it the second largest municipality in Brazil, equivalent in size to New ...</v>
    <v>1341</v>
    <v>1342</v>
    <v>1344</v>
    <v>1345</v>
    <v>1346</v>
    <v>Barcelos, Amazonas</v>
    <v>1347</v>
    <v>Barcelos, Amazonas</v>
    <v>mdp/vdpid/6379442725845991425</v>
  </rv>
  <rv s="0">
    <v>536870912</v>
    <v>Barreirinha</v>
    <v>0bbf58d7-e397-1def-7ece-8eea6bd2c55c</v>
    <v>en-US</v>
    <v>Map</v>
  </rv>
  <rv s="1">
    <fb>5750.5649999999996</fb>
    <v>8</v>
  </rv>
  <rv s="2">
    <v>129</v>
    <v>6</v>
    <v>342</v>
    <v>7</v>
    <v>0</v>
    <v>Image of Barreirinha</v>
  </rv>
  <rv s="1">
    <fb>-2.8025000000000002</fb>
    <v>9</v>
  </rv>
  <rv s="4">
    <v>https://www.bing.com/search?q=barreirinha+brazil&amp;form=skydnc</v>
    <v>Learn more on Bing</v>
  </rv>
  <rv s="1">
    <fb>-57.068611111110997</fb>
    <v>9</v>
  </rv>
  <rv s="1">
    <fb>32483</fb>
    <v>8</v>
  </rv>
  <rv s="9">
    <v>#VALUE!</v>
    <v>en-US</v>
    <v>0bbf58d7-e397-1def-7ece-8eea6bd2c55c</v>
    <v>536870912</v>
    <v>1</v>
    <v>343</v>
    <v>72</v>
    <v>Barreirinha</v>
    <v>4</v>
    <v>5</v>
    <v>Map</v>
    <v>6</v>
    <v>57</v>
    <v>54</v>
    <v>1350</v>
    <v>3</v>
    <v>Barreirinha is a municipality located in the Brazilian state of Amazonas. Its population was 32,483 and its area is 5,751 km². The locality is served by the Barreirinha Airport.</v>
    <v>1351</v>
    <v>1352</v>
    <v>1353</v>
    <v>1354</v>
    <v>Barreirinha</v>
    <v>1355</v>
    <v>11</v>
    <v>Barreirinha</v>
    <v>mdp/vdpid/6381233399213850625</v>
  </rv>
  <rv s="0">
    <v>536870912</v>
    <v>Benjamin Constant, Amazonas</v>
    <v>e128d20f-6fb1-031f-1b3d-505dc760124d</v>
    <v>en-US</v>
    <v>Map</v>
  </rv>
  <rv s="1">
    <fb>8793.4169999999995</fb>
    <v>8</v>
  </rv>
  <rv s="2">
    <v>130</v>
    <v>6</v>
    <v>344</v>
    <v>7</v>
    <v>0</v>
    <v>Image of Benjamin Constant, Amazonas</v>
  </rv>
  <rv s="1">
    <fb>-4.3755499999999996</fb>
    <v>9</v>
  </rv>
  <rv s="4">
    <v>https://www.bing.com/search?q=benjamin+constant+brazil&amp;form=skydnc</v>
    <v>Learn more on Bing</v>
  </rv>
  <rv s="1">
    <fb>-70.031790000000001</fb>
    <v>9</v>
  </rv>
  <rv s="1">
    <fb>44873</fb>
    <v>8</v>
  </rv>
  <rv s="12">
    <v>#VALUE!</v>
    <v>en-US</v>
    <v>e128d20f-6fb1-031f-1b3d-505dc760124d</v>
    <v>536870912</v>
    <v>1</v>
    <v>345</v>
    <v>120</v>
    <v>Benjamin Constant, Amazonas</v>
    <v>4</v>
    <v>5</v>
    <v>Map</v>
    <v>6</v>
    <v>64</v>
    <v>54</v>
    <v>1358</v>
    <v>3</v>
    <v>Benjamin Constant is a municipality located in the Brazilian state of Amazonas. Its population was 43,935 and its area is 8,793 km².</v>
    <v>1359</v>
    <v>1360</v>
    <v>1361</v>
    <v>1362</v>
    <v>Benjamin Constant, Amazonas</v>
    <v>1363</v>
    <v>Benjamin Constant, Amazonas</v>
    <v>mdp/vdpid/6354306703063777281</v>
  </rv>
  <rv s="0">
    <v>536870912</v>
    <v>Beruri</v>
    <v>1f5b09c8-374f-1616-2f9b-b3af7374b9ec</v>
    <v>en-US</v>
    <v>Map</v>
  </rv>
  <rv s="1">
    <fb>17250.721000000001</fb>
    <v>8</v>
  </rv>
  <rv s="2">
    <v>131</v>
    <v>6</v>
    <v>346</v>
    <v>7</v>
    <v>0</v>
    <v>Image of Beruri</v>
  </rv>
  <rv s="1">
    <fb>-3.9022222222221998</fb>
    <v>9</v>
  </rv>
  <rv s="4">
    <v>https://www.bing.com/search?q=beruri+brazil&amp;form=skydnc</v>
    <v>Learn more on Bing</v>
  </rv>
  <rv s="1">
    <fb>-61.371388888889001</fb>
    <v>9</v>
  </rv>
  <rv s="1">
    <fb>20718</fb>
    <v>8</v>
  </rv>
  <rv s="12">
    <v>#VALUE!</v>
    <v>en-US</v>
    <v>1f5b09c8-374f-1616-2f9b-b3af7374b9ec</v>
    <v>536870912</v>
    <v>1</v>
    <v>347</v>
    <v>120</v>
    <v>Beruri</v>
    <v>4</v>
    <v>5</v>
    <v>Map</v>
    <v>6</v>
    <v>7</v>
    <v>54</v>
    <v>1366</v>
    <v>3</v>
    <v>Beruri is a municipality located in the Brazilian state of Amazonas. Its population was 20,093 and its area is 17,251 km². The municipality contains 28.17% of the 1,008,167 hectares Piagaçu-Purus Sustainable Development Reserve, established in ...</v>
    <v>1367</v>
    <v>1368</v>
    <v>1369</v>
    <v>1370</v>
    <v>Beruri</v>
    <v>1371</v>
    <v>Beruri</v>
    <v>mdp/vdpid/6380572344456314881</v>
  </rv>
  <rv s="0">
    <v>536870912</v>
    <v>Boa Vista do Ramos</v>
    <v>7062987c-aecb-00ff-77b0-319e7e70e2a7</v>
    <v>en-US</v>
    <v>Map</v>
  </rv>
  <rv s="1">
    <fb>2586.846</fb>
    <v>8</v>
  </rv>
  <rv s="2">
    <v>132</v>
    <v>6</v>
    <v>348</v>
    <v>7</v>
    <v>0</v>
    <v>Image of Boa Vista do Ramos</v>
  </rv>
  <rv s="1">
    <fb>-2.97</fb>
    <v>9</v>
  </rv>
  <rv s="4">
    <v>https://www.bing.com/search?q=boa+vista+do+ramos+brazil&amp;form=skydnc</v>
    <v>Learn more on Bing</v>
  </rv>
  <rv s="1">
    <fb>-57.59</fb>
    <v>9</v>
  </rv>
  <rv s="1">
    <fb>19626</fb>
    <v>8</v>
  </rv>
  <rv s="3">
    <v>88</v>
  </rv>
  <rv s="9">
    <v>#VALUE!</v>
    <v>en-US</v>
    <v>7062987c-aecb-00ff-77b0-319e7e70e2a7</v>
    <v>536870912</v>
    <v>1</v>
    <v>349</v>
    <v>72</v>
    <v>Boa Vista do Ramos</v>
    <v>4</v>
    <v>5</v>
    <v>Map</v>
    <v>6</v>
    <v>57</v>
    <v>54</v>
    <v>1374</v>
    <v>3</v>
    <v>Boa Vista do Ramos is a municipality located in the Brazilian state of Amazonas. Its population was 19,626 and its area is 2,587 km².</v>
    <v>1375</v>
    <v>1376</v>
    <v>1377</v>
    <v>1378</v>
    <v>Boa Vista do Ramos</v>
    <v>1379</v>
    <v>1380</v>
    <v>Boa Vista do Ramos</v>
    <v>mdp/vdpid/6381204705543979009</v>
  </rv>
  <rv s="0">
    <v>536870912</v>
    <v>Boca do Acre</v>
    <v>aed02403-d791-dd70-1e91-63ba54f11707</v>
    <v>en-US</v>
    <v>Map</v>
  </rv>
  <rv s="1">
    <fb>21951.263999999999</fb>
    <v>8</v>
  </rv>
  <rv s="2">
    <v>133</v>
    <v>6</v>
    <v>350</v>
    <v>7</v>
    <v>0</v>
    <v>Image of Boca do Acre</v>
  </rv>
  <rv s="1">
    <fb>-8.7519444444443995</fb>
    <v>9</v>
  </rv>
  <rv s="4">
    <v>https://www.bing.com/search?q=boca+do+acre+brazil&amp;form=skydnc</v>
    <v>Learn more on Bing</v>
  </rv>
  <rv s="1">
    <fb>-67.397777777778003</fb>
    <v>9</v>
  </rv>
  <rv s="1">
    <fb>34635</fb>
    <v>8</v>
  </rv>
  <rv s="9">
    <v>#VALUE!</v>
    <v>en-US</v>
    <v>aed02403-d791-dd70-1e91-63ba54f11707</v>
    <v>536870912</v>
    <v>1</v>
    <v>351</v>
    <v>72</v>
    <v>Boca do Acre</v>
    <v>4</v>
    <v>5</v>
    <v>Map</v>
    <v>6</v>
    <v>57</v>
    <v>54</v>
    <v>1383</v>
    <v>3</v>
    <v>Boca do Acre is a municipality located in the Brazilian state of Amazonas. Its population was 34,635 and its area is 22,349 km². The municipality holds 92% of the 311,000 hectares Mapiá-Inauini National Forest, created in 1989. It also contains ...</v>
    <v>1384</v>
    <v>1385</v>
    <v>1386</v>
    <v>1387</v>
    <v>Boca do Acre</v>
    <v>1388</v>
    <v>1380</v>
    <v>Boca do Acre</v>
    <v>mdp/vdpid/6382733155421388801</v>
  </rv>
  <rv s="0">
    <v>536870912</v>
    <v>Borba, Amazonas</v>
    <v>20e6ca73-d2e7-4d01-cc51-12f1f9eb036c</v>
    <v>en-US</v>
    <v>Map</v>
  </rv>
  <rv s="1">
    <fb>44251.745000000003</fb>
    <v>8</v>
  </rv>
  <rv s="2">
    <v>134</v>
    <v>6</v>
    <v>352</v>
    <v>7</v>
    <v>0</v>
    <v>Image of Borba, Amazonas</v>
  </rv>
  <rv s="1">
    <fb>-4.3877777777778002</fb>
    <v>9</v>
  </rv>
  <rv s="4">
    <v>https://www.bing.com/search?q=borba+brazil&amp;form=skydnc</v>
    <v>Learn more on Bing</v>
  </rv>
  <rv s="1">
    <fb>-59.593888888888998</fb>
    <v>9</v>
  </rv>
  <rv s="1">
    <fb>41748</fb>
    <v>8</v>
  </rv>
  <rv s="9">
    <v>#VALUE!</v>
    <v>en-US</v>
    <v>20e6ca73-d2e7-4d01-cc51-12f1f9eb036c</v>
    <v>536870912</v>
    <v>1</v>
    <v>353</v>
    <v>72</v>
    <v>Borba, Amazonas</v>
    <v>4</v>
    <v>5</v>
    <v>Map</v>
    <v>6</v>
    <v>57</v>
    <v>54</v>
    <v>1391</v>
    <v>3</v>
    <v>Borba is a municipality in the state of Amazonas in northern Brazil. Borba is located on the banks of the Madeira River around 150 km south of Manaus. Its population was 41,748 and its area is 44,251 km². The city is the seat of the Territorial ...</v>
    <v>1392</v>
    <v>1393</v>
    <v>1394</v>
    <v>1395</v>
    <v>Borba, Amazonas</v>
    <v>1396</v>
    <v>1380</v>
    <v>Borba, Amazonas</v>
    <v>mdp/vdpid/6381358109494870017</v>
  </rv>
  <rv s="0">
    <v>536870912</v>
    <v>Caapiranga</v>
    <v>7b6621ae-ffa5-b518-37c6-9ca8bc80854a</v>
    <v>en-US</v>
    <v>Map</v>
  </rv>
  <rv s="1">
    <fb>9456.6180000000004</fb>
    <v>8</v>
  </rv>
  <rv s="2">
    <v>135</v>
    <v>6</v>
    <v>354</v>
    <v>7</v>
    <v>0</v>
    <v>Image of Caapiranga</v>
  </rv>
  <rv s="1">
    <fb>-3.3166666666667002</fb>
    <v>9</v>
  </rv>
  <rv s="4">
    <v>https://www.bing.com/search?q=caapiranga+brazil&amp;form=skydnc</v>
    <v>Learn more on Bing</v>
  </rv>
  <rv s="1">
    <fb>-61.2</fb>
    <v>9</v>
  </rv>
  <rv s="1">
    <fb>13283</fb>
    <v>8</v>
  </rv>
  <rv s="9">
    <v>#VALUE!</v>
    <v>en-US</v>
    <v>7b6621ae-ffa5-b518-37c6-9ca8bc80854a</v>
    <v>536870912</v>
    <v>1</v>
    <v>355</v>
    <v>72</v>
    <v>Caapiranga</v>
    <v>4</v>
    <v>5</v>
    <v>Map</v>
    <v>6</v>
    <v>57</v>
    <v>54</v>
    <v>1399</v>
    <v>3</v>
    <v>Caapiranga is a municipality located in the Brazilian state of Amazonas. Its population was 13,283 and its area is 9,457 km².</v>
    <v>1400</v>
    <v>1401</v>
    <v>1402</v>
    <v>1403</v>
    <v>Caapiranga</v>
    <v>1404</v>
    <v>1380</v>
    <v>Caapiranga</v>
    <v>mdp/vdpid/6380509370840514561</v>
  </rv>
  <rv s="0">
    <v>536870912</v>
    <v>Canutama</v>
    <v>a4b57694-705e-432d-cf3f-fe7b9edf683e</v>
    <v>en-US</v>
    <v>Map</v>
  </rv>
  <rv s="1">
    <fb>29819.714</fb>
    <v>8</v>
  </rv>
  <rv s="2">
    <v>136</v>
    <v>6</v>
    <v>356</v>
    <v>7</v>
    <v>0</v>
    <v>Image of Canutama</v>
  </rv>
  <rv s="1">
    <fb>-6.5338888888889004</fb>
    <v>9</v>
  </rv>
  <rv s="4">
    <v>https://www.bing.com/search?q=canutama+brazil&amp;form=skydnc</v>
    <v>Learn more on Bing</v>
  </rv>
  <rv s="1">
    <fb>-64.382777777778003</fb>
    <v>9</v>
  </rv>
  <rv s="1">
    <fb>16869</fb>
    <v>8</v>
  </rv>
  <rv s="12">
    <v>#VALUE!</v>
    <v>en-US</v>
    <v>a4b57694-705e-432d-cf3f-fe7b9edf683e</v>
    <v>536870912</v>
    <v>1</v>
    <v>357</v>
    <v>120</v>
    <v>Canutama</v>
    <v>4</v>
    <v>5</v>
    <v>Map</v>
    <v>6</v>
    <v>7</v>
    <v>54</v>
    <v>1407</v>
    <v>3</v>
    <v>Canutama is a municipality located in the Brazilian state of Amazonas, considered third largest city of the Purus Medium after Lábrea and Tapauá. Its population was 15,807 and its area is 29,820 km².</v>
    <v>1408</v>
    <v>1409</v>
    <v>1410</v>
    <v>1411</v>
    <v>Canutama</v>
    <v>1412</v>
    <v>Canutama</v>
    <v>mdp/vdpid/6382241261440466945</v>
  </rv>
  <rv s="0">
    <v>536870912</v>
    <v>Carauari</v>
    <v>9ebab816-95a2-71f3-881a-c5e1821db089</v>
    <v>en-US</v>
    <v>Map</v>
  </rv>
  <rv s="1">
    <fb>25767.674999999999</fb>
    <v>8</v>
  </rv>
  <rv s="2">
    <v>137</v>
    <v>6</v>
    <v>358</v>
    <v>7</v>
    <v>0</v>
    <v>Image of Carauari</v>
  </rv>
  <rv s="1">
    <fb>-4.8827777777778003</fb>
    <v>9</v>
  </rv>
  <rv s="4">
    <v>https://www.bing.com/search?q=carauari+brazil&amp;form=skydnc</v>
    <v>Learn more on Bing</v>
  </rv>
  <rv s="1">
    <fb>-66.895833333333002</fb>
    <v>9</v>
  </rv>
  <rv s="1">
    <fb>28742</fb>
    <v>8</v>
  </rv>
  <rv s="12">
    <v>#VALUE!</v>
    <v>en-US</v>
    <v>9ebab816-95a2-71f3-881a-c5e1821db089</v>
    <v>536870912</v>
    <v>1</v>
    <v>359</v>
    <v>120</v>
    <v>Carauari</v>
    <v>4</v>
    <v>5</v>
    <v>Map</v>
    <v>6</v>
    <v>7</v>
    <v>54</v>
    <v>1415</v>
    <v>3</v>
    <v>Carauari is a municipality located in the Brazilian state of Amazonas. Its population was 28,508 and its area is 25,767 km². The city is served by Carauari Airport.</v>
    <v>1416</v>
    <v>1417</v>
    <v>1418</v>
    <v>1419</v>
    <v>Carauari</v>
    <v>1420</v>
    <v>Carauari</v>
    <v>mdp/vdpid/6378515838550409217</v>
  </rv>
  <rv s="0">
    <v>536870912</v>
    <v>Careiro</v>
    <v>145fa4a4-26d6-f657-f9e5-a984c1dd2a90</v>
    <v>en-US</v>
    <v>Map</v>
  </rv>
  <rv s="1">
    <fb>6091.5540000000001</fb>
    <v>8</v>
  </rv>
  <rv s="2">
    <v>138</v>
    <v>6</v>
    <v>360</v>
    <v>7</v>
    <v>0</v>
    <v>Image of Careiro</v>
  </rv>
  <rv s="1">
    <fb>-3.7677777777778001</fb>
    <v>9</v>
  </rv>
  <rv s="4">
    <v>https://www.bing.com/search?q=careiro+brazil&amp;form=skydnc</v>
    <v>Learn more on Bing</v>
  </rv>
  <rv s="1">
    <fb>-60.368888888889003</fb>
    <v>9</v>
  </rv>
  <rv s="1">
    <fb>30792</fb>
    <v>8</v>
  </rv>
  <rv s="12">
    <v>#VALUE!</v>
    <v>en-US</v>
    <v>145fa4a4-26d6-f657-f9e5-a984c1dd2a90</v>
    <v>536870912</v>
    <v>1</v>
    <v>361</v>
    <v>120</v>
    <v>Careiro</v>
    <v>4</v>
    <v>5</v>
    <v>Map</v>
    <v>6</v>
    <v>7</v>
    <v>54</v>
    <v>1423</v>
    <v>3</v>
    <v>Careiro is a municipality located in the Brazilian state of Amazonas. Its population was 38,348 and its area is 6,092 km².</v>
    <v>1424</v>
    <v>1425</v>
    <v>1426</v>
    <v>1427</v>
    <v>Careiro</v>
    <v>1428</v>
    <v>Careiro</v>
    <v>mdp/vdpid/6380650414227849217</v>
  </rv>
  <rv s="0">
    <v>536870912</v>
    <v>Careiro da Várzea</v>
    <v>71b3630e-6b8b-2c2e-eac5-49271e299155</v>
    <v>en-US</v>
    <v>Map</v>
  </rv>
  <rv s="1">
    <fb>2631.1439999999998</fb>
    <v>8</v>
  </rv>
  <rv s="2">
    <v>139</v>
    <v>6</v>
    <v>362</v>
    <v>7</v>
    <v>0</v>
    <v>Image of Careiro da Várzea</v>
  </rv>
  <rv s="1">
    <fb>-3.2208333333332999</fb>
    <v>9</v>
  </rv>
  <rv s="4">
    <v>https://www.bing.com/search?q=careiro+da+v%c3%a1rzea+brazil&amp;form=skydnc</v>
    <v>Learn more on Bing</v>
  </rv>
  <rv s="1">
    <fb>-59.825833333333001</fb>
    <v>9</v>
  </rv>
  <rv s="1">
    <fb>30846</fb>
    <v>8</v>
  </rv>
  <rv s="9">
    <v>#VALUE!</v>
    <v>en-US</v>
    <v>71b3630e-6b8b-2c2e-eac5-49271e299155</v>
    <v>536870912</v>
    <v>1</v>
    <v>363</v>
    <v>72</v>
    <v>Careiro da Várzea</v>
    <v>4</v>
    <v>5</v>
    <v>Map</v>
    <v>6</v>
    <v>57</v>
    <v>54</v>
    <v>1431</v>
    <v>3</v>
    <v>Careiro da Várzea is a municipality located in the Brazilian state of Amazonas. Its population was 30,846 and its area is 2,631 km². It lies on the south bank of the Amazon opposite Manaus. Careiro da Várzea is the terminus of the BR-319 road ...</v>
    <v>1432</v>
    <v>1433</v>
    <v>1434</v>
    <v>1435</v>
    <v>Careiro da Várzea</v>
    <v>1436</v>
    <v>1380</v>
    <v>Careiro da Várzea</v>
    <v>mdp/vdpid/6380644636825747457</v>
  </rv>
  <rv s="0">
    <v>536870912</v>
    <v>Coari</v>
    <v>6744a495-86b5-5d9a-0cda-157f37b55193</v>
    <v>en-US</v>
    <v>Map</v>
  </rv>
  <rv s="1">
    <fb>57921.906000000003</fb>
    <v>8</v>
  </rv>
  <rv s="2">
    <v>140</v>
    <v>6</v>
    <v>364</v>
    <v>7</v>
    <v>0</v>
    <v>Image of Coari</v>
  </rv>
  <rv s="1">
    <fb>-4.085</fb>
    <v>9</v>
  </rv>
  <rv s="0">
    <v>805306368</v>
    <v>Manoel Adail Amaral Pinheiro (Mayor)</v>
    <v>8876e295-cb10-3665-8a2a-5cac80c6f178</v>
    <v>en-US</v>
    <v>Generic</v>
  </rv>
  <rv s="3">
    <v>89</v>
  </rv>
  <rv s="4">
    <v>https://www.bing.com/search?q=coari+brazil&amp;form=skydnc</v>
    <v>Learn more on Bing</v>
  </rv>
  <rv s="1">
    <fb>-63.140833333332999</fb>
    <v>9</v>
  </rv>
  <rv s="1">
    <fb>70496</fb>
    <v>8</v>
  </rv>
  <rv s="8">
    <v>#VALUE!</v>
    <v>en-US</v>
    <v>6744a495-86b5-5d9a-0cda-157f37b55193</v>
    <v>536870912</v>
    <v>1</v>
    <v>365</v>
    <v>67</v>
    <v>Coari</v>
    <v>4</v>
    <v>5</v>
    <v>Map</v>
    <v>6</v>
    <v>7</v>
    <v>54</v>
    <v>1439</v>
    <v>3</v>
    <v>Coari is a municipality located in the Brazilian state of Amazonas.</v>
    <v>1440</v>
    <v>1441</v>
    <v>1443</v>
    <v>1444</v>
    <v>1445</v>
    <v>Coari</v>
    <v>1446</v>
    <v>Coari</v>
    <v>mdp/vdpid/6379056848586145793</v>
  </rv>
  <rv s="0">
    <v>536870912</v>
    <v>Codajás</v>
    <v>f1aa8dcb-52e2-be03-84ba-828c3d4329a3</v>
    <v>en-US</v>
    <v>Map</v>
  </rv>
  <rv s="1">
    <fb>18711.552</fb>
    <v>8</v>
  </rv>
  <rv s="2">
    <v>141</v>
    <v>6</v>
    <v>366</v>
    <v>7</v>
    <v>0</v>
    <v>Image of Codajás</v>
  </rv>
  <rv s="1">
    <fb>-3.8369444444443999</fb>
    <v>9</v>
  </rv>
  <rv s="4">
    <v>https://www.bing.com/search?q=codaj%c3%a1s+brazil&amp;form=skydnc</v>
    <v>Learn more on Bing</v>
  </rv>
  <rv s="1">
    <fb>-62.056944444443999</fb>
    <v>9</v>
  </rv>
  <rv s="1">
    <fb>23549</fb>
    <v>8</v>
  </rv>
  <rv s="12">
    <v>#VALUE!</v>
    <v>en-US</v>
    <v>f1aa8dcb-52e2-be03-84ba-828c3d4329a3</v>
    <v>536870912</v>
    <v>1</v>
    <v>367</v>
    <v>120</v>
    <v>Codajás</v>
    <v>4</v>
    <v>5</v>
    <v>Map</v>
    <v>6</v>
    <v>7</v>
    <v>54</v>
    <v>1449</v>
    <v>3</v>
    <v>Codajás is a municipality located in the Brazilian state of Amazonas. Its population was 29,168 and its area is 18,712 km².</v>
    <v>1450</v>
    <v>1451</v>
    <v>1452</v>
    <v>1453</v>
    <v>Codajás</v>
    <v>1454</v>
    <v>Codajás</v>
    <v>mdp/vdpid/6378990105079578625</v>
  </rv>
  <rv s="0">
    <v>536870912</v>
    <v>Eirunepé</v>
    <v>1364358a-1adf-0fb6-99d4-77b08c25ac84</v>
    <v>en-US</v>
    <v>Map</v>
  </rv>
  <rv s="1">
    <fb>15011.773999999999</fb>
    <v>8</v>
  </rv>
  <rv s="2">
    <v>142</v>
    <v>6</v>
    <v>368</v>
    <v>7</v>
    <v>0</v>
    <v>Image of Eirunepé</v>
  </rv>
  <rv s="1">
    <fb>-6.6597222222222001</fb>
    <v>9</v>
  </rv>
  <rv s="0">
    <v>805306368</v>
    <v>Dissica Valério (Mayor)</v>
    <v>9458a90d-2a01-b205-b033-d0315f15e9a6</v>
    <v>en-US</v>
    <v>Generic</v>
  </rv>
  <rv s="3">
    <v>90</v>
  </rv>
  <rv s="4">
    <v>https://www.bing.com/search?q=eirunep%c3%a9+brazil&amp;form=skydnc</v>
    <v>Learn more on Bing</v>
  </rv>
  <rv s="1">
    <fb>-69.874444444443995</fb>
    <v>9</v>
  </rv>
  <rv s="1">
    <fb>33170</fb>
    <v>8</v>
  </rv>
  <rv s="8">
    <v>#VALUE!</v>
    <v>en-US</v>
    <v>1364358a-1adf-0fb6-99d4-77b08c25ac84</v>
    <v>536870912</v>
    <v>1</v>
    <v>369</v>
    <v>67</v>
    <v>Eirunepé</v>
    <v>4</v>
    <v>5</v>
    <v>Map</v>
    <v>6</v>
    <v>7</v>
    <v>54</v>
    <v>1457</v>
    <v>3</v>
    <v>Eirunepé is a Brazilian municipality in the southwest part of the state of Amazonas, about 1,150 kilometers a straight line from Manaus and 2,417 kilometers by river, one of the cities furthest from its state capital. It is the fourth largest ...</v>
    <v>1458</v>
    <v>1459</v>
    <v>1461</v>
    <v>1462</v>
    <v>1463</v>
    <v>Eirunepé</v>
    <v>1464</v>
    <v>Eirunepé</v>
    <v>mdp/vdpid/6357502223341060097</v>
  </rv>
  <rv s="0">
    <v>536870912</v>
    <v>Envira</v>
    <v>f8e97ce5-fa05-9805-3dbb-158d8514fc02</v>
    <v>en-US</v>
    <v>Map</v>
  </rv>
  <rv s="1">
    <fb>7499.3270000000002</fb>
    <v>8</v>
  </rv>
  <rv s="2">
    <v>143</v>
    <v>6</v>
    <v>370</v>
    <v>7</v>
    <v>0</v>
    <v>Image of Envira</v>
  </rv>
  <rv s="1">
    <fb>-7.4327777777778001</fb>
    <v>9</v>
  </rv>
  <rv s="4">
    <v>https://www.bing.com/search?q=envira+brazil&amp;form=skydnc</v>
    <v>Learn more on Bing</v>
  </rv>
  <rv s="1">
    <fb>-70.022777777778003</fb>
    <v>9</v>
  </rv>
  <rv s="1">
    <fb>17186</fb>
    <v>8</v>
  </rv>
  <rv s="12">
    <v>#VALUE!</v>
    <v>en-US</v>
    <v>f8e97ce5-fa05-9805-3dbb-158d8514fc02</v>
    <v>536870912</v>
    <v>1</v>
    <v>371</v>
    <v>120</v>
    <v>Envira</v>
    <v>4</v>
    <v>5</v>
    <v>Map</v>
    <v>6</v>
    <v>7</v>
    <v>54</v>
    <v>1467</v>
    <v>3</v>
    <v>Envira is a municipality in the Brazilian state of Amazonas. Its population was 20,393 as of 2020, and its area is 13,369 km².</v>
    <v>1468</v>
    <v>1469</v>
    <v>1470</v>
    <v>1471</v>
    <v>Envira</v>
    <v>1472</v>
    <v>Envira</v>
    <v>mdp/vdpid/6357712540692119553</v>
  </rv>
  <rv s="0">
    <v>536870912</v>
    <v>Fonte Boa, Amazonas</v>
    <v>68c9c1b2-f3ac-3863-fb5d-3f2bcbf312c4</v>
    <v>en-US</v>
    <v>Map</v>
  </rv>
  <rv s="1">
    <fb>12110.929</fb>
    <v>8</v>
  </rv>
  <rv s="2">
    <v>144</v>
    <v>6</v>
    <v>372</v>
    <v>7</v>
    <v>0</v>
    <v>Image of Fonte Boa, Amazonas</v>
  </rv>
  <rv s="1">
    <fb>-2.5138888888888999</fb>
    <v>9</v>
  </rv>
  <rv s="4">
    <v>https://www.bing.com/search?q=fonte+boa%2c+amazonas+brazil&amp;form=skydnc</v>
    <v>Learn more on Bing</v>
  </rv>
  <rv s="1">
    <fb>-66.091666666666995</fb>
    <v>9</v>
  </rv>
  <rv s="1">
    <fb>17005</fb>
    <v>8</v>
  </rv>
  <rv s="9">
    <v>#VALUE!</v>
    <v>en-US</v>
    <v>68c9c1b2-f3ac-3863-fb5d-3f2bcbf312c4</v>
    <v>536870912</v>
    <v>1</v>
    <v>373</v>
    <v>72</v>
    <v>Fonte Boa, Amazonas</v>
    <v>4</v>
    <v>5</v>
    <v>Map</v>
    <v>6</v>
    <v>57</v>
    <v>54</v>
    <v>1475</v>
    <v>3</v>
    <v>Fonte Boa is a municipality located in the Brazilian state of Amazonas. Its population was 17,005 and its area is 12,111 km². The city is served by Fonte Boa Airport. One of the city's best-known attractions is the Pirarucu Festival, which ...</v>
    <v>1476</v>
    <v>1477</v>
    <v>1478</v>
    <v>1479</v>
    <v>Fonte Boa, Amazonas</v>
    <v>1480</v>
    <v>1380</v>
    <v>Fonte Boa, Amazonas</v>
    <v>mdp/vdpid/6377630937143836673</v>
  </rv>
  <rv s="0">
    <v>536870912</v>
    <v>Guajará</v>
    <v>1144c286-1d47-46ab-d9d7-ae7ddbd2a52a</v>
    <v>en-US</v>
    <v>Map</v>
  </rv>
  <rv s="1">
    <fb>7578.8760000000002</fb>
    <v>8</v>
  </rv>
  <rv s="2">
    <v>145</v>
    <v>6</v>
    <v>374</v>
    <v>7</v>
    <v>0</v>
    <v>Image of Guajará</v>
  </rv>
  <rv s="1">
    <fb>-7.5458333333332996</fb>
    <v>9</v>
  </rv>
  <rv s="4">
    <v>https://www.bing.com/search?q=guajar%c3%a1+brazil&amp;form=skydnc</v>
    <v>Learn more on Bing</v>
  </rv>
  <rv s="1">
    <fb>-72.583888888889007</fb>
    <v>9</v>
  </rv>
  <rv s="1">
    <fb>13815</fb>
    <v>8</v>
  </rv>
  <rv s="12">
    <v>#VALUE!</v>
    <v>en-US</v>
    <v>1144c286-1d47-46ab-d9d7-ae7ddbd2a52a</v>
    <v>536870912</v>
    <v>1</v>
    <v>375</v>
    <v>120</v>
    <v>Guajará</v>
    <v>4</v>
    <v>5</v>
    <v>Map</v>
    <v>6</v>
    <v>7</v>
    <v>54</v>
    <v>1483</v>
    <v>3</v>
    <v>Guajará is a municipality located in the Brazilian state of Amazonas. Its population was 16,937 in 2020 and its area is 8,904 km².</v>
    <v>1484</v>
    <v>1485</v>
    <v>1486</v>
    <v>1487</v>
    <v>Guajará</v>
    <v>1488</v>
    <v>Guajará</v>
    <v>mdp/vdpid/6357140684905906177</v>
  </rv>
  <rv s="0">
    <v>536870912</v>
    <v>Humaitá, Amazonas</v>
    <v>ff54db26-0a6f-92f8-dc78-0704c4f2559a</v>
    <v>en-US</v>
    <v>Map</v>
  </rv>
  <rv s="1">
    <fb>33071.79</fb>
    <v>8</v>
  </rv>
  <rv s="2">
    <v>146</v>
    <v>6</v>
    <v>376</v>
    <v>7</v>
    <v>0</v>
    <v>Image of Humaitá, Amazonas</v>
  </rv>
  <rv s="1">
    <fb>-7.5061111111110996</fb>
    <v>9</v>
  </rv>
  <rv s="0">
    <v>805306368</v>
    <v>Jose Cidenei Lobo do Nascimento (Mayor)</v>
    <v>40fad58f-52b0-c0d4-f1e7-daa3f19e33fd</v>
    <v>en-US</v>
    <v>Generic</v>
  </rv>
  <rv s="3">
    <v>91</v>
  </rv>
  <rv s="4">
    <v>https://www.bing.com/search?q=humait%c3%a1+brazil&amp;form=skydnc</v>
    <v>Learn more on Bing</v>
  </rv>
  <rv s="1">
    <fb>-63.020833333333002</fb>
    <v>9</v>
  </rv>
  <rv s="1">
    <fb>56144</fb>
    <v>8</v>
  </rv>
  <rv s="5">
    <v>#VALUE!</v>
    <v>en-US</v>
    <v>ff54db26-0a6f-92f8-dc78-0704c4f2559a</v>
    <v>536870912</v>
    <v>1</v>
    <v>377</v>
    <v>2</v>
    <v>Humaitá, Amazonas</v>
    <v>4</v>
    <v>5</v>
    <v>Map</v>
    <v>6</v>
    <v>57</v>
    <v>54</v>
    <v>1491</v>
    <v>3</v>
    <v>Humaitá is a municipality located in the Brazilian state of Amazonas. Its population was 56,144 and its area is 33,072 km². The city is located on the banks of the Madeira River. The city is served by Humaitá Airport. The Trans-Amazonian Highway ...</v>
    <v>1492</v>
    <v>1493</v>
    <v>1495</v>
    <v>1496</v>
    <v>1497</v>
    <v>Humaitá, Amazonas</v>
    <v>1498</v>
    <v>1380</v>
    <v>Humaitá, Amazonas</v>
    <v>mdp/vdpid/6383495094229532673</v>
  </rv>
  <rv s="0">
    <v>536870912</v>
    <v>Ipixuna</v>
    <v>5586c66f-4934-72fa-d25d-de1e1dfeee5f</v>
    <v>en-US</v>
    <v>Map</v>
  </rv>
  <rv s="1">
    <fb>12044.701999999999</fb>
    <v>8</v>
  </rv>
  <rv s="2">
    <v>147</v>
    <v>6</v>
    <v>378</v>
    <v>7</v>
    <v>0</v>
    <v>Image of Ipixuna</v>
  </rv>
  <rv s="1">
    <fb>-7.0508333333333004</fb>
    <v>9</v>
  </rv>
  <rv s="4">
    <v>https://www.bing.com/search?q=ipixuna+brazil&amp;form=skydnc</v>
    <v>Learn more on Bing</v>
  </rv>
  <rv s="1">
    <fb>-71.694999999999993</fb>
    <v>9</v>
  </rv>
  <rv s="1">
    <fb>24311</fb>
    <v>8</v>
  </rv>
  <rv s="12">
    <v>#VALUE!</v>
    <v>en-US</v>
    <v>5586c66f-4934-72fa-d25d-de1e1dfeee5f</v>
    <v>536870912</v>
    <v>1</v>
    <v>379</v>
    <v>120</v>
    <v>Ipixuna</v>
    <v>4</v>
    <v>5</v>
    <v>Map</v>
    <v>6</v>
    <v>7</v>
    <v>54</v>
    <v>1501</v>
    <v>3</v>
    <v>Ipixuna is a municipality located in the Brazilian state of Amazonas. Its population was 30,436 and its area is 13,566 km². The municipality contains 58.76% of the 427,004 hectares Rio Gregório Extractive Reserve.</v>
    <v>1502</v>
    <v>1503</v>
    <v>1504</v>
    <v>1505</v>
    <v>Ipixuna</v>
    <v>1506</v>
    <v>Ipixuna</v>
    <v>mdp/vdpid/6357253140286275585</v>
  </rv>
  <rv s="0">
    <v>536870912</v>
    <v>Iranduba</v>
    <v>76220e33-edb8-698f-72be-0815c34c1f5a</v>
    <v>en-US</v>
    <v>Map</v>
  </rv>
  <rv s="1">
    <fb>2214.2510000000002</fb>
    <v>8</v>
  </rv>
  <rv s="2">
    <v>148</v>
    <v>6</v>
    <v>380</v>
    <v>7</v>
    <v>0</v>
    <v>Image of Iranduba</v>
  </rv>
  <rv s="1">
    <fb>-3.2850000000000001</fb>
    <v>9</v>
  </rv>
  <rv s="0">
    <v>805306368</v>
    <v>Raymundo Nonato (Mayor)</v>
    <v>9f526066-c622-0c28-f95a-22ef7619b09b</v>
    <v>en-US</v>
    <v>Generic</v>
  </rv>
  <rv s="3">
    <v>92</v>
  </rv>
  <rv s="4">
    <v>https://www.bing.com/search?q=iranduba+brazil&amp;form=skydnc</v>
    <v>Learn more on Bing</v>
  </rv>
  <rv s="1">
    <fb>-60.188611111111001</fb>
    <v>9</v>
  </rv>
  <rv s="1">
    <fb>49011</fb>
    <v>8</v>
  </rv>
  <rv s="5">
    <v>#VALUE!</v>
    <v>en-US</v>
    <v>76220e33-edb8-698f-72be-0815c34c1f5a</v>
    <v>536870912</v>
    <v>1</v>
    <v>381</v>
    <v>2</v>
    <v>Iranduba</v>
    <v>4</v>
    <v>5</v>
    <v>Map</v>
    <v>6</v>
    <v>57</v>
    <v>54</v>
    <v>1509</v>
    <v>3</v>
    <v>Iranduba is a municipality located in the Brazilian state of Amazonas. The population of Iranduba in 2020 was 49,011 and its area is 2,215 km², making it the smallest municipality in Amazonas in terms of area.</v>
    <v>1510</v>
    <v>1511</v>
    <v>1513</v>
    <v>1514</v>
    <v>1515</v>
    <v>Iranduba</v>
    <v>1516</v>
    <v>1380</v>
    <v>Iranduba</v>
    <v>mdp/vdpid/6380640312565432321</v>
  </rv>
  <rv s="0">
    <v>536870912</v>
    <v>Itacoatiara, Amazonas</v>
    <v>7c590e87-ae62-417d-9f5d-4ac3d99705ae</v>
    <v>en-US</v>
    <v>Map</v>
  </rv>
  <rv s="1">
    <fb>8892.0380000000005</fb>
    <v>8</v>
  </rv>
  <rv s="2">
    <v>149</v>
    <v>6</v>
    <v>382</v>
    <v>7</v>
    <v>0</v>
    <v>Image of Itacoatiara, Amazonas</v>
  </rv>
  <rv s="1">
    <fb>-3.1427777777778001</fb>
    <v>9</v>
  </rv>
  <rv s="0">
    <v>805306368</v>
    <v>Antônio Peixoto de Oliveira (Mayor)</v>
    <v>a702fe79-ad03-6421-0c41-b4bc80e6d59e</v>
    <v>en-US</v>
    <v>Generic</v>
  </rv>
  <rv s="3">
    <v>93</v>
  </rv>
  <rv s="4">
    <v>https://www.bing.com/search?q=itacoatiara+brazil&amp;form=skydnc</v>
    <v>Learn more on Bing</v>
  </rv>
  <rv s="1">
    <fb>-58.443888888888999</fb>
    <v>9</v>
  </rv>
  <rv s="1">
    <fb>102701</fb>
    <v>8</v>
  </rv>
  <rv s="8">
    <v>#VALUE!</v>
    <v>en-US</v>
    <v>7c590e87-ae62-417d-9f5d-4ac3d99705ae</v>
    <v>536870912</v>
    <v>1</v>
    <v>383</v>
    <v>67</v>
    <v>Itacoatiara, Amazonas</v>
    <v>4</v>
    <v>5</v>
    <v>Map</v>
    <v>6</v>
    <v>57</v>
    <v>54</v>
    <v>1519</v>
    <v>3</v>
    <v>Itacoatiara is a municipality in the central eastern portion of state of Amazonas, inland northern Brazil. Its population was 102,701 and its area is 8,600 km². The town is known as "City of painted stone" - which is its name translated from ...</v>
    <v>1520</v>
    <v>1521</v>
    <v>1523</v>
    <v>1524</v>
    <v>1525</v>
    <v>Itacoatiara, Amazonas</v>
    <v>1526</v>
    <v>Itacoatiara, Amazonas</v>
    <v>mdp/vdpid/6381055056518578177</v>
  </rv>
  <rv s="0">
    <v>536870912</v>
    <v>Itamarati</v>
    <v>0bd040f7-e122-c12d-dfb6-cfbe5de7c81f</v>
    <v>en-US</v>
    <v>Map</v>
  </rv>
  <rv s="1">
    <fb>25275.924999999999</fb>
    <v>8</v>
  </rv>
  <rv s="2">
    <v>150</v>
    <v>6</v>
    <v>384</v>
    <v>7</v>
    <v>0</v>
    <v>Image of Itamarati</v>
  </rv>
  <rv s="1">
    <fb>-6.4249999999999998</fb>
    <v>9</v>
  </rv>
  <rv s="4">
    <v>https://www.bing.com/search?q=itamarati+brazil&amp;form=skydnc</v>
    <v>Learn more on Bing</v>
  </rv>
  <rv s="1">
    <fb>-68.252777777777993</fb>
    <v>9</v>
  </rv>
  <rv s="1">
    <fb>7814</fb>
    <v>8</v>
  </rv>
  <rv s="9">
    <v>#VALUE!</v>
    <v>en-US</v>
    <v>0bd040f7-e122-c12d-dfb6-cfbe5de7c81f</v>
    <v>536870912</v>
    <v>1</v>
    <v>385</v>
    <v>72</v>
    <v>Itamarati</v>
    <v>4</v>
    <v>5</v>
    <v>Map</v>
    <v>6</v>
    <v>57</v>
    <v>54</v>
    <v>1529</v>
    <v>3</v>
    <v>Itamarati is a municipality located in the Brazilian state of Amazonas. Its population was 7,814 and its area is 25,276 km².</v>
    <v>1530</v>
    <v>1531</v>
    <v>1532</v>
    <v>1533</v>
    <v>Itamarati</v>
    <v>1534</v>
    <v>1380</v>
    <v>Itamarati</v>
    <v>mdp/vdpid/6381883539083755521</v>
  </rv>
  <rv s="0">
    <v>536870912</v>
    <v>Itapiranga, Amazonas</v>
    <v>0680099e-cd71-4525-9de0-3989e6829865</v>
    <v>en-US</v>
    <v>Map</v>
  </rv>
  <rv s="1">
    <fb>4231.152</fb>
    <v>8</v>
  </rv>
  <rv s="2">
    <v>151</v>
    <v>6</v>
    <v>386</v>
    <v>7</v>
    <v>0</v>
    <v>Image of Itapiranga, Amazonas</v>
  </rv>
  <rv s="1">
    <fb>-2.7488888888888998</fb>
    <v>9</v>
  </rv>
  <rv s="4">
    <v>https://www.bing.com/search?q=itapiranga+brazil&amp;form=skydnc</v>
    <v>Learn more on Bing</v>
  </rv>
  <rv s="1">
    <fb>-58.021944444444003</fb>
    <v>9</v>
  </rv>
  <rv s="1">
    <fb>10162</fb>
    <v>8</v>
  </rv>
  <rv s="12">
    <v>#VALUE!</v>
    <v>en-US</v>
    <v>0680099e-cd71-4525-9de0-3989e6829865</v>
    <v>536870912</v>
    <v>1</v>
    <v>387</v>
    <v>120</v>
    <v>Itapiranga, Amazonas</v>
    <v>4</v>
    <v>5</v>
    <v>Map</v>
    <v>6</v>
    <v>7</v>
    <v>54</v>
    <v>1537</v>
    <v>3</v>
    <v>Itapiranga is a municipality located in the state of Amazonas northern Brazil on the left bank of the Solimões River about 200 km east of Manaus. Its population was 9,230 and its area is 4,231 km².</v>
    <v>1538</v>
    <v>1539</v>
    <v>1540</v>
    <v>1541</v>
    <v>Itapiranga, Amazonas</v>
    <v>1542</v>
    <v>Itapiranga, Amazonas</v>
    <v>mdp/vdpid/6380327229447995393</v>
  </rv>
  <rv s="0">
    <v>536870912</v>
    <v>Japurá</v>
    <v>dee80e3f-ba32-b322-82a0-576d8d8c403e</v>
    <v>en-US</v>
    <v>Map</v>
  </rv>
  <rv s="1">
    <fb>55791.837</fb>
    <v>8</v>
  </rv>
  <rv s="2">
    <v>152</v>
    <v>6</v>
    <v>388</v>
    <v>7</v>
    <v>0</v>
    <v>Image of Japurá</v>
  </rv>
  <rv s="1">
    <fb>-1.8261111111110999</fb>
    <v>9</v>
  </rv>
  <rv s="4">
    <v>https://www.bing.com/search?q=japur%c3%a1+brazil&amp;form=skydnc</v>
    <v>Learn more on Bing</v>
  </rv>
  <rv s="1">
    <fb>-66.598888888888993</fb>
    <v>9</v>
  </rv>
  <rv s="1">
    <fb>8858</fb>
    <v>8</v>
  </rv>
  <rv s="12">
    <v>#VALUE!</v>
    <v>en-US</v>
    <v>dee80e3f-ba32-b322-82a0-576d8d8c403e</v>
    <v>536870912</v>
    <v>1</v>
    <v>389</v>
    <v>120</v>
    <v>Japurá</v>
    <v>4</v>
    <v>5</v>
    <v>Map</v>
    <v>6</v>
    <v>7</v>
    <v>54</v>
    <v>1545</v>
    <v>3</v>
    <v>Japurá is a municipality located in the Brazilian state of Amazonas. Its population was 2,251 and its area is 55,791 km². It forms the Japurá microregion together with the municipality Maraã. The southern border of both the municipality and the ...</v>
    <v>1546</v>
    <v>1547</v>
    <v>1548</v>
    <v>1549</v>
    <v>Japurá</v>
    <v>1550</v>
    <v>Japurá</v>
    <v>mdp/vdpid/6377406810516619265</v>
  </rv>
  <rv s="0">
    <v>536870912</v>
    <v>Juruá, Amazonas</v>
    <v>73e4da8d-7e8d-95a5-9991-2fddd090ef9e</v>
    <v>en-US</v>
    <v>Map</v>
  </rv>
  <rv s="1">
    <fb>19400.697</fb>
    <v>8</v>
  </rv>
  <rv s="2">
    <v>153</v>
    <v>6</v>
    <v>390</v>
    <v>7</v>
    <v>0</v>
    <v>Image of Juruá, Amazonas</v>
  </rv>
  <rv s="1">
    <fb>-3.4808333333333001</fb>
    <v>9</v>
  </rv>
  <rv s="4">
    <v>https://www.bing.com/search?q=juru%c3%a1+brazil&amp;form=skydnc</v>
    <v>Learn more on Bing</v>
  </rv>
  <rv s="1">
    <fb>-66.068888888889006</fb>
    <v>9</v>
  </rv>
  <rv s="1">
    <fb>15106</fb>
    <v>8</v>
  </rv>
  <rv s="9">
    <v>#VALUE!</v>
    <v>en-US</v>
    <v>73e4da8d-7e8d-95a5-9991-2fddd090ef9e</v>
    <v>536870912</v>
    <v>1</v>
    <v>391</v>
    <v>72</v>
    <v>Juruá, Amazonas</v>
    <v>4</v>
    <v>5</v>
    <v>Map</v>
    <v>6</v>
    <v>57</v>
    <v>54</v>
    <v>1553</v>
    <v>3</v>
    <v>Juruá is a municipality located in the Brazilian state of Amazonas. Its population was 15,106 and its area is 19,400 km². The municipality contains 62% of the 187,982 hectares Baixo Juruá Extractive Reserve, created in 2001. The municipality ...</v>
    <v>1554</v>
    <v>1555</v>
    <v>1556</v>
    <v>1557</v>
    <v>Juruá, Amazonas</v>
    <v>1558</v>
    <v>1380</v>
    <v>Juruá, Amazonas</v>
    <v>mdp/vdpid/6377642600026865665</v>
  </rv>
  <rv s="0">
    <v>536870912</v>
    <v>Jutaí</v>
    <v>87394080-be6b-70ef-f5a0-312b059b5c30</v>
    <v>en-US</v>
    <v>Map</v>
  </rv>
  <rv s="1">
    <fb>69551.828999999998</fb>
    <v>8</v>
  </rv>
  <rv s="2">
    <v>154</v>
    <v>6</v>
    <v>392</v>
    <v>7</v>
    <v>0</v>
    <v>Image of Jutaí</v>
  </rv>
  <rv s="1">
    <fb>-2.7469444444444</fb>
    <v>9</v>
  </rv>
  <rv s="0">
    <v>805306368</v>
    <v>Asclepiades Costa de Souza (Mayor)</v>
    <v>c4efe0e8-bae2-aabf-0537-8541ed286379</v>
    <v>en-US</v>
    <v>Generic</v>
  </rv>
  <rv s="3">
    <v>94</v>
  </rv>
  <rv s="4">
    <v>https://www.bing.com/search?q=juta%c3%ad+brazil&amp;form=skydnc</v>
    <v>Learn more on Bing</v>
  </rv>
  <rv s="1">
    <fb>-66.766944444443993</fb>
    <v>9</v>
  </rv>
  <rv s="1">
    <fb>13886</fb>
    <v>8</v>
  </rv>
  <rv s="3">
    <v>95</v>
  </rv>
  <rv s="5">
    <v>#VALUE!</v>
    <v>en-US</v>
    <v>87394080-be6b-70ef-f5a0-312b059b5c30</v>
    <v>536870912</v>
    <v>1</v>
    <v>393</v>
    <v>2</v>
    <v>Jutaí</v>
    <v>4</v>
    <v>5</v>
    <v>Map</v>
    <v>6</v>
    <v>57</v>
    <v>54</v>
    <v>1561</v>
    <v>3</v>
    <v>Jutaí is a municipality located in the Brazilian state of Amazonas. Its population is 13,886 and its area is 69,552 km², making it the fifth largest municipality in Amazonas by area and the ninth largest in Brazil.</v>
    <v>1562</v>
    <v>1563</v>
    <v>1565</v>
    <v>1566</v>
    <v>1567</v>
    <v>Jutaí</v>
    <v>1568</v>
    <v>1569</v>
    <v>Jutaí</v>
    <v>mdp/vdpid/6377507312784900097</v>
  </rv>
  <rv s="0">
    <v>536870912</v>
    <v>Lábrea</v>
    <v>1d3b1ae0-7a88-5ef9-47cc-d10fd8e18c57</v>
    <v>en-US</v>
    <v>Map</v>
  </rv>
  <rv s="1">
    <fb>68233.823999999993</fb>
    <v>8</v>
  </rv>
  <rv s="2">
    <v>155</v>
    <v>6</v>
    <v>394</v>
    <v>7</v>
    <v>0</v>
    <v>Image of Lábrea</v>
  </rv>
  <rv s="1">
    <fb>-7.2588888888889</fb>
    <v>9</v>
  </rv>
  <rv s="0">
    <v>805306368</v>
    <v>Gean Campos de Barros (Mayor)</v>
    <v>4e317f05-a715-b2e8-6d25-a8399bd539cd</v>
    <v>en-US</v>
    <v>Generic</v>
  </rv>
  <rv s="3">
    <v>96</v>
  </rv>
  <rv s="4">
    <v>https://www.bing.com/search?q=l%c3%a1brea+brazil&amp;form=skydnc</v>
    <v>Learn more on Bing</v>
  </rv>
  <rv s="1">
    <fb>-64.797777777777995</fb>
    <v>9</v>
  </rv>
  <rv s="1">
    <fb>45448</fb>
    <v>8</v>
  </rv>
  <rv s="8">
    <v>#VALUE!</v>
    <v>en-US</v>
    <v>1d3b1ae0-7a88-5ef9-47cc-d10fd8e18c57</v>
    <v>536870912</v>
    <v>1</v>
    <v>395</v>
    <v>67</v>
    <v>Lábrea</v>
    <v>4</v>
    <v>5</v>
    <v>Map</v>
    <v>6</v>
    <v>7</v>
    <v>54</v>
    <v>1572</v>
    <v>3</v>
    <v>Lábrea is the southernmost municipality in the Brazilian state of Amazonas.</v>
    <v>1573</v>
    <v>1574</v>
    <v>1576</v>
    <v>1577</v>
    <v>1578</v>
    <v>Lábrea</v>
    <v>1579</v>
    <v>Lábrea</v>
    <v>mdp/vdpid/6383312163469000705</v>
  </rv>
  <rv s="0">
    <v>536870912</v>
    <v>Manacapuru</v>
    <v>e3a0b0e8-c8b8-3b70-9739-929a63c9b06d</v>
    <v>en-US</v>
    <v>Map</v>
  </rv>
  <rv s="1">
    <fb>7330.0749999999998</fb>
    <v>8</v>
  </rv>
  <rv s="2">
    <v>156</v>
    <v>6</v>
    <v>396</v>
    <v>7</v>
    <v>0</v>
    <v>Image of Manacapuru</v>
  </rv>
  <rv s="1">
    <fb>-3.3</fb>
    <v>9</v>
  </rv>
  <rv s="0">
    <v>805306368</v>
    <v>Betanael da Silva Dangelo (Mayor)</v>
    <v>af339035-808c-a7b2-e9db-23aaf323ed68</v>
    <v>en-US</v>
    <v>Generic</v>
  </rv>
  <rv s="3">
    <v>97</v>
  </rv>
  <rv s="4">
    <v>https://www.bing.com/search?q=manacapuru+brazil&amp;form=skydnc</v>
    <v>Learn more on Bing</v>
  </rv>
  <rv s="1">
    <fb>-60.620555555556003</fb>
    <v>9</v>
  </rv>
  <rv s="1">
    <fb>98502</fb>
    <v>8</v>
  </rv>
  <rv s="5">
    <v>#VALUE!</v>
    <v>en-US</v>
    <v>e3a0b0e8-c8b8-3b70-9739-929a63c9b06d</v>
    <v>536870912</v>
    <v>1</v>
    <v>397</v>
    <v>2</v>
    <v>Manacapuru</v>
    <v>4</v>
    <v>5</v>
    <v>Map</v>
    <v>6</v>
    <v>57</v>
    <v>54</v>
    <v>1582</v>
    <v>3</v>
    <v>Manacapuru is a municipality located in the Brazilian state of Amazonas. The population of Manacapuru was 98,502 and its area is 7,329 km². The city is one of the biggest in the state. It is located about 80 km upstream from Manaus, at the point ...</v>
    <v>1583</v>
    <v>1584</v>
    <v>1586</v>
    <v>1587</v>
    <v>1588</v>
    <v>Manacapuru</v>
    <v>1589</v>
    <v>1380</v>
    <v>Manacapuru</v>
    <v>mdp/vdpid/6380635086244544513</v>
  </rv>
  <rv s="0">
    <v>536870912</v>
    <v>Manaquiri</v>
    <v>cec703bf-ab34-1c80-c43c-b97b0b21c2b1</v>
    <v>en-US</v>
    <v>Map</v>
  </rv>
  <rv s="1">
    <fb>3975.77</fb>
    <v>8</v>
  </rv>
  <rv s="2">
    <v>157</v>
    <v>6</v>
    <v>398</v>
    <v>7</v>
    <v>0</v>
    <v>Image of Manaquiri</v>
  </rv>
  <rv s="1">
    <fb>-3.4280555555555998</fb>
    <v>9</v>
  </rv>
  <rv s="4">
    <v>https://www.bing.com/search?q=manaquiri+brazil&amp;form=skydnc</v>
    <v>Learn more on Bing</v>
  </rv>
  <rv s="1">
    <fb>-60.459444444444003</fb>
    <v>9</v>
  </rv>
  <rv s="1">
    <fb>17107</fb>
    <v>8</v>
  </rv>
  <rv s="12">
    <v>#VALUE!</v>
    <v>en-US</v>
    <v>cec703bf-ab34-1c80-c43c-b97b0b21c2b1</v>
    <v>536870912</v>
    <v>1</v>
    <v>399</v>
    <v>120</v>
    <v>Manaquiri</v>
    <v>4</v>
    <v>5</v>
    <v>Map</v>
    <v>6</v>
    <v>7</v>
    <v>54</v>
    <v>1592</v>
    <v>3</v>
    <v>Manaquiri is a municipality located in the Brazilian state of Amazonas. Its population was 33,049 and its area is 3,976 km².</v>
    <v>1593</v>
    <v>1594</v>
    <v>1595</v>
    <v>1596</v>
    <v>Manaquiri</v>
    <v>1597</v>
    <v>Manaquiri</v>
    <v>mdp/vdpid/6380639965377724417</v>
  </rv>
  <rv s="0">
    <v>536870912</v>
    <v>Manaus</v>
    <v>0e7323bc-9e74-834a-bf82-eb015e395767</v>
    <v>en-US</v>
    <v>Map</v>
  </rv>
  <rv s="1">
    <fb>11401.092000000001</fb>
    <v>8</v>
  </rv>
  <rv s="2">
    <v>158</v>
    <v>6</v>
    <v>400</v>
    <v>7</v>
    <v>0</v>
    <v>Image of Manaus</v>
  </rv>
  <rv s="1">
    <fb>-3.1188888888888902</fb>
    <v>9</v>
  </rv>
  <rv s="0">
    <v>805306368</v>
    <v>David Almeida (Mayor)</v>
    <v>f1836c91-7596-b990-808c-0527c2c08e8a</v>
    <v>en-US</v>
    <v>Generic</v>
  </rv>
  <rv s="3">
    <v>98</v>
  </rv>
  <rv s="4">
    <v>https://www.bing.com/search?q=manaus&amp;form=skydnc</v>
    <v>Learn more on Bing</v>
  </rv>
  <rv s="1">
    <fb>-60.021666666666697</fb>
    <v>9</v>
  </rv>
  <rv s="1">
    <fb>2063689</fb>
    <v>8</v>
  </rv>
  <rv s="5">
    <v>#VALUE!</v>
    <v>en-US</v>
    <v>0e7323bc-9e74-834a-bf82-eb015e395767</v>
    <v>536870912</v>
    <v>1</v>
    <v>401</v>
    <v>2</v>
    <v>Manaus</v>
    <v>4</v>
    <v>5</v>
    <v>Map</v>
    <v>6</v>
    <v>7</v>
    <v>54</v>
    <v>1600</v>
    <v>3</v>
    <v>Manaus is the capital and largest city of the Brazilian state of Amazonas. It is the seventh-largest city in Brazil, with an estimated 2022 population of 2,063,689 distributed over a land area of about 11,401 km². Located at the east centre of ...</v>
    <v>1601</v>
    <v>1602</v>
    <v>1604</v>
    <v>1605</v>
    <v>1606</v>
    <v>Manaus</v>
    <v>1607</v>
    <v>11</v>
    <v>Manaus</v>
    <v>mdp/vdpid/6380626315971657730</v>
  </rv>
  <rv s="0">
    <v>536870912</v>
    <v>Manicoré</v>
    <v>f0cb4f5e-da4c-f086-8989-447eb72dae7d</v>
    <v>en-US</v>
    <v>Map</v>
  </rv>
  <rv s="1">
    <fb>48282.663999999997</fb>
    <v>8</v>
  </rv>
  <rv s="2">
    <v>159</v>
    <v>6</v>
    <v>402</v>
    <v>7</v>
    <v>0</v>
    <v>Image of Manicoré</v>
  </rv>
  <rv s="1">
    <fb>-5.8088888888888999</fb>
    <v>9</v>
  </rv>
  <rv s="0">
    <v>805306368</v>
    <v>Manuel Sebastiao Pimentel Medeiros (Mayor)</v>
    <v>09b1422c-af76-4633-6d40-04504506d0c6</v>
    <v>en-US</v>
    <v>Generic</v>
  </rv>
  <rv s="3">
    <v>99</v>
  </rv>
  <rv s="4">
    <v>https://www.bing.com/search?q=manicor%c3%a9+brazil&amp;form=skydnc</v>
    <v>Learn more on Bing</v>
  </rv>
  <rv s="1">
    <fb>-61.3</fb>
    <v>9</v>
  </rv>
  <rv s="1">
    <fb>53914</fb>
    <v>8</v>
  </rv>
  <rv s="8">
    <v>#VALUE!</v>
    <v>en-US</v>
    <v>f0cb4f5e-da4c-f086-8989-447eb72dae7d</v>
    <v>536870912</v>
    <v>1</v>
    <v>403</v>
    <v>67</v>
    <v>Manicoré</v>
    <v>4</v>
    <v>5</v>
    <v>Map</v>
    <v>6</v>
    <v>7</v>
    <v>54</v>
    <v>1610</v>
    <v>3</v>
    <v>Manicoré is a municipality located in the south-east of the Brazilian state of Amazonas. The city is served by Manicoré Airport.</v>
    <v>1611</v>
    <v>1612</v>
    <v>1614</v>
    <v>1615</v>
    <v>1616</v>
    <v>Manicoré</v>
    <v>1617</v>
    <v>Manicoré</v>
    <v>mdp/vdpid/6383868033101725697</v>
  </rv>
  <rv s="0">
    <v>536870912</v>
    <v>Maraã</v>
    <v>c16956aa-9087-441b-de12-670c0bec5fd1</v>
    <v>en-US</v>
    <v>Map</v>
  </rv>
  <rv s="1">
    <fb>16910.373</fb>
    <v>8</v>
  </rv>
  <rv s="2">
    <v>160</v>
    <v>6</v>
    <v>404</v>
    <v>7</v>
    <v>0</v>
    <v>Image of Maraã</v>
  </rv>
  <rv s="1">
    <fb>-1.8558333333332999</fb>
    <v>9</v>
  </rv>
  <rv s="4">
    <v>https://www.bing.com/search?q=mara%c3%a3+brazil&amp;form=skydnc</v>
    <v>Learn more on Bing</v>
  </rv>
  <rv s="1">
    <fb>-65.580833333333004</fb>
    <v>9</v>
  </rv>
  <rv s="1">
    <fb>15520</fb>
    <v>8</v>
  </rv>
  <rv s="12">
    <v>#VALUE!</v>
    <v>en-US</v>
    <v>c16956aa-9087-441b-de12-670c0bec5fd1</v>
    <v>536870912</v>
    <v>1</v>
    <v>405</v>
    <v>120</v>
    <v>Maraã</v>
    <v>4</v>
    <v>5</v>
    <v>Map</v>
    <v>6</v>
    <v>7</v>
    <v>54</v>
    <v>1620</v>
    <v>3</v>
    <v>Maraã is a municipality located in the Brazilian state of Amazonas. Its population was 18,261 and its area is 16,910 km². Together with the municipality Japurá it forms the microregion Japurá. The municipality contains part of the Amanã ...</v>
    <v>1621</v>
    <v>1622</v>
    <v>1623</v>
    <v>1624</v>
    <v>Maraã</v>
    <v>1625</v>
    <v>Maraã</v>
    <v>mdp/vdpid/6378872267115331585</v>
  </rv>
  <rv s="0">
    <v>536870912</v>
    <v>Maués</v>
    <v>117c3ed7-1904-cc7e-46f6-da14a35d7bc6</v>
    <v>en-US</v>
    <v>Map</v>
  </rv>
  <rv s="1">
    <fb>39989.885999999999</fb>
    <v>8</v>
  </rv>
  <rv s="2">
    <v>161</v>
    <v>6</v>
    <v>406</v>
    <v>7</v>
    <v>0</v>
    <v>Image of Maués</v>
  </rv>
  <rv s="1">
    <fb>-3.3836111111111</fb>
    <v>9</v>
  </rv>
  <rv s="0">
    <v>805306368</v>
    <v>Carlos Roberto de Oliveira Júnior (Mayor)</v>
    <v>83f82b20-8b22-e374-829c-2f7c0bc99e0a</v>
    <v>en-US</v>
    <v>Generic</v>
  </rv>
  <rv s="3">
    <v>100</v>
  </rv>
  <rv s="4">
    <v>https://www.bing.com/search?q=mau%c3%a9s+brazil&amp;form=skydnc</v>
    <v>Learn more on Bing</v>
  </rv>
  <rv s="1">
    <fb>-57.718611111111002</fb>
    <v>9</v>
  </rv>
  <rv s="1">
    <fb>61204</fb>
    <v>8</v>
  </rv>
  <rv s="8">
    <v>#VALUE!</v>
    <v>en-US</v>
    <v>117c3ed7-1904-cc7e-46f6-da14a35d7bc6</v>
    <v>536870912</v>
    <v>1</v>
    <v>407</v>
    <v>67</v>
    <v>Maués</v>
    <v>4</v>
    <v>5</v>
    <v>Map</v>
    <v>6</v>
    <v>7</v>
    <v>54</v>
    <v>1628</v>
    <v>3</v>
    <v>Maués is a municipality located in the Brazilian state of Amazonas. Its population was 65,040 and its area is 39,988 km².</v>
    <v>1629</v>
    <v>1630</v>
    <v>1632</v>
    <v>1633</v>
    <v>1634</v>
    <v>Maués</v>
    <v>1635</v>
    <v>Maués</v>
    <v>mdp/vdpid/6381284342945021953</v>
  </rv>
  <rv s="0">
    <v>536870912</v>
    <v>Nhamundá</v>
    <v>e17940e3-591d-a46d-166d-ac9a0b4ad94b</v>
    <v>en-US</v>
    <v>Map</v>
  </rv>
  <rv s="1">
    <fb>14105.584999999999</fb>
    <v>8</v>
  </rv>
  <rv s="2">
    <v>162</v>
    <v>6</v>
    <v>408</v>
    <v>7</v>
    <v>0</v>
    <v>Image of Nhamundá</v>
  </rv>
  <rv s="1">
    <fb>-2.1858333333333002</fb>
    <v>9</v>
  </rv>
  <rv s="0">
    <v>805306368</v>
    <v>Tomaz de Souza Pontes (Mayor)</v>
    <v>097c061a-99f1-cbd5-e6c9-75bcffa10f8b</v>
    <v>en-US</v>
    <v>Generic</v>
  </rv>
  <rv s="3">
    <v>101</v>
  </rv>
  <rv s="4">
    <v>https://www.bing.com/search?q=nhamund%c3%a1+brazil&amp;form=skydnc</v>
    <v>Learn more on Bing</v>
  </rv>
  <rv s="1">
    <fb>-56.712777777778001</fb>
    <v>9</v>
  </rv>
  <rv s="1">
    <fb>20135</fb>
    <v>8</v>
  </rv>
  <rv s="8">
    <v>#VALUE!</v>
    <v>en-US</v>
    <v>e17940e3-591d-a46d-166d-ac9a0b4ad94b</v>
    <v>536870912</v>
    <v>1</v>
    <v>409</v>
    <v>67</v>
    <v>Nhamundá</v>
    <v>4</v>
    <v>5</v>
    <v>Map</v>
    <v>6</v>
    <v>7</v>
    <v>54</v>
    <v>1638</v>
    <v>3</v>
    <v>Nhamundá is the easternmost municipality in the Brazilian state of Amazonas. Its population was 21,443 and its area is 14,106 km².</v>
    <v>1639</v>
    <v>1640</v>
    <v>1642</v>
    <v>1643</v>
    <v>1644</v>
    <v>Nhamundá</v>
    <v>1645</v>
    <v>Nhamundá</v>
    <v>mdp/vdpid/6380452086361882625</v>
  </rv>
  <rv s="0">
    <v>536870912</v>
    <v>Nova Olinda do Norte</v>
    <v>3fde5a80-320e-c39e-cd28-7c6c54dc3745</v>
    <v>en-US</v>
    <v>Map</v>
  </rv>
  <rv s="1">
    <fb>5608.5649999999996</fb>
    <v>8</v>
  </rv>
  <rv s="2">
    <v>163</v>
    <v>6</v>
    <v>410</v>
    <v>7</v>
    <v>0</v>
    <v>Image of Nova Olinda do Norte</v>
  </rv>
  <rv s="1">
    <fb>-3.8877777777778002</fb>
    <v>9</v>
  </rv>
  <rv s="4">
    <v>https://www.bing.com/search?q=nova+olinda+do+norte+brazil&amp;form=skydnc</v>
    <v>Learn more on Bing</v>
  </rv>
  <rv s="1">
    <fb>-59.093888888888998</fb>
    <v>9</v>
  </rv>
  <rv s="1">
    <fb>27062</fb>
    <v>8</v>
  </rv>
  <rv s="12">
    <v>#VALUE!</v>
    <v>en-US</v>
    <v>3fde5a80-320e-c39e-cd28-7c6c54dc3745</v>
    <v>536870912</v>
    <v>1</v>
    <v>411</v>
    <v>120</v>
    <v>Nova Olinda do Norte</v>
    <v>4</v>
    <v>5</v>
    <v>Map</v>
    <v>6</v>
    <v>7</v>
    <v>54</v>
    <v>1648</v>
    <v>3</v>
    <v>Nova Olinda do Norte is a municipality located in the Brazilian state of Amazonas. Its population was 38,026 and its area is 5,609 km². The town is located on the banks of the lower Madeira River. The municipality contains a small part of the ...</v>
    <v>1649</v>
    <v>1650</v>
    <v>1651</v>
    <v>1652</v>
    <v>Nova Olinda do Norte</v>
    <v>1653</v>
    <v>Nova Olinda do Norte</v>
    <v>mdp/vdpid/6381358125500334081</v>
  </rv>
  <rv s="0">
    <v>536870912</v>
    <v>Novo Airão</v>
    <v>d0eb5fd3-a441-ff08-9a3c-dd9a552c85f6</v>
    <v>en-US</v>
    <v>Map</v>
  </rv>
  <rv s="1">
    <fb>37771.377999999997</fb>
    <v>8</v>
  </rv>
  <rv s="2">
    <v>164</v>
    <v>6</v>
    <v>412</v>
    <v>7</v>
    <v>0</v>
    <v>Image of Novo Airão</v>
  </rv>
  <rv s="1">
    <fb>-2.6208333333332998</fb>
    <v>9</v>
  </rv>
  <rv s="4">
    <v>https://www.bing.com/search?q=novo+air%c3%a3o+brazil&amp;form=skydnc</v>
    <v>Learn more on Bing</v>
  </rv>
  <rv s="1">
    <fb>-60.943888888888999</fb>
    <v>9</v>
  </rv>
  <rv s="1">
    <fb>19928</fb>
    <v>8</v>
  </rv>
  <rv s="9">
    <v>#VALUE!</v>
    <v>en-US</v>
    <v>d0eb5fd3-a441-ff08-9a3c-dd9a552c85f6</v>
    <v>536870912</v>
    <v>1</v>
    <v>413</v>
    <v>72</v>
    <v>Novo Airão</v>
    <v>4</v>
    <v>5</v>
    <v>Map</v>
    <v>6</v>
    <v>57</v>
    <v>54</v>
    <v>1656</v>
    <v>3</v>
    <v>Novo Airão is a municipality located in the state of Amazonas in northern Brazil on the Rio Negro River about 180 km upstream of Manaus. Its population was 19,928 and its area is 37,771 km². The town is accessible by both river and road.</v>
    <v>1657</v>
    <v>1658</v>
    <v>1659</v>
    <v>1660</v>
    <v>Novo Airão</v>
    <v>1661</v>
    <v>1380</v>
    <v>Novo Airão</v>
    <v>mdp/vdpid/6379793685088829441</v>
  </rv>
  <rv s="0">
    <v>536870912</v>
    <v>Novo Aripuanã</v>
    <v>c8b997e6-cb58-38b5-ec01-c299bd3c20b8</v>
    <v>en-US</v>
    <v>Map</v>
  </rv>
  <rv s="1">
    <fb>41187.892</fb>
    <v>8</v>
  </rv>
  <rv s="2">
    <v>165</v>
    <v>6</v>
    <v>414</v>
    <v>7</v>
    <v>0</v>
    <v>Image of Novo Aripuanã</v>
  </rv>
  <rv s="1">
    <fb>-5.1213888888888999</fb>
    <v>9</v>
  </rv>
  <rv s="4">
    <v>https://www.bing.com/search?q=novo+aripuan%c3%a3+brazil&amp;form=skydnc</v>
    <v>Learn more on Bing</v>
  </rv>
  <rv s="1">
    <fb>-60.380555555556001</fb>
    <v>9</v>
  </rv>
  <rv s="1">
    <fb>26046</fb>
    <v>8</v>
  </rv>
  <rv s="9">
    <v>#VALUE!</v>
    <v>en-US</v>
    <v>c8b997e6-cb58-38b5-ec01-c299bd3c20b8</v>
    <v>536870912</v>
    <v>1</v>
    <v>415</v>
    <v>72</v>
    <v>Novo Aripuanã</v>
    <v>4</v>
    <v>5</v>
    <v>Map</v>
    <v>6</v>
    <v>57</v>
    <v>54</v>
    <v>1664</v>
    <v>3</v>
    <v>Novo Aripuanã is a municipality located in the Brazilian state of Amazonas. The region was originally inhabited by the Toras, Barés, Muras, Urupás, Araras and other indigenous peoples. The first records of European penetration to the Madeira ...</v>
    <v>1665</v>
    <v>1666</v>
    <v>1667</v>
    <v>1668</v>
    <v>Novo Aripuanã</v>
    <v>1669</v>
    <v>1380</v>
    <v>Novo Aripuanã</v>
    <v>mdp/vdpid/6384093745544953857</v>
  </rv>
  <rv s="0">
    <v>536870912</v>
    <v>Parintins</v>
    <v>fa9c80e9-3264-d247-08fc-9050686e47cb</v>
    <v>en-US</v>
    <v>Map</v>
  </rv>
  <rv s="1">
    <fb>5952.39</fb>
    <v>8</v>
  </rv>
  <rv s="2">
    <v>166</v>
    <v>6</v>
    <v>416</v>
    <v>7</v>
    <v>0</v>
    <v>Image of Parintins</v>
  </rv>
  <rv s="1">
    <fb>-2.6277777777778</fb>
    <v>9</v>
  </rv>
  <rv s="0">
    <v>805306368</v>
    <v>Frank Luiz da Cunha Garcia (Mayor)</v>
    <v>2a198f6c-c40d-460e-e163-fe7ef2d458e7</v>
    <v>en-US</v>
    <v>Generic</v>
  </rv>
  <rv s="3">
    <v>102</v>
  </rv>
  <rv s="4">
    <v>https://www.bing.com/search?q=parintins+brazil&amp;form=skydnc</v>
    <v>Learn more on Bing</v>
  </rv>
  <rv s="1">
    <fb>-56.735833333332998</fb>
    <v>9</v>
  </rv>
  <rv s="1">
    <fb>115363</fb>
    <v>8</v>
  </rv>
  <rv s="5">
    <v>#VALUE!</v>
    <v>en-US</v>
    <v>fa9c80e9-3264-d247-08fc-9050686e47cb</v>
    <v>536870912</v>
    <v>1</v>
    <v>417</v>
    <v>2</v>
    <v>Parintins</v>
    <v>4</v>
    <v>5</v>
    <v>Map</v>
    <v>6</v>
    <v>57</v>
    <v>54</v>
    <v>1672</v>
    <v>3</v>
    <v>Parintins is a municipality in the far east of the Amazonas state of Brazil. It is part of a microregion also named Parintins. The population for the entire municipality was 115,363 and its area is 5,952 km². The city is located on Tupinambarana ...</v>
    <v>1673</v>
    <v>1674</v>
    <v>1676</v>
    <v>1677</v>
    <v>1678</v>
    <v>Parintins</v>
    <v>1679</v>
    <v>1380</v>
    <v>Parintins</v>
    <v>mdp/vdpid/6380460873596534785</v>
  </rv>
  <rv s="0">
    <v>536870912</v>
    <v>Pauini</v>
    <v>3211e27a-e716-f8f5-d500-79d608374f75</v>
    <v>en-US</v>
    <v>Map</v>
  </rv>
  <rv s="1">
    <fb>41610.057999999997</fb>
    <v>8</v>
  </rv>
  <rv s="2">
    <v>167</v>
    <v>6</v>
    <v>418</v>
    <v>7</v>
    <v>0</v>
    <v>Image of Pauini</v>
  </rv>
  <rv s="1">
    <fb>-7.7138888888889001</fb>
    <v>9</v>
  </rv>
  <rv s="4">
    <v>https://www.bing.com/search?q=pauini+brazil&amp;form=skydnc</v>
    <v>Learn more on Bing</v>
  </rv>
  <rv s="1">
    <fb>-66.975833333333</fb>
    <v>9</v>
  </rv>
  <rv s="1">
    <fb>19373</fb>
    <v>8</v>
  </rv>
  <rv s="12">
    <v>#VALUE!</v>
    <v>en-US</v>
    <v>3211e27a-e716-f8f5-d500-79d608374f75</v>
    <v>536870912</v>
    <v>1</v>
    <v>419</v>
    <v>120</v>
    <v>Pauini</v>
    <v>4</v>
    <v>5</v>
    <v>Map</v>
    <v>6</v>
    <v>7</v>
    <v>54</v>
    <v>1682</v>
    <v>3</v>
    <v>Pauini is a municipality located in the Brazilian state of Amazonas. The population of Pauini was 19,522 in 2020. Its area is 43,263 square kilometres. The municipality contains the 256,000 hectares Purus National Forest, created in 1988. It ...</v>
    <v>1683</v>
    <v>1684</v>
    <v>1685</v>
    <v>1686</v>
    <v>Pauini</v>
    <v>1687</v>
    <v>Pauini</v>
    <v>mdp/vdpid/6381915094325919745</v>
  </rv>
  <rv s="0">
    <v>536870912</v>
    <v>Presidente Figueiredo</v>
    <v>ab9f7167-991c-802c-e74a-4e963b627ff9</v>
    <v>en-US</v>
    <v>Map</v>
  </rv>
  <rv s="1">
    <fb>25422.332999999999</fb>
    <v>8</v>
  </rv>
  <rv s="2">
    <v>168</v>
    <v>6</v>
    <v>420</v>
    <v>7</v>
    <v>0</v>
    <v>Image of Presidente Figueiredo</v>
  </rv>
  <rv s="1">
    <fb>-2.0172222222222</fb>
    <v>9</v>
  </rv>
  <rv s="0">
    <v>805306368</v>
    <v>Romeiro Mendonça (Mayor)</v>
    <v>f5950c83-07c4-cdec-34f0-d90a4869dccf</v>
    <v>en-US</v>
    <v>Generic</v>
  </rv>
  <rv s="3">
    <v>103</v>
  </rv>
  <rv s="4">
    <v>https://www.bing.com/search?q=presidente+figueiredo+brazil&amp;form=skydnc</v>
    <v>Learn more on Bing</v>
  </rv>
  <rv s="1">
    <fb>-60.024999999999999</fb>
    <v>9</v>
  </rv>
  <rv s="1">
    <fb>37193</fb>
    <v>8</v>
  </rv>
  <rv s="5">
    <v>#VALUE!</v>
    <v>en-US</v>
    <v>ab9f7167-991c-802c-e74a-4e963b627ff9</v>
    <v>536870912</v>
    <v>1</v>
    <v>421</v>
    <v>2</v>
    <v>Presidente Figueiredo</v>
    <v>4</v>
    <v>5</v>
    <v>Map</v>
    <v>6</v>
    <v>57</v>
    <v>54</v>
    <v>1690</v>
    <v>3</v>
    <v>Presidente Figueiredo is a municipality located in the Brazilian state of Amazonas. Its population was 37,193 and its area is 25,422 km². The name of the municipality honors João Batista de Figueiredo Tenreiro Aranha, the first president of the ...</v>
    <v>1691</v>
    <v>1692</v>
    <v>1694</v>
    <v>1695</v>
    <v>1696</v>
    <v>Presidente Figueiredo</v>
    <v>1697</v>
    <v>1380</v>
    <v>Presidente Figueiredo</v>
    <v>mdp/vdpid/6379889830582550529</v>
  </rv>
  <rv s="0">
    <v>536870912</v>
    <v>Rio Preto da Eva</v>
    <v>ed2488b9-fbb7-47fb-24f9-8d6d923ff8d9</v>
    <v>en-US</v>
    <v>Map</v>
  </rv>
  <rv s="1">
    <fb>5813.2250000000004</fb>
    <v>8</v>
  </rv>
  <rv s="2">
    <v>169</v>
    <v>6</v>
    <v>422</v>
    <v>7</v>
    <v>0</v>
    <v>Image of Rio Preto da Eva</v>
  </rv>
  <rv s="1">
    <fb>-2.6988888888889</fb>
    <v>9</v>
  </rv>
  <rv s="4">
    <v>https://www.bing.com/search?q=rio+preto+da+eva+brazil&amp;form=skydnc</v>
    <v>Learn more on Bing</v>
  </rv>
  <rv s="1">
    <fb>-59.7</fb>
    <v>9</v>
  </rv>
  <rv s="1">
    <fb>34106</fb>
    <v>8</v>
  </rv>
  <rv s="9">
    <v>#VALUE!</v>
    <v>en-US</v>
    <v>ed2488b9-fbb7-47fb-24f9-8d6d923ff8d9</v>
    <v>536870912</v>
    <v>1</v>
    <v>423</v>
    <v>72</v>
    <v>Rio Preto da Eva</v>
    <v>4</v>
    <v>5</v>
    <v>Map</v>
    <v>6</v>
    <v>57</v>
    <v>54</v>
    <v>1700</v>
    <v>3</v>
    <v>Rio Preto da Eva is a municipality located just east of Manaus in the Brazilian state of Amazonas. Its population was 34,106 and its area is 5,813 square kilometres. The municipality contains most of the Biological Dynamics of Forest Fragments ...</v>
    <v>1701</v>
    <v>1702</v>
    <v>1703</v>
    <v>1704</v>
    <v>Rio Preto da Eva</v>
    <v>1705</v>
    <v>1380</v>
    <v>Rio Preto da Eva</v>
    <v>mdp/vdpid/6379905690604929025</v>
  </rv>
  <rv s="0">
    <v>536870912</v>
    <v>Santa Isabel do Rio Negro</v>
    <v>e8562734-df92-8902-cdcc-c33df4416045</v>
    <v>en-US</v>
    <v>Map</v>
  </rv>
  <rv s="1">
    <fb>62846.408000000003</fb>
    <v>8</v>
  </rv>
  <rv s="2">
    <v>170</v>
    <v>6</v>
    <v>424</v>
    <v>7</v>
    <v>0</v>
    <v>Image of Santa Isabel do Rio Negro</v>
  </rv>
  <rv s="1">
    <fb>-0.41388888888889003</fb>
    <v>9</v>
  </rv>
  <rv s="4">
    <v>https://www.bing.com/search?q=santa+isabel+do+rio+negro+brazil&amp;form=skydnc</v>
    <v>Learn more on Bing</v>
  </rv>
  <rv s="1">
    <fb>-65.018888888888995</fb>
    <v>9</v>
  </rv>
  <rv s="1">
    <fb>14164</fb>
    <v>8</v>
  </rv>
  <rv s="12">
    <v>#VALUE!</v>
    <v>en-US</v>
    <v>e8562734-df92-8902-cdcc-c33df4416045</v>
    <v>536870912</v>
    <v>1</v>
    <v>425</v>
    <v>120</v>
    <v>Santa Isabel do Rio Negro</v>
    <v>4</v>
    <v>5</v>
    <v>Map</v>
    <v>6</v>
    <v>7</v>
    <v>54</v>
    <v>1708</v>
    <v>3</v>
    <v>Santa Isabel do Rio Negro is a municipality located in the Brazilian state of Amazonas. Its population was 25,865 and its area is 62,846 square kilometres. Pico da Neblina, the highest mountain in Brazil at 2,994 metres, is located in the ...</v>
    <v>1709</v>
    <v>1710</v>
    <v>1711</v>
    <v>1712</v>
    <v>Santa Isabel do Rio Negro</v>
    <v>1713</v>
    <v>Santa Isabel do Rio Negro</v>
    <v>mdp/vdpid/6377572259032203265</v>
  </rv>
  <rv s="0">
    <v>536870912</v>
    <v>Santo Antônio do Içá</v>
    <v>d3b074f6-a0fb-2942-f8c1-8f9dc4897e32</v>
    <v>en-US</v>
    <v>Map</v>
  </rv>
  <rv s="1">
    <fb>12307.192999999999</fb>
    <v>8</v>
  </rv>
  <rv s="2">
    <v>171</v>
    <v>6</v>
    <v>426</v>
    <v>7</v>
    <v>0</v>
    <v>Image of Santo Antônio do Içá</v>
  </rv>
  <rv s="1">
    <fb>-3.1019444444444</fb>
    <v>9</v>
  </rv>
  <rv s="4">
    <v>https://www.bing.com/search?q=santo+ant%c3%b4nio+do+i%c3%a7%c3%a1+brazil&amp;form=skydnc</v>
    <v>Learn more on Bing</v>
  </rv>
  <rv s="1">
    <fb>-67.94</fb>
    <v>9</v>
  </rv>
  <rv s="1">
    <fb>20889</fb>
    <v>8</v>
  </rv>
  <rv s="12">
    <v>#VALUE!</v>
    <v>en-US</v>
    <v>d3b074f6-a0fb-2942-f8c1-8f9dc4897e32</v>
    <v>536870912</v>
    <v>1</v>
    <v>427</v>
    <v>120</v>
    <v>Santo Antônio do Içá</v>
    <v>4</v>
    <v>5</v>
    <v>Map</v>
    <v>6</v>
    <v>64</v>
    <v>54</v>
    <v>1716</v>
    <v>3</v>
    <v>Santo Antônio do Içá is a community and a municipality in the state of Amazonas near the Colombian border in Brazil. The population is 21,243 in an area of 12,307 km². The municipality was created in 1955 out of São Paulo de Olivença. The city ...</v>
    <v>1717</v>
    <v>1718</v>
    <v>1719</v>
    <v>1720</v>
    <v>Santo Antônio do Içá</v>
    <v>1721</v>
    <v>Santo Antônio do Içá</v>
    <v>mdp/vdpid/6354219901221076993</v>
  </rv>
  <rv s="0">
    <v>536870912</v>
    <v>São Gabriel da Cachoeira</v>
    <v>d01ea6d9-e7e2-bb7e-f076-bd0bcd93414f</v>
    <v>en-US</v>
    <v>Map</v>
  </rv>
  <rv s="1">
    <fb>109183.43399999999</fb>
    <v>8</v>
  </rv>
  <rv s="2">
    <v>172</v>
    <v>6</v>
    <v>428</v>
    <v>7</v>
    <v>0</v>
    <v>Image of São Gabriel da Cachoeira</v>
  </rv>
  <rv s="1">
    <fb>-0.13</fb>
    <v>9</v>
  </rv>
  <rv s="0">
    <v>805306368</v>
    <v>Clóvis Moreira Saldanha (Mayor)</v>
    <v>40d6245c-6861-cd3e-e7d1-32ea9c84fbaf</v>
    <v>en-US</v>
    <v>Generic</v>
  </rv>
  <rv s="3">
    <v>104</v>
  </rv>
  <rv s="4">
    <v>https://www.bing.com/search?q=s%c3%a3o+gabriel+da+cachoeira+brazil&amp;form=skydnc</v>
    <v>Learn more on Bing</v>
  </rv>
  <rv s="1">
    <fb>-67.088888888889002</fb>
    <v>9</v>
  </rv>
  <rv s="1">
    <fb>46303</fb>
    <v>8</v>
  </rv>
  <rv s="5">
    <v>#VALUE!</v>
    <v>en-US</v>
    <v>d01ea6d9-e7e2-bb7e-f076-bd0bcd93414f</v>
    <v>536870912</v>
    <v>1</v>
    <v>429</v>
    <v>2</v>
    <v>São Gabriel da Cachoeira</v>
    <v>4</v>
    <v>5</v>
    <v>Map</v>
    <v>6</v>
    <v>57</v>
    <v>54</v>
    <v>1724</v>
    <v>3</v>
    <v>São Gabriel da Cachoeira is a municipality located on the northern shore of the Rio Negro River, in the region of Cabeça do Cachorro, Amazonas state, Brazil. The city was founded in 1668 as an aldea by Franciscan Friar Teodósio da Veiga and ...</v>
    <v>1725</v>
    <v>1726</v>
    <v>1728</v>
    <v>1729</v>
    <v>1730</v>
    <v>São Gabriel da Cachoeira</v>
    <v>1731</v>
    <v>1380</v>
    <v>São Gabriel da Cachoeira</v>
    <v>mdp/vdpid/6377107406786134017</v>
  </rv>
  <rv s="0">
    <v>536870912</v>
    <v>São Paulo de Olivença</v>
    <v>e933e29e-896d-f4f5-4419-9fb80446f7cd</v>
    <v>en-US</v>
    <v>Map</v>
  </rv>
  <rv s="1">
    <fb>19745.898000000001</fb>
    <v>8</v>
  </rv>
  <rv s="2">
    <v>173</v>
    <v>6</v>
    <v>430</v>
    <v>7</v>
    <v>0</v>
    <v>Image of São Paulo de Olivença</v>
  </rv>
  <rv s="1">
    <fb>-3.45</fb>
    <v>9</v>
  </rv>
  <rv s="4">
    <v>https://www.bing.com/search?q=s%c3%a3o+paulo+de+oliven%c3%a7a+brazil&amp;form=skydnc</v>
    <v>Learn more on Bing</v>
  </rv>
  <rv s="1">
    <fb>-68.95</fb>
    <v>9</v>
  </rv>
  <rv s="1">
    <fb>32967</fb>
    <v>8</v>
  </rv>
  <rv s="12">
    <v>#VALUE!</v>
    <v>en-US</v>
    <v>e933e29e-896d-f4f5-4419-9fb80446f7cd</v>
    <v>536870912</v>
    <v>1</v>
    <v>431</v>
    <v>120</v>
    <v>São Paulo de Olivença</v>
    <v>4</v>
    <v>5</v>
    <v>Map</v>
    <v>6</v>
    <v>7</v>
    <v>54</v>
    <v>1734</v>
    <v>3</v>
    <v>São Paulo de Olivença is a community and a municipality near the western edge of the state of Amazonas near the tri-country border area in Brazil. The population is 40,073 in an area of 19,746 km². The city is served by Senadora Eunice Michiles ...</v>
    <v>1735</v>
    <v>1736</v>
    <v>1737</v>
    <v>1738</v>
    <v>São Paulo de Olivença</v>
    <v>1739</v>
    <v>São Paulo de Olivença</v>
    <v>mdp/vdpid/6354234410274914305</v>
  </rv>
  <rv s="0">
    <v>536870912</v>
    <v>São Sebastião do Uatumã</v>
    <v>29e148e6-0e2c-8bda-7800-47c806eac895</v>
    <v>en-US</v>
    <v>Map</v>
  </rv>
  <rv s="1">
    <fb>10741.08</fb>
    <v>8</v>
  </rv>
  <rv s="2">
    <v>174</v>
    <v>6</v>
    <v>432</v>
    <v>7</v>
    <v>0</v>
    <v>Image of São Sebastião do Uatumã</v>
  </rv>
  <rv s="1">
    <fb>-2.5719444444444002</fb>
    <v>9</v>
  </rv>
  <rv s="4">
    <v>https://www.bing.com/search?q=s%c3%a3o+sebasti%c3%a3o+do+uatum%c3%a3+brazil&amp;form=skydnc</v>
    <v>Learn more on Bing</v>
  </rv>
  <rv s="1">
    <fb>-57.870833333333003</fb>
    <v>9</v>
  </rv>
  <rv s="1">
    <fb>14352</fb>
    <v>8</v>
  </rv>
  <rv s="9">
    <v>#VALUE!</v>
    <v>en-US</v>
    <v>29e148e6-0e2c-8bda-7800-47c806eac895</v>
    <v>536870912</v>
    <v>1</v>
    <v>433</v>
    <v>72</v>
    <v>São Sebastião do Uatumã</v>
    <v>4</v>
    <v>5</v>
    <v>Map</v>
    <v>6</v>
    <v>57</v>
    <v>54</v>
    <v>1742</v>
    <v>3</v>
    <v>São Sebastião do Uatumã is a municipality located in the Brazilian state of Amazonas. Its population was 14,352 and its area is 10,741 km². The municipality contains part of the 938,720 hectares Uatumã Biological Reserve, a strictly protected ...</v>
    <v>1743</v>
    <v>1744</v>
    <v>1745</v>
    <v>1746</v>
    <v>São Sebastião do Uatumã</v>
    <v>1747</v>
    <v>1380</v>
    <v>São Sebastião do Uatumã</v>
    <v>mdp/vdpid/6380327215908782081</v>
  </rv>
  <rv s="0">
    <v>536870912</v>
    <v>Silves, Amazonas</v>
    <v>2533210c-7539-771c-3ad3-1174a746d2c8</v>
    <v>en-US</v>
    <v>Map</v>
  </rv>
  <rv s="1">
    <fb>3748.8330000000001</fb>
    <v>8</v>
  </rv>
  <rv s="2">
    <v>175</v>
    <v>6</v>
    <v>434</v>
    <v>7</v>
    <v>0</v>
    <v>Image of Silves, Amazonas</v>
  </rv>
  <rv s="1">
    <fb>-2.8388888888889001</fb>
    <v>9</v>
  </rv>
  <rv s="4">
    <v>https://www.bing.com/search?q=silves+brazil&amp;form=skydnc</v>
    <v>Learn more on Bing</v>
  </rv>
  <rv s="1">
    <fb>-58.209166666667002</fb>
    <v>9</v>
  </rv>
  <rv s="1">
    <fb>11559</fb>
    <v>8</v>
  </rv>
  <rv s="12">
    <v>#VALUE!</v>
    <v>en-US</v>
    <v>2533210c-7539-771c-3ad3-1174a746d2c8</v>
    <v>536870912</v>
    <v>1</v>
    <v>435</v>
    <v>120</v>
    <v>Silves, Amazonas</v>
    <v>4</v>
    <v>5</v>
    <v>Map</v>
    <v>6</v>
    <v>7</v>
    <v>54</v>
    <v>1750</v>
    <v>3</v>
    <v>Silves or Ilha de Silves is an island municipality in the state of Amazonas, northern Brazil. It is located 10 km straight line north or about 40 km by water from the Amazon River, 200 kilometres east of Manaus. Its population was 9,230 and its ...</v>
    <v>1751</v>
    <v>1752</v>
    <v>1753</v>
    <v>1754</v>
    <v>Silves, Amazonas</v>
    <v>1755</v>
    <v>Silves, Amazonas</v>
    <v>mdp/vdpid/6381075363711156225</v>
  </rv>
  <rv s="0">
    <v>536870912</v>
    <v>Tabatinga</v>
    <v>f0b2b998-1a63-e6af-26f0-b3d5a27577c1</v>
    <v>en-US</v>
    <v>Map</v>
  </rv>
  <rv s="1">
    <fb>3224.875</fb>
    <v>8</v>
  </rv>
  <rv s="2">
    <v>176</v>
    <v>6</v>
    <v>436</v>
    <v>7</v>
    <v>0</v>
    <v>Image of Tabatinga</v>
  </rv>
  <rv s="1">
    <fb>-4.2525000000000004</fb>
    <v>9</v>
  </rv>
  <rv s="0">
    <v>805306368</v>
    <v>Saul Nunes Bemerguy (Mayor)</v>
    <v>568ad0b3-4c70-3417-b8af-4ccd5822262c</v>
    <v>en-US</v>
    <v>Generic</v>
  </rv>
  <rv s="3">
    <v>105</v>
  </rv>
  <rv s="4">
    <v>https://www.bing.com/search?q=tabatinga+brazil&amp;form=skydnc</v>
    <v>Learn more on Bing</v>
  </rv>
  <rv s="1">
    <fb>-69.938055555556005</fb>
    <v>9</v>
  </rv>
  <rv s="1">
    <fb>66764</fb>
    <v>8</v>
  </rv>
  <rv s="8">
    <v>#VALUE!</v>
    <v>en-US</v>
    <v>f0b2b998-1a63-e6af-26f0-b3d5a27577c1</v>
    <v>536870912</v>
    <v>1</v>
    <v>437</v>
    <v>67</v>
    <v>Tabatinga</v>
    <v>4</v>
    <v>5</v>
    <v>Map</v>
    <v>6</v>
    <v>7</v>
    <v>54</v>
    <v>1758</v>
    <v>3</v>
    <v>Tabatinga, originally Forte de São Francisco Xavier de Tabatinga, is a municipality in the Três Fronteiras area of Western Amazonas. It is in the Brazilian state of Amazonas. Its population was 67,182 and its area is 3,225 km².</v>
    <v>1759</v>
    <v>1760</v>
    <v>1762</v>
    <v>1763</v>
    <v>1764</v>
    <v>Tabatinga</v>
    <v>1765</v>
    <v>Tabatinga</v>
    <v>mdp/vdpid/6354306456237375489</v>
  </rv>
  <rv s="0">
    <v>536870912</v>
    <v>Tapauá</v>
    <v>86041a57-7892-2cb6-2750-de27295ec695</v>
    <v>en-US</v>
    <v>Map</v>
  </rv>
  <rv s="1">
    <fb>89325.191999999995</fb>
    <v>8</v>
  </rv>
  <rv s="2">
    <v>177</v>
    <v>6</v>
    <v>438</v>
    <v>7</v>
    <v>0</v>
    <v>Image of Tapauá</v>
  </rv>
  <rv s="1">
    <fb>-5.6277777777778004</fb>
    <v>9</v>
  </rv>
  <rv s="4">
    <v>https://www.bing.com/search?q=tapau%c3%a1+brazil&amp;form=skydnc</v>
    <v>Learn more on Bing</v>
  </rv>
  <rv s="1">
    <fb>-63.182777777778</fb>
    <v>9</v>
  </rv>
  <rv s="1">
    <fb>17015</fb>
    <v>8</v>
  </rv>
  <rv s="9">
    <v>#VALUE!</v>
    <v>en-US</v>
    <v>86041a57-7892-2cb6-2750-de27295ec695</v>
    <v>536870912</v>
    <v>1</v>
    <v>439</v>
    <v>72</v>
    <v>Tapauá</v>
    <v>4</v>
    <v>5</v>
    <v>Map</v>
    <v>6</v>
    <v>57</v>
    <v>54</v>
    <v>1768</v>
    <v>3</v>
    <v>Tapauá is a municipality located in the Brazilian state of Amazonas. Its population was 17,015 and its area is 89,324 km², making it the third largest municipality in Amazonas and the fifth largest in Brazil, comparable to South Carolina or Jordan.</v>
    <v>1769</v>
    <v>1770</v>
    <v>1771</v>
    <v>1772</v>
    <v>Tapauá</v>
    <v>1773</v>
    <v>1380</v>
    <v>Tapauá</v>
    <v>mdp/vdpid/6379302513098620929</v>
  </rv>
  <rv s="0">
    <v>536870912</v>
    <v>Tefé</v>
    <v>6ef5f9a0-7128-1cec-edfc-81624dfde64d</v>
    <v>en-US</v>
    <v>Map</v>
  </rv>
  <rv s="1">
    <fb>23704.474999999999</fb>
    <v>8</v>
  </rv>
  <rv s="2">
    <v>178</v>
    <v>6</v>
    <v>440</v>
    <v>7</v>
    <v>0</v>
    <v>Image of Tefé</v>
  </rv>
  <rv s="1">
    <fb>-3.3538888888888998</fb>
    <v>9</v>
  </rv>
  <rv s="0">
    <v>805306368</v>
    <v>Nicson Marreira (Mayor)</v>
    <v>b62da531-271a-9794-eeb9-c28dd94eab52</v>
    <v>en-US</v>
    <v>Generic</v>
  </rv>
  <rv s="3">
    <v>106</v>
  </rv>
  <rv s="4">
    <v>https://www.bing.com/search?q=tef%c3%a9+brazil&amp;form=skydnc</v>
    <v>Learn more on Bing</v>
  </rv>
  <rv s="1">
    <fb>-64.710833333332999</fb>
    <v>9</v>
  </rv>
  <rv s="1">
    <fb>59250</fb>
    <v>8</v>
  </rv>
  <rv s="3">
    <v>107</v>
  </rv>
  <rv s="5">
    <v>#VALUE!</v>
    <v>en-US</v>
    <v>6ef5f9a0-7128-1cec-edfc-81624dfde64d</v>
    <v>536870912</v>
    <v>1</v>
    <v>441</v>
    <v>2</v>
    <v>Tefé</v>
    <v>4</v>
    <v>5</v>
    <v>Map</v>
    <v>6</v>
    <v>64</v>
    <v>54</v>
    <v>1776</v>
    <v>3</v>
    <v>Tefé, known in early accounts as Teffé, is a municipality in the state of Amazonas, northern Brazil.</v>
    <v>1777</v>
    <v>1778</v>
    <v>1780</v>
    <v>1781</v>
    <v>1782</v>
    <v>Tefé</v>
    <v>1783</v>
    <v>1784</v>
    <v>Tefé</v>
    <v>mdp/vdpid/6378872251680292865</v>
  </rv>
  <rv s="0">
    <v>536870912</v>
    <v>Tonantins</v>
    <v>0d44ab3c-7cea-c7ad-6036-a5a12b4788e1</v>
    <v>en-US</v>
    <v>Map</v>
  </rv>
  <rv s="1">
    <fb>6432.6769999999997</fb>
    <v>8</v>
  </rv>
  <rv s="2">
    <v>179</v>
    <v>6</v>
    <v>442</v>
    <v>7</v>
    <v>0</v>
    <v>Image of Tonantins</v>
  </rv>
  <rv s="1">
    <fb>-2.8727777777778001</fb>
    <v>9</v>
  </rv>
  <rv s="4">
    <v>https://www.bing.com/search?q=tonantins+brazil&amp;form=skydnc</v>
    <v>Learn more on Bing</v>
  </rv>
  <rv s="1">
    <fb>-67.801944444444004</fb>
    <v>9</v>
  </rv>
  <rv s="1">
    <fb>18897</fb>
    <v>8</v>
  </rv>
  <rv s="9">
    <v>#VALUE!</v>
    <v>en-US</v>
    <v>0d44ab3c-7cea-c7ad-6036-a5a12b4788e1</v>
    <v>536870912</v>
    <v>1</v>
    <v>443</v>
    <v>72</v>
    <v>Tonantins</v>
    <v>4</v>
    <v>5</v>
    <v>Map</v>
    <v>6</v>
    <v>57</v>
    <v>54</v>
    <v>1787</v>
    <v>3</v>
    <v>Tonantins is a municipality in the state of Amazonas in north-western Brazil. Its population was 18,897 as of 2020, all of which were Brazilians. It is on the Amazon River and is 867 km upstream of Manaus, the state capital. The municipality is ...</v>
    <v>1788</v>
    <v>1789</v>
    <v>1790</v>
    <v>1791</v>
    <v>Tonantins</v>
    <v>1792</v>
    <v>1380</v>
    <v>Tonantins</v>
    <v>mdp/vdpid/6354201315505078273</v>
  </rv>
  <rv s="0">
    <v>536870912</v>
    <v>Uarini</v>
    <v>06442083-ab1c-182e-86d0-98e177e866a0</v>
    <v>en-US</v>
    <v>Map</v>
  </rv>
  <rv s="1">
    <fb>10246.236999999999</fb>
    <v>8</v>
  </rv>
  <rv s="2">
    <v>180</v>
    <v>6</v>
    <v>444</v>
    <v>7</v>
    <v>0</v>
    <v>Image of Uarini</v>
  </rv>
  <rv s="1">
    <fb>-2.99</fb>
    <v>9</v>
  </rv>
  <rv s="4">
    <v>https://www.bing.com/search?q=uarini+brazil&amp;form=skydnc</v>
    <v>Learn more on Bing</v>
  </rv>
  <rv s="1">
    <fb>-65.107777777777997</fb>
    <v>9</v>
  </rv>
  <rv s="1">
    <fb>13690</fb>
    <v>8</v>
  </rv>
  <rv s="9">
    <v>#VALUE!</v>
    <v>en-US</v>
    <v>06442083-ab1c-182e-86d0-98e177e866a0</v>
    <v>536870912</v>
    <v>1</v>
    <v>445</v>
    <v>72</v>
    <v>Uarini</v>
    <v>4</v>
    <v>5</v>
    <v>Map</v>
    <v>6</v>
    <v>57</v>
    <v>54</v>
    <v>1795</v>
    <v>3</v>
    <v>Uarini is a municipality located in the Brazilian state of Amazonas. According to estimates of the Brazilian Institute of Geography and Statistics, its population was 13,690 inhabitants in 2020. Its area is 10,246 km².</v>
    <v>1796</v>
    <v>1797</v>
    <v>1798</v>
    <v>1799</v>
    <v>Uarini</v>
    <v>1800</v>
    <v>1380</v>
    <v>Uarini</v>
    <v>mdp/vdpid/6378415857214685185</v>
  </rv>
  <rv s="0">
    <v>536870912</v>
    <v>Urucará</v>
    <v>017dddca-f002-4c9e-43c5-8ac4b4625fbf</v>
    <v>en-US</v>
    <v>Map</v>
  </rv>
  <rv s="1">
    <fb>27904.26</fb>
    <v>8</v>
  </rv>
  <rv s="2">
    <v>181</v>
    <v>6</v>
    <v>446</v>
    <v>7</v>
    <v>0</v>
    <v>Image of Urucará</v>
  </rv>
  <rv s="1">
    <fb>-2.5358333333332999</fb>
    <v>9</v>
  </rv>
  <rv s="4">
    <v>https://www.bing.com/search?q=urucar%c3%a1+brazil&amp;form=skydnc</v>
    <v>Learn more on Bing</v>
  </rv>
  <rv s="1">
    <fb>-57.76</fb>
    <v>9</v>
  </rv>
  <rv s="1">
    <fb>16130</fb>
    <v>8</v>
  </rv>
  <rv s="9">
    <v>#VALUE!</v>
    <v>en-US</v>
    <v>017dddca-f002-4c9e-43c5-8ac4b4625fbf</v>
    <v>536870912</v>
    <v>1</v>
    <v>447</v>
    <v>72</v>
    <v>Urucará</v>
    <v>4</v>
    <v>5</v>
    <v>Map</v>
    <v>6</v>
    <v>57</v>
    <v>54</v>
    <v>1803</v>
    <v>3</v>
    <v>Urucará is a municipality in the Brazilian state of Amazonas. Its population was 16,130 and its area is 27,905 km². The municipality contains part of the 938,720 hectares Uatumã Biological Reserve, a strictly protected conservation unit created ...</v>
    <v>1804</v>
    <v>1805</v>
    <v>1806</v>
    <v>1807</v>
    <v>Urucará</v>
    <v>1808</v>
    <v>1380</v>
    <v>Urucará</v>
    <v>mdp/vdpid/6380327979557322753</v>
  </rv>
  <rv s="0">
    <v>536870912</v>
    <v>Urucurituba</v>
    <v>2364d849-d857-0348-653a-dd0878631058</v>
    <v>en-US</v>
    <v>Map</v>
  </rv>
  <rv s="1">
    <fb>2906.701</fb>
    <v>8</v>
  </rv>
  <rv s="2">
    <v>182</v>
    <v>6</v>
    <v>448</v>
    <v>7</v>
    <v>0</v>
    <v>Image of Urucurituba</v>
  </rv>
  <rv s="1">
    <fb>-3.1308333333333001</fb>
    <v>9</v>
  </rv>
  <rv s="4">
    <v>https://www.bing.com/search?q=urucurituba+brazil&amp;form=skydnc</v>
    <v>Learn more on Bing</v>
  </rv>
  <rv s="1">
    <fb>-58.155000000000001</fb>
    <v>9</v>
  </rv>
  <rv s="1">
    <fb>23945</fb>
    <v>8</v>
  </rv>
  <rv s="12">
    <v>#VALUE!</v>
    <v>en-US</v>
    <v>2364d849-d857-0348-653a-dd0878631058</v>
    <v>536870912</v>
    <v>1</v>
    <v>449</v>
    <v>120</v>
    <v>Urucurituba</v>
    <v>4</v>
    <v>5</v>
    <v>Map</v>
    <v>6</v>
    <v>7</v>
    <v>54</v>
    <v>1811</v>
    <v>3</v>
    <v>Urucurituba is a municipality located in the Brazilian state of Amazonas. Its population was 23,585 and its area is 2,907 km².</v>
    <v>1812</v>
    <v>1813</v>
    <v>1814</v>
    <v>1815</v>
    <v>Urucurituba</v>
    <v>1816</v>
    <v>Urucurituba</v>
    <v>mdp/vdpid/6381080942152253441</v>
  </rv>
  <rv s="19">
    <v>12</v>
    <v>Latitude</v>
    <v>0</v>
  </rv>
  <rv s="19">
    <v>12</v>
    <v>Longitude</v>
    <v>0</v>
  </rv>
  <rv s="0">
    <v>536870912</v>
    <v>Calçoene</v>
    <v>275b96a6-cae3-6b79-ca94-c1bf94b32b32</v>
    <v>en-US</v>
    <v>Map</v>
  </rv>
  <rv s="1">
    <fb>14269.258</fb>
    <v>8</v>
  </rv>
  <rv s="2">
    <v>183</v>
    <v>6</v>
    <v>450</v>
    <v>7</v>
    <v>0</v>
    <v>Image of Calçoene</v>
  </rv>
  <rv s="1">
    <fb>2.4977777777778001</fb>
    <v>9</v>
  </rv>
  <rv s="0">
    <v>805306368</v>
    <v>Lindoval Santos do Rosario (Mayor)</v>
    <v>9503b563-4d2c-47ed-ba77-6ecb98bc76ed</v>
    <v>en-US</v>
    <v>Generic</v>
  </rv>
  <rv s="3">
    <v>108</v>
  </rv>
  <rv s="4">
    <v>https://www.bing.com/search?q=cal%c3%a7oene+brazil&amp;form=skydnc</v>
    <v>Learn more on Bing</v>
  </rv>
  <rv s="1">
    <fb>-50.948888888889002</fb>
    <v>9</v>
  </rv>
  <rv s="1">
    <fb>11306</fb>
    <v>8</v>
  </rv>
  <rv s="5">
    <v>#VALUE!</v>
    <v>en-US</v>
    <v>275b96a6-cae3-6b79-ca94-c1bf94b32b32</v>
    <v>536870912</v>
    <v>1</v>
    <v>451</v>
    <v>2</v>
    <v>Calçoene</v>
    <v>4</v>
    <v>5</v>
    <v>Map</v>
    <v>6</v>
    <v>57</v>
    <v>53</v>
    <v>1821</v>
    <v>3</v>
    <v>Calçoene is a municipality located in the east of the state of Amapá in Brazil. It is located on the Atlantic Ocean in the Amazon jungle basin near French Guiana. Calçoene covers 14,269 square kilometres and has a population is 11,306. The name ...</v>
    <v>1822</v>
    <v>1823</v>
    <v>1825</v>
    <v>1826</v>
    <v>1827</v>
    <v>Calçoene</v>
    <v>1828</v>
    <v>157</v>
    <v>Calçoene</v>
    <v>mdp/vdpid/5617888468303609857</v>
  </rv>
  <rv s="0">
    <v>536870912</v>
    <v>Cutias</v>
    <v>dafb71c3-6438-ec06-5789-7863498e0fbb</v>
    <v>en-US</v>
    <v>Map</v>
  </rv>
  <rv s="1">
    <fb>2114.732</fb>
    <v>8</v>
  </rv>
  <rv s="2">
    <v>184</v>
    <v>6</v>
    <v>452</v>
    <v>7</v>
    <v>0</v>
    <v>Image of Cutias</v>
  </rv>
  <rv s="1">
    <fb>0.98583333333333001</fb>
    <v>9</v>
  </rv>
  <rv s="0">
    <v>805306368</v>
    <v>Raimundo Barbosa Amanajás Filho (Mayor)</v>
    <v>8c8a54b3-5a59-84df-046b-a6016ad6fea5</v>
    <v>en-US</v>
    <v>Generic</v>
  </rv>
  <rv s="3">
    <v>109</v>
  </rv>
  <rv s="4">
    <v>https://www.bing.com/search?q=cutias+brazil&amp;form=skydnc</v>
    <v>Learn more on Bing</v>
  </rv>
  <rv s="1">
    <fb>-50.801944444443997</fb>
    <v>9</v>
  </rv>
  <rv s="1">
    <fb>4461</fb>
    <v>8</v>
  </rv>
  <rv s="8">
    <v>#VALUE!</v>
    <v>en-US</v>
    <v>dafb71c3-6438-ec06-5789-7863498e0fbb</v>
    <v>536870912</v>
    <v>1</v>
    <v>453</v>
    <v>67</v>
    <v>Cutias</v>
    <v>4</v>
    <v>5</v>
    <v>Map</v>
    <v>6</v>
    <v>7</v>
    <v>53</v>
    <v>1831</v>
    <v>3</v>
    <v>Cutias, formally known as Cutias do Araguari, is a municipality located in the southeast of the state of Amapá in Brazil. Its population is 6,101 and its area is 2,115 square kilometres. The name of the municipality comes from a rodent of the ...</v>
    <v>1832</v>
    <v>1833</v>
    <v>1835</v>
    <v>1836</v>
    <v>1837</v>
    <v>Cutias</v>
    <v>1838</v>
    <v>Cutias</v>
    <v>mdp/vdpid/5619654845846781953</v>
  </rv>
  <rv s="0">
    <v>536870912</v>
    <v>Ferreira Gomes</v>
    <v>75a8487c-0a92-0420-6612-b6a2080883a4</v>
    <v>en-US</v>
    <v>Map</v>
  </rv>
  <rv s="1">
    <fb>5046.6959999999999</fb>
    <v>8</v>
  </rv>
  <rv s="2">
    <v>185</v>
    <v>6</v>
    <v>454</v>
    <v>7</v>
    <v>0</v>
    <v>Image of Ferreira Gomes</v>
  </rv>
  <rv s="1">
    <fb>0.85777777777777997</fb>
    <v>9</v>
  </rv>
  <rv s="0">
    <v>805306368</v>
    <v>João Álvaro Rocha Rodrigues (Mayor)</v>
    <v>c63f11e4-2d38-4c62-edd6-45f6abb9fa6d</v>
    <v>en-US</v>
    <v>Generic</v>
  </rv>
  <rv s="3">
    <v>110</v>
  </rv>
  <rv s="4">
    <v>https://www.bing.com/search?q=ferreira+gomes+brazil&amp;form=skydnc</v>
    <v>Learn more on Bing</v>
  </rv>
  <rv s="1">
    <fb>-51.18</fb>
    <v>9</v>
  </rv>
  <rv s="1">
    <fb>6666</fb>
    <v>8</v>
  </rv>
  <rv s="8">
    <v>#VALUE!</v>
    <v>en-US</v>
    <v>75a8487c-0a92-0420-6612-b6a2080883a4</v>
    <v>536870912</v>
    <v>1</v>
    <v>455</v>
    <v>67</v>
    <v>Ferreira Gomes</v>
    <v>4</v>
    <v>5</v>
    <v>Map</v>
    <v>6</v>
    <v>7</v>
    <v>53</v>
    <v>1841</v>
    <v>3</v>
    <v>Ferreira Gomes is a municipality located in the center of the state of Amapá in Brazil. Its population is 7,967 and its area is 5,047 square kilometres. The town began as the military headquarters of Pedro II and was founded by João Ferreira ...</v>
    <v>1842</v>
    <v>1843</v>
    <v>1845</v>
    <v>1846</v>
    <v>1847</v>
    <v>Ferreira Gomes</v>
    <v>1848</v>
    <v>Ferreira Gomes</v>
    <v>mdp/vdpid/5618162223546368001</v>
  </rv>
  <rv s="0">
    <v>536870912</v>
    <v>Itaubal</v>
    <v>38fff3cc-845e-f369-acd5-508960feb39f</v>
    <v>en-US</v>
    <v>Map</v>
  </rv>
  <rv s="1">
    <fb>1703.7929999999999</fb>
    <v>8</v>
  </rv>
  <rv s="2">
    <v>186</v>
    <v>6</v>
    <v>456</v>
    <v>7</v>
    <v>0</v>
    <v>Image of Itaubal</v>
  </rv>
  <rv s="1">
    <fb>0.59583333333333</fb>
    <v>9</v>
  </rv>
  <rv s="0">
    <v>805306368</v>
    <v>Victor Hugo Lopes Rodrigues (Mayor)</v>
    <v>1ea3c132-1af0-1603-c57b-1ebb578c5893</v>
    <v>en-US</v>
    <v>Generic</v>
  </rv>
  <rv s="3">
    <v>111</v>
  </rv>
  <rv s="4">
    <v>https://www.bing.com/search?q=itaubal+brazil&amp;form=skydnc</v>
    <v>Learn more on Bing</v>
  </rv>
  <rv s="1">
    <fb>-50.670833333333</fb>
    <v>9</v>
  </rv>
  <rv s="1">
    <fb>5599</fb>
    <v>8</v>
  </rv>
  <rv s="8">
    <v>#VALUE!</v>
    <v>en-US</v>
    <v>38fff3cc-845e-f369-acd5-508960feb39f</v>
    <v>536870912</v>
    <v>1</v>
    <v>457</v>
    <v>67</v>
    <v>Itaubal</v>
    <v>4</v>
    <v>5</v>
    <v>Map</v>
    <v>6</v>
    <v>7</v>
    <v>53</v>
    <v>1851</v>
    <v>3</v>
    <v>Itaubal is a municipality located in the southeast of the state of Amapá in Brazil. Its population is 5,617 and its area is 1,704 square kilometres. Itaubal is located 112 kilometres from the state capitol of Macapá.</v>
    <v>1852</v>
    <v>1853</v>
    <v>1855</v>
    <v>1856</v>
    <v>1857</v>
    <v>Itaubal</v>
    <v>1858</v>
    <v>Itaubal</v>
    <v>mdp/vdpid/5619720885414920193</v>
  </rv>
  <rv s="0">
    <v>536870912</v>
    <v>Laranjal do Jari</v>
    <v>f177aa42-2a91-2025-f68c-47f77c2c79bb</v>
    <v>en-US</v>
    <v>Map</v>
  </rv>
  <rv s="1">
    <fb>30966.177</fb>
    <v>8</v>
  </rv>
  <rv s="2">
    <v>187</v>
    <v>6</v>
    <v>458</v>
    <v>7</v>
    <v>0</v>
    <v>Image of Laranjal do Jari</v>
  </rv>
  <rv s="1">
    <fb>-0.84194444444444005</fb>
    <v>9</v>
  </rv>
  <rv s="0">
    <v>805306368</v>
    <v>Márcio Serrão (Mayor)</v>
    <v>a865b865-b9dc-71bf-0608-750f0771d3cf</v>
    <v>en-US</v>
    <v>Generic</v>
  </rv>
  <rv s="3">
    <v>112</v>
  </rv>
  <rv s="4">
    <v>https://www.bing.com/search?q=laranjal+do+jari&amp;form=skydnc</v>
    <v>Learn more on Bing</v>
  </rv>
  <rv s="1">
    <fb>-52.515833333332999</fb>
    <v>9</v>
  </rv>
  <rv s="1">
    <fb>35114</fb>
    <v>8</v>
  </rv>
  <rv s="8">
    <v>#VALUE!</v>
    <v>en-US</v>
    <v>f177aa42-2a91-2025-f68c-47f77c2c79bb</v>
    <v>536870912</v>
    <v>1</v>
    <v>459</v>
    <v>67</v>
    <v>Laranjal do Jari</v>
    <v>4</v>
    <v>5</v>
    <v>Map</v>
    <v>6</v>
    <v>7</v>
    <v>53</v>
    <v>1861</v>
    <v>3</v>
    <v>Laranjal do Jari is a municipality located in the west of the state of Amapá in Brazil. It is the only municipality in the west boundaries of Amapá, except for a small part of Vitória do Jari. Its population is 35,114 and its area is 30,783 km², ...</v>
    <v>1862</v>
    <v>1863</v>
    <v>1865</v>
    <v>1866</v>
    <v>1867</v>
    <v>Laranjal do Jari</v>
    <v>1868</v>
    <v>Laranjal do Jari</v>
    <v>mdp/vdpid/6386776412300247041</v>
  </rv>
  <rv s="0">
    <v>536870912</v>
    <v>Mazagão</v>
    <v>d36d8841-d163-bfbb-d3dd-d33c8e81415d</v>
    <v>en-US</v>
    <v>Map</v>
  </rv>
  <rv s="1">
    <fb>13131</fb>
    <v>8</v>
  </rv>
  <rv s="2">
    <v>188</v>
    <v>6</v>
    <v>460</v>
    <v>7</v>
    <v>0</v>
    <v>Image of Mazagão</v>
  </rv>
  <rv s="1">
    <fb>-0.115</fb>
    <v>9</v>
  </rv>
  <rv s="0">
    <v>805306368</v>
    <v>João da Silva Costa (Mayor)</v>
    <v>ac1f4cf0-5932-b7c8-3334-fa667df5c78d</v>
    <v>en-US</v>
    <v>Generic</v>
  </rv>
  <rv s="3">
    <v>113</v>
  </rv>
  <rv s="4">
    <v>https://www.bing.com/search?q=mazag%c3%a3o+brazil&amp;form=skydnc</v>
    <v>Learn more on Bing</v>
  </rv>
  <rv s="1">
    <fb>-51.288888888888998</fb>
    <v>9</v>
  </rv>
  <rv s="1">
    <fb>21918</fb>
    <v>8</v>
  </rv>
  <rv s="8">
    <v>#VALUE!</v>
    <v>en-US</v>
    <v>d36d8841-d163-bfbb-d3dd-d33c8e81415d</v>
    <v>536870912</v>
    <v>1</v>
    <v>461</v>
    <v>67</v>
    <v>Mazagão</v>
    <v>4</v>
    <v>5</v>
    <v>Map</v>
    <v>6</v>
    <v>7</v>
    <v>53</v>
    <v>1871</v>
    <v>3</v>
    <v>Mazagão is a municipality located in the south of the state of Amapá in Brazil. Its population is 22,053 and its area is 13,131 square kilometres. Mazagão Velho located in the municipality of Mazagão is known for the Festival of São Tiago which ...</v>
    <v>1872</v>
    <v>1873</v>
    <v>1875</v>
    <v>1876</v>
    <v>1877</v>
    <v>Mazagão</v>
    <v>1878</v>
    <v>Mazagão</v>
    <v>mdp/vdpid/6386844928101580801</v>
  </rv>
  <rv s="0">
    <v>536870912</v>
    <v>Oiapoque</v>
    <v>46b69d5a-b11c-9780-480c-afe5a2f4b0a6</v>
    <v>en-US</v>
    <v>Map</v>
  </rv>
  <rv s="1">
    <fb>22625.018</fb>
    <v>8</v>
  </rv>
  <rv s="2">
    <v>189</v>
    <v>6</v>
    <v>462</v>
    <v>7</v>
    <v>0</v>
    <v>Image of Oiapoque</v>
  </rv>
  <rv s="1">
    <fb>3.8427777777777998</fb>
    <v>9</v>
  </rv>
  <rv s="0">
    <v>805306368</v>
    <v>Breno Lima de Almeida (Mayor)</v>
    <v>13ffa999-ac2d-f65d-d8d5-f3eea7b1bc9d</v>
    <v>en-US</v>
    <v>Generic</v>
  </rv>
  <rv s="3">
    <v>114</v>
  </rv>
  <rv s="4">
    <v>https://www.bing.com/search?q=oiapoque&amp;form=skydnc</v>
    <v>Learn more on Bing</v>
  </rv>
  <rv s="1">
    <fb>-51.835000000000001</fb>
    <v>9</v>
  </rv>
  <rv s="1">
    <fb>27906</fb>
    <v>8</v>
  </rv>
  <rv s="5">
    <v>#VALUE!</v>
    <v>en-US</v>
    <v>46b69d5a-b11c-9780-480c-afe5a2f4b0a6</v>
    <v>536870912</v>
    <v>1</v>
    <v>463</v>
    <v>2</v>
    <v>Oiapoque</v>
    <v>4</v>
    <v>5</v>
    <v>Map</v>
    <v>6</v>
    <v>57</v>
    <v>53</v>
    <v>1881</v>
    <v>3</v>
    <v>Oiapoque is a municipality in the north of the state of Amapá, Brazil. Its population is 27,906 and its area is 22,625 square kilometres. Oiapoque is also a major river in the same state, forming the international border with French Guiana. The ...</v>
    <v>1882</v>
    <v>1883</v>
    <v>1885</v>
    <v>1886</v>
    <v>1887</v>
    <v>Oiapoque</v>
    <v>1888</v>
    <v>157</v>
    <v>Oiapoque</v>
    <v>mdp/vdpid/5617015326534270977</v>
  </rv>
  <rv s="0">
    <v>536870912</v>
    <v>Pedra Branca do Amapari</v>
    <v>c4385e28-57ce-7ce5-f810-f2e37aac0ad7</v>
    <v>en-US</v>
    <v>Map</v>
  </rv>
  <rv s="1">
    <fb>9495.0319999999992</fb>
    <v>8</v>
  </rv>
  <rv s="2">
    <v>190</v>
    <v>6</v>
    <v>464</v>
    <v>7</v>
    <v>0</v>
    <v>Image of Pedra Branca do Amapari</v>
  </rv>
  <rv s="1">
    <fb>0.77944444444444005</fb>
    <v>9</v>
  </rv>
  <rv s="0">
    <v>805306368</v>
    <v>Beth Pelaes (Mayor)</v>
    <v>b037a164-b5ff-b889-5647-1ea8aa2860a9</v>
    <v>en-US</v>
    <v>Generic</v>
  </rv>
  <rv s="3">
    <v>115</v>
  </rv>
  <rv s="4">
    <v>https://www.bing.com/search?q=pedra+branca+do+amapari+brazil&amp;form=skydnc</v>
    <v>Learn more on Bing</v>
  </rv>
  <rv s="1">
    <fb>-51.948888888889002</fb>
    <v>9</v>
  </rv>
  <rv s="1">
    <fb>17067</fb>
    <v>8</v>
  </rv>
  <rv s="5">
    <v>#VALUE!</v>
    <v>en-US</v>
    <v>c4385e28-57ce-7ce5-f810-f2e37aac0ad7</v>
    <v>536870912</v>
    <v>1</v>
    <v>465</v>
    <v>2</v>
    <v>Pedra Branca do Amapari</v>
    <v>4</v>
    <v>5</v>
    <v>Map</v>
    <v>6</v>
    <v>57</v>
    <v>53</v>
    <v>1891</v>
    <v>3</v>
    <v>Pedra Branca do Amapari, also known simply as Amapari, is a municipality located in the midwest of the state of Amapá in Brazil. Its population is 17,067, with an area of 9,495 square kilometres. The municipality has a population density of ...</v>
    <v>1892</v>
    <v>1893</v>
    <v>1895</v>
    <v>1896</v>
    <v>1897</v>
    <v>Pedra Branca do Amapari</v>
    <v>1898</v>
    <v>157</v>
    <v>Pedra Branca do Amapari</v>
    <v>mdp/vdpid/5618119991988584449</v>
  </rv>
  <rv s="0">
    <v>536870912</v>
    <v>Porto Grande</v>
    <v>2cd81558-acfa-1af5-a62e-a9d44e4b158d</v>
    <v>en-US</v>
    <v>Map</v>
  </rv>
  <rv s="1">
    <fb>4401.7629999999999</fb>
    <v>8</v>
  </rv>
  <rv s="2">
    <v>191</v>
    <v>6</v>
    <v>466</v>
    <v>7</v>
    <v>0</v>
    <v>Image of Porto Grande</v>
  </rv>
  <rv s="1">
    <fb>0.71277777777777995</fb>
    <v>9</v>
  </rv>
  <rv s="0">
    <v>805306368</v>
    <v>Jose Maria Bessa de Oliveira (Mayor)</v>
    <v>5fa5f96c-15c9-6433-cbe2-0b4632ea7ce2</v>
    <v>en-US</v>
    <v>Generic</v>
  </rv>
  <rv s="3">
    <v>116</v>
  </rv>
  <rv s="4">
    <v>https://www.bing.com/search?q=porto+grande+brazil&amp;form=skydnc</v>
    <v>Learn more on Bing</v>
  </rv>
  <rv s="1">
    <fb>-51.412777777777997</fb>
    <v>9</v>
  </rv>
  <rv s="8">
    <v>#VALUE!</v>
    <v>en-US</v>
    <v>2cd81558-acfa-1af5-a62e-a9d44e4b158d</v>
    <v>536870912</v>
    <v>1</v>
    <v>467</v>
    <v>67</v>
    <v>Porto Grande</v>
    <v>4</v>
    <v>5</v>
    <v>Map</v>
    <v>6</v>
    <v>7</v>
    <v>53</v>
    <v>1901</v>
    <v>3</v>
    <v>Porto Grande is a municipality located in the southeast of the state of Amapá in Brazil. Its population is 22,452 and its area is 4,425 km².</v>
    <v>1902</v>
    <v>1903</v>
    <v>1905</v>
    <v>1906</v>
    <v>1907</v>
    <v>Porto Grande</v>
    <v>1028</v>
    <v>Porto Grande</v>
    <v>mdp/vdpid/5618213630278369281</v>
  </rv>
  <rv s="0">
    <v>536870912</v>
    <v>Pracuúba</v>
    <v>7964db5d-0876-9c87-32cf-1214669001fa</v>
    <v>en-US</v>
    <v>Map</v>
  </rv>
  <rv s="1">
    <fb>4956.7389999999996</fb>
    <v>8</v>
  </rv>
  <rv s="2">
    <v>192</v>
    <v>6</v>
    <v>468</v>
    <v>7</v>
    <v>0</v>
    <v>Image of Pracuúba</v>
  </rv>
  <rv s="1">
    <fb>1.7427777777778</fb>
    <v>9</v>
  </rv>
  <rv s="0">
    <v>805306368</v>
    <v>Belize Conceição Costa Ramos (Mayor)</v>
    <v>d1010d3d-bc46-394e-0815-98f5dd6bbf7c</v>
    <v>en-US</v>
    <v>Generic</v>
  </rv>
  <rv s="3">
    <v>117</v>
  </rv>
  <rv s="4">
    <v>https://www.bing.com/search?q=pracu%c3%baba+brazil&amp;form=skydnc</v>
    <v>Learn more on Bing</v>
  </rv>
  <rv s="1">
    <fb>-50.790833333332998</fb>
    <v>9</v>
  </rv>
  <rv s="1">
    <fb>2.2549999999999999</fb>
    <v>8</v>
  </rv>
  <rv s="5">
    <v>#VALUE!</v>
    <v>en-US</v>
    <v>7964db5d-0876-9c87-32cf-1214669001fa</v>
    <v>536870912</v>
    <v>1</v>
    <v>469</v>
    <v>2</v>
    <v>Pracuúba</v>
    <v>4</v>
    <v>5</v>
    <v>Map</v>
    <v>6</v>
    <v>470</v>
    <v>53</v>
    <v>1910</v>
    <v>3</v>
    <v>Pracuúba is a municipality located in the mideast of the state of Amapá in Brazil. It became an independent municipality in 1992. The town can be accessed from the BR-156 highway. The population of Pracuúba is 2.255 and its area is 4,957 square ...</v>
    <v>1911</v>
    <v>1912</v>
    <v>1914</v>
    <v>1915</v>
    <v>1916</v>
    <v>Pracuúba</v>
    <v>1917</v>
    <v>157</v>
    <v>Pracuúba</v>
    <v>mdp/vdpid/5617952480949174273</v>
  </rv>
  <rv s="0">
    <v>536870912</v>
    <v>Santana, Amapá</v>
    <v>7ea16bf5-ba29-028e-4032-73d4e75bb8cb</v>
    <v>en-US</v>
    <v>Map</v>
  </rv>
  <rv s="1">
    <fb>1577.5170000000001</fb>
    <v>8</v>
  </rv>
  <rv s="2">
    <v>193</v>
    <v>6</v>
    <v>471</v>
    <v>7</v>
    <v>0</v>
    <v>Image of Santana, Amapá</v>
  </rv>
  <rv s="1">
    <fb>-3.5000000000000003E-2</fb>
    <v>9</v>
  </rv>
  <rv s="0">
    <v>805306368</v>
    <v>Ofirney Sadala (Mayor)</v>
    <v>8e3305f1-d53b-ff7e-f47e-4a75cc28950e</v>
    <v>en-US</v>
    <v>Generic</v>
  </rv>
  <rv s="3">
    <v>118</v>
  </rv>
  <rv s="4">
    <v>https://www.bing.com/search?q=santana+brazil&amp;form=skydnc</v>
    <v>Learn more on Bing</v>
  </rv>
  <rv s="1">
    <fb>-51.174999999999997</fb>
    <v>9</v>
  </rv>
  <rv s="1">
    <fb>123096</fb>
    <v>8</v>
  </rv>
  <rv s="5">
    <v>#VALUE!</v>
    <v>en-US</v>
    <v>7ea16bf5-ba29-028e-4032-73d4e75bb8cb</v>
    <v>536870912</v>
    <v>1</v>
    <v>472</v>
    <v>2</v>
    <v>Santana, Amapá</v>
    <v>4</v>
    <v>5</v>
    <v>Map</v>
    <v>6</v>
    <v>57</v>
    <v>53</v>
    <v>1920</v>
    <v>3</v>
    <v>Santana is a municipality located in the southeast of the state of Amapá in Brazil. Its population is 123,096 and its area is 1,541 square kilometres, which makes it the smallest municipality of Amapá. Santana is a suburb of Macapá, the state ...</v>
    <v>1921</v>
    <v>1922</v>
    <v>1924</v>
    <v>1925</v>
    <v>1926</v>
    <v>Santana, Amapá</v>
    <v>1927</v>
    <v>157</v>
    <v>Santana, Amapá</v>
    <v>mdp/vdpid/6386846612601176065</v>
  </rv>
  <rv s="0">
    <v>536870912</v>
    <v>Serra do Navio</v>
    <v>212a9d12-ff7e-b4d9-53c2-64754c92cf28</v>
    <v>en-US</v>
    <v>Map</v>
  </rv>
  <rv s="1">
    <fb>7756.5060000000003</fb>
    <v>8</v>
  </rv>
  <rv s="2">
    <v>194</v>
    <v>6</v>
    <v>473</v>
    <v>7</v>
    <v>0</v>
    <v>Image of Serra do Navio</v>
  </rv>
  <rv s="1">
    <fb>0.901389</fb>
    <v>9</v>
  </rv>
  <rv s="0">
    <v>805306368</v>
    <v>Elson Belo Lobato (Mayor)</v>
    <v>6a079b5b-c37a-ba90-473d-f57991e4b1d5</v>
    <v>en-US</v>
    <v>Generic</v>
  </rv>
  <rv s="3">
    <v>119</v>
  </rv>
  <rv s="4">
    <v>https://www.bing.com/search?q=serra+do+navio+brazil&amp;form=skydnc</v>
    <v>Learn more on Bing</v>
  </rv>
  <rv s="1">
    <fb>-52.002200000000002</fb>
    <v>9</v>
  </rv>
  <rv s="1">
    <fb>5488</fb>
    <v>8</v>
  </rv>
  <rv s="5">
    <v>#VALUE!</v>
    <v>en-US</v>
    <v>212a9d12-ff7e-b4d9-53c2-64754c92cf28</v>
    <v>536870912</v>
    <v>1</v>
    <v>474</v>
    <v>2</v>
    <v>Serra do Navio</v>
    <v>4</v>
    <v>5</v>
    <v>Map</v>
    <v>6</v>
    <v>57</v>
    <v>53</v>
    <v>1930</v>
    <v>414</v>
    <v>Serra do Navio, is a municipality located in the center of the state of Amapá in Brazil. Its population is 5,488 and its area is 7,713 km². In the 1947, Manganese was discovered in the area. Serra do Navio was built as a planned city to house ...</v>
    <v>1931</v>
    <v>1932</v>
    <v>1934</v>
    <v>1935</v>
    <v>1936</v>
    <v>Serra do Navio</v>
    <v>1937</v>
    <v>157</v>
    <v>Serra do Navio</v>
    <v>mdp/vdpid/5618119999353782273</v>
  </rv>
  <rv s="0">
    <v>536870912</v>
    <v>Tartarugalzinho</v>
    <v>369acbeb-9d05-e768-10f3-a12341a74326</v>
    <v>en-US</v>
    <v>Map</v>
  </rv>
  <rv s="1">
    <fb>6711.95</fb>
    <v>8</v>
  </rv>
  <rv s="2">
    <v>195</v>
    <v>6</v>
    <v>475</v>
    <v>7</v>
    <v>0</v>
    <v>Image of Tartarugalzinho</v>
  </rv>
  <rv s="1">
    <fb>1.5058333333333001</fb>
    <v>9</v>
  </rv>
  <rv s="0">
    <v>805306368</v>
    <v>Rildo Oliveira (Mayor)</v>
    <v>c8eaf46d-8472-2ed2-9ec8-ca7079fde509</v>
    <v>en-US</v>
    <v>Generic</v>
  </rv>
  <rv s="3">
    <v>120</v>
  </rv>
  <rv s="4">
    <v>https://www.bing.com/search?q=tartarugalzinho+brazil&amp;form=skydnc</v>
    <v>Learn more on Bing</v>
  </rv>
  <rv s="1">
    <fb>-50.911944444444003</fb>
    <v>9</v>
  </rv>
  <rv s="1">
    <fb>17769</fb>
    <v>8</v>
  </rv>
  <rv s="5">
    <v>#VALUE!</v>
    <v>en-US</v>
    <v>369acbeb-9d05-e768-10f3-a12341a74326</v>
    <v>536870912</v>
    <v>1</v>
    <v>476</v>
    <v>2</v>
    <v>Tartarugalzinho</v>
    <v>4</v>
    <v>5</v>
    <v>Map</v>
    <v>6</v>
    <v>57</v>
    <v>53</v>
    <v>1940</v>
    <v>3</v>
    <v>Tartarugalzinho is a municipality located in the east of the state of Amapá in Brazil. Its population is 17,769 and its area is 6,712 square kilometres. Tartarugalzinho is located 230 kilometres from the state capitol of Macapá. It was ...</v>
    <v>1941</v>
    <v>1942</v>
    <v>1944</v>
    <v>1945</v>
    <v>1946</v>
    <v>Tartarugalzinho</v>
    <v>1947</v>
    <v>157</v>
    <v>Tartarugalzinho</v>
    <v>mdp/vdpid/5619654850410184705</v>
  </rv>
  <rv s="0">
    <v>536870912</v>
    <v>Vitória do Jari</v>
    <v>c4901a10-ee58-8f80-a44f-4ce6f2fbf4c7</v>
    <v>en-US</v>
    <v>Map</v>
  </rv>
  <rv s="1">
    <fb>2482.6019999999999</fb>
    <v>8</v>
  </rv>
  <rv s="2">
    <v>196</v>
    <v>6</v>
    <v>477</v>
    <v>7</v>
    <v>0</v>
    <v>Image of Vitória do Jari</v>
  </rv>
  <rv s="1">
    <fb>-0.93777777777778004</fb>
    <v>9</v>
  </rv>
  <rv s="0">
    <v>805306368</v>
    <v>Raimundo de Alcimar Ney de Souza (Mayor)</v>
    <v>4a6a40a8-a851-4620-71f6-d73fa60823af</v>
    <v>en-US</v>
    <v>Generic</v>
  </rv>
  <rv s="3">
    <v>121</v>
  </rv>
  <rv s="4">
    <v>https://www.bing.com/search?q=vit%c3%b3ria+do+jari+brazil&amp;form=skydnc</v>
    <v>Learn more on Bing</v>
  </rv>
  <rv s="1">
    <fb>-52.423888888889003</fb>
    <v>9</v>
  </rv>
  <rv s="1">
    <fb>11291</fb>
    <v>8</v>
  </rv>
  <rv s="8">
    <v>#VALUE!</v>
    <v>en-US</v>
    <v>c4901a10-ee58-8f80-a44f-4ce6f2fbf4c7</v>
    <v>536870912</v>
    <v>1</v>
    <v>478</v>
    <v>67</v>
    <v>Vitória do Jari</v>
    <v>4</v>
    <v>5</v>
    <v>Map</v>
    <v>6</v>
    <v>7</v>
    <v>53</v>
    <v>1950</v>
    <v>3</v>
    <v>Vitória do Jari, is a municipality located in the southernmost tip of the state of Amapá in Brazil. Its population is 16,254 and its area is 2,509 km². Vitória do Jari has a population density of 5.9 inhabitants per square kilometer. The town is ...</v>
    <v>1951</v>
    <v>1952</v>
    <v>1954</v>
    <v>1955</v>
    <v>1956</v>
    <v>Vitória do Jari</v>
    <v>1957</v>
    <v>Vitória do Jari</v>
    <v>mdp/vdpid/6386898663880261633</v>
  </rv>
  <rv s="0">
    <v>536870912</v>
    <v>Abaíra</v>
    <v>b9e76432-c2b5-9b03-1609-220681b5c164</v>
    <v>en-US</v>
    <v>Map</v>
  </rv>
  <rv s="1">
    <fb>578.35900000000004</fb>
    <v>8</v>
  </rv>
  <rv s="2">
    <v>197</v>
    <v>6</v>
    <v>479</v>
    <v>7</v>
    <v>0</v>
    <v>Image of Abaíra</v>
  </rv>
  <rv s="1">
    <fb>-13.25</fb>
    <v>9</v>
  </rv>
  <rv s="4">
    <v>https://www.bing.com/search?q=aba%c3%adra+bahia&amp;form=skydnc</v>
    <v>Learn more on Bing</v>
  </rv>
  <rv s="1">
    <fb>-41.663888888888998</fb>
    <v>9</v>
  </rv>
  <rv s="1">
    <fb>7301</fb>
    <v>8</v>
  </rv>
  <rv s="12">
    <v>#VALUE!</v>
    <v>en-US</v>
    <v>b9e76432-c2b5-9b03-1609-220681b5c164</v>
    <v>536870912</v>
    <v>1</v>
    <v>480</v>
    <v>120</v>
    <v>Abaíra</v>
    <v>4</v>
    <v>5</v>
    <v>Map</v>
    <v>6</v>
    <v>7</v>
    <v>60</v>
    <v>1960</v>
    <v>3</v>
    <v>Abaíra is a municipality in the state of Bahia in the North-East region of Brazil.</v>
    <v>1961</v>
    <v>1962</v>
    <v>1963</v>
    <v>1964</v>
    <v>Abaíra</v>
    <v>1965</v>
    <v>Abaíra</v>
    <v>mdp/vdpid/6504074087680180225</v>
  </rv>
  <rv s="0">
    <v>536870912</v>
    <v>Abaré</v>
    <v>c6a68aba-4edc-da0c-3378-b5afabf9d9e0</v>
    <v>en-US</v>
    <v>Map</v>
  </rv>
  <rv s="1">
    <fb>1693.69</fb>
    <v>8</v>
  </rv>
  <rv s="2">
    <v>198</v>
    <v>6</v>
    <v>481</v>
    <v>7</v>
    <v>0</v>
    <v>Image of Abaré</v>
  </rv>
  <rv s="1">
    <fb>-8.7208333333332995</fb>
    <v>9</v>
  </rv>
  <rv s="4">
    <v>https://www.bing.com/search?q=abar%c3%a9+bahia&amp;form=skydnc</v>
    <v>Learn more on Bing</v>
  </rv>
  <rv s="1">
    <fb>-39.115000000000002</fb>
    <v>9</v>
  </rv>
  <rv s="1">
    <fb>20347</fb>
    <v>8</v>
  </rv>
  <rv s="9">
    <v>#VALUE!</v>
    <v>en-US</v>
    <v>c6a68aba-4edc-da0c-3378-b5afabf9d9e0</v>
    <v>536870912</v>
    <v>1</v>
    <v>482</v>
    <v>72</v>
    <v>Abaré</v>
    <v>4</v>
    <v>5</v>
    <v>Map</v>
    <v>6</v>
    <v>57</v>
    <v>60</v>
    <v>1968</v>
    <v>3</v>
    <v>Abaré is a municipality in the state of Bahia in the North-East region of Brazil.</v>
    <v>1969</v>
    <v>1970</v>
    <v>1971</v>
    <v>1972</v>
    <v>Abaré</v>
    <v>1973</v>
    <v>93</v>
    <v>Abaré</v>
    <v>mdp/vdpid/6493069766079545345</v>
  </rv>
  <rv s="0">
    <v>536870912</v>
    <v>Acajutiba</v>
    <v>40f68ae6-4c95-008d-9567-4d242cfc06e6</v>
    <v>en-US</v>
    <v>Map</v>
  </rv>
  <rv s="1">
    <fb>267.66199999999998</fb>
    <v>8</v>
  </rv>
  <rv s="1">
    <fb>-11.661944444444</fb>
    <v>9</v>
  </rv>
  <rv s="4">
    <v>https://www.bing.com/search?q=acajutiba+bahia&amp;form=skydnc</v>
    <v>Learn more on Bing</v>
  </rv>
  <rv s="1">
    <fb>-38.016944444444</fb>
    <v>9</v>
  </rv>
  <rv s="1">
    <fb>15187</fb>
    <v>8</v>
  </rv>
  <rv s="14">
    <v>#VALUE!</v>
    <v>en-US</v>
    <v>40f68ae6-4c95-008d-9567-4d242cfc06e6</v>
    <v>536870912</v>
    <v>1</v>
    <v>484</v>
    <v>136</v>
    <v>Acajutiba</v>
    <v>4</v>
    <v>137</v>
    <v>Map</v>
    <v>6</v>
    <v>57</v>
    <v>60</v>
    <v>1976</v>
    <v>3</v>
    <v>Acajutiba is a municipality in the state of Bahia in the North-East region of Brazil. According to the Belgian historian Vincent van Houtte, the territory that now belongs to the municipality Acajutiba served as Dutch base for replenishment and ...</v>
    <v>1977</v>
    <v>1978</v>
    <v>1979</v>
    <v>Acajutiba</v>
    <v>1980</v>
    <v>93</v>
    <v>Acajutiba</v>
    <v>mdp/vdpid/6505608494492680193</v>
  </rv>
  <rv s="0">
    <v>536870912</v>
    <v>Adustina</v>
    <v>4efb7d89-6a8c-8acd-b368-b1ac96ded613</v>
    <v>en-US</v>
    <v>Map</v>
  </rv>
  <rv s="1">
    <fb>632.13900000000001</fb>
    <v>8</v>
  </rv>
  <rv s="2">
    <v>199</v>
    <v>6</v>
    <v>485</v>
    <v>7</v>
    <v>0</v>
    <v>Image of Adustina</v>
  </rv>
  <rv s="1">
    <fb>-10.532777777778</fb>
    <v>9</v>
  </rv>
  <rv s="4">
    <v>https://www.bing.com/search?q=adustina+bahia&amp;form=skydnc</v>
    <v>Learn more on Bing</v>
  </rv>
  <rv s="1">
    <fb>-38.1</fb>
    <v>9</v>
  </rv>
  <rv s="1">
    <fb>17126</fb>
    <v>8</v>
  </rv>
  <rv s="9">
    <v>#VALUE!</v>
    <v>en-US</v>
    <v>4efb7d89-6a8c-8acd-b368-b1ac96ded613</v>
    <v>536870912</v>
    <v>1</v>
    <v>486</v>
    <v>72</v>
    <v>Adustina</v>
    <v>4</v>
    <v>5</v>
    <v>Map</v>
    <v>6</v>
    <v>57</v>
    <v>60</v>
    <v>1983</v>
    <v>3</v>
    <v>Adustina is a municipality in the state of Bahia in the North-East region of Brazil.</v>
    <v>1984</v>
    <v>1985</v>
    <v>1986</v>
    <v>1987</v>
    <v>Adustina</v>
    <v>1988</v>
    <v>93</v>
    <v>Adustina</v>
    <v>mdp/vdpid/6493510563421749249</v>
  </rv>
  <rv s="0">
    <v>536870912</v>
    <v>Água Fria</v>
    <v>c7ce3bdc-6706-4d03-b702-9847e3fdedb4</v>
    <v>en-US</v>
    <v>Map</v>
  </rv>
  <rv s="1">
    <fb>661.85900000000004</fb>
    <v>8</v>
  </rv>
  <rv s="2">
    <v>200</v>
    <v>6</v>
    <v>487</v>
    <v>7</v>
    <v>0</v>
    <v>Image of Água Fria</v>
  </rv>
  <rv s="1">
    <fb>-11.866944444444</fb>
    <v>9</v>
  </rv>
  <rv s="4">
    <v>https://www.bing.com/search?q=%c3%a1gua+fria+brazil&amp;form=skydnc</v>
    <v>Learn more on Bing</v>
  </rv>
  <rv s="1">
    <fb>-38.766944444444</fb>
    <v>9</v>
  </rv>
  <rv s="1">
    <fb>14497</fb>
    <v>8</v>
  </rv>
  <rv s="12">
    <v>#VALUE!</v>
    <v>en-US</v>
    <v>c7ce3bdc-6706-4d03-b702-9847e3fdedb4</v>
    <v>536870912</v>
    <v>1</v>
    <v>488</v>
    <v>120</v>
    <v>Água Fria</v>
    <v>4</v>
    <v>5</v>
    <v>Map</v>
    <v>6</v>
    <v>7</v>
    <v>60</v>
    <v>1991</v>
    <v>3</v>
    <v>Água Fria is a municipality in the state of Bahia in the North-East region of Brazil. It covers 662 km², and has a population of 17,033 with a population density of 23.77 inhabitants per square kilometer.</v>
    <v>1992</v>
    <v>1993</v>
    <v>1994</v>
    <v>1995</v>
    <v>Água Fria</v>
    <v>1996</v>
    <v>Água Fria</v>
    <v>mdp/vdpid/6505555816517468161</v>
  </rv>
  <rv s="0">
    <v>536870912</v>
    <v>Aiquara</v>
    <v>2e790635-b6f7-2c7a-5188-cb07f047d279</v>
    <v>en-US</v>
    <v>Map</v>
  </rv>
  <rv s="1">
    <fb>195.17400000000001</fb>
    <v>8</v>
  </rv>
  <rv s="2">
    <v>201</v>
    <v>6</v>
    <v>489</v>
    <v>7</v>
    <v>0</v>
    <v>Image of Aiquara</v>
  </rv>
  <rv s="1">
    <fb>-14.128888888889</fb>
    <v>9</v>
  </rv>
  <rv s="4">
    <v>https://www.bing.com/search?q=aiquara+bahia&amp;form=skydnc</v>
    <v>Learn more on Bing</v>
  </rv>
  <rv s="1">
    <fb>-39.887777777777998</fb>
    <v>9</v>
  </rv>
  <rv s="1">
    <fb>4416</fb>
    <v>8</v>
  </rv>
  <rv s="9">
    <v>#VALUE!</v>
    <v>en-US</v>
    <v>2e790635-b6f7-2c7a-5188-cb07f047d279</v>
    <v>536870912</v>
    <v>1</v>
    <v>490</v>
    <v>72</v>
    <v>Aiquara</v>
    <v>4</v>
    <v>5</v>
    <v>Map</v>
    <v>6</v>
    <v>57</v>
    <v>60</v>
    <v>1999</v>
    <v>3</v>
    <v>Aiquara is a municipality in the state of Bahia in the North-East region of Brazil.</v>
    <v>2000</v>
    <v>2001</v>
    <v>2002</v>
    <v>2003</v>
    <v>Aiquara</v>
    <v>2004</v>
    <v>93</v>
    <v>Aiquara</v>
    <v>mdp/vdpid/6505065128734490625</v>
  </rv>
  <rv s="0">
    <v>536870912</v>
    <v>Alagoinhas</v>
    <v>61928ae9-5363-e294-a5ae-134c87e28ced</v>
    <v>en-US</v>
    <v>Map</v>
  </rv>
  <rv s="1">
    <fb>718.08900000000006</fb>
    <v>8</v>
  </rv>
  <rv s="2">
    <v>202</v>
    <v>6</v>
    <v>491</v>
    <v>7</v>
    <v>0</v>
    <v>Image of Alagoinhas</v>
  </rv>
  <rv s="1">
    <fb>-12.135555555556</fb>
    <v>9</v>
  </rv>
  <rv s="0">
    <v>805306368</v>
    <v>Joaquim Belarmino Cardoso Neto (Mayor)</v>
    <v>3f3eefdc-f6ad-2f96-209b-34fad4630651</v>
    <v>en-US</v>
    <v>Generic</v>
  </rv>
  <rv s="0">
    <v>805306368</v>
    <v>Iraci Gama (Deputy mayor)</v>
    <v>566b09f8-8a02-7896-cfbc-07a6d596f6af</v>
    <v>en-US</v>
    <v>Generic</v>
  </rv>
  <rv s="3">
    <v>122</v>
  </rv>
  <rv s="4">
    <v>https://www.bing.com/search?q=alagoinhas+brazil&amp;form=skydnc</v>
    <v>Learn more on Bing</v>
  </rv>
  <rv s="1">
    <fb>-38.418888888889001</fb>
    <v>9</v>
  </rv>
  <rv s="1">
    <fb>151065</fb>
    <v>8</v>
  </rv>
  <rv s="8">
    <v>#VALUE!</v>
    <v>en-US</v>
    <v>61928ae9-5363-e294-a5ae-134c87e28ced</v>
    <v>536870912</v>
    <v>1</v>
    <v>492</v>
    <v>67</v>
    <v>Alagoinhas</v>
    <v>4</v>
    <v>5</v>
    <v>Map</v>
    <v>6</v>
    <v>7</v>
    <v>60</v>
    <v>2007</v>
    <v>3</v>
    <v>Alagoinhas is a city in the Brazilian state of Bahia. It is located at around 12°8′9″S 38°25′8″W / 12.13583°S 38.41889°W. It was founded in 1852. In 1974, the city was made the seat of the Roman Catholic Diocese of Alagoinhas.</v>
    <v>2008</v>
    <v>2009</v>
    <v>2012</v>
    <v>2013</v>
    <v>2014</v>
    <v>Alagoinhas</v>
    <v>2015</v>
    <v>Alagoinhas</v>
    <v>mdp/vdpid/6505562009205997569</v>
  </rv>
  <rv s="0">
    <v>536870912</v>
    <v>Alcobaça, Bahia</v>
    <v>67bef972-6f73-d7ab-76f6-a94ed405d615</v>
    <v>en-US</v>
    <v>Map</v>
  </rv>
  <rv s="1">
    <fb>1505.992</fb>
    <v>8</v>
  </rv>
  <rv s="2">
    <v>203</v>
    <v>6</v>
    <v>493</v>
    <v>7</v>
    <v>0</v>
    <v>Image of Alcobaça, Bahia</v>
  </rv>
  <rv s="1">
    <fb>-17.518888888888998</fb>
    <v>9</v>
  </rv>
  <rv s="1">
    <fb>-39.195833333332999</fb>
    <v>9</v>
  </rv>
  <rv s="1">
    <fb>22509</fb>
    <v>8</v>
  </rv>
  <rv s="11">
    <v>#VALUE!</v>
    <v>en-US</v>
    <v>67bef972-6f73-d7ab-76f6-a94ed405d615</v>
    <v>536870912</v>
    <v>1</v>
    <v>494</v>
    <v>113</v>
    <v>Alcobaça, Bahia</v>
    <v>92</v>
    <v>5</v>
    <v>Map</v>
    <v>6</v>
    <v>64</v>
    <v>60</v>
    <v>2018</v>
    <v>3</v>
    <v>Alcobaça is a municipality of Bahia, Brazil. The municipality contains part of the Cassurubá Extractive Reserve, a 100,768 hectares sustainable use conservation unit that protects an area of mangroves, river and sea where shellfish are ...</v>
    <v>2019</v>
    <v>2020</v>
    <v>2021</v>
    <v>Alcobaça, Bahia</v>
    <v>2022</v>
    <v>93</v>
    <v>Alcobaça, Bahia</v>
    <v>mdp/vdpid/6509978912955564033</v>
  </rv>
  <rv s="0">
    <v>536870912</v>
    <v>Almadina, Bahia</v>
    <v>c2d3ad4c-145c-a476-0b24-4e4dbcc93979</v>
    <v>en-US</v>
    <v>Map</v>
  </rv>
  <rv s="1">
    <fb>246.89400000000001</fb>
    <v>8</v>
  </rv>
  <rv s="2">
    <v>204</v>
    <v>6</v>
    <v>495</v>
    <v>7</v>
    <v>0</v>
    <v>Image of Almadina, Bahia</v>
  </rv>
  <rv s="1">
    <fb>-14.705</fb>
    <v>9</v>
  </rv>
  <rv s="0">
    <v>805306368</v>
    <v>Milton Cerqueira (Mayor)</v>
    <v>10cda5a1-4524-25a2-78dc-514da71552c3</v>
    <v>en-US</v>
    <v>Generic</v>
  </rv>
  <rv s="3">
    <v>123</v>
  </rv>
  <rv s="4">
    <v>https://www.bing.com/search?q=almadina%2c+bahia&amp;form=skydnc</v>
    <v>Learn more on Bing</v>
  </rv>
  <rv s="1">
    <fb>-39.636944444443998</fb>
    <v>9</v>
  </rv>
  <rv s="1">
    <fb>5218</fb>
    <v>8</v>
  </rv>
  <rv s="8">
    <v>#VALUE!</v>
    <v>en-US</v>
    <v>c2d3ad4c-145c-a476-0b24-4e4dbcc93979</v>
    <v>536870912</v>
    <v>1</v>
    <v>496</v>
    <v>67</v>
    <v>Almadina, Bahia</v>
    <v>4</v>
    <v>5</v>
    <v>Map</v>
    <v>6</v>
    <v>7</v>
    <v>60</v>
    <v>2025</v>
    <v>3</v>
    <v>Almadina, Bahia is a municipality in the state of Bahia in the North-East region of Brazil. Almadina covers 245.27 km², and has a population of 5,366 with a population density of 25 inhabitants per square kilometer.</v>
    <v>2026</v>
    <v>2027</v>
    <v>2029</v>
    <v>2030</v>
    <v>2031</v>
    <v>Almadina, Bahia</v>
    <v>2032</v>
    <v>Almadina, Bahia</v>
    <v>mdp/vdpid/6505142576339746817</v>
  </rv>
  <rv s="0">
    <v>536870912</v>
    <v>Amargosa, Bahia</v>
    <v>a5623b8b-edef-d40d-1fa3-a27af5fc6824</v>
    <v>en-US</v>
    <v>Map</v>
  </rv>
  <rv s="1">
    <fb>435.93200000000002</fb>
    <v>8</v>
  </rv>
  <rv s="2">
    <v>205</v>
    <v>6</v>
    <v>497</v>
    <v>7</v>
    <v>0</v>
    <v>Image of Amargosa, Bahia</v>
  </rv>
  <rv s="1">
    <fb>-13.03</fb>
    <v>9</v>
  </rv>
  <rv s="4">
    <v>https://www.bing.com/search?q=amargosa%2c+bahia&amp;form=skydnc</v>
    <v>Learn more on Bing</v>
  </rv>
  <rv s="1">
    <fb>-39.604999999999997</fb>
    <v>9</v>
  </rv>
  <rv s="1">
    <fb>36522</fb>
    <v>8</v>
  </rv>
  <rv s="12">
    <v>#VALUE!</v>
    <v>en-US</v>
    <v>a5623b8b-edef-d40d-1fa3-a27af5fc6824</v>
    <v>536870912</v>
    <v>1</v>
    <v>498</v>
    <v>120</v>
    <v>Amargosa, Bahia</v>
    <v>4</v>
    <v>5</v>
    <v>Map</v>
    <v>6</v>
    <v>7</v>
    <v>60</v>
    <v>2035</v>
    <v>3</v>
    <v>Amargosa is a municipality in the state of Bahia in the North-East region of Brazil.</v>
    <v>2036</v>
    <v>2037</v>
    <v>2038</v>
    <v>2039</v>
    <v>Amargosa, Bahia</v>
    <v>2040</v>
    <v>Amargosa, Bahia</v>
    <v>mdp/vdpid/6504248153426886657</v>
  </rv>
  <rv s="0">
    <v>536870912</v>
    <v>Amélia Rodrigues</v>
    <v>9bb97e3a-f3ea-36bd-3ff0-7d71b5e3e1f9</v>
    <v>en-US</v>
    <v>Map</v>
  </rv>
  <rv s="1">
    <fb>173.48400000000001</fb>
    <v>8</v>
  </rv>
  <rv s="2">
    <v>206</v>
    <v>6</v>
    <v>499</v>
    <v>7</v>
    <v>0</v>
    <v>Image of Amélia Rodrigues</v>
  </rv>
  <rv s="1">
    <fb>-12.408888888889001</fb>
    <v>9</v>
  </rv>
  <rv s="4">
    <v>https://www.bing.com/search?q=am%c3%a9lia+rodrigues+brazil&amp;form=skydnc</v>
    <v>Learn more on Bing</v>
  </rv>
  <rv s="1">
    <fb>-38.758888888888997</fb>
    <v>9</v>
  </rv>
  <rv s="1">
    <fb>25048</fb>
    <v>8</v>
  </rv>
  <rv s="9">
    <v>#VALUE!</v>
    <v>en-US</v>
    <v>9bb97e3a-f3ea-36bd-3ff0-7d71b5e3e1f9</v>
    <v>536870912</v>
    <v>1</v>
    <v>500</v>
    <v>72</v>
    <v>Amélia Rodrigues</v>
    <v>4</v>
    <v>5</v>
    <v>Map</v>
    <v>6</v>
    <v>57</v>
    <v>60</v>
    <v>2043</v>
    <v>3</v>
    <v>Amélia Rodrigues is a municipality in the state of Bahia in the North-East region of Brazil.</v>
    <v>2044</v>
    <v>2045</v>
    <v>2046</v>
    <v>2047</v>
    <v>Amélia Rodrigues</v>
    <v>2048</v>
    <v>93</v>
    <v>Amélia Rodrigues</v>
    <v>mdp/vdpid/6505573960237711361</v>
  </rv>
  <rv s="0">
    <v>536870912</v>
    <v>América Dourada</v>
    <v>af378f5a-3bcc-1f46-0487-08b6c907bf8e</v>
    <v>en-US</v>
    <v>Map</v>
  </rv>
  <rv s="1">
    <fb>743.88900000000001</fb>
    <v>8</v>
  </rv>
  <rv s="2">
    <v>207</v>
    <v>6</v>
    <v>501</v>
    <v>7</v>
    <v>0</v>
    <v>Image of América Dourada</v>
  </rv>
  <rv s="1">
    <fb>-11.455</fb>
    <v>9</v>
  </rv>
  <rv s="4">
    <v>https://www.bing.com/search?q=am%c3%a9rica+dourada+brazil&amp;form=skydnc</v>
    <v>Learn more on Bing</v>
  </rv>
  <rv s="1">
    <fb>-41.435833333333001</fb>
    <v>9</v>
  </rv>
  <rv s="1">
    <fb>15137</fb>
    <v>8</v>
  </rv>
  <rv s="12">
    <v>#VALUE!</v>
    <v>en-US</v>
    <v>af378f5a-3bcc-1f46-0487-08b6c907bf8e</v>
    <v>536870912</v>
    <v>1</v>
    <v>502</v>
    <v>120</v>
    <v>América Dourada</v>
    <v>4</v>
    <v>5</v>
    <v>Map</v>
    <v>6</v>
    <v>7</v>
    <v>60</v>
    <v>2051</v>
    <v>3</v>
    <v>América Dourada is a municipality in the state of Bahia in the North-East region of Brazil.</v>
    <v>2052</v>
    <v>2053</v>
    <v>2054</v>
    <v>2055</v>
    <v>América Dourada</v>
    <v>2056</v>
    <v>América Dourada</v>
    <v>mdp/vdpid/6503778151246594049</v>
  </rv>
  <rv s="0">
    <v>536870912</v>
    <v>Anagé</v>
    <v>c6f19b7d-e18b-c726-0cb2-e7caae522f55</v>
    <v>en-US</v>
    <v>Map</v>
  </rv>
  <rv s="1">
    <fb>1852.5540000000001</fb>
    <v>8</v>
  </rv>
  <rv s="2">
    <v>208</v>
    <v>6</v>
    <v>503</v>
    <v>7</v>
    <v>0</v>
    <v>Image of Anagé</v>
  </rv>
  <rv s="1">
    <fb>-14.611944444443999</fb>
    <v>9</v>
  </rv>
  <rv s="4">
    <v>https://www.bing.com/search?q=anag%c3%a9+bahia&amp;form=skydnc</v>
    <v>Learn more on Bing</v>
  </rv>
  <rv s="1">
    <fb>-41.135833333332997</fb>
    <v>9</v>
  </rv>
  <rv s="1">
    <fb>21607</fb>
    <v>8</v>
  </rv>
  <rv s="9">
    <v>#VALUE!</v>
    <v>en-US</v>
    <v>c6f19b7d-e18b-c726-0cb2-e7caae522f55</v>
    <v>536870912</v>
    <v>1</v>
    <v>504</v>
    <v>72</v>
    <v>Anagé</v>
    <v>4</v>
    <v>5</v>
    <v>Map</v>
    <v>6</v>
    <v>57</v>
    <v>60</v>
    <v>2059</v>
    <v>3</v>
    <v>Anagé is a municipality in the state of Bahia in the North-East region of Brazil.</v>
    <v>2060</v>
    <v>2061</v>
    <v>2062</v>
    <v>2063</v>
    <v>Anagé</v>
    <v>2064</v>
    <v>93</v>
    <v>Anagé</v>
    <v>mdp/vdpid/6505050523161329665</v>
  </rv>
  <rv s="0">
    <v>536870912</v>
    <v>Andaraí</v>
    <v>587d43cc-5f94-cc30-90da-cfd39ab1de05</v>
    <v>en-US</v>
    <v>Map</v>
  </rv>
  <rv s="1">
    <fb>1895.162</fb>
    <v>8</v>
  </rv>
  <rv s="2">
    <v>209</v>
    <v>6</v>
    <v>505</v>
    <v>7</v>
    <v>0</v>
    <v>Image of Andaraí</v>
  </rv>
  <rv s="1">
    <fb>-12.806944444443999</fb>
    <v>9</v>
  </rv>
  <rv s="4">
    <v>https://www.bing.com/search?q=andara%c3%ad+bahia&amp;form=skydnc</v>
    <v>Learn more on Bing</v>
  </rv>
  <rv s="1">
    <fb>-41.330833333332997</fb>
    <v>9</v>
  </rv>
  <rv s="1">
    <fb>13080</fb>
    <v>8</v>
  </rv>
  <rv s="12">
    <v>#VALUE!</v>
    <v>en-US</v>
    <v>587d43cc-5f94-cc30-90da-cfd39ab1de05</v>
    <v>536870912</v>
    <v>1</v>
    <v>506</v>
    <v>120</v>
    <v>Andaraí</v>
    <v>4</v>
    <v>5</v>
    <v>Map</v>
    <v>6</v>
    <v>7</v>
    <v>60</v>
    <v>2067</v>
    <v>3</v>
    <v>Andaraí is a municipality in the state of Bahia in the North-East region of Brazil.</v>
    <v>2068</v>
    <v>2069</v>
    <v>2070</v>
    <v>2071</v>
    <v>Andaraí</v>
    <v>2072</v>
    <v>Andaraí</v>
    <v>mdp/vdpid/6503921053834674177</v>
  </rv>
  <rv s="0">
    <v>536870912</v>
    <v>Andorinha</v>
    <v>a539e8d0-d995-7352-a1ad-b8007c8a8159</v>
    <v>en-US</v>
    <v>Map</v>
  </rv>
  <rv s="1">
    <fb>1207.68</fb>
    <v>8</v>
  </rv>
  <rv s="2">
    <v>210</v>
    <v>6</v>
    <v>507</v>
    <v>7</v>
    <v>0</v>
    <v>Image of Andorinha</v>
  </rv>
  <rv s="1">
    <fb>-10.345000000000001</fb>
    <v>9</v>
  </rv>
  <rv s="0">
    <v>805306368</v>
    <v>Adilberto Evangelista de Souza (Mayor)</v>
    <v>ec591d3d-d58d-fe5a-0729-e99e8f6e9e06</v>
    <v>en-US</v>
    <v>Generic</v>
  </rv>
  <rv s="3">
    <v>124</v>
  </rv>
  <rv s="4">
    <v>https://www.bing.com/search?q=andorinha+brazil&amp;form=skydnc</v>
    <v>Learn more on Bing</v>
  </rv>
  <rv s="1">
    <fb>-39.832777777777999</fb>
    <v>9</v>
  </rv>
  <rv s="1">
    <fb>15012</fb>
    <v>8</v>
  </rv>
  <rv s="5">
    <v>#VALUE!</v>
    <v>en-US</v>
    <v>a539e8d0-d995-7352-a1ad-b8007c8a8159</v>
    <v>536870912</v>
    <v>1</v>
    <v>508</v>
    <v>2</v>
    <v>Andorinha</v>
    <v>4</v>
    <v>5</v>
    <v>Map</v>
    <v>6</v>
    <v>7</v>
    <v>60</v>
    <v>2075</v>
    <v>3</v>
    <v>Andorinha is a municipality in the Brazilian state of Bahia. Its estimated population in 2020 was 14,503.</v>
    <v>2076</v>
    <v>2077</v>
    <v>2079</v>
    <v>2080</v>
    <v>2081</v>
    <v>Andorinha</v>
    <v>2082</v>
    <v>93</v>
    <v>Andorinha</v>
    <v>mdp/vdpid/6491858311380467713</v>
  </rv>
  <rv s="0">
    <v>536870912</v>
    <v>Angical</v>
    <v>43c69cad-2751-0dbc-9f0f-694266bdcf51</v>
    <v>en-US</v>
    <v>Map</v>
  </rv>
  <rv s="1">
    <fb>1528.277</fb>
    <v>8</v>
  </rv>
  <rv s="2">
    <v>211</v>
    <v>6</v>
    <v>509</v>
    <v>7</v>
    <v>0</v>
    <v>Image of Angical</v>
  </rv>
  <rv s="1">
    <fb>-12.006944444444001</fb>
    <v>9</v>
  </rv>
  <rv s="4">
    <v>https://www.bing.com/search?q=angical+bahia&amp;form=skydnc</v>
    <v>Learn more on Bing</v>
  </rv>
  <rv s="1">
    <fb>-44.693888888888999</fb>
    <v>9</v>
  </rv>
  <rv s="1">
    <fb>13938</fb>
    <v>8</v>
  </rv>
  <rv s="9">
    <v>#VALUE!</v>
    <v>en-US</v>
    <v>43c69cad-2751-0dbc-9f0f-694266bdcf51</v>
    <v>536870912</v>
    <v>1</v>
    <v>510</v>
    <v>72</v>
    <v>Angical</v>
    <v>4</v>
    <v>5</v>
    <v>Map</v>
    <v>6</v>
    <v>57</v>
    <v>60</v>
    <v>2085</v>
    <v>3</v>
    <v>Angical is a municipality in the state of Bahia in the North-East region of Brazil. The municipality was designated a priority area for conservation and sustainable use when the Caatinga Ecological Corridor was created in 2006.</v>
    <v>2086</v>
    <v>2087</v>
    <v>2088</v>
    <v>2089</v>
    <v>Angical</v>
    <v>2090</v>
    <v>93</v>
    <v>Angical</v>
    <v>mdp/vdpid/6503281417944825857</v>
  </rv>
  <rv s="0">
    <v>536870912</v>
    <v>Anguera</v>
    <v>891e91a6-3f73-1682-0f21-53cdaaff1dbe</v>
    <v>en-US</v>
    <v>Map</v>
  </rv>
  <rv s="1">
    <fb>158.72900000000001</fb>
    <v>8</v>
  </rv>
  <rv s="2">
    <v>212</v>
    <v>6</v>
    <v>511</v>
    <v>7</v>
    <v>0</v>
    <v>Image of Anguera</v>
  </rv>
  <rv s="1">
    <fb>-12.150833333333001</fb>
    <v>9</v>
  </rv>
  <rv s="4">
    <v>https://www.bing.com/search?q=anguera+brazil&amp;form=skydnc</v>
    <v>Learn more on Bing</v>
  </rv>
  <rv s="1">
    <fb>-39.245833333333003</fb>
    <v>9</v>
  </rv>
  <rv s="1">
    <fb>11031</fb>
    <v>8</v>
  </rv>
  <rv s="12">
    <v>#VALUE!</v>
    <v>en-US</v>
    <v>891e91a6-3f73-1682-0f21-53cdaaff1dbe</v>
    <v>536870912</v>
    <v>1</v>
    <v>512</v>
    <v>120</v>
    <v>Anguera</v>
    <v>4</v>
    <v>5</v>
    <v>Map</v>
    <v>6</v>
    <v>7</v>
    <v>60</v>
    <v>2093</v>
    <v>3</v>
    <v>Anguera is a municipality in the Brazilian State of Bahia.</v>
    <v>2094</v>
    <v>2095</v>
    <v>2096</v>
    <v>2097</v>
    <v>Anguera</v>
    <v>2098</v>
    <v>Anguera</v>
    <v>mdp/vdpid/6505525270743613441</v>
  </rv>
  <rv s="0">
    <v>536870912</v>
    <v>Antas, Bahia</v>
    <v>30bacd21-684a-00b2-21c9-8650debfca6c</v>
    <v>en-US</v>
    <v>Map</v>
  </rv>
  <rv s="1">
    <fb>383.99099999999999</fb>
    <v>8</v>
  </rv>
  <rv s="2">
    <v>213</v>
    <v>6</v>
    <v>513</v>
    <v>7</v>
    <v>0</v>
    <v>Image of Antas, Bahia</v>
  </rv>
  <rv s="1">
    <fb>-10.4</fb>
    <v>9</v>
  </rv>
  <rv s="4">
    <v>https://www.bing.com/search?q=antas%2c+bahia&amp;form=skydnc</v>
    <v>Learn more on Bing</v>
  </rv>
  <rv s="1">
    <fb>-38.332777777777999</fb>
    <v>9</v>
  </rv>
  <rv s="1">
    <fb>19479</fb>
    <v>8</v>
  </rv>
  <rv s="9">
    <v>#VALUE!</v>
    <v>en-US</v>
    <v>30bacd21-684a-00b2-21c9-8650debfca6c</v>
    <v>536870912</v>
    <v>1</v>
    <v>514</v>
    <v>72</v>
    <v>Antas, Bahia</v>
    <v>4</v>
    <v>5</v>
    <v>Map</v>
    <v>6</v>
    <v>57</v>
    <v>60</v>
    <v>2101</v>
    <v>3</v>
    <v>Antas, Bahia is a municipality in the state of Bahia in the North-East region of Brazil.</v>
    <v>2102</v>
    <v>2103</v>
    <v>2104</v>
    <v>2105</v>
    <v>Antas, Bahia</v>
    <v>2106</v>
    <v>93</v>
    <v>Antas, Bahia</v>
    <v>mdp/vdpid/6493413291119869953</v>
  </rv>
  <rv s="0">
    <v>536870912</v>
    <v>Antônio Cardoso</v>
    <v>6827d597-9fd3-4dbb-bc94-68ec4b4de6c4</v>
    <v>en-US</v>
    <v>Map</v>
  </rv>
  <rv s="1">
    <fb>293.21699999999998</fb>
    <v>8</v>
  </rv>
  <rv s="2">
    <v>214</v>
    <v>6</v>
    <v>515</v>
    <v>7</v>
    <v>0</v>
    <v>Image of Antônio Cardoso</v>
  </rv>
  <rv s="1">
    <fb>-12.435</fb>
    <v>9</v>
  </rv>
  <rv s="4">
    <v>https://www.bing.com/search?q=ant%c3%b4nio+cardoso+brazil&amp;form=skydnc</v>
    <v>Learn more on Bing</v>
  </rv>
  <rv s="1">
    <fb>-39.119999999999997</fb>
    <v>9</v>
  </rv>
  <rv s="1">
    <fb>11146</fb>
    <v>8</v>
  </rv>
  <rv s="9">
    <v>#VALUE!</v>
    <v>en-US</v>
    <v>6827d597-9fd3-4dbb-bc94-68ec4b4de6c4</v>
    <v>536870912</v>
    <v>1</v>
    <v>516</v>
    <v>72</v>
    <v>Antônio Cardoso</v>
    <v>4</v>
    <v>5</v>
    <v>Map</v>
    <v>6</v>
    <v>7</v>
    <v>60</v>
    <v>2109</v>
    <v>414</v>
    <v>Antônio Cardoso is a municipality in the state of Bahia in the Northeast region of Brazil. Its name is a tribute to Colonel Antônio Cardoso de Sousa, the former owner of extensive properties and a figure with political and economic power. A ...</v>
    <v>2110</v>
    <v>2111</v>
    <v>2112</v>
    <v>2113</v>
    <v>Antônio Cardoso</v>
    <v>2114</v>
    <v>93</v>
    <v>Antônio Cardoso</v>
    <v>mdp/vdpid/6505541908842938369</v>
  </rv>
  <rv s="0">
    <v>536870912</v>
    <v>Antônio Gonçalves</v>
    <v>506abdc3-d3da-422a-8a22-7e5895d5e291</v>
    <v>en-US</v>
    <v>Map</v>
  </rv>
  <rv s="1">
    <fb>316.13099999999997</fb>
    <v>8</v>
  </rv>
  <rv s="2">
    <v>215</v>
    <v>6</v>
    <v>517</v>
    <v>7</v>
    <v>0</v>
    <v>Image of Antônio Gonçalves</v>
  </rv>
  <rv s="4">
    <v>https://www.bing.com/search?q=ant%c3%b4nio+gon%c3%a7alves+bahia&amp;form=skydnc</v>
    <v>Learn more on Bing</v>
  </rv>
  <rv s="1">
    <fb>-40.273888888888997</fb>
    <v>9</v>
  </rv>
  <rv s="1">
    <fb>11878</fb>
    <v>8</v>
  </rv>
  <rv s="9">
    <v>#VALUE!</v>
    <v>en-US</v>
    <v>506abdc3-d3da-422a-8a22-7e5895d5e291</v>
    <v>536870912</v>
    <v>1</v>
    <v>518</v>
    <v>72</v>
    <v>Antônio Gonçalves</v>
    <v>4</v>
    <v>5</v>
    <v>Map</v>
    <v>6</v>
    <v>57</v>
    <v>60</v>
    <v>2117</v>
    <v>3</v>
    <v>Antônio Gonçalves is a municipality in the state of Bahia in the North-East region of Brazil.</v>
    <v>2118</v>
    <v>219</v>
    <v>2119</v>
    <v>2120</v>
    <v>Antônio Gonçalves</v>
    <v>2121</v>
    <v>93</v>
    <v>Antônio Gonçalves</v>
    <v>mdp/vdpid/6491878107287388162</v>
  </rv>
  <rv s="0">
    <v>536870912</v>
    <v>Aporá</v>
    <v>d170e8fc-cd72-0701-779e-58809741b793</v>
    <v>en-US</v>
    <v>Map</v>
  </rv>
  <rv s="1">
    <fb>572.226</fb>
    <v>8</v>
  </rv>
  <rv s="2">
    <v>216</v>
    <v>6</v>
    <v>519</v>
    <v>7</v>
    <v>0</v>
    <v>Image of Aporá</v>
  </rv>
  <rv s="1">
    <fb>-11.66</fb>
    <v>9</v>
  </rv>
  <rv s="4">
    <v>https://www.bing.com/search?q=apor%c3%a1+brazil&amp;form=skydnc</v>
    <v>Learn more on Bing</v>
  </rv>
  <rv s="1">
    <fb>-38.080833333332997</fb>
    <v>9</v>
  </rv>
  <rv s="1">
    <fb>17788</fb>
    <v>8</v>
  </rv>
  <rv s="9">
    <v>#VALUE!</v>
    <v>en-US</v>
    <v>d170e8fc-cd72-0701-779e-58809741b793</v>
    <v>536870912</v>
    <v>1</v>
    <v>520</v>
    <v>72</v>
    <v>Aporá</v>
    <v>4</v>
    <v>5</v>
    <v>Map</v>
    <v>6</v>
    <v>57</v>
    <v>60</v>
    <v>2124</v>
    <v>3</v>
    <v>Aporá is a municipality in the state of Bahia in the North-East region of Brazil. The city population was 17 085 and its area is 572 km² according to the 2002 census. Aporá was emancipated from the municipality of Inhambupe on 14 August 1958 by ...</v>
    <v>2125</v>
    <v>2126</v>
    <v>2127</v>
    <v>2128</v>
    <v>Aporá</v>
    <v>2129</v>
    <v>93</v>
    <v>Aporá</v>
    <v>mdp/vdpid/6505514280006189057</v>
  </rv>
  <rv s="0">
    <v>536870912</v>
    <v>Apuarema</v>
    <v>97a6806f-d30a-d0a4-395c-ae928e838660</v>
    <v>en-US</v>
    <v>Map</v>
  </rv>
  <rv s="1">
    <fb>150.68600000000001</fb>
    <v>8</v>
  </rv>
  <rv s="2">
    <v>217</v>
    <v>6</v>
    <v>521</v>
    <v>7</v>
    <v>0</v>
    <v>Image of Apuarema</v>
  </rv>
  <rv s="1">
    <fb>-13.855833333333001</fb>
    <v>9</v>
  </rv>
  <rv s="4">
    <v>https://www.bing.com/search?q=apuarema+bahia&amp;form=skydnc</v>
    <v>Learn more on Bing</v>
  </rv>
  <rv s="1">
    <fb>-39.743888888889003</fb>
    <v>9</v>
  </rv>
  <rv s="1">
    <fb>7302</fb>
    <v>8</v>
  </rv>
  <rv s="9">
    <v>#VALUE!</v>
    <v>en-US</v>
    <v>97a6806f-d30a-d0a4-395c-ae928e838660</v>
    <v>536870912</v>
    <v>1</v>
    <v>522</v>
    <v>72</v>
    <v>Apuarema</v>
    <v>4</v>
    <v>5</v>
    <v>Map</v>
    <v>6</v>
    <v>57</v>
    <v>60</v>
    <v>2132</v>
    <v>3</v>
    <v>Apuarema is a municipality in the state of Bahia in the North-East region of Brazil. Its population in 2020 was 7,302 inhabitants.</v>
    <v>2133</v>
    <v>2134</v>
    <v>2135</v>
    <v>2136</v>
    <v>Apuarema</v>
    <v>2137</v>
    <v>93</v>
    <v>Apuarema</v>
    <v>mdp/vdpid/6504316499493126145</v>
  </rv>
  <rv s="0">
    <v>536870912</v>
    <v>Araças</v>
    <v>600eefe2-9f44-c9d7-1d8e-c764d1c537fc</v>
    <v>en-US</v>
    <v>Map</v>
  </rv>
  <rv s="1">
    <fb>487.11599999999999</fb>
    <v>8</v>
  </rv>
  <rv s="2">
    <v>218</v>
    <v>6</v>
    <v>523</v>
    <v>7</v>
    <v>0</v>
    <v>Image of Araças</v>
  </rv>
  <rv s="1">
    <fb>-12.22</fb>
    <v>9</v>
  </rv>
  <rv s="0">
    <v>805306368</v>
    <v>Maria das Graças Trindade Leal (Mayor)</v>
    <v>2f17b247-6d8b-7f27-74b3-06570b6db2ac</v>
    <v>en-US</v>
    <v>Generic</v>
  </rv>
  <rv s="0">
    <v>805306368</v>
    <v>Joselito Soares Barros (Deputy mayor)</v>
    <v>af99c872-2dc9-7eea-245d-ffc9d18049de</v>
    <v>en-US</v>
    <v>Generic</v>
  </rv>
  <rv s="3">
    <v>125</v>
  </rv>
  <rv s="4">
    <v>https://www.bing.com/search?q=ara%c3%a7as+bahia&amp;form=skydnc</v>
    <v>Learn more on Bing</v>
  </rv>
  <rv s="1">
    <fb>-38.202777777778003</fb>
    <v>9</v>
  </rv>
  <rv s="1">
    <fb>11557</fb>
    <v>8</v>
  </rv>
  <rv s="8">
    <v>#VALUE!</v>
    <v>en-US</v>
    <v>600eefe2-9f44-c9d7-1d8e-c764d1c537fc</v>
    <v>536870912</v>
    <v>1</v>
    <v>524</v>
    <v>67</v>
    <v>Araças</v>
    <v>4</v>
    <v>5</v>
    <v>Map</v>
    <v>6</v>
    <v>7</v>
    <v>60</v>
    <v>2140</v>
    <v>3</v>
    <v>Araças is a municipality in the state of Bahia in the North-East region of Brazil.</v>
    <v>2141</v>
    <v>2142</v>
    <v>2145</v>
    <v>2146</v>
    <v>2147</v>
    <v>Araças</v>
    <v>2148</v>
    <v>Araças</v>
    <v>mdp/vdpid/6505570870629498881</v>
  </rv>
  <rv s="0">
    <v>536870912</v>
    <v>Araçatuba</v>
    <v>837903fa-a59f-aca6-7a70-b520c24cbd5f</v>
    <v>en-US</v>
    <v>Map</v>
  </rv>
  <rv s="1">
    <fb>1167.402</fb>
    <v>8</v>
  </rv>
  <rv s="2">
    <v>219</v>
    <v>6</v>
    <v>525</v>
    <v>7</v>
    <v>0</v>
    <v>Image of Araçatuba</v>
  </rv>
  <rv s="1">
    <fb>-21.208888888889</fb>
    <v>9</v>
  </rv>
  <rv s="0">
    <v>805306368</v>
    <v>Dilador Borges (Mayor)</v>
    <v>38c12f43-b854-ed0f-03c0-3c77af59f985</v>
    <v>en-US</v>
    <v>Generic</v>
  </rv>
  <rv s="3">
    <v>126</v>
  </rv>
  <rv s="4">
    <v>https://www.bing.com/search?q=ara%c3%a7atuba&amp;form=skydnc</v>
    <v>Learn more on Bing</v>
  </rv>
  <rv s="1">
    <fb>-50.432777777778</fb>
    <v>9</v>
  </rv>
  <rv s="1">
    <fb>198129</fb>
    <v>8</v>
  </rv>
  <rv s="5">
    <v>#VALUE!</v>
    <v>en-US</v>
    <v>837903fa-a59f-aca6-7a70-b520c24cbd5f</v>
    <v>536870912</v>
    <v>1</v>
    <v>526</v>
    <v>2</v>
    <v>Araçatuba</v>
    <v>4</v>
    <v>5</v>
    <v>Map</v>
    <v>6</v>
    <v>57</v>
    <v>74</v>
    <v>2151</v>
    <v>3</v>
    <v>Araçatuba is a city located in the northwest of São Paulo state, Brazil. The city has 198,129 inhabitants and spans 1,167 square kilometres. The city name comes from the Tupi language and means "abundance of araçá". Araçatuba is located 532 ...</v>
    <v>2152</v>
    <v>2153</v>
    <v>2155</v>
    <v>2156</v>
    <v>2157</v>
    <v>Araçatuba</v>
    <v>2158</v>
    <v>93</v>
    <v>Araçatuba</v>
    <v>mdp/vdpid/6412284871711916034</v>
  </rv>
  <rv s="0">
    <v>536870912</v>
    <v>Araci</v>
    <v>2a666a57-aa14-3f93-b654-64efb5ec32bd</v>
    <v>en-US</v>
    <v>Map</v>
  </rv>
  <rv s="1">
    <fb>1524.068</fb>
    <v>8</v>
  </rv>
  <rv s="2">
    <v>220</v>
    <v>6</v>
    <v>527</v>
    <v>7</v>
    <v>0</v>
    <v>Image of Araci</v>
  </rv>
  <rv s="1">
    <fb>-11.332777777778</fb>
    <v>9</v>
  </rv>
  <rv s="4">
    <v>https://www.bing.com/search?q=araci+bahia&amp;form=skydnc</v>
    <v>Learn more on Bing</v>
  </rv>
  <rv s="1">
    <fb>-38.966944444444003</fb>
    <v>9</v>
  </rv>
  <rv s="1">
    <fb>54648</fb>
    <v>8</v>
  </rv>
  <rv s="9">
    <v>#VALUE!</v>
    <v>en-US</v>
    <v>2a666a57-aa14-3f93-b654-64efb5ec32bd</v>
    <v>536870912</v>
    <v>1</v>
    <v>528</v>
    <v>72</v>
    <v>Araci</v>
    <v>4</v>
    <v>5</v>
    <v>Map</v>
    <v>6</v>
    <v>57</v>
    <v>60</v>
    <v>2161</v>
    <v>3</v>
    <v>Araci is a municipality in the state of Bahia in the North-East region of Brazil.</v>
    <v>2162</v>
    <v>2163</v>
    <v>2164</v>
    <v>2165</v>
    <v>Araci</v>
    <v>2166</v>
    <v>93</v>
    <v>Araci</v>
    <v>mdp/vdpid/6505461880314658817</v>
  </rv>
  <rv s="0">
    <v>536870912</v>
    <v>Aramari, Bahia</v>
    <v>a0d93fb5-fb23-82f6-d3a0-5954b0071c06</v>
    <v>en-US</v>
    <v>Map</v>
  </rv>
  <rv s="1">
    <fb>329.64699999999999</fb>
    <v>8</v>
  </rv>
  <rv s="1">
    <fb>-12.081944444444</fb>
    <v>9</v>
  </rv>
  <rv s="4">
    <v>https://www.bing.com/search?q=aramari%2c+bahia&amp;form=skydnc</v>
    <v>Learn more on Bing</v>
  </rv>
  <rv s="1">
    <fb>-38.498888888888999</fb>
    <v>9</v>
  </rv>
  <rv s="1">
    <fb>9833</fb>
    <v>8</v>
  </rv>
  <rv s="16">
    <v>#VALUE!</v>
    <v>en-US</v>
    <v>a0d93fb5-fb23-82f6-d3a0-5954b0071c06</v>
    <v>536870912</v>
    <v>1</v>
    <v>530</v>
    <v>151</v>
    <v>Aramari, Bahia</v>
    <v>4</v>
    <v>137</v>
    <v>Map</v>
    <v>6</v>
    <v>7</v>
    <v>60</v>
    <v>2169</v>
    <v>3</v>
    <v>Aramari, Bahia is a municipality in the state of Bahia in the North-East region of Brazil.</v>
    <v>2170</v>
    <v>2171</v>
    <v>2172</v>
    <v>Aramari, Bahia</v>
    <v>2173</v>
    <v>Aramari, Bahia</v>
    <v>mdp/vdpid/6505510511474376705</v>
  </rv>
  <rv s="0">
    <v>536870912</v>
    <v>Arataca</v>
    <v>385550ea-23f0-bc97-6175-2f6504256c50</v>
    <v>en-US</v>
    <v>Map</v>
  </rv>
  <rv s="1">
    <fb>375.20600000000002</fb>
    <v>8</v>
  </rv>
  <rv s="2">
    <v>221</v>
    <v>6</v>
    <v>531</v>
    <v>7</v>
    <v>0</v>
    <v>Image of Arataca</v>
  </rv>
  <rv s="1">
    <fb>-15.262777777778</fb>
    <v>9</v>
  </rv>
  <rv s="0">
    <v>805306368</v>
    <v>Fernando Mansur (Mayor)</v>
    <v>01f8ab6b-f379-311e-fba3-65a4462262e7</v>
    <v>en-US</v>
    <v>Generic</v>
  </rv>
  <rv s="3">
    <v>127</v>
  </rv>
  <rv s="4">
    <v>https://www.bing.com/search?q=arataca+bahia&amp;form=skydnc</v>
    <v>Learn more on Bing</v>
  </rv>
  <rv s="1">
    <fb>-39.413888888888998</fb>
    <v>9</v>
  </rv>
  <rv s="1">
    <fb>10961</fb>
    <v>8</v>
  </rv>
  <rv s="5">
    <v>#VALUE!</v>
    <v>en-US</v>
    <v>385550ea-23f0-bc97-6175-2f6504256c50</v>
    <v>536870912</v>
    <v>1</v>
    <v>532</v>
    <v>2</v>
    <v>Arataca</v>
    <v>4</v>
    <v>5</v>
    <v>Map</v>
    <v>6</v>
    <v>57</v>
    <v>60</v>
    <v>2176</v>
    <v>3</v>
    <v>Arataca is a municipality in the state of Bahia in the North-East region of Brazil. Arataca covers 435.96 km², and has a population of 10,961 with a population density of 27 inhabitants per square kilometer. It consists of two districts: ...</v>
    <v>2177</v>
    <v>2178</v>
    <v>2180</v>
    <v>2181</v>
    <v>2182</v>
    <v>Arataca</v>
    <v>2183</v>
    <v>93</v>
    <v>Arataca</v>
    <v>mdp/vdpid/6506668159796248577</v>
  </rv>
  <rv s="0">
    <v>536870912</v>
    <v>Aratuípe</v>
    <v>8c2ec5a4-709d-4a9d-e66e-d26558d56034</v>
    <v>en-US</v>
    <v>Map</v>
  </rv>
  <rv s="1">
    <fb>177.15</fb>
    <v>8</v>
  </rv>
  <rv s="2">
    <v>222</v>
    <v>6</v>
    <v>533</v>
    <v>7</v>
    <v>0</v>
    <v>Image of Aratuípe</v>
  </rv>
  <rv s="1">
    <fb>-13.078888888889001</fb>
    <v>9</v>
  </rv>
  <rv s="4">
    <v>https://www.bing.com/search?q=aratu%c3%adpe+bahia&amp;form=skydnc</v>
    <v>Learn more on Bing</v>
  </rv>
  <rv s="1">
    <fb>-39.001944444444</fb>
    <v>9</v>
  </rv>
  <rv s="1">
    <fb>8848</fb>
    <v>8</v>
  </rv>
  <rv s="9">
    <v>#VALUE!</v>
    <v>en-US</v>
    <v>8c2ec5a4-709d-4a9d-e66e-d26558d56034</v>
    <v>536870912</v>
    <v>1</v>
    <v>534</v>
    <v>72</v>
    <v>Aratuípe</v>
    <v>4</v>
    <v>5</v>
    <v>Map</v>
    <v>6</v>
    <v>64</v>
    <v>60</v>
    <v>2186</v>
    <v>3</v>
    <v>Aratuípe is a municipality in the state of Bahia in the North-East region of Brazil.</v>
    <v>2187</v>
    <v>2188</v>
    <v>2189</v>
    <v>2190</v>
    <v>Aratuípe</v>
    <v>2191</v>
    <v>93</v>
    <v>Aratuípe</v>
    <v>mdp/vdpid/6505757971601948673</v>
  </rv>
  <rv s="0">
    <v>536870912</v>
    <v>Aurelino Leal</v>
    <v>5bf98a52-8d47-ce36-da44-afc1bf2c65c0</v>
    <v>en-US</v>
    <v>Map</v>
  </rv>
  <rv s="1">
    <fb>446.44600000000003</fb>
    <v>8</v>
  </rv>
  <rv s="2">
    <v>223</v>
    <v>6</v>
    <v>535</v>
    <v>7</v>
    <v>0</v>
    <v>Image of Aurelino Leal</v>
  </rv>
  <rv s="1">
    <fb>-14.316944444443999</fb>
    <v>9</v>
  </rv>
  <rv s="4">
    <v>https://www.bing.com/search?q=aurelino+leal+bahia&amp;form=skydnc</v>
    <v>Learn more on Bing</v>
  </rv>
  <rv s="1">
    <fb>-39.326944444444003</fb>
    <v>9</v>
  </rv>
  <rv s="1">
    <fb>11179</fb>
    <v>8</v>
  </rv>
  <rv s="12">
    <v>#VALUE!</v>
    <v>en-US</v>
    <v>5bf98a52-8d47-ce36-da44-afc1bf2c65c0</v>
    <v>536870912</v>
    <v>1</v>
    <v>536</v>
    <v>120</v>
    <v>Aurelino Leal</v>
    <v>4</v>
    <v>5</v>
    <v>Map</v>
    <v>6</v>
    <v>7</v>
    <v>60</v>
    <v>2194</v>
    <v>3</v>
    <v>Aurelino Leal is a municipality in the state of Bahia in the North-East region of Brazil.</v>
    <v>2195</v>
    <v>2196</v>
    <v>2197</v>
    <v>2198</v>
    <v>Aurelino Leal</v>
    <v>2199</v>
    <v>Aurelino Leal</v>
    <v>mdp/vdpid/6506580470992470017</v>
  </rv>
  <rv s="0">
    <v>536870912</v>
    <v>Baianópolis</v>
    <v>bc020ec5-cc1f-d0a6-1831-46d13aa404e5</v>
    <v>en-US</v>
    <v>Map</v>
  </rv>
  <rv s="1">
    <fb>3342.64</fb>
    <v>8</v>
  </rv>
  <rv s="2">
    <v>224</v>
    <v>6</v>
    <v>537</v>
    <v>7</v>
    <v>0</v>
    <v>Image of Baianópolis</v>
  </rv>
  <rv s="1">
    <fb>-12.305833333333</fb>
    <v>9</v>
  </rv>
  <rv s="4">
    <v>https://www.bing.com/search?q=baian%c3%b3polis+bahia&amp;form=skydnc</v>
    <v>Learn more on Bing</v>
  </rv>
  <rv s="1">
    <fb>-44.534999999999997</fb>
    <v>9</v>
  </rv>
  <rv s="1">
    <fb>13614</fb>
    <v>8</v>
  </rv>
  <rv s="12">
    <v>#VALUE!</v>
    <v>en-US</v>
    <v>bc020ec5-cc1f-d0a6-1831-46d13aa404e5</v>
    <v>536870912</v>
    <v>1</v>
    <v>538</v>
    <v>120</v>
    <v>Baianópolis</v>
    <v>4</v>
    <v>5</v>
    <v>Map</v>
    <v>6</v>
    <v>7</v>
    <v>60</v>
    <v>2202</v>
    <v>3</v>
    <v>Baianópolis is a municipality in the state of Bahia in the North-East region of Brazil.</v>
    <v>2203</v>
    <v>2204</v>
    <v>2205</v>
    <v>2206</v>
    <v>Baianópolis</v>
    <v>2207</v>
    <v>Baianópolis</v>
    <v>mdp/vdpid/6409889406148149249</v>
  </rv>
  <rv s="0">
    <v>536870912</v>
    <v>Baixa Grande</v>
    <v>094649b3-5d34-c1ab-efc8-66d67b015928</v>
    <v>en-US</v>
    <v>Map</v>
  </rv>
  <rv s="1">
    <fb>982.65700000000004</fb>
    <v>8</v>
  </rv>
  <rv s="2">
    <v>225</v>
    <v>6</v>
    <v>539</v>
    <v>7</v>
    <v>0</v>
    <v>Image of Baixa Grande</v>
  </rv>
  <rv s="1">
    <fb>-11.96</fb>
    <v>9</v>
  </rv>
  <rv s="4">
    <v>https://www.bing.com/search?q=baixa+grande+bahia&amp;form=skydnc</v>
    <v>Learn more on Bing</v>
  </rv>
  <rv s="1">
    <fb>-40.167777777777999</fb>
    <v>9</v>
  </rv>
  <rv s="1">
    <fb>18220</fb>
    <v>8</v>
  </rv>
  <rv s="12">
    <v>#VALUE!</v>
    <v>en-US</v>
    <v>094649b3-5d34-c1ab-efc8-66d67b015928</v>
    <v>536870912</v>
    <v>1</v>
    <v>540</v>
    <v>120</v>
    <v>Baixa Grande</v>
    <v>4</v>
    <v>5</v>
    <v>Map</v>
    <v>6</v>
    <v>7</v>
    <v>60</v>
    <v>2210</v>
    <v>3</v>
    <v>Baixa Grande is a municipality in the state of Bahia in the North-East region of Brazil.</v>
    <v>2211</v>
    <v>2212</v>
    <v>2213</v>
    <v>2214</v>
    <v>Baixa Grande</v>
    <v>2215</v>
    <v>Baixa Grande</v>
    <v>mdp/vdpid/6504007772881813505</v>
  </rv>
  <rv s="0">
    <v>536870912</v>
    <v>Banzaê</v>
    <v>d66740b4-b351-1456-c7b4-ab8d64072576</v>
    <v>en-US</v>
    <v>Map</v>
  </rv>
  <rv s="1">
    <fb>212.316</fb>
    <v>8</v>
  </rv>
  <rv s="2">
    <v>226</v>
    <v>6</v>
    <v>541</v>
    <v>7</v>
    <v>0</v>
    <v>Image of Banzaê</v>
  </rv>
  <rv s="1">
    <fb>-10.576944444444001</fb>
    <v>9</v>
  </rv>
  <rv s="4">
    <v>https://www.bing.com/search?q=banza%c3%aa+bahia&amp;form=skydnc</v>
    <v>Learn more on Bing</v>
  </rv>
  <rv s="1">
    <fb>-38.615000000000002</fb>
    <v>9</v>
  </rv>
  <rv s="1">
    <fb>11958</fb>
    <v>8</v>
  </rv>
  <rv s="12">
    <v>#VALUE!</v>
    <v>en-US</v>
    <v>d66740b4-b351-1456-c7b4-ab8d64072576</v>
    <v>536870912</v>
    <v>1</v>
    <v>542</v>
    <v>120</v>
    <v>Banzaê</v>
    <v>4</v>
    <v>5</v>
    <v>Map</v>
    <v>6</v>
    <v>7</v>
    <v>60</v>
    <v>2218</v>
    <v>3</v>
    <v>Banzaê is a municipality in the state of Bahia in the North-East region of Brazil.</v>
    <v>2219</v>
    <v>2220</v>
    <v>2221</v>
    <v>2222</v>
    <v>Banzaê</v>
    <v>2223</v>
    <v>Banzaê</v>
    <v>mdp/vdpid/6493452397786955777</v>
  </rv>
  <rv s="0">
    <v>536870912</v>
    <v>Barraba, New South Wales</v>
    <v>09d593f8-c885-8f7d-f55d-7d4058326f39</v>
    <v>en-US</v>
    <v>Map</v>
  </rv>
  <rv s="0">
    <v>536870912</v>
    <v>Tamworth Regional Council</v>
    <v>54d3b832-0546-83c3-1119-861f8c5f4f17</v>
    <v>en-US</v>
    <v>Map</v>
  </rv>
  <rv s="0">
    <v>536870912</v>
    <v>Australia</v>
    <v>06de2191-243d-a83f-6990-2eb1c7f3382a</v>
    <v>en-US</v>
    <v>Map</v>
  </rv>
  <rv s="2">
    <v>227</v>
    <v>6</v>
    <v>543</v>
    <v>7</v>
    <v>0</v>
    <v>Image of Barraba, New South Wales</v>
  </rv>
  <rv s="1">
    <fb>-30.3816666666667</fb>
    <v>9</v>
  </rv>
  <rv s="4">
    <v>https://www.bing.com/search?q=barraba+australia&amp;form=skydnc</v>
    <v>Learn more on Bing</v>
  </rv>
  <rv s="1">
    <fb>150.6177778</fb>
    <v>9</v>
  </rv>
  <rv s="1">
    <fb>1410</fb>
    <v>8</v>
  </rv>
  <rv s="3">
    <v>128</v>
  </rv>
  <rv s="20">
    <v>#VALUE!</v>
    <v>en-US</v>
    <v>09d593f8-c885-8f7d-f55d-7d4058326f39</v>
    <v>536870912</v>
    <v>1</v>
    <v>544</v>
    <v>545</v>
    <v>Barraba, New South Wales</v>
    <v>4</v>
    <v>5</v>
    <v>Map</v>
    <v>6</v>
    <v>546</v>
    <v>2226</v>
    <v>2226</v>
    <v>2227</v>
    <v>Barraba is a town in the New England region of northern New South Wales, Australia. It was formerly the centre of Barraba Shire local government area, but most of this, including Barraba, was absorbed into Tamworth Regional Council in 2004. On ...</v>
    <v>2228</v>
    <v>2229</v>
    <v>2230</v>
    <v>2231</v>
    <v>Barraba, New South Wales</v>
    <v>2232</v>
    <v>2233</v>
    <v>Barraba, New South Wales</v>
    <v>mdp/vdpid/8877653920881573889</v>
  </rv>
  <rv s="1">
    <fb>0.48241944248714902</fb>
    <v>29</v>
  </rv>
  <rv s="1">
    <fb>7692024</fb>
    <v>8</v>
  </rv>
  <rv s="1">
    <fb>58000</fb>
    <v>8</v>
  </rv>
  <rv s="1">
    <fb>12.6</fb>
    <v>30</v>
  </rv>
  <rv s="1">
    <fb>61</fb>
    <v>31</v>
  </rv>
  <rv s="0">
    <v>536870912</v>
    <v>Canberra</v>
    <v>59ab58e3-2f00-9175-e7b8-76d910040855</v>
    <v>en-US</v>
    <v>Map</v>
  </rv>
  <rv s="1">
    <fb>375907.837</fb>
    <v>8</v>
  </rv>
  <rv s="1">
    <fb>119.797086368366</fb>
    <v>32</v>
  </rv>
  <rv s="1">
    <fb>1.61076787290379E-2</fb>
    <v>29</v>
  </rv>
  <rv s="1">
    <fb>10071.3989785006</fb>
    <v>8</v>
  </rv>
  <rv s="1">
    <fb>1.74</fb>
    <v>30</v>
  </rv>
  <rv s="1">
    <fb>0.16258278059599401</fb>
    <v>29</v>
  </rv>
  <rv s="1">
    <fb>89.625630110237395</fb>
    <v>33</v>
  </rv>
  <rv s="1">
    <fb>0.93</fb>
    <v>34</v>
  </rv>
  <rv s="1">
    <fb>1392680589329.1399</fb>
    <v>35</v>
  </rv>
  <rv s="1">
    <fb>1.0033898000000001</fb>
    <v>29</v>
  </rv>
  <rv s="1">
    <fb>1.1314216000000001</fb>
    <v>29</v>
  </rv>
  <rv s="2">
    <v>228</v>
    <v>6</v>
    <v>548</v>
    <v>7</v>
    <v>0</v>
    <v>Image of Australia</v>
  </rv>
  <rv s="1">
    <fb>3.1</fb>
    <v>33</v>
  </rv>
  <rv s="0">
    <v>536870912</v>
    <v>Sydney</v>
    <v>3ecec2e8-2993-42e7-7299-f693bbe3b9b9</v>
    <v>en-US</v>
    <v>Map</v>
  </rv>
  <rv s="0">
    <v>805306368</v>
    <v>Charles III (Monarch)</v>
    <v>afc6f6a9-5b55-9178-3e6f-2c8b6d16ee9c</v>
    <v>en-US</v>
    <v>Generic</v>
  </rv>
  <rv s="0">
    <v>805306368</v>
    <v>Anthony Albanese (Prime minister)</v>
    <v>00f8b947-2f64-9828-df4d-5993583bdbe4</v>
    <v>en-US</v>
    <v>Generic</v>
  </rv>
  <rv s="3">
    <v>129</v>
  </rv>
  <rv s="4">
    <v>https://www.bing.com/search?q=australia&amp;form=skydnc</v>
    <v>Learn more on Bing</v>
  </rv>
  <rv s="1">
    <fb>82.748780487804893</fb>
    <v>33</v>
  </rv>
  <rv s="1">
    <fb>1487598500000</fb>
    <v>35</v>
  </rv>
  <rv s="1">
    <fb>6</fb>
    <v>33</v>
  </rv>
  <rv s="1">
    <fb>13.59</fb>
    <v>34</v>
  </rv>
  <rv s="3">
    <v>130</v>
  </rv>
  <rv s="1">
    <fb>0.19558295019999999</fb>
    <v>29</v>
  </rv>
  <rv s="1">
    <fb>3.6778</fb>
    <v>30</v>
  </rv>
  <rv s="1">
    <fb>25978935</fb>
    <v>8</v>
  </rv>
  <rv s="1">
    <fb>0.221</fb>
    <v>29</v>
  </rv>
  <rv s="1">
    <fb>0.27</fb>
    <v>29</v>
  </rv>
  <rv s="1">
    <fb>0.42100000000000004</fb>
    <v>29</v>
  </rv>
  <rv s="1">
    <fb>2.7999999999999997E-2</fb>
    <v>29</v>
  </rv>
  <rv s="1">
    <fb>7.400000000000001E-2</fb>
    <v>29</v>
  </rv>
  <rv s="1">
    <fb>0.122</fb>
    <v>29</v>
  </rv>
  <rv s="1">
    <fb>0.161</fb>
    <v>29</v>
  </rv>
  <rv s="1">
    <fb>0.65517997741699208</fb>
    <v>29</v>
  </rv>
  <rv s="0">
    <v>536870912</v>
    <v>Australian Capital Territory</v>
    <v>c296eb2e-2c1a-16bf-bc37-164541ce7365</v>
    <v>en-US</v>
    <v>Map</v>
  </rv>
  <rv s="0">
    <v>536870912</v>
    <v>New South Wales</v>
    <v>9143b1e4-782f-52c3-0f4a-cea5eaf6f36a</v>
    <v>en-US</v>
    <v>Map</v>
  </rv>
  <rv s="0">
    <v>536870912</v>
    <v>Northern Territory</v>
    <v>20947ace-4dd4-0516-21df-2af8da517b06</v>
    <v>en-US</v>
    <v>Map</v>
  </rv>
  <rv s="0">
    <v>536870912</v>
    <v>Queensland</v>
    <v>d8d1c6ea-bc68-82f2-5bb3-ae7aa11442b4</v>
    <v>en-US</v>
    <v>Map</v>
  </rv>
  <rv s="0">
    <v>536870912</v>
    <v>South Australia</v>
    <v>202994ba-49c2-98c5-91fa-e0b05ffcf2da</v>
    <v>en-US</v>
    <v>Map</v>
  </rv>
  <rv s="0">
    <v>536870912</v>
    <v>Tasmania</v>
    <v>8327961c-5e1c-9007-38cc-b90bc76e7bc3</v>
    <v>en-US</v>
    <v>Map</v>
  </rv>
  <rv s="0">
    <v>536870912</v>
    <v>Victoria</v>
    <v>afad25fd-4cbc-2e30-7764-19bd8a1cb1bc</v>
    <v>en-US</v>
    <v>Map</v>
  </rv>
  <rv s="0">
    <v>536870912</v>
    <v>Western Australia</v>
    <v>bf87c7cd-72cb-99af-809b-eb7577149dcd</v>
    <v>en-US</v>
    <v>Map</v>
  </rv>
  <rv s="0">
    <v>536870912</v>
    <v>Christmas Island</v>
    <v>66788ba9-2bf3-1a5c-abea-c2feb1989f85</v>
    <v>en-US</v>
    <v>Map</v>
  </rv>
  <rv s="0">
    <v>536870912</v>
    <v>Ashmore and Cartier Islands</v>
    <v>0cf3b96d-0c52-2057-50e3-f4d0baacc740</v>
    <v>en-US</v>
    <v>Map</v>
  </rv>
  <rv s="0">
    <v>536870912</v>
    <v>Cocos (Keeling) Islands</v>
    <v>02bce610-1981-8169-049c-5f416771ad7e</v>
    <v>en-US</v>
    <v>Map</v>
  </rv>
  <rv s="0">
    <v>536870912</v>
    <v>Coral Sea Islands</v>
    <v>12fcab3d-6815-b0bc-3cf7-b1396ef5cd47</v>
    <v>en-US</v>
    <v>Map</v>
  </rv>
  <rv s="0">
    <v>536870912</v>
    <v>Heard Island and McDonald Islands</v>
    <v>fb1ed011-1cc6-3fa2-760a-a9290a0bfc5d</v>
    <v>en-US</v>
    <v>Map</v>
  </rv>
  <rv s="0">
    <v>536870912</v>
    <v>Jervis Bay Territory</v>
    <v>e59341af-b7a6-b4f4-6a5d-590c58c94b7c</v>
    <v>en-US</v>
    <v>Map</v>
  </rv>
  <rv s="0">
    <v>536870912</v>
    <v>Norfolk Island</v>
    <v>edf78bdd-d272-9969-118f-522fd065d490</v>
    <v>en-US</v>
    <v>Map</v>
  </rv>
  <rv s="3">
    <v>131</v>
  </rv>
  <rv s="1">
    <fb>0.22985815296127299</fb>
    <v>29</v>
  </rv>
  <rv s="3">
    <v>132</v>
  </rv>
  <rv s="1">
    <fb>0.47399999999999998</fb>
    <v>29</v>
  </rv>
  <rv s="1">
    <fb>5.2680001258850098E-2</fb>
    <v>36</v>
  </rv>
  <rv s="1">
    <fb>21844756</fb>
    <v>8</v>
  </rv>
  <rv s="6">
    <v>#VALUE!</v>
    <v>en-US</v>
    <v>06de2191-243d-a83f-6990-2eb1c7f3382a</v>
    <v>536870912</v>
    <v>1</v>
    <v>551</v>
    <v>27</v>
    <v>Australia</v>
    <v>4</v>
    <v>5</v>
    <v>Map</v>
    <v>6</v>
    <v>552</v>
    <v>AU</v>
    <v>2235</v>
    <v>2236</v>
    <v>2237</v>
    <v>2238</v>
    <v>2239</v>
    <v>2240</v>
    <v>2241</v>
    <v>2242</v>
    <v>2243</v>
    <v>AUD</v>
    <v>Australia, officially the Commonwealth of Australia, is a country comprising the mainland of the Australian continent, the island of Tasmania and numerous smaller islands. It has a total area of 7,688,287 km², making it the sixth-largest country ...</v>
    <v>2244</v>
    <v>2245</v>
    <v>2246</v>
    <v>2247</v>
    <v>2248</v>
    <v>2249</v>
    <v>2250</v>
    <v>2251</v>
    <v>2252</v>
    <v>2253</v>
    <v>2254</v>
    <v>2257</v>
    <v>2258</v>
    <v>2259</v>
    <v>2260</v>
    <v>2261</v>
    <v>2262</v>
    <v>Australia</v>
    <v>Advance Australia Fair</v>
    <v>2263</v>
    <v>Commonwealth of Australia</v>
    <v>2264</v>
    <v>2265</v>
    <v>2266</v>
    <v>2267</v>
    <v>2268</v>
    <v>2269</v>
    <v>2270</v>
    <v>2271</v>
    <v>2272</v>
    <v>2273</v>
    <v>2274</v>
    <v>2290</v>
    <v>2291</v>
    <v>2292</v>
    <v>2293</v>
    <v>2294</v>
    <v>Australia</v>
    <v>2295</v>
    <v>mdp/vdpid/12</v>
  </rv>
  <rv s="0">
    <v>536870912</v>
    <v>Barra da Estiva</v>
    <v>5e035078-db62-b8a5-0787-b8afb1dae5a5</v>
    <v>en-US</v>
    <v>Map</v>
  </rv>
  <rv s="1">
    <fb>1401.979</fb>
    <v>8</v>
  </rv>
  <rv s="2">
    <v>229</v>
    <v>6</v>
    <v>553</v>
    <v>7</v>
    <v>0</v>
    <v>Image of Barra da Estiva</v>
  </rv>
  <rv s="1">
    <fb>-13.625833333333</fb>
    <v>9</v>
  </rv>
  <rv s="4">
    <v>https://www.bing.com/search?q=barra+da+estiva+bahia&amp;form=skydnc</v>
    <v>Learn more on Bing</v>
  </rv>
  <rv s="1">
    <fb>-41.326944444444003</fb>
    <v>9</v>
  </rv>
  <rv s="1">
    <fb>20392</fb>
    <v>8</v>
  </rv>
  <rv s="9">
    <v>#VALUE!</v>
    <v>en-US</v>
    <v>5e035078-db62-b8a5-0787-b8afb1dae5a5</v>
    <v>536870912</v>
    <v>1</v>
    <v>554</v>
    <v>72</v>
    <v>Barra da Estiva</v>
    <v>4</v>
    <v>5</v>
    <v>Map</v>
    <v>6</v>
    <v>57</v>
    <v>60</v>
    <v>2298</v>
    <v>3</v>
    <v>Barra da Estiva is a municipality in the state of Bahia in the North-East region of Brazil.</v>
    <v>2299</v>
    <v>2300</v>
    <v>2301</v>
    <v>2302</v>
    <v>Barra da Estiva</v>
    <v>2303</v>
    <v>93</v>
    <v>Barra da Estiva</v>
    <v>mdp/vdpid/6504154045928701953</v>
  </rv>
  <rv s="0">
    <v>536870912</v>
    <v>Barra do Choça</v>
    <v>25ae415a-d85b-9e0e-2def-6a4006400faa</v>
    <v>en-US</v>
    <v>Map</v>
  </rv>
  <rv s="1">
    <fb>778.33500000000004</fb>
    <v>8</v>
  </rv>
  <rv s="2">
    <v>230</v>
    <v>6</v>
    <v>555</v>
    <v>7</v>
    <v>0</v>
    <v>Image of Barra do Choça</v>
  </rv>
  <rv s="1">
    <fb>-14.880833333332999</fb>
    <v>9</v>
  </rv>
  <rv s="4">
    <v>https://www.bing.com/search?q=barra+do+cho%c3%a7a+bahia&amp;form=skydnc</v>
    <v>Learn more on Bing</v>
  </rv>
  <rv s="1">
    <fb>-40.578888888888997</fb>
    <v>9</v>
  </rv>
  <rv s="1">
    <fb>31209</fb>
    <v>8</v>
  </rv>
  <rv s="9">
    <v>#VALUE!</v>
    <v>en-US</v>
    <v>25ae415a-d85b-9e0e-2def-6a4006400faa</v>
    <v>536870912</v>
    <v>1</v>
    <v>556</v>
    <v>72</v>
    <v>Barra do Choça</v>
    <v>4</v>
    <v>5</v>
    <v>Map</v>
    <v>6</v>
    <v>57</v>
    <v>60</v>
    <v>2306</v>
    <v>3</v>
    <v>Barra do Choça is a municipality in the state of Bahia in the North-East region of Brazil.</v>
    <v>2307</v>
    <v>2308</v>
    <v>2309</v>
    <v>2310</v>
    <v>Barra do Choça</v>
    <v>2311</v>
    <v>93</v>
    <v>Barra do Choça</v>
    <v>mdp/vdpid/6505107808982138881</v>
  </rv>
  <rv s="0">
    <v>536870912</v>
    <v>Barra do Mendes</v>
    <v>4165508a-a396-4176-7c79-33750c8156c4</v>
    <v>en-US</v>
    <v>Map</v>
  </rv>
  <rv s="1">
    <fb>1252.0940000000001</fb>
    <v>8</v>
  </rv>
  <rv s="2">
    <v>231</v>
    <v>6</v>
    <v>557</v>
    <v>7</v>
    <v>0</v>
    <v>Image of Barra do Mendes</v>
  </rv>
  <rv s="1">
    <fb>-11.81</fb>
    <v>9</v>
  </rv>
  <rv s="4">
    <v>https://www.bing.com/search?q=barra+do+mendes+brazil&amp;form=skydnc</v>
    <v>Learn more on Bing</v>
  </rv>
  <rv s="1">
    <fb>-42.058888888889001</fb>
    <v>9</v>
  </rv>
  <rv s="1">
    <fb>13833</fb>
    <v>8</v>
  </rv>
  <rv s="9">
    <v>#VALUE!</v>
    <v>en-US</v>
    <v>4165508a-a396-4176-7c79-33750c8156c4</v>
    <v>536870912</v>
    <v>1</v>
    <v>558</v>
    <v>72</v>
    <v>Barra do Mendes</v>
    <v>4</v>
    <v>5</v>
    <v>Map</v>
    <v>6</v>
    <v>57</v>
    <v>60</v>
    <v>2314</v>
    <v>3</v>
    <v>Barra do Mendes is a municipality in the state of Bahia in the North-East region of Brazil.</v>
    <v>2315</v>
    <v>2316</v>
    <v>2317</v>
    <v>2318</v>
    <v>Barra do Mendes</v>
    <v>2319</v>
    <v>93</v>
    <v>Barra do Mendes</v>
    <v>mdp/vdpid/6503834638673248257</v>
  </rv>
  <rv s="0">
    <v>536870912</v>
    <v>Barra do Rocha</v>
    <v>0cc8b836-e224-8589-78c7-b8ef51550165</v>
    <v>en-US</v>
    <v>Map</v>
  </rv>
  <rv s="1">
    <fb>192.55600000000001</fb>
    <v>8</v>
  </rv>
  <rv s="2">
    <v>232</v>
    <v>6</v>
    <v>559</v>
    <v>7</v>
    <v>0</v>
    <v>Image of Barra do Rocha</v>
  </rv>
  <rv s="1">
    <fb>-14.210833333332999</fb>
    <v>9</v>
  </rv>
  <rv s="4">
    <v>https://www.bing.com/search?q=barra+do+rocha+bahia&amp;form=skydnc</v>
    <v>Learn more on Bing</v>
  </rv>
  <rv s="1">
    <fb>-39.601944444444001</fb>
    <v>9</v>
  </rv>
  <rv s="1">
    <fb>5774</fb>
    <v>8</v>
  </rv>
  <rv s="12">
    <v>#VALUE!</v>
    <v>en-US</v>
    <v>0cc8b836-e224-8589-78c7-b8ef51550165</v>
    <v>536870912</v>
    <v>1</v>
    <v>560</v>
    <v>120</v>
    <v>Barra do Rocha</v>
    <v>4</v>
    <v>5</v>
    <v>Map</v>
    <v>6</v>
    <v>7</v>
    <v>60</v>
    <v>2322</v>
    <v>3</v>
    <v>Barra do Rocha is a municipality in the state of Bahia in the North-East region of Brazil.</v>
    <v>2323</v>
    <v>2324</v>
    <v>2325</v>
    <v>2326</v>
    <v>Barra do Rocha</v>
    <v>2327</v>
    <v>Barra do Rocha</v>
    <v>mdp/vdpid/6505073414498156545</v>
  </rv>
  <rv s="0">
    <v>536870912</v>
    <v>Barreiras</v>
    <v>5bae8d4b-ac96-1496-9452-2b10c70a8e24</v>
    <v>en-US</v>
    <v>Map</v>
  </rv>
  <rv s="1">
    <fb>7895.241</fb>
    <v>8</v>
  </rv>
  <rv s="2">
    <v>233</v>
    <v>6</v>
    <v>561</v>
    <v>7</v>
    <v>0</v>
    <v>Image of Barreiras</v>
  </rv>
  <rv s="1">
    <fb>-12.152777777778001</fb>
    <v>9</v>
  </rv>
  <rv s="4">
    <v>https://www.bing.com/search?q=barreiras+brazil&amp;form=skydnc</v>
    <v>Learn more on Bing</v>
  </rv>
  <rv s="1">
    <fb>-44.99</fb>
    <v>9</v>
  </rv>
  <rv s="1">
    <fb>159743</fb>
    <v>8</v>
  </rv>
  <rv s="9">
    <v>#VALUE!</v>
    <v>en-US</v>
    <v>5bae8d4b-ac96-1496-9452-2b10c70a8e24</v>
    <v>536870912</v>
    <v>1</v>
    <v>562</v>
    <v>72</v>
    <v>Barreiras</v>
    <v>4</v>
    <v>5</v>
    <v>Map</v>
    <v>6</v>
    <v>7</v>
    <v>60</v>
    <v>2330</v>
    <v>3</v>
    <v>Barreiras is a city located in the west of the state of Bahia, Brazil. It is the most important urban, political, technological and economic center of the western region of the state. Its economy is based on livestock raising and agriculture. In ...</v>
    <v>2331</v>
    <v>2332</v>
    <v>2333</v>
    <v>2334</v>
    <v>Barreiras</v>
    <v>2335</v>
    <v>93</v>
    <v>Barreiras</v>
    <v>mdp/vdpid/6503272646984073217</v>
  </rv>
  <rv s="0">
    <v>536870912</v>
    <v>Barro Alto, Bahia</v>
    <v>27af9785-b3c7-c937-f9ca-afc18d5dfdfa</v>
    <v>en-US</v>
    <v>Map</v>
  </rv>
  <rv s="1">
    <fb>425.75</fb>
    <v>8</v>
  </rv>
  <rv s="2">
    <v>234</v>
    <v>6</v>
    <v>563</v>
    <v>7</v>
    <v>0</v>
    <v>Image of Barro Alto, Bahia</v>
  </rv>
  <rv s="1">
    <fb>-11.760833333333</fb>
    <v>9</v>
  </rv>
  <rv s="4">
    <v>https://www.bing.com/search?q=barro+alto%2c+bahia&amp;form=skydnc</v>
    <v>Learn more on Bing</v>
  </rv>
  <rv s="1">
    <fb>-41.911944444444003</fb>
    <v>9</v>
  </rv>
  <rv s="1">
    <fb>15054</fb>
    <v>8</v>
  </rv>
  <rv s="9">
    <v>#VALUE!</v>
    <v>en-US</v>
    <v>27af9785-b3c7-c937-f9ca-afc18d5dfdfa</v>
    <v>536870912</v>
    <v>1</v>
    <v>564</v>
    <v>72</v>
    <v>Barro Alto, Bahia</v>
    <v>4</v>
    <v>5</v>
    <v>Map</v>
    <v>6</v>
    <v>57</v>
    <v>60</v>
    <v>2338</v>
    <v>414</v>
    <v>Barro Alto is a municipality in the state of Bahia in the North-East region of Brazil.</v>
    <v>2339</v>
    <v>2340</v>
    <v>2341</v>
    <v>2342</v>
    <v>Barro Alto, Bahia</v>
    <v>2343</v>
    <v>93</v>
    <v>Barro Alto, Bahia</v>
    <v>mdp/vdpid/6503840715699650561</v>
  </rv>
  <rv s="0">
    <v>536870912</v>
    <v>Barro Preto</v>
    <v>f71322f5-1335-8a6b-ee9a-139438369cdd</v>
    <v>en-US</v>
    <v>Map</v>
  </rv>
  <rv s="1">
    <fb>120.57</fb>
    <v>8</v>
  </rv>
  <rv s="2">
    <v>235</v>
    <v>6</v>
    <v>565</v>
    <v>7</v>
    <v>0</v>
    <v>Image of Barro Preto</v>
  </rv>
  <rv s="1">
    <fb>-14.81</fb>
    <v>9</v>
  </rv>
  <rv s="4">
    <v>https://www.bing.com/search?q=barro+preto+bahia&amp;form=skydnc</v>
    <v>Learn more on Bing</v>
  </rv>
  <rv s="1">
    <fb>-39.470833333332997</fb>
    <v>9</v>
  </rv>
  <rv s="1">
    <fb>5448</fb>
    <v>8</v>
  </rv>
  <rv s="12">
    <v>#VALUE!</v>
    <v>en-US</v>
    <v>f71322f5-1335-8a6b-ee9a-139438369cdd</v>
    <v>536870912</v>
    <v>1</v>
    <v>566</v>
    <v>120</v>
    <v>Barro Preto</v>
    <v>4</v>
    <v>5</v>
    <v>Map</v>
    <v>6</v>
    <v>57</v>
    <v>60</v>
    <v>2346</v>
    <v>3</v>
    <v>Barro Preto is a municipality in the state of Bahia in the North-East region of Brazil.</v>
    <v>2347</v>
    <v>2348</v>
    <v>2349</v>
    <v>2350</v>
    <v>Barro Preto</v>
    <v>2351</v>
    <v>Barro Preto</v>
    <v>mdp/vdpid/6505144259262283778</v>
  </rv>
  <rv s="0">
    <v>536870912</v>
    <v>Barrocas</v>
    <v>15c0cd12-f67f-eb19-80f4-367223fbb28b</v>
    <v>en-US</v>
    <v>Map</v>
  </rv>
  <rv s="1">
    <fb>188.10499999999999</fb>
    <v>8</v>
  </rv>
  <rv s="2">
    <v>236</v>
    <v>6</v>
    <v>567</v>
    <v>7</v>
    <v>0</v>
    <v>Image of Barrocas</v>
  </rv>
  <rv s="1">
    <fb>-11.528888888889</fb>
    <v>9</v>
  </rv>
  <rv s="0">
    <v>805306368</v>
    <v>Jose Edilson de Lima Ferreira (Mayor)</v>
    <v>adddc9d4-0913-d6ff-64bf-597d2c62c396</v>
    <v>en-US</v>
    <v>Generic</v>
  </rv>
  <rv s="3">
    <v>133</v>
  </rv>
  <rv s="4">
    <v>https://www.bing.com/search?q=barrocas&amp;form=skydnc</v>
    <v>Learn more on Bing</v>
  </rv>
  <rv s="1">
    <fb>-39.077777777778003</fb>
    <v>9</v>
  </rv>
  <rv s="1">
    <fb>15203</fb>
    <v>8</v>
  </rv>
  <rv s="8">
    <v>#VALUE!</v>
    <v>en-US</v>
    <v>15c0cd12-f67f-eb19-80f4-367223fbb28b</v>
    <v>536870912</v>
    <v>1</v>
    <v>568</v>
    <v>67</v>
    <v>Barrocas</v>
    <v>4</v>
    <v>5</v>
    <v>Map</v>
    <v>6</v>
    <v>7</v>
    <v>60</v>
    <v>2354</v>
    <v>3</v>
    <v>Barrocas is a city in the Brazilian state of Bahia. It is located at around 11°31′44″S 39°4′40″W / 11.52889°S 39.07778°W. It was founded in 2000.</v>
    <v>2355</v>
    <v>2356</v>
    <v>2358</v>
    <v>2359</v>
    <v>2360</v>
    <v>Barrocas</v>
    <v>2361</v>
    <v>Barrocas</v>
    <v>mdp/vdpid/6505458168506613761</v>
  </rv>
  <rv s="0">
    <v>536870912</v>
    <v>Belmonte, Bahia</v>
    <v>7306d280-09c6-5396-41b7-b33ea4cac89a</v>
    <v>en-US</v>
    <v>Map</v>
  </rv>
  <rv s="1">
    <fb>2009.896</fb>
    <v>8</v>
  </rv>
  <rv s="2">
    <v>237</v>
    <v>6</v>
    <v>569</v>
    <v>7</v>
    <v>0</v>
    <v>Image of Belmonte, Bahia</v>
  </rv>
  <rv s="1">
    <fb>-15.862777777778</fb>
    <v>9</v>
  </rv>
  <rv s="4">
    <v>https://www.bing.com/search?q=belmonte%2c+bahia+brazil&amp;form=skydnc</v>
    <v>Learn more on Bing</v>
  </rv>
  <rv s="1">
    <fb>-38.882777777778003</fb>
    <v>9</v>
  </rv>
  <rv s="1">
    <fb>23540</fb>
    <v>8</v>
  </rv>
  <rv s="3">
    <v>134</v>
  </rv>
  <rv s="9">
    <v>#VALUE!</v>
    <v>en-US</v>
    <v>7306d280-09c6-5396-41b7-b33ea4cac89a</v>
    <v>536870912</v>
    <v>1</v>
    <v>570</v>
    <v>72</v>
    <v>Belmonte, Bahia</v>
    <v>4</v>
    <v>5</v>
    <v>Map</v>
    <v>6</v>
    <v>64</v>
    <v>60</v>
    <v>2364</v>
    <v>3</v>
    <v>Belmonte is a municipality in the Brazilian state of Bahia. It is located at 15º51'47" S, 38º52'58" W. It is 8 metres above sea level. In 2020 it had an estimated population of 23,437 inhabitants. The municipality covers a total area of 2016.85 ...</v>
    <v>2365</v>
    <v>2366</v>
    <v>2367</v>
    <v>2368</v>
    <v>Belmonte, Bahia</v>
    <v>2369</v>
    <v>2370</v>
    <v>Belmonte, Bahia</v>
    <v>mdp/vdpid/6506884203093688321</v>
  </rv>
  <rv s="0">
    <v>536870912</v>
    <v>Belo Campo</v>
    <v>6d4b4a7c-d9d2-534f-804b-813638bcdda8</v>
    <v>en-US</v>
    <v>Map</v>
  </rv>
  <rv s="1">
    <fb>608.59400000000005</fb>
    <v>8</v>
  </rv>
  <rv s="2">
    <v>238</v>
    <v>6</v>
    <v>571</v>
    <v>7</v>
    <v>0</v>
    <v>Image of Belo Campo</v>
  </rv>
  <rv s="1">
    <fb>-15.037777777778</fb>
    <v>9</v>
  </rv>
  <rv s="4">
    <v>https://www.bing.com/search?q=belo+campo+bahia&amp;form=skydnc</v>
    <v>Learn more on Bing</v>
  </rv>
  <rv s="1">
    <fb>-41.26</fb>
    <v>9</v>
  </rv>
  <rv s="1">
    <fb>18412</fb>
    <v>8</v>
  </rv>
  <rv s="12">
    <v>#VALUE!</v>
    <v>en-US</v>
    <v>6d4b4a7c-d9d2-534f-804b-813638bcdda8</v>
    <v>536870912</v>
    <v>1</v>
    <v>572</v>
    <v>120</v>
    <v>Belo Campo</v>
    <v>4</v>
    <v>5</v>
    <v>Map</v>
    <v>6</v>
    <v>7</v>
    <v>60</v>
    <v>2373</v>
    <v>3</v>
    <v>Belo Campo is a municipality in the state of Bahia in the North-East region of Brazil.</v>
    <v>2374</v>
    <v>2375</v>
    <v>2376</v>
    <v>2377</v>
    <v>Belo Campo</v>
    <v>2378</v>
    <v>Belo Campo</v>
    <v>mdp/vdpid/6505000024009605121</v>
  </rv>
  <rv s="0">
    <v>536870912</v>
    <v>Biritinga</v>
    <v>7084f68c-5e52-3086-1b5c-e60b04e2a2b5</v>
    <v>en-US</v>
    <v>Map</v>
  </rv>
  <rv s="1">
    <fb>550.07899999999995</fb>
    <v>8</v>
  </rv>
  <rv s="2">
    <v>239</v>
    <v>6</v>
    <v>573</v>
    <v>7</v>
    <v>0</v>
    <v>Image of Biritinga</v>
  </rv>
  <rv s="1">
    <fb>-11.616944444444</fb>
    <v>9</v>
  </rv>
  <rv s="0">
    <v>805306368</v>
    <v>Gilmário Souza de Oliveira (Mayor)</v>
    <v>493cb600-0dc2-23f7-db11-58b7e6e1b001</v>
    <v>en-US</v>
    <v>Generic</v>
  </rv>
  <rv s="3">
    <v>135</v>
  </rv>
  <rv s="4">
    <v>https://www.bing.com/search?q=biritinga+brazil&amp;form=skydnc</v>
    <v>Learn more on Bing</v>
  </rv>
  <rv s="1">
    <fb>-38.799999999999997</fb>
    <v>9</v>
  </rv>
  <rv s="1">
    <fb>15146</fb>
    <v>8</v>
  </rv>
  <rv s="5">
    <v>#VALUE!</v>
    <v>en-US</v>
    <v>7084f68c-5e52-3086-1b5c-e60b04e2a2b5</v>
    <v>536870912</v>
    <v>1</v>
    <v>574</v>
    <v>2</v>
    <v>Biritinga</v>
    <v>4</v>
    <v>5</v>
    <v>Map</v>
    <v>6</v>
    <v>7</v>
    <v>60</v>
    <v>2381</v>
    <v>3</v>
    <v>Biritinga is a municipality in Bahia, Brazil. As of 2020, it had a population of 15,984 and a land area of 214 square miles.</v>
    <v>2382</v>
    <v>2383</v>
    <v>2385</v>
    <v>2386</v>
    <v>2387</v>
    <v>Biritinga</v>
    <v>2388</v>
    <v>2370</v>
    <v>Biritinga</v>
    <v>mdp/vdpid/6505480090036469761</v>
  </rv>
  <rv s="0">
    <v>536870912</v>
    <v>Boa Nova</v>
    <v>f555b217-7243-cafe-9a26-5b68ff0b4676</v>
    <v>en-US</v>
    <v>Map</v>
  </rv>
  <rv s="1">
    <fb>849.53800000000001</fb>
    <v>8</v>
  </rv>
  <rv s="2">
    <v>240</v>
    <v>6</v>
    <v>575</v>
    <v>7</v>
    <v>0</v>
    <v>Image of Boa Nova</v>
  </rv>
  <rv s="1">
    <fb>-14.362777777778</fb>
    <v>9</v>
  </rv>
  <rv s="4">
    <v>https://www.bing.com/search?q=boa+nova+bahia&amp;form=skydnc</v>
    <v>Learn more on Bing</v>
  </rv>
  <rv s="1">
    <fb>-40.207777777777999</fb>
    <v>9</v>
  </rv>
  <rv s="1">
    <fb>12329</fb>
    <v>8</v>
  </rv>
  <rv s="9">
    <v>#VALUE!</v>
    <v>en-US</v>
    <v>f555b217-7243-cafe-9a26-5b68ff0b4676</v>
    <v>536870912</v>
    <v>1</v>
    <v>576</v>
    <v>72</v>
    <v>Boa Nova</v>
    <v>4</v>
    <v>5</v>
    <v>Map</v>
    <v>6</v>
    <v>57</v>
    <v>60</v>
    <v>2391</v>
    <v>3</v>
    <v>Boa Nova is a municipality in the state of Bahia in the North-East region of Brazil. The municipality contains part of the 12,065 hectares Boa Nova National Park, established in 2010, a centre for birdwatching. It also contains the 15,024 ...</v>
    <v>2392</v>
    <v>2393</v>
    <v>2394</v>
    <v>2395</v>
    <v>Boa Nova</v>
    <v>2396</v>
    <v>2370</v>
    <v>Boa Nova</v>
    <v>mdp/vdpid/6505043665793056769</v>
  </rv>
  <rv s="0">
    <v>536870912</v>
    <v>Boa Vista do Tupim</v>
    <v>6f530ee9-a486-366f-ae66-d2952b32ba8c</v>
    <v>en-US</v>
    <v>Map</v>
  </rv>
  <rv s="1">
    <fb>2629.8220000000001</fb>
    <v>8</v>
  </rv>
  <rv s="2">
    <v>241</v>
    <v>6</v>
    <v>577</v>
    <v>7</v>
    <v>0</v>
    <v>Image of Boa Vista do Tupim</v>
  </rv>
  <rv s="1">
    <fb>-12.66</fb>
    <v>9</v>
  </rv>
  <rv s="4">
    <v>https://www.bing.com/search?q=boa+vista+do+tupim+bahia&amp;form=skydnc</v>
    <v>Learn more on Bing</v>
  </rv>
  <rv s="1">
    <fb>-40.608888888888998</fb>
    <v>9</v>
  </rv>
  <rv s="1">
    <fb>16873</fb>
    <v>8</v>
  </rv>
  <rv s="12">
    <v>#VALUE!</v>
    <v>en-US</v>
    <v>6f530ee9-a486-366f-ae66-d2952b32ba8c</v>
    <v>536870912</v>
    <v>1</v>
    <v>578</v>
    <v>120</v>
    <v>Boa Vista do Tupim</v>
    <v>4</v>
    <v>5</v>
    <v>Map</v>
    <v>6</v>
    <v>7</v>
    <v>60</v>
    <v>2399</v>
    <v>3</v>
    <v>Boa Vista do Tupim is a municipality in the state of Bahia in the North-East region of Brazil.</v>
    <v>2400</v>
    <v>2401</v>
    <v>2402</v>
    <v>2403</v>
    <v>Boa Vista do Tupim</v>
    <v>2404</v>
    <v>Boa Vista do Tupim</v>
    <v>mdp/vdpid/6504193384255586305</v>
  </rv>
  <rv s="0">
    <v>536870912</v>
    <v>Bom Jesus da Lapa</v>
    <v>40a56ec1-9e9f-f5c6-ab9e-e7e0ef50d6e8</v>
    <v>en-US</v>
    <v>Map</v>
  </rv>
  <rv s="1">
    <fb>4115.5240000000003</fb>
    <v>8</v>
  </rv>
  <rv s="2">
    <v>242</v>
    <v>6</v>
    <v>579</v>
    <v>7</v>
    <v>0</v>
    <v>Image of Bom Jesus da Lapa</v>
  </rv>
  <rv s="1">
    <fb>-13.255000000000001</fb>
    <v>9</v>
  </rv>
  <rv s="0">
    <v>805306368</v>
    <v>Eures Ribeiro Pereira (Mayor)</v>
    <v>7449ec91-1eba-9f29-7d27-77afff231fee</v>
    <v>en-US</v>
    <v>Generic</v>
  </rv>
  <rv s="3">
    <v>136</v>
  </rv>
  <rv s="4">
    <v>https://www.bing.com/search?q=bom+jesus+da+lapa+brazil&amp;form=skydnc</v>
    <v>Learn more on Bing</v>
  </rv>
  <rv s="1">
    <fb>-43.417777777777999</fb>
    <v>9</v>
  </rv>
  <rv s="1">
    <fb>69662</fb>
    <v>8</v>
  </rv>
  <rv s="5">
    <v>#VALUE!</v>
    <v>en-US</v>
    <v>40a56ec1-9e9f-f5c6-ab9e-e7e0ef50d6e8</v>
    <v>536870912</v>
    <v>1</v>
    <v>580</v>
    <v>2</v>
    <v>Bom Jesus da Lapa</v>
    <v>4</v>
    <v>5</v>
    <v>Map</v>
    <v>6</v>
    <v>57</v>
    <v>60</v>
    <v>2407</v>
    <v>3</v>
    <v>Bom Jesus da Lapa is a municipality in Bahia, Brazil located 796 kilometres from the state capital. The population as of 2022 was recorded at 65,550 according to the Brazilian Institute of Geography and Statistics. The city covers a total area ...</v>
    <v>2408</v>
    <v>2409</v>
    <v>2411</v>
    <v>2412</v>
    <v>2413</v>
    <v>Bom Jesus da Lapa</v>
    <v>2414</v>
    <v>2370</v>
    <v>Bom Jesus da Lapa</v>
    <v>mdp/vdpid/6503650859455348737</v>
  </rv>
  <rv s="0">
    <v>536870912</v>
    <v>Bom Jesus da Serra</v>
    <v>ca404717-c166-3503-7e81-f2149ca13d23</v>
    <v>en-US</v>
    <v>Map</v>
  </rv>
  <rv s="1">
    <fb>421.536</fb>
    <v>8</v>
  </rv>
  <rv s="2">
    <v>243</v>
    <v>6</v>
    <v>581</v>
    <v>7</v>
    <v>0</v>
    <v>Image of Bom Jesus da Serra</v>
  </rv>
  <rv s="1">
    <fb>-14.371944444444001</fb>
    <v>9</v>
  </rv>
  <rv s="4">
    <v>https://www.bing.com/search?q=bom+jesus+da+serra+bahia&amp;form=skydnc</v>
    <v>Learn more on Bing</v>
  </rv>
  <rv s="1">
    <fb>-40.503888888889001</fb>
    <v>9</v>
  </rv>
  <rv s="1">
    <fb>9730</fb>
    <v>8</v>
  </rv>
  <rv s="12">
    <v>#VALUE!</v>
    <v>en-US</v>
    <v>ca404717-c166-3503-7e81-f2149ca13d23</v>
    <v>536870912</v>
    <v>1</v>
    <v>582</v>
    <v>120</v>
    <v>Bom Jesus da Serra</v>
    <v>4</v>
    <v>5</v>
    <v>Map</v>
    <v>6</v>
    <v>7</v>
    <v>60</v>
    <v>2417</v>
    <v>3</v>
    <v>Bom Jesus da Serra is a municipality in the state of Bahia in the North-East region of Brazil.</v>
    <v>2418</v>
    <v>2419</v>
    <v>2420</v>
    <v>2421</v>
    <v>Bom Jesus da Serra</v>
    <v>2422</v>
    <v>Bom Jesus da Serra</v>
    <v>mdp/vdpid/6505033662126358529</v>
  </rv>
  <rv s="0">
    <v>536870912</v>
    <v>Boninal</v>
    <v>e52dd84d-8e37-152d-4a75-7c409689058b</v>
    <v>en-US</v>
    <v>Map</v>
  </rv>
  <rv s="1">
    <fb>847.90499999999997</fb>
    <v>8</v>
  </rv>
  <rv s="2">
    <v>244</v>
    <v>6</v>
    <v>583</v>
    <v>7</v>
    <v>0</v>
    <v>Image of Boninal</v>
  </rv>
  <rv s="1">
    <fb>-12.701944444444001</fb>
    <v>9</v>
  </rv>
  <rv s="4">
    <v>https://www.bing.com/search?q=boninal+bahia&amp;form=skydnc</v>
    <v>Learn more on Bing</v>
  </rv>
  <rv s="1">
    <fb>-41.827777777778003</fb>
    <v>9</v>
  </rv>
  <rv s="1">
    <fb>13622</fb>
    <v>8</v>
  </rv>
  <rv s="12">
    <v>#VALUE!</v>
    <v>en-US</v>
    <v>e52dd84d-8e37-152d-4a75-7c409689058b</v>
    <v>536870912</v>
    <v>1</v>
    <v>584</v>
    <v>120</v>
    <v>Boninal</v>
    <v>4</v>
    <v>5</v>
    <v>Map</v>
    <v>6</v>
    <v>7</v>
    <v>60</v>
    <v>2425</v>
    <v>3</v>
    <v>Boninal is a municipality in the state of Bahia in the North-East region of Brazil.</v>
    <v>2426</v>
    <v>2427</v>
    <v>2428</v>
    <v>2429</v>
    <v>Boninal</v>
    <v>2430</v>
    <v>Boninal</v>
    <v>mdp/vdpid/6504051385959448577</v>
  </rv>
  <rv s="0">
    <v>536870912</v>
    <v>Bonito, Bahia</v>
    <v>f7aac425-e18c-c3c7-050c-38dd0bc04100</v>
    <v>en-US</v>
    <v>Map</v>
  </rv>
  <rv s="1">
    <fb>641.22900000000004</fb>
    <v>8</v>
  </rv>
  <rv s="1">
    <fb>-11.965833333333</fb>
    <v>9</v>
  </rv>
  <rv s="4">
    <v>https://www.bing.com/search?q=bonito%2c+bahia&amp;form=skydnc</v>
    <v>Learn more on Bing</v>
  </rv>
  <rv s="1">
    <fb>-41.266944444444</fb>
    <v>9</v>
  </rv>
  <rv s="1">
    <fb>15844</fb>
    <v>8</v>
  </rv>
  <rv s="16">
    <v>#VALUE!</v>
    <v>en-US</v>
    <v>f7aac425-e18c-c3c7-050c-38dd0bc04100</v>
    <v>536870912</v>
    <v>1</v>
    <v>586</v>
    <v>151</v>
    <v>Bonito, Bahia</v>
    <v>4</v>
    <v>137</v>
    <v>Map</v>
    <v>6</v>
    <v>7</v>
    <v>60</v>
    <v>2433</v>
    <v>3</v>
    <v>Bonito is a municipality in the state of Bahia in the North-East region of Brazil.</v>
    <v>2434</v>
    <v>2435</v>
    <v>2436</v>
    <v>Bonito, Bahia</v>
    <v>2437</v>
    <v>Bonito, Bahia</v>
    <v>mdp/vdpid/6503821920889208833</v>
  </rv>
  <rv s="0">
    <v>536870912</v>
    <v>Boquira</v>
    <v>e7f65bfe-8cd8-e771-0801-df68e39b006c</v>
    <v>en-US</v>
    <v>Map</v>
  </rv>
  <rv s="1">
    <fb>1482.6510000000001</fb>
    <v>8</v>
  </rv>
  <rv s="2">
    <v>245</v>
    <v>6</v>
    <v>587</v>
    <v>7</v>
    <v>0</v>
    <v>Image of Boquira</v>
  </rv>
  <rv s="1">
    <fb>-12.822777777778001</fb>
    <v>9</v>
  </rv>
  <rv s="4">
    <v>https://www.bing.com/search?q=boquira+bahia&amp;form=skydnc</v>
    <v>Learn more on Bing</v>
  </rv>
  <rv s="1">
    <fb>-42.730833333333003</fb>
    <v>9</v>
  </rv>
  <rv s="1">
    <fb>21497</fb>
    <v>8</v>
  </rv>
  <rv s="9">
    <v>#VALUE!</v>
    <v>en-US</v>
    <v>e7f65bfe-8cd8-e771-0801-df68e39b006c</v>
    <v>536870912</v>
    <v>1</v>
    <v>588</v>
    <v>72</v>
    <v>Boquira</v>
    <v>4</v>
    <v>5</v>
    <v>Map</v>
    <v>6</v>
    <v>57</v>
    <v>60</v>
    <v>2440</v>
    <v>3</v>
    <v>Boquira is a municipality in the state of Bahia in the North-East region of Brazil.</v>
    <v>2441</v>
    <v>2442</v>
    <v>2443</v>
    <v>2444</v>
    <v>Boquira</v>
    <v>2445</v>
    <v>2370</v>
    <v>Boquira</v>
    <v>mdp/vdpid/6503668578007384065</v>
  </rv>
  <rv s="0">
    <v>536870912</v>
    <v>Botuporã</v>
    <v>1ae17bbf-a829-54a6-3696-2a63caedefdc</v>
    <v>en-US</v>
    <v>Map</v>
  </rv>
  <rv s="1">
    <fb>552.57000000000005</fb>
    <v>8</v>
  </rv>
  <rv s="2">
    <v>246</v>
    <v>6</v>
    <v>589</v>
    <v>7</v>
    <v>0</v>
    <v>Image of Botuporã</v>
  </rv>
  <rv s="1">
    <fb>-13.381944444444001</fb>
    <v>9</v>
  </rv>
  <rv s="4">
    <v>https://www.bing.com/search?q=botupor%c3%a3+brazil&amp;form=skydnc</v>
    <v>Learn more on Bing</v>
  </rv>
  <rv s="1">
    <fb>-42.522777777778003</fb>
    <v>9</v>
  </rv>
  <rv s="1">
    <fb>11024</fb>
    <v>8</v>
  </rv>
  <rv s="12">
    <v>#VALUE!</v>
    <v>en-US</v>
    <v>1ae17bbf-a829-54a6-3696-2a63caedefdc</v>
    <v>536870912</v>
    <v>1</v>
    <v>590</v>
    <v>120</v>
    <v>Botuporã</v>
    <v>4</v>
    <v>5</v>
    <v>Map</v>
    <v>6</v>
    <v>7</v>
    <v>60</v>
    <v>2448</v>
    <v>3</v>
    <v>Botuporã is a municipality in the state of Bahia in the North-East region of Brazil.</v>
    <v>2449</v>
    <v>2450</v>
    <v>2451</v>
    <v>2452</v>
    <v>Botuporã</v>
    <v>2453</v>
    <v>Botuporã</v>
    <v>mdp/vdpid/6503683794791301121</v>
  </rv>
  <rv s="0">
    <v>536870912</v>
    <v>Brejões</v>
    <v>f634542e-a894-3ef8-6ced-6bdca87fab45</v>
    <v>en-US</v>
    <v>Map</v>
  </rv>
  <rv s="1">
    <fb>480.83300000000003</fb>
    <v>8</v>
  </rv>
  <rv s="2">
    <v>247</v>
    <v>6</v>
    <v>591</v>
    <v>7</v>
    <v>0</v>
    <v>Image of Brejões</v>
  </rv>
  <rv s="1">
    <fb>-13.103888888888999</fb>
    <v>9</v>
  </rv>
  <rv s="4">
    <v>https://www.bing.com/search?q=brej%c3%b5es+bahia&amp;form=skydnc</v>
    <v>Learn more on Bing</v>
  </rv>
  <rv s="1">
    <fb>-39.795833333333</fb>
    <v>9</v>
  </rv>
  <rv s="1">
    <fb>12943</fb>
    <v>8</v>
  </rv>
  <rv s="12">
    <v>#VALUE!</v>
    <v>en-US</v>
    <v>f634542e-a894-3ef8-6ced-6bdca87fab45</v>
    <v>536870912</v>
    <v>1</v>
    <v>592</v>
    <v>120</v>
    <v>Brejões</v>
    <v>4</v>
    <v>5</v>
    <v>Map</v>
    <v>6</v>
    <v>7</v>
    <v>60</v>
    <v>2456</v>
    <v>3</v>
    <v>Brejões is a municipality in the state of Bahia in the North-East region of Brazil.</v>
    <v>2457</v>
    <v>2458</v>
    <v>2459</v>
    <v>2460</v>
    <v>Brejões</v>
    <v>2461</v>
    <v>Brejões</v>
    <v>mdp/vdpid/6504239670631596033</v>
  </rv>
  <rv s="0">
    <v>536870912</v>
    <v>Brejolândia</v>
    <v>dcae13fa-dcf8-8f2b-4c01-7a135a6929ff</v>
    <v>en-US</v>
    <v>Map</v>
  </rv>
  <rv s="1">
    <fb>2619.4389999999999</fb>
    <v>8</v>
  </rv>
  <rv s="2">
    <v>248</v>
    <v>6</v>
    <v>593</v>
    <v>7</v>
    <v>0</v>
    <v>Image of Brejolândia</v>
  </rv>
  <rv s="1">
    <fb>-12.482777777778001</fb>
    <v>9</v>
  </rv>
  <rv s="4">
    <v>https://www.bing.com/search?q=brejol%c3%a2ndia+bahia&amp;form=skydnc</v>
    <v>Learn more on Bing</v>
  </rv>
  <rv s="1">
    <fb>-43.965833333333002</fb>
    <v>9</v>
  </rv>
  <rv s="1">
    <fb>10618</fb>
    <v>8</v>
  </rv>
  <rv s="9">
    <v>#VALUE!</v>
    <v>en-US</v>
    <v>dcae13fa-dcf8-8f2b-4c01-7a135a6929ff</v>
    <v>536870912</v>
    <v>1</v>
    <v>594</v>
    <v>72</v>
    <v>Brejolândia</v>
    <v>4</v>
    <v>5</v>
    <v>Map</v>
    <v>6</v>
    <v>57</v>
    <v>60</v>
    <v>2464</v>
    <v>3</v>
    <v>Brejolândia is a municipality in the state of Bahia in the North-East region of Brazil.</v>
    <v>2465</v>
    <v>2466</v>
    <v>2467</v>
    <v>2468</v>
    <v>Brejolândia</v>
    <v>2469</v>
    <v>2370</v>
    <v>Brejolândia</v>
    <v>mdp/vdpid/6503434014676746241</v>
  </rv>
  <rv s="0">
    <v>536870912</v>
    <v>Brotas de Macaúbas</v>
    <v>9b55a94b-c4cb-3db3-fb61-abc58dee6614</v>
    <v>en-US</v>
    <v>Map</v>
  </rv>
  <rv s="1">
    <fb>2372.6439999999998</fb>
    <v>8</v>
  </rv>
  <rv s="2">
    <v>249</v>
    <v>6</v>
    <v>595</v>
    <v>7</v>
    <v>0</v>
    <v>Image of Brotas de Macaúbas</v>
  </rv>
  <rv s="1">
    <fb>-11.998888888889001</fb>
    <v>9</v>
  </rv>
  <rv s="4">
    <v>https://www.bing.com/search?q=brotas+de+maca%c3%babas+bahia&amp;form=skydnc</v>
    <v>Learn more on Bing</v>
  </rv>
  <rv s="1">
    <fb>-42.625833333332999</fb>
    <v>9</v>
  </rv>
  <rv s="1">
    <fb>11765</fb>
    <v>8</v>
  </rv>
  <rv s="12">
    <v>#VALUE!</v>
    <v>en-US</v>
    <v>9b55a94b-c4cb-3db3-fb61-abc58dee6614</v>
    <v>536870912</v>
    <v>1</v>
    <v>596</v>
    <v>120</v>
    <v>Brotas de Macaúbas</v>
    <v>4</v>
    <v>5</v>
    <v>Map</v>
    <v>6</v>
    <v>7</v>
    <v>60</v>
    <v>2472</v>
    <v>3</v>
    <v>Brotas de Macaúbas is a municipality in the state of Bahia in the North-East region of Brazil.</v>
    <v>2473</v>
    <v>2474</v>
    <v>2475</v>
    <v>2476</v>
    <v>Brotas de Macaúbas</v>
    <v>2477</v>
    <v>Brotas de Macaúbas</v>
    <v>mdp/vdpid/6503837107960676353</v>
  </rv>
  <rv s="0">
    <v>536870912</v>
    <v>Brumado</v>
    <v>fb21de57-ffae-bd1f-f938-253c51ee7f5a</v>
    <v>en-US</v>
    <v>Map</v>
  </rv>
  <rv s="1">
    <fb>2207.6120000000001</fb>
    <v>8</v>
  </rv>
  <rv s="2">
    <v>250</v>
    <v>6</v>
    <v>597</v>
    <v>7</v>
    <v>0</v>
    <v>Image of Brumado</v>
  </rv>
  <rv s="1">
    <fb>-14.203888888889001</fb>
    <v>9</v>
  </rv>
  <rv s="0">
    <v>805306368</v>
    <v>Eduardo Vasconcelos (Mayor)</v>
    <v>99d1781d-07c4-4013-75bd-764d491c0629</v>
    <v>en-US</v>
    <v>Generic</v>
  </rv>
  <rv s="3">
    <v>137</v>
  </rv>
  <rv s="4">
    <v>https://www.bing.com/search?q=brumado+brazil&amp;form=skydnc</v>
    <v>Learn more on Bing</v>
  </rv>
  <rv s="1">
    <fb>-41.664999999999999</fb>
    <v>9</v>
  </rv>
  <rv s="1">
    <fb>70512</fb>
    <v>8</v>
  </rv>
  <rv s="8">
    <v>#VALUE!</v>
    <v>en-US</v>
    <v>fb21de57-ffae-bd1f-f938-253c51ee7f5a</v>
    <v>536870912</v>
    <v>1</v>
    <v>598</v>
    <v>67</v>
    <v>Brumado</v>
    <v>4</v>
    <v>5</v>
    <v>Map</v>
    <v>6</v>
    <v>7</v>
    <v>60</v>
    <v>2480</v>
    <v>3</v>
    <v>Brumado is a Brazilian municipality in the interior of Bahia, in the Northeast region of the country, precisely in the Center-South mesoregion of the State, in the homonymous microregion to the do municipality name, to the do 555 kilometers from ...</v>
    <v>2481</v>
    <v>2482</v>
    <v>2484</v>
    <v>2485</v>
    <v>2486</v>
    <v>Brumado</v>
    <v>2487</v>
    <v>Brumado</v>
    <v>mdp/vdpid/6504922720352862209</v>
  </rv>
  <rv s="0">
    <v>536870912</v>
    <v>Buerarema</v>
    <v>4db32767-1853-4744-a3c0-257b63d21ab8</v>
    <v>en-US</v>
    <v>Map</v>
  </rv>
  <rv s="1">
    <fb>209.559</fb>
    <v>8</v>
  </rv>
  <rv s="2">
    <v>251</v>
    <v>6</v>
    <v>599</v>
    <v>7</v>
    <v>0</v>
    <v>Image of Buerarema</v>
  </rv>
  <rv s="1">
    <fb>-14.958888888889</fb>
    <v>9</v>
  </rv>
  <rv s="0">
    <v>805306368</v>
    <v>Vinícius Ibrann Dantas Andrade Oliveira (Mayor)</v>
    <v>4f4f6c6b-0463-5adf-272c-74d3f7027ef1</v>
    <v>en-US</v>
    <v>Generic</v>
  </rv>
  <rv s="3">
    <v>138</v>
  </rv>
  <rv s="4">
    <v>https://www.bing.com/search?q=buerarema+bahia&amp;form=skydnc</v>
    <v>Learn more on Bing</v>
  </rv>
  <rv s="1">
    <fb>-39.299999999999997</fb>
    <v>9</v>
  </rv>
  <rv s="1">
    <fb>14804</fb>
    <v>8</v>
  </rv>
  <rv s="8">
    <v>#VALUE!</v>
    <v>en-US</v>
    <v>4db32767-1853-4744-a3c0-257b63d21ab8</v>
    <v>536870912</v>
    <v>1</v>
    <v>600</v>
    <v>67</v>
    <v>Buerarema</v>
    <v>4</v>
    <v>5</v>
    <v>Map</v>
    <v>6</v>
    <v>7</v>
    <v>60</v>
    <v>2490</v>
    <v>3</v>
    <v>Buerarema is a municipality in the state of Bahia in the North-East region of Brazil. Your mayor is Vinícius Ibrann Dantas Andrade Oliveira.</v>
    <v>2491</v>
    <v>2492</v>
    <v>2494</v>
    <v>2495</v>
    <v>2496</v>
    <v>Buerarema</v>
    <v>2497</v>
    <v>Buerarema</v>
    <v>mdp/vdpid/6506652113899094017</v>
  </rv>
  <rv s="0">
    <v>536870912</v>
    <v>Buritirama</v>
    <v>1d0d5d80-5df9-e95c-9d36-72f8ad1f288f</v>
    <v>en-US</v>
    <v>Map</v>
  </rv>
  <rv s="1">
    <fb>3797.8710000000001</fb>
    <v>8</v>
  </rv>
  <rv s="2">
    <v>252</v>
    <v>6</v>
    <v>601</v>
    <v>7</v>
    <v>0</v>
    <v>Image of Buritirama</v>
  </rv>
  <rv s="1">
    <fb>-10.707777777778</fb>
    <v>9</v>
  </rv>
  <rv s="0">
    <v>805306368</v>
    <v>Arival Marques Viana (Mayor)</v>
    <v>6eab7f3b-7880-5157-db61-ebb0d975c5ec</v>
    <v>en-US</v>
    <v>Generic</v>
  </rv>
  <rv s="3">
    <v>139</v>
  </rv>
  <rv s="4">
    <v>https://www.bing.com/search?q=buritirama+bahia&amp;form=skydnc</v>
    <v>Learn more on Bing</v>
  </rv>
  <rv s="1">
    <fb>-43.630833333333001</fb>
    <v>9</v>
  </rv>
  <rv s="1">
    <fb>21276</fb>
    <v>8</v>
  </rv>
  <rv s="5">
    <v>#VALUE!</v>
    <v>en-US</v>
    <v>1d0d5d80-5df9-e95c-9d36-72f8ad1f288f</v>
    <v>536870912</v>
    <v>1</v>
    <v>602</v>
    <v>2</v>
    <v>Buritirama</v>
    <v>4</v>
    <v>5</v>
    <v>Map</v>
    <v>6</v>
    <v>57</v>
    <v>60</v>
    <v>2500</v>
    <v>3</v>
    <v>Buritirama is a municipality in the state of Bahia in the North-East region of Brazil. Buritirama covers 3,941.872 km², and has a population of 21,276 with a population density of 5.4 inhabitants per square kilometer.</v>
    <v>2501</v>
    <v>2502</v>
    <v>2504</v>
    <v>2505</v>
    <v>2506</v>
    <v>Buritirama</v>
    <v>2507</v>
    <v>2370</v>
    <v>Buritirama</v>
    <v>mdp/vdpid/6491157555539083265</v>
  </rv>
  <rv s="0">
    <v>536870912</v>
    <v>Caatiba</v>
    <v>d25671b5-9c80-3851-d92b-b5850578b90c</v>
    <v>en-US</v>
    <v>Map</v>
  </rv>
  <rv s="1">
    <fb>655.58100000000002</fb>
    <v>8</v>
  </rv>
  <rv s="2">
    <v>253</v>
    <v>6</v>
    <v>603</v>
    <v>7</v>
    <v>0</v>
    <v>Image of Caatiba</v>
  </rv>
  <rv s="1">
    <fb>-14.976944444443999</fb>
    <v>9</v>
  </rv>
  <rv s="4">
    <v>https://www.bing.com/search?q=caatiba+bahia&amp;form=skydnc</v>
    <v>Learn more on Bing</v>
  </rv>
  <rv s="1">
    <fb>-40.407777777778001</fb>
    <v>9</v>
  </rv>
  <rv s="1">
    <fb>6205</fb>
    <v>8</v>
  </rv>
  <rv s="12">
    <v>#VALUE!</v>
    <v>en-US</v>
    <v>d25671b5-9c80-3851-d92b-b5850578b90c</v>
    <v>536870912</v>
    <v>1</v>
    <v>604</v>
    <v>120</v>
    <v>Caatiba</v>
    <v>4</v>
    <v>5</v>
    <v>Map</v>
    <v>6</v>
    <v>7</v>
    <v>60</v>
    <v>2510</v>
    <v>3</v>
    <v>Caatiba is a municipality in the state of Bahia, Brazil. In 2020 it had 6,488 inhabitants. Until 1961 it belonged to the municipality of Vitória da Conquista when it became independent. In 1962 the first election took place and the mayor ...</v>
    <v>2511</v>
    <v>2512</v>
    <v>2513</v>
    <v>2514</v>
    <v>Caatiba</v>
    <v>2515</v>
    <v>Caatiba</v>
    <v>mdp/vdpid/6505115394313814017</v>
  </rv>
  <rv s="0">
    <v>536870912</v>
    <v>Cabaceiras do Paraguaçu</v>
    <v>3bc5cb6d-addf-8eda-b4aa-d20705a606fe</v>
    <v>en-US</v>
    <v>Map</v>
  </rv>
  <rv s="1">
    <fb>213.55</fb>
    <v>8</v>
  </rv>
  <rv s="2">
    <v>254</v>
    <v>6</v>
    <v>605</v>
    <v>7</v>
    <v>0</v>
    <v>Image of Cabaceiras do Paraguaçu</v>
  </rv>
  <rv s="1">
    <fb>-12.535833333333001</fb>
    <v>9</v>
  </rv>
  <rv s="4">
    <v>https://www.bing.com/search?q=cabaceiras+do+paragua%c3%a7u+bahia&amp;form=skydnc</v>
    <v>Learn more on Bing</v>
  </rv>
  <rv s="1">
    <fb>-39.190833333333003</fb>
    <v>9</v>
  </rv>
  <rv s="1">
    <fb>18911</fb>
    <v>8</v>
  </rv>
  <rv s="9">
    <v>#VALUE!</v>
    <v>en-US</v>
    <v>3bc5cb6d-addf-8eda-b4aa-d20705a606fe</v>
    <v>536870912</v>
    <v>1</v>
    <v>606</v>
    <v>72</v>
    <v>Cabaceiras do Paraguaçu</v>
    <v>4</v>
    <v>5</v>
    <v>Map</v>
    <v>6</v>
    <v>57</v>
    <v>60</v>
    <v>2518</v>
    <v>3</v>
    <v>Cabaceiras do Paraguaçu is a municipality in the state of Bahia in the North-East region of Brazil.</v>
    <v>2519</v>
    <v>2520</v>
    <v>2521</v>
    <v>2522</v>
    <v>Cabaceiras do Paraguaçu</v>
    <v>2523</v>
    <v>2370</v>
    <v>Cabaceiras do Paraguaçu</v>
    <v>mdp/vdpid/6505544519629406209</v>
  </rv>
  <rv s="0">
    <v>536870912</v>
    <v>Cachoeira</v>
    <v>2355f44e-04d1-23db-7d5c-888573d867bb</v>
    <v>en-US</v>
    <v>Map</v>
  </rv>
  <rv s="1">
    <fb>395.22300000000001</fb>
    <v>8</v>
  </rv>
  <rv s="2">
    <v>255</v>
    <v>6</v>
    <v>607</v>
    <v>7</v>
    <v>0</v>
    <v>Image of Cachoeira</v>
  </rv>
  <rv s="1">
    <fb>-12.617777777778</fb>
    <v>9</v>
  </rv>
  <rv s="0">
    <v>805306368</v>
    <v>Eliana Gonzaga de Jesus (Mayor)</v>
    <v>f6e4ee3d-8ae5-329b-a4ac-d7f71f37a534</v>
    <v>en-US</v>
    <v>Generic</v>
  </rv>
  <rv s="3">
    <v>140</v>
  </rv>
  <rv s="4">
    <v>https://www.bing.com/search?q=cachoeira+brazil&amp;form=skydnc</v>
    <v>Learn more on Bing</v>
  </rv>
  <rv s="1">
    <fb>-38.955833333332997</fb>
    <v>9</v>
  </rv>
  <rv s="1">
    <fb>29251</fb>
    <v>8</v>
  </rv>
  <rv s="8">
    <v>#VALUE!</v>
    <v>en-US</v>
    <v>2355f44e-04d1-23db-7d5c-888573d867bb</v>
    <v>536870912</v>
    <v>1</v>
    <v>608</v>
    <v>67</v>
    <v>Cachoeira</v>
    <v>4</v>
    <v>5</v>
    <v>Map</v>
    <v>6</v>
    <v>7</v>
    <v>60</v>
    <v>2526</v>
    <v>3</v>
    <v>Cachoeira is an inland municipality of Bahia, Brazil, on the Paraguaçu River. The town exports sugar, cotton, and tobacco and is a thriving commercial and industrial centre. The municipality contains 56% of the 10,074 hectares Baía do Iguape ...</v>
    <v>2527</v>
    <v>2528</v>
    <v>2530</v>
    <v>2531</v>
    <v>2532</v>
    <v>Cachoeira</v>
    <v>2533</v>
    <v>Cachoeira</v>
    <v>mdp/vdpid/6505742441033760769</v>
  </rv>
  <rv s="0">
    <v>536870912</v>
    <v>Caculé</v>
    <v>a9e36b88-0151-d5e9-4d15-c8cf743f4e23</v>
    <v>en-US</v>
    <v>Map</v>
  </rv>
  <rv s="1">
    <fb>610.98299999999995</fb>
    <v>8</v>
  </rv>
  <rv s="2">
    <v>256</v>
    <v>6</v>
    <v>609</v>
    <v>7</v>
    <v>0</v>
    <v>Image of Caculé</v>
  </rv>
  <rv s="1">
    <fb>-14.502777777778</fb>
    <v>9</v>
  </rv>
  <rv s="0">
    <v>805306368</v>
    <v>Pedro Dias da Silva (Mayor)</v>
    <v>767403c5-bebd-4443-61a1-624186d69a4c</v>
    <v>en-US</v>
    <v>Generic</v>
  </rv>
  <rv s="3">
    <v>141</v>
  </rv>
  <rv s="4">
    <v>https://www.bing.com/search?q=cacul%c3%a9+brazil&amp;form=skydnc</v>
    <v>Learn more on Bing</v>
  </rv>
  <rv s="1">
    <fb>-42.221944444443999</fb>
    <v>9</v>
  </rv>
  <rv s="1">
    <fb>22462</fb>
    <v>8</v>
  </rv>
  <rv s="5">
    <v>#VALUE!</v>
    <v>en-US</v>
    <v>a9e36b88-0151-d5e9-4d15-c8cf743f4e23</v>
    <v>536870912</v>
    <v>1</v>
    <v>610</v>
    <v>2</v>
    <v>Caculé</v>
    <v>4</v>
    <v>5</v>
    <v>Map</v>
    <v>6</v>
    <v>7</v>
    <v>60</v>
    <v>2536</v>
    <v>3</v>
    <v>Caculé is a Brazilian municipality located in the state of Bahia, which possesses 23,291 inhabitants as of 2020, according to IBGE. It is situated 750 kilometers southwest from Salvador. Its economy is based mostly on agriculture. The climate in ...</v>
    <v>2537</v>
    <v>2538</v>
    <v>2540</v>
    <v>2541</v>
    <v>2542</v>
    <v>Caculé</v>
    <v>2543</v>
    <v>2370</v>
    <v>Caculé</v>
    <v>mdp/vdpid/6504904699425062913</v>
  </rv>
  <rv s="0">
    <v>536870912</v>
    <v>Caém</v>
    <v>5917e167-3c45-1b1b-0a60-54f6404e6354</v>
    <v>en-US</v>
    <v>Map</v>
  </rv>
  <rv s="1">
    <fb>497.46699999999998</fb>
    <v>8</v>
  </rv>
  <rv s="2">
    <v>257</v>
    <v>6</v>
    <v>611</v>
    <v>7</v>
    <v>0</v>
    <v>Image of Caém</v>
  </rv>
  <rv s="1">
    <fb>-11.1</fb>
    <v>9</v>
  </rv>
  <rv s="4">
    <v>https://www.bing.com/search?q=ca%c3%a9m+bahia&amp;form=skydnc</v>
    <v>Learn more on Bing</v>
  </rv>
  <rv s="1">
    <fb>-40.433333330000004</fb>
    <v>9</v>
  </rv>
  <rv s="1">
    <fb>10384</fb>
    <v>8</v>
  </rv>
  <rv s="12">
    <v>#VALUE!</v>
    <v>en-US</v>
    <v>5917e167-3c45-1b1b-0a60-54f6404e6354</v>
    <v>536870912</v>
    <v>1</v>
    <v>612</v>
    <v>120</v>
    <v>Caém</v>
    <v>4</v>
    <v>5</v>
    <v>Map</v>
    <v>6</v>
    <v>7</v>
    <v>60</v>
    <v>2546</v>
    <v>3</v>
    <v>Caém is a municipality in the state of Bahia in the North-East region of Brazil.</v>
    <v>2547</v>
    <v>2548</v>
    <v>2549</v>
    <v>2550</v>
    <v>Caém</v>
    <v>2551</v>
    <v>Caém</v>
    <v>mdp/vdpid/6491926217262891009</v>
  </rv>
  <rv s="0">
    <v>536870912</v>
    <v>Caetanos</v>
    <v>a9cfe5c3-e623-f93f-6a80-049141e50eb4</v>
    <v>en-US</v>
    <v>Map</v>
  </rv>
  <rv s="1">
    <fb>857.28200000000004</fb>
    <v>8</v>
  </rv>
  <rv s="2">
    <v>258</v>
    <v>6</v>
    <v>613</v>
    <v>7</v>
    <v>0</v>
    <v>Image of Caetanos</v>
  </rv>
  <rv s="1">
    <fb>-14.337777777777999</fb>
    <v>9</v>
  </rv>
  <rv s="4">
    <v>https://www.bing.com/search?q=caetanos+bahia&amp;form=skydnc</v>
    <v>Learn more on Bing</v>
  </rv>
  <rv s="1">
    <fb>-40.909999999999997</fb>
    <v>9</v>
  </rv>
  <rv s="1">
    <fb>14608</fb>
    <v>8</v>
  </rv>
  <rv s="9">
    <v>#VALUE!</v>
    <v>en-US</v>
    <v>a9cfe5c3-e623-f93f-6a80-049141e50eb4</v>
    <v>536870912</v>
    <v>1</v>
    <v>614</v>
    <v>72</v>
    <v>Caetanos</v>
    <v>4</v>
    <v>5</v>
    <v>Map</v>
    <v>6</v>
    <v>57</v>
    <v>60</v>
    <v>2554</v>
    <v>3</v>
    <v>Caetanos is a municipality in the state of Bahia in the North-East region of Brazil.</v>
    <v>2555</v>
    <v>2556</v>
    <v>2557</v>
    <v>2558</v>
    <v>Caetanos</v>
    <v>2559</v>
    <v>2370</v>
    <v>Caetanos</v>
    <v>mdp/vdpid/6505033804162269185</v>
  </rv>
  <rv s="0">
    <v>536870912</v>
    <v>Caetité</v>
    <v>01b519e3-487d-fcd3-5576-fdabbc12b9df</v>
    <v>en-US</v>
    <v>Map</v>
  </rv>
  <rv s="1">
    <fb>2442</fb>
    <v>8</v>
  </rv>
  <rv s="2">
    <v>259</v>
    <v>6</v>
    <v>615</v>
    <v>7</v>
    <v>0</v>
    <v>Image of Caetité</v>
  </rv>
  <rv s="1">
    <fb>-14.068888888888999</fb>
    <v>9</v>
  </rv>
  <rv s="0">
    <v>805306368</v>
    <v>Valtécio Aguiar (Mayor)</v>
    <v>6c714b78-77d0-9b6a-2060-1a06ebd18a4c</v>
    <v>en-US</v>
    <v>Generic</v>
  </rv>
  <rv s="3">
    <v>142</v>
  </rv>
  <rv s="4">
    <v>https://www.bing.com/search?q=caetit%c3%a9+brazil&amp;form=skydnc</v>
    <v>Learn more on Bing</v>
  </rv>
  <rv s="1">
    <fb>-42.475000000000001</fb>
    <v>9</v>
  </rv>
  <rv s="1">
    <fb>52012</fb>
    <v>8</v>
  </rv>
  <rv s="5">
    <v>#VALUE!</v>
    <v>en-US</v>
    <v>01b519e3-487d-fcd3-5576-fdabbc12b9df</v>
    <v>536870912</v>
    <v>1</v>
    <v>616</v>
    <v>2</v>
    <v>Caetité</v>
    <v>4</v>
    <v>5</v>
    <v>Map</v>
    <v>6</v>
    <v>7</v>
    <v>60</v>
    <v>2562</v>
    <v>414</v>
    <v>Caetité is a Brazilian municipality in the state of Bahia. It is located in the semi-arid sertão region in the interior of the state. It had an estimated 51,081 inhabitants as of 2020. It covers 2,651.5 square kilometres and is 757 kilometres ...</v>
    <v>2563</v>
    <v>2564</v>
    <v>2566</v>
    <v>2567</v>
    <v>2568</v>
    <v>Caetité</v>
    <v>2569</v>
    <v>2370</v>
    <v>Caetité</v>
    <v>mdp/vdpid/6504508643545710593</v>
  </rv>
  <rv s="0">
    <v>536870912</v>
    <v>Cafarnaum</v>
    <v>78e9df39-4e13-02ec-a92a-74b96ec46e7c</v>
    <v>en-US</v>
    <v>Map</v>
  </rv>
  <rv s="1">
    <fb>927.49099999999999</fb>
    <v>8</v>
  </rv>
  <rv s="2">
    <v>260</v>
    <v>6</v>
    <v>617</v>
    <v>7</v>
    <v>0</v>
    <v>Image of Cafarnaum</v>
  </rv>
  <rv s="1">
    <fb>-11.693888888888999</fb>
    <v>9</v>
  </rv>
  <rv s="4">
    <v>https://www.bing.com/search?q=cafarnaum+bahia&amp;form=skydnc</v>
    <v>Learn more on Bing</v>
  </rv>
  <rv s="1">
    <fb>-41.467777777777997</fb>
    <v>9</v>
  </rv>
  <rv s="1">
    <fb>18513</fb>
    <v>8</v>
  </rv>
  <rv s="9">
    <v>#VALUE!</v>
    <v>en-US</v>
    <v>78e9df39-4e13-02ec-a92a-74b96ec46e7c</v>
    <v>536870912</v>
    <v>1</v>
    <v>618</v>
    <v>72</v>
    <v>Cafarnaum</v>
    <v>4</v>
    <v>5</v>
    <v>Map</v>
    <v>6</v>
    <v>57</v>
    <v>60</v>
    <v>2572</v>
    <v>3</v>
    <v>Cafarnaum is a municipality in the state of Bahia in the North-East region of Brazil. It was named in tribute to Capernaum.</v>
    <v>2573</v>
    <v>2574</v>
    <v>2575</v>
    <v>2576</v>
    <v>Cafarnaum</v>
    <v>2577</v>
    <v>2370</v>
    <v>Cafarnaum</v>
    <v>mdp/vdpid/6503819000395333633</v>
  </rv>
  <rv s="0">
    <v>536870912</v>
    <v>Cairu</v>
    <v>92f3e323-4481-3b42-871b-c5c63ab45cfc</v>
    <v>en-US</v>
    <v>Map</v>
  </rv>
  <rv s="1">
    <fb>451.19400000000002</fb>
    <v>8</v>
  </rv>
  <rv s="2">
    <v>261</v>
    <v>6</v>
    <v>619</v>
    <v>7</v>
    <v>0</v>
    <v>Image of Cairu</v>
  </rv>
  <rv s="1">
    <fb>-13.486944444443999</fb>
    <v>9</v>
  </rv>
  <rv s="0">
    <v>805306368</v>
    <v>Fernando Antonio dos Santo Brito (Mayor)</v>
    <v>10f69c80-b8d9-1b01-1b53-4181a9c47f0c</v>
    <v>en-US</v>
    <v>Generic</v>
  </rv>
  <rv s="3">
    <v>143</v>
  </rv>
  <rv s="4">
    <v>https://www.bing.com/search?q=cairu+bahia&amp;form=skydnc</v>
    <v>Learn more on Bing</v>
  </rv>
  <rv s="1">
    <fb>-39.043888888889001</fb>
    <v>9</v>
  </rv>
  <rv s="1">
    <fb>18666</fb>
    <v>8</v>
  </rv>
  <rv s="5">
    <v>#VALUE!</v>
    <v>en-US</v>
    <v>92f3e323-4481-3b42-871b-c5c63ab45cfc</v>
    <v>536870912</v>
    <v>1</v>
    <v>620</v>
    <v>2</v>
    <v>Cairu</v>
    <v>4</v>
    <v>5</v>
    <v>Map</v>
    <v>6</v>
    <v>64</v>
    <v>60</v>
    <v>2580</v>
    <v>3</v>
    <v>Cairu is a municipality in the state of Bahia in the North-East region of Brazil. The municipality consists of three islands: the Island of Cairu, which is only separated from the mainland by a narrow river; Tinharé Island, which has the dense ...</v>
    <v>2581</v>
    <v>2582</v>
    <v>2584</v>
    <v>2585</v>
    <v>2586</v>
    <v>Cairu</v>
    <v>2587</v>
    <v>2370</v>
    <v>Cairu</v>
    <v>mdp/vdpid/6505805616798236673</v>
  </rv>
  <rv s="0">
    <v>536870912</v>
    <v>Caldeirão Grande</v>
    <v>a292d2fa-0918-568e-3504-9b841c29550a</v>
    <v>en-US</v>
    <v>Map</v>
  </rv>
  <rv s="1">
    <fb>495.83699999999999</fb>
    <v>8</v>
  </rv>
  <rv s="2">
    <v>262</v>
    <v>6</v>
    <v>621</v>
    <v>7</v>
    <v>0</v>
    <v>Image of Caldeirão Grande</v>
  </rv>
  <rv s="1">
    <fb>-11.02</fb>
    <v>9</v>
  </rv>
  <rv s="0">
    <v>805306368</v>
    <v>Pedro Henrique Araujo Bezerra (Mayor)</v>
    <v>dce08d73-2dee-6c75-abb9-4cb9a15088b1</v>
    <v>en-US</v>
    <v>Generic</v>
  </rv>
  <rv s="3">
    <v>144</v>
  </rv>
  <rv s="4">
    <v>https://www.bing.com/search?q=caldeir%c3%a3o+grande+brazil&amp;form=skydnc</v>
    <v>Learn more on Bing</v>
  </rv>
  <rv s="1">
    <fb>-40.302777777777997</fb>
    <v>9</v>
  </rv>
  <rv s="8">
    <v>#VALUE!</v>
    <v>en-US</v>
    <v>a292d2fa-0918-568e-3504-9b841c29550a</v>
    <v>536870912</v>
    <v>1</v>
    <v>622</v>
    <v>67</v>
    <v>Caldeirão Grande</v>
    <v>4</v>
    <v>5</v>
    <v>Map</v>
    <v>6</v>
    <v>7</v>
    <v>60</v>
    <v>2590</v>
    <v>3</v>
    <v>Caldeirão Grande is a Brazilian municipality in the state of Bahia. Its estimated population as of 2020 was 13,391 inhabitants, up from 12,491 in 2010. It has an area of 458.31 square kilometres. As of 2020, the mayor was Candido Pereira da ...</v>
    <v>2591</v>
    <v>2592</v>
    <v>2594</v>
    <v>2595</v>
    <v>2596</v>
    <v>Caldeirão Grande</v>
    <v>2072</v>
    <v>Caldeirão Grande</v>
    <v>mdp/vdpid/6491926217279668225</v>
  </rv>
  <rv s="0">
    <v>536870912</v>
    <v>Camacan</v>
    <v>4dd868bc-0c7a-a9fa-04c3-ae07d2c2fd47</v>
    <v>en-US</v>
    <v>Map</v>
  </rv>
  <rv s="1">
    <fb>632.92600000000004</fb>
    <v>8</v>
  </rv>
  <rv s="2">
    <v>263</v>
    <v>6</v>
    <v>623</v>
    <v>7</v>
    <v>0</v>
    <v>Image of Camacan</v>
  </rv>
  <rv s="1">
    <fb>-15.418888888889001</fb>
    <v>9</v>
  </rv>
  <rv s="4">
    <v>https://www.bing.com/search?q=camacan+bahia&amp;form=skydnc</v>
    <v>Learn more on Bing</v>
  </rv>
  <rv s="1">
    <fb>-39.495833333333003</fb>
    <v>9</v>
  </rv>
  <rv s="1">
    <fb>32006</fb>
    <v>8</v>
  </rv>
  <rv s="9">
    <v>#VALUE!</v>
    <v>en-US</v>
    <v>4dd868bc-0c7a-a9fa-04c3-ae07d2c2fd47</v>
    <v>536870912</v>
    <v>1</v>
    <v>624</v>
    <v>72</v>
    <v>Camacan</v>
    <v>4</v>
    <v>5</v>
    <v>Map</v>
    <v>6</v>
    <v>57</v>
    <v>60</v>
    <v>2599</v>
    <v>3</v>
    <v>Camacan is a municipality in the state of Bahia in the North-East region of Brazil.</v>
    <v>2600</v>
    <v>2601</v>
    <v>2602</v>
    <v>2603</v>
    <v>Camacan</v>
    <v>2604</v>
    <v>2370</v>
    <v>Camacan</v>
    <v>mdp/vdpid/6505167312952229889</v>
  </rv>
  <rv s="0">
    <v>536870912</v>
    <v>Camaçari</v>
    <v>fc12e34f-446c-6eb6-def0-c3cc87829bad</v>
    <v>en-US</v>
    <v>Map</v>
  </rv>
  <rv s="1">
    <fb>784.65800000000002</fb>
    <v>8</v>
  </rv>
  <rv s="2">
    <v>264</v>
    <v>6</v>
    <v>625</v>
    <v>7</v>
    <v>0</v>
    <v>Image of Camaçari</v>
  </rv>
  <rv s="1">
    <fb>-12.697777777778001</fb>
    <v>9</v>
  </rv>
  <rv s="0">
    <v>805306368</v>
    <v>Antônio Elinaldo (Mayor)</v>
    <v>5c5b3aab-67f5-0467-e819-e173516b13b5</v>
    <v>en-US</v>
    <v>Generic</v>
  </rv>
  <rv s="3">
    <v>145</v>
  </rv>
  <rv s="4">
    <v>https://www.bing.com/search?q=cama%c3%a7ari+brazil&amp;form=skydnc</v>
    <v>Learn more on Bing</v>
  </rv>
  <rv s="1">
    <fb>-38.323888888889002</fb>
    <v>9</v>
  </rv>
  <rv s="1">
    <fb>299579</fb>
    <v>8</v>
  </rv>
  <rv s="8">
    <v>#VALUE!</v>
    <v>en-US</v>
    <v>fc12e34f-446c-6eb6-def0-c3cc87829bad</v>
    <v>536870912</v>
    <v>1</v>
    <v>626</v>
    <v>67</v>
    <v>Camaçari</v>
    <v>4</v>
    <v>5</v>
    <v>Map</v>
    <v>6</v>
    <v>7</v>
    <v>60</v>
    <v>2607</v>
    <v>3</v>
    <v>Camaçari is a city in Bahia, Brazil. It is located at 12°41′51″S 38°19′27″W / 12.69750°S 38.32417°W. It is part of the Salvador Metropolitan Region, being the industrial city of the metropolis. Camaçari covers 784.658 km², and had an estimated ...</v>
    <v>2608</v>
    <v>2609</v>
    <v>2611</v>
    <v>2612</v>
    <v>2613</v>
    <v>Camaçari</v>
    <v>2614</v>
    <v>Camaçari</v>
    <v>mdp/vdpid/6505769333652717570</v>
  </rv>
  <rv s="0">
    <v>536870912</v>
    <v>Camamu</v>
    <v>b4ba8f95-5c1c-4729-b541-2d301c950475</v>
    <v>en-US</v>
    <v>Map</v>
  </rv>
  <rv s="1">
    <fb>920.36599999999999</fb>
    <v>8</v>
  </rv>
  <rv s="2">
    <v>265</v>
    <v>6</v>
    <v>627</v>
    <v>7</v>
    <v>0</v>
    <v>Image of Camamu</v>
  </rv>
  <rv s="1">
    <fb>-13.945</fb>
    <v>9</v>
  </rv>
  <rv s="4">
    <v>https://www.bing.com/search?q=camamu+bahia&amp;form=skydnc</v>
    <v>Learn more on Bing</v>
  </rv>
  <rv s="1">
    <fb>-39.103888888889003</fb>
    <v>9</v>
  </rv>
  <rv s="1">
    <fb>30425</fb>
    <v>8</v>
  </rv>
  <rv s="12">
    <v>#VALUE!</v>
    <v>en-US</v>
    <v>b4ba8f95-5c1c-4729-b541-2d301c950475</v>
    <v>536870912</v>
    <v>1</v>
    <v>628</v>
    <v>120</v>
    <v>Camamu</v>
    <v>4</v>
    <v>5</v>
    <v>Map</v>
    <v>6</v>
    <v>7</v>
    <v>60</v>
    <v>2617</v>
    <v>3</v>
    <v>Camamu is a municipality in the state of Bahia, Brazil. Politically, it is in the Valença subregion of the Sul Baiano region. It is located on the southern coast of Bahia state, the Costa do Dendê, along the BA-001 highway. The municipality ...</v>
    <v>2618</v>
    <v>2619</v>
    <v>2620</v>
    <v>2621</v>
    <v>Camamu</v>
    <v>2622</v>
    <v>Camamu</v>
    <v>mdp/vdpid/6505826541895680002</v>
  </rv>
  <rv s="0">
    <v>536870912</v>
    <v>Campo Alegre de Lourdes</v>
    <v>2e36791d-a3f3-a4e5-7fd8-19c63b489ceb</v>
    <v>en-US</v>
    <v>Map</v>
  </rv>
  <rv s="1">
    <fb>278.11700000000002</fb>
    <v>8</v>
  </rv>
  <rv s="2">
    <v>266</v>
    <v>6</v>
    <v>629</v>
    <v>7</v>
    <v>0</v>
    <v>Image of Campo Alegre de Lourdes</v>
  </rv>
  <rv s="1">
    <fb>-9.5158333333332994</fb>
    <v>9</v>
  </rv>
  <rv s="0">
    <v>805306368</v>
    <v>Delaneide Borges Dias (Mayor)</v>
    <v>66e769c9-1a53-8fc8-fcaa-114772bc145e</v>
    <v>en-US</v>
    <v>Generic</v>
  </rv>
  <rv s="3">
    <v>146</v>
  </rv>
  <rv s="4">
    <v>https://www.bing.com/search?q=campo+alegre+de+lourdes+bahia&amp;form=skydnc</v>
    <v>Learn more on Bing</v>
  </rv>
  <rv s="1">
    <fb>-43.010833333332997</fb>
    <v>9</v>
  </rv>
  <rv s="1">
    <fb>28820</fb>
    <v>8</v>
  </rv>
  <rv s="5">
    <v>#VALUE!</v>
    <v>en-US</v>
    <v>2e36791d-a3f3-a4e5-7fd8-19c63b489ceb</v>
    <v>536870912</v>
    <v>1</v>
    <v>630</v>
    <v>2</v>
    <v>Campo Alegre de Lourdes</v>
    <v>4</v>
    <v>5</v>
    <v>Map</v>
    <v>6</v>
    <v>57</v>
    <v>60</v>
    <v>2625</v>
    <v>3</v>
    <v>Campo Alegre de Lourdes is a municipality in the state of Bahia in the North-East region of Brazil. Campo Alegre de Lourdes covers 2,781.170 km², and has a population of 28,820 with a population density of 11 inhabitants per square kilometer. It ...</v>
    <v>2626</v>
    <v>2627</v>
    <v>2629</v>
    <v>2630</v>
    <v>2631</v>
    <v>Campo Alegre de Lourdes</v>
    <v>2632</v>
    <v>2370</v>
    <v>Campo Alegre de Lourdes</v>
    <v>mdp/vdpid/6491082193794760705</v>
  </rv>
  <rv s="0">
    <v>536870912</v>
    <v>Campo Formoso</v>
    <v>de26d6f3-cb2b-b286-9cf5-15e50a0feb34</v>
    <v>en-US</v>
    <v>Map</v>
  </rv>
  <rv s="1">
    <fb>7.2585740000000003</fb>
    <v>8</v>
  </rv>
  <rv s="2">
    <v>267</v>
    <v>6</v>
    <v>631</v>
    <v>7</v>
    <v>0</v>
    <v>Image of Campo Formoso</v>
  </rv>
  <rv s="1">
    <fb>-10.508888888889</fb>
    <v>9</v>
  </rv>
  <rv s="0">
    <v>805306368</v>
    <v>Rosangela Maria Monteiro de Menezes (Mayor)</v>
    <v>4e3104e0-d607-4640-1376-05f429c7260d</v>
    <v>en-US</v>
    <v>Generic</v>
  </rv>
  <rv s="3">
    <v>147</v>
  </rv>
  <rv s="4">
    <v>https://www.bing.com/search?q=campo+formoso+bahia&amp;form=skydnc</v>
    <v>Learn more on Bing</v>
  </rv>
  <rv s="1">
    <fb>-40.320833333332999</fb>
    <v>9</v>
  </rv>
  <rv s="1">
    <fb>71377</fb>
    <v>8</v>
  </rv>
  <rv s="8">
    <v>#VALUE!</v>
    <v>en-US</v>
    <v>de26d6f3-cb2b-b286-9cf5-15e50a0feb34</v>
    <v>536870912</v>
    <v>1</v>
    <v>632</v>
    <v>67</v>
    <v>Campo Formoso</v>
    <v>4</v>
    <v>5</v>
    <v>Map</v>
    <v>6</v>
    <v>7</v>
    <v>60</v>
    <v>2635</v>
    <v>3</v>
    <v>Campo Formoso is a municipality in the state of Bahia in the North-East region of Brazil. Campo Formoso covers 7,161.83 km², and has a population of 71,487 with a population density of 9.2 inhabitants per square kilometer. It is about 248 miles ...</v>
    <v>2636</v>
    <v>2637</v>
    <v>2639</v>
    <v>2640</v>
    <v>2641</v>
    <v>Campo Formoso</v>
    <v>2642</v>
    <v>Campo Formoso</v>
    <v>mdp/vdpid/6491828189650747393</v>
  </rv>
  <rv s="0">
    <v>536870912</v>
    <v>Canápolis, Bahia</v>
    <v>f6f0060f-e35a-1eca-5923-2d569c2bb247</v>
    <v>en-US</v>
    <v>Map</v>
  </rv>
  <rv s="1">
    <fb>464.30700000000002</fb>
    <v>8</v>
  </rv>
  <rv s="1">
    <fb>-13.07</fb>
    <v>9</v>
  </rv>
  <rv s="1">
    <fb>-44.201944444444003</fb>
    <v>9</v>
  </rv>
  <rv s="1">
    <fb>10225</fb>
    <v>8</v>
  </rv>
  <rv s="21">
    <v>#VALUE!</v>
    <v>en-US</v>
    <v>f6f0060f-e35a-1eca-5923-2d569c2bb247</v>
    <v>536870912</v>
    <v>1</v>
    <v>634</v>
    <v>635</v>
    <v>Canápolis, Bahia</v>
    <v>92</v>
    <v>137</v>
    <v>Map</v>
    <v>6</v>
    <v>7</v>
    <v>60</v>
    <v>2645</v>
    <v>3</v>
    <v>Canápolis, Bahia is a municipality in the state of Bahia in the North-East region of Brazil.</v>
    <v>2646</v>
    <v>2647</v>
    <v>Canápolis, Bahia</v>
    <v>2648</v>
    <v>Canápolis, Bahia</v>
    <v>mdp/vdpid/6503537255892647937</v>
  </rv>
  <rv s="0">
    <v>536870912</v>
    <v>Canarana</v>
    <v>08894795-b080-43e9-8d0f-a0111f293e01</v>
    <v>en-US</v>
    <v>Map</v>
  </rv>
  <rv s="1">
    <fb>617.99099999999999</fb>
    <v>8</v>
  </rv>
  <rv s="2">
    <v>268</v>
    <v>6</v>
    <v>636</v>
    <v>7</v>
    <v>0</v>
    <v>Image of Canarana</v>
  </rv>
  <rv s="1">
    <fb>-11.685</fb>
    <v>9</v>
  </rv>
  <rv s="4">
    <v>https://www.bing.com/search?q=canarana+bahia&amp;form=skydnc</v>
    <v>Learn more on Bing</v>
  </rv>
  <rv s="1">
    <fb>-41.768888888889002</fb>
    <v>9</v>
  </rv>
  <rv s="1">
    <fb>26325</fb>
    <v>8</v>
  </rv>
  <rv s="9">
    <v>#VALUE!</v>
    <v>en-US</v>
    <v>08894795-b080-43e9-8d0f-a0111f293e01</v>
    <v>536870912</v>
    <v>1</v>
    <v>637</v>
    <v>72</v>
    <v>Canarana</v>
    <v>4</v>
    <v>5</v>
    <v>Map</v>
    <v>6</v>
    <v>57</v>
    <v>60</v>
    <v>2651</v>
    <v>3</v>
    <v>Canarana is a municipality in the state of Bahia in the North-East region of Brazil.</v>
    <v>2652</v>
    <v>2653</v>
    <v>2654</v>
    <v>2655</v>
    <v>Canarana</v>
    <v>2656</v>
    <v>2370</v>
    <v>Canarana</v>
    <v>mdp/vdpid/6503789588576731137</v>
  </rv>
  <rv s="0">
    <v>536870912</v>
    <v>Canavieiras</v>
    <v>858aca4e-9236-45be-bc80-438c1d7fb34a</v>
    <v>en-US</v>
    <v>Map</v>
  </rv>
  <rv s="1">
    <fb>1326.931</fb>
    <v>8</v>
  </rv>
  <rv s="2">
    <v>269</v>
    <v>6</v>
    <v>638</v>
    <v>7</v>
    <v>0</v>
    <v>Image of Canavieiras</v>
  </rv>
  <rv s="1">
    <fb>-15.675000000000001</fb>
    <v>9</v>
  </rv>
  <rv s="4">
    <v>https://www.bing.com/search?q=canavieiras+bahia&amp;form=skydnc</v>
    <v>Learn more on Bing</v>
  </rv>
  <rv s="1">
    <fb>-38.946944444444</fb>
    <v>9</v>
  </rv>
  <rv s="1">
    <fb>30906</fb>
    <v>8</v>
  </rv>
  <rv s="9">
    <v>#VALUE!</v>
    <v>en-US</v>
    <v>858aca4e-9236-45be-bc80-438c1d7fb34a</v>
    <v>536870912</v>
    <v>1</v>
    <v>639</v>
    <v>72</v>
    <v>Canavieiras</v>
    <v>4</v>
    <v>5</v>
    <v>Map</v>
    <v>6</v>
    <v>57</v>
    <v>60</v>
    <v>2659</v>
    <v>3</v>
    <v>Canavieiras is a municipality in the state of Bahia in the North-East region of Brazil. The municipality contains part of the 100,646 hectares Canavieiras Extractive Reserve, created in 2006.</v>
    <v>2660</v>
    <v>2661</v>
    <v>2662</v>
    <v>2663</v>
    <v>Canavieiras</v>
    <v>2664</v>
    <v>2370</v>
    <v>Canavieiras</v>
    <v>mdp/vdpid/6506870492165570562</v>
  </rv>
  <rv s="0">
    <v>536870912</v>
    <v>Candeal</v>
    <v>112557a0-31f4-75cf-850c-0f78f41fdfb5</v>
    <v>en-US</v>
    <v>Map</v>
  </rv>
  <rv s="1">
    <fb>445.09699999999998</fb>
    <v>8</v>
  </rv>
  <rv s="2">
    <v>270</v>
    <v>6</v>
    <v>640</v>
    <v>7</v>
    <v>0</v>
    <v>Image of Candeal</v>
  </rv>
  <rv s="1">
    <fb>-11.807777777778</fb>
    <v>9</v>
  </rv>
  <rv s="4">
    <v>https://www.bing.com/search?q=candeal+brazil&amp;form=skydnc</v>
    <v>Learn more on Bing</v>
  </rv>
  <rv s="1">
    <fb>-39.118888888889003</fb>
    <v>9</v>
  </rv>
  <rv s="1">
    <fb>8181</fb>
    <v>8</v>
  </rv>
  <rv s="12">
    <v>#VALUE!</v>
    <v>en-US</v>
    <v>112557a0-31f4-75cf-850c-0f78f41fdfb5</v>
    <v>536870912</v>
    <v>1</v>
    <v>641</v>
    <v>120</v>
    <v>Candeal</v>
    <v>4</v>
    <v>5</v>
    <v>Map</v>
    <v>6</v>
    <v>57</v>
    <v>60</v>
    <v>2667</v>
    <v>3</v>
    <v>Candeal is a municipality in the Brazilian state of Bahia.</v>
    <v>2668</v>
    <v>2669</v>
    <v>2670</v>
    <v>2671</v>
    <v>Candeal</v>
    <v>2672</v>
    <v>Candeal</v>
    <v>mdp/vdpid/6505474727870464001</v>
  </rv>
  <rv s="0">
    <v>536870912</v>
    <v>Candeias, Bahia</v>
    <v>da96fe3b-e8f8-1df6-bf7a-fcc544679824</v>
    <v>en-US</v>
    <v>Map</v>
  </rv>
  <rv s="1">
    <fb>264.48700000000002</fb>
    <v>8</v>
  </rv>
  <rv s="2">
    <v>271</v>
    <v>6</v>
    <v>642</v>
    <v>7</v>
    <v>0</v>
    <v>Image of Candeias, Bahia</v>
  </rv>
  <rv s="1">
    <fb>-12.667777777777999</fb>
    <v>9</v>
  </rv>
  <rv s="4">
    <v>https://www.bing.com/search?q=candeias+brazil&amp;form=skydnc</v>
    <v>Learn more on Bing</v>
  </rv>
  <rv s="1">
    <fb>-38.550833333333003</fb>
    <v>9</v>
  </rv>
  <rv s="1">
    <fb>72382</fb>
    <v>8</v>
  </rv>
  <rv s="12">
    <v>#VALUE!</v>
    <v>en-US</v>
    <v>da96fe3b-e8f8-1df6-bf7a-fcc544679824</v>
    <v>536870912</v>
    <v>1</v>
    <v>643</v>
    <v>120</v>
    <v>Candeias, Bahia</v>
    <v>4</v>
    <v>5</v>
    <v>Map</v>
    <v>6</v>
    <v>7</v>
    <v>60</v>
    <v>2675</v>
    <v>3</v>
    <v>Candeias is a municipality in Brazil, in the state of Bahia. It is located 46 kilometres to the north of Salvador, the capital of Bahia. The town is near the BR-324 motorway. The town has a current population of 87,458.</v>
    <v>2676</v>
    <v>2677</v>
    <v>2678</v>
    <v>2679</v>
    <v>Candeias, Bahia</v>
    <v>2680</v>
    <v>Candeias, Bahia</v>
    <v>mdp/vdpid/6505767096008310785</v>
  </rv>
  <rv s="0">
    <v>536870912</v>
    <v>Candiba</v>
    <v>8984e4cc-3e17-c5b5-89a3-4e028af536c8</v>
    <v>en-US</v>
    <v>Map</v>
  </rv>
  <rv s="1">
    <fb>417.97500000000002</fb>
    <v>8</v>
  </rv>
  <rv s="2">
    <v>272</v>
    <v>6</v>
    <v>644</v>
    <v>7</v>
    <v>0</v>
    <v>Image of Candiba</v>
  </rv>
  <rv s="1">
    <fb>-14.410833333333001</fb>
    <v>9</v>
  </rv>
  <rv s="4">
    <v>https://www.bing.com/search?q=candiba+bahia&amp;form=skydnc</v>
    <v>Learn more on Bing</v>
  </rv>
  <rv s="1">
    <fb>-42.866944444444002</fb>
    <v>9</v>
  </rv>
  <rv s="1">
    <fb>13016</fb>
    <v>8</v>
  </rv>
  <rv s="12">
    <v>#VALUE!</v>
    <v>en-US</v>
    <v>8984e4cc-3e17-c5b5-89a3-4e028af536c8</v>
    <v>536870912</v>
    <v>1</v>
    <v>645</v>
    <v>120</v>
    <v>Candiba</v>
    <v>4</v>
    <v>5</v>
    <v>Map</v>
    <v>6</v>
    <v>7</v>
    <v>60</v>
    <v>2683</v>
    <v>3</v>
    <v>Candiba is a municipality in the state of Bahia in the North-East region of Brazil.</v>
    <v>2684</v>
    <v>2685</v>
    <v>2686</v>
    <v>2687</v>
    <v>Candiba</v>
    <v>2688</v>
    <v>Candiba</v>
    <v>mdp/vdpid/6504507710396956673</v>
  </rv>
  <rv s="0">
    <v>536870912</v>
    <v>Cândido Sales</v>
    <v>d5c853eb-67f2-b629-d8b7-4d7804bafe72</v>
    <v>en-US</v>
    <v>Map</v>
  </rv>
  <rv s="1">
    <fb>1169.5219999999999</fb>
    <v>8</v>
  </rv>
  <rv s="2">
    <v>273</v>
    <v>6</v>
    <v>646</v>
    <v>7</v>
    <v>0</v>
    <v>Image of Cândido Sales</v>
  </rv>
  <rv s="1">
    <fb>-15.505000000000001</fb>
    <v>9</v>
  </rv>
  <rv s="4">
    <v>https://www.bing.com/search?q=c%c3%a2ndido+sales+bahia&amp;form=skydnc</v>
    <v>Learn more on Bing</v>
  </rv>
  <rv s="1">
    <fb>-41.238888888889001</fb>
    <v>9</v>
  </rv>
  <rv s="1">
    <fb>25247</fb>
    <v>8</v>
  </rv>
  <rv s="12">
    <v>#VALUE!</v>
    <v>en-US</v>
    <v>d5c853eb-67f2-b629-d8b7-4d7804bafe72</v>
    <v>536870912</v>
    <v>1</v>
    <v>647</v>
    <v>120</v>
    <v>Cândido Sales</v>
    <v>4</v>
    <v>5</v>
    <v>Map</v>
    <v>6</v>
    <v>7</v>
    <v>60</v>
    <v>2691</v>
    <v>3</v>
    <v>Cândido Sales is a municipality in the state of Bahia in the North-East region of Brazil.</v>
    <v>2692</v>
    <v>2693</v>
    <v>2694</v>
    <v>2695</v>
    <v>Cândido Sales</v>
    <v>2696</v>
    <v>Cândido Sales</v>
    <v>mdp/vdpid/6505205830269272065</v>
  </rv>
  <rv s="0">
    <v>536870912</v>
    <v>Cansanção</v>
    <v>1467a7e3-9ce8-99a7-8e2a-f56aa8f5203e</v>
    <v>en-US</v>
    <v>Map</v>
  </rv>
  <rv s="1">
    <fb>1319.4949999999999</fb>
    <v>8</v>
  </rv>
  <rv s="2">
    <v>274</v>
    <v>6</v>
    <v>648</v>
    <v>7</v>
    <v>0</v>
    <v>Image of Cansanção</v>
  </rv>
  <rv s="1">
    <fb>-10.670833333333</fb>
    <v>9</v>
  </rv>
  <rv s="4">
    <v>https://www.bing.com/search?q=cansan%c3%a7%c3%a3o+bahia&amp;form=skydnc</v>
    <v>Learn more on Bing</v>
  </rv>
  <rv s="1">
    <fb>-39.497777777777998</fb>
    <v>9</v>
  </rv>
  <rv s="1">
    <fb>37439</fb>
    <v>8</v>
  </rv>
  <rv s="12">
    <v>#VALUE!</v>
    <v>en-US</v>
    <v>1467a7e3-9ce8-99a7-8e2a-f56aa8f5203e</v>
    <v>536870912</v>
    <v>1</v>
    <v>649</v>
    <v>120</v>
    <v>Cansanção</v>
    <v>4</v>
    <v>5</v>
    <v>Map</v>
    <v>6</v>
    <v>7</v>
    <v>60</v>
    <v>2699</v>
    <v>3</v>
    <v>Cansanção is a municipality in the state of Bahia in the North-East region of Brazil.</v>
    <v>2700</v>
    <v>2701</v>
    <v>2702</v>
    <v>2703</v>
    <v>Cansanção</v>
    <v>2704</v>
    <v>Cansanção</v>
    <v>mdp/vdpid/6493436041343533057</v>
  </rv>
  <rv s="0">
    <v>536870912</v>
    <v>Canudos</v>
    <v>00c8e979-a9a1-706a-cdaa-55dbba963505</v>
    <v>en-US</v>
    <v>Map</v>
  </rv>
  <rv s="1">
    <fb>2997.77</fb>
    <v>8</v>
  </rv>
  <rv s="2">
    <v>275</v>
    <v>6</v>
    <v>650</v>
    <v>7</v>
    <v>0</v>
    <v>Image of Canudos</v>
  </rv>
  <rv s="1">
    <fb>-9.9044410000000003</fb>
    <v>9</v>
  </rv>
  <rv s="4">
    <v>https://www.bing.com/search?q=canudos+bahia&amp;form=skydnc</v>
    <v>Learn more on Bing</v>
  </rv>
  <rv s="1">
    <fb>-39.141506999999997</fb>
    <v>9</v>
  </rv>
  <rv s="1">
    <fb>16753</fb>
    <v>8</v>
  </rv>
  <rv s="12">
    <v>#VALUE!</v>
    <v>en-US</v>
    <v>00c8e979-a9a1-706a-cdaa-55dbba963505</v>
    <v>536870912</v>
    <v>1</v>
    <v>651</v>
    <v>120</v>
    <v>Canudos</v>
    <v>4</v>
    <v>5</v>
    <v>Map</v>
    <v>6</v>
    <v>57</v>
    <v>60</v>
    <v>2707</v>
    <v>3</v>
    <v>Canudos is a municipality in the northeast region of Bahia, Brazil. The original town, since flooded by the Cocorobó Dam, was the scene of violent clashes between peasants and republican police in the 1890s.</v>
    <v>2708</v>
    <v>2709</v>
    <v>2710</v>
    <v>2711</v>
    <v>Canudos</v>
    <v>2712</v>
    <v>Canudos</v>
    <v>mdp/vdpid/6493349458242174977</v>
  </rv>
  <rv s="0">
    <v>536870912</v>
    <v>Capela do Alto Alegre</v>
    <v>1e47ea47-0a7e-9dae-951b-8b8cd3ae69f6</v>
    <v>en-US</v>
    <v>Map</v>
  </rv>
  <rv s="1">
    <fb>655.80499999999995</fb>
    <v>8</v>
  </rv>
  <rv s="2">
    <v>276</v>
    <v>6</v>
    <v>652</v>
    <v>7</v>
    <v>0</v>
    <v>Image of Capela do Alto Alegre</v>
  </rv>
  <rv s="1">
    <fb>-11.667777777777999</fb>
    <v>9</v>
  </rv>
  <rv s="4">
    <v>https://www.bing.com/search?q=capela+do+alto+alegre+bahia&amp;form=skydnc</v>
    <v>Learn more on Bing</v>
  </rv>
  <rv s="1">
    <fb>-39.837777777778001</fb>
    <v>9</v>
  </rv>
  <rv s="1">
    <fb>10744</fb>
    <v>8</v>
  </rv>
  <rv s="12">
    <v>#VALUE!</v>
    <v>en-US</v>
    <v>1e47ea47-0a7e-9dae-951b-8b8cd3ae69f6</v>
    <v>536870912</v>
    <v>1</v>
    <v>653</v>
    <v>120</v>
    <v>Capela do Alto Alegre</v>
    <v>4</v>
    <v>5</v>
    <v>Map</v>
    <v>6</v>
    <v>7</v>
    <v>60</v>
    <v>2715</v>
    <v>3</v>
    <v>Capela do Alto Alegre is a municipality in the state of Bahia in the North-East region of Brazil.</v>
    <v>2716</v>
    <v>2717</v>
    <v>2718</v>
    <v>2719</v>
    <v>Capela do Alto Alegre</v>
    <v>2720</v>
    <v>Capela do Alto Alegre</v>
    <v>mdp/vdpid/6503964341971189761</v>
  </rv>
  <rv s="0">
    <v>536870912</v>
    <v>Capim Grosso</v>
    <v>307a7e57-a532-5435-ca54-f2b739be3d97</v>
    <v>en-US</v>
    <v>Map</v>
  </rv>
  <rv s="1">
    <fb>464.77600000000001</fb>
    <v>8</v>
  </rv>
  <rv s="2">
    <v>277</v>
    <v>6</v>
    <v>654</v>
    <v>7</v>
    <v>0</v>
    <v>Image of Capim Grosso</v>
  </rv>
  <rv s="1">
    <fb>-11.380833333332999</fb>
    <v>9</v>
  </rv>
  <rv s="4">
    <v>https://www.bing.com/search?q=capim+grosso+bahia&amp;form=skydnc</v>
    <v>Learn more on Bing</v>
  </rv>
  <rv s="1">
    <fb>-40.012777777777998</fb>
    <v>9</v>
  </rv>
  <rv s="1">
    <fb>33235</fb>
    <v>8</v>
  </rv>
  <rv s="12">
    <v>#VALUE!</v>
    <v>en-US</v>
    <v>307a7e57-a532-5435-ca54-f2b739be3d97</v>
    <v>536870912</v>
    <v>1</v>
    <v>655</v>
    <v>120</v>
    <v>Capim Grosso</v>
    <v>4</v>
    <v>5</v>
    <v>Map</v>
    <v>6</v>
    <v>7</v>
    <v>60</v>
    <v>2723</v>
    <v>3</v>
    <v>Capim Grosso is a municipality in the state of Bahia in the North-East region of Brazil. It was raised to municipality status in 1985, the area being taken out of the municipality of Jacobina.</v>
    <v>2724</v>
    <v>2725</v>
    <v>2726</v>
    <v>2727</v>
    <v>Capim Grosso</v>
    <v>2728</v>
    <v>Capim Grosso</v>
    <v>mdp/vdpid/6503939275183095809</v>
  </rv>
  <rv s="0">
    <v>536870912</v>
    <v>Caraíbas</v>
    <v>fa5554a5-a9d5-7803-ad76-52591330359b</v>
    <v>en-US</v>
    <v>Map</v>
  </rv>
  <rv s="1">
    <fb>1125.4739999999999</fb>
    <v>8</v>
  </rv>
  <rv s="2">
    <v>278</v>
    <v>6</v>
    <v>656</v>
    <v>7</v>
    <v>0</v>
    <v>Image of Caraíbas</v>
  </rv>
  <rv s="1">
    <fb>-14.6</fb>
    <v>9</v>
  </rv>
  <rv s="4">
    <v>https://www.bing.com/search?q=cara%c3%adbas+bahia&amp;form=skydnc</v>
    <v>Learn more on Bing</v>
  </rv>
  <rv s="1">
    <fb>-41.335000000000001</fb>
    <v>9</v>
  </rv>
  <rv s="1">
    <fb>8801</fb>
    <v>8</v>
  </rv>
  <rv s="9">
    <v>#VALUE!</v>
    <v>en-US</v>
    <v>fa5554a5-a9d5-7803-ad76-52591330359b</v>
    <v>536870912</v>
    <v>1</v>
    <v>657</v>
    <v>72</v>
    <v>Caraíbas</v>
    <v>4</v>
    <v>5</v>
    <v>Map</v>
    <v>6</v>
    <v>57</v>
    <v>60</v>
    <v>2731</v>
    <v>3</v>
    <v>Caraíbas is a municipality in the state of Bahia in the North-East region of Brazil.</v>
    <v>2732</v>
    <v>2733</v>
    <v>2734</v>
    <v>2735</v>
    <v>Caraíbas</v>
    <v>2736</v>
    <v>2370</v>
    <v>Caraíbas</v>
    <v>mdp/vdpid/6504948412125806593</v>
  </rv>
  <rv s="0">
    <v>536870912</v>
    <v>Caravelas</v>
    <v>a67f7550-8522-b5fb-5a8d-b25f31f2f4cc</v>
    <v>en-US</v>
    <v>Map</v>
  </rv>
  <rv s="1">
    <fb>2396.6080000000002</fb>
    <v>8</v>
  </rv>
  <rv s="2">
    <v>279</v>
    <v>6</v>
    <v>658</v>
    <v>7</v>
    <v>0</v>
    <v>Image of Caravelas</v>
  </rv>
  <rv s="1">
    <fb>-17.731944444444</fb>
    <v>9</v>
  </rv>
  <rv s="4">
    <v>https://www.bing.com/search?q=caravelas+brazil&amp;form=skydnc</v>
    <v>Learn more on Bing</v>
  </rv>
  <rv s="1">
    <fb>-39.265833333332999</fb>
    <v>9</v>
  </rv>
  <rv s="1">
    <fb>20586</fb>
    <v>8</v>
  </rv>
  <rv s="12">
    <v>#VALUE!</v>
    <v>en-US</v>
    <v>a67f7550-8522-b5fb-5a8d-b25f31f2f4cc</v>
    <v>536870912</v>
    <v>1</v>
    <v>659</v>
    <v>120</v>
    <v>Caravelas</v>
    <v>4</v>
    <v>5</v>
    <v>Map</v>
    <v>6</v>
    <v>7</v>
    <v>60</v>
    <v>2739</v>
    <v>3</v>
    <v>Caravelas is a city of about 20,000 inhabitants in southern Bahia, Brazil, a few miles above the mouth of the Caravelas River. Caravelas was founded in 1581 by Portuguese settlers. It was once the centre of a flourishing whale fishery. It is the ...</v>
    <v>2740</v>
    <v>2741</v>
    <v>2742</v>
    <v>2743</v>
    <v>Caravelas</v>
    <v>2744</v>
    <v>Caravelas</v>
    <v>mdp/vdpid/6510025575107657729</v>
  </rv>
  <rv s="0">
    <v>536870912</v>
    <v>Cardeal da Silva</v>
    <v>4d86f44f-cfa5-8c7c-a1ce-e5ae82bff3de</v>
    <v>en-US</v>
    <v>Map</v>
  </rv>
  <rv s="1">
    <fb>184.85900000000001</fb>
    <v>8</v>
  </rv>
  <rv s="2">
    <v>280</v>
    <v>6</v>
    <v>660</v>
    <v>7</v>
    <v>0</v>
    <v>Image of Cardeal da Silva</v>
  </rv>
  <rv s="1">
    <fb>-11.941944444443999</fb>
    <v>9</v>
  </rv>
  <rv s="4">
    <v>https://www.bing.com/search?q=cardeal+da+silva+bahia&amp;form=skydnc</v>
    <v>Learn more on Bing</v>
  </rv>
  <rv s="1">
    <fb>-37.948888888889002</fb>
    <v>9</v>
  </rv>
  <rv s="1">
    <fb>8299</fb>
    <v>8</v>
  </rv>
  <rv s="12">
    <v>#VALUE!</v>
    <v>en-US</v>
    <v>4d86f44f-cfa5-8c7c-a1ce-e5ae82bff3de</v>
    <v>536870912</v>
    <v>1</v>
    <v>661</v>
    <v>120</v>
    <v>Cardeal da Silva</v>
    <v>4</v>
    <v>5</v>
    <v>Map</v>
    <v>6</v>
    <v>7</v>
    <v>60</v>
    <v>2747</v>
    <v>3</v>
    <v>Cardeal da Silva is a municipality in the state of Bahia in the North-East region of Brazil.</v>
    <v>2748</v>
    <v>2749</v>
    <v>2750</v>
    <v>2751</v>
    <v>Cardeal da Silva</v>
    <v>2752</v>
    <v>Cardeal da Silva</v>
    <v>mdp/vdpid/6505613860752326657</v>
  </rv>
  <rv s="0">
    <v>536870912</v>
    <v>Carinhanha</v>
    <v>2bf6583b-715a-2ef7-5596-4f48523b7fca</v>
    <v>en-US</v>
    <v>Map</v>
  </rv>
  <rv s="1">
    <fb>2751.8560000000002</fb>
    <v>8</v>
  </rv>
  <rv s="2">
    <v>281</v>
    <v>6</v>
    <v>662</v>
    <v>7</v>
    <v>0</v>
    <v>Image of Carinhanha</v>
  </rv>
  <rv s="1">
    <fb>-14.305</fb>
    <v>9</v>
  </rv>
  <rv s="0">
    <v>805306368</v>
    <v>Paulo Elisio Cotrim (Mayor)</v>
    <v>95e20b0b-23c7-e9de-3425-f92e1b3b5b41</v>
    <v>en-US</v>
    <v>Generic</v>
  </rv>
  <rv s="3">
    <v>148</v>
  </rv>
  <rv s="4">
    <v>https://www.bing.com/search?q=carinhanha+bahia&amp;form=skydnc</v>
    <v>Learn more on Bing</v>
  </rv>
  <rv s="1">
    <fb>-43.765000000000001</fb>
    <v>9</v>
  </rv>
  <rv s="1">
    <fb>28869</fb>
    <v>8</v>
  </rv>
  <rv s="8">
    <v>#VALUE!</v>
    <v>en-US</v>
    <v>2bf6583b-715a-2ef7-5596-4f48523b7fca</v>
    <v>536870912</v>
    <v>1</v>
    <v>663</v>
    <v>67</v>
    <v>Carinhanha</v>
    <v>4</v>
    <v>5</v>
    <v>Map</v>
    <v>6</v>
    <v>7</v>
    <v>60</v>
    <v>2755</v>
    <v>3</v>
    <v>Carinhanha is a municipality in the state of Bahia in the North-East region of Brazil. Carinhanha covers 2,529.45 km², and has a population of 29,070 with a population density of 12 inhabitants per square kilometer. It is located on the banks of ...</v>
    <v>2756</v>
    <v>2757</v>
    <v>2759</v>
    <v>2760</v>
    <v>2761</v>
    <v>Carinhanha</v>
    <v>2762</v>
    <v>Carinhanha</v>
    <v>mdp/vdpid/6504373155077816321</v>
  </rv>
  <rv s="0">
    <v>536870912</v>
    <v>Casa Nova</v>
    <v>ec8f76f6-d911-5689-b1a3-0b52dd8b00b0</v>
    <v>en-US</v>
    <v>Map</v>
  </rv>
  <rv s="1">
    <fb>9657.5049999999992</fb>
    <v>8</v>
  </rv>
  <rv s="2">
    <v>282</v>
    <v>6</v>
    <v>664</v>
    <v>7</v>
    <v>0</v>
    <v>Image of Casa Nova</v>
  </rv>
  <rv s="1">
    <fb>-9.1619444444443996</fb>
    <v>9</v>
  </rv>
  <rv s="4">
    <v>https://www.bing.com/search?q=casa+nova+bahia&amp;form=skydnc</v>
    <v>Learn more on Bing</v>
  </rv>
  <rv s="1">
    <fb>-40.970833333332997</fb>
    <v>9</v>
  </rv>
  <rv s="1">
    <fb>72085</fb>
    <v>8</v>
  </rv>
  <rv s="12">
    <v>#VALUE!</v>
    <v>en-US</v>
    <v>ec8f76f6-d911-5689-b1a3-0b52dd8b00b0</v>
    <v>536870912</v>
    <v>1</v>
    <v>665</v>
    <v>120</v>
    <v>Casa Nova</v>
    <v>4</v>
    <v>5</v>
    <v>Map</v>
    <v>6</v>
    <v>7</v>
    <v>60</v>
    <v>2765</v>
    <v>3</v>
    <v>Casa Nova is a municipality in the state of Bahia in the North-East region of Brazil.</v>
    <v>2766</v>
    <v>2767</v>
    <v>2768</v>
    <v>2769</v>
    <v>Casa Nova</v>
    <v>2770</v>
    <v>Casa Nova</v>
    <v>mdp/vdpid/6491491073859256321</v>
  </rv>
  <rv s="0">
    <v>536870912</v>
    <v>Castro Alves, Bahia</v>
    <v>15acad3c-0d98-dfc3-a862-e47c961f0b70</v>
    <v>en-US</v>
    <v>Map</v>
  </rv>
  <rv s="1">
    <fb>711.73500000000001</fb>
    <v>8</v>
  </rv>
  <rv s="2">
    <v>283</v>
    <v>6</v>
    <v>666</v>
    <v>7</v>
    <v>0</v>
    <v>Image of Castro Alves, Bahia</v>
  </rv>
  <rv s="1">
    <fb>-12.765833333332999</fb>
    <v>9</v>
  </rv>
  <rv s="4">
    <v>https://www.bing.com/search?q=castro+alves%2c+bahia&amp;form=skydnc</v>
    <v>Learn more on Bing</v>
  </rv>
  <rv s="1">
    <fb>-39.427777777777997</fb>
    <v>9</v>
  </rv>
  <rv s="1">
    <fb>24712</fb>
    <v>8</v>
  </rv>
  <rv s="12">
    <v>#VALUE!</v>
    <v>en-US</v>
    <v>15acad3c-0d98-dfc3-a862-e47c961f0b70</v>
    <v>536870912</v>
    <v>1</v>
    <v>667</v>
    <v>120</v>
    <v>Castro Alves, Bahia</v>
    <v>4</v>
    <v>5</v>
    <v>Map</v>
    <v>6</v>
    <v>7</v>
    <v>60</v>
    <v>2773</v>
    <v>3</v>
    <v>Castro Alves, Bahia is a municipality in the state of Bahia in the North-East region of Brazil. It was known as Vila de Nossa Senhora da Conceição de Curralinho, but it was rechristened Castro Alves in order to honor the poet who was born there.</v>
    <v>2774</v>
    <v>2775</v>
    <v>2776</v>
    <v>2777</v>
    <v>Castro Alves, Bahia</v>
    <v>2778</v>
    <v>Castro Alves, Bahia</v>
    <v>mdp/vdpid/6504230908948643842</v>
  </rv>
  <rv s="0">
    <v>536870912</v>
    <v>Catolândia</v>
    <v>d3c08dd4-b0d9-4e37-743c-bf0ea0b81e6e</v>
    <v>en-US</v>
    <v>Map</v>
  </rv>
  <rv s="1">
    <fb>659.71699999999998</fb>
    <v>8</v>
  </rv>
  <rv s="2">
    <v>284</v>
    <v>6</v>
    <v>668</v>
    <v>7</v>
    <v>0</v>
    <v>Image of Catolândia</v>
  </rv>
  <rv s="1">
    <fb>-12.317777777778</fb>
    <v>9</v>
  </rv>
  <rv s="4">
    <v>https://www.bing.com/search?q=catol%c3%a2ndia+bahia&amp;form=skydnc</v>
    <v>Learn more on Bing</v>
  </rv>
  <rv s="1">
    <fb>-44.860833333332998</fb>
    <v>9</v>
  </rv>
  <rv s="1">
    <fb>3599</fb>
    <v>8</v>
  </rv>
  <rv s="9">
    <v>#VALUE!</v>
    <v>en-US</v>
    <v>d3c08dd4-b0d9-4e37-743c-bf0ea0b81e6e</v>
    <v>536870912</v>
    <v>1</v>
    <v>669</v>
    <v>72</v>
    <v>Catolândia</v>
    <v>4</v>
    <v>5</v>
    <v>Map</v>
    <v>6</v>
    <v>57</v>
    <v>60</v>
    <v>2781</v>
    <v>3</v>
    <v>Catolândia is a municipality in the state of Bahia in the North-East region of Brazil.</v>
    <v>2782</v>
    <v>2783</v>
    <v>2784</v>
    <v>2785</v>
    <v>Catolândia</v>
    <v>2786</v>
    <v>2370</v>
    <v>Catolândia</v>
    <v>mdp/vdpid/6503282374380355585</v>
  </rv>
  <rv s="0">
    <v>536870912</v>
    <v>Catu</v>
    <v>716f6198-4853-e6e0-b195-b1c481efb3b3</v>
    <v>en-US</v>
    <v>Map</v>
  </rv>
  <rv s="1">
    <fb>416.21600000000001</fb>
    <v>8</v>
  </rv>
  <rv s="2">
    <v>285</v>
    <v>6</v>
    <v>670</v>
    <v>7</v>
    <v>0</v>
    <v>Image of Catu</v>
  </rv>
  <rv s="1">
    <fb>-12.349722222222001</fb>
    <v>9</v>
  </rv>
  <rv s="4">
    <v>https://www.bing.com/search?q=catu+bahia&amp;form=skydnc</v>
    <v>Learn more on Bing</v>
  </rv>
  <rv s="1">
    <fb>-38.383055555555998</fb>
    <v>9</v>
  </rv>
  <rv s="1">
    <fb>54970</fb>
    <v>8</v>
  </rv>
  <rv s="9">
    <v>#VALUE!</v>
    <v>en-US</v>
    <v>716f6198-4853-e6e0-b195-b1c481efb3b3</v>
    <v>536870912</v>
    <v>1</v>
    <v>671</v>
    <v>72</v>
    <v>Catu</v>
    <v>4</v>
    <v>5</v>
    <v>Map</v>
    <v>6</v>
    <v>57</v>
    <v>60</v>
    <v>2789</v>
    <v>3</v>
    <v>Catu is a city in Bahia, Brazil. Its population is 54,970 as of 2020. It is located at 12°20′59″S 38°22′59″W / 12.34972°S 38.38306°W. Catu is a prosperous city, with a prominent petroleum and commercial sector, both of which are equally well ...</v>
    <v>2790</v>
    <v>2791</v>
    <v>2792</v>
    <v>2793</v>
    <v>Catu</v>
    <v>2794</v>
    <v>2370</v>
    <v>Catu</v>
    <v>mdp/vdpid/6505575884030738433</v>
  </rv>
  <rv s="0">
    <v>536870912</v>
    <v>Caturama</v>
    <v>f873f07e-6dce-92fa-7931-3e8871908433</v>
    <v>en-US</v>
    <v>Map</v>
  </rv>
  <rv s="1">
    <fb>716.26099999999997</fb>
    <v>8</v>
  </rv>
  <rv s="2">
    <v>286</v>
    <v>6</v>
    <v>672</v>
    <v>7</v>
    <v>0</v>
    <v>Image of Caturama</v>
  </rv>
  <rv s="1">
    <fb>-13.328888888889001</fb>
    <v>9</v>
  </rv>
  <rv s="4">
    <v>https://www.bing.com/search?q=caturama+bahia&amp;form=skydnc</v>
    <v>Learn more on Bing</v>
  </rv>
  <rv s="1">
    <fb>-42.290833333332998</fb>
    <v>9</v>
  </rv>
  <rv s="1">
    <fb>8841</fb>
    <v>8</v>
  </rv>
  <rv s="12">
    <v>#VALUE!</v>
    <v>en-US</v>
    <v>f873f07e-6dce-92fa-7931-3e8871908433</v>
    <v>536870912</v>
    <v>1</v>
    <v>673</v>
    <v>120</v>
    <v>Caturama</v>
    <v>4</v>
    <v>5</v>
    <v>Map</v>
    <v>6</v>
    <v>7</v>
    <v>60</v>
    <v>2797</v>
    <v>3</v>
    <v>Caturama is a municipality in the state of Bahia in the North-East region of Brazil.</v>
    <v>2798</v>
    <v>2799</v>
    <v>2800</v>
    <v>2801</v>
    <v>Caturama</v>
    <v>2802</v>
    <v>Caturama</v>
    <v>mdp/vdpid/6504064413299900417</v>
  </rv>
  <rv s="0">
    <v>536870912</v>
    <v>Central, Bahia</v>
    <v>9aa1a6b1-bbce-515b-4fa4-ab931784aaf6</v>
    <v>en-US</v>
    <v>Map</v>
  </rv>
  <rv s="1">
    <fb>606.99900000000002</fb>
    <v>8</v>
  </rv>
  <rv s="2">
    <v>287</v>
    <v>6</v>
    <v>674</v>
    <v>7</v>
    <v>0</v>
    <v>Image of Central, Bahia</v>
  </rv>
  <rv s="1">
    <fb>-11.154166666667001</fb>
    <v>9</v>
  </rv>
  <rv s="4">
    <v>https://www.bing.com/search?q=central%2c+bahia&amp;form=skydnc</v>
    <v>Learn more on Bing</v>
  </rv>
  <rv s="1">
    <fb>-42.081388888889002</fb>
    <v>9</v>
  </rv>
  <rv s="1">
    <fb>16348</fb>
    <v>8</v>
  </rv>
  <rv s="12">
    <v>#VALUE!</v>
    <v>en-US</v>
    <v>9aa1a6b1-bbce-515b-4fa4-ab931784aaf6</v>
    <v>536870912</v>
    <v>1</v>
    <v>675</v>
    <v>120</v>
    <v>Central, Bahia</v>
    <v>4</v>
    <v>5</v>
    <v>Map</v>
    <v>6</v>
    <v>7</v>
    <v>60</v>
    <v>2805</v>
    <v>3</v>
    <v>Central is a municipality in the state of Bahia in the North-East region of Brazil.</v>
    <v>2806</v>
    <v>2807</v>
    <v>2808</v>
    <v>2809</v>
    <v>Central, Bahia</v>
    <v>2810</v>
    <v>Central, Bahia</v>
    <v>mdp/vdpid/6491753731242065921</v>
  </rv>
  <rv s="0">
    <v>536870912</v>
    <v>Chorrochó</v>
    <v>747e353b-bdd3-3fb8-6048-c592de1d79dd</v>
    <v>en-US</v>
    <v>Map</v>
  </rv>
  <rv s="1">
    <fb>2647.8870000000002</fb>
    <v>8</v>
  </rv>
  <rv s="2">
    <v>288</v>
    <v>6</v>
    <v>676</v>
    <v>7</v>
    <v>0</v>
    <v>Image of Chorrochó</v>
  </rv>
  <rv s="1">
    <fb>-8.98</fb>
    <v>9</v>
  </rv>
  <rv s="4">
    <v>https://www.bing.com/search?q=chorroch%c3%b3+bahia&amp;form=skydnc</v>
    <v>Learn more on Bing</v>
  </rv>
  <rv s="1">
    <fb>-39.093888888888998</fb>
    <v>9</v>
  </rv>
  <rv s="1">
    <fb>11200</fb>
    <v>8</v>
  </rv>
  <rv s="12">
    <v>#VALUE!</v>
    <v>en-US</v>
    <v>747e353b-bdd3-3fb8-6048-c592de1d79dd</v>
    <v>536870912</v>
    <v>1</v>
    <v>677</v>
    <v>120</v>
    <v>Chorrochó</v>
    <v>4</v>
    <v>5</v>
    <v>Map</v>
    <v>6</v>
    <v>57</v>
    <v>60</v>
    <v>2813</v>
    <v>3</v>
    <v>Chorrochó is a municipality in the state of Bahia in the North-East region of Brazil.</v>
    <v>2814</v>
    <v>2815</v>
    <v>2816</v>
    <v>2817</v>
    <v>Chorrochó</v>
    <v>2818</v>
    <v>Chorrochó</v>
    <v>mdp/vdpid/6493089524975927297</v>
  </rv>
  <rv s="0">
    <v>536870912</v>
    <v>Cícero Dantas</v>
    <v>0428a70b-8e93-164d-c704-80a9be4b8fc1</v>
    <v>en-US</v>
    <v>Map</v>
  </rv>
  <rv s="1">
    <fb>658.94</fb>
    <v>8</v>
  </rv>
  <rv s="2">
    <v>289</v>
    <v>6</v>
    <v>678</v>
    <v>7</v>
    <v>0</v>
    <v>Image of Cícero Dantas</v>
  </rv>
  <rv s="1">
    <fb>-10.6</fb>
    <v>9</v>
  </rv>
  <rv s="4">
    <v>https://www.bing.com/search?q=c%c3%adcero+dantas+bahia&amp;form=skydnc</v>
    <v>Learn more on Bing</v>
  </rv>
  <rv s="1">
    <fb>-38.382777777778003</fb>
    <v>9</v>
  </rv>
  <rv s="12">
    <v>#VALUE!</v>
    <v>en-US</v>
    <v>0428a70b-8e93-164d-c704-80a9be4b8fc1</v>
    <v>536870912</v>
    <v>1</v>
    <v>679</v>
    <v>120</v>
    <v>Cícero Dantas</v>
    <v>4</v>
    <v>5</v>
    <v>Map</v>
    <v>6</v>
    <v>7</v>
    <v>60</v>
    <v>2821</v>
    <v>3</v>
    <v>Cícero Dantas is a municipality in the state of Bahia in the North-East region of Brazil.</v>
    <v>2822</v>
    <v>2823</v>
    <v>2824</v>
    <v>2825</v>
    <v>Cícero Dantas</v>
    <v>2664</v>
    <v>Cícero Dantas</v>
    <v>mdp/vdpid/6493454669556219905</v>
  </rv>
  <rv s="0">
    <v>536870912</v>
    <v>Cipó</v>
    <v>107207f5-d070-5113-42ab-42348b6ba8c5</v>
    <v>en-US</v>
    <v>Map</v>
  </rv>
  <rv s="1">
    <fb>128.31399999999999</fb>
    <v>8</v>
  </rv>
  <rv s="2">
    <v>290</v>
    <v>6</v>
    <v>680</v>
    <v>7</v>
    <v>0</v>
    <v>Image of Cipó</v>
  </rv>
  <rv s="4">
    <v>https://www.bing.com/search?q=cip%c3%b3+bahia&amp;form=skydnc</v>
    <v>Learn more on Bing</v>
  </rv>
  <rv s="1">
    <fb>-38.516944444444</fb>
    <v>9</v>
  </rv>
  <rv s="1">
    <fb>17230</fb>
    <v>8</v>
  </rv>
  <rv s="12">
    <v>#VALUE!</v>
    <v>en-US</v>
    <v>107207f5-d070-5113-42ab-42348b6ba8c5</v>
    <v>536870912</v>
    <v>1</v>
    <v>681</v>
    <v>120</v>
    <v>Cipó</v>
    <v>4</v>
    <v>5</v>
    <v>Map</v>
    <v>6</v>
    <v>7</v>
    <v>60</v>
    <v>2828</v>
    <v>3</v>
    <v>Cipó is a municipality in the state of Bahia in the North-East region of Brazil.</v>
    <v>2829</v>
    <v>2548</v>
    <v>2830</v>
    <v>2831</v>
    <v>Cipó</v>
    <v>2832</v>
    <v>Cipó</v>
    <v>mdp/vdpid/6493476215796531201</v>
  </rv>
  <rv s="0">
    <v>536870912</v>
    <v>Coaraci</v>
    <v>4d53b448-9279-f8f3-9ffa-0a0d7106fe78</v>
    <v>en-US</v>
    <v>Map</v>
  </rv>
  <rv s="1">
    <fb>274.5</fb>
    <v>8</v>
  </rv>
  <rv s="2">
    <v>291</v>
    <v>6</v>
    <v>682</v>
    <v>7</v>
    <v>0</v>
    <v>Image of Coaraci</v>
  </rv>
  <rv s="1">
    <fb>-14.640833333332999</fb>
    <v>9</v>
  </rv>
  <rv s="4">
    <v>https://www.bing.com/search?q=coaraci+bahia&amp;form=skydnc</v>
    <v>Learn more on Bing</v>
  </rv>
  <rv s="1">
    <fb>-39.550833333333003</fb>
    <v>9</v>
  </rv>
  <rv s="1">
    <fb>16549</fb>
    <v>8</v>
  </rv>
  <rv s="9">
    <v>#VALUE!</v>
    <v>en-US</v>
    <v>4d53b448-9279-f8f3-9ffa-0a0d7106fe78</v>
    <v>536870912</v>
    <v>1</v>
    <v>683</v>
    <v>72</v>
    <v>Coaraci</v>
    <v>4</v>
    <v>5</v>
    <v>Map</v>
    <v>6</v>
    <v>57</v>
    <v>60</v>
    <v>2835</v>
    <v>3</v>
    <v>Coaraci is a municipality in the state of Bahia in the North-East region of Brazil. The municipality contains part of the 157,745 hectares Lagoa Encantada e Rio Almada Environmental Protection Area, created in 1993.</v>
    <v>2836</v>
    <v>2837</v>
    <v>2838</v>
    <v>2839</v>
    <v>Coaraci</v>
    <v>2840</v>
    <v>2370</v>
    <v>Coaraci</v>
    <v>mdp/vdpid/6505144099341860865</v>
  </rv>
  <rv s="0">
    <v>536870912</v>
    <v>Cocos, Bahia</v>
    <v>48563241-077c-f4c5-8d8a-b15431612d27</v>
    <v>en-US</v>
    <v>Map</v>
  </rv>
  <rv s="1">
    <fb>10084.273999999999</fb>
    <v>8</v>
  </rv>
  <rv s="2">
    <v>292</v>
    <v>6</v>
    <v>684</v>
    <v>7</v>
    <v>0</v>
    <v>Image of Cocos, Bahia</v>
  </rv>
  <rv s="1">
    <fb>-14.18388889</fb>
    <v>9</v>
  </rv>
  <rv s="4">
    <v>https://www.bing.com/search?q=cocos%2c+bahia&amp;form=skydnc</v>
    <v>Learn more on Bing</v>
  </rv>
  <rv s="1">
    <fb>-44.53388889</fb>
    <v>9</v>
  </rv>
  <rv s="1">
    <fb>18807</fb>
    <v>8</v>
  </rv>
  <rv s="9">
    <v>#VALUE!</v>
    <v>en-US</v>
    <v>48563241-077c-f4c5-8d8a-b15431612d27</v>
    <v>536870912</v>
    <v>1</v>
    <v>685</v>
    <v>72</v>
    <v>Cocos, Bahia</v>
    <v>4</v>
    <v>5</v>
    <v>Map</v>
    <v>6</v>
    <v>57</v>
    <v>60</v>
    <v>2843</v>
    <v>3</v>
    <v>Cocos (Bahia) is a municipality in the state of Bahia in the North-East region of Brazil.</v>
    <v>2844</v>
    <v>2845</v>
    <v>2846</v>
    <v>2847</v>
    <v>Cocos, Bahia</v>
    <v>2848</v>
    <v>2370</v>
    <v>Cocos, Bahia</v>
    <v>mdp/vdpid/6504335404563431425</v>
  </rv>
  <rv s="0">
    <v>536870912</v>
    <v>Conceição da Feira</v>
    <v>6655bbd9-709e-5791-8d74-5911a8d63276</v>
    <v>en-US</v>
    <v>Map</v>
  </rv>
  <rv s="1">
    <fb>162.88300000000001</fb>
    <v>8</v>
  </rv>
  <rv s="2">
    <v>293</v>
    <v>6</v>
    <v>686</v>
    <v>7</v>
    <v>0</v>
    <v>Image of Conceição da Feira</v>
  </rv>
  <rv s="1">
    <fb>-12.505833333332999</fb>
    <v>9</v>
  </rv>
  <rv s="0">
    <v>805306368</v>
    <v>Raimundo da Cruz Bastos (Mayor)</v>
    <v>8c1b2428-5bcb-e61d-dfb9-2b55516c79ff</v>
    <v>en-US</v>
    <v>Generic</v>
  </rv>
  <rv s="3">
    <v>149</v>
  </rv>
  <rv s="4">
    <v>https://www.bing.com/search?q=concei%c3%a7%c3%a3o+da+feira+brazil&amp;form=skydnc</v>
    <v>Learn more on Bing</v>
  </rv>
  <rv s="1">
    <fb>-38.998888888888999</fb>
    <v>9</v>
  </rv>
  <rv s="1">
    <fb>20800</fb>
    <v>8</v>
  </rv>
  <rv s="8">
    <v>#VALUE!</v>
    <v>en-US</v>
    <v>6655bbd9-709e-5791-8d74-5911a8d63276</v>
    <v>536870912</v>
    <v>1</v>
    <v>687</v>
    <v>67</v>
    <v>Conceição da Feira</v>
    <v>4</v>
    <v>5</v>
    <v>Map</v>
    <v>6</v>
    <v>7</v>
    <v>60</v>
    <v>2851</v>
    <v>3</v>
    <v>Conceição da Feira is a municipality in the state of Bahia in the North-East region of Brazil.</v>
    <v>2852</v>
    <v>2853</v>
    <v>2855</v>
    <v>2856</v>
    <v>2857</v>
    <v>Conceição da Feira</v>
    <v>2858</v>
    <v>Conceição da Feira</v>
    <v>mdp/vdpid/6505551592232583169</v>
  </rv>
  <rv s="0">
    <v>536870912</v>
    <v>Conceição do Almeida</v>
    <v>8dd29470-d77a-47a9-a766-6970859e295f</v>
    <v>en-US</v>
    <v>Map</v>
  </rv>
  <rv s="1">
    <fb>289.935</fb>
    <v>8</v>
  </rv>
  <rv s="2">
    <v>294</v>
    <v>6</v>
    <v>688</v>
    <v>7</v>
    <v>0</v>
    <v>Image of Conceição do Almeida</v>
  </rv>
  <rv s="1">
    <fb>-12.808888888888999</fb>
    <v>9</v>
  </rv>
  <rv s="4">
    <v>https://www.bing.com/search?q=concei%c3%a7%c3%a3o+do+almeida+bahia&amp;form=skydnc</v>
    <v>Learn more on Bing</v>
  </rv>
  <rv s="1">
    <fb>-39.163888888888998</fb>
    <v>9</v>
  </rv>
  <rv s="1">
    <fb>15794</fb>
    <v>8</v>
  </rv>
  <rv s="12">
    <v>#VALUE!</v>
    <v>en-US</v>
    <v>8dd29470-d77a-47a9-a766-6970859e295f</v>
    <v>536870912</v>
    <v>1</v>
    <v>689</v>
    <v>120</v>
    <v>Conceição do Almeida</v>
    <v>4</v>
    <v>5</v>
    <v>Map</v>
    <v>6</v>
    <v>7</v>
    <v>60</v>
    <v>2861</v>
    <v>3</v>
    <v>Conceição do Almeida is a Brazilian municipality in the state of Bahia. Its estimated population as of 2020 was 17,165 inhabitants. Conceição do Almeida was organized on 18 July 1890, Its territory used to belong to São Felipe.</v>
    <v>2862</v>
    <v>2863</v>
    <v>2864</v>
    <v>2865</v>
    <v>Conceição do Almeida</v>
    <v>2866</v>
    <v>Conceição do Almeida</v>
    <v>mdp/vdpid/6505734601846030337</v>
  </rv>
  <rv s="0">
    <v>536870912</v>
    <v>Conceição do Coité</v>
    <v>0a2e6187-ba8e-0da5-0ad4-f7c8d0de7d84</v>
    <v>en-US</v>
    <v>Map</v>
  </rv>
  <rv s="1">
    <fb>1086.2239999999999</fb>
    <v>8</v>
  </rv>
  <rv s="2">
    <v>295</v>
    <v>6</v>
    <v>690</v>
    <v>7</v>
    <v>0</v>
    <v>Image of Conceição do Coité</v>
  </rv>
  <rv s="1">
    <fb>-11.563888888889</fb>
    <v>9</v>
  </rv>
  <rv s="4">
    <v>https://www.bing.com/search?q=concei%c3%a7%c3%a3o+do+coit%c3%a9+bahia&amp;form=skydnc</v>
    <v>Learn more on Bing</v>
  </rv>
  <rv s="1">
    <fb>-39.282777777778001</fb>
    <v>9</v>
  </rv>
  <rv s="1">
    <fb>67013</fb>
    <v>8</v>
  </rv>
  <rv s="9">
    <v>#VALUE!</v>
    <v>en-US</v>
    <v>0a2e6187-ba8e-0da5-0ad4-f7c8d0de7d84</v>
    <v>536870912</v>
    <v>1</v>
    <v>691</v>
    <v>72</v>
    <v>Conceição do Coité</v>
    <v>4</v>
    <v>5</v>
    <v>Map</v>
    <v>6</v>
    <v>57</v>
    <v>60</v>
    <v>2869</v>
    <v>3</v>
    <v>Conceição do Coité is a municipality in the state of Bahia in the North-East region of Brazil. The women there are known for wearing large curlers in their hair.</v>
    <v>2870</v>
    <v>2871</v>
    <v>2872</v>
    <v>2873</v>
    <v>Conceição do Coité</v>
    <v>2874</v>
    <v>2370</v>
    <v>Conceição do Coité</v>
    <v>mdp/vdpid/6505456010805641217</v>
  </rv>
  <rv s="0">
    <v>536870912</v>
    <v>Conceição do Jacuípe</v>
    <v>1c337255-029e-e932-69dd-7cf914c6db16</v>
    <v>en-US</v>
    <v>Map</v>
  </rv>
  <rv s="1">
    <fb>115.68</fb>
    <v>8</v>
  </rv>
  <rv s="2">
    <v>296</v>
    <v>6</v>
    <v>692</v>
    <v>7</v>
    <v>0</v>
    <v>Image of Conceição do Jacuípe</v>
  </rv>
  <rv s="1">
    <fb>-12.326944444444001</fb>
    <v>9</v>
  </rv>
  <rv s="0">
    <v>805306368</v>
    <v>Tânia Marli Ribeiro Yoshida (Mayor)</v>
    <v>789b6461-73a1-7ecf-cfe7-56b60a04f995</v>
    <v>en-US</v>
    <v>Generic</v>
  </rv>
  <rv s="3">
    <v>150</v>
  </rv>
  <rv s="4">
    <v>https://www.bing.com/search?q=concei%c3%a7%c3%a3o+do+jacu%c3%adpe+bahia&amp;form=skydnc</v>
    <v>Learn more on Bing</v>
  </rv>
  <rv s="1">
    <fb>-38.765000000000001</fb>
    <v>9</v>
  </rv>
  <rv s="1">
    <fb>35308</fb>
    <v>8</v>
  </rv>
  <rv s="5">
    <v>#VALUE!</v>
    <v>en-US</v>
    <v>1c337255-029e-e932-69dd-7cf914c6db16</v>
    <v>536870912</v>
    <v>1</v>
    <v>693</v>
    <v>2</v>
    <v>Conceição do Jacuípe</v>
    <v>4</v>
    <v>5</v>
    <v>Map</v>
    <v>6</v>
    <v>7</v>
    <v>60</v>
    <v>2877</v>
    <v>414</v>
    <v/>
    <v>2878</v>
    <v>2879</v>
    <v>2881</v>
    <v>2882</v>
    <v>2883</v>
    <v>Conceição do Jacuípe</v>
    <v>2884</v>
    <v>2370</v>
    <v>Conceição do Jacuípe</v>
    <v>mdp/vdpid/6505550595934388225</v>
  </rv>
  <rv s="0">
    <v>536870912</v>
    <v>Condeúba</v>
    <v>f134e31b-3d49-2daf-34b7-c4197b2c55d5</v>
    <v>en-US</v>
    <v>Map</v>
  </rv>
  <rv s="1">
    <fb>1236.8889999999999</fb>
    <v>8</v>
  </rv>
  <rv s="2">
    <v>297</v>
    <v>6</v>
    <v>694</v>
    <v>7</v>
    <v>0</v>
    <v>Image of Condeúba</v>
  </rv>
  <rv s="1">
    <fb>-14.895</fb>
    <v>9</v>
  </rv>
  <rv s="4">
    <v>https://www.bing.com/search?q=conde%c3%baba+bahia&amp;form=skydnc</v>
    <v>Learn more on Bing</v>
  </rv>
  <rv s="1">
    <fb>-41.968888888888998</fb>
    <v>9</v>
  </rv>
  <rv s="1">
    <fb>17053</fb>
    <v>8</v>
  </rv>
  <rv s="12">
    <v>#VALUE!</v>
    <v>en-US</v>
    <v>f134e31b-3d49-2daf-34b7-c4197b2c55d5</v>
    <v>536870912</v>
    <v>1</v>
    <v>695</v>
    <v>120</v>
    <v>Condeúba</v>
    <v>4</v>
    <v>5</v>
    <v>Map</v>
    <v>6</v>
    <v>7</v>
    <v>60</v>
    <v>2887</v>
    <v>3</v>
    <v>Condeúba is a municipality in the state of Bahia in the North-East region of Brazil.</v>
    <v>2888</v>
    <v>2889</v>
    <v>2890</v>
    <v>2891</v>
    <v>Condeúba</v>
    <v>2892</v>
    <v>Condeúba</v>
    <v>mdp/vdpid/6504967062450864129</v>
  </rv>
  <rv s="0">
    <v>536870912</v>
    <v>Contendas do Sincorá</v>
    <v>cbf30f14-faf1-570c-b8d8-5a2a10e45a84</v>
    <v>en-US</v>
    <v>Map</v>
  </rv>
  <rv s="1">
    <fb>1044.6869999999999</fb>
    <v>8</v>
  </rv>
  <rv s="2">
    <v>298</v>
    <v>6</v>
    <v>696</v>
    <v>7</v>
    <v>0</v>
    <v>Image of Contendas do Sincorá</v>
  </rv>
  <rv s="1">
    <fb>-13.762777777778</fb>
    <v>9</v>
  </rv>
  <rv s="4">
    <v>https://www.bing.com/search?q=contendas+do+sincor%c3%a1+bahia&amp;form=skydnc</v>
    <v>Learn more on Bing</v>
  </rv>
  <rv s="1">
    <fb>-41.040833333332998</fb>
    <v>9</v>
  </rv>
  <rv s="1">
    <fb>4333</fb>
    <v>8</v>
  </rv>
  <rv s="12">
    <v>#VALUE!</v>
    <v>en-US</v>
    <v>cbf30f14-faf1-570c-b8d8-5a2a10e45a84</v>
    <v>536870912</v>
    <v>1</v>
    <v>697</v>
    <v>120</v>
    <v>Contendas do Sincorá</v>
    <v>4</v>
    <v>5</v>
    <v>Map</v>
    <v>6</v>
    <v>7</v>
    <v>60</v>
    <v>2895</v>
    <v>3</v>
    <v>Contendas do Sincorá is a municipality in the state of Bahia in the North-East region of Brazil.</v>
    <v>2896</v>
    <v>2897</v>
    <v>2898</v>
    <v>2899</v>
    <v>Contendas do Sincorá</v>
    <v>2900</v>
    <v>Contendas do Sincorá</v>
    <v>mdp/vdpid/6504174487456448513</v>
  </rv>
  <rv s="0">
    <v>536870912</v>
    <v>Coração de Maria</v>
    <v>c3383fd5-d5e2-ec3d-65fb-c9884d39cf6e</v>
    <v>en-US</v>
    <v>Map</v>
  </rv>
  <rv s="1">
    <fb>348.161</fb>
    <v>8</v>
  </rv>
  <rv s="2">
    <v>299</v>
    <v>6</v>
    <v>698</v>
    <v>7</v>
    <v>0</v>
    <v>Image of Coração de Maria</v>
  </rv>
  <rv s="1">
    <fb>-12.232777777778001</fb>
    <v>9</v>
  </rv>
  <rv s="4">
    <v>https://www.bing.com/search?q=cora%c3%a7%c3%a3o+de+maria+brazil&amp;form=skydnc</v>
    <v>Learn more on Bing</v>
  </rv>
  <rv s="1">
    <fb>-38.75</fb>
    <v>9</v>
  </rv>
  <rv s="1">
    <fb>26692</fb>
    <v>8</v>
  </rv>
  <rv s="12">
    <v>#VALUE!</v>
    <v>en-US</v>
    <v>c3383fd5-d5e2-ec3d-65fb-c9884d39cf6e</v>
    <v>536870912</v>
    <v>1</v>
    <v>699</v>
    <v>120</v>
    <v>Coração de Maria</v>
    <v>4</v>
    <v>5</v>
    <v>Map</v>
    <v>6</v>
    <v>7</v>
    <v>60</v>
    <v>2903</v>
    <v>3</v>
    <v>Coração de Maria is a municipality in the state of Bahia in the North-East region of Brazil.</v>
    <v>2904</v>
    <v>2905</v>
    <v>2906</v>
    <v>2907</v>
    <v>Coração de Maria</v>
    <v>2908</v>
    <v>Coração de Maria</v>
    <v>mdp/vdpid/6505559916969721857</v>
  </rv>
  <rv s="0">
    <v>536870912</v>
    <v>Coribe</v>
    <v>cba8753a-b3be-35ed-b86e-dd4f7e5fcfc3</v>
    <v>en-US</v>
    <v>Map</v>
  </rv>
  <rv s="1">
    <fb>2678.4409999999998</fb>
    <v>8</v>
  </rv>
  <rv s="2">
    <v>300</v>
    <v>6</v>
    <v>700</v>
    <v>7</v>
    <v>0</v>
    <v>Image of Coribe</v>
  </rv>
  <rv s="1">
    <fb>-13.828888888889001</fb>
    <v>9</v>
  </rv>
  <rv s="4">
    <v>https://www.bing.com/search?q=coribe+bahia&amp;form=skydnc</v>
    <v>Learn more on Bing</v>
  </rv>
  <rv s="1">
    <fb>-44.453888888888997</fb>
    <v>9</v>
  </rv>
  <rv s="1">
    <fb>14149</fb>
    <v>8</v>
  </rv>
  <rv s="9">
    <v>#VALUE!</v>
    <v>en-US</v>
    <v>cba8753a-b3be-35ed-b86e-dd4f7e5fcfc3</v>
    <v>536870912</v>
    <v>1</v>
    <v>701</v>
    <v>72</v>
    <v>Coribe</v>
    <v>4</v>
    <v>5</v>
    <v>Map</v>
    <v>6</v>
    <v>57</v>
    <v>60</v>
    <v>2911</v>
    <v>3</v>
    <v>Coribe is a municipality in the state of Bahia in the North-East region of Brazil.</v>
    <v>2912</v>
    <v>2913</v>
    <v>2914</v>
    <v>2915</v>
    <v>Coribe</v>
    <v>2916</v>
    <v>2370</v>
    <v>Coribe</v>
    <v>mdp/vdpid/6503593131202576385</v>
  </rv>
  <rv s="0">
    <v>536870912</v>
    <v>Coronel João Sá</v>
    <v>c762df76-fcd7-0c5b-8ad8-d56b2bb2729e</v>
    <v>en-US</v>
    <v>Map</v>
  </rv>
  <rv s="1">
    <fb>825.76700000000005</fb>
    <v>8</v>
  </rv>
  <rv s="2">
    <v>301</v>
    <v>6</v>
    <v>702</v>
    <v>7</v>
    <v>0</v>
    <v>Image of Coronel João Sá</v>
  </rv>
  <rv s="1">
    <fb>-10.283888888889001</fb>
    <v>9</v>
  </rv>
  <rv s="4">
    <v>https://www.bing.com/search?q=coronel+jo%c3%a3o+s%c3%a1+bahia&amp;form=skydnc</v>
    <v>Learn more on Bing</v>
  </rv>
  <rv s="1">
    <fb>-37.925833333333003</fb>
    <v>9</v>
  </rv>
  <rv s="1">
    <fb>17056</fb>
    <v>8</v>
  </rv>
  <rv s="12">
    <v>#VALUE!</v>
    <v>en-US</v>
    <v>c762df76-fcd7-0c5b-8ad8-d56b2bb2729e</v>
    <v>536870912</v>
    <v>1</v>
    <v>703</v>
    <v>120</v>
    <v>Coronel João Sá</v>
    <v>4</v>
    <v>5</v>
    <v>Map</v>
    <v>6</v>
    <v>7</v>
    <v>60</v>
    <v>2919</v>
    <v>3</v>
    <v>Coronel João Sá is a municipality in the state of Bahia in the North-East region of Brazil.</v>
    <v>2920</v>
    <v>2921</v>
    <v>2922</v>
    <v>2923</v>
    <v>Coronel João Sá</v>
    <v>2924</v>
    <v>Coronel João Sá</v>
    <v>mdp/vdpid/6493505831139540993</v>
  </rv>
  <rv s="0">
    <v>536870912</v>
    <v>Correntina</v>
    <v>183e9199-eaee-e080-f22b-1e3506b07843</v>
    <v>en-US</v>
    <v>Map</v>
  </rv>
  <rv s="1">
    <fb>12142.427</fb>
    <v>8</v>
  </rv>
  <rv s="2">
    <v>302</v>
    <v>6</v>
    <v>704</v>
    <v>7</v>
    <v>0</v>
    <v>Image of Correntina</v>
  </rv>
  <rv s="1">
    <fb>-13.342777777778</fb>
    <v>9</v>
  </rv>
  <rv s="4">
    <v>https://www.bing.com/search?q=correntina+brazil&amp;form=skydnc</v>
    <v>Learn more on Bing</v>
  </rv>
  <rv s="1">
    <fb>-44.636944444443998</fb>
    <v>9</v>
  </rv>
  <rv s="1">
    <fb>32243</fb>
    <v>8</v>
  </rv>
  <rv s="9">
    <v>#VALUE!</v>
    <v>en-US</v>
    <v>183e9199-eaee-e080-f22b-1e3506b07843</v>
    <v>536870912</v>
    <v>1</v>
    <v>705</v>
    <v>72</v>
    <v>Correntina</v>
    <v>4</v>
    <v>5</v>
    <v>Map</v>
    <v>6</v>
    <v>64</v>
    <v>60</v>
    <v>2927</v>
    <v>3</v>
    <v>Correntina is a municipality in the state of Bahia in Brazil, 500 km from Brasília and 980 km from Salvador. In 2020, the population was estimated at 32,191. Correntina was first mentioned in the dispatches of the Entradistas and Bandereirantes ...</v>
    <v>2928</v>
    <v>2929</v>
    <v>2930</v>
    <v>2931</v>
    <v>Correntina</v>
    <v>2932</v>
    <v>2370</v>
    <v>Correntina</v>
    <v>mdp/vdpid/6503561474105933825</v>
  </rv>
  <rv s="0">
    <v>536870912</v>
    <v>Cotegipe</v>
    <v>a1955a39-7d68-b52a-804a-ebbd1735f3ce</v>
    <v>en-US</v>
    <v>Map</v>
  </rv>
  <rv s="1">
    <fb>4018.5940000000001</fb>
    <v>8</v>
  </rv>
  <rv s="2">
    <v>303</v>
    <v>6</v>
    <v>706</v>
    <v>7</v>
    <v>0</v>
    <v>Image of Cotegipe</v>
  </rv>
  <rv s="1">
    <fb>-12.027777777778001</fb>
    <v>9</v>
  </rv>
  <rv s="4">
    <v>https://www.bing.com/search?q=cotegipe+brazil&amp;form=skydnc</v>
    <v>Learn more on Bing</v>
  </rv>
  <rv s="1">
    <fb>-44.257777777778003</fb>
    <v>9</v>
  </rv>
  <rv s="1">
    <fb>13769</fb>
    <v>8</v>
  </rv>
  <rv s="12">
    <v>#VALUE!</v>
    <v>en-US</v>
    <v>a1955a39-7d68-b52a-804a-ebbd1735f3ce</v>
    <v>536870912</v>
    <v>1</v>
    <v>707</v>
    <v>120</v>
    <v>Cotegipe</v>
    <v>4</v>
    <v>5</v>
    <v>Map</v>
    <v>6</v>
    <v>57</v>
    <v>60</v>
    <v>2935</v>
    <v>3</v>
    <v>Cotegipe is a microregion and a municipality in the Brazilian state of Bahia in the north-east region of Brazil. Part of the Extremo Oeste Baiano mesoregion, the town was founded in 1820 and had a population of 13,769 as of the 2020.</v>
    <v>2936</v>
    <v>2937</v>
    <v>2938</v>
    <v>2939</v>
    <v>Cotegipe</v>
    <v>2940</v>
    <v>Cotegipe</v>
    <v>mdp/vdpid/6503306743303372801</v>
  </rv>
  <rv s="0">
    <v>536870912</v>
    <v>Cravolândia</v>
    <v>6bec69f0-275c-ecf6-dec3-a3809569a3c3</v>
    <v>en-US</v>
    <v>Map</v>
  </rv>
  <rv s="1">
    <fb>159.64500000000001</fb>
    <v>8</v>
  </rv>
  <rv s="2">
    <v>304</v>
    <v>6</v>
    <v>708</v>
    <v>7</v>
    <v>0</v>
    <v>Image of Cravolândia</v>
  </rv>
  <rv s="1">
    <fb>-13.358888888889</fb>
    <v>9</v>
  </rv>
  <rv s="0">
    <v>805306368</v>
    <v>Naelson de Souza Lemos (Mayor)</v>
    <v>ee557b3e-f518-90b8-6597-2ca68dd63e78</v>
    <v>en-US</v>
    <v>Generic</v>
  </rv>
  <rv s="3">
    <v>151</v>
  </rv>
  <rv s="4">
    <v>https://www.bing.com/search?q=cravol%c3%a2ndia+bahia&amp;form=skydnc</v>
    <v>Learn more on Bing</v>
  </rv>
  <rv s="1">
    <fb>-39.814999999999998</fb>
    <v>9</v>
  </rv>
  <rv s="1">
    <fb>5351</fb>
    <v>8</v>
  </rv>
  <rv s="5">
    <v>#VALUE!</v>
    <v>en-US</v>
    <v>6bec69f0-275c-ecf6-dec3-a3809569a3c3</v>
    <v>536870912</v>
    <v>1</v>
    <v>709</v>
    <v>2</v>
    <v>Cravolândia</v>
    <v>4</v>
    <v>5</v>
    <v>Map</v>
    <v>6</v>
    <v>57</v>
    <v>60</v>
    <v>2943</v>
    <v>3</v>
    <v>Cravolândia is a municipality in the state of Bahia in the North-East region of Brazil. Cravolândia covers 182.585 km², and has a population of 5,351 with a population density of 31 inhabitants per square kilometer. It borders the municipalities ...</v>
    <v>2944</v>
    <v>2945</v>
    <v>2947</v>
    <v>2948</v>
    <v>2949</v>
    <v>Cravolândia</v>
    <v>2950</v>
    <v>2370</v>
    <v>Cravolândia</v>
    <v>mdp/vdpid/6504298884104192001</v>
  </rv>
  <rv s="0">
    <v>536870912</v>
    <v>Crisópolis</v>
    <v>163d886c-e5a4-a448-4cc3-556a8f355602</v>
    <v>en-US</v>
    <v>Map</v>
  </rv>
  <rv s="1">
    <fb>505.43299999999999</fb>
    <v>8</v>
  </rv>
  <rv s="2">
    <v>305</v>
    <v>6</v>
    <v>710</v>
    <v>7</v>
    <v>0</v>
    <v>Image of Crisópolis</v>
  </rv>
  <rv s="1">
    <fb>-11.510833333333</fb>
    <v>9</v>
  </rv>
  <rv s="4">
    <v>https://www.bing.com/search?q=cris%c3%b3polis+bahia&amp;form=skydnc</v>
    <v>Learn more on Bing</v>
  </rv>
  <rv s="1">
    <fb>-38.15</fb>
    <v>9</v>
  </rv>
  <rv s="1">
    <fb>21163</fb>
    <v>8</v>
  </rv>
  <rv s="9">
    <v>#VALUE!</v>
    <v>en-US</v>
    <v>163d886c-e5a4-a448-4cc3-556a8f355602</v>
    <v>536870912</v>
    <v>1</v>
    <v>711</v>
    <v>72</v>
    <v>Crisópolis</v>
    <v>4</v>
    <v>5</v>
    <v>Map</v>
    <v>6</v>
    <v>57</v>
    <v>60</v>
    <v>2953</v>
    <v>3</v>
    <v>Crisópolis is a municipality in the state of Bahia in the North-East region of Brazil.</v>
    <v>2954</v>
    <v>2955</v>
    <v>2956</v>
    <v>2957</v>
    <v>Crisópolis</v>
    <v>2958</v>
    <v>2370</v>
    <v>Crisópolis</v>
    <v>mdp/vdpid/6505501918033346561</v>
  </rv>
  <rv s="0">
    <v>536870912</v>
    <v>Cristópolis</v>
    <v>a58dbb16-add6-456a-143a-5680ef502bc6</v>
    <v>en-US</v>
    <v>Map</v>
  </rv>
  <rv s="1">
    <fb>896.45799999999997</fb>
    <v>8</v>
  </rv>
  <rv s="2">
    <v>306</v>
    <v>6</v>
    <v>712</v>
    <v>7</v>
    <v>0</v>
    <v>Image of Cristópolis</v>
  </rv>
  <rv s="1">
    <fb>-12.233888888889</fb>
    <v>9</v>
  </rv>
  <rv s="4">
    <v>https://www.bing.com/search?q=crist%c3%b3polis+bahia&amp;form=skydnc</v>
    <v>Learn more on Bing</v>
  </rv>
  <rv s="1">
    <fb>-44.420833333333</fb>
    <v>9</v>
  </rv>
  <rv s="1">
    <fb>13993</fb>
    <v>8</v>
  </rv>
  <rv s="12">
    <v>#VALUE!</v>
    <v>en-US</v>
    <v>a58dbb16-add6-456a-143a-5680ef502bc6</v>
    <v>536870912</v>
    <v>1</v>
    <v>713</v>
    <v>120</v>
    <v>Cristópolis</v>
    <v>4</v>
    <v>5</v>
    <v>Map</v>
    <v>6</v>
    <v>7</v>
    <v>60</v>
    <v>2961</v>
    <v>3</v>
    <v>Cristópolis is a municipality in the state of Bahia in the North-East region of Brazil.</v>
    <v>2962</v>
    <v>2963</v>
    <v>2964</v>
    <v>2965</v>
    <v>Cristópolis</v>
    <v>2966</v>
    <v>Cristópolis</v>
    <v>mdp/vdpid/6503310890597613569</v>
  </rv>
  <rv s="0">
    <v>536870912</v>
    <v>Cruz das Almas</v>
    <v>ac31ff04-d8e2-07e7-90e9-7e08b7ed2d8d</v>
    <v>en-US</v>
    <v>Map</v>
  </rv>
  <rv s="1">
    <fb>145.74199999999999</fb>
    <v>8</v>
  </rv>
  <rv s="2">
    <v>307</v>
    <v>6</v>
    <v>714</v>
    <v>7</v>
    <v>0</v>
    <v>Image of Cruz das Almas</v>
  </rv>
  <rv s="1">
    <fb>-12.67</fb>
    <v>9</v>
  </rv>
  <rv s="0">
    <v>805306368</v>
    <v>Orlando Peixoto Pereira Filho (Mayor)</v>
    <v>079b1a02-add4-1da2-1bcd-96cab00e8369</v>
    <v>en-US</v>
    <v>Generic</v>
  </rv>
  <rv s="3">
    <v>152</v>
  </rv>
  <rv s="4">
    <v>https://www.bing.com/search?q=cruz+das+almas+brazil&amp;form=skydnc</v>
    <v>Learn more on Bing</v>
  </rv>
  <rv s="1">
    <fb>-39.101944444444001</fb>
    <v>9</v>
  </rv>
  <rv s="1">
    <fb>60346</fb>
    <v>8</v>
  </rv>
  <rv s="8">
    <v>#VALUE!</v>
    <v>en-US</v>
    <v>ac31ff04-d8e2-07e7-90e9-7e08b7ed2d8d</v>
    <v>536870912</v>
    <v>1</v>
    <v>715</v>
    <v>67</v>
    <v>Cruz das Almas</v>
    <v>4</v>
    <v>5</v>
    <v>Map</v>
    <v>6</v>
    <v>7</v>
    <v>60</v>
    <v>2969</v>
    <v>3</v>
    <v>Cruz das Almas is a municipality, in the state of Bahia, in Brazil. Founded in 1897, it is home to the Federal University of Recôncavo da Bahia and is one of the main cities of Bahia. In 2020, it had a population of 63,591 inhabitants. Its ...</v>
    <v>2970</v>
    <v>2971</v>
    <v>2973</v>
    <v>2974</v>
    <v>2975</v>
    <v>Cruz das Almas</v>
    <v>2976</v>
    <v>Cruz das Almas</v>
    <v>mdp/vdpid/6505546413642874881</v>
  </rv>
  <rv s="0">
    <v>536870912</v>
    <v>Curaçá</v>
    <v>238ab39e-634a-08b8-60ff-080d9a4cdd2d</v>
    <v>en-US</v>
    <v>Map</v>
  </rv>
  <rv s="1">
    <fb>6442.19</fb>
    <v>8</v>
  </rv>
  <rv s="2">
    <v>308</v>
    <v>6</v>
    <v>716</v>
    <v>7</v>
    <v>0</v>
    <v>Image of Curaçá</v>
  </rv>
  <rv s="1">
    <fb>-8.9919444444443997</fb>
    <v>9</v>
  </rv>
  <rv s="0">
    <v>805306368</v>
    <v>Pedro Oliveira (Mayor)</v>
    <v>43449bb6-149b-ce82-ed4c-3bdfa5b8d881</v>
    <v>en-US</v>
    <v>Generic</v>
  </rv>
  <rv s="3">
    <v>153</v>
  </rv>
  <rv s="4">
    <v>https://www.bing.com/search?q=cura%c3%a7%c3%a1+bahia&amp;form=skydnc</v>
    <v>Learn more on Bing</v>
  </rv>
  <rv s="1">
    <fb>-39.907777777778001</fb>
    <v>9</v>
  </rv>
  <rv s="1">
    <fb>34180</fb>
    <v>8</v>
  </rv>
  <rv s="8">
    <v>#VALUE!</v>
    <v>en-US</v>
    <v>238ab39e-634a-08b8-60ff-080d9a4cdd2d</v>
    <v>536870912</v>
    <v>1</v>
    <v>717</v>
    <v>67</v>
    <v>Curaçá</v>
    <v>4</v>
    <v>5</v>
    <v>Map</v>
    <v>6</v>
    <v>7</v>
    <v>60</v>
    <v>2979</v>
    <v>3</v>
    <v>Curaçá is the northernmost city in the Brazilian state of Bahia. The municipality was designated a priority area for conservation and sustainable use when the Caatinga Ecological Corridor was created in 2006.</v>
    <v>2980</v>
    <v>2981</v>
    <v>2983</v>
    <v>2984</v>
    <v>2985</v>
    <v>Curaçá</v>
    <v>2986</v>
    <v>Curaçá</v>
    <v>mdp/vdpid/6491572546066972673</v>
  </rv>
  <rv s="0">
    <v>536870912</v>
    <v>Dário Meira</v>
    <v>35d1af3e-2e94-443b-363a-3a0657cec864</v>
    <v>en-US</v>
    <v>Map</v>
  </rv>
  <rv s="1">
    <fb>400.33</fb>
    <v>8</v>
  </rv>
  <rv s="2">
    <v>309</v>
    <v>6</v>
    <v>718</v>
    <v>7</v>
    <v>0</v>
    <v>Image of Dário Meira</v>
  </rv>
  <rv s="1">
    <fb>-14.435833333332999</fb>
    <v>9</v>
  </rv>
  <rv s="4">
    <v>https://www.bing.com/search?q=d%c3%a1rio+meira+bahia&amp;form=skydnc</v>
    <v>Learn more on Bing</v>
  </rv>
  <rv s="1">
    <fb>10817</fb>
    <v>8</v>
  </rv>
  <rv s="12">
    <v>#VALUE!</v>
    <v>en-US</v>
    <v>35d1af3e-2e94-443b-363a-3a0657cec864</v>
    <v>536870912</v>
    <v>1</v>
    <v>719</v>
    <v>120</v>
    <v>Dário Meira</v>
    <v>4</v>
    <v>5</v>
    <v>Map</v>
    <v>6</v>
    <v>7</v>
    <v>60</v>
    <v>2989</v>
    <v>3</v>
    <v>Dário Meira is a municipality in the state of Bahia in the North-East region of Brazil. The municipality contains part of the 12,065 hectares Boa Nova National Park, established in 2010, a centre for birdwatching.</v>
    <v>2990</v>
    <v>2991</v>
    <v>2992</v>
    <v>2985</v>
    <v>Dário Meira</v>
    <v>2993</v>
    <v>Dário Meira</v>
    <v>mdp/vdpid/6505081176275812353</v>
  </rv>
  <rv s="0">
    <v>536870912</v>
    <v>Dias d'Ávila</v>
    <v>96d44f7e-bf08-8b38-917b-242f00c939a0</v>
    <v>en-US</v>
    <v>Map</v>
  </rv>
  <rv s="1">
    <fb>184.23</fb>
    <v>8</v>
  </rv>
  <rv s="2">
    <v>310</v>
    <v>6</v>
    <v>720</v>
    <v>7</v>
    <v>0</v>
    <v>Image of Dias d'Ávila</v>
  </rv>
  <rv s="1">
    <fb>-12.612777777778</fb>
    <v>9</v>
  </rv>
  <rv s="0">
    <v>805306368</v>
    <v>Alberto Castro (Mayor)</v>
    <v>c9fa720f-d8b9-3592-5d59-38630efe77f1</v>
    <v>en-US</v>
    <v>Generic</v>
  </rv>
  <rv s="3">
    <v>154</v>
  </rv>
  <rv s="4">
    <v>https://www.bing.com/search?q=dias+d%27%c3%a1vila+bahia&amp;form=skydnc</v>
    <v>Learn more on Bing</v>
  </rv>
  <rv s="1">
    <fb>-38.296944444444001</fb>
    <v>9</v>
  </rv>
  <rv s="1">
    <fb>82432</fb>
    <v>8</v>
  </rv>
  <rv s="5">
    <v>#VALUE!</v>
    <v>en-US</v>
    <v>96d44f7e-bf08-8b38-917b-242f00c939a0</v>
    <v>536870912</v>
    <v>1</v>
    <v>721</v>
    <v>2</v>
    <v>Dias d'Ávila</v>
    <v>4</v>
    <v>5</v>
    <v>Map</v>
    <v>6</v>
    <v>57</v>
    <v>60</v>
    <v>2996</v>
    <v>3</v>
    <v>Dias d'Ávila is a municipality in the state of Bahia in the North-East region of Brazil. Its population in 2020 was 82,432.</v>
    <v>2997</v>
    <v>2998</v>
    <v>3000</v>
    <v>3001</v>
    <v>3002</v>
    <v>Dias d'Ávila</v>
    <v>3003</v>
    <v>2370</v>
    <v>Dias d'Ávila</v>
    <v>mdp/vdpid/6505587201873543169</v>
  </rv>
  <rv s="0">
    <v>536870912</v>
    <v>Dom Basílio</v>
    <v>f64ecfe1-4dde-e67b-f4c8-a934e7c49325</v>
    <v>en-US</v>
    <v>Map</v>
  </rv>
  <rv s="1">
    <fb>688.64599999999996</fb>
    <v>8</v>
  </rv>
  <rv s="2">
    <v>311</v>
    <v>6</v>
    <v>722</v>
    <v>7</v>
    <v>0</v>
    <v>Image of Dom Basílio</v>
  </rv>
  <rv s="1">
    <fb>-13.76</fb>
    <v>9</v>
  </rv>
  <rv s="0">
    <v>805306368</v>
    <v>Roberval de Cassia Meira (Mayor)</v>
    <v>8890efdf-40a3-a8b1-0480-e95eb8c7ff36</v>
    <v>en-US</v>
    <v>Generic</v>
  </rv>
  <rv s="3">
    <v>155</v>
  </rv>
  <rv s="4">
    <v>https://www.bing.com/search?q=dom+bas%c3%adlio+bahia&amp;form=skydnc</v>
    <v>Learn more on Bing</v>
  </rv>
  <rv s="1">
    <fb>-41.770833333333002</fb>
    <v>9</v>
  </rv>
  <rv s="1">
    <fb>12240</fb>
    <v>8</v>
  </rv>
  <rv s="5">
    <v>#VALUE!</v>
    <v>en-US</v>
    <v>f64ecfe1-4dde-e67b-f4c8-a934e7c49325</v>
    <v>536870912</v>
    <v>1</v>
    <v>723</v>
    <v>2</v>
    <v>Dom Basílio</v>
    <v>4</v>
    <v>5</v>
    <v>Map</v>
    <v>6</v>
    <v>57</v>
    <v>60</v>
    <v>3006</v>
    <v>3</v>
    <v>Dom Basílio is a municipality in the state of Bahia in the North-East region of Brazil. The main economic activity in this municipality is agriculture.</v>
    <v>3007</v>
    <v>3008</v>
    <v>3010</v>
    <v>3011</v>
    <v>3012</v>
    <v>Dom Basílio</v>
    <v>3013</v>
    <v>2370</v>
    <v>Dom Basílio</v>
    <v>mdp/vdpid/6504146498647752705</v>
  </rv>
  <rv s="0">
    <v>536870912</v>
    <v>Dom Macedo Costa</v>
    <v>299e9942-d38e-551e-c73c-d974690fbef0</v>
    <v>en-US</v>
    <v>Map</v>
  </rv>
  <rv s="1">
    <fb>93.215000000000003</fb>
    <v>8</v>
  </rv>
  <rv s="2">
    <v>312</v>
    <v>6</v>
    <v>724</v>
    <v>7</v>
    <v>0</v>
    <v>Image of Dom Macedo Costa</v>
  </rv>
  <rv s="1">
    <fb>-12.904999999999999</fb>
    <v>9</v>
  </rv>
  <rv s="4">
    <v>https://www.bing.com/search?q=dom+macedo+costa+bahia&amp;form=skydnc</v>
    <v>Learn more on Bing</v>
  </rv>
  <rv s="1">
    <fb>-39.192777777777998</fb>
    <v>9</v>
  </rv>
  <rv s="1">
    <fb>4407</fb>
    <v>8</v>
  </rv>
  <rv s="12">
    <v>#VALUE!</v>
    <v>en-US</v>
    <v>299e9942-d38e-551e-c73c-d974690fbef0</v>
    <v>536870912</v>
    <v>1</v>
    <v>725</v>
    <v>120</v>
    <v>Dom Macedo Costa</v>
    <v>4</v>
    <v>5</v>
    <v>Map</v>
    <v>6</v>
    <v>7</v>
    <v>60</v>
    <v>3016</v>
    <v>3</v>
    <v>Dom Macedo Costa is a municipality in the state of Bahia in the North-East region of Brazil.</v>
    <v>3017</v>
    <v>3018</v>
    <v>3019</v>
    <v>3020</v>
    <v>Dom Macedo Costa</v>
    <v>3021</v>
    <v>Dom Macedo Costa</v>
    <v>mdp/vdpid/6505739097032622081</v>
  </rv>
  <rv s="0">
    <v>536870912</v>
    <v>Elísio Medrado</v>
    <v>c292ea2c-98db-6acc-2e69-6739a288557b</v>
    <v>en-US</v>
    <v>Map</v>
  </rv>
  <rv s="1">
    <fb>199.541</fb>
    <v>8</v>
  </rv>
  <rv s="2">
    <v>313</v>
    <v>6</v>
    <v>726</v>
    <v>7</v>
    <v>0</v>
    <v>Image of Elísio Medrado</v>
  </rv>
  <rv s="1">
    <fb>-12.945833333333001</fb>
    <v>9</v>
  </rv>
  <rv s="4">
    <v>https://www.bing.com/search?q=el%c3%adsio+medrado+brazil&amp;form=skydnc</v>
    <v>Learn more on Bing</v>
  </rv>
  <rv s="1">
    <fb>-39.521944444444003</fb>
    <v>9</v>
  </rv>
  <rv s="1">
    <fb>7809</fb>
    <v>8</v>
  </rv>
  <rv s="12">
    <v>#VALUE!</v>
    <v>en-US</v>
    <v>c292ea2c-98db-6acc-2e69-6739a288557b</v>
    <v>536870912</v>
    <v>1</v>
    <v>727</v>
    <v>120</v>
    <v>Elísio Medrado</v>
    <v>4</v>
    <v>5</v>
    <v>Map</v>
    <v>6</v>
    <v>7</v>
    <v>60</v>
    <v>3024</v>
    <v>3</v>
    <v>Elísio Medrado is a municipality in the state of Bahia in the North-East region of Brazil.</v>
    <v>3025</v>
    <v>3026</v>
    <v>3027</v>
    <v>3028</v>
    <v>Elísio Medrado</v>
    <v>3029</v>
    <v>Elísio Medrado</v>
    <v>mdp/vdpid/6504234868942045185</v>
  </rv>
  <rv s="0">
    <v>536870912</v>
    <v>Encruzilhada</v>
    <v>4a2494c6-2718-6842-71d7-a0e154808feb</v>
    <v>en-US</v>
    <v>Map</v>
  </rv>
  <rv s="1">
    <fb>2041.0930000000001</fb>
    <v>8</v>
  </rv>
  <rv s="2">
    <v>314</v>
    <v>6</v>
    <v>728</v>
    <v>7</v>
    <v>0</v>
    <v>Image of Encruzilhada</v>
  </rv>
  <rv s="1">
    <fb>-15.530833333333</fb>
    <v>9</v>
  </rv>
  <rv s="4">
    <v>https://www.bing.com/search?q=encruzilhada+bahia&amp;form=skydnc</v>
    <v>Learn more on Bing</v>
  </rv>
  <rv s="1">
    <fb>-40.908888888889003</fb>
    <v>9</v>
  </rv>
  <rv s="1">
    <fb>16446</fb>
    <v>8</v>
  </rv>
  <rv s="9">
    <v>#VALUE!</v>
    <v>en-US</v>
    <v>4a2494c6-2718-6842-71d7-a0e154808feb</v>
    <v>536870912</v>
    <v>1</v>
    <v>729</v>
    <v>72</v>
    <v>Encruzilhada</v>
    <v>4</v>
    <v>5</v>
    <v>Map</v>
    <v>6</v>
    <v>57</v>
    <v>60</v>
    <v>3032</v>
    <v>3</v>
    <v>Encruzilhada is a municipality in the state of Bahia in the North-East region of Brazil.</v>
    <v>3033</v>
    <v>3034</v>
    <v>3035</v>
    <v>3036</v>
    <v>Encruzilhada</v>
    <v>3037</v>
    <v>2370</v>
    <v>Encruzilhada</v>
    <v>mdp/vdpid/6505214866041602049</v>
  </rv>
  <rv s="0">
    <v>536870912</v>
    <v>Entre Rios, Bahia</v>
    <v>1900c104-6db8-c3d7-26d2-062ef9dc0557</v>
    <v>en-US</v>
    <v>Map</v>
  </rv>
  <rv s="1">
    <fb>1215.296</fb>
    <v>8</v>
  </rv>
  <rv s="2">
    <v>315</v>
    <v>6</v>
    <v>730</v>
    <v>7</v>
    <v>0</v>
    <v>Image of Entre Rios, Bahia</v>
  </rv>
  <rv s="4">
    <v>https://www.bing.com/search?q=entre+rios%2c+bahia&amp;form=skydnc</v>
    <v>Learn more on Bing</v>
  </rv>
  <rv s="1">
    <fb>-38.083888888889</fb>
    <v>9</v>
  </rv>
  <rv s="1">
    <fb>41901</fb>
    <v>8</v>
  </rv>
  <rv s="9">
    <v>#VALUE!</v>
    <v>en-US</v>
    <v>1900c104-6db8-c3d7-26d2-062ef9dc0557</v>
    <v>536870912</v>
    <v>1</v>
    <v>731</v>
    <v>72</v>
    <v>Entre Rios, Bahia</v>
    <v>4</v>
    <v>5</v>
    <v>Map</v>
    <v>6</v>
    <v>57</v>
    <v>60</v>
    <v>3040</v>
    <v>3</v>
    <v>Entre Rios is a municipality in the state of Bahia in the North-East region of Brazil. The culture of Entre Rios is richly diverse, highlighting festivities and events that have lasted for generations, constituting secular traditions. Among the ...</v>
    <v>3041</v>
    <v>2749</v>
    <v>3042</v>
    <v>3043</v>
    <v>Entre Rios, Bahia</v>
    <v>3044</v>
    <v>2370</v>
    <v>Entre Rios, Bahia</v>
    <v>mdp/vdpid/6505566380694175745</v>
  </rv>
  <rv s="0">
    <v>536870912</v>
    <v>Érico Cardoso</v>
    <v>ecb7213c-4c8f-5d78-5732-b9f02cd0029b</v>
    <v>en-US</v>
    <v>Map</v>
  </rv>
  <rv s="1">
    <fb>701.45799999999997</fb>
    <v>8</v>
  </rv>
  <rv s="2">
    <v>316</v>
    <v>6</v>
    <v>732</v>
    <v>7</v>
    <v>0</v>
    <v>Image of Érico Cardoso</v>
  </rv>
  <rv s="1">
    <fb>-13.417777777777999</fb>
    <v>9</v>
  </rv>
  <rv s="4">
    <v>https://www.bing.com/search?q=%c3%a9rico+cardoso+bahia&amp;form=skydnc</v>
    <v>Learn more on Bing</v>
  </rv>
  <rv s="1">
    <fb>-42.14</fb>
    <v>9</v>
  </rv>
  <rv s="1">
    <fb>10560</fb>
    <v>8</v>
  </rv>
  <rv s="9">
    <v>#VALUE!</v>
    <v>en-US</v>
    <v>ecb7213c-4c8f-5d78-5732-b9f02cd0029b</v>
    <v>536870912</v>
    <v>1</v>
    <v>733</v>
    <v>72</v>
    <v>Érico Cardoso</v>
    <v>4</v>
    <v>5</v>
    <v>Map</v>
    <v>6</v>
    <v>57</v>
    <v>60</v>
    <v>3047</v>
    <v>3</v>
    <v>Érico Cardoso is a municipality in the state of Bahia in the North-East region of Brazil.</v>
    <v>3048</v>
    <v>3049</v>
    <v>3050</v>
    <v>3051</v>
    <v>Érico Cardoso</v>
    <v>3052</v>
    <v>2370</v>
    <v>Érico Cardoso</v>
    <v>mdp/vdpid/6504116461944963073</v>
  </rv>
  <rv s="0">
    <v>536870912</v>
    <v>Esplanada</v>
    <v>5734641c-95bb-201c-c5aa-c5022676c999</v>
    <v>en-US</v>
    <v>Map</v>
  </rv>
  <rv s="1">
    <fb>1297.9780000000001</fb>
    <v>8</v>
  </rv>
  <rv s="2">
    <v>317</v>
    <v>6</v>
    <v>734</v>
    <v>7</v>
    <v>0</v>
    <v>Image of Esplanada</v>
  </rv>
  <rv s="1">
    <fb>-11.795833333333</fb>
    <v>9</v>
  </rv>
  <rv s="4">
    <v>https://www.bing.com/search?q=esplanada+bahia&amp;form=skydnc</v>
    <v>Learn more on Bing</v>
  </rv>
  <rv s="1">
    <fb>-37.945</fb>
    <v>9</v>
  </rv>
  <rv s="1">
    <fb>37578</fb>
    <v>8</v>
  </rv>
  <rv s="9">
    <v>#VALUE!</v>
    <v>en-US</v>
    <v>5734641c-95bb-201c-c5aa-c5022676c999</v>
    <v>536870912</v>
    <v>1</v>
    <v>735</v>
    <v>72</v>
    <v>Esplanada</v>
    <v>4</v>
    <v>5</v>
    <v>Map</v>
    <v>6</v>
    <v>57</v>
    <v>60</v>
    <v>3055</v>
    <v>3</v>
    <v>Esplanada is a municipality in the state of Bahia in the North-East region of Brazil.</v>
    <v>3056</v>
    <v>3057</v>
    <v>3058</v>
    <v>3059</v>
    <v>Esplanada</v>
    <v>3060</v>
    <v>2370</v>
    <v>Esplanada</v>
    <v>mdp/vdpid/6505664910683275265</v>
  </rv>
  <rv s="0">
    <v>536870912</v>
    <v>Euclides da Cunha, Bahia</v>
    <v>8a4b668c-b6df-6214-64d6-c796f65df3ba</v>
    <v>en-US</v>
    <v>Map</v>
  </rv>
  <rv s="1">
    <fb>2.0284209999999998</fb>
    <v>8</v>
  </rv>
  <rv s="2">
    <v>318</v>
    <v>6</v>
    <v>736</v>
    <v>7</v>
    <v>0</v>
    <v>Image of Euclides da Cunha, Bahia</v>
  </rv>
  <rv s="1">
    <fb>-10.507777777777999</fb>
    <v>9</v>
  </rv>
  <rv s="4">
    <v>https://www.bing.com/search?q=euclides+da+cunha+(town)+bahia&amp;form=skydnc</v>
    <v>Learn more on Bing</v>
  </rv>
  <rv s="1">
    <fb>-39.013888888888999</fb>
    <v>9</v>
  </rv>
  <rv s="1">
    <fb>61456</fb>
    <v>8</v>
  </rv>
  <rv s="12">
    <v>#VALUE!</v>
    <v>en-US</v>
    <v>8a4b668c-b6df-6214-64d6-c796f65df3ba</v>
    <v>536870912</v>
    <v>1</v>
    <v>737</v>
    <v>120</v>
    <v>Euclides da Cunha, Bahia</v>
    <v>4</v>
    <v>5</v>
    <v>Map</v>
    <v>6</v>
    <v>7</v>
    <v>60</v>
    <v>3063</v>
    <v>3</v>
    <v>Euclides da Cunha is a municipality in the state of Bahia in the North-East region of Brazil.</v>
    <v>3064</v>
    <v>3065</v>
    <v>3066</v>
    <v>3067</v>
    <v>Euclides da Cunha, Bahia</v>
    <v>3068</v>
    <v>Euclides da Cunha, Bahia</v>
    <v>mdp/vdpid/6493378417260494850</v>
  </rv>
  <rv s="0">
    <v>536870912</v>
    <v>Eunápolis</v>
    <v>4003c4ad-27da-f74b-018b-540852b0ef6b</v>
    <v>en-US</v>
    <v>Map</v>
  </rv>
  <rv s="1">
    <fb>1179.126</fb>
    <v>8</v>
  </rv>
  <rv s="2">
    <v>319</v>
    <v>6</v>
    <v>738</v>
    <v>7</v>
    <v>0</v>
    <v>Image of Eunápolis</v>
  </rv>
  <rv s="1">
    <fb>-16.377777777778</fb>
    <v>9</v>
  </rv>
  <rv s="4">
    <v>https://www.bing.com/search?q=eun%c3%a1polis+brazil&amp;form=skydnc</v>
    <v>Learn more on Bing</v>
  </rv>
  <rv s="1">
    <fb>-39.58</fb>
    <v>9</v>
  </rv>
  <rv s="1">
    <fb>114396</fb>
    <v>8</v>
  </rv>
  <rv s="9">
    <v>#VALUE!</v>
    <v>en-US</v>
    <v>4003c4ad-27da-f74b-018b-540852b0ef6b</v>
    <v>536870912</v>
    <v>1</v>
    <v>739</v>
    <v>72</v>
    <v>Eunápolis</v>
    <v>4</v>
    <v>5</v>
    <v>Map</v>
    <v>6</v>
    <v>57</v>
    <v>60</v>
    <v>3071</v>
    <v>3</v>
    <v>Eunápolis is a municipality in Bahia with 114,396 people. The town was founded in 1988. In 1996, the city was made the seat of the Roman Catholic Diocese of Eunápolis.</v>
    <v>3072</v>
    <v>3073</v>
    <v>3074</v>
    <v>3075</v>
    <v>Eunápolis</v>
    <v>3076</v>
    <v>2370</v>
    <v>Eunápolis</v>
    <v>mdp/vdpid/6505378902737682433</v>
  </rv>
  <rv s="0">
    <v>536870912</v>
    <v>Fátima, Bahia</v>
    <v>07f7f1c9-ed53-783c-1ec0-5d6e6f3025e9</v>
    <v>en-US</v>
    <v>Map</v>
  </rv>
  <rv s="1">
    <fb>359.39400000000001</fb>
    <v>8</v>
  </rv>
  <rv s="2">
    <v>320</v>
    <v>6</v>
    <v>740</v>
    <v>7</v>
    <v>0</v>
    <v>Image of Fátima, Bahia</v>
  </rv>
  <rv s="1">
    <fb>-38.216944444444003</fb>
    <v>9</v>
  </rv>
  <rv s="1">
    <fb>17896</fb>
    <v>8</v>
  </rv>
  <rv s="13">
    <v>#VALUE!</v>
    <v>en-US</v>
    <v>07f7f1c9-ed53-783c-1ec0-5d6e6f3025e9</v>
    <v>536870912</v>
    <v>1</v>
    <v>741</v>
    <v>125</v>
    <v>Fátima, Bahia</v>
    <v>92</v>
    <v>5</v>
    <v>Map</v>
    <v>6</v>
    <v>7</v>
    <v>60</v>
    <v>3079</v>
    <v>3</v>
    <v>Fátima is a municipality in the state of Bahia in the North-East region of Brazil.</v>
    <v>3080</v>
    <v>2823</v>
    <v>3081</v>
    <v>Fátima, Bahia</v>
    <v>3082</v>
    <v>Fátima, Bahia</v>
    <v>mdp/vdpid/6493461507009937409</v>
  </rv>
  <rv s="0">
    <v>536870912</v>
    <v>Feira da Mata</v>
    <v>752f83ae-2c69-18d8-f92c-82c79b7e961a</v>
    <v>en-US</v>
    <v>Map</v>
  </rv>
  <rv s="1">
    <fb>1655.819</fb>
    <v>8</v>
  </rv>
  <rv s="2">
    <v>321</v>
    <v>6</v>
    <v>742</v>
    <v>7</v>
    <v>0</v>
    <v>Image of Feira da Mata</v>
  </rv>
  <rv s="1">
    <fb>-14.206944444444</fb>
    <v>9</v>
  </rv>
  <rv s="0">
    <v>805306368</v>
    <v>Alex Ronan Viana Mota (Mayor)</v>
    <v>fbdbf2b1-890c-7dfc-718c-0995f1e2f6ca</v>
    <v>en-US</v>
    <v>Generic</v>
  </rv>
  <rv s="3">
    <v>156</v>
  </rv>
  <rv s="4">
    <v>https://www.bing.com/search?q=feira+da+mata+bahia&amp;form=skydnc</v>
    <v>Learn more on Bing</v>
  </rv>
  <rv s="1">
    <fb>-44.280833333333</fb>
    <v>9</v>
  </rv>
  <rv s="1">
    <fb>5661</fb>
    <v>8</v>
  </rv>
  <rv s="5">
    <v>#VALUE!</v>
    <v>en-US</v>
    <v>752f83ae-2c69-18d8-f92c-82c79b7e961a</v>
    <v>536870912</v>
    <v>1</v>
    <v>743</v>
    <v>2</v>
    <v>Feira da Mata</v>
    <v>4</v>
    <v>5</v>
    <v>Map</v>
    <v>6</v>
    <v>57</v>
    <v>60</v>
    <v>3085</v>
    <v>3</v>
    <v>Feira da Mata is a municipality in the state of Bahia in the North-East region of Brazil. Feira da Mata covers 1,176.105 km², and has a population of 5,661 with a population density of 5 inhabitants per square kilometer. It was originally part ...</v>
    <v>3086</v>
    <v>3087</v>
    <v>3089</v>
    <v>3090</v>
    <v>3091</v>
    <v>Feira da Mata</v>
    <v>3092</v>
    <v>2370</v>
    <v>Feira da Mata</v>
    <v>mdp/vdpid/6503593134792900609</v>
  </rv>
  <rv s="0">
    <v>536870912</v>
    <v>Feira de Santana</v>
    <v>4e952999-cca2-ee12-7d65-c04a29a502b0</v>
    <v>en-US</v>
    <v>Map</v>
  </rv>
  <rv s="1">
    <fb>1337.9929999999999</fb>
    <v>8</v>
  </rv>
  <rv s="2">
    <v>322</v>
    <v>6</v>
    <v>744</v>
    <v>7</v>
    <v>0</v>
    <v>Image of Feira de Santana</v>
  </rv>
  <rv s="1">
    <fb>-12.266944444444</fb>
    <v>9</v>
  </rv>
  <rv s="0">
    <v>805306368</v>
    <v>Colbert Martins da Silva Filho (Mayor)</v>
    <v>e9515857-17b4-f852-3b53-6e0e8eb32bf3</v>
    <v>en-US</v>
    <v>Generic</v>
  </rv>
  <rv s="3">
    <v>157</v>
  </rv>
  <rv s="4">
    <v>https://www.bing.com/search?q=feira+de+santana&amp;form=skydnc</v>
    <v>Learn more on Bing</v>
  </rv>
  <rv s="1">
    <fb>616279</fb>
    <v>8</v>
  </rv>
  <rv s="8">
    <v>#VALUE!</v>
    <v>en-US</v>
    <v>4e952999-cca2-ee12-7d65-c04a29a502b0</v>
    <v>536870912</v>
    <v>1</v>
    <v>745</v>
    <v>67</v>
    <v>Feira de Santana</v>
    <v>4</v>
    <v>5</v>
    <v>Map</v>
    <v>6</v>
    <v>7</v>
    <v>60</v>
    <v>3095</v>
    <v>3</v>
    <v>Feira de Santana is a city in Bahia, Brazil. It is the second-most populous city in the state, with a population of 619,609 according to IBGE's estimate in 2020. It is located 100 km northwest of Salvador, Bahia's capital city. These cities are ...</v>
    <v>3096</v>
    <v>3097</v>
    <v>3099</v>
    <v>3100</v>
    <v>2165</v>
    <v>Feira de Santana</v>
    <v>3101</v>
    <v>Feira de Santana</v>
    <v>mdp/vdpid/6505548634963050497</v>
  </rv>
  <rv s="0">
    <v>536870912</v>
    <v>Filadélfia, Bahia</v>
    <v>a62e9a2d-411b-bc6b-b714-8d1a4bf9a0d1</v>
    <v>en-US</v>
    <v>Map</v>
  </rv>
  <rv s="1">
    <fb>564.01700000000005</fb>
    <v>8</v>
  </rv>
  <rv s="1">
    <fb>-10.740833333333001</fb>
    <v>9</v>
  </rv>
  <rv s="1">
    <fb>-40.132777777778003</fb>
    <v>9</v>
  </rv>
  <rv s="1">
    <fb>17897</fb>
    <v>8</v>
  </rv>
  <rv s="21">
    <v>#VALUE!</v>
    <v>en-US</v>
    <v>a62e9a2d-411b-bc6b-b714-8d1a4bf9a0d1</v>
    <v>536870912</v>
    <v>1</v>
    <v>747</v>
    <v>635</v>
    <v>Filadélfia, Bahia</v>
    <v>92</v>
    <v>137</v>
    <v>Map</v>
    <v>6</v>
    <v>7</v>
    <v>60</v>
    <v>3104</v>
    <v>3</v>
    <v>Filadélfia is a municipality in the state of Bahia in the North-East region of Brazil. It has a population of 16,345 as of 2020. It was raised to municipality status in 1985, the area being taken out of the municipality of Pindobaçu.</v>
    <v>3105</v>
    <v>3106</v>
    <v>Filadélfia, Bahia</v>
    <v>3107</v>
    <v>Filadélfia, Bahia</v>
    <v>mdp/vdpid/6491884491085185025</v>
  </rv>
  <rv s="0">
    <v>536870912</v>
    <v>Firmino Alves</v>
    <v>d8ddc540-2e51-c8c9-de1a-116be160bcf3</v>
    <v>en-US</v>
    <v>Map</v>
  </rv>
  <rv s="1">
    <fb>159.39699999999999</fb>
    <v>8</v>
  </rv>
  <rv s="2">
    <v>323</v>
    <v>6</v>
    <v>748</v>
    <v>7</v>
    <v>0</v>
    <v>Image of Firmino Alves</v>
  </rv>
  <rv s="1">
    <fb>-14.984999999999999</fb>
    <v>9</v>
  </rv>
  <rv s="0">
    <v>805306368</v>
    <v>Lero Cunha (Mayor)</v>
    <v>be06cafe-9a3a-b8f5-bb4f-6f6cd5f2e0d8</v>
    <v>en-US</v>
    <v>Generic</v>
  </rv>
  <rv s="3">
    <v>158</v>
  </rv>
  <rv s="4">
    <v>https://www.bing.com/search?q=firmino+alves+bahia&amp;form=skydnc</v>
    <v>Learn more on Bing</v>
  </rv>
  <rv s="1">
    <fb>-39.923888888889003</fb>
    <v>9</v>
  </rv>
  <rv s="1">
    <fb>4873</fb>
    <v>8</v>
  </rv>
  <rv s="8">
    <v>#VALUE!</v>
    <v>en-US</v>
    <v>d8ddc540-2e51-c8c9-de1a-116be160bcf3</v>
    <v>536870912</v>
    <v>1</v>
    <v>749</v>
    <v>67</v>
    <v>Firmino Alves</v>
    <v>4</v>
    <v>5</v>
    <v>Map</v>
    <v>6</v>
    <v>7</v>
    <v>60</v>
    <v>3110</v>
    <v>3</v>
    <v>Firmino Alves is a municipality in the state of Bahia in the North-East region of Brazil. It covers 172.35 km², and has a population of 5,629 with a population density of 33.15 inhabitants per square kilometer. Remanso was originally inhabited ...</v>
    <v>3111</v>
    <v>3112</v>
    <v>3114</v>
    <v>3115</v>
    <v>3116</v>
    <v>Firmino Alves</v>
    <v>3117</v>
    <v>Firmino Alves</v>
    <v>mdp/vdpid/6505139972314497025</v>
  </rv>
  <rv s="0">
    <v>536870912</v>
    <v>Floresta Azul</v>
    <v>38f68357-3e66-efe3-075e-1b7694143ef4</v>
    <v>en-US</v>
    <v>Map</v>
  </rv>
  <rv s="1">
    <fb>351.596</fb>
    <v>8</v>
  </rv>
  <rv s="2">
    <v>324</v>
    <v>6</v>
    <v>750</v>
    <v>7</v>
    <v>0</v>
    <v>Image of Floresta Azul</v>
  </rv>
  <rv s="1">
    <fb>-14.86</fb>
    <v>9</v>
  </rv>
  <rv s="4">
    <v>https://www.bing.com/search?q=floresta+azul+bahia&amp;form=skydnc</v>
    <v>Learn more on Bing</v>
  </rv>
  <rv s="1">
    <fb>-39.659999999999997</fb>
    <v>9</v>
  </rv>
  <rv s="1">
    <fb>11055</fb>
    <v>8</v>
  </rv>
  <rv s="12">
    <v>#VALUE!</v>
    <v>en-US</v>
    <v>38f68357-3e66-efe3-075e-1b7694143ef4</v>
    <v>536870912</v>
    <v>1</v>
    <v>751</v>
    <v>120</v>
    <v>Floresta Azul</v>
    <v>4</v>
    <v>5</v>
    <v>Map</v>
    <v>6</v>
    <v>7</v>
    <v>60</v>
    <v>3120</v>
    <v>3</v>
    <v>Floresta Azul is a municipality in the state of Bahia in the North-East region of Brazil. The estimated population in 2020 of this quaint municipality is 10,575 residents. "The Municipality of Floresta Azul assumes an indissoluble union with the ...</v>
    <v>3121</v>
    <v>3122</v>
    <v>3123</v>
    <v>3124</v>
    <v>Floresta Azul</v>
    <v>3125</v>
    <v>Floresta Azul</v>
    <v>mdp/vdpid/6505143442681626625</v>
  </rv>
  <rv s="0">
    <v>536870912</v>
    <v>Formosa do Rio Preto</v>
    <v>611170a8-6834-c6cf-5621-892bcdee93a0</v>
    <v>en-US</v>
    <v>Map</v>
  </rv>
  <rv s="1">
    <fb>16185.171</fb>
    <v>8</v>
  </rv>
  <rv s="2">
    <v>325</v>
    <v>6</v>
    <v>752</v>
    <v>7</v>
    <v>0</v>
    <v>Image of Formosa do Rio Preto</v>
  </rv>
  <rv s="1">
    <fb>-11.047777777778</fb>
    <v>9</v>
  </rv>
  <rv s="0">
    <v>805306368</v>
    <v>Manoel Afonso de Araujo (Mayor)</v>
    <v>f2e2971f-7afd-3755-9ca0-7218db060a49</v>
    <v>en-US</v>
    <v>Generic</v>
  </rv>
  <rv s="3">
    <v>159</v>
  </rv>
  <rv s="4">
    <v>https://www.bing.com/search?q=formosa+do+rio+preto+bahia&amp;form=skydnc</v>
    <v>Learn more on Bing</v>
  </rv>
  <rv s="1">
    <fb>-45.192777777777998</fb>
    <v>9</v>
  </rv>
  <rv s="1">
    <fb>25857</fb>
    <v>8</v>
  </rv>
  <rv s="5">
    <v>#VALUE!</v>
    <v>en-US</v>
    <v>611170a8-6834-c6cf-5621-892bcdee93a0</v>
    <v>536870912</v>
    <v>1</v>
    <v>753</v>
    <v>2</v>
    <v>Formosa do Rio Preto</v>
    <v>4</v>
    <v>5</v>
    <v>Map</v>
    <v>6</v>
    <v>57</v>
    <v>60</v>
    <v>3128</v>
    <v>3</v>
    <v>Formosa do Rio Preto is the westernmost and largest city in the Brazilian state of Bahia. It is also the largest in all Northeastern Brazil. The municipality contains part of the 707,079 hectares Serra Geral do Tocantins Ecological Station, a ...</v>
    <v>3129</v>
    <v>3130</v>
    <v>3132</v>
    <v>3133</v>
    <v>3134</v>
    <v>Formosa do Rio Preto</v>
    <v>3135</v>
    <v>2370</v>
    <v>Formosa do Rio Preto</v>
    <v>mdp/vdpid/6491170699699290113</v>
  </rv>
  <rv s="0">
    <v>536870912</v>
    <v>Gandu, Brazil</v>
    <v>8fd97c3a-8780-185b-eb3e-475f354ef494</v>
    <v>en-US</v>
    <v>Map</v>
  </rv>
  <rv s="1">
    <fb>243.15</fb>
    <v>8</v>
  </rv>
  <rv s="2">
    <v>326</v>
    <v>6</v>
    <v>754</v>
    <v>7</v>
    <v>0</v>
    <v>Image of Gandu, Brazil</v>
  </rv>
  <rv s="1">
    <fb>-13.743888888889</fb>
    <v>9</v>
  </rv>
  <rv s="0">
    <v>805306368</v>
    <v>Leonardo barbosa cardosa (Mayor)</v>
    <v>89b9242d-a1f1-3aca-62b7-0498a723e27a</v>
    <v>en-US</v>
    <v>Generic</v>
  </rv>
  <rv s="3">
    <v>160</v>
  </rv>
  <rv s="4">
    <v>https://www.bing.com/search?q=gandu+bahia&amp;form=skydnc</v>
    <v>Learn more on Bing</v>
  </rv>
  <rv s="1">
    <fb>-39.486944444443999</fb>
    <v>9</v>
  </rv>
  <rv s="1">
    <fb>32596</fb>
    <v>8</v>
  </rv>
  <rv s="5">
    <v>#VALUE!</v>
    <v>en-US</v>
    <v>8fd97c3a-8780-185b-eb3e-475f354ef494</v>
    <v>536870912</v>
    <v>1</v>
    <v>755</v>
    <v>2</v>
    <v>Gandu, Brazil</v>
    <v>4</v>
    <v>5</v>
    <v>Map</v>
    <v>6</v>
    <v>57</v>
    <v>60</v>
    <v>3138</v>
    <v>3</v>
    <v>Gandu is a municipality in the state of Bahia in the North-East region of Brazil. Gandu covers 243.15 km², and has a population of 32,596 with a population density of 125 inhabitants per square kilometer. Gandu has its origin as Fazenda Corujão, ...</v>
    <v>3139</v>
    <v>3140</v>
    <v>3142</v>
    <v>3143</v>
    <v>3144</v>
    <v>Gandu, Brazil</v>
    <v>3145</v>
    <v>2370</v>
    <v>Gandu, Brazil</v>
    <v>mdp/vdpid/6505819129000230913</v>
  </rv>
  <rv s="0">
    <v>536870912</v>
    <v>Gavião, Bahia</v>
    <v>26423256-3824-cbbc-3eb4-eed6038c616b</v>
    <v>en-US</v>
    <v>Map</v>
  </rv>
  <rv s="1">
    <fb>335.56700000000001</fb>
    <v>8</v>
  </rv>
  <rv s="2">
    <v>327</v>
    <v>6</v>
    <v>756</v>
    <v>7</v>
    <v>0</v>
    <v>Image of Gavião, Bahia</v>
  </rv>
  <rv s="1">
    <fb>-11.470833333332999</fb>
    <v>9</v>
  </rv>
  <rv s="1">
    <fb>-39.783888888889003</fb>
    <v>9</v>
  </rv>
  <rv s="1">
    <fb>4360</fb>
    <v>8</v>
  </rv>
  <rv s="13">
    <v>#VALUE!</v>
    <v>en-US</v>
    <v>26423256-3824-cbbc-3eb4-eed6038c616b</v>
    <v>536870912</v>
    <v>1</v>
    <v>757</v>
    <v>125</v>
    <v>Gavião, Bahia</v>
    <v>92</v>
    <v>5</v>
    <v>Map</v>
    <v>6</v>
    <v>7</v>
    <v>60</v>
    <v>3148</v>
    <v>3</v>
    <v>Gavião is a municipality in the state of Bahia in the North-East region of Brazil.</v>
    <v>3149</v>
    <v>3150</v>
    <v>3151</v>
    <v>Gavião, Bahia</v>
    <v>3152</v>
    <v>Gavião, Bahia</v>
    <v>mdp/vdpid/6503950850556166145</v>
  </rv>
  <rv s="0">
    <v>536870912</v>
    <v>Gentio do Ouro</v>
    <v>23845f89-7e70-43b1-870c-38a44b11007d</v>
    <v>en-US</v>
    <v>Map</v>
  </rv>
  <rv s="1">
    <fb>3671.2370000000001</fb>
    <v>8</v>
  </rv>
  <rv s="2">
    <v>328</v>
    <v>6</v>
    <v>758</v>
    <v>7</v>
    <v>0</v>
    <v>Image of Gentio do Ouro</v>
  </rv>
  <rv s="1">
    <fb>-11.428888888889</fb>
    <v>9</v>
  </rv>
  <rv s="4">
    <v>https://www.bing.com/search?q=gentio+do+ouro+bahia&amp;form=skydnc</v>
    <v>Learn more on Bing</v>
  </rv>
  <rv s="1">
    <fb>-42.505833333333001</fb>
    <v>9</v>
  </rv>
  <rv s="1">
    <fb>11259</fb>
    <v>8</v>
  </rv>
  <rv s="9">
    <v>#VALUE!</v>
    <v>en-US</v>
    <v>23845f89-7e70-43b1-870c-38a44b11007d</v>
    <v>536870912</v>
    <v>1</v>
    <v>759</v>
    <v>72</v>
    <v>Gentio do Ouro</v>
    <v>4</v>
    <v>5</v>
    <v>Map</v>
    <v>6</v>
    <v>57</v>
    <v>60</v>
    <v>3155</v>
    <v>3</v>
    <v>Gentio do Ouro is a municipality in the state of Bahia in the North-East region of Brazil.</v>
    <v>3156</v>
    <v>3157</v>
    <v>3158</v>
    <v>3159</v>
    <v>Gentio do Ouro</v>
    <v>3160</v>
    <v>2370</v>
    <v>Gentio do Ouro</v>
    <v>mdp/vdpid/6503384905232154625</v>
  </rv>
  <rv s="0">
    <v>536870912</v>
    <v>Glória, Bahia</v>
    <v>f8305dae-aeab-9c7d-9358-5ce9e7c2ed49</v>
    <v>en-US</v>
    <v>Map</v>
  </rv>
  <rv s="1">
    <fb>1255.5619999999999</fb>
    <v>8</v>
  </rv>
  <rv s="2">
    <v>329</v>
    <v>6</v>
    <v>760</v>
    <v>7</v>
    <v>0</v>
    <v>Image of Glória, Bahia</v>
  </rv>
  <rv s="1">
    <fb>-9.3388888888888992</fb>
    <v>9</v>
  </rv>
  <rv s="0">
    <v>805306368</v>
    <v>Ena Vilma Pereira de Souza Negromonte (Mayor)</v>
    <v>e4d1afc1-6676-f4c2-3563-7d94294225ca</v>
    <v>en-US</v>
    <v>Generic</v>
  </rv>
  <rv s="3">
    <v>161</v>
  </rv>
  <rv s="1">
    <fb>-38.256944444444002</fb>
    <v>9</v>
  </rv>
  <rv s="1">
    <fb>15234</fb>
    <v>8</v>
  </rv>
  <rv s="22">
    <v>#VALUE!</v>
    <v>en-US</v>
    <v>f8305dae-aeab-9c7d-9358-5ce9e7c2ed49</v>
    <v>536870912</v>
    <v>1</v>
    <v>761</v>
    <v>762</v>
    <v>Glória, Bahia</v>
    <v>92</v>
    <v>5</v>
    <v>Map</v>
    <v>6</v>
    <v>57</v>
    <v>60</v>
    <v>3163</v>
    <v>3</v>
    <v>Glória is a municipality in the state of Bahia in the North-East region of Brazil. Glória covers 1,255.56 km², and has a population of 15,234 with a population density of 13 inhabitants per square kilometer. It is located on the border of the ...</v>
    <v>3164</v>
    <v>3165</v>
    <v>3167</v>
    <v>3168</v>
    <v>Glória, Bahia</v>
    <v>3169</v>
    <v>2370</v>
    <v>Glória, Bahia</v>
    <v>mdp/vdpid/6493183742851416065</v>
  </rv>
  <rv s="0">
    <v>536870912</v>
    <v>Gongogi</v>
    <v>c7eacc2e-483c-8fb1-b265-56b41e99b05d</v>
    <v>en-US</v>
    <v>Map</v>
  </rv>
  <rv s="1">
    <fb>198.30500000000001</fb>
    <v>8</v>
  </rv>
  <rv s="2">
    <v>330</v>
    <v>6</v>
    <v>763</v>
    <v>7</v>
    <v>0</v>
    <v>Image of Gongogi</v>
  </rv>
  <rv s="1">
    <fb>-14.321944444444</fb>
    <v>9</v>
  </rv>
  <rv s="0">
    <v>805306368</v>
    <v>Altamirando de Jesus Santos (Mayor)</v>
    <v>5500f3ca-4107-627a-d8e8-28ed2634f5a1</v>
    <v>en-US</v>
    <v>Generic</v>
  </rv>
  <rv s="3">
    <v>162</v>
  </rv>
  <rv s="4">
    <v>https://www.bing.com/search?q=gongogi+bahia&amp;form=skydnc</v>
    <v>Learn more on Bing</v>
  </rv>
  <rv s="1">
    <fb>-39.465000000000003</fb>
    <v>9</v>
  </rv>
  <rv s="1">
    <fb>6985</fb>
    <v>8</v>
  </rv>
  <rv s="8">
    <v>#VALUE!</v>
    <v>en-US</v>
    <v>c7eacc2e-483c-8fb1-b265-56b41e99b05d</v>
    <v>536870912</v>
    <v>1</v>
    <v>764</v>
    <v>67</v>
    <v>Gongogi</v>
    <v>4</v>
    <v>5</v>
    <v>Map</v>
    <v>6</v>
    <v>57</v>
    <v>60</v>
    <v>3172</v>
    <v>3</v>
    <v>Gongogi is a municipality in the state of Bahia in the North-East region of Brazil. It covers 195.39 km², and has a population of 6,985 with a population density of 41 inhabitants per square kilometer. It was named after the Gongogi River which ...</v>
    <v>3173</v>
    <v>3174</v>
    <v>3176</v>
    <v>3177</v>
    <v>3178</v>
    <v>Gongogi</v>
    <v>3179</v>
    <v>Gongogi</v>
    <v>mdp/vdpid/6505078390150660097</v>
  </rv>
  <rv s="0">
    <v>536870912</v>
    <v>Governador Mangabeira</v>
    <v>85551c7f-b1e5-8ac4-4944-182aae007265</v>
    <v>en-US</v>
    <v>Map</v>
  </rv>
  <rv s="1">
    <fb>106.31699999999999</fb>
    <v>8</v>
  </rv>
  <rv s="2">
    <v>331</v>
    <v>6</v>
    <v>765</v>
    <v>7</v>
    <v>0</v>
    <v>Image of Governador Mangabeira</v>
  </rv>
  <rv s="1">
    <fb>-12.601944444443999</fb>
    <v>9</v>
  </rv>
  <rv s="4">
    <v>https://www.bing.com/search?q=governador+mangabeira+bahia&amp;form=skydnc</v>
    <v>Learn more on Bing</v>
  </rv>
  <rv s="1">
    <fb>-39.042777777777999</fb>
    <v>9</v>
  </rv>
  <rv s="1">
    <fb>20605</fb>
    <v>8</v>
  </rv>
  <rv s="12">
    <v>#VALUE!</v>
    <v>en-US</v>
    <v>85551c7f-b1e5-8ac4-4944-182aae007265</v>
    <v>536870912</v>
    <v>1</v>
    <v>766</v>
    <v>120</v>
    <v>Governador Mangabeira</v>
    <v>4</v>
    <v>5</v>
    <v>Map</v>
    <v>6</v>
    <v>7</v>
    <v>60</v>
    <v>3182</v>
    <v>3</v>
    <v>Governador Mangabeira is a municipality in the state of Bahia in the North-East region of Brazil.</v>
    <v>3183</v>
    <v>3184</v>
    <v>3185</v>
    <v>3186</v>
    <v>Governador Mangabeira</v>
    <v>3187</v>
    <v>Governador Mangabeira</v>
    <v>mdp/vdpid/6505552048925179905</v>
  </rv>
  <rv s="0">
    <v>536870912</v>
    <v>Guajeru</v>
    <v>4f4544ea-0dc6-f8a7-2d11-791404780378</v>
    <v>en-US</v>
    <v>Map</v>
  </rv>
  <rv s="1">
    <fb>643.43899999999996</fb>
    <v>8</v>
  </rv>
  <rv s="2">
    <v>332</v>
    <v>6</v>
    <v>767</v>
    <v>7</v>
    <v>0</v>
    <v>Image of Guajeru</v>
  </rv>
  <rv s="1">
    <fb>-14.546944444444</fb>
    <v>9</v>
  </rv>
  <rv s="4">
    <v>https://www.bing.com/search?q=guajeru+bahia&amp;form=skydnc</v>
    <v>Learn more on Bing</v>
  </rv>
  <rv s="1">
    <fb>-41.94</fb>
    <v>9</v>
  </rv>
  <rv s="1">
    <fb>8050</fb>
    <v>8</v>
  </rv>
  <rv s="12">
    <v>#VALUE!</v>
    <v>en-US</v>
    <v>4f4544ea-0dc6-f8a7-2d11-791404780378</v>
    <v>536870912</v>
    <v>1</v>
    <v>768</v>
    <v>120</v>
    <v>Guajeru</v>
    <v>4</v>
    <v>5</v>
    <v>Map</v>
    <v>6</v>
    <v>7</v>
    <v>60</v>
    <v>3190</v>
    <v>3</v>
    <v>Guajeru is a municipality in the state of Bahia in the North-East region of Brazil.</v>
    <v>3191</v>
    <v>3192</v>
    <v>3193</v>
    <v>3194</v>
    <v>Guajeru</v>
    <v>3195</v>
    <v>Guajeru</v>
    <v>mdp/vdpid/6504911621268176897</v>
  </rv>
  <rv s="0">
    <v>536870912</v>
    <v>Guanambi</v>
    <v>4c0699e5-0669-3a70-79b6-db7a0eeaaa47</v>
    <v>en-US</v>
    <v>Map</v>
  </rv>
  <rv s="1">
    <fb>1296.654</fb>
    <v>8</v>
  </rv>
  <rv s="2">
    <v>333</v>
    <v>6</v>
    <v>769</v>
    <v>7</v>
    <v>0</v>
    <v>Image of Guanambi</v>
  </rv>
  <rv s="1">
    <fb>-14.222777777777999</fb>
    <v>9</v>
  </rv>
  <rv s="0">
    <v>805306368</v>
    <v>Sabrina (Mayor)</v>
    <v>4957e400-8f50-5ce1-a1af-3397eab8db78</v>
    <v>en-US</v>
    <v>Generic</v>
  </rv>
  <rv s="3">
    <v>163</v>
  </rv>
  <rv s="4">
    <v>https://www.bing.com/search?q=guanambi+brazil&amp;form=skydnc</v>
    <v>Learn more on Bing</v>
  </rv>
  <rv s="1">
    <fb>-42.780833333333</fb>
    <v>9</v>
  </rv>
  <rv s="1">
    <fb>84928</fb>
    <v>8</v>
  </rv>
  <rv s="5">
    <v>#VALUE!</v>
    <v>en-US</v>
    <v>4c0699e5-0669-3a70-79b6-db7a0eeaaa47</v>
    <v>536870912</v>
    <v>1</v>
    <v>770</v>
    <v>2</v>
    <v>Guanambi</v>
    <v>4</v>
    <v>5</v>
    <v>Map</v>
    <v>6</v>
    <v>57</v>
    <v>60</v>
    <v>3198</v>
    <v>3</v>
    <v>Guanambi is a municipality in Bahia, Brazil, with an area of 1,272.367 km², and with 84,928 inhabitants in 2020, according to estimates by the IBGE, making it the 20th most populous municipality of Bahia. It was founded in 1919 and Nilo Coelho ...</v>
    <v>3199</v>
    <v>3200</v>
    <v>3202</v>
    <v>3203</v>
    <v>3204</v>
    <v>Guanambi</v>
    <v>3205</v>
    <v>2370</v>
    <v>Guanambi</v>
    <v>mdp/vdpid/6504507137153040385</v>
  </rv>
  <rv s="0">
    <v>536870912</v>
    <v>Guaratinga</v>
    <v>f5756284-6f1a-2d04-6bde-02ebaa1b3173</v>
    <v>en-US</v>
    <v>Map</v>
  </rv>
  <rv s="1">
    <fb>2324.317</fb>
    <v>8</v>
  </rv>
  <rv s="2">
    <v>334</v>
    <v>6</v>
    <v>771</v>
    <v>7</v>
    <v>0</v>
    <v>Image of Guaratinga</v>
  </rv>
  <rv s="1">
    <fb>-16.583888888889</fb>
    <v>9</v>
  </rv>
  <rv s="4">
    <v>https://www.bing.com/search?q=guaratinga+bahia&amp;form=skydnc</v>
    <v>Learn more on Bing</v>
  </rv>
  <rv s="1">
    <fb>-39.782777777778001</fb>
    <v>9</v>
  </rv>
  <rv s="1">
    <fb>19049</fb>
    <v>8</v>
  </rv>
  <rv s="12">
    <v>#VALUE!</v>
    <v>en-US</v>
    <v>f5756284-6f1a-2d04-6bde-02ebaa1b3173</v>
    <v>536870912</v>
    <v>1</v>
    <v>772</v>
    <v>120</v>
    <v>Guaratinga</v>
    <v>4</v>
    <v>5</v>
    <v>Map</v>
    <v>6</v>
    <v>7</v>
    <v>60</v>
    <v>3208</v>
    <v>3</v>
    <v>Guaratinga is a municipality in the state of Bahia in the North-East region of Brazil. The municipality contains the 19,238 hectares Alto Cariri National Park, created in 2010.</v>
    <v>3209</v>
    <v>3210</v>
    <v>3211</v>
    <v>3212</v>
    <v>Guaratinga</v>
    <v>3213</v>
    <v>Guaratinga</v>
    <v>mdp/vdpid/6505441687995678721</v>
  </rv>
  <rv s="0">
    <v>536870912</v>
    <v>Heliópolis, Bahia</v>
    <v>f011e331-025d-cb3e-52ee-ec2fcd532f8c</v>
    <v>en-US</v>
    <v>Map</v>
  </rv>
  <rv s="1">
    <fb>324.005</fb>
    <v>8</v>
  </rv>
  <rv s="1">
    <fb>-10.682777777778</fb>
    <v>9</v>
  </rv>
  <rv s="1">
    <fb>-38.285833333333002</fb>
    <v>9</v>
  </rv>
  <rv s="1">
    <fb>12309</fb>
    <v>8</v>
  </rv>
  <rv s="21">
    <v>#VALUE!</v>
    <v>en-US</v>
    <v>f011e331-025d-cb3e-52ee-ec2fcd532f8c</v>
    <v>536870912</v>
    <v>1</v>
    <v>774</v>
    <v>635</v>
    <v>Heliópolis, Bahia</v>
    <v>92</v>
    <v>137</v>
    <v>Map</v>
    <v>6</v>
    <v>7</v>
    <v>60</v>
    <v>3216</v>
    <v>3</v>
    <v>Heliópolis is a municipality in the state of Bahia in the North-East region of Brazil.</v>
    <v>3217</v>
    <v>3218</v>
    <v>Heliópolis, Bahia</v>
    <v>3219</v>
    <v>Heliópolis, Bahia</v>
    <v>mdp/vdpid/6493465046264315905</v>
  </rv>
  <rv s="0">
    <v>536870912</v>
    <v>Iaçu</v>
    <v>f8c5842e-6392-72a2-695d-21496c7c71f0</v>
    <v>en-US</v>
    <v>Map</v>
  </rv>
  <rv s="1">
    <fb>2442.84</fb>
    <v>8</v>
  </rv>
  <rv s="2">
    <v>335</v>
    <v>6</v>
    <v>775</v>
    <v>7</v>
    <v>0</v>
    <v>Image of Iaçu</v>
  </rv>
  <rv s="1">
    <fb>-12.766944444444</fb>
    <v>9</v>
  </rv>
  <rv s="4">
    <v>https://www.bing.com/search?q=ia%c3%a7u+bahia&amp;form=skydnc</v>
    <v>Learn more on Bing</v>
  </rv>
  <rv s="1">
    <fb>-40.211944444444001</fb>
    <v>9</v>
  </rv>
  <rv s="1">
    <fb>24121</fb>
    <v>8</v>
  </rv>
  <rv s="9">
    <v>#VALUE!</v>
    <v>en-US</v>
    <v>f8c5842e-6392-72a2-695d-21496c7c71f0</v>
    <v>536870912</v>
    <v>1</v>
    <v>776</v>
    <v>72</v>
    <v>Iaçu</v>
    <v>4</v>
    <v>5</v>
    <v>Map</v>
    <v>6</v>
    <v>57</v>
    <v>60</v>
    <v>3222</v>
    <v>3</v>
    <v>Iaçu is a municipality in the state of Bahia in the North-East region of Brazil.</v>
    <v>3223</v>
    <v>3224</v>
    <v>3225</v>
    <v>3226</v>
    <v>Iaçu</v>
    <v>3227</v>
    <v>2370</v>
    <v>Iaçu</v>
    <v>mdp/vdpid/6504032248809914369</v>
  </rv>
  <rv s="0">
    <v>536870912</v>
    <v>Ibiassucê</v>
    <v>86ca9d6a-cefb-d4d7-1c22-59f5b9aae3bd</v>
    <v>en-US</v>
    <v>Map</v>
  </rv>
  <rv s="1">
    <fb>382.47199999999998</fb>
    <v>8</v>
  </rv>
  <rv s="2">
    <v>336</v>
    <v>6</v>
    <v>777</v>
    <v>7</v>
    <v>0</v>
    <v>Image of Ibiassucê</v>
  </rv>
  <rv s="1">
    <fb>-14.258888888889</fb>
    <v>9</v>
  </rv>
  <rv s="4">
    <v>https://www.bing.com/search?q=ibiassuc%c3%aa+bahia&amp;form=skydnc</v>
    <v>Learn more on Bing</v>
  </rv>
  <rv s="1">
    <fb>-42.256944444444002</fb>
    <v>9</v>
  </rv>
  <rv s="1">
    <fb>9031</fb>
    <v>8</v>
  </rv>
  <rv s="9">
    <v>#VALUE!</v>
    <v>en-US</v>
    <v>86ca9d6a-cefb-d4d7-1c22-59f5b9aae3bd</v>
    <v>536870912</v>
    <v>1</v>
    <v>778</v>
    <v>72</v>
    <v>Ibiassucê</v>
    <v>4</v>
    <v>5</v>
    <v>Map</v>
    <v>6</v>
    <v>57</v>
    <v>60</v>
    <v>3230</v>
    <v>3</v>
    <v>Ibiassucê is a municipality in the state of Bahia in the North-East region of Brazil.</v>
    <v>3231</v>
    <v>3232</v>
    <v>3233</v>
    <v>3234</v>
    <v>Ibiassucê</v>
    <v>3235</v>
    <v>2370</v>
    <v>Ibiassucê</v>
    <v>mdp/vdpid/6504515721836363777</v>
  </rv>
  <rv s="0">
    <v>536870912</v>
    <v>Ibicaraí</v>
    <v>5da8cc93-4254-5a3b-be0e-a3ee1018a47b</v>
    <v>en-US</v>
    <v>Map</v>
  </rv>
  <rv s="1">
    <fb>231.93799999999999</fb>
    <v>8</v>
  </rv>
  <rv s="1">
    <fb>-14.865</fb>
    <v>9</v>
  </rv>
  <rv s="4">
    <v>https://www.bing.com/search?q=ibicara%c3%ad+bahia&amp;form=skydnc</v>
    <v>Learn more on Bing</v>
  </rv>
  <rv s="1">
    <fb>-39.587777777778001</fb>
    <v>9</v>
  </rv>
  <rv s="1">
    <fb>21665</fb>
    <v>8</v>
  </rv>
  <rv s="16">
    <v>#VALUE!</v>
    <v>en-US</v>
    <v>5da8cc93-4254-5a3b-be0e-a3ee1018a47b</v>
    <v>536870912</v>
    <v>1</v>
    <v>780</v>
    <v>151</v>
    <v>Ibicaraí</v>
    <v>4</v>
    <v>137</v>
    <v>Map</v>
    <v>6</v>
    <v>7</v>
    <v>60</v>
    <v>3238</v>
    <v>3</v>
    <v>Ibicaraí is a municipality in the state of Bahia in the North-East region of Brazil.</v>
    <v>3239</v>
    <v>3240</v>
    <v>3241</v>
    <v>Ibicaraí</v>
    <v>3242</v>
    <v>Ibicaraí</v>
    <v>mdp/vdpid/6505145290641637377</v>
  </rv>
  <rv s="0">
    <v>536870912</v>
    <v>Ibicoara</v>
    <v>a76b5562-af9f-93b6-f333-d72db09ff4f5</v>
    <v>en-US</v>
    <v>Map</v>
  </rv>
  <rv s="1">
    <fb>977.17</fb>
    <v>8</v>
  </rv>
  <rv s="1">
    <fb>-13.410833333333001</fb>
    <v>9</v>
  </rv>
  <rv s="4">
    <v>https://www.bing.com/search?q=ibicoara+bahia&amp;form=skydnc</v>
    <v>Learn more on Bing</v>
  </rv>
  <rv s="1">
    <fb>-41.284999999999997</fb>
    <v>9</v>
  </rv>
  <rv s="1">
    <fb>20785</fb>
    <v>8</v>
  </rv>
  <rv s="16">
    <v>#VALUE!</v>
    <v>en-US</v>
    <v>a76b5562-af9f-93b6-f333-d72db09ff4f5</v>
    <v>536870912</v>
    <v>1</v>
    <v>782</v>
    <v>151</v>
    <v>Ibicoara</v>
    <v>4</v>
    <v>137</v>
    <v>Map</v>
    <v>6</v>
    <v>7</v>
    <v>60</v>
    <v>3245</v>
    <v>3</v>
    <v>Ibicoara is a municipality in the state of Bahia in the North-East region of Brazil.</v>
    <v>3246</v>
    <v>3247</v>
    <v>3248</v>
    <v>Ibicoara</v>
    <v>3249</v>
    <v>Ibicoara</v>
    <v>mdp/vdpid/6504150382388707329</v>
  </rv>
  <rv s="0">
    <v>536870912</v>
    <v>Ibicuí</v>
    <v>7b690295-81a0-ce08-d1ee-ea3709f8c896</v>
    <v>en-US</v>
    <v>Map</v>
  </rv>
  <rv s="1">
    <fb>1163.296</fb>
    <v>8</v>
  </rv>
  <rv s="1">
    <fb>-14.841944444444</fb>
    <v>9</v>
  </rv>
  <rv s="4">
    <v>https://www.bing.com/search?q=ibicu%c3%ad+bahia&amp;form=skydnc</v>
    <v>Learn more on Bing</v>
  </rv>
  <rv s="1">
    <fb>-39.986944444443999</fb>
    <v>9</v>
  </rv>
  <rv s="1">
    <fb>13934</fb>
    <v>8</v>
  </rv>
  <rv s="16">
    <v>#VALUE!</v>
    <v>en-US</v>
    <v>7b690295-81a0-ce08-d1ee-ea3709f8c896</v>
    <v>536870912</v>
    <v>1</v>
    <v>784</v>
    <v>151</v>
    <v>Ibicuí</v>
    <v>4</v>
    <v>137</v>
    <v>Map</v>
    <v>6</v>
    <v>7</v>
    <v>60</v>
    <v>3252</v>
    <v>3</v>
    <v>Ibicuí is a municipality in the state of Bahia in the North-East region of Brazil.</v>
    <v>3253</v>
    <v>3254</v>
    <v>3255</v>
    <v>Ibicuí</v>
    <v>3256</v>
    <v>Ibicuí</v>
    <v>mdp/vdpid/6505133914598670337</v>
  </rv>
  <rv s="0">
    <v>536870912</v>
    <v>Ibipeba</v>
    <v>953c7341-7c45-861a-c991-ee7f31f681f0</v>
    <v>en-US</v>
    <v>Map</v>
  </rv>
  <rv s="1">
    <fb>1417.1410000000001</fb>
    <v>8</v>
  </rv>
  <rv s="2">
    <v>337</v>
    <v>6</v>
    <v>785</v>
    <v>7</v>
    <v>0</v>
    <v>Image of Ibipeba</v>
  </rv>
  <rv s="1">
    <fb>-11.640833333332999</fb>
    <v>9</v>
  </rv>
  <rv s="4">
    <v>https://www.bing.com/search?q=ibipeba+bahia&amp;form=skydnc</v>
    <v>Learn more on Bing</v>
  </rv>
  <rv s="1">
    <fb>-42.010833333332997</fb>
    <v>9</v>
  </rv>
  <rv s="1">
    <fb>18319</fb>
    <v>8</v>
  </rv>
  <rv s="12">
    <v>#VALUE!</v>
    <v>en-US</v>
    <v>953c7341-7c45-861a-c991-ee7f31f681f0</v>
    <v>536870912</v>
    <v>1</v>
    <v>786</v>
    <v>120</v>
    <v>Ibipeba</v>
    <v>4</v>
    <v>5</v>
    <v>Map</v>
    <v>6</v>
    <v>57</v>
    <v>60</v>
    <v>3259</v>
    <v>3</v>
    <v>Ibipeba is a municipality in the state of Bahia in the North-East region of Brazil.</v>
    <v>3260</v>
    <v>3261</v>
    <v>3262</v>
    <v>3263</v>
    <v>Ibipeba</v>
    <v>3264</v>
    <v>Ibipeba</v>
    <v>mdp/vdpid/6503782629135876097</v>
  </rv>
  <rv s="0">
    <v>536870912</v>
    <v>Ibipitanga</v>
    <v>eac88543-72fa-340e-b755-e6f6201d9c08</v>
    <v>en-US</v>
    <v>Map</v>
  </rv>
  <rv s="1">
    <fb>945.22199999999998</fb>
    <v>8</v>
  </rv>
  <rv s="2">
    <v>338</v>
    <v>6</v>
    <v>787</v>
    <v>7</v>
    <v>0</v>
    <v>Image of Ibipitanga</v>
  </rv>
  <rv s="1">
    <fb>-12.881944444444001</fb>
    <v>9</v>
  </rv>
  <rv s="4">
    <v>https://www.bing.com/search?q=ibipitanga+bahia&amp;form=skydnc</v>
    <v>Learn more on Bing</v>
  </rv>
  <rv s="1">
    <fb>-42.485833333332998</fb>
    <v>9</v>
  </rv>
  <rv s="1">
    <fb>14947</fb>
    <v>8</v>
  </rv>
  <rv s="9">
    <v>#VALUE!</v>
    <v>en-US</v>
    <v>eac88543-72fa-340e-b755-e6f6201d9c08</v>
    <v>536870912</v>
    <v>1</v>
    <v>788</v>
    <v>72</v>
    <v>Ibipitanga</v>
    <v>4</v>
    <v>5</v>
    <v>Map</v>
    <v>6</v>
    <v>57</v>
    <v>60</v>
    <v>3267</v>
    <v>3</v>
    <v>Ibipitanga is a municipality in the state of Bahia in the North-East region of Brazil.</v>
    <v>3268</v>
    <v>3269</v>
    <v>3270</v>
    <v>3271</v>
    <v>Ibipitanga</v>
    <v>3272</v>
    <v>2370</v>
    <v>Ibipitanga</v>
    <v>mdp/vdpid/6503672781085868033</v>
  </rv>
  <rv s="0">
    <v>536870912</v>
    <v>Ibiquera</v>
    <v>6f0ec373-30f2-d365-c0b8-4e435418d029</v>
    <v>en-US</v>
    <v>Map</v>
  </rv>
  <rv s="1">
    <fb>1010.776</fb>
    <v>8</v>
  </rv>
  <rv s="2">
    <v>339</v>
    <v>6</v>
    <v>789</v>
    <v>7</v>
    <v>0</v>
    <v>Image of Ibiquera</v>
  </rv>
  <rv s="1">
    <fb>-12.650833333333001</fb>
    <v>9</v>
  </rv>
  <rv s="4">
    <v>https://www.bing.com/search?q=ibiquera+bahia&amp;form=skydnc</v>
    <v>Learn more on Bing</v>
  </rv>
  <rv s="1">
    <fb>-40.933888888889001</fb>
    <v>9</v>
  </rv>
  <rv s="1">
    <fb>3725</fb>
    <v>8</v>
  </rv>
  <rv s="12">
    <v>#VALUE!</v>
    <v>en-US</v>
    <v>6f0ec373-30f2-d365-c0b8-4e435418d029</v>
    <v>536870912</v>
    <v>1</v>
    <v>790</v>
    <v>120</v>
    <v>Ibiquera</v>
    <v>4</v>
    <v>5</v>
    <v>Map</v>
    <v>6</v>
    <v>7</v>
    <v>60</v>
    <v>3275</v>
    <v>3</v>
    <v>Ibiquera is a municipality in the state of Bahia in the North-East region of Brazil.</v>
    <v>3276</v>
    <v>3277</v>
    <v>3278</v>
    <v>3279</v>
    <v>Ibiquera</v>
    <v>3280</v>
    <v>Ibiquera</v>
    <v>mdp/vdpid/6504088176682860545</v>
  </rv>
  <rv s="0">
    <v>536870912</v>
    <v>Ibirapitanga</v>
    <v>b4fbc7c4-c937-8949-a61b-a506fbdff38e</v>
    <v>en-US</v>
    <v>Map</v>
  </rv>
  <rv s="1">
    <fb>470.26400000000001</fb>
    <v>8</v>
  </rv>
  <rv s="2">
    <v>340</v>
    <v>6</v>
    <v>791</v>
    <v>7</v>
    <v>0</v>
    <v>Image of Ibirapitanga</v>
  </rv>
  <rv s="1">
    <fb>-14.163888888889</fb>
    <v>9</v>
  </rv>
  <rv s="4">
    <v>https://www.bing.com/search?q=ibirapitanga+brazil&amp;form=skydnc</v>
    <v>Learn more on Bing</v>
  </rv>
  <rv s="1">
    <fb>-39.373888888888999</fb>
    <v>9</v>
  </rv>
  <rv s="1">
    <fb>23404</fb>
    <v>8</v>
  </rv>
  <rv s="9">
    <v>#VALUE!</v>
    <v>en-US</v>
    <v>b4fbc7c4-c937-8949-a61b-a506fbdff38e</v>
    <v>536870912</v>
    <v>1</v>
    <v>792</v>
    <v>72</v>
    <v>Ibirapitanga</v>
    <v>4</v>
    <v>5</v>
    <v>Map</v>
    <v>6</v>
    <v>57</v>
    <v>60</v>
    <v>3283</v>
    <v>3</v>
    <v>Ibirapitanga is a municipality and a town in the State of Bahia, Brazil, located inland from the coast about 45 km. In 2020 the estimated population of the municipality was 23,404 inhabitants. The town was founded in 1915 when José Meneses de ...</v>
    <v>3284</v>
    <v>3285</v>
    <v>3286</v>
    <v>3287</v>
    <v>Ibirapitanga</v>
    <v>3288</v>
    <v>2370</v>
    <v>Ibirapitanga</v>
    <v>mdp/vdpid/6506576680063074305</v>
  </rv>
  <rv s="0">
    <v>536870912</v>
    <v>Ibirapuã</v>
    <v>149e82d3-718e-ca5f-ced1-cfb053d63d9f</v>
    <v>en-US</v>
    <v>Map</v>
  </rv>
  <rv s="1">
    <fb>786.05799999999999</fb>
    <v>8</v>
  </rv>
  <rv s="2">
    <v>341</v>
    <v>6</v>
    <v>793</v>
    <v>7</v>
    <v>0</v>
    <v>Image of Ibirapuã</v>
  </rv>
  <rv s="1">
    <fb>-17.687777777777999</fb>
    <v>9</v>
  </rv>
  <rv s="4">
    <v>https://www.bing.com/search?q=ibirapu%c3%a3+bahia&amp;form=skydnc</v>
    <v>Learn more on Bing</v>
  </rv>
  <rv s="1">
    <fb>-40.108888888888998</fb>
    <v>9</v>
  </rv>
  <rv s="1">
    <fb>8690</fb>
    <v>8</v>
  </rv>
  <rv s="9">
    <v>#VALUE!</v>
    <v>en-US</v>
    <v>149e82d3-718e-ca5f-ced1-cfb053d63d9f</v>
    <v>536870912</v>
    <v>1</v>
    <v>794</v>
    <v>72</v>
    <v>Ibirapuã</v>
    <v>4</v>
    <v>5</v>
    <v>Map</v>
    <v>6</v>
    <v>57</v>
    <v>60</v>
    <v>3291</v>
    <v>3</v>
    <v>Ibirapuã is a municipality in the state of Bahia in the North-East region of Brazil.</v>
    <v>3292</v>
    <v>3293</v>
    <v>3294</v>
    <v>3295</v>
    <v>Ibirapuã</v>
    <v>3296</v>
    <v>2370</v>
    <v>Ibirapuã</v>
    <v>mdp/vdpid/6508488318517248001</v>
  </rv>
  <rv s="0">
    <v>536870912</v>
    <v>Ibirataia</v>
    <v>6e9bded3-5f77-39b8-7283-9a5fd9afd5b9</v>
    <v>en-US</v>
    <v>Map</v>
  </rv>
  <rv s="1">
    <fb>318.12900000000002</fb>
    <v>8</v>
  </rv>
  <rv s="2">
    <v>342</v>
    <v>6</v>
    <v>795</v>
    <v>7</v>
    <v>0</v>
    <v>Image of Ibirataia</v>
  </rv>
  <rv s="1">
    <fb>-14.066944444443999</fb>
    <v>9</v>
  </rv>
  <rv s="4">
    <v>https://www.bing.com/search?q=ibirataia+bahia&amp;form=skydnc</v>
    <v>Learn more on Bing</v>
  </rv>
  <rv s="1">
    <fb>-39.640833333332999</fb>
    <v>9</v>
  </rv>
  <rv s="1">
    <fb>14882</fb>
    <v>8</v>
  </rv>
  <rv s="9">
    <v>#VALUE!</v>
    <v>en-US</v>
    <v>6e9bded3-5f77-39b8-7283-9a5fd9afd5b9</v>
    <v>536870912</v>
    <v>1</v>
    <v>796</v>
    <v>72</v>
    <v>Ibirataia</v>
    <v>4</v>
    <v>5</v>
    <v>Map</v>
    <v>6</v>
    <v>57</v>
    <v>60</v>
    <v>3299</v>
    <v>3</v>
    <v>Ibirataia is a municipality in the state of Bahia in the North-East region of Brazil.</v>
    <v>3300</v>
    <v>3301</v>
    <v>3302</v>
    <v>3303</v>
    <v>Ibirataia</v>
    <v>3304</v>
    <v>2370</v>
    <v>Ibirataia</v>
    <v>mdp/vdpid/6504317016264933377</v>
  </rv>
  <rv s="0">
    <v>536870912</v>
    <v>Ibitiara</v>
    <v>0917e55e-ab47-83a0-312d-60518ed06df4</v>
    <v>en-US</v>
    <v>Map</v>
  </rv>
  <rv s="1">
    <fb>1834.002</fb>
    <v>8</v>
  </rv>
  <rv s="2">
    <v>343</v>
    <v>6</v>
    <v>797</v>
    <v>7</v>
    <v>0</v>
    <v>Image of Ibitiara</v>
  </rv>
  <rv s="1">
    <fb>-12.651944444444</fb>
    <v>9</v>
  </rv>
  <rv s="4">
    <v>https://www.bing.com/search?q=ibitiara+bahia&amp;form=skydnc</v>
    <v>Learn more on Bing</v>
  </rv>
  <rv s="1">
    <fb>-42.217777777777997</fb>
    <v>9</v>
  </rv>
  <rv s="1">
    <fb>16403</fb>
    <v>8</v>
  </rv>
  <rv s="9">
    <v>#VALUE!</v>
    <v>en-US</v>
    <v>0917e55e-ab47-83a0-312d-60518ed06df4</v>
    <v>536870912</v>
    <v>1</v>
    <v>798</v>
    <v>72</v>
    <v>Ibitiara</v>
    <v>4</v>
    <v>5</v>
    <v>Map</v>
    <v>6</v>
    <v>57</v>
    <v>60</v>
    <v>3307</v>
    <v>3</v>
    <v>Ibitiara is a municipality in the state of Bahia in the North-East region of Brazil.</v>
    <v>3308</v>
    <v>3309</v>
    <v>3310</v>
    <v>3311</v>
    <v>Ibitiara</v>
    <v>3312</v>
    <v>2370</v>
    <v>Ibitiara</v>
    <v>mdp/vdpid/6504043381398700033</v>
  </rv>
  <rv s="0">
    <v>536870912</v>
    <v>Ibititá</v>
    <v>3d625723-c3ef-4d5d-4747-1e7367148ed1</v>
    <v>en-US</v>
    <v>Map</v>
  </rv>
  <rv s="1">
    <fb>564.92100000000005</fb>
    <v>8</v>
  </rv>
  <rv s="2">
    <v>344</v>
    <v>6</v>
    <v>799</v>
    <v>7</v>
    <v>0</v>
    <v>Image of Ibititá</v>
  </rv>
  <rv s="1">
    <fb>-11.546944444444</fb>
    <v>9</v>
  </rv>
  <rv s="4">
    <v>https://www.bing.com/search?q=ibitit%c3%a1+bahia&amp;form=skydnc</v>
    <v>Learn more on Bing</v>
  </rv>
  <rv s="1">
    <fb>-41.977777777778002</fb>
    <v>9</v>
  </rv>
  <rv s="1">
    <fb>17080</fb>
    <v>8</v>
  </rv>
  <rv s="12">
    <v>#VALUE!</v>
    <v>en-US</v>
    <v>3d625723-c3ef-4d5d-4747-1e7367148ed1</v>
    <v>536870912</v>
    <v>1</v>
    <v>800</v>
    <v>120</v>
    <v>Ibititá</v>
    <v>4</v>
    <v>5</v>
    <v>Map</v>
    <v>6</v>
    <v>57</v>
    <v>60</v>
    <v>3315</v>
    <v>3</v>
    <v>Ibititá is a municipality in the state of Bahia in the North-East region of Brazil.</v>
    <v>3316</v>
    <v>3317</v>
    <v>3318</v>
    <v>3319</v>
    <v>Ibititá</v>
    <v>3320</v>
    <v>Ibititá</v>
    <v>mdp/vdpid/6503787748837556225</v>
  </rv>
  <rv s="0">
    <v>536870912</v>
    <v>Ibotirama</v>
    <v>a0f54c4c-28c7-8af2-960c-cef36822f871</v>
    <v>en-US</v>
    <v>Map</v>
  </rv>
  <rv s="1">
    <fb>1391.232</fb>
    <v>8</v>
  </rv>
  <rv s="2">
    <v>345</v>
    <v>6</v>
    <v>801</v>
    <v>7</v>
    <v>0</v>
    <v>Image of Ibotirama</v>
  </rv>
  <rv s="1">
    <fb>-12.185</fb>
    <v>9</v>
  </rv>
  <rv s="0">
    <v>805306368</v>
    <v>Claudir Terence Lessa (Mayor)</v>
    <v>8d10bef6-02f3-b033-0fdd-e5d4a10c140b</v>
    <v>en-US</v>
    <v>Generic</v>
  </rv>
  <rv s="3">
    <v>164</v>
  </rv>
  <rv s="4">
    <v>https://www.bing.com/search?q=ibotirama+brazil&amp;form=skydnc</v>
    <v>Learn more on Bing</v>
  </rv>
  <rv s="1">
    <fb>-43.220833333332997</fb>
    <v>9</v>
  </rv>
  <rv s="1">
    <fb>27003</fb>
    <v>8</v>
  </rv>
  <rv s="5">
    <v>#VALUE!</v>
    <v>en-US</v>
    <v>a0f54c4c-28c7-8af2-960c-cef36822f871</v>
    <v>536870912</v>
    <v>1</v>
    <v>802</v>
    <v>2</v>
    <v>Ibotirama</v>
    <v>4</v>
    <v>5</v>
    <v>Map</v>
    <v>6</v>
    <v>57</v>
    <v>60</v>
    <v>3323</v>
    <v>3</v>
    <v>Ibotirama is a municipality located in the west of the state of Bahia, Brazil. It is in the micro-region of the lower-middle São Francisco River. This major river passes by the city where it is crossed by a recently constructed bridge. Ibotirama ...</v>
    <v>3324</v>
    <v>3325</v>
    <v>3327</v>
    <v>3328</v>
    <v>3329</v>
    <v>Ibotirama</v>
    <v>3330</v>
    <v>2370</v>
    <v>Ibotirama</v>
    <v>mdp/vdpid/6503424908104564737</v>
  </rv>
  <rv s="0">
    <v>536870912</v>
    <v>Ichu</v>
    <v>38a9fca0-a3f9-e03f-bdfc-67f77bfe5199</v>
    <v>en-US</v>
    <v>Map</v>
  </rv>
  <rv s="1">
    <fb>127.66800000000001</fb>
    <v>8</v>
  </rv>
  <rv s="1">
    <fb>-11.748888888889001</fb>
    <v>9</v>
  </rv>
  <rv s="4">
    <v>https://www.bing.com/search?q=ichu+bahia&amp;form=skydnc</v>
    <v>Learn more on Bing</v>
  </rv>
  <rv s="1">
    <fb>-39.191944444443997</fb>
    <v>9</v>
  </rv>
  <rv s="1">
    <fb>6190</fb>
    <v>8</v>
  </rv>
  <rv s="16">
    <v>#VALUE!</v>
    <v>en-US</v>
    <v>38a9fca0-a3f9-e03f-bdfc-67f77bfe5199</v>
    <v>536870912</v>
    <v>1</v>
    <v>804</v>
    <v>151</v>
    <v>Ichu</v>
    <v>4</v>
    <v>137</v>
    <v>Map</v>
    <v>6</v>
    <v>7</v>
    <v>60</v>
    <v>3333</v>
    <v>3</v>
    <v>Ichu is a municipality in the state of Bahia in the North-East region of Brazil.</v>
    <v>3334</v>
    <v>3335</v>
    <v>3336</v>
    <v>Ichu</v>
    <v>3337</v>
    <v>Ichu</v>
    <v>mdp/vdpid/6505471606402318337</v>
  </rv>
  <rv s="0">
    <v>536870912</v>
    <v>Igaporã</v>
    <v>107771c0-51b6-42e7-7d29-278ff5883e28</v>
    <v>en-US</v>
    <v>Map</v>
  </rv>
  <rv s="1">
    <fb>836.58699999999999</fb>
    <v>8</v>
  </rv>
  <rv s="2">
    <v>346</v>
    <v>6</v>
    <v>805</v>
    <v>7</v>
    <v>0</v>
    <v>Image of Igaporã</v>
  </rv>
  <rv s="1">
    <fb>-13.772777777778</fb>
    <v>9</v>
  </rv>
  <rv s="0">
    <v>805306368</v>
    <v>Newton Francisco Neves Cotrim Neto (Mayor)</v>
    <v>613b319b-1def-5998-89bd-73014ff35d21</v>
    <v>en-US</v>
    <v>Generic</v>
  </rv>
  <rv s="3">
    <v>165</v>
  </rv>
  <rv s="4">
    <v>https://www.bing.com/search?q=igapor%c3%a3+bahia&amp;form=skydnc</v>
    <v>Learn more on Bing</v>
  </rv>
  <rv s="1">
    <fb>-42.713888888889002</fb>
    <v>9</v>
  </rv>
  <rv s="1">
    <fb>15650</fb>
    <v>8</v>
  </rv>
  <rv s="5">
    <v>#VALUE!</v>
    <v>en-US</v>
    <v>107771c0-51b6-42e7-7d29-278ff5883e28</v>
    <v>536870912</v>
    <v>1</v>
    <v>806</v>
    <v>2</v>
    <v>Igaporã</v>
    <v>4</v>
    <v>5</v>
    <v>Map</v>
    <v>6</v>
    <v>57</v>
    <v>60</v>
    <v>3340</v>
    <v>3</v>
    <v>Igaporã is a municipality in the state of Bahia in the North-East region of Brazil. It is located in the semi-arid sertão region in the interior of the state. It had an estimated 15,650 inhabitants as of 2020. It covers 836.586 square kilometres ...</v>
    <v>3341</v>
    <v>3342</v>
    <v>3344</v>
    <v>3345</v>
    <v>3346</v>
    <v>Igaporã</v>
    <v>3347</v>
    <v>2370</v>
    <v>Igaporã</v>
    <v>mdp/vdpid/6503744039391592449</v>
  </rv>
  <rv s="0">
    <v>536870912</v>
    <v>Igrapiúna</v>
    <v>55bd656f-52bf-c131-a05c-a0751ceeb991</v>
    <v>en-US</v>
    <v>Map</v>
  </rv>
  <rv s="1">
    <fb>512.83699999999999</fb>
    <v>8</v>
  </rv>
  <rv s="2">
    <v>347</v>
    <v>6</v>
    <v>807</v>
    <v>7</v>
    <v>0</v>
    <v>Image of Igrapiúna</v>
  </rv>
  <rv s="1">
    <fb>-13.825833333333</fb>
    <v>9</v>
  </rv>
  <rv s="4">
    <v>https://www.bing.com/search?q=igrapi%c3%bana+bahia&amp;form=skydnc</v>
    <v>Learn more on Bing</v>
  </rv>
  <rv s="1">
    <fb>-39.141944444444</fb>
    <v>9</v>
  </rv>
  <rv s="1">
    <fb>13151</fb>
    <v>8</v>
  </rv>
  <rv s="12">
    <v>#VALUE!</v>
    <v>en-US</v>
    <v>55bd656f-52bf-c131-a05c-a0751ceeb991</v>
    <v>536870912</v>
    <v>1</v>
    <v>808</v>
    <v>120</v>
    <v>Igrapiúna</v>
    <v>4</v>
    <v>5</v>
    <v>Map</v>
    <v>6</v>
    <v>7</v>
    <v>60</v>
    <v>3350</v>
    <v>3</v>
    <v>Igrapiúna is a municipality in the state of Bahia in the North-East region of Brazil. The municipality contains 2.52% of the 118,000 hectares Baía de Camamu Environmental Protection Area, created in 2002.</v>
    <v>3351</v>
    <v>3352</v>
    <v>3353</v>
    <v>3354</v>
    <v>Igrapiúna</v>
    <v>3355</v>
    <v>Igrapiúna</v>
    <v>mdp/vdpid/6505829538105131009</v>
  </rv>
  <rv s="0">
    <v>536870912</v>
    <v>Iguaí</v>
    <v>45f0ebab-0b1a-4951-f89a-8f0a7577a332</v>
    <v>en-US</v>
    <v>Map</v>
  </rv>
  <rv s="1">
    <fb>860.22299999999996</fb>
    <v>8</v>
  </rv>
  <rv s="2">
    <v>348</v>
    <v>6</v>
    <v>809</v>
    <v>7</v>
    <v>0</v>
    <v>Image of Iguaí</v>
  </rv>
  <rv s="1">
    <fb>-14.755833333332999</fb>
    <v>9</v>
  </rv>
  <rv s="4">
    <v>https://www.bing.com/search?q=igua%c3%ad+bahia&amp;form=skydnc</v>
    <v>Learn more on Bing</v>
  </rv>
  <rv s="1">
    <fb>-40.088888888889002</fb>
    <v>9</v>
  </rv>
  <rv s="1">
    <fb>21358</fb>
    <v>8</v>
  </rv>
  <rv s="12">
    <v>#VALUE!</v>
    <v>en-US</v>
    <v>45f0ebab-0b1a-4951-f89a-8f0a7577a332</v>
    <v>536870912</v>
    <v>1</v>
    <v>810</v>
    <v>120</v>
    <v>Iguaí</v>
    <v>4</v>
    <v>5</v>
    <v>Map</v>
    <v>6</v>
    <v>7</v>
    <v>60</v>
    <v>3358</v>
    <v>3</v>
    <v>Iguaí is a municipality in the state of Bahia in the North-East region of Brazil.</v>
    <v>3359</v>
    <v>3360</v>
    <v>3361</v>
    <v>3362</v>
    <v>Iguaí</v>
    <v>3363</v>
    <v>Iguaí</v>
    <v>mdp/vdpid/6505062624365903873</v>
  </rv>
  <rv s="0">
    <v>536870912</v>
    <v>Ilhéus</v>
    <v>9fe3c919-8b0f-d356-144c-585843379249</v>
    <v>en-US</v>
    <v>Map</v>
  </rv>
  <rv s="1">
    <fb>1584.693</fb>
    <v>8</v>
  </rv>
  <rv s="2">
    <v>349</v>
    <v>6</v>
    <v>811</v>
    <v>7</v>
    <v>0</v>
    <v>Image of Ilhéus</v>
  </rv>
  <rv s="1">
    <fb>-14.788888888889</fb>
    <v>9</v>
  </rv>
  <rv s="0">
    <v>805306368</v>
    <v>Mário Alexandre (Mayor)</v>
    <v>0ab7a5fc-1b2c-6ef0-a51f-6ac74851a7b6</v>
    <v>en-US</v>
    <v>Generic</v>
  </rv>
  <rv s="3">
    <v>166</v>
  </rv>
  <rv s="4">
    <v>https://www.bing.com/search?q=ilh%c3%a9us+brazil&amp;form=skydnc</v>
    <v>Learn more on Bing</v>
  </rv>
  <rv s="1">
    <fb>-39.048888888889003</fb>
    <v>9</v>
  </rv>
  <rv s="1">
    <fb>178703</fb>
    <v>8</v>
  </rv>
  <rv s="8">
    <v>#VALUE!</v>
    <v>en-US</v>
    <v>9fe3c919-8b0f-d356-144c-585843379249</v>
    <v>536870912</v>
    <v>1</v>
    <v>812</v>
    <v>67</v>
    <v>Ilhéus</v>
    <v>4</v>
    <v>5</v>
    <v>Map</v>
    <v>6</v>
    <v>7</v>
    <v>60</v>
    <v>3366</v>
    <v>3</v>
    <v>Ilhéus is a major city located in the southern coastal region of Bahia, Brazil, 211 km south of Salvador, the state's capital. The city was founded in 1534 as Vila de São Jorge dos Ilhéus and is known as one of the most important tourism centers ...</v>
    <v>3367</v>
    <v>3368</v>
    <v>3370</v>
    <v>3371</v>
    <v>3372</v>
    <v>Ilhéus</v>
    <v>3373</v>
    <v>Ilhéus</v>
    <v>mdp/vdpid/6506601841038458881</v>
  </rv>
  <rv s="0">
    <v>536870912</v>
    <v>Inhambupe</v>
    <v>f4f95eed-3cba-7b46-b640-6790c37361e3</v>
    <v>en-US</v>
    <v>Map</v>
  </rv>
  <rv s="1">
    <fb>1222.578</fb>
    <v>8</v>
  </rv>
  <rv s="1">
    <fb>-11.783888888889001</fb>
    <v>9</v>
  </rv>
  <rv s="4">
    <v>https://www.bing.com/search?q=inhambupe+bahia&amp;form=skydnc</v>
    <v>Learn more on Bing</v>
  </rv>
  <rv s="1">
    <fb>-38.352777777778002</fb>
    <v>9</v>
  </rv>
  <rv s="1">
    <fb>33790</fb>
    <v>8</v>
  </rv>
  <rv s="16">
    <v>#VALUE!</v>
    <v>en-US</v>
    <v>f4f95eed-3cba-7b46-b640-6790c37361e3</v>
    <v>536870912</v>
    <v>1</v>
    <v>814</v>
    <v>151</v>
    <v>Inhambupe</v>
    <v>4</v>
    <v>137</v>
    <v>Map</v>
    <v>6</v>
    <v>7</v>
    <v>60</v>
    <v>3376</v>
    <v>3</v>
    <v>Inhambupe is a municipality in the state of Bahia in the North-East region of Brazil.</v>
    <v>3377</v>
    <v>3378</v>
    <v>3379</v>
    <v>Inhambupe</v>
    <v>3380</v>
    <v>Inhambupe</v>
    <v>mdp/vdpid/6505517402061537281</v>
  </rv>
  <rv s="0">
    <v>536870912</v>
    <v>Ipecaetá</v>
    <v>0da015b3-ef56-4b89-96f2-4fd245dc960b</v>
    <v>en-US</v>
    <v>Map</v>
  </rv>
  <rv s="1">
    <fb>393.904</fb>
    <v>8</v>
  </rv>
  <rv s="2">
    <v>350</v>
    <v>6</v>
    <v>815</v>
    <v>7</v>
    <v>0</v>
    <v>Image of Ipecaetá</v>
  </rv>
  <rv s="1">
    <fb>-12.3</fb>
    <v>9</v>
  </rv>
  <rv s="4">
    <v>https://www.bing.com/search?q=ipecaet%c3%a1+brazil&amp;form=skydnc</v>
    <v>Learn more on Bing</v>
  </rv>
  <rv s="1">
    <fb>-39.307777777778</fb>
    <v>9</v>
  </rv>
  <rv s="1">
    <fb>13709</fb>
    <v>8</v>
  </rv>
  <rv s="12">
    <v>#VALUE!</v>
    <v>en-US</v>
    <v>0da015b3-ef56-4b89-96f2-4fd245dc960b</v>
    <v>536870912</v>
    <v>1</v>
    <v>816</v>
    <v>120</v>
    <v>Ipecaetá</v>
    <v>4</v>
    <v>5</v>
    <v>Map</v>
    <v>6</v>
    <v>7</v>
    <v>60</v>
    <v>3383</v>
    <v>3</v>
    <v>Ipecaetá is a municipality in the state of Bahia in the North-East region of Brazil.</v>
    <v>3384</v>
    <v>3385</v>
    <v>3386</v>
    <v>3387</v>
    <v>Ipecaetá</v>
    <v>3388</v>
    <v>Ipecaetá</v>
    <v>mdp/vdpid/6505538683725152257</v>
  </rv>
  <rv s="0">
    <v>536870912</v>
    <v>Ipiaú</v>
    <v>745dd172-21c5-66a2-1bc9-894f46d67cb1</v>
    <v>en-US</v>
    <v>Map</v>
  </rv>
  <rv s="1">
    <fb>267.32900000000001</fb>
    <v>8</v>
  </rv>
  <rv s="2">
    <v>351</v>
    <v>6</v>
    <v>817</v>
    <v>7</v>
    <v>0</v>
    <v>Image of Ipiaú</v>
  </rv>
  <rv s="1">
    <fb>-14.136944444444</fb>
    <v>9</v>
  </rv>
  <rv s="0">
    <v>805306368</v>
    <v>Maria das Graças Mendonça (Mayor)</v>
    <v>f352e098-09a8-edd2-5ed7-99163f6bccb7</v>
    <v>en-US</v>
    <v>Generic</v>
  </rv>
  <rv s="3">
    <v>167</v>
  </rv>
  <rv s="4">
    <v>https://www.bing.com/search?q=ipia%c3%ba+brazil&amp;form=skydnc</v>
    <v>Learn more on Bing</v>
  </rv>
  <rv s="1">
    <fb>-39.733888888888998</fb>
    <v>9</v>
  </rv>
  <rv s="1">
    <fb>45969</fb>
    <v>8</v>
  </rv>
  <rv s="5">
    <v>#VALUE!</v>
    <v>en-US</v>
    <v>745dd172-21c5-66a2-1bc9-894f46d67cb1</v>
    <v>536870912</v>
    <v>1</v>
    <v>818</v>
    <v>2</v>
    <v>Ipiaú</v>
    <v>4</v>
    <v>5</v>
    <v>Map</v>
    <v>6</v>
    <v>64</v>
    <v>60</v>
    <v>3391</v>
    <v>3</v>
    <v>Ipiaú is a city in Bahia, Brazil. The city is located at the confluence of the Contas River and the Água-Branca River. Ipiaú is bordered, in counterclockwise fashion, by Ibirataia and Jequié to the north, Aiquara and Jitaúna to the west, ...</v>
    <v>3392</v>
    <v>3393</v>
    <v>3395</v>
    <v>3396</v>
    <v>3397</v>
    <v>Ipiaú</v>
    <v>3398</v>
    <v>2370</v>
    <v>Ipiaú</v>
    <v>mdp/vdpid/6505065916827435009</v>
  </rv>
  <rv s="0">
    <v>536870912</v>
    <v>Ipirá</v>
    <v>f2e7e654-0f29-4fde-b69b-f70b4b9d1475</v>
    <v>en-US</v>
    <v>Map</v>
  </rv>
  <rv s="1">
    <fb>3060.2629999999999</fb>
    <v>8</v>
  </rv>
  <rv s="2">
    <v>352</v>
    <v>6</v>
    <v>819</v>
    <v>7</v>
    <v>0</v>
    <v>Image of Ipirá</v>
  </rv>
  <rv s="1">
    <fb>-12.157777777778</fb>
    <v>9</v>
  </rv>
  <rv s="4">
    <v>https://www.bing.com/search?q=ipir%c3%a1+brazil&amp;form=skydnc</v>
    <v>Learn more on Bing</v>
  </rv>
  <rv s="1">
    <fb>-39.736944444443999</fb>
    <v>9</v>
  </rv>
  <rv s="1">
    <fb>56873</fb>
    <v>8</v>
  </rv>
  <rv s="12">
    <v>#VALUE!</v>
    <v>en-US</v>
    <v>f2e7e654-0f29-4fde-b69b-f70b4b9d1475</v>
    <v>536870912</v>
    <v>1</v>
    <v>820</v>
    <v>120</v>
    <v>Ipirá</v>
    <v>4</v>
    <v>5</v>
    <v>Map</v>
    <v>6</v>
    <v>7</v>
    <v>60</v>
    <v>3401</v>
    <v>3</v>
    <v>Ipirá is a municipality in Bahia, Brazil, with a population of 59,435. It was founded in 1855.</v>
    <v>3402</v>
    <v>3403</v>
    <v>3404</v>
    <v>3405</v>
    <v>Ipirá</v>
    <v>3406</v>
    <v>Ipirá</v>
    <v>mdp/vdpid/6504024208765353985</v>
  </rv>
  <rv s="0">
    <v>536870912</v>
    <v>Ipupiara</v>
    <v>3dad1ffe-92a5-0ab0-2c7a-6ab392c5a2b7</v>
    <v>en-US</v>
    <v>Map</v>
  </rv>
  <rv s="1">
    <fb>1179.5350000000001</fb>
    <v>8</v>
  </rv>
  <rv s="2">
    <v>353</v>
    <v>6</v>
    <v>821</v>
    <v>7</v>
    <v>0</v>
    <v>Image of Ipupiara</v>
  </rv>
  <rv s="1">
    <fb>-11.82</fb>
    <v>9</v>
  </rv>
  <rv s="4">
    <v>https://www.bing.com/search?q=ipupiara+bahia&amp;form=skydnc</v>
    <v>Learn more on Bing</v>
  </rv>
  <rv s="1">
    <fb>-42.613888888889001</fb>
    <v>9</v>
  </rv>
  <rv s="1">
    <fb>9935</fb>
    <v>8</v>
  </rv>
  <rv s="12">
    <v>#VALUE!</v>
    <v>en-US</v>
    <v>3dad1ffe-92a5-0ab0-2c7a-6ab392c5a2b7</v>
    <v>536870912</v>
    <v>1</v>
    <v>822</v>
    <v>120</v>
    <v>Ipupiara</v>
    <v>4</v>
    <v>5</v>
    <v>Map</v>
    <v>6</v>
    <v>7</v>
    <v>60</v>
    <v>3409</v>
    <v>3</v>
    <v>Ipupiara is a municipality in the state of Bahia in the North-East region of Brazil.</v>
    <v>3410</v>
    <v>3411</v>
    <v>3412</v>
    <v>3413</v>
    <v>Ipupiara</v>
    <v>3414</v>
    <v>Ipupiara</v>
    <v>mdp/vdpid/6503403562670751745</v>
  </rv>
  <rv s="0">
    <v>536870912</v>
    <v>Irajuba</v>
    <v>56076cb2-b142-8f15-527a-e0a60cc1b84f</v>
    <v>en-US</v>
    <v>Map</v>
  </rv>
  <rv s="1">
    <fb>383.37099999999998</fb>
    <v>8</v>
  </rv>
  <rv s="1">
    <fb>-13.250833333333</fb>
    <v>9</v>
  </rv>
  <rv s="4">
    <v>https://www.bing.com/search?q=irajuba+bahia&amp;form=skydnc</v>
    <v>Learn more on Bing</v>
  </rv>
  <rv s="1">
    <fb>-40.083888888889</fb>
    <v>9</v>
  </rv>
  <rv s="1">
    <fb>7279</fb>
    <v>8</v>
  </rv>
  <rv s="14">
    <v>#VALUE!</v>
    <v>en-US</v>
    <v>56076cb2-b142-8f15-527a-e0a60cc1b84f</v>
    <v>536870912</v>
    <v>1</v>
    <v>824</v>
    <v>136</v>
    <v>Irajuba</v>
    <v>4</v>
    <v>137</v>
    <v>Map</v>
    <v>6</v>
    <v>57</v>
    <v>60</v>
    <v>3417</v>
    <v>3</v>
    <v>Irajuba is a municipality in the state of Bahia in the North-East region of Brazil.</v>
    <v>3418</v>
    <v>3419</v>
    <v>3420</v>
    <v>Irajuba</v>
    <v>3421</v>
    <v>2370</v>
    <v>Irajuba</v>
    <v>mdp/vdpid/6504240779437801473</v>
  </rv>
  <rv s="0">
    <v>536870912</v>
    <v>Iramaia</v>
    <v>0b3630d9-7a30-81d8-608e-e8c8f3e00234</v>
    <v>en-US</v>
    <v>Map</v>
  </rv>
  <rv s="1">
    <fb>1948.4880000000001</fb>
    <v>8</v>
  </rv>
  <rv s="2">
    <v>354</v>
    <v>6</v>
    <v>825</v>
    <v>7</v>
    <v>0</v>
    <v>Image of Iramaia</v>
  </rv>
  <rv s="1">
    <fb>-13.285833333333001</fb>
    <v>9</v>
  </rv>
  <rv s="4">
    <v>https://www.bing.com/search?q=iramaia+bahia&amp;form=skydnc</v>
    <v>Learn more on Bing</v>
  </rv>
  <rv s="1">
    <fb>-40.950833333333001</fb>
    <v>9</v>
  </rv>
  <rv s="1">
    <fb>7874</fb>
    <v>8</v>
  </rv>
  <rv s="9">
    <v>#VALUE!</v>
    <v>en-US</v>
    <v>0b3630d9-7a30-81d8-608e-e8c8f3e00234</v>
    <v>536870912</v>
    <v>1</v>
    <v>826</v>
    <v>72</v>
    <v>Iramaia</v>
    <v>4</v>
    <v>5</v>
    <v>Map</v>
    <v>6</v>
    <v>64</v>
    <v>60</v>
    <v>3424</v>
    <v>3</v>
    <v>Iramaia is a municipality in the state of Bahia in the North-East region of Brazil.</v>
    <v>3425</v>
    <v>3426</v>
    <v>3427</v>
    <v>3428</v>
    <v>Iramaia</v>
    <v>3429</v>
    <v>2370</v>
    <v>Iramaia</v>
    <v>mdp/vdpid/6504110097692622849</v>
  </rv>
  <rv s="0">
    <v>536870912</v>
    <v>Iraquara</v>
    <v>f03c4ce1-dce8-75c4-623b-b844dc7c6d91</v>
    <v>en-US</v>
    <v>Map</v>
  </rv>
  <rv s="1">
    <fb>800.33199999999999</fb>
    <v>8</v>
  </rv>
  <rv s="2">
    <v>355</v>
    <v>6</v>
    <v>827</v>
    <v>7</v>
    <v>0</v>
    <v>Image of Iraquara</v>
  </rv>
  <rv s="1">
    <fb>-12.248888888889001</fb>
    <v>9</v>
  </rv>
  <rv s="4">
    <v>https://www.bing.com/search?q=iraquara+bahia&amp;form=skydnc</v>
    <v>Learn more on Bing</v>
  </rv>
  <rv s="1">
    <fb>-41.618888888889003</fb>
    <v>9</v>
  </rv>
  <rv s="1">
    <fb>25478</fb>
    <v>8</v>
  </rv>
  <rv s="9">
    <v>#VALUE!</v>
    <v>en-US</v>
    <v>f03c4ce1-dce8-75c4-623b-b844dc7c6d91</v>
    <v>536870912</v>
    <v>1</v>
    <v>828</v>
    <v>72</v>
    <v>Iraquara</v>
    <v>4</v>
    <v>5</v>
    <v>Map</v>
    <v>6</v>
    <v>57</v>
    <v>60</v>
    <v>3432</v>
    <v>3</v>
    <v>Iraquara is a municipality in the state of Bahia in the North-East region of Brazil. Its estimated in 2020 population was 25,478 inhabitants. It lies in the center of Bahia, in the Chapada Diamantina. Tourists visit to see the caves such as: ...</v>
    <v>3433</v>
    <v>3434</v>
    <v>3435</v>
    <v>3436</v>
    <v>Iraquara</v>
    <v>3437</v>
    <v>2370</v>
    <v>Iraquara</v>
    <v>mdp/vdpid/6503871434178166785</v>
  </rv>
  <rv s="0">
    <v>536870912</v>
    <v>Irará</v>
    <v>c43cb538-d0c8-1062-fcc4-19d9b029e176</v>
    <v>en-US</v>
    <v>Map</v>
  </rv>
  <rv s="1">
    <fb>277.79199999999997</fb>
    <v>8</v>
  </rv>
  <rv s="2">
    <v>356</v>
    <v>6</v>
    <v>829</v>
    <v>7</v>
    <v>0</v>
    <v>Image of Irará</v>
  </rv>
  <rv s="1">
    <fb>-12.05</fb>
    <v>9</v>
  </rv>
  <rv s="0">
    <v>805306368</v>
    <v>Juscelino Souza (Mayor)</v>
    <v>d95a1298-3ccd-766b-c5a7-ade84ef97a57</v>
    <v>en-US</v>
    <v>Generic</v>
  </rv>
  <rv s="3">
    <v>168</v>
  </rv>
  <rv s="4">
    <v>https://www.bing.com/search?q=irar%c3%a1+brazil&amp;form=skydnc</v>
    <v>Learn more on Bing</v>
  </rv>
  <rv s="1">
    <fb>28043</fb>
    <v>8</v>
  </rv>
  <rv s="8">
    <v>#VALUE!</v>
    <v>en-US</v>
    <v>c43cb538-d0c8-1062-fcc4-19d9b029e176</v>
    <v>536870912</v>
    <v>1</v>
    <v>830</v>
    <v>67</v>
    <v>Irará</v>
    <v>4</v>
    <v>5</v>
    <v>Map</v>
    <v>6</v>
    <v>7</v>
    <v>60</v>
    <v>3440</v>
    <v>3</v>
    <v>Irará is a city in Bahia, Brazil. The municipality is the hometown of former professional footballer Dida, of A.C. Milan and Brazil national football team fame and musician Tom Zé. Irará was settled by the Paiaiá, a subgroup of the Quiriris ...</v>
    <v>3441</v>
    <v>3442</v>
    <v>3444</v>
    <v>3445</v>
    <v>1995</v>
    <v>Irará</v>
    <v>3446</v>
    <v>Irará</v>
    <v>mdp/vdpid/6505532879932489729</v>
  </rv>
  <rv s="0">
    <v>536870912</v>
    <v>Irecê</v>
    <v>a075b004-56c1-8587-270a-92ae27291395</v>
    <v>en-US</v>
    <v>Map</v>
  </rv>
  <rv s="1">
    <fb>319.02800000000002</fb>
    <v>8</v>
  </rv>
  <rv s="2">
    <v>357</v>
    <v>6</v>
    <v>831</v>
    <v>7</v>
    <v>0</v>
    <v>Image of Irecê</v>
  </rv>
  <rv s="1">
    <fb>-11.303888888889</fb>
    <v>9</v>
  </rv>
  <rv s="4">
    <v>https://www.bing.com/search?q=irec%c3%aa+brazil&amp;form=skydnc</v>
    <v>Learn more on Bing</v>
  </rv>
  <rv s="1">
    <fb>-41.855833333333003</fb>
    <v>9</v>
  </rv>
  <rv s="1">
    <fb>74050</fb>
    <v>8</v>
  </rv>
  <rv s="9">
    <v>#VALUE!</v>
    <v>en-US</v>
    <v>a075b004-56c1-8587-270a-92ae27291395</v>
    <v>536870912</v>
    <v>1</v>
    <v>832</v>
    <v>72</v>
    <v>Irecê</v>
    <v>4</v>
    <v>5</v>
    <v>Map</v>
    <v>6</v>
    <v>64</v>
    <v>60</v>
    <v>3449</v>
    <v>3</v>
    <v>Irecê is a municipality in Bahia, Brazil. As of 2020 it had a population of 73,524 people. 476 kilometres by road northwest of Salvador. Located in the northern region of Chapada Diamantina. It is an agricultural town known for growing black ...</v>
    <v>3450</v>
    <v>3451</v>
    <v>3452</v>
    <v>3453</v>
    <v>Irecê</v>
    <v>3454</v>
    <v>2370</v>
    <v>Irecê</v>
    <v>mdp/vdpid/6503374115905208321</v>
  </rv>
  <rv s="0">
    <v>536870912</v>
    <v>Itabela</v>
    <v>252a6bbc-6da6-7ef7-dc55-d5de88c620a3</v>
    <v>en-US</v>
    <v>Map</v>
  </rv>
  <rv s="1">
    <fb>853.26700000000005</fb>
    <v>8</v>
  </rv>
  <rv s="2">
    <v>358</v>
    <v>6</v>
    <v>833</v>
    <v>7</v>
    <v>0</v>
    <v>Image of Itabela</v>
  </rv>
  <rv s="1">
    <fb>-16.574999999999999</fb>
    <v>9</v>
  </rv>
  <rv s="4">
    <v>https://www.bing.com/search?q=itabela+bahia&amp;form=skydnc</v>
    <v>Learn more on Bing</v>
  </rv>
  <rv s="1">
    <fb>-39.552777777777997</fb>
    <v>9</v>
  </rv>
  <rv s="1">
    <fb>30747</fb>
    <v>8</v>
  </rv>
  <rv s="9">
    <v>#VALUE!</v>
    <v>en-US</v>
    <v>252a6bbc-6da6-7ef7-dc55-d5de88c620a3</v>
    <v>536870912</v>
    <v>1</v>
    <v>834</v>
    <v>72</v>
    <v>Itabela</v>
    <v>4</v>
    <v>5</v>
    <v>Map</v>
    <v>6</v>
    <v>57</v>
    <v>60</v>
    <v>3457</v>
    <v>3</v>
    <v>Itabela is a municipality in the state of Bahia in the North-East region of Brazil.</v>
    <v>3458</v>
    <v>3459</v>
    <v>3460</v>
    <v>3461</v>
    <v>Itabela</v>
    <v>3462</v>
    <v>2370</v>
    <v>Itabela</v>
    <v>mdp/vdpid/6508451392351371265</v>
  </rv>
  <rv s="0">
    <v>536870912</v>
    <v>Itaberaba</v>
    <v>91c74b32-f06e-40d4-40a3-b7398f299550</v>
    <v>en-US</v>
    <v>Map</v>
  </rv>
  <rv s="1">
    <fb>2343.5050000000001</fb>
    <v>8</v>
  </rv>
  <rv s="2">
    <v>359</v>
    <v>6</v>
    <v>835</v>
    <v>7</v>
    <v>0</v>
    <v>Image of Itaberaba</v>
  </rv>
  <rv s="1">
    <fb>-12.527777777778001</fb>
    <v>9</v>
  </rv>
  <rv s="4">
    <v>https://www.bing.com/search?q=itaberaba+bahia&amp;form=skydnc</v>
    <v>Learn more on Bing</v>
  </rv>
  <rv s="1">
    <fb>-40.306944444443999</fb>
    <v>9</v>
  </rv>
  <rv s="1">
    <fb>64646</fb>
    <v>8</v>
  </rv>
  <rv s="9">
    <v>#VALUE!</v>
    <v>en-US</v>
    <v>91c74b32-f06e-40d4-40a3-b7398f299550</v>
    <v>536870912</v>
    <v>1</v>
    <v>836</v>
    <v>72</v>
    <v>Itaberaba</v>
    <v>4</v>
    <v>5</v>
    <v>Map</v>
    <v>6</v>
    <v>57</v>
    <v>60</v>
    <v>3465</v>
    <v>3</v>
    <v>Itaberaba is a municipality in the state of Bahia in the North-East region of Brazil. The population in 2020 was 64,646. Before the arrival of Europeans, the area covered by the modern municipality was inhabited by "Maracás Indians" of the ...</v>
    <v>3466</v>
    <v>3467</v>
    <v>3468</v>
    <v>3469</v>
    <v>Itaberaba</v>
    <v>3470</v>
    <v>2370</v>
    <v>Itaberaba</v>
    <v>mdp/vdpid/6504029868240404481</v>
  </rv>
  <rv s="0">
    <v>536870912</v>
    <v>Itabuna</v>
    <v>3d9fc655-8790-6971-5189-ed3362e69c73</v>
    <v>en-US</v>
    <v>Map</v>
  </rv>
  <rv s="1">
    <fb>432.24400000000003</fb>
    <v>8</v>
  </rv>
  <rv s="2">
    <v>360</v>
    <v>6</v>
    <v>837</v>
    <v>7</v>
    <v>0</v>
    <v>Image of Itabuna</v>
  </rv>
  <rv s="1">
    <fb>-14.785833333333001</fb>
    <v>9</v>
  </rv>
  <rv s="0">
    <v>805306368</v>
    <v>Augusto Castro (Mayor)</v>
    <v>333db978-9fa4-5f75-e32c-1e511bb9aaf5</v>
    <v>en-US</v>
    <v>Generic</v>
  </rv>
  <rv s="3">
    <v>169</v>
  </rv>
  <rv s="4">
    <v>https://www.bing.com/search?q=itabuna+brazil&amp;form=skydnc</v>
    <v>Learn more on Bing</v>
  </rv>
  <rv s="1">
    <fb>-39.28</fb>
    <v>9</v>
  </rv>
  <rv s="1">
    <fb>214123</fb>
    <v>8</v>
  </rv>
  <rv s="5">
    <v>#VALUE!</v>
    <v>en-US</v>
    <v>3d9fc655-8790-6971-5189-ed3362e69c73</v>
    <v>536870912</v>
    <v>1</v>
    <v>838</v>
    <v>2</v>
    <v>Itabuna</v>
    <v>4</v>
    <v>5</v>
    <v>Map</v>
    <v>6</v>
    <v>64</v>
    <v>60</v>
    <v>3473</v>
    <v>3</v>
    <v>Itabuna is a municipality in Bahia, Brazil. It is the 6th largest city in Bahia by population after Salvador, Feira de Santana, Camaçari, Vitória da Conquista, and Juazeiro. It had an estimated 214,123 residents in 2021. Itabuna covers a total ...</v>
    <v>3474</v>
    <v>3475</v>
    <v>3477</v>
    <v>3478</v>
    <v>3479</v>
    <v>Itabuna</v>
    <v>3480</v>
    <v>2370</v>
    <v>Itabuna</v>
    <v>mdp/vdpid/6506648024855347201</v>
  </rv>
  <rv s="0">
    <v>536870912</v>
    <v>Itacaré</v>
    <v>036b85e7-8bcc-d495-b1b9-a292b2143b0b</v>
    <v>en-US</v>
    <v>Map</v>
  </rv>
  <rv s="1">
    <fb>737.86900000000003</fb>
    <v>8</v>
  </rv>
  <rv s="2">
    <v>361</v>
    <v>6</v>
    <v>839</v>
    <v>7</v>
    <v>0</v>
    <v>Image of Itacaré</v>
  </rv>
  <rv s="1">
    <fb>-14.277777777778001</fb>
    <v>9</v>
  </rv>
  <rv s="4">
    <v>https://www.bing.com/search?q=itacar%c3%a9+brazil&amp;form=skydnc</v>
    <v>Learn more on Bing</v>
  </rv>
  <rv s="1">
    <fb>-38.996944444443997</fb>
    <v>9</v>
  </rv>
  <rv s="1">
    <fb>28684</fb>
    <v>8</v>
  </rv>
  <rv s="9">
    <v>#VALUE!</v>
    <v>en-US</v>
    <v>036b85e7-8bcc-d495-b1b9-a292b2143b0b</v>
    <v>536870912</v>
    <v>1</v>
    <v>840</v>
    <v>72</v>
    <v>Itacaré</v>
    <v>4</v>
    <v>5</v>
    <v>Map</v>
    <v>6</v>
    <v>57</v>
    <v>60</v>
    <v>3483</v>
    <v>3</v>
    <v>Itacaré is a municipality in the cocoa zone of the state of Bahia in Brazil, south of Salvador. Itacaré is located 70 km north of Ilhéus where the Rio de Contas, which comes from the Chapada Diamantina, meets the Atlantic Ocean. Itacaré has ...</v>
    <v>3484</v>
    <v>3485</v>
    <v>3486</v>
    <v>3487</v>
    <v>Itacaré</v>
    <v>3488</v>
    <v>2370</v>
    <v>Itacaré</v>
    <v>mdp/vdpid/6506588883759661057</v>
  </rv>
  <rv s="0">
    <v>536870912</v>
    <v>Itaetê</v>
    <v>c6106dd1-d1bc-a59a-7a6a-cc429e2ebcbb</v>
    <v>en-US</v>
    <v>Map</v>
  </rv>
  <rv s="1">
    <fb>1194.489</fb>
    <v>8</v>
  </rv>
  <rv s="1">
    <fb>-12.985833333333</fb>
    <v>9</v>
  </rv>
  <rv s="4">
    <v>https://www.bing.com/search?q=itaet%c3%a9+bahia&amp;form=skydnc</v>
    <v>Learn more on Bing</v>
  </rv>
  <rv s="1">
    <fb>-40.972777777777999</fb>
    <v>9</v>
  </rv>
  <rv s="1">
    <fb>16110</fb>
    <v>8</v>
  </rv>
  <rv s="14">
    <v>#VALUE!</v>
    <v>en-US</v>
    <v>c6106dd1-d1bc-a59a-7a6a-cc429e2ebcbb</v>
    <v>536870912</v>
    <v>1</v>
    <v>842</v>
    <v>136</v>
    <v>Itaetê</v>
    <v>4</v>
    <v>137</v>
    <v>Map</v>
    <v>6</v>
    <v>57</v>
    <v>60</v>
    <v>3491</v>
    <v>3</v>
    <v>Itaetê is a municipality in the state of Bahia in the North-East region of Brazil. As of 2020, the population is estimated at 16,110 inhabitants.</v>
    <v>3492</v>
    <v>3493</v>
    <v>3494</v>
    <v>Itaetê</v>
    <v>3495</v>
    <v>2370</v>
    <v>Itaetê</v>
    <v>mdp/vdpid/6504110798980251649</v>
  </rv>
  <rv s="0">
    <v>536870912</v>
    <v>Itagibá</v>
    <v>1dff37ef-6bf0-260b-57aa-6c5bce5fccfe</v>
    <v>en-US</v>
    <v>Map</v>
  </rv>
  <rv s="1">
    <fb>810.34</fb>
    <v>8</v>
  </rv>
  <rv s="1">
    <fb>-14.283888888889001</fb>
    <v>9</v>
  </rv>
  <rv s="4">
    <v>https://www.bing.com/search?q=itagib%c3%a1+bahia&amp;form=skydnc</v>
    <v>Learn more on Bing</v>
  </rv>
  <rv s="1">
    <fb>-39.842777777777997</fb>
    <v>9</v>
  </rv>
  <rv s="1">
    <fb>15310</fb>
    <v>8</v>
  </rv>
  <rv s="16">
    <v>#VALUE!</v>
    <v>en-US</v>
    <v>1dff37ef-6bf0-260b-57aa-6c5bce5fccfe</v>
    <v>536870912</v>
    <v>1</v>
    <v>844</v>
    <v>151</v>
    <v>Itagibá</v>
    <v>4</v>
    <v>137</v>
    <v>Map</v>
    <v>6</v>
    <v>7</v>
    <v>60</v>
    <v>3498</v>
    <v>3</v>
    <v>Itagibá is a municipality in the state of Bahia in the North-East region of Brazil.</v>
    <v>3499</v>
    <v>3500</v>
    <v>3501</v>
    <v>Itagibá</v>
    <v>3502</v>
    <v>Itagibá</v>
    <v>mdp/vdpid/6505069455997927427</v>
  </rv>
  <rv s="0">
    <v>536870912</v>
    <v>Itagimirim</v>
    <v>6ef4f971-8495-8b4b-33ce-22ff3b474512</v>
    <v>en-US</v>
    <v>Map</v>
  </rv>
  <rv s="1">
    <fb>817.30600000000004</fb>
    <v>8</v>
  </rv>
  <rv s="2">
    <v>362</v>
    <v>6</v>
    <v>845</v>
    <v>7</v>
    <v>0</v>
    <v>Image of Itagimirim</v>
  </rv>
  <rv s="1">
    <fb>-16.086944444444001</fb>
    <v>9</v>
  </rv>
  <rv s="4">
    <v>https://www.bing.com/search?q=itagimirim+bahia&amp;form=skydnc</v>
    <v>Learn more on Bing</v>
  </rv>
  <rv s="1">
    <fb>-39.613888888889001</fb>
    <v>9</v>
  </rv>
  <rv s="1">
    <fb>6825</fb>
    <v>8</v>
  </rv>
  <rv s="9">
    <v>#VALUE!</v>
    <v>en-US</v>
    <v>6ef4f971-8495-8b4b-33ce-22ff3b474512</v>
    <v>536870912</v>
    <v>1</v>
    <v>846</v>
    <v>72</v>
    <v>Itagimirim</v>
    <v>4</v>
    <v>5</v>
    <v>Map</v>
    <v>6</v>
    <v>57</v>
    <v>60</v>
    <v>3505</v>
    <v>3</v>
    <v>Itagimirim is a municipality in the state of Bahia in the North-East region of Brazil.</v>
    <v>3506</v>
    <v>3507</v>
    <v>3508</v>
    <v>3509</v>
    <v>Itagimirim</v>
    <v>3510</v>
    <v>2370</v>
    <v>Itagimirim</v>
    <v>mdp/vdpid/6505376564010549249</v>
  </rv>
  <rv s="0">
    <v>536870912</v>
    <v>Itaguaçu da Bahia</v>
    <v>097285a9-8b2d-44d9-6c51-db62216765e8</v>
    <v>en-US</v>
    <v>Map</v>
  </rv>
  <rv s="1">
    <fb>4451.2139999999999</fb>
    <v>8</v>
  </rv>
  <rv s="2">
    <v>363</v>
    <v>6</v>
    <v>847</v>
    <v>7</v>
    <v>0</v>
    <v>Image of Itaguaçu da Bahia</v>
  </rv>
  <rv s="1">
    <fb>-11.011944444444</fb>
    <v>9</v>
  </rv>
  <rv s="0">
    <v>805306368</v>
    <v>Adão Alves de Carvalho Filho (Mayor)</v>
    <v>1cf74d17-c72f-5c14-089c-f9438b896cd5</v>
    <v>en-US</v>
    <v>Generic</v>
  </rv>
  <rv s="3">
    <v>170</v>
  </rv>
  <rv s="4">
    <v>https://www.bing.com/search?q=itagua%c3%a7u+da+bahia&amp;form=skydnc</v>
    <v>Learn more on Bing</v>
  </rv>
  <rv s="1">
    <fb>-42.398888888888997</fb>
    <v>9</v>
  </rv>
  <rv s="1">
    <fb>14542</fb>
    <v>8</v>
  </rv>
  <rv s="5">
    <v>#VALUE!</v>
    <v>en-US</v>
    <v>097285a9-8b2d-44d9-6c51-db62216765e8</v>
    <v>536870912</v>
    <v>1</v>
    <v>848</v>
    <v>2</v>
    <v>Itaguaçu da Bahia</v>
    <v>4</v>
    <v>5</v>
    <v>Map</v>
    <v>6</v>
    <v>57</v>
    <v>60</v>
    <v>3513</v>
    <v>3</v>
    <v>Itaguaçu da Bahia is a municipality in the state of Bahia in the North-East region of Brazil. It covers 4,451.270 km², and has a population of 14,542 with a population density of 3.3 inhabitants per square kilometer.</v>
    <v>3514</v>
    <v>3515</v>
    <v>3517</v>
    <v>3518</v>
    <v>3519</v>
    <v>Itaguaçu da Bahia</v>
    <v>3520</v>
    <v>2370</v>
    <v>Itaguaçu da Bahia</v>
    <v>mdp/vdpid/6491368996309303297</v>
  </rv>
  <rv s="0">
    <v>536870912</v>
    <v>Itaju do Colônia</v>
    <v>2a8292bd-cea2-dc77-7105-ac4e2e24e9e9</v>
    <v>en-US</v>
    <v>Map</v>
  </rv>
  <rv s="1">
    <fb>1217.5350000000001</fb>
    <v>8</v>
  </rv>
  <rv s="2">
    <v>364</v>
    <v>6</v>
    <v>849</v>
    <v>7</v>
    <v>0</v>
    <v>Image of Itaju do Colônia</v>
  </rv>
  <rv s="1">
    <fb>-15.142777777778001</fb>
    <v>9</v>
  </rv>
  <rv s="4">
    <v>https://www.bing.com/search?q=itaju+do+col%c3%b4nia+bahia&amp;form=skydnc</v>
    <v>Learn more on Bing</v>
  </rv>
  <rv s="1">
    <fb>-39.723888888889</fb>
    <v>9</v>
  </rv>
  <rv s="1">
    <fb>6037</fb>
    <v>8</v>
  </rv>
  <rv s="12">
    <v>#VALUE!</v>
    <v>en-US</v>
    <v>2a8292bd-cea2-dc77-7105-ac4e2e24e9e9</v>
    <v>536870912</v>
    <v>1</v>
    <v>850</v>
    <v>120</v>
    <v>Itaju do Colônia</v>
    <v>4</v>
    <v>5</v>
    <v>Map</v>
    <v>6</v>
    <v>7</v>
    <v>60</v>
    <v>3523</v>
    <v>3</v>
    <v>Itaju do Colônia is a municipality in the state of Bahia in the North-East region of Brazil.</v>
    <v>3524</v>
    <v>3525</v>
    <v>3526</v>
    <v>3527</v>
    <v>Itaju do Colônia</v>
    <v>3528</v>
    <v>Itaju do Colônia</v>
    <v>mdp/vdpid/6505161553451417601</v>
  </rv>
  <rv s="0">
    <v>536870912</v>
    <v>Itajuípe</v>
    <v>b5ffedb3-bdd4-085d-554e-8f48f66cddf7</v>
    <v>en-US</v>
    <v>Map</v>
  </rv>
  <rv s="1">
    <fb>295.91199999999998</fb>
    <v>8</v>
  </rv>
  <rv s="2">
    <v>365</v>
    <v>6</v>
    <v>851</v>
    <v>7</v>
    <v>0</v>
    <v>Image of Itajuípe</v>
  </rv>
  <rv s="1">
    <fb>-14.677777777777999</fb>
    <v>9</v>
  </rv>
  <rv s="4">
    <v>https://www.bing.com/search?q=itaju%c3%adpe+bahia&amp;form=skydnc</v>
    <v>Learn more on Bing</v>
  </rv>
  <rv s="1">
    <fb>-39.375</fb>
    <v>9</v>
  </rv>
  <rv s="9">
    <v>#VALUE!</v>
    <v>en-US</v>
    <v>b5ffedb3-bdd4-085d-554e-8f48f66cddf7</v>
    <v>536870912</v>
    <v>1</v>
    <v>852</v>
    <v>72</v>
    <v>Itajuípe</v>
    <v>4</v>
    <v>5</v>
    <v>Map</v>
    <v>6</v>
    <v>57</v>
    <v>60</v>
    <v>3531</v>
    <v>3</v>
    <v>Itajuípe is a municipality in the state of Bahia in the North-East region of Brazil. The municipality contains part of the 157,745 hectares Lagoa Encantada e Rio Almada Environmental Protection Area, created in 1993.</v>
    <v>3532</v>
    <v>3533</v>
    <v>3534</v>
    <v>3535</v>
    <v>Itajuípe</v>
    <v>1329</v>
    <v>2370</v>
    <v>Itajuípe</v>
    <v>mdp/vdpid/6505096703991873537</v>
  </rv>
  <rv s="0">
    <v>536870912</v>
    <v>Itamaraju</v>
    <v>79ba5783-9155-9624-b054-859c018c67cd</v>
    <v>en-US</v>
    <v>Map</v>
  </rv>
  <rv s="1">
    <fb>2360.2890000000002</fb>
    <v>8</v>
  </rv>
  <rv s="2">
    <v>366</v>
    <v>6</v>
    <v>853</v>
    <v>7</v>
    <v>0</v>
    <v>Image of Itamaraju</v>
  </rv>
  <rv s="1">
    <fb>-17.038888888889002</fb>
    <v>9</v>
  </rv>
  <rv s="4">
    <v>https://www.bing.com/search?q=itamaraju+bahia&amp;form=skydnc</v>
    <v>Learn more on Bing</v>
  </rv>
  <rv s="1">
    <fb>-39.530833333333</fb>
    <v>9</v>
  </rv>
  <rv s="1">
    <fb>59603</fb>
    <v>8</v>
  </rv>
  <rv s="12">
    <v>#VALUE!</v>
    <v>en-US</v>
    <v>79ba5783-9155-9624-b054-859c018c67cd</v>
    <v>536870912</v>
    <v>1</v>
    <v>854</v>
    <v>120</v>
    <v>Itamaraju</v>
    <v>4</v>
    <v>5</v>
    <v>Map</v>
    <v>6</v>
    <v>7</v>
    <v>60</v>
    <v>3538</v>
    <v>3</v>
    <v>Itamaraju is a municipality in the state of Bahia in the North-East region of Brazil. "Itamaraju" is a word from the Tupi language meaning "rock of the trees of Jucuruçu" from the terms itá, mara, and ju.</v>
    <v>3539</v>
    <v>3540</v>
    <v>3541</v>
    <v>3542</v>
    <v>Itamaraju</v>
    <v>3543</v>
    <v>Itamaraju</v>
    <v>mdp/vdpid/6508452795799044098</v>
  </rv>
  <rv s="0">
    <v>536870912</v>
    <v>Itamari</v>
    <v>b93c25cd-c402-2e19-a11b-8b3891829f01</v>
    <v>en-US</v>
    <v>Map</v>
  </rv>
  <rv s="1">
    <fb>131.46899999999999</fb>
    <v>8</v>
  </rv>
  <rv s="2">
    <v>367</v>
    <v>6</v>
    <v>855</v>
    <v>7</v>
    <v>0</v>
    <v>Image of Itamari</v>
  </rv>
  <rv s="1">
    <fb>-13.777777777778001</fb>
    <v>9</v>
  </rv>
  <rv s="4">
    <v>https://www.bing.com/search?q=itamari+bahia&amp;form=skydnc</v>
    <v>Learn more on Bing</v>
  </rv>
  <rv s="1">
    <fb>-39.683888888889001</fb>
    <v>9</v>
  </rv>
  <rv s="1">
    <fb>8003</fb>
    <v>8</v>
  </rv>
  <rv s="9">
    <v>#VALUE!</v>
    <v>en-US</v>
    <v>b93c25cd-c402-2e19-a11b-8b3891829f01</v>
    <v>536870912</v>
    <v>1</v>
    <v>856</v>
    <v>72</v>
    <v>Itamari</v>
    <v>4</v>
    <v>5</v>
    <v>Map</v>
    <v>6</v>
    <v>57</v>
    <v>60</v>
    <v>3546</v>
    <v>3</v>
    <v>Itamari is a municipality in the state of Bahia in the North-East region of Brazil.</v>
    <v>3547</v>
    <v>3548</v>
    <v>3549</v>
    <v>3550</v>
    <v>Itamari</v>
    <v>3551</v>
    <v>2370</v>
    <v>Itamari</v>
    <v>mdp/vdpid/6504315720258551809</v>
  </rv>
  <rv s="0">
    <v>536870912</v>
    <v>Itambé</v>
    <v>6c0798b6-29b0-8ee3-01ad-d6f420e65220</v>
    <v>en-US</v>
    <v>Map</v>
  </rv>
  <rv s="1">
    <fb>1.4419999999999999</fb>
    <v>8</v>
  </rv>
  <rv s="2">
    <v>368</v>
    <v>6</v>
    <v>857</v>
    <v>7</v>
    <v>0</v>
    <v>Image of Itambé</v>
  </rv>
  <rv s="1">
    <fb>-15.244999999999999</fb>
    <v>9</v>
  </rv>
  <rv s="4">
    <v>https://www.bing.com/search?q=itamb%c3%a9+bahia&amp;form=skydnc</v>
    <v>Learn more on Bing</v>
  </rv>
  <rv s="1">
    <fb>-40.623888888888999</fb>
    <v>9</v>
  </rv>
  <rv s="1">
    <fb>22754</fb>
    <v>8</v>
  </rv>
  <rv s="9">
    <v>#VALUE!</v>
    <v>en-US</v>
    <v>6c0798b6-29b0-8ee3-01ad-d6f420e65220</v>
    <v>536870912</v>
    <v>1</v>
    <v>858</v>
    <v>72</v>
    <v>Itambé</v>
    <v>4</v>
    <v>5</v>
    <v>Map</v>
    <v>6</v>
    <v>57</v>
    <v>60</v>
    <v>3554</v>
    <v>3</v>
    <v>Itambé is a municipality in the state of Bahia in the Northeast Region of Brazil.</v>
    <v>3555</v>
    <v>3556</v>
    <v>3557</v>
    <v>3558</v>
    <v>Itambé</v>
    <v>3559</v>
    <v>2370</v>
    <v>Itambé</v>
    <v>mdp/vdpid/6505117319851671553</v>
  </rv>
  <rv s="0">
    <v>536870912</v>
    <v>Itanagra</v>
    <v>d30d92b4-28b0-5e52-1780-389e4e57b40b</v>
    <v>en-US</v>
    <v>Map</v>
  </rv>
  <rv s="1">
    <fb>490.52600000000001</fb>
    <v>8</v>
  </rv>
  <rv s="2">
    <v>369</v>
    <v>6</v>
    <v>859</v>
    <v>7</v>
    <v>0</v>
    <v>Image of Itanagra</v>
  </rv>
  <rv s="1">
    <fb>-12.262777777778</fb>
    <v>9</v>
  </rv>
  <rv s="0">
    <v>805306368</v>
    <v>Valdir Jesus de Souza (Mayor)</v>
    <v>86f6b948-25a6-ec4b-be93-b05520a93b99</v>
    <v>en-US</v>
    <v>Generic</v>
  </rv>
  <rv s="0">
    <v>805306368</v>
    <v>Edileusa Laudano (Deputy mayor)</v>
    <v>ffdbf107-c9b7-4d2c-a676-4eeffb540a5c</v>
    <v>en-US</v>
    <v>Generic</v>
  </rv>
  <rv s="3">
    <v>171</v>
  </rv>
  <rv s="4">
    <v>https://www.bing.com/search?q=itanagra+bahia&amp;form=skydnc</v>
    <v>Learn more on Bing</v>
  </rv>
  <rv s="1">
    <fb>-38.041944444443999</fb>
    <v>9</v>
  </rv>
  <rv s="1">
    <fb>5914</fb>
    <v>8</v>
  </rv>
  <rv s="8">
    <v>#VALUE!</v>
    <v>en-US</v>
    <v>d30d92b4-28b0-5e52-1780-389e4e57b40b</v>
    <v>536870912</v>
    <v>1</v>
    <v>860</v>
    <v>67</v>
    <v>Itanagra</v>
    <v>4</v>
    <v>5</v>
    <v>Map</v>
    <v>6</v>
    <v>7</v>
    <v>60</v>
    <v>3562</v>
    <v>3</v>
    <v>Itanagra is a municipality in the state of Bahia in the North-East region of Brazil.</v>
    <v>3563</v>
    <v>3564</v>
    <v>3567</v>
    <v>3568</v>
    <v>3569</v>
    <v>Itanagra</v>
    <v>3570</v>
    <v>Itanagra</v>
    <v>mdp/vdpid/6505678658152169473</v>
  </rv>
  <rv s="0">
    <v>536870912</v>
    <v>Itanhém</v>
    <v>3997545b-18b2-ca75-1c1b-96403723ff5c</v>
    <v>en-US</v>
    <v>Map</v>
  </rv>
  <rv s="1">
    <fb>1445.0630000000001</fb>
    <v>8</v>
  </rv>
  <rv s="2">
    <v>370</v>
    <v>6</v>
    <v>861</v>
    <v>7</v>
    <v>0</v>
    <v>Image of Itanhém</v>
  </rv>
  <rv s="1">
    <fb>-17.165833333333001</fb>
    <v>9</v>
  </rv>
  <rv s="4">
    <v>https://www.bing.com/search?q=itanh%c3%a9m+bahia&amp;form=skydnc</v>
    <v>Learn more on Bing</v>
  </rv>
  <rv s="1">
    <fb>-40.33</fb>
    <v>9</v>
  </rv>
  <rv s="1">
    <fb>17813</fb>
    <v>8</v>
  </rv>
  <rv s="12">
    <v>#VALUE!</v>
    <v>en-US</v>
    <v>3997545b-18b2-ca75-1c1b-96403723ff5c</v>
    <v>536870912</v>
    <v>1</v>
    <v>862</v>
    <v>120</v>
    <v>Itanhém</v>
    <v>4</v>
    <v>5</v>
    <v>Map</v>
    <v>6</v>
    <v>7</v>
    <v>60</v>
    <v>3573</v>
    <v>3</v>
    <v>Itanhém is a municipality in the state of Bahia in the North-East region of Brazil.</v>
    <v>3574</v>
    <v>3575</v>
    <v>3576</v>
    <v>3577</v>
    <v>Itanhém</v>
    <v>3578</v>
    <v>Itanhém</v>
    <v>mdp/vdpid/6508434353394024449</v>
  </rv>
  <rv s="0">
    <v>536870912</v>
    <v>Itaparica, Bahia</v>
    <v>87a5da41-96d3-38c7-aaf1-29d498249b68</v>
    <v>en-US</v>
    <v>Map</v>
  </rv>
  <rv s="1">
    <fb>115.922</fb>
    <v>8</v>
  </rv>
  <rv s="2">
    <v>371</v>
    <v>6</v>
    <v>863</v>
    <v>7</v>
    <v>0</v>
    <v>Image of Itaparica, Bahia</v>
  </rv>
  <rv s="1">
    <fb>-12.887777777778</fb>
    <v>9</v>
  </rv>
  <rv s="0">
    <v>805306368</v>
    <v>Marlylda Barbuda dos Santos (Mayor)</v>
    <v>5c6d9499-086e-1859-d240-9e448bff28c0</v>
    <v>en-US</v>
    <v>Generic</v>
  </rv>
  <rv s="3">
    <v>172</v>
  </rv>
  <rv s="4">
    <v>https://www.bing.com/search?q=itaparica+bahia&amp;form=skydnc</v>
    <v>Learn more on Bing</v>
  </rv>
  <rv s="1">
    <fb>-38.678888888888999</fb>
    <v>9</v>
  </rv>
  <rv s="1">
    <fb>22440</fb>
    <v>8</v>
  </rv>
  <rv s="5">
    <v>#VALUE!</v>
    <v>en-US</v>
    <v>87a5da41-96d3-38c7-aaf1-29d498249b68</v>
    <v>536870912</v>
    <v>1</v>
    <v>864</v>
    <v>2</v>
    <v>Itaparica, Bahia</v>
    <v>4</v>
    <v>5</v>
    <v>Map</v>
    <v>6</v>
    <v>64</v>
    <v>60</v>
    <v>3581</v>
    <v>3</v>
    <v>Itaparica is a municipality located in the Brazilian island of the same name in the state of Bahia. The municipality covers 13% of the island; the remainder belongs to the municipality of Vera Cruz. The municipality of Itaparica has a population ...</v>
    <v>3582</v>
    <v>3583</v>
    <v>3585</v>
    <v>3586</v>
    <v>3587</v>
    <v>Itaparica, Bahia</v>
    <v>3588</v>
    <v>2370</v>
    <v>Itaparica, Bahia</v>
    <v>mdp/vdpid/6505772398061551617</v>
  </rv>
  <rv s="0">
    <v>536870912</v>
    <v>Itapé, Bahia</v>
    <v>13d1fbda-1cf0-a63c-72f2-f989af5f88c5</v>
    <v>en-US</v>
    <v>Map</v>
  </rv>
  <rv s="1">
    <fb>443.27</fb>
    <v>8</v>
  </rv>
  <rv s="1">
    <fb>-14.897777777778</fb>
    <v>9</v>
  </rv>
  <rv s="1">
    <fb>-39.420833333333</fb>
    <v>9</v>
  </rv>
  <rv s="1">
    <fb>8526</fb>
    <v>8</v>
  </rv>
  <rv s="23">
    <v>#VALUE!</v>
    <v>en-US</v>
    <v>13d1fbda-1cf0-a63c-72f2-f989af5f88c5</v>
    <v>536870912</v>
    <v>1</v>
    <v>866</v>
    <v>867</v>
    <v>Itapé, Bahia</v>
    <v>92</v>
    <v>137</v>
    <v>Map</v>
    <v>6</v>
    <v>57</v>
    <v>60</v>
    <v>3591</v>
    <v>3</v>
    <v>Itapé, Bahia is a municipality in the state of Bahia in the North-East region of Brazil.</v>
    <v>3592</v>
    <v>3593</v>
    <v>Itapé, Bahia</v>
    <v>3594</v>
    <v>2370</v>
    <v>Itapé, Bahia</v>
    <v>mdp/vdpid/6505145298510151681</v>
  </rv>
  <rv s="0">
    <v>536870912</v>
    <v>Itapebi</v>
    <v>33d167de-a5af-28dc-2cc7-60095a903646</v>
    <v>en-US</v>
    <v>Map</v>
  </rv>
  <rv s="1">
    <fb>972.03599999999994</fb>
    <v>8</v>
  </rv>
  <rv s="1">
    <fb>-15.950833333333</fb>
    <v>9</v>
  </rv>
  <rv s="4">
    <v>https://www.bing.com/search?q=itapebi+bahia&amp;form=skydnc</v>
    <v>Learn more on Bing</v>
  </rv>
  <rv s="1">
    <fb>-39.533888888889003</fb>
    <v>9</v>
  </rv>
  <rv s="1">
    <fb>9174</fb>
    <v>8</v>
  </rv>
  <rv s="16">
    <v>#VALUE!</v>
    <v>en-US</v>
    <v>33d167de-a5af-28dc-2cc7-60095a903646</v>
    <v>536870912</v>
    <v>1</v>
    <v>869</v>
    <v>151</v>
    <v>Itapebi</v>
    <v>4</v>
    <v>137</v>
    <v>Map</v>
    <v>6</v>
    <v>7</v>
    <v>60</v>
    <v>3597</v>
    <v>3</v>
    <v>Itapebi is a municipality in the state of Bahia in the North-East region of Brazil.</v>
    <v>3598</v>
    <v>3599</v>
    <v>3600</v>
    <v>Itapebi</v>
    <v>3601</v>
    <v>Itapebi</v>
    <v>mdp/vdpid/6505374090226827265</v>
  </rv>
  <rv s="0">
    <v>536870912</v>
    <v>Itapetinga</v>
    <v>05097e11-c1a3-e6b2-d404-dbdde0cc7cf2</v>
    <v>en-US</v>
    <v>Map</v>
  </rv>
  <rv s="1">
    <fb>1627.518</fb>
    <v>8</v>
  </rv>
  <rv s="2">
    <v>372</v>
    <v>6</v>
    <v>870</v>
    <v>7</v>
    <v>0</v>
    <v>Image of Itapetinga</v>
  </rv>
  <rv s="1">
    <fb>-15.248888888889001</fb>
    <v>9</v>
  </rv>
  <rv s="0">
    <v>805306368</v>
    <v>Rodrigo Hagge (Mayor)</v>
    <v>5aee41fc-35fc-5b3f-0c8b-ec8360cab100</v>
    <v>en-US</v>
    <v>Generic</v>
  </rv>
  <rv s="3">
    <v>173</v>
  </rv>
  <rv s="4">
    <v>https://www.bing.com/search?q=itapetinga+bahia&amp;form=skydnc</v>
    <v>Learn more on Bing</v>
  </rv>
  <rv s="1">
    <fb>-40.247777777777998</fb>
    <v>9</v>
  </rv>
  <rv s="1">
    <fb>65897</fb>
    <v>8</v>
  </rv>
  <rv s="8">
    <v>#VALUE!</v>
    <v>en-US</v>
    <v>05097e11-c1a3-e6b2-d404-dbdde0cc7cf2</v>
    <v>536870912</v>
    <v>1</v>
    <v>871</v>
    <v>67</v>
    <v>Itapetinga</v>
    <v>4</v>
    <v>5</v>
    <v>Map</v>
    <v>6</v>
    <v>7</v>
    <v>60</v>
    <v>3604</v>
    <v>3</v>
    <v>Itapetinga, Bahia, Brazil is a municipality in the state of Bahia in the North-East region of Brazil. Its population in 2020, according to estimates by the IBGE, was 76,795, so it is the 24th most populous municipality of Bahia.</v>
    <v>3605</v>
    <v>3606</v>
    <v>3608</v>
    <v>3609</v>
    <v>3610</v>
    <v>Itapetinga</v>
    <v>3611</v>
    <v>Itapetinga</v>
    <v>mdp/vdpid/6505127799655759873</v>
  </rv>
  <rv s="0">
    <v>536870912</v>
    <v>Itapicuru</v>
    <v>d315fc39-2d5a-a031-5bd6-6baccec093ae</v>
    <v>en-US</v>
    <v>Map</v>
  </rv>
  <rv s="1">
    <fb>1550.8320000000001</fb>
    <v>8</v>
  </rv>
  <rv s="2">
    <v>373</v>
    <v>6</v>
    <v>872</v>
    <v>7</v>
    <v>0</v>
    <v>Image of Itapicuru</v>
  </rv>
  <rv s="1">
    <fb>-11.316944444443999</fb>
    <v>9</v>
  </rv>
  <rv s="4">
    <v>https://www.bing.com/search?q=itapicuru+bahia&amp;form=skydnc</v>
    <v>Learn more on Bing</v>
  </rv>
  <rv s="1">
    <fb>-38.232777777777997</fb>
    <v>9</v>
  </rv>
  <rv s="1">
    <fb>32261</fb>
    <v>8</v>
  </rv>
  <rv s="9">
    <v>#VALUE!</v>
    <v>en-US</v>
    <v>d315fc39-2d5a-a031-5bd6-6baccec093ae</v>
    <v>536870912</v>
    <v>1</v>
    <v>873</v>
    <v>72</v>
    <v>Itapicuru</v>
    <v>4</v>
    <v>5</v>
    <v>Map</v>
    <v>6</v>
    <v>874</v>
    <v>60</v>
    <v>3614</v>
    <v>3</v>
    <v>Itapicuru is a municipality in the state of Bahia in the North-East region of Brazil.</v>
    <v>3615</v>
    <v>3616</v>
    <v>3617</v>
    <v>3618</v>
    <v>Itapicuru</v>
    <v>3619</v>
    <v>2370</v>
    <v>Itapicuru</v>
    <v>mdp/vdpid/6505591871979388929</v>
  </rv>
  <rv s="0">
    <v>536870912</v>
    <v>Itapitanga</v>
    <v>62720fab-092c-12ab-1de7-9f2c3dc947a1</v>
    <v>en-US</v>
    <v>Map</v>
  </rv>
  <rv s="1">
    <fb>410.42200000000003</fb>
    <v>8</v>
  </rv>
  <rv s="1">
    <fb>-14.422777777778</fb>
    <v>9</v>
  </rv>
  <rv s="4">
    <v>https://www.bing.com/search?q=itapitanga+bahia&amp;form=skydnc</v>
    <v>Learn more on Bing</v>
  </rv>
  <rv s="1">
    <fb>-39.564999999999998</fb>
    <v>9</v>
  </rv>
  <rv s="1">
    <fb>10279</fb>
    <v>8</v>
  </rv>
  <rv s="16">
    <v>#VALUE!</v>
    <v>en-US</v>
    <v>62720fab-092c-12ab-1de7-9f2c3dc947a1</v>
    <v>536870912</v>
    <v>1</v>
    <v>876</v>
    <v>151</v>
    <v>Itapitanga</v>
    <v>4</v>
    <v>137</v>
    <v>Map</v>
    <v>6</v>
    <v>7</v>
    <v>60</v>
    <v>3622</v>
    <v>3</v>
    <v>Itapitanga is a municipality in the state of Bahia in the North-East region of Brazil.</v>
    <v>3623</v>
    <v>3624</v>
    <v>3625</v>
    <v>Itapitanga</v>
    <v>3626</v>
    <v>Itapitanga</v>
    <v>mdp/vdpid/6505091386553925633</v>
  </rv>
  <rv s="0">
    <v>536870912</v>
    <v>Itaquara</v>
    <v>7757a90b-bb61-bdb2-8c0f-089ad2638349</v>
    <v>en-US</v>
    <v>Map</v>
  </rv>
  <rv s="1">
    <fb>296.89600000000002</fb>
    <v>8</v>
  </rv>
  <rv s="1">
    <fb>-13.450833333333</fb>
    <v>9</v>
  </rv>
  <rv s="4">
    <v>https://www.bing.com/search?q=itaquara+bahia&amp;form=skydnc</v>
    <v>Learn more on Bing</v>
  </rv>
  <rv s="1">
    <fb>-39.940833333333003</fb>
    <v>9</v>
  </rv>
  <rv s="1">
    <fb>8347</fb>
    <v>8</v>
  </rv>
  <rv s="14">
    <v>#VALUE!</v>
    <v>en-US</v>
    <v>7757a90b-bb61-bdb2-8c0f-089ad2638349</v>
    <v>536870912</v>
    <v>1</v>
    <v>878</v>
    <v>136</v>
    <v>Itaquara</v>
    <v>4</v>
    <v>137</v>
    <v>Map</v>
    <v>6</v>
    <v>57</v>
    <v>60</v>
    <v>3629</v>
    <v>3</v>
    <v>Itaquara is a municipality in the state of Bahia in the North-East region of Brazil.</v>
    <v>3630</v>
    <v>3631</v>
    <v>3632</v>
    <v>Itaquara</v>
    <v>3633</v>
    <v>2370</v>
    <v>Itaquara</v>
    <v>mdp/vdpid/6504292821187428353</v>
  </rv>
  <rv s="0">
    <v>536870912</v>
    <v>Itarantim</v>
    <v>29d8838b-dd9e-6f06-514c-c6e34f7d41e4</v>
    <v>en-US</v>
    <v>Map</v>
  </rv>
  <rv s="1">
    <fb>1783.7470000000001</fb>
    <v>8</v>
  </rv>
  <rv s="2">
    <v>374</v>
    <v>6</v>
    <v>879</v>
    <v>7</v>
    <v>0</v>
    <v>Image of Itarantim</v>
  </rv>
  <rv s="1">
    <fb>-15.66</fb>
    <v>9</v>
  </rv>
  <rv s="4">
    <v>https://www.bing.com/search?q=itarantim+bahia&amp;form=skydnc</v>
    <v>Learn more on Bing</v>
  </rv>
  <rv s="1">
    <fb>-40.065833333333003</fb>
    <v>9</v>
  </rv>
  <rv s="1">
    <fb>19843</fb>
    <v>8</v>
  </rv>
  <rv s="9">
    <v>#VALUE!</v>
    <v>en-US</v>
    <v>29d8838b-dd9e-6f06-514c-c6e34f7d41e4</v>
    <v>536870912</v>
    <v>1</v>
    <v>880</v>
    <v>72</v>
    <v>Itarantim</v>
    <v>4</v>
    <v>5</v>
    <v>Map</v>
    <v>6</v>
    <v>57</v>
    <v>60</v>
    <v>3636</v>
    <v>3</v>
    <v>Itarantim is a municipality in the state of Bahia in the North-East region of Brazil.</v>
    <v>3637</v>
    <v>3638</v>
    <v>3639</v>
    <v>3640</v>
    <v>Itarantim</v>
    <v>3641</v>
    <v>2370</v>
    <v>Itarantim</v>
    <v>mdp/vdpid/6505348526648590337</v>
  </rv>
  <rv s="0">
    <v>536870912</v>
    <v>Itatim</v>
    <v>f0a4efe9-41ab-0308-a0e3-fa5caa53499a</v>
    <v>en-US</v>
    <v>Map</v>
  </rv>
  <rv s="1">
    <fb>574.25900000000001</fb>
    <v>8</v>
  </rv>
  <rv s="2">
    <v>375</v>
    <v>6</v>
    <v>881</v>
    <v>7</v>
    <v>0</v>
    <v>Image of Itatim</v>
  </rv>
  <rv s="1">
    <fb>-12.711944444444001</fb>
    <v>9</v>
  </rv>
  <rv s="4">
    <v>https://www.bing.com/search?q=itatim+brazil&amp;form=skydnc</v>
    <v>Learn more on Bing</v>
  </rv>
  <rv s="1">
    <fb>-39.697777777778001</fb>
    <v>9</v>
  </rv>
  <rv s="1">
    <fb>15737</fb>
    <v>8</v>
  </rv>
  <rv s="12">
    <v>#VALUE!</v>
    <v>en-US</v>
    <v>f0a4efe9-41ab-0308-a0e3-fa5caa53499a</v>
    <v>536870912</v>
    <v>1</v>
    <v>882</v>
    <v>120</v>
    <v>Itatim</v>
    <v>4</v>
    <v>5</v>
    <v>Map</v>
    <v>6</v>
    <v>7</v>
    <v>60</v>
    <v>3644</v>
    <v>3</v>
    <v>Itatim is a municipality in the state of Bahia in the North-East region of Brazil.</v>
    <v>3645</v>
    <v>3646</v>
    <v>3647</v>
    <v>3648</v>
    <v>Itatim</v>
    <v>3649</v>
    <v>Itatim</v>
    <v>mdp/vdpid/6504039571544604673</v>
  </rv>
  <rv s="0">
    <v>536870912</v>
    <v>Itiruçu</v>
    <v>141d5df2-c0f1-95c8-2696-ee5fdb920a93</v>
    <v>en-US</v>
    <v>Map</v>
  </rv>
  <rv s="1">
    <fb>322.024</fb>
    <v>8</v>
  </rv>
  <rv s="2">
    <v>376</v>
    <v>6</v>
    <v>883</v>
    <v>7</v>
    <v>0</v>
    <v>Image of Itiruçu</v>
  </rv>
  <rv s="1">
    <fb>-13.531944444443999</fb>
    <v>9</v>
  </rv>
  <rv s="4">
    <v>https://www.bing.com/search?q=itiru%c3%a7u+bahia&amp;form=skydnc</v>
    <v>Learn more on Bing</v>
  </rv>
  <rv s="1">
    <fb>-40.15</fb>
    <v>9</v>
  </rv>
  <rv s="1">
    <fb>12528</fb>
    <v>8</v>
  </rv>
  <rv s="9">
    <v>#VALUE!</v>
    <v>en-US</v>
    <v>141d5df2-c0f1-95c8-2696-ee5fdb920a93</v>
    <v>536870912</v>
    <v>1</v>
    <v>884</v>
    <v>72</v>
    <v>Itiruçu</v>
    <v>4</v>
    <v>5</v>
    <v>Map</v>
    <v>6</v>
    <v>57</v>
    <v>60</v>
    <v>3652</v>
    <v>3</v>
    <v>is a municipality in the state of Bahia in the North-East region of Brazil.</v>
    <v>3653</v>
    <v>3654</v>
    <v>3655</v>
    <v>3656</v>
    <v>Itiruçu</v>
    <v>3657</v>
    <v>2370</v>
    <v>Itiruçu</v>
    <v>mdp/vdpid/6504270900429324289</v>
  </rv>
  <rv s="0">
    <v>536870912</v>
    <v>Itiúba</v>
    <v>7eaddec8-d6db-eab0-a45f-bddfc74b99b7</v>
    <v>en-US</v>
    <v>Map</v>
  </rv>
  <rv s="1">
    <fb>1730.7919999999999</fb>
    <v>8</v>
  </rv>
  <rv s="2">
    <v>377</v>
    <v>6</v>
    <v>885</v>
    <v>7</v>
    <v>0</v>
    <v>Image of Itiúba</v>
  </rv>
  <rv s="1">
    <fb>-10.690833333333</fb>
    <v>9</v>
  </rv>
  <rv s="4">
    <v>https://www.bing.com/search?q=iti%c3%baba+bahia&amp;form=skydnc</v>
    <v>Learn more on Bing</v>
  </rv>
  <rv s="1">
    <fb>-39.852777777778002</fb>
    <v>9</v>
  </rv>
  <rv s="1">
    <fb>36116</fb>
    <v>8</v>
  </rv>
  <rv s="9">
    <v>#VALUE!</v>
    <v>en-US</v>
    <v>7eaddec8-d6db-eab0-a45f-bddfc74b99b7</v>
    <v>536870912</v>
    <v>1</v>
    <v>886</v>
    <v>72</v>
    <v>Itiúba</v>
    <v>4</v>
    <v>5</v>
    <v>Map</v>
    <v>6</v>
    <v>57</v>
    <v>60</v>
    <v>3660</v>
    <v>3</v>
    <v>Itiúba is a municipality in the state of Bahia in the North-East region of Brazil.</v>
    <v>3661</v>
    <v>3662</v>
    <v>3663</v>
    <v>3664</v>
    <v>Itiúba</v>
    <v>3665</v>
    <v>2370</v>
    <v>Itiúba</v>
    <v>mdp/vdpid/6491907862468493313</v>
  </rv>
  <rv s="0">
    <v>536870912</v>
    <v>Itororó</v>
    <v>b5b69736-b37c-446e-97a9-371c63f797ab</v>
    <v>en-US</v>
    <v>Map</v>
  </rv>
  <rv s="1">
    <fb>330.71600000000001</fb>
    <v>8</v>
  </rv>
  <rv s="2">
    <v>378</v>
    <v>6</v>
    <v>887</v>
    <v>7</v>
    <v>0</v>
    <v>Image of Itororó</v>
  </rv>
  <rv s="1">
    <fb>-15.116944444444</fb>
    <v>9</v>
  </rv>
  <rv s="4">
    <v>https://www.bing.com/search?q=itoror%c3%b3+bahia&amp;form=skydnc</v>
    <v>Learn more on Bing</v>
  </rv>
  <rv s="1">
    <fb>-40.07</fb>
    <v>9</v>
  </rv>
  <rv s="1">
    <fb>20388</fb>
    <v>8</v>
  </rv>
  <rv s="9">
    <v>#VALUE!</v>
    <v>en-US</v>
    <v>b5b69736-b37c-446e-97a9-371c63f797ab</v>
    <v>536870912</v>
    <v>1</v>
    <v>888</v>
    <v>72</v>
    <v>Itororó</v>
    <v>4</v>
    <v>5</v>
    <v>Map</v>
    <v>6</v>
    <v>57</v>
    <v>60</v>
    <v>3668</v>
    <v>3</v>
    <v>Itororó is a municipality in the state of Bahia in the North-East region of Brazil.</v>
    <v>3669</v>
    <v>3670</v>
    <v>3671</v>
    <v>3672</v>
    <v>Itororó</v>
    <v>3673</v>
    <v>2370</v>
    <v>Itororó</v>
    <v>mdp/vdpid/6505141060182736897</v>
  </rv>
  <rv s="0">
    <v>536870912</v>
    <v>Ituaçu</v>
    <v>7a59d612-b902-e2b1-9aea-13b44a61f9d1</v>
    <v>en-US</v>
    <v>Map</v>
  </rv>
  <rv s="1">
    <fb>1216.1489999999999</fb>
    <v>8</v>
  </rv>
  <rv s="1">
    <fb>-13.812777777778001</fb>
    <v>9</v>
  </rv>
  <rv s="4">
    <v>https://www.bing.com/search?q=itua%c3%a7u+brazil&amp;form=skydnc</v>
    <v>Learn more on Bing</v>
  </rv>
  <rv s="1">
    <fb>-41.296944444444001</fb>
    <v>9</v>
  </rv>
  <rv s="1">
    <fb>17914</fb>
    <v>8</v>
  </rv>
  <rv s="16">
    <v>#VALUE!</v>
    <v>en-US</v>
    <v>7a59d612-b902-e2b1-9aea-13b44a61f9d1</v>
    <v>536870912</v>
    <v>1</v>
    <v>890</v>
    <v>151</v>
    <v>Ituaçu</v>
    <v>4</v>
    <v>137</v>
    <v>Map</v>
    <v>6</v>
    <v>7</v>
    <v>60</v>
    <v>3676</v>
    <v>3</v>
    <v>Ituaçu is a city in the Chapada Diamantina region of Bahia, Brazil. The city is 530 km from Salvador, the capital city of Bahia. It is the birthplace of singer Moraes Moreira, while another singer Gilberto Gil lived there from 2 months old. The ...</v>
    <v>3677</v>
    <v>3678</v>
    <v>3679</v>
    <v>Ituaçu</v>
    <v>3680</v>
    <v>Ituaçu</v>
    <v>mdp/vdpid/6504169615067709441</v>
  </rv>
  <rv s="0">
    <v>536870912</v>
    <v>Ituberá</v>
    <v>ba1e84e1-5838-e154-2e1b-dcbca55c0066</v>
    <v>en-US</v>
    <v>Map</v>
  </rv>
  <rv s="1">
    <fb>417.54199999999997</fb>
    <v>8</v>
  </rv>
  <rv s="2">
    <v>379</v>
    <v>6</v>
    <v>891</v>
    <v>7</v>
    <v>0</v>
    <v>Image of Ituberá</v>
  </rv>
  <rv s="1">
    <fb>-13.731944444444</fb>
    <v>9</v>
  </rv>
  <rv s="4">
    <v>https://www.bing.com/search?q=ituber%c3%a1+bahia&amp;form=skydnc</v>
    <v>Learn more on Bing</v>
  </rv>
  <rv s="1">
    <fb>-39.148888888888997</fb>
    <v>9</v>
  </rv>
  <rv s="1">
    <fb>21913</fb>
    <v>8</v>
  </rv>
  <rv s="12">
    <v>#VALUE!</v>
    <v>en-US</v>
    <v>ba1e84e1-5838-e154-2e1b-dcbca55c0066</v>
    <v>536870912</v>
    <v>1</v>
    <v>892</v>
    <v>120</v>
    <v>Ituberá</v>
    <v>4</v>
    <v>5</v>
    <v>Map</v>
    <v>6</v>
    <v>7</v>
    <v>60</v>
    <v>3683</v>
    <v>3</v>
    <v>Ituberá is a municipality in the state of Bahia in the North-East region of Brazil.</v>
    <v>3684</v>
    <v>3685</v>
    <v>3686</v>
    <v>3687</v>
    <v>Ituberá</v>
    <v>3688</v>
    <v>Ituberá</v>
    <v>mdp/vdpid/6505829435462123521</v>
  </rv>
  <rv s="0">
    <v>536870912</v>
    <v>Iuiú</v>
    <v>0054a5d3-3972-cc77-13a4-ee71c48d4560</v>
    <v>en-US</v>
    <v>Map</v>
  </rv>
  <rv s="1">
    <fb>1095.7149999999999</fb>
    <v>8</v>
  </rv>
  <rv s="2">
    <v>380</v>
    <v>6</v>
    <v>893</v>
    <v>7</v>
    <v>0</v>
    <v>Image of Iuiú</v>
  </rv>
  <rv s="1">
    <fb>-14.413888888889</fb>
    <v>9</v>
  </rv>
  <rv s="4">
    <v>https://www.bing.com/search?q=iui%c3%ba+bahia&amp;form=skydnc</v>
    <v>Learn more on Bing</v>
  </rv>
  <rv s="1">
    <fb>-43.553888888888999</fb>
    <v>9</v>
  </rv>
  <rv s="1">
    <fb>11016</fb>
    <v>8</v>
  </rv>
  <rv s="9">
    <v>#VALUE!</v>
    <v>en-US</v>
    <v>0054a5d3-3972-cc77-13a4-ee71c48d4560</v>
    <v>536870912</v>
    <v>1</v>
    <v>894</v>
    <v>72</v>
    <v>Iuiú</v>
    <v>4</v>
    <v>5</v>
    <v>Map</v>
    <v>6</v>
    <v>57</v>
    <v>60</v>
    <v>3691</v>
    <v>3</v>
    <v>Iuiú is a municipality in the state of Bahia in the North-East region of Brazil.</v>
    <v>3692</v>
    <v>3693</v>
    <v>3694</v>
    <v>3695</v>
    <v>Iuiú</v>
    <v>3696</v>
    <v>2370</v>
    <v>Iuiú</v>
    <v>mdp/vdpid/6504483942484148225</v>
  </rv>
  <rv s="0">
    <v>536870912</v>
    <v>Jaborandi, Bahia</v>
    <v>6519f65f-1191-5bbe-f971-4f4b4421d75c</v>
    <v>en-US</v>
    <v>Map</v>
  </rv>
  <rv s="1">
    <fb>9994.4789999999994</fb>
    <v>8</v>
  </rv>
  <rv s="2">
    <v>381</v>
    <v>6</v>
    <v>895</v>
    <v>7</v>
    <v>0</v>
    <v>Image of Jaborandi, Bahia</v>
  </rv>
  <rv s="1">
    <fb>-13.618888888889</fb>
    <v>9</v>
  </rv>
  <rv s="4">
    <v>https://www.bing.com/search?q=jaborandi%2c+bahia&amp;form=skydnc</v>
    <v>Learn more on Bing</v>
  </rv>
  <rv s="1">
    <fb>-44.432777777778</fb>
    <v>9</v>
  </rv>
  <rv s="1">
    <fb>8277</fb>
    <v>8</v>
  </rv>
  <rv s="9">
    <v>#VALUE!</v>
    <v>en-US</v>
    <v>6519f65f-1191-5bbe-f971-4f4b4421d75c</v>
    <v>536870912</v>
    <v>1</v>
    <v>896</v>
    <v>72</v>
    <v>Jaborandi, Bahia</v>
    <v>4</v>
    <v>5</v>
    <v>Map</v>
    <v>6</v>
    <v>57</v>
    <v>60</v>
    <v>3699</v>
    <v>3</v>
    <v>Jaborandi, Bahia is a municipality in the state of Bahia in the North-East region of Brazil.</v>
    <v>3700</v>
    <v>3701</v>
    <v>3702</v>
    <v>3703</v>
    <v>Jaborandi, Bahia</v>
    <v>3704</v>
    <v>2370</v>
    <v>Jaborandi, Bahia</v>
    <v>mdp/vdpid/6503585431752278017</v>
  </rv>
  <rv s="0">
    <v>536870912</v>
    <v>Jacaraci</v>
    <v>d9828182-a510-e2da-399d-741abcf63495</v>
    <v>en-US</v>
    <v>Map</v>
  </rv>
  <rv s="1">
    <fb>1241.9179999999999</fb>
    <v>8</v>
  </rv>
  <rv s="2">
    <v>382</v>
    <v>6</v>
    <v>897</v>
    <v>7</v>
    <v>0</v>
    <v>Image of Jacaraci</v>
  </rv>
  <rv s="1">
    <fb>-14.85</fb>
    <v>9</v>
  </rv>
  <rv s="4">
    <v>https://www.bing.com/search?q=jacaraci+bahia&amp;form=skydnc</v>
    <v>Learn more on Bing</v>
  </rv>
  <rv s="1">
    <fb>-42.432777777778</fb>
    <v>9</v>
  </rv>
  <rv s="1">
    <fb>14436</fb>
    <v>8</v>
  </rv>
  <rv s="12">
    <v>#VALUE!</v>
    <v>en-US</v>
    <v>d9828182-a510-e2da-399d-741abcf63495</v>
    <v>536870912</v>
    <v>1</v>
    <v>898</v>
    <v>120</v>
    <v>Jacaraci</v>
    <v>4</v>
    <v>5</v>
    <v>Map</v>
    <v>6</v>
    <v>7</v>
    <v>60</v>
    <v>3707</v>
    <v>3</v>
    <v>Jacaraci is a municipality in the state of Bahia in the Northeast region of Brazil.</v>
    <v>3708</v>
    <v>3709</v>
    <v>3710</v>
    <v>3711</v>
    <v>Jacaraci</v>
    <v>3712</v>
    <v>Jacaraci</v>
    <v>mdp/vdpid/6504579768187355137</v>
  </rv>
  <rv s="0">
    <v>536870912</v>
    <v>Jacobina</v>
    <v>eae7f7af-9ea2-bf0d-e072-58ba0c9b71bf</v>
    <v>en-US</v>
    <v>Map</v>
  </rv>
  <rv s="1">
    <fb>2319.8249999999998</fb>
    <v>8</v>
  </rv>
  <rv s="2">
    <v>383</v>
    <v>6</v>
    <v>899</v>
    <v>7</v>
    <v>0</v>
    <v>Image of Jacobina</v>
  </rv>
  <rv s="1">
    <fb>-11.180833333333</fb>
    <v>9</v>
  </rv>
  <rv s="0">
    <v>805306368</v>
    <v>Tiago Manoel Dias Ferreira (Mayor)</v>
    <v>857c0211-10f7-e12c-66cd-e049e35fae3e</v>
    <v>en-US</v>
    <v>Generic</v>
  </rv>
  <rv s="3">
    <v>174</v>
  </rv>
  <rv s="4">
    <v>https://www.bing.com/search?q=jacobina+brazil&amp;form=skydnc</v>
    <v>Learn more on Bing</v>
  </rv>
  <rv s="1">
    <fb>-40.517777777778001</fb>
    <v>9</v>
  </rv>
  <rv s="1">
    <fb>82590</fb>
    <v>8</v>
  </rv>
  <rv s="5">
    <v>#VALUE!</v>
    <v>en-US</v>
    <v>eae7f7af-9ea2-bf0d-e072-58ba0c9b71bf</v>
    <v>536870912</v>
    <v>1</v>
    <v>900</v>
    <v>2</v>
    <v>Jacobina</v>
    <v>4</v>
    <v>5</v>
    <v>Map</v>
    <v>6</v>
    <v>7</v>
    <v>60</v>
    <v>3715</v>
    <v>414</v>
    <v>Jacobina is a city in the Centro Norte Baiano mesoregion of Bahia. It was founded July 28, 1722 and the population is 82,590. The town is surrounded by mountains, hills, lakes, rivers, springs, and waterfalls. Located in the northwest region of ...</v>
    <v>3716</v>
    <v>3717</v>
    <v>3719</v>
    <v>3720</v>
    <v>3721</v>
    <v>Jacobina</v>
    <v>3722</v>
    <v>2370</v>
    <v>Jacobina</v>
    <v>mdp/vdpid/6491927213527531521</v>
  </rv>
  <rv s="0">
    <v>536870912</v>
    <v>Jaguaquara</v>
    <v>bcd654b4-3176-a024-cf51-e064fd1ab591</v>
    <v>en-US</v>
    <v>Map</v>
  </rv>
  <rv s="1">
    <fb>924.74300000000005</fb>
    <v>8</v>
  </rv>
  <rv s="2">
    <v>384</v>
    <v>6</v>
    <v>901</v>
    <v>7</v>
    <v>0</v>
    <v>Image of Jaguaquara</v>
  </rv>
  <rv s="1">
    <fb>-13.530833333333</fb>
    <v>9</v>
  </rv>
  <rv s="4">
    <v>https://www.bing.com/search?q=jaguaquara+bahia&amp;form=skydnc</v>
    <v>Learn more on Bing</v>
  </rv>
  <rv s="1">
    <fb>-39.970833333332997</fb>
    <v>9</v>
  </rv>
  <rv s="1">
    <fb>54673</fb>
    <v>8</v>
  </rv>
  <rv s="9">
    <v>#VALUE!</v>
    <v>en-US</v>
    <v>bcd654b4-3176-a024-cf51-e064fd1ab591</v>
    <v>536870912</v>
    <v>1</v>
    <v>902</v>
    <v>72</v>
    <v>Jaguaquara</v>
    <v>4</v>
    <v>5</v>
    <v>Map</v>
    <v>6</v>
    <v>57</v>
    <v>60</v>
    <v>3725</v>
    <v>3</v>
    <v>Jaguaquara is a municipality with a population of 51,019 residents, in the state of Bahia in the North-East region of Brazil.</v>
    <v>3726</v>
    <v>3727</v>
    <v>3728</v>
    <v>3729</v>
    <v>Jaguaquara</v>
    <v>3730</v>
    <v>2370</v>
    <v>Jaguaquara</v>
    <v>mdp/vdpid/6504309191623049217</v>
  </rv>
  <rv s="0">
    <v>536870912</v>
    <v>Jaguarari</v>
    <v>37b60f97-c266-c6cd-891c-2ab991db4b44</v>
    <v>en-US</v>
    <v>Map</v>
  </rv>
  <rv s="1">
    <fb>2567.1579999999999</fb>
    <v>8</v>
  </rv>
  <rv s="2">
    <v>385</v>
    <v>6</v>
    <v>903</v>
    <v>7</v>
    <v>0</v>
    <v>Image of Jaguarari</v>
  </rv>
  <rv s="1">
    <fb>-10.26</fb>
    <v>9</v>
  </rv>
  <rv s="4">
    <v>https://www.bing.com/search?q=jaguarari+bahia&amp;form=skydnc</v>
    <v>Learn more on Bing</v>
  </rv>
  <rv s="1">
    <fb>-40.195833333332999</fb>
    <v>9</v>
  </rv>
  <rv s="1">
    <fb>33746</fb>
    <v>8</v>
  </rv>
  <rv s="9">
    <v>#VALUE!</v>
    <v>en-US</v>
    <v>37b60f97-c266-c6cd-891c-2ab991db4b44</v>
    <v>536870912</v>
    <v>1</v>
    <v>904</v>
    <v>72</v>
    <v>Jaguarari</v>
    <v>4</v>
    <v>5</v>
    <v>Map</v>
    <v>6</v>
    <v>57</v>
    <v>60</v>
    <v>3733</v>
    <v>3</v>
    <v>Jaguarari is a municipality in the state of Bahia in the North-East region of Brazil.</v>
    <v>3734</v>
    <v>3735</v>
    <v>3736</v>
    <v>3737</v>
    <v>Jaguarari</v>
    <v>3738</v>
    <v>2370</v>
    <v>Jaguarari</v>
    <v>mdp/vdpid/6491827145034170369</v>
  </rv>
  <rv s="0">
    <v>536870912</v>
    <v>Jaguaripe</v>
    <v>5561a6ec-883e-a9dc-3668-bb46fa288fcb</v>
    <v>en-US</v>
    <v>Map</v>
  </rv>
  <rv s="1">
    <fb>891.34500000000003</fb>
    <v>8</v>
  </rv>
  <rv s="2">
    <v>386</v>
    <v>6</v>
    <v>905</v>
    <v>7</v>
    <v>0</v>
    <v>Image of Jaguaripe</v>
  </rv>
  <rv s="1">
    <fb>-13.112777777778</fb>
    <v>9</v>
  </rv>
  <rv s="0">
    <v>805306368</v>
    <v>Heráclito Rocha Arandas (Mayor)</v>
    <v>14344b1a-e774-b497-ae8d-8d25b36e2c94</v>
    <v>en-US</v>
    <v>Generic</v>
  </rv>
  <rv s="3">
    <v>175</v>
  </rv>
  <rv s="4">
    <v>https://www.bing.com/search?q=jaguaripe+bahia&amp;form=skydnc</v>
    <v>Learn more on Bing</v>
  </rv>
  <rv s="1">
    <fb>-38.895833333333002</fb>
    <v>9</v>
  </rv>
  <rv s="1">
    <fb>17659</fb>
    <v>8</v>
  </rv>
  <rv s="8">
    <v>#VALUE!</v>
    <v>en-US</v>
    <v>5561a6ec-883e-a9dc-3668-bb46fa288fcb</v>
    <v>536870912</v>
    <v>1</v>
    <v>906</v>
    <v>67</v>
    <v>Jaguaripe</v>
    <v>4</v>
    <v>5</v>
    <v>Map</v>
    <v>6</v>
    <v>7</v>
    <v>60</v>
    <v>3741</v>
    <v>3</v>
    <v>Jaguaripe is a municipality in the state of Bahia in the North-East region of Brazil. It covers 863.424 km², and has a population of 18,981 with a population density of 18.32 inhabitants per square kilometer. Jaguaripe is located 130 km from the ...</v>
    <v>3742</v>
    <v>3743</v>
    <v>3745</v>
    <v>3746</v>
    <v>3747</v>
    <v>Jaguaripe</v>
    <v>3748</v>
    <v>Jaguaripe</v>
    <v>mdp/vdpid/6505758541557530625</v>
  </rv>
  <rv s="0">
    <v>536870912</v>
    <v>Jandaíra</v>
    <v>ec7fefa0-68d3-0be3-bd39-09018526e229</v>
    <v>en-US</v>
    <v>Map</v>
  </rv>
  <rv s="1">
    <fb>641.20600000000002</fb>
    <v>8</v>
  </rv>
  <rv s="2">
    <v>387</v>
    <v>6</v>
    <v>907</v>
    <v>7</v>
    <v>0</v>
    <v>Image of Jandaíra</v>
  </rv>
  <rv s="0">
    <v>805306368</v>
    <v>João Alves dos Santos (Mayor)</v>
    <v>ed50d1df-29c9-739a-8fb9-09ceac643195</v>
    <v>en-US</v>
    <v>Generic</v>
  </rv>
  <rv s="3">
    <v>176</v>
  </rv>
  <rv s="4">
    <v>https://www.bing.com/search?q=janda%c3%adra+bahia&amp;form=skydnc</v>
    <v>Learn more on Bing</v>
  </rv>
  <rv s="1">
    <fb>-37.783888888889003</fb>
    <v>9</v>
  </rv>
  <rv s="1">
    <fb>10726</fb>
    <v>8</v>
  </rv>
  <rv s="5">
    <v>#VALUE!</v>
    <v>en-US</v>
    <v>ec7fefa0-68d3-0be3-bd39-09018526e229</v>
    <v>536870912</v>
    <v>1</v>
    <v>908</v>
    <v>2</v>
    <v>Jandaíra</v>
    <v>4</v>
    <v>5</v>
    <v>Map</v>
    <v>6</v>
    <v>57</v>
    <v>60</v>
    <v>3751</v>
    <v>3</v>
    <v>Jandaíra is the easternmost city in the Brazilian state of Bahia. The city is famous because of the Mangue seco village and beach.</v>
    <v>3752</v>
    <v>2871</v>
    <v>3754</v>
    <v>3755</v>
    <v>3756</v>
    <v>Jandaíra</v>
    <v>3757</v>
    <v>2370</v>
    <v>Jandaíra</v>
    <v>mdp/vdpid/6505605159635124225</v>
  </rv>
  <rv s="0">
    <v>536870912</v>
    <v>Jequié</v>
    <v>2ce0e779-5ce3-6b8b-8d91-a4d8ff0d7577</v>
    <v>en-US</v>
    <v>Map</v>
  </rv>
  <rv s="1">
    <fb>3035.4229999999998</fb>
    <v>8</v>
  </rv>
  <rv s="2">
    <v>388</v>
    <v>6</v>
    <v>909</v>
    <v>7</v>
    <v>0</v>
    <v>Image of Jequié</v>
  </rv>
  <rv s="1">
    <fb>-13.857777777778001</fb>
    <v>9</v>
  </rv>
  <rv s="4">
    <v>https://www.bing.com/search?q=jequi%c3%a9+brazil&amp;form=skydnc</v>
    <v>Learn more on Bing</v>
  </rv>
  <rv s="1">
    <fb>158812</fb>
    <v>8</v>
  </rv>
  <rv s="12">
    <v>#VALUE!</v>
    <v>en-US</v>
    <v>2ce0e779-5ce3-6b8b-8d91-a4d8ff0d7577</v>
    <v>536870912</v>
    <v>1</v>
    <v>910</v>
    <v>120</v>
    <v>Jequié</v>
    <v>4</v>
    <v>5</v>
    <v>Map</v>
    <v>6</v>
    <v>7</v>
    <v>60</v>
    <v>3760</v>
    <v>3</v>
    <v>Jequié is a city in the state of Bahia, Brazil. Jequié is 365 km away from Salvador, in the Southwest region of Bahia. It is nicknamed "Cidade Sol", meaning "The Sun City" because of its high temperatures. Surrounded by mountains, the city ...</v>
    <v>3761</v>
    <v>3762</v>
    <v>3763</v>
    <v>3420</v>
    <v>Jequié</v>
    <v>3764</v>
    <v>Jequié</v>
    <v>mdp/vdpid/6504284062071390209</v>
  </rv>
  <rv s="0">
    <v>536870912</v>
    <v>Jeremoabo</v>
    <v>1a909d9c-9dc4-46c4-96c9-8d792f482012</v>
    <v>en-US</v>
    <v>Map</v>
  </rv>
  <rv s="1">
    <fb>4761.1139999999996</fb>
    <v>8</v>
  </rv>
  <rv s="2">
    <v>389</v>
    <v>6</v>
    <v>911</v>
    <v>7</v>
    <v>0</v>
    <v>Image of Jeremoabo</v>
  </rv>
  <rv s="1">
    <fb>-10.066944444443999</fb>
    <v>9</v>
  </rv>
  <rv s="0">
    <v>805306368</v>
    <v>Anabel de Sá Lima (Mayor)</v>
    <v>af299876-db2c-ef43-8fcf-7733036be082</v>
    <v>en-US</v>
    <v>Generic</v>
  </rv>
  <rv s="3">
    <v>177</v>
  </rv>
  <rv s="4">
    <v>https://www.bing.com/search?q=jeremoabo+bahia&amp;form=skydnc</v>
    <v>Learn more on Bing</v>
  </rv>
  <rv s="1">
    <fb>-38.35</fb>
    <v>9</v>
  </rv>
  <rv s="1">
    <fb>37626</fb>
    <v>8</v>
  </rv>
  <rv s="8">
    <v>#VALUE!</v>
    <v>en-US</v>
    <v>1a909d9c-9dc4-46c4-96c9-8d792f482012</v>
    <v>536870912</v>
    <v>1</v>
    <v>912</v>
    <v>67</v>
    <v>Jeremoabo</v>
    <v>4</v>
    <v>5</v>
    <v>Map</v>
    <v>6</v>
    <v>7</v>
    <v>60</v>
    <v>3767</v>
    <v>3</v>
    <v>Jeremoabo is a municipality in the state of Bahia in the North-East region of Brazil. The municipality contains part of the Raso da Catarina ecoregion. The municipality contains the 7,473 hectares Cocorobó Area of Relevant Ecological Interest, ...</v>
    <v>3768</v>
    <v>3769</v>
    <v>3771</v>
    <v>3772</v>
    <v>3773</v>
    <v>Jeremoabo</v>
    <v>3774</v>
    <v>Jeremoabo</v>
    <v>mdp/vdpid/6493388998784843777</v>
  </rv>
  <rv s="0">
    <v>536870912</v>
    <v>Jiquiriçá</v>
    <v>6e2355cb-4c21-f5d6-3ad7-372c87db8593</v>
    <v>en-US</v>
    <v>Map</v>
  </rv>
  <rv s="1">
    <fb>238.602</fb>
    <v>8</v>
  </rv>
  <rv s="2">
    <v>390</v>
    <v>6</v>
    <v>913</v>
    <v>7</v>
    <v>0</v>
    <v>Image of Jiquiriçá</v>
  </rv>
  <rv s="1">
    <fb>-13.256944444444001</fb>
    <v>9</v>
  </rv>
  <rv s="4">
    <v>https://www.bing.com/search?q=jiquiri%c3%a7%c3%a1+bahia&amp;form=skydnc</v>
    <v>Learn more on Bing</v>
  </rv>
  <rv s="1">
    <fb>-39.571944444444</fb>
    <v>9</v>
  </rv>
  <rv s="1">
    <fb>13629</fb>
    <v>8</v>
  </rv>
  <rv s="9">
    <v>#VALUE!</v>
    <v>en-US</v>
    <v>6e2355cb-4c21-f5d6-3ad7-372c87db8593</v>
    <v>536870912</v>
    <v>1</v>
    <v>914</v>
    <v>72</v>
    <v>Jiquiriçá</v>
    <v>4</v>
    <v>5</v>
    <v>Map</v>
    <v>6</v>
    <v>7</v>
    <v>60</v>
    <v>3777</v>
    <v>3</v>
    <v>Jiquiriçá is a municipality in the state of Bahia in the North-East region of Brazil. The municipality contains part of the 230,296 hectares Caminhos Ecológicos da Boa Esperança Environmental Protection Area, created in 2003.</v>
    <v>3778</v>
    <v>3779</v>
    <v>3780</v>
    <v>3781</v>
    <v>Jiquiriçá</v>
    <v>3782</v>
    <v>2370</v>
    <v>Jiquiriçá</v>
    <v>mdp/vdpid/6504248299858427905</v>
  </rv>
  <rv s="0">
    <v>536870912</v>
    <v>Jitaúna</v>
    <v>a8ccfc57-5ca4-9a79-8a66-f6532d5bbe7b</v>
    <v>en-US</v>
    <v>Map</v>
  </rv>
  <rv s="1">
    <fb>332.80500000000001</fb>
    <v>8</v>
  </rv>
  <rv s="2">
    <v>391</v>
    <v>6</v>
    <v>915</v>
    <v>7</v>
    <v>0</v>
    <v>Image of Jitaúna</v>
  </rv>
  <rv s="1">
    <fb>-14.018888888889</fb>
    <v>9</v>
  </rv>
  <rv s="4">
    <v>https://www.bing.com/search?q=jita%c3%bana+bahia&amp;form=skydnc</v>
    <v>Learn more on Bing</v>
  </rv>
  <rv s="1">
    <fb>-39.888888888888999</fb>
    <v>9</v>
  </rv>
  <rv s="1">
    <fb>14355</fb>
    <v>8</v>
  </rv>
  <rv s="12">
    <v>#VALUE!</v>
    <v>en-US</v>
    <v>a8ccfc57-5ca4-9a79-8a66-f6532d5bbe7b</v>
    <v>536870912</v>
    <v>1</v>
    <v>916</v>
    <v>120</v>
    <v>Jitaúna</v>
    <v>4</v>
    <v>5</v>
    <v>Map</v>
    <v>6</v>
    <v>7</v>
    <v>60</v>
    <v>3785</v>
    <v>3</v>
    <v>Jitaúna is a municipality in the state of Bahia in the North-East region of Brazil.</v>
    <v>3786</v>
    <v>3787</v>
    <v>3788</v>
    <v>3789</v>
    <v>Jitaúna</v>
    <v>3790</v>
    <v>Jitaúna</v>
    <v>mdp/vdpid/6504312346729512961</v>
  </rv>
  <rv s="0">
    <v>536870912</v>
    <v>João Dourado</v>
    <v>cb551c0a-6cea-d67d-16c8-32a46f50f8d6</v>
    <v>en-US</v>
    <v>Map</v>
  </rv>
  <rv s="1">
    <fb>984.01900000000001</fb>
    <v>8</v>
  </rv>
  <rv s="1">
    <fb>-11.35</fb>
    <v>9</v>
  </rv>
  <rv s="4">
    <v>https://www.bing.com/search?q=jo%c3%a3o+dourado+bahia&amp;form=skydnc</v>
    <v>Learn more on Bing</v>
  </rv>
  <rv s="1">
    <fb>24854</fb>
    <v>8</v>
  </rv>
  <rv s="16">
    <v>#VALUE!</v>
    <v>en-US</v>
    <v>cb551c0a-6cea-d67d-16c8-32a46f50f8d6</v>
    <v>536870912</v>
    <v>1</v>
    <v>918</v>
    <v>151</v>
    <v>João Dourado</v>
    <v>4</v>
    <v>137</v>
    <v>Map</v>
    <v>6</v>
    <v>7</v>
    <v>60</v>
    <v>3793</v>
    <v>3</v>
    <v>João Dourado is a municipality in the state of Bahia in the North-East region of Brazil.</v>
    <v>3794</v>
    <v>3795</v>
    <v>1964</v>
    <v>João Dourado</v>
    <v>3796</v>
    <v>João Dourado</v>
    <v>mdp/vdpid/6503796612760862721</v>
  </rv>
  <rv s="0">
    <v>536870912</v>
    <v>Juazeiro</v>
    <v>c9d5ac5d-5644-4463-94d8-ecbe7646409c</v>
    <v>en-US</v>
    <v>Map</v>
  </rv>
  <rv s="1">
    <fb>6500.52</fb>
    <v>8</v>
  </rv>
  <rv s="2">
    <v>392</v>
    <v>6</v>
    <v>919</v>
    <v>7</v>
    <v>0</v>
    <v>Image of Juazeiro</v>
  </rv>
  <rv s="1">
    <fb>-9.4138888888889003</fb>
    <v>9</v>
  </rv>
  <rv s="0">
    <v>805306368</v>
    <v>Suzana Ramos (Mayor)</v>
    <v>6e3b663d-fc65-bbc6-ee58-e578d876c3e0</v>
    <v>en-US</v>
    <v>Generic</v>
  </rv>
  <rv s="3">
    <v>178</v>
  </rv>
  <rv s="4">
    <v>https://www.bing.com/search?q=juazeiro+brazil&amp;form=skydnc</v>
    <v>Learn more on Bing</v>
  </rv>
  <rv s="1">
    <fb>-40.502777777778</fb>
    <v>9</v>
  </rv>
  <rv s="1">
    <fb>218162</fb>
    <v>8</v>
  </rv>
  <rv s="5">
    <v>#VALUE!</v>
    <v>en-US</v>
    <v>c9d5ac5d-5644-4463-94d8-ecbe7646409c</v>
    <v>536870912</v>
    <v>1</v>
    <v>920</v>
    <v>2</v>
    <v>Juazeiro</v>
    <v>4</v>
    <v>5</v>
    <v>Map</v>
    <v>6</v>
    <v>57</v>
    <v>60</v>
    <v>3799</v>
    <v>3</v>
    <v>Juazeiro, formerly also known as Joazeiro, is a municipality in the state of Bahia, in the northeastern region of Brazil. The city is twinned with Petrolina, in the state of Pernambuco. The two cities are connected by a modern bridge crossing ...</v>
    <v>3800</v>
    <v>3801</v>
    <v>3803</v>
    <v>3804</v>
    <v>3805</v>
    <v>Juazeiro</v>
    <v>3806</v>
    <v>93</v>
    <v>Juazeiro</v>
    <v>mdp/vdpid/6491595297146273793</v>
  </rv>
  <rv s="0">
    <v>536870912</v>
    <v>Jucuruçu</v>
    <v>2e4d8522-c14d-6100-a5ee-26ae1f29bd90</v>
    <v>en-US</v>
    <v>Map</v>
  </rv>
  <rv s="1">
    <fb>1438.463</fb>
    <v>8</v>
  </rv>
  <rv s="1">
    <fb>-16.842777777778</fb>
    <v>9</v>
  </rv>
  <rv s="4">
    <v>https://www.bing.com/search?q=jucuru%c3%a7u+bahia&amp;form=skydnc</v>
    <v>Learn more on Bing</v>
  </rv>
  <rv s="1">
    <fb>-40.158888888889003</fb>
    <v>9</v>
  </rv>
  <rv s="1">
    <fb>9655</fb>
    <v>8</v>
  </rv>
  <rv s="16">
    <v>#VALUE!</v>
    <v>en-US</v>
    <v>2e4d8522-c14d-6100-a5ee-26ae1f29bd90</v>
    <v>536870912</v>
    <v>1</v>
    <v>922</v>
    <v>151</v>
    <v>Jucuruçu</v>
    <v>4</v>
    <v>137</v>
    <v>Map</v>
    <v>6</v>
    <v>7</v>
    <v>60</v>
    <v>3809</v>
    <v>3</v>
    <v>Jucuruçu is a municipality in the state of Bahia in the North-East region of Brazil.</v>
    <v>3810</v>
    <v>3811</v>
    <v>3812</v>
    <v>Jucuruçu</v>
    <v>3813</v>
    <v>Jucuruçu</v>
    <v>mdp/vdpid/6505439555561193473</v>
  </rv>
  <rv s="0">
    <v>536870912</v>
    <v>Jussara, Bahia</v>
    <v>c59dd435-0538-affa-4bfc-ea394e1a7f59</v>
    <v>en-US</v>
    <v>Map</v>
  </rv>
  <rv s="1">
    <fb>948.57899999999995</fb>
    <v>8</v>
  </rv>
  <rv s="1">
    <fb>-11.046944440000001</fb>
    <v>9</v>
  </rv>
  <rv s="4">
    <v>https://www.bing.com/search?q=jussara%2c+bahia&amp;form=skydnc</v>
    <v>Learn more on Bing</v>
  </rv>
  <rv s="1">
    <fb>-41.968888890000002</fb>
    <v>9</v>
  </rv>
  <rv s="1">
    <fb>16354</fb>
    <v>8</v>
  </rv>
  <rv s="16">
    <v>#VALUE!</v>
    <v>en-US</v>
    <v>c59dd435-0538-affa-4bfc-ea394e1a7f59</v>
    <v>536870912</v>
    <v>1</v>
    <v>924</v>
    <v>151</v>
    <v>Jussara, Bahia</v>
    <v>4</v>
    <v>137</v>
    <v>Map</v>
    <v>6</v>
    <v>7</v>
    <v>60</v>
    <v>3816</v>
    <v>3</v>
    <v>Jussara, Bahia is a municipality in the state of Bahia in the North-East region of Brazil.</v>
    <v>3817</v>
    <v>3818</v>
    <v>3819</v>
    <v>Jussara, Bahia</v>
    <v>3820</v>
    <v>Jussara, Bahia</v>
    <v>mdp/vdpid/6491743519672107009</v>
  </rv>
  <rv s="0">
    <v>536870912</v>
    <v>Jussari</v>
    <v>cc47eeae-7ee1-b556-a1fa-f42f489595a3</v>
    <v>en-US</v>
    <v>Map</v>
  </rv>
  <rv s="1">
    <fb>356.73500000000001</fb>
    <v>8</v>
  </rv>
  <rv s="2">
    <v>393</v>
    <v>6</v>
    <v>925</v>
    <v>7</v>
    <v>0</v>
    <v>Image of Jussari</v>
  </rv>
  <rv s="1">
    <fb>-15.190833333333</fb>
    <v>9</v>
  </rv>
  <rv s="4">
    <v>https://www.bing.com/search?q=jussari+bahia&amp;form=skydnc</v>
    <v>Learn more on Bing</v>
  </rv>
  <rv s="1">
    <fb>-39.494999999999997</fb>
    <v>9</v>
  </rv>
  <rv s="1">
    <fb>5706</fb>
    <v>8</v>
  </rv>
  <rv s="9">
    <v>#VALUE!</v>
    <v>en-US</v>
    <v>cc47eeae-7ee1-b556-a1fa-f42f489595a3</v>
    <v>536870912</v>
    <v>1</v>
    <v>926</v>
    <v>72</v>
    <v>Jussari</v>
    <v>4</v>
    <v>5</v>
    <v>Map</v>
    <v>6</v>
    <v>64</v>
    <v>60</v>
    <v>3823</v>
    <v>3</v>
    <v>Jussari is a municipality in the state of Bahia in the North-East region of Brazil.</v>
    <v>3824</v>
    <v>3825</v>
    <v>3826</v>
    <v>3827</v>
    <v>Jussari</v>
    <v>3828</v>
    <v>2370</v>
    <v>Jussari</v>
    <v>mdp/vdpid/6505161956775690241</v>
  </rv>
  <rv s="0">
    <v>536870912</v>
    <v>Jussiape</v>
    <v>ffbbf228-6aec-881b-304b-dc726f731c33</v>
    <v>en-US</v>
    <v>Map</v>
  </rv>
  <rv s="1">
    <fb>523.39499999999998</fb>
    <v>8</v>
  </rv>
  <rv s="2">
    <v>394</v>
    <v>6</v>
    <v>927</v>
    <v>7</v>
    <v>0</v>
    <v>Image of Jussiape</v>
  </rv>
  <rv s="1">
    <fb>-13.516944444444</fb>
    <v>9</v>
  </rv>
  <rv s="4">
    <v>https://www.bing.com/search?q=jussiape+bahia&amp;form=skydnc</v>
    <v>Learn more on Bing</v>
  </rv>
  <rv s="1">
    <fb>-41.592777777777997</fb>
    <v>9</v>
  </rv>
  <rv s="1">
    <fb>7379</fb>
    <v>8</v>
  </rv>
  <rv s="12">
    <v>#VALUE!</v>
    <v>en-US</v>
    <v>ffbbf228-6aec-881b-304b-dc726f731c33</v>
    <v>536870912</v>
    <v>1</v>
    <v>928</v>
    <v>120</v>
    <v>Jussiape</v>
    <v>4</v>
    <v>5</v>
    <v>Map</v>
    <v>6</v>
    <v>7</v>
    <v>60</v>
    <v>3831</v>
    <v>3</v>
    <v>Jussiape is a municipality in the state of Bahia in the North-East region of Brazil.</v>
    <v>3832</v>
    <v>3833</v>
    <v>3834</v>
    <v>3835</v>
    <v>Jussiape</v>
    <v>3836</v>
    <v>Jussiape</v>
    <v>mdp/vdpid/6504153802726178817</v>
  </rv>
  <rv s="0">
    <v>536870912</v>
    <v>Lafaiete Coutinho</v>
    <v>942cd22c-3ae0-c16f-432e-5ec2d25aed3d</v>
    <v>en-US</v>
    <v>Map</v>
  </rv>
  <rv s="1">
    <fb>352.65800000000002</fb>
    <v>8</v>
  </rv>
  <rv s="1">
    <fb>-13.655833333333</fb>
    <v>9</v>
  </rv>
  <rv s="4">
    <v>https://www.bing.com/search?q=lafaiete+coutinho+bahia&amp;form=skydnc</v>
    <v>Learn more on Bing</v>
  </rv>
  <rv s="1">
    <fb>-40.212777777778001</fb>
    <v>9</v>
  </rv>
  <rv s="1">
    <fb>4075</fb>
    <v>8</v>
  </rv>
  <rv s="16">
    <v>#VALUE!</v>
    <v>en-US</v>
    <v>942cd22c-3ae0-c16f-432e-5ec2d25aed3d</v>
    <v>536870912</v>
    <v>1</v>
    <v>930</v>
    <v>151</v>
    <v>Lafaiete Coutinho</v>
    <v>4</v>
    <v>137</v>
    <v>Map</v>
    <v>6</v>
    <v>7</v>
    <v>60</v>
    <v>3839</v>
    <v>3</v>
    <v>Lafaiete Coutinho is a municipality in the state of Bahia in the North-East region of Brazil.</v>
    <v>3840</v>
    <v>3841</v>
    <v>3842</v>
    <v>Lafaiete Coutinho</v>
    <v>3843</v>
    <v>Lafaiete Coutinho</v>
    <v>mdp/vdpid/6504270870532325377</v>
  </rv>
  <rv s="0">
    <v>536870912</v>
    <v>Lagoa Real</v>
    <v>8e646b10-2ae9-f47e-8233-9b4d27075b14</v>
    <v>en-US</v>
    <v>Map</v>
  </rv>
  <rv s="1">
    <fb>996.29200000000003</fb>
    <v>8</v>
  </rv>
  <rv s="2">
    <v>395</v>
    <v>6</v>
    <v>931</v>
    <v>7</v>
    <v>0</v>
    <v>Image of Lagoa Real</v>
  </rv>
  <rv s="1">
    <fb>-14.035</fb>
    <v>9</v>
  </rv>
  <rv s="4">
    <v>https://www.bing.com/search?q=lagoa+real+bahia&amp;form=skydnc</v>
    <v>Learn more on Bing</v>
  </rv>
  <rv s="1">
    <fb>-42.141944444444</fb>
    <v>9</v>
  </rv>
  <rv s="1">
    <fb>14105</fb>
    <v>8</v>
  </rv>
  <rv s="12">
    <v>#VALUE!</v>
    <v>en-US</v>
    <v>8e646b10-2ae9-f47e-8233-9b4d27075b14</v>
    <v>536870912</v>
    <v>1</v>
    <v>932</v>
    <v>120</v>
    <v>Lagoa Real</v>
    <v>4</v>
    <v>5</v>
    <v>Map</v>
    <v>6</v>
    <v>7</v>
    <v>60</v>
    <v>3846</v>
    <v>3</v>
    <v>Lagoa Real is a municipality in the state of Bahia in the North-East region of Brazil.</v>
    <v>3847</v>
    <v>3848</v>
    <v>3849</v>
    <v>3850</v>
    <v>Lagoa Real</v>
    <v>3851</v>
    <v>Lagoa Real</v>
    <v>mdp/vdpid/6504890145341177857</v>
  </rv>
  <rv s="0">
    <v>536870912</v>
    <v>Laje</v>
    <v>ce77ce24-d4d4-8b8c-d599-2f5aa5d7687e</v>
    <v>en-US</v>
    <v>Map</v>
  </rv>
  <rv s="1">
    <fb>498.089</fb>
    <v>8</v>
  </rv>
  <rv s="1">
    <fb>-13.181944444443999</fb>
    <v>9</v>
  </rv>
  <rv s="4">
    <v>https://www.bing.com/search?q=laje+bahia&amp;form=skydnc</v>
    <v>Learn more on Bing</v>
  </rv>
  <rv s="1">
    <fb>-39.424999999999997</fb>
    <v>9</v>
  </rv>
  <rv s="1">
    <fb>21052</fb>
    <v>8</v>
  </rv>
  <rv s="16">
    <v>#VALUE!</v>
    <v>en-US</v>
    <v>ce77ce24-d4d4-8b8c-d599-2f5aa5d7687e</v>
    <v>536870912</v>
    <v>1</v>
    <v>934</v>
    <v>151</v>
    <v>Laje</v>
    <v>4</v>
    <v>137</v>
    <v>Map</v>
    <v>6</v>
    <v>7</v>
    <v>60</v>
    <v>3854</v>
    <v>3</v>
    <v>Laje is a municipality in the state of Bahia in the North-East region of Brazil.</v>
    <v>3855</v>
    <v>3856</v>
    <v>3857</v>
    <v>Laje</v>
    <v>3858</v>
    <v>Laje</v>
    <v>mdp/vdpid/6505752216882642945</v>
  </rv>
  <rv s="0">
    <v>536870912</v>
    <v>Lajedão</v>
    <v>0dfadf78-d48f-5444-2b23-8d84095c56aa</v>
    <v>en-US</v>
    <v>Map</v>
  </rv>
  <rv s="1">
    <fb>613.90700000000004</fb>
    <v>8</v>
  </rv>
  <rv s="2">
    <v>396</v>
    <v>6</v>
    <v>935</v>
    <v>7</v>
    <v>0</v>
    <v>Image of Lajedão</v>
  </rv>
  <rv s="1">
    <fb>-17.613888888889001</fb>
    <v>9</v>
  </rv>
  <rv s="4">
    <v>https://www.bing.com/search?q=lajed%c3%a3o+bahia&amp;form=skydnc</v>
    <v>Learn more on Bing</v>
  </rv>
  <rv s="1">
    <fb>-40.344999999999999</fb>
    <v>9</v>
  </rv>
  <rv s="1">
    <fb>3845</fb>
    <v>8</v>
  </rv>
  <rv s="12">
    <v>#VALUE!</v>
    <v>en-US</v>
    <v>0dfadf78-d48f-5444-2b23-8d84095c56aa</v>
    <v>536870912</v>
    <v>1</v>
    <v>936</v>
    <v>120</v>
    <v>Lajedão</v>
    <v>4</v>
    <v>5</v>
    <v>Map</v>
    <v>6</v>
    <v>7</v>
    <v>60</v>
    <v>3861</v>
    <v>3</v>
    <v>Lajedão is a municipality in the state of Bahia in the North-East region of Brazil.</v>
    <v>3862</v>
    <v>3863</v>
    <v>3864</v>
    <v>3865</v>
    <v>Lajedão</v>
    <v>3866</v>
    <v>Lajedão</v>
    <v>mdp/vdpid/6508487500359532545</v>
  </rv>
  <rv s="0">
    <v>536870912</v>
    <v>Lajedinho</v>
    <v>230e22f4-1a2a-5637-af5a-b701252a24e1</v>
    <v>en-US</v>
    <v>Map</v>
  </rv>
  <rv s="1">
    <fb>807.33600000000001</fb>
    <v>8</v>
  </rv>
  <rv s="1">
    <fb>-12.355833333333001</fb>
    <v>9</v>
  </rv>
  <rv s="4">
    <v>https://www.bing.com/search?q=lajedinho+bahia&amp;form=skydnc</v>
    <v>Learn more on Bing</v>
  </rv>
  <rv s="1">
    <fb>-40.905833333333</fb>
    <v>9</v>
  </rv>
  <rv s="1">
    <fb>3527</fb>
    <v>8</v>
  </rv>
  <rv s="16">
    <v>#VALUE!</v>
    <v>en-US</v>
    <v>230e22f4-1a2a-5637-af5a-b701252a24e1</v>
    <v>536870912</v>
    <v>1</v>
    <v>938</v>
    <v>151</v>
    <v>Lajedinho</v>
    <v>4</v>
    <v>137</v>
    <v>Map</v>
    <v>6</v>
    <v>7</v>
    <v>60</v>
    <v>3869</v>
    <v>3</v>
    <v>Lajedinho is a municipality in the state of Bahia in the North-East region of Brazil.</v>
    <v>3870</v>
    <v>3871</v>
    <v>3872</v>
    <v>Lajedinho</v>
    <v>3873</v>
    <v>Lajedinho</v>
    <v>mdp/vdpid/6503991464404451329</v>
  </rv>
  <rv s="0">
    <v>536870912</v>
    <v>Lajedo do Tabocal</v>
    <v>1d2e903a-d8d1-4f99-d496-953f50a86075</v>
    <v>en-US</v>
    <v>Map</v>
  </rv>
  <rv s="1">
    <fb>423.78500000000003</fb>
    <v>8</v>
  </rv>
  <rv s="2">
    <v>397</v>
    <v>6</v>
    <v>939</v>
    <v>7</v>
    <v>0</v>
    <v>Image of Lajedo do Tabocal</v>
  </rv>
  <rv s="1">
    <fb>-13.475</fb>
    <v>9</v>
  </rv>
  <rv s="4">
    <v>https://www.bing.com/search?q=lajedo+do+tabocal+bahia&amp;form=skydnc</v>
    <v>Learn more on Bing</v>
  </rv>
  <rv s="1">
    <fb>-40.223888888889</fb>
    <v>9</v>
  </rv>
  <rv s="1">
    <fb>7494</fb>
    <v>8</v>
  </rv>
  <rv s="12">
    <v>#VALUE!</v>
    <v>en-US</v>
    <v>1d2e903a-d8d1-4f99-d496-953f50a86075</v>
    <v>536870912</v>
    <v>1</v>
    <v>940</v>
    <v>120</v>
    <v>Lajedo do Tabocal</v>
    <v>4</v>
    <v>5</v>
    <v>Map</v>
    <v>6</v>
    <v>7</v>
    <v>60</v>
    <v>3876</v>
    <v>3</v>
    <v>Lajedo do Tabocal is a municipality in the state of Bahia in the North-East region of Brazil.</v>
    <v>3877</v>
    <v>3878</v>
    <v>3879</v>
    <v>3880</v>
    <v>Lajedo do Tabocal</v>
    <v>3881</v>
    <v>Lajedo do Tabocal</v>
    <v>mdp/vdpid/6504218089763110913</v>
  </rv>
  <rv s="0">
    <v>536870912</v>
    <v>Lamarão</v>
    <v>370f832f-2c23-9818-d156-ae180af1be99</v>
    <v>en-US</v>
    <v>Map</v>
  </rv>
  <rv s="1">
    <fb>209.012</fb>
    <v>8</v>
  </rv>
  <rv s="1">
    <fb>-11.782777777778</fb>
    <v>9</v>
  </rv>
  <rv s="4">
    <v>https://www.bing.com/search?q=lamar%c3%a3o+bahia&amp;form=skydnc</v>
    <v>Learn more on Bing</v>
  </rv>
  <rv s="1">
    <fb>-38.9</fb>
    <v>9</v>
  </rv>
  <rv s="1">
    <fb>8746</fb>
    <v>8</v>
  </rv>
  <rv s="16">
    <v>#VALUE!</v>
    <v>en-US</v>
    <v>370f832f-2c23-9818-d156-ae180af1be99</v>
    <v>536870912</v>
    <v>1</v>
    <v>942</v>
    <v>151</v>
    <v>Lamarão</v>
    <v>4</v>
    <v>137</v>
    <v>Map</v>
    <v>6</v>
    <v>7</v>
    <v>60</v>
    <v>3884</v>
    <v>3</v>
    <v>Lamarão is a municipality in the state of Bahia in the North-East region of Brazil.</v>
    <v>3885</v>
    <v>3886</v>
    <v>3887</v>
    <v>Lamarão</v>
    <v>3888</v>
    <v>Lamarão</v>
    <v>mdp/vdpid/6505479790865154049</v>
  </rv>
  <rv s="0">
    <v>536870912</v>
    <v>Lapão</v>
    <v>05d1aa12-fa97-1d1a-6a42-78643541545c</v>
    <v>en-US</v>
    <v>Map</v>
  </rv>
  <rv s="1">
    <fb>638.31700000000001</fb>
    <v>8</v>
  </rv>
  <rv s="1">
    <fb>-11.382777777777999</fb>
    <v>9</v>
  </rv>
  <rv s="4">
    <v>https://www.bing.com/search?q=lap%c3%a3o+bahia&amp;form=skydnc</v>
    <v>Learn more on Bing</v>
  </rv>
  <rv s="1">
    <fb>-41.831944444443998</fb>
    <v>9</v>
  </rv>
  <rv s="1">
    <fb>25739</fb>
    <v>8</v>
  </rv>
  <rv s="16">
    <v>#VALUE!</v>
    <v>en-US</v>
    <v>05d1aa12-fa97-1d1a-6a42-78643541545c</v>
    <v>536870912</v>
    <v>1</v>
    <v>944</v>
    <v>151</v>
    <v>Lapão</v>
    <v>4</v>
    <v>137</v>
    <v>Map</v>
    <v>6</v>
    <v>7</v>
    <v>60</v>
    <v>3891</v>
    <v>3</v>
    <v>Lapão is a municipality in the state of Bahia in the North-East region of Brazil.</v>
    <v>3892</v>
    <v>3893</v>
    <v>3894</v>
    <v>Lapão</v>
    <v>3895</v>
    <v>Lapão</v>
    <v>mdp/vdpid/6503789466455375873</v>
  </rv>
  <rv s="0">
    <v>536870912</v>
    <v>Lauro de Freitas</v>
    <v>034a981a-f2ee-0eec-bffb-9aff3d4b612d</v>
    <v>en-US</v>
    <v>Map</v>
  </rv>
  <rv s="1">
    <fb>57.686999999999998</fb>
    <v>8</v>
  </rv>
  <rv s="2">
    <v>398</v>
    <v>6</v>
    <v>945</v>
    <v>7</v>
    <v>0</v>
    <v>Image of Lauro de Freitas</v>
  </rv>
  <rv s="1">
    <fb>-12.893888888889</fb>
    <v>9</v>
  </rv>
  <rv s="0">
    <v>805306368</v>
    <v>Moema Gramacho (Mayor)</v>
    <v>15d50dcd-c266-aa3d-fccd-38e8daf18032</v>
    <v>en-US</v>
    <v>Generic</v>
  </rv>
  <rv s="3">
    <v>179</v>
  </rv>
  <rv s="4">
    <v>https://www.bing.com/search?q=lauro+de+freitas+brazil&amp;form=skydnc</v>
    <v>Learn more on Bing</v>
  </rv>
  <rv s="1">
    <fb>-38.326944444444003</fb>
    <v>9</v>
  </rv>
  <rv s="1">
    <fb>201635</fb>
    <v>8</v>
  </rv>
  <rv s="5">
    <v>#VALUE!</v>
    <v>en-US</v>
    <v>034a981a-f2ee-0eec-bffb-9aff3d4b612d</v>
    <v>536870912</v>
    <v>1</v>
    <v>946</v>
    <v>2</v>
    <v>Lauro de Freitas</v>
    <v>4</v>
    <v>5</v>
    <v>Map</v>
    <v>6</v>
    <v>57</v>
    <v>60</v>
    <v>3898</v>
    <v>3</v>
    <v>Lauro de Freitas is a municipality in Bahia, Brazil. It covers 57.66 km² and a population of 201,635. Lauro de Freitas has a population density of 3,376 inhabitants per square kilometer. It is located 15 km from the state capital of Bahia, Salvador.</v>
    <v>3899</v>
    <v>3900</v>
    <v>3902</v>
    <v>3903</v>
    <v>3904</v>
    <v>Lauro de Freitas</v>
    <v>3905</v>
    <v>2370</v>
    <v>Lauro de Freitas</v>
    <v>mdp/vdpid/6505779536129425409</v>
  </rv>
  <rv s="0">
    <v>536870912</v>
    <v>Lençóis</v>
    <v>d1f8aaad-562c-abb6-77a7-c080cdf09410</v>
    <v>en-US</v>
    <v>Map</v>
  </rv>
  <rv s="1">
    <fb>1240.3620000000001</fb>
    <v>8</v>
  </rv>
  <rv s="2">
    <v>399</v>
    <v>6</v>
    <v>947</v>
    <v>7</v>
    <v>0</v>
    <v>Image of Lençóis</v>
  </rv>
  <rv s="1">
    <fb>-12.562777777778001</fb>
    <v>9</v>
  </rv>
  <rv s="4">
    <v>https://www.bing.com/search?q=len%c3%a7%c3%b3is+bahia&amp;form=skydnc</v>
    <v>Learn more on Bing</v>
  </rv>
  <rv s="1">
    <fb>-41.39</fb>
    <v>9</v>
  </rv>
  <rv s="1">
    <fb>11499</fb>
    <v>8</v>
  </rv>
  <rv s="12">
    <v>#VALUE!</v>
    <v>en-US</v>
    <v>d1f8aaad-562c-abb6-77a7-c080cdf09410</v>
    <v>536870912</v>
    <v>1</v>
    <v>948</v>
    <v>120</v>
    <v>Lençóis</v>
    <v>4</v>
    <v>5</v>
    <v>Map</v>
    <v>6</v>
    <v>57</v>
    <v>60</v>
    <v>3908</v>
    <v>3</v>
    <v>Lençóis is a municipality in the state of Bahia in Brazil. The population is 11,499 in an area of 1277 km². The town has a well-preserved colonial atmosphere and is the starting point for treks into Chapada Diamantina.</v>
    <v>3909</v>
    <v>3910</v>
    <v>3911</v>
    <v>3912</v>
    <v>Lençóis</v>
    <v>3913</v>
    <v>Lençóis</v>
    <v>mdp/vdpid/6503889282854289409</v>
  </rv>
  <rv s="0">
    <v>536870912</v>
    <v>Licínio de Almeida</v>
    <v>6d06f25a-301c-50c8-7a4c-b4c0bd011ff8</v>
    <v>en-US</v>
    <v>Map</v>
  </rv>
  <rv s="1">
    <fb>843.37400000000002</fb>
    <v>8</v>
  </rv>
  <rv s="2">
    <v>400</v>
    <v>6</v>
    <v>949</v>
    <v>7</v>
    <v>0</v>
    <v>Image of Licínio de Almeida</v>
  </rv>
  <rv s="1">
    <fb>-14.681944444443999</fb>
    <v>9</v>
  </rv>
  <rv s="4">
    <v>https://www.bing.com/search?q=lic%c3%adnio+de+almeida+bahia&amp;form=skydnc</v>
    <v>Learn more on Bing</v>
  </rv>
  <rv s="1">
    <fb>-42.507777777778003</fb>
    <v>9</v>
  </rv>
  <rv s="1">
    <fb>12357</fb>
    <v>8</v>
  </rv>
  <rv s="9">
    <v>#VALUE!</v>
    <v>en-US</v>
    <v>6d06f25a-301c-50c8-7a4c-b4c0bd011ff8</v>
    <v>536870912</v>
    <v>1</v>
    <v>950</v>
    <v>72</v>
    <v>Licínio de Almeida</v>
    <v>4</v>
    <v>5</v>
    <v>Map</v>
    <v>6</v>
    <v>64</v>
    <v>60</v>
    <v>3916</v>
    <v>3</v>
    <v>Licínio de Almeida is a municipality in the state of Bahia in the North-East region of Brazil. The first explorers of the territory were the Portuguese bandeirantes in search of gold and precious stones. At the beginning of the 19th century, ...</v>
    <v>3917</v>
    <v>3918</v>
    <v>3919</v>
    <v>3920</v>
    <v>Licínio de Almeida</v>
    <v>3921</v>
    <v>2370</v>
    <v>Licínio de Almeida</v>
    <v>mdp/vdpid/6504531489550499841</v>
  </rv>
  <rv s="0">
    <v>536870912</v>
    <v>Livramento de Nossa Senhora</v>
    <v>e0c8b6ed-cd5b-a3ad-e419-44d4ef2142d8</v>
    <v>en-US</v>
    <v>Map</v>
  </rv>
  <rv s="1">
    <fb>2267.0210000000002</fb>
    <v>8</v>
  </rv>
  <rv s="2">
    <v>401</v>
    <v>6</v>
    <v>951</v>
    <v>7</v>
    <v>0</v>
    <v>Image of Livramento de Nossa Senhora</v>
  </rv>
  <rv s="1">
    <fb>-13.642777777778001</fb>
    <v>9</v>
  </rv>
  <rv s="4">
    <v>https://www.bing.com/search?q=livramento+de+nossa+senhora+bahia&amp;form=skydnc</v>
    <v>Learn more on Bing</v>
  </rv>
  <rv s="1">
    <fb>-41.840833333333002</fb>
    <v>9</v>
  </rv>
  <rv s="1">
    <fb>46062</fb>
    <v>8</v>
  </rv>
  <rv s="9">
    <v>#VALUE!</v>
    <v>en-US</v>
    <v>e0c8b6ed-cd5b-a3ad-e419-44d4ef2142d8</v>
    <v>536870912</v>
    <v>1</v>
    <v>952</v>
    <v>72</v>
    <v>Livramento de Nossa Senhora</v>
    <v>4</v>
    <v>5</v>
    <v>Map</v>
    <v>6</v>
    <v>57</v>
    <v>60</v>
    <v>3924</v>
    <v>3</v>
    <v>Livramento de Nossa Senhora is a municipality in the state of Bahia in the North-East region of Brazil. Casa da Lagoa is a protected historic structure to the east of the city center of Livramento. It was built by José de Aquino Tanajura, a ...</v>
    <v>3925</v>
    <v>3926</v>
    <v>3927</v>
    <v>3928</v>
    <v>Livramento de Nossa Senhora</v>
    <v>3929</v>
    <v>2370</v>
    <v>Livramento de Nossa Senhora</v>
    <v>mdp/vdpid/6504145158483738625</v>
  </rv>
  <rv s="0">
    <v>536870912</v>
    <v>Luís Eduardo Magalhães</v>
    <v>5c08c552-1fbf-a73d-13a5-619076eb6156</v>
    <v>en-US</v>
    <v>Map</v>
  </rv>
  <rv s="1">
    <fb>4018.7779999999998</fb>
    <v>8</v>
  </rv>
  <rv s="2">
    <v>402</v>
    <v>6</v>
    <v>953</v>
    <v>7</v>
    <v>0</v>
    <v>Image of Luís Eduardo Magalhães</v>
  </rv>
  <rv s="1">
    <fb>-12.091944444444</fb>
    <v>9</v>
  </rv>
  <rv s="0">
    <v>805306368</v>
    <v>Junior Marabá (Mayor)</v>
    <v>519712f1-37bd-86ee-2d62-3b2e8fd62cd9</v>
    <v>en-US</v>
    <v>Generic</v>
  </rv>
  <rv s="3">
    <v>180</v>
  </rv>
  <rv s="4">
    <v>https://www.bing.com/search?q=lu%c3%ads+eduardo+magalhaes+brazil&amp;form=skydnc</v>
    <v>Learn more on Bing</v>
  </rv>
  <rv s="1">
    <fb>-45.805</fb>
    <v>9</v>
  </rv>
  <rv s="1">
    <fb>107909</fb>
    <v>8</v>
  </rv>
  <rv s="8">
    <v>#VALUE!</v>
    <v>en-US</v>
    <v>5c08c552-1fbf-a73d-13a5-619076eb6156</v>
    <v>536870912</v>
    <v>1</v>
    <v>954</v>
    <v>67</v>
    <v>Luís Eduardo Magalhães</v>
    <v>4</v>
    <v>5</v>
    <v>Map</v>
    <v>6</v>
    <v>7</v>
    <v>60</v>
    <v>3932</v>
    <v>3</v>
    <v>Luís Eduardo Magalhães is a municipality in western Bahia, Brazil. The town's main business is agriculture, and it is known as the capital of agribusiness. The city is located in the heart of a rapidly growing agribusiness region and as a result ...</v>
    <v>3933</v>
    <v>3934</v>
    <v>3936</v>
    <v>3937</v>
    <v>3938</v>
    <v>Luís Eduardo Magalhães</v>
    <v>3939</v>
    <v>Luís Eduardo Magalhães</v>
    <v>mdp/vdpid/6407174899659440129</v>
  </rv>
  <rv s="0">
    <v>536870912</v>
    <v>Macajuba</v>
    <v>afb6a7cb-e5b3-31a1-a33d-5c392601ba56</v>
    <v>en-US</v>
    <v>Map</v>
  </rv>
  <rv s="1">
    <fb>707.09799999999996</fb>
    <v>8</v>
  </rv>
  <rv s="2">
    <v>403</v>
    <v>6</v>
    <v>955</v>
    <v>7</v>
    <v>0</v>
    <v>Image of Macajuba</v>
  </rv>
  <rv s="1">
    <fb>-12.135833333333</fb>
    <v>9</v>
  </rv>
  <rv s="4">
    <v>https://www.bing.com/search?q=macajuba+bahia&amp;form=skydnc</v>
    <v>Learn more on Bing</v>
  </rv>
  <rv s="1">
    <fb>-40.36</fb>
    <v>9</v>
  </rv>
  <rv s="1">
    <fb>11332</fb>
    <v>8</v>
  </rv>
  <rv s="9">
    <v>#VALUE!</v>
    <v>en-US</v>
    <v>afb6a7cb-e5b3-31a1-a33d-5c392601ba56</v>
    <v>536870912</v>
    <v>1</v>
    <v>956</v>
    <v>72</v>
    <v>Macajuba</v>
    <v>4</v>
    <v>5</v>
    <v>Map</v>
    <v>6</v>
    <v>57</v>
    <v>60</v>
    <v>3942</v>
    <v>3</v>
    <v>Macajuba is a municipality in the state of Bahia in the North-East region of Brazil.</v>
    <v>3943</v>
    <v>3944</v>
    <v>3945</v>
    <v>3946</v>
    <v>Macajuba</v>
    <v>3947</v>
    <v>2370</v>
    <v>Macajuba</v>
    <v>mdp/vdpid/6504011670380085249</v>
  </rv>
  <rv s="0">
    <v>536870912</v>
    <v>Macarani</v>
    <v>5033240c-73c9-e20d-c4f6-a2590d9aa37b</v>
    <v>en-US</v>
    <v>Map</v>
  </rv>
  <rv s="1">
    <fb>1371.6569999999999</fb>
    <v>8</v>
  </rv>
  <rv s="2">
    <v>404</v>
    <v>6</v>
    <v>957</v>
    <v>7</v>
    <v>0</v>
    <v>Image of Macarani</v>
  </rv>
  <rv s="4">
    <v>https://www.bing.com/search?q=macarani+bahia&amp;form=skydnc</v>
    <v>Learn more on Bing</v>
  </rv>
  <rv s="1">
    <fb>18909</fb>
    <v>8</v>
  </rv>
  <rv s="9">
    <v>#VALUE!</v>
    <v>en-US</v>
    <v>5033240c-73c9-e20d-c4f6-a2590d9aa37b</v>
    <v>536870912</v>
    <v>1</v>
    <v>958</v>
    <v>72</v>
    <v>Macarani</v>
    <v>4</v>
    <v>5</v>
    <v>Map</v>
    <v>6</v>
    <v>57</v>
    <v>60</v>
    <v>3950</v>
    <v>3</v>
    <v>Macarani is a municipality in the state of Bahia in the North-East region of Brazil. As of 2020, Macarani had a population of 18,909.</v>
    <v>3951</v>
    <v>3606</v>
    <v>3952</v>
    <v>3610</v>
    <v>Macarani</v>
    <v>3953</v>
    <v>2370</v>
    <v>Macarani</v>
    <v>mdp/vdpid/6505318851511582721</v>
  </rv>
  <rv s="0">
    <v>536870912</v>
    <v>Macaúbas</v>
    <v>5600f734-3a7b-d63c-8b62-f4b4aa800331</v>
    <v>en-US</v>
    <v>Map</v>
  </rv>
  <rv s="1">
    <fb>2994.15</fb>
    <v>8</v>
  </rv>
  <rv s="2">
    <v>405</v>
    <v>6</v>
    <v>959</v>
    <v>7</v>
    <v>0</v>
    <v>Image of Macaúbas</v>
  </rv>
  <rv s="1">
    <fb>-13.018888888889</fb>
    <v>9</v>
  </rv>
  <rv s="4">
    <v>https://www.bing.com/search?q=maca%c3%babas+bahia&amp;form=skydnc</v>
    <v>Learn more on Bing</v>
  </rv>
  <rv s="1">
    <fb>-42.698888888889002</fb>
    <v>9</v>
  </rv>
  <rv s="1">
    <fb>50481</fb>
    <v>8</v>
  </rv>
  <rv s="9">
    <v>#VALUE!</v>
    <v>en-US</v>
    <v>5600f734-3a7b-d63c-8b62-f4b4aa800331</v>
    <v>536870912</v>
    <v>1</v>
    <v>960</v>
    <v>72</v>
    <v>Macaúbas</v>
    <v>4</v>
    <v>5</v>
    <v>Map</v>
    <v>6</v>
    <v>64</v>
    <v>60</v>
    <v>3956</v>
    <v>3</v>
    <v>Macaúbas is a municipality in the state of Bahia in the North-East region of Brazil. Its population in 2020 was 50,161 inhabitants. The municipality covers an area of 3039 km². It lies in the call Physiographic Zone of the Serra Geral, the ...</v>
    <v>3957</v>
    <v>3958</v>
    <v>3959</v>
    <v>3960</v>
    <v>Macaúbas</v>
    <v>3961</v>
    <v>2370</v>
    <v>Macaúbas</v>
    <v>mdp/vdpid/6503682662933200897</v>
  </rv>
  <rv s="0">
    <v>536870912</v>
    <v>Macururé</v>
    <v>12f70545-028e-95f8-4530-310e6c94a4d6</v>
    <v>en-US</v>
    <v>Map</v>
  </rv>
  <rv s="1">
    <fb>2278.7260000000001</fb>
    <v>8</v>
  </rv>
  <rv s="4">
    <v>https://www.bing.com/search?q=macurur%c3%a9+bahia&amp;form=skydnc</v>
    <v>Learn more on Bing</v>
  </rv>
  <rv s="1">
    <fb>-39.057777777778</fb>
    <v>9</v>
  </rv>
  <rv s="1">
    <fb>7256</fb>
    <v>8</v>
  </rv>
  <rv s="16">
    <v>#VALUE!</v>
    <v>en-US</v>
    <v>12f70545-028e-95f8-4530-310e6c94a4d6</v>
    <v>536870912</v>
    <v>1</v>
    <v>962</v>
    <v>151</v>
    <v>Macururé</v>
    <v>4</v>
    <v>137</v>
    <v>Map</v>
    <v>6</v>
    <v>7</v>
    <v>60</v>
    <v>3964</v>
    <v>3</v>
    <v>Macururé is a municipality in the state of Bahia in the North-East region of Brazil. The municipality contains part of the Raso da Catarina ecoregion.</v>
    <v>1142</v>
    <v>3965</v>
    <v>3966</v>
    <v>Macururé</v>
    <v>3967</v>
    <v>Macururé</v>
    <v>mdp/vdpid/6493165112172478465</v>
  </rv>
  <rv s="0">
    <v>536870912</v>
    <v>Madre de Deus, Bahia</v>
    <v>39a7d90c-d320-ba3d-f4c1-df099816caf6</v>
    <v>en-US</v>
    <v>Map</v>
  </rv>
  <rv s="1">
    <fb>32</fb>
    <v>8</v>
  </rv>
  <rv s="2">
    <v>406</v>
    <v>6</v>
    <v>963</v>
    <v>7</v>
    <v>0</v>
    <v>Image of Madre de Deus, Bahia</v>
  </rv>
  <rv s="1">
    <fb>-12.740833333333001</fb>
    <v>9</v>
  </rv>
  <rv s="0">
    <v>805306368</v>
    <v>Jeferson Andrade Batista (Mayor)</v>
    <v>d676af89-6f01-8f87-50d9-81c60aafedfb</v>
    <v>en-US</v>
    <v>Generic</v>
  </rv>
  <rv s="3">
    <v>181</v>
  </rv>
  <rv s="4">
    <v>https://www.bing.com/search?q=madre+de+deus%2c+bahia&amp;form=skydnc</v>
    <v>Learn more on Bing</v>
  </rv>
  <rv s="1">
    <fb>-38.620833333333003</fb>
    <v>9</v>
  </rv>
  <rv s="1">
    <fb>18504</fb>
    <v>8</v>
  </rv>
  <rv s="8">
    <v>#VALUE!</v>
    <v>en-US</v>
    <v>39a7d90c-d320-ba3d-f4c1-df099816caf6</v>
    <v>536870912</v>
    <v>1</v>
    <v>964</v>
    <v>67</v>
    <v>Madre de Deus, Bahia</v>
    <v>4</v>
    <v>5</v>
    <v>Map</v>
    <v>6</v>
    <v>7</v>
    <v>60</v>
    <v>3970</v>
    <v>3</v>
    <v>Madre de Deus is a municipality in the state of Bahia in the North-East region of Brazil. The municipality is located on a small archipelago in the Bay of All Saints; it both the smallest municipality by land mass in Bahia and the Northeastern ...</v>
    <v>3971</v>
    <v>3972</v>
    <v>3974</v>
    <v>3975</v>
    <v>3976</v>
    <v>Madre de Deus, Bahia</v>
    <v>3977</v>
    <v>Madre de Deus, Bahia</v>
    <v>mdp/vdpid/6505767576189009921</v>
  </rv>
  <rv s="0">
    <v>536870912</v>
    <v>Maetinga</v>
    <v>46348d40-2cb7-077b-b822-4ecb1650f8b7</v>
    <v>en-US</v>
    <v>Map</v>
  </rv>
  <rv s="1">
    <fb>368.39</fb>
    <v>8</v>
  </rv>
  <rv s="1">
    <fb>-14.662777777778</fb>
    <v>9</v>
  </rv>
  <rv s="4">
    <v>https://www.bing.com/search?q=maetinga+bahia&amp;form=skydnc</v>
    <v>Learn more on Bing</v>
  </rv>
  <rv s="1">
    <fb>-41.491944444444002</fb>
    <v>9</v>
  </rv>
  <rv s="1">
    <fb>6973</fb>
    <v>8</v>
  </rv>
  <rv s="16">
    <v>#VALUE!</v>
    <v>en-US</v>
    <v>46348d40-2cb7-077b-b822-4ecb1650f8b7</v>
    <v>536870912</v>
    <v>1</v>
    <v>966</v>
    <v>151</v>
    <v>Maetinga</v>
    <v>4</v>
    <v>137</v>
    <v>Map</v>
    <v>6</v>
    <v>7</v>
    <v>60</v>
    <v>3980</v>
    <v>3</v>
    <v>Maetinga is a municipality in the state of Bahia in the North-East region of Brazil.</v>
    <v>3981</v>
    <v>3982</v>
    <v>3983</v>
    <v>Maetinga</v>
    <v>3984</v>
    <v>Maetinga</v>
    <v>mdp/vdpid/6504945774160248833</v>
  </rv>
  <rv s="0">
    <v>536870912</v>
    <v>Maiquinique</v>
    <v>3de8e77d-5835-ce7e-aabb-a5ab0b501918</v>
    <v>en-US</v>
    <v>Map</v>
  </rv>
  <rv s="1">
    <fb>491.98200000000003</fb>
    <v>8</v>
  </rv>
  <rv s="2">
    <v>407</v>
    <v>6</v>
    <v>967</v>
    <v>7</v>
    <v>0</v>
    <v>Image of Maiquinique</v>
  </rv>
  <rv s="1">
    <fb>-15.620833333333</fb>
    <v>9</v>
  </rv>
  <rv s="4">
    <v>https://www.bing.com/search?q=maiquinique+bahia&amp;form=skydnc</v>
    <v>Learn more on Bing</v>
  </rv>
  <rv s="1">
    <fb>-40.265833333332999</fb>
    <v>9</v>
  </rv>
  <rv s="1">
    <fb>8731</fb>
    <v>8</v>
  </rv>
  <rv s="12">
    <v>#VALUE!</v>
    <v>en-US</v>
    <v>3de8e77d-5835-ce7e-aabb-a5ab0b501918</v>
    <v>536870912</v>
    <v>1</v>
    <v>968</v>
    <v>120</v>
    <v>Maiquinique</v>
    <v>4</v>
    <v>5</v>
    <v>Map</v>
    <v>6</v>
    <v>7</v>
    <v>60</v>
    <v>3987</v>
    <v>3</v>
    <v>Maiquinique is a municipality in the state of Bahia in the North-East region of Brazil.</v>
    <v>3988</v>
    <v>3989</v>
    <v>3990</v>
    <v>3991</v>
    <v>Maiquinique</v>
    <v>3992</v>
    <v>Maiquinique</v>
    <v>mdp/vdpid/6505320804731846657</v>
  </rv>
  <rv s="0">
    <v>536870912</v>
    <v>Mairi, Bahia</v>
    <v>c0c50508-303a-91f3-5ca5-36ec14352d32</v>
    <v>en-US</v>
    <v>Map</v>
  </rv>
  <rv s="1">
    <fb>905.851</fb>
    <v>8</v>
  </rv>
  <rv s="2">
    <v>408</v>
    <v>6</v>
    <v>969</v>
    <v>7</v>
    <v>0</v>
    <v>Image of Mairi, Bahia</v>
  </rv>
  <rv s="1">
    <fb>-11.710833333332999</fb>
    <v>9</v>
  </rv>
  <rv s="4">
    <v>https://www.bing.com/search?q=mairi%2c+bahia&amp;form=skydnc</v>
    <v>Learn more on Bing</v>
  </rv>
  <rv s="1">
    <fb>-40.148888888888997</fb>
    <v>9</v>
  </rv>
  <rv s="1">
    <fb>18602</fb>
    <v>8</v>
  </rv>
  <rv s="9">
    <v>#VALUE!</v>
    <v>en-US</v>
    <v>c0c50508-303a-91f3-5ca5-36ec14352d32</v>
    <v>536870912</v>
    <v>1</v>
    <v>970</v>
    <v>72</v>
    <v>Mairi, Bahia</v>
    <v>4</v>
    <v>5</v>
    <v>Map</v>
    <v>6</v>
    <v>57</v>
    <v>60</v>
    <v>3995</v>
    <v>3</v>
    <v>Mairi is a municipality in the state of Bahia in the North-East region of Brazil.</v>
    <v>3996</v>
    <v>3997</v>
    <v>3998</v>
    <v>3999</v>
    <v>Mairi, Bahia</v>
    <v>4000</v>
    <v>2370</v>
    <v>Mairi, Bahia</v>
    <v>mdp/vdpid/6503956442200932353</v>
  </rv>
  <rv s="0">
    <v>536870912</v>
    <v>Malhada</v>
    <v>fa554fbc-360b-a27c-d9e3-756cbf1bbe80</v>
    <v>en-US</v>
    <v>Map</v>
  </rv>
  <rv s="1">
    <fb>2138.0929999999998</fb>
    <v>8</v>
  </rv>
  <rv s="2">
    <v>409</v>
    <v>6</v>
    <v>971</v>
    <v>7</v>
    <v>0</v>
    <v>Image of Malhada</v>
  </rv>
  <rv s="1">
    <fb>-14.335833333332999</fb>
    <v>9</v>
  </rv>
  <rv s="4">
    <v>https://www.bing.com/search?q=malhada+bahia&amp;form=skydnc</v>
    <v>Learn more on Bing</v>
  </rv>
  <rv s="1">
    <fb>-43.773888888888997</fb>
    <v>9</v>
  </rv>
  <rv s="1">
    <fb>16861</fb>
    <v>8</v>
  </rv>
  <rv s="12">
    <v>#VALUE!</v>
    <v>en-US</v>
    <v>fa554fbc-360b-a27c-d9e3-756cbf1bbe80</v>
    <v>536870912</v>
    <v>1</v>
    <v>972</v>
    <v>120</v>
    <v>Malhada</v>
    <v>4</v>
    <v>5</v>
    <v>Map</v>
    <v>6</v>
    <v>57</v>
    <v>60</v>
    <v>4003</v>
    <v>3</v>
    <v>Malhada is a municipality in the state of Bahia in the North-East region of Brazil.</v>
    <v>4004</v>
    <v>4005</v>
    <v>4006</v>
    <v>4007</v>
    <v>Malhada</v>
    <v>4008</v>
    <v>Malhada</v>
    <v>mdp/vdpid/6504375470568505345</v>
  </rv>
  <rv s="0">
    <v>536870912</v>
    <v>Malhada de Pedras</v>
    <v>e53aa9b6-f1ae-7adb-397b-b9dda6737d09</v>
    <v>en-US</v>
    <v>Map</v>
  </rv>
  <rv s="1">
    <fb>529.05600000000004</fb>
    <v>8</v>
  </rv>
  <rv s="2">
    <v>410</v>
    <v>6</v>
    <v>973</v>
    <v>7</v>
    <v>0</v>
    <v>Image of Malhada de Pedras</v>
  </rv>
  <rv s="1">
    <fb>-14.387777777778</fb>
    <v>9</v>
  </rv>
  <rv s="4">
    <v>https://www.bing.com/search?q=malhada+de+pedras+bahia&amp;form=skydnc</v>
    <v>Learn more on Bing</v>
  </rv>
  <rv s="1">
    <fb>-41.878888888889001</fb>
    <v>9</v>
  </rv>
  <rv s="1">
    <fb>8359</fb>
    <v>8</v>
  </rv>
  <rv s="9">
    <v>#VALUE!</v>
    <v>en-US</v>
    <v>e53aa9b6-f1ae-7adb-397b-b9dda6737d09</v>
    <v>536870912</v>
    <v>1</v>
    <v>974</v>
    <v>72</v>
    <v>Malhada de Pedras</v>
    <v>4</v>
    <v>5</v>
    <v>Map</v>
    <v>6</v>
    <v>57</v>
    <v>60</v>
    <v>4011</v>
    <v>3</v>
    <v>Malhada de Pedras is a municipality in the state of Bahia in the North-East region of Brazil.</v>
    <v>4012</v>
    <v>4013</v>
    <v>4014</v>
    <v>4015</v>
    <v>Malhada de Pedras</v>
    <v>4016</v>
    <v>2370</v>
    <v>Malhada de Pedras</v>
    <v>mdp/vdpid/6504913991435812865</v>
  </rv>
  <rv s="0">
    <v>536870912</v>
    <v>Manoel Vitorino</v>
    <v>58995d39-a48a-bccc-d090-0e422ca3619a</v>
    <v>en-US</v>
    <v>Map</v>
  </rv>
  <rv s="1">
    <fb>2400.2280000000001</fb>
    <v>8</v>
  </rv>
  <rv s="2">
    <v>411</v>
    <v>6</v>
    <v>975</v>
    <v>7</v>
    <v>0</v>
    <v>Image of Manoel Vitorino</v>
  </rv>
  <rv s="1">
    <fb>-14.145</fb>
    <v>9</v>
  </rv>
  <rv s="4">
    <v>https://www.bing.com/search?q=manoel+vitorino+bahia&amp;form=skydnc</v>
    <v>Learn more on Bing</v>
  </rv>
  <rv s="1">
    <fb>-40.242777777778002</fb>
    <v>9</v>
  </rv>
  <rv s="1">
    <fb>13860</fb>
    <v>8</v>
  </rv>
  <rv s="12">
    <v>#VALUE!</v>
    <v>en-US</v>
    <v>58995d39-a48a-bccc-d090-0e422ca3619a</v>
    <v>536870912</v>
    <v>1</v>
    <v>976</v>
    <v>120</v>
    <v>Manoel Vitorino</v>
    <v>4</v>
    <v>5</v>
    <v>Map</v>
    <v>6</v>
    <v>7</v>
    <v>60</v>
    <v>4019</v>
    <v>3</v>
    <v>Manoel Vitorino is a municipality in the state of Bahia in the North-East region of Brazil. The municipality contains part of the 12,065 hectares Boa Nova National Park, established in 2010, a centre for birdwatching.</v>
    <v>4020</v>
    <v>4021</v>
    <v>4022</v>
    <v>4023</v>
    <v>Manoel Vitorino</v>
    <v>4024</v>
    <v>Manoel Vitorino</v>
    <v>mdp/vdpid/6505038808638029825</v>
  </rv>
  <rv s="0">
    <v>536870912</v>
    <v>Mansidão</v>
    <v>46c39741-7256-3ebb-c975-09dcb0e7b36d</v>
    <v>en-US</v>
    <v>Map</v>
  </rv>
  <rv s="1">
    <fb>3142.8249999999998</fb>
    <v>8</v>
  </rv>
  <rv s="1">
    <fb>-10.715833333333</fb>
    <v>9</v>
  </rv>
  <rv s="4">
    <v>https://www.bing.com/search?q=mansid%c3%a3o+bahia&amp;form=skydnc</v>
    <v>Learn more on Bing</v>
  </rv>
  <rv s="1">
    <fb>-44.033888888889003</fb>
    <v>9</v>
  </rv>
  <rv s="1">
    <fb>13919</fb>
    <v>8</v>
  </rv>
  <rv s="16">
    <v>#VALUE!</v>
    <v>en-US</v>
    <v>46c39741-7256-3ebb-c975-09dcb0e7b36d</v>
    <v>536870912</v>
    <v>1</v>
    <v>978</v>
    <v>151</v>
    <v>Mansidão</v>
    <v>4</v>
    <v>137</v>
    <v>Map</v>
    <v>6</v>
    <v>7</v>
    <v>60</v>
    <v>4027</v>
    <v>3</v>
    <v>Mansidão is a municipality in the state of Bahia in the North-East region of Brazil.</v>
    <v>4028</v>
    <v>4029</v>
    <v>4030</v>
    <v>Mansidão</v>
    <v>4031</v>
    <v>Mansidão</v>
    <v>mdp/vdpid/6503243546533822465</v>
  </rv>
  <rv s="0">
    <v>536870912</v>
    <v>Maracás</v>
    <v>82e9214c-c190-96e7-5b67-2d7afef64c87</v>
    <v>en-US</v>
    <v>Map</v>
  </rv>
  <rv s="1">
    <fb>2435.201</fb>
    <v>8</v>
  </rv>
  <rv s="2">
    <v>412</v>
    <v>6</v>
    <v>979</v>
    <v>7</v>
    <v>0</v>
    <v>Image of Maracás</v>
  </rv>
  <rv s="1">
    <fb>-13.440833333333</fb>
    <v>9</v>
  </rv>
  <rv s="4">
    <v>https://www.bing.com/search?q=marac%c3%a1s+bahia&amp;form=skydnc</v>
    <v>Learn more on Bing</v>
  </rv>
  <rv s="1">
    <fb>-40.430833333332998</fb>
    <v>9</v>
  </rv>
  <rv s="1">
    <fb>27620</fb>
    <v>8</v>
  </rv>
  <rv s="12">
    <v>#VALUE!</v>
    <v>en-US</v>
    <v>82e9214c-c190-96e7-5b67-2d7afef64c87</v>
    <v>536870912</v>
    <v>1</v>
    <v>980</v>
    <v>120</v>
    <v>Maracás</v>
    <v>4</v>
    <v>5</v>
    <v>Map</v>
    <v>6</v>
    <v>7</v>
    <v>60</v>
    <v>4034</v>
    <v>3</v>
    <v>Maracás is a municipality in the state of Bahia in the North-East region of Brazil.</v>
    <v>4035</v>
    <v>4036</v>
    <v>4037</v>
    <v>4038</v>
    <v>Maracás</v>
    <v>4039</v>
    <v>Maracás</v>
    <v>mdp/vdpid/6504256688986521601</v>
  </rv>
  <rv s="0">
    <v>536870912</v>
    <v>Maragogipe</v>
    <v>65ce45e2-2d5b-39cc-44d6-3ef8fa4a402c</v>
    <v>en-US</v>
    <v>Map</v>
  </rv>
  <rv s="1">
    <fb>440.161</fb>
    <v>8</v>
  </rv>
  <rv s="2">
    <v>413</v>
    <v>6</v>
    <v>981</v>
    <v>7</v>
    <v>0</v>
    <v>Image of Maragogipe</v>
  </rv>
  <rv s="1">
    <fb>-12.777777777778001</fb>
    <v>9</v>
  </rv>
  <rv s="0">
    <v>805306368</v>
    <v>Vera Lucia Maria dos Santos (Mayor)</v>
    <v>ec91d1ea-03dc-42ee-bcdd-dba599be796b</v>
    <v>en-US</v>
    <v>Generic</v>
  </rv>
  <rv s="3">
    <v>182</v>
  </rv>
  <rv s="4">
    <v>https://www.bing.com/search?q=maragogipe+bahia&amp;form=skydnc</v>
    <v>Learn more on Bing</v>
  </rv>
  <rv s="1">
    <fb>-38.918888888889001</fb>
    <v>9</v>
  </rv>
  <rv s="1">
    <fb>35859</fb>
    <v>8</v>
  </rv>
  <rv s="8">
    <v>#VALUE!</v>
    <v>en-US</v>
    <v>65ce45e2-2d5b-39cc-44d6-3ef8fa4a402c</v>
    <v>536870912</v>
    <v>1</v>
    <v>982</v>
    <v>67</v>
    <v>Maragogipe</v>
    <v>4</v>
    <v>5</v>
    <v>Map</v>
    <v>6</v>
    <v>7</v>
    <v>60</v>
    <v>4042</v>
    <v>3</v>
    <v>Maragogipe is a municipality in the state of Bahia in the North-East region of Brazil. Maragogipe covers 438.18 km², and has a population of 44,793 with a population density of 110 inhabitants per square kilometer. Maragogipe is located 130 km ...</v>
    <v>4043</v>
    <v>4044</v>
    <v>4046</v>
    <v>4047</v>
    <v>4048</v>
    <v>Maragogipe</v>
    <v>4049</v>
    <v>Maragogipe</v>
    <v>mdp/vdpid/6505741682552602626</v>
  </rv>
  <rv s="0">
    <v>536870912</v>
    <v>Maraú</v>
    <v>3cc88e47-5f4c-1df0-1099-38815d34f3ab</v>
    <v>en-US</v>
    <v>Map</v>
  </rv>
  <rv s="1">
    <fb>823.36199999999997</fb>
    <v>8</v>
  </rv>
  <rv s="2">
    <v>414</v>
    <v>6</v>
    <v>983</v>
    <v>7</v>
    <v>0</v>
    <v>Image of Maraú</v>
  </rv>
  <rv s="1">
    <fb>-14.10277778</fb>
    <v>9</v>
  </rv>
  <rv s="4">
    <v>https://www.bing.com/search?q=mara%c3%ba+bahia&amp;form=skydnc</v>
    <v>Learn more on Bing</v>
  </rv>
  <rv s="1">
    <fb>-39.015000000000001</fb>
    <v>9</v>
  </rv>
  <rv s="1">
    <fb>24580</fb>
    <v>8</v>
  </rv>
  <rv s="12">
    <v>#VALUE!</v>
    <v>en-US</v>
    <v>3cc88e47-5f4c-1df0-1099-38815d34f3ab</v>
    <v>536870912</v>
    <v>1</v>
    <v>984</v>
    <v>120</v>
    <v>Maraú</v>
    <v>4</v>
    <v>5</v>
    <v>Map</v>
    <v>6</v>
    <v>7</v>
    <v>60</v>
    <v>4052</v>
    <v>3</v>
    <v>Maraú is a municipality in the state of Bahia in the North-East region of Brazil.. The municipality is located in a peninsula called "Península de Maraú", physiographic area called "Região Cacaueira". The city is rich in minerals, especially oil ...</v>
    <v>4053</v>
    <v>4054</v>
    <v>4055</v>
    <v>4056</v>
    <v>Maraú</v>
    <v>4057</v>
    <v>Maraú</v>
    <v>mdp/vdpid/6505832343993843713</v>
  </rv>
  <rv s="0">
    <v>536870912</v>
    <v>Marcionílio Souza</v>
    <v>c1fa8a4c-abb0-b4bb-e275-5e8ae1dfed1e</v>
    <v>en-US</v>
    <v>Map</v>
  </rv>
  <rv s="1">
    <fb>1162.1379999999999</fb>
    <v>8</v>
  </rv>
  <rv s="1">
    <fb>-13.002777777778</fb>
    <v>9</v>
  </rv>
  <rv s="4">
    <v>https://www.bing.com/search?q=marcion%c3%adlio+souza+bahia&amp;form=skydnc</v>
    <v>Learn more on Bing</v>
  </rv>
  <rv s="1">
    <fb>-40.530833333333</fb>
    <v>9</v>
  </rv>
  <rv s="1">
    <fb>9267</fb>
    <v>8</v>
  </rv>
  <rv s="16">
    <v>#VALUE!</v>
    <v>en-US</v>
    <v>c1fa8a4c-abb0-b4bb-e275-5e8ae1dfed1e</v>
    <v>536870912</v>
    <v>1</v>
    <v>986</v>
    <v>151</v>
    <v>Marcionílio Souza</v>
    <v>4</v>
    <v>137</v>
    <v>Map</v>
    <v>6</v>
    <v>7</v>
    <v>60</v>
    <v>4060</v>
    <v>3</v>
    <v>Marcionílio Souza is a municipality in the state of Bahia in the North-East region of Brazil.</v>
    <v>4061</v>
    <v>4062</v>
    <v>4063</v>
    <v>Marcionílio Souza</v>
    <v>4064</v>
    <v>Marcionílio Souza</v>
    <v>mdp/vdpid/6504209784118444033</v>
  </rv>
  <rv s="0">
    <v>536870912</v>
    <v>Mascote</v>
    <v>37e79cb6-b70e-8deb-b6f2-dcef338c80c5</v>
    <v>en-US</v>
    <v>Map</v>
  </rv>
  <rv s="1">
    <fb>709.25300000000004</fb>
    <v>8</v>
  </rv>
  <rv s="2">
    <v>415</v>
    <v>6</v>
    <v>987</v>
    <v>7</v>
    <v>0</v>
    <v>Image of Mascote</v>
  </rv>
  <rv s="1">
    <fb>-15.562777777778001</fb>
    <v>9</v>
  </rv>
  <rv s="4">
    <v>https://www.bing.com/search?q=mascote+bahia&amp;form=skydnc</v>
    <v>Learn more on Bing</v>
  </rv>
  <rv s="1">
    <fb>-39.302777777777997</fb>
    <v>9</v>
  </rv>
  <rv s="1">
    <fb>13717</fb>
    <v>8</v>
  </rv>
  <rv s="9">
    <v>#VALUE!</v>
    <v>en-US</v>
    <v>37e79cb6-b70e-8deb-b6f2-dcef338c80c5</v>
    <v>536870912</v>
    <v>1</v>
    <v>988</v>
    <v>72</v>
    <v>Mascote</v>
    <v>4</v>
    <v>5</v>
    <v>Map</v>
    <v>6</v>
    <v>57</v>
    <v>60</v>
    <v>4067</v>
    <v>3</v>
    <v>Mascote is a municipality in the state of Bahia in the North-East region of Brazil.</v>
    <v>4068</v>
    <v>4069</v>
    <v>4070</v>
    <v>4071</v>
    <v>Mascote</v>
    <v>4072</v>
    <v>2370</v>
    <v>Mascote</v>
    <v>mdp/vdpid/6506857962034692097</v>
  </rv>
  <rv s="0">
    <v>536870912</v>
    <v>Mata de São João</v>
    <v>b370c28f-7ba2-8ef4-3086-06db7e921835</v>
    <v>en-US</v>
    <v>Map</v>
  </rv>
  <rv s="1">
    <fb>633.19799999999998</fb>
    <v>8</v>
  </rv>
  <rv s="2">
    <v>416</v>
    <v>6</v>
    <v>989</v>
    <v>7</v>
    <v>0</v>
    <v>Image of Mata de São João</v>
  </rv>
  <rv s="1">
    <fb>-12.53</fb>
    <v>9</v>
  </rv>
  <rv s="0">
    <v>805306368</v>
    <v>Marcelo Oliveira (Mayor)</v>
    <v>572deaba-478f-ccae-3645-bcb29944d464</v>
    <v>en-US</v>
    <v>Generic</v>
  </rv>
  <rv s="3">
    <v>183</v>
  </rv>
  <rv s="4">
    <v>https://www.bing.com/search?q=mata+de+s%c3%a3o+jo%c3%a3o+bahia&amp;form=skydnc</v>
    <v>Learn more on Bing</v>
  </rv>
  <rv s="1">
    <fb>-38.298888888889003</fb>
    <v>9</v>
  </rv>
  <rv s="1">
    <fb>42566</fb>
    <v>8</v>
  </rv>
  <rv s="8">
    <v>#VALUE!</v>
    <v>en-US</v>
    <v>b370c28f-7ba2-8ef4-3086-06db7e921835</v>
    <v>536870912</v>
    <v>1</v>
    <v>990</v>
    <v>67</v>
    <v>Mata de São João</v>
    <v>4</v>
    <v>5</v>
    <v>Map</v>
    <v>6</v>
    <v>7</v>
    <v>60</v>
    <v>4075</v>
    <v>3</v>
    <v>Mata de São João is a municipality in the state of Bahia in the North-East region of Brazil. It covers 605.17 km² and a population of 47,126. Mata de São João has a population density of 73 inhabitants per square kilometer. It is located 56 km ...</v>
    <v>4076</v>
    <v>4077</v>
    <v>4079</v>
    <v>4080</v>
    <v>4081</v>
    <v>Mata de São João</v>
    <v>4082</v>
    <v>Mata de São João</v>
    <v>mdp/vdpid/6505586307849256961</v>
  </rv>
  <rv s="0">
    <v>536870912</v>
    <v>Medeiros Neto</v>
    <v>384941a2-6478-423c-76e9-f328c36d50e1</v>
    <v>en-US</v>
    <v>Map</v>
  </rv>
  <rv s="1">
    <fb>1245.749</fb>
    <v>8</v>
  </rv>
  <rv s="2">
    <v>417</v>
    <v>6</v>
    <v>991</v>
    <v>7</v>
    <v>0</v>
    <v>Image of Medeiros Neto</v>
  </rv>
  <rv s="1">
    <fb>-17.373888888888999</fb>
    <v>9</v>
  </rv>
  <rv s="4">
    <v>https://www.bing.com/search?q=medeiros+neto+bahia&amp;form=skydnc</v>
    <v>Learn more on Bing</v>
  </rv>
  <rv s="1">
    <fb>-40.220833333332997</fb>
    <v>9</v>
  </rv>
  <rv s="1">
    <fb>22194</fb>
    <v>8</v>
  </rv>
  <rv s="12">
    <v>#VALUE!</v>
    <v>en-US</v>
    <v>384941a2-6478-423c-76e9-f328c36d50e1</v>
    <v>536870912</v>
    <v>1</v>
    <v>992</v>
    <v>120</v>
    <v>Medeiros Neto</v>
    <v>4</v>
    <v>5</v>
    <v>Map</v>
    <v>6</v>
    <v>7</v>
    <v>60</v>
    <v>4085</v>
    <v>3</v>
    <v>Medeiros Neto is a municipality in the state of Bahia in the North-East region of Brazil. It is named after the politician Antônio Garcia de Medeiros Neto, active in the early 20th century.</v>
    <v>4086</v>
    <v>4087</v>
    <v>4088</v>
    <v>4089</v>
    <v>Medeiros Neto</v>
    <v>4090</v>
    <v>Medeiros Neto</v>
    <v>mdp/vdpid/6508435165948149761</v>
  </rv>
  <rv s="0">
    <v>536870912</v>
    <v>Miguel Calmon</v>
    <v>06a482d2-2ca7-f955-30a5-2806ff9d2196</v>
    <v>en-US</v>
    <v>Map</v>
  </rv>
  <rv s="1">
    <fb>1465.4380000000001</fb>
    <v>8</v>
  </rv>
  <rv s="2">
    <v>418</v>
    <v>6</v>
    <v>993</v>
    <v>7</v>
    <v>0</v>
    <v>Image of Miguel Calmon</v>
  </rv>
  <rv s="4">
    <v>https://www.bing.com/search?q=miguel+calmon+bahia&amp;form=skydnc</v>
    <v>Learn more on Bing</v>
  </rv>
  <rv s="1">
    <fb>-40.594999999999999</fb>
    <v>9</v>
  </rv>
  <rv s="1">
    <fb>25894</fb>
    <v>8</v>
  </rv>
  <rv s="9">
    <v>#VALUE!</v>
    <v>en-US</v>
    <v>06a482d2-2ca7-f955-30a5-2806ff9d2196</v>
    <v>536870912</v>
    <v>1</v>
    <v>994</v>
    <v>72</v>
    <v>Miguel Calmon</v>
    <v>4</v>
    <v>5</v>
    <v>Map</v>
    <v>6</v>
    <v>57</v>
    <v>60</v>
    <v>4093</v>
    <v>3</v>
    <v>Miguel Calmon is a municipality in the state of Bahia in the North-East region of Brazil. The municipality contains the 2,821 hectares Sete Passagens State Park, created in 2000.</v>
    <v>4094</v>
    <v>3157</v>
    <v>4095</v>
    <v>4096</v>
    <v>Miguel Calmon</v>
    <v>4097</v>
    <v>2370</v>
    <v>Miguel Calmon</v>
    <v>mdp/vdpid/6503911774574608385</v>
  </rv>
  <rv s="0">
    <v>536870912</v>
    <v>Milagres, Bahia</v>
    <v>4a0a9d92-6277-46e8-94e1-3a24d1503c77</v>
    <v>en-US</v>
    <v>Map</v>
  </rv>
  <rv s="1">
    <fb>307.779</fb>
    <v>8</v>
  </rv>
  <rv s="2">
    <v>419</v>
    <v>6</v>
    <v>995</v>
    <v>7</v>
    <v>0</v>
    <v>Image of Milagres, Bahia</v>
  </rv>
  <rv s="1">
    <fb>-12.87</fb>
    <v>9</v>
  </rv>
  <rv s="4">
    <v>https://www.bing.com/search?q=milagres%2c+bahia&amp;form=skydnc</v>
    <v>Learn more on Bing</v>
  </rv>
  <rv s="1">
    <fb>-39.858888888888998</fb>
    <v>9</v>
  </rv>
  <rv s="1">
    <fb>10893</fb>
    <v>8</v>
  </rv>
  <rv s="12">
    <v>#VALUE!</v>
    <v>en-US</v>
    <v>4a0a9d92-6277-46e8-94e1-3a24d1503c77</v>
    <v>536870912</v>
    <v>1</v>
    <v>996</v>
    <v>120</v>
    <v>Milagres, Bahia</v>
    <v>4</v>
    <v>5</v>
    <v>Map</v>
    <v>6</v>
    <v>57</v>
    <v>60</v>
    <v>4100</v>
    <v>3</v>
    <v>Milagres is a municipality in the state of Bahia in the North-East region of Brazil.</v>
    <v>4101</v>
    <v>4102</v>
    <v>4103</v>
    <v>4104</v>
    <v>Milagres, Bahia</v>
    <v>4105</v>
    <v>Milagres, Bahia</v>
    <v>mdp/vdpid/6504232317312040961</v>
  </rv>
  <rv s="0">
    <v>536870912</v>
    <v>Mirangaba</v>
    <v>dd6e83e2-31cc-a567-5354-9ed51620938e</v>
    <v>en-US</v>
    <v>Map</v>
  </rv>
  <rv s="1">
    <fb>1751.7809999999999</fb>
    <v>8</v>
  </rv>
  <rv s="2">
    <v>420</v>
    <v>6</v>
    <v>997</v>
    <v>7</v>
    <v>0</v>
    <v>Image of Mirangaba</v>
  </rv>
  <rv s="1">
    <fb>-10.953888888889001</fb>
    <v>9</v>
  </rv>
  <rv s="4">
    <v>https://www.bing.com/search?q=mirangaba+bahia&amp;form=skydnc</v>
    <v>Learn more on Bing</v>
  </rv>
  <rv s="1">
    <fb>-40.575833333333001</fb>
    <v>9</v>
  </rv>
  <rv s="1">
    <fb>18603</fb>
    <v>8</v>
  </rv>
  <rv s="12">
    <v>#VALUE!</v>
    <v>en-US</v>
    <v>dd6e83e2-31cc-a567-5354-9ed51620938e</v>
    <v>536870912</v>
    <v>1</v>
    <v>998</v>
    <v>120</v>
    <v>Mirangaba</v>
    <v>4</v>
    <v>5</v>
    <v>Map</v>
    <v>6</v>
    <v>64</v>
    <v>60</v>
    <v>4108</v>
    <v>3</v>
    <v>Mirangaba is a municipality in the state of Bahia in the North-East region of Brazil.</v>
    <v>4109</v>
    <v>4110</v>
    <v>4111</v>
    <v>4112</v>
    <v>Mirangaba</v>
    <v>4113</v>
    <v>Mirangaba</v>
    <v>mdp/vdpid/6491890482078023681</v>
  </rv>
  <rv s="0">
    <v>536870912</v>
    <v>Mirante</v>
    <v>241abc58-1a21-eac2-9b8d-063843a84df4</v>
    <v>en-US</v>
    <v>Map</v>
  </rv>
  <rv s="1">
    <fb>927.82600000000002</fb>
    <v>8</v>
  </rv>
  <rv s="2">
    <v>421</v>
    <v>6</v>
    <v>999</v>
    <v>7</v>
    <v>0</v>
    <v>Image of Mirante</v>
  </rv>
  <rv s="1">
    <fb>-14.241944444444</fb>
    <v>9</v>
  </rv>
  <rv s="4">
    <v>https://www.bing.com/search?q=mirante+bahia&amp;form=skydnc</v>
    <v>Learn more on Bing</v>
  </rv>
  <rv s="1">
    <fb>-40.772777777778003</fb>
    <v>9</v>
  </rv>
  <rv s="1">
    <fb>8447</fb>
    <v>8</v>
  </rv>
  <rv s="9">
    <v>#VALUE!</v>
    <v>en-US</v>
    <v>241abc58-1a21-eac2-9b8d-063843a84df4</v>
    <v>536870912</v>
    <v>1</v>
    <v>1000</v>
    <v>72</v>
    <v>Mirante</v>
    <v>4</v>
    <v>5</v>
    <v>Map</v>
    <v>6</v>
    <v>57</v>
    <v>60</v>
    <v>4116</v>
    <v>414</v>
    <v>Mirante is a municipality in the state of Bahia in Brazil. The population is 8,447 in an area of 1173 km².</v>
    <v>4117</v>
    <v>4118</v>
    <v>4119</v>
    <v>4120</v>
    <v>Mirante</v>
    <v>4121</v>
    <v>2370</v>
    <v>Mirante</v>
    <v>mdp/vdpid/6505031879144505345</v>
  </rv>
  <rv s="0">
    <v>536870912</v>
    <v>Monte Santo, Bahia</v>
    <v>c8119d36-16a7-65c6-ba67-fc0dcaec080b</v>
    <v>en-US</v>
    <v>Map</v>
  </rv>
  <rv s="1">
    <fb>3186.3820000000001</fb>
    <v>8</v>
  </rv>
  <rv s="2">
    <v>422</v>
    <v>6</v>
    <v>1001</v>
    <v>7</v>
    <v>0</v>
    <v>Image of Monte Santo, Bahia</v>
  </rv>
  <rv s="1">
    <fb>-10.437777777778001</fb>
    <v>9</v>
  </rv>
  <rv s="4">
    <v>https://www.bing.com/search?q=monte+santo%2c+bahia&amp;form=skydnc</v>
    <v>Learn more on Bing</v>
  </rv>
  <rv s="1">
    <fb>-39.332777777777999</fb>
    <v>9</v>
  </rv>
  <rv s="1">
    <fb>47780</fb>
    <v>8</v>
  </rv>
  <rv s="12">
    <v>#VALUE!</v>
    <v>en-US</v>
    <v>c8119d36-16a7-65c6-ba67-fc0dcaec080b</v>
    <v>536870912</v>
    <v>1</v>
    <v>1002</v>
    <v>120</v>
    <v>Monte Santo, Bahia</v>
    <v>4</v>
    <v>5</v>
    <v>Map</v>
    <v>6</v>
    <v>7</v>
    <v>60</v>
    <v>4124</v>
    <v>3</v>
    <v>Monte Santo is a municipality in the state of Bahia in the North-East region of Brazil.</v>
    <v>4125</v>
    <v>4126</v>
    <v>4127</v>
    <v>4128</v>
    <v>Monte Santo, Bahia</v>
    <v>4129</v>
    <v>Monte Santo, Bahia</v>
    <v>mdp/vdpid/6493368626865766402</v>
  </rv>
  <rv s="0">
    <v>536870912</v>
    <v>Morpará</v>
    <v>5cd05097-12a8-bb26-e9cd-d619581d59e1</v>
    <v>en-US</v>
    <v>Map</v>
  </rv>
  <rv s="1">
    <fb>1731.9290000000001</fb>
    <v>8</v>
  </rv>
  <rv s="2">
    <v>423</v>
    <v>6</v>
    <v>1003</v>
    <v>7</v>
    <v>0</v>
    <v>Image of Morpará</v>
  </rv>
  <rv s="1">
    <fb>-11.558888888888999</fb>
    <v>9</v>
  </rv>
  <rv s="0">
    <v>805306368</v>
    <v>Edinalva Pereira de Almeida (Mayor)</v>
    <v>2ea32955-e7f7-edf9-5958-dba92cd31274</v>
    <v>en-US</v>
    <v>Generic</v>
  </rv>
  <rv s="3">
    <v>184</v>
  </rv>
  <rv s="4">
    <v>https://www.bing.com/search?q=morpar%c3%a1+bahia&amp;form=skydnc</v>
    <v>Learn more on Bing</v>
  </rv>
  <rv s="1">
    <fb>-43.280833333333</fb>
    <v>9</v>
  </rv>
  <rv s="1">
    <fb>8497</fb>
    <v>8</v>
  </rv>
  <rv s="5">
    <v>#VALUE!</v>
    <v>en-US</v>
    <v>5cd05097-12a8-bb26-e9cd-d619581d59e1</v>
    <v>536870912</v>
    <v>1</v>
    <v>1004</v>
    <v>2</v>
    <v>Morpará</v>
    <v>4</v>
    <v>5</v>
    <v>Map</v>
    <v>6</v>
    <v>57</v>
    <v>60</v>
    <v>4132</v>
    <v>3</v>
    <v>Morpará is a municipality in the state of Bahia in the North-East region of Brazil. Morpará covers 2.090926 km², and has a population of 8,497 with a population density of 1.28 inhabitants per square kilometer.</v>
    <v>4133</v>
    <v>4134</v>
    <v>4136</v>
    <v>4137</v>
    <v>4138</v>
    <v>Morpará</v>
    <v>4139</v>
    <v>2370</v>
    <v>Morpará</v>
    <v>mdp/vdpid/6503393263691497473</v>
  </rv>
  <rv s="0">
    <v>536870912</v>
    <v>Morro do Chapéu</v>
    <v>350d02b3-dca2-04bf-6698-aa55b0e50e46</v>
    <v>en-US</v>
    <v>Map</v>
  </rv>
  <rv s="1">
    <fb>5531.8540000000003</fb>
    <v>8</v>
  </rv>
  <rv s="2">
    <v>424</v>
    <v>6</v>
    <v>1005</v>
    <v>7</v>
    <v>0</v>
    <v>Image of Morro do Chapéu</v>
  </rv>
  <rv s="1">
    <fb>-11.5500293</fb>
    <v>9</v>
  </rv>
  <rv s="4">
    <v>https://www.bing.com/search?q=morro+do+chap%c3%a9u+brazil&amp;form=skydnc</v>
    <v>Learn more on Bing</v>
  </rv>
  <rv s="1">
    <fb>-41.157024800000002</fb>
    <v>9</v>
  </rv>
  <rv s="1">
    <fb>33594</fb>
    <v>8</v>
  </rv>
  <rv s="12">
    <v>#VALUE!</v>
    <v>en-US</v>
    <v>350d02b3-dca2-04bf-6698-aa55b0e50e46</v>
    <v>536870912</v>
    <v>1</v>
    <v>1006</v>
    <v>120</v>
    <v>Morro do Chapéu</v>
    <v>4</v>
    <v>5</v>
    <v>Map</v>
    <v>6</v>
    <v>7</v>
    <v>60</v>
    <v>4142</v>
    <v>3</v>
    <v>Morro do Chapéu is a municipality in the Brazilian state of Bahia, 386 km northwest of its capital, Salvador, 1012 meters above the sea level, because of which it is one of the coolest towns in Bahia, with temperatures occasionally falling below ...</v>
    <v>4143</v>
    <v>4144</v>
    <v>4145</v>
    <v>4146</v>
    <v>Morro do Chapéu</v>
    <v>4147</v>
    <v>Morro do Chapéu</v>
    <v>mdp/vdpid/6503907320961957889</v>
  </rv>
  <rv s="0">
    <v>536870912</v>
    <v>Mortugaba</v>
    <v>5e54d946-f23a-5c55-addc-53f176cf9060</v>
    <v>en-US</v>
    <v>Map</v>
  </rv>
  <rv s="1">
    <fb>670.60799999999995</fb>
    <v>8</v>
  </rv>
  <rv s="2">
    <v>425</v>
    <v>6</v>
    <v>1007</v>
    <v>7</v>
    <v>0</v>
    <v>Image of Mortugaba</v>
  </rv>
  <rv s="1">
    <fb>-15.022777777778</fb>
    <v>9</v>
  </rv>
  <rv s="4">
    <v>https://www.bing.com/search?q=mortugaba+bahia&amp;form=skydnc</v>
    <v>Learn more on Bing</v>
  </rv>
  <rv s="1">
    <fb>-42.367777777778002</fb>
    <v>9</v>
  </rv>
  <rv s="1">
    <fb>12052</fb>
    <v>8</v>
  </rv>
  <rv s="9">
    <v>#VALUE!</v>
    <v>en-US</v>
    <v>5e54d946-f23a-5c55-addc-53f176cf9060</v>
    <v>536870912</v>
    <v>1</v>
    <v>1008</v>
    <v>72</v>
    <v>Mortugaba</v>
    <v>4</v>
    <v>5</v>
    <v>Map</v>
    <v>6</v>
    <v>57</v>
    <v>60</v>
    <v>4150</v>
    <v>3</v>
    <v>Mortugaba is a municipality in the state of Bahia in the North-East region of Brazil.</v>
    <v>4151</v>
    <v>4152</v>
    <v>4153</v>
    <v>4154</v>
    <v>Mortugaba</v>
    <v>4155</v>
    <v>2370</v>
    <v>Mortugaba</v>
    <v>mdp/vdpid/6504584329912385538</v>
  </rv>
  <rv s="0">
    <v>536870912</v>
    <v>Mucugê</v>
    <v>5be70a32-350b-85d4-ebe0-6b0102fc25d3</v>
    <v>en-US</v>
    <v>Map</v>
  </rv>
  <rv s="1">
    <fb>2482.2040000000002</fb>
    <v>8</v>
  </rv>
  <rv s="2">
    <v>426</v>
    <v>6</v>
    <v>1009</v>
    <v>7</v>
    <v>0</v>
    <v>Image of Mucugê</v>
  </rv>
  <rv s="1">
    <fb>-13.005000000000001</fb>
    <v>9</v>
  </rv>
  <rv s="4">
    <v>https://www.bing.com/search?q=mucug%c3%aa+bahia&amp;form=skydnc</v>
    <v>Learn more on Bing</v>
  </rv>
  <rv s="1">
    <fb>-41.370833333333003</fb>
    <v>9</v>
  </rv>
  <rv s="1">
    <fb>8889</fb>
    <v>8</v>
  </rv>
  <rv s="9">
    <v>#VALUE!</v>
    <v>en-US</v>
    <v>5be70a32-350b-85d4-ebe0-6b0102fc25d3</v>
    <v>536870912</v>
    <v>1</v>
    <v>1010</v>
    <v>72</v>
    <v>Mucugê</v>
    <v>4</v>
    <v>5</v>
    <v>Map</v>
    <v>6</v>
    <v>57</v>
    <v>60</v>
    <v>4158</v>
    <v>3</v>
    <v>Mucugê is a municipality in the state of Bahia, in the North-East region of Brazil. It is close to the Chapada da Diamantina National Park. Initially inhabited by the Maracás Indians, the actual occupation occurred during the golden times of ...</v>
    <v>4159</v>
    <v>4160</v>
    <v>4161</v>
    <v>4162</v>
    <v>Mucugê</v>
    <v>4163</v>
    <v>2370</v>
    <v>Mucugê</v>
    <v>mdp/vdpid/6504083885071007745</v>
  </rv>
  <rv s="0">
    <v>536870912</v>
    <v>Mucuri</v>
    <v>b61376d2-1ea9-2043-0823-d9b55f898a84</v>
    <v>en-US</v>
    <v>Map</v>
  </rv>
  <rv s="1">
    <fb>1774.7629999999999</fb>
    <v>8</v>
  </rv>
  <rv s="2">
    <v>427</v>
    <v>6</v>
    <v>1011</v>
    <v>7</v>
    <v>0</v>
    <v>Image of Mucuri</v>
  </rv>
  <rv s="1">
    <fb>-18.085833333332999</fb>
    <v>9</v>
  </rv>
  <rv s="0">
    <v>805306368</v>
    <v>Jose Carlos Simões (Mayor)</v>
    <v>14abba94-c9c3-65c9-f35b-b70211ecfb79</v>
    <v>en-US</v>
    <v>Generic</v>
  </rv>
  <rv s="3">
    <v>185</v>
  </rv>
  <rv s="4">
    <v>https://www.bing.com/search?q=mucuri+bahia&amp;form=skydnc</v>
    <v>Learn more on Bing</v>
  </rv>
  <rv s="1">
    <fb>37975</fb>
    <v>8</v>
  </rv>
  <rv s="8">
    <v>#VALUE!</v>
    <v>en-US</v>
    <v>b61376d2-1ea9-2043-0823-d9b55f898a84</v>
    <v>536870912</v>
    <v>1</v>
    <v>1012</v>
    <v>67</v>
    <v>Mucuri</v>
    <v>4</v>
    <v>5</v>
    <v>Map</v>
    <v>6</v>
    <v>7</v>
    <v>60</v>
    <v>4166</v>
    <v>3</v>
    <v>Mucuri is a city in the state of Bahia in Brazil. The estimated population in 2020 is 42,251 inhabitants. It is the southernmost city in Bahia as well as Brazil's Northeast region, and the only one from that state to border Espírito Santo.</v>
    <v>4167</v>
    <v>4168</v>
    <v>4170</v>
    <v>4171</v>
    <v>2839</v>
    <v>Mucuri</v>
    <v>4172</v>
    <v>Mucuri</v>
    <v>mdp/vdpid/6508531659049009153</v>
  </rv>
  <rv s="0">
    <v>536870912</v>
    <v>Mulungu do Morro</v>
    <v>402adb13-b7b9-5a6c-6a50-364843748651</v>
    <v>en-US</v>
    <v>Map</v>
  </rv>
  <rv s="1">
    <fb>517.59799999999996</fb>
    <v>8</v>
  </rv>
  <rv s="4">
    <v>https://www.bing.com/search?q=mulungu+do+morro+bahia&amp;form=skydnc</v>
    <v>Learn more on Bing</v>
  </rv>
  <rv s="1">
    <fb>-41.638888888888999</fb>
    <v>9</v>
  </rv>
  <rv s="1">
    <fb>13152</fb>
    <v>8</v>
  </rv>
  <rv s="16">
    <v>#VALUE!</v>
    <v>en-US</v>
    <v>402adb13-b7b9-5a6c-6a50-364843748651</v>
    <v>536870912</v>
    <v>1</v>
    <v>1014</v>
    <v>151</v>
    <v>Mulungu do Morro</v>
    <v>4</v>
    <v>137</v>
    <v>Map</v>
    <v>6</v>
    <v>7</v>
    <v>60</v>
    <v>4175</v>
    <v>3</v>
    <v>Mulungu do Morro is a municipality in the state of Bahia in the North-East region of Brazil.</v>
    <v>2434</v>
    <v>4176</v>
    <v>4177</v>
    <v>Mulungu do Morro</v>
    <v>4178</v>
    <v>Mulungu do Morro</v>
    <v>mdp/vdpid/6503871447935483905</v>
  </rv>
  <rv s="0">
    <v>536870912</v>
    <v>Mundo Novo, Bahia</v>
    <v>1c11ff83-efa6-a50e-73e0-2104b355b2cc</v>
    <v>en-US</v>
    <v>Map</v>
  </rv>
  <rv s="1">
    <fb>1496.144</fb>
    <v>8</v>
  </rv>
  <rv s="2">
    <v>428</v>
    <v>6</v>
    <v>1015</v>
    <v>7</v>
    <v>0</v>
    <v>Image of Mundo Novo, Bahia</v>
  </rv>
  <rv s="1">
    <fb>-11.858888888889</fb>
    <v>9</v>
  </rv>
  <rv s="4">
    <v>https://www.bing.com/search?q=mundo+novo%2c+bahia&amp;form=skydnc</v>
    <v>Learn more on Bing</v>
  </rv>
  <rv s="1">
    <fb>-40.471944444443999</fb>
    <v>9</v>
  </rv>
  <rv s="1">
    <fb>17299</fb>
    <v>8</v>
  </rv>
  <rv s="12">
    <v>#VALUE!</v>
    <v>en-US</v>
    <v>1c11ff83-efa6-a50e-73e0-2104b355b2cc</v>
    <v>536870912</v>
    <v>1</v>
    <v>1016</v>
    <v>120</v>
    <v>Mundo Novo, Bahia</v>
    <v>4</v>
    <v>5</v>
    <v>Map</v>
    <v>6</v>
    <v>7</v>
    <v>60</v>
    <v>4181</v>
    <v>3</v>
    <v>Mundo Novo, Bahia is a municipality in the state of Bahia in the North-East region of Brazil.</v>
    <v>4182</v>
    <v>4183</v>
    <v>4184</v>
    <v>4185</v>
    <v>Mundo Novo, Bahia</v>
    <v>4186</v>
    <v>Mundo Novo, Bahia</v>
    <v>mdp/vdpid/6503981353078358017</v>
  </rv>
  <rv s="0">
    <v>536870912</v>
    <v>Muniz Ferreira</v>
    <v>fac44538-4376-d5d6-fc1d-2d431ebac398</v>
    <v>en-US</v>
    <v>Map</v>
  </rv>
  <rv s="1">
    <fb>110.11499999999999</fb>
    <v>8</v>
  </rv>
  <rv s="4">
    <v>https://www.bing.com/search?q=muniz+ferreira+bahia&amp;form=skydnc</v>
    <v>Learn more on Bing</v>
  </rv>
  <rv s="1">
    <fb>-39.11</fb>
    <v>9</v>
  </rv>
  <rv s="1">
    <fb>7202</fb>
    <v>8</v>
  </rv>
  <rv s="16">
    <v>#VALUE!</v>
    <v>en-US</v>
    <v>fac44538-4376-d5d6-fc1d-2d431ebac398</v>
    <v>536870912</v>
    <v>1</v>
    <v>1018</v>
    <v>151</v>
    <v>Muniz Ferreira</v>
    <v>4</v>
    <v>137</v>
    <v>Map</v>
    <v>6</v>
    <v>7</v>
    <v>60</v>
    <v>4189</v>
    <v>3</v>
    <v>Muniz Ferreira is a municipality in the state of Bahia in the North-East region of Brazil.</v>
    <v>4061</v>
    <v>4190</v>
    <v>4191</v>
    <v>Muniz Ferreira</v>
    <v>4192</v>
    <v>Muniz Ferreira</v>
    <v>mdp/vdpid/6505739655596474369</v>
  </rv>
  <rv s="0">
    <v>536870912</v>
    <v>Muquém de São Francisco</v>
    <v>89085d82-1e31-e929-326c-4ddd4e7e6ee7</v>
    <v>en-US</v>
    <v>Map</v>
  </rv>
  <rv s="1">
    <fb>3833.915</fb>
    <v>8</v>
  </rv>
  <rv s="2">
    <v>429</v>
    <v>6</v>
    <v>1019</v>
    <v>7</v>
    <v>0</v>
    <v>Image of Muquém de São Francisco</v>
  </rv>
  <rv s="1">
    <fb>-12.065</fb>
    <v>9</v>
  </rv>
  <rv s="0">
    <v>805306368</v>
    <v>Márcio Marciano (Mayor)</v>
    <v>c63510a8-2507-6115-9b17-dca723932550</v>
    <v>en-US</v>
    <v>Generic</v>
  </rv>
  <rv s="3">
    <v>186</v>
  </rv>
  <rv s="4">
    <v>https://www.bing.com/search?q=muqu%c3%a9m+de+s%c3%a3o+francisco+bahia&amp;form=skydnc</v>
    <v>Learn more on Bing</v>
  </rv>
  <rv s="1">
    <fb>-43.548888888889003</fb>
    <v>9</v>
  </rv>
  <rv s="1">
    <fb>11417</fb>
    <v>8</v>
  </rv>
  <rv s="5">
    <v>#VALUE!</v>
    <v>en-US</v>
    <v>89085d82-1e31-e929-326c-4ddd4e7e6ee7</v>
    <v>536870912</v>
    <v>1</v>
    <v>1020</v>
    <v>2</v>
    <v>Muquém de São Francisco</v>
    <v>4</v>
    <v>5</v>
    <v>Map</v>
    <v>6</v>
    <v>57</v>
    <v>60</v>
    <v>4195</v>
    <v>3</v>
    <v>Muquém de São Francisco is a municipality in the state of Bahia in the North-East region of Brazil. Muquém de São Francisco covers 3,853.185 km², and has a population of 11,417 with a population density of 3 inhabitants per square kilometer.</v>
    <v>4196</v>
    <v>4197</v>
    <v>4199</v>
    <v>4200</v>
    <v>4201</v>
    <v>Muquém de São Francisco</v>
    <v>4202</v>
    <v>2370</v>
    <v>Muquém de São Francisco</v>
    <v>mdp/vdpid/6503628960373407745</v>
  </rv>
  <rv s="0">
    <v>536870912</v>
    <v>Muritiba</v>
    <v>10b93f7c-3e75-40f6-90de-46f6b54e5f1e</v>
    <v>en-US</v>
    <v>Map</v>
  </rv>
  <rv s="1">
    <fb>89.311000000000007</fb>
    <v>8</v>
  </rv>
  <rv s="2">
    <v>430</v>
    <v>6</v>
    <v>1021</v>
    <v>7</v>
    <v>0</v>
    <v>Image of Muritiba</v>
  </rv>
  <rv s="1">
    <fb>-12.625833333333</fb>
    <v>9</v>
  </rv>
  <rv s="4">
    <v>https://www.bing.com/search?q=muritiba+bahia&amp;form=skydnc</v>
    <v>Learn more on Bing</v>
  </rv>
  <rv s="1">
    <fb>-38.99</fb>
    <v>9</v>
  </rv>
  <rv s="1">
    <fb>29410</fb>
    <v>8</v>
  </rv>
  <rv s="9">
    <v>#VALUE!</v>
    <v>en-US</v>
    <v>10b93f7c-3e75-40f6-90de-46f6b54e5f1e</v>
    <v>536870912</v>
    <v>1</v>
    <v>1022</v>
    <v>72</v>
    <v>Muritiba</v>
    <v>4</v>
    <v>5</v>
    <v>Map</v>
    <v>6</v>
    <v>57</v>
    <v>60</v>
    <v>4205</v>
    <v>3</v>
    <v>Muritiba is a municipality in the state of Bahia in the North-East region of Brazil.</v>
    <v>4206</v>
    <v>4207</v>
    <v>4208</v>
    <v>4209</v>
    <v>Muritiba</v>
    <v>4210</v>
    <v>2370</v>
    <v>Muritiba</v>
    <v>mdp/vdpid/6505546402318254081</v>
  </rv>
  <rv s="0">
    <v>536870912</v>
    <v>Mutuípe</v>
    <v>cdfdee53-ff9a-c2aa-62c1-a2c88a563081</v>
    <v>en-US</v>
    <v>Map</v>
  </rv>
  <rv s="1">
    <fb>273.32</fb>
    <v>8</v>
  </rv>
  <rv s="2">
    <v>431</v>
    <v>6</v>
    <v>1023</v>
    <v>7</v>
    <v>0</v>
    <v>Image of Mutuípe</v>
  </rv>
  <rv s="1">
    <fb>-13.228888888888999</fb>
    <v>9</v>
  </rv>
  <rv s="4">
    <v>https://www.bing.com/search?q=mutu%c3%adpe+bahia&amp;form=skydnc</v>
    <v>Learn more on Bing</v>
  </rv>
  <rv s="1">
    <fb>-39.505000000000003</fb>
    <v>9</v>
  </rv>
  <rv s="1">
    <fb>22282</fb>
    <v>8</v>
  </rv>
  <rv s="9">
    <v>#VALUE!</v>
    <v>en-US</v>
    <v>cdfdee53-ff9a-c2aa-62c1-a2c88a563081</v>
    <v>536870912</v>
    <v>1</v>
    <v>1024</v>
    <v>72</v>
    <v>Mutuípe</v>
    <v>4</v>
    <v>5</v>
    <v>Map</v>
    <v>6</v>
    <v>57</v>
    <v>60</v>
    <v>4213</v>
    <v>3</v>
    <v>Mutuípe is a municipality in the state of Bahia in the North-East region of Brazil.</v>
    <v>4214</v>
    <v>4215</v>
    <v>4216</v>
    <v>4217</v>
    <v>Mutuípe</v>
    <v>4218</v>
    <v>2370</v>
    <v>Mutuípe</v>
    <v>mdp/vdpid/6504252073524068353</v>
  </rv>
  <rv s="0">
    <v>536870912</v>
    <v>Nazaré, Bahia</v>
    <v>8a63b073-4411-7dff-ee34-03185c76ff37</v>
    <v>en-US</v>
    <v>Map</v>
  </rv>
  <rv s="1">
    <fb>253.78</fb>
    <v>8</v>
  </rv>
  <rv s="2">
    <v>432</v>
    <v>6</v>
    <v>1025</v>
    <v>7</v>
    <v>0</v>
    <v>Image of Nazaré, Bahia</v>
  </rv>
  <rv s="1">
    <fb>-13.035</fb>
    <v>9</v>
  </rv>
  <rv s="0">
    <v>805306368</v>
    <v>Eunice Soares Barreto Peixoto (Mayor)</v>
    <v>844579f9-13b0-a2a5-6d10-0448ee2f3c5d</v>
    <v>en-US</v>
    <v>Generic</v>
  </rv>
  <rv s="3">
    <v>187</v>
  </rv>
  <rv s="1">
    <fb>28594</fb>
    <v>8</v>
  </rv>
  <rv s="22">
    <v>#VALUE!</v>
    <v>en-US</v>
    <v>8a63b073-4411-7dff-ee34-03185c76ff37</v>
    <v>536870912</v>
    <v>1</v>
    <v>1026</v>
    <v>762</v>
    <v>Nazaré, Bahia</v>
    <v>92</v>
    <v>5</v>
    <v>Map</v>
    <v>6</v>
    <v>57</v>
    <v>60</v>
    <v>4221</v>
    <v>3</v>
    <v>Nazaré, also known as Nazaré das Farinhas, is a municipality in the state of Bahia in the North-East region of Brazil. The municipality has a population of 28,594 with a population density of 107 inhabitants per square kilometer. It is located ...</v>
    <v>4222</v>
    <v>4223</v>
    <v>4225</v>
    <v>3067</v>
    <v>Nazaré, Bahia</v>
    <v>4226</v>
    <v>2370</v>
    <v>Nazaré, Bahia</v>
    <v>mdp/vdpid/6505751681370685441</v>
  </rv>
  <rv s="0">
    <v>536870912</v>
    <v>Nilo Peçanha, Bahia</v>
    <v>9cd7494c-b2b4-1769-7c3c-e5cf12a4c9ad</v>
    <v>en-US</v>
    <v>Map</v>
  </rv>
  <rv s="1">
    <fb>385.38099999999997</fb>
    <v>8</v>
  </rv>
  <rv s="2">
    <v>433</v>
    <v>6</v>
    <v>1027</v>
    <v>7</v>
    <v>0</v>
    <v>Image of Nilo Peçanha, Bahia</v>
  </rv>
  <rv s="1">
    <fb>-13.598888888889</fb>
    <v>9</v>
  </rv>
  <rv s="1">
    <fb>-39.106944444443997</fb>
    <v>9</v>
  </rv>
  <rv s="13">
    <v>#VALUE!</v>
    <v>en-US</v>
    <v>9cd7494c-b2b4-1769-7c3c-e5cf12a4c9ad</v>
    <v>536870912</v>
    <v>1</v>
    <v>1028</v>
    <v>125</v>
    <v>Nilo Peçanha, Bahia</v>
    <v>92</v>
    <v>5</v>
    <v>Map</v>
    <v>6</v>
    <v>7</v>
    <v>60</v>
    <v>4229</v>
    <v>3</v>
    <v>Nilo Peçanha is a municipality in the state of Bahia in the North-East region of Brazil. The municipality contains part of the 230,296 hectares Caminhos Ecológicos da Boa Esperança Environmental Protection Area, created in 2003.</v>
    <v>4230</v>
    <v>4231</v>
    <v>4232</v>
    <v>Nilo Peçanha, Bahia</v>
    <v>4155</v>
    <v>Nilo Peçanha, Bahia</v>
    <v>mdp/vdpid/6505816031674499073</v>
  </rv>
  <rv s="0">
    <v>536870912</v>
    <v>Nordestina</v>
    <v>93eacfdd-31c0-30d9-6fc4-817577a143d8</v>
    <v>en-US</v>
    <v>Map</v>
  </rv>
  <rv s="1">
    <fb>468.88900000000001</fb>
    <v>8</v>
  </rv>
  <rv s="2">
    <v>434</v>
    <v>6</v>
    <v>1029</v>
    <v>7</v>
    <v>0</v>
    <v>Image of Nordestina</v>
  </rv>
  <rv s="1">
    <fb>-10.822777777778001</fb>
    <v>9</v>
  </rv>
  <rv s="4">
    <v>https://www.bing.com/search?q=nordestina+bahia&amp;form=skydnc</v>
    <v>Learn more on Bing</v>
  </rv>
  <rv s="1">
    <fb>18402</fb>
    <v>8</v>
  </rv>
  <rv s="12">
    <v>#VALUE!</v>
    <v>en-US</v>
    <v>93eacfdd-31c0-30d9-6fc4-817577a143d8</v>
    <v>536870912</v>
    <v>1</v>
    <v>1030</v>
    <v>120</v>
    <v>Nordestina</v>
    <v>4</v>
    <v>5</v>
    <v>Map</v>
    <v>6</v>
    <v>7</v>
    <v>60</v>
    <v>4235</v>
    <v>3</v>
    <v>Nordestina is a municipality in the state of Bahia in the North-East region of Brazil.</v>
    <v>4236</v>
    <v>4237</v>
    <v>4238</v>
    <v>2777</v>
    <v>Nordestina</v>
    <v>4239</v>
    <v>Nordestina</v>
    <v>mdp/vdpid/6493434699199807489</v>
  </rv>
  <rv s="0">
    <v>536870912</v>
    <v>Nova Canaã, Bahia</v>
    <v>2bf7b919-dd2e-4627-bb1d-1f3610f74708</v>
    <v>en-US</v>
    <v>Map</v>
  </rv>
  <rv s="1">
    <fb>757.46100000000001</fb>
    <v>8</v>
  </rv>
  <rv s="2">
    <v>435</v>
    <v>6</v>
    <v>1031</v>
    <v>7</v>
    <v>0</v>
    <v>Image of Nova Canaã, Bahia</v>
  </rv>
  <rv s="1">
    <fb>-14.793888888889001</fb>
    <v>9</v>
  </rv>
  <rv s="1">
    <fb>-40.141944444444</fb>
    <v>9</v>
  </rv>
  <rv s="1">
    <fb>16472</fb>
    <v>8</v>
  </rv>
  <rv s="11">
    <v>#VALUE!</v>
    <v>en-US</v>
    <v>2bf7b919-dd2e-4627-bb1d-1f3610f74708</v>
    <v>536870912</v>
    <v>1</v>
    <v>1032</v>
    <v>113</v>
    <v>Nova Canaã, Bahia</v>
    <v>92</v>
    <v>5</v>
    <v>Map</v>
    <v>6</v>
    <v>57</v>
    <v>60</v>
    <v>4242</v>
    <v>414</v>
    <v>Nova Canaã is a municipality in the state of Bahia in the North-East region of Brazil. The population is 16,472 in an area of 805 km².</v>
    <v>4243</v>
    <v>4244</v>
    <v>4245</v>
    <v>Nova Canaã, Bahia</v>
    <v>4246</v>
    <v>2370</v>
    <v>Nova Canaã, Bahia</v>
    <v>mdp/vdpid/6505133231396880385</v>
  </rv>
  <rv s="0">
    <v>536870912</v>
    <v>Nova Fátima</v>
    <v>43653811-a5bb-5165-c19c-105bb5fedf57</v>
    <v>en-US</v>
    <v>Map</v>
  </rv>
  <rv s="1">
    <fb>371.48</fb>
    <v>8</v>
  </rv>
  <rv s="2">
    <v>436</v>
    <v>6</v>
    <v>1033</v>
    <v>7</v>
    <v>0</v>
    <v>Image of Nova Fátima</v>
  </rv>
  <rv s="1">
    <fb>-11.605833333333001</fb>
    <v>9</v>
  </rv>
  <rv s="4">
    <v>https://www.bing.com/search?q=nova+f%c3%a1tima+bahia&amp;form=skydnc</v>
    <v>Learn more on Bing</v>
  </rv>
  <rv s="1">
    <fb>-39.630833333333001</fb>
    <v>9</v>
  </rv>
  <rv s="1">
    <fb>7967</fb>
    <v>8</v>
  </rv>
  <rv s="12">
    <v>#VALUE!</v>
    <v>en-US</v>
    <v>43653811-a5bb-5165-c19c-105bb5fedf57</v>
    <v>536870912</v>
    <v>1</v>
    <v>1034</v>
    <v>120</v>
    <v>Nova Fátima</v>
    <v>4</v>
    <v>5</v>
    <v>Map</v>
    <v>6</v>
    <v>7</v>
    <v>60</v>
    <v>4249</v>
    <v>3</v>
    <v>Nova Fátima is a municipality in the state of Bahia in the North-East region of Brazil.</v>
    <v>4250</v>
    <v>4251</v>
    <v>4252</v>
    <v>4253</v>
    <v>Nova Fátima</v>
    <v>4254</v>
    <v>Nova Fátima</v>
    <v>mdp/vdpid/6460491763034357761</v>
  </rv>
  <rv s="0">
    <v>536870912</v>
    <v>Nova Ibiá</v>
    <v>7eb18c30-de07-ecac-47f1-6ee785cf4527</v>
    <v>en-US</v>
    <v>Map</v>
  </rv>
  <rv s="1">
    <fb>180.70099999999999</fb>
    <v>8</v>
  </rv>
  <rv s="2">
    <v>437</v>
    <v>6</v>
    <v>1035</v>
    <v>7</v>
    <v>0</v>
    <v>Image of Nova Ibiá</v>
  </rv>
  <rv s="1">
    <fb>-13.81</fb>
    <v>9</v>
  </rv>
  <rv s="4">
    <v>https://www.bing.com/search?q=nova+ibi%c3%a1+bahia&amp;form=skydnc</v>
    <v>Learn more on Bing</v>
  </rv>
  <rv s="1">
    <fb>-39.625833333332999</fb>
    <v>9</v>
  </rv>
  <rv s="1">
    <fb>6554</fb>
    <v>8</v>
  </rv>
  <rv s="9">
    <v>#VALUE!</v>
    <v>en-US</v>
    <v>7eb18c30-de07-ecac-47f1-6ee785cf4527</v>
    <v>536870912</v>
    <v>1</v>
    <v>1036</v>
    <v>72</v>
    <v>Nova Ibiá</v>
    <v>4</v>
    <v>5</v>
    <v>Map</v>
    <v>6</v>
    <v>57</v>
    <v>60</v>
    <v>4257</v>
    <v>3</v>
    <v>Nova Ibiá is a municipality in the state of Bahia in the North-East region of Brazil.</v>
    <v>4258</v>
    <v>4259</v>
    <v>4260</v>
    <v>4261</v>
    <v>Nova Ibiá</v>
    <v>4262</v>
    <v>2370</v>
    <v>Nova Ibiá</v>
    <v>mdp/vdpid/6504318763259658241</v>
  </rv>
  <rv s="0">
    <v>536870912</v>
    <v>Nova Itarana</v>
    <v>08318035-0485-38d9-2c16-e1e7344accc8</v>
    <v>en-US</v>
    <v>Map</v>
  </rv>
  <rv s="1">
    <fb>456.25599999999997</fb>
    <v>8</v>
  </rv>
  <rv s="1">
    <fb>-13.026944444444</fb>
    <v>9</v>
  </rv>
  <rv s="4">
    <v>https://www.bing.com/search?q=nova+itarana+bahia&amp;form=skydnc</v>
    <v>Learn more on Bing</v>
  </rv>
  <rv s="1">
    <fb>-40.068888888888999</fb>
    <v>9</v>
  </rv>
  <rv s="1">
    <fb>7780</fb>
    <v>8</v>
  </rv>
  <rv s="16">
    <v>#VALUE!</v>
    <v>en-US</v>
    <v>08318035-0485-38d9-2c16-e1e7344accc8</v>
    <v>536870912</v>
    <v>1</v>
    <v>1038</v>
    <v>151</v>
    <v>Nova Itarana</v>
    <v>4</v>
    <v>137</v>
    <v>Map</v>
    <v>6</v>
    <v>7</v>
    <v>60</v>
    <v>4265</v>
    <v>3</v>
    <v>Nova Itarana is a municipality in the state of Bahia in the North-East region of Brazil.</v>
    <v>4266</v>
    <v>4267</v>
    <v>4268</v>
    <v>Nova Itarana</v>
    <v>4269</v>
    <v>Nova Itarana</v>
    <v>mdp/vdpid/6504236759583293441</v>
  </rv>
  <rv s="0">
    <v>536870912</v>
    <v>Nova Redenção</v>
    <v>9c1c4eeb-41dd-f4f4-092c-a9e52afce275</v>
    <v>en-US</v>
    <v>Map</v>
  </rv>
  <rv s="1">
    <fb>510.91800000000001</fb>
    <v>8</v>
  </rv>
  <rv s="1">
    <fb>-12.818888888888999</fb>
    <v>9</v>
  </rv>
  <rv s="4">
    <v>https://www.bing.com/search?q=nova+reden%c3%a7%c3%a3o+bahia&amp;form=skydnc</v>
    <v>Learn more on Bing</v>
  </rv>
  <rv s="1">
    <fb>-41.070833333332999</fb>
    <v>9</v>
  </rv>
  <rv s="1">
    <fb>7538</fb>
    <v>8</v>
  </rv>
  <rv s="16">
    <v>#VALUE!</v>
    <v>en-US</v>
    <v>9c1c4eeb-41dd-f4f4-092c-a9e52afce275</v>
    <v>536870912</v>
    <v>1</v>
    <v>1040</v>
    <v>151</v>
    <v>Nova Redenção</v>
    <v>4</v>
    <v>137</v>
    <v>Map</v>
    <v>6</v>
    <v>7</v>
    <v>60</v>
    <v>4272</v>
    <v>3</v>
    <v>Nova Redenção is a municipality in the state of Bahia in the North-East Region of Brazil.</v>
    <v>4273</v>
    <v>4274</v>
    <v>4275</v>
    <v>Nova Redenção</v>
    <v>4276</v>
    <v>Nova Redenção</v>
    <v>mdp/vdpid/6504092787078594561</v>
  </rv>
  <rv s="0">
    <v>536870912</v>
    <v>Nova Soure</v>
    <v>f1695d85-d370-985d-eb6f-9881f1dc2bcf</v>
    <v>en-US</v>
    <v>Map</v>
  </rv>
  <rv s="1">
    <fb>950.327</fb>
    <v>8</v>
  </rv>
  <rv s="2">
    <v>438</v>
    <v>6</v>
    <v>1041</v>
    <v>7</v>
    <v>0</v>
    <v>Image of Nova Soure</v>
  </rv>
  <rv s="1">
    <fb>-11.232777777778001</fb>
    <v>9</v>
  </rv>
  <rv s="4">
    <v>https://www.bing.com/search?q=nova+soure&amp;form=skydnc</v>
    <v>Learn more on Bing</v>
  </rv>
  <rv s="1">
    <fb>-38.482777777777997</fb>
    <v>9</v>
  </rv>
  <rv s="1">
    <fb>26998</fb>
    <v>8</v>
  </rv>
  <rv s="9">
    <v>#VALUE!</v>
    <v>en-US</v>
    <v>f1695d85-d370-985d-eb6f-9881f1dc2bcf</v>
    <v>536870912</v>
    <v>1</v>
    <v>1042</v>
    <v>72</v>
    <v>Nova Soure</v>
    <v>4</v>
    <v>5</v>
    <v>Map</v>
    <v>6</v>
    <v>57</v>
    <v>60</v>
    <v>4279</v>
    <v>3</v>
    <v>Nova Soure is a municipality in the state of Bahia in the North-East region of Brazil.</v>
    <v>4280</v>
    <v>4281</v>
    <v>4282</v>
    <v>4283</v>
    <v>Nova Soure</v>
    <v>4284</v>
    <v>2370</v>
    <v>Nova Soure</v>
    <v>mdp/vdpid/6505487649346682881</v>
  </rv>
  <rv s="0">
    <v>536870912</v>
    <v>Nova Viçosa</v>
    <v>73afb7d8-5885-531d-e8bf-ed8a17051dbd</v>
    <v>en-US</v>
    <v>Map</v>
  </rv>
  <rv s="1">
    <fb>1326.1220000000001</fb>
    <v>8</v>
  </rv>
  <rv s="2">
    <v>439</v>
    <v>6</v>
    <v>1043</v>
    <v>7</v>
    <v>0</v>
    <v>Image of Nova Viçosa</v>
  </rv>
  <rv s="1">
    <fb>-17.891944444444</fb>
    <v>9</v>
  </rv>
  <rv s="4">
    <v>https://www.bing.com/search?q=nova+vi%c3%a7osa+bahia&amp;form=skydnc</v>
    <v>Learn more on Bing</v>
  </rv>
  <rv s="1">
    <fb>-39.371944444443997</fb>
    <v>9</v>
  </rv>
  <rv s="1">
    <fb>43783</fb>
    <v>8</v>
  </rv>
  <rv s="9">
    <v>#VALUE!</v>
    <v>en-US</v>
    <v>73afb7d8-5885-531d-e8bf-ed8a17051dbd</v>
    <v>536870912</v>
    <v>1</v>
    <v>1044</v>
    <v>72</v>
    <v>Nova Viçosa</v>
    <v>4</v>
    <v>5</v>
    <v>Map</v>
    <v>6</v>
    <v>57</v>
    <v>60</v>
    <v>4287</v>
    <v>3</v>
    <v>Nova Viçosa is a municipality in the state of Bahia in the North-East region of Brazil. It was "discovered" in 1720 and became a municipality in 1962. The municipality contains part of the Cassurubá Extractive Reserve, a 100,768 hectares ...</v>
    <v>4288</v>
    <v>4289</v>
    <v>4290</v>
    <v>4291</v>
    <v>Nova Viçosa</v>
    <v>4292</v>
    <v>2370</v>
    <v>Nova Viçosa</v>
    <v>mdp/vdpid/6508528278288990209</v>
  </rv>
  <rv s="0">
    <v>536870912</v>
    <v>Novo Horizonte, Bahia</v>
    <v>29c55bc8-3b0e-fe39-7c8e-764101b0ec93</v>
    <v>en-US</v>
    <v>Map</v>
  </rv>
  <rv s="1">
    <fb>612.45100000000002</fb>
    <v>8</v>
  </rv>
  <rv s="1">
    <fb>-12.807777777778</fb>
    <v>9</v>
  </rv>
  <rv s="4">
    <v>https://www.bing.com/search?q=novo+horizonte%2c+bahia&amp;form=skydnc</v>
    <v>Learn more on Bing</v>
  </rv>
  <rv s="1">
    <fb>-42.167777777777999</fb>
    <v>9</v>
  </rv>
  <rv s="1">
    <fb>12522</fb>
    <v>8</v>
  </rv>
  <rv s="14">
    <v>#VALUE!</v>
    <v>en-US</v>
    <v>29c55bc8-3b0e-fe39-7c8e-764101b0ec93</v>
    <v>536870912</v>
    <v>1</v>
    <v>1046</v>
    <v>136</v>
    <v>Novo Horizonte, Bahia</v>
    <v>4</v>
    <v>137</v>
    <v>Map</v>
    <v>6</v>
    <v>57</v>
    <v>60</v>
    <v>4295</v>
    <v>3</v>
    <v>Novo Horizonte, Bahia is a municipality in the state of Bahia in the North-East region of Brazil.</v>
    <v>4296</v>
    <v>4297</v>
    <v>4298</v>
    <v>Novo Horizonte, Bahia</v>
    <v>4299</v>
    <v>2370</v>
    <v>Novo Horizonte, Bahia</v>
    <v>mdp/vdpid/6504047501044088833</v>
  </rv>
  <rv s="0">
    <v>536870912</v>
    <v>Novo Triunfo</v>
    <v>4bb94065-b085-0970-eaf6-4e19639ffe34</v>
    <v>en-US</v>
    <v>Map</v>
  </rv>
  <rv s="1">
    <fb>217.89400000000001</fb>
    <v>8</v>
  </rv>
  <rv s="1">
    <fb>-10.316944444443999</fb>
    <v>9</v>
  </rv>
  <rv s="4">
    <v>https://www.bing.com/search?q=novo+triunfo+bahia&amp;form=skydnc</v>
    <v>Learn more on Bing</v>
  </rv>
  <rv s="1">
    <fb>-38.405833333333</fb>
    <v>9</v>
  </rv>
  <rv s="1">
    <fb>10660</fb>
    <v>8</v>
  </rv>
  <rv s="16">
    <v>#VALUE!</v>
    <v>en-US</v>
    <v>4bb94065-b085-0970-eaf6-4e19639ffe34</v>
    <v>536870912</v>
    <v>1</v>
    <v>1048</v>
    <v>151</v>
    <v>Novo Triunfo</v>
    <v>4</v>
    <v>137</v>
    <v>Map</v>
    <v>6</v>
    <v>7</v>
    <v>60</v>
    <v>4302</v>
    <v>3</v>
    <v>Novo Triunfo is a municipality in the state of Bahia in the North-East region of Brazil.</v>
    <v>4303</v>
    <v>4304</v>
    <v>4305</v>
    <v>Novo Triunfo</v>
    <v>4306</v>
    <v>Novo Triunfo</v>
    <v>mdp/vdpid/6493403025846042625</v>
  </rv>
  <rv s="0">
    <v>536870912</v>
    <v>Olindina</v>
    <v>0f10b619-4bbc-b447-2b00-8ea34738a92b</v>
    <v>en-US</v>
    <v>Map</v>
  </rv>
  <rv s="1">
    <fb>542.18399999999997</fb>
    <v>8</v>
  </rv>
  <rv s="2">
    <v>440</v>
    <v>6</v>
    <v>1049</v>
    <v>7</v>
    <v>0</v>
    <v>Image of Olindina</v>
  </rv>
  <rv s="1">
    <fb>-11.366944444444</fb>
    <v>9</v>
  </rv>
  <rv s="4">
    <v>https://www.bing.com/search?q=olindina+bahia&amp;form=skydnc</v>
    <v>Learn more on Bing</v>
  </rv>
  <rv s="1">
    <fb>28304</fb>
    <v>8</v>
  </rv>
  <rv s="9">
    <v>#VALUE!</v>
    <v>en-US</v>
    <v>0f10b619-4bbc-b447-2b00-8ea34738a92b</v>
    <v>536870912</v>
    <v>1</v>
    <v>1050</v>
    <v>72</v>
    <v>Olindina</v>
    <v>4</v>
    <v>5</v>
    <v>Map</v>
    <v>6</v>
    <v>57</v>
    <v>60</v>
    <v>4309</v>
    <v>3</v>
    <v>Olindina is a municipality in the state of Bahia in the North-East region of Brazil.</v>
    <v>4310</v>
    <v>4311</v>
    <v>4312</v>
    <v>2105</v>
    <v>Olindina</v>
    <v>4313</v>
    <v>2370</v>
    <v>Olindina</v>
    <v>mdp/vdpid/6505495311601893377</v>
  </rv>
  <rv s="0">
    <v>536870912</v>
    <v>Oliveira dos Brejinhos</v>
    <v>d5586759-d5c4-6774-8a3e-3ce4c9c70be0</v>
    <v>en-US</v>
    <v>Map</v>
  </rv>
  <rv s="1">
    <fb>3563.9079999999999</fb>
    <v>8</v>
  </rv>
  <rv s="1">
    <fb>-12.316944444443999</fb>
    <v>9</v>
  </rv>
  <rv s="4">
    <v>https://www.bing.com/search?q=oliveira+dos+brejinhos+bahia&amp;form=skydnc</v>
    <v>Learn more on Bing</v>
  </rv>
  <rv s="1">
    <fb>-42.895833333333002</fb>
    <v>9</v>
  </rv>
  <rv s="1">
    <fb>20715</fb>
    <v>8</v>
  </rv>
  <rv s="16">
    <v>#VALUE!</v>
    <v>en-US</v>
    <v>d5586759-d5c4-6774-8a3e-3ce4c9c70be0</v>
    <v>536870912</v>
    <v>1</v>
    <v>1052</v>
    <v>151</v>
    <v>Oliveira dos Brejinhos</v>
    <v>4</v>
    <v>137</v>
    <v>Map</v>
    <v>6</v>
    <v>7</v>
    <v>60</v>
    <v>4316</v>
    <v>3</v>
    <v>Oliveira dos Brejinhos is a municipality in the state of Bahia in the North-East region of Brazil.</v>
    <v>4317</v>
    <v>4318</v>
    <v>4319</v>
    <v>Oliveira dos Brejinhos</v>
    <v>4320</v>
    <v>Oliveira dos Brejinhos</v>
    <v>mdp/vdpid/6503473994765697025</v>
  </rv>
  <rv s="0">
    <v>536870912</v>
    <v>Ouriçangas</v>
    <v>771e29c2-8348-94fd-90f2-c0c4d0ccc3f7</v>
    <v>en-US</v>
    <v>Map</v>
  </rv>
  <rv s="1">
    <fb>155.08699999999999</fb>
    <v>8</v>
  </rv>
  <rv s="2">
    <v>441</v>
    <v>6</v>
    <v>1053</v>
    <v>7</v>
    <v>0</v>
    <v>Image of Ouriçangas</v>
  </rv>
  <rv s="1">
    <fb>-12.016944444444</fb>
    <v>9</v>
  </rv>
  <rv s="4">
    <v>https://www.bing.com/search?q=ouri%c3%a7angas+brazil&amp;form=skydnc</v>
    <v>Learn more on Bing</v>
  </rv>
  <rv s="1">
    <fb>-38.616944444444002</fb>
    <v>9</v>
  </rv>
  <rv s="1">
    <fb>7716</fb>
    <v>8</v>
  </rv>
  <rv s="12">
    <v>#VALUE!</v>
    <v>en-US</v>
    <v>771e29c2-8348-94fd-90f2-c0c4d0ccc3f7</v>
    <v>536870912</v>
    <v>1</v>
    <v>1054</v>
    <v>120</v>
    <v>Ouriçangas</v>
    <v>4</v>
    <v>5</v>
    <v>Map</v>
    <v>6</v>
    <v>7</v>
    <v>60</v>
    <v>4323</v>
    <v>3</v>
    <v>Ouriçangas is a municipality in the state of Bahia in the North-East region of Brazil.</v>
    <v>4324</v>
    <v>4325</v>
    <v>4326</v>
    <v>4327</v>
    <v>Ouriçangas</v>
    <v>4328</v>
    <v>Ouriçangas</v>
    <v>mdp/vdpid/6505555830895542273</v>
  </rv>
  <rv s="0">
    <v>536870912</v>
    <v>Ourolândia</v>
    <v>a127f079-60fd-54ca-af86-bfbe20f6f8e3</v>
    <v>en-US</v>
    <v>Map</v>
  </rv>
  <rv s="1">
    <fb>1276.011</fb>
    <v>8</v>
  </rv>
  <rv s="2">
    <v>442</v>
    <v>6</v>
    <v>1055</v>
    <v>7</v>
    <v>0</v>
    <v>Image of Ourolândia</v>
  </rv>
  <rv s="1">
    <fb>-10.97</fb>
    <v>9</v>
  </rv>
  <rv s="4">
    <v>https://www.bing.com/search?q=ourol%c3%a2ndia+bahia&amp;form=skydnc</v>
    <v>Learn more on Bing</v>
  </rv>
  <rv s="1">
    <fb>-41.082777777777999</fb>
    <v>9</v>
  </rv>
  <rv s="1">
    <fb>17511</fb>
    <v>8</v>
  </rv>
  <rv s="9">
    <v>#VALUE!</v>
    <v>en-US</v>
    <v>a127f079-60fd-54ca-af86-bfbe20f6f8e3</v>
    <v>536870912</v>
    <v>1</v>
    <v>1056</v>
    <v>72</v>
    <v>Ourolândia</v>
    <v>4</v>
    <v>5</v>
    <v>Map</v>
    <v>6</v>
    <v>57</v>
    <v>60</v>
    <v>4331</v>
    <v>3</v>
    <v>Ourolândia is a municipality in the state of Bahia in the North-East region of Brazil.</v>
    <v>4332</v>
    <v>4333</v>
    <v>4334</v>
    <v>4335</v>
    <v>Ourolândia</v>
    <v>4336</v>
    <v>2370</v>
    <v>Ourolândia</v>
    <v>mdp/vdpid/6491792758485811201</v>
  </rv>
  <rv s="0">
    <v>536870912</v>
    <v>Palmas de Monte Alto</v>
    <v>2ab1ae24-c3f5-147b-6561-c605f6805a1b</v>
    <v>en-US</v>
    <v>Map</v>
  </rv>
  <rv s="1">
    <fb>2789.4169999999999</fb>
    <v>8</v>
  </rv>
  <rv s="2">
    <v>443</v>
    <v>6</v>
    <v>1057</v>
    <v>7</v>
    <v>0</v>
    <v>Image of Palmas de Monte Alto</v>
  </rv>
  <rv s="1">
    <fb>-14.266944444444</fb>
    <v>9</v>
  </rv>
  <rv s="4">
    <v>https://www.bing.com/search?q=palmas+de+monte+alto+bahia&amp;form=skydnc</v>
    <v>Learn more on Bing</v>
  </rv>
  <rv s="1">
    <fb>-43.161944444444003</fb>
    <v>9</v>
  </rv>
  <rv s="1">
    <fb>21796</fb>
    <v>8</v>
  </rv>
  <rv s="9">
    <v>#VALUE!</v>
    <v>en-US</v>
    <v>2ab1ae24-c3f5-147b-6561-c605f6805a1b</v>
    <v>536870912</v>
    <v>1</v>
    <v>1058</v>
    <v>72</v>
    <v>Palmas de Monte Alto</v>
    <v>4</v>
    <v>5</v>
    <v>Map</v>
    <v>6</v>
    <v>57</v>
    <v>60</v>
    <v>4339</v>
    <v>3</v>
    <v>Palmas de Monte Alto is a municipality in the state of Bahia in the North-East region of Brazil.</v>
    <v>4340</v>
    <v>4341</v>
    <v>4342</v>
    <v>4343</v>
    <v>Palmas de Monte Alto</v>
    <v>4344</v>
    <v>2370</v>
    <v>Palmas de Monte Alto</v>
    <v>mdp/vdpid/6503724376796430337</v>
  </rv>
  <rv s="0">
    <v>536870912</v>
    <v>Palmeiras, Bahia</v>
    <v>0d2dda82-01e7-8efd-fc78-c1712b796767</v>
    <v>en-US</v>
    <v>Map</v>
  </rv>
  <rv s="1">
    <fb>695.71900000000005</fb>
    <v>8</v>
  </rv>
  <rv s="2">
    <v>444</v>
    <v>6</v>
    <v>1059</v>
    <v>7</v>
    <v>0</v>
    <v>Image of Palmeiras, Bahia</v>
  </rv>
  <rv s="1">
    <fb>-12.528888888889</fb>
    <v>9</v>
  </rv>
  <rv s="4">
    <v>https://www.bing.com/search?q=palmeiras%2c+bahia&amp;form=skydnc</v>
    <v>Learn more on Bing</v>
  </rv>
  <rv s="1">
    <fb>-41.558888888889001</fb>
    <v>9</v>
  </rv>
  <rv s="1">
    <fb>9071</fb>
    <v>8</v>
  </rv>
  <rv s="9">
    <v>#VALUE!</v>
    <v>en-US</v>
    <v>0d2dda82-01e7-8efd-fc78-c1712b796767</v>
    <v>536870912</v>
    <v>1</v>
    <v>1060</v>
    <v>72</v>
    <v>Palmeiras, Bahia</v>
    <v>4</v>
    <v>5</v>
    <v>Map</v>
    <v>6</v>
    <v>57</v>
    <v>60</v>
    <v>4347</v>
    <v>3</v>
    <v>Palmeiras is a municipality in the state of Bahia in the North-East region of Brazil. Palmeiras is an important tourist site in the Chapada Diamantina region. It is the site of the Vale do Capão or Caete-Açu, the Cachoeira da Fumaça and the ...</v>
    <v>4348</v>
    <v>4349</v>
    <v>4350</v>
    <v>4351</v>
    <v>Palmeiras, Bahia</v>
    <v>4352</v>
    <v>2370</v>
    <v>Palmeiras, Bahia</v>
    <v>mdp/vdpid/6503864428130205697</v>
  </rv>
  <rv s="0">
    <v>536870912</v>
    <v>Paramirim</v>
    <v>45d47786-d3d3-488b-91a9-12b1eaa9f348</v>
    <v>en-US</v>
    <v>Map</v>
  </rv>
  <rv s="1">
    <fb>1115.6410000000001</fb>
    <v>8</v>
  </rv>
  <rv s="2">
    <v>445</v>
    <v>6</v>
    <v>1061</v>
    <v>7</v>
    <v>0</v>
    <v>Image of Paramirim</v>
  </rv>
  <rv s="1">
    <fb>-13.442777777778</fb>
    <v>9</v>
  </rv>
  <rv s="4">
    <v>https://www.bing.com/search?q=paramirim+bahia&amp;form=skydnc</v>
    <v>Learn more on Bing</v>
  </rv>
  <rv s="1">
    <fb>-42.238888888889001</fb>
    <v>9</v>
  </rv>
  <rv s="12">
    <v>#VALUE!</v>
    <v>en-US</v>
    <v>45d47786-d3d3-488b-91a9-12b1eaa9f348</v>
    <v>536870912</v>
    <v>1</v>
    <v>1062</v>
    <v>120</v>
    <v>Paramirim</v>
    <v>4</v>
    <v>5</v>
    <v>Map</v>
    <v>6</v>
    <v>7</v>
    <v>60</v>
    <v>4355</v>
    <v>3</v>
    <v>Paramirim is a municipality in the state of Bahia in the North-East region of Brazil.</v>
    <v>4356</v>
    <v>4357</v>
    <v>4358</v>
    <v>4359</v>
    <v>Paramirim</v>
    <v>1973</v>
    <v>Paramirim</v>
    <v>mdp/vdpid/6504118139230355457</v>
  </rv>
  <rv s="0">
    <v>536870912</v>
    <v>Paratinga</v>
    <v>d3c0dc29-2921-abb0-b527-3eca4cc587a5</v>
    <v>en-US</v>
    <v>Map</v>
  </rv>
  <rv s="1">
    <fb>2624.1179999999999</fb>
    <v>8</v>
  </rv>
  <rv s="2">
    <v>446</v>
    <v>6</v>
    <v>1063</v>
    <v>7</v>
    <v>0</v>
    <v>Image of Paratinga</v>
  </rv>
  <rv s="1">
    <fb>-12.690833333333</fb>
    <v>9</v>
  </rv>
  <rv s="0">
    <v>805306368</v>
    <v>Eliezer Pereira Dourado Filho (Mayor)</v>
    <v>83523871-ed09-d672-6c20-b1d32651f7de</v>
    <v>en-US</v>
    <v>Generic</v>
  </rv>
  <rv s="3">
    <v>188</v>
  </rv>
  <rv s="4">
    <v>https://www.bing.com/search?q=paratinga+bahia&amp;form=skydnc</v>
    <v>Learn more on Bing</v>
  </rv>
  <rv s="1">
    <fb>-43.183888888889001</fb>
    <v>9</v>
  </rv>
  <rv s="1">
    <fb>29252</fb>
    <v>8</v>
  </rv>
  <rv s="8">
    <v>#VALUE!</v>
    <v>en-US</v>
    <v>d3c0dc29-2921-abb0-b527-3eca4cc587a5</v>
    <v>536870912</v>
    <v>1</v>
    <v>1064</v>
    <v>67</v>
    <v>Paratinga</v>
    <v>4</v>
    <v>5</v>
    <v>Map</v>
    <v>6</v>
    <v>7</v>
    <v>60</v>
    <v>4362</v>
    <v>3</v>
    <v>Paratinga is a municipality in the state of Bahia in the North-East region of Brazil. Paratinga covers 2,624 km², and has a population of 32,141 with a population density of 12 inhabitants per square kilometer.</v>
    <v>4363</v>
    <v>4364</v>
    <v>4366</v>
    <v>4367</v>
    <v>4368</v>
    <v>Paratinga</v>
    <v>4369</v>
    <v>Paratinga</v>
    <v>mdp/vdpid/6503467329010008065</v>
  </rv>
  <rv s="0">
    <v>536870912</v>
    <v>Paripiranga</v>
    <v>a264163b-2c05-7641-d8a8-616f83e01325</v>
    <v>en-US</v>
    <v>Map</v>
  </rv>
  <rv s="1">
    <fb>435.69799999999998</fb>
    <v>8</v>
  </rv>
  <rv s="1">
    <fb>-10.687777777778001</fb>
    <v>9</v>
  </rv>
  <rv s="4">
    <v>https://www.bing.com/search?q=paripiranga+bahia&amp;form=skydnc</v>
    <v>Learn more on Bing</v>
  </rv>
  <rv s="1">
    <fb>-37.861944444443999</fb>
    <v>9</v>
  </rv>
  <rv s="1">
    <fb>26604</fb>
    <v>8</v>
  </rv>
  <rv s="16">
    <v>#VALUE!</v>
    <v>en-US</v>
    <v>a264163b-2c05-7641-d8a8-616f83e01325</v>
    <v>536870912</v>
    <v>1</v>
    <v>1066</v>
    <v>151</v>
    <v>Paripiranga</v>
    <v>4</v>
    <v>137</v>
    <v>Map</v>
    <v>6</v>
    <v>7</v>
    <v>60</v>
    <v>4372</v>
    <v>3</v>
    <v>Paripiranga is a municipality in the state of Bahia in the Northeast Region of Brazil.</v>
    <v>4373</v>
    <v>4374</v>
    <v>4375</v>
    <v>Paripiranga</v>
    <v>4376</v>
    <v>Paripiranga</v>
    <v>mdp/vdpid/6493511115643813889</v>
  </rv>
  <rv s="0">
    <v>536870912</v>
    <v>Pau Brasil</v>
    <v>aa17dc7a-e3c9-d329-99e7-2ba5c44ae7df</v>
    <v>en-US</v>
    <v>Map</v>
  </rv>
  <rv s="1">
    <fb>609.505</fb>
    <v>8</v>
  </rv>
  <rv s="2">
    <v>447</v>
    <v>6</v>
    <v>1067</v>
    <v>7</v>
    <v>0</v>
    <v>Image of Pau Brasil</v>
  </rv>
  <rv s="1">
    <fb>-15.463888888889</fb>
    <v>9</v>
  </rv>
  <rv s="4">
    <v>https://www.bing.com/search?q=pau+brasil+bahia&amp;form=skydnc</v>
    <v>Learn more on Bing</v>
  </rv>
  <rv s="1">
    <fb>-39.650833333332997</fb>
    <v>9</v>
  </rv>
  <rv s="1">
    <fb>9370</fb>
    <v>8</v>
  </rv>
  <rv s="12">
    <v>#VALUE!</v>
    <v>en-US</v>
    <v>aa17dc7a-e3c9-d329-99e7-2ba5c44ae7df</v>
    <v>536870912</v>
    <v>1</v>
    <v>1068</v>
    <v>120</v>
    <v>Pau Brasil</v>
    <v>4</v>
    <v>5</v>
    <v>Map</v>
    <v>6</v>
    <v>7</v>
    <v>60</v>
    <v>4379</v>
    <v>3</v>
    <v>Pau Brasil is a municipality in the state of Bahia in the North-East region of Brazil.</v>
    <v>4380</v>
    <v>4381</v>
    <v>4382</v>
    <v>4383</v>
    <v>Pau Brasil</v>
    <v>4384</v>
    <v>Pau Brasil</v>
    <v>mdp/vdpid/6505165435548205057</v>
  </rv>
  <rv s="0">
    <v>536870912</v>
    <v>Paulo Afonso</v>
    <v>2bc44a22-4e97-2083-5e44-cb386f908a5a</v>
    <v>en-US</v>
    <v>Map</v>
  </rv>
  <rv s="1">
    <fb>1579.723</fb>
    <v>8</v>
  </rv>
  <rv s="2">
    <v>448</v>
    <v>6</v>
    <v>1069</v>
    <v>7</v>
    <v>0</v>
    <v>Image of Paulo Afonso</v>
  </rv>
  <rv s="1">
    <fb>-9.4077777777778007</fb>
    <v>9</v>
  </rv>
  <rv s="0">
    <v>805306368</v>
    <v>Luiz de Deus (Mayor)</v>
    <v>d693025c-0761-21e1-862f-06bead8b615f</v>
    <v>en-US</v>
    <v>Generic</v>
  </rv>
  <rv s="3">
    <v>189</v>
  </rv>
  <rv s="4">
    <v>https://www.bing.com/search?q=paulo+afonso+brazil&amp;form=skydnc</v>
    <v>Learn more on Bing</v>
  </rv>
  <rv s="1">
    <fb>-38.221944444443999</fb>
    <v>9</v>
  </rv>
  <rv s="1">
    <fb>118516</fb>
    <v>8</v>
  </rv>
  <rv s="5">
    <v>#VALUE!</v>
    <v>en-US</v>
    <v>2bc44a22-4e97-2083-5e44-cb386f908a5a</v>
    <v>536870912</v>
    <v>1</v>
    <v>1070</v>
    <v>2</v>
    <v>Paulo Afonso</v>
    <v>4</v>
    <v>5</v>
    <v>Map</v>
    <v>6</v>
    <v>57</v>
    <v>60</v>
    <v>4387</v>
    <v>3</v>
    <v>Paulo Afonso is a city in Bahia, Brazil. It was founded in 1958. The city is the seat of the Roman Catholic Diocese of Paulo Afonso. The city is served by Paulo Afonso Airport. The municipality contains part of the Raso da Catarina ecoregion. ...</v>
    <v>4388</v>
    <v>4389</v>
    <v>4391</v>
    <v>4392</v>
    <v>4393</v>
    <v>Paulo Afonso</v>
    <v>4394</v>
    <v>2370</v>
    <v>Paulo Afonso</v>
    <v>mdp/vdpid/6493184434542477313</v>
  </rv>
  <rv s="0">
    <v>536870912</v>
    <v>Pé de Serra</v>
    <v>736187e8-79f9-d3e2-a5cc-02e0c2c4085f</v>
    <v>en-US</v>
    <v>Map</v>
  </rv>
  <rv s="1">
    <fb>616.21100000000001</fb>
    <v>8</v>
  </rv>
  <rv s="2">
    <v>449</v>
    <v>6</v>
    <v>1071</v>
    <v>7</v>
    <v>0</v>
    <v>Image of Pé de Serra</v>
  </rv>
  <rv s="1">
    <fb>-11.833888888889</fb>
    <v>9</v>
  </rv>
  <rv s="0">
    <v>805306368</v>
    <v>Hildefonso Vitório dos Santos (Mayor)</v>
    <v>ef0695ed-b817-79e5-3b80-7db0cc5fe750</v>
    <v>en-US</v>
    <v>Generic</v>
  </rv>
  <rv s="3">
    <v>190</v>
  </rv>
  <rv s="4">
    <v>https://www.bing.com/search?q=p%c3%a9+de+serra+brazil&amp;form=skydnc</v>
    <v>Learn more on Bing</v>
  </rv>
  <rv s="1">
    <fb>-39.612777777778</fb>
    <v>9</v>
  </rv>
  <rv s="1">
    <fb>13243</fb>
    <v>8</v>
  </rv>
  <rv s="8">
    <v>#VALUE!</v>
    <v>en-US</v>
    <v>736187e8-79f9-d3e2-a5cc-02e0c2c4085f</v>
    <v>536870912</v>
    <v>1</v>
    <v>1072</v>
    <v>67</v>
    <v>Pé de Serra</v>
    <v>4</v>
    <v>5</v>
    <v>Map</v>
    <v>6</v>
    <v>7</v>
    <v>60</v>
    <v>4397</v>
    <v>3</v>
    <v>Pé de Serra is a Brazilian municipality in the state of Bahia. It is located in Sisaleira region, Microregion of Serrinha. It was emancipated on March 20, 1985, and the population according to IBGE was 13,556 in 2020. The territorial area is 597 km².</v>
    <v>4398</v>
    <v>4399</v>
    <v>4401</v>
    <v>4402</v>
    <v>4403</v>
    <v>Pé de Serra</v>
    <v>4404</v>
    <v>Pé de Serra</v>
    <v>mdp/vdpid/6504017614094729217</v>
  </rv>
  <rv s="0">
    <v>536870912</v>
    <v>Pedrão</v>
    <v>dac87864-0242-25ea-d4ce-76163491f431</v>
    <v>en-US</v>
    <v>Map</v>
  </rv>
  <rv s="1">
    <fb>172.458</fb>
    <v>8</v>
  </rv>
  <rv s="2">
    <v>450</v>
    <v>6</v>
    <v>1073</v>
    <v>7</v>
    <v>0</v>
    <v>Image of Pedrão</v>
  </rv>
  <rv s="1">
    <fb>-12.15</fb>
    <v>9</v>
  </rv>
  <rv s="4">
    <v>https://www.bing.com/search?q=pedr%c3%a3o+brazil&amp;form=skydnc</v>
    <v>Learn more on Bing</v>
  </rv>
  <rv s="1">
    <fb>-38.65</fb>
    <v>9</v>
  </rv>
  <rv s="1">
    <fb>7394</fb>
    <v>8</v>
  </rv>
  <rv s="9">
    <v>#VALUE!</v>
    <v>en-US</v>
    <v>dac87864-0242-25ea-d4ce-76163491f431</v>
    <v>536870912</v>
    <v>1</v>
    <v>1074</v>
    <v>72</v>
    <v>Pedrão</v>
    <v>4</v>
    <v>5</v>
    <v>Map</v>
    <v>6</v>
    <v>57</v>
    <v>60</v>
    <v>4407</v>
    <v>3</v>
    <v>Pedrão is a municipality in the state of Bahia in the North-East region of Brazil.</v>
    <v>4408</v>
    <v>4409</v>
    <v>4410</v>
    <v>4411</v>
    <v>Pedrão</v>
    <v>4412</v>
    <v>2370</v>
    <v>Pedrão</v>
    <v>mdp/vdpid/6505560091536654337</v>
  </rv>
  <rv s="0">
    <v>536870912</v>
    <v>Pedro Alexandre</v>
    <v>ea536810-1e78-0c20-2d2d-c4b5dd393b18</v>
    <v>en-US</v>
    <v>Map</v>
  </rv>
  <rv s="1">
    <fb>1110.078</fb>
    <v>8</v>
  </rv>
  <rv s="1">
    <fb>-10.013888888888999</fb>
    <v>9</v>
  </rv>
  <rv s="4">
    <v>https://www.bing.com/search?q=pedro+alexandre+bahia&amp;form=skydnc</v>
    <v>Learn more on Bing</v>
  </rv>
  <rv s="1">
    <fb>-37.893888888889002</fb>
    <v>9</v>
  </rv>
  <rv s="1">
    <fb>13954</fb>
    <v>8</v>
  </rv>
  <rv s="16">
    <v>#VALUE!</v>
    <v>en-US</v>
    <v>ea536810-1e78-0c20-2d2d-c4b5dd393b18</v>
    <v>536870912</v>
    <v>1</v>
    <v>1076</v>
    <v>151</v>
    <v>Pedro Alexandre</v>
    <v>4</v>
    <v>137</v>
    <v>Map</v>
    <v>6</v>
    <v>7</v>
    <v>60</v>
    <v>4415</v>
    <v>3</v>
    <v>Pedro Alexandre is a municipality in the state of Bahia in the North-East region of Brazil.</v>
    <v>4416</v>
    <v>4417</v>
    <v>4418</v>
    <v>Pedro Alexandre</v>
    <v>4419</v>
    <v>Pedro Alexandre</v>
    <v>mdp/vdpid/6493508310828843009</v>
  </rv>
  <rv s="0">
    <v>536870912</v>
    <v>Piatã, Bahia</v>
    <v>25810deb-98d0-1664-2507-70f8822de1be</v>
    <v>en-US</v>
    <v>Map</v>
  </rv>
  <rv s="1">
    <fb>1508.0360000000001</fb>
    <v>8</v>
  </rv>
  <rv s="2">
    <v>451</v>
    <v>6</v>
    <v>1077</v>
    <v>7</v>
    <v>0</v>
    <v>Image of Piatã, Bahia</v>
  </rv>
  <rv s="1">
    <fb>-13.151944444444</fb>
    <v>9</v>
  </rv>
  <rv s="4">
    <v>https://www.bing.com/search?q=piat%c3%a3+brazil&amp;form=skydnc</v>
    <v>Learn more on Bing</v>
  </rv>
  <rv s="1">
    <fb>-41.772777777778003</fb>
    <v>9</v>
  </rv>
  <rv s="1">
    <fb>16984</fb>
    <v>8</v>
  </rv>
  <rv s="9">
    <v>#VALUE!</v>
    <v>en-US</v>
    <v>25810deb-98d0-1664-2507-70f8822de1be</v>
    <v>536870912</v>
    <v>1</v>
    <v>1078</v>
    <v>72</v>
    <v>Piatã, Bahia</v>
    <v>4</v>
    <v>5</v>
    <v>Map</v>
    <v>6</v>
    <v>57</v>
    <v>60</v>
    <v>4422</v>
    <v>414</v>
    <v>Piatã is a municipality in the state of Bahia in Brazil. The population is 16,984 in an area of 1825.86 km². The elevation is 1,268 m.</v>
    <v>4423</v>
    <v>4424</v>
    <v>4425</v>
    <v>4426</v>
    <v>Piatã, Bahia</v>
    <v>4427</v>
    <v>2370</v>
    <v>Piatã, Bahia</v>
    <v>mdp/vdpid/6504070493832740865</v>
  </rv>
  <rv s="0">
    <v>536870912</v>
    <v>Pilão Arcado</v>
    <v>00bec5f5-0908-882e-7aaf-c1631bee6934</v>
    <v>en-US</v>
    <v>Map</v>
  </rv>
  <rv s="1">
    <fb>11700.012000000001</fb>
    <v>8</v>
  </rv>
  <rv s="2">
    <v>452</v>
    <v>6</v>
    <v>1079</v>
    <v>7</v>
    <v>0</v>
    <v>Image of Pilão Arcado</v>
  </rv>
  <rv s="1">
    <fb>-10.0018212</fb>
    <v>9</v>
  </rv>
  <rv s="0">
    <v>805306368</v>
    <v>Orgeto Bastos dos Santos (Mayor)</v>
    <v>b5d02d73-511c-601e-361b-5a6722879e63</v>
    <v>en-US</v>
    <v>Generic</v>
  </rv>
  <rv s="3">
    <v>191</v>
  </rv>
  <rv s="4">
    <v>https://www.bing.com/search?q=pil%c3%a3o+arcado+bahia&amp;form=skydnc</v>
    <v>Learn more on Bing</v>
  </rv>
  <rv s="1">
    <fb>-42.483027700000001</fb>
    <v>9</v>
  </rv>
  <rv s="1">
    <fb>35175</fb>
    <v>8</v>
  </rv>
  <rv s="5">
    <v>#VALUE!</v>
    <v>en-US</v>
    <v>00bec5f5-0908-882e-7aaf-c1631bee6934</v>
    <v>536870912</v>
    <v>1</v>
    <v>1080</v>
    <v>2</v>
    <v>Pilão Arcado</v>
    <v>4</v>
    <v>5</v>
    <v>Map</v>
    <v>6</v>
    <v>57</v>
    <v>60</v>
    <v>4430</v>
    <v>3</v>
    <v>Pilão Arcado is a municipality in the state of Bahia in the North-East region of Brazil. Pilão Arcado covers 11,731.5 km², and has a population of 35,175 with a population density of 3 inhabitants per square kilometer.</v>
    <v>4431</v>
    <v>4432</v>
    <v>4434</v>
    <v>4435</v>
    <v>4436</v>
    <v>Pilão Arcado</v>
    <v>4437</v>
    <v>2370</v>
    <v>Pilão Arcado</v>
    <v>mdp/vdpid/6491280759611981825</v>
  </rv>
  <rv s="0">
    <v>536870912</v>
    <v>Pindaí</v>
    <v>cf9178ee-1a84-8ac4-f311-d55deab042fa</v>
    <v>en-US</v>
    <v>Map</v>
  </rv>
  <rv s="1">
    <fb>715.48199999999997</fb>
    <v>8</v>
  </rv>
  <rv s="1">
    <fb>-14.492777777778</fb>
    <v>9</v>
  </rv>
  <rv s="4">
    <v>https://www.bing.com/search?q=pinda%c3%ad+bahia&amp;form=skydnc</v>
    <v>Learn more on Bing</v>
  </rv>
  <rv s="1">
    <fb>-42.686944444444002</fb>
    <v>9</v>
  </rv>
  <rv s="1">
    <fb>14731</fb>
    <v>8</v>
  </rv>
  <rv s="16">
    <v>#VALUE!</v>
    <v>en-US</v>
    <v>cf9178ee-1a84-8ac4-f311-d55deab042fa</v>
    <v>536870912</v>
    <v>1</v>
    <v>1082</v>
    <v>151</v>
    <v>Pindaí</v>
    <v>4</v>
    <v>137</v>
    <v>Map</v>
    <v>6</v>
    <v>7</v>
    <v>60</v>
    <v>4440</v>
    <v>3</v>
    <v>Pindaí is a municipality in the state of Bahia in the North-East region of Brazil.</v>
    <v>4441</v>
    <v>4442</v>
    <v>4443</v>
    <v>Pindaí</v>
    <v>4444</v>
    <v>Pindaí</v>
    <v>mdp/vdpid/6504514389356314625</v>
  </rv>
  <rv s="0">
    <v>536870912</v>
    <v>Pindobaçu</v>
    <v>be47772e-73dd-af28-80ec-2ddd178b06fd</v>
    <v>en-US</v>
    <v>Map</v>
  </rv>
  <rv s="1">
    <fb>527.74199999999996</fb>
    <v>8</v>
  </rv>
  <rv s="1">
    <fb>-10.742777777778</fb>
    <v>9</v>
  </rv>
  <rv s="4">
    <v>https://www.bing.com/search?q=pindoba%c3%a7u+bahia&amp;form=skydnc</v>
    <v>Learn more on Bing</v>
  </rv>
  <rv s="1">
    <fb>-40.362777777778</fb>
    <v>9</v>
  </rv>
  <rv s="1">
    <fb>19083</fb>
    <v>8</v>
  </rv>
  <rv s="16">
    <v>#VALUE!</v>
    <v>en-US</v>
    <v>be47772e-73dd-af28-80ec-2ddd178b06fd</v>
    <v>536870912</v>
    <v>1</v>
    <v>1084</v>
    <v>151</v>
    <v>Pindobaçu</v>
    <v>4</v>
    <v>137</v>
    <v>Map</v>
    <v>6</v>
    <v>7</v>
    <v>60</v>
    <v>4447</v>
    <v>3</v>
    <v>Pindobaçu is a municipality in the state of Bahia in the North-East region of Brazil.</v>
    <v>4448</v>
    <v>4449</v>
    <v>4450</v>
    <v>Pindobaçu</v>
    <v>4451</v>
    <v>Pindobaçu</v>
    <v>mdp/vdpid/6491881846761062401</v>
  </rv>
  <rv s="0">
    <v>536870912</v>
    <v>Pintadas</v>
    <v>5d846b30-119b-4b03-356f-1c089c805c5c</v>
    <v>en-US</v>
    <v>Map</v>
  </rv>
  <rv s="1">
    <fb>531</fb>
    <v>8</v>
  </rv>
  <rv s="2">
    <v>453</v>
    <v>6</v>
    <v>1085</v>
    <v>7</v>
    <v>0</v>
    <v>Image of Pintadas</v>
  </rv>
  <rv s="1">
    <fb>-11.812777777778001</fb>
    <v>9</v>
  </rv>
  <rv s="4">
    <v>https://www.bing.com/search?q=pintadas+brazil&amp;form=skydnc</v>
    <v>Learn more on Bing</v>
  </rv>
  <rv s="1">
    <fb>-39.908888888889003</fb>
    <v>9</v>
  </rv>
  <rv s="1">
    <fb>10325</fb>
    <v>8</v>
  </rv>
  <rv s="12">
    <v>#VALUE!</v>
    <v>en-US</v>
    <v>5d846b30-119b-4b03-356f-1c089c805c5c</v>
    <v>536870912</v>
    <v>1</v>
    <v>1086</v>
    <v>120</v>
    <v>Pintadas</v>
    <v>4</v>
    <v>5</v>
    <v>Map</v>
    <v>6</v>
    <v>7</v>
    <v>60</v>
    <v>4454</v>
    <v>3</v>
    <v>Pintadas is a municipality in the state of Bahia in the North-East region of Brazil.</v>
    <v>4455</v>
    <v>4456</v>
    <v>4457</v>
    <v>4458</v>
    <v>Pintadas</v>
    <v>4459</v>
    <v>Pintadas</v>
    <v>mdp/vdpid/6503968721009115137</v>
  </rv>
  <rv s="0">
    <v>536870912</v>
    <v>Piraí do Norte</v>
    <v>70cfdc0f-f320-3bdd-7efc-6948d3753ad4</v>
    <v>en-US</v>
    <v>Map</v>
  </rv>
  <rv s="1">
    <fb>227.63800000000001</fb>
    <v>8</v>
  </rv>
  <rv s="2">
    <v>454</v>
    <v>6</v>
    <v>1087</v>
    <v>7</v>
    <v>0</v>
    <v>Image of Piraí do Norte</v>
  </rv>
  <rv s="1">
    <fb>-13.761944444444</fb>
    <v>9</v>
  </rv>
  <rv s="4">
    <v>https://www.bing.com/search?q=pira%c3%ad+do+norte+bahia&amp;form=skydnc</v>
    <v>Learn more on Bing</v>
  </rv>
  <rv s="1">
    <fb>-39.378888888889001</fb>
    <v>9</v>
  </rv>
  <rv s="1">
    <fb>10050</fb>
    <v>8</v>
  </rv>
  <rv s="9">
    <v>#VALUE!</v>
    <v>en-US</v>
    <v>70cfdc0f-f320-3bdd-7efc-6948d3753ad4</v>
    <v>536870912</v>
    <v>1</v>
    <v>1088</v>
    <v>72</v>
    <v>Piraí do Norte</v>
    <v>4</v>
    <v>5</v>
    <v>Map</v>
    <v>6</v>
    <v>64</v>
    <v>60</v>
    <v>4462</v>
    <v>3</v>
    <v>Piraí do Norte is a municipality in the state of Bahia in the North-East region of Brazil. Its estimated population in 2020 was 10,036 inhabitants and is located 320 km away from the state capital. It has an area of 193.4 km². Its main source of ...</v>
    <v>4463</v>
    <v>4464</v>
    <v>4465</v>
    <v>4466</v>
    <v>Piraí do Norte</v>
    <v>4467</v>
    <v>2370</v>
    <v>Piraí do Norte</v>
    <v>mdp/vdpid/6505820435995688961</v>
  </rv>
  <rv s="0">
    <v>536870912</v>
    <v>Piripá</v>
    <v>fc12621c-41fa-f182-fcef-b28c1bfaf5d2</v>
    <v>en-US</v>
    <v>Map</v>
  </rv>
  <rv s="1">
    <fb>511.755</fb>
    <v>8</v>
  </rv>
  <rv s="2">
    <v>455</v>
    <v>6</v>
    <v>1089</v>
    <v>7</v>
    <v>0</v>
    <v>Image of Piripá</v>
  </rv>
  <rv s="1">
    <fb>-14.94</fb>
    <v>9</v>
  </rv>
  <rv s="4">
    <v>https://www.bing.com/search?q=pirip%c3%a1+bahia&amp;form=skydnc</v>
    <v>Learn more on Bing</v>
  </rv>
  <rv s="1">
    <fb>-41.72</fb>
    <v>9</v>
  </rv>
  <rv s="1">
    <fb>9152</fb>
    <v>8</v>
  </rv>
  <rv s="12">
    <v>#VALUE!</v>
    <v>en-US</v>
    <v>fc12621c-41fa-f182-fcef-b28c1bfaf5d2</v>
    <v>536870912</v>
    <v>1</v>
    <v>1090</v>
    <v>120</v>
    <v>Piripá</v>
    <v>4</v>
    <v>5</v>
    <v>Map</v>
    <v>6</v>
    <v>7</v>
    <v>60</v>
    <v>4470</v>
    <v>3</v>
    <v>Piripá is a municipality in the state of Bahia in the North-East region of Brazil.</v>
    <v>4471</v>
    <v>4472</v>
    <v>4473</v>
    <v>4474</v>
    <v>Piripá</v>
    <v>4475</v>
    <v>Piripá</v>
    <v>mdp/vdpid/6505015388735012865</v>
  </rv>
  <rv s="0">
    <v>536870912</v>
    <v>Piritiba</v>
    <v>f5cf64b2-5745-d66e-a180-7804e24a0f34</v>
    <v>en-US</v>
    <v>Map</v>
  </rv>
  <rv s="1">
    <fb>990.59799999999996</fb>
    <v>8</v>
  </rv>
  <rv s="2">
    <v>456</v>
    <v>6</v>
    <v>1091</v>
    <v>7</v>
    <v>0</v>
    <v>Image of Piritiba</v>
  </rv>
  <rv s="1">
    <fb>-11.73</fb>
    <v>9</v>
  </rv>
  <rv s="4">
    <v>https://www.bing.com/search?q=piritiba+bahia&amp;form=skydnc</v>
    <v>Learn more on Bing</v>
  </rv>
  <rv s="1">
    <fb>-40.555</fb>
    <v>9</v>
  </rv>
  <rv s="1">
    <fb>17566</fb>
    <v>8</v>
  </rv>
  <rv s="12">
    <v>#VALUE!</v>
    <v>en-US</v>
    <v>f5cf64b2-5745-d66e-a180-7804e24a0f34</v>
    <v>536870912</v>
    <v>1</v>
    <v>1092</v>
    <v>120</v>
    <v>Piritiba</v>
    <v>4</v>
    <v>5</v>
    <v>Map</v>
    <v>6</v>
    <v>7</v>
    <v>60</v>
    <v>4478</v>
    <v>3</v>
    <v>Piritiba is a municipality in the state of Bahia in the North-East region of Brazil.</v>
    <v>4479</v>
    <v>4480</v>
    <v>4481</v>
    <v>4482</v>
    <v>Piritiba</v>
    <v>4483</v>
    <v>Piritiba</v>
    <v>mdp/vdpid/6503928095651659777</v>
  </rv>
  <rv s="0">
    <v>536870912</v>
    <v>Planaltino</v>
    <v>e357621e-78b7-4993-fe0f-a74ad3d9694b</v>
    <v>en-US</v>
    <v>Map</v>
  </rv>
  <rv s="1">
    <fb>938.10400000000004</fb>
    <v>8</v>
  </rv>
  <rv s="2">
    <v>457</v>
    <v>6</v>
    <v>1093</v>
    <v>7</v>
    <v>0</v>
    <v>Image of Planaltino</v>
  </rv>
  <rv s="1">
    <fb>-13.258888888889</fb>
    <v>9</v>
  </rv>
  <rv s="4">
    <v>https://www.bing.com/search?q=planaltino+bahia&amp;form=skydnc</v>
    <v>Learn more on Bing</v>
  </rv>
  <rv s="1">
    <fb>-40.368888888889003</fb>
    <v>9</v>
  </rv>
  <rv s="1">
    <fb>8022</fb>
    <v>8</v>
  </rv>
  <rv s="12">
    <v>#VALUE!</v>
    <v>en-US</v>
    <v>e357621e-78b7-4993-fe0f-a74ad3d9694b</v>
    <v>536870912</v>
    <v>1</v>
    <v>1094</v>
    <v>120</v>
    <v>Planaltino</v>
    <v>4</v>
    <v>5</v>
    <v>Map</v>
    <v>6</v>
    <v>7</v>
    <v>60</v>
    <v>4486</v>
    <v>3</v>
    <v>Planaltino is a municipality in the state of Bahia in the North-East region of Brazil.</v>
    <v>4487</v>
    <v>4488</v>
    <v>4489</v>
    <v>4490</v>
    <v>Planaltino</v>
    <v>4491</v>
    <v>Planaltino</v>
    <v>mdp/vdpid/6504218104023744513</v>
  </rv>
  <rv s="0">
    <v>536870912</v>
    <v>Planalto, Bahia</v>
    <v>5d01f671-f6a9-d57d-ab03-e2eb3d51a70d</v>
    <v>en-US</v>
    <v>Map</v>
  </rv>
  <rv s="1">
    <fb>883.76900000000001</fb>
    <v>8</v>
  </rv>
  <rv s="2">
    <v>458</v>
    <v>6</v>
    <v>1095</v>
    <v>7</v>
    <v>0</v>
    <v>Image of Planalto, Bahia</v>
  </rv>
  <rv s="1">
    <fb>-14.67</fb>
    <v>9</v>
  </rv>
  <rv s="4">
    <v>https://www.bing.com/search?q=planalto%2c+bahia&amp;form=skydnc</v>
    <v>Learn more on Bing</v>
  </rv>
  <rv s="1">
    <fb>-40.470833333332997</fb>
    <v>9</v>
  </rv>
  <rv s="1">
    <fb>26426</fb>
    <v>8</v>
  </rv>
  <rv s="9">
    <v>#VALUE!</v>
    <v>en-US</v>
    <v>5d01f671-f6a9-d57d-ab03-e2eb3d51a70d</v>
    <v>536870912</v>
    <v>1</v>
    <v>1096</v>
    <v>72</v>
    <v>Planalto, Bahia</v>
    <v>4</v>
    <v>5</v>
    <v>Map</v>
    <v>6</v>
    <v>57</v>
    <v>60</v>
    <v>4494</v>
    <v>3</v>
    <v>Planalto is a municipality in the state of Bahia in the North-East region of Brazil.</v>
    <v>4495</v>
    <v>4496</v>
    <v>4497</v>
    <v>4498</v>
    <v>Planalto, Bahia</v>
    <v>4499</v>
    <v>2370</v>
    <v>Planalto, Bahia</v>
    <v>mdp/vdpid/6505108606738759681</v>
  </rv>
  <rv s="0">
    <v>536870912</v>
    <v>Poções</v>
    <v>dc7d7de5-b68f-4d56-84e4-9152e2a0332b</v>
    <v>en-US</v>
    <v>Map</v>
  </rv>
  <rv s="1">
    <fb>826.50099999999998</fb>
    <v>8</v>
  </rv>
  <rv s="2">
    <v>459</v>
    <v>6</v>
    <v>1097</v>
    <v>7</v>
    <v>0</v>
    <v>Image of Poções</v>
  </rv>
  <rv s="1">
    <fb>-14.53</fb>
    <v>9</v>
  </rv>
  <rv s="4">
    <v>https://www.bing.com/search?q=po%c3%a7%c3%b5es+bahia&amp;form=skydnc</v>
    <v>Learn more on Bing</v>
  </rv>
  <rv s="1">
    <fb>-40.365000000000002</fb>
    <v>9</v>
  </rv>
  <rv s="1">
    <fb>48293</fb>
    <v>8</v>
  </rv>
  <rv s="12">
    <v>#VALUE!</v>
    <v>en-US</v>
    <v>dc7d7de5-b68f-4d56-84e4-9152e2a0332b</v>
    <v>536870912</v>
    <v>1</v>
    <v>1098</v>
    <v>120</v>
    <v>Poções</v>
    <v>4</v>
    <v>5</v>
    <v>Map</v>
    <v>6</v>
    <v>7</v>
    <v>60</v>
    <v>4502</v>
    <v>3</v>
    <v>Poções is a municipality in the state of Bahia in the North-East region of Brazil.</v>
    <v>4503</v>
    <v>4504</v>
    <v>4505</v>
    <v>4506</v>
    <v>Poções</v>
    <v>4507</v>
    <v>Poções</v>
    <v>mdp/vdpid/6505055091932790785</v>
  </rv>
  <rv s="0">
    <v>536870912</v>
    <v>Pojuca</v>
    <v>5438b511-e899-b266-5be3-c56beda2131d</v>
    <v>en-US</v>
    <v>Map</v>
  </rv>
  <rv s="1">
    <fb>290.11700000000002</fb>
    <v>8</v>
  </rv>
  <rv s="2">
    <v>460</v>
    <v>6</v>
    <v>1099</v>
    <v>7</v>
    <v>0</v>
    <v>Image of Pojuca</v>
  </rv>
  <rv s="1">
    <fb>-12.426026800000001</fb>
    <v>9</v>
  </rv>
  <rv s="4">
    <v>https://www.bing.com/search?q=pojuca+bahia&amp;form=skydnc</v>
    <v>Learn more on Bing</v>
  </rv>
  <rv s="1">
    <fb>-38.326657300000001</fb>
    <v>9</v>
  </rv>
  <rv s="1">
    <fb>32129</fb>
    <v>8</v>
  </rv>
  <rv s="12">
    <v>#VALUE!</v>
    <v>en-US</v>
    <v>5438b511-e899-b266-5be3-c56beda2131d</v>
    <v>536870912</v>
    <v>1</v>
    <v>1100</v>
    <v>120</v>
    <v>Pojuca</v>
    <v>4</v>
    <v>5</v>
    <v>Map</v>
    <v>6</v>
    <v>7</v>
    <v>60</v>
    <v>4510</v>
    <v>3</v>
    <v>Pojuca is a municipality in the state of Bahia in the North-East region of Brazil. Pojuca is the birthplace of mixed martial artist and current UFC Women's Featherweight Champion and two-time Women's Bantamweight Champion Amanda Nunes.</v>
    <v>4511</v>
    <v>4512</v>
    <v>4513</v>
    <v>4514</v>
    <v>Pojuca</v>
    <v>4515</v>
    <v>Pojuca</v>
    <v>mdp/vdpid/6505576913312940033</v>
  </rv>
  <rv s="0">
    <v>536870912</v>
    <v>Ponto Novo</v>
    <v>b1602944-213e-74bf-0c07-b9d8cbbfea70</v>
    <v>en-US</v>
    <v>Map</v>
  </rv>
  <rv s="1">
    <fb>465.31099999999998</fb>
    <v>8</v>
  </rv>
  <rv s="1">
    <fb>-10.86194444</fb>
    <v>9</v>
  </rv>
  <rv s="4">
    <v>https://www.bing.com/search?q=ponto+novo+bahia&amp;form=skydnc</v>
    <v>Learn more on Bing</v>
  </rv>
  <rv s="1">
    <fb>-40.133888890000001</fb>
    <v>9</v>
  </rv>
  <rv s="1">
    <fb>17938</fb>
    <v>8</v>
  </rv>
  <rv s="16">
    <v>#VALUE!</v>
    <v>en-US</v>
    <v>b1602944-213e-74bf-0c07-b9d8cbbfea70</v>
    <v>536870912</v>
    <v>1</v>
    <v>1102</v>
    <v>151</v>
    <v>Ponto Novo</v>
    <v>4</v>
    <v>137</v>
    <v>Map</v>
    <v>6</v>
    <v>7</v>
    <v>60</v>
    <v>4518</v>
    <v>3</v>
    <v>Ponto Novo is a municipality in the state of Bahia in the North-East region of Brazil. It was raised to municipality status in 1985, the area being taken out of the municipality of Caldeirão Grande.</v>
    <v>4519</v>
    <v>4520</v>
    <v>4521</v>
    <v>Ponto Novo</v>
    <v>4522</v>
    <v>Ponto Novo</v>
    <v>mdp/vdpid/6491926218269523969</v>
  </rv>
  <rv s="0">
    <v>536870912</v>
    <v>Porto Seguro</v>
    <v>51f4e00b-3f6b-dbe3-f10d-829411fdf06e</v>
    <v>en-US</v>
    <v>Map</v>
  </rv>
  <rv s="1">
    <fb>2408.3270000000002</fb>
    <v>8</v>
  </rv>
  <rv s="2">
    <v>461</v>
    <v>6</v>
    <v>1103</v>
    <v>7</v>
    <v>0</v>
    <v>Image of Porto Seguro</v>
  </rv>
  <rv s="1">
    <fb>-16.45</fb>
    <v>9</v>
  </rv>
  <rv s="0">
    <v>805306368</v>
    <v>Jânio Natal Andrade Borges (Mayor)</v>
    <v>289a8837-e226-61c1-7a4e-8fbe94a30359</v>
    <v>en-US</v>
    <v>Generic</v>
  </rv>
  <rv s="3">
    <v>192</v>
  </rv>
  <rv s="4">
    <v>https://www.bing.com/search?q=porto+seguro+brazil&amp;form=skydnc</v>
    <v>Learn more on Bing</v>
  </rv>
  <rv s="1">
    <fb>-39.064999999999998</fb>
    <v>9</v>
  </rv>
  <rv s="1">
    <fb>168326</fb>
    <v>8</v>
  </rv>
  <rv s="5">
    <v>#VALUE!</v>
    <v>en-US</v>
    <v>51f4e00b-3f6b-dbe3-f10d-829411fdf06e</v>
    <v>536870912</v>
    <v>1</v>
    <v>1104</v>
    <v>2</v>
    <v>Porto Seguro</v>
    <v>4</v>
    <v>5</v>
    <v>Map</v>
    <v>6</v>
    <v>7</v>
    <v>60</v>
    <v>4525</v>
    <v>3</v>
    <v>Porto Seguro, is a city located in the far south of Bahia, Brazil. The city has an estimated population of 150,658, covers 2,287 square kilometres, and has a population density of 52.7 residents per square kilometer. The area that includes Porto ...</v>
    <v>4526</v>
    <v>4527</v>
    <v>4529</v>
    <v>4530</v>
    <v>4531</v>
    <v>Porto Seguro</v>
    <v>4532</v>
    <v>2370</v>
    <v>Porto Seguro</v>
    <v>mdp/vdpid/6506935806488215553</v>
  </rv>
  <rv s="0">
    <v>536870912</v>
    <v>Potiraguá</v>
    <v>e6cf02e0-2992-1cd2-fded-c79863210de8</v>
    <v>en-US</v>
    <v>Map</v>
  </rv>
  <rv s="1">
    <fb>989.471</fb>
    <v>8</v>
  </rv>
  <rv s="2">
    <v>462</v>
    <v>6</v>
    <v>1105</v>
    <v>7</v>
    <v>0</v>
    <v>Image of Potiraguá</v>
  </rv>
  <rv s="1">
    <fb>-15.595000000000001</fb>
    <v>9</v>
  </rv>
  <rv s="4">
    <v>https://www.bing.com/search?q=potiragu%c3%a1+bahia&amp;form=skydnc</v>
    <v>Learn more on Bing</v>
  </rv>
  <rv s="1">
    <fb>-39.876944444444</fb>
    <v>9</v>
  </rv>
  <rv s="1">
    <fb>6916</fb>
    <v>8</v>
  </rv>
  <rv s="9">
    <v>#VALUE!</v>
    <v>en-US</v>
    <v>e6cf02e0-2992-1cd2-fded-c79863210de8</v>
    <v>536870912</v>
    <v>1</v>
    <v>1106</v>
    <v>72</v>
    <v>Potiraguá</v>
    <v>4</v>
    <v>5</v>
    <v>Map</v>
    <v>6</v>
    <v>57</v>
    <v>60</v>
    <v>4535</v>
    <v>3</v>
    <v>Potiraguá is a municipality in the state of Bahia in the North-East region of Brazil.</v>
    <v>4536</v>
    <v>4537</v>
    <v>4538</v>
    <v>4539</v>
    <v>Potiraguá</v>
    <v>4540</v>
    <v>2370</v>
    <v>Potiraguá</v>
    <v>mdp/vdpid/6505347541356249089</v>
  </rv>
  <rv s="0">
    <v>536870912</v>
    <v>Prado, Bahia</v>
    <v>ec48186f-9230-7e09-0fef-06a13acf061e</v>
    <v>en-US</v>
    <v>Map</v>
  </rv>
  <rv s="1">
    <fb>1664.5360000000001</fb>
    <v>8</v>
  </rv>
  <rv s="2">
    <v>463</v>
    <v>6</v>
    <v>1107</v>
    <v>7</v>
    <v>0</v>
    <v>Image of Prado, Bahia</v>
  </rv>
  <rv s="1">
    <fb>-17.340833333332998</fb>
    <v>9</v>
  </rv>
  <rv s="4">
    <v>https://www.bing.com/search?q=prado%2c+bahia&amp;form=skydnc</v>
    <v>Learn more on Bing</v>
  </rv>
  <rv s="1">
    <fb>-39.220833333332997</fb>
    <v>9</v>
  </rv>
  <rv s="1">
    <fb>28194</fb>
    <v>8</v>
  </rv>
  <rv s="9">
    <v>#VALUE!</v>
    <v>en-US</v>
    <v>ec48186f-9230-7e09-0fef-06a13acf061e</v>
    <v>536870912</v>
    <v>1</v>
    <v>1108</v>
    <v>72</v>
    <v>Prado, Bahia</v>
    <v>4</v>
    <v>5</v>
    <v>Map</v>
    <v>6</v>
    <v>57</v>
    <v>60</v>
    <v>4543</v>
    <v>3</v>
    <v>Prado is a municipality in the state of Bahia in the North-East region of Brazil. The municipality contains the Descobrimento National Park, a conservation unit of 22,694 hectares created in 1999. It also contains part of the Corumbau Marine ...</v>
    <v>4544</v>
    <v>4545</v>
    <v>4546</v>
    <v>4547</v>
    <v>Prado, Bahia</v>
    <v>4548</v>
    <v>2370</v>
    <v>Prado, Bahia</v>
    <v>mdp/vdpid/6509971902746853377</v>
  </rv>
  <rv s="0">
    <v>536870912</v>
    <v>Presidente Dutra, Bahia</v>
    <v>6932f7b1-e6c7-48c2-815b-2b0bb6b84138</v>
    <v>en-US</v>
    <v>Map</v>
  </rv>
  <rv s="1">
    <fb>163.55000000000001</fb>
    <v>8</v>
  </rv>
  <rv s="2">
    <v>464</v>
    <v>6</v>
    <v>1109</v>
    <v>7</v>
    <v>0</v>
    <v>Image of Presidente Dutra, Bahia</v>
  </rv>
  <rv s="1">
    <fb>-11.295833333333</fb>
    <v>9</v>
  </rv>
  <rv s="4">
    <v>https://www.bing.com/search?q=presidente+dutra+bahia&amp;form=skydnc</v>
    <v>Learn more on Bing</v>
  </rv>
  <rv s="1">
    <fb>-41.986944444443999</fb>
    <v>9</v>
  </rv>
  <rv s="1">
    <fb>15160</fb>
    <v>8</v>
  </rv>
  <rv s="12">
    <v>#VALUE!</v>
    <v>en-US</v>
    <v>6932f7b1-e6c7-48c2-815b-2b0bb6b84138</v>
    <v>536870912</v>
    <v>1</v>
    <v>1110</v>
    <v>120</v>
    <v>Presidente Dutra, Bahia</v>
    <v>4</v>
    <v>5</v>
    <v>Map</v>
    <v>6</v>
    <v>57</v>
    <v>60</v>
    <v>4551</v>
    <v>3</v>
    <v>Presidente Dutra is a municipality in the state of Bahia in the North-East region of Brazil.</v>
    <v>4552</v>
    <v>4553</v>
    <v>4554</v>
    <v>4555</v>
    <v>Presidente Dutra, Bahia</v>
    <v>4556</v>
    <v>Presidente Dutra, Bahia</v>
    <v>mdp/vdpid/6503763210934419457</v>
  </rv>
  <rv s="0">
    <v>536870912</v>
    <v>Presidente Jânio Quadros</v>
    <v>3f5e8e6f-fe15-3042-d713-bf1254946769</v>
    <v>en-US</v>
    <v>Map</v>
  </rv>
  <rv s="1">
    <fb>1327.3789999999999</fb>
    <v>8</v>
  </rv>
  <rv s="1">
    <fb>-14.688888888889</fb>
    <v>9</v>
  </rv>
  <rv s="4">
    <v>https://www.bing.com/search?q=presidente+j%c3%a2nio+quadros+bahia&amp;form=skydnc</v>
    <v>Learn more on Bing</v>
  </rv>
  <rv s="1">
    <fb>-41.677777777777997</fb>
    <v>9</v>
  </rv>
  <rv s="1">
    <fb>12179</fb>
    <v>8</v>
  </rv>
  <rv s="14">
    <v>#VALUE!</v>
    <v>en-US</v>
    <v>3f5e8e6f-fe15-3042-d713-bf1254946769</v>
    <v>536870912</v>
    <v>1</v>
    <v>1112</v>
    <v>136</v>
    <v>Presidente Jânio Quadros</v>
    <v>4</v>
    <v>137</v>
    <v>Map</v>
    <v>6</v>
    <v>57</v>
    <v>60</v>
    <v>4559</v>
    <v>3</v>
    <v>Presidente Jânio Quadros is a municipality in the state of Bahia in the North-East region of Brazil.</v>
    <v>4560</v>
    <v>4561</v>
    <v>4562</v>
    <v>Presidente Jânio Quadros</v>
    <v>4563</v>
    <v>2370</v>
    <v>Presidente Jânio Quadros</v>
    <v>mdp/vdpid/6504992293118803969</v>
  </rv>
  <rv s="0">
    <v>536870912</v>
    <v>Presidente Tancredo Neves</v>
    <v>a8b625b4-4655-c8de-afab-0bdd76db5d22</v>
    <v>en-US</v>
    <v>Map</v>
  </rv>
  <rv s="1">
    <fb>417.2</fb>
    <v>8</v>
  </rv>
  <rv s="2">
    <v>465</v>
    <v>6</v>
    <v>1113</v>
    <v>7</v>
    <v>0</v>
    <v>Image of Presidente Tancredo Neves</v>
  </rv>
  <rv s="1">
    <fb>-13.448888888889</fb>
    <v>9</v>
  </rv>
  <rv s="4">
    <v>https://www.bing.com/search?q=presidente+tancredo+neves+brazil&amp;form=skydnc</v>
    <v>Learn more on Bing</v>
  </rv>
  <rv s="1">
    <fb>-39.42</fb>
    <v>9</v>
  </rv>
  <rv s="1">
    <fb>27726</fb>
    <v>8</v>
  </rv>
  <rv s="12">
    <v>#VALUE!</v>
    <v>en-US</v>
    <v>a8b625b4-4655-c8de-afab-0bdd76db5d22</v>
    <v>536870912</v>
    <v>1</v>
    <v>1114</v>
    <v>120</v>
    <v>Presidente Tancredo Neves</v>
    <v>4</v>
    <v>5</v>
    <v>Map</v>
    <v>6</v>
    <v>7</v>
    <v>60</v>
    <v>4566</v>
    <v>3</v>
    <v>Presidente Tancredo Neves is a municipality in the state of Bahia in Brazil. The population is 28,004 in an area of 417.20 km². The town is named after Tancredo Neves, elected president of Brazil in 1985.</v>
    <v>4567</v>
    <v>4568</v>
    <v>4569</v>
    <v>4570</v>
    <v>Presidente Tancredo Neves</v>
    <v>4571</v>
    <v>Presidente Tancredo Neves</v>
    <v>mdp/vdpid/6505806198715973633</v>
  </rv>
  <rv s="0">
    <v>536870912</v>
    <v>Queimadas, Bahia</v>
    <v>a308d2d9-421c-ce2d-ff88-bc2b1dd63619</v>
    <v>en-US</v>
    <v>Map</v>
  </rv>
  <rv s="1">
    <fb>2027.875</fb>
    <v>8</v>
  </rv>
  <rv s="1">
    <fb>-10.977777777778</fb>
    <v>9</v>
  </rv>
  <rv s="4">
    <v>https://www.bing.com/search?q=queimadas%2c+bahia&amp;form=skydnc</v>
    <v>Learn more on Bing</v>
  </rv>
  <rv s="1">
    <fb>-39.623888888888999</fb>
    <v>9</v>
  </rv>
  <rv s="1">
    <fb>25978</fb>
    <v>8</v>
  </rv>
  <rv s="16">
    <v>#VALUE!</v>
    <v>en-US</v>
    <v>a308d2d9-421c-ce2d-ff88-bc2b1dd63619</v>
    <v>536870912</v>
    <v>1</v>
    <v>1116</v>
    <v>151</v>
    <v>Queimadas, Bahia</v>
    <v>4</v>
    <v>137</v>
    <v>Map</v>
    <v>6</v>
    <v>7</v>
    <v>60</v>
    <v>4574</v>
    <v>3</v>
    <v>Queimadas is a municipality in the state of Bahia in the North-East region of Brazil. The city is located at a distance of approximately 300 km from the state capital, Salvador, and situated at a latitude of 10º58'42" south and a longitude of ...</v>
    <v>4575</v>
    <v>4576</v>
    <v>4577</v>
    <v>Queimadas, Bahia</v>
    <v>4578</v>
    <v>Queimadas, Bahia</v>
    <v>mdp/vdpid/6491934155402641409</v>
  </rv>
  <rv s="0">
    <v>536870912</v>
    <v>Quijingue</v>
    <v>d24fc991-5140-dd94-e22f-f13f6b67c64c</v>
    <v>en-US</v>
    <v>Map</v>
  </rv>
  <rv s="1">
    <fb>1271.069</fb>
    <v>8</v>
  </rv>
  <rv s="1">
    <fb>-10.752777777778</fb>
    <v>9</v>
  </rv>
  <rv s="4">
    <v>https://www.bing.com/search?q=quijingue+bahia&amp;form=skydnc</v>
    <v>Learn more on Bing</v>
  </rv>
  <rv s="1">
    <fb>-39.21</fb>
    <v>9</v>
  </rv>
  <rv s="1">
    <fb>25272</fb>
    <v>8</v>
  </rv>
  <rv s="16">
    <v>#VALUE!</v>
    <v>en-US</v>
    <v>d24fc991-5140-dd94-e22f-f13f6b67c64c</v>
    <v>536870912</v>
    <v>1</v>
    <v>1118</v>
    <v>151</v>
    <v>Quijingue</v>
    <v>4</v>
    <v>137</v>
    <v>Map</v>
    <v>6</v>
    <v>7</v>
    <v>60</v>
    <v>4581</v>
    <v>3</v>
    <v>Quijingue is a municipality in the state of Bahia in the North-East region of Brazil.</v>
    <v>4582</v>
    <v>4583</v>
    <v>4584</v>
    <v>Quijingue</v>
    <v>4585</v>
    <v>Quijingue</v>
    <v>mdp/vdpid/6493453267433947137</v>
  </rv>
  <rv s="0">
    <v>536870912</v>
    <v>Quixabeira</v>
    <v>efb52c81-b746-e53f-ce8c-3478c7e51932</v>
    <v>en-US</v>
    <v>Map</v>
  </rv>
  <rv s="1">
    <fb>368.017</fb>
    <v>8</v>
  </rv>
  <rv s="2">
    <v>466</v>
    <v>6</v>
    <v>1119</v>
    <v>7</v>
    <v>0</v>
    <v>Image of Quixabeira</v>
  </rv>
  <rv s="1">
    <fb>-11.411944444444</fb>
    <v>9</v>
  </rv>
  <rv s="4">
    <v>https://www.bing.com/search?q=quixabeira+bahia&amp;form=skydnc</v>
    <v>Learn more on Bing</v>
  </rv>
  <rv s="1">
    <fb>-40.127777777778</fb>
    <v>9</v>
  </rv>
  <rv s="1">
    <fb>9461</fb>
    <v>8</v>
  </rv>
  <rv s="12">
    <v>#VALUE!</v>
    <v>en-US</v>
    <v>efb52c81-b746-e53f-ce8c-3478c7e51932</v>
    <v>536870912</v>
    <v>1</v>
    <v>1120</v>
    <v>120</v>
    <v>Quixabeira</v>
    <v>4</v>
    <v>5</v>
    <v>Map</v>
    <v>6</v>
    <v>7</v>
    <v>60</v>
    <v>4588</v>
    <v>3</v>
    <v>Quixabeira is a municipality in the state of Bahia in the North-East region of Brazil. With 8,956 inhabitants of estimated population, borders with five other municipalities: Jacobina, Capim Grosso, São José do Jacuípe, Várzea da Roça and ...</v>
    <v>4589</v>
    <v>4590</v>
    <v>4591</v>
    <v>4592</v>
    <v>Quixabeira</v>
    <v>4593</v>
    <v>Quixabeira</v>
    <v>mdp/vdpid/6503941158677250049</v>
  </rv>
  <rv s="0">
    <v>536870912</v>
    <v>Rafael Jambeiro</v>
    <v>d7e8dc8a-1856-d3c4-acc7-db1e2aef247b</v>
    <v>en-US</v>
    <v>Map</v>
  </rv>
  <rv s="1">
    <fb>1207.2190000000001</fb>
    <v>8</v>
  </rv>
  <rv s="2">
    <v>467</v>
    <v>6</v>
    <v>1121</v>
    <v>7</v>
    <v>0</v>
    <v>Image of Rafael Jambeiro</v>
  </rv>
  <rv s="1">
    <fb>-12.407777777778</fb>
    <v>9</v>
  </rv>
  <rv s="4">
    <v>https://www.bing.com/search?q=rafael+jambeiro+brazil&amp;form=skydnc</v>
    <v>Learn more on Bing</v>
  </rv>
  <rv s="1">
    <fb>-39.500833333332999</fb>
    <v>9</v>
  </rv>
  <rv s="1">
    <fb>19662</fb>
    <v>8</v>
  </rv>
  <rv s="12">
    <v>#VALUE!</v>
    <v>en-US</v>
    <v>d7e8dc8a-1856-d3c4-acc7-db1e2aef247b</v>
    <v>536870912</v>
    <v>1</v>
    <v>1122</v>
    <v>120</v>
    <v>Rafael Jambeiro</v>
    <v>4</v>
    <v>5</v>
    <v>Map</v>
    <v>6</v>
    <v>7</v>
    <v>60</v>
    <v>4596</v>
    <v>3</v>
    <v>Rafael Jambeiro is a municipality in the state of Bahia in the North-East region of Brazil.</v>
    <v>4597</v>
    <v>4598</v>
    <v>4599</v>
    <v>4600</v>
    <v>Rafael Jambeiro</v>
    <v>4601</v>
    <v>Rafael Jambeiro</v>
    <v>mdp/vdpid/6505542524650651649</v>
  </rv>
  <rv s="0">
    <v>536870912</v>
    <v>Remanso</v>
    <v>81f1361b-98ab-197e-c63a-87cbc1bc9a5a</v>
    <v>en-US</v>
    <v>Map</v>
  </rv>
  <rv s="1">
    <fb>4693.5050000000001</fb>
    <v>8</v>
  </rv>
  <rv s="2">
    <v>468</v>
    <v>6</v>
    <v>1123</v>
    <v>7</v>
    <v>0</v>
    <v>Image of Remanso</v>
  </rv>
  <rv s="1">
    <fb>-9.6219444444444004</fb>
    <v>9</v>
  </rv>
  <rv s="4">
    <v>https://www.bing.com/search?q=remanso+bahia&amp;form=skydnc</v>
    <v>Learn more on Bing</v>
  </rv>
  <rv s="1">
    <fb>-42.080833333332997</fb>
    <v>9</v>
  </rv>
  <rv s="1">
    <fb>41170</fb>
    <v>8</v>
  </rv>
  <rv s="9">
    <v>#VALUE!</v>
    <v>en-US</v>
    <v>81f1361b-98ab-197e-c63a-87cbc1bc9a5a</v>
    <v>536870912</v>
    <v>1</v>
    <v>1124</v>
    <v>72</v>
    <v>Remanso</v>
    <v>4</v>
    <v>5</v>
    <v>Map</v>
    <v>6</v>
    <v>57</v>
    <v>60</v>
    <v>4604</v>
    <v>3</v>
    <v>Remanso is located in −9.62, −42 municipality in the state of Bahia in the North-East region of Brazil. Backwater covers 4,683.4 km², and has a population of 41,170 with a population density of 9 inhabitants per square kilometer. Remanso was ...</v>
    <v>4605</v>
    <v>4606</v>
    <v>4607</v>
    <v>4608</v>
    <v>Remanso</v>
    <v>4609</v>
    <v>2370</v>
    <v>Remanso</v>
    <v>mdp/vdpid/6491465609316925441</v>
  </rv>
  <rv s="0">
    <v>536870912</v>
    <v>Retirolândia</v>
    <v>68722a7b-799c-b264-67da-a14c4695e10f</v>
    <v>en-US</v>
    <v>Map</v>
  </rv>
  <rv s="1">
    <fb>203.786</fb>
    <v>8</v>
  </rv>
  <rv s="2">
    <v>469</v>
    <v>6</v>
    <v>1125</v>
    <v>7</v>
    <v>0</v>
    <v>Image of Retirolândia</v>
  </rv>
  <rv s="1">
    <fb>-11.494999999999999</fb>
    <v>9</v>
  </rv>
  <rv s="4">
    <v>https://www.bing.com/search?q=retirol%c3%a2ndia+bahia&amp;form=skydnc</v>
    <v>Learn more on Bing</v>
  </rv>
  <rv s="1">
    <fb>-39.425833333333003</fb>
    <v>9</v>
  </rv>
  <rv s="1">
    <fb>14495</fb>
    <v>8</v>
  </rv>
  <rv s="9">
    <v>#VALUE!</v>
    <v>en-US</v>
    <v>68722a7b-799c-b264-67da-a14c4695e10f</v>
    <v>536870912</v>
    <v>1</v>
    <v>1126</v>
    <v>72</v>
    <v>Retirolândia</v>
    <v>4</v>
    <v>5</v>
    <v>Map</v>
    <v>6</v>
    <v>57</v>
    <v>60</v>
    <v>4612</v>
    <v>3</v>
    <v>Retirolândia is a municipality in the state of Bahia in the North-East region of Brazil.</v>
    <v>4613</v>
    <v>4614</v>
    <v>4615</v>
    <v>4616</v>
    <v>Retirolândia</v>
    <v>4617</v>
    <v>2370</v>
    <v>Retirolândia</v>
    <v>mdp/vdpid/6505455595603099649</v>
  </rv>
  <rv s="0">
    <v>536870912</v>
    <v>Riachão das Neves</v>
    <v>dd682b5b-4704-e2a5-f6fa-fc16e67fd76a</v>
    <v>en-US</v>
    <v>Map</v>
  </rv>
  <rv s="1">
    <fb>5840.1909999999998</fb>
    <v>8</v>
  </rv>
  <rv s="2">
    <v>470</v>
    <v>6</v>
    <v>1127</v>
    <v>7</v>
    <v>0</v>
    <v>Image of Riachão das Neves</v>
  </rv>
  <rv s="1">
    <fb>-11.745833333333</fb>
    <v>9</v>
  </rv>
  <rv s="4">
    <v>https://www.bing.com/search?q=riach%c3%a3o+das+neves+brazil&amp;form=skydnc</v>
    <v>Learn more on Bing</v>
  </rv>
  <rv s="1">
    <fb>-44.91</fb>
    <v>9</v>
  </rv>
  <rv s="1">
    <fb>21642</fb>
    <v>8</v>
  </rv>
  <rv s="12">
    <v>#VALUE!</v>
    <v>en-US</v>
    <v>dd682b5b-4704-e2a5-f6fa-fc16e67fd76a</v>
    <v>536870912</v>
    <v>1</v>
    <v>1128</v>
    <v>120</v>
    <v>Riachão das Neves</v>
    <v>4</v>
    <v>5</v>
    <v>Map</v>
    <v>6</v>
    <v>7</v>
    <v>60</v>
    <v>4620</v>
    <v>3</v>
    <v>Riachão das Neves is a municipality in the state of Bahia in Brazil. The population is 22,334 in an area of 5,977.93 km².</v>
    <v>4621</v>
    <v>4622</v>
    <v>4623</v>
    <v>4624</v>
    <v>Riachão das Neves</v>
    <v>4625</v>
    <v>Riachão das Neves</v>
    <v>mdp/vdpid/6503217398135390209</v>
  </rv>
  <rv s="0">
    <v>536870912</v>
    <v>Riachão do Jacuípe</v>
    <v>2154aa5c-52d9-43c9-bdc2-f02c9bb9900f</v>
    <v>en-US</v>
    <v>Map</v>
  </rv>
  <rv s="1">
    <fb>1190.1959999999999</fb>
    <v>8</v>
  </rv>
  <rv s="2">
    <v>471</v>
    <v>6</v>
    <v>1129</v>
    <v>7</v>
    <v>0</v>
    <v>Image of Riachão do Jacuípe</v>
  </rv>
  <rv s="0">
    <v>805306368</v>
    <v>Zé Filho (Mayor)</v>
    <v>a3b17dfe-5edb-8d3e-b5eb-4afa1d0c9ade</v>
    <v>en-US</v>
    <v>Generic</v>
  </rv>
  <rv s="3">
    <v>193</v>
  </rv>
  <rv s="4">
    <v>https://www.bing.com/search?q=riach%c3%a3o+do+jacu%c3%adpe+bahia&amp;form=skydnc</v>
    <v>Learn more on Bing</v>
  </rv>
  <rv s="1">
    <fb>-39.381944444444002</fb>
    <v>9</v>
  </rv>
  <rv s="1">
    <fb>33386</fb>
    <v>8</v>
  </rv>
  <rv s="8">
    <v>#VALUE!</v>
    <v>en-US</v>
    <v>2154aa5c-52d9-43c9-bdc2-f02c9bb9900f</v>
    <v>536870912</v>
    <v>1</v>
    <v>1130</v>
    <v>67</v>
    <v>Riachão do Jacuípe</v>
    <v>4</v>
    <v>5</v>
    <v>Map</v>
    <v>6</v>
    <v>7</v>
    <v>60</v>
    <v>4628</v>
    <v>3</v>
    <v>Riachão do Jacuípe is a Brazilian municipality of Bahia state. It is a place in Sisaleira region, Microregion of Serrinha.</v>
    <v>4629</v>
    <v>2316</v>
    <v>4631</v>
    <v>4632</v>
    <v>4633</v>
    <v>Riachão do Jacuípe</v>
    <v>4634</v>
    <v>Riachão do Jacuípe</v>
    <v>mdp/vdpid/6503970540514967554</v>
  </rv>
  <rv s="0">
    <v>536870912</v>
    <v>Riacho de Santana, Bahia</v>
    <v>4d405734-cc5a-325f-78f9-1eab63e96025</v>
    <v>en-US</v>
    <v>Map</v>
  </rv>
  <rv s="1">
    <fb>3.1829999999999998</fb>
    <v>8</v>
  </rv>
  <rv s="2">
    <v>472</v>
    <v>6</v>
    <v>1131</v>
    <v>7</v>
    <v>0</v>
    <v>Image of Riacho de Santana, Bahia</v>
  </rv>
  <rv s="1">
    <fb>-13.608888888889</fb>
    <v>9</v>
  </rv>
  <rv s="4">
    <v>https://www.bing.com/search?q=riacho+de+santana%2c+bahia&amp;form=skydnc</v>
    <v>Learn more on Bing</v>
  </rv>
  <rv s="1">
    <fb>-42.938888888888997</fb>
    <v>9</v>
  </rv>
  <rv s="1">
    <fb>30711</fb>
    <v>8</v>
  </rv>
  <rv s="12">
    <v>#VALUE!</v>
    <v>en-US</v>
    <v>4d405734-cc5a-325f-78f9-1eab63e96025</v>
    <v>536870912</v>
    <v>1</v>
    <v>1132</v>
    <v>120</v>
    <v>Riacho de Santana, Bahia</v>
    <v>4</v>
    <v>5</v>
    <v>Map</v>
    <v>6</v>
    <v>7</v>
    <v>60</v>
    <v>4637</v>
    <v>3</v>
    <v>Riacho de Santana is a municipality in the state of Bahia in the North-East region of Brazil.</v>
    <v>4638</v>
    <v>4639</v>
    <v>4640</v>
    <v>4641</v>
    <v>Riacho de Santana, Bahia</v>
    <v>4642</v>
    <v>Riacho de Santana, Bahia</v>
    <v>mdp/vdpid/6503744044189876225</v>
  </rv>
  <rv s="0">
    <v>536870912</v>
    <v>Ribeira do Amparo</v>
    <v>54fe2b1f-725d-564b-bc45-b297f6ddcc31</v>
    <v>en-US</v>
    <v>Map</v>
  </rv>
  <rv s="1">
    <fb>699.34199999999998</fb>
    <v>8</v>
  </rv>
  <rv s="2">
    <v>473</v>
    <v>6</v>
    <v>1133</v>
    <v>7</v>
    <v>0</v>
    <v>Image of Ribeira do Amparo</v>
  </rv>
  <rv s="1">
    <fb>-11.046944444444</fb>
    <v>9</v>
  </rv>
  <rv s="4">
    <v>https://www.bing.com/search?q=ribeira+do+amparo+bahia&amp;form=skydnc</v>
    <v>Learn more on Bing</v>
  </rv>
  <rv s="1">
    <fb>-38.432777777778</fb>
    <v>9</v>
  </rv>
  <rv s="1">
    <fb>14612</fb>
    <v>8</v>
  </rv>
  <rv s="9">
    <v>#VALUE!</v>
    <v>en-US</v>
    <v>54fe2b1f-725d-564b-bc45-b297f6ddcc31</v>
    <v>536870912</v>
    <v>1</v>
    <v>1134</v>
    <v>72</v>
    <v>Ribeira do Amparo</v>
    <v>4</v>
    <v>5</v>
    <v>Map</v>
    <v>6</v>
    <v>57</v>
    <v>60</v>
    <v>4645</v>
    <v>3</v>
    <v>Ribeira do Amparo is a municipality in the state of Bahia in the North-East region of Brazil.</v>
    <v>4646</v>
    <v>4647</v>
    <v>4648</v>
    <v>4649</v>
    <v>Ribeira do Amparo</v>
    <v>4650</v>
    <v>2370</v>
    <v>Ribeira do Amparo</v>
    <v>mdp/vdpid/6493478761705504769</v>
  </rv>
  <rv s="0">
    <v>536870912</v>
    <v>Ribeira do Pombal</v>
    <v>1a10eeac-189c-e870-5074-aa86cc0ab98d</v>
    <v>en-US</v>
    <v>Map</v>
  </rv>
  <rv s="1">
    <fb>762.21199999999999</fb>
    <v>8</v>
  </rv>
  <rv s="2">
    <v>474</v>
    <v>6</v>
    <v>1135</v>
    <v>7</v>
    <v>0</v>
    <v>Image of Ribeira do Pombal</v>
  </rv>
  <rv s="1">
    <fb>-10.833888888889</fb>
    <v>9</v>
  </rv>
  <rv s="4">
    <v>https://www.bing.com/search?q=ribeira+do+pombal+bahia&amp;form=skydnc</v>
    <v>Learn more on Bing</v>
  </rv>
  <rv s="1">
    <fb>-38.535833333333002</fb>
    <v>9</v>
  </rv>
  <rv s="1">
    <fb>53956</fb>
    <v>8</v>
  </rv>
  <rv s="9">
    <v>#VALUE!</v>
    <v>en-US</v>
    <v>1a10eeac-189c-e870-5074-aa86cc0ab98d</v>
    <v>536870912</v>
    <v>1</v>
    <v>1136</v>
    <v>72</v>
    <v>Ribeira do Pombal</v>
    <v>4</v>
    <v>5</v>
    <v>Map</v>
    <v>6</v>
    <v>57</v>
    <v>60</v>
    <v>4653</v>
    <v>3</v>
    <v>Ribeira do Pombal is a municipality in the state of Bahia in the North-East region of Brazil.</v>
    <v>4654</v>
    <v>4655</v>
    <v>4656</v>
    <v>4657</v>
    <v>Ribeira do Pombal</v>
    <v>4658</v>
    <v>2370</v>
    <v>Ribeira do Pombal</v>
    <v>mdp/vdpid/6493455702143533057</v>
  </rv>
  <rv s="0">
    <v>536870912</v>
    <v>Ribeirão do Largo</v>
    <v>bc3e96f2-8184-1f74-2c5f-a59a4486c06d</v>
    <v>en-US</v>
    <v>Map</v>
  </rv>
  <rv s="1">
    <fb>1222.153</fb>
    <v>8</v>
  </rv>
  <rv s="2">
    <v>475</v>
    <v>6</v>
    <v>1137</v>
    <v>7</v>
    <v>0</v>
    <v>Image of Ribeirão do Largo</v>
  </rv>
  <rv s="1">
    <fb>-15.458888888889</fb>
    <v>9</v>
  </rv>
  <rv s="4">
    <v>https://www.bing.com/search?q=ribeir%c3%a3o+do+largo+bahia&amp;form=skydnc</v>
    <v>Learn more on Bing</v>
  </rv>
  <rv s="1">
    <fb>-40.738888888889001</fb>
    <v>9</v>
  </rv>
  <rv s="1">
    <fb>9740</fb>
    <v>8</v>
  </rv>
  <rv s="18">
    <v>#VALUE!</v>
    <v>en-US</v>
    <v>bc3e96f2-8184-1f74-2c5f-a59a4486c06d</v>
    <v>536870912</v>
    <v>1</v>
    <v>1138</v>
    <v>250</v>
    <v>Ribeirão do Largo</v>
    <v>251</v>
    <v>5</v>
    <v>Map</v>
    <v>6</v>
    <v>7</v>
    <v>60</v>
    <v>4661</v>
    <v>3</v>
    <v>Ribeirão do Largo is a municipality in the state of Bahia in the North-East region of Brazil.</v>
    <v>4662</v>
    <v>4663</v>
    <v>4664</v>
    <v>4665</v>
    <v>Ribeirão do Largo</v>
    <v>4666</v>
    <v>Ribeirão do Largo</v>
  </rv>
  <rv s="0">
    <v>536870912</v>
    <v>Rio de Contas</v>
    <v>4c17fe00-8d5c-ff03-b0b7-c986c4fedad7</v>
    <v>en-US</v>
    <v>Map</v>
  </rv>
  <rv s="1">
    <fb>1052.3019999999999</fb>
    <v>8</v>
  </rv>
  <rv s="2">
    <v>476</v>
    <v>6</v>
    <v>1139</v>
    <v>7</v>
    <v>0</v>
    <v>Image of Rio de Contas</v>
  </rv>
  <rv s="1">
    <fb>-13.578888888889001</fb>
    <v>9</v>
  </rv>
  <rv s="0">
    <v>805306368</v>
    <v>Cristiano Cardoso de Azevedo (Mayor)</v>
    <v>1d583085-0dc2-f251-9500-ffe8b5ffe689</v>
    <v>en-US</v>
    <v>Generic</v>
  </rv>
  <rv s="3">
    <v>194</v>
  </rv>
  <rv s="4">
    <v>https://www.bing.com/search?q=rio+de+contas+brazil&amp;form=skydnc</v>
    <v>Learn more on Bing</v>
  </rv>
  <rv s="1">
    <fb>-41.810833333333001</fb>
    <v>9</v>
  </rv>
  <rv s="1">
    <fb>12878</fb>
    <v>8</v>
  </rv>
  <rv s="5">
    <v>#VALUE!</v>
    <v>en-US</v>
    <v>4c17fe00-8d5c-ff03-b0b7-c986c4fedad7</v>
    <v>536870912</v>
    <v>1</v>
    <v>1140</v>
    <v>2</v>
    <v>Rio de Contas</v>
    <v>4</v>
    <v>5</v>
    <v>Map</v>
    <v>6</v>
    <v>64</v>
    <v>60</v>
    <v>4669</v>
    <v>3</v>
    <v>Rio de Contas is a municipality in the Bahia state, in the eastern part of Brazil. Its estimated population as of 2020 was 12,932. Rio de Contas has its origins in the 18th century. In 1718 the town of Santo Antônio de Mato Grosso was founded. ...</v>
    <v>4670</v>
    <v>4671</v>
    <v>4673</v>
    <v>4674</v>
    <v>4675</v>
    <v>Rio de Contas</v>
    <v>4676</v>
    <v>2370</v>
    <v>Rio de Contas</v>
    <v>mdp/vdpid/6504125975784062977</v>
  </rv>
  <rv s="0">
    <v>536870912</v>
    <v>Rio do Antônio</v>
    <v>d2f78250-1506-e377-9dbb-6cac9b891543</v>
    <v>en-US</v>
    <v>Map</v>
  </rv>
  <rv s="1">
    <fb>986.99</fb>
    <v>8</v>
  </rv>
  <rv s="2">
    <v>477</v>
    <v>6</v>
    <v>1141</v>
    <v>7</v>
    <v>0</v>
    <v>Image of Rio do Antônio</v>
  </rv>
  <rv s="4">
    <v>https://www.bing.com/search?q=rio+do+ant%c3%b4nio+bahia&amp;form=skydnc</v>
    <v>Learn more on Bing</v>
  </rv>
  <rv s="1">
    <fb>-42.075833333333001</fb>
    <v>9</v>
  </rv>
  <rv s="1">
    <fb>13146</fb>
    <v>8</v>
  </rv>
  <rv s="12">
    <v>#VALUE!</v>
    <v>en-US</v>
    <v>d2f78250-1506-e377-9dbb-6cac9b891543</v>
    <v>536870912</v>
    <v>1</v>
    <v>1142</v>
    <v>120</v>
    <v>Rio do Antônio</v>
    <v>4</v>
    <v>5</v>
    <v>Map</v>
    <v>6</v>
    <v>7</v>
    <v>60</v>
    <v>4679</v>
    <v>3</v>
    <v>Rio do Antônio is a municipality in the state of Bahia in the North-East region of Brazil.</v>
    <v>4680</v>
    <v>2685</v>
    <v>4681</v>
    <v>4682</v>
    <v>Rio do Antônio</v>
    <v>4683</v>
    <v>Rio do Antônio</v>
    <v>mdp/vdpid/6504907119890792449</v>
  </rv>
  <rv s="0">
    <v>536870912</v>
    <v>Rio do Pires</v>
    <v>af943102-e79c-64c7-edf8-02d29b7c3669</v>
    <v>en-US</v>
    <v>Map</v>
  </rv>
  <rv s="1">
    <fb>889.35900000000004</fb>
    <v>8</v>
  </rv>
  <rv s="2">
    <v>478</v>
    <v>6</v>
    <v>1143</v>
    <v>7</v>
    <v>0</v>
    <v>Image of Rio do Pires</v>
  </rv>
  <rv s="1">
    <fb>-13.127777777778</fb>
    <v>9</v>
  </rv>
  <rv s="4">
    <v>https://www.bing.com/search?q=rio+do+pires+bahia&amp;form=skydnc</v>
    <v>Learn more on Bing</v>
  </rv>
  <rv s="1">
    <fb>-42.291944444443999</fb>
    <v>9</v>
  </rv>
  <rv s="1">
    <fb>11663</fb>
    <v>8</v>
  </rv>
  <rv s="9">
    <v>#VALUE!</v>
    <v>en-US</v>
    <v>af943102-e79c-64c7-edf8-02d29b7c3669</v>
    <v>536870912</v>
    <v>1</v>
    <v>1144</v>
    <v>72</v>
    <v>Rio do Pires</v>
    <v>4</v>
    <v>5</v>
    <v>Map</v>
    <v>6</v>
    <v>57</v>
    <v>60</v>
    <v>4686</v>
    <v>3</v>
    <v>Rio do Pires is a municipality in the state of Bahia in the North-East region of Brazil.</v>
    <v>4687</v>
    <v>4688</v>
    <v>4689</v>
    <v>4690</v>
    <v>Rio do Pires</v>
    <v>4691</v>
    <v>2370</v>
    <v>Rio do Pires</v>
    <v>mdp/vdpid/6504068158226169857</v>
  </rv>
  <rv s="0">
    <v>536870912</v>
    <v>Rio Real</v>
    <v>83466827-f57e-e7ff-ec5b-1c305ae0181c</v>
    <v>en-US</v>
    <v>Map</v>
  </rv>
  <rv s="1">
    <fb>716.88499999999999</fb>
    <v>8</v>
  </rv>
  <rv s="2">
    <v>479</v>
    <v>6</v>
    <v>1145</v>
    <v>7</v>
    <v>0</v>
    <v>Image of Rio Real</v>
  </rv>
  <rv s="1">
    <fb>-11.483333333333</fb>
    <v>9</v>
  </rv>
  <rv s="4">
    <v>https://www.bing.com/search?q=rio+real+bahia&amp;form=skydnc</v>
    <v>Learn more on Bing</v>
  </rv>
  <rv s="1">
    <fb>-37.934444444443997</fb>
    <v>9</v>
  </rv>
  <rv s="1">
    <fb>35362</fb>
    <v>8</v>
  </rv>
  <rv s="12">
    <v>#VALUE!</v>
    <v>en-US</v>
    <v>83466827-f57e-e7ff-ec5b-1c305ae0181c</v>
    <v>536870912</v>
    <v>1</v>
    <v>1146</v>
    <v>120</v>
    <v>Rio Real</v>
    <v>4</v>
    <v>5</v>
    <v>Map</v>
    <v>6</v>
    <v>7</v>
    <v>60</v>
    <v>4694</v>
    <v>3</v>
    <v>Rio Real is a municipality in the state of Bahia in the North-East region of Brazil. It is named for the nearby river.</v>
    <v>4695</v>
    <v>4696</v>
    <v>4697</v>
    <v>4698</v>
    <v>Rio Real</v>
    <v>4699</v>
    <v>Rio Real</v>
    <v>mdp/vdpid/6505610519569760257</v>
  </rv>
  <rv s="0">
    <v>536870912</v>
    <v>Rodelas</v>
    <v>90f30bdf-72c8-7977-20bb-3a21927dfd67</v>
    <v>en-US</v>
    <v>Map</v>
  </rv>
  <rv s="1">
    <fb>2723.5279999999998</fb>
    <v>8</v>
  </rv>
  <rv s="2">
    <v>480</v>
    <v>6</v>
    <v>1147</v>
    <v>7</v>
    <v>0</v>
    <v>Image of Rodelas</v>
  </rv>
  <rv s="1">
    <fb>-8.8508333333333002</fb>
    <v>9</v>
  </rv>
  <rv s="4">
    <v>https://www.bing.com/search?q=rodelas+brazil&amp;form=skydnc</v>
    <v>Learn more on Bing</v>
  </rv>
  <rv s="1">
    <fb>-38.755833333333001</fb>
    <v>9</v>
  </rv>
  <rv s="1">
    <fb>10308</fb>
    <v>8</v>
  </rv>
  <rv s="12">
    <v>#VALUE!</v>
    <v>en-US</v>
    <v>90f30bdf-72c8-7977-20bb-3a21927dfd67</v>
    <v>536870912</v>
    <v>1</v>
    <v>1148</v>
    <v>120</v>
    <v>Rodelas</v>
    <v>4</v>
    <v>5</v>
    <v>Map</v>
    <v>6</v>
    <v>7</v>
    <v>60</v>
    <v>4702</v>
    <v>3</v>
    <v>Rodelas is a municipality in the state of Bahia in the North-East region of Brazil.</v>
    <v>4703</v>
    <v>4704</v>
    <v>4705</v>
    <v>4706</v>
    <v>Rodelas</v>
    <v>4707</v>
    <v>Rodelas</v>
    <v>mdp/vdpid/6493093817846071297</v>
  </rv>
  <rv s="0">
    <v>536870912</v>
    <v>Ruy Barbosa, Bahia</v>
    <v>9e700857-c1b6-5f6f-0f4f-0e4c2e5217bf</v>
    <v>en-US</v>
    <v>Map</v>
  </rv>
  <rv s="1">
    <fb>2023.925</fb>
    <v>8</v>
  </rv>
  <rv s="2">
    <v>481</v>
    <v>6</v>
    <v>1149</v>
    <v>7</v>
    <v>0</v>
    <v>Image of Ruy Barbosa, Bahia</v>
  </rv>
  <rv s="1">
    <fb>-12.283888888889001</fb>
    <v>9</v>
  </rv>
  <rv s="4">
    <v>https://www.bing.com/search?q=ruy+barbosa%2c+bahia&amp;form=skydnc</v>
    <v>Learn more on Bing</v>
  </rv>
  <rv s="1">
    <fb>-40.493888888889003</fb>
    <v>9</v>
  </rv>
  <rv s="1">
    <fb>28282</fb>
    <v>8</v>
  </rv>
  <rv s="12">
    <v>#VALUE!</v>
    <v>en-US</v>
    <v>9e700857-c1b6-5f6f-0f4f-0e4c2e5217bf</v>
    <v>536870912</v>
    <v>1</v>
    <v>1150</v>
    <v>120</v>
    <v>Ruy Barbosa, Bahia</v>
    <v>4</v>
    <v>5</v>
    <v>Map</v>
    <v>6</v>
    <v>7</v>
    <v>60</v>
    <v>4710</v>
    <v>3</v>
    <v>Ruy Barbosa, Bahia is a municipality in the state of Bahia in the North-East region of Brazil. Ruy Barbosa had a population of 30,857 as of 2020.</v>
    <v>4711</v>
    <v>4712</v>
    <v>4713</v>
    <v>4714</v>
    <v>Ruy Barbosa, Bahia</v>
    <v>4715</v>
    <v>Ruy Barbosa, Bahia</v>
    <v>mdp/vdpid/6504001295601369089</v>
  </rv>
  <rv s="0">
    <v>536870912</v>
    <v>Salinas da Margarida</v>
    <v>4789107d-98c9-6c15-0539-ae5cbba92cc9</v>
    <v>en-US</v>
    <v>Map</v>
  </rv>
  <rv s="1">
    <fb>148.327</fb>
    <v>8</v>
  </rv>
  <rv s="1">
    <fb>-12.870833333333</fb>
    <v>9</v>
  </rv>
  <rv s="4">
    <v>https://www.bing.com/search?q=salinas+da+margarida+bahia&amp;form=skydnc</v>
    <v>Learn more on Bing</v>
  </rv>
  <rv s="1">
    <fb>-38.763888888888999</fb>
    <v>9</v>
  </rv>
  <rv s="1">
    <fb>14987</fb>
    <v>8</v>
  </rv>
  <rv s="16">
    <v>#VALUE!</v>
    <v>en-US</v>
    <v>4789107d-98c9-6c15-0539-ae5cbba92cc9</v>
    <v>536870912</v>
    <v>1</v>
    <v>1152</v>
    <v>151</v>
    <v>Salinas da Margarida</v>
    <v>4</v>
    <v>137</v>
    <v>Map</v>
    <v>6</v>
    <v>7</v>
    <v>60</v>
    <v>4718</v>
    <v>3</v>
    <v>Salinas da Margarida is a municipality in the state of Bahia in the North-East region of Brazil.</v>
    <v>4719</v>
    <v>4720</v>
    <v>4721</v>
    <v>Salinas da Margarida</v>
    <v>4722</v>
    <v>Salinas da Margarida</v>
    <v>mdp/vdpid/6505744296442855425</v>
  </rv>
  <rv s="0">
    <v>536870912</v>
    <v>Salvador, Bahia</v>
    <v>c5ab7830-9611-6d00-5607-a97cd3cb3985</v>
    <v>en-US</v>
    <v>Map</v>
  </rv>
  <rv s="1">
    <fb>693</fb>
    <v>8</v>
  </rv>
  <rv s="2">
    <v>482</v>
    <v>6</v>
    <v>1153</v>
    <v>7</v>
    <v>0</v>
    <v>Image of Salvador, Bahia</v>
  </rv>
  <rv s="1">
    <fb>-12.9830555555556</fb>
    <v>9</v>
  </rv>
  <rv s="0">
    <v>805306368</v>
    <v>Bruno Soares Reis (Mayor)</v>
    <v>34c45e44-139c-ffc3-1b34-9b48e7034bca</v>
    <v>en-US</v>
    <v>Generic</v>
  </rv>
  <rv s="3">
    <v>195</v>
  </rv>
  <rv s="4">
    <v>https://www.bing.com/search?q=salvador+bahia&amp;form=skydnc</v>
    <v>Learn more on Bing</v>
  </rv>
  <rv s="1">
    <fb>-38.492777777777803</fb>
    <v>9</v>
  </rv>
  <rv s="1">
    <fb>2418005</fb>
    <v>8</v>
  </rv>
  <rv s="5">
    <v>#VALUE!</v>
    <v>en-US</v>
    <v>c5ab7830-9611-6d00-5607-a97cd3cb3985</v>
    <v>536870912</v>
    <v>1</v>
    <v>1154</v>
    <v>2</v>
    <v>Salvador, Bahia</v>
    <v>4</v>
    <v>5</v>
    <v>Map</v>
    <v>6</v>
    <v>7</v>
    <v>60</v>
    <v>4725</v>
    <v>3</v>
    <v>Salvador is a Brazilian municipality and capital city of the state of Bahia. Situated in the Zona da Mata in the Northeast Region of Brazil, Salvador is recognized throughout the country and internationally for its cuisine, music, and ...</v>
    <v>4726</v>
    <v>4727</v>
    <v>4729</v>
    <v>4730</v>
    <v>4731</v>
    <v>Salvador, Bahia</v>
    <v>4732</v>
    <v>93</v>
    <v>Salvador, Bahia</v>
    <v>mdp/vdpid/6505772832406896644</v>
  </rv>
  <rv s="0">
    <v>536870912</v>
    <v>Santa Bárbara, Bahia</v>
    <v>db725b44-5c9e-939b-1569-3c25d7d9465e</v>
    <v>en-US</v>
    <v>Map</v>
  </rv>
  <rv s="1">
    <fb>345.66699999999997</fb>
    <v>8</v>
  </rv>
  <rv s="2">
    <v>483</v>
    <v>6</v>
    <v>1155</v>
    <v>7</v>
    <v>0</v>
    <v>Image of Santa Bárbara, Bahia</v>
  </rv>
  <rv s="1">
    <fb>-11.957777777778</fb>
    <v>9</v>
  </rv>
  <rv s="1">
    <fb>-38.975000000000001</fb>
    <v>9</v>
  </rv>
  <rv s="1">
    <fb>20883</fb>
    <v>8</v>
  </rv>
  <rv s="11">
    <v>#VALUE!</v>
    <v>en-US</v>
    <v>db725b44-5c9e-939b-1569-3c25d7d9465e</v>
    <v>536870912</v>
    <v>1</v>
    <v>1156</v>
    <v>113</v>
    <v>Santa Bárbara, Bahia</v>
    <v>92</v>
    <v>5</v>
    <v>Map</v>
    <v>6</v>
    <v>57</v>
    <v>60</v>
    <v>4735</v>
    <v>3</v>
    <v>Santa Bárbara is a municipality in the state of Bahia in the North-East region of Brazil.</v>
    <v>4736</v>
    <v>4737</v>
    <v>4738</v>
    <v>Santa Bárbara, Bahia</v>
    <v>4739</v>
    <v>2370</v>
    <v>Santa Bárbara, Bahia</v>
    <v>mdp/vdpid/6505482509629784065</v>
  </rv>
  <rv s="0">
    <v>536870912</v>
    <v>Santa Brígida, Bahia</v>
    <v>512aa07b-2335-1224-a57a-d28df5f03d18</v>
    <v>en-US</v>
    <v>Map</v>
  </rv>
  <rv s="1">
    <fb>848.87300000000005</fb>
    <v>8</v>
  </rv>
  <rv s="2">
    <v>484</v>
    <v>6</v>
    <v>1157</v>
    <v>7</v>
    <v>0</v>
    <v>Image of Santa Brígida, Bahia</v>
  </rv>
  <rv s="1">
    <fb>-9.7358333333333</fb>
    <v>9</v>
  </rv>
  <rv s="1">
    <fb>-38.125833333332999</fb>
    <v>9</v>
  </rv>
  <rv s="1">
    <fb>14965</fb>
    <v>8</v>
  </rv>
  <rv s="13">
    <v>#VALUE!</v>
    <v>en-US</v>
    <v>512aa07b-2335-1224-a57a-d28df5f03d18</v>
    <v>536870912</v>
    <v>1</v>
    <v>1158</v>
    <v>125</v>
    <v>Santa Brígida, Bahia</v>
    <v>92</v>
    <v>5</v>
    <v>Map</v>
    <v>6</v>
    <v>7</v>
    <v>60</v>
    <v>4742</v>
    <v>3</v>
    <v>Santa Brígida, Bahia is a municipality in the state of Bahia in the North-East region of Brazil.</v>
    <v>4743</v>
    <v>4744</v>
    <v>4745</v>
    <v>Santa Brígida, Bahia</v>
    <v>4746</v>
    <v>Santa Brígida, Bahia</v>
    <v>mdp/vdpid/6493205430724984833</v>
  </rv>
  <rv s="0">
    <v>536870912</v>
    <v>Santa Cruz Cabrália</v>
    <v>14634dd7-e17f-a21f-dadb-f9b525b32b84</v>
    <v>en-US</v>
    <v>Map</v>
  </rv>
  <rv s="1">
    <fb>1550.7909999999999</fb>
    <v>8</v>
  </rv>
  <rv s="2">
    <v>485</v>
    <v>6</v>
    <v>1159</v>
    <v>7</v>
    <v>0</v>
    <v>Image of Santa Cruz Cabrália</v>
  </rv>
  <rv s="1">
    <fb>-16.277777777777999</fb>
    <v>9</v>
  </rv>
  <rv s="4">
    <v>https://www.bing.com/search?q=santa+cruz+cabr%c3%a1lia+bahia&amp;form=skydnc</v>
    <v>Learn more on Bing</v>
  </rv>
  <rv s="1">
    <fb>-39.024999999999999</fb>
    <v>9</v>
  </rv>
  <rv s="1">
    <fb>29185</fb>
    <v>8</v>
  </rv>
  <rv s="12">
    <v>#VALUE!</v>
    <v>en-US</v>
    <v>14634dd7-e17f-a21f-dadb-f9b525b32b84</v>
    <v>536870912</v>
    <v>1</v>
    <v>1160</v>
    <v>120</v>
    <v>Santa Cruz Cabrália</v>
    <v>4</v>
    <v>5</v>
    <v>Map</v>
    <v>6</v>
    <v>7</v>
    <v>60</v>
    <v>4749</v>
    <v>3</v>
    <v>Santa Cruz Cabrália is a municipality in the state of Bahia in the North-East region of Brazil.</v>
    <v>4750</v>
    <v>4751</v>
    <v>4752</v>
    <v>4753</v>
    <v>Santa Cruz Cabrália</v>
    <v>4754</v>
    <v>Santa Cruz Cabrália</v>
    <v>mdp/vdpid/6506931512661770241</v>
  </rv>
  <rv s="0">
    <v>536870912</v>
    <v>Santa Cruz da Vitória</v>
    <v>2168ff32-c88f-17e8-aeab-4b47b0c1fec7</v>
    <v>en-US</v>
    <v>Map</v>
  </rv>
  <rv s="1">
    <fb>250.035</fb>
    <v>8</v>
  </rv>
  <rv s="2">
    <v>486</v>
    <v>6</v>
    <v>1161</v>
    <v>7</v>
    <v>0</v>
    <v>Image of Santa Cruz da Vitória</v>
  </rv>
  <rv s="1">
    <fb>-14.960833333332999</fb>
    <v>9</v>
  </rv>
  <rv s="4">
    <v>https://www.bing.com/search?q=santa+cruz+da+vit%c3%b3ria+bahia&amp;form=skydnc</v>
    <v>Learn more on Bing</v>
  </rv>
  <rv s="1">
    <fb>-39.811944444444002</fb>
    <v>9</v>
  </rv>
  <rv s="1">
    <fb>4681</fb>
    <v>8</v>
  </rv>
  <rv s="12">
    <v>#VALUE!</v>
    <v>en-US</v>
    <v>2168ff32-c88f-17e8-aeab-4b47b0c1fec7</v>
    <v>536870912</v>
    <v>1</v>
    <v>1162</v>
    <v>120</v>
    <v>Santa Cruz da Vitória</v>
    <v>4</v>
    <v>5</v>
    <v>Map</v>
    <v>6</v>
    <v>7</v>
    <v>60</v>
    <v>4757</v>
    <v>3</v>
    <v>Santa Cruz da Vitória is a municipality in the state of Bahia in the North-East region of Brazil.</v>
    <v>4758</v>
    <v>4759</v>
    <v>4760</v>
    <v>4761</v>
    <v>Santa Cruz da Vitória</v>
    <v>4762</v>
    <v>Santa Cruz da Vitória</v>
    <v>mdp/vdpid/6505135357858676737</v>
  </rv>
  <rv s="0">
    <v>536870912</v>
    <v>Santa Inês, Bahia</v>
    <v>aff1ffc4-fc14-ce9e-5ae0-77aac4067d4e</v>
    <v>en-US</v>
    <v>Map</v>
  </rv>
  <rv s="1">
    <fb>356.19299999999998</fb>
    <v>8</v>
  </rv>
  <rv s="1">
    <fb>-13.293775</fb>
    <v>9</v>
  </rv>
  <rv s="1">
    <fb>-39.865527999999998</fb>
    <v>9</v>
  </rv>
  <rv s="1">
    <fb>10300</fb>
    <v>8</v>
  </rv>
  <rv s="21">
    <v>#VALUE!</v>
    <v>en-US</v>
    <v>aff1ffc4-fc14-ce9e-5ae0-77aac4067d4e</v>
    <v>536870912</v>
    <v>1</v>
    <v>1164</v>
    <v>635</v>
    <v>Santa Inês, Bahia</v>
    <v>92</v>
    <v>137</v>
    <v>Map</v>
    <v>6</v>
    <v>7</v>
    <v>60</v>
    <v>4765</v>
    <v>3</v>
    <v>Santa Inês is a municipality in the state of Bahia in the North-East region of Brazil.</v>
    <v>4766</v>
    <v>4767</v>
    <v>Santa Inês, Bahia</v>
    <v>4768</v>
    <v>Santa Inês, Bahia</v>
    <v>mdp/vdpid/6504291565882572801</v>
  </rv>
  <rv s="0">
    <v>536870912</v>
    <v>Santa Luzia, Bahia</v>
    <v>8def36b7-2417-f340-f931-072026f3b3ca</v>
    <v>en-US</v>
    <v>Map</v>
  </rv>
  <rv s="1">
    <fb>785.19299999999998</fb>
    <v>8</v>
  </rv>
  <rv s="2">
    <v>487</v>
    <v>6</v>
    <v>1165</v>
    <v>7</v>
    <v>0</v>
    <v>Image of Santa Luzia, Bahia</v>
  </rv>
  <rv s="1">
    <fb>-15.428888888889</fb>
    <v>9</v>
  </rv>
  <rv s="4">
    <v>https://www.bing.com/search?q=santa+luzia%2c+bahia&amp;form=skydnc</v>
    <v>Learn more on Bing</v>
  </rv>
  <rv s="1">
    <fb>-39.333888888889</fb>
    <v>9</v>
  </rv>
  <rv s="12">
    <v>#VALUE!</v>
    <v>en-US</v>
    <v>8def36b7-2417-f340-f931-072026f3b3ca</v>
    <v>536870912</v>
    <v>1</v>
    <v>1166</v>
    <v>120</v>
    <v>Santa Luzia, Bahia</v>
    <v>4</v>
    <v>5</v>
    <v>Map</v>
    <v>6</v>
    <v>7</v>
    <v>60</v>
    <v>4771</v>
    <v>3</v>
    <v>Santa Luzia is a municipality in the state of Bahia in the North-East region of Brazil.</v>
    <v>4772</v>
    <v>4773</v>
    <v>4774</v>
    <v>4775</v>
    <v>Santa Luzia, Bahia</v>
    <v>2940</v>
    <v>Santa Luzia, Bahia</v>
    <v>mdp/vdpid/6506669463553703937</v>
  </rv>
  <rv s="0">
    <v>536870912</v>
    <v>Santa Maria da Vitória</v>
    <v>f3a95059-a9c6-c903-08cc-a9c3ea5d71ca</v>
    <v>en-US</v>
    <v>Map</v>
  </rv>
  <rv s="1">
    <fb>1966.777</fb>
    <v>8</v>
  </rv>
  <rv s="2">
    <v>488</v>
    <v>6</v>
    <v>1167</v>
    <v>7</v>
    <v>0</v>
    <v>Image of Santa Maria da Vitória</v>
  </rv>
  <rv s="1">
    <fb>-13.397777777778</fb>
    <v>9</v>
  </rv>
  <rv s="4">
    <v>https://www.bing.com/search?q=santa+maria+da+vit%c3%b3ria+bahia&amp;form=skydnc</v>
    <v>Learn more on Bing</v>
  </rv>
  <rv s="1">
    <fb>-44.197777777778001</fb>
    <v>9</v>
  </rv>
  <rv s="1">
    <fb>39775</fb>
    <v>8</v>
  </rv>
  <rv s="9">
    <v>#VALUE!</v>
    <v>en-US</v>
    <v>f3a95059-a9c6-c903-08cc-a9c3ea5d71ca</v>
    <v>536870912</v>
    <v>1</v>
    <v>1168</v>
    <v>72</v>
    <v>Santa Maria da Vitória</v>
    <v>4</v>
    <v>5</v>
    <v>Map</v>
    <v>6</v>
    <v>57</v>
    <v>60</v>
    <v>4778</v>
    <v>3</v>
    <v>Santa Maria da Vitória is a municipality in the state of Bahia in the North-East region of Brazil.</v>
    <v>4779</v>
    <v>4780</v>
    <v>4781</v>
    <v>4782</v>
    <v>Santa Maria da Vitória</v>
    <v>4783</v>
    <v>2370</v>
    <v>Santa Maria da Vitória</v>
    <v>mdp/vdpid/6503540485640945665</v>
  </rv>
  <rv s="0">
    <v>536870912</v>
    <v>Santa Rita de Cássia</v>
    <v>a6ede2c5-b7bf-b4b7-af27-2e0e954077f3</v>
    <v>en-US</v>
    <v>Map</v>
  </rv>
  <rv s="1">
    <fb>6071.116</fb>
    <v>8</v>
  </rv>
  <rv s="2">
    <v>489</v>
    <v>6</v>
    <v>1169</v>
    <v>7</v>
    <v>0</v>
    <v>Image of Santa Rita de Cássia</v>
  </rv>
  <rv s="1">
    <fb>-11.008888888889</fb>
    <v>9</v>
  </rv>
  <rv s="0">
    <v>805306368</v>
    <v>José Benedito Rocha Aragão (Mayor)</v>
    <v>9a0ef4d7-7fc6-4cdb-e266-6342d5eef16e</v>
    <v>en-US</v>
    <v>Generic</v>
  </rv>
  <rv s="3">
    <v>196</v>
  </rv>
  <rv s="4">
    <v>https://www.bing.com/search?q=santa+rita+de+c%c3%a1ssia+brazil&amp;form=skydnc</v>
    <v>Learn more on Bing</v>
  </rv>
  <rv s="1">
    <fb>-44.518888888889002</fb>
    <v>9</v>
  </rv>
  <rv s="1">
    <fb>27390</fb>
    <v>8</v>
  </rv>
  <rv s="5">
    <v>#VALUE!</v>
    <v>en-US</v>
    <v>a6ede2c5-b7bf-b4b7-af27-2e0e954077f3</v>
    <v>536870912</v>
    <v>1</v>
    <v>1170</v>
    <v>2</v>
    <v>Santa Rita de Cássia</v>
    <v>4</v>
    <v>5</v>
    <v>Map</v>
    <v>6</v>
    <v>7</v>
    <v>60</v>
    <v>4786</v>
    <v>3</v>
    <v>Santa Rita de Cássia is a Brazilian municipality in the state of Bahia. In 2020 the town's population was estimated as 28,481 inhabitants. In mid 17th century, a Portuguese couple traveled to the city of Ibipetuba, and when they left the city ...</v>
    <v>4787</v>
    <v>4788</v>
    <v>4790</v>
    <v>4791</v>
    <v>4792</v>
    <v>Santa Rita de Cássia</v>
    <v>4793</v>
    <v>2370</v>
    <v>Santa Rita de Cássia</v>
    <v>mdp/vdpid/6491192905049309185</v>
  </rv>
  <rv s="0">
    <v>536870912</v>
    <v>Santa Teresinha, Bahia</v>
    <v>00dc41a5-c65f-d355-ba36-1cb134e683cf</v>
    <v>en-US</v>
    <v>Map</v>
  </rv>
  <rv s="1">
    <fb>710.31299999999999</fb>
    <v>8</v>
  </rv>
  <rv s="2">
    <v>490</v>
    <v>6</v>
    <v>1171</v>
    <v>7</v>
    <v>0</v>
    <v>Image of Santa Teresinha, Bahia</v>
  </rv>
  <rv s="1">
    <fb>-12.771944444443999</fb>
    <v>9</v>
  </rv>
  <rv s="4">
    <v>https://www.bing.com/search?q=santa+teresinha+brazil&amp;form=skydnc</v>
    <v>Learn more on Bing</v>
  </rv>
  <rv s="1">
    <fb>-39.522777777778003</fb>
    <v>9</v>
  </rv>
  <rv s="1">
    <fb>10441</fb>
    <v>8</v>
  </rv>
  <rv s="12">
    <v>#VALUE!</v>
    <v>en-US</v>
    <v>00dc41a5-c65f-d355-ba36-1cb134e683cf</v>
    <v>536870912</v>
    <v>1</v>
    <v>1172</v>
    <v>120</v>
    <v>Santa Teresinha, Bahia</v>
    <v>4</v>
    <v>5</v>
    <v>Map</v>
    <v>6</v>
    <v>7</v>
    <v>60</v>
    <v>4796</v>
    <v>3</v>
    <v>Santa Teresinha is a municipality in the state of Bahia in the North-East region of Brazil.</v>
    <v>4797</v>
    <v>4798</v>
    <v>4799</v>
    <v>4800</v>
    <v>Santa Teresinha, Bahia</v>
    <v>4801</v>
    <v>Santa Teresinha, Bahia</v>
    <v>mdp/vdpid/6504042070108274689</v>
  </rv>
  <rv s="0">
    <v>536870912</v>
    <v>Santaluz</v>
    <v>ab2c0318-9563-bec2-9762-6ed29aa58012</v>
    <v>en-US</v>
    <v>Map</v>
  </rv>
  <rv s="1">
    <fb>1563.2909999999999</fb>
    <v>8</v>
  </rv>
  <rv s="1">
    <fb>-11.255833333332999</fb>
    <v>9</v>
  </rv>
  <rv s="4">
    <v>https://www.bing.com/search?q=santaluz+brazil&amp;form=skydnc</v>
    <v>Learn more on Bing</v>
  </rv>
  <rv s="1">
    <fb>37834</fb>
    <v>8</v>
  </rv>
  <rv s="16">
    <v>#VALUE!</v>
    <v>en-US</v>
    <v>ab2c0318-9563-bec2-9762-6ed29aa58012</v>
    <v>536870912</v>
    <v>1</v>
    <v>1174</v>
    <v>151</v>
    <v>Santaluz</v>
    <v>4</v>
    <v>137</v>
    <v>Map</v>
    <v>6</v>
    <v>7</v>
    <v>60</v>
    <v>4804</v>
    <v>3</v>
    <v>Santaluz is a municipality in the Brazilian state of Bahia. Its estimated population in 2020 is 37,531.</v>
    <v>4805</v>
    <v>4806</v>
    <v>3535</v>
    <v>Santaluz</v>
    <v>4807</v>
    <v>Santaluz</v>
    <v>mdp/vdpid/6493440677693620225</v>
  </rv>
  <rv s="0">
    <v>536870912</v>
    <v>Santanópolis</v>
    <v>1915a6fe-1ead-48f4-2bae-890b26f8f0a8</v>
    <v>en-US</v>
    <v>Map</v>
  </rv>
  <rv s="1">
    <fb>250.02699999999999</fb>
    <v>8</v>
  </rv>
  <rv s="2">
    <v>491</v>
    <v>6</v>
    <v>1175</v>
    <v>7</v>
    <v>0</v>
    <v>Image of Santanópolis</v>
  </rv>
  <rv s="4">
    <v>https://www.bing.com/search?q=santan%c3%b3polis+brazil&amp;form=skydnc</v>
    <v>Learn more on Bing</v>
  </rv>
  <rv s="1">
    <fb>-38.866944444444002</fb>
    <v>9</v>
  </rv>
  <rv s="1">
    <fb>8966</fb>
    <v>8</v>
  </rv>
  <rv s="12">
    <v>#VALUE!</v>
    <v>en-US</v>
    <v>1915a6fe-1ead-48f4-2bae-890b26f8f0a8</v>
    <v>536870912</v>
    <v>1</v>
    <v>1176</v>
    <v>120</v>
    <v>Santanópolis</v>
    <v>4</v>
    <v>5</v>
    <v>Map</v>
    <v>6</v>
    <v>57</v>
    <v>60</v>
    <v>4810</v>
    <v>3</v>
    <v>Santanópolis is a municipality in the state of Bahia in the North-East region of Brazil.</v>
    <v>4811</v>
    <v>4325</v>
    <v>4812</v>
    <v>4813</v>
    <v>Santanópolis</v>
    <v>4814</v>
    <v>Santanópolis</v>
    <v>mdp/vdpid/6505484260013506561</v>
  </rv>
  <rv s="0">
    <v>536870912</v>
    <v>Santo Amaro, Bahia</v>
    <v>3b4dbc5a-fa09-4ab2-ff4f-bc4a84d30c37</v>
    <v>en-US</v>
    <v>Map</v>
  </rv>
  <rv s="1">
    <fb>492.916</fb>
    <v>8</v>
  </rv>
  <rv s="2">
    <v>492</v>
    <v>6</v>
    <v>1177</v>
    <v>7</v>
    <v>0</v>
    <v>Image of Santo Amaro, Bahia</v>
  </rv>
  <rv s="1">
    <fb>-12.546944444444</fb>
    <v>9</v>
  </rv>
  <rv s="0">
    <v>805306368</v>
    <v>Alessandra Gomes (Mayor)</v>
    <v>bbe9b6c3-c054-975c-9f96-8635dd6f6a3e</v>
    <v>en-US</v>
    <v>Generic</v>
  </rv>
  <rv s="3">
    <v>197</v>
  </rv>
  <rv s="4">
    <v>https://www.bing.com/search?q=santo+amaro+brazil&amp;form=skydnc</v>
    <v>Learn more on Bing</v>
  </rv>
  <rv s="1">
    <fb>-38.711944444444001</fb>
    <v>9</v>
  </rv>
  <rv s="1">
    <fb>60131</fb>
    <v>8</v>
  </rv>
  <rv s="5">
    <v>#VALUE!</v>
    <v>en-US</v>
    <v>3b4dbc5a-fa09-4ab2-ff4f-bc4a84d30c37</v>
    <v>536870912</v>
    <v>1</v>
    <v>1178</v>
    <v>2</v>
    <v>Santo Amaro, Bahia</v>
    <v>4</v>
    <v>5</v>
    <v>Map</v>
    <v>6</v>
    <v>57</v>
    <v>60</v>
    <v>4817</v>
    <v>3</v>
    <v>Santo Amaro, also known as Santo Amaro da Purificação, is a municipality in the state of Bahia in Brazil. The population is 60,131 in an area of 492.9 square kilometres. It is located in the metropolitan area of Salvador. Santo Amaro is located ...</v>
    <v>4818</v>
    <v>4819</v>
    <v>4821</v>
    <v>4822</v>
    <v>4823</v>
    <v>Santo Amaro, Bahia</v>
    <v>4824</v>
    <v>2370</v>
    <v>Santo Amaro, Bahia</v>
    <v>mdp/vdpid/6505553445510971393</v>
  </rv>
  <rv s="0">
    <v>536870912</v>
    <v>Santo Antônio de Jesus</v>
    <v>b7337638-72ac-4072-b90e-f2b547a388da</v>
    <v>en-US</v>
    <v>Map</v>
  </rv>
  <rv s="1">
    <fb>268.76299999999998</fb>
    <v>8</v>
  </rv>
  <rv s="2">
    <v>493</v>
    <v>6</v>
    <v>1179</v>
    <v>7</v>
    <v>0</v>
    <v>Image of Santo Antônio de Jesus</v>
  </rv>
  <rv s="1">
    <fb>-12.969188888889001</fb>
    <v>9</v>
  </rv>
  <rv s="4">
    <v>https://www.bing.com/search?q=santo+ant%c3%b4nio+de+jesus+brazil&amp;form=skydnc</v>
    <v>Learn more on Bing</v>
  </rv>
  <rv s="1">
    <fb>-39.261080555555999</fb>
    <v>9</v>
  </rv>
  <rv s="1">
    <fb>102380</fb>
    <v>8</v>
  </rv>
  <rv s="9">
    <v>#VALUE!</v>
    <v>en-US</v>
    <v>b7337638-72ac-4072-b90e-f2b547a388da</v>
    <v>536870912</v>
    <v>1</v>
    <v>1180</v>
    <v>72</v>
    <v>Santo Antônio de Jesus</v>
    <v>4</v>
    <v>5</v>
    <v>Map</v>
    <v>6</v>
    <v>57</v>
    <v>60</v>
    <v>4827</v>
    <v>414</v>
    <v>Santo Antônio de Jesus is a city in the eastern part of the state of Bahia, Brazil, located west of the state capital Salvador. It is part of the mesoregion Metropolitana de Salvador. The population is 102,380 in an area of 261.35 km². It is an ...</v>
    <v>4828</v>
    <v>4829</v>
    <v>4830</v>
    <v>4831</v>
    <v>Santo Antônio de Jesus</v>
    <v>4832</v>
    <v>2370</v>
    <v>Santo Antônio de Jesus</v>
    <v>mdp/vdpid/6505739304784887809</v>
  </rv>
  <rv s="0">
    <v>536870912</v>
    <v>Santo Estêvão, Bahia</v>
    <v>3cfd197f-e8e6-fdf6-d9aa-e86c1e84ab0b</v>
    <v>en-US</v>
    <v>Map</v>
  </rv>
  <rv s="1">
    <fb>365.14100000000002</fb>
    <v>8</v>
  </rv>
  <rv s="2">
    <v>494</v>
    <v>6</v>
    <v>1181</v>
    <v>7</v>
    <v>0</v>
    <v>Image of Santo Estêvão, Bahia</v>
  </rv>
  <rv s="1">
    <fb>-12.43</fb>
    <v>9</v>
  </rv>
  <rv s="1">
    <fb>-39.250833333332999</fb>
    <v>9</v>
  </rv>
  <rv s="1">
    <fb>52274</fb>
    <v>8</v>
  </rv>
  <rv s="13">
    <v>#VALUE!</v>
    <v>en-US</v>
    <v>3cfd197f-e8e6-fdf6-d9aa-e86c1e84ab0b</v>
    <v>536870912</v>
    <v>1</v>
    <v>1182</v>
    <v>125</v>
    <v>Santo Estêvão, Bahia</v>
    <v>92</v>
    <v>5</v>
    <v>Map</v>
    <v>6</v>
    <v>7</v>
    <v>60</v>
    <v>4835</v>
    <v>3</v>
    <v>Santo Estêvão is a municipality in the state of Bahia in the North-East region of Brazil.</v>
    <v>4836</v>
    <v>4837</v>
    <v>4838</v>
    <v>Santo Estêvão, Bahia</v>
    <v>4839</v>
    <v>Santo Estêvão, Bahia</v>
    <v>mdp/vdpid/6505539608300748802</v>
  </rv>
  <rv s="0">
    <v>536870912</v>
    <v>São Desidério</v>
    <v>6e814b56-edcc-6fff-4630-6b8baa29592b</v>
    <v>en-US</v>
    <v>Map</v>
  </rv>
  <rv s="1">
    <fb>15157.004999999999</fb>
    <v>8</v>
  </rv>
  <rv s="2">
    <v>495</v>
    <v>6</v>
    <v>1183</v>
    <v>7</v>
    <v>0</v>
    <v>Image of São Desidério</v>
  </rv>
  <rv s="1">
    <fb>-12.362777777778</fb>
    <v>9</v>
  </rv>
  <rv s="4">
    <v>https://www.bing.com/search?q=s%c3%a3o+desid%c3%a9rio+bahia&amp;form=skydnc</v>
    <v>Learn more on Bing</v>
  </rv>
  <rv s="1">
    <fb>-44.972777777777999</fb>
    <v>9</v>
  </rv>
  <rv s="1">
    <fb>34266</fb>
    <v>8</v>
  </rv>
  <rv s="9">
    <v>#VALUE!</v>
    <v>en-US</v>
    <v>6e814b56-edcc-6fff-4630-6b8baa29592b</v>
    <v>536870912</v>
    <v>1</v>
    <v>1184</v>
    <v>72</v>
    <v>São Desidério</v>
    <v>4</v>
    <v>5</v>
    <v>Map</v>
    <v>6</v>
    <v>57</v>
    <v>60</v>
    <v>4842</v>
    <v>3</v>
    <v>São Desidério is a municipality in the state of Bahia in the North-East region of Brazil. The municipality has attractive places in nature, a good option for tourism. For example, there is Sítio do Rio Grande, with river of crystal clear waters, ...</v>
    <v>4843</v>
    <v>4844</v>
    <v>4845</v>
    <v>4846</v>
    <v>São Desidério</v>
    <v>4847</v>
    <v>2370</v>
    <v>São Desidério</v>
    <v>mdp/vdpid/6503494097779556353</v>
  </rv>
  <rv s="0">
    <v>536870912</v>
    <v>São Domingos, Bahia</v>
    <v>74776113-7171-20f7-b6ea-90b982b1a84c</v>
    <v>en-US</v>
    <v>Map</v>
  </rv>
  <rv s="1">
    <fb>265.375</fb>
    <v>8</v>
  </rv>
  <rv s="2">
    <v>496</v>
    <v>6</v>
    <v>1185</v>
    <v>7</v>
    <v>0</v>
    <v>Image of São Domingos, Bahia</v>
  </rv>
  <rv s="1">
    <fb>-11.502777777778</fb>
    <v>9</v>
  </rv>
  <rv s="1">
    <fb>-39.541944444443999</fb>
    <v>9</v>
  </rv>
  <rv s="1">
    <fb>9072</fb>
    <v>8</v>
  </rv>
  <rv s="11">
    <v>#VALUE!</v>
    <v>en-US</v>
    <v>74776113-7171-20f7-b6ea-90b982b1a84c</v>
    <v>536870912</v>
    <v>1</v>
    <v>1186</v>
    <v>113</v>
    <v>São Domingos, Bahia</v>
    <v>92</v>
    <v>5</v>
    <v>Map</v>
    <v>6</v>
    <v>57</v>
    <v>60</v>
    <v>4850</v>
    <v>3</v>
    <v>São Domingos is a municipality in the state of Bahia in the North-East region of Brazil.</v>
    <v>4851</v>
    <v>4852</v>
    <v>4853</v>
    <v>São Domingos, Bahia</v>
    <v>4854</v>
    <v>2370</v>
    <v>São Domingos, Bahia</v>
    <v>mdp/vdpid/6503952600805670913</v>
  </rv>
  <rv s="0">
    <v>536870912</v>
    <v>São Felipe</v>
    <v>f1bb13a6-badb-cdb4-25fe-1a5de3ce83e7</v>
    <v>en-US</v>
    <v>Map</v>
  </rv>
  <rv s="1">
    <fb>197.898</fb>
    <v>8</v>
  </rv>
  <rv s="2">
    <v>497</v>
    <v>6</v>
    <v>1187</v>
    <v>7</v>
    <v>0</v>
    <v>Image of São Felipe</v>
  </rv>
  <rv s="1">
    <fb>-12.846944444444</fb>
    <v>9</v>
  </rv>
  <rv s="4">
    <v>https://www.bing.com/search?q=s%c3%a3o+felipe+bahia&amp;form=skydnc</v>
    <v>Learn more on Bing</v>
  </rv>
  <rv s="1">
    <fb>-39.088888888889002</fb>
    <v>9</v>
  </rv>
  <rv s="1">
    <fb>20283</fb>
    <v>8</v>
  </rv>
  <rv s="12">
    <v>#VALUE!</v>
    <v>en-US</v>
    <v>f1bb13a6-badb-cdb4-25fe-1a5de3ce83e7</v>
    <v>536870912</v>
    <v>1</v>
    <v>1188</v>
    <v>120</v>
    <v>São Felipe</v>
    <v>4</v>
    <v>5</v>
    <v>Map</v>
    <v>6</v>
    <v>7</v>
    <v>60</v>
    <v>4857</v>
    <v>3</v>
    <v>São Felipe is a municipality in the state of Bahia in the North-East region of Brazil.</v>
    <v>4858</v>
    <v>4859</v>
    <v>4860</v>
    <v>4861</v>
    <v>São Felipe</v>
    <v>4862</v>
    <v>São Felipe</v>
    <v>mdp/vdpid/6505734418236178433</v>
  </rv>
  <rv s="0">
    <v>536870912</v>
    <v>São Félix do Coribe</v>
    <v>606f1d1c-702d-5312-9a0f-db553ea594cb</v>
    <v>en-US</v>
    <v>Map</v>
  </rv>
  <rv s="1">
    <fb>846.12300000000005</fb>
    <v>8</v>
  </rv>
  <rv s="2">
    <v>498</v>
    <v>6</v>
    <v>1189</v>
    <v>7</v>
    <v>0</v>
    <v>Image of São Félix do Coribe</v>
  </rv>
  <rv s="1">
    <fb>-13.401944444444</fb>
    <v>9</v>
  </rv>
  <rv s="4">
    <v>https://www.bing.com/search?q=s%c3%a3o+f%c3%a9lix+do+coribe+bahia&amp;form=skydnc</v>
    <v>Learn more on Bing</v>
  </rv>
  <rv s="1">
    <fb>-44.195</fb>
    <v>9</v>
  </rv>
  <rv s="1">
    <fb>15194</fb>
    <v>8</v>
  </rv>
  <rv s="12">
    <v>#VALUE!</v>
    <v>en-US</v>
    <v>606f1d1c-702d-5312-9a0f-db553ea594cb</v>
    <v>536870912</v>
    <v>1</v>
    <v>1190</v>
    <v>120</v>
    <v>São Félix do Coribe</v>
    <v>4</v>
    <v>5</v>
    <v>Map</v>
    <v>6</v>
    <v>7</v>
    <v>60</v>
    <v>4865</v>
    <v>3</v>
    <v>São Félix do Coribe is a municipality in the state of Bahia in the North-East region of Brazil.</v>
    <v>4866</v>
    <v>4867</v>
    <v>4868</v>
    <v>4869</v>
    <v>São Félix do Coribe</v>
    <v>4870</v>
    <v>São Félix do Coribe</v>
    <v>mdp/vdpid/6503593573886197761</v>
  </rv>
  <rv s="0">
    <v>536870912</v>
    <v>São Francisco do Conde</v>
    <v>48c94d36-8526-11dc-547e-a2ee3dea8f27</v>
    <v>en-US</v>
    <v>Map</v>
  </rv>
  <rv s="1">
    <fb>262.85599999999999</fb>
    <v>8</v>
  </rv>
  <rv s="2">
    <v>499</v>
    <v>6</v>
    <v>1191</v>
    <v>7</v>
    <v>0</v>
    <v>Image of São Francisco do Conde</v>
  </rv>
  <rv s="1">
    <fb>-12.627777777778</fb>
    <v>9</v>
  </rv>
  <rv s="0">
    <v>805306368</v>
    <v>Evandro Almeida (Mayor)</v>
    <v>fd3c9368-53be-618f-d0c4-ec035737fa27</v>
    <v>en-US</v>
    <v>Generic</v>
  </rv>
  <rv s="3">
    <v>198</v>
  </rv>
  <rv s="4">
    <v>https://www.bing.com/search?q=s%c3%a3o+francisco+do+conde+bahia&amp;form=skydnc</v>
    <v>Learn more on Bing</v>
  </rv>
  <rv s="1">
    <fb>-38.68</fb>
    <v>9</v>
  </rv>
  <rv s="1">
    <fb>37732</fb>
    <v>8</v>
  </rv>
  <rv s="8">
    <v>#VALUE!</v>
    <v>en-US</v>
    <v>48c94d36-8526-11dc-547e-a2ee3dea8f27</v>
    <v>536870912</v>
    <v>1</v>
    <v>1192</v>
    <v>67</v>
    <v>São Francisco do Conde</v>
    <v>4</v>
    <v>5</v>
    <v>Map</v>
    <v>6</v>
    <v>7</v>
    <v>60</v>
    <v>4873</v>
    <v>3</v>
    <v>São Francisco do Conde is a municipality in the state of Bahia in the North-East region of Brazil. São Francisco do Conde covers 262.856 km², and has a population of 40,245 with a population density of 150 inhabitants per square kilometer. It is ...</v>
    <v>4874</v>
    <v>4875</v>
    <v>4877</v>
    <v>4878</v>
    <v>4879</v>
    <v>São Francisco do Conde</v>
    <v>4880</v>
    <v>São Francisco do Conde</v>
    <v>mdp/vdpid/6505555141217746945</v>
  </rv>
  <rv s="0">
    <v>536870912</v>
    <v>São Gabriel, Bahia</v>
    <v>13e89207-56d6-424f-cbc8-28d7eda088b6</v>
    <v>en-US</v>
    <v>Map</v>
  </rv>
  <rv s="1">
    <fb>1199.498</fb>
    <v>8</v>
  </rv>
  <rv s="2">
    <v>500</v>
    <v>6</v>
    <v>1193</v>
    <v>7</v>
    <v>0</v>
    <v>Image of São Gabriel, Bahia</v>
  </rv>
  <rv s="1">
    <fb>-11.228888888888999</fb>
    <v>9</v>
  </rv>
  <rv s="1">
    <fb>18785</fb>
    <v>8</v>
  </rv>
  <rv s="13">
    <v>#VALUE!</v>
    <v>en-US</v>
    <v>13e89207-56d6-424f-cbc8-28d7eda088b6</v>
    <v>536870912</v>
    <v>1</v>
    <v>1194</v>
    <v>125</v>
    <v>São Gabriel, Bahia</v>
    <v>92</v>
    <v>5</v>
    <v>Map</v>
    <v>6</v>
    <v>64</v>
    <v>60</v>
    <v>4883</v>
    <v>3</v>
    <v>São Gabriel, Bahia is a municipality in the state of Bahia in the North-East region of Brazil.</v>
    <v>4884</v>
    <v>4885</v>
    <v>2342</v>
    <v>São Gabriel, Bahia</v>
    <v>4886</v>
    <v>São Gabriel, Bahia</v>
    <v>mdp/vdpid/6491781866113204225</v>
  </rv>
  <rv s="0">
    <v>536870912</v>
    <v>São Gonçalo dos Campos</v>
    <v>ef048d7a-b0b0-dc58-414e-caa2623041f2</v>
    <v>en-US</v>
    <v>Map</v>
  </rv>
  <rv s="1">
    <fb>300.73399999999998</fb>
    <v>8</v>
  </rv>
  <rv s="2">
    <v>501</v>
    <v>6</v>
    <v>1195</v>
    <v>7</v>
    <v>0</v>
    <v>Image of São Gonçalo dos Campos</v>
  </rv>
  <rv s="1">
    <fb>-12.432777777778</fb>
    <v>9</v>
  </rv>
  <rv s="4">
    <v>https://www.bing.com/search?q=s%c3%a3o+gon%c3%a7alo+dos+campos+brazil&amp;form=skydnc</v>
    <v>Learn more on Bing</v>
  </rv>
  <rv s="1">
    <fb>39513</fb>
    <v>8</v>
  </rv>
  <rv s="12">
    <v>#VALUE!</v>
    <v>en-US</v>
    <v>ef048d7a-b0b0-dc58-414e-caa2623041f2</v>
    <v>536870912</v>
    <v>1</v>
    <v>1196</v>
    <v>120</v>
    <v>São Gonçalo dos Campos</v>
    <v>4</v>
    <v>5</v>
    <v>Map</v>
    <v>6</v>
    <v>7</v>
    <v>60</v>
    <v>4889</v>
    <v>3</v>
    <v>São Gonçalo dos Campos is a municipality in the state of Bahia in the North-East region of Brazil.</v>
    <v>4890</v>
    <v>4891</v>
    <v>4892</v>
    <v>2165</v>
    <v>São Gonçalo dos Campos</v>
    <v>4893</v>
    <v>São Gonçalo dos Campos</v>
    <v>mdp/vdpid/6505549743500820481</v>
  </rv>
  <rv s="0">
    <v>536870912</v>
    <v>São José da Vitória</v>
    <v>f6e0a48e-2a2e-11f5-8dc9-22ca3004303a</v>
    <v>en-US</v>
    <v>Map</v>
  </rv>
  <rv s="1">
    <fb>72.491</fb>
    <v>8</v>
  </rv>
  <rv s="2">
    <v>502</v>
    <v>6</v>
    <v>1197</v>
    <v>7</v>
    <v>0</v>
    <v>Image of São José da Vitória</v>
  </rv>
  <rv s="1">
    <fb>-15.083888888889</fb>
    <v>9</v>
  </rv>
  <rv s="0">
    <v>805306368</v>
    <v>Jeová Nunes de Souza (Mayor)</v>
    <v>fa324444-eb52-0b09-2a38-16303629ad08</v>
    <v>en-US</v>
    <v>Generic</v>
  </rv>
  <rv s="3">
    <v>199</v>
  </rv>
  <rv s="4">
    <v>https://www.bing.com/search?q=s%c3%a3o+jos%c3%a9+da+vit%c3%b3ria+bahia&amp;form=skydnc</v>
    <v>Learn more on Bing</v>
  </rv>
  <rv s="1">
    <fb>-39.338888888889002</fb>
    <v>9</v>
  </rv>
  <rv s="1">
    <fb>5315</fb>
    <v>8</v>
  </rv>
  <rv s="8">
    <v>#VALUE!</v>
    <v>en-US</v>
    <v>f6e0a48e-2a2e-11f5-8dc9-22ca3004303a</v>
    <v>536870912</v>
    <v>1</v>
    <v>1198</v>
    <v>67</v>
    <v>São José da Vitória</v>
    <v>4</v>
    <v>5</v>
    <v>Map</v>
    <v>6</v>
    <v>7</v>
    <v>60</v>
    <v>4896</v>
    <v>3</v>
    <v>São José da Vitória is a municipality in the state of Bahia in the North-East region of Brazil. Several of the communities in the municipality depend on water originating in the 11,336 hectares Serra das Lontras National Park, created in 2010.</v>
    <v>4897</v>
    <v>4898</v>
    <v>4900</v>
    <v>4901</v>
    <v>4902</v>
    <v>São José da Vitória</v>
    <v>4903</v>
    <v>São José da Vitória</v>
    <v>mdp/vdpid/6506651860663795713</v>
  </rv>
  <rv s="0">
    <v>536870912</v>
    <v>São José do Jacuípe</v>
    <v>3b1a3545-5b23-99de-c9b4-3762df320f0a</v>
    <v>en-US</v>
    <v>Map</v>
  </rv>
  <rv s="1">
    <fb>369.22899999999998</fb>
    <v>8</v>
  </rv>
  <rv s="2">
    <v>503</v>
    <v>6</v>
    <v>1199</v>
    <v>7</v>
    <v>0</v>
    <v>Image of São José do Jacuípe</v>
  </rv>
  <rv s="4">
    <v>https://www.bing.com/search?q=s%c3%a3o+jos%c3%a9+do+jacu%c3%adpe+bahia&amp;form=skydnc</v>
    <v>Learn more on Bing</v>
  </rv>
  <rv s="1">
    <fb>-39.866944444444002</fb>
    <v>9</v>
  </rv>
  <rv s="1">
    <fb>10187</fb>
    <v>8</v>
  </rv>
  <rv s="12">
    <v>#VALUE!</v>
    <v>en-US</v>
    <v>3b1a3545-5b23-99de-c9b4-3762df320f0a</v>
    <v>536870912</v>
    <v>1</v>
    <v>1200</v>
    <v>120</v>
    <v>São José do Jacuípe</v>
    <v>4</v>
    <v>5</v>
    <v>Map</v>
    <v>6</v>
    <v>7</v>
    <v>60</v>
    <v>4906</v>
    <v>3</v>
    <v>São José do Jacuípe is a municipality in the state of Bahia in the North-East region of Brazil.</v>
    <v>4907</v>
    <v>4590</v>
    <v>4908</v>
    <v>4909</v>
    <v>São José do Jacuípe</v>
    <v>4910</v>
    <v>São José do Jacuípe</v>
    <v>mdp/vdpid/6503944036020125697</v>
  </rv>
  <rv s="0">
    <v>536870912</v>
    <v>São Miguel das Matas</v>
    <v>3c52fce2-4a13-67cb-5159-8fb368c4293b</v>
    <v>en-US</v>
    <v>Map</v>
  </rv>
  <rv s="1">
    <fb>230.88800000000001</fb>
    <v>8</v>
  </rv>
  <rv s="2">
    <v>504</v>
    <v>6</v>
    <v>1201</v>
    <v>7</v>
    <v>0</v>
    <v>Image of São Miguel das Matas</v>
  </rv>
  <rv s="1">
    <fb>-13.047777777778</fb>
    <v>9</v>
  </rv>
  <rv s="4">
    <v>https://www.bing.com/search?q=s%c3%a3o+miguel+das+matas+bahia&amp;form=skydnc</v>
    <v>Learn more on Bing</v>
  </rv>
  <rv s="1">
    <fb>-39.455833333332997</fb>
    <v>9</v>
  </rv>
  <rv s="1">
    <fb>11733</fb>
    <v>8</v>
  </rv>
  <rv s="9">
    <v>#VALUE!</v>
    <v>en-US</v>
    <v>3c52fce2-4a13-67cb-5159-8fb368c4293b</v>
    <v>536870912</v>
    <v>1</v>
    <v>1202</v>
    <v>72</v>
    <v>São Miguel das Matas</v>
    <v>4</v>
    <v>5</v>
    <v>Map</v>
    <v>6</v>
    <v>64</v>
    <v>60</v>
    <v>4913</v>
    <v>3</v>
    <v>São Miguel das Matas is a municipality in the state of Bahia in the North-East region of Brazil.</v>
    <v>4914</v>
    <v>4915</v>
    <v>4916</v>
    <v>4917</v>
    <v>São Miguel das Matas</v>
    <v>4918</v>
    <v>2370</v>
    <v>São Miguel das Matas</v>
    <v>mdp/vdpid/6504247441653497857</v>
  </rv>
  <rv s="0">
    <v>536870912</v>
    <v>São Sebastião do Passé</v>
    <v>fa0b6623-ab10-af34-3ac0-0f292b5b5b23</v>
    <v>en-US</v>
    <v>Map</v>
  </rv>
  <rv s="1">
    <fb>538.32399999999996</fb>
    <v>8</v>
  </rv>
  <rv s="2">
    <v>505</v>
    <v>6</v>
    <v>1203</v>
    <v>7</v>
    <v>0</v>
    <v>Image of São Sebastião do Passé</v>
  </rv>
  <rv s="1">
    <fb>-12.512777777778</fb>
    <v>9</v>
  </rv>
  <rv s="4">
    <v>https://www.bing.com/search?q=s%c3%a3o+sebasti%c3%a3o+do+pass%c3%a9+bahia&amp;form=skydnc</v>
    <v>Learn more on Bing</v>
  </rv>
  <rv s="1">
    <fb>-38.494999999999997</fb>
    <v>9</v>
  </rv>
  <rv s="1">
    <fb>44430</fb>
    <v>8</v>
  </rv>
  <rv s="9">
    <v>#VALUE!</v>
    <v>en-US</v>
    <v>fa0b6623-ab10-af34-3ac0-0f292b5b5b23</v>
    <v>536870912</v>
    <v>1</v>
    <v>1204</v>
    <v>72</v>
    <v>São Sebastião do Passé</v>
    <v>4</v>
    <v>5</v>
    <v>Map</v>
    <v>6</v>
    <v>57</v>
    <v>60</v>
    <v>4921</v>
    <v>3</v>
    <v>São Sebastião do Passé is a municipality in the state of Bahia in the North-East region of Brazil.</v>
    <v>4922</v>
    <v>4923</v>
    <v>4924</v>
    <v>4925</v>
    <v>São Sebastião do Passé</v>
    <v>4926</v>
    <v>2370</v>
    <v>São Sebastião do Passé</v>
    <v>mdp/vdpid/6505579491216064513</v>
  </rv>
  <rv s="0">
    <v>536870912</v>
    <v>Sapeaçu</v>
    <v>38a8757c-c397-90a9-4ae5-24095bcb2d39</v>
    <v>en-US</v>
    <v>Map</v>
  </rv>
  <rv s="1">
    <fb>117.209</fb>
    <v>8</v>
  </rv>
  <rv s="2">
    <v>506</v>
    <v>6</v>
    <v>1205</v>
    <v>7</v>
    <v>0</v>
    <v>Image of Sapeaçu</v>
  </rv>
  <rv s="1">
    <fb>-12.727777777778</fb>
    <v>9</v>
  </rv>
  <rv s="4">
    <v>https://www.bing.com/search?q=sapea%c3%a7u+bahia&amp;form=skydnc</v>
    <v>Learn more on Bing</v>
  </rv>
  <rv s="1">
    <fb>-39.181944444443999</fb>
    <v>9</v>
  </rv>
  <rv s="1">
    <fb>17409</fb>
    <v>8</v>
  </rv>
  <rv s="9">
    <v>#VALUE!</v>
    <v>en-US</v>
    <v>38a8757c-c397-90a9-4ae5-24095bcb2d39</v>
    <v>536870912</v>
    <v>1</v>
    <v>1206</v>
    <v>72</v>
    <v>Sapeaçu</v>
    <v>4</v>
    <v>5</v>
    <v>Map</v>
    <v>6</v>
    <v>57</v>
    <v>60</v>
    <v>4929</v>
    <v>3</v>
    <v>Sapeaçu is a municipality in the state of Bahia in the North-East region of Brazil.</v>
    <v>4930</v>
    <v>4931</v>
    <v>4932</v>
    <v>4933</v>
    <v>Sapeaçu</v>
    <v>4934</v>
    <v>2370</v>
    <v>Sapeaçu</v>
    <v>mdp/vdpid/6505733843012550657</v>
  </rv>
  <rv s="0">
    <v>536870912</v>
    <v>Sátiro Dias</v>
    <v>9458b1a3-3c0a-4b4f-5572-86da72693ad2</v>
    <v>en-US</v>
    <v>Map</v>
  </rv>
  <rv s="1">
    <fb>974.54899999999998</fb>
    <v>8</v>
  </rv>
  <rv s="2">
    <v>507</v>
    <v>6</v>
    <v>1207</v>
    <v>7</v>
    <v>0</v>
    <v>Image of Sátiro Dias</v>
  </rv>
  <rv s="1">
    <fb>-11.6</fb>
    <v>9</v>
  </rv>
  <rv s="4">
    <v>https://www.bing.com/search?q=s%c3%a1tiro+dias+bahia&amp;form=skydnc</v>
    <v>Learn more on Bing</v>
  </rv>
  <rv s="1">
    <fb>-38.6</fb>
    <v>9</v>
  </rv>
  <rv s="1">
    <fb>17302</fb>
    <v>8</v>
  </rv>
  <rv s="9">
    <v>#VALUE!</v>
    <v>en-US</v>
    <v>9458b1a3-3c0a-4b4f-5572-86da72693ad2</v>
    <v>536870912</v>
    <v>1</v>
    <v>1208</v>
    <v>72</v>
    <v>Sátiro Dias</v>
    <v>4</v>
    <v>5</v>
    <v>Map</v>
    <v>6</v>
    <v>57</v>
    <v>60</v>
    <v>4937</v>
    <v>3</v>
    <v>Sátiro Dias is a municipality in the state of Bahia in the North-East region of Brazil.</v>
    <v>4938</v>
    <v>4939</v>
    <v>4940</v>
    <v>4941</v>
    <v>Sátiro Dias</v>
    <v>4942</v>
    <v>2370</v>
    <v>Sátiro Dias</v>
    <v>mdp/vdpid/6505490337643888641</v>
  </rv>
  <rv s="0">
    <v>536870912</v>
    <v>Saubara</v>
    <v>83fcb1be-5b29-2013-2f08-9cd33b109949</v>
    <v>en-US</v>
    <v>Map</v>
  </rv>
  <rv s="1">
    <fb>163.495</fb>
    <v>8</v>
  </rv>
  <rv s="2">
    <v>508</v>
    <v>6</v>
    <v>1209</v>
    <v>7</v>
    <v>0</v>
    <v>Image of Saubara</v>
  </rv>
  <rv s="1">
    <fb>-12.737777777778</fb>
    <v>9</v>
  </rv>
  <rv s="4">
    <v>https://www.bing.com/search?q=saubara+bahia&amp;form=skydnc</v>
    <v>Learn more on Bing</v>
  </rv>
  <rv s="1">
    <fb>-38.768888888889002</fb>
    <v>9</v>
  </rv>
  <rv s="1">
    <fb>12105</fb>
    <v>8</v>
  </rv>
  <rv s="9">
    <v>#VALUE!</v>
    <v>en-US</v>
    <v>83fcb1be-5b29-2013-2f08-9cd33b109949</v>
    <v>536870912</v>
    <v>1</v>
    <v>1210</v>
    <v>72</v>
    <v>Saubara</v>
    <v>4</v>
    <v>5</v>
    <v>Map</v>
    <v>6</v>
    <v>57</v>
    <v>60</v>
    <v>4945</v>
    <v>3</v>
    <v>Saubara is a municipality in the state of Bahia in the North-East region of Brazil.</v>
    <v>4946</v>
    <v>4947</v>
    <v>4948</v>
    <v>4949</v>
    <v>Saubara</v>
    <v>4950</v>
    <v>2370</v>
    <v>Saubara</v>
    <v>mdp/vdpid/6505743223254679553</v>
  </rv>
  <rv s="0">
    <v>536870912</v>
    <v>Saúde, Bahia</v>
    <v>fa26069c-3934-2117-8ade-d6289792ebb6</v>
    <v>en-US</v>
    <v>Map</v>
  </rv>
  <rv s="1">
    <fb>499.72199999999998</fb>
    <v>8</v>
  </rv>
  <rv s="2">
    <v>509</v>
    <v>6</v>
    <v>1211</v>
    <v>7</v>
    <v>0</v>
    <v>Image of Saúde, Bahia</v>
  </rv>
  <rv s="1">
    <fb>-10.940833333333</fb>
    <v>9</v>
  </rv>
  <rv s="1">
    <fb>-40.417777777777999</fb>
    <v>9</v>
  </rv>
  <rv s="11">
    <v>#VALUE!</v>
    <v>en-US</v>
    <v>fa26069c-3934-2117-8ade-d6289792ebb6</v>
    <v>536870912</v>
    <v>1</v>
    <v>1212</v>
    <v>113</v>
    <v>Saúde, Bahia</v>
    <v>92</v>
    <v>5</v>
    <v>Map</v>
    <v>6</v>
    <v>57</v>
    <v>60</v>
    <v>4953</v>
    <v>3</v>
    <v>Saúde is a municipality in the state of Bahia in the North-East region of Brazil. Its population estimated in 2020 is 12,943.</v>
    <v>4954</v>
    <v>4955</v>
    <v>4956</v>
    <v>Saúde, Bahia</v>
    <v>2461</v>
    <v>2370</v>
    <v>Saúde, Bahia</v>
    <v>mdp/vdpid/6491895191073456129</v>
  </rv>
  <rv s="0">
    <v>536870912</v>
    <v>Seabra</v>
    <v>729e6808-aa21-cc2d-9eeb-db477f0d2027</v>
    <v>en-US</v>
    <v>Map</v>
  </rv>
  <rv s="1">
    <fb>2517.2939999999999</fb>
    <v>8</v>
  </rv>
  <rv s="2">
    <v>510</v>
    <v>6</v>
    <v>1213</v>
    <v>7</v>
    <v>0</v>
    <v>Image of Seabra</v>
  </rv>
  <rv s="1">
    <fb>-12.418888888889001</fb>
    <v>9</v>
  </rv>
  <rv s="4">
    <v>https://www.bing.com/search?q=seabra+bahia&amp;form=skydnc</v>
    <v>Learn more on Bing</v>
  </rv>
  <rv s="1">
    <fb>-41.77</fb>
    <v>9</v>
  </rv>
  <rv s="1">
    <fb>46160</fb>
    <v>8</v>
  </rv>
  <rv s="12">
    <v>#VALUE!</v>
    <v>en-US</v>
    <v>729e6808-aa21-cc2d-9eeb-db477f0d2027</v>
    <v>536870912</v>
    <v>1</v>
    <v>1214</v>
    <v>120</v>
    <v>Seabra</v>
    <v>4</v>
    <v>5</v>
    <v>Map</v>
    <v>6</v>
    <v>7</v>
    <v>60</v>
    <v>4959</v>
    <v>3</v>
    <v>For people with the surname, see Seabra. Seabra is a municipality in the state of Bahia in the North-East region of Brazil.</v>
    <v>4960</v>
    <v>4961</v>
    <v>4962</v>
    <v>4963</v>
    <v>Seabra</v>
    <v>4964</v>
    <v>Seabra</v>
    <v>mdp/vdpid/6503858905490128897</v>
  </rv>
  <rv s="0">
    <v>536870912</v>
    <v>Sebastião Laranjeiras</v>
    <v>77d5b75d-d4c9-6265-7e3b-d86bf0c2cfa9</v>
    <v>en-US</v>
    <v>Map</v>
  </rv>
  <rv s="1">
    <fb>2004.1849999999999</fb>
    <v>8</v>
  </rv>
  <rv s="2">
    <v>511</v>
    <v>6</v>
    <v>1215</v>
    <v>7</v>
    <v>0</v>
    <v>Image of Sebastião Laranjeiras</v>
  </rv>
  <rv s="1">
    <fb>-14.572777777778001</fb>
    <v>9</v>
  </rv>
  <rv s="4">
    <v>https://www.bing.com/search?q=sebasti%c3%a3o+laranjeiras+brazil&amp;form=skydnc</v>
    <v>Learn more on Bing</v>
  </rv>
  <rv s="1">
    <fb>-42.94</fb>
    <v>9</v>
  </rv>
  <rv s="1">
    <fb>11512</fb>
    <v>8</v>
  </rv>
  <rv s="9">
    <v>#VALUE!</v>
    <v>en-US</v>
    <v>77d5b75d-d4c9-6265-7e3b-d86bf0c2cfa9</v>
    <v>536870912</v>
    <v>1</v>
    <v>1216</v>
    <v>72</v>
    <v>Sebastião Laranjeiras</v>
    <v>4</v>
    <v>5</v>
    <v>Map</v>
    <v>6</v>
    <v>57</v>
    <v>60</v>
    <v>4967</v>
    <v>414</v>
    <v>Sebastião Laranjeiras is a Brazilian municipality of Bahia state. Its estimated population in 2020 was 11,512 inhabitants. Sebastião Laranjeiras, had its origin in the mid-nineteenth century, in a camp in the name of Boqueirão Palmeiras, ...</v>
    <v>4968</v>
    <v>4969</v>
    <v>4970</v>
    <v>4971</v>
    <v>Sebastião Laranjeiras</v>
    <v>4972</v>
    <v>2370</v>
    <v>Sebastião Laranjeiras</v>
    <v>mdp/vdpid/6504522585261211649</v>
  </rv>
  <rv s="0">
    <v>536870912</v>
    <v>Senhor do Bonfim</v>
    <v>573c836d-eaff-ed35-78f6-f2e9151770f5</v>
    <v>en-US</v>
    <v>Map</v>
  </rv>
  <rv s="1">
    <fb>827.5</fb>
    <v>8</v>
  </rv>
  <rv s="2">
    <v>512</v>
    <v>6</v>
    <v>1217</v>
    <v>7</v>
    <v>0</v>
    <v>Image of Senhor do Bonfim</v>
  </rv>
  <rv s="1">
    <fb>-10.462777777777999</fb>
    <v>9</v>
  </rv>
  <rv s="4">
    <v>https://www.bing.com/search?q=senhor+do+bonfim+bahia&amp;form=skydnc</v>
    <v>Learn more on Bing</v>
  </rv>
  <rv s="1">
    <fb>-40.190833333333003</fb>
    <v>9</v>
  </rv>
  <rv s="1">
    <fb>74490</fb>
    <v>8</v>
  </rv>
  <rv s="12">
    <v>#VALUE!</v>
    <v>en-US</v>
    <v>573c836d-eaff-ed35-78f6-f2e9151770f5</v>
    <v>536870912</v>
    <v>1</v>
    <v>1218</v>
    <v>120</v>
    <v>Senhor do Bonfim</v>
    <v>4</v>
    <v>5</v>
    <v>Map</v>
    <v>6</v>
    <v>7</v>
    <v>60</v>
    <v>4975</v>
    <v>3</v>
    <v>Senhor do Bonfim is a municipality in the state of Bahia in the North-East region of Brazil. EC Ipatinga de Bahia is the local association football team.</v>
    <v>4976</v>
    <v>4977</v>
    <v>4978</v>
    <v>4979</v>
    <v>Senhor do Bonfim</v>
    <v>4980</v>
    <v>Senhor do Bonfim</v>
    <v>mdp/vdpid/6491904296404123649</v>
  </rv>
  <rv s="0">
    <v>536870912</v>
    <v>Sento Sé</v>
    <v>3a33403c-ab02-a441-0422-702a16303f32</v>
    <v>en-US</v>
    <v>Map</v>
  </rv>
  <rv s="1">
    <fb>12871.039000000001</fb>
    <v>8</v>
  </rv>
  <rv s="2">
    <v>513</v>
    <v>6</v>
    <v>1219</v>
    <v>7</v>
    <v>0</v>
    <v>Image of Sento Sé</v>
  </rv>
  <rv s="1">
    <fb>-9.7458333333332998</fb>
    <v>9</v>
  </rv>
  <rv s="0">
    <v>805306368</v>
    <v>Ana Luiza Rodrigues da Silva Passos (Mayor)</v>
    <v>11a89b80-3499-7e25-de14-c9a5347efcef</v>
    <v>en-US</v>
    <v>Generic</v>
  </rv>
  <rv s="3">
    <v>200</v>
  </rv>
  <rv s="4">
    <v>https://www.bing.com/search?q=sento+s%c3%a9+bahia&amp;form=skydnc</v>
    <v>Learn more on Bing</v>
  </rv>
  <rv s="1">
    <fb>-41.884999999999998</fb>
    <v>9</v>
  </rv>
  <rv s="1">
    <fb>38158</fb>
    <v>8</v>
  </rv>
  <rv s="8">
    <v>#VALUE!</v>
    <v>en-US</v>
    <v>3a33403c-ab02-a441-0422-702a16303f32</v>
    <v>536870912</v>
    <v>1</v>
    <v>1220</v>
    <v>67</v>
    <v>Sento Sé</v>
    <v>4</v>
    <v>5</v>
    <v>Map</v>
    <v>6</v>
    <v>7</v>
    <v>60</v>
    <v>4983</v>
    <v>3</v>
    <v>Sento Sé is a municipality in the state of Bahia in the North-East region of Brazil. It covers 12,698.76 km², and has a population of 40,989 with a population density of 1.28 inhabitants per square kilometer. Sento Sé is located 689 kilometres ...</v>
    <v>4984</v>
    <v>4985</v>
    <v>4987</v>
    <v>4988</v>
    <v>4989</v>
    <v>Sento Sé</v>
    <v>4990</v>
    <v>Sento Sé</v>
    <v>mdp/vdpid/6491471528603942913</v>
  </rv>
  <rv s="0">
    <v>536870912</v>
    <v>Serra do Ramalho, Bahia</v>
    <v>b941bf73-7367-1d24-90ea-bc852b7173b5</v>
    <v>en-US</v>
    <v>Map</v>
  </rv>
  <rv s="1">
    <fb>2677.366</fb>
    <v>8</v>
  </rv>
  <rv s="2">
    <v>514</v>
    <v>6</v>
    <v>1221</v>
    <v>7</v>
    <v>0</v>
    <v>Image of Serra do Ramalho, Bahia</v>
  </rv>
  <rv s="1">
    <fb>-13.571944444444</fb>
    <v>9</v>
  </rv>
  <rv s="4">
    <v>https://www.bing.com/search?q=serra+do+ramalho%2c+bahia&amp;form=skydnc</v>
    <v>Learn more on Bing</v>
  </rv>
  <rv s="1">
    <fb>-43.597777777777999</fb>
    <v>9</v>
  </rv>
  <rv s="1">
    <fb>34222</fb>
    <v>8</v>
  </rv>
  <rv s="12">
    <v>#VALUE!</v>
    <v>en-US</v>
    <v>b941bf73-7367-1d24-90ea-bc852b7173b5</v>
    <v>536870912</v>
    <v>1</v>
    <v>1222</v>
    <v>120</v>
    <v>Serra do Ramalho, Bahia</v>
    <v>4</v>
    <v>5</v>
    <v>Map</v>
    <v>6</v>
    <v>7</v>
    <v>60</v>
    <v>4993</v>
    <v>3</v>
    <v>Serra do Ramalho is a municipality in the state of Bahia in the North-East region of Brazil.</v>
    <v>4994</v>
    <v>4995</v>
    <v>4996</v>
    <v>4997</v>
    <v>Serra do Ramalho, Bahia</v>
    <v>4998</v>
    <v>Serra do Ramalho, Bahia</v>
    <v>mdp/vdpid/6503643155055771649</v>
  </rv>
  <rv s="0">
    <v>536870912</v>
    <v>Serra Dourada</v>
    <v>41df6e84-9805-20fb-d3cd-2801a2386410</v>
    <v>en-US</v>
    <v>Map</v>
  </rv>
  <rv s="1">
    <fb>1592.2449999999999</fb>
    <v>8</v>
  </rv>
  <rv s="1">
    <fb>-12.760833333333</fb>
    <v>9</v>
  </rv>
  <rv s="4">
    <v>https://www.bing.com/search?q=serra+dourada+brazil&amp;form=skydnc</v>
    <v>Learn more on Bing</v>
  </rv>
  <rv s="1">
    <fb>-43.95</fb>
    <v>9</v>
  </rv>
  <rv s="1">
    <fb>17066</fb>
    <v>8</v>
  </rv>
  <rv s="16">
    <v>#VALUE!</v>
    <v>en-US</v>
    <v>41df6e84-9805-20fb-d3cd-2801a2386410</v>
    <v>536870912</v>
    <v>1</v>
    <v>1224</v>
    <v>151</v>
    <v>Serra Dourada</v>
    <v>4</v>
    <v>137</v>
    <v>Map</v>
    <v>6</v>
    <v>7</v>
    <v>60</v>
    <v>5001</v>
    <v>3</v>
    <v>Serra Dourada is a municipality in the Brazilian state of Bahia. In 2020, the estimated population was 17,321.</v>
    <v>5002</v>
    <v>5003</v>
    <v>5004</v>
    <v>Serra Dourada</v>
    <v>5005</v>
    <v>Serra Dourada</v>
    <v>mdp/vdpid/6503625592699617281</v>
  </rv>
  <rv s="0">
    <v>536870912</v>
    <v>Serra Preta</v>
    <v>acb3e96e-3464-f86e-d20c-8c161ace634d</v>
    <v>en-US</v>
    <v>Map</v>
  </rv>
  <rv s="1">
    <fb>536.89200000000005</fb>
    <v>8</v>
  </rv>
  <rv s="2">
    <v>515</v>
    <v>6</v>
    <v>1225</v>
    <v>7</v>
    <v>0</v>
    <v>Image of Serra Preta</v>
  </rv>
  <rv s="1">
    <fb>-12.16</fb>
    <v>9</v>
  </rv>
  <rv s="0">
    <v>805306368</v>
    <v>Franklin Leite da Silva (Mayor)</v>
    <v>b2cfd130-5f52-30a5-8111-a92d8673e715</v>
    <v>en-US</v>
    <v>Generic</v>
  </rv>
  <rv s="3">
    <v>201</v>
  </rv>
  <rv s="4">
    <v>https://www.bing.com/search?q=serra+preta+bahia&amp;form=skydnc</v>
    <v>Learn more on Bing</v>
  </rv>
  <rv s="1">
    <fb>-39.331944444443998</fb>
    <v>9</v>
  </rv>
  <rv s="1">
    <fb>17996</fb>
    <v>8</v>
  </rv>
  <rv s="5">
    <v>#VALUE!</v>
    <v>en-US</v>
    <v>acb3e96e-3464-f86e-d20c-8c161ace634d</v>
    <v>536870912</v>
    <v>1</v>
    <v>1226</v>
    <v>2</v>
    <v>Serra Preta</v>
    <v>4</v>
    <v>5</v>
    <v>Map</v>
    <v>6</v>
    <v>7</v>
    <v>60</v>
    <v>5008</v>
    <v>3</v>
    <v>Serra Preta is a city located in the eastern state of Bahia, Brazil. The population in this arid region is 14,699. Serra Preta is about 150 miles northwest from Bahia's capital, Salvador, and 600 miles north of Rio de Janeiro.</v>
    <v>5009</v>
    <v>5010</v>
    <v>5012</v>
    <v>5013</v>
    <v>5014</v>
    <v>Serra Preta</v>
    <v>5015</v>
    <v>2370</v>
    <v>Serra Preta</v>
    <v>mdp/vdpid/6505521919293390849</v>
  </rv>
  <rv s="0">
    <v>536870912</v>
    <v>Serrinha</v>
    <v>4918817a-c386-2b2c-9751-18595c463c8a</v>
    <v>en-US</v>
    <v>Map</v>
  </rv>
  <rv s="1">
    <fb>568.40499999999997</fb>
    <v>8</v>
  </rv>
  <rv s="2">
    <v>516</v>
    <v>6</v>
    <v>1227</v>
    <v>7</v>
    <v>0</v>
    <v>Image of Serrinha</v>
  </rv>
  <rv s="1">
    <fb>-11.663888888889</fb>
    <v>9</v>
  </rv>
  <rv s="0">
    <v>805306368</v>
    <v>Cyro Oliveira Silva Novais (Mayor)</v>
    <v>ff4ca3e8-b957-6643-a38b-c775182f2578</v>
    <v>en-US</v>
    <v>Generic</v>
  </rv>
  <rv s="3">
    <v>202</v>
  </rv>
  <rv s="4">
    <v>https://www.bing.com/search?q=serrinha+brazil&amp;form=skydnc</v>
    <v>Learn more on Bing</v>
  </rv>
  <rv s="1">
    <fb>-39.007777777778003</fb>
    <v>9</v>
  </rv>
  <rv s="1">
    <fb>80435</fb>
    <v>8</v>
  </rv>
  <rv s="5">
    <v>#VALUE!</v>
    <v>en-US</v>
    <v>4918817a-c386-2b2c-9751-18595c463c8a</v>
    <v>536870912</v>
    <v>1</v>
    <v>1228</v>
    <v>2</v>
    <v>Serrinha</v>
    <v>4</v>
    <v>5</v>
    <v>Map</v>
    <v>6</v>
    <v>7</v>
    <v>60</v>
    <v>5018</v>
    <v>3</v>
    <v>Serrinha is a city in the state of Bahia, in eastern Brazil. The population is 81,286 people. The mayor is Adriano Lima of the Brazilian Social Democracy Party. The city is the seat of the Roman Catholic Diocese of Serrinha.</v>
    <v>5019</v>
    <v>5020</v>
    <v>5022</v>
    <v>5023</v>
    <v>5024</v>
    <v>Serrinha</v>
    <v>5025</v>
    <v>2370</v>
    <v>Serrinha</v>
    <v>mdp/vdpid/6505479485150724097</v>
  </rv>
  <rv s="0">
    <v>536870912</v>
    <v>Serrolândia</v>
    <v>d2ba3372-bcd1-1fba-a3c1-5fc1cfb4aea4</v>
    <v>en-US</v>
    <v>Map</v>
  </rv>
  <rv s="1">
    <fb>373.762</fb>
    <v>8</v>
  </rv>
  <rv s="2">
    <v>517</v>
    <v>6</v>
    <v>1229</v>
    <v>7</v>
    <v>0</v>
    <v>Image of Serrolândia</v>
  </rv>
  <rv s="1">
    <fb>-11.415833333333</fb>
    <v>9</v>
  </rv>
  <rv s="4">
    <v>https://www.bing.com/search?q=serrol%c3%a2ndia+bahia&amp;form=skydnc</v>
    <v>Learn more on Bing</v>
  </rv>
  <rv s="1">
    <fb>-40.301944444443997</fb>
    <v>9</v>
  </rv>
  <rv s="1">
    <fb>13335</fb>
    <v>8</v>
  </rv>
  <rv s="12">
    <v>#VALUE!</v>
    <v>en-US</v>
    <v>d2ba3372-bcd1-1fba-a3c1-5fc1cfb4aea4</v>
    <v>536870912</v>
    <v>1</v>
    <v>1230</v>
    <v>120</v>
    <v>Serrolândia</v>
    <v>4</v>
    <v>5</v>
    <v>Map</v>
    <v>6</v>
    <v>7</v>
    <v>60</v>
    <v>5028</v>
    <v>3</v>
    <v>Serrolândia is a municipality in the state of Bahia in the North-East region of Brazil.</v>
    <v>5029</v>
    <v>5030</v>
    <v>5031</v>
    <v>5032</v>
    <v>Serrolândia</v>
    <v>5033</v>
    <v>Serrolândia</v>
    <v>mdp/vdpid/6503918625215217665</v>
  </rv>
  <rv s="0">
    <v>536870912</v>
    <v>Simões Filho</v>
    <v>9e02843c-0143-e27f-a645-ec9b597f36e8</v>
    <v>en-US</v>
    <v>Map</v>
  </rv>
  <rv s="1">
    <fb>192.16300000000001</fb>
    <v>8</v>
  </rv>
  <rv s="2">
    <v>518</v>
    <v>6</v>
    <v>1231</v>
    <v>7</v>
    <v>0</v>
    <v>Image of Simões Filho</v>
  </rv>
  <rv s="1">
    <fb>-12.783888888889001</fb>
    <v>9</v>
  </rv>
  <rv s="4">
    <v>https://www.bing.com/search?q=sim%c3%b5es+filho+bahia&amp;form=skydnc</v>
    <v>Learn more on Bing</v>
  </rv>
  <rv s="1">
    <fb>-38.403888888889</fb>
    <v>9</v>
  </rv>
  <rv s="1">
    <fb>114441</fb>
    <v>8</v>
  </rv>
  <rv s="12">
    <v>#VALUE!</v>
    <v>en-US</v>
    <v>9e02843c-0143-e27f-a645-ec9b597f36e8</v>
    <v>536870912</v>
    <v>1</v>
    <v>1232</v>
    <v>120</v>
    <v>Simões Filho</v>
    <v>4</v>
    <v>5</v>
    <v>Map</v>
    <v>6</v>
    <v>7</v>
    <v>60</v>
    <v>5036</v>
    <v>3</v>
    <v>Simões Filho is a municipality in the state of Bahia in the North-East region of Brazil.</v>
    <v>5037</v>
    <v>5038</v>
    <v>5039</v>
    <v>5040</v>
    <v>Simões Filho</v>
    <v>5041</v>
    <v>Simões Filho</v>
    <v>mdp/vdpid/6505770257775329281</v>
  </rv>
  <rv s="0">
    <v>536870912</v>
    <v>Sítio do Mato</v>
    <v>a059b937-76eb-62aa-1384-229e9f3a60b9</v>
    <v>en-US</v>
    <v>Map</v>
  </rv>
  <rv s="1">
    <fb>1709.7619999999999</fb>
    <v>8</v>
  </rv>
  <rv s="2">
    <v>519</v>
    <v>6</v>
    <v>1233</v>
    <v>7</v>
    <v>0</v>
    <v>Image of Sítio do Mato</v>
  </rv>
  <rv s="1">
    <fb>-13.085000000000001</fb>
    <v>9</v>
  </rv>
  <rv s="0">
    <v>805306368</v>
    <v>Alfredo de Oliveira Magalhaes Junior (Mayor)</v>
    <v>24b220e2-c416-a066-b031-365d1c0429c3</v>
    <v>en-US</v>
    <v>Generic</v>
  </rv>
  <rv s="3">
    <v>203</v>
  </rv>
  <rv s="4">
    <v>https://www.bing.com/search?q=s%c3%adtio+do+mato+bahia&amp;form=skydnc</v>
    <v>Learn more on Bing</v>
  </rv>
  <rv s="1">
    <fb>-43.465000000000003</fb>
    <v>9</v>
  </rv>
  <rv s="1">
    <fb>13059</fb>
    <v>8</v>
  </rv>
  <rv s="8">
    <v>#VALUE!</v>
    <v>en-US</v>
    <v>a059b937-76eb-62aa-1384-229e9f3a60b9</v>
    <v>536870912</v>
    <v>1</v>
    <v>1234</v>
    <v>67</v>
    <v>Sítio do Mato</v>
    <v>4</v>
    <v>5</v>
    <v>Map</v>
    <v>6</v>
    <v>57</v>
    <v>60</v>
    <v>5044</v>
    <v>3</v>
    <v>Sítio do Mato is a municipality in the state of Bahia in the North-East region of Brazil. Sítio do Mato covers 1,627.776 km², and has a population of 13,059 with a population density of 8.1 inhabitants per square kilometer.</v>
    <v>5045</v>
    <v>5046</v>
    <v>5048</v>
    <v>5049</v>
    <v>5050</v>
    <v>Sítio do Mato</v>
    <v>5051</v>
    <v>Sítio do Mato</v>
    <v>mdp/vdpid/6503628957085073409</v>
  </rv>
  <rv s="0">
    <v>536870912</v>
    <v>Sítio do Quinto</v>
    <v>1436c3c1-ad38-3f66-8c0b-676370514b72</v>
    <v>en-US</v>
    <v>Map</v>
  </rv>
  <rv s="1">
    <fb>651.95799999999997</fb>
    <v>8</v>
  </rv>
  <rv s="2">
    <v>520</v>
    <v>6</v>
    <v>1235</v>
    <v>7</v>
    <v>0</v>
    <v>Image of Sítio do Quinto</v>
  </rv>
  <rv s="1">
    <fb>-10.35</fb>
    <v>9</v>
  </rv>
  <rv s="4">
    <v>https://www.bing.com/search?q=s%c3%adtio+do+quinto+bahia&amp;form=skydnc</v>
    <v>Learn more on Bing</v>
  </rv>
  <rv s="1">
    <fb>9701</fb>
    <v>8</v>
  </rv>
  <rv s="9">
    <v>#VALUE!</v>
    <v>en-US</v>
    <v>1436c3c1-ad38-3f66-8c0b-676370514b72</v>
    <v>536870912</v>
    <v>1</v>
    <v>1236</v>
    <v>72</v>
    <v>Sítio do Quinto</v>
    <v>4</v>
    <v>5</v>
    <v>Map</v>
    <v>6</v>
    <v>57</v>
    <v>60</v>
    <v>5054</v>
    <v>3</v>
    <v>Sítio do Quinto is a municipality in the state of Bahia in the North-East region of Brazil.</v>
    <v>5055</v>
    <v>5056</v>
    <v>5057</v>
    <v>3081</v>
    <v>Sítio do Quinto</v>
    <v>5058</v>
    <v>2370</v>
    <v>Sítio do Quinto</v>
    <v>mdp/vdpid/6493409768273608705</v>
  </rv>
  <rv s="0">
    <v>536870912</v>
    <v>Sobradinho, Bahia</v>
    <v>67b3a254-d347-99a5-7ef4-726987727561</v>
    <v>en-US</v>
    <v>Map</v>
  </rv>
  <rv s="1">
    <fb>1238.923</fb>
    <v>8</v>
  </rv>
  <rv s="2">
    <v>521</v>
    <v>6</v>
    <v>1237</v>
    <v>7</v>
    <v>0</v>
    <v>Image of Sobradinho, Bahia</v>
  </rv>
  <rv s="1">
    <fb>-9.4550000000000001</fb>
    <v>9</v>
  </rv>
  <rv s="0">
    <v>805306368</v>
    <v>Luiz Vicente Berti Torres Sanjuan (Mayor)</v>
    <v>a621d030-39e7-dc82-5c19-f7e2f41386cc</v>
    <v>en-US</v>
    <v>Generic</v>
  </rv>
  <rv s="3">
    <v>204</v>
  </rv>
  <rv s="4">
    <v>https://www.bing.com/search?q=sobradinho+brazil&amp;form=skydnc</v>
    <v>Learn more on Bing</v>
  </rv>
  <rv s="1">
    <fb>-40.822777777778001</fb>
    <v>9</v>
  </rv>
  <rv s="1">
    <fb>25475</fb>
    <v>8</v>
  </rv>
  <rv s="8">
    <v>#VALUE!</v>
    <v>en-US</v>
    <v>67b3a254-d347-99a5-7ef4-726987727561</v>
    <v>536870912</v>
    <v>1</v>
    <v>1238</v>
    <v>67</v>
    <v>Sobradinho, Bahia</v>
    <v>4</v>
    <v>5</v>
    <v>Map</v>
    <v>6</v>
    <v>7</v>
    <v>60</v>
    <v>5061</v>
    <v>3</v>
    <v>Sobradinho is a municipality in the state of Bahia, in Brazil. It has a population of approximately 23,233 with a land area of 1,238.9 km². Once part of the municipality of Juazeiro it grew with the construction of the Sobradinho Dam and the ...</v>
    <v>5062</v>
    <v>5063</v>
    <v>5065</v>
    <v>5066</v>
    <v>5067</v>
    <v>Sobradinho, Bahia</v>
    <v>5068</v>
    <v>Sobradinho, Bahia</v>
    <v>mdp/vdpid/6491499020521832449</v>
  </rv>
  <rv s="0">
    <v>536870912</v>
    <v>Souto Soares</v>
    <v>6d190d80-558f-9de8-372a-2db85766d2b6</v>
    <v>en-US</v>
    <v>Map</v>
  </rv>
  <rv s="1">
    <fb>1095.8499999999999</fb>
    <v>8</v>
  </rv>
  <rv s="1">
    <fb>-12.088888888889</fb>
    <v>9</v>
  </rv>
  <rv s="4">
    <v>https://www.bing.com/search?q=souto+soares+bahia&amp;form=skydnc</v>
    <v>Learn more on Bing</v>
  </rv>
  <rv s="1">
    <fb>-41.637777777777998</fb>
    <v>9</v>
  </rv>
  <rv s="1">
    <fb>17058</fb>
    <v>8</v>
  </rv>
  <rv s="16">
    <v>#VALUE!</v>
    <v>en-US</v>
    <v>6d190d80-558f-9de8-372a-2db85766d2b6</v>
    <v>536870912</v>
    <v>1</v>
    <v>1240</v>
    <v>151</v>
    <v>Souto Soares</v>
    <v>4</v>
    <v>137</v>
    <v>Map</v>
    <v>6</v>
    <v>7</v>
    <v>60</v>
    <v>5071</v>
    <v>3</v>
    <v>Souto Soares is a municipality in the state of Bahia in the North-East region of Brazil.</v>
    <v>5072</v>
    <v>5073</v>
    <v>5074</v>
    <v>Souto Soares</v>
    <v>5075</v>
    <v>Souto Soares</v>
    <v>mdp/vdpid/6503867875411886081</v>
  </rv>
  <rv s="0">
    <v>536870912</v>
    <v>Tabocas do Brejo Velho</v>
    <v>50d53bbf-e67b-d660-0597-5f768f036ab2</v>
    <v>en-US</v>
    <v>Map</v>
  </rv>
  <rv s="1">
    <fb>1550.518</fb>
    <v>8</v>
  </rv>
  <rv s="2">
    <v>522</v>
    <v>6</v>
    <v>1241</v>
    <v>7</v>
    <v>0</v>
    <v>Image of Tabocas do Brejo Velho</v>
  </rv>
  <rv s="1">
    <fb>-12.705833333333</fb>
    <v>9</v>
  </rv>
  <rv s="4">
    <v>https://www.bing.com/search?q=tabocas+do+brejo+velho+bahia&amp;form=skydnc</v>
    <v>Learn more on Bing</v>
  </rv>
  <rv s="1">
    <fb>-44.006944444444002</fb>
    <v>9</v>
  </rv>
  <rv s="1">
    <fb>12516</fb>
    <v>8</v>
  </rv>
  <rv s="9">
    <v>#VALUE!</v>
    <v>en-US</v>
    <v>50d53bbf-e67b-d660-0597-5f768f036ab2</v>
    <v>536870912</v>
    <v>1</v>
    <v>1242</v>
    <v>72</v>
    <v>Tabocas do Brejo Velho</v>
    <v>4</v>
    <v>5</v>
    <v>Map</v>
    <v>6</v>
    <v>57</v>
    <v>60</v>
    <v>5078</v>
    <v>3</v>
    <v>Tabocas do Brejo Velho is a municipality in the state of Bahia in the North-East region of Brazil.</v>
    <v>5079</v>
    <v>5080</v>
    <v>5081</v>
    <v>5082</v>
    <v>Tabocas do Brejo Velho</v>
    <v>5083</v>
    <v>2370</v>
    <v>Tabocas do Brejo Velho</v>
    <v>mdp/vdpid/6503317726608490497</v>
  </rv>
  <rv s="0">
    <v>536870912</v>
    <v>Tanhaçu</v>
    <v>c25b7e64-b340-3be8-b52b-e283653f605c</v>
    <v>en-US</v>
    <v>Map</v>
  </rv>
  <rv s="1">
    <fb>1341.7929999999999</fb>
    <v>8</v>
  </rv>
  <rv s="1">
    <fb>-14.020833333333</fb>
    <v>9</v>
  </rv>
  <rv s="4">
    <v>https://www.bing.com/search?q=tanha%c3%a7u+bahia&amp;form=skydnc</v>
    <v>Learn more on Bing</v>
  </rv>
  <rv s="1">
    <fb>-41.247777777777998</fb>
    <v>9</v>
  </rv>
  <rv s="1">
    <fb>21006</fb>
    <v>8</v>
  </rv>
  <rv s="16">
    <v>#VALUE!</v>
    <v>en-US</v>
    <v>c25b7e64-b340-3be8-b52b-e283653f605c</v>
    <v>536870912</v>
    <v>1</v>
    <v>1244</v>
    <v>151</v>
    <v>Tanhaçu</v>
    <v>4</v>
    <v>137</v>
    <v>Map</v>
    <v>6</v>
    <v>7</v>
    <v>60</v>
    <v>5086</v>
    <v>3</v>
    <v>Tanhaçu is a municipality in the state of Bahia in the North-East region of Brazil.</v>
    <v>5087</v>
    <v>5088</v>
    <v>5089</v>
    <v>Tanhaçu</v>
    <v>5090</v>
    <v>Tanhaçu</v>
    <v>mdp/vdpid/6504173567997902849</v>
  </rv>
  <rv s="0">
    <v>536870912</v>
    <v>Tanque Novo</v>
    <v>f9974bdd-3ece-03d5-4831-6f5fc1b0fcac</v>
    <v>en-US</v>
    <v>Map</v>
  </rv>
  <rv s="1">
    <fb>825.94299999999998</fb>
    <v>8</v>
  </rv>
  <rv s="2">
    <v>523</v>
    <v>6</v>
    <v>1245</v>
    <v>7</v>
    <v>0</v>
    <v>Image of Tanque Novo</v>
  </rv>
  <rv s="1">
    <fb>-13.545833333333</fb>
    <v>9</v>
  </rv>
  <rv s="4">
    <v>https://www.bing.com/search?q=tanque+novo+bahia&amp;form=skydnc</v>
    <v>Learn more on Bing</v>
  </rv>
  <rv s="1">
    <fb>-42.490833333333001</fb>
    <v>9</v>
  </rv>
  <rv s="1">
    <fb>17158</fb>
    <v>8</v>
  </rv>
  <rv s="12">
    <v>#VALUE!</v>
    <v>en-US</v>
    <v>f9974bdd-3ece-03d5-4831-6f5fc1b0fcac</v>
    <v>536870912</v>
    <v>1</v>
    <v>1246</v>
    <v>120</v>
    <v>Tanque Novo</v>
    <v>4</v>
    <v>5</v>
    <v>Map</v>
    <v>6</v>
    <v>7</v>
    <v>60</v>
    <v>5093</v>
    <v>3</v>
    <v>Tanque Novo is a municipality in Bahia, Northeast Region, Brazil.</v>
    <v>5094</v>
    <v>5095</v>
    <v>5096</v>
    <v>5097</v>
    <v>Tanque Novo</v>
    <v>5098</v>
    <v>Tanque Novo</v>
    <v>mdp/vdpid/6503738992855351297</v>
  </rv>
  <rv s="0">
    <v>536870912</v>
    <v>Tanquinho</v>
    <v>f17e6184-9b9e-e725-4e9e-2367d9373bde</v>
    <v>en-US</v>
    <v>Map</v>
  </rv>
  <rv s="1">
    <fb>219.84899999999999</fb>
    <v>8</v>
  </rv>
  <rv s="2">
    <v>524</v>
    <v>6</v>
    <v>1247</v>
    <v>7</v>
    <v>0</v>
    <v>Image of Tanquinho</v>
  </rv>
  <rv s="1">
    <fb>-11.978888888888999</fb>
    <v>9</v>
  </rv>
  <rv s="4">
    <v>https://www.bing.com/search?q=tanquinho+brazil&amp;form=skydnc</v>
    <v>Learn more on Bing</v>
  </rv>
  <rv s="1">
    <fb>7717</fb>
    <v>8</v>
  </rv>
  <rv s="12">
    <v>#VALUE!</v>
    <v>en-US</v>
    <v>f17e6184-9b9e-e725-4e9e-2367d9373bde</v>
    <v>536870912</v>
    <v>1</v>
    <v>1248</v>
    <v>120</v>
    <v>Tanquinho</v>
    <v>4</v>
    <v>5</v>
    <v>Map</v>
    <v>6</v>
    <v>7</v>
    <v>60</v>
    <v>5101</v>
    <v>3</v>
    <v>Tanquinho is a municipality in the state of Bahia in the North-East region of Brazil.</v>
    <v>5102</v>
    <v>5103</v>
    <v>5104</v>
    <v>2621</v>
    <v>Tanquinho</v>
    <v>5105</v>
    <v>Tanquinho</v>
    <v>mdp/vdpid/6505523209528410113</v>
  </rv>
  <rv s="0">
    <v>536870912</v>
    <v>Taperoá, Bahia</v>
    <v>7246d459-d66c-480d-a6a0-e871b6893346</v>
    <v>en-US</v>
    <v>Map</v>
  </rv>
  <rv s="1">
    <fb>408.57600000000002</fb>
    <v>8</v>
  </rv>
  <rv s="2">
    <v>525</v>
    <v>6</v>
    <v>1249</v>
    <v>7</v>
    <v>0</v>
    <v>Image of Taperoá, Bahia</v>
  </rv>
  <rv s="1">
    <fb>-13.537777777778</fb>
    <v>9</v>
  </rv>
  <rv s="0">
    <v>805306368</v>
    <v>Toinho do Banco (Mayor)</v>
    <v>9c60c372-c700-1241-88d8-7dacf5e2082b</v>
    <v>en-US</v>
    <v>Generic</v>
  </rv>
  <rv s="3">
    <v>205</v>
  </rv>
  <rv s="4">
    <v>https://www.bing.com/search?q=tapero%c3%a1&amp;form=skydnc</v>
    <v>Learn more on Bing</v>
  </rv>
  <rv s="1">
    <fb>-39.098888888889</fb>
    <v>9</v>
  </rv>
  <rv s="1">
    <fb>21253</fb>
    <v>8</v>
  </rv>
  <rv s="8">
    <v>#VALUE!</v>
    <v>en-US</v>
    <v>7246d459-d66c-480d-a6a0-e871b6893346</v>
    <v>536870912</v>
    <v>1</v>
    <v>1250</v>
    <v>67</v>
    <v>Taperoá, Bahia</v>
    <v>4</v>
    <v>5</v>
    <v>Map</v>
    <v>6</v>
    <v>57</v>
    <v>60</v>
    <v>5108</v>
    <v>3</v>
    <v>Taperoá is a municipality in Bahia, Brazil. The municipality contains part of the 230,296 hectares Caminhos Ecológicos da Boa Esperança Environmental Protection Area, created in 2003.</v>
    <v>5109</v>
    <v>5110</v>
    <v>5112</v>
    <v>5113</v>
    <v>5114</v>
    <v>Taperoá, Bahia</v>
    <v>5115</v>
    <v>Taperoá, Bahia</v>
    <v>mdp/vdpid/6505805482949607425</v>
  </rv>
  <rv s="0">
    <v>536870912</v>
    <v>Tapiramutá</v>
    <v>7d396dd9-da67-16ac-c292-2003855221ef</v>
    <v>en-US</v>
    <v>Map</v>
  </rv>
  <rv s="1">
    <fb>663.87</fb>
    <v>8</v>
  </rv>
  <rv s="2">
    <v>526</v>
    <v>6</v>
    <v>1251</v>
    <v>7</v>
    <v>0</v>
    <v>Image of Tapiramutá</v>
  </rv>
  <rv s="1">
    <fb>-11.846944444444</fb>
    <v>9</v>
  </rv>
  <rv s="4">
    <v>https://www.bing.com/search?q=tapiramut%c3%a1+bahia&amp;form=skydnc</v>
    <v>Learn more on Bing</v>
  </rv>
  <rv s="1">
    <fb>-40.790833333332998</fb>
    <v>9</v>
  </rv>
  <rv s="1">
    <fb>16974</fb>
    <v>8</v>
  </rv>
  <rv s="12">
    <v>#VALUE!</v>
    <v>en-US</v>
    <v>7d396dd9-da67-16ac-c292-2003855221ef</v>
    <v>536870912</v>
    <v>1</v>
    <v>1252</v>
    <v>120</v>
    <v>Tapiramutá</v>
    <v>4</v>
    <v>5</v>
    <v>Map</v>
    <v>6</v>
    <v>57</v>
    <v>60</v>
    <v>5118</v>
    <v>3</v>
    <v>Tapiramutá is a municipality in the state of Bahia in the North-East region of Brazil.</v>
    <v>5119</v>
    <v>5120</v>
    <v>5121</v>
    <v>5122</v>
    <v>Tapiramutá</v>
    <v>5123</v>
    <v>Tapiramutá</v>
    <v>mdp/vdpid/6503923744849788929</v>
  </rv>
  <rv s="0">
    <v>536870912</v>
    <v>Teixeira de Freitas</v>
    <v>ebab87ff-a7af-56f3-3683-740d0d470be0</v>
    <v>en-US</v>
    <v>Map</v>
  </rv>
  <rv s="1">
    <fb>1165.6220000000001</fb>
    <v>8</v>
  </rv>
  <rv s="2">
    <v>527</v>
    <v>6</v>
    <v>1253</v>
    <v>7</v>
    <v>0</v>
    <v>Image of Teixeira de Freitas</v>
  </rv>
  <rv s="1">
    <fb>-17.535</fb>
    <v>9</v>
  </rv>
  <rv s="0">
    <v>805306368</v>
    <v>Temoteo Alves de Brito (Mayor)</v>
    <v>caa49488-a742-8132-e72d-cf5d46f02a57</v>
    <v>en-US</v>
    <v>Generic</v>
  </rv>
  <rv s="3">
    <v>206</v>
  </rv>
  <rv s="4">
    <v>https://www.bing.com/search?q=teixeira+de+freitas+brazil&amp;form=skydnc</v>
    <v>Learn more on Bing</v>
  </rv>
  <rv s="1">
    <fb>-39.741944444444002</fb>
    <v>9</v>
  </rv>
  <rv s="1">
    <fb>145223</fb>
    <v>8</v>
  </rv>
  <rv s="8">
    <v>#VALUE!</v>
    <v>en-US</v>
    <v>ebab87ff-a7af-56f3-3683-740d0d470be0</v>
    <v>536870912</v>
    <v>1</v>
    <v>1254</v>
    <v>67</v>
    <v>Teixeira de Freitas</v>
    <v>4</v>
    <v>5</v>
    <v>Map</v>
    <v>6</v>
    <v>7</v>
    <v>60</v>
    <v>5126</v>
    <v>3</v>
    <v>Teixeira de Freitas is a city in the extreme south of the Brazilian state of Bahia, on the margins of BR-101 highway. It is one of the largest cities in the state, with a population estimated as of 2020 at 162,438 inhabitants in an area of 1,166 km².</v>
    <v>5127</v>
    <v>5128</v>
    <v>5130</v>
    <v>5131</v>
    <v>5132</v>
    <v>Teixeira de Freitas</v>
    <v>5133</v>
    <v>Teixeira de Freitas</v>
    <v>mdp/vdpid/6508472513943568385</v>
  </rv>
  <rv s="0">
    <v>536870912</v>
    <v>Teodoro Sampaio, Bahia</v>
    <v>7f62353d-f072-43b3-9fba-4733712a5f44</v>
    <v>en-US</v>
    <v>Map</v>
  </rv>
  <rv s="1">
    <fb>277.76600000000002</fb>
    <v>8</v>
  </rv>
  <rv s="2">
    <v>528</v>
    <v>6</v>
    <v>1255</v>
    <v>7</v>
    <v>0</v>
    <v>Image of Teodoro Sampaio, Bahia</v>
  </rv>
  <rv s="1">
    <fb>-12.302777777777999</fb>
    <v>9</v>
  </rv>
  <rv s="4">
    <v>https://www.bing.com/search?q=teodoro+sampaio%2c+bahia+brazil&amp;form=skydnc</v>
    <v>Learn more on Bing</v>
  </rv>
  <rv s="1">
    <fb>-38.642777777778001</fb>
    <v>9</v>
  </rv>
  <rv s="1">
    <fb>7359</fb>
    <v>8</v>
  </rv>
  <rv s="9">
    <v>#VALUE!</v>
    <v>en-US</v>
    <v>7f62353d-f072-43b3-9fba-4733712a5f44</v>
    <v>536870912</v>
    <v>1</v>
    <v>1256</v>
    <v>72</v>
    <v>Teodoro Sampaio, Bahia</v>
    <v>4</v>
    <v>5</v>
    <v>Map</v>
    <v>6</v>
    <v>57</v>
    <v>60</v>
    <v>5136</v>
    <v>3</v>
    <v>Teodoro Sampaio is a municipality in the state of Bahia in the North-East region of Brazil.</v>
    <v>5137</v>
    <v>5138</v>
    <v>5139</v>
    <v>5140</v>
    <v>Teodoro Sampaio, Bahia</v>
    <v>5141</v>
    <v>2370</v>
    <v>Teodoro Sampaio, Bahia</v>
    <v>mdp/vdpid/6505561501678436353</v>
  </rv>
  <rv s="0">
    <v>536870912</v>
    <v>Teofilândia</v>
    <v>efb856a2-b51e-fd84-3143-a2df9533eed1</v>
    <v>en-US</v>
    <v>Map</v>
  </rv>
  <rv s="1">
    <fb>317.98200000000003</fb>
    <v>8</v>
  </rv>
  <rv s="2">
    <v>529</v>
    <v>6</v>
    <v>1257</v>
    <v>7</v>
    <v>0</v>
    <v>Image of Teofilândia</v>
  </rv>
  <rv s="1">
    <fb>-11.488888888889001</fb>
    <v>9</v>
  </rv>
  <rv s="4">
    <v>https://www.bing.com/search?q=teofil%c3%a2ndia+bahia&amp;form=skydnc</v>
    <v>Learn more on Bing</v>
  </rv>
  <rv s="1">
    <fb>-38.997777777777998</fb>
    <v>9</v>
  </rv>
  <rv s="1">
    <fb>22555</fb>
    <v>8</v>
  </rv>
  <rv s="9">
    <v>#VALUE!</v>
    <v>en-US</v>
    <v>efb856a2-b51e-fd84-3143-a2df9533eed1</v>
    <v>536870912</v>
    <v>1</v>
    <v>1258</v>
    <v>72</v>
    <v>Teofilândia</v>
    <v>4</v>
    <v>5</v>
    <v>Map</v>
    <v>6</v>
    <v>57</v>
    <v>60</v>
    <v>5144</v>
    <v>3</v>
    <v>Teofilândia is a municipality in the state of Bahia in the North-East region of Brazil.</v>
    <v>5145</v>
    <v>5146</v>
    <v>5147</v>
    <v>5148</v>
    <v>Teofilândia</v>
    <v>5149</v>
    <v>2370</v>
    <v>Teofilândia</v>
    <v>mdp/vdpid/6505476804084498433</v>
  </rv>
  <rv s="0">
    <v>536870912</v>
    <v>Teolândia</v>
    <v>6ce55b11-24f6-2e07-e6ae-062b8d431523</v>
    <v>en-US</v>
    <v>Map</v>
  </rv>
  <rv s="1">
    <fb>288.27199999999999</fb>
    <v>8</v>
  </rv>
  <rv s="2">
    <v>530</v>
    <v>6</v>
    <v>1259</v>
    <v>7</v>
    <v>0</v>
    <v>Image of Teolândia</v>
  </rv>
  <rv s="1">
    <fb>-13.601944444443999</fb>
    <v>9</v>
  </rv>
  <rv s="4">
    <v>https://www.bing.com/search?q=teol%c3%a2ndia+bahia&amp;form=skydnc</v>
    <v>Learn more on Bing</v>
  </rv>
  <rv s="1">
    <fb>-39.490833333333001</fb>
    <v>9</v>
  </rv>
  <rv s="1">
    <fb>15022</fb>
    <v>8</v>
  </rv>
  <rv s="9">
    <v>#VALUE!</v>
    <v>en-US</v>
    <v>6ce55b11-24f6-2e07-e6ae-062b8d431523</v>
    <v>536870912</v>
    <v>1</v>
    <v>1260</v>
    <v>72</v>
    <v>Teolândia</v>
    <v>4</v>
    <v>5</v>
    <v>Map</v>
    <v>6</v>
    <v>57</v>
    <v>60</v>
    <v>5152</v>
    <v>3</v>
    <v>Teolândia is a municipality in the state of Bahia in the North-East region of Brazil. The municipality contains part of the 230,296 hectares Caminhos Ecológicos da Boa Esperança Environmental Protection Area, created in 2003.</v>
    <v>5153</v>
    <v>5154</v>
    <v>5155</v>
    <v>5156</v>
    <v>Teolândia</v>
    <v>5157</v>
    <v>2370</v>
    <v>Teolândia</v>
    <v>mdp/vdpid/6505807307538956289</v>
  </rv>
  <rv s="0">
    <v>536870912</v>
    <v>Terra Nova, Bahia</v>
    <v>e9dabfa0-4488-3400-8f69-591b15fd9c80</v>
    <v>en-US</v>
    <v>Map</v>
  </rv>
  <rv s="1">
    <fb>198.92500000000001</fb>
    <v>8</v>
  </rv>
  <rv s="2">
    <v>531</v>
    <v>6</v>
    <v>1261</v>
    <v>7</v>
    <v>0</v>
    <v>Image of Terra Nova, Bahia</v>
  </rv>
  <rv s="1">
    <fb>-12.391944444444</fb>
    <v>9</v>
  </rv>
  <rv s="4">
    <v>https://www.bing.com/search?q=terra+nova%2c+bahia&amp;form=skydnc</v>
    <v>Learn more on Bing</v>
  </rv>
  <rv s="1">
    <fb>-38.625</fb>
    <v>9</v>
  </rv>
  <rv s="1">
    <fb>13025</fb>
    <v>8</v>
  </rv>
  <rv s="9">
    <v>#VALUE!</v>
    <v>en-US</v>
    <v>e9dabfa0-4488-3400-8f69-591b15fd9c80</v>
    <v>536870912</v>
    <v>1</v>
    <v>1262</v>
    <v>72</v>
    <v>Terra Nova, Bahia</v>
    <v>4</v>
    <v>5</v>
    <v>Map</v>
    <v>6</v>
    <v>57</v>
    <v>60</v>
    <v>5160</v>
    <v>3</v>
    <v>Terra Nova (Bahia) is a municipality in the state of Bahia in the North-East region of Brazil. It is located at a latitude 12 ° 23'30 "South and longitude 38 ° 37'30 "west. It has a population of 13,025.</v>
    <v>5161</v>
    <v>5162</v>
    <v>5163</v>
    <v>5164</v>
    <v>Terra Nova, Bahia</v>
    <v>5165</v>
    <v>2370</v>
    <v>Terra Nova, Bahia</v>
    <v>mdp/vdpid/6505573310489690113</v>
  </rv>
  <rv s="0">
    <v>536870912</v>
    <v>Tremedal</v>
    <v>571fb8e9-ceae-0d71-0893-4834dd5150da</v>
    <v>en-US</v>
    <v>Map</v>
  </rv>
  <rv s="1">
    <fb>1779.422</fb>
    <v>8</v>
  </rv>
  <rv s="2">
    <v>532</v>
    <v>6</v>
    <v>1263</v>
    <v>7</v>
    <v>0</v>
    <v>Image of Tremedal</v>
  </rv>
  <rv s="1">
    <fb>-14.975833333333</fb>
    <v>9</v>
  </rv>
  <rv s="4">
    <v>https://www.bing.com/search?q=tremedal+bahia&amp;form=skydnc</v>
    <v>Learn more on Bing</v>
  </rv>
  <rv s="1">
    <fb>-41.410833333333002</fb>
    <v>9</v>
  </rv>
  <rv s="1">
    <fb>16296</fb>
    <v>8</v>
  </rv>
  <rv s="12">
    <v>#VALUE!</v>
    <v>en-US</v>
    <v>571fb8e9-ceae-0d71-0893-4834dd5150da</v>
    <v>536870912</v>
    <v>1</v>
    <v>1264</v>
    <v>120</v>
    <v>Tremedal</v>
    <v>4</v>
    <v>5</v>
    <v>Map</v>
    <v>6</v>
    <v>7</v>
    <v>60</v>
    <v>5168</v>
    <v>3</v>
    <v>Tremedal is a municipality in the state of Bahia in the North-East region of Brazil.</v>
    <v>5169</v>
    <v>5170</v>
    <v>5171</v>
    <v>5172</v>
    <v>Tremedal</v>
    <v>5173</v>
    <v>Tremedal</v>
    <v>mdp/vdpid/6504994600254439425</v>
  </rv>
  <rv s="0">
    <v>536870912</v>
    <v>Tucano, Bahia</v>
    <v>b691e0d5-a657-f009-1bdd-e91b7bf8f4db</v>
    <v>en-US</v>
    <v>Map</v>
  </rv>
  <rv s="1">
    <fb>2801.2919999999999</fb>
    <v>8</v>
  </rv>
  <rv s="2">
    <v>533</v>
    <v>6</v>
    <v>1265</v>
    <v>7</v>
    <v>0</v>
    <v>Image of Tucano, Bahia</v>
  </rv>
  <rv s="1">
    <fb>-10.962777777777999</fb>
    <v>9</v>
  </rv>
  <rv s="4">
    <v>https://www.bing.com/search?q=tucano+bahia&amp;form=skydnc</v>
    <v>Learn more on Bing</v>
  </rv>
  <rv s="1">
    <fb>-38.786944444444003</fb>
    <v>9</v>
  </rv>
  <rv s="1">
    <fb>48738</fb>
    <v>8</v>
  </rv>
  <rv s="12">
    <v>#VALUE!</v>
    <v>en-US</v>
    <v>b691e0d5-a657-f009-1bdd-e91b7bf8f4db</v>
    <v>536870912</v>
    <v>1</v>
    <v>1266</v>
    <v>120</v>
    <v>Tucano, Bahia</v>
    <v>4</v>
    <v>5</v>
    <v>Map</v>
    <v>6</v>
    <v>7</v>
    <v>60</v>
    <v>5176</v>
    <v>3</v>
    <v>Tucano is a municipality in the state of Bahia in the North-East region of Brazil.</v>
    <v>5177</v>
    <v>5178</v>
    <v>5179</v>
    <v>5180</v>
    <v>Tucano, Bahia</v>
    <v>5181</v>
    <v>Tucano, Bahia</v>
    <v>mdp/vdpid/6493470363098284033</v>
  </rv>
  <rv s="0">
    <v>536870912</v>
    <v>Uauá</v>
    <v>cd2052f4-f09d-3e28-f88a-83accd42f8d5</v>
    <v>en-US</v>
    <v>Map</v>
  </rv>
  <rv s="1">
    <fb>2950.2739999999999</fb>
    <v>8</v>
  </rv>
  <rv s="2">
    <v>534</v>
    <v>6</v>
    <v>1267</v>
    <v>7</v>
    <v>0</v>
    <v>Image of Uauá</v>
  </rv>
  <rv s="1">
    <fb>-9.8419444444443993</fb>
    <v>9</v>
  </rv>
  <rv s="4">
    <v>https://www.bing.com/search?q=uau%c3%a1+bahia&amp;form=skydnc</v>
    <v>Learn more on Bing</v>
  </rv>
  <rv s="1">
    <fb>-39.481944444443997</fb>
    <v>9</v>
  </rv>
  <rv s="1">
    <fb>24665</fb>
    <v>8</v>
  </rv>
  <rv s="12">
    <v>#VALUE!</v>
    <v>en-US</v>
    <v>cd2052f4-f09d-3e28-f88a-83accd42f8d5</v>
    <v>536870912</v>
    <v>1</v>
    <v>1268</v>
    <v>120</v>
    <v>Uauá</v>
    <v>4</v>
    <v>5</v>
    <v>Map</v>
    <v>6</v>
    <v>7</v>
    <v>60</v>
    <v>5184</v>
    <v>3</v>
    <v>Uauá is a municipality in the state of Bahia in the North-East region of Brazil.</v>
    <v>5185</v>
    <v>5186</v>
    <v>5187</v>
    <v>5188</v>
    <v>Uauá</v>
    <v>5189</v>
    <v>Uauá</v>
    <v>mdp/vdpid/6493156570170392577</v>
  </rv>
  <rv s="0">
    <v>536870912</v>
    <v>Ubaíra</v>
    <v>2a2f7768-ca68-0991-dd55-d85f588a787c</v>
    <v>en-US</v>
    <v>Map</v>
  </rv>
  <rv s="1">
    <fb>726</fb>
    <v>8</v>
  </rv>
  <rv s="2">
    <v>535</v>
    <v>6</v>
    <v>1269</v>
    <v>7</v>
    <v>0</v>
    <v>Image of Ubaíra</v>
  </rv>
  <rv s="1">
    <fb>-13.267777777778001</fb>
    <v>9</v>
  </rv>
  <rv s="4">
    <v>https://www.bing.com/search?q=uba%c3%adra+bahia&amp;form=skydnc</v>
    <v>Learn more on Bing</v>
  </rv>
  <rv s="1">
    <fb>-39.662777777777997</fb>
    <v>9</v>
  </rv>
  <rv s="1">
    <fb>18626</fb>
    <v>8</v>
  </rv>
  <rv s="12">
    <v>#VALUE!</v>
    <v>en-US</v>
    <v>2a2f7768-ca68-0991-dd55-d85f588a787c</v>
    <v>536870912</v>
    <v>1</v>
    <v>1270</v>
    <v>120</v>
    <v>Ubaíra</v>
    <v>4</v>
    <v>5</v>
    <v>Map</v>
    <v>6</v>
    <v>7</v>
    <v>60</v>
    <v>5192</v>
    <v>3</v>
    <v>Ubaíra is a municipality in the state of Bahia in the North-East region of Brazil. The municipality contains part of the 230,296 hectares Caminhos Ecológicos da Boa Esperança Environmental Protection Area, created in 2003.</v>
    <v>5193</v>
    <v>5194</v>
    <v>5195</v>
    <v>5196</v>
    <v>Ubaíra</v>
    <v>5197</v>
    <v>Ubaíra</v>
    <v>mdp/vdpid/6504248261958696961</v>
  </rv>
  <rv s="0">
    <v>536870912</v>
    <v>Ubaitaba</v>
    <v>2c699ef1-6402-6d09-c045-6b8533087ae7</v>
    <v>en-US</v>
    <v>Map</v>
  </rv>
  <rv s="1">
    <fb>221.75299999999999</fb>
    <v>8</v>
  </rv>
  <rv s="2">
    <v>536</v>
    <v>6</v>
    <v>1271</v>
    <v>7</v>
    <v>0</v>
    <v>Image of Ubaitaba</v>
  </rv>
  <rv s="1">
    <fb>-14.312777777778001</fb>
    <v>9</v>
  </rv>
  <rv s="4">
    <v>https://www.bing.com/search?q=ubaitaba+bahia&amp;form=skydnc</v>
    <v>Learn more on Bing</v>
  </rv>
  <rv s="1">
    <fb>-39.322777777778001</fb>
    <v>9</v>
  </rv>
  <rv s="1">
    <fb>17596</fb>
    <v>8</v>
  </rv>
  <rv s="9">
    <v>#VALUE!</v>
    <v>en-US</v>
    <v>2c699ef1-6402-6d09-c045-6b8533087ae7</v>
    <v>536870912</v>
    <v>1</v>
    <v>1272</v>
    <v>72</v>
    <v>Ubaitaba</v>
    <v>4</v>
    <v>5</v>
    <v>Map</v>
    <v>6</v>
    <v>7</v>
    <v>60</v>
    <v>5200</v>
    <v>3</v>
    <v>Ubaitaba is a municipality in the state of Bahia in the North-East region of Brazil.</v>
    <v>5201</v>
    <v>5202</v>
    <v>5203</v>
    <v>5204</v>
    <v>Ubaitaba</v>
    <v>5205</v>
    <v>2370</v>
    <v>Ubaitaba</v>
    <v>mdp/vdpid/6506580467704135681</v>
  </rv>
  <rv s="0">
    <v>536870912</v>
    <v>Ubatã</v>
    <v>d6ba8e01-0de7-41a7-a555-e55801646cb4</v>
    <v>en-US</v>
    <v>Map</v>
  </rv>
  <rv s="1">
    <fb>332.98500000000001</fb>
    <v>8</v>
  </rv>
  <rv s="2">
    <v>537</v>
    <v>6</v>
    <v>1273</v>
    <v>7</v>
    <v>0</v>
    <v>Image of Ubatã</v>
  </rv>
  <rv s="1">
    <fb>-14.213888888889</fb>
    <v>9</v>
  </rv>
  <rv s="4">
    <v>https://www.bing.com/search?q=ubat%c3%a3+bahia&amp;form=skydnc</v>
    <v>Learn more on Bing</v>
  </rv>
  <rv s="1">
    <fb>27263</fb>
    <v>8</v>
  </rv>
  <rv s="9">
    <v>#VALUE!</v>
    <v>en-US</v>
    <v>d6ba8e01-0de7-41a7-a555-e55801646cb4</v>
    <v>536870912</v>
    <v>1</v>
    <v>1274</v>
    <v>72</v>
    <v>Ubatã</v>
    <v>4</v>
    <v>5</v>
    <v>Map</v>
    <v>6</v>
    <v>57</v>
    <v>60</v>
    <v>5208</v>
    <v>3</v>
    <v>Ubatã is a municipality in the state of Bahia in the North-East region of Brazil.</v>
    <v>5209</v>
    <v>5210</v>
    <v>5211</v>
    <v>4800</v>
    <v>Ubatã</v>
    <v>5212</v>
    <v>2370</v>
    <v>Ubatã</v>
    <v>mdp/vdpid/6505075064520572929</v>
  </rv>
  <rv s="0">
    <v>536870912</v>
    <v>Uibaí</v>
    <v>f4fb472a-1792-50e8-315d-97aa077b63f5</v>
    <v>en-US</v>
    <v>Map</v>
  </rv>
  <rv s="1">
    <fb>550.99400000000003</fb>
    <v>8</v>
  </rv>
  <rv s="2">
    <v>538</v>
    <v>6</v>
    <v>1275</v>
    <v>7</v>
    <v>0</v>
    <v>Image of Uibaí</v>
  </rv>
  <rv s="1">
    <fb>-11.336944444444001</fb>
    <v>9</v>
  </rv>
  <rv s="4">
    <v>https://www.bing.com/search?q=uiba%c3%ad+bahia&amp;form=skydnc</v>
    <v>Learn more on Bing</v>
  </rv>
  <rv s="1">
    <fb>-42.132777777778003</fb>
    <v>9</v>
  </rv>
  <rv s="1">
    <fb>13891</fb>
    <v>8</v>
  </rv>
  <rv s="9">
    <v>#VALUE!</v>
    <v>en-US</v>
    <v>f4fb472a-1792-50e8-315d-97aa077b63f5</v>
    <v>536870912</v>
    <v>1</v>
    <v>1276</v>
    <v>72</v>
    <v>Uibaí</v>
    <v>4</v>
    <v>5</v>
    <v>Map</v>
    <v>6</v>
    <v>57</v>
    <v>60</v>
    <v>5215</v>
    <v>3</v>
    <v>Uibaí is a municipality in the state of Bahia in the North-East region of Brazil. It is located about 508 kilometres byroad northwest of Salvador. It lies to the northeast of Gentio do Ouro and about 30 kilometres south-southwest of Irecê, the ...</v>
    <v>5216</v>
    <v>5217</v>
    <v>5218</v>
    <v>5219</v>
    <v>Uibaí</v>
    <v>5220</v>
    <v>2370</v>
    <v>Uibaí</v>
    <v>mdp/vdpid/6503764521721528321</v>
  </rv>
  <rv s="0">
    <v>536870912</v>
    <v>Umburanas</v>
    <v>ffc41789-a4cb-3544-b833-f7b07c6c4c4a</v>
    <v>en-US</v>
    <v>Map</v>
  </rv>
  <rv s="1">
    <fb>1812.741</fb>
    <v>8</v>
  </rv>
  <rv s="2">
    <v>539</v>
    <v>6</v>
    <v>1277</v>
    <v>7</v>
    <v>0</v>
    <v>Image of Umburanas</v>
  </rv>
  <rv s="1">
    <fb>-10.732777777778001</fb>
    <v>9</v>
  </rv>
  <rv s="0">
    <v>805306368</v>
    <v>Raimundo Nonato da Silva (Mayor)</v>
    <v>28410948-ec52-248c-c1e2-ef3422df0784</v>
    <v>en-US</v>
    <v>Generic</v>
  </rv>
  <rv s="3">
    <v>207</v>
  </rv>
  <rv s="4">
    <v>https://www.bing.com/search?q=umburanas+bahia&amp;form=skydnc</v>
    <v>Learn more on Bing</v>
  </rv>
  <rv s="1">
    <fb>-41.325833333333001</fb>
    <v>9</v>
  </rv>
  <rv s="1">
    <fb>19402</fb>
    <v>8</v>
  </rv>
  <rv s="8">
    <v>#VALUE!</v>
    <v>en-US</v>
    <v>ffc41789-a4cb-3544-b833-f7b07c6c4c4a</v>
    <v>536870912</v>
    <v>1</v>
    <v>1278</v>
    <v>67</v>
    <v>Umburanas</v>
    <v>4</v>
    <v>5</v>
    <v>Map</v>
    <v>6</v>
    <v>57</v>
    <v>60</v>
    <v>5223</v>
    <v>3</v>
    <v>Umburanas is a municipality in the state of Bahia in the North-East region of Brazil. Umburanas covers 1,775.633 km², and has a population of 19,402 with a population density of 10.2 inhabitants per square kilometer. The municipality is located ...</v>
    <v>5224</v>
    <v>5225</v>
    <v>5227</v>
    <v>5228</v>
    <v>5229</v>
    <v>Umburanas</v>
    <v>5230</v>
    <v>Umburanas</v>
    <v>mdp/vdpid/6491774278667599873</v>
  </rv>
  <rv s="0">
    <v>536870912</v>
    <v>Una, Bahia</v>
    <v>bca80dcc-7be1-9a0f-f240-f0cfc2afdffe</v>
    <v>en-US</v>
    <v>Map</v>
  </rv>
  <rv s="1">
    <fb>1159.5250000000001</fb>
    <v>8</v>
  </rv>
  <rv s="2">
    <v>540</v>
    <v>6</v>
    <v>1279</v>
    <v>7</v>
    <v>0</v>
    <v>Image of Una, Bahia</v>
  </rv>
  <rv s="1">
    <fb>-15.292777777777999</fb>
    <v>9</v>
  </rv>
  <rv s="0">
    <v>805306368</v>
    <v>Dejair Birschner (Mayor)</v>
    <v>69c1dd30-635c-84a8-fd8d-73f2c4959603</v>
    <v>en-US</v>
    <v>Generic</v>
  </rv>
  <rv s="3">
    <v>208</v>
  </rv>
  <rv s="4">
    <v>https://www.bing.com/search?q=una%2c+bahia+brazil&amp;form=skydnc</v>
    <v>Learn more on Bing</v>
  </rv>
  <rv s="1">
    <fb>-39.075000000000003</fb>
    <v>9</v>
  </rv>
  <rv s="1">
    <fb>18544</fb>
    <v>8</v>
  </rv>
  <rv s="5">
    <v>#VALUE!</v>
    <v>en-US</v>
    <v>bca80dcc-7be1-9a0f-f240-f0cfc2afdffe</v>
    <v>536870912</v>
    <v>1</v>
    <v>1280</v>
    <v>2</v>
    <v>Una, Bahia</v>
    <v>4</v>
    <v>5</v>
    <v>Map</v>
    <v>6</v>
    <v>57</v>
    <v>60</v>
    <v>5233</v>
    <v>3</v>
    <v>Una is a city in Bahia, Brazil. Its population in 2020 was 18,544 inhabitants. It is located about 36 mi south from Ilheus. The municipality was founded on August 2, 1890. The GDP per capita is R$ 2,649. Una-Comandatuba Airport serves both the ...</v>
    <v>5234</v>
    <v>5235</v>
    <v>5237</v>
    <v>5238</v>
    <v>5239</v>
    <v>Una, Bahia</v>
    <v>5240</v>
    <v>2370</v>
    <v>Una, Bahia</v>
    <v>mdp/vdpid/6506667782107561985</v>
  </rv>
  <rv s="0">
    <v>536870912</v>
    <v>Urandi</v>
    <v>4d03ec99-f317-7b79-a0ff-0e102f74a0e1</v>
    <v>en-US</v>
    <v>Map</v>
  </rv>
  <rv s="1">
    <fb>895.92600000000004</fb>
    <v>8</v>
  </rv>
  <rv s="2">
    <v>541</v>
    <v>6</v>
    <v>1281</v>
    <v>7</v>
    <v>0</v>
    <v>Image of Urandi</v>
  </rv>
  <rv s="1">
    <fb>-14.770833333333</fb>
    <v>9</v>
  </rv>
  <rv s="4">
    <v>https://www.bing.com/search?q=urandi+brazil&amp;form=skydnc</v>
    <v>Learn more on Bing</v>
  </rv>
  <rv s="1">
    <fb>-42.655000000000001</fb>
    <v>9</v>
  </rv>
  <rv s="1">
    <fb>15355</fb>
    <v>8</v>
  </rv>
  <rv s="12">
    <v>#VALUE!</v>
    <v>en-US</v>
    <v>4d03ec99-f317-7b79-a0ff-0e102f74a0e1</v>
    <v>536870912</v>
    <v>1</v>
    <v>1282</v>
    <v>120</v>
    <v>Urandi</v>
    <v>4</v>
    <v>5</v>
    <v>Map</v>
    <v>6</v>
    <v>7</v>
    <v>60</v>
    <v>5243</v>
    <v>3</v>
    <v>Urandi is a municipality in the state of Bahia in the North-East region of Brazil.</v>
    <v>5244</v>
    <v>5245</v>
    <v>5246</v>
    <v>5247</v>
    <v>Urandi</v>
    <v>5248</v>
    <v>Urandi</v>
    <v>mdp/vdpid/6504573235760201729</v>
  </rv>
  <rv s="0">
    <v>536870912</v>
    <v>Uruçuca</v>
    <v>13a935de-a23e-13ad-adb8-a558b4476bfe</v>
    <v>en-US</v>
    <v>Map</v>
  </rv>
  <rv s="1">
    <fb>510.03199999999998</fb>
    <v>8</v>
  </rv>
  <rv s="2">
    <v>542</v>
    <v>6</v>
    <v>1283</v>
    <v>7</v>
    <v>0</v>
    <v>Image of Uruçuca</v>
  </rv>
  <rv s="1">
    <fb>-14.592777777778</fb>
    <v>9</v>
  </rv>
  <rv s="4">
    <v>https://www.bing.com/search?q=uru%c3%a7uca+bahia&amp;form=skydnc</v>
    <v>Learn more on Bing</v>
  </rv>
  <rv s="1">
    <fb>-39.283888888889003</fb>
    <v>9</v>
  </rv>
  <rv s="1">
    <fb>20413</fb>
    <v>8</v>
  </rv>
  <rv s="9">
    <v>#VALUE!</v>
    <v>en-US</v>
    <v>13a935de-a23e-13ad-adb8-a558b4476bfe</v>
    <v>536870912</v>
    <v>1</v>
    <v>1284</v>
    <v>72</v>
    <v>Uruçuca</v>
    <v>4</v>
    <v>5</v>
    <v>Map</v>
    <v>6</v>
    <v>57</v>
    <v>60</v>
    <v>5251</v>
    <v>3</v>
    <v>Uruçuca is a municipality in the state of Bahia in the North-East region of Brazil. The municipality contains 44% of the 9,275 hectares Serra do Conduru State Park, created in 1997. It also contains part of the 157,745 hectares Lagoa Encantada e ...</v>
    <v>5252</v>
    <v>5253</v>
    <v>5254</v>
    <v>5255</v>
    <v>Uruçuca</v>
    <v>5256</v>
    <v>2370</v>
    <v>Uruçuca</v>
    <v>mdp/vdpid/6506596444160393217</v>
  </rv>
  <rv s="0">
    <v>536870912</v>
    <v>Utinga</v>
    <v>8ebec543-2440-6394-1eb2-fb0379cebce8</v>
    <v>en-US</v>
    <v>Map</v>
  </rv>
  <rv s="1">
    <fb>633.76</fb>
    <v>8</v>
  </rv>
  <rv s="4">
    <v>https://www.bing.com/search?q=utinga+bahia&amp;form=skydnc</v>
    <v>Learn more on Bing</v>
  </rv>
  <rv s="1">
    <fb>-41.093888888888998</fb>
    <v>9</v>
  </rv>
  <rv s="1">
    <fb>16277</fb>
    <v>8</v>
  </rv>
  <rv s="16">
    <v>#VALUE!</v>
    <v>en-US</v>
    <v>8ebec543-2440-6394-1eb2-fb0379cebce8</v>
    <v>536870912</v>
    <v>1</v>
    <v>1286</v>
    <v>151</v>
    <v>Utinga</v>
    <v>4</v>
    <v>137</v>
    <v>Map</v>
    <v>6</v>
    <v>7</v>
    <v>60</v>
    <v>5259</v>
    <v>3</v>
    <v>Utinga is a municipality in the state of Bahia in the North-East region of Brazil.</v>
    <v>2170</v>
    <v>5260</v>
    <v>5261</v>
    <v>Utinga</v>
    <v>5262</v>
    <v>Utinga</v>
    <v>mdp/vdpid/6503879381159510017</v>
  </rv>
  <rv s="0">
    <v>536870912</v>
    <v>Valença, Bahia</v>
    <v>d12ed933-64a3-713c-534e-252ee24cf0a5</v>
    <v>en-US</v>
    <v>Map</v>
  </rv>
  <rv s="1">
    <fb>1192.614</fb>
    <v>8</v>
  </rv>
  <rv s="2">
    <v>543</v>
    <v>6</v>
    <v>1287</v>
    <v>7</v>
    <v>0</v>
    <v>Image of Valença, Bahia</v>
  </rv>
  <rv s="1">
    <fb>-13.37</fb>
    <v>9</v>
  </rv>
  <rv s="1">
    <fb>-39.072777777778001</fb>
    <v>9</v>
  </rv>
  <rv s="1">
    <fb>85655</fb>
    <v>8</v>
  </rv>
  <rv s="13">
    <v>#VALUE!</v>
    <v>en-US</v>
    <v>d12ed933-64a3-713c-534e-252ee24cf0a5</v>
    <v>536870912</v>
    <v>1</v>
    <v>1288</v>
    <v>125</v>
    <v>Valença, Bahia</v>
    <v>92</v>
    <v>5</v>
    <v>Map</v>
    <v>6</v>
    <v>7</v>
    <v>60</v>
    <v>5265</v>
    <v>3</v>
    <v>Valença is a Brazilian city in the state of Bahia and has an estimated population of 97,233. It is visited by tourists because it is the main access to the island of Ilha de Tinharé, famous for the town of Morro de São Paulo.</v>
    <v>5266</v>
    <v>5267</v>
    <v>5268</v>
    <v>Valença, Bahia</v>
    <v>5269</v>
    <v>Valença, Bahia</v>
    <v>mdp/vdpid/6505804311933485058</v>
  </rv>
  <rv s="0">
    <v>536870912</v>
    <v>Valente, Bahia</v>
    <v>2a2f586e-06f3-8f45-442d-c1796f22495f</v>
    <v>en-US</v>
    <v>Map</v>
  </rv>
  <rv s="1">
    <fb>384.34199999999998</fb>
    <v>8</v>
  </rv>
  <rv s="2">
    <v>544</v>
    <v>6</v>
    <v>1289</v>
    <v>7</v>
    <v>0</v>
    <v>Image of Valente, Bahia</v>
  </rv>
  <rv s="4">
    <v>https://www.bing.com/search?q=valente%2c+bahia&amp;form=skydnc</v>
    <v>Learn more on Bing</v>
  </rv>
  <rv s="1">
    <fb>-39.461944444444001</fb>
    <v>9</v>
  </rv>
  <rv s="1">
    <fb>28800</fb>
    <v>8</v>
  </rv>
  <rv s="9">
    <v>#VALUE!</v>
    <v>en-US</v>
    <v>2a2f586e-06f3-8f45-442d-c1796f22495f</v>
    <v>536870912</v>
    <v>1</v>
    <v>1290</v>
    <v>72</v>
    <v>Valente, Bahia</v>
    <v>4</v>
    <v>5</v>
    <v>Map</v>
    <v>6</v>
    <v>57</v>
    <v>60</v>
    <v>5272</v>
    <v>3</v>
    <v>Valente is a municipality in the state of Bahia in the North-East region of Brazil.</v>
    <v>5273</v>
    <v>4590</v>
    <v>5274</v>
    <v>5275</v>
    <v>Valente, Bahia</v>
    <v>5276</v>
    <v>2370</v>
    <v>Valente, Bahia</v>
    <v>mdp/vdpid/6503954078911954945</v>
  </rv>
  <rv s="0">
    <v>536870912</v>
    <v>Várzea da Roça</v>
    <v>a47a7bfa-f82a-a6f8-8336-345807c0e48f</v>
    <v>en-US</v>
    <v>Map</v>
  </rv>
  <rv s="1">
    <fb>549.33900000000006</fb>
    <v>8</v>
  </rv>
  <rv s="1">
    <fb>-11.606944444444</fb>
    <v>9</v>
  </rv>
  <rv s="4">
    <v>https://www.bing.com/search?q=v%c3%a1rzea+da+ro%c3%a7a+bahia&amp;form=skydnc</v>
    <v>Learn more on Bing</v>
  </rv>
  <rv s="1">
    <fb>-40.136944444443998</fb>
    <v>9</v>
  </rv>
  <rv s="1">
    <fb>13797</fb>
    <v>8</v>
  </rv>
  <rv s="16">
    <v>#VALUE!</v>
    <v>en-US</v>
    <v>a47a7bfa-f82a-a6f8-8336-345807c0e48f</v>
    <v>536870912</v>
    <v>1</v>
    <v>1292</v>
    <v>151</v>
    <v>Várzea da Roça</v>
    <v>4</v>
    <v>137</v>
    <v>Map</v>
    <v>6</v>
    <v>7</v>
    <v>60</v>
    <v>5279</v>
    <v>3</v>
    <v>Várzea da Roça is a municipality in the state of Bahia in the North-East region of Brazil.</v>
    <v>5280</v>
    <v>5281</v>
    <v>5282</v>
    <v>Várzea da Roça</v>
    <v>5283</v>
    <v>Várzea da Roça</v>
    <v>mdp/vdpid/6503955418052558849</v>
  </rv>
  <rv s="0">
    <v>536870912</v>
    <v>Várzea do Poço</v>
    <v>7c8f7e0b-71ca-6588-d9c8-5df85ddef7c0</v>
    <v>en-US</v>
    <v>Map</v>
  </rv>
  <rv s="1">
    <fb>204.91399999999999</fb>
    <v>8</v>
  </rv>
  <rv s="2">
    <v>545</v>
    <v>6</v>
    <v>1293</v>
    <v>7</v>
    <v>0</v>
    <v>Image of Várzea do Poço</v>
  </rv>
  <rv s="4">
    <v>https://www.bing.com/search?q=v%c3%a1rzea+do+po%c3%a7o+bahia&amp;form=skydnc</v>
    <v>Learn more on Bing</v>
  </rv>
  <rv s="1">
    <fb>-40.32</fb>
    <v>9</v>
  </rv>
  <rv s="1">
    <fb>8101</fb>
    <v>8</v>
  </rv>
  <rv s="12">
    <v>#VALUE!</v>
    <v>en-US</v>
    <v>7c8f7e0b-71ca-6588-d9c8-5df85ddef7c0</v>
    <v>536870912</v>
    <v>1</v>
    <v>1294</v>
    <v>120</v>
    <v>Várzea do Poço</v>
    <v>4</v>
    <v>5</v>
    <v>Map</v>
    <v>6</v>
    <v>7</v>
    <v>60</v>
    <v>5286</v>
    <v>3</v>
    <v>Várzea do Poço is a municipality in the state of Bahia in the North-East region of Brazil. Its population was 9,210 and its area is 206.5 km².</v>
    <v>5287</v>
    <v>2356</v>
    <v>5288</v>
    <v>5289</v>
    <v>Várzea do Poço</v>
    <v>5290</v>
    <v>Várzea do Poço</v>
    <v>mdp/vdpid/6503928108368789505</v>
  </rv>
  <rv s="0">
    <v>536870912</v>
    <v>Várzea Nova</v>
    <v>4b7bcf6a-dc09-2804-064e-284e019f5f29</v>
    <v>en-US</v>
    <v>Map</v>
  </rv>
  <rv s="1">
    <fb>1165.165</fb>
    <v>8</v>
  </rv>
  <rv s="2">
    <v>546</v>
    <v>6</v>
    <v>1295</v>
    <v>7</v>
    <v>0</v>
    <v>Image of Várzea Nova</v>
  </rv>
  <rv s="1">
    <fb>-11.258888888889</fb>
    <v>9</v>
  </rv>
  <rv s="0">
    <v>805306368</v>
    <v>João Hebert Araújo da Silva (Mayor)</v>
    <v>5a3b6565-572e-2ecc-f223-d52233b05c14</v>
    <v>en-US</v>
    <v>Generic</v>
  </rv>
  <rv s="3">
    <v>209</v>
  </rv>
  <rv s="4">
    <v>https://www.bing.com/search?q=v%c3%a1rzea+nova+bahia&amp;form=skydnc</v>
    <v>Learn more on Bing</v>
  </rv>
  <rv s="1">
    <fb>-40.941944444443997</fb>
    <v>9</v>
  </rv>
  <rv s="1">
    <fb>13.377000000000001</fb>
    <v>8</v>
  </rv>
  <rv s="5">
    <v>#VALUE!</v>
    <v>en-US</v>
    <v>4b7bcf6a-dc09-2804-064e-284e019f5f29</v>
    <v>536870912</v>
    <v>1</v>
    <v>1296</v>
    <v>2</v>
    <v>Várzea Nova</v>
    <v>4</v>
    <v>5</v>
    <v>Map</v>
    <v>6</v>
    <v>7</v>
    <v>60</v>
    <v>5293</v>
    <v>3</v>
    <v>Várzea Nova is a municipality in the state of Bahia in the Northeast of Brazil.</v>
    <v>5294</v>
    <v>5295</v>
    <v>5297</v>
    <v>5298</v>
    <v>5299</v>
    <v>Várzea Nova</v>
    <v>5300</v>
    <v>2370</v>
    <v>Várzea Nova</v>
    <v>mdp/vdpid/6491892087456268289</v>
  </rv>
  <rv s="0">
    <v>536870912</v>
    <v>Varzedo</v>
    <v>375c2280-87b7-d21d-a8ef-06b086a86165</v>
    <v>en-US</v>
    <v>Map</v>
  </rv>
  <rv s="1">
    <fb>167.00299999999999</fb>
    <v>8</v>
  </rv>
  <rv s="1">
    <fb>-12.970833333332999</fb>
    <v>9</v>
  </rv>
  <rv s="4">
    <v>https://www.bing.com/search?q=varzedo+bahia&amp;form=skydnc</v>
    <v>Learn more on Bing</v>
  </rv>
  <rv s="1">
    <fb>-39.393888888889002</fb>
    <v>9</v>
  </rv>
  <rv s="1">
    <fb>9913</fb>
    <v>8</v>
  </rv>
  <rv s="16">
    <v>#VALUE!</v>
    <v>en-US</v>
    <v>375c2280-87b7-d21d-a8ef-06b086a86165</v>
    <v>536870912</v>
    <v>1</v>
    <v>1298</v>
    <v>151</v>
    <v>Varzedo</v>
    <v>4</v>
    <v>137</v>
    <v>Map</v>
    <v>6</v>
    <v>7</v>
    <v>60</v>
    <v>5303</v>
    <v>3</v>
    <v>Varzedo is a municipality in the state of Bahia in the North-East region of Brazil.</v>
    <v>5304</v>
    <v>5305</v>
    <v>5306</v>
    <v>Varzedo</v>
    <v>5307</v>
    <v>Varzedo</v>
    <v>mdp/vdpid/6505749579051302913</v>
  </rv>
  <rv s="0">
    <v>536870912</v>
    <v>Vera Cruz, Bahia</v>
    <v>21014dd4-534a-129c-61e2-83e1d4c609c6</v>
    <v>en-US</v>
    <v>Map</v>
  </rv>
  <rv s="1">
    <fb>299.73399999999998</fb>
    <v>8</v>
  </rv>
  <rv s="2">
    <v>547</v>
    <v>6</v>
    <v>1299</v>
    <v>7</v>
    <v>0</v>
    <v>Image of Vera Cruz, Bahia</v>
  </rv>
  <rv s="1">
    <fb>-12.96</fb>
    <v>9</v>
  </rv>
  <rv s="0">
    <v>805306368</v>
    <v>Marcus Vinicius Marques Gil (Mayor)</v>
    <v>551def3d-439e-9cc9-ec8c-39dfab43d990</v>
    <v>en-US</v>
    <v>Generic</v>
  </rv>
  <rv s="3">
    <v>210</v>
  </rv>
  <rv s="4">
    <v>https://www.bing.com/search?q=vera+cruz%2c+bahia&amp;form=skydnc</v>
    <v>Learn more on Bing</v>
  </rv>
  <rv s="1">
    <fb>-38.608888888888998</fb>
    <v>9</v>
  </rv>
  <rv s="1">
    <fb>43716</fb>
    <v>8</v>
  </rv>
  <rv s="5">
    <v>#VALUE!</v>
    <v>en-US</v>
    <v>21014dd4-534a-129c-61e2-83e1d4c609c6</v>
    <v>536870912</v>
    <v>1</v>
    <v>1300</v>
    <v>2</v>
    <v>Vera Cruz, Bahia</v>
    <v>4</v>
    <v>5</v>
    <v>Map</v>
    <v>6</v>
    <v>57</v>
    <v>60</v>
    <v>5310</v>
    <v>3</v>
    <v>Vera Cruz (Bahia) is a municipality in the state of Bahia in the North-East region of Brazil. It occupies 87% of the island of Itaparica; the remainder belongs to the municipality of Itaparica. The municipality of Vera Cruz has a population of ...</v>
    <v>5311</v>
    <v>5312</v>
    <v>5314</v>
    <v>5315</v>
    <v>5316</v>
    <v>Vera Cruz, Bahia</v>
    <v>5317</v>
    <v>2370</v>
    <v>Vera Cruz, Bahia</v>
    <v>mdp/vdpid/6505772058843021313</v>
  </rv>
  <rv s="0">
    <v>536870912</v>
    <v>Vereda, Bahia</v>
    <v>e832e19b-8f05-44d3-b5e3-ea9558f3d694</v>
    <v>en-US</v>
    <v>Map</v>
  </rv>
  <rv s="1">
    <fb>828.7</fb>
    <v>8</v>
  </rv>
  <rv s="1">
    <fb>-17.222777777777999</fb>
    <v>9</v>
  </rv>
  <rv s="4">
    <v>https://www.bing.com/search?q=vereda%2c+bahia&amp;form=skydnc</v>
    <v>Learn more on Bing</v>
  </rv>
  <rv s="1">
    <fb>-40.090000000000003</fb>
    <v>9</v>
  </rv>
  <rv s="1">
    <fb>6003</fb>
    <v>8</v>
  </rv>
  <rv s="16">
    <v>#VALUE!</v>
    <v>en-US</v>
    <v>e832e19b-8f05-44d3-b5e3-ea9558f3d694</v>
    <v>536870912</v>
    <v>1</v>
    <v>1302</v>
    <v>151</v>
    <v>Vereda, Bahia</v>
    <v>4</v>
    <v>137</v>
    <v>Map</v>
    <v>6</v>
    <v>7</v>
    <v>60</v>
    <v>5320</v>
    <v>3</v>
    <v>Vereda, Bahia is a municipality in the state of Bahia in the North-East region of Brazil.</v>
    <v>5321</v>
    <v>5322</v>
    <v>5323</v>
    <v>Vereda, Bahia</v>
    <v>5324</v>
    <v>Vereda, Bahia</v>
    <v>mdp/vdpid/6508422727320207361</v>
  </rv>
  <rv s="0">
    <v>536870912</v>
    <v>Vitória da Conquista</v>
    <v>eb2b2f4d-7eb2-6468-942b-5cfd1f23c89d</v>
    <v>en-US</v>
    <v>Map</v>
  </rv>
  <rv s="1">
    <fb>3204.2570000000001</fb>
    <v>8</v>
  </rv>
  <rv s="2">
    <v>548</v>
    <v>6</v>
    <v>1303</v>
    <v>7</v>
    <v>0</v>
    <v>Image of Vitória da Conquista</v>
  </rv>
  <rv s="1">
    <fb>-14.865833333333001</fb>
    <v>9</v>
  </rv>
  <rv s="0">
    <v>805306368</v>
    <v>Sheila Lemos (Mayor)</v>
    <v>d46b2ed4-0acd-0601-0006-fc67453f013e</v>
    <v>en-US</v>
    <v>Generic</v>
  </rv>
  <rv s="3">
    <v>211</v>
  </rv>
  <rv s="4">
    <v>https://www.bing.com/search?q=vit%c3%b3ria+da+conquista+brazil&amp;form=skydnc</v>
    <v>Learn more on Bing</v>
  </rv>
  <rv s="1">
    <fb>-40.838888888889002</fb>
    <v>9</v>
  </rv>
  <rv s="1">
    <fb>370879</fb>
    <v>8</v>
  </rv>
  <rv s="5">
    <v>#VALUE!</v>
    <v>en-US</v>
    <v>eb2b2f4d-7eb2-6468-942b-5cfd1f23c89d</v>
    <v>536870912</v>
    <v>1</v>
    <v>1304</v>
    <v>2</v>
    <v>Vitória da Conquista</v>
    <v>4</v>
    <v>5</v>
    <v>Map</v>
    <v>6</v>
    <v>7</v>
    <v>60</v>
    <v>5327</v>
    <v>3</v>
    <v>Vitória da Conquista is a municipality in Bahia, Brazil, that has a population of approximately 370,879 people as of 2022, according to the IBGE. It is the third largest city in the state of Bahia, after Salvador and Feira de Santana.</v>
    <v>5328</v>
    <v>5329</v>
    <v>5331</v>
    <v>5332</v>
    <v>5333</v>
    <v>Vitória da Conquista</v>
    <v>5334</v>
    <v>2370</v>
    <v>Vitória da Conquista</v>
    <v>mdp/vdpid/6505003733787607041</v>
  </rv>
  <rv s="0">
    <v>536870912</v>
    <v>Wagner, Bahia</v>
    <v>cefe66b5-3ffc-1e13-c9dc-df9a3eda1903</v>
    <v>en-US</v>
    <v>Map</v>
  </rv>
  <rv s="1">
    <fb>415.81900000000002</fb>
    <v>8</v>
  </rv>
  <rv s="2">
    <v>549</v>
    <v>6</v>
    <v>1305</v>
    <v>7</v>
    <v>0</v>
    <v>Image of Wagner, Bahia</v>
  </rv>
  <rv s="1">
    <fb>-12.286944444444</fb>
    <v>9</v>
  </rv>
  <rv s="4">
    <v>https://www.bing.com/search?q=wagner%2c+bahia&amp;form=skydnc</v>
    <v>Learn more on Bing</v>
  </rv>
  <rv s="1">
    <fb>-41.167777777777999</fb>
    <v>9</v>
  </rv>
  <rv s="1">
    <fb>9344</fb>
    <v>8</v>
  </rv>
  <rv s="12">
    <v>#VALUE!</v>
    <v>en-US</v>
    <v>cefe66b5-3ffc-1e13-c9dc-df9a3eda1903</v>
    <v>536870912</v>
    <v>1</v>
    <v>1306</v>
    <v>120</v>
    <v>Wagner, Bahia</v>
    <v>4</v>
    <v>5</v>
    <v>Map</v>
    <v>6</v>
    <v>57</v>
    <v>60</v>
    <v>5337</v>
    <v>3</v>
    <v>Wagner is a municipality in the state of Bahia in the North-East region of Brazil.</v>
    <v>5338</v>
    <v>5339</v>
    <v>5340</v>
    <v>5341</v>
    <v>Wagner, Bahia</v>
    <v>5342</v>
    <v>Wagner, Bahia</v>
    <v>mdp/vdpid/6503880883341099009</v>
  </rv>
  <rv s="0">
    <v>536870912</v>
    <v>Wanderley</v>
    <v>083f37da-717b-10dd-27db-2383e508aaf0</v>
    <v>en-US</v>
    <v>Map</v>
  </rv>
  <rv s="1">
    <fb>3043.4079999999999</fb>
    <v>8</v>
  </rv>
  <rv s="1">
    <fb>-12.125354400000001</fb>
    <v>9</v>
  </rv>
  <rv s="4">
    <v>https://www.bing.com/search?q=wanderley+bahia&amp;form=skydnc</v>
    <v>Learn more on Bing</v>
  </rv>
  <rv s="1">
    <fb>-43.894330799999999</fb>
    <v>9</v>
  </rv>
  <rv s="1">
    <fb>12180</fb>
    <v>8</v>
  </rv>
  <rv s="24">
    <v>#VALUE!</v>
    <v>en-US</v>
    <v>083f37da-717b-10dd-27db-2383e508aaf0</v>
    <v>536870912</v>
    <v>1</v>
    <v>1311</v>
    <v>1312</v>
    <v>Wanderley</v>
    <v>1314</v>
    <v>1315</v>
    <v>Map</v>
    <v>6</v>
    <v>57</v>
    <v>5345</v>
    <v>3</v>
    <v>Wanderley is a Brazilian surname. The Brazilian family name Vanderlei and Wanderley, now also used as given names, was introduced in Brazil in 1637 by the Dutch cavalry captain Gaspar/Caspar van Niehof van der Leij, who may have been born in Gummersbach.</v>
    <v>5346</v>
    <v>5347</v>
    <v>5348</v>
    <v>Wanderley</v>
    <v>5349</v>
    <v>Wanderley</v>
    <v>mdp/vdpid/6503263210907369473</v>
  </rv>
  <rv s="0">
    <v>536870912</v>
    <v>Wenceslau Guimarães</v>
    <v>34eb0a90-112d-2e05-9751-03d836545bc0</v>
    <v>en-US</v>
    <v>Map</v>
  </rv>
  <rv s="1">
    <fb>674.029</fb>
    <v>8</v>
  </rv>
  <rv s="2">
    <v>550</v>
    <v>6</v>
    <v>1316</v>
    <v>7</v>
    <v>0</v>
    <v>Image of Wenceslau Guimarães</v>
  </rv>
  <rv s="1">
    <fb>-13.686944444444</fb>
    <v>9</v>
  </rv>
  <rv s="4">
    <v>https://www.bing.com/search?q=wenceslau+guimar%c3%a3es+bahia&amp;form=skydnc</v>
    <v>Learn more on Bing</v>
  </rv>
  <rv s="1">
    <fb>-39.478888888889003</fb>
    <v>9</v>
  </rv>
  <rv s="1">
    <fb>24474</fb>
    <v>8</v>
  </rv>
  <rv s="12">
    <v>#VALUE!</v>
    <v>en-US</v>
    <v>34eb0a90-112d-2e05-9751-03d836545bc0</v>
    <v>536870912</v>
    <v>1</v>
    <v>1317</v>
    <v>120</v>
    <v>Wenceslau Guimarães</v>
    <v>4</v>
    <v>5</v>
    <v>Map</v>
    <v>6</v>
    <v>7</v>
    <v>60</v>
    <v>5352</v>
    <v>3</v>
    <v>Wenceslau Guimarães is a municipality in the state of Bahia in the North-East region of Brazil. The municipality contains the 2,418 hectares Wenceslau Guimarães Ecological Station, created in 1995. It also contains part of the 230,296 hectares ...</v>
    <v>5353</v>
    <v>5354</v>
    <v>5355</v>
    <v>5356</v>
    <v>Wenceslau Guimarães</v>
    <v>5357</v>
    <v>Wenceslau Guimarães</v>
    <v>mdp/vdpid/6504305893826363393</v>
  </rv>
  <rv s="0">
    <v>536870912</v>
    <v>Xique-Xique</v>
    <v>1fd72312-d378-ab17-1ec7-47c20cd524c2</v>
    <v>en-US</v>
    <v>Map</v>
  </rv>
  <rv s="1">
    <fb>5502.3289999999997</fb>
    <v>8</v>
  </rv>
  <rv s="2">
    <v>551</v>
    <v>6</v>
    <v>1318</v>
    <v>7</v>
    <v>0</v>
    <v>Image of Xique-Xique</v>
  </rv>
  <rv s="1">
    <fb>-10.822939999999999</fb>
    <v>9</v>
  </rv>
  <rv s="0">
    <v>805306368</v>
    <v>Alfredo Ricardo Bessa Magalhães (Mayor)</v>
    <v>9e8b494e-4f9d-1602-a2e2-d623a92e4b37</v>
    <v>en-US</v>
    <v>Generic</v>
  </rv>
  <rv s="3">
    <v>212</v>
  </rv>
  <rv s="4">
    <v>https://www.bing.com/search?q=xique-xique+bahia&amp;form=skydnc</v>
    <v>Learn more on Bing</v>
  </rv>
  <rv s="1">
    <fb>-42.728149999999999</fb>
    <v>9</v>
  </rv>
  <rv s="1">
    <fb>46523</fb>
    <v>8</v>
  </rv>
  <rv s="5">
    <v>#VALUE!</v>
    <v>en-US</v>
    <v>1fd72312-d378-ab17-1ec7-47c20cd524c2</v>
    <v>536870912</v>
    <v>1</v>
    <v>1319</v>
    <v>2</v>
    <v>Xique-Xique</v>
    <v>4</v>
    <v>5</v>
    <v>Map</v>
    <v>6</v>
    <v>57</v>
    <v>60</v>
    <v>5360</v>
    <v>3</v>
    <v>Xique-Xique is a municipality in the state of Bahia in the North-East region of Brazil. Its estimated population in 2020 was 46,523 inhabitants. It is situated on the right bank of São Francisco River and is a regional economic center. ...</v>
    <v>5361</v>
    <v>5362</v>
    <v>5364</v>
    <v>5365</v>
    <v>5366</v>
    <v>Xique-Xique</v>
    <v>5367</v>
    <v>2370</v>
    <v>Xique-Xique</v>
    <v>mdp/vdpid/6491346974703353857</v>
  </rv>
  <rv s="0">
    <v>536870912</v>
    <v>Abaiara</v>
    <v>d3002444-851e-b68b-587d-e63c6a92c156</v>
    <v>en-US</v>
    <v>Map</v>
  </rv>
  <rv s="1">
    <fb>179.90600000000001</fb>
    <v>8</v>
  </rv>
  <rv s="2">
    <v>552</v>
    <v>6</v>
    <v>1320</v>
    <v>7</v>
    <v>0</v>
    <v>Image of Abaiara</v>
  </rv>
  <rv s="1">
    <fb>-7.3588888888888997</fb>
    <v>9</v>
  </rv>
  <rv s="4">
    <v>https://www.bing.com/search?q=abaiara+brazil&amp;form=skydnc</v>
    <v>Learn more on Bing</v>
  </rv>
  <rv s="1">
    <fb>-39.045833333333</fb>
    <v>9</v>
  </rv>
  <rv s="1">
    <fb>11853</fb>
    <v>8</v>
  </rv>
  <rv s="9">
    <v>#VALUE!</v>
    <v>en-US</v>
    <v>d3002444-851e-b68b-587d-e63c6a92c156</v>
    <v>536870912</v>
    <v>1</v>
    <v>1321</v>
    <v>72</v>
    <v>Abaiara</v>
    <v>4</v>
    <v>5</v>
    <v>Map</v>
    <v>6</v>
    <v>57</v>
    <v>61</v>
    <v>5370</v>
    <v>414</v>
    <v>Abaiara is a city in the region of the Kiriri people, in the state of Ceará, Brazil. The population in 2020 was 11,853 people. The city was first named, in 1873, "Distrito de São Pedro", as a tribute to the Brazilian emperor Pedro II. In 1938 ...</v>
    <v>5371</v>
    <v>5372</v>
    <v>5373</v>
    <v>5374</v>
    <v>Abaiara</v>
    <v>5375</v>
    <v>93</v>
    <v>Abaiara</v>
    <v>mdp/vdpid/6492247159197401089</v>
  </rv>
  <rv s="0">
    <v>536870912</v>
    <v>Acarape</v>
    <v>3793061c-5d44-a281-af90-ab3e791f7d54</v>
    <v>en-US</v>
    <v>Map</v>
  </rv>
  <rv s="1">
    <fb>155.18799999999999</fb>
    <v>8</v>
  </rv>
  <rv s="2">
    <v>553</v>
    <v>6</v>
    <v>1322</v>
    <v>7</v>
    <v>0</v>
    <v>Image of Acarape</v>
  </rv>
  <rv s="1">
    <fb>-4.2241666666666999</fb>
    <v>9</v>
  </rv>
  <rv s="4">
    <v>https://www.bing.com/search?q=acarape+brazil&amp;form=skydnc</v>
    <v>Learn more on Bing</v>
  </rv>
  <rv s="1">
    <fb>-38.708333333333002</fb>
    <v>9</v>
  </rv>
  <rv s="1">
    <fb>15036</fb>
    <v>8</v>
  </rv>
  <rv s="9">
    <v>#VALUE!</v>
    <v>en-US</v>
    <v>3793061c-5d44-a281-af90-ab3e791f7d54</v>
    <v>536870912</v>
    <v>1</v>
    <v>1323</v>
    <v>72</v>
    <v>Acarape</v>
    <v>4</v>
    <v>5</v>
    <v>Map</v>
    <v>6</v>
    <v>57</v>
    <v>61</v>
    <v>5378</v>
    <v>3</v>
    <v>Acarape is a municipality in the north region of the state of Ceará, Brazil. One can attribute the existence of Acarape as simply an urban extension of the city of Redenção given that only 3 km separate the two cities.</v>
    <v>5379</v>
    <v>5380</v>
    <v>5381</v>
    <v>5382</v>
    <v>Acarape</v>
    <v>5383</v>
    <v>93</v>
    <v>Acarape</v>
    <v>mdp/vdpid/6488854341141659649</v>
  </rv>
  <rv s="0">
    <v>536870912</v>
    <v>Acaraú</v>
    <v>9cada698-31d1-7373-cda1-d337aeaf8888</v>
    <v>en-US</v>
    <v>Map</v>
  </rv>
  <rv s="1">
    <fb>842.88400000000001</fb>
    <v>8</v>
  </rv>
  <rv s="2">
    <v>554</v>
    <v>6</v>
    <v>1324</v>
    <v>7</v>
    <v>0</v>
    <v>Image of Acaraú</v>
  </rv>
  <rv s="1">
    <fb>-2.8858333333332999</fb>
    <v>9</v>
  </rv>
  <rv s="0">
    <v>805306368</v>
    <v>Alexandre Ferreira Gomes Da Silveira (Mayor)</v>
    <v>145d907a-dd60-07c1-0284-c628cec04934</v>
    <v>en-US</v>
    <v>Generic</v>
  </rv>
  <rv s="3">
    <v>213</v>
  </rv>
  <rv s="4">
    <v>https://www.bing.com/search?q=acara%c3%ba+brazil&amp;form=skydnc</v>
    <v>Learn more on Bing</v>
  </rv>
  <rv s="1">
    <fb>-40.119999999999997</fb>
    <v>9</v>
  </rv>
  <rv s="1">
    <fb>63104</fb>
    <v>8</v>
  </rv>
  <rv s="5">
    <v>#VALUE!</v>
    <v>en-US</v>
    <v>9cada698-31d1-7373-cda1-d337aeaf8888</v>
    <v>536870912</v>
    <v>1</v>
    <v>1325</v>
    <v>2</v>
    <v>Acaraú</v>
    <v>4</v>
    <v>5</v>
    <v>Map</v>
    <v>6</v>
    <v>57</v>
    <v>61</v>
    <v>5386</v>
    <v>3</v>
    <v>Acaraú is a municipality in the Ceará state of Brazil. The city lies on the Acaraú River near the northern Atlantic coast. In 2020 the population was estimated at 63,104. The municipality is a major producer of Brazilian lobster and its economy ...</v>
    <v>5387</v>
    <v>5388</v>
    <v>5390</v>
    <v>5391</v>
    <v>5392</v>
    <v>Acaraú</v>
    <v>5393</v>
    <v>93</v>
    <v>Acaraú</v>
    <v>mdp/vdpid/6487067744570179585</v>
  </rv>
  <rv s="0">
    <v>536870912</v>
    <v>Acopiara</v>
    <v>1165b81a-572f-f8d3-e4d0-ac0460812eb2</v>
    <v>en-US</v>
    <v>Map</v>
  </rv>
  <rv s="1">
    <fb>2253.8000000000002</fb>
    <v>8</v>
  </rv>
  <rv s="2">
    <v>555</v>
    <v>6</v>
    <v>1326</v>
    <v>7</v>
    <v>0</v>
    <v>Image of Acopiara</v>
  </rv>
  <rv s="1">
    <fb>-6.0949999999999998</fb>
    <v>9</v>
  </rv>
  <rv s="4">
    <v>https://www.bing.com/search?q=acopiara+ceara&amp;form=skydnc</v>
    <v>Learn more on Bing</v>
  </rv>
  <rv s="1">
    <fb>-39.452777777778003</fb>
    <v>9</v>
  </rv>
  <rv s="1">
    <fb>54481</fb>
    <v>8</v>
  </rv>
  <rv s="9">
    <v>#VALUE!</v>
    <v>en-US</v>
    <v>1165b81a-572f-f8d3-e4d0-ac0460812eb2</v>
    <v>536870912</v>
    <v>1</v>
    <v>1327</v>
    <v>72</v>
    <v>Acopiara</v>
    <v>4</v>
    <v>5</v>
    <v>Map</v>
    <v>6</v>
    <v>57</v>
    <v>61</v>
    <v>5396</v>
    <v>3</v>
    <v>Acopiara is a municipality in the state of Ceará in the Northeast region of Brazil.</v>
    <v>5397</v>
    <v>5398</v>
    <v>5399</v>
    <v>5400</v>
    <v>Acopiara</v>
    <v>5401</v>
    <v>93</v>
    <v>Acopiara</v>
    <v>mdp/vdpid/6490456269135020033</v>
  </rv>
  <rv s="0">
    <v>536870912</v>
    <v>Aiuaba</v>
    <v>1c57e82d-35a9-4e37-0755-f4d7a3d0a280</v>
    <v>en-US</v>
    <v>Map</v>
  </rv>
  <rv s="1">
    <fb>2434.4140000000002</fb>
    <v>8</v>
  </rv>
  <rv s="2">
    <v>556</v>
    <v>6</v>
    <v>1328</v>
    <v>7</v>
    <v>0</v>
    <v>Image of Aiuaba</v>
  </rv>
  <rv s="1">
    <fb>-6.5738888888889004</fb>
    <v>9</v>
  </rv>
  <rv s="4">
    <v>https://www.bing.com/search?q=aiuaba+ceara&amp;form=skydnc</v>
    <v>Learn more on Bing</v>
  </rv>
  <rv s="1">
    <fb>-40.123888888888999</fb>
    <v>9</v>
  </rv>
  <rv s="1">
    <fb>17493</fb>
    <v>8</v>
  </rv>
  <rv s="9">
    <v>#VALUE!</v>
    <v>en-US</v>
    <v>1c57e82d-35a9-4e37-0755-f4d7a3d0a280</v>
    <v>536870912</v>
    <v>1</v>
    <v>1329</v>
    <v>72</v>
    <v>Aiuaba</v>
    <v>4</v>
    <v>5</v>
    <v>Map</v>
    <v>6</v>
    <v>57</v>
    <v>61</v>
    <v>5404</v>
    <v>3</v>
    <v>Aiuaba is a municipality in the state of Ceará in the Northeast region of Brazil. The municipality contains the Aiuaba Ecological Station, which attempts to protect an area of Caatinga dry forest. The municipality was designated a priority area ...</v>
    <v>5405</v>
    <v>5406</v>
    <v>5407</v>
    <v>5408</v>
    <v>Aiuaba</v>
    <v>5409</v>
    <v>93</v>
    <v>Aiuaba</v>
    <v>mdp/vdpid/6490477572139253761</v>
  </rv>
  <rv s="0">
    <v>536870912</v>
    <v>Alcântaras</v>
    <v>ce5456d5-c2e8-ecd7-abab-8c79a67bdb17</v>
    <v>en-US</v>
    <v>Map</v>
  </rv>
  <rv s="1">
    <fb>138.59800000000001</fb>
    <v>8</v>
  </rv>
  <rv s="2">
    <v>557</v>
    <v>6</v>
    <v>1330</v>
    <v>7</v>
    <v>0</v>
    <v>Image of Alcântaras</v>
  </rv>
  <rv s="1">
    <fb>-3.5888888888889001</fb>
    <v>9</v>
  </rv>
  <rv s="4">
    <v>https://www.bing.com/search?q=alc%c3%a2ntaras+ceara&amp;form=skydnc</v>
    <v>Learn more on Bing</v>
  </rv>
  <rv s="1">
    <fb>-40.545833333333</fb>
    <v>9</v>
  </rv>
  <rv s="1">
    <fb>11781</fb>
    <v>8</v>
  </rv>
  <rv s="9">
    <v>#VALUE!</v>
    <v>en-US</v>
    <v>ce5456d5-c2e8-ecd7-abab-8c79a67bdb17</v>
    <v>536870912</v>
    <v>1</v>
    <v>1331</v>
    <v>72</v>
    <v>Alcântaras</v>
    <v>4</v>
    <v>5</v>
    <v>Map</v>
    <v>6</v>
    <v>57</v>
    <v>61</v>
    <v>5412</v>
    <v>3</v>
    <v>Alcântaras is a municipality in the state of Ceará in the Northeast region of Brazil. Alcântaras, before its political emancipation, was called Sítio São José, in honor of the husband of Jesus' mother, Mary. The municipality was once part of the ...</v>
    <v>5413</v>
    <v>5414</v>
    <v>5415</v>
    <v>5416</v>
    <v>Alcântaras</v>
    <v>5417</v>
    <v>93</v>
    <v>Alcântaras</v>
    <v>mdp/vdpid/6487087400253128705</v>
  </rv>
  <rv s="0">
    <v>536870912</v>
    <v>Altaneira</v>
    <v>fd6c43a8-c8b0-1910-051f-1ce056398ee6</v>
    <v>en-US</v>
    <v>Map</v>
  </rv>
  <rv s="1">
    <fb>73.296000000000006</fb>
    <v>8</v>
  </rv>
  <rv s="2">
    <v>558</v>
    <v>6</v>
    <v>1332</v>
    <v>7</v>
    <v>0</v>
    <v>Image of Altaneira</v>
  </rv>
  <rv s="1">
    <fb>-7.0019444444444003</fb>
    <v>9</v>
  </rv>
  <rv s="0">
    <v>805306368</v>
    <v>Joaquim Soares Neto (Mayor)</v>
    <v>fa9a833e-0e63-8b3b-6599-a689f73c50a9</v>
    <v>en-US</v>
    <v>Generic</v>
  </rv>
  <rv s="3">
    <v>214</v>
  </rv>
  <rv s="4">
    <v>https://www.bing.com/search?q=altaneira+ceara&amp;form=skydnc</v>
    <v>Learn more on Bing</v>
  </rv>
  <rv s="1">
    <fb>-39.740833333333001</fb>
    <v>9</v>
  </rv>
  <rv s="1">
    <fb>7650</fb>
    <v>8</v>
  </rv>
  <rv s="5">
    <v>#VALUE!</v>
    <v>en-US</v>
    <v>fd6c43a8-c8b0-1910-051f-1ce056398ee6</v>
    <v>536870912</v>
    <v>1</v>
    <v>1333</v>
    <v>2</v>
    <v>Altaneira</v>
    <v>4</v>
    <v>5</v>
    <v>Map</v>
    <v>6</v>
    <v>57</v>
    <v>61</v>
    <v>5420</v>
    <v>3</v>
    <v>Altaneira is a municipality in the state of Ceará in the Northeast region of Brazil.</v>
    <v>5421</v>
    <v>5422</v>
    <v>5424</v>
    <v>5425</v>
    <v>5426</v>
    <v>Altaneira</v>
    <v>5427</v>
    <v>93</v>
    <v>Altaneira</v>
    <v>mdp/vdpid/6490522585627885569</v>
  </rv>
  <rv s="0">
    <v>536870912</v>
    <v>Alto Santo</v>
    <v>89967e28-9728-0538-5f0f-d4340c7f46fe</v>
    <v>en-US</v>
    <v>Map</v>
  </rv>
  <rv s="1">
    <fb>1338.7429999999999</fb>
    <v>8</v>
  </rv>
  <rv s="2">
    <v>559</v>
    <v>6</v>
    <v>1334</v>
    <v>7</v>
    <v>0</v>
    <v>Image of Alto Santo</v>
  </rv>
  <rv s="1">
    <fb>-5.5208333333333002</fb>
    <v>9</v>
  </rv>
  <rv s="4">
    <v>https://www.bing.com/search?q=alto+santo+ceara&amp;form=skydnc</v>
    <v>Learn more on Bing</v>
  </rv>
  <rv s="1">
    <fb>-38.271944444444003</fb>
    <v>9</v>
  </rv>
  <rv s="1">
    <fb>17196</fb>
    <v>8</v>
  </rv>
  <rv s="9">
    <v>#VALUE!</v>
    <v>en-US</v>
    <v>89967e28-9728-0538-5f0f-d4340c7f46fe</v>
    <v>536870912</v>
    <v>1</v>
    <v>1335</v>
    <v>72</v>
    <v>Alto Santo</v>
    <v>4</v>
    <v>5</v>
    <v>Map</v>
    <v>6</v>
    <v>57</v>
    <v>61</v>
    <v>5430</v>
    <v>3</v>
    <v>Alto Santo is a municipality in the state of Ceará in the Northeast region of Brazil. The municipality contains the Castanhão Dam, the largest in the state, and the controversial Arena Coliseu Mateus Aquino.</v>
    <v>5431</v>
    <v>5432</v>
    <v>5433</v>
    <v>5434</v>
    <v>Alto Santo</v>
    <v>5435</v>
    <v>93</v>
    <v>Alto Santo</v>
    <v>mdp/vdpid/6489072972224004097</v>
  </rv>
  <rv s="0">
    <v>536870912</v>
    <v>Amontada</v>
    <v>17415232-6425-ec57-3eef-2e612872e91f</v>
    <v>en-US</v>
    <v>Map</v>
  </rv>
  <rv s="1">
    <fb>1179.5899999999999</fb>
    <v>8</v>
  </rv>
  <rv s="2">
    <v>560</v>
    <v>6</v>
    <v>1336</v>
    <v>7</v>
    <v>0</v>
    <v>Image of Amontada</v>
  </rv>
  <rv s="1">
    <fb>-3.3608333333333</fb>
    <v>9</v>
  </rv>
  <rv s="4">
    <v>https://www.bing.com/search?q=amontada+ceara&amp;form=skydnc</v>
    <v>Learn more on Bing</v>
  </rv>
  <rv s="1">
    <fb>-39.830833333332997</fb>
    <v>9</v>
  </rv>
  <rv s="1">
    <fb>43829</fb>
    <v>8</v>
  </rv>
  <rv s="9">
    <v>#VALUE!</v>
    <v>en-US</v>
    <v>17415232-6425-ec57-3eef-2e612872e91f</v>
    <v>536870912</v>
    <v>1</v>
    <v>1337</v>
    <v>72</v>
    <v>Amontada</v>
    <v>4</v>
    <v>5</v>
    <v>Map</v>
    <v>6</v>
    <v>57</v>
    <v>61</v>
    <v>5438</v>
    <v>3</v>
    <v>Amontada is a municipality in the state of Ceará in the Northeast region of Brazil.</v>
    <v>5439</v>
    <v>5440</v>
    <v>5441</v>
    <v>5442</v>
    <v>Amontada</v>
    <v>5443</v>
    <v>93</v>
    <v>Amontada</v>
    <v>mdp/vdpid/6487072616942141441</v>
  </rv>
  <rv s="0">
    <v>536870912</v>
    <v>Antonina do Norte</v>
    <v>23e910d8-0102-8146-0803-fe87ba261381</v>
    <v>en-US</v>
    <v>Map</v>
  </rv>
  <rv s="1">
    <fb>260.101</fb>
    <v>8</v>
  </rv>
  <rv s="2">
    <v>561</v>
    <v>6</v>
    <v>1338</v>
    <v>7</v>
    <v>0</v>
    <v>Image of Antonina do Norte</v>
  </rv>
  <rv s="1">
    <fb>-6.7750000000000004</fb>
    <v>9</v>
  </rv>
  <rv s="4">
    <v>https://www.bing.com/search?q=antonina+do+norte+ceara&amp;form=skydnc</v>
    <v>Learn more on Bing</v>
  </rv>
  <rv s="1">
    <fb>-39.988888888889001</fb>
    <v>9</v>
  </rv>
  <rv s="1">
    <fb>7378</fb>
    <v>8</v>
  </rv>
  <rv s="9">
    <v>#VALUE!</v>
    <v>en-US</v>
    <v>23e910d8-0102-8146-0803-fe87ba261381</v>
    <v>536870912</v>
    <v>1</v>
    <v>1339</v>
    <v>72</v>
    <v>Antonina do Norte</v>
    <v>4</v>
    <v>5</v>
    <v>Map</v>
    <v>6</v>
    <v>57</v>
    <v>61</v>
    <v>5446</v>
    <v>3</v>
    <v>Antonina do Norte is a municipality in the state of Ceará in the Northeast region of Brazil.</v>
    <v>5447</v>
    <v>5448</v>
    <v>5449</v>
    <v>5450</v>
    <v>Antonina do Norte</v>
    <v>5451</v>
    <v>93</v>
    <v>Antonina do Norte</v>
    <v>mdp/vdpid/6490515573909225473</v>
  </rv>
  <rv s="0">
    <v>536870912</v>
    <v>Apuiarés</v>
    <v>dddbb090-6650-b8a2-87b4-dbdb2156f34e</v>
    <v>en-US</v>
    <v>Map</v>
  </rv>
  <rv s="1">
    <fb>544.74400000000003</fb>
    <v>8</v>
  </rv>
  <rv s="2">
    <v>562</v>
    <v>6</v>
    <v>1340</v>
    <v>7</v>
    <v>0</v>
    <v>Image of Apuiarés</v>
  </rv>
  <rv s="1">
    <fb>-3.9488888888889</fb>
    <v>9</v>
  </rv>
  <rv s="4">
    <v>https://www.bing.com/search?q=apuiar%c3%a9s+ceara&amp;form=skydnc</v>
    <v>Learn more on Bing</v>
  </rv>
  <rv s="1">
    <fb>-39.431944444443999</fb>
    <v>9</v>
  </rv>
  <rv s="1">
    <fb>14672</fb>
    <v>8</v>
  </rv>
  <rv s="9">
    <v>#VALUE!</v>
    <v>en-US</v>
    <v>dddbb090-6650-b8a2-87b4-dbdb2156f34e</v>
    <v>536870912</v>
    <v>1</v>
    <v>1341</v>
    <v>72</v>
    <v>Apuiarés</v>
    <v>4</v>
    <v>5</v>
    <v>Map</v>
    <v>6</v>
    <v>57</v>
    <v>61</v>
    <v>5454</v>
    <v>3</v>
    <v>Apuiarés is a municipality in the state of Ceará in the Northeast region of Brazil.</v>
    <v>5455</v>
    <v>5456</v>
    <v>5457</v>
    <v>5458</v>
    <v>Apuiarés</v>
    <v>5459</v>
    <v>93</v>
    <v>Apuiarés</v>
    <v>mdp/vdpid/6487148139428970497</v>
  </rv>
  <rv s="0">
    <v>536870912</v>
    <v>Aquiraz</v>
    <v>2c8e016d-379f-bb56-8d1f-0e170b757d00</v>
    <v>en-US</v>
    <v>Map</v>
  </rv>
  <rv s="1">
    <fb>480.976</fb>
    <v>8</v>
  </rv>
  <rv s="2">
    <v>563</v>
    <v>6</v>
    <v>1342</v>
    <v>7</v>
    <v>0</v>
    <v>Image of Aquiraz</v>
  </rv>
  <rv s="1">
    <fb>-3.9008333333333001</fb>
    <v>9</v>
  </rv>
  <rv s="4">
    <v>https://www.bing.com/search?q=aquiraz+ceara&amp;form=skydnc</v>
    <v>Learn more on Bing</v>
  </rv>
  <rv s="1">
    <fb>-38.390833333332999</fb>
    <v>9</v>
  </rv>
  <rv s="1">
    <fb>80935</fb>
    <v>8</v>
  </rv>
  <rv s="9">
    <v>#VALUE!</v>
    <v>en-US</v>
    <v>2c8e016d-379f-bb56-8d1f-0e170b757d00</v>
    <v>536870912</v>
    <v>1</v>
    <v>1343</v>
    <v>72</v>
    <v>Aquiraz</v>
    <v>4</v>
    <v>5</v>
    <v>Map</v>
    <v>6</v>
    <v>57</v>
    <v>61</v>
    <v>5462</v>
    <v>414</v>
    <v>Aquiraz is the thirteenth largest city in the state of Ceará and is located on the nation's northeast coast. The municipality has a population of 80,935 with a population density of 150 inhabitants per square kilometer. Aquiraz is located 32 km ...</v>
    <v>5463</v>
    <v>5464</v>
    <v>5465</v>
    <v>5466</v>
    <v>Aquiraz</v>
    <v>5467</v>
    <v>93</v>
    <v>Aquiraz</v>
    <v>mdp/vdpid/6488675255450599425</v>
  </rv>
  <rv s="0">
    <v>536870912</v>
    <v>Aracati</v>
    <v>e0b63301-6bf9-28ad-872e-b4db0089fe96</v>
    <v>en-US</v>
    <v>Map</v>
  </rv>
  <rv s="1">
    <fb>1229.194</fb>
    <v>8</v>
  </rv>
  <rv s="2">
    <v>564</v>
    <v>6</v>
    <v>1344</v>
    <v>7</v>
    <v>0</v>
    <v>Image of Aracati</v>
  </rv>
  <rv s="1">
    <fb>-4.5619444444443999</fb>
    <v>9</v>
  </rv>
  <rv s="0">
    <v>805306368</v>
    <v>Bismarck Costa Lima Pinheiro Maia (Mayor)</v>
    <v>b81e3c26-d714-e70e-5ed4-ed4d8a93869c</v>
    <v>en-US</v>
    <v>Generic</v>
  </rv>
  <rv s="3">
    <v>215</v>
  </rv>
  <rv s="4">
    <v>https://www.bing.com/search?q=aracati+brazil&amp;form=skydnc</v>
    <v>Learn more on Bing</v>
  </rv>
  <rv s="1">
    <fb>-37.770000000000003</fb>
    <v>9</v>
  </rv>
  <rv s="1">
    <fb>74975</fb>
    <v>8</v>
  </rv>
  <rv s="5">
    <v>#VALUE!</v>
    <v>en-US</v>
    <v>e0b63301-6bf9-28ad-872e-b4db0089fe96</v>
    <v>536870912</v>
    <v>1</v>
    <v>1345</v>
    <v>2</v>
    <v>Aracati</v>
    <v>4</v>
    <v>5</v>
    <v>Map</v>
    <v>6</v>
    <v>57</v>
    <v>61</v>
    <v>5470</v>
    <v>3</v>
    <v>Aracati is a city or municipality in the state of Ceará, in the northeast region of Brazil. The city was officially founded on April 11, 1747. It is part of the microregion of Litoral de Aracati, which is one of the four microregions that make ...</v>
    <v>5471</v>
    <v>5472</v>
    <v>5474</v>
    <v>5475</v>
    <v>5476</v>
    <v>Aracati</v>
    <v>5477</v>
    <v>93</v>
    <v>Aracati</v>
    <v>mdp/vdpid/6489003188769783809</v>
  </rv>
  <rv s="0">
    <v>536870912</v>
    <v>Aracoiaba, Ceará</v>
    <v>ce9f5ec8-8c4d-2b00-310f-0a046d51ceae</v>
    <v>en-US</v>
    <v>Map</v>
  </rv>
  <rv s="1">
    <fb>656.53200000000004</fb>
    <v>8</v>
  </rv>
  <rv s="2">
    <v>565</v>
    <v>6</v>
    <v>1346</v>
    <v>7</v>
    <v>0</v>
    <v>Image of Aracoiaba, Ceará</v>
  </rv>
  <rv s="1">
    <fb>-4.3708333333332998</fb>
    <v>9</v>
  </rv>
  <rv s="1">
    <fb>-38.813888888888997</fb>
    <v>9</v>
  </rv>
  <rv s="1">
    <fb>26535</fb>
    <v>8</v>
  </rv>
  <rv s="11">
    <v>#VALUE!</v>
    <v>en-US</v>
    <v>ce9f5ec8-8c4d-2b00-310f-0a046d51ceae</v>
    <v>536870912</v>
    <v>1</v>
    <v>1347</v>
    <v>113</v>
    <v>Aracoiaba, Ceará</v>
    <v>92</v>
    <v>5</v>
    <v>Map</v>
    <v>6</v>
    <v>57</v>
    <v>61</v>
    <v>5480</v>
    <v>3</v>
    <v>Aracoiaba is a municipality in the state of Ceará in the Northeast region of Brazil.</v>
    <v>5481</v>
    <v>5482</v>
    <v>5483</v>
    <v>Aracoiaba, Ceará</v>
    <v>5484</v>
    <v>93</v>
    <v>Aracoiaba, Ceará</v>
    <v>mdp/vdpid/6488855075077750785</v>
  </rv>
  <rv s="0">
    <v>536870912</v>
    <v>Ararendá</v>
    <v>d06a8b11-d1d4-fd8c-0aba-ce4bab67ef3e</v>
    <v>en-US</v>
    <v>Map</v>
  </rv>
  <rv s="1">
    <fb>344.13200000000001</fb>
    <v>8</v>
  </rv>
  <rv s="2">
    <v>566</v>
    <v>6</v>
    <v>1348</v>
    <v>7</v>
    <v>0</v>
    <v>Image of Ararendá</v>
  </rv>
  <rv s="1">
    <fb>-4.7527777777778004</fb>
    <v>9</v>
  </rv>
  <rv s="4">
    <v>https://www.bing.com/search?q=ararend%c3%a1+ceara&amp;form=skydnc</v>
    <v>Learn more on Bing</v>
  </rv>
  <rv s="1">
    <fb>-40.832777777777999</fb>
    <v>9</v>
  </rv>
  <rv s="1">
    <fb>10959</fb>
    <v>8</v>
  </rv>
  <rv s="9">
    <v>#VALUE!</v>
    <v>en-US</v>
    <v>d06a8b11-d1d4-fd8c-0aba-ce4bab67ef3e</v>
    <v>536870912</v>
    <v>1</v>
    <v>1349</v>
    <v>72</v>
    <v>Ararendá</v>
    <v>4</v>
    <v>5</v>
    <v>Map</v>
    <v>6</v>
    <v>57</v>
    <v>61</v>
    <v>5487</v>
    <v>3</v>
    <v>Ararendá is a municipality in the state of Ceará in the Northeast region of Brazil. As of 2020, the estimated municipality population is 10,959 people.</v>
    <v>5488</v>
    <v>5489</v>
    <v>5490</v>
    <v>5491</v>
    <v>Ararendá</v>
    <v>5492</v>
    <v>93</v>
    <v>Ararendá</v>
    <v>mdp/vdpid/6487317498663272449</v>
  </rv>
  <rv s="0">
    <v>536870912</v>
    <v>Araripe</v>
    <v>49b98c77-c562-e2f9-95ff-e6fd9f5e43f2</v>
    <v>en-US</v>
    <v>Map</v>
  </rv>
  <rv s="1">
    <fb>1347.047</fb>
    <v>8</v>
  </rv>
  <rv s="2">
    <v>567</v>
    <v>6</v>
    <v>1350</v>
    <v>7</v>
    <v>0</v>
    <v>Image of Araripe</v>
  </rv>
  <rv s="1">
    <fb>-7.2127777777778004</fb>
    <v>9</v>
  </rv>
  <rv s="4">
    <v>https://www.bing.com/search?q=araripe+ceara&amp;form=skydnc</v>
    <v>Learn more on Bing</v>
  </rv>
  <rv s="1">
    <fb>-40.045833333333</fb>
    <v>9</v>
  </rv>
  <rv s="1">
    <fb>21654</fb>
    <v>8</v>
  </rv>
  <rv s="9">
    <v>#VALUE!</v>
    <v>en-US</v>
    <v>49b98c77-c562-e2f9-95ff-e6fd9f5e43f2</v>
    <v>536870912</v>
    <v>1</v>
    <v>1351</v>
    <v>72</v>
    <v>Araripe</v>
    <v>4</v>
    <v>5</v>
    <v>Map</v>
    <v>6</v>
    <v>57</v>
    <v>61</v>
    <v>5495</v>
    <v>3</v>
    <v>Araripe is a municipality in the state of Ceará in the Northeast region of Brazil.</v>
    <v>5496</v>
    <v>5497</v>
    <v>5498</v>
    <v>5499</v>
    <v>Araripe</v>
    <v>5500</v>
    <v>93</v>
    <v>Araripe</v>
    <v>mdp/vdpid/6490715409224826881</v>
  </rv>
  <rv s="0">
    <v>536870912</v>
    <v>Aratuba</v>
    <v>73ed69e4-e3c3-f71c-2483-a35095203373</v>
    <v>en-US</v>
    <v>Map</v>
  </rv>
  <rv s="1">
    <fb>142.53800000000001</fb>
    <v>8</v>
  </rv>
  <rv s="2">
    <v>568</v>
    <v>6</v>
    <v>1352</v>
    <v>7</v>
    <v>0</v>
    <v>Image of Aratuba</v>
  </rv>
  <rv s="1">
    <fb>-4.4177777777777996</fb>
    <v>9</v>
  </rv>
  <rv s="4">
    <v>https://www.bing.com/search?q=aratuba+ceara&amp;form=skydnc</v>
    <v>Learn more on Bing</v>
  </rv>
  <rv s="1">
    <fb>-39.045000000000002</fb>
    <v>9</v>
  </rv>
  <rv s="1">
    <fb>11802</fb>
    <v>8</v>
  </rv>
  <rv s="9">
    <v>#VALUE!</v>
    <v>en-US</v>
    <v>73ed69e4-e3c3-f71c-2483-a35095203373</v>
    <v>536870912</v>
    <v>1</v>
    <v>1353</v>
    <v>72</v>
    <v>Aratuba</v>
    <v>4</v>
    <v>5</v>
    <v>Map</v>
    <v>6</v>
    <v>57</v>
    <v>61</v>
    <v>5503</v>
    <v>3</v>
    <v>Aratuba is a municipality in the state of Ceará in the Northeast region of Brazil.</v>
    <v>5504</v>
    <v>5505</v>
    <v>5506</v>
    <v>5507</v>
    <v>Aratuba</v>
    <v>5508</v>
    <v>93</v>
    <v>Aratuba</v>
    <v>mdp/vdpid/6488857101916438529</v>
  </rv>
  <rv s="0">
    <v>536870912</v>
    <v>Arneiroz</v>
    <v>aa14caac-64ab-a24c-8486-e3a4f206c1cb</v>
    <v>en-US</v>
    <v>Map</v>
  </rv>
  <rv s="1">
    <fb>1066.4259999999999</fb>
    <v>8</v>
  </rv>
  <rv s="2">
    <v>569</v>
    <v>6</v>
    <v>1354</v>
    <v>7</v>
    <v>0</v>
    <v>Image of Arneiroz</v>
  </rv>
  <rv s="1">
    <fb>-6.3238888888889004</fb>
    <v>9</v>
  </rv>
  <rv s="4">
    <v>https://www.bing.com/search?q=arneiroz+ceara&amp;form=skydnc</v>
    <v>Learn more on Bing</v>
  </rv>
  <rv s="1">
    <fb>-40.160833333333002</fb>
    <v>9</v>
  </rv>
  <rv s="1">
    <fb>7844</fb>
    <v>8</v>
  </rv>
  <rv s="9">
    <v>#VALUE!</v>
    <v>en-US</v>
    <v>aa14caac-64ab-a24c-8486-e3a4f206c1cb</v>
    <v>536870912</v>
    <v>1</v>
    <v>1355</v>
    <v>72</v>
    <v>Arneiroz</v>
    <v>4</v>
    <v>5</v>
    <v>Map</v>
    <v>6</v>
    <v>57</v>
    <v>61</v>
    <v>5511</v>
    <v>3</v>
    <v>Arneiroz is a municipality in the state of Ceará in the Northeast region of Brazil.</v>
    <v>5512</v>
    <v>5513</v>
    <v>5514</v>
    <v>5515</v>
    <v>Arneiroz</v>
    <v>5516</v>
    <v>93</v>
    <v>Arneiroz</v>
    <v>mdp/vdpid/6490425688800100353</v>
  </rv>
  <rv s="0">
    <v>536870912</v>
    <v>Assaré</v>
    <v>8fd0fb20-241f-c33b-d9ce-b9ee8111098b</v>
    <v>en-US</v>
    <v>Map</v>
  </rv>
  <rv s="1">
    <fb>1116.32</fb>
    <v>8</v>
  </rv>
  <rv s="2">
    <v>570</v>
    <v>6</v>
    <v>1356</v>
    <v>7</v>
    <v>0</v>
    <v>Image of Assaré</v>
  </rv>
  <rv s="1">
    <fb>-6.8738888888889003</fb>
    <v>9</v>
  </rv>
  <rv s="4">
    <v>https://www.bing.com/search?q=assar%c3%a9+ceara&amp;form=skydnc</v>
    <v>Learn more on Bing</v>
  </rv>
  <rv s="1">
    <fb>-39.875</fb>
    <v>9</v>
  </rv>
  <rv s="1">
    <fb>23478</fb>
    <v>8</v>
  </rv>
  <rv s="9">
    <v>#VALUE!</v>
    <v>en-US</v>
    <v>8fd0fb20-241f-c33b-d9ce-b9ee8111098b</v>
    <v>536870912</v>
    <v>1</v>
    <v>1357</v>
    <v>72</v>
    <v>Assaré</v>
    <v>4</v>
    <v>5</v>
    <v>Map</v>
    <v>6</v>
    <v>57</v>
    <v>61</v>
    <v>5519</v>
    <v>3</v>
    <v>Assaré is a municipality in the state of Ceará in the Northeast region of Brazil.</v>
    <v>5520</v>
    <v>5521</v>
    <v>5522</v>
    <v>5523</v>
    <v>Assaré</v>
    <v>5524</v>
    <v>93</v>
    <v>Assaré</v>
    <v>mdp/vdpid/6490520556004179969</v>
  </rv>
  <rv s="0">
    <v>536870912</v>
    <v>Aurora, Ceará</v>
    <v>21a3362a-5de2-d8ec-bc6a-e1f61ea7abdd</v>
    <v>en-US</v>
    <v>Map</v>
  </rv>
  <rv s="1">
    <fb>885.827</fb>
    <v>8</v>
  </rv>
  <rv s="2">
    <v>571</v>
    <v>6</v>
    <v>1358</v>
    <v>7</v>
    <v>0</v>
    <v>Image of Aurora, Ceará</v>
  </rv>
  <rv s="1">
    <fb>-6.9427777777777999</fb>
    <v>9</v>
  </rv>
  <rv s="1">
    <fb>-38.967777777777997</fb>
    <v>9</v>
  </rv>
  <rv s="1">
    <fb>24610</fb>
    <v>8</v>
  </rv>
  <rv s="11">
    <v>#VALUE!</v>
    <v>en-US</v>
    <v>21a3362a-5de2-d8ec-bc6a-e1f61ea7abdd</v>
    <v>536870912</v>
    <v>1</v>
    <v>1359</v>
    <v>113</v>
    <v>Aurora, Ceará</v>
    <v>92</v>
    <v>5</v>
    <v>Map</v>
    <v>6</v>
    <v>57</v>
    <v>61</v>
    <v>5527</v>
    <v>3</v>
    <v>Aurora, Ceará is a municipality in the state of Ceará in the Northeast region of Brazil.</v>
    <v>5528</v>
    <v>5529</v>
    <v>5530</v>
    <v>Aurora, Ceará</v>
    <v>5531</v>
    <v>93</v>
    <v>Aurora, Ceará</v>
    <v>mdp/vdpid/6492043784761638913</v>
  </rv>
  <rv s="0">
    <v>536870912</v>
    <v>Baixio</v>
    <v>f8b8108e-4941-d8a8-e143-670ac2c172ea</v>
    <v>en-US</v>
    <v>Map</v>
  </rv>
  <rv s="1">
    <fb>146.44200000000001</fb>
    <v>8</v>
  </rv>
  <rv s="2">
    <v>572</v>
    <v>6</v>
    <v>1360</v>
    <v>7</v>
    <v>0</v>
    <v>Image of Baixio</v>
  </rv>
  <rv s="1">
    <fb>-6.73</fb>
    <v>9</v>
  </rv>
  <rv s="4">
    <v>https://www.bing.com/search?q=baixio+ceara&amp;form=skydnc</v>
    <v>Learn more on Bing</v>
  </rv>
  <rv s="1">
    <fb>-38.716944444444003</fb>
    <v>9</v>
  </rv>
  <rv s="1">
    <fb>6303</fb>
    <v>8</v>
  </rv>
  <rv s="9">
    <v>#VALUE!</v>
    <v>en-US</v>
    <v>f8b8108e-4941-d8a8-e143-670ac2c172ea</v>
    <v>536870912</v>
    <v>1</v>
    <v>1361</v>
    <v>72</v>
    <v>Baixio</v>
    <v>4</v>
    <v>5</v>
    <v>Map</v>
    <v>6</v>
    <v>57</v>
    <v>61</v>
    <v>5534</v>
    <v>3</v>
    <v>Baixio is a municipality in the state of Ceará in the Northeast region of Brazil.</v>
    <v>5535</v>
    <v>5536</v>
    <v>5537</v>
    <v>5538</v>
    <v>Baixio</v>
    <v>5539</v>
    <v>93</v>
    <v>Baixio</v>
    <v>mdp/vdpid/6492062381114392577</v>
  </rv>
  <rv s="0">
    <v>536870912</v>
    <v>Banabuiú</v>
    <v>2685b499-16e0-da45-3965-3cc1fe82dad4</v>
    <v>en-US</v>
    <v>Map</v>
  </rv>
  <rv s="1">
    <fb>1080.329</fb>
    <v>8</v>
  </rv>
  <rv s="2">
    <v>573</v>
    <v>6</v>
    <v>1362</v>
    <v>7</v>
    <v>0</v>
    <v>Image of Banabuiú</v>
  </rv>
  <rv s="1">
    <fb>-5.31</fb>
    <v>9</v>
  </rv>
  <rv s="4">
    <v>https://www.bing.com/search?q=banabui%c3%ba+brazil&amp;form=skydnc</v>
    <v>Learn more on Bing</v>
  </rv>
  <rv s="1">
    <fb>-38.920833333333</fb>
    <v>9</v>
  </rv>
  <rv s="1">
    <fb>17195</fb>
    <v>8</v>
  </rv>
  <rv s="9">
    <v>#VALUE!</v>
    <v>en-US</v>
    <v>2685b499-16e0-da45-3965-3cc1fe82dad4</v>
    <v>536870912</v>
    <v>1</v>
    <v>1363</v>
    <v>72</v>
    <v>Banabuiú</v>
    <v>4</v>
    <v>5</v>
    <v>Map</v>
    <v>6</v>
    <v>7</v>
    <v>61</v>
    <v>5542</v>
    <v>414</v>
    <v>Banabuiú is a municipality in the state of Ceará, in Brazil.</v>
    <v>5543</v>
    <v>5544</v>
    <v>5545</v>
    <v>5546</v>
    <v>Banabuiú</v>
    <v>5547</v>
    <v>93</v>
    <v>Banabuiú</v>
    <v>mdp/vdpid/6488940034178154497</v>
  </rv>
  <rv s="0">
    <v>536870912</v>
    <v>Barbalha</v>
    <v>9fc63982-4892-ba83-48e5-dd4fcc681fd4</v>
    <v>en-US</v>
    <v>Map</v>
  </rv>
  <rv s="1">
    <fb>479.18400000000003</fb>
    <v>8</v>
  </rv>
  <rv s="2">
    <v>574</v>
    <v>6</v>
    <v>1364</v>
    <v>7</v>
    <v>0</v>
    <v>Image of Barbalha</v>
  </rv>
  <rv s="1">
    <fb>-7.3049999999999997</fb>
    <v>9</v>
  </rv>
  <rv s="0">
    <v>805306368</v>
    <v>Argemiro Sampaio Neto (Mayor)</v>
    <v>58e04d4a-cee2-6443-ff13-09f7049a78b3</v>
    <v>en-US</v>
    <v>Generic</v>
  </rv>
  <rv s="3">
    <v>216</v>
  </rv>
  <rv s="4">
    <v>https://www.bing.com/search?q=barbalha+brazil&amp;form=skydnc</v>
    <v>Learn more on Bing</v>
  </rv>
  <rv s="1">
    <fb>-39.301944444443997</fb>
    <v>9</v>
  </rv>
  <rv s="1">
    <fb>61228</fb>
    <v>8</v>
  </rv>
  <rv s="5">
    <v>#VALUE!</v>
    <v>en-US</v>
    <v>9fc63982-4892-ba83-48e5-dd4fcc681fd4</v>
    <v>536870912</v>
    <v>1</v>
    <v>1365</v>
    <v>2</v>
    <v>Barbalha</v>
    <v>4</v>
    <v>5</v>
    <v>Map</v>
    <v>6</v>
    <v>57</v>
    <v>61</v>
    <v>5550</v>
    <v>3</v>
    <v>Barbalha is a municipality in the state of Ceará in the Northeast region of Brazil. Barbalha covers 569.5 km², and has a population of 61,228 with a population density of 100 inhabitants per square kilometer. It is located at the south of the ...</v>
    <v>5551</v>
    <v>5552</v>
    <v>5554</v>
    <v>5555</v>
    <v>5556</v>
    <v>Barbalha</v>
    <v>5557</v>
    <v>93</v>
    <v>Barbalha</v>
    <v>mdp/vdpid/6492225167471673345</v>
  </rv>
  <rv s="0">
    <v>536870912</v>
    <v>Barreira, Ceará</v>
    <v>ac19ab32-03f4-098f-0f47-b04057b56b74</v>
    <v>en-US</v>
    <v>Map</v>
  </rv>
  <rv s="1">
    <fb>245.946</fb>
    <v>8</v>
  </rv>
  <rv s="2">
    <v>575</v>
    <v>6</v>
    <v>1366</v>
    <v>7</v>
    <v>0</v>
    <v>Image of Barreira, Ceará</v>
  </rv>
  <rv s="1">
    <fb>-4.2869444444443996</fb>
    <v>9</v>
  </rv>
  <rv s="4">
    <v>https://www.bing.com/search?q=barreira+brazil&amp;form=skydnc</v>
    <v>Learn more on Bing</v>
  </rv>
  <rv s="1">
    <fb>22573</fb>
    <v>8</v>
  </rv>
  <rv s="9">
    <v>#VALUE!</v>
    <v>en-US</v>
    <v>ac19ab32-03f4-098f-0f47-b04057b56b74</v>
    <v>536870912</v>
    <v>1</v>
    <v>1367</v>
    <v>72</v>
    <v>Barreira, Ceará</v>
    <v>4</v>
    <v>5</v>
    <v>Map</v>
    <v>6</v>
    <v>57</v>
    <v>61</v>
    <v>5560</v>
    <v>3</v>
    <v>Barreira is a municipality in the state of Ceará in the Northeast region of Brazil.</v>
    <v>5561</v>
    <v>5562</v>
    <v>5563</v>
    <v>5140</v>
    <v>Barreira, Ceará</v>
    <v>5564</v>
    <v>93</v>
    <v>Barreira, Ceará</v>
    <v>mdp/vdpid/6488878231276486657</v>
  </rv>
  <rv s="0">
    <v>536870912</v>
    <v>Barro, Ceará</v>
    <v>94e721cd-4661-39c7-e8e1-5a445e007fa5</v>
    <v>en-US</v>
    <v>Map</v>
  </rv>
  <rv s="1">
    <fb>709.65499999999997</fb>
    <v>8</v>
  </rv>
  <rv s="2">
    <v>576</v>
    <v>6</v>
    <v>1368</v>
    <v>7</v>
    <v>0</v>
    <v>Image of Barro, Ceará</v>
  </rv>
  <rv s="1">
    <fb>-7.1769444444444002</fb>
    <v>9</v>
  </rv>
  <rv s="1">
    <fb>-38.781944444444001</fb>
    <v>9</v>
  </rv>
  <rv s="1">
    <fb>22758</fb>
    <v>8</v>
  </rv>
  <rv s="11">
    <v>#VALUE!</v>
    <v>en-US</v>
    <v>94e721cd-4661-39c7-e8e1-5a445e007fa5</v>
    <v>536870912</v>
    <v>1</v>
    <v>1369</v>
    <v>113</v>
    <v>Barro, Ceará</v>
    <v>92</v>
    <v>5</v>
    <v>Map</v>
    <v>6</v>
    <v>57</v>
    <v>61</v>
    <v>5567</v>
    <v>3</v>
    <v>Barro, Ceará is a municipality in the state of Ceará in the Northeast region of Brazil.</v>
    <v>5568</v>
    <v>5569</v>
    <v>5570</v>
    <v>Barro, Ceará</v>
    <v>5571</v>
    <v>93</v>
    <v>Barro, Ceará</v>
    <v>mdp/vdpid/6492232909989085185</v>
  </rv>
  <rv s="0">
    <v>536870912</v>
    <v>Barroquinha</v>
    <v>81673fa7-dedd-95dc-cd2b-52f4aae2f26b</v>
    <v>en-US</v>
    <v>Map</v>
  </rv>
  <rv s="1">
    <fb>383.42599999999999</fb>
    <v>8</v>
  </rv>
  <rv s="2">
    <v>577</v>
    <v>6</v>
    <v>1370</v>
    <v>7</v>
    <v>0</v>
    <v>Image of Barroquinha</v>
  </rv>
  <rv s="1">
    <fb>-3.0188888888888998</fb>
    <v>9</v>
  </rv>
  <rv s="0">
    <v>805306368</v>
    <v>Jaime Veras Silva Filho (Mayor)</v>
    <v>b43db53d-c84b-a745-0831-048e2408ca85</v>
    <v>en-US</v>
    <v>Generic</v>
  </rv>
  <rv s="3">
    <v>217</v>
  </rv>
  <rv s="4">
    <v>https://www.bing.com/search?q=barroquinha+brazil&amp;form=skydnc</v>
    <v>Learn more on Bing</v>
  </rv>
  <rv s="1">
    <fb>-41.136944444443998</fb>
    <v>9</v>
  </rv>
  <rv s="1">
    <fb>14567</fb>
    <v>8</v>
  </rv>
  <rv s="5">
    <v>#VALUE!</v>
    <v>en-US</v>
    <v>81673fa7-dedd-95dc-cd2b-52f4aae2f26b</v>
    <v>536870912</v>
    <v>1</v>
    <v>1371</v>
    <v>2</v>
    <v>Barroquinha</v>
    <v>4</v>
    <v>5</v>
    <v>Map</v>
    <v>6</v>
    <v>7</v>
    <v>61</v>
    <v>5574</v>
    <v>3</v>
    <v>Barroquinha is a community in the Brazilian state of Ceará. The population was estimated at 15,044 in 2020. The municipality contains part of the 313,800 hectares Delta do Parnaíba Environmental Protection Area, created in 1996.</v>
    <v>5575</v>
    <v>5576</v>
    <v>5578</v>
    <v>5579</v>
    <v>5580</v>
    <v>Barroquinha</v>
    <v>5581</v>
    <v>93</v>
    <v>Barroquinha</v>
    <v>mdp/vdpid/6486914905592037377</v>
  </rv>
  <rv s="0">
    <v>536870912</v>
    <v>Baturité</v>
    <v>35fc175d-0a76-f95d-f38e-056401abd12c</v>
    <v>en-US</v>
    <v>Map</v>
  </rv>
  <rv s="1">
    <fb>308.77999999999997</fb>
    <v>8</v>
  </rv>
  <rv s="2">
    <v>578</v>
    <v>6</v>
    <v>1372</v>
    <v>7</v>
    <v>0</v>
    <v>Image of Baturité</v>
  </rv>
  <rv s="1">
    <fb>-4.3288888888889003</fb>
    <v>9</v>
  </rv>
  <rv s="0">
    <v>805306368</v>
    <v>Francisco de Assis Germano Arruda (Mayor)</v>
    <v>4b69820b-2a4e-495a-b36d-d204d0ec50b1</v>
    <v>en-US</v>
    <v>Generic</v>
  </rv>
  <rv s="3">
    <v>218</v>
  </rv>
  <rv s="4">
    <v>https://www.bing.com/search?q=baturit%c3%a9+brazil&amp;form=skydnc</v>
    <v>Learn more on Bing</v>
  </rv>
  <rv s="1">
    <fb>-38.884999999999998</fb>
    <v>9</v>
  </rv>
  <rv s="1">
    <fb>35941</fb>
    <v>8</v>
  </rv>
  <rv s="5">
    <v>#VALUE!</v>
    <v>en-US</v>
    <v>35fc175d-0a76-f95d-f38e-056401abd12c</v>
    <v>536870912</v>
    <v>1</v>
    <v>1373</v>
    <v>2</v>
    <v>Baturité</v>
    <v>4</v>
    <v>5</v>
    <v>Map</v>
    <v>6</v>
    <v>57</v>
    <v>61</v>
    <v>5584</v>
    <v>414</v>
    <v>Baturité is a city of Ceará State, Brazil 80 km from the state capital Fortaleza. It is located in the microregion of Baturité. The population estimate in 2020 was 35,941 inhabitants. The economy of Baturité is mainly agricultural and based on ...</v>
    <v>5585</v>
    <v>5586</v>
    <v>5588</v>
    <v>5589</v>
    <v>5590</v>
    <v>Baturité</v>
    <v>5591</v>
    <v>93</v>
    <v>Baturité</v>
    <v>mdp/vdpid/6488853249800536065</v>
  </rv>
  <rv s="0">
    <v>536870912</v>
    <v>Beberibe</v>
    <v>7e641ef0-38cf-8f0c-35a5-3e7f9fd9faea</v>
    <v>en-US</v>
    <v>Map</v>
  </rv>
  <rv s="1">
    <fb>1616.3889999999999</fb>
    <v>8</v>
  </rv>
  <rv s="2">
    <v>579</v>
    <v>6</v>
    <v>1374</v>
    <v>7</v>
    <v>0</v>
    <v>Image of Beberibe</v>
  </rv>
  <rv s="1">
    <fb>-4.18</fb>
    <v>9</v>
  </rv>
  <rv s="4">
    <v>https://www.bing.com/search?q=beberibe+brazil&amp;form=skydnc</v>
    <v>Learn more on Bing</v>
  </rv>
  <rv s="1">
    <fb>-38.130833333333001</fb>
    <v>9</v>
  </rv>
  <rv s="1">
    <fb>53949</fb>
    <v>8</v>
  </rv>
  <rv s="9">
    <v>#VALUE!</v>
    <v>en-US</v>
    <v>7e641ef0-38cf-8f0c-35a5-3e7f9fd9faea</v>
    <v>536870912</v>
    <v>1</v>
    <v>1375</v>
    <v>72</v>
    <v>Beberibe</v>
    <v>4</v>
    <v>5</v>
    <v>Map</v>
    <v>6</v>
    <v>57</v>
    <v>61</v>
    <v>5594</v>
    <v>414</v>
    <v>Beberibe is a municipality in the state of Ceará in Brazil. Its estimated population in 2020 is 53,949. The municipality was created on June 5, 1892, and incorporated July 18, 1892. The name 'Beberibe' means "where the sugar cane grows".</v>
    <v>5595</v>
    <v>5596</v>
    <v>5597</v>
    <v>5598</v>
    <v>Beberibe</v>
    <v>5599</v>
    <v>157</v>
    <v>Beberibe</v>
    <v>mdp/vdpid/6488700922091274241</v>
  </rv>
  <rv s="0">
    <v>536870912</v>
    <v>Bela Cruz</v>
    <v>53531095-afe1-7bda-6821-0ff56fe52a7e</v>
    <v>en-US</v>
    <v>Map</v>
  </rv>
  <rv s="1">
    <fb>841.71799999999996</fb>
    <v>8</v>
  </rv>
  <rv s="2">
    <v>580</v>
    <v>6</v>
    <v>1376</v>
    <v>7</v>
    <v>0</v>
    <v>Image of Bela Cruz</v>
  </rv>
  <rv s="1">
    <fb>-3.0508333333333</fb>
    <v>9</v>
  </rv>
  <rv s="4">
    <v>https://www.bing.com/search?q=bela+cruz+ceara&amp;form=skydnc</v>
    <v>Learn more on Bing</v>
  </rv>
  <rv s="1">
    <fb>32722</fb>
    <v>8</v>
  </rv>
  <rv s="9">
    <v>#VALUE!</v>
    <v>en-US</v>
    <v>53531095-afe1-7bda-6821-0ff56fe52a7e</v>
    <v>536870912</v>
    <v>1</v>
    <v>1377</v>
    <v>72</v>
    <v>Bela Cruz</v>
    <v>4</v>
    <v>5</v>
    <v>Map</v>
    <v>6</v>
    <v>57</v>
    <v>61</v>
    <v>5602</v>
    <v>3</v>
    <v>Bela Cruz is a municipality in the state of Ceará in the Nordeste region of Brazil.</v>
    <v>5603</v>
    <v>5604</v>
    <v>5605</v>
    <v>2214</v>
    <v>Bela Cruz</v>
    <v>5606</v>
    <v>157</v>
    <v>Bela Cruz</v>
    <v>mdp/vdpid/6487030354346508289</v>
  </rv>
  <rv s="0">
    <v>536870912</v>
    <v>Boa Viagem, Ceará</v>
    <v>1ef35e11-9ac7-6b2d-22c0-b516862e0079</v>
    <v>en-US</v>
    <v>Map</v>
  </rv>
  <rv s="1">
    <fb>2836.7739999999999</fb>
    <v>8</v>
  </rv>
  <rv s="2">
    <v>581</v>
    <v>6</v>
    <v>1378</v>
    <v>7</v>
    <v>0</v>
    <v>Image of Boa Viagem, Ceará</v>
  </rv>
  <rv s="1">
    <fb>-5.1277777777778004</fb>
    <v>9</v>
  </rv>
  <rv s="1">
    <fb>-39.731944444443997</fb>
    <v>9</v>
  </rv>
  <rv s="1">
    <fb>54577</fb>
    <v>8</v>
  </rv>
  <rv s="11">
    <v>#VALUE!</v>
    <v>en-US</v>
    <v>1ef35e11-9ac7-6b2d-22c0-b516862e0079</v>
    <v>536870912</v>
    <v>1</v>
    <v>1379</v>
    <v>113</v>
    <v>Boa Viagem, Ceará</v>
    <v>92</v>
    <v>5</v>
    <v>Map</v>
    <v>6</v>
    <v>57</v>
    <v>61</v>
    <v>5609</v>
    <v>3</v>
    <v>Boa Viagem, Ceará is a municipality in the state of Ceará in the Northeast region of Brazil.</v>
    <v>5610</v>
    <v>5611</v>
    <v>5612</v>
    <v>Boa Viagem, Ceará</v>
    <v>5613</v>
    <v>157</v>
    <v>Boa Viagem, Ceará</v>
    <v>mdp/vdpid/6487410613587804161</v>
  </rv>
  <rv s="0">
    <v>536870912</v>
    <v>Brejo Santo</v>
    <v>975269d4-1451-4a08-f081-d17f8dcf678f</v>
    <v>en-US</v>
    <v>Map</v>
  </rv>
  <rv s="1">
    <fb>661.95899999999995</fb>
    <v>8</v>
  </rv>
  <rv s="2">
    <v>582</v>
    <v>6</v>
    <v>1380</v>
    <v>7</v>
    <v>0</v>
    <v>Image of Brejo Santo</v>
  </rv>
  <rv s="1">
    <fb>-7.4927777777777997</fb>
    <v>9</v>
  </rv>
  <rv s="4">
    <v>https://www.bing.com/search?q=brejo+santo+ceara&amp;form=skydnc</v>
    <v>Learn more on Bing</v>
  </rv>
  <rv s="1">
    <fb>-38.984999999999999</fb>
    <v>9</v>
  </rv>
  <rv s="1">
    <fb>49842</fb>
    <v>8</v>
  </rv>
  <rv s="9">
    <v>#VALUE!</v>
    <v>en-US</v>
    <v>975269d4-1451-4a08-f081-d17f8dcf678f</v>
    <v>536870912</v>
    <v>1</v>
    <v>1381</v>
    <v>72</v>
    <v>Brejo Santo</v>
    <v>4</v>
    <v>5</v>
    <v>Map</v>
    <v>6</v>
    <v>57</v>
    <v>61</v>
    <v>5616</v>
    <v>3</v>
    <v>Brejo Santo is a municipality in the state of Ceará in the Northeast region of Brazil.</v>
    <v>5617</v>
    <v>5618</v>
    <v>5619</v>
    <v>5620</v>
    <v>Brejo Santo</v>
    <v>5621</v>
    <v>157</v>
    <v>Brejo Santo</v>
    <v>mdp/vdpid/6492254272401440769</v>
  </rv>
  <rv s="0">
    <v>536870912</v>
    <v>Camocim</v>
    <v>e18853e8-4662-4324-eb6c-8942f5c051dd</v>
    <v>en-US</v>
    <v>Map</v>
  </rv>
  <rv s="1">
    <fb>1123.9369999999999</fb>
    <v>8</v>
  </rv>
  <rv s="2">
    <v>583</v>
    <v>6</v>
    <v>1382</v>
    <v>7</v>
    <v>0</v>
    <v>Image of Camocim</v>
  </rv>
  <rv s="1">
    <fb>-2.9008333333333298</fb>
    <v>9</v>
  </rv>
  <rv s="0">
    <v>805306368</v>
    <v>Monica Gomes Aguiar (Mayor)</v>
    <v>3044c08e-9d8a-fb3a-c3d1-b96eb0b9b353</v>
    <v>en-US</v>
    <v>Generic</v>
  </rv>
  <rv s="3">
    <v>219</v>
  </rv>
  <rv s="4">
    <v>https://www.bing.com/search?q=camocim+brazil&amp;form=skydnc</v>
    <v>Learn more on Bing</v>
  </rv>
  <rv s="1">
    <fb>-40.842777777777798</fb>
    <v>9</v>
  </rv>
  <rv s="1">
    <fb>63907</fb>
    <v>8</v>
  </rv>
  <rv s="5">
    <v>#VALUE!</v>
    <v>en-US</v>
    <v>e18853e8-4662-4324-eb6c-8942f5c051dd</v>
    <v>536870912</v>
    <v>1</v>
    <v>1383</v>
    <v>2</v>
    <v>Camocim</v>
    <v>4</v>
    <v>5</v>
    <v>Map</v>
    <v>6</v>
    <v>57</v>
    <v>61</v>
    <v>5624</v>
    <v>414</v>
    <v>Camocim is a municipality in the state of Ceará, Brazil, founded in 1879. The population is 63,907 people in an area of 1,120.45 km². Camocim is served by Camocim Airport.</v>
    <v>5625</v>
    <v>5626</v>
    <v>5628</v>
    <v>5629</v>
    <v>5630</v>
    <v>Camocim</v>
    <v>5631</v>
    <v>93</v>
    <v>Camocim</v>
    <v>mdp/vdpid/6486920160266420225</v>
  </rv>
  <rv s="0">
    <v>536870912</v>
    <v>Campos Sales, Ceará</v>
    <v>22f5b7ca-fd88-1fd8-dc0b-80c85295cc78</v>
    <v>en-US</v>
    <v>Map</v>
  </rv>
  <rv s="1">
    <fb>1082.769</fb>
    <v>8</v>
  </rv>
  <rv s="2">
    <v>584</v>
    <v>6</v>
    <v>1384</v>
    <v>7</v>
    <v>0</v>
    <v>Image of Campos Sales, Ceará</v>
  </rv>
  <rv s="1">
    <fb>-7.0738888888889004</fb>
    <v>9</v>
  </rv>
  <rv s="1">
    <fb>-40.375833333332999</fb>
    <v>9</v>
  </rv>
  <rv s="1">
    <fb>27470</fb>
    <v>8</v>
  </rv>
  <rv s="11">
    <v>#VALUE!</v>
    <v>en-US</v>
    <v>22f5b7ca-fd88-1fd8-dc0b-80c85295cc78</v>
    <v>536870912</v>
    <v>1</v>
    <v>1385</v>
    <v>113</v>
    <v>Campos Sales, Ceará</v>
    <v>92</v>
    <v>5</v>
    <v>Map</v>
    <v>6</v>
    <v>57</v>
    <v>61</v>
    <v>5634</v>
    <v>3</v>
    <v>Campos Sales, Ceará is a municipality in the state of Ceará in the Northeast region of Brazil.</v>
    <v>5635</v>
    <v>5636</v>
    <v>5637</v>
    <v>Campos Sales, Ceará</v>
    <v>5638</v>
    <v>157</v>
    <v>Campos Sales, Ceará</v>
    <v>mdp/vdpid/6490681256634744833</v>
  </rv>
  <rv s="0">
    <v>536870912</v>
    <v>Canindé, Ceará</v>
    <v>2174f16b-67ca-66a2-829b-e266c985dc1d</v>
    <v>en-US</v>
    <v>Map</v>
  </rv>
  <rv s="1">
    <fb>3218.4229999999998</fb>
    <v>8</v>
  </rv>
  <rv s="2">
    <v>585</v>
    <v>6</v>
    <v>1386</v>
    <v>7</v>
    <v>0</v>
    <v>Image of Canindé, Ceará</v>
  </rv>
  <rv s="1">
    <fb>-4.3588888888888997</fb>
    <v>9</v>
  </rv>
  <rv s="0">
    <v>805306368</v>
    <v>Rozário Ximenes (Mayor)</v>
    <v>05d573e8-5930-85b5-c15d-18ec1eac8782</v>
    <v>en-US</v>
    <v>Generic</v>
  </rv>
  <rv s="3">
    <v>220</v>
  </rv>
  <rv s="1">
    <fb>-39.311944444444002</fb>
    <v>9</v>
  </rv>
  <rv s="1">
    <fb>77244</fb>
    <v>8</v>
  </rv>
  <rv s="22">
    <v>#VALUE!</v>
    <v>en-US</v>
    <v>2174f16b-67ca-66a2-829b-e266c985dc1d</v>
    <v>536870912</v>
    <v>1</v>
    <v>1387</v>
    <v>762</v>
    <v>Canindé, Ceará</v>
    <v>92</v>
    <v>5</v>
    <v>Map</v>
    <v>6</v>
    <v>57</v>
    <v>61</v>
    <v>5641</v>
    <v>3</v>
    <v>Canindé is a Brazilian municipality located in the state of Ceará. It is the 11th most populous city in the state. It is known for being religious, especially during the annual Saint Francis Party that lasts an entire week. The municipality ...</v>
    <v>5642</v>
    <v>5643</v>
    <v>5645</v>
    <v>5646</v>
    <v>Canindé, Ceará</v>
    <v>5647</v>
    <v>157</v>
    <v>Canindé, Ceará</v>
    <v>mdp/vdpid/6488850333064757249</v>
  </rv>
  <rv s="0">
    <v>536870912</v>
    <v>Capistrano, Ceará</v>
    <v>9c505cd4-71a1-0132-d634-fc98e3ac88dd</v>
    <v>en-US</v>
    <v>Map</v>
  </rv>
  <rv s="1">
    <fb>194.797</fb>
    <v>8</v>
  </rv>
  <rv s="2">
    <v>586</v>
    <v>6</v>
    <v>1388</v>
    <v>7</v>
    <v>0</v>
    <v>Image of Capistrano, Ceará</v>
  </rv>
  <rv s="1">
    <fb>-4.47</fb>
    <v>9</v>
  </rv>
  <rv s="1">
    <fb>-38.900833333332997</fb>
    <v>9</v>
  </rv>
  <rv s="1">
    <fb>17786</fb>
    <v>8</v>
  </rv>
  <rv s="11">
    <v>#VALUE!</v>
    <v>en-US</v>
    <v>9c505cd4-71a1-0132-d634-fc98e3ac88dd</v>
    <v>536870912</v>
    <v>1</v>
    <v>1389</v>
    <v>113</v>
    <v>Capistrano, Ceará</v>
    <v>92</v>
    <v>5</v>
    <v>Map</v>
    <v>6</v>
    <v>57</v>
    <v>61</v>
    <v>5650</v>
    <v>3</v>
    <v>Capistrano, Ceará is a municipality in the state of Ceará in the Northeast region of Brazil.</v>
    <v>5651</v>
    <v>5652</v>
    <v>5653</v>
    <v>Capistrano, Ceará</v>
    <v>5654</v>
    <v>157</v>
    <v>Capistrano, Ceará</v>
    <v>mdp/vdpid/6488871385216057345</v>
  </rv>
  <rv s="0">
    <v>536870912</v>
    <v>Caridade</v>
    <v>40a2de46-ca17-0756-0927-12dfc602477e</v>
    <v>en-US</v>
    <v>Map</v>
  </rv>
  <rv s="1">
    <fb>846.37300000000005</fb>
    <v>8</v>
  </rv>
  <rv s="2">
    <v>587</v>
    <v>6</v>
    <v>1390</v>
    <v>7</v>
    <v>0</v>
    <v>Image of Caridade</v>
  </rv>
  <rv s="1">
    <fb>-4.2319444444443999</fb>
    <v>9</v>
  </rv>
  <rv s="4">
    <v>https://www.bing.com/search?q=caridade+brazil&amp;form=skydnc</v>
    <v>Learn more on Bing</v>
  </rv>
  <rv s="1">
    <fb>22782</fb>
    <v>8</v>
  </rv>
  <rv s="9">
    <v>#VALUE!</v>
    <v>en-US</v>
    <v>40a2de46-ca17-0756-0927-12dfc602477e</v>
    <v>536870912</v>
    <v>1</v>
    <v>1391</v>
    <v>72</v>
    <v>Caridade</v>
    <v>4</v>
    <v>5</v>
    <v>Map</v>
    <v>6</v>
    <v>57</v>
    <v>61</v>
    <v>5657</v>
    <v>3</v>
    <v>Caridade is a municipality in the state of Ceará in the Northeast region of Brazil.</v>
    <v>5658</v>
    <v>5659</v>
    <v>5660</v>
    <v>3020</v>
    <v>Caridade</v>
    <v>5661</v>
    <v>157</v>
    <v>Caridade</v>
    <v>mdp/vdpid/6488663610183647233</v>
  </rv>
  <rv s="0">
    <v>536870912</v>
    <v>Cariré</v>
    <v>f9ef8e90-8cd9-2ddd-7de5-6bfcb6a03fbe</v>
    <v>en-US</v>
    <v>Map</v>
  </rv>
  <rv s="1">
    <fb>756.89300000000003</fb>
    <v>8</v>
  </rv>
  <rv s="2">
    <v>588</v>
    <v>6</v>
    <v>1392</v>
    <v>7</v>
    <v>0</v>
    <v>Image of Cariré</v>
  </rv>
  <rv s="1">
    <fb>-3.9508333333332999</fb>
    <v>9</v>
  </rv>
  <rv s="4">
    <v>https://www.bing.com/search?q=carir%c3%a9+ceara&amp;form=skydnc</v>
    <v>Learn more on Bing</v>
  </rv>
  <rv s="1">
    <fb>-40.472777777777999</fb>
    <v>9</v>
  </rv>
  <rv s="1">
    <fb>18459</fb>
    <v>8</v>
  </rv>
  <rv s="9">
    <v>#VALUE!</v>
    <v>en-US</v>
    <v>f9ef8e90-8cd9-2ddd-7de5-6bfcb6a03fbe</v>
    <v>536870912</v>
    <v>1</v>
    <v>1393</v>
    <v>72</v>
    <v>Cariré</v>
    <v>4</v>
    <v>5</v>
    <v>Map</v>
    <v>6</v>
    <v>57</v>
    <v>61</v>
    <v>5664</v>
    <v>3</v>
    <v>Cariré is a municipality in the state of Ceará in the Northeast region of Brazil.</v>
    <v>5665</v>
    <v>5666</v>
    <v>5667</v>
    <v>5668</v>
    <v>Cariré</v>
    <v>5669</v>
    <v>157</v>
    <v>Cariré</v>
    <v>mdp/vdpid/6487111445761753089</v>
  </rv>
  <rv s="0">
    <v>536870912</v>
    <v>Cariús</v>
    <v>d06bbd3a-aa3a-05d7-527b-6f65218c0efa</v>
    <v>en-US</v>
    <v>Map</v>
  </rv>
  <rv s="1">
    <fb>1061.825</fb>
    <v>8</v>
  </rv>
  <rv s="2">
    <v>589</v>
    <v>6</v>
    <v>1394</v>
    <v>7</v>
    <v>0</v>
    <v>Image of Cariús</v>
  </rv>
  <rv s="1">
    <fb>-6.5369444444443996</fb>
    <v>9</v>
  </rv>
  <rv s="4">
    <v>https://www.bing.com/search?q=cari%c3%bas+ceara&amp;form=skydnc</v>
    <v>Learn more on Bing</v>
  </rv>
  <rv s="1">
    <fb>-39.496944444443997</fb>
    <v>9</v>
  </rv>
  <rv s="1">
    <fb>18699</fb>
    <v>8</v>
  </rv>
  <rv s="9">
    <v>#VALUE!</v>
    <v>en-US</v>
    <v>d06bbd3a-aa3a-05d7-527b-6f65218c0efa</v>
    <v>536870912</v>
    <v>1</v>
    <v>1395</v>
    <v>72</v>
    <v>Cariús</v>
    <v>4</v>
    <v>5</v>
    <v>Map</v>
    <v>6</v>
    <v>57</v>
    <v>61</v>
    <v>5672</v>
    <v>3</v>
    <v>Cariús is a municipality in the state of Ceará in the Northeast region of Brazil.</v>
    <v>5673</v>
    <v>5674</v>
    <v>5675</v>
    <v>5676</v>
    <v>Cariús</v>
    <v>5677</v>
    <v>157</v>
    <v>Cariús</v>
    <v>mdp/vdpid/6490511930132791297</v>
  </rv>
  <rv s="0">
    <v>536870912</v>
    <v>Carnaubal</v>
    <v>5858ca5a-80e7-a6c5-4f73-5125c3018324</v>
    <v>en-US</v>
    <v>Map</v>
  </rv>
  <rv s="1">
    <fb>364.75</fb>
    <v>8</v>
  </rv>
  <rv s="2">
    <v>590</v>
    <v>6</v>
    <v>1396</v>
    <v>7</v>
    <v>0</v>
    <v>Image of Carnaubal</v>
  </rv>
  <rv s="1">
    <fb>-4.1669444444444004</fb>
    <v>9</v>
  </rv>
  <rv s="4">
    <v>https://www.bing.com/search?q=carnaubal+ceara&amp;form=skydnc</v>
    <v>Learn more on Bing</v>
  </rv>
  <rv s="1">
    <fb>-40.942777777777998</fb>
    <v>9</v>
  </rv>
  <rv s="1">
    <fb>17685</fb>
    <v>8</v>
  </rv>
  <rv s="9">
    <v>#VALUE!</v>
    <v>en-US</v>
    <v>5858ca5a-80e7-a6c5-4f73-5125c3018324</v>
    <v>536870912</v>
    <v>1</v>
    <v>1397</v>
    <v>72</v>
    <v>Carnaubal</v>
    <v>4</v>
    <v>5</v>
    <v>Map</v>
    <v>6</v>
    <v>57</v>
    <v>61</v>
    <v>5680</v>
    <v>3</v>
    <v>Carnaubal is a municipality in the state of Ceará in the Northeast region of Brazil.</v>
    <v>5681</v>
    <v>5682</v>
    <v>5683</v>
    <v>5684</v>
    <v>Carnaubal</v>
    <v>5685</v>
    <v>157</v>
    <v>Carnaubal</v>
    <v>mdp/vdpid/6487012143852945409</v>
  </rv>
  <rv s="0">
    <v>536870912</v>
    <v>Cascavel, Ceará</v>
    <v>3761e566-90b7-c556-b518-b92c5cb6f819</v>
    <v>en-US</v>
    <v>Map</v>
  </rv>
  <rv s="1">
    <fb>837.96699999999998</fb>
    <v>8</v>
  </rv>
  <rv s="2">
    <v>591</v>
    <v>6</v>
    <v>1398</v>
    <v>7</v>
    <v>0</v>
    <v>Image of Cascavel, Ceará</v>
  </rv>
  <rv s="1">
    <fb>-4.1308333333332996</fb>
    <v>9</v>
  </rv>
  <rv s="1">
    <fb>-38.235833333332998</fb>
    <v>9</v>
  </rv>
  <rv s="1">
    <fb>72232</fb>
    <v>8</v>
  </rv>
  <rv s="11">
    <v>#VALUE!</v>
    <v>en-US</v>
    <v>3761e566-90b7-c556-b518-b92c5cb6f819</v>
    <v>536870912</v>
    <v>1</v>
    <v>1399</v>
    <v>113</v>
    <v>Cascavel, Ceará</v>
    <v>92</v>
    <v>5</v>
    <v>Map</v>
    <v>6</v>
    <v>57</v>
    <v>61</v>
    <v>5688</v>
    <v>3</v>
    <v>Cascavel is a municipality in the state of Ceará in the Northeast region of Brazil.</v>
    <v>5689</v>
    <v>5690</v>
    <v>5691</v>
    <v>Cascavel, Ceará</v>
    <v>5692</v>
    <v>157</v>
    <v>Cascavel, Ceará</v>
    <v>mdp/vdpid/6488699238531203073</v>
  </rv>
  <rv s="0">
    <v>536870912</v>
    <v>Catarina, Ceará</v>
    <v>42b7a494-077e-260b-d928-88f8bfb16c8c</v>
    <v>en-US</v>
    <v>Map</v>
  </rv>
  <rv s="1">
    <fb>486.85899999999998</fb>
    <v>8</v>
  </rv>
  <rv s="2">
    <v>592</v>
    <v>6</v>
    <v>1400</v>
    <v>7</v>
    <v>0</v>
    <v>Image of Catarina, Ceará</v>
  </rv>
  <rv s="1">
    <fb>-6.1308333333332996</fb>
    <v>9</v>
  </rv>
  <rv s="1">
    <fb>-39.877777777778</fb>
    <v>9</v>
  </rv>
  <rv s="1">
    <fb>20871</fb>
    <v>8</v>
  </rv>
  <rv s="11">
    <v>#VALUE!</v>
    <v>en-US</v>
    <v>42b7a494-077e-260b-d928-88f8bfb16c8c</v>
    <v>536870912</v>
    <v>1</v>
    <v>1401</v>
    <v>113</v>
    <v>Catarina, Ceará</v>
    <v>92</v>
    <v>5</v>
    <v>Map</v>
    <v>6</v>
    <v>57</v>
    <v>61</v>
    <v>5695</v>
    <v>3</v>
    <v>Catarina, Ceará is a municipality in the state of Ceará in the Northeast region of Brazil.</v>
    <v>5696</v>
    <v>5697</v>
    <v>5698</v>
    <v>Catarina, Ceará</v>
    <v>5699</v>
    <v>157</v>
    <v>Catarina, Ceará</v>
    <v>mdp/vdpid/6490447164056010753</v>
  </rv>
  <rv s="0">
    <v>536870912</v>
    <v>Catunda</v>
    <v>eaf0810c-2b25-24df-8cec-6621c2d66c62</v>
    <v>en-US</v>
    <v>Map</v>
  </rv>
  <rv s="1">
    <fb>790.48299999999995</fb>
    <v>8</v>
  </rv>
  <rv s="2">
    <v>593</v>
    <v>6</v>
    <v>1402</v>
    <v>7</v>
    <v>0</v>
    <v>Image of Catunda</v>
  </rv>
  <rv s="1">
    <fb>-4.6477777777778</fb>
    <v>9</v>
  </rv>
  <rv s="4">
    <v>https://www.bing.com/search?q=catunda+ceara&amp;form=skydnc</v>
    <v>Learn more on Bing</v>
  </rv>
  <rv s="1">
    <fb>-40.200833333333001</fb>
    <v>9</v>
  </rv>
  <rv s="1">
    <fb>10376</fb>
    <v>8</v>
  </rv>
  <rv s="9">
    <v>#VALUE!</v>
    <v>en-US</v>
    <v>eaf0810c-2b25-24df-8cec-6621c2d66c62</v>
    <v>536870912</v>
    <v>1</v>
    <v>1403</v>
    <v>72</v>
    <v>Catunda</v>
    <v>4</v>
    <v>5</v>
    <v>Map</v>
    <v>6</v>
    <v>57</v>
    <v>61</v>
    <v>5702</v>
    <v>3</v>
    <v>Catunda is a municipality in the state of Ceará in the Northeast region of Brazil.</v>
    <v>5703</v>
    <v>5704</v>
    <v>5705</v>
    <v>5706</v>
    <v>Catunda</v>
    <v>5707</v>
    <v>157</v>
    <v>Catunda</v>
    <v>mdp/vdpid/6487323613002203137</v>
  </rv>
  <rv s="0">
    <v>536870912</v>
    <v>Caucaia</v>
    <v>992e9df8-16be-2909-0842-6fad67192ac0</v>
    <v>en-US</v>
    <v>Map</v>
  </rv>
  <rv s="1">
    <fb>1223.25</fb>
    <v>8</v>
  </rv>
  <rv s="2">
    <v>594</v>
    <v>6</v>
    <v>1404</v>
    <v>7</v>
    <v>0</v>
    <v>Image of Caucaia</v>
  </rv>
  <rv s="1">
    <fb>-3.7327777777778</fb>
    <v>9</v>
  </rv>
  <rv s="0">
    <v>805306368</v>
    <v>Vitor Valim (Mayor)</v>
    <v>862f8851-5e79-6b4c-a407-a0df93edd8a3</v>
    <v>en-US</v>
    <v>Generic</v>
  </rv>
  <rv s="3">
    <v>221</v>
  </rv>
  <rv s="4">
    <v>https://www.bing.com/search?q=caucaia+brazil&amp;form=skydnc</v>
    <v>Learn more on Bing</v>
  </rv>
  <rv s="1">
    <fb>-38.655833333333</fb>
    <v>9</v>
  </rv>
  <rv s="1">
    <fb>382450</fb>
    <v>8</v>
  </rv>
  <rv s="5">
    <v>#VALUE!</v>
    <v>en-US</v>
    <v>992e9df8-16be-2909-0842-6fad67192ac0</v>
    <v>536870912</v>
    <v>1</v>
    <v>1405</v>
    <v>2</v>
    <v>Caucaia</v>
    <v>4</v>
    <v>5</v>
    <v>Map</v>
    <v>6</v>
    <v>41</v>
    <v>61</v>
    <v>5710</v>
    <v>3</v>
    <v>Caucaia is a Brazilian municipality in the state of Ceará. As of 2020, it has a population of 365,212. It is home of the Tapeba tribe, a native group organized in 17 villages around the metropolitan region of Fortaleza. Caucaia has the second ...</v>
    <v>5711</v>
    <v>5712</v>
    <v>5714</v>
    <v>5715</v>
    <v>5716</v>
    <v>Caucaia</v>
    <v>5717</v>
    <v>93</v>
    <v>Caucaia</v>
    <v>mdp/vdpid/6488644209027842049</v>
  </rv>
  <rv s="0">
    <v>536870912</v>
    <v>Cedro, Pernambuco</v>
    <v>360b82d4-a1dc-8f43-df59-beafb80bd811</v>
    <v>en-US</v>
    <v>Map</v>
  </rv>
  <rv s="1">
    <fb>144.08500000000001</fb>
    <v>8</v>
  </rv>
  <rv s="2">
    <v>595</v>
    <v>6</v>
    <v>1406</v>
    <v>7</v>
    <v>0</v>
    <v>Image of Cedro, Pernambuco</v>
  </rv>
  <rv s="1">
    <fb>-7.7219444444444001</fb>
    <v>9</v>
  </rv>
  <rv s="0">
    <v>805306368</v>
    <v>Maria Riva Bezerra Rodrigues (Mayor)</v>
    <v>3e591b90-1268-bc4c-87e3-45d28e3eb38c</v>
    <v>en-US</v>
    <v>Generic</v>
  </rv>
  <rv s="3">
    <v>222</v>
  </rv>
  <rv s="4">
    <v>https://www.bing.com/search?q=cedro%2c+pernambuco+brazil&amp;form=skydnc</v>
    <v>Learn more on Bing</v>
  </rv>
  <rv s="1">
    <fb>-39.238888888889001</fb>
    <v>9</v>
  </rv>
  <rv s="1">
    <fb>10518</fb>
    <v>8</v>
  </rv>
  <rv s="5">
    <v>#VALUE!</v>
    <v>en-US</v>
    <v>360b82d4-a1dc-8f43-df59-beafb80bd811</v>
    <v>536870912</v>
    <v>1</v>
    <v>1407</v>
    <v>2</v>
    <v>Cedro, Pernambuco</v>
    <v>4</v>
    <v>5</v>
    <v>Map</v>
    <v>6</v>
    <v>7</v>
    <v>64</v>
    <v>5720</v>
    <v>3</v>
    <v>Cedro is a city in the state of Pernambuco, Brazil. The population in 2020, according with IBGE was 11,891 and the area is 148.75 km². The main economic activities in Cedro are based in agribusiness, especially creation of cattle, goats, sheep, ...</v>
    <v>5721</v>
    <v>5722</v>
    <v>5724</v>
    <v>5725</v>
    <v>5726</v>
    <v>Cedro, Pernambuco</v>
    <v>5727</v>
    <v>157</v>
    <v>Cedro, Pernambuco</v>
    <v>mdp/vdpid/6492244480731643905</v>
  </rv>
  <rv s="0">
    <v>536870912</v>
    <v>Chaval, Ceará</v>
    <v>b9a26f70-3d8c-5299-af47-4a096512d8cb</v>
    <v>en-US</v>
    <v>Map</v>
  </rv>
  <rv s="1">
    <fb>238.22800000000001</fb>
    <v>8</v>
  </rv>
  <rv s="2">
    <v>596</v>
    <v>6</v>
    <v>1408</v>
    <v>7</v>
    <v>0</v>
    <v>Image of Chaval, Ceará</v>
  </rv>
  <rv s="1">
    <fb>-3.0338888888889</fb>
    <v>9</v>
  </rv>
  <rv s="4">
    <v>https://www.bing.com/search?q=chaval+brazil&amp;form=skydnc</v>
    <v>Learn more on Bing</v>
  </rv>
  <rv s="1">
    <fb>-41.243888888889003</fb>
    <v>9</v>
  </rv>
  <rv s="1">
    <fb>13091</fb>
    <v>8</v>
  </rv>
  <rv s="9">
    <v>#VALUE!</v>
    <v>en-US</v>
    <v>b9a26f70-3d8c-5299-af47-4a096512d8cb</v>
    <v>536870912</v>
    <v>1</v>
    <v>1409</v>
    <v>72</v>
    <v>Chaval, Ceará</v>
    <v>4</v>
    <v>5</v>
    <v>Map</v>
    <v>6</v>
    <v>57</v>
    <v>61</v>
    <v>5730</v>
    <v>3</v>
    <v>Chaval is a municipality in the state of Ceará in the Northeast region of Brazil. The municipality contains part of the 313,800 hectares Delta do Parnaíba Environmental Protection Area, created in 1996. The municipality also contains part of the ...</v>
    <v>5731</v>
    <v>5732</v>
    <v>5733</v>
    <v>5734</v>
    <v>Chaval, Ceará</v>
    <v>5735</v>
    <v>157</v>
    <v>Chaval, Ceará</v>
    <v>mdp/vdpid/6486914540737921025</v>
  </rv>
  <rv s="0">
    <v>536870912</v>
    <v>Choró</v>
    <v>6a45c69c-f5ef-0941-2794-10004ec7f416</v>
    <v>en-US</v>
    <v>Map</v>
  </rv>
  <rv s="1">
    <fb>815.75900000000001</fb>
    <v>8</v>
  </rv>
  <rv s="2">
    <v>597</v>
    <v>6</v>
    <v>1410</v>
    <v>7</v>
    <v>0</v>
    <v>Image of Choró</v>
  </rv>
  <rv s="1">
    <fb>-4.8427777777778003</fb>
    <v>9</v>
  </rv>
  <rv s="0">
    <v>805306368</v>
    <v>Jose Antonio Rodrigues Mendes (Mayor)</v>
    <v>1a11bc2a-bf8c-2d66-8c9f-dd0ad8524753</v>
    <v>en-US</v>
    <v>Generic</v>
  </rv>
  <rv s="3">
    <v>223</v>
  </rv>
  <rv s="4">
    <v>https://www.bing.com/search?q=chor%c3%b3+ceara&amp;form=skydnc</v>
    <v>Learn more on Bing</v>
  </rv>
  <rv s="1">
    <fb>-39.140833333332999</fb>
    <v>9</v>
  </rv>
  <rv s="1">
    <fb>13565</fb>
    <v>8</v>
  </rv>
  <rv s="5">
    <v>#VALUE!</v>
    <v>en-US</v>
    <v>6a45c69c-f5ef-0941-2794-10004ec7f416</v>
    <v>536870912</v>
    <v>1</v>
    <v>1411</v>
    <v>2</v>
    <v>Choró</v>
    <v>4</v>
    <v>5</v>
    <v>Map</v>
    <v>6</v>
    <v>57</v>
    <v>61</v>
    <v>5738</v>
    <v>3</v>
    <v>Choró is a municipality located in the Brazilian state of Ceara. It is at an altitude of 243m, located on 04°50′36″S 39°08′28″W / 4.84333°S 39.14111°W. Its population was 13,565. The municipality has a surface area of approximately 792,7 km².</v>
    <v>5739</v>
    <v>5740</v>
    <v>5742</v>
    <v>5743</v>
    <v>5744</v>
    <v>Choró</v>
    <v>5745</v>
    <v>157</v>
    <v>Choró</v>
    <v>mdp/vdpid/6488870293086404609</v>
  </rv>
  <rv s="0">
    <v>536870912</v>
    <v>Chorozinho</v>
    <v>bddb2a8a-1415-9de9-f963-60435697348d</v>
    <v>en-US</v>
    <v>Map</v>
  </rv>
  <rv s="1">
    <fb>278.39999999999998</fb>
    <v>8</v>
  </rv>
  <rv s="2">
    <v>598</v>
    <v>6</v>
    <v>1412</v>
    <v>7</v>
    <v>0</v>
    <v>Image of Chorozinho</v>
  </rv>
  <rv s="1">
    <fb>-4.3</fb>
    <v>9</v>
  </rv>
  <rv s="4">
    <v>https://www.bing.com/search?q=chorozinho+ceara&amp;form=skydnc</v>
    <v>Learn more on Bing</v>
  </rv>
  <rv s="1">
    <fb>-38.496944444443997</fb>
    <v>9</v>
  </rv>
  <rv s="1">
    <fb>20274</fb>
    <v>8</v>
  </rv>
  <rv s="9">
    <v>#VALUE!</v>
    <v>en-US</v>
    <v>bddb2a8a-1415-9de9-f963-60435697348d</v>
    <v>536870912</v>
    <v>1</v>
    <v>1413</v>
    <v>72</v>
    <v>Chorozinho</v>
    <v>4</v>
    <v>5</v>
    <v>Map</v>
    <v>6</v>
    <v>57</v>
    <v>61</v>
    <v>5748</v>
    <v>3</v>
    <v>Chorozinho is a municipality in the state of Ceará in the Northeast region of Brazil.</v>
    <v>5749</v>
    <v>5750</v>
    <v>5751</v>
    <v>5752</v>
    <v>Chorozinho</v>
    <v>5753</v>
    <v>157</v>
    <v>Chorozinho</v>
    <v>mdp/vdpid/6488878912448233473</v>
  </rv>
  <rv s="0">
    <v>536870912</v>
    <v>Coreaú</v>
    <v>21c099d1-7f77-d47c-7ef4-4b9942cb8a12</v>
    <v>en-US</v>
    <v>Map</v>
  </rv>
  <rv s="1">
    <fb>775.74599999999998</fb>
    <v>8</v>
  </rv>
  <rv s="2">
    <v>599</v>
    <v>6</v>
    <v>1414</v>
    <v>7</v>
    <v>0</v>
    <v>Image of Coreaú</v>
  </rv>
  <rv s="1">
    <fb>-3.5327777777778002</fb>
    <v>9</v>
  </rv>
  <rv s="4">
    <v>https://www.bing.com/search?q=corea%c3%ba+ceara&amp;form=skydnc</v>
    <v>Learn more on Bing</v>
  </rv>
  <rv s="1">
    <fb>-40.656944444444001</fb>
    <v>9</v>
  </rv>
  <rv s="1">
    <fb>23239</fb>
    <v>8</v>
  </rv>
  <rv s="9">
    <v>#VALUE!</v>
    <v>en-US</v>
    <v>21c099d1-7f77-d47c-7ef4-4b9942cb8a12</v>
    <v>536870912</v>
    <v>1</v>
    <v>1415</v>
    <v>72</v>
    <v>Coreaú</v>
    <v>4</v>
    <v>5</v>
    <v>Map</v>
    <v>6</v>
    <v>57</v>
    <v>61</v>
    <v>5756</v>
    <v>3</v>
    <v>Coreaú is a municipality in the state of Ceará in the Northeast region of Brazil.</v>
    <v>5757</v>
    <v>5758</v>
    <v>5759</v>
    <v>5760</v>
    <v>Coreaú</v>
    <v>5761</v>
    <v>157</v>
    <v>Coreaú</v>
    <v>mdp/vdpid/6487084098329247745</v>
  </rv>
  <rv s="0">
    <v>536870912</v>
    <v>Crateús</v>
    <v>65d284bb-552e-cba5-be19-2d80b0ea0df7</v>
    <v>en-US</v>
    <v>Map</v>
  </rv>
  <rv s="1">
    <fb>2985.4110000000001</fb>
    <v>8</v>
  </rv>
  <rv s="1">
    <fb>-5.1777777777778002</fb>
    <v>9</v>
  </rv>
  <rv s="4">
    <v>https://www.bing.com/search?q=crate%c3%bas+brazil&amp;form=skydnc</v>
    <v>Learn more on Bing</v>
  </rv>
  <rv s="1">
    <fb>-40.677777777777997</fb>
    <v>9</v>
  </rv>
  <rv s="1">
    <fb>75159</fb>
    <v>8</v>
  </rv>
  <rv s="14">
    <v>#VALUE!</v>
    <v>en-US</v>
    <v>65d284bb-552e-cba5-be19-2d80b0ea0df7</v>
    <v>536870912</v>
    <v>1</v>
    <v>1417</v>
    <v>136</v>
    <v>Crateús</v>
    <v>4</v>
    <v>137</v>
    <v>Map</v>
    <v>6</v>
    <v>57</v>
    <v>61</v>
    <v>5764</v>
    <v>414</v>
    <v>Crateús is a Brazilian city in the northwest of the state of Ceará in Northeastern Brazil with an estimated 75,159 inhabitants, and one of the most important and oldest cities in the county. Popularly known as the Capital of the West, it is a ...</v>
    <v>5765</v>
    <v>5766</v>
    <v>5767</v>
    <v>Crateús</v>
    <v>5768</v>
    <v>157</v>
    <v>Crateús</v>
    <v>mdp/vdpid/6487370240442236929</v>
  </rv>
  <rv s="0">
    <v>536870912</v>
    <v>Crato, Ceará</v>
    <v>14dca087-ab02-f95f-23d4-93f632944bae</v>
    <v>en-US</v>
    <v>Map</v>
  </rv>
  <rv s="1">
    <fb>1009.202</fb>
    <v>8</v>
  </rv>
  <rv s="2">
    <v>600</v>
    <v>6</v>
    <v>1418</v>
    <v>7</v>
    <v>0</v>
    <v>Image of Crato, Ceará</v>
  </rv>
  <rv s="1">
    <fb>-7.2338888888888997</fb>
    <v>9</v>
  </rv>
  <rv s="0">
    <v>805306368</v>
    <v>José Ailton (Mayor)</v>
    <v>f73d97b5-fdaf-0c86-aa9c-9ae65f173950</v>
    <v>en-US</v>
    <v>Generic</v>
  </rv>
  <rv s="3">
    <v>224</v>
  </rv>
  <rv s="4">
    <v>https://www.bing.com/search?q=crato+brazil&amp;form=skydnc</v>
    <v>Learn more on Bing</v>
  </rv>
  <rv s="1">
    <fb>-39.408888888889003</fb>
    <v>9</v>
  </rv>
  <rv s="1">
    <fb>133031</fb>
    <v>8</v>
  </rv>
  <rv s="5">
    <v>#VALUE!</v>
    <v>en-US</v>
    <v>14dca087-ab02-f95f-23d4-93f632944bae</v>
    <v>536870912</v>
    <v>1</v>
    <v>1419</v>
    <v>2</v>
    <v>Crato, Ceará</v>
    <v>4</v>
    <v>5</v>
    <v>Map</v>
    <v>6</v>
    <v>57</v>
    <v>61</v>
    <v>5771</v>
    <v>3</v>
    <v>Crato is a city of 130,000 inhabitants on the banks of the river Granjeiro in the south of the state of Ceará, in the northeast of Brazil. It was founded on June 21, 1764 by the Capuchin friar Carlos Maria de Ferrara. Originally it was a small ...</v>
    <v>5772</v>
    <v>5773</v>
    <v>5775</v>
    <v>5776</v>
    <v>5777</v>
    <v>Crato, Ceará</v>
    <v>5778</v>
    <v>157</v>
    <v>Crato, Ceará</v>
    <v>mdp/vdpid/6490723717100863489</v>
  </rv>
  <rv s="0">
    <v>536870912</v>
    <v>Croatá</v>
    <v>c157c0be-ee11-b3ae-d729-deb4ef5d8697</v>
    <v>en-US</v>
    <v>Map</v>
  </rv>
  <rv s="1">
    <fb>700.35599999999999</fb>
    <v>8</v>
  </rv>
  <rv s="2">
    <v>601</v>
    <v>6</v>
    <v>1420</v>
    <v>7</v>
    <v>0</v>
    <v>Image of Croatá</v>
  </rv>
  <rv s="1">
    <fb>-4.4000000000000004</fb>
    <v>9</v>
  </rv>
  <rv s="4">
    <v>https://www.bing.com/search?q=croat%c3%a1+ceara&amp;form=skydnc</v>
    <v>Learn more on Bing</v>
  </rv>
  <rv s="1">
    <fb>-40.910833333333002</fb>
    <v>9</v>
  </rv>
  <rv s="1">
    <fb>18133</fb>
    <v>8</v>
  </rv>
  <rv s="9">
    <v>#VALUE!</v>
    <v>en-US</v>
    <v>c157c0be-ee11-b3ae-d729-deb4ef5d8697</v>
    <v>536870912</v>
    <v>1</v>
    <v>1421</v>
    <v>72</v>
    <v>Croatá</v>
    <v>4</v>
    <v>5</v>
    <v>Map</v>
    <v>6</v>
    <v>57</v>
    <v>61</v>
    <v>5781</v>
    <v>3</v>
    <v>Croatá is a municipality in the state of Ceará in the Northeast region of Brazil.</v>
    <v>5782</v>
    <v>5783</v>
    <v>5784</v>
    <v>5785</v>
    <v>Croatá</v>
    <v>5786</v>
    <v>157</v>
    <v>Croatá</v>
    <v>mdp/vdpid/6487205180554084353</v>
  </rv>
  <rv s="0">
    <v>536870912</v>
    <v>Cruz, Ceará</v>
    <v>4a72362d-799f-41c9-82f4-8e744f1d3c45</v>
    <v>en-US</v>
    <v>Map</v>
  </rv>
  <rv s="1">
    <fb>334.83300000000003</fb>
    <v>8</v>
  </rv>
  <rv s="2">
    <v>602</v>
    <v>6</v>
    <v>1422</v>
    <v>7</v>
    <v>0</v>
    <v>Image of Cruz, Ceará</v>
  </rv>
  <rv s="1">
    <fb>-2.9177777777778</fb>
    <v>9</v>
  </rv>
  <rv s="0">
    <v>805306368</v>
    <v>João Muniz Sobrinho (Mayor)</v>
    <v>fc2706f6-4fd0-850d-db1f-8f751c748692</v>
    <v>en-US</v>
    <v>Generic</v>
  </rv>
  <rv s="0">
    <v>805306368</v>
    <v>Workers' Party (Mayor)</v>
    <v>bba2308e-4e1a-a17b-c58d-7e2bf34b02a2</v>
    <v>en-US</v>
    <v>Generic</v>
  </rv>
  <rv s="3">
    <v>225</v>
  </rv>
  <rv s="1">
    <fb>-40.171944444444001</fb>
    <v>9</v>
  </rv>
  <rv s="1">
    <fb>24977</fb>
    <v>8</v>
  </rv>
  <rv s="22">
    <v>#VALUE!</v>
    <v>en-US</v>
    <v>4a72362d-799f-41c9-82f4-8e744f1d3c45</v>
    <v>536870912</v>
    <v>1</v>
    <v>1423</v>
    <v>762</v>
    <v>Cruz, Ceará</v>
    <v>92</v>
    <v>5</v>
    <v>Map</v>
    <v>6</v>
    <v>57</v>
    <v>61</v>
    <v>5789</v>
    <v>3</v>
    <v>Cruz is a city in Ceará, state of Brazil. The city lies on the Acaraú River near the northern Atlantic coast. As of 2020 the population was estimated at 24,977. The municipality is served by the Jericoacoara Airport.</v>
    <v>5790</v>
    <v>5791</v>
    <v>5794</v>
    <v>5795</v>
    <v>Cruz, Ceará</v>
    <v>5796</v>
    <v>157</v>
    <v>Cruz, Ceará</v>
    <v>mdp/vdpid/6487025336163762177</v>
  </rv>
  <rv s="0">
    <v>536870912</v>
    <v>Deputado Irapuan Pinheiro</v>
    <v>5f60e55a-ed08-f01d-c298-094a7bd2ff9f</v>
    <v>en-US</v>
    <v>Map</v>
  </rv>
  <rv s="1">
    <fb>470.42099999999999</fb>
    <v>8</v>
  </rv>
  <rv s="2">
    <v>603</v>
    <v>6</v>
    <v>1424</v>
    <v>7</v>
    <v>0</v>
    <v>Image of Deputado Irapuan Pinheiro</v>
  </rv>
  <rv s="1">
    <fb>-5.9169444444444004</fb>
    <v>9</v>
  </rv>
  <rv s="4">
    <v>https://www.bing.com/search?q=deputado+irapuan+pinheiro+ceara&amp;form=skydnc</v>
    <v>Learn more on Bing</v>
  </rv>
  <rv s="1">
    <fb>-39.267777777778001</fb>
    <v>9</v>
  </rv>
  <rv s="1">
    <fb>9662</fb>
    <v>8</v>
  </rv>
  <rv s="12">
    <v>#VALUE!</v>
    <v>en-US</v>
    <v>5f60e55a-ed08-f01d-c298-094a7bd2ff9f</v>
    <v>536870912</v>
    <v>1</v>
    <v>1425</v>
    <v>120</v>
    <v>Deputado Irapuan Pinheiro</v>
    <v>4</v>
    <v>5</v>
    <v>Map</v>
    <v>6</v>
    <v>57</v>
    <v>61</v>
    <v>5799</v>
    <v>3</v>
    <v>Deputado Irapuan Pinheiro is a municipality in the state of Ceará in the Northeast region of Brazil.</v>
    <v>5800</v>
    <v>5801</v>
    <v>5802</v>
    <v>5803</v>
    <v>Deputado Irapuan Pinheiro</v>
    <v>5804</v>
    <v>Deputado Irapuan Pinheiro</v>
    <v>mdp/vdpid/6491942571005181953</v>
  </rv>
  <rv s="0">
    <v>536870912</v>
    <v>Ererê</v>
    <v>0d57e01e-e60b-c182-4c31-eb3bbc08b279</v>
    <v>en-US</v>
    <v>Map</v>
  </rv>
  <rv s="1">
    <fb>382.73</fb>
    <v>8</v>
  </rv>
  <rv s="2">
    <v>604</v>
    <v>6</v>
    <v>1426</v>
    <v>7</v>
    <v>0</v>
    <v>Image of Ererê</v>
  </rv>
  <rv s="1">
    <fb>-6.0319444444443997</fb>
    <v>9</v>
  </rv>
  <rv s="4">
    <v>https://www.bing.com/search?q=erer%c3%aa+ceara&amp;form=skydnc</v>
    <v>Learn more on Bing</v>
  </rv>
  <rv s="1">
    <fb>-38.348888888889</fb>
    <v>9</v>
  </rv>
  <rv s="1">
    <fb>7225</fb>
    <v>8</v>
  </rv>
  <rv s="12">
    <v>#VALUE!</v>
    <v>en-US</v>
    <v>0d57e01e-e60b-c182-4c31-eb3bbc08b279</v>
    <v>536870912</v>
    <v>1</v>
    <v>1427</v>
    <v>120</v>
    <v>Ererê</v>
    <v>4</v>
    <v>5</v>
    <v>Map</v>
    <v>6</v>
    <v>57</v>
    <v>61</v>
    <v>5807</v>
    <v>3</v>
    <v>Ererê is a municipality in the state of Ceará in the Northeast region of Brazil.</v>
    <v>5808</v>
    <v>5809</v>
    <v>5810</v>
    <v>5811</v>
    <v>Ererê</v>
    <v>5812</v>
    <v>Ererê</v>
    <v>mdp/vdpid/6491989160881029121</v>
  </rv>
  <rv s="0">
    <v>536870912</v>
    <v>Eusébio, Ceará</v>
    <v>6518056d-f1fa-e3c7-b6e1-93ad75270144</v>
    <v>en-US</v>
    <v>Map</v>
  </rv>
  <rv s="1">
    <fb>79</fb>
    <v>8</v>
  </rv>
  <rv s="2">
    <v>605</v>
    <v>6</v>
    <v>1428</v>
    <v>7</v>
    <v>0</v>
    <v>Image of Eusébio, Ceará</v>
  </rv>
  <rv s="1">
    <fb>-3.89</fb>
    <v>9</v>
  </rv>
  <rv s="4">
    <v>https://www.bing.com/search?q=eus%c3%a9bio+brazil&amp;form=skydnc</v>
    <v>Learn more on Bing</v>
  </rv>
  <rv s="1">
    <fb>-38.450833333333001</fb>
    <v>9</v>
  </rv>
  <rv s="1">
    <fb>54337</fb>
    <v>8</v>
  </rv>
  <rv s="9">
    <v>#VALUE!</v>
    <v>en-US</v>
    <v>6518056d-f1fa-e3c7-b6e1-93ad75270144</v>
    <v>536870912</v>
    <v>1</v>
    <v>1429</v>
    <v>72</v>
    <v>Eusébio, Ceará</v>
    <v>4</v>
    <v>5</v>
    <v>Map</v>
    <v>6</v>
    <v>57</v>
    <v>61</v>
    <v>5815</v>
    <v>414</v>
    <v>Eusébio is a Brazilian municipality in the state of Ceará, in the Northeast region of the country. Located in the Metropolitan Region of Fortaleza, 24 kilometers from the capital, it has 79 km² of land area and an estimated population of 54,337 ...</v>
    <v>5816</v>
    <v>5817</v>
    <v>5818</v>
    <v>5819</v>
    <v>Eusébio, Ceará</v>
    <v>5820</v>
    <v>157</v>
    <v>Eusébio, Ceará</v>
    <v>mdp/vdpid/6488674927841902593</v>
  </rv>
  <rv s="0">
    <v>536870912</v>
    <v>Farias Brito</v>
    <v>616c9d99-c015-ee7f-cb92-069963e81985</v>
    <v>en-US</v>
    <v>Map</v>
  </rv>
  <rv s="1">
    <fb>503.62200000000001</fb>
    <v>8</v>
  </rv>
  <rv s="2">
    <v>606</v>
    <v>6</v>
    <v>1430</v>
    <v>7</v>
    <v>0</v>
    <v>Image of Farias Brito</v>
  </rv>
  <rv s="1">
    <fb>-6.9308333333333003</fb>
    <v>9</v>
  </rv>
  <rv s="0">
    <v>805306368</v>
    <v>José Maria Gomes Pereira (Mayor)</v>
    <v>35c73f0a-e6df-a673-5f25-a73a871a223a</v>
    <v>en-US</v>
    <v>Generic</v>
  </rv>
  <rv s="3">
    <v>226</v>
  </rv>
  <rv s="4">
    <v>https://www.bing.com/search?q=farias+brito+ceara&amp;form=skydnc</v>
    <v>Learn more on Bing</v>
  </rv>
  <rv s="1">
    <fb>-39.565833333333003</fb>
    <v>9</v>
  </rv>
  <rv s="1">
    <fb>19389</fb>
    <v>8</v>
  </rv>
  <rv s="5">
    <v>#VALUE!</v>
    <v>en-US</v>
    <v>616c9d99-c015-ee7f-cb92-069963e81985</v>
    <v>536870912</v>
    <v>1</v>
    <v>1431</v>
    <v>2</v>
    <v>Farias Brito</v>
    <v>4</v>
    <v>5</v>
    <v>Map</v>
    <v>6</v>
    <v>57</v>
    <v>61</v>
    <v>5823</v>
    <v>3</v>
    <v>Farias Brito is a municipality in the state of Ceará in the Northeast region of Brazil.</v>
    <v>5824</v>
    <v>5825</v>
    <v>5827</v>
    <v>5828</v>
    <v>5829</v>
    <v>Farias Brito</v>
    <v>5830</v>
    <v>157</v>
    <v>Farias Brito</v>
    <v>mdp/vdpid/6490528114106433537</v>
  </rv>
  <rv s="0">
    <v>536870912</v>
    <v>Forquilha</v>
    <v>9a70b5ea-091d-e993-cd8b-a5a3daab7919</v>
    <v>en-US</v>
    <v>Map</v>
  </rv>
  <rv s="1">
    <fb>516.98800000000006</fb>
    <v>8</v>
  </rv>
  <rv s="2">
    <v>607</v>
    <v>6</v>
    <v>1432</v>
    <v>7</v>
    <v>0</v>
    <v>Image of Forquilha</v>
  </rv>
  <rv s="1">
    <fb>-3.7977777777777999</fb>
    <v>9</v>
  </rv>
  <rv s="4">
    <v>https://www.bing.com/search?q=forquilha+ceara&amp;form=skydnc</v>
    <v>Learn more on Bing</v>
  </rv>
  <rv s="1">
    <fb>-40.260833333332997</fb>
    <v>9</v>
  </rv>
  <rv s="1">
    <fb>24452</fb>
    <v>8</v>
  </rv>
  <rv s="9">
    <v>#VALUE!</v>
    <v>en-US</v>
    <v>9a70b5ea-091d-e993-cd8b-a5a3daab7919</v>
    <v>536870912</v>
    <v>1</v>
    <v>1433</v>
    <v>72</v>
    <v>Forquilha</v>
    <v>4</v>
    <v>5</v>
    <v>Map</v>
    <v>6</v>
    <v>57</v>
    <v>61</v>
    <v>5833</v>
    <v>3</v>
    <v>Forquilha is a municipality in the state of Ceará in the Northeast region of Brazil.</v>
    <v>5834</v>
    <v>5835</v>
    <v>5836</v>
    <v>5837</v>
    <v>Forquilha</v>
    <v>5838</v>
    <v>157</v>
    <v>Forquilha</v>
    <v>mdp/vdpid/6487113297395974145</v>
  </rv>
  <rv s="0">
    <v>536870912</v>
    <v>Fortaleza</v>
    <v>1e17d357-221f-4eab-3680-b32a5807a0e9</v>
    <v>en-US</v>
    <v>Map</v>
  </rv>
  <rv s="1">
    <fb>314.93</fb>
    <v>8</v>
  </rv>
  <rv s="2">
    <v>608</v>
    <v>6</v>
    <v>1434</v>
    <v>7</v>
    <v>0</v>
    <v>Image of Fortaleza</v>
  </rv>
  <rv s="1">
    <fb>-3.7275</fb>
    <v>9</v>
  </rv>
  <rv s="0">
    <v>805306368</v>
    <v>Evandro Leitão (Mayor)</v>
    <v>46e0a2e6-b09b-0603-3e8b-63302d746bbb</v>
    <v>en-US</v>
    <v>Generic</v>
  </rv>
  <rv s="0">
    <v>805306368</v>
    <v>Gabriella Aguiar (Deputy mayor)</v>
    <v>084edf15-c810-8ca2-0659-67c868955ebe</v>
    <v>en-US</v>
    <v>Generic</v>
  </rv>
  <rv s="3">
    <v>227</v>
  </rv>
  <rv s="4">
    <v>https://www.bing.com/search?q=fortaleza&amp;form=skydnc</v>
    <v>Learn more on Bing</v>
  </rv>
  <rv s="1">
    <fb>-38.527500000000003</fb>
    <v>9</v>
  </rv>
  <rv s="1">
    <fb>2428708</fb>
    <v>8</v>
  </rv>
  <rv s="5">
    <v>#VALUE!</v>
    <v>en-US</v>
    <v>1e17d357-221f-4eab-3680-b32a5807a0e9</v>
    <v>536870912</v>
    <v>1</v>
    <v>1435</v>
    <v>2</v>
    <v>Fortaleza</v>
    <v>4</v>
    <v>5</v>
    <v>Map</v>
    <v>6</v>
    <v>7</v>
    <v>61</v>
    <v>5841</v>
    <v>3</v>
    <v>Fortaleza is the state capital of Ceará, located in Northeastern Brazil. It is Brazil's 4th largest city—Fortaleza surpassed Salvador in 2022 census with a population of slightly over 2.4 million—and 12th among cities with the highest gross ...</v>
    <v>5842</v>
    <v>5843</v>
    <v>5846</v>
    <v>5847</v>
    <v>5848</v>
    <v>Fortaleza</v>
    <v>5849</v>
    <v>93</v>
    <v>Fortaleza</v>
    <v>mdp/vdpid/6488671305439641601</v>
  </rv>
  <rv s="0">
    <v>536870912</v>
    <v>Fortim</v>
    <v>9eb97e45-1903-1ce0-b5a8-1b06bb8e2d79</v>
    <v>en-US</v>
    <v>Map</v>
  </rv>
  <rv s="1">
    <fb>280.18400000000003</fb>
    <v>8</v>
  </rv>
  <rv s="2">
    <v>609</v>
    <v>6</v>
    <v>1436</v>
    <v>7</v>
    <v>0</v>
    <v>Image of Fortim</v>
  </rv>
  <rv s="1">
    <fb>-4.45</fb>
    <v>9</v>
  </rv>
  <rv s="4">
    <v>https://www.bing.com/search?q=fortim+ceara&amp;form=skydnc</v>
    <v>Learn more on Bing</v>
  </rv>
  <rv s="1">
    <fb>-37.783333329999998</fb>
    <v>9</v>
  </rv>
  <rv s="1">
    <fb>16631</fb>
    <v>8</v>
  </rv>
  <rv s="9">
    <v>#VALUE!</v>
    <v>en-US</v>
    <v>9eb97e45-1903-1ce0-b5a8-1b06bb8e2d79</v>
    <v>536870912</v>
    <v>1</v>
    <v>1437</v>
    <v>72</v>
    <v>Fortim</v>
    <v>4</v>
    <v>5</v>
    <v>Map</v>
    <v>6</v>
    <v>57</v>
    <v>61</v>
    <v>5852</v>
    <v>3</v>
    <v>Fortim is a municipality in the state of Ceará in the Northeast region of Brazil.</v>
    <v>5853</v>
    <v>5854</v>
    <v>5855</v>
    <v>5856</v>
    <v>Fortim</v>
    <v>5857</v>
    <v>157</v>
    <v>Fortim</v>
    <v>mdp/vdpid/6488989697438646273</v>
  </rv>
  <rv s="0">
    <v>536870912</v>
    <v>Frecheirinha</v>
    <v>397ec29b-1277-0595-b6b8-8735dda3a049</v>
    <v>en-US</v>
    <v>Map</v>
  </rv>
  <rv s="1">
    <fb>181.24</fb>
    <v>8</v>
  </rv>
  <rv s="2">
    <v>610</v>
    <v>6</v>
    <v>1438</v>
    <v>7</v>
    <v>0</v>
    <v>Image of Frecheirinha</v>
  </rv>
  <rv s="1">
    <fb>-3.76</fb>
    <v>9</v>
  </rv>
  <rv s="4">
    <v>https://www.bing.com/search?q=frecheirinha+ceara&amp;form=skydnc</v>
    <v>Learn more on Bing</v>
  </rv>
  <rv s="1">
    <fb>-40.815833333333003</fb>
    <v>9</v>
  </rv>
  <rv s="1">
    <fb>14134</fb>
    <v>8</v>
  </rv>
  <rv s="12">
    <v>#VALUE!</v>
    <v>en-US</v>
    <v>397ec29b-1277-0595-b6b8-8735dda3a049</v>
    <v>536870912</v>
    <v>1</v>
    <v>1439</v>
    <v>120</v>
    <v>Frecheirinha</v>
    <v>4</v>
    <v>5</v>
    <v>Map</v>
    <v>6</v>
    <v>57</v>
    <v>61</v>
    <v>5860</v>
    <v>3</v>
    <v>Frecheirinha is a municipality in the state of Ceará in the Northeast region of Brazil.</v>
    <v>5861</v>
    <v>5862</v>
    <v>5863</v>
    <v>5864</v>
    <v>Frecheirinha</v>
    <v>5865</v>
    <v>Frecheirinha</v>
    <v>mdp/vdpid/6486994313631760385</v>
  </rv>
  <rv s="0">
    <v>536870912</v>
    <v>General Sampaio</v>
    <v>9af3d98b-6008-2f9c-e031-76636f5396bc</v>
    <v>en-US</v>
    <v>Map</v>
  </rv>
  <rv s="1">
    <fb>206.19800000000001</fb>
    <v>8</v>
  </rv>
  <rv s="1">
    <fb>-4.0527777777778002</fb>
    <v>9</v>
  </rv>
  <rv s="4">
    <v>https://www.bing.com/search?q=general+sampaio+ceara&amp;form=skydnc</v>
    <v>Learn more on Bing</v>
  </rv>
  <rv s="1">
    <fb>-39.453888888888997</fb>
    <v>9</v>
  </rv>
  <rv s="1">
    <fb>7694</fb>
    <v>8</v>
  </rv>
  <rv s="16">
    <v>#VALUE!</v>
    <v>en-US</v>
    <v>9af3d98b-6008-2f9c-e031-76636f5396bc</v>
    <v>536870912</v>
    <v>1</v>
    <v>1441</v>
    <v>151</v>
    <v>General Sampaio</v>
    <v>4</v>
    <v>137</v>
    <v>Map</v>
    <v>6</v>
    <v>57</v>
    <v>61</v>
    <v>5868</v>
    <v>3</v>
    <v>General Sampaio is a municipality in the state of Ceará in the Northeast region of Brazil.</v>
    <v>5869</v>
    <v>5870</v>
    <v>5871</v>
    <v>General Sampaio</v>
    <v>5872</v>
    <v>General Sampaio</v>
    <v>mdp/vdpid/6488653958301614081</v>
  </rv>
  <rv s="0">
    <v>536870912</v>
    <v>Graça</v>
    <v>eed8963d-086f-29e4-af50-ea90e9d043de</v>
    <v>en-US</v>
    <v>Map</v>
  </rv>
  <rv s="1">
    <fb>281.89</fb>
    <v>8</v>
  </rv>
  <rv s="2">
    <v>611</v>
    <v>6</v>
    <v>1442</v>
    <v>7</v>
    <v>0</v>
    <v>Image of Graça</v>
  </rv>
  <rv s="1">
    <fb>-4.0458333333332996</fb>
    <v>9</v>
  </rv>
  <rv s="4">
    <v>https://www.bing.com/search?q=gra%c3%a7a+ceara&amp;form=skydnc</v>
    <v>Learn more on Bing</v>
  </rv>
  <rv s="1">
    <fb>-40.752777777778</fb>
    <v>9</v>
  </rv>
  <rv s="1">
    <fb>14407</fb>
    <v>8</v>
  </rv>
  <rv s="9">
    <v>#VALUE!</v>
    <v>en-US</v>
    <v>eed8963d-086f-29e4-af50-ea90e9d043de</v>
    <v>536870912</v>
    <v>1</v>
    <v>1443</v>
    <v>72</v>
    <v>Graça</v>
    <v>4</v>
    <v>5</v>
    <v>Map</v>
    <v>6</v>
    <v>57</v>
    <v>61</v>
    <v>5875</v>
    <v>3</v>
    <v>Graça is a municipality in the state of Ceará in the Northeast region of Brazil.</v>
    <v>5876</v>
    <v>5877</v>
    <v>5878</v>
    <v>5879</v>
    <v>Graça</v>
    <v>5880</v>
    <v>157</v>
    <v>Graça</v>
    <v>mdp/vdpid/6487105989257461761</v>
  </rv>
  <rv s="0">
    <v>536870912</v>
    <v>Granja, Ceará</v>
    <v>39a3d036-0dfb-1552-6aeb-29b3c8d6373c</v>
    <v>en-US</v>
    <v>Map</v>
  </rv>
  <rv s="1">
    <fb>2697.2020000000002</fb>
    <v>8</v>
  </rv>
  <rv s="2">
    <v>612</v>
    <v>6</v>
    <v>1444</v>
    <v>7</v>
    <v>0</v>
    <v>Image of Granja, Ceará</v>
  </rv>
  <rv s="1">
    <fb>-3.12</fb>
    <v>9</v>
  </rv>
  <rv s="0">
    <v>805306368</v>
    <v>Francisco Geovane da Rocha Brito (Mayor)</v>
    <v>7fd0f017-348e-355c-db8c-0200d2cc1352</v>
    <v>en-US</v>
    <v>Generic</v>
  </rv>
  <rv s="3">
    <v>228</v>
  </rv>
  <rv s="1">
    <fb>-40.825833333333001</fb>
    <v>9</v>
  </rv>
  <rv s="1">
    <fb>54962</fb>
    <v>8</v>
  </rv>
  <rv s="22">
    <v>#VALUE!</v>
    <v>en-US</v>
    <v>39a3d036-0dfb-1552-6aeb-29b3c8d6373c</v>
    <v>536870912</v>
    <v>1</v>
    <v>1445</v>
    <v>762</v>
    <v>Granja, Ceará</v>
    <v>92</v>
    <v>5</v>
    <v>Map</v>
    <v>6</v>
    <v>57</v>
    <v>61</v>
    <v>5883</v>
    <v>3</v>
    <v>Granja is the westernmost municipality in the Brazilian state of Ceará. The municipality contains part of the 1,592,550 hectares Serra da Ibiapaba Environmental Protection Area, created in 1996.</v>
    <v>5884</v>
    <v>5885</v>
    <v>5887</v>
    <v>5888</v>
    <v>Granja, Ceará</v>
    <v>5889</v>
    <v>157</v>
    <v>Granja, Ceará</v>
    <v>mdp/vdpid/6486924877113589761</v>
  </rv>
  <rv s="0">
    <v>536870912</v>
    <v>Granjeiro</v>
    <v>d4d7b4de-99aa-ff78-c647-3143a5aaae70</v>
    <v>en-US</v>
    <v>Map</v>
  </rv>
  <rv s="1">
    <fb>100.13500000000001</fb>
    <v>8</v>
  </rv>
  <rv s="2">
    <v>613</v>
    <v>6</v>
    <v>1446</v>
    <v>7</v>
    <v>0</v>
    <v>Image of Granjeiro</v>
  </rv>
  <rv s="1">
    <fb>-6.8877777777778002</fb>
    <v>9</v>
  </rv>
  <rv s="4">
    <v>https://www.bing.com/search?q=granjeiro+ceara&amp;form=skydnc</v>
    <v>Learn more on Bing</v>
  </rv>
  <rv s="1">
    <fb>-39.217777777777997</fb>
    <v>9</v>
  </rv>
  <rv s="1">
    <fb>4814</fb>
    <v>8</v>
  </rv>
  <rv s="9">
    <v>#VALUE!</v>
    <v>en-US</v>
    <v>d4d7b4de-99aa-ff78-c647-3143a5aaae70</v>
    <v>536870912</v>
    <v>1</v>
    <v>1447</v>
    <v>72</v>
    <v>Granjeiro</v>
    <v>4</v>
    <v>5</v>
    <v>Map</v>
    <v>6</v>
    <v>57</v>
    <v>61</v>
    <v>5892</v>
    <v>3</v>
    <v>Granjeiro is a municipality in the state of Ceará in the Northeast region of Brazil.</v>
    <v>5893</v>
    <v>5894</v>
    <v>5895</v>
    <v>5896</v>
    <v>Granjeiro</v>
    <v>5897</v>
    <v>157</v>
    <v>Granjeiro</v>
    <v>mdp/vdpid/6492032043394793473</v>
  </rv>
  <rv s="0">
    <v>536870912</v>
    <v>Groaíras</v>
    <v>52775701-ef48-a113-96cb-43b788eb4129</v>
    <v>en-US</v>
    <v>Map</v>
  </rv>
  <rv s="1">
    <fb>155.96299999999999</fb>
    <v>8</v>
  </rv>
  <rv s="2">
    <v>614</v>
    <v>6</v>
    <v>1448</v>
    <v>7</v>
    <v>0</v>
    <v>Image of Groaíras</v>
  </rv>
  <rv s="1">
    <fb>-3.9127777777778001</fb>
    <v>9</v>
  </rv>
  <rv s="4">
    <v>https://www.bing.com/search?q=groa%c3%adras+ceara&amp;form=skydnc</v>
    <v>Learn more on Bing</v>
  </rv>
  <rv s="1">
    <fb>-40.382777777778003</fb>
    <v>9</v>
  </rv>
  <rv s="1">
    <fb>11144</fb>
    <v>8</v>
  </rv>
  <rv s="9">
    <v>#VALUE!</v>
    <v>en-US</v>
    <v>52775701-ef48-a113-96cb-43b788eb4129</v>
    <v>536870912</v>
    <v>1</v>
    <v>1449</v>
    <v>72</v>
    <v>Groaíras</v>
    <v>4</v>
    <v>5</v>
    <v>Map</v>
    <v>6</v>
    <v>57</v>
    <v>61</v>
    <v>5900</v>
    <v>3</v>
    <v>Groaíras is a municipality in the state of Ceará in the Northeast region of Brazil.</v>
    <v>5901</v>
    <v>5902</v>
    <v>5903</v>
    <v>5904</v>
    <v>Groaíras</v>
    <v>5905</v>
    <v>157</v>
    <v>Groaíras</v>
    <v>mdp/vdpid/6487110759959494657</v>
  </rv>
  <rv s="0">
    <v>536870912</v>
    <v>Guaiúba</v>
    <v>03994737-c3d0-4cea-b0f5-3dda9ba2c2fe</v>
    <v>en-US</v>
    <v>Map</v>
  </rv>
  <rv s="1">
    <fb>267.20299999999997</fb>
    <v>8</v>
  </rv>
  <rv s="2">
    <v>615</v>
    <v>6</v>
    <v>1450</v>
    <v>7</v>
    <v>0</v>
    <v>Image of Guaiúba</v>
  </rv>
  <rv s="1">
    <fb>-4.04</fb>
    <v>9</v>
  </rv>
  <rv s="4">
    <v>https://www.bing.com/search?q=guai%c3%baba+ceara&amp;form=skydnc</v>
    <v>Learn more on Bing</v>
  </rv>
  <rv s="1">
    <fb>-38.636944444443998</fb>
    <v>9</v>
  </rv>
  <rv s="1">
    <fb>26290</fb>
    <v>8</v>
  </rv>
  <rv s="9">
    <v>#VALUE!</v>
    <v>en-US</v>
    <v>03994737-c3d0-4cea-b0f5-3dda9ba2c2fe</v>
    <v>536870912</v>
    <v>1</v>
    <v>1451</v>
    <v>72</v>
    <v>Guaiúba</v>
    <v>4</v>
    <v>5</v>
    <v>Map</v>
    <v>6</v>
    <v>57</v>
    <v>61</v>
    <v>5908</v>
    <v>414</v>
    <v>Guaiúba is a municipality in the state of Ceará in the Northeast region of Brazil.</v>
    <v>5909</v>
    <v>5910</v>
    <v>5911</v>
    <v>5912</v>
    <v>Guaiúba</v>
    <v>5913</v>
    <v>157</v>
    <v>Guaiúba</v>
    <v>mdp/vdpid/6488688773658836993</v>
  </rv>
  <rv s="0">
    <v>536870912</v>
    <v>Guaraciaba do Norte</v>
    <v>c954bcb9-8e82-300e-377c-368b893181c5</v>
    <v>en-US</v>
    <v>Map</v>
  </rv>
  <rv s="1">
    <fb>611.46299999999997</fb>
    <v>8</v>
  </rv>
  <rv s="2">
    <v>616</v>
    <v>6</v>
    <v>1452</v>
    <v>7</v>
    <v>0</v>
    <v>Image of Guaraciaba do Norte</v>
  </rv>
  <rv s="0">
    <v>805306368</v>
    <v>Adail Machado (Mayor)</v>
    <v>f47b9820-678f-bee1-f261-646689a40185</v>
    <v>en-US</v>
    <v>Generic</v>
  </rv>
  <rv s="3">
    <v>229</v>
  </rv>
  <rv s="4">
    <v>https://www.bing.com/search?q=guaraciaba+do+norte+ceara&amp;form=skydnc</v>
    <v>Learn more on Bing</v>
  </rv>
  <rv s="1">
    <fb>-40.747777777777998</fb>
    <v>9</v>
  </rv>
  <rv s="1">
    <fb>40784</fb>
    <v>8</v>
  </rv>
  <rv s="5">
    <v>#VALUE!</v>
    <v>en-US</v>
    <v>c954bcb9-8e82-300e-377c-368b893181c5</v>
    <v>536870912</v>
    <v>1</v>
    <v>1453</v>
    <v>2</v>
    <v>Guaraciaba do Norte</v>
    <v>4</v>
    <v>5</v>
    <v>Map</v>
    <v>6</v>
    <v>57</v>
    <v>61</v>
    <v>5916</v>
    <v>3</v>
    <v>Guaraciaba do Norte is a municipality in the state of Ceará in the Northeast region of Brazil.</v>
    <v>5917</v>
    <v>5682</v>
    <v>5919</v>
    <v>5920</v>
    <v>5921</v>
    <v>Guaraciaba do Norte</v>
    <v>5922</v>
    <v>157</v>
    <v>Guaraciaba do Norte</v>
    <v>mdp/vdpid/6487106640028893185</v>
  </rv>
  <rv s="0">
    <v>536870912</v>
    <v>Guaramiranga</v>
    <v>d1bc7937-bed3-f78b-9a65-0a78c02d3d30</v>
    <v>en-US</v>
    <v>Map</v>
  </rv>
  <rv s="1">
    <fb>59</fb>
    <v>8</v>
  </rv>
  <rv s="2">
    <v>617</v>
    <v>6</v>
    <v>1454</v>
    <v>7</v>
    <v>0</v>
    <v>Image of Guaramiranga</v>
  </rv>
  <rv s="1">
    <fb>-4.2627777777778002</fb>
    <v>9</v>
  </rv>
  <rv s="0">
    <v>805306368</v>
    <v>Luis Eduardo Vieira Viana (Mayor)</v>
    <v>46025a7c-f90f-f8b7-8fa4-985808545870</v>
    <v>en-US</v>
    <v>Generic</v>
  </rv>
  <rv s="3">
    <v>230</v>
  </rv>
  <rv s="4">
    <v>https://www.bing.com/search?q=guaramiranga+brazil&amp;form=skydnc</v>
    <v>Learn more on Bing</v>
  </rv>
  <rv s="1">
    <fb>-38.932777777778</fb>
    <v>9</v>
  </rv>
  <rv s="1">
    <fb>5132</fb>
    <v>8</v>
  </rv>
  <rv s="5">
    <v>#VALUE!</v>
    <v>en-US</v>
    <v>d1bc7937-bed3-f78b-9a65-0a78c02d3d30</v>
    <v>536870912</v>
    <v>1</v>
    <v>1455</v>
    <v>2</v>
    <v>Guaramiranga</v>
    <v>4</v>
    <v>5</v>
    <v>Map</v>
    <v>6</v>
    <v>57</v>
    <v>61</v>
    <v>5925</v>
    <v>3</v>
    <v>Guaramiranga is one of the smallest towns of the Northeastern state of Ceará in Brazil. It is located at an altitude of 865 m in the Serra de Baturité hills 110 km from the state capital of Fortaleza. Guaramiranga is known locally for its ...</v>
    <v>5926</v>
    <v>5927</v>
    <v>5929</v>
    <v>5930</v>
    <v>5931</v>
    <v>Guaramiranga</v>
    <v>5932</v>
    <v>157</v>
    <v>Guaramiranga</v>
    <v>mdp/vdpid/6488852083951796225</v>
  </rv>
  <rv s="0">
    <v>536870912</v>
    <v>Hidrolândia, Ceará</v>
    <v>66a5d3ee-9b4a-aa3c-95c9-d7384344762b</v>
    <v>en-US</v>
    <v>Map</v>
  </rv>
  <rv s="1">
    <fb>966.85299999999995</fb>
    <v>8</v>
  </rv>
  <rv s="2">
    <v>618</v>
    <v>6</v>
    <v>1456</v>
    <v>7</v>
    <v>0</v>
    <v>Image of Hidrolândia, Ceará</v>
  </rv>
  <rv s="1">
    <fb>-4.4077777777777998</fb>
    <v>9</v>
  </rv>
  <rv s="1">
    <fb>-40.437777777778003</fb>
    <v>9</v>
  </rv>
  <rv s="1">
    <fb>20053</fb>
    <v>8</v>
  </rv>
  <rv s="11">
    <v>#VALUE!</v>
    <v>en-US</v>
    <v>66a5d3ee-9b4a-aa3c-95c9-d7384344762b</v>
    <v>536870912</v>
    <v>1</v>
    <v>1457</v>
    <v>113</v>
    <v>Hidrolândia, Ceará</v>
    <v>92</v>
    <v>5</v>
    <v>Map</v>
    <v>6</v>
    <v>57</v>
    <v>61</v>
    <v>5935</v>
    <v>3</v>
    <v>Hidrolândia, Ceará is a municipality in the state of Ceará in the Northeast region of Brazil.</v>
    <v>5936</v>
    <v>5937</v>
    <v>5938</v>
    <v>Hidrolândia, Ceará</v>
    <v>5939</v>
    <v>157</v>
    <v>Hidrolândia, Ceará</v>
    <v>mdp/vdpid/6487307772240068609</v>
  </rv>
  <rv s="0">
    <v>536870912</v>
    <v>Horizonte, Ceará</v>
    <v>023ff322-4770-3d98-3fc8-e0f2cc04102c</v>
    <v>en-US</v>
    <v>Map</v>
  </rv>
  <rv s="1">
    <fb>159.97200000000001</fb>
    <v>8</v>
  </rv>
  <rv s="2">
    <v>619</v>
    <v>6</v>
    <v>1458</v>
    <v>7</v>
    <v>0</v>
    <v>Image of Horizonte, Ceará</v>
  </rv>
  <rv s="1">
    <fb>-4.0988888888888999</fb>
    <v>9</v>
  </rv>
  <rv s="4">
    <v>https://www.bing.com/search?q=horizonte&amp;form=skydnc</v>
    <v>Learn more on Bing</v>
  </rv>
  <rv s="1">
    <fb>-38.495833333333003</fb>
    <v>9</v>
  </rv>
  <rv s="1">
    <fb>68529</fb>
    <v>8</v>
  </rv>
  <rv s="12">
    <v>#VALUE!</v>
    <v>en-US</v>
    <v>023ff322-4770-3d98-3fc8-e0f2cc04102c</v>
    <v>536870912</v>
    <v>1</v>
    <v>1459</v>
    <v>120</v>
    <v>Horizonte, Ceará</v>
    <v>4</v>
    <v>5</v>
    <v>Map</v>
    <v>6</v>
    <v>57</v>
    <v>61</v>
    <v>5942</v>
    <v>3</v>
    <v>Horizonte is a municipality in the state of Ceará in the Northeast region of Brazil.</v>
    <v>5943</v>
    <v>5944</v>
    <v>5945</v>
    <v>5946</v>
    <v>Horizonte, Ceará</v>
    <v>5947</v>
    <v>Horizonte, Ceará</v>
    <v>mdp/vdpid/6488690936745295873</v>
  </rv>
  <rv s="0">
    <v>536870912</v>
    <v>Ibaretama</v>
    <v>20e2dfaa-f18e-da1f-6503-ca2abaa64f43</v>
    <v>en-US</v>
    <v>Map</v>
  </rv>
  <rv s="1">
    <fb>877.26</fb>
    <v>8</v>
  </rv>
  <rv s="2">
    <v>620</v>
    <v>6</v>
    <v>1460</v>
    <v>7</v>
    <v>0</v>
    <v>Image of Ibaretama</v>
  </rv>
  <rv s="1">
    <fb>-4.8038888888889</fb>
    <v>9</v>
  </rv>
  <rv s="4">
    <v>https://www.bing.com/search?q=ibaretama+ceara&amp;form=skydnc</v>
    <v>Learn more on Bing</v>
  </rv>
  <rv s="1">
    <fb>-38.752777777778</fb>
    <v>9</v>
  </rv>
  <rv s="1">
    <fb>13369</fb>
    <v>8</v>
  </rv>
  <rv s="9">
    <v>#VALUE!</v>
    <v>en-US</v>
    <v>20e2dfaa-f18e-da1f-6503-ca2abaa64f43</v>
    <v>536870912</v>
    <v>1</v>
    <v>1461</v>
    <v>72</v>
    <v>Ibaretama</v>
    <v>4</v>
    <v>5</v>
    <v>Map</v>
    <v>6</v>
    <v>57</v>
    <v>61</v>
    <v>5950</v>
    <v>3</v>
    <v>Ibaretama is a municipality in the state of Ceará in the Northeast region of Brazil.</v>
    <v>5951</v>
    <v>5952</v>
    <v>5953</v>
    <v>5954</v>
    <v>Ibaretama</v>
    <v>5955</v>
    <v>157</v>
    <v>Ibaretama</v>
    <v>mdp/vdpid/6488897294488829953</v>
  </rv>
  <rv s="0">
    <v>536870912</v>
    <v>Ibiapina</v>
    <v>b423c7ce-02bb-8598-7bae-7987c241cd4e</v>
    <v>en-US</v>
    <v>Map</v>
  </rv>
  <rv s="1">
    <fb>414.90199999999999</fb>
    <v>8</v>
  </rv>
  <rv s="2">
    <v>621</v>
    <v>6</v>
    <v>1462</v>
    <v>7</v>
    <v>0</v>
    <v>Image of Ibiapina</v>
  </rv>
  <rv s="1">
    <fb>-3.9227777777777999</fb>
    <v>9</v>
  </rv>
  <rv s="4">
    <v>https://www.bing.com/search?q=ibiapina+ceara&amp;form=skydnc</v>
    <v>Learn more on Bing</v>
  </rv>
  <rv s="1">
    <fb>-40.888888888888999</fb>
    <v>9</v>
  </rv>
  <rv s="1">
    <fb>25082</fb>
    <v>8</v>
  </rv>
  <rv s="9">
    <v>#VALUE!</v>
    <v>en-US</v>
    <v>b423c7ce-02bb-8598-7bae-7987c241cd4e</v>
    <v>536870912</v>
    <v>1</v>
    <v>1463</v>
    <v>72</v>
    <v>Ibiapina</v>
    <v>4</v>
    <v>5</v>
    <v>Map</v>
    <v>6</v>
    <v>57</v>
    <v>61</v>
    <v>5958</v>
    <v>3</v>
    <v>Ibiapina is a municipality in the state of Ceará in the Northeast region of Brazil.</v>
    <v>5959</v>
    <v>5960</v>
    <v>5961</v>
    <v>5962</v>
    <v>Ibiapina</v>
    <v>5963</v>
    <v>157</v>
    <v>Ibiapina</v>
    <v>mdp/vdpid/6487008273785421825</v>
  </rv>
  <rv s="0">
    <v>536870912</v>
    <v>Ibicuitinga</v>
    <v>ccef5e99-f5d9-7176-7bd3-d67477bb2a7d</v>
    <v>en-US</v>
    <v>Map</v>
  </rv>
  <rv s="1">
    <fb>424.24200000000002</fb>
    <v>8</v>
  </rv>
  <rv s="2">
    <v>622</v>
    <v>6</v>
    <v>1464</v>
    <v>7</v>
    <v>0</v>
    <v>Image of Ibicuitinga</v>
  </rv>
  <rv s="1">
    <fb>-4.9738888888888999</fb>
    <v>9</v>
  </rv>
  <rv s="4">
    <v>https://www.bing.com/search?q=ibicuitinga+ceara&amp;form=skydnc</v>
    <v>Learn more on Bing</v>
  </rv>
  <rv s="1">
    <fb>-38.638888888888999</fb>
    <v>9</v>
  </rv>
  <rv s="1">
    <fb>12629</fb>
    <v>8</v>
  </rv>
  <rv s="12">
    <v>#VALUE!</v>
    <v>en-US</v>
    <v>ccef5e99-f5d9-7176-7bd3-d67477bb2a7d</v>
    <v>536870912</v>
    <v>1</v>
    <v>1465</v>
    <v>120</v>
    <v>Ibicuitinga</v>
    <v>4</v>
    <v>5</v>
    <v>Map</v>
    <v>6</v>
    <v>57</v>
    <v>61</v>
    <v>5966</v>
    <v>3</v>
    <v>Ibicuitinga is a municipality in the state of Ceará in the Northeast region of Brazil.</v>
    <v>5967</v>
    <v>5968</v>
    <v>5969</v>
    <v>5970</v>
    <v>Ibicuitinga</v>
    <v>5971</v>
    <v>Ibicuitinga</v>
    <v>mdp/vdpid/6488949732583407617</v>
  </rv>
  <rv s="0">
    <v>536870912</v>
    <v>Icapuí</v>
    <v>cf8461e8-36e4-4615-a1c2-38addbcb4877</v>
    <v>en-US</v>
    <v>Map</v>
  </rv>
  <rv s="1">
    <fb>423.44799999999998</fb>
    <v>8</v>
  </rv>
  <rv s="2">
    <v>623</v>
    <v>6</v>
    <v>1466</v>
    <v>7</v>
    <v>0</v>
    <v>Image of Icapuí</v>
  </rv>
  <rv s="1">
    <fb>-4.7127777777778004</fb>
    <v>9</v>
  </rv>
  <rv s="0">
    <v>805306368</v>
    <v>Raimundo Lacerda Filho (Mayor)</v>
    <v>30c808bd-35c5-c1e0-49ba-84fc48054b78</v>
    <v>en-US</v>
    <v>Generic</v>
  </rv>
  <rv s="3">
    <v>231</v>
  </rv>
  <rv s="4">
    <v>https://www.bing.com/search?q=icapu%c3%ad+ceara&amp;form=skydnc</v>
    <v>Learn more on Bing</v>
  </rv>
  <rv s="1">
    <fb>-37.354999999999997</fb>
    <v>9</v>
  </rv>
  <rv s="1">
    <fb>20060</fb>
    <v>8</v>
  </rv>
  <rv s="5">
    <v>#VALUE!</v>
    <v>en-US</v>
    <v>cf8461e8-36e4-4615-a1c2-38addbcb4877</v>
    <v>536870912</v>
    <v>1</v>
    <v>1467</v>
    <v>2</v>
    <v>Icapuí</v>
    <v>4</v>
    <v>5</v>
    <v>Map</v>
    <v>6</v>
    <v>57</v>
    <v>61</v>
    <v>5974</v>
    <v>3</v>
    <v>Icapuí is the easternmost municipality in the Brazilian state of Ceará, located in the northeast coast of the state. Known for being the first city in Brazil to perform the eradication of illiteracy.</v>
    <v>5975</v>
    <v>5976</v>
    <v>5978</v>
    <v>5979</v>
    <v>5980</v>
    <v>Icapuí</v>
    <v>5981</v>
    <v>157</v>
    <v>Icapuí</v>
    <v>mdp/vdpid/6489040922590838785</v>
  </rv>
  <rv s="0">
    <v>536870912</v>
    <v>Icó</v>
    <v>c3961c23-a807-46de-82d2-420061e7c6d5</v>
    <v>en-US</v>
    <v>Map</v>
  </rv>
  <rv s="1">
    <fb>1871.98</fb>
    <v>8</v>
  </rv>
  <rv s="2">
    <v>624</v>
    <v>6</v>
    <v>1468</v>
    <v>7</v>
    <v>0</v>
    <v>Image of Icó</v>
  </rv>
  <rv s="1">
    <fb>-6.4008333333333001</fb>
    <v>9</v>
  </rv>
  <rv s="0">
    <v>805306368</v>
    <v>Ana Lais Peixoto Correia Nunes (Mayor)</v>
    <v>f2dbe549-42d8-8f22-e645-1740460d8a37</v>
    <v>en-US</v>
    <v>Generic</v>
  </rv>
  <rv s="3">
    <v>232</v>
  </rv>
  <rv s="4">
    <v>https://www.bing.com/search?q=ic%c3%b3+brazil&amp;form=skydnc</v>
    <v>Learn more on Bing</v>
  </rv>
  <rv s="1">
    <fb>-38.861944444443999</fb>
    <v>9</v>
  </rv>
  <rv s="1">
    <fb>68.302999999999997</fb>
    <v>8</v>
  </rv>
  <rv s="5">
    <v>#VALUE!</v>
    <v>en-US</v>
    <v>c3961c23-a807-46de-82d2-420061e7c6d5</v>
    <v>536870912</v>
    <v>1</v>
    <v>1469</v>
    <v>2</v>
    <v>Icó</v>
    <v>4</v>
    <v>5</v>
    <v>Map</v>
    <v>6</v>
    <v>64</v>
    <v>61</v>
    <v>5984</v>
    <v>3</v>
    <v>Icó Portuguese pronunciation: is a town in Ceará, Brazil, located in the Microrregião of Salgado in the central part of the state. Icó borders the municipalities of Umari, Cedro, Iguatu, Orós, Jaguaribe, Pereiro, and the states of Rio Grande do ...</v>
    <v>5985</v>
    <v>5986</v>
    <v>5988</v>
    <v>5989</v>
    <v>5990</v>
    <v>Icó</v>
    <v>5991</v>
    <v>157</v>
    <v>Icó</v>
    <v>mdp/vdpid/6492019115811667969</v>
  </rv>
  <rv s="0">
    <v>536870912</v>
    <v>Iguatu</v>
    <v>23573640-65a6-9b78-4d3f-02c9f2812da2</v>
    <v>en-US</v>
    <v>Map</v>
  </rv>
  <rv s="1">
    <fb>1029</fb>
    <v>8</v>
  </rv>
  <rv s="2">
    <v>625</v>
    <v>6</v>
    <v>1470</v>
    <v>7</v>
    <v>0</v>
    <v>Image of Iguatu</v>
  </rv>
  <rv s="1">
    <fb>-6.3588888888888997</fb>
    <v>9</v>
  </rv>
  <rv s="4">
    <v>https://www.bing.com/search?q=iguatu+brazil&amp;form=skydnc</v>
    <v>Learn more on Bing</v>
  </rv>
  <rv s="1">
    <fb>-39.298888888889003</fb>
    <v>9</v>
  </rv>
  <rv s="1">
    <fb>103074</fb>
    <v>8</v>
  </rv>
  <rv s="9">
    <v>#VALUE!</v>
    <v>en-US</v>
    <v>23573640-65a6-9b78-4d3f-02c9f2812da2</v>
    <v>536870912</v>
    <v>1</v>
    <v>1471</v>
    <v>72</v>
    <v>Iguatu</v>
    <v>4</v>
    <v>5</v>
    <v>Map</v>
    <v>6</v>
    <v>57</v>
    <v>61</v>
    <v>5994</v>
    <v>414</v>
    <v>Iguatu is a city in Ceará, a Brazilian State, with a population of 103,074. Edinaldo Lavor is the city's mayor. A village of Quixelôs Indians existed at this site before the arrival of the Portuguese. In 1707 the Society of Jesus began Western ...</v>
    <v>5995</v>
    <v>5996</v>
    <v>5997</v>
    <v>5998</v>
    <v>Iguatu</v>
    <v>5999</v>
    <v>157</v>
    <v>Iguatu</v>
    <v>mdp/vdpid/6492009424805167105</v>
  </rv>
  <rv s="0">
    <v>536870912</v>
    <v>Independência, Ceará</v>
    <v>54fc3a26-849a-4312-96c7-e77dbb04effa</v>
    <v>en-US</v>
    <v>Map</v>
  </rv>
  <rv s="1">
    <fb>3218.6410000000001</fb>
    <v>8</v>
  </rv>
  <rv s="2">
    <v>626</v>
    <v>6</v>
    <v>1472</v>
    <v>7</v>
    <v>0</v>
    <v>Image of Independência, Ceará</v>
  </rv>
  <rv s="1">
    <fb>-5.3958333333333002</fb>
    <v>9</v>
  </rv>
  <rv s="0">
    <v>805306368</v>
    <v>José Valdi Coutinho (Mayor)</v>
    <v>da03f8a7-10cd-b5dd-51b2-2439f70fd9ce</v>
    <v>en-US</v>
    <v>Generic</v>
  </rv>
  <rv s="3">
    <v>233</v>
  </rv>
  <rv s="1">
    <fb>-40.308888888889001</fb>
    <v>9</v>
  </rv>
  <rv s="1">
    <fb>26187</fb>
    <v>8</v>
  </rv>
  <rv s="3">
    <v>234</v>
  </rv>
  <rv s="22">
    <v>#VALUE!</v>
    <v>en-US</v>
    <v>54fc3a26-849a-4312-96c7-e77dbb04effa</v>
    <v>536870912</v>
    <v>1</v>
    <v>1473</v>
    <v>762</v>
    <v>Independência, Ceará</v>
    <v>92</v>
    <v>5</v>
    <v>Map</v>
    <v>6</v>
    <v>57</v>
    <v>61</v>
    <v>6002</v>
    <v>3</v>
    <v>Independência is a municipality of the Northeastern state of Ceará in Brazil. It is the fourth largest by area in that state.</v>
    <v>6003</v>
    <v>6004</v>
    <v>6006</v>
    <v>6007</v>
    <v>Independência, Ceará</v>
    <v>6008</v>
    <v>6009</v>
    <v>Independência, Ceará</v>
    <v>mdp/vdpid/6487418107785641985</v>
  </rv>
  <rv s="0">
    <v>536870912</v>
    <v>Ipaporanga</v>
    <v>71e3e121-a355-c7cd-8856-5e93e1cc3403</v>
    <v>en-US</v>
    <v>Map</v>
  </rv>
  <rv s="1">
    <fb>701.99</fb>
    <v>8</v>
  </rv>
  <rv s="2">
    <v>627</v>
    <v>6</v>
    <v>1474</v>
    <v>7</v>
    <v>0</v>
    <v>Image of Ipaporanga</v>
  </rv>
  <rv s="1">
    <fb>-4.9000000000000004</fb>
    <v>9</v>
  </rv>
  <rv s="4">
    <v>https://www.bing.com/search?q=ipaporanga+ceara&amp;form=skydnc</v>
    <v>Learn more on Bing</v>
  </rv>
  <rv s="1">
    <fb>-40.758888888888997</fb>
    <v>9</v>
  </rv>
  <rv s="1">
    <fb>11596</fb>
    <v>8</v>
  </rv>
  <rv s="9">
    <v>#VALUE!</v>
    <v>en-US</v>
    <v>71e3e121-a355-c7cd-8856-5e93e1cc3403</v>
    <v>536870912</v>
    <v>1</v>
    <v>1475</v>
    <v>72</v>
    <v>Ipaporanga</v>
    <v>4</v>
    <v>5</v>
    <v>Map</v>
    <v>6</v>
    <v>57</v>
    <v>61</v>
    <v>6012</v>
    <v>3</v>
    <v>Ipaporanga is a municipality in the state of Ceará in the Northeast region of Brazil.</v>
    <v>6013</v>
    <v>6014</v>
    <v>6015</v>
    <v>6016</v>
    <v>Ipaporanga</v>
    <v>6017</v>
    <v>157</v>
    <v>Ipaporanga</v>
    <v>mdp/vdpid/6487317977132695553</v>
  </rv>
  <rv s="0">
    <v>536870912</v>
    <v>Ipaumirim</v>
    <v>21322d8b-c3a0-c651-a9e4-c52eb87d7a28</v>
    <v>en-US</v>
    <v>Map</v>
  </rv>
  <rv s="1">
    <fb>273.69600000000003</fb>
    <v>8</v>
  </rv>
  <rv s="2">
    <v>628</v>
    <v>6</v>
    <v>1476</v>
    <v>7</v>
    <v>0</v>
    <v>Image of Ipaumirim</v>
  </rv>
  <rv s="1">
    <fb>-6.79</fb>
    <v>9</v>
  </rv>
  <rv s="4">
    <v>https://www.bing.com/search?q=ipaumirim+ceara&amp;form=skydnc</v>
    <v>Learn more on Bing</v>
  </rv>
  <rv s="1">
    <fb>-38.718888888888998</fb>
    <v>9</v>
  </rv>
  <rv s="1">
    <fb>12485</fb>
    <v>8</v>
  </rv>
  <rv s="9">
    <v>#VALUE!</v>
    <v>en-US</v>
    <v>21322d8b-c3a0-c651-a9e4-c52eb87d7a28</v>
    <v>536870912</v>
    <v>1</v>
    <v>1477</v>
    <v>72</v>
    <v>Ipaumirim</v>
    <v>4</v>
    <v>5</v>
    <v>Map</v>
    <v>6</v>
    <v>57</v>
    <v>61</v>
    <v>6020</v>
    <v>3</v>
    <v>Ipaumirim is a municipality in the state of Ceará in the Northeast region of Brazil.</v>
    <v>6021</v>
    <v>6022</v>
    <v>6023</v>
    <v>6024</v>
    <v>Ipaumirim</v>
    <v>6025</v>
    <v>157</v>
    <v>Ipaumirim</v>
    <v>mdp/vdpid/6492063274501144577</v>
  </rv>
  <rv s="0">
    <v>536870912</v>
    <v>Ipu, Ceará</v>
    <v>fe5afe5f-6ed3-f8ba-7ce2-1a40e7bc6f1d</v>
    <v>en-US</v>
    <v>Map</v>
  </rv>
  <rv s="1">
    <fb>630.46799999999996</fb>
    <v>8</v>
  </rv>
  <rv s="2">
    <v>629</v>
    <v>6</v>
    <v>1478</v>
    <v>7</v>
    <v>0</v>
    <v>Image of Ipu, Ceará</v>
  </rv>
  <rv s="1">
    <fb>-4.3219444444443997</fb>
    <v>9</v>
  </rv>
  <rv s="4">
    <v>https://www.bing.com/search?q=ip%c3%ba+ceara&amp;form=skydnc</v>
    <v>Learn more on Bing</v>
  </rv>
  <rv s="1">
    <fb>-40.710833333332999</fb>
    <v>9</v>
  </rv>
  <rv s="1">
    <fb>42058</fb>
    <v>8</v>
  </rv>
  <rv s="9">
    <v>#VALUE!</v>
    <v>en-US</v>
    <v>fe5afe5f-6ed3-f8ba-7ce2-1a40e7bc6f1d</v>
    <v>536870912</v>
    <v>1</v>
    <v>1479</v>
    <v>72</v>
    <v>Ipu, Ceará</v>
    <v>4</v>
    <v>5</v>
    <v>Map</v>
    <v>6</v>
    <v>57</v>
    <v>61</v>
    <v>6028</v>
    <v>3</v>
    <v>Ipú is a municipality in the state of Ceará in the Northeast region of Brazil.</v>
    <v>6029</v>
    <v>6030</v>
    <v>6031</v>
    <v>6032</v>
    <v>Ipu, Ceará</v>
    <v>6033</v>
    <v>157</v>
    <v>Ipu, Ceará</v>
    <v>mdp/vdpid/6487302599438499841</v>
  </rv>
  <rv s="0">
    <v>536870912</v>
    <v>Ipueiras, Ceará</v>
    <v>8be09076-920a-bd57-b72c-c74657f623f1</v>
    <v>en-US</v>
    <v>Map</v>
  </rv>
  <rv s="1">
    <fb>1474.1079999999999</fb>
    <v>8</v>
  </rv>
  <rv s="2">
    <v>630</v>
    <v>6</v>
    <v>1482</v>
    <v>7</v>
    <v>0</v>
    <v>Image of Ipueiras, Ceará</v>
  </rv>
  <rv s="1">
    <fb>-4.5419444444444004</fb>
    <v>9</v>
  </rv>
  <rv s="4">
    <v>https://www.bing.com/search?q=ipueiras+ceara&amp;form=skydnc</v>
    <v>Learn more on Bing</v>
  </rv>
  <rv s="1">
    <fb>-40.718888888888998</fb>
    <v>9</v>
  </rv>
  <rv s="1">
    <fb>38114</fb>
    <v>8</v>
  </rv>
  <rv s="12">
    <v>#VALUE!</v>
    <v>en-US</v>
    <v>8be09076-920a-bd57-b72c-c74657f623f1</v>
    <v>536870912</v>
    <v>1</v>
    <v>1481</v>
    <v>120</v>
    <v>Ipueiras, Ceará</v>
    <v>4</v>
    <v>5</v>
    <v>Map</v>
    <v>6</v>
    <v>57</v>
    <v>61</v>
    <v>6036</v>
    <v>3</v>
    <v>Ipueiras is a municipality in the state of Ceará in the Northeast region of Brazil. The population as of 2020 is 38,114.</v>
    <v>6037</v>
    <v>6038</v>
    <v>6039</v>
    <v>6040</v>
    <v>Ipueiras, Ceará</v>
    <v>6041</v>
    <v>Ipueiras, Ceará</v>
    <v>mdp/vdpid/6487300489871360001</v>
  </rv>
  <rv s="0">
    <v>536870912</v>
    <v>Iracema, Ceará</v>
    <v>c555c69a-d773-3bb5-f3a1-d7741bada3b2</v>
    <v>en-US</v>
    <v>Map</v>
  </rv>
  <rv s="1">
    <fb>822.83299999999997</fb>
    <v>8</v>
  </rv>
  <rv s="2">
    <v>631</v>
    <v>6</v>
    <v>1485</v>
    <v>7</v>
    <v>0</v>
    <v>Image of Iracema, Ceará</v>
  </rv>
  <rv s="1">
    <fb>-5.8166666666667002</fb>
    <v>9</v>
  </rv>
  <rv s="1">
    <fb>-38.299999999999997</fb>
    <v>9</v>
  </rv>
  <rv s="1">
    <fb>14326</fb>
    <v>8</v>
  </rv>
  <rv s="13">
    <v>#VALUE!</v>
    <v>en-US</v>
    <v>c555c69a-d773-3bb5-f3a1-d7741bada3b2</v>
    <v>536870912</v>
    <v>1</v>
    <v>1484</v>
    <v>125</v>
    <v>Iracema, Ceará</v>
    <v>92</v>
    <v>5</v>
    <v>Map</v>
    <v>6</v>
    <v>57</v>
    <v>61</v>
    <v>6044</v>
    <v>3</v>
    <v>Iracema is a municipality located in the state of Ceará in the Northeast region of Brazil.</v>
    <v>6045</v>
    <v>6046</v>
    <v>6047</v>
    <v>Iracema, Ceará</v>
    <v>6048</v>
    <v>Iracema, Ceará</v>
    <v>mdp/vdpid/6491989155680092161</v>
  </rv>
  <rv s="0">
    <v>536870912</v>
    <v>Irauçuba</v>
    <v>9c6058ad-932a-0e8c-34d7-ad50412cb417</v>
    <v>en-US</v>
    <v>Map</v>
  </rv>
  <rv s="1">
    <fb>1461.223</fb>
    <v>8</v>
  </rv>
  <rv s="2">
    <v>632</v>
    <v>6</v>
    <v>1486</v>
    <v>7</v>
    <v>0</v>
    <v>Image of Irauçuba</v>
  </rv>
  <rv s="1">
    <fb>-3.7458333333332998</fb>
    <v>9</v>
  </rv>
  <rv s="4">
    <v>https://www.bing.com/search?q=irau%c3%a7uba+ceara&amp;form=skydnc</v>
    <v>Learn more on Bing</v>
  </rv>
  <rv s="1">
    <fb>24305</fb>
    <v>8</v>
  </rv>
  <rv s="9">
    <v>#VALUE!</v>
    <v>en-US</v>
    <v>9c6058ad-932a-0e8c-34d7-ad50412cb417</v>
    <v>536870912</v>
    <v>1</v>
    <v>1487</v>
    <v>72</v>
    <v>Irauçuba</v>
    <v>4</v>
    <v>5</v>
    <v>Map</v>
    <v>6</v>
    <v>57</v>
    <v>61</v>
    <v>6051</v>
    <v>3</v>
    <v>Irauçuba is a municipality in the state of Ceará in the Northeast region of Brazil. According to the resident population estimate made by the Brazilian Institute of Geography and Statistics IBGE in 2020, its population was 24,305 inhabitants.</v>
    <v>6052</v>
    <v>6053</v>
    <v>6054</v>
    <v>3212</v>
    <v>Irauçuba</v>
    <v>6055</v>
    <v>157</v>
    <v>Irauçuba</v>
    <v>mdp/vdpid/6487126085795315713</v>
  </rv>
  <rv s="0">
    <v>536870912</v>
    <v>Itaiçaba</v>
    <v>74193125-1c5b-2202-cc73-def9e62033ce</v>
    <v>en-US</v>
    <v>Map</v>
  </rv>
  <rv s="1">
    <fb>209.49</fb>
    <v>8</v>
  </rv>
  <rv s="2">
    <v>633</v>
    <v>6</v>
    <v>1488</v>
    <v>7</v>
    <v>0</v>
    <v>Image of Itaiçaba</v>
  </rv>
  <rv s="1">
    <fb>-4.6738888888889001</fb>
    <v>9</v>
  </rv>
  <rv s="4">
    <v>https://www.bing.com/search?q=itai%c3%a7aba+ceara&amp;form=skydnc</v>
    <v>Learn more on Bing</v>
  </rv>
  <rv s="1">
    <fb>-37.821944444444</fb>
    <v>9</v>
  </rv>
  <rv s="1">
    <fb>7866</fb>
    <v>8</v>
  </rv>
  <rv s="9">
    <v>#VALUE!</v>
    <v>en-US</v>
    <v>74193125-1c5b-2202-cc73-def9e62033ce</v>
    <v>536870912</v>
    <v>1</v>
    <v>1489</v>
    <v>72</v>
    <v>Itaiçaba</v>
    <v>4</v>
    <v>5</v>
    <v>Map</v>
    <v>6</v>
    <v>57</v>
    <v>61</v>
    <v>6058</v>
    <v>3</v>
    <v>Itaiçaba is a municipality in the state of Ceará in the Northeast region of Brazil.</v>
    <v>6059</v>
    <v>6060</v>
    <v>6061</v>
    <v>6062</v>
    <v>Itaiçaba</v>
    <v>6063</v>
    <v>157</v>
    <v>Itaiçaba</v>
    <v>mdp/vdpid/6489002949593792513</v>
  </rv>
  <rv s="0">
    <v>536870912</v>
    <v>Itaitinga</v>
    <v>594bc369-f6a1-a252-cf9d-00a65ecd0351</v>
    <v>en-US</v>
    <v>Map</v>
  </rv>
  <rv s="1">
    <fb>151.63300000000001</fb>
    <v>8</v>
  </rv>
  <rv s="2">
    <v>634</v>
    <v>6</v>
    <v>1490</v>
    <v>7</v>
    <v>0</v>
    <v>Image of Itaitinga</v>
  </rv>
  <rv s="1">
    <fb>-3.9688888888889</fb>
    <v>9</v>
  </rv>
  <rv s="4">
    <v>https://www.bing.com/search?q=itaitinga+ceara&amp;form=skydnc</v>
    <v>Learn more on Bing</v>
  </rv>
  <rv s="1">
    <fb>-38.527777777777999</fb>
    <v>9</v>
  </rv>
  <rv s="1">
    <fb>38325</fb>
    <v>8</v>
  </rv>
  <rv s="9">
    <v>#VALUE!</v>
    <v>en-US</v>
    <v>594bc369-f6a1-a252-cf9d-00a65ecd0351</v>
    <v>536870912</v>
    <v>1</v>
    <v>1491</v>
    <v>72</v>
    <v>Itaitinga</v>
    <v>4</v>
    <v>5</v>
    <v>Map</v>
    <v>6</v>
    <v>57</v>
    <v>61</v>
    <v>6066</v>
    <v>3</v>
    <v>Itaitinga is a municipality in the state of Ceará in the Northeast region of Brazil.</v>
    <v>6067</v>
    <v>6068</v>
    <v>6069</v>
    <v>6070</v>
    <v>Itaitinga</v>
    <v>6071</v>
    <v>157</v>
    <v>Itaitinga</v>
    <v>mdp/vdpid/6488686127975759873</v>
  </rv>
  <rv s="0">
    <v>536870912</v>
    <v>Itapipoca</v>
    <v>4a26be07-7ba5-ff95-0d5f-43922a877556</v>
    <v>en-US</v>
    <v>Map</v>
  </rv>
  <rv s="1">
    <fb>1614.682</fb>
    <v>8</v>
  </rv>
  <rv s="2">
    <v>635</v>
    <v>6</v>
    <v>1492</v>
    <v>7</v>
    <v>0</v>
    <v>Image of Itapipoca</v>
  </rv>
  <rv s="1">
    <fb>-3.4938888888888999</fb>
    <v>9</v>
  </rv>
  <rv s="0">
    <v>805306368</v>
    <v>Dagmauro Sousa Moreira (Mayor)</v>
    <v>1f27caf4-ad2d-df1e-edfb-602caad467b5</v>
    <v>en-US</v>
    <v>Generic</v>
  </rv>
  <rv s="3">
    <v>235</v>
  </rv>
  <rv s="4">
    <v>https://www.bing.com/search?q=itapipoca+brazil&amp;form=skydnc</v>
    <v>Learn more on Bing</v>
  </rv>
  <rv s="1">
    <fb>-39.578888888888997</fb>
    <v>9</v>
  </rv>
  <rv s="1">
    <fb>131123</fb>
    <v>8</v>
  </rv>
  <rv s="5">
    <v>#VALUE!</v>
    <v>en-US</v>
    <v>4a26be07-7ba5-ff95-0d5f-43922a877556</v>
    <v>536870912</v>
    <v>1</v>
    <v>1493</v>
    <v>2</v>
    <v>Itapipoca</v>
    <v>4</v>
    <v>5</v>
    <v>Map</v>
    <v>6</v>
    <v>7</v>
    <v>61</v>
    <v>6074</v>
    <v>3</v>
    <v>Itapipoca is a city in Ceará, Brazil. It was founded in 1823.</v>
    <v>6075</v>
    <v>6076</v>
    <v>6078</v>
    <v>6079</v>
    <v>6080</v>
    <v>Itapipoca</v>
    <v>6081</v>
    <v>157</v>
    <v>Itapipoca</v>
    <v>mdp/vdpid/6487077538437791745</v>
  </rv>
  <rv s="0">
    <v>536870912</v>
    <v>Itapiúna</v>
    <v>59932426-57fd-34a2-b0fe-814714d59741</v>
    <v>en-US</v>
    <v>Map</v>
  </rv>
  <rv s="1">
    <fb>588.68399999999997</fb>
    <v>8</v>
  </rv>
  <rv s="2">
    <v>636</v>
    <v>6</v>
    <v>1494</v>
    <v>7</v>
    <v>0</v>
    <v>Image of Itapiúna</v>
  </rv>
  <rv s="1">
    <fb>-4.5638888888888998</fb>
    <v>9</v>
  </rv>
  <rv s="4">
    <v>https://www.bing.com/search?q=itapi%c3%bana+ceara&amp;form=skydnc</v>
    <v>Learn more on Bing</v>
  </rv>
  <rv s="1">
    <fb>-38.921944444444001</fb>
    <v>9</v>
  </rv>
  <rv s="1">
    <fb>20520</fb>
    <v>8</v>
  </rv>
  <rv s="9">
    <v>#VALUE!</v>
    <v>en-US</v>
    <v>59932426-57fd-34a2-b0fe-814714d59741</v>
    <v>536870912</v>
    <v>1</v>
    <v>1495</v>
    <v>72</v>
    <v>Itapiúna</v>
    <v>4</v>
    <v>5</v>
    <v>Map</v>
    <v>6</v>
    <v>57</v>
    <v>61</v>
    <v>6084</v>
    <v>3</v>
    <v>Itapiúna is a municipality in the state of Ceará in the Northeast region of Brazil.</v>
    <v>6085</v>
    <v>6086</v>
    <v>6087</v>
    <v>6088</v>
    <v>Itapiúna</v>
    <v>6089</v>
    <v>157</v>
    <v>Itapiúna</v>
    <v>mdp/vdpid/6488871701869232129</v>
  </rv>
  <rv s="0">
    <v>536870912</v>
    <v>Itarema</v>
    <v>b176c7d3-5653-6c11-672c-6281f7e99640</v>
    <v>en-US</v>
    <v>Map</v>
  </rv>
  <rv s="1">
    <fb>720.66800000000001</fb>
    <v>8</v>
  </rv>
  <rv s="2">
    <v>637</v>
    <v>6</v>
    <v>1496</v>
    <v>7</v>
    <v>0</v>
    <v>Image of Itarema</v>
  </rv>
  <rv s="1">
    <fb>-2.92</fb>
    <v>9</v>
  </rv>
  <rv s="4">
    <v>https://www.bing.com/search?q=itarema+ceara&amp;form=skydnc</v>
    <v>Learn more on Bing</v>
  </rv>
  <rv s="1">
    <fb>-39.914999999999999</fb>
    <v>9</v>
  </rv>
  <rv s="1">
    <fb>42215</fb>
    <v>8</v>
  </rv>
  <rv s="9">
    <v>#VALUE!</v>
    <v>en-US</v>
    <v>b176c7d3-5653-6c11-672c-6281f7e99640</v>
    <v>536870912</v>
    <v>1</v>
    <v>1497</v>
    <v>72</v>
    <v>Itarema</v>
    <v>4</v>
    <v>5</v>
    <v>Map</v>
    <v>6</v>
    <v>57</v>
    <v>61</v>
    <v>6092</v>
    <v>3</v>
    <v>Itarema is a municipality in the state of Ceará in the Northeast region of Brazil.</v>
    <v>6093</v>
    <v>6094</v>
    <v>6095</v>
    <v>6096</v>
    <v>Itarema</v>
    <v>6097</v>
    <v>157</v>
    <v>Itarema</v>
    <v>mdp/vdpid/6487061526833266689</v>
  </rv>
  <rv s="0">
    <v>536870912</v>
    <v>Itatira</v>
    <v>393bbf06-fb6d-0bff-89cc-6c1e1dec9aeb</v>
    <v>en-US</v>
    <v>Map</v>
  </rv>
  <rv s="1">
    <fb>783.34699999999998</fb>
    <v>8</v>
  </rv>
  <rv s="2">
    <v>638</v>
    <v>6</v>
    <v>1498</v>
    <v>7</v>
    <v>0</v>
    <v>Image of Itatira</v>
  </rv>
  <rv s="1">
    <fb>-4.6071683055555601</fb>
    <v>9</v>
  </rv>
  <rv s="4">
    <v>https://www.bing.com/search?q=itatira+brazil&amp;form=skydnc</v>
    <v>Learn more on Bing</v>
  </rv>
  <rv s="1">
    <fb>-39.654051000000003</fb>
    <v>9</v>
  </rv>
  <rv s="1">
    <fb>21836</fb>
    <v>8</v>
  </rv>
  <rv s="9">
    <v>#VALUE!</v>
    <v>en-US</v>
    <v>393bbf06-fb6d-0bff-89cc-6c1e1dec9aeb</v>
    <v>536870912</v>
    <v>1</v>
    <v>1499</v>
    <v>72</v>
    <v>Itatira</v>
    <v>4</v>
    <v>5</v>
    <v>Map</v>
    <v>6</v>
    <v>57</v>
    <v>61</v>
    <v>6100</v>
    <v>414</v>
    <v>Itatira is a city in the Brazilian state of Ceará.</v>
    <v>6101</v>
    <v>6102</v>
    <v>6103</v>
    <v>6104</v>
    <v>Itatira</v>
    <v>6105</v>
    <v>157</v>
    <v>Itatira</v>
    <v>mdp/vdpid/6487344607708315649</v>
  </rv>
  <rv s="0">
    <v>536870912</v>
    <v>Jaguaretama</v>
    <v>35bf03de-b54d-0406-021c-e3baa6c86997</v>
    <v>en-US</v>
    <v>Map</v>
  </rv>
  <rv s="1">
    <fb>1759.722</fb>
    <v>8</v>
  </rv>
  <rv s="2">
    <v>639</v>
    <v>6</v>
    <v>1500</v>
    <v>7</v>
    <v>0</v>
    <v>Image of Jaguaretama</v>
  </rv>
  <rv s="1">
    <fb>-5.6127777777777998</fb>
    <v>9</v>
  </rv>
  <rv s="4">
    <v>https://www.bing.com/search?q=jaguaretama+ceara&amp;form=skydnc</v>
    <v>Learn more on Bing</v>
  </rv>
  <rv s="1">
    <fb>18147</fb>
    <v>8</v>
  </rv>
  <rv s="9">
    <v>#VALUE!</v>
    <v>en-US</v>
    <v>35bf03de-b54d-0406-021c-e3baa6c86997</v>
    <v>536870912</v>
    <v>1</v>
    <v>1501</v>
    <v>72</v>
    <v>Jaguaretama</v>
    <v>4</v>
    <v>5</v>
    <v>Map</v>
    <v>6</v>
    <v>57</v>
    <v>61</v>
    <v>6108</v>
    <v>3</v>
    <v>Jaguaretama is a municipality in the state of Ceará in the Northeast region of Brazil. The municipality contains part of the reservoir of the Castanhão Dam, the largest in the state.</v>
    <v>6109</v>
    <v>6110</v>
    <v>6111</v>
    <v>1995</v>
    <v>Jaguaretama</v>
    <v>6112</v>
    <v>157</v>
    <v>Jaguaretama</v>
    <v>mdp/vdpid/6488947634944868353</v>
  </rv>
  <rv s="0">
    <v>536870912</v>
    <v>Jaguaribara</v>
    <v>bd6f866c-0d42-03a9-a2e9-4eb802392bec</v>
    <v>en-US</v>
    <v>Map</v>
  </rv>
  <rv s="1">
    <fb>668.29100000000005</fb>
    <v>8</v>
  </rv>
  <rv s="2">
    <v>640</v>
    <v>6</v>
    <v>1502</v>
    <v>7</v>
    <v>0</v>
    <v>Image of Jaguaribara</v>
  </rv>
  <rv s="1">
    <fb>-5.6577777777777998</fb>
    <v>9</v>
  </rv>
  <rv s="4">
    <v>https://www.bing.com/search?q=jaguaribara+ceara&amp;form=skydnc</v>
    <v>Learn more on Bing</v>
  </rv>
  <rv s="1">
    <fb>-38.619999999999997</fb>
    <v>9</v>
  </rv>
  <rv s="1">
    <fb>11492</fb>
    <v>8</v>
  </rv>
  <rv s="9">
    <v>#VALUE!</v>
    <v>en-US</v>
    <v>bd6f866c-0d42-03a9-a2e9-4eb802392bec</v>
    <v>536870912</v>
    <v>1</v>
    <v>1503</v>
    <v>72</v>
    <v>Jaguaribara</v>
    <v>4</v>
    <v>5</v>
    <v>Map</v>
    <v>6</v>
    <v>57</v>
    <v>61</v>
    <v>6115</v>
    <v>3</v>
    <v>Jaguaribara is a municipality in the state of Ceará in the Northeast region of Brazil. The municipality contains part of the reservoir of the Castanhão Dam, the largest in the state.</v>
    <v>6116</v>
    <v>6117</v>
    <v>6118</v>
    <v>6119</v>
    <v>Jaguaribara</v>
    <v>6120</v>
    <v>157</v>
    <v>Jaguaribara</v>
    <v>mdp/vdpid/6491976413099327489</v>
  </rv>
  <rv s="0">
    <v>536870912</v>
    <v>Jaguaribe</v>
    <v>4ca45ae6-10ad-dbf4-58e7-34c19e678ca2</v>
    <v>en-US</v>
    <v>Map</v>
  </rv>
  <rv s="1">
    <fb>1876.7929999999999</fb>
    <v>8</v>
  </rv>
  <rv s="2">
    <v>641</v>
    <v>6</v>
    <v>1504</v>
    <v>7</v>
    <v>0</v>
    <v>Image of Jaguaribe</v>
  </rv>
  <rv s="1">
    <fb>-5.8908333333333003</fb>
    <v>9</v>
  </rv>
  <rv s="4">
    <v>https://www.bing.com/search?q=jaguaribe+ceara&amp;form=skydnc</v>
    <v>Learn more on Bing</v>
  </rv>
  <rv s="1">
    <fb>-38.621944444443997</fb>
    <v>9</v>
  </rv>
  <rv s="1">
    <fb>34636</fb>
    <v>8</v>
  </rv>
  <rv s="9">
    <v>#VALUE!</v>
    <v>en-US</v>
    <v>4ca45ae6-10ad-dbf4-58e7-34c19e678ca2</v>
    <v>536870912</v>
    <v>1</v>
    <v>1505</v>
    <v>72</v>
    <v>Jaguaribe</v>
    <v>4</v>
    <v>5</v>
    <v>Map</v>
    <v>6</v>
    <v>57</v>
    <v>61</v>
    <v>6123</v>
    <v>3</v>
    <v>Jaguaribe is a municipality in the state of Ceará in the Northeast region of Brazil. The municipality contains part of the reservoir of the Castanhão Dam, the largest in the state. The English author Henry Koster was a coffee planter at Jaguaribe.</v>
    <v>6124</v>
    <v>6125</v>
    <v>6126</v>
    <v>6127</v>
    <v>Jaguaribe</v>
    <v>6128</v>
    <v>157</v>
    <v>Jaguaribe</v>
    <v>mdp/vdpid/6491977708686278657</v>
  </rv>
  <rv s="0">
    <v>536870912</v>
    <v>Jaguaruana</v>
    <v>e5603045-5d2f-3ba7-9bb0-d3bbb92c95b0</v>
    <v>en-US</v>
    <v>Map</v>
  </rv>
  <rv s="1">
    <fb>867.25099999999998</fb>
    <v>8</v>
  </rv>
  <rv s="2">
    <v>642</v>
    <v>6</v>
    <v>1506</v>
    <v>7</v>
    <v>0</v>
    <v>Image of Jaguaruana</v>
  </rv>
  <rv s="1">
    <fb>-4.8338888888889002</fb>
    <v>9</v>
  </rv>
  <rv s="4">
    <v>https://www.bing.com/search?q=jaguaruana+ceara&amp;form=skydnc</v>
    <v>Learn more on Bing</v>
  </rv>
  <rv s="1">
    <fb>-37.780833333333</fb>
    <v>9</v>
  </rv>
  <rv s="1">
    <fb>33834</fb>
    <v>8</v>
  </rv>
  <rv s="9">
    <v>#VALUE!</v>
    <v>en-US</v>
    <v>e5603045-5d2f-3ba7-9bb0-d3bbb92c95b0</v>
    <v>536870912</v>
    <v>1</v>
    <v>1507</v>
    <v>72</v>
    <v>Jaguaruana</v>
    <v>4</v>
    <v>5</v>
    <v>Map</v>
    <v>6</v>
    <v>57</v>
    <v>61</v>
    <v>6131</v>
    <v>3</v>
    <v>Jaguaruana is a municipality in the state of Ceará in the Northeast region of Brazil.</v>
    <v>6132</v>
    <v>6133</v>
    <v>6134</v>
    <v>6135</v>
    <v>Jaguaruana</v>
    <v>6136</v>
    <v>157</v>
    <v>Jaguaruana</v>
    <v>mdp/vdpid/6489008682469163009</v>
  </rv>
  <rv s="0">
    <v>536870912</v>
    <v>Jardim, Ceará</v>
    <v>02c1f499-684e-f409-6cd6-d646e599f581</v>
    <v>en-US</v>
    <v>Map</v>
  </rv>
  <rv s="1">
    <fb>457.03399999999999</fb>
    <v>8</v>
  </rv>
  <rv s="2">
    <v>643</v>
    <v>6</v>
    <v>1508</v>
    <v>7</v>
    <v>0</v>
    <v>Image of Jardim, Ceará</v>
  </rv>
  <rv s="1">
    <fb>-7.5819444444444004</fb>
    <v>9</v>
  </rv>
  <rv s="1">
    <fb>-39.297777777778002</fb>
    <v>9</v>
  </rv>
  <rv s="1">
    <fb>27181</fb>
    <v>8</v>
  </rv>
  <rv s="11">
    <v>#VALUE!</v>
    <v>en-US</v>
    <v>02c1f499-684e-f409-6cd6-d646e599f581</v>
    <v>536870912</v>
    <v>1</v>
    <v>1509</v>
    <v>113</v>
    <v>Jardim, Ceará</v>
    <v>92</v>
    <v>5</v>
    <v>Map</v>
    <v>6</v>
    <v>57</v>
    <v>61</v>
    <v>6139</v>
    <v>3</v>
    <v>Jardim, Ceará is a municipality in the state of Ceará in the Northeast region of Brazil.</v>
    <v>6140</v>
    <v>6141</v>
    <v>6142</v>
    <v>Jardim, Ceará</v>
    <v>6143</v>
    <v>157</v>
    <v>Jardim, Ceará</v>
    <v>mdp/vdpid/6492242904981962753</v>
  </rv>
  <rv s="0">
    <v>536870912</v>
    <v>Jati, Ceará</v>
    <v>8121ed09-5fc3-eeea-25d8-f6e8dbf47421</v>
    <v>en-US</v>
    <v>Map</v>
  </rv>
  <rv s="1">
    <fb>312.584</fb>
    <v>8</v>
  </rv>
  <rv s="2">
    <v>644</v>
    <v>6</v>
    <v>1510</v>
    <v>7</v>
    <v>0</v>
    <v>Image of Jati, Ceará</v>
  </rv>
  <rv s="1">
    <fb>-7.6858333333333002</fb>
    <v>9</v>
  </rv>
  <rv s="4">
    <v>https://www.bing.com/search?q=jati+brazil&amp;form=skydnc</v>
    <v>Learn more on Bing</v>
  </rv>
  <rv s="1">
    <fb>-39.015833333332999</fb>
    <v>9</v>
  </rv>
  <rv s="1">
    <fb>8130</fb>
    <v>8</v>
  </rv>
  <rv s="9">
    <v>#VALUE!</v>
    <v>en-US</v>
    <v>8121ed09-5fc3-eeea-25d8-f6e8dbf47421</v>
    <v>536870912</v>
    <v>1</v>
    <v>1511</v>
    <v>72</v>
    <v>Jati, Ceará</v>
    <v>4</v>
    <v>5</v>
    <v>Map</v>
    <v>6</v>
    <v>57</v>
    <v>61</v>
    <v>6146</v>
    <v>414</v>
    <v>Jati is a city in the southern part of the Brazilian state of Ceará. Its population was 8,130 and its area is 353 km².</v>
    <v>6147</v>
    <v>6148</v>
    <v>6149</v>
    <v>6150</v>
    <v>Jati, Ceará</v>
    <v>6151</v>
    <v>157</v>
    <v>Jati, Ceará</v>
    <v>mdp/vdpid/6492300108225314817</v>
  </rv>
  <rv s="0">
    <v>536870912</v>
    <v>Jijoca de Jericoacoara</v>
    <v>d004819b-6ca0-ebe9-27d0-57d751b24845</v>
    <v>en-US</v>
    <v>Map</v>
  </rv>
  <rv s="1">
    <fb>201.858</fb>
    <v>8</v>
  </rv>
  <rv s="2">
    <v>645</v>
    <v>6</v>
    <v>1512</v>
    <v>7</v>
    <v>0</v>
    <v>Image of Jijoca de Jericoacoara</v>
  </rv>
  <rv s="1">
    <fb>-2.7938888888889002</fb>
    <v>9</v>
  </rv>
  <rv s="0">
    <v>805306368</v>
    <v>Sergio Herrero Gimenez (Mayor)</v>
    <v>39885b40-a32e-0a60-76bf-8e11116078b6</v>
    <v>en-US</v>
    <v>Generic</v>
  </rv>
  <rv s="3">
    <v>236</v>
  </rv>
  <rv s="4">
    <v>https://www.bing.com/search?q=jijoca+de+jericoacoara+ceara&amp;form=skydnc</v>
    <v>Learn more on Bing</v>
  </rv>
  <rv s="1">
    <fb>-40.512777777777998</fb>
    <v>9</v>
  </rv>
  <rv s="1">
    <fb>20087</fb>
    <v>8</v>
  </rv>
  <rv s="5">
    <v>#VALUE!</v>
    <v>en-US</v>
    <v>d004819b-6ca0-ebe9-27d0-57d751b24845</v>
    <v>536870912</v>
    <v>1</v>
    <v>1513</v>
    <v>2</v>
    <v>Jijoca de Jericoacoara</v>
    <v>4</v>
    <v>5</v>
    <v>Map</v>
    <v>6</v>
    <v>57</v>
    <v>61</v>
    <v>6154</v>
    <v>3</v>
    <v>Jijoca de Jericoacoara is the northernmost municipality in the Brazilian state of Ceará, near the city of Cruz. It is known for its eponymous beach and national park. It is served by Jericoacoara airport, which opened in 2017.</v>
    <v>6155</v>
    <v>6156</v>
    <v>6158</v>
    <v>6159</v>
    <v>6160</v>
    <v>Jijoca de Jericoacoara</v>
    <v>6161</v>
    <v>157</v>
    <v>Jijoca de Jericoacoara</v>
    <v>mdp/vdpid/6487017130813292545</v>
  </rv>
  <rv s="0">
    <v>536870912</v>
    <v>Juazeiro do Norte</v>
    <v>9c71dd77-caab-497d-d8d5-84b48d17fb10</v>
    <v>en-US</v>
    <v>Map</v>
  </rv>
  <rv s="1">
    <fb>248</fb>
    <v>8</v>
  </rv>
  <rv s="2">
    <v>646</v>
    <v>6</v>
    <v>1514</v>
    <v>7</v>
    <v>0</v>
    <v>Image of Juazeiro do Norte</v>
  </rv>
  <rv s="0">
    <v>805306368</v>
    <v>Glêdson Lima Bezerra (Mayor)</v>
    <v>5cfc701f-d7ff-7f60-5548-e68cd9fa61ac</v>
    <v>en-US</v>
    <v>Generic</v>
  </rv>
  <rv s="3">
    <v>237</v>
  </rv>
  <rv s="4">
    <v>https://www.bing.com/search?q=juazeiro+do+norte+brazil&amp;form=skydnc</v>
    <v>Learn more on Bing</v>
  </rv>
  <rv s="1">
    <fb>-39.314999999999998</fb>
    <v>9</v>
  </rv>
  <rv s="1">
    <fb>486341</fb>
    <v>8</v>
  </rv>
  <rv s="5">
    <v>#VALUE!</v>
    <v>en-US</v>
    <v>9c71dd77-caab-497d-d8d5-84b48d17fb10</v>
    <v>536870912</v>
    <v>1</v>
    <v>1515</v>
    <v>2</v>
    <v>Juazeiro do Norte</v>
    <v>4</v>
    <v>5</v>
    <v>Map</v>
    <v>6</v>
    <v>7</v>
    <v>61</v>
    <v>6164</v>
    <v>3</v>
    <v>Juazeiro do Norte is a city in the state of Ceará state in northeastern Brazil. It is located 491 km south of the state capital Fortaleza in the semiarid sertão. The municipality has a population of 276,264 and covers 248 km².</v>
    <v>6165</v>
    <v>5497</v>
    <v>6167</v>
    <v>6168</v>
    <v>6169</v>
    <v>Juazeiro do Norte</v>
    <v>6170</v>
    <v>157</v>
    <v>Juazeiro do Norte</v>
    <v>mdp/vdpid/6492225317426429953</v>
  </rv>
  <rv s="0">
    <v>536870912</v>
    <v>Jucás</v>
    <v>8daf006e-a688-b936-cc7c-dd86a8efc23c</v>
    <v>en-US</v>
    <v>Map</v>
  </rv>
  <rv s="1">
    <fb>937.18</fb>
    <v>8</v>
  </rv>
  <rv s="2">
    <v>647</v>
    <v>6</v>
    <v>1516</v>
    <v>7</v>
    <v>0</v>
    <v>Image of Jucás</v>
  </rv>
  <rv s="1">
    <fb>-6.5250000000000004</fb>
    <v>9</v>
  </rv>
  <rv s="4">
    <v>https://www.bing.com/search?q=juc%c3%a1s+ceara&amp;form=skydnc</v>
    <v>Learn more on Bing</v>
  </rv>
  <rv s="1">
    <fb>-39.527777777777999</fb>
    <v>9</v>
  </rv>
  <rv s="1">
    <fb>24892</fb>
    <v>8</v>
  </rv>
  <rv s="9">
    <v>#VALUE!</v>
    <v>en-US</v>
    <v>8daf006e-a688-b936-cc7c-dd86a8efc23c</v>
    <v>536870912</v>
    <v>1</v>
    <v>1517</v>
    <v>72</v>
    <v>Jucás</v>
    <v>4</v>
    <v>5</v>
    <v>Map</v>
    <v>6</v>
    <v>57</v>
    <v>61</v>
    <v>6173</v>
    <v>3</v>
    <v>Jucás is a municipality in the state of Ceará in the Northeast region of Brazil.</v>
    <v>6174</v>
    <v>6175</v>
    <v>6176</v>
    <v>6177</v>
    <v>Jucás</v>
    <v>6178</v>
    <v>157</v>
    <v>Jucás</v>
    <v>mdp/vdpid/6490511756236947457</v>
  </rv>
  <rv s="0">
    <v>536870912</v>
    <v>Lavras da Mangabeira</v>
    <v>3dd675ca-66ba-68c4-db72-a3cce15f6731</v>
    <v>en-US</v>
    <v>Map</v>
  </rv>
  <rv s="1">
    <fb>947.95699999999999</fb>
    <v>8</v>
  </rv>
  <rv s="2">
    <v>648</v>
    <v>6</v>
    <v>1518</v>
    <v>7</v>
    <v>0</v>
    <v>Image of Lavras da Mangabeira</v>
  </rv>
  <rv s="1">
    <fb>-6.7527777777778004</fb>
    <v>9</v>
  </rv>
  <rv s="4">
    <v>https://www.bing.com/search?q=lavras+da+mangabeira+ceara&amp;form=skydnc</v>
    <v>Learn more on Bing</v>
  </rv>
  <rv s="1">
    <fb>-38.971944444443999</fb>
    <v>9</v>
  </rv>
  <rv s="1">
    <fb>31492</fb>
    <v>8</v>
  </rv>
  <rv s="9">
    <v>#VALUE!</v>
    <v>en-US</v>
    <v>3dd675ca-66ba-68c4-db72-a3cce15f6731</v>
    <v>536870912</v>
    <v>1</v>
    <v>1519</v>
    <v>72</v>
    <v>Lavras da Mangabeira</v>
    <v>4</v>
    <v>5</v>
    <v>Map</v>
    <v>6</v>
    <v>57</v>
    <v>61</v>
    <v>6181</v>
    <v>3</v>
    <v>Lavras da Mangabeira Portuguese pronunciation: is a municipality in the state of Ceará in the Northeast region of Brazil.</v>
    <v>6182</v>
    <v>6183</v>
    <v>6184</v>
    <v>6185</v>
    <v>Lavras da Mangabeira</v>
    <v>6186</v>
    <v>157</v>
    <v>Lavras da Mangabeira</v>
    <v>mdp/vdpid/6492036126063198209</v>
  </rv>
  <rv s="0">
    <v>536870912</v>
    <v>Limoeiro do Norte</v>
    <v>21639f5d-6823-6285-4cae-95d43103fa1a</v>
    <v>en-US</v>
    <v>Map</v>
  </rv>
  <rv s="1">
    <fb>751.53499999999997</fb>
    <v>8</v>
  </rv>
  <rv s="2">
    <v>649</v>
    <v>6</v>
    <v>1520</v>
    <v>7</v>
    <v>0</v>
    <v>Image of Limoeiro do Norte</v>
  </rv>
  <rv s="1">
    <fb>-5.1458333333333002</fb>
    <v>9</v>
  </rv>
  <rv s="4">
    <v>https://www.bing.com/search?q=limoeiro+do+norte+ceara&amp;form=skydnc</v>
    <v>Learn more on Bing</v>
  </rv>
  <rv s="1">
    <fb>-38.097777777777999</fb>
    <v>9</v>
  </rv>
  <rv s="1">
    <fb>59890</fb>
    <v>8</v>
  </rv>
  <rv s="9">
    <v>#VALUE!</v>
    <v>en-US</v>
    <v>21639f5d-6823-6285-4cae-95d43103fa1a</v>
    <v>536870912</v>
    <v>1</v>
    <v>1521</v>
    <v>72</v>
    <v>Limoeiro do Norte</v>
    <v>4</v>
    <v>5</v>
    <v>Map</v>
    <v>6</v>
    <v>57</v>
    <v>61</v>
    <v>6189</v>
    <v>3</v>
    <v>Limoeiro do Norte is a municipality in the state of Ceará in the Northeast region of Brazil.</v>
    <v>6190</v>
    <v>6191</v>
    <v>6192</v>
    <v>6193</v>
    <v>Limoeiro do Norte</v>
    <v>6194</v>
    <v>157</v>
    <v>Limoeiro do Norte</v>
    <v>mdp/vdpid/6489061528988286977</v>
  </rv>
  <rv s="0">
    <v>536870912</v>
    <v>Madalena, Ceará</v>
    <v>64c106ac-246b-6c26-ecc6-2edfe6a32518</v>
    <v>en-US</v>
    <v>Map</v>
  </rv>
  <rv s="1">
    <fb>1034.7729999999999</fb>
    <v>8</v>
  </rv>
  <rv s="2">
    <v>650</v>
    <v>6</v>
    <v>1522</v>
    <v>7</v>
    <v>0</v>
    <v>Image of Madalena, Ceará</v>
  </rv>
  <rv s="1">
    <fb>-4.8569444444443999</fb>
    <v>9</v>
  </rv>
  <rv s="4">
    <v>https://www.bing.com/search?q=madalena+brazil&amp;form=skydnc</v>
    <v>Learn more on Bing</v>
  </rv>
  <rv s="1">
    <fb>-39.576944444444003</fb>
    <v>9</v>
  </rv>
  <rv s="1">
    <fb>19864</fb>
    <v>8</v>
  </rv>
  <rv s="9">
    <v>#VALUE!</v>
    <v>en-US</v>
    <v>64c106ac-246b-6c26-ecc6-2edfe6a32518</v>
    <v>536870912</v>
    <v>1</v>
    <v>1523</v>
    <v>72</v>
    <v>Madalena, Ceará</v>
    <v>4</v>
    <v>5</v>
    <v>Map</v>
    <v>6</v>
    <v>57</v>
    <v>61</v>
    <v>6197</v>
    <v>414</v>
    <v>Madalena is a municipality in the state of Ceará, Brazil. The population is 19,864 in an area of 1,035 km². It is located 180 km from Fortaleza, the state's capital. It is in the central part of the state. The municipality was formed in 1989, ...</v>
    <v>6198</v>
    <v>6199</v>
    <v>6200</v>
    <v>6201</v>
    <v>Madalena, Ceará</v>
    <v>6202</v>
    <v>157</v>
    <v>Madalena, Ceará</v>
    <v>mdp/vdpid/6488864970363633665</v>
  </rv>
  <rv s="0">
    <v>536870912</v>
    <v>Maracanaú</v>
    <v>043dd2bb-c72b-f239-14ab-a1e17b7909e8</v>
    <v>en-US</v>
    <v>Map</v>
  </rv>
  <rv s="1">
    <fb>105</fb>
    <v>8</v>
  </rv>
  <rv s="2">
    <v>651</v>
    <v>6</v>
    <v>1524</v>
    <v>7</v>
    <v>0</v>
    <v>Image of Maracanaú</v>
  </rv>
  <rv s="1">
    <fb>-3.8769444444443999</fb>
    <v>9</v>
  </rv>
  <rv s="4">
    <v>https://www.bing.com/search?q=maracana%c3%ba+brazil&amp;form=skydnc</v>
    <v>Learn more on Bing</v>
  </rv>
  <rv s="1">
    <fb>-38.625833333332999</fb>
    <v>9</v>
  </rv>
  <rv s="1">
    <fb>234509</fb>
    <v>8</v>
  </rv>
  <rv s="9">
    <v>#VALUE!</v>
    <v>en-US</v>
    <v>043dd2bb-c72b-f239-14ab-a1e17b7909e8</v>
    <v>536870912</v>
    <v>1</v>
    <v>1525</v>
    <v>72</v>
    <v>Maracanaú</v>
    <v>4</v>
    <v>5</v>
    <v>Map</v>
    <v>6</v>
    <v>7</v>
    <v>61</v>
    <v>6205</v>
    <v>414</v>
    <v>Maracanaú is a municipality in the state of Ceará, Brazil. Its name comes from Tupi language and means "lagoon where maracanãs drink", because of the presence of these birds flying over the lagoons in the city's area. Its area is 106.648 km², ...</v>
    <v>6206</v>
    <v>6207</v>
    <v>6208</v>
    <v>6209</v>
    <v>Maracanaú</v>
    <v>6210</v>
    <v>157</v>
    <v>Maracanaú</v>
    <v>mdp/vdpid/6488672339889225729</v>
  </rv>
  <rv s="0">
    <v>536870912</v>
    <v>Maranguape</v>
    <v>fcb825f9-40af-3dcb-1a01-bf97e259699b</v>
    <v>en-US</v>
    <v>Map</v>
  </rv>
  <rv s="1">
    <fb>590.82399999999996</fb>
    <v>8</v>
  </rv>
  <rv s="2">
    <v>652</v>
    <v>6</v>
    <v>1526</v>
    <v>7</v>
    <v>0</v>
    <v>Image of Maranguape</v>
  </rv>
  <rv s="4">
    <v>https://www.bing.com/search?q=maranguape+brazil&amp;form=skydnc</v>
    <v>Learn more on Bing</v>
  </rv>
  <rv s="1">
    <fb>-38.685833333333001</fb>
    <v>9</v>
  </rv>
  <rv s="1">
    <fb>105.093</fb>
    <v>8</v>
  </rv>
  <rv s="9">
    <v>#VALUE!</v>
    <v>en-US</v>
    <v>fcb825f9-40af-3dcb-1a01-bf97e259699b</v>
    <v>536870912</v>
    <v>1</v>
    <v>1527</v>
    <v>72</v>
    <v>Maranguape</v>
    <v>4</v>
    <v>5</v>
    <v>Map</v>
    <v>6</v>
    <v>7</v>
    <v>61</v>
    <v>6213</v>
    <v>414</v>
    <v>Maranguape is a municipality in Ceará with a population of 105.093. The community was founded in 1851. It is part of the Fortaleza metropolitan area.</v>
    <v>6214</v>
    <v>5817</v>
    <v>6215</v>
    <v>6216</v>
    <v>Maranguape</v>
    <v>6217</v>
    <v>157</v>
    <v>Maranguape</v>
    <v>mdp/vdpid/6488672588762447873</v>
  </rv>
  <rv s="0">
    <v>536870912</v>
    <v>Marco, Ceará</v>
    <v>bb12a47c-3a02-16b0-f844-c829ce9ed4f3</v>
    <v>en-US</v>
    <v>Map</v>
  </rv>
  <rv s="1">
    <fb>574.14800000000002</fb>
    <v>8</v>
  </rv>
  <rv s="2">
    <v>653</v>
    <v>6</v>
    <v>1528</v>
    <v>7</v>
    <v>0</v>
    <v>Image of Marco, Ceará</v>
  </rv>
  <rv s="1">
    <fb>-3.1238888888888998</fb>
    <v>9</v>
  </rv>
  <rv s="1">
    <fb>-40.146944444444003</fb>
    <v>9</v>
  </rv>
  <rv s="1">
    <fb>27595</fb>
    <v>8</v>
  </rv>
  <rv s="11">
    <v>#VALUE!</v>
    <v>en-US</v>
    <v>bb12a47c-3a02-16b0-f844-c829ce9ed4f3</v>
    <v>536870912</v>
    <v>1</v>
    <v>1529</v>
    <v>113</v>
    <v>Marco, Ceará</v>
    <v>92</v>
    <v>5</v>
    <v>Map</v>
    <v>6</v>
    <v>57</v>
    <v>61</v>
    <v>6220</v>
    <v>3</v>
    <v>Marco, Ceará is a municipality in the state of Ceará in the Northeast region of Brazil.</v>
    <v>6221</v>
    <v>6222</v>
    <v>6223</v>
    <v>Marco, Ceará</v>
    <v>6224</v>
    <v>157</v>
    <v>Marco, Ceará</v>
    <v>mdp/vdpid/6487030397916938241</v>
  </rv>
  <rv s="0">
    <v>536870912</v>
    <v>Martinópole</v>
    <v>c4150072-f752-9e12-45b6-636c06bce34d</v>
    <v>en-US</v>
    <v>Map</v>
  </rv>
  <rv s="1">
    <fb>298.94799999999998</fb>
    <v>8</v>
  </rv>
  <rv s="2">
    <v>654</v>
    <v>6</v>
    <v>1530</v>
    <v>7</v>
    <v>0</v>
    <v>Image of Martinópole</v>
  </rv>
  <rv s="1">
    <fb>-3.2258333333332998</fb>
    <v>9</v>
  </rv>
  <rv s="4">
    <v>https://www.bing.com/search?q=martin%c3%b3pole+ceara&amp;form=skydnc</v>
    <v>Learn more on Bing</v>
  </rv>
  <rv s="1">
    <fb>-40.696944444444</fb>
    <v>9</v>
  </rv>
  <rv s="1">
    <fb>11321</fb>
    <v>8</v>
  </rv>
  <rv s="9">
    <v>#VALUE!</v>
    <v>en-US</v>
    <v>c4150072-f752-9e12-45b6-636c06bce34d</v>
    <v>536870912</v>
    <v>1</v>
    <v>1531</v>
    <v>72</v>
    <v>Martinópole</v>
    <v>4</v>
    <v>5</v>
    <v>Map</v>
    <v>6</v>
    <v>57</v>
    <v>61</v>
    <v>6227</v>
    <v>3</v>
    <v>Martinópole is a municipality in the state of Ceará in the Northeast region of Brazil.</v>
    <v>6228</v>
    <v>6229</v>
    <v>6230</v>
    <v>6231</v>
    <v>Martinópole</v>
    <v>6232</v>
    <v>157</v>
    <v>Martinópole</v>
    <v>mdp/vdpid/6487031557625217025</v>
  </rv>
  <rv s="0">
    <v>536870912</v>
    <v>Massapê</v>
    <v>b6ead5d5-4ae5-1115-04ac-99073d44d1cf</v>
    <v>en-US</v>
    <v>Map</v>
  </rv>
  <rv s="1">
    <fb>571.53099999999995</fb>
    <v>8</v>
  </rv>
  <rv s="2">
    <v>655</v>
    <v>6</v>
    <v>1532</v>
    <v>7</v>
    <v>0</v>
    <v>Image of Massapê</v>
  </rv>
  <rv s="1">
    <fb>-3.5227777777778</fb>
    <v>9</v>
  </rv>
  <rv s="4">
    <v>https://www.bing.com/search?q=massap%c3%aa+ceara&amp;form=skydnc</v>
    <v>Learn more on Bing</v>
  </rv>
  <rv s="1">
    <fb>-40.342777777777997</fb>
    <v>9</v>
  </rv>
  <rv s="1">
    <fb>39044</fb>
    <v>8</v>
  </rv>
  <rv s="9">
    <v>#VALUE!</v>
    <v>en-US</v>
    <v>b6ead5d5-4ae5-1115-04ac-99073d44d1cf</v>
    <v>536870912</v>
    <v>1</v>
    <v>1533</v>
    <v>72</v>
    <v>Massapê</v>
    <v>4</v>
    <v>5</v>
    <v>Map</v>
    <v>6</v>
    <v>57</v>
    <v>61</v>
    <v>6235</v>
    <v>3</v>
    <v>Massapê is a municipality in the state of Ceará in the Northeast region of Brazil.</v>
    <v>6236</v>
    <v>6237</v>
    <v>6238</v>
    <v>6239</v>
    <v>Massapê</v>
    <v>6240</v>
    <v>157</v>
    <v>Massapê</v>
    <v>mdp/vdpid/6487093233137483777</v>
  </rv>
  <rv s="0">
    <v>536870912</v>
    <v>Mauriti</v>
    <v>5e089e82-e142-029b-1c16-1f357dfbd14c</v>
    <v>en-US</v>
    <v>Map</v>
  </rv>
  <rv s="1">
    <fb>1111.856</fb>
    <v>8</v>
  </rv>
  <rv s="2">
    <v>656</v>
    <v>6</v>
    <v>1534</v>
    <v>7</v>
    <v>0</v>
    <v>Image of Mauriti</v>
  </rv>
  <rv s="1">
    <fb>-7.3888888888888999</fb>
    <v>9</v>
  </rv>
  <rv s="4">
    <v>https://www.bing.com/search?q=mauriti+ceara&amp;form=skydnc</v>
    <v>Learn more on Bing</v>
  </rv>
  <rv s="1">
    <fb>-38.773888888888997</fb>
    <v>9</v>
  </rv>
  <rv s="1">
    <fb>48168</fb>
    <v>8</v>
  </rv>
  <rv s="9">
    <v>#VALUE!</v>
    <v>en-US</v>
    <v>5e089e82-e142-029b-1c16-1f357dfbd14c</v>
    <v>536870912</v>
    <v>1</v>
    <v>1535</v>
    <v>72</v>
    <v>Mauriti</v>
    <v>4</v>
    <v>5</v>
    <v>Map</v>
    <v>6</v>
    <v>57</v>
    <v>61</v>
    <v>6243</v>
    <v>3</v>
    <v>Mauriti is a municipality in the state of Ceará in the Northeast region of Brazil.</v>
    <v>6244</v>
    <v>6245</v>
    <v>6246</v>
    <v>6247</v>
    <v>Mauriti</v>
    <v>6248</v>
    <v>157</v>
    <v>Mauriti</v>
    <v>mdp/vdpid/6492261909608267777</v>
  </rv>
  <rv s="0">
    <v>536870912</v>
    <v>Meruoca</v>
    <v>733d49d2-58b2-6aab-b90e-929bfa0bc1a1</v>
    <v>en-US</v>
    <v>Map</v>
  </rv>
  <rv s="1">
    <fb>144.94</fb>
    <v>8</v>
  </rv>
  <rv s="2">
    <v>657</v>
    <v>6</v>
    <v>1536</v>
    <v>7</v>
    <v>0</v>
    <v>Image of Meruoca</v>
  </rv>
  <rv s="1">
    <fb>-3.5419444444443999</fb>
    <v>9</v>
  </rv>
  <rv s="4">
    <v>https://www.bing.com/search?q=meruoca+ceara&amp;form=skydnc</v>
    <v>Learn more on Bing</v>
  </rv>
  <rv s="1">
    <fb>-40.454999999999998</fb>
    <v>9</v>
  </rv>
  <rv s="1">
    <fb>15185</fb>
    <v>8</v>
  </rv>
  <rv s="9">
    <v>#VALUE!</v>
    <v>en-US</v>
    <v>733d49d2-58b2-6aab-b90e-929bfa0bc1a1</v>
    <v>536870912</v>
    <v>1</v>
    <v>1537</v>
    <v>72</v>
    <v>Meruoca</v>
    <v>4</v>
    <v>5</v>
    <v>Map</v>
    <v>6</v>
    <v>57</v>
    <v>61</v>
    <v>6251</v>
    <v>3</v>
    <v>Meruoca is a Brazilian municipality in the state of Ceará. Its estimated population on 07/01/2019 is 15,057 inhabitants. From its lands spring crystal-clear waters that sometimes flow across the relief in splendid waterfalls and "enchanting" ...</v>
    <v>6252</v>
    <v>6253</v>
    <v>6254</v>
    <v>6255</v>
    <v>Meruoca</v>
    <v>6256</v>
    <v>157</v>
    <v>Meruoca</v>
    <v>mdp/vdpid/6487093515581915137</v>
  </rv>
  <rv s="0">
    <v>536870912</v>
    <v>Milagres, Ceará</v>
    <v>d1a41d49-62d1-4090-a33c-b7f120668144</v>
    <v>en-US</v>
    <v>Map</v>
  </rv>
  <rv s="1">
    <fb>546.63699999999994</fb>
    <v>8</v>
  </rv>
  <rv s="2">
    <v>658</v>
    <v>6</v>
    <v>1538</v>
    <v>7</v>
    <v>0</v>
    <v>Image of Milagres, Ceará</v>
  </rv>
  <rv s="1">
    <fb>-7.3127777777778</fb>
    <v>9</v>
  </rv>
  <rv s="1">
    <fb>-38.945833333332999</fb>
    <v>9</v>
  </rv>
  <rv s="1">
    <fb>27462</fb>
    <v>8</v>
  </rv>
  <rv s="13">
    <v>#VALUE!</v>
    <v>en-US</v>
    <v>d1a41d49-62d1-4090-a33c-b7f120668144</v>
    <v>536870912</v>
    <v>1</v>
    <v>1539</v>
    <v>125</v>
    <v>Milagres, Ceará</v>
    <v>92</v>
    <v>5</v>
    <v>Map</v>
    <v>6</v>
    <v>57</v>
    <v>61</v>
    <v>6259</v>
    <v>3</v>
    <v>Milagres is a municipality in the state of Ceará in Brazil.</v>
    <v>6260</v>
    <v>6261</v>
    <v>6262</v>
    <v>Milagres, Ceará</v>
    <v>6263</v>
    <v>Milagres, Ceará</v>
    <v>mdp/vdpid/6492247775206440961</v>
  </rv>
  <rv s="0">
    <v>536870912</v>
    <v>Milhã</v>
    <v>a7b9df1e-ea34-599c-d63d-819af15cc660</v>
    <v>en-US</v>
    <v>Map</v>
  </rv>
  <rv s="1">
    <fb>502.036</fb>
    <v>8</v>
  </rv>
  <rv s="2">
    <v>659</v>
    <v>6</v>
    <v>1540</v>
    <v>7</v>
    <v>0</v>
    <v>Image of Milhã</v>
  </rv>
  <rv s="1">
    <fb>-5.6749999999999998</fb>
    <v>9</v>
  </rv>
  <rv s="4">
    <v>https://www.bing.com/search?q=milh%c3%a3+ceara&amp;form=skydnc</v>
    <v>Learn more on Bing</v>
  </rv>
  <rv s="1">
    <fb>-39.193888888888999</fb>
    <v>9</v>
  </rv>
  <rv s="1">
    <fb>13142</fb>
    <v>8</v>
  </rv>
  <rv s="12">
    <v>#VALUE!</v>
    <v>en-US</v>
    <v>a7b9df1e-ea34-599c-d63d-819af15cc660</v>
    <v>536870912</v>
    <v>1</v>
    <v>1541</v>
    <v>120</v>
    <v>Milhã</v>
    <v>4</v>
    <v>5</v>
    <v>Map</v>
    <v>6</v>
    <v>57</v>
    <v>61</v>
    <v>6266</v>
    <v>3</v>
    <v>Milhã is a municipality in the state of Ceará in the Northeast region of Brazil.</v>
    <v>6267</v>
    <v>6268</v>
    <v>6269</v>
    <v>6270</v>
    <v>Milhã</v>
    <v>6271</v>
    <v>Milhã</v>
    <v>mdp/vdpid/6488938179557588993</v>
  </rv>
  <rv s="0">
    <v>536870912</v>
    <v>Miraíma</v>
    <v>6eaaae1f-4ffe-348d-9c36-4f95519395b8</v>
    <v>en-US</v>
    <v>Map</v>
  </rv>
  <rv s="1">
    <fb>699.58799999999997</fb>
    <v>8</v>
  </rv>
  <rv s="2">
    <v>660</v>
    <v>6</v>
    <v>1542</v>
    <v>7</v>
    <v>0</v>
    <v>Image of Miraíma</v>
  </rv>
  <rv s="1">
    <fb>-3.5688888888889001</fb>
    <v>9</v>
  </rv>
  <rv s="4">
    <v>https://www.bing.com/search?q=mira%c3%adma+ceara&amp;form=skydnc</v>
    <v>Learn more on Bing</v>
  </rv>
  <rv s="1">
    <fb>-39.97</fb>
    <v>9</v>
  </rv>
  <rv s="1">
    <fb>13894</fb>
    <v>8</v>
  </rv>
  <rv s="12">
    <v>#VALUE!</v>
    <v>en-US</v>
    <v>6eaaae1f-4ffe-348d-9c36-4f95519395b8</v>
    <v>536870912</v>
    <v>1</v>
    <v>1543</v>
    <v>120</v>
    <v>Miraíma</v>
    <v>4</v>
    <v>5</v>
    <v>Map</v>
    <v>6</v>
    <v>57</v>
    <v>61</v>
    <v>6274</v>
    <v>3</v>
    <v>Miraíma is a municipality in the state of Ceará in the Northeast region of Brazil.</v>
    <v>6275</v>
    <v>6276</v>
    <v>6277</v>
    <v>6278</v>
    <v>Miraíma</v>
    <v>6279</v>
    <v>Miraíma</v>
    <v>mdp/vdpid/6487119458392342529</v>
  </rv>
  <rv s="0">
    <v>536870912</v>
    <v>Missão Velha</v>
    <v>cfef49d3-2a04-31f1-391d-3f44eca7ed9c</v>
    <v>en-US</v>
    <v>Map</v>
  </rv>
  <rv s="1">
    <fb>651.10799999999995</fb>
    <v>8</v>
  </rv>
  <rv s="2">
    <v>661</v>
    <v>6</v>
    <v>1544</v>
    <v>7</v>
    <v>0</v>
    <v>Image of Missão Velha</v>
  </rv>
  <rv s="1">
    <fb>-7.25</fb>
    <v>9</v>
  </rv>
  <rv s="0">
    <v>805306368</v>
    <v>Tardiny Pinheiro Roberto (Mayor)</v>
    <v>464bead3-8e3f-ac19-6809-1b3b71a511fa</v>
    <v>en-US</v>
    <v>Generic</v>
  </rv>
  <rv s="3">
    <v>238</v>
  </rv>
  <rv s="4">
    <v>https://www.bing.com/search?q=miss%c3%a3o+velha+ceara&amp;form=skydnc</v>
    <v>Learn more on Bing</v>
  </rv>
  <rv s="1">
    <fb>-39.142777777778001</fb>
    <v>9</v>
  </rv>
  <rv s="1">
    <fb>35480</fb>
    <v>8</v>
  </rv>
  <rv s="5">
    <v>#VALUE!</v>
    <v>en-US</v>
    <v>cfef49d3-2a04-31f1-391d-3f44eca7ed9c</v>
    <v>536870912</v>
    <v>1</v>
    <v>1545</v>
    <v>2</v>
    <v>Missão Velha</v>
    <v>4</v>
    <v>5</v>
    <v>Map</v>
    <v>6</v>
    <v>57</v>
    <v>61</v>
    <v>6282</v>
    <v>3</v>
    <v>Missão Velha is a municipality in the state of Ceará in the Northeast region of Brazil.</v>
    <v>6283</v>
    <v>6284</v>
    <v>6286</v>
    <v>6287</v>
    <v>6288</v>
    <v>Missão Velha</v>
    <v>6289</v>
    <v>157</v>
    <v>Missão Velha</v>
    <v>mdp/vdpid/6492224446135271425</v>
  </rv>
  <rv s="0">
    <v>536870912</v>
    <v>Mombaça</v>
    <v>b2e39c2f-af4c-5d4b-b172-759f25a9fb86</v>
    <v>en-US</v>
    <v>Map</v>
  </rv>
  <rv s="1">
    <fb>2119.462</fb>
    <v>8</v>
  </rv>
  <rv s="2">
    <v>662</v>
    <v>6</v>
    <v>1546</v>
    <v>7</v>
    <v>0</v>
    <v>Image of Mombaça</v>
  </rv>
  <rv s="1">
    <fb>-5.7427777777777997</fb>
    <v>9</v>
  </rv>
  <rv s="4">
    <v>https://www.bing.com/search?q=momba%c3%a7a+ceara&amp;form=skydnc</v>
    <v>Learn more on Bing</v>
  </rv>
  <rv s="1">
    <fb>-39.627777777778</fb>
    <v>9</v>
  </rv>
  <rv s="1">
    <fb>43858</fb>
    <v>8</v>
  </rv>
  <rv s="9">
    <v>#VALUE!</v>
    <v>en-US</v>
    <v>b2e39c2f-af4c-5d4b-b172-759f25a9fb86</v>
    <v>536870912</v>
    <v>1</v>
    <v>1547</v>
    <v>72</v>
    <v>Mombaça</v>
    <v>4</v>
    <v>5</v>
    <v>Map</v>
    <v>6</v>
    <v>57</v>
    <v>61</v>
    <v>6292</v>
    <v>3</v>
    <v>Mombaça is a municipality in the state of Ceará in the Northeast region of Brazil.</v>
    <v>6293</v>
    <v>6294</v>
    <v>6295</v>
    <v>6296</v>
    <v>Mombaça</v>
    <v>6297</v>
    <v>157</v>
    <v>Mombaça</v>
    <v>mdp/vdpid/6490436478848466945</v>
  </rv>
  <rv s="0">
    <v>536870912</v>
    <v>Monsenhor Tabosa</v>
    <v>ad3b3fac-e4fc-44f0-7242-439dd28b95fe</v>
    <v>en-US</v>
    <v>Map</v>
  </rv>
  <rv s="1">
    <fb>886.303</fb>
    <v>8</v>
  </rv>
  <rv s="2">
    <v>663</v>
    <v>6</v>
    <v>1548</v>
    <v>7</v>
    <v>0</v>
    <v>Image of Monsenhor Tabosa</v>
  </rv>
  <rv s="1">
    <fb>-4.7888888888889003</fb>
    <v>9</v>
  </rv>
  <rv s="4">
    <v>https://www.bing.com/search?q=monsenhor+tabosa+ceara&amp;form=skydnc</v>
    <v>Learn more on Bing</v>
  </rv>
  <rv s="1">
    <fb>-40.062777777778003</fb>
    <v>9</v>
  </rv>
  <rv s="1">
    <fb>17249</fb>
    <v>8</v>
  </rv>
  <rv s="9">
    <v>#VALUE!</v>
    <v>en-US</v>
    <v>ad3b3fac-e4fc-44f0-7242-439dd28b95fe</v>
    <v>536870912</v>
    <v>1</v>
    <v>1549</v>
    <v>72</v>
    <v>Monsenhor Tabosa</v>
    <v>4</v>
    <v>5</v>
    <v>Map</v>
    <v>6</v>
    <v>57</v>
    <v>61</v>
    <v>6300</v>
    <v>3</v>
    <v>Monsenhor Tabosa is a municipality in the state of Ceará in the Northeast region of Brazil.</v>
    <v>6301</v>
    <v>6302</v>
    <v>6303</v>
    <v>6304</v>
    <v>Monsenhor Tabosa</v>
    <v>6305</v>
    <v>157</v>
    <v>Monsenhor Tabosa</v>
    <v>mdp/vdpid/6487352477598351361</v>
  </rv>
  <rv s="0">
    <v>536870912</v>
    <v>Morada Nova</v>
    <v>ef069a2c-d3c3-c614-8026-6bc905362a77</v>
    <v>en-US</v>
    <v>Map</v>
  </rv>
  <rv s="1">
    <fb>2779.2289999999998</fb>
    <v>8</v>
  </rv>
  <rv s="2">
    <v>664</v>
    <v>6</v>
    <v>1550</v>
    <v>7</v>
    <v>0</v>
    <v>Image of Morada Nova</v>
  </rv>
  <rv s="1">
    <fb>-5.1069444444443999</fb>
    <v>9</v>
  </rv>
  <rv s="4">
    <v>https://www.bing.com/search?q=morada+nova+ceara&amp;form=skydnc</v>
    <v>Learn more on Bing</v>
  </rv>
  <rv s="1">
    <fb>-38.372777777777998</fb>
    <v>9</v>
  </rv>
  <rv s="1">
    <fb>61738</fb>
    <v>8</v>
  </rv>
  <rv s="9">
    <v>#VALUE!</v>
    <v>en-US</v>
    <v>ef069a2c-d3c3-c614-8026-6bc905362a77</v>
    <v>536870912</v>
    <v>1</v>
    <v>1551</v>
    <v>72</v>
    <v>Morada Nova</v>
    <v>4</v>
    <v>5</v>
    <v>Map</v>
    <v>6</v>
    <v>57</v>
    <v>61</v>
    <v>6308</v>
    <v>3</v>
    <v>Morada Nova is a municipality in the state of Ceará in the Northeast region of Brazil.</v>
    <v>6309</v>
    <v>6310</v>
    <v>6311</v>
    <v>6312</v>
    <v>Morada Nova</v>
    <v>6313</v>
    <v>157</v>
    <v>Morada Nova</v>
    <v>mdp/vdpid/6488957845659189249</v>
  </rv>
  <rv s="0">
    <v>536870912</v>
    <v>Moraújo</v>
    <v>ac5f3eab-14e5-a288-c519-456b075df586</v>
    <v>en-US</v>
    <v>Map</v>
  </rv>
  <rv s="1">
    <fb>415.61399999999998</fb>
    <v>8</v>
  </rv>
  <rv s="2">
    <v>665</v>
    <v>6</v>
    <v>1552</v>
    <v>7</v>
    <v>0</v>
    <v>Image of Moraújo</v>
  </rv>
  <rv s="1">
    <fb>-3.4669444444444002</fb>
    <v>9</v>
  </rv>
  <rv s="4">
    <v>https://www.bing.com/search?q=mora%c3%bajo+ceara&amp;form=skydnc</v>
    <v>Learn more on Bing</v>
  </rv>
  <rv s="1">
    <fb>-40.680833333332998</fb>
    <v>9</v>
  </rv>
  <rv s="1">
    <fb>8779</fb>
    <v>8</v>
  </rv>
  <rv s="9">
    <v>#VALUE!</v>
    <v>en-US</v>
    <v>ac5f3eab-14e5-a288-c519-456b075df586</v>
    <v>536870912</v>
    <v>1</v>
    <v>1553</v>
    <v>72</v>
    <v>Moraújo</v>
    <v>4</v>
    <v>5</v>
    <v>Map</v>
    <v>6</v>
    <v>57</v>
    <v>61</v>
    <v>6316</v>
    <v>3</v>
    <v>Moraújo is a municipality in the state of Ceará in the Northeast region of Brazil. The municipality contains part of the 1,592,550 hectares Serra da Ibiapaba Environmental Protection Area, created in 1996.</v>
    <v>6317</v>
    <v>6318</v>
    <v>6319</v>
    <v>6320</v>
    <v>Moraújo</v>
    <v>6321</v>
    <v>157</v>
    <v>Moraújo</v>
    <v>mdp/vdpid/6487035965654171649</v>
  </rv>
  <rv s="0">
    <v>536870912</v>
    <v>Morrinhos, Ceará</v>
    <v>cbb4ab50-f7d5-3d7d-70a4-7c4c4234ffdc</v>
    <v>en-US</v>
    <v>Map</v>
  </rv>
  <rv s="1">
    <fb>408.87799999999999</fb>
    <v>8</v>
  </rv>
  <rv s="2">
    <v>666</v>
    <v>6</v>
    <v>1554</v>
    <v>7</v>
    <v>0</v>
    <v>Image of Morrinhos, Ceará</v>
  </rv>
  <rv s="1">
    <fb>-3.2288888888888998</fb>
    <v>9</v>
  </rv>
  <rv s="1">
    <fb>-40.125</fb>
    <v>9</v>
  </rv>
  <rv s="1">
    <fb>22685</fb>
    <v>8</v>
  </rv>
  <rv s="11">
    <v>#VALUE!</v>
    <v>en-US</v>
    <v>cbb4ab50-f7d5-3d7d-70a4-7c4c4234ffdc</v>
    <v>536870912</v>
    <v>1</v>
    <v>1555</v>
    <v>113</v>
    <v>Morrinhos, Ceará</v>
    <v>92</v>
    <v>5</v>
    <v>Map</v>
    <v>6</v>
    <v>57</v>
    <v>61</v>
    <v>6324</v>
    <v>3</v>
    <v>Morrinhos, Ceará is a municipality in the state of Ceará in the Northeast region of Brazil.</v>
    <v>6325</v>
    <v>6326</v>
    <v>6327</v>
    <v>Morrinhos, Ceará</v>
    <v>6328</v>
    <v>157</v>
    <v>Morrinhos, Ceará</v>
    <v>mdp/vdpid/6487067907980263425</v>
  </rv>
  <rv s="0">
    <v>536870912</v>
    <v>Mucambo</v>
    <v>0350b788-3d44-77e2-048e-348b5cbc7a32</v>
    <v>en-US</v>
    <v>Map</v>
  </rv>
  <rv s="1">
    <fb>190.602</fb>
    <v>8</v>
  </rv>
  <rv s="2">
    <v>667</v>
    <v>6</v>
    <v>1556</v>
    <v>7</v>
    <v>0</v>
    <v>Image of Mucambo</v>
  </rv>
  <rv s="1">
    <fb>-3.9088888888889</fb>
    <v>9</v>
  </rv>
  <rv s="0">
    <v>805306368</v>
    <v>Francisco das Chagas Parente Aguiar (Mayor)</v>
    <v>27100a71-453d-de4e-128e-801708020e3b</v>
    <v>en-US</v>
    <v>Generic</v>
  </rv>
  <rv s="3">
    <v>239</v>
  </rv>
  <rv s="4">
    <v>https://www.bing.com/search?q=mucambo+ceara&amp;form=skydnc</v>
    <v>Learn more on Bing</v>
  </rv>
  <rv s="1">
    <fb>-40.746944444443997</fb>
    <v>9</v>
  </rv>
  <rv s="1">
    <fb>14561</fb>
    <v>8</v>
  </rv>
  <rv s="5">
    <v>#VALUE!</v>
    <v>en-US</v>
    <v>0350b788-3d44-77e2-048e-348b5cbc7a32</v>
    <v>536870912</v>
    <v>1</v>
    <v>1557</v>
    <v>2</v>
    <v>Mucambo</v>
    <v>4</v>
    <v>5</v>
    <v>Map</v>
    <v>6</v>
    <v>64</v>
    <v>61</v>
    <v>6331</v>
    <v>3</v>
    <v>Mucambo is a municipality in the state of Ceará in the Northeast region of Brazil.</v>
    <v>6332</v>
    <v>6333</v>
    <v>6335</v>
    <v>6336</v>
    <v>6337</v>
    <v>Mucambo</v>
    <v>6338</v>
    <v>157</v>
    <v>Mucambo</v>
    <v>mdp/vdpid/6487101970392809473</v>
  </rv>
  <rv s="0">
    <v>536870912</v>
    <v>Mulungu, Ceará</v>
    <v>8ce3e26a-585e-c602-f77d-642fad47c4f7</v>
    <v>en-US</v>
    <v>Map</v>
  </rv>
  <rv s="1">
    <fb>134.59399999999999</fb>
    <v>8</v>
  </rv>
  <rv s="2">
    <v>668</v>
    <v>6</v>
    <v>1558</v>
    <v>7</v>
    <v>0</v>
    <v>Image of Mulungu, Ceará</v>
  </rv>
  <rv s="1">
    <fb>-4.3058333333333003</fb>
    <v>9</v>
  </rv>
  <rv s="1">
    <fb>-38.995833333333003</fb>
    <v>9</v>
  </rv>
  <rv s="1">
    <fb>10941</fb>
    <v>8</v>
  </rv>
  <rv s="11">
    <v>#VALUE!</v>
    <v>en-US</v>
    <v>8ce3e26a-585e-c602-f77d-642fad47c4f7</v>
    <v>536870912</v>
    <v>1</v>
    <v>1559</v>
    <v>113</v>
    <v>Mulungu, Ceará</v>
    <v>92</v>
    <v>5</v>
    <v>Map</v>
    <v>6</v>
    <v>57</v>
    <v>61</v>
    <v>6341</v>
    <v>3</v>
    <v>Mulungu, Ceará is a municipality in the state of Ceará in the Northeast region of Brazil. Localizada na região cearense do Maciço de Baturité.</v>
    <v>6342</v>
    <v>6343</v>
    <v>6344</v>
    <v>Mulungu, Ceará</v>
    <v>6345</v>
    <v>157</v>
    <v>Mulungu, Ceará</v>
    <v>mdp/vdpid/6488853113217220609</v>
  </rv>
  <rv s="0">
    <v>536870912</v>
    <v>Nova Olinda, Ceará</v>
    <v>cd1d1283-acba-4375-b04a-1938bc975209</v>
    <v>en-US</v>
    <v>Map</v>
  </rv>
  <rv s="1">
    <fb>284.404</fb>
    <v>8</v>
  </rv>
  <rv s="2">
    <v>669</v>
    <v>6</v>
    <v>1560</v>
    <v>7</v>
    <v>0</v>
    <v>Image of Nova Olinda, Ceará</v>
  </rv>
  <rv s="1">
    <fb>-7.0919444444444002</fb>
    <v>9</v>
  </rv>
  <rv s="0">
    <v>805306368</v>
    <v>Ítalo Brito Alencar (Mayor)</v>
    <v>cb8e01ca-67f1-f2d7-3b7f-dfb51e3d0b90</v>
    <v>en-US</v>
    <v>Generic</v>
  </rv>
  <rv s="3">
    <v>240</v>
  </rv>
  <rv s="1">
    <fb>-39.680833333332998</fb>
    <v>9</v>
  </rv>
  <rv s="1">
    <fb>15684</fb>
    <v>8</v>
  </rv>
  <rv s="22">
    <v>#VALUE!</v>
    <v>en-US</v>
    <v>cd1d1283-acba-4375-b04a-1938bc975209</v>
    <v>536870912</v>
    <v>1</v>
    <v>1561</v>
    <v>762</v>
    <v>Nova Olinda, Ceará</v>
    <v>92</v>
    <v>5</v>
    <v>Map</v>
    <v>6</v>
    <v>57</v>
    <v>61</v>
    <v>6348</v>
    <v>3</v>
    <v>Nova Olinda is a municipality of the Northeastern state of Ceará in Brazil. It is located in the micro-region of Cariri, mesoregion of Southern Cearense, Metropolitan Region of Cariri. Its population is 15,798 inhabitants, as estimated by the ...</v>
    <v>6349</v>
    <v>6350</v>
    <v>6352</v>
    <v>6353</v>
    <v>Nova Olinda, Ceará</v>
    <v>6354</v>
    <v>157</v>
    <v>Nova Olinda, Ceará</v>
    <v>mdp/vdpid/6490716640672481281</v>
  </rv>
  <rv s="0">
    <v>536870912</v>
    <v>Nova Russas</v>
    <v>0827c185-9140-1feb-d90d-fdc921d6dce7</v>
    <v>en-US</v>
    <v>Map</v>
  </rv>
  <rv s="1">
    <fb>742.76300000000003</fb>
    <v>8</v>
  </rv>
  <rv s="2">
    <v>670</v>
    <v>6</v>
    <v>1562</v>
    <v>7</v>
    <v>0</v>
    <v>Image of Nova Russas</v>
  </rv>
  <rv s="1">
    <fb>-4.7</fb>
    <v>9</v>
  </rv>
  <rv s="4">
    <v>https://www.bing.com/search?q=nova+russas+ceara&amp;form=skydnc</v>
    <v>Learn more on Bing</v>
  </rv>
  <rv s="1">
    <fb>-40.566666666666997</fb>
    <v>9</v>
  </rv>
  <rv s="1">
    <fb>32408</fb>
    <v>8</v>
  </rv>
  <rv s="9">
    <v>#VALUE!</v>
    <v>en-US</v>
    <v>0827c185-9140-1feb-d90d-fdc921d6dce7</v>
    <v>536870912</v>
    <v>1</v>
    <v>1563</v>
    <v>72</v>
    <v>Nova Russas</v>
    <v>4</v>
    <v>5</v>
    <v>Map</v>
    <v>6</v>
    <v>57</v>
    <v>61</v>
    <v>6357</v>
    <v>3</v>
    <v>Nova Russas is a municipality in the state of Ceará in the Northeast region of Brazil.</v>
    <v>6358</v>
    <v>6359</v>
    <v>6360</v>
    <v>6361</v>
    <v>Nova Russas</v>
    <v>6362</v>
    <v>157</v>
    <v>Nova Russas</v>
    <v>mdp/vdpid/6487315848691187713</v>
  </rv>
  <rv s="0">
    <v>536870912</v>
    <v>Novo Oriente</v>
    <v>ec8a5feb-affe-8b3e-d9a7-0906142f4c11</v>
    <v>en-US</v>
    <v>Map</v>
  </rv>
  <rv s="1">
    <fb>949.20600000000002</fb>
    <v>8</v>
  </rv>
  <rv s="2">
    <v>671</v>
    <v>6</v>
    <v>1564</v>
    <v>7</v>
    <v>0</v>
    <v>Image of Novo Oriente</v>
  </rv>
  <rv s="1">
    <fb>-5.5338888888889004</fb>
    <v>9</v>
  </rv>
  <rv s="4">
    <v>https://www.bing.com/search?q=novo+oriente+ceara&amp;form=skydnc</v>
    <v>Learn more on Bing</v>
  </rv>
  <rv s="1">
    <fb>-40.773888888888997</fb>
    <v>9</v>
  </rv>
  <rv s="1">
    <fb>28673</fb>
    <v>8</v>
  </rv>
  <rv s="9">
    <v>#VALUE!</v>
    <v>en-US</v>
    <v>ec8a5feb-affe-8b3e-d9a7-0906142f4c11</v>
    <v>536870912</v>
    <v>1</v>
    <v>1565</v>
    <v>72</v>
    <v>Novo Oriente</v>
    <v>4</v>
    <v>5</v>
    <v>Map</v>
    <v>6</v>
    <v>57</v>
    <v>61</v>
    <v>6365</v>
    <v>3</v>
    <v>Novo Oriente is a municipality in the state of Ceará in the Northeast region of Brazil.</v>
    <v>6366</v>
    <v>6367</v>
    <v>6368</v>
    <v>6369</v>
    <v>Novo Oriente</v>
    <v>6370</v>
    <v>157</v>
    <v>Novo Oriente</v>
    <v>mdp/vdpid/6490392592570646529</v>
  </rv>
  <rv s="0">
    <v>536870912</v>
    <v>Ocara</v>
    <v>b05a0f6b-2d62-f582-8f70-216acf4650a1</v>
    <v>en-US</v>
    <v>Map</v>
  </rv>
  <rv s="1">
    <fb>765.36599999999999</fb>
    <v>8</v>
  </rv>
  <rv s="2">
    <v>672</v>
    <v>6</v>
    <v>1566</v>
    <v>7</v>
    <v>0</v>
    <v>Image of Ocara</v>
  </rv>
  <rv s="1">
    <fb>-4.4908333333332999</fb>
    <v>9</v>
  </rv>
  <rv s="4">
    <v>https://www.bing.com/search?q=ocara+ceara&amp;form=skydnc</v>
    <v>Learn more on Bing</v>
  </rv>
  <rv s="1">
    <fb>-38.596944444443999</fb>
    <v>9</v>
  </rv>
  <rv s="1">
    <fb>25833</fb>
    <v>8</v>
  </rv>
  <rv s="9">
    <v>#VALUE!</v>
    <v>en-US</v>
    <v>b05a0f6b-2d62-f582-8f70-216acf4650a1</v>
    <v>536870912</v>
    <v>1</v>
    <v>1567</v>
    <v>72</v>
    <v>Ocara</v>
    <v>4</v>
    <v>5</v>
    <v>Map</v>
    <v>6</v>
    <v>57</v>
    <v>61</v>
    <v>6373</v>
    <v>3</v>
    <v>Ocara is a municipality in the state of Ceará in the Northeast region of Brazil.</v>
    <v>6374</v>
    <v>6375</v>
    <v>6376</v>
    <v>6377</v>
    <v>Ocara</v>
    <v>6378</v>
    <v>157</v>
    <v>Ocara</v>
    <v>mdp/vdpid/6488883522709749761</v>
  </rv>
  <rv s="0">
    <v>536870912</v>
    <v>Orós</v>
    <v>347a67ce-42d2-2112-0773-8923ce81d1f4</v>
    <v>en-US</v>
    <v>Map</v>
  </rv>
  <rv s="1">
    <fb>576.26900000000001</fb>
    <v>8</v>
  </rv>
  <rv s="2">
    <v>673</v>
    <v>6</v>
    <v>1568</v>
    <v>7</v>
    <v>0</v>
    <v>Image of Orós</v>
  </rv>
  <rv s="1">
    <fb>-6.2438888888889004</fb>
    <v>9</v>
  </rv>
  <rv s="4">
    <v>https://www.bing.com/search?q=or%c3%b3s+ceara&amp;form=skydnc</v>
    <v>Learn more on Bing</v>
  </rv>
  <rv s="1">
    <fb>-38.913888888888998</fb>
    <v>9</v>
  </rv>
  <rv s="1">
    <fb>21384</fb>
    <v>8</v>
  </rv>
  <rv s="9">
    <v>#VALUE!</v>
    <v>en-US</v>
    <v>347a67ce-42d2-2112-0773-8923ce81d1f4</v>
    <v>536870912</v>
    <v>1</v>
    <v>1569</v>
    <v>72</v>
    <v>Orós</v>
    <v>4</v>
    <v>5</v>
    <v>Map</v>
    <v>6</v>
    <v>57</v>
    <v>61</v>
    <v>6381</v>
    <v>3</v>
    <v>Orós is a municipality in the state of Ceará in the Northeast region of Brazil. Its largest district is Guassussê.</v>
    <v>6382</v>
    <v>6383</v>
    <v>6384</v>
    <v>6385</v>
    <v>Orós</v>
    <v>6386</v>
    <v>157</v>
    <v>Orós</v>
    <v>mdp/vdpid/6491971328394919937</v>
  </rv>
  <rv s="0">
    <v>536870912</v>
    <v>Pacajus</v>
    <v>8314fce1-a544-b545-339e-f912a0211579</v>
    <v>en-US</v>
    <v>Map</v>
  </rv>
  <rv s="1">
    <fb>254.435</fb>
    <v>8</v>
  </rv>
  <rv s="2">
    <v>674</v>
    <v>6</v>
    <v>1570</v>
    <v>7</v>
    <v>0</v>
    <v>Image of Pacajus</v>
  </rv>
  <rv s="1">
    <fb>-4.1727777777778003</fb>
    <v>9</v>
  </rv>
  <rv s="4">
    <v>https://www.bing.com/search?q=pacajus+ceara&amp;form=skydnc</v>
    <v>Learn more on Bing</v>
  </rv>
  <rv s="1">
    <fb>-38.460833333332999</fb>
    <v>9</v>
  </rv>
  <rv s="1">
    <fb>73188</fb>
    <v>8</v>
  </rv>
  <rv s="9">
    <v>#VALUE!</v>
    <v>en-US</v>
    <v>8314fce1-a544-b545-339e-f912a0211579</v>
    <v>536870912</v>
    <v>1</v>
    <v>1571</v>
    <v>72</v>
    <v>Pacajus</v>
    <v>4</v>
    <v>5</v>
    <v>Map</v>
    <v>6</v>
    <v>57</v>
    <v>61</v>
    <v>6389</v>
    <v>3</v>
    <v>Pacajus is a municipality in Ceará, Northeast Region, Brazil.</v>
    <v>6390</v>
    <v>6391</v>
    <v>6392</v>
    <v>6393</v>
    <v>Pacajus</v>
    <v>6394</v>
    <v>157</v>
    <v>Pacajus</v>
    <v>mdp/vdpid/6488692092057944065</v>
  </rv>
  <rv s="0">
    <v>536870912</v>
    <v>Pacatuba, Ceará</v>
    <v>b74f3032-4261-a322-0500-feda67389aa4</v>
    <v>en-US</v>
    <v>Map</v>
  </rv>
  <rv s="1">
    <fb>132.42699999999999</fb>
    <v>8</v>
  </rv>
  <rv s="2">
    <v>675</v>
    <v>6</v>
    <v>1572</v>
    <v>7</v>
    <v>0</v>
    <v>Image of Pacatuba, Ceará</v>
  </rv>
  <rv s="1">
    <fb>-3.9838888888889001</fb>
    <v>9</v>
  </rv>
  <rv s="1">
    <fb>84554</fb>
    <v>8</v>
  </rv>
  <rv s="11">
    <v>#VALUE!</v>
    <v>en-US</v>
    <v>b74f3032-4261-a322-0500-feda67389aa4</v>
    <v>536870912</v>
    <v>1</v>
    <v>1573</v>
    <v>113</v>
    <v>Pacatuba, Ceará</v>
    <v>92</v>
    <v>5</v>
    <v>Map</v>
    <v>6</v>
    <v>57</v>
    <v>61</v>
    <v>6397</v>
    <v>3</v>
    <v>Pacatuba, Ceará is a municipality in the state of Ceará in the Northeast region of Brazil.</v>
    <v>6398</v>
    <v>6399</v>
    <v>6119</v>
    <v>Pacatuba, Ceará</v>
    <v>6400</v>
    <v>157</v>
    <v>Pacatuba, Ceará</v>
    <v>mdp/vdpid/6488685632443908097</v>
  </rv>
  <rv s="0">
    <v>536870912</v>
    <v>Pacoti</v>
    <v>da33a92c-3a44-b251-3f39-8ba2044dee04</v>
    <v>en-US</v>
    <v>Map</v>
  </rv>
  <rv s="1">
    <fb>111.959</fb>
    <v>8</v>
  </rv>
  <rv s="2">
    <v>676</v>
    <v>6</v>
    <v>1574</v>
    <v>7</v>
    <v>0</v>
    <v>Image of Pacoti</v>
  </rv>
  <rv s="1">
    <fb>-4.2249999999999996</fb>
    <v>9</v>
  </rv>
  <rv s="4">
    <v>https://www.bing.com/search?q=pacoti+ceara&amp;form=skydnc</v>
    <v>Learn more on Bing</v>
  </rv>
  <rv s="1">
    <fb>-38.922777777778002</fb>
    <v>9</v>
  </rv>
  <rv s="1">
    <fb>12288</fb>
    <v>8</v>
  </rv>
  <rv s="9">
    <v>#VALUE!</v>
    <v>en-US</v>
    <v>da33a92c-3a44-b251-3f39-8ba2044dee04</v>
    <v>536870912</v>
    <v>1</v>
    <v>1575</v>
    <v>72</v>
    <v>Pacoti</v>
    <v>4</v>
    <v>5</v>
    <v>Map</v>
    <v>6</v>
    <v>57</v>
    <v>61</v>
    <v>6403</v>
    <v>3</v>
    <v>Pacoti is a municipality in the state of Ceará in the Northeast region of Brazil.</v>
    <v>6404</v>
    <v>6405</v>
    <v>6406</v>
    <v>6407</v>
    <v>Pacoti</v>
    <v>6408</v>
    <v>157</v>
    <v>Pacoti</v>
    <v>mdp/vdpid/6488852177065345025</v>
  </rv>
  <rv s="0">
    <v>536870912</v>
    <v>Pacujá</v>
    <v>970d95d9-abe5-b1ee-2fc1-8421cdd166af</v>
    <v>en-US</v>
    <v>Map</v>
  </rv>
  <rv s="1">
    <fb>76.099999999999994</fb>
    <v>8</v>
  </rv>
  <rv s="2">
    <v>677</v>
    <v>6</v>
    <v>1576</v>
    <v>7</v>
    <v>0</v>
    <v>Image of Pacujá</v>
  </rv>
  <rv s="1">
    <fb>-3.9877777777777998</fb>
    <v>9</v>
  </rv>
  <rv s="4">
    <v>https://www.bing.com/search?q=pacuj%c3%a1+ceara&amp;form=skydnc</v>
    <v>Learn more on Bing</v>
  </rv>
  <rv s="1">
    <fb>6549</fb>
    <v>8</v>
  </rv>
  <rv s="9">
    <v>#VALUE!</v>
    <v>en-US</v>
    <v>970d95d9-abe5-b1ee-2fc1-8421cdd166af</v>
    <v>536870912</v>
    <v>1</v>
    <v>1577</v>
    <v>72</v>
    <v>Pacujá</v>
    <v>4</v>
    <v>5</v>
    <v>Map</v>
    <v>6</v>
    <v>57</v>
    <v>61</v>
    <v>6411</v>
    <v>3</v>
    <v>Pacujá is a municipality in the state of Ceará in the Northeast region of Brazil.</v>
    <v>6412</v>
    <v>6413</v>
    <v>6414</v>
    <v>6231</v>
    <v>Pacujá</v>
    <v>6415</v>
    <v>157</v>
    <v>Pacujá</v>
    <v>mdp/vdpid/6487102991454175233</v>
  </rv>
  <rv s="0">
    <v>536870912</v>
    <v>Palhano</v>
    <v>ca25aa3b-7083-abdf-cb6b-02964564a94b</v>
    <v>en-US</v>
    <v>Map</v>
  </rv>
  <rv s="1">
    <fb>442.78500000000003</fb>
    <v>8</v>
  </rv>
  <rv s="2">
    <v>678</v>
    <v>6</v>
    <v>1578</v>
    <v>7</v>
    <v>0</v>
    <v>Image of Palhano</v>
  </rv>
  <rv s="1">
    <fb>-4.7450000000000001</fb>
    <v>9</v>
  </rv>
  <rv s="4">
    <v>https://www.bing.com/search?q=palhano+ceara&amp;form=skydnc</v>
    <v>Learn more on Bing</v>
  </rv>
  <rv s="1">
    <fb>-37.958888888889</fb>
    <v>9</v>
  </rv>
  <rv s="1">
    <fb>9422</fb>
    <v>8</v>
  </rv>
  <rv s="9">
    <v>#VALUE!</v>
    <v>en-US</v>
    <v>ca25aa3b-7083-abdf-cb6b-02964564a94b</v>
    <v>536870912</v>
    <v>1</v>
    <v>1579</v>
    <v>72</v>
    <v>Palhano</v>
    <v>4</v>
    <v>5</v>
    <v>Map</v>
    <v>6</v>
    <v>57</v>
    <v>61</v>
    <v>6418</v>
    <v>3</v>
    <v>Palhano is a municipality in the state of Ceará in the Northeast region of Brazil.</v>
    <v>6419</v>
    <v>6420</v>
    <v>6421</v>
    <v>6422</v>
    <v>Palhano</v>
    <v>6423</v>
    <v>157</v>
    <v>Palhano</v>
    <v>mdp/vdpid/6489002440875048961</v>
  </rv>
  <rv s="0">
    <v>536870912</v>
    <v>Palmácia</v>
    <v>c6744ac0-60fb-ffd2-3589-91b3df8ff88c</v>
    <v>en-US</v>
    <v>Map</v>
  </rv>
  <rv s="1">
    <fb>117.81399999999999</fb>
    <v>8</v>
  </rv>
  <rv s="2">
    <v>679</v>
    <v>6</v>
    <v>1580</v>
    <v>7</v>
    <v>0</v>
    <v>Image of Palmácia</v>
  </rv>
  <rv s="1">
    <fb>-4.1500000000000004</fb>
    <v>9</v>
  </rv>
  <rv s="4">
    <v>https://www.bing.com/search?q=palm%c3%a1cia+ceara&amp;form=skydnc</v>
    <v>Learn more on Bing</v>
  </rv>
  <rv s="1">
    <fb>-38.845833333332997</fb>
    <v>9</v>
  </rv>
  <rv s="1">
    <fb>13439</fb>
    <v>8</v>
  </rv>
  <rv s="9">
    <v>#VALUE!</v>
    <v>en-US</v>
    <v>c6744ac0-60fb-ffd2-3589-91b3df8ff88c</v>
    <v>536870912</v>
    <v>1</v>
    <v>1581</v>
    <v>72</v>
    <v>Palmácia</v>
    <v>4</v>
    <v>5</v>
    <v>Map</v>
    <v>6</v>
    <v>57</v>
    <v>61</v>
    <v>6426</v>
    <v>3</v>
    <v>Palmácia is located in the mountainous region of Ceará and stands out as a tourist destination in the state, classified as ideal city for eco-tourism and adventure tourism.</v>
    <v>6427</v>
    <v>6428</v>
    <v>6429</v>
    <v>6430</v>
    <v>Palmácia</v>
    <v>6431</v>
    <v>157</v>
    <v>Palmácia</v>
    <v>mdp/vdpid/6488664917581758465</v>
  </rv>
  <rv s="0">
    <v>536870912</v>
    <v>Paracuru</v>
    <v>32b5978f-d7e2-f998-2b96-2100a088b626</v>
    <v>en-US</v>
    <v>Map</v>
  </rv>
  <rv s="1">
    <fb>303.25299999999999</fb>
    <v>8</v>
  </rv>
  <rv s="2">
    <v>680</v>
    <v>6</v>
    <v>1582</v>
    <v>7</v>
    <v>0</v>
    <v>Image of Paracuru</v>
  </rv>
  <rv s="1">
    <fb>-3.41</fb>
    <v>9</v>
  </rv>
  <rv s="4">
    <v>https://www.bing.com/search?q=paracuru+ceara&amp;form=skydnc</v>
    <v>Learn more on Bing</v>
  </rv>
  <rv s="1">
    <fb>-39.030833333333</fb>
    <v>9</v>
  </rv>
  <rv s="1">
    <fb>35304</fb>
    <v>8</v>
  </rv>
  <rv s="9">
    <v>#VALUE!</v>
    <v>en-US</v>
    <v>32b5978f-d7e2-f998-2b96-2100a088b626</v>
    <v>536870912</v>
    <v>1</v>
    <v>1583</v>
    <v>72</v>
    <v>Paracuru</v>
    <v>4</v>
    <v>5</v>
    <v>Map</v>
    <v>6</v>
    <v>57</v>
    <v>61</v>
    <v>6434</v>
    <v>3</v>
    <v>Paracuru is a municipality in the state of Ceará in the Northeast region of Brazil. According to historian Rodolfo Spínola books "Vicente Pinzon e a Descoberta do Brasil" and " Naufragos, Traficantes e Deportados" written by journalist Eduardo ...</v>
    <v>6435</v>
    <v>6436</v>
    <v>6437</v>
    <v>6438</v>
    <v>Paracuru</v>
    <v>6439</v>
    <v>157</v>
    <v>Paracuru</v>
    <v>mdp/vdpid/6488587203470426113</v>
  </rv>
  <rv s="0">
    <v>536870912</v>
    <v>Paraipaba</v>
    <v>71dfa550-4058-2ed4-da7e-358e45f1fa7e</v>
    <v>en-US</v>
    <v>Map</v>
  </rv>
  <rv s="1">
    <fb>301.12299999999999</fb>
    <v>8</v>
  </rv>
  <rv s="2">
    <v>681</v>
    <v>6</v>
    <v>1584</v>
    <v>7</v>
    <v>0</v>
    <v>Image of Paraipaba</v>
  </rv>
  <rv s="1">
    <fb>-3.4388888888889002</fb>
    <v>9</v>
  </rv>
  <rv s="4">
    <v>https://www.bing.com/search?q=paraipaba+ceara&amp;form=skydnc</v>
    <v>Learn more on Bing</v>
  </rv>
  <rv s="1">
    <fb>-39.147777777778003</fb>
    <v>9</v>
  </rv>
  <rv s="1">
    <fb>32992</fb>
    <v>8</v>
  </rv>
  <rv s="12">
    <v>#VALUE!</v>
    <v>en-US</v>
    <v>71dfa550-4058-2ed4-da7e-358e45f1fa7e</v>
    <v>536870912</v>
    <v>1</v>
    <v>1585</v>
    <v>120</v>
    <v>Paraipaba</v>
    <v>4</v>
    <v>5</v>
    <v>Map</v>
    <v>6</v>
    <v>57</v>
    <v>61</v>
    <v>6442</v>
    <v>3</v>
    <v>Paraipaba is a municipality in the state of Ceará in the Northeast region of Brazil.</v>
    <v>6443</v>
    <v>6444</v>
    <v>6445</v>
    <v>6446</v>
    <v>Paraipaba</v>
    <v>6447</v>
    <v>Paraipaba</v>
    <v>mdp/vdpid/6488586402693906433</v>
  </rv>
  <rv s="0">
    <v>536870912</v>
    <v>Parambu</v>
    <v>f4661389-da76-bc19-306f-0dbdd62b1ab4</v>
    <v>en-US</v>
    <v>Map</v>
  </rv>
  <rv s="1">
    <fb>2303.402</fb>
    <v>8</v>
  </rv>
  <rv s="2">
    <v>682</v>
    <v>6</v>
    <v>1586</v>
    <v>7</v>
    <v>0</v>
    <v>Image of Parambu</v>
  </rv>
  <rv s="1">
    <fb>-6.2108333333332997</fb>
    <v>9</v>
  </rv>
  <rv s="4">
    <v>https://www.bing.com/search?q=parambu+ceara&amp;form=skydnc</v>
    <v>Learn more on Bing</v>
  </rv>
  <rv s="1">
    <fb>-40.693888888888999</fb>
    <v>9</v>
  </rv>
  <rv s="1">
    <fb>31455</fb>
    <v>8</v>
  </rv>
  <rv s="9">
    <v>#VALUE!</v>
    <v>en-US</v>
    <v>f4661389-da76-bc19-306f-0dbdd62b1ab4</v>
    <v>536870912</v>
    <v>1</v>
    <v>1587</v>
    <v>72</v>
    <v>Parambu</v>
    <v>4</v>
    <v>5</v>
    <v>Map</v>
    <v>6</v>
    <v>57</v>
    <v>61</v>
    <v>6450</v>
    <v>3</v>
    <v>Parambu, Ceará is a municipality in the state of Ceará in the Northeast region of Brazil.</v>
    <v>6451</v>
    <v>6452</v>
    <v>6453</v>
    <v>6454</v>
    <v>Parambu</v>
    <v>6455</v>
    <v>157</v>
    <v>Parambu</v>
    <v>mdp/vdpid/6490470834493194241</v>
  </rv>
  <rv s="0">
    <v>536870912</v>
    <v>Paramoti</v>
    <v>7101714f-bc61-02db-a31f-0bf83dc7ba26</v>
    <v>en-US</v>
    <v>Map</v>
  </rv>
  <rv s="1">
    <fb>482.64800000000002</fb>
    <v>8</v>
  </rv>
  <rv s="2">
    <v>683</v>
    <v>6</v>
    <v>1588</v>
    <v>7</v>
    <v>0</v>
    <v>Image of Paramoti</v>
  </rv>
  <rv s="1">
    <fb>-4.0969444444444001</fb>
    <v>9</v>
  </rv>
  <rv s="4">
    <v>https://www.bing.com/search?q=paramoti+ceara&amp;form=skydnc</v>
    <v>Learn more on Bing</v>
  </rv>
  <rv s="1">
    <fb>12252</fb>
    <v>8</v>
  </rv>
  <rv s="9">
    <v>#VALUE!</v>
    <v>en-US</v>
    <v>7101714f-bc61-02db-a31f-0bf83dc7ba26</v>
    <v>536870912</v>
    <v>1</v>
    <v>1589</v>
    <v>72</v>
    <v>Paramoti</v>
    <v>4</v>
    <v>5</v>
    <v>Map</v>
    <v>6</v>
    <v>57</v>
    <v>61</v>
    <v>6458</v>
    <v>3</v>
    <v>Paramoti is a municipality in the state of Ceará in the Northeast region of Brazil.</v>
    <v>6459</v>
    <v>6460</v>
    <v>6461</v>
    <v>5726</v>
    <v>Paramoti</v>
    <v>6462</v>
    <v>157</v>
    <v>Paramoti</v>
    <v>mdp/vdpid/6488653955835363329</v>
  </rv>
  <rv s="0">
    <v>536870912</v>
    <v>Pedra Branca, Ceará</v>
    <v>3ea444be-4001-63f4-8669-9d6fd85858c0</v>
    <v>en-US</v>
    <v>Map</v>
  </rv>
  <rv s="1">
    <fb>1303.2729999999999</fb>
    <v>8</v>
  </rv>
  <rv s="2">
    <v>684</v>
    <v>6</v>
    <v>1590</v>
    <v>7</v>
    <v>0</v>
    <v>Image of Pedra Branca, Ceará</v>
  </rv>
  <rv s="1">
    <fb>-5.4538888888889003</fb>
    <v>9</v>
  </rv>
  <rv s="4">
    <v>https://www.bing.com/search?q=pedra+branca+brazil&amp;form=skydnc</v>
    <v>Learn more on Bing</v>
  </rv>
  <rv s="1">
    <fb>-39.716944444444003</fb>
    <v>9</v>
  </rv>
  <rv s="1">
    <fb>43309</fb>
    <v>8</v>
  </rv>
  <rv s="9">
    <v>#VALUE!</v>
    <v>en-US</v>
    <v>3ea444be-4001-63f4-8669-9d6fd85858c0</v>
    <v>536870912</v>
    <v>1</v>
    <v>1591</v>
    <v>72</v>
    <v>Pedra Branca, Ceará</v>
    <v>4</v>
    <v>5</v>
    <v>Map</v>
    <v>6</v>
    <v>57</v>
    <v>61</v>
    <v>6465</v>
    <v>414</v>
    <v>Pedra Branca is a municipality in the state of Ceará, Brazil.</v>
    <v>6466</v>
    <v>6467</v>
    <v>6468</v>
    <v>6469</v>
    <v>Pedra Branca, Ceará</v>
    <v>6470</v>
    <v>157</v>
    <v>Pedra Branca, Ceará</v>
    <v>mdp/vdpid/6487430895228682241</v>
  </rv>
  <rv s="0">
    <v>536870912</v>
    <v>Penaforte</v>
    <v>0b145c8d-dcf8-e3ad-5e20-13796d68d007</v>
    <v>en-US</v>
    <v>Map</v>
  </rv>
  <rv s="1">
    <fb>141.92699999999999</fb>
    <v>8</v>
  </rv>
  <rv s="2">
    <v>685</v>
    <v>6</v>
    <v>1592</v>
    <v>7</v>
    <v>0</v>
    <v>Image of Penaforte</v>
  </rv>
  <rv s="1">
    <fb>-7.8288888888889003</fb>
    <v>9</v>
  </rv>
  <rv s="0">
    <v>805306368</v>
    <v>Nicolau Vieira Angelo (Mayor)</v>
    <v>7e2d9fc4-3393-40c8-1e71-b1ae8ef31138</v>
    <v>en-US</v>
    <v>Generic</v>
  </rv>
  <rv s="3">
    <v>241</v>
  </rv>
  <rv s="4">
    <v>https://www.bing.com/search?q=penaforte+ceara&amp;form=skydnc</v>
    <v>Learn more on Bing</v>
  </rv>
  <rv s="1">
    <fb>-39.076944444444003</fb>
    <v>9</v>
  </rv>
  <rv s="1">
    <fb>9143</fb>
    <v>8</v>
  </rv>
  <rv s="5">
    <v>#VALUE!</v>
    <v>en-US</v>
    <v>0b145c8d-dcf8-e3ad-5e20-13796d68d007</v>
    <v>536870912</v>
    <v>1</v>
    <v>1593</v>
    <v>2</v>
    <v>Penaforte</v>
    <v>4</v>
    <v>5</v>
    <v>Map</v>
    <v>6</v>
    <v>57</v>
    <v>61</v>
    <v>6473</v>
    <v>3</v>
    <v>Penaforte is the southernmost municipality in the Brazilian state of Ceará, bordering the state of Pernambuco.</v>
    <v>6474</v>
    <v>6475</v>
    <v>6477</v>
    <v>6478</v>
    <v>6479</v>
    <v>Penaforte</v>
    <v>6480</v>
    <v>157</v>
    <v>Penaforte</v>
    <v>mdp/vdpid/6492300827464564737</v>
  </rv>
  <rv s="0">
    <v>536870912</v>
    <v>Pentecoste</v>
    <v>7b2c1ebd-6b49-617f-76d0-a50c6548935f</v>
    <v>en-US</v>
    <v>Map</v>
  </rv>
  <rv s="1">
    <fb>1378.2950000000001</fb>
    <v>8</v>
  </rv>
  <rv s="2">
    <v>686</v>
    <v>6</v>
    <v>1594</v>
    <v>7</v>
    <v>0</v>
    <v>Image of Pentecoste</v>
  </rv>
  <rv s="1">
    <fb>-3.7927777777778</fb>
    <v>9</v>
  </rv>
  <rv s="4">
    <v>https://www.bing.com/search?q=pentecoste+ceara&amp;form=skydnc</v>
    <v>Learn more on Bing</v>
  </rv>
  <rv s="1">
    <fb>-39.270000000000003</fb>
    <v>9</v>
  </rv>
  <rv s="1">
    <fb>37900</fb>
    <v>8</v>
  </rv>
  <rv s="9">
    <v>#VALUE!</v>
    <v>en-US</v>
    <v>7b2c1ebd-6b49-617f-76d0-a50c6548935f</v>
    <v>536870912</v>
    <v>1</v>
    <v>1595</v>
    <v>72</v>
    <v>Pentecoste</v>
    <v>4</v>
    <v>5</v>
    <v>Map</v>
    <v>6</v>
    <v>57</v>
    <v>61</v>
    <v>6483</v>
    <v>3</v>
    <v>Pentecoste is a municipality in the state of Ceará in the Northeast region of Brazil.</v>
    <v>6484</v>
    <v>6485</v>
    <v>6486</v>
    <v>6487</v>
    <v>Pentecoste</v>
    <v>6488</v>
    <v>157</v>
    <v>Pentecoste</v>
    <v>mdp/vdpid/6488637609273720833</v>
  </rv>
  <rv s="0">
    <v>536870912</v>
    <v>Pereiro, Ceará</v>
    <v>6e0d9617-be0c-d4c5-5786-9635066fd6ce</v>
    <v>en-US</v>
    <v>Map</v>
  </rv>
  <rv s="1">
    <fb>432.88099999999997</fb>
    <v>8</v>
  </rv>
  <rv s="2">
    <v>687</v>
    <v>6</v>
    <v>1596</v>
    <v>7</v>
    <v>0</v>
    <v>Image of Pereiro, Ceará</v>
  </rv>
  <rv s="1">
    <fb>-6.0449999999999999</fb>
    <v>9</v>
  </rv>
  <rv s="1">
    <fb>16331</fb>
    <v>8</v>
  </rv>
  <rv s="13">
    <v>#VALUE!</v>
    <v>en-US</v>
    <v>6e0d9617-be0c-d4c5-5786-9635066fd6ce</v>
    <v>536870912</v>
    <v>1</v>
    <v>1597</v>
    <v>125</v>
    <v>Pereiro, Ceará</v>
    <v>92</v>
    <v>5</v>
    <v>Map</v>
    <v>6</v>
    <v>57</v>
    <v>61</v>
    <v>6491</v>
    <v>3</v>
    <v>Pereiro is a municipality located in the state of Ceará in the Northeast region of Brazil.</v>
    <v>6492</v>
    <v>6493</v>
    <v>6393</v>
    <v>Pereiro, Ceará</v>
    <v>6494</v>
    <v>Pereiro, Ceará</v>
    <v>mdp/vdpid/6491994170138296321</v>
  </rv>
  <rv s="0">
    <v>536870912</v>
    <v>Pindoretama</v>
    <v>0df18644-2cd6-10d3-36ce-e8f301d97ec0</v>
    <v>en-US</v>
    <v>Map</v>
  </rv>
  <rv s="1">
    <fb>72.855000000000004</fb>
    <v>8</v>
  </rv>
  <rv s="2">
    <v>688</v>
    <v>6</v>
    <v>1598</v>
    <v>7</v>
    <v>0</v>
    <v>Image of Pindoretama</v>
  </rv>
  <rv s="1">
    <fb>-4.0277777777777999</fb>
    <v>9</v>
  </rv>
  <rv s="4">
    <v>https://www.bing.com/search?q=pindoretama+ceara&amp;form=skydnc</v>
    <v>Learn more on Bing</v>
  </rv>
  <rv s="1">
    <fb>-38.305833333332998</fb>
    <v>9</v>
  </rv>
  <rv s="1">
    <fb>20769</fb>
    <v>8</v>
  </rv>
  <rv s="9">
    <v>#VALUE!</v>
    <v>en-US</v>
    <v>0df18644-2cd6-10d3-36ce-e8f301d97ec0</v>
    <v>536870912</v>
    <v>1</v>
    <v>1599</v>
    <v>72</v>
    <v>Pindoretama</v>
    <v>4</v>
    <v>5</v>
    <v>Map</v>
    <v>6</v>
    <v>57</v>
    <v>61</v>
    <v>6497</v>
    <v>3</v>
    <v>Pindoretama is a municipality in the state of Ceará in the Northeast region of Brazil.</v>
    <v>6498</v>
    <v>6499</v>
    <v>6500</v>
    <v>6501</v>
    <v>Pindoretama</v>
    <v>6502</v>
    <v>157</v>
    <v>Pindoretama</v>
    <v>mdp/vdpid/6488694718799544321</v>
  </rv>
  <rv s="0">
    <v>536870912</v>
    <v>Piquet Carneiro</v>
    <v>229deac7-120d-59aa-320d-1f9659cb3f90</v>
    <v>en-US</v>
    <v>Map</v>
  </rv>
  <rv s="1">
    <fb>587.88699999999994</fb>
    <v>8</v>
  </rv>
  <rv s="2">
    <v>689</v>
    <v>6</v>
    <v>1600</v>
    <v>7</v>
    <v>0</v>
    <v>Image of Piquet Carneiro</v>
  </rv>
  <rv s="1">
    <fb>-5.8038888888889</fb>
    <v>9</v>
  </rv>
  <rv s="4">
    <v>https://www.bing.com/search?q=piquet+carneiro+ceara&amp;form=skydnc</v>
    <v>Learn more on Bing</v>
  </rv>
  <rv s="1">
    <fb>-39.417777777777999</fb>
    <v>9</v>
  </rv>
  <rv s="1">
    <fb>17086</fb>
    <v>8</v>
  </rv>
  <rv s="9">
    <v>#VALUE!</v>
    <v>en-US</v>
    <v>229deac7-120d-59aa-320d-1f9659cb3f90</v>
    <v>536870912</v>
    <v>1</v>
    <v>1601</v>
    <v>72</v>
    <v>Piquet Carneiro</v>
    <v>4</v>
    <v>5</v>
    <v>Map</v>
    <v>6</v>
    <v>57</v>
    <v>61</v>
    <v>6505</v>
    <v>3</v>
    <v>Piquet Carneiro is a municipality in the state of Ceará in the Northeast region of Brazil.</v>
    <v>6506</v>
    <v>6507</v>
    <v>6508</v>
    <v>6509</v>
    <v>Piquet Carneiro</v>
    <v>6510</v>
    <v>157</v>
    <v>Piquet Carneiro</v>
    <v>mdp/vdpid/6490439082823385089</v>
  </rv>
  <rv s="0">
    <v>536870912</v>
    <v>Pires Ferreira</v>
    <v>ad8a0fa9-12a8-f89d-8262-22397e97edcb</v>
    <v>en-US</v>
    <v>Map</v>
  </rv>
  <rv s="1">
    <fb>242.81899999999999</fb>
    <v>8</v>
  </rv>
  <rv s="2">
    <v>690</v>
    <v>6</v>
    <v>1602</v>
    <v>7</v>
    <v>0</v>
    <v>Image of Pires Ferreira</v>
  </rv>
  <rv s="1">
    <fb>-4.2469444444443996</fb>
    <v>9</v>
  </rv>
  <rv s="4">
    <v>https://www.bing.com/search?q=pires+ferreira+ceara&amp;form=skydnc</v>
    <v>Learn more on Bing</v>
  </rv>
  <rv s="1">
    <fb>-40.645000000000003</fb>
    <v>9</v>
  </rv>
  <rv s="1">
    <fb>11001</fb>
    <v>8</v>
  </rv>
  <rv s="12">
    <v>#VALUE!</v>
    <v>en-US</v>
    <v>ad8a0fa9-12a8-f89d-8262-22397e97edcb</v>
    <v>536870912</v>
    <v>1</v>
    <v>1603</v>
    <v>120</v>
    <v>Pires Ferreira</v>
    <v>4</v>
    <v>5</v>
    <v>Map</v>
    <v>6</v>
    <v>57</v>
    <v>61</v>
    <v>6513</v>
    <v>3</v>
    <v>Pires Ferreira is a municipality in the state of Ceará in the Northeast region of Brazil.</v>
    <v>6514</v>
    <v>6515</v>
    <v>6516</v>
    <v>6517</v>
    <v>Pires Ferreira</v>
    <v>6518</v>
    <v>Pires Ferreira</v>
    <v>mdp/vdpid/6487297719651008513</v>
  </rv>
  <rv s="0">
    <v>536870912</v>
    <v>Poranga</v>
    <v>2004e171-d485-e2d2-a1ad-e636d2628a6b</v>
    <v>en-US</v>
    <v>Map</v>
  </rv>
  <rv s="1">
    <fb>1309.2739999999999</fb>
    <v>8</v>
  </rv>
  <rv s="2">
    <v>691</v>
    <v>6</v>
    <v>1604</v>
    <v>7</v>
    <v>0</v>
    <v>Image of Poranga</v>
  </rv>
  <rv s="4">
    <v>https://www.bing.com/search?q=poranga+ceara&amp;form=skydnc</v>
    <v>Learn more on Bing</v>
  </rv>
  <rv s="1">
    <fb>-40.925833333333003</fb>
    <v>9</v>
  </rv>
  <rv s="1">
    <fb>12347</fb>
    <v>8</v>
  </rv>
  <rv s="9">
    <v>#VALUE!</v>
    <v>en-US</v>
    <v>2004e171-d485-e2d2-a1ad-e636d2628a6b</v>
    <v>536870912</v>
    <v>1</v>
    <v>1605</v>
    <v>72</v>
    <v>Poranga</v>
    <v>4</v>
    <v>5</v>
    <v>Map</v>
    <v>6</v>
    <v>57</v>
    <v>61</v>
    <v>6521</v>
    <v>3</v>
    <v>Poranga is a municipality in the state of Ceará in the Northeast region of Brazil.</v>
    <v>6522</v>
    <v>6420</v>
    <v>6523</v>
    <v>6524</v>
    <v>Poranga</v>
    <v>6525</v>
    <v>157</v>
    <v>Poranga</v>
    <v>mdp/vdpid/6487219138962915329</v>
  </rv>
  <rv s="0">
    <v>536870912</v>
    <v>Porteiras</v>
    <v>95f3f665-5a1f-e7a6-c17e-d373f970f0bc</v>
    <v>en-US</v>
    <v>Map</v>
  </rv>
  <rv s="1">
    <fb>217.57</fb>
    <v>8</v>
  </rv>
  <rv s="2">
    <v>692</v>
    <v>6</v>
    <v>1606</v>
    <v>7</v>
    <v>0</v>
    <v>Image of Porteiras</v>
  </rv>
  <rv s="1">
    <fb>-7.5350000000000001</fb>
    <v>9</v>
  </rv>
  <rv s="4">
    <v>https://www.bing.com/search?q=porteiras+ceara&amp;form=skydnc</v>
    <v>Learn more on Bing</v>
  </rv>
  <rv s="1">
    <fb>-39.117777777778002</fb>
    <v>9</v>
  </rv>
  <rv s="1">
    <fb>14958</fb>
    <v>8</v>
  </rv>
  <rv s="12">
    <v>#VALUE!</v>
    <v>en-US</v>
    <v>95f3f665-5a1f-e7a6-c17e-d373f970f0bc</v>
    <v>536870912</v>
    <v>1</v>
    <v>1607</v>
    <v>120</v>
    <v>Porteiras</v>
    <v>4</v>
    <v>5</v>
    <v>Map</v>
    <v>6</v>
    <v>57</v>
    <v>61</v>
    <v>6528</v>
    <v>3</v>
    <v>Porteiras is a municipality in the state of Ceará in the Northeast region of Brazil.</v>
    <v>6529</v>
    <v>6530</v>
    <v>6531</v>
    <v>6532</v>
    <v>Porteiras</v>
    <v>6533</v>
    <v>Porteiras</v>
    <v>mdp/vdpid/6492245622521856001</v>
  </rv>
  <rv s="0">
    <v>536870912</v>
    <v>Potengi</v>
    <v>800e1a4d-f6ce-ca2c-ef27-7016803db3e9</v>
    <v>en-US</v>
    <v>Map</v>
  </rv>
  <rv s="1">
    <fb>338.72300000000001</fb>
    <v>8</v>
  </rv>
  <rv s="2">
    <v>693</v>
    <v>6</v>
    <v>1608</v>
    <v>7</v>
    <v>0</v>
    <v>Image of Potengi</v>
  </rv>
  <rv s="1">
    <fb>-7.0908333333332996</fb>
    <v>9</v>
  </rv>
  <rv s="4">
    <v>https://www.bing.com/search?q=potengi+ceara&amp;form=skydnc</v>
    <v>Learn more on Bing</v>
  </rv>
  <rv s="1">
    <fb>-40.026944444443998</fb>
    <v>9</v>
  </rv>
  <rv s="1">
    <fb>11106</fb>
    <v>8</v>
  </rv>
  <rv s="9">
    <v>#VALUE!</v>
    <v>en-US</v>
    <v>800e1a4d-f6ce-ca2c-ef27-7016803db3e9</v>
    <v>536870912</v>
    <v>1</v>
    <v>1609</v>
    <v>72</v>
    <v>Potengi</v>
    <v>4</v>
    <v>5</v>
    <v>Map</v>
    <v>6</v>
    <v>57</v>
    <v>61</v>
    <v>6536</v>
    <v>3</v>
    <v>Potengi is a municipality in the state of Ceará in the Northeast region of Brazil.</v>
    <v>6537</v>
    <v>6538</v>
    <v>6539</v>
    <v>6540</v>
    <v>Potengi</v>
    <v>6541</v>
    <v>157</v>
    <v>Potengi</v>
    <v>mdp/vdpid/6490709972869971969</v>
  </rv>
  <rv s="0">
    <v>536870912</v>
    <v>Potiretama</v>
    <v>156df0d1-175c-a5b9-7907-e3f5f89551b8</v>
    <v>en-US</v>
    <v>Map</v>
  </rv>
  <rv s="1">
    <fb>409.238</fb>
    <v>8</v>
  </rv>
  <rv s="2">
    <v>694</v>
    <v>6</v>
    <v>1610</v>
    <v>7</v>
    <v>0</v>
    <v>Image of Potiretama</v>
  </rv>
  <rv s="1">
    <fb>-5.6677777777777996</fb>
    <v>9</v>
  </rv>
  <rv s="4">
    <v>https://www.bing.com/search?q=potiretama+ceara&amp;form=skydnc</v>
    <v>Learn more on Bing</v>
  </rv>
  <rv s="1">
    <fb>-38.250833333332999</fb>
    <v>9</v>
  </rv>
  <rv s="1">
    <fb>6437</fb>
    <v>8</v>
  </rv>
  <rv s="9">
    <v>#VALUE!</v>
    <v>en-US</v>
    <v>156df0d1-175c-a5b9-7907-e3f5f89551b8</v>
    <v>536870912</v>
    <v>1</v>
    <v>1611</v>
    <v>72</v>
    <v>Potiretama</v>
    <v>4</v>
    <v>5</v>
    <v>Map</v>
    <v>6</v>
    <v>57</v>
    <v>61</v>
    <v>6544</v>
    <v>3</v>
    <v>Potiretama is a municipality in the state of Ceará in the Northeast region of Brazil.</v>
    <v>6545</v>
    <v>6546</v>
    <v>6547</v>
    <v>6548</v>
    <v>Potiretama</v>
    <v>6549</v>
    <v>157</v>
    <v>Potiretama</v>
    <v>mdp/vdpid/6491986790159745025</v>
  </rv>
  <rv s="0">
    <v>536870912</v>
    <v>Quiterianópolis</v>
    <v>761ea998-04c3-6f2c-0d2e-55c98b5baa56</v>
    <v>en-US</v>
    <v>Map</v>
  </rv>
  <rv s="1">
    <fb>1040.9549999999999</fb>
    <v>8</v>
  </rv>
  <rv s="2">
    <v>695</v>
    <v>6</v>
    <v>1612</v>
    <v>7</v>
    <v>0</v>
    <v>Image of Quiterianópolis</v>
  </rv>
  <rv s="1">
    <fb>-5.8427777777778003</fb>
    <v>9</v>
  </rv>
  <rv s="4">
    <v>https://www.bing.com/search?q=quiterian%c3%b3polis+ceara&amp;form=skydnc</v>
    <v>Learn more on Bing</v>
  </rv>
  <rv s="1">
    <fb>-40.700833333333001</fb>
    <v>9</v>
  </rv>
  <rv s="1">
    <fb>21166</fb>
    <v>8</v>
  </rv>
  <rv s="12">
    <v>#VALUE!</v>
    <v>en-US</v>
    <v>761ea998-04c3-6f2c-0d2e-55c98b5baa56</v>
    <v>536870912</v>
    <v>1</v>
    <v>1613</v>
    <v>120</v>
    <v>Quiterianópolis</v>
    <v>4</v>
    <v>5</v>
    <v>Map</v>
    <v>6</v>
    <v>57</v>
    <v>61</v>
    <v>6552</v>
    <v>3</v>
    <v>Quiterianópolis is a municipality in southwestern portion of the state of Ceará near the western border in the Northeast region of Brazil. Its 2020 population was 21,166 inhabitants. Latitude: -5°50'32.99", Longitude: -40°42'0.78". The nearest ...</v>
    <v>6553</v>
    <v>6554</v>
    <v>6555</v>
    <v>6556</v>
    <v>Quiterianópolis</v>
    <v>6557</v>
    <v>Quiterianópolis</v>
    <v>mdp/vdpid/6490397480729968641</v>
  </rv>
  <rv s="0">
    <v>536870912</v>
    <v>Quixadá</v>
    <v>0d65647f-9a69-7f34-b15c-3622116532e1</v>
    <v>en-US</v>
    <v>Map</v>
  </rv>
  <rv s="1">
    <fb>2019.816</fb>
    <v>8</v>
  </rv>
  <rv s="2">
    <v>696</v>
    <v>6</v>
    <v>1614</v>
    <v>7</v>
    <v>0</v>
    <v>Image of Quixadá</v>
  </rv>
  <rv s="1">
    <fb>-4.9708333333333004</fb>
    <v>9</v>
  </rv>
  <rv s="4">
    <v>https://www.bing.com/search?q=quixad%c3%a1+brazil&amp;form=skydnc</v>
    <v>Learn more on Bing</v>
  </rv>
  <rv s="1">
    <fb>88321</fb>
    <v>8</v>
  </rv>
  <rv s="9">
    <v>#VALUE!</v>
    <v>en-US</v>
    <v>0d65647f-9a69-7f34-b15c-3622116532e1</v>
    <v>536870912</v>
    <v>1</v>
    <v>1615</v>
    <v>72</v>
    <v>Quixadá</v>
    <v>4</v>
    <v>5</v>
    <v>Map</v>
    <v>6</v>
    <v>57</v>
    <v>61</v>
    <v>6560</v>
    <v>414</v>
    <v>Quixadá is a municipality in the state of Ceará in Brazil. It is known for its unusual rock formations, known locally as monoliths. Quixadá is located at around 4°58′15″S 39°0′54″W / 4.97083°S 39.01500°W. It was founded in 1870 and had a ...</v>
    <v>6561</v>
    <v>6562</v>
    <v>6563</v>
    <v>4056</v>
    <v>Quixadá</v>
    <v>6564</v>
    <v>157</v>
    <v>Quixadá</v>
    <v>mdp/vdpid/6488952746526375937</v>
  </rv>
  <rv s="0">
    <v>536870912</v>
    <v>Quixelô</v>
    <v>64004a46-8d0e-930b-0266-c829aeed3626</v>
    <v>en-US</v>
    <v>Map</v>
  </rv>
  <rv s="1">
    <fb>559.76</fb>
    <v>8</v>
  </rv>
  <rv s="2">
    <v>697</v>
    <v>6</v>
    <v>1616</v>
    <v>7</v>
    <v>0</v>
    <v>Image of Quixelô</v>
  </rv>
  <rv s="1">
    <fb>-6.2538888888889002</fb>
    <v>9</v>
  </rv>
  <rv s="4">
    <v>https://www.bing.com/search?q=quixel%c3%b4+ceara&amp;form=skydnc</v>
    <v>Learn more on Bing</v>
  </rv>
  <rv s="1">
    <fb>-39.201944444444003</fb>
    <v>9</v>
  </rv>
  <rv s="1">
    <fb>16147</fb>
    <v>8</v>
  </rv>
  <rv s="12">
    <v>#VALUE!</v>
    <v>en-US</v>
    <v>64004a46-8d0e-930b-0266-c829aeed3626</v>
    <v>536870912</v>
    <v>1</v>
    <v>1617</v>
    <v>120</v>
    <v>Quixelô</v>
    <v>4</v>
    <v>5</v>
    <v>Map</v>
    <v>6</v>
    <v>57</v>
    <v>61</v>
    <v>6567</v>
    <v>3</v>
    <v>Quixelô is a municipality in the state of Ceará in the Northeast region of Brazil.</v>
    <v>6568</v>
    <v>6569</v>
    <v>6570</v>
    <v>6571</v>
    <v>Quixelô</v>
    <v>6572</v>
    <v>Quixelô</v>
    <v>mdp/vdpid/6491962705040113665</v>
  </rv>
  <rv s="0">
    <v>536870912</v>
    <v>Quixeramobim, Ceará</v>
    <v>90f76d5b-c572-6bcb-8ce8-77c3091c881b</v>
    <v>en-US</v>
    <v>Map</v>
  </rv>
  <rv s="1">
    <fb>3275.8380000000002</fb>
    <v>8</v>
  </rv>
  <rv s="2">
    <v>698</v>
    <v>6</v>
    <v>1618</v>
    <v>7</v>
    <v>0</v>
    <v>Image of Quixeramobim, Ceará</v>
  </rv>
  <rv s="1">
    <fb>-5.1988888888889004</fb>
    <v>9</v>
  </rv>
  <rv s="1">
    <fb>-39.292777777777999</fb>
    <v>9</v>
  </rv>
  <rv s="1">
    <fb>81778</fb>
    <v>8</v>
  </rv>
  <rv s="11">
    <v>#VALUE!</v>
    <v>en-US</v>
    <v>90f76d5b-c572-6bcb-8ce8-77c3091c881b</v>
    <v>536870912</v>
    <v>1</v>
    <v>1619</v>
    <v>113</v>
    <v>Quixeramobim, Ceará</v>
    <v>92</v>
    <v>5</v>
    <v>Map</v>
    <v>6</v>
    <v>57</v>
    <v>61</v>
    <v>6575</v>
    <v>414</v>
    <v>Quixeramobim is a municipality in central State of Ceará, northeastern Brazil. It has a population of about 81,778. The local biome is caatinga hiperxerófila. Semi-arid tropical warm with rainfall concentrated from February to April. The average ...</v>
    <v>6576</v>
    <v>6577</v>
    <v>6578</v>
    <v>Quixeramobim, Ceará</v>
    <v>6579</v>
    <v>157</v>
    <v>Quixeramobim, Ceará</v>
    <v>mdp/vdpid/6488918695572668417</v>
  </rv>
  <rv s="0">
    <v>536870912</v>
    <v>Quixeré</v>
    <v>8dfd6727-6b22-caba-bd25-3885b4c4b348</v>
    <v>en-US</v>
    <v>Map</v>
  </rv>
  <rv s="1">
    <fb>616.82500000000005</fb>
    <v>8</v>
  </rv>
  <rv s="2">
    <v>699</v>
    <v>6</v>
    <v>1620</v>
    <v>7</v>
    <v>0</v>
    <v>Image of Quixeré</v>
  </rv>
  <rv s="1">
    <fb>-5.0738888888889004</fb>
    <v>9</v>
  </rv>
  <rv s="4">
    <v>https://www.bing.com/search?q=quixer%c3%a9+ceara&amp;form=skydnc</v>
    <v>Learn more on Bing</v>
  </rv>
  <rv s="1">
    <fb>-37.988888888889001</fb>
    <v>9</v>
  </rv>
  <rv s="1">
    <fb>22293</fb>
    <v>8</v>
  </rv>
  <rv s="9">
    <v>#VALUE!</v>
    <v>en-US</v>
    <v>8dfd6727-6b22-caba-bd25-3885b4c4b348</v>
    <v>536870912</v>
    <v>1</v>
    <v>1621</v>
    <v>72</v>
    <v>Quixeré</v>
    <v>4</v>
    <v>5</v>
    <v>Map</v>
    <v>6</v>
    <v>57</v>
    <v>61</v>
    <v>6582</v>
    <v>3</v>
    <v>Quixeré is a municipality in the state of Ceará in the Northeast region of Brazil.</v>
    <v>6583</v>
    <v>6584</v>
    <v>6585</v>
    <v>6586</v>
    <v>Quixeré</v>
    <v>6587</v>
    <v>157</v>
    <v>Quixeré</v>
    <v>mdp/vdpid/6488961278042701825</v>
  </rv>
  <rv s="0">
    <v>536870912</v>
    <v>Redenção, Ceará</v>
    <v>231bcfea-9b3f-f7c9-895b-fed6f3462d01</v>
    <v>en-US</v>
    <v>Map</v>
  </rv>
  <rv s="1">
    <fb>225.626</fb>
    <v>8</v>
  </rv>
  <rv s="2">
    <v>700</v>
    <v>6</v>
    <v>1622</v>
    <v>7</v>
    <v>0</v>
    <v>Image of Redenção, Ceará</v>
  </rv>
  <rv s="1">
    <fb>-4.2258333333333002</fb>
    <v>9</v>
  </rv>
  <rv s="0">
    <v>805306368</v>
    <v>Manoel Bandeira (Mayor)</v>
    <v>c929a37d-92d0-020c-ba8c-0485f3b6dfdd</v>
    <v>en-US</v>
    <v>Generic</v>
  </rv>
  <rv s="3">
    <v>242</v>
  </rv>
  <rv s="1">
    <fb>-38.730833333333003</fb>
    <v>9</v>
  </rv>
  <rv s="1">
    <fb>29146</fb>
    <v>8</v>
  </rv>
  <rv s="22">
    <v>#VALUE!</v>
    <v>en-US</v>
    <v>231bcfea-9b3f-f7c9-895b-fed6f3462d01</v>
    <v>536870912</v>
    <v>1</v>
    <v>1623</v>
    <v>762</v>
    <v>Redenção, Ceará</v>
    <v>92</v>
    <v>5</v>
    <v>Map</v>
    <v>6</v>
    <v>57</v>
    <v>61</v>
    <v>6590</v>
    <v>3</v>
    <v>Redenção is a municipality in the state of Ceará, in the Northeast region of Brazil. located 55 km away from Fortaleza, the capital of the state. Redenção in Portuguese means redemption, and the city has this name because it was the first city ...</v>
    <v>6591</v>
    <v>6592</v>
    <v>6594</v>
    <v>6595</v>
    <v>Redenção, Ceará</v>
    <v>6596</v>
    <v>157</v>
    <v>Redenção, Ceará</v>
    <v>mdp/vdpid/6488854647996940289</v>
  </rv>
  <rv s="0">
    <v>536870912</v>
    <v>Reriutaba</v>
    <v>f432076a-a2be-4e68-7424-3d987cab32cc</v>
    <v>en-US</v>
    <v>Map</v>
  </rv>
  <rv s="1">
    <fb>383.11900000000003</fb>
    <v>8</v>
  </rv>
  <rv s="2">
    <v>701</v>
    <v>6</v>
    <v>1624</v>
    <v>7</v>
    <v>0</v>
    <v>Image of Reriutaba</v>
  </rv>
  <rv s="1">
    <fb>-4.1419444444444</fb>
    <v>9</v>
  </rv>
  <rv s="4">
    <v>https://www.bing.com/search?q=reriutaba+ceara&amp;form=skydnc</v>
    <v>Learn more on Bing</v>
  </rv>
  <rv s="1">
    <fb>-40.581944444443998</fb>
    <v>9</v>
  </rv>
  <rv s="1">
    <fb>18385</fb>
    <v>8</v>
  </rv>
  <rv s="9">
    <v>#VALUE!</v>
    <v>en-US</v>
    <v>f432076a-a2be-4e68-7424-3d987cab32cc</v>
    <v>536870912</v>
    <v>1</v>
    <v>1625</v>
    <v>72</v>
    <v>Reriutaba</v>
    <v>4</v>
    <v>5</v>
    <v>Map</v>
    <v>6</v>
    <v>57</v>
    <v>61</v>
    <v>6599</v>
    <v>3</v>
    <v>Reriutaba is a municipality in the state of Ceará in the Northeast region of Brazil. Reriutaba is the hometown of the television presenter João Carrasco, better known as Joãozinho Carrasco.</v>
    <v>6600</v>
    <v>6601</v>
    <v>6602</v>
    <v>6603</v>
    <v>Reriutaba</v>
    <v>6604</v>
    <v>157</v>
    <v>Reriutaba</v>
    <v>mdp/vdpid/6487108383852724225</v>
  </rv>
  <rv s="0">
    <v>536870912</v>
    <v>Russas</v>
    <v>425c3a6a-1dab-f409-c4d7-08d67084975a</v>
    <v>en-US</v>
    <v>Map</v>
  </rv>
  <rv s="1">
    <fb>1591.2809999999999</fb>
    <v>8</v>
  </rv>
  <rv s="2">
    <v>702</v>
    <v>6</v>
    <v>1626</v>
    <v>7</v>
    <v>0</v>
    <v>Image of Russas</v>
  </rv>
  <rv s="1">
    <fb>-4.9400000000000004</fb>
    <v>9</v>
  </rv>
  <rv s="0">
    <v>805306368</v>
    <v>Sávio Gurgel Nogueira (Mayor)</v>
    <v>484c05b5-b7c1-8dec-e762-10d1064d35d1</v>
    <v>en-US</v>
    <v>Generic</v>
  </rv>
  <rv s="3">
    <v>243</v>
  </rv>
  <rv s="4">
    <v>https://www.bing.com/search?q=russas+ceara&amp;form=skydnc</v>
    <v>Learn more on Bing</v>
  </rv>
  <rv s="1">
    <fb>-37.975833333333</fb>
    <v>9</v>
  </rv>
  <rv s="1">
    <fb>78882</fb>
    <v>8</v>
  </rv>
  <rv s="5">
    <v>#VALUE!</v>
    <v>en-US</v>
    <v>425c3a6a-1dab-f409-c4d7-08d67084975a</v>
    <v>536870912</v>
    <v>1</v>
    <v>1627</v>
    <v>2</v>
    <v>Russas</v>
    <v>4</v>
    <v>5</v>
    <v>Map</v>
    <v>6</v>
    <v>57</v>
    <v>61</v>
    <v>6607</v>
    <v>3</v>
    <v>Russas is a municipality in the state of Ceará in the Northeast region of Brazil. The municipality of Russas is an economic hub with the growing development of its services, industrial expansion, agribusiness, and tertiary education, reinforcing ...</v>
    <v>6608</v>
    <v>6609</v>
    <v>6611</v>
    <v>6612</v>
    <v>6613</v>
    <v>Russas</v>
    <v>6614</v>
    <v>157</v>
    <v>Russas</v>
    <v>mdp/vdpid/6488959942223986690</v>
  </rv>
  <rv s="0">
    <v>536870912</v>
    <v>Saboeiro</v>
    <v>0fe2319a-c202-b2c1-e8a6-c2349b75f6a9</v>
    <v>en-US</v>
    <v>Map</v>
  </rv>
  <rv s="1">
    <fb>1383.472</fb>
    <v>8</v>
  </rv>
  <rv s="2">
    <v>703</v>
    <v>6</v>
    <v>1628</v>
    <v>7</v>
    <v>0</v>
    <v>Image of Saboeiro</v>
  </rv>
  <rv s="1">
    <fb>-6.5419444444444004</fb>
    <v>9</v>
  </rv>
  <rv s="4">
    <v>https://www.bing.com/search?q=saboeiro+ceara&amp;form=skydnc</v>
    <v>Learn more on Bing</v>
  </rv>
  <rv s="1">
    <fb>-39.906944444444001</fb>
    <v>9</v>
  </rv>
  <rv s="1">
    <fb>15788</fb>
    <v>8</v>
  </rv>
  <rv s="9">
    <v>#VALUE!</v>
    <v>en-US</v>
    <v>0fe2319a-c202-b2c1-e8a6-c2349b75f6a9</v>
    <v>536870912</v>
    <v>1</v>
    <v>1629</v>
    <v>72</v>
    <v>Saboeiro</v>
    <v>4</v>
    <v>5</v>
    <v>Map</v>
    <v>6</v>
    <v>57</v>
    <v>61</v>
    <v>6617</v>
    <v>3</v>
    <v>Saboeiro is a municipality in the state of Ceará in the Northeast region of Brazil.</v>
    <v>6618</v>
    <v>6619</v>
    <v>6620</v>
    <v>6621</v>
    <v>Saboeiro</v>
    <v>6622</v>
    <v>157</v>
    <v>Saboeiro</v>
    <v>mdp/vdpid/6490502991970304001</v>
  </rv>
  <rv s="0">
    <v>536870912</v>
    <v>Salitre, Ceará</v>
    <v>ab296471-1907-4d59-8e96-7d7669e9c8f2</v>
    <v>en-US</v>
    <v>Map</v>
  </rv>
  <rv s="1">
    <fb>899.82399999999996</fb>
    <v>8</v>
  </rv>
  <rv s="2">
    <v>704</v>
    <v>6</v>
    <v>1630</v>
    <v>7</v>
    <v>0</v>
    <v>Image of Salitre, Ceará</v>
  </rv>
  <rv s="1">
    <fb>-7.2838888888889004</fb>
    <v>9</v>
  </rv>
  <rv s="0">
    <v>805306368</v>
    <v>Rondilson de Alencar Ribeiro (Mayor)</v>
    <v>61b45f48-2fa8-7f1e-8177-d6a4344de8e2</v>
    <v>en-US</v>
    <v>Generic</v>
  </rv>
  <rv s="3">
    <v>244</v>
  </rv>
  <rv s="1">
    <fb>-40.460555555555999</fb>
    <v>9</v>
  </rv>
  <rv s="1">
    <fb>17220</fb>
    <v>8</v>
  </rv>
  <rv s="22">
    <v>#VALUE!</v>
    <v>en-US</v>
    <v>ab296471-1907-4d59-8e96-7d7669e9c8f2</v>
    <v>536870912</v>
    <v>1</v>
    <v>1631</v>
    <v>762</v>
    <v>Salitre, Ceará</v>
    <v>92</v>
    <v>5</v>
    <v>Map</v>
    <v>6</v>
    <v>41</v>
    <v>61</v>
    <v>6625</v>
    <v>3</v>
    <v>Salitre is a municipality of the Northeastern state of Ceará in Brazil. It is located in the southwest corner of the state, being the only municipality to have boundaries with both Piauí and Bahia states.</v>
    <v>6626</v>
    <v>6627</v>
    <v>6629</v>
    <v>6630</v>
    <v>Salitre, Ceará</v>
    <v>6631</v>
    <v>157</v>
    <v>Salitre, Ceará</v>
    <v>mdp/vdpid/6490496153275072513</v>
  </rv>
  <rv s="0">
    <v>536870912</v>
    <v>Santa Quitéria, Ceará</v>
    <v>2f3bb343-8395-6442-d17a-7d064c897210</v>
    <v>en-US</v>
    <v>Map</v>
  </rv>
  <rv s="1">
    <fb>4260.6809999999996</fb>
    <v>8</v>
  </rv>
  <rv s="2">
    <v>705</v>
    <v>6</v>
    <v>1632</v>
    <v>7</v>
    <v>0</v>
    <v>Image of Santa Quitéria, Ceará</v>
  </rv>
  <rv s="1">
    <fb>-4.3319444444444004</fb>
    <v>9</v>
  </rv>
  <rv s="0">
    <v>805306368</v>
    <v>Tomás Figueiredo (Mayor)</v>
    <v>acf79eee-2b2f-7fec-6803-55c3a81fb325</v>
    <v>en-US</v>
    <v>Generic</v>
  </rv>
  <rv s="3">
    <v>245</v>
  </rv>
  <rv s="1">
    <fb>-40.156944444444001</fb>
    <v>9</v>
  </rv>
  <rv s="1">
    <fb>43711</fb>
    <v>8</v>
  </rv>
  <rv s="22">
    <v>#VALUE!</v>
    <v>en-US</v>
    <v>2f3bb343-8395-6442-d17a-7d064c897210</v>
    <v>536870912</v>
    <v>1</v>
    <v>1633</v>
    <v>762</v>
    <v>Santa Quitéria, Ceará</v>
    <v>92</v>
    <v>5</v>
    <v>Map</v>
    <v>6</v>
    <v>57</v>
    <v>61</v>
    <v>6634</v>
    <v>3</v>
    <v>Santa Quitéria is a municipality in the central area of the state of Ceará, Brazil. Its history goes back to the 18th century, when the farmer João Pinto de Mesquita settled in the area. The former farm Cascavel was elevated to the condition of ...</v>
    <v>6635</v>
    <v>6636</v>
    <v>6638</v>
    <v>6639</v>
    <v>Santa Quitéria, Ceará</v>
    <v>6640</v>
    <v>157</v>
    <v>Santa Quitéria, Ceará</v>
    <v>mdp/vdpid/6487307265199046657</v>
  </rv>
  <rv s="0">
    <v>536870912</v>
    <v>Santana do Acaraú</v>
    <v>162370e7-4e4c-c7b1-1a33-9be48125aa57</v>
    <v>en-US</v>
    <v>Map</v>
  </rv>
  <rv s="1">
    <fb>969.32299999999998</fb>
    <v>8</v>
  </rv>
  <rv s="2">
    <v>706</v>
    <v>6</v>
    <v>1634</v>
    <v>7</v>
    <v>0</v>
    <v>Image of Santana do Acaraú</v>
  </rv>
  <rv s="1">
    <fb>-3.4608333333333001</fb>
    <v>9</v>
  </rv>
  <rv s="4">
    <v>https://www.bing.com/search?q=santana+do+acara%c3%ba+ceara&amp;form=skydnc</v>
    <v>Learn more on Bing</v>
  </rv>
  <rv s="1">
    <fb>30628</fb>
    <v>8</v>
  </rv>
  <rv s="12">
    <v>#VALUE!</v>
    <v>en-US</v>
    <v>162370e7-4e4c-c7b1-1a33-9be48125aa57</v>
    <v>536870912</v>
    <v>1</v>
    <v>1635</v>
    <v>120</v>
    <v>Santana do Acaraú</v>
    <v>4</v>
    <v>5</v>
    <v>Map</v>
    <v>6</v>
    <v>7</v>
    <v>61</v>
    <v>6643</v>
    <v>3</v>
    <v>Santana do Acaraú is a municipality in the state of Ceará in the Northeast region of Brazil.</v>
    <v>6644</v>
    <v>6645</v>
    <v>6646</v>
    <v>3226</v>
    <v>Santana do Acaraú</v>
    <v>6647</v>
    <v>Santana do Acaraú</v>
    <v>mdp/vdpid/6487070869494431745</v>
  </rv>
  <rv s="0">
    <v>536870912</v>
    <v>Santana do Cariri</v>
    <v>c237c514-e13e-6e4b-100a-fdd1ace02c10</v>
    <v>en-US</v>
    <v>Map</v>
  </rv>
  <rv s="1">
    <fb>768.76800000000003</fb>
    <v>8</v>
  </rv>
  <rv s="2">
    <v>707</v>
    <v>6</v>
    <v>1636</v>
    <v>7</v>
    <v>0</v>
    <v>Image of Santana do Cariri</v>
  </rv>
  <rv s="1">
    <fb>-7.1877777777778</fb>
    <v>9</v>
  </rv>
  <rv s="4">
    <v>https://www.bing.com/search?q=santana+do+cariri+ceara&amp;form=skydnc</v>
    <v>Learn more on Bing</v>
  </rv>
  <rv s="1">
    <fb>17712</fb>
    <v>8</v>
  </rv>
  <rv s="9">
    <v>#VALUE!</v>
    <v>en-US</v>
    <v>c237c514-e13e-6e4b-100a-fdd1ace02c10</v>
    <v>536870912</v>
    <v>1</v>
    <v>1637</v>
    <v>72</v>
    <v>Santana do Cariri</v>
    <v>4</v>
    <v>5</v>
    <v>Map</v>
    <v>6</v>
    <v>57</v>
    <v>61</v>
    <v>6650</v>
    <v>3</v>
    <v>Santana do Cariri is a municipality in the state of Ceará in the Northeast region of Brazil. It is located in the immediate and intermediate region of Juazeiro do Norte, as well as in the region of influence of Juazeiro do Norte.The municipality ...</v>
    <v>6651</v>
    <v>6652</v>
    <v>6653</v>
    <v>3405</v>
    <v>Santana do Cariri</v>
    <v>6654</v>
    <v>157</v>
    <v>Santana do Cariri</v>
    <v>mdp/vdpid/6490717407022153729</v>
  </rv>
  <rv s="0">
    <v>536870912</v>
    <v>São Benedito</v>
    <v>dfc176bd-0e9f-0bff-44a5-f43e7e7d6f1a</v>
    <v>en-US</v>
    <v>Map</v>
  </rv>
  <rv s="1">
    <fb>338.149</fb>
    <v>8</v>
  </rv>
  <rv s="2">
    <v>708</v>
    <v>6</v>
    <v>1638</v>
    <v>7</v>
    <v>0</v>
    <v>Image of São Benedito</v>
  </rv>
  <rv s="1">
    <fb>-4.0488888888889001</fb>
    <v>9</v>
  </rv>
  <rv s="0">
    <v>805306368</v>
    <v>Saul Lima Maciel (Mayor)</v>
    <v>2b183ee3-40f7-28d5-e934-4eb32ecb2c3e</v>
    <v>en-US</v>
    <v>Generic</v>
  </rv>
  <rv s="3">
    <v>246</v>
  </rv>
  <rv s="4">
    <v>https://www.bing.com/search?q=s%c3%a3o+benedito+ceara&amp;form=skydnc</v>
    <v>Learn more on Bing</v>
  </rv>
  <rv s="1">
    <fb>-40.865000000000002</fb>
    <v>9</v>
  </rv>
  <rv s="1">
    <fb>47.64</fb>
    <v>8</v>
  </rv>
  <rv s="5">
    <v>#VALUE!</v>
    <v>en-US</v>
    <v>dfc176bd-0e9f-0bff-44a5-f43e7e7d6f1a</v>
    <v>536870912</v>
    <v>1</v>
    <v>1639</v>
    <v>2</v>
    <v>São Benedito</v>
    <v>4</v>
    <v>5</v>
    <v>Map</v>
    <v>6</v>
    <v>7</v>
    <v>61</v>
    <v>6657</v>
    <v>3</v>
    <v>São Benedito is a municipality in the state of Ceará in the Northeast region of Brazil. The city is served by Walfrido Salmito de Almeida Airport.</v>
    <v>6658</v>
    <v>6659</v>
    <v>6661</v>
    <v>6662</v>
    <v>6663</v>
    <v>São Benedito</v>
    <v>6664</v>
    <v>157</v>
    <v>São Benedito</v>
    <v>mdp/vdpid/6487011432549318657</v>
  </rv>
  <rv s="0">
    <v>536870912</v>
    <v>São Gonçalo do Amarante, Ceará</v>
    <v>41326b2b-f87c-8b80-9741-31a22b9b7da7</v>
    <v>en-US</v>
    <v>Map</v>
  </rv>
  <rv s="1">
    <fb>834.39400000000001</fb>
    <v>8</v>
  </rv>
  <rv s="2">
    <v>709</v>
    <v>6</v>
    <v>1640</v>
    <v>7</v>
    <v>0</v>
    <v>Image of São Gonçalo do Amarante, Ceará</v>
  </rv>
  <rv s="1">
    <fb>-3.6058333333333001</fb>
    <v>9</v>
  </rv>
  <rv s="1">
    <fb>-38.968888888888998</fb>
    <v>9</v>
  </rv>
  <rv s="1">
    <fb>48869</fb>
    <v>8</v>
  </rv>
  <rv s="11">
    <v>#VALUE!</v>
    <v>en-US</v>
    <v>41326b2b-f87c-8b80-9741-31a22b9b7da7</v>
    <v>536870912</v>
    <v>1</v>
    <v>1641</v>
    <v>113</v>
    <v>São Gonçalo do Amarante, Ceará</v>
    <v>92</v>
    <v>5</v>
    <v>Map</v>
    <v>6</v>
    <v>57</v>
    <v>61</v>
    <v>6667</v>
    <v>3</v>
    <v>São Gonçalo do Amarante, Ceará is a municipality in the state of Ceará in the Northeast region of Brazil. In this municipality is located the Port of Pecem, one of the two big ports of the state of Ceará.</v>
    <v>6668</v>
    <v>6669</v>
    <v>6670</v>
    <v>São Gonçalo do Amarante, Ceará</v>
    <v>6671</v>
    <v>157</v>
    <v>São Gonçalo do Amarante, Ceará</v>
    <v>mdp/vdpid/6488640724383301633</v>
  </rv>
  <rv s="0">
    <v>536870912</v>
    <v>São João do Jaguaribe</v>
    <v>442f904b-1d9b-dab0-3496-18079d5ce89e</v>
    <v>en-US</v>
    <v>Map</v>
  </rv>
  <rv s="1">
    <fb>280.43599999999998</fb>
    <v>8</v>
  </rv>
  <rv s="2">
    <v>710</v>
    <v>6</v>
    <v>1642</v>
    <v>7</v>
    <v>0</v>
    <v>Image of São João do Jaguaribe</v>
  </rv>
  <rv s="1">
    <fb>-5.2708333333333002</fb>
    <v>9</v>
  </rv>
  <rv s="4">
    <v>https://www.bing.com/search?q=s%c3%a3o+jo%c3%a3o+do+jaguaribe+ceara&amp;form=skydnc</v>
    <v>Learn more on Bing</v>
  </rv>
  <rv s="1">
    <fb>-38.273888888888997</fb>
    <v>9</v>
  </rv>
  <rv s="1">
    <fb>7601</fb>
    <v>8</v>
  </rv>
  <rv s="9">
    <v>#VALUE!</v>
    <v>en-US</v>
    <v>442f904b-1d9b-dab0-3496-18079d5ce89e</v>
    <v>536870912</v>
    <v>1</v>
    <v>1643</v>
    <v>72</v>
    <v>São João do Jaguaribe</v>
    <v>4</v>
    <v>5</v>
    <v>Map</v>
    <v>6</v>
    <v>57</v>
    <v>61</v>
    <v>6674</v>
    <v>3</v>
    <v>São João do Jaguaribe is a municipality in the state of Ceará in the Northeast region of Brazil.</v>
    <v>6675</v>
    <v>6676</v>
    <v>6677</v>
    <v>6678</v>
    <v>São João do Jaguaribe</v>
    <v>6679</v>
    <v>157</v>
    <v>São João do Jaguaribe</v>
    <v>mdp/vdpid/6488975662324383745</v>
  </rv>
  <rv s="0">
    <v>536870912</v>
    <v>São Luís do Curu</v>
    <v>87f9cc1a-6b7e-6e56-67bb-578eb8a0a7ef</v>
    <v>en-US</v>
    <v>Map</v>
  </rv>
  <rv s="1">
    <fb>122</fb>
    <v>8</v>
  </rv>
  <rv s="2">
    <v>711</v>
    <v>6</v>
    <v>1644</v>
    <v>7</v>
    <v>0</v>
    <v>Image of São Luís do Curu</v>
  </rv>
  <rv s="1">
    <fb>-3.67</fb>
    <v>9</v>
  </rv>
  <rv s="4">
    <v>https://www.bing.com/search?q=s%c3%a3o+lu%c3%ads+do+curu+ceara&amp;form=skydnc</v>
    <v>Learn more on Bing</v>
  </rv>
  <rv s="1">
    <fb>-39.242777777778002</fb>
    <v>9</v>
  </rv>
  <rv s="1">
    <fb>13044</fb>
    <v>8</v>
  </rv>
  <rv s="9">
    <v>#VALUE!</v>
    <v>en-US</v>
    <v>87f9cc1a-6b7e-6e56-67bb-578eb8a0a7ef</v>
    <v>536870912</v>
    <v>1</v>
    <v>1645</v>
    <v>72</v>
    <v>São Luís do Curu</v>
    <v>4</v>
    <v>5</v>
    <v>Map</v>
    <v>6</v>
    <v>57</v>
    <v>61</v>
    <v>6682</v>
    <v>414</v>
    <v>São Luís do Curu is a municipality in the state of Ceará in the Northeast region of Brazil.</v>
    <v>6683</v>
    <v>6684</v>
    <v>6685</v>
    <v>6686</v>
    <v>São Luís do Curu</v>
    <v>6687</v>
    <v>157</v>
    <v>São Luís do Curu</v>
    <v>mdp/vdpid/6488636677165154305</v>
  </rv>
  <rv s="0">
    <v>536870912</v>
    <v>Senador Pompeu</v>
    <v>e5146fdd-a546-a731-f777-3fa1f2a414b7</v>
    <v>en-US</v>
    <v>Map</v>
  </rv>
  <rv s="1">
    <fb>1002.127</fb>
    <v>8</v>
  </rv>
  <rv s="2">
    <v>712</v>
    <v>6</v>
    <v>1646</v>
    <v>7</v>
    <v>0</v>
    <v>Image of Senador Pompeu</v>
  </rv>
  <rv s="1">
    <fb>-5.5877777777778004</fb>
    <v>9</v>
  </rv>
  <rv s="4">
    <v>https://www.bing.com/search?q=senador+pompeu+ceara&amp;form=skydnc</v>
    <v>Learn more on Bing</v>
  </rv>
  <rv s="1">
    <fb>25456</fb>
    <v>8</v>
  </rv>
  <rv s="9">
    <v>#VALUE!</v>
    <v>en-US</v>
    <v>e5146fdd-a546-a731-f777-3fa1f2a414b7</v>
    <v>536870912</v>
    <v>1</v>
    <v>1647</v>
    <v>72</v>
    <v>Senador Pompeu</v>
    <v>4</v>
    <v>5</v>
    <v>Map</v>
    <v>6</v>
    <v>57</v>
    <v>61</v>
    <v>6690</v>
    <v>3</v>
    <v>Senador Pompeu is a municipality in the state of Ceará in the Northeast region of Brazil.</v>
    <v>6691</v>
    <v>6692</v>
    <v>6693</v>
    <v>4291</v>
    <v>Senador Pompeu</v>
    <v>6694</v>
    <v>157</v>
    <v>Senador Pompeu</v>
    <v>mdp/vdpid/6488936395065786369</v>
  </rv>
  <rv s="0">
    <v>536870912</v>
    <v>Senador Sá</v>
    <v>9effea50-d582-c397-a589-253a21f21f34</v>
    <v>en-US</v>
    <v>Map</v>
  </rv>
  <rv s="1">
    <fb>430.58</fb>
    <v>8</v>
  </rv>
  <rv s="2">
    <v>713</v>
    <v>6</v>
    <v>1648</v>
    <v>7</v>
    <v>0</v>
    <v>Image of Senador Sá</v>
  </rv>
  <rv s="1">
    <fb>-3.3508333333332998</fb>
    <v>9</v>
  </rv>
  <rv s="4">
    <v>https://www.bing.com/search?q=senador+s%c3%a1+ceara&amp;form=skydnc</v>
    <v>Learn more on Bing</v>
  </rv>
  <rv s="1">
    <fb>-40.462777777778001</fb>
    <v>9</v>
  </rv>
  <rv s="1">
    <fb>7691</fb>
    <v>8</v>
  </rv>
  <rv s="9">
    <v>#VALUE!</v>
    <v>en-US</v>
    <v>9effea50-d582-c397-a589-253a21f21f34</v>
    <v>536870912</v>
    <v>1</v>
    <v>1649</v>
    <v>72</v>
    <v>Senador Sá</v>
    <v>4</v>
    <v>5</v>
    <v>Map</v>
    <v>6</v>
    <v>57</v>
    <v>61</v>
    <v>6697</v>
    <v>3</v>
    <v>Senador Sá is a municipality in the state of Ceará in the Northeast region of Brazil.</v>
    <v>6698</v>
    <v>6699</v>
    <v>6700</v>
    <v>6701</v>
    <v>Senador Sá</v>
    <v>6702</v>
    <v>157</v>
    <v>Senador Sá</v>
    <v>mdp/vdpid/6487037961304014849</v>
  </rv>
  <rv s="0">
    <v>536870912</v>
    <v>Sobral, Ceará</v>
    <v>fb9aeb1a-c474-2ca5-81f7-25ff4a611d4e</v>
    <v>en-US</v>
    <v>Map</v>
  </rv>
  <rv s="1">
    <fb>2122.989</fb>
    <v>8</v>
  </rv>
  <rv s="2">
    <v>714</v>
    <v>6</v>
    <v>1650</v>
    <v>7</v>
    <v>0</v>
    <v>Image of Sobral, Ceará</v>
  </rv>
  <rv s="1">
    <fb>-3.6855555555555601</fb>
    <v>9</v>
  </rv>
  <rv s="0">
    <v>805306368</v>
    <v>Ivo Gomes (Mayor)</v>
    <v>430aec3f-5fa4-a274-14d5-ab79c0d34a65</v>
    <v>en-US</v>
    <v>Generic</v>
  </rv>
  <rv s="3">
    <v>247</v>
  </rv>
  <rv s="4">
    <v>https://www.bing.com/search?q=sobral+ceara&amp;form=skydnc</v>
    <v>Learn more on Bing</v>
  </rv>
  <rv s="1">
    <fb>-40.344166666666702</fb>
    <v>9</v>
  </rv>
  <rv s="1">
    <fb>203023</fb>
    <v>8</v>
  </rv>
  <rv s="5">
    <v>#VALUE!</v>
    <v>en-US</v>
    <v>fb9aeb1a-c474-2ca5-81f7-25ff4a611d4e</v>
    <v>536870912</v>
    <v>1</v>
    <v>1651</v>
    <v>2</v>
    <v>Sobral, Ceará</v>
    <v>4</v>
    <v>5</v>
    <v>Map</v>
    <v>6</v>
    <v>7</v>
    <v>61</v>
    <v>6705</v>
    <v>3</v>
    <v>Sobral is a municipality in the state of Ceará, Brazil. Sobral is the fifth largest municipality of Ceará, after Fortaleza. Its economy is based on agriculture, services and some manufacturing industries. The city has two public universities: ...</v>
    <v>6706</v>
    <v>6707</v>
    <v>6709</v>
    <v>6710</v>
    <v>6711</v>
    <v>Sobral, Ceará</v>
    <v>6712</v>
    <v>157</v>
    <v>Sobral, Ceará</v>
    <v>mdp/vdpid/6487093755261222913</v>
  </rv>
  <rv s="0">
    <v>536870912</v>
    <v>Solonópole</v>
    <v>37e4692d-4b5d-5577-f2ca-2764591ba326</v>
    <v>en-US</v>
    <v>Map</v>
  </rv>
  <rv s="1">
    <fb>1536.1579999999999</fb>
    <v>8</v>
  </rv>
  <rv s="2">
    <v>715</v>
    <v>6</v>
    <v>1652</v>
    <v>7</v>
    <v>0</v>
    <v>Image of Solonópole</v>
  </rv>
  <rv s="1">
    <fb>-5.7327777777778</fb>
    <v>9</v>
  </rv>
  <rv s="4">
    <v>https://www.bing.com/search?q=solon%c3%b3pole+ceara&amp;form=skydnc</v>
    <v>Learn more on Bing</v>
  </rv>
  <rv s="1">
    <fb>18357</fb>
    <v>8</v>
  </rv>
  <rv s="9">
    <v>#VALUE!</v>
    <v>en-US</v>
    <v>37e4692d-4b5d-5577-f2ca-2764591ba326</v>
    <v>536870912</v>
    <v>1</v>
    <v>1653</v>
    <v>72</v>
    <v>Solonópole</v>
    <v>4</v>
    <v>5</v>
    <v>Map</v>
    <v>6</v>
    <v>57</v>
    <v>61</v>
    <v>6715</v>
    <v>3</v>
    <v>Solonópole is a municipality in the state of Ceará in the Northeast region of Brazil.</v>
    <v>6716</v>
    <v>6717</v>
    <v>6718</v>
    <v>5024</v>
    <v>Solonópole</v>
    <v>6719</v>
    <v>157</v>
    <v>Solonópole</v>
    <v>mdp/vdpid/6491951368692039681</v>
  </rv>
  <rv s="0">
    <v>536870912</v>
    <v>Tabuleiro do Norte</v>
    <v>86a76eaf-8aaa-8b79-62f1-5be42052ffbe</v>
    <v>en-US</v>
    <v>Map</v>
  </rv>
  <rv s="1">
    <fb>861.83799999999997</fb>
    <v>8</v>
  </rv>
  <rv s="2">
    <v>716</v>
    <v>6</v>
    <v>1654</v>
    <v>7</v>
    <v>0</v>
    <v>Image of Tabuleiro do Norte</v>
  </rv>
  <rv s="1">
    <fb>-5.2480555555555997</fb>
    <v>9</v>
  </rv>
  <rv s="4">
    <v>https://www.bing.com/search?q=tabuleiro+do+norte+ceara&amp;form=skydnc</v>
    <v>Learn more on Bing</v>
  </rv>
  <rv s="1">
    <fb>-38.130000000000003</fb>
    <v>9</v>
  </rv>
  <rv s="1">
    <fb>30807</fb>
    <v>8</v>
  </rv>
  <rv s="9">
    <v>#VALUE!</v>
    <v>en-US</v>
    <v>86a76eaf-8aaa-8b79-62f1-5be42052ffbe</v>
    <v>536870912</v>
    <v>1</v>
    <v>1655</v>
    <v>72</v>
    <v>Tabuleiro do Norte</v>
    <v>4</v>
    <v>5</v>
    <v>Map</v>
    <v>6</v>
    <v>57</v>
    <v>61</v>
    <v>6722</v>
    <v>3</v>
    <v>Tabuleiro do Norte is a municipality in the state of Ceará in the Northeast region of Brazil.</v>
    <v>6723</v>
    <v>6724</v>
    <v>6725</v>
    <v>6726</v>
    <v>Tabuleiro do Norte</v>
    <v>6727</v>
    <v>157</v>
    <v>Tabuleiro do Norte</v>
    <v>mdp/vdpid/6489072118163046401</v>
  </rv>
  <rv s="0">
    <v>536870912</v>
    <v>Tamboril, Ceará</v>
    <v>4f755754-d403-3540-0402-4479893a2202</v>
    <v>en-US</v>
    <v>Map</v>
  </rv>
  <rv s="1">
    <fb>1961.634</fb>
    <v>8</v>
  </rv>
  <rv s="2">
    <v>717</v>
    <v>6</v>
    <v>1656</v>
    <v>7</v>
    <v>0</v>
    <v>Image of Tamboril, Ceará</v>
  </rv>
  <rv s="1">
    <fb>-4.8319444444444004</fb>
    <v>9</v>
  </rv>
  <rv s="1">
    <fb>26225</fb>
    <v>8</v>
  </rv>
  <rv s="11">
    <v>#VALUE!</v>
    <v>en-US</v>
    <v>4f755754-d403-3540-0402-4479893a2202</v>
    <v>536870912</v>
    <v>1</v>
    <v>1657</v>
    <v>113</v>
    <v>Tamboril, Ceará</v>
    <v>92</v>
    <v>5</v>
    <v>Map</v>
    <v>6</v>
    <v>57</v>
    <v>61</v>
    <v>6730</v>
    <v>3</v>
    <v>Tamboril, Ceará is a municipality in the state of Ceará in the Northeast region of Brazil. It has an area of about 2046.6 km², and is located at a latitude of 04º49'56" South and longitude 40º19'14" West, at an altitude of 322 meters. The ...</v>
    <v>6731</v>
    <v>6732</v>
    <v>2641</v>
    <v>Tamboril, Ceará</v>
    <v>6733</v>
    <v>157</v>
    <v>Tamboril, Ceará</v>
    <v>mdp/vdpid/6487328403266469889</v>
  </rv>
  <rv s="0">
    <v>536870912</v>
    <v>Tarrafas</v>
    <v>6dcdd030-f4d2-7d84-86ac-4ef195a1c81d</v>
    <v>en-US</v>
    <v>Map</v>
  </rv>
  <rv s="1">
    <fb>454.39</fb>
    <v>8</v>
  </rv>
  <rv s="2">
    <v>718</v>
    <v>6</v>
    <v>1658</v>
    <v>7</v>
    <v>0</v>
    <v>Image of Tarrafas</v>
  </rv>
  <rv s="1">
    <fb>-6.6838888888888999</fb>
    <v>9</v>
  </rv>
  <rv s="4">
    <v>https://www.bing.com/search?q=tarrafas+ceara&amp;form=skydnc</v>
    <v>Learn more on Bing</v>
  </rv>
  <rv s="1">
    <fb>-39.760833333332997</fb>
    <v>9</v>
  </rv>
  <rv s="1">
    <fb>8573</fb>
    <v>8</v>
  </rv>
  <rv s="9">
    <v>#VALUE!</v>
    <v>en-US</v>
    <v>6dcdd030-f4d2-7d84-86ac-4ef195a1c81d</v>
    <v>536870912</v>
    <v>1</v>
    <v>1659</v>
    <v>72</v>
    <v>Tarrafas</v>
    <v>4</v>
    <v>5</v>
    <v>Map</v>
    <v>6</v>
    <v>57</v>
    <v>61</v>
    <v>6736</v>
    <v>3</v>
    <v>Tarrafas is a municipality in the state of Ceará in the Northeast region of Brazil.</v>
    <v>6737</v>
    <v>6738</v>
    <v>6739</v>
    <v>6740</v>
    <v>Tarrafas</v>
    <v>6741</v>
    <v>157</v>
    <v>Tarrafas</v>
    <v>mdp/vdpid/6490505098165223425</v>
  </rv>
  <rv s="0">
    <v>536870912</v>
    <v>Tauá</v>
    <v>1fda7f07-7127-22c9-65fa-04df18cd4619</v>
    <v>en-US</v>
    <v>Map</v>
  </rv>
  <rv s="1">
    <fb>4018.1880000000001</fb>
    <v>8</v>
  </rv>
  <rv s="2">
    <v>719</v>
    <v>6</v>
    <v>1660</v>
    <v>7</v>
    <v>0</v>
    <v>Image of Tauá</v>
  </rv>
  <rv s="1">
    <fb>-6.0027777777778004</fb>
    <v>9</v>
  </rv>
  <rv s="4">
    <v>https://www.bing.com/search?q=tau%c3%a1+ceara&amp;form=skydnc</v>
    <v>Learn more on Bing</v>
  </rv>
  <rv s="1">
    <fb>-40.292777777777999</fb>
    <v>9</v>
  </rv>
  <rv s="1">
    <fb>59062</fb>
    <v>8</v>
  </rv>
  <rv s="9">
    <v>#VALUE!</v>
    <v>en-US</v>
    <v>1fda7f07-7127-22c9-65fa-04df18cd4619</v>
    <v>536870912</v>
    <v>1</v>
    <v>1661</v>
    <v>72</v>
    <v>Tauá</v>
    <v>4</v>
    <v>5</v>
    <v>Map</v>
    <v>6</v>
    <v>57</v>
    <v>61</v>
    <v>6744</v>
    <v>3</v>
    <v>Tauá is a municipality in the state of Ceará in the Northeast region of Brazil. In 2020 it had an estimated population of 59,062 people. It is one of the largest municipalities in the state, with an area of 4,018.188 square kilometres.</v>
    <v>6745</v>
    <v>6746</v>
    <v>6747</v>
    <v>6748</v>
    <v>Tauá</v>
    <v>6749</v>
    <v>157</v>
    <v>Tauá</v>
    <v>mdp/vdpid/6490445305140477953</v>
  </rv>
  <rv s="0">
    <v>536870912</v>
    <v>Tejuçuoca</v>
    <v>950d9cb9-1e4f-6a26-1696-40b4e2d87fa6</v>
    <v>en-US</v>
    <v>Map</v>
  </rv>
  <rv s="1">
    <fb>750.60500000000002</fb>
    <v>8</v>
  </rv>
  <rv s="2">
    <v>720</v>
    <v>6</v>
    <v>1662</v>
    <v>7</v>
    <v>0</v>
    <v>Image of Tejuçuoca</v>
  </rv>
  <rv s="1">
    <fb>-3.9888888888889</fb>
    <v>9</v>
  </rv>
  <rv s="4">
    <v>https://www.bing.com/search?q=teju%c3%a7uoca+brazil&amp;form=skydnc</v>
    <v>Learn more on Bing</v>
  </rv>
  <rv s="1">
    <fb>-39.580833333332997</fb>
    <v>9</v>
  </rv>
  <rv s="1">
    <fb>19371</fb>
    <v>8</v>
  </rv>
  <rv s="9">
    <v>#VALUE!</v>
    <v>en-US</v>
    <v>950d9cb9-1e4f-6a26-1696-40b4e2d87fa6</v>
    <v>536870912</v>
    <v>1</v>
    <v>1663</v>
    <v>72</v>
    <v>Tejuçuoca</v>
    <v>4</v>
    <v>5</v>
    <v>Map</v>
    <v>6</v>
    <v>57</v>
    <v>61</v>
    <v>6752</v>
    <v>414</v>
    <v>Tejuçuoca is a municipal of the state of Ceará, located in the northeast of Brazil.</v>
    <v>6753</v>
    <v>6754</v>
    <v>6755</v>
    <v>6756</v>
    <v>Tejuçuoca</v>
    <v>6757</v>
    <v>157</v>
    <v>Tejuçuoca</v>
    <v>mdp/vdpid/6487136053709766657</v>
  </rv>
  <rv s="0">
    <v>536870912</v>
    <v>Tianguá</v>
    <v>debe5027-c7ac-b733-2e56-54fb96f66514</v>
    <v>en-US</v>
    <v>Map</v>
  </rv>
  <rv s="1">
    <fb>908.89300000000003</fb>
    <v>8</v>
  </rv>
  <rv s="2">
    <v>721</v>
    <v>6</v>
    <v>1664</v>
    <v>7</v>
    <v>0</v>
    <v>Image of Tianguá</v>
  </rv>
  <rv s="1">
    <fb>-3.7319444444443999</fb>
    <v>9</v>
  </rv>
  <rv s="4">
    <v>https://www.bing.com/search?q=tiangu%c3%a1+ceara&amp;form=skydnc</v>
    <v>Learn more on Bing</v>
  </rv>
  <rv s="1">
    <fb>-40.991944444444002</fb>
    <v>9</v>
  </rv>
  <rv s="1">
    <fb>76537</fb>
    <v>8</v>
  </rv>
  <rv s="9">
    <v>#VALUE!</v>
    <v>en-US</v>
    <v>debe5027-c7ac-b733-2e56-54fb96f66514</v>
    <v>536870912</v>
    <v>1</v>
    <v>1665</v>
    <v>72</v>
    <v>Tianguá</v>
    <v>4</v>
    <v>5</v>
    <v>Map</v>
    <v>6</v>
    <v>57</v>
    <v>61</v>
    <v>6760</v>
    <v>3</v>
    <v>Tianguá is a municipality in the state of Ceará in the Northeast region of Brazil. The municipality contains part of the 1,592,550 hectares Serra da Ibiapaba Environmental Protection Area, created in 1996. Currently is governed by Mayor Luiz ...</v>
    <v>6761</v>
    <v>6762</v>
    <v>6763</v>
    <v>6764</v>
    <v>Tianguá</v>
    <v>6765</v>
    <v>157</v>
    <v>Tianguá</v>
    <v>mdp/vdpid/6486991847028686849</v>
  </rv>
  <rv s="0">
    <v>536870912</v>
    <v>Trairi</v>
    <v>8145f1de-00c7-ca5d-2e02-4c0126f45ad4</v>
    <v>en-US</v>
    <v>Map</v>
  </rv>
  <rv s="1">
    <fb>924.55499999999995</fb>
    <v>8</v>
  </rv>
  <rv s="2">
    <v>722</v>
    <v>6</v>
    <v>1666</v>
    <v>7</v>
    <v>0</v>
    <v>Image of Trairi</v>
  </rv>
  <rv s="1">
    <fb>-3.2777777777777999</fb>
    <v>9</v>
  </rv>
  <rv s="4">
    <v>https://www.bing.com/search?q=trairi+ceara&amp;form=skydnc</v>
    <v>Learn more on Bing</v>
  </rv>
  <rv s="1">
    <fb>-39.268888888889002</fb>
    <v>9</v>
  </rv>
  <rv s="1">
    <fb>56291</fb>
    <v>8</v>
  </rv>
  <rv s="12">
    <v>#VALUE!</v>
    <v>en-US</v>
    <v>8145f1de-00c7-ca5d-2e02-4c0126f45ad4</v>
    <v>536870912</v>
    <v>1</v>
    <v>1667</v>
    <v>120</v>
    <v>Trairi</v>
    <v>4</v>
    <v>5</v>
    <v>Map</v>
    <v>6</v>
    <v>57</v>
    <v>61</v>
    <v>6768</v>
    <v>3</v>
    <v>Trairi is a municipality in the state of Ceará in the Northeast region of Brazil. Trairi has a population of approximately 56000 inhabitants and is famous for its shoreline stretching from Guajiru to Mundaú. In 2013 the construction of a huge ...</v>
    <v>6769</v>
    <v>6770</v>
    <v>6771</v>
    <v>6772</v>
    <v>Trairi</v>
    <v>6773</v>
    <v>Trairi</v>
    <v>mdp/vdpid/6488582449512054785</v>
  </rv>
  <rv s="0">
    <v>536870912</v>
    <v>Tururu</v>
    <v>69c9a478-dca5-4191-d557-3d928d240785</v>
    <v>en-US</v>
    <v>Map</v>
  </rv>
  <rv s="1">
    <fb>192.548</fb>
    <v>8</v>
  </rv>
  <rv s="2">
    <v>723</v>
    <v>6</v>
    <v>1668</v>
    <v>7</v>
    <v>0</v>
    <v>Image of Tururu</v>
  </rv>
  <rv s="1">
    <fb>-3.5808333333332998</fb>
    <v>9</v>
  </rv>
  <rv s="4">
    <v>https://www.bing.com/search?q=tururu+brazil&amp;form=skydnc</v>
    <v>Learn more on Bing</v>
  </rv>
  <rv s="1">
    <fb>-39.436944444444002</fb>
    <v>9</v>
  </rv>
  <rv s="1">
    <fb>16431</fb>
    <v>8</v>
  </rv>
  <rv s="9">
    <v>#VALUE!</v>
    <v>en-US</v>
    <v>69c9a478-dca5-4191-d557-3d928d240785</v>
    <v>536870912</v>
    <v>1</v>
    <v>1669</v>
    <v>72</v>
    <v>Tururu</v>
    <v>4</v>
    <v>5</v>
    <v>Map</v>
    <v>6</v>
    <v>57</v>
    <v>61</v>
    <v>6776</v>
    <v>3</v>
    <v>Tururu is a municipality in the state of Ceará in the Northeast region of Brazil. Its name, in Tupi means snail's place.</v>
    <v>6777</v>
    <v>6778</v>
    <v>6779</v>
    <v>6780</v>
    <v>Tururu</v>
    <v>6781</v>
    <v>157</v>
    <v>Tururu</v>
    <v>mdp/vdpid/6487130625726742529</v>
  </rv>
  <rv s="0">
    <v>536870912</v>
    <v>Ubajara</v>
    <v>40860966-9778-70dc-2018-393db7b88bb6</v>
    <v>en-US</v>
    <v>Map</v>
  </rv>
  <rv s="1">
    <fb>421.03699999999998</fb>
    <v>8</v>
  </rv>
  <rv s="2">
    <v>724</v>
    <v>6</v>
    <v>1670</v>
    <v>7</v>
    <v>0</v>
    <v>Image of Ubajara</v>
  </rv>
  <rv s="1">
    <fb>-3.8544444444443999</fb>
    <v>9</v>
  </rv>
  <rv s="4">
    <v>https://www.bing.com/search?q=ubajara+ceara&amp;form=skydnc</v>
    <v>Learn more on Bing</v>
  </rv>
  <rv s="1">
    <fb>-40.921111111111003</fb>
    <v>9</v>
  </rv>
  <rv s="1">
    <fb>35047</fb>
    <v>8</v>
  </rv>
  <rv s="9">
    <v>#VALUE!</v>
    <v>en-US</v>
    <v>40860966-9778-70dc-2018-393db7b88bb6</v>
    <v>536870912</v>
    <v>1</v>
    <v>1671</v>
    <v>72</v>
    <v>Ubajara</v>
    <v>4</v>
    <v>5</v>
    <v>Map</v>
    <v>6</v>
    <v>57</v>
    <v>61</v>
    <v>6784</v>
    <v>3</v>
    <v>Ubajara is a municipality in the state of Ceará in the Northeast region of Brazil. In this municipality is located the Ubajara National Park.</v>
    <v>6785</v>
    <v>6786</v>
    <v>6787</v>
    <v>6788</v>
    <v>Ubajara</v>
    <v>6789</v>
    <v>157</v>
    <v>Ubajara</v>
    <v>mdp/vdpid/6486994763412144129</v>
  </rv>
  <rv s="0">
    <v>536870912</v>
    <v>Umari, Ceará</v>
    <v>ee242f08-3d89-6f8f-95f8-c722efe0b3fc</v>
    <v>en-US</v>
    <v>Map</v>
  </rv>
  <rv s="1">
    <fb>263.91699999999997</fb>
    <v>8</v>
  </rv>
  <rv s="2">
    <v>725</v>
    <v>6</v>
    <v>1672</v>
    <v>7</v>
    <v>0</v>
    <v>Image of Umari, Ceará</v>
  </rv>
  <rv s="1">
    <fb>-6.6477777777778</fb>
    <v>9</v>
  </rv>
  <rv s="1">
    <fb>-38.700000000000003</fb>
    <v>9</v>
  </rv>
  <rv s="1">
    <fb>7736</fb>
    <v>8</v>
  </rv>
  <rv s="13">
    <v>#VALUE!</v>
    <v>en-US</v>
    <v>ee242f08-3d89-6f8f-95f8-c722efe0b3fc</v>
    <v>536870912</v>
    <v>1</v>
    <v>1673</v>
    <v>125</v>
    <v>Umari, Ceará</v>
    <v>92</v>
    <v>5</v>
    <v>Map</v>
    <v>6</v>
    <v>57</v>
    <v>61</v>
    <v>6792</v>
    <v>3</v>
    <v>Umari is a municipality in the state of Ceará in the Northeast region of Brazil.</v>
    <v>6793</v>
    <v>6794</v>
    <v>6795</v>
    <v>Umari, Ceará</v>
    <v>6796</v>
    <v>Umari, Ceará</v>
    <v>mdp/vdpid/6492050214193463297</v>
  </rv>
  <rv s="0">
    <v>536870912</v>
    <v>Umirim</v>
    <v>4a0ffcde-54b3-1732-eb78-7d71480dad04</v>
    <v>en-US</v>
    <v>Map</v>
  </rv>
  <rv s="1">
    <fb>326.49599999999998</fb>
    <v>8</v>
  </rv>
  <rv s="1">
    <fb>-3.6769444444444002</fb>
    <v>9</v>
  </rv>
  <rv s="4">
    <v>https://www.bing.com/search?q=umirim+ceara&amp;form=skydnc</v>
    <v>Learn more on Bing</v>
  </rv>
  <rv s="1">
    <fb>-39.35</fb>
    <v>9</v>
  </rv>
  <rv s="1">
    <fb>19903</fb>
    <v>8</v>
  </rv>
  <rv s="14">
    <v>#VALUE!</v>
    <v>en-US</v>
    <v>4a0ffcde-54b3-1732-eb78-7d71480dad04</v>
    <v>536870912</v>
    <v>1</v>
    <v>1675</v>
    <v>136</v>
    <v>Umirim</v>
    <v>4</v>
    <v>137</v>
    <v>Map</v>
    <v>6</v>
    <v>57</v>
    <v>61</v>
    <v>6799</v>
    <v>3</v>
    <v>Umirim is a municipality in the state of Ceará in the Northeast region of Brazil.</v>
    <v>6800</v>
    <v>6801</v>
    <v>6802</v>
    <v>Umirim</v>
    <v>6803</v>
    <v>157</v>
    <v>Umirim</v>
    <v>mdp/vdpid/6488636778197549057</v>
  </rv>
  <rv s="0">
    <v>536870912</v>
    <v>Uruburetama</v>
    <v>a7629c12-8cc7-c45a-fc63-3eb54deeb808</v>
    <v>en-US</v>
    <v>Map</v>
  </rv>
  <rv s="1">
    <fb>97.072000000000003</fb>
    <v>8</v>
  </rv>
  <rv s="2">
    <v>726</v>
    <v>6</v>
    <v>1676</v>
    <v>7</v>
    <v>0</v>
    <v>Image of Uruburetama</v>
  </rv>
  <rv s="1">
    <fb>-3.625</fb>
    <v>9</v>
  </rv>
  <rv s="4">
    <v>https://www.bing.com/search?q=uruburetama+ceara&amp;form=skydnc</v>
    <v>Learn more on Bing</v>
  </rv>
  <rv s="1">
    <fb>-39.507777777778003</fb>
    <v>9</v>
  </rv>
  <rv s="1">
    <fb>22040</fb>
    <v>8</v>
  </rv>
  <rv s="9">
    <v>#VALUE!</v>
    <v>en-US</v>
    <v>a7629c12-8cc7-c45a-fc63-3eb54deeb808</v>
    <v>536870912</v>
    <v>1</v>
    <v>1677</v>
    <v>72</v>
    <v>Uruburetama</v>
    <v>4</v>
    <v>5</v>
    <v>Map</v>
    <v>6</v>
    <v>57</v>
    <v>61</v>
    <v>6806</v>
    <v>3</v>
    <v>Uruburetama is a municipality in the state of Ceará in the Northeast region of Brazil. Its population, according to the census of the Brazilian Institute of Geography and Statistics, IBGE, 2010, is 19,765 people.</v>
    <v>6807</v>
    <v>6808</v>
    <v>6809</v>
    <v>6810</v>
    <v>Uruburetama</v>
    <v>6811</v>
    <v>157</v>
    <v>Uruburetama</v>
    <v>mdp/vdpid/6487131384560222209</v>
  </rv>
  <rv s="0">
    <v>536870912</v>
    <v>Uruoca</v>
    <v>dacf7f66-c24f-d25a-573f-f2477278bd95</v>
    <v>en-US</v>
    <v>Map</v>
  </rv>
  <rv s="1">
    <fb>696.77</fb>
    <v>8</v>
  </rv>
  <rv s="2">
    <v>727</v>
    <v>6</v>
    <v>1678</v>
    <v>7</v>
    <v>0</v>
    <v>Image of Uruoca</v>
  </rv>
  <rv s="1">
    <fb>-3.3138888888889002</fb>
    <v>9</v>
  </rv>
  <rv s="4">
    <v>https://www.bing.com/search?q=uruoca+ceara&amp;form=skydnc</v>
    <v>Learn more on Bing</v>
  </rv>
  <rv s="1">
    <fb>-40.556944444443999</fb>
    <v>9</v>
  </rv>
  <rv s="1">
    <fb>13915</fb>
    <v>8</v>
  </rv>
  <rv s="12">
    <v>#VALUE!</v>
    <v>en-US</v>
    <v>dacf7f66-c24f-d25a-573f-f2477278bd95</v>
    <v>536870912</v>
    <v>1</v>
    <v>1679</v>
    <v>120</v>
    <v>Uruoca</v>
    <v>4</v>
    <v>5</v>
    <v>Map</v>
    <v>6</v>
    <v>57</v>
    <v>61</v>
    <v>6814</v>
    <v>414</v>
    <v>Uruoca is a municipality of the Brazilian state of Ceará. Its estimated population is 13,915 inhabitants. It is part of the microregion of Coreaú, which is one of the seven microregions that make up the mesoregion of Noroeste Cearense.</v>
    <v>6815</v>
    <v>6816</v>
    <v>6817</v>
    <v>6818</v>
    <v>Uruoca</v>
    <v>6819</v>
    <v>Uruoca</v>
    <v>mdp/vdpid/6487034380240814081</v>
  </rv>
  <rv s="0">
    <v>536870912</v>
    <v>Varjota</v>
    <v>11c47266-3da3-fbda-a580-dbfc0da43ef0</v>
    <v>en-US</v>
    <v>Map</v>
  </rv>
  <rv s="1">
    <fb>179.39699999999999</fb>
    <v>8</v>
  </rv>
  <rv s="2">
    <v>728</v>
    <v>6</v>
    <v>1680</v>
    <v>7</v>
    <v>0</v>
    <v>Image of Varjota</v>
  </rv>
  <rv s="1">
    <fb>-4.1938888888888997</fb>
    <v>9</v>
  </rv>
  <rv s="4">
    <v>https://www.bing.com/search?q=varjota+ceara&amp;form=skydnc</v>
    <v>Learn more on Bing</v>
  </rv>
  <rv s="1">
    <fb>-40.476944444444001</fb>
    <v>9</v>
  </rv>
  <rv s="1">
    <fb>18471</fb>
    <v>8</v>
  </rv>
  <rv s="9">
    <v>#VALUE!</v>
    <v>en-US</v>
    <v>11c47266-3da3-fbda-a580-dbfc0da43ef0</v>
    <v>536870912</v>
    <v>1</v>
    <v>1681</v>
    <v>72</v>
    <v>Varjota</v>
    <v>4</v>
    <v>5</v>
    <v>Map</v>
    <v>6</v>
    <v>57</v>
    <v>61</v>
    <v>6822</v>
    <v>3</v>
    <v>Varjota is a municipality in the state of Ceará in the Northeast region of Brazil.</v>
    <v>6823</v>
    <v>6824</v>
    <v>6825</v>
    <v>6826</v>
    <v>Varjota</v>
    <v>6827</v>
    <v>157</v>
    <v>Varjota</v>
    <v>mdp/vdpid/6487108631014670337</v>
  </rv>
  <rv s="0">
    <v>536870912</v>
    <v>Várzea Alegre</v>
    <v>2f579046-689f-319e-dd90-a11619674381</v>
    <v>en-US</v>
    <v>Map</v>
  </rv>
  <rv s="1">
    <fb>835.70600000000002</fb>
    <v>8</v>
  </rv>
  <rv s="2">
    <v>729</v>
    <v>6</v>
    <v>1682</v>
    <v>7</v>
    <v>0</v>
    <v>Image of Várzea Alegre</v>
  </rv>
  <rv s="1">
    <fb>-6.7888888888889003</fb>
    <v>9</v>
  </rv>
  <rv s="4">
    <v>https://www.bing.com/search?q=v%c3%a1rzea+alegre+ceara&amp;form=skydnc</v>
    <v>Learn more on Bing</v>
  </rv>
  <rv s="1">
    <fb>-39.295833333333</fb>
    <v>9</v>
  </rv>
  <rv s="1">
    <fb>40903</fb>
    <v>8</v>
  </rv>
  <rv s="9">
    <v>#VALUE!</v>
    <v>en-US</v>
    <v>2f579046-689f-319e-dd90-a11619674381</v>
    <v>536870912</v>
    <v>1</v>
    <v>1683</v>
    <v>72</v>
    <v>Várzea Alegre</v>
    <v>4</v>
    <v>5</v>
    <v>Map</v>
    <v>6</v>
    <v>57</v>
    <v>61</v>
    <v>6830</v>
    <v>3</v>
    <v>Várzea Alegre is a municipality in the state of Ceará in the Northeast region of Brazil. Its area is 835.706 km², including the Calabaça, Canindezinho, Ibicatu, Naraniú and Lagoa Verde districts. There is little information on the early ...</v>
    <v>6831</v>
    <v>6832</v>
    <v>6833</v>
    <v>6834</v>
    <v>Várzea Alegre</v>
    <v>6835</v>
    <v>157</v>
    <v>Várzea Alegre</v>
    <v>mdp/vdpid/6492029292216582145</v>
  </rv>
  <rv s="0">
    <v>536870912</v>
    <v>Viçosa do Ceará</v>
    <v>ab9975f4-1847-080e-62e3-102e6af7a65f</v>
    <v>en-US</v>
    <v>Map</v>
  </rv>
  <rv s="1">
    <fb>1311.6279999999999</fb>
    <v>8</v>
  </rv>
  <rv s="2">
    <v>730</v>
    <v>6</v>
    <v>1684</v>
    <v>7</v>
    <v>0</v>
    <v>Image of Viçosa do Ceará</v>
  </rv>
  <rv s="1">
    <fb>-3.5619444444443999</fb>
    <v>9</v>
  </rv>
  <rv s="4">
    <v>https://www.bing.com/search?q=vi%c3%a7osa+do+cear%c3%a1&amp;form=skydnc</v>
    <v>Learn more on Bing</v>
  </rv>
  <rv s="1">
    <fb>-41.091944444444003</fb>
    <v>9</v>
  </rv>
  <rv s="1">
    <fb>61410</fb>
    <v>8</v>
  </rv>
  <rv s="9">
    <v>#VALUE!</v>
    <v>en-US</v>
    <v>ab9975f4-1847-080e-62e3-102e6af7a65f</v>
    <v>536870912</v>
    <v>1</v>
    <v>1685</v>
    <v>72</v>
    <v>Viçosa do Ceará</v>
    <v>4</v>
    <v>5</v>
    <v>Map</v>
    <v>6</v>
    <v>57</v>
    <v>61</v>
    <v>6838</v>
    <v>3</v>
    <v>Viçosa do Ceará is a municipality in the state of Ceará in the Northeast region of Brazil. The municipality contains part of the 1,592,550 hectares Serra da Ibiapaba Environmental Protection Area, created in 1996.</v>
    <v>6839</v>
    <v>6840</v>
    <v>6841</v>
    <v>6842</v>
    <v>Viçosa do Ceará</v>
    <v>6843</v>
    <v>157</v>
    <v>Viçosa do Ceará</v>
    <v>mdp/vdpid/6486989061557846017</v>
  </rv>
  <rv s="0">
    <v>536870912</v>
    <v>Afonso Cláudio, Espírito Santo</v>
    <v>40cc3f7e-bf4f-b782-20cc-120cb8a9db77</v>
    <v>en-US</v>
    <v>Map</v>
  </rv>
  <rv s="1">
    <fb>361.7</fb>
    <v>8</v>
  </rv>
  <rv s="1">
    <fb>-20.074525099999999</fb>
    <v>9</v>
  </rv>
  <rv s="4">
    <v>https://www.bing.com/search?q=afonso+cl%c3%a1udio+brazil&amp;form=skydnc</v>
    <v>Learn more on Bing</v>
  </rv>
  <rv s="1">
    <fb>-41.1209883</fb>
    <v>9</v>
  </rv>
  <rv s="1">
    <fb>30455</fb>
    <v>8</v>
  </rv>
  <rv s="24">
    <v>#VALUE!</v>
    <v>en-US</v>
    <v>40cc3f7e-bf4f-b782-20cc-120cb8a9db77</v>
    <v>536870912</v>
    <v>1</v>
    <v>1688</v>
    <v>1312</v>
    <v>Afonso Cláudio, Espírito Santo</v>
    <v>1314</v>
    <v>1315</v>
    <v>Map</v>
    <v>6</v>
    <v>57</v>
    <v>6846</v>
    <v>3</v>
    <v>Afonso Cláudio is a municipality in east central Espírito Santo, Brazil, founded in 1963. The town, at a height of 610m above sea level, has a population of approximately 30,455 and an area of 361.7 km², and a population density of 32,53 inhabitants/km². Its borders include: (E) Domingos Martins, Santa Maria de Jetibá and Itarana (N) Laranja da Terra and the neighbouring state of Minas Gerais, Brejetuba (S) Conceição do Castelo and Venda Nova do Imigrante.</v>
    <v>6847</v>
    <v>6848</v>
    <v>6849</v>
    <v>Afonso Cláudio, Espírito Santo</v>
    <v>6850</v>
    <v>Afonso Cláudio, Espírito Santo</v>
    <v>mdp/vdpid/6509454174067884033</v>
  </rv>
  <rv s="0">
    <v>536870912</v>
    <v>Água Doce do Norte</v>
    <v>101058ae-2df2-4277-b7b9-0cb0d396890e</v>
    <v>en-US</v>
    <v>Map</v>
  </rv>
  <rv s="1">
    <fb>484.04599999999999</fb>
    <v>8</v>
  </rv>
  <rv s="2">
    <v>731</v>
    <v>6</v>
    <v>1689</v>
    <v>7</v>
    <v>0</v>
    <v>Image of Água Doce do Norte</v>
  </rv>
  <rv s="1">
    <fb>-18.546388888888998</fb>
    <v>9</v>
  </rv>
  <rv s="4">
    <v>https://www.bing.com/search?q=%c3%a1gua+doce+do+norte+brazil&amp;form=skydnc</v>
    <v>Learn more on Bing</v>
  </rv>
  <rv s="1">
    <fb>-40.982777777777997</fb>
    <v>9</v>
  </rv>
  <rv s="1">
    <fb>10909</fb>
    <v>8</v>
  </rv>
  <rv s="9">
    <v>#VALUE!</v>
    <v>en-US</v>
    <v>101058ae-2df2-4277-b7b9-0cb0d396890e</v>
    <v>536870912</v>
    <v>1</v>
    <v>1690</v>
    <v>72</v>
    <v>Água Doce do Norte</v>
    <v>4</v>
    <v>5</v>
    <v>Map</v>
    <v>6</v>
    <v>57</v>
    <v>71</v>
    <v>6853</v>
    <v>414</v>
    <v>Água Doce do Norte is a municipality located in the Brazilian state of Espírito Santo. Its population was 10,909 and its area is 474 km². The municipal capital is situated at a height of 200m above sea level. Those born in Água Doce do Norte are ...</v>
    <v>6854</v>
    <v>6855</v>
    <v>6856</v>
    <v>6857</v>
    <v>Água Doce do Norte</v>
    <v>6858</v>
    <v>93</v>
    <v>Água Doce do Norte</v>
    <v>mdp/vdpid/6508593563285061633</v>
  </rv>
  <rv s="0">
    <v>536870912</v>
    <v>Águia Branca</v>
    <v>80a5ca14-2c1d-ecf7-ae1e-5ac145376f56</v>
    <v>en-US</v>
    <v>Map</v>
  </rv>
  <rv s="1">
    <fb>449.63</fb>
    <v>8</v>
  </rv>
  <rv s="2">
    <v>732</v>
    <v>6</v>
    <v>1691</v>
    <v>7</v>
    <v>0</v>
    <v>Image of Águia Branca</v>
  </rv>
  <rv s="1">
    <fb>-18.982777777778001</fb>
    <v>9</v>
  </rv>
  <rv s="4">
    <v>https://www.bing.com/search?q=%c3%a1guia+branca+brazil&amp;form=skydnc</v>
    <v>Learn more on Bing</v>
  </rv>
  <rv s="1">
    <fb>-40.74</fb>
    <v>9</v>
  </rv>
  <rv s="1">
    <fb>9631</fb>
    <v>8</v>
  </rv>
  <rv s="12">
    <v>#VALUE!</v>
    <v>en-US</v>
    <v>80a5ca14-2c1d-ecf7-ae1e-5ac145376f56</v>
    <v>536870912</v>
    <v>1</v>
    <v>1692</v>
    <v>120</v>
    <v>Águia Branca</v>
    <v>4</v>
    <v>5</v>
    <v>Map</v>
    <v>6</v>
    <v>57</v>
    <v>71</v>
    <v>6861</v>
    <v>3</v>
    <v>Águia Branca is a municipality located in the west-central portion of the state of Espírito Santo, in southeastern Brazil. The municipality has a population of 9,631 and its area is 454 km².</v>
    <v>6862</v>
    <v>6863</v>
    <v>6864</v>
    <v>6865</v>
    <v>Águia Branca</v>
    <v>6866</v>
    <v>Águia Branca</v>
    <v>mdp/vdpid/6508759622591971329</v>
  </rv>
  <rv s="0">
    <v>536870912</v>
    <v>Alegre, Espírito Santo</v>
    <v>355497d2-c2a9-b60f-1a21-7891110b6e32</v>
    <v>en-US</v>
    <v>Map</v>
  </rv>
  <rv s="1">
    <fb>772.71400000000006</fb>
    <v>8</v>
  </rv>
  <rv s="2">
    <v>733</v>
    <v>6</v>
    <v>1693</v>
    <v>7</v>
    <v>0</v>
    <v>Image of Alegre, Espírito Santo</v>
  </rv>
  <rv s="1">
    <fb>-20.763888888888999</fb>
    <v>9</v>
  </rv>
  <rv s="4">
    <v>https://www.bing.com/search?q=alegre+brazil&amp;form=skydnc</v>
    <v>Learn more on Bing</v>
  </rv>
  <rv s="1">
    <fb>-41.532777777778001</fb>
    <v>9</v>
  </rv>
  <rv s="1">
    <fb>29975</fb>
    <v>8</v>
  </rv>
  <rv s="9">
    <v>#VALUE!</v>
    <v>en-US</v>
    <v>355497d2-c2a9-b60f-1a21-7891110b6e32</v>
    <v>536870912</v>
    <v>1</v>
    <v>1694</v>
    <v>72</v>
    <v>Alegre, Espírito Santo</v>
    <v>4</v>
    <v>5</v>
    <v>Map</v>
    <v>6</v>
    <v>57</v>
    <v>71</v>
    <v>6869</v>
    <v>414</v>
    <v>Alegre is a municipality located in the Brazilian state of Espírito Santo. Its population was 29,975 and its area is 772 km². The municipality contains the Cachoeira da Fumaça State Park, created in 1984.</v>
    <v>6870</v>
    <v>6871</v>
    <v>6872</v>
    <v>6873</v>
    <v>Alegre, Espírito Santo</v>
    <v>6874</v>
    <v>93</v>
    <v>Alegre, Espírito Santo</v>
    <v>mdp/vdpid/6509502312011005953</v>
  </rv>
  <rv s="0">
    <v>536870912</v>
    <v>Alfredo Chaves</v>
    <v>c762b47d-acd7-a556-6912-24532a852fd1</v>
    <v>en-US</v>
    <v>Map</v>
  </rv>
  <rv s="1">
    <fb>615.59299999999996</fb>
    <v>8</v>
  </rv>
  <rv s="2">
    <v>734</v>
    <v>6</v>
    <v>1695</v>
    <v>7</v>
    <v>0</v>
    <v>Image of Alfredo Chaves</v>
  </rv>
  <rv s="1">
    <fb>-20.635000000000002</fb>
    <v>9</v>
  </rv>
  <rv s="4">
    <v>https://www.bing.com/search?q=alfredo+chaves+brazil&amp;form=skydnc</v>
    <v>Learn more on Bing</v>
  </rv>
  <rv s="1">
    <fb>-40.75</fb>
    <v>9</v>
  </rv>
  <rv s="1">
    <fb>14636</fb>
    <v>8</v>
  </rv>
  <rv s="9">
    <v>#VALUE!</v>
    <v>en-US</v>
    <v>c762b47d-acd7-a556-6912-24532a852fd1</v>
    <v>536870912</v>
    <v>1</v>
    <v>1696</v>
    <v>72</v>
    <v>Alfredo Chaves</v>
    <v>4</v>
    <v>5</v>
    <v>Map</v>
    <v>6</v>
    <v>57</v>
    <v>71</v>
    <v>6877</v>
    <v>414</v>
    <v>Alfredo Chaves is a municipality in the state of Espírito Santo, Brazil. It is 60 km southwest of the state capital, Vitória. Its population was 14,636 and its area is 615.79 km². Located in the southeast of the state, it borders Anchieta and ...</v>
    <v>6878</v>
    <v>6879</v>
    <v>6880</v>
    <v>6881</v>
    <v>Alfredo Chaves</v>
    <v>6882</v>
    <v>93</v>
    <v>Alfredo Chaves</v>
    <v>mdp/vdpid/6509606223409577985</v>
  </rv>
  <rv s="0">
    <v>536870912</v>
    <v>Alto Rio Novo</v>
    <v>46821e4d-bdad-869a-83f3-a80abd583974</v>
    <v>en-US</v>
    <v>Map</v>
  </rv>
  <rv s="1">
    <fb>227.72499999999999</fb>
    <v>8</v>
  </rv>
  <rv s="2">
    <v>735</v>
    <v>6</v>
    <v>1697</v>
    <v>7</v>
    <v>0</v>
    <v>Image of Alto Rio Novo</v>
  </rv>
  <rv s="1">
    <fb>-19.055833333332998</fb>
    <v>9</v>
  </rv>
  <rv s="4">
    <v>https://www.bing.com/search?q=alto+rio+novo+brazil&amp;form=skydnc</v>
    <v>Learn more on Bing</v>
  </rv>
  <rv s="1">
    <fb>-41.016944444444</fb>
    <v>9</v>
  </rv>
  <rv s="9">
    <v>#VALUE!</v>
    <v>en-US</v>
    <v>46821e4d-bdad-869a-83f3-a80abd583974</v>
    <v>536870912</v>
    <v>1</v>
    <v>1698</v>
    <v>72</v>
    <v>Alto Rio Novo</v>
    <v>4</v>
    <v>5</v>
    <v>Map</v>
    <v>6</v>
    <v>57</v>
    <v>71</v>
    <v>6885</v>
    <v>414</v>
    <v>Alto Rio Novo is a Brazilian municipality in the state of Espírito Santo. Its population was 7,874 and its area is 228 km².</v>
    <v>6886</v>
    <v>6887</v>
    <v>6888</v>
    <v>6889</v>
    <v>Alto Rio Novo</v>
    <v>3429</v>
    <v>93</v>
    <v>Alto Rio Novo</v>
    <v>mdp/vdpid/6508615483472740353</v>
  </rv>
  <rv s="0">
    <v>536870912</v>
    <v>Anchieta, Espírito Santo</v>
    <v>c3042e6f-f59e-49f2-42c7-40b032547a1b</v>
    <v>en-US</v>
    <v>Map</v>
  </rv>
  <rv s="1">
    <fb>404.88200000000001</fb>
    <v>8</v>
  </rv>
  <rv s="2">
    <v>736</v>
    <v>6</v>
    <v>1699</v>
    <v>7</v>
    <v>0</v>
    <v>Image of Anchieta, Espírito Santo</v>
  </rv>
  <rv s="1">
    <fb>-20.805555555556001</fb>
    <v>9</v>
  </rv>
  <rv s="4">
    <v>https://www.bing.com/search?q=anchieta+brazil&amp;form=skydnc</v>
    <v>Learn more on Bing</v>
  </rv>
  <rv s="1">
    <fb>-40.644444444443998</fb>
    <v>9</v>
  </rv>
  <rv s="1">
    <fb>29984</fb>
    <v>8</v>
  </rv>
  <rv s="12">
    <v>#VALUE!</v>
    <v>en-US</v>
    <v>c3042e6f-f59e-49f2-42c7-40b032547a1b</v>
    <v>536870912</v>
    <v>1</v>
    <v>1700</v>
    <v>120</v>
    <v>Anchieta, Espírito Santo</v>
    <v>4</v>
    <v>5</v>
    <v>Map</v>
    <v>6</v>
    <v>7</v>
    <v>71</v>
    <v>6892</v>
    <v>3</v>
    <v>Anchieta is a municipality in the Brazilian state of Espírito Santo. Its population was 29,779 in 2020 and its area is 412 km². Its average elevation is 2 m above sea level. Formerly known as Reritiba, the city was renamed after the Jesuit ...</v>
    <v>6893</v>
    <v>6894</v>
    <v>6895</v>
    <v>6896</v>
    <v>Anchieta, Espírito Santo</v>
    <v>6897</v>
    <v>Anchieta, Espírito Santo</v>
    <v>mdp/vdpid/6509621509181407233</v>
  </rv>
  <rv s="0">
    <v>536870912</v>
    <v>Apiacá, Espírito Santo</v>
    <v>ad42978e-abbf-293a-0b16-1d2c01e979d8</v>
    <v>en-US</v>
    <v>Map</v>
  </rv>
  <rv s="1">
    <fb>193.57900000000001</fb>
    <v>8</v>
  </rv>
  <rv s="2">
    <v>737</v>
    <v>6</v>
    <v>1701</v>
    <v>7</v>
    <v>0</v>
    <v>Image of Apiacá, Espírito Santo</v>
  </rv>
  <rv s="1">
    <fb>-21.153888888889</fb>
    <v>9</v>
  </rv>
  <rv s="0">
    <v>805306368</v>
    <v>Betinho (Mayor)</v>
    <v>a8701c1d-f93e-8c1c-5b49-ed93c06fa10f</v>
    <v>en-US</v>
    <v>Generic</v>
  </rv>
  <rv s="3">
    <v>248</v>
  </rv>
  <rv s="4">
    <v>https://www.bing.com/search?q=apiac%c3%a1+brazil&amp;form=skydnc</v>
    <v>Learn more on Bing</v>
  </rv>
  <rv s="1">
    <fb>-41.567777777777998</fb>
    <v>9</v>
  </rv>
  <rv s="1">
    <fb>7554</fb>
    <v>8</v>
  </rv>
  <rv s="5">
    <v>#VALUE!</v>
    <v>en-US</v>
    <v>ad42978e-abbf-293a-0b16-1d2c01e979d8</v>
    <v>536870912</v>
    <v>1</v>
    <v>1702</v>
    <v>2</v>
    <v>Apiacá, Espírito Santo</v>
    <v>4</v>
    <v>5</v>
    <v>Map</v>
    <v>6</v>
    <v>57</v>
    <v>71</v>
    <v>6900</v>
    <v>3</v>
    <v>Apiacá is a municipality located in the Brazilian state of Espírito Santo. It covers 194 km², and has a population of 7,554 with a population density of 41 inhabitants per square kilometer.</v>
    <v>6901</v>
    <v>6902</v>
    <v>6904</v>
    <v>6905</v>
    <v>6906</v>
    <v>Apiacá, Espírito Santo</v>
    <v>6907</v>
    <v>93</v>
    <v>Apiacá, Espírito Santo</v>
    <v>mdp/vdpid/6509683693160759297</v>
  </rv>
  <rv s="0">
    <v>536870912</v>
    <v>Aracruz, Espírito Santo</v>
    <v>2d1f62c8-163a-ec8f-2156-40092d6f8cb4</v>
    <v>en-US</v>
    <v>Map</v>
  </rv>
  <rv s="1">
    <fb>1436.02</fb>
    <v>8</v>
  </rv>
  <rv s="2">
    <v>738</v>
    <v>6</v>
    <v>1703</v>
    <v>7</v>
    <v>0</v>
    <v>Image of Aracruz, Espírito Santo</v>
  </rv>
  <rv s="1">
    <fb>-19.82</fb>
    <v>9</v>
  </rv>
  <rv s="0">
    <v>805306368</v>
    <v>Jones Cavaglieri (Mayor)</v>
    <v>8631795d-7c12-1443-55e9-e65a823d33b1</v>
    <v>en-US</v>
    <v>Generic</v>
  </rv>
  <rv s="3">
    <v>249</v>
  </rv>
  <rv s="4">
    <v>https://www.bing.com/search?q=aracruz+brazil&amp;form=skydnc</v>
    <v>Learn more on Bing</v>
  </rv>
  <rv s="1">
    <fb>-40.272777777778003</fb>
    <v>9</v>
  </rv>
  <rv s="1">
    <fb>103101</fb>
    <v>8</v>
  </rv>
  <rv s="5">
    <v>#VALUE!</v>
    <v>en-US</v>
    <v>2d1f62c8-163a-ec8f-2156-40092d6f8cb4</v>
    <v>536870912</v>
    <v>1</v>
    <v>1704</v>
    <v>2</v>
    <v>Aracruz, Espírito Santo</v>
    <v>4</v>
    <v>5</v>
    <v>Map</v>
    <v>6</v>
    <v>57</v>
    <v>71</v>
    <v>6910</v>
    <v>3</v>
    <v>Aracruz is a municipality at the central coast of Espírito Santo, Brazil. Aracruz covers 1,423.87 km², and has a population of 103,101 with a population density of 66 inhabitants per square kilometer. The municipality contains part of the 785 ...</v>
    <v>6911</v>
    <v>6912</v>
    <v>6914</v>
    <v>6915</v>
    <v>6916</v>
    <v>Aracruz, Espírito Santo</v>
    <v>6917</v>
    <v>93</v>
    <v>Aracruz, Espírito Santo</v>
    <v>mdp/vdpid/6509541963149082625</v>
  </rv>
  <rv s="0">
    <v>536870912</v>
    <v>Atílio Vivacqua</v>
    <v>09ab2693-884c-3dc1-f334-790daf816882</v>
    <v>en-US</v>
    <v>Map</v>
  </rv>
  <rv s="1">
    <fb>226.81299999999999</fb>
    <v>8</v>
  </rv>
  <rv s="2">
    <v>739</v>
    <v>6</v>
    <v>1705</v>
    <v>7</v>
    <v>0</v>
    <v>Image of Atílio Vivacqua</v>
  </rv>
  <rv s="1">
    <fb>-20.913888888889002</fb>
    <v>9</v>
  </rv>
  <rv s="4">
    <v>https://www.bing.com/search?q=at%c3%adlio+vivacqua+brazil&amp;form=skydnc</v>
    <v>Learn more on Bing</v>
  </rv>
  <rv s="1">
    <fb>-41.197777777778001</fb>
    <v>9</v>
  </rv>
  <rv s="12">
    <v>#VALUE!</v>
    <v>en-US</v>
    <v>09ab2693-884c-3dc1-f334-790daf816882</v>
    <v>536870912</v>
    <v>1</v>
    <v>1706</v>
    <v>120</v>
    <v>Atílio Vivacqua</v>
    <v>4</v>
    <v>5</v>
    <v>Map</v>
    <v>6</v>
    <v>57</v>
    <v>71</v>
    <v>6920</v>
    <v>3</v>
    <v>Atílio Vivacqua is a Brazilian municipality in the state of Espírito Santo. Its population was 12,105 and its area is 223 km². The municipality contains part of the 10,459 hectares Serra das Torres Natural Monument, created in 2010 to protect ...</v>
    <v>6921</v>
    <v>6922</v>
    <v>6923</v>
    <v>6924</v>
    <v>Atílio Vivacqua</v>
    <v>4950</v>
    <v>Atílio Vivacqua</v>
    <v>mdp/vdpid/6509527807087869953</v>
  </rv>
  <rv s="0">
    <v>536870912</v>
    <v>Baixo Guandu</v>
    <v>b8279b46-091b-5f86-6b75-4e9843c76f3e</v>
    <v>en-US</v>
    <v>Map</v>
  </rv>
  <rv s="1">
    <fb>917.07</fb>
    <v>8</v>
  </rv>
  <rv s="2">
    <v>740</v>
    <v>6</v>
    <v>1707</v>
    <v>7</v>
    <v>0</v>
    <v>Image of Baixo Guandu</v>
  </rv>
  <rv s="1">
    <fb>-19.518888888888998</fb>
    <v>9</v>
  </rv>
  <rv s="0">
    <v>805306368</v>
    <v>Lastênio Luiz Cardoso (Mayor)</v>
    <v>7cb52b3f-0da9-cf31-4fcd-dc84eb69e3f1</v>
    <v>en-US</v>
    <v>Generic</v>
  </rv>
  <rv s="3">
    <v>250</v>
  </rv>
  <rv s="4">
    <v>https://www.bing.com/search?q=baixo+guandu&amp;form=skydnc</v>
    <v>Learn more on Bing</v>
  </rv>
  <rv s="1">
    <fb>-41.015833333332999</fb>
    <v>9</v>
  </rv>
  <rv s="1">
    <fb>31132</fb>
    <v>8</v>
  </rv>
  <rv s="5">
    <v>#VALUE!</v>
    <v>en-US</v>
    <v>b8279b46-091b-5f86-6b75-4e9843c76f3e</v>
    <v>536870912</v>
    <v>1</v>
    <v>1708</v>
    <v>2</v>
    <v>Baixo Guandu</v>
    <v>4</v>
    <v>5</v>
    <v>Map</v>
    <v>6</v>
    <v>57</v>
    <v>71</v>
    <v>6927</v>
    <v>3</v>
    <v>Baixo Guandu is a municipality located in the Brazilian state of Espírito Santo that was founded on April 10, 1935 and established as a city on June 8, same year. The city's celebration day is April 10. Its population was 31,132 and its area is ...</v>
    <v>6928</v>
    <v>6929</v>
    <v>6931</v>
    <v>6932</v>
    <v>6933</v>
    <v>Baixo Guandu</v>
    <v>6934</v>
    <v>93</v>
    <v>Baixo Guandu</v>
    <v>mdp/vdpid/6508682832284483586</v>
  </rv>
  <rv s="0">
    <v>536870912</v>
    <v>Barra de São Francisco</v>
    <v>5f5da308-6e81-969a-3371-e79c963afcfd</v>
    <v>en-US</v>
    <v>Map</v>
  </rv>
  <rv s="1">
    <fb>933.74699999999996</fb>
    <v>8</v>
  </rv>
  <rv s="2">
    <v>741</v>
    <v>6</v>
    <v>1709</v>
    <v>7</v>
    <v>0</v>
    <v>Image of Barra de São Francisco</v>
  </rv>
  <rv s="1">
    <fb>-18.754999999999999</fb>
    <v>9</v>
  </rv>
  <rv s="4">
    <v>https://www.bing.com/search?q=barra+de+s%c3%a3o+francisco+brazil&amp;form=skydnc</v>
    <v>Learn more on Bing</v>
  </rv>
  <rv s="1">
    <fb>-40.890833333332999</fb>
    <v>9</v>
  </rv>
  <rv s="1">
    <fb>44979</fb>
    <v>8</v>
  </rv>
  <rv s="9">
    <v>#VALUE!</v>
    <v>en-US</v>
    <v>5f5da308-6e81-969a-3371-e79c963afcfd</v>
    <v>536870912</v>
    <v>1</v>
    <v>1710</v>
    <v>72</v>
    <v>Barra de São Francisco</v>
    <v>4</v>
    <v>5</v>
    <v>Map</v>
    <v>6</v>
    <v>57</v>
    <v>71</v>
    <v>6937</v>
    <v>3</v>
    <v>Barra de São Francisco is a municipality located in the Brazilian state of Espírito Santo. Its population was 44,979 and its area is 945 km².</v>
    <v>6938</v>
    <v>6939</v>
    <v>6940</v>
    <v>6941</v>
    <v>Barra de São Francisco</v>
    <v>6942</v>
    <v>93</v>
    <v>Barra de São Francisco</v>
    <v>mdp/vdpid/6508610993621303297</v>
  </rv>
  <rv s="0">
    <v>536870912</v>
    <v>Boa Esperança, Espírito Santo</v>
    <v>758ad14c-7e98-607c-aa84-eaf0b2d3a7a7</v>
    <v>en-US</v>
    <v>Map</v>
  </rv>
  <rv s="1">
    <fb>428.50099999999998</fb>
    <v>8</v>
  </rv>
  <rv s="2">
    <v>742</v>
    <v>6</v>
    <v>1711</v>
    <v>7</v>
    <v>0</v>
    <v>Image of Boa Esperança, Espírito Santo</v>
  </rv>
  <rv s="1">
    <fb>-18.54</fb>
    <v>9</v>
  </rv>
  <rv s="4">
    <v>https://www.bing.com/search?q=boa+esperan%c3%a7a+brazil&amp;form=skydnc</v>
    <v>Learn more on Bing</v>
  </rv>
  <rv s="1">
    <fb>-40.295833333333</fb>
    <v>9</v>
  </rv>
  <rv s="1">
    <fb>15092</fb>
    <v>8</v>
  </rv>
  <rv s="3">
    <v>251</v>
  </rv>
  <rv s="9">
    <v>#VALUE!</v>
    <v>en-US</v>
    <v>758ad14c-7e98-607c-aa84-eaf0b2d3a7a7</v>
    <v>536870912</v>
    <v>1</v>
    <v>1712</v>
    <v>72</v>
    <v>Boa Esperança, Espírito Santo</v>
    <v>4</v>
    <v>5</v>
    <v>Map</v>
    <v>6</v>
    <v>57</v>
    <v>71</v>
    <v>6945</v>
    <v>414</v>
    <v>Boa Esperança is a municipality located in the Brazilian state of Espírito Santo. Its population was 15,092 and its area is 429 km². Its average altitude is 140 meters above sea level.</v>
    <v>6946</v>
    <v>6947</v>
    <v>6948</v>
    <v>6949</v>
    <v>Boa Esperança, Espírito Santo</v>
    <v>6950</v>
    <v>6951</v>
    <v>Boa Esperança, Espírito Santo</v>
    <v>mdp/vdpid/6508702688287391745</v>
  </rv>
  <rv s="0">
    <v>536870912</v>
    <v>Bom Jesus do Norte</v>
    <v>5a8d1891-9a0f-7578-24ac-15c6560d0117</v>
    <v>en-US</v>
    <v>Map</v>
  </rv>
  <rv s="1">
    <fb>89.111000000000004</fb>
    <v>8</v>
  </rv>
  <rv s="2">
    <v>743</v>
    <v>6</v>
    <v>1713</v>
    <v>7</v>
    <v>0</v>
    <v>Image of Bom Jesus do Norte</v>
  </rv>
  <rv s="1">
    <fb>-21.113888888889001</fb>
    <v>9</v>
  </rv>
  <rv s="4">
    <v>https://www.bing.com/search?q=bom+jesus+do+norte+brazil&amp;form=skydnc</v>
    <v>Learn more on Bing</v>
  </rv>
  <rv s="1">
    <fb>-41.671944444444001</fb>
    <v>9</v>
  </rv>
  <rv s="1">
    <fb>9476</fb>
    <v>8</v>
  </rv>
  <rv s="12">
    <v>#VALUE!</v>
    <v>en-US</v>
    <v>5a8d1891-9a0f-7578-24ac-15c6560d0117</v>
    <v>536870912</v>
    <v>1</v>
    <v>1714</v>
    <v>120</v>
    <v>Bom Jesus do Norte</v>
    <v>4</v>
    <v>5</v>
    <v>Map</v>
    <v>6</v>
    <v>874</v>
    <v>71</v>
    <v>6954</v>
    <v>3</v>
    <v>Bom Jesus do Norte is a municipality located in the Brazilian state of Espírito Santo. Its population was 9,962 and its area is 89.0 km².</v>
    <v>6955</v>
    <v>6956</v>
    <v>6957</v>
    <v>6958</v>
    <v>Bom Jesus do Norte</v>
    <v>6959</v>
    <v>Bom Jesus do Norte</v>
    <v>mdp/vdpid/6509681298011848705</v>
  </rv>
  <rv s="0">
    <v>536870912</v>
    <v>Brejetuba</v>
    <v>4803e1d5-77fe-53c7-4c37-b6d94eaa1b7f</v>
    <v>en-US</v>
    <v>Map</v>
  </rv>
  <rv s="1">
    <fb>342.50700000000001</fb>
    <v>8</v>
  </rv>
  <rv s="2">
    <v>744</v>
    <v>6</v>
    <v>1715</v>
    <v>7</v>
    <v>0</v>
    <v>Image of Brejetuba</v>
  </rv>
  <rv s="1">
    <fb>-20.145833333333002</fb>
    <v>9</v>
  </rv>
  <rv s="4">
    <v>https://www.bing.com/search?q=brejetuba+brazil&amp;form=skydnc</v>
    <v>Learn more on Bing</v>
  </rv>
  <rv s="1">
    <fb>-41.29</fb>
    <v>9</v>
  </rv>
  <rv s="1">
    <fb>12427</fb>
    <v>8</v>
  </rv>
  <rv s="9">
    <v>#VALUE!</v>
    <v>en-US</v>
    <v>4803e1d5-77fe-53c7-4c37-b6d94eaa1b7f</v>
    <v>536870912</v>
    <v>1</v>
    <v>1716</v>
    <v>72</v>
    <v>Brejetuba</v>
    <v>4</v>
    <v>5</v>
    <v>Map</v>
    <v>6</v>
    <v>57</v>
    <v>71</v>
    <v>6962</v>
    <v>414</v>
    <v>Brejetuba is a municipality located in the Brazilian state of Espírito Santo. Its population was 12,427 and its area is 354 km².</v>
    <v>6963</v>
    <v>6964</v>
    <v>6965</v>
    <v>6966</v>
    <v>Brejetuba</v>
    <v>6967</v>
    <v>6951</v>
    <v>Brejetuba</v>
    <v>mdp/vdpid/6509450150052626433</v>
  </rv>
  <rv s="0">
    <v>536870912</v>
    <v>Cachoeiro de Itapemirim</v>
    <v>bdfec289-0db9-bb2c-5a89-fef5cfcbf6ce</v>
    <v>en-US</v>
    <v>Map</v>
  </rv>
  <rv s="1">
    <fb>876.79200000000003</fb>
    <v>8</v>
  </rv>
  <rv s="2">
    <v>745</v>
    <v>6</v>
    <v>1717</v>
    <v>7</v>
    <v>0</v>
    <v>Image of Cachoeiro de Itapemirim</v>
  </rv>
  <rv s="1">
    <fb>-20.848888888889</fb>
    <v>9</v>
  </rv>
  <rv s="0">
    <v>805306368</v>
    <v>Victor Coelho (Mayor)</v>
    <v>e4735964-73a0-a9c8-bf3b-3273284465ac</v>
    <v>en-US</v>
    <v>Generic</v>
  </rv>
  <rv s="3">
    <v>252</v>
  </rv>
  <rv s="4">
    <v>https://www.bing.com/search?q=cachoeiro+de+itapemirim+brazil&amp;form=skydnc</v>
    <v>Learn more on Bing</v>
  </rv>
  <rv s="1">
    <fb>-41.112777777778</fb>
    <v>9</v>
  </rv>
  <rv s="1">
    <fb>210589</fb>
    <v>8</v>
  </rv>
  <rv s="5">
    <v>#VALUE!</v>
    <v>en-US</v>
    <v>bdfec289-0db9-bb2c-5a89-fef5cfcbf6ce</v>
    <v>536870912</v>
    <v>1</v>
    <v>1718</v>
    <v>2</v>
    <v>Cachoeiro de Itapemirim</v>
    <v>4</v>
    <v>5</v>
    <v>Map</v>
    <v>6</v>
    <v>57</v>
    <v>71</v>
    <v>6970</v>
    <v>3</v>
    <v>Cachoeiro de Itapemirim is a municipality and a major town, located in the south of Espírito Santo, Brazil, on the banks of the Itapemirim River. It is the economic hub of southern Espírito Santo, being the most important producer of marble and ...</v>
    <v>6971</v>
    <v>6972</v>
    <v>6974</v>
    <v>6975</v>
    <v>6976</v>
    <v>Cachoeiro de Itapemirim</v>
    <v>6977</v>
    <v>6951</v>
    <v>Cachoeiro de Itapemirim</v>
    <v>mdp/vdpid/6509523372869681153</v>
  </rv>
  <rv s="0">
    <v>536870912</v>
    <v>Cariacica</v>
    <v>7f2560dc-b06c-e835-8d3d-e1cf4070b895</v>
    <v>en-US</v>
    <v>Map</v>
  </rv>
  <rv s="1">
    <fb>279.97500000000002</fb>
    <v>8</v>
  </rv>
  <rv s="2">
    <v>746</v>
    <v>6</v>
    <v>1719</v>
    <v>7</v>
    <v>0</v>
    <v>Image of Cariacica</v>
  </rv>
  <rv s="1">
    <fb>-20.263888888888999</fb>
    <v>9</v>
  </rv>
  <rv s="4">
    <v>https://www.bing.com/search?q=cariacica+brazil&amp;form=skydnc</v>
    <v>Learn more on Bing</v>
  </rv>
  <rv s="1">
    <fb>-40.42</fb>
    <v>9</v>
  </rv>
  <rv s="1">
    <fb>383917</fb>
    <v>8</v>
  </rv>
  <rv s="12">
    <v>#VALUE!</v>
    <v>en-US</v>
    <v>7f2560dc-b06c-e835-8d3d-e1cf4070b895</v>
    <v>536870912</v>
    <v>1</v>
    <v>1720</v>
    <v>120</v>
    <v>Cariacica</v>
    <v>4</v>
    <v>5</v>
    <v>Map</v>
    <v>6</v>
    <v>57</v>
    <v>71</v>
    <v>6980</v>
    <v>3</v>
    <v>Cariacica is a municipality in the state of Espírito Santo, Brazil, part of the Greater Vitória metropolitan area.</v>
    <v>6981</v>
    <v>6982</v>
    <v>6983</v>
    <v>6984</v>
    <v>Cariacica</v>
    <v>6985</v>
    <v>Cariacica</v>
    <v>mdp/vdpid/6509563094455287810</v>
  </rv>
  <rv s="0">
    <v>536870912</v>
    <v>Castelo, Espírito Santo</v>
    <v>ac2405ea-de7d-149f-2d28-85fb092bcc35</v>
    <v>en-US</v>
    <v>Map</v>
  </rv>
  <rv s="1">
    <fb>668.971</fb>
    <v>8</v>
  </rv>
  <rv s="2">
    <v>747</v>
    <v>6</v>
    <v>1721</v>
    <v>7</v>
    <v>0</v>
    <v>Image of Castelo, Espírito Santo</v>
  </rv>
  <rv s="1">
    <fb>-20.603888888888999</fb>
    <v>9</v>
  </rv>
  <rv s="0">
    <v>805306368</v>
    <v>João Paulo Silva Nali (Mayor)</v>
    <v>7e70cd56-a4af-0eeb-39a7-fac0bfe148dd</v>
    <v>en-US</v>
    <v>Generic</v>
  </rv>
  <rv s="3">
    <v>253</v>
  </rv>
  <rv s="4">
    <v>https://www.bing.com/search?q=castelo+brazil&amp;form=skydnc</v>
    <v>Learn more on Bing</v>
  </rv>
  <rv s="1">
    <fb>-41.185000000000002</fb>
    <v>9</v>
  </rv>
  <rv s="1">
    <fb>37747</fb>
    <v>8</v>
  </rv>
  <rv s="8">
    <v>#VALUE!</v>
    <v>en-US</v>
    <v>ac2405ea-de7d-149f-2d28-85fb092bcc35</v>
    <v>536870912</v>
    <v>1</v>
    <v>1722</v>
    <v>67</v>
    <v>Castelo, Espírito Santo</v>
    <v>4</v>
    <v>5</v>
    <v>Map</v>
    <v>6</v>
    <v>57</v>
    <v>71</v>
    <v>6988</v>
    <v>3</v>
    <v>Castelo is a municipality in the southwest of the state of Espírito Santo in Brazil. Its population was 37,747 and its area is 664 km².</v>
    <v>6989</v>
    <v>6990</v>
    <v>6992</v>
    <v>6993</v>
    <v>6994</v>
    <v>Castelo, Espírito Santo</v>
    <v>6995</v>
    <v>Castelo, Espírito Santo</v>
    <v>mdp/vdpid/6509506329097273345</v>
  </rv>
  <rv s="0">
    <v>536870912</v>
    <v>Colatina</v>
    <v>c0f930f6-eb4c-be8b-3d47-745459c01795</v>
    <v>en-US</v>
    <v>Map</v>
  </rv>
  <rv s="1">
    <fb>1423.277</fb>
    <v>8</v>
  </rv>
  <rv s="2">
    <v>748</v>
    <v>6</v>
    <v>1723</v>
    <v>7</v>
    <v>0</v>
    <v>Image of Colatina</v>
  </rv>
  <rv s="1">
    <fb>-19.538888888889002</fb>
    <v>9</v>
  </rv>
  <rv s="0">
    <v>805306368</v>
    <v>Sérgio Meneguelli (Mayor)</v>
    <v>67f6ef70-6f3d-2f9e-a1e7-d8a25cf03d6b</v>
    <v>en-US</v>
    <v>Generic</v>
  </rv>
  <rv s="3">
    <v>254</v>
  </rv>
  <rv s="4">
    <v>https://www.bing.com/search?q=colatina+brazil&amp;form=skydnc</v>
    <v>Learn more on Bing</v>
  </rv>
  <rv s="1">
    <fb>-40.630833333333001</fb>
    <v>9</v>
  </rv>
  <rv s="1">
    <fb>111788</fb>
    <v>8</v>
  </rv>
  <rv s="8">
    <v>#VALUE!</v>
    <v>en-US</v>
    <v>c0f930f6-eb4c-be8b-3d47-745459c01795</v>
    <v>536870912</v>
    <v>1</v>
    <v>1724</v>
    <v>67</v>
    <v>Colatina</v>
    <v>4</v>
    <v>5</v>
    <v>Map</v>
    <v>6</v>
    <v>874</v>
    <v>71</v>
    <v>6998</v>
    <v>3</v>
    <v>Colatina is the second largest city in the north of Espírito Santo, Brazil, 127 km north of the capital Vitória and on the trainline from Vitória to Minas Gerais. It lies on the banks of the Doce river, through which as much as 700 cubic meters ...</v>
    <v>6999</v>
    <v>7000</v>
    <v>7002</v>
    <v>7003</v>
    <v>7004</v>
    <v>Colatina</v>
    <v>7005</v>
    <v>Colatina</v>
    <v>mdp/vdpid/6508776599708499969</v>
  </rv>
  <rv s="0">
    <v>536870912</v>
    <v>Conceição da Barra</v>
    <v>bea16c02-6ed5-9d37-c206-67b35c970f7e</v>
    <v>en-US</v>
    <v>Map</v>
  </rv>
  <rv s="1">
    <fb>1188.0440000000001</fb>
    <v>8</v>
  </rv>
  <rv s="2">
    <v>749</v>
    <v>6</v>
    <v>1725</v>
    <v>7</v>
    <v>0</v>
    <v>Image of Conceição da Barra</v>
  </rv>
  <rv s="1">
    <fb>-18.592777777778</fb>
    <v>9</v>
  </rv>
  <rv s="0">
    <v>805306368</v>
    <v>Walyson José Santos Vasconcelos (Mayor)</v>
    <v>8b0a9e26-43f9-d83a-b488-c4c91e804405</v>
    <v>en-US</v>
    <v>Generic</v>
  </rv>
  <rv s="3">
    <v>255</v>
  </rv>
  <rv s="4">
    <v>https://www.bing.com/search?q=concei%c3%a7%c3%a3o+da+barra+brazil&amp;form=skydnc</v>
    <v>Learn more on Bing</v>
  </rv>
  <rv s="1">
    <fb>27458</fb>
    <v>8</v>
  </rv>
  <rv s="5">
    <v>#VALUE!</v>
    <v>en-US</v>
    <v>bea16c02-6ed5-9d37-c206-67b35c970f7e</v>
    <v>536870912</v>
    <v>1</v>
    <v>1726</v>
    <v>2</v>
    <v>Conceição da Barra</v>
    <v>4</v>
    <v>5</v>
    <v>Map</v>
    <v>6</v>
    <v>7</v>
    <v>71</v>
    <v>7008</v>
    <v>3</v>
    <v>Conceição da Barra is a Brazilian municipality in the state of Espírito Santo. The city is the northernmost coastal city of the state. Its population was 31,273 and its area is 1,188.044 km². The municipality contains the 3,481 hectares Itaúnas ...</v>
    <v>7009</v>
    <v>7010</v>
    <v>7012</v>
    <v>7013</v>
    <v>5612</v>
    <v>Conceição da Barra</v>
    <v>7014</v>
    <v>6951</v>
    <v>Conceição da Barra</v>
    <v>mdp/vdpid/6508735366109855745</v>
  </rv>
  <rv s="0">
    <v>536870912</v>
    <v>Conceição do Castelo</v>
    <v>40249ee2-3256-4b97-0e3c-262fc9ac8747</v>
    <v>en-US</v>
    <v>Map</v>
  </rv>
  <rv s="1">
    <fb>364.53100000000001</fb>
    <v>8</v>
  </rv>
  <rv s="2">
    <v>750</v>
    <v>6</v>
    <v>1727</v>
    <v>7</v>
    <v>0</v>
    <v>Image of Conceição do Castelo</v>
  </rv>
  <rv s="1">
    <fb>-20.367777777777999</fb>
    <v>9</v>
  </rv>
  <rv s="4">
    <v>https://www.bing.com/search?q=concei%c3%a7%c3%a3o+do+castelo+brazil&amp;form=skydnc</v>
    <v>Learn more on Bing</v>
  </rv>
  <rv s="1">
    <fb>12806</fb>
    <v>8</v>
  </rv>
  <rv s="9">
    <v>#VALUE!</v>
    <v>en-US</v>
    <v>40249ee2-3256-4b97-0e3c-262fc9ac8747</v>
    <v>536870912</v>
    <v>1</v>
    <v>1728</v>
    <v>72</v>
    <v>Conceição do Castelo</v>
    <v>4</v>
    <v>5</v>
    <v>Map</v>
    <v>6</v>
    <v>57</v>
    <v>71</v>
    <v>7017</v>
    <v>414</v>
    <v>Conceição do Castelo is a municipality in central Espírito Santo, Brazil. Its population was 12,806 and its area is 369 km². The municipality was created when it separated from Castelo on 7 May 1964. Conceição do Castelo is about 120 km from the ...</v>
    <v>7018</v>
    <v>7019</v>
    <v>7020</v>
    <v>5734</v>
    <v>Conceição do Castelo</v>
    <v>7021</v>
    <v>6951</v>
    <v>Conceição do Castelo</v>
    <v>mdp/vdpid/6509450733765525505</v>
  </rv>
  <rv s="0">
    <v>536870912</v>
    <v>Divino de São Lourenço</v>
    <v>496bdc7f-a0f8-9de8-e668-23429e2ca642</v>
    <v>en-US</v>
    <v>Map</v>
  </rv>
  <rv s="1">
    <fb>175.792</fb>
    <v>8</v>
  </rv>
  <rv s="2">
    <v>751</v>
    <v>6</v>
    <v>1729</v>
    <v>7</v>
    <v>0</v>
    <v>Image of Divino de São Lourenço</v>
  </rv>
  <rv s="1">
    <fb>-20.62</fb>
    <v>9</v>
  </rv>
  <rv s="4">
    <v>https://www.bing.com/search?q=divino+de+s%c3%a3o+louren%c3%a7o+brazil&amp;form=skydnc</v>
    <v>Learn more on Bing</v>
  </rv>
  <rv s="1">
    <fb>-41.685833333333001</fb>
    <v>9</v>
  </rv>
  <rv s="1">
    <fb>4516</fb>
    <v>8</v>
  </rv>
  <rv s="12">
    <v>#VALUE!</v>
    <v>en-US</v>
    <v>496bdc7f-a0f8-9de8-e668-23429e2ca642</v>
    <v>536870912</v>
    <v>1</v>
    <v>1730</v>
    <v>120</v>
    <v>Divino de São Lourenço</v>
    <v>4</v>
    <v>5</v>
    <v>Map</v>
    <v>6</v>
    <v>874</v>
    <v>71</v>
    <v>7024</v>
    <v>3</v>
    <v>Divino de São Lourenço is a municipality located in the Brazilian state of Espírito Santo. Its population was 4,649 and its area is 174 km².</v>
    <v>7025</v>
    <v>7026</v>
    <v>7027</v>
    <v>7028</v>
    <v>Divino de São Lourenço</v>
    <v>7029</v>
    <v>Divino de São Lourenço</v>
    <v>mdp/vdpid/6509476437198635009</v>
  </rv>
  <rv s="0">
    <v>536870912</v>
    <v>Domingos Martins</v>
    <v>dc03528d-fab2-c549-a617-66dca8fcfec3</v>
    <v>en-US</v>
    <v>Map</v>
  </rv>
  <rv s="1">
    <fb>1225.327</fb>
    <v>8</v>
  </rv>
  <rv s="2">
    <v>752</v>
    <v>6</v>
    <v>1731</v>
    <v>7</v>
    <v>0</v>
    <v>Image of Domingos Martins</v>
  </rv>
  <rv s="1">
    <fb>-20.362777777778</fb>
    <v>9</v>
  </rv>
  <rv s="0">
    <v>805306368</v>
    <v>Wanzete Kruger (Mayor)</v>
    <v>54ead5ba-89e9-0086-b69a-45e0fd77c902</v>
    <v>en-US</v>
    <v>Generic</v>
  </rv>
  <rv s="3">
    <v>256</v>
  </rv>
  <rv s="4">
    <v>https://www.bing.com/search?q=domingos+martins&amp;form=skydnc</v>
    <v>Learn more on Bing</v>
  </rv>
  <rv s="1">
    <fb>-40.658888888889003</fb>
    <v>9</v>
  </rv>
  <rv s="1">
    <fb>33986</fb>
    <v>8</v>
  </rv>
  <rv s="5">
    <v>#VALUE!</v>
    <v>en-US</v>
    <v>dc03528d-fab2-c549-a617-66dca8fcfec3</v>
    <v>536870912</v>
    <v>1</v>
    <v>1732</v>
    <v>2</v>
    <v>Domingos Martins</v>
    <v>4</v>
    <v>5</v>
    <v>Map</v>
    <v>6</v>
    <v>57</v>
    <v>71</v>
    <v>7032</v>
    <v>3</v>
    <v>Domingos Martins is the name of a municipality in the Brazilian state of Espírito Santo. According to the IBGE, the municipality had 33,986 inhabitants. It has a population density of 25.9 inhabitants/km².</v>
    <v>7033</v>
    <v>7034</v>
    <v>7036</v>
    <v>7037</v>
    <v>7038</v>
    <v>Domingos Martins</v>
    <v>7039</v>
    <v>6951</v>
    <v>Domingos Martins</v>
    <v>mdp/vdpid/6509555022265581569</v>
  </rv>
  <rv s="0">
    <v>536870912</v>
    <v>Dores do Rio Preto</v>
    <v>51cf5782-785a-0e35-0fd0-c68b3edf9f1f</v>
    <v>en-US</v>
    <v>Map</v>
  </rv>
  <rv s="1">
    <fb>153.10599999999999</fb>
    <v>8</v>
  </rv>
  <rv s="2">
    <v>753</v>
    <v>6</v>
    <v>1733</v>
    <v>7</v>
    <v>0</v>
    <v>Image of Dores do Rio Preto</v>
  </rv>
  <rv s="1">
    <fb>-20.688888888889</fb>
    <v>9</v>
  </rv>
  <rv s="0">
    <v>805306368</v>
    <v>Cláudia Martins Bastos (Mayor)</v>
    <v>4fa8ab5c-6b50-6815-f5c3-40437dae3f13</v>
    <v>en-US</v>
    <v>Generic</v>
  </rv>
  <rv s="3">
    <v>257</v>
  </rv>
  <rv s="4">
    <v>https://www.bing.com/search?q=dores+do+rio+preto+brazil&amp;form=skydnc</v>
    <v>Learn more on Bing</v>
  </rv>
  <rv s="1">
    <fb>-41.844999999999999</fb>
    <v>9</v>
  </rv>
  <rv s="1">
    <fb>6771</fb>
    <v>8</v>
  </rv>
  <rv s="5">
    <v>#VALUE!</v>
    <v>en-US</v>
    <v>51cf5782-785a-0e35-0fd0-c68b3edf9f1f</v>
    <v>536870912</v>
    <v>1</v>
    <v>1734</v>
    <v>2</v>
    <v>Dores do Rio Preto</v>
    <v>4</v>
    <v>5</v>
    <v>Map</v>
    <v>6</v>
    <v>57</v>
    <v>71</v>
    <v>7042</v>
    <v>3</v>
    <v>Dores do Rio Preto is the westernmost municipality in the Brazilian state of Espírito Santo. Its population was 6,771 and its area is 153.106 km². The village Pedras Meninas in Dores is the location for the entrance to Caparaó National Park and ...</v>
    <v>7043</v>
    <v>7044</v>
    <v>7046</v>
    <v>7047</v>
    <v>7048</v>
    <v>Dores do Rio Preto</v>
    <v>7049</v>
    <v>6951</v>
    <v>Dores do Rio Preto</v>
    <v>mdp/vdpid/6509474407860142081</v>
  </rv>
  <rv s="0">
    <v>536870912</v>
    <v>Ecoporanga, Espírito Santo</v>
    <v>bfbd8cbe-61f6-f605-84c3-efae304dbf60</v>
    <v>en-US</v>
    <v>Map</v>
  </rv>
  <rv s="1">
    <fb>2283.2269999999999</fb>
    <v>8</v>
  </rv>
  <rv s="2">
    <v>754</v>
    <v>6</v>
    <v>1735</v>
    <v>7</v>
    <v>0</v>
    <v>Image of Ecoporanga, Espírito Santo</v>
  </rv>
  <rv s="1">
    <fb>-18.372777777778001</fb>
    <v>9</v>
  </rv>
  <rv s="4">
    <v>https://www.bing.com/search?q=ecoporanga+brazil&amp;form=skydnc</v>
    <v>Learn more on Bing</v>
  </rv>
  <rv s="1">
    <fb>-40.830833333332997</fb>
    <v>9</v>
  </rv>
  <rv s="1">
    <fb>22835</fb>
    <v>8</v>
  </rv>
  <rv s="9">
    <v>#VALUE!</v>
    <v>en-US</v>
    <v>bfbd8cbe-61f6-f605-84c3-efae304dbf60</v>
    <v>536870912</v>
    <v>1</v>
    <v>1736</v>
    <v>72</v>
    <v>Ecoporanga, Espírito Santo</v>
    <v>4</v>
    <v>5</v>
    <v>Map</v>
    <v>6</v>
    <v>57</v>
    <v>71</v>
    <v>7052</v>
    <v>3</v>
    <v>Ecoporanga is a municipality located in the Brazilian state of Espírito Santo. Its population was 22,835 and its area is 2,285 km². It is located in north Espírito Santo near Bahia and Minas Gerais.</v>
    <v>7053</v>
    <v>7054</v>
    <v>7055</v>
    <v>7056</v>
    <v>Ecoporanga, Espírito Santo</v>
    <v>7057</v>
    <v>6951</v>
    <v>Ecoporanga, Espírito Santo</v>
    <v>mdp/vdpid/6508693445098340353</v>
  </rv>
  <rv s="0">
    <v>536870912</v>
    <v>Fundão, Espírito Santo</v>
    <v>63076778-c9e5-352a-8c84-092bea660477</v>
    <v>en-US</v>
    <v>Map</v>
  </rv>
  <rv s="1">
    <fb>288.72399999999999</fb>
    <v>8</v>
  </rv>
  <rv s="2">
    <v>755</v>
    <v>6</v>
    <v>1737</v>
    <v>7</v>
    <v>0</v>
    <v>Image of Fundão, Espírito Santo</v>
  </rv>
  <rv s="1">
    <fb>-19.932777777778</fb>
    <v>9</v>
  </rv>
  <rv s="0">
    <v>805306368</v>
    <v>Pretinho Nunes (Mayor)</v>
    <v>f842ae72-515b-77b8-2668-b10f88f319a0</v>
    <v>en-US</v>
    <v>Generic</v>
  </rv>
  <rv s="3">
    <v>258</v>
  </rv>
  <rv s="4">
    <v>https://www.bing.com/search?q=fund%c3%a3o+brazil&amp;form=skydnc</v>
    <v>Learn more on Bing</v>
  </rv>
  <rv s="1">
    <fb>-40.406944444444001</fb>
    <v>9</v>
  </rv>
  <rv s="1">
    <fb>21948</fb>
    <v>8</v>
  </rv>
  <rv s="5">
    <v>#VALUE!</v>
    <v>en-US</v>
    <v>63076778-c9e5-352a-8c84-092bea660477</v>
    <v>536870912</v>
    <v>1</v>
    <v>1738</v>
    <v>2</v>
    <v>Fundão, Espírito Santo</v>
    <v>4</v>
    <v>5</v>
    <v>Map</v>
    <v>6</v>
    <v>57</v>
    <v>71</v>
    <v>7060</v>
    <v>3</v>
    <v>Fundão is a municipality in Espírito Santo, south eastern Brazil. Its population was 21,948 and its area is 280 km². This municipality was created on the 5 July 1923. It was created from part of Nova Almeida municipality, which today is no ...</v>
    <v>7061</v>
    <v>7062</v>
    <v>7064</v>
    <v>7065</v>
    <v>7066</v>
    <v>Fundão, Espírito Santo</v>
    <v>7067</v>
    <v>93</v>
    <v>Fundão, Espírito Santo</v>
    <v>mdp/vdpid/6509544640809533441</v>
  </rv>
  <rv s="0">
    <v>536870912</v>
    <v>Governador Lindenberg</v>
    <v>354f2582-050e-d4cd-3c44-f00b3e4c844f</v>
    <v>en-US</v>
    <v>Map</v>
  </rv>
  <rv s="1">
    <fb>359.613</fb>
    <v>8</v>
  </rv>
  <rv s="1">
    <fb>-19.251944444444</fb>
    <v>9</v>
  </rv>
  <rv s="4">
    <v>https://www.bing.com/search?q=governador+lindenberg+brazil&amp;form=skydnc</v>
    <v>Learn more on Bing</v>
  </rv>
  <rv s="1">
    <fb>-40.460833333332999</fb>
    <v>9</v>
  </rv>
  <rv s="1">
    <fb>11009</fb>
    <v>8</v>
  </rv>
  <rv s="14">
    <v>#VALUE!</v>
    <v>en-US</v>
    <v>354f2582-050e-d4cd-3c44-f00b3e4c844f</v>
    <v>536870912</v>
    <v>1</v>
    <v>1740</v>
    <v>136</v>
    <v>Governador Lindenberg</v>
    <v>4</v>
    <v>137</v>
    <v>Map</v>
    <v>6</v>
    <v>7</v>
    <v>71</v>
    <v>7070</v>
    <v>3</v>
    <v>Governador Lindenberg is the name of a Brazilian municipality in the southeastern state of Espírito Santo. Its population was 12,880 and its area is 360 km². As of 2001, an official flag was adopted, and the coat of arms designed by Andreia ...</v>
    <v>7071</v>
    <v>7072</v>
    <v>7073</v>
    <v>Governador Lindenberg</v>
    <v>7074</v>
    <v>6951</v>
    <v>Governador Lindenberg</v>
    <v>mdp/vdpid/6508765532282421249</v>
  </rv>
  <rv s="0">
    <v>536870912</v>
    <v>Guaçuí</v>
    <v>48142e7b-8d75-604e-72fb-9b524fab61e5</v>
    <v>en-US</v>
    <v>Map</v>
  </rv>
  <rv s="1">
    <fb>467.75799999999998</fb>
    <v>8</v>
  </rv>
  <rv s="2">
    <v>756</v>
    <v>6</v>
    <v>1741</v>
    <v>7</v>
    <v>0</v>
    <v>Image of Guaçuí</v>
  </rv>
  <rv s="1">
    <fb>-20.775833333333001</fb>
    <v>9</v>
  </rv>
  <rv s="4">
    <v>https://www.bing.com/search?q=gua%c3%a7u%c3%ad+brazil&amp;form=skydnc</v>
    <v>Learn more on Bing</v>
  </rv>
  <rv s="1">
    <fb>-41.678888888888999</fb>
    <v>9</v>
  </rv>
  <rv s="1">
    <fb>27851</fb>
    <v>8</v>
  </rv>
  <rv s="12">
    <v>#VALUE!</v>
    <v>en-US</v>
    <v>48142e7b-8d75-604e-72fb-9b524fab61e5</v>
    <v>536870912</v>
    <v>1</v>
    <v>1742</v>
    <v>120</v>
    <v>Guaçuí</v>
    <v>4</v>
    <v>5</v>
    <v>Map</v>
    <v>6</v>
    <v>874</v>
    <v>71</v>
    <v>7077</v>
    <v>3</v>
    <v>Guaçuí is a municipality located in the Brazilian state of Espírito Santo. Its population was 31,122 and its area is 469 km².</v>
    <v>7078</v>
    <v>7079</v>
    <v>7080</v>
    <v>7081</v>
    <v>Guaçuí</v>
    <v>7082</v>
    <v>Guaçuí</v>
    <v>mdp/vdpid/6509477327733260289</v>
  </rv>
  <rv s="0">
    <v>536870912</v>
    <v>Guarapari</v>
    <v>53f07b96-53e6-f9fe-4b10-fddab37339fa</v>
    <v>en-US</v>
    <v>Map</v>
  </rv>
  <rv s="1">
    <fb>592.23099999999999</fb>
    <v>8</v>
  </rv>
  <rv s="2">
    <v>757</v>
    <v>6</v>
    <v>1743</v>
    <v>7</v>
    <v>0</v>
    <v>Image of Guarapari</v>
  </rv>
  <rv s="1">
    <fb>-20.657777777778001</fb>
    <v>9</v>
  </rv>
  <rv s="0">
    <v>805306368</v>
    <v>Rodrigo Borges (Mayor)</v>
    <v>e607a222-376b-efc6-ab8d-c7ba78c94729</v>
    <v>en-US</v>
    <v>Generic</v>
  </rv>
  <rv s="3">
    <v>259</v>
  </rv>
  <rv s="4">
    <v>https://www.bing.com/search?q=guarapari+brazil&amp;form=skydnc</v>
    <v>Learn more on Bing</v>
  </rv>
  <rv s="1">
    <fb>-40.510833333332997</fb>
    <v>9</v>
  </rv>
  <rv s="1">
    <fb>134944</fb>
    <v>8</v>
  </rv>
  <rv s="5">
    <v>#VALUE!</v>
    <v>en-US</v>
    <v>53f07b96-53e6-f9fe-4b10-fddab37339fa</v>
    <v>536870912</v>
    <v>1</v>
    <v>1744</v>
    <v>2</v>
    <v>Guarapari</v>
    <v>4</v>
    <v>5</v>
    <v>Map</v>
    <v>6</v>
    <v>41</v>
    <v>71</v>
    <v>7085</v>
    <v>3</v>
    <v>Guarapari is a coastal town of Espírito Santo, Brazil, a popular tourist destination. Its beach is famous for the high natural radioactivity level of its sand. Guarapari is a part of Greater Vitoria, 47 km south of the state capital Vitória. Its ...</v>
    <v>7086</v>
    <v>7087</v>
    <v>7089</v>
    <v>7090</v>
    <v>7091</v>
    <v>Guarapari</v>
    <v>7092</v>
    <v>6951</v>
    <v>Guarapari</v>
    <v>mdp/vdpid/6509608970947133442</v>
  </rv>
  <rv s="0">
    <v>536870912</v>
    <v>Ibatiba</v>
    <v>09c913d5-e006-fdf9-d6df-30478c6f7df4</v>
    <v>en-US</v>
    <v>Map</v>
  </rv>
  <rv s="1">
    <fb>241.49</fb>
    <v>8</v>
  </rv>
  <rv s="2">
    <v>758</v>
    <v>6</v>
    <v>1745</v>
    <v>7</v>
    <v>0</v>
    <v>Image of Ibatiba</v>
  </rv>
  <rv s="1">
    <fb>-20.236388888889</fb>
    <v>9</v>
  </rv>
  <rv s="4">
    <v>https://www.bing.com/search?q=ibatiba+brazil&amp;form=skydnc</v>
    <v>Learn more on Bing</v>
  </rv>
  <rv s="1">
    <fb>-41.509166666666999</fb>
    <v>9</v>
  </rv>
  <rv s="12">
    <v>#VALUE!</v>
    <v>en-US</v>
    <v>09c913d5-e006-fdf9-d6df-30478c6f7df4</v>
    <v>536870912</v>
    <v>1</v>
    <v>1746</v>
    <v>120</v>
    <v>Ibatiba</v>
    <v>4</v>
    <v>5</v>
    <v>Map</v>
    <v>6</v>
    <v>57</v>
    <v>71</v>
    <v>7095</v>
    <v>3</v>
    <v>Ibatiba, Espírito Santo is a municipality located in the Brazilian state of Espírito Santo.</v>
    <v>7096</v>
    <v>7097</v>
    <v>7098</v>
    <v>7099</v>
    <v>Ibatiba</v>
    <v>4499</v>
    <v>Ibatiba</v>
    <v>mdp/vdpid/6509447675815919617</v>
  </rv>
  <rv s="0">
    <v>536870912</v>
    <v>Ibiraçu</v>
    <v>eaa8426a-a619-a267-2fd5-304d71f0939a</v>
    <v>en-US</v>
    <v>Map</v>
  </rv>
  <rv s="1">
    <fb>201.24799999999999</fb>
    <v>8</v>
  </rv>
  <rv s="2">
    <v>759</v>
    <v>6</v>
    <v>1747</v>
    <v>7</v>
    <v>0</v>
    <v>Image of Ibiraçu</v>
  </rv>
  <rv s="1">
    <fb>-19.831944444444002</fb>
    <v>9</v>
  </rv>
  <rv s="0">
    <v>805306368</v>
    <v>Eduardo Marozzi Zanotti (Mayor)</v>
    <v>d8269c0f-5e6d-3330-d2ee-d286302aa848</v>
    <v>en-US</v>
    <v>Generic</v>
  </rv>
  <rv s="3">
    <v>260</v>
  </rv>
  <rv s="4">
    <v>https://www.bing.com/search?q=ibira%c3%a7u+brazil&amp;form=skydnc</v>
    <v>Learn more on Bing</v>
  </rv>
  <rv s="1">
    <fb>-40.369999999999997</fb>
    <v>9</v>
  </rv>
  <rv s="1">
    <fb>12591</fb>
    <v>8</v>
  </rv>
  <rv s="5">
    <v>#VALUE!</v>
    <v>en-US</v>
    <v>eaa8426a-a619-a267-2fd5-304d71f0939a</v>
    <v>536870912</v>
    <v>1</v>
    <v>1748</v>
    <v>2</v>
    <v>Ibiraçu</v>
    <v>4</v>
    <v>5</v>
    <v>Map</v>
    <v>6</v>
    <v>57</v>
    <v>71</v>
    <v>7102</v>
    <v>3</v>
    <v>Ibiraçu is the name of a municipality in the state of Espírito Santo, Brazil. It covers 201.25 km², and has a population of 12,591 with a population density of 66 inhabitants per square kilometer. 73% of the population resides in urban areas and ...</v>
    <v>7103</v>
    <v>7104</v>
    <v>7106</v>
    <v>7107</v>
    <v>7108</v>
    <v>Ibiraçu</v>
    <v>7109</v>
    <v>6951</v>
    <v>Ibiraçu</v>
    <v>mdp/vdpid/6509544501374091265</v>
  </rv>
  <rv s="0">
    <v>536870912</v>
    <v>Ibitirama</v>
    <v>30c7d326-d918-e889-610e-2d61e568533b</v>
    <v>en-US</v>
    <v>Map</v>
  </rv>
  <rv s="1">
    <fb>329.45100000000002</fb>
    <v>8</v>
  </rv>
  <rv s="2">
    <v>760</v>
    <v>6</v>
    <v>1749</v>
    <v>7</v>
    <v>0</v>
    <v>Image of Ibitirama</v>
  </rv>
  <rv s="1">
    <fb>-20.540833333333001</fb>
    <v>9</v>
  </rv>
  <rv s="4">
    <v>https://www.bing.com/search?q=ibitirama+brazil&amp;form=skydnc</v>
    <v>Learn more on Bing</v>
  </rv>
  <rv s="1">
    <fb>-41.666944444443999</fb>
    <v>9</v>
  </rv>
  <rv s="1">
    <fb>8957</fb>
    <v>8</v>
  </rv>
  <rv s="12">
    <v>#VALUE!</v>
    <v>en-US</v>
    <v>30c7d326-d918-e889-610e-2d61e568533b</v>
    <v>536870912</v>
    <v>1</v>
    <v>1750</v>
    <v>120</v>
    <v>Ibitirama</v>
    <v>4</v>
    <v>5</v>
    <v>Map</v>
    <v>6</v>
    <v>874</v>
    <v>71</v>
    <v>7112</v>
    <v>3</v>
    <v>Ibitirama is a municipality located in the Brazilian state of Espírito Santo. Its population was 8,859 and its area is 330 km².</v>
    <v>7113</v>
    <v>7114</v>
    <v>7115</v>
    <v>7116</v>
    <v>Ibitirama</v>
    <v>7117</v>
    <v>Ibitirama</v>
    <v>mdp/vdpid/6509472998439780353</v>
  </rv>
  <rv s="0">
    <v>536870912</v>
    <v>Iconha</v>
    <v>7356fe6c-e324-12e8-c4b8-957e75abac0b</v>
    <v>en-US</v>
    <v>Map</v>
  </rv>
  <rv s="1">
    <fb>202.92</fb>
    <v>8</v>
  </rv>
  <rv s="2">
    <v>761</v>
    <v>6</v>
    <v>1751</v>
    <v>7</v>
    <v>0</v>
    <v>Image of Iconha</v>
  </rv>
  <rv s="1">
    <fb>-20.792777777777999</fb>
    <v>9</v>
  </rv>
  <rv s="4">
    <v>https://www.bing.com/search?q=iconha+brazil&amp;form=skydnc</v>
    <v>Learn more on Bing</v>
  </rv>
  <rv s="1">
    <fb>-40.810833333333001</fb>
    <v>9</v>
  </rv>
  <rv s="1">
    <fb>13973</fb>
    <v>8</v>
  </rv>
  <rv s="12">
    <v>#VALUE!</v>
    <v>en-US</v>
    <v>7356fe6c-e324-12e8-c4b8-957e75abac0b</v>
    <v>536870912</v>
    <v>1</v>
    <v>1752</v>
    <v>120</v>
    <v>Iconha</v>
    <v>4</v>
    <v>5</v>
    <v>Map</v>
    <v>6</v>
    <v>57</v>
    <v>71</v>
    <v>7120</v>
    <v>3</v>
    <v>Iconha is a municipality located in the Brazilian state of Espírito Santo. Its population was 13,973 and its area is 204 km².</v>
    <v>7121</v>
    <v>7122</v>
    <v>7123</v>
    <v>7124</v>
    <v>Iconha</v>
    <v>7125</v>
    <v>Iconha</v>
    <v>mdp/vdpid/6509619302558072833</v>
  </rv>
  <rv s="0">
    <v>536870912</v>
    <v>Irupi</v>
    <v>9576b16c-1b4e-7406-5f3f-5d996571e292</v>
    <v>en-US</v>
    <v>Map</v>
  </rv>
  <rv s="1">
    <fb>184.547</fb>
    <v>8</v>
  </rv>
  <rv s="2">
    <v>762</v>
    <v>6</v>
    <v>1753</v>
    <v>7</v>
    <v>0</v>
    <v>Image of Irupi</v>
  </rv>
  <rv s="1">
    <fb>-20.344999999999999</fb>
    <v>9</v>
  </rv>
  <rv s="4">
    <v>https://www.bing.com/search?q=irupi+brazil&amp;form=skydnc</v>
    <v>Learn more on Bing</v>
  </rv>
  <rv s="1">
    <fb>-41.640833333332999</fb>
    <v>9</v>
  </rv>
  <rv s="1">
    <fb>13526</fb>
    <v>8</v>
  </rv>
  <rv s="9">
    <v>#VALUE!</v>
    <v>en-US</v>
    <v>9576b16c-1b4e-7406-5f3f-5d996571e292</v>
    <v>536870912</v>
    <v>1</v>
    <v>1754</v>
    <v>72</v>
    <v>Irupi</v>
    <v>4</v>
    <v>5</v>
    <v>Map</v>
    <v>6</v>
    <v>57</v>
    <v>71</v>
    <v>7128</v>
    <v>414</v>
    <v>Irupi is a municipality located in the Brazilian state of Espírito Santo. Its population was 13,526 and its area is 185 km².</v>
    <v>7129</v>
    <v>7130</v>
    <v>7131</v>
    <v>7132</v>
    <v>Irupi</v>
    <v>7133</v>
    <v>6951</v>
    <v>Irupi</v>
    <v>mdp/vdpid/6509424207628075009</v>
  </rv>
  <rv s="0">
    <v>536870912</v>
    <v>Itaguaçu</v>
    <v>df43a0b9-f9e9-f249-aa25-ff262f444679</v>
    <v>en-US</v>
    <v>Map</v>
  </rv>
  <rv s="1">
    <fb>530.38800000000003</fb>
    <v>8</v>
  </rv>
  <rv s="2">
    <v>763</v>
    <v>6</v>
    <v>1755</v>
    <v>7</v>
    <v>0</v>
    <v>Image of Itaguaçu</v>
  </rv>
  <rv s="1">
    <fb>-19.801944444444</fb>
    <v>9</v>
  </rv>
  <rv s="0">
    <v>805306368</v>
    <v>Darly Dettmann (Mayor)</v>
    <v>3d2ac1a6-0cc9-7a74-0f00-f78b7afa3a4b</v>
    <v>en-US</v>
    <v>Generic</v>
  </rv>
  <rv s="3">
    <v>261</v>
  </rv>
  <rv s="4">
    <v>https://www.bing.com/search?q=itagua%c3%a7u+brazil&amp;form=skydnc</v>
    <v>Learn more on Bing</v>
  </rv>
  <rv s="1">
    <fb>-40.855833333333003</fb>
    <v>9</v>
  </rv>
  <rv s="1">
    <fb>14023</fb>
    <v>8</v>
  </rv>
  <rv s="5">
    <v>#VALUE!</v>
    <v>en-US</v>
    <v>df43a0b9-f9e9-f249-aa25-ff262f444679</v>
    <v>536870912</v>
    <v>1</v>
    <v>1756</v>
    <v>2</v>
    <v>Itaguaçu</v>
    <v>4</v>
    <v>5</v>
    <v>Map</v>
    <v>6</v>
    <v>57</v>
    <v>71</v>
    <v>7136</v>
    <v>3</v>
    <v>Itaguaçu is a municipality located in the Brazilian state of Espírito Santo. Its population was 14,023 and its area is 532 square kilometres. Itaguaçu has a population density of 26.6 per square kilometer. Itaguaçu has three districts: Itaimbé, ...</v>
    <v>7137</v>
    <v>7138</v>
    <v>7140</v>
    <v>7141</v>
    <v>7142</v>
    <v>Itaguaçu</v>
    <v>7143</v>
    <v>6951</v>
    <v>Itaguaçu</v>
    <v>mdp/vdpid/6509438238313152514</v>
  </rv>
  <rv s="0">
    <v>536870912</v>
    <v>Itapemirim, Espírito Santo</v>
    <v>1e26db26-06ec-3271-2c3f-e2cda9611e71</v>
    <v>en-US</v>
    <v>Map</v>
  </rv>
  <rv s="1">
    <fb>557.15599999999995</fb>
    <v>8</v>
  </rv>
  <rv s="2">
    <v>764</v>
    <v>6</v>
    <v>1757</v>
    <v>7</v>
    <v>0</v>
    <v>Image of Itapemirim, Espírito Santo</v>
  </rv>
  <rv s="1">
    <fb>-21.010833333333</fb>
    <v>9</v>
  </rv>
  <rv s="0">
    <v>805306368</v>
    <v>Viviane Peçanha (Mayor)</v>
    <v>b8fb1fed-b8a5-528d-c612-0a52dd8d4b55</v>
    <v>en-US</v>
    <v>Generic</v>
  </rv>
  <rv s="3">
    <v>262</v>
  </rv>
  <rv s="4">
    <v>https://www.bing.com/search?q=itapemirim+brazil&amp;form=skydnc</v>
    <v>Learn more on Bing</v>
  </rv>
  <rv s="1">
    <fb>-40.833888888889</fb>
    <v>9</v>
  </rv>
  <rv s="1">
    <fb>34656</fb>
    <v>8</v>
  </rv>
  <rv s="5">
    <v>#VALUE!</v>
    <v>en-US</v>
    <v>1e26db26-06ec-3271-2c3f-e2cda9611e71</v>
    <v>536870912</v>
    <v>1</v>
    <v>1758</v>
    <v>2</v>
    <v>Itapemirim, Espírito Santo</v>
    <v>4</v>
    <v>5</v>
    <v>Map</v>
    <v>6</v>
    <v>57</v>
    <v>71</v>
    <v>7146</v>
    <v>3</v>
    <v>Itapemirim is a municipality located in the Brazilian state of Espírito Santo. Its population was 34,656 and its area is 561.87 square kilometres with a population density of 60 inhabitants per square kilometer.</v>
    <v>7147</v>
    <v>7148</v>
    <v>7150</v>
    <v>7151</v>
    <v>7152</v>
    <v>Itapemirim, Espírito Santo</v>
    <v>7153</v>
    <v>6951</v>
    <v>Itapemirim, Espírito Santo</v>
    <v>mdp/vdpid/6509620246326804481</v>
  </rv>
  <rv s="0">
    <v>536870912</v>
    <v>Itarana</v>
    <v>76e94a94-6c9d-eb95-9d6f-aadf5fb53061</v>
    <v>en-US</v>
    <v>Map</v>
  </rv>
  <rv s="1">
    <fb>299.077</fb>
    <v>8</v>
  </rv>
  <rv s="2">
    <v>765</v>
    <v>6</v>
    <v>1759</v>
    <v>7</v>
    <v>0</v>
    <v>Image of Itarana</v>
  </rv>
  <rv s="1">
    <fb>-19.873888888888999</fb>
    <v>9</v>
  </rv>
  <rv s="4">
    <v>https://www.bing.com/search?q=itarana+brazil&amp;form=skydnc</v>
    <v>Learn more on Bing</v>
  </rv>
  <rv s="1">
    <fb>-40.875</fb>
    <v>9</v>
  </rv>
  <rv s="1">
    <fb>10494</fb>
    <v>8</v>
  </rv>
  <rv s="9">
    <v>#VALUE!</v>
    <v>en-US</v>
    <v>76e94a94-6c9d-eb95-9d6f-aadf5fb53061</v>
    <v>536870912</v>
    <v>1</v>
    <v>1760</v>
    <v>72</v>
    <v>Itarana</v>
    <v>4</v>
    <v>5</v>
    <v>Map</v>
    <v>6</v>
    <v>57</v>
    <v>71</v>
    <v>7156</v>
    <v>414</v>
    <v>Itarana is a municipality located in the Brazilian state of Espírito Santo. Its population was 10,494 and its area is 296 km².</v>
    <v>7157</v>
    <v>7158</v>
    <v>7159</v>
    <v>7160</v>
    <v>Itarana</v>
    <v>7161</v>
    <v>6951</v>
    <v>Itarana</v>
    <v>mdp/vdpid/6509441087940067329</v>
  </rv>
  <rv s="0">
    <v>536870912</v>
    <v>Iúna</v>
    <v>d9edd2d9-d6c0-1c2b-d3ef-aea390b94747</v>
    <v>en-US</v>
    <v>Map</v>
  </rv>
  <rv s="1">
    <fb>460.52199999999999</fb>
    <v>8</v>
  </rv>
  <rv s="2">
    <v>766</v>
    <v>6</v>
    <v>1761</v>
    <v>7</v>
    <v>0</v>
    <v>Image of Iúna</v>
  </rv>
  <rv s="1">
    <fb>-20.345833333333001</fb>
    <v>9</v>
  </rv>
  <rv s="4">
    <v>https://www.bing.com/search?q=i%c3%bana+brazil&amp;form=skydnc</v>
    <v>Learn more on Bing</v>
  </rv>
  <rv s="1">
    <fb>-41.535833333333002</fb>
    <v>9</v>
  </rv>
  <rv s="1">
    <fb>29290</fb>
    <v>8</v>
  </rv>
  <rv s="9">
    <v>#VALUE!</v>
    <v>en-US</v>
    <v>d9edd2d9-d6c0-1c2b-d3ef-aea390b94747</v>
    <v>536870912</v>
    <v>1</v>
    <v>1762</v>
    <v>72</v>
    <v>Iúna</v>
    <v>4</v>
    <v>5</v>
    <v>Map</v>
    <v>6</v>
    <v>57</v>
    <v>71</v>
    <v>7164</v>
    <v>414</v>
    <v>Iúna is a municipality located in the Brazilian state of Espírito Santo. Its population was 29,290 and its area is 461 km².</v>
    <v>7165</v>
    <v>7166</v>
    <v>7167</v>
    <v>7168</v>
    <v>Iúna</v>
    <v>7169</v>
    <v>6951</v>
    <v>Iúna</v>
    <v>mdp/vdpid/6509448672701317121</v>
  </rv>
  <rv s="0">
    <v>536870912</v>
    <v>Jaguaré</v>
    <v>ae112a01-1f9a-81c7-105b-08c16744db1b</v>
    <v>en-US</v>
    <v>Map</v>
  </rv>
  <rv s="1">
    <fb>659.75099999999998</fb>
    <v>8</v>
  </rv>
  <rv s="2">
    <v>767</v>
    <v>6</v>
    <v>1763</v>
    <v>7</v>
    <v>0</v>
    <v>Image of Jaguaré</v>
  </rv>
  <rv s="1">
    <fb>-18.905833333333</fb>
    <v>9</v>
  </rv>
  <rv s="4">
    <v>https://www.bing.com/search?q=jaguar%c3%a9+brazil&amp;form=skydnc</v>
    <v>Learn more on Bing</v>
  </rv>
  <rv s="1">
    <fb>-40.075833333333001</fb>
    <v>9</v>
  </rv>
  <rv s="1">
    <fb>31039</fb>
    <v>8</v>
  </rv>
  <rv s="12">
    <v>#VALUE!</v>
    <v>en-US</v>
    <v>ae112a01-1f9a-81c7-105b-08c16744db1b</v>
    <v>536870912</v>
    <v>1</v>
    <v>1764</v>
    <v>120</v>
    <v>Jaguaré</v>
    <v>4</v>
    <v>5</v>
    <v>Map</v>
    <v>6</v>
    <v>57</v>
    <v>71</v>
    <v>7172</v>
    <v>3</v>
    <v>Jaguaré is a municipality located in the Brazilian state of Espírito Santo. Its population was 31,039 and its area is 660 km². The municipality contains part of the 27,858 hectares Sooretama Biological Reserve, a strictly protected conservation ...</v>
    <v>7173</v>
    <v>7174</v>
    <v>7175</v>
    <v>7176</v>
    <v>Jaguaré</v>
    <v>7177</v>
    <v>Jaguaré</v>
    <v>mdp/vdpid/6508744931169796097</v>
  </rv>
  <rv s="0">
    <v>536870912</v>
    <v>Jerônimo Monteiro</v>
    <v>889a80c6-f8ac-3b25-b4e0-4679dc418e67</v>
    <v>en-US</v>
    <v>Map</v>
  </rv>
  <rv s="1">
    <fb>162.16399999999999</fb>
    <v>8</v>
  </rv>
  <rv s="2">
    <v>768</v>
    <v>6</v>
    <v>1765</v>
    <v>7</v>
    <v>0</v>
    <v>Image of Jerônimo Monteiro</v>
  </rv>
  <rv s="1">
    <fb>-20.788888888889002</fb>
    <v>9</v>
  </rv>
  <rv s="4">
    <v>https://www.bing.com/search?q=jer%c3%b4nimo+monteiro+brazil&amp;form=skydnc</v>
    <v>Learn more on Bing</v>
  </rv>
  <rv s="1">
    <fb>-41.395000000000003</fb>
    <v>9</v>
  </rv>
  <rv s="1">
    <fb>10879</fb>
    <v>8</v>
  </rv>
  <rv s="12">
    <v>#VALUE!</v>
    <v>en-US</v>
    <v>889a80c6-f8ac-3b25-b4e0-4679dc418e67</v>
    <v>536870912</v>
    <v>1</v>
    <v>1766</v>
    <v>120</v>
    <v>Jerônimo Monteiro</v>
    <v>4</v>
    <v>5</v>
    <v>Map</v>
    <v>6</v>
    <v>874</v>
    <v>71</v>
    <v>7180</v>
    <v>3</v>
    <v>Jerônimo Monteiro is a municipality located in the Brazilian state of Espírito Santo. Its population was 12,265 and its area is 162 km².</v>
    <v>7181</v>
    <v>7182</v>
    <v>7183</v>
    <v>7184</v>
    <v>Jerônimo Monteiro</v>
    <v>7185</v>
    <v>Jerônimo Monteiro</v>
    <v>mdp/vdpid/6509515329671004161</v>
  </rv>
  <rv s="0">
    <v>536870912</v>
    <v>João Neiva</v>
    <v>5492abb1-0a17-b20c-145a-47b2dd3e84b1</v>
    <v>en-US</v>
    <v>Map</v>
  </rv>
  <rv s="1">
    <fb>272.86500000000001</fb>
    <v>8</v>
  </rv>
  <rv s="2">
    <v>769</v>
    <v>6</v>
    <v>1767</v>
    <v>7</v>
    <v>0</v>
    <v>Image of João Neiva</v>
  </rv>
  <rv s="1">
    <fb>-19.757777777777999</fb>
    <v>9</v>
  </rv>
  <rv s="0">
    <v>805306368</v>
    <v>Romero Gobbo Figueiredo (Mayor)</v>
    <v>1169c9a9-a633-65a0-2da4-f278f35d2d11</v>
    <v>en-US</v>
    <v>Generic</v>
  </rv>
  <rv s="3">
    <v>263</v>
  </rv>
  <rv s="4">
    <v>https://www.bing.com/search?q=jo%c3%a3o+neiva+brazil&amp;form=skydnc</v>
    <v>Learn more on Bing</v>
  </rv>
  <rv s="1">
    <fb>-40.385833333332997</fb>
    <v>9</v>
  </rv>
  <rv s="1">
    <fb>16722</fb>
    <v>8</v>
  </rv>
  <rv s="5">
    <v>#VALUE!</v>
    <v>en-US</v>
    <v>5492abb1-0a17-b20c-145a-47b2dd3e84b1</v>
    <v>536870912</v>
    <v>1</v>
    <v>1768</v>
    <v>2</v>
    <v>João Neiva</v>
    <v>4</v>
    <v>5</v>
    <v>Map</v>
    <v>6</v>
    <v>57</v>
    <v>71</v>
    <v>7188</v>
    <v>3</v>
    <v>João Neiva is a municipality located in the Brazilian state of Espírito Santo. Its population was 16,722 and its area is 273 km².</v>
    <v>7189</v>
    <v>7190</v>
    <v>7192</v>
    <v>7193</v>
    <v>7194</v>
    <v>João Neiva</v>
    <v>7195</v>
    <v>6951</v>
    <v>João Neiva</v>
    <v>mdp/vdpid/6509540281317064705</v>
  </rv>
  <rv s="0">
    <v>536870912</v>
    <v>Laranja da Terra</v>
    <v>3a91a756-73c2-c6e2-826b-4971cf291a91</v>
    <v>en-US</v>
    <v>Map</v>
  </rv>
  <rv s="1">
    <fb>456.98500000000001</fb>
    <v>8</v>
  </rv>
  <rv s="1">
    <fb>-19.898888888889001</fb>
    <v>9</v>
  </rv>
  <rv s="4">
    <v>https://www.bing.com/search?q=laranja+da+terra+brazil&amp;form=skydnc</v>
    <v>Learn more on Bing</v>
  </rv>
  <rv s="1">
    <fb>-41.056944444443999</fb>
    <v>9</v>
  </rv>
  <rv s="1">
    <fb>10933</fb>
    <v>8</v>
  </rv>
  <rv s="16">
    <v>#VALUE!</v>
    <v>en-US</v>
    <v>3a91a756-73c2-c6e2-826b-4971cf291a91</v>
    <v>536870912</v>
    <v>1</v>
    <v>1770</v>
    <v>151</v>
    <v>Laranja da Terra</v>
    <v>4</v>
    <v>137</v>
    <v>Map</v>
    <v>6</v>
    <v>57</v>
    <v>71</v>
    <v>7198</v>
    <v>3</v>
    <v>Laranja da Terra is a municipality located in the Brazilian state of Espírito Santo. Its population was 10,933 and its area is 458 km². East Pomeranian, a dialect of Low German, has co-official status in Laranja da Terra.</v>
    <v>7199</v>
    <v>7200</v>
    <v>7201</v>
    <v>Laranja da Terra</v>
    <v>7202</v>
    <v>Laranja da Terra</v>
    <v>mdp/vdpid/6509437952077070337</v>
  </rv>
  <rv s="0">
    <v>536870912</v>
    <v>Linhares</v>
    <v>c618f9d8-24da-908a-f590-613515612558</v>
    <v>en-US</v>
    <v>Map</v>
  </rv>
  <rv s="1">
    <fb>3504.1379999999999</fb>
    <v>8</v>
  </rv>
  <rv s="2">
    <v>770</v>
    <v>6</v>
    <v>1771</v>
    <v>7</v>
    <v>0</v>
    <v>Image of Linhares</v>
  </rv>
  <rv s="1">
    <fb>-19.39866</fb>
    <v>9</v>
  </rv>
  <rv s="0">
    <v>805306368</v>
    <v>Guerino Luiz Zanon (Mayor)</v>
    <v>249ee05e-a010-f989-e082-d80b6fe99c3b</v>
    <v>en-US</v>
    <v>Generic</v>
  </rv>
  <rv s="3">
    <v>264</v>
  </rv>
  <rv s="4">
    <v>https://www.bing.com/search?q=linhares+brazil&amp;form=skydnc</v>
    <v>Learn more on Bing</v>
  </rv>
  <rv s="1">
    <fb>-40.065060000000003</fb>
    <v>9</v>
  </rv>
  <rv s="1">
    <fb>179755</fb>
    <v>8</v>
  </rv>
  <rv s="5">
    <v>#VALUE!</v>
    <v>en-US</v>
    <v>c618f9d8-24da-908a-f590-613515612558</v>
    <v>536870912</v>
    <v>1</v>
    <v>1772</v>
    <v>2</v>
    <v>Linhares</v>
    <v>4</v>
    <v>5</v>
    <v>Map</v>
    <v>6</v>
    <v>64</v>
    <v>71</v>
    <v>7205</v>
    <v>3</v>
    <v>Linhares is a municipality in the state of Espírito Santo, Brazil, 135 kilometres north of the state capital, Vitória. It is the largest municipality by area in the state, at 9,501.6 km², and has a population of 176,688 people as of 2020.</v>
    <v>7206</v>
    <v>7207</v>
    <v>7209</v>
    <v>7210</v>
    <v>7211</v>
    <v>Linhares</v>
    <v>7212</v>
    <v>6951</v>
    <v>Linhares</v>
    <v>mdp/vdpid/6508809836950454273</v>
  </rv>
  <rv s="0">
    <v>536870912</v>
    <v>Mantenópolis</v>
    <v>064f89b8-4488-9e23-8cdf-178346c6be5f</v>
    <v>en-US</v>
    <v>Map</v>
  </rv>
  <rv s="1">
    <fb>320.75</fb>
    <v>8</v>
  </rv>
  <rv s="2">
    <v>771</v>
    <v>6</v>
    <v>1773</v>
    <v>7</v>
    <v>0</v>
    <v>Image of Mantenópolis</v>
  </rv>
  <rv s="1">
    <fb>-18.862777777778</fb>
    <v>9</v>
  </rv>
  <rv s="4">
    <v>https://www.bing.com/search?q=manten%c3%b3polis+brazil&amp;form=skydnc</v>
    <v>Learn more on Bing</v>
  </rv>
  <rv s="1">
    <fb>-41.122777777777998</fb>
    <v>9</v>
  </rv>
  <rv s="1">
    <fb>13612</fb>
    <v>8</v>
  </rv>
  <rv s="12">
    <v>#VALUE!</v>
    <v>en-US</v>
    <v>064f89b8-4488-9e23-8cdf-178346c6be5f</v>
    <v>536870912</v>
    <v>1</v>
    <v>1774</v>
    <v>120</v>
    <v>Mantenópolis</v>
    <v>4</v>
    <v>5</v>
    <v>Map</v>
    <v>6</v>
    <v>874</v>
    <v>71</v>
    <v>7215</v>
    <v>3</v>
    <v>Mantenópolis is a municipality located in the Brazilian state of Espírito Santo. Its population was 15,503 and its area is 321 km². It is a small town located in a valley with green mountains rising above it. It has a central square with ...</v>
    <v>7216</v>
    <v>7217</v>
    <v>7218</v>
    <v>7219</v>
    <v>Mantenópolis</v>
    <v>7220</v>
    <v>Mantenópolis</v>
    <v>mdp/vdpid/6508615315801243649</v>
  </rv>
  <rv s="0">
    <v>536870912</v>
    <v>Marataízes</v>
    <v>82edb847-1bc8-480d-9012-d7d343c0462c</v>
    <v>en-US</v>
    <v>Map</v>
  </rv>
  <rv s="1">
    <fb>135.40199999999999</fb>
    <v>8</v>
  </rv>
  <rv s="2">
    <v>772</v>
    <v>6</v>
    <v>1775</v>
    <v>7</v>
    <v>0</v>
    <v>Image of Marataízes</v>
  </rv>
  <rv s="1">
    <fb>-21.042777777777999</fb>
    <v>9</v>
  </rv>
  <rv s="0">
    <v>805306368</v>
    <v>Jander Nunes Vidal (Mayor)</v>
    <v>11f66c34-d9a9-a4e3-debb-01aa55001337</v>
    <v>en-US</v>
    <v>Generic</v>
  </rv>
  <rv s="3">
    <v>265</v>
  </rv>
  <rv s="4">
    <v>https://www.bing.com/search?q=marata%c3%adzes&amp;form=skydnc</v>
    <v>Learn more on Bing</v>
  </rv>
  <rv s="1">
    <fb>-40.823888888889002</fb>
    <v>9</v>
  </rv>
  <rv s="1">
    <fb>41929</fb>
    <v>8</v>
  </rv>
  <rv s="8">
    <v>#VALUE!</v>
    <v>en-US</v>
    <v>82edb847-1bc8-480d-9012-d7d343c0462c</v>
    <v>536870912</v>
    <v>1</v>
    <v>1776</v>
    <v>67</v>
    <v>Marataízes</v>
    <v>4</v>
    <v>5</v>
    <v>Map</v>
    <v>6</v>
    <v>7</v>
    <v>71</v>
    <v>7223</v>
    <v>3</v>
    <v>Marataízes is a municipality located by the Atlantic Ocean in southern Espírito Santo, Brazil. It has a population of 38,883 and holds as such the highest density in the state. Marataízes is a tourist city.</v>
    <v>7224</v>
    <v>7225</v>
    <v>7227</v>
    <v>7228</v>
    <v>7229</v>
    <v>Marataízes</v>
    <v>7230</v>
    <v>Marataízes</v>
    <v>mdp/vdpid/6509529901924614145</v>
  </rv>
  <rv s="0">
    <v>536870912</v>
    <v>Marechal Floriano</v>
    <v>24b7508f-be96-3575-301b-cbf38bc9425b</v>
    <v>en-US</v>
    <v>Map</v>
  </rv>
  <rv s="1">
    <fb>286.10199999999998</fb>
    <v>8</v>
  </rv>
  <rv s="2">
    <v>773</v>
    <v>6</v>
    <v>1777</v>
    <v>7</v>
    <v>0</v>
    <v>Image of Marechal Floriano</v>
  </rv>
  <rv s="1">
    <fb>-20.412777777778</fb>
    <v>9</v>
  </rv>
  <rv s="4">
    <v>https://www.bing.com/search?q=marechal+floriano+brazil&amp;form=skydnc</v>
    <v>Learn more on Bing</v>
  </rv>
  <rv s="1">
    <fb>-40.682777777778</fb>
    <v>9</v>
  </rv>
  <rv s="1">
    <fb>16920</fb>
    <v>8</v>
  </rv>
  <rv s="9">
    <v>#VALUE!</v>
    <v>en-US</v>
    <v>24b7508f-be96-3575-301b-cbf38bc9425b</v>
    <v>536870912</v>
    <v>1</v>
    <v>1778</v>
    <v>72</v>
    <v>Marechal Floriano</v>
    <v>4</v>
    <v>5</v>
    <v>Map</v>
    <v>6</v>
    <v>57</v>
    <v>71</v>
    <v>7233</v>
    <v>414</v>
    <v>Marechal Floriano is the capital of a municipality of the same name in the state of Espírito Santo, Brazil. Once part of the municipality of Domingos Martins, the town of Marechal Floriano separated on October 31, 1991, becoming capital of its ...</v>
    <v>7234</v>
    <v>7235</v>
    <v>7236</v>
    <v>7237</v>
    <v>Marechal Floriano</v>
    <v>7238</v>
    <v>6951</v>
    <v>Marechal Floriano</v>
    <v>mdp/vdpid/6509601999577677825</v>
  </rv>
  <rv s="0">
    <v>536870912</v>
    <v>Marilândia</v>
    <v>d2fca45e-e883-eb8a-32cb-c8c90f0d1baf</v>
    <v>en-US</v>
    <v>Map</v>
  </rv>
  <rv s="1">
    <fb>309.44600000000003</fb>
    <v>8</v>
  </rv>
  <rv s="1">
    <fb>-19.412777777778</fb>
    <v>9</v>
  </rv>
  <rv s="4">
    <v>https://www.bing.com/search?q=maril%c3%a2ndia+brazil&amp;form=skydnc</v>
    <v>Learn more on Bing</v>
  </rv>
  <rv s="1">
    <fb>-40.541944444443999</fb>
    <v>9</v>
  </rv>
  <rv s="1">
    <fb>12387</fb>
    <v>8</v>
  </rv>
  <rv s="14">
    <v>#VALUE!</v>
    <v>en-US</v>
    <v>d2fca45e-e883-eb8a-32cb-c8c90f0d1baf</v>
    <v>536870912</v>
    <v>1</v>
    <v>1780</v>
    <v>136</v>
    <v>Marilândia</v>
    <v>4</v>
    <v>137</v>
    <v>Map</v>
    <v>6</v>
    <v>7</v>
    <v>71</v>
    <v>7241</v>
    <v>3</v>
    <v>Marilândia is a municipality located in the Brazilian state of Espírito Santo. Its population was 12,963 and its area is 328 km².</v>
    <v>7242</v>
    <v>7243</v>
    <v>7244</v>
    <v>Marilândia</v>
    <v>7245</v>
    <v>6951</v>
    <v>Marilândia</v>
    <v>mdp/vdpid/6508777286852935681</v>
  </rv>
  <rv s="0">
    <v>536870912</v>
    <v>Mimoso do Sul</v>
    <v>c0260afa-6d5a-9f14-5198-20200a072bd4</v>
    <v>en-US</v>
    <v>Map</v>
  </rv>
  <rv s="1">
    <fb>867.28099999999995</fb>
    <v>8</v>
  </rv>
  <rv s="2">
    <v>774</v>
    <v>6</v>
    <v>1781</v>
    <v>7</v>
    <v>0</v>
    <v>Image of Mimoso do Sul</v>
  </rv>
  <rv s="1">
    <fb>-21.063888888889</fb>
    <v>9</v>
  </rv>
  <rv s="4">
    <v>https://www.bing.com/search?q=mimoso+do+sul+brazil&amp;form=skydnc</v>
    <v>Learn more on Bing</v>
  </rv>
  <rv s="1">
    <fb>-41.365833333333001</fb>
    <v>9</v>
  </rv>
  <rv s="1">
    <fb>26115</fb>
    <v>8</v>
  </rv>
  <rv s="12">
    <v>#VALUE!</v>
    <v>en-US</v>
    <v>c0260afa-6d5a-9f14-5198-20200a072bd4</v>
    <v>536870912</v>
    <v>1</v>
    <v>1782</v>
    <v>120</v>
    <v>Mimoso do Sul</v>
    <v>4</v>
    <v>5</v>
    <v>Map</v>
    <v>6</v>
    <v>57</v>
    <v>71</v>
    <v>7248</v>
    <v>3</v>
    <v>Mimoso do Sul is a municipality located in the Brazilian state of Espírito Santo. Its population was 26,115 and its area is 867 km². The municipality contains part of the 10,459 hectares Serra das Torres Natural Monument, created in 2010 to ...</v>
    <v>7249</v>
    <v>7250</v>
    <v>7251</v>
    <v>7252</v>
    <v>Mimoso do Sul</v>
    <v>7253</v>
    <v>Mimoso do Sul</v>
    <v>mdp/vdpid/6509711298710732801</v>
  </rv>
  <rv s="0">
    <v>536870912</v>
    <v>Montanha, Espírito Santo</v>
    <v>0e006d5e-fe16-9a2f-e0e5-01fd2f952c3e</v>
    <v>en-US</v>
    <v>Map</v>
  </rv>
  <rv s="1">
    <fb>1098.923</fb>
    <v>8</v>
  </rv>
  <rv s="2">
    <v>775</v>
    <v>6</v>
    <v>1783</v>
    <v>7</v>
    <v>0</v>
    <v>Image of Montanha, Espírito Santo</v>
  </rv>
  <rv s="1">
    <fb>-18.126944444444</fb>
    <v>9</v>
  </rv>
  <rv s="4">
    <v>https://www.bing.com/search?q=montanha+brazil&amp;form=skydnc</v>
    <v>Learn more on Bing</v>
  </rv>
  <rv s="1">
    <fb>17849</fb>
    <v>8</v>
  </rv>
  <rv s="9">
    <v>#VALUE!</v>
    <v>en-US</v>
    <v>0e006d5e-fe16-9a2f-e0e5-01fd2f952c3e</v>
    <v>536870912</v>
    <v>1</v>
    <v>1784</v>
    <v>72</v>
    <v>Montanha, Espírito Santo</v>
    <v>4</v>
    <v>5</v>
    <v>Map</v>
    <v>6</v>
    <v>874</v>
    <v>71</v>
    <v>7256</v>
    <v>3</v>
    <v>Montanha is a Brazilian municipality in the state of Espírito Santo. Its population was 18,894 and its area is 1,099 km². In the Portuguese language, "montanha" means "mountain".</v>
    <v>7257</v>
    <v>7258</v>
    <v>7259</v>
    <v>4450</v>
    <v>Montanha, Espírito Santo</v>
    <v>7260</v>
    <v>6951</v>
    <v>Montanha, Espírito Santo</v>
    <v>mdp/vdpid/6508510561397899265</v>
  </rv>
  <rv s="0">
    <v>536870912</v>
    <v>Mucurici</v>
    <v>984914a4-de2a-0d20-25d1-614949b2dff8</v>
    <v>en-US</v>
    <v>Map</v>
  </rv>
  <rv s="1">
    <fb>537.71100000000001</fb>
    <v>8</v>
  </rv>
  <rv s="2">
    <v>776</v>
    <v>6</v>
    <v>1785</v>
    <v>7</v>
    <v>0</v>
    <v>Image of Mucurici</v>
  </rv>
  <rv s="1">
    <fb>-18.092777777778</fb>
    <v>9</v>
  </rv>
  <rv s="0">
    <v>805306368</v>
    <v>Atanael Passos Wagmacker (Mayor)</v>
    <v>aea72bcc-0a42-41ad-0961-6a7df1211dc1</v>
    <v>en-US</v>
    <v>Generic</v>
  </rv>
  <rv s="3">
    <v>266</v>
  </rv>
  <rv s="4">
    <v>https://www.bing.com/search?q=mucurici+brazil&amp;form=skydnc</v>
    <v>Learn more on Bing</v>
  </rv>
  <rv s="1">
    <fb>-40.515833333332999</fb>
    <v>9</v>
  </rv>
  <rv s="1">
    <fb>5496</fb>
    <v>8</v>
  </rv>
  <rv s="5">
    <v>#VALUE!</v>
    <v>en-US</v>
    <v>984914a4-de2a-0d20-25d1-614949b2dff8</v>
    <v>536870912</v>
    <v>1</v>
    <v>1786</v>
    <v>2</v>
    <v>Mucurici</v>
    <v>4</v>
    <v>5</v>
    <v>Map</v>
    <v>6</v>
    <v>57</v>
    <v>71</v>
    <v>7263</v>
    <v>3</v>
    <v>Mucurici is the northernmost municipality in the Brazilian state of Espírito Santo. Its population was 5,496 and its area is 537.711 km².</v>
    <v>7264</v>
    <v>7265</v>
    <v>7267</v>
    <v>7268</v>
    <v>7269</v>
    <v>Mucurici</v>
    <v>7270</v>
    <v>6951</v>
    <v>Mucurici</v>
    <v>mdp/vdpid/6508500459399938049</v>
  </rv>
  <rv s="0">
    <v>536870912</v>
    <v>Muniz Freire, Espírito Santo</v>
    <v>d2863ab8-37bf-f386-eee7-9be3fd3b186f</v>
    <v>en-US</v>
    <v>Map</v>
  </rv>
  <rv s="1">
    <fb>679.92200000000003</fb>
    <v>8</v>
  </rv>
  <rv s="2">
    <v>777</v>
    <v>6</v>
    <v>1787</v>
    <v>7</v>
    <v>0</v>
    <v>Image of Muniz Freire, Espírito Santo</v>
  </rv>
  <rv s="1">
    <fb>-20.463888888888999</fb>
    <v>9</v>
  </rv>
  <rv s="4">
    <v>https://www.bing.com/search?q=muniz+freire+brazil&amp;form=skydnc</v>
    <v>Learn more on Bing</v>
  </rv>
  <rv s="1">
    <fb>-41.412777777777997</fb>
    <v>9</v>
  </rv>
  <rv s="1">
    <fb>17319</fb>
    <v>8</v>
  </rv>
  <rv s="12">
    <v>#VALUE!</v>
    <v>en-US</v>
    <v>d2863ab8-37bf-f386-eee7-9be3fd3b186f</v>
    <v>536870912</v>
    <v>1</v>
    <v>1788</v>
    <v>120</v>
    <v>Muniz Freire, Espírito Santo</v>
    <v>4</v>
    <v>5</v>
    <v>Map</v>
    <v>6</v>
    <v>57</v>
    <v>71</v>
    <v>7273</v>
    <v>3</v>
    <v>Muniz Freire is a municipality located in the Brazilian state of Espírito Santo. Its population was 17,319 and its area is 680 km².</v>
    <v>7274</v>
    <v>7275</v>
    <v>7276</v>
    <v>7277</v>
    <v>Muniz Freire, Espírito Santo</v>
    <v>7278</v>
    <v>Muniz Freire, Espírito Santo</v>
    <v>mdp/vdpid/6509449978304266241</v>
  </rv>
  <rv s="0">
    <v>536870912</v>
    <v>Muqui, Espírito Santo</v>
    <v>d32cc190-8108-57f4-8df6-8e4a52e60714</v>
    <v>en-US</v>
    <v>Map</v>
  </rv>
  <rv s="1">
    <fb>326.87299999999999</fb>
    <v>8</v>
  </rv>
  <rv s="2">
    <v>778</v>
    <v>6</v>
    <v>1789</v>
    <v>7</v>
    <v>0</v>
    <v>Image of Muqui, Espírito Santo</v>
  </rv>
  <rv s="1">
    <fb>-20.951944444443999</fb>
    <v>9</v>
  </rv>
  <rv s="4">
    <v>https://www.bing.com/search?q=muqui+brazil&amp;form=skydnc</v>
    <v>Learn more on Bing</v>
  </rv>
  <rv s="1">
    <fb>-41.345833333332997</fb>
    <v>9</v>
  </rv>
  <rv s="1">
    <fb>15526</fb>
    <v>8</v>
  </rv>
  <rv s="12">
    <v>#VALUE!</v>
    <v>en-US</v>
    <v>d32cc190-8108-57f4-8df6-8e4a52e60714</v>
    <v>536870912</v>
    <v>1</v>
    <v>1790</v>
    <v>120</v>
    <v>Muqui, Espírito Santo</v>
    <v>4</v>
    <v>5</v>
    <v>Map</v>
    <v>6</v>
    <v>57</v>
    <v>71</v>
    <v>7281</v>
    <v>3</v>
    <v>Muqui is a municipality located in the Brazilian state of Espírito Santo. Its population was 15,526 and its area is 327 km². The municipality contains part of the 10,459 hectares Serra das Torres Natural Monument, created in 2010 to protect the ...</v>
    <v>7282</v>
    <v>7283</v>
    <v>7284</v>
    <v>7285</v>
    <v>Muqui, Espírito Santo</v>
    <v>7286</v>
    <v>Muqui, Espírito Santo</v>
    <v>mdp/vdpid/6509521343682183169</v>
  </rv>
  <rv s="0">
    <v>536870912</v>
    <v>Nova Venécia</v>
    <v>7290a267-af24-e3e7-97fc-80058a713a8d</v>
    <v>en-US</v>
    <v>Map</v>
  </rv>
  <rv s="1">
    <fb>1448.289</fb>
    <v>8</v>
  </rv>
  <rv s="2">
    <v>779</v>
    <v>6</v>
    <v>1791</v>
    <v>7</v>
    <v>0</v>
    <v>Image of Nova Venécia</v>
  </rv>
  <rv s="1">
    <fb>-18.710833333332999</fb>
    <v>9</v>
  </rv>
  <rv s="4">
    <v>https://www.bing.com/search?q=nova+ven%c3%a9cia+brazil&amp;form=skydnc</v>
    <v>Learn more on Bing</v>
  </rv>
  <rv s="1">
    <fb>-40.400833333332997</fb>
    <v>9</v>
  </rv>
  <rv s="1">
    <fb>50434</fb>
    <v>8</v>
  </rv>
  <rv s="9">
    <v>#VALUE!</v>
    <v>en-US</v>
    <v>7290a267-af24-e3e7-97fc-80058a713a8d</v>
    <v>536870912</v>
    <v>1</v>
    <v>1792</v>
    <v>72</v>
    <v>Nova Venécia</v>
    <v>4</v>
    <v>5</v>
    <v>Map</v>
    <v>6</v>
    <v>57</v>
    <v>71</v>
    <v>7289</v>
    <v>414</v>
    <v>Nova Venécia is a Brazilian municipality in the state of Espírito Santo. Its population was 50,434 and its area is 1,448 km². The seat of the municipality is at 65 meters above sea level. Founded in 1888 with the name of Colônia de Santa ...</v>
    <v>7290</v>
    <v>7291</v>
    <v>7292</v>
    <v>7293</v>
    <v>Nova Venécia</v>
    <v>7294</v>
    <v>6951</v>
    <v>Nova Venécia</v>
    <v>mdp/vdpid/6508701696317718529</v>
  </rv>
  <rv s="0">
    <v>536870912</v>
    <v>Pancas</v>
    <v>330bfdf6-8dbf-ccab-efdc-48e0a813e576</v>
    <v>en-US</v>
    <v>Map</v>
  </rv>
  <rv s="1">
    <fb>823.83399999999995</fb>
    <v>8</v>
  </rv>
  <rv s="2">
    <v>780</v>
    <v>6</v>
    <v>1793</v>
    <v>7</v>
    <v>0</v>
    <v>Image of Pancas</v>
  </rv>
  <rv s="1">
    <fb>-19.225000000000001</fb>
    <v>9</v>
  </rv>
  <rv s="4">
    <v>https://www.bing.com/search?q=pancas+brazil&amp;form=skydnc</v>
    <v>Learn more on Bing</v>
  </rv>
  <rv s="1">
    <fb>-40.850833333333</fb>
    <v>9</v>
  </rv>
  <rv s="1">
    <fb>18893</fb>
    <v>8</v>
  </rv>
  <rv s="9">
    <v>#VALUE!</v>
    <v>en-US</v>
    <v>330bfdf6-8dbf-ccab-efdc-48e0a813e576</v>
    <v>536870912</v>
    <v>1</v>
    <v>1794</v>
    <v>72</v>
    <v>Pancas</v>
    <v>4</v>
    <v>5</v>
    <v>Map</v>
    <v>6</v>
    <v>7</v>
    <v>71</v>
    <v>7297</v>
    <v>3</v>
    <v>Pancas is a Brazilian municipality in the state of Espírito Santo. Its population was 23,306 and its area is 838 km². East Pomeranian, a dialect of Low German, has co-official status in Pancas. It is situated on a tributary of the Doce River, in ...</v>
    <v>7298</v>
    <v>7299</v>
    <v>7300</v>
    <v>7301</v>
    <v>Pancas</v>
    <v>7302</v>
    <v>6951</v>
    <v>Pancas</v>
    <v>mdp/vdpid/6508667676888399873</v>
  </rv>
  <rv s="0">
    <v>536870912</v>
    <v>Pedro Canário</v>
    <v>740053f1-ee34-2008-a9dd-3a391a1b7ce9</v>
    <v>en-US</v>
    <v>Map</v>
  </rv>
  <rv s="1">
    <fb>434.04</fb>
    <v>8</v>
  </rv>
  <rv s="2">
    <v>781</v>
    <v>6</v>
    <v>1795</v>
    <v>7</v>
    <v>0</v>
    <v>Image of Pedro Canário</v>
  </rv>
  <rv s="1">
    <fb>-18.03</fb>
    <v>9</v>
  </rv>
  <rv s="4">
    <v>https://www.bing.com/search?q=pedro+can%c3%a1rio+brazil&amp;form=skydnc</v>
    <v>Learn more on Bing</v>
  </rv>
  <rv s="1">
    <fb>-40.150833333332997</fb>
    <v>9</v>
  </rv>
  <rv s="1">
    <fb>26381</fb>
    <v>8</v>
  </rv>
  <rv s="12">
    <v>#VALUE!</v>
    <v>en-US</v>
    <v>740053f1-ee34-2008-a9dd-3a391a1b7ce9</v>
    <v>536870912</v>
    <v>1</v>
    <v>1796</v>
    <v>120</v>
    <v>Pedro Canário</v>
    <v>4</v>
    <v>5</v>
    <v>Map</v>
    <v>6</v>
    <v>57</v>
    <v>71</v>
    <v>7305</v>
    <v>3</v>
    <v>Pedro Canário is a municipality located in the Brazilian state of Espírito Santo. Its population was 26,381 and its area is 434 km².</v>
    <v>7306</v>
    <v>7307</v>
    <v>7308</v>
    <v>7309</v>
    <v>Pedro Canário</v>
    <v>7310</v>
    <v>Pedro Canário</v>
    <v>mdp/vdpid/6508536261223907329</v>
  </rv>
  <rv s="0">
    <v>536870912</v>
    <v>Pinheiros, Espírito Santo</v>
    <v>09486988-7539-3bb2-8ce3-557317e72c2c</v>
    <v>en-US</v>
    <v>Map</v>
  </rv>
  <rv s="1">
    <fb>973.13599999999997</fb>
    <v>8</v>
  </rv>
  <rv s="2">
    <v>782</v>
    <v>6</v>
    <v>1797</v>
    <v>7</v>
    <v>0</v>
    <v>Image of Pinheiros, Espírito Santo</v>
  </rv>
  <rv s="1">
    <fb>-18.405833333333</fb>
    <v>9</v>
  </rv>
  <rv s="4">
    <v>https://www.bing.com/search?q=pinheiros+brazil&amp;form=skydnc</v>
    <v>Learn more on Bing</v>
  </rv>
  <rv s="1">
    <fb>-40.225000000000001</fb>
    <v>9</v>
  </rv>
  <rv s="1">
    <fb>23895</fb>
    <v>8</v>
  </rv>
  <rv s="12">
    <v>#VALUE!</v>
    <v>en-US</v>
    <v>09486988-7539-3bb2-8ce3-557317e72c2c</v>
    <v>536870912</v>
    <v>1</v>
    <v>1798</v>
    <v>120</v>
    <v>Pinheiros, Espírito Santo</v>
    <v>4</v>
    <v>5</v>
    <v>Map</v>
    <v>6</v>
    <v>874</v>
    <v>71</v>
    <v>7313</v>
    <v>3</v>
    <v>Pinheiros is a municipality located in the Brazilian state of Espírito Santo. Its population was 27,327 and its area is 975 km². The capital of this municipality is located at an altitude of 130 meters above sea level.</v>
    <v>7314</v>
    <v>7315</v>
    <v>7316</v>
    <v>7317</v>
    <v>Pinheiros, Espírito Santo</v>
    <v>7318</v>
    <v>Pinheiros, Espírito Santo</v>
    <v>mdp/vdpid/6508722480603987969</v>
  </rv>
  <rv s="0">
    <v>536870912</v>
    <v>Piúma</v>
    <v>7187aa24-0d07-8696-f52e-c5f6836729c3</v>
    <v>en-US</v>
    <v>Map</v>
  </rv>
  <rv s="1">
    <fb>74.831999999999994</fb>
    <v>8</v>
  </rv>
  <rv s="2">
    <v>783</v>
    <v>6</v>
    <v>1799</v>
    <v>7</v>
    <v>0</v>
    <v>Image of Piúma</v>
  </rv>
  <rv s="1">
    <fb>-20.835000000000001</fb>
    <v>9</v>
  </rv>
  <rv s="0">
    <v>805306368</v>
    <v>José Ricardo Pereira da Costa (Mayor)</v>
    <v>dd25448f-a34d-48f2-39a0-8fa2f4256b8e</v>
    <v>en-US</v>
    <v>Generic</v>
  </rv>
  <rv s="3">
    <v>267</v>
  </rv>
  <rv s="4">
    <v>https://www.bing.com/search?q=pi%c3%bama+brazil&amp;form=skydnc</v>
    <v>Learn more on Bing</v>
  </rv>
  <rv s="1">
    <fb>-40.728888888889003</fb>
    <v>9</v>
  </rv>
  <rv s="1">
    <fb>22300</fb>
    <v>8</v>
  </rv>
  <rv s="8">
    <v>#VALUE!</v>
    <v>en-US</v>
    <v>7187aa24-0d07-8696-f52e-c5f6836729c3</v>
    <v>536870912</v>
    <v>1</v>
    <v>1800</v>
    <v>67</v>
    <v>Piúma</v>
    <v>4</v>
    <v>5</v>
    <v>Map</v>
    <v>6</v>
    <v>7</v>
    <v>71</v>
    <v>7321</v>
    <v>3</v>
    <v>Piúma is a municipality located in the Brazilian state of Espírito Santo. Its population was 22,053 and its area is 74 km², which makes it the smallest municipality of Espírito Santo. Much of the local population make a living from fishing, ...</v>
    <v>7322</v>
    <v>7323</v>
    <v>7325</v>
    <v>7326</v>
    <v>7327</v>
    <v>Piúma</v>
    <v>7328</v>
    <v>Piúma</v>
    <v>mdp/vdpid/6509620348936257537</v>
  </rv>
  <rv s="0">
    <v>536870912</v>
    <v>Ponto Belo</v>
    <v>e9a02958-ac2f-ad7c-2ceb-7177c5bacb6e</v>
    <v>en-US</v>
    <v>Map</v>
  </rv>
  <rv s="1">
    <fb>356.15600000000001</fb>
    <v>8</v>
  </rv>
  <rv s="1">
    <fb>-18.123888888888999</fb>
    <v>9</v>
  </rv>
  <rv s="4">
    <v>https://www.bing.com/search?q=ponto+belo+brazil&amp;form=skydnc</v>
    <v>Learn more on Bing</v>
  </rv>
  <rv s="1">
    <fb>-40.540833333332998</fb>
    <v>9</v>
  </rv>
  <rv s="1">
    <fb>6497</fb>
    <v>8</v>
  </rv>
  <rv s="14">
    <v>#VALUE!</v>
    <v>en-US</v>
    <v>e9a02958-ac2f-ad7c-2ceb-7177c5bacb6e</v>
    <v>536870912</v>
    <v>1</v>
    <v>1802</v>
    <v>136</v>
    <v>Ponto Belo</v>
    <v>4</v>
    <v>137</v>
    <v>Map</v>
    <v>6</v>
    <v>7</v>
    <v>71</v>
    <v>7331</v>
    <v>3</v>
    <v>Ponto Belo is a municipality located in the Brazilian state of Espírito Santo. Its population was 7,940 and its area is 360 km².</v>
    <v>7332</v>
    <v>7333</v>
    <v>7334</v>
    <v>Ponto Belo</v>
    <v>7335</v>
    <v>6951</v>
    <v>Ponto Belo</v>
    <v>mdp/vdpid/6508507706737819649</v>
  </rv>
  <rv s="0">
    <v>536870912</v>
    <v>Presidente Kennedy, Espírito Santo</v>
    <v>92297eb7-837a-0c0b-7b1c-82bc0d32662f</v>
    <v>en-US</v>
    <v>Map</v>
  </rv>
  <rv s="1">
    <fb>583.93299999999999</fb>
    <v>8</v>
  </rv>
  <rv s="2">
    <v>784</v>
    <v>6</v>
    <v>1803</v>
    <v>7</v>
    <v>0</v>
    <v>Image of Presidente Kennedy, Espírito Santo</v>
  </rv>
  <rv s="1">
    <fb>-21.098888888889</fb>
    <v>9</v>
  </rv>
  <rv s="0">
    <v>805306368</v>
    <v>Amanda Quinta Rangel (Mayor)</v>
    <v>807ba164-f9a2-62a3-56c0-30d3ddd2bd7b</v>
    <v>en-US</v>
    <v>Generic</v>
  </rv>
  <rv s="3">
    <v>268</v>
  </rv>
  <rv s="4">
    <v>https://www.bing.com/search?q=presidente+kennedy+brazil&amp;form=skydnc</v>
    <v>Learn more on Bing</v>
  </rv>
  <rv s="1">
    <fb>-41.046944444444001</fb>
    <v>9</v>
  </rv>
  <rv s="1">
    <fb>13696</fb>
    <v>8</v>
  </rv>
  <rv s="8">
    <v>#VALUE!</v>
    <v>en-US</v>
    <v>92297eb7-837a-0c0b-7b1c-82bc0d32662f</v>
    <v>536870912</v>
    <v>1</v>
    <v>1804</v>
    <v>67</v>
    <v>Presidente Kennedy, Espírito Santo</v>
    <v>4</v>
    <v>5</v>
    <v>Map</v>
    <v>6</v>
    <v>7</v>
    <v>71</v>
    <v>7338</v>
    <v>3</v>
    <v>Presidente Kennedy is a coastal municipality located in the southernmost portion Brazilian state of Espírito Santo. It covers 583.9 km², and has a population of 11,658 with a population density of 19 inhabitants per square kilometer. It is ...</v>
    <v>7339</v>
    <v>7340</v>
    <v>7342</v>
    <v>7343</v>
    <v>7344</v>
    <v>Presidente Kennedy, Espírito Santo</v>
    <v>7345</v>
    <v>Presidente Kennedy, Espírito Santo</v>
    <v>mdp/vdpid/6509715968850132993</v>
  </rv>
  <rv s="0">
    <v>536870912</v>
    <v>Rio Bananal</v>
    <v>c098759e-ba4c-c6c5-ede5-e98f50e3a87a</v>
    <v>en-US</v>
    <v>Map</v>
  </rv>
  <rv s="1">
    <fb>645.48299999999995</fb>
    <v>8</v>
  </rv>
  <rv s="2">
    <v>785</v>
    <v>6</v>
    <v>1805</v>
    <v>7</v>
    <v>0</v>
    <v>Image of Rio Bananal</v>
  </rv>
  <rv s="1">
    <fb>-19.265000000000001</fb>
    <v>9</v>
  </rv>
  <rv s="4">
    <v>https://www.bing.com/search?q=rio+bananal+brazil&amp;form=skydnc</v>
    <v>Learn more on Bing</v>
  </rv>
  <rv s="1">
    <fb>-40.332777777777999</fb>
    <v>9</v>
  </rv>
  <rv s="1">
    <fb>19274</fb>
    <v>8</v>
  </rv>
  <rv s="9">
    <v>#VALUE!</v>
    <v>en-US</v>
    <v>c098759e-ba4c-c6c5-ede5-e98f50e3a87a</v>
    <v>536870912</v>
    <v>1</v>
    <v>1806</v>
    <v>72</v>
    <v>Rio Bananal</v>
    <v>4</v>
    <v>5</v>
    <v>Map</v>
    <v>6</v>
    <v>7</v>
    <v>71</v>
    <v>7348</v>
    <v>3</v>
    <v>Rio Bananal is a municipality located in the Brazilian state of Espírito Santo. Its population was 19,271 and its area is 642 km².</v>
    <v>7349</v>
    <v>7350</v>
    <v>7351</v>
    <v>7352</v>
    <v>Rio Bananal</v>
    <v>7353</v>
    <v>6951</v>
    <v>Rio Bananal</v>
    <v>mdp/vdpid/6508771867208187905</v>
  </rv>
  <rv s="0">
    <v>536870912</v>
    <v>Rio Novo do Sul</v>
    <v>5ebe0edc-9c6a-04bb-7a27-a0e1d83a3edd</v>
    <v>en-US</v>
    <v>Map</v>
  </rv>
  <rv s="1">
    <fb>203.721</fb>
    <v>8</v>
  </rv>
  <rv s="1">
    <fb>-20.862777777778</fb>
    <v>9</v>
  </rv>
  <rv s="4">
    <v>https://www.bing.com/search?q=rio+novo+do+sul+brazil&amp;form=skydnc</v>
    <v>Learn more on Bing</v>
  </rv>
  <rv s="1">
    <fb>-40.935833333333001</fb>
    <v>9</v>
  </rv>
  <rv s="1">
    <fb>11626</fb>
    <v>8</v>
  </rv>
  <rv s="16">
    <v>#VALUE!</v>
    <v>en-US</v>
    <v>5ebe0edc-9c6a-04bb-7a27-a0e1d83a3edd</v>
    <v>536870912</v>
    <v>1</v>
    <v>1808</v>
    <v>151</v>
    <v>Rio Novo do Sul</v>
    <v>4</v>
    <v>137</v>
    <v>Map</v>
    <v>6</v>
    <v>57</v>
    <v>71</v>
    <v>7356</v>
    <v>3</v>
    <v>Rio Novo do Sul is a municipality located in the Brazilian state of Espírito Santo. Its population was 11,626 and its area is 204 km². The name of this municipality means "New River of the South" in Portuguese.</v>
    <v>7357</v>
    <v>7358</v>
    <v>7359</v>
    <v>Rio Novo do Sul</v>
    <v>7360</v>
    <v>Rio Novo do Sul</v>
    <v>mdp/vdpid/6509526157535215617</v>
  </rv>
  <rv s="0">
    <v>536870912</v>
    <v>Santa Leopoldina</v>
    <v>9a3512b5-5ee5-c364-0dbb-ac5303060bba</v>
    <v>en-US</v>
    <v>Map</v>
  </rv>
  <rv s="1">
    <fb>716.44100000000003</fb>
    <v>8</v>
  </rv>
  <rv s="2">
    <v>786</v>
    <v>6</v>
    <v>1809</v>
    <v>7</v>
    <v>0</v>
    <v>Image of Santa Leopoldina</v>
  </rv>
  <rv s="1">
    <fb>-20.100833333333</fb>
    <v>9</v>
  </rv>
  <rv s="4">
    <v>https://www.bing.com/search?q=santa+leopoldina+brazil&amp;form=skydnc</v>
    <v>Learn more on Bing</v>
  </rv>
  <rv s="1">
    <fb>-40.53</fb>
    <v>9</v>
  </rv>
  <rv s="1">
    <fb>12197</fb>
    <v>8</v>
  </rv>
  <rv s="12">
    <v>#VALUE!</v>
    <v>en-US</v>
    <v>9a3512b5-5ee5-c364-0dbb-ac5303060bba</v>
    <v>536870912</v>
    <v>1</v>
    <v>1810</v>
    <v>120</v>
    <v>Santa Leopoldina</v>
    <v>4</v>
    <v>5</v>
    <v>Map</v>
    <v>6</v>
    <v>57</v>
    <v>71</v>
    <v>7363</v>
    <v>3</v>
    <v>Santa Leopoldina is a municipality in central Espírito Santo, Brazil. Its population was 12,885 and its area is 718.1 km². It is 16 meters above sea level, and is located 44 km from the state capital of Vitória.</v>
    <v>7364</v>
    <v>7365</v>
    <v>7366</v>
    <v>7367</v>
    <v>Santa Leopoldina</v>
    <v>7368</v>
    <v>Santa Leopoldina</v>
    <v>mdp/vdpid/6509551320288985089</v>
  </rv>
  <rv s="0">
    <v>536870912</v>
    <v>Santa Maria de Jetibá</v>
    <v>3e153784-9754-fea1-c5e9-6cb773aada14</v>
    <v>en-US</v>
    <v>Map</v>
  </rv>
  <rv s="1">
    <fb>735.55200000000002</fb>
    <v>8</v>
  </rv>
  <rv s="2">
    <v>787</v>
    <v>6</v>
    <v>1811</v>
    <v>7</v>
    <v>0</v>
    <v>Image of Santa Maria de Jetibá</v>
  </rv>
  <rv s="1">
    <fb>-20.040833333333001</fb>
    <v>9</v>
  </rv>
  <rv s="0">
    <v>805306368</v>
    <v>Eduardo Stuhr (Mayor)</v>
    <v>dccba9ec-17b6-720e-1e2c-ce493c9938a1</v>
    <v>en-US</v>
    <v>Generic</v>
  </rv>
  <rv s="3">
    <v>269</v>
  </rv>
  <rv s="4">
    <v>https://www.bing.com/search?q=santa+maria+de+jetib%c3%a1+brazil&amp;form=skydnc</v>
    <v>Learn more on Bing</v>
  </rv>
  <rv s="1">
    <fb>-40.745833333333003</fb>
    <v>9</v>
  </rv>
  <rv s="1">
    <fb>41015</fb>
    <v>8</v>
  </rv>
  <rv s="8">
    <v>#VALUE!</v>
    <v>en-US</v>
    <v>3e153784-9754-fea1-c5e9-6cb773aada14</v>
    <v>536870912</v>
    <v>1</v>
    <v>1812</v>
    <v>67</v>
    <v>Santa Maria de Jetibá</v>
    <v>4</v>
    <v>5</v>
    <v>Map</v>
    <v>6</v>
    <v>57</v>
    <v>71</v>
    <v>7371</v>
    <v>3</v>
    <v>Santa Maria de Jetibá is the name of a municipality in central Espírito Santo, Southeastern Brazil. It was founded in 1857 by Pomeranian immigrants who arrived through the state capital Vitória by going up the river Santa Maria.</v>
    <v>7372</v>
    <v>7373</v>
    <v>7375</v>
    <v>7376</v>
    <v>7377</v>
    <v>Santa Maria de Jetibá</v>
    <v>7378</v>
    <v>Santa Maria de Jetibá</v>
    <v>mdp/vdpid/6509538774035202049</v>
  </rv>
  <rv s="0">
    <v>536870912</v>
    <v>Santa Teresa, Espírito Santo</v>
    <v>d9ca33a9-68ae-f887-a4bb-a5a90f1cf14c</v>
    <v>en-US</v>
    <v>Map</v>
  </rv>
  <rv s="1">
    <fb>694.53200000000004</fb>
    <v>8</v>
  </rv>
  <rv s="2">
    <v>788</v>
    <v>6</v>
    <v>1813</v>
    <v>7</v>
    <v>0</v>
    <v>Image of Santa Teresa, Espírito Santo</v>
  </rv>
  <rv s="1">
    <fb>-19.935833333333001</fb>
    <v>9</v>
  </rv>
  <rv s="0">
    <v>805306368</v>
    <v>Kleber Medici (Mayor)</v>
    <v>16e3f668-e3fb-1403-6998-d9ab19626bfd</v>
    <v>en-US</v>
    <v>Generic</v>
  </rv>
  <rv s="3">
    <v>270</v>
  </rv>
  <rv s="4">
    <v>https://www.bing.com/search?q=santa+teresa+brazil&amp;form=skydnc</v>
    <v>Learn more on Bing</v>
  </rv>
  <rv s="1">
    <fb>-40.6</fb>
    <v>9</v>
  </rv>
  <rv s="1">
    <fb>21823</fb>
    <v>8</v>
  </rv>
  <rv s="8">
    <v>#VALUE!</v>
    <v>en-US</v>
    <v>d9ca33a9-68ae-f887-a4bb-a5a90f1cf14c</v>
    <v>536870912</v>
    <v>1</v>
    <v>1814</v>
    <v>67</v>
    <v>Santa Teresa, Espírito Santo</v>
    <v>4</v>
    <v>5</v>
    <v>Map</v>
    <v>6</v>
    <v>874</v>
    <v>71</v>
    <v>7381</v>
    <v>3</v>
    <v>Santa Teresa is a municipality located in the Brazilian state of Espírito Santo. Its population was 23,724 and its area is 695 km². The municipality contains the 3,562 hectares Augusto Ruschi Biological Reserve, a fully protected area.</v>
    <v>7382</v>
    <v>7383</v>
    <v>7385</v>
    <v>7386</v>
    <v>7387</v>
    <v>Santa Teresa, Espírito Santo</v>
    <v>7388</v>
    <v>Santa Teresa, Espírito Santo</v>
    <v>mdp/vdpid/6509538703822553089</v>
  </rv>
  <rv s="0">
    <v>536870912</v>
    <v>São Domingos do Norte</v>
    <v>53e3def0-9ea1-bc6c-2733-87e07f943ec0</v>
    <v>en-US</v>
    <v>Map</v>
  </rv>
  <rv s="1">
    <fb>299.48899999999998</fb>
    <v>8</v>
  </rv>
  <rv s="1">
    <fb>-19.144444444444002</fb>
    <v>9</v>
  </rv>
  <rv s="4">
    <v>https://www.bing.com/search?q=s%c3%a3o+domingos+do+norte+brazil&amp;form=skydnc</v>
    <v>Learn more on Bing</v>
  </rv>
  <rv s="1">
    <fb>-40.622777777777998</fb>
    <v>9</v>
  </rv>
  <rv s="1">
    <fb>8589</fb>
    <v>8</v>
  </rv>
  <rv s="14">
    <v>#VALUE!</v>
    <v>en-US</v>
    <v>53e3def0-9ea1-bc6c-2733-87e07f943ec0</v>
    <v>536870912</v>
    <v>1</v>
    <v>1816</v>
    <v>136</v>
    <v>São Domingos do Norte</v>
    <v>4</v>
    <v>137</v>
    <v>Map</v>
    <v>6</v>
    <v>7</v>
    <v>71</v>
    <v>7391</v>
    <v>3</v>
    <v>São Domingos do Norte is a municipality located in the Brazilian state of Espírito Santo. Its population was 8,687 and its area is 299 km².</v>
    <v>7392</v>
    <v>7393</v>
    <v>7394</v>
    <v>São Domingos do Norte</v>
    <v>7395</v>
    <v>6951</v>
    <v>São Domingos do Norte</v>
    <v>mdp/vdpid/6508767050519805953</v>
  </rv>
  <rv s="0">
    <v>536870912</v>
    <v>São Gabriel da Palha</v>
    <v>a2271a98-eeb1-b501-4ec9-2fb7c3eafca3</v>
    <v>en-US</v>
    <v>Map</v>
  </rv>
  <rv s="1">
    <fb>432.81400000000002</fb>
    <v>8</v>
  </rv>
  <rv s="2">
    <v>789</v>
    <v>6</v>
    <v>1817</v>
    <v>7</v>
    <v>0</v>
    <v>Image of São Gabriel da Palha</v>
  </rv>
  <rv s="1">
    <fb>-19.016944444444</fb>
    <v>9</v>
  </rv>
  <rv s="4">
    <v>https://www.bing.com/search?q=s%c3%a3o+gabriel+da+palha+brazil&amp;form=skydnc</v>
    <v>Learn more on Bing</v>
  </rv>
  <rv s="1">
    <fb>-40.535833333333002</fb>
    <v>9</v>
  </rv>
  <rv s="1">
    <fb>38522</fb>
    <v>8</v>
  </rv>
  <rv s="9">
    <v>#VALUE!</v>
    <v>en-US</v>
    <v>a2271a98-eeb1-b501-4ec9-2fb7c3eafca3</v>
    <v>536870912</v>
    <v>1</v>
    <v>1818</v>
    <v>72</v>
    <v>São Gabriel da Palha</v>
    <v>4</v>
    <v>5</v>
    <v>Map</v>
    <v>6</v>
    <v>57</v>
    <v>71</v>
    <v>7398</v>
    <v>3</v>
    <v>São Gabriel da Palha is a municipality located in the Brazilian state of Espírito Santo. Its population was 38,522 and its area is 433 km².</v>
    <v>7399</v>
    <v>7400</v>
    <v>7401</v>
    <v>7402</v>
    <v>São Gabriel da Palha</v>
    <v>7403</v>
    <v>6951</v>
    <v>São Gabriel da Palha</v>
    <v>mdp/vdpid/6508717540468850689</v>
  </rv>
  <rv s="0">
    <v>536870912</v>
    <v>São José do Calçado</v>
    <v>f493eb50-9210-c269-9520-538673c5bb49</v>
    <v>en-US</v>
    <v>Map</v>
  </rv>
  <rv s="1">
    <fb>272.77100000000002</fb>
    <v>8</v>
  </rv>
  <rv s="2">
    <v>790</v>
    <v>6</v>
    <v>1819</v>
    <v>7</v>
    <v>0</v>
    <v>Image of São José do Calçado</v>
  </rv>
  <rv s="1">
    <fb>-21.024999999999999</fb>
    <v>9</v>
  </rv>
  <rv s="4">
    <v>https://www.bing.com/search?q=s%c3%a3o+jos%c3%a9+do+cal%c3%a7ado+brazil&amp;form=skydnc</v>
    <v>Learn more on Bing</v>
  </rv>
  <rv s="1">
    <fb>-41.653888888889</fb>
    <v>9</v>
  </rv>
  <rv s="1">
    <fb>10546</fb>
    <v>8</v>
  </rv>
  <rv s="9">
    <v>#VALUE!</v>
    <v>en-US</v>
    <v>f493eb50-9210-c269-9520-538673c5bb49</v>
    <v>536870912</v>
    <v>1</v>
    <v>1820</v>
    <v>72</v>
    <v>São José do Calçado</v>
    <v>4</v>
    <v>5</v>
    <v>Map</v>
    <v>6</v>
    <v>57</v>
    <v>71</v>
    <v>7406</v>
    <v>3</v>
    <v>São José do Calçado is a municipality located in the Brazilian state of Espírito Santo. Its population was 10,546 and its area is 273 km².</v>
    <v>7407</v>
    <v>7408</v>
    <v>7409</v>
    <v>7410</v>
    <v>São José do Calçado</v>
    <v>7411</v>
    <v>6951</v>
    <v>São José do Calçado</v>
    <v>mdp/vdpid/6509494310973472769</v>
  </rv>
  <rv s="0">
    <v>536870912</v>
    <v>São Mateus, Espírito Santo</v>
    <v>65f7cc0a-2c84-2e50-5850-05cd2d6e74b9</v>
    <v>en-US</v>
    <v>Map</v>
  </rv>
  <rv s="1">
    <fb>2338.7269999999999</fb>
    <v>8</v>
  </rv>
  <rv s="2">
    <v>791</v>
    <v>6</v>
    <v>1821</v>
    <v>7</v>
    <v>0</v>
    <v>Image of São Mateus, Espírito Santo</v>
  </rv>
  <rv s="1">
    <fb>-18.715833333332998</fb>
    <v>9</v>
  </rv>
  <rv s="4">
    <v>https://www.bing.com/search?q=s%c3%a3o+mateus+brazil&amp;form=skydnc</v>
    <v>Learn more on Bing</v>
  </rv>
  <rv s="1">
    <fb>132642</fb>
    <v>8</v>
  </rv>
  <rv s="12">
    <v>#VALUE!</v>
    <v>en-US</v>
    <v>65f7cc0a-2c84-2e50-5850-05cd2d6e74b9</v>
    <v>536870912</v>
    <v>1</v>
    <v>1822</v>
    <v>120</v>
    <v>São Mateus, Espírito Santo</v>
    <v>4</v>
    <v>5</v>
    <v>Map</v>
    <v>6</v>
    <v>57</v>
    <v>71</v>
    <v>7414</v>
    <v>3</v>
    <v>São Mateus is a municipality located in the Brazilian state of Espírito Santo. Its population was estimated at 132,642 in 2020, and its area is 2,346 km². São Mateus is located at 36 meters above sea level.</v>
    <v>7415</v>
    <v>7416</v>
    <v>7417</v>
    <v>4104</v>
    <v>São Mateus, Espírito Santo</v>
    <v>7418</v>
    <v>São Mateus, Espírito Santo</v>
    <v>mdp/vdpid/6508742750718918657</v>
  </rv>
  <rv s="0">
    <v>536870912</v>
    <v>São Roque do Canaã</v>
    <v>9a373ce2-890f-cfaa-30a3-cabdfe7b3760</v>
    <v>en-US</v>
    <v>Map</v>
  </rv>
  <rv s="1">
    <fb>342.39499999999998</fb>
    <v>8</v>
  </rv>
  <rv s="1">
    <fb>-19.738888888889001</fb>
    <v>9</v>
  </rv>
  <rv s="4">
    <v>https://www.bing.com/search?q=s%c3%a3o+roque+do+cana%c3%a3+brazil&amp;form=skydnc</v>
    <v>Learn more on Bing</v>
  </rv>
  <rv s="1">
    <fb>11273</fb>
    <v>8</v>
  </rv>
  <rv s="16">
    <v>#VALUE!</v>
    <v>en-US</v>
    <v>9a373ce2-890f-cfaa-30a3-cabdfe7b3760</v>
    <v>536870912</v>
    <v>1</v>
    <v>1824</v>
    <v>151</v>
    <v>São Roque do Canaã</v>
    <v>4</v>
    <v>137</v>
    <v>Map</v>
    <v>6</v>
    <v>874</v>
    <v>71</v>
    <v>7421</v>
    <v>3</v>
    <v>São Roque do Canaã is a municipality located in the Brazilian state of Espírito Santo. Its population was 12,510 and its area is 342 km². The capital of the municipality is located at an altitude of 120 meters above sea level.</v>
    <v>7422</v>
    <v>7423</v>
    <v>5760</v>
    <v>São Roque do Canaã</v>
    <v>7424</v>
    <v>São Roque do Canaã</v>
    <v>mdp/vdpid/6509531940457021441</v>
  </rv>
  <rv s="0">
    <v>536870912</v>
    <v>Serra, Espírito Santo</v>
    <v>dad55fac-b259-da6a-371b-91fe6ec16ea6</v>
    <v>en-US</v>
    <v>Map</v>
  </rv>
  <rv s="1">
    <fb>553.25400000000002</fb>
    <v>8</v>
  </rv>
  <rv s="2">
    <v>792</v>
    <v>6</v>
    <v>1825</v>
    <v>7</v>
    <v>0</v>
    <v>Image of Serra, Espírito Santo</v>
  </rv>
  <rv s="1">
    <fb>-20.128888888889001</fb>
    <v>9</v>
  </rv>
  <rv s="0">
    <v>805306368</v>
    <v>Audifax Barcellos (Mayor)</v>
    <v>d5643368-3b11-3d02-6f09-f266d3d686f8</v>
    <v>en-US</v>
    <v>Generic</v>
  </rv>
  <rv s="3">
    <v>271</v>
  </rv>
  <rv s="4">
    <v>https://www.bing.com/search?q=serra+brazil&amp;form=skydnc</v>
    <v>Learn more on Bing</v>
  </rv>
  <rv s="1">
    <fb>-40.307777777778</fb>
    <v>9</v>
  </rv>
  <rv s="1">
    <fb>520649</fb>
    <v>8</v>
  </rv>
  <rv s="8">
    <v>#VALUE!</v>
    <v>en-US</v>
    <v>dad55fac-b259-da6a-371b-91fe6ec16ea6</v>
    <v>536870912</v>
    <v>1</v>
    <v>1826</v>
    <v>67</v>
    <v>Serra, Espírito Santo</v>
    <v>4</v>
    <v>5</v>
    <v>Map</v>
    <v>6</v>
    <v>7</v>
    <v>71</v>
    <v>7427</v>
    <v>3</v>
    <v>Serra is a municipality in the state of Espírito Santo, Brazil. Bordering the north of the state's capital, Vitória, the municipality is part of the Greater Vitória metropolitan area. Its population was 527,240 and its area is 548 km.</v>
    <v>7428</v>
    <v>7429</v>
    <v>7431</v>
    <v>7432</v>
    <v>7433</v>
    <v>Serra, Espírito Santo</v>
    <v>7434</v>
    <v>Serra, Espírito Santo</v>
    <v>mdp/vdpid/6509561037686046721</v>
  </rv>
  <rv s="0">
    <v>536870912</v>
    <v>Sooretama</v>
    <v>1cdd6750-d2e8-099c-138f-923146350c82</v>
    <v>en-US</v>
    <v>Map</v>
  </rv>
  <rv s="1">
    <fb>593.36599999999999</fb>
    <v>8</v>
  </rv>
  <rv s="2">
    <v>793</v>
    <v>6</v>
    <v>1827</v>
    <v>7</v>
    <v>0</v>
    <v>Image of Sooretama</v>
  </rv>
  <rv s="1">
    <fb>-19.196944444444</fb>
    <v>9</v>
  </rv>
  <rv s="4">
    <v>https://www.bing.com/search?q=sooretama+brazil&amp;form=skydnc</v>
    <v>Learn more on Bing</v>
  </rv>
  <rv s="1">
    <fb>-40.097777777777999</fb>
    <v>9</v>
  </rv>
  <rv s="1">
    <fb>23843</fb>
    <v>8</v>
  </rv>
  <rv s="12">
    <v>#VALUE!</v>
    <v>en-US</v>
    <v>1cdd6750-d2e8-099c-138f-923146350c82</v>
    <v>536870912</v>
    <v>1</v>
    <v>1828</v>
    <v>120</v>
    <v>Sooretama</v>
    <v>4</v>
    <v>5</v>
    <v>Map</v>
    <v>6</v>
    <v>874</v>
    <v>71</v>
    <v>7437</v>
    <v>3</v>
    <v>Sooretama is a municipality located in the Brazilian state of Espírito Santo. Its population was 30,680 and its area is 587 km². The municipality contains part of the 27,858 hectares Sooretama Biological Reserve, a strictly protected ...</v>
    <v>7438</v>
    <v>7439</v>
    <v>7440</v>
    <v>7441</v>
    <v>Sooretama</v>
    <v>7442</v>
    <v>Sooretama</v>
    <v>mdp/vdpid/6508773209301581825</v>
  </rv>
  <rv s="0">
    <v>536870912</v>
    <v>Vargem Alta</v>
    <v>f4a0b461-3918-5c73-bba2-4500b2ff9bf8</v>
    <v>en-US</v>
    <v>Map</v>
  </rv>
  <rv s="1">
    <fb>414.73700000000002</fb>
    <v>8</v>
  </rv>
  <rv s="2">
    <v>794</v>
    <v>6</v>
    <v>1829</v>
    <v>7</v>
    <v>0</v>
    <v>Image of Vargem Alta</v>
  </rv>
  <rv s="1">
    <fb>-20.670833333333</fb>
    <v>9</v>
  </rv>
  <rv s="4">
    <v>https://www.bing.com/search?q=vargem+alta+brazil&amp;form=skydnc</v>
    <v>Learn more on Bing</v>
  </rv>
  <rv s="1">
    <fb>-41.006944444444002</fb>
    <v>9</v>
  </rv>
  <rv s="1">
    <fb>21591</fb>
    <v>8</v>
  </rv>
  <rv s="9">
    <v>#VALUE!</v>
    <v>en-US</v>
    <v>f4a0b461-3918-5c73-bba2-4500b2ff9bf8</v>
    <v>536870912</v>
    <v>1</v>
    <v>1830</v>
    <v>72</v>
    <v>Vargem Alta</v>
    <v>4</v>
    <v>5</v>
    <v>Map</v>
    <v>6</v>
    <v>57</v>
    <v>71</v>
    <v>7445</v>
    <v>3</v>
    <v>Vargem Alta is a municipality located in the Brazilian state of Espírito Santo. Its population was 21,591 and its area is 415 km². The municipality contains part of the protected area of the Frade e a Freira Natural Monument.</v>
    <v>7446</v>
    <v>7447</v>
    <v>7448</v>
    <v>7449</v>
    <v>Vargem Alta</v>
    <v>7450</v>
    <v>6951</v>
    <v>Vargem Alta</v>
    <v>mdp/vdpid/6509512487308623873</v>
  </rv>
  <rv s="0">
    <v>536870912</v>
    <v>Venda Nova do Imigrante</v>
    <v>3a2a2309-15ae-760b-e642-3807226a68bf</v>
    <v>en-US</v>
    <v>Map</v>
  </rv>
  <rv s="1">
    <fb>187.89400000000001</fb>
    <v>8</v>
  </rv>
  <rv s="2">
    <v>795</v>
    <v>6</v>
    <v>1831</v>
    <v>7</v>
    <v>0</v>
    <v>Image of Venda Nova do Imigrante</v>
  </rv>
  <rv s="1">
    <fb>-20.34</fb>
    <v>9</v>
  </rv>
  <rv s="4">
    <v>https://www.bing.com/search?q=venda+nova+do+imigrante+brazil&amp;form=skydnc</v>
    <v>Learn more on Bing</v>
  </rv>
  <rv s="1">
    <fb>-41.134999999999998</fb>
    <v>9</v>
  </rv>
  <rv s="1">
    <fb>20447</fb>
    <v>8</v>
  </rv>
  <rv s="12">
    <v>#VALUE!</v>
    <v>en-US</v>
    <v>3a2a2309-15ae-760b-e642-3807226a68bf</v>
    <v>536870912</v>
    <v>1</v>
    <v>1832</v>
    <v>120</v>
    <v>Venda Nova do Imigrante</v>
    <v>4</v>
    <v>5</v>
    <v>Map</v>
    <v>6</v>
    <v>874</v>
    <v>71</v>
    <v>7453</v>
    <v>3</v>
    <v>Venda Nova do Imigrante is a municipality, with a capital of the same name, in east central Espírito Santo, Brazil. Created in 1989, by separating from Conceição do Castelo, it stands at a height of 630 meters above sea level. Its population was ...</v>
    <v>7454</v>
    <v>7455</v>
    <v>7456</v>
    <v>7457</v>
    <v>Venda Nova do Imigrante</v>
    <v>7458</v>
    <v>Venda Nova do Imigrante</v>
    <v>mdp/vdpid/6509505197708935169</v>
  </rv>
  <rv s="0">
    <v>536870912</v>
    <v>Viana, Spain</v>
    <v>1962c9c6-eb94-f6e9-a954-5c6735827994</v>
    <v>en-US</v>
    <v>Map</v>
  </rv>
  <rv s="0">
    <v>536870912</v>
    <v>Estella Occidental</v>
    <v>8c896f42-ebc4-7533-7002-7fb5088b070b</v>
    <v>en-US</v>
    <v>Map</v>
  </rv>
  <rv s="1">
    <fb>78.62</fb>
    <v>8</v>
  </rv>
  <rv s="0">
    <v>536870912</v>
    <v>Spain</v>
    <v>1baf9d59-f443-e9f4-6e49-de048a073e3f</v>
    <v>en-US</v>
    <v>Map</v>
  </rv>
  <rv s="2">
    <v>796</v>
    <v>6</v>
    <v>1833</v>
    <v>7</v>
    <v>0</v>
    <v>Image of Viana, Spain</v>
  </rv>
  <rv s="1">
    <fb>42.515113499999998</fb>
    <v>9</v>
  </rv>
  <rv s="0">
    <v>805306368</v>
    <v>José Luis Murguiondo (Mayor)</v>
    <v>d635e865-e122-43ed-db07-5757608a0be0</v>
    <v>en-US</v>
    <v>Generic</v>
  </rv>
  <rv s="3">
    <v>272</v>
  </rv>
  <rv s="4">
    <v>https://www.bing.com/search?q=viana%2c+spain&amp;form=skydnc</v>
    <v>Learn more on Bing</v>
  </rv>
  <rv s="1">
    <fb>-2.3717803000000002</fb>
    <v>9</v>
  </rv>
  <rv s="1">
    <fb>4370</fb>
    <v>8</v>
  </rv>
  <rv s="25">
    <v>#VALUE!</v>
    <v>en-US</v>
    <v>1962c9c6-eb94-f6e9-a954-5c6735827994</v>
    <v>536870912</v>
    <v>1</v>
    <v>1834</v>
    <v>1835</v>
    <v>Viana, Spain</v>
    <v>4</v>
    <v>5</v>
    <v>Map</v>
    <v>6</v>
    <v>1836</v>
    <v>7461</v>
    <v>7462</v>
    <v>7463</v>
    <v>Viana is a town and municipality located in the province and autonomous community of Navarre, northern Spain. Cesare Borgia is buried there. Viana is on the French Way path of the Camino de Santiago.</v>
    <v>7464</v>
    <v>7465</v>
    <v>7467</v>
    <v>7468</v>
    <v>7469</v>
    <v>Viana, Spain</v>
    <v>7470</v>
    <v>Viana, Spain</v>
    <v>mdp/vdpid/5668721893692145665</v>
  </rv>
  <rv s="1">
    <fb>0.52577247440306896</fb>
    <v>29</v>
  </rv>
  <rv s="1">
    <fb>505990</fb>
    <v>8</v>
  </rv>
  <rv s="1">
    <fb>196000</fb>
    <v>8</v>
  </rv>
  <rv s="1">
    <fb>7.9</fb>
    <v>30</v>
  </rv>
  <rv s="1">
    <fb>34</fb>
    <v>31</v>
  </rv>
  <rv s="0">
    <v>536870912</v>
    <v>Madrid</v>
    <v>a497c067-c4c6-4bf4-9a5d-34fd30589bda</v>
    <v>en-US</v>
    <v>Map</v>
  </rv>
  <rv s="1">
    <fb>244002.18</fb>
    <v>8</v>
  </rv>
  <rv s="1">
    <fb>110.96151904206</fb>
    <v>32</v>
  </rv>
  <rv s="1">
    <fb>6.9953624171701497E-3</fb>
    <v>29</v>
  </rv>
  <rv s="1">
    <fb>5355.9870055822103</fb>
    <v>8</v>
  </rv>
  <rv s="1">
    <fb>1.26</fb>
    <v>30</v>
  </rv>
  <rv s="1">
    <fb>0.36936209528965797</fb>
    <v>29</v>
  </rv>
  <rv s="1">
    <fb>72.955546118337793</fb>
    <v>33</v>
  </rv>
  <rv s="1">
    <fb>1.26</fb>
    <v>34</v>
  </rv>
  <rv s="1">
    <fb>1394116310768.6299</fb>
    <v>35</v>
  </rv>
  <rv s="1">
    <fb>1.0271029</fb>
    <v>29</v>
  </rv>
  <rv s="1">
    <fb>0.88853009999999999</fb>
    <v>29</v>
  </rv>
  <rv s="2">
    <v>797</v>
    <v>6</v>
    <v>1838</v>
    <v>7</v>
    <v>0</v>
    <v>Image of Spain</v>
  </rv>
  <rv s="1">
    <fb>2.5</fb>
    <v>33</v>
  </rv>
  <rv s="0">
    <v>805306368</v>
    <v>Felipe VI (Monarch)</v>
    <v>ec86fb82-ddbc-286a-d1a7-3644682c1efc</v>
    <v>en-US</v>
    <v>Generic</v>
  </rv>
  <rv s="0">
    <v>805306368</v>
    <v>Pedro Sánchez (Prime minister)</v>
    <v>9e0d6cf3-f466-7b6f-0a92-aa23020fc120</v>
    <v>en-US</v>
    <v>Generic</v>
  </rv>
  <rv s="3">
    <v>273</v>
  </rv>
  <rv s="4">
    <v>https://www.bing.com/search?q=spain&amp;form=skydnc</v>
    <v>Learn more on Bing</v>
  </rv>
  <rv s="1">
    <fb>83.334146341463395</fb>
    <v>33</v>
  </rv>
  <rv s="1">
    <fb>797285840000</fb>
    <v>35</v>
  </rv>
  <rv s="1">
    <fb>4</fb>
    <v>33</v>
  </rv>
  <rv s="1">
    <fb>5.6</fb>
    <v>34</v>
  </rv>
  <rv s="3">
    <v>274</v>
  </rv>
  <rv s="1">
    <fb>0.24229018520000001</fb>
    <v>29</v>
  </rv>
  <rv s="1">
    <fb>3.8723000000000001</fb>
    <v>30</v>
  </rv>
  <rv s="1">
    <fb>47615034</fb>
    <v>8</v>
  </rv>
  <rv s="1">
    <fb>0.23399999999999999</fb>
    <v>29</v>
  </rv>
  <rv s="1">
    <fb>0.254</fb>
    <v>29</v>
  </rv>
  <rv s="1">
    <fb>0.41</fb>
    <v>29</v>
  </rv>
  <rv s="1">
    <fb>2.1000000000000001E-2</fb>
    <v>29</v>
  </rv>
  <rv s="1">
    <fb>6.2E-2</fb>
    <v>29</v>
  </rv>
  <rv s="1">
    <fb>0.17199999999999999</fb>
    <v>29</v>
  </rv>
  <rv s="1">
    <fb>0.57492000579834002</fb>
    <v>29</v>
  </rv>
  <rv s="0">
    <v>536870912</v>
    <v>Andalusia</v>
    <v>b009454b-b921-1477-fbf3-ea4c66d409b5</v>
    <v>en-US</v>
    <v>Map</v>
  </rv>
  <rv s="0">
    <v>536870912</v>
    <v>Catalonia</v>
    <v>54afd4ed-d6c4-c6c9-2f8d-10440795b196</v>
    <v>en-US</v>
    <v>Map</v>
  </rv>
  <rv s="0">
    <v>536870912</v>
    <v>Community of Madrid</v>
    <v>854c08ed-f6d7-c812-1a3f-46928ae0597e</v>
    <v>en-US</v>
    <v>Map</v>
  </rv>
  <rv s="0">
    <v>536870912</v>
    <v>Valencian Community</v>
    <v>d1a45f13-aca9-6854-cb23-92573a279216</v>
    <v>en-US</v>
    <v>Map</v>
  </rv>
  <rv s="0">
    <v>536870912</v>
    <v>Galicia</v>
    <v>70c91f08-f55c-f98a-047e-aa9228ed4253</v>
    <v>en-US</v>
    <v>Map</v>
  </rv>
  <rv s="0">
    <v>536870912</v>
    <v>Castile and León</v>
    <v>7fc8f34d-7f31-b8c6-34d4-545cb3920adf</v>
    <v>en-US</v>
    <v>Map</v>
  </rv>
  <rv s="0">
    <v>536870912</v>
    <v>Basque Country</v>
    <v>27cbb013-d521-0f66-7c87-67bad92e92f5</v>
    <v>en-US</v>
    <v>Map</v>
  </rv>
  <rv s="0">
    <v>536870912</v>
    <v>Canary Islands</v>
    <v>e5f4f633-d27e-9012-be27-a85d7ed21999</v>
    <v>en-US</v>
    <v>Map</v>
  </rv>
  <rv s="0">
    <v>536870912</v>
    <v>Castilla–La Mancha</v>
    <v>1e79c598-5619-e707-75d9-40410db3c0b2</v>
    <v>en-US</v>
    <v>Map</v>
  </rv>
  <rv s="0">
    <v>536870912</v>
    <v>Region of Murcia</v>
    <v>e697a468-5c9d-9a42-68ac-b04781a55abd</v>
    <v>en-US</v>
    <v>Map</v>
  </rv>
  <rv s="0">
    <v>536870912</v>
    <v>Aragon</v>
    <v>66482df7-7a8d-eb53-1b74-7702eb8f6ab7</v>
    <v>en-US</v>
    <v>Map</v>
  </rv>
  <rv s="0">
    <v>536870912</v>
    <v>Asturias</v>
    <v>6880b28a-27ed-46a3-3b3f-93553df34103</v>
    <v>en-US</v>
    <v>Map</v>
  </rv>
  <rv s="0">
    <v>536870912</v>
    <v>Extremadura</v>
    <v>60c245e4-f9c9-d637-1ff7-50148c20166f</v>
    <v>en-US</v>
    <v>Map</v>
  </rv>
  <rv s="0">
    <v>536870912</v>
    <v>Navarre</v>
    <v>bd2c46e0-0dec-2a95-cf06-e23728a2a0ed</v>
    <v>en-US</v>
    <v>Map</v>
  </rv>
  <rv s="0">
    <v>536870912</v>
    <v>Cantabria</v>
    <v>ff0ffbe3-172a-ecd8-17cd-6f2f89c9d0dd</v>
    <v>en-US</v>
    <v>Map</v>
  </rv>
  <rv s="0">
    <v>536870912</v>
    <v>La Rioja</v>
    <v>c27fd34e-d1ab-5145-cc6e-9d85b07f919e</v>
    <v>en-US</v>
    <v>Map</v>
  </rv>
  <rv s="0">
    <v>536870912</v>
    <v>Ceuta</v>
    <v>4575b2d9-4933-9d93-b84d-3080054b3dda</v>
    <v>en-US</v>
    <v>Map</v>
  </rv>
  <rv s="0">
    <v>536870912</v>
    <v>Melilla</v>
    <v>a67b3afb-47dd-d884-afd6-0794c4de12ba</v>
    <v>en-US</v>
    <v>Map</v>
  </rv>
  <rv s="3">
    <v>275</v>
  </rv>
  <rv s="1">
    <fb>0.14248211393678101</fb>
    <v>29</v>
  </rv>
  <rv s="3">
    <v>276</v>
  </rv>
  <rv s="1">
    <fb>0.47</fb>
    <v>29</v>
  </rv>
  <rv s="1">
    <fb>0.13958999633789099</fb>
    <v>36</v>
  </rv>
  <rv s="1">
    <fb>37927409</fb>
    <v>8</v>
  </rv>
  <rv s="6">
    <v>#VALUE!</v>
    <v>en-US</v>
    <v>1baf9d59-f443-e9f4-6e49-de048a073e3f</v>
    <v>536870912</v>
    <v>1</v>
    <v>1841</v>
    <v>27</v>
    <v>Spain</v>
    <v>4</v>
    <v>5</v>
    <v>Map</v>
    <v>6</v>
    <v>1842</v>
    <v>ES</v>
    <v>7472</v>
    <v>7473</v>
    <v>7474</v>
    <v>7475</v>
    <v>7476</v>
    <v>7477</v>
    <v>7478</v>
    <v>7479</v>
    <v>7480</v>
    <v>EUR</v>
    <v>Spain, officially the Kingdom of Spain, is a country in Southwestern Europe with territories in North Africa. Featuring the southernmost point of continental Europe, it is the largest country in Southern Europe and the fourth-most populous ...</v>
    <v>7481</v>
    <v>7482</v>
    <v>7483</v>
    <v>7484</v>
    <v>7485</v>
    <v>7486</v>
    <v>7487</v>
    <v>7488</v>
    <v>7489</v>
    <v>7490</v>
    <v>7477</v>
    <v>7493</v>
    <v>7494</v>
    <v>7495</v>
    <v>7496</v>
    <v>7497</v>
    <v>7498</v>
    <v>Spain</v>
    <v>Marcha Real</v>
    <v>7499</v>
    <v>Reino de España</v>
    <v>7500</v>
    <v>7501</v>
    <v>7502</v>
    <v>7503</v>
    <v>7504</v>
    <v>7505</v>
    <v>7506</v>
    <v>7507</v>
    <v>2272</v>
    <v>7508</v>
    <v>7509</v>
    <v>7528</v>
    <v>7529</v>
    <v>7530</v>
    <v>7531</v>
    <v>7532</v>
    <v>Spain</v>
    <v>7533</v>
    <v>mdp/vdpid/217</v>
  </rv>
  <rv s="0">
    <v>536870912</v>
    <v>Vila Pavão</v>
    <v>2a08665e-5b80-6217-f9c1-5ae14224243c</v>
    <v>en-US</v>
    <v>Map</v>
  </rv>
  <rv s="1">
    <fb>432.74099999999999</fb>
    <v>8</v>
  </rv>
  <rv s="2">
    <v>798</v>
    <v>6</v>
    <v>1843</v>
    <v>7</v>
    <v>0</v>
    <v>Image of Vila Pavão</v>
  </rv>
  <rv s="1">
    <fb>-18.614999999999998</fb>
    <v>9</v>
  </rv>
  <rv s="4">
    <v>https://www.bing.com/search?q=vila+pav%c3%a3o+brazil&amp;form=skydnc</v>
    <v>Learn more on Bing</v>
  </rv>
  <rv s="1">
    <fb>-40.610833333332998</fb>
    <v>9</v>
  </rv>
  <rv s="1">
    <fb>9244</fb>
    <v>8</v>
  </rv>
  <rv s="9">
    <v>#VALUE!</v>
    <v>en-US</v>
    <v>2a08665e-5b80-6217-f9c1-5ae14224243c</v>
    <v>536870912</v>
    <v>1</v>
    <v>1844</v>
    <v>72</v>
    <v>Vila Pavão</v>
    <v>4</v>
    <v>5</v>
    <v>Map</v>
    <v>6</v>
    <v>57</v>
    <v>71</v>
    <v>7536</v>
    <v>3</v>
    <v>Vila Pavão is a municipality located in the Brazilian state of Espírito Santo. Its population was 9,244 and its area is 433 km². East Pomeranian, a dialect of Low German, has co-official status in Vila Pavão.</v>
    <v>7537</v>
    <v>7538</v>
    <v>7539</v>
    <v>7540</v>
    <v>Vila Pavão</v>
    <v>7541</v>
    <v>6951</v>
    <v>Vila Pavão</v>
    <v>mdp/vdpid/6508693116147466241</v>
  </rv>
  <rv s="0">
    <v>536870912</v>
    <v>Vila Valério</v>
    <v>7dd66ae7-78cc-bc9d-da5d-b9ba4db0551f</v>
    <v>en-US</v>
    <v>Map</v>
  </rv>
  <rv s="1">
    <fb>464.351</fb>
    <v>8</v>
  </rv>
  <rv s="2">
    <v>799</v>
    <v>6</v>
    <v>1845</v>
    <v>7</v>
    <v>0</v>
    <v>Image of Vila Valério</v>
  </rv>
  <rv s="1">
    <fb>-18.997777777778001</fb>
    <v>9</v>
  </rv>
  <rv s="4">
    <v>https://www.bing.com/search?q=vila+val%c3%a9rio+brazil&amp;form=skydnc</v>
    <v>Learn more on Bing</v>
  </rv>
  <rv s="1">
    <fb>-40.388888888888999</fb>
    <v>9</v>
  </rv>
  <rv s="1">
    <fb>14073</fb>
    <v>8</v>
  </rv>
  <rv s="9">
    <v>#VALUE!</v>
    <v>en-US</v>
    <v>7dd66ae7-78cc-bc9d-da5d-b9ba4db0551f</v>
    <v>536870912</v>
    <v>1</v>
    <v>1846</v>
    <v>72</v>
    <v>Vila Valério</v>
    <v>4</v>
    <v>5</v>
    <v>Map</v>
    <v>6</v>
    <v>57</v>
    <v>71</v>
    <v>7544</v>
    <v>3</v>
    <v>Vila Valério is a municipality located in the Brazilian state of Espírito Santo. Its population was 14,073 and its area is 464 km². The municipality contains part of the 27,858 hectares Sooretama Biological Reserve, a strictly protected ...</v>
    <v>7545</v>
    <v>7546</v>
    <v>7547</v>
    <v>7548</v>
    <v>Vila Valério</v>
    <v>7549</v>
    <v>6951</v>
    <v>Vila Valério</v>
    <v>mdp/vdpid/6508720874772758529</v>
  </rv>
  <rv s="0">
    <v>536870912</v>
    <v>Vila Velha</v>
    <v>38aefb5d-bcf5-b01a-9d31-ece423c97f3c</v>
    <v>en-US</v>
    <v>Map</v>
  </rv>
  <rv s="1">
    <fb>210.06700000000001</fb>
    <v>8</v>
  </rv>
  <rv s="2">
    <v>800</v>
    <v>6</v>
    <v>1847</v>
    <v>7</v>
    <v>0</v>
    <v>Image of Vila Velha</v>
  </rv>
  <rv s="1">
    <fb>-20.336388888889001</fb>
    <v>9</v>
  </rv>
  <rv s="0">
    <v>805306368</v>
    <v>Arnaldinho Borgo (Mayor)</v>
    <v>5c6a9eaf-7944-030c-ffab-c4e47f011b44</v>
    <v>en-US</v>
    <v>Generic</v>
  </rv>
  <rv s="3">
    <v>277</v>
  </rv>
  <rv s="4">
    <v>https://www.bing.com/search?q=vila+velha+brazil&amp;form=skydnc</v>
    <v>Learn more on Bing</v>
  </rv>
  <rv s="1">
    <fb>-40.293611111110998</fb>
    <v>9</v>
  </rv>
  <rv s="1">
    <fb>502899</fb>
    <v>8</v>
  </rv>
  <rv s="3">
    <v>278</v>
  </rv>
  <rv s="5">
    <v>#VALUE!</v>
    <v>en-US</v>
    <v>38aefb5d-bcf5-b01a-9d31-ece423c97f3c</v>
    <v>536870912</v>
    <v>1</v>
    <v>1848</v>
    <v>2</v>
    <v>Vila Velha</v>
    <v>4</v>
    <v>5</v>
    <v>Map</v>
    <v>6</v>
    <v>41</v>
    <v>71</v>
    <v>7552</v>
    <v>3</v>
    <v>Vila Velha is a Brazilian municipality located in the state of Espírito Santo. It lies across from Vitória, the state capital. Its population was 467,722 and its area is 210.23 km². Vila Velha forms part of the Greater Vitória metropolitan area. ...</v>
    <v>7553</v>
    <v>7554</v>
    <v>7556</v>
    <v>7557</v>
    <v>7558</v>
    <v>Vila Velha</v>
    <v>7559</v>
    <v>7560</v>
    <v>Vila Velha</v>
    <v>mdp/vdpid/6509563683151020033</v>
  </rv>
  <rv s="0">
    <v>536870912</v>
    <v>Vitória, Espírito Santo</v>
    <v>295a805d-1fbe-cc31-527c-d2ed40f0571f</v>
    <v>en-US</v>
    <v>Map</v>
  </rv>
  <rv s="1">
    <fb>96.536000000000001</fb>
    <v>8</v>
  </rv>
  <rv s="2">
    <v>801</v>
    <v>6</v>
    <v>1849</v>
    <v>7</v>
    <v>0</v>
    <v>Image of Vitória, Espírito Santo</v>
  </rv>
  <rv s="1">
    <fb>-20.310555555555599</fb>
    <v>9</v>
  </rv>
  <rv s="0">
    <v>805306368</v>
    <v>Lorenzo Pazolini (Mayor)</v>
    <v>4c4509ab-2c30-3337-64c4-314bbd293c33</v>
    <v>en-US</v>
    <v>Generic</v>
  </rv>
  <rv s="3">
    <v>279</v>
  </rv>
  <rv s="1">
    <fb>-40.297222222222203</fb>
    <v>9</v>
  </rv>
  <rv s="1">
    <fb>342800</fb>
    <v>8</v>
  </rv>
  <rv s="22">
    <v>#VALUE!</v>
    <v>en-US</v>
    <v>295a805d-1fbe-cc31-527c-d2ed40f0571f</v>
    <v>536870912</v>
    <v>1</v>
    <v>1850</v>
    <v>762</v>
    <v>Vitória, Espírito Santo</v>
    <v>92</v>
    <v>5</v>
    <v>Map</v>
    <v>6</v>
    <v>41</v>
    <v>71</v>
    <v>7563</v>
    <v>3</v>
    <v>Vitória is the capital of the state of Espírito Santo, Brazil. It is located on a small island within a bay where a number of rivers meet the sea. It was founded in 1551. The city proper is 93 square kilometres and has a population of 322,869, ...</v>
    <v>7564</v>
    <v>7565</v>
    <v>7567</v>
    <v>7568</v>
    <v>Vitória, Espírito Santo</v>
    <v>7569</v>
    <v>6951</v>
    <v>Vitória, Espírito Santo</v>
    <v>mdp/vdpid/6509562894286323714</v>
  </rv>
  <rv s="0">
    <v>536870912</v>
    <v>Abadia de Goiás</v>
    <v>6260b6d7-1558-de88-4270-923eab31c1c1</v>
    <v>en-US</v>
    <v>Map</v>
  </rv>
  <rv s="1">
    <fb>146.77799999999999</fb>
    <v>8</v>
  </rv>
  <rv s="2">
    <v>802</v>
    <v>6</v>
    <v>1851</v>
    <v>7</v>
    <v>0</v>
    <v>Image of Abadia de Goiás</v>
  </rv>
  <rv s="1">
    <fb>-16.756944444443999</fb>
    <v>9</v>
  </rv>
  <rv s="4">
    <v>https://www.bing.com/search?q=abadia+de+goi%c3%a1s&amp;form=skydnc</v>
    <v>Learn more on Bing</v>
  </rv>
  <rv s="1">
    <fb>-49.437777777778003</fb>
    <v>9</v>
  </rv>
  <rv s="1">
    <fb>8958</fb>
    <v>8</v>
  </rv>
  <rv s="9">
    <v>#VALUE!</v>
    <v>en-US</v>
    <v>6260b6d7-1558-de88-4270-923eab31c1c1</v>
    <v>536870912</v>
    <v>1</v>
    <v>1852</v>
    <v>72</v>
    <v>Abadia de Goiás</v>
    <v>4</v>
    <v>5</v>
    <v>Map</v>
    <v>6</v>
    <v>57</v>
    <v>68</v>
    <v>7572</v>
    <v>414</v>
    <v>Abadia de Goiás is a municipality in central Goiás state, Brazil, located on the western edge of the Goiânia metropolitan area. The residues from the Goiânia incident are stored within its territory and, according to the National Nuclear Energy ...</v>
    <v>7573</v>
    <v>7574</v>
    <v>7575</v>
    <v>7576</v>
    <v>Abadia de Goiás</v>
    <v>7577</v>
    <v>93</v>
    <v>Abadia de Goiás</v>
    <v>mdp/vdpid/6407917785271238657</v>
  </rv>
  <rv s="0">
    <v>536870912</v>
    <v>Abadiânia</v>
    <v>0a10ccad-152d-8723-3d1d-dd39c776ce7b</v>
    <v>en-US</v>
    <v>Map</v>
  </rv>
  <rv s="1">
    <fb>1045.127</fb>
    <v>8</v>
  </rv>
  <rv s="2">
    <v>803</v>
    <v>6</v>
    <v>1853</v>
    <v>7</v>
    <v>0</v>
    <v>Image of Abadiânia</v>
  </rv>
  <rv s="1">
    <fb>-16.203888888889001</fb>
    <v>9</v>
  </rv>
  <rv s="4">
    <v>https://www.bing.com/search?q=abadi%c3%a2nia+goias&amp;form=skydnc</v>
    <v>Learn more on Bing</v>
  </rv>
  <rv s="1">
    <fb>-48.706944444443998</fb>
    <v>9</v>
  </rv>
  <rv s="1">
    <fb>20461</fb>
    <v>8</v>
  </rv>
  <rv s="9">
    <v>#VALUE!</v>
    <v>en-US</v>
    <v>0a10ccad-152d-8723-3d1d-dd39c776ce7b</v>
    <v>536870912</v>
    <v>1</v>
    <v>1854</v>
    <v>72</v>
    <v>Abadiânia</v>
    <v>4</v>
    <v>5</v>
    <v>Map</v>
    <v>6</v>
    <v>57</v>
    <v>68</v>
    <v>7580</v>
    <v>414</v>
    <v>Abadiânia is a municipality in the state of Goiás, Brazil. Abadiânia is part of the Entorno do Distrito Federal statistical micro-region. The distance to the state capital, Goiânia, is 88 km. Highway connections with Brasília, Anápolis and ...</v>
    <v>7581</v>
    <v>7582</v>
    <v>7583</v>
    <v>7584</v>
    <v>Abadiânia</v>
    <v>7585</v>
    <v>93</v>
    <v>Abadiânia</v>
    <v>mdp/vdpid/6407998494971265025</v>
  </rv>
  <rv s="0">
    <v>536870912</v>
    <v>Acreúna</v>
    <v>c9db1d5a-c008-d5d8-e073-c08b74ea885a</v>
    <v>en-US</v>
    <v>Map</v>
  </rv>
  <rv s="1">
    <fb>1565.989</fb>
    <v>8</v>
  </rv>
  <rv s="2">
    <v>804</v>
    <v>6</v>
    <v>1855</v>
    <v>7</v>
    <v>0</v>
    <v>Image of Acreúna</v>
  </rv>
  <rv s="1">
    <fb>-17.395833333333002</fb>
    <v>9</v>
  </rv>
  <rv s="4">
    <v>https://www.bing.com/search?q=acre%c3%bana+goias&amp;form=skydnc</v>
    <v>Learn more on Bing</v>
  </rv>
  <rv s="1">
    <fb>-50.376944444444</fb>
    <v>9</v>
  </rv>
  <rv s="1">
    <fb>22546</fb>
    <v>8</v>
  </rv>
  <rv s="9">
    <v>#VALUE!</v>
    <v>en-US</v>
    <v>c9db1d5a-c008-d5d8-e073-c08b74ea885a</v>
    <v>536870912</v>
    <v>1</v>
    <v>1856</v>
    <v>72</v>
    <v>Acreúna</v>
    <v>4</v>
    <v>5</v>
    <v>Map</v>
    <v>6</v>
    <v>57</v>
    <v>68</v>
    <v>7588</v>
    <v>414</v>
    <v>Acreúna is a city and municipality in western Goiás state, Brazil. Acreúna is located in the statistical micro-region of Vale do Rio dos Bois, southwest of the state capital, Goiânia, on BR-060, which links Goiânia with Rio Verde. The distance ...</v>
    <v>7589</v>
    <v>7590</v>
    <v>7591</v>
    <v>7592</v>
    <v>Acreúna</v>
    <v>7593</v>
    <v>93</v>
    <v>Acreúna</v>
    <v>mdp/vdpid/6410907396461297665</v>
  </rv>
  <rv s="0">
    <v>536870912</v>
    <v>Adelândia</v>
    <v>6db88974-9ad0-fdb5-ac73-17201b8f1994</v>
    <v>en-US</v>
    <v>Map</v>
  </rv>
  <rv s="1">
    <fb>115.35299999999999</fb>
    <v>8</v>
  </rv>
  <rv s="2">
    <v>805</v>
    <v>6</v>
    <v>1857</v>
    <v>7</v>
    <v>0</v>
    <v>Image of Adelândia</v>
  </rv>
  <rv s="1">
    <fb>-16.414999999999999</fb>
    <v>9</v>
  </rv>
  <rv s="4">
    <v>https://www.bing.com/search?q=adel%c3%a2ndia+goias&amp;form=skydnc</v>
    <v>Learn more on Bing</v>
  </rv>
  <rv s="1">
    <fb>-50.165833333332998</fb>
    <v>9</v>
  </rv>
  <rv s="1">
    <fb>2297</fb>
    <v>8</v>
  </rv>
  <rv s="12">
    <v>#VALUE!</v>
    <v>en-US</v>
    <v>6db88974-9ad0-fdb5-ac73-17201b8f1994</v>
    <v>536870912</v>
    <v>1</v>
    <v>1858</v>
    <v>120</v>
    <v>Adelândia</v>
    <v>4</v>
    <v>5</v>
    <v>Map</v>
    <v>6</v>
    <v>7</v>
    <v>68</v>
    <v>7596</v>
    <v>3</v>
    <v>Adelândia is a municipality in eastern Goiás state, Brazil.</v>
    <v>7597</v>
    <v>7598</v>
    <v>7599</v>
    <v>7600</v>
    <v>Adelândia</v>
    <v>7601</v>
    <v>Adelândia</v>
    <v>mdp/vdpid/6407859169839284225</v>
  </rv>
  <rv s="0">
    <v>536870912</v>
    <v>Água Fria de Goiás</v>
    <v>0642d51a-7356-42ac-c812-fdb10d438d13</v>
    <v>en-US</v>
    <v>Map</v>
  </rv>
  <rv s="1">
    <fb>2029.4059999999999</fb>
    <v>8</v>
  </rv>
  <rv s="2">
    <v>806</v>
    <v>6</v>
    <v>1859</v>
    <v>7</v>
    <v>0</v>
    <v>Image of Água Fria de Goiás</v>
  </rv>
  <rv s="1">
    <fb>-14.985833333333</fb>
    <v>9</v>
  </rv>
  <rv s="4">
    <v>https://www.bing.com/search?q=%c3%a1gua+fria+de+goi%c3%a1s+brazil&amp;form=skydnc</v>
    <v>Learn more on Bing</v>
  </rv>
  <rv s="1">
    <fb>-47.783888888889003</fb>
    <v>9</v>
  </rv>
  <rv s="1">
    <fb>5793</fb>
    <v>8</v>
  </rv>
  <rv s="9">
    <v>#VALUE!</v>
    <v>en-US</v>
    <v>0642d51a-7356-42ac-c812-fdb10d438d13</v>
    <v>536870912</v>
    <v>1</v>
    <v>1860</v>
    <v>72</v>
    <v>Água Fria de Goiás</v>
    <v>4</v>
    <v>5</v>
    <v>Map</v>
    <v>6</v>
    <v>57</v>
    <v>68</v>
    <v>7604</v>
    <v>414</v>
    <v>Água Fria de Goiás is a municipality in northern Goiás state, Brazil. Água Fria became a city in 1989 when it was dismembered from Planaltina de Goiás in 1989. Água Fria is located in the microregion called Entorno do Distrito Federal, although ...</v>
    <v>7605</v>
    <v>7606</v>
    <v>7607</v>
    <v>7608</v>
    <v>Água Fria de Goiás</v>
    <v>7609</v>
    <v>93</v>
    <v>Água Fria de Goiás</v>
    <v>mdp/vdpid/6408132916357890049</v>
  </rv>
  <rv s="0">
    <v>536870912</v>
    <v>Água Limpa</v>
    <v>4983bdaa-5088-8d47-0821-4c029369a474</v>
    <v>en-US</v>
    <v>Map</v>
  </rv>
  <rv s="1">
    <fb>452.85599999999999</fb>
    <v>8</v>
  </rv>
  <rv s="2">
    <v>807</v>
    <v>6</v>
    <v>1861</v>
    <v>7</v>
    <v>0</v>
    <v>Image of Água Limpa</v>
  </rv>
  <rv s="1">
    <fb>-18.073888888889002</fb>
    <v>9</v>
  </rv>
  <rv s="4">
    <v>https://www.bing.com/search?q=%c3%a1gua+limpa+goias&amp;form=skydnc</v>
    <v>Learn more on Bing</v>
  </rv>
  <rv s="1">
    <fb>-48.761944444443998</fb>
    <v>9</v>
  </rv>
  <rv s="1">
    <fb>1830</fb>
    <v>8</v>
  </rv>
  <rv s="9">
    <v>#VALUE!</v>
    <v>en-US</v>
    <v>4983bdaa-5088-8d47-0821-4c029369a474</v>
    <v>536870912</v>
    <v>1</v>
    <v>1862</v>
    <v>72</v>
    <v>Água Limpa</v>
    <v>4</v>
    <v>5</v>
    <v>Map</v>
    <v>6</v>
    <v>57</v>
    <v>68</v>
    <v>7612</v>
    <v>414</v>
    <v>Água Limpa is a municipality in south Goiás state, Brazil. The population was 1,830 in 2020 and the municipal area was 454.3 km². Água Limpa is located in the Meia Ponte Microregion in the extreme south of the state approximately 20 kilometers ...</v>
    <v>7613</v>
    <v>7614</v>
    <v>7615</v>
    <v>7616</v>
    <v>Água Limpa</v>
    <v>7617</v>
    <v>93</v>
    <v>Água Limpa</v>
    <v>mdp/vdpid/6411113512998797313</v>
  </rv>
  <rv s="0">
    <v>536870912</v>
    <v>Águas Lindas de Goiás</v>
    <v>76820183-a938-4058-5e2e-fd03a3e65e25</v>
    <v>en-US</v>
    <v>Map</v>
  </rv>
  <rv s="1">
    <fb>191.19800000000001</fb>
    <v>8</v>
  </rv>
  <rv s="2">
    <v>808</v>
    <v>6</v>
    <v>1863</v>
    <v>7</v>
    <v>0</v>
    <v>Image of Águas Lindas de Goiás</v>
  </rv>
  <rv s="1">
    <fb>-15.761944444444</fb>
    <v>9</v>
  </rv>
  <rv s="0">
    <v>805306368</v>
    <v>Lucas de Carvalho Antonietti (Mayor)</v>
    <v>4c889e60-2f00-864b-a741-abc9e87b26be</v>
    <v>en-US</v>
    <v>Generic</v>
  </rv>
  <rv s="3">
    <v>280</v>
  </rv>
  <rv s="4">
    <v>https://www.bing.com/search?q=%c3%a1guas+lindas+de+goi%c3%a1s+brazil&amp;form=skydnc</v>
    <v>Learn more on Bing</v>
  </rv>
  <rv s="1">
    <fb>-48.281944444444001</fb>
    <v>9</v>
  </rv>
  <rv s="1">
    <fb>225671</fb>
    <v>8</v>
  </rv>
  <rv s="8">
    <v>#VALUE!</v>
    <v>en-US</v>
    <v>76820183-a938-4058-5e2e-fd03a3e65e25</v>
    <v>536870912</v>
    <v>1</v>
    <v>1864</v>
    <v>67</v>
    <v>Águas Lindas de Goiás</v>
    <v>4</v>
    <v>5</v>
    <v>Map</v>
    <v>6</v>
    <v>7</v>
    <v>68</v>
    <v>7620</v>
    <v>3</v>
    <v>Águas Lindas de Goiás is a municipality located in central Goiás, Brazil. It is the fifth largest city in the state and one of the fastest-growing cities in Brazil.</v>
    <v>7621</v>
    <v>7622</v>
    <v>7624</v>
    <v>7625</v>
    <v>7626</v>
    <v>Águas Lindas de Goiás</v>
    <v>7627</v>
    <v>Águas Lindas de Goiás</v>
    <v>mdp/vdpid/6407961667858071553</v>
  </rv>
  <rv s="0">
    <v>536870912</v>
    <v>Alexânia</v>
    <v>71631dbf-5231-cc95-27aa-359d1daa7b98</v>
    <v>en-US</v>
    <v>Map</v>
  </rv>
  <rv s="1">
    <fb>847.89099999999996</fb>
    <v>8</v>
  </rv>
  <rv s="2">
    <v>809</v>
    <v>6</v>
    <v>1865</v>
    <v>7</v>
    <v>0</v>
    <v>Image of Alexânia</v>
  </rv>
  <rv s="1">
    <fb>-16.081944444444002</fb>
    <v>9</v>
  </rv>
  <rv s="4">
    <v>https://www.bing.com/search?q=alex%c3%a2nia+goias&amp;form=skydnc</v>
    <v>Learn more on Bing</v>
  </rv>
  <rv s="1">
    <fb>-48.506944444444002</fb>
    <v>9</v>
  </rv>
  <rv s="1">
    <fb>27008</fb>
    <v>8</v>
  </rv>
  <rv s="12">
    <v>#VALUE!</v>
    <v>en-US</v>
    <v>71631dbf-5231-cc95-27aa-359d1daa7b98</v>
    <v>536870912</v>
    <v>1</v>
    <v>1866</v>
    <v>120</v>
    <v>Alexânia</v>
    <v>4</v>
    <v>5</v>
    <v>Map</v>
    <v>6</v>
    <v>7</v>
    <v>68</v>
    <v>7630</v>
    <v>3</v>
    <v>Alexânia is a municipality in central Goiás state, Brazil. Alexânia is known for its alleged extraterrestrial sightings in the late sixties and early seventies. The Areias River passes through the municipality.</v>
    <v>7631</v>
    <v>7632</v>
    <v>7633</v>
    <v>7634</v>
    <v>Alexânia</v>
    <v>7635</v>
    <v>Alexânia</v>
    <v>mdp/vdpid/6408027730310332417</v>
  </rv>
  <rv s="0">
    <v>536870912</v>
    <v>Aloândia</v>
    <v>80c94808-cf70-80b6-7a2e-95a150fb0abf</v>
    <v>en-US</v>
    <v>Map</v>
  </rv>
  <rv s="1">
    <fb>102.16</fb>
    <v>8</v>
  </rv>
  <rv s="2">
    <v>810</v>
    <v>6</v>
    <v>1867</v>
    <v>7</v>
    <v>0</v>
    <v>Image of Aloândia</v>
  </rv>
  <rv s="1">
    <fb>-17.727777777778002</fb>
    <v>9</v>
  </rv>
  <rv s="4">
    <v>https://www.bing.com/search?q=alo%c3%a2ndia+goias&amp;form=skydnc</v>
    <v>Learn more on Bing</v>
  </rv>
  <rv s="1">
    <fb>-49.48</fb>
    <v>9</v>
  </rv>
  <rv s="1">
    <fb>1986</fb>
    <v>8</v>
  </rv>
  <rv s="9">
    <v>#VALUE!</v>
    <v>en-US</v>
    <v>80c94808-cf70-80b6-7a2e-95a150fb0abf</v>
    <v>536870912</v>
    <v>1</v>
    <v>1868</v>
    <v>72</v>
    <v>Aloândia</v>
    <v>4</v>
    <v>5</v>
    <v>Map</v>
    <v>6</v>
    <v>57</v>
    <v>68</v>
    <v>7638</v>
    <v>414</v>
    <v>Aloândia is a municipality in south Goiás state, Brazil. The population was 1,986 in 2020 and the municipal area was 102.1 km², one of the smallest in the state of Goiás. Aloândia is located in the Meia Ponte Microregion, 35 kilometers south of ...</v>
    <v>7639</v>
    <v>7640</v>
    <v>7641</v>
    <v>7642</v>
    <v>Aloândia</v>
    <v>7643</v>
    <v>93</v>
    <v>Aloândia</v>
    <v>mdp/vdpid/6410990468275896321</v>
  </rv>
  <rv s="0">
    <v>536870912</v>
    <v>Alto Horizonte</v>
    <v>b98ef250-fc80-d6c8-71a3-8e4ffed024d9</v>
    <v>en-US</v>
    <v>Map</v>
  </rv>
  <rv s="1">
    <fb>503.762</fb>
    <v>8</v>
  </rv>
  <rv s="2">
    <v>811</v>
    <v>6</v>
    <v>1869</v>
    <v>7</v>
    <v>0</v>
    <v>Image of Alto Horizonte</v>
  </rv>
  <rv s="1">
    <fb>-14.195833333333001</fb>
    <v>9</v>
  </rv>
  <rv s="4">
    <v>https://www.bing.com/search?q=alto+horizonte+goias&amp;form=skydnc</v>
    <v>Learn more on Bing</v>
  </rv>
  <rv s="1">
    <fb>-49.338888888889002</fb>
    <v>9</v>
  </rv>
  <rv s="1">
    <fb>6072</fb>
    <v>8</v>
  </rv>
  <rv s="12">
    <v>#VALUE!</v>
    <v>en-US</v>
    <v>b98ef250-fc80-d6c8-71a3-8e4ffed024d9</v>
    <v>536870912</v>
    <v>1</v>
    <v>1870</v>
    <v>120</v>
    <v>Alto Horizonte</v>
    <v>4</v>
    <v>5</v>
    <v>Map</v>
    <v>6</v>
    <v>7</v>
    <v>68</v>
    <v>7646</v>
    <v>3</v>
    <v>Alto Horizonte is a municipality in north Goiás state, Brazil. The population was 6,605 in 2020 and the area of the municipality was 503.7 km².</v>
    <v>7647</v>
    <v>7648</v>
    <v>7649</v>
    <v>7650</v>
    <v>Alto Horizonte</v>
    <v>7651</v>
    <v>Alto Horizonte</v>
    <v>mdp/vdpid/6407544606518411265</v>
  </rv>
  <rv s="0">
    <v>536870912</v>
    <v>Alto Paraíso de Goiás</v>
    <v>ac321f18-5a47-3ad2-db32-e4b7d1e8ee8a</v>
    <v>en-US</v>
    <v>Map</v>
  </rv>
  <rv s="1">
    <fb>2593.8850000000002</fb>
    <v>8</v>
  </rv>
  <rv s="2">
    <v>812</v>
    <v>6</v>
    <v>1871</v>
    <v>7</v>
    <v>0</v>
    <v>Image of Alto Paraíso de Goiás</v>
  </rv>
  <rv s="1">
    <fb>-14.132777777777999</fb>
    <v>9</v>
  </rv>
  <rv s="4">
    <v>https://www.bing.com/search?q=alto+para%c3%adso+de+goi%c3%a1s+brazil&amp;form=skydnc</v>
    <v>Learn more on Bing</v>
  </rv>
  <rv s="1">
    <fb>-47.51</fb>
    <v>9</v>
  </rv>
  <rv s="1">
    <fb>10298</fb>
    <v>8</v>
  </rv>
  <rv s="12">
    <v>#VALUE!</v>
    <v>en-US</v>
    <v>ac321f18-5a47-3ad2-db32-e4b7d1e8ee8a</v>
    <v>536870912</v>
    <v>1</v>
    <v>1872</v>
    <v>120</v>
    <v>Alto Paraíso de Goiás</v>
    <v>4</v>
    <v>5</v>
    <v>Map</v>
    <v>6</v>
    <v>7</v>
    <v>68</v>
    <v>7654</v>
    <v>3</v>
    <v>Alto Paraíso de Goiás, usually referred to as Alto Paraíso, is a municipality located in the northeastern region of the state of Goiás, Brazil. The city is located in the Chapada dos Veadeiros and, since 2001, in the environmental protection ...</v>
    <v>7655</v>
    <v>7656</v>
    <v>7657</v>
    <v>7658</v>
    <v>Alto Paraíso de Goiás</v>
    <v>7659</v>
    <v>Alto Paraíso de Goiás</v>
    <v>mdp/vdpid/6408062396450996225</v>
  </rv>
  <rv s="0">
    <v>536870912</v>
    <v>Alvorada do Norte</v>
    <v>b91f201a-b257-d4a5-7a5b-a77c7813cbb6</v>
    <v>en-US</v>
    <v>Map</v>
  </rv>
  <rv s="1">
    <fb>1259.4949999999999</fb>
    <v>8</v>
  </rv>
  <rv s="2">
    <v>813</v>
    <v>6</v>
    <v>1873</v>
    <v>7</v>
    <v>0</v>
    <v>Image of Alvorada do Norte</v>
  </rv>
  <rv s="1">
    <fb>-14.480833333333001</fb>
    <v>9</v>
  </rv>
  <rv s="4">
    <v>https://www.bing.com/search?q=alvorada+do+norte+goias&amp;form=skydnc</v>
    <v>Learn more on Bing</v>
  </rv>
  <rv s="1">
    <fb>-46.491944444444002</fb>
    <v>9</v>
  </rv>
  <rv s="1">
    <fb>8446</fb>
    <v>8</v>
  </rv>
  <rv s="12">
    <v>#VALUE!</v>
    <v>en-US</v>
    <v>b91f201a-b257-d4a5-7a5b-a77c7813cbb6</v>
    <v>536870912</v>
    <v>1</v>
    <v>1874</v>
    <v>120</v>
    <v>Alvorada do Norte</v>
    <v>4</v>
    <v>5</v>
    <v>Map</v>
    <v>6</v>
    <v>7</v>
    <v>68</v>
    <v>7662</v>
    <v>3</v>
    <v>Alvorada do Norte is a municipality in northeastern Goiás state, Brazil. It is an important commercial center on the Brasília-Salvador highway.</v>
    <v>7663</v>
    <v>7664</v>
    <v>7665</v>
    <v>7666</v>
    <v>Alvorada do Norte</v>
    <v>7667</v>
    <v>Alvorada do Norte</v>
    <v>mdp/vdpid/6408124015289827329</v>
  </rv>
  <rv s="0">
    <v>536870912</v>
    <v>Amaralina</v>
    <v>fb214743-db52-4381-a999-11211509e1e6</v>
    <v>en-US</v>
    <v>Map</v>
  </rv>
  <rv s="1">
    <fb>1412.9090000000001</fb>
    <v>8</v>
  </rv>
  <rv s="2">
    <v>814</v>
    <v>6</v>
    <v>1875</v>
    <v>7</v>
    <v>0</v>
    <v>Image of Amaralina</v>
  </rv>
  <rv s="1">
    <fb>-13.925833333332999</fb>
    <v>9</v>
  </rv>
  <rv s="4">
    <v>https://www.bing.com/search?q=amaralina+goias&amp;form=skydnc</v>
    <v>Learn more on Bing</v>
  </rv>
  <rv s="1">
    <fb>-49.296944444444001</fb>
    <v>9</v>
  </rv>
  <rv s="1">
    <fb>3434</fb>
    <v>8</v>
  </rv>
  <rv s="9">
    <v>#VALUE!</v>
    <v>en-US</v>
    <v>fb214743-db52-4381-a999-11211509e1e6</v>
    <v>536870912</v>
    <v>1</v>
    <v>1876</v>
    <v>72</v>
    <v>Amaralina</v>
    <v>4</v>
    <v>5</v>
    <v>Map</v>
    <v>6</v>
    <v>874</v>
    <v>68</v>
    <v>7670</v>
    <v>414</v>
    <v>Amaralina is a municipality in north Goiás state, Brazil. The urban population was 1,143 while the rural population was 2,349. Rarely, for Goiás, the rural population outnumbers the urban population. The economy is dependent on cattle raising, ...</v>
    <v>7671</v>
    <v>7672</v>
    <v>7673</v>
    <v>7674</v>
    <v>Amaralina</v>
    <v>7675</v>
    <v>93</v>
    <v>Amaralina</v>
    <v>mdp/vdpid/6406881839327215617</v>
  </rv>
  <rv s="0">
    <v>536870912</v>
    <v>Americano do Brasil</v>
    <v>bb03d0bb-b1b8-a2ce-8aa0-49ffa466bcf2</v>
    <v>en-US</v>
    <v>Map</v>
  </rv>
  <rv s="1">
    <fb>133.56200000000001</fb>
    <v>8</v>
  </rv>
  <rv s="2">
    <v>815</v>
    <v>6</v>
    <v>1877</v>
    <v>7</v>
    <v>0</v>
    <v>Image of Americano do Brasil</v>
  </rv>
  <rv s="1">
    <fb>-16.254999999999999</fb>
    <v>9</v>
  </rv>
  <rv s="4">
    <v>https://www.bing.com/search?q=americano+do+brasil+goias&amp;form=skydnc</v>
    <v>Learn more on Bing</v>
  </rv>
  <rv s="1">
    <fb>-49.982777777777997</fb>
    <v>9</v>
  </rv>
  <rv s="1">
    <fb>6164</fb>
    <v>8</v>
  </rv>
  <rv s="9">
    <v>#VALUE!</v>
    <v>en-US</v>
    <v>bb03d0bb-b1b8-a2ce-8aa0-49ffa466bcf2</v>
    <v>536870912</v>
    <v>1</v>
    <v>1878</v>
    <v>72</v>
    <v>Americano do Brasil</v>
    <v>4</v>
    <v>5</v>
    <v>Map</v>
    <v>6</v>
    <v>57</v>
    <v>68</v>
    <v>7678</v>
    <v>414</v>
    <v>Americano do Brasil is a municipality in eastern Goiás state, Brazil. Americano do Brasil is located in the Anicuns Microregion, which is northwest of the state capital, Goiânia. It is 37 kilometers southwest of Itaberaí and 113 kilometers ...</v>
    <v>7679</v>
    <v>7680</v>
    <v>7681</v>
    <v>7682</v>
    <v>Americano do Brasil</v>
    <v>7683</v>
    <v>93</v>
    <v>Americano do Brasil</v>
    <v>mdp/vdpid/6407884661376155649</v>
  </rv>
  <rv s="0">
    <v>536870912</v>
    <v>Amorinópolis</v>
    <v>0483ed06-b30d-f1ab-055b-0b894affaad1</v>
    <v>en-US</v>
    <v>Map</v>
  </rv>
  <rv s="1">
    <fb>408.524</fb>
    <v>8</v>
  </rv>
  <rv s="2">
    <v>816</v>
    <v>6</v>
    <v>1879</v>
    <v>7</v>
    <v>0</v>
    <v>Image of Amorinópolis</v>
  </rv>
  <rv s="1">
    <fb>-16.618888888889</fb>
    <v>9</v>
  </rv>
  <rv s="4">
    <v>https://www.bing.com/search?q=amorin%c3%b3polis+brazil&amp;form=skydnc</v>
    <v>Learn more on Bing</v>
  </rv>
  <rv s="1">
    <fb>-51.093888888888998</fb>
    <v>9</v>
  </rv>
  <rv s="1">
    <fb>3069</fb>
    <v>8</v>
  </rv>
  <rv s="9">
    <v>#VALUE!</v>
    <v>en-US</v>
    <v>0483ed06-b30d-f1ab-055b-0b894affaad1</v>
    <v>536870912</v>
    <v>1</v>
    <v>1880</v>
    <v>72</v>
    <v>Amorinópolis</v>
    <v>4</v>
    <v>5</v>
    <v>Map</v>
    <v>6</v>
    <v>57</v>
    <v>68</v>
    <v>7686</v>
    <v>414</v>
    <v>Amorinópolis is a municipality in eastern Goiás state, Brazil. The distance to the regional center of is 19 km. Highway connections from Goiânia are made by state highway BR-069 west from Goiânia, through Trindade, São Luís de Montes Belos, ...</v>
    <v>7687</v>
    <v>7688</v>
    <v>7689</v>
    <v>7690</v>
    <v>Amorinópolis</v>
    <v>7691</v>
    <v>93</v>
    <v>Amorinópolis</v>
    <v>mdp/vdpid/6406356954494533633</v>
  </rv>
  <rv s="0">
    <v>536870912</v>
    <v>Anápolis</v>
    <v>4cfe3168-ad48-d5d8-092d-a0db0fa58694</v>
    <v>en-US</v>
    <v>Map</v>
  </rv>
  <rv s="1">
    <fb>918.375</fb>
    <v>8</v>
  </rv>
  <rv s="2">
    <v>817</v>
    <v>6</v>
    <v>1881</v>
    <v>7</v>
    <v>0</v>
    <v>Image of Anápolis</v>
  </rv>
  <rv s="1">
    <fb>-16.326944444443999</fb>
    <v>9</v>
  </rv>
  <rv s="0">
    <v>805306368</v>
    <v>Roberto Naves e Siqueira (Mayor)</v>
    <v>295c8ba7-99e3-a93e-78f6-b102f76bc7f1</v>
    <v>en-US</v>
    <v>Generic</v>
  </rv>
  <rv s="3">
    <v>281</v>
  </rv>
  <rv s="4">
    <v>https://www.bing.com/search?q=an%c3%a1polis+brazil&amp;form=skydnc</v>
    <v>Learn more on Bing</v>
  </rv>
  <rv s="1">
    <fb>-48.952777777778003</fb>
    <v>9</v>
  </rv>
  <rv s="1">
    <fb>398869</fb>
    <v>8</v>
  </rv>
  <rv s="5">
    <v>#VALUE!</v>
    <v>en-US</v>
    <v>4cfe3168-ad48-d5d8-092d-a0db0fa58694</v>
    <v>536870912</v>
    <v>1</v>
    <v>1882</v>
    <v>2</v>
    <v>Anápolis</v>
    <v>4</v>
    <v>5</v>
    <v>Map</v>
    <v>6</v>
    <v>7</v>
    <v>68</v>
    <v>7694</v>
    <v>3</v>
    <v>Anápolis is a Brazilian city in the state of Goiás. It is located between two capitals, the federal capital Brasília and state capital Goiânia. It is the third most populous city in the state, with 398,869 inhabitants according to the Brazilian ...</v>
    <v>7695</v>
    <v>7696</v>
    <v>7698</v>
    <v>7699</v>
    <v>7700</v>
    <v>Anápolis</v>
    <v>7701</v>
    <v>93</v>
    <v>Anápolis</v>
    <v>mdp/vdpid/6407993168624615425</v>
  </rv>
  <rv s="0">
    <v>536870912</v>
    <v>Anhanguera, Goiás</v>
    <v>f2b9afd5-2da4-d810-19dd-0b70d1ceb96b</v>
    <v>en-US</v>
    <v>Map</v>
  </rv>
  <rv s="1">
    <fb>56.642000000000003</fb>
    <v>8</v>
  </rv>
  <rv s="2">
    <v>818</v>
    <v>6</v>
    <v>1883</v>
    <v>7</v>
    <v>0</v>
    <v>Image of Anhanguera, Goiás</v>
  </rv>
  <rv s="1">
    <fb>-18.336944444444001</fb>
    <v>9</v>
  </rv>
  <rv s="0">
    <v>805306368</v>
    <v>Wander Pereira da Cunha (Mayor)</v>
    <v>657ad5bf-049f-f7d2-85f4-2286c5d32311</v>
    <v>en-US</v>
    <v>Generic</v>
  </rv>
  <rv s="3">
    <v>282</v>
  </rv>
  <rv s="1">
    <fb>-48.218888888888998</fb>
    <v>9</v>
  </rv>
  <rv s="1">
    <fb>924</fb>
    <v>8</v>
  </rv>
  <rv s="10">
    <v>#VALUE!</v>
    <v>en-US</v>
    <v>f2b9afd5-2da4-d810-19dd-0b70d1ceb96b</v>
    <v>536870912</v>
    <v>1</v>
    <v>1884</v>
    <v>91</v>
    <v>Anhanguera, Goiás</v>
    <v>92</v>
    <v>5</v>
    <v>Map</v>
    <v>6</v>
    <v>7</v>
    <v>68</v>
    <v>7704</v>
    <v>3</v>
    <v>Anhanguera is a municipality in south Goiás state, Brazil. In 2020 the population was 1,190 and the total area of the municipality was 57.0 km², making it the smallest municipality in the state of Goiás and the smallest in all Central-West ...</v>
    <v>7705</v>
    <v>7706</v>
    <v>7708</v>
    <v>7709</v>
    <v>Anhanguera, Goiás</v>
    <v>7710</v>
    <v>Anhanguera, Goiás</v>
    <v>mdp/vdpid/6411334543273361409</v>
  </rv>
  <rv s="0">
    <v>536870912</v>
    <v>Anicuns</v>
    <v>b9007e4a-2159-06b3-d351-c40535ef4d6c</v>
    <v>en-US</v>
    <v>Map</v>
  </rv>
  <rv s="1">
    <fb>979.23</fb>
    <v>8</v>
  </rv>
  <rv s="2">
    <v>819</v>
    <v>6</v>
    <v>1885</v>
    <v>7</v>
    <v>0</v>
    <v>Image of Anicuns</v>
  </rv>
  <rv s="1">
    <fb>-16.46083333</fb>
    <v>9</v>
  </rv>
  <rv s="4">
    <v>https://www.bing.com/search?q=anicuns+goias&amp;form=skydnc</v>
    <v>Learn more on Bing</v>
  </rv>
  <rv s="1">
    <fb>-49.961944440000003</fb>
    <v>9</v>
  </rv>
  <rv s="1">
    <fb>18503</fb>
    <v>8</v>
  </rv>
  <rv s="12">
    <v>#VALUE!</v>
    <v>en-US</v>
    <v>b9007e4a-2159-06b3-d351-c40535ef4d6c</v>
    <v>536870912</v>
    <v>1</v>
    <v>1886</v>
    <v>120</v>
    <v>Anicuns</v>
    <v>4</v>
    <v>5</v>
    <v>Map</v>
    <v>6</v>
    <v>7</v>
    <v>68</v>
    <v>7713</v>
    <v>3</v>
    <v>Anicuns is a city and municipality in central Goiás state, Brazil.</v>
    <v>7714</v>
    <v>7715</v>
    <v>7716</v>
    <v>7717</v>
    <v>Anicuns</v>
    <v>7718</v>
    <v>Anicuns</v>
    <v>mdp/vdpid/6407888642525626369</v>
  </rv>
  <rv s="0">
    <v>536870912</v>
    <v>Aparecida de Goiânia</v>
    <v>9779abc3-f5d8-95f9-b9bb-b9aa1e48b914</v>
    <v>en-US</v>
    <v>Map</v>
  </rv>
  <rv s="1">
    <fb>288.46499999999997</fb>
    <v>8</v>
  </rv>
  <rv s="2">
    <v>820</v>
    <v>6</v>
    <v>1887</v>
    <v>7</v>
    <v>0</v>
    <v>Image of Aparecida de Goiânia</v>
  </rv>
  <rv s="1">
    <fb>-16.821944444444</fb>
    <v>9</v>
  </rv>
  <rv s="4">
    <v>https://www.bing.com/search?q=aparecida+de+goi%c3%a2nia+brazil&amp;form=skydnc</v>
    <v>Learn more on Bing</v>
  </rv>
  <rv s="1">
    <fb>-49.244999999999997</fb>
    <v>9</v>
  </rv>
  <rv s="1">
    <fb>527796</fb>
    <v>8</v>
  </rv>
  <rv s="9">
    <v>#VALUE!</v>
    <v>en-US</v>
    <v>9779abc3-f5d8-95f9-b9bb-b9aa1e48b914</v>
    <v>536870912</v>
    <v>1</v>
    <v>1888</v>
    <v>72</v>
    <v>Aparecida de Goiânia</v>
    <v>4</v>
    <v>5</v>
    <v>Map</v>
    <v>6</v>
    <v>7</v>
    <v>68</v>
    <v>7721</v>
    <v>3</v>
    <v>Aparecida de Goiânia is a city and municipality in central Goiás, Brazil. It is the second largest city in the state and the third largest industrial center, with a GDP of 11.980.984 billion reais in 2018.</v>
    <v>7722</v>
    <v>7723</v>
    <v>7724</v>
    <v>7725</v>
    <v>Aparecida de Goiânia</v>
    <v>7726</v>
    <v>93</v>
    <v>Aparecida de Goiânia</v>
    <v>mdp/vdpid/6411015009316372481</v>
  </rv>
  <rv s="0">
    <v>536870912</v>
    <v>Aparecida do Rio Doce</v>
    <v>ec583df2-1ecd-0391-92ca-35186819621d</v>
    <v>en-US</v>
    <v>Map</v>
  </rv>
  <rv s="1">
    <fb>602.13400000000001</fb>
    <v>8</v>
  </rv>
  <rv s="2">
    <v>821</v>
    <v>6</v>
    <v>1889</v>
    <v>7</v>
    <v>0</v>
    <v>Image of Aparecida do Rio Doce</v>
  </rv>
  <rv s="1">
    <fb>-18.298888888889</fb>
    <v>9</v>
  </rv>
  <rv s="4">
    <v>https://www.bing.com/search?q=aparecida+do+rio+doce+goias&amp;form=skydnc</v>
    <v>Learn more on Bing</v>
  </rv>
  <rv s="1">
    <fb>-51.145000000000003</fb>
    <v>9</v>
  </rv>
  <rv s="1">
    <fb>2427</fb>
    <v>8</v>
  </rv>
  <rv s="9">
    <v>#VALUE!</v>
    <v>en-US</v>
    <v>ec583df2-1ecd-0391-92ca-35186819621d</v>
    <v>536870912</v>
    <v>1</v>
    <v>1890</v>
    <v>72</v>
    <v>Aparecida do Rio Doce</v>
    <v>4</v>
    <v>5</v>
    <v>Map</v>
    <v>6</v>
    <v>874</v>
    <v>68</v>
    <v>7729</v>
    <v>414</v>
    <v>Aparecida do Rio Doce is a municipality in southwest Goiás state, Brazil. The municipality of Aparecida do Rio Doce belongs to the Sudoeste de Goiás Microregion and is 208 km. from the state capital, Goiânia. Connections are made by BR-060 / ...</v>
    <v>7730</v>
    <v>7731</v>
    <v>7732</v>
    <v>7733</v>
    <v>Aparecida do Rio Doce</v>
    <v>7734</v>
    <v>93</v>
    <v>Aparecida do Rio Doce</v>
    <v>mdp/vdpid/6409644845660372993</v>
  </rv>
  <rv s="0">
    <v>536870912</v>
    <v>Aporé</v>
    <v>9428bb23-c0b3-84b6-0cd4-db69620bec51</v>
    <v>en-US</v>
    <v>Map</v>
  </rv>
  <rv s="1">
    <fb>2900.3440000000001</fb>
    <v>8</v>
  </rv>
  <rv s="2">
    <v>822</v>
    <v>6</v>
    <v>1891</v>
    <v>7</v>
    <v>0</v>
    <v>Image of Aporé</v>
  </rv>
  <rv s="1">
    <fb>-18.965</fb>
    <v>9</v>
  </rv>
  <rv s="0">
    <v>805306368</v>
    <v>Alceu Barreto Cardoso Filho (Mayor)</v>
    <v>b7f38c81-2849-c332-0e29-9a0942019e8d</v>
    <v>en-US</v>
    <v>Generic</v>
  </rv>
  <rv s="3">
    <v>283</v>
  </rv>
  <rv s="4">
    <v>https://www.bing.com/search?q=apor%c3%a9+goias&amp;form=skydnc</v>
    <v>Learn more on Bing</v>
  </rv>
  <rv s="1">
    <fb>-51.925833333333003</fb>
    <v>9</v>
  </rv>
  <rv s="1">
    <fb>4325</fb>
    <v>8</v>
  </rv>
  <rv s="8">
    <v>#VALUE!</v>
    <v>en-US</v>
    <v>9428bb23-c0b3-84b6-0cd4-db69620bec51</v>
    <v>536870912</v>
    <v>1</v>
    <v>1892</v>
    <v>67</v>
    <v>Aporé</v>
    <v>4</v>
    <v>5</v>
    <v>Map</v>
    <v>6</v>
    <v>7</v>
    <v>68</v>
    <v>7737</v>
    <v>3</v>
    <v>Aporé is a municipality in southwest Goiás state, Brazil. The municipality is a large producer of cattle. Aporé belongs to the Southwest Goiás Microregion.</v>
    <v>7738</v>
    <v>7739</v>
    <v>7741</v>
    <v>7742</v>
    <v>7743</v>
    <v>Aporé</v>
    <v>7744</v>
    <v>Aporé</v>
    <v>mdp/vdpid/6409631371358109697</v>
  </rv>
  <rv s="0">
    <v>536870912</v>
    <v>Araçu</v>
    <v>e6010710-0dfd-446b-911b-d5c37431b3fa</v>
    <v>en-US</v>
    <v>Map</v>
  </rv>
  <rv s="1">
    <fb>153.59899999999999</fb>
    <v>8</v>
  </rv>
  <rv s="2">
    <v>823</v>
    <v>6</v>
    <v>1893</v>
    <v>7</v>
    <v>0</v>
    <v>Image of Araçu</v>
  </rv>
  <rv s="1">
    <fb>-16.357777777778001</fb>
    <v>9</v>
  </rv>
  <rv s="4">
    <v>https://www.bing.com/search?q=ara%c3%a7u+goias&amp;form=skydnc</v>
    <v>Learn more on Bing</v>
  </rv>
  <rv s="1">
    <fb>-49.680833333332998</fb>
    <v>9</v>
  </rv>
  <rv s="1">
    <fb>3486</fb>
    <v>8</v>
  </rv>
  <rv s="9">
    <v>#VALUE!</v>
    <v>en-US</v>
    <v>e6010710-0dfd-446b-911b-d5c37431b3fa</v>
    <v>536870912</v>
    <v>1</v>
    <v>1894</v>
    <v>72</v>
    <v>Araçu</v>
    <v>4</v>
    <v>5</v>
    <v>Map</v>
    <v>6</v>
    <v>57</v>
    <v>68</v>
    <v>7747</v>
    <v>414</v>
    <v>Araçu is a municipality in central Goiás state, Brazil. Araçu is part of the Anápolis Microregion and is a short distance northwest of the state capital, Goiânia. It has boundaries with Itaberaí, Itauçu, and Caturaí. The distance to the state ...</v>
    <v>7748</v>
    <v>7749</v>
    <v>7750</v>
    <v>7751</v>
    <v>Araçu</v>
    <v>7752</v>
    <v>93</v>
    <v>Araçu</v>
    <v>mdp/vdpid/6407887612018688001</v>
  </rv>
  <rv s="0">
    <v>536870912</v>
    <v>Aragarças</v>
    <v>09678d49-fa79-29c1-0e68-30abf32628b8</v>
    <v>en-US</v>
    <v>Map</v>
  </rv>
  <rv s="1">
    <fb>662.90099999999995</fb>
    <v>8</v>
  </rv>
  <rv s="2">
    <v>824</v>
    <v>6</v>
    <v>1895</v>
    <v>7</v>
    <v>0</v>
    <v>Image of Aragarças</v>
  </rv>
  <rv s="1">
    <fb>-15.897777777778</fb>
    <v>9</v>
  </rv>
  <rv s="4">
    <v>https://www.bing.com/search?q=aragar%c3%a7as+goias&amp;form=skydnc</v>
    <v>Learn more on Bing</v>
  </rv>
  <rv s="1">
    <fb>-52.250833333332999</fb>
    <v>9</v>
  </rv>
  <rv s="1">
    <fb>18390</fb>
    <v>8</v>
  </rv>
  <rv s="12">
    <v>#VALUE!</v>
    <v>en-US</v>
    <v>09678d49-fa79-29c1-0e68-30abf32628b8</v>
    <v>536870912</v>
    <v>1</v>
    <v>1896</v>
    <v>120</v>
    <v>Aragarças</v>
    <v>4</v>
    <v>5</v>
    <v>Map</v>
    <v>6</v>
    <v>7</v>
    <v>68</v>
    <v>7755</v>
    <v>3</v>
    <v>Aragarças is a municipality in southwest Goiás state, Brazil.</v>
    <v>7756</v>
    <v>7757</v>
    <v>7758</v>
    <v>7759</v>
    <v>Aragarças</v>
    <v>7760</v>
    <v>Aragarças</v>
    <v>mdp/vdpid/6406250711734026241</v>
  </rv>
  <rv s="0">
    <v>536870912</v>
    <v>Aragoiânia</v>
    <v>ec250ba0-4ccc-6368-9332-1ac6490432e4</v>
    <v>en-US</v>
    <v>Map</v>
  </rv>
  <rv s="1">
    <fb>218.755</fb>
    <v>8</v>
  </rv>
  <rv s="2">
    <v>825</v>
    <v>6</v>
    <v>1897</v>
    <v>7</v>
    <v>0</v>
    <v>Image of Aragoiânia</v>
  </rv>
  <rv s="1">
    <fb>-16.911944444444</fb>
    <v>9</v>
  </rv>
  <rv s="4">
    <v>https://www.bing.com/search?q=aragoi%c3%a2nia+goias&amp;form=skydnc</v>
    <v>Learn more on Bing</v>
  </rv>
  <rv s="1">
    <fb>-49.450833333333001</fb>
    <v>9</v>
  </rv>
  <rv s="1">
    <fb>10496</fb>
    <v>8</v>
  </rv>
  <rv s="9">
    <v>#VALUE!</v>
    <v>en-US</v>
    <v>ec250ba0-4ccc-6368-9332-1ac6490432e4</v>
    <v>536870912</v>
    <v>1</v>
    <v>1898</v>
    <v>72</v>
    <v>Aragoiânia</v>
    <v>4</v>
    <v>5</v>
    <v>Map</v>
    <v>6</v>
    <v>57</v>
    <v>68</v>
    <v>7763</v>
    <v>414</v>
    <v>Aragoiânia is a municipality in central Goiás state, Brazil. The population was 10,496 in a total area of 219.5 km². Aragoiânia is 42 km. from the state capital, Goiânia, and is linked by highway GO-040. There are also three highways connection ...</v>
    <v>7764</v>
    <v>7765</v>
    <v>7766</v>
    <v>7767</v>
    <v>Aragoiânia</v>
    <v>7768</v>
    <v>93</v>
    <v>Aragoiânia</v>
    <v>mdp/vdpid/6410920317350313985</v>
  </rv>
  <rv s="0">
    <v>536870912</v>
    <v>Araguapaz</v>
    <v>42492314-afd5-80b7-2afc-c34c97f7d05e</v>
    <v>en-US</v>
    <v>Map</v>
  </rv>
  <rv s="1">
    <fb>2193.6999999999998</fb>
    <v>8</v>
  </rv>
  <rv s="2">
    <v>826</v>
    <v>6</v>
    <v>1899</v>
    <v>7</v>
    <v>0</v>
    <v>Image of Araguapaz</v>
  </rv>
  <rv s="1">
    <fb>-15.090833333333</fb>
    <v>9</v>
  </rv>
  <rv s="4">
    <v>https://www.bing.com/search?q=araguapaz+goias&amp;form=skydnc</v>
    <v>Learn more on Bing</v>
  </rv>
  <rv s="1">
    <fb>-50.631944444444002</fb>
    <v>9</v>
  </rv>
  <rv s="1">
    <fb>7153</fb>
    <v>8</v>
  </rv>
  <rv s="12">
    <v>#VALUE!</v>
    <v>en-US</v>
    <v>42492314-afd5-80b7-2afc-c34c97f7d05e</v>
    <v>536870912</v>
    <v>1</v>
    <v>1900</v>
    <v>120</v>
    <v>Araguapaz</v>
    <v>4</v>
    <v>5</v>
    <v>Map</v>
    <v>6</v>
    <v>7</v>
    <v>68</v>
    <v>7771</v>
    <v>3</v>
    <v>Araguapaz is a municipality in northwestern Goiás state, Brazil. The population is 7,783 in a total area of 2,194 km². It is a major producer of cattle.</v>
    <v>7772</v>
    <v>7773</v>
    <v>7774</v>
    <v>7775</v>
    <v>Araguapaz</v>
    <v>7776</v>
    <v>Araguapaz</v>
    <v>mdp/vdpid/6407596558207942657</v>
  </rv>
  <rv s="0">
    <v>536870912</v>
    <v>Arenópolis</v>
    <v>56f0cab1-cbea-9dd1-4033-9e0dc7b60ebe</v>
    <v>en-US</v>
    <v>Map</v>
  </rv>
  <rv s="1">
    <fb>1074.5909999999999</fb>
    <v>8</v>
  </rv>
  <rv s="2">
    <v>827</v>
    <v>6</v>
    <v>1901</v>
    <v>7</v>
    <v>0</v>
    <v>Image of Arenópolis</v>
  </rv>
  <rv s="1">
    <fb>-16.385833333333</fb>
    <v>9</v>
  </rv>
  <rv s="4">
    <v>https://www.bing.com/search?q=aren%c3%b3polis+goias&amp;form=skydnc</v>
    <v>Learn more on Bing</v>
  </rv>
  <rv s="1">
    <fb>-51.56</fb>
    <v>9</v>
  </rv>
  <rv s="1">
    <fb>2946</fb>
    <v>8</v>
  </rv>
  <rv s="12">
    <v>#VALUE!</v>
    <v>en-US</v>
    <v>56f0cab1-cbea-9dd1-4033-9e0dc7b60ebe</v>
    <v>536870912</v>
    <v>1</v>
    <v>1902</v>
    <v>120</v>
    <v>Arenópolis</v>
    <v>4</v>
    <v>5</v>
    <v>Map</v>
    <v>6</v>
    <v>7</v>
    <v>68</v>
    <v>7779</v>
    <v>3</v>
    <v>Arenópolis is a municipality in eastern Goiás state, Brazil. The population was 3,495 in a total area of 1,074.5 km².</v>
    <v>7780</v>
    <v>7781</v>
    <v>7782</v>
    <v>7783</v>
    <v>Arenópolis</v>
    <v>7784</v>
    <v>Arenópolis</v>
    <v>mdp/vdpid/6406317276462579713</v>
  </rv>
  <rv s="0">
    <v>536870912</v>
    <v>Aruanã</v>
    <v>ad45ac7f-da54-97bf-916b-caf2614b4c4e</v>
    <v>en-US</v>
    <v>Map</v>
  </rv>
  <rv s="1">
    <fb>3050.3029999999999</fb>
    <v>8</v>
  </rv>
  <rv s="2">
    <v>828</v>
    <v>6</v>
    <v>1903</v>
    <v>7</v>
    <v>0</v>
    <v>Image of Aruanã</v>
  </rv>
  <rv s="1">
    <fb>-14.92</fb>
    <v>9</v>
  </rv>
  <rv s="4">
    <v>https://www.bing.com/search?q=aruan%c3%a3+goias&amp;form=skydnc</v>
    <v>Learn more on Bing</v>
  </rv>
  <rv s="1">
    <fb>-51.082777777777999</fb>
    <v>9</v>
  </rv>
  <rv s="1">
    <fb>8300</fb>
    <v>8</v>
  </rv>
  <rv s="12">
    <v>#VALUE!</v>
    <v>en-US</v>
    <v>ad45ac7f-da54-97bf-916b-caf2614b4c4e</v>
    <v>536870912</v>
    <v>1</v>
    <v>1904</v>
    <v>120</v>
    <v>Aruanã</v>
    <v>4</v>
    <v>5</v>
    <v>Map</v>
    <v>6</v>
    <v>7</v>
    <v>68</v>
    <v>7787</v>
    <v>3</v>
    <v>Aruanã is a municipality in north-western Goiás state, Brazil. The population is 10,110 in an area of 3050.31 km². Aruanã is located on the Araguaia River, 324 km from the state capital, Goiânia, 59 km northwest of Araguapaz. It is part of the ...</v>
    <v>7788</v>
    <v>7789</v>
    <v>7790</v>
    <v>7791</v>
    <v>Aruanã</v>
    <v>7792</v>
    <v>Aruanã</v>
    <v>mdp/vdpid/6406069566237048833</v>
  </rv>
  <rv s="0">
    <v>536870912</v>
    <v>Aurilândia</v>
    <v>71eb580c-8a8d-a20e-2da8-b0556b09e9d5</v>
    <v>en-US</v>
    <v>Map</v>
  </rv>
  <rv s="1">
    <fb>565.15200000000004</fb>
    <v>8</v>
  </rv>
  <rv s="2">
    <v>829</v>
    <v>6</v>
    <v>1905</v>
    <v>7</v>
    <v>0</v>
    <v>Image of Aurilândia</v>
  </rv>
  <rv s="1">
    <fb>-16.681944444443999</fb>
    <v>9</v>
  </rv>
  <rv s="4">
    <v>https://www.bing.com/search?q=auril%c3%a2ndia+goias&amp;form=skydnc</v>
    <v>Learn more on Bing</v>
  </rv>
  <rv s="1">
    <fb>-50.465000000000003</fb>
    <v>9</v>
  </rv>
  <rv s="1">
    <fb>3284</fb>
    <v>8</v>
  </rv>
  <rv s="12">
    <v>#VALUE!</v>
    <v>en-US</v>
    <v>71eb580c-8a8d-a20e-2da8-b0556b09e9d5</v>
    <v>536870912</v>
    <v>1</v>
    <v>1906</v>
    <v>120</v>
    <v>Aurilândia</v>
    <v>4</v>
    <v>5</v>
    <v>Map</v>
    <v>6</v>
    <v>7</v>
    <v>68</v>
    <v>7795</v>
    <v>3</v>
    <v>Aurilândia is a municipality in eastern Goiás state, Brazil.</v>
    <v>7796</v>
    <v>7797</v>
    <v>7798</v>
    <v>7799</v>
    <v>Aurilândia</v>
    <v>7800</v>
    <v>Aurilândia</v>
    <v>mdp/vdpid/6407869641942630401</v>
  </rv>
  <rv s="0">
    <v>536870912</v>
    <v>Avelinópolis</v>
    <v>85ef7fba-b6d5-17c5-a714-2982a9e8e9ac</v>
    <v>en-US</v>
    <v>Map</v>
  </rv>
  <rv s="1">
    <fb>164.04</fb>
    <v>8</v>
  </rv>
  <rv s="2">
    <v>830</v>
    <v>6</v>
    <v>1907</v>
    <v>7</v>
    <v>0</v>
    <v>Image of Avelinópolis</v>
  </rv>
  <rv s="1">
    <fb>-16.465833333332998</fb>
    <v>9</v>
  </rv>
  <rv s="4">
    <v>https://www.bing.com/search?q=avelin%c3%b3polis+goias&amp;form=skydnc</v>
    <v>Learn more on Bing</v>
  </rv>
  <rv s="1">
    <fb>-49.757777777778003</fb>
    <v>9</v>
  </rv>
  <rv s="1">
    <fb>2409</fb>
    <v>8</v>
  </rv>
  <rv s="9">
    <v>#VALUE!</v>
    <v>en-US</v>
    <v>85ef7fba-b6d5-17c5-a714-2982a9e8e9ac</v>
    <v>536870912</v>
    <v>1</v>
    <v>1908</v>
    <v>72</v>
    <v>Avelinópolis</v>
    <v>4</v>
    <v>5</v>
    <v>Map</v>
    <v>6</v>
    <v>57</v>
    <v>68</v>
    <v>7803</v>
    <v>414</v>
    <v>Avelinópolis is a municipality in eastern Goiás state, Brazil. The distance to the regional center of is 26 km. Highway connections from the state capital are made by state highway BR-069 west from Goiânia, through Trindade, Santa Bárbara de ...</v>
    <v>7804</v>
    <v>7805</v>
    <v>7806</v>
    <v>7807</v>
    <v>Avelinópolis</v>
    <v>7808</v>
    <v>93</v>
    <v>Avelinópolis</v>
    <v>mdp/vdpid/6407891595785404417</v>
  </rv>
  <rv s="0">
    <v>536870912</v>
    <v>Baliza</v>
    <v>121dd26d-310c-361b-db34-3dad6f2d075a</v>
    <v>en-US</v>
    <v>Map</v>
  </rv>
  <rv s="1">
    <fb>1782.5920000000001</fb>
    <v>8</v>
  </rv>
  <rv s="2">
    <v>831</v>
    <v>6</v>
    <v>1909</v>
    <v>7</v>
    <v>0</v>
    <v>Image of Baliza</v>
  </rv>
  <rv s="1">
    <fb>-16.195833333332999</fb>
    <v>9</v>
  </rv>
  <rv s="4">
    <v>https://www.bing.com/search?q=baliza+goias&amp;form=skydnc</v>
    <v>Learn more on Bing</v>
  </rv>
  <rv s="1">
    <fb>-52.545000000000002</fb>
    <v>9</v>
  </rv>
  <rv s="1">
    <fb>5280</fb>
    <v>8</v>
  </rv>
  <rv s="9">
    <v>#VALUE!</v>
    <v>en-US</v>
    <v>121dd26d-310c-361b-db34-3dad6f2d075a</v>
    <v>536870912</v>
    <v>1</v>
    <v>1910</v>
    <v>72</v>
    <v>Baliza</v>
    <v>4</v>
    <v>5</v>
    <v>Map</v>
    <v>6</v>
    <v>57</v>
    <v>68</v>
    <v>7811</v>
    <v>414</v>
    <v>Baliza is a municipality in eastern Goiás state, Brazil. The population was 5,280 in a total area of 1,783.00 km². Baliza is located in the Aragarças Microregion and is on the Araguaia River, 54 kilometers southwest of Aragarças. There is a ...</v>
    <v>7812</v>
    <v>7813</v>
    <v>7814</v>
    <v>7815</v>
    <v>Baliza</v>
    <v>7816</v>
    <v>93</v>
    <v>Baliza</v>
    <v>mdp/vdpid/6406211128375902209</v>
  </rv>
  <rv s="0">
    <v>536870912</v>
    <v>Barro Alto, Goiás</v>
    <v>60ed092d-6cb8-f8a1-6374-63c57edb1c95</v>
    <v>en-US</v>
    <v>Map</v>
  </rv>
  <rv s="1">
    <fb>1093.2429999999999</fb>
    <v>8</v>
  </rv>
  <rv s="2">
    <v>832</v>
    <v>6</v>
    <v>1911</v>
    <v>7</v>
    <v>0</v>
    <v>Image of Barro Alto, Goiás</v>
  </rv>
  <rv s="1">
    <fb>-14.96833333</fb>
    <v>9</v>
  </rv>
  <rv s="4">
    <v>https://www.bing.com/search?q=barro+alto+goias&amp;form=skydnc</v>
    <v>Learn more on Bing</v>
  </rv>
  <rv s="1">
    <fb>-48.92</fb>
    <v>9</v>
  </rv>
  <rv s="1">
    <fb>10371</fb>
    <v>8</v>
  </rv>
  <rv s="12">
    <v>#VALUE!</v>
    <v>en-US</v>
    <v>60ed092d-6cb8-f8a1-6374-63c57edb1c95</v>
    <v>536870912</v>
    <v>1</v>
    <v>1912</v>
    <v>120</v>
    <v>Barro Alto, Goiás</v>
    <v>4</v>
    <v>5</v>
    <v>Map</v>
    <v>6</v>
    <v>7</v>
    <v>68</v>
    <v>7819</v>
    <v>3</v>
    <v>Barro Alto is a municipality in northern Goiás state, Brazil, famous for its nickel mine and production of rubber. The population was 6,446 in 2007 and the total area of the municipality was 1,231.8 km².</v>
    <v>7820</v>
    <v>7821</v>
    <v>7822</v>
    <v>7823</v>
    <v>Barro Alto, Goiás</v>
    <v>7824</v>
    <v>Barro Alto, Goiás</v>
    <v>mdp/vdpid/6407717949334880257</v>
  </rv>
  <rv s="0">
    <v>536870912</v>
    <v>Bela Vista de Goiás</v>
    <v>f22fcf40-dfdb-4201-813d-033311c26fef</v>
    <v>en-US</v>
    <v>Map</v>
  </rv>
  <rv s="1">
    <fb>1276.617</fb>
    <v>8</v>
  </rv>
  <rv s="2">
    <v>833</v>
    <v>6</v>
    <v>1913</v>
    <v>7</v>
    <v>0</v>
    <v>Image of Bela Vista de Goiás</v>
  </rv>
  <rv s="1">
    <fb>-16.972777777777999</fb>
    <v>9</v>
  </rv>
  <rv s="4">
    <v>https://www.bing.com/search?q=bela+vista+de+goi%c3%a1s&amp;form=skydnc</v>
    <v>Learn more on Bing</v>
  </rv>
  <rv s="1">
    <fb>30492</fb>
    <v>8</v>
  </rv>
  <rv s="12">
    <v>#VALUE!</v>
    <v>en-US</v>
    <v>f22fcf40-dfdb-4201-813d-033311c26fef</v>
    <v>536870912</v>
    <v>1</v>
    <v>1914</v>
    <v>120</v>
    <v>Bela Vista de Goiás</v>
    <v>4</v>
    <v>5</v>
    <v>Map</v>
    <v>6</v>
    <v>57</v>
    <v>68</v>
    <v>7827</v>
    <v>414</v>
    <v>Bela Vista de Goiás is a city located in central Goiás state in Brazil. The municipality has boundaries with Hidrolândia, Caldazinha, Aparecida de Goiânia, Senador Canedo, and Silvânia. It is part of the Goiânia Microregion, which has more than ...</v>
    <v>7828</v>
    <v>7829</v>
    <v>7830</v>
    <v>7700</v>
    <v>Bela Vista de Goiás</v>
    <v>7831</v>
    <v>Bela Vista de Goiás</v>
    <v>mdp/vdpid/6411018303422070785</v>
  </rv>
  <rv s="0">
    <v>536870912</v>
    <v>Bom Jardim de Goiás</v>
    <v>426872dc-5f49-473c-ba6e-1efcea17972e</v>
    <v>en-US</v>
    <v>Map</v>
  </rv>
  <rv s="1">
    <fb>1850.7380000000001</fb>
    <v>8</v>
  </rv>
  <rv s="2">
    <v>834</v>
    <v>6</v>
    <v>1915</v>
    <v>7</v>
    <v>0</v>
    <v>Image of Bom Jardim de Goiás</v>
  </rv>
  <rv s="1">
    <fb>-16.21</fb>
    <v>9</v>
  </rv>
  <rv s="4">
    <v>https://www.bing.com/search?q=bom+jardim+de+goi%c3%a1s&amp;form=skydnc</v>
    <v>Learn more on Bing</v>
  </rv>
  <rv s="1">
    <fb>-52.171944444444001</fb>
    <v>9</v>
  </rv>
  <rv s="1">
    <fb>8869</fb>
    <v>8</v>
  </rv>
  <rv s="12">
    <v>#VALUE!</v>
    <v>en-US</v>
    <v>426872dc-5f49-473c-ba6e-1efcea17972e</v>
    <v>536870912</v>
    <v>1</v>
    <v>1916</v>
    <v>120</v>
    <v>Bom Jardim de Goiás</v>
    <v>4</v>
    <v>5</v>
    <v>Map</v>
    <v>6</v>
    <v>57</v>
    <v>68</v>
    <v>7834</v>
    <v>414</v>
    <v>Bom Jardim de Goiás is a municipality in western Goiás state, Brazil. The population was 8,869 in a total area of 1,557 km². Bom Jardim is a large producer of cattle. Bom Jardim is located 371 km. from the state capital, Goiânia. It is almost ...</v>
    <v>7835</v>
    <v>7836</v>
    <v>7837</v>
    <v>7838</v>
    <v>Bom Jardim de Goiás</v>
    <v>7839</v>
    <v>Bom Jardim de Goiás</v>
    <v>mdp/vdpid/6406254042464387073</v>
  </rv>
  <rv s="0">
    <v>536870912</v>
    <v>Bom Jesus de Goiás</v>
    <v>be336b45-757d-466e-a01a-6f04ced54bd2</v>
    <v>en-US</v>
    <v>Map</v>
  </rv>
  <rv s="1">
    <fb>1405.2180000000001</fb>
    <v>8</v>
  </rv>
  <rv s="2">
    <v>835</v>
    <v>6</v>
    <v>1917</v>
    <v>7</v>
    <v>0</v>
    <v>Image of Bom Jesus de Goiás</v>
  </rv>
  <rv s="1">
    <fb>-18.215</fb>
    <v>9</v>
  </rv>
  <rv s="4">
    <v>https://www.bing.com/search?q=bom+jesus+de+goi%c3%a1s&amp;form=skydnc</v>
    <v>Learn more on Bing</v>
  </rv>
  <rv s="1">
    <fb>-49.741944444444002</fb>
    <v>9</v>
  </rv>
  <rv s="1">
    <fb>25648</fb>
    <v>8</v>
  </rv>
  <rv s="12">
    <v>#VALUE!</v>
    <v>en-US</v>
    <v>be336b45-757d-466e-a01a-6f04ced54bd2</v>
    <v>536870912</v>
    <v>1</v>
    <v>1918</v>
    <v>120</v>
    <v>Bom Jesus de Goiás</v>
    <v>4</v>
    <v>5</v>
    <v>Map</v>
    <v>6</v>
    <v>57</v>
    <v>68</v>
    <v>7842</v>
    <v>414</v>
    <v>Bom Jesus de Goiás is a municipality in south Goiás state, Brazil. It is a large producer of soybeans. The distance to the state capital, Goiânia, is 223 km and it is linked by highways BR-452 and GO-040. It forms boundaries with Goiatuba ; ...</v>
    <v>7843</v>
    <v>7844</v>
    <v>7845</v>
    <v>7846</v>
    <v>Bom Jesus de Goiás</v>
    <v>7847</v>
    <v>Bom Jesus de Goiás</v>
    <v>mdp/vdpid/6411011630703837185</v>
  </rv>
  <rv s="0">
    <v>536870912</v>
    <v>Bonfinópolis</v>
    <v>a14cdc1c-46b9-7977-7de4-ca12bc5daeef</v>
    <v>en-US</v>
    <v>Map</v>
  </rv>
  <rv s="1">
    <fb>122.25700000000001</fb>
    <v>8</v>
  </rv>
  <rv s="2">
    <v>836</v>
    <v>6</v>
    <v>1919</v>
    <v>7</v>
    <v>0</v>
    <v>Image of Bonfinópolis</v>
  </rv>
  <rv s="1">
    <fb>-16.617777777777999</fb>
    <v>9</v>
  </rv>
  <rv s="4">
    <v>https://www.bing.com/search?q=bonfin%c3%b3polis+goias&amp;form=skydnc</v>
    <v>Learn more on Bing</v>
  </rv>
  <rv s="1">
    <fb>-48.962777777778001</fb>
    <v>9</v>
  </rv>
  <rv s="1">
    <fb>10120</fb>
    <v>8</v>
  </rv>
  <rv s="12">
    <v>#VALUE!</v>
    <v>en-US</v>
    <v>a14cdc1c-46b9-7977-7de4-ca12bc5daeef</v>
    <v>536870912</v>
    <v>1</v>
    <v>1920</v>
    <v>120</v>
    <v>Bonfinópolis</v>
    <v>4</v>
    <v>5</v>
    <v>Map</v>
    <v>6</v>
    <v>64</v>
    <v>68</v>
    <v>7850</v>
    <v>3</v>
    <v>Bonfinópolis is a municipality in central Goiás state, Brazil. It is located a short distance east of Goiânia and is part of the Goiânia metropolitan area. The distance to Goiânia is 33 km. and connections are made by BR-457 / GO-010.</v>
    <v>7851</v>
    <v>7852</v>
    <v>7853</v>
    <v>7854</v>
    <v>Bonfinópolis</v>
    <v>7855</v>
    <v>Bonfinópolis</v>
    <v>mdp/vdpid/6408009966677917697</v>
  </rv>
  <rv s="0">
    <v>536870912</v>
    <v>Bonópolis</v>
    <v>9db2a944-58b9-2a55-78d6-3be99744deda</v>
    <v>en-US</v>
    <v>Map</v>
  </rv>
  <rv s="1">
    <fb>1628.479</fb>
    <v>8</v>
  </rv>
  <rv s="2">
    <v>837</v>
    <v>6</v>
    <v>1921</v>
    <v>7</v>
    <v>0</v>
    <v>Image of Bonópolis</v>
  </rv>
  <rv s="1">
    <fb>-13.635833333333</fb>
    <v>9</v>
  </rv>
  <rv s="4">
    <v>https://www.bing.com/search?q=bon%c3%b3polis+goias&amp;form=skydnc</v>
    <v>Learn more on Bing</v>
  </rv>
  <rv s="1">
    <fb>-49.81</fb>
    <v>9</v>
  </rv>
  <rv s="1">
    <fb>3299</fb>
    <v>8</v>
  </rv>
  <rv s="12">
    <v>#VALUE!</v>
    <v>en-US</v>
    <v>9db2a944-58b9-2a55-78d6-3be99744deda</v>
    <v>536870912</v>
    <v>1</v>
    <v>1922</v>
    <v>120</v>
    <v>Bonópolis</v>
    <v>4</v>
    <v>5</v>
    <v>Map</v>
    <v>6</v>
    <v>7</v>
    <v>68</v>
    <v>7858</v>
    <v>3</v>
    <v>Bonópolis is a municipality in north Goiás state, Brazil. It is largely rural with a substantial cattle herd.</v>
    <v>7859</v>
    <v>7860</v>
    <v>7861</v>
    <v>7862</v>
    <v>Bonópolis</v>
    <v>7863</v>
    <v>Bonópolis</v>
    <v>mdp/vdpid/6406713339036041217</v>
  </rv>
  <rv s="0">
    <v>536870912</v>
    <v>Brazabrantes</v>
    <v>093ec56e-b7be-12b0-b388-e5d19c0c1d03</v>
    <v>en-US</v>
    <v>Map</v>
  </rv>
  <rv s="1">
    <fb>123.548</fb>
    <v>8</v>
  </rv>
  <rv s="2">
    <v>838</v>
    <v>6</v>
    <v>1923</v>
    <v>7</v>
    <v>0</v>
    <v>Image of Brazabrantes</v>
  </rv>
  <rv s="1">
    <fb>-16.430833329999999</fb>
    <v>9</v>
  </rv>
  <rv s="4">
    <v>https://www.bing.com/search?q=brazabrantes+goias&amp;form=skydnc</v>
    <v>Learn more on Bing</v>
  </rv>
  <rv s="1">
    <fb>-49.388888889999997</fb>
    <v>9</v>
  </rv>
  <rv s="1">
    <fb>3746</fb>
    <v>8</v>
  </rv>
  <rv s="12">
    <v>#VALUE!</v>
    <v>en-US</v>
    <v>093ec56e-b7be-12b0-b388-e5d19c0c1d03</v>
    <v>536870912</v>
    <v>1</v>
    <v>1924</v>
    <v>120</v>
    <v>Brazabrantes</v>
    <v>4</v>
    <v>5</v>
    <v>Map</v>
    <v>6</v>
    <v>57</v>
    <v>68</v>
    <v>7866</v>
    <v>414</v>
    <v>Brazabrantes is a municipality in central Goiás state, Brazil. Brazabrantes is located 59 kilometers north of the important city of. Highway connections from the state capital of Goiânia are made by taking state highway GO-70 north to Goanira ...</v>
    <v>7867</v>
    <v>7868</v>
    <v>7869</v>
    <v>7870</v>
    <v>Brazabrantes</v>
    <v>7871</v>
    <v>Brazabrantes</v>
    <v>mdp/vdpid/6407900462594392065</v>
  </rv>
  <rv s="0">
    <v>536870912</v>
    <v>Britânia</v>
    <v>1e4997b9-104e-48dc-b307-bed85771c4dd</v>
    <v>en-US</v>
    <v>Map</v>
  </rv>
  <rv s="1">
    <fb>1461.181</fb>
    <v>8</v>
  </rv>
  <rv s="2">
    <v>839</v>
    <v>6</v>
    <v>1925</v>
    <v>7</v>
    <v>0</v>
    <v>Image of Britânia</v>
  </rv>
  <rv s="1">
    <fb>-15.240833333333001</fb>
    <v>9</v>
  </rv>
  <rv s="4">
    <v>https://www.bing.com/search?q=brit%c3%a2nia+goias&amp;form=skydnc</v>
    <v>Learn more on Bing</v>
  </rv>
  <rv s="1">
    <fb>-51.160833333333002</fb>
    <v>9</v>
  </rv>
  <rv s="1">
    <fb>5695</fb>
    <v>8</v>
  </rv>
  <rv s="12">
    <v>#VALUE!</v>
    <v>en-US</v>
    <v>1e4997b9-104e-48dc-b307-bed85771c4dd</v>
    <v>536870912</v>
    <v>1</v>
    <v>1926</v>
    <v>120</v>
    <v>Britânia</v>
    <v>4</v>
    <v>5</v>
    <v>Map</v>
    <v>6</v>
    <v>7</v>
    <v>68</v>
    <v>7874</v>
    <v>3</v>
    <v>Britânia is a municipality in northwestern Goiás state, Brazil. The population was 5,797 in a total area of 1461.2 km².</v>
    <v>7875</v>
    <v>7876</v>
    <v>7877</v>
    <v>7878</v>
    <v>Britânia</v>
    <v>7879</v>
    <v>Britânia</v>
    <v>mdp/vdpid/6406086196400750593</v>
  </rv>
  <rv s="0">
    <v>536870912</v>
    <v>Buriti Alegre</v>
    <v>bd7a3e10-9877-05b9-d64b-63c44e10088f</v>
    <v>en-US</v>
    <v>Map</v>
  </rv>
  <rv s="1">
    <fb>897.39400000000001</fb>
    <v>8</v>
  </rv>
  <rv s="2">
    <v>840</v>
    <v>6</v>
    <v>1927</v>
    <v>7</v>
    <v>0</v>
    <v>Image of Buriti Alegre</v>
  </rv>
  <rv s="1">
    <fb>-18.143888888888998</fb>
    <v>9</v>
  </rv>
  <rv s="4">
    <v>https://www.bing.com/search?q=buriti+alegre+goias&amp;form=skydnc</v>
    <v>Learn more on Bing</v>
  </rv>
  <rv s="1">
    <fb>-49.043888888889001</fb>
    <v>9</v>
  </rv>
  <rv s="1">
    <fb>10495</fb>
    <v>8</v>
  </rv>
  <rv s="12">
    <v>#VALUE!</v>
    <v>en-US</v>
    <v>bd7a3e10-9877-05b9-d64b-63c44e10088f</v>
    <v>536870912</v>
    <v>1</v>
    <v>1928</v>
    <v>120</v>
    <v>Buriti Alegre</v>
    <v>4</v>
    <v>5</v>
    <v>Map</v>
    <v>6</v>
    <v>7</v>
    <v>68</v>
    <v>7882</v>
    <v>3</v>
    <v>Buriti Alegre is a municipality in south Goiás state, Brazil. The population was 9,484 inhabitants in a total area of 897.4 km². Buriti Alegre is a large producer of poultry products.</v>
    <v>7883</v>
    <v>7884</v>
    <v>7885</v>
    <v>7886</v>
    <v>Buriti Alegre</v>
    <v>7887</v>
    <v>Buriti Alegre</v>
    <v>mdp/vdpid/6411109458616778753</v>
  </rv>
  <rv s="0">
    <v>536870912</v>
    <v>Buriti de Goiás</v>
    <v>4720e2ca-704d-27fa-bd6f-deb43952818a</v>
    <v>en-US</v>
    <v>Map</v>
  </rv>
  <rv s="1">
    <fb>220</fb>
    <v>8</v>
  </rv>
  <rv s="2">
    <v>841</v>
    <v>6</v>
    <v>1929</v>
    <v>7</v>
    <v>0</v>
    <v>Image of Buriti de Goiás</v>
  </rv>
  <rv s="1">
    <fb>-16.180833333332998</fb>
    <v>9</v>
  </rv>
  <rv s="4">
    <v>https://www.bing.com/search?q=buriti+de+goi%c3%a1s&amp;form=skydnc</v>
    <v>Learn more on Bing</v>
  </rv>
  <rv s="1">
    <fb>-50.430833333332998</fb>
    <v>9</v>
  </rv>
  <rv s="1">
    <fb>2732</fb>
    <v>8</v>
  </rv>
  <rv s="12">
    <v>#VALUE!</v>
    <v>en-US</v>
    <v>4720e2ca-704d-27fa-bd6f-deb43952818a</v>
    <v>536870912</v>
    <v>1</v>
    <v>1930</v>
    <v>120</v>
    <v>Buriti de Goiás</v>
    <v>4</v>
    <v>5</v>
    <v>Map</v>
    <v>6</v>
    <v>7</v>
    <v>68</v>
    <v>7890</v>
    <v>3</v>
    <v>Buriti de Goiás is a municipality in eastern Goiás state, Brazil.</v>
    <v>7891</v>
    <v>7892</v>
    <v>7893</v>
    <v>7894</v>
    <v>Buriti de Goiás</v>
    <v>7895</v>
    <v>Buriti de Goiás</v>
    <v>mdp/vdpid/6407803609941016577</v>
  </rv>
  <rv s="0">
    <v>536870912</v>
    <v>Buritinópolis</v>
    <v>871a9898-b072-3915-48cc-25e2c4b4872f</v>
    <v>en-US</v>
    <v>Map</v>
  </rv>
  <rv s="1">
    <fb>268.11500000000001</fb>
    <v>8</v>
  </rv>
  <rv s="2">
    <v>842</v>
    <v>6</v>
    <v>1931</v>
    <v>7</v>
    <v>0</v>
    <v>Image of Buritinópolis</v>
  </rv>
  <rv s="1">
    <fb>-14.478888888888999</fb>
    <v>9</v>
  </rv>
  <rv s="4">
    <v>https://www.bing.com/search?q=buritin%c3%b3polis+goias&amp;form=skydnc</v>
    <v>Learn more on Bing</v>
  </rv>
  <rv s="1">
    <fb>-46.407777777778001</fb>
    <v>9</v>
  </rv>
  <rv s="1">
    <fb>3283</fb>
    <v>8</v>
  </rv>
  <rv s="12">
    <v>#VALUE!</v>
    <v>en-US</v>
    <v>871a9898-b072-3915-48cc-25e2c4b4872f</v>
    <v>536870912</v>
    <v>1</v>
    <v>1932</v>
    <v>120</v>
    <v>Buritinópolis</v>
    <v>4</v>
    <v>5</v>
    <v>Map</v>
    <v>6</v>
    <v>57</v>
    <v>68</v>
    <v>7898</v>
    <v>414</v>
    <v>Buritinópolis is a municipality in eastern Goiás state, Brazil. It is the poorest municipality in the state. Buritinópolis is located in the Vão do Paranã statistical micro-region in the area near Simolândia and Alvorada do Norte. It is close to ...</v>
    <v>7899</v>
    <v>7900</v>
    <v>7901</v>
    <v>7902</v>
    <v>Buritinópolis</v>
    <v>7903</v>
    <v>Buritinópolis</v>
    <v>mdp/vdpid/6408219983985246209</v>
  </rv>
  <rv s="0">
    <v>536870912</v>
    <v>Cabeceiras</v>
    <v>380e06e7-8dcd-153a-62d1-333999bc5b72</v>
    <v>en-US</v>
    <v>Map</v>
  </rv>
  <rv s="1">
    <fb>1126.912</fb>
    <v>8</v>
  </rv>
  <rv s="2">
    <v>843</v>
    <v>6</v>
    <v>1933</v>
    <v>7</v>
    <v>0</v>
    <v>Image of Cabeceiras</v>
  </rv>
  <rv s="1">
    <fb>-15.800833333332999</fb>
    <v>9</v>
  </rv>
  <rv s="4">
    <v>https://www.bing.com/search?q=cabeceiras+goias&amp;form=skydnc</v>
    <v>Learn more on Bing</v>
  </rv>
  <rv s="1">
    <fb>-46.926944444443997</fb>
    <v>9</v>
  </rv>
  <rv s="1">
    <fb>8046</fb>
    <v>8</v>
  </rv>
  <rv s="12">
    <v>#VALUE!</v>
    <v>en-US</v>
    <v>380e06e7-8dcd-153a-62d1-333999bc5b72</v>
    <v>536870912</v>
    <v>1</v>
    <v>1934</v>
    <v>120</v>
    <v>Cabeceiras</v>
    <v>4</v>
    <v>5</v>
    <v>Map</v>
    <v>6</v>
    <v>57</v>
    <v>68</v>
    <v>7906</v>
    <v>414</v>
    <v>Cabeceiras is a municipality in east-central Goiás state, Brazil. It is fast becoming a major producer of agricultural products using center pivot irrigation. Cabeceiras is located directly east of Brasília and is 38 km. south of the important ...</v>
    <v>7907</v>
    <v>7908</v>
    <v>7909</v>
    <v>7910</v>
    <v>Cabeceiras</v>
    <v>7911</v>
    <v>Cabeceiras</v>
    <v>mdp/vdpid/6408396648321384449</v>
  </rv>
  <rv s="0">
    <v>536870912</v>
    <v>Cachoeira Alta</v>
    <v>7de21c2a-4580-24c7-c04c-589a4f8c368e</v>
    <v>en-US</v>
    <v>Map</v>
  </rv>
  <rv s="1">
    <fb>1.6543429999999999</fb>
    <v>8</v>
  </rv>
  <rv s="2">
    <v>844</v>
    <v>6</v>
    <v>1935</v>
    <v>7</v>
    <v>0</v>
    <v>Image of Cachoeira Alta</v>
  </rv>
  <rv s="1">
    <fb>-18.762777777777998</fb>
    <v>9</v>
  </rv>
  <rv s="4">
    <v>https://www.bing.com/search?q=cachoeira+alta+goias&amp;form=skydnc</v>
    <v>Learn more on Bing</v>
  </rv>
  <rv s="1">
    <fb>-50.941944444443997</fb>
    <v>9</v>
  </rv>
  <rv s="1">
    <fb>11513</fb>
    <v>8</v>
  </rv>
  <rv s="12">
    <v>#VALUE!</v>
    <v>en-US</v>
    <v>7de21c2a-4580-24c7-c04c-589a4f8c368e</v>
    <v>536870912</v>
    <v>1</v>
    <v>1936</v>
    <v>120</v>
    <v>Cachoeira Alta</v>
    <v>4</v>
    <v>5</v>
    <v>Map</v>
    <v>6</v>
    <v>7</v>
    <v>68</v>
    <v>7914</v>
    <v>3</v>
    <v>Cachoeira Alta is a municipality in south Goiás state, Brazil. The population was 12,666 inhabitants in 2020 in a total area of 1659.4 km². Cachoeira Alta has one of the largest cattle herds in the state.</v>
    <v>7915</v>
    <v>7916</v>
    <v>7917</v>
    <v>7918</v>
    <v>Cachoeira Alta</v>
    <v>7919</v>
    <v>Cachoeira Alta</v>
    <v>mdp/vdpid/6409671293867655169</v>
  </rv>
  <rv s="0">
    <v>536870912</v>
    <v>Cachoeira de Goiás</v>
    <v>4d3687be-c308-83f9-8e4b-a146ef57add7</v>
    <v>en-US</v>
    <v>Map</v>
  </rv>
  <rv s="1">
    <fb>415.73</fb>
    <v>8</v>
  </rv>
  <rv s="2">
    <v>845</v>
    <v>6</v>
    <v>1937</v>
    <v>7</v>
    <v>0</v>
    <v>Image of Cachoeira de Goiás</v>
  </rv>
  <rv s="1">
    <fb>-16.667777777777999</fb>
    <v>9</v>
  </rv>
  <rv s="4">
    <v>https://www.bing.com/search?q=cachoeira+de+goi%c3%a1s&amp;form=skydnc</v>
    <v>Learn more on Bing</v>
  </rv>
  <rv s="1">
    <fb>-50.646944444444003</fb>
    <v>9</v>
  </rv>
  <rv s="1">
    <fb>1405</fb>
    <v>8</v>
  </rv>
  <rv s="12">
    <v>#VALUE!</v>
    <v>en-US</v>
    <v>4d3687be-c308-83f9-8e4b-a146ef57add7</v>
    <v>536870912</v>
    <v>1</v>
    <v>1938</v>
    <v>120</v>
    <v>Cachoeira de Goiás</v>
    <v>4</v>
    <v>5</v>
    <v>Map</v>
    <v>6</v>
    <v>7</v>
    <v>68</v>
    <v>7922</v>
    <v>3</v>
    <v>Cachoeira de Goiás is a municipality in eastern Goiás state, Brazil.</v>
    <v>7923</v>
    <v>7924</v>
    <v>7925</v>
    <v>7926</v>
    <v>Cachoeira de Goiás</v>
    <v>7927</v>
    <v>Cachoeira de Goiás</v>
    <v>mdp/vdpid/6406370389101903873</v>
  </rv>
  <rv s="0">
    <v>536870912</v>
    <v>Cachoeira Dourada</v>
    <v>6e2edcf3-7c31-76d8-80cb-ce6f9494c091</v>
    <v>en-US</v>
    <v>Map</v>
  </rv>
  <rv s="1">
    <fb>521.13</fb>
    <v>8</v>
  </rv>
  <rv s="2">
    <v>846</v>
    <v>6</v>
    <v>1939</v>
    <v>7</v>
    <v>0</v>
    <v>Image of Cachoeira Dourada</v>
  </rv>
  <rv s="1">
    <fb>-18.491944444444002</fb>
    <v>9</v>
  </rv>
  <rv s="4">
    <v>https://www.bing.com/search?q=cachoeira+dourada+goias&amp;form=skydnc</v>
    <v>Learn more on Bing</v>
  </rv>
  <rv s="1">
    <fb>-49.475000000000001</fb>
    <v>9</v>
  </rv>
  <rv s="1">
    <fb>8031</fb>
    <v>8</v>
  </rv>
  <rv s="12">
    <v>#VALUE!</v>
    <v>en-US</v>
    <v>6e2edcf3-7c31-76d8-80cb-ce6f9494c091</v>
    <v>536870912</v>
    <v>1</v>
    <v>1940</v>
    <v>120</v>
    <v>Cachoeira Dourada</v>
    <v>4</v>
    <v>5</v>
    <v>Map</v>
    <v>6</v>
    <v>57</v>
    <v>68</v>
    <v>7930</v>
    <v>414</v>
    <v>Cachoeira Dourada is municipality in south-central Goiás state, Brazil. The population was 8,031 in a total area of 521.1 km². The municipality of Cachoeira Dourada is located in the extreme south of Goiás at a distance of 258 kilometers from ...</v>
    <v>7931</v>
    <v>7932</v>
    <v>7933</v>
    <v>7934</v>
    <v>Cachoeira Dourada</v>
    <v>7935</v>
    <v>Cachoeira Dourada</v>
    <v>mdp/vdpid/6411204472738938881</v>
  </rv>
  <rv s="0">
    <v>536870912</v>
    <v>Caçu</v>
    <v>7abd28d8-872d-c4a9-31ee-c165946fea4c</v>
    <v>en-US</v>
    <v>Map</v>
  </rv>
  <rv s="1">
    <fb>2251.098</fb>
    <v>8</v>
  </rv>
  <rv s="2">
    <v>847</v>
    <v>6</v>
    <v>1941</v>
    <v>7</v>
    <v>0</v>
    <v>Image of Caçu</v>
  </rv>
  <rv s="1">
    <fb>-18.556944444443999</fb>
    <v>9</v>
  </rv>
  <rv s="4">
    <v>https://www.bing.com/search?q=ca%c3%a7u+goias&amp;form=skydnc</v>
    <v>Learn more on Bing</v>
  </rv>
  <rv s="1">
    <fb>-51.130833333333001</fb>
    <v>9</v>
  </rv>
  <rv s="1">
    <fb>16270</fb>
    <v>8</v>
  </rv>
  <rv s="12">
    <v>#VALUE!</v>
    <v>en-US</v>
    <v>7abd28d8-872d-c4a9-31ee-c165946fea4c</v>
    <v>536870912</v>
    <v>1</v>
    <v>1942</v>
    <v>120</v>
    <v>Caçu</v>
    <v>4</v>
    <v>5</v>
    <v>Map</v>
    <v>6</v>
    <v>57</v>
    <v>68</v>
    <v>7938</v>
    <v>414</v>
    <v>Caçu is a municipality in southwest Goiás state, Brazil. Caçu is part of the Quirinópolis Microregion. It is located 330 kilometers from the state capital of Goiânia and is crossed by highway GO-206, which links the city with Quirinópolis. It is ...</v>
    <v>7939</v>
    <v>7940</v>
    <v>7941</v>
    <v>7942</v>
    <v>Caçu</v>
    <v>7943</v>
    <v>Caçu</v>
    <v>mdp/vdpid/6409726109444734977</v>
  </rv>
  <rv s="0">
    <v>536870912</v>
    <v>Caiapônia</v>
    <v>f5e3a67c-0539-76eb-eec3-8b4b135f1be4</v>
    <v>en-US</v>
    <v>Map</v>
  </rv>
  <rv s="1">
    <fb>8.6349999999999998</fb>
    <v>8</v>
  </rv>
  <rv s="2">
    <v>848</v>
    <v>6</v>
    <v>1943</v>
    <v>7</v>
    <v>0</v>
    <v>Image of Caiapônia</v>
  </rv>
  <rv s="1">
    <fb>-16.956944444444002</fb>
    <v>9</v>
  </rv>
  <rv s="0">
    <v>805306368</v>
    <v>Caio Lima (Mayor)</v>
    <v>17585fab-5d5e-b00f-565e-0de06d22d89c</v>
    <v>en-US</v>
    <v>Generic</v>
  </rv>
  <rv s="3">
    <v>284</v>
  </rv>
  <rv s="4">
    <v>https://www.bing.com/search?q=caiap%c3%b4nia+goias&amp;form=skydnc</v>
    <v>Learn more on Bing</v>
  </rv>
  <rv s="1">
    <fb>-51.81</fb>
    <v>9</v>
  </rv>
  <rv s="1">
    <fb>16507</fb>
    <v>8</v>
  </rv>
  <rv s="8">
    <v>#VALUE!</v>
    <v>en-US</v>
    <v>f5e3a67c-0539-76eb-eec3-8b4b135f1be4</v>
    <v>536870912</v>
    <v>1</v>
    <v>1944</v>
    <v>67</v>
    <v>Caiapônia</v>
    <v>4</v>
    <v>5</v>
    <v>Map</v>
    <v>6</v>
    <v>7</v>
    <v>68</v>
    <v>7946</v>
    <v>3</v>
    <v>Caiapônia is a municipality in south-central Goiás state, Brazil. It has the third largest cattle herd in the state and is a major producer of grains. The town is also known as Torres Do Rio Bonito or just Rio Bonito.</v>
    <v>7947</v>
    <v>7948</v>
    <v>7950</v>
    <v>7951</v>
    <v>7952</v>
    <v>Caiapônia</v>
    <v>7953</v>
    <v>Caiapônia</v>
    <v>mdp/vdpid/6409364251168735233</v>
  </rv>
  <rv s="0">
    <v>536870912</v>
    <v>Caldas Novas</v>
    <v>e1793fbf-49d0-79b5-3d6f-6eb41ae05d03</v>
    <v>en-US</v>
    <v>Map</v>
  </rv>
  <rv s="1">
    <fb>1589.518</fb>
    <v>8</v>
  </rv>
  <rv s="2">
    <v>849</v>
    <v>6</v>
    <v>1945</v>
    <v>7</v>
    <v>0</v>
    <v>Image of Caldas Novas</v>
  </rv>
  <rv s="1">
    <fb>-17.743888888889</fb>
    <v>9</v>
  </rv>
  <rv s="4">
    <v>https://www.bing.com/search?q=caldas+novas+brazil&amp;form=skydnc</v>
    <v>Learn more on Bing</v>
  </rv>
  <rv s="1">
    <fb>-48.625833333332999</fb>
    <v>9</v>
  </rv>
  <rv s="1">
    <fb>93196</fb>
    <v>8</v>
  </rv>
  <rv s="9">
    <v>#VALUE!</v>
    <v>en-US</v>
    <v>e1793fbf-49d0-79b5-3d6f-6eb41ae05d03</v>
    <v>536870912</v>
    <v>1</v>
    <v>1946</v>
    <v>72</v>
    <v>Caldas Novas</v>
    <v>4</v>
    <v>5</v>
    <v>Map</v>
    <v>6</v>
    <v>57</v>
    <v>68</v>
    <v>7956</v>
    <v>414</v>
    <v>Caldas Novas is a Brazilian municipality in the state of Goiás. It is the largest hydro-thermal resort in the world. Caldas Novas is located 170 km south of state capital, Goiânia. It belongs to the Meia Ponte Microregion, which has 338,147 ...</v>
    <v>7957</v>
    <v>7958</v>
    <v>7959</v>
    <v>7960</v>
    <v>Caldas Novas</v>
    <v>7961</v>
    <v>6951</v>
    <v>Caldas Novas</v>
    <v>mdp/vdpid/6411101000567881729</v>
  </rv>
  <rv s="0">
    <v>536870912</v>
    <v>Caldazinha</v>
    <v>071297ed-437a-6127-c87e-b980d9b1027f</v>
    <v>en-US</v>
    <v>Map</v>
  </rv>
  <rv s="1">
    <fb>311.68700000000001</fb>
    <v>8</v>
  </rv>
  <rv s="2">
    <v>850</v>
    <v>6</v>
    <v>1947</v>
    <v>7</v>
    <v>0</v>
    <v>Image of Caldazinha</v>
  </rv>
  <rv s="1">
    <fb>-16.713888888888999</fb>
    <v>9</v>
  </rv>
  <rv s="4">
    <v>https://www.bing.com/search?q=caldazinha+brazil&amp;form=skydnc</v>
    <v>Learn more on Bing</v>
  </rv>
  <rv s="1">
    <fb>-49.001944444444</fb>
    <v>9</v>
  </rv>
  <rv s="1">
    <fb>3848</fb>
    <v>8</v>
  </rv>
  <rv s="9">
    <v>#VALUE!</v>
    <v>en-US</v>
    <v>071297ed-437a-6127-c87e-b980d9b1027f</v>
    <v>536870912</v>
    <v>1</v>
    <v>1948</v>
    <v>72</v>
    <v>Caldazinha</v>
    <v>4</v>
    <v>5</v>
    <v>Map</v>
    <v>6</v>
    <v>57</v>
    <v>68</v>
    <v>7964</v>
    <v>414</v>
    <v>Caldazinha is a municipality in central Goiás state, Brazil. The population was 3,848 in a total area of 312 km². Located 27 kilometers from the state capital, Goiânia, Caldazinha belongs to the Goiânia Microregion. Connections are made by ...</v>
    <v>7965</v>
    <v>7966</v>
    <v>7967</v>
    <v>7968</v>
    <v>Caldazinha</v>
    <v>7969</v>
    <v>6951</v>
    <v>Caldazinha</v>
    <v>mdp/vdpid/6408016846443773953</v>
  </rv>
  <rv s="0">
    <v>536870912</v>
    <v>Campestre de Goiás</v>
    <v>3313e733-bba4-24f9-5bef-8a69acce43d7</v>
    <v>en-US</v>
    <v>Map</v>
  </rv>
  <rv s="1">
    <fb>273.81599999999997</fb>
    <v>8</v>
  </rv>
  <rv s="2">
    <v>851</v>
    <v>6</v>
    <v>1949</v>
    <v>7</v>
    <v>0</v>
    <v>Image of Campestre de Goiás</v>
  </rv>
  <rv s="1">
    <fb>-16.761944444444001</fb>
    <v>9</v>
  </rv>
  <rv s="4">
    <v>https://www.bing.com/search?q=campestre+de+goi%c3%a1s&amp;form=skydnc</v>
    <v>Learn more on Bing</v>
  </rv>
  <rv s="1">
    <fb>-49.693888888888999</fb>
    <v>9</v>
  </rv>
  <rv s="1">
    <fb>3649</fb>
    <v>8</v>
  </rv>
  <rv s="12">
    <v>#VALUE!</v>
    <v>en-US</v>
    <v>3313e733-bba4-24f9-5bef-8a69acce43d7</v>
    <v>536870912</v>
    <v>1</v>
    <v>1950</v>
    <v>120</v>
    <v>Campestre de Goiás</v>
    <v>4</v>
    <v>5</v>
    <v>Map</v>
    <v>6</v>
    <v>57</v>
    <v>68</v>
    <v>7972</v>
    <v>414</v>
    <v>Campestre de Goiás is a municipality in central Goiás state, Brazil. Campestre is 56 kilometres west of the state capital, Goiânia and 26 kilometers west of Trindade. Connections are made by GO-060 / Trindade / GO-050.</v>
    <v>7973</v>
    <v>7974</v>
    <v>7975</v>
    <v>7976</v>
    <v>Campestre de Goiás</v>
    <v>7977</v>
    <v>Campestre de Goiás</v>
    <v>mdp/vdpid/6407909403709669377</v>
  </rv>
  <rv s="0">
    <v>536870912</v>
    <v>Campinaçu</v>
    <v>cbc18e5c-8924-78a4-36b4-f4dee2b89ee1</v>
    <v>en-US</v>
    <v>Map</v>
  </rv>
  <rv s="1">
    <fb>1974.367</fb>
    <v>8</v>
  </rv>
  <rv s="2">
    <v>852</v>
    <v>6</v>
    <v>1951</v>
    <v>7</v>
    <v>0</v>
    <v>Image of Campinaçu</v>
  </rv>
  <rv s="1">
    <fb>-13.79</fb>
    <v>9</v>
  </rv>
  <rv s="4">
    <v>https://www.bing.com/search?q=campina%c3%a7u+goias&amp;form=skydnc</v>
    <v>Learn more on Bing</v>
  </rv>
  <rv s="1">
    <fb>-48.570833333332999</fb>
    <v>9</v>
  </rv>
  <rv s="1">
    <fb>3708</fb>
    <v>8</v>
  </rv>
  <rv s="12">
    <v>#VALUE!</v>
    <v>en-US</v>
    <v>cbc18e5c-8924-78a4-36b4-f4dee2b89ee1</v>
    <v>536870912</v>
    <v>1</v>
    <v>1952</v>
    <v>120</v>
    <v>Campinaçu</v>
    <v>4</v>
    <v>5</v>
    <v>Map</v>
    <v>6</v>
    <v>7</v>
    <v>68</v>
    <v>7980</v>
    <v>3</v>
    <v>Campinaçu is a municipality in north Goiás state, Brazil.</v>
    <v>7981</v>
    <v>7982</v>
    <v>7983</v>
    <v>7984</v>
    <v>Campinaçu</v>
    <v>7985</v>
    <v>Campinaçu</v>
    <v>mdp/vdpid/6406922760030781441</v>
  </rv>
  <rv s="0">
    <v>536870912</v>
    <v>Campinorte</v>
    <v>8dfde0de-4261-fe78-db94-fc9eb04db20e</v>
    <v>en-US</v>
    <v>Map</v>
  </rv>
  <rv s="1">
    <fb>1068.2739999999999</fb>
    <v>8</v>
  </rv>
  <rv s="2">
    <v>853</v>
    <v>6</v>
    <v>1953</v>
    <v>7</v>
    <v>0</v>
    <v>Image of Campinorte</v>
  </rv>
  <rv s="1">
    <fb>-14.313888888889</fb>
    <v>9</v>
  </rv>
  <rv s="4">
    <v>https://www.bing.com/search?q=campinorte+goias&amp;form=skydnc</v>
    <v>Learn more on Bing</v>
  </rv>
  <rv s="1">
    <fb>-49.151944444443998</fb>
    <v>9</v>
  </rv>
  <rv s="1">
    <fb>12510</fb>
    <v>8</v>
  </rv>
  <rv s="12">
    <v>#VALUE!</v>
    <v>en-US</v>
    <v>8dfde0de-4261-fe78-db94-fc9eb04db20e</v>
    <v>536870912</v>
    <v>1</v>
    <v>1954</v>
    <v>120</v>
    <v>Campinorte</v>
    <v>4</v>
    <v>5</v>
    <v>Map</v>
    <v>6</v>
    <v>7</v>
    <v>68</v>
    <v>7988</v>
    <v>3</v>
    <v>Campinorte is a municipality in north-central Goiás state, Brazil. The population was 12,764 in a total area of 1,068 km².</v>
    <v>7989</v>
    <v>7990</v>
    <v>7991</v>
    <v>7992</v>
    <v>Campinorte</v>
    <v>7993</v>
    <v>Campinorte</v>
    <v>mdp/vdpid/6407642049276805122</v>
  </rv>
  <rv s="0">
    <v>536870912</v>
    <v>Campo Alegre de Goiás</v>
    <v>86cc3515-6237-1bb9-0f7d-e6cbadc9632f</v>
    <v>en-US</v>
    <v>Map</v>
  </rv>
  <rv s="1">
    <fb>2463.0140000000001</fb>
    <v>8</v>
  </rv>
  <rv s="2">
    <v>854</v>
    <v>6</v>
    <v>1955</v>
    <v>7</v>
    <v>0</v>
    <v>Image of Campo Alegre de Goiás</v>
  </rv>
  <rv s="1">
    <fb>-17.638888888888999</fb>
    <v>9</v>
  </rv>
  <rv s="4">
    <v>https://www.bing.com/search?q=campo+alegre+de+goi%c3%a1s+brazil&amp;form=skydnc</v>
    <v>Learn more on Bing</v>
  </rv>
  <rv s="1">
    <fb>-47.781944444444001</fb>
    <v>9</v>
  </rv>
  <rv s="1">
    <fb>7884</fb>
    <v>8</v>
  </rv>
  <rv s="9">
    <v>#VALUE!</v>
    <v>en-US</v>
    <v>86cc3515-6237-1bb9-0f7d-e6cbadc9632f</v>
    <v>536870912</v>
    <v>1</v>
    <v>1956</v>
    <v>72</v>
    <v>Campo Alegre de Goiás</v>
    <v>4</v>
    <v>5</v>
    <v>Map</v>
    <v>6</v>
    <v>64</v>
    <v>68</v>
    <v>7996</v>
    <v>3</v>
    <v>Campo Alegre de Goiás is a municipality in southeastern Goiás state, Brazil. It is the largest producer of coffee in the state and an important producer of soybeans, corn, and wheat. Campo Alegre is located in the statistical micro-region of ...</v>
    <v>7997</v>
    <v>7998</v>
    <v>7999</v>
    <v>8000</v>
    <v>Campo Alegre de Goiás</v>
    <v>8001</v>
    <v>6951</v>
    <v>Campo Alegre de Goiás</v>
    <v>mdp/vdpid/6411507722377756673</v>
  </rv>
  <rv s="0">
    <v>536870912</v>
    <v>Campo Limpo de Goiás</v>
    <v>212e1957-3d27-035b-299f-d574350a39f2</v>
    <v>en-US</v>
    <v>Map</v>
  </rv>
  <rv s="1">
    <fb>156.202</fb>
    <v>8</v>
  </rv>
  <rv s="2">
    <v>855</v>
    <v>6</v>
    <v>1957</v>
    <v>7</v>
    <v>0</v>
    <v>Image of Campo Limpo de Goiás</v>
  </rv>
  <rv s="1">
    <fb>-16.296944444444001</fb>
    <v>9</v>
  </rv>
  <rv s="4">
    <v>https://www.bing.com/search?q=campo+limpo+de+goi%c3%a1s&amp;form=skydnc</v>
    <v>Learn more on Bing</v>
  </rv>
  <rv s="1">
    <fb>-49.087777777778001</fb>
    <v>9</v>
  </rv>
  <rv s="1">
    <fb>8081</fb>
    <v>8</v>
  </rv>
  <rv s="12">
    <v>#VALUE!</v>
    <v>en-US</v>
    <v>212e1957-3d27-035b-299f-d574350a39f2</v>
    <v>536870912</v>
    <v>1</v>
    <v>1958</v>
    <v>120</v>
    <v>Campo Limpo de Goiás</v>
    <v>4</v>
    <v>5</v>
    <v>Map</v>
    <v>6</v>
    <v>7</v>
    <v>68</v>
    <v>8004</v>
    <v>3</v>
    <v>Campo Limpo de Goiás is a municipality in central Goiás state, Brazil. It separated from the municipality of Anápolis in 1997. The distance to the state capital, Goiânia, is 75 km and connections are made by BR-153, passing through Anápolis, and ...</v>
    <v>8005</v>
    <v>8006</v>
    <v>8007</v>
    <v>8008</v>
    <v>Campo Limpo de Goiás</v>
    <v>8009</v>
    <v>Campo Limpo de Goiás</v>
    <v>mdp/vdpid/6407990485561901057</v>
  </rv>
  <rv s="0">
    <v>536870912</v>
    <v>Campos Belos</v>
    <v>4eb43ace-e090-9adb-0697-c2710c94ff84</v>
    <v>en-US</v>
    <v>Map</v>
  </rv>
  <rv s="1">
    <fb>724.06</fb>
    <v>8</v>
  </rv>
  <rv s="2">
    <v>856</v>
    <v>6</v>
    <v>1959</v>
    <v>7</v>
    <v>0</v>
    <v>Image of Campos Belos</v>
  </rv>
  <rv s="1">
    <fb>-13.036944444444</fb>
    <v>9</v>
  </rv>
  <rv s="4">
    <v>https://www.bing.com/search?q=campos+belos+goias&amp;form=skydnc</v>
    <v>Learn more on Bing</v>
  </rv>
  <rv s="1">
    <fb>-46.771944444444003</fb>
    <v>9</v>
  </rv>
  <rv s="1">
    <fb>18108</fb>
    <v>8</v>
  </rv>
  <rv s="12">
    <v>#VALUE!</v>
    <v>en-US</v>
    <v>4eb43ace-e090-9adb-0697-c2710c94ff84</v>
    <v>536870912</v>
    <v>1</v>
    <v>1960</v>
    <v>120</v>
    <v>Campos Belos</v>
    <v>4</v>
    <v>5</v>
    <v>Map</v>
    <v>6</v>
    <v>7</v>
    <v>68</v>
    <v>8012</v>
    <v>3</v>
    <v>Campos Belos is a municipality in northeastern Goiás state, Brazil. It is a commercial center for a vast area in the northeast of the state.</v>
    <v>8013</v>
    <v>8014</v>
    <v>8015</v>
    <v>8016</v>
    <v>Campos Belos</v>
    <v>8017</v>
    <v>Campos Belos</v>
    <v>mdp/vdpid/6407270681238568961</v>
  </rv>
  <rv s="0">
    <v>536870912</v>
    <v>Campos Verdes</v>
    <v>4b8dc3cf-e59f-40c3-cd12-af08930a82f8</v>
    <v>en-US</v>
    <v>Map</v>
  </rv>
  <rv s="1">
    <fb>441.64499999999998</fb>
    <v>8</v>
  </rv>
  <rv s="2">
    <v>857</v>
    <v>6</v>
    <v>1961</v>
    <v>7</v>
    <v>0</v>
    <v>Image of Campos Verdes</v>
  </rv>
  <rv s="1">
    <fb>-14.257777777777999</fb>
    <v>9</v>
  </rv>
  <rv s="4">
    <v>https://www.bing.com/search?q=campos+verdes+goias&amp;form=skydnc</v>
    <v>Learn more on Bing</v>
  </rv>
  <rv s="1">
    <fb>-49.657777777778001</fb>
    <v>9</v>
  </rv>
  <rv s="1">
    <fb>4005</fb>
    <v>8</v>
  </rv>
  <rv s="12">
    <v>#VALUE!</v>
    <v>en-US</v>
    <v>4b8dc3cf-e59f-40c3-cd12-af08930a82f8</v>
    <v>536870912</v>
    <v>1</v>
    <v>1962</v>
    <v>120</v>
    <v>Campos Verdes</v>
    <v>4</v>
    <v>5</v>
    <v>Map</v>
    <v>6</v>
    <v>7</v>
    <v>68</v>
    <v>8020</v>
    <v>3</v>
    <v>Campos Verdes is a municipality in north Goiás state, Brazil. Campos Verdes was known as the emerald capital of Goiás but is fast losing population as the emeralds have run out.</v>
    <v>8021</v>
    <v>8022</v>
    <v>8023</v>
    <v>8024</v>
    <v>Campos Verdes</v>
    <v>8025</v>
    <v>Campos Verdes</v>
    <v>mdp/vdpid/6407541754257473537</v>
  </rv>
  <rv s="0">
    <v>536870912</v>
    <v>Carmo do Rio Verde</v>
    <v>cb31c370-4de3-d172-a888-b7b32717f616</v>
    <v>en-US</v>
    <v>Map</v>
  </rv>
  <rv s="1">
    <fb>455.92399999999998</fb>
    <v>8</v>
  </rv>
  <rv s="2">
    <v>858</v>
    <v>6</v>
    <v>1963</v>
    <v>7</v>
    <v>0</v>
    <v>Image of Carmo do Rio Verde</v>
  </rv>
  <rv s="1">
    <fb>-15.353888888888999</fb>
    <v>9</v>
  </rv>
  <rv s="4">
    <v>https://www.bing.com/search?q=carmo+do+rio+verde+goias&amp;form=skydnc</v>
    <v>Learn more on Bing</v>
  </rv>
  <rv s="1">
    <fb>-49.707777777777999</fb>
    <v>9</v>
  </rv>
  <rv s="1">
    <fb>9710</fb>
    <v>8</v>
  </rv>
  <rv s="12">
    <v>#VALUE!</v>
    <v>en-US</v>
    <v>cb31c370-4de3-d172-a888-b7b32717f616</v>
    <v>536870912</v>
    <v>1</v>
    <v>1964</v>
    <v>120</v>
    <v>Carmo do Rio Verde</v>
    <v>4</v>
    <v>5</v>
    <v>Map</v>
    <v>6</v>
    <v>7</v>
    <v>68</v>
    <v>8028</v>
    <v>3</v>
    <v>Carmo do Rio Verde is a municipality in central Goiás state, Brazil. The population was 8,897 in a total area of 457.5 km². Carmo do Rio Verde is a major producer of sugar cane for production of alcohol.</v>
    <v>8029</v>
    <v>8030</v>
    <v>8031</v>
    <v>8032</v>
    <v>Carmo do Rio Verde</v>
    <v>8033</v>
    <v>Carmo do Rio Verde</v>
    <v>mdp/vdpid/6407627989852356609</v>
  </rv>
  <rv s="0">
    <v>536870912</v>
    <v>Castelândia</v>
    <v>d727134b-2ad1-5bc3-b5c3-ddadf4c443b4</v>
    <v>en-US</v>
    <v>Map</v>
  </rv>
  <rv s="1">
    <fb>297.428</fb>
    <v>8</v>
  </rv>
  <rv s="2">
    <v>859</v>
    <v>6</v>
    <v>1965</v>
    <v>7</v>
    <v>0</v>
    <v>Image of Castelândia</v>
  </rv>
  <rv s="1">
    <fb>-18.090833333332998</fb>
    <v>9</v>
  </rv>
  <rv s="4">
    <v>https://www.bing.com/search?q=castel%c3%a2ndia+goias&amp;form=skydnc</v>
    <v>Learn more on Bing</v>
  </rv>
  <rv s="1">
    <fb>-50.200833333333001</fb>
    <v>9</v>
  </rv>
  <rv s="1">
    <fb>2985</fb>
    <v>8</v>
  </rv>
  <rv s="12">
    <v>#VALUE!</v>
    <v>en-US</v>
    <v>d727134b-2ad1-5bc3-b5c3-ddadf4c443b4</v>
    <v>536870912</v>
    <v>1</v>
    <v>1966</v>
    <v>120</v>
    <v>Castelândia</v>
    <v>4</v>
    <v>5</v>
    <v>Map</v>
    <v>6</v>
    <v>7</v>
    <v>68</v>
    <v>8036</v>
    <v>3</v>
    <v>Castelândia is a municipality in southwest Goiás state, Brazil. It is a large producer of sugar cane and soybeans.</v>
    <v>8037</v>
    <v>8038</v>
    <v>8039</v>
    <v>8040</v>
    <v>Castelândia</v>
    <v>8041</v>
    <v>Castelândia</v>
    <v>mdp/vdpid/6410972437634088961</v>
  </rv>
  <rv s="0">
    <v>536870912</v>
    <v>Catalão</v>
    <v>49fc1cb9-c501-377a-55e4-912a8ab32860</v>
    <v>en-US</v>
    <v>Map</v>
  </rv>
  <rv s="1">
    <fb>3777.652</fb>
    <v>8</v>
  </rv>
  <rv s="2">
    <v>860</v>
    <v>6</v>
    <v>1967</v>
    <v>7</v>
    <v>0</v>
    <v>Image of Catalão</v>
  </rv>
  <rv s="1">
    <fb>-18.170000000000002</fb>
    <v>9</v>
  </rv>
  <rv s="0">
    <v>805306368</v>
    <v>Adib Elias Júnior (Mayor)</v>
    <v>4e4ff216-d910-dc99-13ea-e0f194bdb195</v>
    <v>en-US</v>
    <v>Generic</v>
  </rv>
  <rv s="3">
    <v>285</v>
  </rv>
  <rv s="4">
    <v>https://www.bing.com/search?q=catal%c3%a3o&amp;form=skydnc</v>
    <v>Learn more on Bing</v>
  </rv>
  <rv s="1">
    <fb>-47.941944444443997</fb>
    <v>9</v>
  </rv>
  <rv s="1">
    <fb>110983</fb>
    <v>8</v>
  </rv>
  <rv s="5">
    <v>#VALUE!</v>
    <v>en-US</v>
    <v>49fc1cb9-c501-377a-55e4-912a8ab32860</v>
    <v>536870912</v>
    <v>1</v>
    <v>1968</v>
    <v>2</v>
    <v>Catalão</v>
    <v>4</v>
    <v>5</v>
    <v>Map</v>
    <v>6</v>
    <v>57</v>
    <v>68</v>
    <v>8044</v>
    <v>3</v>
    <v>Catalão is a city and municipality located in the south of the state of Goiás, in Brazil. It is a large producer of grains, cattle, and phosphates and has a John Deere and Mitsubishi factory. Catalão is the seat of the Catalão Microregion which ...</v>
    <v>8045</v>
    <v>8046</v>
    <v>8048</v>
    <v>8049</v>
    <v>8050</v>
    <v>Catalão</v>
    <v>8051</v>
    <v>6951</v>
    <v>Catalão</v>
    <v>mdp/vdpid/6411153845493170177</v>
  </rv>
  <rv s="0">
    <v>536870912</v>
    <v>Caturaí</v>
    <v>43e24c2c-2a0c-de50-98d7-2cc9455480c6</v>
    <v>en-US</v>
    <v>Map</v>
  </rv>
  <rv s="1">
    <fb>207.154</fb>
    <v>8</v>
  </rv>
  <rv s="2">
    <v>861</v>
    <v>6</v>
    <v>1969</v>
    <v>7</v>
    <v>0</v>
    <v>Image of Caturaí</v>
  </rv>
  <rv s="1">
    <fb>-16.446666666666999</fb>
    <v>9</v>
  </rv>
  <rv s="4">
    <v>https://www.bing.com/search?q=catura%c3%ad+goias&amp;form=skydnc</v>
    <v>Learn more on Bing</v>
  </rv>
  <rv s="1">
    <fb>-49.489166666667003</fb>
    <v>9</v>
  </rv>
  <rv s="1">
    <fb>5184</fb>
    <v>8</v>
  </rv>
  <rv s="12">
    <v>#VALUE!</v>
    <v>en-US</v>
    <v>43e24c2c-2a0c-de50-98d7-2cc9455480c6</v>
    <v>536870912</v>
    <v>1</v>
    <v>1970</v>
    <v>120</v>
    <v>Caturaí</v>
    <v>4</v>
    <v>5</v>
    <v>Map</v>
    <v>6</v>
    <v>7</v>
    <v>68</v>
    <v>8054</v>
    <v>3</v>
    <v>Caturaí is a municipality in central Goiás state, Brazil. Caturaí is 32 kilometers north of Goiânia and belongs to the Anápolis Microregion. It is connected to the state capital by highway GO-070. Neighboring municipalities are: Inhumas, ...</v>
    <v>8055</v>
    <v>8056</v>
    <v>8057</v>
    <v>8058</v>
    <v>Caturaí</v>
    <v>8059</v>
    <v>Caturaí</v>
    <v>mdp/vdpid/6407898294105669633</v>
  </rv>
  <rv s="0">
    <v>536870912</v>
    <v>Cavalcante</v>
    <v>656ea4d3-7fe5-9b1a-5e6a-40c896d17be6</v>
    <v>en-US</v>
    <v>Map</v>
  </rv>
  <rv s="1">
    <fb>6953.6459999999997</fb>
    <v>8</v>
  </rv>
  <rv s="2">
    <v>862</v>
    <v>6</v>
    <v>1971</v>
    <v>7</v>
    <v>0</v>
    <v>Image of Cavalcante</v>
  </rv>
  <rv s="1">
    <fb>-13.797777777778</fb>
    <v>9</v>
  </rv>
  <rv s="4">
    <v>https://www.bing.com/search?q=cavalcante+goias&amp;form=skydnc</v>
    <v>Learn more on Bing</v>
  </rv>
  <rv s="1">
    <fb>-47.457777777777999</fb>
    <v>9</v>
  </rv>
  <rv s="1">
    <fb>9725</fb>
    <v>8</v>
  </rv>
  <rv s="12">
    <v>#VALUE!</v>
    <v>en-US</v>
    <v>656ea4d3-7fe5-9b1a-5e6a-40c896d17be6</v>
    <v>536870912</v>
    <v>1</v>
    <v>1972</v>
    <v>120</v>
    <v>Cavalcante</v>
    <v>4</v>
    <v>5</v>
    <v>Map</v>
    <v>6</v>
    <v>57</v>
    <v>68</v>
    <v>8062</v>
    <v>414</v>
    <v>Cavalcante is a town located in the northern state of Goiás, Brazil. It used to be a big gold producer during the colonial times, but today Cavalcante is more known by its natural beauties, rivers and waterfalls. It is home to a large number of ...</v>
    <v>8063</v>
    <v>8064</v>
    <v>8065</v>
    <v>8066</v>
    <v>Cavalcante</v>
    <v>8067</v>
    <v>Cavalcante</v>
    <v>mdp/vdpid/6407312769401487361</v>
  </rv>
  <rv s="0">
    <v>536870912</v>
    <v>Ceres, Goiás</v>
    <v>b0cdc0ed-478b-37cb-c9a9-7bab025dbcdd</v>
    <v>en-US</v>
    <v>Map</v>
  </rv>
  <rv s="1">
    <fb>213.49700000000001</fb>
    <v>8</v>
  </rv>
  <rv s="2">
    <v>863</v>
    <v>6</v>
    <v>1973</v>
    <v>7</v>
    <v>0</v>
    <v>Image of Ceres, Goiás</v>
  </rv>
  <rv s="1">
    <fb>-15.307777777778</fb>
    <v>9</v>
  </rv>
  <rv s="4">
    <v>https://www.bing.com/search?q=ceres+goias&amp;form=skydnc</v>
    <v>Learn more on Bing</v>
  </rv>
  <rv s="1">
    <fb>-49.597777777777999</fb>
    <v>9</v>
  </rv>
  <rv s="1">
    <fb>22306</fb>
    <v>8</v>
  </rv>
  <rv s="12">
    <v>#VALUE!</v>
    <v>en-US</v>
    <v>b0cdc0ed-478b-37cb-c9a9-7bab025dbcdd</v>
    <v>536870912</v>
    <v>1</v>
    <v>1974</v>
    <v>120</v>
    <v>Ceres, Goiás</v>
    <v>4</v>
    <v>5</v>
    <v>Map</v>
    <v>6</v>
    <v>57</v>
    <v>68</v>
    <v>8070</v>
    <v>414</v>
    <v>Ceres is a municipality in Goiás state, Brazil. Located atop the Brazilian Highlands, it was one of the first agricultural colonies built in the state of Goiás. Ceres is 187 km. from the state capital, Goiânia. Municipal boundaries are with ...</v>
    <v>8071</v>
    <v>8072</v>
    <v>8073</v>
    <v>8074</v>
    <v>Ceres, Goiás</v>
    <v>8075</v>
    <v>Ceres, Goiás</v>
    <v>mdp/vdpid/6407622801481531393</v>
  </rv>
  <rv s="0">
    <v>536870912</v>
    <v>Cezarina</v>
    <v>74051ead-85fc-71af-8369-91cbfd685274</v>
    <v>en-US</v>
    <v>Map</v>
  </rv>
  <rv s="1">
    <fb>415.80900000000003</fb>
    <v>8</v>
  </rv>
  <rv s="2">
    <v>864</v>
    <v>6</v>
    <v>1975</v>
    <v>7</v>
    <v>0</v>
    <v>Image of Cezarina</v>
  </rv>
  <rv s="1">
    <fb>-16.971944444443999</fb>
    <v>9</v>
  </rv>
  <rv s="4">
    <v>https://www.bing.com/search?q=cezarina+goias&amp;form=skydnc</v>
    <v>Learn more on Bing</v>
  </rv>
  <rv s="1">
    <fb>-49.775833333332997</fb>
    <v>9</v>
  </rv>
  <rv s="1">
    <fb>8794</fb>
    <v>8</v>
  </rv>
  <rv s="12">
    <v>#VALUE!</v>
    <v>en-US</v>
    <v>74051ead-85fc-71af-8369-91cbfd685274</v>
    <v>536870912</v>
    <v>1</v>
    <v>1976</v>
    <v>120</v>
    <v>Cezarina</v>
    <v>4</v>
    <v>5</v>
    <v>Map</v>
    <v>6</v>
    <v>64</v>
    <v>68</v>
    <v>8078</v>
    <v>3</v>
    <v>Cezarina is a municipality in central Goiás state, Brazil. Cezarina belongs to the Vale do Rio dos Bois statistical micro-region. Cezarina is located 73 kilometers southwest of the state capital, Goiânia. It is on the BR-060 highway, which ...</v>
    <v>8079</v>
    <v>8080</v>
    <v>8081</v>
    <v>8082</v>
    <v>Cezarina</v>
    <v>8083</v>
    <v>Cezarina</v>
    <v>mdp/vdpid/6410930005320138753</v>
  </rv>
  <rv s="0">
    <v>536870912</v>
    <v>Chapadão do Céu</v>
    <v>2c0cec5f-75f2-70ee-5e4a-51b92d7397e6</v>
    <v>en-US</v>
    <v>Map</v>
  </rv>
  <rv s="1">
    <fb>2354.8220000000001</fb>
    <v>8</v>
  </rv>
  <rv s="2">
    <v>865</v>
    <v>6</v>
    <v>1977</v>
    <v>7</v>
    <v>0</v>
    <v>Image of Chapadão do Céu</v>
  </rv>
  <rv s="1">
    <fb>-18.392777777778001</fb>
    <v>9</v>
  </rv>
  <rv s="4">
    <v>https://www.bing.com/search?q=chapad%c3%a3o+do+c%c3%a9u+brazil&amp;form=skydnc</v>
    <v>Learn more on Bing</v>
  </rv>
  <rv s="1">
    <fb>-52.665833333332998</fb>
    <v>9</v>
  </rv>
  <rv s="1">
    <fb>12870</fb>
    <v>8</v>
  </rv>
  <rv s="12">
    <v>#VALUE!</v>
    <v>en-US</v>
    <v>2c0cec5f-75f2-70ee-5e4a-51b92d7397e6</v>
    <v>536870912</v>
    <v>1</v>
    <v>1978</v>
    <v>120</v>
    <v>Chapadão do Céu</v>
    <v>4</v>
    <v>5</v>
    <v>Map</v>
    <v>6</v>
    <v>7</v>
    <v>68</v>
    <v>8086</v>
    <v>3</v>
    <v>Chapadão do Céu is a municipality in southwestern Goiás state, Brazil. It is a large producer of grains and has a high standard of living.</v>
    <v>8087</v>
    <v>8088</v>
    <v>8089</v>
    <v>8090</v>
    <v>Chapadão do Céu</v>
    <v>8091</v>
    <v>Chapadão do Céu</v>
    <v>mdp/vdpid/6409503251695140865</v>
  </rv>
  <rv s="0">
    <v>536870912</v>
    <v>Cidade Ocidental</v>
    <v>05d65043-7b2b-dd38-408e-d6bab503aee9</v>
    <v>en-US</v>
    <v>Map</v>
  </rv>
  <rv s="1">
    <fb>389.99</fb>
    <v>8</v>
  </rv>
  <rv s="2">
    <v>866</v>
    <v>6</v>
    <v>1979</v>
    <v>7</v>
    <v>0</v>
    <v>Image of Cidade Ocidental</v>
  </rv>
  <rv s="1">
    <fb>-16.076944444443999</fb>
    <v>9</v>
  </rv>
  <rv s="4">
    <v>https://www.bing.com/search?q=cidade+ocidental+brazil&amp;form=skydnc</v>
    <v>Learn more on Bing</v>
  </rv>
  <rv s="1">
    <fb>-47.924999999999997</fb>
    <v>9</v>
  </rv>
  <rv s="1">
    <fb>91767</fb>
    <v>8</v>
  </rv>
  <rv s="12">
    <v>#VALUE!</v>
    <v>en-US</v>
    <v>05d65043-7b2b-dd38-408e-d6bab503aee9</v>
    <v>536870912</v>
    <v>1</v>
    <v>1980</v>
    <v>120</v>
    <v>Cidade Ocidental</v>
    <v>4</v>
    <v>5</v>
    <v>Map</v>
    <v>6</v>
    <v>7</v>
    <v>68</v>
    <v>8094</v>
    <v>3</v>
    <v>Cidade Ocidental is a municipality located in central Goiás state, Brazil.</v>
    <v>8095</v>
    <v>8096</v>
    <v>8097</v>
    <v>8098</v>
    <v>Cidade Ocidental</v>
    <v>8099</v>
    <v>Cidade Ocidental</v>
    <v>mdp/vdpid/6407988089238585345</v>
  </rv>
  <rv s="0">
    <v>536870912</v>
    <v>Cocalzinho de Goiás</v>
    <v>a41d67a5-e73e-e2ac-277e-49b723b01d16</v>
    <v>en-US</v>
    <v>Map</v>
  </rv>
  <rv s="1">
    <fb>1787.9939999999999</fb>
    <v>8</v>
  </rv>
  <rv s="2">
    <v>867</v>
    <v>6</v>
    <v>1981</v>
    <v>7</v>
    <v>0</v>
    <v>Image of Cocalzinho de Goiás</v>
  </rv>
  <rv s="4">
    <v>https://www.bing.com/search?q=cocalzinho+de+goi%c3%a1s&amp;form=skydnc</v>
    <v>Learn more on Bing</v>
  </rv>
  <rv s="1">
    <fb>-48.775833333332997</fb>
    <v>9</v>
  </rv>
  <rv s="1">
    <fb>25016</fb>
    <v>8</v>
  </rv>
  <rv s="12">
    <v>#VALUE!</v>
    <v>en-US</v>
    <v>a41d67a5-e73e-e2ac-277e-49b723b01d16</v>
    <v>536870912</v>
    <v>1</v>
    <v>1982</v>
    <v>120</v>
    <v>Cocalzinho de Goiás</v>
    <v>4</v>
    <v>5</v>
    <v>Map</v>
    <v>6</v>
    <v>7</v>
    <v>68</v>
    <v>8102</v>
    <v>3</v>
    <v>Cocalzinho de Goiás is a municipality in central Goiás state, Brazil.</v>
    <v>8103</v>
    <v>88</v>
    <v>8104</v>
    <v>8105</v>
    <v>Cocalzinho de Goiás</v>
    <v>8106</v>
    <v>Cocalzinho de Goiás</v>
    <v>mdp/vdpid/6407933723408334849</v>
  </rv>
  <rv s="0">
    <v>536870912</v>
    <v>Colinas do Sul</v>
    <v>74f4c1f2-9417-2e38-9c6f-954d2a460ac6</v>
    <v>en-US</v>
    <v>Map</v>
  </rv>
  <rv s="1">
    <fb>1708.2149999999999</fb>
    <v>8</v>
  </rv>
  <rv s="2">
    <v>868</v>
    <v>6</v>
    <v>1983</v>
    <v>7</v>
    <v>0</v>
    <v>Image of Colinas do Sul</v>
  </rv>
  <rv s="1">
    <fb>-14.150833333333001</fb>
    <v>9</v>
  </rv>
  <rv s="4">
    <v>https://www.bing.com/search?q=colinas+do+sul+goias&amp;form=skydnc</v>
    <v>Learn more on Bing</v>
  </rv>
  <rv s="1">
    <fb>-48.077777777778003</fb>
    <v>9</v>
  </rv>
  <rv s="1">
    <fb>3360</fb>
    <v>8</v>
  </rv>
  <rv s="12">
    <v>#VALUE!</v>
    <v>en-US</v>
    <v>74f4c1f2-9417-2e38-9c6f-954d2a460ac6</v>
    <v>536870912</v>
    <v>1</v>
    <v>1984</v>
    <v>120</v>
    <v>Colinas do Sul</v>
    <v>4</v>
    <v>5</v>
    <v>Map</v>
    <v>6</v>
    <v>57</v>
    <v>68</v>
    <v>8109</v>
    <v>414</v>
    <v>Colinas do Sul is a municipality in north-central Goiás state, Brazil. Colinas is located in the Chapada dos Veadeiros statistical micro-region and is almost directly north of Brasília, to which it is connected by G0-327 as far as Alto Paraíso ...</v>
    <v>8110</v>
    <v>8111</v>
    <v>8112</v>
    <v>8113</v>
    <v>Colinas do Sul</v>
    <v>8114</v>
    <v>Colinas do Sul</v>
    <v>mdp/vdpid/6407689499270184961</v>
  </rv>
  <rv s="0">
    <v>536870912</v>
    <v>Córrego do Ouro</v>
    <v>dae8b8e8-9965-1210-1ee7-46ae110479b7</v>
    <v>en-US</v>
    <v>Map</v>
  </rv>
  <rv s="1">
    <fb>462.30200000000002</fb>
    <v>8</v>
  </rv>
  <rv s="2">
    <v>869</v>
    <v>6</v>
    <v>1985</v>
    <v>7</v>
    <v>0</v>
    <v>Image of Córrego do Ouro</v>
  </rv>
  <rv s="1">
    <fb>-16.293888888889001</fb>
    <v>9</v>
  </rv>
  <rv s="4">
    <v>https://www.bing.com/search?q=c%c3%b3rrego+do+ouro+goias&amp;form=skydnc</v>
    <v>Learn more on Bing</v>
  </rv>
  <rv s="1">
    <fb>-50.547777777778002</fb>
    <v>9</v>
  </rv>
  <rv s="1">
    <fb>2290</fb>
    <v>8</v>
  </rv>
  <rv s="12">
    <v>#VALUE!</v>
    <v>en-US</v>
    <v>dae8b8e8-9965-1210-1ee7-46ae110479b7</v>
    <v>536870912</v>
    <v>1</v>
    <v>1986</v>
    <v>120</v>
    <v>Córrego do Ouro</v>
    <v>4</v>
    <v>5</v>
    <v>Map</v>
    <v>6</v>
    <v>57</v>
    <v>68</v>
    <v>8117</v>
    <v>414</v>
    <v>Córrego do Ouro is a municipality in eastern Goiás state, Brazil. Córrego do Ouro is located in the Iporá Microregion west of the state capital, Goiânia. It is 45 km. northwest of São Luís de Montes Belos, the largest town in the region. Goiânia ...</v>
    <v>8118</v>
    <v>8119</v>
    <v>8120</v>
    <v>8121</v>
    <v>Córrego do Ouro</v>
    <v>8122</v>
    <v>Córrego do Ouro</v>
    <v>mdp/vdpid/6407850064223404033</v>
  </rv>
  <rv s="0">
    <v>536870912</v>
    <v>Corumbá de Goiás</v>
    <v>c0b4fe04-33a7-ff56-bc6b-010f1edf7e6e</v>
    <v>en-US</v>
    <v>Map</v>
  </rv>
  <rv s="1">
    <fb>1062.4570000000001</fb>
    <v>8</v>
  </rv>
  <rv s="2">
    <v>870</v>
    <v>6</v>
    <v>1987</v>
    <v>7</v>
    <v>0</v>
    <v>Image of Corumbá de Goiás</v>
  </rv>
  <rv s="1">
    <fb>-15.923888888889</fb>
    <v>9</v>
  </rv>
  <rv s="4">
    <v>https://www.bing.com/search?q=corumb%c3%a1+de+goi%c3%a1s&amp;form=skydnc</v>
    <v>Learn more on Bing</v>
  </rv>
  <rv s="1">
    <fb>-48.808888888889001</fb>
    <v>9</v>
  </rv>
  <rv s="1">
    <fb>11169</fb>
    <v>8</v>
  </rv>
  <rv s="12">
    <v>#VALUE!</v>
    <v>en-US</v>
    <v>c0b4fe04-33a7-ff56-bc6b-010f1edf7e6e</v>
    <v>536870912</v>
    <v>1</v>
    <v>1988</v>
    <v>120</v>
    <v>Corumbá de Goiás</v>
    <v>4</v>
    <v>5</v>
    <v>Map</v>
    <v>6</v>
    <v>57</v>
    <v>68</v>
    <v>8125</v>
    <v>414</v>
    <v>Corumbá de Goiás is a municipality in central Goiás state, Brazil. It is one of the oldest cities in the state and still preserves vestiges of its colonial heritage. The Areias River passes through the municipality.</v>
    <v>8126</v>
    <v>8127</v>
    <v>8128</v>
    <v>8129</v>
    <v>Corumbá de Goiás</v>
    <v>8130</v>
    <v>Corumbá de Goiás</v>
    <v>mdp/vdpid/6407946230621536257</v>
  </rv>
  <rv s="0">
    <v>536870912</v>
    <v>Corumbaíba</v>
    <v>b52c5812-4ebe-7241-ed36-8b2eb044e02c</v>
    <v>en-US</v>
    <v>Map</v>
  </rv>
  <rv s="1">
    <fb>1883.665</fb>
    <v>8</v>
  </rv>
  <rv s="2">
    <v>871</v>
    <v>6</v>
    <v>1989</v>
    <v>7</v>
    <v>0</v>
    <v>Image of Corumbaíba</v>
  </rv>
  <rv s="1">
    <fb>-18.141944444444</fb>
    <v>9</v>
  </rv>
  <rv s="4">
    <v>https://www.bing.com/search?q=corumba%c3%adba+goias&amp;form=skydnc</v>
    <v>Learn more on Bing</v>
  </rv>
  <rv s="1">
    <fb>-48.561944444444002</fb>
    <v>9</v>
  </rv>
  <rv s="1">
    <fb>9164</fb>
    <v>8</v>
  </rv>
  <rv s="12">
    <v>#VALUE!</v>
    <v>en-US</v>
    <v>b52c5812-4ebe-7241-ed36-8b2eb044e02c</v>
    <v>536870912</v>
    <v>1</v>
    <v>1990</v>
    <v>120</v>
    <v>Corumbaíba</v>
    <v>4</v>
    <v>5</v>
    <v>Map</v>
    <v>6</v>
    <v>7</v>
    <v>68</v>
    <v>8133</v>
    <v>3</v>
    <v>Corumbaíba is a municipality in southeastern Goiás state, Brazil.</v>
    <v>8134</v>
    <v>8135</v>
    <v>8136</v>
    <v>8137</v>
    <v>Corumbaíba</v>
    <v>8138</v>
    <v>Corumbaíba</v>
    <v>mdp/vdpid/6411118837214740481</v>
  </rv>
  <rv s="0">
    <v>536870912</v>
    <v>Cristalina</v>
    <v>200fa44b-c22a-6bde-b5f8-a1f43bea5b8e</v>
    <v>en-US</v>
    <v>Map</v>
  </rv>
  <rv s="1">
    <fb>6160.7219999999998</fb>
    <v>8</v>
  </rv>
  <rv s="2">
    <v>872</v>
    <v>6</v>
    <v>1991</v>
    <v>7</v>
    <v>0</v>
    <v>Image of Cristalina</v>
  </rv>
  <rv s="1">
    <fb>-16.768888888888998</fb>
    <v>9</v>
  </rv>
  <rv s="0">
    <v>805306368</v>
    <v>Luiz Carlos Attie (Mayor)</v>
    <v>b142d2e7-479c-6895-b99d-b76dab815136</v>
    <v>en-US</v>
    <v>Generic</v>
  </rv>
  <rv s="3">
    <v>286</v>
  </rv>
  <rv s="4">
    <v>https://www.bing.com/search?q=cristalina+goias&amp;form=skydnc</v>
    <v>Learn more on Bing</v>
  </rv>
  <rv s="1">
    <fb>-47.613888888889001</fb>
    <v>9</v>
  </rv>
  <rv s="1">
    <fb>62249</fb>
    <v>8</v>
  </rv>
  <rv s="8">
    <v>#VALUE!</v>
    <v>en-US</v>
    <v>200fa44b-c22a-6bde-b5f8-a1f43bea5b8e</v>
    <v>536870912</v>
    <v>1</v>
    <v>1992</v>
    <v>67</v>
    <v>Cristalina</v>
    <v>4</v>
    <v>5</v>
    <v>Map</v>
    <v>6</v>
    <v>7</v>
    <v>68</v>
    <v>8141</v>
    <v>3</v>
    <v>Cristalina is a municipality located in the southeast of the state of Goiás, Brazil.</v>
    <v>8142</v>
    <v>8143</v>
    <v>8145</v>
    <v>8146</v>
    <v>8147</v>
    <v>Cristalina</v>
    <v>8148</v>
    <v>Cristalina</v>
    <v>mdp/vdpid/6408435755525341185</v>
  </rv>
  <rv s="0">
    <v>536870912</v>
    <v>Cristianópolis</v>
    <v>d6f3079b-59a2-78b6-0818-3e55504148fd</v>
    <v>en-US</v>
    <v>Map</v>
  </rv>
  <rv s="1">
    <fb>225.357</fb>
    <v>8</v>
  </rv>
  <rv s="2">
    <v>873</v>
    <v>6</v>
    <v>1993</v>
    <v>7</v>
    <v>0</v>
    <v>Image of Cristianópolis</v>
  </rv>
  <rv s="1">
    <fb>-17.198888888889002</fb>
    <v>9</v>
  </rv>
  <rv s="4">
    <v>https://www.bing.com/search?q=cristian%c3%b3polis+goias&amp;form=skydnc</v>
    <v>Learn more on Bing</v>
  </rv>
  <rv s="1">
    <fb>-48.703888888888997</fb>
    <v>9</v>
  </rv>
  <rv s="1">
    <fb>3504</fb>
    <v>8</v>
  </rv>
  <rv s="12">
    <v>#VALUE!</v>
    <v>en-US</v>
    <v>d6f3079b-59a2-78b6-0818-3e55504148fd</v>
    <v>536870912</v>
    <v>1</v>
    <v>1994</v>
    <v>120</v>
    <v>Cristianópolis</v>
    <v>4</v>
    <v>5</v>
    <v>Map</v>
    <v>6</v>
    <v>7</v>
    <v>68</v>
    <v>8151</v>
    <v>3</v>
    <v>Cristianópolis is a municipality in south-eastern Goiás state, Brazil.</v>
    <v>8152</v>
    <v>8153</v>
    <v>8154</v>
    <v>8155</v>
    <v>Cristianópolis</v>
    <v>8156</v>
    <v>Cristianópolis</v>
    <v>mdp/vdpid/6411031839112167425</v>
  </rv>
  <rv s="0">
    <v>536870912</v>
    <v>Nova Crixás</v>
    <v>bb56129b-706f-a4fa-162c-a8926af4f9b9</v>
    <v>en-US</v>
    <v>Map</v>
  </rv>
  <rv s="1">
    <fb>7298.7950000000001</fb>
    <v>8</v>
  </rv>
  <rv s="2">
    <v>874</v>
    <v>6</v>
    <v>1995</v>
    <v>7</v>
    <v>0</v>
    <v>Image of Nova Crixás</v>
  </rv>
  <rv s="1">
    <fb>-14.098888888889</fb>
    <v>9</v>
  </rv>
  <rv s="4">
    <v>https://www.bing.com/search?q=nova+crix%c3%a1s+brazil&amp;form=skydnc</v>
    <v>Learn more on Bing</v>
  </rv>
  <rv s="1">
    <fb>-50.326944444444003</fb>
    <v>9</v>
  </rv>
  <rv s="1">
    <fb>12945</fb>
    <v>8</v>
  </rv>
  <rv s="9">
    <v>#VALUE!</v>
    <v>en-US</v>
    <v>bb56129b-706f-a4fa-162c-a8926af4f9b9</v>
    <v>536870912</v>
    <v>1</v>
    <v>1996</v>
    <v>72</v>
    <v>Nova Crixás</v>
    <v>4</v>
    <v>5</v>
    <v>Map</v>
    <v>6</v>
    <v>57</v>
    <v>68</v>
    <v>8159</v>
    <v>414</v>
    <v>Nova Crixás is a municipality in northeastern Goiás state, Brazil. It is one of the largest municipalities in the state and is the largest producer of beef cattle in the state. Nova Crixás is located in the Araguaia River valley and is part of ...</v>
    <v>8160</v>
    <v>8161</v>
    <v>8162</v>
    <v>8163</v>
    <v>Nova Crixás</v>
    <v>8164</v>
    <v>6951</v>
    <v>Nova Crixás</v>
    <v>mdp/vdpid/6407499245674299393</v>
  </rv>
  <rv s="0">
    <v>536870912</v>
    <v>Cromínia</v>
    <v>d3813cf5-557d-59c9-8f53-6fb69cda7e56</v>
    <v>en-US</v>
    <v>Map</v>
  </rv>
  <rv s="1">
    <fb>369.91699999999997</fb>
    <v>8</v>
  </rv>
  <rv s="2">
    <v>875</v>
    <v>6</v>
    <v>1997</v>
    <v>7</v>
    <v>0</v>
    <v>Image of Cromínia</v>
  </rv>
  <rv s="1">
    <fb>-17.288888888889002</fb>
    <v>9</v>
  </rv>
  <rv s="4">
    <v>https://www.bing.com/search?q=crom%c3%adnia+goias&amp;form=skydnc</v>
    <v>Learn more on Bing</v>
  </rv>
  <rv s="1">
    <fb>-49.379444444443997</fb>
    <v>9</v>
  </rv>
  <rv s="1">
    <fb>3883</fb>
    <v>8</v>
  </rv>
  <rv s="12">
    <v>#VALUE!</v>
    <v>en-US</v>
    <v>d3813cf5-557d-59c9-8f53-6fb69cda7e56</v>
    <v>536870912</v>
    <v>1</v>
    <v>1998</v>
    <v>120</v>
    <v>Cromínia</v>
    <v>4</v>
    <v>5</v>
    <v>Map</v>
    <v>6</v>
    <v>7</v>
    <v>68</v>
    <v>8167</v>
    <v>3</v>
    <v>Cromínia is a municipality in south Goiás state, Brazil. It is famous for its chrome mines.</v>
    <v>8168</v>
    <v>8169</v>
    <v>8170</v>
    <v>8171</v>
    <v>Cromínia</v>
    <v>8172</v>
    <v>Cromínia</v>
    <v>mdp/vdpid/6410939789322747905</v>
  </rv>
  <rv s="0">
    <v>536870912</v>
    <v>Cumari</v>
    <v>40a0a3ef-b567-8865-ac50-b5ad869aceb1</v>
    <v>en-US</v>
    <v>Map</v>
  </rv>
  <rv s="1">
    <fb>579.87699999999995</fb>
    <v>8</v>
  </rv>
  <rv s="2">
    <v>876</v>
    <v>6</v>
    <v>1999</v>
    <v>7</v>
    <v>0</v>
    <v>Image of Cumari</v>
  </rv>
  <rv s="1">
    <fb>-18.262777777777998</fb>
    <v>9</v>
  </rv>
  <rv s="4">
    <v>https://www.bing.com/search?q=cumari+goias&amp;form=skydnc</v>
    <v>Learn more on Bing</v>
  </rv>
  <rv s="1">
    <fb>-48.150833333332997</fb>
    <v>9</v>
  </rv>
  <rv s="1">
    <fb>2927</fb>
    <v>8</v>
  </rv>
  <rv s="12">
    <v>#VALUE!</v>
    <v>en-US</v>
    <v>40a0a3ef-b567-8865-ac50-b5ad869aceb1</v>
    <v>536870912</v>
    <v>1</v>
    <v>2000</v>
    <v>120</v>
    <v>Cumari</v>
    <v>4</v>
    <v>5</v>
    <v>Map</v>
    <v>6</v>
    <v>7</v>
    <v>68</v>
    <v>8175</v>
    <v>3</v>
    <v>Cumari is a municipality in southeast Goiás state, Brazil. The population was 2,837 in a total area of 579.8 km².</v>
    <v>8176</v>
    <v>8177</v>
    <v>8178</v>
    <v>8179</v>
    <v>Cumari</v>
    <v>8180</v>
    <v>Cumari</v>
    <v>mdp/vdpid/6411152612703338497</v>
  </rv>
  <rv s="0">
    <v>536870912</v>
    <v>Damianópolis</v>
    <v>67773ac5-60cf-3390-a1f6-17be1b444fd3</v>
    <v>en-US</v>
    <v>Map</v>
  </rv>
  <rv s="1">
    <fb>415.34899999999999</fb>
    <v>8</v>
  </rv>
  <rv s="2">
    <v>877</v>
    <v>6</v>
    <v>2001</v>
    <v>7</v>
    <v>0</v>
    <v>Image of Damianópolis</v>
  </rv>
  <rv s="1">
    <fb>-14.563888888889</fb>
    <v>9</v>
  </rv>
  <rv s="4">
    <v>https://www.bing.com/search?q=damian%c3%b3polis+goias&amp;form=skydnc</v>
    <v>Learn more on Bing</v>
  </rv>
  <rv s="1">
    <fb>-46.176944444443997</fb>
    <v>9</v>
  </rv>
  <rv s="1">
    <fb>3770</fb>
    <v>8</v>
  </rv>
  <rv s="12">
    <v>#VALUE!</v>
    <v>en-US</v>
    <v>67773ac5-60cf-3390-a1f6-17be1b444fd3</v>
    <v>536870912</v>
    <v>1</v>
    <v>2002</v>
    <v>120</v>
    <v>Damianópolis</v>
    <v>4</v>
    <v>5</v>
    <v>Map</v>
    <v>6</v>
    <v>7</v>
    <v>68</v>
    <v>8183</v>
    <v>3</v>
    <v>Damianópolis is a municipality in eastern Goiás state, Brazil. The population was 3,597 in a total area of 415.3 km².</v>
    <v>8184</v>
    <v>8185</v>
    <v>8186</v>
    <v>8187</v>
    <v>Damianópolis</v>
    <v>8188</v>
    <v>Damianópolis</v>
    <v>mdp/vdpid/6408231252788248577</v>
  </rv>
  <rv s="0">
    <v>536870912</v>
    <v>Damolândia</v>
    <v>e1dc5c43-ae3c-49f2-95aa-68bc16767274</v>
    <v>en-US</v>
    <v>Map</v>
  </rv>
  <rv s="1">
    <fb>84.632000000000005</fb>
    <v>8</v>
  </rv>
  <rv s="2">
    <v>878</v>
    <v>6</v>
    <v>2003</v>
    <v>7</v>
    <v>0</v>
    <v>Image of Damolândia</v>
  </rv>
  <rv s="1">
    <fb>-16.252777777778</fb>
    <v>9</v>
  </rv>
  <rv s="4">
    <v>https://www.bing.com/search?q=damol%c3%a2ndia+goias&amp;form=skydnc</v>
    <v>Learn more on Bing</v>
  </rv>
  <rv s="1">
    <fb>-49.37</fb>
    <v>9</v>
  </rv>
  <rv s="1">
    <fb>2724</fb>
    <v>8</v>
  </rv>
  <rv s="12">
    <v>#VALUE!</v>
    <v>en-US</v>
    <v>e1dc5c43-ae3c-49f2-95aa-68bc16767274</v>
    <v>536870912</v>
    <v>1</v>
    <v>2004</v>
    <v>120</v>
    <v>Damolândia</v>
    <v>4</v>
    <v>5</v>
    <v>Map</v>
    <v>6</v>
    <v>7</v>
    <v>68</v>
    <v>8191</v>
    <v>3</v>
    <v>Damolândia is a municipality in central Goiás state, Brazil.</v>
    <v>8192</v>
    <v>8193</v>
    <v>8194</v>
    <v>8195</v>
    <v>Damolândia</v>
    <v>8196</v>
    <v>Damolândia</v>
    <v>mdp/vdpid/6407895957609906177</v>
  </rv>
  <rv s="0">
    <v>536870912</v>
    <v>Davinópolis</v>
    <v>67aba68d-68a2-d07d-cd45-f03b3220cf8a</v>
    <v>en-US</v>
    <v>Map</v>
  </rv>
  <rv s="1">
    <fb>520.04</fb>
    <v>8</v>
  </rv>
  <rv s="2">
    <v>879</v>
    <v>6</v>
    <v>2005</v>
    <v>7</v>
    <v>0</v>
    <v>Image of Davinópolis</v>
  </rv>
  <rv s="1">
    <fb>-18.152777777777999</fb>
    <v>9</v>
  </rv>
  <rv s="4">
    <v>https://www.bing.com/search?q=davin%c3%b3polis+goias&amp;form=skydnc</v>
    <v>Learn more on Bing</v>
  </rv>
  <rv s="1">
    <fb>-47.561944444444002</fb>
    <v>9</v>
  </rv>
  <rv s="1">
    <fb>2094</fb>
    <v>8</v>
  </rv>
  <rv s="12">
    <v>#VALUE!</v>
    <v>en-US</v>
    <v>67aba68d-68a2-d07d-cd45-f03b3220cf8a</v>
    <v>536870912</v>
    <v>1</v>
    <v>2006</v>
    <v>120</v>
    <v>Davinópolis</v>
    <v>4</v>
    <v>5</v>
    <v>Map</v>
    <v>6</v>
    <v>57</v>
    <v>68</v>
    <v>8199</v>
    <v>414</v>
    <v>Davinópolis is a municipality in southeastern Goiás state, Brazil. The population was 2,094 in a total area of 520.0 km². The municipality is located in the statistical micro-region of Catalão, 28 kilometers southeast of interstate BR-060, which ...</v>
    <v>8200</v>
    <v>8201</v>
    <v>8202</v>
    <v>8203</v>
    <v>Davinópolis</v>
    <v>8204</v>
    <v>Davinópolis</v>
    <v>mdp/vdpid/6411532047059255297</v>
  </rv>
  <rv s="0">
    <v>536870912</v>
    <v>Diorama, Goiás</v>
    <v>1b47b185-a65a-ffca-9e96-cd0d3089959d</v>
    <v>en-US</v>
    <v>Map</v>
  </rv>
  <rv s="1">
    <fb>687.33900000000006</fb>
    <v>8</v>
  </rv>
  <rv s="2">
    <v>880</v>
    <v>6</v>
    <v>2007</v>
    <v>7</v>
    <v>0</v>
    <v>Image of Diorama, Goiás</v>
  </rv>
  <rv s="1">
    <fb>-16.233888888888998</fb>
    <v>9</v>
  </rv>
  <rv s="1">
    <fb>-51.255833333333001</fb>
    <v>9</v>
  </rv>
  <rv s="1">
    <fb>2479</fb>
    <v>8</v>
  </rv>
  <rv s="13">
    <v>#VALUE!</v>
    <v>en-US</v>
    <v>1b47b185-a65a-ffca-9e96-cd0d3089959d</v>
    <v>536870912</v>
    <v>1</v>
    <v>2008</v>
    <v>125</v>
    <v>Diorama, Goiás</v>
    <v>92</v>
    <v>5</v>
    <v>Map</v>
    <v>6</v>
    <v>57</v>
    <v>68</v>
    <v>8207</v>
    <v>414</v>
    <v>Diorama is a municipality in eastern Goiás state, Brazil. Diorama is 254 kilometres west of the state capital, Goiânia, and 30 kilometres west of the regional center, Iporá. Neighboring municipalities are Montes Claros de Goiás, Arenópolis, ...</v>
    <v>8208</v>
    <v>8209</v>
    <v>8210</v>
    <v>Diorama, Goiás</v>
    <v>8211</v>
    <v>Diorama, Goiás</v>
    <v>mdp/vdpid/6406340257490403329</v>
  </rv>
  <rv s="0">
    <v>536870912</v>
    <v>Divinópolis de Goiás</v>
    <v>92e8253c-ac39-a328-17cb-c1dbfa513687</v>
    <v>en-US</v>
    <v>Map</v>
  </rv>
  <rv s="1">
    <fb>831.13400000000001</fb>
    <v>8</v>
  </rv>
  <rv s="2">
    <v>881</v>
    <v>6</v>
    <v>2009</v>
    <v>7</v>
    <v>0</v>
    <v>Image of Divinópolis de Goiás</v>
  </rv>
  <rv s="1">
    <fb>-13.295</fb>
    <v>9</v>
  </rv>
  <rv s="4">
    <v>https://www.bing.com/search?q=divin%c3%b3polis+de+goi%c3%a1s&amp;form=skydnc</v>
    <v>Learn more on Bing</v>
  </rv>
  <rv s="1">
    <fb>-46.392777777778001</fb>
    <v>9</v>
  </rv>
  <rv s="1">
    <fb>4778</fb>
    <v>8</v>
  </rv>
  <rv s="12">
    <v>#VALUE!</v>
    <v>en-US</v>
    <v>92e8253c-ac39-a328-17cb-c1dbfa513687</v>
    <v>536870912</v>
    <v>1</v>
    <v>2010</v>
    <v>120</v>
    <v>Divinópolis de Goiás</v>
    <v>4</v>
    <v>5</v>
    <v>Map</v>
    <v>6</v>
    <v>57</v>
    <v>68</v>
    <v>8214</v>
    <v>414</v>
    <v>Divinópolis de Goiás is a municipality in northeastern Goiás state, Brazil. Divinópolis de Goiás is part of the Vão do Paranã statistical micro-region, which consists of 12 municipalities with 88,913 inhabitants in a total area of 17,452.90 km². ...</v>
    <v>8215</v>
    <v>8216</v>
    <v>8217</v>
    <v>8218</v>
    <v>Divinópolis de Goiás</v>
    <v>8219</v>
    <v>Divinópolis de Goiás</v>
    <v>mdp/vdpid/6407279658089316353</v>
  </rv>
  <rv s="0">
    <v>536870912</v>
    <v>Doverlândia</v>
    <v>6e635908-b4a3-6701-06e1-fdba52f26c4f</v>
    <v>en-US</v>
    <v>Map</v>
  </rv>
  <rv s="1">
    <fb>3207.5430000000001</fb>
    <v>8</v>
  </rv>
  <rv s="2">
    <v>882</v>
    <v>6</v>
    <v>2011</v>
    <v>7</v>
    <v>0</v>
    <v>Image of Doverlândia</v>
  </rv>
  <rv s="1">
    <fb>-16.72</fb>
    <v>9</v>
  </rv>
  <rv s="4">
    <v>https://www.bing.com/search?q=doverl%c3%a2ndia+goias&amp;form=skydnc</v>
    <v>Learn more on Bing</v>
  </rv>
  <rv s="1">
    <fb>-52.318888888888999</fb>
    <v>9</v>
  </rv>
  <rv s="1">
    <fb>6956</fb>
    <v>8</v>
  </rv>
  <rv s="12">
    <v>#VALUE!</v>
    <v>en-US</v>
    <v>6e635908-b4a3-6701-06e1-fdba52f26c4f</v>
    <v>536870912</v>
    <v>1</v>
    <v>2012</v>
    <v>120</v>
    <v>Doverlândia</v>
    <v>4</v>
    <v>5</v>
    <v>Map</v>
    <v>6</v>
    <v>7</v>
    <v>68</v>
    <v>8222</v>
    <v>3</v>
    <v>Doverlândia is a city and municipality in western Goiás state, Brazil. It is a large producer of cattle and soybeans.</v>
    <v>8223</v>
    <v>8224</v>
    <v>8225</v>
    <v>8226</v>
    <v>Doverlândia</v>
    <v>8227</v>
    <v>Doverlândia</v>
    <v>mdp/vdpid/6409241191279230977</v>
  </rv>
  <rv s="0">
    <v>536870912</v>
    <v>Edealina</v>
    <v>b5fa93a3-39f2-e3a1-182f-bf48274ebffc</v>
    <v>en-US</v>
    <v>Map</v>
  </rv>
  <rv s="1">
    <fb>603.65200000000004</fb>
    <v>8</v>
  </rv>
  <rv s="2">
    <v>883</v>
    <v>6</v>
    <v>2013</v>
    <v>7</v>
    <v>0</v>
    <v>Image of Edealina</v>
  </rv>
  <rv s="1">
    <fb>-17.425833333332999</fb>
    <v>9</v>
  </rv>
  <rv s="4">
    <v>https://www.bing.com/search?q=edealina+goias&amp;form=skydnc</v>
    <v>Learn more on Bing</v>
  </rv>
  <rv s="1">
    <fb>-49.664999999999999</fb>
    <v>9</v>
  </rv>
  <rv s="1">
    <fb>3688</fb>
    <v>8</v>
  </rv>
  <rv s="12">
    <v>#VALUE!</v>
    <v>en-US</v>
    <v>b5fa93a3-39f2-e3a1-182f-bf48274ebffc</v>
    <v>536870912</v>
    <v>1</v>
    <v>2014</v>
    <v>120</v>
    <v>Edealina</v>
    <v>4</v>
    <v>5</v>
    <v>Map</v>
    <v>6</v>
    <v>57</v>
    <v>68</v>
    <v>8230</v>
    <v>414</v>
    <v>Edealina is a municipality in central-south Goiás state, Brazil. Edealina has municipal boundaries with Edéia, Pontalina, Indiara, and Cezarina The important Rio dos Bois forms part of the municipal boundary.</v>
    <v>8231</v>
    <v>8232</v>
    <v>8233</v>
    <v>8234</v>
    <v>Edealina</v>
    <v>8235</v>
    <v>Edealina</v>
    <v>mdp/vdpid/6410929967890169857</v>
  </rv>
  <rv s="0">
    <v>536870912</v>
    <v>Edéia</v>
    <v>d1f024bd-62e8-45ca-9a7a-b25d2a3e9509</v>
    <v>en-US</v>
    <v>Map</v>
  </rv>
  <rv s="1">
    <fb>1461.519</fb>
    <v>8</v>
  </rv>
  <rv s="2">
    <v>884</v>
    <v>6</v>
    <v>2015</v>
    <v>7</v>
    <v>0</v>
    <v>Image of Edéia</v>
  </rv>
  <rv s="1">
    <fb>-17.338888888888999</fb>
    <v>9</v>
  </rv>
  <rv s="4">
    <v>https://www.bing.com/search?q=ed%c3%a9ia+goias&amp;form=skydnc</v>
    <v>Learn more on Bing</v>
  </rv>
  <rv s="1">
    <fb>-49.930833333332998</fb>
    <v>9</v>
  </rv>
  <rv s="1">
    <fb>11747</fb>
    <v>8</v>
  </rv>
  <rv s="12">
    <v>#VALUE!</v>
    <v>en-US</v>
    <v>d1f024bd-62e8-45ca-9a7a-b25d2a3e9509</v>
    <v>536870912</v>
    <v>1</v>
    <v>2016</v>
    <v>120</v>
    <v>Edéia</v>
    <v>4</v>
    <v>5</v>
    <v>Map</v>
    <v>6</v>
    <v>7</v>
    <v>68</v>
    <v>8238</v>
    <v>3</v>
    <v>Edéia is a municipality in south-central Goiás state, Brazil.</v>
    <v>8239</v>
    <v>8240</v>
    <v>8241</v>
    <v>8242</v>
    <v>Edéia</v>
    <v>8243</v>
    <v>Edéia</v>
    <v>mdp/vdpid/6410927522862596097</v>
  </rv>
  <rv s="0">
    <v>536870912</v>
    <v>Estrela do Norte, Goiás</v>
    <v>8def6f01-8057-53ce-3d28-6e2811076469</v>
    <v>en-US</v>
    <v>Map</v>
  </rv>
  <rv s="1">
    <fb>301.64100000000002</fb>
    <v>8</v>
  </rv>
  <rv s="2">
    <v>885</v>
    <v>6</v>
    <v>2017</v>
    <v>7</v>
    <v>0</v>
    <v>Image of Estrela do Norte, Goiás</v>
  </rv>
  <rv s="1">
    <fb>-13.867777777778</fb>
    <v>9</v>
  </rv>
  <rv s="1">
    <fb>-49.072777777778001</fb>
    <v>9</v>
  </rv>
  <rv s="1">
    <fb>3264</fb>
    <v>8</v>
  </rv>
  <rv s="13">
    <v>#VALUE!</v>
    <v>en-US</v>
    <v>8def6f01-8057-53ce-3d28-6e2811076469</v>
    <v>536870912</v>
    <v>1</v>
    <v>2018</v>
    <v>125</v>
    <v>Estrela do Norte, Goiás</v>
    <v>92</v>
    <v>5</v>
    <v>Map</v>
    <v>6</v>
    <v>57</v>
    <v>68</v>
    <v>8246</v>
    <v>414</v>
    <v>Estrela do Norte is municipality in north Goiás state, Brazil. The distance to Goiânia is 365 km. Highway connections are made by GO-080 / Nerópolis / São Francisco de Goiás / BR-153 / Jaraguá / GO-080 / Goianésia / Barro Alto / BR-080 / GO-342 ...</v>
    <v>8247</v>
    <v>8248</v>
    <v>8249</v>
    <v>Estrela do Norte, Goiás</v>
    <v>8250</v>
    <v>Estrela do Norte, Goiás</v>
    <v>mdp/vdpid/6406882800879796225</v>
  </rv>
  <rv s="0">
    <v>536870912</v>
    <v>Faina, Goiás</v>
    <v>c9e9d16b-27a2-3ba5-e571-9720aecb41e3</v>
    <v>en-US</v>
    <v>Map</v>
  </rv>
  <rv s="1">
    <fb>1944.953</fb>
    <v>8</v>
  </rv>
  <rv s="2">
    <v>886</v>
    <v>6</v>
    <v>2019</v>
    <v>7</v>
    <v>0</v>
    <v>Image of Faina, Goiás</v>
  </rv>
  <rv s="1">
    <fb>-15.445833333333001</fb>
    <v>9</v>
  </rv>
  <rv s="1">
    <fb>-50.360833333332998</fb>
    <v>9</v>
  </rv>
  <rv s="1">
    <fb>7070</fb>
    <v>8</v>
  </rv>
  <rv s="13">
    <v>#VALUE!</v>
    <v>en-US</v>
    <v>c9e9d16b-27a2-3ba5-e571-9720aecb41e3</v>
    <v>536870912</v>
    <v>1</v>
    <v>2020</v>
    <v>125</v>
    <v>Faina, Goiás</v>
    <v>92</v>
    <v>5</v>
    <v>Map</v>
    <v>6</v>
    <v>7</v>
    <v>68</v>
    <v>8253</v>
    <v>3</v>
    <v>Faina is a municipality in central-west Goiás state, Brazil. The population in 2020 was 6,576 in a total area of 1,944.9 square kilometres.</v>
    <v>8254</v>
    <v>8255</v>
    <v>8256</v>
    <v>Faina, Goiás</v>
    <v>8257</v>
    <v>Faina, Goiás</v>
    <v>mdp/vdpid/6407592570028818433</v>
  </rv>
  <rv s="0">
    <v>536870912</v>
    <v>Fazenda Nova</v>
    <v>65557499-cbda-c9fc-f931-1a0328d2f3f1</v>
    <v>en-US</v>
    <v>Map</v>
  </rv>
  <rv s="1">
    <fb>1281.316</fb>
    <v>8</v>
  </rv>
  <rv s="2">
    <v>887</v>
    <v>6</v>
    <v>2021</v>
    <v>7</v>
    <v>0</v>
    <v>Image of Fazenda Nova</v>
  </rv>
  <rv s="1">
    <fb>-16.182777777778</fb>
    <v>9</v>
  </rv>
  <rv s="4">
    <v>https://www.bing.com/search?q=fazenda+nova+goias&amp;form=skydnc</v>
    <v>Learn more on Bing</v>
  </rv>
  <rv s="1">
    <fb>-50.78</fb>
    <v>9</v>
  </rv>
  <rv s="1">
    <fb>5877</fb>
    <v>8</v>
  </rv>
  <rv s="12">
    <v>#VALUE!</v>
    <v>en-US</v>
    <v>65557499-cbda-c9fc-f931-1a0328d2f3f1</v>
    <v>536870912</v>
    <v>1</v>
    <v>2022</v>
    <v>120</v>
    <v>Fazenda Nova</v>
    <v>4</v>
    <v>5</v>
    <v>Map</v>
    <v>6</v>
    <v>7</v>
    <v>68</v>
    <v>8260</v>
    <v>3</v>
    <v>Fazenda Nova is a municipality in central-west Goiás state, Brazil.</v>
    <v>8261</v>
    <v>8262</v>
    <v>8263</v>
    <v>8264</v>
    <v>Fazenda Nova</v>
    <v>8265</v>
    <v>Fazenda Nova</v>
    <v>mdp/vdpid/6407848546774548481</v>
  </rv>
  <rv s="0">
    <v>536870912</v>
    <v>Firminópolis</v>
    <v>55b8ff04-99de-a29a-5c33-168faa855ab2</v>
    <v>en-US</v>
    <v>Map</v>
  </rv>
  <rv s="1">
    <fb>406.10899999999998</fb>
    <v>8</v>
  </rv>
  <rv s="2">
    <v>888</v>
    <v>6</v>
    <v>2023</v>
    <v>7</v>
    <v>0</v>
    <v>Image of Firminópolis</v>
  </rv>
  <rv s="1">
    <fb>-16.581944444444002</fb>
    <v>9</v>
  </rv>
  <rv s="4">
    <v>https://www.bing.com/search?q=firmin%c3%b3polis+goias&amp;form=skydnc</v>
    <v>Learn more on Bing</v>
  </rv>
  <rv s="1">
    <fb>-50.305</fb>
    <v>9</v>
  </rv>
  <rv s="1">
    <fb>13449</fb>
    <v>8</v>
  </rv>
  <rv s="12">
    <v>#VALUE!</v>
    <v>en-US</v>
    <v>55b8ff04-99de-a29a-5c33-168faa855ab2</v>
    <v>536870912</v>
    <v>1</v>
    <v>2024</v>
    <v>120</v>
    <v>Firminópolis</v>
    <v>4</v>
    <v>5</v>
    <v>Map</v>
    <v>6</v>
    <v>57</v>
    <v>68</v>
    <v>8268</v>
    <v>414</v>
    <v>Firminópolis is a municipality in eastern Goiás state, Brazil. Highway connections with Goiânia are made by state highway BR-069 west from Goiânia, through Trindade, Santa Bárbara de Goiás, Turvânia, and then 19 kilometers west to Firminópolis. ...</v>
    <v>8269</v>
    <v>8270</v>
    <v>8271</v>
    <v>8272</v>
    <v>Firminópolis</v>
    <v>8273</v>
    <v>Firminópolis</v>
    <v>mdp/vdpid/6407879160244469761</v>
  </rv>
  <rv s="0">
    <v>536870912</v>
    <v>Flores de Goiás</v>
    <v>31cfdb3d-b8eb-ff42-b16a-b279bf605535</v>
    <v>en-US</v>
    <v>Map</v>
  </rv>
  <rv s="1">
    <fb>3709.4189999999999</fb>
    <v>8</v>
  </rv>
  <rv s="2">
    <v>889</v>
    <v>6</v>
    <v>2025</v>
    <v>7</v>
    <v>0</v>
    <v>Image of Flores de Goiás</v>
  </rv>
  <rv s="1">
    <fb>-14.448888888889</fb>
    <v>9</v>
  </rv>
  <rv s="4">
    <v>https://www.bing.com/search?q=flores+de+goi%c3%a1s&amp;form=skydnc</v>
    <v>Learn more on Bing</v>
  </rv>
  <rv s="1">
    <fb>-47.05</fb>
    <v>9</v>
  </rv>
  <rv s="1">
    <fb>13744</fb>
    <v>8</v>
  </rv>
  <rv s="12">
    <v>#VALUE!</v>
    <v>en-US</v>
    <v>31cfdb3d-b8eb-ff42-b16a-b279bf605535</v>
    <v>536870912</v>
    <v>1</v>
    <v>2026</v>
    <v>120</v>
    <v>Flores de Goiás</v>
    <v>4</v>
    <v>5</v>
    <v>Map</v>
    <v>6</v>
    <v>7</v>
    <v>68</v>
    <v>8276</v>
    <v>3</v>
    <v>Flores de Goiás is a municipality in northeastern Goiás state, Brazil.</v>
    <v>8277</v>
    <v>8278</v>
    <v>8279</v>
    <v>8280</v>
    <v>Flores de Goiás</v>
    <v>8281</v>
    <v>Flores de Goiás</v>
    <v>mdp/vdpid/6408112365878902785</v>
  </rv>
  <rv s="0">
    <v>536870912</v>
    <v>Formosa, Goiás</v>
    <v>61a95f69-ac1f-4bc7-add4-06b69e99a29e</v>
    <v>en-US</v>
    <v>Map</v>
  </rv>
  <rv s="1">
    <fb>5806.8909999999996</fb>
    <v>8</v>
  </rv>
  <rv s="2">
    <v>890</v>
    <v>6</v>
    <v>2027</v>
    <v>7</v>
    <v>0</v>
    <v>Image of Formosa, Goiás</v>
  </rv>
  <rv s="1">
    <fb>-15.536944444444</fb>
    <v>9</v>
  </rv>
  <rv s="0">
    <v>805306368</v>
    <v>Ernesto Roller (Mayor)</v>
    <v>43c621c8-1f26-b989-5ce0-cac63991f872</v>
    <v>en-US</v>
    <v>Generic</v>
  </rv>
  <rv s="3">
    <v>287</v>
  </rv>
  <rv s="1">
    <fb>-47.333888888889</fb>
    <v>9</v>
  </rv>
  <rv s="1">
    <fb>115669</fb>
    <v>8</v>
  </rv>
  <rv s="10">
    <v>#VALUE!</v>
    <v>en-US</v>
    <v>61a95f69-ac1f-4bc7-add4-06b69e99a29e</v>
    <v>536870912</v>
    <v>1</v>
    <v>2028</v>
    <v>91</v>
    <v>Formosa, Goiás</v>
    <v>92</v>
    <v>5</v>
    <v>Map</v>
    <v>6</v>
    <v>7</v>
    <v>68</v>
    <v>8284</v>
    <v>3</v>
    <v>Formosa is a municipality located in the state of Goiás, Brazil, approximately 80 kilometers northeast of Brasília. The population was 123,684 in a total area of 5,813.637 km². Formosa is known for its waterfalls and natural environment. It is a ...</v>
    <v>8285</v>
    <v>8286</v>
    <v>8288</v>
    <v>8289</v>
    <v>Formosa, Goiás</v>
    <v>8290</v>
    <v>Formosa, Goiás</v>
    <v>mdp/vdpid/6408350537502162945</v>
  </rv>
  <rv s="0">
    <v>536870912</v>
    <v>Formoso</v>
    <v>83161c20-be63-40e3-92b9-e6b4c23fa81d</v>
    <v>en-US</v>
    <v>Map</v>
  </rv>
  <rv s="1">
    <fb>844.28499999999997</fb>
    <v>8</v>
  </rv>
  <rv s="2">
    <v>891</v>
    <v>6</v>
    <v>2029</v>
    <v>7</v>
    <v>0</v>
    <v>Image of Formoso</v>
  </rv>
  <rv s="1">
    <fb>-13.653888888889</fb>
    <v>9</v>
  </rv>
  <rv s="4">
    <v>https://www.bing.com/search?q=formoso+goias&amp;form=skydnc</v>
    <v>Learn more on Bing</v>
  </rv>
  <rv s="1">
    <fb>-48.881944444444002</fb>
    <v>9</v>
  </rv>
  <rv s="1">
    <fb>4660</fb>
    <v>8</v>
  </rv>
  <rv s="12">
    <v>#VALUE!</v>
    <v>en-US</v>
    <v>83161c20-be63-40e3-92b9-e6b4c23fa81d</v>
    <v>536870912</v>
    <v>1</v>
    <v>2030</v>
    <v>120</v>
    <v>Formoso</v>
    <v>4</v>
    <v>5</v>
    <v>Map</v>
    <v>6</v>
    <v>7</v>
    <v>68</v>
    <v>8293</v>
    <v>414</v>
    <v>Formoso is a municipality in north Goiás state, Brazil. The population was 4,660 in a total area of 844 km². Highway connections from Goiânia are made by GO-080 / Nerópolis / São Francisco de Goiás / BR-153 / Jaraguá / GO-080 / Goianésia / Barro ...</v>
    <v>8294</v>
    <v>8295</v>
    <v>8296</v>
    <v>8297</v>
    <v>Formoso</v>
    <v>8298</v>
    <v>Formoso</v>
    <v>mdp/vdpid/6406871565228572674</v>
  </rv>
  <rv s="0">
    <v>536870912</v>
    <v>Gameleira de Goiás</v>
    <v>be258e7f-0d6e-09df-2654-528203be4807</v>
    <v>en-US</v>
    <v>Map</v>
  </rv>
  <rv s="1">
    <fb>595.31600000000003</fb>
    <v>8</v>
  </rv>
  <rv s="2">
    <v>892</v>
    <v>6</v>
    <v>2031</v>
    <v>7</v>
    <v>0</v>
    <v>Image of Gameleira de Goiás</v>
  </rv>
  <rv s="1">
    <fb>-16.463888888888999</fb>
    <v>9</v>
  </rv>
  <rv s="4">
    <v>https://www.bing.com/search?q=gameleira+de+goi%c3%a1s&amp;form=skydnc</v>
    <v>Learn more on Bing</v>
  </rv>
  <rv s="1">
    <fb>-48.67</fb>
    <v>9</v>
  </rv>
  <rv s="1">
    <fb>3880</fb>
    <v>8</v>
  </rv>
  <rv s="12">
    <v>#VALUE!</v>
    <v>en-US</v>
    <v>be258e7f-0d6e-09df-2654-528203be4807</v>
    <v>536870912</v>
    <v>1</v>
    <v>2032</v>
    <v>120</v>
    <v>Gameleira de Goiás</v>
    <v>4</v>
    <v>5</v>
    <v>Map</v>
    <v>6</v>
    <v>57</v>
    <v>68</v>
    <v>8301</v>
    <v>414</v>
    <v>Gameleira de Goiás is a municipality in central Goiás state, Brazil. The population in 2020 was 3,880 in a total area of 595 square kilometers. The distance to the state capital, Goiânia, is 99 km. Highway connections from Goiânia are made by ...</v>
    <v>8302</v>
    <v>8303</v>
    <v>8304</v>
    <v>8305</v>
    <v>Gameleira de Goiás</v>
    <v>8306</v>
    <v>Gameleira de Goiás</v>
    <v>mdp/vdpid/6408003989173960705</v>
  </rv>
  <rv s="0">
    <v>536870912</v>
    <v>Goianápolis</v>
    <v>bb935a30-0a72-b23c-b8fc-e8ed04ac6089</v>
    <v>en-US</v>
    <v>Map</v>
  </rv>
  <rv s="1">
    <fb>162.38</fb>
    <v>8</v>
  </rv>
  <rv s="2">
    <v>893</v>
    <v>6</v>
    <v>2033</v>
    <v>7</v>
    <v>0</v>
    <v>Image of Goianápolis</v>
  </rv>
  <rv s="1">
    <fb>-16.510833333333</fb>
    <v>9</v>
  </rv>
  <rv s="4">
    <v>https://www.bing.com/search?q=goian%c3%a1polis+brazil&amp;form=skydnc</v>
    <v>Learn more on Bing</v>
  </rv>
  <rv s="1">
    <fb>-49.023888888888997</fb>
    <v>9</v>
  </rv>
  <rv s="1">
    <fb>13967</fb>
    <v>8</v>
  </rv>
  <rv s="12">
    <v>#VALUE!</v>
    <v>en-US</v>
    <v>bb935a30-0a72-b23c-b8fc-e8ed04ac6089</v>
    <v>536870912</v>
    <v>1</v>
    <v>2034</v>
    <v>120</v>
    <v>Goianápolis</v>
    <v>4</v>
    <v>5</v>
    <v>Map</v>
    <v>6</v>
    <v>7</v>
    <v>68</v>
    <v>8309</v>
    <v>3</v>
    <v>Goianápolis is a municipality in central Goiás state, Brazil. It had a population of 11,224 in a total area of 162.38 km². The town is famous for its tomato production and as the birthplace of Leandro and Leonardo, one of the most famous country ...</v>
    <v>8310</v>
    <v>8311</v>
    <v>8312</v>
    <v>8313</v>
    <v>Goianápolis</v>
    <v>8314</v>
    <v>Goianápolis</v>
    <v>mdp/vdpid/6407997091456483329</v>
  </rv>
  <rv s="0">
    <v>536870912</v>
    <v>Goiandira</v>
    <v>ce3da1d0-473e-1757-7905-a13862d21ca7</v>
    <v>en-US</v>
    <v>Map</v>
  </rv>
  <rv s="1">
    <fb>560.70699999999999</fb>
    <v>8</v>
  </rv>
  <rv s="2">
    <v>894</v>
    <v>6</v>
    <v>2035</v>
    <v>7</v>
    <v>0</v>
    <v>Image of Goiandira</v>
  </rv>
  <rv s="1">
    <fb>-18.132777777777999</fb>
    <v>9</v>
  </rv>
  <rv s="4">
    <v>https://www.bing.com/search?q=goiandira+goias&amp;form=skydnc</v>
    <v>Learn more on Bing</v>
  </rv>
  <rv s="1">
    <fb>-48.085000000000001</fb>
    <v>9</v>
  </rv>
  <rv s="1">
    <fb>4968</fb>
    <v>8</v>
  </rv>
  <rv s="12">
    <v>#VALUE!</v>
    <v>en-US</v>
    <v>ce3da1d0-473e-1757-7905-a13862d21ca7</v>
    <v>536870912</v>
    <v>1</v>
    <v>2036</v>
    <v>120</v>
    <v>Goiandira</v>
    <v>4</v>
    <v>5</v>
    <v>Map</v>
    <v>6</v>
    <v>7</v>
    <v>68</v>
    <v>8317</v>
    <v>3</v>
    <v>Goiandira is a municipality in the southeastern portion of the Brazilian state of Goiás. The population was 5,625 in a total area of 560.7 km².</v>
    <v>8318</v>
    <v>8319</v>
    <v>8320</v>
    <v>8321</v>
    <v>Goiandira</v>
    <v>8322</v>
    <v>Goiandira</v>
    <v>mdp/vdpid/6411151410263490561</v>
  </rv>
  <rv s="0">
    <v>536870912</v>
    <v>Goianésia</v>
    <v>10df5898-73f5-91b0-dd0d-3a4e3f9aefae</v>
    <v>en-US</v>
    <v>Map</v>
  </rv>
  <rv s="1">
    <fb>1547.2739999999999</fb>
    <v>8</v>
  </rv>
  <rv s="2">
    <v>895</v>
    <v>6</v>
    <v>2037</v>
    <v>7</v>
    <v>0</v>
    <v>Image of Goianésia</v>
  </rv>
  <rv s="1">
    <fb>-15.316944444443999</fb>
    <v>9</v>
  </rv>
  <rv s="4">
    <v>https://www.bing.com/search?q=goian%c3%a9sia+goias&amp;form=skydnc</v>
    <v>Learn more on Bing</v>
  </rv>
  <rv s="1">
    <fb>-49.116944444444002</fb>
    <v>9</v>
  </rv>
  <rv s="1">
    <fb>73708</fb>
    <v>8</v>
  </rv>
  <rv s="12">
    <v>#VALUE!</v>
    <v>en-US</v>
    <v>10df5898-73f5-91b0-dd0d-3a4e3f9aefae</v>
    <v>536870912</v>
    <v>1</v>
    <v>2038</v>
    <v>120</v>
    <v>Goianésia</v>
    <v>4</v>
    <v>5</v>
    <v>Map</v>
    <v>6</v>
    <v>7</v>
    <v>68</v>
    <v>8325</v>
    <v>3</v>
    <v>Goianésia is a municipality in the state of Goiás, Brazil. It is a large producer of sugarcane for production of alcohol used as a source of fuel.</v>
    <v>8326</v>
    <v>8327</v>
    <v>8328</v>
    <v>8329</v>
    <v>Goianésia</v>
    <v>8330</v>
    <v>Goianésia</v>
    <v>mdp/vdpid/6407728261098373121</v>
  </rv>
  <rv s="0">
    <v>536870912</v>
    <v>Goiânia</v>
    <v>1829f4c1-96fd-bd18-3015-b31e76f2f860</v>
    <v>en-US</v>
    <v>Map</v>
  </rv>
  <rv s="1">
    <fb>789</fb>
    <v>8</v>
  </rv>
  <rv s="2">
    <v>896</v>
    <v>6</v>
    <v>2039</v>
    <v>7</v>
    <v>0</v>
    <v>Image of Goiânia</v>
  </rv>
  <rv s="1">
    <fb>-16.6805555555556</fb>
    <v>9</v>
  </rv>
  <rv s="0">
    <v>805306368</v>
    <v>Rogério Cruz (Mayor)</v>
    <v>313951d6-0cd0-f76a-b6bb-9841d4bb75f6</v>
    <v>en-US</v>
    <v>Generic</v>
  </rv>
  <rv s="3">
    <v>288</v>
  </rv>
  <rv s="4">
    <v>https://www.bing.com/search?q=goi%c3%a2nia&amp;form=skydnc</v>
    <v>Learn more on Bing</v>
  </rv>
  <rv s="1">
    <fb>-49.2563888888889</fb>
    <v>9</v>
  </rv>
  <rv s="1">
    <fb>1437366</fb>
    <v>8</v>
  </rv>
  <rv s="5">
    <v>#VALUE!</v>
    <v>en-US</v>
    <v>1829f4c1-96fd-bd18-3015-b31e76f2f860</v>
    <v>536870912</v>
    <v>1</v>
    <v>2040</v>
    <v>2</v>
    <v>Goiânia</v>
    <v>4</v>
    <v>5</v>
    <v>Map</v>
    <v>6</v>
    <v>7</v>
    <v>68</v>
    <v>8333</v>
    <v>3</v>
    <v>Goiânia is the capital and largest city of the Brazilian state of Goiás. With a population of 1,536,097, it is the second-largest city in the Central-West Region and the 10th-largest in the country. Its metropolitan area has a population of ...</v>
    <v>8334</v>
    <v>8335</v>
    <v>8337</v>
    <v>8338</v>
    <v>8339</v>
    <v>Goiânia</v>
    <v>8340</v>
    <v>93</v>
    <v>Goiânia</v>
    <v>mdp/vdpid/6407912423524663297</v>
  </rv>
  <rv s="0">
    <v>536870912</v>
    <v>Goianira</v>
    <v>61d61b66-c295-fefb-e5be-c207e4d9c34f</v>
    <v>en-US</v>
    <v>Map</v>
  </rv>
  <rv s="1">
    <fb>209.03700000000001</fb>
    <v>8</v>
  </rv>
  <rv s="2">
    <v>897</v>
    <v>6</v>
    <v>2041</v>
    <v>7</v>
    <v>0</v>
    <v>Image of Goianira</v>
  </rv>
  <rv s="1">
    <fb>-16.495833333333</fb>
    <v>9</v>
  </rv>
  <rv s="4">
    <v>https://www.bing.com/search?q=goianira+brazil&amp;form=skydnc</v>
    <v>Learn more on Bing</v>
  </rv>
  <rv s="1">
    <fb>-49.425833333333003</fb>
    <v>9</v>
  </rv>
  <rv s="1">
    <fb>71916</fb>
    <v>8</v>
  </rv>
  <rv s="12">
    <v>#VALUE!</v>
    <v>en-US</v>
    <v>61d61b66-c295-fefb-e5be-c207e4d9c34f</v>
    <v>536870912</v>
    <v>1</v>
    <v>2042</v>
    <v>120</v>
    <v>Goianira</v>
    <v>4</v>
    <v>5</v>
    <v>Map</v>
    <v>6</v>
    <v>7</v>
    <v>68</v>
    <v>8343</v>
    <v>3</v>
    <v>Goianira is a municipality in central Goiás state, Brazil, located 32 kilometers northwest of the state capital, Goiânia. The population was 45,296 with a total area of 200.4 km². Goianira is becoming a major producer of shoes.</v>
    <v>8344</v>
    <v>8345</v>
    <v>8346</v>
    <v>8347</v>
    <v>Goianira</v>
    <v>8348</v>
    <v>Goianira</v>
    <v>mdp/vdpid/6407912209279614977</v>
  </rv>
  <rv s="0">
    <v>536870912</v>
    <v>Goiás, Goiás</v>
    <v>23304465-dfa1-2e25-0b55-37af46fea392</v>
    <v>en-US</v>
    <v>Map</v>
  </rv>
  <rv s="1">
    <fb>3108.018</fb>
    <v>8</v>
  </rv>
  <rv s="2">
    <v>898</v>
    <v>6</v>
    <v>2043</v>
    <v>7</v>
    <v>0</v>
    <v>Image of Goiás, Goiás</v>
  </rv>
  <rv s="1">
    <fb>-15.933888888888999</fb>
    <v>9</v>
  </rv>
  <rv s="4">
    <v>https://www.bing.com/search?q=goi%c3%a1s+brazil&amp;form=skydnc</v>
    <v>Learn more on Bing</v>
  </rv>
  <rv s="1">
    <fb>-50.14</fb>
    <v>9</v>
  </rv>
  <rv s="12">
    <v>#VALUE!</v>
    <v>en-US</v>
    <v>23304465-dfa1-2e25-0b55-37af46fea392</v>
    <v>536870912</v>
    <v>1</v>
    <v>2044</v>
    <v>120</v>
    <v>Goiás, Goiás</v>
    <v>4</v>
    <v>5</v>
    <v>Map</v>
    <v>6</v>
    <v>7</v>
    <v>68</v>
    <v>8351</v>
    <v>3</v>
    <v>Goiás is a municipality in the state of Goiás in Brazil. Its population was 22,381 and its area is 3,108 km². It is the former capital of the state and preserves much of its colonial heritage. In 2002, it became a UNESCO World Heritage Site.</v>
    <v>8352</v>
    <v>8353</v>
    <v>8354</v>
    <v>8355</v>
    <v>Goiás, Goiás</v>
    <v>1073</v>
    <v>Goiás, Goiás</v>
    <v>mdp/vdpid/6407805936102014977</v>
  </rv>
  <rv s="0">
    <v>536870912</v>
    <v>Goiatuba</v>
    <v>943d649c-c339-bd48-40fe-8e01030d78a7</v>
    <v>en-US</v>
    <v>Map</v>
  </rv>
  <rv s="1">
    <fb>2475.107</fb>
    <v>8</v>
  </rv>
  <rv s="2">
    <v>899</v>
    <v>6</v>
    <v>2045</v>
    <v>7</v>
    <v>0</v>
    <v>Image of Goiatuba</v>
  </rv>
  <rv s="1">
    <fb>-18.012777777777998</fb>
    <v>9</v>
  </rv>
  <rv s="0">
    <v>805306368</v>
    <v>Zezinho Vieira (Mayor)</v>
    <v>ba646b7a-2960-26bc-0bd6-86fede16e096</v>
    <v>en-US</v>
    <v>Generic</v>
  </rv>
  <rv s="3">
    <v>289</v>
  </rv>
  <rv s="4">
    <v>https://www.bing.com/search?q=goiatuba+goias&amp;form=skydnc</v>
    <v>Learn more on Bing</v>
  </rv>
  <rv s="1">
    <fb>-49.356944444443997</fb>
    <v>9</v>
  </rv>
  <rv s="1">
    <fb>34202</fb>
    <v>8</v>
  </rv>
  <rv s="5">
    <v>#VALUE!</v>
    <v>en-US</v>
    <v>943d649c-c339-bd48-40fe-8e01030d78a7</v>
    <v>536870912</v>
    <v>1</v>
    <v>2046</v>
    <v>2</v>
    <v>Goiatuba</v>
    <v>4</v>
    <v>5</v>
    <v>Map</v>
    <v>6</v>
    <v>57</v>
    <v>68</v>
    <v>8358</v>
    <v>3</v>
    <v>Goiatuba is a municipality in south-central Goiás state, Brazil. The population was 34,202 in a total area of 2,470.3 km². Goiatuba is a large producer of grains, especially soybeans and corn. The average elevation is 775 meters, with an annual ...</v>
    <v>8359</v>
    <v>8360</v>
    <v>8362</v>
    <v>8363</v>
    <v>8364</v>
    <v>Goiatuba</v>
    <v>8365</v>
    <v>7560</v>
    <v>Goiatuba</v>
    <v>mdp/vdpid/6411103098894286849</v>
  </rv>
  <rv s="0">
    <v>536870912</v>
    <v>Gouvelândia</v>
    <v>eaf8cb0b-eafd-a61a-97d2-b26fcad42900</v>
    <v>en-US</v>
    <v>Map</v>
  </rv>
  <rv s="1">
    <fb>830.77</fb>
    <v>8</v>
  </rv>
  <rv s="2">
    <v>900</v>
    <v>6</v>
    <v>2047</v>
    <v>7</v>
    <v>0</v>
    <v>Image of Gouvelândia</v>
  </rv>
  <rv s="1">
    <fb>-18.641944444444</fb>
    <v>9</v>
  </rv>
  <rv s="4">
    <v>https://www.bing.com/search?q=gouvel%c3%a2ndia+goias&amp;form=skydnc</v>
    <v>Learn more on Bing</v>
  </rv>
  <rv s="1">
    <fb>-50.065833333333003</fb>
    <v>9</v>
  </rv>
  <rv s="1">
    <fb>5988</fb>
    <v>8</v>
  </rv>
  <rv s="12">
    <v>#VALUE!</v>
    <v>en-US</v>
    <v>eaf8cb0b-eafd-a61a-97d2-b26fcad42900</v>
    <v>536870912</v>
    <v>1</v>
    <v>2048</v>
    <v>120</v>
    <v>Gouvelândia</v>
    <v>4</v>
    <v>5</v>
    <v>Map</v>
    <v>6</v>
    <v>57</v>
    <v>68</v>
    <v>8368</v>
    <v>414</v>
    <v>Gouvelândia is a municipality in south Goiás state, Brazil. Gouvelândia is a large producer of sesame and peanuts. Gouvelândia is located in the Quirinópolis Microregion, 35 kilometers west of the most important city, Quirinópolis. The Rio dos ...</v>
    <v>8369</v>
    <v>8370</v>
    <v>8371</v>
    <v>8372</v>
    <v>Gouvelândia</v>
    <v>8373</v>
    <v>Gouvelândia</v>
    <v>mdp/vdpid/6411172517863489537</v>
  </rv>
  <rv s="0">
    <v>536870912</v>
    <v>Guapó</v>
    <v>4baf46b4-b943-a306-b34a-61b68b5d7519</v>
    <v>en-US</v>
    <v>Map</v>
  </rv>
  <rv s="1">
    <fb>517.005</fb>
    <v>8</v>
  </rv>
  <rv s="2">
    <v>901</v>
    <v>6</v>
    <v>2049</v>
    <v>7</v>
    <v>0</v>
    <v>Image of Guapó</v>
  </rv>
  <rv s="1">
    <fb>-16.830833333333</fb>
    <v>9</v>
  </rv>
  <rv s="4">
    <v>https://www.bing.com/search?q=guap%c3%b3+brazil&amp;form=skydnc</v>
    <v>Learn more on Bing</v>
  </rv>
  <rv s="1">
    <fb>-49.531944444444001</fb>
    <v>9</v>
  </rv>
  <rv s="1">
    <fb>14207</fb>
    <v>8</v>
  </rv>
  <rv s="9">
    <v>#VALUE!</v>
    <v>en-US</v>
    <v>4baf46b4-b943-a306-b34a-61b68b5d7519</v>
    <v>536870912</v>
    <v>1</v>
    <v>2050</v>
    <v>72</v>
    <v>Guapó</v>
    <v>4</v>
    <v>5</v>
    <v>Map</v>
    <v>6</v>
    <v>57</v>
    <v>68</v>
    <v>8376</v>
    <v>414</v>
    <v>Guapó is a municipality in central Goiás state, Brazil. The population was 14,207 and the total area of the municipality was 517.0 km². Guapó is approximately 37 kilometers southwest of Goiânia and is on the BR-060 highway.</v>
    <v>8377</v>
    <v>8378</v>
    <v>8379</v>
    <v>8380</v>
    <v>Guapó</v>
    <v>8381</v>
    <v>6951</v>
    <v>Guapó</v>
    <v>mdp/vdpid/6407916336525082625</v>
  </rv>
  <rv s="0">
    <v>536870912</v>
    <v>Guaraíta</v>
    <v>522f4efc-904e-67e8-9859-7c1845efb098</v>
    <v>en-US</v>
    <v>Map</v>
  </rv>
  <rv s="1">
    <fb>205.30600000000001</fb>
    <v>8</v>
  </rv>
  <rv s="2">
    <v>902</v>
    <v>6</v>
    <v>2051</v>
    <v>7</v>
    <v>0</v>
    <v>Image of Guaraíta</v>
  </rv>
  <rv s="1">
    <fb>-15.613888888889001</fb>
    <v>9</v>
  </rv>
  <rv s="4">
    <v>https://www.bing.com/search?q=guara%c3%adta+goias&amp;form=skydnc</v>
    <v>Learn more on Bing</v>
  </rv>
  <rv s="1">
    <fb>-50.023888888888997</fb>
    <v>9</v>
  </rv>
  <rv s="1">
    <fb>2188</fb>
    <v>8</v>
  </rv>
  <rv s="12">
    <v>#VALUE!</v>
    <v>en-US</v>
    <v>522f4efc-904e-67e8-9859-7c1845efb098</v>
    <v>536870912</v>
    <v>1</v>
    <v>2052</v>
    <v>120</v>
    <v>Guaraíta</v>
    <v>4</v>
    <v>5</v>
    <v>Map</v>
    <v>6</v>
    <v>7</v>
    <v>68</v>
    <v>8384</v>
    <v>3</v>
    <v>Guaraíta is a municipality in central Goiás state, Brazil.</v>
    <v>8385</v>
    <v>8386</v>
    <v>8387</v>
    <v>8388</v>
    <v>Guaraíta</v>
    <v>8389</v>
    <v>Guaraíta</v>
    <v>mdp/vdpid/6407790486701998081</v>
  </rv>
  <rv s="0">
    <v>536870912</v>
    <v>Guarani de Goiás</v>
    <v>57280a68-1612-4c98-a800-958bad538255</v>
    <v>en-US</v>
    <v>Map</v>
  </rv>
  <rv s="1">
    <fb>1229.1220000000001</fb>
    <v>8</v>
  </rv>
  <rv s="2">
    <v>903</v>
    <v>6</v>
    <v>2053</v>
    <v>7</v>
    <v>0</v>
    <v>Image of Guarani de Goiás</v>
  </rv>
  <rv s="1">
    <fb>-13.935833333332999</fb>
    <v>9</v>
  </rv>
  <rv s="4">
    <v>https://www.bing.com/search?q=guarani+de+goi%c3%a1s&amp;form=skydnc</v>
    <v>Learn more on Bing</v>
  </rv>
  <rv s="1">
    <fb>-46.48</fb>
    <v>9</v>
  </rv>
  <rv s="1">
    <fb>4085</fb>
    <v>8</v>
  </rv>
  <rv s="12">
    <v>#VALUE!</v>
    <v>en-US</v>
    <v>57280a68-1612-4c98-a800-958bad538255</v>
    <v>536870912</v>
    <v>1</v>
    <v>2054</v>
    <v>120</v>
    <v>Guarani de Goiás</v>
    <v>4</v>
    <v>5</v>
    <v>Map</v>
    <v>6</v>
    <v>7</v>
    <v>68</v>
    <v>8392</v>
    <v>3</v>
    <v>Guarani de Goiás is a municipality in eastern Goiás state, Brazil. Guarani is a very poor municipality in the northeast of the state.</v>
    <v>8393</v>
    <v>8394</v>
    <v>8395</v>
    <v>8396</v>
    <v>Guarani de Goiás</v>
    <v>8397</v>
    <v>Guarani de Goiás</v>
    <v>mdp/vdpid/6407451308185354241</v>
  </rv>
  <rv s="0">
    <v>536870912</v>
    <v>Guarinos</v>
    <v>a212550f-876d-dd60-322a-0d3e43ea7565</v>
    <v>en-US</v>
    <v>Map</v>
  </rv>
  <rv s="1">
    <fb>595.86500000000001</fb>
    <v>8</v>
  </rv>
  <rv s="2">
    <v>904</v>
    <v>6</v>
    <v>2055</v>
    <v>7</v>
    <v>0</v>
    <v>Image of Guarinos</v>
  </rv>
  <rv s="1">
    <fb>-14.731944444444</fb>
    <v>9</v>
  </rv>
  <rv s="4">
    <v>https://www.bing.com/search?q=guarinos+goias&amp;form=skydnc</v>
    <v>Learn more on Bing</v>
  </rv>
  <rv s="1">
    <fb>-49.701944444444003</fb>
    <v>9</v>
  </rv>
  <rv s="1">
    <fb>2161</fb>
    <v>8</v>
  </rv>
  <rv s="12">
    <v>#VALUE!</v>
    <v>en-US</v>
    <v>a212550f-876d-dd60-322a-0d3e43ea7565</v>
    <v>536870912</v>
    <v>1</v>
    <v>2056</v>
    <v>120</v>
    <v>Guarinos</v>
    <v>4</v>
    <v>5</v>
    <v>Map</v>
    <v>6</v>
    <v>7</v>
    <v>68</v>
    <v>8400</v>
    <v>3</v>
    <v>Guarinos is a municipality in northern Goiás state, Brazil. The population was 2,411 in a total area of 595.8 km².</v>
    <v>8401</v>
    <v>8402</v>
    <v>8403</v>
    <v>8404</v>
    <v>Guarinos</v>
    <v>8405</v>
    <v>Guarinos</v>
    <v>mdp/vdpid/6407553396252868609</v>
  </rv>
  <rv s="0">
    <v>536870912</v>
    <v>Heitoraí</v>
    <v>f901cbad-0ae0-4a49-a6bf-517d56619dce</v>
    <v>en-US</v>
    <v>Map</v>
  </rv>
  <rv s="1">
    <fb>229.666</fb>
    <v>8</v>
  </rv>
  <rv s="2">
    <v>905</v>
    <v>6</v>
    <v>2057</v>
    <v>7</v>
    <v>0</v>
    <v>Image of Heitoraí</v>
  </rv>
  <rv s="1">
    <fb>-15.718888888888999</fb>
    <v>9</v>
  </rv>
  <rv s="4">
    <v>https://www.bing.com/search?q=heitora%c3%ad+goias&amp;form=skydnc</v>
    <v>Learn more on Bing</v>
  </rv>
  <rv s="1">
    <fb>-49.828888888888997</fb>
    <v>9</v>
  </rv>
  <rv s="1">
    <fb>3733</fb>
    <v>8</v>
  </rv>
  <rv s="12">
    <v>#VALUE!</v>
    <v>en-US</v>
    <v>f901cbad-0ae0-4a49-a6bf-517d56619dce</v>
    <v>536870912</v>
    <v>1</v>
    <v>2058</v>
    <v>120</v>
    <v>Heitoraí</v>
    <v>4</v>
    <v>5</v>
    <v>Map</v>
    <v>6</v>
    <v>57</v>
    <v>68</v>
    <v>8408</v>
    <v>414</v>
    <v>Heitoraí is a municipality in central Goiás state, Brazil. Heitoraí lies 142 km. from the regional center of Anápolis. Highway connections are made by federal highway BR-153 from Goiânia to Itaberaí then north on GO-156 for 38 kilometers.</v>
    <v>8409</v>
    <v>8410</v>
    <v>8411</v>
    <v>8412</v>
    <v>Heitoraí</v>
    <v>8413</v>
    <v>Heitoraí</v>
    <v>mdp/vdpid/6407821228970606593</v>
  </rv>
  <rv s="0">
    <v>536870912</v>
    <v>Hidrolândia, Goiás</v>
    <v>aab0cc5b-7ce4-e24f-d45b-5ecb5ba43707</v>
    <v>en-US</v>
    <v>Map</v>
  </rv>
  <rv s="1">
    <fb>944.23800000000006</fb>
    <v>8</v>
  </rv>
  <rv s="2">
    <v>906</v>
    <v>6</v>
    <v>2059</v>
    <v>7</v>
    <v>0</v>
    <v>Image of Hidrolândia, Goiás</v>
  </rv>
  <rv s="1">
    <fb>-16.961944444444001</fb>
    <v>9</v>
  </rv>
  <rv s="4">
    <v>https://www.bing.com/search?q=hidrol%c3%a2ndia+brazil&amp;form=skydnc</v>
    <v>Learn more on Bing</v>
  </rv>
  <rv s="1">
    <fb>-49.228888888889003</fb>
    <v>9</v>
  </rv>
  <rv s="1">
    <fb>27741</fb>
    <v>8</v>
  </rv>
  <rv s="12">
    <v>#VALUE!</v>
    <v>en-US</v>
    <v>aab0cc5b-7ce4-e24f-d45b-5ecb5ba43707</v>
    <v>536870912</v>
    <v>1</v>
    <v>2060</v>
    <v>120</v>
    <v>Hidrolândia, Goiás</v>
    <v>4</v>
    <v>5</v>
    <v>Map</v>
    <v>6</v>
    <v>7</v>
    <v>68</v>
    <v>8416</v>
    <v>3</v>
    <v>Hidrolândia is a municipality in central Goiás state, Brazil. The population was 22,124 in a total area of 944.2 km². Hidrolândia is a large producer of poultry and eggs.</v>
    <v>8417</v>
    <v>8418</v>
    <v>8419</v>
    <v>8420</v>
    <v>Hidrolândia, Goiás</v>
    <v>8421</v>
    <v>Hidrolândia, Goiás</v>
    <v>mdp/vdpid/6410922093738721281</v>
  </rv>
  <rv s="0">
    <v>536870912</v>
    <v>Hidrolina</v>
    <v>f96755d1-7558-03f8-d94f-6a6ed7134de8</v>
    <v>en-US</v>
    <v>Map</v>
  </rv>
  <rv s="1">
    <fb>580.38599999999997</fb>
    <v>8</v>
  </rv>
  <rv s="2">
    <v>907</v>
    <v>6</v>
    <v>2061</v>
    <v>7</v>
    <v>0</v>
    <v>Image of Hidrolina</v>
  </rv>
  <rv s="1">
    <fb>-14.723888888889</fb>
    <v>9</v>
  </rv>
  <rv s="4">
    <v>https://www.bing.com/search?q=hidrolina+goias&amp;form=skydnc</v>
    <v>Learn more on Bing</v>
  </rv>
  <rv s="1">
    <fb>-49.465000000000003</fb>
    <v>9</v>
  </rv>
  <rv s="1">
    <fb>3508</fb>
    <v>8</v>
  </rv>
  <rv s="12">
    <v>#VALUE!</v>
    <v>en-US</v>
    <v>f96755d1-7558-03f8-d94f-6a6ed7134de8</v>
    <v>536870912</v>
    <v>1</v>
    <v>2062</v>
    <v>120</v>
    <v>Hidrolina</v>
    <v>4</v>
    <v>5</v>
    <v>Map</v>
    <v>6</v>
    <v>57</v>
    <v>68</v>
    <v>8424</v>
    <v>414</v>
    <v>Hidrolina is a municipality in north-central Goiás, Brazil. The population was 4,157 and the area of the municipality is 580 km². Hidrolina is in the Ceres Microregion north of the state capital, Goiânia. It is 27 kilometers northeast of São ...</v>
    <v>8425</v>
    <v>8426</v>
    <v>8427</v>
    <v>8428</v>
    <v>Hidrolina</v>
    <v>8429</v>
    <v>Hidrolina</v>
    <v>mdp/vdpid/6407707537629511681</v>
  </rv>
  <rv s="0">
    <v>536870912</v>
    <v>Iaciara</v>
    <v>16c0804a-291f-0d07-413e-b8dc9d9cbeba</v>
    <v>en-US</v>
    <v>Map</v>
  </rv>
  <rv s="1">
    <fb>1625.2840000000001</fb>
    <v>8</v>
  </rv>
  <rv s="2">
    <v>908</v>
    <v>6</v>
    <v>2063</v>
    <v>7</v>
    <v>0</v>
    <v>Image of Iaciara</v>
  </rv>
  <rv s="1">
    <fb>-14.095833333332999</fb>
    <v>9</v>
  </rv>
  <rv s="4">
    <v>https://www.bing.com/search?q=iaciara+goias&amp;form=skydnc</v>
    <v>Learn more on Bing</v>
  </rv>
  <rv s="1">
    <fb>-46.631944444444002</fb>
    <v>9</v>
  </rv>
  <rv s="1">
    <fb>14082</fb>
    <v>8</v>
  </rv>
  <rv s="12">
    <v>#VALUE!</v>
    <v>en-US</v>
    <v>16c0804a-291f-0d07-413e-b8dc9d9cbeba</v>
    <v>536870912</v>
    <v>1</v>
    <v>2064</v>
    <v>120</v>
    <v>Iaciara</v>
    <v>4</v>
    <v>5</v>
    <v>Map</v>
    <v>6</v>
    <v>57</v>
    <v>68</v>
    <v>8432</v>
    <v>414</v>
    <v>Iaciara is a municipality in northeastern Goiás state, Brazil. Iaciara is located in Vão do Paranã statistical micro-region, which borders the state of Bahia. The distance to the state capital of Goiânia is 548 kilometers. Highway connections ...</v>
    <v>8433</v>
    <v>8434</v>
    <v>8435</v>
    <v>8436</v>
    <v>Iaciara</v>
    <v>8437</v>
    <v>Iaciara</v>
    <v>mdp/vdpid/6408103985005199361</v>
  </rv>
  <rv s="0">
    <v>536870912</v>
    <v>Inaciolândia</v>
    <v>6ce1c106-dda4-2db3-ca79-8b67d173ccdc</v>
    <v>en-US</v>
    <v>Map</v>
  </rv>
  <rv s="1">
    <fb>688.39800000000002</fb>
    <v>8</v>
  </rv>
  <rv s="2">
    <v>909</v>
    <v>6</v>
    <v>2065</v>
    <v>7</v>
    <v>0</v>
    <v>Image of Inaciolândia</v>
  </rv>
  <rv s="1">
    <fb>-18.487777777778</fb>
    <v>9</v>
  </rv>
  <rv s="4">
    <v>https://www.bing.com/search?q=inaciol%c3%a2ndia+goias&amp;form=skydnc</v>
    <v>Learn more on Bing</v>
  </rv>
  <rv s="1">
    <fb>-49.986944444443999</fb>
    <v>9</v>
  </rv>
  <rv s="1">
    <fb>5954</fb>
    <v>8</v>
  </rv>
  <rv s="12">
    <v>#VALUE!</v>
    <v>en-US</v>
    <v>6ce1c106-dda4-2db3-ca79-8b67d173ccdc</v>
    <v>536870912</v>
    <v>1</v>
    <v>2066</v>
    <v>120</v>
    <v>Inaciolândia</v>
    <v>4</v>
    <v>5</v>
    <v>Map</v>
    <v>6</v>
    <v>7</v>
    <v>68</v>
    <v>8440</v>
    <v>3</v>
    <v>Inaciolândia is a municipality in south Goiás state, Brazil. The population was 6,235 inhabitants in a total area of 688.3 km². Inaciolândia is a large producer of cotton and soybeans.</v>
    <v>8441</v>
    <v>8442</v>
    <v>8443</v>
    <v>8444</v>
    <v>Inaciolândia</v>
    <v>8445</v>
    <v>Inaciolândia</v>
    <v>mdp/vdpid/6411195916895649793</v>
  </rv>
  <rv s="0">
    <v>536870912</v>
    <v>Indiara</v>
    <v>ea4972a1-51b6-0379-f125-2ed23110e62b</v>
    <v>en-US</v>
    <v>Map</v>
  </rv>
  <rv s="1">
    <fb>956.47299999999996</fb>
    <v>8</v>
  </rv>
  <rv s="2">
    <v>910</v>
    <v>6</v>
    <v>2067</v>
    <v>7</v>
    <v>0</v>
    <v>Image of Indiara</v>
  </rv>
  <rv s="1">
    <fb>-17.141944444444</fb>
    <v>9</v>
  </rv>
  <rv s="4">
    <v>https://www.bing.com/search?q=indiara+goias&amp;form=skydnc</v>
    <v>Learn more on Bing</v>
  </rv>
  <rv s="1">
    <fb>15787</fb>
    <v>8</v>
  </rv>
  <rv s="12">
    <v>#VALUE!</v>
    <v>en-US</v>
    <v>ea4972a1-51b6-0379-f125-2ed23110e62b</v>
    <v>536870912</v>
    <v>1</v>
    <v>2068</v>
    <v>120</v>
    <v>Indiara</v>
    <v>4</v>
    <v>5</v>
    <v>Map</v>
    <v>6</v>
    <v>57</v>
    <v>68</v>
    <v>8448</v>
    <v>414</v>
    <v>Indiara is a city and municipality in central-south Goiás state, Brazil. Indiara is a large producer of soybeans and cotton. Indiara is 102 kilometers from the state capital, Goiânia and is on the edge of highway BR-060.</v>
    <v>8449</v>
    <v>8450</v>
    <v>8451</v>
    <v>8444</v>
    <v>Indiara</v>
    <v>8452</v>
    <v>Indiara</v>
    <v>mdp/vdpid/6410917279801802753</v>
  </rv>
  <rv s="0">
    <v>536870912</v>
    <v>Inhumas</v>
    <v>b558542a-11c3-e1df-9e37-1aa018e403ce</v>
    <v>en-US</v>
    <v>Map</v>
  </rv>
  <rv s="1">
    <fb>613.34900000000005</fb>
    <v>8</v>
  </rv>
  <rv s="2">
    <v>911</v>
    <v>6</v>
    <v>2069</v>
    <v>7</v>
    <v>0</v>
    <v>Image of Inhumas</v>
  </rv>
  <rv s="4">
    <v>https://www.bing.com/search?q=inhumas+goias&amp;form=skydnc</v>
    <v>Learn more on Bing</v>
  </rv>
  <rv s="1">
    <fb>-49.495833333333003</fb>
    <v>9</v>
  </rv>
  <rv s="1">
    <fb>52204</fb>
    <v>8</v>
  </rv>
  <rv s="12">
    <v>#VALUE!</v>
    <v>en-US</v>
    <v>b558542a-11c3-e1df-9e37-1aa018e403ce</v>
    <v>536870912</v>
    <v>1</v>
    <v>2070</v>
    <v>120</v>
    <v>Inhumas</v>
    <v>4</v>
    <v>5</v>
    <v>Map</v>
    <v>6</v>
    <v>7</v>
    <v>68</v>
    <v>8455</v>
    <v>3</v>
    <v>Inhumas is a municipality in central Goiás state, Brazil. The population was 52 866 in a total area of 613.3 km². Inhumas is a large producer of sugarcane, poultry, milk, and meat.</v>
    <v>8456</v>
    <v>7749</v>
    <v>8457</v>
    <v>8458</v>
    <v>Inhumas</v>
    <v>8459</v>
    <v>Inhumas</v>
    <v>mdp/vdpid/6407895785475670017</v>
  </rv>
  <rv s="0">
    <v>536870912</v>
    <v>Ipameri</v>
    <v>5057e5bf-1cdd-3d53-5b5d-8386ea9c694e</v>
    <v>en-US</v>
    <v>Map</v>
  </rv>
  <rv s="1">
    <fb>4368.6880000000001</fb>
    <v>8</v>
  </rv>
  <rv s="2">
    <v>912</v>
    <v>6</v>
    <v>2071</v>
    <v>7</v>
    <v>0</v>
    <v>Image of Ipameri</v>
  </rv>
  <rv s="1">
    <fb>-17.721944444443999</fb>
    <v>9</v>
  </rv>
  <rv s="4">
    <v>https://www.bing.com/search?q=ipameri+goias&amp;form=skydnc</v>
    <v>Learn more on Bing</v>
  </rv>
  <rv s="1">
    <fb>-48.16</fb>
    <v>9</v>
  </rv>
  <rv s="1">
    <fb>25548</fb>
    <v>8</v>
  </rv>
  <rv s="12">
    <v>#VALUE!</v>
    <v>en-US</v>
    <v>5057e5bf-1cdd-3d53-5b5d-8386ea9c694e</v>
    <v>536870912</v>
    <v>1</v>
    <v>2072</v>
    <v>120</v>
    <v>Ipameri</v>
    <v>4</v>
    <v>5</v>
    <v>Map</v>
    <v>6</v>
    <v>7</v>
    <v>68</v>
    <v>8462</v>
    <v>3</v>
    <v>Ipameri is a municipality and Latin Catholic bishopric in southeastern Goiás state, in Brazil. The population was 27,174 in a total area of 4,368.6 km². It is a major producer of soybeans, corn and livestock.</v>
    <v>8463</v>
    <v>8464</v>
    <v>8465</v>
    <v>8466</v>
    <v>Ipameri</v>
    <v>8467</v>
    <v>Ipameri</v>
    <v>mdp/vdpid/6411130554304954369</v>
  </rv>
  <rv s="0">
    <v>536870912</v>
    <v>Ipiranga de Goiás</v>
    <v>ef396585-271e-2d45-1c58-db8d3732663e</v>
    <v>en-US</v>
    <v>Map</v>
  </rv>
  <rv s="1">
    <fb>241.464</fb>
    <v>8</v>
  </rv>
  <rv s="2">
    <v>913</v>
    <v>6</v>
    <v>2073</v>
    <v>7</v>
    <v>0</v>
    <v>Image of Ipiranga de Goiás</v>
  </rv>
  <rv s="1">
    <fb>-15.17</fb>
    <v>9</v>
  </rv>
  <rv s="4">
    <v>https://www.bing.com/search?q=ipiranga+de+goi%c3%a1s&amp;form=skydnc</v>
    <v>Learn more on Bing</v>
  </rv>
  <rv s="1">
    <fb>-49.670833333333</fb>
    <v>9</v>
  </rv>
  <rv s="1">
    <fb>2919</fb>
    <v>8</v>
  </rv>
  <rv s="12">
    <v>#VALUE!</v>
    <v>en-US</v>
    <v>ef396585-271e-2d45-1c58-db8d3732663e</v>
    <v>536870912</v>
    <v>1</v>
    <v>2074</v>
    <v>120</v>
    <v>Ipiranga de Goiás</v>
    <v>4</v>
    <v>5</v>
    <v>Map</v>
    <v>6</v>
    <v>7</v>
    <v>68</v>
    <v>8470</v>
    <v>3</v>
    <v>Ipiranga de Goiás is a municipality in north-central Goiás state, Brazil.</v>
    <v>8471</v>
    <v>8472</v>
    <v>8473</v>
    <v>8474</v>
    <v>Ipiranga de Goiás</v>
    <v>8475</v>
    <v>Ipiranga de Goiás</v>
    <v>mdp/vdpid/6407622806464364545</v>
  </rv>
  <rv s="0">
    <v>536870912</v>
    <v>Iporá</v>
    <v>83ec42df-af34-53d0-55eb-102580d795e0</v>
    <v>en-US</v>
    <v>Map</v>
  </rv>
  <rv s="1">
    <fb>1026.384</fb>
    <v>8</v>
  </rv>
  <rv s="2">
    <v>914</v>
    <v>6</v>
    <v>2075</v>
    <v>7</v>
    <v>0</v>
    <v>Image of Iporá</v>
  </rv>
  <rv s="1">
    <fb>-16.441944444444001</fb>
    <v>9</v>
  </rv>
  <rv s="4">
    <v>https://www.bing.com/search?q=ipor%c3%a1+goias&amp;form=skydnc</v>
    <v>Learn more on Bing</v>
  </rv>
  <rv s="1">
    <fb>-51.117777777778002</fb>
    <v>9</v>
  </rv>
  <rv s="1">
    <fb>31499</fb>
    <v>8</v>
  </rv>
  <rv s="12">
    <v>#VALUE!</v>
    <v>en-US</v>
    <v>83ec42df-af34-53d0-55eb-102580d795e0</v>
    <v>536870912</v>
    <v>1</v>
    <v>2076</v>
    <v>120</v>
    <v>Iporá</v>
    <v>4</v>
    <v>5</v>
    <v>Map</v>
    <v>6</v>
    <v>57</v>
    <v>68</v>
    <v>8478</v>
    <v>414</v>
    <v>Iporá is a municipality in west-central Goiás state, Brazil. The population is around 31,499 in a total area of 1,026.4 km². It is known as the City of the Clear Waters because of its many streams and rivers.</v>
    <v>8479</v>
    <v>8480</v>
    <v>8481</v>
    <v>8482</v>
    <v>Iporá</v>
    <v>8483</v>
    <v>Iporá</v>
    <v>mdp/vdpid/6406348811605639169</v>
  </rv>
  <rv s="0">
    <v>536870912</v>
    <v>Israelândia</v>
    <v>7b7f2acd-df9e-1cfa-81b3-7d7a6ce23ff0</v>
    <v>en-US</v>
    <v>Map</v>
  </rv>
  <rv s="1">
    <fb>577.48</fb>
    <v>8</v>
  </rv>
  <rv s="2">
    <v>915</v>
    <v>6</v>
    <v>2077</v>
    <v>7</v>
    <v>0</v>
    <v>Image of Israelândia</v>
  </rv>
  <rv s="1">
    <fb>-16.317777777778002</fb>
    <v>9</v>
  </rv>
  <rv s="4">
    <v>https://www.bing.com/search?q=israel%c3%a2ndia+goias&amp;form=skydnc</v>
    <v>Learn more on Bing</v>
  </rv>
  <rv s="1">
    <fb>-50.907777777778001</fb>
    <v>9</v>
  </rv>
  <rv s="1">
    <fb>2786</fb>
    <v>8</v>
  </rv>
  <rv s="12">
    <v>#VALUE!</v>
    <v>en-US</v>
    <v>7b7f2acd-df9e-1cfa-81b3-7d7a6ce23ff0</v>
    <v>536870912</v>
    <v>1</v>
    <v>2078</v>
    <v>120</v>
    <v>Israelândia</v>
    <v>4</v>
    <v>5</v>
    <v>Map</v>
    <v>6</v>
    <v>57</v>
    <v>68</v>
    <v>8486</v>
    <v>414</v>
    <v>Israelândia is a municipality in eastern Goiás state, Brazil. Israelândia is located in the Iporá Microregion, 28 km. northeast of regional center Iporá. State capital Goiânia is 199 km. to the east. The Rio Claro, a tributary of the Rio ...</v>
    <v>8487</v>
    <v>8488</v>
    <v>8489</v>
    <v>8490</v>
    <v>Israelândia</v>
    <v>8491</v>
    <v>Israelândia</v>
    <v>mdp/vdpid/6406351595650416641</v>
  </rv>
  <rv s="0">
    <v>536870912</v>
    <v>Itaberaí</v>
    <v>6c1ca81c-e701-91c4-5e55-6aaa2d93c6fe</v>
    <v>en-US</v>
    <v>Map</v>
  </rv>
  <rv s="1">
    <fb>1471.173</fb>
    <v>8</v>
  </rv>
  <rv s="2">
    <v>916</v>
    <v>6</v>
    <v>2079</v>
    <v>7</v>
    <v>0</v>
    <v>Image of Itaberaí</v>
  </rv>
  <rv s="1">
    <fb>-16.02</fb>
    <v>9</v>
  </rv>
  <rv s="4">
    <v>https://www.bing.com/search?q=itabera%c3%ad+goias&amp;form=skydnc</v>
    <v>Learn more on Bing</v>
  </rv>
  <rv s="1">
    <fb>43622</fb>
    <v>8</v>
  </rv>
  <rv s="12">
    <v>#VALUE!</v>
    <v>en-US</v>
    <v>6c1ca81c-e701-91c4-5e55-6aaa2d93c6fe</v>
    <v>536870912</v>
    <v>1</v>
    <v>2080</v>
    <v>120</v>
    <v>Itaberaí</v>
    <v>4</v>
    <v>5</v>
    <v>Map</v>
    <v>6</v>
    <v>57</v>
    <v>68</v>
    <v>8494</v>
    <v>414</v>
    <v>Itaberaí is a municipality in central Goiás state, Brazil. Itaberaí is a large producer of agricultural products including corn, rice, soybeans, tomatoes, and sugarcane. Itaberaí is located 92 kilometers north-west of Goiânia on state highway ...</v>
    <v>8495</v>
    <v>8496</v>
    <v>8497</v>
    <v>7862</v>
    <v>Itaberaí</v>
    <v>8498</v>
    <v>Itaberaí</v>
    <v>mdp/vdpid/6407835697440358401</v>
  </rv>
  <rv s="0">
    <v>536870912</v>
    <v>Itaguari</v>
    <v>ede3d50b-bb34-a5d4-a332-d1d9c8572b0a</v>
    <v>en-US</v>
    <v>Map</v>
  </rv>
  <rv s="1">
    <fb>135.52500000000001</fb>
    <v>8</v>
  </rv>
  <rv s="2">
    <v>917</v>
    <v>6</v>
    <v>2081</v>
    <v>7</v>
    <v>0</v>
    <v>Image of Itaguari</v>
  </rv>
  <rv s="1">
    <fb>-15.918888888889001</fb>
    <v>9</v>
  </rv>
  <rv s="4">
    <v>https://www.bing.com/search?q=itaguari+goias&amp;form=skydnc</v>
    <v>Learn more on Bing</v>
  </rv>
  <rv s="1">
    <fb>-49.603888888889003</fb>
    <v>9</v>
  </rv>
  <rv s="1">
    <fb>4963</fb>
    <v>8</v>
  </rv>
  <rv s="12">
    <v>#VALUE!</v>
    <v>en-US</v>
    <v>ede3d50b-bb34-a5d4-a332-d1d9c8572b0a</v>
    <v>536870912</v>
    <v>1</v>
    <v>2082</v>
    <v>120</v>
    <v>Itaguari</v>
    <v>4</v>
    <v>5</v>
    <v>Map</v>
    <v>6</v>
    <v>7</v>
    <v>69</v>
    <v>8501</v>
    <v>3</v>
    <v>Itaguari is a municipality in central Goiás state, Brazil.</v>
    <v>8502</v>
    <v>8503</v>
    <v>8504</v>
    <v>8505</v>
    <v>Itaguari</v>
    <v>8506</v>
    <v>Itaguari</v>
    <v>mdp/vdpid/6407840817947344897</v>
  </rv>
  <rv s="0">
    <v>536870912</v>
    <v>Itaguaru</v>
    <v>31a648a0-778f-c486-d713-7815c28321ea</v>
    <v>en-US</v>
    <v>Map</v>
  </rv>
  <rv s="1">
    <fb>239.93600000000001</fb>
    <v>8</v>
  </rv>
  <rv s="2">
    <v>918</v>
    <v>6</v>
    <v>2083</v>
    <v>7</v>
    <v>0</v>
    <v>Image of Itaguaru</v>
  </rv>
  <rv s="1">
    <fb>-15.757777777777999</fb>
    <v>9</v>
  </rv>
  <rv s="4">
    <v>https://www.bing.com/search?q=itaguaru+goias&amp;form=skydnc</v>
    <v>Learn more on Bing</v>
  </rv>
  <rv s="1">
    <fb>-49.633888888888997</fb>
    <v>9</v>
  </rv>
  <rv s="1">
    <fb>4904</fb>
    <v>8</v>
  </rv>
  <rv s="12">
    <v>#VALUE!</v>
    <v>en-US</v>
    <v>31a648a0-778f-c486-d713-7815c28321ea</v>
    <v>536870912</v>
    <v>1</v>
    <v>2084</v>
    <v>120</v>
    <v>Itaguaru</v>
    <v>4</v>
    <v>5</v>
    <v>Map</v>
    <v>6</v>
    <v>7</v>
    <v>68</v>
    <v>8509</v>
    <v>3</v>
    <v>Itaguaru is a municipality in central Goiás state, Brazil.</v>
    <v>8510</v>
    <v>8511</v>
    <v>8512</v>
    <v>8513</v>
    <v>Itaguaru</v>
    <v>8514</v>
    <v>Itaguaru</v>
    <v>mdp/vdpid/6407833805322715137</v>
  </rv>
  <rv s="0">
    <v>536870912</v>
    <v>Itajá, Goiás</v>
    <v>c95c5d4a-1eda-5de0-7714-8fa02b089c48</v>
    <v>en-US</v>
    <v>Map</v>
  </rv>
  <rv s="1">
    <fb>2091.3939999999998</fb>
    <v>8</v>
  </rv>
  <rv s="2">
    <v>919</v>
    <v>6</v>
    <v>2085</v>
    <v>7</v>
    <v>0</v>
    <v>Image of Itajá, Goiás</v>
  </rv>
  <rv s="1">
    <fb>-19.066944444444001</fb>
    <v>9</v>
  </rv>
  <rv s="0">
    <v>805306368</v>
    <v>Luciano Leão (Mayor)</v>
    <v>5c344e4b-b2cb-e01f-b9f5-1ddbc5257e05</v>
    <v>en-US</v>
    <v>Generic</v>
  </rv>
  <rv s="3">
    <v>290</v>
  </rv>
  <rv s="1">
    <fb>-51.543888888889001</fb>
    <v>9</v>
  </rv>
  <rv s="1">
    <fb>4380</fb>
    <v>8</v>
  </rv>
  <rv s="10">
    <v>#VALUE!</v>
    <v>en-US</v>
    <v>c95c5d4a-1eda-5de0-7714-8fa02b089c48</v>
    <v>536870912</v>
    <v>1</v>
    <v>2086</v>
    <v>91</v>
    <v>Itajá, Goiás</v>
    <v>92</v>
    <v>5</v>
    <v>Map</v>
    <v>6</v>
    <v>7</v>
    <v>68</v>
    <v>8517</v>
    <v>3</v>
    <v>Itajá is a city in southwest Goiás state, Brazil. Itajá is a large producer of beef cattle. Itajá is part of the Quirinópolis Microregion. It is located eight kilometers north of the Aporá River, which forms the boundary between the states of ...</v>
    <v>8518</v>
    <v>8519</v>
    <v>8521</v>
    <v>8522</v>
    <v>Itajá, Goiás</v>
    <v>8523</v>
    <v>Itajá, Goiás</v>
    <v>mdp/vdpid/6409687651468705793</v>
  </rv>
  <rv s="0">
    <v>536870912</v>
    <v>Itapaci</v>
    <v>badf4c5d-f255-a203-d84a-c2a1c572e862</v>
    <v>en-US</v>
    <v>Map</v>
  </rv>
  <rv s="1">
    <fb>956.125</fb>
    <v>8</v>
  </rv>
  <rv s="2">
    <v>920</v>
    <v>6</v>
    <v>2087</v>
    <v>7</v>
    <v>0</v>
    <v>Image of Itapaci</v>
  </rv>
  <rv s="1">
    <fb>-14.950833333333</fb>
    <v>9</v>
  </rv>
  <rv s="4">
    <v>https://www.bing.com/search?q=itapaci+goias&amp;form=skydnc</v>
    <v>Learn more on Bing</v>
  </rv>
  <rv s="1">
    <fb>-49.548888888889003</fb>
    <v>9</v>
  </rv>
  <rv s="1">
    <fb>21087</fb>
    <v>8</v>
  </rv>
  <rv s="12">
    <v>#VALUE!</v>
    <v>en-US</v>
    <v>badf4c5d-f255-a203-d84a-c2a1c572e862</v>
    <v>536870912</v>
    <v>1</v>
    <v>2088</v>
    <v>120</v>
    <v>Itapaci</v>
    <v>4</v>
    <v>5</v>
    <v>Map</v>
    <v>6</v>
    <v>7</v>
    <v>68</v>
    <v>8526</v>
    <v>3</v>
    <v>Itapaci is a municipality in northern Goiás state, Brazil. The population was 18,458 in 2010. The total area of the municipality was 956.1 km².</v>
    <v>8527</v>
    <v>8528</v>
    <v>8529</v>
    <v>8530</v>
    <v>Itapaci</v>
    <v>8531</v>
    <v>Itapaci</v>
    <v>mdp/vdpid/6407615895895539713</v>
  </rv>
  <rv s="0">
    <v>536870912</v>
    <v>Itapirapuã</v>
    <v>0715771d-1b2c-c73b-bca6-b2feb277df07</v>
    <v>en-US</v>
    <v>Map</v>
  </rv>
  <rv s="1">
    <fb>2043.6990000000001</fb>
    <v>8</v>
  </rv>
  <rv s="2">
    <v>921</v>
    <v>6</v>
    <v>2089</v>
    <v>7</v>
    <v>0</v>
    <v>Image of Itapirapuã</v>
  </rv>
  <rv s="1">
    <fb>-15.822777777778001</fb>
    <v>9</v>
  </rv>
  <rv s="4">
    <v>https://www.bing.com/search?q=itapirapu%c3%a3+goias&amp;form=skydnc</v>
    <v>Learn more on Bing</v>
  </rv>
  <rv s="1">
    <fb>-50.612777777778</fb>
    <v>9</v>
  </rv>
  <rv s="1">
    <fb>4685</fb>
    <v>8</v>
  </rv>
  <rv s="12">
    <v>#VALUE!</v>
    <v>en-US</v>
    <v>0715771d-1b2c-c73b-bca6-b2feb277df07</v>
    <v>536870912</v>
    <v>1</v>
    <v>2090</v>
    <v>120</v>
    <v>Itapirapuã</v>
    <v>4</v>
    <v>5</v>
    <v>Map</v>
    <v>6</v>
    <v>57</v>
    <v>68</v>
    <v>8534</v>
    <v>414</v>
    <v>Itapirapuã is a municipality in the state of Goiás in Brazil. The population is 4,685 in an area of 2,044 km². Itapirapuã is a large producer of cattle. Highway communications with Goiânia are made by GO-070 / Goianira / Inhumas / Itaberaí / ...</v>
    <v>8535</v>
    <v>8536</v>
    <v>8537</v>
    <v>8538</v>
    <v>Itapirapuã</v>
    <v>8539</v>
    <v>Itapirapuã</v>
    <v>mdp/vdpid/6407795460710334466</v>
  </rv>
  <rv s="0">
    <v>536870912</v>
    <v>Itapuranga</v>
    <v>60ea64b7-43be-fd05-b805-31aab1c54a82</v>
    <v>en-US</v>
    <v>Map</v>
  </rv>
  <rv s="1">
    <fb>1277.1600000000001</fb>
    <v>8</v>
  </rv>
  <rv s="2">
    <v>922</v>
    <v>6</v>
    <v>2091</v>
    <v>7</v>
    <v>0</v>
    <v>Image of Itapuranga</v>
  </rv>
  <rv s="1">
    <fb>-15.561944444444</fb>
    <v>9</v>
  </rv>
  <rv s="4">
    <v>https://www.bing.com/search?q=itapuranga+goias&amp;form=skydnc</v>
    <v>Learn more on Bing</v>
  </rv>
  <rv s="1">
    <fb>-49.948888888889002</fb>
    <v>9</v>
  </rv>
  <rv s="1">
    <fb>25681</fb>
    <v>8</v>
  </rv>
  <rv s="12">
    <v>#VALUE!</v>
    <v>en-US</v>
    <v>60ea64b7-43be-fd05-b805-31aab1c54a82</v>
    <v>536870912</v>
    <v>1</v>
    <v>2092</v>
    <v>120</v>
    <v>Itapuranga</v>
    <v>4</v>
    <v>5</v>
    <v>Map</v>
    <v>6</v>
    <v>57</v>
    <v>68</v>
    <v>8542</v>
    <v>414</v>
    <v>Itapuranga is a municipality in northern Goiás state, Brazil. Itapuranga is located northwest of Goiânia and north of Goiás, the old capital of the state. Because of its fertile soil and geo-economic location, Itapuranga is considered the ...</v>
    <v>8543</v>
    <v>8544</v>
    <v>8545</v>
    <v>8546</v>
    <v>Itapuranga</v>
    <v>8547</v>
    <v>Itapuranga</v>
    <v>mdp/vdpid/6407815521193951233</v>
  </rv>
  <rv s="0">
    <v>536870912</v>
    <v>Itarumã</v>
    <v>09271d21-7e03-3009-7249-1683a93d93cd</v>
    <v>en-US</v>
    <v>Map</v>
  </rv>
  <rv s="1">
    <fb>3433.6190000000001</fb>
    <v>8</v>
  </rv>
  <rv s="2">
    <v>923</v>
    <v>6</v>
    <v>2093</v>
    <v>7</v>
    <v>0</v>
    <v>Image of Itarumã</v>
  </rv>
  <rv s="1">
    <fb>-18.768888888888998</fb>
    <v>9</v>
  </rv>
  <rv s="4">
    <v>https://www.bing.com/search?q=itarum%c3%a3+goias&amp;form=skydnc</v>
    <v>Learn more on Bing</v>
  </rv>
  <rv s="1">
    <fb>-51.347777777777999</fb>
    <v>9</v>
  </rv>
  <rv s="1">
    <fb>7259</fb>
    <v>8</v>
  </rv>
  <rv s="9">
    <v>#VALUE!</v>
    <v>en-US</v>
    <v>09271d21-7e03-3009-7249-1683a93d93cd</v>
    <v>536870912</v>
    <v>1</v>
    <v>2094</v>
    <v>72</v>
    <v>Itarumã</v>
    <v>4</v>
    <v>5</v>
    <v>Map</v>
    <v>6</v>
    <v>57</v>
    <v>68</v>
    <v>8550</v>
    <v>3</v>
    <v>Itarumã is a municipality in south Goiás state, Brazil. In 2020, it had a population of 7,259. Itarumã is a large producer of cattle with a herd of almost three hundred thousand head. Itarumã is located in the Quirinópolis Microregion and is ...</v>
    <v>8551</v>
    <v>8552</v>
    <v>8553</v>
    <v>8554</v>
    <v>Itarumã</v>
    <v>8555</v>
    <v>6951</v>
    <v>Itarumã</v>
    <v>mdp/vdpid/6409638139136049153</v>
  </rv>
  <rv s="0">
    <v>536870912</v>
    <v>Itauçu</v>
    <v>43f0ef3f-11a8-e0ea-c6f4-f737eba8c1d2</v>
    <v>en-US</v>
    <v>Map</v>
  </rv>
  <rv s="1">
    <fb>383.68200000000002</fb>
    <v>8</v>
  </rv>
  <rv s="2">
    <v>924</v>
    <v>6</v>
    <v>2095</v>
    <v>7</v>
    <v>0</v>
    <v>Image of Itauçu</v>
  </rv>
  <rv s="1">
    <fb>-16.200833333333001</fb>
    <v>9</v>
  </rv>
  <rv s="4">
    <v>https://www.bing.com/search?q=itau%c3%a7u+goias&amp;form=skydnc</v>
    <v>Learn more on Bing</v>
  </rv>
  <rv s="1">
    <fb>-49.607777777777997</fb>
    <v>9</v>
  </rv>
  <rv s="12">
    <v>#VALUE!</v>
    <v>en-US</v>
    <v>43f0ef3f-11a8-e0ea-c6f4-f737eba8c1d2</v>
    <v>536870912</v>
    <v>1</v>
    <v>2096</v>
    <v>120</v>
    <v>Itauçu</v>
    <v>4</v>
    <v>5</v>
    <v>Map</v>
    <v>6</v>
    <v>7</v>
    <v>68</v>
    <v>8558</v>
    <v>3</v>
    <v>Itauçu is a municipality in central Goiás state, Brazil.</v>
    <v>8559</v>
    <v>8560</v>
    <v>8561</v>
    <v>8562</v>
    <v>Itauçu</v>
    <v>6796</v>
    <v>Itauçu</v>
    <v>mdp/vdpid/6407893006011072513</v>
  </rv>
  <rv s="0">
    <v>536870912</v>
    <v>Itumbiara</v>
    <v>fce3dd22-5ada-3d2c-1875-045902443391</v>
    <v>en-US</v>
    <v>Map</v>
  </rv>
  <rv s="1">
    <fb>2461.2800000000002</fb>
    <v>8</v>
  </rv>
  <rv s="2">
    <v>925</v>
    <v>6</v>
    <v>2097</v>
    <v>7</v>
    <v>0</v>
    <v>Image of Itumbiara</v>
  </rv>
  <rv s="1">
    <fb>-18.420000000000002</fb>
    <v>9</v>
  </rv>
  <rv s="0">
    <v>805306368</v>
    <v>Jose Antonio da Silva Nera (Mayor)</v>
    <v>a29067d0-e05c-ec5c-22af-7006e3d5003b</v>
    <v>en-US</v>
    <v>Generic</v>
  </rv>
  <rv s="3">
    <v>291</v>
  </rv>
  <rv s="4">
    <v>https://www.bing.com/search?q=itumbiara+brazil&amp;form=skydnc</v>
    <v>Learn more on Bing</v>
  </rv>
  <rv s="1">
    <fb>-49.217777777777997</fb>
    <v>9</v>
  </rv>
  <rv s="1">
    <fb>107970</fb>
    <v>8</v>
  </rv>
  <rv s="8">
    <v>#VALUE!</v>
    <v>en-US</v>
    <v>fce3dd22-5ada-3d2c-1875-045902443391</v>
    <v>536870912</v>
    <v>1</v>
    <v>2098</v>
    <v>67</v>
    <v>Itumbiara</v>
    <v>4</v>
    <v>5</v>
    <v>Map</v>
    <v>6</v>
    <v>7</v>
    <v>68</v>
    <v>8565</v>
    <v>3</v>
    <v>Itumbiara is a municipality in the extreme south of the state of Goiás, Brazil. Its population in 2020 was of 105,809 in a total area of 2,461,3 km². Itumbiara is one of the most prosperous cities in Goiás and is a major producer of soybeans, ...</v>
    <v>8566</v>
    <v>8567</v>
    <v>8569</v>
    <v>8570</v>
    <v>8571</v>
    <v>Itumbiara</v>
    <v>8572</v>
    <v>Itumbiara</v>
    <v>mdp/vdpid/6411296644247060481</v>
  </rv>
  <rv s="0">
    <v>536870912</v>
    <v>Ivolândia</v>
    <v>45cc5733-57a7-cffc-62d2-69a3e17934a0</v>
    <v>en-US</v>
    <v>Map</v>
  </rv>
  <rv s="1">
    <fb>1262.837</fb>
    <v>8</v>
  </rv>
  <rv s="2">
    <v>926</v>
    <v>6</v>
    <v>2099</v>
    <v>7</v>
    <v>0</v>
    <v>Image of Ivolândia</v>
  </rv>
  <rv s="1">
    <fb>-16.601944444444001</fb>
    <v>9</v>
  </rv>
  <rv s="4">
    <v>https://www.bing.com/search?q=ivol%c3%a2ndia+goias&amp;form=skydnc</v>
    <v>Learn more on Bing</v>
  </rv>
  <rv s="1">
    <fb>-50.793888888889001</fb>
    <v>9</v>
  </rv>
  <rv s="1">
    <fb>2334</fb>
    <v>8</v>
  </rv>
  <rv s="12">
    <v>#VALUE!</v>
    <v>en-US</v>
    <v>45cc5733-57a7-cffc-62d2-69a3e17934a0</v>
    <v>536870912</v>
    <v>1</v>
    <v>2100</v>
    <v>120</v>
    <v>Ivolândia</v>
    <v>4</v>
    <v>5</v>
    <v>Map</v>
    <v>6</v>
    <v>57</v>
    <v>68</v>
    <v>8575</v>
    <v>414</v>
    <v>Ivolândia is a municipality in eastern Goiás state, Brazil. The population was 2,718 in a total area of 1,262.8 km². Neighboring municipalities: Iporá, Amorinópolis, Cachoeira de Goiás, Palestina de Goiás, Caiapônia, Moiporá, Arenópolis, and Paraúna.</v>
    <v>8576</v>
    <v>8577</v>
    <v>8578</v>
    <v>8579</v>
    <v>Ivolândia</v>
    <v>8580</v>
    <v>Ivolândia</v>
    <v>mdp/vdpid/6406364343197237249</v>
  </rv>
  <rv s="0">
    <v>536870912</v>
    <v>Jandaia</v>
    <v>a33d411c-79a9-46bb-b65d-6955718808d7</v>
    <v>en-US</v>
    <v>Map</v>
  </rv>
  <rv s="1">
    <fb>864.10400000000004</fb>
    <v>8</v>
  </rv>
  <rv s="2">
    <v>927</v>
    <v>6</v>
    <v>2101</v>
    <v>7</v>
    <v>0</v>
    <v>Image of Jandaia</v>
  </rv>
  <rv s="1">
    <fb>-17.048888888889</fb>
    <v>9</v>
  </rv>
  <rv s="4">
    <v>https://www.bing.com/search?q=jandaia+goias&amp;form=skydnc</v>
    <v>Learn more on Bing</v>
  </rv>
  <rv s="1">
    <fb>-50.145833333333002</fb>
    <v>9</v>
  </rv>
  <rv s="1">
    <fb>6025</fb>
    <v>8</v>
  </rv>
  <rv s="12">
    <v>#VALUE!</v>
    <v>en-US</v>
    <v>a33d411c-79a9-46bb-b65d-6955718808d7</v>
    <v>536870912</v>
    <v>1</v>
    <v>2102</v>
    <v>120</v>
    <v>Jandaia</v>
    <v>4</v>
    <v>5</v>
    <v>Map</v>
    <v>6</v>
    <v>57</v>
    <v>68</v>
    <v>8583</v>
    <v>414</v>
    <v>Jandaia is a municipality in the eastern portion of the Brazilian state of Goiás. Jandaia is 21 kilometers northwest of Indiara and the junction with the main BR-060 highway. Connections with Goiânia are made by highways BR-060 / Abadia de Goiás ...</v>
    <v>8584</v>
    <v>8585</v>
    <v>8586</v>
    <v>8587</v>
    <v>Jandaia</v>
    <v>8588</v>
    <v>Jandaia</v>
    <v>mdp/vdpid/6410889587547176961</v>
  </rv>
  <rv s="0">
    <v>536870912</v>
    <v>Jaraguá, Goiás</v>
    <v>b4717896-e205-97bf-f3cb-05394106e651</v>
    <v>en-US</v>
    <v>Map</v>
  </rv>
  <rv s="1">
    <fb>1888.9380000000001</fb>
    <v>8</v>
  </rv>
  <rv s="2">
    <v>928</v>
    <v>6</v>
    <v>2103</v>
    <v>7</v>
    <v>0</v>
    <v>Image of Jaraguá, Goiás</v>
  </rv>
  <rv s="1">
    <fb>-15.756944444444001</fb>
    <v>9</v>
  </rv>
  <rv s="1">
    <fb>-49.333888888889</fb>
    <v>9</v>
  </rv>
  <rv s="1">
    <fb>45223</fb>
    <v>8</v>
  </rv>
  <rv s="13">
    <v>#VALUE!</v>
    <v>en-US</v>
    <v>b4717896-e205-97bf-f3cb-05394106e651</v>
    <v>536870912</v>
    <v>1</v>
    <v>2104</v>
    <v>125</v>
    <v>Jaraguá, Goiás</v>
    <v>92</v>
    <v>5</v>
    <v>Map</v>
    <v>6</v>
    <v>7</v>
    <v>68</v>
    <v>8591</v>
    <v>3</v>
    <v>Jaraguá is a municipality in central Goiás state, Brazil. It is a regional center and a producer of agricultural products, clothing, and cattle.</v>
    <v>8592</v>
    <v>8593</v>
    <v>8594</v>
    <v>Jaraguá, Goiás</v>
    <v>8595</v>
    <v>Jaraguá, Goiás</v>
    <v>mdp/vdpid/6407920009191882753</v>
  </rv>
  <rv s="0">
    <v>536870912</v>
    <v>Jataí</v>
    <v>65d84d38-6e1a-39ac-bccf-27ea574d6fcf</v>
    <v>en-US</v>
    <v>Map</v>
  </rv>
  <rv s="1">
    <fb>7174.2169999999996</fb>
    <v>8</v>
  </rv>
  <rv s="2">
    <v>929</v>
    <v>6</v>
    <v>2105</v>
    <v>7</v>
    <v>0</v>
    <v>Image of Jataí</v>
  </rv>
  <rv s="1">
    <fb>-17.880833333333001</fb>
    <v>9</v>
  </rv>
  <rv s="0">
    <v>805306368</v>
    <v>Humberto de Freitas Machado (Mayor)</v>
    <v>c4823e15-bfa9-fb4f-2c59-e91d6aafa2bd</v>
    <v>en-US</v>
    <v>Generic</v>
  </rv>
  <rv s="3">
    <v>292</v>
  </rv>
  <rv s="4">
    <v>https://www.bing.com/search?q=jata%c3%ad&amp;form=skydnc</v>
    <v>Learn more on Bing</v>
  </rv>
  <rv s="1">
    <fb>-51.713888888889002</fb>
    <v>9</v>
  </rv>
  <rv s="1">
    <fb>103221</fb>
    <v>8</v>
  </rv>
  <rv s="5">
    <v>#VALUE!</v>
    <v>en-US</v>
    <v>65d84d38-6e1a-39ac-bccf-27ea574d6fcf</v>
    <v>536870912</v>
    <v>1</v>
    <v>2106</v>
    <v>2</v>
    <v>Jataí</v>
    <v>4</v>
    <v>5</v>
    <v>Map</v>
    <v>6</v>
    <v>64</v>
    <v>68</v>
    <v>8598</v>
    <v>3</v>
    <v>Jataí is a municipality in southern Goiás state, Brazil. Its population was 103,221 in a total area of 7,174.2 km². Jataí is a major producer of agricultural products, including soybeans, rice, and corn. It has the largest herd of cattle in the ...</v>
    <v>8599</v>
    <v>8600</v>
    <v>8602</v>
    <v>8603</v>
    <v>8604</v>
    <v>Jataí</v>
    <v>8605</v>
    <v>6951</v>
    <v>Jataí</v>
    <v>mdp/vdpid/6409404699425898497</v>
  </rv>
  <rv s="0">
    <v>536870912</v>
    <v>Jaupaci</v>
    <v>c8a4e3d8-d64b-121d-5180-3c285f22721c</v>
    <v>en-US</v>
    <v>Map</v>
  </rv>
  <rv s="1">
    <fb>527.20000000000005</fb>
    <v>8</v>
  </rv>
  <rv s="2">
    <v>930</v>
    <v>6</v>
    <v>2107</v>
    <v>7</v>
    <v>0</v>
    <v>Image of Jaupaci</v>
  </rv>
  <rv s="1">
    <fb>-16.177777777778001</fb>
    <v>9</v>
  </rv>
  <rv s="4">
    <v>https://www.bing.com/search?q=jaupaci+goias&amp;form=skydnc</v>
    <v>Learn more on Bing</v>
  </rv>
  <rv s="1">
    <fb>-50.952777777778003</fb>
    <v>9</v>
  </rv>
  <rv s="1">
    <fb>2924</fb>
    <v>8</v>
  </rv>
  <rv s="12">
    <v>#VALUE!</v>
    <v>en-US</v>
    <v>c8a4e3d8-d64b-121d-5180-3c285f22721c</v>
    <v>536870912</v>
    <v>1</v>
    <v>2108</v>
    <v>120</v>
    <v>Jaupaci</v>
    <v>4</v>
    <v>5</v>
    <v>Map</v>
    <v>6</v>
    <v>7</v>
    <v>68</v>
    <v>8608</v>
    <v>3</v>
    <v>Jaupaci is a municipality in eastern Goiás state, Brazil. The population was 2,860 in a total area of 527.2 km².</v>
    <v>8609</v>
    <v>8610</v>
    <v>8611</v>
    <v>8612</v>
    <v>Jaupaci</v>
    <v>8613</v>
    <v>Jaupaci</v>
    <v>mdp/vdpid/6406344349453385729</v>
  </rv>
  <rv s="0">
    <v>536870912</v>
    <v>Jesúpolis</v>
    <v>6e28d6a1-7466-f151-fb95-293561c868b2</v>
    <v>en-US</v>
    <v>Map</v>
  </rv>
  <rv s="1">
    <fb>120.919</fb>
    <v>8</v>
  </rv>
  <rv s="2">
    <v>931</v>
    <v>6</v>
    <v>2109</v>
    <v>7</v>
    <v>0</v>
    <v>Image of Jesúpolis</v>
  </rv>
  <rv s="4">
    <v>https://www.bing.com/search?q=jes%c3%bapolis+goias&amp;form=skydnc</v>
    <v>Learn more on Bing</v>
  </rv>
  <rv s="1">
    <fb>-49.373888888888999</fb>
    <v>9</v>
  </rv>
  <rv s="1">
    <fb>2497</fb>
    <v>8</v>
  </rv>
  <rv s="12">
    <v>#VALUE!</v>
    <v>en-US</v>
    <v>6e28d6a1-7466-f151-fb95-293561c868b2</v>
    <v>536870912</v>
    <v>1</v>
    <v>2110</v>
    <v>120</v>
    <v>Jesúpolis</v>
    <v>4</v>
    <v>5</v>
    <v>Map</v>
    <v>6</v>
    <v>64</v>
    <v>68</v>
    <v>8616</v>
    <v>3</v>
    <v>Jesúpolis is a municipality in central Goiás state, Brazil. The name literally means "City of Jesus". Neighboring municipalities: Jaraguá, São Francisco de Goiás, Petrolina de Goiás, and Santa Rosa de Goiás.</v>
    <v>8617</v>
    <v>3598</v>
    <v>8618</v>
    <v>8619</v>
    <v>Jesúpolis</v>
    <v>8620</v>
    <v>Jesúpolis</v>
    <v>mdp/vdpid/6407846076245606401</v>
  </rv>
  <rv s="0">
    <v>536870912</v>
    <v>Joviânia</v>
    <v>664861a4-4ad8-0ada-0654-d16465ea2171</v>
    <v>en-US</v>
    <v>Map</v>
  </rv>
  <rv s="1">
    <fb>454.88400000000001</fb>
    <v>8</v>
  </rv>
  <rv s="2">
    <v>932</v>
    <v>6</v>
    <v>2111</v>
    <v>7</v>
    <v>0</v>
    <v>Image of Joviânia</v>
  </rv>
  <rv s="1">
    <fb>-17.805</fb>
    <v>9</v>
  </rv>
  <rv s="4">
    <v>https://www.bing.com/search?q=jovi%c3%a2nia+goias&amp;form=skydnc</v>
    <v>Learn more on Bing</v>
  </rv>
  <rv s="1">
    <fb>-49.613888888889001</fb>
    <v>9</v>
  </rv>
  <rv s="1">
    <fb>7402</fb>
    <v>8</v>
  </rv>
  <rv s="12">
    <v>#VALUE!</v>
    <v>en-US</v>
    <v>664861a4-4ad8-0ada-0654-d16465ea2171</v>
    <v>536870912</v>
    <v>1</v>
    <v>2112</v>
    <v>120</v>
    <v>Joviânia</v>
    <v>4</v>
    <v>5</v>
    <v>Map</v>
    <v>6</v>
    <v>57</v>
    <v>68</v>
    <v>8623</v>
    <v>414</v>
    <v>Joviânia is a municipality in south-central Goiás state, Brazil. The population was 7,402 in a total area of 454.9 km². Joviânia is 177 kilometers from the state capital, Goiânia. It is located approximately halfway between Rio Verde and ...</v>
    <v>8624</v>
    <v>8625</v>
    <v>8626</v>
    <v>8627</v>
    <v>Joviânia</v>
    <v>8628</v>
    <v>Joviânia</v>
    <v>mdp/vdpid/6410994524134309889</v>
  </rv>
  <rv s="0">
    <v>536870912</v>
    <v>Jussara</v>
    <v>ec81c984-3a08-2f42-07a5-5f45bf7f6c0d</v>
    <v>en-US</v>
    <v>Map</v>
  </rv>
  <rv s="1">
    <fb>4092.4560000000001</fb>
    <v>8</v>
  </rv>
  <rv s="2">
    <v>933</v>
    <v>6</v>
    <v>2113</v>
    <v>7</v>
    <v>0</v>
    <v>Image of Jussara</v>
  </rv>
  <rv s="1">
    <fb>-15.865</fb>
    <v>9</v>
  </rv>
  <rv s="4">
    <v>https://www.bing.com/search?q=jussara+goias&amp;form=skydnc</v>
    <v>Learn more on Bing</v>
  </rv>
  <rv s="1">
    <fb>-50.867777777778002</fb>
    <v>9</v>
  </rv>
  <rv s="1">
    <fb>18371</fb>
    <v>8</v>
  </rv>
  <rv s="12">
    <v>#VALUE!</v>
    <v>en-US</v>
    <v>ec81c984-3a08-2f42-07a5-5f45bf7f6c0d</v>
    <v>536870912</v>
    <v>1</v>
    <v>2114</v>
    <v>120</v>
    <v>Jussara</v>
    <v>4</v>
    <v>5</v>
    <v>Map</v>
    <v>6</v>
    <v>57</v>
    <v>68</v>
    <v>8631</v>
    <v>414</v>
    <v>Jussara is a municipality in Goiás state, Brazil. Jussara is a major producer of cattle for the beef market. Jussara is located in the region of the Vale do Araguaia, 222 kilometers from the state capital of Goiânia. Highway communications are ...</v>
    <v>8632</v>
    <v>8633</v>
    <v>8634</v>
    <v>8635</v>
    <v>Jussara</v>
    <v>8636</v>
    <v>Jussara</v>
    <v>mdp/vdpid/6406294655373148161</v>
  </rv>
  <rv s="0">
    <v>536870912</v>
    <v>Lagoa Santa, Goiás</v>
    <v>11f987b2-00a1-ff25-32e0-3862f52bbefa</v>
    <v>en-US</v>
    <v>Map</v>
  </rv>
  <rv s="1">
    <fb>458.86500000000001</fb>
    <v>8</v>
  </rv>
  <rv s="2">
    <v>934</v>
    <v>6</v>
    <v>2115</v>
    <v>7</v>
    <v>0</v>
    <v>Image of Lagoa Santa, Goiás</v>
  </rv>
  <rv s="1">
    <fb>-19.182777777778</fb>
    <v>9</v>
  </rv>
  <rv s="1">
    <fb>-51.390833333332999</fb>
    <v>9</v>
  </rv>
  <rv s="1">
    <fb>1621</fb>
    <v>8</v>
  </rv>
  <rv s="13">
    <v>#VALUE!</v>
    <v>en-US</v>
    <v>11f987b2-00a1-ff25-32e0-3862f52bbefa</v>
    <v>536870912</v>
    <v>1</v>
    <v>2116</v>
    <v>125</v>
    <v>Lagoa Santa, Goiás</v>
    <v>92</v>
    <v>5</v>
    <v>Map</v>
    <v>6</v>
    <v>57</v>
    <v>68</v>
    <v>8639</v>
    <v>414</v>
    <v>Lagoa Santa is a municipality in southeast Goiás state, Brazil. Lagoa Santa is one of the most recent municipalities in the state, having been installed on 1 January 2001. It has hot water springs and is being developed as a resort.</v>
    <v>8640</v>
    <v>8641</v>
    <v>8642</v>
    <v>Lagoa Santa, Goiás</v>
    <v>8643</v>
    <v>Lagoa Santa, Goiás</v>
    <v>mdp/vdpid/6409693767770570753</v>
  </rv>
  <rv s="0">
    <v>536870912</v>
    <v>Leopoldo de Bulhões</v>
    <v>5041301b-97ed-ccde-8909-8ef78f4dceef</v>
    <v>en-US</v>
    <v>Map</v>
  </rv>
  <rv s="1">
    <fb>495.01499999999999</fb>
    <v>8</v>
  </rv>
  <rv s="2">
    <v>935</v>
    <v>6</v>
    <v>2117</v>
    <v>7</v>
    <v>0</v>
    <v>Image of Leopoldo de Bulhões</v>
  </rv>
  <rv s="4">
    <v>https://www.bing.com/search?q=leopoldo+de+bulh%c3%b5es+brazil&amp;form=skydnc</v>
    <v>Learn more on Bing</v>
  </rv>
  <rv s="1">
    <fb>-48.743888888889003</fb>
    <v>9</v>
  </rv>
  <rv s="1">
    <fb>8745</fb>
    <v>8</v>
  </rv>
  <rv s="12">
    <v>#VALUE!</v>
    <v>en-US</v>
    <v>5041301b-97ed-ccde-8909-8ef78f4dceef</v>
    <v>536870912</v>
    <v>1</v>
    <v>2118</v>
    <v>120</v>
    <v>Leopoldo de Bulhões</v>
    <v>4</v>
    <v>5</v>
    <v>Map</v>
    <v>6</v>
    <v>7</v>
    <v>68</v>
    <v>8646</v>
    <v>3</v>
    <v>Leopoldo de Bulhões is a municipality in central Goiás state, Brazil. The total area was 495.0 km² in October 2002) and the population was 7,651 in 2020. The elevation is 1,030 meters above sea level, one of the highest in the state.</v>
    <v>8647</v>
    <v>7688</v>
    <v>8648</v>
    <v>8649</v>
    <v>Leopoldo de Bulhões</v>
    <v>8650</v>
    <v>Leopoldo de Bulhões</v>
    <v>mdp/vdpid/6408017049229983745</v>
  </rv>
  <rv s="0">
    <v>536870912</v>
    <v>Luziânia</v>
    <v>7cf0a3d8-2205-4b38-8d4d-5595f4e3f086</v>
    <v>en-US</v>
    <v>Map</v>
  </rv>
  <rv s="1">
    <fb>3961.0990000000002</fb>
    <v>8</v>
  </rv>
  <rv s="2">
    <v>936</v>
    <v>6</v>
    <v>2119</v>
    <v>7</v>
    <v>0</v>
    <v>Image of Luziânia</v>
  </rv>
  <rv s="0">
    <v>805306368</v>
    <v>Cristovao Vaz Tormin (Mayor)</v>
    <v>53ed2d59-4b9c-dce6-6e00-099dc141aa8b</v>
    <v>en-US</v>
    <v>Generic</v>
  </rv>
  <rv s="3">
    <v>293</v>
  </rv>
  <rv s="4">
    <v>https://www.bing.com/search?q=luzi%c3%a2nia+goias&amp;form=skydnc</v>
    <v>Learn more on Bing</v>
  </rv>
  <rv s="1">
    <fb>-47.95</fb>
    <v>9</v>
  </rv>
  <rv s="1">
    <fb>208725</fb>
    <v>8</v>
  </rv>
  <rv s="8">
    <v>#VALUE!</v>
    <v>en-US</v>
    <v>7cf0a3d8-2205-4b38-8d4d-5595f4e3f086</v>
    <v>536870912</v>
    <v>1</v>
    <v>2120</v>
    <v>67</v>
    <v>Luziânia</v>
    <v>4</v>
    <v>5</v>
    <v>Map</v>
    <v>6</v>
    <v>7</v>
    <v>68</v>
    <v>8653</v>
    <v>3</v>
    <v>Luziânia is a municipality in the state of Goiás, Brazil. This city is a producer of agricultural products, including soybeans and beans.</v>
    <v>8654</v>
    <v>8193</v>
    <v>8656</v>
    <v>8657</v>
    <v>8658</v>
    <v>Luziânia</v>
    <v>8659</v>
    <v>Luziânia</v>
    <v>mdp/vdpid/6408412320657047553</v>
  </rv>
  <rv s="0">
    <v>536870912</v>
    <v>Mairipotaba</v>
    <v>f2d87a32-daf7-5e2e-3dc5-532b52e373c2</v>
    <v>en-US</v>
    <v>Map</v>
  </rv>
  <rv s="1">
    <fb>460.97500000000002</fb>
    <v>8</v>
  </rv>
  <rv s="2">
    <v>937</v>
    <v>6</v>
    <v>2121</v>
    <v>7</v>
    <v>0</v>
    <v>Image of Mairipotaba</v>
  </rv>
  <rv s="1">
    <fb>-17.298888888889</fb>
    <v>9</v>
  </rv>
  <rv s="4">
    <v>https://www.bing.com/search?q=mairipotaba+goias&amp;form=skydnc</v>
    <v>Learn more on Bing</v>
  </rv>
  <rv s="1">
    <fb>-49.490833333333001</fb>
    <v>9</v>
  </rv>
  <rv s="1">
    <fb>2363</fb>
    <v>8</v>
  </rv>
  <rv s="12">
    <v>#VALUE!</v>
    <v>en-US</v>
    <v>f2d87a32-daf7-5e2e-3dc5-532b52e373c2</v>
    <v>536870912</v>
    <v>1</v>
    <v>2122</v>
    <v>120</v>
    <v>Mairipotaba</v>
    <v>4</v>
    <v>5</v>
    <v>Map</v>
    <v>6</v>
    <v>57</v>
    <v>68</v>
    <v>8662</v>
    <v>414</v>
    <v>Mairipotaba is a municipality, in south Goiás state, Brazil. Mairipotaba is located in the Meia Ponte Microregion about 85 kilometers directly south of the state capital, Goiânia. It has highway connections with Varjão, 36 kilometers to the ...</v>
    <v>8663</v>
    <v>8664</v>
    <v>8665</v>
    <v>8666</v>
    <v>Mairipotaba</v>
    <v>8667</v>
    <v>Mairipotaba</v>
    <v>mdp/vdpid/6410943187161972737</v>
  </rv>
  <rv s="0">
    <v>536870912</v>
    <v>Mambaí</v>
    <v>7e9b47d9-d64c-c827-c09a-c6ef8073fce8</v>
    <v>en-US</v>
    <v>Map</v>
  </rv>
  <rv s="1">
    <fb>859.55499999999995</fb>
    <v>8</v>
  </rv>
  <rv s="2">
    <v>938</v>
    <v>6</v>
    <v>2123</v>
    <v>7</v>
    <v>0</v>
    <v>Image of Mambaí</v>
  </rv>
  <rv s="1">
    <fb>-14.487777777778</fb>
    <v>9</v>
  </rv>
  <rv s="0">
    <v>805306368</v>
    <v>Glenice Alves Teixeira (Mayor)</v>
    <v>00f14445-7742-c913-d6d0-ba2f6adbc5b6</v>
    <v>en-US</v>
    <v>Generic</v>
  </rv>
  <rv s="3">
    <v>294</v>
  </rv>
  <rv s="4">
    <v>https://www.bing.com/search?q=mamba%c3%ad+goias&amp;form=skydnc</v>
    <v>Learn more on Bing</v>
  </rv>
  <rv s="1">
    <fb>-46.112777777778</fb>
    <v>9</v>
  </rv>
  <rv s="1">
    <fb>8124</fb>
    <v>8</v>
  </rv>
  <rv s="8">
    <v>#VALUE!</v>
    <v>en-US</v>
    <v>7e9b47d9-d64c-c827-c09a-c6ef8073fce8</v>
    <v>536870912</v>
    <v>1</v>
    <v>2124</v>
    <v>67</v>
    <v>Mambaí</v>
    <v>4</v>
    <v>5</v>
    <v>Map</v>
    <v>6</v>
    <v>7</v>
    <v>68</v>
    <v>8670</v>
    <v>3</v>
    <v>Mambaí is a city in eastern Goiás state, Brazil. It is the easternmost city in that state.</v>
    <v>8671</v>
    <v>8672</v>
    <v>8674</v>
    <v>8675</v>
    <v>8676</v>
    <v>Mambaí</v>
    <v>8677</v>
    <v>Mambaí</v>
    <v>mdp/vdpid/6408231240473772033</v>
  </rv>
  <rv s="0">
    <v>536870912</v>
    <v>Mara Rosa</v>
    <v>ec3020bf-3c5b-5bab-338a-557609d1ff34</v>
    <v>en-US</v>
    <v>Map</v>
  </rv>
  <rv s="1">
    <fb>1703.9480000000001</fb>
    <v>8</v>
  </rv>
  <rv s="2">
    <v>939</v>
    <v>6</v>
    <v>2125</v>
    <v>7</v>
    <v>0</v>
    <v>Image of Mara Rosa</v>
  </rv>
  <rv s="1">
    <fb>-14.016944444444</fb>
    <v>9</v>
  </rv>
  <rv s="4">
    <v>https://www.bing.com/search?q=mara+rosa+goias&amp;form=skydnc</v>
    <v>Learn more on Bing</v>
  </rv>
  <rv s="1">
    <fb>-49.177777777777997</fb>
    <v>9</v>
  </rv>
  <rv s="1">
    <fb>10700</fb>
    <v>8</v>
  </rv>
  <rv s="12">
    <v>#VALUE!</v>
    <v>en-US</v>
    <v>ec3020bf-3c5b-5bab-338a-557609d1ff34</v>
    <v>536870912</v>
    <v>1</v>
    <v>2126</v>
    <v>120</v>
    <v>Mara Rosa</v>
    <v>4</v>
    <v>5</v>
    <v>Map</v>
    <v>6</v>
    <v>7</v>
    <v>68</v>
    <v>8680</v>
    <v>3</v>
    <v>Mara Rosa is a municipality in north-central Goiás state, Brazil.</v>
    <v>8681</v>
    <v>8682</v>
    <v>8683</v>
    <v>8684</v>
    <v>Mara Rosa</v>
    <v>8685</v>
    <v>Mara Rosa</v>
    <v>mdp/vdpid/6406886264754143233</v>
  </rv>
  <rv s="0">
    <v>536870912</v>
    <v>Marzagão</v>
    <v>846eec25-8613-f2bf-192e-9a44279b668a</v>
    <v>en-US</v>
    <v>Map</v>
  </rv>
  <rv s="1">
    <fb>228.09100000000001</fb>
    <v>8</v>
  </rv>
  <rv s="2">
    <v>940</v>
    <v>6</v>
    <v>2127</v>
    <v>7</v>
    <v>0</v>
    <v>Image of Marzagão</v>
  </rv>
  <rv s="1">
    <fb>-17.980833333332999</fb>
    <v>9</v>
  </rv>
  <rv s="4">
    <v>https://www.bing.com/search?q=marzag%c3%a3o+goias&amp;form=skydnc</v>
    <v>Learn more on Bing</v>
  </rv>
  <rv s="1">
    <fb>-48.640833333332999</fb>
    <v>9</v>
  </rv>
  <rv s="1">
    <fb>2250</fb>
    <v>8</v>
  </rv>
  <rv s="12">
    <v>#VALUE!</v>
    <v>en-US</v>
    <v>846eec25-8613-f2bf-192e-9a44279b668a</v>
    <v>536870912</v>
    <v>1</v>
    <v>2128</v>
    <v>120</v>
    <v>Marzagão</v>
    <v>4</v>
    <v>5</v>
    <v>Map</v>
    <v>6</v>
    <v>57</v>
    <v>68</v>
    <v>8688</v>
    <v>414</v>
    <v>Marzagão is a municipality in south Goiás state, Brazil. Marzagão is located in the Meia Ponte Microregion in the extreme south of the state, less than 100 km north of the great Itumbiara reservoir, which forms the boundary with the state of ...</v>
    <v>8689</v>
    <v>8690</v>
    <v>8691</v>
    <v>8692</v>
    <v>Marzagão</v>
    <v>8693</v>
    <v>Marzagão</v>
    <v>mdp/vdpid/6411114193281351681</v>
  </rv>
  <rv s="0">
    <v>536870912</v>
    <v>Matrinchã</v>
    <v>26cf4339-c935-cd0d-f928-fee9f5c40090</v>
    <v>en-US</v>
    <v>Map</v>
  </rv>
  <rv s="1">
    <fb>1150.8910000000001</fb>
    <v>8</v>
  </rv>
  <rv s="2">
    <v>941</v>
    <v>6</v>
    <v>2129</v>
    <v>7</v>
    <v>0</v>
    <v>Image of Matrinchã</v>
  </rv>
  <rv s="1">
    <fb>-15.443888888888999</fb>
    <v>9</v>
  </rv>
  <rv s="4">
    <v>https://www.bing.com/search?q=matrinch%c3%a3+goias&amp;form=skydnc</v>
    <v>Learn more on Bing</v>
  </rv>
  <rv s="1">
    <fb>-50.745833333333003</fb>
    <v>9</v>
  </rv>
  <rv s="1">
    <fb>4336</fb>
    <v>8</v>
  </rv>
  <rv s="9">
    <v>#VALUE!</v>
    <v>en-US</v>
    <v>26cf4339-c935-cd0d-f928-fee9f5c40090</v>
    <v>536870912</v>
    <v>1</v>
    <v>2130</v>
    <v>72</v>
    <v>Matrinchã</v>
    <v>4</v>
    <v>5</v>
    <v>Map</v>
    <v>6</v>
    <v>57</v>
    <v>68</v>
    <v>8696</v>
    <v>414</v>
    <v>Matrinchã is a municipality in west-central Goiás state, Brazil. Neighboring municipalities: Araguapaz, Faina, Aruanã Itapirapuã, and Britânia. Matrinchã was a district of Aruanã until it got municipal status in 1987.</v>
    <v>8697</v>
    <v>8698</v>
    <v>8699</v>
    <v>8700</v>
    <v>Matrinchã</v>
    <v>8701</v>
    <v>6951</v>
    <v>Matrinchã</v>
    <v>mdp/vdpid/6407779518764810241</v>
  </rv>
  <rv s="0">
    <v>536870912</v>
    <v>Maurilândia</v>
    <v>3f8ed8d7-ac79-f80d-ec8c-5e51f85ee4de</v>
    <v>en-US</v>
    <v>Map</v>
  </rv>
  <rv s="1">
    <fb>393.79300000000001</fb>
    <v>8</v>
  </rv>
  <rv s="2">
    <v>942</v>
    <v>6</v>
    <v>2131</v>
    <v>7</v>
    <v>0</v>
    <v>Image of Maurilândia</v>
  </rv>
  <rv s="1">
    <fb>-17.970833333333001</fb>
    <v>9</v>
  </rv>
  <rv s="4">
    <v>https://www.bing.com/search?q=mauril%c3%a2ndia+goias&amp;form=skydnc</v>
    <v>Learn more on Bing</v>
  </rv>
  <rv s="1">
    <fb>-50.338888888889002</fb>
    <v>9</v>
  </rv>
  <rv s="1">
    <fb>14327</fb>
    <v>8</v>
  </rv>
  <rv s="12">
    <v>#VALUE!</v>
    <v>en-US</v>
    <v>3f8ed8d7-ac79-f80d-ec8c-5e51f85ee4de</v>
    <v>536870912</v>
    <v>1</v>
    <v>2132</v>
    <v>120</v>
    <v>Maurilândia</v>
    <v>4</v>
    <v>5</v>
    <v>Map</v>
    <v>6</v>
    <v>57</v>
    <v>68</v>
    <v>8704</v>
    <v>414</v>
    <v>Maurilândia is a municipality in southwest Goiás state, Brazil. It is a large producer of sugarcane. Maurilândia is located in the Southwest Goiás Microregion on the Rio São Tomé near the Rio Turvo and the Rio dos Bois, an important tributary of ...</v>
    <v>8705</v>
    <v>8706</v>
    <v>8707</v>
    <v>8708</v>
    <v>Maurilândia</v>
    <v>8709</v>
    <v>Maurilândia</v>
    <v>mdp/vdpid/6410964879934488577</v>
  </rv>
  <rv s="0">
    <v>536870912</v>
    <v>Mimoso de Goiás</v>
    <v>085838e2-4f2f-29ee-2f92-a7d5b6308be4</v>
    <v>en-US</v>
    <v>Map</v>
  </rv>
  <rv s="1">
    <fb>1386.91</fb>
    <v>8</v>
  </rv>
  <rv s="2">
    <v>943</v>
    <v>6</v>
    <v>2133</v>
    <v>7</v>
    <v>0</v>
    <v>Image of Mimoso de Goiás</v>
  </rv>
  <rv s="1">
    <fb>-15.055833333333</fb>
    <v>9</v>
  </rv>
  <rv s="4">
    <v>https://www.bing.com/search?q=mimoso+de+goi%c3%a1s&amp;form=skydnc</v>
    <v>Learn more on Bing</v>
  </rv>
  <rv s="1">
    <fb>-48.160833333333002</fb>
    <v>9</v>
  </rv>
  <rv s="1">
    <fb>2575</fb>
    <v>8</v>
  </rv>
  <rv s="12">
    <v>#VALUE!</v>
    <v>en-US</v>
    <v>085838e2-4f2f-29ee-2f92-a7d5b6308be4</v>
    <v>536870912</v>
    <v>1</v>
    <v>2134</v>
    <v>120</v>
    <v>Mimoso de Goiás</v>
    <v>4</v>
    <v>5</v>
    <v>Map</v>
    <v>6</v>
    <v>64</v>
    <v>68</v>
    <v>8712</v>
    <v>3</v>
    <v>Mimoso de Goiás is a municipality in northeastern Goiás state, Brazil. Mimoso is located in statistical microregion 012, called Entorno do Distrito Federal. It is almost directly north of Federal District and is on an unpaved highway linking ...</v>
    <v>8713</v>
    <v>8714</v>
    <v>8715</v>
    <v>8716</v>
    <v>Mimoso de Goiás</v>
    <v>8717</v>
    <v>Mimoso de Goiás</v>
    <v>mdp/vdpid/6407752815711617025</v>
  </rv>
  <rv s="0">
    <v>536870912</v>
    <v>Minaçu</v>
    <v>ed1af488-0120-a0b1-0570-b0f1cb31cde3</v>
    <v>en-US</v>
    <v>Map</v>
  </rv>
  <rv s="1">
    <fb>2860.7190000000001</fb>
    <v>8</v>
  </rv>
  <rv s="2">
    <v>944</v>
    <v>6</v>
    <v>2135</v>
    <v>7</v>
    <v>0</v>
    <v>Image of Minaçu</v>
  </rv>
  <rv s="1">
    <fb>-13.532777777778</fb>
    <v>9</v>
  </rv>
  <rv s="4">
    <v>https://www.bing.com/search?q=mina%c3%a7u+brazil&amp;form=skydnc</v>
    <v>Learn more on Bing</v>
  </rv>
  <rv s="1">
    <fb>-48.22</fb>
    <v>9</v>
  </rv>
  <rv s="1">
    <fb>28793</fb>
    <v>8</v>
  </rv>
  <rv s="9">
    <v>#VALUE!</v>
    <v>en-US</v>
    <v>ed1af488-0120-a0b1-0570-b0f1cb31cde3</v>
    <v>536870912</v>
    <v>1</v>
    <v>2136</v>
    <v>72</v>
    <v>Minaçu</v>
    <v>4</v>
    <v>5</v>
    <v>Map</v>
    <v>6</v>
    <v>57</v>
    <v>68</v>
    <v>8720</v>
    <v>414</v>
    <v>Minaçu is a municipality in the north of the state of Goiás, Brazil. There is a large asbestos mine in the municipality. It is located on the shores of the artificial lake, Cana Brava, created after a dam was constructed on the Tocantins River. ...</v>
    <v>8721</v>
    <v>8722</v>
    <v>8723</v>
    <v>8724</v>
    <v>Minaçu</v>
    <v>8725</v>
    <v>6951</v>
    <v>Minaçu</v>
    <v>mdp/vdpid/6406912686218543105</v>
  </rv>
  <rv s="0">
    <v>536870912</v>
    <v>Mineiros</v>
    <v>77e34493-8232-c4e7-092a-81e1a39c4330</v>
    <v>en-US</v>
    <v>Map</v>
  </rv>
  <rv s="1">
    <fb>9.0387690000000003</fb>
    <v>8</v>
  </rv>
  <rv s="2">
    <v>945</v>
    <v>6</v>
    <v>2137</v>
    <v>7</v>
    <v>0</v>
    <v>Image of Mineiros</v>
  </rv>
  <rv s="1">
    <fb>-17.568888888888999</fb>
    <v>9</v>
  </rv>
  <rv s="0">
    <v>805306368</v>
    <v>Aleomar Rezende (Mayor)</v>
    <v>0ed9250e-5a20-22be-da3c-b968610552b9</v>
    <v>en-US</v>
    <v>Generic</v>
  </rv>
  <rv s="3">
    <v>295</v>
  </rv>
  <rv s="4">
    <v>https://www.bing.com/search?q=mineiros&amp;form=skydnc</v>
    <v>Learn more on Bing</v>
  </rv>
  <rv s="1">
    <fb>-52.550833333333003</fb>
    <v>9</v>
  </rv>
  <rv s="1">
    <fb>70081</fb>
    <v>8</v>
  </rv>
  <rv s="5">
    <v>#VALUE!</v>
    <v>en-US</v>
    <v>77e34493-8232-c4e7-092a-81e1a39c4330</v>
    <v>536870912</v>
    <v>1</v>
    <v>2138</v>
    <v>2</v>
    <v>Mineiros</v>
    <v>4</v>
    <v>5</v>
    <v>Map</v>
    <v>6</v>
    <v>7</v>
    <v>68</v>
    <v>8728</v>
    <v>3</v>
    <v>Mineiros, population 70,081, is a municipality in the southwest of the state of Goiás, Brazil. Mineiros is the westernmost city in Goiás and a great producer of cattle, soybeans, and corn. Mineiros is located 430 km from the state capital, ...</v>
    <v>8729</v>
    <v>8730</v>
    <v>8732</v>
    <v>8733</v>
    <v>8734</v>
    <v>Mineiros</v>
    <v>8735</v>
    <v>6951</v>
    <v>Mineiros</v>
    <v>mdp/vdpid/6409246055346470913</v>
  </rv>
  <rv s="0">
    <v>536870912</v>
    <v>Moiporá</v>
    <v>b3adf5b8-2e2a-d0b2-d6a5-c7f0294a0650</v>
    <v>en-US</v>
    <v>Map</v>
  </rv>
  <rv s="1">
    <fb>460.62299999999999</fb>
    <v>8</v>
  </rv>
  <rv s="2">
    <v>946</v>
    <v>6</v>
    <v>2139</v>
    <v>7</v>
    <v>0</v>
    <v>Image of Moiporá</v>
  </rv>
  <rv s="1">
    <fb>-16.545833333333</fb>
    <v>9</v>
  </rv>
  <rv s="4">
    <v>https://www.bing.com/search?q=moipor%c3%a1+goias&amp;form=skydnc</v>
    <v>Learn more on Bing</v>
  </rv>
  <rv s="1">
    <fb>-50.738888888889001</fb>
    <v>9</v>
  </rv>
  <rv s="1">
    <fb>1501</fb>
    <v>8</v>
  </rv>
  <rv s="12">
    <v>#VALUE!</v>
    <v>en-US</v>
    <v>b3adf5b8-2e2a-d0b2-d6a5-c7f0294a0650</v>
    <v>536870912</v>
    <v>1</v>
    <v>2140</v>
    <v>120</v>
    <v>Moiporá</v>
    <v>4</v>
    <v>5</v>
    <v>Map</v>
    <v>6</v>
    <v>57</v>
    <v>68</v>
    <v>8738</v>
    <v>414</v>
    <v>Moiporá is a municipality in eastern Goiás state, Brazil. Neighboring municipalities: Iporá, Córrego do Ouro, Cachoeira de Goiás, Ivolândia, Aurilândia, and Israelândia. The economy was based on services, public employment, small transformation ...</v>
    <v>8739</v>
    <v>8740</v>
    <v>8741</v>
    <v>8742</v>
    <v>Moiporá</v>
    <v>8743</v>
    <v>Moiporá</v>
    <v>mdp/vdpid/6407854109310844929</v>
  </rv>
  <rv s="0">
    <v>536870912</v>
    <v>Monte Alegre de Goiás</v>
    <v>bc603840-9518-ecd7-3ba8-f47b69553ac7</v>
    <v>en-US</v>
    <v>Map</v>
  </rv>
  <rv s="1">
    <fb>3119.808</fb>
    <v>8</v>
  </rv>
  <rv s="2">
    <v>947</v>
    <v>6</v>
    <v>2141</v>
    <v>7</v>
    <v>0</v>
    <v>Image of Monte Alegre de Goiás</v>
  </rv>
  <rv s="1">
    <fb>-13.257187888895301</fb>
    <v>9</v>
  </rv>
  <rv s="4">
    <v>https://www.bing.com/search?q=monte+alegre+de+goi%c3%a1s&amp;form=skydnc</v>
    <v>Learn more on Bing</v>
  </rv>
  <rv s="1">
    <fb>-46.893997374244101</fb>
    <v>9</v>
  </rv>
  <rv s="1">
    <fb>6692</fb>
    <v>8</v>
  </rv>
  <rv s="12">
    <v>#VALUE!</v>
    <v>en-US</v>
    <v>bc603840-9518-ecd7-3ba8-f47b69553ac7</v>
    <v>536870912</v>
    <v>1</v>
    <v>2142</v>
    <v>120</v>
    <v>Monte Alegre de Goiás</v>
    <v>4</v>
    <v>5</v>
    <v>Map</v>
    <v>6</v>
    <v>7</v>
    <v>68</v>
    <v>8746</v>
    <v>3</v>
    <v>Monte Alegre de Goiás is a municipality in northeastern Goiás state, Brazil.</v>
    <v>8747</v>
    <v>8748</v>
    <v>8749</v>
    <v>8750</v>
    <v>Monte Alegre de Goiás</v>
    <v>8751</v>
    <v>Monte Alegre de Goiás</v>
    <v>mdp/vdpid/6407274767430189057</v>
  </rv>
  <rv s="0">
    <v>536870912</v>
    <v>Montes Claros de Goiás</v>
    <v>4f6dd550-29e2-5251-f2e3-dde72f0775b2</v>
    <v>en-US</v>
    <v>Map</v>
  </rv>
  <rv s="1">
    <fb>2899.1770000000001</fb>
    <v>8</v>
  </rv>
  <rv s="2">
    <v>948</v>
    <v>6</v>
    <v>2143</v>
    <v>7</v>
    <v>0</v>
    <v>Image of Montes Claros de Goiás</v>
  </rv>
  <rv s="1">
    <fb>-16.007777777777999</fb>
    <v>9</v>
  </rv>
  <rv s="4">
    <v>https://www.bing.com/search?q=montes+claros+de+goi%c3%a1s&amp;form=skydnc</v>
    <v>Learn more on Bing</v>
  </rv>
  <rv s="1">
    <fb>-51.396944444444003</fb>
    <v>9</v>
  </rv>
  <rv s="1">
    <fb>8756</fb>
    <v>8</v>
  </rv>
  <rv s="12">
    <v>#VALUE!</v>
    <v>en-US</v>
    <v>4f6dd550-29e2-5251-f2e3-dde72f0775b2</v>
    <v>536870912</v>
    <v>1</v>
    <v>2144</v>
    <v>120</v>
    <v>Montes Claros de Goiás</v>
    <v>4</v>
    <v>5</v>
    <v>Map</v>
    <v>6</v>
    <v>7</v>
    <v>68</v>
    <v>8754</v>
    <v>3</v>
    <v/>
    <v>8755</v>
    <v>8756</v>
    <v>8757</v>
    <v>8758</v>
    <v>Montes Claros de Goiás</v>
    <v>8759</v>
    <v>Montes Claros de Goiás</v>
    <v>mdp/vdpid/6406287862177726465</v>
  </rv>
  <rv s="0">
    <v>536870912</v>
    <v>Montividiu</v>
    <v>cebd5961-4212-729c-5000-d832d51047f7</v>
    <v>en-US</v>
    <v>Map</v>
  </rv>
  <rv s="1">
    <fb>1874.6110000000001</fb>
    <v>8</v>
  </rv>
  <rv s="2">
    <v>949</v>
    <v>6</v>
    <v>2145</v>
    <v>7</v>
    <v>0</v>
    <v>Image of Montividiu</v>
  </rv>
  <rv s="1">
    <fb>-17.443888888888999</fb>
    <v>9</v>
  </rv>
  <rv s="4">
    <v>https://www.bing.com/search?q=montividiu+goias&amp;form=skydnc</v>
    <v>Learn more on Bing</v>
  </rv>
  <rv s="1">
    <fb>12521</fb>
    <v>8</v>
  </rv>
  <rv s="12">
    <v>#VALUE!</v>
    <v>en-US</v>
    <v>cebd5961-4212-729c-5000-d832d51047f7</v>
    <v>536870912</v>
    <v>1</v>
    <v>2146</v>
    <v>120</v>
    <v>Montividiu</v>
    <v>4</v>
    <v>5</v>
    <v>Map</v>
    <v>6</v>
    <v>7</v>
    <v>68</v>
    <v>8762</v>
    <v>3</v>
    <v>Montividiu is a municipality in eastern Goiás state, Brazil. Montividiu is a large producer of soybeans and corn.</v>
    <v>8763</v>
    <v>8764</v>
    <v>8765</v>
    <v>1926</v>
    <v>Montividiu</v>
    <v>8766</v>
    <v>Montividiu</v>
    <v>mdp/vdpid/6409374459551023105</v>
  </rv>
  <rv s="0">
    <v>536870912</v>
    <v>Montividiu do Norte</v>
    <v>6fb2dbdb-054f-f341-f217-fa25c7538320</v>
    <v>en-US</v>
    <v>Map</v>
  </rv>
  <rv s="1">
    <fb>1332.991</fb>
    <v>8</v>
  </rv>
  <rv s="2">
    <v>950</v>
    <v>6</v>
    <v>2147</v>
    <v>7</v>
    <v>0</v>
    <v>Image of Montividiu do Norte</v>
  </rv>
  <rv s="1">
    <fb>-13.11111111</fb>
    <v>9</v>
  </rv>
  <rv s="4">
    <v>https://www.bing.com/search?q=montividiu+do+norte+goias&amp;form=skydnc</v>
    <v>Learn more on Bing</v>
  </rv>
  <rv s="1">
    <fb>-48.602777779999997</fb>
    <v>9</v>
  </rv>
  <rv s="1">
    <fb>4509</fb>
    <v>8</v>
  </rv>
  <rv s="12">
    <v>#VALUE!</v>
    <v>en-US</v>
    <v>6fb2dbdb-054f-f341-f217-fa25c7538320</v>
    <v>536870912</v>
    <v>1</v>
    <v>2148</v>
    <v>120</v>
    <v>Montividiu do Norte</v>
    <v>4</v>
    <v>5</v>
    <v>Map</v>
    <v>6</v>
    <v>57</v>
    <v>68</v>
    <v>8769</v>
    <v>414</v>
    <v>Montividiu do Norte is a municipality in Goiás state, Brazil. It is a part of the Porangatu Microregion. It had a population in 2020 of 4,509. It became a municipality in 1993. Montividiu do Norte is located in the extreme north of the state, ...</v>
    <v>8770</v>
    <v>8771</v>
    <v>8772</v>
    <v>8773</v>
    <v>Montividiu do Norte</v>
    <v>8774</v>
    <v>Montividiu do Norte</v>
    <v>mdp/vdpid/6406874732834062337</v>
  </rv>
  <rv s="0">
    <v>536870912</v>
    <v>Morrinhos, Goiás</v>
    <v>ebd83330-3f07-f8b8-da5e-5d83b5ea09e7</v>
    <v>en-US</v>
    <v>Map</v>
  </rv>
  <rv s="1">
    <fb>2846.1909999999998</fb>
    <v>8</v>
  </rv>
  <rv s="2">
    <v>951</v>
    <v>6</v>
    <v>2149</v>
    <v>7</v>
    <v>0</v>
    <v>Image of Morrinhos, Goiás</v>
  </rv>
  <rv s="4">
    <v>https://www.bing.com/search?q=morrinhos+goias&amp;form=skydnc</v>
    <v>Learn more on Bing</v>
  </rv>
  <rv s="1">
    <fb>-49.100833333333</fb>
    <v>9</v>
  </rv>
  <rv s="1">
    <fb>51351</fb>
    <v>8</v>
  </rv>
  <rv s="12">
    <v>#VALUE!</v>
    <v>en-US</v>
    <v>ebd83330-3f07-f8b8-da5e-5d83b5ea09e7</v>
    <v>536870912</v>
    <v>1</v>
    <v>2150</v>
    <v>120</v>
    <v>Morrinhos, Goiás</v>
    <v>4</v>
    <v>5</v>
    <v>Map</v>
    <v>6</v>
    <v>7</v>
    <v>68</v>
    <v>8777</v>
    <v>3</v>
    <v>Morrinhos is a municipality in southern Goiás state, Brazil. It is a large producer of agricultural products, especially poultry and dairy products.</v>
    <v>8778</v>
    <v>2741</v>
    <v>8779</v>
    <v>8780</v>
    <v>Morrinhos, Goiás</v>
    <v>8781</v>
    <v>Morrinhos, Goiás</v>
    <v>mdp/vdpid/6411095414375710721</v>
  </rv>
  <rv s="0">
    <v>536870912</v>
    <v>Morro Agudo de Goiás</v>
    <v>aafb8735-1989-ff34-948b-58c84cb89952</v>
    <v>en-US</v>
    <v>Map</v>
  </rv>
  <rv s="1">
    <fb>282.61500000000001</fb>
    <v>8</v>
  </rv>
  <rv s="2">
    <v>952</v>
    <v>6</v>
    <v>2151</v>
    <v>7</v>
    <v>0</v>
    <v>Image of Morro Agudo de Goiás</v>
  </rv>
  <rv s="1">
    <fb>-15.320833333333001</fb>
    <v>9</v>
  </rv>
  <rv s="4">
    <v>https://www.bing.com/search?q=morro+agudo+de+goi%c3%a1s&amp;form=skydnc</v>
    <v>Learn more on Bing</v>
  </rv>
  <rv s="1">
    <fb>-50.056944444443999</fb>
    <v>9</v>
  </rv>
  <rv s="1">
    <fb>2456</fb>
    <v>8</v>
  </rv>
  <rv s="12">
    <v>#VALUE!</v>
    <v>en-US</v>
    <v>aafb8735-1989-ff34-948b-58c84cb89952</v>
    <v>536870912</v>
    <v>1</v>
    <v>2152</v>
    <v>120</v>
    <v>Morro Agudo de Goiás</v>
    <v>4</v>
    <v>5</v>
    <v>Map</v>
    <v>6</v>
    <v>7</v>
    <v>68</v>
    <v>8784</v>
    <v>3</v>
    <v>Morro Agudo de Goiás is a municipality in northeastern Goiás state, Brazil.</v>
    <v>8785</v>
    <v>8786</v>
    <v>8787</v>
    <v>8788</v>
    <v>Morro Agudo de Goiás</v>
    <v>8789</v>
    <v>Morro Agudo de Goiás</v>
    <v>mdp/vdpid/6407624044119588865</v>
  </rv>
  <rv s="0">
    <v>536870912</v>
    <v>Mossâmedes</v>
    <v>863561ad-7bc6-7377-1806-152e7b979db1</v>
    <v>en-US</v>
    <v>Map</v>
  </rv>
  <rv s="1">
    <fb>684.45100000000002</fb>
    <v>8</v>
  </rv>
  <rv s="2">
    <v>953</v>
    <v>6</v>
    <v>2153</v>
    <v>7</v>
    <v>0</v>
    <v>Image of Mossâmedes</v>
  </rv>
  <rv s="1">
    <fb>-16.126944444444</fb>
    <v>9</v>
  </rv>
  <rv s="4">
    <v>https://www.bing.com/search?q=moss%c3%a2medes+goias&amp;form=skydnc</v>
    <v>Learn more on Bing</v>
  </rv>
  <rv s="1">
    <fb>-50.215000000000003</fb>
    <v>9</v>
  </rv>
  <rv s="1">
    <fb>4206</fb>
    <v>8</v>
  </rv>
  <rv s="12">
    <v>#VALUE!</v>
    <v>en-US</v>
    <v>863561ad-7bc6-7377-1806-152e7b979db1</v>
    <v>536870912</v>
    <v>1</v>
    <v>2154</v>
    <v>120</v>
    <v>Mossâmedes</v>
    <v>4</v>
    <v>5</v>
    <v>Map</v>
    <v>6</v>
    <v>57</v>
    <v>68</v>
    <v>8792</v>
    <v>414</v>
    <v>Mossâmedes is a municipality in western Goiás state, Brazil. Mossâmedes is located northwest of the state capital, Goiânia in the Anicuns Microregion. It is connected by paved roads with Itaberaí to the north and Anicuns to the south. The ...</v>
    <v>8793</v>
    <v>8794</v>
    <v>8795</v>
    <v>8796</v>
    <v>Mossâmedes</v>
    <v>8797</v>
    <v>Mossâmedes</v>
    <v>mdp/vdpid/6407809958573768705</v>
  </rv>
  <rv s="0">
    <v>536870912</v>
    <v>Mozarlândia</v>
    <v>33ae0e76-673e-6983-41e0-cc4e5f70e3a8</v>
    <v>en-US</v>
    <v>Map</v>
  </rv>
  <rv s="1">
    <fb>1734.3589999999999</fb>
    <v>8</v>
  </rv>
  <rv s="2">
    <v>954</v>
    <v>6</v>
    <v>2155</v>
    <v>7</v>
    <v>0</v>
    <v>Image of Mozarlândia</v>
  </rv>
  <rv s="1">
    <fb>-14.744999999999999</fb>
    <v>9</v>
  </rv>
  <rv s="4">
    <v>https://www.bing.com/search?q=mozarl%c3%a2ndia+brazil&amp;form=skydnc</v>
    <v>Learn more on Bing</v>
  </rv>
  <rv s="1">
    <fb>-50.570833333332999</fb>
    <v>9</v>
  </rv>
  <rv s="1">
    <fb>15870</fb>
    <v>8</v>
  </rv>
  <rv s="9">
    <v>#VALUE!</v>
    <v>en-US</v>
    <v>33ae0e76-673e-6983-41e0-cc4e5f70e3a8</v>
    <v>536870912</v>
    <v>1</v>
    <v>2156</v>
    <v>72</v>
    <v>Mozarlândia</v>
    <v>4</v>
    <v>5</v>
    <v>Map</v>
    <v>6</v>
    <v>57</v>
    <v>68</v>
    <v>8800</v>
    <v>414</v>
    <v>Mozarlândia is a municipality in north-central Goiás state, Brazil. It is located in the Valley of the Araguaia River, 300 kilometers from the state capital, Goiânia, and is served by highways GO-164 and GO-334.</v>
    <v>8801</v>
    <v>8802</v>
    <v>8803</v>
    <v>8804</v>
    <v>Mozarlândia</v>
    <v>8805</v>
    <v>6951</v>
    <v>Mozarlândia</v>
    <v>mdp/vdpid/6407574043116961793</v>
  </rv>
  <rv s="0">
    <v>536870912</v>
    <v>Mundo Novo, Goiás</v>
    <v>3d43417c-ca8d-2c54-fd34-c08368f3f786</v>
    <v>en-US</v>
    <v>Map</v>
  </rv>
  <rv s="1">
    <fb>2146.6509999999998</fb>
    <v>8</v>
  </rv>
  <rv s="2">
    <v>955</v>
    <v>6</v>
    <v>2157</v>
    <v>7</v>
    <v>0</v>
    <v>Image of Mundo Novo, Goiás</v>
  </rv>
  <rv s="1">
    <fb>-13.775833333333001</fb>
    <v>9</v>
  </rv>
  <rv s="1">
    <fb>-50.280833333333</fb>
    <v>9</v>
  </rv>
  <rv s="1">
    <fb>6189</fb>
    <v>8</v>
  </rv>
  <rv s="13">
    <v>#VALUE!</v>
    <v>en-US</v>
    <v>3d43417c-ca8d-2c54-fd34-c08368f3f786</v>
    <v>536870912</v>
    <v>1</v>
    <v>2158</v>
    <v>125</v>
    <v>Mundo Novo, Goiás</v>
    <v>92</v>
    <v>5</v>
    <v>Map</v>
    <v>6</v>
    <v>7</v>
    <v>68</v>
    <v>8808</v>
    <v>3</v>
    <v>Mundo Novo is a municipality in northeastern Goiás state, Brazil. Mundo Novo is located in the São Miguel do Araguaia Microregion in the extreme north-west of the state. It is cut by the Rio Palmital, which flows north into the Araguaia River. ...</v>
    <v>8809</v>
    <v>8810</v>
    <v>8811</v>
    <v>Mundo Novo, Goiás</v>
    <v>8812</v>
    <v>Mundo Novo, Goiás</v>
    <v>mdp/vdpid/6406743133324836865</v>
  </rv>
  <rv s="0">
    <v>536870912</v>
    <v>Mutunópolis</v>
    <v>031cf6ca-cfd1-0183-c546-bf665e719c5d</v>
    <v>en-US</v>
    <v>Map</v>
  </rv>
  <rv s="1">
    <fb>869.03300000000002</fb>
    <v>8</v>
  </rv>
  <rv s="2">
    <v>956</v>
    <v>6</v>
    <v>2159</v>
    <v>7</v>
    <v>0</v>
    <v>Image of Mutunópolis</v>
  </rv>
  <rv s="1">
    <fb>-13.732777777778001</fb>
    <v>9</v>
  </rv>
  <rv s="4">
    <v>https://www.bing.com/search?q=mutun%c3%b3polis+brazil&amp;form=skydnc</v>
    <v>Learn more on Bing</v>
  </rv>
  <rv s="1">
    <fb>-49.274999999999999</fb>
    <v>9</v>
  </rv>
  <rv s="1">
    <fb>3764</fb>
    <v>8</v>
  </rv>
  <rv s="9">
    <v>#VALUE!</v>
    <v>en-US</v>
    <v>031cf6ca-cfd1-0183-c546-bf665e719c5d</v>
    <v>536870912</v>
    <v>1</v>
    <v>2160</v>
    <v>72</v>
    <v>Mutunópolis</v>
    <v>4</v>
    <v>5</v>
    <v>Map</v>
    <v>6</v>
    <v>57</v>
    <v>68</v>
    <v>8815</v>
    <v>414</v>
    <v>Mutunópolis is a municipality in north Goiás state, Brazil. Mutunópolis is located in the extreme north of the state, 38 km south of the important regional center of Porangatu. It is 24 km northwest of the BR-153 highway, to which it is linked ...</v>
    <v>8816</v>
    <v>8817</v>
    <v>8818</v>
    <v>8819</v>
    <v>Mutunópolis</v>
    <v>8820</v>
    <v>6951</v>
    <v>Mutunópolis</v>
    <v>mdp/vdpid/6406869402225999873</v>
  </rv>
  <rv s="0">
    <v>536870912</v>
    <v>San Nazario, Veneto</v>
    <v>a81e5725-8e7f-4ca6-df34-25f55f5ea232</v>
    <v>en-US</v>
    <v>Map</v>
  </rv>
  <rv s="0">
    <v>536870912</v>
    <v>Veneto</v>
    <v>6809e680-9adc-134d-ebe9-70b79f5adb5f</v>
    <v>en-US</v>
    <v>Map</v>
  </rv>
  <rv s="1">
    <fb>23.11</fb>
    <v>8</v>
  </rv>
  <rv s="0">
    <v>536870912</v>
    <v>Italy</v>
    <v>09e8f885-427b-8850-947d-202e0287b9e8</v>
    <v>en-US</v>
    <v>Map</v>
  </rv>
  <rv s="1">
    <fb>45.84</fb>
    <v>9</v>
  </rv>
  <rv s="0">
    <v>805306368</v>
    <v>Ermando Bombieri (Mayor)</v>
    <v>5f0cd87f-3269-aa35-06e3-e4f1a6643f3e</v>
    <v>en-US</v>
    <v>Generic</v>
  </rv>
  <rv s="3">
    <v>296</v>
  </rv>
  <rv s="4">
    <v>https://www.bing.com/search?q=san+nazario%2c+veneto+italy&amp;form=skydnc</v>
    <v>Learn more on Bing</v>
  </rv>
  <rv s="1">
    <fb>11.6906</fb>
    <v>9</v>
  </rv>
  <rv s="1">
    <fb>1665</fb>
    <v>8</v>
  </rv>
  <rv s="15">
    <v>#VALUE!</v>
    <v>en-US</v>
    <v>a81e5725-8e7f-4ca6-df34-25f55f5ea232</v>
    <v>536870912</v>
    <v>1</v>
    <v>2162</v>
    <v>148</v>
    <v>San Nazario, Veneto</v>
    <v>4</v>
    <v>137</v>
    <v>Map</v>
    <v>6</v>
    <v>2163</v>
    <v>8823</v>
    <v>8824</v>
    <v>8825</v>
    <v>San Nazario is a town and comune in the province of Vicenza, Veneto, north-eastern Italy.</v>
    <v>8826</v>
    <v>8828</v>
    <v>8829</v>
    <v>8830</v>
    <v>San Nazario, Veneto</v>
    <v>8831</v>
    <v>San Nazario, Veneto</v>
    <v>mdp/vdpid/7022550620632514561</v>
  </rv>
  <rv s="1">
    <fb>0.432345141769226</fb>
    <v>29</v>
  </rv>
  <rv s="1">
    <fb>302068</fb>
    <v>8</v>
  </rv>
  <rv s="1">
    <fb>347000</fb>
    <v>8</v>
  </rv>
  <rv s="1">
    <fb>7.3</fb>
    <v>30</v>
  </rv>
  <rv s="1">
    <fb>39</fb>
    <v>31</v>
  </rv>
  <rv s="0">
    <v>536870912</v>
    <v>Rome</v>
    <v>5ed498af-fa85-2a88-874d-212494ddb06f</v>
    <v>en-US</v>
    <v>Map</v>
  </rv>
  <rv s="1">
    <fb>320411.45899999997</fb>
    <v>8</v>
  </rv>
  <rv s="1">
    <fb>110.623595648239</fb>
    <v>32</v>
  </rv>
  <rv s="1">
    <fb>6.1124694376529102E-3</fb>
    <v>29</v>
  </rv>
  <rv s="1">
    <fb>5002.4066798773601</fb>
    <v>8</v>
  </rv>
  <rv s="1">
    <fb>1.29</fb>
    <v>30</v>
  </rv>
  <rv s="1">
    <fb>0.31790303272888798</fb>
    <v>29</v>
  </rv>
  <rv s="1">
    <fb>79.948454735494707</fb>
    <v>33</v>
  </rv>
  <rv s="1">
    <fb>1.61</fb>
    <v>34</v>
  </rv>
  <rv s="1">
    <fb>2001244392041.5701</fb>
    <v>35</v>
  </rv>
  <rv s="1">
    <fb>1.0187936</fb>
    <v>29</v>
  </rv>
  <rv s="1">
    <fb>0.61933000000000005</fb>
    <v>29</v>
  </rv>
  <rv s="2">
    <v>957</v>
    <v>6</v>
    <v>2165</v>
    <v>7</v>
    <v>0</v>
    <v>Image of Italy</v>
  </rv>
  <rv s="1">
    <fb>2.6</fb>
    <v>33</v>
  </rv>
  <rv s="0">
    <v>805306368</v>
    <v>Sergio Mattarella (President)</v>
    <v>7b09388e-8b92-1261-db16-7c6882735fe1</v>
    <v>en-US</v>
    <v>Generic</v>
  </rv>
  <rv s="0">
    <v>805306368</v>
    <v>Giorgia Meloni (Prime minister)</v>
    <v>5c9bb82e-e08f-f5eb-9f29-f20e75e8eb8f</v>
    <v>en-US</v>
    <v>Generic</v>
  </rv>
  <rv s="3">
    <v>297</v>
  </rv>
  <rv s="4">
    <v>https://www.bing.com/search?q=italy&amp;form=skydnc</v>
    <v>Learn more on Bing</v>
  </rv>
  <rv s="1">
    <fb>82.946341463414697</fb>
    <v>33</v>
  </rv>
  <rv s="1">
    <fb>522087790000</fb>
    <v>35</v>
  </rv>
  <rv s="1">
    <fb>2</fb>
    <v>33</v>
  </rv>
  <rv s="3">
    <v>298</v>
  </rv>
  <rv s="1">
    <fb>0.2283268819</fb>
    <v>29</v>
  </rv>
  <rv s="1">
    <fb>3.9773999999999998</fb>
    <v>30</v>
  </rv>
  <rv s="1">
    <fb>58856847</fb>
    <v>8</v>
  </rv>
  <rv s="1">
    <fb>0.23</fb>
    <v>29</v>
  </rv>
  <rv s="1">
    <fb>0.26700000000000002</fb>
    <v>29</v>
  </rv>
  <rv s="1">
    <fb>1.9E-2</fb>
    <v>29</v>
  </rv>
  <rv s="1">
    <fb>0.06</fb>
    <v>29</v>
  </rv>
  <rv s="1">
    <fb>0.16899999999999998</fb>
    <v>29</v>
  </rv>
  <rv s="1">
    <fb>0.495550003051758</fb>
    <v>29</v>
  </rv>
  <rv s="0">
    <v>536870912</v>
    <v>Abruzzo</v>
    <v>6d07734f-0734-da73-bda9-a2e9e44c1042</v>
    <v>en-US</v>
    <v>Map</v>
  </rv>
  <rv s="0">
    <v>536870912</v>
    <v>Basilicata</v>
    <v>c286f639-68f8-3ed2-0119-87142c109b42</v>
    <v>en-US</v>
    <v>Map</v>
  </rv>
  <rv s="0">
    <v>536870912</v>
    <v>Calabria</v>
    <v>87d05176-c03a-c209-fa72-dfafed738418</v>
    <v>en-US</v>
    <v>Map</v>
  </rv>
  <rv s="0">
    <v>536870912</v>
    <v>Campania</v>
    <v>9933ef2b-24f2-a29d-6e4f-fe6bffe78694</v>
    <v>en-US</v>
    <v>Map</v>
  </rv>
  <rv s="0">
    <v>536870912</v>
    <v>Emilia-Romagna</v>
    <v>129d3426-cfe5-9154-2989-f246e1aa5cec</v>
    <v>en-US</v>
    <v>Map</v>
  </rv>
  <rv s="0">
    <v>536870912</v>
    <v>Friuli-Venezia Giulia</v>
    <v>dfe11af7-836d-40cf-b176-995500a2a2fb</v>
    <v>en-US</v>
    <v>Map</v>
  </rv>
  <rv s="0">
    <v>536870912</v>
    <v>Lazio</v>
    <v>e5d48b4e-72f5-da43-7854-da4784df7b51</v>
    <v>en-US</v>
    <v>Map</v>
  </rv>
  <rv s="0">
    <v>536870912</v>
    <v>Liguria</v>
    <v>bc9d0bc0-7501-9ea0-5ffc-8d29df64f153</v>
    <v>en-US</v>
    <v>Map</v>
  </rv>
  <rv s="0">
    <v>536870912</v>
    <v>Lombardy</v>
    <v>4e4d95c0-6e91-acd2-e10c-7165bc365e22</v>
    <v>en-US</v>
    <v>Map</v>
  </rv>
  <rv s="0">
    <v>536870912</v>
    <v>Marche</v>
    <v>262ac8bf-0bbd-ba85-aef3-2130493eaa9b</v>
    <v>en-US</v>
    <v>Map</v>
  </rv>
  <rv s="0">
    <v>536870912</v>
    <v>Molise</v>
    <v>048932e0-ef04-999e-a84f-326f5eaf1b11</v>
    <v>en-US</v>
    <v>Map</v>
  </rv>
  <rv s="0">
    <v>536870912</v>
    <v>Piedmont</v>
    <v>1a1b261b-a6b1-8503-5262-e2f707fe58ce</v>
    <v>en-US</v>
    <v>Map</v>
  </rv>
  <rv s="0">
    <v>536870912</v>
    <v>Apulia</v>
    <v>162619f7-7efb-76cc-0544-2da0306bd7c3</v>
    <v>en-US</v>
    <v>Map</v>
  </rv>
  <rv s="0">
    <v>536870912</v>
    <v>Sardinia</v>
    <v>2ac543b8-3c5f-c1c2-9c26-7153eb61c3d0</v>
    <v>en-US</v>
    <v>Map</v>
  </rv>
  <rv s="0">
    <v>536870912</v>
    <v>Sicily</v>
    <v>610fbc95-e594-a116-6d30-36286446a003</v>
    <v>en-US</v>
    <v>Map</v>
  </rv>
  <rv s="0">
    <v>536870912</v>
    <v>Tuscany</v>
    <v>a8854f08-da35-486d-5bd1-760f4eeb3da0</v>
    <v>en-US</v>
    <v>Map</v>
  </rv>
  <rv s="0">
    <v>536870912</v>
    <v>Trentino-Alto Adige/Südtirol</v>
    <v>b537e28d-6f0c-d8cf-1384-534def0737dd</v>
    <v>en-US</v>
    <v>Map</v>
  </rv>
  <rv s="0">
    <v>536870912</v>
    <v>Umbria</v>
    <v>a75c12d3-c6a9-ea7c-e844-577d1cfe72dd</v>
    <v>en-US</v>
    <v>Map</v>
  </rv>
  <rv s="0">
    <v>536870912</v>
    <v>Aosta Valley</v>
    <v>d9b216c7-5de6-eaf4-2383-5f7fc3075fdb</v>
    <v>en-US</v>
    <v>Map</v>
  </rv>
  <rv s="3">
    <v>299</v>
  </rv>
  <rv s="1">
    <fb>0.24250464933068097</fb>
    <v>29</v>
  </rv>
  <rv s="1">
    <fb>0.59099999999999997</fb>
    <v>29</v>
  </rv>
  <rv s="1">
    <fb>9.8870000839233405E-2</fb>
    <v>36</v>
  </rv>
  <rv s="1">
    <fb>42651966</fb>
    <v>8</v>
  </rv>
  <rv s="26">
    <v>#VALUE!</v>
    <v>en-US</v>
    <v>09e8f885-427b-8850-947d-202e0287b9e8</v>
    <v>536870912</v>
    <v>1</v>
    <v>2168</v>
    <v>2169</v>
    <v>Italy</v>
    <v>4</v>
    <v>5</v>
    <v>Map</v>
    <v>6</v>
    <v>2170</v>
    <v>IT</v>
    <v>8833</v>
    <v>8834</v>
    <v>8835</v>
    <v>8836</v>
    <v>8837</v>
    <v>8838</v>
    <v>8839</v>
    <v>8840</v>
    <v>8841</v>
    <v>EUR</v>
    <v>Italy, officially the Italian Republic, is a country in Southern and Western Europe. It consists of a peninsula that extends into the Mediterranean Sea, with the Alps on its northern land border, as well as nearly 800 islands, notably Sicily and ...</v>
    <v>8842</v>
    <v>8843</v>
    <v>8844</v>
    <v>8845</v>
    <v>8846</v>
    <v>8847</v>
    <v>8848</v>
    <v>8849</v>
    <v>8850</v>
    <v>8851</v>
    <v>8838</v>
    <v>8854</v>
    <v>8855</v>
    <v>8856</v>
    <v>8857</v>
    <v>8858</v>
    <v>Italy</v>
    <v>Il Canto degli Italiani</v>
    <v>8859</v>
    <v>Repubblica Italiana</v>
    <v>8860</v>
    <v>8861</v>
    <v>8862</v>
    <v>8863</v>
    <v>8864</v>
    <v>2269</v>
    <v>8865</v>
    <v>8866</v>
    <v>51</v>
    <v>8867</v>
    <v>8868</v>
    <v>8888</v>
    <v>8889</v>
    <v>7530</v>
    <v>8890</v>
    <v>8891</v>
    <v>Italy</v>
    <v>8892</v>
    <v>mdp/vdpid/118</v>
  </rv>
  <rv s="0">
    <v>536870912</v>
    <v>Nerópolis</v>
    <v>29d0d611-ff1f-7845-0621-aa988e9ea995</v>
    <v>en-US</v>
    <v>Map</v>
  </rv>
  <rv s="1">
    <fb>204.21600000000001</fb>
    <v>8</v>
  </rv>
  <rv s="2">
    <v>958</v>
    <v>6</v>
    <v>2171</v>
    <v>7</v>
    <v>0</v>
    <v>Image of Nerópolis</v>
  </rv>
  <rv s="1">
    <fb>-16.405833333333</fb>
    <v>9</v>
  </rv>
  <rv s="4">
    <v>https://www.bing.com/search?q=ner%c3%b3polis+brazil&amp;form=skydnc</v>
    <v>Learn more on Bing</v>
  </rv>
  <rv s="1">
    <fb>-49.218888888888998</fb>
    <v>9</v>
  </rv>
  <rv s="1">
    <fb>31932</fb>
    <v>8</v>
  </rv>
  <rv s="12">
    <v>#VALUE!</v>
    <v>en-US</v>
    <v>29d0d611-ff1f-7845-0621-aa988e9ea995</v>
    <v>536870912</v>
    <v>1</v>
    <v>2172</v>
    <v>120</v>
    <v>Nerópolis</v>
    <v>4</v>
    <v>5</v>
    <v>Map</v>
    <v>6</v>
    <v>7</v>
    <v>68</v>
    <v>8895</v>
    <v>3</v>
    <v>Nerópolis is a municipality in central Goiás state, Brazil.</v>
    <v>8896</v>
    <v>8897</v>
    <v>8898</v>
    <v>8899</v>
    <v>Nerópolis</v>
    <v>8900</v>
    <v>Nerópolis</v>
    <v>mdp/vdpid/6407994261542797313</v>
  </rv>
  <rv s="0">
    <v>536870912</v>
    <v>Niquelândia</v>
    <v>6f1739cc-bed1-e93a-5dbb-2e43ee15a91c</v>
    <v>en-US</v>
    <v>Map</v>
  </rv>
  <rv s="1">
    <fb>9843.2469999999994</fb>
    <v>8</v>
  </rv>
  <rv s="2">
    <v>959</v>
    <v>6</v>
    <v>2173</v>
    <v>7</v>
    <v>0</v>
    <v>Image of Niquelândia</v>
  </rv>
  <rv s="1">
    <fb>-14.473888888889</fb>
    <v>9</v>
  </rv>
  <rv s="0">
    <v>805306368</v>
    <v>VALDETO FERREIRA (Mayor)</v>
    <v>c132e537-8fbe-ffb3-46f1-ba900399fc30</v>
    <v>en-US</v>
    <v>Generic</v>
  </rv>
  <rv s="3">
    <v>300</v>
  </rv>
  <rv s="4">
    <v>https://www.bing.com/search?q=niquel%c3%a2ndia+brazil&amp;form=skydnc</v>
    <v>Learn more on Bing</v>
  </rv>
  <rv s="1">
    <fb>-48.46</fb>
    <v>9</v>
  </rv>
  <rv s="1">
    <fb>46730</fb>
    <v>8</v>
  </rv>
  <rv s="5">
    <v>#VALUE!</v>
    <v>en-US</v>
    <v>6f1739cc-bed1-e93a-5dbb-2e43ee15a91c</v>
    <v>536870912</v>
    <v>1</v>
    <v>2174</v>
    <v>2</v>
    <v>Niquelândia</v>
    <v>4</v>
    <v>5</v>
    <v>Map</v>
    <v>6</v>
    <v>57</v>
    <v>68</v>
    <v>8903</v>
    <v>3</v>
    <v>Niquelândia is municipality in northern Goiás state, Brazil. It is the largest municipality in the state in area and is an important producer of minerals. Niquelândia is 370 km from the state capital, Goiânia, and has an elevation of 650 meters ...</v>
    <v>8904</v>
    <v>8905</v>
    <v>8907</v>
    <v>8908</v>
    <v>8909</v>
    <v>Niquelândia</v>
    <v>8910</v>
    <v>6951</v>
    <v>Niquelândia</v>
    <v>mdp/vdpid/6407690316186386433</v>
  </rv>
  <rv s="0">
    <v>536870912</v>
    <v>Nova América</v>
    <v>55c74b18-17e1-97c0-9f87-e623b14828f1</v>
    <v>en-US</v>
    <v>Map</v>
  </rv>
  <rv s="1">
    <fb>212.023</fb>
    <v>8</v>
  </rv>
  <rv s="2">
    <v>960</v>
    <v>6</v>
    <v>2175</v>
    <v>7</v>
    <v>0</v>
    <v>Image of Nova América</v>
  </rv>
  <rv s="1">
    <fb>-15.021944444443999</fb>
    <v>9</v>
  </rv>
  <rv s="4">
    <v>https://www.bing.com/search?q=nova+am%c3%a9rica+goias&amp;form=skydnc</v>
    <v>Learn more on Bing</v>
  </rv>
  <rv s="1">
    <fb>-49.895833333333002</fb>
    <v>9</v>
  </rv>
  <rv s="1">
    <fb>2357</fb>
    <v>8</v>
  </rv>
  <rv s="12">
    <v>#VALUE!</v>
    <v>en-US</v>
    <v>55c74b18-17e1-97c0-9f87-e623b14828f1</v>
    <v>536870912</v>
    <v>1</v>
    <v>2176</v>
    <v>120</v>
    <v>Nova América</v>
    <v>4</v>
    <v>5</v>
    <v>Map</v>
    <v>6</v>
    <v>57</v>
    <v>68</v>
    <v>8913</v>
    <v>414</v>
    <v>Nova América is a municipality in northeastern Goiás state, Brazil. Nova América is located 71 km. east of Ceres and the important BR-153 highway. Nearby towns are Rubiataba, 21 km., Crixás, 55 km., and Nova Glória, 45 km.</v>
    <v>8914</v>
    <v>8915</v>
    <v>8916</v>
    <v>8917</v>
    <v>Nova América</v>
    <v>8918</v>
    <v>Nova América</v>
    <v>mdp/vdpid/6407608265886138369</v>
  </rv>
  <rv s="0">
    <v>536870912</v>
    <v>Nova Aurora, Goiás</v>
    <v>a3ad5cf2-879f-1f78-d163-82f48e2cd0ab</v>
    <v>en-US</v>
    <v>Map</v>
  </rv>
  <rv s="1">
    <fb>302.66000000000003</fb>
    <v>8</v>
  </rv>
  <rv s="2">
    <v>961</v>
    <v>6</v>
    <v>2177</v>
    <v>7</v>
    <v>0</v>
    <v>Image of Nova Aurora, Goiás</v>
  </rv>
  <rv s="1">
    <fb>-18.058888888889001</fb>
    <v>9</v>
  </rv>
  <rv s="1">
    <fb>-48.255000000000003</fb>
    <v>9</v>
  </rv>
  <rv s="1">
    <fb>2222</fb>
    <v>8</v>
  </rv>
  <rv s="13">
    <v>#VALUE!</v>
    <v>en-US</v>
    <v>a3ad5cf2-879f-1f78-d163-82f48e2cd0ab</v>
    <v>536870912</v>
    <v>1</v>
    <v>2178</v>
    <v>125</v>
    <v>Nova Aurora, Goiás</v>
    <v>92</v>
    <v>5</v>
    <v>Map</v>
    <v>6</v>
    <v>57</v>
    <v>68</v>
    <v>8921</v>
    <v>414</v>
    <v>Nova Aurora is a municipality in south Goiás state, Brazil. Nova Aurora is located about fifty kilometers north of the Paranaíba River, which forms the boundary between the states of Goiás and Minas Gerais. It is part of the Catalão Microregion ...</v>
    <v>8922</v>
    <v>8923</v>
    <v>8924</v>
    <v>Nova Aurora, Goiás</v>
    <v>8925</v>
    <v>Nova Aurora, Goiás</v>
    <v>mdp/vdpid/6411141508971364354</v>
  </rv>
  <rv s="0">
    <v>536870912</v>
    <v>Nova Glória</v>
    <v>5207885e-532f-20ae-2c1f-495be9d0cdc8</v>
    <v>en-US</v>
    <v>Map</v>
  </rv>
  <rv s="1">
    <fb>412.97500000000002</fb>
    <v>8</v>
  </rv>
  <rv s="2">
    <v>962</v>
    <v>6</v>
    <v>2179</v>
    <v>7</v>
    <v>0</v>
    <v>Image of Nova Glória</v>
  </rv>
  <rv s="4">
    <v>https://www.bing.com/search?q=nova+gl%c3%b3ria+goias&amp;form=skydnc</v>
    <v>Learn more on Bing</v>
  </rv>
  <rv s="1">
    <fb>-49.570833333332999</fb>
    <v>9</v>
  </rv>
  <rv s="1">
    <fb>8112</fb>
    <v>8</v>
  </rv>
  <rv s="12">
    <v>#VALUE!</v>
    <v>en-US</v>
    <v>5207885e-532f-20ae-2c1f-495be9d0cdc8</v>
    <v>536870912</v>
    <v>1</v>
    <v>2180</v>
    <v>120</v>
    <v>Nova Glória</v>
    <v>4</v>
    <v>5</v>
    <v>Map</v>
    <v>6</v>
    <v>57</v>
    <v>68</v>
    <v>8928</v>
    <v>414</v>
    <v>Nova Glória is a municipality in north-central Goiás state, Brazil. It is a large producer of sugarcane. Nova Glória is in the Ceres Microregion and is north of Goiânia, just east of the important BR-153 highway. It is 21 kilometers north of the ...</v>
    <v>8929</v>
    <v>3525</v>
    <v>8930</v>
    <v>8931</v>
    <v>Nova Glória</v>
    <v>8932</v>
    <v>Nova Glória</v>
    <v>mdp/vdpid/6407615900425388033</v>
  </rv>
  <rv s="0">
    <v>536870912</v>
    <v>Nova Iguaçu de Goiás</v>
    <v>1dd67121-c565-d6c8-e91d-78aa99fa31ff</v>
    <v>en-US</v>
    <v>Map</v>
  </rv>
  <rv s="1">
    <fb>628.44100000000003</fb>
    <v>8</v>
  </rv>
  <rv s="2">
    <v>963</v>
    <v>6</v>
    <v>2181</v>
    <v>7</v>
    <v>0</v>
    <v>Image of Nova Iguaçu de Goiás</v>
  </rv>
  <rv s="1">
    <fb>-14.288888888889</fb>
    <v>9</v>
  </rv>
  <rv s="4">
    <v>https://www.bing.com/search?q=nova+igua%c3%a7u+de+goi%c3%a1s&amp;form=skydnc</v>
    <v>Learn more on Bing</v>
  </rv>
  <rv s="1">
    <fb>-49.388888888888999</fb>
    <v>9</v>
  </rv>
  <rv s="1">
    <fb>2934</fb>
    <v>8</v>
  </rv>
  <rv s="12">
    <v>#VALUE!</v>
    <v>en-US</v>
    <v>1dd67121-c565-d6c8-e91d-78aa99fa31ff</v>
    <v>536870912</v>
    <v>1</v>
    <v>2182</v>
    <v>120</v>
    <v>Nova Iguaçu de Goiás</v>
    <v>4</v>
    <v>5</v>
    <v>Map</v>
    <v>6</v>
    <v>57</v>
    <v>68</v>
    <v>8935</v>
    <v>414</v>
    <v>Nova Iguaçu de Goiás is a municipality in north Goiás state, Brazil. Nova Iguaçu de Goiás is located in the extreme north of the state and is 136 km from the regional center of Porangatu. Other towns nearby are Campinorte, 28 km. to the east; ...</v>
    <v>8936</v>
    <v>8937</v>
    <v>8938</v>
    <v>8939</v>
    <v>Nova Iguaçu de Goiás</v>
    <v>8940</v>
    <v>Nova Iguaçu de Goiás</v>
    <v>mdp/vdpid/6407637512935702529</v>
  </rv>
  <rv s="0">
    <v>536870912</v>
    <v>Nova Roma, Goiás</v>
    <v>84593aeb-668c-0c64-5aa6-d5d076d09c3a</v>
    <v>en-US</v>
    <v>Map</v>
  </rv>
  <rv s="1">
    <fb>2135.9450000000002</fb>
    <v>8</v>
  </rv>
  <rv s="2">
    <v>964</v>
    <v>6</v>
    <v>2183</v>
    <v>7</v>
    <v>0</v>
    <v>Image of Nova Roma, Goiás</v>
  </rv>
  <rv s="1">
    <fb>-13.741944444444</fb>
    <v>9</v>
  </rv>
  <rv s="1">
    <fb>-46.88</fb>
    <v>9</v>
  </rv>
  <rv s="1">
    <fb>3236</fb>
    <v>8</v>
  </rv>
  <rv s="13">
    <v>#VALUE!</v>
    <v>en-US</v>
    <v>84593aeb-668c-0c64-5aa6-d5d076d09c3a</v>
    <v>536870912</v>
    <v>1</v>
    <v>2184</v>
    <v>125</v>
    <v>Nova Roma, Goiás</v>
    <v>92</v>
    <v>5</v>
    <v>Map</v>
    <v>6</v>
    <v>57</v>
    <v>68</v>
    <v>8943</v>
    <v>414</v>
    <v>Nova Roma is a municipality in northeastern Goiás state, Brazil. It is part of the statistical micro-region of Chapada dos Veadeiros. It is crossed by the important Paranã River, a tributary of the Tocantins.</v>
    <v>8944</v>
    <v>8945</v>
    <v>8946</v>
    <v>Nova Roma, Goiás</v>
    <v>8947</v>
    <v>Nova Roma, Goiás</v>
    <v>mdp/vdpid/6407327547813527553</v>
  </rv>
  <rv s="0">
    <v>536870912</v>
    <v>Nova Veneza, Goiás</v>
    <v>fa2726e2-76ae-ab69-a517-021d77477e2e</v>
    <v>en-US</v>
    <v>Map</v>
  </rv>
  <rv s="1">
    <fb>123.376</fb>
    <v>8</v>
  </rv>
  <rv s="2">
    <v>965</v>
    <v>6</v>
    <v>2185</v>
    <v>7</v>
    <v>0</v>
    <v>Image of Nova Veneza, Goiás</v>
  </rv>
  <rv s="1">
    <fb>-16.370833333333</fb>
    <v>9</v>
  </rv>
  <rv s="1">
    <fb>-49.322777777778001</fb>
    <v>9</v>
  </rv>
  <rv s="1">
    <fb>10018</fb>
    <v>8</v>
  </rv>
  <rv s="13">
    <v>#VALUE!</v>
    <v>en-US</v>
    <v>fa2726e2-76ae-ab69-a517-021d77477e2e</v>
    <v>536870912</v>
    <v>1</v>
    <v>2186</v>
    <v>125</v>
    <v>Nova Veneza, Goiás</v>
    <v>92</v>
    <v>5</v>
    <v>Map</v>
    <v>6</v>
    <v>57</v>
    <v>68</v>
    <v>8950</v>
    <v>414</v>
    <v>Nova Veneza is a municipality in central Goiás state, Brazil. Nova Veneza is located between Goiânia and Anápolis. In 2007 the population density was 55.80 inhabitants/km². In 2007 there were 5,875 inhabitants in the urban area and 1,009 in the ...</v>
    <v>8951</v>
    <v>8952</v>
    <v>8953</v>
    <v>Nova Veneza, Goiás</v>
    <v>8954</v>
    <v>Nova Veneza, Goiás</v>
    <v>mdp/vdpid/6407899670357475329</v>
  </rv>
  <rv s="0">
    <v>536870912</v>
    <v>Novo Brasil</v>
    <v>29700dd4-3952-946f-6270-0f08a8fb86fa</v>
    <v>en-US</v>
    <v>Map</v>
  </rv>
  <rv s="1">
    <fb>649.95399999999995</fb>
    <v>8</v>
  </rv>
  <rv s="2">
    <v>966</v>
    <v>6</v>
    <v>2187</v>
    <v>7</v>
    <v>0</v>
    <v>Image of Novo Brasil</v>
  </rv>
  <rv s="1">
    <fb>-16.033888888888999</fb>
    <v>9</v>
  </rv>
  <rv s="4">
    <v>https://www.bing.com/search?q=novo+brasil+goias&amp;form=skydnc</v>
    <v>Learn more on Bing</v>
  </rv>
  <rv s="1">
    <fb>-50.710833333332999</fb>
    <v>9</v>
  </rv>
  <rv s="12">
    <v>#VALUE!</v>
    <v>en-US</v>
    <v>29700dd4-3952-946f-6270-0f08a8fb86fa</v>
    <v>536870912</v>
    <v>1</v>
    <v>2188</v>
    <v>120</v>
    <v>Novo Brasil</v>
    <v>4</v>
    <v>5</v>
    <v>Map</v>
    <v>6</v>
    <v>7</v>
    <v>68</v>
    <v>8957</v>
    <v>3</v>
    <v>Novo Brasil is a municipality in eastern Goiás state, Brazil.</v>
    <v>8958</v>
    <v>8959</v>
    <v>8960</v>
    <v>8961</v>
    <v>Novo Brasil</v>
    <v>3873</v>
    <v>Novo Brasil</v>
    <v>mdp/vdpid/6407801710760165377</v>
  </rv>
  <rv s="0">
    <v>536870912</v>
    <v>Novo Gama</v>
    <v>32b6d695-e35f-87a4-bcef-c0d8bca7e742</v>
    <v>en-US</v>
    <v>Map</v>
  </rv>
  <rv s="1">
    <fb>194</fb>
    <v>8</v>
  </rv>
  <rv s="2">
    <v>967</v>
    <v>6</v>
    <v>2189</v>
    <v>7</v>
    <v>0</v>
    <v>Image of Novo Gama</v>
  </rv>
  <rv s="1">
    <fb>-16.058888888889001</fb>
    <v>9</v>
  </rv>
  <rv s="0">
    <v>805306368</v>
    <v>Sonia Chavez (Mayor)</v>
    <v>7a5db406-5c0c-883b-2ef1-3ae098e56970</v>
    <v>en-US</v>
    <v>Generic</v>
  </rv>
  <rv s="3">
    <v>301</v>
  </rv>
  <rv s="4">
    <v>https://www.bing.com/search?q=novo+gama+goias&amp;form=skydnc</v>
    <v>Learn more on Bing</v>
  </rv>
  <rv s="1">
    <fb>-48.038888888888998</fb>
    <v>9</v>
  </rv>
  <rv s="1">
    <fb>117703</fb>
    <v>8</v>
  </rv>
  <rv s="8">
    <v>#VALUE!</v>
    <v>en-US</v>
    <v>32b6d695-e35f-87a4-bcef-c0d8bca7e742</v>
    <v>536870912</v>
    <v>1</v>
    <v>2190</v>
    <v>67</v>
    <v>Novo Gama</v>
    <v>4</v>
    <v>5</v>
    <v>Map</v>
    <v>6</v>
    <v>57</v>
    <v>68</v>
    <v>8964</v>
    <v>414</v>
    <v>Novo Gama is a municipality in eastern Goiás state, Brazil. In 2020 the population was 117,703 inhabitants. Novo Gama is part of the Entorno do Distrito Federal, the statistical micro-region that includes the cities in the state of Goiás that ...</v>
    <v>8965</v>
    <v>8966</v>
    <v>8968</v>
    <v>8969</v>
    <v>8970</v>
    <v>Novo Gama</v>
    <v>8971</v>
    <v>Novo Gama</v>
    <v>mdp/vdpid/6407985546584391681</v>
  </rv>
  <rv s="0">
    <v>536870912</v>
    <v>Novo Planalto</v>
    <v>633cf1e7-7be8-fb22-cd41-40368e76fce3</v>
    <v>en-US</v>
    <v>Map</v>
  </rv>
  <rv s="1">
    <fb>1242.6389999999999</fb>
    <v>8</v>
  </rv>
  <rv s="2">
    <v>968</v>
    <v>6</v>
    <v>2191</v>
    <v>7</v>
    <v>0</v>
    <v>Image of Novo Planalto</v>
  </rv>
  <rv s="1">
    <fb>-13.243888888889</fb>
    <v>9</v>
  </rv>
  <rv s="4">
    <v>https://www.bing.com/search?q=novo+planalto+brazil&amp;form=skydnc</v>
    <v>Learn more on Bing</v>
  </rv>
  <rv s="1">
    <fb>-49.503888888889001</fb>
    <v>9</v>
  </rv>
  <rv s="1">
    <fb>3716</fb>
    <v>8</v>
  </rv>
  <rv s="12">
    <v>#VALUE!</v>
    <v>en-US</v>
    <v>633cf1e7-7be8-fb22-cd41-40368e76fce3</v>
    <v>536870912</v>
    <v>1</v>
    <v>2192</v>
    <v>120</v>
    <v>Novo Planalto</v>
    <v>4</v>
    <v>5</v>
    <v>Map</v>
    <v>6</v>
    <v>7</v>
    <v>68</v>
    <v>8974</v>
    <v>3</v>
    <v>Novo Planalto is a municipality in north Goiás state, Brazil. Novo Planalto is in the São Miguel do Araguaia Microregion, 47 kilometers east of São Miguel on highway GO-244. It is on the boundary dividing the state of Goiás with Tocantins. The ...</v>
    <v>8975</v>
    <v>8976</v>
    <v>8977</v>
    <v>8978</v>
    <v>Novo Planalto</v>
    <v>8979</v>
    <v>Novo Planalto</v>
    <v>mdp/vdpid/6406721282292842497</v>
  </rv>
  <rv s="0">
    <v>536870912</v>
    <v>Orizona</v>
    <v>dbb5227f-b3c3-3ac3-8227-cc1a0c72fcca</v>
    <v>en-US</v>
    <v>Map</v>
  </rv>
  <rv s="1">
    <fb>1972.865</fb>
    <v>8</v>
  </rv>
  <rv s="2">
    <v>969</v>
    <v>6</v>
    <v>2193</v>
    <v>7</v>
    <v>0</v>
    <v>Image of Orizona</v>
  </rv>
  <rv s="1">
    <fb>-17.030833333333</fb>
    <v>9</v>
  </rv>
  <rv s="4">
    <v>https://www.bing.com/search?q=orizona+goias&amp;form=skydnc</v>
    <v>Learn more on Bing</v>
  </rv>
  <rv s="1">
    <fb>-48.295833333333</fb>
    <v>9</v>
  </rv>
  <rv s="1">
    <fb>15725</fb>
    <v>8</v>
  </rv>
  <rv s="12">
    <v>#VALUE!</v>
    <v>en-US</v>
    <v>dbb5227f-b3c3-3ac3-8227-cc1a0c72fcca</v>
    <v>536870912</v>
    <v>1</v>
    <v>2194</v>
    <v>120</v>
    <v>Orizona</v>
    <v>4</v>
    <v>5</v>
    <v>Map</v>
    <v>6</v>
    <v>57</v>
    <v>68</v>
    <v>8982</v>
    <v>414</v>
    <v>Orizona is a municipality in Goiás state, Brazil. Orizona is 138 km from the state capital of Goiânia, 200 km from Brasília, 150 from Catalão and 260 from Uberlândia, which is located in the rich Triângulo Mineiro of Minas Gerais. It is part of ...</v>
    <v>8983</v>
    <v>8984</v>
    <v>8985</v>
    <v>8986</v>
    <v>Orizona</v>
    <v>8987</v>
    <v>Orizona</v>
    <v>mdp/vdpid/6411053685849194497</v>
  </rv>
  <rv s="0">
    <v>536870912</v>
    <v>Ouro Verde de Goiás</v>
    <v>bc3e5b98-ba9d-32f6-5529-67621241e6ee</v>
    <v>en-US</v>
    <v>Map</v>
  </rv>
  <rv s="1">
    <fb>209.679</fb>
    <v>8</v>
  </rv>
  <rv s="2">
    <v>970</v>
    <v>6</v>
    <v>2195</v>
    <v>7</v>
    <v>0</v>
    <v>Image of Ouro Verde de Goiás</v>
  </rv>
  <rv s="1">
    <fb>-16.22</fb>
    <v>9</v>
  </rv>
  <rv s="4">
    <v>https://www.bing.com/search?q=ouro+verde+de+goi%c3%a1s&amp;form=skydnc</v>
    <v>Learn more on Bing</v>
  </rv>
  <rv s="1">
    <fb>-49.192777777777998</fb>
    <v>9</v>
  </rv>
  <rv s="1">
    <fb>4057</fb>
    <v>8</v>
  </rv>
  <rv s="12">
    <v>#VALUE!</v>
    <v>en-US</v>
    <v>bc3e5b98-ba9d-32f6-5529-67621241e6ee</v>
    <v>536870912</v>
    <v>1</v>
    <v>2196</v>
    <v>120</v>
    <v>Ouro Verde de Goiás</v>
    <v>4</v>
    <v>5</v>
    <v>Map</v>
    <v>6</v>
    <v>7</v>
    <v>68</v>
    <v>8990</v>
    <v>3</v>
    <v>Ouro Verde de Goiás is a municipality in central Goiás state, Brazil.</v>
    <v>8991</v>
    <v>8992</v>
    <v>8993</v>
    <v>8994</v>
    <v>Ouro Verde de Goiás</v>
    <v>8995</v>
    <v>Ouro Verde de Goiás</v>
    <v>mdp/vdpid/6407989418027646977</v>
  </rv>
  <rv s="0">
    <v>536870912</v>
    <v>Ouvidor</v>
    <v>4ae88754-981a-f1ce-a6e0-480f77842530</v>
    <v>en-US</v>
    <v>Map</v>
  </rv>
  <rv s="1">
    <fb>413.786</fb>
    <v>8</v>
  </rv>
  <rv s="2">
    <v>971</v>
    <v>6</v>
    <v>2197</v>
    <v>7</v>
    <v>0</v>
    <v>Image of Ouvidor</v>
  </rv>
  <rv s="1">
    <fb>-18.233888888888998</fb>
    <v>9</v>
  </rv>
  <rv s="4">
    <v>https://www.bing.com/search?q=ouvidor+goias&amp;form=skydnc</v>
    <v>Learn more on Bing</v>
  </rv>
  <rv s="1">
    <fb>-47.838888888889002</fb>
    <v>9</v>
  </rv>
  <rv s="1">
    <fb>6782</fb>
    <v>8</v>
  </rv>
  <rv s="12">
    <v>#VALUE!</v>
    <v>en-US</v>
    <v>4ae88754-981a-f1ce-a6e0-480f77842530</v>
    <v>536870912</v>
    <v>1</v>
    <v>2198</v>
    <v>120</v>
    <v>Ouvidor</v>
    <v>4</v>
    <v>5</v>
    <v>Map</v>
    <v>6</v>
    <v>57</v>
    <v>68</v>
    <v>8998</v>
    <v>414</v>
    <v>Ouvidor is a municipality in southeast Goiás state, Brazil. Located 267 kilometers from the state capital, Goiânia, Ouvidor is connected by BR-352 / Bela Vista de Goiás / Cristianópolis / GO-020 / Pires do Rio / BR-352 / GO-330 / Ipameri / ...</v>
    <v>8999</v>
    <v>9000</v>
    <v>9001</v>
    <v>9002</v>
    <v>Ouvidor</v>
    <v>9003</v>
    <v>Ouvidor</v>
    <v>mdp/vdpid/6411155222801940481</v>
  </rv>
  <rv s="0">
    <v>536870912</v>
    <v>Padre Bernardo</v>
    <v>596db4fb-f3b2-15b8-0870-de9b52129976</v>
    <v>en-US</v>
    <v>Map</v>
  </rv>
  <rv s="1">
    <fb>3139.1770000000001</fb>
    <v>8</v>
  </rv>
  <rv s="2">
    <v>972</v>
    <v>6</v>
    <v>2199</v>
    <v>7</v>
    <v>0</v>
    <v>Image of Padre Bernardo</v>
  </rv>
  <rv s="1">
    <fb>-15.16</fb>
    <v>9</v>
  </rv>
  <rv s="4">
    <v>https://www.bing.com/search?q=padre+bernardo+goias&amp;form=skydnc</v>
    <v>Learn more on Bing</v>
  </rv>
  <rv s="1">
    <fb>-48.283888888889003</fb>
    <v>9</v>
  </rv>
  <rv s="1">
    <fb>34967</fb>
    <v>8</v>
  </rv>
  <rv s="12">
    <v>#VALUE!</v>
    <v>en-US</v>
    <v>596db4fb-f3b2-15b8-0870-de9b52129976</v>
    <v>536870912</v>
    <v>1</v>
    <v>2200</v>
    <v>120</v>
    <v>Padre Bernardo</v>
    <v>4</v>
    <v>5</v>
    <v>Map</v>
    <v>6</v>
    <v>7</v>
    <v>68</v>
    <v>9006</v>
    <v>3</v>
    <v>Padre Bernardo is a municipality located in the state of Goiás, Brazil.</v>
    <v>9007</v>
    <v>9008</v>
    <v>9009</v>
    <v>9010</v>
    <v>Padre Bernardo</v>
    <v>9011</v>
    <v>Padre Bernardo</v>
    <v>mdp/vdpid/6505122850729361409</v>
  </rv>
  <rv s="0">
    <v>536870912</v>
    <v>Palestina de Goiás</v>
    <v>d1007bbc-beff-ac32-fd93-ef330a752402</v>
    <v>en-US</v>
    <v>Map</v>
  </rv>
  <rv s="1">
    <fb>1320.683</fb>
    <v>8</v>
  </rv>
  <rv s="2">
    <v>973</v>
    <v>6</v>
    <v>2201</v>
    <v>7</v>
    <v>0</v>
    <v>Image of Palestina de Goiás</v>
  </rv>
  <rv s="1">
    <fb>-16.732777777778001</fb>
    <v>9</v>
  </rv>
  <rv s="4">
    <v>https://www.bing.com/search?q=palestina+de+goi%c3%a1s&amp;form=skydnc</v>
    <v>Learn more on Bing</v>
  </rv>
  <rv s="1">
    <fb>-51.532777777778001</fb>
    <v>9</v>
  </rv>
  <rv s="1">
    <fb>3132</fb>
    <v>8</v>
  </rv>
  <rv s="12">
    <v>#VALUE!</v>
    <v>en-US</v>
    <v>d1007bbc-beff-ac32-fd93-ef330a752402</v>
    <v>536870912</v>
    <v>1</v>
    <v>2202</v>
    <v>120</v>
    <v>Palestina de Goiás</v>
    <v>4</v>
    <v>5</v>
    <v>Map</v>
    <v>6</v>
    <v>7</v>
    <v>68</v>
    <v>9014</v>
    <v>3</v>
    <v>Palestina de Goiás is a municipality in eastern Goiás state, Brazil.</v>
    <v>9015</v>
    <v>9016</v>
    <v>9017</v>
    <v>9018</v>
    <v>Palestina de Goiás</v>
    <v>9019</v>
    <v>Palestina de Goiás</v>
    <v>mdp/vdpid/6406357913513754625</v>
  </rv>
  <rv s="0">
    <v>536870912</v>
    <v>Palmeiras de Goiás</v>
    <v>4a2f1fe0-c314-ceb3-c921-6df2cbac6df3</v>
    <v>en-US</v>
    <v>Map</v>
  </rv>
  <rv s="1">
    <fb>1539.683</fb>
    <v>8</v>
  </rv>
  <rv s="2">
    <v>974</v>
    <v>6</v>
    <v>2203</v>
    <v>7</v>
    <v>0</v>
    <v>Image of Palmeiras de Goiás</v>
  </rv>
  <rv s="1">
    <fb>-16.805</fb>
    <v>9</v>
  </rv>
  <rv s="4">
    <v>https://www.bing.com/search?q=palmeiras+de+goi%c3%a1s&amp;form=skydnc</v>
    <v>Learn more on Bing</v>
  </rv>
  <rv s="1">
    <fb>-49.925833333333003</fb>
    <v>9</v>
  </rv>
  <rv s="1">
    <fb>29392</fb>
    <v>8</v>
  </rv>
  <rv s="12">
    <v>#VALUE!</v>
    <v>en-US</v>
    <v>4a2f1fe0-c314-ceb3-c921-6df2cbac6df3</v>
    <v>536870912</v>
    <v>1</v>
    <v>2204</v>
    <v>120</v>
    <v>Palmeiras de Goiás</v>
    <v>4</v>
    <v>5</v>
    <v>Map</v>
    <v>6</v>
    <v>57</v>
    <v>68</v>
    <v>9022</v>
    <v>414</v>
    <v>Palmeiras de Goiás is a municipality in southeastern Goiás state, Brazil. Palmeiras de Goiás is located in the statistical micro-region of Vale do Rio dos Bois at a distance of 88 kilometers from the state capital, Goiânia. It is 26 kilometers ...</v>
    <v>9023</v>
    <v>9024</v>
    <v>9025</v>
    <v>9026</v>
    <v>Palmeiras de Goiás</v>
    <v>9027</v>
    <v>Palmeiras de Goiás</v>
    <v>mdp/vdpid/6407904592457105409</v>
  </rv>
  <rv s="0">
    <v>536870912</v>
    <v>Palmelo</v>
    <v>c1b7b2b5-7a43-a3e6-f141-5ab0697a2236</v>
    <v>en-US</v>
    <v>Map</v>
  </rv>
  <rv s="1">
    <fb>58.997</fb>
    <v>8</v>
  </rv>
  <rv s="2">
    <v>975</v>
    <v>6</v>
    <v>2205</v>
    <v>7</v>
    <v>0</v>
    <v>Image of Palmelo</v>
  </rv>
  <rv s="1">
    <fb>-17.323888888889002</fb>
    <v>9</v>
  </rv>
  <rv s="4">
    <v>https://www.bing.com/search?q=palmelo+goias&amp;form=skydnc</v>
    <v>Learn more on Bing</v>
  </rv>
  <rv s="1">
    <fb>-48.423888888889003</fb>
    <v>9</v>
  </rv>
  <rv s="1">
    <fb>2259</fb>
    <v>8</v>
  </rv>
  <rv s="12">
    <v>#VALUE!</v>
    <v>en-US</v>
    <v>c1b7b2b5-7a43-a3e6-f141-5ab0697a2236</v>
    <v>536870912</v>
    <v>1</v>
    <v>2206</v>
    <v>120</v>
    <v>Palmelo</v>
    <v>4</v>
    <v>5</v>
    <v>Map</v>
    <v>6</v>
    <v>7</v>
    <v>68</v>
    <v>9030</v>
    <v>3</v>
    <v>Palmelo is municipality in southeast Goiás state, Brazil. It is the smallest municipality in the state and the only town in Brazil where most of the inhabitants follow the religion called Spiritism.</v>
    <v>9031</v>
    <v>9032</v>
    <v>9033</v>
    <v>9034</v>
    <v>Palmelo</v>
    <v>9035</v>
    <v>Palmelo</v>
    <v>mdp/vdpid/6411069321996402689</v>
  </rv>
  <rv s="0">
    <v>536870912</v>
    <v>Palminópolis</v>
    <v>cef51eaf-1cd7-52de-4028-79e4c9d1d8ea</v>
    <v>en-US</v>
    <v>Map</v>
  </rv>
  <rv s="1">
    <fb>387.69299999999998</fb>
    <v>8</v>
  </rv>
  <rv s="2">
    <v>976</v>
    <v>6</v>
    <v>2207</v>
    <v>7</v>
    <v>0</v>
    <v>Image of Palminópolis</v>
  </rv>
  <rv s="1">
    <fb>-16.795833333333</fb>
    <v>9</v>
  </rv>
  <rv s="4">
    <v>https://www.bing.com/search?q=palmin%c3%b3polis+goias&amp;form=skydnc</v>
    <v>Learn more on Bing</v>
  </rv>
  <rv s="1">
    <fb>-50.164999999999999</fb>
    <v>9</v>
  </rv>
  <rv s="1">
    <fb>3851</fb>
    <v>8</v>
  </rv>
  <rv s="12">
    <v>#VALUE!</v>
    <v>en-US</v>
    <v>cef51eaf-1cd7-52de-4028-79e4c9d1d8ea</v>
    <v>536870912</v>
    <v>1</v>
    <v>2208</v>
    <v>120</v>
    <v>Palminópolis</v>
    <v>4</v>
    <v>5</v>
    <v>Map</v>
    <v>6</v>
    <v>7</v>
    <v>68</v>
    <v>9038</v>
    <v>3</v>
    <v>Palminópolis is a municipality in eastern Goiás state, Brazil.</v>
    <v>9039</v>
    <v>9040</v>
    <v>9041</v>
    <v>9042</v>
    <v>Palminópolis</v>
    <v>9043</v>
    <v>Palminópolis</v>
    <v>mdp/vdpid/6410883745015922689</v>
  </rv>
  <rv s="0">
    <v>536870912</v>
    <v>Panama</v>
    <v>8c0fb36e-1238-e873-e015-712d1f496676</v>
    <v>en-US</v>
    <v>Map</v>
  </rv>
  <rv s="1">
    <fb>0.30360505784234598</fb>
    <v>29</v>
  </rv>
  <rv s="1">
    <fb>74177.3</fb>
    <v>8</v>
  </rv>
  <rv s="1">
    <fb>18.975999999999999</fb>
    <v>30</v>
  </rv>
  <rv s="1">
    <fb>507</fb>
    <v>31</v>
  </rv>
  <rv s="0">
    <v>536870912</v>
    <v>Panama City</v>
    <v>19964a6e-18be-b7ab-2d10-ea83677d0218</v>
    <v>en-US</v>
    <v>Map</v>
  </rv>
  <rv s="1">
    <fb>10714.974</fb>
    <v>8</v>
  </rv>
  <rv s="1">
    <fb>122.06871337877099</fb>
    <v>32</v>
  </rv>
  <rv s="1">
    <fb>-3.55083821021212E-3</fb>
    <v>29</v>
  </rv>
  <rv s="1">
    <fb>2064.1757971350698</fb>
    <v>8</v>
  </rv>
  <rv s="1">
    <fb>2.4609999999999999</fb>
    <v>30</v>
  </rv>
  <rv s="1">
    <fb>0.61885930826691504</fb>
    <v>29</v>
  </rv>
  <rv s="1">
    <fb>80.712661963503095</fb>
    <v>33</v>
  </rv>
  <rv s="1">
    <fb>0.74</fb>
    <v>34</v>
  </rv>
  <rv s="1">
    <fb>66800800000</fb>
    <v>35</v>
  </rv>
  <rv s="1">
    <fb>0.94385990000000008</fb>
    <v>29</v>
  </rv>
  <rv s="1">
    <fb>0.47799360000000002</fb>
    <v>29</v>
  </rv>
  <rv s="2">
    <v>977</v>
    <v>6</v>
    <v>2210</v>
    <v>7</v>
    <v>0</v>
    <v>Image of Panama</v>
  </rv>
  <rv s="1">
    <fb>13.1</fb>
    <v>33</v>
  </rv>
  <rv s="0">
    <v>805306368</v>
    <v>José Raúl Mulino (President)</v>
    <v>77ed199e-c1d8-4ec9-69f1-040f34156d7c</v>
    <v>en-US</v>
    <v>Generic</v>
  </rv>
  <rv s="3">
    <v>302</v>
  </rv>
  <rv s="4">
    <v>https://www.bing.com/search?q=panama&amp;form=skydnc</v>
    <v>Learn more on Bing</v>
  </rv>
  <rv s="1">
    <fb>78.328999999999994</fb>
    <v>33</v>
  </rv>
  <rv s="1">
    <fb>16841000000</fb>
    <v>35</v>
  </rv>
  <rv s="1">
    <fb>52</fb>
    <v>33</v>
  </rv>
  <rv s="3">
    <v>303</v>
  </rv>
  <rv s="1">
    <fb>0.30522739929999998</fb>
    <v>29</v>
  </rv>
  <rv s="1">
    <fb>1.5687</fb>
    <v>30</v>
  </rv>
  <rv s="1">
    <fb>4408581</fb>
    <v>8</v>
  </rv>
  <rv s="1">
    <fb>0.21199999999999999</fb>
    <v>29</v>
  </rv>
  <rv s="1">
    <fb>0.371</fb>
    <v>29</v>
  </rv>
  <rv s="1">
    <fb>0.53600000000000003</fb>
    <v>29</v>
  </rv>
  <rv s="1">
    <fb>1.2E-2</fb>
    <v>29</v>
  </rv>
  <rv s="1">
    <fb>3.6000000000000004E-2</fb>
    <v>29</v>
  </rv>
  <rv s="1">
    <fb>8.3000000000000004E-2</fb>
    <v>29</v>
  </rv>
  <rv s="1">
    <fb>0.13400000000000001</fb>
    <v>29</v>
  </rv>
  <rv s="1">
    <fb>0.66588996887207008</fb>
    <v>29</v>
  </rv>
  <rv s="0">
    <v>536870912</v>
    <v>Emberá-Wounaan Comarca</v>
    <v>f56655f7-6539-11d2-61b2-e9edef2ff376</v>
    <v>en-US</v>
    <v>Map</v>
  </rv>
  <rv s="0">
    <v>536870912</v>
    <v>Guna Yala</v>
    <v>fa5c0a4e-0c4a-927a-b9f7-dd44c8fd002f</v>
    <v>en-US</v>
    <v>Map</v>
  </rv>
  <rv s="0">
    <v>536870912</v>
    <v>Ngäbe-Buglé Comarca</v>
    <v>3e8065bb-603d-4416-9e4e-7cdf098663dc</v>
    <v>en-US</v>
    <v>Map</v>
  </rv>
  <rv s="0">
    <v>536870912</v>
    <v>Madungandí</v>
    <v>ac4e195f-6c42-ae9d-f74a-128ec43b5e3f</v>
    <v>en-US</v>
    <v>Map</v>
  </rv>
  <rv s="0">
    <v>536870912</v>
    <v>Kuna de Wargandí</v>
    <v>27005d80-c390-72a0-5fe3-e0b111e46cea</v>
    <v>en-US</v>
    <v>Map</v>
  </rv>
  <rv s="0">
    <v>536870912</v>
    <v>Bocas del Toro Province</v>
    <v>b0bd1a37-77f9-07ad-4bb5-d1d8e7ae5ccd</v>
    <v>en-US</v>
    <v>Map</v>
  </rv>
  <rv s="0">
    <v>536870912</v>
    <v>Chiriquí Province</v>
    <v>da5a9762-a0b7-1ffe-bc95-34ccb19d1382</v>
    <v>en-US</v>
    <v>Map</v>
  </rv>
  <rv s="0">
    <v>536870912</v>
    <v>Coclé Province</v>
    <v>7d1a06f8-72c7-b88d-d742-13034e32cde4</v>
    <v>en-US</v>
    <v>Map</v>
  </rv>
  <rv s="0">
    <v>536870912</v>
    <v>Colón Province</v>
    <v>fc6b97f2-ecfa-1eb3-207c-783ce206f9ea</v>
    <v>en-US</v>
    <v>Map</v>
  </rv>
  <rv s="0">
    <v>536870912</v>
    <v>Darién Province</v>
    <v>fec9bd09-52d2-2f43-c137-a73af607d3c4</v>
    <v>en-US</v>
    <v>Map</v>
  </rv>
  <rv s="0">
    <v>536870912</v>
    <v>Herrera Province</v>
    <v>5315f223-f244-c960-4e73-fca8cb9d8354</v>
    <v>en-US</v>
    <v>Map</v>
  </rv>
  <rv s="0">
    <v>536870912</v>
    <v>Los Santos Province</v>
    <v>5aeb7060-ab74-113a-23d7-abb8287efa3e</v>
    <v>en-US</v>
    <v>Map</v>
  </rv>
  <rv s="0">
    <v>536870912</v>
    <v>Panamá Province</v>
    <v>a90e5d63-7677-0644-50c7-f2bdfff82d78</v>
    <v>en-US</v>
    <v>Map</v>
  </rv>
  <rv s="0">
    <v>536870912</v>
    <v>Veraguas Province</v>
    <v>2d44080e-33d5-ab6d-8d0e-64edfdd9b92d</v>
    <v>en-US</v>
    <v>Map</v>
  </rv>
  <rv s="3">
    <v>304</v>
  </rv>
  <rv s="3">
    <v>305</v>
  </rv>
  <rv s="1">
    <fb>0.37200000000000005</fb>
    <v>29</v>
  </rv>
  <rv s="1">
    <fb>3.9019999504089402E-2</fb>
    <v>36</v>
  </rv>
  <rv s="1">
    <fb>2890084</fb>
    <v>8</v>
  </rv>
  <rv s="27">
    <v>#VALUE!</v>
    <v>en-US</v>
    <v>8c0fb36e-1238-e873-e015-712d1f496676</v>
    <v>536870912</v>
    <v>1</v>
    <v>2213</v>
    <v>2214</v>
    <v>Panama</v>
    <v>4</v>
    <v>5</v>
    <v>Map</v>
    <v>6</v>
    <v>2215</v>
    <v>PA</v>
    <v>9046</v>
    <v>9047</v>
    <v>205</v>
    <v>9048</v>
    <v>9049</v>
    <v>9050</v>
    <v>9051</v>
    <v>9052</v>
    <v>9053</v>
    <v>PAB</v>
    <v>Panama, officially the Republic of Panama, is a country in Latin America at the southern end of Central America, bordering South America. It is bordered by Costa Rica to the west, Colombia to the southeast, the Caribbean Sea to the north, and ...</v>
    <v>9054</v>
    <v>9055</v>
    <v>9056</v>
    <v>9057</v>
    <v>9058</v>
    <v>9059</v>
    <v>9060</v>
    <v>9061</v>
    <v>9062</v>
    <v>9063</v>
    <v>9050</v>
    <v>9065</v>
    <v>9066</v>
    <v>9067</v>
    <v>9068</v>
    <v>9069</v>
    <v>40</v>
    <v>Panama</v>
    <v>Himno Istmeño</v>
    <v>9070</v>
    <v>Panamá</v>
    <v>9071</v>
    <v>9072</v>
    <v>9073</v>
    <v>9074</v>
    <v>9075</v>
    <v>9076</v>
    <v>9077</v>
    <v>9078</v>
    <v>9079</v>
    <v>9080</v>
    <v>9081</v>
    <v>9096</v>
    <v>9097</v>
    <v>9098</v>
    <v>9099</v>
    <v>Panama</v>
    <v>9100</v>
    <v>mdp/vdpid/192</v>
  </rv>
  <rv s="0">
    <v>536870912</v>
    <v>Paranaiguara</v>
    <v>dd61ad17-ea6c-84ff-790f-87e5cf686624</v>
    <v>en-US</v>
    <v>Map</v>
  </rv>
  <rv s="1">
    <fb>1154.7860000000001</fb>
    <v>8</v>
  </rv>
  <rv s="2">
    <v>978</v>
    <v>6</v>
    <v>2216</v>
    <v>7</v>
    <v>0</v>
    <v>Image of Paranaiguara</v>
  </rv>
  <rv s="1">
    <fb>-18.915833333333001</fb>
    <v>9</v>
  </rv>
  <rv s="4">
    <v>https://www.bing.com/search?q=paranaiguara+goias&amp;form=skydnc</v>
    <v>Learn more on Bing</v>
  </rv>
  <rv s="1">
    <fb>-50.653888888889</fb>
    <v>9</v>
  </rv>
  <rv s="1">
    <fb>7607</fb>
    <v>8</v>
  </rv>
  <rv s="12">
    <v>#VALUE!</v>
    <v>en-US</v>
    <v>dd61ad17-ea6c-84ff-790f-87e5cf686624</v>
    <v>536870912</v>
    <v>1</v>
    <v>2217</v>
    <v>120</v>
    <v>Paranaiguara</v>
    <v>4</v>
    <v>5</v>
    <v>Map</v>
    <v>6</v>
    <v>7</v>
    <v>68</v>
    <v>9103</v>
    <v>3</v>
    <v>Paranaiguara is a municipality in south Goiás state, Brazil.</v>
    <v>9104</v>
    <v>9105</v>
    <v>9106</v>
    <v>9107</v>
    <v>Paranaiguara</v>
    <v>9108</v>
    <v>Paranaiguara</v>
    <v>mdp/vdpid/6411177071300575233</v>
  </rv>
  <rv s="0">
    <v>536870912</v>
    <v>Paraúna</v>
    <v>431f72ae-d590-c56b-d142-1ae799d062b3</v>
    <v>en-US</v>
    <v>Map</v>
  </rv>
  <rv s="1">
    <fb>3779.3850000000002</fb>
    <v>8</v>
  </rv>
  <rv s="2">
    <v>979</v>
    <v>6</v>
    <v>2218</v>
    <v>7</v>
    <v>0</v>
    <v>Image of Paraúna</v>
  </rv>
  <rv s="1">
    <fb>-16.947777777778001</fb>
    <v>9</v>
  </rv>
  <rv s="4">
    <v>https://www.bing.com/search?q=para%c3%bana+goias&amp;form=skydnc</v>
    <v>Learn more on Bing</v>
  </rv>
  <rv s="1">
    <fb>-50.448888888889002</fb>
    <v>9</v>
  </rv>
  <rv s="1">
    <fb>10980</fb>
    <v>8</v>
  </rv>
  <rv s="12">
    <v>#VALUE!</v>
    <v>en-US</v>
    <v>431f72ae-d590-c56b-d142-1ae799d062b3</v>
    <v>536870912</v>
    <v>1</v>
    <v>2219</v>
    <v>120</v>
    <v>Paraúna</v>
    <v>4</v>
    <v>5</v>
    <v>Map</v>
    <v>6</v>
    <v>57</v>
    <v>68</v>
    <v>9111</v>
    <v>414</v>
    <v>Paraúna is a municipality in southwestern Goiás state, Brazil. It has strange rock formations and is a large producer of cotton and soybeans. Highway connections with Goiânia are made by BR-060 / Abadia de Goiás / Guapó / Indiara / GO-320 / ...</v>
    <v>9112</v>
    <v>9113</v>
    <v>9114</v>
    <v>9115</v>
    <v>Paraúna</v>
    <v>9116</v>
    <v>Paraúna</v>
    <v>mdp/vdpid/6410900787278381057</v>
  </rv>
  <rv s="0">
    <v>536870912</v>
    <v>Perolândia</v>
    <v>1a8662b2-19ad-10fa-484d-3bf477f87690</v>
    <v>en-US</v>
    <v>Map</v>
  </rv>
  <rv s="1">
    <fb>1029.6220000000001</fb>
    <v>8</v>
  </rv>
  <rv s="2">
    <v>980</v>
    <v>6</v>
    <v>2220</v>
    <v>7</v>
    <v>0</v>
    <v>Image of Perolândia</v>
  </rv>
  <rv s="1">
    <fb>-17.528888888889</fb>
    <v>9</v>
  </rv>
  <rv s="4">
    <v>https://www.bing.com/search?q=perol%c3%a2ndia+goias&amp;form=skydnc</v>
    <v>Learn more on Bing</v>
  </rv>
  <rv s="1">
    <fb>-52.063888888888997</fb>
    <v>9</v>
  </rv>
  <rv s="1">
    <fb>2964</fb>
    <v>8</v>
  </rv>
  <rv s="12">
    <v>#VALUE!</v>
    <v>en-US</v>
    <v>1a8662b2-19ad-10fa-484d-3bf477f87690</v>
    <v>536870912</v>
    <v>1</v>
    <v>2221</v>
    <v>120</v>
    <v>Perolândia</v>
    <v>4</v>
    <v>5</v>
    <v>Map</v>
    <v>6</v>
    <v>7</v>
    <v>68</v>
    <v>9119</v>
    <v>3</v>
    <v>Perolândia is a municipality in southwestern Goiás state, Brazil. It is a large producer of soybeans.</v>
    <v>9120</v>
    <v>9121</v>
    <v>9122</v>
    <v>9123</v>
    <v>Perolândia</v>
    <v>9124</v>
    <v>Perolândia</v>
    <v>mdp/vdpid/6409255276842582017</v>
  </rv>
  <rv s="0">
    <v>536870912</v>
    <v>Petrolina de Goiás</v>
    <v>2093d0e4-fd70-f6f2-24db-44c9e3da7349</v>
    <v>en-US</v>
    <v>Map</v>
  </rv>
  <rv s="1">
    <fb>540.45100000000002</fb>
    <v>8</v>
  </rv>
  <rv s="2">
    <v>981</v>
    <v>6</v>
    <v>2222</v>
    <v>7</v>
    <v>0</v>
    <v>Image of Petrolina de Goiás</v>
  </rv>
  <rv s="1">
    <fb>-16.094999999999999</fb>
    <v>9</v>
  </rv>
  <rv s="4">
    <v>https://www.bing.com/search?q=petrolina+de+goi%c3%a1s&amp;form=skydnc</v>
    <v>Learn more on Bing</v>
  </rv>
  <rv s="1">
    <fb>-49.337777777778001</fb>
    <v>9</v>
  </rv>
  <rv s="1">
    <fb>10261</fb>
    <v>8</v>
  </rv>
  <rv s="12">
    <v>#VALUE!</v>
    <v>en-US</v>
    <v>2093d0e4-fd70-f6f2-24db-44c9e3da7349</v>
    <v>536870912</v>
    <v>1</v>
    <v>2223</v>
    <v>120</v>
    <v>Petrolina de Goiás</v>
    <v>4</v>
    <v>5</v>
    <v>Map</v>
    <v>6</v>
    <v>57</v>
    <v>68</v>
    <v>9127</v>
    <v>414</v>
    <v>Petrolina de Goiás is a municipality in central Goiás state, Brazil. Petrolina de Goiás is located 81 km. almost due north of Goiânia, the state capital. It is 23 km. southwest of São Francisco de Goiás, 23 km. northwest of Ouro Verde de Goiás, ...</v>
    <v>9128</v>
    <v>9129</v>
    <v>9130</v>
    <v>9131</v>
    <v>Petrolina de Goiás</v>
    <v>9132</v>
    <v>Petrolina de Goiás</v>
    <v>mdp/vdpid/6407942103577395201</v>
  </rv>
  <rv s="0">
    <v>536870912</v>
    <v>Pilar de Goiás</v>
    <v>d6d14c65-5d4a-4595-5918-63a6e3c8b50a</v>
    <v>en-US</v>
    <v>Map</v>
  </rv>
  <rv s="1">
    <fb>906.64800000000002</fb>
    <v>8</v>
  </rv>
  <rv s="2">
    <v>982</v>
    <v>6</v>
    <v>2224</v>
    <v>7</v>
    <v>0</v>
    <v>Image of Pilar de Goiás</v>
  </rv>
  <rv s="1">
    <fb>-14.763888888888999</fb>
    <v>9</v>
  </rv>
  <rv s="4">
    <v>https://www.bing.com/search?q=pilar+de+goi%c3%a1s&amp;form=skydnc</v>
    <v>Learn more on Bing</v>
  </rv>
  <rv s="1">
    <fb>-49.577777777778003</fb>
    <v>9</v>
  </rv>
  <rv s="1">
    <fb>2194</fb>
    <v>8</v>
  </rv>
  <rv s="12">
    <v>#VALUE!</v>
    <v>en-US</v>
    <v>d6d14c65-5d4a-4595-5918-63a6e3c8b50a</v>
    <v>536870912</v>
    <v>1</v>
    <v>2225</v>
    <v>120</v>
    <v>Pilar de Goiás</v>
    <v>4</v>
    <v>5</v>
    <v>Map</v>
    <v>6</v>
    <v>57</v>
    <v>68</v>
    <v>9135</v>
    <v>414</v>
    <v>Pilar de Goiás is a municipality in north-central Goiás state, Brazil. Pilar is located 252 kilometers north of the state capital, Goiânia in the Ceres Microregion. It is connected to the south of the state, with its main urban centers, by ...</v>
    <v>9136</v>
    <v>9137</v>
    <v>9138</v>
    <v>9139</v>
    <v>Pilar de Goiás</v>
    <v>9140</v>
    <v>Pilar de Goiás</v>
    <v>mdp/vdpid/6407561302935339009</v>
  </rv>
  <rv s="0">
    <v>536870912</v>
    <v>Piracanjuba</v>
    <v>5480d474-a67c-f96e-cb56-a1b5656c9f2b</v>
    <v>en-US</v>
    <v>Map</v>
  </rv>
  <rv s="1">
    <fb>2405.114</fb>
    <v>8</v>
  </rv>
  <rv s="2">
    <v>983</v>
    <v>6</v>
    <v>2226</v>
    <v>7</v>
    <v>0</v>
    <v>Image of Piracanjuba</v>
  </rv>
  <rv s="1">
    <fb>-17.302777777778001</fb>
    <v>9</v>
  </rv>
  <rv s="4">
    <v>https://www.bing.com/search?q=piracanjuba+brazil&amp;form=skydnc</v>
    <v>Learn more on Bing</v>
  </rv>
  <rv s="1">
    <fb>-49.017777777778001</fb>
    <v>9</v>
  </rv>
  <rv s="1">
    <fb>24883</fb>
    <v>8</v>
  </rv>
  <rv s="12">
    <v>#VALUE!</v>
    <v>en-US</v>
    <v>5480d474-a67c-f96e-cb56-a1b5656c9f2b</v>
    <v>536870912</v>
    <v>1</v>
    <v>2227</v>
    <v>120</v>
    <v>Piracanjuba</v>
    <v>4</v>
    <v>5</v>
    <v>Map</v>
    <v>6</v>
    <v>7</v>
    <v>68</v>
    <v>9143</v>
    <v>3</v>
    <v>Piracanjuba is a municipality in southeastern Goiás state, Brazil. It is a big producer of orchids, milk products, and soybeans. Piracanjuba is also the name of a fish common to the waters of the Plata River basin.</v>
    <v>9144</v>
    <v>9145</v>
    <v>9146</v>
    <v>9147</v>
    <v>Piracanjuba</v>
    <v>9148</v>
    <v>Piracanjuba</v>
    <v>mdp/vdpid/6411034959489794050</v>
  </rv>
  <rv s="0">
    <v>536870912</v>
    <v>Piranhas, Goiás</v>
    <v>1af4254e-2558-bd66-2778-1aaac827f1a0</v>
    <v>en-US</v>
    <v>Map</v>
  </rv>
  <rv s="1">
    <fb>2047.76</fb>
    <v>8</v>
  </rv>
  <rv s="2">
    <v>984</v>
    <v>6</v>
    <v>2228</v>
    <v>7</v>
    <v>0</v>
    <v>Image of Piranhas, Goiás</v>
  </rv>
  <rv s="1">
    <fb>-16.426944444444</fb>
    <v>9</v>
  </rv>
  <rv s="1">
    <fb>-51.821944444444</fb>
    <v>9</v>
  </rv>
  <rv s="1">
    <fb>10161</fb>
    <v>8</v>
  </rv>
  <rv s="13">
    <v>#VALUE!</v>
    <v>en-US</v>
    <v>1af4254e-2558-bd66-2778-1aaac827f1a0</v>
    <v>536870912</v>
    <v>1</v>
    <v>2229</v>
    <v>125</v>
    <v>Piranhas, Goiás</v>
    <v>92</v>
    <v>5</v>
    <v>Map</v>
    <v>6</v>
    <v>64</v>
    <v>68</v>
    <v>9151</v>
    <v>3</v>
    <v>Piranhas is a municipality in western Goiás state, Brazil. It is a large producer of milk and has a large herd of cattle. Piranhas is located on the Piranhas River and is served by highways: BR-158, which connects Jataí to Aragarças; and GO-060, ...</v>
    <v>9152</v>
    <v>9153</v>
    <v>9154</v>
    <v>Piranhas, Goiás</v>
    <v>9155</v>
    <v>Piranhas, Goiás</v>
    <v>mdp/vdpid/6406327024327065601</v>
  </rv>
  <rv s="0">
    <v>536870912</v>
    <v>Pirenópolis</v>
    <v>271244a0-cd1b-f0ac-b4c5-b2b04da86d8c</v>
    <v>en-US</v>
    <v>Map</v>
  </rv>
  <rv s="1">
    <fb>2227.7930000000001</fb>
    <v>8</v>
  </rv>
  <rv s="2">
    <v>985</v>
    <v>6</v>
    <v>2230</v>
    <v>7</v>
    <v>0</v>
    <v>Image of Pirenópolis</v>
  </rv>
  <rv s="1">
    <fb>-15.852643219444399</fb>
    <v>9</v>
  </rv>
  <rv s="0">
    <v>805306368</v>
    <v>Nivaldo Antônio de Melo (Mayor)</v>
    <v>7b48280d-eee8-40a4-3c3f-93522c8c4dd9</v>
    <v>en-US</v>
    <v>Generic</v>
  </rv>
  <rv s="3">
    <v>306</v>
  </rv>
  <rv s="4">
    <v>https://www.bing.com/search?q=piren%c3%b3polis+goias&amp;form=skydnc</v>
    <v>Learn more on Bing</v>
  </rv>
  <rv s="1">
    <fb>-48.9589146194444</fb>
    <v>9</v>
  </rv>
  <rv s="1">
    <fb>25064</fb>
    <v>8</v>
  </rv>
  <rv s="5">
    <v>#VALUE!</v>
    <v>en-US</v>
    <v>271244a0-cd1b-f0ac-b4c5-b2b04da86d8c</v>
    <v>536870912</v>
    <v>1</v>
    <v>2231</v>
    <v>2</v>
    <v>Pirenópolis</v>
    <v>4</v>
    <v>5</v>
    <v>Map</v>
    <v>6</v>
    <v>57</v>
    <v>68</v>
    <v>9158</v>
    <v>3</v>
    <v>Pirenópolis, also known as Piri, is a historic municipality located in the Brazilian state of Goiás. It is known for its waterfalls and Portuguese colonial architecture, and a popular festival involving mounted horses called Festa do Divino ...</v>
    <v>9159</v>
    <v>9160</v>
    <v>9162</v>
    <v>9163</v>
    <v>9164</v>
    <v>Pirenópolis</v>
    <v>9165</v>
    <v>6951</v>
    <v>Pirenópolis</v>
    <v>mdp/vdpid/6407933237976367105</v>
  </rv>
  <rv s="0">
    <v>536870912</v>
    <v>Pires do Rio</v>
    <v>d15a6bbd-5020-a334-7237-90e47933a913</v>
    <v>en-US</v>
    <v>Map</v>
  </rv>
  <rv s="1">
    <fb>1073.3689999999999</fb>
    <v>8</v>
  </rv>
  <rv s="2">
    <v>986</v>
    <v>6</v>
    <v>2232</v>
    <v>7</v>
    <v>0</v>
    <v>Image of Pires do Rio</v>
  </rv>
  <rv s="1">
    <fb>-17.300833333332999</fb>
    <v>9</v>
  </rv>
  <rv s="4">
    <v>https://www.bing.com/search?q=pires+do+rio+goias&amp;form=skydnc</v>
    <v>Learn more on Bing</v>
  </rv>
  <rv s="1">
    <fb>-48.28</fb>
    <v>9</v>
  </rv>
  <rv s="1">
    <fb>31686</fb>
    <v>8</v>
  </rv>
  <rv s="12">
    <v>#VALUE!</v>
    <v>en-US</v>
    <v>d15a6bbd-5020-a334-7237-90e47933a913</v>
    <v>536870912</v>
    <v>1</v>
    <v>2233</v>
    <v>120</v>
    <v>Pires do Rio</v>
    <v>4</v>
    <v>5</v>
    <v>Map</v>
    <v>6</v>
    <v>57</v>
    <v>68</v>
    <v>9168</v>
    <v>414</v>
    <v>Pires do Rio is a municipality in Goiás state, Brazil. It is a prosperous town and a major producer of poultry. It is located in the Pires do Rio Microregion. Citybrazil. It is located 144 kilometers from the state capital and is served by ...</v>
    <v>9169</v>
    <v>9170</v>
    <v>9171</v>
    <v>9172</v>
    <v>Pires do Rio</v>
    <v>9173</v>
    <v>Pires do Rio</v>
    <v>mdp/vdpid/6411070831274754049</v>
  </rv>
  <rv s="0">
    <v>536870912</v>
    <v>Planaltina, Federal District</v>
    <v>2e8633de-1177-7ea0-8d66-c3c63f1130d0</v>
    <v>en-US</v>
    <v>Map</v>
  </rv>
  <rv s="1">
    <fb>1534.69</fb>
    <v>8</v>
  </rv>
  <rv s="2">
    <v>987</v>
    <v>6</v>
    <v>2234</v>
    <v>7</v>
    <v>0</v>
    <v>Image of Planaltina, Federal District</v>
  </rv>
  <rv s="1">
    <fb>-15.619166666667001</fb>
    <v>9</v>
  </rv>
  <rv s="4">
    <v>https://www.bing.com/search?q=planaltina%2c+federal+district+brazil&amp;form=skydnc</v>
    <v>Learn more on Bing</v>
  </rv>
  <rv s="1">
    <fb>-47.652500000000003</fb>
    <v>9</v>
  </rv>
  <rv s="1">
    <fb>164939</fb>
    <v>8</v>
  </rv>
  <rv s="9">
    <v>#VALUE!</v>
    <v>en-US</v>
    <v>2e8633de-1177-7ea0-8d66-c3c63f1130d0</v>
    <v>536870912</v>
    <v>1</v>
    <v>2235</v>
    <v>72</v>
    <v>Planaltina, Federal District</v>
    <v>4</v>
    <v>5</v>
    <v>Map</v>
    <v>6</v>
    <v>874</v>
    <v>78</v>
    <v>9176</v>
    <v>3</v>
    <v>Planaltina is an administrative region in the Federal District in Brazil. It is located in the east of the Federal District, bordering Fercal, Sobradinho, and Itapoã to the west, and Paranoá to the south. With an area of 1.534 square kilometers, ...</v>
    <v>9177</v>
    <v>9178</v>
    <v>9179</v>
    <v>9180</v>
    <v>Planaltina, Federal District</v>
    <v>9181</v>
    <v>6951</v>
    <v>Planaltina, Federal District</v>
    <v>mdp/vdpid/6408342668299993089</v>
  </rv>
  <rv s="0">
    <v>536870912</v>
    <v>Pontalina</v>
    <v>36a57a29-478d-2031-a0e3-4bde9f4a20b7</v>
    <v>en-US</v>
    <v>Map</v>
  </rv>
  <rv s="1">
    <fb>1436.954</fb>
    <v>8</v>
  </rv>
  <rv s="2">
    <v>988</v>
    <v>6</v>
    <v>2236</v>
    <v>7</v>
    <v>0</v>
    <v>Image of Pontalina</v>
  </rv>
  <rv s="1">
    <fb>-17.525833333333001</fb>
    <v>9</v>
  </rv>
  <rv s="4">
    <v>https://www.bing.com/search?q=pontalina+goias&amp;form=skydnc</v>
    <v>Learn more on Bing</v>
  </rv>
  <rv s="1">
    <fb>-49.448888888889002</fb>
    <v>9</v>
  </rv>
  <rv s="1">
    <fb>17860</fb>
    <v>8</v>
  </rv>
  <rv s="12">
    <v>#VALUE!</v>
    <v>en-US</v>
    <v>36a57a29-478d-2031-a0e3-4bde9f4a20b7</v>
    <v>536870912</v>
    <v>1</v>
    <v>2237</v>
    <v>120</v>
    <v>Pontalina</v>
    <v>4</v>
    <v>5</v>
    <v>Map</v>
    <v>6</v>
    <v>57</v>
    <v>68</v>
    <v>9184</v>
    <v>414</v>
    <v>Pontalina is a municipality in south-central Goiás state, Brazil. One hundred and twenty-five kilometers from the state capital, Goiânia, it has become one of the most important retail clusters of lingerie in the state: Every year thousand of ...</v>
    <v>9185</v>
    <v>9186</v>
    <v>9187</v>
    <v>9188</v>
    <v>Pontalina</v>
    <v>9189</v>
    <v>Pontalina</v>
    <v>mdp/vdpid/6410943908984913921</v>
  </rv>
  <rv s="0">
    <v>536870912</v>
    <v>Porangatu</v>
    <v>09c21f61-fb88-b651-36a8-96a2c33bf8cc</v>
    <v>en-US</v>
    <v>Map</v>
  </rv>
  <rv s="1">
    <fb>4820.4849999999997</fb>
    <v>8</v>
  </rv>
  <rv s="2">
    <v>989</v>
    <v>6</v>
    <v>2238</v>
    <v>7</v>
    <v>0</v>
    <v>Image of Porangatu</v>
  </rv>
  <rv s="4">
    <v>https://www.bing.com/search?q=porangatu+goias&amp;form=skydnc</v>
    <v>Learn more on Bing</v>
  </rv>
  <rv s="1">
    <fb>-49.148888888888997</fb>
    <v>9</v>
  </rv>
  <rv s="1">
    <fb>45866</fb>
    <v>8</v>
  </rv>
  <rv s="12">
    <v>#VALUE!</v>
    <v>en-US</v>
    <v>09c21f61-fb88-b651-36a8-96a2c33bf8cc</v>
    <v>536870912</v>
    <v>1</v>
    <v>2239</v>
    <v>120</v>
    <v>Porangatu</v>
    <v>4</v>
    <v>5</v>
    <v>Map</v>
    <v>6</v>
    <v>64</v>
    <v>68</v>
    <v>9192</v>
    <v>3</v>
    <v>Porangatu is a town in Goiás state, Brazil. Parangatu is in its own microregion, Porangatu Microregion, of 226,766 inhabitants in an area of 35.287 km²; 426 km from the state capital, Goiânia. This microregion serves as a nucleus for eighteen ...</v>
    <v>9193</v>
    <v>4036</v>
    <v>9194</v>
    <v>9195</v>
    <v>Porangatu</v>
    <v>9196</v>
    <v>Porangatu</v>
    <v>mdp/vdpid/6406823565563265025</v>
  </rv>
  <rv s="0">
    <v>536870912</v>
    <v>Porteirão</v>
    <v>5ccb7cab-8499-1c86-503c-a92906feeeb1</v>
    <v>en-US</v>
    <v>Map</v>
  </rv>
  <rv s="1">
    <fb>603.91700000000003</fb>
    <v>8</v>
  </rv>
  <rv s="2">
    <v>990</v>
    <v>6</v>
    <v>2240</v>
    <v>7</v>
    <v>0</v>
    <v>Image of Porteirão</v>
  </rv>
  <rv s="1">
    <fb>-17.815000000000001</fb>
    <v>9</v>
  </rv>
  <rv s="4">
    <v>https://www.bing.com/search?q=porteir%c3%a3o+goias&amp;form=skydnc</v>
    <v>Learn more on Bing</v>
  </rv>
  <rv s="1">
    <fb>-50.163888888888998</fb>
    <v>9</v>
  </rv>
  <rv s="1">
    <fb>3979</fb>
    <v>8</v>
  </rv>
  <rv s="28">
    <v>#VALUE!</v>
    <v>en-US</v>
    <v>5ccb7cab-8499-1c86-503c-a92906feeeb1</v>
    <v>536870912</v>
    <v>1</v>
    <v>2241</v>
    <v>2242</v>
    <v>Porteirão</v>
    <v>4</v>
    <v>5</v>
    <v>Map</v>
    <v>6</v>
    <v>64</v>
    <v>68</v>
    <v>68</v>
    <v>9199</v>
    <v>3</v>
    <v>Porteirão is a municipality in south Goiás state, Brazil.</v>
    <v>9200</v>
    <v>9201</v>
    <v>9202</v>
    <v>9203</v>
    <v>Porteirão</v>
    <v>9204</v>
    <v>Porteirão</v>
    <v>mdp/vdpid/6410958480751984641</v>
  </rv>
  <rv s="0">
    <v>536870912</v>
    <v>Portelândia</v>
    <v>8997b21f-5c95-3115-e263-829d11634f96</v>
    <v>en-US</v>
    <v>Map</v>
  </rv>
  <rv s="1">
    <fb>556.57600000000002</fb>
    <v>8</v>
  </rv>
  <rv s="2">
    <v>991</v>
    <v>6</v>
    <v>2243</v>
    <v>7</v>
    <v>0</v>
    <v>Image of Portelândia</v>
  </rv>
  <rv s="1">
    <fb>-17.353888888888999</fb>
    <v>9</v>
  </rv>
  <rv s="4">
    <v>https://www.bing.com/search?q=portel%c3%a2ndia+goias&amp;form=skydnc</v>
    <v>Learn more on Bing</v>
  </rv>
  <rv s="1">
    <fb>-52.678888888888999</fb>
    <v>9</v>
  </rv>
  <rv s="1">
    <fb>4022</fb>
    <v>8</v>
  </rv>
  <rv s="12">
    <v>#VALUE!</v>
    <v>en-US</v>
    <v>8997b21f-5c95-3115-e263-829d11634f96</v>
    <v>536870912</v>
    <v>1</v>
    <v>2244</v>
    <v>120</v>
    <v>Portelândia</v>
    <v>4</v>
    <v>5</v>
    <v>Map</v>
    <v>6</v>
    <v>57</v>
    <v>68</v>
    <v>9207</v>
    <v>414</v>
    <v>Portelândia is a municipality enclave in southwestern Goiás state, Brazil. It is a prosperous community with a large production of soybeans. Portelândia is located in the extreme west of the state, 65,5 kilometers east of the Araguaia River and ...</v>
    <v>9208</v>
    <v>9209</v>
    <v>9210</v>
    <v>9211</v>
    <v>Portelândia</v>
    <v>9212</v>
    <v>Portelândia</v>
    <v>mdp/vdpid/6409214724633788417</v>
  </rv>
  <rv s="0">
    <v>536870912</v>
    <v>Posse, Goiás</v>
    <v>cea534ef-fe64-7297-1119-1f86f6b0cccd</v>
    <v>en-US</v>
    <v>Map</v>
  </rv>
  <rv s="1">
    <fb>1949.6320000000001</fb>
    <v>8</v>
  </rv>
  <rv s="2">
    <v>992</v>
    <v>6</v>
    <v>2245</v>
    <v>7</v>
    <v>0</v>
    <v>Image of Posse, Goiás</v>
  </rv>
  <rv s="1">
    <fb>-14.092777777778</fb>
    <v>9</v>
  </rv>
  <rv s="1">
    <fb>-46.368888888889003</fb>
    <v>9</v>
  </rv>
  <rv s="1">
    <fb>34914</fb>
    <v>8</v>
  </rv>
  <rv s="13">
    <v>#VALUE!</v>
    <v>en-US</v>
    <v>cea534ef-fe64-7297-1119-1f86f6b0cccd</v>
    <v>536870912</v>
    <v>1</v>
    <v>2246</v>
    <v>125</v>
    <v>Posse, Goiás</v>
    <v>92</v>
    <v>5</v>
    <v>Map</v>
    <v>6</v>
    <v>7</v>
    <v>68</v>
    <v>9215</v>
    <v>3</v>
    <v>Posse is a municipality in northeastern Goiás state, Brazil. It is located northeast of Brasília, 24 km from the state boundary with Bahia, on interstate highway BR-020.</v>
    <v>9216</v>
    <v>9217</v>
    <v>9218</v>
    <v>Posse, Goiás</v>
    <v>9219</v>
    <v>Posse, Goiás</v>
    <v>mdp/vdpid/6408210250163290113</v>
  </rv>
  <rv s="0">
    <v>536870912</v>
    <v>Professor Jamil</v>
    <v>b5cb39e6-792e-4433-4a1a-86014f18dfd7</v>
    <v>en-US</v>
    <v>Map</v>
  </rv>
  <rv s="1">
    <fb>3474.65</fb>
    <v>8</v>
  </rv>
  <rv s="2">
    <v>993</v>
    <v>6</v>
    <v>2247</v>
    <v>7</v>
    <v>0</v>
    <v>Image of Professor Jamil</v>
  </rv>
  <rv s="1">
    <fb>-17.250833333332999</fb>
    <v>9</v>
  </rv>
  <rv s="4">
    <v>https://www.bing.com/search?q=professor+jamil+goias&amp;form=skydnc</v>
    <v>Learn more on Bing</v>
  </rv>
  <rv s="1">
    <fb>-49.243888888889003</fb>
    <v>9</v>
  </rv>
  <rv s="1">
    <fb>3203</fb>
    <v>8</v>
  </rv>
  <rv s="12">
    <v>#VALUE!</v>
    <v>en-US</v>
    <v>b5cb39e6-792e-4433-4a1a-86014f18dfd7</v>
    <v>536870912</v>
    <v>1</v>
    <v>2248</v>
    <v>120</v>
    <v>Professor Jamil</v>
    <v>4</v>
    <v>5</v>
    <v>Map</v>
    <v>6</v>
    <v>57</v>
    <v>68</v>
    <v>9222</v>
    <v>414</v>
    <v>Professor Jamil is a municipality in south-central Goiás state, Brazil. The population was 3,203 in a total area of 347.4 km². In road connections there are two state highways and several local roads linking the rural area to the town. The most ...</v>
    <v>9223</v>
    <v>9224</v>
    <v>9225</v>
    <v>9226</v>
    <v>Professor Jamil</v>
    <v>9227</v>
    <v>Professor Jamil</v>
    <v>mdp/vdpid/6410938620873539585</v>
  </rv>
  <rv s="0">
    <v>536870912</v>
    <v>Quirinópolis</v>
    <v>520784d8-6b8d-3690-3c43-018456afa86a</v>
    <v>en-US</v>
    <v>Map</v>
  </rv>
  <rv s="1">
    <fb>3780.1729999999998</fb>
    <v>8</v>
  </rv>
  <rv s="2">
    <v>994</v>
    <v>6</v>
    <v>2249</v>
    <v>7</v>
    <v>0</v>
    <v>Image of Quirinópolis</v>
  </rv>
  <rv s="1">
    <fb>-18.447777777778001</fb>
    <v>9</v>
  </rv>
  <rv s="4">
    <v>https://www.bing.com/search?q=quirin%c3%b3polis+goias&amp;form=skydnc</v>
    <v>Learn more on Bing</v>
  </rv>
  <rv s="1">
    <fb>-50.451944444444003</fb>
    <v>9</v>
  </rv>
  <rv s="1">
    <fb>48447</fb>
    <v>8</v>
  </rv>
  <rv s="12">
    <v>#VALUE!</v>
    <v>en-US</v>
    <v>520784d8-6b8d-3690-3c43-018456afa86a</v>
    <v>536870912</v>
    <v>1</v>
    <v>2250</v>
    <v>120</v>
    <v>Quirinópolis</v>
    <v>4</v>
    <v>5</v>
    <v>Map</v>
    <v>6</v>
    <v>7</v>
    <v>68</v>
    <v>9230</v>
    <v>3</v>
    <v>Quirinópolis is a municipality in south Goiás state, Brazil. It is a large producer of cattle and agricultural products.</v>
    <v>9231</v>
    <v>9232</v>
    <v>9233</v>
    <v>9234</v>
    <v>Quirinópolis</v>
    <v>9235</v>
    <v>Quirinópolis</v>
    <v>mdp/vdpid/6411165158537691137</v>
  </rv>
  <rv s="0">
    <v>536870912</v>
    <v>Rialma</v>
    <v>09ddff2b-51e6-0df5-4df0-2844c00d08da</v>
    <v>en-US</v>
    <v>Map</v>
  </rv>
  <rv s="1">
    <fb>268.95800000000003</fb>
    <v>8</v>
  </rv>
  <rv s="2">
    <v>995</v>
    <v>6</v>
    <v>2251</v>
    <v>7</v>
    <v>0</v>
    <v>Image of Rialma</v>
  </rv>
  <rv s="1">
    <fb>-15.315</fb>
    <v>9</v>
  </rv>
  <rv s="4">
    <v>https://www.bing.com/search?q=rialma+goias&amp;form=skydnc</v>
    <v>Learn more on Bing</v>
  </rv>
  <rv s="1">
    <fb>-49.583888888889</fb>
    <v>9</v>
  </rv>
  <rv s="1">
    <fb>12165</fb>
    <v>8</v>
  </rv>
  <rv s="12">
    <v>#VALUE!</v>
    <v>en-US</v>
    <v>09ddff2b-51e6-0df5-4df0-2844c00d08da</v>
    <v>536870912</v>
    <v>1</v>
    <v>2252</v>
    <v>120</v>
    <v>Rialma</v>
    <v>4</v>
    <v>5</v>
    <v>Map</v>
    <v>6</v>
    <v>7</v>
    <v>68</v>
    <v>9238</v>
    <v>3</v>
    <v>Rialma is a municipality in north-central Goiás state, Brazil.</v>
    <v>9239</v>
    <v>9240</v>
    <v>9241</v>
    <v>9242</v>
    <v>Rialma</v>
    <v>9243</v>
    <v>Rialma</v>
    <v>mdp/vdpid/6407634651615068161</v>
  </rv>
  <rv s="0">
    <v>536870912</v>
    <v>Rianápolis</v>
    <v>2a418d21-36ae-1a79-18be-85ce4457da05</v>
    <v>en-US</v>
    <v>Map</v>
  </rv>
  <rv s="1">
    <fb>159.255</fb>
    <v>8</v>
  </rv>
  <rv s="2">
    <v>996</v>
    <v>6</v>
    <v>2253</v>
    <v>7</v>
    <v>0</v>
    <v>Image of Rianápolis</v>
  </rv>
  <rv s="1">
    <fb>-15.446944444444</fb>
    <v>9</v>
  </rv>
  <rv s="4">
    <v>https://www.bing.com/search?q=rian%c3%a1polis+brazil&amp;form=skydnc</v>
    <v>Learn more on Bing</v>
  </rv>
  <rv s="1">
    <fb>-49.51</fb>
    <v>9</v>
  </rv>
  <rv s="1">
    <fb>3980</fb>
    <v>8</v>
  </rv>
  <rv s="12">
    <v>#VALUE!</v>
    <v>en-US</v>
    <v>2a418d21-36ae-1a79-18be-85ce4457da05</v>
    <v>536870912</v>
    <v>1</v>
    <v>2254</v>
    <v>120</v>
    <v>Rianápolis</v>
    <v>4</v>
    <v>5</v>
    <v>Map</v>
    <v>6</v>
    <v>7</v>
    <v>68</v>
    <v>9246</v>
    <v>3</v>
    <v>Rianápolis is a municipality in northeastern Goiás state, Brazil.</v>
    <v>9247</v>
    <v>9248</v>
    <v>9249</v>
    <v>9250</v>
    <v>Rianápolis</v>
    <v>9251</v>
    <v>Rianápolis</v>
    <v>mdp/vdpid/6407824181861285889</v>
  </rv>
  <rv s="0">
    <v>536870912</v>
    <v>Rio Quente</v>
    <v>6ea1c433-80ac-277d-d985-e1447e40c1e3</v>
    <v>en-US</v>
    <v>Map</v>
  </rv>
  <rv s="1">
    <fb>256.73899999999998</fb>
    <v>8</v>
  </rv>
  <rv s="2">
    <v>997</v>
    <v>6</v>
    <v>2255</v>
    <v>7</v>
    <v>0</v>
    <v>Image of Rio Quente</v>
  </rv>
  <rv s="1">
    <fb>-17.773888888889001</fb>
    <v>9</v>
  </rv>
  <rv s="4">
    <v>https://www.bing.com/search?q=rio+quente+goias&amp;form=skydnc</v>
    <v>Learn more on Bing</v>
  </rv>
  <rv s="1">
    <fb>-48.772777777778003</fb>
    <v>9</v>
  </rv>
  <rv s="1">
    <fb>3864</fb>
    <v>8</v>
  </rv>
  <rv s="12">
    <v>#VALUE!</v>
    <v>en-US</v>
    <v>6ea1c433-80ac-277d-d985-e1447e40c1e3</v>
    <v>536870912</v>
    <v>1</v>
    <v>2256</v>
    <v>120</v>
    <v>Rio Quente</v>
    <v>4</v>
    <v>5</v>
    <v>Map</v>
    <v>6</v>
    <v>7</v>
    <v>68</v>
    <v>9254</v>
    <v>3</v>
    <v>Rio Quente is a municipality in the south of the state of Goiás, Brazil. It is the site of a hot water spa known all over the country.</v>
    <v>9255</v>
    <v>9256</v>
    <v>9257</v>
    <v>9258</v>
    <v>Rio Quente</v>
    <v>9259</v>
    <v>Rio Quente</v>
    <v>mdp/vdpid/6411098975121702913</v>
  </rv>
  <rv s="0">
    <v>536870912</v>
    <v>Rio Verde, Goiás</v>
    <v>c3b8bd02-6fe6-79a8-4074-514c19fd135e</v>
    <v>en-US</v>
    <v>Map</v>
  </rv>
  <rv s="1">
    <fb>8388.2950000000001</fb>
    <v>8</v>
  </rv>
  <rv s="2">
    <v>998</v>
    <v>6</v>
    <v>2257</v>
    <v>7</v>
    <v>0</v>
    <v>Image of Rio Verde, Goiás</v>
  </rv>
  <rv s="1">
    <fb>-17.797777777777998</fb>
    <v>9</v>
  </rv>
  <rv s="1">
    <fb>-50.927777777777997</fb>
    <v>9</v>
  </rv>
  <rv s="1">
    <fb>225696</fb>
    <v>8</v>
  </rv>
  <rv s="13">
    <v>#VALUE!</v>
    <v>en-US</v>
    <v>c3b8bd02-6fe6-79a8-4074-514c19fd135e</v>
    <v>536870912</v>
    <v>1</v>
    <v>2258</v>
    <v>125</v>
    <v>Rio Verde, Goiás</v>
    <v>92</v>
    <v>5</v>
    <v>Map</v>
    <v>6</v>
    <v>7</v>
    <v>68</v>
    <v>9262</v>
    <v>3</v>
    <v>Rio Verde is a municipality in the Brazilian state of Goiás. It is a fast-growing center and is the largest producer of grains in the state.</v>
    <v>9263</v>
    <v>9264</v>
    <v>9265</v>
    <v>Rio Verde, Goiás</v>
    <v>9266</v>
    <v>Rio Verde, Goiás</v>
    <v>mdp/vdpid/6410969486437908481</v>
  </rv>
  <rv s="0">
    <v>536870912</v>
    <v>Rubiataba</v>
    <v>fecd7ba6-0944-4499-a478-f9d321b51be1</v>
    <v>en-US</v>
    <v>Map</v>
  </rv>
  <rv s="1">
    <fb>748.27300000000002</fb>
    <v>8</v>
  </rv>
  <rv s="2">
    <v>999</v>
    <v>6</v>
    <v>2259</v>
    <v>7</v>
    <v>0</v>
    <v>Image of Rubiataba</v>
  </rv>
  <rv s="1">
    <fb>-15.163888888889</fb>
    <v>9</v>
  </rv>
  <rv s="4">
    <v>https://www.bing.com/search?q=rubiataba+goias&amp;form=skydnc</v>
    <v>Learn more on Bing</v>
  </rv>
  <rv s="1">
    <fb>-49.802777777777997</fb>
    <v>9</v>
  </rv>
  <rv s="1">
    <fb>19947</fb>
    <v>8</v>
  </rv>
  <rv s="9">
    <v>#VALUE!</v>
    <v>en-US</v>
    <v>fecd7ba6-0944-4499-a478-f9d321b51be1</v>
    <v>536870912</v>
    <v>1</v>
    <v>2260</v>
    <v>72</v>
    <v>Rubiataba</v>
    <v>4</v>
    <v>5</v>
    <v>Map</v>
    <v>6</v>
    <v>57</v>
    <v>68</v>
    <v>9269</v>
    <v>414</v>
    <v>Rubiataba is a municipality in northeastern Goiás state, Brazil. Rubiataba is located in the north of the state, south of the source of the Crixás River. It is ~220 kilometres to the state capital of Goiânia.</v>
    <v>9270</v>
    <v>9271</v>
    <v>9272</v>
    <v>9273</v>
    <v>Rubiataba</v>
    <v>9274</v>
    <v>93</v>
    <v>Rubiataba</v>
    <v>mdp/vdpid/6407621425246502913</v>
  </rv>
  <rv s="0">
    <v>536870912</v>
    <v>Sanclerlândia</v>
    <v>b2b3d44d-5e63-58ff-85cb-cc918a398a0a</v>
    <v>en-US</v>
    <v>Map</v>
  </rv>
  <rv s="1">
    <fb>496.82400000000001</fb>
    <v>8</v>
  </rv>
  <rv s="2">
    <v>1000</v>
    <v>6</v>
    <v>2261</v>
    <v>7</v>
    <v>0</v>
    <v>Image of Sanclerlândia</v>
  </rv>
  <rv s="1">
    <fb>-16.197777777778001</fb>
    <v>9</v>
  </rv>
  <rv s="4">
    <v>https://www.bing.com/search?q=sanclerl%c3%a2ndia+goias&amp;form=skydnc</v>
    <v>Learn more on Bing</v>
  </rv>
  <rv s="1">
    <fb>-50.313888888888997</fb>
    <v>9</v>
  </rv>
  <rv s="1">
    <fb>7632</fb>
    <v>8</v>
  </rv>
  <rv s="12">
    <v>#VALUE!</v>
    <v>en-US</v>
    <v>b2b3d44d-5e63-58ff-85cb-cc918a398a0a</v>
    <v>536870912</v>
    <v>1</v>
    <v>2262</v>
    <v>120</v>
    <v>Sanclerlândia</v>
    <v>4</v>
    <v>5</v>
    <v>Map</v>
    <v>6</v>
    <v>57</v>
    <v>68</v>
    <v>9277</v>
    <v>414</v>
    <v>Sanclerlândia is a municipality in western Goiás state, Brazil. The population was 7,641 in 2005 and the total area of the municipality was 496.8 km². Sanclerlândia belongs to the Anicuns Microregion and is northwest of the state capital, ...</v>
    <v>9278</v>
    <v>9279</v>
    <v>9280</v>
    <v>9281</v>
    <v>Sanclerlândia</v>
    <v>9282</v>
    <v>Sanclerlândia</v>
    <v>mdp/vdpid/6407858548964851713</v>
  </rv>
  <rv s="0">
    <v>536870912</v>
    <v>Santa Bárbara de Goiás</v>
    <v>7949f215-8372-3107-8b1b-11e145551ffa</v>
    <v>en-US</v>
    <v>Map</v>
  </rv>
  <rv s="1">
    <fb>139.59800000000001</fb>
    <v>8</v>
  </rv>
  <rv s="2">
    <v>1001</v>
    <v>6</v>
    <v>2263</v>
    <v>7</v>
    <v>0</v>
    <v>Image of Santa Bárbara de Goiás</v>
  </rv>
  <rv s="1">
    <fb>-16.573888888889002</fb>
    <v>9</v>
  </rv>
  <rv s="4">
    <v>https://www.bing.com/search?q=santa+b%c3%a1rbara+de+goi%c3%a1s&amp;form=skydnc</v>
    <v>Learn more on Bing</v>
  </rv>
  <rv s="1">
    <fb>6149</fb>
    <v>8</v>
  </rv>
  <rv s="12">
    <v>#VALUE!</v>
    <v>en-US</v>
    <v>7949f215-8372-3107-8b1b-11e145551ffa</v>
    <v>536870912</v>
    <v>1</v>
    <v>2264</v>
    <v>120</v>
    <v>Santa Bárbara de Goiás</v>
    <v>4</v>
    <v>5</v>
    <v>Map</v>
    <v>6</v>
    <v>7</v>
    <v>68</v>
    <v>9285</v>
    <v>3</v>
    <v>Santa Bárbara de Goiás is a municipality in eastern Goiás state, Brazil.</v>
    <v>9286</v>
    <v>9287</v>
    <v>9288</v>
    <v>7976</v>
    <v>Santa Bárbara de Goiás</v>
    <v>9289</v>
    <v>Santa Bárbara de Goiás</v>
    <v>mdp/vdpid/6407904729795395585</v>
  </rv>
  <rv s="0">
    <v>536870912</v>
    <v>Santa Cruz de Goiás</v>
    <v>4df2c34f-035a-e968-c822-745c3582a7cf</v>
    <v>en-US</v>
    <v>Map</v>
  </rv>
  <rv s="1">
    <fb>1305</fb>
    <v>8</v>
  </rv>
  <rv s="2">
    <v>1002</v>
    <v>6</v>
    <v>2265</v>
    <v>7</v>
    <v>0</v>
    <v>Image of Santa Cruz de Goiás</v>
  </rv>
  <rv s="1">
    <fb>-17.315833333333</fb>
    <v>9</v>
  </rv>
  <rv s="4">
    <v>https://www.bing.com/search?q=santa+cruz+de+goi%c3%a1s&amp;form=skydnc</v>
    <v>Learn more on Bing</v>
  </rv>
  <rv s="1">
    <fb>-48.481944444443997</fb>
    <v>9</v>
  </rv>
  <rv s="1">
    <fb>3002</fb>
    <v>8</v>
  </rv>
  <rv s="12">
    <v>#VALUE!</v>
    <v>en-US</v>
    <v>4df2c34f-035a-e968-c822-745c3582a7cf</v>
    <v>536870912</v>
    <v>1</v>
    <v>2266</v>
    <v>120</v>
    <v>Santa Cruz de Goiás</v>
    <v>4</v>
    <v>5</v>
    <v>Map</v>
    <v>6</v>
    <v>7</v>
    <v>68</v>
    <v>9292</v>
    <v>3</v>
    <v>Santa Cruz de Goiás is a municipality in southeast Goiás state, Brazil.</v>
    <v>9293</v>
    <v>9294</v>
    <v>9295</v>
    <v>9296</v>
    <v>Santa Cruz de Goiás</v>
    <v>9297</v>
    <v>Santa Cruz de Goiás</v>
    <v>mdp/vdpid/6411068195272130561</v>
  </rv>
  <rv s="0">
    <v>536870912</v>
    <v>Santa Fé de Goiás</v>
    <v>e99d19a8-6fa1-144f-e9a7-18f6fdd38af1</v>
    <v>en-US</v>
    <v>Map</v>
  </rv>
  <rv s="1">
    <fb>1160.8</fb>
    <v>8</v>
  </rv>
  <rv s="2">
    <v>1003</v>
    <v>6</v>
    <v>2267</v>
    <v>7</v>
    <v>0</v>
    <v>Image of Santa Fé de Goiás</v>
  </rv>
  <rv s="1">
    <fb>-15.768888888889</fb>
    <v>9</v>
  </rv>
  <rv s="4">
    <v>https://www.bing.com/search?q=santa+f%c3%a9+de+goi%c3%a1s&amp;form=skydnc</v>
    <v>Learn more on Bing</v>
  </rv>
  <rv s="1">
    <fb>-51.105833333333003</fb>
    <v>9</v>
  </rv>
  <rv s="1">
    <fb>5585</fb>
    <v>8</v>
  </rv>
  <rv s="28">
    <v>#VALUE!</v>
    <v>en-US</v>
    <v>e99d19a8-6fa1-144f-e9a7-18f6fdd38af1</v>
    <v>536870912</v>
    <v>1</v>
    <v>2268</v>
    <v>2242</v>
    <v>Santa Fé de Goiás</v>
    <v>4</v>
    <v>5</v>
    <v>Map</v>
    <v>6</v>
    <v>64</v>
    <v>68</v>
    <v>68</v>
    <v>9300</v>
    <v>3</v>
    <v>Santa Fé de Goiás is a municipality in the west-central Brazilian state of Goiás.</v>
    <v>9301</v>
    <v>9302</v>
    <v>9303</v>
    <v>9304</v>
    <v>Santa Fé de Goiás</v>
    <v>9305</v>
    <v>Santa Fé de Goiás</v>
    <v>mdp/vdpid/6406272612711792641</v>
  </rv>
  <rv s="0">
    <v>536870912</v>
    <v>Santa Helena de Goiás</v>
    <v>8b8b33f0-0736-409f-d659-182e775018a7</v>
    <v>en-US</v>
    <v>Map</v>
  </rv>
  <rv s="1">
    <fb>1127.855</fb>
    <v>8</v>
  </rv>
  <rv s="2">
    <v>1004</v>
    <v>6</v>
    <v>2269</v>
    <v>7</v>
    <v>0</v>
    <v>Image of Santa Helena de Goiás</v>
  </rv>
  <rv s="1">
    <fb>-17.813888888889</fb>
    <v>9</v>
  </rv>
  <rv s="4">
    <v>https://www.bing.com/search?q=santa+helena+de+goi%c3%a1s+brazil&amp;form=skydnc</v>
    <v>Learn more on Bing</v>
  </rv>
  <rv s="1">
    <fb>-50.596944444443999</fb>
    <v>9</v>
  </rv>
  <rv s="1">
    <fb>38808</fb>
    <v>8</v>
  </rv>
  <rv s="9">
    <v>#VALUE!</v>
    <v>en-US</v>
    <v>8b8b33f0-0736-409f-d659-182e775018a7</v>
    <v>536870912</v>
    <v>1</v>
    <v>2270</v>
    <v>72</v>
    <v>Santa Helena de Goiás</v>
    <v>4</v>
    <v>5</v>
    <v>Map</v>
    <v>6</v>
    <v>57</v>
    <v>68</v>
    <v>9308</v>
    <v>414</v>
    <v>Santa Helena de Goiás is a municipality in southwestern Goiás state, Brazil. It is a large producer of corn, sugarcane, soybeans, and poultry. Santa Helena is located in the Sudoeste de Goiás Microregion, 31 kilometers east of the important city ...</v>
    <v>9309</v>
    <v>9310</v>
    <v>9311</v>
    <v>9312</v>
    <v>Santa Helena de Goiás</v>
    <v>9313</v>
    <v>6951</v>
    <v>Santa Helena de Goiás</v>
    <v>mdp/vdpid/6410949244374482945</v>
  </rv>
  <rv s="0">
    <v>536870912</v>
    <v>Santa Isabel, Goiás</v>
    <v>8117195f-783d-8ede-8772-a85d2676d77e</v>
    <v>en-US</v>
    <v>Map</v>
  </rv>
  <rv s="1">
    <fb>806.81399999999996</fb>
    <v>8</v>
  </rv>
  <rv s="2">
    <v>1005</v>
    <v>6</v>
    <v>2271</v>
    <v>7</v>
    <v>0</v>
    <v>Image of Santa Isabel, Goiás</v>
  </rv>
  <rv s="1">
    <fb>-15.297777777778</fb>
    <v>9</v>
  </rv>
  <rv s="1">
    <fb>-49.426944444443997</fb>
    <v>9</v>
  </rv>
  <rv s="1">
    <fb>3815</fb>
    <v>8</v>
  </rv>
  <rv s="13">
    <v>#VALUE!</v>
    <v>en-US</v>
    <v>8117195f-783d-8ede-8772-a85d2676d77e</v>
    <v>536870912</v>
    <v>1</v>
    <v>2272</v>
    <v>125</v>
    <v>Santa Isabel, Goiás</v>
    <v>92</v>
    <v>5</v>
    <v>Map</v>
    <v>6</v>
    <v>57</v>
    <v>68</v>
    <v>9316</v>
    <v>414</v>
    <v>Santa Isabel is a municipality in north-central Goiás state, Brazil. It is 21 kilometers from Ceres, the nearest regional center. Santa Isabel has municipal boundaries with Rubiataba, Itapaci, Nova Glória, Rialma, and Carmo do Rio Verde. Access ...</v>
    <v>9317</v>
    <v>9318</v>
    <v>9319</v>
    <v>Santa Isabel, Goiás</v>
    <v>9320</v>
    <v>Santa Isabel, Goiás</v>
    <v>mdp/vdpid/6407636893520887809</v>
  </rv>
  <rv s="0">
    <v>536870912</v>
    <v>Santa Rita do Araguaia</v>
    <v>ba9659bf-8e27-cd55-5f51-d949f383d74b</v>
    <v>en-US</v>
    <v>Map</v>
  </rv>
  <rv s="1">
    <fb>1361.768</fb>
    <v>8</v>
  </rv>
  <rv s="2">
    <v>1006</v>
    <v>6</v>
    <v>2273</v>
    <v>7</v>
    <v>0</v>
    <v>Image of Santa Rita do Araguaia</v>
  </rv>
  <rv s="1">
    <fb>-17.325833333333001</fb>
    <v>9</v>
  </rv>
  <rv s="4">
    <v>https://www.bing.com/search?q=santa+rita+do+araguaia+goias&amp;form=skydnc</v>
    <v>Learn more on Bing</v>
  </rv>
  <rv s="1">
    <fb>-53.204999999999998</fb>
    <v>9</v>
  </rv>
  <rv s="1">
    <fb>8935</fb>
    <v>8</v>
  </rv>
  <rv s="12">
    <v>#VALUE!</v>
    <v>en-US</v>
    <v>ba9659bf-8e27-cd55-5f51-d949f383d74b</v>
    <v>536870912</v>
    <v>1</v>
    <v>2274</v>
    <v>120</v>
    <v>Santa Rita do Araguaia</v>
    <v>4</v>
    <v>5</v>
    <v>Map</v>
    <v>6</v>
    <v>57</v>
    <v>68</v>
    <v>9323</v>
    <v>414</v>
    <v>Santa Rita do Araguaia is a municipality in southwestern Goiás state, Brazil. Santa Rita is located on the Araguaia River and is connected to the state capital, Goiânia by highway BR-364. It is 91 kilometers west of regional center, Mineiros. ...</v>
    <v>9324</v>
    <v>9325</v>
    <v>9326</v>
    <v>9327</v>
    <v>Santa Rita do Araguaia</v>
    <v>9328</v>
    <v>Santa Rita do Araguaia</v>
    <v>mdp/vdpid/6406191789497122817</v>
  </rv>
  <rv s="0">
    <v>536870912</v>
    <v>Santa Rita do Novo Destino</v>
    <v>0d9319d8-89ef-5483-ae08-5882f152026e</v>
    <v>en-US</v>
    <v>Map</v>
  </rv>
  <rv s="1">
    <fb>956.03700000000003</fb>
    <v>8</v>
  </rv>
  <rv s="2">
    <v>1007</v>
    <v>6</v>
    <v>2275</v>
    <v>7</v>
    <v>0</v>
    <v>Image of Santa Rita do Novo Destino</v>
  </rv>
  <rv s="1">
    <fb>-15.135</fb>
    <v>9</v>
  </rv>
  <rv s="4">
    <v>https://www.bing.com/search?q=santa+rita+do+novo+destino+goias&amp;form=skydnc</v>
    <v>Learn more on Bing</v>
  </rv>
  <rv s="1">
    <fb>-49.12</fb>
    <v>9</v>
  </rv>
  <rv s="1">
    <fb>3355</fb>
    <v>8</v>
  </rv>
  <rv s="12">
    <v>#VALUE!</v>
    <v>en-US</v>
    <v>0d9319d8-89ef-5483-ae08-5882f152026e</v>
    <v>536870912</v>
    <v>1</v>
    <v>2276</v>
    <v>120</v>
    <v>Santa Rita do Novo Destino</v>
    <v>4</v>
    <v>5</v>
    <v>Map</v>
    <v>6</v>
    <v>57</v>
    <v>68</v>
    <v>9331</v>
    <v>414</v>
    <v>Santa Rita do Novo Destino is a municipality in northeastern Goiás state, Brazil. Santa Rita do Novo Destino is 82 km. east of Ceres and 15 km. north of Goianésia. Highway connections from Goiânia are made by taking GO-080 / Nerópolis / São ...</v>
    <v>9332</v>
    <v>9333</v>
    <v>9334</v>
    <v>9335</v>
    <v>Santa Rita do Novo Destino</v>
    <v>9336</v>
    <v>Santa Rita do Novo Destino</v>
    <v>mdp/vdpid/6407662971706671105</v>
  </rv>
  <rv s="0">
    <v>536870912</v>
    <v>Santa Rosa de Goiás</v>
    <v>b9c65a83-4e70-417e-b2d5-0fbe67a69e17</v>
    <v>en-US</v>
    <v>Map</v>
  </rv>
  <rv s="1">
    <fb>170.97</fb>
    <v>8</v>
  </rv>
  <rv s="2">
    <v>1008</v>
    <v>6</v>
    <v>2277</v>
    <v>7</v>
    <v>0</v>
    <v>Image of Santa Rosa de Goiás</v>
  </rv>
  <rv s="1">
    <fb>-16.085277777778</fb>
    <v>9</v>
  </rv>
  <rv s="4">
    <v>https://www.bing.com/search?q=santa+rosa+de+goi%c3%a1s&amp;form=skydnc</v>
    <v>Learn more on Bing</v>
  </rv>
  <rv s="1">
    <fb>-49.494666666667001</fb>
    <v>9</v>
  </rv>
  <rv s="1">
    <fb>2252</fb>
    <v>8</v>
  </rv>
  <rv s="12">
    <v>#VALUE!</v>
    <v>en-US</v>
    <v>b9c65a83-4e70-417e-b2d5-0fbe67a69e17</v>
    <v>536870912</v>
    <v>1</v>
    <v>2278</v>
    <v>120</v>
    <v>Santa Rosa de Goiás</v>
    <v>4</v>
    <v>5</v>
    <v>Map</v>
    <v>6</v>
    <v>57</v>
    <v>68</v>
    <v>9339</v>
    <v>414</v>
    <v>Santa Rosa de Goiás is a municipality in central Goiás state, Brazil. Santa Rosa is located 78 km. northwest of the regional center, Anápolis. It is approximately half the distance between Taquaral de Goiás and Petrolina de Goiás. Highway ...</v>
    <v>9340</v>
    <v>9341</v>
    <v>9342</v>
    <v>9343</v>
    <v>Santa Rosa de Goiás</v>
    <v>9344</v>
    <v>Santa Rosa de Goiás</v>
    <v>mdp/vdpid/6407845868409454593</v>
  </rv>
  <rv s="0">
    <v>536870912</v>
    <v>Santa Tereza de Goiás</v>
    <v>342b7d02-c1d3-f7ba-928b-b2191e36f9f6</v>
    <v>en-US</v>
    <v>Map</v>
  </rv>
  <rv s="1">
    <fb>794.553</fb>
    <v>8</v>
  </rv>
  <rv s="2">
    <v>1009</v>
    <v>6</v>
    <v>2279</v>
    <v>7</v>
    <v>0</v>
    <v>Image of Santa Tereza de Goiás</v>
  </rv>
  <rv s="1">
    <fb>-13.713888888889</fb>
    <v>9</v>
  </rv>
  <rv s="4">
    <v>https://www.bing.com/search?q=santa+tereza+de+goi%c3%a1s&amp;form=skydnc</v>
    <v>Learn more on Bing</v>
  </rv>
  <rv s="1">
    <fb>-49.015000000000001</fb>
    <v>9</v>
  </rv>
  <rv s="1">
    <fb>3293</fb>
    <v>8</v>
  </rv>
  <rv s="12">
    <v>#VALUE!</v>
    <v>en-US</v>
    <v>342b7d02-c1d3-f7ba-928b-b2191e36f9f6</v>
    <v>536870912</v>
    <v>1</v>
    <v>2280</v>
    <v>120</v>
    <v>Santa Tereza de Goiás</v>
    <v>4</v>
    <v>5</v>
    <v>Map</v>
    <v>6</v>
    <v>7</v>
    <v>68</v>
    <v>9347</v>
    <v>3</v>
    <v>Santa Tereza de Goias is a municipality in north Goiás state, Brazil. Santa Tereza de Goiás is often spelled "Santa Teresa de Goiás".</v>
    <v>9348</v>
    <v>9349</v>
    <v>9350</v>
    <v>9351</v>
    <v>Santa Tereza de Goiás</v>
    <v>9352</v>
    <v>Santa Tereza de Goiás</v>
    <v>mdp/vdpid/6406873068869779457</v>
  </rv>
  <rv s="0">
    <v>536870912</v>
    <v>Santa Terezinha de Goiás</v>
    <v>72644673-6e69-05d8-326b-56554023aa2f</v>
    <v>en-US</v>
    <v>Map</v>
  </rv>
  <rv s="1">
    <fb>1202.1949999999999</fb>
    <v>8</v>
  </rv>
  <rv s="2">
    <v>1010</v>
    <v>6</v>
    <v>2281</v>
    <v>7</v>
    <v>0</v>
    <v>Image of Santa Terezinha de Goiás</v>
  </rv>
  <rv s="1">
    <fb>-14.437777777778001</fb>
    <v>9</v>
  </rv>
  <rv s="4">
    <v>https://www.bing.com/search?q=santa+terezinha+de+goi%c3%a1s&amp;form=skydnc</v>
    <v>Learn more on Bing</v>
  </rv>
  <rv s="1">
    <fb>-49.705833333332997</fb>
    <v>9</v>
  </rv>
  <rv s="1">
    <fb>8562</fb>
    <v>8</v>
  </rv>
  <rv s="12">
    <v>#VALUE!</v>
    <v>en-US</v>
    <v>72644673-6e69-05d8-326b-56554023aa2f</v>
    <v>536870912</v>
    <v>1</v>
    <v>2282</v>
    <v>120</v>
    <v>Santa Terezinha de Goiás</v>
    <v>4</v>
    <v>5</v>
    <v>Map</v>
    <v>6</v>
    <v>57</v>
    <v>68</v>
    <v>9355</v>
    <v>414</v>
    <v>Santa Terezinha de Goiás is a municipality in north Goiás state, Brazil. Santa Terezinha is sometimes written as "Santa Teresinha". Santa Terezinha is in the extreme north of the state, 174 km. southwest of Porangatu. It is 66 km. west of the ...</v>
    <v>9356</v>
    <v>9357</v>
    <v>9358</v>
    <v>9359</v>
    <v>Santa Terezinha de Goiás</v>
    <v>9360</v>
    <v>Santa Terezinha de Goiás</v>
    <v>mdp/vdpid/6407553399272767489</v>
  </rv>
  <rv s="0">
    <v>536870912</v>
    <v>Santo Antônio da Barra</v>
    <v>e68a02b7-ec2e-a050-bcbe-d7d6a9ad09ad</v>
    <v>en-US</v>
    <v>Map</v>
  </rv>
  <rv s="1">
    <fb>451.596</fb>
    <v>8</v>
  </rv>
  <rv s="2">
    <v>1011</v>
    <v>6</v>
    <v>2283</v>
    <v>7</v>
    <v>0</v>
    <v>Image of Santo Antônio da Barra</v>
  </rv>
  <rv s="1">
    <fb>-17.560833333333001</fb>
    <v>9</v>
  </rv>
  <rv s="4">
    <v>https://www.bing.com/search?q=santo+ant%c3%b4nio+da+barra+brazil&amp;form=skydnc</v>
    <v>Learn more on Bing</v>
  </rv>
  <rv s="1">
    <fb>-50.633888888888997</fb>
    <v>9</v>
  </rv>
  <rv s="1">
    <fb>4267</fb>
    <v>8</v>
  </rv>
  <rv s="12">
    <v>#VALUE!</v>
    <v>en-US</v>
    <v>e68a02b7-ec2e-a050-bcbe-d7d6a9ad09ad</v>
    <v>536870912</v>
    <v>1</v>
    <v>2284</v>
    <v>120</v>
    <v>Santo Antônio da Barra</v>
    <v>4</v>
    <v>5</v>
    <v>Map</v>
    <v>6</v>
    <v>7</v>
    <v>68</v>
    <v>9363</v>
    <v>3</v>
    <v>Santo Antônio da Barra is a municipality in southwest Goiás state, Brazil. The population was 4,854 in a total area of 451.6 km². The elevation of the municipal seat is 650 meters. Santo Antônio is a large producer of poultry.</v>
    <v>9364</v>
    <v>9365</v>
    <v>9366</v>
    <v>9367</v>
    <v>Santo Antônio da Barra</v>
    <v>9368</v>
    <v>Santo Antônio da Barra</v>
    <v>mdp/vdpid/6410944643592093697</v>
  </rv>
  <rv s="0">
    <v>536870912</v>
    <v>Santo Antônio de Goiás</v>
    <v>9f104ffd-0526-f4ce-cb65-e1fae551d21e</v>
    <v>en-US</v>
    <v>Map</v>
  </rv>
  <rv s="1">
    <fb>132.803</fb>
    <v>8</v>
  </rv>
  <rv s="2">
    <v>1012</v>
    <v>6</v>
    <v>2285</v>
    <v>7</v>
    <v>0</v>
    <v>Image of Santo Antônio de Goiás</v>
  </rv>
  <rv s="1">
    <fb>-16.483888888888998</fb>
    <v>9</v>
  </rv>
  <rv s="4">
    <v>https://www.bing.com/search?q=santo+ant%c3%b4nio+de+goi%c3%a1s+brazil&amp;form=skydnc</v>
    <v>Learn more on Bing</v>
  </rv>
  <rv s="1">
    <fb>-49.310833333333001</fb>
    <v>9</v>
  </rv>
  <rv s="1">
    <fb>7386</fb>
    <v>8</v>
  </rv>
  <rv s="12">
    <v>#VALUE!</v>
    <v>en-US</v>
    <v>9f104ffd-0526-f4ce-cb65-e1fae551d21e</v>
    <v>536870912</v>
    <v>1</v>
    <v>2286</v>
    <v>120</v>
    <v>Santo Antônio de Goiás</v>
    <v>4</v>
    <v>5</v>
    <v>Map</v>
    <v>6</v>
    <v>7</v>
    <v>68</v>
    <v>9371</v>
    <v>3</v>
    <v>Santo Antônio de Goiás is a municipality in central Goiás state, Brazil, located just north of the state capital, Goiânia.</v>
    <v>9372</v>
    <v>9373</v>
    <v>9374</v>
    <v>9375</v>
    <v>Santo Antônio de Goiás</v>
    <v>9376</v>
    <v>Santo Antônio de Goiás</v>
    <v>mdp/vdpid/6407994476274384897</v>
  </rv>
  <rv s="0">
    <v>536870912</v>
    <v>Santo Antônio do Descoberto</v>
    <v>348cea9a-fb77-2ed5-60dc-4d9e205d3049</v>
    <v>en-US</v>
    <v>Map</v>
  </rv>
  <rv s="1">
    <fb>938.30899999999997</fb>
    <v>8</v>
  </rv>
  <rv s="2">
    <v>1013</v>
    <v>6</v>
    <v>2287</v>
    <v>7</v>
    <v>0</v>
    <v>Image of Santo Antônio do Descoberto</v>
  </rv>
  <rv s="1">
    <fb>-15.94</fb>
    <v>9</v>
  </rv>
  <rv s="4">
    <v>https://www.bing.com/search?q=santo+ant%c3%b4nio+do+descoberto+goias&amp;form=skydnc</v>
    <v>Learn more on Bing</v>
  </rv>
  <rv s="1">
    <fb>75829</fb>
    <v>8</v>
  </rv>
  <rv s="12">
    <v>#VALUE!</v>
    <v>en-US</v>
    <v>348cea9a-fb77-2ed5-60dc-4d9e205d3049</v>
    <v>536870912</v>
    <v>1</v>
    <v>2288</v>
    <v>120</v>
    <v>Santo Antônio do Descoberto</v>
    <v>4</v>
    <v>5</v>
    <v>Map</v>
    <v>6</v>
    <v>57</v>
    <v>68</v>
    <v>9379</v>
    <v>414</v>
    <v>Santo Antônio do Descoberto is a municipality in central Goiás, Brazil. Santo Antônio do Descoberto is located in the microregion called Entorno do Distrito Federal, the area of Goiás that surrounds the Federal District. It is 174 kilometers ...</v>
    <v>9380</v>
    <v>9381</v>
    <v>9382</v>
    <v>8924</v>
    <v>Santo Antônio do Descoberto</v>
    <v>9383</v>
    <v>Santo Antônio do Descoberto</v>
    <v>mdp/vdpid/6407974917748293633</v>
  </rv>
  <rv s="0">
    <v>536870912</v>
    <v>São Domingos, Goiás</v>
    <v>5df9134f-a029-15e0-4c5f-609653e28d8c</v>
    <v>en-US</v>
    <v>Map</v>
  </rv>
  <rv s="1">
    <fb>3295.558</fb>
    <v>8</v>
  </rv>
  <rv s="2">
    <v>1014</v>
    <v>6</v>
    <v>2289</v>
    <v>7</v>
    <v>0</v>
    <v>Image of São Domingos, Goiás</v>
  </rv>
  <rv s="1">
    <fb>-46.317777777777998</fb>
    <v>9</v>
  </rv>
  <rv s="1">
    <fb>9711</fb>
    <v>8</v>
  </rv>
  <rv s="13">
    <v>#VALUE!</v>
    <v>en-US</v>
    <v>5df9134f-a029-15e0-4c5f-609653e28d8c</v>
    <v>536870912</v>
    <v>1</v>
    <v>2290</v>
    <v>125</v>
    <v>São Domingos, Goiás</v>
    <v>92</v>
    <v>5</v>
    <v>Map</v>
    <v>6</v>
    <v>7</v>
    <v>68</v>
    <v>9386</v>
    <v>3</v>
    <v>São Domingos is a municipality in northeastern Goiás state, Brazil. It is a large producer of beef cattle but is one of the poorest towns in the state.</v>
    <v>9387</v>
    <v>4780</v>
    <v>9388</v>
    <v>São Domingos, Goiás</v>
    <v>9389</v>
    <v>São Domingos, Goiás</v>
    <v>mdp/vdpid/6407426274112831490</v>
  </rv>
  <rv s="0">
    <v>536870912</v>
    <v>São Francisco de Goiás</v>
    <v>ce2161d4-c189-adc1-f2da-c691fa49d906</v>
    <v>en-US</v>
    <v>Map</v>
  </rv>
  <rv s="1">
    <fb>415.791</fb>
    <v>8</v>
  </rv>
  <rv s="2">
    <v>1015</v>
    <v>6</v>
    <v>2291</v>
    <v>7</v>
    <v>0</v>
    <v>Image of São Francisco de Goiás</v>
  </rv>
  <rv s="1">
    <fb>-15.930833333333</fb>
    <v>9</v>
  </rv>
  <rv s="4">
    <v>https://www.bing.com/search?q=s%c3%a3o+francisco+de+goi%c3%a1s&amp;form=skydnc</v>
    <v>Learn more on Bing</v>
  </rv>
  <rv s="1">
    <fb>-49.260833333332997</fb>
    <v>9</v>
  </rv>
  <rv s="1">
    <fb>6267</fb>
    <v>8</v>
  </rv>
  <rv s="12">
    <v>#VALUE!</v>
    <v>en-US</v>
    <v>ce2161d4-c189-adc1-f2da-c691fa49d906</v>
    <v>536870912</v>
    <v>1</v>
    <v>2292</v>
    <v>120</v>
    <v>São Francisco de Goiás</v>
    <v>4</v>
    <v>5</v>
    <v>Map</v>
    <v>6</v>
    <v>57</v>
    <v>68</v>
    <v>9392</v>
    <v>414</v>
    <v>São Francisco de Goiás is a municipality in central Goiás state, Brazil. Connections from Goiânia are made by GO-080 / Nerópolis / Petrolina de Goiás. Federal highway BR-153 is 4 kilometers east of the town.</v>
    <v>9393</v>
    <v>9394</v>
    <v>9395</v>
    <v>9396</v>
    <v>São Francisco de Goiás</v>
    <v>9397</v>
    <v>São Francisco de Goiás</v>
    <v>mdp/vdpid/6407940810926456833</v>
  </rv>
  <rv s="0">
    <v>536870912</v>
    <v>São João da Paraúna</v>
    <v>cfcd4e4d-2b57-1c24-9e27-0e0edf76de48</v>
    <v>en-US</v>
    <v>Map</v>
  </rv>
  <rv s="1">
    <fb>305.35700000000003</fb>
    <v>8</v>
  </rv>
  <rv s="2">
    <v>1016</v>
    <v>6</v>
    <v>2293</v>
    <v>7</v>
    <v>0</v>
    <v>Image of São João da Paraúna</v>
  </rv>
  <rv s="1">
    <fb>-16.815000000000001</fb>
    <v>9</v>
  </rv>
  <rv s="4">
    <v>https://www.bing.com/search?q=s%c3%a3o+jo%c3%a3o+da+para%c3%bana+goias&amp;form=skydnc</v>
    <v>Learn more on Bing</v>
  </rv>
  <rv s="1">
    <fb>-50.41</fb>
    <v>9</v>
  </rv>
  <rv s="1">
    <fb>1774</fb>
    <v>8</v>
  </rv>
  <rv s="12">
    <v>#VALUE!</v>
    <v>en-US</v>
    <v>cfcd4e4d-2b57-1c24-9e27-0e0edf76de48</v>
    <v>536870912</v>
    <v>1</v>
    <v>2294</v>
    <v>120</v>
    <v>São João da Paraúna</v>
    <v>4</v>
    <v>5</v>
    <v>Map</v>
    <v>6</v>
    <v>7</v>
    <v>68</v>
    <v>9400</v>
    <v>3</v>
    <v>São João da Paraúna is a municipality in western Goiás state, Brazil.</v>
    <v>9401</v>
    <v>9402</v>
    <v>9403</v>
    <v>9404</v>
    <v>São João da Paraúna</v>
    <v>9405</v>
    <v>São João da Paraúna</v>
    <v>mdp/vdpid/6407874250962632705</v>
  </rv>
  <rv s="0">
    <v>536870912</v>
    <v>São João d'Aliança</v>
    <v>afc07809-6b2f-5d72-c487-8cdc6dfdfb33</v>
    <v>en-US</v>
    <v>Map</v>
  </rv>
  <rv s="1">
    <fb>3327.364</fb>
    <v>8</v>
  </rv>
  <rv s="2">
    <v>1017</v>
    <v>6</v>
    <v>2295</v>
    <v>7</v>
    <v>0</v>
    <v>Image of São João d'Aliança</v>
  </rv>
  <rv s="1">
    <fb>-14.705833333333</fb>
    <v>9</v>
  </rv>
  <rv s="4">
    <v>https://www.bing.com/search?q=s%c3%a3o+jo%c3%a3o+d%27alian%c3%a7a+goias&amp;form=skydnc</v>
    <v>Learn more on Bing</v>
  </rv>
  <rv s="1">
    <fb>-47.524999999999999</fb>
    <v>9</v>
  </rv>
  <rv s="1">
    <fb>14085</fb>
    <v>8</v>
  </rv>
  <rv s="12">
    <v>#VALUE!</v>
    <v>en-US</v>
    <v>afc07809-6b2f-5d72-c487-8cdc6dfdfb33</v>
    <v>536870912</v>
    <v>1</v>
    <v>2296</v>
    <v>120</v>
    <v>São João d'Aliança</v>
    <v>4</v>
    <v>5</v>
    <v>Map</v>
    <v>6</v>
    <v>57</v>
    <v>68</v>
    <v>9408</v>
    <v>414</v>
    <v>São João d'Aliança is a municipality in northeastern Goiás state, Brazil. São João is a gateway to the Chapada dos Veadeiros National Park. The name is sometimes written as São João D'Aliança. São João is located north of Brasília on state ...</v>
    <v>9409</v>
    <v>9410</v>
    <v>9411</v>
    <v>9412</v>
    <v>São João d'Aliança</v>
    <v>9413</v>
    <v>São João d'Aliança</v>
    <v>mdp/vdpid/6408085290992271361</v>
  </rv>
  <rv s="0">
    <v>536870912</v>
    <v>São Luís de Montes Belos</v>
    <v>2ae42897-fbf6-5769-cec6-e676d2b762f0</v>
    <v>en-US</v>
    <v>Map</v>
  </rv>
  <rv s="1">
    <fb>825.99900000000002</fb>
    <v>8</v>
  </rv>
  <rv s="2">
    <v>1018</v>
    <v>6</v>
    <v>2297</v>
    <v>7</v>
    <v>0</v>
    <v>Image of São Luís de Montes Belos</v>
  </rv>
  <rv s="1">
    <fb>-16.524999999999999</fb>
    <v>9</v>
  </rv>
  <rv s="4">
    <v>https://www.bing.com/search?q=s%c3%a3o+lu%c3%ads+de+montes+belos+goias&amp;form=skydnc</v>
    <v>Learn more on Bing</v>
  </rv>
  <rv s="1">
    <fb>-50.371944444443997</fb>
    <v>9</v>
  </rv>
  <rv s="1">
    <fb>33852</fb>
    <v>8</v>
  </rv>
  <rv s="12">
    <v>#VALUE!</v>
    <v>en-US</v>
    <v>2ae42897-fbf6-5769-cec6-e676d2b762f0</v>
    <v>536870912</v>
    <v>1</v>
    <v>2298</v>
    <v>120</v>
    <v>São Luís de Montes Belos</v>
    <v>4</v>
    <v>5</v>
    <v>Map</v>
    <v>6</v>
    <v>7</v>
    <v>68</v>
    <v>9416</v>
    <v>3</v>
    <v>São Luís de Montes Belos is a municipality in the State of Goiás, Brazil.</v>
    <v>9417</v>
    <v>9418</v>
    <v>9419</v>
    <v>9420</v>
    <v>São Luís de Montes Belos</v>
    <v>9421</v>
    <v>São Luís de Montes Belos</v>
    <v>mdp/vdpid/6407863153907990529</v>
  </rv>
  <rv s="0">
    <v>536870912</v>
    <v>São Luíz do Norte</v>
    <v>032a5b0a-d79d-0556-932b-b7348ac8b2bc</v>
    <v>en-US</v>
    <v>Map</v>
  </rv>
  <rv s="1">
    <fb>586.05999999999995</fb>
    <v>8</v>
  </rv>
  <rv s="2">
    <v>1019</v>
    <v>6</v>
    <v>2299</v>
    <v>7</v>
    <v>0</v>
    <v>Image of São Luíz do Norte</v>
  </rv>
  <rv s="1">
    <fb>-14.862777777778</fb>
    <v>9</v>
  </rv>
  <rv s="4">
    <v>https://www.bing.com/search?q=s%c3%a3o+lu%c3%adz+do+norte+goias&amp;form=skydnc</v>
    <v>Learn more on Bing</v>
  </rv>
  <rv s="1">
    <fb>-49.328888888888997</fb>
    <v>9</v>
  </rv>
  <rv s="1">
    <fb>5215</fb>
    <v>8</v>
  </rv>
  <rv s="12">
    <v>#VALUE!</v>
    <v>en-US</v>
    <v>032a5b0a-d79d-0556-932b-b7348ac8b2bc</v>
    <v>536870912</v>
    <v>1</v>
    <v>2300</v>
    <v>120</v>
    <v>São Luíz do Norte</v>
    <v>4</v>
    <v>5</v>
    <v>Map</v>
    <v>6</v>
    <v>57</v>
    <v>68</v>
    <v>9424</v>
    <v>414</v>
    <v>São Luíz do Norte is a municipality in northeastern Goiás state, Brazil. An alternative spelling is "São Luís do Norte". São Luíz is located 58 km. north of Ceres on the important BR-153 highway. Neighboring municipalities: Hidrolina, Santa Rita ...</v>
    <v>9425</v>
    <v>9426</v>
    <v>9427</v>
    <v>9428</v>
    <v>São Luíz do Norte</v>
    <v>9429</v>
    <v>São Luíz do Norte</v>
    <v>mdp/vdpid/6407712347774779393</v>
  </rv>
  <rv s="0">
    <v>536870912</v>
    <v>São Miguel do Araguaia</v>
    <v>702df01c-a47e-a567-eb3b-bb13e91ef57a</v>
    <v>en-US</v>
    <v>Map</v>
  </rv>
  <rv s="1">
    <fb>6144.38</fb>
    <v>8</v>
  </rv>
  <rv s="2">
    <v>1020</v>
    <v>6</v>
    <v>2301</v>
    <v>7</v>
    <v>0</v>
    <v>Image of São Miguel do Araguaia</v>
  </rv>
  <rv s="1">
    <fb>-13.275</fb>
    <v>9</v>
  </rv>
  <rv s="0">
    <v>805306368</v>
    <v>Azaíde Borges (Mayor)</v>
    <v>8f145679-6c36-800b-0bed-04aacb590f3d</v>
    <v>en-US</v>
    <v>Generic</v>
  </rv>
  <rv s="3">
    <v>307</v>
  </rv>
  <rv s="4">
    <v>https://www.bing.com/search?q=s%c3%a3o+miguel+do+araguaia+goias&amp;form=skydnc</v>
    <v>Learn more on Bing</v>
  </rv>
  <rv s="1">
    <fb>-50.162777777777997</fb>
    <v>9</v>
  </rv>
  <rv s="1">
    <fb>21900</fb>
    <v>8</v>
  </rv>
  <rv s="5">
    <v>#VALUE!</v>
    <v>en-US</v>
    <v>702df01c-a47e-a567-eb3b-bb13e91ef57a</v>
    <v>536870912</v>
    <v>1</v>
    <v>2302</v>
    <v>2</v>
    <v>São Miguel do Araguaia</v>
    <v>4</v>
    <v>5</v>
    <v>Map</v>
    <v>6</v>
    <v>7</v>
    <v>68</v>
    <v>9432</v>
    <v>3</v>
    <v>São Miguel do Araguaia is a city in northwest Goiás state, Brazil. It is the northernmost municipality in Goiás, one of the largest too, and a major producer of cattle. São Miguel is located in the São Miguel do Araguaia Microregion and is one ...</v>
    <v>9433</v>
    <v>9434</v>
    <v>9436</v>
    <v>9437</v>
    <v>9438</v>
    <v>São Miguel do Araguaia</v>
    <v>9439</v>
    <v>6951</v>
    <v>São Miguel do Araguaia</v>
    <v>mdp/vdpid/6406684410132824065</v>
  </rv>
  <rv s="0">
    <v>536870912</v>
    <v>São Miguel do Passa Quatro</v>
    <v>fe7bdc57-b157-0346-ab69-9beab46e16bd</v>
    <v>en-US</v>
    <v>Map</v>
  </rv>
  <rv s="1">
    <fb>537.78099999999995</fb>
    <v>8</v>
  </rv>
  <rv s="2">
    <v>1021</v>
    <v>6</v>
    <v>2303</v>
    <v>7</v>
    <v>0</v>
    <v>Image of São Miguel do Passa Quatro</v>
  </rv>
  <rv s="1">
    <fb>-17.058888888889001</fb>
    <v>9</v>
  </rv>
  <rv s="4">
    <v>https://www.bing.com/search?q=s%c3%a3o+miguel+do+passa+quatro+goias&amp;form=skydnc</v>
    <v>Learn more on Bing</v>
  </rv>
  <rv s="1">
    <fb>-48.662777777777997</fb>
    <v>9</v>
  </rv>
  <rv s="1">
    <fb>4082</fb>
    <v>8</v>
  </rv>
  <rv s="12">
    <v>#VALUE!</v>
    <v>en-US</v>
    <v>fe7bdc57-b157-0346-ab69-9beab46e16bd</v>
    <v>536870912</v>
    <v>1</v>
    <v>2304</v>
    <v>120</v>
    <v>São Miguel do Passa Quatro</v>
    <v>4</v>
    <v>5</v>
    <v>Map</v>
    <v>6</v>
    <v>57</v>
    <v>68</v>
    <v>9442</v>
    <v>414</v>
    <v>São Miguel do Passa Quatro is a municipality in central Goiás state, Brazil. São Miguel is located in the Pires do Rio Microregion, at a distance of 112 kilometers from the state capital of Goiânia. Highway connections from Goiânia are made by ...</v>
    <v>9443</v>
    <v>9444</v>
    <v>9445</v>
    <v>9446</v>
    <v>São Miguel do Passa Quatro</v>
    <v>9447</v>
    <v>São Miguel do Passa Quatro</v>
    <v>mdp/vdpid/6411031154819858433</v>
  </rv>
  <rv s="0">
    <v>536870912</v>
    <v>São Patrício</v>
    <v>4ea5af2f-b97d-29e1-0531-29b9e0fc88f1</v>
    <v>en-US</v>
    <v>Map</v>
  </rv>
  <rv s="1">
    <fb>134.518</fb>
    <v>8</v>
  </rv>
  <rv s="2">
    <v>1022</v>
    <v>6</v>
    <v>2305</v>
    <v>7</v>
    <v>0</v>
    <v>Image of São Patrício</v>
  </rv>
  <rv s="1">
    <fb>-15.35</fb>
    <v>9</v>
  </rv>
  <rv s="4">
    <v>https://www.bing.com/search?q=s%c3%a3o+patr%c3%adcio+goias&amp;form=skydnc</v>
    <v>Learn more on Bing</v>
  </rv>
  <rv s="1">
    <fb>-49.817777777777998</fb>
    <v>9</v>
  </rv>
  <rv s="1">
    <fb>2143</fb>
    <v>8</v>
  </rv>
  <rv s="12">
    <v>#VALUE!</v>
    <v>en-US</v>
    <v>4ea5af2f-b97d-29e1-0531-29b9e0fc88f1</v>
    <v>536870912</v>
    <v>1</v>
    <v>2306</v>
    <v>120</v>
    <v>São Patrício</v>
    <v>4</v>
    <v>5</v>
    <v>Map</v>
    <v>6</v>
    <v>7</v>
    <v>68</v>
    <v>9450</v>
    <v>3</v>
    <v>São Patrício is a municipality in the northwestern portion of the Brazilian state of Goiás.</v>
    <v>9451</v>
    <v>9452</v>
    <v>9453</v>
    <v>9454</v>
    <v>São Patrício</v>
    <v>9455</v>
    <v>São Patrício</v>
    <v>mdp/vdpid/6407621706600415233</v>
  </rv>
  <rv s="0">
    <v>536870912</v>
    <v>São Simão, Goiás</v>
    <v>339dceb5-984b-9b19-0ac5-3bad1a9de3b9</v>
    <v>en-US</v>
    <v>Map</v>
  </rv>
  <rv s="1">
    <fb>414.05500000000001</fb>
    <v>8</v>
  </rv>
  <rv s="2">
    <v>1023</v>
    <v>6</v>
    <v>2307</v>
    <v>7</v>
    <v>0</v>
    <v>Image of São Simão, Goiás</v>
  </rv>
  <rv s="1">
    <fb>-18.990833333333001</fb>
    <v>9</v>
  </rv>
  <rv s="1">
    <fb>-50.543888888889001</fb>
    <v>9</v>
  </rv>
  <rv s="1">
    <fb>17020</fb>
    <v>8</v>
  </rv>
  <rv s="13">
    <v>#VALUE!</v>
    <v>en-US</v>
    <v>339dceb5-984b-9b19-0ac5-3bad1a9de3b9</v>
    <v>536870912</v>
    <v>1</v>
    <v>2308</v>
    <v>125</v>
    <v>São Simão, Goiás</v>
    <v>92</v>
    <v>5</v>
    <v>Map</v>
    <v>6</v>
    <v>7</v>
    <v>68</v>
    <v>9458</v>
    <v>3</v>
    <v>São Simão is a municipality in south-central Goiás state, Brazil.</v>
    <v>9459</v>
    <v>9460</v>
    <v>9461</v>
    <v>São Simão, Goiás</v>
    <v>9462</v>
    <v>São Simão, Goiás</v>
    <v>mdp/vdpid/6411179414792437761</v>
  </rv>
  <rv s="0">
    <v>536870912</v>
    <v>Senador Canedo</v>
    <v>817f59e6-ff3c-f441-1b0f-2f2d03eaae1d</v>
    <v>en-US</v>
    <v>Map</v>
  </rv>
  <rv s="1">
    <fb>244.745</fb>
    <v>8</v>
  </rv>
  <rv s="2">
    <v>1024</v>
    <v>6</v>
    <v>2309</v>
    <v>7</v>
    <v>0</v>
    <v>Image of Senador Canedo</v>
  </rv>
  <rv s="1">
    <fb>-16.707777777777999</fb>
    <v>9</v>
  </rv>
  <rv s="4">
    <v>https://www.bing.com/search?q=senador+canedo+brazil&amp;form=skydnc</v>
    <v>Learn more on Bing</v>
  </rv>
  <rv s="1">
    <fb>-49.092777777777997</fb>
    <v>9</v>
  </rv>
  <rv s="1">
    <fb>118451</fb>
    <v>8</v>
  </rv>
  <rv s="9">
    <v>#VALUE!</v>
    <v>en-US</v>
    <v>817f59e6-ff3c-f441-1b0f-2f2d03eaae1d</v>
    <v>536870912</v>
    <v>1</v>
    <v>2310</v>
    <v>72</v>
    <v>Senador Canedo</v>
    <v>4</v>
    <v>5</v>
    <v>Map</v>
    <v>6</v>
    <v>57</v>
    <v>68</v>
    <v>9465</v>
    <v>414</v>
    <v>Senador Canedo is a municipality in central Goiás state, Brazil. It is the center of the petrochemical industry for the state. Senador Canedo is crossed by two state highways, GOs 020 and 010. Senador Canedo is part of the Goiânia Microregion, ...</v>
    <v>9466</v>
    <v>9467</v>
    <v>9468</v>
    <v>9469</v>
    <v>Senador Canedo</v>
    <v>9470</v>
    <v>6951</v>
    <v>Senador Canedo</v>
    <v>mdp/vdpid/6408009962265509889</v>
  </rv>
  <rv s="0">
    <v>536870912</v>
    <v>Serranópolis</v>
    <v>8b2fee39-1a5f-1f5e-d566-e43aedc10181</v>
    <v>en-US</v>
    <v>Map</v>
  </rv>
  <rv s="1">
    <fb>5526.5259999999998</fb>
    <v>8</v>
  </rv>
  <rv s="2">
    <v>1025</v>
    <v>6</v>
    <v>2311</v>
    <v>7</v>
    <v>0</v>
    <v>Image of Serranópolis</v>
  </rv>
  <rv s="1">
    <fb>-18.305833333332998</fb>
    <v>9</v>
  </rv>
  <rv s="4">
    <v>https://www.bing.com/search?q=serran%c3%b3polis+goias&amp;form=skydnc</v>
    <v>Learn more on Bing</v>
  </rv>
  <rv s="1">
    <fb>-51.961944444444001</fb>
    <v>9</v>
  </rv>
  <rv s="1">
    <fb>8027</fb>
    <v>8</v>
  </rv>
  <rv s="12">
    <v>#VALUE!</v>
    <v>en-US</v>
    <v>8b2fee39-1a5f-1f5e-d566-e43aedc10181</v>
    <v>536870912</v>
    <v>1</v>
    <v>2312</v>
    <v>120</v>
    <v>Serranópolis</v>
    <v>4</v>
    <v>5</v>
    <v>Map</v>
    <v>6</v>
    <v>7</v>
    <v>68</v>
    <v>9473</v>
    <v>3</v>
    <v>Serranópolis is a municipality in southeast Goiás state, Brazil. It is one of the largest municipalities in the state in area and one of the most sparsely inhabited. It is a large producer of cattle and soybeans.</v>
    <v>9474</v>
    <v>9475</v>
    <v>9476</v>
    <v>9477</v>
    <v>Serranópolis</v>
    <v>9478</v>
    <v>Serranópolis</v>
    <v>mdp/vdpid/6409607705215893505</v>
  </rv>
  <rv s="0">
    <v>536870912</v>
    <v>Silvânia</v>
    <v>948fc933-b3f5-0e9f-f86c-d21b5a7e86ef</v>
    <v>en-US</v>
    <v>Map</v>
  </rv>
  <rv s="1">
    <fb>2264.7689999999998</fb>
    <v>8</v>
  </rv>
  <rv s="2">
    <v>1026</v>
    <v>6</v>
    <v>2313</v>
    <v>7</v>
    <v>0</v>
    <v>Image of Silvânia</v>
  </rv>
  <rv s="1">
    <fb>-16.658888888888999</fb>
    <v>9</v>
  </rv>
  <rv s="4">
    <v>https://www.bing.com/search?q=silv%c3%a2nia+goias&amp;form=skydnc</v>
    <v>Learn more on Bing</v>
  </rv>
  <rv s="1">
    <fb>-48.607777777777997</fb>
    <v>9</v>
  </rv>
  <rv s="1">
    <fb>22245</fb>
    <v>8</v>
  </rv>
  <rv s="12">
    <v>#VALUE!</v>
    <v>en-US</v>
    <v>948fc933-b3f5-0e9f-f86c-d21b5a7e86ef</v>
    <v>536870912</v>
    <v>1</v>
    <v>2314</v>
    <v>120</v>
    <v>Silvânia</v>
    <v>4</v>
    <v>5</v>
    <v>Map</v>
    <v>6</v>
    <v>7</v>
    <v>68</v>
    <v>9481</v>
    <v>3</v>
    <v>Silvânia is a municipality in southcentral Goiás state, Brazil.</v>
    <v>9482</v>
    <v>9483</v>
    <v>9484</v>
    <v>9485</v>
    <v>Silvânia</v>
    <v>9486</v>
    <v>Silvânia</v>
    <v>mdp/vdpid/6408019114203283458</v>
  </rv>
  <rv s="0">
    <v>536870912</v>
    <v>Simolândia</v>
    <v>5b52beea-9220-f784-e610-9d331712c460</v>
    <v>en-US</v>
    <v>Map</v>
  </rv>
  <rv s="1">
    <fb>347.82299999999998</fb>
    <v>8</v>
  </rv>
  <rv s="2">
    <v>1027</v>
    <v>6</v>
    <v>2315</v>
    <v>7</v>
    <v>0</v>
    <v>Image of Simolândia</v>
  </rv>
  <rv s="4">
    <v>https://www.bing.com/search?q=simol%c3%a2ndia+goias&amp;form=skydnc</v>
    <v>Learn more on Bing</v>
  </rv>
  <rv s="1">
    <fb>-46.482777777777997</fb>
    <v>9</v>
  </rv>
  <rv s="1">
    <fb>6879</fb>
    <v>8</v>
  </rv>
  <rv s="12">
    <v>#VALUE!</v>
    <v>en-US</v>
    <v>5b52beea-9220-f784-e610-9d331712c460</v>
    <v>536870912</v>
    <v>1</v>
    <v>2316</v>
    <v>120</v>
    <v>Simolândia</v>
    <v>4</v>
    <v>5</v>
    <v>Map</v>
    <v>6</v>
    <v>57</v>
    <v>68</v>
    <v>9489</v>
    <v>414</v>
    <v>Simolândia is a municipality in northeast Goiás state, Brazil. Simolândia is situated in the northeast of Goiás, at kilometer 250 of the important BR-020. It forms boundaries with Posse, Alvorada do Norte and Buritinópolis. It belongs to the Vão ...</v>
    <v>9490</v>
    <v>8905</v>
    <v>9491</v>
    <v>9492</v>
    <v>Simolândia</v>
    <v>9493</v>
    <v>Simolândia</v>
    <v>mdp/vdpid/6408123939876241409</v>
  </rv>
  <rv s="0">
    <v>536870912</v>
    <v>Sítio d'Abadia</v>
    <v>55ec8653-403b-373c-263d-fb16f3c5f21c</v>
    <v>en-US</v>
    <v>Map</v>
  </rv>
  <rv s="1">
    <fb>1598.337</fb>
    <v>8</v>
  </rv>
  <rv s="2">
    <v>1028</v>
    <v>6</v>
    <v>2317</v>
    <v>7</v>
    <v>0</v>
    <v>Image of Sítio d'Abadia</v>
  </rv>
  <rv s="1">
    <fb>-14.805</fb>
    <v>9</v>
  </rv>
  <rv s="4">
    <v>https://www.bing.com/search?q=s%c3%adtio+d%27abadia+goias&amp;form=skydnc</v>
    <v>Learn more on Bing</v>
  </rv>
  <rv s="1">
    <fb>-46.252777777778</fb>
    <v>9</v>
  </rv>
  <rv s="1">
    <fb>3001</fb>
    <v>8</v>
  </rv>
  <rv s="12">
    <v>#VALUE!</v>
    <v>en-US</v>
    <v>55ec8653-403b-373c-263d-fb16f3c5f21c</v>
    <v>536870912</v>
    <v>1</v>
    <v>2318</v>
    <v>120</v>
    <v>Sítio d'Abadia</v>
    <v>4</v>
    <v>5</v>
    <v>Map</v>
    <v>6</v>
    <v>57</v>
    <v>68</v>
    <v>9496</v>
    <v>414</v>
    <v>Sítio d'Abadia is a municipality in eastern Goiás state, Brazil. Sítio d'Abadia is located in a corner of eastern Goiás, 14 kilometers north of the border with Minas Gerais. It is about 30 kilometers west of the border with Bahia. It is one of ...</v>
    <v>9497</v>
    <v>9498</v>
    <v>9499</v>
    <v>9500</v>
    <v>Sítio d'Abadia</v>
    <v>9501</v>
    <v>Sítio d'Abadia</v>
    <v>mdp/vdpid/6408279550333026305</v>
  </rv>
  <rv s="0">
    <v>536870912</v>
    <v>Taquaral de Goiás</v>
    <v>888aef45-6582-0fd8-0567-8742f4f6d77a</v>
    <v>en-US</v>
    <v>Map</v>
  </rv>
  <rv s="1">
    <fb>201.392</fb>
    <v>8</v>
  </rv>
  <rv s="2">
    <v>1029</v>
    <v>6</v>
    <v>2319</v>
    <v>7</v>
    <v>0</v>
    <v>Image of Taquaral de Goiás</v>
  </rv>
  <rv s="1">
    <fb>-16.053888888888999</fb>
    <v>9</v>
  </rv>
  <rv s="4">
    <v>https://www.bing.com/search?q=taquaral+de+goi%c3%a1s&amp;form=skydnc</v>
    <v>Learn more on Bing</v>
  </rv>
  <rv s="1">
    <fb>-49.605833333333003</fb>
    <v>9</v>
  </rv>
  <rv s="1">
    <fb>4026</fb>
    <v>8</v>
  </rv>
  <rv s="12">
    <v>#VALUE!</v>
    <v>en-US</v>
    <v>888aef45-6582-0fd8-0567-8742f4f6d77a</v>
    <v>536870912</v>
    <v>1</v>
    <v>2320</v>
    <v>120</v>
    <v>Taquaral de Goiás</v>
    <v>4</v>
    <v>5</v>
    <v>Map</v>
    <v>6</v>
    <v>7</v>
    <v>68</v>
    <v>9504</v>
    <v>3</v>
    <v>Taquaral de Goiás is a municipality in central Goiás state, Brazil.</v>
    <v>9505</v>
    <v>9506</v>
    <v>9507</v>
    <v>9508</v>
    <v>Taquaral de Goiás</v>
    <v>9509</v>
    <v>Taquaral de Goiás</v>
    <v>mdp/vdpid/6407845045705113601</v>
  </rv>
  <rv s="0">
    <v>536870912</v>
    <v>Teresina de Goiás</v>
    <v>d30180d2-7b51-7786-5e20-a0922a4b7d29</v>
    <v>en-US</v>
    <v>Map</v>
  </rv>
  <rv s="1">
    <fb>774.63499999999999</fb>
    <v>8</v>
  </rv>
  <rv s="2">
    <v>1030</v>
    <v>6</v>
    <v>2321</v>
    <v>7</v>
    <v>0</v>
    <v>Image of Teresina de Goiás</v>
  </rv>
  <rv s="4">
    <v>https://www.bing.com/search?q=teresina+de+goi%c3%a1s&amp;form=skydnc</v>
    <v>Learn more on Bing</v>
  </rv>
  <rv s="1">
    <fb>-47.265000000000001</fb>
    <v>9</v>
  </rv>
  <rv s="1">
    <fb>2701</fb>
    <v>8</v>
  </rv>
  <rv s="12">
    <v>#VALUE!</v>
    <v>en-US</v>
    <v>d30180d2-7b51-7786-5e20-a0922a4b7d29</v>
    <v>536870912</v>
    <v>1</v>
    <v>2322</v>
    <v>120</v>
    <v>Teresina de Goiás</v>
    <v>4</v>
    <v>5</v>
    <v>Map</v>
    <v>6</v>
    <v>7</v>
    <v>68</v>
    <v>9512</v>
    <v>3</v>
    <v>Teresina de Goiás Defect Boys is a municipality in northern Goiás state, Brazil.</v>
    <v>9513</v>
    <v>8810</v>
    <v>9514</v>
    <v>9515</v>
    <v>Teresina de Goiás</v>
    <v>9516</v>
    <v>Teresina de Goiás</v>
    <v>mdp/vdpid/6407314218332192769</v>
  </rv>
  <rv s="0">
    <v>536870912</v>
    <v>Terezópolis de Goiás</v>
    <v>8c1c0ea9-4a04-e132-783a-95d37aa2301b</v>
    <v>en-US</v>
    <v>Map</v>
  </rv>
  <rv s="1">
    <fb>106.976</fb>
    <v>8</v>
  </rv>
  <rv s="2">
    <v>1031</v>
    <v>6</v>
    <v>2323</v>
    <v>7</v>
    <v>0</v>
    <v>Image of Terezópolis de Goiás</v>
  </rv>
  <rv s="1">
    <fb>-16.484444444444001</fb>
    <v>9</v>
  </rv>
  <rv s="4">
    <v>https://www.bing.com/search?q=terez%c3%b3polis+de+goi%c3%a1s+brazil&amp;form=skydnc</v>
    <v>Learn more on Bing</v>
  </rv>
  <rv s="1">
    <fb>-49.093611111111002</fb>
    <v>9</v>
  </rv>
  <rv s="1">
    <fb>8186</fb>
    <v>8</v>
  </rv>
  <rv s="9">
    <v>#VALUE!</v>
    <v>en-US</v>
    <v>8c1c0ea9-4a04-e132-783a-95d37aa2301b</v>
    <v>536870912</v>
    <v>1</v>
    <v>2324</v>
    <v>72</v>
    <v>Terezópolis de Goiás</v>
    <v>4</v>
    <v>5</v>
    <v>Map</v>
    <v>6</v>
    <v>57</v>
    <v>68</v>
    <v>9519</v>
    <v>414</v>
    <v>Terezópolis de Goiás is a municipality in central Goiás state, Brazil. Terezópolis is located in the Goiânia Microregion, 28 kilometers northeast of the capital, Goiânia. Terezópolis began in 1948 with the building of the important highway, ...</v>
    <v>9520</v>
    <v>9521</v>
    <v>9522</v>
    <v>9523</v>
    <v>Terezópolis de Goiás</v>
    <v>9524</v>
    <v>6951</v>
    <v>Terezópolis de Goiás</v>
    <v>mdp/vdpid/6407995994645987329</v>
  </rv>
  <rv s="0">
    <v>536870912</v>
    <v>Três Ranchos</v>
    <v>388e6d39-33b5-c723-ca9d-ca50caa1bf25</v>
    <v>en-US</v>
    <v>Map</v>
  </rv>
  <rv s="1">
    <fb>282.06400000000002</fb>
    <v>8</v>
  </rv>
  <rv s="2">
    <v>1032</v>
    <v>6</v>
    <v>2325</v>
    <v>7</v>
    <v>0</v>
    <v>Image of Três Ranchos</v>
  </rv>
  <rv s="1">
    <fb>-18.353888888888999</fb>
    <v>9</v>
  </rv>
  <rv s="4">
    <v>https://www.bing.com/search?q=tr%c3%aas+ranchos+goias&amp;form=skydnc</v>
    <v>Learn more on Bing</v>
  </rv>
  <rv s="1">
    <fb>-47.782777777778001</fb>
    <v>9</v>
  </rv>
  <rv s="1">
    <fb>2921</fb>
    <v>8</v>
  </rv>
  <rv s="12">
    <v>#VALUE!</v>
    <v>en-US</v>
    <v>388e6d39-33b5-c723-ca9d-ca50caa1bf25</v>
    <v>536870912</v>
    <v>1</v>
    <v>2326</v>
    <v>120</v>
    <v>Três Ranchos</v>
    <v>4</v>
    <v>5</v>
    <v>Map</v>
    <v>6</v>
    <v>7</v>
    <v>68</v>
    <v>9527</v>
    <v>3</v>
    <v>Três Ranchos is a municipality in south Goiás state, Brazil.</v>
    <v>9528</v>
    <v>9529</v>
    <v>9530</v>
    <v>9531</v>
    <v>Três Ranchos</v>
    <v>9532</v>
    <v>Três Ranchos</v>
    <v>mdp/vdpid/6411720829209411585</v>
  </rv>
  <rv s="0">
    <v>536870912</v>
    <v>Trindade, Goiás</v>
    <v>9e1b1eb3-3ff5-39af-d491-210957239547</v>
    <v>en-US</v>
    <v>Map</v>
  </rv>
  <rv s="1">
    <fb>710.32799999999997</fb>
    <v>8</v>
  </rv>
  <rv s="2">
    <v>1033</v>
    <v>6</v>
    <v>2327</v>
    <v>7</v>
    <v>0</v>
    <v>Image of Trindade, Goiás</v>
  </rv>
  <rv s="1">
    <fb>-16.648888888889001</fb>
    <v>9</v>
  </rv>
  <rv s="1">
    <fb>-49.488888888889001</fb>
    <v>9</v>
  </rv>
  <rv s="1">
    <fb>142431</fb>
    <v>8</v>
  </rv>
  <rv s="11">
    <v>#VALUE!</v>
    <v>en-US</v>
    <v>9e1b1eb3-3ff5-39af-d491-210957239547</v>
    <v>536870912</v>
    <v>1</v>
    <v>2328</v>
    <v>113</v>
    <v>Trindade, Goiás</v>
    <v>92</v>
    <v>5</v>
    <v>Map</v>
    <v>6</v>
    <v>7</v>
    <v>68</v>
    <v>9535</v>
    <v>414</v>
    <v>Trindade is a city and municipality in Goiás state, Brazil. It is famous for the religious celebrations held there in July and is now the third most important pilgrimage site in Brazil. On the west side of the city is a purpose-built raceway ...</v>
    <v>9536</v>
    <v>9537</v>
    <v>9538</v>
    <v>Trindade, Goiás</v>
    <v>9539</v>
    <v>6951</v>
    <v>Trindade, Goiás</v>
    <v>mdp/vdpid/6407910807627104257</v>
  </rv>
  <rv s="0">
    <v>536870912</v>
    <v>Trombas</v>
    <v>aa806c97-455c-9540-adca-77c742241e26</v>
    <v>en-US</v>
    <v>Map</v>
  </rv>
  <rv s="1">
    <fb>799.12300000000005</fb>
    <v>8</v>
  </rv>
  <rv s="2">
    <v>1034</v>
    <v>6</v>
    <v>2329</v>
    <v>7</v>
    <v>0</v>
    <v>Image of Trombas</v>
  </rv>
  <rv s="1">
    <fb>-13.508888888889</fb>
    <v>9</v>
  </rv>
  <rv s="4">
    <v>https://www.bing.com/search?q=trombas+goias&amp;form=skydnc</v>
    <v>Learn more on Bing</v>
  </rv>
  <rv s="1">
    <fb>-48.74</fb>
    <v>9</v>
  </rv>
  <rv s="1">
    <fb>3498</fb>
    <v>8</v>
  </rv>
  <rv s="12">
    <v>#VALUE!</v>
    <v>en-US</v>
    <v>aa806c97-455c-9540-adca-77c742241e26</v>
    <v>536870912</v>
    <v>1</v>
    <v>2330</v>
    <v>120</v>
    <v>Trombas</v>
    <v>4</v>
    <v>5</v>
    <v>Map</v>
    <v>6</v>
    <v>57</v>
    <v>68</v>
    <v>9542</v>
    <v>414</v>
    <v>Trombas is a municipality in north Goiás state, Brazil. Trombas is located in the extreme north of the state, between Formoso and Montividiu do Norte. It is east of the regional center, Porangatu. The distance to Goiânia is 424 km. Highway ...</v>
    <v>9543</v>
    <v>9544</v>
    <v>9545</v>
    <v>9546</v>
    <v>Trombas</v>
    <v>9547</v>
    <v>Trombas</v>
    <v>mdp/vdpid/6406878099115343873</v>
  </rv>
  <rv s="0">
    <v>536870912</v>
    <v>Turvânia</v>
    <v>2dabe91e-0642-d796-8706-467b51ccaab6</v>
    <v>en-US</v>
    <v>Map</v>
  </rv>
  <rv s="1">
    <fb>472.346</fb>
    <v>8</v>
  </rv>
  <rv s="2">
    <v>1035</v>
    <v>6</v>
    <v>2331</v>
    <v>7</v>
    <v>0</v>
    <v>Image of Turvânia</v>
  </rv>
  <rv s="1">
    <fb>-16.613888888889001</fb>
    <v>9</v>
  </rv>
  <rv s="4">
    <v>https://www.bing.com/search?q=turv%c3%a2nia+goias&amp;form=skydnc</v>
    <v>Learn more on Bing</v>
  </rv>
  <rv s="1">
    <fb>-50.133888888888997</fb>
    <v>9</v>
  </rv>
  <rv s="1">
    <fb>4564</fb>
    <v>8</v>
  </rv>
  <rv s="12">
    <v>#VALUE!</v>
    <v>en-US</v>
    <v>2dabe91e-0642-d796-8706-467b51ccaab6</v>
    <v>536870912</v>
    <v>1</v>
    <v>2332</v>
    <v>120</v>
    <v>Turvânia</v>
    <v>4</v>
    <v>5</v>
    <v>Map</v>
    <v>6</v>
    <v>57</v>
    <v>68</v>
    <v>9550</v>
    <v>414</v>
    <v>Turvânia is a municipality in eastern Goiás state, Brazil. Turvânia is located west of Goiânia, 28 km east of São Luís de Montes Belos. Highway connections from Goiânia are made by state highway BR-069 west from Goiânia, through Trindade, Santa ...</v>
    <v>9551</v>
    <v>9552</v>
    <v>9553</v>
    <v>9554</v>
    <v>Turvânia</v>
    <v>9555</v>
    <v>Turvânia</v>
    <v>mdp/vdpid/6407877383453409281</v>
  </rv>
  <rv s="0">
    <v>536870912</v>
    <v>Turvelândia</v>
    <v>b4079312-ee5f-6abe-d210-564488266df0</v>
    <v>en-US</v>
    <v>Map</v>
  </rv>
  <rv s="1">
    <fb>934.26</fb>
    <v>8</v>
  </rv>
  <rv s="2">
    <v>1036</v>
    <v>6</v>
    <v>2333</v>
    <v>7</v>
    <v>0</v>
    <v>Image of Turvelândia</v>
  </rv>
  <rv s="1">
    <fb>-17.852777777778002</fb>
    <v>9</v>
  </rv>
  <rv s="4">
    <v>https://www.bing.com/search?q=turvel%c3%a2ndia+goias&amp;form=skydnc</v>
    <v>Learn more on Bing</v>
  </rv>
  <rv s="1">
    <fb>-50.301944444443997</fb>
    <v>9</v>
  </rv>
  <rv s="12">
    <v>#VALUE!</v>
    <v>en-US</v>
    <v>b4079312-ee5f-6abe-d210-564488266df0</v>
    <v>536870912</v>
    <v>1</v>
    <v>2334</v>
    <v>120</v>
    <v>Turvelândia</v>
    <v>4</v>
    <v>5</v>
    <v>Map</v>
    <v>6</v>
    <v>7</v>
    <v>68</v>
    <v>9558</v>
    <v>3</v>
    <v>Turvelândia is a municipality in eastern Goiás state, Brazil.</v>
    <v>9559</v>
    <v>9560</v>
    <v>9561</v>
    <v>9562</v>
    <v>Turvelândia</v>
    <v>743</v>
    <v>Turvelândia</v>
    <v>mdp/vdpid/6410952844731482113</v>
  </rv>
  <rv s="0">
    <v>536870912</v>
    <v>Uirapuru, Goiás</v>
    <v>97c634d4-2374-5d82-e067-b5a965458947</v>
    <v>en-US</v>
    <v>Map</v>
  </rv>
  <rv s="1">
    <fb>1153.472</fb>
    <v>8</v>
  </rv>
  <rv s="2">
    <v>1037</v>
    <v>6</v>
    <v>2335</v>
    <v>7</v>
    <v>0</v>
    <v>Image of Uirapuru, Goiás</v>
  </rv>
  <rv s="1">
    <fb>-14.285</fb>
    <v>9</v>
  </rv>
  <rv s="4">
    <v>https://www.bing.com/search?q=uirapuru+brazil&amp;form=skydnc</v>
    <v>Learn more on Bing</v>
  </rv>
  <rv s="1">
    <fb>-49.921944444444001</fb>
    <v>9</v>
  </rv>
  <rv s="1">
    <fb>2840</fb>
    <v>8</v>
  </rv>
  <rv s="9">
    <v>#VALUE!</v>
    <v>en-US</v>
    <v>97c634d4-2374-5d82-e067-b5a965458947</v>
    <v>536870912</v>
    <v>1</v>
    <v>2336</v>
    <v>72</v>
    <v>Uirapuru, Goiás</v>
    <v>4</v>
    <v>5</v>
    <v>Map</v>
    <v>6</v>
    <v>57</v>
    <v>68</v>
    <v>9565</v>
    <v>414</v>
    <v>Uirapuru is a municipality in northwestern Goiás state, Brazil. Uirapuru is in the São Miguel do Araguaia Microregion, west of the important BR-153 highway. It is connected by a paved road to Crixás, 35 kilometers to the south. The distance to ...</v>
    <v>9566</v>
    <v>9567</v>
    <v>9568</v>
    <v>9569</v>
    <v>Uirapuru, Goiás</v>
    <v>9570</v>
    <v>6951</v>
    <v>Uirapuru, Goiás</v>
    <v>mdp/vdpid/6407536907537874945</v>
  </rv>
  <rv s="0">
    <v>536870912</v>
    <v>Uruaçu</v>
    <v>1b079f17-e4bc-a52b-d72a-59654814b466</v>
    <v>en-US</v>
    <v>Map</v>
  </rv>
  <rv s="1">
    <fb>2141.817</fb>
    <v>8</v>
  </rv>
  <rv s="2">
    <v>1038</v>
    <v>6</v>
    <v>2337</v>
    <v>7</v>
    <v>0</v>
    <v>Image of Uruaçu</v>
  </rv>
  <rv s="1">
    <fb>-14.525</fb>
    <v>9</v>
  </rv>
  <rv s="4">
    <v>https://www.bing.com/search?q=urua%c3%a7u+goias&amp;form=skydnc</v>
    <v>Learn more on Bing</v>
  </rv>
  <rv s="1">
    <fb>-49.140833333332999</fb>
    <v>9</v>
  </rv>
  <rv s="1">
    <fb>42546</fb>
    <v>8</v>
  </rv>
  <rv s="12">
    <v>#VALUE!</v>
    <v>en-US</v>
    <v>1b079f17-e4bc-a52b-d72a-59654814b466</v>
    <v>536870912</v>
    <v>1</v>
    <v>2338</v>
    <v>120</v>
    <v>Uruaçu</v>
    <v>4</v>
    <v>5</v>
    <v>Map</v>
    <v>6</v>
    <v>7</v>
    <v>68</v>
    <v>9573</v>
    <v>3</v>
    <v>Uruaçu is a city and municipality in north Goiás state, Brazil.</v>
    <v>9574</v>
    <v>9575</v>
    <v>9576</v>
    <v>9577</v>
    <v>Uruaçu</v>
    <v>9578</v>
    <v>Uruaçu</v>
    <v>mdp/vdpid/6407656035737141249</v>
  </rv>
  <rv s="0">
    <v>536870912</v>
    <v>Uruana</v>
    <v>bb9e5e40-c6a0-a7c0-cb58-e6318688e3fa</v>
    <v>en-US</v>
    <v>Map</v>
  </rv>
  <rv s="1">
    <fb>522.12699999999995</fb>
    <v>8</v>
  </rv>
  <rv s="2">
    <v>1039</v>
    <v>6</v>
    <v>2339</v>
    <v>7</v>
    <v>0</v>
    <v>Image of Uruana</v>
  </rv>
  <rv s="1">
    <fb>-15.497777777777999</fb>
    <v>9</v>
  </rv>
  <rv s="4">
    <v>https://www.bing.com/search?q=uruana+goias&amp;form=skydnc</v>
    <v>Learn more on Bing</v>
  </rv>
  <rv s="1">
    <fb>-49.687777777778003</fb>
    <v>9</v>
  </rv>
  <rv s="1">
    <fb>13729</fb>
    <v>8</v>
  </rv>
  <rv s="12">
    <v>#VALUE!</v>
    <v>en-US</v>
    <v>bb9e5e40-c6a0-a7c0-cb58-e6318688e3fa</v>
    <v>536870912</v>
    <v>1</v>
    <v>2340</v>
    <v>120</v>
    <v>Uruana</v>
    <v>4</v>
    <v>5</v>
    <v>Map</v>
    <v>6</v>
    <v>7</v>
    <v>68</v>
    <v>9581</v>
    <v>3</v>
    <v>Uruana is a municipality in central Goiás state, Brazil. It is known statewide as the watermelon capital of the state.</v>
    <v>9582</v>
    <v>9583</v>
    <v>9584</v>
    <v>9585</v>
    <v>Uruana</v>
    <v>9586</v>
    <v>Uruana</v>
    <v>mdp/vdpid/6407634219551424513</v>
  </rv>
  <rv s="0">
    <v>536870912</v>
    <v>Urutaí</v>
    <v>266d0081-c0aa-937f-b0f4-6c4e27c21323</v>
    <v>en-US</v>
    <v>Map</v>
  </rv>
  <rv s="1">
    <fb>626.71699999999998</fb>
    <v>8</v>
  </rv>
  <rv s="2">
    <v>1040</v>
    <v>6</v>
    <v>2341</v>
    <v>7</v>
    <v>0</v>
    <v>Image of Urutaí</v>
  </rv>
  <rv s="1">
    <fb>-17.463888888888999</fb>
    <v>9</v>
  </rv>
  <rv s="4">
    <v>https://www.bing.com/search?q=uruta%c3%ad+goias&amp;form=skydnc</v>
    <v>Learn more on Bing</v>
  </rv>
  <rv s="1">
    <fb>-48.202777777778003</fb>
    <v>9</v>
  </rv>
  <rv s="1">
    <fb>3066</fb>
    <v>8</v>
  </rv>
  <rv s="12">
    <v>#VALUE!</v>
    <v>en-US</v>
    <v>266d0081-c0aa-937f-b0f4-6c4e27c21323</v>
    <v>536870912</v>
    <v>1</v>
    <v>2342</v>
    <v>120</v>
    <v>Urutaí</v>
    <v>4</v>
    <v>5</v>
    <v>Map</v>
    <v>6</v>
    <v>57</v>
    <v>68</v>
    <v>9589</v>
    <v>414</v>
    <v>Urutaí is a municipality in southeast Goiás state, Brazil. It is a major producer of poultry products. Urutaí is located 163 kilometers from the state capital, Goiânia. Highway connections are made by BR-352 / Bela Vista de Goiás / ...</v>
    <v>9590</v>
    <v>9591</v>
    <v>9592</v>
    <v>9593</v>
    <v>Urutaí</v>
    <v>9594</v>
    <v>Urutaí</v>
    <v>mdp/vdpid/6411076816412344321</v>
  </rv>
  <rv s="0">
    <v>536870912</v>
    <v>Valparaíso de Goiás</v>
    <v>e8a2c04b-d62f-b26b-6a6a-e88de3e41518</v>
    <v>en-US</v>
    <v>Map</v>
  </rv>
  <rv s="1">
    <fb>60.110999999999997</fb>
    <v>8</v>
  </rv>
  <rv s="2">
    <v>1041</v>
    <v>6</v>
    <v>2343</v>
    <v>7</v>
    <v>0</v>
    <v>Image of Valparaíso de Goiás</v>
  </rv>
  <rv s="1">
    <fb>-16.065833333333</fb>
    <v>9</v>
  </rv>
  <rv s="4">
    <v>https://www.bing.com/search?q=valpara%c3%adso+de+goi%c3%a1s&amp;form=skydnc</v>
    <v>Learn more on Bing</v>
  </rv>
  <rv s="1">
    <fb>-47.978888888889003</fb>
    <v>9</v>
  </rv>
  <rv s="1">
    <fb>198861</fb>
    <v>8</v>
  </rv>
  <rv s="12">
    <v>#VALUE!</v>
    <v>en-US</v>
    <v>e8a2c04b-d62f-b26b-6a6a-e88de3e41518</v>
    <v>536870912</v>
    <v>1</v>
    <v>2344</v>
    <v>120</v>
    <v>Valparaíso de Goiás</v>
    <v>4</v>
    <v>5</v>
    <v>Map</v>
    <v>6</v>
    <v>7</v>
    <v>68</v>
    <v>9597</v>
    <v>3</v>
    <v>Valparaíso de Goiás is a municipality in east-central Goiás state, Brazil.</v>
    <v>9598</v>
    <v>9599</v>
    <v>9600</v>
    <v>9601</v>
    <v>Valparaíso de Goiás</v>
    <v>9602</v>
    <v>Valparaíso de Goiás</v>
    <v>mdp/vdpid/6407987127098802177</v>
  </rv>
  <rv s="0">
    <v>536870912</v>
    <v>Varjão</v>
    <v>837b3084-b73f-17c7-d52e-26a41b33f879</v>
    <v>en-US</v>
    <v>Map</v>
  </rv>
  <rv s="1">
    <fb>519.029</fb>
    <v>8</v>
  </rv>
  <rv s="2">
    <v>1042</v>
    <v>6</v>
    <v>2345</v>
    <v>7</v>
    <v>0</v>
    <v>Image of Varjão</v>
  </rv>
  <rv s="1">
    <fb>-17.045000000000002</fb>
    <v>9</v>
  </rv>
  <rv s="4">
    <v>https://www.bing.com/search?q=varj%c3%a3o+goias&amp;form=skydnc</v>
    <v>Learn more on Bing</v>
  </rv>
  <rv s="1">
    <fb>-49.630833333333001</fb>
    <v>9</v>
  </rv>
  <rv s="12">
    <v>#VALUE!</v>
    <v>en-US</v>
    <v>837b3084-b73f-17c7-d52e-26a41b33f879</v>
    <v>536870912</v>
    <v>1</v>
    <v>2346</v>
    <v>120</v>
    <v>Varjão</v>
    <v>4</v>
    <v>5</v>
    <v>Map</v>
    <v>6</v>
    <v>7</v>
    <v>68</v>
    <v>9605</v>
    <v>3</v>
    <v>Varjão is a municipality in western Goiás state, Brazil.</v>
    <v>9606</v>
    <v>9607</v>
    <v>9608</v>
    <v>9609</v>
    <v>Varjão</v>
    <v>8979</v>
    <v>Varjão</v>
    <v>mdp/vdpid/6410919623511769089</v>
  </rv>
  <rv s="0">
    <v>536870912</v>
    <v>Vianópolis</v>
    <v>426604ad-cfff-0859-60fe-0da6aaf3da86</v>
    <v>en-US</v>
    <v>Map</v>
  </rv>
  <rv s="1">
    <fb>954.279</fb>
    <v>8</v>
  </rv>
  <rv s="2">
    <v>1043</v>
    <v>6</v>
    <v>2347</v>
    <v>7</v>
    <v>0</v>
    <v>Image of Vianópolis</v>
  </rv>
  <rv s="1">
    <fb>-16.741944444444002</fb>
    <v>9</v>
  </rv>
  <rv s="4">
    <v>https://www.bing.com/search?q=vian%c3%b3polis+goias&amp;form=skydnc</v>
    <v>Learn more on Bing</v>
  </rv>
  <rv s="1">
    <fb>-48.515833333332999</fb>
    <v>9</v>
  </rv>
  <rv s="1">
    <fb>13977</fb>
    <v>8</v>
  </rv>
  <rv s="12">
    <v>#VALUE!</v>
    <v>en-US</v>
    <v>426604ad-cfff-0859-60fe-0da6aaf3da86</v>
    <v>536870912</v>
    <v>1</v>
    <v>2348</v>
    <v>120</v>
    <v>Vianópolis</v>
    <v>4</v>
    <v>5</v>
    <v>Map</v>
    <v>6</v>
    <v>57</v>
    <v>68</v>
    <v>9612</v>
    <v>414</v>
    <v>Vianópolis is a small municipality in the center of the Brazilian state of Goiás. Vianópolis is located 90 km. from the state capital, Goiânia. Highway connections are made by BR-457 / GO-010 / GO-330 / passing through the cities of ...</v>
    <v>9613</v>
    <v>9614</v>
    <v>9615</v>
    <v>9616</v>
    <v>Vianópolis</v>
    <v>9617</v>
    <v>Vianópolis</v>
    <v>mdp/vdpid/6408048583836172289</v>
  </rv>
  <rv s="0">
    <v>536870912</v>
    <v>Vicentinópolis</v>
    <v>a8904d19-b836-2fdd-01dc-b8f06866f897</v>
    <v>en-US</v>
    <v>Map</v>
  </rv>
  <rv s="1">
    <fb>737.25099999999998</fb>
    <v>8</v>
  </rv>
  <rv s="2">
    <v>1044</v>
    <v>6</v>
    <v>2349</v>
    <v>7</v>
    <v>0</v>
    <v>Image of Vicentinópolis</v>
  </rv>
  <rv s="1">
    <fb>-17.734999999999999</fb>
    <v>9</v>
  </rv>
  <rv s="4">
    <v>https://www.bing.com/search?q=vicentin%c3%b3polis+goias&amp;form=skydnc</v>
    <v>Learn more on Bing</v>
  </rv>
  <rv s="1">
    <fb>-49.805833333332998</fb>
    <v>9</v>
  </rv>
  <rv s="1">
    <fb>8768</fb>
    <v>8</v>
  </rv>
  <rv s="12">
    <v>#VALUE!</v>
    <v>en-US</v>
    <v>a8904d19-b836-2fdd-01dc-b8f06866f897</v>
    <v>536870912</v>
    <v>1</v>
    <v>2350</v>
    <v>120</v>
    <v>Vicentinópolis</v>
    <v>4</v>
    <v>5</v>
    <v>Map</v>
    <v>6</v>
    <v>7</v>
    <v>68</v>
    <v>9620</v>
    <v>3</v>
    <v>Vicentinópolis is a municipality in south Goiás state, Brazil. The population was 8,873 inhabitants in 2020 in a total area of 737.2 km².</v>
    <v>9621</v>
    <v>9622</v>
    <v>9623</v>
    <v>9624</v>
    <v>Vicentinópolis</v>
    <v>9625</v>
    <v>Vicentinópolis</v>
    <v>mdp/vdpid/6410983088079241217</v>
  </rv>
  <rv s="0">
    <v>536870912</v>
    <v>Vila Boa, Goiás</v>
    <v>4a4b9d83-ac2d-dc28-03dc-98dfcfff702b</v>
    <v>en-US</v>
    <v>Map</v>
  </rv>
  <rv s="1">
    <fb>1060.172</fb>
    <v>8</v>
  </rv>
  <rv s="2">
    <v>1045</v>
    <v>6</v>
    <v>2351</v>
    <v>7</v>
    <v>0</v>
    <v>Image of Vila Boa, Goiás</v>
  </rv>
  <rv s="0">
    <v>805306368</v>
    <v>Felipe Alves Santana (Mayor)</v>
    <v>bd7b56b4-df69-b02f-9a78-7f27d117675c</v>
    <v>en-US</v>
    <v>Generic</v>
  </rv>
  <rv s="3">
    <v>308</v>
  </rv>
  <rv s="1">
    <fb>-47.058888888889001</fb>
    <v>9</v>
  </rv>
  <rv s="1">
    <fb>6312</fb>
    <v>8</v>
  </rv>
  <rv s="10">
    <v>#VALUE!</v>
    <v>en-US</v>
    <v>4a4b9d83-ac2d-dc28-03dc-98dfcfff702b</v>
    <v>536870912</v>
    <v>1</v>
    <v>2352</v>
    <v>91</v>
    <v>Vila Boa, Goiás</v>
    <v>92</v>
    <v>5</v>
    <v>Map</v>
    <v>6</v>
    <v>57</v>
    <v>68</v>
    <v>9628</v>
    <v>414</v>
    <v>Vila Boa is a municipality in northeastern Goiás state, Brazil. Vila Boa is located on the extreme northeast limit of the Entorno do Distrito Federal microregion. The nearest major population center is Formosa, which is 95 km. to the southeast.</v>
    <v>9629</v>
    <v>2375</v>
    <v>9631</v>
    <v>9632</v>
    <v>Vila Boa, Goiás</v>
    <v>9633</v>
    <v>Vila Boa, Goiás</v>
    <v>mdp/vdpid/6408186276763140097</v>
  </rv>
  <rv s="0">
    <v>536870912</v>
    <v>Vila Propício</v>
    <v>d902c60f-a869-0ba3-c55f-6138ece0d918</v>
    <v>en-US</v>
    <v>Map</v>
  </rv>
  <rv s="1">
    <fb>2181.5749999999998</fb>
    <v>8</v>
  </rv>
  <rv s="2">
    <v>1046</v>
    <v>6</v>
    <v>2353</v>
    <v>7</v>
    <v>0</v>
    <v>Image of Vila Propício</v>
  </rv>
  <rv s="1">
    <fb>-15.456944444444</fb>
    <v>9</v>
  </rv>
  <rv s="4">
    <v>https://www.bing.com/search?q=vila+prop%c3%adcio+goias&amp;form=skydnc</v>
    <v>Learn more on Bing</v>
  </rv>
  <rv s="1">
    <fb>-48.888888888888999</fb>
    <v>9</v>
  </rv>
  <rv s="1">
    <fb>5815</fb>
    <v>8</v>
  </rv>
  <rv s="12">
    <v>#VALUE!</v>
    <v>en-US</v>
    <v>d902c60f-a869-0ba3-c55f-6138ece0d918</v>
    <v>536870912</v>
    <v>1</v>
    <v>2354</v>
    <v>120</v>
    <v>Vila Propício</v>
    <v>4</v>
    <v>5</v>
    <v>Map</v>
    <v>6</v>
    <v>7</v>
    <v>68</v>
    <v>9636</v>
    <v>3</v>
    <v>Vila Propício is a municipality in central Goiás state, Brazil. It is a large producer of sugarcane.</v>
    <v>9637</v>
    <v>9638</v>
    <v>9639</v>
    <v>9640</v>
    <v>Vila Propício</v>
    <v>9641</v>
    <v>Vila Propício</v>
    <v>mdp/vdpid/6407741380713512961</v>
  </rv>
  <rv s="0">
    <v>536870912</v>
    <v>Açailândia</v>
    <v>281c1082-25ff-5205-6bfa-043343ca4c0c</v>
    <v>en-US</v>
    <v>Map</v>
  </rv>
  <rv s="1">
    <fb>5806.3069999999998</fb>
    <v>8</v>
  </rv>
  <rv s="2">
    <v>1047</v>
    <v>6</v>
    <v>2355</v>
    <v>7</v>
    <v>0</v>
    <v>Image of Açailândia</v>
  </rv>
  <rv s="1">
    <fb>-4.9469444444443997</fb>
    <v>9</v>
  </rv>
  <rv s="4">
    <v>https://www.bing.com/search?q=a%c3%a7ail%c3%a2ndia+brazil&amp;form=skydnc</v>
    <v>Learn more on Bing</v>
  </rv>
  <rv s="1">
    <fb>-47.505000000000003</fb>
    <v>9</v>
  </rv>
  <rv s="1">
    <fb>113121</fb>
    <v>8</v>
  </rv>
  <rv s="9">
    <v>#VALUE!</v>
    <v>en-US</v>
    <v>281c1082-25ff-5205-6bfa-043343ca4c0c</v>
    <v>536870912</v>
    <v>1</v>
    <v>2356</v>
    <v>72</v>
    <v>Açailândia</v>
    <v>4</v>
    <v>5</v>
    <v>Map</v>
    <v>6</v>
    <v>57</v>
    <v>62</v>
    <v>9644</v>
    <v>414</v>
    <v>Açailândia is a Brazilian municipality in the western part of Maranhão State, at an elevation of 787 feet. Its population in 2020 was estimated to be 113,121, making it the eighth largest city in the state. The name of the city means "land of ...</v>
    <v>9645</v>
    <v>9646</v>
    <v>9647</v>
    <v>9648</v>
    <v>Açailândia</v>
    <v>9649</v>
    <v>93</v>
    <v>Açailândia</v>
    <v>mdp/vdpid/6390399751921074177</v>
  </rv>
  <rv s="0">
    <v>536870912</v>
    <v>Afonso Cunha</v>
    <v>4ed60903-dce8-5d41-25ca-c0ca82abfd23</v>
    <v>en-US</v>
    <v>Map</v>
  </rv>
  <rv s="1">
    <fb>371.24700000000001</fb>
    <v>8</v>
  </rv>
  <rv s="2">
    <v>1048</v>
    <v>6</v>
    <v>2357</v>
    <v>7</v>
    <v>0</v>
    <v>Image of Afonso Cunha</v>
  </rv>
  <rv s="1">
    <fb>-4.1327777777778003</fb>
    <v>9</v>
  </rv>
  <rv s="4">
    <v>https://www.bing.com/search?q=afonso+cunha+maranhao&amp;form=skydnc</v>
    <v>Learn more on Bing</v>
  </rv>
  <rv s="1">
    <fb>-43.323888888889002</fb>
    <v>9</v>
  </rv>
  <rv s="1">
    <fb>6578</fb>
    <v>8</v>
  </rv>
  <rv s="9">
    <v>#VALUE!</v>
    <v>en-US</v>
    <v>4ed60903-dce8-5d41-25ca-c0ca82abfd23</v>
    <v>536870912</v>
    <v>1</v>
    <v>2358</v>
    <v>72</v>
    <v>Afonso Cunha</v>
    <v>4</v>
    <v>5</v>
    <v>Map</v>
    <v>6</v>
    <v>57</v>
    <v>62</v>
    <v>9652</v>
    <v>3</v>
    <v>Afonso Cunha is a municipality in the state of Maranhão in the Northeast region of Brazil. The municipality lies in the Munim River basin.</v>
    <v>9653</v>
    <v>9654</v>
    <v>9655</v>
    <v>9656</v>
    <v>Afonso Cunha</v>
    <v>9657</v>
    <v>93</v>
    <v>Afonso Cunha</v>
    <v>mdp/vdpid/6486741813829828609</v>
  </rv>
  <rv s="0">
    <v>536870912</v>
    <v>Água Doce do Maranhão</v>
    <v>a4ca2f52-5cef-714c-0340-93c967ba678b</v>
    <v>en-US</v>
    <v>Map</v>
  </rv>
  <rv s="1">
    <fb>442.96300000000002</fb>
    <v>8</v>
  </rv>
  <rv s="2">
    <v>1049</v>
    <v>6</v>
    <v>2359</v>
    <v>7</v>
    <v>0</v>
    <v>Image of Água Doce do Maranhão</v>
  </rv>
  <rv s="1">
    <fb>-2.8408333333333</fb>
    <v>9</v>
  </rv>
  <rv s="4">
    <v>https://www.bing.com/search?q=%c3%a1gua+doce+do+maranh%c3%a3o&amp;form=skydnc</v>
    <v>Learn more on Bing</v>
  </rv>
  <rv s="1">
    <fb>-42.111944444443999</fb>
    <v>9</v>
  </rv>
  <rv s="1">
    <fb>12652</fb>
    <v>8</v>
  </rv>
  <rv s="9">
    <v>#VALUE!</v>
    <v>en-US</v>
    <v>a4ca2f52-5cef-714c-0340-93c967ba678b</v>
    <v>536870912</v>
    <v>1</v>
    <v>2360</v>
    <v>72</v>
    <v>Água Doce do Maranhão</v>
    <v>4</v>
    <v>5</v>
    <v>Map</v>
    <v>6</v>
    <v>57</v>
    <v>62</v>
    <v>9660</v>
    <v>3</v>
    <v>Água Doce do Maranhão is a municipality in the state of Maranhão in the Northeast region of Brazil. The municipality contains part of the 313,800 hectares Delta do Parnaíba Environmental Protection Area, created in 1996.</v>
    <v>9661</v>
    <v>9662</v>
    <v>9663</v>
    <v>9664</v>
    <v>Água Doce do Maranhão</v>
    <v>9665</v>
    <v>93</v>
    <v>Água Doce do Maranhão</v>
    <v>mdp/vdpid/6486872891752185857</v>
  </rv>
  <rv s="0">
    <v>536870912</v>
    <v>Alcântara, Maranhão</v>
    <v>4088a809-06c5-22f3-5001-ec4491ed0b2d</v>
    <v>en-US</v>
    <v>Map</v>
  </rv>
  <rv s="1">
    <fb>1457.9159999999999</fb>
    <v>8</v>
  </rv>
  <rv s="2">
    <v>1050</v>
    <v>6</v>
    <v>2361</v>
    <v>7</v>
    <v>0</v>
    <v>Image of Alcântara, Maranhão</v>
  </rv>
  <rv s="1">
    <fb>-2.4088888888889</fb>
    <v>9</v>
  </rv>
  <rv s="1">
    <fb>-44.414999999999999</fb>
    <v>9</v>
  </rv>
  <rv s="1">
    <fb>22112</fb>
    <v>8</v>
  </rv>
  <rv s="11">
    <v>#VALUE!</v>
    <v>en-US</v>
    <v>4088a809-06c5-22f3-5001-ec4491ed0b2d</v>
    <v>536870912</v>
    <v>1</v>
    <v>2362</v>
    <v>113</v>
    <v>Alcântara, Maranhão</v>
    <v>92</v>
    <v>5</v>
    <v>Map</v>
    <v>6</v>
    <v>57</v>
    <v>62</v>
    <v>9668</v>
    <v>414</v>
    <v>Alcântara is a Brazilian municipality in the state of Maranhão. The municipality has a population of 22,112 and an area of 1458 km². The municipality is 30 km away from the state's capital, São Luís. Founded by French explorers in the 16th ...</v>
    <v>9669</v>
    <v>9670</v>
    <v>9671</v>
    <v>Alcântara, Maranhão</v>
    <v>9672</v>
    <v>93</v>
    <v>Alcântara, Maranhão</v>
    <v>mdp/vdpid/6485552717035995137</v>
  </rv>
  <rv s="0">
    <v>536870912</v>
    <v>Aldeias Altas</v>
    <v>16801ddd-0982-40b8-c853-71bb136d2d66</v>
    <v>en-US</v>
    <v>Map</v>
  </rv>
  <rv s="1">
    <fb>1942.1279999999999</fb>
    <v>8</v>
  </rv>
  <rv s="1">
    <fb>-4.6277777777778004</fb>
    <v>9</v>
  </rv>
  <rv s="4">
    <v>https://www.bing.com/search?q=aldeias+altas+maranhao&amp;form=skydnc</v>
    <v>Learn more on Bing</v>
  </rv>
  <rv s="1">
    <fb>-43.470833333332997</fb>
    <v>9</v>
  </rv>
  <rv s="1">
    <fb>23286</fb>
    <v>8</v>
  </rv>
  <rv s="16">
    <v>#VALUE!</v>
    <v>en-US</v>
    <v>16801ddd-0982-40b8-c853-71bb136d2d66</v>
    <v>536870912</v>
    <v>1</v>
    <v>2364</v>
    <v>151</v>
    <v>Aldeias Altas</v>
    <v>4</v>
    <v>137</v>
    <v>Map</v>
    <v>6</v>
    <v>7</v>
    <v>62</v>
    <v>9675</v>
    <v>3</v>
    <v>Aldeias Altas is a municipality in the state of Maranhão in the Northeast region of Brazil.</v>
    <v>9676</v>
    <v>9677</v>
    <v>9678</v>
    <v>Aldeias Altas</v>
    <v>9679</v>
    <v>Aldeias Altas</v>
    <v>mdp/vdpid/6486750045436641281</v>
  </rv>
  <rv s="0">
    <v>536870912</v>
    <v>Altamira do Maranhão</v>
    <v>6d54bae7-38bc-b221-9b83-301908fab1d0</v>
    <v>en-US</v>
    <v>Map</v>
  </rv>
  <rv s="1">
    <fb>721.50800000000004</fb>
    <v>8</v>
  </rv>
  <rv s="2">
    <v>1051</v>
    <v>6</v>
    <v>2365</v>
    <v>7</v>
    <v>0</v>
    <v>Image of Altamira do Maranhão</v>
  </rv>
  <rv s="1">
    <fb>-4.165</fb>
    <v>9</v>
  </rv>
  <rv s="4">
    <v>https://www.bing.com/search?q=altamira+do+maranh%c3%a3o&amp;form=skydnc</v>
    <v>Learn more on Bing</v>
  </rv>
  <rv s="1">
    <fb>-45.47</fb>
    <v>9</v>
  </rv>
  <rv s="1">
    <fb>6447</fb>
    <v>8</v>
  </rv>
  <rv s="12">
    <v>#VALUE!</v>
    <v>en-US</v>
    <v>6d54bae7-38bc-b221-9b83-301908fab1d0</v>
    <v>536870912</v>
    <v>1</v>
    <v>2366</v>
    <v>120</v>
    <v>Altamira do Maranhão</v>
    <v>4</v>
    <v>5</v>
    <v>Map</v>
    <v>6</v>
    <v>7</v>
    <v>62</v>
    <v>9682</v>
    <v>3</v>
    <v>Altamira do Maranhão is a municipality in the state of Maranhão in the Northeast region of Brazil. The municipality contains a small part of the Baixada Maranhense Environmental Protection Area, a 1,775,035.6 hectares sustainable use ...</v>
    <v>9683</v>
    <v>9684</v>
    <v>9685</v>
    <v>9686</v>
    <v>Altamira do Maranhão</v>
    <v>9687</v>
    <v>Altamira do Maranhão</v>
    <v>mdp/vdpid/6390316041263644673</v>
  </rv>
  <rv s="0">
    <v>536870912</v>
    <v>Alto Alegre do Maranhão</v>
    <v>182c1bfc-c19f-c345-1c86-8798366de680</v>
    <v>en-US</v>
    <v>Map</v>
  </rv>
  <rv s="1">
    <fb>420.87400000000002</fb>
    <v>8</v>
  </rv>
  <rv s="1">
    <fb>-4.2127777777778004</fb>
    <v>9</v>
  </rv>
  <rv s="4">
    <v>https://www.bing.com/search?q=alto+alegre+do+maranh%c3%a3o&amp;form=skydnc</v>
    <v>Learn more on Bing</v>
  </rv>
  <rv s="1">
    <fb>-44.445833333332999</fb>
    <v>9</v>
  </rv>
  <rv s="1">
    <fb>24048</fb>
    <v>8</v>
  </rv>
  <rv s="16">
    <v>#VALUE!</v>
    <v>en-US</v>
    <v>182c1bfc-c19f-c345-1c86-8798366de680</v>
    <v>536870912</v>
    <v>1</v>
    <v>2368</v>
    <v>151</v>
    <v>Alto Alegre do Maranhão</v>
    <v>4</v>
    <v>137</v>
    <v>Map</v>
    <v>6</v>
    <v>7</v>
    <v>62</v>
    <v>9690</v>
    <v>3</v>
    <v>Alto Alegre do Maranhão is a municipality in the state of Maranhão in the Northeast region of Brazil.</v>
    <v>9691</v>
    <v>9692</v>
    <v>9693</v>
    <v>Alto Alegre do Maranhão</v>
    <v>9694</v>
    <v>Alto Alegre do Maranhão</v>
    <v>mdp/vdpid/6486626366132322305</v>
  </rv>
  <rv s="0">
    <v>536870912</v>
    <v>Alto Alegre do Pindaré</v>
    <v>afc0059e-f187-6b51-893d-ff664b885b77</v>
    <v>en-US</v>
    <v>Map</v>
  </rv>
  <rv s="1">
    <fb>1932.317</fb>
    <v>8</v>
  </rv>
  <rv s="2">
    <v>1052</v>
    <v>6</v>
    <v>2369</v>
    <v>7</v>
    <v>0</v>
    <v>Image of Alto Alegre do Pindaré</v>
  </rv>
  <rv s="1">
    <fb>-3.69</fb>
    <v>9</v>
  </rv>
  <rv s="4">
    <v>https://www.bing.com/search?q=alto+alegre+do+pindar%c3%a9+maranhao&amp;form=skydnc</v>
    <v>Learn more on Bing</v>
  </rv>
  <rv s="1">
    <fb>-45.902777777777999</fb>
    <v>9</v>
  </rv>
  <rv s="1">
    <fb>25710</fb>
    <v>8</v>
  </rv>
  <rv s="12">
    <v>#VALUE!</v>
    <v>en-US</v>
    <v>afc0059e-f187-6b51-893d-ff664b885b77</v>
    <v>536870912</v>
    <v>1</v>
    <v>2370</v>
    <v>120</v>
    <v>Alto Alegre do Pindaré</v>
    <v>4</v>
    <v>5</v>
    <v>Map</v>
    <v>6</v>
    <v>7</v>
    <v>62</v>
    <v>9697</v>
    <v>3</v>
    <v>Alto Alegre do Pindaré is a municipality in the state of Maranhão in the Northeast region of Brazil. The city has one of the most important and largest railway stations on the Carajás Railway line.</v>
    <v>9698</v>
    <v>9699</v>
    <v>9700</v>
    <v>9701</v>
    <v>Alto Alegre do Pindaré</v>
    <v>9702</v>
    <v>Alto Alegre do Pindaré</v>
    <v>mdp/vdpid/6390292478905286657</v>
  </rv>
  <rv s="0">
    <v>536870912</v>
    <v>Alto Parnaíba</v>
    <v>fe19efec-621b-9e6b-879a-d683481bd886</v>
    <v>en-US</v>
    <v>Map</v>
  </rv>
  <rv s="1">
    <fb>11132.105</fb>
    <v>8</v>
  </rv>
  <rv s="2">
    <v>1053</v>
    <v>6</v>
    <v>2371</v>
    <v>7</v>
    <v>0</v>
    <v>Image of Alto Parnaíba</v>
  </rv>
  <rv s="1">
    <fb>-9.1108333333333</fb>
    <v>9</v>
  </rv>
  <rv s="0">
    <v>805306368</v>
    <v>Ranieri Avelino Soares (Mayor)</v>
    <v>40a19400-7c02-e48a-5446-9093c5320bc9</v>
    <v>en-US</v>
    <v>Generic</v>
  </rv>
  <rv s="3">
    <v>309</v>
  </rv>
  <rv s="4">
    <v>https://www.bing.com/search?q=alto+parna%c3%adba+brazil&amp;form=skydnc</v>
    <v>Learn more on Bing</v>
  </rv>
  <rv s="1">
    <fb>-45.93</fb>
    <v>9</v>
  </rv>
  <rv s="1">
    <fb>11212</fb>
    <v>8</v>
  </rv>
  <rv s="5">
    <v>#VALUE!</v>
    <v>en-US</v>
    <v>fe19efec-621b-9e6b-879a-d683481bd886</v>
    <v>536870912</v>
    <v>1</v>
    <v>2372</v>
    <v>2</v>
    <v>Alto Parnaíba</v>
    <v>4</v>
    <v>5</v>
    <v>Map</v>
    <v>6</v>
    <v>57</v>
    <v>62</v>
    <v>9705</v>
    <v>3</v>
    <v>Alto Parnaíba is a Brazilian municipality in the southernmost tip of the state of Maranhão. In 2020, the city's population was 11,212. The municipality contains part of the 724,324 hectares Nascentes do Rio Parnaíba National Park, created in 2002.</v>
    <v>9706</v>
    <v>9707</v>
    <v>9709</v>
    <v>9710</v>
    <v>9711</v>
    <v>Alto Parnaíba</v>
    <v>9712</v>
    <v>93</v>
    <v>Alto Parnaíba</v>
    <v>mdp/vdpid/6394777030956679169</v>
  </rv>
  <rv s="0">
    <v>536870912</v>
    <v>Amapá do Maranhão</v>
    <v>de781afd-3a37-fea7-bb0f-ad464981d4f7</v>
    <v>en-US</v>
    <v>Map</v>
  </rv>
  <rv s="1">
    <fb>442.32</fb>
    <v>8</v>
  </rv>
  <rv s="2">
    <v>1054</v>
    <v>6</v>
    <v>2373</v>
    <v>7</v>
    <v>0</v>
    <v>Image of Amapá do Maranhão</v>
  </rv>
  <rv s="1">
    <fb>-1.675</fb>
    <v>9</v>
  </rv>
  <rv s="4">
    <v>https://www.bing.com/search?q=amap%c3%a1+do+maranh%c3%a3o&amp;form=skydnc</v>
    <v>Learn more on Bing</v>
  </rv>
  <rv s="1">
    <fb>-46.001944444444</fb>
    <v>9</v>
  </rv>
  <rv s="1">
    <fb>7170</fb>
    <v>8</v>
  </rv>
  <rv s="12">
    <v>#VALUE!</v>
    <v>en-US</v>
    <v>de781afd-3a37-fea7-bb0f-ad464981d4f7</v>
    <v>536870912</v>
    <v>1</v>
    <v>2374</v>
    <v>120</v>
    <v>Amapá do Maranhão</v>
    <v>4</v>
    <v>5</v>
    <v>Map</v>
    <v>6</v>
    <v>7</v>
    <v>62</v>
    <v>9715</v>
    <v>3</v>
    <v>Amapá do Maranhão is a municipality in the state of Maranhão in the Northeast region of Brazil.</v>
    <v>9716</v>
    <v>9717</v>
    <v>9718</v>
    <v>9719</v>
    <v>Amapá do Maranhão</v>
    <v>9720</v>
    <v>Amapá do Maranhão</v>
    <v>mdp/vdpid/6389357858370093057</v>
  </rv>
  <rv s="0">
    <v>536870912</v>
    <v>Amarante do Maranhão</v>
    <v>fe669e41-75b3-15ff-8462-aafcbc1aa774</v>
    <v>en-US</v>
    <v>Map</v>
  </rv>
  <rv s="1">
    <fb>7669.09</fb>
    <v>8</v>
  </rv>
  <rv s="2">
    <v>1055</v>
    <v>6</v>
    <v>2375</v>
    <v>7</v>
    <v>0</v>
    <v>Image of Amarante do Maranhão</v>
  </rv>
  <rv s="1">
    <fb>-5.5669444444443998</fb>
    <v>9</v>
  </rv>
  <rv s="4">
    <v>https://www.bing.com/search?q=amarante+do+maranh%c3%a3o&amp;form=skydnc</v>
    <v>Learn more on Bing</v>
  </rv>
  <rv s="1">
    <fb>-46.741944444444002</fb>
    <v>9</v>
  </rv>
  <rv s="1">
    <fb>41729</fb>
    <v>8</v>
  </rv>
  <rv s="9">
    <v>#VALUE!</v>
    <v>en-US</v>
    <v>fe669e41-75b3-15ff-8462-aafcbc1aa774</v>
    <v>536870912</v>
    <v>1</v>
    <v>2376</v>
    <v>72</v>
    <v>Amarante do Maranhão</v>
    <v>4</v>
    <v>5</v>
    <v>Map</v>
    <v>6</v>
    <v>57</v>
    <v>62</v>
    <v>9723</v>
    <v>3</v>
    <v>Amarante do Maranhão is a municipality in the state of Maranhão in the Northeast region of Brazil. There are approximately 600 speakers of Pykobjê in Terra Indígena Governador, located close to the town of Amarante.</v>
    <v>9724</v>
    <v>9725</v>
    <v>9726</v>
    <v>9727</v>
    <v>Amarante do Maranhão</v>
    <v>9728</v>
    <v>93</v>
    <v>Amarante do Maranhão</v>
    <v>mdp/vdpid/6390499087937961985</v>
  </rv>
  <rv s="0">
    <v>536870912</v>
    <v>Anajatuba</v>
    <v>8ecec7a8-e9ef-6d3e-248a-82cfd65d10d9</v>
    <v>en-US</v>
    <v>Map</v>
  </rv>
  <rv s="1">
    <fb>1116.9469999999999</fb>
    <v>8</v>
  </rv>
  <rv s="2">
    <v>1056</v>
    <v>6</v>
    <v>2377</v>
    <v>7</v>
    <v>0</v>
    <v>Image of Anajatuba</v>
  </rv>
  <rv s="1">
    <fb>-3.2638888888888999</fb>
    <v>9</v>
  </rv>
  <rv s="4">
    <v>https://www.bing.com/search?q=anajatuba+maranhao&amp;form=skydnc</v>
    <v>Learn more on Bing</v>
  </rv>
  <rv s="1">
    <fb>-44.62</fb>
    <v>9</v>
  </rv>
  <rv s="1">
    <fb>25322</fb>
    <v>8</v>
  </rv>
  <rv s="12">
    <v>#VALUE!</v>
    <v>en-US</v>
    <v>8ecec7a8-e9ef-6d3e-248a-82cfd65d10d9</v>
    <v>536870912</v>
    <v>1</v>
    <v>2378</v>
    <v>120</v>
    <v>Anajatuba</v>
    <v>4</v>
    <v>5</v>
    <v>Map</v>
    <v>6</v>
    <v>7</v>
    <v>62</v>
    <v>9731</v>
    <v>3</v>
    <v>Anajatuba is a municipality in the state of Maranhão in the Northeast region of Brazil. The municipality contains a small part of the Baixada Maranhense Environmental Protection Area, a 1,775,035.6 hectares sustainable use conservation unit ...</v>
    <v>9732</v>
    <v>9733</v>
    <v>9734</v>
    <v>9735</v>
    <v>Anajatuba</v>
    <v>9736</v>
    <v>Anajatuba</v>
    <v>mdp/vdpid/6486336910619836417</v>
  </rv>
  <rv s="0">
    <v>536870912</v>
    <v>Anapurus</v>
    <v>f1cead54-4968-8b5e-37d3-e94cc4d239cb</v>
    <v>en-US</v>
    <v>Map</v>
  </rv>
  <rv s="1">
    <fb>608.274</fb>
    <v>8</v>
  </rv>
  <rv s="2">
    <v>1057</v>
    <v>6</v>
    <v>2379</v>
    <v>7</v>
    <v>0</v>
    <v>Image of Anapurus</v>
  </rv>
  <rv s="1">
    <fb>-3.6719444444443998</fb>
    <v>9</v>
  </rv>
  <rv s="4">
    <v>https://www.bing.com/search?q=anapurus+maranhao&amp;form=skydnc</v>
    <v>Learn more on Bing</v>
  </rv>
  <rv s="1">
    <fb>-43.115833333333001</fb>
    <v>9</v>
  </rv>
  <rv s="1">
    <fb>13793</fb>
    <v>8</v>
  </rv>
  <rv s="12">
    <v>#VALUE!</v>
    <v>en-US</v>
    <v>f1cead54-4968-8b5e-37d3-e94cc4d239cb</v>
    <v>536870912</v>
    <v>1</v>
    <v>2380</v>
    <v>120</v>
    <v>Anapurus</v>
    <v>4</v>
    <v>5</v>
    <v>Map</v>
    <v>6</v>
    <v>7</v>
    <v>62</v>
    <v>9739</v>
    <v>3</v>
    <v>Anapurus is a municipality in the state of Maranhão in the Northeast region of Brazil. In February 2012, debris from an Ariane 4 rocket, originally launched in 1997, fell out of orbit and landed in Anapurus.</v>
    <v>9740</v>
    <v>9741</v>
    <v>9742</v>
    <v>9743</v>
    <v>Anapurus</v>
    <v>9744</v>
    <v>Anapurus</v>
    <v>mdp/vdpid/6486531421132292097</v>
  </rv>
  <rv s="0">
    <v>536870912</v>
    <v>Apicum-Açu</v>
    <v>0c041841-c813-c13d-fab9-c55e011d1770</v>
    <v>en-US</v>
    <v>Map</v>
  </rv>
  <rv s="1">
    <fb>651.91499999999996</fb>
    <v>8</v>
  </rv>
  <rv s="2">
    <v>1058</v>
    <v>6</v>
    <v>2381</v>
    <v>7</v>
    <v>0</v>
    <v>Image of Apicum-Açu</v>
  </rv>
  <rv s="1">
    <fb>-1.4608333333332999</fb>
    <v>9</v>
  </rv>
  <rv s="4">
    <v>https://www.bing.com/search?q=apicum-a%c3%a7u+maranhao&amp;form=skydnc</v>
    <v>Learn more on Bing</v>
  </rv>
  <rv s="1">
    <fb>-45.102777777778002</fb>
    <v>9</v>
  </rv>
  <rv s="1">
    <fb>17519</fb>
    <v>8</v>
  </rv>
  <rv s="12">
    <v>#VALUE!</v>
    <v>en-US</v>
    <v>0c041841-c813-c13d-fab9-c55e011d1770</v>
    <v>536870912</v>
    <v>1</v>
    <v>2382</v>
    <v>120</v>
    <v>Apicum-Açu</v>
    <v>4</v>
    <v>5</v>
    <v>Map</v>
    <v>6</v>
    <v>7</v>
    <v>62</v>
    <v>9747</v>
    <v>3</v>
    <v>Apicum-Açu is a municipality in the state of Maranhão in the Northeast region of Brazil.</v>
    <v>9748</v>
    <v>9749</v>
    <v>9750</v>
    <v>9751</v>
    <v>Apicum-Açu</v>
    <v>9752</v>
    <v>Apicum-Açu</v>
    <v>mdp/vdpid/6485469606315032577</v>
  </rv>
  <rv s="0">
    <v>536870912</v>
    <v>Araguanã, Maranhão</v>
    <v>919ee283-62d4-cbe6-2fa6-6a86dd2ce37c</v>
    <v>en-US</v>
    <v>Map</v>
  </rv>
  <rv s="1">
    <fb>804.39400000000001</fb>
    <v>8</v>
  </rv>
  <rv s="2">
    <v>1059</v>
    <v>6</v>
    <v>2383</v>
    <v>7</v>
    <v>0</v>
    <v>Image of Araguanã, Maranhão</v>
  </rv>
  <rv s="1">
    <fb>-2.9527777777778002</fb>
    <v>9</v>
  </rv>
  <rv s="4">
    <v>https://www.bing.com/search?q=araguan%c3%a3+maranhao&amp;form=skydnc</v>
    <v>Learn more on Bing</v>
  </rv>
  <rv s="1">
    <fb>-45.664999999999999</fb>
    <v>9</v>
  </rv>
  <rv s="1">
    <fb>11182</fb>
    <v>8</v>
  </rv>
  <rv s="12">
    <v>#VALUE!</v>
    <v>en-US</v>
    <v>919ee283-62d4-cbe6-2fa6-6a86dd2ce37c</v>
    <v>536870912</v>
    <v>1</v>
    <v>2384</v>
    <v>120</v>
    <v>Araguanã, Maranhão</v>
    <v>4</v>
    <v>5</v>
    <v>Map</v>
    <v>6</v>
    <v>7</v>
    <v>62</v>
    <v>9755</v>
    <v>3</v>
    <v>Araguanã is a municipality in the state of Maranhão in the Northeast region of Brazil. The population is 15,551.</v>
    <v>9756</v>
    <v>9757</v>
    <v>9758</v>
    <v>9759</v>
    <v>Araguanã, Maranhão</v>
    <v>9760</v>
    <v>Araguanã, Maranhão</v>
    <v>mdp/vdpid/6390222270970724353</v>
  </rv>
  <rv s="0">
    <v>536870912</v>
    <v>Araioses</v>
    <v>589dcd2a-8945-e19a-abc4-bb3ba6f30e30</v>
    <v>en-US</v>
    <v>Map</v>
  </rv>
  <rv s="1">
    <fb>1782.5640000000001</fb>
    <v>8</v>
  </rv>
  <rv s="2">
    <v>1060</v>
    <v>6</v>
    <v>2385</v>
    <v>7</v>
    <v>0</v>
    <v>Image of Araioses</v>
  </rv>
  <rv s="1">
    <fb>-2.89</fb>
    <v>9</v>
  </rv>
  <rv s="0">
    <v>805306368</v>
    <v>Valéria do Manim (Mayor)</v>
    <v>ecd6c1a3-acbc-dec5-04ba-b3296ce4d1b0</v>
    <v>en-US</v>
    <v>Generic</v>
  </rv>
  <rv s="0">
    <v>805306368</v>
    <v>Liberal Party (Mayor)</v>
    <v>c3b91501-1a7f-98d6-3b55-6253925de23a</v>
    <v>en-US</v>
    <v>Generic</v>
  </rv>
  <rv s="3">
    <v>310</v>
  </rv>
  <rv s="4">
    <v>https://www.bing.com/search?q=araioses+maranhao&amp;form=skydnc</v>
    <v>Learn more on Bing</v>
  </rv>
  <rv s="1">
    <fb>-41.902777777777999</fb>
    <v>9</v>
  </rv>
  <rv s="1">
    <fb>39052</fb>
    <v>8</v>
  </rv>
  <rv s="8">
    <v>#VALUE!</v>
    <v>en-US</v>
    <v>589dcd2a-8945-e19a-abc4-bb3ba6f30e30</v>
    <v>536870912</v>
    <v>1</v>
    <v>2386</v>
    <v>67</v>
    <v>Araioses</v>
    <v>4</v>
    <v>5</v>
    <v>Map</v>
    <v>6</v>
    <v>7</v>
    <v>62</v>
    <v>9763</v>
    <v>3</v>
    <v>Araioses is the easternmost city in the Brazilian state of Maranhão. It lies near the Parnaíba River's delta, and its territory also include the Canárias, Desgraça, Coroatá and Grande de Paulino islands, apart from several smaller islands.</v>
    <v>9764</v>
    <v>9765</v>
    <v>9768</v>
    <v>9769</v>
    <v>9770</v>
    <v>Araioses</v>
    <v>9771</v>
    <v>Araioses</v>
    <v>mdp/vdpid/6485744762623098881</v>
  </rv>
  <rv s="0">
    <v>536870912</v>
    <v>Arame, Maranhão</v>
    <v>22a15349-edd9-472f-ebb8-0a23879b0cc3</v>
    <v>en-US</v>
    <v>Map</v>
  </rv>
  <rv s="1">
    <fb>3044.8009999999999</fb>
    <v>8</v>
  </rv>
  <rv s="2">
    <v>1061</v>
    <v>6</v>
    <v>2387</v>
    <v>7</v>
    <v>0</v>
    <v>Image of Arame, Maranhão</v>
  </rv>
  <rv s="1">
    <fb>-4.88480603179248</fb>
    <v>9</v>
  </rv>
  <rv s="1">
    <fb>-46.010459582253503</fb>
    <v>9</v>
  </rv>
  <rv s="1">
    <fb>32764</fb>
    <v>8</v>
  </rv>
  <rv s="11">
    <v>#VALUE!</v>
    <v>en-US</v>
    <v>22a15349-edd9-472f-ebb8-0a23879b0cc3</v>
    <v>536870912</v>
    <v>1</v>
    <v>2388</v>
    <v>113</v>
    <v>Arame, Maranhão</v>
    <v>92</v>
    <v>5</v>
    <v>Map</v>
    <v>6</v>
    <v>57</v>
    <v>62</v>
    <v>9774</v>
    <v>3</v>
    <v>Arame is a municipality in the state of Maranhão in the Northeast region of Brazil.</v>
    <v>9775</v>
    <v>9776</v>
    <v>9777</v>
    <v>Arame, Maranhão</v>
    <v>9778</v>
    <v>93</v>
    <v>Arame, Maranhão</v>
    <v>mdp/vdpid/6486891199822036993</v>
  </rv>
  <rv s="0">
    <v>536870912</v>
    <v>Arari</v>
    <v>007a11b7-b5fe-3dd7-7aab-a7362f95fd85</v>
    <v>en-US</v>
    <v>Map</v>
  </rv>
  <rv s="1">
    <fb>1100.2850000000001</fb>
    <v>8</v>
  </rv>
  <rv s="2">
    <v>1062</v>
    <v>6</v>
    <v>2389</v>
    <v>7</v>
    <v>0</v>
    <v>Image of Arari</v>
  </rv>
  <rv s="1">
    <fb>-3.4538888888888999</fb>
    <v>9</v>
  </rv>
  <rv s="4">
    <v>https://www.bing.com/search?q=arari+maranhao&amp;form=skydnc</v>
    <v>Learn more on Bing</v>
  </rv>
  <rv s="1">
    <fb>-44.78</fb>
    <v>9</v>
  </rv>
  <rv s="1">
    <fb>29472</fb>
    <v>8</v>
  </rv>
  <rv s="12">
    <v>#VALUE!</v>
    <v>en-US</v>
    <v>007a11b7-b5fe-3dd7-7aab-a7362f95fd85</v>
    <v>536870912</v>
    <v>1</v>
    <v>2390</v>
    <v>120</v>
    <v>Arari</v>
    <v>4</v>
    <v>5</v>
    <v>Map</v>
    <v>6</v>
    <v>7</v>
    <v>62</v>
    <v>9781</v>
    <v>3</v>
    <v>Arari is a municipality in the state of Maranhão in the Northeast region of Brazil. The municipality contains a small part of the Baixada Maranhense Environmental Protection Area, a 1,775,035.6 hectares sustainable use conservation unit created ...</v>
    <v>9782</v>
    <v>9783</v>
    <v>9784</v>
    <v>9785</v>
    <v>Arari</v>
    <v>9786</v>
    <v>Arari</v>
    <v>mdp/vdpid/6486334879133859841</v>
  </rv>
  <rv s="0">
    <v>536870912</v>
    <v>Axixá</v>
    <v>90a5ab7f-7223-fc6f-d6c0-d196303ce30d</v>
    <v>en-US</v>
    <v>Map</v>
  </rv>
  <rv s="1">
    <fb>203.19399999999999</fb>
    <v>8</v>
  </rv>
  <rv s="2">
    <v>1063</v>
    <v>6</v>
    <v>2391</v>
    <v>7</v>
    <v>0</v>
    <v>Image of Axixá</v>
  </rv>
  <rv s="1">
    <fb>-2.8369444444443999</fb>
    <v>9</v>
  </rv>
  <rv s="4">
    <v>https://www.bing.com/search?q=axix%c3%a1+maranhao&amp;form=skydnc</v>
    <v>Learn more on Bing</v>
  </rv>
  <rv s="1">
    <fb>-44.052777777777997</fb>
    <v>9</v>
  </rv>
  <rv s="1">
    <fb>12234</fb>
    <v>8</v>
  </rv>
  <rv s="9">
    <v>#VALUE!</v>
    <v>en-US</v>
    <v>90a5ab7f-7223-fc6f-d6c0-d196303ce30d</v>
    <v>536870912</v>
    <v>1</v>
    <v>2392</v>
    <v>72</v>
    <v>Axixá</v>
    <v>4</v>
    <v>5</v>
    <v>Map</v>
    <v>6</v>
    <v>64</v>
    <v>62</v>
    <v>9789</v>
    <v>3</v>
    <v>Axixá is a municipality in the state of Maranhão in the Northeast region of Brazil. The main town lies on the left bank of the Munim River, upstream from Icatu. The municipality contains part of the 1,535,310 hectares Upaon-Açu/Miritiba/Alto ...</v>
    <v>9790</v>
    <v>9791</v>
    <v>9792</v>
    <v>9793</v>
    <v>Axixá</v>
    <v>9794</v>
    <v>93</v>
    <v>Axixá</v>
    <v>mdp/vdpid/6486346941096525825</v>
  </rv>
  <rv s="0">
    <v>536870912</v>
    <v>Bacabal</v>
    <v>9e53014f-59ad-6496-12ce-4e5ddb3a139d</v>
    <v>en-US</v>
    <v>Map</v>
  </rv>
  <rv s="1">
    <fb>1683.0740000000001</fb>
    <v>8</v>
  </rv>
  <rv s="2">
    <v>1064</v>
    <v>6</v>
    <v>2393</v>
    <v>7</v>
    <v>0</v>
    <v>Image of Bacabal</v>
  </rv>
  <rv s="4">
    <v>https://www.bing.com/search?q=bacabal+brazil&amp;form=skydnc</v>
    <v>Learn more on Bing</v>
  </rv>
  <rv s="1">
    <fb>103711</fb>
    <v>8</v>
  </rv>
  <rv s="12">
    <v>#VALUE!</v>
    <v>en-US</v>
    <v>9e53014f-59ad-6496-12ce-4e5ddb3a139d</v>
    <v>536870912</v>
    <v>1</v>
    <v>2394</v>
    <v>120</v>
    <v>Bacabal</v>
    <v>4</v>
    <v>5</v>
    <v>Map</v>
    <v>6</v>
    <v>7</v>
    <v>62</v>
    <v>9797</v>
    <v>3</v>
    <v>Bacabal is a city in Maranhão, Brazil. It is located approximately 250 km south of the state capital São Luís. The city proper has a population of 104,633. It is the seat of the Roman Catholic Diocese of Bacabal.</v>
    <v>9798</v>
    <v>6405</v>
    <v>9799</v>
    <v>9785</v>
    <v>Bacabal</v>
    <v>9800</v>
    <v>Bacabal</v>
    <v>mdp/vdpid/6486593200797515777</v>
  </rv>
  <rv s="0">
    <v>536870912</v>
    <v>Bacabeira</v>
    <v>e7f6b2cf-74c8-ac47-88b8-828b2157e233</v>
    <v>en-US</v>
    <v>Map</v>
  </rv>
  <rv s="1">
    <fb>615.58900000000006</fb>
    <v>8</v>
  </rv>
  <rv s="2">
    <v>1065</v>
    <v>6</v>
    <v>2395</v>
    <v>7</v>
    <v>0</v>
    <v>Image of Bacabeira</v>
  </rv>
  <rv s="1">
    <fb>-2.9708333333332999</fb>
    <v>9</v>
  </rv>
  <rv s="4">
    <v>https://www.bing.com/search?q=bacabeira+maranhao&amp;form=skydnc</v>
    <v>Learn more on Bing</v>
  </rv>
  <rv s="1">
    <fb>-44.315833333333003</fb>
    <v>9</v>
  </rv>
  <rv s="1">
    <fb>17252</fb>
    <v>8</v>
  </rv>
  <rv s="9">
    <v>#VALUE!</v>
    <v>en-US</v>
    <v>e7f6b2cf-74c8-ac47-88b8-828b2157e233</v>
    <v>536870912</v>
    <v>1</v>
    <v>2396</v>
    <v>72</v>
    <v>Bacabeira</v>
    <v>4</v>
    <v>5</v>
    <v>Map</v>
    <v>6</v>
    <v>57</v>
    <v>62</v>
    <v>9803</v>
    <v>3</v>
    <v>Bacabeira is a municipality in the state of Maranhão in the Northeast region of Brazil. The municipality contains a small part of the Baixada Maranhense Environmental Protection Area, a 1,775,035.6 hectares sustainable use conservation unit ...</v>
    <v>9804</v>
    <v>9805</v>
    <v>9806</v>
    <v>9807</v>
    <v>Bacabeira</v>
    <v>9808</v>
    <v>93</v>
    <v>Bacabeira</v>
    <v>mdp/vdpid/6485593676830474241</v>
  </rv>
  <rv s="0">
    <v>536870912</v>
    <v>Bacuri, Maranhão</v>
    <v>b1826b1a-4253-6367-80c5-579328fbc356</v>
    <v>en-US</v>
    <v>Map</v>
  </rv>
  <rv s="1">
    <fb>788.06200000000001</fb>
    <v>8</v>
  </rv>
  <rv s="2">
    <v>1066</v>
    <v>6</v>
    <v>2397</v>
    <v>7</v>
    <v>0</v>
    <v>Image of Bacuri, Maranhão</v>
  </rv>
  <rv s="1">
    <fb>-1.7027777777777999</fb>
    <v>9</v>
  </rv>
  <rv s="1">
    <fb>-45.133888888888997</fb>
    <v>9</v>
  </rv>
  <rv s="1">
    <fb>18654</fb>
    <v>8</v>
  </rv>
  <rv s="11">
    <v>#VALUE!</v>
    <v>en-US</v>
    <v>b1826b1a-4253-6367-80c5-579328fbc356</v>
    <v>536870912</v>
    <v>1</v>
    <v>2398</v>
    <v>113</v>
    <v>Bacuri, Maranhão</v>
    <v>92</v>
    <v>5</v>
    <v>Map</v>
    <v>6</v>
    <v>57</v>
    <v>62</v>
    <v>9811</v>
    <v>3</v>
    <v>Bacuri is a municipality in the state of Maranhão in the Northeast region of Brazil. Tajé, an extinct Jê language, was once spoken in the municipality.</v>
    <v>9812</v>
    <v>9813</v>
    <v>9814</v>
    <v>Bacuri, Maranhão</v>
    <v>9815</v>
    <v>93</v>
    <v>Bacuri, Maranhão</v>
    <v>mdp/vdpid/6389393241048875009</v>
  </rv>
  <rv s="0">
    <v>536870912</v>
    <v>Bacurituba</v>
    <v>1d81860b-ee61-b889-aaed-8e39166eee5c</v>
    <v>en-US</v>
    <v>Map</v>
  </rv>
  <rv s="1">
    <fb>674.51199999999994</fb>
    <v>8</v>
  </rv>
  <rv s="2">
    <v>1067</v>
    <v>6</v>
    <v>2399</v>
    <v>7</v>
    <v>0</v>
    <v>Image of Bacurituba</v>
  </rv>
  <rv s="1">
    <fb>-2.7058333333332998</fb>
    <v>9</v>
  </rv>
  <rv s="4">
    <v>https://www.bing.com/search?q=bacurituba+maranhao&amp;form=skydnc</v>
    <v>Learn more on Bing</v>
  </rv>
  <rv s="1">
    <fb>-44.737777777778</fb>
    <v>9</v>
  </rv>
  <rv s="1">
    <fb>5255</fb>
    <v>8</v>
  </rv>
  <rv s="12">
    <v>#VALUE!</v>
    <v>en-US</v>
    <v>1d81860b-ee61-b889-aaed-8e39166eee5c</v>
    <v>536870912</v>
    <v>1</v>
    <v>2400</v>
    <v>120</v>
    <v>Bacurituba</v>
    <v>4</v>
    <v>5</v>
    <v>Map</v>
    <v>6</v>
    <v>7</v>
    <v>62</v>
    <v>9818</v>
    <v>3</v>
    <v>Bacurituba is a municipality in the state of Maranhão in the Northeast region of Brazil. The municipality contains a small part of the Baixada Maranhense Environmental Protection Area, a 1,775,035.6 hectares sustainable use conservation unit ...</v>
    <v>9819</v>
    <v>9820</v>
    <v>9821</v>
    <v>9822</v>
    <v>Bacurituba</v>
    <v>9823</v>
    <v>Bacurituba</v>
    <v>mdp/vdpid/6485568519462191105</v>
  </rv>
  <rv s="0">
    <v>536870912</v>
    <v>Balsas, Maranhão</v>
    <v>165cc6bc-41b1-cc15-4278-666aa9f5d557</v>
    <v>en-US</v>
    <v>Map</v>
  </rv>
  <rv s="1">
    <fb>13141.637000000001</fb>
    <v>8</v>
  </rv>
  <rv s="2">
    <v>1068</v>
    <v>6</v>
    <v>2401</v>
    <v>7</v>
    <v>0</v>
    <v>Image of Balsas, Maranhão</v>
  </rv>
  <rv s="1">
    <fb>-7.5327777777777998</fb>
    <v>9</v>
  </rv>
  <rv s="0">
    <v>805306368</v>
    <v>Erik Augusto Costa e Silva (Mayor)</v>
    <v>b9e0804d-129a-b6ba-adf3-4d1821b8e73b</v>
    <v>en-US</v>
    <v>Generic</v>
  </rv>
  <rv s="3">
    <v>311</v>
  </rv>
  <rv s="1">
    <fb>-46.035833333333002</fb>
    <v>9</v>
  </rv>
  <rv s="1">
    <fb>101616</fb>
    <v>8</v>
  </rv>
  <rv s="10">
    <v>#VALUE!</v>
    <v>en-US</v>
    <v>165cc6bc-41b1-cc15-4278-666aa9f5d557</v>
    <v>536870912</v>
    <v>1</v>
    <v>2402</v>
    <v>91</v>
    <v>Balsas, Maranhão</v>
    <v>92</v>
    <v>5</v>
    <v>Map</v>
    <v>6</v>
    <v>7</v>
    <v>62</v>
    <v>9826</v>
    <v>3</v>
    <v>Balsas is a city in the state of Maranhão, northeast Brazil. It is located in southern Maranhão, 800 km from the capital of the state, São Luís.</v>
    <v>9827</v>
    <v>9828</v>
    <v>9830</v>
    <v>9831</v>
    <v>Balsas, Maranhão</v>
    <v>9832</v>
    <v>Balsas, Maranhão</v>
    <v>mdp/vdpid/6393897677624442881</v>
  </rv>
  <rv s="0">
    <v>536870912</v>
    <v>Barão de Grajaú</v>
    <v>5b798a4a-fd65-4707-e505-15efb559297d</v>
    <v>en-US</v>
    <v>Map</v>
  </rv>
  <rv s="1">
    <fb>2247.2289999999998</fb>
    <v>8</v>
  </rv>
  <rv s="2">
    <v>1069</v>
    <v>6</v>
    <v>2403</v>
    <v>7</v>
    <v>0</v>
    <v>Image of Barão de Grajaú</v>
  </rv>
  <rv s="1">
    <fb>-6.7558333333332996</fb>
    <v>9</v>
  </rv>
  <rv s="4">
    <v>https://www.bing.com/search?q=bar%c3%a3o+de+graja%c3%ba+maranhao&amp;form=skydnc</v>
    <v>Learn more on Bing</v>
  </rv>
  <rv s="1">
    <fb>-43.023888888888997</fb>
    <v>9</v>
  </rv>
  <rv s="1">
    <fb>19026</fb>
    <v>8</v>
  </rv>
  <rv s="9">
    <v>#VALUE!</v>
    <v>en-US</v>
    <v>5b798a4a-fd65-4707-e505-15efb559297d</v>
    <v>536870912</v>
    <v>1</v>
    <v>2404</v>
    <v>72</v>
    <v>Barão de Grajaú</v>
    <v>4</v>
    <v>5</v>
    <v>Map</v>
    <v>6</v>
    <v>64</v>
    <v>62</v>
    <v>9835</v>
    <v>3</v>
    <v>Barão de Grajaú is a municipality in the state of Maranhão in the Northeast region of Brazil.</v>
    <v>9836</v>
    <v>9837</v>
    <v>9838</v>
    <v>9839</v>
    <v>Barão de Grajaú</v>
    <v>9840</v>
    <v>93</v>
    <v>Barão de Grajaú</v>
    <v>mdp/vdpid/6489937770868375553</v>
  </rv>
  <rv s="0">
    <v>536870912</v>
    <v>Barra do Corda</v>
    <v>a7a673ba-e7c4-d73b-abba-862d390a75c7</v>
    <v>en-US</v>
    <v>Map</v>
  </rv>
  <rv s="1">
    <fb>5202.7020000000002</fb>
    <v>8</v>
  </rv>
  <rv s="2">
    <v>1070</v>
    <v>6</v>
    <v>2405</v>
    <v>7</v>
    <v>0</v>
    <v>Image of Barra do Corda</v>
  </rv>
  <rv s="1">
    <fb>-5.5058333333332996</fb>
    <v>9</v>
  </rv>
  <rv s="4">
    <v>https://www.bing.com/search?q=barra+do+corda+maranhao&amp;form=skydnc</v>
    <v>Learn more on Bing</v>
  </rv>
  <rv s="1">
    <fb>-45.242777777778002</fb>
    <v>9</v>
  </rv>
  <rv s="1">
    <fb>84532</fb>
    <v>8</v>
  </rv>
  <rv s="12">
    <v>#VALUE!</v>
    <v>en-US</v>
    <v>a7a673ba-e7c4-d73b-abba-862d390a75c7</v>
    <v>536870912</v>
    <v>1</v>
    <v>2406</v>
    <v>120</v>
    <v>Barra do Corda</v>
    <v>4</v>
    <v>5</v>
    <v>Map</v>
    <v>6</v>
    <v>7</v>
    <v>62</v>
    <v>9843</v>
    <v>3</v>
    <v>Barra do Corda is a municipality in the state of Maranhão in the Northeast region of Brazil.</v>
    <v>9844</v>
    <v>9845</v>
    <v>9846</v>
    <v>9847</v>
    <v>Barra do Corda</v>
    <v>9848</v>
    <v>Barra do Corda</v>
    <v>mdp/vdpid/6390604351680806913</v>
  </rv>
  <rv s="0">
    <v>536870912</v>
    <v>Barreirinhas</v>
    <v>0d079fb7-43a3-195c-0eac-5e5b2921fb2e</v>
    <v>en-US</v>
    <v>Map</v>
  </rv>
  <rv s="1">
    <fb>3111.2959999999998</fb>
    <v>8</v>
  </rv>
  <rv s="2">
    <v>1071</v>
    <v>6</v>
    <v>2407</v>
    <v>7</v>
    <v>0</v>
    <v>Image of Barreirinhas</v>
  </rv>
  <rv s="4">
    <v>https://www.bing.com/search?q=barreirinhas+maranhao&amp;form=skydnc</v>
    <v>Learn more on Bing</v>
  </rv>
  <rv s="1">
    <fb>-42.825833333333001</fb>
    <v>9</v>
  </rv>
  <rv s="1">
    <fb>63891</fb>
    <v>8</v>
  </rv>
  <rv s="9">
    <v>#VALUE!</v>
    <v>en-US</v>
    <v>0d079fb7-43a3-195c-0eac-5e5b2921fb2e</v>
    <v>536870912</v>
    <v>1</v>
    <v>2408</v>
    <v>72</v>
    <v>Barreirinhas</v>
    <v>4</v>
    <v>5</v>
    <v>Map</v>
    <v>6</v>
    <v>64</v>
    <v>62</v>
    <v>9851</v>
    <v>3</v>
    <v>Barreirinhas is a municipality in the state of Maranhão in the Northeast region of Brazil. The municipality contains part of the 1,535,310 hectares Upaon-Açu/Miritiba/Alto Preguiças Environmental Protection Area, created in 1992.</v>
    <v>9852</v>
    <v>1563</v>
    <v>9853</v>
    <v>9854</v>
    <v>Barreirinhas</v>
    <v>9855</v>
    <v>93</v>
    <v>Barreirinhas</v>
    <v>mdp/vdpid/6485735608302960641</v>
  </rv>
  <rv s="0">
    <v>536870912</v>
    <v>Bela Vista do Maranhão</v>
    <v>527e0edf-734a-173f-cc83-5a5aec2c14f9</v>
    <v>en-US</v>
    <v>Map</v>
  </rv>
  <rv s="1">
    <fb>252.524</fb>
    <v>8</v>
  </rv>
  <rv s="2">
    <v>1072</v>
    <v>6</v>
    <v>2409</v>
    <v>7</v>
    <v>0</v>
    <v>Image of Bela Vista do Maranhão</v>
  </rv>
  <rv s="1">
    <fb>-3.7308333333333001</fb>
    <v>9</v>
  </rv>
  <rv s="4">
    <v>https://www.bing.com/search?q=bela+vista+do+maranh%c3%a3o&amp;form=skydnc</v>
    <v>Learn more on Bing</v>
  </rv>
  <rv s="1">
    <fb>-45.314999999999998</fb>
    <v>9</v>
  </rv>
  <rv s="1">
    <fb>11750</fb>
    <v>8</v>
  </rv>
  <rv s="12">
    <v>#VALUE!</v>
    <v>en-US</v>
    <v>527e0edf-734a-173f-cc83-5a5aec2c14f9</v>
    <v>536870912</v>
    <v>1</v>
    <v>2410</v>
    <v>120</v>
    <v>Bela Vista do Maranhão</v>
    <v>4</v>
    <v>5</v>
    <v>Map</v>
    <v>6</v>
    <v>7</v>
    <v>62</v>
    <v>9858</v>
    <v>3</v>
    <v>Bela Vista do Maranhão is a municipality in the state of Maranhão in the Northeast region of Brazil. The municipality contains a small part of the Baixada Maranhense Environmental Protection Area, a 1,775,035.6 hectares sustainable use ...</v>
    <v>9859</v>
    <v>9860</v>
    <v>9861</v>
    <v>9862</v>
    <v>Bela Vista do Maranhão</v>
    <v>9863</v>
    <v>Bela Vista do Maranhão</v>
    <v>mdp/vdpid/6390306702410907649</v>
  </rv>
  <rv s="0">
    <v>536870912</v>
    <v>Belágua</v>
    <v>68fd7db1-a3c2-1b86-5816-ef826133f9c8</v>
    <v>en-US</v>
    <v>Map</v>
  </rv>
  <rv s="1">
    <fb>499.42700000000002</fb>
    <v>8</v>
  </rv>
  <rv s="1">
    <fb>-3.1549999999999998</fb>
    <v>9</v>
  </rv>
  <rv s="4">
    <v>https://www.bing.com/search?q=bel%c3%a1gua+maranhao&amp;form=skydnc</v>
    <v>Learn more on Bing</v>
  </rv>
  <rv s="1">
    <fb>-43.51</fb>
    <v>9</v>
  </rv>
  <rv s="1">
    <fb>8460</fb>
    <v>8</v>
  </rv>
  <rv s="16">
    <v>#VALUE!</v>
    <v>en-US</v>
    <v>68fd7db1-a3c2-1b86-5816-ef826133f9c8</v>
    <v>536870912</v>
    <v>1</v>
    <v>2412</v>
    <v>151</v>
    <v>Belágua</v>
    <v>4</v>
    <v>137</v>
    <v>Map</v>
    <v>6</v>
    <v>7</v>
    <v>62</v>
    <v>9866</v>
    <v>3</v>
    <v>Belágua is a municipality in the state of Maranhão in the Northeast region of Brazil. The municipality contains part of the 1,535,310 hectares Upaon-Açu/Miritiba/Alto Preguiças Environmental Protection Area, created in 1992.</v>
    <v>9867</v>
    <v>9868</v>
    <v>9869</v>
    <v>Belágua</v>
    <v>9870</v>
    <v>Belágua</v>
    <v>mdp/vdpid/6486499052111265793</v>
  </rv>
  <rv s="0">
    <v>536870912</v>
    <v>Benedito Leite</v>
    <v>02649a67-5789-728f-5ee7-817c0a083e95</v>
    <v>en-US</v>
    <v>Map</v>
  </rv>
  <rv s="1">
    <fb>1781.7339999999999</fb>
    <v>8</v>
  </rv>
  <rv s="2">
    <v>1073</v>
    <v>6</v>
    <v>2413</v>
    <v>7</v>
    <v>0</v>
    <v>Image of Benedito Leite</v>
  </rv>
  <rv s="1">
    <fb>-7.2227777777778002</fb>
    <v>9</v>
  </rv>
  <rv s="4">
    <v>https://www.bing.com/search?q=benedito+leite+maranhao&amp;form=skydnc</v>
    <v>Learn more on Bing</v>
  </rv>
  <rv s="1">
    <fb>-44.557777777778</fb>
    <v>9</v>
  </rv>
  <rv s="1">
    <fb>5638</fb>
    <v>8</v>
  </rv>
  <rv s="9">
    <v>#VALUE!</v>
    <v>en-US</v>
    <v>02649a67-5789-728f-5ee7-817c0a083e95</v>
    <v>536870912</v>
    <v>1</v>
    <v>2414</v>
    <v>72</v>
    <v>Benedito Leite</v>
    <v>4</v>
    <v>5</v>
    <v>Map</v>
    <v>6</v>
    <v>57</v>
    <v>62</v>
    <v>9873</v>
    <v>3</v>
    <v>Benedito Leite is a municipality in the state of Maranhão in the Northeast region of Brazil.</v>
    <v>9874</v>
    <v>9875</v>
    <v>9876</v>
    <v>9877</v>
    <v>Benedito Leite</v>
    <v>9878</v>
    <v>157</v>
    <v>Benedito Leite</v>
    <v>mdp/vdpid/6489816136035598337</v>
  </rv>
  <rv s="0">
    <v>536870912</v>
    <v>Bequimão</v>
    <v>c5aeec13-288a-d3b8-3dbf-6399f7a3cf49</v>
    <v>en-US</v>
    <v>Map</v>
  </rv>
  <rv s="1">
    <fb>768.95699999999999</fb>
    <v>8</v>
  </rv>
  <rv s="2">
    <v>1074</v>
    <v>6</v>
    <v>2415</v>
    <v>7</v>
    <v>0</v>
    <v>Image of Bequimão</v>
  </rv>
  <rv s="1">
    <fb>-2.4488888888889</fb>
    <v>9</v>
  </rv>
  <rv s="4">
    <v>https://www.bing.com/search?q=bequim%c3%a3o+maranhao&amp;form=skydnc</v>
    <v>Learn more on Bing</v>
  </rv>
  <rv s="1">
    <fb>-44.782777777778001</fb>
    <v>9</v>
  </rv>
  <rv s="1">
    <fb>19580</fb>
    <v>8</v>
  </rv>
  <rv s="12">
    <v>#VALUE!</v>
    <v>en-US</v>
    <v>c5aeec13-288a-d3b8-3dbf-6399f7a3cf49</v>
    <v>536870912</v>
    <v>1</v>
    <v>2416</v>
    <v>120</v>
    <v>Bequimão</v>
    <v>4</v>
    <v>5</v>
    <v>Map</v>
    <v>6</v>
    <v>7</v>
    <v>62</v>
    <v>9881</v>
    <v>3</v>
    <v>Bequimão is a municipality in the state of Maranhão in the Northeast region of Brazil. The municipality contains a small part of the Baixada Maranhense Environmental Protection Area, a 1,775,035.6 hectares sustainable use conservation unit ...</v>
    <v>9882</v>
    <v>9883</v>
    <v>9884</v>
    <v>9885</v>
    <v>Bequimão</v>
    <v>9886</v>
    <v>Bequimão</v>
    <v>mdp/vdpid/6485548522111238145</v>
  </rv>
  <rv s="0">
    <v>536870912</v>
    <v>Bernardo do Mearim</v>
    <v>be40e611-a444-95dd-bdab-dbaf8a58396d</v>
    <v>en-US</v>
    <v>Map</v>
  </rv>
  <rv s="1">
    <fb>248.68600000000001</fb>
    <v>8</v>
  </rv>
  <rv s="1">
    <fb>-4.5838888888889002</fb>
    <v>9</v>
  </rv>
  <rv s="4">
    <v>https://www.bing.com/search?q=bernardo+do+mearim+maranhao&amp;form=skydnc</v>
    <v>Learn more on Bing</v>
  </rv>
  <rv s="1">
    <fb>-44.763888888888999</fb>
    <v>9</v>
  </rv>
  <rv s="1">
    <fb>5840</fb>
    <v>8</v>
  </rv>
  <rv s="16">
    <v>#VALUE!</v>
    <v>en-US</v>
    <v>be40e611-a444-95dd-bdab-dbaf8a58396d</v>
    <v>536870912</v>
    <v>1</v>
    <v>2418</v>
    <v>151</v>
    <v>Bernardo do Mearim</v>
    <v>4</v>
    <v>137</v>
    <v>Map</v>
    <v>6</v>
    <v>7</v>
    <v>62</v>
    <v>9889</v>
    <v>3</v>
    <v>Bernardo do Mearim is a municipality in the state of Maranhão in the Northeast region of Brazil.</v>
    <v>9890</v>
    <v>9891</v>
    <v>9892</v>
    <v>Bernardo do Mearim</v>
    <v>9893</v>
    <v>Bernardo do Mearim</v>
    <v>mdp/vdpid/6486611060949254145</v>
  </rv>
  <rv s="0">
    <v>536870912</v>
    <v>Boa Vista do Gurupi</v>
    <v>482e0e3e-f2a2-a30b-d505-d9477f6e5f2d</v>
    <v>en-US</v>
    <v>Map</v>
  </rv>
  <rv s="1">
    <fb>403.46</fb>
    <v>8</v>
  </rv>
  <rv s="2">
    <v>1075</v>
    <v>6</v>
    <v>2419</v>
    <v>7</v>
    <v>0</v>
    <v>Image of Boa Vista do Gurupi</v>
  </rv>
  <rv s="1">
    <fb>-1.7877777777777999</fb>
    <v>9</v>
  </rv>
  <rv s="4">
    <v>https://www.bing.com/search?q=boa+vista+do+gurupi+maranhao&amp;form=skydnc</v>
    <v>Learn more on Bing</v>
  </rv>
  <rv s="1">
    <fb>-46.302777777777997</fb>
    <v>9</v>
  </rv>
  <rv s="1">
    <fb>8382</fb>
    <v>8</v>
  </rv>
  <rv s="9">
    <v>#VALUE!</v>
    <v>en-US</v>
    <v>482e0e3e-f2a2-a30b-d505-d9477f6e5f2d</v>
    <v>536870912</v>
    <v>1</v>
    <v>2420</v>
    <v>72</v>
    <v>Boa Vista do Gurupi</v>
    <v>4</v>
    <v>5</v>
    <v>Map</v>
    <v>6</v>
    <v>57</v>
    <v>62</v>
    <v>9896</v>
    <v>3</v>
    <v>Boa Vista do Gurupi is a municipality in the state of Maranhão in the Northeast region of Brazil.</v>
    <v>9897</v>
    <v>9898</v>
    <v>9899</v>
    <v>9900</v>
    <v>Boa Vista do Gurupi</v>
    <v>9901</v>
    <v>157</v>
    <v>Boa Vista do Gurupi</v>
    <v>mdp/vdpid/6389355627134582785</v>
  </rv>
  <rv s="0">
    <v>536870912</v>
    <v>Bom Jardim, Maranhão</v>
    <v>88edf9a6-d943-7c7d-1efe-b7efb14999b5</v>
    <v>en-US</v>
    <v>Map</v>
  </rv>
  <rv s="1">
    <fb>6590.4750000000004</fb>
    <v>8</v>
  </rv>
  <rv s="2">
    <v>1076</v>
    <v>6</v>
    <v>2421</v>
    <v>7</v>
    <v>0</v>
    <v>Image of Bom Jardim, Maranhão</v>
  </rv>
  <rv s="1">
    <fb>-3.5649999999999999</fb>
    <v>9</v>
  </rv>
  <rv s="4">
    <v>https://www.bing.com/search?q=bom+jardim+maranhao&amp;form=skydnc</v>
    <v>Learn more on Bing</v>
  </rv>
  <rv s="1">
    <fb>-45.993888888889003</fb>
    <v>9</v>
  </rv>
  <rv s="1">
    <fb>33145</fb>
    <v>8</v>
  </rv>
  <rv s="12">
    <v>#VALUE!</v>
    <v>en-US</v>
    <v>88edf9a6-d943-7c7d-1efe-b7efb14999b5</v>
    <v>536870912</v>
    <v>1</v>
    <v>2422</v>
    <v>120</v>
    <v>Bom Jardim, Maranhão</v>
    <v>4</v>
    <v>5</v>
    <v>Map</v>
    <v>6</v>
    <v>7</v>
    <v>62</v>
    <v>9904</v>
    <v>3</v>
    <v>Bom Jardim is a municipality in the state of Maranhão in the Northeast region of Brazil. The population is 41,822. The former mayor of Bom Jardim, Lidiane Leite, was arrested for the embezzlement of US$4 million from the municipality.</v>
    <v>9905</v>
    <v>9906</v>
    <v>9907</v>
    <v>9908</v>
    <v>Bom Jardim, Maranhão</v>
    <v>9909</v>
    <v>Bom Jardim, Maranhão</v>
    <v>mdp/vdpid/6390291855061286913</v>
  </rv>
  <rv s="0">
    <v>536870912</v>
    <v>Bom Jesus das Selvas</v>
    <v>eb20f45b-8743-46f3-3ede-586f9f26cfe9</v>
    <v>en-US</v>
    <v>Map</v>
  </rv>
  <rv s="1">
    <fb>2679.4180000000001</fb>
    <v>8</v>
  </rv>
  <rv s="2">
    <v>1077</v>
    <v>6</v>
    <v>2423</v>
    <v>7</v>
    <v>0</v>
    <v>Image of Bom Jesus das Selvas</v>
  </rv>
  <rv s="1">
    <fb>-4.42</fb>
    <v>9</v>
  </rv>
  <rv s="4">
    <v>https://www.bing.com/search?q=bom+jesus+das+selvas+maranhao&amp;form=skydnc</v>
    <v>Learn more on Bing</v>
  </rv>
  <rv s="1">
    <fb>-46.765000000000001</fb>
    <v>9</v>
  </rv>
  <rv s="1">
    <fb>28599</fb>
    <v>8</v>
  </rv>
  <rv s="12">
    <v>#VALUE!</v>
    <v>en-US</v>
    <v>eb20f45b-8743-46f3-3ede-586f9f26cfe9</v>
    <v>536870912</v>
    <v>1</v>
    <v>2424</v>
    <v>120</v>
    <v>Bom Jesus das Selvas</v>
    <v>4</v>
    <v>5</v>
    <v>Map</v>
    <v>6</v>
    <v>7</v>
    <v>62</v>
    <v>9912</v>
    <v>3</v>
    <v>Bom Jesus das Selvas is a municipality in the state of Maranhão in the Northeast region of Brazil.</v>
    <v>9913</v>
    <v>9914</v>
    <v>9915</v>
    <v>9916</v>
    <v>Bom Jesus das Selvas</v>
    <v>9917</v>
    <v>Bom Jesus das Selvas</v>
    <v>mdp/vdpid/6390368712712519681</v>
  </rv>
  <rv s="0">
    <v>536870912</v>
    <v>Bom Lugar</v>
    <v>c0a8ced8-0b09-3b52-8547-a9f226e2216c</v>
    <v>en-US</v>
    <v>Map</v>
  </rv>
  <rv s="1">
    <fb>446.44400000000002</fb>
    <v>8</v>
  </rv>
  <rv s="2">
    <v>1078</v>
    <v>6</v>
    <v>2425</v>
    <v>7</v>
    <v>0</v>
    <v>Image of Bom Lugar</v>
  </rv>
  <rv s="1">
    <fb>-4.22</fb>
    <v>9</v>
  </rv>
  <rv s="4">
    <v>https://www.bing.com/search?q=bom+lugar+maranhao&amp;form=skydnc</v>
    <v>Learn more on Bing</v>
  </rv>
  <rv s="1">
    <fb>-45.038888888888998</fb>
    <v>9</v>
  </rv>
  <rv s="1">
    <fb>12212</fb>
    <v>8</v>
  </rv>
  <rv s="12">
    <v>#VALUE!</v>
    <v>en-US</v>
    <v>c0a8ced8-0b09-3b52-8547-a9f226e2216c</v>
    <v>536870912</v>
    <v>1</v>
    <v>2426</v>
    <v>120</v>
    <v>Bom Lugar</v>
    <v>4</v>
    <v>5</v>
    <v>Map</v>
    <v>6</v>
    <v>7</v>
    <v>62</v>
    <v>9920</v>
    <v>3</v>
    <v>Bom Lugar is a municipality in the state of Maranhão in the Northeast region of Brazil.</v>
    <v>9921</v>
    <v>9922</v>
    <v>9923</v>
    <v>9924</v>
    <v>Bom Lugar</v>
    <v>9925</v>
    <v>Bom Lugar</v>
    <v>mdp/vdpid/6390515401431711745</v>
  </rv>
  <rv s="0">
    <v>536870912</v>
    <v>Brejo</v>
    <v>469c49f7-c45f-6fea-7a54-0aa4197fe258</v>
    <v>en-US</v>
    <v>Map</v>
  </rv>
  <rv s="1">
    <fb>1074.5</fb>
    <v>8</v>
  </rv>
  <rv s="1">
    <fb>-3.6838888888888999</fb>
    <v>9</v>
  </rv>
  <rv s="4">
    <v>https://www.bing.com/search?q=brejo+maranhao&amp;form=skydnc</v>
    <v>Learn more on Bing</v>
  </rv>
  <rv s="1">
    <fb>-42.75</fb>
    <v>9</v>
  </rv>
  <rv s="1">
    <fb>34120</fb>
    <v>8</v>
  </rv>
  <rv s="16">
    <v>#VALUE!</v>
    <v>en-US</v>
    <v>469c49f7-c45f-6fea-7a54-0aa4197fe258</v>
    <v>536870912</v>
    <v>1</v>
    <v>2428</v>
    <v>151</v>
    <v>Brejo</v>
    <v>4</v>
    <v>137</v>
    <v>Map</v>
    <v>6</v>
    <v>7</v>
    <v>62</v>
    <v>9928</v>
    <v>3</v>
    <v>Brejo is a municipality in the state of Maranhão in the Northeast region of Brazil.</v>
    <v>9929</v>
    <v>9930</v>
    <v>9931</v>
    <v>Brejo</v>
    <v>9932</v>
    <v>Brejo</v>
    <v>mdp/vdpid/6486559210577330177</v>
  </rv>
  <rv s="0">
    <v>536870912</v>
    <v>Brejo de Areia</v>
    <v>8897c353-d1e0-7526-e5d3-1ff4e338b4e2</v>
    <v>en-US</v>
    <v>Map</v>
  </rv>
  <rv s="1">
    <fb>482.892</fb>
    <v>8</v>
  </rv>
  <rv s="2">
    <v>1079</v>
    <v>6</v>
    <v>2429</v>
    <v>7</v>
    <v>0</v>
    <v>Image of Brejo de Areia</v>
  </rv>
  <rv s="1">
    <fb>-4.3338888888889002</fb>
    <v>9</v>
  </rv>
  <rv s="4">
    <v>https://www.bing.com/search?q=brejo+de+areia+maranhao&amp;form=skydnc</v>
    <v>Learn more on Bing</v>
  </rv>
  <rv s="1">
    <fb>-45.580833333332997</fb>
    <v>9</v>
  </rv>
  <rv s="1">
    <fb>9014</fb>
    <v>8</v>
  </rv>
  <rv s="9">
    <v>#VALUE!</v>
    <v>en-US</v>
    <v>8897c353-d1e0-7526-e5d3-1ff4e338b4e2</v>
    <v>536870912</v>
    <v>1</v>
    <v>2430</v>
    <v>72</v>
    <v>Brejo de Areia</v>
    <v>4</v>
    <v>5</v>
    <v>Map</v>
    <v>6</v>
    <v>57</v>
    <v>62</v>
    <v>9935</v>
    <v>3</v>
    <v>Brejo de Areia is a municipality in the state of Maranhão in the Northeast region of Brazil.</v>
    <v>9936</v>
    <v>9937</v>
    <v>9938</v>
    <v>9939</v>
    <v>Brejo de Areia</v>
    <v>9940</v>
    <v>157</v>
    <v>Brejo de Areia</v>
    <v>mdp/vdpid/6390513170263310337</v>
  </rv>
  <rv s="0">
    <v>536870912</v>
    <v>Buriti, Maranhão</v>
    <v>d4e87dea-2357-d892-bda6-7c4c67542d9b</v>
    <v>en-US</v>
    <v>Map</v>
  </rv>
  <rv s="1">
    <fb>1474.0409999999999</fb>
    <v>8</v>
  </rv>
  <rv s="2">
    <v>1080</v>
    <v>6</v>
    <v>2431</v>
    <v>7</v>
    <v>0</v>
    <v>Image of Buriti, Maranhão</v>
  </rv>
  <rv s="1">
    <fb>-3.9419444444443998</fb>
    <v>9</v>
  </rv>
  <rv s="1">
    <fb>-42.924999999999997</fb>
    <v>9</v>
  </rv>
  <rv s="1">
    <fb>28798</fb>
    <v>8</v>
  </rv>
  <rv s="13">
    <v>#VALUE!</v>
    <v>en-US</v>
    <v>d4e87dea-2357-d892-bda6-7c4c67542d9b</v>
    <v>536870912</v>
    <v>1</v>
    <v>2432</v>
    <v>125</v>
    <v>Buriti, Maranhão</v>
    <v>92</v>
    <v>5</v>
    <v>Map</v>
    <v>6</v>
    <v>57</v>
    <v>62</v>
    <v>9943</v>
    <v>3</v>
    <v>Buriti is a municipality in the state of Maranhão in the Northeast region of Brazil.</v>
    <v>9944</v>
    <v>9945</v>
    <v>9946</v>
    <v>Buriti, Maranhão</v>
    <v>9947</v>
    <v>Buriti, Maranhão</v>
    <v>mdp/vdpid/6486573985516486657</v>
  </rv>
  <rv s="0">
    <v>536870912</v>
    <v>Buriti Bravo</v>
    <v>c3c2fd84-85de-a120-9314-aec8659a58fa</v>
    <v>en-US</v>
    <v>Map</v>
  </rv>
  <rv s="1">
    <fb>1582.5250000000001</fb>
    <v>8</v>
  </rv>
  <rv s="1">
    <fb>-5.8369444444444003</fb>
    <v>9</v>
  </rv>
  <rv s="4">
    <v>https://www.bing.com/search?q=buriti+bravo+maranhao&amp;form=skydnc</v>
    <v>Learn more on Bing</v>
  </rv>
  <rv s="1">
    <fb>-43.833888888889</fb>
    <v>9</v>
  </rv>
  <rv s="1">
    <fb>22455</fb>
    <v>8</v>
  </rv>
  <rv s="16">
    <v>#VALUE!</v>
    <v>en-US</v>
    <v>c3c2fd84-85de-a120-9314-aec8659a58fa</v>
    <v>536870912</v>
    <v>1</v>
    <v>2434</v>
    <v>151</v>
    <v>Buriti Bravo</v>
    <v>4</v>
    <v>137</v>
    <v>Map</v>
    <v>6</v>
    <v>7</v>
    <v>62</v>
    <v>9950</v>
    <v>3</v>
    <v>Buriti Bravo is a municipality in the state of Maranhão in the Northeast region of Brazil.</v>
    <v>9951</v>
    <v>9952</v>
    <v>9953</v>
    <v>Buriti Bravo</v>
    <v>9954</v>
    <v>Buriti Bravo</v>
    <v>mdp/vdpid/6489736124083208193</v>
  </rv>
  <rv s="0">
    <v>536870912</v>
    <v>Buriticupu</v>
    <v>f576a411-9ab5-4ce2-e989-e04c98bf30b6</v>
    <v>en-US</v>
    <v>Map</v>
  </rv>
  <rv s="1">
    <fb>2545.44</fb>
    <v>8</v>
  </rv>
  <rv s="2">
    <v>1081</v>
    <v>6</v>
    <v>2435</v>
    <v>7</v>
    <v>0</v>
    <v>Image of Buriticupu</v>
  </rv>
  <rv s="1">
    <fb>-4.3458333333333004</fb>
    <v>9</v>
  </rv>
  <rv s="0">
    <v>805306368</v>
    <v>Zé Gomes (Mayor)</v>
    <v>efecdc20-1d1e-1fbd-1a00-60ffba7183a5</v>
    <v>en-US</v>
    <v>Generic</v>
  </rv>
  <rv s="3">
    <v>312</v>
  </rv>
  <rv s="4">
    <v>https://www.bing.com/search?q=buriticupu+maranhao&amp;form=skydnc</v>
    <v>Learn more on Bing</v>
  </rv>
  <rv s="1">
    <fb>-46.400833333332997</fb>
    <v>9</v>
  </rv>
  <rv s="1">
    <fb>55507</fb>
    <v>8</v>
  </rv>
  <rv s="8">
    <v>#VALUE!</v>
    <v>en-US</v>
    <v>f576a411-9ab5-4ce2-e989-e04c98bf30b6</v>
    <v>536870912</v>
    <v>1</v>
    <v>2436</v>
    <v>67</v>
    <v>Buriticupu</v>
    <v>4</v>
    <v>5</v>
    <v>Map</v>
    <v>6</v>
    <v>7</v>
    <v>62</v>
    <v>9957</v>
    <v>3</v>
    <v>Buriticupu is a municipality in Maranhão founded in 1994. Its population in 2020 was 72,983.</v>
    <v>9958</v>
    <v>9959</v>
    <v>9961</v>
    <v>9962</v>
    <v>9963</v>
    <v>Buriticupu</v>
    <v>9964</v>
    <v>Buriticupu</v>
    <v>mdp/vdpid/6390493140666548225</v>
  </rv>
  <rv s="0">
    <v>536870912</v>
    <v>Buritirana</v>
    <v>5a304d47-ab18-528b-9ce4-c8b1e8c9c68d</v>
    <v>en-US</v>
    <v>Map</v>
  </rv>
  <rv s="1">
    <fb>818.41600000000005</fb>
    <v>8</v>
  </rv>
  <rv s="2">
    <v>1082</v>
    <v>6</v>
    <v>2437</v>
    <v>7</v>
    <v>0</v>
    <v>Image of Buritirana</v>
  </rv>
  <rv s="1">
    <fb>-5.5927777777778003</fb>
    <v>9</v>
  </rv>
  <rv s="4">
    <v>https://www.bing.com/search?q=buritirana+maranhao&amp;form=skydnc</v>
    <v>Learn more on Bing</v>
  </rv>
  <rv s="1">
    <fb>-47.017777777778001</fb>
    <v>9</v>
  </rv>
  <rv s="1">
    <fb>15503</fb>
    <v>8</v>
  </rv>
  <rv s="12">
    <v>#VALUE!</v>
    <v>en-US</v>
    <v>5a304d47-ab18-528b-9ce4-c8b1e8c9c68d</v>
    <v>536870912</v>
    <v>1</v>
    <v>2438</v>
    <v>120</v>
    <v>Buritirana</v>
    <v>4</v>
    <v>5</v>
    <v>Map</v>
    <v>6</v>
    <v>64</v>
    <v>62</v>
    <v>9967</v>
    <v>3</v>
    <v>Buritirana is a municipality in the state of Maranhão in the Northeast region of Brazil.</v>
    <v>9968</v>
    <v>9969</v>
    <v>9970</v>
    <v>9971</v>
    <v>Buritirana</v>
    <v>9972</v>
    <v>Buritirana</v>
    <v>mdp/vdpid/6390452144415178753</v>
  </rv>
  <rv s="0">
    <v>536870912</v>
    <v>Cachoeira Grande</v>
    <v>31e2c847-321a-1621-87f9-ef0cf87b5309</v>
    <v>en-US</v>
    <v>Map</v>
  </rv>
  <rv s="1">
    <fb>705.63599999999997</fb>
    <v>8</v>
  </rv>
  <rv s="2">
    <v>1083</v>
    <v>6</v>
    <v>2439</v>
    <v>7</v>
    <v>0</v>
    <v>Image of Cachoeira Grande</v>
  </rv>
  <rv s="1">
    <fb>-2.9269444444444002</fb>
    <v>9</v>
  </rv>
  <rv s="4">
    <v>https://www.bing.com/search?q=cachoeira+grande+maranhao&amp;form=skydnc</v>
    <v>Learn more on Bing</v>
  </rv>
  <rv s="1">
    <fb>-44.057777777778</fb>
    <v>9</v>
  </rv>
  <rv s="1">
    <fb>9478</fb>
    <v>8</v>
  </rv>
  <rv s="9">
    <v>#VALUE!</v>
    <v>en-US</v>
    <v>31e2c847-321a-1621-87f9-ef0cf87b5309</v>
    <v>536870912</v>
    <v>1</v>
    <v>2440</v>
    <v>72</v>
    <v>Cachoeira Grande</v>
    <v>4</v>
    <v>5</v>
    <v>Map</v>
    <v>6</v>
    <v>57</v>
    <v>62</v>
    <v>9975</v>
    <v>3</v>
    <v>Cachoeira Grande is a municipality in the state of Maranhão in the Northeast region of Brazil. The municipality lies in the Munim River basin. The municipality contains part of the 1,535,310 hectares Upaon-Açu/Miritiba/Alto Preguiças ...</v>
    <v>9976</v>
    <v>9977</v>
    <v>9978</v>
    <v>9979</v>
    <v>Cachoeira Grande</v>
    <v>9980</v>
    <v>157</v>
    <v>Cachoeira Grande</v>
    <v>mdp/vdpid/6486373159707607041</v>
  </rv>
  <rv s="0">
    <v>536870912</v>
    <v>Cajapió</v>
    <v>a5bf472d-2edf-57a4-269d-b13ff4aa8ba1</v>
    <v>en-US</v>
    <v>Map</v>
  </rv>
  <rv s="1">
    <fb>908.721</fb>
    <v>8</v>
  </rv>
  <rv s="2">
    <v>1084</v>
    <v>6</v>
    <v>2441</v>
    <v>7</v>
    <v>0</v>
    <v>Image of Cajapió</v>
  </rv>
  <rv s="1">
    <fb>-2.96666667</fb>
    <v>9</v>
  </rv>
  <rv s="4">
    <v>https://www.bing.com/search?q=cajapi%c3%b3+maranhao&amp;form=skydnc</v>
    <v>Learn more on Bing</v>
  </rv>
  <rv s="1">
    <fb>-44.8</fb>
    <v>9</v>
  </rv>
  <rv s="1">
    <fb>11216</fb>
    <v>8</v>
  </rv>
  <rv s="12">
    <v>#VALUE!</v>
    <v>en-US</v>
    <v>a5bf472d-2edf-57a4-269d-b13ff4aa8ba1</v>
    <v>536870912</v>
    <v>1</v>
    <v>2442</v>
    <v>120</v>
    <v>Cajapió</v>
    <v>4</v>
    <v>5</v>
    <v>Map</v>
    <v>6</v>
    <v>57</v>
    <v>62</v>
    <v>9983</v>
    <v>3</v>
    <v>Cajapió is a municipality in the state of Maranhão in the Northeast region of Brazil. The municipality contains a small part of the Baixada Maranhense Environmental Protection Area, a 1,775,035.6 hectares sustainable use conservation unit ...</v>
    <v>9984</v>
    <v>9985</v>
    <v>9986</v>
    <v>9987</v>
    <v>Cajapió</v>
    <v>9988</v>
    <v>Cajapió</v>
    <v>mdp/vdpid/6486312967720665089</v>
  </rv>
  <rv s="0">
    <v>536870912</v>
    <v>Cajari</v>
    <v>cb88c99c-ccde-5fbc-b035-72fa191c0b4f</v>
    <v>en-US</v>
    <v>Map</v>
  </rv>
  <rv s="1">
    <fb>62.066000000000003</fb>
    <v>8</v>
  </rv>
  <rv s="2">
    <v>1085</v>
    <v>6</v>
    <v>2443</v>
    <v>7</v>
    <v>0</v>
    <v>Image of Cajari</v>
  </rv>
  <rv s="1">
    <fb>-3.3208333333333</fb>
    <v>9</v>
  </rv>
  <rv s="4">
    <v>https://www.bing.com/search?q=cajari+maranhao&amp;form=skydnc</v>
    <v>Learn more on Bing</v>
  </rv>
  <rv s="1">
    <fb>-45.010833333332997</fb>
    <v>9</v>
  </rv>
  <rv s="1">
    <fb>19451</fb>
    <v>8</v>
  </rv>
  <rv s="9">
    <v>#VALUE!</v>
    <v>en-US</v>
    <v>cb88c99c-ccde-5fbc-b035-72fa191c0b4f</v>
    <v>536870912</v>
    <v>1</v>
    <v>2444</v>
    <v>72</v>
    <v>Cajari</v>
    <v>4</v>
    <v>5</v>
    <v>Map</v>
    <v>6</v>
    <v>57</v>
    <v>62</v>
    <v>9991</v>
    <v>3</v>
    <v>Cajari is a municipality in the state of Maranhão in the Northeast region of Brazil. The municipality contains a small part of the Baixada Maranhense Environmental Protection Area, a 1,775,035.6 hectares sustainable use conservation unit created ...</v>
    <v>9992</v>
    <v>9993</v>
    <v>9994</v>
    <v>9995</v>
    <v>Cajari</v>
    <v>9996</v>
    <v>157</v>
    <v>Cajari</v>
    <v>mdp/vdpid/6486332063363366913</v>
  </rv>
  <rv s="0">
    <v>536870912</v>
    <v>Campestre do Maranhão</v>
    <v>298997fd-5e4a-7d67-8fff-8f85c4268199</v>
    <v>en-US</v>
    <v>Map</v>
  </rv>
  <rv s="1">
    <fb>615.37900000000002</fb>
    <v>8</v>
  </rv>
  <rv s="2">
    <v>1086</v>
    <v>6</v>
    <v>2445</v>
    <v>7</v>
    <v>0</v>
    <v>Image of Campestre do Maranhão</v>
  </rv>
  <rv s="1">
    <fb>-6.1719444444444003</fb>
    <v>9</v>
  </rv>
  <rv s="4">
    <v>https://www.bing.com/search?q=campestre+do+maranh%c3%a3o&amp;form=skydnc</v>
    <v>Learn more on Bing</v>
  </rv>
  <rv s="1">
    <fb>-47.363888888889001</fb>
    <v>9</v>
  </rv>
  <rv s="1">
    <fb>14453</fb>
    <v>8</v>
  </rv>
  <rv s="9">
    <v>#VALUE!</v>
    <v>en-US</v>
    <v>298997fd-5e4a-7d67-8fff-8f85c4268199</v>
    <v>536870912</v>
    <v>1</v>
    <v>2446</v>
    <v>72</v>
    <v>Campestre do Maranhão</v>
    <v>4</v>
    <v>5</v>
    <v>Map</v>
    <v>6</v>
    <v>57</v>
    <v>62</v>
    <v>9999</v>
    <v>3</v>
    <v>Campestre do Maranhão is a municipality in the state of Maranhão in the Northeast region of Brazil.</v>
    <v>10000</v>
    <v>10001</v>
    <v>10002</v>
    <v>10003</v>
    <v>Campestre do Maranhão</v>
    <v>10004</v>
    <v>157</v>
    <v>Campestre do Maranhão</v>
    <v>mdp/vdpid/6393480269197737985</v>
  </rv>
  <rv s="0">
    <v>536870912</v>
    <v>Cândido Mendes, Maranhão</v>
    <v>04245e9f-8500-88e2-6943-4fd68ed02f80</v>
    <v>en-US</v>
    <v>Map</v>
  </rv>
  <rv s="1">
    <fb>1731.7940000000001</fb>
    <v>8</v>
  </rv>
  <rv s="2">
    <v>1087</v>
    <v>6</v>
    <v>2447</v>
    <v>7</v>
    <v>0</v>
    <v>Image of Cândido Mendes, Maranhão</v>
  </rv>
  <rv s="1">
    <fb>-1.4469444444444</fb>
    <v>9</v>
  </rv>
  <rv s="4">
    <v>https://www.bing.com/search?q=c%c3%a2ndido+mendes+brazil&amp;form=skydnc</v>
    <v>Learn more on Bing</v>
  </rv>
  <rv s="1">
    <fb>-45.716944444444003</fb>
    <v>9</v>
  </rv>
  <rv s="1">
    <fb>19932</fb>
    <v>8</v>
  </rv>
  <rv s="12">
    <v>#VALUE!</v>
    <v>en-US</v>
    <v>04245e9f-8500-88e2-6943-4fd68ed02f80</v>
    <v>536870912</v>
    <v>1</v>
    <v>2448</v>
    <v>120</v>
    <v>Cândido Mendes, Maranhão</v>
    <v>4</v>
    <v>5</v>
    <v>Map</v>
    <v>6</v>
    <v>7</v>
    <v>62</v>
    <v>10007</v>
    <v>3</v>
    <v>Cândido Mendes is a Brazilian municipality in the state of Maranhão. It has a population of 20,278 and an area of 1641 km².</v>
    <v>10008</v>
    <v>10009</v>
    <v>10010</v>
    <v>10011</v>
    <v>Cândido Mendes, Maranhão</v>
    <v>10012</v>
    <v>Cândido Mendes, Maranhão</v>
    <v>mdp/vdpid/6389188285142401025</v>
  </rv>
  <rv s="0">
    <v>536870912</v>
    <v>Cantanhede, Maranhão</v>
    <v>a307dc67-2760-cb98-1b96-9024ca38822b</v>
    <v>en-US</v>
    <v>Map</v>
  </rv>
  <rv s="1">
    <fb>773.01</fb>
    <v>8</v>
  </rv>
  <rv s="2">
    <v>1088</v>
    <v>6</v>
    <v>2449</v>
    <v>7</v>
    <v>0</v>
    <v>Image of Cantanhede, Maranhão</v>
  </rv>
  <rv s="1">
    <fb>-3.6327777777777999</fb>
    <v>9</v>
  </rv>
  <rv s="1">
    <fb>-44.376944444444</fb>
    <v>9</v>
  </rv>
  <rv s="1">
    <fb>24303</fb>
    <v>8</v>
  </rv>
  <rv s="13">
    <v>#VALUE!</v>
    <v>en-US</v>
    <v>a307dc67-2760-cb98-1b96-9024ca38822b</v>
    <v>536870912</v>
    <v>1</v>
    <v>2450</v>
    <v>125</v>
    <v>Cantanhede, Maranhão</v>
    <v>92</v>
    <v>5</v>
    <v>Map</v>
    <v>6</v>
    <v>7</v>
    <v>62</v>
    <v>10015</v>
    <v>3</v>
    <v>Cantanhede is a municipality in the state of Maranhão in the Northeast region of Brazil.</v>
    <v>10016</v>
    <v>10017</v>
    <v>10018</v>
    <v>Cantanhede, Maranhão</v>
    <v>10019</v>
    <v>Cantanhede, Maranhão</v>
    <v>mdp/vdpid/6486392472531369985</v>
  </rv>
  <rv s="0">
    <v>536870912</v>
    <v>Capinzal do Norte</v>
    <v>9f1bbaab-daa4-f225-e5d1-01507ec5e8b7</v>
    <v>en-US</v>
    <v>Map</v>
  </rv>
  <rv s="1">
    <fb>590.529</fb>
    <v>8</v>
  </rv>
  <rv s="2">
    <v>1089</v>
    <v>6</v>
    <v>2451</v>
    <v>7</v>
    <v>0</v>
    <v>Image of Capinzal do Norte</v>
  </rv>
  <rv s="1">
    <fb>-4.7277777777778001</fb>
    <v>9</v>
  </rv>
  <rv s="4">
    <v>https://www.bing.com/search?q=capinzal+do+norte+maranhao&amp;form=skydnc</v>
    <v>Learn more on Bing</v>
  </rv>
  <rv s="1">
    <fb>-44.326944444444003</fb>
    <v>9</v>
  </rv>
  <rv s="1">
    <fb>10935</fb>
    <v>8</v>
  </rv>
  <rv s="9">
    <v>#VALUE!</v>
    <v>en-US</v>
    <v>9f1bbaab-daa4-f225-e5d1-01507ec5e8b7</v>
    <v>536870912</v>
    <v>1</v>
    <v>2452</v>
    <v>72</v>
    <v>Capinzal do Norte</v>
    <v>4</v>
    <v>5</v>
    <v>Map</v>
    <v>6</v>
    <v>57</v>
    <v>62</v>
    <v>10022</v>
    <v>3</v>
    <v>Capinzal do Norte is a municipality in the state of Maranhão in the Northeast region of Brazil.</v>
    <v>10023</v>
    <v>10024</v>
    <v>10025</v>
    <v>10026</v>
    <v>Capinzal do Norte</v>
    <v>10027</v>
    <v>157</v>
    <v>Capinzal do Norte</v>
    <v>mdp/vdpid/6486624887690493953</v>
  </rv>
  <rv s="0">
    <v>536870912</v>
    <v>Carolina, Maranhão</v>
    <v>5d37ed39-75d0-f8cc-e2e1-687398b91237</v>
    <v>en-US</v>
    <v>Map</v>
  </rv>
  <rv s="1">
    <fb>6441.5590000000002</fb>
    <v>8</v>
  </rv>
  <rv s="2">
    <v>1090</v>
    <v>6</v>
    <v>2453</v>
    <v>7</v>
    <v>0</v>
    <v>Image of Carolina, Maranhão</v>
  </rv>
  <rv s="1">
    <fb>-7.3327777777777996</fb>
    <v>9</v>
  </rv>
  <rv s="1">
    <fb>-47.468888888888998</fb>
    <v>9</v>
  </rv>
  <rv s="1">
    <fb>24165</fb>
    <v>8</v>
  </rv>
  <rv s="11">
    <v>#VALUE!</v>
    <v>en-US</v>
    <v>5d37ed39-75d0-f8cc-e2e1-687398b91237</v>
    <v>536870912</v>
    <v>1</v>
    <v>2454</v>
    <v>113</v>
    <v>Carolina, Maranhão</v>
    <v>92</v>
    <v>5</v>
    <v>Map</v>
    <v>6</v>
    <v>57</v>
    <v>62</v>
    <v>10030</v>
    <v>3</v>
    <v>Carolina is a municipality in the state of Maranhão in the Northeast region of Brazil. Carolina is served by Brig. Lysias Augusto Rodrigues Airport. Carolina features a tropical savanna climate characterized by hot temperatures and distinct wet ...</v>
    <v>10031</v>
    <v>10032</v>
    <v>10033</v>
    <v>Carolina, Maranhão</v>
    <v>10034</v>
    <v>157</v>
    <v>Carolina, Maranhão</v>
    <v>mdp/vdpid/6393749587051413505</v>
  </rv>
  <rv s="0">
    <v>536870912</v>
    <v>Carutapera</v>
    <v>697cfc5a-d209-a909-4238-23c8992a1d60</v>
    <v>en-US</v>
    <v>Map</v>
  </rv>
  <rv s="1">
    <fb>1255</fb>
    <v>8</v>
  </rv>
  <rv s="2">
    <v>1091</v>
    <v>6</v>
    <v>2455</v>
    <v>7</v>
    <v>0</v>
    <v>Image of Carutapera</v>
  </rv>
  <rv s="1">
    <fb>-1.1950000000000001</fb>
    <v>9</v>
  </rv>
  <rv s="0">
    <v>805306368</v>
    <v>Airton Marques Silva (Mayor)</v>
    <v>ae49906c-9896-a21b-b205-1024ba4bd4e1</v>
    <v>en-US</v>
    <v>Generic</v>
  </rv>
  <rv s="3">
    <v>313</v>
  </rv>
  <rv s="4">
    <v>https://www.bing.com/search?q=carutapera+maranhao&amp;form=skydnc</v>
    <v>Learn more on Bing</v>
  </rv>
  <rv s="1">
    <fb>-46.02</fb>
    <v>9</v>
  </rv>
  <rv s="1">
    <fb>24238</fb>
    <v>8</v>
  </rv>
  <rv s="8">
    <v>#VALUE!</v>
    <v>en-US</v>
    <v>697cfc5a-d209-a909-4238-23c8992a1d60</v>
    <v>536870912</v>
    <v>1</v>
    <v>2456</v>
    <v>67</v>
    <v>Carutapera</v>
    <v>4</v>
    <v>5</v>
    <v>Map</v>
    <v>6</v>
    <v>7</v>
    <v>62</v>
    <v>10037</v>
    <v>3</v>
    <v>Carutapera is the northernmost city in the Brazilian state of Maranhão.</v>
    <v>10038</v>
    <v>10039</v>
    <v>10041</v>
    <v>10042</v>
    <v>10043</v>
    <v>Carutapera</v>
    <v>10044</v>
    <v>Carutapera</v>
    <v>mdp/vdpid/6389157339064172545</v>
  </rv>
  <rv s="0">
    <v>536870912</v>
    <v>Caxias, Maranhão</v>
    <v>287aa5f0-f43d-2a1e-ae0e-68dafcc49594</v>
    <v>en-US</v>
    <v>Map</v>
  </rv>
  <rv s="1">
    <fb>5150.6670000000004</fb>
    <v>8</v>
  </rv>
  <rv s="2">
    <v>1092</v>
    <v>6</v>
    <v>2457</v>
    <v>7</v>
    <v>0</v>
    <v>Image of Caxias, Maranhão</v>
  </rv>
  <rv s="1">
    <fb>-4.8588888888888997</fb>
    <v>9</v>
  </rv>
  <rv s="4">
    <v>https://www.bing.com/search?q=caxias+brazil&amp;form=skydnc</v>
    <v>Learn more on Bing</v>
  </rv>
  <rv s="1">
    <fb>-43.355833333333003</fb>
    <v>9</v>
  </rv>
  <rv s="1">
    <fb>156973</fb>
    <v>8</v>
  </rv>
  <rv s="9">
    <v>#VALUE!</v>
    <v>en-US</v>
    <v>287aa5f0-f43d-2a1e-ae0e-68dafcc49594</v>
    <v>536870912</v>
    <v>1</v>
    <v>2458</v>
    <v>72</v>
    <v>Caxias, Maranhão</v>
    <v>4</v>
    <v>5</v>
    <v>Map</v>
    <v>6</v>
    <v>7</v>
    <v>62</v>
    <v>10047</v>
    <v>3</v>
    <v>Caxias is a municipality in the state of Maranhão in the Northeast region of Brazil. It is the fifth largest city in the state, with a population of 165,525 inhabitants and an area of about 5,170 km2.</v>
    <v>10048</v>
    <v>10049</v>
    <v>10050</v>
    <v>10051</v>
    <v>Caxias, Maranhão</v>
    <v>10052</v>
    <v>157</v>
    <v>Caxias, Maranhão</v>
    <v>mdp/vdpid/6486757090139308034</v>
  </rv>
  <rv s="0">
    <v>536870912</v>
    <v>Cedral, Maranhão</v>
    <v>c380d7d6-0c0e-2964-bcfa-cb055c14c1f5</v>
    <v>en-US</v>
    <v>Map</v>
  </rv>
  <rv s="1">
    <fb>262.27800000000002</fb>
    <v>8</v>
  </rv>
  <rv s="2">
    <v>1093</v>
    <v>6</v>
    <v>2459</v>
    <v>7</v>
    <v>0</v>
    <v>Image of Cedral, Maranhão</v>
  </rv>
  <rv s="1">
    <fb>-2</fb>
    <v>9</v>
  </rv>
  <rv s="1">
    <fb>-44.535833333333002</fb>
    <v>9</v>
  </rv>
  <rv s="1">
    <fb>10693</fb>
    <v>8</v>
  </rv>
  <rv s="13">
    <v>#VALUE!</v>
    <v>en-US</v>
    <v>c380d7d6-0c0e-2964-bcfa-cb055c14c1f5</v>
    <v>536870912</v>
    <v>1</v>
    <v>2460</v>
    <v>125</v>
    <v>Cedral, Maranhão</v>
    <v>92</v>
    <v>5</v>
    <v>Map</v>
    <v>6</v>
    <v>57</v>
    <v>62</v>
    <v>10055</v>
    <v>3</v>
    <v>Cedral is a municipality in the state of Maranhão in the Northeast region of Brazil. The municipality contains a small part of the Baixada Maranhense Environmental Protection Area, a 1,775,035.6 hectares sustainable use conservation unit created ...</v>
    <v>10056</v>
    <v>10057</v>
    <v>10058</v>
    <v>Cedral, Maranhão</v>
    <v>10059</v>
    <v>Cedral, Maranhão</v>
    <v>mdp/vdpid/6412135754339713025</v>
  </rv>
  <rv s="0">
    <v>536870912</v>
    <v>Central do Maranhão</v>
    <v>0062e1a7-cb1a-e5dd-b934-e8ff8831ae94</v>
    <v>en-US</v>
    <v>Map</v>
  </rv>
  <rv s="1">
    <fb>319.053</fb>
    <v>8</v>
  </rv>
  <rv s="2">
    <v>1094</v>
    <v>6</v>
    <v>2461</v>
    <v>7</v>
    <v>0</v>
    <v>Image of Central do Maranhão</v>
  </rv>
  <rv s="1">
    <fb>-2.1988888888889</fb>
    <v>9</v>
  </rv>
  <rv s="4">
    <v>https://www.bing.com/search?q=central+do+maranh%c3%a3o&amp;form=skydnc</v>
    <v>Learn more on Bing</v>
  </rv>
  <rv s="1">
    <fb>-44.825833333333001</fb>
    <v>9</v>
  </rv>
  <rv s="1">
    <fb>8740</fb>
    <v>8</v>
  </rv>
  <rv s="12">
    <v>#VALUE!</v>
    <v>en-US</v>
    <v>0062e1a7-cb1a-e5dd-b934-e8ff8831ae94</v>
    <v>536870912</v>
    <v>1</v>
    <v>2462</v>
    <v>120</v>
    <v>Central do Maranhão</v>
    <v>4</v>
    <v>5</v>
    <v>Map</v>
    <v>6</v>
    <v>57</v>
    <v>62</v>
    <v>10062</v>
    <v>3</v>
    <v>Central do Maranhão is a municipality in the state of Maranhão in the Northeast region of Brazil. The municipality contains a small part of the Baixada Maranhense Environmental Protection Area, a 1,775,035.6 hectares sustainable use conservation ...</v>
    <v>10063</v>
    <v>10064</v>
    <v>10065</v>
    <v>10066</v>
    <v>Central do Maranhão</v>
    <v>10067</v>
    <v>Central do Maranhão</v>
    <v>mdp/vdpid/6485537638177570817</v>
  </rv>
  <rv s="0">
    <v>536870912</v>
    <v>Centro do Guilherme</v>
    <v>6a763fea-7a85-d772-2a33-95d40a36f16f</v>
    <v>en-US</v>
    <v>Map</v>
  </rv>
  <rv s="1">
    <fb>1167.848</fb>
    <v>8</v>
  </rv>
  <rv s="2">
    <v>1095</v>
    <v>6</v>
    <v>2463</v>
    <v>7</v>
    <v>0</v>
    <v>Image of Centro do Guilherme</v>
  </rv>
  <rv s="1">
    <fb>-2.3688888888888999</fb>
    <v>9</v>
  </rv>
  <rv s="4">
    <v>https://www.bing.com/search?q=centro+do+guilherme+maranhao&amp;form=skydnc</v>
    <v>Learn more on Bing</v>
  </rv>
  <rv s="1">
    <fb>12342</fb>
    <v>8</v>
  </rv>
  <rv s="12">
    <v>#VALUE!</v>
    <v>en-US</v>
    <v>6a763fea-7a85-d772-2a33-95d40a36f16f</v>
    <v>536870912</v>
    <v>1</v>
    <v>2464</v>
    <v>120</v>
    <v>Centro do Guilherme</v>
    <v>4</v>
    <v>5</v>
    <v>Map</v>
    <v>6</v>
    <v>7</v>
    <v>62</v>
    <v>10070</v>
    <v>3</v>
    <v>Centro do Guilherme is a municipality in the state of Maranhão in the Northeast region of Brazil.</v>
    <v>10071</v>
    <v>10072</v>
    <v>10073</v>
    <v>9719</v>
    <v>Centro do Guilherme</v>
    <v>10074</v>
    <v>Centro do Guilherme</v>
    <v>mdp/vdpid/6389420660287864833</v>
  </rv>
  <rv s="0">
    <v>536870912</v>
    <v>Centro Novo do Maranhão</v>
    <v>03aba943-863a-eda7-8bb8-f7b8f0fe697e</v>
    <v>en-US</v>
    <v>Map</v>
  </rv>
  <rv s="1">
    <fb>8294.8279999999995</fb>
    <v>8</v>
  </rv>
  <rv s="2">
    <v>1096</v>
    <v>6</v>
    <v>2465</v>
    <v>7</v>
    <v>0</v>
    <v>Image of Centro Novo do Maranhão</v>
  </rv>
  <rv s="1">
    <fb>-2.1069444444443999</fb>
    <v>9</v>
  </rv>
  <rv s="4">
    <v>https://www.bing.com/search?q=centro+novo+do+maranh%c3%a3o&amp;form=skydnc</v>
    <v>Learn more on Bing</v>
  </rv>
  <rv s="1">
    <fb>-46.127777777778</fb>
    <v>9</v>
  </rv>
  <rv s="1">
    <fb>21840</fb>
    <v>8</v>
  </rv>
  <rv s="9">
    <v>#VALUE!</v>
    <v>en-US</v>
    <v>03aba943-863a-eda7-8bb8-f7b8f0fe697e</v>
    <v>536870912</v>
    <v>1</v>
    <v>2466</v>
    <v>72</v>
    <v>Centro Novo do Maranhão</v>
    <v>4</v>
    <v>5</v>
    <v>Map</v>
    <v>6</v>
    <v>57</v>
    <v>62</v>
    <v>10077</v>
    <v>3</v>
    <v>Centro Novo do Maranhão is a municipality in the state of Maranhão in the Northeast region of Brazil. The municipality contains part of the 271,197 hectares Gurupi Biological Reserve, a full protected conservation unit created in 1988. Average ...</v>
    <v>10078</v>
    <v>10079</v>
    <v>10080</v>
    <v>10081</v>
    <v>Centro Novo do Maranhão</v>
    <v>10082</v>
    <v>157</v>
    <v>Centro Novo do Maranhão</v>
    <v>mdp/vdpid/6389414382387855361</v>
  </rv>
  <rv s="0">
    <v>536870912</v>
    <v>Chapadinha</v>
    <v>c2838287-9d0f-4d3b-3742-836bd8b34b49</v>
    <v>en-US</v>
    <v>Map</v>
  </rv>
  <rv s="1">
    <fb>3247.1590000000001</fb>
    <v>8</v>
  </rv>
  <rv s="2">
    <v>1097</v>
    <v>6</v>
    <v>2467</v>
    <v>7</v>
    <v>0</v>
    <v>Image of Chapadinha</v>
  </rv>
  <rv s="1">
    <fb>-3.7419444444444001</fb>
    <v>9</v>
  </rv>
  <rv s="4">
    <v>https://www.bing.com/search?q=chapadinha+brazil&amp;form=skydnc</v>
    <v>Learn more on Bing</v>
  </rv>
  <rv s="1">
    <fb>-43.36</fb>
    <v>9</v>
  </rv>
  <rv s="1">
    <fb>80195</fb>
    <v>8</v>
  </rv>
  <rv s="9">
    <v>#VALUE!</v>
    <v>en-US</v>
    <v>c2838287-9d0f-4d3b-3742-836bd8b34b49</v>
    <v>536870912</v>
    <v>1</v>
    <v>2468</v>
    <v>72</v>
    <v>Chapadinha</v>
    <v>4</v>
    <v>5</v>
    <v>Map</v>
    <v>6</v>
    <v>57</v>
    <v>62</v>
    <v>10085</v>
    <v>414</v>
    <v>Chapadinha is a Brazilian municipality in the state of Maranhão. It is located 235 km south-east of the state capital São Luís. The population is 80,195 and the total area is 3,247 km². The municipality lies in the Munim River basin. The ...</v>
    <v>10086</v>
    <v>10087</v>
    <v>10088</v>
    <v>10089</v>
    <v>Chapadinha</v>
    <v>10090</v>
    <v>157</v>
    <v>Chapadinha</v>
    <v>mdp/vdpid/6486534922738597889</v>
  </rv>
  <rv s="0">
    <v>536870912</v>
    <v>Cidelândia</v>
    <v>ab1ff4ec-b8e0-37b8-1a2b-eb7543b256af</v>
    <v>en-US</v>
    <v>Map</v>
  </rv>
  <rv s="1">
    <fb>1464.421</fb>
    <v>8</v>
  </rv>
  <rv s="2">
    <v>1098</v>
    <v>6</v>
    <v>2469</v>
    <v>7</v>
    <v>0</v>
    <v>Image of Cidelândia</v>
  </rv>
  <rv s="1">
    <fb>-5.1738888888889001</fb>
    <v>9</v>
  </rv>
  <rv s="4">
    <v>https://www.bing.com/search?q=cidel%c3%a2ndia+maranhao&amp;form=skydnc</v>
    <v>Learn more on Bing</v>
  </rv>
  <rv s="1">
    <fb>14777</fb>
    <v>8</v>
  </rv>
  <rv s="9">
    <v>#VALUE!</v>
    <v>en-US</v>
    <v>ab1ff4ec-b8e0-37b8-1a2b-eb7543b256af</v>
    <v>536870912</v>
    <v>1</v>
    <v>2470</v>
    <v>72</v>
    <v>Cidelândia</v>
    <v>4</v>
    <v>5</v>
    <v>Map</v>
    <v>6</v>
    <v>57</v>
    <v>62</v>
    <v>10093</v>
    <v>3</v>
    <v>Cidelândia is a municipality in the state of Maranhão in the Northeast region of Brazil.</v>
    <v>10094</v>
    <v>10095</v>
    <v>10096</v>
    <v>8000</v>
    <v>Cidelândia</v>
    <v>10097</v>
    <v>157</v>
    <v>Cidelândia</v>
    <v>mdp/vdpid/6390401571980574721</v>
  </rv>
  <rv s="0">
    <v>536870912</v>
    <v>Codó</v>
    <v>b200a40b-8be2-b0d6-84ea-4a46f4e6f504</v>
    <v>en-US</v>
    <v>Map</v>
  </rv>
  <rv s="1">
    <fb>4364.4989999999998</fb>
    <v>8</v>
  </rv>
  <rv s="2">
    <v>1099</v>
    <v>6</v>
    <v>2471</v>
    <v>7</v>
    <v>0</v>
    <v>Image of Codó</v>
  </rv>
  <rv s="1">
    <fb>-4.4550000000000001</fb>
    <v>9</v>
  </rv>
  <rv s="0">
    <v>805306368</v>
    <v>José Francisco (Mayor)</v>
    <v>6895c8f5-7116-4e49-bb33-cefe7d642bd8</v>
    <v>en-US</v>
    <v>Generic</v>
  </rv>
  <rv s="3">
    <v>314</v>
  </rv>
  <rv s="4">
    <v>https://www.bing.com/search?q=cod%c3%b3+brazil&amp;form=skydnc</v>
    <v>Learn more on Bing</v>
  </rv>
  <rv s="1">
    <fb>-43.885833333332997</fb>
    <v>9</v>
  </rv>
  <rv s="1">
    <fb>114269</fb>
    <v>8</v>
  </rv>
  <rv s="8">
    <v>#VALUE!</v>
    <v>en-US</v>
    <v>b200a40b-8be2-b0d6-84ea-4a46f4e6f504</v>
    <v>536870912</v>
    <v>1</v>
    <v>2472</v>
    <v>67</v>
    <v>Codó</v>
    <v>4</v>
    <v>5</v>
    <v>Map</v>
    <v>6</v>
    <v>7</v>
    <v>62</v>
    <v>10100</v>
    <v>3</v>
    <v>Codó is a city in the Maranhão, Brazil. It has an estimated population of 123,116 and an area of 4,361.344 km². Therefore, the sixth most populous municipality in the state. It has the largest concentration of religious centers of African origin ...</v>
    <v>10101</v>
    <v>10102</v>
    <v>10104</v>
    <v>10105</v>
    <v>10106</v>
    <v>Codó</v>
    <v>10107</v>
    <v>Codó</v>
    <v>mdp/vdpid/6486639681655013377</v>
  </rv>
  <rv s="0">
    <v>536870912</v>
    <v>Coelho Neto, Maranhão</v>
    <v>0353e4ff-b466-14cf-7e3d-9b65723b1d93</v>
    <v>en-US</v>
    <v>Map</v>
  </rv>
  <rv s="1">
    <fb>975.52300000000002</fb>
    <v>8</v>
  </rv>
  <rv s="2">
    <v>1100</v>
    <v>6</v>
    <v>2473</v>
    <v>7</v>
    <v>0</v>
    <v>Image of Coelho Neto, Maranhão</v>
  </rv>
  <rv s="1">
    <fb>-4.2569444444444002</fb>
    <v>9</v>
  </rv>
  <rv s="1">
    <fb>-43.012777777777998</fb>
    <v>9</v>
  </rv>
  <rv s="1">
    <fb>49621</fb>
    <v>8</v>
  </rv>
  <rv s="11">
    <v>#VALUE!</v>
    <v>en-US</v>
    <v>0353e4ff-b466-14cf-7e3d-9b65723b1d93</v>
    <v>536870912</v>
    <v>1</v>
    <v>2474</v>
    <v>113</v>
    <v>Coelho Neto, Maranhão</v>
    <v>92</v>
    <v>5</v>
    <v>Map</v>
    <v>6</v>
    <v>57</v>
    <v>62</v>
    <v>10110</v>
    <v>3</v>
    <v>Coelho Neto, Maranhão is a municipality in the state of Maranhão in the Northeast region of Brazil.</v>
    <v>10111</v>
    <v>10112</v>
    <v>10113</v>
    <v>Coelho Neto, Maranhão</v>
    <v>10114</v>
    <v>157</v>
    <v>Coelho Neto, Maranhão</v>
    <v>mdp/vdpid/6486744615826227201</v>
  </rv>
  <rv s="0">
    <v>536870912</v>
    <v>Colinas, Maranhão</v>
    <v>861140bd-cf5d-b85b-6085-72755a054fe0</v>
    <v>en-US</v>
    <v>Map</v>
  </rv>
  <rv s="1">
    <fb>1980.5519999999999</fb>
    <v>8</v>
  </rv>
  <rv s="2">
    <v>1101</v>
    <v>6</v>
    <v>2475</v>
    <v>7</v>
    <v>0</v>
    <v>Image of Colinas, Maranhão</v>
  </rv>
  <rv s="1">
    <fb>-6.0258333333333001</fb>
    <v>9</v>
  </rv>
  <rv s="1">
    <fb>-44.248888888888999</fb>
    <v>9</v>
  </rv>
  <rv s="1">
    <fb>41312</fb>
    <v>8</v>
  </rv>
  <rv s="11">
    <v>#VALUE!</v>
    <v>en-US</v>
    <v>861140bd-cf5d-b85b-6085-72755a054fe0</v>
    <v>536870912</v>
    <v>1</v>
    <v>2476</v>
    <v>113</v>
    <v>Colinas, Maranhão</v>
    <v>92</v>
    <v>5</v>
    <v>Map</v>
    <v>6</v>
    <v>57</v>
    <v>62</v>
    <v>10117</v>
    <v>3</v>
    <v>Colinas is a municipality in the state of Maranhão in the Northeast region of Brazil.</v>
    <v>10118</v>
    <v>10119</v>
    <v>10120</v>
    <v>Colinas, Maranhão</v>
    <v>10121</v>
    <v>157</v>
    <v>Colinas, Maranhão</v>
    <v>mdp/vdpid/6489740275252985857</v>
  </rv>
  <rv s="0">
    <v>536870912</v>
    <v>Conceição do Lago-Açu</v>
    <v>91ed1db3-cd21-e888-86c9-22d3194366d4</v>
    <v>en-US</v>
    <v>Map</v>
  </rv>
  <rv s="1">
    <fb>827.42600000000004</fb>
    <v>8</v>
  </rv>
  <rv s="2">
    <v>1102</v>
    <v>6</v>
    <v>2477</v>
    <v>7</v>
    <v>0</v>
    <v>Image of Conceição do Lago-Açu</v>
  </rv>
  <rv s="1">
    <fb>-3.8338888888888998</fb>
    <v>9</v>
  </rv>
  <rv s="4">
    <v>https://www.bing.com/search?q=concei%c3%a7%c3%a3o+do+lago-a%c3%a7u+maranhao&amp;form=skydnc</v>
    <v>Learn more on Bing</v>
  </rv>
  <rv s="1">
    <fb>-44.892777777778001</fb>
    <v>9</v>
  </rv>
  <rv s="1">
    <fb>14915</fb>
    <v>8</v>
  </rv>
  <rv s="12">
    <v>#VALUE!</v>
    <v>en-US</v>
    <v>91ed1db3-cd21-e888-86c9-22d3194366d4</v>
    <v>536870912</v>
    <v>1</v>
    <v>2478</v>
    <v>120</v>
    <v>Conceição do Lago-Açu</v>
    <v>4</v>
    <v>5</v>
    <v>Map</v>
    <v>6</v>
    <v>7</v>
    <v>62</v>
    <v>10124</v>
    <v>3</v>
    <v>Conceição do Lago-Açu is a municipality in the state of Maranhão in the Northeast region of Brazil. The municipality contains a small part of the Baixada Maranhense Environmental Protection Area, a 1,775,035.6 hectares sustainable use ...</v>
    <v>10125</v>
    <v>10126</v>
    <v>10127</v>
    <v>10128</v>
    <v>Conceição do Lago-Açu</v>
    <v>10129</v>
    <v>Conceição do Lago-Açu</v>
    <v>mdp/vdpid/6486386150775717889</v>
  </rv>
  <rv s="0">
    <v>536870912</v>
    <v>Coroatá</v>
    <v>113d9ac0-a779-24d9-f966-8a5e5614060a</v>
    <v>en-US</v>
    <v>Map</v>
  </rv>
  <rv s="1">
    <fb>2263.8229999999999</fb>
    <v>8</v>
  </rv>
  <rv s="2">
    <v>1103</v>
    <v>6</v>
    <v>2479</v>
    <v>7</v>
    <v>0</v>
    <v>Image of Coroatá</v>
  </rv>
  <rv s="1">
    <fb>-4.13</fb>
    <v>9</v>
  </rv>
  <rv s="0">
    <v>805306368</v>
    <v>Luís da Movelar filho (Mayor)</v>
    <v>ce9c0e48-019e-f07a-2dbc-72d6db7440c8</v>
    <v>en-US</v>
    <v>Generic</v>
  </rv>
  <rv s="3">
    <v>315</v>
  </rv>
  <rv s="4">
    <v>https://www.bing.com/search?q=coroat%c3%a1+brazil&amp;form=skydnc</v>
    <v>Learn more on Bing</v>
  </rv>
  <rv s="1">
    <fb>-44.123888888888999</fb>
    <v>9</v>
  </rv>
  <rv s="1">
    <fb>59566</fb>
    <v>8</v>
  </rv>
  <rv s="8">
    <v>#VALUE!</v>
    <v>en-US</v>
    <v>113d9ac0-a779-24d9-f966-8a5e5614060a</v>
    <v>536870912</v>
    <v>1</v>
    <v>2480</v>
    <v>67</v>
    <v>Coroatá</v>
    <v>4</v>
    <v>5</v>
    <v>Map</v>
    <v>6</v>
    <v>7</v>
    <v>62</v>
    <v>10132</v>
    <v>3</v>
    <v>Coroatá is a municipality in Maranhão.</v>
    <v>10133</v>
    <v>10134</v>
    <v>10136</v>
    <v>10137</v>
    <v>10138</v>
    <v>Coroatá</v>
    <v>10139</v>
    <v>Coroatá</v>
    <v>mdp/vdpid/6486438756525015042</v>
  </rv>
  <rv s="0">
    <v>536870912</v>
    <v>Cururupu</v>
    <v>0c04888f-ff93-3cb5-8271-fbce58bddc23</v>
    <v>en-US</v>
    <v>Map</v>
  </rv>
  <rv s="1">
    <fb>1093.0619999999999</fb>
    <v>8</v>
  </rv>
  <rv s="2">
    <v>1104</v>
    <v>6</v>
    <v>2481</v>
    <v>7</v>
    <v>0</v>
    <v>Image of Cururupu</v>
  </rv>
  <rv s="1">
    <fb>-1.8277777777777999</fb>
    <v>9</v>
  </rv>
  <rv s="4">
    <v>https://www.bing.com/search?q=cururupu+maranhao&amp;form=skydnc</v>
    <v>Learn more on Bing</v>
  </rv>
  <rv s="1">
    <fb>-44.867777777778002</fb>
    <v>9</v>
  </rv>
  <rv s="1">
    <fb>31558</fb>
    <v>8</v>
  </rv>
  <rv s="12">
    <v>#VALUE!</v>
    <v>en-US</v>
    <v>0c04888f-ff93-3cb5-8271-fbce58bddc23</v>
    <v>536870912</v>
    <v>1</v>
    <v>2482</v>
    <v>120</v>
    <v>Cururupu</v>
    <v>4</v>
    <v>5</v>
    <v>Map</v>
    <v>6</v>
    <v>7</v>
    <v>62</v>
    <v>10142</v>
    <v>3</v>
    <v>Cururupu is a municipality in the state of Maranhão in the Northeast region of Brazil. The waters offshore from the municipality contain the 45,937 hectares Parcel de Manuel Luís Marine State Park, created in 1991 to protect the largest coral ...</v>
    <v>10143</v>
    <v>10144</v>
    <v>10145</v>
    <v>10146</v>
    <v>Cururupu</v>
    <v>10147</v>
    <v>Cururupu</v>
    <v>mdp/vdpid/6485485485379551233</v>
  </rv>
  <rv s="0">
    <v>536870912</v>
    <v>Davinópolis, Maranhão</v>
    <v>67124e9b-d4e2-01c6-d300-f109bd6cec73</v>
    <v>en-US</v>
    <v>Map</v>
  </rv>
  <rv s="1">
    <fb>337.041</fb>
    <v>8</v>
  </rv>
  <rv s="2">
    <v>1105</v>
    <v>6</v>
    <v>2483</v>
    <v>7</v>
    <v>0</v>
    <v>Image of Davinópolis, Maranhão</v>
  </rv>
  <rv s="1">
    <fb>-5.5577777777778001</fb>
    <v>9</v>
  </rv>
  <rv s="1">
    <fb>-47.425833333333003</fb>
    <v>9</v>
  </rv>
  <rv s="1">
    <fb>14404</fb>
    <v>8</v>
  </rv>
  <rv s="13">
    <v>#VALUE!</v>
    <v>en-US</v>
    <v>67124e9b-d4e2-01c6-d300-f109bd6cec73</v>
    <v>536870912</v>
    <v>1</v>
    <v>2484</v>
    <v>125</v>
    <v>Davinópolis, Maranhão</v>
    <v>92</v>
    <v>5</v>
    <v>Map</v>
    <v>6</v>
    <v>7</v>
    <v>62</v>
    <v>10150</v>
    <v>3</v>
    <v>Davinópolis, Maranhão is a municipality in the state of Maranhão in the Northeast region of Brazil.</v>
    <v>10151</v>
    <v>10152</v>
    <v>10153</v>
    <v>Davinópolis, Maranhão</v>
    <v>10154</v>
    <v>Davinópolis, Maranhão</v>
    <v>mdp/vdpid/6393434435135471617</v>
  </rv>
  <rv s="0">
    <v>536870912</v>
    <v>Dom Pedro, Maranhão</v>
    <v>9b2404d5-e6c1-b14a-6e12-552a21fe957a</v>
    <v>en-US</v>
    <v>Map</v>
  </rv>
  <rv s="1">
    <fb>369.964</fb>
    <v>8</v>
  </rv>
  <rv s="2">
    <v>1106</v>
    <v>6</v>
    <v>2485</v>
    <v>7</v>
    <v>0</v>
    <v>Image of Dom Pedro, Maranhão</v>
  </rv>
  <rv s="1">
    <fb>-5.0327777777777998</fb>
    <v>9</v>
  </rv>
  <rv s="1">
    <fb>-44.435833333333001</fb>
    <v>9</v>
  </rv>
  <rv s="1">
    <fb>23372</fb>
    <v>8</v>
  </rv>
  <rv s="11">
    <v>#VALUE!</v>
    <v>en-US</v>
    <v>9b2404d5-e6c1-b14a-6e12-552a21fe957a</v>
    <v>536870912</v>
    <v>1</v>
    <v>2486</v>
    <v>113</v>
    <v>Dom Pedro, Maranhão</v>
    <v>92</v>
    <v>5</v>
    <v>Map</v>
    <v>6</v>
    <v>57</v>
    <v>62</v>
    <v>10157</v>
    <v>3</v>
    <v>Dom Pedro is a municipality in the state of Maranhão in the Northeast region of Brazil.</v>
    <v>10158</v>
    <v>10159</v>
    <v>10160</v>
    <v>Dom Pedro, Maranhão</v>
    <v>10161</v>
    <v>157</v>
    <v>Dom Pedro, Maranhão</v>
    <v>mdp/vdpid/6486626017199783937</v>
  </rv>
  <rv s="0">
    <v>536870912</v>
    <v>Duque Bacelar</v>
    <v>a201ceab-bd4f-21e2-c185-4ab09d77a5c2</v>
    <v>en-US</v>
    <v>Map</v>
  </rv>
  <rv s="1">
    <fb>317.92399999999998</fb>
    <v>8</v>
  </rv>
  <rv s="2">
    <v>1107</v>
    <v>6</v>
    <v>2487</v>
    <v>7</v>
    <v>0</v>
    <v>Image of Duque Bacelar</v>
  </rv>
  <rv s="1">
    <fb>-4.1558333333333</fb>
    <v>9</v>
  </rv>
  <rv s="4">
    <v>https://www.bing.com/search?q=duque+bacelar+maranhao&amp;form=skydnc</v>
    <v>Learn more on Bing</v>
  </rv>
  <rv s="1">
    <fb>-42.943888888888999</fb>
    <v>9</v>
  </rv>
  <rv s="1">
    <fb>11401</fb>
    <v>8</v>
  </rv>
  <rv s="9">
    <v>#VALUE!</v>
    <v>en-US</v>
    <v>a201ceab-bd4f-21e2-c185-4ab09d77a5c2</v>
    <v>536870912</v>
    <v>1</v>
    <v>2488</v>
    <v>72</v>
    <v>Duque Bacelar</v>
    <v>4</v>
    <v>5</v>
    <v>Map</v>
    <v>6</v>
    <v>57</v>
    <v>62</v>
    <v>10164</v>
    <v>3</v>
    <v>Duque Bacelar is a municipality in the state of Maranhão in the Northeast region of Brazil.</v>
    <v>10165</v>
    <v>10166</v>
    <v>10167</v>
    <v>10168</v>
    <v>Duque Bacelar</v>
    <v>10169</v>
    <v>157</v>
    <v>Duque Bacelar</v>
    <v>mdp/vdpid/6486577780237533185</v>
  </rv>
  <rv s="0">
    <v>536870912</v>
    <v>Esperantinópolis</v>
    <v>8a4abe44-ebc7-f57f-7eac-cfdf89a23ded</v>
    <v>en-US</v>
    <v>Map</v>
  </rv>
  <rv s="1">
    <fb>452.43900000000002</fb>
    <v>8</v>
  </rv>
  <rv s="2">
    <v>1108</v>
    <v>6</v>
    <v>2489</v>
    <v>7</v>
    <v>0</v>
    <v>Image of Esperantinópolis</v>
  </rv>
  <rv s="4">
    <v>https://www.bing.com/search?q=esperantin%c3%b3polis+maranhao&amp;form=skydnc</v>
    <v>Learn more on Bing</v>
  </rv>
  <rv s="1">
    <fb>-44.687777777778003</fb>
    <v>9</v>
  </rv>
  <rv s="1">
    <fb>17104</fb>
    <v>8</v>
  </rv>
  <rv s="9">
    <v>#VALUE!</v>
    <v>en-US</v>
    <v>8a4abe44-ebc7-f57f-7eac-cfdf89a23ded</v>
    <v>536870912</v>
    <v>1</v>
    <v>2490</v>
    <v>72</v>
    <v>Esperantinópolis</v>
    <v>4</v>
    <v>5</v>
    <v>Map</v>
    <v>6</v>
    <v>57</v>
    <v>62</v>
    <v>10172</v>
    <v>414</v>
    <v>Esperantinópolis is a municipality in the state of Maranhão in the northeast of Brazil.</v>
    <v>10173</v>
    <v>1417</v>
    <v>10174</v>
    <v>10175</v>
    <v>Esperantinópolis</v>
    <v>10176</v>
    <v>157</v>
    <v>Esperantinópolis</v>
    <v>mdp/vdpid/6486614805254766593</v>
  </rv>
  <rv s="0">
    <v>536870912</v>
    <v>Estreito, Maranhão</v>
    <v>d37c5687-74f9-6297-0820-0bb9dd22b686</v>
    <v>en-US</v>
    <v>Map</v>
  </rv>
  <rv s="1">
    <fb>2718.9780000000001</fb>
    <v>8</v>
  </rv>
  <rv s="2">
    <v>1109</v>
    <v>6</v>
    <v>2491</v>
    <v>7</v>
    <v>0</v>
    <v>Image of Estreito, Maranhão</v>
  </rv>
  <rv s="1">
    <fb>-6.5608333333333002</fb>
    <v>9</v>
  </rv>
  <rv s="1">
    <fb>-47.450833333333001</fb>
    <v>9</v>
  </rv>
  <rv s="1">
    <fb>42527</fb>
    <v>8</v>
  </rv>
  <rv s="11">
    <v>#VALUE!</v>
    <v>en-US</v>
    <v>d37c5687-74f9-6297-0820-0bb9dd22b686</v>
    <v>536870912</v>
    <v>1</v>
    <v>2492</v>
    <v>113</v>
    <v>Estreito, Maranhão</v>
    <v>92</v>
    <v>5</v>
    <v>Map</v>
    <v>6</v>
    <v>57</v>
    <v>62</v>
    <v>10179</v>
    <v>3</v>
    <v>Estreito is a municipality in the state of Maranhão in the Northeast region of Brazil.</v>
    <v>10180</v>
    <v>10181</v>
    <v>10182</v>
    <v>Estreito, Maranhão</v>
    <v>10183</v>
    <v>157</v>
    <v>Estreito, Maranhão</v>
    <v>mdp/vdpid/6393536382710579201</v>
  </rv>
  <rv s="0">
    <v>536870912</v>
    <v>Feira Nova do Maranhão</v>
    <v>a8ba93d4-e02e-74fa-3be8-b5397394ef2f</v>
    <v>en-US</v>
    <v>Map</v>
  </rv>
  <rv s="1">
    <fb>1473.2719999999999</fb>
    <v>8</v>
  </rv>
  <rv s="2">
    <v>1110</v>
    <v>6</v>
    <v>2493</v>
    <v>7</v>
    <v>0</v>
    <v>Image of Feira Nova do Maranhão</v>
  </rv>
  <rv s="1">
    <fb>-6.96</fb>
    <v>9</v>
  </rv>
  <rv s="4">
    <v>https://www.bing.com/search?q=feira+nova+do+maranh%c3%a3o&amp;form=skydnc</v>
    <v>Learn more on Bing</v>
  </rv>
  <rv s="1">
    <fb>-46.685833333333001</fb>
    <v>9</v>
  </rv>
  <rv s="1">
    <fb>8048</fb>
    <v>8</v>
  </rv>
  <rv s="9">
    <v>#VALUE!</v>
    <v>en-US</v>
    <v>a8ba93d4-e02e-74fa-3be8-b5397394ef2f</v>
    <v>536870912</v>
    <v>1</v>
    <v>2494</v>
    <v>72</v>
    <v>Feira Nova do Maranhão</v>
    <v>4</v>
    <v>5</v>
    <v>Map</v>
    <v>6</v>
    <v>7</v>
    <v>62</v>
    <v>10186</v>
    <v>3</v>
    <v>Feira Nova do Maranhão is a municipality in the state of Maranhão in the Northeast region of Brazil.</v>
    <v>10187</v>
    <v>10188</v>
    <v>10189</v>
    <v>10190</v>
    <v>Feira Nova do Maranhão</v>
    <v>10191</v>
    <v>157</v>
    <v>Feira Nova do Maranhão</v>
    <v>mdp/vdpid/6393657017470287873</v>
  </rv>
  <rv s="0">
    <v>536870912</v>
    <v>Fernando Falcão</v>
    <v>f96a0e75-c519-bd3f-5887-d2187ade5622</v>
    <v>en-US</v>
    <v>Map</v>
  </rv>
  <rv s="1">
    <fb>3506.4450000000002</fb>
    <v>8</v>
  </rv>
  <rv s="1">
    <fb>-6.1519444444443998</fb>
    <v>9</v>
  </rv>
  <rv s="4">
    <v>https://www.bing.com/search?q=fernando+falc%c3%a3o+maranhao&amp;form=skydnc</v>
    <v>Learn more on Bing</v>
  </rv>
  <rv s="1">
    <fb>10873</fb>
    <v>8</v>
  </rv>
  <rv s="16">
    <v>#VALUE!</v>
    <v>en-US</v>
    <v>f96a0e75-c519-bd3f-5887-d2187ade5622</v>
    <v>536870912</v>
    <v>1</v>
    <v>2496</v>
    <v>151</v>
    <v>Fernando Falcão</v>
    <v>4</v>
    <v>137</v>
    <v>Map</v>
    <v>6</v>
    <v>7</v>
    <v>62</v>
    <v>10194</v>
    <v>3</v>
    <v>Fernando Falcão is a municipality in the state of Maranhão in the Northeast region of Brazil.</v>
    <v>10195</v>
    <v>10196</v>
    <v>10128</v>
    <v>Fernando Falcão</v>
    <v>10197</v>
    <v>Fernando Falcão</v>
    <v>mdp/vdpid/6489708282175815681</v>
  </rv>
  <rv s="0">
    <v>536870912</v>
    <v>Formosa da Serra Negra</v>
    <v>a53e5902-1488-690a-6a70-bda1fc612217</v>
    <v>en-US</v>
    <v>Map</v>
  </rv>
  <rv s="1">
    <fb>3941.1849999999999</fb>
    <v>8</v>
  </rv>
  <rv s="2">
    <v>1111</v>
    <v>6</v>
    <v>2497</v>
    <v>7</v>
    <v>0</v>
    <v>Image of Formosa da Serra Negra</v>
  </rv>
  <rv s="1">
    <fb>-6.4349999999999996</fb>
    <v>9</v>
  </rv>
  <rv s="4">
    <v>https://www.bing.com/search?q=formosa+da+serra+negra+maranhao&amp;form=skydnc</v>
    <v>Learn more on Bing</v>
  </rv>
  <rv s="1">
    <fb>-46.190833333333003</fb>
    <v>9</v>
  </rv>
  <rv s="1">
    <fb>19258</fb>
    <v>8</v>
  </rv>
  <rv s="9">
    <v>#VALUE!</v>
    <v>en-US</v>
    <v>a53e5902-1488-690a-6a70-bda1fc612217</v>
    <v>536870912</v>
    <v>1</v>
    <v>2498</v>
    <v>72</v>
    <v>Formosa da Serra Negra</v>
    <v>4</v>
    <v>5</v>
    <v>Map</v>
    <v>6</v>
    <v>57</v>
    <v>62</v>
    <v>10200</v>
    <v>3</v>
    <v>Formosa da Serra Negra is a municipality in the state of Maranhão in the Northeast region of Brazil.</v>
    <v>10201</v>
    <v>10202</v>
    <v>10203</v>
    <v>10204</v>
    <v>Formosa da Serra Negra</v>
    <v>10205</v>
    <v>157</v>
    <v>Formosa da Serra Negra</v>
    <v>mdp/vdpid/6393646233126174721</v>
  </rv>
  <rv s="0">
    <v>536870912</v>
    <v>Fortaleza dos Nogueiras</v>
    <v>a5448a0c-afef-93c0-018c-7fede0819860</v>
    <v>en-US</v>
    <v>Map</v>
  </rv>
  <rv s="1">
    <fb>1664.058</fb>
    <v>8</v>
  </rv>
  <rv s="2">
    <v>1112</v>
    <v>6</v>
    <v>2499</v>
    <v>7</v>
    <v>0</v>
    <v>Image of Fortaleza dos Nogueiras</v>
  </rv>
  <rv s="1">
    <fb>-6.9638888888889001</fb>
    <v>9</v>
  </rv>
  <rv s="4">
    <v>https://www.bing.com/search?q=fortaleza+dos+nogueiras+maranhao&amp;form=skydnc</v>
    <v>Learn more on Bing</v>
  </rv>
  <rv s="1">
    <fb>12662</fb>
    <v>8</v>
  </rv>
  <rv s="9">
    <v>#VALUE!</v>
    <v>en-US</v>
    <v>a5448a0c-afef-93c0-018c-7fede0819860</v>
    <v>536870912</v>
    <v>1</v>
    <v>2500</v>
    <v>72</v>
    <v>Fortaleza dos Nogueiras</v>
    <v>4</v>
    <v>5</v>
    <v>Map</v>
    <v>6</v>
    <v>64</v>
    <v>62</v>
    <v>10208</v>
    <v>3</v>
    <v>Fortaleza dos Nogueiras is a municipality in the state of Maranhão in the Northeast region of Brazil.</v>
    <v>10209</v>
    <v>10210</v>
    <v>10211</v>
    <v>8187</v>
    <v>Fortaleza dos Nogueiras</v>
    <v>10212</v>
    <v>157</v>
    <v>Fortaleza dos Nogueiras</v>
    <v>mdp/vdpid/6393860591773024257</v>
  </rv>
  <rv s="0">
    <v>536870912</v>
    <v>Fortuna, Maranhão</v>
    <v>8d27e5a7-ac23-ab88-b668-fc49166fbf9e</v>
    <v>en-US</v>
    <v>Map</v>
  </rv>
  <rv s="1">
    <fb>694.98099999999999</fb>
    <v>8</v>
  </rv>
  <rv s="1">
    <fb>-44.157777777778001</fb>
    <v>9</v>
  </rv>
  <rv s="1">
    <fb>16976</fb>
    <v>8</v>
  </rv>
  <rv s="21">
    <v>#VALUE!</v>
    <v>en-US</v>
    <v>8d27e5a7-ac23-ab88-b668-fc49166fbf9e</v>
    <v>536870912</v>
    <v>1</v>
    <v>2502</v>
    <v>635</v>
    <v>Fortuna, Maranhão</v>
    <v>92</v>
    <v>137</v>
    <v>Map</v>
    <v>6</v>
    <v>7</v>
    <v>62</v>
    <v>10215</v>
    <v>3</v>
    <v>Fortuna is a municipality in the state of Maranhão in the Northeast region of Brazil.</v>
    <v>6717</v>
    <v>10216</v>
    <v>Fortuna, Maranhão</v>
    <v>10217</v>
    <v>Fortuna, Maranhão</v>
    <v>mdp/vdpid/6489724052389756929</v>
  </rv>
  <rv s="0">
    <v>536870912</v>
    <v>Godofredo Viana</v>
    <v>baa79433-86da-d8fe-01d7-cc9f1789f1fa</v>
    <v>en-US</v>
    <v>Map</v>
  </rv>
  <rv s="1">
    <fb>667.32500000000005</fb>
    <v>8</v>
  </rv>
  <rv s="2">
    <v>1113</v>
    <v>6</v>
    <v>2503</v>
    <v>7</v>
    <v>0</v>
    <v>Image of Godofredo Viana</v>
  </rv>
  <rv s="1">
    <fb>-1.4027777777778001</fb>
    <v>9</v>
  </rv>
  <rv s="4">
    <v>https://www.bing.com/search?q=godofredo+viana+maranhao&amp;form=skydnc</v>
    <v>Learn more on Bing</v>
  </rv>
  <rv s="1">
    <fb>-45.78</fb>
    <v>9</v>
  </rv>
  <rv s="1">
    <fb>12104</fb>
    <v>8</v>
  </rv>
  <rv s="12">
    <v>#VALUE!</v>
    <v>en-US</v>
    <v>baa79433-86da-d8fe-01d7-cc9f1789f1fa</v>
    <v>536870912</v>
    <v>1</v>
    <v>2504</v>
    <v>120</v>
    <v>Godofredo Viana</v>
    <v>4</v>
    <v>5</v>
    <v>Map</v>
    <v>6</v>
    <v>64</v>
    <v>62</v>
    <v>10220</v>
    <v>3</v>
    <v>Godofredo Viana is a municipality in the state of Maranhão in the Northeast region of Brazil.</v>
    <v>10221</v>
    <v>10222</v>
    <v>10223</v>
    <v>10224</v>
    <v>Godofredo Viana</v>
    <v>10225</v>
    <v>Godofredo Viana</v>
    <v>mdp/vdpid/6389187399674494977</v>
  </rv>
  <rv s="0">
    <v>536870912</v>
    <v>Gonçalves Dias, Maranhão</v>
    <v>69c1755a-935f-0212-1720-615f5e4ec6ca</v>
    <v>en-US</v>
    <v>Map</v>
  </rv>
  <rv s="1">
    <fb>875.97500000000002</fb>
    <v>8</v>
  </rv>
  <rv s="2">
    <v>1114</v>
    <v>6</v>
    <v>2505</v>
    <v>7</v>
    <v>0</v>
    <v>Image of Gonçalves Dias, Maranhão</v>
  </rv>
  <rv s="1">
    <fb>-5.15083</fb>
    <v>9</v>
  </rv>
  <rv s="1">
    <fb>-44.298900000000003</fb>
    <v>9</v>
  </rv>
  <rv s="1">
    <fb>17206</fb>
    <v>8</v>
  </rv>
  <rv s="13">
    <v>#VALUE!</v>
    <v>en-US</v>
    <v>69c1755a-935f-0212-1720-615f5e4ec6ca</v>
    <v>536870912</v>
    <v>1</v>
    <v>2506</v>
    <v>125</v>
    <v>Gonçalves Dias, Maranhão</v>
    <v>92</v>
    <v>5</v>
    <v>Map</v>
    <v>6</v>
    <v>7</v>
    <v>62</v>
    <v>10228</v>
    <v>3</v>
    <v>Gonçalves Dias is a municipality in the state of Maranhão in the Northeast region of Brazil.</v>
    <v>10229</v>
    <v>10230</v>
    <v>10231</v>
    <v>Gonçalves Dias, Maranhão</v>
    <v>10232</v>
    <v>Gonçalves Dias, Maranhão</v>
    <v>mdp/vdpid/6486700509213229057</v>
  </rv>
  <rv s="0">
    <v>536870912</v>
    <v>Governador Archer</v>
    <v>8f55b048-c96a-789f-8f54-88c367b1a021</v>
    <v>en-US</v>
    <v>Map</v>
  </rv>
  <rv s="1">
    <fb>450.89</fb>
    <v>8</v>
  </rv>
  <rv s="2">
    <v>1115</v>
    <v>6</v>
    <v>2507</v>
    <v>7</v>
    <v>0</v>
    <v>Image of Governador Archer</v>
  </rv>
  <rv s="1">
    <fb>-5.0219444444443999</fb>
    <v>9</v>
  </rv>
  <rv s="4">
    <v>https://www.bing.com/search?q=governador+archer+brazil&amp;form=skydnc</v>
    <v>Learn more on Bing</v>
  </rv>
  <rv s="1">
    <fb>-44.270833333333002</fb>
    <v>9</v>
  </rv>
  <rv s="1">
    <fb>10886</fb>
    <v>8</v>
  </rv>
  <rv s="9">
    <v>#VALUE!</v>
    <v>en-US</v>
    <v>8f55b048-c96a-789f-8f54-88c367b1a021</v>
    <v>536870912</v>
    <v>1</v>
    <v>2508</v>
    <v>72</v>
    <v>Governador Archer</v>
    <v>4</v>
    <v>5</v>
    <v>Map</v>
    <v>6</v>
    <v>57</v>
    <v>62</v>
    <v>10235</v>
    <v>414</v>
    <v>Governador Archer is a Brazilian municipality in the state of Maranhão. Its population is 10,886 and its total area is 446 km².</v>
    <v>10236</v>
    <v>10237</v>
    <v>10238</v>
    <v>10239</v>
    <v>Governador Archer</v>
    <v>10240</v>
    <v>157</v>
    <v>Governador Archer</v>
    <v>mdp/vdpid/6486672769848180737</v>
  </rv>
  <rv s="0">
    <v>536870912</v>
    <v>Governador Edison Lobão</v>
    <v>8495a62a-bf5b-5c8a-827d-7bd1a54fe5ff</v>
    <v>en-US</v>
    <v>Map</v>
  </rv>
  <rv s="1">
    <fb>615.85</fb>
    <v>8</v>
  </rv>
  <rv s="2">
    <v>1116</v>
    <v>6</v>
    <v>2509</v>
    <v>7</v>
    <v>0</v>
    <v>Image of Governador Edison Lobão</v>
  </rv>
  <rv s="1">
    <fb>-5.7488888888889003</fb>
    <v>9</v>
  </rv>
  <rv s="4">
    <v>https://www.bing.com/search?q=governador+edison+lob%c3%a3o+maranhao&amp;form=skydnc</v>
    <v>Learn more on Bing</v>
  </rv>
  <rv s="1">
    <fb>-47.360833333332998</fb>
    <v>9</v>
  </rv>
  <rv s="1">
    <fb>18520</fb>
    <v>8</v>
  </rv>
  <rv s="9">
    <v>#VALUE!</v>
    <v>en-US</v>
    <v>8495a62a-bf5b-5c8a-827d-7bd1a54fe5ff</v>
    <v>536870912</v>
    <v>1</v>
    <v>2510</v>
    <v>72</v>
    <v>Governador Edison Lobão</v>
    <v>4</v>
    <v>5</v>
    <v>Map</v>
    <v>6</v>
    <v>57</v>
    <v>62</v>
    <v>10243</v>
    <v>3</v>
    <v>Governador Edison Lobão is a municipality in the state of Maranhão in the Northeast region of Brazil.</v>
    <v>10244</v>
    <v>10245</v>
    <v>10246</v>
    <v>10247</v>
    <v>Governador Edison Lobão</v>
    <v>10248</v>
    <v>157</v>
    <v>Governador Edison Lobão</v>
    <v>mdp/vdpid/6393458143321391105</v>
  </rv>
  <rv s="0">
    <v>536870912</v>
    <v>Governador Eugênio Barros</v>
    <v>e3b2cd83-4a9c-bc5c-3c2a-fe49d65e2bf7</v>
    <v>en-US</v>
    <v>Map</v>
  </rv>
  <rv s="1">
    <fb>816.952</fb>
    <v>8</v>
  </rv>
  <rv s="1">
    <fb>-5.3227777777777998</fb>
    <v>9</v>
  </rv>
  <rv s="4">
    <v>https://www.bing.com/search?q=governador+eug%c3%aanio+barros+maranhao&amp;form=skydnc</v>
    <v>Learn more on Bing</v>
  </rv>
  <rv s="1">
    <fb>-44.246944444443997</fb>
    <v>9</v>
  </rv>
  <rv s="1">
    <fb>13930</fb>
    <v>8</v>
  </rv>
  <rv s="16">
    <v>#VALUE!</v>
    <v>en-US</v>
    <v>e3b2cd83-4a9c-bc5c-3c2a-fe49d65e2bf7</v>
    <v>536870912</v>
    <v>1</v>
    <v>2512</v>
    <v>151</v>
    <v>Governador Eugênio Barros</v>
    <v>4</v>
    <v>137</v>
    <v>Map</v>
    <v>6</v>
    <v>7</v>
    <v>62</v>
    <v>10251</v>
    <v>3</v>
    <v>Governador Eugênio Barros is a municipality in the state of Maranhão in the Northeast region of Brazil.</v>
    <v>10252</v>
    <v>10253</v>
    <v>10254</v>
    <v>Governador Eugênio Barros</v>
    <v>10255</v>
    <v>Governador Eugênio Barros</v>
    <v>mdp/vdpid/6486728880592781313</v>
  </rv>
  <rv s="0">
    <v>536870912</v>
    <v>Governador Luiz Rocha</v>
    <v>3c0f81e1-5be2-b175-4753-68963d36a215</v>
    <v>en-US</v>
    <v>Map</v>
  </rv>
  <rv s="1">
    <fb>372.99099999999999</fb>
    <v>8</v>
  </rv>
  <rv s="1">
    <fb>-5.4688888888889</fb>
    <v>9</v>
  </rv>
  <rv s="4">
    <v>https://www.bing.com/search?q=governador+luiz+rocha+maranhao&amp;form=skydnc</v>
    <v>Learn more on Bing</v>
  </rv>
  <rv s="1">
    <fb>-44.073888888889002</fb>
    <v>9</v>
  </rv>
  <rv s="1">
    <fb>7063</fb>
    <v>8</v>
  </rv>
  <rv s="16">
    <v>#VALUE!</v>
    <v>en-US</v>
    <v>3c0f81e1-5be2-b175-4753-68963d36a215</v>
    <v>536870912</v>
    <v>1</v>
    <v>2514</v>
    <v>151</v>
    <v>Governador Luiz Rocha</v>
    <v>4</v>
    <v>137</v>
    <v>Map</v>
    <v>6</v>
    <v>7</v>
    <v>62</v>
    <v>10258</v>
    <v>3</v>
    <v>Governador Luiz Rocha is a municipality in the state of Maranhão in the Northeast region of Brazil.</v>
    <v>10259</v>
    <v>10260</v>
    <v>10261</v>
    <v>Governador Luiz Rocha</v>
    <v>10262</v>
    <v>Governador Luiz Rocha</v>
    <v>mdp/vdpid/6486721395874070529</v>
  </rv>
  <rv s="0">
    <v>536870912</v>
    <v>Governador Newton Bello</v>
    <v>b03c83e2-931a-99d8-c974-84e42dadf7e8</v>
    <v>en-US</v>
    <v>Map</v>
  </rv>
  <rv s="1">
    <fb>1160.866</fb>
    <v>8</v>
  </rv>
  <rv s="1">
    <fb>-3.4258333333333</fb>
    <v>9</v>
  </rv>
  <rv s="4">
    <v>https://www.bing.com/search?q=governador+newton+bello+maranhao&amp;form=skydnc</v>
    <v>Learn more on Bing</v>
  </rv>
  <rv s="1">
    <fb>-45.675833333333003</fb>
    <v>9</v>
  </rv>
  <rv s="1">
    <fb>10713</fb>
    <v>8</v>
  </rv>
  <rv s="16">
    <v>#VALUE!</v>
    <v>en-US</v>
    <v>b03c83e2-931a-99d8-c974-84e42dadf7e8</v>
    <v>536870912</v>
    <v>1</v>
    <v>2516</v>
    <v>151</v>
    <v>Governador Newton Bello</v>
    <v>4</v>
    <v>137</v>
    <v>Map</v>
    <v>6</v>
    <v>7</v>
    <v>62</v>
    <v>10265</v>
    <v>3</v>
    <v>Governador Newton Bello is a municipality in the state of Maranhão in the Northeast region of Brazil.</v>
    <v>10266</v>
    <v>10267</v>
    <v>10268</v>
    <v>Governador Newton Bello</v>
    <v>10269</v>
    <v>Governador Newton Bello</v>
    <v>mdp/vdpid/6390244958112055297</v>
  </rv>
  <rv s="0">
    <v>536870912</v>
    <v>Governador Nunes Freire</v>
    <v>1e63eaf8-60ea-32c3-a6a8-365aa705501c</v>
    <v>en-US</v>
    <v>Map</v>
  </rv>
  <rv s="1">
    <fb>1037.1300000000001</fb>
    <v>8</v>
  </rv>
  <rv s="2">
    <v>1117</v>
    <v>6</v>
    <v>2517</v>
    <v>7</v>
    <v>0</v>
    <v>Image of Governador Nunes Freire</v>
  </rv>
  <rv s="1">
    <fb>-2.1258333333333002</fb>
    <v>9</v>
  </rv>
  <rv s="4">
    <v>https://www.bing.com/search?q=governador+nunes+freire+maranhao&amp;form=skydnc</v>
    <v>Learn more on Bing</v>
  </rv>
  <rv s="1">
    <fb>-45.884999999999998</fb>
    <v>9</v>
  </rv>
  <rv s="1">
    <fb>25539</fb>
    <v>8</v>
  </rv>
  <rv s="9">
    <v>#VALUE!</v>
    <v>en-US</v>
    <v>1e63eaf8-60ea-32c3-a6a8-365aa705501c</v>
    <v>536870912</v>
    <v>1</v>
    <v>2518</v>
    <v>72</v>
    <v>Governador Nunes Freire</v>
    <v>4</v>
    <v>5</v>
    <v>Map</v>
    <v>6</v>
    <v>57</v>
    <v>62</v>
    <v>10272</v>
    <v>3</v>
    <v>Governador Nunes Freire is a municipality in the state of Maranhão in the Northeast region of Brazil.</v>
    <v>10273</v>
    <v>10274</v>
    <v>10275</v>
    <v>10276</v>
    <v>Governador Nunes Freire</v>
    <v>10277</v>
    <v>157</v>
    <v>Governador Nunes Freire</v>
    <v>mdp/vdpid/6389447296836173825</v>
  </rv>
  <rv s="0">
    <v>536870912</v>
    <v>Graça Aranha, Maranhão</v>
    <v>38a05529-85f7-f93b-441d-9a0d69039806</v>
    <v>en-US</v>
    <v>Map</v>
  </rv>
  <rv s="1">
    <fb>271.45699999999999</fb>
    <v>8</v>
  </rv>
  <rv s="2">
    <v>1118</v>
    <v>6</v>
    <v>2519</v>
    <v>7</v>
    <v>0</v>
    <v>Image of Graça Aranha, Maranhão</v>
  </rv>
  <rv s="1">
    <fb>-5.41</fb>
    <v>9</v>
  </rv>
  <rv s="4">
    <v>https://www.bing.com/search?q=gra%c3%a7a+aranha+brazil&amp;form=skydnc</v>
    <v>Learn more on Bing</v>
  </rv>
  <rv s="1">
    <fb>-44.333888888889</fb>
    <v>9</v>
  </rv>
  <rv s="1">
    <fb>6261</fb>
    <v>8</v>
  </rv>
  <rv s="9">
    <v>#VALUE!</v>
    <v>en-US</v>
    <v>38a05529-85f7-f93b-441d-9a0d69039806</v>
    <v>536870912</v>
    <v>1</v>
    <v>2520</v>
    <v>72</v>
    <v>Graça Aranha, Maranhão</v>
    <v>4</v>
    <v>5</v>
    <v>Map</v>
    <v>6</v>
    <v>57</v>
    <v>62</v>
    <v>10280</v>
    <v>414</v>
    <v>Graça Aranha is a municipality in the state of Maranhão, Brazil, founded in 1959.</v>
    <v>10281</v>
    <v>10282</v>
    <v>10283</v>
    <v>10284</v>
    <v>Graça Aranha, Maranhão</v>
    <v>10285</v>
    <v>157</v>
    <v>Graça Aranha, Maranhão</v>
    <v>mdp/vdpid/6486718950779387905</v>
  </rv>
  <rv s="0">
    <v>536870912</v>
    <v>Grajaú, Maranhão</v>
    <v>701f328d-a85e-5beb-e40d-67bbff1f71fa</v>
    <v>en-US</v>
    <v>Map</v>
  </rv>
  <rv s="1">
    <fb>8842.7819999999992</fb>
    <v>8</v>
  </rv>
  <rv s="2">
    <v>1119</v>
    <v>6</v>
    <v>2521</v>
    <v>7</v>
    <v>0</v>
    <v>Image of Grajaú, Maranhão</v>
  </rv>
  <rv s="1">
    <fb>-5.8188888888888997</fb>
    <v>9</v>
  </rv>
  <rv s="4">
    <v>https://www.bing.com/search?q=graja%c3%ba+brazil&amp;form=skydnc</v>
    <v>Learn more on Bing</v>
  </rv>
  <rv s="1">
    <fb>-46.138888888888999</fb>
    <v>9</v>
  </rv>
  <rv s="1">
    <fb>70065</fb>
    <v>8</v>
  </rv>
  <rv s="9">
    <v>#VALUE!</v>
    <v>en-US</v>
    <v>701f328d-a85e-5beb-e40d-67bbff1f71fa</v>
    <v>536870912</v>
    <v>1</v>
    <v>2522</v>
    <v>72</v>
    <v>Grajaú, Maranhão</v>
    <v>4</v>
    <v>5</v>
    <v>Map</v>
    <v>6</v>
    <v>57</v>
    <v>62</v>
    <v>10288</v>
    <v>414</v>
    <v>Grajaú is a municipality in the Brazilian state of Maranhão. Founded on 29 April 1811, its population in 2020 was of 70,065. The total area is 8,864 km². It is one of the most important city in the south of the State. In Grajaú are located ...</v>
    <v>10289</v>
    <v>10290</v>
    <v>10291</v>
    <v>10292</v>
    <v>Grajaú, Maranhão</v>
    <v>10293</v>
    <v>157</v>
    <v>Grajaú, Maranhão</v>
    <v>mdp/vdpid/6393570224972496897</v>
  </rv>
  <rv s="0">
    <v>536870912</v>
    <v>Guimarães, Maranhão</v>
    <v>9ca401b0-1af2-17d7-25c3-36d9c12b8e04</v>
    <v>en-US</v>
    <v>Map</v>
  </rv>
  <rv s="1">
    <fb>598.79600000000005</fb>
    <v>8</v>
  </rv>
  <rv s="2">
    <v>1120</v>
    <v>6</v>
    <v>2523</v>
    <v>7</v>
    <v>0</v>
    <v>Image of Guimarães, Maranhão</v>
  </rv>
  <rv s="1">
    <fb>-2.1327777777777999</fb>
    <v>9</v>
  </rv>
  <rv s="1">
    <fb>-44.600833333333</fb>
    <v>9</v>
  </rv>
  <rv s="1">
    <fb>11997</fb>
    <v>8</v>
  </rv>
  <rv s="11">
    <v>#VALUE!</v>
    <v>en-US</v>
    <v>9ca401b0-1af2-17d7-25c3-36d9c12b8e04</v>
    <v>536870912</v>
    <v>1</v>
    <v>2524</v>
    <v>113</v>
    <v>Guimarães, Maranhão</v>
    <v>92</v>
    <v>5</v>
    <v>Map</v>
    <v>6</v>
    <v>57</v>
    <v>62</v>
    <v>10296</v>
    <v>3</v>
    <v>Guimarães is a municipality in the state of Maranhão in the Northeast region of Brazil. It was founded as New Guimarães in 1758. The municipality contains a small part of the Baixada Maranhense Environmental Protection Area, a 1,775,035.6 ...</v>
    <v>10297</v>
    <v>10298</v>
    <v>10299</v>
    <v>Guimarães, Maranhão</v>
    <v>10300</v>
    <v>157</v>
    <v>Guimarães, Maranhão</v>
    <v>mdp/vdpid/6485497874430820353</v>
  </rv>
  <rv s="0">
    <v>536870912</v>
    <v>Humberto de Campos</v>
    <v>5c3705b9-0fea-61b5-a3ef-9c53c4927a3e</v>
    <v>en-US</v>
    <v>Map</v>
  </rv>
  <rv s="1">
    <fb>2131.0790000000002</fb>
    <v>8</v>
  </rv>
  <rv s="2">
    <v>1121</v>
    <v>6</v>
    <v>2525</v>
    <v>7</v>
    <v>0</v>
    <v>Image of Humberto de Campos</v>
  </rv>
  <rv s="1">
    <fb>-2.5977777777778002</fb>
    <v>9</v>
  </rv>
  <rv s="4">
    <v>https://www.bing.com/search?q=humberto+de+campos+maranhao&amp;form=skydnc</v>
    <v>Learn more on Bing</v>
  </rv>
  <rv s="1">
    <fb>-43.460833333332999</fb>
    <v>9</v>
  </rv>
  <rv s="1">
    <fb>29143</fb>
    <v>8</v>
  </rv>
  <rv s="9">
    <v>#VALUE!</v>
    <v>en-US</v>
    <v>5c3705b9-0fea-61b5-a3ef-9c53c4927a3e</v>
    <v>536870912</v>
    <v>1</v>
    <v>2526</v>
    <v>72</v>
    <v>Humberto de Campos</v>
    <v>4</v>
    <v>5</v>
    <v>Map</v>
    <v>6</v>
    <v>64</v>
    <v>62</v>
    <v>10303</v>
    <v>3</v>
    <v>Humberto de Campos is a municipality in the state of Maranhão in the Northeast region of Brazil. It is named after the Brazilian writer Humberto de Campos. The municipality contains part of the 1,535,310 hectares Upaon-Açu/Miritiba/Alto ...</v>
    <v>10304</v>
    <v>10305</v>
    <v>10306</v>
    <v>10307</v>
    <v>Humberto de Campos</v>
    <v>10308</v>
    <v>157</v>
    <v>Humberto de Campos</v>
    <v>mdp/vdpid/6486452248460132353</v>
  </rv>
  <rv s="0">
    <v>536870912</v>
    <v>Icatu</v>
    <v>a47750c2-4b44-7d8d-dfb7-907e7aedb292</v>
    <v>en-US</v>
    <v>Map</v>
  </rv>
  <rv s="1">
    <fb>1448.796</fb>
    <v>8</v>
  </rv>
  <rv s="2">
    <v>1122</v>
    <v>6</v>
    <v>2527</v>
    <v>7</v>
    <v>0</v>
    <v>Image of Icatu</v>
  </rv>
  <rv s="1">
    <fb>-2.7758333333333001</fb>
    <v>9</v>
  </rv>
  <rv s="4">
    <v>https://www.bing.com/search?q=icatu+maranhao&amp;form=skydnc</v>
    <v>Learn more on Bing</v>
  </rv>
  <rv s="1">
    <fb>-44.065833333333003</fb>
    <v>9</v>
  </rv>
  <rv s="1">
    <fb>24794</fb>
    <v>8</v>
  </rv>
  <rv s="12">
    <v>#VALUE!</v>
    <v>en-US</v>
    <v>a47750c2-4b44-7d8d-dfb7-907e7aedb292</v>
    <v>536870912</v>
    <v>1</v>
    <v>2528</v>
    <v>120</v>
    <v>Icatu</v>
    <v>4</v>
    <v>5</v>
    <v>Map</v>
    <v>6</v>
    <v>7</v>
    <v>62</v>
    <v>10311</v>
    <v>3</v>
    <v>Icatu is a municipality in the state of Maranhão in the Northeast region of Brazil. The municipality contains part of the 1,535,310 hectares Upaon-Açu/Miritiba/Alto Preguiças Environmental Protection Area, created in 1992.</v>
    <v>10312</v>
    <v>10313</v>
    <v>10314</v>
    <v>10315</v>
    <v>Icatu</v>
    <v>10316</v>
    <v>Icatu</v>
    <v>mdp/vdpid/6485603540122206209</v>
  </rv>
  <rv s="0">
    <v>536870912</v>
    <v>Igarapé do Meio</v>
    <v>8cf253ad-065f-427e-5bed-d2c38f34b3f3</v>
    <v>en-US</v>
    <v>Map</v>
  </rv>
  <rv s="1">
    <fb>392.84699999999998</fb>
    <v>8</v>
  </rv>
  <rv s="2">
    <v>1123</v>
    <v>6</v>
    <v>2529</v>
    <v>7</v>
    <v>0</v>
    <v>Image of Igarapé do Meio</v>
  </rv>
  <rv s="1">
    <fb>-3.6608333333332999</fb>
    <v>9</v>
  </rv>
  <rv s="4">
    <v>https://www.bing.com/search?q=igarap%c3%a9+do+meio+maranhao&amp;form=skydnc</v>
    <v>Learn more on Bing</v>
  </rv>
  <rv s="1">
    <fb>-45.226944444444001</fb>
    <v>9</v>
  </rv>
  <rv s="1">
    <fb>13974</fb>
    <v>8</v>
  </rv>
  <rv s="12">
    <v>#VALUE!</v>
    <v>en-US</v>
    <v>8cf253ad-065f-427e-5bed-d2c38f34b3f3</v>
    <v>536870912</v>
    <v>1</v>
    <v>2530</v>
    <v>120</v>
    <v>Igarapé do Meio</v>
    <v>4</v>
    <v>5</v>
    <v>Map</v>
    <v>6</v>
    <v>7</v>
    <v>62</v>
    <v>10319</v>
    <v>3</v>
    <v>Igarapé do Meio is a municipality in the state of Maranhão in the Northeast region of Brazil. The municipality contains a small part of the Baixada Maranhense Environmental Protection Area, a 1,775,035.6 hectares sustainable use conservation ...</v>
    <v>10320</v>
    <v>10321</v>
    <v>10322</v>
    <v>10323</v>
    <v>Igarapé do Meio</v>
    <v>10324</v>
    <v>Igarapé do Meio</v>
    <v>mdp/vdpid/6390307286979444737</v>
  </rv>
  <rv s="0">
    <v>536870912</v>
    <v>Igarapé Grande</v>
    <v>ade631de-2c2f-34e6-3805-5d8c608adf93</v>
    <v>en-US</v>
    <v>Map</v>
  </rv>
  <rv s="1">
    <fb>374.24799999999999</fb>
    <v>8</v>
  </rv>
  <rv s="1">
    <fb>-4.585</fb>
    <v>9</v>
  </rv>
  <rv s="4">
    <v>https://www.bing.com/search?q=igarap%c3%a9+grande+maranhao&amp;form=skydnc</v>
    <v>Learn more on Bing</v>
  </rv>
  <rv s="1">
    <fb>-44.852777777778002</fb>
    <v>9</v>
  </rv>
  <rv s="1">
    <fb>10231</fb>
    <v>8</v>
  </rv>
  <rv s="16">
    <v>#VALUE!</v>
    <v>en-US</v>
    <v>ade631de-2c2f-34e6-3805-5d8c608adf93</v>
    <v>536870912</v>
    <v>1</v>
    <v>2532</v>
    <v>151</v>
    <v>Igarapé Grande</v>
    <v>4</v>
    <v>137</v>
    <v>Map</v>
    <v>6</v>
    <v>7</v>
    <v>62</v>
    <v>10327</v>
    <v>3</v>
    <v>Igarapé Grande is a municipality in the state of Maranhão in the Northeast region of Brazil.</v>
    <v>10328</v>
    <v>10329</v>
    <v>10330</v>
    <v>Igarapé Grande</v>
    <v>10331</v>
    <v>Igarapé Grande</v>
    <v>mdp/vdpid/6486612651513217025</v>
  </rv>
  <rv s="0">
    <v>536870912</v>
    <v>Imperatriz</v>
    <v>0488a201-03b4-f8fb-6ff1-6e299468914a</v>
    <v>en-US</v>
    <v>Map</v>
  </rv>
  <rv s="1">
    <fb>1368.9870000000001</fb>
    <v>8</v>
  </rv>
  <rv s="2">
    <v>1124</v>
    <v>6</v>
    <v>2533</v>
    <v>7</v>
    <v>0</v>
    <v>Image of Imperatriz</v>
  </rv>
  <rv s="1">
    <fb>-5.5258333333333001</fb>
    <v>9</v>
  </rv>
  <rv s="0">
    <v>805306368</v>
    <v>Assis Ramos (Mayor)</v>
    <v>f6aaa01c-9598-aac1-736c-f0e3079a0380</v>
    <v>en-US</v>
    <v>Generic</v>
  </rv>
  <rv s="3">
    <v>316</v>
  </rv>
  <rv s="4">
    <v>https://www.bing.com/search?q=imperatriz&amp;form=skydnc</v>
    <v>Learn more on Bing</v>
  </rv>
  <rv s="1">
    <fb>-47.475833333333</fb>
    <v>9</v>
  </rv>
  <rv s="1">
    <fb>273110</fb>
    <v>8</v>
  </rv>
  <rv s="8">
    <v>#VALUE!</v>
    <v>en-US</v>
    <v>0488a201-03b4-f8fb-6ff1-6e299468914a</v>
    <v>536870912</v>
    <v>1</v>
    <v>2534</v>
    <v>67</v>
    <v>Imperatriz</v>
    <v>4</v>
    <v>5</v>
    <v>Map</v>
    <v>6</v>
    <v>7</v>
    <v>62</v>
    <v>10334</v>
    <v>3</v>
    <v>Imperatriz is the second most populated city in the northeastern Brazilian state of Maranhão. The city extends along the right bank of the Tocantins River and is crossed by the Belém-Brasília Highway, standing on the border with the state of ...</v>
    <v>10335</v>
    <v>10336</v>
    <v>10338</v>
    <v>10339</v>
    <v>10340</v>
    <v>Imperatriz</v>
    <v>10341</v>
    <v>Imperatriz</v>
    <v>mdp/vdpid/6390422037734621185</v>
  </rv>
  <rv s="0">
    <v>536870912</v>
    <v>Itaipava do Grajaú</v>
    <v>72a67dc5-fb33-cd0d-2626-c737ddcae7ad</v>
    <v>en-US</v>
    <v>Map</v>
  </rv>
  <rv s="1">
    <fb>1540.2860000000001</fb>
    <v>8</v>
  </rv>
  <rv s="1">
    <fb>-5.1449999999999996</fb>
    <v>9</v>
  </rv>
  <rv s="4">
    <v>https://www.bing.com/search?q=itaipava+do+graja%c3%ba+maranhao&amp;form=skydnc</v>
    <v>Learn more on Bing</v>
  </rv>
  <rv s="1">
    <fb>-45.790833333332998</fb>
    <v>9</v>
  </rv>
  <rv s="1">
    <fb>16005</fb>
    <v>8</v>
  </rv>
  <rv s="16">
    <v>#VALUE!</v>
    <v>en-US</v>
    <v>72a67dc5-fb33-cd0d-2626-c737ddcae7ad</v>
    <v>536870912</v>
    <v>1</v>
    <v>2536</v>
    <v>151</v>
    <v>Itaipava do Grajaú</v>
    <v>4</v>
    <v>137</v>
    <v>Map</v>
    <v>6</v>
    <v>57</v>
    <v>62</v>
    <v>10344</v>
    <v>3</v>
    <v>Itaipava do Grajaú is a municipality in the state of Maranhão in the Northeast region of Brazil.</v>
    <v>10345</v>
    <v>10346</v>
    <v>10347</v>
    <v>Itaipava do Grajaú</v>
    <v>10348</v>
    <v>Itaipava do Grajaú</v>
    <v>mdp/vdpid/6390583058340249601</v>
  </rv>
  <rv s="0">
    <v>536870912</v>
    <v>Itapecuru Mirim</v>
    <v>f2557ccf-22ab-15af-da0c-9584553f6c93</v>
    <v>en-US</v>
    <v>Map</v>
  </rv>
  <rv s="1">
    <fb>1471.4380000000001</fb>
    <v>8</v>
  </rv>
  <rv s="1">
    <fb>-3.3927777777778001</fb>
    <v>9</v>
  </rv>
  <rv s="4">
    <v>https://www.bing.com/search?q=itapecuru+mirim+maranhao&amp;form=skydnc</v>
    <v>Learn more on Bing</v>
  </rv>
  <rv s="1">
    <fb>-44.358888888888998</fb>
    <v>9</v>
  </rv>
  <rv s="1">
    <fb>60419</fb>
    <v>8</v>
  </rv>
  <rv s="16">
    <v>#VALUE!</v>
    <v>en-US</v>
    <v>f2557ccf-22ab-15af-da0c-9584553f6c93</v>
    <v>536870912</v>
    <v>1</v>
    <v>2538</v>
    <v>151</v>
    <v>Itapecuru Mirim</v>
    <v>4</v>
    <v>137</v>
    <v>Map</v>
    <v>6</v>
    <v>7</v>
    <v>62</v>
    <v>10351</v>
    <v>3</v>
    <v>Itapecuru Mirim is a municipality in the state of Maranhão in the Northeast region of Brazil. The municipality contains part of the 1,535,310 hectares Upaon-Açu/Miritiba/Alto Preguiças Environmental Protection Area, created in 1992.</v>
    <v>10352</v>
    <v>10353</v>
    <v>10354</v>
    <v>Itapecuru Mirim</v>
    <v>10355</v>
    <v>Itapecuru Mirim</v>
    <v>mdp/vdpid/6486370179251961857</v>
  </rv>
  <rv s="0">
    <v>536870912</v>
    <v>Itinga do Maranhão</v>
    <v>9564d930-8256-d1a2-c182-f00961239214</v>
    <v>en-US</v>
    <v>Map</v>
  </rv>
  <rv s="1">
    <fb>3590.0329999999999</fb>
    <v>8</v>
  </rv>
  <rv s="2">
    <v>1125</v>
    <v>6</v>
    <v>2539</v>
    <v>7</v>
    <v>0</v>
    <v>Image of Itinga do Maranhão</v>
  </rv>
  <rv s="4">
    <v>https://www.bing.com/search?q=itinga+do+maranh%c3%a3o&amp;form=skydnc</v>
    <v>Learn more on Bing</v>
  </rv>
  <rv s="1">
    <fb>-47.525833333332997</fb>
    <v>9</v>
  </rv>
  <rv s="1">
    <fb>26068</fb>
    <v>8</v>
  </rv>
  <rv s="9">
    <v>#VALUE!</v>
    <v>en-US</v>
    <v>9564d930-8256-d1a2-c182-f00961239214</v>
    <v>536870912</v>
    <v>1</v>
    <v>2540</v>
    <v>72</v>
    <v>Itinga do Maranhão</v>
    <v>4</v>
    <v>5</v>
    <v>Map</v>
    <v>6</v>
    <v>57</v>
    <v>62</v>
    <v>10358</v>
    <v>3</v>
    <v>Itinga do Maranhão is a municipality in the state of Maranhão in the Northeast region of Brazil.</v>
    <v>10359</v>
    <v>5854</v>
    <v>10360</v>
    <v>10361</v>
    <v>Itinga do Maranhão</v>
    <v>10362</v>
    <v>157</v>
    <v>Itinga do Maranhão</v>
    <v>mdp/vdpid/6390333845832466433</v>
  </rv>
  <rv s="0">
    <v>536870912</v>
    <v>Jatobá, Maranhão</v>
    <v>f8b3c9bd-2585-4d21-57f2-40175cda6df1</v>
    <v>en-US</v>
    <v>Map</v>
  </rv>
  <rv s="1">
    <fb>591.38400000000001</fb>
    <v>8</v>
  </rv>
  <rv s="2">
    <v>1126</v>
    <v>6</v>
    <v>2541</v>
    <v>7</v>
    <v>0</v>
    <v>Image of Jatobá, Maranhão</v>
  </rv>
  <rv s="1">
    <fb>-5.8169444444443998</fb>
    <v>9</v>
  </rv>
  <rv s="1">
    <fb>-44.222777777777999</fb>
    <v>9</v>
  </rv>
  <rv s="1">
    <fb>10310</fb>
    <v>8</v>
  </rv>
  <rv s="11">
    <v>#VALUE!</v>
    <v>en-US</v>
    <v>f8b3c9bd-2585-4d21-57f2-40175cda6df1</v>
    <v>536870912</v>
    <v>1</v>
    <v>2542</v>
    <v>113</v>
    <v>Jatobá, Maranhão</v>
    <v>92</v>
    <v>5</v>
    <v>Map</v>
    <v>6</v>
    <v>57</v>
    <v>62</v>
    <v>10365</v>
    <v>3</v>
    <v>Jatobá is a municipality in the state of Maranhão in the Northeast region of Brazil.</v>
    <v>10366</v>
    <v>10367</v>
    <v>10368</v>
    <v>Jatobá, Maranhão</v>
    <v>10369</v>
    <v>157</v>
    <v>Jatobá, Maranhão</v>
    <v>mdp/vdpid/6489726836434534401</v>
  </rv>
  <rv s="0">
    <v>536870912</v>
    <v>Jenipapo dos Vieiras</v>
    <v>261a3206-40c1-fb70-9bc6-af9a1f76170c</v>
    <v>en-US</v>
    <v>Map</v>
  </rv>
  <rv s="1">
    <fb>1507.4580000000001</fb>
    <v>8</v>
  </rv>
  <rv s="2">
    <v>1127</v>
    <v>6</v>
    <v>2543</v>
    <v>7</v>
    <v>0</v>
    <v>Image of Jenipapo dos Vieiras</v>
  </rv>
  <rv s="1">
    <fb>-5.3708333333332998</fb>
    <v>9</v>
  </rv>
  <rv s="4">
    <v>https://www.bing.com/search?q=jenipapo+dos+vieiras+brazil&amp;form=skydnc</v>
    <v>Learn more on Bing</v>
  </rv>
  <rv s="1">
    <fb>-45.635833333332997</fb>
    <v>9</v>
  </rv>
  <rv s="1">
    <fb>17076</fb>
    <v>8</v>
  </rv>
  <rv s="12">
    <v>#VALUE!</v>
    <v>en-US</v>
    <v>261a3206-40c1-fb70-9bc6-af9a1f76170c</v>
    <v>536870912</v>
    <v>1</v>
    <v>2544</v>
    <v>120</v>
    <v>Jenipapo dos Vieiras</v>
    <v>4</v>
    <v>5</v>
    <v>Map</v>
    <v>6</v>
    <v>7</v>
    <v>62</v>
    <v>10372</v>
    <v>3</v>
    <v>Jenipapo dos Vieiras is a Brazilian municipality in the state of Maranhão. Its population is 17,040 and its total area is 1,963 km².</v>
    <v>10373</v>
    <v>10374</v>
    <v>10375</v>
    <v>10376</v>
    <v>Jenipapo dos Vieiras</v>
    <v>10377</v>
    <v>Jenipapo dos Vieiras</v>
    <v>mdp/vdpid/6390591569589698561</v>
  </rv>
  <rv s="0">
    <v>536870912</v>
    <v>João Lisboa</v>
    <v>35a81ade-ba27-b810-0a68-dbe1485384c8</v>
    <v>en-US</v>
    <v>Map</v>
  </rv>
  <rv s="1">
    <fb>1126.5170000000001</fb>
    <v>8</v>
  </rv>
  <rv s="2">
    <v>1128</v>
    <v>6</v>
    <v>2545</v>
    <v>7</v>
    <v>0</v>
    <v>Image of João Lisboa</v>
  </rv>
  <rv s="1">
    <fb>-5.4477777777777998</fb>
    <v>9</v>
  </rv>
  <rv s="4">
    <v>https://www.bing.com/search?q=jo%c3%a3o+lisboa+maranhao&amp;form=skydnc</v>
    <v>Learn more on Bing</v>
  </rv>
  <rv s="1">
    <fb>-47.400833333332997</fb>
    <v>9</v>
  </rv>
  <rv s="1">
    <fb>23740</fb>
    <v>8</v>
  </rv>
  <rv s="9">
    <v>#VALUE!</v>
    <v>en-US</v>
    <v>35a81ade-ba27-b810-0a68-dbe1485384c8</v>
    <v>536870912</v>
    <v>1</v>
    <v>2546</v>
    <v>72</v>
    <v>João Lisboa</v>
    <v>4</v>
    <v>5</v>
    <v>Map</v>
    <v>6</v>
    <v>57</v>
    <v>62</v>
    <v>10380</v>
    <v>3</v>
    <v>João Lisboa is a municipality in the state of Maranhão in the Northeast region of Brazil.</v>
    <v>10381</v>
    <v>10382</v>
    <v>10383</v>
    <v>10384</v>
    <v>João Lisboa</v>
    <v>10385</v>
    <v>157</v>
    <v>João Lisboa</v>
    <v>mdp/vdpid/6390435682560507905</v>
  </rv>
  <rv s="0">
    <v>536870912</v>
    <v>Joselândia</v>
    <v>676b52ec-4838-6e22-20bc-9a0ba8871167</v>
    <v>en-US</v>
    <v>Map</v>
  </rv>
  <rv s="1">
    <fb>681.68399999999997</fb>
    <v>8</v>
  </rv>
  <rv s="2">
    <v>1129</v>
    <v>6</v>
    <v>2547</v>
    <v>7</v>
    <v>0</v>
    <v>Image of Joselândia</v>
  </rv>
  <rv s="1">
    <fb>-4.9669444444444002</fb>
    <v>9</v>
  </rv>
  <rv s="4">
    <v>https://www.bing.com/search?q=josel%c3%a2ndia+maranhao&amp;form=skydnc</v>
    <v>Learn more on Bing</v>
  </rv>
  <rv s="1">
    <fb>-44.7</fb>
    <v>9</v>
  </rv>
  <rv s="1">
    <fb>16198</fb>
    <v>8</v>
  </rv>
  <rv s="12">
    <v>#VALUE!</v>
    <v>en-US</v>
    <v>676b52ec-4838-6e22-20bc-9a0ba8871167</v>
    <v>536870912</v>
    <v>1</v>
    <v>2548</v>
    <v>120</v>
    <v>Joselândia</v>
    <v>4</v>
    <v>5</v>
    <v>Map</v>
    <v>6</v>
    <v>57</v>
    <v>62</v>
    <v>10388</v>
    <v>3</v>
    <v>Joselândia is a municipality in the state of Maranhão in the Northeast region of Brazil.</v>
    <v>10389</v>
    <v>10390</v>
    <v>10391</v>
    <v>10392</v>
    <v>Joselândia</v>
    <v>10393</v>
    <v>Joselândia</v>
    <v>mdp/vdpid/6486664284334981121</v>
  </rv>
  <rv s="0">
    <v>536870912</v>
    <v>Junco do Maranhão</v>
    <v>101665b4-6ee7-a104-59c4-2cf631119338</v>
    <v>en-US</v>
    <v>Map</v>
  </rv>
  <rv s="1">
    <fb>539.12599999999998</fb>
    <v>8</v>
  </rv>
  <rv s="2">
    <v>1130</v>
    <v>6</v>
    <v>2549</v>
    <v>7</v>
    <v>0</v>
    <v>Image of Junco do Maranhão</v>
  </rv>
  <rv s="1">
    <fb>-1.8438888888889</fb>
    <v>9</v>
  </rv>
  <rv s="4">
    <v>https://www.bing.com/search?q=junco+do+maranh%c3%a3o&amp;form=skydnc</v>
    <v>Learn more on Bing</v>
  </rv>
  <rv s="1">
    <fb>-46.091944444444003</fb>
    <v>9</v>
  </rv>
  <rv s="1">
    <fb>4392</fb>
    <v>8</v>
  </rv>
  <rv s="12">
    <v>#VALUE!</v>
    <v>en-US</v>
    <v>101665b4-6ee7-a104-59c4-2cf631119338</v>
    <v>536870912</v>
    <v>1</v>
    <v>2550</v>
    <v>120</v>
    <v>Junco do Maranhão</v>
    <v>4</v>
    <v>5</v>
    <v>Map</v>
    <v>6</v>
    <v>57</v>
    <v>62</v>
    <v>10396</v>
    <v>3</v>
    <v>Junco do Maranhão is a municipality in the state of Maranhão in the Northeast region of Brazil.</v>
    <v>10397</v>
    <v>10398</v>
    <v>10399</v>
    <v>10400</v>
    <v>Junco do Maranhão</v>
    <v>10401</v>
    <v>Junco do Maranhão</v>
    <v>mdp/vdpid/6389368168539750401</v>
  </rv>
  <rv s="0">
    <v>536870912</v>
    <v>Lago da Pedra</v>
    <v>c3c2d704-9951-403d-565b-da613d9dd694</v>
    <v>en-US</v>
    <v>Map</v>
  </rv>
  <rv s="1">
    <fb>1240.4459999999999</fb>
    <v>8</v>
  </rv>
  <rv s="2">
    <v>1131</v>
    <v>6</v>
    <v>2551</v>
    <v>7</v>
    <v>0</v>
    <v>Image of Lago da Pedra</v>
  </rv>
  <rv s="1">
    <fb>-4.57</fb>
    <v>9</v>
  </rv>
  <rv s="0">
    <v>805306368</v>
    <v>Maura Jorge (Mayor)</v>
    <v>c6395bd9-4f9e-77c9-0d82-88273fec8431</v>
    <v>en-US</v>
    <v>Generic</v>
  </rv>
  <rv s="3">
    <v>317</v>
  </rv>
  <rv s="4">
    <v>https://www.bing.com/search?q=lago+da+pedra+maranhao&amp;form=skydnc</v>
    <v>Learn more on Bing</v>
  </rv>
  <rv s="1">
    <fb>-45.131944444444002</fb>
    <v>9</v>
  </rv>
  <rv s="1">
    <fb>50616</fb>
    <v>8</v>
  </rv>
  <rv s="5">
    <v>#VALUE!</v>
    <v>en-US</v>
    <v>c3c2d704-9951-403d-565b-da613d9dd694</v>
    <v>536870912</v>
    <v>1</v>
    <v>2552</v>
    <v>2</v>
    <v>Lago da Pedra</v>
    <v>4</v>
    <v>5</v>
    <v>Map</v>
    <v>6</v>
    <v>57</v>
    <v>62</v>
    <v>10404</v>
    <v>3</v>
    <v>Lago da Pedra is a municipality in the state of Maranhão in the Northeast region of Brazil. Its estimated population in 2020 was 50,616 inhabitants. Along with Lago do Junco, Lago dos Rodrigues, Lagoa Grande do Maranhão and Poção de Pedras, Lago ...</v>
    <v>10405</v>
    <v>10406</v>
    <v>10408</v>
    <v>10409</v>
    <v>10410</v>
    <v>Lago da Pedra</v>
    <v>10411</v>
    <v>157</v>
    <v>Lago da Pedra</v>
    <v>mdp/vdpid/6390514509252919297</v>
  </rv>
  <rv s="0">
    <v>536870912</v>
    <v>Lago do Junco</v>
    <v>3642487c-f442-61a2-cab3-cf2b66880d2a</v>
    <v>en-US</v>
    <v>Map</v>
  </rv>
  <rv s="1">
    <fb>328.52499999999998</fb>
    <v>8</v>
  </rv>
  <rv s="2">
    <v>1132</v>
    <v>6</v>
    <v>2553</v>
    <v>7</v>
    <v>0</v>
    <v>Image of Lago do Junco</v>
  </rv>
  <rv s="1">
    <fb>-4.6088888888888997</fb>
    <v>9</v>
  </rv>
  <rv s="4">
    <v>https://www.bing.com/search?q=lago+do+junco+maranhao&amp;form=skydnc</v>
    <v>Learn more on Bing</v>
  </rv>
  <rv s="1">
    <fb>-45.048888888889003</fb>
    <v>9</v>
  </rv>
  <rv s="1">
    <fb>10869</fb>
    <v>8</v>
  </rv>
  <rv s="12">
    <v>#VALUE!</v>
    <v>en-US</v>
    <v>3642487c-f442-61a2-cab3-cf2b66880d2a</v>
    <v>536870912</v>
    <v>1</v>
    <v>2554</v>
    <v>120</v>
    <v>Lago do Junco</v>
    <v>4</v>
    <v>5</v>
    <v>Map</v>
    <v>6</v>
    <v>57</v>
    <v>62</v>
    <v>10414</v>
    <v>3</v>
    <v>Lago do Junco is a municipality in the state of Maranhão in the Northeast region of Brazil.</v>
    <v>10415</v>
    <v>10416</v>
    <v>10417</v>
    <v>10418</v>
    <v>Lago do Junco</v>
    <v>10419</v>
    <v>Lago do Junco</v>
    <v>mdp/vdpid/6486597125793644545</v>
  </rv>
  <rv s="0">
    <v>536870912</v>
    <v>Lago dos Rodrigues</v>
    <v>5f495ef6-2161-dee9-5752-6839672c380f</v>
    <v>en-US</v>
    <v>Map</v>
  </rv>
  <rv s="1">
    <fb>220.77600000000001</fb>
    <v>8</v>
  </rv>
  <rv s="2">
    <v>1133</v>
    <v>6</v>
    <v>2555</v>
    <v>7</v>
    <v>0</v>
    <v>Image of Lago dos Rodrigues</v>
  </rv>
  <rv s="4">
    <v>https://www.bing.com/search?q=lago+dos+rodrigues+maranhao&amp;form=skydnc</v>
    <v>Learn more on Bing</v>
  </rv>
  <rv s="1">
    <fb>-44.98</fb>
    <v>9</v>
  </rv>
  <rv s="1">
    <fb>8857</fb>
    <v>8</v>
  </rv>
  <rv s="9">
    <v>#VALUE!</v>
    <v>en-US</v>
    <v>5f495ef6-2161-dee9-5752-6839672c380f</v>
    <v>536870912</v>
    <v>1</v>
    <v>2556</v>
    <v>72</v>
    <v>Lago dos Rodrigues</v>
    <v>4</v>
    <v>5</v>
    <v>Map</v>
    <v>6</v>
    <v>57</v>
    <v>62</v>
    <v>10422</v>
    <v>3</v>
    <v>Lago dos Rodrigues is a second-order municipality in the state of Maranhão in the Northeast region of Brazil.</v>
    <v>10423</v>
    <v>10416</v>
    <v>10424</v>
    <v>10425</v>
    <v>Lago dos Rodrigues</v>
    <v>10426</v>
    <v>157</v>
    <v>Lago dos Rodrigues</v>
    <v>mdp/vdpid/6486609770110255105</v>
  </rv>
  <rv s="0">
    <v>536870912</v>
    <v>Lago Verde, Maranhão</v>
    <v>89a0d02c-d4a8-5529-9004-f48924295241</v>
    <v>en-US</v>
    <v>Map</v>
  </rv>
  <rv s="1">
    <fb>460.21800000000002</fb>
    <v>8</v>
  </rv>
  <rv s="2">
    <v>1134</v>
    <v>6</v>
    <v>2557</v>
    <v>7</v>
    <v>0</v>
    <v>Image of Lago Verde, Maranhão</v>
  </rv>
  <rv s="1">
    <fb>-3.9569444444444</fb>
    <v>9</v>
  </rv>
  <rv s="1">
    <fb>-44.821944444444</fb>
    <v>9</v>
  </rv>
  <rv s="1">
    <fb>16314</fb>
    <v>8</v>
  </rv>
  <rv s="11">
    <v>#VALUE!</v>
    <v>en-US</v>
    <v>89a0d02c-d4a8-5529-9004-f48924295241</v>
    <v>536870912</v>
    <v>1</v>
    <v>2558</v>
    <v>113</v>
    <v>Lago Verde, Maranhão</v>
    <v>92</v>
    <v>5</v>
    <v>Map</v>
    <v>6</v>
    <v>57</v>
    <v>62</v>
    <v>10429</v>
    <v>3</v>
    <v>Lago Verde, Maranhão is a municipality in the state of Maranhão in the Northeast region of Brazil. The municipality contains a small part of the Baixada Maranhense Environmental Protection Area, a 1,775,035.6 hectares sustainable use ...</v>
    <v>10430</v>
    <v>10431</v>
    <v>10432</v>
    <v>Lago Verde, Maranhão</v>
    <v>10433</v>
    <v>157</v>
    <v>Lago Verde, Maranhão</v>
    <v>mdp/vdpid/6486401879684153345</v>
  </rv>
  <rv s="0">
    <v>536870912</v>
    <v>Lagoa do Mato, Maranhão</v>
    <v>ab67e90d-26fa-4d94-8590-8b7f809edaf2</v>
    <v>en-US</v>
    <v>Map</v>
  </rv>
  <rv s="1">
    <fb>1512.9849999999999</fb>
    <v>8</v>
  </rv>
  <rv s="2">
    <v>1135</v>
    <v>6</v>
    <v>2559</v>
    <v>7</v>
    <v>0</v>
    <v>Image of Lagoa do Mato, Maranhão</v>
  </rv>
  <rv s="1">
    <fb>-6.0469444444444003</fb>
    <v>9</v>
  </rv>
  <rv s="0">
    <v>805306368</v>
    <v>Aluízio Coelho Duarte (Mayor)</v>
    <v>4b130bdc-b795-d6eb-6564-7922e1b29353</v>
    <v>en-US</v>
    <v>Generic</v>
  </rv>
  <rv s="3">
    <v>318</v>
  </rv>
  <rv s="1">
    <fb>-43.525833333332997</fb>
    <v>9</v>
  </rv>
  <rv s="10">
    <v>#VALUE!</v>
    <v>en-US</v>
    <v>ab67e90d-26fa-4d94-8590-8b7f809edaf2</v>
    <v>536870912</v>
    <v>1</v>
    <v>2560</v>
    <v>91</v>
    <v>Lagoa do Mato, Maranhão</v>
    <v>92</v>
    <v>5</v>
    <v>Map</v>
    <v>6</v>
    <v>7</v>
    <v>62</v>
    <v>10436</v>
    <v>3</v>
    <v>Lagoa do Mato is a municipality in the state of Maranhão in the Northeast region of Brazil.</v>
    <v>10437</v>
    <v>10438</v>
    <v>10440</v>
    <v>10441</v>
    <v>Lagoa do Mato, Maranhão</v>
    <v>213</v>
    <v>Lagoa do Mato, Maranhão</v>
    <v>mdp/vdpid/6489900466258837505</v>
  </rv>
  <rv s="0">
    <v>536870912</v>
    <v>Lagoa Grande do Maranhão</v>
    <v>a5212f6d-41c8-3a14-577f-d09a876da29f</v>
    <v>en-US</v>
    <v>Map</v>
  </rv>
  <rv s="1">
    <fb>937.71400000000006</fb>
    <v>8</v>
  </rv>
  <rv s="2">
    <v>1136</v>
    <v>6</v>
    <v>2561</v>
    <v>7</v>
    <v>0</v>
    <v>Image of Lagoa Grande do Maranhão</v>
  </rv>
  <rv s="1">
    <fb>-4.8127777777778</fb>
    <v>9</v>
  </rv>
  <rv s="4">
    <v>https://www.bing.com/search?q=lagoa+grande+do+maranh%c3%a3o&amp;form=skydnc</v>
    <v>Learn more on Bing</v>
  </rv>
  <rv s="1">
    <fb>-45.33</fb>
    <v>9</v>
  </rv>
  <rv s="1">
    <fb>11534</fb>
    <v>8</v>
  </rv>
  <rv s="12">
    <v>#VALUE!</v>
    <v>en-US</v>
    <v>a5212f6d-41c8-3a14-577f-d09a876da29f</v>
    <v>536870912</v>
    <v>1</v>
    <v>2562</v>
    <v>120</v>
    <v>Lagoa Grande do Maranhão</v>
    <v>4</v>
    <v>5</v>
    <v>Map</v>
    <v>6</v>
    <v>64</v>
    <v>62</v>
    <v>10444</v>
    <v>3</v>
    <v>Lagoa Grande do Maranhão is a municipality in the state of Maranhão in the Northeast region of Brazil.</v>
    <v>10445</v>
    <v>10446</v>
    <v>10447</v>
    <v>10448</v>
    <v>Lagoa Grande do Maranhão</v>
    <v>10449</v>
    <v>Lagoa Grande do Maranhão</v>
    <v>mdp/vdpid/6390582440703819777</v>
  </rv>
  <rv s="0">
    <v>536870912</v>
    <v>Lajeado Novo</v>
    <v>c18164e9-5867-d641-e7b5-b574513ffc5e</v>
    <v>en-US</v>
    <v>Map</v>
  </rv>
  <rv s="1">
    <fb>1047.7249999999999</fb>
    <v>8</v>
  </rv>
  <rv s="2">
    <v>1137</v>
    <v>6</v>
    <v>2563</v>
    <v>7</v>
    <v>0</v>
    <v>Image of Lajeado Novo</v>
  </rv>
  <rv s="1">
    <fb>-6.1888888888888998</fb>
    <v>9</v>
  </rv>
  <rv s="4">
    <v>https://www.bing.com/search?q=lajeado+novo+maranhao&amp;form=skydnc</v>
    <v>Learn more on Bing</v>
  </rv>
  <rv s="1">
    <fb>-47.034999999999997</fb>
    <v>9</v>
  </rv>
  <rv s="1">
    <fb>7602</fb>
    <v>8</v>
  </rv>
  <rv s="9">
    <v>#VALUE!</v>
    <v>en-US</v>
    <v>c18164e9-5867-d641-e7b5-b574513ffc5e</v>
    <v>536870912</v>
    <v>1</v>
    <v>2564</v>
    <v>72</v>
    <v>Lajeado Novo</v>
    <v>4</v>
    <v>5</v>
    <v>Map</v>
    <v>6</v>
    <v>57</v>
    <v>62</v>
    <v>10452</v>
    <v>3</v>
    <v>Lajeado Novo is a municipality in the state of Maranhão in the Northeast region of Brazil.</v>
    <v>10453</v>
    <v>10454</v>
    <v>10455</v>
    <v>10456</v>
    <v>Lajeado Novo</v>
    <v>10457</v>
    <v>157</v>
    <v>Lajeado Novo</v>
    <v>mdp/vdpid/6393488824286052353</v>
  </rv>
  <rv s="0">
    <v>536870912</v>
    <v>Lima Campos</v>
    <v>ede1174e-26bf-0cdb-92d0-19755d0e271f</v>
    <v>en-US</v>
    <v>Map</v>
  </rv>
  <rv s="1">
    <fb>321.93200000000002</fb>
    <v>8</v>
  </rv>
  <rv s="2">
    <v>1138</v>
    <v>6</v>
    <v>2565</v>
    <v>7</v>
    <v>0</v>
    <v>Image of Lima Campos</v>
  </rv>
  <rv s="1">
    <fb>-4.5199999999999996</fb>
    <v>9</v>
  </rv>
  <rv s="4">
    <v>https://www.bing.com/search?q=lima+campos+maranhao&amp;form=skydnc</v>
    <v>Learn more on Bing</v>
  </rv>
  <rv s="1">
    <fb>-44.466944444444003</fb>
    <v>9</v>
  </rv>
  <rv s="1">
    <fb>11918</fb>
    <v>8</v>
  </rv>
  <rv s="9">
    <v>#VALUE!</v>
    <v>en-US</v>
    <v>ede1174e-26bf-0cdb-92d0-19755d0e271f</v>
    <v>536870912</v>
    <v>1</v>
    <v>2566</v>
    <v>72</v>
    <v>Lima Campos</v>
    <v>4</v>
    <v>5</v>
    <v>Map</v>
    <v>6</v>
    <v>57</v>
    <v>62</v>
    <v>10460</v>
    <v>3</v>
    <v>Lima Campos is a municipality in the state of Maranhão in the Northeast region of Brazil.</v>
    <v>10461</v>
    <v>10462</v>
    <v>10463</v>
    <v>10464</v>
    <v>Lima Campos</v>
    <v>10465</v>
    <v>157</v>
    <v>Lima Campos</v>
    <v>mdp/vdpid/6492019319168303105</v>
  </rv>
  <rv s="0">
    <v>536870912</v>
    <v>Loreto, Maranhão</v>
    <v>8669b2ff-9f8c-97f3-15eb-c33b9a6b0222</v>
    <v>en-US</v>
    <v>Map</v>
  </rv>
  <rv s="1">
    <fb>3596.8879999999999</fb>
    <v>8</v>
  </rv>
  <rv s="2">
    <v>1139</v>
    <v>6</v>
    <v>2567</v>
    <v>7</v>
    <v>0</v>
    <v>Image of Loreto, Maranhão</v>
  </rv>
  <rv s="1">
    <fb>-7.0838888888889002</fb>
    <v>9</v>
  </rv>
  <rv s="1">
    <fb>-45.140833333332999</fb>
    <v>9</v>
  </rv>
  <rv s="1">
    <fb>11591</fb>
    <v>8</v>
  </rv>
  <rv s="13">
    <v>#VALUE!</v>
    <v>en-US</v>
    <v>8669b2ff-9f8c-97f3-15eb-c33b9a6b0222</v>
    <v>536870912</v>
    <v>1</v>
    <v>2568</v>
    <v>125</v>
    <v>Loreto, Maranhão</v>
    <v>92</v>
    <v>5</v>
    <v>Map</v>
    <v>6</v>
    <v>7</v>
    <v>62</v>
    <v>10468</v>
    <v>3</v>
    <v>Loreto is a municipality in the state of Maranhão in the Northeast region of Brazil.</v>
    <v>10469</v>
    <v>10470</v>
    <v>10471</v>
    <v>Loreto, Maranhão</v>
    <v>10472</v>
    <v>Loreto, Maranhão</v>
    <v>mdp/vdpid/6393891345970233345</v>
  </rv>
  <rv s="0">
    <v>536870912</v>
    <v>Luís Domingues</v>
    <v>4aba5f85-b762-e669-ab7b-5fbe063a23fd</v>
    <v>en-US</v>
    <v>Map</v>
  </rv>
  <rv s="1">
    <fb>466.762</fb>
    <v>8</v>
  </rv>
  <rv s="2">
    <v>1140</v>
    <v>6</v>
    <v>2569</v>
    <v>7</v>
    <v>0</v>
    <v>Image of Luís Domingues</v>
  </rv>
  <rv s="1">
    <fb>-1.2677777777778001</fb>
    <v>9</v>
  </rv>
  <rv s="4">
    <v>https://www.bing.com/search?q=lu%c3%ads+domingues+brazil&amp;form=skydnc</v>
    <v>Learn more on Bing</v>
  </rv>
  <rv s="1">
    <fb>-45.872777777777998</fb>
    <v>9</v>
  </rv>
  <rv s="1">
    <fb>6984</fb>
    <v>8</v>
  </rv>
  <rv s="9">
    <v>#VALUE!</v>
    <v>en-US</v>
    <v>4aba5f85-b762-e669-ab7b-5fbe063a23fd</v>
    <v>536870912</v>
    <v>1</v>
    <v>2570</v>
    <v>72</v>
    <v>Luís Domingues</v>
    <v>4</v>
    <v>5</v>
    <v>Map</v>
    <v>6</v>
    <v>57</v>
    <v>62</v>
    <v>10475</v>
    <v>414</v>
    <v>Luís Domingues is a Brazilian municipality in the state of Maranhão. Its population is 6,984 and its area is 464 km².</v>
    <v>10476</v>
    <v>10477</v>
    <v>10478</v>
    <v>10479</v>
    <v>Luís Domingues</v>
    <v>10480</v>
    <v>157</v>
    <v>Luís Domingues</v>
    <v>mdp/vdpid/6389160740661493761</v>
  </rv>
  <rv s="0">
    <v>536870912</v>
    <v>Magalhães de Almeida</v>
    <v>898d8ac8-fa4d-c675-c216-317563585641</v>
    <v>en-US</v>
    <v>Map</v>
  </rv>
  <rv s="1">
    <fb>433.14100000000002</fb>
    <v>8</v>
  </rv>
  <rv s="2">
    <v>1141</v>
    <v>6</v>
    <v>2571</v>
    <v>7</v>
    <v>0</v>
    <v>Image of Magalhães de Almeida</v>
  </rv>
  <rv s="1">
    <fb>-3.3958333333333002</fb>
    <v>9</v>
  </rv>
  <rv s="0">
    <v>805306368</v>
    <v>João Candido Carvalho Neto (Mayor)</v>
    <v>61f51c2e-4197-6add-3378-43c953b647c8</v>
    <v>en-US</v>
    <v>Generic</v>
  </rv>
  <rv s="3">
    <v>319</v>
  </rv>
  <rv s="4">
    <v>https://www.bing.com/search?q=magalh%c3%a3es+de+almeida+maranhao&amp;form=skydnc</v>
    <v>Learn more on Bing</v>
  </rv>
  <rv s="1">
    <fb>-42.203888888888997</fb>
    <v>9</v>
  </rv>
  <rv s="1">
    <fb>20029</fb>
    <v>8</v>
  </rv>
  <rv s="5">
    <v>#VALUE!</v>
    <v>en-US</v>
    <v>898d8ac8-fa4d-c675-c216-317563585641</v>
    <v>536870912</v>
    <v>1</v>
    <v>2572</v>
    <v>2</v>
    <v>Magalhães de Almeida</v>
    <v>4</v>
    <v>5</v>
    <v>Map</v>
    <v>6</v>
    <v>57</v>
    <v>62</v>
    <v>10483</v>
    <v>3</v>
    <v>Magalhães de Almeida is a municipality in the state of Maranhão in the Northeast region of Brazil. Magalhães de Almeida, a former district of the municipality of São Bernardo since 1937, was elevated to the municipality category on October 1, 1952.</v>
    <v>10484</v>
    <v>10485</v>
    <v>10487</v>
    <v>10488</v>
    <v>10489</v>
    <v>Magalhães de Almeida</v>
    <v>10490</v>
    <v>157</v>
    <v>Magalhães de Almeida</v>
    <v>mdp/vdpid/6486892405214674945</v>
  </rv>
  <rv s="0">
    <v>536870912</v>
    <v>Maracaçumé</v>
    <v>60e75cde-80cd-320f-8980-817a2d552c8b</v>
    <v>en-US</v>
    <v>Map</v>
  </rv>
  <rv s="1">
    <fb>629.33000000000004</fb>
    <v>8</v>
  </rv>
  <rv s="1">
    <fb>-2.0427777777778</fb>
    <v>9</v>
  </rv>
  <rv s="4">
    <v>https://www.bing.com/search?q=maraca%c3%a7um%c3%a9+maranhao&amp;form=skydnc</v>
    <v>Learn more on Bing</v>
  </rv>
  <rv s="1">
    <fb>-45.958888888889</fb>
    <v>9</v>
  </rv>
  <rv s="1">
    <fb>21149</fb>
    <v>8</v>
  </rv>
  <rv s="16">
    <v>#VALUE!</v>
    <v>en-US</v>
    <v>60e75cde-80cd-320f-8980-817a2d552c8b</v>
    <v>536870912</v>
    <v>1</v>
    <v>2574</v>
    <v>151</v>
    <v>Maracaçumé</v>
    <v>4</v>
    <v>137</v>
    <v>Map</v>
    <v>6</v>
    <v>7</v>
    <v>62</v>
    <v>10493</v>
    <v>3</v>
    <v>Maracaçumé is a municipality in the state of Maranhão in the Northeast region of Brazil.</v>
    <v>10494</v>
    <v>10495</v>
    <v>10496</v>
    <v>Maracaçumé</v>
    <v>10497</v>
    <v>Maracaçumé</v>
    <v>mdp/vdpid/6389369920366313473</v>
  </rv>
  <rv s="0">
    <v>536870912</v>
    <v>Marajá do Sena</v>
    <v>8e7b2580-c115-2016-d0f0-725895e6b1e2</v>
    <v>en-US</v>
    <v>Map</v>
  </rv>
  <rv s="1">
    <fb>1402.5940000000001</fb>
    <v>8</v>
  </rv>
  <rv s="2">
    <v>1142</v>
    <v>6</v>
    <v>2575</v>
    <v>7</v>
    <v>0</v>
    <v>Image of Marajá do Sena</v>
  </rv>
  <rv s="1">
    <fb>-4.62364</fb>
    <v>9</v>
  </rv>
  <rv s="4">
    <v>https://www.bing.com/search?q=maraj%c3%a1+do+sena+maranhao&amp;form=skydnc</v>
    <v>Learn more on Bing</v>
  </rv>
  <rv s="1">
    <fb>-45.452010000000001</fb>
    <v>9</v>
  </rv>
  <rv s="1">
    <fb>7775</fb>
    <v>8</v>
  </rv>
  <rv s="12">
    <v>#VALUE!</v>
    <v>en-US</v>
    <v>8e7b2580-c115-2016-d0f0-725895e6b1e2</v>
    <v>536870912</v>
    <v>1</v>
    <v>2576</v>
    <v>120</v>
    <v>Marajá do Sena</v>
    <v>4</v>
    <v>5</v>
    <v>Map</v>
    <v>6</v>
    <v>57</v>
    <v>62</v>
    <v>10500</v>
    <v>3</v>
    <v>Marajá do Sena is a municipality in the state of Maranhão in the Northeast region of Brazil. The municipality is considered to be the poorest in Maranhão.</v>
    <v>10501</v>
    <v>10502</v>
    <v>10503</v>
    <v>10504</v>
    <v>Marajá do Sena</v>
    <v>10505</v>
    <v>Marajá do Sena</v>
    <v>mdp/vdpid/6390529079459708929</v>
  </rv>
  <rv s="0">
    <v>536870912</v>
    <v>Maranhãozinho</v>
    <v>29d6563e-71a1-c9fb-6172-a5e67dad5a65</v>
    <v>en-US</v>
    <v>Map</v>
  </rv>
  <rv s="1">
    <fb>956.06399999999996</fb>
    <v>8</v>
  </rv>
  <rv s="2">
    <v>1143</v>
    <v>6</v>
    <v>2577</v>
    <v>7</v>
    <v>0</v>
    <v>Image of Maranhãozinho</v>
  </rv>
  <rv s="1">
    <fb>-2.2408333333332999</fb>
    <v>9</v>
  </rv>
  <rv s="4">
    <v>https://www.bing.com/search?q=maranh%c3%a3ozinho+brazil&amp;form=skydnc</v>
    <v>Learn more on Bing</v>
  </rv>
  <rv s="1">
    <fb>-45.850833333333</fb>
    <v>9</v>
  </rv>
  <rv s="1">
    <fb>13761</fb>
    <v>8</v>
  </rv>
  <rv s="12">
    <v>#VALUE!</v>
    <v>en-US</v>
    <v>29d6563e-71a1-c9fb-6172-a5e67dad5a65</v>
    <v>536870912</v>
    <v>1</v>
    <v>2578</v>
    <v>120</v>
    <v>Maranhãozinho</v>
    <v>4</v>
    <v>5</v>
    <v>Map</v>
    <v>6</v>
    <v>7</v>
    <v>62</v>
    <v>10508</v>
    <v>3</v>
    <v>Maranhãozinho is a Brazilian municipality in the state of Maranhão. Its population is 16,511 and its area is 761 km².</v>
    <v>10509</v>
    <v>10510</v>
    <v>10511</v>
    <v>10512</v>
    <v>Maranhãozinho</v>
    <v>10513</v>
    <v>Maranhãozinho</v>
    <v>mdp/vdpid/6389423554307293185</v>
  </rv>
  <rv s="0">
    <v>536870912</v>
    <v>Mata Roma</v>
    <v>bb56d4d7-4e63-d54d-6d25-59d4aed4718e</v>
    <v>en-US</v>
    <v>Map</v>
  </rv>
  <rv s="1">
    <fb>548.41099999999994</fb>
    <v>8</v>
  </rv>
  <rv s="2">
    <v>1144</v>
    <v>6</v>
    <v>2579</v>
    <v>7</v>
    <v>0</v>
    <v>Image of Mata Roma</v>
  </rv>
  <rv s="4">
    <v>https://www.bing.com/search?q=mata+roma+maranhao&amp;form=skydnc</v>
    <v>Learn more on Bing</v>
  </rv>
  <rv s="1">
    <fb>-43.110833333332998</fb>
    <v>9</v>
  </rv>
  <rv s="1">
    <fb>16977</fb>
    <v>8</v>
  </rv>
  <rv s="9">
    <v>#VALUE!</v>
    <v>en-US</v>
    <v>bb56d4d7-4e63-d54d-6d25-59d4aed4718e</v>
    <v>536870912</v>
    <v>1</v>
    <v>2580</v>
    <v>72</v>
    <v>Mata Roma</v>
    <v>4</v>
    <v>5</v>
    <v>Map</v>
    <v>6</v>
    <v>57</v>
    <v>62</v>
    <v>10516</v>
    <v>3</v>
    <v>Mata Roma is a municipality in the state of Maranhão in the Northeast region of Brazil. In 2020 it was estimated to have 16,977 inhabitants. The municipality lies in the Munim River basin.</v>
    <v>10517</v>
    <v>6808</v>
    <v>10518</v>
    <v>10519</v>
    <v>Mata Roma</v>
    <v>10520</v>
    <v>157</v>
    <v>Mata Roma</v>
    <v>mdp/vdpid/6486530968650776577</v>
  </rv>
  <rv s="0">
    <v>536870912</v>
    <v>Matinha</v>
    <v>ace62959-b881-0712-b836-6c7183eead57</v>
    <v>en-US</v>
    <v>Map</v>
  </rv>
  <rv s="1">
    <fb>408.726</fb>
    <v>8</v>
  </rv>
  <rv s="2">
    <v>1145</v>
    <v>6</v>
    <v>2581</v>
    <v>7</v>
    <v>0</v>
    <v>Image of Matinha</v>
  </rv>
  <rv s="1">
    <fb>-3.1008333333332998</fb>
    <v>9</v>
  </rv>
  <rv s="4">
    <v>https://www.bing.com/search?q=matinha+maranhao&amp;form=skydnc</v>
    <v>Learn more on Bing</v>
  </rv>
  <rv s="1">
    <fb>-45.033888888889003</fb>
    <v>9</v>
  </rv>
  <rv s="1">
    <fb>22034</fb>
    <v>8</v>
  </rv>
  <rv s="12">
    <v>#VALUE!</v>
    <v>en-US</v>
    <v>ace62959-b881-0712-b836-6c7183eead57</v>
    <v>536870912</v>
    <v>1</v>
    <v>2582</v>
    <v>120</v>
    <v>Matinha</v>
    <v>4</v>
    <v>5</v>
    <v>Map</v>
    <v>6</v>
    <v>7</v>
    <v>62</v>
    <v>10523</v>
    <v>3</v>
    <v>Matinha is a municipality in the state of Maranhão in the Northeast region of Brazil. The municipality contains a small part of the Baixada Maranhense Environmental Protection Area, a 1,775,035.6 hectares sustainable use conservation unit ...</v>
    <v>10524</v>
    <v>10525</v>
    <v>10526</v>
    <v>10527</v>
    <v>Matinha</v>
    <v>10528</v>
    <v>Matinha</v>
    <v>mdp/vdpid/6486314783686524929</v>
  </rv>
  <rv s="0">
    <v>536870912</v>
    <v>Matões</v>
    <v>30b07956-b192-9e8e-7c6a-1df5dfb71884</v>
    <v>en-US</v>
    <v>Map</v>
  </rv>
  <rv s="1">
    <fb>1858.0070000000001</fb>
    <v>8</v>
  </rv>
  <rv s="1">
    <fb>-5.5188888888888998</fb>
    <v>9</v>
  </rv>
  <rv s="4">
    <v>https://www.bing.com/search?q=mat%c3%b5es+maranhao&amp;form=skydnc</v>
    <v>Learn more on Bing</v>
  </rv>
  <rv s="1">
    <fb>-43.198888888889002</fb>
    <v>9</v>
  </rv>
  <rv s="1">
    <fb>32174</fb>
    <v>8</v>
  </rv>
  <rv s="16">
    <v>#VALUE!</v>
    <v>en-US</v>
    <v>30b07956-b192-9e8e-7c6a-1df5dfb71884</v>
    <v>536870912</v>
    <v>1</v>
    <v>2584</v>
    <v>151</v>
    <v>Matões</v>
    <v>4</v>
    <v>137</v>
    <v>Map</v>
    <v>6</v>
    <v>7</v>
    <v>62</v>
    <v>10531</v>
    <v>3</v>
    <v>Matões is a municipality in the state of Maranhão in the Northeast region of Brazil.</v>
    <v>10532</v>
    <v>10533</v>
    <v>10534</v>
    <v>Matões</v>
    <v>10535</v>
    <v>Matões</v>
    <v>mdp/vdpid/6486835507819970561</v>
  </rv>
  <rv s="0">
    <v>536870912</v>
    <v>Matões do Norte</v>
    <v>f5379836-6e2a-618f-2440-33b910f76a4d</v>
    <v>en-US</v>
    <v>Map</v>
  </rv>
  <rv s="1">
    <fb>749.65099999999995</fb>
    <v>8</v>
  </rv>
  <rv s="2">
    <v>1146</v>
    <v>6</v>
    <v>2585</v>
    <v>7</v>
    <v>0</v>
    <v>Image of Matões do Norte</v>
  </rv>
  <rv s="1">
    <fb>-3.6319444444443998</fb>
    <v>9</v>
  </rv>
  <rv s="4">
    <v>https://www.bing.com/search?q=mat%c3%b5es+do+norte+maranhao&amp;form=skydnc</v>
    <v>Learn more on Bing</v>
  </rv>
  <rv s="1">
    <fb>-44.555833333332998</fb>
    <v>9</v>
  </rv>
  <rv s="1">
    <fb>17432</fb>
    <v>8</v>
  </rv>
  <rv s="18">
    <v>#VALUE!</v>
    <v>en-US</v>
    <v>f5379836-6e2a-618f-2440-33b910f76a4d</v>
    <v>536870912</v>
    <v>1</v>
    <v>2586</v>
    <v>250</v>
    <v>Matões do Norte</v>
    <v>251</v>
    <v>5</v>
    <v>Map</v>
    <v>6</v>
    <v>7</v>
    <v>62</v>
    <v>10538</v>
    <v>3</v>
    <v>Matões do Norte is a municipality in the state of Maranhão in the Northeast region of Brazil. The municipality contains a small part of the Baixada Maranhense Environmental Protection Area, a 1,775,035.6 hectares sustainable use conservation ...</v>
    <v>10539</v>
    <v>10540</v>
    <v>10541</v>
    <v>10542</v>
    <v>Matões do Norte</v>
    <v>10543</v>
    <v>Matões do Norte</v>
  </rv>
  <rv s="0">
    <v>536870912</v>
    <v>Milagres do Maranhão</v>
    <v>3b889784-42fb-49de-9a80-77dfb4d17297</v>
    <v>en-US</v>
    <v>Map</v>
  </rv>
  <rv s="1">
    <fb>439.36500000000001</fb>
    <v>8</v>
  </rv>
  <rv s="2">
    <v>1147</v>
    <v>6</v>
    <v>2587</v>
    <v>7</v>
    <v>0</v>
    <v>Image of Milagres do Maranhão</v>
  </rv>
  <rv s="4">
    <v>https://www.bing.com/search?q=milagres+do+maranh%c3%a3o&amp;form=skydnc</v>
    <v>Learn more on Bing</v>
  </rv>
  <rv s="1">
    <fb>-42.608888888888998</fb>
    <v>9</v>
  </rv>
  <rv s="1">
    <fb>8502</fb>
    <v>8</v>
  </rv>
  <rv s="9">
    <v>#VALUE!</v>
    <v>en-US</v>
    <v>3b889784-42fb-49de-9a80-77dfb4d17297</v>
    <v>536870912</v>
    <v>1</v>
    <v>2588</v>
    <v>72</v>
    <v>Milagres do Maranhão</v>
    <v>4</v>
    <v>5</v>
    <v>Map</v>
    <v>6</v>
    <v>64</v>
    <v>62</v>
    <v>10546</v>
    <v>3</v>
    <v>Milagres do Maranhão is a municipality in the state of Maranhão in the Northeast region of Brazil.</v>
    <v>10547</v>
    <v>6778</v>
    <v>10548</v>
    <v>10549</v>
    <v>Milagres do Maranhão</v>
    <v>10550</v>
    <v>157</v>
    <v>Milagres do Maranhão</v>
    <v>mdp/vdpid/6486559534058831873</v>
  </rv>
  <rv s="0">
    <v>536870912</v>
    <v>Mirador, Maranhão</v>
    <v>38efa786-9b87-5be0-ce6b-9a5814fd6235</v>
    <v>en-US</v>
    <v>Map</v>
  </rv>
  <rv s="1">
    <fb>8609.8220000000001</fb>
    <v>8</v>
  </rv>
  <rv s="2">
    <v>1148</v>
    <v>6</v>
    <v>2589</v>
    <v>7</v>
    <v>0</v>
    <v>Image of Mirador, Maranhão</v>
  </rv>
  <rv s="1">
    <fb>-6.3708333333332998</fb>
    <v>9</v>
  </rv>
  <rv s="1">
    <fb>-44.362777777778</fb>
    <v>9</v>
  </rv>
  <rv s="1">
    <fb>21030</fb>
    <v>8</v>
  </rv>
  <rv s="13">
    <v>#VALUE!</v>
    <v>en-US</v>
    <v>38efa786-9b87-5be0-ce6b-9a5814fd6235</v>
    <v>536870912</v>
    <v>1</v>
    <v>2590</v>
    <v>125</v>
    <v>Mirador, Maranhão</v>
    <v>92</v>
    <v>5</v>
    <v>Map</v>
    <v>6</v>
    <v>7</v>
    <v>62</v>
    <v>10553</v>
    <v>3</v>
    <v>Mirador is a municipality in the state of Maranhão in the Northeast region of Brazil. It contains the 500,000 hectares Mirador State Park, created in 1980.</v>
    <v>10554</v>
    <v>10555</v>
    <v>10556</v>
    <v>Mirador, Maranhão</v>
    <v>10557</v>
    <v>Mirador, Maranhão</v>
    <v>mdp/vdpid/6489769068562743298</v>
  </rv>
  <rv s="0">
    <v>536870912</v>
    <v>Miranda do Norte</v>
    <v>b12685fb-8184-23df-e586-5c94dbacaa00</v>
    <v>en-US</v>
    <v>Map</v>
  </rv>
  <rv s="1">
    <fb>341.10700000000003</fb>
    <v>8</v>
  </rv>
  <rv s="2">
    <v>1149</v>
    <v>6</v>
    <v>2591</v>
    <v>7</v>
    <v>0</v>
    <v>Image of Miranda do Norte</v>
  </rv>
  <rv s="4">
    <v>https://www.bing.com/search?q=miranda+do+norte+maranhao&amp;form=skydnc</v>
    <v>Learn more on Bing</v>
  </rv>
  <rv s="1">
    <fb>-44.583888888889</fb>
    <v>9</v>
  </rv>
  <rv s="1">
    <fb>28754</fb>
    <v>8</v>
  </rv>
  <rv s="9">
    <v>#VALUE!</v>
    <v>en-US</v>
    <v>b12685fb-8184-23df-e586-5c94dbacaa00</v>
    <v>536870912</v>
    <v>1</v>
    <v>2592</v>
    <v>72</v>
    <v>Miranda do Norte</v>
    <v>4</v>
    <v>5</v>
    <v>Map</v>
    <v>6</v>
    <v>57</v>
    <v>62</v>
    <v>10560</v>
    <v>3</v>
    <v>Miranda do Norte is a municipality in the state of Maranhão in the Northeast region of Brazil.</v>
    <v>10561</v>
    <v>6276</v>
    <v>10562</v>
    <v>10563</v>
    <v>Miranda do Norte</v>
    <v>10564</v>
    <v>157</v>
    <v>Miranda do Norte</v>
    <v>mdp/vdpid/6486390916528472065</v>
  </rv>
  <rv s="0">
    <v>536870912</v>
    <v>Mirinzal</v>
    <v>227e9783-ea7e-52d0-9e0e-ecf2632bf5e8</v>
    <v>en-US</v>
    <v>Map</v>
  </rv>
  <rv s="1">
    <fb>687.73199999999997</fb>
    <v>8</v>
  </rv>
  <rv s="2">
    <v>1150</v>
    <v>6</v>
    <v>2593</v>
    <v>7</v>
    <v>0</v>
    <v>Image of Mirinzal</v>
  </rv>
  <rv s="1">
    <fb>-2.0649999999999999</fb>
    <v>9</v>
  </rv>
  <rv s="4">
    <v>https://www.bing.com/search?q=mirinzal+maranhao&amp;form=skydnc</v>
    <v>Learn more on Bing</v>
  </rv>
  <rv s="1">
    <fb>-44.783888888889003</fb>
    <v>9</v>
  </rv>
  <rv s="1">
    <fb>15011</fb>
    <v>8</v>
  </rv>
  <rv s="9">
    <v>#VALUE!</v>
    <v>en-US</v>
    <v>227e9783-ea7e-52d0-9e0e-ecf2632bf5e8</v>
    <v>536870912</v>
    <v>1</v>
    <v>2594</v>
    <v>72</v>
    <v>Mirinzal</v>
    <v>4</v>
    <v>5</v>
    <v>Map</v>
    <v>6</v>
    <v>57</v>
    <v>62</v>
    <v>10567</v>
    <v>3</v>
    <v>Mirinzal is a municipality in the state of Maranhão in the Northeast region of Brazil. The municipality contains a small part of the Baixada Maranhense Environmental Protection Area, a 1,775,035.6 hectares sustainable use conservation unit ...</v>
    <v>10568</v>
    <v>10569</v>
    <v>10570</v>
    <v>10571</v>
    <v>Mirinzal</v>
    <v>10572</v>
    <v>157</v>
    <v>Mirinzal</v>
    <v>mdp/vdpid/6485490905326288897</v>
  </rv>
  <rv s="0">
    <v>536870912</v>
    <v>Monção, Maranhão</v>
    <v>e7ffd13d-6294-af2e-dd25-3438a61ab1dc</v>
    <v>en-US</v>
    <v>Map</v>
  </rv>
  <rv s="1">
    <fb>1345.0409999999999</fb>
    <v>8</v>
  </rv>
  <rv s="2">
    <v>1151</v>
    <v>6</v>
    <v>2595</v>
    <v>7</v>
    <v>0</v>
    <v>Image of Monção, Maranhão</v>
  </rv>
  <rv s="1">
    <fb>-3.4919444444444001</fb>
    <v>9</v>
  </rv>
  <rv s="1">
    <fb>-45.250833333332999</fb>
    <v>9</v>
  </rv>
  <rv s="1">
    <fb>33664</fb>
    <v>8</v>
  </rv>
  <rv s="11">
    <v>#VALUE!</v>
    <v>en-US</v>
    <v>e7ffd13d-6294-af2e-dd25-3438a61ab1dc</v>
    <v>536870912</v>
    <v>1</v>
    <v>2596</v>
    <v>113</v>
    <v>Monção, Maranhão</v>
    <v>92</v>
    <v>5</v>
    <v>Map</v>
    <v>6</v>
    <v>57</v>
    <v>62</v>
    <v>10575</v>
    <v>3</v>
    <v>Monção, Maranhão is a municipality in the state of Maranhão in the Northeast region of Brazil. The municipality contains a small part of the Baixada Maranhense Environmental Protection Area, a 1,775,035.6 hectares sustainable use conservation ...</v>
    <v>10576</v>
    <v>10577</v>
    <v>10578</v>
    <v>Monção, Maranhão</v>
    <v>10579</v>
    <v>157</v>
    <v>Monção, Maranhão</v>
    <v>mdp/vdpid/6390302687119802369</v>
  </rv>
  <rv s="0">
    <v>536870912</v>
    <v>Montes Altos</v>
    <v>1f929a5a-0408-a571-d4b5-eefa3f786dcf</v>
    <v>en-US</v>
    <v>Map</v>
  </rv>
  <rv s="1">
    <fb>1338.39</fb>
    <v>8</v>
  </rv>
  <rv s="2">
    <v>1152</v>
    <v>6</v>
    <v>2597</v>
    <v>7</v>
    <v>0</v>
    <v>Image of Montes Altos</v>
  </rv>
  <rv s="1">
    <fb>-5.8308333333332998</fb>
    <v>9</v>
  </rv>
  <rv s="4">
    <v>https://www.bing.com/search?q=montes+altos+maranhao&amp;form=skydnc</v>
    <v>Learn more on Bing</v>
  </rv>
  <rv s="1">
    <fb>-47.066944444443997</fb>
    <v>9</v>
  </rv>
  <rv s="1">
    <fb>9111</fb>
    <v>8</v>
  </rv>
  <rv s="9">
    <v>#VALUE!</v>
    <v>en-US</v>
    <v>1f929a5a-0408-a571-d4b5-eefa3f786dcf</v>
    <v>536870912</v>
    <v>1</v>
    <v>2598</v>
    <v>72</v>
    <v>Montes Altos</v>
    <v>4</v>
    <v>5</v>
    <v>Map</v>
    <v>6</v>
    <v>57</v>
    <v>62</v>
    <v>10582</v>
    <v>3</v>
    <v>Montes Altos is a municipality in the state of Maranhão in the Northeast region of Brazil.</v>
    <v>10583</v>
    <v>10584</v>
    <v>10585</v>
    <v>10586</v>
    <v>Montes Altos</v>
    <v>10587</v>
    <v>157</v>
    <v>Montes Altos</v>
    <v>mdp/vdpid/6393466222070988801</v>
  </rv>
  <rv s="0">
    <v>536870912</v>
    <v>Morros</v>
    <v>88072f6c-3e8c-06a3-7af7-7e31a8580011</v>
    <v>en-US</v>
    <v>Map</v>
  </rv>
  <rv s="1">
    <fb>1715.325</fb>
    <v>8</v>
  </rv>
  <rv s="2">
    <v>1153</v>
    <v>6</v>
    <v>2599</v>
    <v>7</v>
    <v>0</v>
    <v>Image of Morros</v>
  </rv>
  <rv s="1">
    <fb>-2.8638888888889</fb>
    <v>9</v>
  </rv>
  <rv s="4">
    <v>https://www.bing.com/search?q=morros+brazil&amp;form=skydnc</v>
    <v>Learn more on Bing</v>
  </rv>
  <rv s="1">
    <fb>-44.038888888888998</fb>
    <v>9</v>
  </rv>
  <rv s="1">
    <fb>18554</fb>
    <v>8</v>
  </rv>
  <rv s="12">
    <v>#VALUE!</v>
    <v>en-US</v>
    <v>88072f6c-3e8c-06a3-7af7-7e31a8580011</v>
    <v>536870912</v>
    <v>1</v>
    <v>2600</v>
    <v>120</v>
    <v>Morros</v>
    <v>4</v>
    <v>5</v>
    <v>Map</v>
    <v>6</v>
    <v>7</v>
    <v>62</v>
    <v>10590</v>
    <v>3</v>
    <v>Morros, Maranhão is a municipality in the state of Maranhão in the Northeast region of Brazil. The municipality contains part of the 1,535,310 hectares Upaon-Açu/Miritiba/Alto Preguiças Environmental Protection Area, created in 1992.</v>
    <v>10591</v>
    <v>10592</v>
    <v>10593</v>
    <v>10594</v>
    <v>Morros</v>
    <v>10595</v>
    <v>Morros</v>
    <v>mdp/vdpid/6486454803680460801</v>
  </rv>
  <rv s="0">
    <v>536870912</v>
    <v>Nova Colinas</v>
    <v>5ae0c72b-9615-b906-28cf-f3b59e993c52</v>
    <v>en-US</v>
    <v>Map</v>
  </rv>
  <rv s="1">
    <fb>743.1</fb>
    <v>8</v>
  </rv>
  <rv s="2">
    <v>1154</v>
    <v>6</v>
    <v>2601</v>
    <v>7</v>
    <v>0</v>
    <v>Image of Nova Colinas</v>
  </rv>
  <rv s="1">
    <fb>-7.1158333333332999</fb>
    <v>9</v>
  </rv>
  <rv s="4">
    <v>https://www.bing.com/search?q=nova+colinas+maranhao&amp;form=skydnc</v>
    <v>Learn more on Bing</v>
  </rv>
  <rv s="1">
    <fb>-46.256944444444002</fb>
    <v>9</v>
  </rv>
  <rv s="1">
    <fb>5021</fb>
    <v>8</v>
  </rv>
  <rv s="9">
    <v>#VALUE!</v>
    <v>en-US</v>
    <v>5ae0c72b-9615-b906-28cf-f3b59e993c52</v>
    <v>536870912</v>
    <v>1</v>
    <v>2602</v>
    <v>72</v>
    <v>Nova Colinas</v>
    <v>4</v>
    <v>5</v>
    <v>Map</v>
    <v>6</v>
    <v>7</v>
    <v>62</v>
    <v>10598</v>
    <v>3</v>
    <v>Nova Colinas is a municipality in the state of Maranhão in the Northeast region of Brazil.</v>
    <v>10599</v>
    <v>10600</v>
    <v>10601</v>
    <v>10602</v>
    <v>Nova Colinas</v>
    <v>10603</v>
    <v>93</v>
    <v>Nova Colinas</v>
    <v>mdp/vdpid/6393848948435451905</v>
  </rv>
  <rv s="0">
    <v>536870912</v>
    <v>Nova Iorque</v>
    <v>0b89deff-9801-d5c9-02a9-09b7d72c16a0</v>
    <v>en-US</v>
    <v>Map</v>
  </rv>
  <rv s="1">
    <fb>976.62900000000002</fb>
    <v>8</v>
  </rv>
  <rv s="2">
    <v>1155</v>
    <v>6</v>
    <v>2603</v>
    <v>7</v>
    <v>0</v>
    <v>Image of Nova Iorque</v>
  </rv>
  <rv s="1">
    <fb>-6.7338888888888997</fb>
    <v>9</v>
  </rv>
  <rv s="0">
    <v>805306368</v>
    <v>Daniel Franco de Castro (Mayor)</v>
    <v>62b77cd7-9828-c303-1ef4-db8b7aca7efb</v>
    <v>en-US</v>
    <v>Generic</v>
  </rv>
  <rv s="3">
    <v>320</v>
  </rv>
  <rv s="4">
    <v>https://www.bing.com/search?q=nova+iorque+brazil&amp;form=skydnc</v>
    <v>Learn more on Bing</v>
  </rv>
  <rv s="1">
    <fb>-44.043888888889001</fb>
    <v>9</v>
  </rv>
  <rv s="1">
    <fb>4682</fb>
    <v>8</v>
  </rv>
  <rv s="5">
    <v>#VALUE!</v>
    <v>en-US</v>
    <v>0b89deff-9801-d5c9-02a9-09b7d72c16a0</v>
    <v>536870912</v>
    <v>1</v>
    <v>2604</v>
    <v>2</v>
    <v>Nova Iorque</v>
    <v>4</v>
    <v>5</v>
    <v>Map</v>
    <v>6</v>
    <v>57</v>
    <v>62</v>
    <v>10606</v>
    <v>414</v>
    <v>Nova Iorque is a Brazilian municipality in the state of Maranhão. Its population is 4,682 and the total area is 977 km².</v>
    <v>10607</v>
    <v>10608</v>
    <v>10610</v>
    <v>10611</v>
    <v>10612</v>
    <v>Nova Iorque</v>
    <v>10613</v>
    <v>157</v>
    <v>Nova Iorque</v>
    <v>mdp/vdpid/6489821297546100737</v>
  </rv>
  <rv s="0">
    <v>536870912</v>
    <v>Olinda Nova do Maranhão</v>
    <v>f1b689c6-cc8c-d129-8e97-a6b2b7e619bb</v>
    <v>en-US</v>
    <v>Map</v>
  </rv>
  <rv s="1">
    <fb>197.63</fb>
    <v>8</v>
  </rv>
  <rv s="2">
    <v>1156</v>
    <v>6</v>
    <v>2605</v>
    <v>7</v>
    <v>0</v>
    <v>Image of Olinda Nova do Maranhão</v>
  </rv>
  <rv s="1">
    <fb>-2.9977777777778001</fb>
    <v>9</v>
  </rv>
  <rv s="4">
    <v>https://www.bing.com/search?q=olinda+nova+do+maranh%c3%a3o&amp;form=skydnc</v>
    <v>Learn more on Bing</v>
  </rv>
  <rv s="1">
    <fb>-44.996944444443997</fb>
    <v>9</v>
  </rv>
  <rv s="1">
    <fb>13577</fb>
    <v>8</v>
  </rv>
  <rv s="12">
    <v>#VALUE!</v>
    <v>en-US</v>
    <v>f1b689c6-cc8c-d129-8e97-a6b2b7e619bb</v>
    <v>536870912</v>
    <v>1</v>
    <v>2606</v>
    <v>120</v>
    <v>Olinda Nova do Maranhão</v>
    <v>4</v>
    <v>5</v>
    <v>Map</v>
    <v>6</v>
    <v>7</v>
    <v>62</v>
    <v>10616</v>
    <v>3</v>
    <v>Olinda Nova do Maranhão is a municipality in the state of Maranhão in the Northeast region of Brazil. The municipality contains a small part of the Baixada Maranhense Environmental Protection Area, a 1,775,035.6 hectares sustainable use ...</v>
    <v>10617</v>
    <v>10618</v>
    <v>10619</v>
    <v>10620</v>
    <v>Olinda Nova do Maranhão</v>
    <v>10621</v>
    <v>Olinda Nova do Maranhão</v>
    <v>mdp/vdpid/6486314619756347393</v>
  </rv>
  <rv s="0">
    <v>536870912</v>
    <v>Paço do Lumiar</v>
    <v>0506ba3d-874a-66cc-b94b-63d18aeac6c1</v>
    <v>en-US</v>
    <v>Map</v>
  </rv>
  <rv s="1">
    <fb>132.41</fb>
    <v>8</v>
  </rv>
  <rv s="2">
    <v>1157</v>
    <v>6</v>
    <v>2607</v>
    <v>7</v>
    <v>0</v>
    <v>Image of Paço do Lumiar</v>
  </rv>
  <rv s="1">
    <fb>-2.5319444444444001</fb>
    <v>9</v>
  </rv>
  <rv s="0">
    <v>805306368</v>
    <v>Domingos Dutra (Mayor)</v>
    <v>441a7106-47c0-60ea-3a3a-3f2b9f111a35</v>
    <v>en-US</v>
    <v>Generic</v>
  </rv>
  <rv s="3">
    <v>321</v>
  </rv>
  <rv s="4">
    <v>https://www.bing.com/search?q=pa%c3%a7o+do+lumiar+maranhao&amp;form=skydnc</v>
    <v>Learn more on Bing</v>
  </rv>
  <rv s="1">
    <fb>-44.107777777777997</fb>
    <v>9</v>
  </rv>
  <rv s="1">
    <fb>145643</fb>
    <v>8</v>
  </rv>
  <rv s="8">
    <v>#VALUE!</v>
    <v>en-US</v>
    <v>0506ba3d-874a-66cc-b94b-63d18aeac6c1</v>
    <v>536870912</v>
    <v>1</v>
    <v>2608</v>
    <v>67</v>
    <v>Paço do Lumiar</v>
    <v>4</v>
    <v>5</v>
    <v>Map</v>
    <v>6</v>
    <v>7</v>
    <v>62</v>
    <v>10624</v>
    <v>3</v>
    <v>Paço do Lumiar is a municipality in the state of Maranhão in the Northeast region of Brazil. The municipality contains part of the 1,535,310 hectares Upaon-Açu/Miritiba/Alto Preguiças Environmental Protection Area, created in 1992.</v>
    <v>10625</v>
    <v>10626</v>
    <v>10628</v>
    <v>10629</v>
    <v>10630</v>
    <v>Paço do Lumiar</v>
    <v>10631</v>
    <v>Paço do Lumiar</v>
    <v>mdp/vdpid/6485589031202586625</v>
  </rv>
  <rv s="0">
    <v>536870912</v>
    <v>Palmeirândia</v>
    <v>163f4b42-221d-645c-4320-e5b108f7b128</v>
    <v>en-US</v>
    <v>Map</v>
  </rv>
  <rv s="1">
    <fb>525.63300000000004</fb>
    <v>8</v>
  </rv>
  <rv s="2">
    <v>1158</v>
    <v>6</v>
    <v>2609</v>
    <v>7</v>
    <v>0</v>
    <v>Image of Palmeirândia</v>
  </rv>
  <rv s="1">
    <fb>-2.645</fb>
    <v>9</v>
  </rv>
  <rv s="4">
    <v>https://www.bing.com/search?q=palmeir%c3%a2ndia+maranhao&amp;form=skydnc</v>
    <v>Learn more on Bing</v>
  </rv>
  <rv s="1">
    <fb>-44.895000000000003</fb>
    <v>9</v>
  </rv>
  <rv s="1">
    <fb>19781</fb>
    <v>8</v>
  </rv>
  <rv s="9">
    <v>#VALUE!</v>
    <v>en-US</v>
    <v>163f4b42-221d-645c-4320-e5b108f7b128</v>
    <v>536870912</v>
    <v>1</v>
    <v>2610</v>
    <v>72</v>
    <v>Palmeirândia</v>
    <v>4</v>
    <v>5</v>
    <v>Map</v>
    <v>6</v>
    <v>57</v>
    <v>62</v>
    <v>10634</v>
    <v>3</v>
    <v>Palmeirândia is a municipality in the state of Maranhão in the Northeast region of Brazil. The municipality contains a small part of the Baixada Maranhense Environmental Protection Area, a 1,775,035.6 hectares sustainable use conservation unit ...</v>
    <v>10635</v>
    <v>10636</v>
    <v>10637</v>
    <v>10638</v>
    <v>Palmeirândia</v>
    <v>10639</v>
    <v>157</v>
    <v>Palmeirândia</v>
    <v>mdp/vdpid/6485558117034622977</v>
  </rv>
  <rv s="0">
    <v>536870912</v>
    <v>Paraibano</v>
    <v>456d5ffd-ec72-6998-6e57-1eb06fb17c25</v>
    <v>en-US</v>
    <v>Map</v>
  </rv>
  <rv s="1">
    <fb>530.5</fb>
    <v>8</v>
  </rv>
  <rv s="1">
    <fb>-6.4327777777778001</fb>
    <v>9</v>
  </rv>
  <rv s="4">
    <v>https://www.bing.com/search?q=paraibano+maranhao&amp;form=skydnc</v>
    <v>Learn more on Bing</v>
  </rv>
  <rv s="1">
    <fb>-43.983888888888998</fb>
    <v>9</v>
  </rv>
  <rv s="1">
    <fb>18274</fb>
    <v>8</v>
  </rv>
  <rv s="16">
    <v>#VALUE!</v>
    <v>en-US</v>
    <v>456d5ffd-ec72-6998-6e57-1eb06fb17c25</v>
    <v>536870912</v>
    <v>1</v>
    <v>2612</v>
    <v>151</v>
    <v>Paraibano</v>
    <v>4</v>
    <v>137</v>
    <v>Map</v>
    <v>6</v>
    <v>7</v>
    <v>62</v>
    <v>10642</v>
    <v>3</v>
    <v>Paraibano is a municipality in the state of Maranhão in the Northeast region of Brazil.</v>
    <v>10643</v>
    <v>10644</v>
    <v>10645</v>
    <v>Paraibano</v>
    <v>10646</v>
    <v>Paraibano</v>
    <v>mdp/vdpid/6489796825778749441</v>
  </rv>
  <rv s="0">
    <v>536870912</v>
    <v>Parnarama</v>
    <v>8e1abbb2-aa63-2680-3f47-cc35a0e615bf</v>
    <v>en-US</v>
    <v>Map</v>
  </rv>
  <rv s="1">
    <fb>3439.2249999999999</fb>
    <v>8</v>
  </rv>
  <rv s="2">
    <v>1159</v>
    <v>6</v>
    <v>2613</v>
    <v>7</v>
    <v>0</v>
    <v>Image of Parnarama</v>
  </rv>
  <rv s="1">
    <fb>-5.6819444444444001</fb>
    <v>9</v>
  </rv>
  <rv s="4">
    <v>https://www.bing.com/search?q=parnarama+maranhao&amp;form=skydnc</v>
    <v>Learn more on Bing</v>
  </rv>
  <rv s="1">
    <fb>-43.092777777777997</fb>
    <v>9</v>
  </rv>
  <rv s="1">
    <fb>35008</fb>
    <v>8</v>
  </rv>
  <rv s="9">
    <v>#VALUE!</v>
    <v>en-US</v>
    <v>8e1abbb2-aa63-2680-3f47-cc35a0e615bf</v>
    <v>536870912</v>
    <v>1</v>
    <v>2614</v>
    <v>72</v>
    <v>Parnarama</v>
    <v>4</v>
    <v>5</v>
    <v>Map</v>
    <v>6</v>
    <v>57</v>
    <v>62</v>
    <v>10649</v>
    <v>3</v>
    <v>Parnarama is a municipality in the state of Maranhão in the Northeast region of Brazil.</v>
    <v>10650</v>
    <v>10651</v>
    <v>10652</v>
    <v>10653</v>
    <v>Parnarama</v>
    <v>10654</v>
    <v>157</v>
    <v>Parnarama</v>
    <v>mdp/vdpid/6489837587920846849</v>
  </rv>
  <rv s="0">
    <v>536870912</v>
    <v>Passagem Franca</v>
    <v>006e2fdb-e4b3-9b30-1a48-c07b6c48de79</v>
    <v>en-US</v>
    <v>Map</v>
  </rv>
  <rv s="1">
    <fb>1358.3019999999999</fb>
    <v>8</v>
  </rv>
  <rv s="1">
    <fb>-6.18</fb>
    <v>9</v>
  </rv>
  <rv s="4">
    <v>https://www.bing.com/search?q=passagem+franca+maranhao&amp;form=skydnc</v>
    <v>Learn more on Bing</v>
  </rv>
  <rv s="1">
    <fb>-43.783888888889003</fb>
    <v>9</v>
  </rv>
  <rv s="16">
    <v>#VALUE!</v>
    <v>en-US</v>
    <v>006e2fdb-e4b3-9b30-1a48-c07b6c48de79</v>
    <v>536870912</v>
    <v>1</v>
    <v>2616</v>
    <v>151</v>
    <v>Passagem Franca</v>
    <v>4</v>
    <v>137</v>
    <v>Map</v>
    <v>6</v>
    <v>7</v>
    <v>62</v>
    <v>10657</v>
    <v>3</v>
    <v>Passagem Franca is a municipality in the state of Maranhão in the Northeast region of Brazil.</v>
    <v>10658</v>
    <v>10659</v>
    <v>10660</v>
    <v>Passagem Franca</v>
    <v>6631</v>
    <v>Passagem Franca</v>
    <v>mdp/vdpid/6489757429822128129</v>
  </rv>
  <rv s="0">
    <v>536870912</v>
    <v>Pastos Bons</v>
    <v>14250a26-84b7-cda6-8b85-275699e00b62</v>
    <v>en-US</v>
    <v>Map</v>
  </rv>
  <rv s="1">
    <fb>1620.1959999999999</fb>
    <v>8</v>
  </rv>
  <rv s="1">
    <fb>-6.6019444444444</fb>
    <v>9</v>
  </rv>
  <rv s="4">
    <v>https://www.bing.com/search?q=pastos+bons+maranhao&amp;form=skydnc</v>
    <v>Learn more on Bing</v>
  </rv>
  <rv s="1">
    <fb>-44.076944444444003</fb>
    <v>9</v>
  </rv>
  <rv s="1">
    <fb>18802</fb>
    <v>8</v>
  </rv>
  <rv s="16">
    <v>#VALUE!</v>
    <v>en-US</v>
    <v>14250a26-84b7-cda6-8b85-275699e00b62</v>
    <v>536870912</v>
    <v>1</v>
    <v>2618</v>
    <v>151</v>
    <v>Pastos Bons</v>
    <v>4</v>
    <v>137</v>
    <v>Map</v>
    <v>6</v>
    <v>7</v>
    <v>62</v>
    <v>10663</v>
    <v>3</v>
    <v>Pastos Bons is a municipality in the state of Maranhão in the Northeast region of Brazil. It gives its name to Pastos Bons Formation and Batrachomimus pastosbonensis.</v>
    <v>10664</v>
    <v>10665</v>
    <v>10666</v>
    <v>Pastos Bons</v>
    <v>10667</v>
    <v>Pastos Bons</v>
    <v>mdp/vdpid/6489806633806331905</v>
  </rv>
  <rv s="0">
    <v>536870912</v>
    <v>Paulino Neves</v>
    <v>739ad24b-f0a2-80f4-985a-68c7b519b8a3</v>
    <v>en-US</v>
    <v>Map</v>
  </rv>
  <rv s="1">
    <fb>979.34100000000001</fb>
    <v>8</v>
  </rv>
  <rv s="2">
    <v>1160</v>
    <v>6</v>
    <v>2619</v>
    <v>7</v>
    <v>0</v>
    <v>Image of Paulino Neves</v>
  </rv>
  <rv s="1">
    <fb>-2.7188888888889</fb>
    <v>9</v>
  </rv>
  <rv s="4">
    <v>https://www.bing.com/search?q=paulino+neves+maranhao&amp;form=skydnc</v>
    <v>Learn more on Bing</v>
  </rv>
  <rv s="1">
    <fb>-42.532777777778001</fb>
    <v>9</v>
  </rv>
  <rv s="1">
    <fb>16166</fb>
    <v>8</v>
  </rv>
  <rv s="12">
    <v>#VALUE!</v>
    <v>en-US</v>
    <v>739ad24b-f0a2-80f4-985a-68c7b519b8a3</v>
    <v>536870912</v>
    <v>1</v>
    <v>2620</v>
    <v>120</v>
    <v>Paulino Neves</v>
    <v>4</v>
    <v>5</v>
    <v>Map</v>
    <v>6</v>
    <v>57</v>
    <v>62</v>
    <v>10670</v>
    <v>3</v>
    <v>Paulino Neves is a municipality in the state of Maranhão in the Northeast region of Brazil. The municipality contains part of the 313,800 hectares Delta do Parnaíba Environmental Protection Area, created in 1996.</v>
    <v>10671</v>
    <v>10672</v>
    <v>10673</v>
    <v>10674</v>
    <v>Paulino Neves</v>
    <v>10675</v>
    <v>Paulino Neves</v>
    <v>mdp/vdpid/6485743136306888705</v>
  </rv>
  <rv s="0">
    <v>536870912</v>
    <v>Paulo Ramos, Maranhão</v>
    <v>f48b8982-7873-771b-6a96-448be4dffc4e</v>
    <v>en-US</v>
    <v>Map</v>
  </rv>
  <rv s="1">
    <fb>1098.4970000000001</fb>
    <v>8</v>
  </rv>
  <rv s="2">
    <v>1161</v>
    <v>6</v>
    <v>2621</v>
    <v>7</v>
    <v>0</v>
    <v>Image of Paulo Ramos, Maranhão</v>
  </rv>
  <rv s="1">
    <fb>-4.4450000000000003</fb>
    <v>9</v>
  </rv>
  <rv s="1">
    <fb>-45.238888888889001</fb>
    <v>9</v>
  </rv>
  <rv s="1">
    <fb>20341</fb>
    <v>8</v>
  </rv>
  <rv s="13">
    <v>#VALUE!</v>
    <v>en-US</v>
    <v>f48b8982-7873-771b-6a96-448be4dffc4e</v>
    <v>536870912</v>
    <v>1</v>
    <v>2622</v>
    <v>125</v>
    <v>Paulo Ramos, Maranhão</v>
    <v>92</v>
    <v>5</v>
    <v>Map</v>
    <v>6</v>
    <v>7</v>
    <v>62</v>
    <v>10678</v>
    <v>3</v>
    <v>Paulo Ramos, Maranhão is a municipality in the state of Maranhão in the Northeast region of Brazil.</v>
    <v>10679</v>
    <v>10680</v>
    <v>10681</v>
    <v>Paulo Ramos, Maranhão</v>
    <v>10682</v>
    <v>Paulo Ramos, Maranhão</v>
    <v>mdp/vdpid/6390324195997253633</v>
  </rv>
  <rv s="0">
    <v>536870912</v>
    <v>Pedreiras, Maranhão</v>
    <v>d8af3ee9-13a9-3436-65dc-4912e482718e</v>
    <v>en-US</v>
    <v>Map</v>
  </rv>
  <rv s="1">
    <fb>261.72300000000001</fb>
    <v>8</v>
  </rv>
  <rv s="2">
    <v>1162</v>
    <v>6</v>
    <v>2623</v>
    <v>7</v>
    <v>0</v>
    <v>Image of Pedreiras, Maranhão</v>
  </rv>
  <rv s="1">
    <fb>-4.5738888888889004</fb>
    <v>9</v>
  </rv>
  <rv s="1">
    <fb>-44.596944444443999</fb>
    <v>9</v>
  </rv>
  <rv s="1">
    <fb>39191</fb>
    <v>8</v>
  </rv>
  <rv s="11">
    <v>#VALUE!</v>
    <v>en-US</v>
    <v>d8af3ee9-13a9-3436-65dc-4912e482718e</v>
    <v>536870912</v>
    <v>1</v>
    <v>2624</v>
    <v>113</v>
    <v>Pedreiras, Maranhão</v>
    <v>92</v>
    <v>5</v>
    <v>Map</v>
    <v>6</v>
    <v>57</v>
    <v>62</v>
    <v>10685</v>
    <v>3</v>
    <v>Pedreiras, Maranhão is a municipality in the state of Maranhão in the Northeast region of Brazil.</v>
    <v>10686</v>
    <v>10687</v>
    <v>10688</v>
    <v>Pedreiras, Maranhão</v>
    <v>10689</v>
    <v>157</v>
    <v>Pedreiras, Maranhão</v>
    <v>mdp/vdpid/6486605632563576833</v>
  </rv>
  <rv s="0">
    <v>536870912</v>
    <v>Pedro do Rosário</v>
    <v>65b9ff43-e177-de9a-67e5-13fcd66600a0</v>
    <v>en-US</v>
    <v>Map</v>
  </rv>
  <rv s="1">
    <fb>1749.866</fb>
    <v>8</v>
  </rv>
  <rv s="2">
    <v>1163</v>
    <v>6</v>
    <v>2625</v>
    <v>7</v>
    <v>0</v>
    <v>Image of Pedro do Rosário</v>
  </rv>
  <rv s="1">
    <fb>-2.9727777777778002</fb>
    <v>9</v>
  </rv>
  <rv s="4">
    <v>https://www.bing.com/search?q=pedro+do+ros%c3%a1rio+maranhao&amp;form=skydnc</v>
    <v>Learn more on Bing</v>
  </rv>
  <rv s="1">
    <fb>-45.348888888889</fb>
    <v>9</v>
  </rv>
  <rv s="1">
    <fb>25354</fb>
    <v>8</v>
  </rv>
  <rv s="9">
    <v>#VALUE!</v>
    <v>en-US</v>
    <v>65b9ff43-e177-de9a-67e5-13fcd66600a0</v>
    <v>536870912</v>
    <v>1</v>
    <v>2626</v>
    <v>72</v>
    <v>Pedro do Rosário</v>
    <v>4</v>
    <v>5</v>
    <v>Map</v>
    <v>6</v>
    <v>57</v>
    <v>62</v>
    <v>10692</v>
    <v>3</v>
    <v>Pedro do Rosário is a municipality in the state of Maranhão in the Northeast region of Brazil. The municipality contains a small part of the Baixada Maranhense Environmental Protection Area, a 1,775,035.6 hectares sustainable use conservation ...</v>
    <v>10693</v>
    <v>10694</v>
    <v>10695</v>
    <v>10696</v>
    <v>Pedro do Rosário</v>
    <v>10697</v>
    <v>157</v>
    <v>Pedro do Rosário</v>
    <v>mdp/vdpid/6390231101910024193</v>
  </rv>
  <rv s="0">
    <v>536870912</v>
    <v>Penalva</v>
    <v>c4e5f29f-f5d5-47bc-467f-5e80199ba76e</v>
    <v>en-US</v>
    <v>Map</v>
  </rv>
  <rv s="1">
    <fb>785.56500000000005</fb>
    <v>8</v>
  </rv>
  <rv s="2">
    <v>1164</v>
    <v>6</v>
    <v>2627</v>
    <v>7</v>
    <v>0</v>
    <v>Image of Penalva</v>
  </rv>
  <rv s="1">
    <fb>-3.2938888888889002</fb>
    <v>9</v>
  </rv>
  <rv s="4">
    <v>https://www.bing.com/search?q=penalva+maranhao&amp;form=skydnc</v>
    <v>Learn more on Bing</v>
  </rv>
  <rv s="1">
    <fb>-45.173888888889003</fb>
    <v>9</v>
  </rv>
  <rv s="1">
    <fb>32511</fb>
    <v>8</v>
  </rv>
  <rv s="12">
    <v>#VALUE!</v>
    <v>en-US</v>
    <v>c4e5f29f-f5d5-47bc-467f-5e80199ba76e</v>
    <v>536870912</v>
    <v>1</v>
    <v>2628</v>
    <v>120</v>
    <v>Penalva</v>
    <v>4</v>
    <v>5</v>
    <v>Map</v>
    <v>6</v>
    <v>7</v>
    <v>62</v>
    <v>10700</v>
    <v>3</v>
    <v>Penalva is a municipality in the state of Maranhão in the Northeast region of Brazil. The municipality contains a small part of the Baixada Maranhense Environmental Protection Area, a 1,775,035.6 hectares sustainable use conservation unit ...</v>
    <v>10701</v>
    <v>10702</v>
    <v>10703</v>
    <v>10704</v>
    <v>Penalva</v>
    <v>10705</v>
    <v>Penalva</v>
    <v>mdp/vdpid/6390251109696405505</v>
  </rv>
  <rv s="0">
    <v>536870912</v>
    <v>Peri Mirim</v>
    <v>9504d8b5-ae2a-48fd-96a6-0fdf8e599222</v>
    <v>en-US</v>
    <v>Map</v>
  </rv>
  <rv s="1">
    <fb>405.29500000000002</fb>
    <v>8</v>
  </rv>
  <rv s="2">
    <v>1165</v>
    <v>6</v>
    <v>2629</v>
    <v>7</v>
    <v>0</v>
    <v>Image of Peri Mirim</v>
  </rv>
  <rv s="1">
    <fb>-2.5777777777778002</fb>
    <v>9</v>
  </rv>
  <rv s="4">
    <v>https://www.bing.com/search?q=peri+mirim+maranhao&amp;form=skydnc</v>
    <v>Learn more on Bing</v>
  </rv>
  <rv s="1">
    <fb>-44.853888888889003</fb>
    <v>9</v>
  </rv>
  <rv s="12">
    <v>#VALUE!</v>
    <v>en-US</v>
    <v>9504d8b5-ae2a-48fd-96a6-0fdf8e599222</v>
    <v>536870912</v>
    <v>1</v>
    <v>2630</v>
    <v>120</v>
    <v>Peri Mirim</v>
    <v>4</v>
    <v>5</v>
    <v>Map</v>
    <v>6</v>
    <v>7</v>
    <v>62</v>
    <v>10708</v>
    <v>3</v>
    <v>Peri Mirim is a municipality in the state of Maranhão in the Northeast region of Brazil. The municipality contains a small part of the Baixada Maranhense Environmental Protection Area, a 1,775,035.6 hectares sustainable use conservation unit ...</v>
    <v>10709</v>
    <v>10710</v>
    <v>10711</v>
    <v>10712</v>
    <v>Peri Mirim</v>
    <v>6541</v>
    <v>Peri Mirim</v>
    <v>mdp/vdpid/6485557155582705665</v>
  </rv>
  <rv s="0">
    <v>536870912</v>
    <v>Peritoró</v>
    <v>bc148805-172a-a83d-792c-3605ce256831</v>
    <v>en-US</v>
    <v>Map</v>
  </rv>
  <rv s="1">
    <fb>747.68200000000002</fb>
    <v>8</v>
  </rv>
  <rv s="2">
    <v>1166</v>
    <v>6</v>
    <v>2631</v>
    <v>7</v>
    <v>0</v>
    <v>Image of Peritoró</v>
  </rv>
  <rv s="1">
    <fb>-4.3827777777778003</fb>
    <v>9</v>
  </rv>
  <rv s="4">
    <v>https://www.bing.com/search?q=peritor%c3%b3+maranhao&amp;form=skydnc</v>
    <v>Learn more on Bing</v>
  </rv>
  <rv s="1">
    <fb>-44.332777777777999</fb>
    <v>9</v>
  </rv>
  <rv s="1">
    <fb>23364</fb>
    <v>8</v>
  </rv>
  <rv s="9">
    <v>#VALUE!</v>
    <v>en-US</v>
    <v>bc148805-172a-a83d-792c-3605ce256831</v>
    <v>536870912</v>
    <v>1</v>
    <v>2632</v>
    <v>72</v>
    <v>Peritoró</v>
    <v>4</v>
    <v>5</v>
    <v>Map</v>
    <v>6</v>
    <v>57</v>
    <v>62</v>
    <v>10715</v>
    <v>3</v>
    <v>Peritoró is a municipality in the state of Maranhão in the Northeast region of Brazil.</v>
    <v>10716</v>
    <v>10717</v>
    <v>10718</v>
    <v>10719</v>
    <v>Peritoró</v>
    <v>10720</v>
    <v>157</v>
    <v>Peritoró</v>
    <v>mdp/vdpid/6486603912664055809</v>
  </rv>
  <rv s="0">
    <v>536870912</v>
    <v>Pindaré-Mirim</v>
    <v>97f9fe3b-29ef-aedf-4f33-a7e057333064</v>
    <v>en-US</v>
    <v>Map</v>
  </rv>
  <rv s="1">
    <fb>273.52600000000001</fb>
    <v>8</v>
  </rv>
  <rv s="2">
    <v>1167</v>
    <v>6</v>
    <v>2633</v>
    <v>7</v>
    <v>0</v>
    <v>Image of Pindaré-Mirim</v>
  </rv>
  <rv s="1">
    <fb>-3.6077777777778</fb>
    <v>9</v>
  </rv>
  <rv s="4">
    <v>https://www.bing.com/search?q=pindar%c3%a9-mirim+maranhao&amp;form=skydnc</v>
    <v>Learn more on Bing</v>
  </rv>
  <rv s="1">
    <fb>-45.342777777777997</fb>
    <v>9</v>
  </rv>
  <rv s="1">
    <fb>31414</fb>
    <v>8</v>
  </rv>
  <rv s="12">
    <v>#VALUE!</v>
    <v>en-US</v>
    <v>97f9fe3b-29ef-aedf-4f33-a7e057333064</v>
    <v>536870912</v>
    <v>1</v>
    <v>2634</v>
    <v>120</v>
    <v>Pindaré-Mirim</v>
    <v>4</v>
    <v>5</v>
    <v>Map</v>
    <v>6</v>
    <v>7</v>
    <v>62</v>
    <v>10723</v>
    <v>3</v>
    <v>Pindaré-Mirim is a municipality in the state of Maranhão in the Northeast region of Brazil. The municipality contains a small part of the Baixada Maranhense Environmental Protection Area, a 1,775,035.6 hectares sustainable use conservation unit ...</v>
    <v>10724</v>
    <v>10725</v>
    <v>10726</v>
    <v>10727</v>
    <v>Pindaré-Mirim</v>
    <v>10728</v>
    <v>Pindaré-Mirim</v>
    <v>mdp/vdpid/6390301125194547201</v>
  </rv>
  <rv s="0">
    <v>536870912</v>
    <v>Pinheiro, Maranhão</v>
    <v>d9ad23e2-2538-4c3d-a3a1-2383f4c3e65a</v>
    <v>en-US</v>
    <v>Map</v>
  </rv>
  <rv s="1">
    <fb>1465.5029999999999</fb>
    <v>8</v>
  </rv>
  <rv s="2">
    <v>1168</v>
    <v>6</v>
    <v>2635</v>
    <v>7</v>
    <v>0</v>
    <v>Image of Pinheiro, Maranhão</v>
  </rv>
  <rv s="1">
    <fb>-2.5208333333333002</fb>
    <v>9</v>
  </rv>
  <rv s="0">
    <v>805306368</v>
    <v>Luciano Genésio (Mayor)</v>
    <v>e6e28636-2993-b256-c32d-40db0f44d5f4</v>
    <v>en-US</v>
    <v>Generic</v>
  </rv>
  <rv s="3">
    <v>322</v>
  </rv>
  <rv s="4">
    <v>https://www.bing.com/search?q=pinheiro+brazil&amp;form=skydnc</v>
    <v>Learn more on Bing</v>
  </rv>
  <rv s="1">
    <fb>-45.082777777777999</fb>
    <v>9</v>
  </rv>
  <rv s="1">
    <fb>84614</fb>
    <v>8</v>
  </rv>
  <rv s="8">
    <v>#VALUE!</v>
    <v>en-US</v>
    <v>d9ad23e2-2538-4c3d-a3a1-2383f4c3e65a</v>
    <v>536870912</v>
    <v>1</v>
    <v>2636</v>
    <v>67</v>
    <v>Pinheiro, Maranhão</v>
    <v>4</v>
    <v>5</v>
    <v>Map</v>
    <v>6</v>
    <v>7</v>
    <v>62</v>
    <v>10731</v>
    <v>3</v>
    <v>Pinheiro is a municipality in the state of Maranhão in the Northeast region of Brazil. The municipality contains a small part of the Baixada Maranhense Environmental Protection Area, a 1,775,035.6 hectares sustainable use conservation unit ...</v>
    <v>10732</v>
    <v>10733</v>
    <v>10735</v>
    <v>10736</v>
    <v>10737</v>
    <v>Pinheiro, Maranhão</v>
    <v>10738</v>
    <v>Pinheiro, Maranhão</v>
    <v>mdp/vdpid/6485541212697657345</v>
  </rv>
  <rv s="0">
    <v>536870912</v>
    <v>Pio XII, Maranhão</v>
    <v>ac4d3b50-84fb-4325-cd61-e9fee314ddcb</v>
    <v>en-US</v>
    <v>Map</v>
  </rv>
  <rv s="1">
    <fb>817.346</fb>
    <v>8</v>
  </rv>
  <rv s="2">
    <v>1169</v>
    <v>6</v>
    <v>2637</v>
    <v>7</v>
    <v>0</v>
    <v>Image of Pio XII, Maranhão</v>
  </rv>
  <rv s="1">
    <fb>-3.8938888888888998</fb>
    <v>9</v>
  </rv>
  <rv s="1">
    <fb>-45.17</fb>
    <v>9</v>
  </rv>
  <rv s="1">
    <fb>21379</fb>
    <v>8</v>
  </rv>
  <rv s="11">
    <v>#VALUE!</v>
    <v>en-US</v>
    <v>ac4d3b50-84fb-4325-cd61-e9fee314ddcb</v>
    <v>536870912</v>
    <v>1</v>
    <v>2638</v>
    <v>113</v>
    <v>Pio XII, Maranhão</v>
    <v>92</v>
    <v>5</v>
    <v>Map</v>
    <v>6</v>
    <v>57</v>
    <v>62</v>
    <v>10741</v>
    <v>3</v>
    <v>Pio XII is a municipality in the state of Maranhão in the Northeast region of Brazil. The city gained international notoriety when Otávio Jordão da Silva, a referee at an amateur football match, was beheaded and quartered after he stabbed a ...</v>
    <v>10742</v>
    <v>10743</v>
    <v>10744</v>
    <v>Pio XII, Maranhão</v>
    <v>10745</v>
    <v>157</v>
    <v>Pio XII, Maranhão</v>
    <v>mdp/vdpid/6390317791412486145</v>
  </rv>
  <rv s="0">
    <v>536870912</v>
    <v>Pirapemas</v>
    <v>c6e23a64-2a7e-a2d8-e4cd-e393b6617597</v>
    <v>en-US</v>
    <v>Map</v>
  </rv>
  <rv s="1">
    <fb>688.76099999999997</fb>
    <v>8</v>
  </rv>
  <rv s="1">
    <fb>-3.7269444444444</fb>
    <v>9</v>
  </rv>
  <rv s="4">
    <v>https://www.bing.com/search?q=pirapemas+maranhao&amp;form=skydnc</v>
    <v>Learn more on Bing</v>
  </rv>
  <rv s="1">
    <fb>17714</fb>
    <v>8</v>
  </rv>
  <rv s="16">
    <v>#VALUE!</v>
    <v>en-US</v>
    <v>c6e23a64-2a7e-a2d8-e4cd-e393b6617597</v>
    <v>536870912</v>
    <v>1</v>
    <v>2640</v>
    <v>151</v>
    <v>Pirapemas</v>
    <v>4</v>
    <v>137</v>
    <v>Map</v>
    <v>6</v>
    <v>7</v>
    <v>62</v>
    <v>10748</v>
    <v>3</v>
    <v>Pirapemas is a municipality in the state of Maranhão in the Northeast region of Brazil.</v>
    <v>10749</v>
    <v>10750</v>
    <v>10368</v>
    <v>Pirapemas</v>
    <v>10751</v>
    <v>Pirapemas</v>
    <v>mdp/vdpid/6486419584260767745</v>
  </rv>
  <rv s="0">
    <v>536870912</v>
    <v>Poção de Pedras</v>
    <v>230195ca-6986-9be1-b1b2-690f9e6b30f9</v>
    <v>en-US</v>
    <v>Map</v>
  </rv>
  <rv s="1">
    <fb>990.41300000000001</fb>
    <v>8</v>
  </rv>
  <rv s="1">
    <fb>-4.75</fb>
    <v>9</v>
  </rv>
  <rv s="4">
    <v>https://www.bing.com/search?q=po%c3%a7%c3%a3o+de+pedras+maranhao&amp;form=skydnc</v>
    <v>Learn more on Bing</v>
  </rv>
  <rv s="1">
    <fb>-44.933333330000004</fb>
    <v>9</v>
  </rv>
  <rv s="1">
    <fb>17161</fb>
    <v>8</v>
  </rv>
  <rv s="16">
    <v>#VALUE!</v>
    <v>en-US</v>
    <v>230195ca-6986-9be1-b1b2-690f9e6b30f9</v>
    <v>536870912</v>
    <v>1</v>
    <v>2642</v>
    <v>151</v>
    <v>Poção de Pedras</v>
    <v>4</v>
    <v>137</v>
    <v>Map</v>
    <v>6</v>
    <v>7</v>
    <v>62</v>
    <v>10754</v>
    <v>3</v>
    <v>Poção de Pedras is a municipality in the state of Maranhão in the Northeast region of Brazil.</v>
    <v>10755</v>
    <v>10756</v>
    <v>10757</v>
    <v>Poção de Pedras</v>
    <v>10758</v>
    <v>Poção de Pedras</v>
    <v>mdp/vdpid/6486610487000694785</v>
  </rv>
  <rv s="0">
    <v>536870912</v>
    <v>Porto Franco</v>
    <v>3e939b74-68de-9ba0-2dcd-7e813ba7fc0e</v>
    <v>en-US</v>
    <v>Map</v>
  </rv>
  <rv s="1">
    <fb>1417.4829999999999</fb>
    <v>8</v>
  </rv>
  <rv s="2">
    <v>1170</v>
    <v>6</v>
    <v>2643</v>
    <v>7</v>
    <v>0</v>
    <v>Image of Porto Franco</v>
  </rv>
  <rv s="1">
    <fb>-6.3377777777778004</fb>
    <v>9</v>
  </rv>
  <rv s="4">
    <v>https://www.bing.com/search?q=porto+franco+maranhao&amp;form=skydnc</v>
    <v>Learn more on Bing</v>
  </rv>
  <rv s="1">
    <fb>-47.398888888888997</fb>
    <v>9</v>
  </rv>
  <rv s="12">
    <v>#VALUE!</v>
    <v>en-US</v>
    <v>3e939b74-68de-9ba0-2dcd-7e813ba7fc0e</v>
    <v>536870912</v>
    <v>1</v>
    <v>2644</v>
    <v>120</v>
    <v>Porto Franco</v>
    <v>4</v>
    <v>5</v>
    <v>Map</v>
    <v>6</v>
    <v>57</v>
    <v>62</v>
    <v>10761</v>
    <v>3</v>
    <v>Porto Franco is a municipality in the state of Maranhão in the Northeast Region of Brazil. It is situated in front of Tocantinópolis, Tocantins, across the Tocantins River.</v>
    <v>10762</v>
    <v>10763</v>
    <v>10764</v>
    <v>10765</v>
    <v>Porto Franco</v>
    <v>1277</v>
    <v>Porto Franco</v>
    <v>mdp/vdpid/6393482257029398529</v>
  </rv>
  <rv s="0">
    <v>536870912</v>
    <v>Porto Rico do Maranhão</v>
    <v>2c8c938f-2739-4f24-a3d6-d48e3269e12d</v>
    <v>en-US</v>
    <v>Map</v>
  </rv>
  <rv s="1">
    <fb>224.3</fb>
    <v>8</v>
  </rv>
  <rv s="2">
    <v>1171</v>
    <v>6</v>
    <v>2645</v>
    <v>7</v>
    <v>0</v>
    <v>Image of Porto Rico do Maranhão</v>
  </rv>
  <rv s="1">
    <fb>-1.8927777777778001</fb>
    <v>9</v>
  </rv>
  <rv s="4">
    <v>https://www.bing.com/search?q=porto+rico+do+maranh%c3%a3o&amp;form=skydnc</v>
    <v>Learn more on Bing</v>
  </rv>
  <rv s="1">
    <fb>-44.604999999999997</fb>
    <v>9</v>
  </rv>
  <rv s="1">
    <fb>5955</fb>
    <v>8</v>
  </rv>
  <rv s="12">
    <v>#VALUE!</v>
    <v>en-US</v>
    <v>2c8c938f-2739-4f24-a3d6-d48e3269e12d</v>
    <v>536870912</v>
    <v>1</v>
    <v>2646</v>
    <v>120</v>
    <v>Porto Rico do Maranhão</v>
    <v>4</v>
    <v>5</v>
    <v>Map</v>
    <v>6</v>
    <v>57</v>
    <v>62</v>
    <v>10768</v>
    <v>3</v>
    <v>Porto Rico do Maranhão is a municipality in the state of Maranhão in the Northeast region of Brazil. The municipality contains a small part of the Baixada Maranhense Environmental Protection Area, a 1,775,035.6 hectares sustainable use ...</v>
    <v>10769</v>
    <v>10770</v>
    <v>10771</v>
    <v>10772</v>
    <v>Porto Rico do Maranhão</v>
    <v>10773</v>
    <v>Porto Rico do Maranhão</v>
    <v>mdp/vdpid/6485491825304928257</v>
  </rv>
  <rv s="0">
    <v>536870912</v>
    <v>Presidente Dutra, Maranhão</v>
    <v>fded911d-c28b-2103-fe38-6f68bb69c58c</v>
    <v>en-US</v>
    <v>Map</v>
  </rv>
  <rv s="1">
    <fb>771.57399999999996</fb>
    <v>8</v>
  </rv>
  <rv s="2">
    <v>1172</v>
    <v>6</v>
    <v>2647</v>
    <v>7</v>
    <v>0</v>
    <v>Image of Presidente Dutra, Maranhão</v>
  </rv>
  <rv s="1">
    <fb>-5.29</fb>
    <v>9</v>
  </rv>
  <rv s="1">
    <fb>-44.49</fb>
    <v>9</v>
  </rv>
  <rv s="1">
    <fb>48036</fb>
    <v>8</v>
  </rv>
  <rv s="11">
    <v>#VALUE!</v>
    <v>en-US</v>
    <v>fded911d-c28b-2103-fe38-6f68bb69c58c</v>
    <v>536870912</v>
    <v>1</v>
    <v>2648</v>
    <v>113</v>
    <v>Presidente Dutra, Maranhão</v>
    <v>92</v>
    <v>5</v>
    <v>Map</v>
    <v>6</v>
    <v>57</v>
    <v>62</v>
    <v>10776</v>
    <v>3</v>
    <v>Presidente Dutra is a municipality in the state of Maranhão in the Northeast region of Brazil. The town is named after the 16th President of Brazil, Eurico Gaspar Dutra.</v>
    <v>10777</v>
    <v>10778</v>
    <v>10779</v>
    <v>Presidente Dutra, Maranhão</v>
    <v>10780</v>
    <v>157</v>
    <v>Presidente Dutra, Maranhão</v>
    <v>mdp/vdpid/6486678659858956289</v>
  </rv>
  <rv s="0">
    <v>536870912</v>
    <v>Presidente Juscelino</v>
    <v>1f960825-a74d-3df1-c1cb-639f5fd14d35</v>
    <v>en-US</v>
    <v>Map</v>
  </rv>
  <rv s="1">
    <fb>696.63900000000001</fb>
    <v>8</v>
  </rv>
  <rv s="2">
    <v>1173</v>
    <v>6</v>
    <v>2649</v>
    <v>7</v>
    <v>0</v>
    <v>Image of Presidente Juscelino</v>
  </rv>
  <rv s="1">
    <fb>-18.636944444444001</fb>
    <v>9</v>
  </rv>
  <rv s="4">
    <v>https://www.bing.com/search?q=presidente+juscelino+brazil&amp;form=skydnc</v>
    <v>Learn more on Bing</v>
  </rv>
  <rv s="1">
    <fb>3465</fb>
    <v>8</v>
  </rv>
  <rv s="12">
    <v>#VALUE!</v>
    <v>en-US</v>
    <v>1f960825-a74d-3df1-c1cb-639f5fd14d35</v>
    <v>536870912</v>
    <v>1</v>
    <v>2650</v>
    <v>120</v>
    <v>Presidente Juscelino</v>
    <v>4</v>
    <v>5</v>
    <v>Map</v>
    <v>6</v>
    <v>7</v>
    <v>72</v>
    <v>10783</v>
    <v>3</v>
    <v>Presidente Juscelino is a Brazilian municipality located in the northeast of the state of Minas Gerais. Its population as of 2020 was 3,606 living in a total area of 696 km². The city belongs to the statistical mesoregion of Central Mineira and ...</v>
    <v>10784</v>
    <v>10785</v>
    <v>10786</v>
    <v>9979</v>
    <v>Presidente Juscelino</v>
    <v>10787</v>
    <v>Presidente Juscelino</v>
    <v>mdp/vdpid/6508026041003409409</v>
  </rv>
  <rv s="0">
    <v>536870912</v>
    <v>Presidente Médici, Maranhão</v>
    <v>7da463ea-fe26-085d-dd97-1f7d888e1077</v>
    <v>en-US</v>
    <v>Map</v>
  </rv>
  <rv s="1">
    <fb>437.66500000000002</fb>
    <v>8</v>
  </rv>
  <rv s="2">
    <v>1174</v>
    <v>6</v>
    <v>2651</v>
    <v>7</v>
    <v>0</v>
    <v>Image of Presidente Médici, Maranhão</v>
  </rv>
  <rv s="1">
    <fb>-2.3869444444444001</fb>
    <v>9</v>
  </rv>
  <rv s="1">
    <fb>-45.82</fb>
    <v>9</v>
  </rv>
  <rv s="13">
    <v>#VALUE!</v>
    <v>en-US</v>
    <v>7da463ea-fe26-085d-dd97-1f7d888e1077</v>
    <v>536870912</v>
    <v>1</v>
    <v>2652</v>
    <v>125</v>
    <v>Presidente Médici, Maranhão</v>
    <v>92</v>
    <v>5</v>
    <v>Map</v>
    <v>6</v>
    <v>57</v>
    <v>62</v>
    <v>10790</v>
    <v>3</v>
    <v>Presidente Médici is a municipality in the state of Maranhão in the Northeast region of Brazil.</v>
    <v>10791</v>
    <v>10792</v>
    <v>10793</v>
    <v>Presidente Médici, Maranhão</v>
    <v>8257</v>
    <v>Presidente Médici, Maranhão</v>
    <v>mdp/vdpid/6397364319608111105</v>
  </rv>
  <rv s="0">
    <v>536870912</v>
    <v>Presidente Sarney, Maranhão</v>
    <v>da7b0e11-1e25-722f-661d-35e1e3fc1a07</v>
    <v>en-US</v>
    <v>Map</v>
  </rv>
  <rv s="1">
    <fb>724.16399999999999</fb>
    <v>8</v>
  </rv>
  <rv s="2">
    <v>1175</v>
    <v>6</v>
    <v>2653</v>
    <v>7</v>
    <v>0</v>
    <v>Image of Presidente Sarney, Maranhão</v>
  </rv>
  <rv s="1">
    <fb>-2.5908333333333</fb>
    <v>9</v>
  </rv>
  <rv s="1">
    <fb>-45.363888888889001</fb>
    <v>9</v>
  </rv>
  <rv s="1">
    <fb>19069</fb>
    <v>8</v>
  </rv>
  <rv s="13">
    <v>#VALUE!</v>
    <v>en-US</v>
    <v>da7b0e11-1e25-722f-661d-35e1e3fc1a07</v>
    <v>536870912</v>
    <v>1</v>
    <v>2654</v>
    <v>125</v>
    <v>Presidente Sarney, Maranhão</v>
    <v>92</v>
    <v>5</v>
    <v>Map</v>
    <v>6</v>
    <v>57</v>
    <v>62</v>
    <v>10796</v>
    <v>3</v>
    <v>Presidente Sarney is a municipality in the state of Maranhão in the Northeast region of Brazil. The municipality contains a small part of the Baixada Maranhense Environmental Protection Area, a 1,775,035.6 hectares sustainable use conservation ...</v>
    <v>10797</v>
    <v>10798</v>
    <v>10799</v>
    <v>Presidente Sarney, Maranhão</v>
    <v>10800</v>
    <v>Presidente Sarney, Maranhão</v>
    <v>mdp/vdpid/6389468705150992385</v>
  </rv>
  <rv s="0">
    <v>536870912</v>
    <v>Presidente Vargas, Maranhão</v>
    <v>0335ac39-0d1c-55cc-b78f-364b53ff3c25</v>
    <v>en-US</v>
    <v>Map</v>
  </rv>
  <rv s="1">
    <fb>459.36</fb>
    <v>8</v>
  </rv>
  <rv s="2">
    <v>1176</v>
    <v>6</v>
    <v>2655</v>
    <v>7</v>
    <v>0</v>
    <v>Image of Presidente Vargas, Maranhão</v>
  </rv>
  <rv s="1">
    <fb>-3.4069444444444001</fb>
    <v>9</v>
  </rv>
  <rv s="1">
    <fb>-44.023888888888997</fb>
    <v>9</v>
  </rv>
  <rv s="1">
    <fb>11261</fb>
    <v>8</v>
  </rv>
  <rv s="11">
    <v>#VALUE!</v>
    <v>en-US</v>
    <v>0335ac39-0d1c-55cc-b78f-364b53ff3c25</v>
    <v>536870912</v>
    <v>1</v>
    <v>2656</v>
    <v>113</v>
    <v>Presidente Vargas, Maranhão</v>
    <v>92</v>
    <v>5</v>
    <v>Map</v>
    <v>6</v>
    <v>57</v>
    <v>62</v>
    <v>10803</v>
    <v>3</v>
    <v>Presidente Vargas is a municipality in the state of Maranhão in the Northeast region of Brazil. The municipality lies in the Munim River basin. The municipality contains part of the 1,535,310 hectares Upaon-Açu/Miritiba/Alto Preguiças ...</v>
    <v>10804</v>
    <v>10805</v>
    <v>10806</v>
    <v>Presidente Vargas, Maranhão</v>
    <v>10807</v>
    <v>157</v>
    <v>Presidente Vargas, Maranhão</v>
    <v>mdp/vdpid/6486371961864716289</v>
  </rv>
  <rv s="0">
    <v>536870912</v>
    <v>Primeira Cruz</v>
    <v>605006d6-80e7-8547-f73a-933a99ee2ee9</v>
    <v>en-US</v>
    <v>Map</v>
  </rv>
  <rv s="1">
    <fb>1367.8330000000001</fb>
    <v>8</v>
  </rv>
  <rv s="2">
    <v>1177</v>
    <v>6</v>
    <v>2657</v>
    <v>7</v>
    <v>0</v>
    <v>Image of Primeira Cruz</v>
  </rv>
  <rv s="1">
    <fb>-2.5099999999999998</fb>
    <v>9</v>
  </rv>
  <rv s="4">
    <v>https://www.bing.com/search?q=primeira+cruz+maranhao&amp;form=skydnc</v>
    <v>Learn more on Bing</v>
  </rv>
  <rv s="1">
    <fb>-43.437777777778003</fb>
    <v>9</v>
  </rv>
  <rv s="12">
    <v>#VALUE!</v>
    <v>en-US</v>
    <v>605006d6-80e7-8547-f73a-933a99ee2ee9</v>
    <v>536870912</v>
    <v>1</v>
    <v>2658</v>
    <v>120</v>
    <v>Primeira Cruz</v>
    <v>4</v>
    <v>5</v>
    <v>Map</v>
    <v>6</v>
    <v>7</v>
    <v>62</v>
    <v>10810</v>
    <v>3</v>
    <v>Primeira Cruz is a municipality in the state of Maranhão in the Northeast region of Brazil. The municipality contains part of the 1,535,310 hectares Upaon-Açu/Miritiba/Alto Preguiças Environmental Protection Area, created in 1992.</v>
    <v>10811</v>
    <v>10812</v>
    <v>10813</v>
    <v>10814</v>
    <v>Primeira Cruz</v>
    <v>2207</v>
    <v>Primeira Cruz</v>
    <v>mdp/vdpid/6485682983394082817</v>
  </rv>
  <rv s="0">
    <v>536870912</v>
    <v>Raposa</v>
    <v>b7663e55-9bd6-dbb6-0511-43fc288075ae</v>
    <v>en-US</v>
    <v>Map</v>
  </rv>
  <rv s="1">
    <fb>66.28</fb>
    <v>8</v>
  </rv>
  <rv s="2">
    <v>1178</v>
    <v>6</v>
    <v>2659</v>
    <v>7</v>
    <v>0</v>
    <v>Image of Raposa</v>
  </rv>
  <rv s="1">
    <fb>-2.4227777777777999</fb>
    <v>9</v>
  </rv>
  <rv s="0">
    <v>805306368</v>
    <v>Onacy Vieira Carneiro (Mayor)</v>
    <v>592028f6-5e5c-afa8-f2f2-1c5dd9d13e9e</v>
    <v>en-US</v>
    <v>Generic</v>
  </rv>
  <rv s="3">
    <v>323</v>
  </rv>
  <rv s="4">
    <v>https://www.bing.com/search?q=raposa+maranhao&amp;form=skydnc</v>
    <v>Learn more on Bing</v>
  </rv>
  <rv s="1">
    <fb>-44.102777777778002</fb>
    <v>9</v>
  </rv>
  <rv s="1">
    <fb>30839</fb>
    <v>8</v>
  </rv>
  <rv s="8">
    <v>#VALUE!</v>
    <v>en-US</v>
    <v>b7663e55-9bd6-dbb6-0511-43fc288075ae</v>
    <v>536870912</v>
    <v>1</v>
    <v>2660</v>
    <v>67</v>
    <v>Raposa</v>
    <v>4</v>
    <v>5</v>
    <v>Map</v>
    <v>6</v>
    <v>7</v>
    <v>62</v>
    <v>10817</v>
    <v>3</v>
    <v>Raposa is a municipality in the state of Maranhão in the Northeast region of Brazil. It is the smallest municipality of Maranhão. The municipality contains part of the 1,535,310 hectares Upaon-Açu/Miritiba/Alto Preguiças Environmental Protection ...</v>
    <v>10818</v>
    <v>10819</v>
    <v>10821</v>
    <v>10822</v>
    <v>10823</v>
    <v>Raposa</v>
    <v>10824</v>
    <v>Raposa</v>
    <v>mdp/vdpid/6485578562119139329</v>
  </rv>
  <rv s="0">
    <v>536870912</v>
    <v>Riachão, Maranhão</v>
    <v>3a7a4614-eade-7b4a-29c6-35e55e16c38c</v>
    <v>en-US</v>
    <v>Map</v>
  </rv>
  <rv s="1">
    <fb>6373.1530000000002</fb>
    <v>8</v>
  </rv>
  <rv s="2">
    <v>1179</v>
    <v>6</v>
    <v>2661</v>
    <v>7</v>
    <v>0</v>
    <v>Image of Riachão, Maranhão</v>
  </rv>
  <rv s="1">
    <fb>-7.3619444444443998</fb>
    <v>9</v>
  </rv>
  <rv s="1">
    <fb>-46.616944444444002</fb>
    <v>9</v>
  </rv>
  <rv s="1">
    <fb>20334</fb>
    <v>8</v>
  </rv>
  <rv s="11">
    <v>#VALUE!</v>
    <v>en-US</v>
    <v>3a7a4614-eade-7b4a-29c6-35e55e16c38c</v>
    <v>536870912</v>
    <v>1</v>
    <v>2662</v>
    <v>113</v>
    <v>Riachão, Maranhão</v>
    <v>92</v>
    <v>5</v>
    <v>Map</v>
    <v>6</v>
    <v>57</v>
    <v>62</v>
    <v>10827</v>
    <v>3</v>
    <v>Riachão, Maranhão is a municipality in the state of Maranhão in the Northeast region of Brazil.</v>
    <v>10828</v>
    <v>10829</v>
    <v>10830</v>
    <v>Riachão, Maranhão</v>
    <v>10831</v>
    <v>157</v>
    <v>Riachão, Maranhão</v>
    <v>mdp/vdpid/6393750949512347649</v>
  </rv>
  <rv s="0">
    <v>536870912</v>
    <v>Ribamar Fiquene</v>
    <v>1adaa0aa-a7eb-43c5-1dd3-f7c213eca335</v>
    <v>en-US</v>
    <v>Map</v>
  </rv>
  <rv s="1">
    <fb>900.48299999999995</fb>
    <v>8</v>
  </rv>
  <rv s="2">
    <v>1180</v>
    <v>6</v>
    <v>2663</v>
    <v>7</v>
    <v>0</v>
    <v>Image of Ribamar Fiquene</v>
  </rv>
  <rv s="1">
    <fb>-5.93</fb>
    <v>9</v>
  </rv>
  <rv s="4">
    <v>https://www.bing.com/search?q=ribamar+fiquene+maranhao&amp;form=skydnc</v>
    <v>Learn more on Bing</v>
  </rv>
  <rv s="1">
    <fb>-47.383888888888997</fb>
    <v>9</v>
  </rv>
  <rv s="1">
    <fb>7825</fb>
    <v>8</v>
  </rv>
  <rv s="9">
    <v>#VALUE!</v>
    <v>en-US</v>
    <v>1adaa0aa-a7eb-43c5-1dd3-f7c213eca335</v>
    <v>536870912</v>
    <v>1</v>
    <v>2664</v>
    <v>72</v>
    <v>Ribamar Fiquene</v>
    <v>4</v>
    <v>5</v>
    <v>Map</v>
    <v>6</v>
    <v>57</v>
    <v>62</v>
    <v>10834</v>
    <v>3</v>
    <v>Ribamar Fiquene is a municipality in the state of Maranhão in the Northeast region of Brazil.</v>
    <v>10835</v>
    <v>10836</v>
    <v>10837</v>
    <v>10838</v>
    <v>Ribamar Fiquene</v>
    <v>10839</v>
    <v>157</v>
    <v>Ribamar Fiquene</v>
    <v>mdp/vdpid/6393453161259991041</v>
  </rv>
  <rv s="0">
    <v>536870912</v>
    <v>Rosário, Maranhão</v>
    <v>09dac751-073a-09a6-f942-daae8565915b</v>
    <v>en-US</v>
    <v>Map</v>
  </rv>
  <rv s="1">
    <fb>685.03599999999994</fb>
    <v>8</v>
  </rv>
  <rv s="2">
    <v>1181</v>
    <v>6</v>
    <v>2665</v>
    <v>7</v>
    <v>0</v>
    <v>Image of Rosário, Maranhão</v>
  </rv>
  <rv s="1">
    <fb>-2.9338888888888999</fb>
    <v>9</v>
  </rv>
  <rv s="1">
    <fb>-44.234999999999999</fb>
    <v>9</v>
  </rv>
  <rv s="1">
    <fb>42994</fb>
    <v>8</v>
  </rv>
  <rv s="11">
    <v>#VALUE!</v>
    <v>en-US</v>
    <v>09dac751-073a-09a6-f942-daae8565915b</v>
    <v>536870912</v>
    <v>1</v>
    <v>2666</v>
    <v>113</v>
    <v>Rosário, Maranhão</v>
    <v>92</v>
    <v>5</v>
    <v>Map</v>
    <v>6</v>
    <v>57</v>
    <v>62</v>
    <v>10842</v>
    <v>3</v>
    <v>Rosário is a municipality in the state of Maranhão in the Northeast region of Brazil. The municipality contains part of the 1,535,310 hectares Upaon-Açu/Miritiba/Alto Preguiças Environmental Protection Area, created in 1992.</v>
    <v>10843</v>
    <v>10844</v>
    <v>10845</v>
    <v>Rosário, Maranhão</v>
    <v>10846</v>
    <v>157</v>
    <v>Rosário, Maranhão</v>
    <v>mdp/vdpid/6486364357205688321</v>
  </rv>
  <rv s="0">
    <v>536870912</v>
    <v>Sambaíba</v>
    <v>d5d5e887-42a7-c24c-8488-68d36356a0c5</v>
    <v>en-US</v>
    <v>Map</v>
  </rv>
  <rv s="1">
    <fb>2478.569</fb>
    <v>8</v>
  </rv>
  <rv s="2">
    <v>1182</v>
    <v>6</v>
    <v>2667</v>
    <v>7</v>
    <v>0</v>
    <v>Image of Sambaíba</v>
  </rv>
  <rv s="1">
    <fb>-7.14</fb>
    <v>9</v>
  </rv>
  <rv s="4">
    <v>https://www.bing.com/search?q=samba%c3%adba+maranhao&amp;form=skydnc</v>
    <v>Learn more on Bing</v>
  </rv>
  <rv s="1">
    <fb>-45.345833333332997</fb>
    <v>9</v>
  </rv>
  <rv s="1">
    <fb>5679</fb>
    <v>8</v>
  </rv>
  <rv s="9">
    <v>#VALUE!</v>
    <v>en-US</v>
    <v>d5d5e887-42a7-c24c-8488-68d36356a0c5</v>
    <v>536870912</v>
    <v>1</v>
    <v>2668</v>
    <v>72</v>
    <v>Sambaíba</v>
    <v>4</v>
    <v>5</v>
    <v>Map</v>
    <v>6</v>
    <v>57</v>
    <v>62</v>
    <v>10849</v>
    <v>3</v>
    <v>Sambaíba is a municipality in the state of Maranhão in the Northeast region of Brazil.</v>
    <v>10850</v>
    <v>10851</v>
    <v>10852</v>
    <v>10853</v>
    <v>Sambaíba</v>
    <v>10854</v>
    <v>157</v>
    <v>Sambaíba</v>
    <v>mdp/vdpid/6393696459161600001</v>
  </rv>
  <rv s="0">
    <v>536870912</v>
    <v>Santa Filomena do Maranhão</v>
    <v>632bc2c8-4c64-38ac-6032-fdea84de1223</v>
    <v>en-US</v>
    <v>Map</v>
  </rv>
  <rv s="1">
    <fb>403.84899999999999</fb>
    <v>8</v>
  </rv>
  <rv s="2">
    <v>1183</v>
    <v>6</v>
    <v>2669</v>
    <v>7</v>
    <v>0</v>
    <v>Image of Santa Filomena do Maranhão</v>
  </rv>
  <rv s="1">
    <fb>-5.5008333333332997</fb>
    <v>9</v>
  </rv>
  <rv s="4">
    <v>https://www.bing.com/search?q=santa+filomena+do+maranh%c3%a3o&amp;form=skydnc</v>
    <v>Learn more on Bing</v>
  </rv>
  <rv s="1">
    <fb>-44.560833333333001</fb>
    <v>9</v>
  </rv>
  <rv s="1">
    <fb>6697</fb>
    <v>8</v>
  </rv>
  <rv s="12">
    <v>#VALUE!</v>
    <v>en-US</v>
    <v>632bc2c8-4c64-38ac-6032-fdea84de1223</v>
    <v>536870912</v>
    <v>1</v>
    <v>2670</v>
    <v>120</v>
    <v>Santa Filomena do Maranhão</v>
    <v>4</v>
    <v>5</v>
    <v>Map</v>
    <v>6</v>
    <v>7</v>
    <v>62</v>
    <v>10857</v>
    <v>3</v>
    <v>Santa Filomena do Maranhão is a municipality in the state of Maranhão in the Northeast region of Brazil.</v>
    <v>10858</v>
    <v>10859</v>
    <v>10860</v>
    <v>10861</v>
    <v>Santa Filomena do Maranhão</v>
    <v>10862</v>
    <v>Santa Filomena do Maranhão</v>
    <v>mdp/vdpid/6486692809863593985</v>
  </rv>
  <rv s="0">
    <v>536870912</v>
    <v>Santa Helena, Maranhão</v>
    <v>2599bd32-0ac2-495a-946c-59588fcec908</v>
    <v>en-US</v>
    <v>Map</v>
  </rv>
  <rv s="1">
    <fb>2308.4029999999998</fb>
    <v>8</v>
  </rv>
  <rv s="2">
    <v>1184</v>
    <v>6</v>
    <v>2671</v>
    <v>7</v>
    <v>0</v>
    <v>Image of Santa Helena, Maranhão</v>
  </rv>
  <rv s="1">
    <fb>-2.2308333333333001</fb>
    <v>9</v>
  </rv>
  <rv s="0">
    <v>805306368</v>
    <v>Helena Maria Lobato Pavão (Mayor)</v>
    <v>0e59897b-9a60-b3af-4b88-649ac3600d2e</v>
    <v>en-US</v>
    <v>Generic</v>
  </rv>
  <rv s="3">
    <v>324</v>
  </rv>
  <rv s="1">
    <fb>-45.3</fb>
    <v>9</v>
  </rv>
  <rv s="1">
    <fb>41561</fb>
    <v>8</v>
  </rv>
  <rv s="10">
    <v>#VALUE!</v>
    <v>en-US</v>
    <v>2599bd32-0ac2-495a-946c-59588fcec908</v>
    <v>536870912</v>
    <v>1</v>
    <v>2672</v>
    <v>91</v>
    <v>Santa Helena, Maranhão</v>
    <v>92</v>
    <v>5</v>
    <v>Map</v>
    <v>6</v>
    <v>7</v>
    <v>62</v>
    <v>10865</v>
    <v>3</v>
    <v>Santa Helena is a municipality in the state of Maranhão in the Northeast region of Brazil. The municipality contains a small part of the Baixada Maranhense Environmental Protection Area, a 1,775,035.6 hectares sustainable use conservation unit ...</v>
    <v>10866</v>
    <v>10867</v>
    <v>10869</v>
    <v>10870</v>
    <v>Santa Helena, Maranhão</v>
    <v>10871</v>
    <v>Santa Helena, Maranhão</v>
    <v>mdp/vdpid/6389457120567230465</v>
  </rv>
  <rv s="0">
    <v>536870912</v>
    <v>Santa Inês</v>
    <v>a5eb46c3-33df-0b49-6d35-a090fca258a3</v>
    <v>en-US</v>
    <v>Map</v>
  </rv>
  <rv s="1">
    <fb>600.47900000000004</fb>
    <v>8</v>
  </rv>
  <rv s="2">
    <v>1185</v>
    <v>6</v>
    <v>2673</v>
    <v>7</v>
    <v>0</v>
    <v>Image of Santa Inês</v>
  </rv>
  <rv s="1">
    <fb>-3.6669444444443999</fb>
    <v>9</v>
  </rv>
  <rv s="4">
    <v>https://www.bing.com/search?q=santa+in%c3%aas+maranhao&amp;form=skydnc</v>
    <v>Learn more on Bing</v>
  </rv>
  <rv s="1">
    <fb>-45.38</fb>
    <v>9</v>
  </rv>
  <rv s="1">
    <fb>89489</fb>
    <v>8</v>
  </rv>
  <rv s="9">
    <v>#VALUE!</v>
    <v>en-US</v>
    <v>a5eb46c3-33df-0b49-6d35-a090fca258a3</v>
    <v>536870912</v>
    <v>1</v>
    <v>2674</v>
    <v>72</v>
    <v>Santa Inês</v>
    <v>4</v>
    <v>5</v>
    <v>Map</v>
    <v>6</v>
    <v>57</v>
    <v>62</v>
    <v>10874</v>
    <v>3</v>
    <v>Santa Inês is a municipality in the state of Maranhão in the North-East region of Brazil. The municipality contains a small part of the Baixada Maranhense Environmental Protection Area, a 1,775,035.6 hectares sustainable use conservation unit ...</v>
    <v>10875</v>
    <v>10876</v>
    <v>10877</v>
    <v>10878</v>
    <v>Santa Inês</v>
    <v>10879</v>
    <v>2370</v>
    <v>Santa Inês</v>
    <v>mdp/vdpid/6390295502746812418</v>
  </rv>
  <rv s="0">
    <v>536870912</v>
    <v>Santa Luzia, Maranhão</v>
    <v>ead8865d-cdd1-216c-8019-e55fd8fcb93a</v>
    <v>en-US</v>
    <v>Map</v>
  </rv>
  <rv s="1">
    <fb>6133.424</fb>
    <v>8</v>
  </rv>
  <rv s="1">
    <fb>-4.0688888888888997</fb>
    <v>9</v>
  </rv>
  <rv s="1">
    <fb>-45.69</fb>
    <v>9</v>
  </rv>
  <rv s="1">
    <fb>80.113</fb>
    <v>8</v>
  </rv>
  <rv s="23">
    <v>#VALUE!</v>
    <v>en-US</v>
    <v>ead8865d-cdd1-216c-8019-e55fd8fcb93a</v>
    <v>536870912</v>
    <v>1</v>
    <v>2676</v>
    <v>867</v>
    <v>Santa Luzia, Maranhão</v>
    <v>92</v>
    <v>137</v>
    <v>Map</v>
    <v>6</v>
    <v>57</v>
    <v>62</v>
    <v>10882</v>
    <v>3</v>
    <v>Santa Luzia is a municipality in the state of Maranhão in the Northeast region of Brazil.</v>
    <v>10883</v>
    <v>10884</v>
    <v>Santa Luzia, Maranhão</v>
    <v>10885</v>
    <v>157</v>
    <v>Santa Luzia, Maranhão</v>
    <v>mdp/vdpid/6390296696881938433</v>
  </rv>
  <rv s="0">
    <v>536870912</v>
    <v>Santa Quitéria do Maranhão</v>
    <v>3d62721f-ba56-865c-f629-b572c4639067</v>
    <v>en-US</v>
    <v>Map</v>
  </rv>
  <rv s="1">
    <fb>2112.89</fb>
    <v>8</v>
  </rv>
  <rv s="1">
    <fb>-3.5158333333332998</fb>
    <v>9</v>
  </rv>
  <rv s="4">
    <v>https://www.bing.com/search?q=santa+quit%c3%a9ria+do+maranh%c3%a3o&amp;form=skydnc</v>
    <v>Learn more on Bing</v>
  </rv>
  <rv s="1">
    <fb>-42.546944444444001</fb>
    <v>9</v>
  </rv>
  <rv s="1">
    <fb>23957</fb>
    <v>8</v>
  </rv>
  <rv s="16">
    <v>#VALUE!</v>
    <v>en-US</v>
    <v>3d62721f-ba56-865c-f629-b572c4639067</v>
    <v>536870912</v>
    <v>1</v>
    <v>2678</v>
    <v>151</v>
    <v>Santa Quitéria do Maranhão</v>
    <v>4</v>
    <v>137</v>
    <v>Map</v>
    <v>6</v>
    <v>7</v>
    <v>62</v>
    <v>10888</v>
    <v>3</v>
    <v>Santa Quitéria do Maranhão is a municipality in the state of Maranhão in the Northeast region of Brazil. The municipality contains part of the 1,535,310 hectares Upaon-Açu/Miritiba/Alto Preguiças Environmental Protection Area, created in 1992.</v>
    <v>10889</v>
    <v>10890</v>
    <v>10891</v>
    <v>Santa Quitéria do Maranhão</v>
    <v>10892</v>
    <v>Santa Quitéria do Maranhão</v>
    <v>mdp/vdpid/6486517229872480257</v>
  </rv>
  <rv s="0">
    <v>536870912</v>
    <v>Santa Rita, Maranhão</v>
    <v>f1736992-0df1-fc60-bc60-107a49c9364e</v>
    <v>en-US</v>
    <v>Map</v>
  </rv>
  <rv s="1">
    <fb>706.38</fb>
    <v>8</v>
  </rv>
  <rv s="2">
    <v>1186</v>
    <v>6</v>
    <v>2679</v>
    <v>7</v>
    <v>0</v>
    <v>Image of Santa Rita, Maranhão</v>
  </rv>
  <rv s="1">
    <fb>-3.1438888888888998</fb>
    <v>9</v>
  </rv>
  <rv s="1">
    <fb>-44.325833333333001</fb>
    <v>9</v>
  </rv>
  <rv s="1">
    <fb>37035</fb>
    <v>8</v>
  </rv>
  <rv s="13">
    <v>#VALUE!</v>
    <v>en-US</v>
    <v>f1736992-0df1-fc60-bc60-107a49c9364e</v>
    <v>536870912</v>
    <v>1</v>
    <v>2680</v>
    <v>125</v>
    <v>Santa Rita, Maranhão</v>
    <v>92</v>
    <v>5</v>
    <v>Map</v>
    <v>6</v>
    <v>7</v>
    <v>62</v>
    <v>10895</v>
    <v>3</v>
    <v>Santa Rita, Maranhão is a municipality in the state of Maranhão in the Northeast region of Brazil. The municipality contains a small part of the Baixada Maranhense Environmental Protection Area, a 1,775,035.6 hectares sustainable use ...</v>
    <v>10896</v>
    <v>10897</v>
    <v>10898</v>
    <v>Santa Rita, Maranhão</v>
    <v>10899</v>
    <v>Santa Rita, Maranhão</v>
    <v>mdp/vdpid/6486326904721768449</v>
  </rv>
  <rv s="0">
    <v>536870912</v>
    <v>Santana do Maranhão</v>
    <v>f3be51dc-f955-94e2-3e99-f20472230fc9</v>
    <v>en-US</v>
    <v>Map</v>
  </rv>
  <rv s="1">
    <fb>1094.6500000000001</fb>
    <v>8</v>
  </rv>
  <rv s="2">
    <v>1187</v>
    <v>6</v>
    <v>2681</v>
    <v>7</v>
    <v>0</v>
    <v>Image of Santana do Maranhão</v>
  </rv>
  <rv s="1">
    <fb>-3.1158333333332999</fb>
    <v>9</v>
  </rv>
  <rv s="4">
    <v>https://www.bing.com/search?q=santana+do+maranh%c3%a3o&amp;form=skydnc</v>
    <v>Learn more on Bing</v>
  </rv>
  <rv s="1">
    <fb>-42.411944444444003</fb>
    <v>9</v>
  </rv>
  <rv s="1">
    <fb>10567</fb>
    <v>8</v>
  </rv>
  <rv s="12">
    <v>#VALUE!</v>
    <v>en-US</v>
    <v>f3be51dc-f955-94e2-3e99-f20472230fc9</v>
    <v>536870912</v>
    <v>1</v>
    <v>2682</v>
    <v>120</v>
    <v>Santana do Maranhão</v>
    <v>4</v>
    <v>5</v>
    <v>Map</v>
    <v>6</v>
    <v>7</v>
    <v>62</v>
    <v>10902</v>
    <v>3</v>
    <v>Santana do Maranhão is a municipality in the state of Maranhão in the Northeast region of Brazil. The municipality contains part of the 1,535,310 hectares Upaon-Açu/Miritiba/Alto Preguiças Environmental Protection Area, created in 1992.</v>
    <v>10903</v>
    <v>10904</v>
    <v>10905</v>
    <v>10906</v>
    <v>Santana do Maranhão</v>
    <v>10907</v>
    <v>Santana do Maranhão</v>
    <v>mdp/vdpid/6486501941567291393</v>
  </rv>
  <rv s="0">
    <v>536870912</v>
    <v>Santo Amaro do Maranhão</v>
    <v>9ac890fe-15b5-270c-aa17-001789bbbe67</v>
    <v>en-US</v>
    <v>Map</v>
  </rv>
  <rv s="1">
    <fb>1601.164</fb>
    <v>8</v>
  </rv>
  <rv s="1">
    <fb>-2.5</fb>
    <v>9</v>
  </rv>
  <rv s="4">
    <v>https://www.bing.com/search?q=santo+amaro+do+maranh%c3%a3o&amp;form=skydnc</v>
    <v>Learn more on Bing</v>
  </rv>
  <rv s="1">
    <fb>-43.253888888889001</fb>
    <v>9</v>
  </rv>
  <rv s="1">
    <fb>13671</fb>
    <v>8</v>
  </rv>
  <rv s="16">
    <v>#VALUE!</v>
    <v>en-US</v>
    <v>9ac890fe-15b5-270c-aa17-001789bbbe67</v>
    <v>536870912</v>
    <v>1</v>
    <v>2684</v>
    <v>151</v>
    <v>Santo Amaro do Maranhão</v>
    <v>4</v>
    <v>137</v>
    <v>Map</v>
    <v>6</v>
    <v>7</v>
    <v>62</v>
    <v>10910</v>
    <v>3</v>
    <v>Santo Amaro do Maranhão is a municipality in the state of Maranhão in the Northeast region of Brazil. The municipality contains part of the 1,535,310 hectares Upaon-Açu/Miritiba/Alto Preguiças Environmental Protection Area, created in 1992.</v>
    <v>10911</v>
    <v>10912</v>
    <v>10913</v>
    <v>Santo Amaro do Maranhão</v>
    <v>10914</v>
    <v>Santo Amaro do Maranhão</v>
    <v>mdp/vdpid/6485693035983142913</v>
  </rv>
  <rv s="0">
    <v>536870912</v>
    <v>Santo Antônio dos Lopes</v>
    <v>645e19a9-00c3-1af0-f52b-329f6af8bdb0</v>
    <v>en-US</v>
    <v>Map</v>
  </rv>
  <rv s="1">
    <fb>770.19</fb>
    <v>8</v>
  </rv>
  <rv s="2">
    <v>1188</v>
    <v>6</v>
    <v>2685</v>
    <v>7</v>
    <v>0</v>
    <v>Image of Santo Antônio dos Lopes</v>
  </rv>
  <rv s="1">
    <fb>-4.8688888888889004</fb>
    <v>9</v>
  </rv>
  <rv s="4">
    <v>https://www.bing.com/search?q=santo+ant%c3%b4nio+dos+lopes+brazil&amp;form=skydnc</v>
    <v>Learn more on Bing</v>
  </rv>
  <rv s="1">
    <fb>-44.36</fb>
    <v>9</v>
  </rv>
  <rv s="1">
    <fb>14304</fb>
    <v>8</v>
  </rv>
  <rv s="12">
    <v>#VALUE!</v>
    <v>en-US</v>
    <v>645e19a9-00c3-1af0-f52b-329f6af8bdb0</v>
    <v>536870912</v>
    <v>1</v>
    <v>2686</v>
    <v>120</v>
    <v>Santo Antônio dos Lopes</v>
    <v>4</v>
    <v>5</v>
    <v>Map</v>
    <v>6</v>
    <v>7</v>
    <v>62</v>
    <v>10917</v>
    <v>3</v>
    <v>Santo Antônio dos Lopes is a municipality in the central part of the state of Maranhão, Brazil. The population is 14,522 in an area of 770.92 km².</v>
    <v>10918</v>
    <v>10919</v>
    <v>10920</v>
    <v>10921</v>
    <v>Santo Antônio dos Lopes</v>
    <v>10922</v>
    <v>Santo Antônio dos Lopes</v>
    <v>mdp/vdpid/6486625601712029697</v>
  </rv>
  <rv s="0">
    <v>536870912</v>
    <v>São Benedito do Rio Preto</v>
    <v>5b03a17a-6d0a-1b56-bcac-0f8913260ff2</v>
    <v>en-US</v>
    <v>Map</v>
  </rv>
  <rv s="1">
    <fb>931.59199999999998</fb>
    <v>8</v>
  </rv>
  <rv s="2">
    <v>1189</v>
    <v>6</v>
    <v>2687</v>
    <v>7</v>
    <v>0</v>
    <v>Image of São Benedito do Rio Preto</v>
  </rv>
  <rv s="1">
    <fb>-3.3338888888888998</fb>
    <v>9</v>
  </rv>
  <rv s="4">
    <v>https://www.bing.com/search?q=s%c3%a3o+benedito+do+rio+preto+maranhao&amp;form=skydnc</v>
    <v>Learn more on Bing</v>
  </rv>
  <rv s="1">
    <fb>-43.527777777777999</fb>
    <v>9</v>
  </rv>
  <rv s="1">
    <fb>18364</fb>
    <v>8</v>
  </rv>
  <rv s="12">
    <v>#VALUE!</v>
    <v>en-US</v>
    <v>5b03a17a-6d0a-1b56-bcac-0f8913260ff2</v>
    <v>536870912</v>
    <v>1</v>
    <v>2688</v>
    <v>120</v>
    <v>São Benedito do Rio Preto</v>
    <v>4</v>
    <v>5</v>
    <v>Map</v>
    <v>6</v>
    <v>7</v>
    <v>62</v>
    <v>10925</v>
    <v>3</v>
    <v>São Benedito do Rio Preto is a municipality in the state of Maranhão in the Northeast region of Brazil. The municipality lies in the Munim River basin. The municipality contains part of the 1,535,310 hectares Upaon-Açu/Miritiba/Alto Preguiças ...</v>
    <v>10926</v>
    <v>10927</v>
    <v>10928</v>
    <v>10929</v>
    <v>São Benedito do Rio Preto</v>
    <v>10930</v>
    <v>São Benedito do Rio Preto</v>
    <v>mdp/vdpid/6486469786455769089</v>
  </rv>
  <rv s="0">
    <v>536870912</v>
    <v>São Bento, Maranhão</v>
    <v>7245255f-ff9b-4c54-600f-303056e51a16</v>
    <v>en-US</v>
    <v>Map</v>
  </rv>
  <rv s="1">
    <fb>468.892</fb>
    <v>8</v>
  </rv>
  <rv s="2">
    <v>1190</v>
    <v>6</v>
    <v>2689</v>
    <v>7</v>
    <v>0</v>
    <v>Image of São Bento, Maranhão</v>
  </rv>
  <rv s="1">
    <fb>-2.6958333333333</fb>
    <v>9</v>
  </rv>
  <rv s="1">
    <fb>-44.820833333332999</fb>
    <v>9</v>
  </rv>
  <rv s="1">
    <fb>45604</fb>
    <v>8</v>
  </rv>
  <rv s="11">
    <v>#VALUE!</v>
    <v>en-US</v>
    <v>7245255f-ff9b-4c54-600f-303056e51a16</v>
    <v>536870912</v>
    <v>1</v>
    <v>2690</v>
    <v>113</v>
    <v>São Bento, Maranhão</v>
    <v>92</v>
    <v>5</v>
    <v>Map</v>
    <v>6</v>
    <v>57</v>
    <v>62</v>
    <v>10933</v>
    <v>3</v>
    <v>São Bento, Maranhão is a municipality in the state of Maranhão in the Northeast region of Brazil. The municipality contains a small part of the Baixada Maranhense Environmental Protection Area, a 1,775,035.6 hectares sustainable use conservation ...</v>
    <v>10934</v>
    <v>10935</v>
    <v>10936</v>
    <v>São Bento, Maranhão</v>
    <v>10937</v>
    <v>157</v>
    <v>São Bento, Maranhão</v>
    <v>mdp/vdpid/6485560964212064257</v>
  </rv>
  <rv s="0">
    <v>536870912</v>
    <v>São Bernardo, Maranhão</v>
    <v>bece75b1-61df-ea96-7f25-1a101ec149d5</v>
    <v>en-US</v>
    <v>Map</v>
  </rv>
  <rv s="1">
    <fb>1006.92</fb>
    <v>8</v>
  </rv>
  <rv s="2">
    <v>1191</v>
    <v>6</v>
    <v>2691</v>
    <v>7</v>
    <v>0</v>
    <v>Image of São Bernardo, Maranhão</v>
  </rv>
  <rv s="1">
    <fb>-42.417777777777999</fb>
    <v>9</v>
  </rv>
  <rv s="1">
    <fb>28667</fb>
    <v>8</v>
  </rv>
  <rv s="11">
    <v>#VALUE!</v>
    <v>en-US</v>
    <v>bece75b1-61df-ea96-7f25-1a101ec149d5</v>
    <v>536870912</v>
    <v>1</v>
    <v>2692</v>
    <v>113</v>
    <v>São Bernardo, Maranhão</v>
    <v>92</v>
    <v>5</v>
    <v>Map</v>
    <v>6</v>
    <v>57</v>
    <v>62</v>
    <v>10940</v>
    <v>3</v>
    <v>São Bernardo, Maranhão is a municipality in the state of Maranhão in the Northeast region of Brazil. It is located at a latitude 03º21'41 "South and a longitude 42º25'04" West, being at an altitude of 43 meters. Its population is 28,667 ...</v>
    <v>10941</v>
    <v>5440</v>
    <v>10942</v>
    <v>São Bernardo, Maranhão</v>
    <v>10943</v>
    <v>157</v>
    <v>São Bernardo, Maranhão</v>
    <v>mdp/vdpid/6486514548739145729</v>
  </rv>
  <rv s="0">
    <v>536870912</v>
    <v>São Domingos do Azeitão</v>
    <v>4cb98c05-5f2c-7e80-cadb-9e38b0842a16</v>
    <v>en-US</v>
    <v>Map</v>
  </rv>
  <rv s="1">
    <fb>1058.6369999999999</fb>
    <v>8</v>
  </rv>
  <rv s="2">
    <v>1192</v>
    <v>6</v>
    <v>2693</v>
    <v>7</v>
    <v>0</v>
    <v>Image of São Domingos do Azeitão</v>
  </rv>
  <rv s="1">
    <fb>-6.81</fb>
    <v>9</v>
  </rv>
  <rv s="4">
    <v>https://www.bing.com/search?q=s%c3%a3o+domingos+do+azeit%c3%a3o+maranhao&amp;form=skydnc</v>
    <v>Learn more on Bing</v>
  </rv>
  <rv s="1">
    <fb>-44.645000000000003</fb>
    <v>9</v>
  </rv>
  <rv s="1">
    <fb>7420</fb>
    <v>8</v>
  </rv>
  <rv s="9">
    <v>#VALUE!</v>
    <v>en-US</v>
    <v>4cb98c05-5f2c-7e80-cadb-9e38b0842a16</v>
    <v>536870912</v>
    <v>1</v>
    <v>2694</v>
    <v>72</v>
    <v>São Domingos do Azeitão</v>
    <v>4</v>
    <v>5</v>
    <v>Map</v>
    <v>6</v>
    <v>57</v>
    <v>62</v>
    <v>10946</v>
    <v>3</v>
    <v>São Domingos do Azeitão is a municipality in the state of Maranhão in the Northeast region of Brazil.</v>
    <v>10947</v>
    <v>10948</v>
    <v>10949</v>
    <v>10950</v>
    <v>São Domingos do Azeitão</v>
    <v>10951</v>
    <v>157</v>
    <v>São Domingos do Azeitão</v>
    <v>mdp/vdpid/6489787625958801409</v>
  </rv>
  <rv s="0">
    <v>536870912</v>
    <v>São Domingos do Maranhão</v>
    <v>b325d1da-8bbb-0449-e29f-89b8fdb13ca2</v>
    <v>en-US</v>
    <v>Map</v>
  </rv>
  <rv s="1">
    <fb>1303.155</fb>
    <v>8</v>
  </rv>
  <rv s="1">
    <fb>-5.5758333333332999</fb>
    <v>9</v>
  </rv>
  <rv s="4">
    <v>https://www.bing.com/search?q=s%c3%a3o+domingos+do+maranh%c3%a3o&amp;form=skydnc</v>
    <v>Learn more on Bing</v>
  </rv>
  <rv s="1">
    <fb>-44.384999999999998</fb>
    <v>9</v>
  </rv>
  <rv s="1">
    <fb>34034</fb>
    <v>8</v>
  </rv>
  <rv s="16">
    <v>#VALUE!</v>
    <v>en-US</v>
    <v>b325d1da-8bbb-0449-e29f-89b8fdb13ca2</v>
    <v>536870912</v>
    <v>1</v>
    <v>2696</v>
    <v>151</v>
    <v>São Domingos do Maranhão</v>
    <v>4</v>
    <v>137</v>
    <v>Map</v>
    <v>6</v>
    <v>7</v>
    <v>62</v>
    <v>10954</v>
    <v>3</v>
    <v>São Domingos do Maranhão is a municipality in the state of Maranhão in the Northeast region of Brazil.</v>
    <v>10955</v>
    <v>10956</v>
    <v>10957</v>
    <v>São Domingos do Maranhão</v>
    <v>10958</v>
    <v>São Domingos do Maranhão</v>
    <v>mdp/vdpid/6489723312329981953</v>
  </rv>
  <rv s="0">
    <v>536870912</v>
    <v>São Félix de Balsas</v>
    <v>7cc084ad-a91d-1953-c69a-8822617b15ba</v>
    <v>en-US</v>
    <v>Map</v>
  </rv>
  <rv s="1">
    <fb>2032.3019999999999</fb>
    <v>8</v>
  </rv>
  <rv s="2">
    <v>1193</v>
    <v>6</v>
    <v>2697</v>
    <v>7</v>
    <v>0</v>
    <v>Image of São Félix de Balsas</v>
  </rv>
  <rv s="1">
    <fb>-7.0827777777777996</fb>
    <v>9</v>
  </rv>
  <rv s="4">
    <v>https://www.bing.com/search?q=s%c3%a3o+f%c3%a9lix+de+balsas+maranhao&amp;form=skydnc</v>
    <v>Learn more on Bing</v>
  </rv>
  <rv s="1">
    <fb>-44.812777777778003</fb>
    <v>9</v>
  </rv>
  <rv s="1">
    <fb>4562</fb>
    <v>8</v>
  </rv>
  <rv s="9">
    <v>#VALUE!</v>
    <v>en-US</v>
    <v>7cc084ad-a91d-1953-c69a-8822617b15ba</v>
    <v>536870912</v>
    <v>1</v>
    <v>2698</v>
    <v>72</v>
    <v>São Félix de Balsas</v>
    <v>4</v>
    <v>5</v>
    <v>Map</v>
    <v>6</v>
    <v>57</v>
    <v>62</v>
    <v>10961</v>
    <v>3</v>
    <v>São Félix de Balsas is a municipality in the state of Maranhão in the Northeast region of Brazil.</v>
    <v>10962</v>
    <v>10963</v>
    <v>10964</v>
    <v>10965</v>
    <v>São Félix de Balsas</v>
    <v>10966</v>
    <v>157</v>
    <v>São Félix de Balsas</v>
    <v>mdp/vdpid/6489783397915820033</v>
  </rv>
  <rv s="0">
    <v>536870912</v>
    <v>São Francisco do Brejão</v>
    <v>3f68ccff-0db4-bc4e-eab8-2f3208b29064</v>
    <v>en-US</v>
    <v>Map</v>
  </rv>
  <rv s="1">
    <fb>745.59299999999996</fb>
    <v>8</v>
  </rv>
  <rv s="2">
    <v>1194</v>
    <v>6</v>
    <v>2699</v>
    <v>7</v>
    <v>0</v>
    <v>Image of São Francisco do Brejão</v>
  </rv>
  <rv s="1">
    <fb>-5.1227777777777996</fb>
    <v>9</v>
  </rv>
  <rv s="4">
    <v>https://www.bing.com/search?q=s%c3%a3o+francisco+do+brej%c3%a3o+maranhao&amp;form=skydnc</v>
    <v>Learn more on Bing</v>
  </rv>
  <rv s="1">
    <fb>-47.385833333332997</fb>
    <v>9</v>
  </rv>
  <rv s="1">
    <fb>11941</fb>
    <v>8</v>
  </rv>
  <rv s="9">
    <v>#VALUE!</v>
    <v>en-US</v>
    <v>3f68ccff-0db4-bc4e-eab8-2f3208b29064</v>
    <v>536870912</v>
    <v>1</v>
    <v>2700</v>
    <v>72</v>
    <v>São Francisco do Brejão</v>
    <v>4</v>
    <v>5</v>
    <v>Map</v>
    <v>6</v>
    <v>57</v>
    <v>62</v>
    <v>10969</v>
    <v>3</v>
    <v>São Francisco do Brejão is a municipality in the state of Maranhão in the Northeast region of Brazil.</v>
    <v>10970</v>
    <v>10971</v>
    <v>10972</v>
    <v>10973</v>
    <v>São Francisco do Brejão</v>
    <v>10974</v>
    <v>157</v>
    <v>São Francisco do Brejão</v>
    <v>mdp/vdpid/6390410227597967361</v>
  </rv>
  <rv s="0">
    <v>536870912</v>
    <v>São Francisco do Maranhão</v>
    <v>8d3bd5b4-ca79-c762-e96d-82ec4b8a2020</v>
    <v>en-US</v>
    <v>Map</v>
  </rv>
  <rv s="1">
    <fb>2745.8040000000001</fb>
    <v>8</v>
  </rv>
  <rv s="1">
    <fb>-6.2508333333332997</fb>
    <v>9</v>
  </rv>
  <rv s="4">
    <v>https://www.bing.com/search?q=s%c3%a3o+francisco+do+maranh%c3%a3o&amp;form=skydnc</v>
    <v>Learn more on Bing</v>
  </rv>
  <rv s="1">
    <fb>-42.856944444443997</fb>
    <v>9</v>
  </rv>
  <rv s="1">
    <fb>12064</fb>
    <v>8</v>
  </rv>
  <rv s="16">
    <v>#VALUE!</v>
    <v>en-US</v>
    <v>8d3bd5b4-ca79-c762-e96d-82ec4b8a2020</v>
    <v>536870912</v>
    <v>1</v>
    <v>2702</v>
    <v>151</v>
    <v>São Francisco do Maranhão</v>
    <v>4</v>
    <v>137</v>
    <v>Map</v>
    <v>6</v>
    <v>7</v>
    <v>62</v>
    <v>10977</v>
    <v>3</v>
    <v>São Francisco do Maranhão is a municipality in the state of Maranhão in the Northeast region of Brazil.</v>
    <v>10978</v>
    <v>10979</v>
    <v>10980</v>
    <v>São Francisco do Maranhão</v>
    <v>10981</v>
    <v>São Francisco do Maranhão</v>
    <v>mdp/vdpid/6489937775146565633</v>
  </rv>
  <rv s="0">
    <v>536870912</v>
    <v>São João Batista, Maranhão</v>
    <v>2516441c-5643-8eaa-fe4b-365c78f00aa6</v>
    <v>en-US</v>
    <v>Map</v>
  </rv>
  <rv s="1">
    <fb>690.67600000000004</fb>
    <v>8</v>
  </rv>
  <rv s="2">
    <v>1195</v>
    <v>6</v>
    <v>2703</v>
    <v>7</v>
    <v>0</v>
    <v>Image of São João Batista, Maranhão</v>
  </rv>
  <rv s="1">
    <fb>-2.9550000000000001</fb>
    <v>9</v>
  </rv>
  <rv s="1">
    <fb>-44.806944444443999</fb>
    <v>9</v>
  </rv>
  <rv s="1">
    <fb>20701</fb>
    <v>8</v>
  </rv>
  <rv s="11">
    <v>#VALUE!</v>
    <v>en-US</v>
    <v>2516441c-5643-8eaa-fe4b-365c78f00aa6</v>
    <v>536870912</v>
    <v>1</v>
    <v>2704</v>
    <v>113</v>
    <v>São João Batista, Maranhão</v>
    <v>92</v>
    <v>5</v>
    <v>Map</v>
    <v>6</v>
    <v>57</v>
    <v>62</v>
    <v>10984</v>
    <v>3</v>
    <v>São João Batista, Maranhão is a municipality in the state of Maranhão in the Northeast region of Brazil. The municipality contains a small part of the Baixada Maranhense Environmental Protection Area, a 1,775,035.6 hectares sustainable use ...</v>
    <v>10985</v>
    <v>10986</v>
    <v>10987</v>
    <v>São João Batista, Maranhão</v>
    <v>10988</v>
    <v>157</v>
    <v>São João Batista, Maranhão</v>
    <v>mdp/vdpid/6486323070406492161</v>
  </rv>
  <rv s="0">
    <v>536870912</v>
    <v>São João do Carú</v>
    <v>b1eab01e-ff3e-4b97-1296-c0cf79236cd9</v>
    <v>en-US</v>
    <v>Map</v>
  </rv>
  <rv s="1">
    <fb>615.74900000000002</fb>
    <v>8</v>
  </rv>
  <rv s="2">
    <v>1196</v>
    <v>6</v>
    <v>2705</v>
    <v>7</v>
    <v>0</v>
    <v>Image of São João do Carú</v>
  </rv>
  <rv s="1">
    <fb>-3.5538888888889</fb>
    <v>9</v>
  </rv>
  <rv s="4">
    <v>https://www.bing.com/search?q=s%c3%a3o+jo%c3%a3o+do+car%c3%ba+maranhao&amp;form=skydnc</v>
    <v>Learn more on Bing</v>
  </rv>
  <rv s="1">
    <fb>-46.255833333333001</fb>
    <v>9</v>
  </rv>
  <rv s="12">
    <v>#VALUE!</v>
    <v>en-US</v>
    <v>b1eab01e-ff3e-4b97-1296-c0cf79236cd9</v>
    <v>536870912</v>
    <v>1</v>
    <v>2706</v>
    <v>120</v>
    <v>São João do Carú</v>
    <v>4</v>
    <v>5</v>
    <v>Map</v>
    <v>6</v>
    <v>57</v>
    <v>62</v>
    <v>10991</v>
    <v>3</v>
    <v>São João do Carú is a municipality in the state of Maranhão in the Northeast region of Brazil.</v>
    <v>10992</v>
    <v>10993</v>
    <v>10994</v>
    <v>10995</v>
    <v>São João do Carú</v>
    <v>8452</v>
    <v>São João do Carú</v>
    <v>mdp/vdpid/6390211837454974977</v>
  </rv>
  <rv s="0">
    <v>536870912</v>
    <v>São João do Paraíso, Maranhão</v>
    <v>c548bdd2-d851-6e68-6c99-a5f7d30e6713</v>
    <v>en-US</v>
    <v>Map</v>
  </rv>
  <rv s="1">
    <fb>2053.83</fb>
    <v>8</v>
  </rv>
  <rv s="1">
    <fb>-6.4608333333332997</fb>
    <v>9</v>
  </rv>
  <rv s="1">
    <fb>-47.057777777778</fb>
    <v>9</v>
  </rv>
  <rv s="1">
    <fb>9904</fb>
    <v>8</v>
  </rv>
  <rv s="21">
    <v>#VALUE!</v>
    <v>en-US</v>
    <v>c548bdd2-d851-6e68-6c99-a5f7d30e6713</v>
    <v>536870912</v>
    <v>1</v>
    <v>2708</v>
    <v>635</v>
    <v>São João do Paraíso, Maranhão</v>
    <v>92</v>
    <v>137</v>
    <v>Map</v>
    <v>6</v>
    <v>7</v>
    <v>62</v>
    <v>10998</v>
    <v>3</v>
    <v>São João do Paraíso, Maranhão is a municipality in the state of Maranhão in the Northeast region of Brazil.</v>
    <v>10999</v>
    <v>11000</v>
    <v>São João do Paraíso, Maranhão</v>
    <v>11001</v>
    <v>São João do Paraíso, Maranhão</v>
    <v>mdp/vdpid/6393488815561900033</v>
  </rv>
  <rv s="0">
    <v>536870912</v>
    <v>São João do Soter</v>
    <v>d5935a98-2e51-a767-5428-9e0ff7017bd9</v>
    <v>en-US</v>
    <v>Map</v>
  </rv>
  <rv s="1">
    <fb>1438.02</fb>
    <v>8</v>
  </rv>
  <rv s="2">
    <v>1197</v>
    <v>6</v>
    <v>2709</v>
    <v>7</v>
    <v>0</v>
    <v>Image of São João do Soter</v>
  </rv>
  <rv s="1">
    <fb>-5.1138888888888996</fb>
    <v>9</v>
  </rv>
  <rv s="4">
    <v>https://www.bing.com/search?q=s%c3%a3o+jo%c3%a3o+do+soter+maranhao&amp;form=skydnc</v>
    <v>Learn more on Bing</v>
  </rv>
  <rv s="1">
    <fb>-43.81</fb>
    <v>9</v>
  </rv>
  <rv s="1">
    <fb>18746</fb>
    <v>8</v>
  </rv>
  <rv s="12">
    <v>#VALUE!</v>
    <v>en-US</v>
    <v>d5935a98-2e51-a767-5428-9e0ff7017bd9</v>
    <v>536870912</v>
    <v>1</v>
    <v>2710</v>
    <v>120</v>
    <v>São João do Soter</v>
    <v>4</v>
    <v>5</v>
    <v>Map</v>
    <v>6</v>
    <v>64</v>
    <v>62</v>
    <v>11004</v>
    <v>3</v>
    <v>São João do Soter is a municipality in the state of Maranhão in the Northeast region of Brazil.</v>
    <v>11005</v>
    <v>11006</v>
    <v>11007</v>
    <v>11008</v>
    <v>São João do Soter</v>
    <v>11009</v>
    <v>São João do Soter</v>
    <v>mdp/vdpid/6486710290732810241</v>
  </rv>
  <rv s="0">
    <v>536870912</v>
    <v>São João dos Patos</v>
    <v>48170123-d02f-bb40-f7a4-b5f28214d24d</v>
    <v>en-US</v>
    <v>Map</v>
  </rv>
  <rv s="1">
    <fb>1500.6310000000001</fb>
    <v>8</v>
  </rv>
  <rv s="2">
    <v>1198</v>
    <v>6</v>
    <v>2711</v>
    <v>7</v>
    <v>0</v>
    <v>Image of São João dos Patos</v>
  </rv>
  <rv s="1">
    <fb>-6.4950000000000001</fb>
    <v>9</v>
  </rv>
  <rv s="4">
    <v>https://www.bing.com/search?q=s%c3%a3o+jo%c3%a3o+dos+patos+maranhao&amp;form=skydnc</v>
    <v>Learn more on Bing</v>
  </rv>
  <rv s="1">
    <fb>-43.701944444444003</fb>
    <v>9</v>
  </rv>
  <rv s="1">
    <fb>25020</fb>
    <v>8</v>
  </rv>
  <rv s="12">
    <v>#VALUE!</v>
    <v>en-US</v>
    <v>48170123-d02f-bb40-f7a4-b5f28214d24d</v>
    <v>536870912</v>
    <v>1</v>
    <v>2712</v>
    <v>120</v>
    <v>São João dos Patos</v>
    <v>4</v>
    <v>5</v>
    <v>Map</v>
    <v>6</v>
    <v>7</v>
    <v>62</v>
    <v>11012</v>
    <v>3</v>
    <v>São João dos Patos is a municipality in the state of Maranhão in the Northeast region of Brazil.</v>
    <v>11013</v>
    <v>11014</v>
    <v>11015</v>
    <v>11016</v>
    <v>São João dos Patos</v>
    <v>11017</v>
    <v>São João dos Patos</v>
    <v>mdp/vdpid/6489905889342914561</v>
  </rv>
  <rv s="0">
    <v>536870912</v>
    <v>São José de Ribamar</v>
    <v>1542c5c6-1437-13a0-133e-6849ca2b353b</v>
    <v>en-US</v>
    <v>Map</v>
  </rv>
  <rv s="1">
    <fb>386.28199999999998</fb>
    <v>8</v>
  </rv>
  <rv s="2">
    <v>1199</v>
    <v>6</v>
    <v>2714</v>
    <v>7</v>
    <v>0</v>
    <v>Image of São José de Ribamar</v>
  </rv>
  <rv s="1">
    <fb>-2.5619444444443999</fb>
    <v>9</v>
  </rv>
  <rv s="0">
    <v>805306368</v>
    <v>Gil Cutrim (Mayor)</v>
    <v>42db9795-c4a0-ffdb-1e23-88a2f856751a</v>
    <v>en-US</v>
    <v>Generic</v>
  </rv>
  <rv s="3">
    <v>325</v>
  </rv>
  <rv s="4">
    <v>https://www.bing.com/search?q=s%c3%a3o+jos%c3%a9+de+ribamar+brazil&amp;form=skydnc</v>
    <v>Learn more on Bing</v>
  </rv>
  <rv s="1">
    <fb>-44.053888888888999</fb>
    <v>9</v>
  </rv>
  <rv s="1">
    <fb>244579</fb>
    <v>8</v>
  </rv>
  <rv s="8">
    <v>#VALUE!</v>
    <v>en-US</v>
    <v>1542c5c6-1437-13a0-133e-6849ca2b353b</v>
    <v>536870912</v>
    <v>1</v>
    <v>2715</v>
    <v>67</v>
    <v>São José de Ribamar</v>
    <v>4</v>
    <v>5</v>
    <v>Map</v>
    <v>6</v>
    <v>7</v>
    <v>62</v>
    <v>11020</v>
    <v>3</v>
    <v>Sao José de Ribamar is a Brazilian municipality in the Maranhão state. 179,028 was its estimated population in 2020. It is part of the São Luís Island together with São Luís, Raposa, and Paço do Lumiar.</v>
    <v>11021</v>
    <v>11022</v>
    <v>11024</v>
    <v>11025</v>
    <v>11026</v>
    <v>São José de Ribamar</v>
    <v>11027</v>
    <v>São José de Ribamar</v>
    <v>mdp/vdpid/6485591545419399169</v>
  </rv>
  <rv s="0">
    <v>536870912</v>
    <v>São José dos Basílios</v>
    <v>96316a60-691f-3bcd-2089-cdd3fcbb05ca</v>
    <v>en-US</v>
    <v>Map</v>
  </rv>
  <rv s="1">
    <fb>362.61700000000002</fb>
    <v>8</v>
  </rv>
  <rv s="1">
    <fb>-5.0508333333333004</fb>
    <v>9</v>
  </rv>
  <rv s="4">
    <v>https://www.bing.com/search?q=s%c3%a3o+jos%c3%a9+dos+bas%c3%adlios+maranhao&amp;form=skydnc</v>
    <v>Learn more on Bing</v>
  </rv>
  <rv s="1">
    <fb>6957</fb>
    <v>8</v>
  </rv>
  <rv s="16">
    <v>#VALUE!</v>
    <v>en-US</v>
    <v>96316a60-691f-3bcd-2089-cdd3fcbb05ca</v>
    <v>536870912</v>
    <v>1</v>
    <v>2717</v>
    <v>151</v>
    <v>São José dos Basílios</v>
    <v>4</v>
    <v>137</v>
    <v>Map</v>
    <v>6</v>
    <v>7</v>
    <v>62</v>
    <v>11030</v>
    <v>3</v>
    <v>São José dos Basílios is a municipality in the state of Maranhão in the Northeast region of Brazil.</v>
    <v>11031</v>
    <v>11032</v>
    <v>10563</v>
    <v>São José dos Basílios</v>
    <v>11033</v>
    <v>São José dos Basílios</v>
    <v>mdp/vdpid/6486675220445790209</v>
  </rv>
  <rv s="0">
    <v>536870912</v>
    <v>São Luís, Maranhão</v>
    <v>0d9a2270-bec5-b9fe-5a63-fd6e2ed304cb</v>
    <v>en-US</v>
    <v>Map</v>
  </rv>
  <rv s="1">
    <fb>827.14099999999996</fb>
    <v>8</v>
  </rv>
  <rv s="2">
    <v>1200</v>
    <v>6</v>
    <v>2718</v>
    <v>7</v>
    <v>0</v>
    <v>Image of São Luís, Maranhão</v>
  </rv>
  <rv s="1">
    <fb>-2.5299999999999998</fb>
    <v>9</v>
  </rv>
  <rv s="0">
    <v>805306368</v>
    <v>Eduardo Braide (Mayor)</v>
    <v>90cb7689-d6ee-7261-e3cf-4049f9777fd3</v>
    <v>en-US</v>
    <v>Generic</v>
  </rv>
  <rv s="3">
    <v>326</v>
  </rv>
  <rv s="4">
    <v>https://www.bing.com/search?q=s%c3%a3o+lu%c3%ads&amp;form=skydnc</v>
    <v>Learn more on Bing</v>
  </rv>
  <rv s="1">
    <fb>-44.302777777777997</fb>
    <v>9</v>
  </rv>
  <rv s="1">
    <fb>1037775</fb>
    <v>8</v>
  </rv>
  <rv s="5">
    <v>#VALUE!</v>
    <v>en-US</v>
    <v>0d9a2270-bec5-b9fe-5a63-fd6e2ed304cb</v>
    <v>536870912</v>
    <v>1</v>
    <v>2719</v>
    <v>2</v>
    <v>São Luís, Maranhão</v>
    <v>4</v>
    <v>5</v>
    <v>Map</v>
    <v>6</v>
    <v>7</v>
    <v>62</v>
    <v>11036</v>
    <v>3</v>
    <v>São Luís is the capital and largest city of the Brazilian state of Maranhão. The city is located on Upaon-açu Island or Ilha de São Luís, in the Baía de São Marcos, an extension of the Atlantic Ocean which forms the estuary of Pindaré, Mearim, ...</v>
    <v>11037</v>
    <v>11038</v>
    <v>11040</v>
    <v>11041</v>
    <v>11042</v>
    <v>São Luís, Maranhão</v>
    <v>11043</v>
    <v>157</v>
    <v>São Luís, Maranhão</v>
    <v>mdp/vdpid/6485588286210310145</v>
  </rv>
  <rv s="0">
    <v>536870912</v>
    <v>São Luís Gonzaga do Maranhão</v>
    <v>4eff052f-540a-ce41-c3c1-9ad7c1a1a5a2</v>
    <v>en-US</v>
    <v>Map</v>
  </rv>
  <rv s="1">
    <fb>968.55399999999997</fb>
    <v>8</v>
  </rv>
  <rv s="2">
    <v>1201</v>
    <v>6</v>
    <v>2720</v>
    <v>7</v>
    <v>0</v>
    <v>Image of São Luís Gonzaga do Maranhão</v>
  </rv>
  <rv s="1">
    <fb>-4.38</fb>
    <v>9</v>
  </rv>
  <rv s="4">
    <v>https://www.bing.com/search?q=s%c3%a3o+lu%c3%ads+gonzaga+do+maranh%c3%a3o&amp;form=skydnc</v>
    <v>Learn more on Bing</v>
  </rv>
  <rv s="1">
    <fb>-44.67</fb>
    <v>9</v>
  </rv>
  <rv s="1">
    <fb>18727</fb>
    <v>8</v>
  </rv>
  <rv s="9">
    <v>#VALUE!</v>
    <v>en-US</v>
    <v>4eff052f-540a-ce41-c3c1-9ad7c1a1a5a2</v>
    <v>536870912</v>
    <v>1</v>
    <v>2721</v>
    <v>72</v>
    <v>São Luís Gonzaga do Maranhão</v>
    <v>4</v>
    <v>5</v>
    <v>Map</v>
    <v>6</v>
    <v>57</v>
    <v>62</v>
    <v>11046</v>
    <v>3</v>
    <v>São Luís Gonzaga do Maranhão is a municipality in the state of Maranhão in the Northeast region of Brazil.</v>
    <v>11047</v>
    <v>11048</v>
    <v>11049</v>
    <v>11050</v>
    <v>São Luís Gonzaga do Maranhão</v>
    <v>11051</v>
    <v>157</v>
    <v>São Luís Gonzaga do Maranhão</v>
    <v>mdp/vdpid/6486595195356839937</v>
  </rv>
  <rv s="0">
    <v>536870912</v>
    <v>São Mateus do Maranhão</v>
    <v>07e6476b-ff88-e2ff-8f04-66ff8a436d36</v>
    <v>en-US</v>
    <v>Map</v>
  </rv>
  <rv s="1">
    <fb>783.22</fb>
    <v>8</v>
  </rv>
  <rv s="2">
    <v>1202</v>
    <v>6</v>
    <v>2722</v>
    <v>7</v>
    <v>0</v>
    <v>Image of São Mateus do Maranhão</v>
  </rv>
  <rv s="4">
    <v>https://www.bing.com/search?q=s%c3%a3o+mateus+do+maranh%c3%a3o&amp;form=skydnc</v>
    <v>Learn more on Bing</v>
  </rv>
  <rv s="1">
    <fb>-44.47</fb>
    <v>9</v>
  </rv>
  <rv s="1">
    <fb>38829</fb>
    <v>8</v>
  </rv>
  <rv s="12">
    <v>#VALUE!</v>
    <v>en-US</v>
    <v>07e6476b-ff88-e2ff-8f04-66ff8a436d36</v>
    <v>536870912</v>
    <v>1</v>
    <v>2723</v>
    <v>120</v>
    <v>São Mateus do Maranhão</v>
    <v>4</v>
    <v>5</v>
    <v>Map</v>
    <v>6</v>
    <v>7</v>
    <v>62</v>
    <v>11054</v>
    <v>3</v>
    <v>São Mateus do Maranhão is a municipality in the state of Maranhão in the Northeast region of Brazil. The municipality contains a small part of the Baixada Maranhense Environmental Protection Area, a 1,775,035.6 hectares sustainable use ...</v>
    <v>11055</v>
    <v>5910</v>
    <v>11056</v>
    <v>11057</v>
    <v>São Mateus do Maranhão</v>
    <v>11058</v>
    <v>São Mateus do Maranhão</v>
    <v>mdp/vdpid/6486409793413054465</v>
  </rv>
  <rv s="0">
    <v>536870912</v>
    <v>São Pedro da Água Branca</v>
    <v>04338e51-8bbf-c1bb-e62d-5d45087e6a69</v>
    <v>en-US</v>
    <v>Map</v>
  </rv>
  <rv s="1">
    <fb>720.49199999999996</fb>
    <v>8</v>
  </rv>
  <rv s="2">
    <v>1203</v>
    <v>6</v>
    <v>2724</v>
    <v>7</v>
    <v>0</v>
    <v>Image of São Pedro da Água Branca</v>
  </rv>
  <rv s="1">
    <fb>-5.085</fb>
    <v>9</v>
  </rv>
  <rv s="0">
    <v>805306368</v>
    <v>Idelzio Gonçalves de Oliveira (Mayor)</v>
    <v>fa6c51a1-782a-f18d-59b1-1feede255fdd</v>
    <v>en-US</v>
    <v>Generic</v>
  </rv>
  <rv s="3">
    <v>327</v>
  </rv>
  <rv s="4">
    <v>https://www.bing.com/search?q=s%c3%a3o+pedro+da+%c3%a1gua+branca+maranhao&amp;form=skydnc</v>
    <v>Learn more on Bing</v>
  </rv>
  <rv s="1">
    <fb>-48.428888888888999</fb>
    <v>9</v>
  </rv>
  <rv s="1">
    <fb>13444</fb>
    <v>8</v>
  </rv>
  <rv s="8">
    <v>#VALUE!</v>
    <v>en-US</v>
    <v>04338e51-8bbf-c1bb-e62d-5d45087e6a69</v>
    <v>536870912</v>
    <v>1</v>
    <v>2725</v>
    <v>67</v>
    <v>São Pedro da Água Branca</v>
    <v>4</v>
    <v>5</v>
    <v>Map</v>
    <v>6</v>
    <v>7</v>
    <v>62</v>
    <v>11061</v>
    <v>3</v>
    <v>São Pedro da Água Branca is the westernmost municipality in the Brazilian state of Maranhão, bordering both Pará and Tocantins states. The city has one of the most important railway stations on the Carajás Railway line.</v>
    <v>11062</v>
    <v>11063</v>
    <v>11065</v>
    <v>11066</v>
    <v>11067</v>
    <v>São Pedro da Água Branca</v>
    <v>11068</v>
    <v>São Pedro da Água Branca</v>
    <v>mdp/vdpid/6390018317268025345</v>
  </rv>
  <rv s="0">
    <v>536870912</v>
    <v>São Pedro dos Crentes</v>
    <v>2a4d4e48-9820-cbfa-2ac4-dd00eef5ea6a</v>
    <v>en-US</v>
    <v>Map</v>
  </rv>
  <rv s="1">
    <fb>979.63099999999997</fb>
    <v>8</v>
  </rv>
  <rv s="2">
    <v>1204</v>
    <v>6</v>
    <v>2726</v>
    <v>7</v>
    <v>0</v>
    <v>Image of São Pedro dos Crentes</v>
  </rv>
  <rv s="1">
    <fb>-6.8258333333332999</fb>
    <v>9</v>
  </rv>
  <rv s="4">
    <v>https://www.bing.com/search?q=s%c3%a3o+pedro+dos+crentes+maranhao&amp;form=skydnc</v>
    <v>Learn more on Bing</v>
  </rv>
  <rv s="1">
    <fb>-46.531944444444001</fb>
    <v>9</v>
  </rv>
  <rv s="1">
    <fb>5783</fb>
    <v>8</v>
  </rv>
  <rv s="12">
    <v>#VALUE!</v>
    <v>en-US</v>
    <v>2a4d4e48-9820-cbfa-2ac4-dd00eef5ea6a</v>
    <v>536870912</v>
    <v>1</v>
    <v>2727</v>
    <v>120</v>
    <v>São Pedro dos Crentes</v>
    <v>4</v>
    <v>5</v>
    <v>Map</v>
    <v>6</v>
    <v>7</v>
    <v>62</v>
    <v>11071</v>
    <v>3</v>
    <v>São Pedro dos Crentes is a municipality in the state of Maranhão in the Northeast region of Brazil.</v>
    <v>11072</v>
    <v>11073</v>
    <v>11074</v>
    <v>11075</v>
    <v>São Pedro dos Crentes</v>
    <v>11076</v>
    <v>São Pedro dos Crentes</v>
    <v>mdp/vdpid/6393656569619283969</v>
  </rv>
  <rv s="0">
    <v>536870912</v>
    <v>São Raimundo das Mangabeiras</v>
    <v>fac35d71-30cf-80ef-d23f-828162d7f96e</v>
    <v>en-US</v>
    <v>Map</v>
  </rv>
  <rv s="1">
    <fb>3521.74</fb>
    <v>8</v>
  </rv>
  <rv s="2">
    <v>1205</v>
    <v>6</v>
    <v>2728</v>
    <v>7</v>
    <v>0</v>
    <v>Image of São Raimundo das Mangabeiras</v>
  </rv>
  <rv s="1">
    <fb>-7.0219444444443999</fb>
    <v>9</v>
  </rv>
  <rv s="4">
    <v>https://www.bing.com/search?q=s%c3%a3o+raimundo+das+mangabeiras+maranhao&amp;form=skydnc</v>
    <v>Learn more on Bing</v>
  </rv>
  <rv s="1">
    <fb>-45.480833333333003</fb>
    <v>9</v>
  </rv>
  <rv s="1">
    <fb>18672</fb>
    <v>8</v>
  </rv>
  <rv s="12">
    <v>#VALUE!</v>
    <v>en-US</v>
    <v>fac35d71-30cf-80ef-d23f-828162d7f96e</v>
    <v>536870912</v>
    <v>1</v>
    <v>2729</v>
    <v>120</v>
    <v>São Raimundo das Mangabeiras</v>
    <v>4</v>
    <v>5</v>
    <v>Map</v>
    <v>6</v>
    <v>7</v>
    <v>62</v>
    <v>11079</v>
    <v>3</v>
    <v>São Raimundo das Mangabeiras is a municipality in the state of Maranhão in the Northeast region of Brazil.</v>
    <v>11080</v>
    <v>11081</v>
    <v>11082</v>
    <v>11083</v>
    <v>São Raimundo das Mangabeiras</v>
    <v>11084</v>
    <v>São Raimundo das Mangabeiras</v>
    <v>mdp/vdpid/6393897678547189761</v>
  </rv>
  <rv s="0">
    <v>536870912</v>
    <v>São Raimundo do Doca Bezerra</v>
    <v>30c26b5c-6531-f1b4-4ed8-7af990c5dc45</v>
    <v>en-US</v>
    <v>Map</v>
  </rv>
  <rv s="1">
    <fb>281.22500000000002</fb>
    <v>8</v>
  </rv>
  <rv s="2">
    <v>1206</v>
    <v>6</v>
    <v>2730</v>
    <v>7</v>
    <v>0</v>
    <v>Image of São Raimundo do Doca Bezerra</v>
  </rv>
  <rv s="1">
    <fb>-5.1050000000000004</fb>
    <v>9</v>
  </rv>
  <rv s="4">
    <v>https://www.bing.com/search?q=s%c3%a3o+raimundo+do+doca+bezerra+maranhao&amp;form=skydnc</v>
    <v>Learn more on Bing</v>
  </rv>
  <rv s="1">
    <fb>-45.076944444444003</fb>
    <v>9</v>
  </rv>
  <rv s="1">
    <fb>5131</fb>
    <v>8</v>
  </rv>
  <rv s="12">
    <v>#VALUE!</v>
    <v>en-US</v>
    <v>30c26b5c-6531-f1b4-4ed8-7af990c5dc45</v>
    <v>536870912</v>
    <v>1</v>
    <v>2731</v>
    <v>120</v>
    <v>São Raimundo do Doca Bezerra</v>
    <v>4</v>
    <v>5</v>
    <v>Map</v>
    <v>6</v>
    <v>57</v>
    <v>62</v>
    <v>11087</v>
    <v>3</v>
    <v>São Raimundo do Doca Bezerra is a municipality in the state of Maranhão in the Northeast region of Brazil.</v>
    <v>11088</v>
    <v>11089</v>
    <v>11090</v>
    <v>11091</v>
    <v>São Raimundo do Doca Bezerra</v>
    <v>11092</v>
    <v>São Raimundo do Doca Bezerra</v>
    <v>mdp/vdpid/6390588647820754945</v>
  </rv>
  <rv s="0">
    <v>536870912</v>
    <v>São Roberto</v>
    <v>974b51c1-b696-4c74-1c1e-e23dcbd2d10c</v>
    <v>en-US</v>
    <v>Map</v>
  </rv>
  <rv s="1">
    <fb>227.458</fb>
    <v>8</v>
  </rv>
  <rv s="2">
    <v>1207</v>
    <v>6</v>
    <v>2732</v>
    <v>7</v>
    <v>0</v>
    <v>Image of São Roberto</v>
  </rv>
  <rv s="1">
    <fb>-5.0208333333333002</fb>
    <v>9</v>
  </rv>
  <rv s="4">
    <v>https://www.bing.com/search?q=s%c3%a3o+roberto+maranhao&amp;form=skydnc</v>
    <v>Learn more on Bing</v>
  </rv>
  <rv s="1">
    <fb>-44.990833333333001</fb>
    <v>9</v>
  </rv>
  <rv s="1">
    <fb>6789</fb>
    <v>8</v>
  </rv>
  <rv s="12">
    <v>#VALUE!</v>
    <v>en-US</v>
    <v>974b51c1-b696-4c74-1c1e-e23dcbd2d10c</v>
    <v>536870912</v>
    <v>1</v>
    <v>2733</v>
    <v>120</v>
    <v>São Roberto</v>
    <v>4</v>
    <v>5</v>
    <v>Map</v>
    <v>6</v>
    <v>57</v>
    <v>62</v>
    <v>11095</v>
    <v>3</v>
    <v>São Roberto is a municipality in the state of Maranhão in the Northeast region of Brazil.</v>
    <v>11096</v>
    <v>11097</v>
    <v>11098</v>
    <v>11099</v>
    <v>São Roberto</v>
    <v>11100</v>
    <v>São Roberto</v>
    <v>mdp/vdpid/6486662324638711809</v>
  </rv>
  <rv s="0">
    <v>536870912</v>
    <v>São Vicente Ferrer, Maranhão</v>
    <v>3206d5a4-9fa3-68a3-8ec1-53acbf302fcf</v>
    <v>en-US</v>
    <v>Map</v>
  </rv>
  <rv s="1">
    <fb>381.024</fb>
    <v>8</v>
  </rv>
  <rv s="2">
    <v>1208</v>
    <v>6</v>
    <v>2734</v>
    <v>7</v>
    <v>0</v>
    <v>Image of São Vicente Ferrer, Maranhão</v>
  </rv>
  <rv s="1">
    <fb>-2.8938888888888998</fb>
    <v>9</v>
  </rv>
  <rv s="1">
    <fb>-44.88</fb>
    <v>9</v>
  </rv>
  <rv s="1">
    <fb>22350</fb>
    <v>8</v>
  </rv>
  <rv s="11">
    <v>#VALUE!</v>
    <v>en-US</v>
    <v>3206d5a4-9fa3-68a3-8ec1-53acbf302fcf</v>
    <v>536870912</v>
    <v>1</v>
    <v>2735</v>
    <v>113</v>
    <v>São Vicente Ferrer, Maranhão</v>
    <v>92</v>
    <v>5</v>
    <v>Map</v>
    <v>6</v>
    <v>57</v>
    <v>62</v>
    <v>11103</v>
    <v>414</v>
    <v>São Vicente Ferrer is a Brazilian municipality in the state of Maranhão. The estimated population is 22,350 and the total area is 390 km². The municipality has an average elevation of 16m above sea level. The municipality contains a small part ...</v>
    <v>11104</v>
    <v>11105</v>
    <v>11106</v>
    <v>São Vicente Ferrer, Maranhão</v>
    <v>11107</v>
    <v>157</v>
    <v>São Vicente Ferrer, Maranhão</v>
    <v>mdp/vdpid/6486311972244553729</v>
  </rv>
  <rv s="0">
    <v>536870912</v>
    <v>Satubinha</v>
    <v>606033a2-a2e6-e065-b6df-6f31dfd2a828</v>
    <v>en-US</v>
    <v>Map</v>
  </rv>
  <rv s="1">
    <fb>605.83799999999997</fb>
    <v>8</v>
  </rv>
  <rv s="2">
    <v>1209</v>
    <v>6</v>
    <v>2736</v>
    <v>7</v>
    <v>0</v>
    <v>Image of Satubinha</v>
  </rv>
  <rv s="1">
    <fb>-4.0388888888889003</fb>
    <v>9</v>
  </rv>
  <rv s="4">
    <v>https://www.bing.com/search?q=satubinha+maranhao&amp;form=skydnc</v>
    <v>Learn more on Bing</v>
  </rv>
  <rv s="1">
    <fb>-45.237777777778</fb>
    <v>9</v>
  </rv>
  <rv s="1">
    <fb>14274</fb>
    <v>8</v>
  </rv>
  <rv s="9">
    <v>#VALUE!</v>
    <v>en-US</v>
    <v>606033a2-a2e6-e065-b6df-6f31dfd2a828</v>
    <v>536870912</v>
    <v>1</v>
    <v>2737</v>
    <v>72</v>
    <v>Satubinha</v>
    <v>4</v>
    <v>5</v>
    <v>Map</v>
    <v>6</v>
    <v>64</v>
    <v>62</v>
    <v>11110</v>
    <v>3</v>
    <v>Satubinha is a municipality in the state of Maranhão in the Northeast region of Brazil. The municipality contains a small part of the Baixada Maranhense Environmental Protection Area, a 1,775,035.6 hectares sustainable use conservation unit ...</v>
    <v>11111</v>
    <v>11112</v>
    <v>11113</v>
    <v>11114</v>
    <v>Satubinha</v>
    <v>11115</v>
    <v>157</v>
    <v>Satubinha</v>
    <v>mdp/vdpid/6390306701337165825</v>
  </rv>
  <rv s="0">
    <v>536870912</v>
    <v>Senador Alexandre Costa</v>
    <v>7eaab81f-724e-db57-5213-5804c958aebe</v>
    <v>en-US</v>
    <v>Map</v>
  </rv>
  <rv s="1">
    <fb>426.46100000000001</fb>
    <v>8</v>
  </rv>
  <rv s="2">
    <v>1210</v>
    <v>6</v>
    <v>2738</v>
    <v>7</v>
    <v>0</v>
    <v>Image of Senador Alexandre Costa</v>
  </rv>
  <rv s="1">
    <fb>-5.2558333333332996</fb>
    <v>9</v>
  </rv>
  <rv s="4">
    <v>https://www.bing.com/search?q=senador+alexandre+costa+maranhao&amp;form=skydnc</v>
    <v>Learn more on Bing</v>
  </rv>
  <rv s="1">
    <fb>-44.055833333332998</fb>
    <v>9</v>
  </rv>
  <rv s="1">
    <fb>11214</fb>
    <v>8</v>
  </rv>
  <rv s="12">
    <v>#VALUE!</v>
    <v>en-US</v>
    <v>7eaab81f-724e-db57-5213-5804c958aebe</v>
    <v>536870912</v>
    <v>1</v>
    <v>2739</v>
    <v>120</v>
    <v>Senador Alexandre Costa</v>
    <v>4</v>
    <v>5</v>
    <v>Map</v>
    <v>6</v>
    <v>57</v>
    <v>62</v>
    <v>11118</v>
    <v>3</v>
    <v>Senador Alexandre Costa is a municipality in the state of Maranhão in the Northeast region of Brazil.</v>
    <v>11119</v>
    <v>11120</v>
    <v>11121</v>
    <v>11122</v>
    <v>Senador Alexandre Costa</v>
    <v>11123</v>
    <v>Senador Alexandre Costa</v>
    <v>mdp/vdpid/6486704587167236097</v>
  </rv>
  <rv s="0">
    <v>536870912</v>
    <v>Senador La Rocque</v>
    <v>dd57d452-0d6b-2387-be1b-257de6a517e3</v>
    <v>en-US</v>
    <v>Map</v>
  </rv>
  <rv s="1">
    <fb>1.2368680000000001</fb>
    <v>8</v>
  </rv>
  <rv s="2">
    <v>1211</v>
    <v>6</v>
    <v>2740</v>
    <v>7</v>
    <v>0</v>
    <v>Image of Senador La Rocque</v>
  </rv>
  <rv s="1">
    <fb>-5.4427777777777999</fb>
    <v>9</v>
  </rv>
  <rv s="4">
    <v>https://www.bing.com/search?q=senador+la+rocque+maranhao&amp;form=skydnc</v>
    <v>Learn more on Bing</v>
  </rv>
  <rv s="1">
    <fb>-47.290833333332998</fb>
    <v>9</v>
  </rv>
  <rv s="1">
    <fb>14050</fb>
    <v>8</v>
  </rv>
  <rv s="12">
    <v>#VALUE!</v>
    <v>en-US</v>
    <v>dd57d452-0d6b-2387-be1b-257de6a517e3</v>
    <v>536870912</v>
    <v>1</v>
    <v>2741</v>
    <v>120</v>
    <v>Senador La Rocque</v>
    <v>4</v>
    <v>5</v>
    <v>Map</v>
    <v>6</v>
    <v>57</v>
    <v>62</v>
    <v>11126</v>
    <v>3</v>
    <v>Senador La Rocque is a municipality in the state of Maranhão in the Northeast region of Brazil.</v>
    <v>11127</v>
    <v>11128</v>
    <v>11129</v>
    <v>11130</v>
    <v>Senador La Rocque</v>
    <v>11131</v>
    <v>Senador La Rocque</v>
    <v>mdp/vdpid/6390452144482287617</v>
  </rv>
  <rv s="0">
    <v>536870912</v>
    <v>Serrano do Maranhão</v>
    <v>93bd410c-0c5e-06c5-f171-9c2098c094c6</v>
    <v>en-US</v>
    <v>Map</v>
  </rv>
  <rv s="1">
    <fb>1207.0429999999999</fb>
    <v>8</v>
  </rv>
  <rv s="2">
    <v>1212</v>
    <v>6</v>
    <v>2742</v>
    <v>7</v>
    <v>0</v>
    <v>Image of Serrano do Maranhão</v>
  </rv>
  <rv s="4">
    <v>https://www.bing.com/search?q=serrano+do+maranh%c3%a3o&amp;form=skydnc</v>
    <v>Learn more on Bing</v>
  </rv>
  <rv s="1">
    <fb>-45.122777777777998</fb>
    <v>9</v>
  </rv>
  <rv s="1">
    <fb>10202</fb>
    <v>8</v>
  </rv>
  <rv s="12">
    <v>#VALUE!</v>
    <v>en-US</v>
    <v>93bd410c-0c5e-06c5-f171-9c2098c094c6</v>
    <v>536870912</v>
    <v>1</v>
    <v>2743</v>
    <v>120</v>
    <v>Serrano do Maranhão</v>
    <v>4</v>
    <v>5</v>
    <v>Map</v>
    <v>6</v>
    <v>7</v>
    <v>62</v>
    <v>11134</v>
    <v>3</v>
    <v>Serrano do Maranhão is a municipality in the state of Maranhão in the Northeast region of Brazil. The municipality contains a small part of the Baixada Maranhense Environmental Protection Area, a 1,775,035.6 hectares sustainable use conservation ...</v>
    <v>11135</v>
    <v>1622</v>
    <v>11136</v>
    <v>11137</v>
    <v>Serrano do Maranhão</v>
    <v>11138</v>
    <v>Serrano do Maranhão</v>
    <v>mdp/vdpid/6485277024024788993</v>
  </rv>
  <rv s="0">
    <v>536870912</v>
    <v>Sítio Novo</v>
    <v>178c0ca3-c4bd-f818-4a24-5918cfe17e96</v>
    <v>en-US</v>
    <v>Map</v>
  </rv>
  <rv s="1">
    <fb>3114.8270000000002</fb>
    <v>8</v>
  </rv>
  <rv s="2">
    <v>1213</v>
    <v>6</v>
    <v>2744</v>
    <v>7</v>
    <v>0</v>
    <v>Image of Sítio Novo</v>
  </rv>
  <rv s="1">
    <fb>-5.8777777777778004</fb>
    <v>9</v>
  </rv>
  <rv s="4">
    <v>https://www.bing.com/search?q=s%c3%adtio+novo+maranhao&amp;form=skydnc</v>
    <v>Learn more on Bing</v>
  </rv>
  <rv s="1">
    <fb>-46.698888888889002</fb>
    <v>9</v>
  </rv>
  <rv s="1">
    <fb>17074</fb>
    <v>8</v>
  </rv>
  <rv s="12">
    <v>#VALUE!</v>
    <v>en-US</v>
    <v>178c0ca3-c4bd-f818-4a24-5918cfe17e96</v>
    <v>536870912</v>
    <v>1</v>
    <v>2745</v>
    <v>120</v>
    <v>Sítio Novo</v>
    <v>4</v>
    <v>5</v>
    <v>Map</v>
    <v>6</v>
    <v>7</v>
    <v>62</v>
    <v>11141</v>
    <v>3</v>
    <v>Sítio Novo is a municipality in the state of Maranhão in the Northeast region of Brazil.</v>
    <v>11142</v>
    <v>11143</v>
    <v>11144</v>
    <v>11145</v>
    <v>Sítio Novo</v>
    <v>11146</v>
    <v>Sítio Novo</v>
    <v>mdp/vdpid/6393470571681677313</v>
  </rv>
  <rv s="0">
    <v>536870912</v>
    <v>Sucupira do Norte</v>
    <v>e04a01c0-f562-2075-be83-8bc2352303e5</v>
    <v>en-US</v>
    <v>Map</v>
  </rv>
  <rv s="1">
    <fb>1074.4659999999999</fb>
    <v>8</v>
  </rv>
  <rv s="2">
    <v>1214</v>
    <v>6</v>
    <v>2746</v>
    <v>7</v>
    <v>0</v>
    <v>Image of Sucupira do Norte</v>
  </rv>
  <rv s="1">
    <fb>-6.4769444444444</fb>
    <v>9</v>
  </rv>
  <rv s="4">
    <v>https://www.bing.com/search?q=sucupira+do+norte+maranhao&amp;form=skydnc</v>
    <v>Learn more on Bing</v>
  </rv>
  <rv s="1">
    <fb>-44.191944444443997</fb>
    <v>9</v>
  </rv>
  <rv s="1">
    <fb>10634</fb>
    <v>8</v>
  </rv>
  <rv s="12">
    <v>#VALUE!</v>
    <v>en-US</v>
    <v>e04a01c0-f562-2075-be83-8bc2352303e5</v>
    <v>536870912</v>
    <v>1</v>
    <v>2747</v>
    <v>120</v>
    <v>Sucupira do Norte</v>
    <v>4</v>
    <v>5</v>
    <v>Map</v>
    <v>6</v>
    <v>57</v>
    <v>62</v>
    <v>11149</v>
    <v>3</v>
    <v>Sucupira do Norte is a municipality in the state of Maranhão in the Northeast region of Brazil.</v>
    <v>11150</v>
    <v>11151</v>
    <v>11152</v>
    <v>11153</v>
    <v>Sucupira do Norte</v>
    <v>11154</v>
    <v>Sucupira do Norte</v>
    <v>mdp/vdpid/6489795055530803201</v>
  </rv>
  <rv s="0">
    <v>536870912</v>
    <v>Sucupira do Riachão</v>
    <v>d0fc74ca-0046-1a1a-6300-2aac368ba730</v>
    <v>en-US</v>
    <v>Map</v>
  </rv>
  <rv s="1">
    <fb>564.97400000000005</fb>
    <v>8</v>
  </rv>
  <rv s="2">
    <v>1215</v>
    <v>6</v>
    <v>2748</v>
    <v>7</v>
    <v>0</v>
    <v>Image of Sucupira do Riachão</v>
  </rv>
  <rv s="1">
    <fb>-6.4108333333332999</fb>
    <v>9</v>
  </rv>
  <rv s="4">
    <v>https://www.bing.com/search?q=sucupira+do+riach%c3%a3o+maranhao&amp;form=skydnc</v>
    <v>Learn more on Bing</v>
  </rv>
  <rv s="1">
    <fb>-43.545833333333</fb>
    <v>9</v>
  </rv>
  <rv s="1">
    <fb>5676</fb>
    <v>8</v>
  </rv>
  <rv s="12">
    <v>#VALUE!</v>
    <v>en-US</v>
    <v>d0fc74ca-0046-1a1a-6300-2aac368ba730</v>
    <v>536870912</v>
    <v>1</v>
    <v>2749</v>
    <v>120</v>
    <v>Sucupira do Riachão</v>
    <v>4</v>
    <v>5</v>
    <v>Map</v>
    <v>6</v>
    <v>57</v>
    <v>62</v>
    <v>11157</v>
    <v>3</v>
    <v>Sucupira do Riachão is a municipality in the state of Maranhão in the Northeast region of Brazil.</v>
    <v>11158</v>
    <v>11159</v>
    <v>11160</v>
    <v>11161</v>
    <v>Sucupira do Riachão</v>
    <v>11162</v>
    <v>Sucupira do Riachão</v>
    <v>mdp/vdpid/6489905890953527297</v>
  </rv>
  <rv s="0">
    <v>536870912</v>
    <v>Tasso Fragoso</v>
    <v>389b08f7-84a6-9859-b1b0-34013556b9d4</v>
    <v>en-US</v>
    <v>Map</v>
  </rv>
  <rv s="1">
    <fb>4382.9440000000004</fb>
    <v>8</v>
  </rv>
  <rv s="2">
    <v>1216</v>
    <v>6</v>
    <v>2750</v>
    <v>7</v>
    <v>0</v>
    <v>Image of Tasso Fragoso</v>
  </rv>
  <rv s="1">
    <fb>-8.4749999999999996</fb>
    <v>9</v>
  </rv>
  <rv s="4">
    <v>https://www.bing.com/search?q=tasso+fragoso+maranhao&amp;form=skydnc</v>
    <v>Learn more on Bing</v>
  </rv>
  <rv s="1">
    <fb>-45.742777777778002</fb>
    <v>9</v>
  </rv>
  <rv s="1">
    <fb>8862</fb>
    <v>8</v>
  </rv>
  <rv s="12">
    <v>#VALUE!</v>
    <v>en-US</v>
    <v>389b08f7-84a6-9859-b1b0-34013556b9d4</v>
    <v>536870912</v>
    <v>1</v>
    <v>2751</v>
    <v>120</v>
    <v>Tasso Fragoso</v>
    <v>4</v>
    <v>5</v>
    <v>Map</v>
    <v>6</v>
    <v>7</v>
    <v>62</v>
    <v>11165</v>
    <v>3</v>
    <v>Tasso Fragoso is a municipality in the state of Maranhão in the Northeast region of Brazil.</v>
    <v>11166</v>
    <v>11167</v>
    <v>11168</v>
    <v>11169</v>
    <v>Tasso Fragoso</v>
    <v>11170</v>
    <v>Tasso Fragoso</v>
    <v>mdp/vdpid/6393950094831386625</v>
  </rv>
  <rv s="0">
    <v>536870912</v>
    <v>Timbiras</v>
    <v>954277a3-cb80-91af-3146-613a8e56b665</v>
    <v>en-US</v>
    <v>Map</v>
  </rv>
  <rv s="1">
    <fb>1486.479</fb>
    <v>8</v>
  </rv>
  <rv s="2">
    <v>1217</v>
    <v>6</v>
    <v>2752</v>
    <v>7</v>
    <v>0</v>
    <v>Image of Timbiras</v>
  </rv>
  <rv s="1">
    <fb>-4.2549999999999999</fb>
    <v>9</v>
  </rv>
  <rv s="4">
    <v>https://www.bing.com/search?q=timbiras+maranhao&amp;form=skydnc</v>
    <v>Learn more on Bing</v>
  </rv>
  <rv s="1">
    <fb>-43.940833333333003</fb>
    <v>9</v>
  </rv>
  <rv s="1">
    <fb>26484</fb>
    <v>8</v>
  </rv>
  <rv s="12">
    <v>#VALUE!</v>
    <v>en-US</v>
    <v>954277a3-cb80-91af-3146-613a8e56b665</v>
    <v>536870912</v>
    <v>1</v>
    <v>2753</v>
    <v>120</v>
    <v>Timbiras</v>
    <v>4</v>
    <v>5</v>
    <v>Map</v>
    <v>6</v>
    <v>7</v>
    <v>62</v>
    <v>11173</v>
    <v>3</v>
    <v>Timbiras is a municipality in the state of Maranhão in the Northeast region of Brazil.</v>
    <v>11174</v>
    <v>11175</v>
    <v>11176</v>
    <v>11177</v>
    <v>Timbiras</v>
    <v>11178</v>
    <v>Timbiras</v>
    <v>mdp/vdpid/6486634920717320193</v>
  </rv>
  <rv s="0">
    <v>536870912</v>
    <v>Timon, Maranhão</v>
    <v>1714d12d-ba0a-ebf8-a151-8d9bd0f0f44b</v>
    <v>en-US</v>
    <v>Map</v>
  </rv>
  <rv s="1">
    <fb>1764.61</fb>
    <v>8</v>
  </rv>
  <rv s="2">
    <v>1218</v>
    <v>6</v>
    <v>2754</v>
    <v>7</v>
    <v>0</v>
    <v>Image of Timon, Maranhão</v>
  </rv>
  <rv s="1">
    <fb>-5.0938888888889</fb>
    <v>9</v>
  </rv>
  <rv s="1">
    <fb>-42.836944444444001</fb>
    <v>9</v>
  </rv>
  <rv s="1">
    <fb>174465</fb>
    <v>8</v>
  </rv>
  <rv s="13">
    <v>#VALUE!</v>
    <v>en-US</v>
    <v>1714d12d-ba0a-ebf8-a151-8d9bd0f0f44b</v>
    <v>536870912</v>
    <v>1</v>
    <v>2755</v>
    <v>125</v>
    <v>Timon, Maranhão</v>
    <v>92</v>
    <v>5</v>
    <v>Map</v>
    <v>6</v>
    <v>7</v>
    <v>62</v>
    <v>11181</v>
    <v>3</v>
    <v>Timon is a Brazilian municipality in the State of Maranhão. The population is 170,222 and the total area is 1765 km².</v>
    <v>11182</v>
    <v>11183</v>
    <v>11184</v>
    <v>Timon, Maranhão</v>
    <v>11185</v>
    <v>Timon, Maranhão</v>
    <v>mdp/vdpid/6486854985144336385</v>
  </rv>
  <rv s="0">
    <v>536870912</v>
    <v>Trizidela do Vale</v>
    <v>5338fead-e1b3-3656-f8df-e38a7539e369</v>
    <v>en-US</v>
    <v>Map</v>
  </rv>
  <rv s="1">
    <fb>262.42</fb>
    <v>8</v>
  </rv>
  <rv s="2">
    <v>1219</v>
    <v>6</v>
    <v>2756</v>
    <v>7</v>
    <v>0</v>
    <v>Image of Trizidela do Vale</v>
  </rv>
  <rv s="1">
    <fb>-4.5377777777777997</fb>
    <v>9</v>
  </rv>
  <rv s="4">
    <v>https://www.bing.com/search?q=trizidela+do+vale+maranhao&amp;form=skydnc</v>
    <v>Learn more on Bing</v>
  </rv>
  <rv s="1">
    <fb>-44.627777777778</fb>
    <v>9</v>
  </rv>
  <rv s="9">
    <v>#VALUE!</v>
    <v>en-US</v>
    <v>5338fead-e1b3-3656-f8df-e38a7539e369</v>
    <v>536870912</v>
    <v>1</v>
    <v>2757</v>
    <v>72</v>
    <v>Trizidela do Vale</v>
    <v>4</v>
    <v>5</v>
    <v>Map</v>
    <v>6</v>
    <v>57</v>
    <v>62</v>
    <v>11188</v>
    <v>3</v>
    <v>Trizidela do Vale is a municipality in the state of Maranhão in the Northeast region of Brazil.</v>
    <v>11189</v>
    <v>11190</v>
    <v>11191</v>
    <v>11192</v>
    <v>Trizidela do Vale</v>
    <v>9672</v>
    <v>157</v>
    <v>Trizidela do Vale</v>
    <v>mdp/vdpid/6486605528142184449</v>
  </rv>
  <rv s="0">
    <v>536870912</v>
    <v>Tufilândia</v>
    <v>b4307985-995d-561c-4832-88c0e4c9fc0f</v>
    <v>en-US</v>
    <v>Map</v>
  </rv>
  <rv s="1">
    <fb>276.92399999999998</fb>
    <v>8</v>
  </rv>
  <rv s="2">
    <v>1220</v>
    <v>6</v>
    <v>2758</v>
    <v>7</v>
    <v>0</v>
    <v>Image of Tufilândia</v>
  </rv>
  <rv s="1">
    <fb>-3.7288888888888998</fb>
    <v>9</v>
  </rv>
  <rv s="4">
    <v>https://www.bing.com/search?q=tufil%c3%a2ndia+maranhao&amp;form=skydnc</v>
    <v>Learn more on Bing</v>
  </rv>
  <rv s="1">
    <fb>-45.553888888888999</fb>
    <v>9</v>
  </rv>
  <rv s="1">
    <fb>5854</fb>
    <v>8</v>
  </rv>
  <rv s="12">
    <v>#VALUE!</v>
    <v>en-US</v>
    <v>b4307985-995d-561c-4832-88c0e4c9fc0f</v>
    <v>536870912</v>
    <v>1</v>
    <v>2759</v>
    <v>120</v>
    <v>Tufilândia</v>
    <v>4</v>
    <v>5</v>
    <v>Map</v>
    <v>6</v>
    <v>57</v>
    <v>62</v>
    <v>11195</v>
    <v>3</v>
    <v>Tufilândia is a municipality in the state of Maranhão in the Northeast region of Brazil.</v>
    <v>11196</v>
    <v>11197</v>
    <v>11198</v>
    <v>11199</v>
    <v>Tufilândia</v>
    <v>11200</v>
    <v>Tufilândia</v>
    <v>mdp/vdpid/6390297868166496257</v>
  </rv>
  <rv s="0">
    <v>536870912</v>
    <v>Tuntum</v>
    <v>bce8f81b-746b-6055-c7db-192ec4d1ef54</v>
    <v>en-US</v>
    <v>Map</v>
  </rv>
  <rv s="1">
    <fb>3573.0410000000002</fb>
    <v>8</v>
  </rv>
  <rv s="2">
    <v>1221</v>
    <v>6</v>
    <v>2760</v>
    <v>7</v>
    <v>0</v>
    <v>Image of Tuntum</v>
  </rv>
  <rv s="1">
    <fb>-5.2577777777778003</fb>
    <v>9</v>
  </rv>
  <rv s="4">
    <v>https://www.bing.com/search?q=tuntum+maranhao&amp;form=skydnc</v>
    <v>Learn more on Bing</v>
  </rv>
  <rv s="1">
    <fb>-44.648888888888997</fb>
    <v>9</v>
  </rv>
  <rv s="1">
    <fb>42040</fb>
    <v>8</v>
  </rv>
  <rv s="9">
    <v>#VALUE!</v>
    <v>en-US</v>
    <v>bce8f81b-746b-6055-c7db-192ec4d1ef54</v>
    <v>536870912</v>
    <v>1</v>
    <v>2761</v>
    <v>72</v>
    <v>Tuntum</v>
    <v>4</v>
    <v>5</v>
    <v>Map</v>
    <v>6</v>
    <v>57</v>
    <v>62</v>
    <v>11203</v>
    <v>3</v>
    <v>Tuntum is a municipality in the state of Maranhão in the Northeast region of Brazil.</v>
    <v>11204</v>
    <v>11205</v>
    <v>11206</v>
    <v>11207</v>
    <v>Tuntum</v>
    <v>11208</v>
    <v>157</v>
    <v>Tuntum</v>
    <v>mdp/vdpid/6489700865975255041</v>
  </rv>
  <rv s="0">
    <v>536870912</v>
    <v>Turiaçu</v>
    <v>be70aeaa-2a5f-482d-e541-0ae6736b3c86</v>
    <v>en-US</v>
    <v>Map</v>
  </rv>
  <rv s="1">
    <fb>2577.6030000000001</fb>
    <v>8</v>
  </rv>
  <rv s="2">
    <v>1222</v>
    <v>6</v>
    <v>2762</v>
    <v>7</v>
    <v>0</v>
    <v>Image of Turiaçu</v>
  </rv>
  <rv s="1">
    <fb>-1.6627777777777999</fb>
    <v>9</v>
  </rv>
  <rv s="4">
    <v>https://www.bing.com/search?q=turia%c3%a7u+maranhao&amp;form=skydnc</v>
    <v>Learn more on Bing</v>
  </rv>
  <rv s="1">
    <fb>-45.371944444443997</fb>
    <v>9</v>
  </rv>
  <rv s="1">
    <fb>37491</fb>
    <v>8</v>
  </rv>
  <rv s="12">
    <v>#VALUE!</v>
    <v>en-US</v>
    <v>be70aeaa-2a5f-482d-e541-0ae6736b3c86</v>
    <v>536870912</v>
    <v>1</v>
    <v>2763</v>
    <v>120</v>
    <v>Turiaçu</v>
    <v>4</v>
    <v>5</v>
    <v>Map</v>
    <v>6</v>
    <v>7</v>
    <v>62</v>
    <v>11211</v>
    <v>3</v>
    <v>Turiaçu is a municipality in the state of Maranhão in the Northeast region of Brazil. The municipality contains a small part of the Baixada Maranhense Environmental Protection Area, a 1,775,035.6 hectares sustainable use conservation unit ...</v>
    <v>11212</v>
    <v>11213</v>
    <v>11214</v>
    <v>11215</v>
    <v>Turiaçu</v>
    <v>11216</v>
    <v>Turiaçu</v>
    <v>mdp/vdpid/6389379535757901825</v>
  </rv>
  <rv s="0">
    <v>536870912</v>
    <v>Turilândia</v>
    <v>454bdb2a-db17-5fb3-5a97-d397a58efa6a</v>
    <v>en-US</v>
    <v>Map</v>
  </rv>
  <rv s="1">
    <fb>1511.575</fb>
    <v>8</v>
  </rv>
  <rv s="2">
    <v>1223</v>
    <v>6</v>
    <v>2764</v>
    <v>7</v>
    <v>0</v>
    <v>Image of Turilândia</v>
  </rv>
  <rv s="1">
    <fb>-2.2008333333332999</fb>
    <v>9</v>
  </rv>
  <rv s="4">
    <v>https://www.bing.com/search?q=turil%c3%a2ndia+maranhao&amp;form=skydnc</v>
    <v>Learn more on Bing</v>
  </rv>
  <rv s="1">
    <fb>25868</fb>
    <v>8</v>
  </rv>
  <rv s="9">
    <v>#VALUE!</v>
    <v>en-US</v>
    <v>454bdb2a-db17-5fb3-5a97-d397a58efa6a</v>
    <v>536870912</v>
    <v>1</v>
    <v>2765</v>
    <v>72</v>
    <v>Turilândia</v>
    <v>4</v>
    <v>5</v>
    <v>Map</v>
    <v>6</v>
    <v>57</v>
    <v>62</v>
    <v>11219</v>
    <v>3</v>
    <v>Turilândia is a municipality in the state of Maranhão in the Northeast region of Brazil. The municipality contains a small part of the Baixada Maranhense Environmental Protection Area, a 1,775,035.6 hectares sustainable use conservation unit ...</v>
    <v>11220</v>
    <v>11221</v>
    <v>11222</v>
    <v>10727</v>
    <v>Turilândia</v>
    <v>11223</v>
    <v>157</v>
    <v>Turilândia</v>
    <v>mdp/vdpid/6389456735211356161</v>
  </rv>
  <rv s="0">
    <v>536870912</v>
    <v>Tutóia</v>
    <v>823763a3-3e8c-1b74-dc98-6b919bfdb470</v>
    <v>en-US</v>
    <v>Map</v>
  </rv>
  <rv s="1">
    <fb>1651.65</fb>
    <v>8</v>
  </rv>
  <rv s="2">
    <v>1224</v>
    <v>6</v>
    <v>2766</v>
    <v>7</v>
    <v>0</v>
    <v>Image of Tutóia</v>
  </rv>
  <rv s="1">
    <fb>-2.7619444444444001</fb>
    <v>9</v>
  </rv>
  <rv s="4">
    <v>https://www.bing.com/search?q=tut%c3%b3ia+maranhao&amp;form=skydnc</v>
    <v>Learn more on Bing</v>
  </rv>
  <rv s="1">
    <fb>-42.273888888888997</fb>
    <v>9</v>
  </rv>
  <rv s="1">
    <fb>53356</fb>
    <v>8</v>
  </rv>
  <rv s="12">
    <v>#VALUE!</v>
    <v>en-US</v>
    <v>823763a3-3e8c-1b74-dc98-6b919bfdb470</v>
    <v>536870912</v>
    <v>1</v>
    <v>2767</v>
    <v>120</v>
    <v>Tutóia</v>
    <v>4</v>
    <v>5</v>
    <v>Map</v>
    <v>6</v>
    <v>7</v>
    <v>62</v>
    <v>11226</v>
    <v>3</v>
    <v>Tutóia is a municipality in the state of Maranhão in the Northeast region of Brazil. The municipality Felipe Gatão contains part of the 313,800 hectares Delta do Parnaíba Environmental Protection Area, created in 1996.</v>
    <v>11227</v>
    <v>11228</v>
    <v>11229</v>
    <v>11230</v>
    <v>Tutóia</v>
    <v>11231</v>
    <v>Tutóia</v>
    <v>mdp/vdpid/6486501938329288705</v>
  </rv>
  <rv s="0">
    <v>536870912</v>
    <v>Urbano Santos</v>
    <v>dce6e9c3-e74f-2737-e52b-1489d6dd8584</v>
    <v>en-US</v>
    <v>Map</v>
  </rv>
  <rv s="1">
    <fb>1207.7739999999999</fb>
    <v>8</v>
  </rv>
  <rv s="2">
    <v>1225</v>
    <v>6</v>
    <v>2768</v>
    <v>7</v>
    <v>0</v>
    <v>Image of Urbano Santos</v>
  </rv>
  <rv s="1">
    <fb>-3.2077777777778</fb>
    <v>9</v>
  </rv>
  <rv s="4">
    <v>https://www.bing.com/search?q=urbano+santos+maranhao&amp;form=skydnc</v>
    <v>Learn more on Bing</v>
  </rv>
  <rv s="1">
    <fb>-43.403888888889</fb>
    <v>9</v>
  </rv>
  <rv s="1">
    <fb>32812</fb>
    <v>8</v>
  </rv>
  <rv s="12">
    <v>#VALUE!</v>
    <v>en-US</v>
    <v>dce6e9c3-e74f-2737-e52b-1489d6dd8584</v>
    <v>536870912</v>
    <v>1</v>
    <v>2769</v>
    <v>120</v>
    <v>Urbano Santos</v>
    <v>4</v>
    <v>5</v>
    <v>Map</v>
    <v>6</v>
    <v>7</v>
    <v>62</v>
    <v>11234</v>
    <v>3</v>
    <v>Urbano Santos is a municipality in the state of Maranhão in the Northeast region of Brazil. The municipality contains part of the 1,535,310 hectares Upaon-Açu/Miritiba/Alto Preguiças Environmental Protection Area, created in 1992.</v>
    <v>11235</v>
    <v>11236</v>
    <v>11237</v>
    <v>11238</v>
    <v>Urbano Santos</v>
    <v>11239</v>
    <v>Urbano Santos</v>
    <v>mdp/vdpid/6486482634162569217</v>
  </rv>
  <rv s="0">
    <v>536870912</v>
    <v>Vargem Grande</v>
    <v>cd353bf2-ce8c-5e83-f876-d25171503b14</v>
    <v>en-US</v>
    <v>Map</v>
  </rv>
  <rv s="1">
    <fb>1957.751</fb>
    <v>8</v>
  </rv>
  <rv s="2">
    <v>1226</v>
    <v>6</v>
    <v>2770</v>
    <v>7</v>
    <v>0</v>
    <v>Image of Vargem Grande</v>
  </rv>
  <rv s="1">
    <fb>-3.5427777777778</fb>
    <v>9</v>
  </rv>
  <rv s="4">
    <v>https://www.bing.com/search?q=vargem+grande+brazil&amp;form=skydnc</v>
    <v>Learn more on Bing</v>
  </rv>
  <rv s="1">
    <fb>-43.915833333332998</fb>
    <v>9</v>
  </rv>
  <rv s="1">
    <fb>57168</fb>
    <v>8</v>
  </rv>
  <rv s="9">
    <v>#VALUE!</v>
    <v>en-US</v>
    <v>cd353bf2-ce8c-5e83-f876-d25171503b14</v>
    <v>536870912</v>
    <v>1</v>
    <v>2771</v>
    <v>72</v>
    <v>Vargem Grande</v>
    <v>4</v>
    <v>5</v>
    <v>Map</v>
    <v>6</v>
    <v>57</v>
    <v>62</v>
    <v>11242</v>
    <v>414</v>
    <v>Vargem Grande is a city in Maranhão state. Its population is 57,168 and its total area is 1,958 km².</v>
    <v>11243</v>
    <v>11244</v>
    <v>11245</v>
    <v>11246</v>
    <v>Vargem Grande</v>
    <v>11247</v>
    <v>157</v>
    <v>Vargem Grande</v>
    <v>mdp/vdpid/6486443913673441281</v>
  </rv>
  <rv s="0">
    <v>536870912</v>
    <v>Viana, Maranhão</v>
    <v>e35a45f6-51bd-921f-b27e-fb34cb2c733a</v>
    <v>en-US</v>
    <v>Map</v>
  </rv>
  <rv s="1">
    <fb>1162.4939999999999</fb>
    <v>8</v>
  </rv>
  <rv s="2">
    <v>1227</v>
    <v>6</v>
    <v>2772</v>
    <v>7</v>
    <v>0</v>
    <v>Image of Viana, Maranhão</v>
  </rv>
  <rv s="1">
    <fb>-3.22</fb>
    <v>9</v>
  </rv>
  <rv s="1">
    <fb>-45.003888888889001</fb>
    <v>9</v>
  </rv>
  <rv s="1">
    <fb>51442</fb>
    <v>8</v>
  </rv>
  <rv s="13">
    <v>#VALUE!</v>
    <v>en-US</v>
    <v>e35a45f6-51bd-921f-b27e-fb34cb2c733a</v>
    <v>536870912</v>
    <v>1</v>
    <v>2773</v>
    <v>125</v>
    <v>Viana, Maranhão</v>
    <v>92</v>
    <v>5</v>
    <v>Map</v>
    <v>6</v>
    <v>7</v>
    <v>62</v>
    <v>11250</v>
    <v>3</v>
    <v>Viana is a municipality in the state of Maranhão in the Northeast region of Brazil.</v>
    <v>11251</v>
    <v>11252</v>
    <v>11253</v>
    <v>Viana, Maranhão</v>
    <v>11254</v>
    <v>Viana, Maranhão</v>
    <v>mdp/vdpid/6486318124164448257</v>
  </rv>
  <rv s="0">
    <v>536870912</v>
    <v>Vila Nova dos Martírios</v>
    <v>5a0fdd31-114a-cd5f-8c78-f5ce08db5fbc</v>
    <v>en-US</v>
    <v>Map</v>
  </rv>
  <rv s="1">
    <fb>1188.771</fb>
    <v>8</v>
  </rv>
  <rv s="2">
    <v>1228</v>
    <v>6</v>
    <v>2774</v>
    <v>7</v>
    <v>0</v>
    <v>Image of Vila Nova dos Martírios</v>
  </rv>
  <rv s="1">
    <fb>-5.1877777777778</fb>
    <v>9</v>
  </rv>
  <rv s="4">
    <v>https://www.bing.com/search?q=vila+nova+dos+mart%c3%adrios+maranhao&amp;form=skydnc</v>
    <v>Learn more on Bing</v>
  </rv>
  <rv s="1">
    <fb>-48.135833333332997</fb>
    <v>9</v>
  </rv>
  <rv s="1">
    <fb>13598</fb>
    <v>8</v>
  </rv>
  <rv s="12">
    <v>#VALUE!</v>
    <v>en-US</v>
    <v>5a0fdd31-114a-cd5f-8c78-f5ce08db5fbc</v>
    <v>536870912</v>
    <v>1</v>
    <v>2775</v>
    <v>120</v>
    <v>Vila Nova dos Martírios</v>
    <v>4</v>
    <v>5</v>
    <v>Map</v>
    <v>6</v>
    <v>57</v>
    <v>62</v>
    <v>11257</v>
    <v>3</v>
    <v>Vila Nova dos Martírios is a municipality in the state of Maranhão in the Northeast region of Brazil.</v>
    <v>11258</v>
    <v>11259</v>
    <v>11260</v>
    <v>11261</v>
    <v>Vila Nova dos Martírios</v>
    <v>11262</v>
    <v>Vila Nova dos Martírios</v>
    <v>mdp/vdpid/6390026666936107009</v>
  </rv>
  <rv s="0">
    <v>536870912</v>
    <v>Vitória do Mearim</v>
    <v>f826a41b-d36e-755b-f74d-3976f98d9ad8</v>
    <v>en-US</v>
    <v>Map</v>
  </rv>
  <rv s="1">
    <fb>726.43499999999995</fb>
    <v>8</v>
  </rv>
  <rv s="2">
    <v>1229</v>
    <v>6</v>
    <v>2776</v>
    <v>7</v>
    <v>0</v>
    <v>Image of Vitória do Mearim</v>
  </rv>
  <rv s="1">
    <fb>-3.4619444444443999</fb>
    <v>9</v>
  </rv>
  <rv s="4">
    <v>https://www.bing.com/search?q=vit%c3%b3ria+do+mearim+maranhao&amp;form=skydnc</v>
    <v>Learn more on Bing</v>
  </rv>
  <rv s="1">
    <fb>-44.870833333333003</fb>
    <v>9</v>
  </rv>
  <rv s="1">
    <fb>32861</fb>
    <v>8</v>
  </rv>
  <rv s="9">
    <v>#VALUE!</v>
    <v>en-US</v>
    <v>f826a41b-d36e-755b-f74d-3976f98d9ad8</v>
    <v>536870912</v>
    <v>1</v>
    <v>2777</v>
    <v>72</v>
    <v>Vitória do Mearim</v>
    <v>4</v>
    <v>5</v>
    <v>Map</v>
    <v>6</v>
    <v>57</v>
    <v>62</v>
    <v>11265</v>
    <v>3</v>
    <v>Vitória do Mearim is a municipality in the state of Maranhão in the Northeast region of Brazil. The municipality contains a small part of the Baixada Maranhense Environmental Protection Area, a 1,775,035.6 hectares sustainable use conservation ...</v>
    <v>11266</v>
    <v>11267</v>
    <v>11268</v>
    <v>11269</v>
    <v>Vitória do Mearim</v>
    <v>11270</v>
    <v>93</v>
    <v>Vitória do Mearim</v>
    <v>mdp/vdpid/6486333136970973185</v>
  </rv>
  <rv s="0">
    <v>536870912</v>
    <v>Vitorino Freire</v>
    <v>16c7f3c5-2bfa-e595-00ec-795854e99c79</v>
    <v>en-US</v>
    <v>Map</v>
  </rv>
  <rv s="1">
    <fb>1193.385</fb>
    <v>8</v>
  </rv>
  <rv s="2">
    <v>1230</v>
    <v>6</v>
    <v>2778</v>
    <v>7</v>
    <v>0</v>
    <v>Image of Vitorino Freire</v>
  </rv>
  <rv s="1">
    <fb>-4.2819444444443997</fb>
    <v>9</v>
  </rv>
  <rv s="4">
    <v>https://www.bing.com/search?q=vitorino+freire+maranhao&amp;form=skydnc</v>
    <v>Learn more on Bing</v>
  </rv>
  <rv s="1">
    <fb>31522</fb>
    <v>8</v>
  </rv>
  <rv s="9">
    <v>#VALUE!</v>
    <v>en-US</v>
    <v>16c7f3c5-2bfa-e595-00ec-795854e99c79</v>
    <v>536870912</v>
    <v>1</v>
    <v>2779</v>
    <v>72</v>
    <v>Vitorino Freire</v>
    <v>4</v>
    <v>5</v>
    <v>Map</v>
    <v>6</v>
    <v>57</v>
    <v>62</v>
    <v>11273</v>
    <v>3</v>
    <v>Vitorino Freire is a municipality in the state of Maranhão in the Northeast region of Brazil. This municipality is named after senator Vitorino de Brito Freire. The municipality contains a small part of the Baixada Maranhense Environmental ...</v>
    <v>11274</v>
    <v>11275</v>
    <v>11276</v>
    <v>10578</v>
    <v>Vitorino Freire</v>
    <v>11277</v>
    <v>157</v>
    <v>Vitorino Freire</v>
    <v>mdp/vdpid/6390324293657427969</v>
  </rv>
  <rv s="0">
    <v>536870912</v>
    <v>Zé Doca</v>
    <v>9ae50e76-72c5-96e2-635d-3caa0434644d</v>
    <v>en-US</v>
    <v>Map</v>
  </rv>
  <rv s="1">
    <fb>2140.1120000000001</fb>
    <v>8</v>
  </rv>
  <rv s="2">
    <v>1231</v>
    <v>6</v>
    <v>2780</v>
    <v>7</v>
    <v>0</v>
    <v>Image of Zé Doca</v>
  </rv>
  <rv s="1">
    <fb>-3.2427777777778002</fb>
    <v>9</v>
  </rv>
  <rv s="4">
    <v>https://www.bing.com/search?q=z%c3%a9+doca+maranhao&amp;form=skydnc</v>
    <v>Learn more on Bing</v>
  </rv>
  <rv s="1">
    <fb>-45.823888888889002</fb>
    <v>9</v>
  </rv>
  <rv s="1">
    <fb>40801</fb>
    <v>8</v>
  </rv>
  <rv s="12">
    <v>#VALUE!</v>
    <v>en-US</v>
    <v>9ae50e76-72c5-96e2-635d-3caa0434644d</v>
    <v>536870912</v>
    <v>1</v>
    <v>2781</v>
    <v>120</v>
    <v>Zé Doca</v>
    <v>4</v>
    <v>5</v>
    <v>Map</v>
    <v>6</v>
    <v>7</v>
    <v>62</v>
    <v>11280</v>
    <v>3</v>
    <v>Zé Doca is a municipality in the state of Maranhão in the Northeast region of Brazil.</v>
    <v>11281</v>
    <v>11282</v>
    <v>11283</v>
    <v>11284</v>
    <v>Zé Doca</v>
    <v>11285</v>
    <v>Zé Doca</v>
    <v>mdp/vdpid/6390239760631201793</v>
  </rv>
  <rv s="0">
    <v>536870912</v>
    <v>Abadia dos Dourados</v>
    <v>f86185e7-055b-f3e9-1554-1c4dd6b7984a</v>
    <v>en-US</v>
    <v>Map</v>
  </rv>
  <rv s="1">
    <fb>881.06399999999996</fb>
    <v>8</v>
  </rv>
  <rv s="2">
    <v>1232</v>
    <v>6</v>
    <v>2782</v>
    <v>7</v>
    <v>0</v>
    <v>Image of Abadia dos Dourados</v>
  </rv>
  <rv s="1">
    <fb>-18.486388888889</fb>
    <v>9</v>
  </rv>
  <rv s="0">
    <v>805306368</v>
    <v>Wanderlei Lemes dos Santos (Mayor)</v>
    <v>3b88a536-c36a-8660-7294-2deb04fa8465</v>
    <v>en-US</v>
    <v>Generic</v>
  </rv>
  <rv s="3">
    <v>328</v>
  </rv>
  <rv s="4">
    <v>https://www.bing.com/search?q=abadia+dos+dourados+brazil&amp;form=skydnc</v>
    <v>Learn more on Bing</v>
  </rv>
  <rv s="1">
    <fb>-47.403333333333002</fb>
    <v>9</v>
  </rv>
  <rv s="1">
    <fb>7006</fb>
    <v>8</v>
  </rv>
  <rv s="8">
    <v>#VALUE!</v>
    <v>en-US</v>
    <v>f86185e7-055b-f3e9-1554-1c4dd6b7984a</v>
    <v>536870912</v>
    <v>1</v>
    <v>2783</v>
    <v>67</v>
    <v>Abadia dos Dourados</v>
    <v>4</v>
    <v>5</v>
    <v>Map</v>
    <v>6</v>
    <v>57</v>
    <v>72</v>
    <v>11288</v>
    <v>3</v>
    <v>Abadia dos Dourados is a Brazilian municipality located in the northwest of the state of Minas Gerais. Its population as of 2020 was 7,006 people living in a total area of 894 km². The city belongs to the mesoregion of Triângulo Mineiro e Alto ...</v>
    <v>11289</v>
    <v>11290</v>
    <v>11292</v>
    <v>11293</v>
    <v>11294</v>
    <v>Abadia dos Dourados</v>
    <v>11295</v>
    <v>Abadia dos Dourados</v>
    <v>mdp/vdpid/6411733669970444289</v>
  </rv>
  <rv s="0">
    <v>536870912</v>
    <v>Abaeté</v>
    <v>b3cce71d-2ebb-e0a2-f0a2-23afac757447</v>
    <v>en-US</v>
    <v>Map</v>
  </rv>
  <rv s="1">
    <fb>1817.067</fb>
    <v>8</v>
  </rv>
  <rv s="2">
    <v>1233</v>
    <v>6</v>
    <v>2784</v>
    <v>7</v>
    <v>0</v>
    <v>Image of Abaeté</v>
  </rv>
  <rv s="1">
    <fb>-19.158333333333001</fb>
    <v>9</v>
  </rv>
  <rv s="0">
    <v>805306368</v>
    <v>Armando Greco (Mayor)</v>
    <v>961ee57d-0624-0467-8c15-fd092fa30a98</v>
    <v>en-US</v>
    <v>Generic</v>
  </rv>
  <rv s="3">
    <v>329</v>
  </rv>
  <rv s="4">
    <v>https://www.bing.com/search?q=abaet%c3%a9+brazil&amp;form=skydnc</v>
    <v>Learn more on Bing</v>
  </rv>
  <rv s="1">
    <fb>-45.452222222221998</fb>
    <v>9</v>
  </rv>
  <rv s="1">
    <fb>23263</fb>
    <v>8</v>
  </rv>
  <rv s="8">
    <v>#VALUE!</v>
    <v>en-US</v>
    <v>b3cce71d-2ebb-e0a2-f0a2-23afac757447</v>
    <v>536870912</v>
    <v>1</v>
    <v>2785</v>
    <v>67</v>
    <v>Abaeté</v>
    <v>4</v>
    <v>5</v>
    <v>Map</v>
    <v>6</v>
    <v>57</v>
    <v>72</v>
    <v>11298</v>
    <v>3</v>
    <v>Abaeté is a municipality in the north of the Brazilian state of Minas Gerais. In 2020, the population was 23,250 in a total area of 1,816 square kilometers. It became a municipality in 1870.</v>
    <v>11299</v>
    <v>11300</v>
    <v>11302</v>
    <v>11303</v>
    <v>11304</v>
    <v>Abaeté</v>
    <v>11305</v>
    <v>Abaeté</v>
    <v>mdp/vdpid/6411980505515819009</v>
  </rv>
  <rv s="0">
    <v>536870912</v>
    <v>Abre Campo</v>
    <v>7ce007af-8b3d-d589-8246-56df1a3b5e7e</v>
    <v>en-US</v>
    <v>Map</v>
  </rv>
  <rv s="1">
    <fb>471.05500000000001</fb>
    <v>8</v>
  </rv>
  <rv s="2">
    <v>1234</v>
    <v>6</v>
    <v>2786</v>
    <v>7</v>
    <v>0</v>
    <v>Image of Abre Campo</v>
  </rv>
  <rv s="1">
    <fb>-20.300833333332999</fb>
    <v>9</v>
  </rv>
  <rv s="0">
    <v>805306368</v>
    <v>Márcio Moreira Victor (Mayor)</v>
    <v>53aeecd7-0ba3-787c-2025-b202839094a3</v>
    <v>en-US</v>
    <v>Generic</v>
  </rv>
  <rv s="3">
    <v>330</v>
  </rv>
  <rv s="4">
    <v>https://www.bing.com/search?q=abre+campo+brazil&amp;form=skydnc</v>
    <v>Learn more on Bing</v>
  </rv>
  <rv s="1">
    <fb>-42.477777777778002</fb>
    <v>9</v>
  </rv>
  <rv s="5">
    <v>#VALUE!</v>
    <v>en-US</v>
    <v>7ce007af-8b3d-d589-8246-56df1a3b5e7e</v>
    <v>536870912</v>
    <v>1</v>
    <v>2787</v>
    <v>2</v>
    <v>Abre Campo</v>
    <v>4</v>
    <v>5</v>
    <v>Map</v>
    <v>6</v>
    <v>57</v>
    <v>72</v>
    <v>11308</v>
    <v>3</v>
    <v>Abre Campo is a city in the Brazilian state of Minas Gerais. The city belongs to the mesoregion of Zona da Mata and to the microregion of Manhuaçu. In 2020, its population was estimated to be 13,444.</v>
    <v>11309</v>
    <v>11310</v>
    <v>11312</v>
    <v>11313</v>
    <v>11314</v>
    <v>Abre Campo</v>
    <v>11068</v>
    <v>93</v>
    <v>Abre Campo</v>
    <v>mdp/vdpid/6509033140940439553</v>
  </rv>
  <rv s="0">
    <v>536870912</v>
    <v>Acaiaca</v>
    <v>92e5bc43-fd5e-1646-d307-d7faecb5bbb6</v>
    <v>en-US</v>
    <v>Map</v>
  </rv>
  <rv s="1">
    <fb>100.876</fb>
    <v>8</v>
  </rv>
  <rv s="2">
    <v>1235</v>
    <v>6</v>
    <v>2788</v>
    <v>7</v>
    <v>0</v>
    <v>Image of Acaiaca</v>
  </rv>
  <rv s="4">
    <v>https://www.bing.com/search?q=acaiaca+brazil&amp;form=skydnc</v>
    <v>Learn more on Bing</v>
  </rv>
  <rv s="1">
    <fb>-43.145000000000003</fb>
    <v>9</v>
  </rv>
  <rv s="1">
    <fb>3909</fb>
    <v>8</v>
  </rv>
  <rv s="9">
    <v>#VALUE!</v>
    <v>en-US</v>
    <v>92e5bc43-fd5e-1646-d307-d7faecb5bbb6</v>
    <v>536870912</v>
    <v>1</v>
    <v>2789</v>
    <v>72</v>
    <v>Acaiaca</v>
    <v>4</v>
    <v>5</v>
    <v>Map</v>
    <v>6</v>
    <v>7</v>
    <v>72</v>
    <v>11317</v>
    <v>3</v>
    <v>Acaiaca is a city in the Brazilian state of Minas Gerais. In 2020 its population was estimated to be 3,994. It is the birthplace of Geovanni, the attacking midfield football player formerly of Barcelona, Benfica and Hull City.</v>
    <v>11318</v>
    <v>7034</v>
    <v>11319</v>
    <v>11320</v>
    <v>Acaiaca</v>
    <v>11321</v>
    <v>93</v>
    <v>Acaiaca</v>
    <v>mdp/vdpid/6509049806269186049</v>
  </rv>
  <rv s="0">
    <v>536870912</v>
    <v>Açucena</v>
    <v>1f028ee8-c83e-68bd-0693-c39202a161e6</v>
    <v>en-US</v>
    <v>Map</v>
  </rv>
  <rv s="1">
    <fb>815.42200000000003</fb>
    <v>8</v>
  </rv>
  <rv s="2">
    <v>1236</v>
    <v>6</v>
    <v>2790</v>
    <v>7</v>
    <v>0</v>
    <v>Image of Açucena</v>
  </rv>
  <rv s="1">
    <fb>-19.072777777778001</fb>
    <v>9</v>
  </rv>
  <rv s="4">
    <v>https://www.bing.com/search?q=a%c3%a7ucena+brazil&amp;form=skydnc</v>
    <v>Learn more on Bing</v>
  </rv>
  <rv s="1">
    <fb>-42.545833333333</fb>
    <v>9</v>
  </rv>
  <rv s="1">
    <fb>8943</fb>
    <v>8</v>
  </rv>
  <rv s="9">
    <v>#VALUE!</v>
    <v>en-US</v>
    <v>1f028ee8-c83e-68bd-0693-c39202a161e6</v>
    <v>536870912</v>
    <v>1</v>
    <v>2791</v>
    <v>72</v>
    <v>Açucena</v>
    <v>4</v>
    <v>5</v>
    <v>Map</v>
    <v>6</v>
    <v>7</v>
    <v>72</v>
    <v>11324</v>
    <v>3</v>
    <v>Açucena is a city in the Brazilian state of Minas Gerais. In 2020 its population was estimated to be 9,368.</v>
    <v>11325</v>
    <v>11326</v>
    <v>11327</v>
    <v>11328</v>
    <v>Açucena</v>
    <v>11329</v>
    <v>93</v>
    <v>Açucena</v>
    <v>mdp/vdpid/6508193475941367809</v>
  </rv>
  <rv s="0">
    <v>536870912</v>
    <v>Água Boa, Minas Gerais</v>
    <v>d4611524-92c4-6581-1040-9480963c38f3</v>
    <v>en-US</v>
    <v>Map</v>
  </rv>
  <rv s="1">
    <fb>1317.748</fb>
    <v>8</v>
  </rv>
  <rv s="2">
    <v>1237</v>
    <v>6</v>
    <v>2792</v>
    <v>7</v>
    <v>0</v>
    <v>Image of Água Boa, Minas Gerais</v>
  </rv>
  <rv s="1">
    <fb>-17.995833333333</fb>
    <v>9</v>
  </rv>
  <rv s="4">
    <v>https://www.bing.com/search?q=%c3%a1gua+boa+brazil&amp;form=skydnc</v>
    <v>Learn more on Bing</v>
  </rv>
  <rv s="1">
    <fb>-42.388888888888999</fb>
    <v>9</v>
  </rv>
  <rv s="1">
    <fb>12589</fb>
    <v>8</v>
  </rv>
  <rv s="9">
    <v>#VALUE!</v>
    <v>en-US</v>
    <v>d4611524-92c4-6581-1040-9480963c38f3</v>
    <v>536870912</v>
    <v>1</v>
    <v>2793</v>
    <v>72</v>
    <v>Água Boa, Minas Gerais</v>
    <v>4</v>
    <v>5</v>
    <v>Map</v>
    <v>6</v>
    <v>7</v>
    <v>72</v>
    <v>11332</v>
    <v>3</v>
    <v>Água Boa is a city in the Brazilian state of Minas Gerais. In 2020 its population was estimated to be 13,523. The city of Água Boa is around 380 km from the state capital Belo Horizonte and the principal economic activity is the growing of ...</v>
    <v>11333</v>
    <v>11334</v>
    <v>11335</v>
    <v>11336</v>
    <v>Água Boa, Minas Gerais</v>
    <v>11337</v>
    <v>93</v>
    <v>Água Boa, Minas Gerais</v>
    <v>mdp/vdpid/6508357558992896001</v>
  </rv>
  <rv s="0">
    <v>536870912</v>
    <v>Água Comprida</v>
    <v>b1ae26dc-3efc-87f6-de0c-8d32dedb8cb1</v>
    <v>en-US</v>
    <v>Map</v>
  </rv>
  <rv s="1">
    <fb>489.51299999999998</fb>
    <v>8</v>
  </rv>
  <rv s="2">
    <v>1238</v>
    <v>6</v>
    <v>2794</v>
    <v>7</v>
    <v>0</v>
    <v>Image of Água Comprida</v>
  </rv>
  <rv s="1">
    <fb>-20.055833333332998</fb>
    <v>9</v>
  </rv>
  <rv s="4">
    <v>https://www.bing.com/search?q=%c3%a1gua+comprida+brazil&amp;form=skydnc</v>
    <v>Learn more on Bing</v>
  </rv>
  <rv s="1">
    <fb>-48.108888888888998</fb>
    <v>9</v>
  </rv>
  <rv s="1">
    <fb>1992</fb>
    <v>8</v>
  </rv>
  <rv s="12">
    <v>#VALUE!</v>
    <v>en-US</v>
    <v>b1ae26dc-3efc-87f6-de0c-8d32dedb8cb1</v>
    <v>536870912</v>
    <v>1</v>
    <v>2795</v>
    <v>120</v>
    <v>Água Comprida</v>
    <v>4</v>
    <v>5</v>
    <v>Map</v>
    <v>6</v>
    <v>57</v>
    <v>72</v>
    <v>11340</v>
    <v>3</v>
    <v>Água Comprida is a Brazilian municipality located in the west of the state of Minas Gerais. Its population as of 2020 was estimated to be 1,992 people living in a total area of 489 km². The city belongs to the mesoregion of Triângulo Mineiro and ...</v>
    <v>11341</v>
    <v>11342</v>
    <v>11343</v>
    <v>11344</v>
    <v>Água Comprida</v>
    <v>11345</v>
    <v>Água Comprida</v>
    <v>mdp/vdpid/6412202442498244609</v>
  </rv>
  <rv s="0">
    <v>536870912</v>
    <v>Aguanil</v>
    <v>00cc0f24-97e4-1187-daa0-ab23cedfc3ad</v>
    <v>en-US</v>
    <v>Map</v>
  </rv>
  <rv s="1">
    <fb>235.02500000000001</fb>
    <v>8</v>
  </rv>
  <rv s="2">
    <v>1239</v>
    <v>6</v>
    <v>2796</v>
    <v>7</v>
    <v>0</v>
    <v>Image of Aguanil</v>
  </rv>
  <rv s="1">
    <fb>-20.942777777778002</fb>
    <v>9</v>
  </rv>
  <rv s="4">
    <v>https://www.bing.com/search?q=aguanil+brazil&amp;form=skydnc</v>
    <v>Learn more on Bing</v>
  </rv>
  <rv s="1">
    <fb>-45.392777777778001</fb>
    <v>9</v>
  </rv>
  <rv s="1">
    <fb>4357</fb>
    <v>8</v>
  </rv>
  <rv s="9">
    <v>#VALUE!</v>
    <v>en-US</v>
    <v>00cc0f24-97e4-1187-daa0-ab23cedfc3ad</v>
    <v>536870912</v>
    <v>1</v>
    <v>2797</v>
    <v>72</v>
    <v>Aguanil</v>
    <v>4</v>
    <v>5</v>
    <v>Map</v>
    <v>6</v>
    <v>7</v>
    <v>72</v>
    <v>11348</v>
    <v>3</v>
    <v>Aguanil is a municipality in the Brazilian state of Minas Gerais. It was founded on 30 December 1962 and, in 2020, its population was estimated to be 4,522.</v>
    <v>11349</v>
    <v>11350</v>
    <v>11351</v>
    <v>11352</v>
    <v>Aguanil</v>
    <v>11353</v>
    <v>93</v>
    <v>Aguanil</v>
    <v>mdp/vdpid/6412841398508191745</v>
  </rv>
  <rv s="0">
    <v>536870912</v>
    <v>Águas Formosas</v>
    <v>1d5e2d2e-d56c-641f-ba79-1a90a0cba1d4</v>
    <v>en-US</v>
    <v>Map</v>
  </rv>
  <rv s="1">
    <fb>817.72699999999998</fb>
    <v>8</v>
  </rv>
  <rv s="2">
    <v>1240</v>
    <v>6</v>
    <v>2798</v>
    <v>7</v>
    <v>0</v>
    <v>Image of Águas Formosas</v>
  </rv>
  <rv s="1">
    <fb>-17.081944444444002</fb>
    <v>9</v>
  </rv>
  <rv s="4">
    <v>https://www.bing.com/search?q=%c3%a1guas+formosas+brazil&amp;form=skydnc</v>
    <v>Learn more on Bing</v>
  </rv>
  <rv s="1">
    <fb>18448</fb>
    <v>8</v>
  </rv>
  <rv s="9">
    <v>#VALUE!</v>
    <v>en-US</v>
    <v>1d5e2d2e-d56c-641f-ba79-1a90a0cba1d4</v>
    <v>536870912</v>
    <v>1</v>
    <v>2799</v>
    <v>72</v>
    <v>Águas Formosas</v>
    <v>4</v>
    <v>5</v>
    <v>Map</v>
    <v>6</v>
    <v>7</v>
    <v>72</v>
    <v>11356</v>
    <v>3</v>
    <v>Águas Formosas is a Brazilian municipality located in the north-east of the state of Minas Gerais. Its population as of 2020 was 19,247 living in a total area of 817 km². The city belongs to the statistical mesoregion of Vale do Mucuri and to ...</v>
    <v>11357</v>
    <v>11358</v>
    <v>11359</v>
    <v>7359</v>
    <v>Águas Formosas</v>
    <v>11360</v>
    <v>93</v>
    <v>Águas Formosas</v>
    <v>mdp/vdpid/6508316086822240257</v>
  </rv>
  <rv s="0">
    <v>536870912</v>
    <v>Águas Vermelhas</v>
    <v>87799772-ab00-e12c-b9ae-e3375e06349a</v>
    <v>en-US</v>
    <v>Map</v>
  </rv>
  <rv s="1">
    <fb>1257.6010000000001</fb>
    <v>8</v>
  </rv>
  <rv s="2">
    <v>1241</v>
    <v>6</v>
    <v>2800</v>
    <v>7</v>
    <v>0</v>
    <v>Image of Águas Vermelhas</v>
  </rv>
  <rv s="1">
    <fb>-15.746944444444001</fb>
    <v>9</v>
  </rv>
  <rv s="0">
    <v>805306368</v>
    <v>Nilson Francisco Campos (Mayor)</v>
    <v>4db4e63b-85d0-44e1-7302-a8c1e30f8bf8</v>
    <v>en-US</v>
    <v>Generic</v>
  </rv>
  <rv s="3">
    <v>331</v>
  </rv>
  <rv s="4">
    <v>https://www.bing.com/search?q=%c3%a1guas+vermelhas+brazil&amp;form=skydnc</v>
    <v>Learn more on Bing</v>
  </rv>
  <rv s="1">
    <fb>-41.46</fb>
    <v>9</v>
  </rv>
  <rv s="1">
    <fb>14037</fb>
    <v>8</v>
  </rv>
  <rv s="5">
    <v>#VALUE!</v>
    <v>en-US</v>
    <v>87799772-ab00-e12c-b9ae-e3375e06349a</v>
    <v>536870912</v>
    <v>1</v>
    <v>2801</v>
    <v>2</v>
    <v>Águas Vermelhas</v>
    <v>4</v>
    <v>5</v>
    <v>Map</v>
    <v>6</v>
    <v>7</v>
    <v>72</v>
    <v>11363</v>
    <v>3</v>
    <v>Águas Vermelhas is a city in the northeast of the Brazilian state of Minas Gerais. In 2020 its population was estimated to be 13,599 in a total area of 1,258 km². The city belongs to the mesoregion of Jequitinhonha and to the microregion of ...</v>
    <v>11364</v>
    <v>11365</v>
    <v>11367</v>
    <v>11368</v>
    <v>11369</v>
    <v>Águas Vermelhas</v>
    <v>11370</v>
    <v>93</v>
    <v>Águas Vermelhas</v>
    <v>mdp/vdpid/6505208925363634177</v>
  </rv>
  <rv s="0">
    <v>536870912</v>
    <v>Aimorés</v>
    <v>31a4e9b7-a57d-209f-1633-1396f0149612</v>
    <v>en-US</v>
    <v>Map</v>
  </rv>
  <rv s="1">
    <fb>1348.7750000000001</fb>
    <v>8</v>
  </rv>
  <rv s="2">
    <v>1242</v>
    <v>6</v>
    <v>2802</v>
    <v>7</v>
    <v>0</v>
    <v>Image of Aimorés</v>
  </rv>
  <rv s="1">
    <fb>-19.495833333333</fb>
    <v>9</v>
  </rv>
  <rv s="4">
    <v>https://www.bing.com/search?q=aimor%c3%a9s+brazil&amp;form=skydnc</v>
    <v>Learn more on Bing</v>
  </rv>
  <rv s="1">
    <fb>-41.063888888888997</fb>
    <v>9</v>
  </rv>
  <rv s="1">
    <fb>25141</fb>
    <v>8</v>
  </rv>
  <rv s="9">
    <v>#VALUE!</v>
    <v>en-US</v>
    <v>31a4e9b7-a57d-209f-1633-1396f0149612</v>
    <v>536870912</v>
    <v>1</v>
    <v>2803</v>
    <v>72</v>
    <v>Aimorés</v>
    <v>4</v>
    <v>5</v>
    <v>Map</v>
    <v>6</v>
    <v>57</v>
    <v>72</v>
    <v>11373</v>
    <v>3</v>
    <v>Aimorés is a municipality founded on 18 September 1925 in the countryside of Minas Gerais in the Rio Doce Valley, 440 km east to the state capital, Belo Horizonte. It has 1 348.913 km² of area, with 8.2 km² being in the urban perimeter. Its ...</v>
    <v>11374</v>
    <v>11375</v>
    <v>11376</v>
    <v>11377</v>
    <v>Aimorés</v>
    <v>11378</v>
    <v>93</v>
    <v>Aimorés</v>
    <v>mdp/vdpid/6508679470616936449</v>
  </rv>
  <rv s="0">
    <v>536870912</v>
    <v>Aiuruoca</v>
    <v>81392455-bae4-9346-3629-f18a55b02cdd</v>
    <v>en-US</v>
    <v>Map</v>
  </rv>
  <rv s="1">
    <fb>650.06899999999996</fb>
    <v>8</v>
  </rv>
  <rv s="2">
    <v>1243</v>
    <v>6</v>
    <v>2804</v>
    <v>7</v>
    <v>0</v>
    <v>Image of Aiuruoca</v>
  </rv>
  <rv s="1">
    <fb>-21.975833333333</fb>
    <v>9</v>
  </rv>
  <rv s="0">
    <v>805306368</v>
    <v>Erlisson Vitor Lopes (Mayor)</v>
    <v>516fd8ec-b886-27c5-9460-1dd15da32bb7</v>
    <v>en-US</v>
    <v>Generic</v>
  </rv>
  <rv s="3">
    <v>332</v>
  </rv>
  <rv s="4">
    <v>https://www.bing.com/search?q=aiuruoca+brazil&amp;form=skydnc</v>
    <v>Learn more on Bing</v>
  </rv>
  <rv s="1">
    <fb>-44.602777777778002</fb>
    <v>9</v>
  </rv>
  <rv s="1">
    <fb>6233</fb>
    <v>8</v>
  </rv>
  <rv s="8">
    <v>#VALUE!</v>
    <v>en-US</v>
    <v>81392455-bae4-9346-3629-f18a55b02cdd</v>
    <v>536870912</v>
    <v>1</v>
    <v>2805</v>
    <v>67</v>
    <v>Aiuruoca</v>
    <v>4</v>
    <v>5</v>
    <v>Map</v>
    <v>6</v>
    <v>7</v>
    <v>72</v>
    <v>11381</v>
    <v>3</v>
    <v>Aiuruoca is a city in the Brazilian state of Minas Gerais. In 2020 its population was estimated to be 5,976. Aiuruoca was founded in 1706. In the 1920s, Danish immigrants in rural parts of Aiuruoca laid the foundation for the production of the ...</v>
    <v>11382</v>
    <v>11383</v>
    <v>11385</v>
    <v>11386</v>
    <v>11387</v>
    <v>Aiuruoca</v>
    <v>11388</v>
    <v>Aiuruoca</v>
    <v>mdp/vdpid/6509192562274729985</v>
  </rv>
  <rv s="0">
    <v>536870912</v>
    <v>Alagoa, Minas Gerais</v>
    <v>e6b66ea6-a930-08ce-1396-d0802ce79ca4</v>
    <v>en-US</v>
    <v>Map</v>
  </rv>
  <rv s="1">
    <fb>161.55500000000001</fb>
    <v>8</v>
  </rv>
  <rv s="2">
    <v>1244</v>
    <v>6</v>
    <v>2806</v>
    <v>7</v>
    <v>0</v>
    <v>Image of Alagoa, Minas Gerais</v>
  </rv>
  <rv s="1">
    <fb>-22.170833333333</fb>
    <v>9</v>
  </rv>
  <rv s="4">
    <v>https://www.bing.com/search?q=alagoa+brazil&amp;form=skydnc</v>
    <v>Learn more on Bing</v>
  </rv>
  <rv s="1">
    <fb>-44.641944444444</fb>
    <v>9</v>
  </rv>
  <rv s="1">
    <fb>2749</fb>
    <v>8</v>
  </rv>
  <rv s="9">
    <v>#VALUE!</v>
    <v>en-US</v>
    <v>e6b66ea6-a930-08ce-1396-d0802ce79ca4</v>
    <v>536870912</v>
    <v>1</v>
    <v>2807</v>
    <v>72</v>
    <v>Alagoa, Minas Gerais</v>
    <v>4</v>
    <v>5</v>
    <v>Map</v>
    <v>6</v>
    <v>7</v>
    <v>72</v>
    <v>11391</v>
    <v>3</v>
    <v>Alagoa is a city in the Brazilian state of Minas Gerais. In 2020 its population was estimated to be 2,665. Alagoa was founded on 28 December 1962. Turned into a municipality in 1962, the village of Alagoa was born by the Bandeirantes in the 18th ...</v>
    <v>11392</v>
    <v>11393</v>
    <v>11394</v>
    <v>11395</v>
    <v>Alagoa, Minas Gerais</v>
    <v>11396</v>
    <v>93</v>
    <v>Alagoa, Minas Gerais</v>
    <v>mdp/vdpid/6509206004029194241</v>
  </rv>
  <rv s="0">
    <v>536870912</v>
    <v>Albertina, Minas Gerais</v>
    <v>28d9f9ad-a5da-c096-f1a7-4854a1d9c951</v>
    <v>en-US</v>
    <v>Map</v>
  </rv>
  <rv s="1">
    <fb>57.616999999999997</fb>
    <v>8</v>
  </rv>
  <rv s="2">
    <v>1245</v>
    <v>6</v>
    <v>2808</v>
    <v>7</v>
    <v>0</v>
    <v>Image of Albertina, Minas Gerais</v>
  </rv>
  <rv s="1">
    <fb>-22.200833333333001</fb>
    <v>9</v>
  </rv>
  <rv s="4">
    <v>https://www.bing.com/search?q=albertina+brazil&amp;form=skydnc</v>
    <v>Learn more on Bing</v>
  </rv>
  <rv s="1">
    <fb>-46.615833333333001</fb>
    <v>9</v>
  </rv>
  <rv s="1">
    <fb>3007</fb>
    <v>8</v>
  </rv>
  <rv s="12">
    <v>#VALUE!</v>
    <v>en-US</v>
    <v>28d9f9ad-a5da-c096-f1a7-4854a1d9c951</v>
    <v>536870912</v>
    <v>1</v>
    <v>2809</v>
    <v>120</v>
    <v>Albertina, Minas Gerais</v>
    <v>4</v>
    <v>5</v>
    <v>Map</v>
    <v>6</v>
    <v>2810</v>
    <v>72</v>
    <v>11399</v>
    <v>3</v>
    <v>Albertina is a city in the Brazilian state of Minas Gerais. In 2020 its population was estimated to be 3,011.</v>
    <v>11400</v>
    <v>11401</v>
    <v>11402</v>
    <v>11403</v>
    <v>Albertina, Minas Gerais</v>
    <v>11404</v>
    <v>Albertina, Minas Gerais</v>
    <v>mdp/vdpid/6412978774882648065</v>
  </rv>
  <rv s="0">
    <v>536870912</v>
    <v>Além Paraíba</v>
    <v>5e709aa2-3271-b6d0-1650-a63285a3f72f</v>
    <v>en-US</v>
    <v>Map</v>
  </rv>
  <rv s="1">
    <fb>511.19900000000001</fb>
    <v>8</v>
  </rv>
  <rv s="2">
    <v>1246</v>
    <v>6</v>
    <v>2811</v>
    <v>7</v>
    <v>0</v>
    <v>Image of Além Paraíba</v>
  </rv>
  <rv s="1">
    <fb>-21.887777777777998</fb>
    <v>9</v>
  </rv>
  <rv s="0">
    <v>805306368</v>
    <v>Sérgio Antônio Ribeiro Ferreira (Mayor)</v>
    <v>1c5ccd18-5bc7-cfe1-8188-264b70f7f529</v>
    <v>en-US</v>
    <v>Generic</v>
  </rv>
  <rv s="3">
    <v>333</v>
  </rv>
  <rv s="4">
    <v>https://www.bing.com/search?q=al%c3%a9m+para%c3%adba+brazil&amp;form=skydnc</v>
    <v>Learn more on Bing</v>
  </rv>
  <rv s="1">
    <fb>-42.703888888888997</fb>
    <v>9</v>
  </rv>
  <rv s="1">
    <fb>30717</fb>
    <v>8</v>
  </rv>
  <rv s="8">
    <v>#VALUE!</v>
    <v>en-US</v>
    <v>5e709aa2-3271-b6d0-1650-a63285a3f72f</v>
    <v>536870912</v>
    <v>1</v>
    <v>2812</v>
    <v>67</v>
    <v>Além Paraíba</v>
    <v>4</v>
    <v>5</v>
    <v>Map</v>
    <v>6</v>
    <v>7</v>
    <v>72</v>
    <v>11407</v>
    <v>3</v>
    <v>Além Paraíba is a city in the southeastern Zona da Mata region of Minas Gerais, Brazil. The name indicates its position on the far bank of the Rio Paraíba do Sul. It was known as São José d'Além Parahyba until 1923.</v>
    <v>11408</v>
    <v>11409</v>
    <v>11411</v>
    <v>11412</v>
    <v>11413</v>
    <v>Além Paraíba</v>
    <v>11414</v>
    <v>Além Paraíba</v>
    <v>mdp/vdpid/6509357729771945985</v>
  </rv>
  <rv s="0">
    <v>536870912</v>
    <v>Alfenas</v>
    <v>aee3219c-16b7-e84a-1fb9-c99bc716f956</v>
    <v>en-US</v>
    <v>Map</v>
  </rv>
  <rv s="1">
    <fb>850.44600000000003</fb>
    <v>8</v>
  </rv>
  <rv s="2">
    <v>1247</v>
    <v>6</v>
    <v>2813</v>
    <v>7</v>
    <v>0</v>
    <v>Image of Alfenas</v>
  </rv>
  <rv s="1">
    <fb>-21.428888888888999</fb>
    <v>9</v>
  </rv>
  <rv s="4">
    <v>https://www.bing.com/search?q=alfenas+brazil&amp;form=skydnc</v>
    <v>Learn more on Bing</v>
  </rv>
  <rv s="1">
    <fb>-45.946944444444</fb>
    <v>9</v>
  </rv>
  <rv s="1">
    <fb>78970</fb>
    <v>8</v>
  </rv>
  <rv s="12">
    <v>#VALUE!</v>
    <v>en-US</v>
    <v>aee3219c-16b7-e84a-1fb9-c99bc716f956</v>
    <v>536870912</v>
    <v>1</v>
    <v>2814</v>
    <v>120</v>
    <v>Alfenas</v>
    <v>4</v>
    <v>5</v>
    <v>Map</v>
    <v>6</v>
    <v>7</v>
    <v>72</v>
    <v>11417</v>
    <v>3</v>
    <v>Alfenas is a municipality in the southern part of the Brazilian state of Minas Gerais. In 2020 its population was 80,494 and the area of the municipality is 849 km². The elevation is 888m. It is served by highways MG 179, BR 491 and BR 369. The ...</v>
    <v>11418</v>
    <v>11419</v>
    <v>11420</v>
    <v>11421</v>
    <v>Alfenas</v>
    <v>11422</v>
    <v>Alfenas</v>
    <v>mdp/vdpid/6413000108035538945</v>
  </rv>
  <rv s="0">
    <v>536870912</v>
    <v>Alfredo Vasconcelos</v>
    <v>17f4cd07-772d-b252-26dc-9d002c4b04ae</v>
    <v>en-US</v>
    <v>Map</v>
  </rv>
  <rv s="1">
    <fb>126.913</fb>
    <v>8</v>
  </rv>
  <rv s="2">
    <v>1248</v>
    <v>6</v>
    <v>2815</v>
    <v>7</v>
    <v>0</v>
    <v>Image of Alfredo Vasconcelos</v>
  </rv>
  <rv s="1">
    <fb>-21.145</fb>
    <v>9</v>
  </rv>
  <rv s="4">
    <v>https://www.bing.com/search?q=alfredo+vasconcelos+brazil&amp;form=skydnc</v>
    <v>Learn more on Bing</v>
  </rv>
  <rv s="1">
    <fb>-43.776944444443998</fb>
    <v>9</v>
  </rv>
  <rv s="1">
    <fb>6931</fb>
    <v>8</v>
  </rv>
  <rv s="9">
    <v>#VALUE!</v>
    <v>en-US</v>
    <v>17f4cd07-772d-b252-26dc-9d002c4b04ae</v>
    <v>536870912</v>
    <v>1</v>
    <v>2816</v>
    <v>72</v>
    <v>Alfredo Vasconcelos</v>
    <v>4</v>
    <v>5</v>
    <v>Map</v>
    <v>6</v>
    <v>7</v>
    <v>72</v>
    <v>11425</v>
    <v>3</v>
    <v>Alfredo Vasconcelos is a city in the south of the Brazilian state of Minas Gerais. In 2020 its population was estimated to be 6,981 in a total area of 130.8 km². It belongs to the Barbacena IBGE statistical microregion. It lies just north of ...</v>
    <v>11426</v>
    <v>11427</v>
    <v>11428</v>
    <v>11429</v>
    <v>Alfredo Vasconcelos</v>
    <v>11430</v>
    <v>93</v>
    <v>Alfredo Vasconcelos</v>
    <v>mdp/vdpid/6509155321032736769</v>
  </rv>
  <rv s="0">
    <v>536870912</v>
    <v>Almenara, Minas Gerais</v>
    <v>8f14cbaf-8713-22b2-90c7-6f7f9cfb9840</v>
    <v>en-US</v>
    <v>Map</v>
  </rv>
  <rv s="1">
    <fb>2300.797</fb>
    <v>8</v>
  </rv>
  <rv s="2">
    <v>1249</v>
    <v>6</v>
    <v>2817</v>
    <v>7</v>
    <v>0</v>
    <v>Image of Almenara, Minas Gerais</v>
  </rv>
  <rv s="1">
    <fb>-16.183333333333</fb>
    <v>9</v>
  </rv>
  <rv s="0">
    <v>805306368</v>
    <v>Ademir Gobira (Mayor)</v>
    <v>0c0de081-8258-1b56-2831-783955279bf7</v>
    <v>en-US</v>
    <v>Generic</v>
  </rv>
  <rv s="3">
    <v>334</v>
  </rv>
  <rv s="4">
    <v>https://www.bing.com/search?q=almenara+brazil&amp;form=skydnc</v>
    <v>Learn more on Bing</v>
  </rv>
  <rv s="1">
    <fb>-40.700000000000003</fb>
    <v>9</v>
  </rv>
  <rv s="1">
    <fb>40364</fb>
    <v>8</v>
  </rv>
  <rv s="8">
    <v>#VALUE!</v>
    <v>en-US</v>
    <v>8f14cbaf-8713-22b2-90c7-6f7f9cfb9840</v>
    <v>536870912</v>
    <v>1</v>
    <v>2818</v>
    <v>67</v>
    <v>Almenara, Minas Gerais</v>
    <v>4</v>
    <v>5</v>
    <v>Map</v>
    <v>6</v>
    <v>7</v>
    <v>72</v>
    <v>11433</v>
    <v>3</v>
    <v>Almenara, is a municipality in the northeast of the Brazilian state of Minas Gerais. Situated on the Jequitinhonha River it is the largest city in that river valley. Its 2020 population was estimated at 42,143 and the municipal area was 2,301 km².</v>
    <v>11434</v>
    <v>11435</v>
    <v>11437</v>
    <v>11438</v>
    <v>11439</v>
    <v>Almenara, Minas Gerais</v>
    <v>11440</v>
    <v>Almenara, Minas Gerais</v>
    <v>mdp/vdpid/6505382267811004417</v>
  </rv>
  <rv s="0">
    <v>536870912</v>
    <v>Alpercata</v>
    <v>86873092-7d6a-09f1-a82d-607f93de4f4a</v>
    <v>en-US</v>
    <v>Map</v>
  </rv>
  <rv s="1">
    <fb>167.34899999999999</fb>
    <v>8</v>
  </rv>
  <rv s="2">
    <v>1250</v>
    <v>6</v>
    <v>2819</v>
    <v>7</v>
    <v>0</v>
    <v>Image of Alpercata</v>
  </rv>
  <rv s="1">
    <fb>-18.973888888889</fb>
    <v>9</v>
  </rv>
  <rv s="4">
    <v>https://www.bing.com/search?q=alpercata+brazil&amp;form=skydnc</v>
    <v>Learn more on Bing</v>
  </rv>
  <rv s="1">
    <fb>-41.97</fb>
    <v>9</v>
  </rv>
  <rv s="1">
    <fb>7436</fb>
    <v>8</v>
  </rv>
  <rv s="12">
    <v>#VALUE!</v>
    <v>en-US</v>
    <v>86873092-7d6a-09f1-a82d-607f93de4f4a</v>
    <v>536870912</v>
    <v>1</v>
    <v>2820</v>
    <v>120</v>
    <v>Alpercata</v>
    <v>4</v>
    <v>5</v>
    <v>Map</v>
    <v>6</v>
    <v>57</v>
    <v>72</v>
    <v>11443</v>
    <v>3</v>
    <v>Alpercata is a Brazilian municipality located in the northeast of the state of Minas Gerais. Its population as of 2020 was 7,436 people living in a total area of 167 km². The city belongs to the meso-region of Vale do Rio Doce and to the ...</v>
    <v>11444</v>
    <v>11445</v>
    <v>11446</v>
    <v>11447</v>
    <v>Alpercata</v>
    <v>11448</v>
    <v>Alpercata</v>
    <v>mdp/vdpid/6508571848534392833</v>
  </rv>
  <rv s="0">
    <v>536870912</v>
    <v>Alpinópolis</v>
    <v>605ebfe3-eea6-e48e-fa19-122337dae4a5</v>
    <v>en-US</v>
    <v>Map</v>
  </rv>
  <rv s="1">
    <fb>458.976</fb>
    <v>8</v>
  </rv>
  <rv s="2">
    <v>1251</v>
    <v>6</v>
    <v>2821</v>
    <v>7</v>
    <v>0</v>
    <v>Image of Alpinópolis</v>
  </rv>
  <rv s="1">
    <fb>-20.863888888889001</fb>
    <v>9</v>
  </rv>
  <rv s="4">
    <v>https://www.bing.com/search?q=alpin%c3%b3polis+brazil&amp;form=skydnc</v>
    <v>Learn more on Bing</v>
  </rv>
  <rv s="1">
    <fb>-46.387777777777998</fb>
    <v>9</v>
  </rv>
  <rv s="1">
    <fb>19958</fb>
    <v>8</v>
  </rv>
  <rv s="12">
    <v>#VALUE!</v>
    <v>en-US</v>
    <v>605ebfe3-eea6-e48e-fa19-122337dae4a5</v>
    <v>536870912</v>
    <v>1</v>
    <v>2822</v>
    <v>120</v>
    <v>Alpinópolis</v>
    <v>4</v>
    <v>5</v>
    <v>Map</v>
    <v>6</v>
    <v>57</v>
    <v>72</v>
    <v>11451</v>
    <v>3</v>
    <v>Alpinópolis is a Brazilian municipality located in the southwest of the state of Minas Gerais. As of 2020, its population was 19,958 people and its area was of 458 km². The city is located in the micro-region of Passos. It became a municipality ...</v>
    <v>11452</v>
    <v>11453</v>
    <v>11454</v>
    <v>11455</v>
    <v>Alpinópolis</v>
    <v>11456</v>
    <v>Alpinópolis</v>
    <v>mdp/vdpid/6412792813569703937</v>
  </rv>
  <rv s="0">
    <v>536870912</v>
    <v>Alterosa</v>
    <v>e8bef3e5-4a40-24df-04bd-e488c5762ddc</v>
    <v>en-US</v>
    <v>Map</v>
  </rv>
  <rv s="1">
    <fb>366.101</fb>
    <v>8</v>
  </rv>
  <rv s="2">
    <v>1252</v>
    <v>6</v>
    <v>2823</v>
    <v>7</v>
    <v>0</v>
    <v>Image of Alterosa</v>
  </rv>
  <rv s="1">
    <fb>-21.248888888888999</fb>
    <v>9</v>
  </rv>
  <rv s="0">
    <v>805306368</v>
    <v>Hermes de Souza Silva (Mayor)</v>
    <v>da2912aa-3331-c9a3-f78f-b955e738c04e</v>
    <v>en-US</v>
    <v>Generic</v>
  </rv>
  <rv s="3">
    <v>335</v>
  </rv>
  <rv s="4">
    <v>https://www.bing.com/search?q=alterosa+brazil&amp;form=skydnc</v>
    <v>Learn more on Bing</v>
  </rv>
  <rv s="1">
    <fb>-46.142777777778001</fb>
    <v>9</v>
  </rv>
  <rv s="8">
    <v>#VALUE!</v>
    <v>en-US</v>
    <v>e8bef3e5-4a40-24df-04bd-e488c5762ddc</v>
    <v>536870912</v>
    <v>1</v>
    <v>2824</v>
    <v>67</v>
    <v>Alterosa</v>
    <v>4</v>
    <v>5</v>
    <v>Map</v>
    <v>6</v>
    <v>7</v>
    <v>72</v>
    <v>11459</v>
    <v>3</v>
    <v>Alterosa is a Brazilian municipality in the South of the state of Minas Gerais. According to latest data from IBGE, its population is estimated to be 14,517. The inhabitants of the city usually travel to the nearest city, Alfenas, when they are ...</v>
    <v>11460</v>
    <v>11461</v>
    <v>11463</v>
    <v>11464</v>
    <v>11465</v>
    <v>Alterosa</v>
    <v>6819</v>
    <v>Alterosa</v>
    <v>mdp/vdpid/6412995055291727873</v>
  </rv>
  <rv s="0">
    <v>536870912</v>
    <v>Alto Caparaó</v>
    <v>19587420-dfd0-7d87-7fb6-342d7768bfc0</v>
    <v>en-US</v>
    <v>Map</v>
  </rv>
  <rv s="1">
    <fb>104.571</fb>
    <v>8</v>
  </rv>
  <rv s="2">
    <v>1253</v>
    <v>6</v>
    <v>2825</v>
    <v>7</v>
    <v>0</v>
    <v>Image of Alto Caparaó</v>
  </rv>
  <rv s="1">
    <fb>-20.433888888889001</fb>
    <v>9</v>
  </rv>
  <rv s="4">
    <v>https://www.bing.com/search?q=alto+capara%c3%b3+brazil&amp;form=skydnc</v>
    <v>Learn more on Bing</v>
  </rv>
  <rv s="1">
    <fb>-41.867777777778002</fb>
    <v>9</v>
  </rv>
  <rv s="1">
    <fb>5795</fb>
    <v>8</v>
  </rv>
  <rv s="12">
    <v>#VALUE!</v>
    <v>en-US</v>
    <v>19587420-dfd0-7d87-7fb6-342d7768bfc0</v>
    <v>536870912</v>
    <v>1</v>
    <v>2826</v>
    <v>120</v>
    <v>Alto Caparaó</v>
    <v>4</v>
    <v>5</v>
    <v>Map</v>
    <v>6</v>
    <v>7</v>
    <v>72</v>
    <v>11468</v>
    <v>3</v>
    <v>Alto Caparaó is a Brazilian municipality in the state of Minas Gerais. The city belongs to the mesoregion of Zona da Mata and to the microregion of Manhuaçu. As of 2020 its population is estimated to be 5,894.</v>
    <v>11469</v>
    <v>11470</v>
    <v>11471</v>
    <v>11472</v>
    <v>Alto Caparaó</v>
    <v>11473</v>
    <v>Alto Caparaó</v>
    <v>mdp/vdpid/6509464726534094849</v>
  </rv>
  <rv s="0">
    <v>536870912</v>
    <v>Alto Jequitibá</v>
    <v>2bb219ba-1666-22f6-35a5-693f5c15b848</v>
    <v>en-US</v>
    <v>Map</v>
  </rv>
  <rv s="1">
    <fb>152.73699999999999</fb>
    <v>8</v>
  </rv>
  <rv s="2">
    <v>1254</v>
    <v>6</v>
    <v>2827</v>
    <v>7</v>
    <v>0</v>
    <v>Image of Alto Jequitibá</v>
  </rv>
  <rv s="1">
    <fb>-20.420833333333</fb>
    <v>9</v>
  </rv>
  <rv s="4">
    <v>https://www.bing.com/search?q=alto+jequitib%c3%a1+brazil&amp;form=skydnc</v>
    <v>Learn more on Bing</v>
  </rv>
  <rv s="1">
    <fb>-41.958611111110997</fb>
    <v>9</v>
  </rv>
  <rv s="1">
    <fb>8301</fb>
    <v>8</v>
  </rv>
  <rv s="12">
    <v>#VALUE!</v>
    <v>en-US</v>
    <v>2bb219ba-1666-22f6-35a5-693f5c15b848</v>
    <v>536870912</v>
    <v>1</v>
    <v>2828</v>
    <v>120</v>
    <v>Alto Jequitibá</v>
    <v>4</v>
    <v>5</v>
    <v>Map</v>
    <v>6</v>
    <v>57</v>
    <v>72</v>
    <v>11476</v>
    <v>3</v>
    <v>Alto Jequitibá is a Brazilian municipality in the state of Minas Gerais. It belongs to the mesoregion of Zona da Mata and to the microregion of Manhuaçu. The municipality has a population of 8,301 and its area is 152 km².</v>
    <v>11477</v>
    <v>11478</v>
    <v>11479</v>
    <v>11480</v>
    <v>Alto Jequitibá</v>
    <v>11481</v>
    <v>Alto Jequitibá</v>
    <v>mdp/vdpid/6509463626535927809</v>
  </rv>
  <rv s="0">
    <v>536870912</v>
    <v>Alto Rio Doce</v>
    <v>a1ff2612-fcba-b0a0-024b-18ebaddb0d5b</v>
    <v>en-US</v>
    <v>Map</v>
  </rv>
  <rv s="1">
    <fb>518.053</fb>
    <v>8</v>
  </rv>
  <rv s="2">
    <v>1255</v>
    <v>6</v>
    <v>2829</v>
    <v>7</v>
    <v>0</v>
    <v>Image of Alto Rio Doce</v>
  </rv>
  <rv s="1">
    <fb>-21.025833333333001</fb>
    <v>9</v>
  </rv>
  <rv s="4">
    <v>https://www.bing.com/search?q=alto+rio+doce+brazil&amp;form=skydnc</v>
    <v>Learn more on Bing</v>
  </rv>
  <rv s="1">
    <fb>-43.410833333333002</fb>
    <v>9</v>
  </rv>
  <rv s="1">
    <fb>10891</fb>
    <v>8</v>
  </rv>
  <rv s="9">
    <v>#VALUE!</v>
    <v>en-US</v>
    <v>a1ff2612-fcba-b0a0-024b-18ebaddb0d5b</v>
    <v>536870912</v>
    <v>1</v>
    <v>2830</v>
    <v>72</v>
    <v>Alto Rio Doce</v>
    <v>4</v>
    <v>5</v>
    <v>Map</v>
    <v>6</v>
    <v>7</v>
    <v>72</v>
    <v>11484</v>
    <v>3</v>
    <v>Alto Rio Doce is a Brazilian municipality in the state of Minas Gerais. As of 2020 its population is estimated to be 10,859.</v>
    <v>11485</v>
    <v>11486</v>
    <v>11487</v>
    <v>11488</v>
    <v>Alto Rio Doce</v>
    <v>11489</v>
    <v>93</v>
    <v>Alto Rio Doce</v>
    <v>mdp/vdpid/6509063851282006017</v>
  </rv>
  <rv s="0">
    <v>536870912</v>
    <v>Alvarenga, Minas Gerais</v>
    <v>ddcedae8-8630-6868-0d4c-c433ace718c1</v>
    <v>en-US</v>
    <v>Map</v>
  </rv>
  <rv s="1">
    <fb>278.173</fb>
    <v>8</v>
  </rv>
  <rv s="2">
    <v>1256</v>
    <v>6</v>
    <v>2831</v>
    <v>7</v>
    <v>0</v>
    <v>Image of Alvarenga, Minas Gerais</v>
  </rv>
  <rv s="1">
    <fb>-19.416944444443999</fb>
    <v>9</v>
  </rv>
  <rv s="4">
    <v>https://www.bing.com/search?q=alvarenga+brazil&amp;form=skydnc</v>
    <v>Learn more on Bing</v>
  </rv>
  <rv s="1">
    <fb>-41.728888888889003</fb>
    <v>9</v>
  </rv>
  <rv s="1">
    <fb>3973</fb>
    <v>8</v>
  </rv>
  <rv s="12">
    <v>#VALUE!</v>
    <v>en-US</v>
    <v>ddcedae8-8630-6868-0d4c-c433ace718c1</v>
    <v>536870912</v>
    <v>1</v>
    <v>2832</v>
    <v>120</v>
    <v>Alvarenga, Minas Gerais</v>
    <v>4</v>
    <v>5</v>
    <v>Map</v>
    <v>6</v>
    <v>7</v>
    <v>72</v>
    <v>11492</v>
    <v>3</v>
    <v>Alvarenga is a Brazilian municipality in the state of Minas Gerais. As of 2020 its population is estimated to be 3,844.</v>
    <v>11493</v>
    <v>11494</v>
    <v>11495</v>
    <v>11496</v>
    <v>Alvarenga, Minas Gerais</v>
    <v>11497</v>
    <v>Alvarenga, Minas Gerais</v>
    <v>mdp/vdpid/6508646146418671617</v>
  </rv>
  <rv s="0">
    <v>536870912</v>
    <v>Alvinópolis</v>
    <v>1eb507d1-5fca-d325-8986-0f291bf47c58</v>
    <v>en-US</v>
    <v>Map</v>
  </rv>
  <rv s="1">
    <fb>599.34299999999996</fb>
    <v>8</v>
  </rv>
  <rv s="2">
    <v>1257</v>
    <v>6</v>
    <v>2833</v>
    <v>7</v>
    <v>0</v>
    <v>Image of Alvinópolis</v>
  </rv>
  <rv s="1">
    <fb>-20.106944444444</fb>
    <v>9</v>
  </rv>
  <rv s="4">
    <v>https://www.bing.com/search?q=alvin%c3%b3polis+brazil&amp;form=skydnc</v>
    <v>Learn more on Bing</v>
  </rv>
  <rv s="1">
    <fb>-43.048888888889003</fb>
    <v>9</v>
  </rv>
  <rv s="1">
    <fb>15059</fb>
    <v>8</v>
  </rv>
  <rv s="9">
    <v>#VALUE!</v>
    <v>en-US</v>
    <v>1eb507d1-5fca-d325-8986-0f291bf47c58</v>
    <v>536870912</v>
    <v>1</v>
    <v>2834</v>
    <v>72</v>
    <v>Alvinópolis</v>
    <v>4</v>
    <v>5</v>
    <v>Map</v>
    <v>6</v>
    <v>7</v>
    <v>72</v>
    <v>11500</v>
    <v>3</v>
    <v>Alvinópolis is a Brazilian municipality in the state of Minas Gerais. As of 2020 its population is estimated to be 15,169. The city belongs to the mesoregion Metropolitana de Belo Horizonte and to the microregion of Itabira.</v>
    <v>11501</v>
    <v>11502</v>
    <v>11503</v>
    <v>11504</v>
    <v>Alvinópolis</v>
    <v>11505</v>
    <v>93</v>
    <v>Alvinópolis</v>
    <v>mdp/vdpid/6508985647728951297</v>
  </rv>
  <rv s="0">
    <v>536870912</v>
    <v>Alvorada de Minas</v>
    <v>b656ad2b-0cc4-b0fa-21dd-9fffccb52704</v>
    <v>en-US</v>
    <v>Map</v>
  </rv>
  <rv s="1">
    <fb>374.91</fb>
    <v>8</v>
  </rv>
  <rv s="2">
    <v>1258</v>
    <v>6</v>
    <v>2835</v>
    <v>7</v>
    <v>0</v>
    <v>Image of Alvorada de Minas</v>
  </rv>
  <rv s="1">
    <fb>-18.735833333333002</fb>
    <v>9</v>
  </rv>
  <rv s="4">
    <v>https://www.bing.com/search?q=alvorada+de+minas+brazil&amp;form=skydnc</v>
    <v>Learn more on Bing</v>
  </rv>
  <rv s="1">
    <fb>-43.365000000000002</fb>
    <v>9</v>
  </rv>
  <rv s="1">
    <fb>4159</fb>
    <v>8</v>
  </rv>
  <rv s="12">
    <v>#VALUE!</v>
    <v>en-US</v>
    <v>b656ad2b-0cc4-b0fa-21dd-9fffccb52704</v>
    <v>536870912</v>
    <v>1</v>
    <v>2836</v>
    <v>120</v>
    <v>Alvorada de Minas</v>
    <v>4</v>
    <v>5</v>
    <v>Map</v>
    <v>6</v>
    <v>7</v>
    <v>72</v>
    <v>11508</v>
    <v>3</v>
    <v>Alvorada de Minas is a Brazilian municipality in the state of Minas Gerais. As of 2020 its population is estimated to be 3,605. The city belongs to the mesoregion Metropolitana de Belo Horizonte and to the microregion of Conceição do Mato Dentro.</v>
    <v>11509</v>
    <v>11510</v>
    <v>11511</v>
    <v>11512</v>
    <v>Alvorada de Minas</v>
    <v>11513</v>
    <v>Alvorada de Minas</v>
    <v>mdp/vdpid/6508151257671139329</v>
  </rv>
  <rv s="0">
    <v>536870912</v>
    <v>Amparo do Serra</v>
    <v>233ea4a7-f703-0bea-a536-ad8caa6a3056</v>
    <v>en-US</v>
    <v>Map</v>
  </rv>
  <rv s="1">
    <fb>145.81100000000001</fb>
    <v>8</v>
  </rv>
  <rv s="2">
    <v>1259</v>
    <v>6</v>
    <v>2837</v>
    <v>7</v>
    <v>0</v>
    <v>Image of Amparo do Serra</v>
  </rv>
  <rv s="1">
    <fb>-20.506944444443999</fb>
    <v>9</v>
  </rv>
  <rv s="4">
    <v>https://www.bing.com/search?q=amparo+do+serra+brazil&amp;form=skydnc</v>
    <v>Learn more on Bing</v>
  </rv>
  <rv s="1">
    <fb>-42.802777777777997</fb>
    <v>9</v>
  </rv>
  <rv s="1">
    <fb>4541</fb>
    <v>8</v>
  </rv>
  <rv s="9">
    <v>#VALUE!</v>
    <v>en-US</v>
    <v>233ea4a7-f703-0bea-a536-ad8caa6a3056</v>
    <v>536870912</v>
    <v>1</v>
    <v>2838</v>
    <v>72</v>
    <v>Amparo do Serra</v>
    <v>4</v>
    <v>5</v>
    <v>Map</v>
    <v>6</v>
    <v>7</v>
    <v>72</v>
    <v>11516</v>
    <v>3</v>
    <v>Amparo da Serra is a Brazilian municipality in the state of Minas Gerais. As of 2020 its population is estimated to be 4,678.</v>
    <v>11517</v>
    <v>11518</v>
    <v>11519</v>
    <v>11520</v>
    <v>Amparo do Serra</v>
    <v>11521</v>
    <v>93</v>
    <v>Amparo do Serra</v>
    <v>mdp/vdpid/6509075559111196673</v>
  </rv>
  <rv s="0">
    <v>536870912</v>
    <v>Andradas</v>
    <v>95ae0577-4728-4cbc-6a70-4a616dee09c8</v>
    <v>en-US</v>
    <v>Map</v>
  </rv>
  <rv s="1">
    <fb>467.40300000000002</fb>
    <v>8</v>
  </rv>
  <rv s="2">
    <v>1260</v>
    <v>6</v>
    <v>2839</v>
    <v>7</v>
    <v>0</v>
    <v>Image of Andradas</v>
  </rv>
  <rv s="1">
    <fb>-22.067777777778002</fb>
    <v>9</v>
  </rv>
  <rv s="4">
    <v>https://www.bing.com/search?q=andradas+brazil&amp;form=skydnc</v>
    <v>Learn more on Bing</v>
  </rv>
  <rv s="1">
    <fb>-46.568888888888999</fb>
    <v>9</v>
  </rv>
  <rv s="1">
    <fb>40548</fb>
    <v>8</v>
  </rv>
  <rv s="12">
    <v>#VALUE!</v>
    <v>en-US</v>
    <v>95ae0577-4728-4cbc-6a70-4a616dee09c8</v>
    <v>536870912</v>
    <v>1</v>
    <v>2840</v>
    <v>120</v>
    <v>Andradas</v>
    <v>4</v>
    <v>5</v>
    <v>Map</v>
    <v>6</v>
    <v>7</v>
    <v>72</v>
    <v>11524</v>
    <v>3</v>
    <v>Andradas is a Brazilian municipality in the state of Minas Gerais. As of 2020 its population is estimated to be 41,396. It is known as "Land of Wine", thanks to Italian immigrants who brought viticulture to the city. It is also known for extreme ...</v>
    <v>11525</v>
    <v>11526</v>
    <v>11527</v>
    <v>11528</v>
    <v>Andradas</v>
    <v>11529</v>
    <v>Andradas</v>
    <v>mdp/vdpid/6412966469918785537</v>
  </rv>
  <rv s="0">
    <v>536870912</v>
    <v>Andrelândia</v>
    <v>34ba038d-5c5a-b391-29fb-24e1af700017</v>
    <v>en-US</v>
    <v>Map</v>
  </rv>
  <rv s="1">
    <fb>1004.5359999999999</fb>
    <v>8</v>
  </rv>
  <rv s="2">
    <v>1261</v>
    <v>6</v>
    <v>2841</v>
    <v>7</v>
    <v>0</v>
    <v>Image of Andrelândia</v>
  </rv>
  <rv s="1">
    <fb>-21.74</fb>
    <v>9</v>
  </rv>
  <rv s="0">
    <v>805306368</v>
    <v>Francisco Carlos Rivelli (Mayor)</v>
    <v>b28651ac-703b-75d6-e941-b059be3a0322</v>
    <v>en-US</v>
    <v>Generic</v>
  </rv>
  <rv s="3">
    <v>336</v>
  </rv>
  <rv s="4">
    <v>https://www.bing.com/search?q=andrel%c3%a2ndia+brazil&amp;form=skydnc</v>
    <v>Learn more on Bing</v>
  </rv>
  <rv s="1">
    <fb>-44.308888888889001</fb>
    <v>9</v>
  </rv>
  <rv s="1">
    <fb>11927</fb>
    <v>8</v>
  </rv>
  <rv s="8">
    <v>#VALUE!</v>
    <v>en-US</v>
    <v>34ba038d-5c5a-b391-29fb-24e1af700017</v>
    <v>536870912</v>
    <v>1</v>
    <v>2842</v>
    <v>67</v>
    <v>Andrelândia</v>
    <v>4</v>
    <v>5</v>
    <v>Map</v>
    <v>6</v>
    <v>7</v>
    <v>72</v>
    <v>11532</v>
    <v>3</v>
    <v>Andrelândia is a Brazilian municipality in the state of Minas Gerais that is located in the Mesoregion of South and Southwest of Minas and hosts the Microregion of Andrelândia. It is 300 km away from the state capital, Belo Horizonte and ...</v>
    <v>11533</v>
    <v>11534</v>
    <v>11536</v>
    <v>11537</v>
    <v>11538</v>
    <v>Andrelândia</v>
    <v>11539</v>
    <v>Andrelândia</v>
    <v>mdp/vdpid/6509143737640157185</v>
  </rv>
  <rv s="0">
    <v>536870912</v>
    <v>Angelândia</v>
    <v>c82c6907-1f58-30b5-84c9-6fd8ee34ff6c</v>
    <v>en-US</v>
    <v>Map</v>
  </rv>
  <rv s="1">
    <fb>184.88200000000001</fb>
    <v>8</v>
  </rv>
  <rv s="2">
    <v>1262</v>
    <v>6</v>
    <v>2843</v>
    <v>7</v>
    <v>0</v>
    <v>Image of Angelândia</v>
  </rv>
  <rv s="1">
    <fb>-17.73</fb>
    <v>9</v>
  </rv>
  <rv s="4">
    <v>https://www.bing.com/search?q=angel%c3%a2ndia+brazil&amp;form=skydnc</v>
    <v>Learn more on Bing</v>
  </rv>
  <rv s="1">
    <fb>-42.265000000000001</fb>
    <v>9</v>
  </rv>
  <rv s="1">
    <fb>8557</fb>
    <v>8</v>
  </rv>
  <rv s="12">
    <v>#VALUE!</v>
    <v>en-US</v>
    <v>c82c6907-1f58-30b5-84c9-6fd8ee34ff6c</v>
    <v>536870912</v>
    <v>1</v>
    <v>2844</v>
    <v>120</v>
    <v>Angelândia</v>
    <v>4</v>
    <v>5</v>
    <v>Map</v>
    <v>6</v>
    <v>57</v>
    <v>72</v>
    <v>11542</v>
    <v>3</v>
    <v>Angelândia is a municipality in the northeast of the Brazilian state of Minas Gerais. As of 2020 the population was 8,557 in a total area of 185 km². The elevation is 891 meters. It is part of the IBGE statistical meso-region of Jequitinhonha ...</v>
    <v>11543</v>
    <v>11544</v>
    <v>11545</v>
    <v>11546</v>
    <v>Angelândia</v>
    <v>11547</v>
    <v>Angelândia</v>
    <v>mdp/vdpid/6507963858198462465</v>
  </rv>
  <rv s="0">
    <v>536870912</v>
    <v>Antônio Carlos, Minas Gerais</v>
    <v>9e5e27c3-3280-3aff-a51e-feb9670624ae</v>
    <v>en-US</v>
    <v>Map</v>
  </rv>
  <rv s="1">
    <fb>525.02499999999998</fb>
    <v>8</v>
  </rv>
  <rv s="2">
    <v>1263</v>
    <v>6</v>
    <v>2845</v>
    <v>7</v>
    <v>0</v>
    <v>Image of Antônio Carlos, Minas Gerais</v>
  </rv>
  <rv s="1">
    <fb>-21.317777777778002</fb>
    <v>9</v>
  </rv>
  <rv s="0">
    <v>805306368</v>
    <v>Marcelo Ribeiro da Silva (Mayor)</v>
    <v>cbd896cb-2970-16d6-6517-d234d3b435af</v>
    <v>en-US</v>
    <v>Generic</v>
  </rv>
  <rv s="3">
    <v>337</v>
  </rv>
  <rv s="4">
    <v>https://www.bing.com/search?q=ant%c3%b4nio+carlos+brazil&amp;form=skydnc</v>
    <v>Learn more on Bing</v>
  </rv>
  <rv s="1">
    <fb>-43.746944444443997</fb>
    <v>9</v>
  </rv>
  <rv s="1">
    <fb>11095</fb>
    <v>8</v>
  </rv>
  <rv s="8">
    <v>#VALUE!</v>
    <v>en-US</v>
    <v>9e5e27c3-3280-3aff-a51e-feb9670624ae</v>
    <v>536870912</v>
    <v>1</v>
    <v>2846</v>
    <v>67</v>
    <v>Antônio Carlos, Minas Gerais</v>
    <v>4</v>
    <v>5</v>
    <v>Map</v>
    <v>6</v>
    <v>7</v>
    <v>72</v>
    <v>11550</v>
    <v>3</v>
    <v>Antônio Carlos is a Brazilian municipality located in the state of Minas Gerais. Its population as of 2020 was 11,459 people living in an area of 530 km². The elevation is 1,058 meters. The city belongs to the mesoregion of Campo das Vertentes ...</v>
    <v>11551</v>
    <v>11552</v>
    <v>11554</v>
    <v>11555</v>
    <v>11556</v>
    <v>Antônio Carlos, Minas Gerais</v>
    <v>11557</v>
    <v>Antônio Carlos, Minas Gerais</v>
    <v>mdp/vdpid/6509159439688269825</v>
  </rv>
  <rv s="0">
    <v>536870912</v>
    <v>Antônio Prado de Minas</v>
    <v>01b71c4f-96cc-0588-d049-2b66c8742827</v>
    <v>en-US</v>
    <v>Map</v>
  </rv>
  <rv s="1">
    <fb>85.042000000000002</fb>
    <v>8</v>
  </rv>
  <rv s="2">
    <v>1264</v>
    <v>6</v>
    <v>2847</v>
    <v>7</v>
    <v>0</v>
    <v>Image of Antônio Prado de Minas</v>
  </rv>
  <rv s="1">
    <fb>-21.015833333332999</fb>
    <v>9</v>
  </rv>
  <rv s="4">
    <v>https://www.bing.com/search?q=ant%c3%b4nio+prado+de+minas+brazil&amp;form=skydnc</v>
    <v>Learn more on Bing</v>
  </rv>
  <rv s="1">
    <fb>-42.108888888888998</fb>
    <v>9</v>
  </rv>
  <rv s="1">
    <fb>1538</fb>
    <v>8</v>
  </rv>
  <rv s="9">
    <v>#VALUE!</v>
    <v>en-US</v>
    <v>01b71c4f-96cc-0588-d049-2b66c8742827</v>
    <v>536870912</v>
    <v>1</v>
    <v>2848</v>
    <v>72</v>
    <v>Antônio Prado de Minas</v>
    <v>4</v>
    <v>5</v>
    <v>Map</v>
    <v>6</v>
    <v>7</v>
    <v>72</v>
    <v>11560</v>
    <v>3</v>
    <v>Antônio Prado de Minas is a municipality in the state of Minas Gerais, Brazil. Its population as of 2020 is estimated to be 1,587 people living in an area of 85.04 km². The city belongs to the microregion of Muriaé within the mesoregion of Zona ...</v>
    <v>11561</v>
    <v>11562</v>
    <v>11563</v>
    <v>11564</v>
    <v>Antônio Prado de Minas</v>
    <v>11565</v>
    <v>93</v>
    <v>Antônio Prado de Minas</v>
    <v>mdp/vdpid/6509483971175251969</v>
  </rv>
  <rv s="0">
    <v>536870912</v>
    <v>Araçaí</v>
    <v>90c839e7-7876-a9c1-5aca-f7482e1b6e7a</v>
    <v>en-US</v>
    <v>Map</v>
  </rv>
  <rv s="1">
    <fb>185.76400000000001</fb>
    <v>8</v>
  </rv>
  <rv s="2">
    <v>1265</v>
    <v>6</v>
    <v>2849</v>
    <v>7</v>
    <v>0</v>
    <v>Image of Araçaí</v>
  </rv>
  <rv s="1">
    <fb>-19.198888888889002</fb>
    <v>9</v>
  </rv>
  <rv s="4">
    <v>https://www.bing.com/search?q=ara%c3%a7a%c3%ad+brazil&amp;form=skydnc</v>
    <v>Learn more on Bing</v>
  </rv>
  <rv s="1">
    <fb>-44.247777777777998</fb>
    <v>9</v>
  </rv>
  <rv s="1">
    <fb>2181</fb>
    <v>8</v>
  </rv>
  <rv s="9">
    <v>#VALUE!</v>
    <v>en-US</v>
    <v>90c839e7-7876-a9c1-5aca-f7482e1b6e7a</v>
    <v>536870912</v>
    <v>1</v>
    <v>2850</v>
    <v>72</v>
    <v>Araçaí</v>
    <v>4</v>
    <v>5</v>
    <v>Map</v>
    <v>6</v>
    <v>7</v>
    <v>72</v>
    <v>11568</v>
    <v>3</v>
    <v>Araçaí is a Brazilian municipality located in the northeast of the state of Minas Gerais. Its population as of 2020 was 2,354 people living in a total area of 185 km². The city belongs to the meso-region of Metropolitana de Belo Horizonte and to ...</v>
    <v>11569</v>
    <v>11570</v>
    <v>11571</v>
    <v>11572</v>
    <v>Araçaí</v>
    <v>11573</v>
    <v>93</v>
    <v>Araçaí</v>
    <v>mdp/vdpid/6508093973276393473</v>
  </rv>
  <rv s="0">
    <v>536870912</v>
    <v>Aracitaba</v>
    <v>bc3f8a71-b542-bff3-42be-5f7fbec5e67a</v>
    <v>en-US</v>
    <v>Map</v>
  </rv>
  <rv s="1">
    <fb>105.88500000000001</fb>
    <v>8</v>
  </rv>
  <rv s="2">
    <v>1266</v>
    <v>6</v>
    <v>2851</v>
    <v>7</v>
    <v>0</v>
    <v>Image of Aracitaba</v>
  </rv>
  <rv s="1">
    <fb>-21.342777777778</fb>
    <v>9</v>
  </rv>
  <rv s="4">
    <v>https://www.bing.com/search?q=aracitaba+brazil&amp;form=skydnc</v>
    <v>Learn more on Bing</v>
  </rv>
  <rv s="1">
    <fb>-43.377777777778</fb>
    <v>9</v>
  </rv>
  <rv s="1">
    <fb>2059</fb>
    <v>8</v>
  </rv>
  <rv s="9">
    <v>#VALUE!</v>
    <v>en-US</v>
    <v>bc3f8a71-b542-bff3-42be-5f7fbec5e67a</v>
    <v>536870912</v>
    <v>1</v>
    <v>2852</v>
    <v>72</v>
    <v>Aracitaba</v>
    <v>4</v>
    <v>5</v>
    <v>Map</v>
    <v>6</v>
    <v>57</v>
    <v>72</v>
    <v>11576</v>
    <v>3</v>
    <v>Aracitaba is a Brazilian municipality located in the state of Minas Gerais. Its population as of 2020 is estimated to be 2,059 people living in a total area of 105,885 km². The city belongs to the mesoregion of Zona da Mata and to the ...</v>
    <v>11577</v>
    <v>11578</v>
    <v>11579</v>
    <v>11580</v>
    <v>Aracitaba</v>
    <v>11581</v>
    <v>93</v>
    <v>Aracitaba</v>
    <v>mdp/vdpid/6509256809935536129</v>
  </rv>
  <rv s="0">
    <v>536870912</v>
    <v>Araçuaí</v>
    <v>ed83ba43-d6b6-8708-2906-7739da0fe4ea</v>
    <v>en-US</v>
    <v>Map</v>
  </rv>
  <rv s="1">
    <fb>2235.6959999999999</fb>
    <v>8</v>
  </rv>
  <rv s="2">
    <v>1267</v>
    <v>6</v>
    <v>2853</v>
    <v>7</v>
    <v>0</v>
    <v>Image of Araçuaí</v>
  </rv>
  <rv s="1">
    <fb>-16.850000000000001</fb>
    <v>9</v>
  </rv>
  <rv s="0">
    <v>805306368</v>
    <v>Tadeu Barbosa de Oliveira (Mayor)</v>
    <v>7c3bfe97-7cdf-2567-07f1-8d7ed4bbd4dd</v>
    <v>en-US</v>
    <v>Generic</v>
  </rv>
  <rv s="3">
    <v>338</v>
  </rv>
  <rv s="4">
    <v>https://www.bing.com/search?q=ara%c3%a7ua%c3%ad+brazil&amp;form=skydnc</v>
    <v>Learn more on Bing</v>
  </rv>
  <rv s="1">
    <fb>-42.07</fb>
    <v>9</v>
  </rv>
  <rv s="1">
    <fb>36712</fb>
    <v>8</v>
  </rv>
  <rv s="5">
    <v>#VALUE!</v>
    <v>en-US</v>
    <v>ed83ba43-d6b6-8708-2906-7739da0fe4ea</v>
    <v>536870912</v>
    <v>1</v>
    <v>2854</v>
    <v>2</v>
    <v>Araçuaí</v>
    <v>4</v>
    <v>5</v>
    <v>Map</v>
    <v>6</v>
    <v>57</v>
    <v>72</v>
    <v>11584</v>
    <v>3</v>
    <v>Araçuaí is a Brazilian municipality located in the northeast of the state of Minas Gerais in the Jequitinhonha River valley. The Araçuaí River, a tributary of the Jequitinhonha, flows through it. Its population as of 2020 was estimated to be ...</v>
    <v>11585</v>
    <v>11586</v>
    <v>11588</v>
    <v>11589</v>
    <v>11590</v>
    <v>Araçuaí</v>
    <v>11591</v>
    <v>93</v>
    <v>Araçuaí</v>
    <v>mdp/vdpid/6508275812108599297</v>
  </rv>
  <rv s="0">
    <v>536870912</v>
    <v>Araguari</v>
    <v>82113d4a-7094-7971-f81a-a945295c1298</v>
    <v>en-US</v>
    <v>Map</v>
  </rv>
  <rv s="1">
    <fb>2730.6320000000001</fb>
    <v>8</v>
  </rv>
  <rv s="2">
    <v>1268</v>
    <v>6</v>
    <v>2856</v>
    <v>7</v>
    <v>0</v>
    <v>Image of Araguari</v>
  </rv>
  <rv s="1">
    <fb>-18.648888888889001</fb>
    <v>9</v>
  </rv>
  <rv s="0">
    <v>805306368</v>
    <v>Renato Carvalho Fernandes (Mayor)</v>
    <v>c70d90ef-8855-f615-53c7-3159181f0125</v>
    <v>en-US</v>
    <v>Generic</v>
  </rv>
  <rv s="3">
    <v>339</v>
  </rv>
  <rv s="4">
    <v>https://www.bing.com/search?q=araguari+brazil&amp;form=skydnc</v>
    <v>Learn more on Bing</v>
  </rv>
  <rv s="1">
    <fb>-48.186944444444002</fb>
    <v>9</v>
  </rv>
  <rv s="1">
    <fb>117825</fb>
    <v>8</v>
  </rv>
  <rv s="5">
    <v>#VALUE!</v>
    <v>en-US</v>
    <v>82113d4a-7094-7971-f81a-a945295c1298</v>
    <v>536870912</v>
    <v>1</v>
    <v>2857</v>
    <v>2</v>
    <v>Araguari</v>
    <v>4</v>
    <v>5</v>
    <v>Map</v>
    <v>6</v>
    <v>57</v>
    <v>72</v>
    <v>11594</v>
    <v>3</v>
    <v>Araguari is a municipality in western Minas Gerais state, Brazil. It is in the northern Triângulo Mineiro region, on the Jordão River, a tributary of the Paranaíba River, at an elevation between 940 and 1,087 metres. The municipality of Araguari ...</v>
    <v>11595</v>
    <v>11596</v>
    <v>11598</v>
    <v>11599</v>
    <v>11600</v>
    <v>Araguari</v>
    <v>11601</v>
    <v>93</v>
    <v>Araguari</v>
    <v>mdp/vdpid/6411340221421453313</v>
  </rv>
  <rv s="0">
    <v>536870912</v>
    <v>Arantina</v>
    <v>d35b0f6d-92bb-c015-7a0c-32e373dd577f</v>
    <v>en-US</v>
    <v>Map</v>
  </rv>
  <rv s="1">
    <fb>89.382000000000005</fb>
    <v>8</v>
  </rv>
  <rv s="2">
    <v>1269</v>
    <v>6</v>
    <v>2858</v>
    <v>7</v>
    <v>0</v>
    <v>Image of Arantina</v>
  </rv>
  <rv s="1">
    <fb>-21.910833333332999</fb>
    <v>9</v>
  </rv>
  <rv s="0">
    <v>805306368</v>
    <v>Francisco Carlos Ferreira Alves (Mayor)</v>
    <v>e5b4b069-d1c3-8c28-05b1-3e94028bf413</v>
    <v>en-US</v>
    <v>Generic</v>
  </rv>
  <rv s="3">
    <v>340</v>
  </rv>
  <rv s="4">
    <v>https://www.bing.com/search?q=arantina+brazil&amp;form=skydnc</v>
    <v>Learn more on Bing</v>
  </rv>
  <rv s="1">
    <fb>-44.255833333333001</fb>
    <v>9</v>
  </rv>
  <rv s="1">
    <fb>2915</fb>
    <v>8</v>
  </rv>
  <rv s="8">
    <v>#VALUE!</v>
    <v>en-US</v>
    <v>d35b0f6d-92bb-c015-7a0c-32e373dd577f</v>
    <v>536870912</v>
    <v>1</v>
    <v>2859</v>
    <v>67</v>
    <v>Arantina</v>
    <v>4</v>
    <v>5</v>
    <v>Map</v>
    <v>6</v>
    <v>7</v>
    <v>72</v>
    <v>11604</v>
    <v>3</v>
    <v>Arantina is a Brazilian municipality located in the state of Minas Gerais. Its population as of 2020 is estimated to be 2,787 people living in a total area of 89.382 km². The city belongs to the mesoregion of Sul and Sudoeste de Minas and to the ...</v>
    <v>11605</v>
    <v>11606</v>
    <v>11608</v>
    <v>11609</v>
    <v>11610</v>
    <v>Arantina</v>
    <v>11611</v>
    <v>Arantina</v>
    <v>mdp/vdpid/6509218840008720385</v>
  </rv>
  <rv s="0">
    <v>536870912</v>
    <v>Araponga</v>
    <v>5f688fe8-09a1-df1f-3613-9ccabaaccd9f</v>
    <v>en-US</v>
    <v>Map</v>
  </rv>
  <rv s="1">
    <fb>304.42099999999999</fb>
    <v>8</v>
  </rv>
  <rv s="2">
    <v>1270</v>
    <v>6</v>
    <v>2860</v>
    <v>7</v>
    <v>0</v>
    <v>Image of Araponga</v>
  </rv>
  <rv s="1">
    <fb>-20.666944444443999</fb>
    <v>9</v>
  </rv>
  <rv s="4">
    <v>https://www.bing.com/search?q=araponga+brazil&amp;form=skydnc</v>
    <v>Learn more on Bing</v>
  </rv>
  <rv s="1">
    <fb>-42.520833333333002</fb>
    <v>9</v>
  </rv>
  <rv s="9">
    <v>#VALUE!</v>
    <v>en-US</v>
    <v>5f688fe8-09a1-df1f-3613-9ccabaaccd9f</v>
    <v>536870912</v>
    <v>1</v>
    <v>2861</v>
    <v>72</v>
    <v>Araponga</v>
    <v>4</v>
    <v>5</v>
    <v>Map</v>
    <v>6</v>
    <v>7</v>
    <v>72</v>
    <v>11614</v>
    <v>3</v>
    <v>Araponga is a municipality in the state of Minas Gerais, Brazil. Its population as of 2020 is estimated to be 8,453 people living in an elevation of 1,040 meters. The area of the municipality is 304.42 km². The city belongs to the mesoregion of ...</v>
    <v>11615</v>
    <v>11616</v>
    <v>11617</v>
    <v>11618</v>
    <v>Araponga</v>
    <v>10191</v>
    <v>93</v>
    <v>Araponga</v>
    <v>mdp/vdpid/6509087656306016257</v>
  </rv>
  <rv s="0">
    <v>536870912</v>
    <v>Araporã</v>
    <v>741070d1-706f-3096-0eea-d69aeda12574</v>
    <v>en-US</v>
    <v>Map</v>
  </rv>
  <rv s="1">
    <fb>298.49</fb>
    <v>8</v>
  </rv>
  <rv s="2">
    <v>1271</v>
    <v>6</v>
    <v>2862</v>
    <v>7</v>
    <v>0</v>
    <v>Image of Araporã</v>
  </rv>
  <rv s="1">
    <fb>-18.436944444443998</fb>
    <v>9</v>
  </rv>
  <rv s="4">
    <v>https://www.bing.com/search?q=arapor%c3%a3+brazil&amp;form=skydnc</v>
    <v>Learn more on Bing</v>
  </rv>
  <rv s="1">
    <fb>-49.186944444444002</fb>
    <v>9</v>
  </rv>
  <rv s="1">
    <fb>8479</fb>
    <v>8</v>
  </rv>
  <rv s="9">
    <v>#VALUE!</v>
    <v>en-US</v>
    <v>741070d1-706f-3096-0eea-d69aeda12574</v>
    <v>536870912</v>
    <v>1</v>
    <v>2863</v>
    <v>72</v>
    <v>Araporã</v>
    <v>4</v>
    <v>5</v>
    <v>Map</v>
    <v>6</v>
    <v>7</v>
    <v>72</v>
    <v>11621</v>
    <v>3</v>
    <v>Araporã is a Brazilian municipality located in the west of the state of Minas Gerais. Its population as of 2020 was 6,931 people living in a total area of 298 square kilometres. The city belongs to the statistical mesoregion of Triângulo Mineiro ...</v>
    <v>11622</v>
    <v>11623</v>
    <v>11624</v>
    <v>11625</v>
    <v>Araporã</v>
    <v>11626</v>
    <v>93</v>
    <v>Araporã</v>
    <v>mdp/vdpid/6411303276431540225</v>
  </rv>
  <rv s="0">
    <v>536870912</v>
    <v>Arapuá</v>
    <v>7af0b6c5-0657-14fb-395d-f1453fdb7bfd</v>
    <v>en-US</v>
    <v>Map</v>
  </rv>
  <rv s="1">
    <fb>172.529</fb>
    <v>8</v>
  </rv>
  <rv s="2">
    <v>1272</v>
    <v>6</v>
    <v>2864</v>
    <v>7</v>
    <v>0</v>
    <v>Image of Arapuá</v>
  </rv>
  <rv s="1">
    <fb>-19.033888888888999</fb>
    <v>9</v>
  </rv>
  <rv s="4">
    <v>https://www.bing.com/search?q=arapu%c3%a1+brazil&amp;form=skydnc</v>
    <v>Learn more on Bing</v>
  </rv>
  <rv s="1">
    <fb>-46.155833333333</fb>
    <v>9</v>
  </rv>
  <rv s="1">
    <fb>2631</fb>
    <v>8</v>
  </rv>
  <rv s="9">
    <v>#VALUE!</v>
    <v>en-US</v>
    <v>7af0b6c5-0657-14fb-395d-f1453fdb7bfd</v>
    <v>536870912</v>
    <v>1</v>
    <v>2865</v>
    <v>72</v>
    <v>Arapuá</v>
    <v>4</v>
    <v>5</v>
    <v>Map</v>
    <v>6</v>
    <v>7</v>
    <v>72</v>
    <v>11629</v>
    <v>3</v>
    <v>Arapuá is a Brazilian municipality located in the northwest of the state of Minas Gerais. Its population as of 2020 was 2,835 people living in a total area of 172 km². The city belongs to the mesoregion of Triângulo Mineiro e Alto Paranaiba and ...</v>
    <v>11630</v>
    <v>11631</v>
    <v>11632</v>
    <v>11633</v>
    <v>Arapuá</v>
    <v>11634</v>
    <v>93</v>
    <v>Arapuá</v>
    <v>mdp/vdpid/6411938430204248065</v>
  </rv>
  <rv s="0">
    <v>536870912</v>
    <v>Araújos</v>
    <v>be392857-609f-af6d-7284-ba2a47370406</v>
    <v>en-US</v>
    <v>Map</v>
  </rv>
  <rv s="1">
    <fb>245.61699999999999</fb>
    <v>8</v>
  </rv>
  <rv s="2">
    <v>1273</v>
    <v>6</v>
    <v>2866</v>
    <v>7</v>
    <v>0</v>
    <v>Image of Araújos</v>
  </rv>
  <rv s="1">
    <fb>-19.947777777778001</fb>
    <v>9</v>
  </rv>
  <rv s="4">
    <v>https://www.bing.com/search?q=ara%c3%bajos+brazil&amp;form=skydnc</v>
    <v>Learn more on Bing</v>
  </rv>
  <rv s="1">
    <fb>-45.165833333332998</fb>
    <v>9</v>
  </rv>
  <rv s="1">
    <fb>9199</fb>
    <v>8</v>
  </rv>
  <rv s="12">
    <v>#VALUE!</v>
    <v>en-US</v>
    <v>be392857-609f-af6d-7284-ba2a47370406</v>
    <v>536870912</v>
    <v>1</v>
    <v>2867</v>
    <v>120</v>
    <v>Araújos</v>
    <v>4</v>
    <v>5</v>
    <v>Map</v>
    <v>6</v>
    <v>7</v>
    <v>72</v>
    <v>11637</v>
    <v>3</v>
    <v>Araújos is a Brazilian municipality located in the center of the state of Minas Gerais. Its population as of 2020 was 9,401 people living in a total area of 245 km². The city belongs to the meso-region of Central Mineira and to the micro-region ...</v>
    <v>11638</v>
    <v>11639</v>
    <v>11640</v>
    <v>11641</v>
    <v>Araújos</v>
    <v>11642</v>
    <v>Araújos</v>
    <v>mdp/vdpid/6412751170154004481</v>
  </rv>
  <rv s="0">
    <v>536870912</v>
    <v>Araxá</v>
    <v>ce0fded0-f24b-bc19-2a05-06b1a11a5e03</v>
    <v>en-US</v>
    <v>Map</v>
  </rv>
  <rv s="1">
    <fb>1164.3579999999999</fb>
    <v>8</v>
  </rv>
  <rv s="2">
    <v>1274</v>
    <v>6</v>
    <v>2868</v>
    <v>7</v>
    <v>0</v>
    <v>Image of Araxá</v>
  </rv>
  <rv s="1">
    <fb>-19.592777777778</fb>
    <v>9</v>
  </rv>
  <rv s="4">
    <v>https://www.bing.com/search?q=arax%c3%a1+brazil&amp;form=skydnc</v>
    <v>Learn more on Bing</v>
  </rv>
  <rv s="1">
    <fb>-46.940833333333003</fb>
    <v>9</v>
  </rv>
  <rv s="1">
    <fb>111691</fb>
    <v>8</v>
  </rv>
  <rv s="9">
    <v>#VALUE!</v>
    <v>en-US</v>
    <v>ce0fded0-f24b-bc19-2a05-06b1a11a5e03</v>
    <v>536870912</v>
    <v>1</v>
    <v>2869</v>
    <v>72</v>
    <v>Araxá</v>
    <v>4</v>
    <v>5</v>
    <v>Map</v>
    <v>6</v>
    <v>7</v>
    <v>72</v>
    <v>11645</v>
    <v>3</v>
    <v>Araxá is a municipality in the state of Minas Gerais, Brazil. It is located approximately 370 kilometers northwest of the state capital Belo Horizonte, with an area of 1,283 square kilometres, and 3.45 square kilometres designated as the urban ...</v>
    <v>11646</v>
    <v>11647</v>
    <v>11648</v>
    <v>11649</v>
    <v>Araxá</v>
    <v>11650</v>
    <v>93</v>
    <v>Araxá</v>
    <v>mdp/vdpid/6411847129215533058</v>
  </rv>
  <rv s="0">
    <v>536870912</v>
    <v>Arceburgo</v>
    <v>53cf33f2-ee82-6d19-5e6d-544d8139e192</v>
    <v>en-US</v>
    <v>Map</v>
  </rv>
  <rv s="1">
    <fb>162.46</fb>
    <v>8</v>
  </rv>
  <rv s="2">
    <v>1275</v>
    <v>6</v>
    <v>2870</v>
    <v>7</v>
    <v>0</v>
    <v>Image of Arceburgo</v>
  </rv>
  <rv s="1">
    <fb>-21.363888888889001</fb>
    <v>9</v>
  </rv>
  <rv s="4">
    <v>https://www.bing.com/search?q=arceburgo+brazil&amp;form=skydnc</v>
    <v>Learn more on Bing</v>
  </rv>
  <rv s="1">
    <fb>-46.94</fb>
    <v>9</v>
  </rv>
  <rv s="1">
    <fb>9177</fb>
    <v>8</v>
  </rv>
  <rv s="9">
    <v>#VALUE!</v>
    <v>en-US</v>
    <v>53cf33f2-ee82-6d19-5e6d-544d8139e192</v>
    <v>536870912</v>
    <v>1</v>
    <v>2871</v>
    <v>72</v>
    <v>Arceburgo</v>
    <v>4</v>
    <v>5</v>
    <v>Map</v>
    <v>6</v>
    <v>7</v>
    <v>72</v>
    <v>11653</v>
    <v>3</v>
    <v>Arceburgo is a municipality in the state of Minas Gerais, Brazil. Its population as of 2020 was 10,883 people living in a total area of 162 km². The city belongs to the meso-region of Sul e Sudoeste de Minas and to the micro-region of São ...</v>
    <v>11654</v>
    <v>11655</v>
    <v>11656</v>
    <v>11657</v>
    <v>Arceburgo</v>
    <v>11658</v>
    <v>93</v>
    <v>Arceburgo</v>
    <v>mdp/vdpid/6412886347488428033</v>
  </rv>
  <rv s="0">
    <v>536870912</v>
    <v>Arcos, Minas Gerais</v>
    <v>36240d12-186a-88c0-3827-aed1bdc86c93</v>
    <v>en-US</v>
    <v>Map</v>
  </rv>
  <rv s="1">
    <fb>510.048</fb>
    <v>8</v>
  </rv>
  <rv s="2">
    <v>1276</v>
    <v>6</v>
    <v>2872</v>
    <v>7</v>
    <v>0</v>
    <v>Image of Arcos, Minas Gerais</v>
  </rv>
  <rv s="1">
    <fb>-20.291388888888999</fb>
    <v>9</v>
  </rv>
  <rv s="4">
    <v>https://www.bing.com/search?q=arcos+brazil&amp;form=skydnc</v>
    <v>Learn more on Bing</v>
  </rv>
  <rv s="1">
    <fb>-45.539722222221997</fb>
    <v>9</v>
  </rv>
  <rv s="1">
    <fb>41416</fb>
    <v>8</v>
  </rv>
  <rv s="9">
    <v>#VALUE!</v>
    <v>en-US</v>
    <v>36240d12-186a-88c0-3827-aed1bdc86c93</v>
    <v>536870912</v>
    <v>1</v>
    <v>2873</v>
    <v>72</v>
    <v>Arcos, Minas Gerais</v>
    <v>4</v>
    <v>5</v>
    <v>Map</v>
    <v>6</v>
    <v>7</v>
    <v>72</v>
    <v>11661</v>
    <v>3</v>
    <v>Arcos is a Brazilian municipality located in the center of the state of Minas Gerais. Its population as of 2020 was 40,380 people living in a total area of 510 km². The city belongs to the meso-region of Oeste de Minas and to the micro-region of ...</v>
    <v>11662</v>
    <v>11663</v>
    <v>11664</v>
    <v>11665</v>
    <v>Arcos, Minas Gerais</v>
    <v>11666</v>
    <v>93</v>
    <v>Arcos, Minas Gerais</v>
    <v>mdp/vdpid/6412764851269009409</v>
  </rv>
  <rv s="0">
    <v>536870912</v>
    <v>Areado</v>
    <v>e1b544cc-ba8f-7644-19fc-493d809eff40</v>
    <v>en-US</v>
    <v>Map</v>
  </rv>
  <rv s="1">
    <fb>280.75400000000002</fb>
    <v>8</v>
  </rv>
  <rv s="2">
    <v>1277</v>
    <v>6</v>
    <v>2874</v>
    <v>7</v>
    <v>0</v>
    <v>Image of Areado</v>
  </rv>
  <rv s="1">
    <fb>-21.358888888888998</fb>
    <v>9</v>
  </rv>
  <rv s="4">
    <v>https://www.bing.com/search?q=areado+brazil&amp;form=skydnc</v>
    <v>Learn more on Bing</v>
  </rv>
  <rv s="1">
    <fb>-46.145833333333002</fb>
    <v>9</v>
  </rv>
  <rv s="1">
    <fb>13881</fb>
    <v>8</v>
  </rv>
  <rv s="12">
    <v>#VALUE!</v>
    <v>en-US</v>
    <v>e1b544cc-ba8f-7644-19fc-493d809eff40</v>
    <v>536870912</v>
    <v>1</v>
    <v>2875</v>
    <v>120</v>
    <v>Areado</v>
    <v>4</v>
    <v>5</v>
    <v>Map</v>
    <v>6</v>
    <v>7</v>
    <v>72</v>
    <v>11669</v>
    <v>3</v>
    <v>Areado is a Brazilian municipality in the state of Minas Gerais. As of 2020, its population was estimated to be 15,181. Most of the population lives in the city. The estimated population living in the city was 9,790. This city is the most urban ...</v>
    <v>11670</v>
    <v>11671</v>
    <v>11672</v>
    <v>11673</v>
    <v>Areado</v>
    <v>11674</v>
    <v>Areado</v>
    <v>mdp/vdpid/6412993337069928449</v>
  </rv>
  <rv s="0">
    <v>536870912</v>
    <v>Argirita</v>
    <v>f91ef7e8-50fe-b88d-2d4e-2b03671a4b08</v>
    <v>en-US</v>
    <v>Map</v>
  </rv>
  <rv s="1">
    <fb>159.32599999999999</fb>
    <v>8</v>
  </rv>
  <rv s="2">
    <v>1278</v>
    <v>6</v>
    <v>2876</v>
    <v>7</v>
    <v>0</v>
    <v>Image of Argirita</v>
  </rv>
  <rv s="1">
    <fb>-21.61</fb>
    <v>9</v>
  </rv>
  <rv s="4">
    <v>https://www.bing.com/search?q=argirita+brazil&amp;form=skydnc</v>
    <v>Learn more on Bing</v>
  </rv>
  <rv s="1">
    <fb>-42.835833333332999</fb>
    <v>9</v>
  </rv>
  <rv s="1">
    <fb>2688</fb>
    <v>8</v>
  </rv>
  <rv s="12">
    <v>#VALUE!</v>
    <v>en-US</v>
    <v>f91ef7e8-50fe-b88d-2d4e-2b03671a4b08</v>
    <v>536870912</v>
    <v>1</v>
    <v>2877</v>
    <v>120</v>
    <v>Argirita</v>
    <v>4</v>
    <v>5</v>
    <v>Map</v>
    <v>6</v>
    <v>7</v>
    <v>72</v>
    <v>11677</v>
    <v>3</v>
    <v>Argirita is a Brazilian municipality located in the state of Minas Gerais. Its population as of 2020 is estimated to be 2,704 people living in a total area of 159.326 km². The city belongs to the mesoregion of Zona da Mata and to the microregion ...</v>
    <v>11678</v>
    <v>11679</v>
    <v>11680</v>
    <v>11681</v>
    <v>Argirita</v>
    <v>11682</v>
    <v>Argirita</v>
    <v>mdp/vdpid/6509303953375625217</v>
  </rv>
  <rv s="0">
    <v>536870912</v>
    <v>Aricanduva, Minas Gerais</v>
    <v>19abe699-0731-9b0c-51b0-d18510f65d83</v>
    <v>en-US</v>
    <v>Map</v>
  </rv>
  <rv s="1">
    <fb>243.53899999999999</fb>
    <v>8</v>
  </rv>
  <rv s="2">
    <v>1279</v>
    <v>6</v>
    <v>2878</v>
    <v>7</v>
    <v>0</v>
    <v>Image of Aricanduva, Minas Gerais</v>
  </rv>
  <rv s="1">
    <fb>-17.866944444444002</fb>
    <v>9</v>
  </rv>
  <rv s="0">
    <v>805306368</v>
    <v>Valdeir Santos Coimbra (Mayor)</v>
    <v>f0ed3853-f966-d6a3-8b27-eec003fa8df6</v>
    <v>en-US</v>
    <v>Generic</v>
  </rv>
  <rv s="3">
    <v>341</v>
  </rv>
  <rv s="4">
    <v>https://www.bing.com/search?q=aricanduva+brazil&amp;form=skydnc</v>
    <v>Learn more on Bing</v>
  </rv>
  <rv s="1">
    <fb>-42.556944444443999</fb>
    <v>9</v>
  </rv>
  <rv s="1">
    <fb>4719</fb>
    <v>8</v>
  </rv>
  <rv s="8">
    <v>#VALUE!</v>
    <v>en-US</v>
    <v>19abe699-0731-9b0c-51b0-d18510f65d83</v>
    <v>536870912</v>
    <v>1</v>
    <v>2879</v>
    <v>67</v>
    <v>Aricanduva, Minas Gerais</v>
    <v>4</v>
    <v>5</v>
    <v>Map</v>
    <v>6</v>
    <v>7</v>
    <v>72</v>
    <v>11685</v>
    <v>3</v>
    <v>Aricanduva is a municipality in the northeast of the Brazilian state of Minas Gerais. As of 2020 the population was 5,269 in a total area of 243 km². The elevation is 682 meters. It is part of the IBGE statistical meso-region of Jequitinhonha ...</v>
    <v>11686</v>
    <v>11687</v>
    <v>11689</v>
    <v>11690</v>
    <v>11691</v>
    <v>Aricanduva, Minas Gerais</v>
    <v>11692</v>
    <v>Aricanduva, Minas Gerais</v>
    <v>mdp/vdpid/6507956268890587137</v>
  </rv>
  <rv s="0">
    <v>536870912</v>
    <v>Arinos</v>
    <v>f58f83c2-c393-4c1a-678f-7c74a7453ea1</v>
    <v>en-US</v>
    <v>Map</v>
  </rv>
  <rv s="1">
    <fb>5322.7950000000001</fb>
    <v>8</v>
  </rv>
  <rv s="2">
    <v>1280</v>
    <v>6</v>
    <v>2880</v>
    <v>7</v>
    <v>0</v>
    <v>Image of Arinos</v>
  </rv>
  <rv s="1">
    <fb>-15.916944444444001</fb>
    <v>9</v>
  </rv>
  <rv s="0">
    <v>805306368</v>
    <v>Carlos Alberto Rech Filho (Mayor)</v>
    <v>ff6a0727-8824-1574-7d25-e96c10a2508f</v>
    <v>en-US</v>
    <v>Generic</v>
  </rv>
  <rv s="3">
    <v>342</v>
  </rv>
  <rv s="4">
    <v>https://www.bing.com/search?q=arinos+brazil&amp;form=skydnc</v>
    <v>Learn more on Bing</v>
  </rv>
  <rv s="1">
    <fb>-46.105833333333003</fb>
    <v>9</v>
  </rv>
  <rv s="1">
    <fb>17862</fb>
    <v>8</v>
  </rv>
  <rv s="5">
    <v>#VALUE!</v>
    <v>en-US</v>
    <v>f58f83c2-c393-4c1a-678f-7c74a7453ea1</v>
    <v>536870912</v>
    <v>1</v>
    <v>2881</v>
    <v>2</v>
    <v>Arinos</v>
    <v>4</v>
    <v>5</v>
    <v>Map</v>
    <v>6</v>
    <v>57</v>
    <v>72</v>
    <v>11695</v>
    <v>414</v>
    <v>Arinos is a municipality in northern Minas Gerais state in Brazil. Arinos is located east of the Federal District on the Urucuia River, a major tributary of the São Francisco. The city is 333 km from Brasília.</v>
    <v>11696</v>
    <v>11697</v>
    <v>11699</v>
    <v>11700</v>
    <v>11701</v>
    <v>Arinos</v>
    <v>11702</v>
    <v>93</v>
    <v>Arinos</v>
    <v>mdp/vdpid/6408522075794833409</v>
  </rv>
  <rv s="0">
    <v>536870912</v>
    <v>Astolfo Dutra</v>
    <v>796186b3-7bff-9583-46af-36ff216bfb86</v>
    <v>en-US</v>
    <v>Map</v>
  </rv>
  <rv s="1">
    <fb>159.13900000000001</fb>
    <v>8</v>
  </rv>
  <rv s="2">
    <v>1281</v>
    <v>6</v>
    <v>2882</v>
    <v>7</v>
    <v>0</v>
    <v>Image of Astolfo Dutra</v>
  </rv>
  <rv s="1">
    <fb>-21.315000000000001</fb>
    <v>9</v>
  </rv>
  <rv s="4">
    <v>https://www.bing.com/search?q=astolfo+dutra+brazil&amp;form=skydnc</v>
    <v>Learn more on Bing</v>
  </rv>
  <rv s="1">
    <fb>-42.861944444443999</fb>
    <v>9</v>
  </rv>
  <rv s="1">
    <fb>14138</fb>
    <v>8</v>
  </rv>
  <rv s="12">
    <v>#VALUE!</v>
    <v>en-US</v>
    <v>796186b3-7bff-9583-46af-36ff216bfb86</v>
    <v>536870912</v>
    <v>1</v>
    <v>2883</v>
    <v>120</v>
    <v>Astolfo Dutra</v>
    <v>4</v>
    <v>5</v>
    <v>Map</v>
    <v>6</v>
    <v>7</v>
    <v>72</v>
    <v>11705</v>
    <v>3</v>
    <v>Astolfo Dutra is a Brazilian municipality located in the state of Minas Gerais. Its population as of 2020 is estimated to be 14,270 people living in an elevation of 260 meters. The area of the municipality is 159.139 km². The city belongs to the ...</v>
    <v>11706</v>
    <v>11707</v>
    <v>11708</v>
    <v>11709</v>
    <v>Astolfo Dutra</v>
    <v>11710</v>
    <v>Astolfo Dutra</v>
    <v>mdp/vdpid/6509289281800896513</v>
  </rv>
  <rv s="0">
    <v>536870912</v>
    <v>Ataléia</v>
    <v>8f1109c7-261f-9ef8-048f-930a09a9bd4b</v>
    <v>en-US</v>
    <v>Map</v>
  </rv>
  <rv s="1">
    <fb>1838.384</fb>
    <v>8</v>
  </rv>
  <rv s="2">
    <v>1282</v>
    <v>6</v>
    <v>2884</v>
    <v>7</v>
    <v>0</v>
    <v>Image of Ataléia</v>
  </rv>
  <rv s="1">
    <fb>-18.043888888889001</fb>
    <v>9</v>
  </rv>
  <rv s="4">
    <v>https://www.bing.com/search?q=atal%c3%a9ia+brazil&amp;form=skydnc</v>
    <v>Learn more on Bing</v>
  </rv>
  <rv s="1">
    <fb>-41.11</fb>
    <v>9</v>
  </rv>
  <rv s="1">
    <fb>13736</fb>
    <v>8</v>
  </rv>
  <rv s="12">
    <v>#VALUE!</v>
    <v>en-US</v>
    <v>8f1109c7-261f-9ef8-048f-930a09a9bd4b</v>
    <v>536870912</v>
    <v>1</v>
    <v>2885</v>
    <v>120</v>
    <v>Ataléia</v>
    <v>4</v>
    <v>5</v>
    <v>Map</v>
    <v>6</v>
    <v>7</v>
    <v>72</v>
    <v>11713</v>
    <v>3</v>
    <v>Ataléia is a municipality located in the northeast of Minas Gerais in Brazil. Its population as of 2020 was estimated to be 12,678 people living in a total area of 1,838.384 km². The city belongs to the mesoregion of Vale do Mucuri and to the ...</v>
    <v>11714</v>
    <v>11715</v>
    <v>11716</v>
    <v>11717</v>
    <v>Ataléia</v>
    <v>11718</v>
    <v>Ataléia</v>
    <v>mdp/vdpid/6508398982593511425</v>
  </rv>
  <rv s="0">
    <v>536870912</v>
    <v>Augusto de Lima, Minas Gerais</v>
    <v>43ea8ebb-406f-1066-86ee-4084cc318a98</v>
    <v>en-US</v>
    <v>Map</v>
  </rv>
  <rv s="1">
    <fb>1250.6489999999999</fb>
    <v>8</v>
  </rv>
  <rv s="2">
    <v>1283</v>
    <v>6</v>
    <v>2886</v>
    <v>7</v>
    <v>0</v>
    <v>Image of Augusto de Lima, Minas Gerais</v>
  </rv>
  <rv s="1">
    <fb>-18.108888888888998</fb>
    <v>9</v>
  </rv>
  <rv s="4">
    <v>https://www.bing.com/search?q=augusto+de+lima+brazil&amp;form=skydnc</v>
    <v>Learn more on Bing</v>
  </rv>
  <rv s="1">
    <fb>-44.266944444444</fb>
    <v>9</v>
  </rv>
  <rv s="1">
    <fb>4538</fb>
    <v>8</v>
  </rv>
  <rv s="9">
    <v>#VALUE!</v>
    <v>en-US</v>
    <v>43ea8ebb-406f-1066-86ee-4084cc318a98</v>
    <v>536870912</v>
    <v>1</v>
    <v>2887</v>
    <v>72</v>
    <v>Augusto de Lima, Minas Gerais</v>
    <v>4</v>
    <v>5</v>
    <v>Map</v>
    <v>6</v>
    <v>7</v>
    <v>72</v>
    <v>11721</v>
    <v>3</v>
    <v>Augusto de Lima is a Brazilian municipality located in the northeast of the state of Minas Gerais. Its population as of 2020 was 4,851 living in a total area of 1,250 km². The city belongs to the statistical mesoregion of Central Mineira and to ...</v>
    <v>11722</v>
    <v>11723</v>
    <v>11724</v>
    <v>11725</v>
    <v>Augusto de Lima, Minas Gerais</v>
    <v>11726</v>
    <v>93</v>
    <v>Augusto de Lima, Minas Gerais</v>
    <v>mdp/vdpid/6507832027616641025</v>
  </rv>
  <rv s="0">
    <v>536870912</v>
    <v>Baependi</v>
    <v>470e7916-64b2-883f-0d69-2eeb473611c6</v>
    <v>en-US</v>
    <v>Map</v>
  </rv>
  <rv s="1">
    <fb>751.74800000000005</fb>
    <v>8</v>
  </rv>
  <rv s="2">
    <v>1284</v>
    <v>6</v>
    <v>2888</v>
    <v>7</v>
    <v>0</v>
    <v>Image of Baependi</v>
  </rv>
  <rv s="1">
    <fb>-21.958888888889</fb>
    <v>9</v>
  </rv>
  <rv s="0">
    <v>805306368</v>
    <v>Douglas Staduto Souza (Mayor)</v>
    <v>cc6e4774-de08-ac51-de23-2fd0c02f8e6b</v>
    <v>en-US</v>
    <v>Generic</v>
  </rv>
  <rv s="3">
    <v>343</v>
  </rv>
  <rv s="4">
    <v>https://www.bing.com/search?q=baependi+brazil&amp;form=skydnc</v>
    <v>Learn more on Bing</v>
  </rv>
  <rv s="1">
    <fb>-44.89</fb>
    <v>9</v>
  </rv>
  <rv s="1">
    <fb>19249</fb>
    <v>8</v>
  </rv>
  <rv s="5">
    <v>#VALUE!</v>
    <v>en-US</v>
    <v>470e7916-64b2-883f-0d69-2eeb473611c6</v>
    <v>536870912</v>
    <v>1</v>
    <v>2889</v>
    <v>2</v>
    <v>Baependi</v>
    <v>4</v>
    <v>5</v>
    <v>Map</v>
    <v>6</v>
    <v>64</v>
    <v>72</v>
    <v>11729</v>
    <v>3</v>
    <v>Baependi is a Brazilian municipality located in the state of Minas Gerais. The population of Baependi as of 2020 was estimated to be 19,199 people living at an altitude of 893 meters. The area of the municipality is 751.748 km². The city belongs ...</v>
    <v>11730</v>
    <v>11731</v>
    <v>11733</v>
    <v>11734</v>
    <v>11735</v>
    <v>Baependi</v>
    <v>11736</v>
    <v>93</v>
    <v>Baependi</v>
    <v>mdp/vdpid/6509181182087790593</v>
  </rv>
  <rv s="0">
    <v>536870912</v>
    <v>Baldim</v>
    <v>054aedf0-93a2-9b13-9aa8-b7bca7bab7a7</v>
    <v>en-US</v>
    <v>Map</v>
  </rv>
  <rv s="1">
    <fb>556.26599999999996</fb>
    <v>8</v>
  </rv>
  <rv s="2">
    <v>1285</v>
    <v>6</v>
    <v>2890</v>
    <v>7</v>
    <v>0</v>
    <v>Image of Baldim</v>
  </rv>
  <rv s="1">
    <fb>-19.287777777778</fb>
    <v>9</v>
  </rv>
  <rv s="0">
    <v>805306368</v>
    <v>Joao Antonio da Trindade (Mayor)</v>
    <v>8a33beda-e083-03a9-e314-27fee726f71e</v>
    <v>en-US</v>
    <v>Generic</v>
  </rv>
  <rv s="3">
    <v>344</v>
  </rv>
  <rv s="4">
    <v>https://www.bing.com/search?q=baldim+brazil&amp;form=skydnc</v>
    <v>Learn more on Bing</v>
  </rv>
  <rv s="1">
    <fb>-43.956944444443998</fb>
    <v>9</v>
  </rv>
  <rv s="1">
    <fb>7803</fb>
    <v>8</v>
  </rv>
  <rv s="5">
    <v>#VALUE!</v>
    <v>en-US</v>
    <v>054aedf0-93a2-9b13-9aa8-b7bca7bab7a7</v>
    <v>536870912</v>
    <v>1</v>
    <v>2891</v>
    <v>2</v>
    <v>Baldim</v>
    <v>4</v>
    <v>5</v>
    <v>Map</v>
    <v>6</v>
    <v>57</v>
    <v>72</v>
    <v>11739</v>
    <v>3</v>
    <v>Baldim is a Brazilian municipality located in the state of Minas Gerais. Its population as of 2020 is estimated to be 7,803, in a total area of 554,029 km². The city belongs to the mesoregion Metropolitana de Belo Horizonte and to the ...</v>
    <v>11740</v>
    <v>11741</v>
    <v>11743</v>
    <v>11744</v>
    <v>11745</v>
    <v>Baldim</v>
    <v>11746</v>
    <v>93</v>
    <v>Baldim</v>
    <v>mdp/vdpid/6508097006412496897</v>
  </rv>
  <rv s="0">
    <v>536870912</v>
    <v>Bambuí</v>
    <v>b2afe6d2-3cbf-7dae-9a82-ddab06f48ceb</v>
    <v>en-US</v>
    <v>Map</v>
  </rv>
  <rv s="1">
    <fb>1455.38</fb>
    <v>8</v>
  </rv>
  <rv s="2">
    <v>1286</v>
    <v>6</v>
    <v>2892</v>
    <v>7</v>
    <v>0</v>
    <v>Image of Bambuí</v>
  </rv>
  <rv s="1">
    <fb>-20.005833333333001</fb>
    <v>9</v>
  </rv>
  <rv s="4">
    <v>https://www.bing.com/search?q=bambu%c3%ad+brazil&amp;form=skydnc</v>
    <v>Learn more on Bing</v>
  </rv>
  <rv s="1">
    <fb>-45.976944444444001</fb>
    <v>9</v>
  </rv>
  <rv s="1">
    <fb>23546</fb>
    <v>8</v>
  </rv>
  <rv s="9">
    <v>#VALUE!</v>
    <v>en-US</v>
    <v>b2afe6d2-3cbf-7dae-9a82-ddab06f48ceb</v>
    <v>536870912</v>
    <v>1</v>
    <v>2893</v>
    <v>72</v>
    <v>Bambuí</v>
    <v>4</v>
    <v>5</v>
    <v>Map</v>
    <v>6</v>
    <v>7</v>
    <v>72</v>
    <v>11749</v>
    <v>414</v>
    <v>Bambuí is a Brazilian municipality located in the west of the state of Minas Gerais. Its population as of 2020 was 23,898 people living in a total area of 1,455 square kilometres, for a density of 15/km². The city belongs to the meso-region of ...</v>
    <v>11750</v>
    <v>11751</v>
    <v>11752</v>
    <v>11753</v>
    <v>Bambuí</v>
    <v>11754</v>
    <v>93</v>
    <v>Bambuí</v>
    <v>mdp/vdpid/6412720767875678209</v>
  </rv>
  <rv s="0">
    <v>536870912</v>
    <v>Bandeira do Sul</v>
    <v>ce1162a5-23a8-802f-68a2-2b5fd2f2ea0a</v>
    <v>en-US</v>
    <v>Map</v>
  </rv>
  <rv s="1">
    <fb>46.917000000000002</fb>
    <v>8</v>
  </rv>
  <rv s="2">
    <v>1287</v>
    <v>6</v>
    <v>2894</v>
    <v>7</v>
    <v>0</v>
    <v>Image of Bandeira do Sul</v>
  </rv>
  <rv s="1">
    <fb>-21.727777777778002</fb>
    <v>9</v>
  </rv>
  <rv s="4">
    <v>https://www.bing.com/search?q=bandeira+do+sul+brazil&amp;form=skydnc</v>
    <v>Learn more on Bing</v>
  </rv>
  <rv s="1">
    <fb>-46.385833333332997</fb>
    <v>9</v>
  </rv>
  <rv s="1">
    <fb>5943</fb>
    <v>8</v>
  </rv>
  <rv s="9">
    <v>#VALUE!</v>
    <v>en-US</v>
    <v>ce1162a5-23a8-802f-68a2-2b5fd2f2ea0a</v>
    <v>536870912</v>
    <v>1</v>
    <v>2895</v>
    <v>72</v>
    <v>Bandeira do Sul</v>
    <v>4</v>
    <v>5</v>
    <v>Map</v>
    <v>6</v>
    <v>7</v>
    <v>72</v>
    <v>11757</v>
    <v>3</v>
    <v>Bandeira do Sul is a municipality in the state of Minas Gerais, Brazil. Its population as of 2020 is estimated to be 5,778 people, living between 660 and 989 meters elevation. The area of Bandeira do Sul is 46.9 km². The city belongs to the ...</v>
    <v>11758</v>
    <v>11759</v>
    <v>11760</v>
    <v>11761</v>
    <v>Bandeira do Sul</v>
    <v>11762</v>
    <v>93</v>
    <v>Bandeira do Sul</v>
    <v>mdp/vdpid/6413008627572932609</v>
  </rv>
  <rv s="0">
    <v>536870912</v>
    <v>Barão de Cocais</v>
    <v>e0ff4ded-f58c-54a0-721e-d7ee7fe840bc</v>
    <v>en-US</v>
    <v>Map</v>
  </rv>
  <rv s="1">
    <fb>340.67500000000001</fb>
    <v>8</v>
  </rv>
  <rv s="2">
    <v>1288</v>
    <v>6</v>
    <v>2896</v>
    <v>7</v>
    <v>0</v>
    <v>Image of Barão de Cocais</v>
  </rv>
  <rv s="1">
    <fb>-19.945833333332999</fb>
    <v>9</v>
  </rv>
  <rv s="0">
    <v>805306368</v>
    <v>Décio Geraldo dos Santos (Mayor)</v>
    <v>98c6e8ca-34d8-57d2-a8e6-f5b7f3bfb706</v>
    <v>en-US</v>
    <v>Generic</v>
  </rv>
  <rv s="3">
    <v>345</v>
  </rv>
  <rv s="4">
    <v>https://www.bing.com/search?q=bar%c3%a3o+de+cocais+brazil&amp;form=skydnc</v>
    <v>Learn more on Bing</v>
  </rv>
  <rv s="1">
    <fb>-43.486944444443999</fb>
    <v>9</v>
  </rv>
  <rv s="1">
    <fb>33232</fb>
    <v>8</v>
  </rv>
  <rv s="5">
    <v>#VALUE!</v>
    <v>en-US</v>
    <v>e0ff4ded-f58c-54a0-721e-d7ee7fe840bc</v>
    <v>536870912</v>
    <v>1</v>
    <v>2897</v>
    <v>2</v>
    <v>Barão de Cocais</v>
    <v>4</v>
    <v>5</v>
    <v>Map</v>
    <v>6</v>
    <v>64</v>
    <v>72</v>
    <v>11765</v>
    <v>3</v>
    <v>Barão de Cocais is a Brazilian municipality located in the state of Minas Gerais. Its population as of 2020 is estimated to be 32,866 people living in an altitude between 682 and 1425 meters. The area of the municipality is 340.675 square ...</v>
    <v>11766</v>
    <v>11767</v>
    <v>11769</v>
    <v>11770</v>
    <v>11771</v>
    <v>Barão de Cocais</v>
    <v>11772</v>
    <v>93</v>
    <v>Barão de Cocais</v>
    <v>mdp/vdpid/6508973513188048897</v>
  </rv>
  <rv s="0">
    <v>536870912</v>
    <v>Barão de Monte Alto</v>
    <v>13b31c9d-32d0-ef36-afbc-b7ad239f6885</v>
    <v>en-US</v>
    <v>Map</v>
  </rv>
  <rv s="1">
    <fb>199.10499999999999</fb>
    <v>8</v>
  </rv>
  <rv s="2">
    <v>1289</v>
    <v>6</v>
    <v>2898</v>
    <v>7</v>
    <v>0</v>
    <v>Image of Barão de Monte Alto</v>
  </rv>
  <rv s="1">
    <fb>-21.245000000000001</fb>
    <v>9</v>
  </rv>
  <rv s="4">
    <v>https://www.bing.com/search?q=bar%c3%a3o+de+monte+alto+brazil&amp;form=skydnc</v>
    <v>Learn more on Bing</v>
  </rv>
  <rv s="1">
    <fb>-42.237777777778</fb>
    <v>9</v>
  </rv>
  <rv s="1">
    <fb>5311</fb>
    <v>8</v>
  </rv>
  <rv s="9">
    <v>#VALUE!</v>
    <v>en-US</v>
    <v>13b31c9d-32d0-ef36-afbc-b7ad239f6885</v>
    <v>536870912</v>
    <v>1</v>
    <v>2899</v>
    <v>72</v>
    <v>Barão de Monte Alto</v>
    <v>4</v>
    <v>5</v>
    <v>Map</v>
    <v>6</v>
    <v>64</v>
    <v>72</v>
    <v>11775</v>
    <v>3</v>
    <v>Barão de Monte Alto is a municipality in the state of Minas Gerais, Brazil. Its population in 2020 was estimated to be 5,354 people living in a total area of 199.1 km². The city belongs to the mesoregion of Zona da Mata and to the microregion of ...</v>
    <v>11776</v>
    <v>11777</v>
    <v>11778</v>
    <v>11779</v>
    <v>Barão de Monte Alto</v>
    <v>11780</v>
    <v>93</v>
    <v>Barão de Monte Alto</v>
    <v>mdp/vdpid/6509297665929379841</v>
  </rv>
  <rv s="0">
    <v>536870912</v>
    <v>Barbacena</v>
    <v>1b790883-5607-cd21-3c56-4d3f01b12ca1</v>
    <v>en-US</v>
    <v>Map</v>
  </rv>
  <rv s="1">
    <fb>759.18600000000004</fb>
    <v>8</v>
  </rv>
  <rv s="2">
    <v>1290</v>
    <v>6</v>
    <v>2900</v>
    <v>7</v>
    <v>0</v>
    <v>Image of Barbacena</v>
  </rv>
  <rv s="1">
    <fb>-21.225833333333</fb>
    <v>9</v>
  </rv>
  <rv s="0">
    <v>805306368</v>
    <v>Carlos Augusto Soares do Nascimento (Mayor)</v>
    <v>407e3ae3-20fd-3f71-e236-ee56e8e7b433</v>
    <v>en-US</v>
    <v>Generic</v>
  </rv>
  <rv s="3">
    <v>346</v>
  </rv>
  <rv s="4">
    <v>https://www.bing.com/search?q=barbacena+brazil&amp;form=skydnc</v>
    <v>Learn more on Bing</v>
  </rv>
  <rv s="1">
    <fb>138204</fb>
    <v>8</v>
  </rv>
  <rv s="5">
    <v>#VALUE!</v>
    <v>en-US</v>
    <v>1b790883-5607-cd21-3c56-4d3f01b12ca1</v>
    <v>536870912</v>
    <v>1</v>
    <v>2901</v>
    <v>2</v>
    <v>Barbacena</v>
    <v>4</v>
    <v>5</v>
    <v>Map</v>
    <v>6</v>
    <v>57</v>
    <v>72</v>
    <v>11783</v>
    <v>3</v>
    <v>Barbacena is a municipality in the state of Minas Gerais, Brazil. As of 2020, the municipality had 138,204 inhabitants. The total area of the municipality is 788 km². Barbacena is known for its strong Italian influence. The Rodrigo Silva ...</v>
    <v>11784</v>
    <v>11785</v>
    <v>11787</v>
    <v>11788</v>
    <v>4007</v>
    <v>Barbacena</v>
    <v>11789</v>
    <v>93</v>
    <v>Barbacena</v>
    <v>mdp/vdpid/6509156135851786241</v>
  </rv>
  <rv s="0">
    <v>536870912</v>
    <v>Barra Longa</v>
    <v>88a0f6bf-da26-4a06-0dce-495df3338b21</v>
    <v>en-US</v>
    <v>Map</v>
  </rv>
  <rv s="1">
    <fb>386.101</fb>
    <v>8</v>
  </rv>
  <rv s="2">
    <v>1291</v>
    <v>6</v>
    <v>2902</v>
    <v>7</v>
    <v>0</v>
    <v>Image of Barra Longa</v>
  </rv>
  <rv s="1">
    <fb>-20.282777777778001</fb>
    <v>9</v>
  </rv>
  <rv s="4">
    <v>https://www.bing.com/search?q=barra+longa+brazil&amp;form=skydnc</v>
    <v>Learn more on Bing</v>
  </rv>
  <rv s="1">
    <fb>-43.040833333332998</fb>
    <v>9</v>
  </rv>
  <rv s="1">
    <fb>5666</fb>
    <v>8</v>
  </rv>
  <rv s="9">
    <v>#VALUE!</v>
    <v>en-US</v>
    <v>88a0f6bf-da26-4a06-0dce-495df3338b21</v>
    <v>536870912</v>
    <v>1</v>
    <v>2903</v>
    <v>72</v>
    <v>Barra Longa</v>
    <v>4</v>
    <v>5</v>
    <v>Map</v>
    <v>6</v>
    <v>7</v>
    <v>72</v>
    <v>11792</v>
    <v>3</v>
    <v>Barra Longa is a Brazilian municipality located in the state of Minas Gerais. Its population as of 2020 is estimated to be 5,015 people living in a total area of 386.101 km². The city belongs to the mesoregion of Zona da Mata and to the ...</v>
    <v>11793</v>
    <v>11794</v>
    <v>11795</v>
    <v>11796</v>
    <v>Barra Longa</v>
    <v>11797</v>
    <v>93</v>
    <v>Barra Longa</v>
    <v>mdp/vdpid/6508998698909827073</v>
  </rv>
  <rv s="0">
    <v>536870912</v>
    <v>Barroso, Minas Gerais</v>
    <v>8c19c71d-7199-3ce9-0a01-71771eabcd27</v>
    <v>en-US</v>
    <v>Map</v>
  </rv>
  <rv s="1">
    <fb>81.725999999999999</fb>
    <v>8</v>
  </rv>
  <rv s="2">
    <v>1292</v>
    <v>6</v>
    <v>2904</v>
    <v>7</v>
    <v>0</v>
    <v>Image of Barroso, Minas Gerais</v>
  </rv>
  <rv s="1">
    <fb>-21.186944444443998</fb>
    <v>9</v>
  </rv>
  <rv s="0">
    <v>805306368</v>
    <v>Eika Oka de Melo (Mayor)</v>
    <v>01a9d4cf-27c5-2254-08f9-e4c5e451ec6e</v>
    <v>en-US</v>
    <v>Generic</v>
  </rv>
  <rv s="3">
    <v>347</v>
  </rv>
  <rv s="4">
    <v>https://www.bing.com/search?q=barroso+brazil&amp;form=skydnc</v>
    <v>Learn more on Bing</v>
  </rv>
  <rv s="1">
    <fb>-43.975833333333</fb>
    <v>9</v>
  </rv>
  <rv s="1">
    <fb>20080</fb>
    <v>8</v>
  </rv>
  <rv s="8">
    <v>#VALUE!</v>
    <v>en-US</v>
    <v>8c19c71d-7199-3ce9-0a01-71771eabcd27</v>
    <v>536870912</v>
    <v>1</v>
    <v>2905</v>
    <v>67</v>
    <v>Barroso, Minas Gerais</v>
    <v>4</v>
    <v>5</v>
    <v>Map</v>
    <v>6</v>
    <v>7</v>
    <v>72</v>
    <v>11800</v>
    <v>3</v>
    <v>Barroso is a Brazilian municipality located in the south of the state of Minas Gerais. Its population as of 2020 was 20,897 people living in an area of 83 km². The elevation is 920 meters. The city belongs to the mesoregion of Campo das ...</v>
    <v>11801</v>
    <v>11802</v>
    <v>11804</v>
    <v>11805</v>
    <v>11806</v>
    <v>Barroso, Minas Gerais</v>
    <v>11807</v>
    <v>Barroso, Minas Gerais</v>
    <v>mdp/vdpid/6509147273035776001</v>
  </rv>
  <rv s="0">
    <v>536870912</v>
    <v>Bela Vista de Minas</v>
    <v>8227ea57-a500-3f24-a732-524c2f2a39f4</v>
    <v>en-US</v>
    <v>Map</v>
  </rv>
  <rv s="1">
    <fb>108.60599999999999</fb>
    <v>8</v>
  </rv>
  <rv s="2">
    <v>1293</v>
    <v>6</v>
    <v>2906</v>
    <v>7</v>
    <v>0</v>
    <v>Image of Bela Vista de Minas</v>
  </rv>
  <rv s="1">
    <fb>-19.829999999999998</fb>
    <v>9</v>
  </rv>
  <rv s="0">
    <v>805306368</v>
    <v>Wilber Jose de Souza (Mayor)</v>
    <v>03306b1b-499c-7efb-89dd-3f0060855790</v>
    <v>en-US</v>
    <v>Generic</v>
  </rv>
  <rv s="3">
    <v>348</v>
  </rv>
  <rv s="4">
    <v>https://www.bing.com/search?q=bela+vista+de+minas+brazil&amp;form=skydnc</v>
    <v>Learn more on Bing</v>
  </rv>
  <rv s="1">
    <fb>-43.090833333333002</fb>
    <v>9</v>
  </rv>
  <rv s="1">
    <fb>10262</fb>
    <v>8</v>
  </rv>
  <rv s="5">
    <v>#VALUE!</v>
    <v>en-US</v>
    <v>8227ea57-a500-3f24-a732-524c2f2a39f4</v>
    <v>536870912</v>
    <v>1</v>
    <v>2907</v>
    <v>2</v>
    <v>Bela Vista de Minas</v>
    <v>4</v>
    <v>5</v>
    <v>Map</v>
    <v>6</v>
    <v>57</v>
    <v>72</v>
    <v>11810</v>
    <v>3</v>
    <v>Bela Vista de Minas is a Brazilian municipality located in the state of Minas Gerais. Its population as of 2020 is estimated to be 10,262 people living in a total area of 108.606 square kilometres. The city belongs to the mesoregion ...</v>
    <v>11811</v>
    <v>11812</v>
    <v>11814</v>
    <v>11815</v>
    <v>11816</v>
    <v>Bela Vista de Minas</v>
    <v>11817</v>
    <v>6951</v>
    <v>Bela Vista de Minas</v>
    <v>mdp/vdpid/6508980630317957121</v>
  </rv>
  <rv s="0">
    <v>536870912</v>
    <v>Belmiro Braga</v>
    <v>7d728ee7-d303-630b-1967-b9ff096a2088</v>
    <v>en-US</v>
    <v>Map</v>
  </rv>
  <rv s="1">
    <fb>393.13</fb>
    <v>8</v>
  </rv>
  <rv s="2">
    <v>1294</v>
    <v>6</v>
    <v>2908</v>
    <v>7</v>
    <v>0</v>
    <v>Image of Belmiro Braga</v>
  </rv>
  <rv s="1">
    <fb>-21.948888888889002</fb>
    <v>9</v>
  </rv>
  <rv s="4">
    <v>https://www.bing.com/search?q=belmiro+braga+brazil&amp;form=skydnc</v>
    <v>Learn more on Bing</v>
  </rv>
  <rv s="1">
    <fb>-43.414999999999999</fb>
    <v>9</v>
  </rv>
  <rv s="1">
    <fb>3244</fb>
    <v>8</v>
  </rv>
  <rv s="12">
    <v>#VALUE!</v>
    <v>en-US</v>
    <v>7d728ee7-d303-630b-1967-b9ff096a2088</v>
    <v>536870912</v>
    <v>1</v>
    <v>2909</v>
    <v>120</v>
    <v>Belmiro Braga</v>
    <v>4</v>
    <v>5</v>
    <v>Map</v>
    <v>6</v>
    <v>7</v>
    <v>72</v>
    <v>11820</v>
    <v>3</v>
    <v>Belmiro Braga is a city in the state of Minas Gerais, Brazil close to the border with Rio de Janeiro state. It was emancipated from Juiz de Fora in 1962. As of 2020, the estimated population was 3,425 inhabitants.</v>
    <v>11821</v>
    <v>11822</v>
    <v>11823</v>
    <v>11824</v>
    <v>Belmiro Braga</v>
    <v>11825</v>
    <v>Belmiro Braga</v>
    <v>mdp/vdpid/6509323545657475073</v>
  </rv>
  <rv s="0">
    <v>536870912</v>
    <v>Belo Horizonte</v>
    <v>7d1c2d93-f138-98ba-29b3-c39c6ce5b7d8</v>
    <v>en-US</v>
    <v>Map</v>
  </rv>
  <rv s="1">
    <fb>330.9</fb>
    <v>8</v>
  </rv>
  <rv s="2">
    <v>1295</v>
    <v>6</v>
    <v>2910</v>
    <v>7</v>
    <v>0</v>
    <v>Image of Belo Horizonte</v>
  </rv>
  <rv s="1">
    <fb>-19.928055555555598</fb>
    <v>9</v>
  </rv>
  <rv s="0">
    <v>805306368</v>
    <v>Fuad Noman (Mayor)</v>
    <v>f74a3f0d-9e5d-19bf-2ff3-8f8e190947ce</v>
    <v>en-US</v>
    <v>Generic</v>
  </rv>
  <rv s="3">
    <v>349</v>
  </rv>
  <rv s="4">
    <v>https://www.bing.com/search?q=belo+horizonte&amp;form=skydnc</v>
    <v>Learn more on Bing</v>
  </rv>
  <rv s="1">
    <fb>-43.941944444444403</fb>
    <v>9</v>
  </rv>
  <rv s="1">
    <fb>2315560</fb>
    <v>8</v>
  </rv>
  <rv s="5">
    <v>#VALUE!</v>
    <v>en-US</v>
    <v>7d1c2d93-f138-98ba-29b3-c39c6ce5b7d8</v>
    <v>536870912</v>
    <v>1</v>
    <v>2911</v>
    <v>2</v>
    <v>Belo Horizonte</v>
    <v>4</v>
    <v>5</v>
    <v>Map</v>
    <v>6</v>
    <v>7</v>
    <v>72</v>
    <v>11828</v>
    <v>3</v>
    <v>Belo Horizonte is the sixth-largest city in Brazil, with a population of around 2.3 million, and the third largest metropolitan area, containing a population of 6 million. It is the 13th-largest city in South America and the 18th-largest in the ...</v>
    <v>11829</v>
    <v>11830</v>
    <v>11832</v>
    <v>11833</v>
    <v>11834</v>
    <v>Belo Horizonte</v>
    <v>11835</v>
    <v>93</v>
    <v>Belo Horizonte</v>
    <v>mdp/vdpid/6508866595429810177</v>
  </rv>
  <rv s="0">
    <v>536870912</v>
    <v>Belo Oriente</v>
    <v>621f70f2-eb6e-fabc-1130-ee3910895284</v>
    <v>en-US</v>
    <v>Map</v>
  </rv>
  <rv s="1">
    <fb>334.90899999999999</fb>
    <v>8</v>
  </rv>
  <rv s="2">
    <v>1296</v>
    <v>6</v>
    <v>2912</v>
    <v>7</v>
    <v>0</v>
    <v>Image of Belo Oriente</v>
  </rv>
  <rv s="1">
    <fb>-19.22</fb>
    <v>9</v>
  </rv>
  <rv s="4">
    <v>https://www.bing.com/search?q=belo+oriente+minas+gerais&amp;form=skydnc</v>
    <v>Learn more on Bing</v>
  </rv>
  <rv s="1">
    <fb>-42.483888888888998</fb>
    <v>9</v>
  </rv>
  <rv s="1">
    <fb>23928</fb>
    <v>8</v>
  </rv>
  <rv s="12">
    <v>#VALUE!</v>
    <v>en-US</v>
    <v>621f70f2-eb6e-fabc-1130-ee3910895284</v>
    <v>536870912</v>
    <v>1</v>
    <v>2913</v>
    <v>120</v>
    <v>Belo Oriente</v>
    <v>4</v>
    <v>5</v>
    <v>Map</v>
    <v>6</v>
    <v>7</v>
    <v>72</v>
    <v>11838</v>
    <v>3</v>
    <v>Belo Oriente is a municipality in the state of Minas Gerais in the Southeast region of Brazil.</v>
    <v>11839</v>
    <v>11840</v>
    <v>11841</v>
    <v>11842</v>
    <v>Belo Oriente</v>
    <v>11843</v>
    <v>Belo Oriente</v>
    <v>mdp/vdpid/6508245123124428801</v>
  </rv>
  <rv s="0">
    <v>536870912</v>
    <v>Belo Vale</v>
    <v>4e803398-5f14-37fc-6108-d5a6bc7c9e6c</v>
    <v>en-US</v>
    <v>Map</v>
  </rv>
  <rv s="1">
    <fb>365.43700000000001</fb>
    <v>8</v>
  </rv>
  <rv s="2">
    <v>1297</v>
    <v>6</v>
    <v>2914</v>
    <v>7</v>
    <v>0</v>
    <v>Image of Belo Vale</v>
  </rv>
  <rv s="1">
    <fb>-20.407777777778001</fb>
    <v>9</v>
  </rv>
  <rv s="0">
    <v>805306368</v>
    <v>José Lapa dos Santos (Mayor)</v>
    <v>c62a729a-5afa-1411-bdc1-790c26f5c1fe</v>
    <v>en-US</v>
    <v>Generic</v>
  </rv>
  <rv s="3">
    <v>350</v>
  </rv>
  <rv s="4">
    <v>https://www.bing.com/search?q=belo+vale&amp;form=skydnc</v>
    <v>Learn more on Bing</v>
  </rv>
  <rv s="1">
    <fb>8627</fb>
    <v>8</v>
  </rv>
  <rv s="8">
    <v>#VALUE!</v>
    <v>en-US</v>
    <v>4e803398-5f14-37fc-6108-d5a6bc7c9e6c</v>
    <v>536870912</v>
    <v>1</v>
    <v>2915</v>
    <v>67</v>
    <v>Belo Vale</v>
    <v>4</v>
    <v>5</v>
    <v>Map</v>
    <v>6</v>
    <v>7</v>
    <v>72</v>
    <v>11846</v>
    <v>3</v>
    <v>Belo Vale is a municipality in the state of Minas Gerais, Brazil. It is located 82 km south of Belo Horizonte, the state capital. The population was 7,719 inhabitants in 2020. In 2014, a story about the village of Noiva do Cordeiro, situated ...</v>
    <v>11847</v>
    <v>11848</v>
    <v>11850</v>
    <v>11851</v>
    <v>10806</v>
    <v>Belo Vale</v>
    <v>11852</v>
    <v>Belo Vale</v>
    <v>mdp/vdpid/6508941831059800065</v>
  </rv>
  <rv s="0">
    <v>536870912</v>
    <v>Berilo</v>
    <v>96ec02ca-a147-37e5-d445-7f568eaa264d</v>
    <v>en-US</v>
    <v>Map</v>
  </rv>
  <rv s="1">
    <fb>586.75199999999995</fb>
    <v>8</v>
  </rv>
  <rv s="2">
    <v>1298</v>
    <v>6</v>
    <v>2916</v>
    <v>7</v>
    <v>0</v>
    <v>Image of Berilo</v>
  </rv>
  <rv s="1">
    <fb>-16.951944444443999</fb>
    <v>9</v>
  </rv>
  <rv s="4">
    <v>https://www.bing.com/search?q=berilo+brazil&amp;form=skydnc</v>
    <v>Learn more on Bing</v>
  </rv>
  <rv s="1">
    <fb>-42.465833333333002</fb>
    <v>9</v>
  </rv>
  <rv s="1">
    <fb>9826</fb>
    <v>8</v>
  </rv>
  <rv s="9">
    <v>#VALUE!</v>
    <v>en-US</v>
    <v>96ec02ca-a147-37e5-d445-7f568eaa264d</v>
    <v>536870912</v>
    <v>1</v>
    <v>2917</v>
    <v>72</v>
    <v>Berilo</v>
    <v>4</v>
    <v>5</v>
    <v>Map</v>
    <v>6</v>
    <v>7</v>
    <v>72</v>
    <v>11855</v>
    <v>3</v>
    <v>Berilo is a municipality in the northeast of the Brazilian state of Minas Gerais. As of 2020 the population was 11,872 in a total area of 586 km². The elevation is 401 meters. It is part of the IBGE statistical meso-region of Jequitinhonha and ...</v>
    <v>11856</v>
    <v>11857</v>
    <v>11858</v>
    <v>11859</v>
    <v>Berilo</v>
    <v>11860</v>
    <v>6951</v>
    <v>Berilo</v>
    <v>mdp/vdpid/6507886968855068673</v>
  </rv>
  <rv s="0">
    <v>536870912</v>
    <v>Berizal</v>
    <v>6539a560-6b96-9965-383d-19ea0f193ff0</v>
    <v>en-US</v>
    <v>Map</v>
  </rv>
  <rv s="1">
    <fb>493.33499999999998</fb>
    <v>8</v>
  </rv>
  <rv s="2">
    <v>1299</v>
    <v>6</v>
    <v>2918</v>
    <v>7</v>
    <v>0</v>
    <v>Image of Berizal</v>
  </rv>
  <rv s="1">
    <fb>-15.612777777778</fb>
    <v>9</v>
  </rv>
  <rv s="4">
    <v>https://www.bing.com/search?q=berizal+brazil&amp;form=skydnc</v>
    <v>Learn more on Bing</v>
  </rv>
  <rv s="1">
    <fb>-41.744999999999997</fb>
    <v>9</v>
  </rv>
  <rv s="1">
    <fb>4201</fb>
    <v>8</v>
  </rv>
  <rv s="9">
    <v>#VALUE!</v>
    <v>en-US</v>
    <v>6539a560-6b96-9965-383d-19ea0f193ff0</v>
    <v>536870912</v>
    <v>1</v>
    <v>2919</v>
    <v>72</v>
    <v>Berizal</v>
    <v>4</v>
    <v>5</v>
    <v>Map</v>
    <v>6</v>
    <v>7</v>
    <v>72</v>
    <v>11863</v>
    <v>3</v>
    <v>Berizal is a municipality in the state of Minas Gerais, Brazil. As of 2020 the population was 4,764 in a total area of 493 km². The city belongs to the mesoregion of Jequitinhonha and to the microregion of Salinas. The elevation of the municipal ...</v>
    <v>11864</v>
    <v>11865</v>
    <v>11866</v>
    <v>11867</v>
    <v>Berizal</v>
    <v>11868</v>
    <v>6951</v>
    <v>Berizal</v>
    <v>mdp/vdpid/6505178929463033857</v>
  </rv>
  <rv s="0">
    <v>536870912</v>
    <v>Bertópolis</v>
    <v>dccbf909-6034-6854-306c-3dcb3be0422a</v>
    <v>en-US</v>
    <v>Map</v>
  </rv>
  <rv s="1">
    <fb>559.721</fb>
    <v>8</v>
  </rv>
  <rv s="2">
    <v>1300</v>
    <v>6</v>
    <v>2920</v>
    <v>7</v>
    <v>0</v>
    <v>Image of Bertópolis</v>
  </rv>
  <rv s="1">
    <fb>-17.062777777777999</fb>
    <v>9</v>
  </rv>
  <rv s="4">
    <v>https://www.bing.com/search?q=bert%c3%b3polis+brazil&amp;form=skydnc</v>
    <v>Learn more on Bing</v>
  </rv>
  <rv s="1">
    <fb>-40.573888888889002</fb>
    <v>9</v>
  </rv>
  <rv s="1">
    <fb>4451</fb>
    <v>8</v>
  </rv>
  <rv s="12">
    <v>#VALUE!</v>
    <v>en-US</v>
    <v>dccbf909-6034-6854-306c-3dcb3be0422a</v>
    <v>536870912</v>
    <v>1</v>
    <v>2921</v>
    <v>120</v>
    <v>Bertópolis</v>
    <v>4</v>
    <v>5</v>
    <v>Map</v>
    <v>6</v>
    <v>7</v>
    <v>72</v>
    <v>11871</v>
    <v>3</v>
    <v>Bertópolis is a municipality in the northeast of the Brazilian state of Minas Gerais. As of 2020 the population was 4,607 in a total area of 426 km². The elevation is 278 meters. It became a municipality in 1962. The postal code is 39875-000.</v>
    <v>11872</v>
    <v>11873</v>
    <v>11874</v>
    <v>11875</v>
    <v>Bertópolis</v>
    <v>11876</v>
    <v>Bertópolis</v>
    <v>mdp/vdpid/6508408088175837185</v>
  </rv>
  <rv s="0">
    <v>536870912</v>
    <v>Betim</v>
    <v>6b619c0d-c1ba-cf66-c908-ea8b82c2a5f4</v>
    <v>en-US</v>
    <v>Map</v>
  </rv>
  <rv s="1">
    <fb>346</fb>
    <v>8</v>
  </rv>
  <rv s="2">
    <v>1301</v>
    <v>6</v>
    <v>2922</v>
    <v>7</v>
    <v>0</v>
    <v>Image of Betim</v>
  </rv>
  <rv s="1">
    <fb>-19.967777777778</fb>
    <v>9</v>
  </rv>
  <rv s="0">
    <v>805306368</v>
    <v>Vittorio Medioli (Mayor)</v>
    <v>7d5f3029-4c6d-7c5b-3f51-ec7fe2c37863</v>
    <v>en-US</v>
    <v>Generic</v>
  </rv>
  <rv s="3">
    <v>351</v>
  </rv>
  <rv s="4">
    <v>https://www.bing.com/search?q=betim&amp;form=skydnc</v>
    <v>Learn more on Bing</v>
  </rv>
  <rv s="1">
    <fb>411859</fb>
    <v>8</v>
  </rv>
  <rv s="8">
    <v>#VALUE!</v>
    <v>en-US</v>
    <v>6b619c0d-c1ba-cf66-c908-ea8b82c2a5f4</v>
    <v>536870912</v>
    <v>1</v>
    <v>2923</v>
    <v>67</v>
    <v>Betim</v>
    <v>4</v>
    <v>5</v>
    <v>Map</v>
    <v>6</v>
    <v>7</v>
    <v>72</v>
    <v>11879</v>
    <v>3</v>
    <v>Betim is a town in Minas Gerais, Brazil. The city belongs to the mesoregion Metropolitan of Belo Horizonte and to the microregion of Belo Horizonte. It is the fifth largest city in Minas Gerais and one of the 50 largest cities in the Southeast ...</v>
    <v>11880</v>
    <v>11881</v>
    <v>11883</v>
    <v>11884</v>
    <v>4782</v>
    <v>Betim</v>
    <v>11885</v>
    <v>Betim</v>
    <v>mdp/vdpid/6508870399160221697</v>
  </rv>
  <rv s="0">
    <v>536870912</v>
    <v>Bias Fortes</v>
    <v>14cd5d61-7256-f2bf-4391-37b7cf11743f</v>
    <v>en-US</v>
    <v>Map</v>
  </rv>
  <rv s="1">
    <fb>284.27100000000002</fb>
    <v>8</v>
  </rv>
  <rv s="2">
    <v>1302</v>
    <v>6</v>
    <v>2924</v>
    <v>7</v>
    <v>0</v>
    <v>Image of Bias Fortes</v>
  </rv>
  <rv s="1">
    <fb>-21.605833333332999</fb>
    <v>9</v>
  </rv>
  <rv s="4">
    <v>https://www.bing.com/search?q=bias+fortes+minas+gerais&amp;form=skydnc</v>
    <v>Learn more on Bing</v>
  </rv>
  <rv s="1">
    <fb>-43.756944444444002</fb>
    <v>9</v>
  </rv>
  <rv s="1">
    <fb>3361</fb>
    <v>8</v>
  </rv>
  <rv s="12">
    <v>#VALUE!</v>
    <v>en-US</v>
    <v>14cd5d61-7256-f2bf-4391-37b7cf11743f</v>
    <v>536870912</v>
    <v>1</v>
    <v>2925</v>
    <v>120</v>
    <v>Bias Fortes</v>
    <v>4</v>
    <v>5</v>
    <v>Map</v>
    <v>6</v>
    <v>7</v>
    <v>72</v>
    <v>11888</v>
    <v>3</v>
    <v>Bias Fortes is a municipality in the state of Minas Gerais in the Southeast region of Brazil.</v>
    <v>11889</v>
    <v>11890</v>
    <v>11891</v>
    <v>11892</v>
    <v>Bias Fortes</v>
    <v>11893</v>
    <v>Bias Fortes</v>
    <v>mdp/vdpid/6509174078480318465</v>
  </rv>
  <rv s="0">
    <v>536870912</v>
    <v>Bicas</v>
    <v>94f50ab9-8b8a-8fab-19c2-819e594ceb57</v>
    <v>en-US</v>
    <v>Map</v>
  </rv>
  <rv s="1">
    <fb>139.53800000000001</fb>
    <v>8</v>
  </rv>
  <rv s="2">
    <v>1303</v>
    <v>6</v>
    <v>2926</v>
    <v>7</v>
    <v>0</v>
    <v>Image of Bicas</v>
  </rv>
  <rv s="1">
    <fb>-21.725000000000001</fb>
    <v>9</v>
  </rv>
  <rv s="0">
    <v>805306368</v>
    <v>Geraldo Magela Longo dos Santos (Mayor)</v>
    <v>29df4617-6c14-6f11-7707-1314cfb230d0</v>
    <v>en-US</v>
    <v>Generic</v>
  </rv>
  <rv s="3">
    <v>352</v>
  </rv>
  <rv s="4">
    <v>https://www.bing.com/search?q=bicas+brazil&amp;form=skydnc</v>
    <v>Learn more on Bing</v>
  </rv>
  <rv s="1">
    <fb>-43.058888888889001</fb>
    <v>9</v>
  </rv>
  <rv s="1">
    <fb>14554</fb>
    <v>8</v>
  </rv>
  <rv s="5">
    <v>#VALUE!</v>
    <v>en-US</v>
    <v>94f50ab9-8b8a-8fab-19c2-819e594ceb57</v>
    <v>536870912</v>
    <v>1</v>
    <v>2927</v>
    <v>2</v>
    <v>Bicas</v>
    <v>4</v>
    <v>5</v>
    <v>Map</v>
    <v>6</v>
    <v>57</v>
    <v>72</v>
    <v>11896</v>
    <v>3</v>
    <v>Bicas is a Brazilian municipality in the state of Minas Gerais. As of 2020 its population is estimated to be 14,554 inhabitants. Initially a breakpoint for salesmen in the 18th century, Bicas obtained its independence from the city of Guarará in ...</v>
    <v>11897</v>
    <v>11898</v>
    <v>11900</v>
    <v>11901</v>
    <v>11902</v>
    <v>Bicas</v>
    <v>11903</v>
    <v>6951</v>
    <v>Bicas</v>
    <v>mdp/vdpid/6509283073761214465</v>
  </rv>
  <rv s="0">
    <v>536870912</v>
    <v>Biquinhas</v>
    <v>f845f021-e3a5-c307-6e82-092c8a376736</v>
    <v>en-US</v>
    <v>Map</v>
  </rv>
  <rv s="1">
    <fb>457.226</fb>
    <v>8</v>
  </rv>
  <rv s="2">
    <v>1304</v>
    <v>6</v>
    <v>2928</v>
    <v>7</v>
    <v>0</v>
    <v>Image of Biquinhas</v>
  </rv>
  <rv s="1">
    <fb>-18.784166666667002</fb>
    <v>9</v>
  </rv>
  <rv s="4">
    <v>https://www.bing.com/search?q=biquinhas+brazil&amp;form=skydnc</v>
    <v>Learn more on Bing</v>
  </rv>
  <rv s="1">
    <fb>-45.501666666666999</fb>
    <v>9</v>
  </rv>
  <rv s="1">
    <fb>2383</fb>
    <v>8</v>
  </rv>
  <rv s="9">
    <v>#VALUE!</v>
    <v>en-US</v>
    <v>f845f021-e3a5-c307-6e82-092c8a376736</v>
    <v>536870912</v>
    <v>1</v>
    <v>2929</v>
    <v>72</v>
    <v>Biquinhas</v>
    <v>4</v>
    <v>5</v>
    <v>Map</v>
    <v>6</v>
    <v>7</v>
    <v>72</v>
    <v>11906</v>
    <v>3</v>
    <v>Biquinhas is a municipality in the north of the Brazilian state of Minas Gerais. As of 2020, the population was 2,498 in a total area of 457 square kilometers. It became a municipality in 1962. Biquinhas belongs to the statistical micro-region ...</v>
    <v>11907</v>
    <v>11908</v>
    <v>11909</v>
    <v>11910</v>
    <v>Biquinhas</v>
    <v>11911</v>
    <v>6951</v>
    <v>Biquinhas</v>
    <v>mdp/vdpid/6411919104730464257</v>
  </rv>
  <rv s="0">
    <v>536870912</v>
    <v>Boa Esperança, Minas Gerais</v>
    <v>0fd6198c-e3ef-4fa3-1765-11fe6301ff70</v>
    <v>en-US</v>
    <v>Map</v>
  </rv>
  <rv s="1">
    <fb>858.72799999999995</fb>
    <v>8</v>
  </rv>
  <rv s="2">
    <v>1305</v>
    <v>6</v>
    <v>2930</v>
    <v>7</v>
    <v>0</v>
    <v>Image of Boa Esperança, Minas Gerais</v>
  </rv>
  <rv s="1">
    <fb>-21.09</fb>
    <v>9</v>
  </rv>
  <rv s="0">
    <v>805306368</v>
    <v>Antonio Carlos Vilela (Mayor)</v>
    <v>ca6c1458-1fb8-60bb-83aa-25be6b7967a0</v>
    <v>en-US</v>
    <v>Generic</v>
  </rv>
  <rv s="3">
    <v>353</v>
  </rv>
  <rv s="1">
    <fb>-45.565833333333003</fb>
    <v>9</v>
  </rv>
  <rv s="1">
    <fb>40219</fb>
    <v>8</v>
  </rv>
  <rv s="5">
    <v>#VALUE!</v>
    <v>en-US</v>
    <v>0fd6198c-e3ef-4fa3-1765-11fe6301ff70</v>
    <v>536870912</v>
    <v>1</v>
    <v>2931</v>
    <v>2</v>
    <v>Boa Esperança, Minas Gerais</v>
    <v>4</v>
    <v>5</v>
    <v>Map</v>
    <v>6</v>
    <v>57</v>
    <v>72</v>
    <v>11914</v>
    <v>3</v>
    <v>Boa Esperança is a Brazilian municipality from the state of Minas Gerais. The municipality is located by the Serra da Boa Esperança, which became celebrated through song that brings its name, compounded by Lamartine Babo and performed by several ...</v>
    <v>11915</v>
    <v>11916</v>
    <v>11918</v>
    <v>6948</v>
    <v>11919</v>
    <v>Boa Esperança, Minas Gerais</v>
    <v>11920</v>
    <v>6951</v>
    <v>Boa Esperança, Minas Gerais</v>
    <v>mdp/vdpid/6412833357087899649</v>
  </rv>
  <rv s="0">
    <v>536870912</v>
    <v>Bocaina de Minas</v>
    <v>80534253-5459-eb8c-f2cd-2d30d8149841</v>
    <v>en-US</v>
    <v>Map</v>
  </rv>
  <rv s="1">
    <fb>501.44600000000003</fb>
    <v>8</v>
  </rv>
  <rv s="2">
    <v>1306</v>
    <v>6</v>
    <v>2932</v>
    <v>7</v>
    <v>0</v>
    <v>Image of Bocaina de Minas</v>
  </rv>
  <rv s="1">
    <fb>-22.167777777777999</fb>
    <v>9</v>
  </rv>
  <rv s="4">
    <v>https://www.bing.com/search?q=bocaina+de+minas+minas+gerais&amp;form=skydnc</v>
    <v>Learn more on Bing</v>
  </rv>
  <rv s="1">
    <fb>-44.395000000000003</fb>
    <v>9</v>
  </rv>
  <rv s="1">
    <fb>5089</fb>
    <v>8</v>
  </rv>
  <rv s="9">
    <v>#VALUE!</v>
    <v>en-US</v>
    <v>80534253-5459-eb8c-f2cd-2d30d8149841</v>
    <v>536870912</v>
    <v>1</v>
    <v>2933</v>
    <v>72</v>
    <v>Bocaina de Minas</v>
    <v>4</v>
    <v>5</v>
    <v>Map</v>
    <v>6</v>
    <v>57</v>
    <v>72</v>
    <v>11923</v>
    <v>3</v>
    <v>Bocaina de Minas is a municipality in the state of Minas Gerais in the Southeast region of Brazil.</v>
    <v>11924</v>
    <v>11925</v>
    <v>11926</v>
    <v>11927</v>
    <v>Bocaina de Minas</v>
    <v>11928</v>
    <v>6951</v>
    <v>Bocaina de Minas</v>
    <v>mdp/vdpid/6509208498130124801</v>
  </rv>
  <rv s="0">
    <v>536870912</v>
    <v>Bocaiúva</v>
    <v>2723cbd0-86b7-710a-af96-5a351ae17750</v>
    <v>en-US</v>
    <v>Map</v>
  </rv>
  <rv s="1">
    <fb>3232.66</fb>
    <v>8</v>
  </rv>
  <rv s="2">
    <v>1307</v>
    <v>6</v>
    <v>2934</v>
    <v>7</v>
    <v>0</v>
    <v>Image of Bocaiúva</v>
  </rv>
  <rv s="1">
    <fb>-17.107777777778001</fb>
    <v>9</v>
  </rv>
  <rv s="0">
    <v>805306368</v>
    <v>Roberto Jairo Torres (Mayor)</v>
    <v>9145d80b-2419-8b54-72e8-985c90c6c1f5</v>
    <v>en-US</v>
    <v>Generic</v>
  </rv>
  <rv s="3">
    <v>354</v>
  </rv>
  <rv s="4">
    <v>https://www.bing.com/search?q=bocai%c3%bava+brazil&amp;form=skydnc</v>
    <v>Learn more on Bing</v>
  </rv>
  <rv s="1">
    <fb>-43.814999999999998</fb>
    <v>9</v>
  </rv>
  <rv s="1">
    <fb>48032</fb>
    <v>8</v>
  </rv>
  <rv s="5">
    <v>#VALUE!</v>
    <v>en-US</v>
    <v>2723cbd0-86b7-710a-af96-5a351ae17750</v>
    <v>536870912</v>
    <v>1</v>
    <v>2935</v>
    <v>2</v>
    <v>Bocaiúva</v>
    <v>4</v>
    <v>5</v>
    <v>Map</v>
    <v>6</v>
    <v>7</v>
    <v>72</v>
    <v>11931</v>
    <v>3</v>
    <v>Bocaiuva is a Brazilian municipality located in the northwest of the state of Minas Gerais. Its population as of 2020 was 50,256 people living in a total area of 3,232 km². The city belongs to the mesoregion of North of Minas and to the ...</v>
    <v>11932</v>
    <v>11933</v>
    <v>11935</v>
    <v>11936</v>
    <v>11937</v>
    <v>Bocaiúva</v>
    <v>11938</v>
    <v>6951</v>
    <v>Bocaiúva</v>
    <v>mdp/vdpid/6507857576212824065</v>
  </rv>
  <rv s="0">
    <v>536870912</v>
    <v>Bom Despacho, Minas Gerais</v>
    <v>2beff52a-85d1-5a7c-e5ce-af25108df37c</v>
    <v>en-US</v>
    <v>Map</v>
  </rv>
  <rv s="1">
    <fb>1213</fb>
    <v>8</v>
  </rv>
  <rv s="2">
    <v>1308</v>
    <v>6</v>
    <v>2936</v>
    <v>7</v>
    <v>0</v>
    <v>Image of Bom Despacho, Minas Gerais</v>
  </rv>
  <rv s="1">
    <fb>-19.735833333333002</fb>
    <v>9</v>
  </rv>
  <rv s="4">
    <v>https://www.bing.com/search?q=bom+despacho+brazil&amp;form=skydnc</v>
    <v>Learn more on Bing</v>
  </rv>
  <rv s="1">
    <fb>-45.251944444444</fb>
    <v>9</v>
  </rv>
  <rv s="1">
    <fb>51028</fb>
    <v>8</v>
  </rv>
  <rv s="9">
    <v>#VALUE!</v>
    <v>en-US</v>
    <v>2beff52a-85d1-5a7c-e5ce-af25108df37c</v>
    <v>536870912</v>
    <v>1</v>
    <v>2937</v>
    <v>72</v>
    <v>Bom Despacho, Minas Gerais</v>
    <v>4</v>
    <v>5</v>
    <v>Map</v>
    <v>6</v>
    <v>57</v>
    <v>72</v>
    <v>11941</v>
    <v>3</v>
    <v>Bom Despacho is a Brazilian municipality located in the west of the state of Minas Gerais. The population is 51,028 in an area of 1213.55 km². The city belongs to the meso-region of Central Mineira and to the micro-region of Bom Despacho. It ...</v>
    <v>11942</v>
    <v>11943</v>
    <v>11944</v>
    <v>11945</v>
    <v>Bom Despacho, Minas Gerais</v>
    <v>11946</v>
    <v>6951</v>
    <v>Bom Despacho, Minas Gerais</v>
    <v>mdp/vdpid/6412751106820014081</v>
  </rv>
  <rv s="0">
    <v>536870912</v>
    <v>Bom Jardim de Minas</v>
    <v>f49b2b58-5b58-da12-0941-806610ba43de</v>
    <v>en-US</v>
    <v>Map</v>
  </rv>
  <rv s="1">
    <fb>412.02100000000002</fb>
    <v>8</v>
  </rv>
  <rv s="2">
    <v>1309</v>
    <v>6</v>
    <v>2938</v>
    <v>7</v>
    <v>0</v>
    <v>Image of Bom Jardim de Minas</v>
  </rv>
  <rv s="1">
    <fb>-21.946944444444</fb>
    <v>9</v>
  </rv>
  <rv s="0">
    <v>805306368</v>
    <v>José Francisco Matos e Silva (Mayor)</v>
    <v>a4c94457-1fec-ce62-2ff6-c896e3a22e99</v>
    <v>en-US</v>
    <v>Generic</v>
  </rv>
  <rv s="3">
    <v>355</v>
  </rv>
  <rv s="4">
    <v>https://www.bing.com/search?q=bom+jardim+de+minas+brazil&amp;form=skydnc</v>
    <v>Learn more on Bing</v>
  </rv>
  <rv s="1">
    <fb>-44.190833333333003</fb>
    <v>9</v>
  </rv>
  <rv s="1">
    <fb>6783</fb>
    <v>8</v>
  </rv>
  <rv s="8">
    <v>#VALUE!</v>
    <v>en-US</v>
    <v>f49b2b58-5b58-da12-0941-806610ba43de</v>
    <v>536870912</v>
    <v>1</v>
    <v>2939</v>
    <v>67</v>
    <v>Bom Jardim de Minas</v>
    <v>4</v>
    <v>5</v>
    <v>Map</v>
    <v>6</v>
    <v>7</v>
    <v>72</v>
    <v>11949</v>
    <v>3</v>
    <v>Bom Jardim de Minas is a city of the state of Minas Gerais, Brazil. The name means Good Garden of Minas. It is situated in the southern part of Minas Gerais and in the middle of the Mantiqueira Mountains, at 1,200 meters high, which gives the ...</v>
    <v>11950</v>
    <v>11951</v>
    <v>11953</v>
    <v>11954</v>
    <v>11955</v>
    <v>Bom Jardim de Minas</v>
    <v>11956</v>
    <v>Bom Jardim de Minas</v>
    <v>mdp/vdpid/6509218736979836929</v>
  </rv>
  <rv s="0">
    <v>536870912</v>
    <v>Bom Jesus da Penha</v>
    <v>ce33922d-630b-08af-e973-77cf33d60ea4</v>
    <v>en-US</v>
    <v>Map</v>
  </rv>
  <rv s="1">
    <fb>209.06899999999999</fb>
    <v>8</v>
  </rv>
  <rv s="2">
    <v>1310</v>
    <v>6</v>
    <v>2940</v>
    <v>7</v>
    <v>0</v>
    <v>Image of Bom Jesus da Penha</v>
  </rv>
  <rv s="1">
    <fb>-21.016944444444</fb>
    <v>9</v>
  </rv>
  <rv s="4">
    <v>https://www.bing.com/search?q=bom+jesus+da+penha+brazil&amp;form=skydnc</v>
    <v>Learn more on Bing</v>
  </rv>
  <rv s="1">
    <fb>-46.522777777778003</fb>
    <v>9</v>
  </rv>
  <rv s="1">
    <fb>4474</fb>
    <v>8</v>
  </rv>
  <rv s="12">
    <v>#VALUE!</v>
    <v>en-US</v>
    <v>ce33922d-630b-08af-e973-77cf33d60ea4</v>
    <v>536870912</v>
    <v>1</v>
    <v>2941</v>
    <v>120</v>
    <v>Bom Jesus da Penha</v>
    <v>4</v>
    <v>5</v>
    <v>Map</v>
    <v>6</v>
    <v>7</v>
    <v>72</v>
    <v>11959</v>
    <v>3</v>
    <v>Bom Jesus da Penha is a Brazilian municipality located in the southwest of the state of Minas Gerais. Its population as of 2020 was 4,244 people living in a total area of 209 km². The city belongs to the meso-region of Sul e Sudoeste de Minas ...</v>
    <v>11960</v>
    <v>11961</v>
    <v>11962</v>
    <v>11963</v>
    <v>Bom Jesus da Penha</v>
    <v>11964</v>
    <v>Bom Jesus da Penha</v>
    <v>mdp/vdpid/6412702722016935937</v>
  </rv>
  <rv s="0">
    <v>536870912</v>
    <v>Bom Jesus do Amparo</v>
    <v>ba58c4e6-3d54-a3ae-4a9e-7bd8021c1fc7</v>
    <v>en-US</v>
    <v>Map</v>
  </rv>
  <rv s="1">
    <fb>195.45699999999999</fb>
    <v>8</v>
  </rv>
  <rv s="2">
    <v>1311</v>
    <v>6</v>
    <v>2942</v>
    <v>7</v>
    <v>0</v>
    <v>Image of Bom Jesus do Amparo</v>
  </rv>
  <rv s="1">
    <fb>-19.703888888889001</fb>
    <v>9</v>
  </rv>
  <rv s="4">
    <v>https://www.bing.com/search?q=bom+jesus+do+amparo+brazil&amp;form=skydnc</v>
    <v>Learn more on Bing</v>
  </rv>
  <rv s="1">
    <fb>-43.473888888889</fb>
    <v>9</v>
  </rv>
  <rv s="1">
    <fb>5631</fb>
    <v>8</v>
  </rv>
  <rv s="12">
    <v>#VALUE!</v>
    <v>en-US</v>
    <v>ba58c4e6-3d54-a3ae-4a9e-7bd8021c1fc7</v>
    <v>536870912</v>
    <v>1</v>
    <v>2943</v>
    <v>120</v>
    <v>Bom Jesus do Amparo</v>
    <v>4</v>
    <v>5</v>
    <v>Map</v>
    <v>6</v>
    <v>7</v>
    <v>72</v>
    <v>11967</v>
    <v>3</v>
    <v>Bom Jesus do Amparo is a Brazilian municipality in the state of Minas Gerais. The city is part of the mesoregion Metropolitana de Belo Horizonte and the microregion of Itabira. As of 2020, the estimated population was 6,133.</v>
    <v>11968</v>
    <v>11969</v>
    <v>11970</v>
    <v>11971</v>
    <v>Bom Jesus do Amparo</v>
    <v>11972</v>
    <v>Bom Jesus do Amparo</v>
    <v>mdp/vdpid/6508970693105811457</v>
  </rv>
  <rv s="0">
    <v>536870912</v>
    <v>Bom Jesus do Galho</v>
    <v>d3f21f60-d1b7-a15b-99b0-3a9e93a91ef2</v>
    <v>en-US</v>
    <v>Map</v>
  </rv>
  <rv s="1">
    <fb>592.28899999999999</fb>
    <v>8</v>
  </rv>
  <rv s="2">
    <v>1312</v>
    <v>6</v>
    <v>2944</v>
    <v>7</v>
    <v>0</v>
    <v>Image of Bom Jesus do Galho</v>
  </rv>
  <rv s="1">
    <fb>-19.828888888889001</fb>
    <v>9</v>
  </rv>
  <rv s="4">
    <v>https://www.bing.com/search?q=bom+jesus+do+galho+minas+gerais&amp;form=skydnc</v>
    <v>Learn more on Bing</v>
  </rv>
  <rv s="1">
    <fb>-42.315833333333003</fb>
    <v>9</v>
  </rv>
  <rv s="1">
    <fb>14862</fb>
    <v>8</v>
  </rv>
  <rv s="9">
    <v>#VALUE!</v>
    <v>en-US</v>
    <v>d3f21f60-d1b7-a15b-99b0-3a9e93a91ef2</v>
    <v>536870912</v>
    <v>1</v>
    <v>2945</v>
    <v>72</v>
    <v>Bom Jesus do Galho</v>
    <v>4</v>
    <v>5</v>
    <v>Map</v>
    <v>6</v>
    <v>57</v>
    <v>72</v>
    <v>11975</v>
    <v>3</v>
    <v>Bom Jesus do Galho is a municipality in the state of Minas Gerais in the Southeast region of Brazil.</v>
    <v>11976</v>
    <v>11977</v>
    <v>11978</v>
    <v>11979</v>
    <v>Bom Jesus do Galho</v>
    <v>11980</v>
    <v>6951</v>
    <v>Bom Jesus do Galho</v>
    <v>mdp/vdpid/6509019568961224705</v>
  </rv>
  <rv s="0">
    <v>536870912</v>
    <v>Bom Repouso</v>
    <v>d748c615-690e-4da3-3d1a-64ca163217f6</v>
    <v>en-US</v>
    <v>Map</v>
  </rv>
  <rv s="1">
    <fb>229.845</fb>
    <v>8</v>
  </rv>
  <rv s="2">
    <v>1313</v>
    <v>6</v>
    <v>2946</v>
    <v>7</v>
    <v>0</v>
    <v>Image of Bom Repouso</v>
  </rv>
  <rv s="1">
    <fb>-22.470833333333001</fb>
    <v>9</v>
  </rv>
  <rv s="4">
    <v>https://www.bing.com/search?q=bom+repouso+minas+gerais&amp;form=skydnc</v>
    <v>Learn more on Bing</v>
  </rv>
  <rv s="1">
    <fb>-46.145000000000003</fb>
    <v>9</v>
  </rv>
  <rv s="1">
    <fb>10537</fb>
    <v>8</v>
  </rv>
  <rv s="9">
    <v>#VALUE!</v>
    <v>en-US</v>
    <v>d748c615-690e-4da3-3d1a-64ca163217f6</v>
    <v>536870912</v>
    <v>1</v>
    <v>2947</v>
    <v>72</v>
    <v>Bom Repouso</v>
    <v>4</v>
    <v>5</v>
    <v>Map</v>
    <v>6</v>
    <v>57</v>
    <v>72</v>
    <v>11983</v>
    <v>3</v>
    <v>Bom Repouso is a municipality in the state of Minas Gerais in the Southeast region of Brazil.</v>
    <v>11984</v>
    <v>11985</v>
    <v>11986</v>
    <v>11987</v>
    <v>Bom Repouso</v>
    <v>11988</v>
    <v>6951</v>
    <v>Bom Repouso</v>
    <v>mdp/vdpid/6413081739979128833</v>
  </rv>
  <rv s="0">
    <v>536870912</v>
    <v>Bom Sucesso, Minas Gerais</v>
    <v>2bfeeb72-4638-4921-bddd-0442b2b20a1b</v>
    <v>en-US</v>
    <v>Map</v>
  </rv>
  <rv s="1">
    <fb>706.19200000000001</fb>
    <v>8</v>
  </rv>
  <rv s="2">
    <v>1314</v>
    <v>6</v>
    <v>2948</v>
    <v>7</v>
    <v>0</v>
    <v>Image of Bom Sucesso, Minas Gerais</v>
  </rv>
  <rv s="1">
    <fb>-21.032777777778001</fb>
    <v>9</v>
  </rv>
  <rv s="0">
    <v>805306368</v>
    <v>Aloísio Roquim (Mayor)</v>
    <v>0c5dc0f4-931a-765f-e58d-53b36193cfab</v>
    <v>en-US</v>
    <v>Generic</v>
  </rv>
  <rv s="3">
    <v>356</v>
  </rv>
  <rv s="4">
    <v>https://www.bing.com/search?q=bom+sucesso%2c+minas+gerais&amp;form=skydnc</v>
    <v>Learn more on Bing</v>
  </rv>
  <rv s="1">
    <fb>-44.757777777778003</fb>
    <v>9</v>
  </rv>
  <rv s="1">
    <fb>17607</fb>
    <v>8</v>
  </rv>
  <rv s="5">
    <v>#VALUE!</v>
    <v>en-US</v>
    <v>2bfeeb72-4638-4921-bddd-0442b2b20a1b</v>
    <v>536870912</v>
    <v>1</v>
    <v>2949</v>
    <v>2</v>
    <v>Bom Sucesso, Minas Gerais</v>
    <v>4</v>
    <v>5</v>
    <v>Map</v>
    <v>6</v>
    <v>57</v>
    <v>72</v>
    <v>11991</v>
    <v>3</v>
    <v>Bom Sucesso is a municipality in the Brazilian state of Minas Gerais.</v>
    <v>11992</v>
    <v>11993</v>
    <v>11995</v>
    <v>11996</v>
    <v>11997</v>
    <v>Bom Sucesso, Minas Gerais</v>
    <v>11998</v>
    <v>6951</v>
    <v>Bom Sucesso, Minas Gerais</v>
    <v>mdp/vdpid/6509117701061869569</v>
  </rv>
  <rv s="0">
    <v>536870912</v>
    <v>Bonfim, Minas Gerais</v>
    <v>4fe23c24-6ec9-4b2c-bce6-bf30ea227445</v>
    <v>en-US</v>
    <v>Map</v>
  </rv>
  <rv s="1">
    <fb>301.20999999999998</fb>
    <v>8</v>
  </rv>
  <rv s="2">
    <v>1315</v>
    <v>6</v>
    <v>2950</v>
    <v>7</v>
    <v>0</v>
    <v>Image of Bonfim, Minas Gerais</v>
  </rv>
  <rv s="1">
    <fb>-20.326944444443999</fb>
    <v>9</v>
  </rv>
  <rv s="0">
    <v>805306368</v>
    <v>Dejair César Ribeiro Campos (Mayor)</v>
    <v>3fcf33ae-e1c2-98ba-46d0-f9e312181cf9</v>
    <v>en-US</v>
    <v>Generic</v>
  </rv>
  <rv s="3">
    <v>357</v>
  </rv>
  <rv s="4">
    <v>https://www.bing.com/search?q=bonfim%2c+minas+gerais&amp;form=skydnc</v>
    <v>Learn more on Bing</v>
  </rv>
  <rv s="1">
    <fb>-44.238888888889001</fb>
    <v>9</v>
  </rv>
  <rv s="1">
    <fb>7434</fb>
    <v>8</v>
  </rv>
  <rv s="8">
    <v>#VALUE!</v>
    <v>en-US</v>
    <v>4fe23c24-6ec9-4b2c-bce6-bf30ea227445</v>
    <v>536870912</v>
    <v>1</v>
    <v>2951</v>
    <v>67</v>
    <v>Bonfim, Minas Gerais</v>
    <v>4</v>
    <v>5</v>
    <v>Map</v>
    <v>6</v>
    <v>7</v>
    <v>72</v>
    <v>12001</v>
    <v>3</v>
    <v>Bonfim is a municipality in the Brazilian state of Minas Gerais.</v>
    <v>12002</v>
    <v>12003</v>
    <v>12005</v>
    <v>12006</v>
    <v>12007</v>
    <v>Bonfim, Minas Gerais</v>
    <v>12008</v>
    <v>Bonfim, Minas Gerais</v>
    <v>mdp/vdpid/6508886375331266561</v>
  </rv>
  <rv s="0">
    <v>536870912</v>
    <v>Bonfinópolis de Minas</v>
    <v>6ec171f4-f11b-bfab-5fe2-c428a7ab7a94</v>
    <v>en-US</v>
    <v>Map</v>
  </rv>
  <rv s="1">
    <fb>1778.162</fb>
    <v>8</v>
  </rv>
  <rv s="2">
    <v>1316</v>
    <v>6</v>
    <v>2952</v>
    <v>7</v>
    <v>0</v>
    <v>Image of Bonfinópolis de Minas</v>
  </rv>
  <rv s="1">
    <fb>-16.566944444444001</fb>
    <v>9</v>
  </rv>
  <rv s="4">
    <v>https://www.bing.com/search?q=bonfin%c3%b3polis+de+minas+minas+gerais&amp;form=skydnc</v>
    <v>Learn more on Bing</v>
  </rv>
  <rv s="1">
    <fb>-45.99</fb>
    <v>9</v>
  </rv>
  <rv s="1">
    <fb>5528</fb>
    <v>8</v>
  </rv>
  <rv s="29">
    <v>#VALUE!</v>
    <v>en-US</v>
    <v>6ec171f4-f11b-bfab-5fe2-c428a7ab7a94</v>
    <v>536870912</v>
    <v>1</v>
    <v>2953</v>
    <v>2954</v>
    <v>Bonfinópolis de Minas</v>
    <v>251</v>
    <v>5</v>
    <v>Map</v>
    <v>6</v>
    <v>7</v>
    <v>72</v>
    <v>12011</v>
    <v>3</v>
    <v>Bonfinópolis de Minas is a municipality in the north of the Brazilian state of Minas Gerais. The population of the municipality in 2020 by the Brazilian Institute of Geography and Statistics is 5,444 inhabitants in a total area of 1,778 km². The ...</v>
    <v>12012</v>
    <v>12013</v>
    <v>12014</v>
    <v>12015</v>
    <v>Bonfinópolis de Minas</v>
    <v>12016</v>
    <v>185</v>
    <v>Bonfinópolis de Minas</v>
  </rv>
  <rv s="0">
    <v>536870912</v>
    <v>Bonito de Minas</v>
    <v>1519c970-dad7-a873-f019-1fbd7da0b970</v>
    <v>en-US</v>
    <v>Map</v>
  </rv>
  <rv s="1">
    <fb>3900.6410000000001</fb>
    <v>8</v>
  </rv>
  <rv s="2">
    <v>1317</v>
    <v>6</v>
    <v>2955</v>
    <v>7</v>
    <v>0</v>
    <v>Image of Bonito de Minas</v>
  </rv>
  <rv s="1">
    <fb>-15.322777777778001</fb>
    <v>9</v>
  </rv>
  <rv s="0">
    <v>805306368</v>
    <v>José Reis Nogueira de Barros (Mayor)</v>
    <v>8328733e-f631-21fa-8805-c3a6293cafdf</v>
    <v>en-US</v>
    <v>Generic</v>
  </rv>
  <rv s="3">
    <v>358</v>
  </rv>
  <rv s="4">
    <v>https://www.bing.com/search?q=bonito+de+minas+brazil&amp;form=skydnc</v>
    <v>Learn more on Bing</v>
  </rv>
  <rv s="1">
    <fb>-44.753888888889001</fb>
    <v>9</v>
  </rv>
  <rv s="1">
    <fb>10204</fb>
    <v>8</v>
  </rv>
  <rv s="8">
    <v>#VALUE!</v>
    <v>en-US</v>
    <v>1519c970-dad7-a873-f019-1fbd7da0b970</v>
    <v>536870912</v>
    <v>1</v>
    <v>2956</v>
    <v>67</v>
    <v>Bonito de Minas</v>
    <v>4</v>
    <v>5</v>
    <v>Map</v>
    <v>6</v>
    <v>7</v>
    <v>72</v>
    <v>12019</v>
    <v>3</v>
    <v>Bonito de Minas is a municipality in the northeast of the Brazilian state of Minas Gerais. As of 2020 the population was 11,369 in a total area of 3,901 km². The elevation is 629 meters. It became a municipality in 1995.</v>
    <v>12020</v>
    <v>12021</v>
    <v>12023</v>
    <v>12024</v>
    <v>12025</v>
    <v>Bonito de Minas</v>
    <v>12026</v>
    <v>Bonito de Minas</v>
    <v>mdp/vdpid/6504425218839150593</v>
  </rv>
  <rv s="0">
    <v>536870912</v>
    <v>Borda da Mata</v>
    <v>86dc11b1-e371-4207-d722-d0d3776c90bc</v>
    <v>en-US</v>
    <v>Map</v>
  </rv>
  <rv s="1">
    <fb>301.108</fb>
    <v>8</v>
  </rv>
  <rv s="2">
    <v>1318</v>
    <v>6</v>
    <v>2957</v>
    <v>7</v>
    <v>0</v>
    <v>Image of Borda da Mata</v>
  </rv>
  <rv s="1">
    <fb>-22.273888888889001</fb>
    <v>9</v>
  </rv>
  <rv s="0">
    <v>805306368</v>
    <v>Edmundo Silva Junior (Mayor)</v>
    <v>b52848e8-3749-c477-2329-de51ec5f83ae</v>
    <v>en-US</v>
    <v>Generic</v>
  </rv>
  <rv s="3">
    <v>359</v>
  </rv>
  <rv s="4">
    <v>https://www.bing.com/search?q=borda+da+mata+brazil&amp;form=skydnc</v>
    <v>Learn more on Bing</v>
  </rv>
  <rv s="1">
    <fb>-46.164999999999999</fb>
    <v>9</v>
  </rv>
  <rv s="1">
    <fb>17404</fb>
    <v>8</v>
  </rv>
  <rv s="8">
    <v>#VALUE!</v>
    <v>en-US</v>
    <v>86dc11b1-e371-4207-d722-d0d3776c90bc</v>
    <v>536870912</v>
    <v>1</v>
    <v>2958</v>
    <v>67</v>
    <v>Borda da Mata</v>
    <v>4</v>
    <v>5</v>
    <v>Map</v>
    <v>6</v>
    <v>7</v>
    <v>72</v>
    <v>12029</v>
    <v>3</v>
    <v>Borda da Mata is a municipality in Minas Gerais, Brazil.</v>
    <v>12030</v>
    <v>12031</v>
    <v>12033</v>
    <v>12034</v>
    <v>12035</v>
    <v>Borda da Mata</v>
    <v>12036</v>
    <v>Borda da Mata</v>
    <v>mdp/vdpid/6413086389180563457</v>
  </rv>
  <rv s="0">
    <v>536870912</v>
    <v>Botelhos</v>
    <v>45fd1128-b081-5450-b134-a6b1653e9e9f</v>
    <v>en-US</v>
    <v>Map</v>
  </rv>
  <rv s="1">
    <fb>333.666</fb>
    <v>8</v>
  </rv>
  <rv s="2">
    <v>1319</v>
    <v>6</v>
    <v>2959</v>
    <v>7</v>
    <v>0</v>
    <v>Image of Botelhos</v>
  </rv>
  <rv s="1">
    <fb>-21.642444680704301</fb>
    <v>9</v>
  </rv>
  <rv s="0">
    <v>805306368</v>
    <v>Eduardo Jose Alves de Oliveira (Mayor)</v>
    <v>6e8e71af-ebfd-540f-2587-a745c5feaf6a</v>
    <v>en-US</v>
    <v>Generic</v>
  </rv>
  <rv s="3">
    <v>360</v>
  </rv>
  <rv s="4">
    <v>https://www.bing.com/search?q=botelhos+minas+gerais&amp;form=skydnc</v>
    <v>Learn more on Bing</v>
  </rv>
  <rv s="1">
    <fb>-46.393670705119902</fb>
    <v>9</v>
  </rv>
  <rv s="1">
    <fb>14927</fb>
    <v>8</v>
  </rv>
  <rv s="5">
    <v>#VALUE!</v>
    <v>en-US</v>
    <v>45fd1128-b081-5450-b134-a6b1653e9e9f</v>
    <v>536870912</v>
    <v>1</v>
    <v>2960</v>
    <v>2</v>
    <v>Botelhos</v>
    <v>4</v>
    <v>5</v>
    <v>Map</v>
    <v>6</v>
    <v>64</v>
    <v>72</v>
    <v>12039</v>
    <v>3</v>
    <v>Botelhos is a municipality in the state of Minas Gerais in the Southeast region of Brazil. The city was originally known as São José dos Botelhos but was elevated as a municipality on August 30, 1911 and renamed as Botelhos since 1915. Botelhos ...</v>
    <v>12040</v>
    <v>12041</v>
    <v>12043</v>
    <v>12044</v>
    <v>12045</v>
    <v>Botelhos</v>
    <v>12046</v>
    <v>93</v>
    <v>Botelhos</v>
    <v>mdp/vdpid/6413004083765968897</v>
  </rv>
  <rv s="0">
    <v>536870912</v>
    <v>Botumirim</v>
    <v>92539b13-e689-c074-6faa-a4af54dd226b</v>
    <v>en-US</v>
    <v>Map</v>
  </rv>
  <rv s="1">
    <fb>1571.797</fb>
    <v>8</v>
  </rv>
  <rv s="2">
    <v>1320</v>
    <v>6</v>
    <v>2961</v>
    <v>7</v>
    <v>0</v>
    <v>Image of Botumirim</v>
  </rv>
  <rv s="1">
    <fb>-16.871944444444001</fb>
    <v>9</v>
  </rv>
  <rv s="4">
    <v>https://www.bing.com/search?q=botumirim+brazil&amp;form=skydnc</v>
    <v>Learn more on Bing</v>
  </rv>
  <rv s="1">
    <fb>5790</fb>
    <v>8</v>
  </rv>
  <rv s="12">
    <v>#VALUE!</v>
    <v>en-US</v>
    <v>92539b13-e689-c074-6faa-a4af54dd226b</v>
    <v>536870912</v>
    <v>1</v>
    <v>2962</v>
    <v>120</v>
    <v>Botumirim</v>
    <v>4</v>
    <v>5</v>
    <v>Map</v>
    <v>6</v>
    <v>7</v>
    <v>72</v>
    <v>12049</v>
    <v>3</v>
    <v>Botumirim is a Brazilian municipality located in the north of the state of Minas Gerais. In 2020 the population was 6,288 in a total area of 1,572 km². The elevation is 948 meters. It became a municipality in 1962.</v>
    <v>12050</v>
    <v>12051</v>
    <v>12052</v>
    <v>2631</v>
    <v>Botumirim</v>
    <v>12053</v>
    <v>Botumirim</v>
    <v>mdp/vdpid/6504875611775827969</v>
  </rv>
  <rv s="0">
    <v>536870912</v>
    <v>Brás Pires</v>
    <v>cb391ef6-5882-51fc-5821-94ccee4a3807</v>
    <v>en-US</v>
    <v>Map</v>
  </rv>
  <rv s="1">
    <fb>223.36199999999999</fb>
    <v>8</v>
  </rv>
  <rv s="2">
    <v>1321</v>
    <v>6</v>
    <v>2963</v>
    <v>7</v>
    <v>0</v>
    <v>Image of Brás Pires</v>
  </rv>
  <rv s="1">
    <fb>-20.920833333333</fb>
    <v>9</v>
  </rv>
  <rv s="4">
    <v>https://www.bing.com/search?q=br%c3%a1s+pires+brazil&amp;form=skydnc</v>
    <v>Learn more on Bing</v>
  </rv>
  <rv s="1">
    <fb>-43.241944444444002</fb>
    <v>9</v>
  </rv>
  <rv s="1">
    <fb>4260</fb>
    <v>8</v>
  </rv>
  <rv s="12">
    <v>#VALUE!</v>
    <v>en-US</v>
    <v>cb391ef6-5882-51fc-5821-94ccee4a3807</v>
    <v>536870912</v>
    <v>1</v>
    <v>2964</v>
    <v>120</v>
    <v>Brás Pires</v>
    <v>4</v>
    <v>5</v>
    <v>Map</v>
    <v>6</v>
    <v>7</v>
    <v>72</v>
    <v>12056</v>
    <v>3</v>
    <v>Brás Pires is a Brazilian municipality located in the state of Minas Gerais. The city belongs to the mesoregion of Zona da Mata and to the microregion of Viçosa. As of 2020, the estimated population was 4,293.</v>
    <v>12057</v>
    <v>12058</v>
    <v>12059</v>
    <v>12060</v>
    <v>Brás Pires</v>
    <v>12061</v>
    <v>Brás Pires</v>
    <v>mdp/vdpid/6509066537800826881</v>
  </rv>
  <rv s="0">
    <v>536870912</v>
    <v>Brasilândia de Minas</v>
    <v>85592e32-1830-219a-3603-8e607900a312</v>
    <v>en-US</v>
    <v>Map</v>
  </rv>
  <rv s="1">
    <fb>2515.3389999999999</fb>
    <v>8</v>
  </rv>
  <rv s="2">
    <v>1322</v>
    <v>6</v>
    <v>2965</v>
    <v>7</v>
    <v>0</v>
    <v>Image of Brasilândia de Minas</v>
  </rv>
  <rv s="1">
    <fb>-17.010000000000002</fb>
    <v>9</v>
  </rv>
  <rv s="0">
    <v>805306368</v>
    <v>Oseias Cardoso Queiroz (Mayor)</v>
    <v>42bb85c2-39d5-5a7d-2e95-aaf3d229264b</v>
    <v>en-US</v>
    <v>Generic</v>
  </rv>
  <rv s="3">
    <v>361</v>
  </rv>
  <rv s="4">
    <v>https://www.bing.com/search?q=brasil%c3%a2ndia+de+minas+brazil&amp;form=skydnc</v>
    <v>Learn more on Bing</v>
  </rv>
  <rv s="1">
    <fb>-46.008888888888997</fb>
    <v>9</v>
  </rv>
  <rv s="1">
    <fb>15020</fb>
    <v>8</v>
  </rv>
  <rv s="5">
    <v>#VALUE!</v>
    <v>en-US</v>
    <v>85592e32-1830-219a-3603-8e607900a312</v>
    <v>536870912</v>
    <v>1</v>
    <v>2966</v>
    <v>2</v>
    <v>Brasilândia de Minas</v>
    <v>4</v>
    <v>5</v>
    <v>Map</v>
    <v>6</v>
    <v>7</v>
    <v>72</v>
    <v>12064</v>
    <v>3</v>
    <v>Brasilândia de Minas is a municipality in the state of Minas Gerais, Brazil. The first documents begin in the early nineteenth century telling of settlement in this region refer to lands belonging to Joaquina do Pompeu, whose complete name was ...</v>
    <v>12065</v>
    <v>12066</v>
    <v>12068</v>
    <v>12069</v>
    <v>12070</v>
    <v>Brasilândia de Minas</v>
    <v>12071</v>
    <v>6951</v>
    <v>Brasilândia de Minas</v>
    <v>mdp/vdpid/6411615538958565377</v>
  </rv>
  <rv s="0">
    <v>536870912</v>
    <v>Brasília de Minas</v>
    <v>b639ed3b-cb35-570f-6f72-9e50f097fd41</v>
    <v>en-US</v>
    <v>Map</v>
  </rv>
  <rv s="1">
    <fb>1398.5630000000001</fb>
    <v>8</v>
  </rv>
  <rv s="2">
    <v>1323</v>
    <v>6</v>
    <v>2967</v>
    <v>7</v>
    <v>0</v>
    <v>Image of Brasília de Minas</v>
  </rv>
  <rv s="1">
    <fb>-16.207777777777999</fb>
    <v>9</v>
  </rv>
  <rv s="0">
    <v>805306368</v>
    <v>Jair Oliva Junior (Mayor)</v>
    <v>c2cc6eee-a455-65f8-acee-37dbc112158b</v>
    <v>en-US</v>
    <v>Generic</v>
  </rv>
  <rv s="3">
    <v>362</v>
  </rv>
  <rv s="4">
    <v>https://www.bing.com/search?q=bras%c3%adlia+de+minas+brazil&amp;form=skydnc</v>
    <v>Learn more on Bing</v>
  </rv>
  <rv s="1">
    <fb>-44.428888888888999</fb>
    <v>9</v>
  </rv>
  <rv s="1">
    <fb>32025</fb>
    <v>8</v>
  </rv>
  <rv s="8">
    <v>#VALUE!</v>
    <v>en-US</v>
    <v>b639ed3b-cb35-570f-6f72-9e50f097fd41</v>
    <v>536870912</v>
    <v>1</v>
    <v>2968</v>
    <v>67</v>
    <v>Brasília de Minas</v>
    <v>4</v>
    <v>5</v>
    <v>Map</v>
    <v>6</v>
    <v>7</v>
    <v>72</v>
    <v>12074</v>
    <v>3</v>
    <v>Brasília de Minas is a Brazilian municipality located in the north of the state of Minas Gerais. In 2020 the population was 32,405 in a total area of 1,398 km². It became a municipality in 1923. Brasília de Minas is located about 105 km. ...</v>
    <v>12075</v>
    <v>12076</v>
    <v>12078</v>
    <v>12079</v>
    <v>12080</v>
    <v>Brasília de Minas</v>
    <v>12081</v>
    <v>Brasília de Minas</v>
    <v>mdp/vdpid/6504686932352565249</v>
  </rv>
  <rv s="0">
    <v>536870912</v>
    <v>Braúnas</v>
    <v>bb2203bd-5182-a895-7a05-0c83a0e0fc68</v>
    <v>en-US</v>
    <v>Map</v>
  </rv>
  <rv s="1">
    <fb>378.31799999999998</fb>
    <v>8</v>
  </rv>
  <rv s="2">
    <v>1324</v>
    <v>6</v>
    <v>2969</v>
    <v>7</v>
    <v>0</v>
    <v>Image of Braúnas</v>
  </rv>
  <rv s="4">
    <v>https://www.bing.com/search?q=bra%c3%banas+minas+gerais&amp;form=skydnc</v>
    <v>Learn more on Bing</v>
  </rv>
  <rv s="1">
    <fb>-42.715833333333002</fb>
    <v>9</v>
  </rv>
  <rv s="1">
    <fb>4441</fb>
    <v>8</v>
  </rv>
  <rv s="12">
    <v>#VALUE!</v>
    <v>en-US</v>
    <v>bb2203bd-5182-a895-7a05-0c83a0e0fc68</v>
    <v>536870912</v>
    <v>1</v>
    <v>2970</v>
    <v>120</v>
    <v>Braúnas</v>
    <v>4</v>
    <v>5</v>
    <v>Map</v>
    <v>6</v>
    <v>7</v>
    <v>72</v>
    <v>12084</v>
    <v>3</v>
    <v>Braúnas is a municipality in the state of Minas Gerais in the Southeast region of Brazil.</v>
    <v>12085</v>
    <v>6887</v>
    <v>12086</v>
    <v>12087</v>
    <v>Braúnas</v>
    <v>12088</v>
    <v>Braúnas</v>
    <v>mdp/vdpid/6508231993241632769</v>
  </rv>
  <rv s="0">
    <v>536870912</v>
    <v>Brasópolis</v>
    <v>cb18d07b-5550-1123-9f0c-7cf93699819b</v>
    <v>en-US</v>
    <v>Map</v>
  </rv>
  <rv s="1">
    <fb>361.16</fb>
    <v>8</v>
  </rv>
  <rv s="2">
    <v>1325</v>
    <v>6</v>
    <v>2971</v>
    <v>7</v>
    <v>0</v>
    <v>Image of Brasópolis</v>
  </rv>
  <rv s="1">
    <fb>-22.473888888889</fb>
    <v>9</v>
  </rv>
  <rv s="4">
    <v>https://www.bing.com/search?q=bras%c3%b3polis+minas+gerais&amp;form=skydnc</v>
    <v>Learn more on Bing</v>
  </rv>
  <rv s="1">
    <fb>-45.607777777777997</fb>
    <v>9</v>
  </rv>
  <rv s="1">
    <fb>14410</fb>
    <v>8</v>
  </rv>
  <rv s="9">
    <v>#VALUE!</v>
    <v>en-US</v>
    <v>cb18d07b-5550-1123-9f0c-7cf93699819b</v>
    <v>536870912</v>
    <v>1</v>
    <v>2972</v>
    <v>72</v>
    <v>Brasópolis</v>
    <v>4</v>
    <v>5</v>
    <v>Map</v>
    <v>6</v>
    <v>57</v>
    <v>72</v>
    <v>12091</v>
    <v>3</v>
    <v>Brasópolis is a municipality in Minas Gerais, Brazil. Previously called São Caetano da Vargem Grande, it was renamed after its most famous son, Venceslau Brás, ninth President of the Republic, although he was born in neighbouring Itajubá.</v>
    <v>12092</v>
    <v>12093</v>
    <v>12094</v>
    <v>12095</v>
    <v>Brasópolis</v>
    <v>12096</v>
    <v>6951</v>
    <v>Brasópolis</v>
    <v>mdp/vdpid/6413114620369698817</v>
  </rv>
  <rv s="0">
    <v>536870912</v>
    <v>Brumadinho</v>
    <v>1e480dd4-89fc-6c22-6c3b-b1b06bbb1efd</v>
    <v>en-US</v>
    <v>Map</v>
  </rv>
  <rv s="1">
    <fb>639.43399999999997</fb>
    <v>8</v>
  </rv>
  <rv s="2">
    <v>1326</v>
    <v>6</v>
    <v>2973</v>
    <v>7</v>
    <v>0</v>
    <v>Image of Brumadinho</v>
  </rv>
  <rv s="1">
    <fb>-20.142777777778001</fb>
    <v>9</v>
  </rv>
  <rv s="0">
    <v>805306368</v>
    <v>Antônio Brandão (Mayor)</v>
    <v>2d0bd064-5e05-46ae-2e95-9e0d0aaba969</v>
    <v>en-US</v>
    <v>Generic</v>
  </rv>
  <rv s="3">
    <v>363</v>
  </rv>
  <rv s="4">
    <v>https://www.bing.com/search?q=brumadinho+brazil&amp;form=skydnc</v>
    <v>Learn more on Bing</v>
  </rv>
  <rv s="1">
    <fb>-44.2</fb>
    <v>9</v>
  </rv>
  <rv s="1">
    <fb>38915</fb>
    <v>8</v>
  </rv>
  <rv s="8">
    <v>#VALUE!</v>
    <v>en-US</v>
    <v>1e480dd4-89fc-6c22-6c3b-b1b06bbb1efd</v>
    <v>536870912</v>
    <v>1</v>
    <v>2974</v>
    <v>67</v>
    <v>Brumadinho</v>
    <v>4</v>
    <v>5</v>
    <v>Map</v>
    <v>6</v>
    <v>7</v>
    <v>72</v>
    <v>12099</v>
    <v>3</v>
    <v>Brumadinho is a Brazilian municipality in the state of Minas Gerais. The city belongs to the Belo Horizonte metropolitan mesoregion and to the microregion of Belo Horizonte. Brumadinho is at an altitude of 880 m. In 2020 the population was ...</v>
    <v>12100</v>
    <v>12101</v>
    <v>12103</v>
    <v>12104</v>
    <v>12105</v>
    <v>Brumadinho</v>
    <v>12106</v>
    <v>Brumadinho</v>
    <v>mdp/vdpid/6508887749653692417</v>
  </rv>
  <rv s="0">
    <v>536870912</v>
    <v>Bueno Brandão</v>
    <v>57641900-3a4e-dc21-924b-6271ae623b83</v>
    <v>en-US</v>
    <v>Map</v>
  </rv>
  <rv s="1">
    <fb>355.233</fb>
    <v>8</v>
  </rv>
  <rv s="2">
    <v>1327</v>
    <v>6</v>
    <v>2975</v>
    <v>7</v>
    <v>0</v>
    <v>Image of Bueno Brandão</v>
  </rv>
  <rv s="1">
    <fb>-22.440833333333</fb>
    <v>9</v>
  </rv>
  <rv s="4">
    <v>https://www.bing.com/search?q=bueno+brand%c3%a3o+minas+gerais&amp;form=skydnc</v>
    <v>Learn more on Bing</v>
  </rv>
  <rv s="1">
    <fb>-46.350833333333</fb>
    <v>9</v>
  </rv>
  <rv s="1">
    <fb>10991</fb>
    <v>8</v>
  </rv>
  <rv s="9">
    <v>#VALUE!</v>
    <v>en-US</v>
    <v>57641900-3a4e-dc21-924b-6271ae623b83</v>
    <v>536870912</v>
    <v>1</v>
    <v>2976</v>
    <v>72</v>
    <v>Bueno Brandão</v>
    <v>4</v>
    <v>5</v>
    <v>Map</v>
    <v>6</v>
    <v>57</v>
    <v>72</v>
    <v>12109</v>
    <v>3</v>
    <v>Bueno Brandão is a municipality in the state of Minas Gerais in the Southeast region of Brazil.</v>
    <v>12110</v>
    <v>12111</v>
    <v>12112</v>
    <v>12113</v>
    <v>Bueno Brandão</v>
    <v>12114</v>
    <v>6951</v>
    <v>Bueno Brandão</v>
    <v>mdp/vdpid/6413079311091236865</v>
  </rv>
  <rv s="0">
    <v>536870912</v>
    <v>Buenópolis</v>
    <v>82e93b9c-54f4-aca4-0082-914f0b2388a6</v>
    <v>en-US</v>
    <v>Map</v>
  </rv>
  <rv s="1">
    <fb>1610.9590000000001</fb>
    <v>8</v>
  </rv>
  <rv s="2">
    <v>1328</v>
    <v>6</v>
    <v>2977</v>
    <v>7</v>
    <v>0</v>
    <v>Image of Buenópolis</v>
  </rv>
  <rv s="1">
    <fb>-17.874166666666699</fb>
    <v>9</v>
  </rv>
  <rv s="4">
    <v>https://www.bing.com/search?q=buen%c3%b3polis+brazil&amp;form=skydnc</v>
    <v>Learn more on Bing</v>
  </rv>
  <rv s="1">
    <fb>-44.176666666666698</fb>
    <v>9</v>
  </rv>
  <rv s="1">
    <fb>9150</fb>
    <v>8</v>
  </rv>
  <rv s="9">
    <v>#VALUE!</v>
    <v>en-US</v>
    <v>82e93b9c-54f4-aca4-0082-914f0b2388a6</v>
    <v>536870912</v>
    <v>1</v>
    <v>2978</v>
    <v>72</v>
    <v>Buenópolis</v>
    <v>4</v>
    <v>5</v>
    <v>Map</v>
    <v>6</v>
    <v>7</v>
    <v>72</v>
    <v>12117</v>
    <v>3</v>
    <v>Buenópolis is a Brazilian municipality located in the northeast of the state of Minas Gerais. Its population as of 2020 was 10,353 living in a total area of 1,610 km². The city belongs to the statistical mesoregion of Central Mineira and to the ...</v>
    <v>12118</v>
    <v>12119</v>
    <v>12120</v>
    <v>12121</v>
    <v>Buenópolis</v>
    <v>12122</v>
    <v>6951</v>
    <v>Buenópolis</v>
    <v>mdp/vdpid/6508476705949089793</v>
  </rv>
  <rv s="0">
    <v>536870912</v>
    <v>Bugre</v>
    <v>49414688-c967-2510-43e5-ed0152a7b543</v>
    <v>en-US</v>
    <v>Map</v>
  </rv>
  <rv s="1">
    <fb>161.90600000000001</fb>
    <v>8</v>
  </rv>
  <rv s="2">
    <v>1329</v>
    <v>6</v>
    <v>2979</v>
    <v>7</v>
    <v>0</v>
    <v>Image of Bugre</v>
  </rv>
  <rv s="1">
    <fb>-19.406944444444001</fb>
    <v>9</v>
  </rv>
  <rv s="4">
    <v>https://www.bing.com/search?q=bugre+minas+gerais&amp;form=skydnc</v>
    <v>Learn more on Bing</v>
  </rv>
  <rv s="1">
    <fb>4041</fb>
    <v>8</v>
  </rv>
  <rv s="12">
    <v>#VALUE!</v>
    <v>en-US</v>
    <v>49414688-c967-2510-43e5-ed0152a7b543</v>
    <v>536870912</v>
    <v>1</v>
    <v>2980</v>
    <v>120</v>
    <v>Bugre</v>
    <v>4</v>
    <v>5</v>
    <v>Map</v>
    <v>6</v>
    <v>7</v>
    <v>72</v>
    <v>12125</v>
    <v>3</v>
    <v>Bugre is a municipality in the state of Minas Gerais in the Southeast region of Brazil.</v>
    <v>12126</v>
    <v>12127</v>
    <v>12128</v>
    <v>11546</v>
    <v>Bugre</v>
    <v>12129</v>
    <v>Bugre</v>
    <v>mdp/vdpid/6508259554231320577</v>
  </rv>
  <rv s="0">
    <v>536870912</v>
    <v>Buritis</v>
    <v>47f4e4c3-aa08-8e9f-dbab-dae94f63ab48</v>
    <v>en-US</v>
    <v>Map</v>
  </rv>
  <rv s="1">
    <fb>5219.4690000000001</fb>
    <v>8</v>
  </rv>
  <rv s="2">
    <v>1330</v>
    <v>6</v>
    <v>2981</v>
    <v>7</v>
    <v>0</v>
    <v>Image of Buritis</v>
  </rv>
  <rv s="1">
    <fb>-15.617777777778</fb>
    <v>9</v>
  </rv>
  <rv s="0">
    <v>805306368</v>
    <v>Keny Soares Rodrigues (Mayor)</v>
    <v>c34f1f10-8ef8-7c90-2053-8437c6bb6770</v>
    <v>en-US</v>
    <v>Generic</v>
  </rv>
  <rv s="3">
    <v>364</v>
  </rv>
  <rv s="4">
    <v>https://www.bing.com/search?q=buritis+brazil&amp;form=skydnc</v>
    <v>Learn more on Bing</v>
  </rv>
  <rv s="1">
    <fb>-46.422777777778002</fb>
    <v>9</v>
  </rv>
  <rv s="1">
    <fb>24034</fb>
    <v>8</v>
  </rv>
  <rv s="8">
    <v>#VALUE!</v>
    <v>en-US</v>
    <v>47f4e4c3-aa08-8e9f-dbab-dae94f63ab48</v>
    <v>536870912</v>
    <v>1</v>
    <v>2982</v>
    <v>67</v>
    <v>Buritis</v>
    <v>4</v>
    <v>5</v>
    <v>Map</v>
    <v>6</v>
    <v>7</v>
    <v>72</v>
    <v>12132</v>
    <v>3</v>
    <v>Buritis is a municipality in northern Minas Gerais state in Brazil. It is located just south of the Urucuia River, which is a tributary of the São Francisco River.</v>
    <v>12133</v>
    <v>12134</v>
    <v>12136</v>
    <v>12137</v>
    <v>12138</v>
    <v>Buritis</v>
    <v>12139</v>
    <v>Buritis</v>
    <v>mdp/vdpid/6408294202798505985</v>
  </rv>
  <rv s="0">
    <v>536870912</v>
    <v>Buritizeiro</v>
    <v>ea8a2015-b8a7-5db5-1696-bfc7edecf08f</v>
    <v>en-US</v>
    <v>Map</v>
  </rv>
  <rv s="1">
    <fb>7225.5950000000003</fb>
    <v>8</v>
  </rv>
  <rv s="2">
    <v>1331</v>
    <v>6</v>
    <v>2983</v>
    <v>7</v>
    <v>0</v>
    <v>Image of Buritizeiro</v>
  </rv>
  <rv s="1">
    <fb>-17.350833333333</fb>
    <v>9</v>
  </rv>
  <rv s="4">
    <v>https://www.bing.com/search?q=buritizeiro+brazil&amp;form=skydnc</v>
    <v>Learn more on Bing</v>
  </rv>
  <rv s="1">
    <fb>-44.961944444444001</fb>
    <v>9</v>
  </rv>
  <rv s="1">
    <fb>23910</fb>
    <v>8</v>
  </rv>
  <rv s="12">
    <v>#VALUE!</v>
    <v>en-US</v>
    <v>ea8a2015-b8a7-5db5-1696-bfc7edecf08f</v>
    <v>536870912</v>
    <v>1</v>
    <v>2984</v>
    <v>120</v>
    <v>Buritizeiro</v>
    <v>4</v>
    <v>5</v>
    <v>Map</v>
    <v>6</v>
    <v>7</v>
    <v>72</v>
    <v>12142</v>
    <v>3</v>
    <v>Buritizeiro is a municipality in the north of the Brazilian state of Minas Gerais. Its population in 2020 was 28,121 inhabitants in a total area of 7,226 km². It is a major producer of cattle and grains.</v>
    <v>12143</v>
    <v>12144</v>
    <v>12145</v>
    <v>12146</v>
    <v>Buritizeiro</v>
    <v>12147</v>
    <v>Buritizeiro</v>
    <v>mdp/vdpid/6507708080514400257</v>
  </rv>
  <rv s="0">
    <v>536870912</v>
    <v>Cabeceira Grande</v>
    <v>391f122a-32ca-b414-2cd6-b72dfd6e5f6a</v>
    <v>en-US</v>
    <v>Map</v>
  </rv>
  <rv s="1">
    <fb>1025.991</fb>
    <v>8</v>
  </rv>
  <rv s="2">
    <v>1332</v>
    <v>6</v>
    <v>2985</v>
    <v>7</v>
    <v>0</v>
    <v>Image of Cabeceira Grande</v>
  </rv>
  <rv s="1">
    <fb>-16.03</fb>
    <v>9</v>
  </rv>
  <rv s="4">
    <v>https://www.bing.com/search?q=cabeceira+grande+minas+gerais&amp;form=skydnc</v>
    <v>Learn more on Bing</v>
  </rv>
  <rv s="1">
    <fb>-47.090833333333002</fb>
    <v>9</v>
  </rv>
  <rv s="1">
    <fb>7025</fb>
    <v>8</v>
  </rv>
  <rv s="18">
    <v>#VALUE!</v>
    <v>en-US</v>
    <v>391f122a-32ca-b414-2cd6-b72dfd6e5f6a</v>
    <v>536870912</v>
    <v>1</v>
    <v>2986</v>
    <v>250</v>
    <v>Cabeceira Grande</v>
    <v>251</v>
    <v>5</v>
    <v>Map</v>
    <v>6</v>
    <v>64</v>
    <v>72</v>
    <v>12150</v>
    <v>3</v>
    <v>Cabeceira Grande is municipality in the northern part of the Brazilian state of Minas Gerais. It is located just south of the boundary with the Federal District and the national capital Brasília. The population was 6,988 in a total area of 1,026 ...</v>
    <v>12151</v>
    <v>12152</v>
    <v>12153</v>
    <v>12154</v>
    <v>Cabeceira Grande</v>
    <v>12155</v>
    <v>Cabeceira Grande</v>
  </rv>
  <rv s="0">
    <v>536870912</v>
    <v>Cabo Verde, Minas Gerais</v>
    <v>54fc1a97-a191-523a-29b0-83f0e63c3e0d</v>
    <v>en-US</v>
    <v>Map</v>
  </rv>
  <rv s="1">
    <fb>367.47</fb>
    <v>8</v>
  </rv>
  <rv s="2">
    <v>1333</v>
    <v>6</v>
    <v>2987</v>
    <v>7</v>
    <v>0</v>
    <v>Image of Cabo Verde, Minas Gerais</v>
  </rv>
  <rv s="1">
    <fb>-21.471944444443999</fb>
    <v>9</v>
  </rv>
  <rv s="4">
    <v>https://www.bing.com/search?q=cabo+verde%2c+minas+gerais+brazil&amp;form=skydnc</v>
    <v>Learn more on Bing</v>
  </rv>
  <rv s="1">
    <fb>-46.395833333333002</fb>
    <v>9</v>
  </rv>
  <rv s="1">
    <fb>11410</fb>
    <v>8</v>
  </rv>
  <rv s="12">
    <v>#VALUE!</v>
    <v>en-US</v>
    <v>54fc1a97-a191-523a-29b0-83f0e63c3e0d</v>
    <v>536870912</v>
    <v>1</v>
    <v>2988</v>
    <v>120</v>
    <v>Cabo Verde, Minas Gerais</v>
    <v>4</v>
    <v>5</v>
    <v>Map</v>
    <v>6</v>
    <v>7</v>
    <v>72</v>
    <v>12158</v>
    <v>3</v>
    <v>Cabo Verde is a Brazilian municipality located in the southwest of the state of Minas Gerais. Its population as of 2020 was 14,075 people living in a total area of 367 km². The city belongs to the meso-region of Sul e Sudoeste de Minas and to ...</v>
    <v>12159</v>
    <v>12160</v>
    <v>12161</v>
    <v>12162</v>
    <v>Cabo Verde, Minas Gerais</v>
    <v>12163</v>
    <v>Cabo Verde, Minas Gerais</v>
    <v>mdp/vdpid/6413004951131258881</v>
  </rv>
  <rv s="0">
    <v>536870912</v>
    <v>Cachoeira da Prata</v>
    <v>816dc5d7-19a8-723d-7d55-dc02763a6064</v>
    <v>en-US</v>
    <v>Map</v>
  </rv>
  <rv s="1">
    <fb>61.206000000000003</fb>
    <v>8</v>
  </rv>
  <rv s="2">
    <v>1334</v>
    <v>6</v>
    <v>2989</v>
    <v>7</v>
    <v>0</v>
    <v>Image of Cachoeira da Prata</v>
  </rv>
  <rv s="1">
    <fb>-19.524999999999999</fb>
    <v>9</v>
  </rv>
  <rv s="4">
    <v>https://www.bing.com/search?q=cachoeira+da+prata+minas+gerais&amp;form=skydnc</v>
    <v>Learn more on Bing</v>
  </rv>
  <rv s="1">
    <fb>3693</fb>
    <v>8</v>
  </rv>
  <rv s="12">
    <v>#VALUE!</v>
    <v>en-US</v>
    <v>816dc5d7-19a8-723d-7d55-dc02763a6064</v>
    <v>536870912</v>
    <v>1</v>
    <v>2990</v>
    <v>120</v>
    <v>Cachoeira da Prata</v>
    <v>4</v>
    <v>5</v>
    <v>Map</v>
    <v>6</v>
    <v>7</v>
    <v>72</v>
    <v>12166</v>
    <v>3</v>
    <v>Cachoeira da Prata is a municipality in the state of Minas Gerais in the Southeast region of Brazil.</v>
    <v>12167</v>
    <v>12168</v>
    <v>12169</v>
    <v>2915</v>
    <v>Cachoeira da Prata</v>
    <v>12170</v>
    <v>Cachoeira da Prata</v>
    <v>mdp/vdpid/6508086426347765761</v>
  </rv>
  <rv s="0">
    <v>536870912</v>
    <v>Cachoeira de Minas</v>
    <v>b8c737b7-6f85-26e2-bb02-cb94bb0f6713</v>
    <v>en-US</v>
    <v>Map</v>
  </rv>
  <rv s="1">
    <fb>305.42</fb>
    <v>8</v>
  </rv>
  <rv s="2">
    <v>1335</v>
    <v>6</v>
    <v>2991</v>
    <v>7</v>
    <v>0</v>
    <v>Image of Cachoeira de Minas</v>
  </rv>
  <rv s="1">
    <fb>-22.355</fb>
    <v>9</v>
  </rv>
  <rv s="4">
    <v>https://www.bing.com/search?q=cachoeira+de+minas+minas+gerais&amp;form=skydnc</v>
    <v>Learn more on Bing</v>
  </rv>
  <rv s="1">
    <fb>-45.778888888889</fb>
    <v>9</v>
  </rv>
  <rv s="1">
    <fb>11884</fb>
    <v>8</v>
  </rv>
  <rv s="12">
    <v>#VALUE!</v>
    <v>en-US</v>
    <v>b8c737b7-6f85-26e2-bb02-cb94bb0f6713</v>
    <v>536870912</v>
    <v>1</v>
    <v>2992</v>
    <v>120</v>
    <v>Cachoeira de Minas</v>
    <v>4</v>
    <v>5</v>
    <v>Map</v>
    <v>6</v>
    <v>7</v>
    <v>72</v>
    <v>12173</v>
    <v>3</v>
    <v>Cachoeira de Minas is a municipality in the state of Minas Gerais in the Southeast region of Brazil.</v>
    <v>12174</v>
    <v>12175</v>
    <v>12176</v>
    <v>12177</v>
    <v>Cachoeira de Minas</v>
    <v>12178</v>
    <v>Cachoeira de Minas</v>
    <v>mdp/vdpid/6413089131986944001</v>
  </rv>
  <rv s="0">
    <v>536870912</v>
    <v>Cachoeira de Pajeú</v>
    <v>6c05ad39-980c-8e3a-966a-b39a639647ad</v>
    <v>en-US</v>
    <v>Map</v>
  </rv>
  <rv s="1">
    <fb>673.76099999999997</fb>
    <v>8</v>
  </rv>
  <rv s="2">
    <v>1336</v>
    <v>6</v>
    <v>2993</v>
    <v>7</v>
    <v>0</v>
    <v>Image of Cachoeira de Pajeú</v>
  </rv>
  <rv s="1">
    <fb>-15.965833333333</fb>
    <v>9</v>
  </rv>
  <rv s="4">
    <v>https://www.bing.com/search?q=cachoeira+de+paje%c3%ba+brazil&amp;form=skydnc</v>
    <v>Learn more on Bing</v>
  </rv>
  <rv s="1">
    <fb>-41.497777777777998</fb>
    <v>9</v>
  </rv>
  <rv s="1">
    <fb>9110</fb>
    <v>8</v>
  </rv>
  <rv s="9">
    <v>#VALUE!</v>
    <v>en-US</v>
    <v>6c05ad39-980c-8e3a-966a-b39a639647ad</v>
    <v>536870912</v>
    <v>1</v>
    <v>2994</v>
    <v>72</v>
    <v>Cachoeira de Pajeú</v>
    <v>4</v>
    <v>5</v>
    <v>Map</v>
    <v>6</v>
    <v>7</v>
    <v>72</v>
    <v>12181</v>
    <v>3</v>
    <v>Cachoeira de Pajeú is a municipality in the northeast of the Brazilian state of Minas Gerais. Its population in 2020 was 9,442 inhabitants in a total area of 674 km². It belongs to the Pedra Azul statistical microregion. The elevation of the ...</v>
    <v>12182</v>
    <v>12183</v>
    <v>12184</v>
    <v>12185</v>
    <v>Cachoeira de Pajeú</v>
    <v>12186</v>
    <v>6951</v>
    <v>Cachoeira de Pajeú</v>
    <v>mdp/vdpid/6505225691104018433</v>
  </rv>
  <rv s="0">
    <v>536870912</v>
    <v>Cachoeira Dourada, Minas Gerais</v>
    <v>e307d54b-62e0-45ab-dd49-dba007f015c4</v>
    <v>en-US</v>
    <v>Map</v>
  </rv>
  <rv s="1">
    <fb>200.928</fb>
    <v>8</v>
  </rv>
  <rv s="2">
    <v>1337</v>
    <v>6</v>
    <v>2995</v>
    <v>7</v>
    <v>0</v>
    <v>Image of Cachoeira Dourada, Minas Gerais</v>
  </rv>
  <rv s="1">
    <fb>-18.515000000000001</fb>
    <v>9</v>
  </rv>
  <rv s="4">
    <v>https://www.bing.com/search?q=cachoeira+dourada%2c+minas+gerais+brazil&amp;form=skydnc</v>
    <v>Learn more on Bing</v>
  </rv>
  <rv s="1">
    <fb>-49.500833333332999</fb>
    <v>9</v>
  </rv>
  <rv s="1">
    <fb>2315</fb>
    <v>8</v>
  </rv>
  <rv s="9">
    <v>#VALUE!</v>
    <v>en-US</v>
    <v>e307d54b-62e0-45ab-dd49-dba007f015c4</v>
    <v>536870912</v>
    <v>1</v>
    <v>2996</v>
    <v>72</v>
    <v>Cachoeira Dourada, Minas Gerais</v>
    <v>4</v>
    <v>5</v>
    <v>Map</v>
    <v>6</v>
    <v>7</v>
    <v>72</v>
    <v>12189</v>
    <v>3</v>
    <v>Cachoeira Dourada is a municipality in the west of the Brazilian state of Minas Gerais. As of 2020 the population was 2,706 in a total area of 202 km². It became a municipality in 1963, separating from Capinópolis.</v>
    <v>12190</v>
    <v>12191</v>
    <v>12192</v>
    <v>12193</v>
    <v>Cachoeira Dourada, Minas Gerais</v>
    <v>12194</v>
    <v>6951</v>
    <v>Cachoeira Dourada, Minas Gerais</v>
    <v>mdp/vdpid/6411219343945760769</v>
  </rv>
  <rv s="0">
    <v>536870912</v>
    <v>Caetanópolis</v>
    <v>c75b0e25-bde7-816f-0bd4-3a5c60fcb26d</v>
    <v>en-US</v>
    <v>Map</v>
  </rv>
  <rv s="1">
    <fb>156.23099999999999</fb>
    <v>8</v>
  </rv>
  <rv s="2">
    <v>1338</v>
    <v>6</v>
    <v>2997</v>
    <v>7</v>
    <v>0</v>
    <v>Image of Caetanópolis</v>
  </rv>
  <rv s="1">
    <fb>-19.295000000000002</fb>
    <v>9</v>
  </rv>
  <rv s="4">
    <v>https://www.bing.com/search?q=caetan%c3%b3polis+brazil&amp;form=skydnc</v>
    <v>Learn more on Bing</v>
  </rv>
  <rv s="1">
    <fb>-44.418888888889001</fb>
    <v>9</v>
  </rv>
  <rv s="1">
    <fb>11435</fb>
    <v>8</v>
  </rv>
  <rv s="12">
    <v>#VALUE!</v>
    <v>en-US</v>
    <v>c75b0e25-bde7-816f-0bd4-3a5c60fcb26d</v>
    <v>536870912</v>
    <v>1</v>
    <v>2998</v>
    <v>120</v>
    <v>Caetanópolis</v>
    <v>4</v>
    <v>5</v>
    <v>Map</v>
    <v>6</v>
    <v>7</v>
    <v>72</v>
    <v>12197</v>
    <v>3</v>
    <v>Caetanópolis is a Brazilian municipality located in the northeast of the state of Minas Gerais. Its population as of 2020 was 11,749 people living in a total area of 156 km². The city belongs to the meso-region of Metropolitana de Belo Horizonte ...</v>
    <v>12198</v>
    <v>12199</v>
    <v>12200</v>
    <v>12201</v>
    <v>Caetanópolis</v>
    <v>12202</v>
    <v>Caetanópolis</v>
    <v>mdp/vdpid/6508070267103739906</v>
  </rv>
  <rv s="0">
    <v>536870912</v>
    <v>Caeté</v>
    <v>39c8c384-4893-e4cd-3142-27e86d7630db</v>
    <v>en-US</v>
    <v>Map</v>
  </rv>
  <rv s="1">
    <fb>541.09400000000005</fb>
    <v>8</v>
  </rv>
  <rv s="2">
    <v>1339</v>
    <v>6</v>
    <v>2999</v>
    <v>7</v>
    <v>0</v>
    <v>Image of Caeté</v>
  </rv>
  <rv s="1">
    <fb>-19.88</fb>
    <v>9</v>
  </rv>
  <rv s="4">
    <v>https://www.bing.com/search?q=caet%c3%a9+brazil&amp;form=skydnc</v>
    <v>Learn more on Bing</v>
  </rv>
  <rv s="1">
    <fb>-43.67</fb>
    <v>9</v>
  </rv>
  <rv s="1">
    <fb>45047</fb>
    <v>8</v>
  </rv>
  <rv s="5">
    <v>#VALUE!</v>
    <v>en-US</v>
    <v>39c8c384-4893-e4cd-3142-27e86d7630db</v>
    <v>536870912</v>
    <v>1</v>
    <v>3000</v>
    <v>2</v>
    <v>Caeté</v>
    <v>4</v>
    <v>5</v>
    <v>Map</v>
    <v>6</v>
    <v>57</v>
    <v>72</v>
    <v>12205</v>
    <v>3</v>
    <v>Caeté is a Brazilian municipality located in the state of Minas Gerais. The city belongs to the mesoregion Metropolitana de Belo Horizonte and to the microregion of Belo Horizonte. The municipality contains a small part of the 31,270 hectares ...</v>
    <v>12206</v>
    <v>12207</v>
    <v>11743</v>
    <v>12208</v>
    <v>12209</v>
    <v>Caeté</v>
    <v>12210</v>
    <v>6951</v>
    <v>Caeté</v>
    <v>mdp/vdpid/6508878506917625857</v>
  </rv>
  <rv s="0">
    <v>536870912</v>
    <v>Caiana</v>
    <v>8e7d2900-9d22-0442-2cb8-508c7512778c</v>
    <v>en-US</v>
    <v>Map</v>
  </rv>
  <rv s="1">
    <fb>106.51300000000001</fb>
    <v>8</v>
  </rv>
  <rv s="2">
    <v>1340</v>
    <v>6</v>
    <v>3001</v>
    <v>7</v>
    <v>0</v>
    <v>Image of Caiana</v>
  </rv>
  <rv s="1">
    <fb>-20.695833333332999</fb>
    <v>9</v>
  </rv>
  <rv s="4">
    <v>https://www.bing.com/search?q=caiana+brazil&amp;form=skydnc</v>
    <v>Learn more on Bing</v>
  </rv>
  <rv s="1">
    <fb>-41.924999999999997</fb>
    <v>9</v>
  </rv>
  <rv s="1">
    <fb>5304</fb>
    <v>8</v>
  </rv>
  <rv s="9">
    <v>#VALUE!</v>
    <v>en-US</v>
    <v>8e7d2900-9d22-0442-2cb8-508c7512778c</v>
    <v>536870912</v>
    <v>1</v>
    <v>3002</v>
    <v>72</v>
    <v>Caiana</v>
    <v>4</v>
    <v>5</v>
    <v>Map</v>
    <v>6</v>
    <v>7</v>
    <v>72</v>
    <v>12213</v>
    <v>3</v>
    <v>Caiana is a Brazilian municipality located in the state of Minas Gerais. The city belongs to the mesoregion of Zona da Mata and to the microregion of Muriaé. As of 2020, the estimated population was 5,541.</v>
    <v>12214</v>
    <v>12215</v>
    <v>12216</v>
    <v>12217</v>
    <v>Caiana</v>
    <v>12218</v>
    <v>6951</v>
    <v>Caiana</v>
    <v>mdp/vdpid/6509469201336369153</v>
  </rv>
  <rv s="0">
    <v>536870912</v>
    <v>Cajuri</v>
    <v>c0fc03db-cb82-f632-8efa-7545b7267cb8</v>
    <v>en-US</v>
    <v>Map</v>
  </rv>
  <rv s="1">
    <fb>83.364999999999995</fb>
    <v>8</v>
  </rv>
  <rv s="2">
    <v>1341</v>
    <v>6</v>
    <v>3003</v>
    <v>7</v>
    <v>0</v>
    <v>Image of Cajuri</v>
  </rv>
  <rv s="1">
    <fb>-20.790833333333001</fb>
    <v>9</v>
  </rv>
  <rv s="4">
    <v>https://www.bing.com/search?q=cajuri+brazil&amp;form=skydnc</v>
    <v>Learn more on Bing</v>
  </rv>
  <rv s="1">
    <fb>-42.796944444444001</fb>
    <v>9</v>
  </rv>
  <rv s="1">
    <fb>4088</fb>
    <v>8</v>
  </rv>
  <rv s="12">
    <v>#VALUE!</v>
    <v>en-US</v>
    <v>c0fc03db-cb82-f632-8efa-7545b7267cb8</v>
    <v>536870912</v>
    <v>1</v>
    <v>3004</v>
    <v>120</v>
    <v>Cajuri</v>
    <v>4</v>
    <v>5</v>
    <v>Map</v>
    <v>6</v>
    <v>7</v>
    <v>72</v>
    <v>12221</v>
    <v>3</v>
    <v>Cajuri is a Brazilian municipality located in the state of Minas Gerais. The city belongs to the mesoregion of Zona da Mata and to the microregion of Viçosa. As of 2020, the estimated population was 3,974.</v>
    <v>12222</v>
    <v>12223</v>
    <v>12224</v>
    <v>12225</v>
    <v>Cajuri</v>
    <v>12226</v>
    <v>Cajuri</v>
    <v>mdp/vdpid/6509093807890366465</v>
  </rv>
  <rv s="0">
    <v>536870912</v>
    <v>Caldas, Minas Gerais</v>
    <v>fddc1e38-1879-f500-39c8-0441a030619e</v>
    <v>en-US</v>
    <v>Map</v>
  </rv>
  <rv s="1">
    <fb>713.63400000000001</fb>
    <v>8</v>
  </rv>
  <rv s="2">
    <v>1342</v>
    <v>6</v>
    <v>3005</v>
    <v>7</v>
    <v>0</v>
    <v>Image of Caldas, Minas Gerais</v>
  </rv>
  <rv s="1">
    <fb>-21.923888888889</fb>
    <v>9</v>
  </rv>
  <rv s="0">
    <v>805306368</v>
    <v>Ulisses Guimarães Borges (Mayor)</v>
    <v>b89ccd36-570c-fb6f-7e3f-b7b9b1d098a3</v>
    <v>en-US</v>
    <v>Generic</v>
  </rv>
  <rv s="3">
    <v>365</v>
  </rv>
  <rv s="4">
    <v>https://www.bing.com/search?q=caldas+minas+gerais&amp;form=skydnc</v>
    <v>Learn more on Bing</v>
  </rv>
  <rv s="1">
    <fb>14541</fb>
    <v>8</v>
  </rv>
  <rv s="8">
    <v>#VALUE!</v>
    <v>en-US</v>
    <v>fddc1e38-1879-f500-39c8-0441a030619e</v>
    <v>536870912</v>
    <v>1</v>
    <v>3006</v>
    <v>67</v>
    <v>Caldas, Minas Gerais</v>
    <v>4</v>
    <v>5</v>
    <v>Map</v>
    <v>6</v>
    <v>57</v>
    <v>72</v>
    <v>12229</v>
    <v>3</v>
    <v>Caldas is a municipality in the state of Minas Gerais in the Southeast region of Brazil.</v>
    <v>12230</v>
    <v>12231</v>
    <v>12233</v>
    <v>12234</v>
    <v>11761</v>
    <v>Caldas, Minas Gerais</v>
    <v>12235</v>
    <v>Caldas, Minas Gerais</v>
    <v>mdp/vdpid/6413058611177586689</v>
  </rv>
  <rv s="0">
    <v>536870912</v>
    <v>Camacho, Minas Gerais</v>
    <v>1eec84e5-aad5-129c-495a-4cc08e3dab6b</v>
    <v>en-US</v>
    <v>Map</v>
  </rv>
  <rv s="1">
    <fb>222.21799999999999</fb>
    <v>8</v>
  </rv>
  <rv s="2">
    <v>1343</v>
    <v>6</v>
    <v>3007</v>
    <v>7</v>
    <v>0</v>
    <v>Image of Camacho, Minas Gerais</v>
  </rv>
  <rv s="1">
    <fb>-20.625</fb>
    <v>9</v>
  </rv>
  <rv s="4">
    <v>https://www.bing.com/search?q=camacho%2c+minas+gerais+brazil&amp;form=skydnc</v>
    <v>Learn more on Bing</v>
  </rv>
  <rv s="1">
    <fb>-45.156944444444001</fb>
    <v>9</v>
  </rv>
  <rv s="1">
    <fb>2838</fb>
    <v>8</v>
  </rv>
  <rv s="12">
    <v>#VALUE!</v>
    <v>en-US</v>
    <v>1eec84e5-aad5-129c-495a-4cc08e3dab6b</v>
    <v>536870912</v>
    <v>1</v>
    <v>3008</v>
    <v>120</v>
    <v>Camacho, Minas Gerais</v>
    <v>4</v>
    <v>5</v>
    <v>Map</v>
    <v>6</v>
    <v>7</v>
    <v>72</v>
    <v>12238</v>
    <v>3</v>
    <v>Camacho is a Brazilian municipality located in the center of the state of Minas Gerais. Its population as of 2020 was 2,869 people living in a total area of 222 km². The city belongs to the meso-region of Oeste de Minas and to the micro-region ...</v>
    <v>12239</v>
    <v>12240</v>
    <v>12241</v>
    <v>12242</v>
    <v>Camacho, Minas Gerais</v>
    <v>12243</v>
    <v>Camacho, Minas Gerais</v>
    <v>mdp/vdpid/6412825565144809473</v>
  </rv>
  <rv s="0">
    <v>536870912</v>
    <v>Camanducaia</v>
    <v>3b01579a-68bf-c306-bbd6-764a76c0dd40</v>
    <v>en-US</v>
    <v>Map</v>
  </rv>
  <rv s="1">
    <fb>527.572</fb>
    <v>8</v>
  </rv>
  <rv s="2">
    <v>1344</v>
    <v>6</v>
    <v>3009</v>
    <v>7</v>
    <v>0</v>
    <v>Image of Camanducaia</v>
  </rv>
  <rv s="1">
    <fb>-22.754999999999999</fb>
    <v>9</v>
  </rv>
  <rv s="0">
    <v>805306368</v>
    <v>Edmar Cassalho Moreira Dias (Mayor)</v>
    <v>4a7cf9e7-3340-3a87-2bea-bb7dc2dc2cf2</v>
    <v>en-US</v>
    <v>Generic</v>
  </rv>
  <rv s="3">
    <v>366</v>
  </rv>
  <rv s="4">
    <v>https://www.bing.com/search?q=camanducaia+minas+gerais&amp;form=skydnc</v>
    <v>Learn more on Bing</v>
  </rv>
  <rv s="1">
    <fb>26097</fb>
    <v>8</v>
  </rv>
  <rv s="8">
    <v>#VALUE!</v>
    <v>en-US</v>
    <v>3b01579a-68bf-c306-bbd6-764a76c0dd40</v>
    <v>536870912</v>
    <v>1</v>
    <v>3010</v>
    <v>67</v>
    <v>Camanducaia</v>
    <v>4</v>
    <v>5</v>
    <v>Map</v>
    <v>6</v>
    <v>7</v>
    <v>72</v>
    <v>12246</v>
    <v>3</v>
    <v>Camanducaia is the southernmost municipality in Minas Gerais, Brazil. Inhabited by 21,801 in 2020. The municipality contains part of the 180,373 hectares Fernão Dias Environmental Protection Area, created in 1997.</v>
    <v>12247</v>
    <v>12248</v>
    <v>12250</v>
    <v>12251</v>
    <v>11987</v>
    <v>Camanducaia</v>
    <v>12252</v>
    <v>Camanducaia</v>
    <v>mdp/vdpid/6504352928885637121</v>
  </rv>
  <rv s="0">
    <v>536870912</v>
    <v>Cambuquira</v>
    <v>a67cf684-d6f4-2922-1376-75e4c6bf0da5</v>
    <v>en-US</v>
    <v>Map</v>
  </rv>
  <rv s="1">
    <fb>245.792</fb>
    <v>8</v>
  </rv>
  <rv s="2">
    <v>1345</v>
    <v>6</v>
    <v>3011</v>
    <v>7</v>
    <v>0</v>
    <v>Image of Cambuquira</v>
  </rv>
  <rv s="1">
    <fb>-21.858333333333</fb>
    <v>9</v>
  </rv>
  <rv s="4">
    <v>https://www.bing.com/search?q=cambuquira+brazil&amp;form=skydnc</v>
    <v>Learn more on Bing</v>
  </rv>
  <rv s="1">
    <fb>-45.291111111111</fb>
    <v>9</v>
  </rv>
  <rv s="1">
    <fb>12313</fb>
    <v>8</v>
  </rv>
  <rv s="12">
    <v>#VALUE!</v>
    <v>en-US</v>
    <v>a67cf684-d6f4-2922-1376-75e4c6bf0da5</v>
    <v>536870912</v>
    <v>1</v>
    <v>3012</v>
    <v>120</v>
    <v>Cambuquira</v>
    <v>4</v>
    <v>5</v>
    <v>Map</v>
    <v>6</v>
    <v>7</v>
    <v>72</v>
    <v>12255</v>
    <v>3</v>
    <v>Cambuquira is a Brazilian municipality in the State of Minas Gerais, Brazil. It has approximately 12,812 inhabitants, and the city is part of the Circuito das Águas of Minas Gerais.</v>
    <v>12256</v>
    <v>12257</v>
    <v>12258</v>
    <v>12259</v>
    <v>Cambuquira</v>
    <v>12260</v>
    <v>Cambuquira</v>
    <v>mdp/vdpid/6413099915911626753</v>
  </rv>
  <rv s="0">
    <v>536870912</v>
    <v>Campanário, Minas Gerais</v>
    <v>162f8cf7-7915-33d0-4aa1-1862258b5f36</v>
    <v>en-US</v>
    <v>Map</v>
  </rv>
  <rv s="1">
    <fb>442.82</fb>
    <v>8</v>
  </rv>
  <rv s="2">
    <v>1346</v>
    <v>6</v>
    <v>3013</v>
    <v>7</v>
    <v>0</v>
    <v>Image of Campanário, Minas Gerais</v>
  </rv>
  <rv s="1">
    <fb>-18.238888888889001</fb>
    <v>9</v>
  </rv>
  <rv s="1">
    <fb>-41.747777777777998</fb>
    <v>9</v>
  </rv>
  <rv s="1">
    <fb>2923</fb>
    <v>8</v>
  </rv>
  <rv s="13">
    <v>#VALUE!</v>
    <v>en-US</v>
    <v>162f8cf7-7915-33d0-4aa1-1862258b5f36</v>
    <v>536870912</v>
    <v>1</v>
    <v>3014</v>
    <v>125</v>
    <v>Campanário, Minas Gerais</v>
    <v>92</v>
    <v>5</v>
    <v>Map</v>
    <v>6</v>
    <v>7</v>
    <v>72</v>
    <v>12263</v>
    <v>3</v>
    <v>Campanário is a Brazilian municipality located in the northeast of the state of Minas Gerais. Its population as of 2020 was 3,730 people living in a total area of 441 km². The city belongs to the meso-region of Vale do Rio Doce and to the ...</v>
    <v>12264</v>
    <v>12265</v>
    <v>12266</v>
    <v>Campanário, Minas Gerais</v>
    <v>12267</v>
    <v>Campanário, Minas Gerais</v>
    <v>mdp/vdpid/6508369414344146945</v>
  </rv>
  <rv s="0">
    <v>536870912</v>
    <v>Campanha</v>
    <v>fdfc1838-68b8-ee3d-975f-da9bd700bbc2</v>
    <v>en-US</v>
    <v>Map</v>
  </rv>
  <rv s="1">
    <fb>336.03300000000002</fb>
    <v>8</v>
  </rv>
  <rv s="2">
    <v>1347</v>
    <v>6</v>
    <v>3015</v>
    <v>7</v>
    <v>0</v>
    <v>Image of Campanha</v>
  </rv>
  <rv s="1">
    <fb>-21.838888888888999</fb>
    <v>9</v>
  </rv>
  <rv s="4">
    <v>https://www.bing.com/search?q=campanha+brazil&amp;form=skydnc</v>
    <v>Learn more on Bing</v>
  </rv>
  <rv s="1">
    <fb>-45.399722222222003</fb>
    <v>9</v>
  </rv>
  <rv s="1">
    <fb>15935</fb>
    <v>8</v>
  </rv>
  <rv s="12">
    <v>#VALUE!</v>
    <v>en-US</v>
    <v>fdfc1838-68b8-ee3d-975f-da9bd700bbc2</v>
    <v>536870912</v>
    <v>1</v>
    <v>3016</v>
    <v>120</v>
    <v>Campanha</v>
    <v>4</v>
    <v>5</v>
    <v>Map</v>
    <v>6</v>
    <v>7</v>
    <v>72</v>
    <v>12270</v>
    <v>3</v>
    <v>Campanha is a town in the Brazilian state of Minas Gerais. In 2020 its population was estimated at 16,762 inhabitants. The town is the seat of the Roman Catholic Diocese of Campanha.</v>
    <v>12271</v>
    <v>12272</v>
    <v>12273</v>
    <v>12274</v>
    <v>Campanha</v>
    <v>12275</v>
    <v>Campanha</v>
    <v>mdp/vdpid/6413093557548089345</v>
  </rv>
  <rv s="0">
    <v>536870912</v>
    <v>Campestre, Minas Gerais</v>
    <v>c68c9e6f-88af-c78d-a479-49176a26bddc</v>
    <v>en-US</v>
    <v>Map</v>
  </rv>
  <rv s="1">
    <fb>577.84299999999996</fb>
    <v>8</v>
  </rv>
  <rv s="2">
    <v>1348</v>
    <v>6</v>
    <v>3017</v>
    <v>7</v>
    <v>0</v>
    <v>Image of Campestre, Minas Gerais</v>
  </rv>
  <rv s="1">
    <fb>-21.710833333332999</fb>
    <v>9</v>
  </rv>
  <rv s="4">
    <v>https://www.bing.com/search?q=campestre%2c+minas+gerais+brazil&amp;form=skydnc</v>
    <v>Learn more on Bing</v>
  </rv>
  <rv s="1">
    <fb>-46.245833333333003</fb>
    <v>9</v>
  </rv>
  <rv s="1">
    <fb>20696</fb>
    <v>8</v>
  </rv>
  <rv s="12">
    <v>#VALUE!</v>
    <v>en-US</v>
    <v>c68c9e6f-88af-c78d-a479-49176a26bddc</v>
    <v>536870912</v>
    <v>1</v>
    <v>3018</v>
    <v>120</v>
    <v>Campestre, Minas Gerais</v>
    <v>4</v>
    <v>5</v>
    <v>Map</v>
    <v>6</v>
    <v>7</v>
    <v>72</v>
    <v>12278</v>
    <v>3</v>
    <v>Campestre is a municipality located in the south of the Minas Gerais. Its population is 21,054 and its area is 54 km².</v>
    <v>12279</v>
    <v>12280</v>
    <v>12281</v>
    <v>12282</v>
    <v>Campestre, Minas Gerais</v>
    <v>12283</v>
    <v>Campestre, Minas Gerais</v>
    <v>mdp/vdpid/6413058684628238337</v>
  </rv>
  <rv s="0">
    <v>536870912</v>
    <v>Campina Verde</v>
    <v>035001cd-ad88-1049-9c56-d5a7d11320b7</v>
    <v>en-US</v>
    <v>Map</v>
  </rv>
  <rv s="1">
    <fb>3663.4180000000001</fb>
    <v>8</v>
  </rv>
  <rv s="2">
    <v>1349</v>
    <v>6</v>
    <v>3019</v>
    <v>7</v>
    <v>0</v>
    <v>Image of Campina Verde</v>
  </rv>
  <rv s="1">
    <fb>-19.535833333332999</fb>
    <v>9</v>
  </rv>
  <rv s="4">
    <v>https://www.bing.com/search?q=campina+verde+brazil&amp;form=skydnc</v>
    <v>Learn more on Bing</v>
  </rv>
  <rv s="1">
    <fb>-49.485833333332998</fb>
    <v>9</v>
  </rv>
  <rv s="1">
    <fb>18011</fb>
    <v>8</v>
  </rv>
  <rv s="9">
    <v>#VALUE!</v>
    <v>en-US</v>
    <v>035001cd-ad88-1049-9c56-d5a7d11320b7</v>
    <v>536870912</v>
    <v>1</v>
    <v>3020</v>
    <v>72</v>
    <v>Campina Verde</v>
    <v>4</v>
    <v>5</v>
    <v>Map</v>
    <v>6</v>
    <v>7</v>
    <v>72</v>
    <v>12286</v>
    <v>3</v>
    <v>Campina Verde is a municipality in the north of the Brazilian state of Minas Gerais. As of 2020 the population was 19,752 in a total area of 3,663 km². It became a municipality in 1938. Campina Verde is located at an elevation of 530 meters ...</v>
    <v>12287</v>
    <v>12288</v>
    <v>12289</v>
    <v>12290</v>
    <v>Campina Verde</v>
    <v>12291</v>
    <v>6951</v>
    <v>Campina Verde</v>
    <v>mdp/vdpid/6411292149983215617</v>
  </rv>
  <rv s="0">
    <v>536870912</v>
    <v>Campo Azul, Minas Gerais</v>
    <v>e91e441d-f3a8-6859-0d9a-06b0ed3614d2</v>
    <v>en-US</v>
    <v>Map</v>
  </rv>
  <rv s="1">
    <fb>506.46300000000002</fb>
    <v>8</v>
  </rv>
  <rv s="2">
    <v>1350</v>
    <v>6</v>
    <v>3021</v>
    <v>7</v>
    <v>0</v>
    <v>Image of Campo Azul, Minas Gerais</v>
  </rv>
  <rv s="1">
    <fb>-16.503888888889001</fb>
    <v>9</v>
  </rv>
  <rv s="4">
    <v>https://www.bing.com/search?q=campo+azul%2c+minas+gerais+brazil&amp;form=skydnc</v>
    <v>Learn more on Bing</v>
  </rv>
  <rv s="1">
    <fb>-44.810833333333001</fb>
    <v>9</v>
  </rv>
  <rv s="1">
    <fb>3714</fb>
    <v>8</v>
  </rv>
  <rv s="12">
    <v>#VALUE!</v>
    <v>en-US</v>
    <v>e91e441d-f3a8-6859-0d9a-06b0ed3614d2</v>
    <v>536870912</v>
    <v>1</v>
    <v>3022</v>
    <v>120</v>
    <v>Campo Azul, Minas Gerais</v>
    <v>4</v>
    <v>5</v>
    <v>Map</v>
    <v>6</v>
    <v>7</v>
    <v>72</v>
    <v>12294</v>
    <v>3</v>
    <v>Campo Azul is a Brazilian municipality located in the north of the state of Minas Gerais. In 2020 the population was 3,824 in a total area of 506 km². It became a municipality in 1995. Campo Azul is located east of the São Francisco River ...</v>
    <v>12295</v>
    <v>12296</v>
    <v>12297</v>
    <v>12298</v>
    <v>Campo Azul, Minas Gerais</v>
    <v>12299</v>
    <v>Campo Azul, Minas Gerais</v>
    <v>mdp/vdpid/6504683668244529153</v>
  </rv>
  <rv s="0">
    <v>536870912</v>
    <v>Campo Belo</v>
    <v>264c2f09-a3f3-5115-5da8-9c2d022593d1</v>
    <v>en-US</v>
    <v>Map</v>
  </rv>
  <rv s="1">
    <fb>526.75300000000004</fb>
    <v>8</v>
  </rv>
  <rv s="2">
    <v>1351</v>
    <v>6</v>
    <v>3023</v>
    <v>7</v>
    <v>0</v>
    <v>Image of Campo Belo</v>
  </rv>
  <rv s="1">
    <fb>-20.896944444443999</fb>
    <v>9</v>
  </rv>
  <rv s="0">
    <v>805306368</v>
    <v>Tulio Miguel (Mayor)</v>
    <v>7d08fa1b-eae1-d965-333a-8c6536064b31</v>
    <v>en-US</v>
    <v>Generic</v>
  </rv>
  <rv s="3">
    <v>367</v>
  </rv>
  <rv s="4">
    <v>https://www.bing.com/search?q=campo+belo+brazil&amp;form=skydnc</v>
    <v>Learn more on Bing</v>
  </rv>
  <rv s="1">
    <fb>-45.276944444443998</fb>
    <v>9</v>
  </rv>
  <rv s="1">
    <fb>54186</fb>
    <v>8</v>
  </rv>
  <rv s="5">
    <v>#VALUE!</v>
    <v>en-US</v>
    <v>264c2f09-a3f3-5115-5da8-9c2d022593d1</v>
    <v>536870912</v>
    <v>1</v>
    <v>3024</v>
    <v>2</v>
    <v>Campo Belo</v>
    <v>4</v>
    <v>5</v>
    <v>Map</v>
    <v>6</v>
    <v>57</v>
    <v>72</v>
    <v>12302</v>
    <v>3</v>
    <v>Campo Belo is a city located in Minas Gerais state, in Brazil. The estimated population in 2020 was 54,186 inhabitants, and the total area of the municipality was 528.225 square kilometres. It was founded in 1879.</v>
    <v>12303</v>
    <v>12304</v>
    <v>12306</v>
    <v>12307</v>
    <v>12308</v>
    <v>Campo Belo</v>
    <v>12309</v>
    <v>6951</v>
    <v>Campo Belo</v>
    <v>mdp/vdpid/6412839479765106689</v>
  </rv>
  <rv s="0">
    <v>536870912</v>
    <v>Campo do Meio</v>
    <v>3dcef248-8b22-0dd9-fb01-fbcb9a12ddd2</v>
    <v>en-US</v>
    <v>Map</v>
  </rv>
  <rv s="1">
    <fb>273.83</fb>
    <v>8</v>
  </rv>
  <rv s="2">
    <v>1352</v>
    <v>6</v>
    <v>3025</v>
    <v>7</v>
    <v>0</v>
    <v>Image of Campo do Meio</v>
  </rv>
  <rv s="1">
    <fb>-21.106944444444</fb>
    <v>9</v>
  </rv>
  <rv s="4">
    <v>https://www.bing.com/search?q=campo+do+meio+minas+gerais&amp;form=skydnc</v>
    <v>Learn more on Bing</v>
  </rv>
  <rv s="1">
    <fb>-45.83</fb>
    <v>9</v>
  </rv>
  <rv s="1">
    <fb>11377</fb>
    <v>8</v>
  </rv>
  <rv s="12">
    <v>#VALUE!</v>
    <v>en-US</v>
    <v>3dcef248-8b22-0dd9-fb01-fbcb9a12ddd2</v>
    <v>536870912</v>
    <v>1</v>
    <v>3026</v>
    <v>120</v>
    <v>Campo do Meio</v>
    <v>4</v>
    <v>5</v>
    <v>Map</v>
    <v>6</v>
    <v>7</v>
    <v>72</v>
    <v>12312</v>
    <v>3</v>
    <v>Campo do Meio is a municipality in the state of Minas Gerais in the Southeast region of Brazil.</v>
    <v>12313</v>
    <v>12314</v>
    <v>12315</v>
    <v>12316</v>
    <v>Campo do Meio</v>
    <v>12317</v>
    <v>Campo do Meio</v>
    <v>mdp/vdpid/6413020447406817281</v>
  </rv>
  <rv s="0">
    <v>536870912</v>
    <v>Campo Florido</v>
    <v>127a9a45-a4ca-91ee-7acf-7b61c55caf08</v>
    <v>en-US</v>
    <v>Map</v>
  </rv>
  <rv s="1">
    <fb>1261.7260000000001</fb>
    <v>8</v>
  </rv>
  <rv s="2">
    <v>1353</v>
    <v>6</v>
    <v>3027</v>
    <v>7</v>
    <v>0</v>
    <v>Image of Campo Florido</v>
  </rv>
  <rv s="1">
    <fb>-19.760833333333</fb>
    <v>9</v>
  </rv>
  <rv s="4">
    <v>https://www.bing.com/search?q=campo+florido+brazil&amp;form=skydnc</v>
    <v>Learn more on Bing</v>
  </rv>
  <rv s="1">
    <fb>-48.571944444444</fb>
    <v>9</v>
  </rv>
  <rv s="1">
    <fb>8466</fb>
    <v>8</v>
  </rv>
  <rv s="12">
    <v>#VALUE!</v>
    <v>en-US</v>
    <v>127a9a45-a4ca-91ee-7acf-7b61c55caf08</v>
    <v>536870912</v>
    <v>1</v>
    <v>3028</v>
    <v>120</v>
    <v>Campo Florido</v>
    <v>4</v>
    <v>5</v>
    <v>Map</v>
    <v>6</v>
    <v>7</v>
    <v>72</v>
    <v>12320</v>
    <v>3</v>
    <v>Campo Florido is a Brazilian municipality located in the west of the state of Minas Gerais. Its population as of 2020 was estimated to be 8,269 people living in a total area of 1,261 km². The city belongs to the mesoregion of Triângulo Mineiro ...</v>
    <v>12321</v>
    <v>12322</v>
    <v>12323</v>
    <v>12324</v>
    <v>Campo Florido</v>
    <v>12325</v>
    <v>Campo Florido</v>
    <v>mdp/vdpid/6412152655338012673</v>
  </rv>
  <rv s="0">
    <v>536870912</v>
    <v>Campos Altos</v>
    <v>0d5b3b3d-9558-d5d0-ebc3-6d6646a4b0b7</v>
    <v>en-US</v>
    <v>Map</v>
  </rv>
  <rv s="1">
    <fb>719.12099999999998</fb>
    <v>8</v>
  </rv>
  <rv s="2">
    <v>1354</v>
    <v>6</v>
    <v>3029</v>
    <v>7</v>
    <v>0</v>
    <v>Image of Campos Altos</v>
  </rv>
  <rv s="1">
    <fb>-19.695833333332999</fb>
    <v>9</v>
  </rv>
  <rv s="4">
    <v>https://www.bing.com/search?q=campos+altos+brazil&amp;form=skydnc</v>
    <v>Learn more on Bing</v>
  </rv>
  <rv s="1">
    <fb>-46.170833333333</fb>
    <v>9</v>
  </rv>
  <rv s="1">
    <fb>12979</fb>
    <v>8</v>
  </rv>
  <rv s="9">
    <v>#VALUE!</v>
    <v>en-US</v>
    <v>0d5b3b3d-9558-d5d0-ebc3-6d6646a4b0b7</v>
    <v>536870912</v>
    <v>1</v>
    <v>3030</v>
    <v>72</v>
    <v>Campos Altos</v>
    <v>4</v>
    <v>5</v>
    <v>Map</v>
    <v>6</v>
    <v>7</v>
    <v>72</v>
    <v>12328</v>
    <v>3</v>
    <v>Campos Altos is a Brazilian municipality located in the west of the state of Minas Gerais. Its population as of 2020 was estimated to be 15,563 people living in a total area of 719 km². The city belongs to the mesoregion of Triângulo Mineiro and ...</v>
    <v>12329</v>
    <v>12330</v>
    <v>12331</v>
    <v>12332</v>
    <v>Campos Altos</v>
    <v>12333</v>
    <v>6951</v>
    <v>Campos Altos</v>
    <v>mdp/vdpid/6411955919881502721</v>
  </rv>
  <rv s="0">
    <v>536870912</v>
    <v>Campos Gerais</v>
    <v>cf75a7f8-c318-ba31-790c-5147fffde0fb</v>
    <v>en-US</v>
    <v>Map</v>
  </rv>
  <rv s="1">
    <fb>769.20699999999999</fb>
    <v>8</v>
  </rv>
  <rv s="2">
    <v>1355</v>
    <v>6</v>
    <v>3031</v>
    <v>7</v>
    <v>0</v>
    <v>Image of Campos Gerais</v>
  </rv>
  <rv s="1">
    <fb>-21.234999999999999</fb>
    <v>9</v>
  </rv>
  <rv s="4">
    <v>https://www.bing.com/search?q=campos+gerais+brazil&amp;form=skydnc</v>
    <v>Learn more on Bing</v>
  </rv>
  <rv s="1">
    <fb>-45.758888888888997</fb>
    <v>9</v>
  </rv>
  <rv s="1">
    <fb>26105</fb>
    <v>8</v>
  </rv>
  <rv s="12">
    <v>#VALUE!</v>
    <v>en-US</v>
    <v>cf75a7f8-c318-ba31-790c-5147fffde0fb</v>
    <v>536870912</v>
    <v>1</v>
    <v>3032</v>
    <v>120</v>
    <v>Campos Gerais</v>
    <v>4</v>
    <v>5</v>
    <v>Map</v>
    <v>6</v>
    <v>7</v>
    <v>72</v>
    <v>12336</v>
    <v>3</v>
    <v>Campos Gerais is a municipality in the south of the Brazilian state of Minas Gerais. The population was 28,842 in 2020 in a total area of 769 km². The elevation is 1,026 m. It became a municipality in 1901.</v>
    <v>12337</v>
    <v>12338</v>
    <v>12339</v>
    <v>12340</v>
    <v>Campos Gerais</v>
    <v>12341</v>
    <v>Campos Gerais</v>
    <v>mdp/vdpid/6412997865995501569</v>
  </rv>
  <rv s="0">
    <v>536870912</v>
    <v>Cana Verde</v>
    <v>a66e8dba-07d4-fa7e-6e02-e40037ba848f</v>
    <v>en-US</v>
    <v>Map</v>
  </rv>
  <rv s="1">
    <fb>212.36699999999999</fb>
    <v>8</v>
  </rv>
  <rv s="2">
    <v>1356</v>
    <v>6</v>
    <v>3033</v>
    <v>7</v>
    <v>0</v>
    <v>Image of Cana Verde</v>
  </rv>
  <rv s="1">
    <fb>-21.020833333333002</fb>
    <v>9</v>
  </rv>
  <rv s="4">
    <v>https://www.bing.com/search?q=cana+verde+brazil&amp;form=skydnc</v>
    <v>Learn more on Bing</v>
  </rv>
  <rv s="1">
    <fb>-45.181944444443999</fb>
    <v>9</v>
  </rv>
  <rv s="1">
    <fb>5594</fb>
    <v>8</v>
  </rv>
  <rv s="9">
    <v>#VALUE!</v>
    <v>en-US</v>
    <v>a66e8dba-07d4-fa7e-6e02-e40037ba848f</v>
    <v>536870912</v>
    <v>1</v>
    <v>3034</v>
    <v>72</v>
    <v>Cana Verde</v>
    <v>4</v>
    <v>5</v>
    <v>Map</v>
    <v>6</v>
    <v>57</v>
    <v>72</v>
    <v>12344</v>
    <v>3</v>
    <v>Cana Verde is a municipality in the state of Minas Gerais in the Southeast region of Brazil.</v>
    <v>12345</v>
    <v>12346</v>
    <v>12347</v>
    <v>12348</v>
    <v>Cana Verde</v>
    <v>12349</v>
    <v>6951</v>
    <v>Cana Verde</v>
    <v>mdp/vdpid/6412842463727190017</v>
  </rv>
  <rv s="0">
    <v>536870912</v>
    <v>Canaã</v>
    <v>59d89de4-742c-12d3-f631-0840d68662ab</v>
    <v>en-US</v>
    <v>Map</v>
  </rv>
  <rv s="1">
    <fb>175.066</fb>
    <v>8</v>
  </rv>
  <rv s="2">
    <v>1357</v>
    <v>6</v>
    <v>3035</v>
    <v>7</v>
    <v>0</v>
    <v>Image of Canaã</v>
  </rv>
  <rv s="1">
    <fb>-20.685833333333001</fb>
    <v>9</v>
  </rv>
  <rv s="4">
    <v>https://www.bing.com/search?q=cana%c3%a3+brazil&amp;form=skydnc</v>
    <v>Learn more on Bing</v>
  </rv>
  <rv s="1">
    <fb>-42.62</fb>
    <v>9</v>
  </rv>
  <rv s="1">
    <fb>4548</fb>
    <v>8</v>
  </rv>
  <rv s="9">
    <v>#VALUE!</v>
    <v>en-US</v>
    <v>59d89de4-742c-12d3-f631-0840d68662ab</v>
    <v>536870912</v>
    <v>1</v>
    <v>3036</v>
    <v>72</v>
    <v>Canaã</v>
    <v>4</v>
    <v>5</v>
    <v>Map</v>
    <v>6</v>
    <v>57</v>
    <v>72</v>
    <v>12352</v>
    <v>414</v>
    <v>Canaã is a municipality in the state of Minas Gerais in Brazil. The population is 4,548 in an area of 175 km².</v>
    <v>12353</v>
    <v>12354</v>
    <v>12355</v>
    <v>12356</v>
    <v>Canaã</v>
    <v>12357</v>
    <v>6951</v>
    <v>Canaã</v>
    <v>mdp/vdpid/6509093649412784129</v>
  </rv>
  <rv s="0">
    <v>536870912</v>
    <v>Canápolis</v>
    <v>e122fcdf-9c7b-1954-717c-f4b84345f9fc</v>
    <v>en-US</v>
    <v>Map</v>
  </rv>
  <rv s="1">
    <fb>845.23800000000006</fb>
    <v>8</v>
  </rv>
  <rv s="2">
    <v>1358</v>
    <v>6</v>
    <v>3037</v>
    <v>7</v>
    <v>0</v>
    <v>Image of Canápolis</v>
  </rv>
  <rv s="1">
    <fb>-18.725000000000001</fb>
    <v>9</v>
  </rv>
  <rv s="4">
    <v>https://www.bing.com/search?q=can%c3%a1polis+brazil&amp;form=skydnc</v>
    <v>Learn more on Bing</v>
  </rv>
  <rv s="1">
    <fb>-49.203888888888997</fb>
    <v>9</v>
  </rv>
  <rv s="1">
    <fb>10608</fb>
    <v>8</v>
  </rv>
  <rv s="12">
    <v>#VALUE!</v>
    <v>en-US</v>
    <v>e122fcdf-9c7b-1954-717c-f4b84345f9fc</v>
    <v>536870912</v>
    <v>1</v>
    <v>3038</v>
    <v>120</v>
    <v>Canápolis</v>
    <v>4</v>
    <v>5</v>
    <v>Map</v>
    <v>6</v>
    <v>7</v>
    <v>72</v>
    <v>12360</v>
    <v>3</v>
    <v>Canápolis is a Brazilian municipality located in the west of the state of Minas Gerais. Its population as of 2020 was 12,201 living in a total area of 845 km². The city belongs to the statistical mesoregion of Triângulo Mineiro and Alto ...</v>
    <v>12361</v>
    <v>12362</v>
    <v>12363</v>
    <v>12364</v>
    <v>Canápolis</v>
    <v>12365</v>
    <v>Canápolis</v>
    <v>mdp/vdpid/6411314999293116417</v>
  </rv>
  <rv s="0">
    <v>536870912</v>
    <v>Candeias, Minas Gerais</v>
    <v>246006b3-ebc3-eaf9-925f-ffd423237e2c</v>
    <v>en-US</v>
    <v>Map</v>
  </rv>
  <rv s="1">
    <fb>720.65</fb>
    <v>8</v>
  </rv>
  <rv s="2">
    <v>1359</v>
    <v>6</v>
    <v>3039</v>
    <v>7</v>
    <v>0</v>
    <v>Image of Candeias, Minas Gerais</v>
  </rv>
  <rv s="1">
    <fb>-20.766944444444</fb>
    <v>9</v>
  </rv>
  <rv s="4">
    <v>https://www.bing.com/search?q=candeias+minas+gerais&amp;form=skydnc</v>
    <v>Learn more on Bing</v>
  </rv>
  <rv s="1">
    <fb>-45.275833333332997</fb>
    <v>9</v>
  </rv>
  <rv s="1">
    <fb>14001</fb>
    <v>8</v>
  </rv>
  <rv s="12">
    <v>#VALUE!</v>
    <v>en-US</v>
    <v>246006b3-ebc3-eaf9-925f-ffd423237e2c</v>
    <v>536870912</v>
    <v>1</v>
    <v>3040</v>
    <v>120</v>
    <v>Candeias, Minas Gerais</v>
    <v>4</v>
    <v>5</v>
    <v>Map</v>
    <v>6</v>
    <v>7</v>
    <v>72</v>
    <v>12368</v>
    <v>3</v>
    <v>Candeias is a municipality in the state of Minas Gerais in the Southeast region of Brazil. As of 2020, the estimated population was 14,888.</v>
    <v>12369</v>
    <v>12370</v>
    <v>12371</v>
    <v>12372</v>
    <v>Candeias, Minas Gerais</v>
    <v>12373</v>
    <v>Candeias, Minas Gerais</v>
    <v>mdp/vdpid/6412838744319066113</v>
  </rv>
  <rv s="0">
    <v>536870912</v>
    <v>Cantagalo, Minas Gerais</v>
    <v>48715ff5-653f-32ab-8c37-8d3e4e7a86e7</v>
    <v>en-US</v>
    <v>Map</v>
  </rv>
  <rv s="1">
    <fb>141.839</fb>
    <v>8</v>
  </rv>
  <rv s="2">
    <v>1360</v>
    <v>6</v>
    <v>3041</v>
    <v>7</v>
    <v>0</v>
    <v>Image of Cantagalo, Minas Gerais</v>
  </rv>
  <rv s="1">
    <fb>-18.525833333333001</fb>
    <v>9</v>
  </rv>
  <rv s="4">
    <v>https://www.bing.com/search?q=cantagalo%2c+minas+gerais&amp;form=skydnc</v>
    <v>Learn more on Bing</v>
  </rv>
  <rv s="1">
    <fb>-42.626944444444</fb>
    <v>9</v>
  </rv>
  <rv s="1">
    <fb>3974</fb>
    <v>8</v>
  </rv>
  <rv s="12">
    <v>#VALUE!</v>
    <v>en-US</v>
    <v>48715ff5-653f-32ab-8c37-8d3e4e7a86e7</v>
    <v>536870912</v>
    <v>1</v>
    <v>3042</v>
    <v>120</v>
    <v>Cantagalo, Minas Gerais</v>
    <v>4</v>
    <v>5</v>
    <v>Map</v>
    <v>6</v>
    <v>7</v>
    <v>72</v>
    <v>12376</v>
    <v>3</v>
    <v>Cantagalo is a municipality in the state of Minas Gerais in the Southeast region of Brazil.</v>
    <v>12377</v>
    <v>12378</v>
    <v>12379</v>
    <v>12380</v>
    <v>Cantagalo, Minas Gerais</v>
    <v>12381</v>
    <v>Cantagalo, Minas Gerais</v>
    <v>mdp/vdpid/6508166887443005441</v>
  </rv>
  <rv s="0">
    <v>536870912</v>
    <v>Caparaó</v>
    <v>ded26dbb-e250-8cb0-dd5f-6f0466e14272</v>
    <v>en-US</v>
    <v>Map</v>
  </rv>
  <rv s="1">
    <fb>130.06399999999999</fb>
    <v>8</v>
  </rv>
  <rv s="2">
    <v>1361</v>
    <v>6</v>
    <v>3043</v>
    <v>7</v>
    <v>0</v>
    <v>Image of Caparaó</v>
  </rv>
  <rv s="1">
    <fb>-20.520833333333002</fb>
    <v>9</v>
  </rv>
  <rv s="4">
    <v>https://www.bing.com/search?q=capara%c3%b3+minas+gerais&amp;form=skydnc</v>
    <v>Learn more on Bing</v>
  </rv>
  <rv s="1">
    <fb>-41.906944444444001</fb>
    <v>9</v>
  </rv>
  <rv s="1">
    <fb>5048</fb>
    <v>8</v>
  </rv>
  <rv s="12">
    <v>#VALUE!</v>
    <v>en-US</v>
    <v>ded26dbb-e250-8cb0-dd5f-6f0466e14272</v>
    <v>536870912</v>
    <v>1</v>
    <v>3044</v>
    <v>120</v>
    <v>Caparaó</v>
    <v>4</v>
    <v>5</v>
    <v>Map</v>
    <v>6</v>
    <v>7</v>
    <v>72</v>
    <v>12384</v>
    <v>3</v>
    <v>Caparaó is a Brazilian municipality located in the state of Minas Gerais. The city belongs to the mesoregion of Zona da Mata and to the microregion of Manhuaçu. The elevation of the city is 843m. As of 2020, the estimated population was 5,451.</v>
    <v>12385</v>
    <v>12386</v>
    <v>12387</v>
    <v>12388</v>
    <v>Caparaó</v>
    <v>12389</v>
    <v>Caparaó</v>
    <v>mdp/vdpid/6509464654509506561</v>
  </rv>
  <rv s="0">
    <v>536870912</v>
    <v>Capela Nova</v>
    <v>cdcc71ac-5e22-98ce-2a50-06b12acef1c8</v>
    <v>en-US</v>
    <v>Map</v>
  </rv>
  <rv s="1">
    <fb>110.955</fb>
    <v>8</v>
  </rv>
  <rv s="2">
    <v>1362</v>
    <v>6</v>
    <v>3045</v>
    <v>7</v>
    <v>0</v>
    <v>Image of Capela Nova</v>
  </rv>
  <rv s="1">
    <fb>-20.922777777777998</fb>
    <v>9</v>
  </rv>
  <rv s="4">
    <v>https://www.bing.com/search?q=capela+nova+brazil&amp;form=skydnc</v>
    <v>Learn more on Bing</v>
  </rv>
  <rv s="1">
    <fb>-43.617777777778002</fb>
    <v>9</v>
  </rv>
  <rv s="1">
    <fb>4362</fb>
    <v>8</v>
  </rv>
  <rv s="12">
    <v>#VALUE!</v>
    <v>en-US</v>
    <v>cdcc71ac-5e22-98ce-2a50-06b12acef1c8</v>
    <v>536870912</v>
    <v>1</v>
    <v>3046</v>
    <v>120</v>
    <v>Capela Nova</v>
    <v>4</v>
    <v>5</v>
    <v>Map</v>
    <v>6</v>
    <v>7</v>
    <v>72</v>
    <v>12392</v>
    <v>3</v>
    <v>Capela Nova is a Brazilian municipality located in the state of Minas Gerais. Its population as of 2020 is estimated to be 4,634 people living in an area of 111 km². The elevation is 935 m. The city belongs to the mesoregion of Campo das ...</v>
    <v>12393</v>
    <v>12394</v>
    <v>12395</v>
    <v>12396</v>
    <v>Capela Nova</v>
    <v>12397</v>
    <v>Capela Nova</v>
    <v>mdp/vdpid/6509060662386229249</v>
  </rv>
  <rv s="0">
    <v>536870912</v>
    <v>Capelinha</v>
    <v>336abc8d-e336-674e-8f6d-89ebc40eb83f</v>
    <v>en-US</v>
    <v>Map</v>
  </rv>
  <rv s="1">
    <fb>965.36800000000005</fb>
    <v>8</v>
  </rv>
  <rv s="2">
    <v>1363</v>
    <v>6</v>
    <v>3047</v>
    <v>7</v>
    <v>0</v>
    <v>Image of Capelinha</v>
  </rv>
  <rv s="1">
    <fb>-17.690833333333</fb>
    <v>9</v>
  </rv>
  <rv s="0">
    <v>805306368</v>
    <v>Zezinho da Vitalina (Mayor)</v>
    <v>c02ccdf4-6c17-656d-f2e0-ec6ce6919f91</v>
    <v>en-US</v>
    <v>Generic</v>
  </rv>
  <rv s="3">
    <v>368</v>
  </rv>
  <rv s="4">
    <v>https://www.bing.com/search?q=capelinha+brazil&amp;form=skydnc</v>
    <v>Learn more on Bing</v>
  </rv>
  <rv s="1">
    <fb>-42.515833333332999</fb>
    <v>9</v>
  </rv>
  <rv s="1">
    <fb>38057</fb>
    <v>8</v>
  </rv>
  <rv s="5">
    <v>#VALUE!</v>
    <v>en-US</v>
    <v>336abc8d-e336-674e-8f6d-89ebc40eb83f</v>
    <v>536870912</v>
    <v>1</v>
    <v>3048</v>
    <v>2</v>
    <v>Capelinha</v>
    <v>4</v>
    <v>5</v>
    <v>Map</v>
    <v>6</v>
    <v>57</v>
    <v>72</v>
    <v>12400</v>
    <v>3</v>
    <v>Capelinha is a Brazilian municipality located in the north-center of the state of Minas Gerais. Its population as of 2020 was 38,057 living in a total area of 966 km². The city belongs to the statistical mesoregion of Jequitinhonha and to the ...</v>
    <v>12401</v>
    <v>12402</v>
    <v>12404</v>
    <v>12405</v>
    <v>12406</v>
    <v>Capelinha</v>
    <v>12407</v>
    <v>6951</v>
    <v>Capelinha</v>
    <v>mdp/vdpid/6507957778705809409</v>
  </rv>
  <rv s="0">
    <v>536870912</v>
    <v>Capetinga</v>
    <v>4b914724-b61e-d489-0a21-de83f209c8e8</v>
    <v>en-US</v>
    <v>Map</v>
  </rv>
  <rv s="1">
    <fb>296.72199999999998</fb>
    <v>8</v>
  </rv>
  <rv s="2">
    <v>1364</v>
    <v>6</v>
    <v>3049</v>
    <v>7</v>
    <v>0</v>
    <v>Image of Capetinga</v>
  </rv>
  <rv s="1">
    <fb>-20.615833333333001</fb>
    <v>9</v>
  </rv>
  <rv s="4">
    <v>https://www.bing.com/search?q=capetinga+brazil&amp;form=skydnc</v>
    <v>Learn more on Bing</v>
  </rv>
  <rv s="1">
    <fb>-47.053888888888999</fb>
    <v>9</v>
  </rv>
  <rv s="1">
    <fb>6562</fb>
    <v>8</v>
  </rv>
  <rv s="9">
    <v>#VALUE!</v>
    <v>en-US</v>
    <v>4b914724-b61e-d489-0a21-de83f209c8e8</v>
    <v>536870912</v>
    <v>1</v>
    <v>3050</v>
    <v>72</v>
    <v>Capetinga</v>
    <v>4</v>
    <v>5</v>
    <v>Map</v>
    <v>6</v>
    <v>7</v>
    <v>72</v>
    <v>12410</v>
    <v>3</v>
    <v>Capetinga is a Brazilian municipality located in the southwest of the state of Minas Gerais. Its population as of 2020 was 6,890 people living in a total area of 296 km². The city belongs to the meso-region of Sul e Sudoeste de Minas and to the ...</v>
    <v>12411</v>
    <v>12412</v>
    <v>12413</v>
    <v>12414</v>
    <v>Capetinga</v>
    <v>12415</v>
    <v>6951</v>
    <v>Capetinga</v>
    <v>mdp/vdpid/6412687060351582209</v>
  </rv>
  <rv s="0">
    <v>536870912</v>
    <v>Capim Branco</v>
    <v>29246599-732d-bd6e-95ac-2c00ce4e214c</v>
    <v>en-US</v>
    <v>Map</v>
  </rv>
  <rv s="1">
    <fb>94.147000000000006</fb>
    <v>8</v>
  </rv>
  <rv s="2">
    <v>1365</v>
    <v>6</v>
    <v>3051</v>
    <v>7</v>
    <v>0</v>
    <v>Image of Capim Branco</v>
  </rv>
  <rv s="1">
    <fb>-19.548888888889</fb>
    <v>9</v>
  </rv>
  <rv s="4">
    <v>https://www.bing.com/search?q=capim+branco+minas+gerais&amp;form=skydnc</v>
    <v>Learn more on Bing</v>
  </rv>
  <rv s="1">
    <fb>-44.116944444444002</fb>
    <v>9</v>
  </rv>
  <rv s="1">
    <fb>10663</fb>
    <v>8</v>
  </rv>
  <rv s="12">
    <v>#VALUE!</v>
    <v>en-US</v>
    <v>29246599-732d-bd6e-95ac-2c00ce4e214c</v>
    <v>536870912</v>
    <v>1</v>
    <v>3052</v>
    <v>120</v>
    <v>Capim Branco</v>
    <v>4</v>
    <v>5</v>
    <v>Map</v>
    <v>6</v>
    <v>7</v>
    <v>72</v>
    <v>12418</v>
    <v>3</v>
    <v>Capim Branco is a municipality in the state of Minas Gerais in the Southeast region of Brazil.</v>
    <v>12419</v>
    <v>12420</v>
    <v>12421</v>
    <v>12422</v>
    <v>Capim Branco</v>
    <v>12423</v>
    <v>Capim Branco</v>
    <v>mdp/vdpid/6508111295785467905</v>
  </rv>
  <rv s="0">
    <v>536870912</v>
    <v>Capinópolis</v>
    <v>53e75002-c57c-52c2-166f-44c5dd9981c0</v>
    <v>en-US</v>
    <v>Map</v>
  </rv>
  <rv s="1">
    <fb>621.15899999999999</fb>
    <v>8</v>
  </rv>
  <rv s="2">
    <v>1366</v>
    <v>6</v>
    <v>3053</v>
    <v>7</v>
    <v>0</v>
    <v>Image of Capinópolis</v>
  </rv>
  <rv s="1">
    <fb>-18.681944444443999</fb>
    <v>9</v>
  </rv>
  <rv s="4">
    <v>https://www.bing.com/search?q=capin%c3%b3polis+brazil&amp;form=skydnc</v>
    <v>Learn more on Bing</v>
  </rv>
  <rv s="1">
    <fb>-49.57</fb>
    <v>9</v>
  </rv>
  <rv s="1">
    <fb>14655</fb>
    <v>8</v>
  </rv>
  <rv s="9">
    <v>#VALUE!</v>
    <v>en-US</v>
    <v>53e75002-c57c-52c2-166f-44c5dd9981c0</v>
    <v>536870912</v>
    <v>1</v>
    <v>3054</v>
    <v>72</v>
    <v>Capinópolis</v>
    <v>4</v>
    <v>5</v>
    <v>Map</v>
    <v>6</v>
    <v>7</v>
    <v>72</v>
    <v>12426</v>
    <v>3</v>
    <v>Capinópolis is a municipality in the west of the Brazilian state of Minas Gerais. As of 2020 the population was 16,234 in a total area of 621 km². It became a municipality in 1953. The name means "city of grass".</v>
    <v>12427</v>
    <v>12428</v>
    <v>12429</v>
    <v>12430</v>
    <v>Capinópolis</v>
    <v>12431</v>
    <v>6951</v>
    <v>Capinópolis</v>
    <v>mdp/vdpid/6411217417485156353</v>
  </rv>
  <rv s="0">
    <v>536870912</v>
    <v>Capitão Andrade</v>
    <v>1d622ce9-2b88-6cac-e935-de0055969ab7</v>
    <v>en-US</v>
    <v>Map</v>
  </rv>
  <rv s="1">
    <fb>275.60300000000001</fb>
    <v>8</v>
  </rv>
  <rv s="2">
    <v>1367</v>
    <v>6</v>
    <v>3055</v>
    <v>7</v>
    <v>0</v>
    <v>Image of Capitão Andrade</v>
  </rv>
  <rv s="4">
    <v>https://www.bing.com/search?q=capit%c3%a3o+andrade+minas+gerais&amp;form=skydnc</v>
    <v>Learn more on Bing</v>
  </rv>
  <rv s="1">
    <fb>-41.857777777777997</fb>
    <v>9</v>
  </rv>
  <rv s="1">
    <fb>5514</fb>
    <v>8</v>
  </rv>
  <rv s="9">
    <v>#VALUE!</v>
    <v>en-US</v>
    <v>1d622ce9-2b88-6cac-e935-de0055969ab7</v>
    <v>536870912</v>
    <v>1</v>
    <v>3056</v>
    <v>72</v>
    <v>Capitão Andrade</v>
    <v>4</v>
    <v>5</v>
    <v>Map</v>
    <v>6</v>
    <v>57</v>
    <v>72</v>
    <v>12434</v>
    <v>3</v>
    <v>Capitão Andrade is a municipality in the state of Minas Gerais in the Southeast region of Brazil.</v>
    <v>12435</v>
    <v>8519</v>
    <v>12436</v>
    <v>12437</v>
    <v>Capitão Andrade</v>
    <v>12438</v>
    <v>6951</v>
    <v>Capitão Andrade</v>
    <v>mdp/vdpid/6508626831682306049</v>
  </rv>
  <rv s="0">
    <v>536870912</v>
    <v>Capitão Enéas</v>
    <v>a3a93264-56c0-494f-d1f8-0d9f890fdd83</v>
    <v>en-US</v>
    <v>Map</v>
  </rv>
  <rv s="1">
    <fb>971.58299999999997</fb>
    <v>8</v>
  </rv>
  <rv s="2">
    <v>1368</v>
    <v>6</v>
    <v>3057</v>
    <v>7</v>
    <v>0</v>
    <v>Image of Capitão Enéas</v>
  </rv>
  <rv s="1">
    <fb>-16.323888888889002</fb>
    <v>9</v>
  </rv>
  <rv s="4">
    <v>https://www.bing.com/search?q=capit%c3%a3o+en%c3%a9as+brazil&amp;form=skydnc</v>
    <v>Learn more on Bing</v>
  </rv>
  <rv s="1">
    <fb>-43.710833333332999</fb>
    <v>9</v>
  </rv>
  <rv s="1">
    <fb>14108</fb>
    <v>8</v>
  </rv>
  <rv s="12">
    <v>#VALUE!</v>
    <v>en-US</v>
    <v>a3a93264-56c0-494f-d1f8-0d9f890fdd83</v>
    <v>536870912</v>
    <v>1</v>
    <v>3058</v>
    <v>120</v>
    <v>Capitão Enéas</v>
    <v>4</v>
    <v>5</v>
    <v>Map</v>
    <v>6</v>
    <v>7</v>
    <v>72</v>
    <v>12441</v>
    <v>3</v>
    <v>Capitão Enéas is a municipality in the north of the Brazilian state of Minas Gerais. As of 2020 the population was 15,313 in a total area of 970 km². Capitão Enéas belongs to the IBGE statistical microregion of Montes Claros. The distance to ...</v>
    <v>12442</v>
    <v>12443</v>
    <v>12444</v>
    <v>12445</v>
    <v>Capitão Enéas</v>
    <v>12446</v>
    <v>Capitão Enéas</v>
    <v>mdp/vdpid/6504769222231457793</v>
  </rv>
  <rv s="0">
    <v>536870912</v>
    <v>Capitólio</v>
    <v>932f0296-ef4e-8426-d5cc-52dcd847c035</v>
    <v>en-US</v>
    <v>Map</v>
  </rv>
  <rv s="1">
    <fb>522.07899999999995</fb>
    <v>8</v>
  </rv>
  <rv s="2">
    <v>1369</v>
    <v>6</v>
    <v>3059</v>
    <v>7</v>
    <v>0</v>
    <v>Image of Capitólio</v>
  </rv>
  <rv s="1">
    <fb>-20.614999999999998</fb>
    <v>9</v>
  </rv>
  <rv s="0">
    <v>805306368</v>
    <v>Cristiano Geraldo da Silva (Mayor)</v>
    <v>9ab08a05-c6eb-3409-ed67-c6423cb1fc15</v>
    <v>en-US</v>
    <v>Generic</v>
  </rv>
  <rv s="3">
    <v>369</v>
  </rv>
  <rv s="4">
    <v>https://www.bing.com/search?q=capit%c3%b3lio+brazil&amp;form=skydnc</v>
    <v>Learn more on Bing</v>
  </rv>
  <rv s="1">
    <fb>-46.05</fb>
    <v>9</v>
  </rv>
  <rv s="1">
    <fb>10380</fb>
    <v>8</v>
  </rv>
  <rv s="8">
    <v>#VALUE!</v>
    <v>en-US</v>
    <v>932f0296-ef4e-8426-d5cc-52dcd847c035</v>
    <v>536870912</v>
    <v>1</v>
    <v>3060</v>
    <v>67</v>
    <v>Capitólio</v>
    <v>4</v>
    <v>5</v>
    <v>Map</v>
    <v>6</v>
    <v>7</v>
    <v>72</v>
    <v>12449</v>
    <v>3</v>
    <v>Capitólio is a Brazilian municipality located in the southwest of the state of Minas Gerais. Its population as of 2020 was 8,663 people living in a total area of 522 km². The city belongs to the meso-region of Sul e Sudoeste de Minas and to the ...</v>
    <v>12450</v>
    <v>12451</v>
    <v>12453</v>
    <v>12454</v>
    <v>12455</v>
    <v>Capitólio</v>
    <v>12456</v>
    <v>Capitólio</v>
    <v>mdp/vdpid/6412787487910920193</v>
  </rv>
  <rv s="0">
    <v>536870912</v>
    <v>Caputira</v>
    <v>a45b16ea-e08b-5fd2-2bae-ffe90f52b09c</v>
    <v>en-US</v>
    <v>Map</v>
  </rv>
  <rv s="1">
    <fb>188.11199999999999</fb>
    <v>8</v>
  </rv>
  <rv s="2">
    <v>1370</v>
    <v>6</v>
    <v>3061</v>
    <v>7</v>
    <v>0</v>
    <v>Image of Caputira</v>
  </rv>
  <rv s="1">
    <fb>-20.171944444444001</fb>
    <v>9</v>
  </rv>
  <rv s="4">
    <v>https://www.bing.com/search?q=caputira+minas+gerais&amp;form=skydnc</v>
    <v>Learn more on Bing</v>
  </rv>
  <rv s="1">
    <fb>-42.270833333333002</fb>
    <v>9</v>
  </rv>
  <rv s="1">
    <fb>8936</fb>
    <v>8</v>
  </rv>
  <rv s="12">
    <v>#VALUE!</v>
    <v>en-US</v>
    <v>a45b16ea-e08b-5fd2-2bae-ffe90f52b09c</v>
    <v>536870912</v>
    <v>1</v>
    <v>3062</v>
    <v>120</v>
    <v>Caputira</v>
    <v>4</v>
    <v>5</v>
    <v>Map</v>
    <v>6</v>
    <v>7</v>
    <v>72</v>
    <v>12459</v>
    <v>3</v>
    <v>Caputira is a municipality in the state of Minas Gerais, Brazil. The city belongs to the mesoregion of Zona da Mata and the microregion of Manhuaçu. As of 2020, the estimated population was 9,308.</v>
    <v>12460</v>
    <v>12461</v>
    <v>12462</v>
    <v>12463</v>
    <v>Caputira</v>
    <v>12464</v>
    <v>Caputira</v>
    <v>mdp/vdpid/6509032854435921921</v>
  </rv>
  <rv s="0">
    <v>536870912</v>
    <v>Caraí</v>
    <v>1b62a3a3-3895-a173-b737-d9910ce21ba2</v>
    <v>en-US</v>
    <v>Map</v>
  </rv>
  <rv s="1">
    <fb>1240.1600000000001</fb>
    <v>8</v>
  </rv>
  <rv s="2">
    <v>1371</v>
    <v>6</v>
    <v>3063</v>
    <v>7</v>
    <v>0</v>
    <v>Image of Caraí</v>
  </rv>
  <rv s="1">
    <fb>-17.188888888889</fb>
    <v>9</v>
  </rv>
  <rv s="0">
    <v>805306368</v>
    <v>Heber Gomes Neiva (Mayor)</v>
    <v>14f67969-827e-1bec-57ce-976c6c0ce9d1</v>
    <v>en-US</v>
    <v>Generic</v>
  </rv>
  <rv s="3">
    <v>370</v>
  </rv>
  <rv s="4">
    <v>https://www.bing.com/search?q=cara%c3%ad+minas+gerais&amp;form=skydnc</v>
    <v>Learn more on Bing</v>
  </rv>
  <rv s="1">
    <fb>-41.695</fb>
    <v>9</v>
  </rv>
  <rv s="1">
    <fb>19548</fb>
    <v>8</v>
  </rv>
  <rv s="8">
    <v>#VALUE!</v>
    <v>en-US</v>
    <v>1b62a3a3-3895-a173-b737-d9910ce21ba2</v>
    <v>536870912</v>
    <v>1</v>
    <v>3064</v>
    <v>67</v>
    <v>Caraí</v>
    <v>4</v>
    <v>5</v>
    <v>Map</v>
    <v>6</v>
    <v>7</v>
    <v>72</v>
    <v>12467</v>
    <v>3</v>
    <v>Caraí is a Brazilian municipality located in the northeast of the state of Minas Gerais. Its population as of 2020 was estimated to be 23,780 people living in a total area of 1,240 km². The city belongs to the mesoregion of Jequitinhonha and to ...</v>
    <v>12468</v>
    <v>12469</v>
    <v>12471</v>
    <v>12472</v>
    <v>12473</v>
    <v>Caraí</v>
    <v>12474</v>
    <v>Caraí</v>
    <v>mdp/vdpid/6508304749584973825</v>
  </rv>
  <rv s="0">
    <v>536870912</v>
    <v>Caranaíba</v>
    <v>6f4bfd47-08d1-dc04-1473-7bba419d4915</v>
    <v>en-US</v>
    <v>Map</v>
  </rv>
  <rv s="1">
    <fb>159.94999999999999</fb>
    <v>8</v>
  </rv>
  <rv s="2">
    <v>1372</v>
    <v>6</v>
    <v>3065</v>
    <v>7</v>
    <v>0</v>
    <v>Image of Caranaíba</v>
  </rv>
  <rv s="1">
    <fb>-20.875833333332999</fb>
    <v>9</v>
  </rv>
  <rv s="4">
    <v>https://www.bing.com/search?q=carana%c3%adba+brazil&amp;form=skydnc</v>
    <v>Learn more on Bing</v>
  </rv>
  <rv s="1">
    <fb>-43.738888888889001</fb>
    <v>9</v>
  </rv>
  <rv s="1">
    <fb>2933</fb>
    <v>8</v>
  </rv>
  <rv s="12">
    <v>#VALUE!</v>
    <v>en-US</v>
    <v>6f4bfd47-08d1-dc04-1473-7bba419d4915</v>
    <v>536870912</v>
    <v>1</v>
    <v>3066</v>
    <v>120</v>
    <v>Caranaíba</v>
    <v>4</v>
    <v>5</v>
    <v>Map</v>
    <v>6</v>
    <v>7</v>
    <v>72</v>
    <v>12477</v>
    <v>3</v>
    <v>Caranaíba is a Brazilian municipality located in the state of Minas Gerais. Its population as of 2020 was 3,166 people living in an area of 160km². The elevation varies between 700 meters and 1,231 meters. The city belongs to the mesoregion of ...</v>
    <v>12478</v>
    <v>12479</v>
    <v>12480</v>
    <v>12481</v>
    <v>Caranaíba</v>
    <v>12482</v>
    <v>Caranaíba</v>
    <v>mdp/vdpid/6508963389983686657</v>
  </rv>
  <rv s="0">
    <v>536870912</v>
    <v>Carandaí</v>
    <v>98a013fe-c2fb-dc03-6f0a-ce7557740f0a</v>
    <v>en-US</v>
    <v>Map</v>
  </rv>
  <rv s="1">
    <fb>486.40899999999999</fb>
    <v>8</v>
  </rv>
  <rv s="2">
    <v>1373</v>
    <v>6</v>
    <v>3067</v>
    <v>7</v>
    <v>0</v>
    <v>Image of Carandaí</v>
  </rv>
  <rv s="1">
    <fb>-20.953888888889001</fb>
    <v>9</v>
  </rv>
  <rv s="4">
    <v>https://www.bing.com/search?q=caranda%c3%ad+brazil&amp;form=skydnc</v>
    <v>Learn more on Bing</v>
  </rv>
  <rv s="1">
    <fb>-43.805833333332998</fb>
    <v>9</v>
  </rv>
  <rv s="1">
    <fb>23812</fb>
    <v>8</v>
  </rv>
  <rv s="12">
    <v>#VALUE!</v>
    <v>en-US</v>
    <v>98a013fe-c2fb-dc03-6f0a-ce7557740f0a</v>
    <v>536870912</v>
    <v>1</v>
    <v>3068</v>
    <v>120</v>
    <v>Carandaí</v>
    <v>4</v>
    <v>5</v>
    <v>Map</v>
    <v>6</v>
    <v>7</v>
    <v>72</v>
    <v>12485</v>
    <v>3</v>
    <v>Carandaí is a Brazilian municipality located in the state of Minas Gerais. The population in 2020 was 25,669 people in a total area of 487 km². The city belongs to the mesoregion of Campo das Vertentes and to the microregion of Barbacena.</v>
    <v>12486</v>
    <v>12487</v>
    <v>12488</v>
    <v>12489</v>
    <v>Carandaí</v>
    <v>12490</v>
    <v>Carandaí</v>
    <v>mdp/vdpid/6508964475989655553</v>
  </rv>
  <rv s="0">
    <v>536870912</v>
    <v>Carangola</v>
    <v>56fde35f-37fe-9d22-cc3b-9ac6cc8f8edc</v>
    <v>en-US</v>
    <v>Map</v>
  </rv>
  <rv s="1">
    <fb>352.51</fb>
    <v>8</v>
  </rv>
  <rv s="2">
    <v>1374</v>
    <v>6</v>
    <v>3069</v>
    <v>7</v>
    <v>0</v>
    <v>Image of Carangola</v>
  </rv>
  <rv s="1">
    <fb>-20.732777777778001</fb>
    <v>9</v>
  </rv>
  <rv s="0">
    <v>805306368</v>
    <v>Paulo Petersen (Mayor)</v>
    <v>7779f37a-dba5-3c33-743d-9022ab5b7708</v>
    <v>en-US</v>
    <v>Generic</v>
  </rv>
  <rv s="3">
    <v>371</v>
  </rv>
  <rv s="4">
    <v>https://www.bing.com/search?q=carangola+brazil&amp;form=skydnc</v>
    <v>Learn more on Bing</v>
  </rv>
  <rv s="1">
    <fb>-42.028888888889</fb>
    <v>9</v>
  </rv>
  <rv s="1">
    <fb>33011</fb>
    <v>8</v>
  </rv>
  <rv s="5">
    <v>#VALUE!</v>
    <v>en-US</v>
    <v>56fde35f-37fe-9d22-cc3b-9ac6cc8f8edc</v>
    <v>536870912</v>
    <v>1</v>
    <v>3070</v>
    <v>2</v>
    <v>Carangola</v>
    <v>4</v>
    <v>5</v>
    <v>Map</v>
    <v>6</v>
    <v>57</v>
    <v>72</v>
    <v>12493</v>
    <v>3</v>
    <v>Carangola is a Brazilian municipality in the state of Minas Gerais. The city belongs to the mesoregion of Zona da Mata. It is a university town, a main urban hub, and a commercial and industrial region.</v>
    <v>12494</v>
    <v>12495</v>
    <v>12497</v>
    <v>12498</v>
    <v>12499</v>
    <v>Carangola</v>
    <v>12500</v>
    <v>6951</v>
    <v>Carangola</v>
    <v>mdp/vdpid/6509468600141611009</v>
  </rv>
  <rv s="0">
    <v>536870912</v>
    <v>Caratinga</v>
    <v>3597669e-823a-ca1d-2d09-3c4fd15034f8</v>
    <v>en-US</v>
    <v>Map</v>
  </rv>
  <rv s="1">
    <fb>1258.6600000000001</fb>
    <v>8</v>
  </rv>
  <rv s="2">
    <v>1375</v>
    <v>6</v>
    <v>3071</v>
    <v>7</v>
    <v>0</v>
    <v>Image of Caratinga</v>
  </rv>
  <rv s="1">
    <fb>-19.79</fb>
    <v>9</v>
  </rv>
  <rv s="0">
    <v>805306368</v>
    <v>João Bosco Pessine Gonçalves (Mayor)</v>
    <v>f4c59c2f-7361-49e7-d594-a495ce506dc3</v>
    <v>en-US</v>
    <v>Generic</v>
  </rv>
  <rv s="3">
    <v>372</v>
  </rv>
  <rv s="4">
    <v>https://www.bing.com/search?q=caratinga+minas+gerais&amp;form=skydnc</v>
    <v>Learn more on Bing</v>
  </rv>
  <rv s="1">
    <fb>-42.138888888888999</fb>
    <v>9</v>
  </rv>
  <rv s="1">
    <fb>92603</fb>
    <v>8</v>
  </rv>
  <rv s="5">
    <v>#VALUE!</v>
    <v>en-US</v>
    <v>3597669e-823a-ca1d-2d09-3c4fd15034f8</v>
    <v>536870912</v>
    <v>1</v>
    <v>3072</v>
    <v>2</v>
    <v>Caratinga</v>
    <v>4</v>
    <v>5</v>
    <v>Map</v>
    <v>6</v>
    <v>57</v>
    <v>72</v>
    <v>12503</v>
    <v>3</v>
    <v>Caratinga is a municipality in eastern Minas Gerais state, Brazil. The population in 2020 was 92,603 inhabitants and the total area of the municipality was 1,251 km². The elevation is 578 meters above sea level, with maximum elevation of 1,516 m ...</v>
    <v>12504</v>
    <v>12505</v>
    <v>12507</v>
    <v>12508</v>
    <v>12509</v>
    <v>Caratinga</v>
    <v>12510</v>
    <v>6951</v>
    <v>Caratinga</v>
    <v>mdp/vdpid/6509391574919544833</v>
  </rv>
  <rv s="0">
    <v>536870912</v>
    <v>Carbonita</v>
    <v>1ff3e742-86bf-2051-279c-c642d6a567c5</v>
    <v>en-US</v>
    <v>Map</v>
  </rv>
  <rv s="1">
    <fb>1454.9349999999999</fb>
    <v>8</v>
  </rv>
  <rv s="2">
    <v>1376</v>
    <v>6</v>
    <v>3073</v>
    <v>7</v>
    <v>0</v>
    <v>Image of Carbonita</v>
  </rv>
  <rv s="1">
    <fb>-17.526944444443998</fb>
    <v>9</v>
  </rv>
  <rv s="4">
    <v>https://www.bing.com/search?q=carbonita+brazil&amp;form=skydnc</v>
    <v>Learn more on Bing</v>
  </rv>
  <rv s="1">
    <fb>-43.015833333332999</fb>
    <v>9</v>
  </rv>
  <rv s="1">
    <fb>9423</fb>
    <v>8</v>
  </rv>
  <rv s="9">
    <v>#VALUE!</v>
    <v>en-US</v>
    <v>1ff3e742-86bf-2051-279c-c642d6a567c5</v>
    <v>536870912</v>
    <v>1</v>
    <v>3074</v>
    <v>72</v>
    <v>Carbonita</v>
    <v>4</v>
    <v>5</v>
    <v>Map</v>
    <v>6</v>
    <v>64</v>
    <v>72</v>
    <v>12513</v>
    <v>3</v>
    <v>Carbonita is a municipality in the northeast of the Brazilian state of Minas Gerais. As of 2020 the population was 9,414 in a total area of 1,454 km². The elevation of the town center is 751 meters. It is part of the IBGE statistical meso-region ...</v>
    <v>12514</v>
    <v>12515</v>
    <v>12516</v>
    <v>12517</v>
    <v>Carbonita</v>
    <v>12518</v>
    <v>6951</v>
    <v>Carbonita</v>
    <v>mdp/vdpid/6507900919043063809</v>
  </rv>
  <rv s="0">
    <v>536870912</v>
    <v>Careaçu</v>
    <v>029cac3a-c0f9-2e95-792e-ebfb3a7190cb</v>
    <v>en-US</v>
    <v>Map</v>
  </rv>
  <rv s="1">
    <fb>181.297</fb>
    <v>8</v>
  </rv>
  <rv s="2">
    <v>1377</v>
    <v>6</v>
    <v>3075</v>
    <v>7</v>
    <v>0</v>
    <v>Image of Careaçu</v>
  </rv>
  <rv s="1">
    <fb>-22.042777777777999</fb>
    <v>9</v>
  </rv>
  <rv s="4">
    <v>https://www.bing.com/search?q=carea%c3%a7u+minas+gerais&amp;form=skydnc</v>
    <v>Learn more on Bing</v>
  </rv>
  <rv s="1">
    <fb>-45.698888888889002</fb>
    <v>9</v>
  </rv>
  <rv s="1">
    <fb>6816</fb>
    <v>8</v>
  </rv>
  <rv s="12">
    <v>#VALUE!</v>
    <v>en-US</v>
    <v>029cac3a-c0f9-2e95-792e-ebfb3a7190cb</v>
    <v>536870912</v>
    <v>1</v>
    <v>3076</v>
    <v>120</v>
    <v>Careaçu</v>
    <v>4</v>
    <v>5</v>
    <v>Map</v>
    <v>6</v>
    <v>7</v>
    <v>72</v>
    <v>12521</v>
    <v>3</v>
    <v>Careaçu is a municipality in the state of Minas Gerais in the Southeast region of Brazil.</v>
    <v>12522</v>
    <v>12523</v>
    <v>12524</v>
    <v>12525</v>
    <v>Careaçu</v>
    <v>12526</v>
    <v>Careaçu</v>
    <v>mdp/vdpid/6413096834624913409</v>
  </rv>
  <rv s="0">
    <v>536870912</v>
    <v>Carlos Chagas, Minas Gerais</v>
    <v>76e8a976-f189-173d-9080-da706aa3f39b</v>
    <v>en-US</v>
    <v>Map</v>
  </rv>
  <rv s="1">
    <fb>3198.8530000000001</fb>
    <v>8</v>
  </rv>
  <rv s="2">
    <v>1378</v>
    <v>6</v>
    <v>3077</v>
    <v>7</v>
    <v>0</v>
    <v>Image of Carlos Chagas, Minas Gerais</v>
  </rv>
  <rv s="1">
    <fb>-17.702777777778</fb>
    <v>9</v>
  </rv>
  <rv s="4">
    <v>https://www.bing.com/search?q=carlos+chagas%2c+minas+gerais+brazil&amp;form=skydnc</v>
    <v>Learn more on Bing</v>
  </rv>
  <rv s="1">
    <fb>-40.765833333332999</fb>
    <v>9</v>
  </rv>
  <rv s="1">
    <fb>18615</fb>
    <v>8</v>
  </rv>
  <rv s="12">
    <v>#VALUE!</v>
    <v>en-US</v>
    <v>76e8a976-f189-173d-9080-da706aa3f39b</v>
    <v>536870912</v>
    <v>1</v>
    <v>3078</v>
    <v>120</v>
    <v>Carlos Chagas, Minas Gerais</v>
    <v>4</v>
    <v>5</v>
    <v>Map</v>
    <v>6</v>
    <v>7</v>
    <v>72</v>
    <v>12529</v>
    <v>3</v>
    <v>Carlos Chagas is a Brazilian municipality located in the northeast of the state of Minas Gerais. Its population as of 2020 was 18,674 living in a total area of 3,199 km². The city belongs to the statistical mesoregion of Vale do Mucuri and to ...</v>
    <v>12530</v>
    <v>12531</v>
    <v>12532</v>
    <v>12533</v>
    <v>Carlos Chagas, Minas Gerais</v>
    <v>12534</v>
    <v>Carlos Chagas, Minas Gerais</v>
    <v>mdp/vdpid/6508476713263955970</v>
  </rv>
  <rv s="0">
    <v>536870912</v>
    <v>Carmésia</v>
    <v>2a6a2805-51ee-d906-9de6-ecf72c7ff3bd</v>
    <v>en-US</v>
    <v>Map</v>
  </rv>
  <rv s="1">
    <fb>258.53300000000002</fb>
    <v>8</v>
  </rv>
  <rv s="2">
    <v>1379</v>
    <v>6</v>
    <v>3079</v>
    <v>7</v>
    <v>0</v>
    <v>Image of Carmésia</v>
  </rv>
  <rv s="1">
    <fb>-19.088888888888999</fb>
    <v>9</v>
  </rv>
  <rv s="4">
    <v>https://www.bing.com/search?q=carm%c3%a9sia+minas+gerais&amp;form=skydnc</v>
    <v>Learn more on Bing</v>
  </rv>
  <rv s="1">
    <fb>-43.141944444444</fb>
    <v>9</v>
  </rv>
  <rv s="1">
    <fb>2605</fb>
    <v>8</v>
  </rv>
  <rv s="12">
    <v>#VALUE!</v>
    <v>en-US</v>
    <v>2a6a2805-51ee-d906-9de6-ecf72c7ff3bd</v>
    <v>536870912</v>
    <v>1</v>
    <v>3080</v>
    <v>120</v>
    <v>Carmésia</v>
    <v>4</v>
    <v>5</v>
    <v>Map</v>
    <v>6</v>
    <v>7</v>
    <v>72</v>
    <v>12537</v>
    <v>3</v>
    <v>Carmésia is a municipality in the state of Minas Gerais in the Southeast region of Brazil.</v>
    <v>12538</v>
    <v>12539</v>
    <v>12540</v>
    <v>12541</v>
    <v>Carmésia</v>
    <v>12542</v>
    <v>Carmésia</v>
    <v>mdp/vdpid/6508203936434880513</v>
  </rv>
  <rv s="0">
    <v>536870912</v>
    <v>Carmo da Cachoeira</v>
    <v>0579f1b2-297f-002b-5ee3-3efc3c046890</v>
    <v>en-US</v>
    <v>Map</v>
  </rv>
  <rv s="1">
    <fb>505.947</fb>
    <v>8</v>
  </rv>
  <rv s="2">
    <v>1380</v>
    <v>6</v>
    <v>3081</v>
    <v>7</v>
    <v>0</v>
    <v>Image of Carmo da Cachoeira</v>
  </rv>
  <rv s="1">
    <fb>-21.460833333332999</fb>
    <v>9</v>
  </rv>
  <rv s="4">
    <v>https://www.bing.com/search?q=carmo+da+cachoeira+brazil&amp;form=skydnc</v>
    <v>Learn more on Bing</v>
  </rv>
  <rv s="1">
    <fb>-45.223888888889</fb>
    <v>9</v>
  </rv>
  <rv s="1">
    <fb>11547</fb>
    <v>8</v>
  </rv>
  <rv s="12">
    <v>#VALUE!</v>
    <v>en-US</v>
    <v>0579f1b2-297f-002b-5ee3-3efc3c046890</v>
    <v>536870912</v>
    <v>1</v>
    <v>3082</v>
    <v>120</v>
    <v>Carmo da Cachoeira</v>
    <v>4</v>
    <v>5</v>
    <v>Map</v>
    <v>6</v>
    <v>7</v>
    <v>72</v>
    <v>12545</v>
    <v>3</v>
    <v>Carmo da Cachoeira is a Brazilian municipality in the south of the state of Minas Gerais. In 2020 its estimated population was 12,182 in a total area of 506 km². The elevation is 959 meters. Carmo da Cachoeira is part of the IBGE statistical ...</v>
    <v>12546</v>
    <v>12547</v>
    <v>12548</v>
    <v>12549</v>
    <v>Carmo da Cachoeira</v>
    <v>12550</v>
    <v>Carmo da Cachoeira</v>
    <v>mdp/vdpid/6413037686164029441</v>
  </rv>
  <rv s="0">
    <v>536870912</v>
    <v>Carmo da Mata</v>
    <v>4ae228f3-d947-55ce-dd0d-f4f3cd594b26</v>
    <v>en-US</v>
    <v>Map</v>
  </rv>
  <rv s="1">
    <fb>357.178</fb>
    <v>8</v>
  </rv>
  <rv s="2">
    <v>1381</v>
    <v>6</v>
    <v>3083</v>
    <v>7</v>
    <v>0</v>
    <v>Image of Carmo da Mata</v>
  </rv>
  <rv s="1">
    <fb>-20.557777777778</fb>
    <v>9</v>
  </rv>
  <rv s="4">
    <v>https://www.bing.com/search?q=carmo+da+mata+minas+gerais&amp;form=skydnc</v>
    <v>Learn more on Bing</v>
  </rv>
  <rv s="1">
    <fb>11511</fb>
    <v>8</v>
  </rv>
  <rv s="9">
    <v>#VALUE!</v>
    <v>en-US</v>
    <v>4ae228f3-d947-55ce-dd0d-f4f3cd594b26</v>
    <v>536870912</v>
    <v>1</v>
    <v>3084</v>
    <v>72</v>
    <v>Carmo da Mata</v>
    <v>4</v>
    <v>5</v>
    <v>Map</v>
    <v>6</v>
    <v>57</v>
    <v>72</v>
    <v>12553</v>
    <v>3</v>
    <v>Carmo da Mata is a municipality in the state of Minas Gerais in the Southeast region of Brazil. The municipality contained the 86 hectares Carmo da Mata Biological Reserve. An audit in 2012 stated that some biological reserves created in 1974 on ...</v>
    <v>12554</v>
    <v>12555</v>
    <v>12556</v>
    <v>11269</v>
    <v>Carmo da Mata</v>
    <v>12557</v>
    <v>6951</v>
    <v>Carmo da Mata</v>
    <v>mdp/vdpid/6508904601394085889</v>
  </rv>
  <rv s="0">
    <v>536870912</v>
    <v>Carmo de Minas</v>
    <v>d0647be0-5a1b-feb2-ac82-71086374ddf0</v>
    <v>en-US</v>
    <v>Map</v>
  </rv>
  <rv s="1">
    <fb>323.32100000000003</fb>
    <v>8</v>
  </rv>
  <rv s="2">
    <v>1382</v>
    <v>6</v>
    <v>3085</v>
    <v>7</v>
    <v>0</v>
    <v>Image of Carmo de Minas</v>
  </rv>
  <rv s="1">
    <fb>-22.121944444444001</fb>
    <v>9</v>
  </rv>
  <rv s="4">
    <v>https://www.bing.com/search?q=carmo+de+minas+minas+gerais&amp;form=skydnc</v>
    <v>Learn more on Bing</v>
  </rv>
  <rv s="1">
    <fb>-45.128888888889001</fb>
    <v>9</v>
  </rv>
  <rv s="9">
    <v>#VALUE!</v>
    <v>en-US</v>
    <v>d0647be0-5a1b-feb2-ac82-71086374ddf0</v>
    <v>536870912</v>
    <v>1</v>
    <v>3086</v>
    <v>72</v>
    <v>Carmo de Minas</v>
    <v>4</v>
    <v>5</v>
    <v>Map</v>
    <v>6</v>
    <v>57</v>
    <v>72</v>
    <v>12560</v>
    <v>3</v>
    <v>Carmo de Minas is a municipality in the state of Minas Gerais in the Southeast region of Brazil.</v>
    <v>12561</v>
    <v>12562</v>
    <v>12563</v>
    <v>12564</v>
    <v>Carmo de Minas</v>
    <v>3272</v>
    <v>6951</v>
    <v>Carmo de Minas</v>
    <v>mdp/vdpid/6413108137837985794</v>
  </rv>
  <rv s="0">
    <v>536870912</v>
    <v>Carmo do Cajuru</v>
    <v>770720ab-f429-8821-ab04-c09a8e368120</v>
    <v>en-US</v>
    <v>Map</v>
  </rv>
  <rv s="1">
    <fb>455.005</fb>
    <v>8</v>
  </rv>
  <rv s="2">
    <v>1383</v>
    <v>6</v>
    <v>3087</v>
    <v>7</v>
    <v>0</v>
    <v>Image of Carmo do Cajuru</v>
  </rv>
  <rv s="1">
    <fb>-20.183888889999999</fb>
    <v>9</v>
  </rv>
  <rv s="4">
    <v>https://www.bing.com/search?q=carmo+do+cajuru+minas+gerais&amp;form=skydnc</v>
    <v>Learn more on Bing</v>
  </rv>
  <rv s="1">
    <fb>-44.770833330000002</fb>
    <v>9</v>
  </rv>
  <rv s="1">
    <fb>22693</fb>
    <v>8</v>
  </rv>
  <rv s="9">
    <v>#VALUE!</v>
    <v>en-US</v>
    <v>770720ab-f429-8821-ab04-c09a8e368120</v>
    <v>536870912</v>
    <v>1</v>
    <v>3088</v>
    <v>72</v>
    <v>Carmo do Cajuru</v>
    <v>4</v>
    <v>5</v>
    <v>Map</v>
    <v>6</v>
    <v>57</v>
    <v>72</v>
    <v>12567</v>
    <v>3</v>
    <v>Carmo do Cajuru is a municipality in the state of Minas Gerais in the Southeast region of Brazil.</v>
    <v>12568</v>
    <v>12569</v>
    <v>12570</v>
    <v>12571</v>
    <v>Carmo do Cajuru</v>
    <v>12572</v>
    <v>6951</v>
    <v>Carmo do Cajuru</v>
    <v>mdp/vdpid/6508848691137216513</v>
  </rv>
  <rv s="0">
    <v>536870912</v>
    <v>Carmo do Paranaíba</v>
    <v>61aba79f-3f2e-5be4-6069-d4acca1a0e9c</v>
    <v>en-US</v>
    <v>Map</v>
  </rv>
  <rv s="1">
    <fb>1307.1189999999999</fb>
    <v>8</v>
  </rv>
  <rv s="2">
    <v>1384</v>
    <v>6</v>
    <v>3089</v>
    <v>7</v>
    <v>0</v>
    <v>Image of Carmo do Paranaíba</v>
  </rv>
  <rv s="1">
    <fb>-19.000833333332999</fb>
    <v>9</v>
  </rv>
  <rv s="4">
    <v>https://www.bing.com/search?q=carmo+do+parana%c3%adba+brazil&amp;form=skydnc</v>
    <v>Learn more on Bing</v>
  </rv>
  <rv s="1">
    <fb>-46.315833333333003</fb>
    <v>9</v>
  </rv>
  <rv s="1">
    <fb>29011</fb>
    <v>8</v>
  </rv>
  <rv s="9">
    <v>#VALUE!</v>
    <v>en-US</v>
    <v>61aba79f-3f2e-5be4-6069-d4acca1a0e9c</v>
    <v>536870912</v>
    <v>1</v>
    <v>3090</v>
    <v>72</v>
    <v>Carmo do Paranaíba</v>
    <v>4</v>
    <v>5</v>
    <v>Map</v>
    <v>6</v>
    <v>7</v>
    <v>72</v>
    <v>12575</v>
    <v>3</v>
    <v>Carmo do Paranaíba is a Brazilian municipality located in the northwest of the state of Minas Gerais. Its population as of 2020 was 30,334 people living in a total area of 1,307 km². The city belongs to the mesoregion of Triângulo Mineiro e Alto ...</v>
    <v>12576</v>
    <v>12577</v>
    <v>12578</v>
    <v>12579</v>
    <v>Carmo do Paranaíba</v>
    <v>12580</v>
    <v>6951</v>
    <v>Carmo do Paranaíba</v>
    <v>mdp/vdpid/6411404088793104385</v>
  </rv>
  <rv s="0">
    <v>536870912</v>
    <v>Carmo do Rio Claro</v>
    <v>bbc38a8e-7a0f-8443-3d58-b47a8dce3cad</v>
    <v>en-US</v>
    <v>Map</v>
  </rv>
  <rv s="1">
    <fb>1064.79</fb>
    <v>8</v>
  </rv>
  <rv s="2">
    <v>1385</v>
    <v>6</v>
    <v>3091</v>
    <v>7</v>
    <v>0</v>
    <v>Image of Carmo do Rio Claro</v>
  </rv>
  <rv s="1">
    <fb>-20.973055555556002</fb>
    <v>9</v>
  </rv>
  <rv s="0">
    <v>805306368</v>
    <v>Maria Aparecida Vilela (Mayor)</v>
    <v>3e7e6f91-c360-6c9c-89b3-1bffab946048</v>
    <v>en-US</v>
    <v>Generic</v>
  </rv>
  <rv s="3">
    <v>373</v>
  </rv>
  <rv s="4">
    <v>https://www.bing.com/search?q=carmo+do+rio+claro+brazil&amp;form=skydnc</v>
    <v>Learn more on Bing</v>
  </rv>
  <rv s="1">
    <fb>-46.118888888889003</fb>
    <v>9</v>
  </rv>
  <rv s="1">
    <fb>21268</fb>
    <v>8</v>
  </rv>
  <rv s="5">
    <v>#VALUE!</v>
    <v>en-US</v>
    <v>bbc38a8e-7a0f-8443-3d58-b47a8dce3cad</v>
    <v>536870912</v>
    <v>1</v>
    <v>3092</v>
    <v>2</v>
    <v>Carmo do Rio Claro</v>
    <v>4</v>
    <v>5</v>
    <v>Map</v>
    <v>6</v>
    <v>57</v>
    <v>72</v>
    <v>12583</v>
    <v>3</v>
    <v>Carmo do Rio Claro is a municipality located in the south-west of Minas Gerais state, Brazil. The distance to the state capital, Belo Horizonte is 374 km. The characteristic vegetation of the municipality is cerrado but there is still some ...</v>
    <v>12584</v>
    <v>12585</v>
    <v>12587</v>
    <v>12588</v>
    <v>12589</v>
    <v>Carmo do Rio Claro</v>
    <v>12590</v>
    <v>6951</v>
    <v>Carmo do Rio Claro</v>
    <v>mdp/vdpid/6412805807355723777</v>
  </rv>
  <rv s="0">
    <v>536870912</v>
    <v>Carmópolis de Minas</v>
    <v>e5b312ea-9bcd-ec33-78c3-11c03d396af0</v>
    <v>en-US</v>
    <v>Map</v>
  </rv>
  <rv s="1">
    <fb>400.62099999999998</fb>
    <v>8</v>
  </rv>
  <rv s="2">
    <v>1386</v>
    <v>6</v>
    <v>3093</v>
    <v>7</v>
    <v>0</v>
    <v>Image of Carmópolis de Minas</v>
  </rv>
  <rv s="4">
    <v>https://www.bing.com/search?q=carm%c3%b3polis+de+minas+minas+gerais&amp;form=skydnc</v>
    <v>Learn more on Bing</v>
  </rv>
  <rv s="1">
    <fb>-44.634999999999998</fb>
    <v>9</v>
  </rv>
  <rv s="1">
    <fb>17878</fb>
    <v>8</v>
  </rv>
  <rv s="12">
    <v>#VALUE!</v>
    <v>en-US</v>
    <v>e5b312ea-9bcd-ec33-78c3-11c03d396af0</v>
    <v>536870912</v>
    <v>1</v>
    <v>3094</v>
    <v>120</v>
    <v>Carmópolis de Minas</v>
    <v>4</v>
    <v>5</v>
    <v>Map</v>
    <v>6</v>
    <v>7</v>
    <v>72</v>
    <v>12593</v>
    <v>3</v>
    <v>Carmópolis de Minas is a municipality in the Brazilian state of Minas Gerais. As of 2020, the estimated population was 19,559.</v>
    <v>12594</v>
    <v>7114</v>
    <v>12595</v>
    <v>12596</v>
    <v>Carmópolis de Minas</v>
    <v>12597</v>
    <v>Carmópolis de Minas</v>
    <v>mdp/vdpid/6508908193832239105</v>
  </rv>
  <rv s="0">
    <v>536870912</v>
    <v>Carneirinho</v>
    <v>17a25463-0c3e-0b97-f50a-e63b28386add</v>
    <v>en-US</v>
    <v>Map</v>
  </rv>
  <rv s="1">
    <fb>2060.7199999999998</fb>
    <v>8</v>
  </rv>
  <rv s="2">
    <v>1387</v>
    <v>6</v>
    <v>3095</v>
    <v>7</v>
    <v>0</v>
    <v>Image of Carneirinho</v>
  </rv>
  <rv s="1">
    <fb>-19.697777777778001</fb>
    <v>9</v>
  </rv>
  <rv s="0">
    <v>805306368</v>
    <v>Dalva Maria de Queiroz Tiago (Mayor)</v>
    <v>192c1d49-3143-5e32-a12a-49b06cfd4f3f</v>
    <v>en-US</v>
    <v>Generic</v>
  </rv>
  <rv s="3">
    <v>374</v>
  </rv>
  <rv s="4">
    <v>https://www.bing.com/search?q=carneirinho+minas+gerais&amp;form=skydnc</v>
    <v>Learn more on Bing</v>
  </rv>
  <rv s="1">
    <fb>-50.687777777778003</fb>
    <v>9</v>
  </rv>
  <rv s="1">
    <fb>10066</fb>
    <v>8</v>
  </rv>
  <rv s="5">
    <v>#VALUE!</v>
    <v>en-US</v>
    <v>17a25463-0c3e-0b97-f50a-e63b28386add</v>
    <v>536870912</v>
    <v>1</v>
    <v>3096</v>
    <v>2</v>
    <v>Carneirinho</v>
    <v>4</v>
    <v>5</v>
    <v>Map</v>
    <v>6</v>
    <v>57</v>
    <v>72</v>
    <v>12600</v>
    <v>3</v>
    <v>Carneirinho is a municipality in the westernmost tip of the Brazilian state of Minas Gerais. Due to its location, it is the only municipality in Minas Gerais to border the state of Mato Grosso do Sul. As of 2020 the population was 10,066 in a ...</v>
    <v>12601</v>
    <v>12602</v>
    <v>12604</v>
    <v>12605</v>
    <v>12606</v>
    <v>Carneirinho</v>
    <v>12607</v>
    <v>6951</v>
    <v>Carneirinho</v>
    <v>mdp/vdpid/6412001307703377921</v>
  </rv>
  <rv s="0">
    <v>536870912</v>
    <v>Carrancas, Minas Gerais</v>
    <v>7d614271-2a40-b429-81fe-0e56fa671dd6</v>
    <v>en-US</v>
    <v>Map</v>
  </rv>
  <rv s="1">
    <fb>727.89400000000001</fb>
    <v>8</v>
  </rv>
  <rv s="2">
    <v>1388</v>
    <v>6</v>
    <v>3097</v>
    <v>7</v>
    <v>0</v>
    <v>Image of Carrancas, Minas Gerais</v>
  </rv>
  <rv s="1">
    <fb>-21.487777777778</fb>
    <v>9</v>
  </rv>
  <rv s="4">
    <v>https://www.bing.com/search?q=carrancas+brazil&amp;form=skydnc</v>
    <v>Learn more on Bing</v>
  </rv>
  <rv s="1">
    <fb>-44.642777777778001</fb>
    <v>9</v>
  </rv>
  <rv s="1">
    <fb>4049</fb>
    <v>8</v>
  </rv>
  <rv s="9">
    <v>#VALUE!</v>
    <v>en-US</v>
    <v>7d614271-2a40-b429-81fe-0e56fa671dd6</v>
    <v>536870912</v>
    <v>1</v>
    <v>3098</v>
    <v>72</v>
    <v>Carrancas, Minas Gerais</v>
    <v>4</v>
    <v>5</v>
    <v>Map</v>
    <v>6</v>
    <v>57</v>
    <v>72</v>
    <v>12610</v>
    <v>3</v>
    <v>Carrancas is a Brazilian municipality located in the south of the state of Minas Gerais. The city belongs to the mesoregion of Campo das Vertentes and to the microregion of Lavras. In 2020 the population was 4,049 in a total area of 728 km².</v>
    <v>12611</v>
    <v>12612</v>
    <v>12613</v>
    <v>12614</v>
    <v>Carrancas, Minas Gerais</v>
    <v>12615</v>
    <v>6951</v>
    <v>Carrancas, Minas Gerais</v>
    <v>mdp/vdpid/6509124146885033985</v>
  </rv>
  <rv s="0">
    <v>536870912</v>
    <v>Carvalhópolis</v>
    <v>d5b56699-2dc6-4aa8-908d-c4d3c41ae61e</v>
    <v>en-US</v>
    <v>Map</v>
  </rv>
  <rv s="1">
    <fb>80.703000000000003</fb>
    <v>8</v>
  </rv>
  <rv s="2">
    <v>1389</v>
    <v>6</v>
    <v>3099</v>
    <v>7</v>
    <v>0</v>
    <v>Image of Carvalhópolis</v>
  </rv>
  <rv s="1">
    <fb>-21.777777777777999</fb>
    <v>9</v>
  </rv>
  <rv s="0">
    <v>805306368</v>
    <v>José Antonio de Carvalho (Mayor)</v>
    <v>04957919-1bec-d84c-a682-008a1cb98cc7</v>
    <v>en-US</v>
    <v>Generic</v>
  </rv>
  <rv s="3">
    <v>375</v>
  </rv>
  <rv s="4">
    <v>https://www.bing.com/search?q=carvalh%c3%b3polis+minas+gerais&amp;form=skydnc</v>
    <v>Learn more on Bing</v>
  </rv>
  <rv s="1">
    <fb>-45.840833333333002</fb>
    <v>9</v>
  </rv>
  <rv s="1">
    <fb>3597</fb>
    <v>8</v>
  </rv>
  <rv s="5">
    <v>#VALUE!</v>
    <v>en-US</v>
    <v>d5b56699-2dc6-4aa8-908d-c4d3c41ae61e</v>
    <v>536870912</v>
    <v>1</v>
    <v>3100</v>
    <v>2</v>
    <v>Carvalhópolis</v>
    <v>4</v>
    <v>5</v>
    <v>Map</v>
    <v>6</v>
    <v>57</v>
    <v>72</v>
    <v>12618</v>
    <v>3</v>
    <v>Carvalhópolis is a municipality in the state of Minas Gerais in the Southeast region of Brazil.</v>
    <v>12619</v>
    <v>12620</v>
    <v>12622</v>
    <v>12623</v>
    <v>12624</v>
    <v>Carvalhópolis</v>
    <v>12625</v>
    <v>6951</v>
    <v>Carvalhópolis</v>
    <v>mdp/vdpid/6413067146603003905</v>
  </rv>
  <rv s="0">
    <v>536870912</v>
    <v>Carvalhos, Minas Gerais</v>
    <v>93510150-c5ed-e6a3-82b0-8aeaf9339b52</v>
    <v>en-US</v>
    <v>Map</v>
  </rv>
  <rv s="1">
    <fb>282.58699999999999</fb>
    <v>8</v>
  </rv>
  <rv s="2">
    <v>1390</v>
    <v>6</v>
    <v>3101</v>
    <v>7</v>
    <v>0</v>
    <v>Image of Carvalhos, Minas Gerais</v>
  </rv>
  <rv s="1">
    <fb>-22.000833333332999</fb>
    <v>9</v>
  </rv>
  <rv s="0">
    <v>805306368</v>
    <v>Antonio da Padua (Mayor)</v>
    <v>ce2a4322-0407-c8b1-5490-999d4b90d253</v>
    <v>en-US</v>
    <v>Generic</v>
  </rv>
  <rv s="3">
    <v>376</v>
  </rv>
  <rv s="4">
    <v>https://www.bing.com/search?q=carvalhos%2c+minas+gerais&amp;form=skydnc</v>
    <v>Learn more on Bing</v>
  </rv>
  <rv s="1">
    <fb>-44.460833333332999</fb>
    <v>9</v>
  </rv>
  <rv s="5">
    <v>#VALUE!</v>
    <v>en-US</v>
    <v>93510150-c5ed-e6a3-82b0-8aeaf9339b52</v>
    <v>536870912</v>
    <v>1</v>
    <v>3102</v>
    <v>2</v>
    <v>Carvalhos, Minas Gerais</v>
    <v>4</v>
    <v>5</v>
    <v>Map</v>
    <v>6</v>
    <v>57</v>
    <v>72</v>
    <v>12628</v>
    <v>3</v>
    <v>Carvalhos, Minas Gerais is a municipality in the state of Minas Gerais in the Southeast region of Brazil.</v>
    <v>12629</v>
    <v>12630</v>
    <v>12632</v>
    <v>12633</v>
    <v>12634</v>
    <v>Carvalhos, Minas Gerais</v>
    <v>1838</v>
    <v>6951</v>
    <v>Carvalhos, Minas Gerais</v>
    <v>mdp/vdpid/6509194694289784833</v>
  </rv>
  <rv s="0">
    <v>536870912</v>
    <v>Casa Grande, Minas Gerais</v>
    <v>d25cd90e-e6da-98a2-681e-1badc367c4f7</v>
    <v>en-US</v>
    <v>Map</v>
  </rv>
  <rv s="1">
    <fb>157.994</fb>
    <v>8</v>
  </rv>
  <rv s="2">
    <v>1391</v>
    <v>6</v>
    <v>3103</v>
    <v>7</v>
    <v>0</v>
    <v>Image of Casa Grande, Minas Gerais</v>
  </rv>
  <rv s="4">
    <v>https://www.bing.com/search?q=casa+grande+brazil&amp;form=skydnc</v>
    <v>Learn more on Bing</v>
  </rv>
  <rv s="1">
    <fb>-43.93</fb>
    <v>9</v>
  </rv>
  <rv s="1">
    <fb>2214</fb>
    <v>8</v>
  </rv>
  <rv s="12">
    <v>#VALUE!</v>
    <v>en-US</v>
    <v>d25cd90e-e6da-98a2-681e-1badc367c4f7</v>
    <v>536870912</v>
    <v>1</v>
    <v>3104</v>
    <v>120</v>
    <v>Casa Grande, Minas Gerais</v>
    <v>4</v>
    <v>5</v>
    <v>Map</v>
    <v>6</v>
    <v>7</v>
    <v>72</v>
    <v>12637</v>
    <v>3</v>
    <v>Casa Grande is a Brazilian municipality located in the state of Minas Gerais. The city belongs to the mesoregion Metropolitana de Belo Horizonte and to the microregion of Conselheiro Lafaiete. As of 2020, the estimated population was 2,254.</v>
    <v>12638</v>
    <v>7122</v>
    <v>12639</v>
    <v>12640</v>
    <v>Casa Grande, Minas Gerais</v>
    <v>12641</v>
    <v>Casa Grande, Minas Gerais</v>
    <v>mdp/vdpid/6508959733758558209</v>
  </rv>
  <rv s="0">
    <v>536870912</v>
    <v>Cascalho Rico</v>
    <v>971a131d-e73b-92d2-c78f-91add0ac9526</v>
    <v>en-US</v>
    <v>Map</v>
  </rv>
  <rv s="1">
    <fb>367.73200000000003</fb>
    <v>8</v>
  </rv>
  <rv s="2">
    <v>1392</v>
    <v>6</v>
    <v>3105</v>
    <v>7</v>
    <v>0</v>
    <v>Image of Cascalho Rico</v>
  </rv>
  <rv s="1">
    <fb>-18.575833333333001</fb>
    <v>9</v>
  </rv>
  <rv s="4">
    <v>https://www.bing.com/search?q=cascalho+rico+brazil&amp;form=skydnc</v>
    <v>Learn more on Bing</v>
  </rv>
  <rv s="1">
    <fb>-47.876944444444</fb>
    <v>9</v>
  </rv>
  <rv s="1">
    <fb>2712</fb>
    <v>8</v>
  </rv>
  <rv s="9">
    <v>#VALUE!</v>
    <v>en-US</v>
    <v>971a131d-e73b-92d2-c78f-91add0ac9526</v>
    <v>536870912</v>
    <v>1</v>
    <v>3106</v>
    <v>72</v>
    <v>Cascalho Rico</v>
    <v>4</v>
    <v>5</v>
    <v>Map</v>
    <v>6</v>
    <v>7</v>
    <v>72</v>
    <v>12644</v>
    <v>3</v>
    <v>Cascalho Rico is a Brazilian municipality located in the west of the state of Minas Gerais. Its population as of 2020 was 3,092 living in a total area of 368 km². The city belongs to the statistical mesoregion of Triângulo Mineiro and Alto ...</v>
    <v>12645</v>
    <v>12646</v>
    <v>12647</v>
    <v>12648</v>
    <v>Cascalho Rico</v>
    <v>12649</v>
    <v>6951</v>
    <v>Cascalho Rico</v>
    <v>mdp/vdpid/6411724221143056385</v>
  </rv>
  <rv s="0">
    <v>536870912</v>
    <v>Cássia</v>
    <v>a946dde7-bc00-53bb-3564-dc8b4ea04824</v>
    <v>en-US</v>
    <v>Map</v>
  </rv>
  <rv s="1">
    <fb>665.80200000000002</fb>
    <v>8</v>
  </rv>
  <rv s="2">
    <v>1393</v>
    <v>6</v>
    <v>3107</v>
    <v>7</v>
    <v>0</v>
    <v>Image of Cássia</v>
  </rv>
  <rv s="1">
    <fb>-20.582777777777999</fb>
    <v>9</v>
  </rv>
  <rv s="0">
    <v>805306368</v>
    <v>Kito Arantes (Mayor)</v>
    <v>f7b92eac-ec92-aacb-9ec4-38ed6a41a4c1</v>
    <v>en-US</v>
    <v>Generic</v>
  </rv>
  <rv s="3">
    <v>377</v>
  </rv>
  <rv s="4">
    <v>https://www.bing.com/search?q=c%c3%a1ssia+brazil&amp;form=skydnc</v>
    <v>Learn more on Bing</v>
  </rv>
  <rv s="1">
    <fb>-46.921944444444001</fb>
    <v>9</v>
  </rv>
  <rv s="1">
    <fb>17741</fb>
    <v>8</v>
  </rv>
  <rv s="5">
    <v>#VALUE!</v>
    <v>en-US</v>
    <v>a946dde7-bc00-53bb-3564-dc8b4ea04824</v>
    <v>536870912</v>
    <v>1</v>
    <v>3108</v>
    <v>2</v>
    <v>Cássia</v>
    <v>4</v>
    <v>5</v>
    <v>Map</v>
    <v>6</v>
    <v>64</v>
    <v>72</v>
    <v>12652</v>
    <v>3</v>
    <v>Cássia is a Brazilian municipality located in the center of the state of Minas Gerais. Its population as of 2020 was 17,740 people living in a total area of 643 km². The city belongs to the meso-region of Sul e Sudoeste de Minas and to the ...</v>
    <v>12653</v>
    <v>12654</v>
    <v>12656</v>
    <v>12657</v>
    <v>12658</v>
    <v>Cássia</v>
    <v>12659</v>
    <v>6951</v>
    <v>Cássia</v>
    <v>mdp/vdpid/6412218276499161089</v>
  </rv>
  <rv s="0">
    <v>536870912</v>
    <v>Cataguases</v>
    <v>6cb23d57-f022-90f4-e330-3d7bf2c655de</v>
    <v>en-US</v>
    <v>Map</v>
  </rv>
  <rv s="1">
    <fb>491.767</fb>
    <v>8</v>
  </rv>
  <rv s="2">
    <v>1394</v>
    <v>6</v>
    <v>3109</v>
    <v>7</v>
    <v>0</v>
    <v>Image of Cataguases</v>
  </rv>
  <rv s="1">
    <fb>-21.388888888888999</fb>
    <v>9</v>
  </rv>
  <rv s="4">
    <v>https://www.bing.com/search?q=cataguases+brazil&amp;form=skydnc</v>
    <v>Learn more on Bing</v>
  </rv>
  <rv s="1">
    <fb>-42.696944444444</fb>
    <v>9</v>
  </rv>
  <rv s="1">
    <fb>75540</fb>
    <v>8</v>
  </rv>
  <rv s="9">
    <v>#VALUE!</v>
    <v>en-US</v>
    <v>6cb23d57-f022-90f4-e330-3d7bf2c655de</v>
    <v>536870912</v>
    <v>1</v>
    <v>3110</v>
    <v>72</v>
    <v>Cataguases</v>
    <v>4</v>
    <v>5</v>
    <v>Map</v>
    <v>6</v>
    <v>57</v>
    <v>72</v>
    <v>12662</v>
    <v>3</v>
    <v>Cataguases is a municipality located in the southeastern part of the state of Minas Gerais in Brazil. The estimated population in 2020 was 75,540. It is mainly an industrial centre with a strong influence of coffee plantation in its early history.</v>
    <v>12663</v>
    <v>12664</v>
    <v>12665</v>
    <v>12666</v>
    <v>Cataguases</v>
    <v>12667</v>
    <v>6951</v>
    <v>Cataguases</v>
    <v>mdp/vdpid/6509299148146081793</v>
  </rv>
  <rv s="0">
    <v>536870912</v>
    <v>Catas Altas</v>
    <v>c7006b6b-14dd-1ed2-3abc-4e1f97991f4f</v>
    <v>en-US</v>
    <v>Map</v>
  </rv>
  <rv s="1">
    <fb>240.22300000000001</fb>
    <v>8</v>
  </rv>
  <rv s="2">
    <v>1395</v>
    <v>6</v>
    <v>3111</v>
    <v>7</v>
    <v>0</v>
    <v>Image of Catas Altas</v>
  </rv>
  <rv s="1">
    <fb>-20.074999999999999</fb>
    <v>9</v>
  </rv>
  <rv s="0">
    <v>805306368</v>
    <v>Saulo Morais (Mayor)</v>
    <v>467268a5-bc01-8021-41c2-165ab3579f56</v>
    <v>en-US</v>
    <v>Generic</v>
  </rv>
  <rv s="3">
    <v>378</v>
  </rv>
  <rv s="4">
    <v>https://www.bing.com/search?q=catas+altas+brazil&amp;form=skydnc</v>
    <v>Learn more on Bing</v>
  </rv>
  <rv s="1">
    <fb>-43.407777777778001</fb>
    <v>9</v>
  </rv>
  <rv s="1">
    <fb>5465</fb>
    <v>8</v>
  </rv>
  <rv s="5">
    <v>#VALUE!</v>
    <v>en-US</v>
    <v>c7006b6b-14dd-1ed2-3abc-4e1f97991f4f</v>
    <v>536870912</v>
    <v>1</v>
    <v>3112</v>
    <v>2</v>
    <v>Catas Altas</v>
    <v>4</v>
    <v>5</v>
    <v>Map</v>
    <v>6</v>
    <v>64</v>
    <v>72</v>
    <v>12670</v>
    <v>3</v>
    <v>Catas Altas is a Brazilian municipality located in the state of Minas Gerais. The city belongs to the mesoregion Metropolitana de Belo Horizonte and to the microregion of Itabira. As of 2020, the estimated population was 5,421.</v>
    <v>12671</v>
    <v>12672</v>
    <v>12674</v>
    <v>12675</v>
    <v>12676</v>
    <v>Catas Altas</v>
    <v>12677</v>
    <v>6951</v>
    <v>Catas Altas</v>
    <v>mdp/vdpid/6508988528360161281</v>
  </rv>
  <rv s="0">
    <v>536870912</v>
    <v>Catas Altas da Noruega</v>
    <v>3dd836f5-784e-ba32-79a7-c7ebae1f53ef</v>
    <v>en-US</v>
    <v>Map</v>
  </rv>
  <rv s="1">
    <fb>143.36600000000001</fb>
    <v>8</v>
  </rv>
  <rv s="2">
    <v>1396</v>
    <v>6</v>
    <v>3113</v>
    <v>7</v>
    <v>0</v>
    <v>Image of Catas Altas da Noruega</v>
  </rv>
  <rv s="1">
    <fb>-20.69</fb>
    <v>9</v>
  </rv>
  <rv s="4">
    <v>https://www.bing.com/search?q=catas+altas+da+noruega+brazil&amp;form=skydnc</v>
    <v>Learn more on Bing</v>
  </rv>
  <rv s="1">
    <fb>-43.497777777777998</fb>
    <v>9</v>
  </rv>
  <rv s="1">
    <fb>3110</fb>
    <v>8</v>
  </rv>
  <rv s="12">
    <v>#VALUE!</v>
    <v>en-US</v>
    <v>3dd836f5-784e-ba32-79a7-c7ebae1f53ef</v>
    <v>536870912</v>
    <v>1</v>
    <v>3114</v>
    <v>120</v>
    <v>Catas Altas da Noruega</v>
    <v>4</v>
    <v>5</v>
    <v>Map</v>
    <v>6</v>
    <v>7</v>
    <v>72</v>
    <v>12680</v>
    <v>3</v>
    <v>Catas Altas da Noruega is a Brazilian municipality located in the state of Minas Gerais. The city belongs to the mesoregion Metropolitana de Belo Horizonte and to the microregion of Conselheiro Lafaiete. As of 2020, the estimated population was ...</v>
    <v>12681</v>
    <v>12682</v>
    <v>12683</v>
    <v>12684</v>
    <v>Catas Altas da Noruega</v>
    <v>12685</v>
    <v>Catas Altas da Noruega</v>
    <v>mdp/vdpid/6509044606254972929</v>
  </rv>
  <rv s="0">
    <v>536870912</v>
    <v>Catuji</v>
    <v>b92c88e5-80c1-23aa-514e-29db917ee2bc</v>
    <v>en-US</v>
    <v>Map</v>
  </rv>
  <rv s="1">
    <fb>421.01600000000002</fb>
    <v>8</v>
  </rv>
  <rv s="2">
    <v>1397</v>
    <v>6</v>
    <v>3115</v>
    <v>7</v>
    <v>0</v>
    <v>Image of Catuji</v>
  </rv>
  <rv s="1">
    <fb>-17.311944444443998</fb>
    <v>9</v>
  </rv>
  <rv s="4">
    <v>https://www.bing.com/search?q=catuji+brazil&amp;form=skydnc</v>
    <v>Learn more on Bing</v>
  </rv>
  <rv s="1">
    <fb>-41.516944444444</fb>
    <v>9</v>
  </rv>
  <rv s="1">
    <fb>7030</fb>
    <v>8</v>
  </rv>
  <rv s="12">
    <v>#VALUE!</v>
    <v>en-US</v>
    <v>b92c88e5-80c1-23aa-514e-29db917ee2bc</v>
    <v>536870912</v>
    <v>1</v>
    <v>3116</v>
    <v>120</v>
    <v>Catuji</v>
    <v>4</v>
    <v>5</v>
    <v>Map</v>
    <v>6</v>
    <v>7</v>
    <v>72</v>
    <v>12688</v>
    <v>3</v>
    <v>Catuji is a Brazilian municipality located in the northeast of the state of Minas Gerais. Its population as of 2020 was estimated to be 6,257 people living in a total area of 421 km². The city belongs to the mesoregion of Vale do Mucuri and to ...</v>
    <v>12689</v>
    <v>12690</v>
    <v>12691</v>
    <v>12692</v>
    <v>Catuji</v>
    <v>12693</v>
    <v>Catuji</v>
    <v>mdp/vdpid/6508319073200242689</v>
  </rv>
  <rv s="0">
    <v>536870912</v>
    <v>Catuti</v>
    <v>e7adf9e9-b675-9b32-1854-f310ea3fb002</v>
    <v>en-US</v>
    <v>Map</v>
  </rv>
  <rv s="1">
    <fb>285.988</fb>
    <v>8</v>
  </rv>
  <rv s="2">
    <v>1398</v>
    <v>6</v>
    <v>3117</v>
    <v>7</v>
    <v>0</v>
    <v>Image of Catuti</v>
  </rv>
  <rv s="1">
    <fb>-15.357777777778001</fb>
    <v>9</v>
  </rv>
  <rv s="4">
    <v>https://www.bing.com/search?q=catuti+brazil&amp;form=skydnc</v>
    <v>Learn more on Bing</v>
  </rv>
  <rv s="1">
    <fb>-42.962777777778001</fb>
    <v>9</v>
  </rv>
  <rv s="1">
    <fb>4739</fb>
    <v>8</v>
  </rv>
  <rv s="12">
    <v>#VALUE!</v>
    <v>en-US</v>
    <v>e7adf9e9-b675-9b32-1854-f310ea3fb002</v>
    <v>536870912</v>
    <v>1</v>
    <v>3118</v>
    <v>120</v>
    <v>Catuti</v>
    <v>4</v>
    <v>5</v>
    <v>Map</v>
    <v>6</v>
    <v>7</v>
    <v>72</v>
    <v>12696</v>
    <v>3</v>
    <v>Catuti is a municipality in the north of the Brazilian state of Minas Gerais. As of 2022 the population was 5,250 in a total area of 286 km². The elevation is 518 metres It became a municipality in 1997. The postal code is 39526-000.</v>
    <v>12697</v>
    <v>12698</v>
    <v>12699</v>
    <v>12700</v>
    <v>Catuti</v>
    <v>12701</v>
    <v>Catuti</v>
    <v>mdp/vdpid/6504568497622745089</v>
  </rv>
  <rv s="0">
    <v>536870912</v>
    <v>Caxambu</v>
    <v>611484b2-1136-18b4-947f-dfbd5a7ae316</v>
    <v>en-US</v>
    <v>Map</v>
  </rv>
  <rv s="1">
    <fb>100.203</fb>
    <v>8</v>
  </rv>
  <rv s="2">
    <v>1399</v>
    <v>6</v>
    <v>3119</v>
    <v>7</v>
    <v>0</v>
    <v>Image of Caxambu</v>
  </rv>
  <rv s="1">
    <fb>-21.976944444444001</fb>
    <v>9</v>
  </rv>
  <rv s="0">
    <v>805306368</v>
    <v>Diogo Curi Hauegen (Mayor)</v>
    <v>7d8f3b5e-274c-e078-b72f-238d444c3809</v>
    <v>en-US</v>
    <v>Generic</v>
  </rv>
  <rv s="3">
    <v>379</v>
  </rv>
  <rv s="4">
    <v>https://www.bing.com/search?q=caxambu+brazil&amp;form=skydnc</v>
    <v>Learn more on Bing</v>
  </rv>
  <rv s="1">
    <fb>-44.932777777778</fb>
    <v>9</v>
  </rv>
  <rv s="1">
    <fb>21566</fb>
    <v>8</v>
  </rv>
  <rv s="5">
    <v>#VALUE!</v>
    <v>en-US</v>
    <v>611484b2-1136-18b4-947f-dfbd5a7ae316</v>
    <v>536870912</v>
    <v>1</v>
    <v>3120</v>
    <v>2</v>
    <v>Caxambu</v>
    <v>4</v>
    <v>5</v>
    <v>Map</v>
    <v>6</v>
    <v>64</v>
    <v>72</v>
    <v>12704</v>
    <v>3</v>
    <v>Caxambu is a Brazilian municipality in Minas Gerais. Its population in 2021 was estimated at 21,566. Caxambu is renowned for its spa which has twelve sources of mineral sparkling water flowing 24 hours a day and a cold-water geyser.</v>
    <v>12705</v>
    <v>12706</v>
    <v>12708</v>
    <v>12709</v>
    <v>12710</v>
    <v>Caxambu</v>
    <v>12711</v>
    <v>6951</v>
    <v>Caxambu</v>
    <v>mdp/vdpid/6509180813341360129</v>
  </rv>
  <rv s="0">
    <v>536870912</v>
    <v>Cedro do Abaeté</v>
    <v>660072ce-10f5-b5fb-6873-c0c42ccf65b2</v>
    <v>en-US</v>
    <v>Map</v>
  </rv>
  <rv s="1">
    <fb>279.90600000000001</fb>
    <v>8</v>
  </rv>
  <rv s="2">
    <v>1400</v>
    <v>6</v>
    <v>3121</v>
    <v>7</v>
    <v>0</v>
    <v>Image of Cedro do Abaeté</v>
  </rv>
  <rv s="1">
    <fb>-19.147777777778</fb>
    <v>9</v>
  </rv>
  <rv s="4">
    <v>https://www.bing.com/search?q=cedro+do+abaet%c3%a9+brazil&amp;form=skydnc</v>
    <v>Learn more on Bing</v>
  </rv>
  <rv s="1">
    <fb>-45.710833333332999</fb>
    <v>9</v>
  </rv>
  <rv s="1">
    <fb>1081</fb>
    <v>8</v>
  </rv>
  <rv s="12">
    <v>#VALUE!</v>
    <v>en-US</v>
    <v>660072ce-10f5-b5fb-6873-c0c42ccf65b2</v>
    <v>536870912</v>
    <v>1</v>
    <v>3122</v>
    <v>120</v>
    <v>Cedro do Abaeté</v>
    <v>4</v>
    <v>5</v>
    <v>Map</v>
    <v>6</v>
    <v>7</v>
    <v>72</v>
    <v>12714</v>
    <v>3</v>
    <v>Cedro do Abaeté is a municipality in the north of the Brazilian state of Minas Gerais. In 2020, the population was 1,157 in a total area of 280 km². It became a municipality in 1962.</v>
    <v>12715</v>
    <v>12716</v>
    <v>12717</v>
    <v>12718</v>
    <v>Cedro do Abaeté</v>
    <v>12719</v>
    <v>Cedro do Abaeté</v>
    <v>mdp/vdpid/6411969417118220289</v>
  </rv>
  <rv s="0">
    <v>536870912</v>
    <v>Central de Minas</v>
    <v>50bd2c50-4e67-c164-9947-ed8575469eb4</v>
    <v>en-US</v>
    <v>Map</v>
  </rv>
  <rv s="1">
    <fb>203.67500000000001</fb>
    <v>8</v>
  </rv>
  <rv s="2">
    <v>1401</v>
    <v>6</v>
    <v>3123</v>
    <v>7</v>
    <v>0</v>
    <v>Image of Central de Minas</v>
  </rv>
  <rv s="1">
    <fb>-18.761944444444001</fb>
    <v>9</v>
  </rv>
  <rv s="4">
    <v>https://www.bing.com/search?q=central+de+minas+minas+gerais&amp;form=skydnc</v>
    <v>Learn more on Bing</v>
  </rv>
  <rv s="1">
    <fb>-41.305833333332998</fb>
    <v>9</v>
  </rv>
  <rv s="1">
    <fb>7046</fb>
    <v>8</v>
  </rv>
  <rv s="9">
    <v>#VALUE!</v>
    <v>en-US</v>
    <v>50bd2c50-4e67-c164-9947-ed8575469eb4</v>
    <v>536870912</v>
    <v>1</v>
    <v>3124</v>
    <v>72</v>
    <v>Central de Minas</v>
    <v>4</v>
    <v>5</v>
    <v>Map</v>
    <v>6</v>
    <v>57</v>
    <v>72</v>
    <v>12722</v>
    <v>3</v>
    <v>Central de Minas is a municipality in the state of Minas Gerais in the Southeast region of Brazil.</v>
    <v>12723</v>
    <v>12724</v>
    <v>12725</v>
    <v>12726</v>
    <v>Central de Minas</v>
    <v>12727</v>
    <v>6951</v>
    <v>Central de Minas</v>
    <v>mdp/vdpid/6508602504819769345</v>
  </rv>
  <rv s="0">
    <v>536870912</v>
    <v>Centralina, Minas Gerais</v>
    <v>d6cac1fc-4cd8-a9df-6cb4-49b1b2b13442</v>
    <v>en-US</v>
    <v>Map</v>
  </rv>
  <rv s="1">
    <fb>321.98500000000001</fb>
    <v>8</v>
  </rv>
  <rv s="2">
    <v>1402</v>
    <v>6</v>
    <v>3125</v>
    <v>7</v>
    <v>0</v>
    <v>Image of Centralina, Minas Gerais</v>
  </rv>
  <rv s="1">
    <fb>-18.583888888889</fb>
    <v>9</v>
  </rv>
  <rv s="4">
    <v>https://www.bing.com/search?q=centralina%2c+minas+gerais+brazil&amp;form=skydnc</v>
    <v>Learn more on Bing</v>
  </rv>
  <rv s="1">
    <fb>-49.198888888889002</fb>
    <v>9</v>
  </rv>
  <rv s="1">
    <fb>10207</fb>
    <v>8</v>
  </rv>
  <rv s="12">
    <v>#VALUE!</v>
    <v>en-US</v>
    <v>d6cac1fc-4cd8-a9df-6cb4-49b1b2b13442</v>
    <v>536870912</v>
    <v>1</v>
    <v>3126</v>
    <v>120</v>
    <v>Centralina, Minas Gerais</v>
    <v>4</v>
    <v>5</v>
    <v>Map</v>
    <v>6</v>
    <v>7</v>
    <v>72</v>
    <v>12730</v>
    <v>3</v>
    <v>Centralina is a Brazilian municipality located in the west of the state of Minas Gerais. Its population as of 2020 was 10,346 living in a total area of 322 km². The city belongs to the statistical mesoregion of Triângulo Mineiro and Alto ...</v>
    <v>12731</v>
    <v>12732</v>
    <v>12733</v>
    <v>12734</v>
    <v>Centralina, Minas Gerais</v>
    <v>12735</v>
    <v>Centralina, Minas Gerais</v>
    <v>mdp/vdpid/6411316060871458817</v>
  </rv>
  <rv s="0">
    <v>536870912</v>
    <v>Chácara, Minas Gerais</v>
    <v>d34ed25c-b92a-c6fe-f513-38e93dade02f</v>
    <v>en-US</v>
    <v>Map</v>
  </rv>
  <rv s="1">
    <fb>152.874</fb>
    <v>8</v>
  </rv>
  <rv s="2">
    <v>1403</v>
    <v>6</v>
    <v>3127</v>
    <v>7</v>
    <v>0</v>
    <v>Image of Chácara, Minas Gerais</v>
  </rv>
  <rv s="1">
    <fb>-21.671944444444001</fb>
    <v>9</v>
  </rv>
  <rv s="0">
    <v>805306368</v>
    <v>Jucelio Fernandes de Oliveira (Mayor)</v>
    <v>6d4a44e5-c00e-8f00-0fa2-435fe88e2e52</v>
    <v>en-US</v>
    <v>Generic</v>
  </rv>
  <rv s="3">
    <v>380</v>
  </rv>
  <rv s="4">
    <v>https://www.bing.com/search?q=ch%c3%a1cara+minas+gerais&amp;form=skydnc</v>
    <v>Learn more on Bing</v>
  </rv>
  <rv s="1">
    <fb>-43.221944444443999</fb>
    <v>9</v>
  </rv>
  <rv s="1">
    <fb>3075</fb>
    <v>8</v>
  </rv>
  <rv s="8">
    <v>#VALUE!</v>
    <v>en-US</v>
    <v>d34ed25c-b92a-c6fe-f513-38e93dade02f</v>
    <v>536870912</v>
    <v>1</v>
    <v>3128</v>
    <v>67</v>
    <v>Chácara, Minas Gerais</v>
    <v>4</v>
    <v>5</v>
    <v>Map</v>
    <v>6</v>
    <v>7</v>
    <v>72</v>
    <v>12738</v>
    <v>3</v>
    <v>Chácara is a municipality in the Brazilian state of Minas Gerais. Its population was estimated at 3,186 as of 2020.</v>
    <v>12739</v>
    <v>12740</v>
    <v>12742</v>
    <v>12743</v>
    <v>12744</v>
    <v>Chácara, Minas Gerais</v>
    <v>12745</v>
    <v>Chácara, Minas Gerais</v>
    <v>mdp/vdpid/6509280655157755905</v>
  </rv>
  <rv s="0">
    <v>536870912</v>
    <v>Chalé</v>
    <v>5ba1ed8b-057c-05d2-9a5d-261bd3136ff0</v>
    <v>en-US</v>
    <v>Map</v>
  </rv>
  <rv s="1">
    <fb>212.51300000000001</fb>
    <v>8</v>
  </rv>
  <rv s="2">
    <v>1404</v>
    <v>6</v>
    <v>3129</v>
    <v>7</v>
    <v>0</v>
    <v>Image of Chalé</v>
  </rv>
  <rv s="1">
    <fb>-20.043888888889001</fb>
    <v>9</v>
  </rv>
  <rv s="4">
    <v>https://www.bing.com/search?q=chal%c3%a9+minas+gerais&amp;form=skydnc</v>
    <v>Learn more on Bing</v>
  </rv>
  <rv s="1">
    <fb>-41.687777777778003</fb>
    <v>9</v>
  </rv>
  <rv s="1">
    <fb>6075</fb>
    <v>8</v>
  </rv>
  <rv s="12">
    <v>#VALUE!</v>
    <v>en-US</v>
    <v>5ba1ed8b-057c-05d2-9a5d-261bd3136ff0</v>
    <v>536870912</v>
    <v>1</v>
    <v>3130</v>
    <v>120</v>
    <v>Chalé</v>
    <v>4</v>
    <v>5</v>
    <v>Map</v>
    <v>6</v>
    <v>7</v>
    <v>72</v>
    <v>12748</v>
    <v>3</v>
    <v>Chalé is a Brazilian municipality located in the state of Minas Gerais. The city belongs to the mesoregion of Zona da Mata and to the microregion of Manhuaçu. As of 2020, the estimated population was 5,699.</v>
    <v>12749</v>
    <v>12750</v>
    <v>12751</v>
    <v>12752</v>
    <v>Chalé</v>
    <v>12753</v>
    <v>Chalé</v>
    <v>mdp/vdpid/6509407730153816065</v>
  </rv>
  <rv s="0">
    <v>536870912</v>
    <v>Chapada do Norte</v>
    <v>31ab3e4e-f243-c00e-d9ea-7563f5f746a9</v>
    <v>en-US</v>
    <v>Map</v>
  </rv>
  <rv s="1">
    <fb>827.95799999999997</fb>
    <v>8</v>
  </rv>
  <rv s="2">
    <v>1405</v>
    <v>6</v>
    <v>3131</v>
    <v>7</v>
    <v>0</v>
    <v>Image of Chapada do Norte</v>
  </rv>
  <rv s="1">
    <fb>-17.086944444444001</fb>
    <v>9</v>
  </rv>
  <rv s="4">
    <v>https://www.bing.com/search?q=chapada+do+norte+brazil&amp;form=skydnc</v>
    <v>Learn more on Bing</v>
  </rv>
  <rv s="1">
    <fb>-42.534999999999997</fb>
    <v>9</v>
  </rv>
  <rv s="1">
    <fb>15334</fb>
    <v>8</v>
  </rv>
  <rv s="9">
    <v>#VALUE!</v>
    <v>en-US</v>
    <v>31ab3e4e-f243-c00e-d9ea-7563f5f746a9</v>
    <v>536870912</v>
    <v>1</v>
    <v>3132</v>
    <v>72</v>
    <v>Chapada do Norte</v>
    <v>4</v>
    <v>5</v>
    <v>Map</v>
    <v>6</v>
    <v>64</v>
    <v>72</v>
    <v>12756</v>
    <v>3</v>
    <v>Chapada do Norte is a Brazilian municipality in the northeast of the Brazilian state of Minas Gerais. As of 2020, the population was 15,345 in a total area of 828 km². The elevation of the town center is 751 meters. It is part of the IBGE ...</v>
    <v>12757</v>
    <v>12758</v>
    <v>12759</v>
    <v>12760</v>
    <v>Chapada do Norte</v>
    <v>12761</v>
    <v>6951</v>
    <v>Chapada do Norte</v>
    <v>mdp/vdpid/6508283369892085761</v>
  </rv>
  <rv s="0">
    <v>536870912</v>
    <v>Chapada Gaúcha</v>
    <v>40445a03-9ccd-291f-fe67-fb1b998c3bcd</v>
    <v>en-US</v>
    <v>Map</v>
  </rv>
  <rv s="1">
    <fb>3214.6979999999999</fb>
    <v>8</v>
  </rv>
  <rv s="2">
    <v>1406</v>
    <v>6</v>
    <v>3133</v>
    <v>7</v>
    <v>0</v>
    <v>Image of Chapada Gaúcha</v>
  </rv>
  <rv s="1">
    <fb>-15.305833333333</fb>
    <v>9</v>
  </rv>
  <rv s="4">
    <v>https://www.bing.com/search?q=chapada+ga%c3%bacha+brazil&amp;form=skydnc</v>
    <v>Learn more on Bing</v>
  </rv>
  <rv s="1">
    <fb>-45.617777777778002</fb>
    <v>9</v>
  </rv>
  <rv s="1">
    <fb>12355</fb>
    <v>8</v>
  </rv>
  <rv s="9">
    <v>#VALUE!</v>
    <v>en-US</v>
    <v>40445a03-9ccd-291f-fe67-fb1b998c3bcd</v>
    <v>536870912</v>
    <v>1</v>
    <v>3134</v>
    <v>72</v>
    <v>Chapada Gaúcha</v>
    <v>4</v>
    <v>5</v>
    <v>Map</v>
    <v>6</v>
    <v>7</v>
    <v>72</v>
    <v>12764</v>
    <v>3</v>
    <v>Chapada Gaúcha is a municipality in the northern region of Minas Gerais, Brazil. The population in 2020 was 13,953 in an area of 3,215 km². The elevation of the municipal seat is 872 meters. It became a municipality in 1997. The postal code is ...</v>
    <v>12765</v>
    <v>12766</v>
    <v>12767</v>
    <v>12768</v>
    <v>Chapada Gaúcha</v>
    <v>12769</v>
    <v>6951</v>
    <v>Chapada Gaúcha</v>
    <v>mdp/vdpid/6408529077900148737</v>
  </rv>
  <rv s="0">
    <v>536870912</v>
    <v>Chiador</v>
    <v>91adaa55-3bb0-a207-423d-1458eebe0c84</v>
    <v>en-US</v>
    <v>Map</v>
  </rv>
  <rv s="1">
    <fb>252.346</fb>
    <v>8</v>
  </rv>
  <rv s="2">
    <v>1407</v>
    <v>6</v>
    <v>3135</v>
    <v>7</v>
    <v>0</v>
    <v>Image of Chiador</v>
  </rv>
  <rv s="1">
    <fb>-22.002777777778</fb>
    <v>9</v>
  </rv>
  <rv s="4">
    <v>https://www.bing.com/search?q=chiador+minas+gerais&amp;form=skydnc</v>
    <v>Learn more on Bing</v>
  </rv>
  <rv s="1">
    <fb>-43.057777777778</fb>
    <v>9</v>
  </rv>
  <rv s="1">
    <fb>2800</fb>
    <v>8</v>
  </rv>
  <rv s="12">
    <v>#VALUE!</v>
    <v>en-US</v>
    <v>91adaa55-3bb0-a207-423d-1458eebe0c84</v>
    <v>536870912</v>
    <v>1</v>
    <v>3136</v>
    <v>120</v>
    <v>Chiador</v>
    <v>4</v>
    <v>5</v>
    <v>Map</v>
    <v>6</v>
    <v>7</v>
    <v>72</v>
    <v>12772</v>
    <v>3</v>
    <v>Chiador is a municipality in the state of Minas Gerais in the Southeast region of Brazil.</v>
    <v>12773</v>
    <v>12774</v>
    <v>12775</v>
    <v>12776</v>
    <v>Chiador</v>
    <v>12777</v>
    <v>Chiador</v>
    <v>mdp/vdpid/6509335434210836481</v>
  </rv>
  <rv s="0">
    <v>536870912</v>
    <v>Cipotânea</v>
    <v>b43fbc8a-eeb6-8eda-b572-d1453d357228</v>
    <v>en-US</v>
    <v>Map</v>
  </rv>
  <rv s="1">
    <fb>153.435</fb>
    <v>8</v>
  </rv>
  <rv s="2">
    <v>1408</v>
    <v>6</v>
    <v>3137</v>
    <v>7</v>
    <v>0</v>
    <v>Image of Cipotânea</v>
  </rv>
  <rv s="1">
    <fb>-20.905000000000001</fb>
    <v>9</v>
  </rv>
  <rv s="4">
    <v>https://www.bing.com/search?q=cipot%c3%a2nea+brazil&amp;form=skydnc</v>
    <v>Learn more on Bing</v>
  </rv>
  <rv s="1">
    <fb>-43.365833333333001</fb>
    <v>9</v>
  </rv>
  <rv s="1">
    <fb>5581</fb>
    <v>8</v>
  </rv>
  <rv s="12">
    <v>#VALUE!</v>
    <v>en-US</v>
    <v>b43fbc8a-eeb6-8eda-b572-d1453d357228</v>
    <v>536870912</v>
    <v>1</v>
    <v>3138</v>
    <v>120</v>
    <v>Cipotânea</v>
    <v>4</v>
    <v>5</v>
    <v>Map</v>
    <v>6</v>
    <v>7</v>
    <v>72</v>
    <v>12780</v>
    <v>3</v>
    <v>Cipotânea is a Brazilian municipality located in the state of Minas Gerais. The city belongs to the mesoregion of Zona da Mata and to the microregion of Viçosa. Its area is 153.435 km². As of 2020, the estimated population was 6,799.</v>
    <v>12781</v>
    <v>12782</v>
    <v>12783</v>
    <v>12784</v>
    <v>Cipotânea</v>
    <v>12785</v>
    <v>Cipotânea</v>
    <v>mdp/vdpid/6509063337748201473</v>
  </rv>
  <rv s="0">
    <v>536870912</v>
    <v>Claraval</v>
    <v>c65809ab-806a-6621-dbb3-4fa46f954785</v>
    <v>en-US</v>
    <v>Map</v>
  </rv>
  <rv s="1">
    <fb>227.62700000000001</fb>
    <v>8</v>
  </rv>
  <rv s="2">
    <v>1409</v>
    <v>6</v>
    <v>3139</v>
    <v>7</v>
    <v>0</v>
    <v>Image of Claraval</v>
  </rv>
  <rv s="1">
    <fb>-20.398888888889001</fb>
    <v>9</v>
  </rv>
  <rv s="4">
    <v>https://www.bing.com/search?q=claraval+brazil&amp;form=skydnc</v>
    <v>Learn more on Bing</v>
  </rv>
  <rv s="1">
    <fb>-47.266944444444</fb>
    <v>9</v>
  </rv>
  <rv s="1">
    <fb>4658</fb>
    <v>8</v>
  </rv>
  <rv s="12">
    <v>#VALUE!</v>
    <v>en-US</v>
    <v>c65809ab-806a-6621-dbb3-4fa46f954785</v>
    <v>536870912</v>
    <v>1</v>
    <v>3140</v>
    <v>120</v>
    <v>Claraval</v>
    <v>4</v>
    <v>5</v>
    <v>Map</v>
    <v>6</v>
    <v>7</v>
    <v>72</v>
    <v>12788</v>
    <v>3</v>
    <v>Claraval is a Brazilian municipality located in the southwest of the state of Minas Gerais. Its population as of 2020 was 4,853 people living in a total area of 210 km². The city belongs to the meso-region of Sul e Sudoeste de Minas and to the ...</v>
    <v>12789</v>
    <v>12790</v>
    <v>12791</v>
    <v>12792</v>
    <v>Claraval</v>
    <v>12793</v>
    <v>Claraval</v>
    <v>mdp/vdpid/6412644693753987073</v>
  </rv>
  <rv s="0">
    <v>536870912</v>
    <v>Claro dos Poções</v>
    <v>053881de-bbd9-0ec8-26be-c01b86bbb0c7</v>
    <v>en-US</v>
    <v>Map</v>
  </rv>
  <rv s="1">
    <fb>705.96500000000003</fb>
    <v>8</v>
  </rv>
  <rv s="2">
    <v>1410</v>
    <v>6</v>
    <v>3141</v>
    <v>7</v>
    <v>0</v>
    <v>Image of Claro dos Poções</v>
  </rv>
  <rv s="1">
    <fb>-17.079999999999998</fb>
    <v>9</v>
  </rv>
  <rv s="4">
    <v>https://www.bing.com/search?q=claro+dos+po%c3%a7%c3%b5es+brazil&amp;form=skydnc</v>
    <v>Learn more on Bing</v>
  </rv>
  <rv s="1">
    <fb>-44.208888888889</fb>
    <v>9</v>
  </rv>
  <rv s="1">
    <fb>7166</fb>
    <v>8</v>
  </rv>
  <rv s="12">
    <v>#VALUE!</v>
    <v>en-US</v>
    <v>053881de-bbd9-0ec8-26be-c01b86bbb0c7</v>
    <v>536870912</v>
    <v>1</v>
    <v>3142</v>
    <v>120</v>
    <v>Claro dos Poções</v>
    <v>4</v>
    <v>5</v>
    <v>Map</v>
    <v>6</v>
    <v>7</v>
    <v>72</v>
    <v>12796</v>
    <v>3</v>
    <v>Claro dos Poções is a Brazilian municipality located in the north of the state of Minas Gerais. In 2020 the population was 7,514 in a total area of 706 km². It became a municipality in 1962.</v>
    <v>12797</v>
    <v>12798</v>
    <v>12799</v>
    <v>12800</v>
    <v>Claro dos Poções</v>
    <v>12801</v>
    <v>Claro dos Poções</v>
    <v>mdp/vdpid/6507744372316962817</v>
  </rv>
  <rv s="0">
    <v>536870912</v>
    <v>Cláudio, Minas Gerais</v>
    <v>9a2d17dc-62f0-2c28-cc4a-2ea45496f6da</v>
    <v>en-US</v>
    <v>Map</v>
  </rv>
  <rv s="1">
    <fb>630.27800000000002</fb>
    <v>8</v>
  </rv>
  <rv s="2">
    <v>1411</v>
    <v>6</v>
    <v>3143</v>
    <v>7</v>
    <v>0</v>
    <v>Image of Cláudio, Minas Gerais</v>
  </rv>
  <rv s="1">
    <fb>-20.442777777778002</fb>
    <v>9</v>
  </rv>
  <rv s="1">
    <fb>-44.765833333332999</fb>
    <v>9</v>
  </rv>
  <rv s="1">
    <fb>30159</fb>
    <v>8</v>
  </rv>
  <rv s="13">
    <v>#VALUE!</v>
    <v>en-US</v>
    <v>9a2d17dc-62f0-2c28-cc4a-2ea45496f6da</v>
    <v>536870912</v>
    <v>1</v>
    <v>3144</v>
    <v>125</v>
    <v>Cláudio, Minas Gerais</v>
    <v>92</v>
    <v>5</v>
    <v>Map</v>
    <v>6</v>
    <v>7</v>
    <v>72</v>
    <v>12804</v>
    <v>3</v>
    <v>Cláudio is a municipality in the state of Minas Gerais in the Southeast region of Brazil.</v>
    <v>12805</v>
    <v>12806</v>
    <v>12807</v>
    <v>Cláudio, Minas Gerais</v>
    <v>12808</v>
    <v>Cláudio, Minas Gerais</v>
    <v>mdp/vdpid/6508853457829494785</v>
  </rv>
  <rv s="0">
    <v>536870912</v>
    <v>Coimbra, Minas Gerais</v>
    <v>794f330f-492e-c677-6b83-afc595b8dfaa</v>
    <v>en-US</v>
    <v>Map</v>
  </rv>
  <rv s="1">
    <fb>106.834</fb>
    <v>8</v>
  </rv>
  <rv s="2">
    <v>1412</v>
    <v>6</v>
    <v>3145</v>
    <v>7</v>
    <v>0</v>
    <v>Image of Coimbra, Minas Gerais</v>
  </rv>
  <rv s="1">
    <fb>-20.856944444444</fb>
    <v>9</v>
  </rv>
  <rv s="4">
    <v>https://www.bing.com/search?q=coimbra+brazil&amp;form=skydnc</v>
    <v>Learn more on Bing</v>
  </rv>
  <rv s="1">
    <fb>7117</fb>
    <v>8</v>
  </rv>
  <rv s="12">
    <v>#VALUE!</v>
    <v>en-US</v>
    <v>794f330f-492e-c677-6b83-afc595b8dfaa</v>
    <v>536870912</v>
    <v>1</v>
    <v>3146</v>
    <v>120</v>
    <v>Coimbra, Minas Gerais</v>
    <v>4</v>
    <v>5</v>
    <v>Map</v>
    <v>6</v>
    <v>7</v>
    <v>72</v>
    <v>12811</v>
    <v>3</v>
    <v>Coimbra is a Brazilian municipality located in the state of Minas Gerais. The city belongs to the mesoregion of Zona da Mata and to the microregion of Viçosa. It is named after Coimbra, Portugal. As of 2020, the estimated population was 7,594.</v>
    <v>12812</v>
    <v>12813</v>
    <v>12814</v>
    <v>11520</v>
    <v>Coimbra, Minas Gerais</v>
    <v>12815</v>
    <v>Coimbra, Minas Gerais</v>
    <v>mdp/vdpid/6509094562881863681</v>
  </rv>
  <rv s="0">
    <v>536870912</v>
    <v>Coluna, Minas Gerais</v>
    <v>c54fd79d-6496-a03d-ff24-46dcc38fc879</v>
    <v>en-US</v>
    <v>Map</v>
  </rv>
  <rv s="1">
    <fb>347.61</fb>
    <v>8</v>
  </rv>
  <rv s="2">
    <v>1413</v>
    <v>6</v>
    <v>3147</v>
    <v>7</v>
    <v>0</v>
    <v>Image of Coluna, Minas Gerais</v>
  </rv>
  <rv s="0">
    <v>805306368</v>
    <v>Sady Ribeiro Damas (Mayor)</v>
    <v>ded8c8fa-5b1f-accd-933f-18edac7bbc83</v>
    <v>en-US</v>
    <v>Generic</v>
  </rv>
  <rv s="3">
    <v>381</v>
  </rv>
  <rv s="4">
    <v>https://www.bing.com/search?q=coluna%2c+minas+gerais&amp;form=skydnc</v>
    <v>Learn more on Bing</v>
  </rv>
  <rv s="1">
    <fb>-42.84</fb>
    <v>9</v>
  </rv>
  <rv s="5">
    <v>#VALUE!</v>
    <v>en-US</v>
    <v>c54fd79d-6496-a03d-ff24-46dcc38fc879</v>
    <v>536870912</v>
    <v>1</v>
    <v>3148</v>
    <v>2</v>
    <v>Coluna, Minas Gerais</v>
    <v>4</v>
    <v>5</v>
    <v>Map</v>
    <v>6</v>
    <v>57</v>
    <v>72</v>
    <v>12818</v>
    <v>3</v>
    <v>Coluna is a municipality in the state of Minas Gerais in the Southeast region of Brazil.</v>
    <v>12819</v>
    <v>9000</v>
    <v>12821</v>
    <v>12822</v>
    <v>12823</v>
    <v>Coluna, Minas Gerais</v>
    <v>2802</v>
    <v>6951</v>
    <v>Coluna, Minas Gerais</v>
    <v>mdp/vdpid/6508159676612345857</v>
  </rv>
  <rv s="0">
    <v>536870912</v>
    <v>Comendador Gomes</v>
    <v>aa1327de-ba6a-eec5-a877-773d375a8c57</v>
    <v>en-US</v>
    <v>Map</v>
  </rv>
  <rv s="1">
    <fb>1042.8820000000001</fb>
    <v>8</v>
  </rv>
  <rv s="2">
    <v>1414</v>
    <v>6</v>
    <v>3149</v>
    <v>7</v>
    <v>0</v>
    <v>Image of Comendador Gomes</v>
  </rv>
  <rv s="4">
    <v>https://www.bing.com/search?q=comendador+gomes+brazil&amp;form=skydnc</v>
    <v>Learn more on Bing</v>
  </rv>
  <rv s="1">
    <fb>-49.080833333332997</fb>
    <v>9</v>
  </rv>
  <rv s="1">
    <fb>2773</fb>
    <v>8</v>
  </rv>
  <rv s="12">
    <v>#VALUE!</v>
    <v>en-US</v>
    <v>aa1327de-ba6a-eec5-a877-773d375a8c57</v>
    <v>536870912</v>
    <v>1</v>
    <v>3150</v>
    <v>120</v>
    <v>Comendador Gomes</v>
    <v>4</v>
    <v>5</v>
    <v>Map</v>
    <v>6</v>
    <v>7</v>
    <v>72</v>
    <v>12826</v>
    <v>3</v>
    <v>Comendador Gomes is a municipality in the west of the Brazilian state of Minas Gerais. The population is 3,120 in an area of 1,041.05 km². It became a municipality in 1948.</v>
    <v>12827</v>
    <v>12602</v>
    <v>12828</v>
    <v>12829</v>
    <v>Comendador Gomes</v>
    <v>12830</v>
    <v>Comendador Gomes</v>
    <v>mdp/vdpid/6412150737182130177</v>
  </rv>
  <rv s="0">
    <v>536870912</v>
    <v>Comercinho</v>
    <v>c9a95ba6-dafc-9899-f293-06ac11740346</v>
    <v>en-US</v>
    <v>Map</v>
  </rv>
  <rv s="1">
    <fb>656.56299999999999</fb>
    <v>8</v>
  </rv>
  <rv s="2">
    <v>1415</v>
    <v>6</v>
    <v>3151</v>
    <v>7</v>
    <v>0</v>
    <v>Image of Comercinho</v>
  </rv>
  <rv s="1">
    <fb>-16.295833333333</fb>
    <v>9</v>
  </rv>
  <rv s="0">
    <v>805306368</v>
    <v>Ednalves Alves Costa (Mayor)</v>
    <v>7a17f717-fb14-ad44-16ea-90f76b0a97f3</v>
    <v>en-US</v>
    <v>Generic</v>
  </rv>
  <rv s="3">
    <v>382</v>
  </rv>
  <rv s="4">
    <v>https://www.bing.com/search?q=comercinho+minas+gerais&amp;form=skydnc</v>
    <v>Learn more on Bing</v>
  </rv>
  <rv s="1">
    <fb>-41.792777777777999</fb>
    <v>9</v>
  </rv>
  <rv s="1">
    <fb>6774</fb>
    <v>8</v>
  </rv>
  <rv s="8">
    <v>#VALUE!</v>
    <v>en-US</v>
    <v>c9a95ba6-dafc-9899-f293-06ac11740346</v>
    <v>536870912</v>
    <v>1</v>
    <v>3152</v>
    <v>67</v>
    <v>Comercinho</v>
    <v>4</v>
    <v>5</v>
    <v>Map</v>
    <v>6</v>
    <v>57</v>
    <v>72</v>
    <v>12833</v>
    <v>3</v>
    <v>Comercinho is a municipality in the northeast of the Brazilian state of Minas Gerais. Its population in 2020 was 6,774 inhabitants in a total area of 657 km². Comercinho belongs to the Pedra Azul statistical microregion. The elevation of the ...</v>
    <v>12834</v>
    <v>12835</v>
    <v>12837</v>
    <v>12838</v>
    <v>12839</v>
    <v>Comercinho</v>
    <v>12840</v>
    <v>Comercinho</v>
    <v>mdp/vdpid/6505201131306614785</v>
  </rv>
  <rv s="0">
    <v>536870912</v>
    <v>Conceição da Aparecida</v>
    <v>79851ed0-a593-6db0-0e02-3b5866404205</v>
    <v>en-US</v>
    <v>Map</v>
  </rv>
  <rv s="1">
    <fb>349.48899999999998</fb>
    <v>8</v>
  </rv>
  <rv s="2">
    <v>1416</v>
    <v>6</v>
    <v>3153</v>
    <v>7</v>
    <v>0</v>
    <v>Image of Conceição da Aparecida</v>
  </rv>
  <rv s="1">
    <fb>-21.093888888889001</fb>
    <v>9</v>
  </rv>
  <rv s="4">
    <v>https://www.bing.com/search?q=concei%c3%a7%c3%a3o+da+aparecida+brazil&amp;form=skydnc</v>
    <v>Learn more on Bing</v>
  </rv>
  <rv s="1">
    <fb>-46.203888888888997</fb>
    <v>9</v>
  </rv>
  <rv s="12">
    <v>#VALUE!</v>
    <v>en-US</v>
    <v>79851ed0-a593-6db0-0e02-3b5866404205</v>
    <v>536870912</v>
    <v>1</v>
    <v>3154</v>
    <v>120</v>
    <v>Conceição da Aparecida</v>
    <v>4</v>
    <v>5</v>
    <v>Map</v>
    <v>6</v>
    <v>7</v>
    <v>72</v>
    <v>12843</v>
    <v>3</v>
    <v>Conceição da Aparecida is a municipality in the state of Minas Gerais in the Southeast region of Brazil.</v>
    <v>12844</v>
    <v>12845</v>
    <v>12846</v>
    <v>12847</v>
    <v>Conceição da Aparecida</v>
    <v>7824</v>
    <v>Conceição da Aparecida</v>
    <v>mdp/vdpid/6412988357189566465</v>
  </rv>
  <rv s="0">
    <v>536870912</v>
    <v>Conceição da Barra de Minas</v>
    <v>6fe41be3-0221-67d2-4234-3948d3d54a77</v>
    <v>en-US</v>
    <v>Map</v>
  </rv>
  <rv s="1">
    <fb>273.048</fb>
    <v>8</v>
  </rv>
  <rv s="2">
    <v>1417</v>
    <v>6</v>
    <v>3155</v>
    <v>7</v>
    <v>0</v>
    <v>Image of Conceição da Barra de Minas</v>
  </rv>
  <rv s="1">
    <fb>-21.128888888889001</fb>
    <v>9</v>
  </rv>
  <rv s="4">
    <v>https://www.bing.com/search?q=concei%c3%a7%c3%a3o+da+barra+de+minas+brazil&amp;form=skydnc</v>
    <v>Learn more on Bing</v>
  </rv>
  <rv s="1">
    <fb>-44.471944444443999</fb>
    <v>9</v>
  </rv>
  <rv s="1">
    <fb>3560</fb>
    <v>8</v>
  </rv>
  <rv s="12">
    <v>#VALUE!</v>
    <v>en-US</v>
    <v>6fe41be3-0221-67d2-4234-3948d3d54a77</v>
    <v>536870912</v>
    <v>1</v>
    <v>3156</v>
    <v>120</v>
    <v>Conceição da Barra de Minas</v>
    <v>4</v>
    <v>5</v>
    <v>Map</v>
    <v>6</v>
    <v>7</v>
    <v>72</v>
    <v>12850</v>
    <v>3</v>
    <v>Conceição da Barra de Minas is a Brazilian municipality located in the state of Minas Gerais. The city belongs to the mesoregion of Campo das Vertentes and to the microregion of Sao Joao del Rei. In 2020, the estimated population was 3,946.</v>
    <v>12851</v>
    <v>12852</v>
    <v>12853</v>
    <v>12854</v>
    <v>Conceição da Barra de Minas</v>
    <v>12855</v>
    <v>Conceição da Barra de Minas</v>
    <v>mdp/vdpid/6508932326079070209</v>
  </rv>
  <rv s="0">
    <v>536870912</v>
    <v>Conceição das Alagoas</v>
    <v>cfcd1b66-e99b-b081-5b61-70bfe845e6b6</v>
    <v>en-US</v>
    <v>Map</v>
  </rv>
  <rv s="1">
    <fb>1348.222</fb>
    <v>8</v>
  </rv>
  <rv s="2">
    <v>1418</v>
    <v>6</v>
    <v>3157</v>
    <v>7</v>
    <v>0</v>
    <v>Image of Conceição das Alagoas</v>
  </rv>
  <rv s="1">
    <fb>-19.914999999999999</fb>
    <v>9</v>
  </rv>
  <rv s="4">
    <v>https://www.bing.com/search?q=concei%c3%a7%c3%a3o+das+alagoas+brazil&amp;form=skydnc</v>
    <v>Learn more on Bing</v>
  </rv>
  <rv s="1">
    <fb>-48.387777777777998</fb>
    <v>9</v>
  </rv>
  <rv s="1">
    <fb>28381</fb>
    <v>8</v>
  </rv>
  <rv s="9">
    <v>#VALUE!</v>
    <v>en-US</v>
    <v>cfcd1b66-e99b-b081-5b61-70bfe845e6b6</v>
    <v>536870912</v>
    <v>1</v>
    <v>3158</v>
    <v>72</v>
    <v>Conceição das Alagoas</v>
    <v>4</v>
    <v>5</v>
    <v>Map</v>
    <v>6</v>
    <v>7</v>
    <v>72</v>
    <v>12858</v>
    <v>3</v>
    <v>Conceição das Alagoas is a Brazilian municipality located in the west of the state of Minas Gerais. Its population as of 2020 was estimated to be 28,346 people living in a total area of 1,348 km². The city belongs to the mesoregion of Triângulo ...</v>
    <v>12859</v>
    <v>12860</v>
    <v>12861</v>
    <v>12862</v>
    <v>Conceição das Alagoas</v>
    <v>12863</v>
    <v>6951</v>
    <v>Conceição das Alagoas</v>
    <v>mdp/vdpid/6412181275574009857</v>
  </rv>
  <rv s="0">
    <v>536870912</v>
    <v>Conceição das Pedras</v>
    <v>60196828-a94a-f5d0-25d2-1b7641963619</v>
    <v>en-US</v>
    <v>Map</v>
  </rv>
  <rv s="1">
    <fb>101.562</fb>
    <v>8</v>
  </rv>
  <rv s="2">
    <v>1419</v>
    <v>6</v>
    <v>3159</v>
    <v>7</v>
    <v>0</v>
    <v>Image of Conceição das Pedras</v>
  </rv>
  <rv s="1">
    <fb>-22.16</fb>
    <v>9</v>
  </rv>
  <rv s="4">
    <v>https://www.bing.com/search?q=concei%c3%a7%c3%a3o+das+pedras+minas+gerais&amp;form=skydnc</v>
    <v>Learn more on Bing</v>
  </rv>
  <rv s="1">
    <fb>-45.454999999999998</fb>
    <v>9</v>
  </rv>
  <rv s="1">
    <fb>2813</fb>
    <v>8</v>
  </rv>
  <rv s="9">
    <v>#VALUE!</v>
    <v>en-US</v>
    <v>60196828-a94a-f5d0-25d2-1b7641963619</v>
    <v>536870912</v>
    <v>1</v>
    <v>3160</v>
    <v>72</v>
    <v>Conceição das Pedras</v>
    <v>4</v>
    <v>5</v>
    <v>Map</v>
    <v>6</v>
    <v>57</v>
    <v>72</v>
    <v>12866</v>
    <v>3</v>
    <v>Conceição das Pedras is a municipality in the state of Minas Gerais in the Southeast region of Brazil.</v>
    <v>12867</v>
    <v>12868</v>
    <v>12869</v>
    <v>12870</v>
    <v>Conceição das Pedras</v>
    <v>12871</v>
    <v>6951</v>
    <v>Conceição das Pedras</v>
    <v>mdp/vdpid/6413105286097141761</v>
  </rv>
  <rv s="0">
    <v>536870912</v>
    <v>Conceição de Ipanema</v>
    <v>9ddab0f8-fa71-6fdb-a34e-365d29f96434</v>
    <v>en-US</v>
    <v>Map</v>
  </rv>
  <rv s="1">
    <fb>253.935</fb>
    <v>8</v>
  </rv>
  <rv s="2">
    <v>1420</v>
    <v>6</v>
    <v>3161</v>
    <v>7</v>
    <v>0</v>
    <v>Image of Conceição de Ipanema</v>
  </rv>
  <rv s="1">
    <fb>-19.927777777778001</fb>
    <v>9</v>
  </rv>
  <rv s="0">
    <v>805306368</v>
    <v>Samuel Lopes de Lima (Mayor)</v>
    <v>ed9d7cc6-115f-8a53-234c-8c6cb5bd8390</v>
    <v>en-US</v>
    <v>Generic</v>
  </rv>
  <rv s="3">
    <v>383</v>
  </rv>
  <rv s="4">
    <v>https://www.bing.com/search?q=concei%c3%a7%c3%a3o+de+ipanema+brazil&amp;form=skydnc</v>
    <v>Learn more on Bing</v>
  </rv>
  <rv s="1">
    <fb>-41.693888888888999</fb>
    <v>9</v>
  </rv>
  <rv s="1">
    <fb>4409</fb>
    <v>8</v>
  </rv>
  <rv s="5">
    <v>#VALUE!</v>
    <v>en-US</v>
    <v>9ddab0f8-fa71-6fdb-a34e-365d29f96434</v>
    <v>536870912</v>
    <v>1</v>
    <v>3162</v>
    <v>2</v>
    <v>Conceição de Ipanema</v>
    <v>4</v>
    <v>5</v>
    <v>Map</v>
    <v>6</v>
    <v>7</v>
    <v>72</v>
    <v>12874</v>
    <v>3</v>
    <v>Conceição de Ipanema is a Brazilian municipality situated in state of Minas Gerais. It has an area of 253.935 km² and as of 2022, its population is 4,409. The toponymy Conceição de Ipanema is composed of two expressions: Conceição is the ...</v>
    <v>12875</v>
    <v>12876</v>
    <v>12878</v>
    <v>12879</v>
    <v>12880</v>
    <v>Conceição de Ipanema</v>
    <v>12881</v>
    <v>6951</v>
    <v>Conceição de Ipanema</v>
    <v>mdp/vdpid/6509406890168942593</v>
  </rv>
  <rv s="0">
    <v>536870912</v>
    <v>Conceição do Mato Dentro</v>
    <v>0d63a948-5a25-6778-8257-dee34a525735</v>
    <v>en-US</v>
    <v>Map</v>
  </rv>
  <rv s="1">
    <fb>1671.4649999999999</fb>
    <v>8</v>
  </rv>
  <rv s="2">
    <v>1421</v>
    <v>6</v>
    <v>3163</v>
    <v>7</v>
    <v>0</v>
    <v>Image of Conceição do Mato Dentro</v>
  </rv>
  <rv s="1">
    <fb>-19.036944444444</fb>
    <v>9</v>
  </rv>
  <rv s="0">
    <v>805306368</v>
    <v>José Fernando Aparecido de Oliveira (Mayor)</v>
    <v>1c49f976-9f5a-fbb8-fd43-c3428ca3726b</v>
    <v>en-US</v>
    <v>Generic</v>
  </rv>
  <rv s="3">
    <v>384</v>
  </rv>
  <rv s="4">
    <v>https://www.bing.com/search?q=concei%c3%a7%c3%a3o+do+mato+dentro+brazil&amp;form=skydnc</v>
    <v>Learn more on Bing</v>
  </rv>
  <rv s="1">
    <fb>-43.424999999999997</fb>
    <v>9</v>
  </rv>
  <rv s="1">
    <fb>17503</fb>
    <v>8</v>
  </rv>
  <rv s="5">
    <v>#VALUE!</v>
    <v>en-US</v>
    <v>0d63a948-5a25-6778-8257-dee34a525735</v>
    <v>536870912</v>
    <v>1</v>
    <v>3164</v>
    <v>2</v>
    <v>Conceição do Mato Dentro</v>
    <v>4</v>
    <v>5</v>
    <v>Map</v>
    <v>6</v>
    <v>57</v>
    <v>72</v>
    <v>12884</v>
    <v>3</v>
    <v>Conceição do Mato Dentro is a Brazilian municipality located in the state of Minas Gerais. The city belongs to the mesoregion Metropolitana de Belo Horizonte and to the microregion of Conceição do Mato Dentro.</v>
    <v>12885</v>
    <v>12886</v>
    <v>12888</v>
    <v>12889</v>
    <v>12890</v>
    <v>Conceição do Mato Dentro</v>
    <v>12891</v>
    <v>6951</v>
    <v>Conceição do Mato Dentro</v>
    <v>mdp/vdpid/6508208196941774849</v>
  </rv>
  <rv s="0">
    <v>536870912</v>
    <v>Conceição do Pará</v>
    <v>030b3fb5-fb6d-fba2-644b-7a3ba1ab2001</v>
    <v>en-US</v>
    <v>Map</v>
  </rv>
  <rv s="1">
    <fb>249.40899999999999</fb>
    <v>8</v>
  </rv>
  <rv s="2">
    <v>1422</v>
    <v>6</v>
    <v>3165</v>
    <v>7</v>
    <v>0</v>
    <v>Image of Conceição do Pará</v>
  </rv>
  <rv s="1">
    <fb>-19.752777777778</fb>
    <v>9</v>
  </rv>
  <rv s="4">
    <v>https://www.bing.com/search?q=concei%c3%a7%c3%a3o+do+par%c3%a1+minas+gerais&amp;form=skydnc</v>
    <v>Learn more on Bing</v>
  </rv>
  <rv s="1">
    <fb>-44.896944444444003</fb>
    <v>9</v>
  </rv>
  <rv s="1">
    <fb>5533</fb>
    <v>8</v>
  </rv>
  <rv s="9">
    <v>#VALUE!</v>
    <v>en-US</v>
    <v>030b3fb5-fb6d-fba2-644b-7a3ba1ab2001</v>
    <v>536870912</v>
    <v>1</v>
    <v>3166</v>
    <v>72</v>
    <v>Conceição do Pará</v>
    <v>4</v>
    <v>5</v>
    <v>Map</v>
    <v>6</v>
    <v>57</v>
    <v>72</v>
    <v>12894</v>
    <v>3</v>
    <v>Conceição do Pará is a municipality in the state of Minas Gerais in the Southeast region of Brazil.</v>
    <v>12895</v>
    <v>12896</v>
    <v>12897</v>
    <v>12898</v>
    <v>Conceição do Pará</v>
    <v>12899</v>
    <v>6951</v>
    <v>Conceição do Pará</v>
    <v>mdp/vdpid/6508829970985385985</v>
  </rv>
  <rv s="0">
    <v>536870912</v>
    <v>Conceição do Rio Verde</v>
    <v>b9bc376a-dc09-b422-8b21-07e11f5478db</v>
    <v>en-US</v>
    <v>Map</v>
  </rv>
  <rv s="1">
    <fb>370.04</fb>
    <v>8</v>
  </rv>
  <rv s="2">
    <v>1423</v>
    <v>6</v>
    <v>3167</v>
    <v>7</v>
    <v>0</v>
    <v>Image of Conceição do Rio Verde</v>
  </rv>
  <rv s="1">
    <fb>-21.880833333333001</fb>
    <v>9</v>
  </rv>
  <rv s="4">
    <v>https://www.bing.com/search?q=concei%c3%a7%c3%a3o+do+rio+verde+brazil&amp;form=skydnc</v>
    <v>Learn more on Bing</v>
  </rv>
  <rv s="1">
    <fb>-45.085000000000001</fb>
    <v>9</v>
  </rv>
  <rv s="1">
    <fb>12541</fb>
    <v>8</v>
  </rv>
  <rv s="12">
    <v>#VALUE!</v>
    <v>en-US</v>
    <v>b9bc376a-dc09-b422-8b21-07e11f5478db</v>
    <v>536870912</v>
    <v>1</v>
    <v>3168</v>
    <v>120</v>
    <v>Conceição do Rio Verde</v>
    <v>4</v>
    <v>5</v>
    <v>Map</v>
    <v>6</v>
    <v>7</v>
    <v>72</v>
    <v>12902</v>
    <v>3</v>
    <v>Conceição do Rio Verde is a Brazilian municipality of the state of Minas Gerais. Its population is 13,684.</v>
    <v>12903</v>
    <v>12904</v>
    <v>12905</v>
    <v>12906</v>
    <v>Conceição do Rio Verde</v>
    <v>12907</v>
    <v>Conceição do Rio Verde</v>
    <v>mdp/vdpid/6509179546997096449</v>
  </rv>
  <rv s="0">
    <v>536870912</v>
    <v>Conceição dos Ouros</v>
    <v>9edbba7a-c911-34fa-f8ca-db120e808e15</v>
    <v>en-US</v>
    <v>Map</v>
  </rv>
  <rv s="1">
    <fb>182.673</fb>
    <v>8</v>
  </rv>
  <rv s="2">
    <v>1424</v>
    <v>6</v>
    <v>3169</v>
    <v>7</v>
    <v>0</v>
    <v>Image of Conceição dos Ouros</v>
  </rv>
  <rv s="1">
    <fb>-22.412777777778</fb>
    <v>9</v>
  </rv>
  <rv s="4">
    <v>https://www.bing.com/search?q=concei%c3%a7%c3%a3o+dos+ouros+minas+gerais&amp;form=skydnc</v>
    <v>Learn more on Bing</v>
  </rv>
  <rv s="1">
    <fb>-45.797777777778002</fb>
    <v>9</v>
  </rv>
  <rv s="1">
    <fb>11748</fb>
    <v>8</v>
  </rv>
  <rv s="9">
    <v>#VALUE!</v>
    <v>en-US</v>
    <v>9edbba7a-c911-34fa-f8ca-db120e808e15</v>
    <v>536870912</v>
    <v>1</v>
    <v>3170</v>
    <v>72</v>
    <v>Conceição dos Ouros</v>
    <v>4</v>
    <v>5</v>
    <v>Map</v>
    <v>6</v>
    <v>57</v>
    <v>72</v>
    <v>12910</v>
    <v>3</v>
    <v>Conceição dos Ouros is a municipality in the state of Minas Gerais in the Southeast region of Brazil.</v>
    <v>12911</v>
    <v>12912</v>
    <v>12913</v>
    <v>12914</v>
    <v>Conceição dos Ouros</v>
    <v>12915</v>
    <v>6951</v>
    <v>Conceição dos Ouros</v>
    <v>mdp/vdpid/6461152570025967617</v>
  </rv>
  <rv s="0">
    <v>536870912</v>
    <v>Cônego Marinho</v>
    <v>96304bac-ac1d-21a4-577f-6996fca6711d</v>
    <v>en-US</v>
    <v>Map</v>
  </rv>
  <rv s="1">
    <fb>1617.9159999999999</fb>
    <v>8</v>
  </rv>
  <rv s="2">
    <v>1425</v>
    <v>6</v>
    <v>3171</v>
    <v>7</v>
    <v>0</v>
    <v>Image of Cônego Marinho</v>
  </rv>
  <rv s="1">
    <fb>-15.293888888889001</fb>
    <v>9</v>
  </rv>
  <rv s="4">
    <v>https://www.bing.com/search?q=c%c3%b4nego+marinho+brazil&amp;form=skydnc</v>
    <v>Learn more on Bing</v>
  </rv>
  <rv s="1">
    <fb>-44.417777777777999</fb>
    <v>9</v>
  </rv>
  <rv s="1">
    <fb>7237</fb>
    <v>8</v>
  </rv>
  <rv s="12">
    <v>#VALUE!</v>
    <v>en-US</v>
    <v>96304bac-ac1d-21a4-577f-6996fca6711d</v>
    <v>536870912</v>
    <v>1</v>
    <v>3172</v>
    <v>120</v>
    <v>Cônego Marinho</v>
    <v>4</v>
    <v>5</v>
    <v>Map</v>
    <v>6</v>
    <v>7</v>
    <v>72</v>
    <v>12918</v>
    <v>3</v>
    <v>Cônego Marinho is a municipality in the north of the state of Minas Gerais in Brazil. As of 2020 the population was 7,686 in an area of 1,618 km². Neighboring municipalities are: Montalvânia, Bonito de Minas, Januária, Itacarambi, São João das ...</v>
    <v>12919</v>
    <v>12920</v>
    <v>12921</v>
    <v>12922</v>
    <v>Cônego Marinho</v>
    <v>12923</v>
    <v>Cônego Marinho</v>
    <v>mdp/vdpid/6504405050511589377</v>
  </rv>
  <rv s="0">
    <v>536870912</v>
    <v>Confins</v>
    <v>799347f0-37a3-af84-14ee-23b87334ed72</v>
    <v>en-US</v>
    <v>Map</v>
  </rv>
  <rv s="1">
    <fb>42.008000000000003</fb>
    <v>8</v>
  </rv>
  <rv s="2">
    <v>1426</v>
    <v>6</v>
    <v>3173</v>
    <v>7</v>
    <v>0</v>
    <v>Image of Confins</v>
  </rv>
  <rv s="1">
    <fb>-19.632777777777999</fb>
    <v>9</v>
  </rv>
  <rv s="0">
    <v>805306368</v>
    <v>Geraldo Gonçalves dos Santos (Mayor)</v>
    <v>d09e47ae-5c6a-d2b7-7b73-1e46b3c006c0</v>
    <v>en-US</v>
    <v>Generic</v>
  </rv>
  <rv s="3">
    <v>385</v>
  </rv>
  <rv s="4">
    <v>https://www.bing.com/search?q=confins+brazil&amp;form=skydnc</v>
    <v>Learn more on Bing</v>
  </rv>
  <rv s="1">
    <fb>-43.982777777777997</fb>
    <v>9</v>
  </rv>
  <rv s="1">
    <fb>6800</fb>
    <v>8</v>
  </rv>
  <rv s="5">
    <v>#VALUE!</v>
    <v>en-US</v>
    <v>799347f0-37a3-af84-14ee-23b87334ed72</v>
    <v>536870912</v>
    <v>1</v>
    <v>3174</v>
    <v>2</v>
    <v>Confins</v>
    <v>4</v>
    <v>5</v>
    <v>Map</v>
    <v>6</v>
    <v>57</v>
    <v>72</v>
    <v>12926</v>
    <v>3</v>
    <v>Confins is a Brazilian municipality located in the state of Minas Gerais. Its population as of 2020 is estimated to be 6,800 people. The area of the municipality is 42.008 km². The city belongs to the mesoregion Metropolitana de Belo Horizonte ...</v>
    <v>12927</v>
    <v>12928</v>
    <v>12930</v>
    <v>12931</v>
    <v>12932</v>
    <v>Confins</v>
    <v>12933</v>
    <v>6951</v>
    <v>Confins</v>
    <v>mdp/vdpid/6508114558551326721</v>
  </rv>
  <rv s="0">
    <v>536870912</v>
    <v>Congonhal</v>
    <v>cae629b2-6653-127b-67e5-8dcdbf9bf870</v>
    <v>en-US</v>
    <v>Map</v>
  </rv>
  <rv s="1">
    <fb>205.756</fb>
    <v>8</v>
  </rv>
  <rv s="2">
    <v>1427</v>
    <v>6</v>
    <v>3175</v>
    <v>7</v>
    <v>0</v>
    <v>Image of Congonhal</v>
  </rv>
  <rv s="1">
    <fb>-22.152777777777999</fb>
    <v>9</v>
  </rv>
  <rv s="4">
    <v>https://www.bing.com/search?q=congonhal+minas+gerais&amp;form=skydnc</v>
    <v>Learn more on Bing</v>
  </rv>
  <rv s="1">
    <fb>-46.038888888888998</fb>
    <v>9</v>
  </rv>
  <rv s="1">
    <fb>12082</fb>
    <v>8</v>
  </rv>
  <rv s="9">
    <v>#VALUE!</v>
    <v>en-US</v>
    <v>cae629b2-6653-127b-67e5-8dcdbf9bf870</v>
    <v>536870912</v>
    <v>1</v>
    <v>3176</v>
    <v>72</v>
    <v>Congonhal</v>
    <v>4</v>
    <v>5</v>
    <v>Map</v>
    <v>6</v>
    <v>57</v>
    <v>72</v>
    <v>12936</v>
    <v>3</v>
    <v>Congonhal is a municipality in the state of Minas Gerais in the Southeast region of Brazil. Its population in 2017 was of 11.706 inhabitants according to estimated data from IBGE. The beginning of historic occupation of the region where today is ...</v>
    <v>12937</v>
    <v>12938</v>
    <v>12939</v>
    <v>12940</v>
    <v>Congonhal</v>
    <v>12941</v>
    <v>6951</v>
    <v>Congonhal</v>
    <v>mdp/vdpid/6413070710352117761</v>
  </rv>
  <rv s="0">
    <v>536870912</v>
    <v>Congonhas</v>
    <v>b837242b-86e2-c9f1-5f37-6667423ce3f3</v>
    <v>en-US</v>
    <v>Map</v>
  </rv>
  <rv s="1">
    <fb>304.06700000000001</fb>
    <v>8</v>
  </rv>
  <rv s="2">
    <v>1428</v>
    <v>6</v>
    <v>3177</v>
    <v>7</v>
    <v>0</v>
    <v>Image of Congonhas</v>
  </rv>
  <rv s="1">
    <fb>-20.5</fb>
    <v>9</v>
  </rv>
  <rv s="0">
    <v>805306368</v>
    <v>Cláudio Antônio de Souza (Mayor)</v>
    <v>5e60f674-ef1d-a647-10f9-3460c65ee067</v>
    <v>en-US</v>
    <v>Generic</v>
  </rv>
  <rv s="3">
    <v>386</v>
  </rv>
  <rv s="4">
    <v>https://www.bing.com/search?q=congonhas+brazil&amp;form=skydnc</v>
    <v>Learn more on Bing</v>
  </rv>
  <rv s="1">
    <fb>-43.857777777777997</fb>
    <v>9</v>
  </rv>
  <rv s="1">
    <fb>52890</fb>
    <v>8</v>
  </rv>
  <rv s="8">
    <v>#VALUE!</v>
    <v>en-US</v>
    <v>b837242b-86e2-c9f1-5f37-6667423ce3f3</v>
    <v>536870912</v>
    <v>1</v>
    <v>3178</v>
    <v>67</v>
    <v>Congonhas</v>
    <v>4</v>
    <v>5</v>
    <v>Map</v>
    <v>6</v>
    <v>7</v>
    <v>72</v>
    <v>12944</v>
    <v>3</v>
    <v>Congonhas is a historical Brazilian city located in the state of Minas Gerais. It is situated 90 kilometres south from Belo Horizonte, the capital of state of Minas Gerais, by the highway BR-040. As of 2020, the city had a population of 55,309.</v>
    <v>12945</v>
    <v>12946</v>
    <v>12948</v>
    <v>12949</v>
    <v>12950</v>
    <v>Congonhas</v>
    <v>12951</v>
    <v>Congonhas</v>
    <v>mdp/vdpid/6508943392716619777</v>
  </rv>
  <rv s="0">
    <v>536870912</v>
    <v>Congonhas do Norte</v>
    <v>dbbec7a9-4514-69c8-409f-5e19a41738b3</v>
    <v>en-US</v>
    <v>Map</v>
  </rv>
  <rv s="1">
    <fb>398.851</fb>
    <v>8</v>
  </rv>
  <rv s="2">
    <v>1429</v>
    <v>6</v>
    <v>3179</v>
    <v>7</v>
    <v>0</v>
    <v>Image of Congonhas do Norte</v>
  </rv>
  <rv s="1">
    <fb>-18.806944444443999</fb>
    <v>9</v>
  </rv>
  <rv s="4">
    <v>https://www.bing.com/search?q=congonhas+do+norte+brazil&amp;form=skydnc</v>
    <v>Learn more on Bing</v>
  </rv>
  <rv s="1">
    <fb>-43.680833333332998</fb>
    <v>9</v>
  </rv>
  <rv s="1">
    <fb>5046</fb>
    <v>8</v>
  </rv>
  <rv s="9">
    <v>#VALUE!</v>
    <v>en-US</v>
    <v>dbbec7a9-4514-69c8-409f-5e19a41738b3</v>
    <v>536870912</v>
    <v>1</v>
    <v>3180</v>
    <v>72</v>
    <v>Congonhas do Norte</v>
    <v>4</v>
    <v>5</v>
    <v>Map</v>
    <v>6</v>
    <v>57</v>
    <v>72</v>
    <v>12954</v>
    <v>3</v>
    <v>Congonhas do Norte is a Brazilian municipality located in the state of Minas Gerais. The city belongs to the mesoregion Metropolitana de Belo Horizonte and to the microregion of Conceição do Mato Dentro.</v>
    <v>12955</v>
    <v>12956</v>
    <v>12957</v>
    <v>12958</v>
    <v>Congonhas do Norte</v>
    <v>12959</v>
    <v>6951</v>
    <v>Congonhas do Norte</v>
    <v>mdp/vdpid/6508101298343116801</v>
  </rv>
  <rv s="0">
    <v>536870912</v>
    <v>Conquista, Minas Gerais</v>
    <v>66642761-6a2c-4ced-dfc4-5387195adf2f</v>
    <v>en-US</v>
    <v>Map</v>
  </rv>
  <rv s="1">
    <fb>618.36300000000006</fb>
    <v>8</v>
  </rv>
  <rv s="2">
    <v>1430</v>
    <v>6</v>
    <v>3181</v>
    <v>7</v>
    <v>0</v>
    <v>Image of Conquista, Minas Gerais</v>
  </rv>
  <rv s="1">
    <fb>-19.936944444443998</fb>
    <v>9</v>
  </rv>
  <rv s="4">
    <v>https://www.bing.com/search?q=conquista+brazil&amp;form=skydnc</v>
    <v>Learn more on Bing</v>
  </rv>
  <rv s="1">
    <fb>-47.541944444443999</fb>
    <v>9</v>
  </rv>
  <rv s="1">
    <fb>6694</fb>
    <v>8</v>
  </rv>
  <rv s="12">
    <v>#VALUE!</v>
    <v>en-US</v>
    <v>66642761-6a2c-4ced-dfc4-5387195adf2f</v>
    <v>536870912</v>
    <v>1</v>
    <v>3182</v>
    <v>120</v>
    <v>Conquista, Minas Gerais</v>
    <v>4</v>
    <v>5</v>
    <v>Map</v>
    <v>6</v>
    <v>7</v>
    <v>72</v>
    <v>12962</v>
    <v>3</v>
    <v>Conquista is a municipality located in the west of Minas Gerais, Brazil. As of 2020, 6,969 inhabitants are estimated to live within the 616 square kilometres of Conquista. The city belongs to the mesoregion of Triângulo Mineiro and Alto ...</v>
    <v>12963</v>
    <v>12964</v>
    <v>12965</v>
    <v>12966</v>
    <v>Conquista, Minas Gerais</v>
    <v>12967</v>
    <v>Conquista, Minas Gerais</v>
    <v>mdp/vdpid/6412571370172973057</v>
  </rv>
  <rv s="0">
    <v>536870912</v>
    <v>Conselheiro Lafaiete</v>
    <v>1c1c20a4-fdf2-8e33-59a8-c381894f9afc</v>
    <v>en-US</v>
    <v>Map</v>
  </rv>
  <rv s="1">
    <fb>370.24599999999998</fb>
    <v>8</v>
  </rv>
  <rv s="2">
    <v>1431</v>
    <v>6</v>
    <v>3183</v>
    <v>7</v>
    <v>0</v>
    <v>Image of Conselheiro Lafaiete</v>
  </rv>
  <rv s="1">
    <fb>-20.66</fb>
    <v>9</v>
  </rv>
  <rv s="4">
    <v>https://www.bing.com/search?q=conselheiro+lafaiete+brazil&amp;form=skydnc</v>
    <v>Learn more on Bing</v>
  </rv>
  <rv s="1">
    <fb>-43.785833333333002</fb>
    <v>9</v>
  </rv>
  <rv s="1">
    <fb>130584</fb>
    <v>8</v>
  </rv>
  <rv s="9">
    <v>#VALUE!</v>
    <v>en-US</v>
    <v>1c1c20a4-fdf2-8e33-59a8-c381894f9afc</v>
    <v>536870912</v>
    <v>1</v>
    <v>3184</v>
    <v>72</v>
    <v>Conselheiro Lafaiete</v>
    <v>4</v>
    <v>5</v>
    <v>Map</v>
    <v>6</v>
    <v>64</v>
    <v>72</v>
    <v>12970</v>
    <v>3</v>
    <v>Conselheiro Lafaiete is a city of the state of Minas Gerais, Brazil. It was known as Queluz until 1934, when it was renamed by decree, as a tribute to Counselor Lafayette Rodrigues Pereira. It is situated 96 km south from Belo Horizonte, capital ...</v>
    <v>12971</v>
    <v>12972</v>
    <v>12973</v>
    <v>12974</v>
    <v>Conselheiro Lafaiete</v>
    <v>12975</v>
    <v>6951</v>
    <v>Conselheiro Lafaiete</v>
    <v>mdp/vdpid/6508947949173604353</v>
  </rv>
  <rv s="0">
    <v>536870912</v>
    <v>Conselheiro Pena</v>
    <v>1f0c2ac4-bb8a-442f-970a-7c3b4216c2e1</v>
    <v>en-US</v>
    <v>Map</v>
  </rv>
  <rv s="1">
    <fb>1483.884</fb>
    <v>8</v>
  </rv>
  <rv s="2">
    <v>1432</v>
    <v>6</v>
    <v>3185</v>
    <v>7</v>
    <v>0</v>
    <v>Image of Conselheiro Pena</v>
  </rv>
  <rv s="1">
    <fb>-19.171944444444001</fb>
    <v>9</v>
  </rv>
  <rv s="0">
    <v>805306368</v>
    <v>Nadia Filomena Dutra Franca (Mayor)</v>
    <v>9f82524c-f513-a7f1-d2fa-3c496ebe5ab4</v>
    <v>en-US</v>
    <v>Generic</v>
  </rv>
  <rv s="3">
    <v>387</v>
  </rv>
  <rv s="4">
    <v>https://www.bing.com/search?q=conselheiro+pena+brazil&amp;form=skydnc</v>
    <v>Learn more on Bing</v>
  </rv>
  <rv s="1">
    <fb>-41.471944444443999</fb>
    <v>9</v>
  </rv>
  <rv s="1">
    <fb>22949</fb>
    <v>8</v>
  </rv>
  <rv s="5">
    <v>#VALUE!</v>
    <v>en-US</v>
    <v>1f0c2ac4-bb8a-442f-970a-7c3b4216c2e1</v>
    <v>536870912</v>
    <v>1</v>
    <v>3186</v>
    <v>2</v>
    <v>Conselheiro Pena</v>
    <v>4</v>
    <v>5</v>
    <v>Map</v>
    <v>6</v>
    <v>57</v>
    <v>72</v>
    <v>12978</v>
    <v>3</v>
    <v>Conselheiro Pena, formerly known as "Lajao", is located in the state of Minas Gerais, Brazil. This town of 20,000+ inhabitants, was formed alongside the "Rio Doce", or Sweet River.</v>
    <v>12979</v>
    <v>12980</v>
    <v>12982</v>
    <v>12983</v>
    <v>12984</v>
    <v>Conselheiro Pena</v>
    <v>12985</v>
    <v>6951</v>
    <v>Conselheiro Pena</v>
    <v>mdp/vdpid/6508606342725369857</v>
  </rv>
  <rv s="0">
    <v>536870912</v>
    <v>Consolação, Minas Gerais</v>
    <v>a5b868be-f910-310d-0c4c-c74321d8f9bb</v>
    <v>en-US</v>
    <v>Map</v>
  </rv>
  <rv s="1">
    <fb>85.936000000000007</fb>
    <v>8</v>
  </rv>
  <rv s="2">
    <v>1433</v>
    <v>6</v>
    <v>3187</v>
    <v>7</v>
    <v>0</v>
    <v>Image of Consolação, Minas Gerais</v>
  </rv>
  <rv s="1">
    <fb>-22.550833333332999</fb>
    <v>9</v>
  </rv>
  <rv s="1">
    <fb>-45.920833333333</fb>
    <v>9</v>
  </rv>
  <rv s="1">
    <fb>1784</fb>
    <v>8</v>
  </rv>
  <rv s="11">
    <v>#VALUE!</v>
    <v>en-US</v>
    <v>a5b868be-f910-310d-0c4c-c74321d8f9bb</v>
    <v>536870912</v>
    <v>1</v>
    <v>3188</v>
    <v>113</v>
    <v>Consolação, Minas Gerais</v>
    <v>92</v>
    <v>5</v>
    <v>Map</v>
    <v>6</v>
    <v>57</v>
    <v>72</v>
    <v>12988</v>
    <v>3</v>
    <v>Consolação is a municipality in Minas Gerais, Brazil.</v>
    <v>12989</v>
    <v>12990</v>
    <v>12991</v>
    <v>Consolação, Minas Gerais</v>
    <v>12992</v>
    <v>6951</v>
    <v>Consolação, Minas Gerais</v>
    <v>mdp/vdpid/6461126900231176193</v>
  </rv>
  <rv s="0">
    <v>536870912</v>
    <v>Contagem</v>
    <v>6c683e05-6bcc-8fe0-44e5-07717d37a6ad</v>
    <v>en-US</v>
    <v>Map</v>
  </rv>
  <rv s="1">
    <fb>195.268</fb>
    <v>8</v>
  </rv>
  <rv s="2">
    <v>1434</v>
    <v>6</v>
    <v>3189</v>
    <v>7</v>
    <v>0</v>
    <v>Image of Contagem</v>
  </rv>
  <rv s="1">
    <fb>-19.931944444443999</fb>
    <v>9</v>
  </rv>
  <rv s="0">
    <v>805306368</v>
    <v>Marília Campos (Mayor)</v>
    <v>7d0837f1-37d3-fda9-184b-cd6d8464da1a</v>
    <v>en-US</v>
    <v>Generic</v>
  </rv>
  <rv s="3">
    <v>388</v>
  </rv>
  <rv s="4">
    <v>https://www.bing.com/search?q=contagem&amp;form=skydnc</v>
    <v>Learn more on Bing</v>
  </rv>
  <rv s="1">
    <fb>621865</fb>
    <v>8</v>
  </rv>
  <rv s="8">
    <v>#VALUE!</v>
    <v>en-US</v>
    <v>6c683e05-6bcc-8fe0-44e5-07717d37a6ad</v>
    <v>536870912</v>
    <v>1</v>
    <v>3190</v>
    <v>67</v>
    <v>Contagem</v>
    <v>4</v>
    <v>5</v>
    <v>Map</v>
    <v>6</v>
    <v>7</v>
    <v>72</v>
    <v>12995</v>
    <v>3</v>
    <v>Contagem is a city in the center of the state of Minas Gerais, in Brazil. It is only 21 kilometres from the capital, Belo Horizonte, and forms part of a metropolitan area with a population of 4.8 million.</v>
    <v>12996</v>
    <v>12997</v>
    <v>12999</v>
    <v>13000</v>
    <v>11026</v>
    <v>Contagem</v>
    <v>13001</v>
    <v>Contagem</v>
    <v>mdp/vdpid/6508866687738052610</v>
  </rv>
  <rv s="0">
    <v>536870912</v>
    <v>Coqueiral</v>
    <v>5ab12d7e-a107-b06a-484a-35af57589085</v>
    <v>en-US</v>
    <v>Map</v>
  </rv>
  <rv s="1">
    <fb>296.55599999999998</fb>
    <v>8</v>
  </rv>
  <rv s="2">
    <v>1435</v>
    <v>6</v>
    <v>3191</v>
    <v>7</v>
    <v>0</v>
    <v>Image of Coqueiral</v>
  </rv>
  <rv s="1">
    <fb>-21.188888888889</fb>
    <v>9</v>
  </rv>
  <rv s="4">
    <v>https://www.bing.com/search?q=coqueiral+brazil&amp;form=skydnc</v>
    <v>Learn more on Bing</v>
  </rv>
  <rv s="1">
    <fb>-45.440833333333003</fb>
    <v>9</v>
  </rv>
  <rv s="1">
    <fb>9023</fb>
    <v>8</v>
  </rv>
  <rv s="9">
    <v>#VALUE!</v>
    <v>en-US</v>
    <v>5ab12d7e-a107-b06a-484a-35af57589085</v>
    <v>536870912</v>
    <v>1</v>
    <v>3192</v>
    <v>72</v>
    <v>Coqueiral</v>
    <v>4</v>
    <v>5</v>
    <v>Map</v>
    <v>6</v>
    <v>7</v>
    <v>72</v>
    <v>13004</v>
    <v>3</v>
    <v>Coqueiral is a municipality in the south of the Brazilian Brazilian state of Minas Gerais. In 2010 the population was 9,289 in a total area of 297 km². The municipal seat lies at an elevation of 844 meters. It became a municipality in 1948.</v>
    <v>13005</v>
    <v>13006</v>
    <v>13007</v>
    <v>13008</v>
    <v>Coqueiral</v>
    <v>13009</v>
    <v>6951</v>
    <v>Coqueiral</v>
    <v>mdp/vdpid/6413023819576901633</v>
  </rv>
  <rv s="0">
    <v>536870912</v>
    <v>Coração de Jesus</v>
    <v>2d24bee3-5e2c-391c-33a1-fcd9158be46d</v>
    <v>en-US</v>
    <v>Map</v>
  </rv>
  <rv s="1">
    <fb>2236.2359999999999</fb>
    <v>8</v>
  </rv>
  <rv s="2">
    <v>1436</v>
    <v>6</v>
    <v>3193</v>
    <v>7</v>
    <v>0</v>
    <v>Image of Coração de Jesus</v>
  </rv>
  <rv s="1">
    <fb>-16.684999999999999</fb>
    <v>9</v>
  </rv>
  <rv s="4">
    <v>https://www.bing.com/search?q=cora%c3%a7%c3%a3o+de+jesus+brazil&amp;form=skydnc</v>
    <v>Learn more on Bing</v>
  </rv>
  <rv s="1">
    <fb>-44.365000000000002</fb>
    <v>9</v>
  </rv>
  <rv s="1">
    <fb>26620</fb>
    <v>8</v>
  </rv>
  <rv s="9">
    <v>#VALUE!</v>
    <v>en-US</v>
    <v>2d24bee3-5e2c-391c-33a1-fcd9158be46d</v>
    <v>536870912</v>
    <v>1</v>
    <v>3194</v>
    <v>72</v>
    <v>Coração de Jesus</v>
    <v>4</v>
    <v>5</v>
    <v>Map</v>
    <v>6</v>
    <v>64</v>
    <v>72</v>
    <v>13012</v>
    <v>3</v>
    <v>Coração de Jesus is a Brazilian municipality located in the north of the state of Minas Gerais. In 2020 the population was 26,611 in a total area of 2,236 km². It became a municipality in 1912. Coração de Jesus is located between the São ...</v>
    <v>13013</v>
    <v>13014</v>
    <v>13015</v>
    <v>13016</v>
    <v>Coração de Jesus</v>
    <v>13017</v>
    <v>6951</v>
    <v>Coração de Jesus</v>
    <v>mdp/vdpid/6504733553652137985</v>
  </rv>
  <rv s="0">
    <v>536870912</v>
    <v>Cordisburgo</v>
    <v>47680f74-a6ce-2a36-f0f4-66b8527296d7</v>
    <v>en-US</v>
    <v>Map</v>
  </rv>
  <rv s="1">
    <fb>824.67</fb>
    <v>8</v>
  </rv>
  <rv s="2">
    <v>1437</v>
    <v>6</v>
    <v>3195</v>
    <v>7</v>
    <v>0</v>
    <v>Image of Cordisburgo</v>
  </rv>
  <rv s="1">
    <fb>-19.125</fb>
    <v>9</v>
  </rv>
  <rv s="0">
    <v>805306368</v>
    <v>José Maurício Gomes (Mayor)</v>
    <v>765a42de-964b-d9c2-68df-c07597d13060</v>
    <v>en-US</v>
    <v>Generic</v>
  </rv>
  <rv s="3">
    <v>389</v>
  </rv>
  <rv s="4">
    <v>https://www.bing.com/search?q=cordisburgo+minas+gerais&amp;form=skydnc</v>
    <v>Learn more on Bing</v>
  </rv>
  <rv s="1">
    <fb>-44.320833333332999</fb>
    <v>9</v>
  </rv>
  <rv s="1">
    <fb>8897</fb>
    <v>8</v>
  </rv>
  <rv s="5">
    <v>#VALUE!</v>
    <v>en-US</v>
    <v>47680f74-a6ce-2a36-f0f4-66b8527296d7</v>
    <v>536870912</v>
    <v>1</v>
    <v>3196</v>
    <v>2</v>
    <v>Cordisburgo</v>
    <v>4</v>
    <v>5</v>
    <v>Map</v>
    <v>6</v>
    <v>57</v>
    <v>72</v>
    <v>13020</v>
    <v>3</v>
    <v>Cordisburgo is a municipality in the state of Minas Gerais in the Southeast region of Brazil. It is the birthplace of the writer João Guimarães Rosa.</v>
    <v>13021</v>
    <v>13022</v>
    <v>13024</v>
    <v>13025</v>
    <v>13026</v>
    <v>Cordisburgo</v>
    <v>13027</v>
    <v>6951</v>
    <v>Cordisburgo</v>
    <v>mdp/vdpid/6508066391197745154</v>
  </rv>
  <rv s="0">
    <v>536870912</v>
    <v>Cordislândia</v>
    <v>73e9b0f7-4f71-06e0-f8c5-b0ee67d048e0</v>
    <v>en-US</v>
    <v>Map</v>
  </rv>
  <rv s="1">
    <fb>179.22</fb>
    <v>8</v>
  </rv>
  <rv s="2">
    <v>1438</v>
    <v>6</v>
    <v>3197</v>
    <v>7</v>
    <v>0</v>
    <v>Image of Cordislândia</v>
  </rv>
  <rv s="1">
    <fb>-21.792777777777999</fb>
    <v>9</v>
  </rv>
  <rv s="4">
    <v>https://www.bing.com/search?q=cordisl%c3%a2ndia+minas+gerais&amp;form=skydnc</v>
    <v>Learn more on Bing</v>
  </rv>
  <rv s="1">
    <fb>-45.700833333333001</fb>
    <v>9</v>
  </rv>
  <rv s="1">
    <fb>3542</fb>
    <v>8</v>
  </rv>
  <rv s="9">
    <v>#VALUE!</v>
    <v>en-US</v>
    <v>73e9b0f7-4f71-06e0-f8c5-b0ee67d048e0</v>
    <v>536870912</v>
    <v>1</v>
    <v>3198</v>
    <v>72</v>
    <v>Cordislândia</v>
    <v>4</v>
    <v>5</v>
    <v>Map</v>
    <v>6</v>
    <v>57</v>
    <v>72</v>
    <v>13030</v>
    <v>3</v>
    <v>Cordislândia is a municipality in the state of Minas Gerais in the Southeast region of Brazil.</v>
    <v>13031</v>
    <v>13032</v>
    <v>13033</v>
    <v>13034</v>
    <v>Cordislândia</v>
    <v>13035</v>
    <v>6951</v>
    <v>Cordislândia</v>
    <v>mdp/vdpid/6413043768173264897</v>
  </rv>
  <rv s="0">
    <v>536870912</v>
    <v>Corinto, Minas Gerais</v>
    <v>04726b8b-53f1-59d2-04bb-9aa5656c7202</v>
    <v>en-US</v>
    <v>Map</v>
  </rv>
  <rv s="1">
    <fb>2524.5030000000002</fb>
    <v>8</v>
  </rv>
  <rv s="2">
    <v>1439</v>
    <v>6</v>
    <v>3199</v>
    <v>7</v>
    <v>0</v>
    <v>Image of Corinto, Minas Gerais</v>
  </rv>
  <rv s="1">
    <fb>-18.380833333333001</fb>
    <v>9</v>
  </rv>
  <rv s="0">
    <v>805306368</v>
    <v>Evaldo Paulo dos Reis (Mayor)</v>
    <v>cf8f6bc3-984a-017a-2c97-a55754673414</v>
    <v>en-US</v>
    <v>Generic</v>
  </rv>
  <rv s="3">
    <v>390</v>
  </rv>
  <rv s="4">
    <v>https://www.bing.com/search?q=corinto+brazil&amp;form=skydnc</v>
    <v>Learn more on Bing</v>
  </rv>
  <rv s="1">
    <fb>-44.455833333332997</fb>
    <v>9</v>
  </rv>
  <rv s="1">
    <fb>23607</fb>
    <v>8</v>
  </rv>
  <rv s="5">
    <v>#VALUE!</v>
    <v>en-US</v>
    <v>04726b8b-53f1-59d2-04bb-9aa5656c7202</v>
    <v>536870912</v>
    <v>1</v>
    <v>3200</v>
    <v>2</v>
    <v>Corinto, Minas Gerais</v>
    <v>4</v>
    <v>5</v>
    <v>Map</v>
    <v>6</v>
    <v>64</v>
    <v>72</v>
    <v>13038</v>
    <v>3</v>
    <v>Corinto is a Brazilian municipality in the northeast of the state of Minas Gerais. Its population as of 2020 was 23,668 living in a total area of 2,524 km². The city belongs to the statistical mesoregion of Central Mineira and to the statistical ...</v>
    <v>13039</v>
    <v>13040</v>
    <v>13042</v>
    <v>13043</v>
    <v>13044</v>
    <v>Corinto, Minas Gerais</v>
    <v>13045</v>
    <v>6951</v>
    <v>Corinto, Minas Gerais</v>
    <v>mdp/vdpid/6507994293678899201</v>
  </rv>
  <rv s="0">
    <v>536870912</v>
    <v>Coroaci</v>
    <v>6a0f182e-194f-16df-9571-bdbf89d8246f</v>
    <v>en-US</v>
    <v>Map</v>
  </rv>
  <rv s="1">
    <fb>576.70000000000005</fb>
    <v>8</v>
  </rv>
  <rv s="2">
    <v>1440</v>
    <v>6</v>
    <v>3201</v>
    <v>7</v>
    <v>0</v>
    <v>Image of Coroaci</v>
  </rv>
  <rv s="1">
    <fb>-18.621944444444001</fb>
    <v>9</v>
  </rv>
  <rv s="4">
    <v>https://www.bing.com/search?q=coroaci+brazil&amp;form=skydnc</v>
    <v>Learn more on Bing</v>
  </rv>
  <rv s="1">
    <fb>-42.285833333333002</fb>
    <v>9</v>
  </rv>
  <rv s="1">
    <fb>10884</fb>
    <v>8</v>
  </rv>
  <rv s="9">
    <v>#VALUE!</v>
    <v>en-US</v>
    <v>6a0f182e-194f-16df-9571-bdbf89d8246f</v>
    <v>536870912</v>
    <v>1</v>
    <v>3202</v>
    <v>72</v>
    <v>Coroaci</v>
    <v>4</v>
    <v>5</v>
    <v>Map</v>
    <v>6</v>
    <v>7</v>
    <v>72</v>
    <v>13048</v>
    <v>3</v>
    <v>Coroaci is a Brazilian municipality located in the east of the state of Minas Gerais. Its population in 2010 was 10,270 people living in a total area of 576 km². The city belongs to the meso-region of Vale do Rio Doce and to the micro-region of ...</v>
    <v>13049</v>
    <v>13050</v>
    <v>13051</v>
    <v>13052</v>
    <v>Coroaci</v>
    <v>13053</v>
    <v>6951</v>
    <v>Coroaci</v>
    <v>mdp/vdpid/6508552169816326145</v>
  </rv>
  <rv s="0">
    <v>536870912</v>
    <v>Coromandel, Minas Gerais</v>
    <v>3dc50b34-8356-216b-1a3c-0dab53429a65</v>
    <v>en-US</v>
    <v>Map</v>
  </rv>
  <rv s="1">
    <fb>3296.2669999999998</fb>
    <v>8</v>
  </rv>
  <rv s="2">
    <v>1441</v>
    <v>6</v>
    <v>3203</v>
    <v>7</v>
    <v>0</v>
    <v>Image of Coromandel, Minas Gerais</v>
  </rv>
  <rv s="1">
    <fb>-18.472777777777999</fb>
    <v>9</v>
  </rv>
  <rv s="4">
    <v>https://www.bing.com/search?q=coromandel+brazil&amp;form=skydnc</v>
    <v>Learn more on Bing</v>
  </rv>
  <rv s="1">
    <fb>-47.2</fb>
    <v>9</v>
  </rv>
  <rv s="1">
    <fb>28894</fb>
    <v>8</v>
  </rv>
  <rv s="9">
    <v>#VALUE!</v>
    <v>en-US</v>
    <v>3dc50b34-8356-216b-1a3c-0dab53429a65</v>
    <v>536870912</v>
    <v>1</v>
    <v>3204</v>
    <v>72</v>
    <v>Coromandel, Minas Gerais</v>
    <v>4</v>
    <v>5</v>
    <v>Map</v>
    <v>6</v>
    <v>7</v>
    <v>72</v>
    <v>13056</v>
    <v>3</v>
    <v>Coromandel is a Brazilian municipality, located in the southeast region of the country, in the state of Minas Gerais. Its population is estimated at 28,894 people as of 2022. The municipality of Coromandel is located 495 km from the state ...</v>
    <v>13057</v>
    <v>13058</v>
    <v>13059</v>
    <v>13060</v>
    <v>Coromandel, Minas Gerais</v>
    <v>13061</v>
    <v>6951</v>
    <v>Coromandel, Minas Gerais</v>
    <v>mdp/vdpid/6411734083881140225</v>
  </rv>
  <rv s="0">
    <v>536870912</v>
    <v>Coronel Fabriciano</v>
    <v>2861ff86-417c-be47-79e4-1fce126c2d1c</v>
    <v>en-US</v>
    <v>Map</v>
  </rv>
  <rv s="1">
    <fb>221.25200000000001</fb>
    <v>8</v>
  </rv>
  <rv s="2">
    <v>1442</v>
    <v>6</v>
    <v>3205</v>
    <v>7</v>
    <v>0</v>
    <v>Image of Coronel Fabriciano</v>
  </rv>
  <rv s="0">
    <v>805306368</v>
    <v>Marcos Vinícius da Silva Bizarro (Mayor)</v>
    <v>a9ebc463-7ff9-4cce-1ea7-ffa5a16be22e</v>
    <v>en-US</v>
    <v>Generic</v>
  </rv>
  <rv s="3">
    <v>391</v>
  </rv>
  <rv s="4">
    <v>https://www.bing.com/search?q=coronel+fabriciano+brazil&amp;form=skydnc</v>
    <v>Learn more on Bing</v>
  </rv>
  <rv s="1">
    <fb>-42.628888888889001</fb>
    <v>9</v>
  </rv>
  <rv s="1">
    <fb>110290</fb>
    <v>8</v>
  </rv>
  <rv s="5">
    <v>#VALUE!</v>
    <v>en-US</v>
    <v>2861ff86-417c-be47-79e4-1fce126c2d1c</v>
    <v>536870912</v>
    <v>1</v>
    <v>3206</v>
    <v>2</v>
    <v>Coronel Fabriciano</v>
    <v>4</v>
    <v>5</v>
    <v>Map</v>
    <v>6</v>
    <v>57</v>
    <v>72</v>
    <v>13064</v>
    <v>3</v>
    <v>Coronel Fabriciano is a municipality in the state of Minas Gerais in the Southeast region of Brazil. It is located in the region of Vale do Rio Doce and is situated 200 km from the state capital. The municipal population was estimated in 2020 by ...</v>
    <v>13065</v>
    <v>6929</v>
    <v>13067</v>
    <v>13068</v>
    <v>13069</v>
    <v>Coronel Fabriciano</v>
    <v>13070</v>
    <v>7560</v>
    <v>Coronel Fabriciano</v>
    <v>mdp/vdpid/6508253990856163329</v>
  </rv>
  <rv s="0">
    <v>536870912</v>
    <v>Coronel Murta</v>
    <v>d43c7d55-5efd-57a8-62cf-72a91dd2ccaa</v>
    <v>en-US</v>
    <v>Map</v>
  </rv>
  <rv s="1">
    <fb>813.85299999999995</fb>
    <v>8</v>
  </rv>
  <rv s="2">
    <v>1443</v>
    <v>6</v>
    <v>3207</v>
    <v>7</v>
    <v>0</v>
    <v>Image of Coronel Murta</v>
  </rv>
  <rv s="4">
    <v>https://www.bing.com/search?q=coronel+murta+minas+gerais&amp;form=skydnc</v>
    <v>Learn more on Bing</v>
  </rv>
  <rv s="1">
    <fb>-42.181944444443999</fb>
    <v>9</v>
  </rv>
  <rv s="1">
    <fb>8200</fb>
    <v>8</v>
  </rv>
  <rv s="12">
    <v>#VALUE!</v>
    <v>en-US</v>
    <v>d43c7d55-5efd-57a8-62cf-72a91dd2ccaa</v>
    <v>536870912</v>
    <v>1</v>
    <v>3208</v>
    <v>120</v>
    <v>Coronel Murta</v>
    <v>4</v>
    <v>5</v>
    <v>Map</v>
    <v>6</v>
    <v>7</v>
    <v>72</v>
    <v>13073</v>
    <v>3</v>
    <v>Coronel Murta is a Brazilian municipality located in the northeast of the state of Minas Gerais. Its population as of 2020 was estimated to be 9,215 people living in a total area of 813 km². The city belongs to the mesoregion of Jequitinhonha ...</v>
    <v>13074</v>
    <v>7688</v>
    <v>13075</v>
    <v>13076</v>
    <v>Coronel Murta</v>
    <v>13077</v>
    <v>Coronel Murta</v>
    <v>mdp/vdpid/6505257139039109121</v>
  </rv>
  <rv s="0">
    <v>536870912</v>
    <v>Coronel Pacheco</v>
    <v>e06974c6-220d-177c-cb8d-ce91c6347707</v>
    <v>en-US</v>
    <v>Map</v>
  </rv>
  <rv s="1">
    <fb>130.28700000000001</fb>
    <v>8</v>
  </rv>
  <rv s="2">
    <v>1444</v>
    <v>6</v>
    <v>3209</v>
    <v>7</v>
    <v>0</v>
    <v>Image of Coronel Pacheco</v>
  </rv>
  <rv s="1">
    <fb>-21.587777777778001</fb>
    <v>9</v>
  </rv>
  <rv s="4">
    <v>https://www.bing.com/search?q=coronel+pacheco+minas+gerais&amp;form=skydnc</v>
    <v>Learn more on Bing</v>
  </rv>
  <rv s="1">
    <fb>-43.265833333332999</fb>
    <v>9</v>
  </rv>
  <rv s="1">
    <fb>2762</fb>
    <v>8</v>
  </rv>
  <rv s="12">
    <v>#VALUE!</v>
    <v>en-US</v>
    <v>e06974c6-220d-177c-cb8d-ce91c6347707</v>
    <v>536870912</v>
    <v>1</v>
    <v>3210</v>
    <v>120</v>
    <v>Coronel Pacheco</v>
    <v>4</v>
    <v>5</v>
    <v>Map</v>
    <v>6</v>
    <v>7</v>
    <v>72</v>
    <v>13080</v>
    <v>3</v>
    <v>Coronel Pacheco is a municipality in the state of Minas Gerais in the Southeast region of Brazil.The maximum temperature of 43.1 °C was recorded on November 18, 2023 in Coronel Pacheco.</v>
    <v>13081</v>
    <v>13082</v>
    <v>13083</v>
    <v>13084</v>
    <v>Coronel Pacheco</v>
    <v>13085</v>
    <v>Coronel Pacheco</v>
    <v>mdp/vdpid/6509280392896315393</v>
  </rv>
  <rv s="0">
    <v>536870912</v>
    <v>Coronel Xavier Chaves</v>
    <v>32c199e4-85c1-281e-f8c9-94877b52abaf</v>
    <v>en-US</v>
    <v>Map</v>
  </rv>
  <rv s="1">
    <fb>141.137</fb>
    <v>8</v>
  </rv>
  <rv s="2">
    <v>1445</v>
    <v>6</v>
    <v>3211</v>
    <v>7</v>
    <v>0</v>
    <v>Image of Coronel Xavier Chaves</v>
  </rv>
  <rv s="1">
    <fb>-21.023888888889001</fb>
    <v>9</v>
  </rv>
  <rv s="0">
    <v>805306368</v>
    <v>Fúvio Olímpio de Oliveira Pinto (Mayor)</v>
    <v>0c0774fc-8ddd-b3ba-97ca-a94e95daa20d</v>
    <v>en-US</v>
    <v>Generic</v>
  </rv>
  <rv s="3">
    <v>392</v>
  </rv>
  <rv s="4">
    <v>https://www.bing.com/search?q=coronel+xavier+chaves+brazil&amp;form=skydnc</v>
    <v>Learn more on Bing</v>
  </rv>
  <rv s="8">
    <v>#VALUE!</v>
    <v>en-US</v>
    <v>32c199e4-85c1-281e-f8c9-94877b52abaf</v>
    <v>536870912</v>
    <v>1</v>
    <v>3212</v>
    <v>67</v>
    <v>Coronel Xavier Chaves</v>
    <v>4</v>
    <v>5</v>
    <v>Map</v>
    <v>6</v>
    <v>7</v>
    <v>72</v>
    <v>13088</v>
    <v>3</v>
    <v>Coronel Xavier Chaves is a Brazilian municipality located in the state of Minas Gerais. The city belongs to the mesoregion of Campo das Vertentes and to the microregion of São João del-Rei. In 2021, the estimated population was 3,488.</v>
    <v>13089</v>
    <v>13090</v>
    <v>13092</v>
    <v>13093</v>
    <v>10368</v>
    <v>Coronel Xavier Chaves</v>
    <v>7752</v>
    <v>Coronel Xavier Chaves</v>
    <v>mdp/vdpid/6508956194537734145</v>
  </rv>
  <rv s="0">
    <v>536870912</v>
    <v>Córrego Danta</v>
    <v>40b89708-7974-f57e-ef10-93bcda3a0bb8</v>
    <v>en-US</v>
    <v>Map</v>
  </rv>
  <rv s="1">
    <fb>644.91999999999996</fb>
    <v>8</v>
  </rv>
  <rv s="2">
    <v>1446</v>
    <v>6</v>
    <v>3213</v>
    <v>7</v>
    <v>0</v>
    <v>Image of Córrego Danta</v>
  </rv>
  <rv s="1">
    <fb>-19.823888888889002</fb>
    <v>9</v>
  </rv>
  <rv s="4">
    <v>https://www.bing.com/search?q=c%c3%b3rrego+danta+brazil&amp;form=skydnc</v>
    <v>Learn more on Bing</v>
  </rv>
  <rv s="1">
    <fb>-45.903888888889</fb>
    <v>9</v>
  </rv>
  <rv s="1">
    <fb>3168</fb>
    <v>8</v>
  </rv>
  <rv s="9">
    <v>#VALUE!</v>
    <v>en-US</v>
    <v>40b89708-7974-f57e-ef10-93bcda3a0bb8</v>
    <v>536870912</v>
    <v>1</v>
    <v>3214</v>
    <v>72</v>
    <v>Córrego Danta</v>
    <v>4</v>
    <v>5</v>
    <v>Map</v>
    <v>6</v>
    <v>64</v>
    <v>72</v>
    <v>13096</v>
    <v>3</v>
    <v>Córrego Danta is a town located in the state of Minas Gerais, Brazil. Córrego Danta was once the district of another city, Luz, until it became autonomous on January 1, 1949. It is situated in the center-west region of Minas Gerais, in the ...</v>
    <v>13097</v>
    <v>13098</v>
    <v>13099</v>
    <v>13100</v>
    <v>Córrego Danta</v>
    <v>13101</v>
    <v>6951</v>
    <v>Córrego Danta</v>
    <v>mdp/vdpid/6412719528593063937</v>
  </rv>
  <rv s="0">
    <v>536870912</v>
    <v>Córrego do Bom Jesus</v>
    <v>f1719ada-7550-4800-9c97-328a7c18fa5f</v>
    <v>en-US</v>
    <v>Map</v>
  </rv>
  <rv s="1">
    <fb>123.26300000000001</fb>
    <v>8</v>
  </rv>
  <rv s="2">
    <v>1447</v>
    <v>6</v>
    <v>3215</v>
    <v>7</v>
    <v>0</v>
    <v>Image of Córrego do Bom Jesus</v>
  </rv>
  <rv s="1">
    <fb>-22.63</fb>
    <v>9</v>
  </rv>
  <rv s="4">
    <v>https://www.bing.com/search?q=c%c3%b3rrego+do+bom+jesus+minas+gerais&amp;form=skydnc</v>
    <v>Learn more on Bing</v>
  </rv>
  <rv s="1">
    <fb>3694</fb>
    <v>8</v>
  </rv>
  <rv s="9">
    <v>#VALUE!</v>
    <v>en-US</v>
    <v>f1719ada-7550-4800-9c97-328a7c18fa5f</v>
    <v>536870912</v>
    <v>1</v>
    <v>3216</v>
    <v>72</v>
    <v>Córrego do Bom Jesus</v>
    <v>4</v>
    <v>5</v>
    <v>Map</v>
    <v>6</v>
    <v>57</v>
    <v>72</v>
    <v>13104</v>
    <v>3</v>
    <v>Córrego do Bom Jesus is a municipality in the state of Minas Gerais in the Southeast region of Brazil.</v>
    <v>13105</v>
    <v>13106</v>
    <v>13107</v>
    <v>10043</v>
    <v>Córrego do Bom Jesus</v>
    <v>13108</v>
    <v>6951</v>
    <v>Córrego do Bom Jesus</v>
    <v>mdp/vdpid/6461127832457183233</v>
  </rv>
  <rv s="0">
    <v>536870912</v>
    <v>Córrego Fundo</v>
    <v>9f499ff2-7b19-bf3c-5a51-1b33b054709d</v>
    <v>en-US</v>
    <v>Map</v>
  </rv>
  <rv s="1">
    <fb>105.387</fb>
    <v>8</v>
  </rv>
  <rv s="2">
    <v>1448</v>
    <v>6</v>
    <v>3217</v>
    <v>7</v>
    <v>0</v>
    <v>Image of Córrego Fundo</v>
  </rv>
  <rv s="1">
    <fb>-20.448888888889002</fb>
    <v>9</v>
  </rv>
  <rv s="0">
    <v>805306368</v>
    <v>Erica Maria Leão Costa (Mayor)</v>
    <v>1c0ddb7c-891b-2311-26aa-d9f15cafc3b2</v>
    <v>en-US</v>
    <v>Generic</v>
  </rv>
  <rv s="3">
    <v>393</v>
  </rv>
  <rv s="4">
    <v>https://www.bing.com/search?q=c%c3%b3rrego+fundo+brazil&amp;form=skydnc</v>
    <v>Learn more on Bing</v>
  </rv>
  <rv s="1">
    <fb>-45.555</fb>
    <v>9</v>
  </rv>
  <rv s="1">
    <fb>6133</fb>
    <v>8</v>
  </rv>
  <rv s="8">
    <v>#VALUE!</v>
    <v>en-US</v>
    <v>9f499ff2-7b19-bf3c-5a51-1b33b054709d</v>
    <v>536870912</v>
    <v>1</v>
    <v>3218</v>
    <v>67</v>
    <v>Córrego Fundo</v>
    <v>4</v>
    <v>5</v>
    <v>Map</v>
    <v>6</v>
    <v>7</v>
    <v>72</v>
    <v>13111</v>
    <v>3</v>
    <v>Córrego Fundo is a Brazilian municipality located in the center of the state of Minas Gerais. Its population as of 2020 was 6,382 people living in a total area of 105 km². The city belongs to the meso-region of Oeste de Minas and to the ...</v>
    <v>13112</v>
    <v>13113</v>
    <v>13115</v>
    <v>13116</v>
    <v>13117</v>
    <v>Córrego Fundo</v>
    <v>13118</v>
    <v>Córrego Fundo</v>
    <v>mdp/vdpid/6412811438628274177</v>
  </rv>
  <rv s="0">
    <v>536870912</v>
    <v>Córrego Novo</v>
    <v>443b734c-182f-3b8a-3d44-3646c9fd1b1d</v>
    <v>en-US</v>
    <v>Map</v>
  </rv>
  <rv s="1">
    <fb>205.38499999999999</fb>
    <v>8</v>
  </rv>
  <rv s="2">
    <v>1449</v>
    <v>6</v>
    <v>3219</v>
    <v>7</v>
    <v>0</v>
    <v>Image of Córrego Novo</v>
  </rv>
  <rv s="4">
    <v>https://www.bing.com/search?q=c%c3%b3rrego+novo+minas+gerais&amp;form=skydnc</v>
    <v>Learn more on Bing</v>
  </rv>
  <rv s="1">
    <fb>-42.395833333333002</fb>
    <v>9</v>
  </rv>
  <rv s="1">
    <fb>2875</fb>
    <v>8</v>
  </rv>
  <rv s="12">
    <v>#VALUE!</v>
    <v>en-US</v>
    <v>443b734c-182f-3b8a-3d44-3646c9fd1b1d</v>
    <v>536870912</v>
    <v>1</v>
    <v>3220</v>
    <v>120</v>
    <v>Córrego Novo</v>
    <v>4</v>
    <v>5</v>
    <v>Map</v>
    <v>6</v>
    <v>7</v>
    <v>72</v>
    <v>13121</v>
    <v>3</v>
    <v>Córrego Novo is a municipality in the state of Minas Gerais in the Southeast region of Brazil.</v>
    <v>13122</v>
    <v>7104</v>
    <v>13123</v>
    <v>13124</v>
    <v>Córrego Novo</v>
    <v>13125</v>
    <v>Córrego Novo</v>
    <v>mdp/vdpid/6509014276739432449</v>
  </rv>
  <rv s="0">
    <v>536870912</v>
    <v>Couto de Magalhães de Minas</v>
    <v>fc57c11d-1d02-10c6-8269-e895d241cf0c</v>
    <v>en-US</v>
    <v>Map</v>
  </rv>
  <rv s="1">
    <fb>485.654</fb>
    <v>8</v>
  </rv>
  <rv s="2">
    <v>1450</v>
    <v>6</v>
    <v>3221</v>
    <v>7</v>
    <v>0</v>
    <v>Image of Couto de Magalhães de Minas</v>
  </rv>
  <rv s="1">
    <fb>-18.070833333332999</fb>
    <v>9</v>
  </rv>
  <rv s="0">
    <v>805306368</v>
    <v>José Eduardo De Paula Rabelo (Mayor)</v>
    <v>e54e34f7-8d1e-5899-2ce1-d36f2ab15a9e</v>
    <v>en-US</v>
    <v>Generic</v>
  </rv>
  <rv s="3">
    <v>394</v>
  </rv>
  <rv s="4">
    <v>https://www.bing.com/search?q=couto+de+magalh%c3%a3es+de+minas+minas+gerais&amp;form=skydnc</v>
    <v>Learn more on Bing</v>
  </rv>
  <rv s="1">
    <fb>4436</fb>
    <v>8</v>
  </rv>
  <rv s="8">
    <v>#VALUE!</v>
    <v>en-US</v>
    <v>fc57c11d-1d02-10c6-8269-e895d241cf0c</v>
    <v>536870912</v>
    <v>1</v>
    <v>3222</v>
    <v>67</v>
    <v>Couto de Magalhães de Minas</v>
    <v>4</v>
    <v>5</v>
    <v>Map</v>
    <v>6</v>
    <v>64</v>
    <v>72</v>
    <v>13128</v>
    <v>3</v>
    <v>Couto de Magalhães de Minas is a Brazilian municipality located in the north-center of the state of Minas Gerais. Its population as of 2020 was 4,423 living in a total area of 484 km². The city belongs to the statistical mesoregion of ...</v>
    <v>13129</v>
    <v>13130</v>
    <v>13132</v>
    <v>13133</v>
    <v>9678</v>
    <v>Couto de Magalhães de Minas</v>
    <v>13134</v>
    <v>Couto de Magalhães de Minas</v>
    <v>mdp/vdpid/6507932242306662401</v>
  </rv>
  <rv s="0">
    <v>536870912</v>
    <v>Crisólita</v>
    <v>011bfe5f-ab46-12d1-42f7-4767429851e3</v>
    <v>en-US</v>
    <v>Map</v>
  </rv>
  <rv s="1">
    <fb>969.80399999999997</fb>
    <v>8</v>
  </rv>
  <rv s="2">
    <v>1451</v>
    <v>6</v>
    <v>3223</v>
    <v>7</v>
    <v>0</v>
    <v>Image of Crisólita</v>
  </rv>
  <rv s="1">
    <fb>-17.236944444443999</fb>
    <v>9</v>
  </rv>
  <rv s="4">
    <v>https://www.bing.com/search?q=cris%c3%b3lita+brazil&amp;form=skydnc</v>
    <v>Learn more on Bing</v>
  </rv>
  <rv s="1">
    <fb>-40.911944444444003</fb>
    <v>9</v>
  </rv>
  <rv s="1">
    <fb>5265</fb>
    <v>8</v>
  </rv>
  <rv s="9">
    <v>#VALUE!</v>
    <v>en-US</v>
    <v>011bfe5f-ab46-12d1-42f7-4767429851e3</v>
    <v>536870912</v>
    <v>1</v>
    <v>3224</v>
    <v>72</v>
    <v>Crisólita</v>
    <v>4</v>
    <v>5</v>
    <v>Map</v>
    <v>6</v>
    <v>7</v>
    <v>72</v>
    <v>13137</v>
    <v>3</v>
    <v>Crisólita is a municipality in the northeast of the Brazilian state of Minas Gerais. As of 2020 the population was 6,760 in a total area of 970 km². The elevation is 282 meters. It is part of the IBGE statistical microregion of Nanuque. The ...</v>
    <v>13138</v>
    <v>13139</v>
    <v>13140</v>
    <v>13141</v>
    <v>Crisólita</v>
    <v>13142</v>
    <v>6951</v>
    <v>Crisólita</v>
    <v>mdp/vdpid/6508410709196406785</v>
  </rv>
  <rv s="0">
    <v>536870912</v>
    <v>Cristais</v>
    <v>94f13d82-cf38-ef46-c1c8-f5f8f5b98dd3</v>
    <v>en-US</v>
    <v>Map</v>
  </rv>
  <rv s="1">
    <fb>627.70399999999995</fb>
    <v>8</v>
  </rv>
  <rv s="2">
    <v>1452</v>
    <v>6</v>
    <v>3225</v>
    <v>7</v>
    <v>0</v>
    <v>Image of Cristais</v>
  </rv>
  <rv s="4">
    <v>https://www.bing.com/search?q=cristais+brazil&amp;form=skydnc</v>
    <v>Learn more on Bing</v>
  </rv>
  <rv s="1">
    <fb>-45.518888888889002</fb>
    <v>9</v>
  </rv>
  <rv s="12">
    <v>#VALUE!</v>
    <v>en-US</v>
    <v>94f13d82-cf38-ef46-c1c8-f5f8f5b98dd3</v>
    <v>536870912</v>
    <v>1</v>
    <v>3226</v>
    <v>120</v>
    <v>Cristais</v>
    <v>4</v>
    <v>5</v>
    <v>Map</v>
    <v>6</v>
    <v>7</v>
    <v>72</v>
    <v>13145</v>
    <v>3</v>
    <v>Cristais is a municipality in the state of Minas Gerais in the Southeast region of Brazil.</v>
    <v>13146</v>
    <v>12479</v>
    <v>13147</v>
    <v>13148</v>
    <v>Cristais</v>
    <v>7368</v>
    <v>Cristais</v>
    <v>mdp/vdpid/6412830817873035265</v>
  </rv>
  <rv s="0">
    <v>536870912</v>
    <v>Cristália</v>
    <v>e9d1d0e3-f78f-05b7-5ad8-3ec6ebf402dd</v>
    <v>en-US</v>
    <v>Map</v>
  </rv>
  <rv s="1">
    <fb>840.673</fb>
    <v>8</v>
  </rv>
  <rv s="2">
    <v>1453</v>
    <v>6</v>
    <v>3227</v>
    <v>7</v>
    <v>0</v>
    <v>Image of Cristália</v>
  </rv>
  <rv s="1">
    <fb>-16.8</fb>
    <v>9</v>
  </rv>
  <rv s="4">
    <v>https://www.bing.com/search?q=crist%c3%a1lia+brazil&amp;form=skydnc</v>
    <v>Learn more on Bing</v>
  </rv>
  <rv s="1">
    <fb>5121</fb>
    <v>8</v>
  </rv>
  <rv s="12">
    <v>#VALUE!</v>
    <v>en-US</v>
    <v>e9d1d0e3-f78f-05b7-5ad8-3ec6ebf402dd</v>
    <v>536870912</v>
    <v>1</v>
    <v>3228</v>
    <v>120</v>
    <v>Cristália</v>
    <v>4</v>
    <v>5</v>
    <v>Map</v>
    <v>6</v>
    <v>7</v>
    <v>72</v>
    <v>13151</v>
    <v>3</v>
    <v>Cristália is a Brazilian municipality located in the north of the state of Minas Gerais. In 2020 the population was 5,982 in a total area of 841 km². The elevation is 728 meters. It became a municipality in 1962.</v>
    <v>13152</v>
    <v>13153</v>
    <v>13154</v>
    <v>11709</v>
    <v>Cristália</v>
    <v>13155</v>
    <v>Cristália</v>
    <v>mdp/vdpid/6504876396815319041</v>
  </rv>
  <rv s="0">
    <v>536870912</v>
    <v>Cristiano Otoni</v>
    <v>5aa7f35e-322b-5820-28a5-57eda464dbad</v>
    <v>en-US</v>
    <v>Map</v>
  </rv>
  <rv s="1">
    <fb>132.869</fb>
    <v>8</v>
  </rv>
  <rv s="2">
    <v>1454</v>
    <v>6</v>
    <v>3229</v>
    <v>7</v>
    <v>0</v>
    <v>Image of Cristiano Otoni</v>
  </rv>
  <rv s="1">
    <fb>-20.831944444444002</fb>
    <v>9</v>
  </rv>
  <rv s="4">
    <v>https://www.bing.com/search?q=cristiano+otoni+brazil&amp;form=skydnc</v>
    <v>Learn more on Bing</v>
  </rv>
  <rv s="1">
    <fb>5161</fb>
    <v>8</v>
  </rv>
  <rv s="9">
    <v>#VALUE!</v>
    <v>en-US</v>
    <v>5aa7f35e-322b-5820-28a5-57eda464dbad</v>
    <v>536870912</v>
    <v>1</v>
    <v>3230</v>
    <v>72</v>
    <v>Cristiano Otoni</v>
    <v>4</v>
    <v>5</v>
    <v>Map</v>
    <v>6</v>
    <v>64</v>
    <v>72</v>
    <v>13158</v>
    <v>3</v>
    <v>Cristiano Otoni is a Brazilian municipality located in the state of Minas Gerais. The city belongs to the mesoregion Metropolitana de Belo Horizonte and the microregion of Conselheiro Lafaiete. As of 2020, the estimated population was 5,156.</v>
    <v>13159</v>
    <v>13160</v>
    <v>13161</v>
    <v>12489</v>
    <v>Cristiano Otoni</v>
    <v>13162</v>
    <v>6951</v>
    <v>Cristiano Otoni</v>
    <v>mdp/vdpid/6508962666030039041</v>
  </rv>
  <rv s="0">
    <v>536870912</v>
    <v>Cristina, Minas Gerais</v>
    <v>7067da13-de4d-eadd-368c-157323244643</v>
    <v>en-US</v>
    <v>Map</v>
  </rv>
  <rv s="1">
    <fb>311.33</fb>
    <v>8</v>
  </rv>
  <rv s="2">
    <v>1455</v>
    <v>6</v>
    <v>3231</v>
    <v>7</v>
    <v>0</v>
    <v>Image of Cristina, Minas Gerais</v>
  </rv>
  <rv s="1">
    <fb>-22.211944444444001</fb>
    <v>9</v>
  </rv>
  <rv s="4">
    <v>https://www.bing.com/search?q=cristina%2c+minas+gerais&amp;form=skydnc</v>
    <v>Learn more on Bing</v>
  </rv>
  <rv s="1">
    <fb>-45.263888888888999</fb>
    <v>9</v>
  </rv>
  <rv s="1">
    <fb>10226</fb>
    <v>8</v>
  </rv>
  <rv s="9">
    <v>#VALUE!</v>
    <v>en-US</v>
    <v>7067da13-de4d-eadd-368c-157323244643</v>
    <v>536870912</v>
    <v>1</v>
    <v>3232</v>
    <v>72</v>
    <v>Cristina, Minas Gerais</v>
    <v>4</v>
    <v>5</v>
    <v>Map</v>
    <v>6</v>
    <v>57</v>
    <v>72</v>
    <v>13165</v>
    <v>3</v>
    <v>Cristina, Minas Gerais is a municipality in the state of Minas Gerais in the Southeast region of Brazil.</v>
    <v>13166</v>
    <v>13167</v>
    <v>13168</v>
    <v>13169</v>
    <v>Cristina, Minas Gerais</v>
    <v>13170</v>
    <v>6951</v>
    <v>Cristina, Minas Gerais</v>
    <v>mdp/vdpid/6413119564749471745</v>
  </rv>
  <rv s="0">
    <v>536870912</v>
    <v>Crucilândia</v>
    <v>226da05a-45de-a2c5-7b20-12925f930311</v>
    <v>en-US</v>
    <v>Map</v>
  </rv>
  <rv s="1">
    <fb>166.45099999999999</fb>
    <v>8</v>
  </rv>
  <rv s="2">
    <v>1456</v>
    <v>6</v>
    <v>3233</v>
    <v>7</v>
    <v>0</v>
    <v>Image of Crucilândia</v>
  </rv>
  <rv s="1">
    <fb>-20.383888888889</fb>
    <v>9</v>
  </rv>
  <rv s="4">
    <v>https://www.bing.com/search?q=crucil%c3%a2ndia+minas+gerais&amp;form=skydnc</v>
    <v>Learn more on Bing</v>
  </rv>
  <rv s="1">
    <fb>-44.336944444444001</fb>
    <v>9</v>
  </rv>
  <rv s="1">
    <fb>5054</fb>
    <v>8</v>
  </rv>
  <rv s="9">
    <v>#VALUE!</v>
    <v>en-US</v>
    <v>226da05a-45de-a2c5-7b20-12925f930311</v>
    <v>536870912</v>
    <v>1</v>
    <v>3234</v>
    <v>72</v>
    <v>Crucilândia</v>
    <v>4</v>
    <v>5</v>
    <v>Map</v>
    <v>6</v>
    <v>57</v>
    <v>72</v>
    <v>13173</v>
    <v>3</v>
    <v>Crucilândia is a municipality in the state of Minas Gerais in the Southeast region of Brazil.</v>
    <v>13174</v>
    <v>13175</v>
    <v>13176</v>
    <v>13177</v>
    <v>Crucilândia</v>
    <v>13178</v>
    <v>6951</v>
    <v>Crucilândia</v>
    <v>mdp/vdpid/6508933000506376193</v>
  </rv>
  <rv s="0">
    <v>536870912</v>
    <v>Cruzeiro da Fortaleza</v>
    <v>13992130-eb1e-7525-1b2d-29498659f98a</v>
    <v>en-US</v>
    <v>Map</v>
  </rv>
  <rv s="1">
    <fb>185.505</fb>
    <v>8</v>
  </rv>
  <rv s="2">
    <v>1457</v>
    <v>6</v>
    <v>3235</v>
    <v>7</v>
    <v>0</v>
    <v>Image of Cruzeiro da Fortaleza</v>
  </rv>
  <rv s="1">
    <fb>-18.945833333332999</fb>
    <v>9</v>
  </rv>
  <rv s="4">
    <v>https://www.bing.com/search?q=cruzeiro+da+fortaleza+brazil&amp;form=skydnc</v>
    <v>Learn more on Bing</v>
  </rv>
  <rv s="1">
    <fb>-46.673888888889003</fb>
    <v>9</v>
  </rv>
  <rv s="1">
    <fb>3521</fb>
    <v>8</v>
  </rv>
  <rv s="12">
    <v>#VALUE!</v>
    <v>en-US</v>
    <v>13992130-eb1e-7525-1b2d-29498659f98a</v>
    <v>536870912</v>
    <v>1</v>
    <v>3236</v>
    <v>120</v>
    <v>Cruzeiro da Fortaleza</v>
    <v>4</v>
    <v>5</v>
    <v>Map</v>
    <v>6</v>
    <v>7</v>
    <v>72</v>
    <v>13181</v>
    <v>3</v>
    <v>Cruzeiro da Fortaleza is a Brazilian municipality located in the northwest of the state of Minas Gerais. Its population as of 2020 was 3,639 people living in a total area of 185 km². The city belongs to the mesoregion of Triângulo Mineiro e Alto ...</v>
    <v>13182</v>
    <v>13183</v>
    <v>13184</v>
    <v>13185</v>
    <v>Cruzeiro da Fortaleza</v>
    <v>13186</v>
    <v>Cruzeiro da Fortaleza</v>
    <v>mdp/vdpid/6411786035906215937</v>
  </rv>
  <rv s="0">
    <v>536870912</v>
    <v>Cruzília</v>
    <v>b09f39d0-c98b-0806-401b-1eeabbec6fc5</v>
    <v>en-US</v>
    <v>Map</v>
  </rv>
  <rv s="1">
    <fb>522.41899999999998</fb>
    <v>8</v>
  </rv>
  <rv s="2">
    <v>1458</v>
    <v>6</v>
    <v>3237</v>
    <v>7</v>
    <v>0</v>
    <v>Image of Cruzília</v>
  </rv>
  <rv s="4">
    <v>https://www.bing.com/search?q=cruz%c3%adlia+minas+gerais&amp;form=skydnc</v>
    <v>Learn more on Bing</v>
  </rv>
  <rv s="1">
    <fb>-44.807777777778</fb>
    <v>9</v>
  </rv>
  <rv s="1">
    <fb>15474</fb>
    <v>8</v>
  </rv>
  <rv s="9">
    <v>#VALUE!</v>
    <v>en-US</v>
    <v>b09f39d0-c98b-0806-401b-1eeabbec6fc5</v>
    <v>536870912</v>
    <v>1</v>
    <v>3238</v>
    <v>72</v>
    <v>Cruzília</v>
    <v>4</v>
    <v>5</v>
    <v>Map</v>
    <v>6</v>
    <v>57</v>
    <v>72</v>
    <v>13189</v>
    <v>3</v>
    <v>Cruzília, Minas Gerais is a municipality in the state of Minas Gerais in the Southeast region of Brazil.</v>
    <v>13190</v>
    <v>12272</v>
    <v>13191</v>
    <v>13192</v>
    <v>Cruzília</v>
    <v>13193</v>
    <v>6951</v>
    <v>Cruzília</v>
    <v>mdp/vdpid/6509181502415175681</v>
  </rv>
  <rv s="0">
    <v>536870912</v>
    <v>Cuparaque</v>
    <v>c8ae8dcd-35d9-8680-3733-d579f58349ea</v>
    <v>en-US</v>
    <v>Map</v>
  </rv>
  <rv s="1">
    <fb>226.75</fb>
    <v>8</v>
  </rv>
  <rv s="2">
    <v>1459</v>
    <v>6</v>
    <v>3239</v>
    <v>7</v>
    <v>0</v>
    <v>Image of Cuparaque</v>
  </rv>
  <rv s="1">
    <fb>-18.968888888889001</fb>
    <v>9</v>
  </rv>
  <rv s="4">
    <v>https://www.bing.com/search?q=cuparaque+minas+gerais&amp;form=skydnc</v>
    <v>Learn more on Bing</v>
  </rv>
  <rv s="1">
    <fb>-41.098888888889</fb>
    <v>9</v>
  </rv>
  <rv s="1">
    <fb>3983</fb>
    <v>8</v>
  </rv>
  <rv s="12">
    <v>#VALUE!</v>
    <v>en-US</v>
    <v>c8ae8dcd-35d9-8680-3733-d579f58349ea</v>
    <v>536870912</v>
    <v>1</v>
    <v>3240</v>
    <v>120</v>
    <v>Cuparaque</v>
    <v>4</v>
    <v>5</v>
    <v>Map</v>
    <v>6</v>
    <v>7</v>
    <v>72</v>
    <v>13196</v>
    <v>3</v>
    <v>Cuparaque is a municipality in the state of Minas Gerais in the Southeast region of Brazil.</v>
    <v>13197</v>
    <v>13198</v>
    <v>13199</v>
    <v>13200</v>
    <v>Cuparaque</v>
    <v>13201</v>
    <v>Cuparaque</v>
    <v>mdp/vdpid/6508660769557577729</v>
  </rv>
  <rv s="0">
    <v>536870912</v>
    <v>Curral de Dentro</v>
    <v>31c1559a-6214-4f94-5335-d422d3329526</v>
    <v>en-US</v>
    <v>Map</v>
  </rv>
  <rv s="1">
    <fb>568.26300000000003</fb>
    <v>8</v>
  </rv>
  <rv s="2">
    <v>1460</v>
    <v>6</v>
    <v>3241</v>
    <v>7</v>
    <v>0</v>
    <v>Image of Curral de Dentro</v>
  </rv>
  <rv s="1">
    <fb>-15.937777777778001</fb>
    <v>9</v>
  </rv>
  <rv s="4">
    <v>https://www.bing.com/search?q=curral+de+dentro+brazil&amp;form=skydnc</v>
    <v>Learn more on Bing</v>
  </rv>
  <rv s="1">
    <fb>-41.843888888888998</fb>
    <v>9</v>
  </rv>
  <rv s="1">
    <fb>7799</fb>
    <v>8</v>
  </rv>
  <rv s="9">
    <v>#VALUE!</v>
    <v>en-US</v>
    <v>31c1559a-6214-4f94-5335-d422d3329526</v>
    <v>536870912</v>
    <v>1</v>
    <v>3242</v>
    <v>72</v>
    <v>Curral de Dentro</v>
    <v>4</v>
    <v>5</v>
    <v>Map</v>
    <v>6</v>
    <v>57</v>
    <v>72</v>
    <v>13204</v>
    <v>414</v>
    <v>Curral de Dentro is a municipality in the northeast of the Brazilian state of Minas Gerais. As of 2020 the population was 7,799 in a total area of 571 km². The elevation is 890 meters. It became a municipality in 1997.</v>
    <v>13205</v>
    <v>13206</v>
    <v>13207</v>
    <v>13208</v>
    <v>Curral de Dentro</v>
    <v>13209</v>
    <v>6951</v>
    <v>Curral de Dentro</v>
    <v>mdp/vdpid/6505189897299558401</v>
  </rv>
  <rv s="0">
    <v>536870912</v>
    <v>Curvelo</v>
    <v>30bc17e8-d4bb-8ff4-2c1c-97339b3f85c7</v>
    <v>en-US</v>
    <v>Map</v>
  </rv>
  <rv s="1">
    <fb>3295.8939999999998</fb>
    <v>8</v>
  </rv>
  <rv s="2">
    <v>1461</v>
    <v>6</v>
    <v>3243</v>
    <v>7</v>
    <v>0</v>
    <v>Image of Curvelo</v>
  </rv>
  <rv s="1">
    <fb>-18.755833333333001</fb>
    <v>9</v>
  </rv>
  <rv s="4">
    <v>https://www.bing.com/search?q=curvelo+brazil&amp;form=skydnc</v>
    <v>Learn more on Bing</v>
  </rv>
  <rv s="1">
    <fb>-44.430833333332998</fb>
    <v>9</v>
  </rv>
  <rv s="1">
    <fb>80352</fb>
    <v>8</v>
  </rv>
  <rv s="12">
    <v>#VALUE!</v>
    <v>en-US</v>
    <v>30bc17e8-d4bb-8ff4-2c1c-97339b3f85c7</v>
    <v>536870912</v>
    <v>1</v>
    <v>3244</v>
    <v>120</v>
    <v>Curvelo</v>
    <v>4</v>
    <v>5</v>
    <v>Map</v>
    <v>6</v>
    <v>7</v>
    <v>72</v>
    <v>13212</v>
    <v>3</v>
    <v>Curvelo is a municipality in the state of Minas Gerais, Brazil. It is located in the geodesic centre of Minas Gerais, 170 km north of the capital, Belo Horizonte, and connected to the capital by highways MG 135 and BR 040. Its estimated ...</v>
    <v>13213</v>
    <v>13214</v>
    <v>13215</v>
    <v>13216</v>
    <v>Curvelo</v>
    <v>13217</v>
    <v>Curvelo</v>
    <v>mdp/vdpid/6508043577086443521</v>
  </rv>
  <rv s="0">
    <v>536870912</v>
    <v>Datas</v>
    <v>d988ef0b-c2cd-798e-4081-07eb38706ea9</v>
    <v>en-US</v>
    <v>Map</v>
  </rv>
  <rv s="1">
    <fb>309.01299999999998</fb>
    <v>8</v>
  </rv>
  <rv s="2">
    <v>1462</v>
    <v>6</v>
    <v>3245</v>
    <v>7</v>
    <v>0</v>
    <v>Image of Datas</v>
  </rv>
  <rv s="1">
    <fb>-18.445833333332999</fb>
    <v>9</v>
  </rv>
  <rv s="0">
    <v>805306368</v>
    <v>Narlisson de Jesus Martins (Mayor)</v>
    <v>d8b79859-d121-8558-916b-b1d20877fc1e</v>
    <v>en-US</v>
    <v>Generic</v>
  </rv>
  <rv s="3">
    <v>395</v>
  </rv>
  <rv s="4">
    <v>https://www.bing.com/search?q=datas+brazil&amp;form=skydnc</v>
    <v>Learn more on Bing</v>
  </rv>
  <rv s="1">
    <fb>-43.655833333333</fb>
    <v>9</v>
  </rv>
  <rv s="8">
    <v>#VALUE!</v>
    <v>en-US</v>
    <v>d988ef0b-c2cd-798e-4081-07eb38706ea9</v>
    <v>536870912</v>
    <v>1</v>
    <v>3246</v>
    <v>67</v>
    <v>Datas</v>
    <v>4</v>
    <v>5</v>
    <v>Map</v>
    <v>6</v>
    <v>7</v>
    <v>72</v>
    <v>13220</v>
    <v>3</v>
    <v>Datas is a Brazilian municipality in the north-center of the state of Minas Gerais. Its population as of 2020 was 5,421 living in a total area of 309 km². The city belongs to the statistical mesoregion of Jequitinhonha and to the statistical ...</v>
    <v>13221</v>
    <v>13222</v>
    <v>13224</v>
    <v>13225</v>
    <v>13226</v>
    <v>Datas</v>
    <v>12677</v>
    <v>Datas</v>
    <v>mdp/vdpid/6508030682436993025</v>
  </rv>
  <rv s="0">
    <v>536870912</v>
    <v>Delfim Moreira, Minas Gerais</v>
    <v>9837f63c-f8f0-9cd4-b197-cd205c3a8e2f</v>
    <v>en-US</v>
    <v>Map</v>
  </rv>
  <rv s="1">
    <fb>408.47300000000001</fb>
    <v>8</v>
  </rv>
  <rv s="2">
    <v>1463</v>
    <v>6</v>
    <v>3247</v>
    <v>7</v>
    <v>0</v>
    <v>Image of Delfim Moreira, Minas Gerais</v>
  </rv>
  <rv s="1">
    <fb>-22.508888888889</fb>
    <v>9</v>
  </rv>
  <rv s="4">
    <v>https://www.bing.com/search?q=delfim+moreira%2c+minas+gerais&amp;form=skydnc</v>
    <v>Learn more on Bing</v>
  </rv>
  <rv s="1">
    <fb>-45.28</fb>
    <v>9</v>
  </rv>
  <rv s="1">
    <fb>8016</fb>
    <v>8</v>
  </rv>
  <rv s="9">
    <v>#VALUE!</v>
    <v>en-US</v>
    <v>9837f63c-f8f0-9cd4-b197-cd205c3a8e2f</v>
    <v>536870912</v>
    <v>1</v>
    <v>3248</v>
    <v>72</v>
    <v>Delfim Moreira, Minas Gerais</v>
    <v>4</v>
    <v>5</v>
    <v>Map</v>
    <v>6</v>
    <v>57</v>
    <v>72</v>
    <v>13229</v>
    <v>3</v>
    <v>Delfim Moreira, Minas Gerais is a municipality in the state of Minas Gerais in the Southeast region of Brazil. The lowest temperature ever registered in Delfim Moreira was −10.1 °C, on July 23, 2021.</v>
    <v>13230</v>
    <v>13231</v>
    <v>13232</v>
    <v>13233</v>
    <v>Delfim Moreira, Minas Gerais</v>
    <v>13234</v>
    <v>6951</v>
    <v>Delfim Moreira, Minas Gerais</v>
    <v>mdp/vdpid/6413124047839690753</v>
  </rv>
  <rv s="0">
    <v>536870912</v>
    <v>Delfinópolis</v>
    <v>3da12ba7-443b-bacb-f85d-cb5f2115f6f8</v>
    <v>en-US</v>
    <v>Map</v>
  </rv>
  <rv s="1">
    <fb>1374.9690000000001</fb>
    <v>8</v>
  </rv>
  <rv s="2">
    <v>1464</v>
    <v>6</v>
    <v>3249</v>
    <v>7</v>
    <v>0</v>
    <v>Image of Delfinópolis</v>
  </rv>
  <rv s="1">
    <fb>-20.343888888889001</fb>
    <v>9</v>
  </rv>
  <rv s="4">
    <v>https://www.bing.com/search?q=delfin%c3%b3polis+brazil&amp;form=skydnc</v>
    <v>Learn more on Bing</v>
  </rv>
  <rv s="1">
    <fb>-46.853888888889003</fb>
    <v>9</v>
  </rv>
  <rv s="1">
    <fb>8393</fb>
    <v>8</v>
  </rv>
  <rv s="9">
    <v>#VALUE!</v>
    <v>en-US</v>
    <v>3da12ba7-443b-bacb-f85d-cb5f2115f6f8</v>
    <v>536870912</v>
    <v>1</v>
    <v>3250</v>
    <v>72</v>
    <v>Delfinópolis</v>
    <v>4</v>
    <v>5</v>
    <v>Map</v>
    <v>6</v>
    <v>7</v>
    <v>72</v>
    <v>13237</v>
    <v>3</v>
    <v>Delfinópolis is a Brazilian municipality located in the southwest of the state of Minas Gerais. Its population as of 2020 was 7,131 people living in a total area of 1,375 km². The city belongs to the meso-region of Sul e Sudoeste de Minas and to ...</v>
    <v>13238</v>
    <v>13239</v>
    <v>13240</v>
    <v>13241</v>
    <v>Delfinópolis</v>
    <v>13242</v>
    <v>6951</v>
    <v>Delfinópolis</v>
    <v>mdp/vdpid/6412632738343419905</v>
  </rv>
  <rv s="0">
    <v>536870912</v>
    <v>Delta, Minas Gerais</v>
    <v>258fdd3a-94eb-6b26-5db5-00dc7e1caed3</v>
    <v>en-US</v>
    <v>Map</v>
  </rv>
  <rv s="1">
    <fb>104.47199999999999</fb>
    <v>8</v>
  </rv>
  <rv s="2">
    <v>1465</v>
    <v>6</v>
    <v>3251</v>
    <v>7</v>
    <v>0</v>
    <v>Image of Delta, Minas Gerais</v>
  </rv>
  <rv s="1">
    <fb>-19.976944444444001</fb>
    <v>9</v>
  </rv>
  <rv s="4">
    <v>https://www.bing.com/search?q=delta%2c+minas+gerais&amp;form=skydnc</v>
    <v>Learn more on Bing</v>
  </rv>
  <rv s="1">
    <fb>-47.770833333333002</fb>
    <v>9</v>
  </rv>
  <rv s="1">
    <fb>10768</fb>
    <v>8</v>
  </rv>
  <rv s="9">
    <v>#VALUE!</v>
    <v>en-US</v>
    <v>258fdd3a-94eb-6b26-5db5-00dc7e1caed3</v>
    <v>536870912</v>
    <v>1</v>
    <v>3252</v>
    <v>72</v>
    <v>Delta, Minas Gerais</v>
    <v>4</v>
    <v>5</v>
    <v>Map</v>
    <v>6</v>
    <v>57</v>
    <v>72</v>
    <v>13245</v>
    <v>3</v>
    <v>Delta is a Brazilian municipality located in the west of the state of Minas Gerais. Its population as of 2020 was estimated to be 10,768 people living in a total area of 104 square kilometres. The city belongs to the mesoregion of Triângulo ...</v>
    <v>13246</v>
    <v>13247</v>
    <v>13248</v>
    <v>13249</v>
    <v>Delta, Minas Gerais</v>
    <v>13250</v>
    <v>6951</v>
    <v>Delta, Minas Gerais</v>
    <v>mdp/vdpid/6412567556476895233</v>
  </rv>
  <rv s="0">
    <v>536870912</v>
    <v>Descoberto</v>
    <v>91cfcb5f-a984-acb2-9622-20f4cb3da964</v>
    <v>en-US</v>
    <v>Map</v>
  </rv>
  <rv s="1">
    <fb>213.19800000000001</fb>
    <v>8</v>
  </rv>
  <rv s="2">
    <v>1466</v>
    <v>6</v>
    <v>3253</v>
    <v>7</v>
    <v>0</v>
    <v>Image of Descoberto</v>
  </rv>
  <rv s="1">
    <fb>-21.46</fb>
    <v>9</v>
  </rv>
  <rv s="4">
    <v>https://www.bing.com/search?q=descoberto+brazil&amp;form=skydnc</v>
    <v>Learn more on Bing</v>
  </rv>
  <rv s="1">
    <fb>-42.967777777777997</fb>
    <v>9</v>
  </rv>
  <rv s="1">
    <fb>4928</fb>
    <v>8</v>
  </rv>
  <rv s="12">
    <v>#VALUE!</v>
    <v>en-US</v>
    <v>91cfcb5f-a984-acb2-9622-20f4cb3da964</v>
    <v>536870912</v>
    <v>1</v>
    <v>3254</v>
    <v>120</v>
    <v>Descoberto</v>
    <v>4</v>
    <v>5</v>
    <v>Map</v>
    <v>6</v>
    <v>7</v>
    <v>72</v>
    <v>13253</v>
    <v>3</v>
    <v>Descoberto is a municipality in the Brazilian State of Minas Gerais. It has a population of approximately 5,029 inhabitants.</v>
    <v>13254</v>
    <v>13255</v>
    <v>13256</v>
    <v>13257</v>
    <v>Descoberto</v>
    <v>13258</v>
    <v>Descoberto</v>
    <v>mdp/vdpid/6509302436815962113</v>
  </rv>
  <rv s="0">
    <v>536870912</v>
    <v>Desterro de Entre Rios</v>
    <v>fb79e773-a236-e6c4-eeb7-a167e660ab70</v>
    <v>en-US</v>
    <v>Map</v>
  </rv>
  <rv s="1">
    <fb>370.12200000000001</fb>
    <v>8</v>
  </rv>
  <rv s="2">
    <v>1467</v>
    <v>6</v>
    <v>3255</v>
    <v>7</v>
    <v>0</v>
    <v>Image of Desterro de Entre Rios</v>
  </rv>
  <rv s="4">
    <v>https://www.bing.com/search?q=desterro+de+entre+rios+brazil&amp;form=skydnc</v>
    <v>Learn more on Bing</v>
  </rv>
  <rv s="1">
    <fb>7653</fb>
    <v>8</v>
  </rv>
  <rv s="9">
    <v>#VALUE!</v>
    <v>en-US</v>
    <v>fb79e773-a236-e6c4-eeb7-a167e660ab70</v>
    <v>536870912</v>
    <v>1</v>
    <v>3256</v>
    <v>72</v>
    <v>Desterro de Entre Rios</v>
    <v>4</v>
    <v>5</v>
    <v>Map</v>
    <v>6</v>
    <v>7</v>
    <v>72</v>
    <v>13261</v>
    <v>3</v>
    <v>Desterro de Entre Rios is a Brazilian municipality located in the state of Minas Gerais. The city belongs to the mesoregion Metropolitana de Belo Horizonte and to the microregion of Conselheiro Lafaiete. As of 2020, the estimated population was ...</v>
    <v>13262</v>
    <v>12972</v>
    <v>13263</v>
    <v>10719</v>
    <v>Desterro de Entre Rios</v>
    <v>13264</v>
    <v>6951</v>
    <v>Desterro de Entre Rios</v>
    <v>mdp/vdpid/6508938130173722625</v>
  </rv>
  <rv s="0">
    <v>536870912</v>
    <v>Desterro do Melo</v>
    <v>88aad470-04a1-4b79-a742-5bc67ea6dd4a</v>
    <v>en-US</v>
    <v>Map</v>
  </rv>
  <rv s="1">
    <fb>142.45500000000001</fb>
    <v>8</v>
  </rv>
  <rv s="2">
    <v>1468</v>
    <v>6</v>
    <v>3257</v>
    <v>7</v>
    <v>0</v>
    <v>Image of Desterro do Melo</v>
  </rv>
  <rv s="1">
    <fb>-21.146944444443999</fb>
    <v>9</v>
  </rv>
  <rv s="0">
    <v>805306368</v>
    <v>Mayara García Lopes da Silva Tafuri (Mayor)</v>
    <v>9cee46f9-d269-e257-d7c3-3a3834f28018</v>
    <v>en-US</v>
    <v>Generic</v>
  </rv>
  <rv s="3">
    <v>396</v>
  </rv>
  <rv s="4">
    <v>https://www.bing.com/search?q=desterro+do+melo+brazil&amp;form=skydnc</v>
    <v>Learn more on Bing</v>
  </rv>
  <rv s="1">
    <fb>-43.517777777778001</fb>
    <v>9</v>
  </rv>
  <rv s="1">
    <fb>2867</fb>
    <v>8</v>
  </rv>
  <rv s="5">
    <v>#VALUE!</v>
    <v>en-US</v>
    <v>88aad470-04a1-4b79-a742-5bc67ea6dd4a</v>
    <v>536870912</v>
    <v>1</v>
    <v>3258</v>
    <v>2</v>
    <v>Desterro do Melo</v>
    <v>4</v>
    <v>5</v>
    <v>Map</v>
    <v>6</v>
    <v>64</v>
    <v>72</v>
    <v>13267</v>
    <v>3</v>
    <v>Desterro do Melo is a Brazilian municipality located in the south of the state of Minas Gerais. Its population in 2020 was 2,884 people in a total area of 142 km². The altitude of the municipal seat is 1,085 meters. The city belongs to the ...</v>
    <v>13268</v>
    <v>13269</v>
    <v>13271</v>
    <v>13272</v>
    <v>13273</v>
    <v>Desterro do Melo</v>
    <v>13274</v>
    <v>6951</v>
    <v>Desterro do Melo</v>
    <v>mdp/vdpid/6509250602852155393</v>
  </rv>
  <rv s="0">
    <v>536870912</v>
    <v>Diamantina, Minas Gerais</v>
    <v>c914f837-3eda-6055-27b3-93ba5fbbbb68</v>
    <v>en-US</v>
    <v>Map</v>
  </rv>
  <rv s="1">
    <fb>3869.83</fb>
    <v>8</v>
  </rv>
  <rv s="2">
    <v>1469</v>
    <v>6</v>
    <v>3259</v>
    <v>7</v>
    <v>0</v>
    <v>Image of Diamantina, Minas Gerais</v>
  </rv>
  <rv s="1">
    <fb>-18.248888888888999</fb>
    <v>9</v>
  </rv>
  <rv s="0">
    <v>805306368</v>
    <v>Juscelino Brasiliano Roque (Mayor)</v>
    <v>06294c4e-fbbb-338a-f90e-9de88a2c59a8</v>
    <v>en-US</v>
    <v>Generic</v>
  </rv>
  <rv s="3">
    <v>397</v>
  </rv>
  <rv s="4">
    <v>https://www.bing.com/search?q=diamantina+brazil&amp;form=skydnc</v>
    <v>Learn more on Bing</v>
  </rv>
  <rv s="1">
    <fb>-43.6</fb>
    <v>9</v>
  </rv>
  <rv s="1">
    <fb>47825</fb>
    <v>8</v>
  </rv>
  <rv s="5">
    <v>#VALUE!</v>
    <v>en-US</v>
    <v>c914f837-3eda-6055-27b3-93ba5fbbbb68</v>
    <v>536870912</v>
    <v>1</v>
    <v>3260</v>
    <v>2</v>
    <v>Diamantina, Minas Gerais</v>
    <v>4</v>
    <v>5</v>
    <v>Map</v>
    <v>6</v>
    <v>57</v>
    <v>72</v>
    <v>13277</v>
    <v>3</v>
    <v>Diamantina is a Brazilian municipality in the state of Minas Gerais. Its estimated population in 2020 was 47,825 in a total area of 3,870 km². Arraial do Tijuco was built during the colonial era in the early 18th century. As its name suggests, ...</v>
    <v>13278</v>
    <v>13279</v>
    <v>13281</v>
    <v>13282</v>
    <v>13283</v>
    <v>Diamantina, Minas Gerais</v>
    <v>13284</v>
    <v>6951</v>
    <v>Diamantina, Minas Gerais</v>
    <v>mdp/vdpid/6507842115421077505</v>
  </rv>
  <rv s="0">
    <v>536870912</v>
    <v>Diogo de Vasconcelos</v>
    <v>b9dc8700-b6ed-edb9-3c89-b2b9ae4b5dc9</v>
    <v>en-US</v>
    <v>Map</v>
  </rv>
  <rv s="1">
    <fb>165.09100000000001</fb>
    <v>8</v>
  </rv>
  <rv s="2">
    <v>1470</v>
    <v>6</v>
    <v>3261</v>
    <v>7</v>
    <v>0</v>
    <v>Image of Diogo de Vasconcelos</v>
  </rv>
  <rv s="1">
    <fb>-20.487777777778</fb>
    <v>9</v>
  </rv>
  <rv s="4">
    <v>https://www.bing.com/search?q=diogo+de+vasconcelos+brazil&amp;form=skydnc</v>
    <v>Learn more on Bing</v>
  </rv>
  <rv s="1">
    <fb>-43.197777777778001</fb>
    <v>9</v>
  </rv>
  <rv s="1">
    <fb>3549</fb>
    <v>8</v>
  </rv>
  <rv s="12">
    <v>#VALUE!</v>
    <v>en-US</v>
    <v>b9dc8700-b6ed-edb9-3c89-b2b9ae4b5dc9</v>
    <v>536870912</v>
    <v>1</v>
    <v>3262</v>
    <v>120</v>
    <v>Diogo de Vasconcelos</v>
    <v>4</v>
    <v>5</v>
    <v>Map</v>
    <v>6</v>
    <v>7</v>
    <v>72</v>
    <v>13287</v>
    <v>3</v>
    <v>Diogo de Vasconcelos is a city in the microregion of Ouro Preto in the Brazilian state of Minas Gerais. As of 2020, the estimated population was 3,790.</v>
    <v>13288</v>
    <v>13289</v>
    <v>13290</v>
    <v>13291</v>
    <v>Diogo de Vasconcelos</v>
    <v>13292</v>
    <v>Diogo de Vasconcelos</v>
    <v>mdp/vdpid/6509048426930372609</v>
  </rv>
  <rv s="0">
    <v>536870912</v>
    <v>Divinésia</v>
    <v>e799f398-f55e-cdbf-7551-017b91e0d186</v>
    <v>en-US</v>
    <v>Map</v>
  </rv>
  <rv s="1">
    <fb>118.361</fb>
    <v>8</v>
  </rv>
  <rv s="2">
    <v>1471</v>
    <v>6</v>
    <v>3263</v>
    <v>7</v>
    <v>0</v>
    <v>Image of Divinésia</v>
  </rv>
  <rv s="1">
    <fb>-20.99</fb>
    <v>9</v>
  </rv>
  <rv s="4">
    <v>https://www.bing.com/search?q=divin%c3%a9sia+brazil&amp;form=skydnc</v>
    <v>Learn more on Bing</v>
  </rv>
  <rv s="1">
    <fb>-43.003888888889001</fb>
    <v>9</v>
  </rv>
  <rv s="1">
    <fb>4226</fb>
    <v>8</v>
  </rv>
  <rv s="9">
    <v>#VALUE!</v>
    <v>en-US</v>
    <v>e799f398-f55e-cdbf-7551-017b91e0d186</v>
    <v>536870912</v>
    <v>1</v>
    <v>3264</v>
    <v>72</v>
    <v>Divinésia</v>
    <v>4</v>
    <v>5</v>
    <v>Map</v>
    <v>6</v>
    <v>7</v>
    <v>72</v>
    <v>13295</v>
    <v>3</v>
    <v>Divinésia is a Brazilian municipality located in the state of Minas Gerais. The city belongs to the mesoregion of Zona da Mata and to the microregion of Ubá. As of 2020, the estimated population was 3,424.</v>
    <v>13296</v>
    <v>13297</v>
    <v>13298</v>
    <v>13299</v>
    <v>Divinésia</v>
    <v>13300</v>
    <v>6951</v>
    <v>Divinésia</v>
    <v>mdp/vdpid/6509071961052676097</v>
  </rv>
  <rv s="0">
    <v>536870912</v>
    <v>Divino, Minas Gerais</v>
    <v>e7ed3fc4-3e84-099d-af1a-80aa02b6ece6</v>
    <v>en-US</v>
    <v>Map</v>
  </rv>
  <rv s="1">
    <fb>338.71600000000001</fb>
    <v>8</v>
  </rv>
  <rv s="2">
    <v>1472</v>
    <v>6</v>
    <v>3265</v>
    <v>7</v>
    <v>0</v>
    <v>Image of Divino, Minas Gerais</v>
  </rv>
  <rv s="1">
    <fb>-20.613888888889001</fb>
    <v>9</v>
  </rv>
  <rv s="4">
    <v>https://www.bing.com/search?q=divino+brazil&amp;form=skydnc</v>
    <v>Learn more on Bing</v>
  </rv>
  <rv s="1">
    <fb>-42.148888888888997</fb>
    <v>9</v>
  </rv>
  <rv s="1">
    <fb>20706</fb>
    <v>8</v>
  </rv>
  <rv s="9">
    <v>#VALUE!</v>
    <v>en-US</v>
    <v>e7ed3fc4-3e84-099d-af1a-80aa02b6ece6</v>
    <v>536870912</v>
    <v>1</v>
    <v>3266</v>
    <v>72</v>
    <v>Divino, Minas Gerais</v>
    <v>4</v>
    <v>5</v>
    <v>Map</v>
    <v>6</v>
    <v>7</v>
    <v>72</v>
    <v>13303</v>
    <v>3</v>
    <v>Divino is a Brazilian municipality located in the state of Minas Gerais. The city belongs to the mesoregion of Zona da Mata and to the microregion of Muriaé. Divino is 350 km away from the capital of the state of Minas Gerais.</v>
    <v>13304</v>
    <v>13305</v>
    <v>13306</v>
    <v>13307</v>
    <v>Divino, Minas Gerais</v>
    <v>13308</v>
    <v>6951</v>
    <v>Divino, Minas Gerais</v>
    <v>mdp/vdpid/6509462465099595777</v>
  </rv>
  <rv s="0">
    <v>536870912</v>
    <v>Divino das Laranjeiras</v>
    <v>38bb312d-bb4a-0fae-683f-df008a3465b7</v>
    <v>en-US</v>
    <v>Map</v>
  </rv>
  <rv s="1">
    <fb>342.62900000000002</fb>
    <v>8</v>
  </rv>
  <rv s="2">
    <v>1473</v>
    <v>6</v>
    <v>3267</v>
    <v>7</v>
    <v>0</v>
    <v>Image of Divino das Laranjeiras</v>
  </rv>
  <rv s="1">
    <fb>-18.777777777777999</fb>
    <v>9</v>
  </rv>
  <rv s="4">
    <v>https://www.bing.com/search?q=divino+das+laranjeiras+minas+gerais&amp;form=skydnc</v>
    <v>Learn more on Bing</v>
  </rv>
  <rv s="1">
    <fb>-41.48</fb>
    <v>9</v>
  </rv>
  <rv s="1">
    <fb>4974</fb>
    <v>8</v>
  </rv>
  <rv s="9">
    <v>#VALUE!</v>
    <v>en-US</v>
    <v>38bb312d-bb4a-0fae-683f-df008a3465b7</v>
    <v>536870912</v>
    <v>1</v>
    <v>3268</v>
    <v>72</v>
    <v>Divino das Laranjeiras</v>
    <v>4</v>
    <v>5</v>
    <v>Map</v>
    <v>6</v>
    <v>57</v>
    <v>72</v>
    <v>13311</v>
    <v>3</v>
    <v>Divino das Laranjeiras is a municipality in the state of Minas Gerais in the Southeast region of Brazil.</v>
    <v>13312</v>
    <v>13313</v>
    <v>13314</v>
    <v>13315</v>
    <v>Divino das Laranjeiras</v>
    <v>13316</v>
    <v>6951</v>
    <v>Divino das Laranjeiras</v>
    <v>mdp/vdpid/6508600409412599809</v>
  </rv>
  <rv s="0">
    <v>536870912</v>
    <v>Divinolândia de Minas</v>
    <v>cc90c721-59f8-66e2-21cb-0a6de57de86b</v>
    <v>en-US</v>
    <v>Map</v>
  </rv>
  <rv s="1">
    <fb>132.75399999999999</fb>
    <v>8</v>
  </rv>
  <rv s="2">
    <v>1474</v>
    <v>6</v>
    <v>3269</v>
    <v>7</v>
    <v>0</v>
    <v>Image of Divinolândia de Minas</v>
  </rv>
  <rv s="1">
    <fb>-18.803888888888999</fb>
    <v>9</v>
  </rv>
  <rv s="4">
    <v>https://www.bing.com/search?q=divinol%c3%a2ndia+de+minas+minas+gerais&amp;form=skydnc</v>
    <v>Learn more on Bing</v>
  </rv>
  <rv s="1">
    <fb>-42.597777777777999</fb>
    <v>9</v>
  </rv>
  <rv s="1">
    <fb>6516</fb>
    <v>8</v>
  </rv>
  <rv s="12">
    <v>#VALUE!</v>
    <v>en-US</v>
    <v>cc90c721-59f8-66e2-21cb-0a6de57de86b</v>
    <v>536870912</v>
    <v>1</v>
    <v>3270</v>
    <v>120</v>
    <v>Divinolândia de Minas</v>
    <v>4</v>
    <v>5</v>
    <v>Map</v>
    <v>6</v>
    <v>7</v>
    <v>72</v>
    <v>13319</v>
    <v>3</v>
    <v>Divinolândia de Minas is a municipality in the state of Minas Gerais in the Southeast region of Brazil.</v>
    <v>13320</v>
    <v>13321</v>
    <v>13322</v>
    <v>13323</v>
    <v>Divinolândia de Minas</v>
    <v>13324</v>
    <v>Divinolândia de Minas</v>
    <v>mdp/vdpid/6508186506618732545</v>
  </rv>
  <rv s="0">
    <v>536870912</v>
    <v>Divinópolis</v>
    <v>7a3c687c-638a-dbce-d14a-09f1ffa017a5</v>
    <v>en-US</v>
    <v>Map</v>
  </rv>
  <rv s="1">
    <fb>708.90899999999999</fb>
    <v>8</v>
  </rv>
  <rv s="2">
    <v>1475</v>
    <v>6</v>
    <v>3271</v>
    <v>7</v>
    <v>0</v>
    <v>Image of Divinópolis</v>
  </rv>
  <rv s="1">
    <fb>-20.138888888888999</fb>
    <v>9</v>
  </rv>
  <rv s="0">
    <v>805306368</v>
    <v>Gleidson Azevedo (Mayor)</v>
    <v>5ecd1ace-82f2-a34f-19a7-813c22fdf8bc</v>
    <v>en-US</v>
    <v>Generic</v>
  </rv>
  <rv s="3">
    <v>398</v>
  </rv>
  <rv s="4">
    <v>https://www.bing.com/search?q=divin%c3%b3polis&amp;form=skydnc</v>
    <v>Learn more on Bing</v>
  </rv>
  <rv s="1">
    <fb>-44.883888888888997</fb>
    <v>9</v>
  </rv>
  <rv s="1">
    <fb>231091</fb>
    <v>8</v>
  </rv>
  <rv s="8">
    <v>#VALUE!</v>
    <v>en-US</v>
    <v>7a3c687c-638a-dbce-d14a-09f1ffa017a5</v>
    <v>536870912</v>
    <v>1</v>
    <v>3272</v>
    <v>67</v>
    <v>Divinópolis</v>
    <v>4</v>
    <v>5</v>
    <v>Map</v>
    <v>6</v>
    <v>7</v>
    <v>72</v>
    <v>13327</v>
    <v>3</v>
    <v>Divinópolis is a municipality in the centre-west of Minas Gerais state, Brazil. The estimated population in 2020 was 240,408 inhabitants. The total area of the municipality is 709 km² and the elevation is 712 metres. It is 120 km from state ...</v>
    <v>13328</v>
    <v>13329</v>
    <v>13331</v>
    <v>13332</v>
    <v>13333</v>
    <v>Divinópolis</v>
    <v>13334</v>
    <v>Divinópolis</v>
    <v>mdp/vdpid/6508846657000439809</v>
  </rv>
  <rv s="0">
    <v>536870912</v>
    <v>Divisa Alegre</v>
    <v>a5476de0-783c-e900-c6f4-09901c59a8e9</v>
    <v>en-US</v>
    <v>Map</v>
  </rv>
  <rv s="1">
    <fb>118.477</fb>
    <v>8</v>
  </rv>
  <rv s="2">
    <v>1476</v>
    <v>6</v>
    <v>3273</v>
    <v>7</v>
    <v>0</v>
    <v>Image of Divisa Alegre</v>
  </rv>
  <rv s="1">
    <fb>-15.725833333333</fb>
    <v>9</v>
  </rv>
  <rv s="4">
    <v>https://www.bing.com/search?q=divisa+alegre+brazil&amp;form=skydnc</v>
    <v>Learn more on Bing</v>
  </rv>
  <rv s="1">
    <fb>-41.344999999999999</fb>
    <v>9</v>
  </rv>
  <rv s="1">
    <fb>6321</fb>
    <v>8</v>
  </rv>
  <rv s="12">
    <v>#VALUE!</v>
    <v>en-US</v>
    <v>a5476de0-783c-e900-c6f4-09901c59a8e9</v>
    <v>536870912</v>
    <v>1</v>
    <v>3274</v>
    <v>120</v>
    <v>Divisa Alegre</v>
    <v>4</v>
    <v>5</v>
    <v>Map</v>
    <v>6</v>
    <v>7</v>
    <v>72</v>
    <v>13337</v>
    <v>3</v>
    <v>Divisa Alegre is a Brazilian municipality located in the northeast of the state of Minas Gerais. As of 2020 the population was 6,868 in a total area of 118 km². The city belongs to the mesoregion of Jequitinhonha and to the microregion of ...</v>
    <v>13338</v>
    <v>13339</v>
    <v>13340</v>
    <v>13341</v>
    <v>Divisa Alegre</v>
    <v>13342</v>
    <v>Divisa Alegre</v>
    <v>mdp/vdpid/6505209577426911233</v>
  </rv>
  <rv s="0">
    <v>536870912</v>
    <v>Divisa Nova</v>
    <v>20e831bb-82bb-1d17-7597-28af80cf63e5</v>
    <v>en-US</v>
    <v>Map</v>
  </rv>
  <rv s="1">
    <fb>216.697</fb>
    <v>8</v>
  </rv>
  <rv s="2">
    <v>1477</v>
    <v>6</v>
    <v>3275</v>
    <v>7</v>
    <v>0</v>
    <v>Image of Divisa Nova</v>
  </rv>
  <rv s="1">
    <fb>-21.510833333333</fb>
    <v>9</v>
  </rv>
  <rv s="0">
    <v>805306368</v>
    <v>Elias Tassoti (Mayor)</v>
    <v>a03c3cc9-27d8-62c1-c03e-aa1365384e07</v>
    <v>en-US</v>
    <v>Generic</v>
  </rv>
  <rv s="3">
    <v>399</v>
  </rv>
  <rv s="4">
    <v>https://www.bing.com/search?q=divisa+nova+minas+gerais&amp;form=skydnc</v>
    <v>Learn more on Bing</v>
  </rv>
  <rv s="1">
    <fb>-46.195833333332999</fb>
    <v>9</v>
  </rv>
  <rv s="5">
    <v>#VALUE!</v>
    <v>en-US</v>
    <v>20e831bb-82bb-1d17-7597-28af80cf63e5</v>
    <v>536870912</v>
    <v>1</v>
    <v>3276</v>
    <v>2</v>
    <v>Divisa Nova</v>
    <v>4</v>
    <v>5</v>
    <v>Map</v>
    <v>6</v>
    <v>57</v>
    <v>72</v>
    <v>13345</v>
    <v>3</v>
    <v>Divisa Nova is a municipality in the state of Minas Gerais in the Southeast region of Brazil.</v>
    <v>13346</v>
    <v>13347</v>
    <v>13349</v>
    <v>13350</v>
    <v>13351</v>
    <v>Divisa Nova</v>
    <v>8588</v>
    <v>6951</v>
    <v>Divisa Nova</v>
    <v>mdp/vdpid/6413005779992838145</v>
  </rv>
  <rv s="0">
    <v>536870912</v>
    <v>Divisópolis</v>
    <v>40b04a0c-9be6-38c0-85c5-6d6fb38f504a</v>
    <v>en-US</v>
    <v>Map</v>
  </rv>
  <rv s="1">
    <fb>965.07</fb>
    <v>8</v>
  </rv>
  <rv s="2">
    <v>1478</v>
    <v>6</v>
    <v>3277</v>
    <v>7</v>
    <v>0</v>
    <v>Image of Divisópolis</v>
  </rv>
  <rv s="4">
    <v>https://www.bing.com/search?q=divis%c3%b3polis+brazil&amp;form=skydnc</v>
    <v>Learn more on Bing</v>
  </rv>
  <rv s="1">
    <fb>-41</fb>
    <v>9</v>
  </rv>
  <rv s="1">
    <fb>10213</fb>
    <v>8</v>
  </rv>
  <rv s="12">
    <v>#VALUE!</v>
    <v>en-US</v>
    <v>40b04a0c-9be6-38c0-85c5-6d6fb38f504a</v>
    <v>536870912</v>
    <v>1</v>
    <v>3278</v>
    <v>120</v>
    <v>Divisópolis</v>
    <v>4</v>
    <v>5</v>
    <v>Map</v>
    <v>6</v>
    <v>7</v>
    <v>72</v>
    <v>13354</v>
    <v>3</v>
    <v>Divisópolis is a Brazilian municipality located in the northeast of the state of Minas Gerais. The population as of 2020 was estimated to be 11,211 people living in a total area of 566 km². The city belongs to the mesoregion of Jequitinhonha and ...</v>
    <v>13355</v>
    <v>13339</v>
    <v>13356</v>
    <v>13357</v>
    <v>Divisópolis</v>
    <v>13358</v>
    <v>Divisópolis</v>
    <v>mdp/vdpid/6505314758256754689</v>
  </rv>
  <rv s="0">
    <v>536870912</v>
    <v>Dom Bosco</v>
    <v>cd43f742-7afa-7d84-b97a-34d346b3dde4</v>
    <v>en-US</v>
    <v>Map</v>
  </rv>
  <rv s="1">
    <fb>821.755</fb>
    <v>8</v>
  </rv>
  <rv s="2">
    <v>1479</v>
    <v>6</v>
    <v>3279</v>
    <v>7</v>
    <v>0</v>
    <v>Image of Dom Bosco</v>
  </rv>
  <rv s="1">
    <fb>-16.651944444443998</fb>
    <v>9</v>
  </rv>
  <rv s="4">
    <v>https://www.bing.com/search?q=dom+bosco+minas+gerais&amp;form=skydnc</v>
    <v>Learn more on Bing</v>
  </rv>
  <rv s="1">
    <fb>-46.270833333333002</fb>
    <v>9</v>
  </rv>
  <rv s="1">
    <fb>3697</fb>
    <v>8</v>
  </rv>
  <rv s="18">
    <v>#VALUE!</v>
    <v>en-US</v>
    <v>cd43f742-7afa-7d84-b97a-34d346b3dde4</v>
    <v>536870912</v>
    <v>1</v>
    <v>3280</v>
    <v>250</v>
    <v>Dom Bosco</v>
    <v>251</v>
    <v>5</v>
    <v>Map</v>
    <v>6</v>
    <v>7</v>
    <v>72</v>
    <v>13361</v>
    <v>3</v>
    <v>Dom Bosco is a Brazilian municipality in the north of the state of Minas Gerais. In 2020 the population was 3,655 in a total area of 822 km². The elevation of the municipal seat is 610 meters above sea level.</v>
    <v>13362</v>
    <v>13363</v>
    <v>13364</v>
    <v>13365</v>
    <v>Dom Bosco</v>
    <v>13366</v>
    <v>Dom Bosco</v>
  </rv>
  <rv s="0">
    <v>536870912</v>
    <v>Dom Cavati</v>
    <v>4dcff9bf-bd6d-5b7a-c5c3-ebb75f1b946a</v>
    <v>en-US</v>
    <v>Map</v>
  </rv>
  <rv s="1">
    <fb>59.52</fb>
    <v>8</v>
  </rv>
  <rv s="2">
    <v>1480</v>
    <v>6</v>
    <v>3281</v>
    <v>7</v>
    <v>0</v>
    <v>Image of Dom Cavati</v>
  </rv>
  <rv s="1">
    <fb>-19.373888888888999</fb>
    <v>9</v>
  </rv>
  <rv s="4">
    <v>https://www.bing.com/search?q=dom+cavati+minas+gerais&amp;form=skydnc</v>
    <v>Learn more on Bing</v>
  </rv>
  <rv s="1">
    <fb>-42.105833333333003</fb>
    <v>9</v>
  </rv>
  <rv s="9">
    <v>#VALUE!</v>
    <v>en-US</v>
    <v>4dcff9bf-bd6d-5b7a-c5c3-ebb75f1b946a</v>
    <v>536870912</v>
    <v>1</v>
    <v>3282</v>
    <v>72</v>
    <v>Dom Cavati</v>
    <v>4</v>
    <v>5</v>
    <v>Map</v>
    <v>6</v>
    <v>57</v>
    <v>72</v>
    <v>13369</v>
    <v>3</v>
    <v>Dom Cavati is a municipality in the state of Minas Gerais in the Southeast region of Brazil.</v>
    <v>13370</v>
    <v>13371</v>
    <v>13372</v>
    <v>13373</v>
    <v>Dom Cavati</v>
    <v>12389</v>
    <v>6951</v>
    <v>Dom Cavati</v>
    <v>mdp/vdpid/6508634669980844033</v>
  </rv>
  <rv s="0">
    <v>536870912</v>
    <v>Dom Joaquim</v>
    <v>68f1ae92-3b86-98a9-ebbb-c9c5058d4687</v>
    <v>en-US</v>
    <v>Map</v>
  </rv>
  <rv s="1">
    <fb>406.67200000000003</fb>
    <v>8</v>
  </rv>
  <rv s="2">
    <v>1481</v>
    <v>6</v>
    <v>3283</v>
    <v>7</v>
    <v>0</v>
    <v>Image of Dom Joaquim</v>
  </rv>
  <rv s="1">
    <fb>-18.966944444444</fb>
    <v>9</v>
  </rv>
  <rv s="4">
    <v>https://www.bing.com/search?q=dom+joaquim+brazil&amp;form=skydnc</v>
    <v>Learn more on Bing</v>
  </rv>
  <rv s="1">
    <fb>-43.255833333333001</fb>
    <v>9</v>
  </rv>
  <rv s="1">
    <fb>4899</fb>
    <v>8</v>
  </rv>
  <rv s="12">
    <v>#VALUE!</v>
    <v>en-US</v>
    <v>68f1ae92-3b86-98a9-ebbb-c9c5058d4687</v>
    <v>536870912</v>
    <v>1</v>
    <v>3284</v>
    <v>120</v>
    <v>Dom Joaquim</v>
    <v>4</v>
    <v>5</v>
    <v>Map</v>
    <v>6</v>
    <v>7</v>
    <v>72</v>
    <v>13376</v>
    <v>3</v>
    <v>Dom Joaquim is a Brazilian municipality in the state of Minas Gerais. The city belongs to the mesoregion of Belo Horizonte and to the microregion of Conceição do Mato Dentro. As of 2020, the estimated population was 4,451.</v>
    <v>13377</v>
    <v>13378</v>
    <v>13379</v>
    <v>13380</v>
    <v>Dom Joaquim</v>
    <v>13381</v>
    <v>Dom Joaquim</v>
    <v>mdp/vdpid/6508156102998228993</v>
  </rv>
  <rv s="0">
    <v>536870912</v>
    <v>Dom Silvério</v>
    <v>ffcf3ba7-a751-fb8b-4811-900f361b1ee6</v>
    <v>en-US</v>
    <v>Map</v>
  </rv>
  <rv s="1">
    <fb>194.95599999999999</fb>
    <v>8</v>
  </rv>
  <rv s="2">
    <v>1482</v>
    <v>6</v>
    <v>3285</v>
    <v>7</v>
    <v>0</v>
    <v>Image of Dom Silvério</v>
  </rv>
  <rv s="1">
    <fb>-20.16</fb>
    <v>9</v>
  </rv>
  <rv s="4">
    <v>https://www.bing.com/search?q=dom+silv%c3%a9rio+brazil&amp;form=skydnc</v>
    <v>Learn more on Bing</v>
  </rv>
  <rv s="1">
    <fb>5228</fb>
    <v>8</v>
  </rv>
  <rv s="9">
    <v>#VALUE!</v>
    <v>en-US</v>
    <v>ffcf3ba7-a751-fb8b-4811-900f361b1ee6</v>
    <v>536870912</v>
    <v>1</v>
    <v>3286</v>
    <v>72</v>
    <v>Dom Silvério</v>
    <v>4</v>
    <v>5</v>
    <v>Map</v>
    <v>6</v>
    <v>7</v>
    <v>72</v>
    <v>13384</v>
    <v>3</v>
    <v>Dom Silvério is a municipality in the Brazilian state of Minas Gerais. As of 2020, the estimated population was 5,232.</v>
    <v>13385</v>
    <v>13386</v>
    <v>13387</v>
    <v>13257</v>
    <v>Dom Silvério</v>
    <v>13388</v>
    <v>6951</v>
    <v>Dom Silvério</v>
    <v>mdp/vdpid/6509021992480407553</v>
  </rv>
  <rv s="0">
    <v>536870912</v>
    <v>Dom Viçoso</v>
    <v>b48355cf-cc4b-475f-9438-f05e9a473c00</v>
    <v>en-US</v>
    <v>Map</v>
  </rv>
  <rv s="1">
    <fb>113.178</fb>
    <v>8</v>
  </rv>
  <rv s="2">
    <v>1483</v>
    <v>6</v>
    <v>3287</v>
    <v>7</v>
    <v>0</v>
    <v>Image of Dom Viçoso</v>
  </rv>
  <rv s="1">
    <fb>-22.253888888889001</fb>
    <v>9</v>
  </rv>
  <rv s="4">
    <v>https://www.bing.com/search?q=dom+vi%c3%a7oso+minas+gerais&amp;form=skydnc</v>
    <v>Learn more on Bing</v>
  </rv>
  <rv s="1">
    <fb>-45.160833333333002</fb>
    <v>9</v>
  </rv>
  <rv s="1">
    <fb>2997</fb>
    <v>8</v>
  </rv>
  <rv s="9">
    <v>#VALUE!</v>
    <v>en-US</v>
    <v>b48355cf-cc4b-475f-9438-f05e9a473c00</v>
    <v>536870912</v>
    <v>1</v>
    <v>3288</v>
    <v>72</v>
    <v>Dom Viçoso</v>
    <v>4</v>
    <v>5</v>
    <v>Map</v>
    <v>6</v>
    <v>57</v>
    <v>72</v>
    <v>13391</v>
    <v>3</v>
    <v>Dom Viçoso is a municipality in the state of Minas Gerais in the Southeast region of Brazil.</v>
    <v>13392</v>
    <v>13393</v>
    <v>13394</v>
    <v>13395</v>
    <v>Dom Viçoso</v>
    <v>13396</v>
    <v>93</v>
    <v>Dom Viçoso</v>
    <v>mdp/vdpid/6413120954389495809</v>
  </rv>
  <rv s="0">
    <v>536870912</v>
    <v>Dona Eusébia</v>
    <v>46173277-1d7b-1246-22ef-05cefa835188</v>
    <v>en-US</v>
    <v>Map</v>
  </rv>
  <rv s="1">
    <fb>54.466000000000001</fb>
    <v>8</v>
  </rv>
  <rv s="2">
    <v>1484</v>
    <v>6</v>
    <v>3289</v>
    <v>7</v>
    <v>0</v>
    <v>Image of Dona Eusébia</v>
  </rv>
  <rv s="1">
    <fb>-21.316111111110999</fb>
    <v>9</v>
  </rv>
  <rv s="4">
    <v>https://www.bing.com/search?q=dona+eus%c3%a9bia+minas+gerais&amp;form=skydnc</v>
    <v>Learn more on Bing</v>
  </rv>
  <rv s="1">
    <fb>-42.810833333333001</fb>
    <v>9</v>
  </rv>
  <rv s="1">
    <fb>6093</fb>
    <v>8</v>
  </rv>
  <rv s="12">
    <v>#VALUE!</v>
    <v>en-US</v>
    <v>46173277-1d7b-1246-22ef-05cefa835188</v>
    <v>536870912</v>
    <v>1</v>
    <v>3290</v>
    <v>120</v>
    <v>Dona Eusébia</v>
    <v>4</v>
    <v>5</v>
    <v>Map</v>
    <v>6</v>
    <v>7</v>
    <v>72</v>
    <v>13399</v>
    <v>3</v>
    <v>Dona Eusébia is a municipality in the state of Minas Gerais in the Southeast region of Brazil.</v>
    <v>13400</v>
    <v>13401</v>
    <v>13402</v>
    <v>13403</v>
    <v>Dona Eusébia</v>
    <v>13404</v>
    <v>Dona Eusébia</v>
    <v>mdp/vdpid/6509290104253579265</v>
  </rv>
  <rv s="0">
    <v>536870912</v>
    <v>Dores de Campos</v>
    <v>3f45164d-9a6f-7e4b-0013-a68b20ff02f3</v>
    <v>en-US</v>
    <v>Map</v>
  </rv>
  <rv s="1">
    <fb>127.306</fb>
    <v>8</v>
  </rv>
  <rv s="2">
    <v>1485</v>
    <v>6</v>
    <v>3291</v>
    <v>7</v>
    <v>0</v>
    <v>Image of Dores de Campos</v>
  </rv>
  <rv s="1">
    <fb>-21.108888888888998</fb>
    <v>9</v>
  </rv>
  <rv s="0">
    <v>805306368</v>
    <v>Ilídio Antonio de Melo Neto (Mayor)</v>
    <v>44ee7de8-585a-d73d-4e2f-4823b6eb57f7</v>
    <v>en-US</v>
    <v>Generic</v>
  </rv>
  <rv s="3">
    <v>400</v>
  </rv>
  <rv s="4">
    <v>https://www.bing.com/search?q=dores+de+campos+brazil&amp;form=skydnc</v>
    <v>Learn more on Bing</v>
  </rv>
  <rv s="1">
    <fb>-44.022777777778003</fb>
    <v>9</v>
  </rv>
  <rv s="1">
    <fb>10007</fb>
    <v>8</v>
  </rv>
  <rv s="8">
    <v>#VALUE!</v>
    <v>en-US</v>
    <v>3f45164d-9a6f-7e4b-0013-a68b20ff02f3</v>
    <v>536870912</v>
    <v>1</v>
    <v>3292</v>
    <v>67</v>
    <v>Dores de Campos</v>
    <v>4</v>
    <v>5</v>
    <v>Map</v>
    <v>6</v>
    <v>7</v>
    <v>72</v>
    <v>13407</v>
    <v>3</v>
    <v>Dores de Campos is a Brazilian municipality. It is about 40 kilometers from São João del Rey at BR-265. About 30% of active people work in its principal factory: Marluvas. As its neighbors cities, Dores de Campos is a point of Real Way.</v>
    <v>13408</v>
    <v>13409</v>
    <v>13411</v>
    <v>13412</v>
    <v>13413</v>
    <v>Dores de Campos</v>
    <v>13414</v>
    <v>Dores de Campos</v>
    <v>mdp/vdpid/6509152913988780033</v>
  </rv>
  <rv s="0">
    <v>536870912</v>
    <v>Dores de Guanhães</v>
    <v>a66ac0cc-72f6-4383-b24d-9b19a4351bb0</v>
    <v>en-US</v>
    <v>Map</v>
  </rv>
  <rv s="1">
    <fb>381.82600000000002</fb>
    <v>8</v>
  </rv>
  <rv s="2">
    <v>1486</v>
    <v>6</v>
    <v>3293</v>
    <v>7</v>
    <v>0</v>
    <v>Image of Dores de Guanhães</v>
  </rv>
  <rv s="1">
    <fb>-19.057777777778</fb>
    <v>9</v>
  </rv>
  <rv s="4">
    <v>https://www.bing.com/search?q=dores+de+guanh%c3%a3es&amp;form=skydnc</v>
    <v>Learn more on Bing</v>
  </rv>
  <rv s="1">
    <fb>-42.928888888888999</fb>
    <v>9</v>
  </rv>
  <rv s="1">
    <fb>5154</fb>
    <v>8</v>
  </rv>
  <rv s="12">
    <v>#VALUE!</v>
    <v>en-US</v>
    <v>a66ac0cc-72f6-4383-b24d-9b19a4351bb0</v>
    <v>536870912</v>
    <v>1</v>
    <v>3294</v>
    <v>120</v>
    <v>Dores de Guanhães</v>
    <v>4</v>
    <v>5</v>
    <v>Map</v>
    <v>6</v>
    <v>57</v>
    <v>72</v>
    <v>13417</v>
    <v>3</v>
    <v>Dores de Guanhães is a municipality in the state of Minas Gerais in the Southeast region of Brazil.</v>
    <v>13418</v>
    <v>13419</v>
    <v>13420</v>
    <v>13421</v>
    <v>Dores de Guanhães</v>
    <v>13422</v>
    <v>Dores de Guanhães</v>
    <v>mdp/vdpid/6508231385772195841</v>
  </rv>
  <rv s="0">
    <v>536870912</v>
    <v>Dores do Indaiá</v>
    <v>f15c7fe8-9366-732d-bf17-7762c4dc8939</v>
    <v>en-US</v>
    <v>Map</v>
  </rv>
  <rv s="1">
    <fb>1110.6410000000001</fb>
    <v>8</v>
  </rv>
  <rv s="2">
    <v>1487</v>
    <v>6</v>
    <v>3295</v>
    <v>7</v>
    <v>0</v>
    <v>Image of Dores do Indaiá</v>
  </rv>
  <rv s="1">
    <fb>-19.462777777778001</fb>
    <v>9</v>
  </rv>
  <rv s="4">
    <v>https://www.bing.com/search?q=dores+do+indai%c3%a1+brazil&amp;form=skydnc</v>
    <v>Learn more on Bing</v>
  </rv>
  <rv s="1">
    <fb>-45.601944444444001</fb>
    <v>9</v>
  </rv>
  <rv s="1">
    <fb>12630</fb>
    <v>8</v>
  </rv>
  <rv s="9">
    <v>#VALUE!</v>
    <v>en-US</v>
    <v>f15c7fe8-9366-732d-bf17-7762c4dc8939</v>
    <v>536870912</v>
    <v>1</v>
    <v>3296</v>
    <v>72</v>
    <v>Dores do Indaiá</v>
    <v>4</v>
    <v>5</v>
    <v>Map</v>
    <v>6</v>
    <v>7</v>
    <v>72</v>
    <v>13425</v>
    <v>3</v>
    <v>Dores do Indaiá is a Brazilian municipality located in the center of the state of Minas Gerais. Its population as of 2020 was 13,427 people living in a total area of 1,110 km². The city belongs to the meso-region of Central Mineira and to the ...</v>
    <v>13426</v>
    <v>13427</v>
    <v>13428</v>
    <v>13429</v>
    <v>Dores do Indaiá</v>
    <v>13430</v>
    <v>6951</v>
    <v>Dores do Indaiá</v>
    <v>mdp/vdpid/6411986733855932417</v>
  </rv>
  <rv s="0">
    <v>536870912</v>
    <v>Dores do Turvo</v>
    <v>b0e1d98f-8df4-3221-3c50-7fbdc15b42c9</v>
    <v>en-US</v>
    <v>Map</v>
  </rv>
  <rv s="1">
    <fb>231.285</fb>
    <v>8</v>
  </rv>
  <rv s="2">
    <v>1488</v>
    <v>6</v>
    <v>3297</v>
    <v>7</v>
    <v>0</v>
    <v>Image of Dores do Turvo</v>
  </rv>
  <rv s="1">
    <fb>-20.975833333333</fb>
    <v>9</v>
  </rv>
  <rv s="4">
    <v>https://www.bing.com/search?q=dores+do+turvo+brazil&amp;form=skydnc</v>
    <v>Learn more on Bing</v>
  </rv>
  <rv s="1">
    <fb>-43.188888888888997</fb>
    <v>9</v>
  </rv>
  <rv s="1">
    <fb>4987</fb>
    <v>8</v>
  </rv>
  <rv s="9">
    <v>#VALUE!</v>
    <v>en-US</v>
    <v>b0e1d98f-8df4-3221-3c50-7fbdc15b42c9</v>
    <v>536870912</v>
    <v>1</v>
    <v>3298</v>
    <v>72</v>
    <v>Dores do Turvo</v>
    <v>4</v>
    <v>5</v>
    <v>Map</v>
    <v>6</v>
    <v>7</v>
    <v>72</v>
    <v>13433</v>
    <v>3</v>
    <v>Dores do Turvo is a Brazilian municipality located in the state of Minas Gerais. The city belongs to the mesoregion of Zona da Mata and to the microregion of Ubá. As of 2020, the estimated population was 4,230.</v>
    <v>13434</v>
    <v>13435</v>
    <v>13436</v>
    <v>13437</v>
    <v>Dores do Turvo</v>
    <v>13438</v>
    <v>6951</v>
    <v>Dores do Turvo</v>
    <v>mdp/vdpid/6509069696044630017</v>
  </rv>
  <rv s="0">
    <v>536870912</v>
    <v>Doresópolis</v>
    <v>c7410a1a-1786-b9b1-ac5c-ac97efb4a23b</v>
    <v>en-US</v>
    <v>Map</v>
  </rv>
  <rv s="1">
    <fb>153.08699999999999</fb>
    <v>8</v>
  </rv>
  <rv s="2">
    <v>1489</v>
    <v>6</v>
    <v>3299</v>
    <v>7</v>
    <v>0</v>
    <v>Image of Doresópolis</v>
  </rv>
  <rv s="1">
    <fb>-20.286944444444</fb>
    <v>9</v>
  </rv>
  <rv s="4">
    <v>https://www.bing.com/search?q=dores%c3%b3polis+brazil&amp;form=skydnc</v>
    <v>Learn more on Bing</v>
  </rv>
  <rv s="1">
    <fb>1461</fb>
    <v>8</v>
  </rv>
  <rv s="12">
    <v>#VALUE!</v>
    <v>en-US</v>
    <v>c7410a1a-1786-b9b1-ac5c-ac97efb4a23b</v>
    <v>536870912</v>
    <v>1</v>
    <v>3300</v>
    <v>120</v>
    <v>Doresópolis</v>
    <v>4</v>
    <v>5</v>
    <v>Map</v>
    <v>6</v>
    <v>7</v>
    <v>72</v>
    <v>13441</v>
    <v>3</v>
    <v>Doresópolis is a Brazilian municipality located in the west of the state of Minas Gerais. Its population as of 2020 was 1,533 people living in a total area of 153 km². The city belongs to the meso-region of Oeste de Minas and to the micro-region ...</v>
    <v>13442</v>
    <v>13443</v>
    <v>13444</v>
    <v>9701</v>
    <v>Doresópolis</v>
    <v>13445</v>
    <v>Doresópolis</v>
    <v>mdp/vdpid/6412622695283818497</v>
  </rv>
  <rv s="0">
    <v>536870912</v>
    <v>Douradoquara</v>
    <v>b35d2611-0a3a-c51c-2e13-be11f93f7891</v>
    <v>en-US</v>
    <v>Map</v>
  </rv>
  <rv s="1">
    <fb>313.37</fb>
    <v>8</v>
  </rv>
  <rv s="2">
    <v>1490</v>
    <v>6</v>
    <v>3301</v>
    <v>7</v>
    <v>0</v>
    <v>Image of Douradoquara</v>
  </rv>
  <rv s="1">
    <fb>-18.430833333332998</fb>
    <v>9</v>
  </rv>
  <rv s="4">
    <v>https://www.bing.com/search?q=douradoquara+brazil&amp;form=skydnc</v>
    <v>Learn more on Bing</v>
  </rv>
  <rv s="1">
    <fb>-47.608888888888998</fb>
    <v>9</v>
  </rv>
  <rv s="1">
    <fb>1829</fb>
    <v>8</v>
  </rv>
  <rv s="9">
    <v>#VALUE!</v>
    <v>en-US</v>
    <v>b35d2611-0a3a-c51c-2e13-be11f93f7891</v>
    <v>536870912</v>
    <v>1</v>
    <v>3302</v>
    <v>72</v>
    <v>Douradoquara</v>
    <v>4</v>
    <v>5</v>
    <v>Map</v>
    <v>6</v>
    <v>7</v>
    <v>72</v>
    <v>13448</v>
    <v>3</v>
    <v>Doradoquara is a Brazilian municipality located in the northwest of the state of Minas Gerais. Its population as of 2020 was 1,912 people living in a total area of 313 km². The city belongs to the mesoregion of Triângulo Mineiro e Alto Paranaiba ...</v>
    <v>13449</v>
    <v>13450</v>
    <v>13451</v>
    <v>13452</v>
    <v>Douradoquara</v>
    <v>13453</v>
    <v>6951</v>
    <v>Douradoquara</v>
    <v>mdp/vdpid/6411731714116157441</v>
  </rv>
  <rv s="0">
    <v>536870912</v>
    <v>Durandé</v>
    <v>fda08c7e-6a18-fb37-3e08-ac2ec16f56c8</v>
    <v>en-US</v>
    <v>Map</v>
  </rv>
  <rv s="1">
    <fb>217.77799999999999</fb>
    <v>8</v>
  </rv>
  <rv s="2">
    <v>1491</v>
    <v>6</v>
    <v>3303</v>
    <v>7</v>
    <v>0</v>
    <v>Image of Durandé</v>
  </rv>
  <rv s="1">
    <fb>-20.202777777778</fb>
    <v>9</v>
  </rv>
  <rv s="4">
    <v>https://www.bing.com/search?q=durand%c3%a9+minas+gerais&amp;form=skydnc</v>
    <v>Learn more on Bing</v>
  </rv>
  <rv s="1">
    <fb>-41.797777777778002</fb>
    <v>9</v>
  </rv>
  <rv s="1">
    <fb>7817</fb>
    <v>8</v>
  </rv>
  <rv s="12">
    <v>#VALUE!</v>
    <v>en-US</v>
    <v>fda08c7e-6a18-fb37-3e08-ac2ec16f56c8</v>
    <v>536870912</v>
    <v>1</v>
    <v>3304</v>
    <v>120</v>
    <v>Durandé</v>
    <v>4</v>
    <v>5</v>
    <v>Map</v>
    <v>6</v>
    <v>7</v>
    <v>72</v>
    <v>13456</v>
    <v>3</v>
    <v>Durandé is a Brazilian municipality located in the state of Minas Gerais. The city belongs to the mesoregion of Zona da Mata and to the microregion of Manhuaçu. Districts within the county are St. John Figueira and São José da Figueira.</v>
    <v>13457</v>
    <v>13458</v>
    <v>13459</v>
    <v>13460</v>
    <v>Durandé</v>
    <v>13461</v>
    <v>Durandé</v>
    <v>mdp/vdpid/6509417557022212097</v>
  </rv>
  <rv s="0">
    <v>536870912</v>
    <v>Elói Mendes</v>
    <v>8796ba06-e1dc-c036-25bf-d87ecae1e5d8</v>
    <v>en-US</v>
    <v>Map</v>
  </rv>
  <rv s="1">
    <fb>499.53699999999998</fb>
    <v>8</v>
  </rv>
  <rv s="2">
    <v>1492</v>
    <v>6</v>
    <v>3305</v>
    <v>7</v>
    <v>0</v>
    <v>Image of Elói Mendes</v>
  </rv>
  <rv s="4">
    <v>https://www.bing.com/search?q=el%c3%b3i+mendes+brazil&amp;form=skydnc</v>
    <v>Learn more on Bing</v>
  </rv>
  <rv s="1">
    <fb>-45.564999999999998</fb>
    <v>9</v>
  </rv>
  <rv s="1">
    <fb>26336</fb>
    <v>8</v>
  </rv>
  <rv s="12">
    <v>#VALUE!</v>
    <v>en-US</v>
    <v>8796ba06-e1dc-c036-25bf-d87ecae1e5d8</v>
    <v>536870912</v>
    <v>1</v>
    <v>3306</v>
    <v>120</v>
    <v>Elói Mendes</v>
    <v>4</v>
    <v>5</v>
    <v>Map</v>
    <v>6</v>
    <v>7</v>
    <v>72</v>
    <v>13464</v>
    <v>3</v>
    <v>Elói Mendes is a municipality in the south of the Brazilian state of Minas Gerais. In 2020 the population was 28,320 in a total area of 498 km². The elevation of the municipal seat is 899 meters.</v>
    <v>13465</v>
    <v>11679</v>
    <v>13466</v>
    <v>13467</v>
    <v>Elói Mendes</v>
    <v>13468</v>
    <v>Elói Mendes</v>
    <v>mdp/vdpid/6413040064032407553</v>
  </rv>
  <rv s="0">
    <v>536870912</v>
    <v>Engenheiro Caldas</v>
    <v>0d9f82cc-5be8-c640-5c70-5c19cf48edc0</v>
    <v>en-US</v>
    <v>Map</v>
  </rv>
  <rv s="1">
    <fb>188.00899999999999</fb>
    <v>8</v>
  </rv>
  <rv s="2">
    <v>1493</v>
    <v>6</v>
    <v>3307</v>
    <v>7</v>
    <v>0</v>
    <v>Image of Engenheiro Caldas</v>
  </rv>
  <rv s="1">
    <fb>-19.218888888889001</fb>
    <v>9</v>
  </rv>
  <rv s="4">
    <v>https://www.bing.com/search?q=engenheiro+caldas+minas+gerais&amp;form=skydnc</v>
    <v>Learn more on Bing</v>
  </rv>
  <rv s="1">
    <fb>-42.045833333333</fb>
    <v>9</v>
  </rv>
  <rv s="1">
    <fb>11202</fb>
    <v>8</v>
  </rv>
  <rv s="9">
    <v>#VALUE!</v>
    <v>en-US</v>
    <v>0d9f82cc-5be8-c640-5c70-5c19cf48edc0</v>
    <v>536870912</v>
    <v>1</v>
    <v>3308</v>
    <v>72</v>
    <v>Engenheiro Caldas</v>
    <v>4</v>
    <v>5</v>
    <v>Map</v>
    <v>6</v>
    <v>57</v>
    <v>72</v>
    <v>13471</v>
    <v>3</v>
    <v>Engenheiro Caldas is a municipality in the state of Minas Gerais in the Southeast region of Brazil.</v>
    <v>13472</v>
    <v>13473</v>
    <v>13474</v>
    <v>13475</v>
    <v>Engenheiro Caldas</v>
    <v>13476</v>
    <v>6951</v>
    <v>Engenheiro Caldas</v>
    <v>mdp/vdpid/6508618644132462593</v>
  </rv>
  <rv s="0">
    <v>536870912</v>
    <v>Engenheiro Navarro</v>
    <v>383f598d-fcaa-d208-beda-fc8ff7974b5f</v>
    <v>en-US</v>
    <v>Map</v>
  </rv>
  <rv s="1">
    <fb>631.97400000000005</fb>
    <v>8</v>
  </rv>
  <rv s="2">
    <v>1494</v>
    <v>6</v>
    <v>3309</v>
    <v>7</v>
    <v>0</v>
    <v>Image of Engenheiro Navarro</v>
  </rv>
  <rv s="1">
    <fb>-17.28</fb>
    <v>9</v>
  </rv>
  <rv s="4">
    <v>https://www.bing.com/search?q=engenheiro+navarro+brazil&amp;form=skydnc</v>
    <v>Learn more on Bing</v>
  </rv>
  <rv s="1">
    <fb>6354</fb>
    <v>8</v>
  </rv>
  <rv s="12">
    <v>#VALUE!</v>
    <v>en-US</v>
    <v>383f598d-fcaa-d208-beda-fc8ff7974b5f</v>
    <v>536870912</v>
    <v>1</v>
    <v>3310</v>
    <v>120</v>
    <v>Engenheiro Navarro</v>
    <v>4</v>
    <v>5</v>
    <v>Map</v>
    <v>6</v>
    <v>7</v>
    <v>72</v>
    <v>13479</v>
    <v>3</v>
    <v>Engenheiro Navarro is a Brazilian municipality located in the north of the state of Minas Gerais. Its population as of 2020 was 7,241 people living in a total area of 632 km². The city belongs to the mesoregion of North of Minas and to the ...</v>
    <v>13480</v>
    <v>13481</v>
    <v>13482</v>
    <v>5004</v>
    <v>Engenheiro Navarro</v>
    <v>13483</v>
    <v>Engenheiro Navarro</v>
    <v>mdp/vdpid/6507761277828333569</v>
  </rv>
  <rv s="0">
    <v>536870912</v>
    <v>Entre Folhas</v>
    <v>eb9be254-41c2-da56-1401-e76fa436422b</v>
    <v>en-US</v>
    <v>Map</v>
  </rv>
  <rv s="1">
    <fb>85.209000000000003</fb>
    <v>8</v>
  </rv>
  <rv s="2">
    <v>1495</v>
    <v>6</v>
    <v>3311</v>
    <v>7</v>
    <v>0</v>
    <v>Image of Entre Folhas</v>
  </rv>
  <rv s="1">
    <fb>-19.625</fb>
    <v>9</v>
  </rv>
  <rv s="4">
    <v>https://www.bing.com/search?q=entre+folhas+minas+gerais&amp;form=skydnc</v>
    <v>Learn more on Bing</v>
  </rv>
  <rv s="1">
    <fb>-42.230833333333003</fb>
    <v>9</v>
  </rv>
  <rv s="1">
    <fb>5179</fb>
    <v>8</v>
  </rv>
  <rv s="12">
    <v>#VALUE!</v>
    <v>en-US</v>
    <v>eb9be254-41c2-da56-1401-e76fa436422b</v>
    <v>536870912</v>
    <v>1</v>
    <v>3312</v>
    <v>120</v>
    <v>Entre Folhas</v>
    <v>4</v>
    <v>5</v>
    <v>Map</v>
    <v>6</v>
    <v>7</v>
    <v>72</v>
    <v>13486</v>
    <v>3</v>
    <v>Entre Folhas is a municipality in the state of Minas Gerais in the Southeast region of Brazil.</v>
    <v>13487</v>
    <v>13488</v>
    <v>13489</v>
    <v>13490</v>
    <v>Entre Folhas</v>
    <v>13491</v>
    <v>Entre Folhas</v>
    <v>mdp/vdpid/6509014962709463041</v>
  </rv>
  <rv s="0">
    <v>536870912</v>
    <v>Entre Rios de Minas</v>
    <v>1d9af3e8-4409-cfc2-3bb9-26631f3a3b79</v>
    <v>en-US</v>
    <v>Map</v>
  </rv>
  <rv s="1">
    <fb>462.81599999999997</fb>
    <v>8</v>
  </rv>
  <rv s="2">
    <v>1496</v>
    <v>6</v>
    <v>3313</v>
    <v>7</v>
    <v>0</v>
    <v>Image of Entre Rios de Minas</v>
  </rv>
  <rv s="0">
    <v>805306368</v>
    <v>Maria Cristina Mansur Teixeira Resende (Mayor)</v>
    <v>3831599b-69d5-b884-8bdc-2acd67e01b2b</v>
    <v>en-US</v>
    <v>Generic</v>
  </rv>
  <rv s="3">
    <v>401</v>
  </rv>
  <rv s="4">
    <v>https://www.bing.com/search?q=entre+rios+de+minas+brazil&amp;form=skydnc</v>
    <v>Learn more on Bing</v>
  </rv>
  <rv s="1">
    <fb>15380</fb>
    <v>8</v>
  </rv>
  <rv s="5">
    <v>#VALUE!</v>
    <v>en-US</v>
    <v>1d9af3e8-4409-cfc2-3bb9-26631f3a3b79</v>
    <v>536870912</v>
    <v>1</v>
    <v>3314</v>
    <v>2</v>
    <v>Entre Rios de Minas</v>
    <v>4</v>
    <v>5</v>
    <v>Map</v>
    <v>6</v>
    <v>57</v>
    <v>72</v>
    <v>13494</v>
    <v>3</v>
    <v>Entre Rios de Minas is a Brazilian municipality located in the state of Minas Gerais. The city belongs to the mesoregion Metropolitana de Belo Horizonte and to the microregion of Conselheiro Lafaiete.</v>
    <v>13495</v>
    <v>7447</v>
    <v>13497</v>
    <v>13498</v>
    <v>10315</v>
    <v>Entre Rios de Minas</v>
    <v>13499</v>
    <v>6951</v>
    <v>Entre Rios de Minas</v>
    <v>mdp/vdpid/6508953460589723649</v>
  </rv>
  <rv s="0">
    <v>536870912</v>
    <v>Ervália</v>
    <v>294988e5-6ae2-cc2d-6e67-0aa77d7491d2</v>
    <v>en-US</v>
    <v>Map</v>
  </rv>
  <rv s="1">
    <fb>357.07100000000003</fb>
    <v>8</v>
  </rv>
  <rv s="2">
    <v>1497</v>
    <v>6</v>
    <v>3315</v>
    <v>7</v>
    <v>0</v>
    <v>Image of Ervália</v>
  </rv>
  <rv s="1">
    <fb>-20.84</fb>
    <v>9</v>
  </rv>
  <rv s="4">
    <v>https://www.bing.com/search?q=erv%c3%a1lia+brazil&amp;form=skydnc</v>
    <v>Learn more on Bing</v>
  </rv>
  <rv s="1">
    <fb>-42.656944444444001</fb>
    <v>9</v>
  </rv>
  <rv s="1">
    <fb>18958</fb>
    <v>8</v>
  </rv>
  <rv s="9">
    <v>#VALUE!</v>
    <v>en-US</v>
    <v>294988e5-6ae2-cc2d-6e67-0aa77d7491d2</v>
    <v>536870912</v>
    <v>1</v>
    <v>3316</v>
    <v>72</v>
    <v>Ervália</v>
    <v>4</v>
    <v>5</v>
    <v>Map</v>
    <v>6</v>
    <v>57</v>
    <v>72</v>
    <v>13502</v>
    <v>414</v>
    <v>Ervália is a Brazilian municipality located in the state of Minas Gerais.</v>
    <v>13503</v>
    <v>13504</v>
    <v>13505</v>
    <v>13506</v>
    <v>Ervália</v>
    <v>13507</v>
    <v>6951</v>
    <v>Ervália</v>
    <v>mdp/vdpid/6509100211703382017</v>
  </rv>
  <rv s="0">
    <v>536870912</v>
    <v>Esmeraldas, Minas Gerais</v>
    <v>356ab401-a881-9324-665d-177a957ee8dd</v>
    <v>en-US</v>
    <v>Map</v>
  </rv>
  <rv s="1">
    <fb>909.59199999999998</fb>
    <v>8</v>
  </rv>
  <rv s="2">
    <v>1498</v>
    <v>6</v>
    <v>3317</v>
    <v>7</v>
    <v>0</v>
    <v>Image of Esmeraldas, Minas Gerais</v>
  </rv>
  <rv s="1">
    <fb>-19.762777777777998</fb>
    <v>9</v>
  </rv>
  <rv s="0">
    <v>805306368</v>
    <v>Marcelo Nonato Figueiredo (Mayor)</v>
    <v>5c37280f-8503-38f6-9943-3140fa348758</v>
    <v>en-US</v>
    <v>Generic</v>
  </rv>
  <rv s="3">
    <v>402</v>
  </rv>
  <rv s="4">
    <v>https://www.bing.com/search?q=esmeraldas+brazil&amp;form=skydnc</v>
    <v>Learn more on Bing</v>
  </rv>
  <rv s="1">
    <fb>-44.313888888888997</fb>
    <v>9</v>
  </rv>
  <rv s="1">
    <fb>85594</fb>
    <v>8</v>
  </rv>
  <rv s="8">
    <v>#VALUE!</v>
    <v>en-US</v>
    <v>356ab401-a881-9324-665d-177a957ee8dd</v>
    <v>536870912</v>
    <v>1</v>
    <v>3318</v>
    <v>67</v>
    <v>Esmeraldas, Minas Gerais</v>
    <v>4</v>
    <v>5</v>
    <v>Map</v>
    <v>6</v>
    <v>7</v>
    <v>72</v>
    <v>13510</v>
    <v>3</v>
    <v>Esmeraldas is a Brazilian municipality located in the state of Minas Gerais. The city belongs to the mesoregion Metropolitana de Belo Horizonte and to the microregion of Belo Horizonte. In 2020 its population was estimated to be 71,551 inhabitants.</v>
    <v>13511</v>
    <v>13512</v>
    <v>13514</v>
    <v>13515</v>
    <v>13516</v>
    <v>Esmeraldas, Minas Gerais</v>
    <v>13517</v>
    <v>Esmeraldas, Minas Gerais</v>
    <v>mdp/vdpid/6508839445112815617</v>
  </rv>
  <rv s="0">
    <v>536870912</v>
    <v>Espera Feliz</v>
    <v>449b5085-8d79-73ae-30d8-166ba12550ce</v>
    <v>en-US</v>
    <v>Map</v>
  </rv>
  <rv s="1">
    <fb>324.988</fb>
    <v>8</v>
  </rv>
  <rv s="2">
    <v>1499</v>
    <v>6</v>
    <v>3319</v>
    <v>7</v>
    <v>0</v>
    <v>Image of Espera Feliz</v>
  </rv>
  <rv s="1">
    <fb>-20.65</fb>
    <v>9</v>
  </rv>
  <rv s="4">
    <v>https://www.bing.com/search?q=espera+feliz+brazil&amp;form=skydnc</v>
    <v>Learn more on Bing</v>
  </rv>
  <rv s="1">
    <fb>24102</fb>
    <v>8</v>
  </rv>
  <rv s="12">
    <v>#VALUE!</v>
    <v>en-US</v>
    <v>449b5085-8d79-73ae-30d8-166ba12550ce</v>
    <v>536870912</v>
    <v>1</v>
    <v>3320</v>
    <v>120</v>
    <v>Espera Feliz</v>
    <v>4</v>
    <v>5</v>
    <v>Map</v>
    <v>6</v>
    <v>7</v>
    <v>72</v>
    <v>13520</v>
    <v>3</v>
    <v>Espera Feliz is a municipality in southeastern Minas Gerais state, Brazil. The altitude is 2,430 m above sea level. Located at 20°39′00″S 41°54′25″W / 20.65000°S 41.90694°W, its neighboring cities are Caiana to the south, Dores do Rio Preto to ...</v>
    <v>13521</v>
    <v>13522</v>
    <v>13523</v>
    <v>12388</v>
    <v>Espera Feliz</v>
    <v>13524</v>
    <v>Espera Feliz</v>
    <v>mdp/vdpid/6509469185213464577</v>
  </rv>
  <rv s="0">
    <v>536870912</v>
    <v>Espinosa, Minas Gerais</v>
    <v>f8b4ab3b-b777-74f8-0f57-43ce44681a70</v>
    <v>en-US</v>
    <v>Map</v>
  </rv>
  <rv s="1">
    <fb>1876.4010000000001</fb>
    <v>8</v>
  </rv>
  <rv s="2">
    <v>1500</v>
    <v>6</v>
    <v>3321</v>
    <v>7</v>
    <v>0</v>
    <v>Image of Espinosa, Minas Gerais</v>
  </rv>
  <rv s="1">
    <fb>-14.908055555556</fb>
    <v>9</v>
  </rv>
  <rv s="4">
    <v>https://www.bing.com/search?q=espinosa%2c+minas+gerais+brazil&amp;form=skydnc</v>
    <v>Learn more on Bing</v>
  </rv>
  <rv s="1">
    <fb>-42.810277777777998</fb>
    <v>9</v>
  </rv>
  <rv s="1">
    <fb>31610</fb>
    <v>8</v>
  </rv>
  <rv s="12">
    <v>#VALUE!</v>
    <v>en-US</v>
    <v>f8b4ab3b-b777-74f8-0f57-43ce44681a70</v>
    <v>536870912</v>
    <v>1</v>
    <v>3322</v>
    <v>120</v>
    <v>Espinosa, Minas Gerais</v>
    <v>4</v>
    <v>5</v>
    <v>Map</v>
    <v>6</v>
    <v>57</v>
    <v>72</v>
    <v>13527</v>
    <v>3</v>
    <v>Espinosa is a municipality in the north of the state of Minas Gerais, Brazil. Its population was 32,151 and its area is 1,869 km². The elevation is 572 meters. The municipality contains part of the 53,264 hectares Caminho dos Gerais State Park, ...</v>
    <v>13528</v>
    <v>13529</v>
    <v>13530</v>
    <v>13531</v>
    <v>Espinosa, Minas Gerais</v>
    <v>13532</v>
    <v>Espinosa, Minas Gerais</v>
    <v>mdp/vdpid/6504583382570106881</v>
  </rv>
  <rv s="0">
    <v>536870912</v>
    <v>Espírito Santo do Dourado</v>
    <v>fcbcfcf4-13d2-d05b-33fa-b5d4464beba7</v>
    <v>en-US</v>
    <v>Map</v>
  </rv>
  <rv s="1">
    <fb>263.84899999999999</fb>
    <v>8</v>
  </rv>
  <rv s="2">
    <v>1501</v>
    <v>6</v>
    <v>3323</v>
    <v>7</v>
    <v>0</v>
    <v>Image of Espírito Santo do Dourado</v>
  </rv>
  <rv s="1">
    <fb>-22.045833333333</fb>
    <v>9</v>
  </rv>
  <rv s="4">
    <v>https://www.bing.com/search?q=esp%c3%adrito+santo+do+dourado+minas+gerais&amp;form=skydnc</v>
    <v>Learn more on Bing</v>
  </rv>
  <rv s="1">
    <fb>-45.950833333333001</fb>
    <v>9</v>
  </rv>
  <rv s="1">
    <fb>6611</fb>
    <v>8</v>
  </rv>
  <rv s="12">
    <v>#VALUE!</v>
    <v>en-US</v>
    <v>fcbcfcf4-13d2-d05b-33fa-b5d4464beba7</v>
    <v>536870912</v>
    <v>1</v>
    <v>3324</v>
    <v>120</v>
    <v>Espírito Santo do Dourado</v>
    <v>4</v>
    <v>5</v>
    <v>Map</v>
    <v>6</v>
    <v>7</v>
    <v>72</v>
    <v>13535</v>
    <v>3</v>
    <v>Espírito Santo do Dourado is a municipality in the state of Minas Gerais in the Southeast region of Brazil.</v>
    <v>13536</v>
    <v>13537</v>
    <v>13538</v>
    <v>13539</v>
    <v>Espírito Santo do Dourado</v>
    <v>13540</v>
    <v>Espírito Santo do Dourado</v>
    <v>mdp/vdpid/6413070786722004993</v>
  </rv>
  <rv s="0">
    <v>536870912</v>
    <v>Estiva</v>
    <v>2bd863c5-43e4-35a8-568c-937d630c3509</v>
    <v>en-US</v>
    <v>Map</v>
  </rv>
  <rv s="1">
    <fb>245.29499999999999</fb>
    <v>8</v>
  </rv>
  <rv s="2">
    <v>1502</v>
    <v>6</v>
    <v>3325</v>
    <v>7</v>
    <v>0</v>
    <v>Image of Estiva</v>
  </rv>
  <rv s="1">
    <fb>-22.462777777778001</fb>
    <v>9</v>
  </rv>
  <rv s="4">
    <v>https://www.bing.com/search?q=estiva+brazil&amp;form=skydnc</v>
    <v>Learn more on Bing</v>
  </rv>
  <rv s="1">
    <fb>-46.016944444444</fb>
    <v>9</v>
  </rv>
  <rv s="1">
    <fb>11502</fb>
    <v>8</v>
  </rv>
  <rv s="12">
    <v>#VALUE!</v>
    <v>en-US</v>
    <v>2bd863c5-43e4-35a8-568c-937d630c3509</v>
    <v>536870912</v>
    <v>1</v>
    <v>3326</v>
    <v>120</v>
    <v>Estiva</v>
    <v>4</v>
    <v>5</v>
    <v>Map</v>
    <v>6</v>
    <v>7</v>
    <v>72</v>
    <v>13543</v>
    <v>3</v>
    <v>Estiva is a municipality in the state of Minas Gerais in Brazil. The population is 11,386 in an area of 244 km².</v>
    <v>13544</v>
    <v>13545</v>
    <v>13546</v>
    <v>13547</v>
    <v>Estiva</v>
    <v>13548</v>
    <v>Estiva</v>
    <v>mdp/vdpid/6413087721845161985</v>
  </rv>
  <rv s="0">
    <v>536870912</v>
    <v>Estrela Dalva</v>
    <v>e4100946-ba90-5d2a-dd10-d26828be9f09</v>
    <v>en-US</v>
    <v>Map</v>
  </rv>
  <rv s="1">
    <fb>131.87700000000001</fb>
    <v>8</v>
  </rv>
  <rv s="2">
    <v>1503</v>
    <v>6</v>
    <v>3327</v>
    <v>7</v>
    <v>0</v>
    <v>Image of Estrela Dalva</v>
  </rv>
  <rv s="1">
    <fb>-21.741944444444002</fb>
    <v>9</v>
  </rv>
  <rv s="4">
    <v>https://www.bing.com/search?q=estrela+dalva+minas+gerais&amp;form=skydnc</v>
    <v>Learn more on Bing</v>
  </rv>
  <rv s="1">
    <fb>-42.460833333332999</fb>
    <v>9</v>
  </rv>
  <rv s="1">
    <fb>2186</fb>
    <v>8</v>
  </rv>
  <rv s="12">
    <v>#VALUE!</v>
    <v>en-US</v>
    <v>e4100946-ba90-5d2a-dd10-d26828be9f09</v>
    <v>536870912</v>
    <v>1</v>
    <v>3328</v>
    <v>120</v>
    <v>Estrela Dalva</v>
    <v>4</v>
    <v>5</v>
    <v>Map</v>
    <v>6</v>
    <v>7</v>
    <v>72</v>
    <v>13551</v>
    <v>3</v>
    <v>Estrela Dalva is a municipality in the state of Minas Gerais in the Southeast region of Brazil.</v>
    <v>13552</v>
    <v>13553</v>
    <v>13554</v>
    <v>13555</v>
    <v>Estrela Dalva</v>
    <v>13556</v>
    <v>Estrela Dalva</v>
    <v>mdp/vdpid/6509316904899837953</v>
  </rv>
  <rv s="0">
    <v>536870912</v>
    <v>Estrela do Indaiá</v>
    <v>40eacebc-b2f3-4036-36c3-a1045b322761</v>
    <v>en-US</v>
    <v>Map</v>
  </rv>
  <rv s="1">
    <fb>635.36400000000003</fb>
    <v>8</v>
  </rv>
  <rv s="2">
    <v>1504</v>
    <v>6</v>
    <v>3329</v>
    <v>7</v>
    <v>0</v>
    <v>Image of Estrela do Indaiá</v>
  </rv>
  <rv s="1">
    <fb>-19.521944444443999</fb>
    <v>9</v>
  </rv>
  <rv s="4">
    <v>https://www.bing.com/search?q=estrela+do+indai%c3%a1+brazil&amp;form=skydnc</v>
    <v>Learn more on Bing</v>
  </rv>
  <rv s="1">
    <fb>-45.787777777777997</fb>
    <v>9</v>
  </rv>
  <rv s="1">
    <fb>2772</fb>
    <v>8</v>
  </rv>
  <rv s="12">
    <v>#VALUE!</v>
    <v>en-US</v>
    <v>40eacebc-b2f3-4036-36c3-a1045b322761</v>
    <v>536870912</v>
    <v>1</v>
    <v>3330</v>
    <v>120</v>
    <v>Estrela do Indaiá</v>
    <v>4</v>
    <v>5</v>
    <v>Map</v>
    <v>6</v>
    <v>7</v>
    <v>72</v>
    <v>13559</v>
    <v>3</v>
    <v>Estrela do Indaiá is a Brazilian municipality located in the center of the state of Minas Gerais. Its population as of 2022 was 2,772 people living in a total area of 635 km². The city belongs to the meso-region of Central Mineira and to the ...</v>
    <v>13560</v>
    <v>13561</v>
    <v>13562</v>
    <v>13563</v>
    <v>Estrela do Indaiá</v>
    <v>13564</v>
    <v>Estrela do Indaiá</v>
    <v>mdp/vdpid/6411988315611856897</v>
  </rv>
  <rv s="0">
    <v>536870912</v>
    <v>Estrela do Sul</v>
    <v>fcfe9a0e-d300-189b-f684-dd8505f7479d</v>
    <v>en-US</v>
    <v>Map</v>
  </rv>
  <rv s="1">
    <fb>820.33399999999995</fb>
    <v>8</v>
  </rv>
  <rv s="2">
    <v>1505</v>
    <v>6</v>
    <v>3331</v>
    <v>7</v>
    <v>0</v>
    <v>Image of Estrela do Sul</v>
  </rv>
  <rv s="1">
    <fb>-18.745833333333</fb>
    <v>9</v>
  </rv>
  <rv s="4">
    <v>https://www.bing.com/search?q=estrela+do+sul+brazil&amp;form=skydnc</v>
    <v>Learn more on Bing</v>
  </rv>
  <rv s="1">
    <fb>-47.692777777777998</fb>
    <v>9</v>
  </rv>
  <rv s="1">
    <fb>6840</fb>
    <v>8</v>
  </rv>
  <rv s="9">
    <v>#VALUE!</v>
    <v>en-US</v>
    <v>fcfe9a0e-d300-189b-f684-dd8505f7479d</v>
    <v>536870912</v>
    <v>1</v>
    <v>3332</v>
    <v>72</v>
    <v>Estrela do Sul</v>
    <v>4</v>
    <v>5</v>
    <v>Map</v>
    <v>6</v>
    <v>7</v>
    <v>72</v>
    <v>13567</v>
    <v>3</v>
    <v>Estrela do Sul is a Brazilian municipality located in the northwest of the state of Minas Gerais. Its population as of 2020 was 8,018 people living in a total area of 820 km². The city belongs to the mesoregion of Triângulo Mineiro e Alto ...</v>
    <v>13568</v>
    <v>13569</v>
    <v>13570</v>
    <v>13571</v>
    <v>Estrela do Sul</v>
    <v>13572</v>
    <v>6951</v>
    <v>Estrela do Sul</v>
    <v>mdp/vdpid/6411739793553620993</v>
  </rv>
  <rv s="0">
    <v>536870912</v>
    <v>Eugenópolis</v>
    <v>93e3cd07-2bfb-e151-23bb-85ebe7d5b14d</v>
    <v>en-US</v>
    <v>Map</v>
  </rv>
  <rv s="1">
    <fb>310.53800000000001</fb>
    <v>8</v>
  </rv>
  <rv s="2">
    <v>1506</v>
    <v>6</v>
    <v>3333</v>
    <v>7</v>
    <v>0</v>
    <v>Image of Eugenópolis</v>
  </rv>
  <rv s="4">
    <v>https://www.bing.com/search?q=eugen%c3%b3polis+brazil&amp;form=skydnc</v>
    <v>Learn more on Bing</v>
  </rv>
  <rv s="1">
    <fb>-42.186944444444002</fb>
    <v>9</v>
  </rv>
  <rv s="1">
    <fb>10801</fb>
    <v>8</v>
  </rv>
  <rv s="12">
    <v>#VALUE!</v>
    <v>en-US</v>
    <v>93e3cd07-2bfb-e151-23bb-85ebe7d5b14d</v>
    <v>536870912</v>
    <v>1</v>
    <v>3334</v>
    <v>120</v>
    <v>Eugenópolis</v>
    <v>4</v>
    <v>5</v>
    <v>Map</v>
    <v>6</v>
    <v>7</v>
    <v>72</v>
    <v>13575</v>
    <v>3</v>
    <v>Eugenópolis is a Brazilian municipality located in the state of Minas Gerais. The city belongs to the Mesoregion of Zona da Mata and to the Microregion of Muriaé. As of 2020, the estimated population was 11,330.</v>
    <v>13576</v>
    <v>7340</v>
    <v>13577</v>
    <v>13578</v>
    <v>Eugenópolis</v>
    <v>13579</v>
    <v>Eugenópolis</v>
    <v>mdp/vdpid/6509484315712159745</v>
  </rv>
  <rv s="0">
    <v>536870912</v>
    <v>Ewbank da Câmara</v>
    <v>6142480b-29e7-30f0-45dd-aea978eea6e4</v>
    <v>en-US</v>
    <v>Map</v>
  </rv>
  <rv s="1">
    <fb>103.834</fb>
    <v>8</v>
  </rv>
  <rv s="2">
    <v>1507</v>
    <v>6</v>
    <v>3335</v>
    <v>7</v>
    <v>0</v>
    <v>Image of Ewbank da Câmara</v>
  </rv>
  <rv s="1">
    <fb>-21.550833333332999</fb>
    <v>9</v>
  </rv>
  <rv s="0">
    <v>805306368</v>
    <v>Mauro Luiz Martins Mendes (Mayor)</v>
    <v>c15992e5-b929-d6e6-b211-bd790587502c</v>
    <v>en-US</v>
    <v>Generic</v>
  </rv>
  <rv s="3">
    <v>403</v>
  </rv>
  <rv s="4">
    <v>https://www.bing.com/search?q=ewbank+da+c%c3%a2mara+minas+gerais&amp;form=skydnc</v>
    <v>Learn more on Bing</v>
  </rv>
  <rv s="1">
    <fb>3875</fb>
    <v>8</v>
  </rv>
  <rv s="8">
    <v>#VALUE!</v>
    <v>en-US</v>
    <v>6142480b-29e7-30f0-45dd-aea978eea6e4</v>
    <v>536870912</v>
    <v>1</v>
    <v>3336</v>
    <v>67</v>
    <v>Ewbank da Câmara</v>
    <v>4</v>
    <v>5</v>
    <v>Map</v>
    <v>6</v>
    <v>7</v>
    <v>72</v>
    <v>13582</v>
    <v>3</v>
    <v>Ewbank da Câmara is a municipality in the state of Minas Gerais, Brazil. Belonging to the mesoregion of the Zona da Mata and the microregion of Juiz de Fora, the municipality is located some 241 km to the southeast of the state capital, Belo ...</v>
    <v>13583</v>
    <v>13584</v>
    <v>13586</v>
    <v>13587</v>
    <v>9869</v>
    <v>Ewbank da Câmara</v>
    <v>13588</v>
    <v>Ewbank da Câmara</v>
    <v>mdp/vdpid/6509268467684737025</v>
  </rv>
  <rv s="0">
    <v>536870912</v>
    <v>Extrema, Minas Gerais</v>
    <v>cada7272-4e36-1fbb-bdac-e2c5a1cd7915</v>
    <v>en-US</v>
    <v>Map</v>
  </rv>
  <rv s="1">
    <fb>243.09899999999999</fb>
    <v>8</v>
  </rv>
  <rv s="2">
    <v>1508</v>
    <v>6</v>
    <v>3337</v>
    <v>7</v>
    <v>0</v>
    <v>Image of Extrema, Minas Gerais</v>
  </rv>
  <rv s="1">
    <fb>-22.855</fb>
    <v>9</v>
  </rv>
  <rv s="4">
    <v>https://www.bing.com/search?q=extrema%2c+minas+gerais&amp;form=skydnc</v>
    <v>Learn more on Bing</v>
  </rv>
  <rv s="1">
    <fb>36951</fb>
    <v>8</v>
  </rv>
  <rv s="9">
    <v>#VALUE!</v>
    <v>en-US</v>
    <v>cada7272-4e36-1fbb-bdac-e2c5a1cd7915</v>
    <v>536870912</v>
    <v>1</v>
    <v>3338</v>
    <v>72</v>
    <v>Extrema, Minas Gerais</v>
    <v>4</v>
    <v>5</v>
    <v>Map</v>
    <v>6</v>
    <v>57</v>
    <v>72</v>
    <v>13591</v>
    <v>3</v>
    <v>Extrema is a municipality in the state of Minas Gerais in the Southeast region of Brazil. The municipality contains part of the 180,373 hectares Fernão Dias Environmental Protection Area, created in 1997.</v>
    <v>13592</v>
    <v>13593</v>
    <v>13594</v>
    <v>9388</v>
    <v>Extrema, Minas Gerais</v>
    <v>13595</v>
    <v>6951</v>
    <v>Extrema, Minas Gerais</v>
    <v>mdp/vdpid/6461123384800444417</v>
  </rv>
  <rv s="0">
    <v>536870912</v>
    <v>Fama, Minas Gerais</v>
    <v>a5d7bf4b-11dc-f404-cecf-dfd5b8cfe2ef</v>
    <v>en-US</v>
    <v>Map</v>
  </rv>
  <rv s="1">
    <fb>86.132000000000005</fb>
    <v>8</v>
  </rv>
  <rv s="2">
    <v>1509</v>
    <v>6</v>
    <v>3339</v>
    <v>7</v>
    <v>0</v>
    <v>Image of Fama, Minas Gerais</v>
  </rv>
  <rv s="1">
    <fb>-21.405833333333</fb>
    <v>9</v>
  </rv>
  <rv s="0">
    <v>805306368</v>
    <v>Osmair Leal dos Reis (Mayor)</v>
    <v>62e69397-7825-56d0-e1fc-62ccb44d6f1a</v>
    <v>en-US</v>
    <v>Generic</v>
  </rv>
  <rv s="3">
    <v>404</v>
  </rv>
  <rv s="4">
    <v>https://www.bing.com/search?q=fama%2c+minas+gerais&amp;form=skydnc</v>
    <v>Learn more on Bing</v>
  </rv>
  <rv s="1">
    <fb>-45.828888888888997</fb>
    <v>9</v>
  </rv>
  <rv s="1">
    <fb>2578</fb>
    <v>8</v>
  </rv>
  <rv s="8">
    <v>#VALUE!</v>
    <v>en-US</v>
    <v>a5d7bf4b-11dc-f404-cecf-dfd5b8cfe2ef</v>
    <v>536870912</v>
    <v>1</v>
    <v>3340</v>
    <v>67</v>
    <v>Fama, Minas Gerais</v>
    <v>4</v>
    <v>5</v>
    <v>Map</v>
    <v>6</v>
    <v>7</v>
    <v>72</v>
    <v>13598</v>
    <v>3</v>
    <v>Fama, Minas Gerais is a municipality in the state of Minas Gerais in the Southeast region of Brazil.</v>
    <v>13599</v>
    <v>13600</v>
    <v>13602</v>
    <v>13603</v>
    <v>13604</v>
    <v>Fama, Minas Gerais</v>
    <v>13605</v>
    <v>Fama, Minas Gerais</v>
    <v>mdp/vdpid/6413002069828960257</v>
  </rv>
  <rv s="0">
    <v>536870912</v>
    <v>Faria Lemos</v>
    <v>6e13abf5-e6a2-4953-3ad7-eb0f172c07ae</v>
    <v>en-US</v>
    <v>Map</v>
  </rv>
  <rv s="1">
    <fb>165.654</fb>
    <v>8</v>
  </rv>
  <rv s="2">
    <v>1510</v>
    <v>6</v>
    <v>3341</v>
    <v>7</v>
    <v>0</v>
    <v>Image of Faria Lemos</v>
  </rv>
  <rv s="1">
    <fb>-20.807777777778</fb>
    <v>9</v>
  </rv>
  <rv s="4">
    <v>https://www.bing.com/search?q=faria+lemos+brazil&amp;form=skydnc</v>
    <v>Learn more on Bing</v>
  </rv>
  <rv s="1">
    <fb>-42.03</fb>
    <v>9</v>
  </rv>
  <rv s="1">
    <fb>3188</fb>
    <v>8</v>
  </rv>
  <rv s="12">
    <v>#VALUE!</v>
    <v>en-US</v>
    <v>6e13abf5-e6a2-4953-3ad7-eb0f172c07ae</v>
    <v>536870912</v>
    <v>1</v>
    <v>3342</v>
    <v>120</v>
    <v>Faria Lemos</v>
    <v>4</v>
    <v>5</v>
    <v>Map</v>
    <v>6</v>
    <v>7</v>
    <v>72</v>
    <v>13608</v>
    <v>3</v>
    <v>Faria Lemos is a Brazilian municipality located 263 km north-northeast of Rio de Janeiro in the state of Minas Gerais. The city belongs to the mesoregion of Zona da Mata and to the microregion of Muriaé. As of 2020, the estimated population was ...</v>
    <v>13609</v>
    <v>13610</v>
    <v>13611</v>
    <v>13612</v>
    <v>Faria Lemos</v>
    <v>13613</v>
    <v>Faria Lemos</v>
    <v>mdp/vdpid/6509480945186242561</v>
  </rv>
  <rv s="0">
    <v>536870912</v>
    <v>Felício dos Santos</v>
    <v>ec6e378f-ee29-543b-ee13-613d1c415d80</v>
    <v>en-US</v>
    <v>Map</v>
  </rv>
  <rv s="1">
    <fb>358.86200000000002</fb>
    <v>8</v>
  </rv>
  <rv s="2">
    <v>1511</v>
    <v>6</v>
    <v>3343</v>
    <v>7</v>
    <v>0</v>
    <v>Image of Felício dos Santos</v>
  </rv>
  <rv s="1">
    <fb>-18.076944444443999</fb>
    <v>9</v>
  </rv>
  <rv s="4">
    <v>https://www.bing.com/search?q=fel%c3%adcio+dos+santos+brazil&amp;form=skydnc</v>
    <v>Learn more on Bing</v>
  </rv>
  <rv s="1">
    <fb>-43.246944444443997</fb>
    <v>9</v>
  </rv>
  <rv s="1">
    <fb>5133</fb>
    <v>8</v>
  </rv>
  <rv s="12">
    <v>#VALUE!</v>
    <v>en-US</v>
    <v>ec6e378f-ee29-543b-ee13-613d1c415d80</v>
    <v>536870912</v>
    <v>1</v>
    <v>3344</v>
    <v>120</v>
    <v>Felício dos Santos</v>
    <v>4</v>
    <v>5</v>
    <v>Map</v>
    <v>6</v>
    <v>7</v>
    <v>72</v>
    <v>13616</v>
    <v>3</v>
    <v>Felício dos Santos is a Brazilian municipality located in the center-north of the state of Minas Gerais. Its population as of 2020 was 4,704 living in a total area of 358 km². The city belongs to the statistical mesoregion of Jequitinhonha and ...</v>
    <v>13617</v>
    <v>13618</v>
    <v>13619</v>
    <v>13620</v>
    <v>Felício dos Santos</v>
    <v>13621</v>
    <v>Felício dos Santos</v>
    <v>mdp/vdpid/6507943932301672449</v>
  </rv>
  <rv s="0">
    <v>536870912</v>
    <v>Felisburgo</v>
    <v>c15d8823-19fd-5622-3568-c1e86d36ff06</v>
    <v>en-US</v>
    <v>Map</v>
  </rv>
  <rv s="1">
    <fb>593.96199999999999</fb>
    <v>8</v>
  </rv>
  <rv s="2">
    <v>1512</v>
    <v>6</v>
    <v>3345</v>
    <v>7</v>
    <v>0</v>
    <v>Image of Felisburgo</v>
  </rv>
  <rv s="1">
    <fb>-16.638888888888999</fb>
    <v>9</v>
  </rv>
  <rv s="4">
    <v>https://www.bing.com/search?q=felisburgo+minas+gerais&amp;form=skydnc</v>
    <v>Learn more on Bing</v>
  </rv>
  <rv s="1">
    <fb>-40.760833333332997</fb>
    <v>9</v>
  </rv>
  <rv s="1">
    <fb>6489</fb>
    <v>8</v>
  </rv>
  <rv s="12">
    <v>#VALUE!</v>
    <v>en-US</v>
    <v>c15d8823-19fd-5622-3568-c1e86d36ff06</v>
    <v>536870912</v>
    <v>1</v>
    <v>3346</v>
    <v>120</v>
    <v>Felisburgo</v>
    <v>4</v>
    <v>5</v>
    <v>Map</v>
    <v>6</v>
    <v>7</v>
    <v>72</v>
    <v>13624</v>
    <v>3</v>
    <v>Felisburgo is a Brazilian municipality located in the northeast of the state of Minas Gerais. The population as of 2020 was estimated to be 7,504 people living in a total area of 594 km². The city belongs to the mesoregion of Jequitinhonha and ...</v>
    <v>13625</v>
    <v>13626</v>
    <v>13627</v>
    <v>13628</v>
    <v>Felisburgo</v>
    <v>13629</v>
    <v>Felisburgo</v>
    <v>mdp/vdpid/6505404610264432641</v>
  </rv>
  <rv s="0">
    <v>536870912</v>
    <v>Felixlândia</v>
    <v>dbab5a05-7bf7-39ca-1726-ffa4eb37da3c</v>
    <v>en-US</v>
    <v>Map</v>
  </rv>
  <rv s="1">
    <fb>1553.3520000000001</fb>
    <v>8</v>
  </rv>
  <rv s="2">
    <v>1513</v>
    <v>6</v>
    <v>3347</v>
    <v>7</v>
    <v>0</v>
    <v>Image of Felixlândia</v>
  </rv>
  <rv s="1">
    <fb>-18.757777777777999</fb>
    <v>9</v>
  </rv>
  <rv s="4">
    <v>https://www.bing.com/search?q=felixl%c3%a2ndia+brazil&amp;form=skydnc</v>
    <v>Learn more on Bing</v>
  </rv>
  <rv s="1">
    <fb>-44.898888888888997</fb>
    <v>9</v>
  </rv>
  <rv s="1">
    <fb>13978</fb>
    <v>8</v>
  </rv>
  <rv s="12">
    <v>#VALUE!</v>
    <v>en-US</v>
    <v>dbab5a05-7bf7-39ca-1726-ffa4eb37da3c</v>
    <v>536870912</v>
    <v>1</v>
    <v>3348</v>
    <v>120</v>
    <v>Felixlândia</v>
    <v>4</v>
    <v>5</v>
    <v>Map</v>
    <v>6</v>
    <v>7</v>
    <v>72</v>
    <v>13632</v>
    <v>3</v>
    <v>Felixlândia is a Brazilian municipality located in the northeast of the state of Minas Gerais. Its population as of 2020 was 15,433 living in a total area of 1,553 square kilometres. The city belongs to the statistical mesoregion of Central ...</v>
    <v>13633</v>
    <v>13634</v>
    <v>13635</v>
    <v>13636</v>
    <v>Felixlândia</v>
    <v>13637</v>
    <v>Felixlândia</v>
    <v>mdp/vdpid/6508004581752963073</v>
  </rv>
  <rv s="0">
    <v>536870912</v>
    <v>Fernandes Tourinho</v>
    <v>10b18f26-2fba-b453-570f-718662ebc858</v>
    <v>en-US</v>
    <v>Map</v>
  </rv>
  <rv s="1">
    <fb>151.875</fb>
    <v>8</v>
  </rv>
  <rv s="2">
    <v>1514</v>
    <v>6</v>
    <v>3349</v>
    <v>7</v>
    <v>0</v>
    <v>Image of Fernandes Tourinho</v>
  </rv>
  <rv s="1">
    <fb>-19.153888888889</fb>
    <v>9</v>
  </rv>
  <rv s="4">
    <v>https://www.bing.com/search?q=fernandes+tourinho+minas+gerais&amp;form=skydnc</v>
    <v>Learn more on Bing</v>
  </rv>
  <rv s="1">
    <fb>-42.081944444443998</fb>
    <v>9</v>
  </rv>
  <rv s="1">
    <fb>3466</fb>
    <v>8</v>
  </rv>
  <rv s="9">
    <v>#VALUE!</v>
    <v>en-US</v>
    <v>10b18f26-2fba-b453-570f-718662ebc858</v>
    <v>536870912</v>
    <v>1</v>
    <v>3350</v>
    <v>72</v>
    <v>Fernandes Tourinho</v>
    <v>4</v>
    <v>5</v>
    <v>Map</v>
    <v>6</v>
    <v>57</v>
    <v>72</v>
    <v>13640</v>
    <v>3</v>
    <v>Fernandes Tourinho is a municipality in the state of Minas Gerais in the Southeast region of Brazil.</v>
    <v>13641</v>
    <v>13642</v>
    <v>13643</v>
    <v>13644</v>
    <v>Fernandes Tourinho</v>
    <v>13645</v>
    <v>6951</v>
    <v>Fernandes Tourinho</v>
    <v>mdp/vdpid/6508620922277068801</v>
  </rv>
  <rv s="0">
    <v>536870912</v>
    <v>Ferros</v>
    <v>a5f6fcba-39cb-7a9e-1ee4-f92b5cbeb864</v>
    <v>en-US</v>
    <v>Map</v>
  </rv>
  <rv s="1">
    <fb>1088.7950000000001</fb>
    <v>8</v>
  </rv>
  <rv s="2">
    <v>1515</v>
    <v>6</v>
    <v>3351</v>
    <v>7</v>
    <v>0</v>
    <v>Image of Ferros</v>
  </rv>
  <rv s="1">
    <fb>-19.231944444444</fb>
    <v>9</v>
  </rv>
  <rv s="4">
    <v>https://www.bing.com/search?q=ferros+brazil&amp;form=skydnc</v>
    <v>Learn more on Bing</v>
  </rv>
  <rv s="1">
    <fb>-43.022777777778003</fb>
    <v>9</v>
  </rv>
  <rv s="1">
    <fb>9696</fb>
    <v>8</v>
  </rv>
  <rv s="9">
    <v>#VALUE!</v>
    <v>en-US</v>
    <v>a5f6fcba-39cb-7a9e-1ee4-f92b5cbeb864</v>
    <v>536870912</v>
    <v>1</v>
    <v>3352</v>
    <v>72</v>
    <v>Ferros</v>
    <v>4</v>
    <v>5</v>
    <v>Map</v>
    <v>6</v>
    <v>57</v>
    <v>72</v>
    <v>13648</v>
    <v>414</v>
    <v>Ferros is a Brazilian municipality located in the state of Minas Gerais. The city belongs to the mesoregion of Belo Horizonte and to the microregion of Itabira. As of 2020, the estimated population was 9,696.</v>
    <v>13649</v>
    <v>13650</v>
    <v>13651</v>
    <v>13652</v>
    <v>Ferros</v>
    <v>13653</v>
    <v>6951</v>
    <v>Ferros</v>
    <v>mdp/vdpid/6508247535050555393</v>
  </rv>
  <rv s="0">
    <v>536870912</v>
    <v>Fervedouro</v>
    <v>a7e3e303-e8ca-1237-38b0-ab37b600a567</v>
    <v>en-US</v>
    <v>Map</v>
  </rv>
  <rv s="1">
    <fb>357.27199999999999</fb>
    <v>8</v>
  </rv>
  <rv s="2">
    <v>1516</v>
    <v>6</v>
    <v>3353</v>
    <v>7</v>
    <v>0</v>
    <v>Image of Fervedouro</v>
  </rv>
  <rv s="1">
    <fb>-20.725833333333</fb>
    <v>9</v>
  </rv>
  <rv s="4">
    <v>https://www.bing.com/search?q=fervedouro+brazil&amp;form=skydnc</v>
    <v>Learn more on Bing</v>
  </rv>
  <rv s="1">
    <fb>-42.278888888889</fb>
    <v>9</v>
  </rv>
  <rv s="1">
    <fb>10445</fb>
    <v>8</v>
  </rv>
  <rv s="9">
    <v>#VALUE!</v>
    <v>en-US</v>
    <v>a7e3e303-e8ca-1237-38b0-ab37b600a567</v>
    <v>536870912</v>
    <v>1</v>
    <v>3354</v>
    <v>72</v>
    <v>Fervedouro</v>
    <v>4</v>
    <v>5</v>
    <v>Map</v>
    <v>6</v>
    <v>7</v>
    <v>72</v>
    <v>13656</v>
    <v>3</v>
    <v>Fervedouro is a Brazilian municipality located in the state of Minas Gerais. The city belongs to the mesoregion of Zona da Mata and to the microregion of Muriaé. As of 2020, the estimated population was 11,054.</v>
    <v>13657</v>
    <v>13658</v>
    <v>13659</v>
    <v>13660</v>
    <v>Fervedouro</v>
    <v>13661</v>
    <v>6951</v>
    <v>Fervedouro</v>
    <v>mdp/vdpid/6509090862364884993</v>
  </rv>
  <rv s="0">
    <v>536870912</v>
    <v>Florestal</v>
    <v>4e838088-81f7-0bd2-9560-8a84ae823570</v>
    <v>en-US</v>
    <v>Map</v>
  </rv>
  <rv s="1">
    <fb>194.35599999999999</fb>
    <v>8</v>
  </rv>
  <rv s="2">
    <v>1517</v>
    <v>6</v>
    <v>3355</v>
    <v>7</v>
    <v>0</v>
    <v>Image of Florestal</v>
  </rv>
  <rv s="1">
    <fb>-19.888888888888999</fb>
    <v>9</v>
  </rv>
  <rv s="0">
    <v>805306368</v>
    <v>Wagner dos santos júnior (Mayor)</v>
    <v>c1b2e4d8-6b91-e55c-4375-e20d63fe2ee7</v>
    <v>en-US</v>
    <v>Generic</v>
  </rv>
  <rv s="3">
    <v>405</v>
  </rv>
  <rv s="4">
    <v>https://www.bing.com/search?q=florestal+minas+gerais&amp;form=skydnc</v>
    <v>Learn more on Bing</v>
  </rv>
  <rv s="1">
    <fb>8045</fb>
    <v>8</v>
  </rv>
  <rv s="5">
    <v>#VALUE!</v>
    <v>en-US</v>
    <v>4e838088-81f7-0bd2-9560-8a84ae823570</v>
    <v>536870912</v>
    <v>1</v>
    <v>3356</v>
    <v>2</v>
    <v>Florestal</v>
    <v>4</v>
    <v>5</v>
    <v>Map</v>
    <v>6</v>
    <v>7</v>
    <v>72</v>
    <v>13664</v>
    <v>3</v>
    <v>Florestal is a city in Minas Gerais, Brazil. The city belongs to the mesoregion Metropolitana de Belo Horizonte and to the microregion of Belo Horizonte.</v>
    <v>13665</v>
    <v>13666</v>
    <v>13668</v>
    <v>13669</v>
    <v>3703</v>
    <v>Florestal</v>
    <v>13670</v>
    <v>6951</v>
    <v>Florestal</v>
    <v>mdp/vdpid/6508842924589973505</v>
  </rv>
  <rv s="0">
    <v>536870912</v>
    <v>Santa Catarina, São Tomé and Príncipe</v>
    <v>cefa5383-ce04-f302-b12a-58733a34a0d9</v>
    <v>en-US</v>
    <v>Map</v>
  </rv>
  <rv s="0">
    <v>536870912</v>
    <v>Lembá District</v>
    <v>042bca9a-fa04-a8ab-27f3-6789c93bee7b</v>
    <v>en-US</v>
    <v>Map</v>
  </rv>
  <rv s="0">
    <v>536870912</v>
    <v>São Tomé and Príncipe</v>
    <v>54da485f-443f-55ec-0697-974f0aca178a</v>
    <v>en-US</v>
    <v>Map</v>
  </rv>
  <rv s="2">
    <v>1518</v>
    <v>6</v>
    <v>3357</v>
    <v>7</v>
    <v>0</v>
    <v>Image of Santa Catarina, São Tomé and Príncipe</v>
  </rv>
  <rv s="1">
    <fb>0.26666666666666999</fb>
    <v>9</v>
  </rv>
  <rv s="4">
    <v>https://www.bing.com/search?q=santa+catarina+sao+tome+and+principe&amp;form=skydnc</v>
    <v>Learn more on Bing</v>
  </rv>
  <rv s="1">
    <fb>6.4833333333332996</fb>
    <v>9</v>
  </rv>
  <rv s="1">
    <fb>1862</fb>
    <v>8</v>
  </rv>
  <rv s="3">
    <v>406</v>
  </rv>
  <rv s="30">
    <v>#VALUE!</v>
    <v>en-US</v>
    <v>cefa5383-ce04-f302-b12a-58733a34a0d9</v>
    <v>536870912</v>
    <v>1</v>
    <v>3358</v>
    <v>3359</v>
    <v>Santa Catarina, São Tomé and Príncipe</v>
    <v>4</v>
    <v>5</v>
    <v>Map</v>
    <v>6</v>
    <v>3360</v>
    <v>13673</v>
    <v>13674</v>
    <v>Santa Catarina is a village on the western coast of São Tomé Island in São Tomé and Príncipe. Its population is 1,862. It lies 13 km southwest of Neves.</v>
    <v>13675</v>
    <v>13676</v>
    <v>13677</v>
    <v>13678</v>
    <v>Santa Catarina, São Tomé and Príncipe</v>
    <v>13679</v>
    <v>13680</v>
    <v>Santa Catarina, São Tomé and Príncipe</v>
    <v>mdp/vdpid/7304118406016401409</v>
  </rv>
  <rv s="1">
    <fb>0.50729167461395297</fb>
    <v>29</v>
  </rv>
  <rv s="1">
    <fb>1001</fb>
    <v>8</v>
  </rv>
  <rv s="1">
    <fb>1000</fb>
    <v>8</v>
  </rv>
  <rv s="1">
    <fb>31.538</fb>
    <v>30</v>
  </rv>
  <rv s="1">
    <fb>239</fb>
    <v>31</v>
  </rv>
  <rv s="0">
    <v>536870912</v>
    <v>São Tomé</v>
    <v>c0da709b-9496-c3f5-2f8d-b785f3df5634</v>
    <v>en-US</v>
    <v>Map</v>
  </rv>
  <rv s="1">
    <fb>121.011</fb>
    <v>8</v>
  </rv>
  <rv s="1">
    <fb>185.08955168232399</fb>
    <v>32</v>
  </rv>
  <rv s="1">
    <fb>7.857064313335331E-2</fb>
    <v>29</v>
  </rv>
  <rv s="1">
    <fb>4.3209999999999997</fb>
    <v>30</v>
  </rv>
  <rv s="1">
    <fb>0.55833331743876102</fb>
    <v>29</v>
  </rv>
  <rv s="1">
    <fb>0</fb>
    <v>33</v>
  </rv>
  <rv s="1">
    <fb>429016605.20820498</fb>
    <v>35</v>
  </rv>
  <rv s="1">
    <fb>1.0679154</fb>
    <v>29</v>
  </rv>
  <rv s="1">
    <fb>0.1338452</fb>
    <v>29</v>
  </rv>
  <rv s="2">
    <v>1519</v>
    <v>6</v>
    <v>3362</v>
    <v>7</v>
    <v>0</v>
    <v>Image of São Tomé and Príncipe</v>
  </rv>
  <rv s="1">
    <fb>24.4</fb>
    <v>33</v>
  </rv>
  <rv s="0">
    <v>805306368</v>
    <v>Carlos Vila Nova (President)</v>
    <v>56ed3022-c0e7-b4eb-e37e-2653d83e6f39</v>
    <v>en-US</v>
    <v>Generic</v>
  </rv>
  <rv s="0">
    <v>805306368</v>
    <v>Américo Ramos (Prime minister)</v>
    <v>cad14fd8-ca36-8443-11cf-648b7d9e5e93</v>
    <v>en-US</v>
    <v>Generic</v>
  </rv>
  <rv s="3">
    <v>407</v>
  </rv>
  <rv s="4">
    <v>https://www.bing.com/search?q=s%c3%a3o+tom%c3%a9+and+pr%c3%adncipe&amp;form=skydnc</v>
    <v>Learn more on Bing</v>
  </rv>
  <rv s="1">
    <fb>70.17</fb>
    <v>33</v>
  </rv>
  <rv s="1">
    <fb>130</fb>
    <v>33</v>
  </rv>
  <rv s="3">
    <v>408</v>
  </rv>
  <rv s="1">
    <fb>0.11673493260000001</fb>
    <v>29</v>
  </rv>
  <rv s="1">
    <fb>5.3100000000000001E-2</fb>
    <v>30</v>
  </rv>
  <rv s="1">
    <fb>227380</fb>
    <v>8</v>
  </rv>
  <rv s="1">
    <fb>0.49200000000000005</fb>
    <v>29</v>
  </rv>
  <rv s="1">
    <fb>0.61199999999999999</fb>
    <v>29</v>
  </rv>
  <rv s="1">
    <fb>1.3000000000000001E-2</fb>
    <v>29</v>
  </rv>
  <rv s="1">
    <fb>3.9E-2</fb>
    <v>29</v>
  </rv>
  <rv s="1">
    <fb>7.5999999999999998E-2</fb>
    <v>29</v>
  </rv>
  <rv s="1">
    <fb>0.111</fb>
    <v>29</v>
  </rv>
  <rv s="1">
    <fb>0.57789001464843803</fb>
    <v>29</v>
  </rv>
  <rv s="0">
    <v>536870912</v>
    <v>Água Grande District</v>
    <v>157d2149-95a6-6d8b-f1b8-922b52161363</v>
    <v>en-US</v>
    <v>Map</v>
  </rv>
  <rv s="0">
    <v>536870912</v>
    <v>Cantagalo District</v>
    <v>127e677e-be47-89a4-e6d6-3eb4c6d351c4</v>
    <v>en-US</v>
    <v>Map</v>
  </rv>
  <rv s="0">
    <v>536870912</v>
    <v>Caué District</v>
    <v>0c0c6d89-a6fc-5b0a-22a1-093c5ff42db0</v>
    <v>en-US</v>
    <v>Map</v>
  </rv>
  <rv s="0">
    <v>536870912</v>
    <v>Lobata District</v>
    <v>f3127fad-61d3-5340-c817-1a5c1694c2e6</v>
    <v>en-US</v>
    <v>Map</v>
  </rv>
  <rv s="0">
    <v>536870912</v>
    <v>Mé-Zóchi District</v>
    <v>932c4417-0766-7348-365e-48d35f0573d7</v>
    <v>en-US</v>
    <v>Map</v>
  </rv>
  <rv s="3">
    <v>409</v>
  </rv>
  <rv s="1">
    <fb>0.14612629428327001</fb>
    <v>29</v>
  </rv>
  <rv s="3">
    <v>410</v>
  </rv>
  <rv s="1">
    <fb>0.37</fb>
    <v>29</v>
  </rv>
  <rv s="1">
    <fb>0.133690004348755</fb>
    <v>36</v>
  </rv>
  <rv s="1">
    <fb>158277</fb>
    <v>8</v>
  </rv>
  <rv s="31">
    <v>#VALUE!</v>
    <v>en-US</v>
    <v>54da485f-443f-55ec-0697-974f0aca178a</v>
    <v>536870912</v>
    <v>1</v>
    <v>3365</v>
    <v>3366</v>
    <v>São Tomé and Príncipe</v>
    <v>4</v>
    <v>5</v>
    <v>Map</v>
    <v>6</v>
    <v>3367</v>
    <v>ST</v>
    <v>13682</v>
    <v>13683</v>
    <v>13684</v>
    <v>13685</v>
    <v>13686</v>
    <v>13687</v>
    <v>13688</v>
    <v>13689</v>
    <v>13690</v>
    <v>STD</v>
    <v>São Tomé and Príncipe, officially the Democratic Republic of São Tomé and Príncipe, is an island country in the Gulf of Guinea, off the western equatorial coast of Central Africa. It consists of two archipelagos around the two main islands of ...</v>
    <v>13691</v>
    <v>13692</v>
    <v>13693</v>
    <v>13694</v>
    <v>13695</v>
    <v>13696</v>
    <v>13697</v>
    <v>13698</v>
    <v>13687</v>
    <v>13701</v>
    <v>13702</v>
    <v>13703</v>
    <v>13704</v>
    <v>São Tomé and Príncipe</v>
    <v>Independência total</v>
    <v>13705</v>
    <v>República Democrática de São Tomé e Príncipe</v>
    <v>13706</v>
    <v>13707</v>
    <v>13708</v>
    <v>2273</v>
    <v>13709</v>
    <v>13710</v>
    <v>13711</v>
    <v>13712</v>
    <v>13713</v>
    <v>13714</v>
    <v>13715</v>
    <v>13721</v>
    <v>13722</v>
    <v>13723</v>
    <v>13724</v>
    <v>13725</v>
    <v>São Tomé and Príncipe</v>
    <v>13726</v>
    <v>mdp/vdpid/233</v>
  </rv>
  <rv s="1">
    <fb>119</fb>
    <v>8</v>
  </rv>
  <rv s="2">
    <v>1520</v>
    <v>6</v>
    <v>3368</v>
    <v>7</v>
    <v>0</v>
    <v>Image of Cantagalo District</v>
  </rv>
  <rv s="1">
    <fb>0.21666666666667</fb>
    <v>9</v>
  </rv>
  <rv s="4">
    <v>https://www.bing.com/search?q=cantagalo+district+sao+tome+and+principe&amp;form=skydnc</v>
    <v>Learn more on Bing</v>
  </rv>
  <rv s="1">
    <fb>6.7</fb>
    <v>9</v>
  </rv>
  <rv s="1">
    <fb>18194</fb>
    <v>8</v>
  </rv>
  <rv s="32">
    <v>#VALUE!</v>
    <v>en-US</v>
    <v>127e677e-be47-89a4-e6d6-3eb4c6d351c4</v>
    <v>536870912</v>
    <v>1</v>
    <v>3369</v>
    <v>3370</v>
    <v>Cantagalo District</v>
    <v>4</v>
    <v>5</v>
    <v>Map</v>
    <v>6</v>
    <v>3371</v>
    <v>13728</v>
    <v>13674</v>
    <v>Cantagalo is a district of São Tomé and Príncipe, on São Tomé Island. Its area is 119 km², and its population is 17,161. The district seat is Santana. Cantagalo is divided into the two statistical subdistricts Santana and Ribeira Afonso.</v>
    <v>13729</v>
    <v>13730</v>
    <v>13731</v>
    <v>13732</v>
    <v>Cantagalo District</v>
    <v>13733</v>
    <v>Cantagalo District</v>
    <v>mdp/vdpid/7304127508176175105</v>
  </rv>
  <rv s="0">
    <v>536870912</v>
    <v>Formoso, Minas Gerais</v>
    <v>42be7300-d3f2-a185-109d-aaaa44aa7024</v>
    <v>en-US</v>
    <v>Map</v>
  </rv>
  <rv s="1">
    <fb>3691.4830000000002</fb>
    <v>8</v>
  </rv>
  <rv s="2">
    <v>1521</v>
    <v>6</v>
    <v>3372</v>
    <v>7</v>
    <v>0</v>
    <v>Image of Formoso, Minas Gerais</v>
  </rv>
  <rv s="1">
    <fb>-14.946944444444</fb>
    <v>9</v>
  </rv>
  <rv s="0">
    <v>805306368</v>
    <v>Luís Carlos da Silva (Mayor)</v>
    <v>a0503bd1-c68f-c953-6b42-2f2e577874c2</v>
    <v>en-US</v>
    <v>Generic</v>
  </rv>
  <rv s="3">
    <v>411</v>
  </rv>
  <rv s="4">
    <v>https://www.bing.com/search?q=formoso+brazil&amp;form=skydnc</v>
    <v>Learn more on Bing</v>
  </rv>
  <rv s="1">
    <fb>-46.231944444443997</fb>
    <v>9</v>
  </rv>
  <rv s="1">
    <fb>7949</fb>
    <v>8</v>
  </rv>
  <rv s="8">
    <v>#VALUE!</v>
    <v>en-US</v>
    <v>42be7300-d3f2-a185-109d-aaaa44aa7024</v>
    <v>536870912</v>
    <v>1</v>
    <v>3373</v>
    <v>67</v>
    <v>Formoso, Minas Gerais</v>
    <v>4</v>
    <v>5</v>
    <v>Map</v>
    <v>6</v>
    <v>7</v>
    <v>72</v>
    <v>13736</v>
    <v>3</v>
    <v>Formoso is a municipality in northern Minas Gerais state, Brazil. It is located northeast of Brasília, in a pocket where the boundaries of the states of Minas Gerais, Goiás, and Bahia come together. Formoso is part of the statistical ...</v>
    <v>13737</v>
    <v>13738</v>
    <v>13740</v>
    <v>13741</v>
    <v>13742</v>
    <v>Formoso, Minas Gerais</v>
    <v>13743</v>
    <v>Formoso, Minas Gerais</v>
    <v>mdp/vdpid/6408304335196782593</v>
  </rv>
  <rv s="0">
    <v>536870912</v>
    <v>Fortaleza de Minas</v>
    <v>78afafd5-b011-a74b-e1ef-c367853c09d2</v>
    <v>en-US</v>
    <v>Map</v>
  </rv>
  <rv s="1">
    <fb>218.85400000000001</fb>
    <v>8</v>
  </rv>
  <rv s="2">
    <v>1522</v>
    <v>6</v>
    <v>3374</v>
    <v>7</v>
    <v>0</v>
    <v>Image of Fortaleza de Minas</v>
  </rv>
  <rv s="4">
    <v>https://www.bing.com/search?q=fortaleza+de+minas+brazil&amp;form=skydnc</v>
    <v>Learn more on Bing</v>
  </rv>
  <rv s="1">
    <fb>-46.717777777777997</fb>
    <v>9</v>
  </rv>
  <rv s="1">
    <fb>3477</fb>
    <v>8</v>
  </rv>
  <rv s="9">
    <v>#VALUE!</v>
    <v>en-US</v>
    <v>78afafd5-b011-a74b-e1ef-c367853c09d2</v>
    <v>536870912</v>
    <v>1</v>
    <v>3375</v>
    <v>72</v>
    <v>Fortaleza de Minas</v>
    <v>4</v>
    <v>5</v>
    <v>Map</v>
    <v>6</v>
    <v>7</v>
    <v>72</v>
    <v>13746</v>
    <v>3</v>
    <v>Fortaleza de Minas is a Brazilian municipality located in the southwest of the state of Minas Gerais. Its population as of 2020 was 4,437 people living in a total area of 218 km². The city belongs to the meso-region of Sul e Sudoeste de Minas ...</v>
    <v>13747</v>
    <v>6972</v>
    <v>13748</v>
    <v>13749</v>
    <v>Fortaleza de Minas</v>
    <v>13750</v>
    <v>6951</v>
    <v>Fortaleza de Minas</v>
    <v>mdp/vdpid/6412696121172295682</v>
  </rv>
  <rv s="0">
    <v>536870912</v>
    <v>Fortuna de Minas</v>
    <v>fb778f36-431b-fe52-ed1c-05fc44858ba9</v>
    <v>en-US</v>
    <v>Map</v>
  </rv>
  <rv s="1">
    <fb>198.07</fb>
    <v>8</v>
  </rv>
  <rv s="2">
    <v>1523</v>
    <v>6</v>
    <v>3376</v>
    <v>7</v>
    <v>0</v>
    <v>Image of Fortuna de Minas</v>
  </rv>
  <rv s="1">
    <fb>-19.560833333333001</fb>
    <v>9</v>
  </rv>
  <rv s="4">
    <v>https://www.bing.com/search?q=fortuna+de+minas+minas+gerais&amp;form=skydnc</v>
    <v>Learn more on Bing</v>
  </rv>
  <rv s="1">
    <fb>-44.446944444444</fb>
    <v>9</v>
  </rv>
  <rv s="1">
    <fb>2967</fb>
    <v>8</v>
  </rv>
  <rv s="9">
    <v>#VALUE!</v>
    <v>en-US</v>
    <v>fb778f36-431b-fe52-ed1c-05fc44858ba9</v>
    <v>536870912</v>
    <v>1</v>
    <v>3377</v>
    <v>72</v>
    <v>Fortuna de Minas</v>
    <v>4</v>
    <v>5</v>
    <v>Map</v>
    <v>6</v>
    <v>57</v>
    <v>72</v>
    <v>13753</v>
    <v>3</v>
    <v>Fortuna de Minas is a municipality in the state of Minas Gerais in the Southeast region of Brazil.</v>
    <v>13754</v>
    <v>13755</v>
    <v>13756</v>
    <v>13757</v>
    <v>Fortuna de Minas</v>
    <v>13758</v>
    <v>6951</v>
    <v>Fortuna de Minas</v>
    <v>mdp/vdpid/6508086832557719553</v>
  </rv>
  <rv s="0">
    <v>536870912</v>
    <v>Francisco Badaró</v>
    <v>17041726-a25f-c19f-27b0-ff90a4882e89</v>
    <v>en-US</v>
    <v>Map</v>
  </rv>
  <rv s="1">
    <fb>463.77699999999999</fb>
    <v>8</v>
  </rv>
  <rv s="2">
    <v>1524</v>
    <v>6</v>
    <v>3378</v>
    <v>7</v>
    <v>0</v>
    <v>Image of Francisco Badaró</v>
  </rv>
  <rv s="1">
    <fb>-16.992777777777999</fb>
    <v>9</v>
  </rv>
  <rv s="4">
    <v>https://www.bing.com/search?q=francisco+badar%c3%b3+brazil&amp;form=skydnc</v>
    <v>Learn more on Bing</v>
  </rv>
  <rv s="1">
    <fb>-42.351944444444001</fb>
    <v>9</v>
  </rv>
  <rv s="1">
    <fb>7366</fb>
    <v>8</v>
  </rv>
  <rv s="12">
    <v>#VALUE!</v>
    <v>en-US</v>
    <v>17041726-a25f-c19f-27b0-ff90a4882e89</v>
    <v>536870912</v>
    <v>1</v>
    <v>3379</v>
    <v>120</v>
    <v>Francisco Badaró</v>
    <v>4</v>
    <v>5</v>
    <v>Map</v>
    <v>6</v>
    <v>7</v>
    <v>72</v>
    <v>13761</v>
    <v>3</v>
    <v>Francisco Badaró is a municipality in the northeast of the Brazilian state of Minas Gerais. As of 2020 the population was 10,321 in a total area of 463 km². The elevation of the town center is 377 meters. It is part of the IBGE statistical ...</v>
    <v>13762</v>
    <v>13763</v>
    <v>13764</v>
    <v>13765</v>
    <v>Francisco Badaró</v>
    <v>13766</v>
    <v>Francisco Badaró</v>
    <v>mdp/vdpid/6507893390586150913</v>
  </rv>
  <rv s="0">
    <v>536870912</v>
    <v>Francisco Dumont</v>
    <v>8fd2e289-daaa-3e95-6c05-e0490d2d374c</v>
    <v>en-US</v>
    <v>Map</v>
  </rv>
  <rv s="1">
    <fb>1553.326</fb>
    <v>8</v>
  </rv>
  <rv s="2">
    <v>1525</v>
    <v>6</v>
    <v>3380</v>
    <v>7</v>
    <v>0</v>
    <v>Image of Francisco Dumont</v>
  </rv>
  <rv s="1">
    <fb>-17.315000000000001</fb>
    <v>9</v>
  </rv>
  <rv s="4">
    <v>https://www.bing.com/search?q=francisco+dumont+brazil&amp;form=skydnc</v>
    <v>Learn more on Bing</v>
  </rv>
  <rv s="1">
    <fb>-44.233888888888998</fb>
    <v>9</v>
  </rv>
  <rv s="1">
    <fb>4503</fb>
    <v>8</v>
  </rv>
  <rv s="9">
    <v>#VALUE!</v>
    <v>en-US</v>
    <v>8fd2e289-daaa-3e95-6c05-e0490d2d374c</v>
    <v>536870912</v>
    <v>1</v>
    <v>3381</v>
    <v>72</v>
    <v>Francisco Dumont</v>
    <v>4</v>
    <v>5</v>
    <v>Map</v>
    <v>6</v>
    <v>7</v>
    <v>72</v>
    <v>13769</v>
    <v>3</v>
    <v>Francisco Dumont is a Brazilian municipality located in the north of the state of Minas Gerais. Its population as of 2020 was 5,242 people living in a total area of 1,553 km². The city belongs to the mesoregion of North of Minas and to the ...</v>
    <v>13770</v>
    <v>13771</v>
    <v>13772</v>
    <v>13773</v>
    <v>Francisco Dumont</v>
    <v>13774</v>
    <v>6951</v>
    <v>Francisco Dumont</v>
    <v>mdp/vdpid/6507760965570789377</v>
  </rv>
  <rv s="0">
    <v>536870912</v>
    <v>Francisco Sá, Minas Gerais</v>
    <v>432f56eb-e8a0-fb34-7129-8a8b128b4ff4</v>
    <v>en-US</v>
    <v>Map</v>
  </rv>
  <rv s="1">
    <fb>2749.393</fb>
    <v>8</v>
  </rv>
  <rv s="2">
    <v>1526</v>
    <v>6</v>
    <v>3382</v>
    <v>7</v>
    <v>0</v>
    <v>Image of Francisco Sá, Minas Gerais</v>
  </rv>
  <rv s="1">
    <fb>-16.4777211</fb>
    <v>9</v>
  </rv>
  <rv s="1">
    <fb>-43.494258700000003</fb>
    <v>9</v>
  </rv>
  <rv s="1">
    <fb>23476</fb>
    <v>8</v>
  </rv>
  <rv s="11">
    <v>#VALUE!</v>
    <v>en-US</v>
    <v>432f56eb-e8a0-fb34-7129-8a8b128b4ff4</v>
    <v>536870912</v>
    <v>1</v>
    <v>3383</v>
    <v>113</v>
    <v>Francisco Sá, Minas Gerais</v>
    <v>92</v>
    <v>5</v>
    <v>Map</v>
    <v>6</v>
    <v>7</v>
    <v>72</v>
    <v>13777</v>
    <v>3</v>
    <v>Francisco Sá is a municipality in the north of the Brazilian state of Minas Gerais. As of 2020 the population was 26,369 in a total area of 2,749 km². The elevation is 664 meters above sea level. Francisco Sá is located 51 km northeast of ...</v>
    <v>13778</v>
    <v>13779</v>
    <v>13780</v>
    <v>Francisco Sá, Minas Gerais</v>
    <v>13781</v>
    <v>6951</v>
    <v>Francisco Sá, Minas Gerais</v>
    <v>mdp/vdpid/6504826509646102529</v>
  </rv>
  <rv s="0">
    <v>536870912</v>
    <v>Franciscópolis</v>
    <v>e4e3335a-9068-779f-1af3-50e9f55c9174</v>
    <v>en-US</v>
    <v>Map</v>
  </rv>
  <rv s="1">
    <fb>715.87</fb>
    <v>8</v>
  </rv>
  <rv s="2">
    <v>1527</v>
    <v>6</v>
    <v>3384</v>
    <v>7</v>
    <v>0</v>
    <v>Image of Franciscópolis</v>
  </rv>
  <rv s="1">
    <fb>-17.96</fb>
    <v>9</v>
  </rv>
  <rv s="4">
    <v>https://www.bing.com/search?q=francisc%c3%b3polis+brazil&amp;form=skydnc</v>
    <v>Learn more on Bing</v>
  </rv>
  <rv s="1">
    <fb>-42.008888888888997</fb>
    <v>9</v>
  </rv>
  <rv s="1">
    <fb>5034</fb>
    <v>8</v>
  </rv>
  <rv s="12">
    <v>#VALUE!</v>
    <v>en-US</v>
    <v>e4e3335a-9068-779f-1af3-50e9f55c9174</v>
    <v>536870912</v>
    <v>1</v>
    <v>3385</v>
    <v>120</v>
    <v>Franciscópolis</v>
    <v>4</v>
    <v>5</v>
    <v>Map</v>
    <v>6</v>
    <v>7</v>
    <v>72</v>
    <v>13784</v>
    <v>3</v>
    <v>Franciscopolis is a Brazilian municipality located in the northeast of the state of Minas Gerais. Its population as of 2020 was estimated to be 5,338 people living in a total area of 715 km². The city belongs to the mesoregion of Vale do Mucuri ...</v>
    <v>13785</v>
    <v>13786</v>
    <v>13787</v>
    <v>13788</v>
    <v>Franciscópolis</v>
    <v>13789</v>
    <v>Franciscópolis</v>
    <v>mdp/vdpid/6508361230233632769</v>
  </rv>
  <rv s="0">
    <v>536870912</v>
    <v>Frei Gaspar</v>
    <v>967162df-83fc-6e8d-56fb-3e9a94a0278c</v>
    <v>en-US</v>
    <v>Map</v>
  </rv>
  <rv s="1">
    <fb>628.303</fb>
    <v>8</v>
  </rv>
  <rv s="2">
    <v>1528</v>
    <v>6</v>
    <v>3386</v>
    <v>7</v>
    <v>0</v>
    <v>Image of Frei Gaspar</v>
  </rv>
  <rv s="1">
    <fb>-18.065833333333</fb>
    <v>9</v>
  </rv>
  <rv s="0">
    <v>805306368</v>
    <v>Lauro Franco (Mayor)</v>
    <v>4ac55e67-6656-c817-cdbd-7f359e574dc8</v>
    <v>en-US</v>
    <v>Generic</v>
  </rv>
  <rv s="3">
    <v>412</v>
  </rv>
  <rv s="4">
    <v>https://www.bing.com/search?q=frei+gaspar+brazil&amp;form=skydnc</v>
    <v>Learn more on Bing</v>
  </rv>
  <rv s="1">
    <fb>-41.428888888888999</fb>
    <v>9</v>
  </rv>
  <rv s="1">
    <fb>5869</fb>
    <v>8</v>
  </rv>
  <rv s="5">
    <v>#VALUE!</v>
    <v>en-US</v>
    <v>967162df-83fc-6e8d-56fb-3e9a94a0278c</v>
    <v>536870912</v>
    <v>1</v>
    <v>3387</v>
    <v>2</v>
    <v>Frei Gaspar</v>
    <v>4</v>
    <v>5</v>
    <v>Map</v>
    <v>6</v>
    <v>57</v>
    <v>72</v>
    <v>13792</v>
    <v>3</v>
    <v>Frei Gaspar is a Brazilian municipality located in the northeast of the state of Minas Gerais. Its population as of 2020 was estimated to be 5,869 people living in a total area of 628 km². The city belongs to the mesoregion of Vale do Mucuri and ...</v>
    <v>13793</v>
    <v>13794</v>
    <v>13796</v>
    <v>13797</v>
    <v>13798</v>
    <v>Frei Gaspar</v>
    <v>13799</v>
    <v>6951</v>
    <v>Frei Gaspar</v>
    <v>mdp/vdpid/6508394010346782721</v>
  </rv>
  <rv s="0">
    <v>536870912</v>
    <v>Frei Inocêncio</v>
    <v>9696ca7d-83c8-b81f-28b3-0e32ca868fa5</v>
    <v>en-US</v>
    <v>Map</v>
  </rv>
  <rv s="1">
    <fb>468.19600000000003</fb>
    <v>8</v>
  </rv>
  <rv s="2">
    <v>1529</v>
    <v>6</v>
    <v>3388</v>
    <v>7</v>
    <v>0</v>
    <v>Image of Frei Inocêncio</v>
  </rv>
  <rv s="1">
    <fb>-18.545000000000002</fb>
    <v>9</v>
  </rv>
  <rv s="4">
    <v>https://www.bing.com/search?q=frei+inoc%c3%aancio+minas+gerais&amp;form=skydnc</v>
    <v>Learn more on Bing</v>
  </rv>
  <rv s="1">
    <fb>-41.921944444444001</fb>
    <v>9</v>
  </rv>
  <rv s="1">
    <fb>8226</fb>
    <v>8</v>
  </rv>
  <rv s="8">
    <v>#VALUE!</v>
    <v>en-US</v>
    <v>9696ca7d-83c8-b81f-28b3-0e32ca868fa5</v>
    <v>536870912</v>
    <v>1</v>
    <v>3389</v>
    <v>67</v>
    <v>Frei Inocêncio</v>
    <v>4</v>
    <v>5</v>
    <v>Map</v>
    <v>6</v>
    <v>7</v>
    <v>72</v>
    <v>13802</v>
    <v>3</v>
    <v>Frei Inocêncio is a municipality in the state of Minas Gerais in the Southeast region of Brazil.</v>
    <v>13803</v>
    <v>13804</v>
    <v>13796</v>
    <v>13805</v>
    <v>13806</v>
    <v>Frei Inocêncio</v>
    <v>13807</v>
    <v>Frei Inocêncio</v>
    <v>mdp/vdpid/6508560897827405825</v>
  </rv>
  <rv s="0">
    <v>536870912</v>
    <v>Frei Lagonegro</v>
    <v>f93c7462-4d1f-f457-dea2-97e8a404df7a</v>
    <v>en-US</v>
    <v>Map</v>
  </rv>
  <rv s="1">
    <fb>168.79</fb>
    <v>8</v>
  </rv>
  <rv s="2">
    <v>1530</v>
    <v>6</v>
    <v>3390</v>
    <v>7</v>
    <v>0</v>
    <v>Image of Frei Lagonegro</v>
  </rv>
  <rv s="1">
    <fb>-18.167777777777999</fb>
    <v>9</v>
  </rv>
  <rv s="4">
    <v>https://www.bing.com/search?q=frei+lagonegro+minas+gerais&amp;form=skydnc</v>
    <v>Learn more on Bing</v>
  </rv>
  <rv s="1">
    <fb>-42.765833333332999</fb>
    <v>9</v>
  </rv>
  <rv s="1">
    <fb>3487</fb>
    <v>8</v>
  </rv>
  <rv s="9">
    <v>#VALUE!</v>
    <v>en-US</v>
    <v>f93c7462-4d1f-f457-dea2-97e8a404df7a</v>
    <v>536870912</v>
    <v>1</v>
    <v>3391</v>
    <v>72</v>
    <v>Frei Lagonegro</v>
    <v>4</v>
    <v>5</v>
    <v>Map</v>
    <v>6</v>
    <v>57</v>
    <v>72</v>
    <v>13810</v>
    <v>3</v>
    <v>Frei Lagonegro is a municipality in the state of Minas Gerais, located in the Southeast region of Brazil.</v>
    <v>13811</v>
    <v>13812</v>
    <v>13813</v>
    <v>13814</v>
    <v>Frei Lagonegro</v>
    <v>13815</v>
    <v>6951</v>
    <v>Frei Lagonegro</v>
    <v>mdp/vdpid/6507969048230232065</v>
  </rv>
  <rv s="0">
    <v>536870912</v>
    <v>Fronteira, Minas Gerais</v>
    <v>815284a1-941e-cde5-37e6-e730a5c959e2</v>
    <v>en-US</v>
    <v>Map</v>
  </rv>
  <rv s="1">
    <fb>199.22800000000001</fb>
    <v>8</v>
  </rv>
  <rv s="2">
    <v>1531</v>
    <v>6</v>
    <v>3392</v>
    <v>7</v>
    <v>0</v>
    <v>Image of Fronteira, Minas Gerais</v>
  </rv>
  <rv s="1">
    <fb>-20.267777777778001</fb>
    <v>9</v>
  </rv>
  <rv s="0">
    <v>805306368</v>
    <v>Marcelo Passuelo (Mayor)</v>
    <v>d5713671-c667-6967-a9c6-ea50202efa15</v>
    <v>en-US</v>
    <v>Generic</v>
  </rv>
  <rv s="3">
    <v>413</v>
  </rv>
  <rv s="4">
    <v>https://www.bing.com/search?q=fronteira+brazil&amp;form=skydnc</v>
    <v>Learn more on Bing</v>
  </rv>
  <rv s="1">
    <fb>18492</fb>
    <v>8</v>
  </rv>
  <rv s="5">
    <v>#VALUE!</v>
    <v>en-US</v>
    <v>815284a1-941e-cde5-37e6-e730a5c959e2</v>
    <v>536870912</v>
    <v>1</v>
    <v>3393</v>
    <v>2</v>
    <v>Fronteira, Minas Gerais</v>
    <v>4</v>
    <v>5</v>
    <v>Map</v>
    <v>6</v>
    <v>57</v>
    <v>72</v>
    <v>13818</v>
    <v>414</v>
    <v>Fronteira is a municipality in the west of the Brazilian state of Minas Gerais. The population is 18,492 in an area of 199.99 km². It became a municipality in 1943. Fronteira is located at an elevation of 458 meters in the west of the area known ...</v>
    <v>13819</v>
    <v>13820</v>
    <v>13822</v>
    <v>13823</v>
    <v>12734</v>
    <v>Fronteira, Minas Gerais</v>
    <v>13824</v>
    <v>6951</v>
    <v>Fronteira, Minas Gerais</v>
    <v>mdp/vdpid/6412160188123447297</v>
  </rv>
  <rv s="0">
    <v>536870912</v>
    <v>Fronteira dos Vales</v>
    <v>f9068262-d321-9a0b-a392-f5ac4cd8ca72</v>
    <v>en-US</v>
    <v>Map</v>
  </rv>
  <rv s="1">
    <fb>317.82600000000002</fb>
    <v>8</v>
  </rv>
  <rv s="2">
    <v>1532</v>
    <v>6</v>
    <v>3394</v>
    <v>7</v>
    <v>0</v>
    <v>Image of Fronteira dos Vales</v>
  </rv>
  <rv s="1">
    <fb>-16.890833333332999</fb>
    <v>9</v>
  </rv>
  <rv s="4">
    <v>https://www.bing.com/search?q=fronteira+dos+vales+brazil&amp;form=skydnc</v>
    <v>Learn more on Bing</v>
  </rv>
  <rv s="1">
    <fb>-40.924999999999997</fb>
    <v>9</v>
  </rv>
  <rv s="1">
    <fb>4345</fb>
    <v>8</v>
  </rv>
  <rv s="9">
    <v>#VALUE!</v>
    <v>en-US</v>
    <v>f9068262-d321-9a0b-a392-f5ac4cd8ca72</v>
    <v>536870912</v>
    <v>1</v>
    <v>3395</v>
    <v>72</v>
    <v>Fronteira dos Vales</v>
    <v>4</v>
    <v>5</v>
    <v>Map</v>
    <v>6</v>
    <v>7</v>
    <v>72</v>
    <v>13827</v>
    <v>3</v>
    <v>Fronteira dos Vales is a Brazilian municipality located in the north-east of the state of Minas Gerais. Its population as of 2020 was 4,561 living in a total area of 318 km². The city belongs to the statistical mesoregion of Vale do Mucuri and ...</v>
    <v>13828</v>
    <v>13829</v>
    <v>13830</v>
    <v>13831</v>
    <v>Fronteira dos Vales</v>
    <v>13832</v>
    <v>6951</v>
    <v>Fronteira dos Vales</v>
    <v>mdp/vdpid/6505402856844034049</v>
  </rv>
  <rv s="0">
    <v>536870912</v>
    <v>Fruta de Leite</v>
    <v>caa2b12f-5d95-5994-4f42-c75765a14fdc</v>
    <v>en-US</v>
    <v>Map</v>
  </rv>
  <rv s="1">
    <fb>758.42200000000003</fb>
    <v>8</v>
  </rv>
  <rv s="2">
    <v>1533</v>
    <v>6</v>
    <v>3396</v>
    <v>7</v>
    <v>0</v>
    <v>Image of Fruta de Leite</v>
  </rv>
  <rv s="1">
    <fb>-16.130833333333001</fb>
    <v>9</v>
  </rv>
  <rv s="4">
    <v>https://www.bing.com/search?q=fruta+de+leite+brazil&amp;form=skydnc</v>
    <v>Learn more on Bing</v>
  </rv>
  <rv s="1">
    <fb>4647</fb>
    <v>8</v>
  </rv>
  <rv s="9">
    <v>#VALUE!</v>
    <v>en-US</v>
    <v>caa2b12f-5d95-5994-4f42-c75765a14fdc</v>
    <v>536870912</v>
    <v>1</v>
    <v>3397</v>
    <v>72</v>
    <v>Fruta de Leite</v>
    <v>4</v>
    <v>5</v>
    <v>Map</v>
    <v>6</v>
    <v>7</v>
    <v>72</v>
    <v>13835</v>
    <v>3</v>
    <v>Fruta de Leite is a municipality in the northeast of the Brazilian state of Minas Gerais. As of 2020 the population was 5,299 in a total area of 758 km². The elevation is 910 metres. It became a municipality in 1997. The postal code is 39558-000.</v>
    <v>13836</v>
    <v>13837</v>
    <v>13838</v>
    <v>10674</v>
    <v>Fruta de Leite</v>
    <v>13839</v>
    <v>6951</v>
    <v>Fruta de Leite</v>
    <v>mdp/vdpid/6504863721309863937</v>
  </rv>
  <rv s="0">
    <v>536870912</v>
    <v>Frutal</v>
    <v>86d6cefc-48e5-54a6-b23c-ba4986f1efcf</v>
    <v>en-US</v>
    <v>Map</v>
  </rv>
  <rv s="1">
    <fb>2426.9659999999999</fb>
    <v>8</v>
  </rv>
  <rv s="2">
    <v>1534</v>
    <v>6</v>
    <v>3398</v>
    <v>7</v>
    <v>0</v>
    <v>Image of Frutal</v>
  </rv>
  <rv s="1">
    <fb>-20.024999999999999</fb>
    <v>9</v>
  </rv>
  <rv s="0">
    <v>805306368</v>
    <v>Bruno Augusto de Jesus Ferreira (Mayor)</v>
    <v>e03cf7ef-14bc-c276-9d93-261025d16bd7</v>
    <v>en-US</v>
    <v>Generic</v>
  </rv>
  <rv s="3">
    <v>414</v>
  </rv>
  <rv s="4">
    <v>https://www.bing.com/search?q=frutal&amp;form=skydnc</v>
    <v>Learn more on Bing</v>
  </rv>
  <rv s="1">
    <fb>-48.940833333333003</fb>
    <v>9</v>
  </rv>
  <rv s="1">
    <fb>58588</fb>
    <v>8</v>
  </rv>
  <rv s="8">
    <v>#VALUE!</v>
    <v>en-US</v>
    <v>86d6cefc-48e5-54a6-b23c-ba4986f1efcf</v>
    <v>536870912</v>
    <v>1</v>
    <v>3399</v>
    <v>67</v>
    <v>Frutal</v>
    <v>4</v>
    <v>5</v>
    <v>Map</v>
    <v>6</v>
    <v>7</v>
    <v>72</v>
    <v>13842</v>
    <v>3</v>
    <v>Frutal is a municipality in the west of the Brazilian state of Minas Gerais. The population, estimated in 2022 by the IBGE, is of 58.588inhabitants. The city has an area of 2,426,965km². Frutal is located in the region known as the "Triângulo ...</v>
    <v>13843</v>
    <v>13844</v>
    <v>13846</v>
    <v>13847</v>
    <v>13848</v>
    <v>Frutal</v>
    <v>13849</v>
    <v>Frutal</v>
    <v>mdp/vdpid/6412168982219980801</v>
  </rv>
  <rv s="0">
    <v>536870912</v>
    <v>Funilândia</v>
    <v>62b31e08-8e28-067d-eaff-2ab5051de4b4</v>
    <v>en-US</v>
    <v>Map</v>
  </rv>
  <rv s="1">
    <fb>199.797</fb>
    <v>8</v>
  </rv>
  <rv s="2">
    <v>1535</v>
    <v>6</v>
    <v>3400</v>
    <v>7</v>
    <v>0</v>
    <v>Image of Funilândia</v>
  </rv>
  <rv s="1">
    <fb>-19.367777777777999</fb>
    <v>9</v>
  </rv>
  <rv s="4">
    <v>https://www.bing.com/search?q=funil%c3%a2ndia+minas+gerais&amp;form=skydnc</v>
    <v>Learn more on Bing</v>
  </rv>
  <rv s="1">
    <fb>4686</fb>
    <v>8</v>
  </rv>
  <rv s="12">
    <v>#VALUE!</v>
    <v>en-US</v>
    <v>62b31e08-8e28-067d-eaff-2ab5051de4b4</v>
    <v>536870912</v>
    <v>1</v>
    <v>3401</v>
    <v>120</v>
    <v>Funilândia</v>
    <v>4</v>
    <v>5</v>
    <v>Map</v>
    <v>6</v>
    <v>7</v>
    <v>72</v>
    <v>13852</v>
    <v>3</v>
    <v>Funilândia is a municipality in the state of Minas Gerais in the Southeast region of Brazil.</v>
    <v>13853</v>
    <v>13854</v>
    <v>13855</v>
    <v>11122</v>
    <v>Funilândia</v>
    <v>13856</v>
    <v>Funilândia</v>
    <v>mdp/vdpid/6508109226332651521</v>
  </rv>
  <rv s="0">
    <v>536870912</v>
    <v>Galiléia</v>
    <v>110a3bb5-9709-0b2c-70a2-692ab78e5f94</v>
    <v>en-US</v>
    <v>Map</v>
  </rv>
  <rv s="1">
    <fb>720.35500000000002</fb>
    <v>8</v>
  </rv>
  <rv s="2">
    <v>1536</v>
    <v>6</v>
    <v>3402</v>
    <v>7</v>
    <v>0</v>
    <v>Image of Galiléia</v>
  </rv>
  <rv s="1">
    <fb>-18.998888888888999</fb>
    <v>9</v>
  </rv>
  <rv s="4">
    <v>https://www.bing.com/search?q=galil%c3%a9ia+minas+gerais&amp;form=skydnc</v>
    <v>Learn more on Bing</v>
  </rv>
  <rv s="1">
    <fb>-41.537777777777997</fb>
    <v>9</v>
  </rv>
  <rv s="1">
    <fb>6790</fb>
    <v>8</v>
  </rv>
  <rv s="9">
    <v>#VALUE!</v>
    <v>en-US</v>
    <v>110a3bb5-9709-0b2c-70a2-692ab78e5f94</v>
    <v>536870912</v>
    <v>1</v>
    <v>3403</v>
    <v>72</v>
    <v>Galiléia</v>
    <v>4</v>
    <v>5</v>
    <v>Map</v>
    <v>6</v>
    <v>57</v>
    <v>72</v>
    <v>13859</v>
    <v>3</v>
    <v>Galileia is a municipality in the state of Minas Gerais in the Southeast region of Brazil.</v>
    <v>13860</v>
    <v>13861</v>
    <v>13862</v>
    <v>13863</v>
    <v>Galiléia</v>
    <v>13864</v>
    <v>6951</v>
    <v>Galiléia</v>
    <v>mdp/vdpid/6508603663001321473</v>
  </rv>
  <rv s="0">
    <v>536870912</v>
    <v>Gameleiras</v>
    <v>353501d9-f207-5352-6097-70042665643c</v>
    <v>en-US</v>
    <v>Map</v>
  </rv>
  <rv s="1">
    <fb>1733.3989999999999</fb>
    <v>8</v>
  </rv>
  <rv s="2">
    <v>1537</v>
    <v>6</v>
    <v>3404</v>
    <v>7</v>
    <v>0</v>
    <v>Image of Gameleiras</v>
  </rv>
  <rv s="1">
    <fb>-15.081944444444</fb>
    <v>9</v>
  </rv>
  <rv s="4">
    <v>https://www.bing.com/search?q=gameleiras+brazil&amp;form=skydnc</v>
    <v>Learn more on Bing</v>
  </rv>
  <rv s="1">
    <fb>-43.123888888888999</fb>
    <v>9</v>
  </rv>
  <rv s="1">
    <fb>4793</fb>
    <v>8</v>
  </rv>
  <rv s="12">
    <v>#VALUE!</v>
    <v>en-US</v>
    <v>353501d9-f207-5352-6097-70042665643c</v>
    <v>536870912</v>
    <v>1</v>
    <v>3405</v>
    <v>120</v>
    <v>Gameleiras</v>
    <v>4</v>
    <v>5</v>
    <v>Map</v>
    <v>6</v>
    <v>7</v>
    <v>72</v>
    <v>13867</v>
    <v>3</v>
    <v>Gameleiras is a municipality in the northeast of the Brazilian state of Minas Gerais. As of 2020 the population was 5,096 in a total area of 1,733 km². The elevation is 540 meters. It became a municipality in 1997. The postal code is 39505-000.</v>
    <v>13868</v>
    <v>13869</v>
    <v>13870</v>
    <v>13871</v>
    <v>Gameleiras</v>
    <v>13872</v>
    <v>Gameleiras</v>
    <v>mdp/vdpid/6504550463608717313</v>
  </rv>
  <rv s="0">
    <v>536870912</v>
    <v>Glaucilândia</v>
    <v>322ccaf6-a2ff-f37c-5407-7dd301be9216</v>
    <v>en-US</v>
    <v>Map</v>
  </rv>
  <rv s="1">
    <fb>145.63200000000001</fb>
    <v>8</v>
  </rv>
  <rv s="2">
    <v>1538</v>
    <v>6</v>
    <v>3406</v>
    <v>7</v>
    <v>0</v>
    <v>Image of Glaucilândia</v>
  </rv>
  <rv s="4">
    <v>https://www.bing.com/search?q=glaucil%c3%a2ndia+brazil&amp;form=skydnc</v>
    <v>Learn more on Bing</v>
  </rv>
  <rv s="1">
    <fb>-43.696944444444</fb>
    <v>9</v>
  </rv>
  <rv s="1">
    <fb>2928</fb>
    <v>8</v>
  </rv>
  <rv s="12">
    <v>#VALUE!</v>
    <v>en-US</v>
    <v>322ccaf6-a2ff-f37c-5407-7dd301be9216</v>
    <v>536870912</v>
    <v>1</v>
    <v>3407</v>
    <v>120</v>
    <v>Glaucilândia</v>
    <v>4</v>
    <v>5</v>
    <v>Map</v>
    <v>6</v>
    <v>7</v>
    <v>72</v>
    <v>13875</v>
    <v>3</v>
    <v>Glacilândia is a Brazilian municipality located in the north of the state of Minas Gerais. In 2020 the population was 3,164 in a total area of 145 km². It became a municipality in 1996. Glaucilândia is located 30 km. southeast of Montes Claros ...</v>
    <v>13876</v>
    <v>11586</v>
    <v>13877</v>
    <v>13878</v>
    <v>Glaucilândia</v>
    <v>13879</v>
    <v>Glaucilândia</v>
    <v>mdp/vdpid/6507749524885209089</v>
  </rv>
  <rv s="0">
    <v>536870912</v>
    <v>Goiabeira, Minas Gerais</v>
    <v>e52bda32-427a-a613-4963-722705139b70</v>
    <v>en-US</v>
    <v>Map</v>
  </rv>
  <rv s="1">
    <fb>112.44199999999999</fb>
    <v>8</v>
  </rv>
  <rv s="2">
    <v>1539</v>
    <v>6</v>
    <v>3408</v>
    <v>7</v>
    <v>0</v>
    <v>Image of Goiabeira, Minas Gerais</v>
  </rv>
  <rv s="1">
    <fb>-18.981944444444</fb>
    <v>9</v>
  </rv>
  <rv s="4">
    <v>https://www.bing.com/search?q=goiabeira%2c+minas+gerais&amp;form=skydnc</v>
    <v>Learn more on Bing</v>
  </rv>
  <rv s="1">
    <fb>-41.222777777777999</fb>
    <v>9</v>
  </rv>
  <rv s="1">
    <fb>2830</fb>
    <v>8</v>
  </rv>
  <rv s="12">
    <v>#VALUE!</v>
    <v>en-US</v>
    <v>e52bda32-427a-a613-4963-722705139b70</v>
    <v>536870912</v>
    <v>1</v>
    <v>3409</v>
    <v>120</v>
    <v>Goiabeira, Minas Gerais</v>
    <v>4</v>
    <v>5</v>
    <v>Map</v>
    <v>6</v>
    <v>7</v>
    <v>72</v>
    <v>13882</v>
    <v>3</v>
    <v>Goiabeira is a municipality in the state of Minas Gerais in the Southeast region of Brazil. As of 2020, its estimated population is 3,378.</v>
    <v>13883</v>
    <v>13884</v>
    <v>13885</v>
    <v>13886</v>
    <v>Goiabeira, Minas Gerais</v>
    <v>13887</v>
    <v>Goiabeira, Minas Gerais</v>
    <v>mdp/vdpid/6508654937562415105</v>
  </rv>
  <rv s="0">
    <v>536870912</v>
    <v>Goiana</v>
    <v>a7af0452-787b-136c-bc3e-5d897c7285f3</v>
    <v>en-US</v>
    <v>Map</v>
  </rv>
  <rv s="1">
    <fb>501.17</fb>
    <v>8</v>
  </rv>
  <rv s="2">
    <v>1540</v>
    <v>6</v>
    <v>3410</v>
    <v>7</v>
    <v>0</v>
    <v>Image of Goiana</v>
  </rv>
  <rv s="1">
    <fb>-7.5608333333333002</fb>
    <v>9</v>
  </rv>
  <rv s="0">
    <v>805306368</v>
    <v>Eduardo Honório (Mayor)</v>
    <v>ebe19926-c1e6-d055-9745-bb5b97cdcaf0</v>
    <v>en-US</v>
    <v>Generic</v>
  </rv>
  <rv s="3">
    <v>415</v>
  </rv>
  <rv s="4">
    <v>https://www.bing.com/search?q=goiana+brazil&amp;form=skydnc</v>
    <v>Learn more on Bing</v>
  </rv>
  <rv s="1">
    <fb>-35.002777777778</fb>
    <v>9</v>
  </rv>
  <rv s="1">
    <fb>80055</fb>
    <v>8</v>
  </rv>
  <rv s="5">
    <v>#VALUE!</v>
    <v>en-US</v>
    <v>a7af0452-787b-136c-bc3e-5d897c7285f3</v>
    <v>536870912</v>
    <v>1</v>
    <v>3411</v>
    <v>2</v>
    <v>Goiana</v>
    <v>4</v>
    <v>5</v>
    <v>Map</v>
    <v>6</v>
    <v>57</v>
    <v>64</v>
    <v>13890</v>
    <v>3</v>
    <v>Goiana is a city in Brazil in the northeast of the state of Pernambuco, roughly 65 km north of the city of Recife, 51 km from the capital of Paraíba and 2,187 km from Brasília. Its historic center was declared a National Historic Landmark in ...</v>
    <v>13891</v>
    <v>13892</v>
    <v>13894</v>
    <v>13895</v>
    <v>13896</v>
    <v>Goiana</v>
    <v>13897</v>
    <v>157</v>
    <v>Goiana</v>
    <v>mdp/vdpid/6492943674664550401</v>
  </rv>
  <rv s="0">
    <v>536870912</v>
    <v>Gonçalves, Minas Gerais</v>
    <v>db8acde3-5f57-af6d-73a0-48f041c4116a</v>
    <v>en-US</v>
    <v>Map</v>
  </rv>
  <rv s="1">
    <fb>187.596</fb>
    <v>8</v>
  </rv>
  <rv s="2">
    <v>1541</v>
    <v>6</v>
    <v>3412</v>
    <v>7</v>
    <v>0</v>
    <v>Image of Gonçalves, Minas Gerais</v>
  </rv>
  <rv s="1">
    <fb>-22.658888888888999</fb>
    <v>9</v>
  </rv>
  <rv s="1">
    <fb>-45.855833333333003</fb>
    <v>9</v>
  </rv>
  <rv s="1">
    <fb>4355</fb>
    <v>8</v>
  </rv>
  <rv s="11">
    <v>#VALUE!</v>
    <v>en-US</v>
    <v>db8acde3-5f57-af6d-73a0-48f041c4116a</v>
    <v>536870912</v>
    <v>1</v>
    <v>3413</v>
    <v>113</v>
    <v>Gonçalves, Minas Gerais</v>
    <v>92</v>
    <v>5</v>
    <v>Map</v>
    <v>6</v>
    <v>57</v>
    <v>72</v>
    <v>13900</v>
    <v>3</v>
    <v>Gonçalves, Minas Gerais is a municipality in the state of Minas Gerais in the Southeast region of Brazil. The municipality contains part of the 180,373 hectares Fernão Dias Environmental Protection Area, created in 1997.</v>
    <v>13901</v>
    <v>13902</v>
    <v>13903</v>
    <v>Gonçalves, Minas Gerais</v>
    <v>13904</v>
    <v>6951</v>
    <v>Gonçalves, Minas Gerais</v>
    <v>mdp/vdpid/6461129815960322049</v>
  </rv>
  <rv s="0">
    <v>536870912</v>
    <v>Gonzaga, Minas Gerais</v>
    <v>00de9de1-1121-7954-6b9a-4a1568859aff</v>
    <v>en-US</v>
    <v>Map</v>
  </rv>
  <rv s="1">
    <fb>210.673</fb>
    <v>8</v>
  </rv>
  <rv s="2">
    <v>1542</v>
    <v>6</v>
    <v>3414</v>
    <v>7</v>
    <v>0</v>
    <v>Image of Gonzaga, Minas Gerais</v>
  </rv>
  <rv s="1">
    <fb>-18.821944444444</fb>
    <v>9</v>
  </rv>
  <rv s="4">
    <v>https://www.bing.com/search?q=gonzaga+brazil&amp;form=skydnc</v>
    <v>Learn more on Bing</v>
  </rv>
  <rv s="1">
    <fb>-42.478888888889003</fb>
    <v>9</v>
  </rv>
  <rv s="1">
    <fb>5230</fb>
    <v>8</v>
  </rv>
  <rv s="12">
    <v>#VALUE!</v>
    <v>en-US</v>
    <v>00de9de1-1121-7954-6b9a-4a1568859aff</v>
    <v>536870912</v>
    <v>1</v>
    <v>3415</v>
    <v>120</v>
    <v>Gonzaga, Minas Gerais</v>
    <v>4</v>
    <v>5</v>
    <v>Map</v>
    <v>6</v>
    <v>7</v>
    <v>72</v>
    <v>13907</v>
    <v>3</v>
    <v>Gonzaga is a municipality in the state of Minas Gerais, in Brazil. It is situated in the Governador Valadares metropolitan area. Its population was estimated at 6,171 in 2020. It is Jean Charles de Menezes's native city.</v>
    <v>13908</v>
    <v>13909</v>
    <v>13910</v>
    <v>13911</v>
    <v>Gonzaga, Minas Gerais</v>
    <v>13912</v>
    <v>Gonzaga, Minas Gerais</v>
    <v>mdp/vdpid/6508191530740613121</v>
  </rv>
  <rv s="0">
    <v>536870912</v>
    <v>Gouveia, Minas Gerais</v>
    <v>cd51db80-e6a9-5614-0f0a-adcc6ba31f24</v>
    <v>en-US</v>
    <v>Map</v>
  </rv>
  <rv s="1">
    <fb>874.92700000000002</fb>
    <v>8</v>
  </rv>
  <rv s="2">
    <v>1543</v>
    <v>6</v>
    <v>3416</v>
    <v>7</v>
    <v>0</v>
    <v>Image of Gouveia, Minas Gerais</v>
  </rv>
  <rv s="1">
    <fb>-18.453888888889001</fb>
    <v>9</v>
  </rv>
  <rv s="4">
    <v>https://www.bing.com/search?q=gouveia%2c+minas+gerais+brazil&amp;form=skydnc</v>
    <v>Learn more on Bing</v>
  </rv>
  <rv s="1">
    <fb>-43.740833333333001</fb>
    <v>9</v>
  </rv>
  <rv s="1">
    <fb>11331</fb>
    <v>8</v>
  </rv>
  <rv s="9">
    <v>#VALUE!</v>
    <v>en-US</v>
    <v>cd51db80-e6a9-5614-0f0a-adcc6ba31f24</v>
    <v>536870912</v>
    <v>1</v>
    <v>3417</v>
    <v>72</v>
    <v>Gouveia, Minas Gerais</v>
    <v>4</v>
    <v>5</v>
    <v>Map</v>
    <v>6</v>
    <v>7</v>
    <v>72</v>
    <v>13915</v>
    <v>3</v>
    <v>Gouveia is a Brazilian municipality located in the center of the state of Minas Gerais. Its population as of 2020 was 11,818 living in a total area of 874 km². The city belongs to the statistical mesoregion of Jequitinhonha and to the ...</v>
    <v>13916</v>
    <v>13917</v>
    <v>13918</v>
    <v>13919</v>
    <v>Gouveia, Minas Gerais</v>
    <v>13920</v>
    <v>6951</v>
    <v>Gouveia, Minas Gerais</v>
    <v>mdp/vdpid/6508035022149124097</v>
  </rv>
  <rv s="0">
    <v>536870912</v>
    <v>Governador Valadares, Minas Gerais</v>
    <v>7c067a6e-5a32-0faa-d7f1-a67183eadb22</v>
    <v>en-US</v>
    <v>Map</v>
  </rv>
  <rv s="1">
    <fb>2342.319</fb>
    <v>8</v>
  </rv>
  <rv s="2">
    <v>1544</v>
    <v>6</v>
    <v>3418</v>
    <v>7</v>
    <v>0</v>
    <v>Image of Governador Valadares, Minas Gerais</v>
  </rv>
  <rv s="1">
    <fb>-18.850833333333</fb>
    <v>9</v>
  </rv>
  <rv s="0">
    <v>805306368</v>
    <v>André Merlo (Mayor)</v>
    <v>db10c3f5-fe65-82de-5a90-a397a3648f20</v>
    <v>en-US</v>
    <v>Generic</v>
  </rv>
  <rv s="3">
    <v>416</v>
  </rv>
  <rv s="4">
    <v>https://www.bing.com/search?q=governador+valadares+brazil&amp;form=skydnc</v>
    <v>Learn more on Bing</v>
  </rv>
  <rv s="1">
    <fb>-41.948888888889002</fb>
    <v>9</v>
  </rv>
  <rv s="1">
    <fb>257172</fb>
    <v>8</v>
  </rv>
  <rv s="8">
    <v>#VALUE!</v>
    <v>en-US</v>
    <v>7c067a6e-5a32-0faa-d7f1-a67183eadb22</v>
    <v>536870912</v>
    <v>1</v>
    <v>3419</v>
    <v>67</v>
    <v>Governador Valadares, Minas Gerais</v>
    <v>4</v>
    <v>5</v>
    <v>Map</v>
    <v>6</v>
    <v>7</v>
    <v>72</v>
    <v>13923</v>
    <v>3</v>
    <v>Governador Valadares is a Brazilian municipality in the countryside of Minas Gerais. In 2020, its population was 281,046 inhabitants, thus being the ninth most populated city in the state. It is an economical axis of the middle valley of the ...</v>
    <v>13924</v>
    <v>13925</v>
    <v>13927</v>
    <v>13928</v>
    <v>13929</v>
    <v>Governador Valadares, Minas Gerais</v>
    <v>13930</v>
    <v>Governador Valadares, Minas Gerais</v>
    <v>mdp/vdpid/6508570302362943490</v>
  </rv>
  <rv s="0">
    <v>536870912</v>
    <v>Grão Mogol</v>
    <v>843abe41-c7f8-4ace-bde4-9147e7211483</v>
    <v>en-US</v>
    <v>Map</v>
  </rv>
  <rv s="1">
    <fb>3889.6219999999998</fb>
    <v>8</v>
  </rv>
  <rv s="2">
    <v>1545</v>
    <v>6</v>
    <v>3420</v>
    <v>7</v>
    <v>0</v>
    <v>Image of Grão Mogol</v>
  </rv>
  <rv s="1">
    <fb>-16.558888888889001</fb>
    <v>9</v>
  </rv>
  <rv s="0">
    <v>805306368</v>
    <v>Diêgo Antônio Braga Fagundes (Mayor)</v>
    <v>87aaeb6e-8cd3-b5c2-a57b-e01094c3fd79</v>
    <v>en-US</v>
    <v>Generic</v>
  </rv>
  <rv s="3">
    <v>417</v>
  </rv>
  <rv s="4">
    <v>https://www.bing.com/search?q=gr%c3%a3o+mogol+brazil&amp;form=skydnc</v>
    <v>Learn more on Bing</v>
  </rv>
  <rv s="1">
    <fb>-42.89</fb>
    <v>9</v>
  </rv>
  <rv s="1">
    <fb>13901</fb>
    <v>8</v>
  </rv>
  <rv s="8">
    <v>#VALUE!</v>
    <v>en-US</v>
    <v>843abe41-c7f8-4ace-bde4-9147e7211483</v>
    <v>536870912</v>
    <v>1</v>
    <v>3421</v>
    <v>67</v>
    <v>Grão Mogol</v>
    <v>4</v>
    <v>5</v>
    <v>Map</v>
    <v>6</v>
    <v>7</v>
    <v>72</v>
    <v>13933</v>
    <v>3</v>
    <v>Grão Mogol is a Brazilian municipality located in the north of the state of Minas Gerais. In 2020 the population was 15,890 in a total area of 3,890 km². The elevation is 829 meters. It became a municipality in 1840.</v>
    <v>13934</v>
    <v>13935</v>
    <v>13937</v>
    <v>13938</v>
    <v>13939</v>
    <v>Grão Mogol</v>
    <v>13940</v>
    <v>Grão Mogol</v>
    <v>mdp/vdpid/6504879483571404801</v>
  </rv>
  <rv s="0">
    <v>536870912</v>
    <v>Grupiara</v>
    <v>e66f2508-1a68-418b-4651-996d874a49e4</v>
    <v>en-US</v>
    <v>Map</v>
  </rv>
  <rv s="1">
    <fb>192.56</fb>
    <v>8</v>
  </rv>
  <rv s="2">
    <v>1546</v>
    <v>6</v>
    <v>3422</v>
    <v>7</v>
    <v>0</v>
    <v>Image of Grupiara</v>
  </rv>
  <rv s="1">
    <fb>-18.493888888889</fb>
    <v>9</v>
  </rv>
  <rv s="4">
    <v>https://www.bing.com/search?q=grupiara+brazil&amp;form=skydnc</v>
    <v>Learn more on Bing</v>
  </rv>
  <rv s="1">
    <fb>-47.721944444443999</fb>
    <v>9</v>
  </rv>
  <rv s="1">
    <fb>1392</fb>
    <v>8</v>
  </rv>
  <rv s="12">
    <v>#VALUE!</v>
    <v>en-US</v>
    <v>e66f2508-1a68-418b-4651-996d874a49e4</v>
    <v>536870912</v>
    <v>1</v>
    <v>3423</v>
    <v>120</v>
    <v>Grupiara</v>
    <v>4</v>
    <v>5</v>
    <v>Map</v>
    <v>6</v>
    <v>7</v>
    <v>72</v>
    <v>13943</v>
    <v>3</v>
    <v>Grupiara is a Brazilian municipality located in the northwest of the state of Minas Gerais. Its population as of 2020 was 1,387 people living in a total area of 192 km². The city belongs to the mesoregion of Triângulo Mineiro e Alto Paranaiba ...</v>
    <v>13944</v>
    <v>13945</v>
    <v>13946</v>
    <v>13947</v>
    <v>Grupiara</v>
    <v>13948</v>
    <v>Grupiara</v>
    <v>mdp/vdpid/6411723948664291329</v>
  </rv>
  <rv s="0">
    <v>536870912</v>
    <v>Guanhães</v>
    <v>94d35ca3-a520-e31c-def5-4efed00550d9</v>
    <v>en-US</v>
    <v>Map</v>
  </rv>
  <rv s="1">
    <fb>1075.124</fb>
    <v>8</v>
  </rv>
  <rv s="2">
    <v>1547</v>
    <v>6</v>
    <v>3424</v>
    <v>7</v>
    <v>0</v>
    <v>Image of Guanhães</v>
  </rv>
  <rv s="1">
    <fb>-18.774999999999999</fb>
    <v>9</v>
  </rv>
  <rv s="4">
    <v>https://www.bing.com/search?q=guanh%c3%a3es+minas+gerais&amp;form=skydnc</v>
    <v>Learn more on Bing</v>
  </rv>
  <rv s="1">
    <fb>-42.932777777778</fb>
    <v>9</v>
  </rv>
  <rv s="1">
    <fb>32244</fb>
    <v>8</v>
  </rv>
  <rv s="12">
    <v>#VALUE!</v>
    <v>en-US</v>
    <v>94d35ca3-a520-e31c-def5-4efed00550d9</v>
    <v>536870912</v>
    <v>1</v>
    <v>3425</v>
    <v>120</v>
    <v>Guanhães</v>
    <v>4</v>
    <v>5</v>
    <v>Map</v>
    <v>6</v>
    <v>7</v>
    <v>72</v>
    <v>13951</v>
    <v>3</v>
    <v>Guanhães is a municipality in the state of Minas Gerais in the Southeast region of Brazil.</v>
    <v>13952</v>
    <v>13953</v>
    <v>13954</v>
    <v>13955</v>
    <v>Guanhães</v>
    <v>13956</v>
    <v>Guanhães</v>
    <v>mdp/vdpid/6508185174239346689</v>
  </rv>
  <rv s="0">
    <v>536870912</v>
    <v>Guapé</v>
    <v>bcbd2e33-6e0a-4a02-9512-25b73b82d581</v>
    <v>en-US</v>
    <v>Map</v>
  </rv>
  <rv s="1">
    <fb>934.59799999999996</fb>
    <v>8</v>
  </rv>
  <rv s="2">
    <v>1548</v>
    <v>6</v>
    <v>3426</v>
    <v>7</v>
    <v>0</v>
    <v>Image of Guapé</v>
  </rv>
  <rv s="1">
    <fb>-20.761944444444001</fb>
    <v>9</v>
  </rv>
  <rv s="4">
    <v>https://www.bing.com/search?q=guap%c3%a9+minas+gerais&amp;form=skydnc</v>
    <v>Learn more on Bing</v>
  </rv>
  <rv s="1">
    <fb>-45.917777777777999</fb>
    <v>9</v>
  </rv>
  <rv s="1">
    <fb>13772</fb>
    <v>8</v>
  </rv>
  <rv s="12">
    <v>#VALUE!</v>
    <v>en-US</v>
    <v>bcbd2e33-6e0a-4a02-9512-25b73b82d581</v>
    <v>536870912</v>
    <v>1</v>
    <v>3427</v>
    <v>120</v>
    <v>Guapé</v>
    <v>4</v>
    <v>5</v>
    <v>Map</v>
    <v>6</v>
    <v>7</v>
    <v>72</v>
    <v>13959</v>
    <v>3</v>
    <v>Guapé is a municipality in the state of Minas Gerais in the Southeast region of Brazil.</v>
    <v>13960</v>
    <v>13961</v>
    <v>13962</v>
    <v>13963</v>
    <v>Guapé</v>
    <v>13964</v>
    <v>Guapé</v>
    <v>mdp/vdpid/6412828034130247681</v>
  </rv>
  <rv s="0">
    <v>536870912</v>
    <v>Guaraciaba, Minas Gerais</v>
    <v>8a000458-224f-6fd5-9a34-c955d070fa47</v>
    <v>en-US</v>
    <v>Map</v>
  </rv>
  <rv s="1">
    <fb>348.53300000000002</fb>
    <v>8</v>
  </rv>
  <rv s="2">
    <v>1549</v>
    <v>6</v>
    <v>3428</v>
    <v>7</v>
    <v>0</v>
    <v>Image of Guaraciaba, Minas Gerais</v>
  </rv>
  <rv s="1">
    <fb>-20.570833333332999</fb>
    <v>9</v>
  </rv>
  <rv s="4">
    <v>https://www.bing.com/search?q=guaraciaba+brazil&amp;form=skydnc</v>
    <v>Learn more on Bing</v>
  </rv>
  <rv s="1">
    <fb>-43.007777777778003</fb>
    <v>9</v>
  </rv>
  <rv s="1">
    <fb>9753</fb>
    <v>8</v>
  </rv>
  <rv s="9">
    <v>#VALUE!</v>
    <v>en-US</v>
    <v>8a000458-224f-6fd5-9a34-c955d070fa47</v>
    <v>536870912</v>
    <v>1</v>
    <v>3429</v>
    <v>72</v>
    <v>Guaraciaba, Minas Gerais</v>
    <v>4</v>
    <v>5</v>
    <v>Map</v>
    <v>6</v>
    <v>7</v>
    <v>72</v>
    <v>13967</v>
    <v>3</v>
    <v>Guaraciaba is a Brazilian municipality located in the state of Minas Gerais. The city belongs to the mesoregion of Zona da Mata and to the microregion of Ponte Nova. Estimated population in 2020 is 10,315. Area of territorial unit 2020 348.596.</v>
    <v>13968</v>
    <v>13969</v>
    <v>13970</v>
    <v>13971</v>
    <v>Guaraciaba, Minas Gerais</v>
    <v>13972</v>
    <v>6951</v>
    <v>Guaraciaba, Minas Gerais</v>
    <v>mdp/vdpid/6509078077790748673</v>
  </rv>
  <rv s="0">
    <v>536870912</v>
    <v>Guaraciama</v>
    <v>b028c010-8e84-7bfe-77c5-2d956d8ae762</v>
    <v>en-US</v>
    <v>Map</v>
  </rv>
  <rv s="1">
    <fb>392.05099999999999</fb>
    <v>8</v>
  </rv>
  <rv s="2">
    <v>1550</v>
    <v>6</v>
    <v>3430</v>
    <v>7</v>
    <v>0</v>
    <v>Image of Guaraciama</v>
  </rv>
  <rv s="1">
    <fb>-17.013888888888999</fb>
    <v>9</v>
  </rv>
  <rv s="4">
    <v>https://www.bing.com/search?q=guaraciama+brazil&amp;form=skydnc</v>
    <v>Learn more on Bing</v>
  </rv>
  <rv s="1">
    <fb>-43.672777777778002</fb>
    <v>9</v>
  </rv>
  <rv s="1">
    <fb>5051</fb>
    <v>8</v>
  </rv>
  <rv s="12">
    <v>#VALUE!</v>
    <v>en-US</v>
    <v>b028c010-8e84-7bfe-77c5-2d956d8ae762</v>
    <v>536870912</v>
    <v>1</v>
    <v>3431</v>
    <v>120</v>
    <v>Guaraciama</v>
    <v>4</v>
    <v>5</v>
    <v>Map</v>
    <v>6</v>
    <v>7</v>
    <v>72</v>
    <v>13975</v>
    <v>3</v>
    <v>Guaraciama is a Brazilian municipality located in the north of the state of Minas Gerais. Its population as of 2020 was 4,989 people living in a total area of 392 km². The city belongs to the mesoregion of North of Minas and to the microregion ...</v>
    <v>13976</v>
    <v>13977</v>
    <v>13978</v>
    <v>13979</v>
    <v>Guaraciama</v>
    <v>13980</v>
    <v>Guaraciama</v>
    <v>mdp/vdpid/6507848342721003521</v>
  </rv>
  <rv s="0">
    <v>536870912</v>
    <v>Guaranésia</v>
    <v>2d1d5633-c830-d4fe-ae32-4ef0df0397d5</v>
    <v>en-US</v>
    <v>Map</v>
  </rv>
  <rv s="1">
    <fb>294.00700000000001</fb>
    <v>8</v>
  </rv>
  <rv s="2">
    <v>1551</v>
    <v>6</v>
    <v>3432</v>
    <v>7</v>
    <v>0</v>
    <v>Image of Guaranésia</v>
  </rv>
  <rv s="1">
    <fb>-21.298888888889</fb>
    <v>9</v>
  </rv>
  <rv s="4">
    <v>https://www.bing.com/search?q=guaran%c3%a9sia+brazil&amp;form=skydnc</v>
    <v>Learn more on Bing</v>
  </rv>
  <rv s="1">
    <fb>-46.802777777777997</fb>
    <v>9</v>
  </rv>
  <rv s="1">
    <fb>19150</fb>
    <v>8</v>
  </rv>
  <rv s="9">
    <v>#VALUE!</v>
    <v>en-US</v>
    <v>2d1d5633-c830-d4fe-ae32-4ef0df0397d5</v>
    <v>536870912</v>
    <v>1</v>
    <v>3433</v>
    <v>72</v>
    <v>Guaranésia</v>
    <v>4</v>
    <v>5</v>
    <v>Map</v>
    <v>6</v>
    <v>7</v>
    <v>72</v>
    <v>13983</v>
    <v>3</v>
    <v>Guaranésia is a Brazilian municipality located in the southwest of the state of Minas Gerais. Its population as of 2020 was 19,017 people living in a total area of 294 km². The city belongs to the meso-region of Sul e Sudoeste de Minas and to ...</v>
    <v>13984</v>
    <v>13985</v>
    <v>13986</v>
    <v>13987</v>
    <v>Guaranésia</v>
    <v>13988</v>
    <v>6951</v>
    <v>Guaranésia</v>
    <v>mdp/vdpid/6412889539404103681</v>
  </rv>
  <rv s="0">
    <v>536870912</v>
    <v>Guarani, Minas Gerais</v>
    <v>69cab1e9-f214-e70e-ebcd-61f87a52f87e</v>
    <v>en-US</v>
    <v>Map</v>
  </rv>
  <rv s="1">
    <fb>264.83699999999999</fb>
    <v>8</v>
  </rv>
  <rv s="2">
    <v>1552</v>
    <v>6</v>
    <v>3434</v>
    <v>7</v>
    <v>0</v>
    <v>Image of Guarani, Minas Gerais</v>
  </rv>
  <rv s="1">
    <fb>-21.351944444444001</fb>
    <v>9</v>
  </rv>
  <rv s="4">
    <v>https://www.bing.com/search?q=guarani+brazil&amp;form=skydnc</v>
    <v>Learn more on Bing</v>
  </rv>
  <rv s="1">
    <fb>-43.046944444444001</fb>
    <v>9</v>
  </rv>
  <rv s="1">
    <fb>8918</fb>
    <v>8</v>
  </rv>
  <rv s="12">
    <v>#VALUE!</v>
    <v>en-US</v>
    <v>69cab1e9-f214-e70e-ebcd-61f87a52f87e</v>
    <v>536870912</v>
    <v>1</v>
    <v>3435</v>
    <v>120</v>
    <v>Guarani, Minas Gerais</v>
    <v>4</v>
    <v>5</v>
    <v>Map</v>
    <v>6</v>
    <v>57</v>
    <v>72</v>
    <v>13991</v>
    <v>3</v>
    <v>Guarani is a municipality located in the Zona da Mata within the state of Minas Gerais, Brazil. The population is 8,918 in an area of 264 km². The average elevation is 440m above the sea level within the urban limits, reaching up to 1,434m in ...</v>
    <v>13992</v>
    <v>13993</v>
    <v>13994</v>
    <v>13995</v>
    <v>Guarani, Minas Gerais</v>
    <v>13996</v>
    <v>Guarani, Minas Gerais</v>
    <v>mdp/vdpid/6509265743232630785</v>
  </rv>
  <rv s="0">
    <v>536870912</v>
    <v>Guarará</v>
    <v>8857ab1b-a268-5601-fe0c-29e802da13e3</v>
    <v>en-US</v>
    <v>Map</v>
  </rv>
  <rv s="1">
    <fb>88.588999999999999</fb>
    <v>8</v>
  </rv>
  <rv s="2">
    <v>1553</v>
    <v>6</v>
    <v>3436</v>
    <v>7</v>
    <v>0</v>
    <v>Image of Guarará</v>
  </rv>
  <rv s="1">
    <fb>-21.731944444444</fb>
    <v>9</v>
  </rv>
  <rv s="4">
    <v>https://www.bing.com/search?q=guarar%c3%a1+minas+gerais&amp;form=skydnc</v>
    <v>Learn more on Bing</v>
  </rv>
  <rv s="1">
    <fb>-43.037777777777997</fb>
    <v>9</v>
  </rv>
  <rv s="1">
    <fb>3149</fb>
    <v>8</v>
  </rv>
  <rv s="12">
    <v>#VALUE!</v>
    <v>en-US</v>
    <v>8857ab1b-a268-5601-fe0c-29e802da13e3</v>
    <v>536870912</v>
    <v>1</v>
    <v>3437</v>
    <v>120</v>
    <v>Guarará</v>
    <v>4</v>
    <v>5</v>
    <v>Map</v>
    <v>6</v>
    <v>7</v>
    <v>72</v>
    <v>13999</v>
    <v>3</v>
    <v>Guarará is a municipality in the state of Minas Gerais in the Southeast region of Brazil.</v>
    <v>14000</v>
    <v>14001</v>
    <v>14002</v>
    <v>14003</v>
    <v>Guarará</v>
    <v>14004</v>
    <v>Guarará</v>
    <v>mdp/vdpid/6509284307960332289</v>
  </rv>
  <rv s="0">
    <v>536870912</v>
    <v>Guarda-Mor</v>
    <v>afa3cfa5-4657-0d89-45d9-8083bdd2f86e</v>
    <v>en-US</v>
    <v>Map</v>
  </rv>
  <rv s="1">
    <fb>2065.5949999999998</fb>
    <v>8</v>
  </rv>
  <rv s="2">
    <v>1554</v>
    <v>6</v>
    <v>3438</v>
    <v>7</v>
    <v>0</v>
    <v>Image of Guarda-Mor</v>
  </rv>
  <rv s="1">
    <fb>-17.770833333333002</fb>
    <v>9</v>
  </rv>
  <rv s="4">
    <v>https://www.bing.com/search?q=guarda-mor+brazil&amp;form=skydnc</v>
    <v>Learn more on Bing</v>
  </rv>
  <rv s="1">
    <fb>-47.097777777777999</fb>
    <v>9</v>
  </rv>
  <rv s="1">
    <fb>6539</fb>
    <v>8</v>
  </rv>
  <rv s="9">
    <v>#VALUE!</v>
    <v>en-US</v>
    <v>afa3cfa5-4657-0d89-45d9-8083bdd2f86e</v>
    <v>536870912</v>
    <v>1</v>
    <v>3439</v>
    <v>72</v>
    <v>Guarda-Mor</v>
    <v>4</v>
    <v>5</v>
    <v>Map</v>
    <v>6</v>
    <v>7</v>
    <v>72</v>
    <v>14007</v>
    <v>3</v>
    <v>Guarda-Mor is a municipality in the north of the Brazilian state of Minas Gerais. Its population in 2020 was 6,569 inhabitants in a total area of 2,066 km². It is a large producer of cattle and grains, especially soybeans.</v>
    <v>14008</v>
    <v>14009</v>
    <v>14010</v>
    <v>14011</v>
    <v>Guarda-Mor</v>
    <v>14012</v>
    <v>6951</v>
    <v>Guarda-Mor</v>
    <v>mdp/vdpid/6411496242148278273</v>
  </rv>
  <rv s="0">
    <v>536870912</v>
    <v>Guaxupé</v>
    <v>80c8bd62-b337-998f-4d55-346181b6a1a6</v>
    <v>en-US</v>
    <v>Map</v>
  </rv>
  <rv s="1">
    <fb>285.91300000000001</fb>
    <v>8</v>
  </rv>
  <rv s="2">
    <v>1555</v>
    <v>6</v>
    <v>3440</v>
    <v>7</v>
    <v>0</v>
    <v>Image of Guaxupé</v>
  </rv>
  <rv s="1">
    <fb>-21.305</fb>
    <v>9</v>
  </rv>
  <rv s="4">
    <v>https://www.bing.com/search?q=guaxup%c3%a9+brazil&amp;form=skydnc</v>
    <v>Learn more on Bing</v>
  </rv>
  <rv s="1">
    <fb>-46.712777777778001</fb>
    <v>9</v>
  </rv>
  <rv s="1">
    <fb>50911</fb>
    <v>8</v>
  </rv>
  <rv s="9">
    <v>#VALUE!</v>
    <v>en-US</v>
    <v>80c8bd62-b337-998f-4d55-346181b6a1a6</v>
    <v>536870912</v>
    <v>1</v>
    <v>3441</v>
    <v>72</v>
    <v>Guaxupé</v>
    <v>4</v>
    <v>5</v>
    <v>Map</v>
    <v>6</v>
    <v>7</v>
    <v>72</v>
    <v>14015</v>
    <v>3</v>
    <v>Guaxupé is a Brazilian municipality located in the southwest of the state of Minas Gerais. Its estimated population in 2020 was 52,078 inhabitants living in a total area of 286 km². The city belongs to the meso-region of Sul e Sudoeste de Minas ...</v>
    <v>14016</v>
    <v>14017</v>
    <v>14018</v>
    <v>14019</v>
    <v>Guaxupé</v>
    <v>14020</v>
    <v>6951</v>
    <v>Guaxupé</v>
    <v>mdp/vdpid/6412893004117311489</v>
  </rv>
  <rv s="0">
    <v>536870912</v>
    <v>Guidoval</v>
    <v>606b4ee2-16c5-3116-d7b5-a2bab51494f2</v>
    <v>en-US</v>
    <v>Map</v>
  </rv>
  <rv s="1">
    <fb>158.97499999999999</fb>
    <v>8</v>
  </rv>
  <rv s="2">
    <v>1556</v>
    <v>6</v>
    <v>3442</v>
    <v>7</v>
    <v>0</v>
    <v>Image of Guidoval</v>
  </rv>
  <rv s="1">
    <fb>-21.151944444443998</fb>
    <v>9</v>
  </rv>
  <rv s="0">
    <v>805306368</v>
    <v>Soraia Vieira de Queiroz de Souza (Mayor)</v>
    <v>f97d84ad-fe1e-025e-d971-04858c223b97</v>
    <v>en-US</v>
    <v>Generic</v>
  </rv>
  <rv s="3">
    <v>418</v>
  </rv>
  <rv s="4">
    <v>https://www.bing.com/search?q=guidoval+brazil&amp;form=skydnc</v>
    <v>Learn more on Bing</v>
  </rv>
  <rv s="1">
    <fb>7051</fb>
    <v>8</v>
  </rv>
  <rv s="5">
    <v>#VALUE!</v>
    <v>en-US</v>
    <v>606b4ee2-16c5-3116-d7b5-a2bab51494f2</v>
    <v>536870912</v>
    <v>1</v>
    <v>3443</v>
    <v>2</v>
    <v>Guidoval</v>
    <v>4</v>
    <v>5</v>
    <v>Map</v>
    <v>6</v>
    <v>57</v>
    <v>72</v>
    <v>14023</v>
    <v>3</v>
    <v>Guidoval is a Brazilian municipality located in the state of Minas Gerais. The city belongs to the mesoregion of Zona da Mata and to the microregion of Ubá.</v>
    <v>14024</v>
    <v>14025</v>
    <v>14027</v>
    <v>14028</v>
    <v>12225</v>
    <v>Guidoval</v>
    <v>14029</v>
    <v>6951</v>
    <v>Guidoval</v>
    <v>mdp/vdpid/6509287255666851841</v>
  </rv>
  <rv s="0">
    <v>536870912</v>
    <v>Guimarânia</v>
    <v>babc4e02-2d42-7c95-d85f-621dfeaed18b</v>
    <v>en-US</v>
    <v>Map</v>
  </rv>
  <rv s="1">
    <fb>370.80700000000002</fb>
    <v>8</v>
  </rv>
  <rv s="2">
    <v>1557</v>
    <v>6</v>
    <v>3444</v>
    <v>7</v>
    <v>0</v>
    <v>Image of Guimarânia</v>
  </rv>
  <rv s="1">
    <fb>-18.843888888889001</fb>
    <v>9</v>
  </rv>
  <rv s="4">
    <v>https://www.bing.com/search?q=guimar%c3%a2nia+brazil&amp;form=skydnc</v>
    <v>Learn more on Bing</v>
  </rv>
  <rv s="1">
    <fb>-46.792777777777999</fb>
    <v>9</v>
  </rv>
  <rv s="1">
    <fb>8478</fb>
    <v>8</v>
  </rv>
  <rv s="9">
    <v>#VALUE!</v>
    <v>en-US</v>
    <v>babc4e02-2d42-7c95-d85f-621dfeaed18b</v>
    <v>536870912</v>
    <v>1</v>
    <v>3445</v>
    <v>72</v>
    <v>Guimarânia</v>
    <v>4</v>
    <v>5</v>
    <v>Map</v>
    <v>6</v>
    <v>7</v>
    <v>72</v>
    <v>14032</v>
    <v>3</v>
    <v>Guimarânia is a Brazilian municipality located in the northwest of the state of Minas Gerais. Its population as of 2020 was 8,105 people living in a total area of 371 km². The city belongs to the mesoregion of Triângulo Mineiro e Alto Paranaiba ...</v>
    <v>14033</v>
    <v>14034</v>
    <v>14035</v>
    <v>14036</v>
    <v>Guimarânia</v>
    <v>14037</v>
    <v>6951</v>
    <v>Guimarânia</v>
    <v>mdp/vdpid/6411778644301053953</v>
  </rv>
  <rv s="0">
    <v>536870912</v>
    <v>Guiricema</v>
    <v>6e7c10aa-1bfe-3334-1578-a6468e0f874b</v>
    <v>en-US</v>
    <v>Map</v>
  </rv>
  <rv s="1">
    <fb>294.41699999999997</fb>
    <v>8</v>
  </rv>
  <rv s="2">
    <v>1558</v>
    <v>6</v>
    <v>3446</v>
    <v>7</v>
    <v>0</v>
    <v>Image of Guiricema</v>
  </rv>
  <rv s="1">
    <fb>-21.007777777777999</fb>
    <v>9</v>
  </rv>
  <rv s="4">
    <v>https://www.bing.com/search?q=guiricema+brazil&amp;form=skydnc</v>
    <v>Learn more on Bing</v>
  </rv>
  <rv s="1">
    <fb>-42.717777777777997</fb>
    <v>9</v>
  </rv>
  <rv s="1">
    <fb>7778</fb>
    <v>8</v>
  </rv>
  <rv s="9">
    <v>#VALUE!</v>
    <v>en-US</v>
    <v>6e7c10aa-1bfe-3334-1578-a6468e0f874b</v>
    <v>536870912</v>
    <v>1</v>
    <v>3447</v>
    <v>72</v>
    <v>Guiricema</v>
    <v>4</v>
    <v>5</v>
    <v>Map</v>
    <v>6</v>
    <v>7</v>
    <v>72</v>
    <v>14040</v>
    <v>3</v>
    <v>Guiricema is a Brazilian municipality located in the state of Minas Gerais. The city belongs to the mesoregion of Zona da Mata and to the microregion of Ubá. As of 2020, the estimated population was 8,343.</v>
    <v>14041</v>
    <v>14042</v>
    <v>14043</v>
    <v>14044</v>
    <v>Guiricema</v>
    <v>14045</v>
    <v>6951</v>
    <v>Guiricema</v>
    <v>mdp/vdpid/6509098754937716737</v>
  </rv>
  <rv s="0">
    <v>536870912</v>
    <v>Gurinhatã</v>
    <v>715ddf85-ee94-9be6-e1b7-5b34c9c3603b</v>
    <v>en-US</v>
    <v>Map</v>
  </rv>
  <rv s="1">
    <fb>1844.347</fb>
    <v>8</v>
  </rv>
  <rv s="2">
    <v>1559</v>
    <v>6</v>
    <v>3448</v>
    <v>7</v>
    <v>0</v>
    <v>Image of Gurinhatã</v>
  </rv>
  <rv s="1">
    <fb>-19.212777777778001</fb>
    <v>9</v>
  </rv>
  <rv s="4">
    <v>https://www.bing.com/search?q=gurinhat%c3%a3+brazil&amp;form=skydnc</v>
    <v>Learn more on Bing</v>
  </rv>
  <rv s="1">
    <fb>-49.785833333333002</fb>
    <v>9</v>
  </rv>
  <rv s="1">
    <fb>5192</fb>
    <v>8</v>
  </rv>
  <rv s="9">
    <v>#VALUE!</v>
    <v>en-US</v>
    <v>715ddf85-ee94-9be6-e1b7-5b34c9c3603b</v>
    <v>536870912</v>
    <v>1</v>
    <v>3449</v>
    <v>72</v>
    <v>Gurinhatã</v>
    <v>4</v>
    <v>5</v>
    <v>Map</v>
    <v>6</v>
    <v>7</v>
    <v>72</v>
    <v>14048</v>
    <v>3</v>
    <v>Gurinhatã is a municipality in the west of the Brazilian state of Minas Gerais. As of 2020 the population was 5,577 in a total area of 1,844 km². It became a municipality in 1962. Gurinhatã is located at an elevation of 543 meters. It belongs to ...</v>
    <v>14049</v>
    <v>14050</v>
    <v>14051</v>
    <v>14052</v>
    <v>Gurinhatã</v>
    <v>14053</v>
    <v>6951</v>
    <v>Gurinhatã</v>
    <v>mdp/vdpid/6411266481950031873</v>
  </rv>
  <rv s="0">
    <v>536870912</v>
    <v>Heliodora, Minas Gerais</v>
    <v>3991a0e1-a175-57a6-bbe8-39f2dbdc354d</v>
    <v>en-US</v>
    <v>Map</v>
  </rv>
  <rv s="1">
    <fb>153.88399999999999</fb>
    <v>8</v>
  </rv>
  <rv s="2">
    <v>1560</v>
    <v>6</v>
    <v>3450</v>
    <v>7</v>
    <v>0</v>
    <v>Image of Heliodora, Minas Gerais</v>
  </rv>
  <rv s="1">
    <fb>-22.066944444444001</fb>
    <v>9</v>
  </rv>
  <rv s="4">
    <v>https://www.bing.com/search?q=heliodora+minas+gerais&amp;form=skydnc</v>
    <v>Learn more on Bing</v>
  </rv>
  <rv s="1">
    <fb>-45.541944444443999</fb>
    <v>9</v>
  </rv>
  <rv s="1">
    <fb>6134</fb>
    <v>8</v>
  </rv>
  <rv s="12">
    <v>#VALUE!</v>
    <v>en-US</v>
    <v>3991a0e1-a175-57a6-bbe8-39f2dbdc354d</v>
    <v>536870912</v>
    <v>1</v>
    <v>3451</v>
    <v>120</v>
    <v>Heliodora, Minas Gerais</v>
    <v>4</v>
    <v>5</v>
    <v>Map</v>
    <v>6</v>
    <v>7</v>
    <v>72</v>
    <v>14056</v>
    <v>3</v>
    <v>Heliodora is a municipality in the state of Minas Gerais in the Southeast region of Brazil. As of 2020, the estimated population was 6,591.</v>
    <v>14057</v>
    <v>14058</v>
    <v>14059</v>
    <v>14060</v>
    <v>Heliodora, Minas Gerais</v>
    <v>14061</v>
    <v>Heliodora, Minas Gerais</v>
    <v>mdp/vdpid/6413098580361347073</v>
  </rv>
  <rv s="0">
    <v>536870912</v>
    <v>Iapu</v>
    <v>8e121934-daaf-3b3f-415f-cf04adf9026b</v>
    <v>en-US</v>
    <v>Map</v>
  </rv>
  <rv s="1">
    <fb>340.57900000000001</fb>
    <v>8</v>
  </rv>
  <rv s="2">
    <v>1561</v>
    <v>6</v>
    <v>3452</v>
    <v>7</v>
    <v>0</v>
    <v>Image of Iapu</v>
  </rv>
  <rv s="1">
    <fb>-19.436944444443998</fb>
    <v>9</v>
  </rv>
  <rv s="4">
    <v>https://www.bing.com/search?q=iapu+minas+gerais&amp;form=skydnc</v>
    <v>Learn more on Bing</v>
  </rv>
  <rv s="1">
    <fb>12030</fb>
    <v>8</v>
  </rv>
  <rv s="12">
    <v>#VALUE!</v>
    <v>en-US</v>
    <v>8e121934-daaf-3b3f-415f-cf04adf9026b</v>
    <v>536870912</v>
    <v>1</v>
    <v>3453</v>
    <v>120</v>
    <v>Iapu</v>
    <v>4</v>
    <v>5</v>
    <v>Map</v>
    <v>6</v>
    <v>7</v>
    <v>72</v>
    <v>14064</v>
    <v>3</v>
    <v>Iapu is a municipality in the state of Minas Gerais in the Southeast region of Brazil.</v>
    <v>14065</v>
    <v>14066</v>
    <v>14067</v>
    <v>3311</v>
    <v>Iapu</v>
    <v>14068</v>
    <v>Iapu</v>
    <v>mdp/vdpid/6508635082431922177</v>
  </rv>
  <rv s="0">
    <v>536870912</v>
    <v>Ibertioga</v>
    <v>989be336-011d-9eda-3644-fe6f84aade7b</v>
    <v>en-US</v>
    <v>Map</v>
  </rv>
  <rv s="1">
    <fb>353.50599999999997</fb>
    <v>8</v>
  </rv>
  <rv s="2">
    <v>1562</v>
    <v>6</v>
    <v>3454</v>
    <v>7</v>
    <v>0</v>
    <v>Image of Ibertioga</v>
  </rv>
  <rv s="1">
    <fb>-21.43</fb>
    <v>9</v>
  </rv>
  <rv s="4">
    <v>https://www.bing.com/search?q=ibertioga+minas+gerais&amp;form=skydnc</v>
    <v>Learn more on Bing</v>
  </rv>
  <rv s="1">
    <fb>-43.962777777778001</fb>
    <v>9</v>
  </rv>
  <rv s="1">
    <fb>5198</fb>
    <v>8</v>
  </rv>
  <rv s="12">
    <v>#VALUE!</v>
    <v>en-US</v>
    <v>989be336-011d-9eda-3644-fe6f84aade7b</v>
    <v>536870912</v>
    <v>1</v>
    <v>3455</v>
    <v>120</v>
    <v>Ibertioga</v>
    <v>4</v>
    <v>5</v>
    <v>Map</v>
    <v>6</v>
    <v>7</v>
    <v>72</v>
    <v>14071</v>
    <v>3</v>
    <v>Ibertioga is a Brazilian municipality located in the state of Minas Gerais. The city belongs to the mesoregion of Campo das Vertentes and to the microregion of Barbacena. In 2020, the estimated population was 5,010.</v>
    <v>14072</v>
    <v>14073</v>
    <v>14074</v>
    <v>14075</v>
    <v>Ibertioga</v>
    <v>14076</v>
    <v>Ibertioga</v>
    <v>mdp/vdpid/6509171301096095745</v>
  </rv>
  <rv s="0">
    <v>536870912</v>
    <v>Ibiá</v>
    <v>fe10544e-c718-bc28-a1e0-df762889ca72</v>
    <v>en-US</v>
    <v>Map</v>
  </rv>
  <rv s="1">
    <fb>2707.5819999999999</fb>
    <v>8</v>
  </rv>
  <rv s="2">
    <v>1563</v>
    <v>6</v>
    <v>3456</v>
    <v>7</v>
    <v>0</v>
    <v>Image of Ibiá</v>
  </rv>
  <rv s="1">
    <fb>-19.477777777778002</fb>
    <v>9</v>
  </rv>
  <rv s="4">
    <v>https://www.bing.com/search?q=ibi%c3%a1+brazil&amp;form=skydnc</v>
    <v>Learn more on Bing</v>
  </rv>
  <rv s="1">
    <fb>-46.538888888888998</fb>
    <v>9</v>
  </rv>
  <rv s="1">
    <fb>22229</fb>
    <v>8</v>
  </rv>
  <rv s="12">
    <v>#VALUE!</v>
    <v>en-US</v>
    <v>fe10544e-c718-bc28-a1e0-df762889ca72</v>
    <v>536870912</v>
    <v>1</v>
    <v>3457</v>
    <v>120</v>
    <v>Ibiá</v>
    <v>4</v>
    <v>5</v>
    <v>Map</v>
    <v>6</v>
    <v>7</v>
    <v>72</v>
    <v>14079</v>
    <v>3</v>
    <v>Ibiá is a Brazilian municipality located in the west of the state of Minas Gerais. Its population as of 2020 was estimated to be 25,358 people living in a total area of 2,707 km². The city belongs to the mesoregion of Triângulo Mineiro and Alto ...</v>
    <v>14080</v>
    <v>14081</v>
    <v>14082</v>
    <v>14083</v>
    <v>Ibiá</v>
    <v>14084</v>
    <v>Ibiá</v>
    <v>mdp/vdpid/6411854063960326145</v>
  </rv>
  <rv s="0">
    <v>536870912</v>
    <v>Ibiaí</v>
    <v>1c816cd5-92ff-3aac-5b6f-38d47c4a491d</v>
    <v>en-US</v>
    <v>Map</v>
  </rv>
  <rv s="1">
    <fb>870.45299999999997</fb>
    <v>8</v>
  </rv>
  <rv s="2">
    <v>1564</v>
    <v>6</v>
    <v>3458</v>
    <v>7</v>
    <v>0</v>
    <v>Image of Ibiaí</v>
  </rv>
  <rv s="1">
    <fb>-16.860833333333002</fb>
    <v>9</v>
  </rv>
  <rv s="4">
    <v>https://www.bing.com/search?q=ibia%c3%ad+brazil&amp;form=skydnc</v>
    <v>Learn more on Bing</v>
  </rv>
  <rv s="1">
    <fb>-44.913888888888998</fb>
    <v>9</v>
  </rv>
  <rv s="1">
    <fb>6286</fb>
    <v>8</v>
  </rv>
  <rv s="9">
    <v>#VALUE!</v>
    <v>en-US</v>
    <v>1c816cd5-92ff-3aac-5b6f-38d47c4a491d</v>
    <v>536870912</v>
    <v>1</v>
    <v>3459</v>
    <v>72</v>
    <v>Ibiaí</v>
    <v>4</v>
    <v>5</v>
    <v>Map</v>
    <v>6</v>
    <v>7</v>
    <v>72</v>
    <v>14087</v>
    <v>3</v>
    <v>Ibiaí is a Brazilian municipality located in the north of the state of Minas Gerais. In 2020 the population was 8,437 in a total area of 870 km². It became a municipality in 1963. Ibiaí is located on the right bank of the São Francisco River at ...</v>
    <v>14088</v>
    <v>14089</v>
    <v>14090</v>
    <v>14091</v>
    <v>Ibiaí</v>
    <v>14092</v>
    <v>6951</v>
    <v>Ibiaí</v>
    <v>mdp/vdpid/6507710319735865345</v>
  </rv>
  <rv s="0">
    <v>536870912</v>
    <v>Ibiracatu</v>
    <v>76b6d8bf-923b-0853-df16-6d8a6b8989ca</v>
    <v>en-US</v>
    <v>Map</v>
  </rv>
  <rv s="1">
    <fb>359.22</fb>
    <v>8</v>
  </rv>
  <rv s="2">
    <v>1565</v>
    <v>6</v>
    <v>3460</v>
    <v>7</v>
    <v>0</v>
    <v>Image of Ibiracatu</v>
  </rv>
  <rv s="1">
    <fb>-15.663888888889</fb>
    <v>9</v>
  </rv>
  <rv s="4">
    <v>https://www.bing.com/search?q=ibiracatu+brazil&amp;form=skydnc</v>
    <v>Learn more on Bing</v>
  </rv>
  <rv s="1">
    <fb>-44.163888888888998</fb>
    <v>9</v>
  </rv>
  <rv s="1">
    <fb>5081</fb>
    <v>8</v>
  </rv>
  <rv s="12">
    <v>#VALUE!</v>
    <v>en-US</v>
    <v>76b6d8bf-923b-0853-df16-6d8a6b8989ca</v>
    <v>536870912</v>
    <v>1</v>
    <v>3461</v>
    <v>120</v>
    <v>Ibiracatu</v>
    <v>4</v>
    <v>5</v>
    <v>Map</v>
    <v>6</v>
    <v>7</v>
    <v>72</v>
    <v>14095</v>
    <v>3</v>
    <v>Ibiracatu is a Brazilian municipality located in the north of the state of Minas Gerais. In 2020 the population was 5,369 in a total area of 359 km². It became a municipality in 1995.</v>
    <v>14096</v>
    <v>14097</v>
    <v>14098</v>
    <v>14099</v>
    <v>Ibiracatu</v>
    <v>14100</v>
    <v>Ibiracatu</v>
    <v>mdp/vdpid/6504648351617646593</v>
  </rv>
  <rv s="0">
    <v>536870912</v>
    <v>Ibiraci</v>
    <v>f5efcd3f-321b-42f6-3d18-f59df00abf81</v>
    <v>en-US</v>
    <v>Map</v>
  </rv>
  <rv s="1">
    <fb>598.80100000000004</fb>
    <v>8</v>
  </rv>
  <rv s="2">
    <v>1566</v>
    <v>6</v>
    <v>3462</v>
    <v>7</v>
    <v>0</v>
    <v>Image of Ibiraci</v>
  </rv>
  <rv s="1">
    <fb>-20.461944444444001</fb>
    <v>9</v>
  </rv>
  <rv s="4">
    <v>https://www.bing.com/search?q=ibiraci+brazil&amp;form=skydnc</v>
    <v>Learn more on Bing</v>
  </rv>
  <rv s="1">
    <fb>-47.121944444443997</fb>
    <v>9</v>
  </rv>
  <rv s="1">
    <fb>10948</fb>
    <v>8</v>
  </rv>
  <rv s="9">
    <v>#VALUE!</v>
    <v>en-US</v>
    <v>f5efcd3f-321b-42f6-3d18-f59df00abf81</v>
    <v>536870912</v>
    <v>1</v>
    <v>3463</v>
    <v>72</v>
    <v>Ibiraci</v>
    <v>4</v>
    <v>5</v>
    <v>Map</v>
    <v>6</v>
    <v>7</v>
    <v>72</v>
    <v>14103</v>
    <v>3</v>
    <v>Ibiraci is a Brazilian municipality located in the southwest of the state of Minas Gerais. Its population as of 2020 was 13,986 people living in a total area of 598 km². The city belongs to the meso-region of Sul e Sudoeste de Minas and to the ...</v>
    <v>14104</v>
    <v>14105</v>
    <v>14106</v>
    <v>14107</v>
    <v>Ibiraci</v>
    <v>14108</v>
    <v>6951</v>
    <v>Ibiraci</v>
    <v>mdp/vdpid/6412622256123412481</v>
  </rv>
  <rv s="0">
    <v>536870912</v>
    <v>Ibirité</v>
    <v>8b1c4269-052a-0cf6-cf82-b1c4d525ccc1</v>
    <v>en-US</v>
    <v>Map</v>
  </rv>
  <rv s="1">
    <fb>72.572999999999993</fb>
    <v>8</v>
  </rv>
  <rv s="2">
    <v>1567</v>
    <v>6</v>
    <v>3464</v>
    <v>7</v>
    <v>0</v>
    <v>Image of Ibirité</v>
  </rv>
  <rv s="1">
    <fb>-20.021944444443999</fb>
    <v>9</v>
  </rv>
  <rv s="0">
    <v>805306368</v>
    <v>William Parreira Duarte (Mayor)</v>
    <v>9cb44c81-9bc6-8abd-a95f-02c57d525426</v>
    <v>en-US</v>
    <v>Generic</v>
  </rv>
  <rv s="3">
    <v>419</v>
  </rv>
  <rv s="4">
    <v>https://www.bing.com/search?q=ibirit%c3%a9+brazil&amp;form=skydnc</v>
    <v>Learn more on Bing</v>
  </rv>
  <rv s="1">
    <fb>-44.058888888889001</fb>
    <v>9</v>
  </rv>
  <rv s="1">
    <fb>170387</fb>
    <v>8</v>
  </rv>
  <rv s="8">
    <v>#VALUE!</v>
    <v>en-US</v>
    <v>8b1c4269-052a-0cf6-cf82-b1c4d525ccc1</v>
    <v>536870912</v>
    <v>1</v>
    <v>3465</v>
    <v>67</v>
    <v>Ibirité</v>
    <v>4</v>
    <v>5</v>
    <v>Map</v>
    <v>6</v>
    <v>7</v>
    <v>72</v>
    <v>14111</v>
    <v>3</v>
    <v>Ibirité is a Brazilian municipality located in the state of Minas Gerais. The city belongs to the mesoregion Metropolitana de Belo Horizonte and to the microregion of Belo Horizonte. Its population in 2020 was 182,153.</v>
    <v>14112</v>
    <v>14113</v>
    <v>14115</v>
    <v>14116</v>
    <v>14117</v>
    <v>Ibirité</v>
    <v>14118</v>
    <v>Ibirité</v>
    <v>mdp/vdpid/6508870481301471233</v>
  </rv>
  <rv s="0">
    <v>536870912</v>
    <v>Ibitiúra de Minas</v>
    <v>f3296213-6998-22ad-ba18-a2bcd03f9145</v>
    <v>en-US</v>
    <v>Map</v>
  </rv>
  <rv s="1">
    <fb>68.385999999999996</fb>
    <v>8</v>
  </rv>
  <rv s="2">
    <v>1568</v>
    <v>6</v>
    <v>3466</v>
    <v>7</v>
    <v>0</v>
    <v>Image of Ibitiúra de Minas</v>
  </rv>
  <rv s="1">
    <fb>-22.060833333333001</fb>
    <v>9</v>
  </rv>
  <rv s="4">
    <v>https://www.bing.com/search?q=ibiti%c3%bara+de+minas+minas+gerais&amp;form=skydnc</v>
    <v>Learn more on Bing</v>
  </rv>
  <rv s="1">
    <fb>-46.44</fb>
    <v>9</v>
  </rv>
  <rv s="1">
    <fb>3492</fb>
    <v>8</v>
  </rv>
  <rv s="9">
    <v>#VALUE!</v>
    <v>en-US</v>
    <v>f3296213-6998-22ad-ba18-a2bcd03f9145</v>
    <v>536870912</v>
    <v>1</v>
    <v>3467</v>
    <v>72</v>
    <v>Ibitiúra de Minas</v>
    <v>4</v>
    <v>5</v>
    <v>Map</v>
    <v>6</v>
    <v>57</v>
    <v>72</v>
    <v>14121</v>
    <v>3</v>
    <v>Ibitiúra de Minas is a municipality in the state of Minas Gerais in the Southeast region of Brazil.Its estimated population in 2020 was 3,492 inhabitants. One of the few cities with such a well-registered beginning, there are documents dated ...</v>
    <v>14122</v>
    <v>14123</v>
    <v>14124</v>
    <v>14125</v>
    <v>Ibitiúra de Minas</v>
    <v>14126</v>
    <v>6951</v>
    <v>Ibitiúra de Minas</v>
    <v>mdp/vdpid/6412967429290328065</v>
  </rv>
  <rv s="0">
    <v>536870912</v>
    <v>Ibituruna</v>
    <v>bda1001b-c0b1-62eb-cdeb-1a925288a6cc</v>
    <v>en-US</v>
    <v>Map</v>
  </rv>
  <rv s="1">
    <fb>158.61799999999999</fb>
    <v>8</v>
  </rv>
  <rv s="2">
    <v>1569</v>
    <v>6</v>
    <v>3468</v>
    <v>7</v>
    <v>0</v>
    <v>Image of Ibituruna</v>
  </rv>
  <rv s="1">
    <fb>-21.152777777777999</fb>
    <v>9</v>
  </rv>
  <rv s="4">
    <v>https://www.bing.com/search?q=ibituruna+minas+gerais&amp;form=skydnc</v>
    <v>Learn more on Bing</v>
  </rv>
  <rv s="1">
    <fb>-44.747777777777998</fb>
    <v>9</v>
  </rv>
  <rv s="1">
    <fb>2996</fb>
    <v>8</v>
  </rv>
  <rv s="9">
    <v>#VALUE!</v>
    <v>en-US</v>
    <v>bda1001b-c0b1-62eb-cdeb-1a925288a6cc</v>
    <v>536870912</v>
    <v>1</v>
    <v>3469</v>
    <v>72</v>
    <v>Ibituruna</v>
    <v>4</v>
    <v>5</v>
    <v>Map</v>
    <v>6</v>
    <v>57</v>
    <v>72</v>
    <v>14129</v>
    <v>3</v>
    <v>Ibituruna is a municipality in the state of Minas Gerais in the Southeast region of Brazil. According to IBGE, the municipality is in the Immediate Geographic Region of Lavras, in the Intermediate Geographic Region of Varginha.</v>
    <v>14130</v>
    <v>14131</v>
    <v>14132</v>
    <v>14133</v>
    <v>Ibituruna</v>
    <v>14134</v>
    <v>6951</v>
    <v>Ibituruna</v>
    <v>mdp/vdpid/6509112785673125889</v>
  </rv>
  <rv s="0">
    <v>536870912</v>
    <v>Icaraí de Minas</v>
    <v>2f0047e5-ac94-8569-ae32-853028bd884d</v>
    <v>en-US</v>
    <v>Map</v>
  </rv>
  <rv s="1">
    <fb>616.58199999999999</fb>
    <v>8</v>
  </rv>
  <rv s="2">
    <v>1570</v>
    <v>6</v>
    <v>3470</v>
    <v>7</v>
    <v>0</v>
    <v>Image of Icaraí de Minas</v>
  </rv>
  <rv s="1">
    <fb>-16.216944444444</fb>
    <v>9</v>
  </rv>
  <rv s="4">
    <v>https://www.bing.com/search?q=icara%c3%ad+de+minas+brazil&amp;form=skydnc</v>
    <v>Learn more on Bing</v>
  </rv>
  <rv s="1">
    <fb>-44.905833333333</fb>
    <v>9</v>
  </rv>
  <rv s="1">
    <fb>10677</fb>
    <v>8</v>
  </rv>
  <rv s="12">
    <v>#VALUE!</v>
    <v>en-US</v>
    <v>2f0047e5-ac94-8569-ae32-853028bd884d</v>
    <v>536870912</v>
    <v>1</v>
    <v>3471</v>
    <v>120</v>
    <v>Icaraí de Minas</v>
    <v>4</v>
    <v>5</v>
    <v>Map</v>
    <v>6</v>
    <v>7</v>
    <v>72</v>
    <v>14137</v>
    <v>3</v>
    <v>Icaraí de Minas is a municipality in the north of the state of Minas Gerais in Brazil. As of 2020 the population was 12,097 in an area of 617 km². Icaraí de Minas is located south of São Francisco and northwest of Montes Claros. It is connected ...</v>
    <v>14138</v>
    <v>14139</v>
    <v>14140</v>
    <v>14141</v>
    <v>Icaraí de Minas</v>
    <v>14142</v>
    <v>Icaraí de Minas</v>
    <v>mdp/vdpid/6504631543229579265</v>
  </rv>
  <rv s="0">
    <v>536870912</v>
    <v>Igarapé</v>
    <v>9fa7ced3-468a-eca5-abef-547c735c8580</v>
    <v>en-US</v>
    <v>Map</v>
  </rv>
  <rv s="1">
    <fb>109.93</fb>
    <v>8</v>
  </rv>
  <rv s="2">
    <v>1571</v>
    <v>6</v>
    <v>3472</v>
    <v>7</v>
    <v>0</v>
    <v>Image of Igarapé</v>
  </rv>
  <rv s="1">
    <fb>-20.07</fb>
    <v>9</v>
  </rv>
  <rv s="4">
    <v>https://www.bing.com/search?q=igarap%c3%a9+brazil&amp;form=skydnc</v>
    <v>Learn more on Bing</v>
  </rv>
  <rv s="1">
    <fb>-44.301944444443997</fb>
    <v>9</v>
  </rv>
  <rv s="1">
    <fb>45847</fb>
    <v>8</v>
  </rv>
  <rv s="9">
    <v>#VALUE!</v>
    <v>en-US</v>
    <v>9fa7ced3-468a-eca5-abef-547c735c8580</v>
    <v>536870912</v>
    <v>1</v>
    <v>3473</v>
    <v>72</v>
    <v>Igarapé</v>
    <v>4</v>
    <v>5</v>
    <v>Map</v>
    <v>6</v>
    <v>7</v>
    <v>72</v>
    <v>14145</v>
    <v>3</v>
    <v>Igarapé is a Brazilian municipality located in the state of Minas Gerais. The city belongs to the mesoregion Metropolitana de Belo Horizonte and to the microregion of Belo Horizonte. In 2020 the estimated population was 43,817.</v>
    <v>14146</v>
    <v>14147</v>
    <v>14148</v>
    <v>14149</v>
    <v>Igarapé</v>
    <v>14150</v>
    <v>6951</v>
    <v>Igarapé</v>
    <v>mdp/vdpid/6508844953509036033</v>
  </rv>
  <rv s="0">
    <v>536870912</v>
    <v>Igaratinga</v>
    <v>811c1b97-a711-4b80-5b97-fa82e39adbc3</v>
    <v>en-US</v>
    <v>Map</v>
  </rv>
  <rv s="1">
    <fb>218.31800000000001</fb>
    <v>8</v>
  </rv>
  <rv s="2">
    <v>1572</v>
    <v>6</v>
    <v>3474</v>
    <v>7</v>
    <v>0</v>
    <v>Image of Igaratinga</v>
  </rv>
  <rv s="1">
    <fb>-19.954999999999998</fb>
    <v>9</v>
  </rv>
  <rv s="4">
    <v>https://www.bing.com/search?q=igaratinga+minas+gerais&amp;form=skydnc</v>
    <v>Learn more on Bing</v>
  </rv>
  <rv s="1">
    <fb>-44.708888888889</fb>
    <v>9</v>
  </rv>
  <rv s="1">
    <fb>10830</fb>
    <v>8</v>
  </rv>
  <rv s="12">
    <v>#VALUE!</v>
    <v>en-US</v>
    <v>811c1b97-a711-4b80-5b97-fa82e39adbc3</v>
    <v>536870912</v>
    <v>1</v>
    <v>3475</v>
    <v>120</v>
    <v>Igaratinga</v>
    <v>4</v>
    <v>5</v>
    <v>Map</v>
    <v>6</v>
    <v>7</v>
    <v>72</v>
    <v>14153</v>
    <v>3</v>
    <v>Igaratinga is a municipality in the state of Minas Gerais in the Southeast region of Brazil.</v>
    <v>14154</v>
    <v>14155</v>
    <v>14156</v>
    <v>14157</v>
    <v>Igaratinga</v>
    <v>14158</v>
    <v>Igaratinga</v>
    <v>mdp/vdpid/6508840966269435905</v>
  </rv>
  <rv s="0">
    <v>536870912</v>
    <v>Iguatama</v>
    <v>a9248de3-8c37-b1c8-48fc-f1b022567e43</v>
    <v>en-US</v>
    <v>Map</v>
  </rv>
  <rv s="1">
    <fb>627.81899999999996</fb>
    <v>8</v>
  </rv>
  <rv s="2">
    <v>1573</v>
    <v>6</v>
    <v>3476</v>
    <v>7</v>
    <v>0</v>
    <v>Image of Iguatama</v>
  </rv>
  <rv s="1">
    <fb>-20.173888888889</fb>
    <v>9</v>
  </rv>
  <rv s="4">
    <v>https://www.bing.com/search?q=iguatama+brazil&amp;form=skydnc</v>
    <v>Learn more on Bing</v>
  </rv>
  <rv s="1">
    <fb>6826</fb>
    <v>8</v>
  </rv>
  <rv s="9">
    <v>#VALUE!</v>
    <v>en-US</v>
    <v>a9248de3-8c37-b1c8-48fc-f1b022567e43</v>
    <v>536870912</v>
    <v>1</v>
    <v>3477</v>
    <v>72</v>
    <v>Iguatama</v>
    <v>4</v>
    <v>5</v>
    <v>Map</v>
    <v>6</v>
    <v>7</v>
    <v>72</v>
    <v>14161</v>
    <v>3</v>
    <v>Iguatama is a Brazilian municipality located in the west of the state of Minas Gerais. Its population as of 2020 was 7,923 people living in a total area of 627 km². The city belongs to the meso-region of Oeste de Minas and to the micro-region of ...</v>
    <v>14162</v>
    <v>14163</v>
    <v>14164</v>
    <v>12718</v>
    <v>Iguatama</v>
    <v>14165</v>
    <v>6951</v>
    <v>Iguatama</v>
    <v>mdp/vdpid/6412756707004383233</v>
  </rv>
  <rv s="0">
    <v>536870912</v>
    <v>Ijaci</v>
    <v>c4087ec4-0c95-4446-ff88-ed8e8165b907</v>
    <v>en-US</v>
    <v>Map</v>
  </rv>
  <rv s="2">
    <v>1574</v>
    <v>6</v>
    <v>3478</v>
    <v>7</v>
    <v>0</v>
    <v>Image of Ijaci</v>
  </rv>
  <rv s="1">
    <fb>-21.17</fb>
    <v>9</v>
  </rv>
  <rv s="4">
    <v>https://www.bing.com/search?q=ijaci+brazil&amp;form=skydnc</v>
    <v>Learn more on Bing</v>
  </rv>
  <rv s="1">
    <fb>-44.924999999999997</fb>
    <v>9</v>
  </rv>
  <rv s="1">
    <fb>7003</fb>
    <v>8</v>
  </rv>
  <rv s="12">
    <v>#VALUE!</v>
    <v>en-US</v>
    <v>c4087ec4-0c95-4446-ff88-ed8e8165b907</v>
    <v>536870912</v>
    <v>1</v>
    <v>3479</v>
    <v>120</v>
    <v>Ijaci</v>
    <v>4</v>
    <v>5</v>
    <v>Map</v>
    <v>6</v>
    <v>7</v>
    <v>72</v>
    <v>13111</v>
    <v>3</v>
    <v>Ijaci is a Brazilian municipality located in the south of the state of Minas Gerais. The city belongs to the mesoregion of Campo das Vertentes and to the microregion of Lavras. The population in 2020 was 6,610 in a total area of 105 km². The ...</v>
    <v>14168</v>
    <v>14169</v>
    <v>14170</v>
    <v>14171</v>
    <v>Ijaci</v>
    <v>14172</v>
    <v>Ijaci</v>
    <v>mdp/vdpid/6509109371962654721</v>
  </rv>
  <rv s="0">
    <v>536870912</v>
    <v>Ilicínea</v>
    <v>cfe96f04-b91a-b152-15e7-a16b57415f89</v>
    <v>en-US</v>
    <v>Map</v>
  </rv>
  <rv s="1">
    <fb>376.00400000000002</fb>
    <v>8</v>
  </rv>
  <rv s="2">
    <v>1575</v>
    <v>6</v>
    <v>3480</v>
    <v>7</v>
    <v>0</v>
    <v>Image of Ilicínea</v>
  </rv>
  <rv s="1">
    <fb>-20.935833333333001</fb>
    <v>9</v>
  </rv>
  <rv s="4">
    <v>https://www.bing.com/search?q=ilic%c3%adnea+minas+gerais&amp;form=skydnc</v>
    <v>Learn more on Bing</v>
  </rv>
  <rv s="1">
    <fb>-45.832777777777999</fb>
    <v>9</v>
  </rv>
  <rv s="1">
    <fb>12444</fb>
    <v>8</v>
  </rv>
  <rv s="9">
    <v>#VALUE!</v>
    <v>en-US</v>
    <v>cfe96f04-b91a-b152-15e7-a16b57415f89</v>
    <v>536870912</v>
    <v>1</v>
    <v>3481</v>
    <v>72</v>
    <v>Ilicínea</v>
    <v>4</v>
    <v>5</v>
    <v>Map</v>
    <v>6</v>
    <v>57</v>
    <v>72</v>
    <v>14175</v>
    <v>3</v>
    <v>Ilicínea is a municipality in the state of Minas Gerais in the Southeast region of Brazil.</v>
    <v>14176</v>
    <v>14177</v>
    <v>14178</v>
    <v>14179</v>
    <v>Ilicínea</v>
    <v>14180</v>
    <v>6951</v>
    <v>Ilicínea</v>
    <v>mdp/vdpid/6412828266595352577</v>
  </rv>
  <rv s="0">
    <v>536870912</v>
    <v>Imbé de Minas</v>
    <v>087894c2-a5b4-60f8-bd81-f19ffe7cac91</v>
    <v>en-US</v>
    <v>Map</v>
  </rv>
  <rv s="1">
    <fb>199.52099999999999</fb>
    <v>8</v>
  </rv>
  <rv s="2">
    <v>1576</v>
    <v>6</v>
    <v>3482</v>
    <v>7</v>
    <v>0</v>
    <v>Image of Imbé de Minas</v>
  </rv>
  <rv s="1">
    <fb>-19.596944444443999</fb>
    <v>9</v>
  </rv>
  <rv s="4">
    <v>https://www.bing.com/search?q=imb%c3%a9+de+minas+minas+gerais&amp;form=skydnc</v>
    <v>Learn more on Bing</v>
  </rv>
  <rv s="1">
    <fb>-41.970833333332997</fb>
    <v>9</v>
  </rv>
  <rv s="1">
    <fb>6940</fb>
    <v>8</v>
  </rv>
  <rv s="12">
    <v>#VALUE!</v>
    <v>en-US</v>
    <v>087894c2-a5b4-60f8-bd81-f19ffe7cac91</v>
    <v>536870912</v>
    <v>1</v>
    <v>3483</v>
    <v>120</v>
    <v>Imbé de Minas</v>
    <v>4</v>
    <v>5</v>
    <v>Map</v>
    <v>6</v>
    <v>57</v>
    <v>72</v>
    <v>14183</v>
    <v>3</v>
    <v>Imbé de Minas is a municipality in the state of Minas Gerais in the Southeast region of Brazil.</v>
    <v>14184</v>
    <v>14185</v>
    <v>14186</v>
    <v>14187</v>
    <v>Imbé de Minas</v>
    <v>14188</v>
    <v>Imbé de Minas</v>
    <v>mdp/vdpid/6508641295051784193</v>
  </rv>
  <rv s="0">
    <v>536870912</v>
    <v>Inconfidentes</v>
    <v>1b3c3e28-0b3e-1c5a-d56c-8614f068041d</v>
    <v>en-US</v>
    <v>Map</v>
  </rv>
  <rv s="1">
    <fb>149.46700000000001</fb>
    <v>8</v>
  </rv>
  <rv s="2">
    <v>1577</v>
    <v>6</v>
    <v>3484</v>
    <v>7</v>
    <v>0</v>
    <v>Image of Inconfidentes</v>
  </rv>
  <rv s="1">
    <fb>-22.316944444444001</fb>
    <v>9</v>
  </rv>
  <rv s="4">
    <v>https://www.bing.com/search?q=inconfidentes+minas+gerais&amp;form=skydnc</v>
    <v>Learn more on Bing</v>
  </rv>
  <rv s="1">
    <fb>-46.327777777778003</fb>
    <v>9</v>
  </rv>
  <rv s="1">
    <fb>7358</fb>
    <v>8</v>
  </rv>
  <rv s="9">
    <v>#VALUE!</v>
    <v>en-US</v>
    <v>1b3c3e28-0b3e-1c5a-d56c-8614f068041d</v>
    <v>536870912</v>
    <v>1</v>
    <v>3485</v>
    <v>72</v>
    <v>Inconfidentes</v>
    <v>4</v>
    <v>5</v>
    <v>Map</v>
    <v>6</v>
    <v>57</v>
    <v>72</v>
    <v>14191</v>
    <v>3</v>
    <v>Inconfidentes is a municipality in the state of Minas Gerais in the Southeast region of Brazil.</v>
    <v>14192</v>
    <v>14193</v>
    <v>14194</v>
    <v>14195</v>
    <v>Inconfidentes</v>
    <v>14196</v>
    <v>6951</v>
    <v>Inconfidentes</v>
    <v>mdp/vdpid/6413076766239227905</v>
  </rv>
  <rv s="0">
    <v>536870912</v>
    <v>Indaiabira</v>
    <v>03c8030e-bc51-47e0-d9fa-9c60644ec6c1</v>
    <v>en-US</v>
    <v>Map</v>
  </rv>
  <rv s="1">
    <fb>1008.181</fb>
    <v>8</v>
  </rv>
  <rv s="2">
    <v>1578</v>
    <v>6</v>
    <v>3486</v>
    <v>7</v>
    <v>0</v>
    <v>Image of Indaiabira</v>
  </rv>
  <rv s="1">
    <fb>-15.491944444444</fb>
    <v>9</v>
  </rv>
  <rv s="4">
    <v>https://www.bing.com/search?q=indaiabira+brazil&amp;form=skydnc</v>
    <v>Learn more on Bing</v>
  </rv>
  <rv s="1">
    <fb>-42.196944444444</fb>
    <v>9</v>
  </rv>
  <rv s="1">
    <fb>6346</fb>
    <v>8</v>
  </rv>
  <rv s="9">
    <v>#VALUE!</v>
    <v>en-US</v>
    <v>03c8030e-bc51-47e0-d9fa-9c60644ec6c1</v>
    <v>536870912</v>
    <v>1</v>
    <v>3487</v>
    <v>72</v>
    <v>Indaiabira</v>
    <v>4</v>
    <v>5</v>
    <v>Map</v>
    <v>6</v>
    <v>7</v>
    <v>72</v>
    <v>14199</v>
    <v>3</v>
    <v>Indaiabira is a municipality in the northeast of the Brazilian state of Minas Gerais. As of 2020 the population was 7,339 in a total area of 1,008 km². The elevation is 857 meters. It became a municipality in 1997.</v>
    <v>14200</v>
    <v>14201</v>
    <v>14202</v>
    <v>14203</v>
    <v>Indaiabira</v>
    <v>14204</v>
    <v>6951</v>
    <v>Indaiabira</v>
    <v>mdp/vdpid/6505172029010870273</v>
  </rv>
  <rv s="0">
    <v>536870912</v>
    <v>Indianópolis</v>
    <v>3e322582-18d3-436a-c466-0470af2d241a</v>
    <v>en-US</v>
    <v>Map</v>
  </rv>
  <rv s="1">
    <fb>833.87</fb>
    <v>8</v>
  </rv>
  <rv s="2">
    <v>1579</v>
    <v>6</v>
    <v>3488</v>
    <v>7</v>
    <v>0</v>
    <v>Image of Indianópolis</v>
  </rv>
  <rv s="1">
    <fb>-19.038888888889002</fb>
    <v>9</v>
  </rv>
  <rv s="4">
    <v>https://www.bing.com/search?q=indian%c3%b3polis+brazil&amp;form=skydnc</v>
    <v>Learn more on Bing</v>
  </rv>
  <rv s="1">
    <fb>-47.916944444443999</fb>
    <v>9</v>
  </rv>
  <rv s="1">
    <fb>6171</fb>
    <v>8</v>
  </rv>
  <rv s="12">
    <v>#VALUE!</v>
    <v>en-US</v>
    <v>3e322582-18d3-436a-c466-0470af2d241a</v>
    <v>536870912</v>
    <v>1</v>
    <v>3489</v>
    <v>120</v>
    <v>Indianópolis</v>
    <v>4</v>
    <v>5</v>
    <v>Map</v>
    <v>6</v>
    <v>7</v>
    <v>72</v>
    <v>14207</v>
    <v>3</v>
    <v>Indianópolis is a Brazilian municipality located in the west of the state of Minas Gerais. Its population as of 2020 was 6,951 living in a total area of 834 km². The city belongs to the statistical mesoregion of Triângulo Mineiro and Alto ...</v>
    <v>14208</v>
    <v>14209</v>
    <v>14210</v>
    <v>14211</v>
    <v>Indianópolis</v>
    <v>14212</v>
    <v>Indianópolis</v>
    <v>mdp/vdpid/6411413301497954305</v>
  </rv>
  <rv s="0">
    <v>536870912</v>
    <v>Ingaí</v>
    <v>3be12e3f-5738-2304-2134-d4d963f60534</v>
    <v>en-US</v>
    <v>Map</v>
  </rv>
  <rv s="1">
    <fb>305.005</fb>
    <v>8</v>
  </rv>
  <rv s="2">
    <v>1580</v>
    <v>6</v>
    <v>3490</v>
    <v>7</v>
    <v>0</v>
    <v>Image of Ingaí</v>
  </rv>
  <rv s="1">
    <fb>-21.400833333333001</fb>
    <v>9</v>
  </rv>
  <rv s="4">
    <v>https://www.bing.com/search?q=inga%c3%ad+brazil&amp;form=skydnc</v>
    <v>Learn more on Bing</v>
  </rv>
  <rv s="1">
    <fb>-44.916944444443999</fb>
    <v>9</v>
  </rv>
  <rv s="1">
    <fb>2580</fb>
    <v>8</v>
  </rv>
  <rv s="12">
    <v>#VALUE!</v>
    <v>en-US</v>
    <v>3be12e3f-5738-2304-2134-d4d963f60534</v>
    <v>536870912</v>
    <v>1</v>
    <v>3491</v>
    <v>120</v>
    <v>Ingaí</v>
    <v>4</v>
    <v>5</v>
    <v>Map</v>
    <v>6</v>
    <v>7</v>
    <v>72</v>
    <v>14215</v>
    <v>3</v>
    <v>Ingaí is a Brazilian municipality located in the state of Minas Gerais. The city belongs to the mesoregion of Campo das Vertentes and to the microregion of Lavras.</v>
    <v>14216</v>
    <v>14217</v>
    <v>14218</v>
    <v>14219</v>
    <v>Ingaí</v>
    <v>14220</v>
    <v>Ingaí</v>
    <v>mdp/vdpid/6509128728558174209</v>
  </rv>
  <rv s="0">
    <v>536870912</v>
    <v>Inhapim</v>
    <v>1c267d61-a3fe-a346-8bf7-4bb55a6e986e</v>
    <v>en-US</v>
    <v>Map</v>
  </rv>
  <rv s="1">
    <fb>847.83699999999999</fb>
    <v>8</v>
  </rv>
  <rv s="2">
    <v>1581</v>
    <v>6</v>
    <v>3492</v>
    <v>7</v>
    <v>0</v>
    <v>Image of Inhapim</v>
  </rv>
  <rv s="4">
    <v>https://www.bing.com/search?q=inhapim+brazil&amp;form=skydnc</v>
    <v>Learn more on Bing</v>
  </rv>
  <rv s="1">
    <fb>-42.12</fb>
    <v>9</v>
  </rv>
  <rv s="1">
    <fb>24020</fb>
    <v>8</v>
  </rv>
  <rv s="9">
    <v>#VALUE!</v>
    <v>en-US</v>
    <v>1c267d61-a3fe-a346-8bf7-4bb55a6e986e</v>
    <v>536870912</v>
    <v>1</v>
    <v>3493</v>
    <v>72</v>
    <v>Inhapim</v>
    <v>4</v>
    <v>5</v>
    <v>Map</v>
    <v>6</v>
    <v>64</v>
    <v>72</v>
    <v>14223</v>
    <v>3</v>
    <v>Inhapim is a city in Minas Gerais, Brazil. Its population was 24,079 and its area is 858 km².</v>
    <v>14224</v>
    <v>12420</v>
    <v>14225</v>
    <v>14226</v>
    <v>Inhapim</v>
    <v>14227</v>
    <v>6951</v>
    <v>Inhapim</v>
    <v>mdp/vdpid/6508647586960769025</v>
  </rv>
  <rv s="0">
    <v>536870912</v>
    <v>Inhaúma, Minas Gerais</v>
    <v>d289f69a-9f7e-3388-e7a6-8aa4a38f5446</v>
    <v>en-US</v>
    <v>Map</v>
  </rv>
  <rv s="1">
    <fb>244.34899999999999</fb>
    <v>8</v>
  </rv>
  <rv s="1">
    <fb>-19.490833333333001</fb>
    <v>9</v>
  </rv>
  <rv s="4">
    <v>https://www.bing.com/search?q=inha%c3%bama+minas+gerais&amp;form=skydnc</v>
    <v>Learn more on Bing</v>
  </rv>
  <rv s="1">
    <fb>-44.39</fb>
    <v>9</v>
  </rv>
  <rv s="1">
    <fb>6352</fb>
    <v>8</v>
  </rv>
  <rv s="16">
    <v>#VALUE!</v>
    <v>en-US</v>
    <v>d289f69a-9f7e-3388-e7a6-8aa4a38f5446</v>
    <v>536870912</v>
    <v>1</v>
    <v>3495</v>
    <v>151</v>
    <v>Inhaúma, Minas Gerais</v>
    <v>4</v>
    <v>137</v>
    <v>Map</v>
    <v>6</v>
    <v>64</v>
    <v>72</v>
    <v>14230</v>
    <v>3</v>
    <v>Inhaúma is a municipality in the state of Minas Gerais in the Southeast region of Brazil.</v>
    <v>14231</v>
    <v>14232</v>
    <v>14233</v>
    <v>Inhaúma, Minas Gerais</v>
    <v>14234</v>
    <v>Inhaúma, Minas Gerais</v>
    <v>mdp/vdpid/6508087373371277313</v>
  </rv>
  <rv s="0">
    <v>536870912</v>
    <v>Inimutaba</v>
    <v>a7c7d5b7-9e16-fa3c-a0e7-1923023fdd7a</v>
    <v>en-US</v>
    <v>Map</v>
  </rv>
  <rv s="1">
    <fb>529.13400000000001</fb>
    <v>8</v>
  </rv>
  <rv s="2">
    <v>1582</v>
    <v>6</v>
    <v>3496</v>
    <v>7</v>
    <v>0</v>
    <v>Image of Inimutaba</v>
  </rv>
  <rv s="1">
    <fb>-18.728888888888999</fb>
    <v>9</v>
  </rv>
  <rv s="4">
    <v>https://www.bing.com/search?q=inimutaba+brazil&amp;form=skydnc</v>
    <v>Learn more on Bing</v>
  </rv>
  <rv s="1">
    <fb>-44.360833333332998</fb>
    <v>9</v>
  </rv>
  <rv s="1">
    <fb>7371</fb>
    <v>8</v>
  </rv>
  <rv s="12">
    <v>#VALUE!</v>
    <v>en-US</v>
    <v>a7c7d5b7-9e16-fa3c-a0e7-1923023fdd7a</v>
    <v>536870912</v>
    <v>1</v>
    <v>3497</v>
    <v>120</v>
    <v>Inimutaba</v>
    <v>4</v>
    <v>5</v>
    <v>Map</v>
    <v>6</v>
    <v>7</v>
    <v>72</v>
    <v>14237</v>
    <v>3</v>
    <v>Inimutaba is a Brazilian municipality located in the northeast of the state of Minas Gerais. Its population as of 2020 was 7,560 living in a total area of 529 km². The city belongs to the statistical mesoregion of Central Mineira and to the ...</v>
    <v>14238</v>
    <v>14239</v>
    <v>14240</v>
    <v>14241</v>
    <v>Inimutaba</v>
    <v>14242</v>
    <v>Inimutaba</v>
    <v>mdp/vdpid/6508013227606016001</v>
  </rv>
  <rv s="0">
    <v>536870912</v>
    <v>Ipaba</v>
    <v>8064553f-0b79-f0d9-b894-e1a7fede2132</v>
    <v>en-US</v>
    <v>Map</v>
  </rv>
  <rv s="1">
    <fb>113.128</fb>
    <v>8</v>
  </rv>
  <rv s="2">
    <v>1583</v>
    <v>6</v>
    <v>3498</v>
    <v>7</v>
    <v>0</v>
    <v>Image of Ipaba</v>
  </rv>
  <rv s="1">
    <fb>-19.413888888889002</fb>
    <v>9</v>
  </rv>
  <rv s="0">
    <v>805306368</v>
    <v>Geraldo dos Reis Neves (Mayor)</v>
    <v>17a90e26-ee23-5ec9-4883-875a08ea824f</v>
    <v>en-US</v>
    <v>Generic</v>
  </rv>
  <rv s="3">
    <v>420</v>
  </rv>
  <rv s="4">
    <v>https://www.bing.com/search?q=ipaba+minas+gerais&amp;form=skydnc</v>
    <v>Learn more on Bing</v>
  </rv>
  <rv s="1">
    <fb>-42.418888888889001</fb>
    <v>9</v>
  </rv>
  <rv s="1">
    <fb>18769</fb>
    <v>8</v>
  </rv>
  <rv s="5">
    <v>#VALUE!</v>
    <v>en-US</v>
    <v>8064553f-0b79-f0d9-b894-e1a7fede2132</v>
    <v>536870912</v>
    <v>1</v>
    <v>3499</v>
    <v>2</v>
    <v>Ipaba</v>
    <v>4</v>
    <v>5</v>
    <v>Map</v>
    <v>6</v>
    <v>57</v>
    <v>72</v>
    <v>14245</v>
    <v>3</v>
    <v>Ipaba is a municipality in the state of Minas Gerais in the Southeast region of Brazil.It is located in the Vale do Rio Doce and belongs to the metropolitan collar of the Steel Valley. Its estimated population in 2018 was 18,438 inhabitants.</v>
    <v>14246</v>
    <v>14247</v>
    <v>14249</v>
    <v>14250</v>
    <v>14251</v>
    <v>Ipaba</v>
    <v>14252</v>
    <v>6951</v>
    <v>Ipaba</v>
    <v>mdp/vdpid/6508259108561354753</v>
  </rv>
  <rv s="0">
    <v>536870912</v>
    <v>Ipanema, Minas Gerais</v>
    <v>2b61ced6-7119-7d60-ab86-14f3052a3417</v>
    <v>en-US</v>
    <v>Map</v>
  </rv>
  <rv s="1">
    <fb>456.64100000000002</fb>
    <v>8</v>
  </rv>
  <rv s="1">
    <fb>-19.800833333332999</fb>
    <v>9</v>
  </rv>
  <rv s="4">
    <v>https://www.bing.com/search?q=ipanema%2c+minas+gerais&amp;form=skydnc</v>
    <v>Learn more on Bing</v>
  </rv>
  <rv s="1">
    <fb>-41.712777777778001</fb>
    <v>9</v>
  </rv>
  <rv s="1">
    <fb>19522</fb>
    <v>8</v>
  </rv>
  <rv s="16">
    <v>#VALUE!</v>
    <v>en-US</v>
    <v>2b61ced6-7119-7d60-ab86-14f3052a3417</v>
    <v>536870912</v>
    <v>1</v>
    <v>3501</v>
    <v>151</v>
    <v>Ipanema, Minas Gerais</v>
    <v>4</v>
    <v>137</v>
    <v>Map</v>
    <v>6</v>
    <v>7</v>
    <v>72</v>
    <v>14255</v>
    <v>3</v>
    <v>Ipanema, Minas Gerais is a municipality in the state of Minas Gerais in the Southeast region of Brazil.</v>
    <v>14256</v>
    <v>14257</v>
    <v>14258</v>
    <v>Ipanema, Minas Gerais</v>
    <v>14259</v>
    <v>Ipanema, Minas Gerais</v>
    <v>mdp/vdpid/6509402698666737665</v>
  </rv>
  <rv s="0">
    <v>536870912</v>
    <v>Ipatinga</v>
    <v>609f96a4-9c1e-011f-41ad-32b81ef8d742</v>
    <v>en-US</v>
    <v>Map</v>
  </rv>
  <rv s="1">
    <fb>164.88399999999999</fb>
    <v>8</v>
  </rv>
  <rv s="2">
    <v>1584</v>
    <v>6</v>
    <v>3502</v>
    <v>7</v>
    <v>0</v>
    <v>Image of Ipatinga</v>
  </rv>
  <rv s="1">
    <fb>-19.467777777778</fb>
    <v>9</v>
  </rv>
  <rv s="0">
    <v>805306368</v>
    <v>Gustavo Morais Nunes (Mayor)</v>
    <v>fcb6f64d-aa00-1a83-fa63-231689f01510</v>
    <v>en-US</v>
    <v>Generic</v>
  </rv>
  <rv s="3">
    <v>421</v>
  </rv>
  <rv s="4">
    <v>https://www.bing.com/search?q=ipatinga+brazil&amp;form=skydnc</v>
    <v>Learn more on Bing</v>
  </rv>
  <rv s="1">
    <fb>-42.536944444444003</fb>
    <v>9</v>
  </rv>
  <rv s="1">
    <fb>227731</fb>
    <v>8</v>
  </rv>
  <rv s="8">
    <v>#VALUE!</v>
    <v>en-US</v>
    <v>609f96a4-9c1e-011f-41ad-32b81ef8d742</v>
    <v>536870912</v>
    <v>1</v>
    <v>3503</v>
    <v>67</v>
    <v>Ipatinga</v>
    <v>4</v>
    <v>5</v>
    <v>Map</v>
    <v>6</v>
    <v>7</v>
    <v>72</v>
    <v>14262</v>
    <v>3</v>
    <v>Ipatinga is a municipality in eastern Minas Gerais state, Brazil. The city was founded on 29 April 1964 and covers a total area of 164.8 km². Its population is 227,731 as of 2022. It is part of the Vale do Aço metropolitan area.</v>
    <v>14263</v>
    <v>14264</v>
    <v>14266</v>
    <v>14267</v>
    <v>14268</v>
    <v>Ipatinga</v>
    <v>14269</v>
    <v>Ipatinga</v>
    <v>mdp/vdpid/6508256803808083969</v>
  </rv>
  <rv s="0">
    <v>536870912</v>
    <v>Ipiaçu</v>
    <v>c193f7ae-561c-2830-3e98-0a7bc61c4d21</v>
    <v>en-US</v>
    <v>Map</v>
  </rv>
  <rv s="1">
    <fb>469.66199999999998</fb>
    <v>8</v>
  </rv>
  <rv s="2">
    <v>1585</v>
    <v>6</v>
    <v>3504</v>
    <v>7</v>
    <v>0</v>
    <v>Image of Ipiaçu</v>
  </rv>
  <rv s="1">
    <fb>-18.691944444444001</fb>
    <v>9</v>
  </rv>
  <rv s="4">
    <v>https://www.bing.com/search?q=ipia%c3%a7u+brazil&amp;form=skydnc</v>
    <v>Learn more on Bing</v>
  </rv>
  <rv s="1">
    <fb>-49.942777777777998</fb>
    <v>9</v>
  </rv>
  <rv s="1">
    <fb>3775</fb>
    <v>8</v>
  </rv>
  <rv s="12">
    <v>#VALUE!</v>
    <v>en-US</v>
    <v>c193f7ae-561c-2830-3e98-0a7bc61c4d21</v>
    <v>536870912</v>
    <v>1</v>
    <v>3505</v>
    <v>120</v>
    <v>Ipiaçu</v>
    <v>4</v>
    <v>5</v>
    <v>Map</v>
    <v>6</v>
    <v>7</v>
    <v>72</v>
    <v>14272</v>
    <v>3</v>
    <v>Ipiaçu is a municipality in the west of the Brazilian state of Minas Gerais. As of 2020 the population was 4,225 in a total area of 470 km². It became a municipality in 1962.</v>
    <v>14273</v>
    <v>14274</v>
    <v>14275</v>
    <v>14276</v>
    <v>Ipiaçu</v>
    <v>14277</v>
    <v>Ipiaçu</v>
    <v>mdp/vdpid/6411185152432537601</v>
  </rv>
  <rv s="0">
    <v>536870912</v>
    <v>Ipuiúna</v>
    <v>1af6069c-dc4f-5677-759b-a882d9203e72</v>
    <v>en-US</v>
    <v>Map</v>
  </rv>
  <rv s="1">
    <fb>298</fb>
    <v>8</v>
  </rv>
  <rv s="2">
    <v>1586</v>
    <v>6</v>
    <v>3506</v>
    <v>7</v>
    <v>0</v>
    <v>Image of Ipuiúna</v>
  </rv>
  <rv s="1">
    <fb>-22.098888888889</fb>
    <v>9</v>
  </rv>
  <rv s="4">
    <v>https://www.bing.com/search?q=ipui%c3%bana+minas+gerais&amp;form=skydnc</v>
    <v>Learn more on Bing</v>
  </rv>
  <rv s="1">
    <fb>-46.19</fb>
    <v>9</v>
  </rv>
  <rv s="1">
    <fb>9135</fb>
    <v>8</v>
  </rv>
  <rv s="12">
    <v>#VALUE!</v>
    <v>en-US</v>
    <v>1af6069c-dc4f-5677-759b-a882d9203e72</v>
    <v>536870912</v>
    <v>1</v>
    <v>3507</v>
    <v>120</v>
    <v>Ipuiúna</v>
    <v>4</v>
    <v>5</v>
    <v>Map</v>
    <v>6</v>
    <v>7</v>
    <v>72</v>
    <v>14280</v>
    <v>3</v>
    <v>Ipuiúna is a municipality in the state of Minas Gerais in the Southeast region of Brazil.</v>
    <v>14281</v>
    <v>14282</v>
    <v>14283</v>
    <v>14284</v>
    <v>Ipuiúna</v>
    <v>14285</v>
    <v>Ipuiúna</v>
    <v>mdp/vdpid/6413069001760440321</v>
  </rv>
  <rv s="0">
    <v>536870912</v>
    <v>Iraí de Minas</v>
    <v>e6654a45-f1e1-4f62-0b23-c63f8e25421a</v>
    <v>en-US</v>
    <v>Map</v>
  </rv>
  <rv s="1">
    <fb>357.57499999999999</fb>
    <v>8</v>
  </rv>
  <rv s="2">
    <v>1587</v>
    <v>6</v>
    <v>3508</v>
    <v>7</v>
    <v>0</v>
    <v>Image of Iraí de Minas</v>
  </rv>
  <rv s="1">
    <fb>-18.983888888888998</fb>
    <v>9</v>
  </rv>
  <rv s="4">
    <v>https://www.bing.com/search?q=ira%c3%ad+de+minas+brazil&amp;form=skydnc</v>
    <v>Learn more on Bing</v>
  </rv>
  <rv s="1">
    <fb>-47.460833333332999</fb>
    <v>9</v>
  </rv>
  <rv s="1">
    <fb>7180</fb>
    <v>8</v>
  </rv>
  <rv s="9">
    <v>#VALUE!</v>
    <v>en-US</v>
    <v>e6654a45-f1e1-4f62-0b23-c63f8e25421a</v>
    <v>536870912</v>
    <v>1</v>
    <v>3509</v>
    <v>72</v>
    <v>Iraí de Minas</v>
    <v>4</v>
    <v>5</v>
    <v>Map</v>
    <v>6</v>
    <v>7</v>
    <v>72</v>
    <v>14288</v>
    <v>3</v>
    <v>Iraí de Minas is a Brazilian municipality located in the northwest of the state of Minas Gerais. Its population as of 2020 was 7,027 people living in a total area of 357 km². The city belongs to the mesoregion of Triângulo Mineiro e Alto ...</v>
    <v>14289</v>
    <v>14290</v>
    <v>14291</v>
    <v>14292</v>
    <v>Iraí de Minas</v>
    <v>14293</v>
    <v>6951</v>
    <v>Iraí de Minas</v>
    <v>mdp/vdpid/6411744872906096641</v>
  </rv>
  <rv s="0">
    <v>536870912</v>
    <v>Itabira</v>
    <v>5aa602b2-34af-f560-b61e-43c5860fb874</v>
    <v>en-US</v>
    <v>Map</v>
  </rv>
  <rv s="1">
    <fb>1253.704</fb>
    <v>8</v>
  </rv>
  <rv s="2">
    <v>1588</v>
    <v>6</v>
    <v>3510</v>
    <v>7</v>
    <v>0</v>
    <v>Image of Itabira</v>
  </rv>
  <rv s="1">
    <fb>-19.618888888889</fb>
    <v>9</v>
  </rv>
  <rv s="0">
    <v>805306368</v>
    <v>Marco Antônio Lage (Mayor)</v>
    <v>b951da6f-d134-1375-2be1-54df72d524d6</v>
    <v>en-US</v>
    <v>Generic</v>
  </rv>
  <rv s="3">
    <v>422</v>
  </rv>
  <rv s="4">
    <v>https://www.bing.com/search?q=itabira+brazil&amp;form=skydnc</v>
    <v>Learn more on Bing</v>
  </rv>
  <rv s="1">
    <fb>-43.226944444444001</fb>
    <v>9</v>
  </rv>
  <rv s="1">
    <fb>120904</fb>
    <v>8</v>
  </rv>
  <rv s="5">
    <v>#VALUE!</v>
    <v>en-US</v>
    <v>5aa602b2-34af-f560-b61e-43c5860fb874</v>
    <v>536870912</v>
    <v>1</v>
    <v>3511</v>
    <v>2</v>
    <v>Itabira</v>
    <v>4</v>
    <v>5</v>
    <v>Map</v>
    <v>6</v>
    <v>57</v>
    <v>72</v>
    <v>14296</v>
    <v>3</v>
    <v>Itabira is a Brazilian municipality and a major city in the state of Minas Gerais. The city belongs to the Belo Horizonte metropolitan area mesoregion and to the Itabira microregion. It is currently the twenty-fourth largest city in the state in ...</v>
    <v>14297</v>
    <v>14298</v>
    <v>14300</v>
    <v>14301</v>
    <v>14302</v>
    <v>Itabira</v>
    <v>14303</v>
    <v>6951</v>
    <v>Itabira</v>
    <v>mdp/vdpid/6508227405662912513</v>
  </rv>
  <rv s="0">
    <v>536870912</v>
    <v>Itabirinha</v>
    <v>9f256b59-a0b3-9809-82aa-1c73f3b971ca</v>
    <v>en-US</v>
    <v>Map</v>
  </rv>
  <rv s="1">
    <fb>209.03399999999999</fb>
    <v>8</v>
  </rv>
  <rv s="2">
    <v>1589</v>
    <v>6</v>
    <v>3512</v>
    <v>7</v>
    <v>0</v>
    <v>Image of Itabirinha</v>
  </rv>
  <rv s="1">
    <fb>-18.565833333333</fb>
    <v>9</v>
  </rv>
  <rv s="4">
    <v>https://www.bing.com/search?q=itabirinha+de+mantena+brazil&amp;form=skydnc</v>
    <v>Learn more on Bing</v>
  </rv>
  <rv s="1">
    <fb>-41.232777777777997</fb>
    <v>9</v>
  </rv>
  <rv s="1">
    <fb>10362</fb>
    <v>8</v>
  </rv>
  <rv s="18">
    <v>#VALUE!</v>
    <v>en-US</v>
    <v>9f256b59-a0b3-9809-82aa-1c73f3b971ca</v>
    <v>536870912</v>
    <v>1</v>
    <v>3513</v>
    <v>250</v>
    <v>Itabirinha</v>
    <v>251</v>
    <v>5</v>
    <v>Map</v>
    <v>6</v>
    <v>7</v>
    <v>72</v>
    <v>14306</v>
    <v>3</v>
    <v>Itabirinha is a municipality in eastern Minas Gerais in Brazil, in the region of Rio Doce. In 2020, the population of the city was 11,576.</v>
    <v>14307</v>
    <v>14308</v>
    <v>14309</v>
    <v>14310</v>
    <v>Itabirinha</v>
    <v>14311</v>
    <v>Itabirinha</v>
  </rv>
  <rv s="0">
    <v>536870912</v>
    <v>Itabirito</v>
    <v>e7bdb538-1e79-a924-71f1-761b8c0d0d66</v>
    <v>en-US</v>
    <v>Map</v>
  </rv>
  <rv s="1">
    <fb>543.00699999999995</fb>
    <v>8</v>
  </rv>
  <rv s="2">
    <v>1590</v>
    <v>6</v>
    <v>3514</v>
    <v>7</v>
    <v>0</v>
    <v>Image of Itabirito</v>
  </rv>
  <rv s="1">
    <fb>-20.252777777778</fb>
    <v>9</v>
  </rv>
  <rv s="4">
    <v>https://www.bing.com/search?q=itabirito+brazil&amp;form=skydnc</v>
    <v>Learn more on Bing</v>
  </rv>
  <rv s="1">
    <fb>-43.800833333333003</fb>
    <v>9</v>
  </rv>
  <rv s="1">
    <fb>53282</fb>
    <v>8</v>
  </rv>
  <rv s="12">
    <v>#VALUE!</v>
    <v>en-US</v>
    <v>e7bdb538-1e79-a924-71f1-761b8c0d0d66</v>
    <v>536870912</v>
    <v>1</v>
    <v>3515</v>
    <v>120</v>
    <v>Itabirito</v>
    <v>4</v>
    <v>5</v>
    <v>Map</v>
    <v>6</v>
    <v>7</v>
    <v>72</v>
    <v>14314</v>
    <v>3</v>
    <v>Itabirito is a municipality in the Minas Gerais state of Brazil. Its population is estimated to have 52,446 people in 2020. The city belongs to the mesoregion Metropolitan of Belo Horizonte and to the microregion of Ouro Preto.</v>
    <v>14315</v>
    <v>14316</v>
    <v>14317</v>
    <v>14318</v>
    <v>Itabirito</v>
    <v>14319</v>
    <v>Itabirito</v>
    <v>mdp/vdpid/6508894110919688193</v>
  </rv>
  <rv s="0">
    <v>536870912</v>
    <v>Itacambira</v>
    <v>d1effcb2-0175-bfb8-b946-2249709d4d7d</v>
    <v>en-US</v>
    <v>Map</v>
  </rv>
  <rv s="1">
    <fb>1788.0519999999999</fb>
    <v>8</v>
  </rv>
  <rv s="2">
    <v>1591</v>
    <v>6</v>
    <v>3516</v>
    <v>7</v>
    <v>0</v>
    <v>Image of Itacambira</v>
  </rv>
  <rv s="1">
    <fb>-17.065000000000001</fb>
    <v>9</v>
  </rv>
  <rv s="4">
    <v>https://www.bing.com/search?q=itacambira+brazil&amp;form=skydnc</v>
    <v>Learn more on Bing</v>
  </rv>
  <rv s="1">
    <fb>-43.308888888889001</fb>
    <v>9</v>
  </rv>
  <rv s="1">
    <fb>4252</fb>
    <v>8</v>
  </rv>
  <rv s="9">
    <v>#VALUE!</v>
    <v>en-US</v>
    <v>d1effcb2-0175-bfb8-b946-2249709d4d7d</v>
    <v>536870912</v>
    <v>1</v>
    <v>3517</v>
    <v>72</v>
    <v>Itacambira</v>
    <v>4</v>
    <v>5</v>
    <v>Map</v>
    <v>6</v>
    <v>7</v>
    <v>72</v>
    <v>14322</v>
    <v>3</v>
    <v>Itacambira is a Brazilian municipality located in the north of the state of Minas Gerais. In 2020 the population was 5,417 in a total area of 1,788 km². It became a municipality in 1962. Itacambira is located in the Serra do Espinhaço mountains ...</v>
    <v>14323</v>
    <v>14324</v>
    <v>14325</v>
    <v>14326</v>
    <v>Itacambira</v>
    <v>14327</v>
    <v>6951</v>
    <v>Itacambira</v>
    <v>mdp/vdpid/6504844786141233153</v>
  </rv>
  <rv s="0">
    <v>536870912</v>
    <v>Itacarambi</v>
    <v>beee8674-324b-74c3-50a9-9c7c2a606bc2</v>
    <v>en-US</v>
    <v>Map</v>
  </rv>
  <rv s="1">
    <fb>1252.0740000000001</fb>
    <v>8</v>
  </rv>
  <rv s="2">
    <v>1592</v>
    <v>6</v>
    <v>3518</v>
    <v>7</v>
    <v>0</v>
    <v>Image of Itacarambi</v>
  </rv>
  <rv s="1">
    <fb>-15.101944444443999</fb>
    <v>9</v>
  </rv>
  <rv s="4">
    <v>https://www.bing.com/search?q=itacarambi+brazil&amp;form=skydnc</v>
    <v>Learn more on Bing</v>
  </rv>
  <rv s="1">
    <fb>-44.091944444444003</fb>
    <v>9</v>
  </rv>
  <rv s="1">
    <fb>17208</fb>
    <v>8</v>
  </rv>
  <rv s="12">
    <v>#VALUE!</v>
    <v>en-US</v>
    <v>beee8674-324b-74c3-50a9-9c7c2a606bc2</v>
    <v>536870912</v>
    <v>1</v>
    <v>3519</v>
    <v>120</v>
    <v>Itacarambi</v>
    <v>4</v>
    <v>5</v>
    <v>Map</v>
    <v>6</v>
    <v>7</v>
    <v>72</v>
    <v>14330</v>
    <v>3</v>
    <v>Itacarambi is a municipality in the north of the state of Minas Gerais in Brazil. As of 2020 the population was 18,164 in an area of 1,252 km². Icaraí de Minas is on the left bank of the São Francisco River between Januária and Manga. It is ...</v>
    <v>14331</v>
    <v>14332</v>
    <v>14333</v>
    <v>14334</v>
    <v>Itacarambi</v>
    <v>14335</v>
    <v>Itacarambi</v>
    <v>mdp/vdpid/6504643612339339265</v>
  </rv>
  <rv s="0">
    <v>536870912</v>
    <v>Itaguara</v>
    <v>02ae434c-c93c-2fa7-4683-01c3f87522c1</v>
    <v>en-US</v>
    <v>Map</v>
  </rv>
  <rv s="1">
    <fb>410.71899999999999</fb>
    <v>8</v>
  </rv>
  <rv s="2">
    <v>1593</v>
    <v>6</v>
    <v>3520</v>
    <v>7</v>
    <v>0</v>
    <v>Image of Itaguara</v>
  </rv>
  <rv s="1">
    <fb>-20.391944444444</fb>
    <v>9</v>
  </rv>
  <rv s="4">
    <v>https://www.bing.com/search?q=itaguara+brazil&amp;form=skydnc</v>
    <v>Learn more on Bing</v>
  </rv>
  <rv s="1">
    <fb>-44.487777777778</fb>
    <v>9</v>
  </rv>
  <rv s="1">
    <fb>13846</fb>
    <v>8</v>
  </rv>
  <rv s="12">
    <v>#VALUE!</v>
    <v>en-US</v>
    <v>02ae434c-c93c-2fa7-4683-01c3f87522c1</v>
    <v>536870912</v>
    <v>1</v>
    <v>3521</v>
    <v>120</v>
    <v>Itaguara</v>
    <v>4</v>
    <v>5</v>
    <v>Map</v>
    <v>6</v>
    <v>7</v>
    <v>72</v>
    <v>14338</v>
    <v>3</v>
    <v>Itaguara is a Brazilian municipality in the state of Minas Gerais. Its population in 2020 was 13,435.</v>
    <v>14339</v>
    <v>14340</v>
    <v>14341</v>
    <v>14342</v>
    <v>Itaguara</v>
    <v>14343</v>
    <v>Itaguara</v>
    <v>mdp/vdpid/6508860344960548866</v>
  </rv>
  <rv s="0">
    <v>536870912</v>
    <v>Itaipé</v>
    <v>f7c7d01b-00c4-7ea3-4457-6a346acde6fc</v>
    <v>en-US</v>
    <v>Map</v>
  </rv>
  <rv s="1">
    <fb>480.93099999999998</fb>
    <v>8</v>
  </rv>
  <rv s="2">
    <v>1594</v>
    <v>6</v>
    <v>3522</v>
    <v>7</v>
    <v>0</v>
    <v>Image of Itaipé</v>
  </rv>
  <rv s="1">
    <fb>-17.401944444443998</fb>
    <v>9</v>
  </rv>
  <rv s="4">
    <v>https://www.bing.com/search?q=itaip%c3%a9+brazil&amp;form=skydnc</v>
    <v>Learn more on Bing</v>
  </rv>
  <rv s="1">
    <fb>-41.668888888889001</fb>
    <v>9</v>
  </rv>
  <rv s="1">
    <fb>10463</fb>
    <v>8</v>
  </rv>
  <rv s="9">
    <v>#VALUE!</v>
    <v>en-US</v>
    <v>f7c7d01b-00c4-7ea3-4457-6a346acde6fc</v>
    <v>536870912</v>
    <v>1</v>
    <v>3523</v>
    <v>72</v>
    <v>Itaipé</v>
    <v>4</v>
    <v>5</v>
    <v>Map</v>
    <v>6</v>
    <v>7</v>
    <v>72</v>
    <v>14346</v>
    <v>3</v>
    <v>Itaipé is a Brazilian municipality located in the northeast of the state of Minas Gerais. Its population as of 2020 was estimated to be 12,836 people living in a total area of 483 km². The city belongs to the mesoregion of Vale do Mucuri and to ...</v>
    <v>14347</v>
    <v>14348</v>
    <v>14349</v>
    <v>14350</v>
    <v>Itaipé</v>
    <v>14351</v>
    <v>6951</v>
    <v>Itaipé</v>
    <v>mdp/vdpid/6508299073215266817</v>
  </rv>
  <rv s="0">
    <v>536870912</v>
    <v>Itajubá</v>
    <v>7c9d9315-29ac-0ec3-4f79-a39eaab5b646</v>
    <v>en-US</v>
    <v>Map</v>
  </rv>
  <rv s="1">
    <fb>290.45</fb>
    <v>8</v>
  </rv>
  <rv s="2">
    <v>1595</v>
    <v>6</v>
    <v>3524</v>
    <v>7</v>
    <v>0</v>
    <v>Image of Itajubá</v>
  </rv>
  <rv s="1">
    <fb>-22.425833333332999</fb>
    <v>9</v>
  </rv>
  <rv s="0">
    <v>805306368</v>
    <v>Christian Gonçalves Tiburzio e Silva (Mayor)</v>
    <v>29caf7d5-7723-b211-9a1c-17ce20a5471d</v>
    <v>en-US</v>
    <v>Generic</v>
  </rv>
  <rv s="3">
    <v>423</v>
  </rv>
  <rv s="4">
    <v>https://www.bing.com/search?q=prefeitura+de+itajub%c3%a1&amp;form=skydnc</v>
    <v>Learn more on Bing</v>
  </rv>
  <rv s="1">
    <fb>-45.452777777778003</fb>
    <v>9</v>
  </rv>
  <rv s="1">
    <fb>97334</fb>
    <v>8</v>
  </rv>
  <rv s="5">
    <v>#VALUE!</v>
    <v>en-US</v>
    <v>7c9d9315-29ac-0ec3-4f79-a39eaab5b646</v>
    <v>536870912</v>
    <v>1</v>
    <v>3525</v>
    <v>2</v>
    <v>Itajubá</v>
    <v>4</v>
    <v>5</v>
    <v>Map</v>
    <v>6</v>
    <v>57</v>
    <v>72</v>
    <v>14354</v>
    <v>3</v>
    <v>Itajubá is a municipality in southeastern Minas Gerais state of the Federative Republic of Brazil. It lies in a valley by the Sapucaí river and has terrain elevations ranging from 827 to 1500 metres, occupying an area of 290.45 km², with a ...</v>
    <v>14355</v>
    <v>14356</v>
    <v>14358</v>
    <v>14359</v>
    <v>14360</v>
    <v>Itajubá</v>
    <v>14361</v>
    <v>6951</v>
    <v>Itajubá</v>
    <v>mdp/vdpid/6413116170584457217</v>
  </rv>
  <rv s="0">
    <v>536870912</v>
    <v>Itamarandiba</v>
    <v>564dee44-3efb-2f51-105a-f477ff751219</v>
    <v>en-US</v>
    <v>Map</v>
  </rv>
  <rv s="1">
    <fb>2736.096</fb>
    <v>8</v>
  </rv>
  <rv s="2">
    <v>1596</v>
    <v>6</v>
    <v>3526</v>
    <v>7</v>
    <v>0</v>
    <v>Image of Itamarandiba</v>
  </rv>
  <rv s="1">
    <fb>-17.856944444444</fb>
    <v>9</v>
  </rv>
  <rv s="0">
    <v>805306368</v>
    <v>Luís Fernando Alves (Mayor)</v>
    <v>b846909f-8c4c-d9e9-b39a-00373d0b3b4b</v>
    <v>en-US</v>
    <v>Generic</v>
  </rv>
  <rv s="3">
    <v>424</v>
  </rv>
  <rv s="4">
    <v>https://www.bing.com/search?q=itamarandiba+brazil&amp;form=skydnc</v>
    <v>Learn more on Bing</v>
  </rv>
  <rv s="1">
    <fb>-42.858888888888998</fb>
    <v>9</v>
  </rv>
  <rv s="1">
    <fb>34936</fb>
    <v>8</v>
  </rv>
  <rv s="5">
    <v>#VALUE!</v>
    <v>en-US</v>
    <v>564dee44-3efb-2f51-105a-f477ff751219</v>
    <v>536870912</v>
    <v>1</v>
    <v>3527</v>
    <v>2</v>
    <v>Itamarandiba</v>
    <v>4</v>
    <v>5</v>
    <v>Map</v>
    <v>6</v>
    <v>57</v>
    <v>72</v>
    <v>14364</v>
    <v>3</v>
    <v>Itamarandiba is a Brazilian municipality located in the north-center of the state of Minas Gerais. Its population as of 2020 was 34,936 living in a total area of 2,736 km². The city belongs to the statistical mesoregion of Jequitinhonha and to ...</v>
    <v>14365</v>
    <v>14366</v>
    <v>14368</v>
    <v>14369</v>
    <v>14370</v>
    <v>Itamarandiba</v>
    <v>14371</v>
    <v>6951</v>
    <v>Itamarandiba</v>
    <v>mdp/vdpid/6507953311033851905</v>
  </rv>
  <rv s="0">
    <v>536870912</v>
    <v>Itamarati de Minas</v>
    <v>76e45289-ef1d-e1f1-4343-ba670b5c7dfe</v>
    <v>en-US</v>
    <v>Map</v>
  </rv>
  <rv s="1">
    <fb>118.34699999999999</fb>
    <v>8</v>
  </rv>
  <rv s="2">
    <v>1597</v>
    <v>6</v>
    <v>3528</v>
    <v>7</v>
    <v>0</v>
    <v>Image of Itamarati de Minas</v>
  </rv>
  <rv s="1">
    <fb>-21.415833333333001</fb>
    <v>9</v>
  </rv>
  <rv s="4">
    <v>https://www.bing.com/search?q=itamarati+de+minas+minas+gerais&amp;form=skydnc</v>
    <v>Learn more on Bing</v>
  </rv>
  <rv s="1">
    <fb>-42.817777777777998</fb>
    <v>9</v>
  </rv>
  <rv s="1">
    <fb>3690</fb>
    <v>8</v>
  </rv>
  <rv s="12">
    <v>#VALUE!</v>
    <v>en-US</v>
    <v>76e45289-ef1d-e1f1-4343-ba670b5c7dfe</v>
    <v>536870912</v>
    <v>1</v>
    <v>3529</v>
    <v>120</v>
    <v>Itamarati de Minas</v>
    <v>4</v>
    <v>5</v>
    <v>Map</v>
    <v>6</v>
    <v>7</v>
    <v>72</v>
    <v>14374</v>
    <v>3</v>
    <v>Itamarati de Minas is a municipality in the state of Minas Gerais in the Southeast region of Brazil.</v>
    <v>14375</v>
    <v>14376</v>
    <v>14377</v>
    <v>14378</v>
    <v>Itamarati de Minas</v>
    <v>14379</v>
    <v>Itamarati de Minas</v>
    <v>mdp/vdpid/6509291172643471361</v>
  </rv>
  <rv s="0">
    <v>536870912</v>
    <v>Itambacuri</v>
    <v>ad6da5cf-c4ca-69f3-c254-d2c490a04753</v>
    <v>en-US</v>
    <v>Map</v>
  </rv>
  <rv s="1">
    <fb>1418.6189999999999</fb>
    <v>8</v>
  </rv>
  <rv s="2">
    <v>1598</v>
    <v>6</v>
    <v>3530</v>
    <v>7</v>
    <v>0</v>
    <v>Image of Itambacuri</v>
  </rv>
  <rv s="1">
    <fb>-18.036446906488099</fb>
    <v>9</v>
  </rv>
  <rv s="4">
    <v>https://www.bing.com/search?q=itambacuri+brazil&amp;form=skydnc</v>
    <v>Learn more on Bing</v>
  </rv>
  <rv s="1">
    <fb>-41.682987612317397</fb>
    <v>9</v>
  </rv>
  <rv s="1">
    <fb>21042</fb>
    <v>8</v>
  </rv>
  <rv s="12">
    <v>#VALUE!</v>
    <v>en-US</v>
    <v>ad6da5cf-c4ca-69f3-c254-d2c490a04753</v>
    <v>536870912</v>
    <v>1</v>
    <v>3531</v>
    <v>120</v>
    <v>Itambacuri</v>
    <v>4</v>
    <v>5</v>
    <v>Map</v>
    <v>6</v>
    <v>7</v>
    <v>72</v>
    <v>14382</v>
    <v>3</v>
    <v>Itambacuri is a Brazilian municipality located in the state of Minas Gerais. As of 2020 its population is estimated to be 23,209. Itambacuri contains its own airport, referred to as the 'Itambacuri airport'.</v>
    <v>14383</v>
    <v>14384</v>
    <v>14385</v>
    <v>14386</v>
    <v>Itambacuri</v>
    <v>14387</v>
    <v>Itambacuri</v>
    <v>mdp/vdpid/6508365046916055041</v>
  </rv>
  <rv s="0">
    <v>536870912</v>
    <v>Itambé do Mato Dentro</v>
    <v>c99495ac-91b8-553b-ebbe-4d2485daf6e8</v>
    <v>en-US</v>
    <v>Map</v>
  </rv>
  <rv s="1">
    <fb>381.06599999999997</fb>
    <v>8</v>
  </rv>
  <rv s="2">
    <v>1599</v>
    <v>6</v>
    <v>3532</v>
    <v>7</v>
    <v>0</v>
    <v>Image of Itambé do Mato Dentro</v>
  </rv>
  <rv s="4">
    <v>https://www.bing.com/search?q=itamb%c3%a9+do+mato+dentro+brazil&amp;form=skydnc</v>
    <v>Learn more on Bing</v>
  </rv>
  <rv s="1">
    <fb>-43.320833333332999</fb>
    <v>9</v>
  </rv>
  <rv s="1">
    <fb>2142</fb>
    <v>8</v>
  </rv>
  <rv s="12">
    <v>#VALUE!</v>
    <v>en-US</v>
    <v>c99495ac-91b8-553b-ebbe-4d2485daf6e8</v>
    <v>536870912</v>
    <v>1</v>
    <v>3533</v>
    <v>120</v>
    <v>Itambé do Mato Dentro</v>
    <v>4</v>
    <v>5</v>
    <v>Map</v>
    <v>6</v>
    <v>7</v>
    <v>72</v>
    <v>14390</v>
    <v>3</v>
    <v>Itambé do Mato Dentro is a Brazilian municipality located in the state of Minas Gerais. The city belongs to the mesoregion Metropolitana de Belo Horizonte and to the microregion of Conceição do Mato Dentro. As of 2020, the estimated population ...</v>
    <v>14391</v>
    <v>14247</v>
    <v>14392</v>
    <v>14393</v>
    <v>Itambé do Mato Dentro</v>
    <v>14394</v>
    <v>Itambé do Mato Dentro</v>
    <v>mdp/vdpid/6508220871910359041</v>
  </rv>
  <rv s="0">
    <v>536870912</v>
    <v>Itamogi</v>
    <v>68ec837a-f6a2-084f-d522-f7c10c099405</v>
    <v>en-US</v>
    <v>Map</v>
  </rv>
  <rv s="1">
    <fb>236.453</fb>
    <v>8</v>
  </rv>
  <rv s="1">
    <fb>-21.077777777778</fb>
    <v>9</v>
  </rv>
  <rv s="4">
    <v>https://www.bing.com/search?q=itamogi+minas+gerais&amp;form=skydnc</v>
    <v>Learn more on Bing</v>
  </rv>
  <rv s="1">
    <fb>-47.047777777778002</fb>
    <v>9</v>
  </rv>
  <rv s="1">
    <fb>10157</fb>
    <v>8</v>
  </rv>
  <rv s="14">
    <v>#VALUE!</v>
    <v>en-US</v>
    <v>68ec837a-f6a2-084f-d522-f7c10c099405</v>
    <v>536870912</v>
    <v>1</v>
    <v>3535</v>
    <v>136</v>
    <v>Itamogi</v>
    <v>4</v>
    <v>137</v>
    <v>Map</v>
    <v>6</v>
    <v>57</v>
    <v>72</v>
    <v>14397</v>
    <v>3</v>
    <v>Itamogi is a municipality in the state of Minas Gerais in the Southeast region of Brazil.</v>
    <v>14398</v>
    <v>14399</v>
    <v>14400</v>
    <v>Itamogi</v>
    <v>14401</v>
    <v>6951</v>
    <v>Itamogi</v>
    <v>mdp/vdpid/6412692591581593601</v>
  </rv>
  <rv s="0">
    <v>536870912</v>
    <v>Itamonte</v>
    <v>e427e4ac-9bb2-07a6-4b20-1ae649d18975</v>
    <v>en-US</v>
    <v>Map</v>
  </rv>
  <rv s="1">
    <fb>430.59699999999998</fb>
    <v>8</v>
  </rv>
  <rv s="2">
    <v>1600</v>
    <v>6</v>
    <v>3536</v>
    <v>7</v>
    <v>0</v>
    <v>Image of Itamonte</v>
  </rv>
  <rv s="1">
    <fb>-22.283888888888999</fb>
    <v>9</v>
  </rv>
  <rv s="4">
    <v>https://www.bing.com/search?q=itamonte+brazil&amp;form=skydnc</v>
    <v>Learn more on Bing</v>
  </rv>
  <rv s="1">
    <fb>-44.87</fb>
    <v>9</v>
  </rv>
  <rv s="1">
    <fb>15714</fb>
    <v>8</v>
  </rv>
  <rv s="9">
    <v>#VALUE!</v>
    <v>en-US</v>
    <v>e427e4ac-9bb2-07a6-4b20-1ae649d18975</v>
    <v>536870912</v>
    <v>1</v>
    <v>3537</v>
    <v>72</v>
    <v>Itamonte</v>
    <v>4</v>
    <v>5</v>
    <v>Map</v>
    <v>6</v>
    <v>57</v>
    <v>72</v>
    <v>14404</v>
    <v>414</v>
    <v>Itamonte is a city in the south of Minas Gerais, Brazil. Its population was 15,714 and its area is 432 km². Itamonte is a touristic city in the Serra da Mantiqueira mountains. The territorial area is 430,597 km² big. The city's current mayor is ...</v>
    <v>14405</v>
    <v>14406</v>
    <v>14407</v>
    <v>14408</v>
    <v>Itamonte</v>
    <v>14409</v>
    <v>6951</v>
    <v>Itamonte</v>
    <v>mdp/vdpid/6509198569893789697</v>
  </rv>
  <rv s="0">
    <v>536870912</v>
    <v>Itanhandu</v>
    <v>c7624d3c-835f-c5d6-dc74-e5fb8a82fc96</v>
    <v>en-US</v>
    <v>Map</v>
  </rv>
  <rv s="1">
    <fb>143.93799999999999</fb>
    <v>8</v>
  </rv>
  <rv s="2">
    <v>1601</v>
    <v>6</v>
    <v>3538</v>
    <v>7</v>
    <v>0</v>
    <v>Image of Itanhandu</v>
  </rv>
  <rv s="1">
    <fb>-22.295833333333</fb>
    <v>9</v>
  </rv>
  <rv s="4">
    <v>https://www.bing.com/search?q=itanhandu+sao+lourenco+brazil&amp;form=skydnc</v>
    <v>Learn more on Bing</v>
  </rv>
  <rv s="1">
    <fb>-44.935000000000002</fb>
    <v>9</v>
  </rv>
  <rv s="1">
    <fb>15236</fb>
    <v>8</v>
  </rv>
  <rv s="12">
    <v>#VALUE!</v>
    <v>en-US</v>
    <v>c7624d3c-835f-c5d6-dc74-e5fb8a82fc96</v>
    <v>536870912</v>
    <v>1</v>
    <v>3539</v>
    <v>120</v>
    <v>Itanhandu</v>
    <v>4</v>
    <v>5</v>
    <v>Map</v>
    <v>6</v>
    <v>7</v>
    <v>72</v>
    <v>14412</v>
    <v>3</v>
    <v>Itanhandu is a city in the south of Minas Gerais, Brazil with a population of 15,423 and a total area of 143,9 km².</v>
    <v>14413</v>
    <v>14414</v>
    <v>14415</v>
    <v>14416</v>
    <v>Itanhandu</v>
    <v>14417</v>
    <v>Itanhandu</v>
    <v>mdp/vdpid/6509203770780418049</v>
  </rv>
  <rv s="0">
    <v>536870912</v>
    <v>Itanhomi</v>
    <v>9ad218a1-af06-5213-ed38-ff08e111dffd</v>
    <v>en-US</v>
    <v>Map</v>
  </rv>
  <rv s="1">
    <fb>488.84300000000002</fb>
    <v>8</v>
  </rv>
  <rv s="2">
    <v>1602</v>
    <v>6</v>
    <v>3540</v>
    <v>7</v>
    <v>0</v>
    <v>Image of Itanhomi</v>
  </rv>
  <rv s="0">
    <v>805306368</v>
    <v>Raimundo Francisco Penaforte (Mayor)</v>
    <v>91328e7e-af25-7cf7-bfd6-a09fca37054a</v>
    <v>en-US</v>
    <v>Generic</v>
  </rv>
  <rv s="3">
    <v>425</v>
  </rv>
  <rv s="4">
    <v>https://www.bing.com/search?q=itanhomi+minas+gerais&amp;form=skydnc</v>
    <v>Learn more on Bing</v>
  </rv>
  <rv s="1">
    <fb>-41.865000000000002</fb>
    <v>9</v>
  </rv>
  <rv s="1">
    <fb>11128</fb>
    <v>8</v>
  </rv>
  <rv s="8">
    <v>#VALUE!</v>
    <v>en-US</v>
    <v>9ad218a1-af06-5213-ed38-ff08e111dffd</v>
    <v>536870912</v>
    <v>1</v>
    <v>3541</v>
    <v>67</v>
    <v>Itanhomi</v>
    <v>4</v>
    <v>5</v>
    <v>Map</v>
    <v>6</v>
    <v>7</v>
    <v>72</v>
    <v>14420</v>
    <v>3</v>
    <v>Itanhomi is a municipality in the state of Minas Gerais in the Southeast region of Brazil.</v>
    <v>14421</v>
    <v>12980</v>
    <v>14423</v>
    <v>14424</v>
    <v>14425</v>
    <v>Itanhomi</v>
    <v>14426</v>
    <v>Itanhomi</v>
    <v>mdp/vdpid/6508631710228283393</v>
  </rv>
  <rv s="0">
    <v>536870912</v>
    <v>Itaobim</v>
    <v>38c4baca-0c17-70aa-861d-abc42de4f25a</v>
    <v>en-US</v>
    <v>Map</v>
  </rv>
  <rv s="1">
    <fb>679.88900000000001</fb>
    <v>8</v>
  </rv>
  <rv s="2">
    <v>1603</v>
    <v>6</v>
    <v>3542</v>
    <v>7</v>
    <v>0</v>
    <v>Image of Itaobim</v>
  </rv>
  <rv s="1">
    <fb>-16.561944444443998</fb>
    <v>9</v>
  </rv>
  <rv s="0">
    <v>805306368</v>
    <v>Fabiano Fernandes Silva Ribeiro (Mayor)</v>
    <v>f1f0c330-ce79-d00e-36c0-7c90dbc85247</v>
    <v>en-US</v>
    <v>Generic</v>
  </rv>
  <rv s="3">
    <v>426</v>
  </rv>
  <rv s="4">
    <v>https://www.bing.com/search?q=itaobim+brazil&amp;form=skydnc</v>
    <v>Learn more on Bing</v>
  </rv>
  <rv s="1">
    <fb>-41.502777777778</fb>
    <v>9</v>
  </rv>
  <rv s="1">
    <fb>19151</fb>
    <v>8</v>
  </rv>
  <rv s="8">
    <v>#VALUE!</v>
    <v>en-US</v>
    <v>38c4baca-0c17-70aa-861d-abc42de4f25a</v>
    <v>536870912</v>
    <v>1</v>
    <v>3543</v>
    <v>67</v>
    <v>Itaobim</v>
    <v>4</v>
    <v>5</v>
    <v>Map</v>
    <v>6</v>
    <v>7</v>
    <v>72</v>
    <v>14429</v>
    <v>3</v>
    <v>Itaobim is a municipality in the northeast of the Brazilian state of Minas Gerais. Its population in 2020 was 21,029 inhabitants in a total area of 680 km². It belongs to the Pedra Azul statistical microregion. The elevation of the municipal ...</v>
    <v>14430</v>
    <v>14431</v>
    <v>14433</v>
    <v>14434</v>
    <v>14435</v>
    <v>Itaobim</v>
    <v>14436</v>
    <v>Itaobim</v>
    <v>mdp/vdpid/6505293045804564481</v>
  </rv>
  <rv s="0">
    <v>536870912</v>
    <v>Itapagipe</v>
    <v>93c34aef-4082-72bb-c9e4-60ced9146091</v>
    <v>en-US</v>
    <v>Map</v>
  </rv>
  <rv s="1">
    <fb>1795.431</fb>
    <v>8</v>
  </rv>
  <rv s="2">
    <v>1604</v>
    <v>6</v>
    <v>3544</v>
    <v>7</v>
    <v>0</v>
    <v>Image of Itapagipe</v>
  </rv>
  <rv s="1">
    <fb>-19.908888888888999</fb>
    <v>9</v>
  </rv>
  <rv s="4">
    <v>https://www.bing.com/search?q=itapagipe+brazil&amp;form=skydnc</v>
    <v>Learn more on Bing</v>
  </rv>
  <rv s="1">
    <fb>-49.380833333333001</fb>
    <v>9</v>
  </rv>
  <rv s="9">
    <v>#VALUE!</v>
    <v>en-US</v>
    <v>93c34aef-4082-72bb-c9e4-60ced9146091</v>
    <v>536870912</v>
    <v>1</v>
    <v>3545</v>
    <v>72</v>
    <v>Itapagipe</v>
    <v>4</v>
    <v>5</v>
    <v>Map</v>
    <v>6</v>
    <v>7</v>
    <v>72</v>
    <v>14439</v>
    <v>3</v>
    <v>Itapagipe is a municipality in the west of the Brazilian state of Minas Gerais. As of 2020 the population was 15,379 in a total area of 1,795 km². It became a municipality in 1885. Itapagipe is located at an elevation of 516 meters in the ...</v>
    <v>14440</v>
    <v>14441</v>
    <v>14442</v>
    <v>14443</v>
    <v>Itapagipe</v>
    <v>1800</v>
    <v>6951</v>
    <v>Itapagipe</v>
    <v>mdp/vdpid/6412142009858916353</v>
  </rv>
  <rv s="0">
    <v>536870912</v>
    <v>Itapecerica</v>
    <v>2864ec8b-2a9d-e408-babd-28ffedd7025e</v>
    <v>en-US</v>
    <v>Map</v>
  </rv>
  <rv s="1">
    <fb>1042.06</fb>
    <v>8</v>
  </rv>
  <rv s="2">
    <v>1605</v>
    <v>6</v>
    <v>3546</v>
    <v>7</v>
    <v>0</v>
    <v>Image of Itapecerica</v>
  </rv>
  <rv s="1">
    <fb>-20.472777777777999</fb>
    <v>9</v>
  </rv>
  <rv s="4">
    <v>https://www.bing.com/search?q=itapecerica+brazil&amp;form=skydnc</v>
    <v>Learn more on Bing</v>
  </rv>
  <rv s="1">
    <fb>-45.125833333332999</fb>
    <v>9</v>
  </rv>
  <rv s="1">
    <fb>21761</fb>
    <v>8</v>
  </rv>
  <rv s="9">
    <v>#VALUE!</v>
    <v>en-US</v>
    <v>2864ec8b-2a9d-e408-babd-28ffedd7025e</v>
    <v>536870912</v>
    <v>1</v>
    <v>3547</v>
    <v>72</v>
    <v>Itapecerica</v>
    <v>4</v>
    <v>5</v>
    <v>Map</v>
    <v>6</v>
    <v>57</v>
    <v>72</v>
    <v>14446</v>
    <v>414</v>
    <v>Itapecerica is a municipality located in the center of the Brazilian state of Minas Gerais. The population is 21,761 in an area of 1041 km². The city belongs to the meso-region of Oeste de Minas and to the micro-region of Formiga. It was founded ...</v>
    <v>14447</v>
    <v>14448</v>
    <v>14449</v>
    <v>14450</v>
    <v>Itapecerica</v>
    <v>14451</v>
    <v>6951</v>
    <v>Itapecerica</v>
    <v>mdp/vdpid/6412777142660104193</v>
  </rv>
  <rv s="0">
    <v>536870912</v>
    <v>Itapeva, Minas Gerais</v>
    <v>e247e6a0-79bf-3c73-abce-e69ea124805d</v>
    <v>en-US</v>
    <v>Map</v>
  </rv>
  <rv s="1">
    <fb>177.99199999999999</fb>
    <v>8</v>
  </rv>
  <rv s="2">
    <v>1606</v>
    <v>6</v>
    <v>3548</v>
    <v>7</v>
    <v>0</v>
    <v>Image of Itapeva, Minas Gerais</v>
  </rv>
  <rv s="1">
    <fb>-22.767777777778001</fb>
    <v>9</v>
  </rv>
  <rv s="4">
    <v>https://www.bing.com/search?q=itapeva%2c+minas+gerais+brazil&amp;form=skydnc</v>
    <v>Learn more on Bing</v>
  </rv>
  <rv s="1">
    <fb>-46.220833333332997</fb>
    <v>9</v>
  </rv>
  <rv s="1">
    <fb>9881</fb>
    <v>8</v>
  </rv>
  <rv s="12">
    <v>#VALUE!</v>
    <v>en-US</v>
    <v>e247e6a0-79bf-3c73-abce-e69ea124805d</v>
    <v>536870912</v>
    <v>1</v>
    <v>3549</v>
    <v>120</v>
    <v>Itapeva, Minas Gerais</v>
    <v>4</v>
    <v>5</v>
    <v>Map</v>
    <v>6</v>
    <v>57</v>
    <v>72</v>
    <v>14454</v>
    <v>3</v>
    <v>Itapeva is a municipality in the state of Minas Gerais in Brazil. The population is 9,881 in an area of 177 km². The municipality contains part of the 180,373 hectares Fernão Dias Environmental Protection Area, created in 1997.</v>
    <v>14455</v>
    <v>14456</v>
    <v>14457</v>
    <v>14458</v>
    <v>Itapeva, Minas Gerais</v>
    <v>14459</v>
    <v>Itapeva, Minas Gerais</v>
    <v>mdp/vdpid/6461125074182209538</v>
  </rv>
  <rv s="0">
    <v>536870912</v>
    <v>Itatiaiuçu</v>
    <v>13197c55-503d-2d45-0f77-af08dd676207</v>
    <v>en-US</v>
    <v>Map</v>
  </rv>
  <rv s="1">
    <fb>295.06200000000001</fb>
    <v>8</v>
  </rv>
  <rv s="2">
    <v>1607</v>
    <v>6</v>
    <v>3550</v>
    <v>7</v>
    <v>0</v>
    <v>Image of Itatiaiuçu</v>
  </rv>
  <rv s="1">
    <fb>-20.196944444444</fb>
    <v>9</v>
  </rv>
  <rv s="4">
    <v>https://www.bing.com/search?q=itatiaiu%c3%a7u+minas+gerais&amp;form=skydnc</v>
    <v>Learn more on Bing</v>
  </rv>
  <rv s="1">
    <fb>11252</fb>
    <v>8</v>
  </rv>
  <rv s="9">
    <v>#VALUE!</v>
    <v>en-US</v>
    <v>13197c55-503d-2d45-0f77-af08dd676207</v>
    <v>536870912</v>
    <v>1</v>
    <v>3551</v>
    <v>72</v>
    <v>Itatiaiuçu</v>
    <v>4</v>
    <v>5</v>
    <v>Map</v>
    <v>6</v>
    <v>57</v>
    <v>72</v>
    <v>14462</v>
    <v>3</v>
    <v>Itatiaiuçu is a municipality in the state of Minas Gerais in the Southeast region of Brazil. Nestled amidst the Ridge Mountains, on the slopes of the Sierra Itatiaiuçu in Metal Zone, the municipality with 267 square kilometers, whose main ...</v>
    <v>14463</v>
    <v>14464</v>
    <v>14465</v>
    <v>2965</v>
    <v>Itatiaiuçu</v>
    <v>14466</v>
    <v>6951</v>
    <v>Itatiaiuçu</v>
    <v>mdp/vdpid/6508857733888868353</v>
  </rv>
  <rv s="0">
    <v>536870912</v>
    <v>Itaú de Minas</v>
    <v>d2dd4deb-4764-76b6-8271-32fbc656fca6</v>
    <v>en-US</v>
    <v>Map</v>
  </rv>
  <rv s="1">
    <fb>153.42099999999999</fb>
    <v>8</v>
  </rv>
  <rv s="2">
    <v>1608</v>
    <v>6</v>
    <v>3552</v>
    <v>7</v>
    <v>0</v>
    <v>Image of Itaú de Minas</v>
  </rv>
  <rv s="1">
    <fb>-20.738888888889001</fb>
    <v>9</v>
  </rv>
  <rv s="4">
    <v>https://www.bing.com/search?q=ita%c3%ba+de+minas+brazil&amp;form=skydnc</v>
    <v>Learn more on Bing</v>
  </rv>
  <rv s="1">
    <fb>-46.751944444444</fb>
    <v>9</v>
  </rv>
  <rv s="1">
    <fb>14406</fb>
    <v>8</v>
  </rv>
  <rv s="9">
    <v>#VALUE!</v>
    <v>en-US</v>
    <v>d2dd4deb-4764-76b6-8271-32fbc656fca6</v>
    <v>536870912</v>
    <v>1</v>
    <v>3553</v>
    <v>72</v>
    <v>Itaú de Minas</v>
    <v>4</v>
    <v>5</v>
    <v>Map</v>
    <v>6</v>
    <v>7</v>
    <v>72</v>
    <v>14469</v>
    <v>3</v>
    <v>Itaú de Minas is a Brazilian municipality located in the center of the state of Minas Gerais. Its population as of 2020 was 16,199 people living in a total area of 154 km². The city belongs to the meso-region of Sul e Sudoeste de Minas and to ...</v>
    <v>14470</v>
    <v>14471</v>
    <v>14472</v>
    <v>14473</v>
    <v>Itaú de Minas</v>
    <v>14474</v>
    <v>6951</v>
    <v>Itaú de Minas</v>
    <v>mdp/vdpid/6412696129678344194</v>
  </rv>
  <rv s="0">
    <v>536870912</v>
    <v>Itaúna</v>
    <v>6d0f8ee5-60b9-0674-751d-3a89ed639bad</v>
    <v>en-US</v>
    <v>Map</v>
  </rv>
  <rv s="1">
    <fb>968.20252500000004</fb>
    <v>8</v>
  </rv>
  <rv s="2">
    <v>1609</v>
    <v>6</v>
    <v>3554</v>
    <v>7</v>
    <v>0</v>
    <v>Image of Itaúna</v>
  </rv>
  <rv s="0">
    <v>805306368</v>
    <v>Gustavo Marques de Carvalho Mitre (Mayor)</v>
    <v>9e7ef3e3-e9c1-cfa7-0419-747a08bed612</v>
    <v>en-US</v>
    <v>Generic</v>
  </rv>
  <rv s="3">
    <v>427</v>
  </rv>
  <rv s="4">
    <v>https://www.bing.com/search?q=ita%c3%bana+minas+gerais&amp;form=skydnc</v>
    <v>Learn more on Bing</v>
  </rv>
  <rv s="1">
    <fb>-44.575833333333001</fb>
    <v>9</v>
  </rv>
  <rv s="1">
    <fb>102.5</fb>
    <v>8</v>
  </rv>
  <rv s="5">
    <v>#VALUE!</v>
    <v>en-US</v>
    <v>6d0f8ee5-60b9-0674-751d-3a89ed639bad</v>
    <v>536870912</v>
    <v>1</v>
    <v>3555</v>
    <v>2</v>
    <v>Itaúna</v>
    <v>4</v>
    <v>5</v>
    <v>Map</v>
    <v>6</v>
    <v>57</v>
    <v>72</v>
    <v>14477</v>
    <v>3</v>
    <v>Itaúna is a Brazilian municipality in the state of Minas Gerais. It is located in the Iron Quadrangle, within the Metropolitan Belt, 80 km from Belo Horizonte in the Central-West region of Minas. It borders Itatiaiuçu to the south, Mateus Leme ...</v>
    <v>14478</v>
    <v>12672</v>
    <v>14480</v>
    <v>14481</v>
    <v>14482</v>
    <v>Itaúna</v>
    <v>14483</v>
    <v>6951</v>
    <v>Itaúna</v>
    <v>mdp/vdpid/6508853945778044929</v>
  </rv>
  <rv s="0">
    <v>536870912</v>
    <v>Itaverava</v>
    <v>f97ce5c5-918b-9bc8-5dee-532aa3fa7e12</v>
    <v>en-US</v>
    <v>Map</v>
  </rv>
  <rv s="1">
    <fb>282.642</fb>
    <v>8</v>
  </rv>
  <rv s="2">
    <v>1610</v>
    <v>6</v>
    <v>3556</v>
    <v>7</v>
    <v>0</v>
    <v>Image of Itaverava</v>
  </rv>
  <rv s="1">
    <fb>-20.677777777778001</fb>
    <v>9</v>
  </rv>
  <rv s="4">
    <v>https://www.bing.com/search?q=itaverava+brazil&amp;form=skydnc</v>
    <v>Learn more on Bing</v>
  </rv>
  <rv s="1">
    <fb>-43.61</fb>
    <v>9</v>
  </rv>
  <rv s="1">
    <fb>5642</fb>
    <v>8</v>
  </rv>
  <rv s="9">
    <v>#VALUE!</v>
    <v>en-US</v>
    <v>f97ce5c5-918b-9bc8-5dee-532aa3fa7e12</v>
    <v>536870912</v>
    <v>1</v>
    <v>3557</v>
    <v>72</v>
    <v>Itaverava</v>
    <v>4</v>
    <v>5</v>
    <v>Map</v>
    <v>6</v>
    <v>7</v>
    <v>72</v>
    <v>14486</v>
    <v>3</v>
    <v>Itaverava is a Brazilian municipality located in the state of Minas Gerais. The city belongs to the mesoregion Metropolitana de Belo Horizonte and to the microregion of Conselheiro Lafaiete. As of 2020, the estimated population was 5,369.</v>
    <v>14487</v>
    <v>14488</v>
    <v>14489</v>
    <v>14490</v>
    <v>Itaverava</v>
    <v>14491</v>
    <v>6951</v>
    <v>Itaverava</v>
    <v>mdp/vdpid/6509044891417313281</v>
  </rv>
  <rv s="0">
    <v>536870912</v>
    <v>Itinga</v>
    <v>e1d517de-e9f1-6781-b157-847af4f60c44</v>
    <v>en-US</v>
    <v>Map</v>
  </rv>
  <rv s="1">
    <fb>1640.6569999999999</fb>
    <v>8</v>
  </rv>
  <rv s="2">
    <v>1611</v>
    <v>6</v>
    <v>3558</v>
    <v>7</v>
    <v>0</v>
    <v>Image of Itinga</v>
  </rv>
  <rv s="1">
    <fb>-16.612777777778</fb>
    <v>9</v>
  </rv>
  <rv s="0">
    <v>805306368</v>
    <v>João Bosco Versiani Gusmão Cordeiro (Mayor)</v>
    <v>c2f0da6c-16b8-a7b4-fcf4-230ec371fb67</v>
    <v>en-US</v>
    <v>Generic</v>
  </rv>
  <rv s="3">
    <v>428</v>
  </rv>
  <rv s="4">
    <v>https://www.bing.com/search?q=itinga+minas+gerais&amp;form=skydnc</v>
    <v>Learn more on Bing</v>
  </rv>
  <rv s="1">
    <fb>-41.765000000000001</fb>
    <v>9</v>
  </rv>
  <rv s="8">
    <v>#VALUE!</v>
    <v>en-US</v>
    <v>e1d517de-e9f1-6781-b157-847af4f60c44</v>
    <v>536870912</v>
    <v>1</v>
    <v>3559</v>
    <v>67</v>
    <v>Itinga</v>
    <v>4</v>
    <v>5</v>
    <v>Map</v>
    <v>6</v>
    <v>57</v>
    <v>72</v>
    <v>14494</v>
    <v>3</v>
    <v>Itinga is a Brazilian municipality located in the northeast of the state of Minas Gerais in the Jequitinhonha River valley. As of 2020 the population was 15,022 in a total area of 1,641 km². The city belongs to the mesoregion of Jequitinhonha ...</v>
    <v>14495</v>
    <v>14496</v>
    <v>14498</v>
    <v>14499</v>
    <v>14500</v>
    <v>Itinga</v>
    <v>5157</v>
    <v>Itinga</v>
    <v>mdp/vdpid/6505268752647454721</v>
  </rv>
  <rv s="0">
    <v>536870912</v>
    <v>Itueta</v>
    <v>7db5ff6a-abfe-55b7-88ec-3347e5161b15</v>
    <v>en-US</v>
    <v>Map</v>
  </rv>
  <rv s="1">
    <fb>452.67599999999999</fb>
    <v>8</v>
  </rv>
  <rv s="2">
    <v>1612</v>
    <v>6</v>
    <v>3560</v>
    <v>7</v>
    <v>0</v>
    <v>Image of Itueta</v>
  </rv>
  <rv s="1">
    <fb>-19.393888888888998</fb>
    <v>9</v>
  </rv>
  <rv s="4">
    <v>https://www.bing.com/search?q=itueta+minas+gerais&amp;form=skydnc</v>
    <v>Learn more on Bing</v>
  </rv>
  <rv s="1">
    <fb>-41.17</fb>
    <v>9</v>
  </rv>
  <rv s="1">
    <fb>6063</fb>
    <v>8</v>
  </rv>
  <rv s="9">
    <v>#VALUE!</v>
    <v>en-US</v>
    <v>7db5ff6a-abfe-55b7-88ec-3347e5161b15</v>
    <v>536870912</v>
    <v>1</v>
    <v>3561</v>
    <v>72</v>
    <v>Itueta</v>
    <v>4</v>
    <v>5</v>
    <v>Map</v>
    <v>6</v>
    <v>57</v>
    <v>72</v>
    <v>14503</v>
    <v>3</v>
    <v>Itueta is a municipality in the state of Minas Gerais in the Southeast region of Brazil. The city houses families of Pomeranian refugees from World War II.</v>
    <v>14504</v>
    <v>14505</v>
    <v>14506</v>
    <v>14507</v>
    <v>Itueta</v>
    <v>14508</v>
    <v>6951</v>
    <v>Itueta</v>
    <v>mdp/vdpid/6508679679073845249</v>
  </rv>
  <rv s="0">
    <v>536870912</v>
    <v>Ituiutaba</v>
    <v>942014e0-e7d9-e0a7-fea1-bc72854551a4</v>
    <v>en-US</v>
    <v>Map</v>
  </rv>
  <rv s="1">
    <fb>2598.0459999999998</fb>
    <v>8</v>
  </rv>
  <rv s="2">
    <v>1613</v>
    <v>6</v>
    <v>3562</v>
    <v>7</v>
    <v>0</v>
    <v>Image of Ituiutaba</v>
  </rv>
  <rv s="4">
    <v>https://www.bing.com/search?q=ituiutaba+brazil&amp;form=skydnc</v>
    <v>Learn more on Bing</v>
  </rv>
  <rv s="1">
    <fb>102217</fb>
    <v>8</v>
  </rv>
  <rv s="12">
    <v>#VALUE!</v>
    <v>en-US</v>
    <v>942014e0-e7d9-e0a7-fea1-bc72854551a4</v>
    <v>536870912</v>
    <v>1</v>
    <v>3563</v>
    <v>120</v>
    <v>Ituiutaba</v>
    <v>4</v>
    <v>5</v>
    <v>Map</v>
    <v>6</v>
    <v>7</v>
    <v>72</v>
    <v>14511</v>
    <v>3</v>
    <v>Ituiutaba is a municipality in the western part of the state of Minas Gerais, Brazil. Elevated to city status in 1901, its population in 2020 was 105,255 and a total area in the municipality of 2,694 km². The elevation of the seat of the ...</v>
    <v>14512</v>
    <v>13198</v>
    <v>14513</v>
    <v>8428</v>
    <v>Ituiutaba</v>
    <v>14514</v>
    <v>Ituiutaba</v>
    <v>mdp/vdpid/6411223528669970433</v>
  </rv>
  <rv s="0">
    <v>536870912</v>
    <v>Itumirim</v>
    <v>de83e887-6db0-1314-8346-2f6711f81ceb</v>
    <v>en-US</v>
    <v>Map</v>
  </rv>
  <rv s="1">
    <fb>234.553</fb>
    <v>8</v>
  </rv>
  <rv s="2">
    <v>1614</v>
    <v>6</v>
    <v>3564</v>
    <v>7</v>
    <v>0</v>
    <v>Image of Itumirim</v>
  </rv>
  <rv s="1">
    <fb>-21.316944444444001</fb>
    <v>9</v>
  </rv>
  <rv s="4">
    <v>https://www.bing.com/search?q=itumirim+brazil&amp;form=skydnc</v>
    <v>Learn more on Bing</v>
  </rv>
  <rv s="1">
    <fb>6000</fb>
    <v>8</v>
  </rv>
  <rv s="9">
    <v>#VALUE!</v>
    <v>en-US</v>
    <v>de83e887-6db0-1314-8346-2f6711f81ceb</v>
    <v>536870912</v>
    <v>1</v>
    <v>3565</v>
    <v>72</v>
    <v>Itumirim</v>
    <v>4</v>
    <v>5</v>
    <v>Map</v>
    <v>6</v>
    <v>57</v>
    <v>72</v>
    <v>14517</v>
    <v>3</v>
    <v>Itumirim is a Brazilian municipality located in the state of Minas Gerais. The city belongs to the mesoregion of Campo das Vertentes and to the microregion of Lavras. As of 2020 it has a population of 6,000.</v>
    <v>14518</v>
    <v>14519</v>
    <v>14520</v>
    <v>11269</v>
    <v>Itumirim</v>
    <v>14521</v>
    <v>6951</v>
    <v>Itumirim</v>
    <v>mdp/vdpid/6509112578893938689</v>
  </rv>
  <rv s="0">
    <v>536870912</v>
    <v>Iturama</v>
    <v>9afafdfe-e94f-cd04-984c-3493e338c0f8</v>
    <v>en-US</v>
    <v>Map</v>
  </rv>
  <rv s="1">
    <fb>1401.2360000000001</fb>
    <v>8</v>
  </rv>
  <rv s="2">
    <v>1615</v>
    <v>6</v>
    <v>3566</v>
    <v>7</v>
    <v>0</v>
    <v>Image of Iturama</v>
  </rv>
  <rv s="1">
    <fb>-19.727777777778002</fb>
    <v>9</v>
  </rv>
  <rv s="4">
    <v>https://www.bing.com/search?q=iturama+brazil&amp;form=skydnc</v>
    <v>Learn more on Bing</v>
  </rv>
  <rv s="1">
    <fb>-50.195833333332999</fb>
    <v>9</v>
  </rv>
  <rv s="1">
    <fb>38295</fb>
    <v>8</v>
  </rv>
  <rv s="12">
    <v>#VALUE!</v>
    <v>en-US</v>
    <v>9afafdfe-e94f-cd04-984c-3493e338c0f8</v>
    <v>536870912</v>
    <v>1</v>
    <v>3567</v>
    <v>120</v>
    <v>Iturama</v>
    <v>4</v>
    <v>5</v>
    <v>Map</v>
    <v>6</v>
    <v>7</v>
    <v>72</v>
    <v>14524</v>
    <v>3</v>
    <v>Iturama is a municipality with a total area of 401 km² in the center-west of the Brazilian state of Minas Gerais. In 2020 the population was estimated at 39,690. It became a municipality on 27 December 1948.</v>
    <v>14525</v>
    <v>14526</v>
    <v>14527</v>
    <v>14528</v>
    <v>Iturama</v>
    <v>14529</v>
    <v>Iturama</v>
    <v>mdp/vdpid/6412011342357594113</v>
  </rv>
  <rv s="0">
    <v>536870912</v>
    <v>Itutinga</v>
    <v>f5a5263e-a286-ccc3-ee0f-5eb0a3fe58ee</v>
    <v>en-US</v>
    <v>Map</v>
  </rv>
  <rv s="1">
    <fb>372.50799999999998</fb>
    <v>8</v>
  </rv>
  <rv s="2">
    <v>1616</v>
    <v>6</v>
    <v>3568</v>
    <v>7</v>
    <v>0</v>
    <v>Image of Itutinga</v>
  </rv>
  <rv s="1">
    <fb>-21.297777777777998</fb>
    <v>9</v>
  </rv>
  <rv s="4">
    <v>https://www.bing.com/search?q=itutinga+brazil&amp;form=skydnc</v>
    <v>Learn more on Bing</v>
  </rv>
  <rv s="1">
    <fb>-44.657777777778001</fb>
    <v>9</v>
  </rv>
  <rv s="1">
    <fb>4217</fb>
    <v>8</v>
  </rv>
  <rv s="9">
    <v>#VALUE!</v>
    <v>en-US</v>
    <v>f5a5263e-a286-ccc3-ee0f-5eb0a3fe58ee</v>
    <v>536870912</v>
    <v>1</v>
    <v>3569</v>
    <v>72</v>
    <v>Itutinga</v>
    <v>4</v>
    <v>5</v>
    <v>Map</v>
    <v>6</v>
    <v>7</v>
    <v>72</v>
    <v>14532</v>
    <v>3</v>
    <v>Itutinga is a Brazilian municipality located in the state of Minas Gerais. The city belongs to the mesoregion of Campo das Vertentes and to the microregion of Lavras. In 2020, the estimated population was 3,768.</v>
    <v>14533</v>
    <v>14534</v>
    <v>14535</v>
    <v>14536</v>
    <v>Itutinga</v>
    <v>14537</v>
    <v>6951</v>
    <v>Itutinga</v>
    <v>mdp/vdpid/6509122545600430081</v>
  </rv>
  <rv s="0">
    <v>536870912</v>
    <v>Jaboticatubas</v>
    <v>0d527532-7cd5-f8ec-ef63-c4305d7d69bc</v>
    <v>en-US</v>
    <v>Map</v>
  </rv>
  <rv s="1">
    <fb>1114.1600000000001</fb>
    <v>8</v>
  </rv>
  <rv s="2">
    <v>1617</v>
    <v>6</v>
    <v>3570</v>
    <v>7</v>
    <v>0</v>
    <v>Image of Jaboticatubas</v>
  </rv>
  <rv s="1">
    <fb>-19.513888888888999</fb>
    <v>9</v>
  </rv>
  <rv s="4">
    <v>https://www.bing.com/search?q=jaboticatubas+minas+gerais&amp;form=skydnc</v>
    <v>Learn more on Bing</v>
  </rv>
  <rv s="1">
    <fb>-43.744999999999997</fb>
    <v>9</v>
  </rv>
  <rv s="1">
    <fb>20418</fb>
    <v>8</v>
  </rv>
  <rv s="9">
    <v>#VALUE!</v>
    <v>en-US</v>
    <v>0d527532-7cd5-f8ec-ef63-c4305d7d69bc</v>
    <v>536870912</v>
    <v>1</v>
    <v>3571</v>
    <v>72</v>
    <v>Jaboticatubas</v>
    <v>4</v>
    <v>5</v>
    <v>Map</v>
    <v>6</v>
    <v>57</v>
    <v>72</v>
    <v>14540</v>
    <v>3</v>
    <v>Jaboticatubas is a municipality in the state of Minas Gerais in the Southeast region of Brazil.</v>
    <v>14541</v>
    <v>14542</v>
    <v>14543</v>
    <v>14544</v>
    <v>Jaboticatubas</v>
    <v>14545</v>
    <v>6951</v>
    <v>Jaboticatubas</v>
    <v>mdp/vdpid/6508118552686362625</v>
  </rv>
  <rv s="0">
    <v>536870912</v>
    <v>Jacinto, Minas Gerais</v>
    <v>918c5c13-8ca7-7222-fd59-0a1f9fc8a471</v>
    <v>en-US</v>
    <v>Map</v>
  </rv>
  <rv s="1">
    <fb>1390.518</fb>
    <v>8</v>
  </rv>
  <rv s="2">
    <v>1618</v>
    <v>6</v>
    <v>3572</v>
    <v>7</v>
    <v>0</v>
    <v>Image of Jacinto, Minas Gerais</v>
  </rv>
  <rv s="1">
    <fb>-16.143888888888998</fb>
    <v>9</v>
  </rv>
  <rv s="0">
    <v>805306368</v>
    <v>Carlos Dantez Ferraz de Mello (Mayor)</v>
    <v>35388adb-28fe-1902-38a0-01d3cf2f6011</v>
    <v>en-US</v>
    <v>Generic</v>
  </rv>
  <rv s="3">
    <v>429</v>
  </rv>
  <rv s="4">
    <v>https://www.bing.com/search?q=jacinto%2c+minas+gerais&amp;form=skydnc</v>
    <v>Learn more on Bing</v>
  </rv>
  <rv s="1">
    <fb>12323</fb>
    <v>8</v>
  </rv>
  <rv s="8">
    <v>#VALUE!</v>
    <v>en-US</v>
    <v>918c5c13-8ca7-7222-fd59-0a1f9fc8a471</v>
    <v>536870912</v>
    <v>1</v>
    <v>3573</v>
    <v>67</v>
    <v>Jacinto, Minas Gerais</v>
    <v>4</v>
    <v>5</v>
    <v>Map</v>
    <v>6</v>
    <v>57</v>
    <v>72</v>
    <v>14548</v>
    <v>3</v>
    <v>Jacinto is a Brazilian municipality located in the northeast of the state of Minas Gerais. Jacinto is located on the right bank of the Jequitinhonha River. It is 44 kilometers east of Almenara. The legend tells that the city name is a homage to ...</v>
    <v>14549</v>
    <v>14550</v>
    <v>14552</v>
    <v>14553</v>
    <v>6748</v>
    <v>Jacinto, Minas Gerais</v>
    <v>14554</v>
    <v>Jacinto, Minas Gerais</v>
    <v>mdp/vdpid/6505343689525559297</v>
  </rv>
  <rv s="0">
    <v>536870912</v>
    <v>Jacuí</v>
    <v>315bb211-17c6-9105-f6f2-f3904baafac0</v>
    <v>en-US</v>
    <v>Map</v>
  </rv>
  <rv s="1">
    <fb>409.738</fb>
    <v>8</v>
  </rv>
  <rv s="2">
    <v>1619</v>
    <v>6</v>
    <v>3574</v>
    <v>7</v>
    <v>0</v>
    <v>Image of Jacuí</v>
  </rv>
  <rv s="4">
    <v>https://www.bing.com/search?q=jacu%c3%ad+minas+gerais&amp;form=skydnc</v>
    <v>Learn more on Bing</v>
  </rv>
  <rv s="1">
    <fb>-46.740833333333001</fb>
    <v>9</v>
  </rv>
  <rv s="9">
    <v>#VALUE!</v>
    <v>en-US</v>
    <v>315bb211-17c6-9105-f6f2-f3904baafac0</v>
    <v>536870912</v>
    <v>1</v>
    <v>3575</v>
    <v>72</v>
    <v>Jacuí</v>
    <v>4</v>
    <v>5</v>
    <v>Map</v>
    <v>6</v>
    <v>57</v>
    <v>72</v>
    <v>14557</v>
    <v>3</v>
    <v>Jacuí is a municipality in the state of Minas Gerais in the Southeast region of Brazil.</v>
    <v>14558</v>
    <v>11961</v>
    <v>14559</v>
    <v>14560</v>
    <v>Jacuí</v>
    <v>6702</v>
    <v>6951</v>
    <v>Jacuí</v>
    <v>mdp/vdpid/6412700248451317761</v>
  </rv>
  <rv s="0">
    <v>536870912</v>
    <v>Jacutinga, Minas Gerais</v>
    <v>2b55f1b2-97a2-b7dd-5353-3445f3c0516f</v>
    <v>en-US</v>
    <v>Map</v>
  </rv>
  <rv s="1">
    <fb>347.27300000000002</fb>
    <v>8</v>
  </rv>
  <rv s="2">
    <v>1620</v>
    <v>6</v>
    <v>3576</v>
    <v>7</v>
    <v>0</v>
    <v>Image of Jacutinga, Minas Gerais</v>
  </rv>
  <rv s="1">
    <fb>-22.285833333332999</fb>
    <v>9</v>
  </rv>
  <rv s="4">
    <v>https://www.bing.com/search?q=jacutinga%2c+minas+gerais&amp;form=skydnc</v>
    <v>Learn more on Bing</v>
  </rv>
  <rv s="1">
    <fb>-46.611944444443999</fb>
    <v>9</v>
  </rv>
  <rv s="1">
    <fb>25525</fb>
    <v>8</v>
  </rv>
  <rv s="9">
    <v>#VALUE!</v>
    <v>en-US</v>
    <v>2b55f1b2-97a2-b7dd-5353-3445f3c0516f</v>
    <v>536870912</v>
    <v>1</v>
    <v>3577</v>
    <v>72</v>
    <v>Jacutinga, Minas Gerais</v>
    <v>4</v>
    <v>5</v>
    <v>Map</v>
    <v>6</v>
    <v>7</v>
    <v>72</v>
    <v>14563</v>
    <v>3</v>
    <v>Jacutinga is a Brazilian municipality in the state of Minas Gerais. As of 2020, the estimated population was 26,264. Jacutinga is also a type of gold-bearing iron ore found in Brazil.</v>
    <v>14564</v>
    <v>14565</v>
    <v>14566</v>
    <v>14567</v>
    <v>Jacutinga, Minas Gerais</v>
    <v>14568</v>
    <v>6951</v>
    <v>Jacutinga, Minas Gerais</v>
    <v>mdp/vdpid/6412978416957521921</v>
  </rv>
  <rv s="0">
    <v>536870912</v>
    <v>Jaguaraçu</v>
    <v>31e77834-e01d-2330-7423-1e10b407bb06</v>
    <v>en-US</v>
    <v>Map</v>
  </rv>
  <rv s="1">
    <fb>163.76</fb>
    <v>8</v>
  </rv>
  <rv s="2">
    <v>1621</v>
    <v>6</v>
    <v>3578</v>
    <v>7</v>
    <v>0</v>
    <v>Image of Jaguaraçu</v>
  </rv>
  <rv s="1">
    <fb>-19.648888888889001</fb>
    <v>9</v>
  </rv>
  <rv s="4">
    <v>https://www.bing.com/search?q=jaguara%c3%a7u+minas+gerais&amp;form=skydnc</v>
    <v>Learn more on Bing</v>
  </rv>
  <rv s="1">
    <fb>3092</fb>
    <v>8</v>
  </rv>
  <rv s="12">
    <v>#VALUE!</v>
    <v>en-US</v>
    <v>31e77834-e01d-2330-7423-1e10b407bb06</v>
    <v>536870912</v>
    <v>1</v>
    <v>3579</v>
    <v>120</v>
    <v>Jaguaraçu</v>
    <v>4</v>
    <v>5</v>
    <v>Map</v>
    <v>6</v>
    <v>7</v>
    <v>72</v>
    <v>14571</v>
    <v>3</v>
    <v>Jaguaraçu is a municipality in the state of Minas Gerais in the Southeast region of Brazil.</v>
    <v>14572</v>
    <v>14573</v>
    <v>14574</v>
    <v>9931</v>
    <v>Jaguaraçu</v>
    <v>14575</v>
    <v>Jaguaraçu</v>
    <v>mdp/vdpid/6508253961949020161</v>
  </rv>
  <rv s="0">
    <v>536870912</v>
    <v>Jaíba</v>
    <v>f26bb664-7adb-aabe-4df8-02c97694767d</v>
    <v>en-US</v>
    <v>Map</v>
  </rv>
  <rv s="1">
    <fb>2740.2759999999998</fb>
    <v>8</v>
  </rv>
  <rv s="2">
    <v>1622</v>
    <v>6</v>
    <v>3580</v>
    <v>7</v>
    <v>0</v>
    <v>Image of Jaíba</v>
  </rv>
  <rv s="1">
    <fb>-15.337777777777999</fb>
    <v>9</v>
  </rv>
  <rv s="4">
    <v>https://www.bing.com/search?q=ja%c3%adba+brazil&amp;form=skydnc</v>
    <v>Learn more on Bing</v>
  </rv>
  <rv s="1">
    <fb>-43.673888888889003</fb>
    <v>9</v>
  </rv>
  <rv s="1">
    <fb>37660</fb>
    <v>8</v>
  </rv>
  <rv s="12">
    <v>#VALUE!</v>
    <v>en-US</v>
    <v>f26bb664-7adb-aabe-4df8-02c97694767d</v>
    <v>536870912</v>
    <v>1</v>
    <v>3581</v>
    <v>120</v>
    <v>Jaíba</v>
    <v>4</v>
    <v>5</v>
    <v>Map</v>
    <v>6</v>
    <v>7</v>
    <v>72</v>
    <v>14578</v>
    <v>3</v>
    <v>Jaíba is a municipality in the north of the Brazilian state of Minas Gerais. As of 2020 the population was 39,388 in a total area of 2,733 km². The elevation is 475 metres. It became a municipality in 1993. The postal code is 39508-000.</v>
    <v>14579</v>
    <v>14580</v>
    <v>14581</v>
    <v>14582</v>
    <v>Jaíba</v>
    <v>14583</v>
    <v>Jaíba</v>
    <v>mdp/vdpid/6504559640125112321</v>
  </rv>
  <rv s="0">
    <v>536870912</v>
    <v>Jampruca</v>
    <v>8f5c5571-6d1b-96b6-474e-5f2713d765e5</v>
    <v>en-US</v>
    <v>Map</v>
  </rv>
  <rv s="1">
    <fb>520.99800000000005</fb>
    <v>8</v>
  </rv>
  <rv s="1">
    <fb>-18.462777777778001</fb>
    <v>9</v>
  </rv>
  <rv s="4">
    <v>https://www.bing.com/search?q=jampruca+minas+gerais&amp;form=skydnc</v>
    <v>Learn more on Bing</v>
  </rv>
  <rv s="1">
    <fb>-41.803888888888999</fb>
    <v>9</v>
  </rv>
  <rv s="1">
    <fb>4296</fb>
    <v>8</v>
  </rv>
  <rv s="16">
    <v>#VALUE!</v>
    <v>en-US</v>
    <v>8f5c5571-6d1b-96b6-474e-5f2713d765e5</v>
    <v>536870912</v>
    <v>1</v>
    <v>3583</v>
    <v>151</v>
    <v>Jampruca</v>
    <v>4</v>
    <v>137</v>
    <v>Map</v>
    <v>6</v>
    <v>7</v>
    <v>72</v>
    <v>14586</v>
    <v>3</v>
    <v>Jampruca is a municipality in the state of Minas Gerais in the Southeast region of Brazil.</v>
    <v>14587</v>
    <v>14588</v>
    <v>14589</v>
    <v>Jampruca</v>
    <v>14590</v>
    <v>Jampruca</v>
    <v>mdp/vdpid/6508562649855295489</v>
  </rv>
  <rv s="0">
    <v>536870912</v>
    <v>Janaúba</v>
    <v>1cad3a7f-f3bd-f418-2d6b-9e6952399427</v>
    <v>en-US</v>
    <v>Map</v>
  </rv>
  <rv s="1">
    <fb>2188.8420000000001</fb>
    <v>8</v>
  </rv>
  <rv s="2">
    <v>1623</v>
    <v>6</v>
    <v>3584</v>
    <v>7</v>
    <v>0</v>
    <v>Image of Janaúba</v>
  </rv>
  <rv s="1">
    <fb>-15.802777777777999</fb>
    <v>9</v>
  </rv>
  <rv s="4">
    <v>https://www.bing.com/search?q=jana%c3%baba+brazil&amp;form=skydnc</v>
    <v>Learn more on Bing</v>
  </rv>
  <rv s="1">
    <fb>70699</fb>
    <v>8</v>
  </rv>
  <rv s="12">
    <v>#VALUE!</v>
    <v>en-US</v>
    <v>1cad3a7f-f3bd-f418-2d6b-9e6952399427</v>
    <v>536870912</v>
    <v>1</v>
    <v>3585</v>
    <v>120</v>
    <v>Janaúba</v>
    <v>4</v>
    <v>5</v>
    <v>Map</v>
    <v>6</v>
    <v>7</v>
    <v>72</v>
    <v>14593</v>
    <v>3</v>
    <v>Janaúba is a municipality in the north of the Brazilian state of Minas Gerais. In 2020 the population was 72,018 in a total area of 2,189 km². The elevation is 692 meters above sea level.</v>
    <v>14594</v>
    <v>14595</v>
    <v>14596</v>
    <v>14326</v>
    <v>Janaúba</v>
    <v>14597</v>
    <v>Janaúba</v>
    <v>mdp/vdpid/6504776859555725313</v>
  </rv>
  <rv s="0">
    <v>536870912</v>
    <v>Januária</v>
    <v>6af9f7bb-31a8-a9c3-d0a5-da386dec4ef2</v>
    <v>en-US</v>
    <v>Map</v>
  </rv>
  <rv s="1">
    <fb>6691.174</fb>
    <v>8</v>
  </rv>
  <rv s="2">
    <v>1624</v>
    <v>6</v>
    <v>3586</v>
    <v>7</v>
    <v>0</v>
    <v>Image of Januária</v>
  </rv>
  <rv s="1">
    <fb>-15.487777777778</fb>
    <v>9</v>
  </rv>
  <rv s="0">
    <v>805306368</v>
    <v>Manoel Jorge de Castro (Mayor)</v>
    <v>9e867467-f6ff-20cc-4550-8b3fa2b31f2e</v>
    <v>en-US</v>
    <v>Generic</v>
  </rv>
  <rv s="3">
    <v>430</v>
  </rv>
  <rv s="4">
    <v>https://www.bing.com/search?q=janu%c3%a1ria+brazil&amp;form=skydnc</v>
    <v>Learn more on Bing</v>
  </rv>
  <rv s="1">
    <fb>-44.361944444443999</fb>
    <v>9</v>
  </rv>
  <rv s="1">
    <fb>65130</fb>
    <v>8</v>
  </rv>
  <rv s="8">
    <v>#VALUE!</v>
    <v>en-US</v>
    <v>6af9f7bb-31a8-a9c3-d0a5-da386dec4ef2</v>
    <v>536870912</v>
    <v>1</v>
    <v>3587</v>
    <v>67</v>
    <v>Januária</v>
    <v>4</v>
    <v>5</v>
    <v>Map</v>
    <v>6</v>
    <v>7</v>
    <v>72</v>
    <v>14600</v>
    <v>3</v>
    <v>Januária is a municipality in northern Minas Gerais state, Brazil. It is located on the left bank of the São Francisco River. The population was 67,852 inhabitants and the area of the municipality was 6,691 km².</v>
    <v>14601</v>
    <v>14602</v>
    <v>14604</v>
    <v>14605</v>
    <v>14606</v>
    <v>Januária</v>
    <v>14607</v>
    <v>Januária</v>
    <v>mdp/vdpid/6504449035691098113</v>
  </rv>
  <rv s="0">
    <v>536870912</v>
    <v>Japaraíba</v>
    <v>7bf6cc8c-f00c-563b-361f-7a0a002816e9</v>
    <v>en-US</v>
    <v>Map</v>
  </rv>
  <rv s="1">
    <fb>172.12899999999999</fb>
    <v>8</v>
  </rv>
  <rv s="2">
    <v>1625</v>
    <v>6</v>
    <v>3588</v>
    <v>7</v>
    <v>0</v>
    <v>Image of Japaraíba</v>
  </rv>
  <rv s="1">
    <fb>-20.140833333332999</fb>
    <v>9</v>
  </rv>
  <rv s="4">
    <v>https://www.bing.com/search?q=japara%c3%adba+brazil&amp;form=skydnc</v>
    <v>Learn more on Bing</v>
  </rv>
  <rv s="1">
    <fb>-45.502777777778</fb>
    <v>9</v>
  </rv>
  <rv s="1">
    <fb>4508</fb>
    <v>8</v>
  </rv>
  <rv s="12">
    <v>#VALUE!</v>
    <v>en-US</v>
    <v>7bf6cc8c-f00c-563b-361f-7a0a002816e9</v>
    <v>536870912</v>
    <v>1</v>
    <v>3589</v>
    <v>120</v>
    <v>Japaraíba</v>
    <v>4</v>
    <v>5</v>
    <v>Map</v>
    <v>6</v>
    <v>7</v>
    <v>72</v>
    <v>14610</v>
    <v>3</v>
    <v>Japaraíba is a Brazilian municipality located in the center of the state of Minas Gerais. Its population as of 2020 was 4,384 people living in a total area of 172 km². The city belongs to the meso-region of Central Mineira and to the ...</v>
    <v>14611</v>
    <v>14612</v>
    <v>14613</v>
    <v>14614</v>
    <v>Japaraíba</v>
    <v>14615</v>
    <v>Japaraíba</v>
    <v>mdp/vdpid/6412760274578702337</v>
  </rv>
  <rv s="0">
    <v>536870912</v>
    <v>Japonvar</v>
    <v>b1f94e86-016d-161a-3129-cdfe88f32bdf</v>
    <v>en-US</v>
    <v>Map</v>
  </rv>
  <rv s="1">
    <fb>376.37099999999998</fb>
    <v>8</v>
  </rv>
  <rv s="2">
    <v>1626</v>
    <v>6</v>
    <v>3590</v>
    <v>7</v>
    <v>0</v>
    <v>Image of Japonvar</v>
  </rv>
  <rv s="1">
    <fb>-15.994999999999999</fb>
    <v>9</v>
  </rv>
  <rv s="4">
    <v>https://www.bing.com/search?q=japonvar+brazil&amp;form=skydnc</v>
    <v>Learn more on Bing</v>
  </rv>
  <rv s="1">
    <fb>-44.27</fb>
    <v>9</v>
  </rv>
  <rv s="1">
    <fb>8127</fb>
    <v>8</v>
  </rv>
  <rv s="9">
    <v>#VALUE!</v>
    <v>en-US</v>
    <v>b1f94e86-016d-161a-3129-cdfe88f32bdf</v>
    <v>536870912</v>
    <v>1</v>
    <v>3591</v>
    <v>72</v>
    <v>Japonvar</v>
    <v>4</v>
    <v>5</v>
    <v>Map</v>
    <v>6</v>
    <v>7</v>
    <v>72</v>
    <v>14618</v>
    <v>3</v>
    <v>Japonvar is a Brazilian municipality located in the north of the state of Minas Gerais. In 2020 the population was 7,982 in a total area of 376 km². It became a municipality in 1997. Japonvar is located on BR-135 which connects Montes Claros and ...</v>
    <v>14619</v>
    <v>14620</v>
    <v>14621</v>
    <v>14622</v>
    <v>Japonvar</v>
    <v>14623</v>
    <v>6951</v>
    <v>Japonvar</v>
    <v>mdp/vdpid/6504659754403495937</v>
  </rv>
  <rv s="0">
    <v>536870912</v>
    <v>Jeceaba</v>
    <v>4af9df62-cabe-9faa-efee-d22c81d00b23</v>
    <v>en-US</v>
    <v>Map</v>
  </rv>
  <rv s="1">
    <fb>235.60300000000001</fb>
    <v>8</v>
  </rv>
  <rv s="2">
    <v>1627</v>
    <v>6</v>
    <v>3592</v>
    <v>7</v>
    <v>0</v>
    <v>Image of Jeceaba</v>
  </rv>
  <rv s="1">
    <fb>-20.535</fb>
    <v>9</v>
  </rv>
  <rv s="4">
    <v>https://www.bing.com/search?q=jeceaba+minas+gerais&amp;form=skydnc</v>
    <v>Learn more on Bing</v>
  </rv>
  <rv s="1">
    <fb>6197</fb>
    <v>8</v>
  </rv>
  <rv s="12">
    <v>#VALUE!</v>
    <v>en-US</v>
    <v>4af9df62-cabe-9faa-efee-d22c81d00b23</v>
    <v>536870912</v>
    <v>1</v>
    <v>3593</v>
    <v>120</v>
    <v>Jeceaba</v>
    <v>4</v>
    <v>5</v>
    <v>Map</v>
    <v>6</v>
    <v>7</v>
    <v>72</v>
    <v>14626</v>
    <v>3</v>
    <v>Jeceaba is a municipality in the state of Minas Gerais in the Southeast region of Brazil.</v>
    <v>14627</v>
    <v>14628</v>
    <v>14629</v>
    <v>12932</v>
    <v>Jeceaba</v>
    <v>14630</v>
    <v>Jeceaba</v>
    <v>mdp/vdpid/6508937201387044865</v>
  </rv>
  <rv s="0">
    <v>536870912</v>
    <v>Jenipapo de Minas</v>
    <v>569e5efb-6f96-5c4f-076c-c8d2e12ede66</v>
    <v>en-US</v>
    <v>Map</v>
  </rv>
  <rv s="1">
    <fb>284.86099999999999</fb>
    <v>8</v>
  </rv>
  <rv s="2">
    <v>1628</v>
    <v>6</v>
    <v>3594</v>
    <v>7</v>
    <v>0</v>
    <v>Image of Jenipapo de Minas</v>
  </rv>
  <rv s="1">
    <fb>-17.082777777777999</fb>
    <v>9</v>
  </rv>
  <rv s="4">
    <v>https://www.bing.com/search?q=jenipapo+de+minas+brazil&amp;form=skydnc</v>
    <v>Learn more on Bing</v>
  </rv>
  <rv s="1">
    <fb>-42.257777777778003</fb>
    <v>9</v>
  </rv>
  <rv s="1">
    <fb>6100</fb>
    <v>8</v>
  </rv>
  <rv s="12">
    <v>#VALUE!</v>
    <v>en-US</v>
    <v>569e5efb-6f96-5c4f-076c-c8d2e12ede66</v>
    <v>536870912</v>
    <v>1</v>
    <v>3595</v>
    <v>120</v>
    <v>Jenipapo de Minas</v>
    <v>4</v>
    <v>5</v>
    <v>Map</v>
    <v>6</v>
    <v>7</v>
    <v>72</v>
    <v>14633</v>
    <v>3</v>
    <v>Jenipapo de Minas is a municipality in the northeast of the Brazilian state of Minas Gerais. As of 2020 the population was 7,738 in a total area of 284 km². The elevation of the town center is 521 meters. It is part of the IBGE statistical ...</v>
    <v>14634</v>
    <v>14635</v>
    <v>14636</v>
    <v>14637</v>
    <v>Jenipapo de Minas</v>
    <v>14638</v>
    <v>Jenipapo de Minas</v>
    <v>mdp/vdpid/6508270832731553793</v>
  </rv>
  <rv s="0">
    <v>536870912</v>
    <v>Jequeri</v>
    <v>29f3195f-8a00-7d93-84ed-855b2a7a6f14</v>
    <v>en-US</v>
    <v>Map</v>
  </rv>
  <rv s="1">
    <fb>547.81700000000001</fb>
    <v>8</v>
  </rv>
  <rv s="2">
    <v>1629</v>
    <v>6</v>
    <v>3596</v>
    <v>7</v>
    <v>0</v>
    <v>Image of Jequeri</v>
  </rv>
  <rv s="1">
    <fb>-20.455833333333</fb>
    <v>9</v>
  </rv>
  <rv s="4">
    <v>https://www.bing.com/search?q=jequeri+brazil&amp;form=skydnc</v>
    <v>Learn more on Bing</v>
  </rv>
  <rv s="1">
    <fb>-42.665833333332998</fb>
    <v>9</v>
  </rv>
  <rv s="1">
    <fb>12419</fb>
    <v>8</v>
  </rv>
  <rv s="9">
    <v>#VALUE!</v>
    <v>en-US</v>
    <v>29f3195f-8a00-7d93-84ed-855b2a7a6f14</v>
    <v>536870912</v>
    <v>1</v>
    <v>3597</v>
    <v>72</v>
    <v>Jequeri</v>
    <v>4</v>
    <v>5</v>
    <v>Map</v>
    <v>6</v>
    <v>7</v>
    <v>72</v>
    <v>14641</v>
    <v>3</v>
    <v>Jequeri is a Brazilian municipality located in the state of Minas Gerais. The city belongs to the mesoregion of Zona da Mata and to the microregion of Ponte Nova. As of 2020, the estimated population was 12,315.</v>
    <v>14642</v>
    <v>14643</v>
    <v>14644</v>
    <v>14645</v>
    <v>Jequeri</v>
    <v>14646</v>
    <v>6951</v>
    <v>Jequeri</v>
    <v>mdp/vdpid/6509084058935361537</v>
  </rv>
  <rv s="0">
    <v>536870912</v>
    <v>Jequitaí</v>
    <v>8c2cb3ef-c05d-da57-2c88-9a6b6efd544a</v>
    <v>en-US</v>
    <v>Map</v>
  </rv>
  <rv s="1">
    <fb>1268.279</fb>
    <v>8</v>
  </rv>
  <rv s="2">
    <v>1630</v>
    <v>6</v>
    <v>3598</v>
    <v>7</v>
    <v>0</v>
    <v>Image of Jequitaí</v>
  </rv>
  <rv s="1">
    <fb>-17.235833333333002</fb>
    <v>9</v>
  </rv>
  <rv s="4">
    <v>https://www.bing.com/search?q=jequita%c3%ad+brazil&amp;form=skydnc</v>
    <v>Learn more on Bing</v>
  </rv>
  <rv s="1">
    <fb>6484</fb>
    <v>8</v>
  </rv>
  <rv s="12">
    <v>#VALUE!</v>
    <v>en-US</v>
    <v>8c2cb3ef-c05d-da57-2c88-9a6b6efd544a</v>
    <v>536870912</v>
    <v>1</v>
    <v>3599</v>
    <v>120</v>
    <v>Jequitaí</v>
    <v>4</v>
    <v>5</v>
    <v>Map</v>
    <v>6</v>
    <v>7</v>
    <v>72</v>
    <v>14649</v>
    <v>3</v>
    <v>Jequitaí is a Brazilian municipality located in the north of the state of Minas Gerais. In 2020 the population was 7,468 in a total area of 1,268 km². It became a municipality in 1948.</v>
    <v>14650</v>
    <v>14651</v>
    <v>14652</v>
    <v>9693</v>
    <v>Jequitaí</v>
    <v>14653</v>
    <v>Jequitaí</v>
    <v>mdp/vdpid/6507730835033030657</v>
  </rv>
  <rv s="0">
    <v>536870912</v>
    <v>Jequitibá</v>
    <v>8f776905-864c-3481-bc01-8d31d6c0eb5a</v>
    <v>en-US</v>
    <v>Map</v>
  </rv>
  <rv s="1">
    <fb>446.01</fb>
    <v>8</v>
  </rv>
  <rv s="2">
    <v>1631</v>
    <v>6</v>
    <v>3600</v>
    <v>7</v>
    <v>0</v>
    <v>Image of Jequitibá</v>
  </rv>
  <rv s="1">
    <fb>-19.235833333333002</fb>
    <v>9</v>
  </rv>
  <rv s="4">
    <v>https://www.bing.com/search?q=jequitib%c3%a1+minas+gerais&amp;form=skydnc</v>
    <v>Learn more on Bing</v>
  </rv>
  <rv s="1">
    <fb>-44.027777777777999</fb>
    <v>9</v>
  </rv>
  <rv s="1">
    <fb>5207</fb>
    <v>8</v>
  </rv>
  <rv s="9">
    <v>#VALUE!</v>
    <v>en-US</v>
    <v>8f776905-864c-3481-bc01-8d31d6c0eb5a</v>
    <v>536870912</v>
    <v>1</v>
    <v>3601</v>
    <v>72</v>
    <v>Jequitibá</v>
    <v>4</v>
    <v>5</v>
    <v>Map</v>
    <v>6</v>
    <v>57</v>
    <v>72</v>
    <v>14656</v>
    <v>3</v>
    <v>Jequitibá is a municipality in the state of Minas Gerais in the Southeast region of Brazil.</v>
    <v>14657</v>
    <v>14658</v>
    <v>14659</v>
    <v>14660</v>
    <v>Jequitibá</v>
    <v>14661</v>
    <v>6951</v>
    <v>Jequitibá</v>
    <v>mdp/vdpid/6508099305948053505</v>
  </rv>
  <rv s="0">
    <v>536870912</v>
    <v>Jequitinhonha</v>
    <v>073a3b92-6d1d-8778-5009-f62734ad22e2</v>
    <v>en-US</v>
    <v>Map</v>
  </rv>
  <rv s="1">
    <fb>3514</fb>
    <v>8</v>
  </rv>
  <rv s="2">
    <v>1632</v>
    <v>6</v>
    <v>3602</v>
    <v>7</v>
    <v>0</v>
    <v>Image of Jequitinhonha</v>
  </rv>
  <rv s="1">
    <fb>-16.433888888889001</fb>
    <v>9</v>
  </rv>
  <rv s="0">
    <v>805306368</v>
    <v>Nilo Barbuda Souto (Mayor)</v>
    <v>c26e7347-330d-3c16-74ea-47b6a65354d2</v>
    <v>en-US</v>
    <v>Generic</v>
  </rv>
  <rv s="3">
    <v>431</v>
  </rv>
  <rv s="4">
    <v>https://www.bing.com/search?q=jequitinhonha+minas+gerais&amp;form=skydnc</v>
    <v>Learn more on Bing</v>
  </rv>
  <rv s="1">
    <fb>-41.002777777778</fb>
    <v>9</v>
  </rv>
  <rv s="1">
    <fb>25474</fb>
    <v>8</v>
  </rv>
  <rv s="8">
    <v>#VALUE!</v>
    <v>en-US</v>
    <v>073a3b92-6d1d-8778-5009-f62734ad22e2</v>
    <v>536870912</v>
    <v>1</v>
    <v>3603</v>
    <v>67</v>
    <v>Jequitinhonha</v>
    <v>4</v>
    <v>5</v>
    <v>Map</v>
    <v>6</v>
    <v>57</v>
    <v>72</v>
    <v>14664</v>
    <v>3</v>
    <v>Jequitinhonha is a Brazilian municipality located in the northeast of the state of Minas Gerais. The population as of 2020 was estimated to be 25,474 people living in a total area of 3,518 km². The city belongs to the mesoregion of Jequitinhonha ...</v>
    <v>14665</v>
    <v>14666</v>
    <v>14668</v>
    <v>14669</v>
    <v>14670</v>
    <v>Jequitinhonha</v>
    <v>14671</v>
    <v>Jequitinhonha</v>
    <v>mdp/vdpid/6505385751566352385</v>
  </rv>
  <rv s="0">
    <v>536870912</v>
    <v>Jesuânia</v>
    <v>e81ca39d-bd1a-7bf2-14bb-9e11c706c8ca</v>
    <v>en-US</v>
    <v>Map</v>
  </rv>
  <rv s="1">
    <fb>153.29599999999999</fb>
    <v>8</v>
  </rv>
  <rv s="2">
    <v>1633</v>
    <v>6</v>
    <v>3604</v>
    <v>7</v>
    <v>0</v>
    <v>Image of Jesuânia</v>
  </rv>
  <rv s="1">
    <fb>-21.997777777778001</fb>
    <v>9</v>
  </rv>
  <rv s="4">
    <v>https://www.bing.com/search?q=jesu%c3%a2nia+minas+gerais&amp;form=skydnc</v>
    <v>Learn more on Bing</v>
  </rv>
  <rv s="1">
    <fb>-45.290833333332998</fb>
    <v>9</v>
  </rv>
  <rv s="1">
    <fb>4780</fb>
    <v>8</v>
  </rv>
  <rv s="9">
    <v>#VALUE!</v>
    <v>en-US</v>
    <v>e81ca39d-bd1a-7bf2-14bb-9e11c706c8ca</v>
    <v>536870912</v>
    <v>1</v>
    <v>3605</v>
    <v>72</v>
    <v>Jesuânia</v>
    <v>4</v>
    <v>5</v>
    <v>Map</v>
    <v>6</v>
    <v>57</v>
    <v>72</v>
    <v>14674</v>
    <v>3</v>
    <v>Jesuânia is a town in the state of Minas Gerais in the Southeast region of Brazil.</v>
    <v>14675</v>
    <v>14676</v>
    <v>14677</v>
    <v>14678</v>
    <v>Jesuânia</v>
    <v>14679</v>
    <v>6951</v>
    <v>Jesuânia</v>
    <v>mdp/vdpid/6413104593265229825</v>
  </rv>
  <rv s="0">
    <v>536870912</v>
    <v>Joaíma</v>
    <v>e834a324-d76c-b2a1-0d2b-306a962beaaf</v>
    <v>en-US</v>
    <v>Map</v>
  </rv>
  <rv s="1">
    <fb>1667.7249999999999</fb>
    <v>8</v>
  </rv>
  <rv s="2">
    <v>1634</v>
    <v>6</v>
    <v>3606</v>
    <v>7</v>
    <v>0</v>
    <v>Image of Joaíma</v>
  </rv>
  <rv s="1">
    <fb>-16.653888888889</fb>
    <v>9</v>
  </rv>
  <rv s="4">
    <v>https://www.bing.com/search?q=joa%c3%adma+minas+gerais&amp;form=skydnc</v>
    <v>Learn more on Bing</v>
  </rv>
  <rv s="1">
    <fb>-41.030833333333</fb>
    <v>9</v>
  </rv>
  <rv s="1">
    <fb>13888</fb>
    <v>8</v>
  </rv>
  <rv s="12">
    <v>#VALUE!</v>
    <v>en-US</v>
    <v>e834a324-d76c-b2a1-0d2b-306a962beaaf</v>
    <v>536870912</v>
    <v>1</v>
    <v>3607</v>
    <v>120</v>
    <v>Joaíma</v>
    <v>4</v>
    <v>5</v>
    <v>Map</v>
    <v>6</v>
    <v>7</v>
    <v>72</v>
    <v>14682</v>
    <v>3</v>
    <v>Joaíma is a Brazilian municipality located in the northeast of the state of Minas Gerais. The population as of 2020 was estimated to be 15,455 people living in a total area of 1,668 km². The city belongs to the mesoregion of Jequitinhonha and to ...</v>
    <v>14683</v>
    <v>14684</v>
    <v>14685</v>
    <v>14686</v>
    <v>Joaíma</v>
    <v>14687</v>
    <v>Joaíma</v>
    <v>mdp/vdpid/6505402856860811265</v>
  </rv>
  <rv s="0">
    <v>536870912</v>
    <v>Joanésia</v>
    <v>bf2805a8-ab9c-462d-c971-11e997bcb4d3</v>
    <v>en-US</v>
    <v>Map</v>
  </rv>
  <rv s="1">
    <fb>233.292</fb>
    <v>8</v>
  </rv>
  <rv s="2">
    <v>1635</v>
    <v>6</v>
    <v>3608</v>
    <v>7</v>
    <v>0</v>
    <v>Image of Joanésia</v>
  </rv>
  <rv s="4">
    <v>https://www.bing.com/search?q=joan%c3%a9sia+minas+gerais&amp;form=skydnc</v>
    <v>Learn more on Bing</v>
  </rv>
  <rv s="1">
    <fb>-42.678888888888999</fb>
    <v>9</v>
  </rv>
  <rv s="1">
    <fb>4329</fb>
    <v>8</v>
  </rv>
  <rv s="12">
    <v>#VALUE!</v>
    <v>en-US</v>
    <v>bf2805a8-ab9c-462d-c971-11e997bcb4d3</v>
    <v>536870912</v>
    <v>1</v>
    <v>3609</v>
    <v>120</v>
    <v>Joanésia</v>
    <v>4</v>
    <v>5</v>
    <v>Map</v>
    <v>6</v>
    <v>7</v>
    <v>72</v>
    <v>14690</v>
    <v>3</v>
    <v>Joanésia is a municipality in the state of Minas Gerais in the Southeast region of Brazil.</v>
    <v>14691</v>
    <v>12980</v>
    <v>14692</v>
    <v>14693</v>
    <v>Joanésia</v>
    <v>14694</v>
    <v>Joanésia</v>
    <v>mdp/vdpid/6508232765161340929</v>
  </rv>
  <rv s="0">
    <v>536870912</v>
    <v>João Monlevade</v>
    <v>903f6267-9bb8-c264-4294-2ae1b032479d</v>
    <v>en-US</v>
    <v>Map</v>
  </rv>
  <rv s="1">
    <fb>99.283000000000001</fb>
    <v>8</v>
  </rv>
  <rv s="2">
    <v>1636</v>
    <v>6</v>
    <v>3610</v>
    <v>7</v>
    <v>0</v>
    <v>Image of João Monlevade</v>
  </rv>
  <rv s="1">
    <fb>-19.809999999999999</fb>
    <v>9</v>
  </rv>
  <rv s="4">
    <v>https://www.bing.com/search?q=jo%c3%a3o+monlevade+brazil&amp;form=skydnc</v>
    <v>Learn more on Bing</v>
  </rv>
  <rv s="1">
    <fb>-43.173888888889003</fb>
    <v>9</v>
  </rv>
  <rv s="1">
    <fb>80187</fb>
    <v>8</v>
  </rv>
  <rv s="12">
    <v>#VALUE!</v>
    <v>en-US</v>
    <v>903f6267-9bb8-c264-4294-2ae1b032479d</v>
    <v>536870912</v>
    <v>1</v>
    <v>3611</v>
    <v>120</v>
    <v>João Monlevade</v>
    <v>4</v>
    <v>5</v>
    <v>Map</v>
    <v>6</v>
    <v>7</v>
    <v>72</v>
    <v>14697</v>
    <v>3</v>
    <v>João Monlevade is a Brazilian municipality located in the state of Minas Gerais. The city belongs to the mesoregion Metropolitana de Belo Horizonte and to the microregion of Itabira. As of 2020, the estimated population was 80,416.</v>
    <v>14698</v>
    <v>14699</v>
    <v>14700</v>
    <v>14701</v>
    <v>João Monlevade</v>
    <v>14702</v>
    <v>João Monlevade</v>
    <v>mdp/vdpid/6508979058192154625</v>
  </rv>
  <rv s="0">
    <v>536870912</v>
    <v>João Pinheiro, Minas Gerais</v>
    <v>d9635ac4-b8d3-3fe5-4683-152d2892d0c5</v>
    <v>en-US</v>
    <v>Map</v>
  </rv>
  <rv s="1">
    <fb>10727.471</fb>
    <v>8</v>
  </rv>
  <rv s="2">
    <v>1637</v>
    <v>6</v>
    <v>3612</v>
    <v>7</v>
    <v>0</v>
    <v>Image of João Pinheiro, Minas Gerais</v>
  </rv>
  <rv s="1">
    <fb>-17.744166666666999</fb>
    <v>9</v>
  </rv>
  <rv s="0">
    <v>805306368</v>
    <v>Edmar Xavier Maciel (Mayor)</v>
    <v>07cba8c9-79f3-a896-052d-929305caa13a</v>
    <v>en-US</v>
    <v>Generic</v>
  </rv>
  <rv s="3">
    <v>432</v>
  </rv>
  <rv s="1">
    <fb>-46.173888888889003</fb>
    <v>9</v>
  </rv>
  <rv s="1">
    <fb>45260</fb>
    <v>8</v>
  </rv>
  <rv s="22">
    <v>#VALUE!</v>
    <v>en-US</v>
    <v>d9635ac4-b8d3-3fe5-4683-152d2892d0c5</v>
    <v>536870912</v>
    <v>1</v>
    <v>3613</v>
    <v>762</v>
    <v>João Pinheiro, Minas Gerais</v>
    <v>92</v>
    <v>5</v>
    <v>Map</v>
    <v>6</v>
    <v>874</v>
    <v>72</v>
    <v>14705</v>
    <v>3</v>
    <v>João Pinheiro is a municipality in the state of Minas Gerais in Brazil. It is the largest municipality in that state by area. The process of colonization of the region, now occupied by the city of João Pinheiro began probably in the half of the ...</v>
    <v>14706</v>
    <v>14707</v>
    <v>14709</v>
    <v>14710</v>
    <v>João Pinheiro, Minas Gerais</v>
    <v>14711</v>
    <v>6951</v>
    <v>João Pinheiro, Minas Gerais</v>
    <v>mdp/vdpid/6411691210359963649</v>
  </rv>
  <rv s="0">
    <v>536870912</v>
    <v>Joaquim Felício</v>
    <v>706a979d-dc4f-5c70-7e85-91a62391e655</v>
    <v>en-US</v>
    <v>Map</v>
  </rv>
  <rv s="1">
    <fb>791.1</fb>
    <v>8</v>
  </rv>
  <rv s="2">
    <v>1638</v>
    <v>6</v>
    <v>3614</v>
    <v>7</v>
    <v>0</v>
    <v>Image of Joaquim Felício</v>
  </rv>
  <rv s="1">
    <fb>-17.757777777777999</fb>
    <v>9</v>
  </rv>
  <rv s="4">
    <v>https://www.bing.com/search?q=joaquim+fel%c3%adcio+brazil&amp;form=skydnc</v>
    <v>Learn more on Bing</v>
  </rv>
  <rv s="1">
    <fb>-44.171944444444001</fb>
    <v>9</v>
  </rv>
  <rv s="1">
    <fb>3854</fb>
    <v>8</v>
  </rv>
  <rv s="12">
    <v>#VALUE!</v>
    <v>en-US</v>
    <v>706a979d-dc4f-5c70-7e85-91a62391e655</v>
    <v>536870912</v>
    <v>1</v>
    <v>3615</v>
    <v>120</v>
    <v>Joaquim Felício</v>
    <v>4</v>
    <v>5</v>
    <v>Map</v>
    <v>6</v>
    <v>7</v>
    <v>72</v>
    <v>14714</v>
    <v>3</v>
    <v>Joaquim Felício is a Brazilian municipality located in the northeast of the state of Minas Gerais. Its population as of 2020 was 4,727 living in a total area of 791 km². The city belongs to the statistical mesoregion of Central Mineira and to ...</v>
    <v>14715</v>
    <v>14716</v>
    <v>14717</v>
    <v>14718</v>
    <v>Joaquim Felício</v>
    <v>14719</v>
    <v>Joaquim Felício</v>
    <v>mdp/vdpid/6507762962428592129</v>
  </rv>
  <rv s="0">
    <v>536870912</v>
    <v>Jordânia</v>
    <v>a9575866-7277-99e1-0428-b60c728cd49d</v>
    <v>en-US</v>
    <v>Map</v>
  </rv>
  <rv s="1">
    <fb>549.20899999999995</fb>
    <v>8</v>
  </rv>
  <rv s="2">
    <v>1639</v>
    <v>6</v>
    <v>3616</v>
    <v>7</v>
    <v>0</v>
    <v>Image of Jordânia</v>
  </rv>
  <rv s="1">
    <fb>-15.9</fb>
    <v>9</v>
  </rv>
  <rv s="4">
    <v>https://www.bing.com/search?q=jord%c3%a2nia+minas+gerais&amp;form=skydnc</v>
    <v>Learn more on Bing</v>
  </rv>
  <rv s="1">
    <fb>-40.177777777777997</fb>
    <v>9</v>
  </rv>
  <rv s="1">
    <fb>10304</fb>
    <v>8</v>
  </rv>
  <rv s="12">
    <v>#VALUE!</v>
    <v>en-US</v>
    <v>a9575866-7277-99e1-0428-b60c728cd49d</v>
    <v>536870912</v>
    <v>1</v>
    <v>3617</v>
    <v>120</v>
    <v>Jordânia</v>
    <v>4</v>
    <v>5</v>
    <v>Map</v>
    <v>6</v>
    <v>7</v>
    <v>72</v>
    <v>14722</v>
    <v>3</v>
    <v>Jordânia is a Brazilian municipality located in the northeast of the state of Minas Gerais. The city belongs to the mesoregion of Jequitinhonha and to the microregion of Almenara. As of 2020 the population was 10,842 in a total area of 549 km².</v>
    <v>14723</v>
    <v>14724</v>
    <v>14725</v>
    <v>14726</v>
    <v>Jordânia</v>
    <v>14727</v>
    <v>Jordânia</v>
    <v>mdp/vdpid/6505338954324115457</v>
  </rv>
  <rv s="0">
    <v>536870912</v>
    <v>José Gonçalves de Minas</v>
    <v>5e78ca9b-e655-6adf-1b2a-5e3efb27f608</v>
    <v>en-US</v>
    <v>Map</v>
  </rv>
  <rv s="1">
    <fb>382.863</fb>
    <v>8</v>
  </rv>
  <rv s="2">
    <v>1640</v>
    <v>6</v>
    <v>3618</v>
    <v>7</v>
    <v>0</v>
    <v>Image of José Gonçalves de Minas</v>
  </rv>
  <rv s="1">
    <fb>-16.906944444444001</fb>
    <v>9</v>
  </rv>
  <rv s="4">
    <v>https://www.bing.com/search?q=jos%c3%a9+gon%c3%a7alves+de+minas+brazil&amp;form=skydnc</v>
    <v>Learn more on Bing</v>
  </rv>
  <rv s="1">
    <fb>-42.603888888889003</fb>
    <v>9</v>
  </rv>
  <rv s="1">
    <fb>3969</fb>
    <v>8</v>
  </rv>
  <rv s="12">
    <v>#VALUE!</v>
    <v>en-US</v>
    <v>5e78ca9b-e655-6adf-1b2a-5e3efb27f608</v>
    <v>536870912</v>
    <v>1</v>
    <v>3619</v>
    <v>120</v>
    <v>José Gonçalves de Minas</v>
    <v>4</v>
    <v>5</v>
    <v>Map</v>
    <v>6</v>
    <v>7</v>
    <v>72</v>
    <v>14730</v>
    <v>3</v>
    <v>José Gonçalves de Minas is a municipality in the northeast of the Brazilian state of Minas Gerais. As of 2020 the population was 4,487 in a total area of 382 km². The elevation of the town center is 546 meters. It is part of the IBGE statistical ...</v>
    <v>14731</v>
    <v>14732</v>
    <v>14733</v>
    <v>14734</v>
    <v>José Gonçalves de Minas</v>
    <v>14735</v>
    <v>José Gonçalves de Minas</v>
    <v>mdp/vdpid/6507880668926574593</v>
  </rv>
  <rv s="0">
    <v>536870912</v>
    <v>José Raydan</v>
    <v>e117e212-9d49-468a-40a4-b898cc4675fd</v>
    <v>en-US</v>
    <v>Map</v>
  </rv>
  <rv s="1">
    <fb>181.40700000000001</fb>
    <v>8</v>
  </rv>
  <rv s="1">
    <fb>-18.218888888889001</fb>
    <v>9</v>
  </rv>
  <rv s="0">
    <v>805306368</v>
    <v>Elias Godinho (Mayor)</v>
    <v>0da4d109-7574-9f31-cff0-b333835d9c53</v>
    <v>en-US</v>
    <v>Generic</v>
  </rv>
  <rv s="3">
    <v>433</v>
  </rv>
  <rv s="4">
    <v>https://www.bing.com/search?q=jos%c3%a9+raydan+minas+gerais&amp;form=skydnc</v>
    <v>Learn more on Bing</v>
  </rv>
  <rv s="1">
    <fb>-42.498888888888999</fb>
    <v>9</v>
  </rv>
  <rv s="1">
    <fb>4268</fb>
    <v>8</v>
  </rv>
  <rv s="15">
    <v>#VALUE!</v>
    <v>en-US</v>
    <v>e117e212-9d49-468a-40a4-b898cc4675fd</v>
    <v>536870912</v>
    <v>1</v>
    <v>3621</v>
    <v>148</v>
    <v>José Raydan</v>
    <v>4</v>
    <v>137</v>
    <v>Map</v>
    <v>6</v>
    <v>7</v>
    <v>72</v>
    <v>14738</v>
    <v>3</v>
    <v>José Raydan is a municipality in the state of Minas Gerais in the Southeast region of Brazil.</v>
    <v>14739</v>
    <v>14741</v>
    <v>14742</v>
    <v>14743</v>
    <v>José Raydan</v>
    <v>14744</v>
    <v>José Raydan</v>
    <v>mdp/vdpid/6508168710757285889</v>
  </rv>
  <rv s="0">
    <v>536870912</v>
    <v>Josenópolis</v>
    <v>c8fe25c7-172e-b35b-c211-aeb4b4183789</v>
    <v>en-US</v>
    <v>Map</v>
  </rv>
  <rv s="1">
    <fb>535.60299999999995</fb>
    <v>8</v>
  </rv>
  <rv s="2">
    <v>1641</v>
    <v>6</v>
    <v>3622</v>
    <v>7</v>
    <v>0</v>
    <v>Image of Josenópolis</v>
  </rv>
  <rv s="1">
    <fb>-16.546944444444001</fb>
    <v>9</v>
  </rv>
  <rv s="4">
    <v>https://www.bing.com/search?q=josen%c3%b3polis+brazil&amp;form=skydnc</v>
    <v>Learn more on Bing</v>
  </rv>
  <rv s="1">
    <fb>-42.515000000000001</fb>
    <v>9</v>
  </rv>
  <rv s="1">
    <fb>3630</fb>
    <v>8</v>
  </rv>
  <rv s="9">
    <v>#VALUE!</v>
    <v>en-US</v>
    <v>c8fe25c7-172e-b35b-c211-aeb4b4183789</v>
    <v>536870912</v>
    <v>1</v>
    <v>3623</v>
    <v>72</v>
    <v>Josenópolis</v>
    <v>4</v>
    <v>5</v>
    <v>Map</v>
    <v>6</v>
    <v>7</v>
    <v>72</v>
    <v>14747</v>
    <v>3</v>
    <v>Josenópolis is a Brazilian municipality located in the north of the state of Minas Gerais. In 2020 the population was 4,889 in a total area of 536 km². It became a municipality in 1997. Josenópolis is located in the foothills of the Serra do ...</v>
    <v>14748</v>
    <v>14749</v>
    <v>14750</v>
    <v>14751</v>
    <v>Josenópolis</v>
    <v>14752</v>
    <v>6951</v>
    <v>Josenópolis</v>
    <v>mdp/vdpid/6504879489292435457</v>
  </rv>
  <rv s="0">
    <v>536870912</v>
    <v>Juatuba</v>
    <v>babc1a95-e73a-1ee3-9e71-1407b16be903</v>
    <v>en-US</v>
    <v>Map</v>
  </rv>
  <rv s="1">
    <fb>99.543000000000006</fb>
    <v>8</v>
  </rv>
  <rv s="2">
    <v>1642</v>
    <v>6</v>
    <v>3624</v>
    <v>7</v>
    <v>0</v>
    <v>Image of Juatuba</v>
  </rv>
  <rv s="1">
    <fb>-19.951944444443999</fb>
    <v>9</v>
  </rv>
  <rv s="4">
    <v>https://www.bing.com/search?q=juatuba+brazil&amp;form=skydnc</v>
    <v>Learn more on Bing</v>
  </rv>
  <rv s="1">
    <fb>-44.342777777777997</fb>
    <v>9</v>
  </rv>
  <rv s="1">
    <fb>30716</fb>
    <v>8</v>
  </rv>
  <rv s="9">
    <v>#VALUE!</v>
    <v>en-US</v>
    <v>babc1a95-e73a-1ee3-9e71-1407b16be903</v>
    <v>536870912</v>
    <v>1</v>
    <v>3625</v>
    <v>72</v>
    <v>Juatuba</v>
    <v>4</v>
    <v>5</v>
    <v>Map</v>
    <v>6</v>
    <v>7</v>
    <v>72</v>
    <v>14755</v>
    <v>3</v>
    <v>Juatuba is a Brazilian municipality located in the state of Minas Gerais. The city belongs to the mesoregion Metropolitana de Belo Horizonte and to the microregion of Belo Horizonte. In 2020 the estimated population was 27,392.</v>
    <v>14756</v>
    <v>14757</v>
    <v>14758</v>
    <v>14759</v>
    <v>Juatuba</v>
    <v>14760</v>
    <v>6951</v>
    <v>Juatuba</v>
    <v>mdp/vdpid/6508844561526161409</v>
  </rv>
  <rv s="0">
    <v>536870912</v>
    <v>Juiz de Fora</v>
    <v>14ceaf2e-2215-2213-d2c9-97127d36ec00</v>
    <v>en-US</v>
    <v>Map</v>
  </rv>
  <rv s="1">
    <fb>1436.85</fb>
    <v>8</v>
  </rv>
  <rv s="2">
    <v>1643</v>
    <v>6</v>
    <v>3626</v>
    <v>7</v>
    <v>0</v>
    <v>Image of Juiz de Fora</v>
  </rv>
  <rv s="1">
    <fb>-21.75</fb>
    <v>9</v>
  </rv>
  <rv s="0">
    <v>805306368</v>
    <v>Margarida Salomão (Mayor)</v>
    <v>9365792f-bb0f-c9c1-8872-df4d5913a536</v>
    <v>en-US</v>
    <v>Generic</v>
  </rv>
  <rv s="3">
    <v>434</v>
  </rv>
  <rv s="4">
    <v>https://www.bing.com/search?q=juiz+de+fora+brazil&amp;form=skydnc</v>
    <v>Learn more on Bing</v>
  </rv>
  <rv s="1">
    <fb>-43.35</fb>
    <v>9</v>
  </rv>
  <rv s="1">
    <fb>540756</fb>
    <v>8</v>
  </rv>
  <rv s="5">
    <v>#VALUE!</v>
    <v>en-US</v>
    <v>14ceaf2e-2215-2213-d2c9-97127d36ec00</v>
    <v>536870912</v>
    <v>1</v>
    <v>3627</v>
    <v>2</v>
    <v>Juiz de Fora</v>
    <v>4</v>
    <v>5</v>
    <v>Map</v>
    <v>6</v>
    <v>7</v>
    <v>72</v>
    <v>14763</v>
    <v>3</v>
    <v>Juiz de Fora, also known as J.F., is a city in the southeastern Brazilian state of Minas Gerais, approximately 40 kilometres from the state border with Rio de Janeiro. According to the 2022 census the current population is 540,756 inhabitants. ...</v>
    <v>14764</v>
    <v>14765</v>
    <v>14767</v>
    <v>14768</v>
    <v>14769</v>
    <v>Juiz de Fora</v>
    <v>14770</v>
    <v>93</v>
    <v>Juiz de Fora</v>
    <v>mdp/vdpid/6509275326932058113</v>
  </rv>
  <rv s="0">
    <v>536870912</v>
    <v>Juramento</v>
    <v>a4a8b222-40d5-556f-fce9-7549fd1e60ec</v>
    <v>en-US</v>
    <v>Map</v>
  </rv>
  <rv s="1">
    <fb>432.00900000000001</fb>
    <v>8</v>
  </rv>
  <rv s="2">
    <v>1644</v>
    <v>6</v>
    <v>3628</v>
    <v>7</v>
    <v>0</v>
    <v>Image of Juramento</v>
  </rv>
  <rv s="1">
    <fb>-16.847777777777999</fb>
    <v>9</v>
  </rv>
  <rv s="4">
    <v>https://www.bing.com/search?q=juramento+brazil&amp;form=skydnc</v>
    <v>Learn more on Bing</v>
  </rv>
  <rv s="1">
    <fb>-43.586944444444001</fb>
    <v>9</v>
  </rv>
  <rv s="1">
    <fb>3768</fb>
    <v>8</v>
  </rv>
  <rv s="12">
    <v>#VALUE!</v>
    <v>en-US</v>
    <v>a4a8b222-40d5-556f-fce9-7549fd1e60ec</v>
    <v>536870912</v>
    <v>1</v>
    <v>3629</v>
    <v>120</v>
    <v>Juramento</v>
    <v>4</v>
    <v>5</v>
    <v>Map</v>
    <v>6</v>
    <v>7</v>
    <v>72</v>
    <v>14773</v>
    <v>3</v>
    <v>Juramento is a municipality in the north of the Brazilian state of Minas Gerais. As of 2020 the population was 4,345 in a total area of 432 km². It became a municipality in 1953. Juramento is located 42 km to the southeast of Montes Claros on ...</v>
    <v>14774</v>
    <v>14775</v>
    <v>14776</v>
    <v>14777</v>
    <v>Juramento</v>
    <v>14778</v>
    <v>Juramento</v>
    <v>mdp/vdpid/6504840078806745089</v>
  </rv>
  <rv s="0">
    <v>536870912</v>
    <v>Juruaia</v>
    <v>39e805a6-2e7c-ce72-ad49-881f6d138657</v>
    <v>en-US</v>
    <v>Map</v>
  </rv>
  <rv s="1">
    <fb>219.512</fb>
    <v>8</v>
  </rv>
  <rv s="2">
    <v>1645</v>
    <v>6</v>
    <v>3630</v>
    <v>7</v>
    <v>0</v>
    <v>Image of Juruaia</v>
  </rv>
  <rv s="1">
    <fb>-21.252777777778</fb>
    <v>9</v>
  </rv>
  <rv s="4">
    <v>https://www.bing.com/search?q=juruaia+minas+gerais&amp;form=skydnc</v>
    <v>Learn more on Bing</v>
  </rv>
  <rv s="1">
    <fb>-46.576944444444003</fb>
    <v>9</v>
  </rv>
  <rv s="1">
    <fb>10681</fb>
    <v>8</v>
  </rv>
  <rv s="9">
    <v>#VALUE!</v>
    <v>en-US</v>
    <v>39e805a6-2e7c-ce72-ad49-881f6d138657</v>
    <v>536870912</v>
    <v>1</v>
    <v>3631</v>
    <v>72</v>
    <v>Juruaia</v>
    <v>4</v>
    <v>5</v>
    <v>Map</v>
    <v>6</v>
    <v>57</v>
    <v>72</v>
    <v>14781</v>
    <v>3</v>
    <v>Juruaia is a municipality in the state of Minas Gerais in the Southeast region of Brazil.</v>
    <v>14782</v>
    <v>14783</v>
    <v>14784</v>
    <v>14785</v>
    <v>Juruaia</v>
    <v>14786</v>
    <v>6951</v>
    <v>Juruaia</v>
    <v>mdp/vdpid/6412892042816389121</v>
  </rv>
  <rv s="0">
    <v>536870912</v>
    <v>Juvenília</v>
    <v>fed2e2c0-57f1-4bfe-76fb-4e2aab0fc4bd</v>
    <v>en-US</v>
    <v>Map</v>
  </rv>
  <rv s="1">
    <fb>1076.8889999999999</fb>
    <v>8</v>
  </rv>
  <rv s="2">
    <v>1646</v>
    <v>6</v>
    <v>3632</v>
    <v>7</v>
    <v>0</v>
    <v>Image of Juvenília</v>
  </rv>
  <rv s="1">
    <fb>-14.262777777778</fb>
    <v>9</v>
  </rv>
  <rv s="4">
    <v>https://www.bing.com/search?q=juven%c3%adlia+brazil&amp;form=skydnc</v>
    <v>Learn more on Bing</v>
  </rv>
  <rv s="1">
    <fb>-44.16</fb>
    <v>9</v>
  </rv>
  <rv s="1">
    <fb>5789</fb>
    <v>8</v>
  </rv>
  <rv s="12">
    <v>#VALUE!</v>
    <v>en-US</v>
    <v>fed2e2c0-57f1-4bfe-76fb-4e2aab0fc4bd</v>
    <v>536870912</v>
    <v>1</v>
    <v>3633</v>
    <v>120</v>
    <v>Juvenília</v>
    <v>4</v>
    <v>5</v>
    <v>Map</v>
    <v>6</v>
    <v>7</v>
    <v>72</v>
    <v>14789</v>
    <v>3</v>
    <v>Juvenília is a municipality in the north of the state of Minas Gerais in Brazil. As of 2020 the population was 5,715 in an area of 1,065 km². Juvenília is located on the Rio Carinhanha, which forms the boundary with the state of Bahia. It is the ...</v>
    <v>14790</v>
    <v>14791</v>
    <v>14792</v>
    <v>14793</v>
    <v>Juvenília</v>
    <v>14794</v>
    <v>Juvenília</v>
    <v>mdp/vdpid/6504373982798544897</v>
  </rv>
  <rv s="0">
    <v>536870912</v>
    <v>Ladainha, Minas Gerais</v>
    <v>8cbefe70-682e-7f05-358c-8c92f3c00a6e</v>
    <v>en-US</v>
    <v>Map</v>
  </rv>
  <rv s="1">
    <fb>865.245</fb>
    <v>8</v>
  </rv>
  <rv s="2">
    <v>1647</v>
    <v>6</v>
    <v>3634</v>
    <v>7</v>
    <v>0</v>
    <v>Image of Ladainha, Minas Gerais</v>
  </rv>
  <rv s="1">
    <fb>-17.631944444443999</fb>
    <v>9</v>
  </rv>
  <rv s="4">
    <v>https://www.bing.com/search?q=ladainha%2c+minas+gerais+brazil&amp;form=skydnc</v>
    <v>Learn more on Bing</v>
  </rv>
  <rv s="1">
    <fb>-41.737777777778</fb>
    <v>9</v>
  </rv>
  <rv s="1">
    <fb>14383</fb>
    <v>8</v>
  </rv>
  <rv s="9">
    <v>#VALUE!</v>
    <v>en-US</v>
    <v>8cbefe70-682e-7f05-358c-8c92f3c00a6e</v>
    <v>536870912</v>
    <v>1</v>
    <v>3635</v>
    <v>72</v>
    <v>Ladainha, Minas Gerais</v>
    <v>4</v>
    <v>5</v>
    <v>Map</v>
    <v>6</v>
    <v>7</v>
    <v>72</v>
    <v>14797</v>
    <v>3</v>
    <v>Ladainha is a Brazilian municipality located in the northeast of the state of Minas Gerais. Its population as of 2020 was estimated to be 18,193 people living in a total area of 865 km². The city belongs to the mesoregion of Vale do Mucuri and ...</v>
    <v>14798</v>
    <v>14799</v>
    <v>14800</v>
    <v>14801</v>
    <v>Ladainha, Minas Gerais</v>
    <v>14802</v>
    <v>6951</v>
    <v>Ladainha, Minas Gerais</v>
    <v>mdp/vdpid/6508346936616026113</v>
  </rv>
  <rv s="0">
    <v>536870912</v>
    <v>Lagamar</v>
    <v>478e5cc0-e6dd-673a-bc84-97fbda85bba4</v>
    <v>en-US</v>
    <v>Map</v>
  </rv>
  <rv s="1">
    <fb>1.4745619999999999</fb>
    <v>8</v>
  </rv>
  <rv s="2">
    <v>1648</v>
    <v>6</v>
    <v>3636</v>
    <v>7</v>
    <v>0</v>
    <v>Image of Lagamar</v>
  </rv>
  <rv s="1">
    <fb>-18.177777777778001</fb>
    <v>9</v>
  </rv>
  <rv s="4">
    <v>https://www.bing.com/search?q=lagamar+brazil&amp;form=skydnc</v>
    <v>Learn more on Bing</v>
  </rv>
  <rv s="1">
    <fb>-46.807777777778</fb>
    <v>9</v>
  </rv>
  <rv s="1">
    <fb>6631</fb>
    <v>8</v>
  </rv>
  <rv s="9">
    <v>#VALUE!</v>
    <v>en-US</v>
    <v>478e5cc0-e6dd-673a-bc84-97fbda85bba4</v>
    <v>536870912</v>
    <v>1</v>
    <v>3637</v>
    <v>72</v>
    <v>Lagamar</v>
    <v>4</v>
    <v>5</v>
    <v>Map</v>
    <v>6</v>
    <v>7</v>
    <v>72</v>
    <v>14805</v>
    <v>3</v>
    <v>Lagamar is a municipality in the north of the Brazilian state of Minas Gerais. Its population in 2020 was 7,600 inhabitants in a total area of 1,425 km². It is a large producer of cattle and grains and there is extraction of phosphates.</v>
    <v>14806</v>
    <v>14807</v>
    <v>14808</v>
    <v>14809</v>
    <v>Lagamar</v>
    <v>14810</v>
    <v>6951</v>
    <v>Lagamar</v>
    <v>mdp/vdpid/6411569748634501121</v>
  </rv>
  <rv s="0">
    <v>536870912</v>
    <v>Lagoa da Prata</v>
    <v>7669b3ad-19c0-86e3-7b8f-c8ccb5998182</v>
    <v>en-US</v>
    <v>Map</v>
  </rv>
  <rv s="1">
    <fb>639.68200000000002</fb>
    <v>8</v>
  </rv>
  <rv s="2">
    <v>1649</v>
    <v>6</v>
    <v>3638</v>
    <v>7</v>
    <v>0</v>
    <v>Image of Lagoa da Prata</v>
  </rv>
  <rv s="1">
    <fb>-20.022777777778</fb>
    <v>9</v>
  </rv>
  <rv s="0">
    <v>805306368</v>
    <v>Di Gianne de Oliveira Nunes (Mayor)</v>
    <v>2e52c0f6-56c4-a07e-7843-a05ad9ae0739</v>
    <v>en-US</v>
    <v>Generic</v>
  </rv>
  <rv s="3">
    <v>435</v>
  </rv>
  <rv s="4">
    <v>https://www.bing.com/search?q=lagoa+da+prata+brazil&amp;form=skydnc</v>
    <v>Learn more on Bing</v>
  </rv>
  <rv s="1">
    <fb>-45.543888888889001</fb>
    <v>9</v>
  </rv>
  <rv s="1">
    <fb>51412</fb>
    <v>8</v>
  </rv>
  <rv s="8">
    <v>#VALUE!</v>
    <v>en-US</v>
    <v>7669b3ad-19c0-86e3-7b8f-c8ccb5998182</v>
    <v>536870912</v>
    <v>1</v>
    <v>3639</v>
    <v>67</v>
    <v>Lagoa da Prata</v>
    <v>4</v>
    <v>5</v>
    <v>Map</v>
    <v>6</v>
    <v>7</v>
    <v>72</v>
    <v>14813</v>
    <v>3</v>
    <v>Lagoa da Prata is a Brazilian municipality in the state of Minas Gerais. In 2020, its population was estimated to be 52,711. The city belongs to the mesoregion of Central Mineira and to the microregion of Bom Despacho.</v>
    <v>14814</v>
    <v>14815</v>
    <v>14817</v>
    <v>14818</v>
    <v>14819</v>
    <v>Lagoa da Prata</v>
    <v>14820</v>
    <v>Lagoa da Prata</v>
    <v>mdp/vdpid/6412759180939100161</v>
  </rv>
  <rv s="0">
    <v>536870912</v>
    <v>Lagoa dos Patos, Minas Gerais</v>
    <v>4cc0e1a1-92dc-6a88-601a-a3e00851439b</v>
    <v>en-US</v>
    <v>Map</v>
  </rv>
  <rv s="1">
    <fb>599.44899999999996</fb>
    <v>8</v>
  </rv>
  <rv s="2">
    <v>1650</v>
    <v>6</v>
    <v>3640</v>
    <v>7</v>
    <v>0</v>
    <v>Image of Lagoa dos Patos, Minas Gerais</v>
  </rv>
  <rv s="1">
    <fb>-16.982777777778001</fb>
    <v>9</v>
  </rv>
  <rv s="4">
    <v>https://www.bing.com/search?q=lagoa+dos+patos%2c+minas+gerais+brazil&amp;form=skydnc</v>
    <v>Learn more on Bing</v>
  </rv>
  <rv s="1">
    <fb>-44.581944444443998</fb>
    <v>9</v>
  </rv>
  <rv s="1">
    <fb>3313</fb>
    <v>8</v>
  </rv>
  <rv s="12">
    <v>#VALUE!</v>
    <v>en-US</v>
    <v>4cc0e1a1-92dc-6a88-601a-a3e00851439b</v>
    <v>536870912</v>
    <v>1</v>
    <v>3641</v>
    <v>120</v>
    <v>Lagoa dos Patos, Minas Gerais</v>
    <v>4</v>
    <v>5</v>
    <v>Map</v>
    <v>6</v>
    <v>7</v>
    <v>72</v>
    <v>14823</v>
    <v>3</v>
    <v>Lagoa dos Patos is a Brazilian municipality located in the north of the state of Minas Gerais. In 2020 the population was 4,082 in a total area of 599 km². It became a municipality in 1962. Lagoa dos Patos is located about 20 km. east of the São ...</v>
    <v>14824</v>
    <v>14825</v>
    <v>14826</v>
    <v>14827</v>
    <v>Lagoa dos Patos, Minas Gerais</v>
    <v>14828</v>
    <v>Lagoa dos Patos, Minas Gerais</v>
    <v>mdp/vdpid/6504708034567077889</v>
  </rv>
  <rv s="0">
    <v>536870912</v>
    <v>Lagoa Dourada</v>
    <v>8bbb4699-d5e0-f7e7-c828-bbf40daa4124</v>
    <v>en-US</v>
    <v>Map</v>
  </rv>
  <rv s="1">
    <fb>479.57299999999998</fb>
    <v>8</v>
  </rv>
  <rv s="2">
    <v>1651</v>
    <v>6</v>
    <v>3642</v>
    <v>7</v>
    <v>0</v>
    <v>Image of Lagoa Dourada</v>
  </rv>
  <rv s="0">
    <v>805306368</v>
    <v>Ronald Pereira Dutra (Mayor)</v>
    <v>187449f5-2379-9738-9927-d870a44b94b6</v>
    <v>en-US</v>
    <v>Generic</v>
  </rv>
  <rv s="3">
    <v>436</v>
  </rv>
  <rv s="4">
    <v>https://www.bing.com/search?q=lagoa+dourada+brazil&amp;form=skydnc</v>
    <v>Learn more on Bing</v>
  </rv>
  <rv s="1">
    <fb>-44.077777777778003</fb>
    <v>9</v>
  </rv>
  <rv s="1">
    <fb>13115</fb>
    <v>8</v>
  </rv>
  <rv s="5">
    <v>#VALUE!</v>
    <v>en-US</v>
    <v>8bbb4699-d5e0-f7e7-c828-bbf40daa4124</v>
    <v>536870912</v>
    <v>1</v>
    <v>3643</v>
    <v>2</v>
    <v>Lagoa Dourada</v>
    <v>4</v>
    <v>5</v>
    <v>Map</v>
    <v>6</v>
    <v>64</v>
    <v>72</v>
    <v>14831</v>
    <v>3</v>
    <v>Lagoa Dourada is a Brazilian municipality located in the state of Minas Gerais. It is the national capital of the Swiss roll, locally called rocambole. According to IBGE, the municipality belongs to the Immediate Geographic Region of São João ...</v>
    <v>14832</v>
    <v>6922</v>
    <v>14834</v>
    <v>14835</v>
    <v>14836</v>
    <v>Lagoa Dourada</v>
    <v>14837</v>
    <v>6951</v>
    <v>Lagoa Dourada</v>
    <v>mdp/vdpid/6508957155654107137</v>
  </rv>
  <rv s="0">
    <v>536870912</v>
    <v>Lagoa Formosa</v>
    <v>87b9186a-0b87-a0bb-67a3-939515e03e8a</v>
    <v>en-US</v>
    <v>Map</v>
  </rv>
  <rv s="1">
    <fb>841</fb>
    <v>8</v>
  </rv>
  <rv s="2">
    <v>1652</v>
    <v>6</v>
    <v>3644</v>
    <v>7</v>
    <v>0</v>
    <v>Image of Lagoa Formosa</v>
  </rv>
  <rv s="1">
    <fb>-18.778888888889</fb>
    <v>9</v>
  </rv>
  <rv s="0">
    <v>805306368</v>
    <v>Edson Machado de Andrade - DIDI (Mayor)</v>
    <v>bcd6ac0c-4385-b696-0b80-72132ab5ea22</v>
    <v>en-US</v>
    <v>Generic</v>
  </rv>
  <rv s="3">
    <v>437</v>
  </rv>
  <rv s="4">
    <v>https://www.bing.com/search?q=lagoa+formosa+brazil&amp;form=skydnc</v>
    <v>Learn more on Bing</v>
  </rv>
  <rv s="1">
    <fb>18904</fb>
    <v>8</v>
  </rv>
  <rv s="8">
    <v>#VALUE!</v>
    <v>en-US</v>
    <v>87b9186a-0b87-a0bb-67a3-939515e03e8a</v>
    <v>536870912</v>
    <v>1</v>
    <v>3645</v>
    <v>67</v>
    <v>Lagoa Formosa</v>
    <v>4</v>
    <v>5</v>
    <v>Map</v>
    <v>6</v>
    <v>7</v>
    <v>72</v>
    <v>14840</v>
    <v>3</v>
    <v>Lagoa Formosa is a Brazilian municipality located in the northwest of the state of Minas Gerais. Its population as of 2020 was 18,111 people living in a total area of 844 km². The city belongs to the mesoregion of Triângulo Mineiro e Alto ...</v>
    <v>14841</v>
    <v>14842</v>
    <v>14844</v>
    <v>14845</v>
    <v>7902</v>
    <v>Lagoa Formosa</v>
    <v>14846</v>
    <v>Lagoa Formosa</v>
    <v>mdp/vdpid/6411878223033925633</v>
  </rv>
  <rv s="0">
    <v>536870912</v>
    <v>Lagoa Grande, Minas Gerais</v>
    <v>6692cd01-e551-6d10-0e08-ae613ed1fa30</v>
    <v>en-US</v>
    <v>Map</v>
  </rv>
  <rv s="1">
    <fb>1236.3009999999999</fb>
    <v>8</v>
  </rv>
  <rv s="2">
    <v>1653</v>
    <v>6</v>
    <v>3646</v>
    <v>7</v>
    <v>0</v>
    <v>Image of Lagoa Grande, Minas Gerais</v>
  </rv>
  <rv s="1">
    <fb>-17.835000000000001</fb>
    <v>9</v>
  </rv>
  <rv s="4">
    <v>https://www.bing.com/search?q=lagoa+grande%2c+minas+gerais+brazil&amp;form=skydnc</v>
    <v>Learn more on Bing</v>
  </rv>
  <rv s="1">
    <fb>-46.513888888888999</fb>
    <v>9</v>
  </rv>
  <rv s="1">
    <fb>9681</fb>
    <v>8</v>
  </rv>
  <rv s="9">
    <v>#VALUE!</v>
    <v>en-US</v>
    <v>6692cd01-e551-6d10-0e08-ae613ed1fa30</v>
    <v>536870912</v>
    <v>1</v>
    <v>3647</v>
    <v>72</v>
    <v>Lagoa Grande, Minas Gerais</v>
    <v>4</v>
    <v>5</v>
    <v>Map</v>
    <v>6</v>
    <v>64</v>
    <v>72</v>
    <v>14849</v>
    <v>3</v>
    <v>Lagoa Grande is a municipality in the northeast of the Brazilian state of Minas Gerais. Its population in 2020 was 9,608 inhabitants in a total area of 1,220 km². Lagoa Grande belongs to the Paracatu statistical microregion. The elevation of the ...</v>
    <v>14850</v>
    <v>14851</v>
    <v>14852</v>
    <v>14853</v>
    <v>Lagoa Grande, Minas Gerais</v>
    <v>14854</v>
    <v>6951</v>
    <v>Lagoa Grande, Minas Gerais</v>
    <v>mdp/vdpid/6411558479210741761</v>
  </rv>
  <rv s="0">
    <v>536870912</v>
    <v>Lagoa Santa, Minas Gerais</v>
    <v>3f0b11c9-c2a5-ae3a-e74f-632b12a71a5b</v>
    <v>en-US</v>
    <v>Map</v>
  </rv>
  <rv s="1">
    <fb>231.994</fb>
    <v>8</v>
  </rv>
  <rv s="2">
    <v>1654</v>
    <v>6</v>
    <v>3648</v>
    <v>7</v>
    <v>0</v>
    <v>Image of Lagoa Santa, Minas Gerais</v>
  </rv>
  <rv s="1">
    <fb>-19.635737599999999</fb>
    <v>9</v>
  </rv>
  <rv s="4">
    <v>https://www.bing.com/search?q=lagoa+santa%2c+minas+gerais+brazil&amp;form=skydnc</v>
    <v>Learn more on Bing</v>
  </rv>
  <rv s="1">
    <fb>-43.896613199999997</fb>
    <v>9</v>
  </rv>
  <rv s="1">
    <fb>75145</fb>
    <v>8</v>
  </rv>
  <rv s="9">
    <v>#VALUE!</v>
    <v>en-US</v>
    <v>3f0b11c9-c2a5-ae3a-e74f-632b12a71a5b</v>
    <v>536870912</v>
    <v>1</v>
    <v>3649</v>
    <v>72</v>
    <v>Lagoa Santa, Minas Gerais</v>
    <v>4</v>
    <v>5</v>
    <v>Map</v>
    <v>6</v>
    <v>7</v>
    <v>72</v>
    <v>14857</v>
    <v>3</v>
    <v>Lagoa Santa is a Brazilian municipality and region in the state of Minas Gerais. It is located 37 km north-northeast from Belo Horizonte and belongs to the mesoregion Metropolitana de Belo Horizonte and to the microregion of Belo Horizonte. In ...</v>
    <v>14858</v>
    <v>14859</v>
    <v>14860</v>
    <v>14861</v>
    <v>Lagoa Santa, Minas Gerais</v>
    <v>14862</v>
    <v>6951</v>
    <v>Lagoa Santa, Minas Gerais</v>
    <v>mdp/vdpid/6508120530132926465</v>
  </rv>
  <rv s="0">
    <v>536870912</v>
    <v>Lajinha</v>
    <v>ff5c592f-e565-cf67-e44b-4f514b686f98</v>
    <v>en-US</v>
    <v>Map</v>
  </rv>
  <rv s="1">
    <fb>432</fb>
    <v>8</v>
  </rv>
  <rv s="2">
    <v>1655</v>
    <v>6</v>
    <v>3650</v>
    <v>7</v>
    <v>0</v>
    <v>Image of Lajinha</v>
  </rv>
  <rv s="1">
    <fb>-20.150833333333001</fb>
    <v>9</v>
  </rv>
  <rv s="4">
    <v>https://www.bing.com/search?q=lajinha+brazil&amp;form=skydnc</v>
    <v>Learn more on Bing</v>
  </rv>
  <rv s="1">
    <fb>-41.622777777777998</fb>
    <v>9</v>
  </rv>
  <rv s="1">
    <fb>20835</fb>
    <v>8</v>
  </rv>
  <rv s="12">
    <v>#VALUE!</v>
    <v>en-US</v>
    <v>ff5c592f-e565-cf67-e44b-4f514b686f98</v>
    <v>536870912</v>
    <v>1</v>
    <v>3651</v>
    <v>120</v>
    <v>Lajinha</v>
    <v>4</v>
    <v>5</v>
    <v>Map</v>
    <v>6</v>
    <v>7</v>
    <v>72</v>
    <v>14865</v>
    <v>3</v>
    <v>Lajinha is a municipality in the northeastern part of the state of Minas Gerais, Brazil. The population is 19,918 in an area of 431.92 km². The town borders the state Espirito Santo to the east.</v>
    <v>14866</v>
    <v>14867</v>
    <v>14868</v>
    <v>14869</v>
    <v>Lajinha</v>
    <v>14870</v>
    <v>Lajinha</v>
    <v>mdp/vdpid/6509444735038390273</v>
  </rv>
  <rv s="0">
    <v>536870912</v>
    <v>Lambari, Minas Gerais</v>
    <v>339ac627-223c-142f-efd1-8136fa064570</v>
    <v>en-US</v>
    <v>Map</v>
  </rv>
  <rv s="1">
    <fb>213.13900000000001</fb>
    <v>8</v>
  </rv>
  <rv s="2">
    <v>1656</v>
    <v>6</v>
    <v>3652</v>
    <v>7</v>
    <v>0</v>
    <v>Image of Lambari, Minas Gerais</v>
  </rv>
  <rv s="0">
    <v>805306368</v>
    <v>Sérgio Teixeira (Mayor)</v>
    <v>a6858053-9a14-869b-7d1f-47bd30811196</v>
    <v>en-US</v>
    <v>Generic</v>
  </rv>
  <rv s="3">
    <v>438</v>
  </rv>
  <rv s="4">
    <v>https://www.bing.com/search?q=lambari%2c+minas+gerais&amp;form=skydnc</v>
    <v>Learn more on Bing</v>
  </rv>
  <rv s="1">
    <fb>-45.35</fb>
    <v>9</v>
  </rv>
  <rv s="1">
    <fb>20907</fb>
    <v>8</v>
  </rv>
  <rv s="5">
    <v>#VALUE!</v>
    <v>en-US</v>
    <v>339ac627-223c-142f-efd1-8136fa064570</v>
    <v>536870912</v>
    <v>1</v>
    <v>3653</v>
    <v>2</v>
    <v>Lambari, Minas Gerais</v>
    <v>4</v>
    <v>5</v>
    <v>Map</v>
    <v>6</v>
    <v>57</v>
    <v>72</v>
    <v>14873</v>
    <v>3</v>
    <v>Lambari is a municipality in the state of Minas Gerais in the Southeast region of Brazil. The municipality contains the 214 hectares Nova Baden State Park, created in 1994.</v>
    <v>14874</v>
    <v>11383</v>
    <v>14876</v>
    <v>14877</v>
    <v>14878</v>
    <v>Lambari, Minas Gerais</v>
    <v>14879</v>
    <v>6951</v>
    <v>Lambari, Minas Gerais</v>
    <v>mdp/vdpid/6413101060570742785</v>
  </rv>
  <rv s="0">
    <v>536870912</v>
    <v>Lamim</v>
    <v>c5a3c7cb-693a-568b-4ea8-e33e502835b4</v>
    <v>en-US</v>
    <v>Map</v>
  </rv>
  <rv s="1">
    <fb>118.16</fb>
    <v>8</v>
  </rv>
  <rv s="2">
    <v>1657</v>
    <v>6</v>
    <v>3654</v>
    <v>7</v>
    <v>0</v>
    <v>Image of Lamim</v>
  </rv>
  <rv s="1">
    <fb>-20.79</fb>
    <v>9</v>
  </rv>
  <rv s="4">
    <v>https://www.bing.com/search?q=lamim+brazil&amp;form=skydnc</v>
    <v>Learn more on Bing</v>
  </rv>
  <rv s="1">
    <fb>3184</fb>
    <v>8</v>
  </rv>
  <rv s="9">
    <v>#VALUE!</v>
    <v>en-US</v>
    <v>c5a3c7cb-693a-568b-4ea8-e33e502835b4</v>
    <v>536870912</v>
    <v>1</v>
    <v>3655</v>
    <v>72</v>
    <v>Lamim</v>
    <v>4</v>
    <v>5</v>
    <v>Map</v>
    <v>6</v>
    <v>7</v>
    <v>72</v>
    <v>14882</v>
    <v>3</v>
    <v>Lamim is a Brazilian municipality located in the state of Minas Gerais. The city belongs to the mesoregion of Zona da Mata and to the microregion of Viçosa. As of 2020, the estimated population was 3,379.</v>
    <v>14883</v>
    <v>14884</v>
    <v>14885</v>
    <v>11971</v>
    <v>Lamim</v>
    <v>14886</v>
    <v>6951</v>
    <v>Lamim</v>
    <v>mdp/vdpid/6509056948464254977</v>
  </rv>
  <rv s="0">
    <v>536870912</v>
    <v>Laranjal, Minas Gerais</v>
    <v>efe03b1a-c753-b6fc-6c8c-42cd51798699</v>
    <v>en-US</v>
    <v>Map</v>
  </rv>
  <rv s="1">
    <fb>204.19</fb>
    <v>8</v>
  </rv>
  <rv s="2">
    <v>1658</v>
    <v>6</v>
    <v>3656</v>
    <v>7</v>
    <v>0</v>
    <v>Image of Laranjal, Minas Gerais</v>
  </rv>
  <rv s="1">
    <fb>-21.373888888888999</fb>
    <v>9</v>
  </rv>
  <rv s="4">
    <v>https://www.bing.com/search?q=laranjal%2c+minas+gerais&amp;form=skydnc</v>
    <v>Learn more on Bing</v>
  </rv>
  <rv s="1">
    <fb>-42.476944444444001</fb>
    <v>9</v>
  </rv>
  <rv s="1">
    <fb>5963</fb>
    <v>8</v>
  </rv>
  <rv s="12">
    <v>#VALUE!</v>
    <v>en-US</v>
    <v>efe03b1a-c753-b6fc-6c8c-42cd51798699</v>
    <v>536870912</v>
    <v>1</v>
    <v>3657</v>
    <v>120</v>
    <v>Laranjal, Minas Gerais</v>
    <v>4</v>
    <v>5</v>
    <v>Map</v>
    <v>6</v>
    <v>7</v>
    <v>72</v>
    <v>14889</v>
    <v>3</v>
    <v>Laranjal, Minas Gerais is a municipality in the state of Minas Gerais in the Southeast region of Brazil.</v>
    <v>14890</v>
    <v>14891</v>
    <v>14892</v>
    <v>14893</v>
    <v>Laranjal, Minas Gerais</v>
    <v>14894</v>
    <v>Laranjal, Minas Gerais</v>
    <v>mdp/vdpid/6509311853833748481</v>
  </rv>
  <rv s="0">
    <v>536870912</v>
    <v>Lassance</v>
    <v>5f024c38-731e-2f28-a918-6653da820efe</v>
    <v>en-US</v>
    <v>Map</v>
  </rv>
  <rv s="1">
    <fb>3213.578</fb>
    <v>8</v>
  </rv>
  <rv s="2">
    <v>1659</v>
    <v>6</v>
    <v>3658</v>
    <v>7</v>
    <v>0</v>
    <v>Image of Lassance</v>
  </rv>
  <rv s="1">
    <fb>-17.886944444444001</fb>
    <v>9</v>
  </rv>
  <rv s="4">
    <v>https://www.bing.com/search?q=lassance+brazil&amp;form=skydnc</v>
    <v>Learn more on Bing</v>
  </rv>
  <rv s="1">
    <fb>-44.577777777778003</fb>
    <v>9</v>
  </rv>
  <rv s="1">
    <fb>7124</fb>
    <v>8</v>
  </rv>
  <rv s="12">
    <v>#VALUE!</v>
    <v>en-US</v>
    <v>5f024c38-731e-2f28-a918-6653da820efe</v>
    <v>536870912</v>
    <v>1</v>
    <v>3659</v>
    <v>120</v>
    <v>Lassance</v>
    <v>4</v>
    <v>5</v>
    <v>Map</v>
    <v>6</v>
    <v>7</v>
    <v>72</v>
    <v>14897</v>
    <v>3</v>
    <v>Lassance is a Brazilian municipality located in the north of the state of Minas Gerais. In 2020 the population was 6,503 in a total area of 3,213 km². It became a municipality in 1953.</v>
    <v>14898</v>
    <v>14899</v>
    <v>14900</v>
    <v>14901</v>
    <v>Lassance</v>
    <v>14902</v>
    <v>Lassance</v>
    <v>mdp/vdpid/6507788247689592833</v>
  </rv>
  <rv s="0">
    <v>536870912</v>
    <v>Lavras</v>
    <v>a81cc99d-e691-33f7-df58-fa65be9d54f3</v>
    <v>en-US</v>
    <v>Map</v>
  </rv>
  <rv s="1">
    <fb>564.74400000000003</fb>
    <v>8</v>
  </rv>
  <rv s="2">
    <v>1660</v>
    <v>6</v>
    <v>3660</v>
    <v>7</v>
    <v>0</v>
    <v>Image of Lavras</v>
  </rv>
  <rv s="0">
    <v>805306368</v>
    <v>Jussara Menicucci de Oliveira (Mayor)</v>
    <v>0f5333b0-6133-e63a-dccb-4d7db63fa455</v>
    <v>en-US</v>
    <v>Generic</v>
  </rv>
  <rv s="3">
    <v>439</v>
  </rv>
  <rv s="4">
    <v>https://www.bing.com/search?q=lavras+brazil&amp;form=skydnc</v>
    <v>Learn more on Bing</v>
  </rv>
  <rv s="1">
    <fb>-45</fb>
    <v>9</v>
  </rv>
  <rv s="1">
    <fb>105756</fb>
    <v>8</v>
  </rv>
  <rv s="5">
    <v>#VALUE!</v>
    <v>en-US</v>
    <v>a81cc99d-e691-33f7-df58-fa65be9d54f3</v>
    <v>536870912</v>
    <v>1</v>
    <v>3661</v>
    <v>2</v>
    <v>Lavras</v>
    <v>4</v>
    <v>5</v>
    <v>Map</v>
    <v>6</v>
    <v>64</v>
    <v>72</v>
    <v>14905</v>
    <v>3</v>
    <v>Lavras is a municipality in southern Minas Gerais state, Brazil. Located at an altitude of 919 m, it has a population of 104,761 inhabitants. The area of the municipality is 564.495 km². The average annual temperature is 19.6°C and the average ...</v>
    <v>14906</v>
    <v>11777</v>
    <v>14908</v>
    <v>14909</v>
    <v>14910</v>
    <v>Lavras</v>
    <v>14911</v>
    <v>6951</v>
    <v>Lavras</v>
    <v>mdp/vdpid/6413033430237315073</v>
  </rv>
  <rv s="0">
    <v>536870912</v>
    <v>Leandro Ferreira</v>
    <v>c55f9260-cbb1-fd22-c91a-bc4ee20ec0e4</v>
    <v>en-US</v>
    <v>Map</v>
  </rv>
  <rv s="1">
    <fb>355.221</fb>
    <v>8</v>
  </rv>
  <rv s="2">
    <v>1661</v>
    <v>6</v>
    <v>3662</v>
    <v>7</v>
    <v>0</v>
    <v>Image of Leandro Ferreira</v>
  </rv>
  <rv s="1">
    <fb>-19.717777777778</fb>
    <v>9</v>
  </rv>
  <rv s="4">
    <v>https://www.bing.com/search?q=leandro+ferreira+brazil&amp;form=skydnc</v>
    <v>Learn more on Bing</v>
  </rv>
  <rv s="1">
    <fb>-45.024999999999999</fb>
    <v>9</v>
  </rv>
  <rv s="1">
    <fb>3199</fb>
    <v>8</v>
  </rv>
  <rv s="9">
    <v>#VALUE!</v>
    <v>en-US</v>
    <v>c55f9260-cbb1-fd22-c91a-bc4ee20ec0e4</v>
    <v>536870912</v>
    <v>1</v>
    <v>3663</v>
    <v>72</v>
    <v>Leandro Ferreira</v>
    <v>4</v>
    <v>5</v>
    <v>Map</v>
    <v>6</v>
    <v>7</v>
    <v>72</v>
    <v>14914</v>
    <v>3</v>
    <v>Leandro Ferreira is a Brazilian municipality located in the center of the state of Minas Gerais. Its population as of 2020 was 3,226 people living in a total area of 355 km². The city belongs to the meso-region of Central Mineira and to the ...</v>
    <v>14915</v>
    <v>14916</v>
    <v>14917</v>
    <v>14918</v>
    <v>Leandro Ferreira</v>
    <v>14919</v>
    <v>6951</v>
    <v>Leandro Ferreira</v>
    <v>mdp/vdpid/6508827526763118593</v>
  </rv>
  <rv s="0">
    <v>536870912</v>
    <v>Leme do Prado</v>
    <v>8ffd77dc-0eed-86e1-d973-16caa04cd0d2</v>
    <v>en-US</v>
    <v>Map</v>
  </rv>
  <rv s="1">
    <fb>281.30500000000001</fb>
    <v>8</v>
  </rv>
  <rv s="2">
    <v>1662</v>
    <v>6</v>
    <v>3664</v>
    <v>7</v>
    <v>0</v>
    <v>Image of Leme do Prado</v>
  </rv>
  <rv s="4">
    <v>https://www.bing.com/search?q=leme+do+prado+brazil&amp;form=skydnc</v>
    <v>Learn more on Bing</v>
  </rv>
  <rv s="1">
    <fb>-42.692777777777998</fb>
    <v>9</v>
  </rv>
  <rv s="1">
    <fb>4341</fb>
    <v>8</v>
  </rv>
  <rv s="12">
    <v>#VALUE!</v>
    <v>en-US</v>
    <v>8ffd77dc-0eed-86e1-d973-16caa04cd0d2</v>
    <v>536870912</v>
    <v>1</v>
    <v>3665</v>
    <v>120</v>
    <v>Leme do Prado</v>
    <v>4</v>
    <v>5</v>
    <v>Map</v>
    <v>6</v>
    <v>7</v>
    <v>72</v>
    <v>14922</v>
    <v>3</v>
    <v>Leme do Prado is a municipality in the northeast of the Brazilian state of Minas Gerais.</v>
    <v>14923</v>
    <v>14635</v>
    <v>14924</v>
    <v>14925</v>
    <v>Leme do Prado</v>
    <v>14926</v>
    <v>Leme do Prado</v>
    <v>mdp/vdpid/6507884456903180289</v>
  </rv>
  <rv s="0">
    <v>536870912</v>
    <v>Leopoldina, Minas Gerais</v>
    <v>96852f67-7dac-1f07-85d8-9d402c3971c9</v>
    <v>en-US</v>
    <v>Map</v>
  </rv>
  <rv s="1">
    <fb>943.07600000000002</fb>
    <v>8</v>
  </rv>
  <rv s="2">
    <v>1663</v>
    <v>6</v>
    <v>3666</v>
    <v>7</v>
    <v>0</v>
    <v>Image of Leopoldina, Minas Gerais</v>
  </rv>
  <rv s="1">
    <fb>-21.531944444444001</fb>
    <v>9</v>
  </rv>
  <rv s="0">
    <v>805306368</v>
    <v>Pedro Augusto Junqueira Ferraz (Mayor)</v>
    <v>b3f583d7-de8b-5b71-ec66-3bef5cface43</v>
    <v>en-US</v>
    <v>Generic</v>
  </rv>
  <rv s="3">
    <v>440</v>
  </rv>
  <rv s="4">
    <v>https://www.bing.com/search?q=leopoldina+brazil&amp;form=skydnc</v>
    <v>Learn more on Bing</v>
  </rv>
  <rv s="1">
    <fb>-42.642777777778001</fb>
    <v>9</v>
  </rv>
  <rv s="1">
    <fb>51145</fb>
    <v>8</v>
  </rv>
  <rv s="8">
    <v>#VALUE!</v>
    <v>en-US</v>
    <v>96852f67-7dac-1f07-85d8-9d402c3971c9</v>
    <v>536870912</v>
    <v>1</v>
    <v>3667</v>
    <v>67</v>
    <v>Leopoldina, Minas Gerais</v>
    <v>4</v>
    <v>5</v>
    <v>Map</v>
    <v>6</v>
    <v>7</v>
    <v>72</v>
    <v>14929</v>
    <v>3</v>
    <v>Leopoldina is a Brazilian municipality in the state of Minas Gerais. It belongs to the Zona da Mata mesoregion and it located 322 kilometers southeast of Belo Horizonte, the state capital. In 2022, its estimated population was 51 145 ...</v>
    <v>14930</v>
    <v>14931</v>
    <v>14933</v>
    <v>14934</v>
    <v>14935</v>
    <v>Leopoldina, Minas Gerais</v>
    <v>14936</v>
    <v>Leopoldina, Minas Gerais</v>
    <v>mdp/vdpid/6509305087850971137</v>
  </rv>
  <rv s="0">
    <v>536870912</v>
    <v>Liberdade, Minas Gerais</v>
    <v>01482a1c-b0d7-9607-df71-61a40ff38ddb</v>
    <v>en-US</v>
    <v>Map</v>
  </rv>
  <rv s="1">
    <fb>402.24200000000002</fb>
    <v>8</v>
  </rv>
  <rv s="2">
    <v>1664</v>
    <v>6</v>
    <v>3668</v>
    <v>7</v>
    <v>0</v>
    <v>Image of Liberdade, Minas Gerais</v>
  </rv>
  <rv s="1">
    <fb>-22.028888888889</fb>
    <v>9</v>
  </rv>
  <rv s="0">
    <v>805306368</v>
    <v>Walter de Assis Toledo Junior (Mayor)</v>
    <v>ddea5e5d-0552-3dbe-4e89-9befe195d4e6</v>
    <v>en-US</v>
    <v>Generic</v>
  </rv>
  <rv s="3">
    <v>441</v>
  </rv>
  <rv s="4">
    <v>https://www.bing.com/search?q=liberdade%2c+minas+gerais&amp;form=skydnc</v>
    <v>Learn more on Bing</v>
  </rv>
  <rv s="1">
    <fb>-44.32</fb>
    <v>9</v>
  </rv>
  <rv s="1">
    <fb>5031</fb>
    <v>8</v>
  </rv>
  <rv s="5">
    <v>#VALUE!</v>
    <v>en-US</v>
    <v>01482a1c-b0d7-9607-df71-61a40ff38ddb</v>
    <v>536870912</v>
    <v>1</v>
    <v>3669</v>
    <v>2</v>
    <v>Liberdade, Minas Gerais</v>
    <v>4</v>
    <v>5</v>
    <v>Map</v>
    <v>6</v>
    <v>57</v>
    <v>72</v>
    <v>14939</v>
    <v>3</v>
    <v>Liberdade, Minas Gerais is a municipality in the state of Minas Gerais in the Southeast region of Brazil.</v>
    <v>14940</v>
    <v>14941</v>
    <v>14943</v>
    <v>14944</v>
    <v>14945</v>
    <v>Liberdade, Minas Gerais</v>
    <v>14946</v>
    <v>6951</v>
    <v>Liberdade, Minas Gerais</v>
    <v>mdp/vdpid/6509220088669798401</v>
  </rv>
  <rv s="0">
    <v>536870912</v>
    <v>Lima Duarte, Minas Gerais</v>
    <v>7a294de4-97fc-c5fe-5b15-8e5a7a0e3f82</v>
    <v>en-US</v>
    <v>Map</v>
  </rv>
  <rv s="1">
    <fb>848.08900000000006</fb>
    <v>8</v>
  </rv>
  <rv s="2">
    <v>1665</v>
    <v>6</v>
    <v>3670</v>
    <v>7</v>
    <v>0</v>
    <v>Image of Lima Duarte, Minas Gerais</v>
  </rv>
  <rv s="1">
    <fb>-21.842777777778</fb>
    <v>9</v>
  </rv>
  <rv s="4">
    <v>https://www.bing.com/search?q=lima+duarte+brazil&amp;form=skydnc</v>
    <v>Learn more on Bing</v>
  </rv>
  <rv s="1">
    <fb>-43.792777777777999</fb>
    <v>9</v>
  </rv>
  <rv s="1">
    <fb>17221</fb>
    <v>8</v>
  </rv>
  <rv s="12">
    <v>#VALUE!</v>
    <v>en-US</v>
    <v>7a294de4-97fc-c5fe-5b15-8e5a7a0e3f82</v>
    <v>536870912</v>
    <v>1</v>
    <v>3671</v>
    <v>120</v>
    <v>Lima Duarte, Minas Gerais</v>
    <v>4</v>
    <v>5</v>
    <v>Map</v>
    <v>6</v>
    <v>7</v>
    <v>72</v>
    <v>14949</v>
    <v>3</v>
    <v>Lima Duarte is a municipality in the state of Minas Gerais, Brazil. It has a population of 16,724 inhabitants and a total area of 848 square kilometres and lies at an elevation of 860 metres in the foothills of the Mantiqueira Mountains. It was ...</v>
    <v>14950</v>
    <v>14951</v>
    <v>14952</v>
    <v>14953</v>
    <v>Lima Duarte, Minas Gerais</v>
    <v>14954</v>
    <v>Lima Duarte, Minas Gerais</v>
    <v>mdp/vdpid/6509224165214519297</v>
  </rv>
  <rv s="0">
    <v>536870912</v>
    <v>Limeira do Oeste</v>
    <v>15febd19-12c0-baac-56df-951ed93ba57b</v>
    <v>en-US</v>
    <v>Map</v>
  </rv>
  <rv s="1">
    <fb>1317.5150000000001</fb>
    <v>8</v>
  </rv>
  <rv s="2">
    <v>1666</v>
    <v>6</v>
    <v>3672</v>
    <v>7</v>
    <v>0</v>
    <v>Image of Limeira do Oeste</v>
  </rv>
  <rv s="1">
    <fb>-19.550833333332999</fb>
    <v>9</v>
  </rv>
  <rv s="4">
    <v>https://www.bing.com/search?q=limeira+do+oeste+brazil&amp;form=skydnc</v>
    <v>Learn more on Bing</v>
  </rv>
  <rv s="1">
    <fb>-50.580833333332997</fb>
    <v>9</v>
  </rv>
  <rv s="1">
    <fb>7589</fb>
    <v>8</v>
  </rv>
  <rv s="9">
    <v>#VALUE!</v>
    <v>en-US</v>
    <v>15febd19-12c0-baac-56df-951ed93ba57b</v>
    <v>536870912</v>
    <v>1</v>
    <v>3673</v>
    <v>72</v>
    <v>Limeira do Oeste</v>
    <v>4</v>
    <v>5</v>
    <v>Map</v>
    <v>6</v>
    <v>57</v>
    <v>72</v>
    <v>14957</v>
    <v>3</v>
    <v>Limeira do Oeste is a municipality in the west of the Brazilian state of Minas Gerais. As of 2020 the population was 7,589 in a total area of 1,318 km². It became a municipality in 1993. Limeira do Oeste belongs to the statistical micro-region ...</v>
    <v>14958</v>
    <v>14959</v>
    <v>14960</v>
    <v>14961</v>
    <v>Limeira do Oeste</v>
    <v>14962</v>
    <v>6951</v>
    <v>Limeira do Oeste</v>
    <v>mdp/vdpid/6411249001382805505</v>
  </rv>
  <rv s="0">
    <v>536870912</v>
    <v>Lontra, Minas Gerais</v>
    <v>8f9f96ef-493f-cd76-2ed9-6b005534705a</v>
    <v>en-US</v>
    <v>Map</v>
  </rv>
  <rv s="1">
    <fb>257.22000000000003</fb>
    <v>8</v>
  </rv>
  <rv s="2">
    <v>1667</v>
    <v>6</v>
    <v>3674</v>
    <v>7</v>
    <v>0</v>
    <v>Image of Lontra, Minas Gerais</v>
  </rv>
  <rv s="1">
    <fb>-15.9072797</fb>
    <v>9</v>
  </rv>
  <rv s="4">
    <v>https://www.bing.com/search?q=lontra%2c+minas+gerais+brazil&amp;form=skydnc</v>
    <v>Learn more on Bing</v>
  </rv>
  <rv s="1">
    <fb>-44.3037803</fb>
    <v>9</v>
  </rv>
  <rv s="1">
    <fb>8790</fb>
    <v>8</v>
  </rv>
  <rv s="9">
    <v>#VALUE!</v>
    <v>en-US</v>
    <v>8f9f96ef-493f-cd76-2ed9-6b005534705a</v>
    <v>536870912</v>
    <v>1</v>
    <v>3675</v>
    <v>72</v>
    <v>Lontra, Minas Gerais</v>
    <v>4</v>
    <v>5</v>
    <v>Map</v>
    <v>6</v>
    <v>7</v>
    <v>72</v>
    <v>14965</v>
    <v>3</v>
    <v>Lontra is a municipality in the north of the Brazilian state of Minas Gerais. As of 2020, the population was 9,714 in a total area of 257 km². It became a municipality in 1993. Lontra is located at an elevation of 781 meters, 35 km. south of the ...</v>
    <v>14966</v>
    <v>14967</v>
    <v>14968</v>
    <v>14969</v>
    <v>Lontra, Minas Gerais</v>
    <v>14970</v>
    <v>6951</v>
    <v>Lontra, Minas Gerais</v>
    <v>mdp/vdpid/6504659761147936769</v>
  </rv>
  <rv s="0">
    <v>536870912</v>
    <v>Luisburgo</v>
    <v>ec70155d-3bfd-45f6-511f-1ec7bcfc8649</v>
    <v>en-US</v>
    <v>Map</v>
  </rv>
  <rv s="1">
    <fb>146.124</fb>
    <v>8</v>
  </rv>
  <rv s="2">
    <v>1668</v>
    <v>6</v>
    <v>3676</v>
    <v>7</v>
    <v>0</v>
    <v>Image of Luisburgo</v>
  </rv>
  <rv s="1">
    <fb>-20.440000000000001</fb>
    <v>9</v>
  </rv>
  <rv s="4">
    <v>https://www.bing.com/search?q=luisburgo+minas+gerais&amp;form=skydnc</v>
    <v>Learn more on Bing</v>
  </rv>
  <rv s="1">
    <fb>-42.102777777778002</fb>
    <v>9</v>
  </rv>
  <rv s="12">
    <v>#VALUE!</v>
    <v>en-US</v>
    <v>ec70155d-3bfd-45f6-511f-1ec7bcfc8649</v>
    <v>536870912</v>
    <v>1</v>
    <v>3677</v>
    <v>120</v>
    <v>Luisburgo</v>
    <v>4</v>
    <v>5</v>
    <v>Map</v>
    <v>6</v>
    <v>7</v>
    <v>72</v>
    <v>14973</v>
    <v>3</v>
    <v>Luisburgo is a Brazilian municipality located in the state of Minas Gerais. The city belongs to the mesoregion of Zona da Mata and to the microregion of Manhuaçu. As of 2020, the estimated population was 6,258.</v>
    <v>14974</v>
    <v>14975</v>
    <v>14976</v>
    <v>14977</v>
    <v>Luisburgo</v>
    <v>8227</v>
    <v>Luisburgo</v>
    <v>mdp/vdpid/6509461420952780801</v>
  </rv>
  <rv s="0">
    <v>536870912</v>
    <v>Luislândia</v>
    <v>8f862807-307c-4561-174a-aaf602105295</v>
    <v>en-US</v>
    <v>Map</v>
  </rv>
  <rv s="1">
    <fb>424.74799999999999</fb>
    <v>8</v>
  </rv>
  <rv s="2">
    <v>1669</v>
    <v>6</v>
    <v>3678</v>
    <v>7</v>
    <v>0</v>
    <v>Image of Luislândia</v>
  </rv>
  <rv s="1">
    <fb>-16.117777777777999</fb>
    <v>9</v>
  </rv>
  <rv s="4">
    <v>https://www.bing.com/search?q=luisl%c3%a2ndia+brazil&amp;form=skydnc</v>
    <v>Learn more on Bing</v>
  </rv>
  <rv s="1">
    <fb>-44.588888888889002</fb>
    <v>9</v>
  </rv>
  <rv s="1">
    <fb>6210</fb>
    <v>8</v>
  </rv>
  <rv s="12">
    <v>#VALUE!</v>
    <v>en-US</v>
    <v>8f862807-307c-4561-174a-aaf602105295</v>
    <v>536870912</v>
    <v>1</v>
    <v>3679</v>
    <v>120</v>
    <v>Luislândia</v>
    <v>4</v>
    <v>5</v>
    <v>Map</v>
    <v>6</v>
    <v>7</v>
    <v>72</v>
    <v>14980</v>
    <v>3</v>
    <v>Luislândia is a municipality in the north of the Brazilian state of Minas Gerais. As of 2020 the population was 6,718 in a total area of 425 square kilometres. It became a municipality in 1997.</v>
    <v>14981</v>
    <v>14982</v>
    <v>14983</v>
    <v>14984</v>
    <v>Luislândia</v>
    <v>14985</v>
    <v>Luislândia</v>
    <v>mdp/vdpid/6504631542810148865</v>
  </rv>
  <rv s="0">
    <v>536870912</v>
    <v>Luminárias</v>
    <v>89c3c291-12c8-72df-df42-a30bd0161301</v>
    <v>en-US</v>
    <v>Map</v>
  </rv>
  <rv s="1">
    <fb>498.71499999999997</fb>
    <v>8</v>
  </rv>
  <rv s="2">
    <v>1670</v>
    <v>6</v>
    <v>3680</v>
    <v>7</v>
    <v>0</v>
    <v>Image of Luminárias</v>
  </rv>
  <rv s="4">
    <v>https://www.bing.com/search?q=lumin%c3%a1rias+brazil&amp;form=skydnc</v>
    <v>Learn more on Bing</v>
  </rv>
  <rv s="1">
    <fb>-44.902777777777999</fb>
    <v>9</v>
  </rv>
  <rv s="1">
    <fb>5586</fb>
    <v>8</v>
  </rv>
  <rv s="12">
    <v>#VALUE!</v>
    <v>en-US</v>
    <v>89c3c291-12c8-72df-df42-a30bd0161301</v>
    <v>536870912</v>
    <v>1</v>
    <v>3681</v>
    <v>120</v>
    <v>Luminárias</v>
    <v>4</v>
    <v>5</v>
    <v>Map</v>
    <v>6</v>
    <v>7</v>
    <v>72</v>
    <v>14988</v>
    <v>3</v>
    <v>Luminárias is a Brazilian municipality located in the state of Minas Gerais. The city belongs to the mesoregion of Campo das Vertentes and to the microregion of Lavras. In 2020, the estimated population was 5,438.</v>
    <v>14989</v>
    <v>13347</v>
    <v>14990</v>
    <v>14991</v>
    <v>Luminárias</v>
    <v>14992</v>
    <v>Luminárias</v>
    <v>mdp/vdpid/6509128865997127681</v>
  </rv>
  <rv s="0">
    <v>536870912</v>
    <v>Luz, Minas Gerais</v>
    <v>6ba03915-d91d-2553-2b19-c52fbb1fdb58</v>
    <v>en-US</v>
    <v>Map</v>
  </rv>
  <rv s="1">
    <fb>1171.67</fb>
    <v>8</v>
  </rv>
  <rv s="2">
    <v>1671</v>
    <v>6</v>
    <v>3682</v>
    <v>7</v>
    <v>0</v>
    <v>Image of Luz, Minas Gerais</v>
  </rv>
  <rv s="4">
    <v>https://www.bing.com/search?q=luz+brazil&amp;form=skydnc</v>
    <v>Learn more on Bing</v>
  </rv>
  <rv s="1">
    <fb>-45.685833333333001</fb>
    <v>9</v>
  </rv>
  <rv s="1">
    <fb>18257</fb>
    <v>8</v>
  </rv>
  <rv s="12">
    <v>#VALUE!</v>
    <v>en-US</v>
    <v>6ba03915-d91d-2553-2b19-c52fbb1fdb58</v>
    <v>536870912</v>
    <v>1</v>
    <v>3683</v>
    <v>120</v>
    <v>Luz, Minas Gerais</v>
    <v>4</v>
    <v>5</v>
    <v>Map</v>
    <v>6</v>
    <v>57</v>
    <v>72</v>
    <v>14995</v>
    <v>3</v>
    <v>Luz is a Brazilian municipality located in the West part of the state of Minas Gerais. Luz is located between the city of Araxá and the capital city of the state of Minas Gerais, Belo Horizonte. The population is 18,257 in an area of 1172 km². ...</v>
    <v>14996</v>
    <v>14256</v>
    <v>14997</v>
    <v>14998</v>
    <v>Luz, Minas Gerais</v>
    <v>14999</v>
    <v>Luz, Minas Gerais</v>
    <v>mdp/vdpid/6412741554426871809</v>
  </rv>
  <rv s="0">
    <v>536870912</v>
    <v>Machacalis</v>
    <v>b46e958e-3a5a-1888-2f2a-d480bca8facd</v>
    <v>en-US</v>
    <v>Map</v>
  </rv>
  <rv s="1">
    <fb>329.75700000000001</fb>
    <v>8</v>
  </rv>
  <rv s="2">
    <v>1672</v>
    <v>6</v>
    <v>3684</v>
    <v>7</v>
    <v>0</v>
    <v>Image of Machacalis</v>
  </rv>
  <rv s="1">
    <fb>-17.076944444443999</fb>
    <v>9</v>
  </rv>
  <rv s="4">
    <v>https://www.bing.com/search?q=machacalis+brazil&amp;form=skydnc</v>
    <v>Learn more on Bing</v>
  </rv>
  <rv s="1">
    <fb>-40.715833333333002</fb>
    <v>9</v>
  </rv>
  <rv s="1">
    <fb>7111</fb>
    <v>8</v>
  </rv>
  <rv s="9">
    <v>#VALUE!</v>
    <v>en-US</v>
    <v>b46e958e-3a5a-1888-2f2a-d480bca8facd</v>
    <v>536870912</v>
    <v>1</v>
    <v>3685</v>
    <v>72</v>
    <v>Machacalis</v>
    <v>4</v>
    <v>5</v>
    <v>Map</v>
    <v>6</v>
    <v>57</v>
    <v>72</v>
    <v>15002</v>
    <v>3</v>
    <v>Machacalis is a Brazilian municipality located in the northeast of the state of Minas Gerais. Its population as of 2020 was 7,111 living in a total area of 329 km². The city belongs to the statistical mesoregion of Vale do Mucuri and to the ...</v>
    <v>15003</v>
    <v>15004</v>
    <v>15005</v>
    <v>15006</v>
    <v>Machacalis</v>
    <v>15007</v>
    <v>6951</v>
    <v>Machacalis</v>
    <v>mdp/vdpid/6508411665799708673</v>
  </rv>
  <rv s="0">
    <v>536870912</v>
    <v>Machado, Minas Gerais</v>
    <v>d384c34e-7b20-f616-f880-5420f8d8f32a</v>
    <v>en-US</v>
    <v>Map</v>
  </rv>
  <rv s="1">
    <fb>585.95799999999997</fb>
    <v>8</v>
  </rv>
  <rv s="2">
    <v>1673</v>
    <v>6</v>
    <v>3686</v>
    <v>7</v>
    <v>0</v>
    <v>Image of Machado, Minas Gerais</v>
  </rv>
  <rv s="1">
    <fb>-21.675000000000001</fb>
    <v>9</v>
  </rv>
  <rv s="0">
    <v>805306368</v>
    <v>Julert Ferri (Mayor)</v>
    <v>42211b8d-bbb3-5cac-072a-92083a402b4a</v>
    <v>en-US</v>
    <v>Generic</v>
  </rv>
  <rv s="3">
    <v>442</v>
  </rv>
  <rv s="4">
    <v>https://www.bing.com/search?q=machado%2c+minas+gerais&amp;form=skydnc</v>
    <v>Learn more on Bing</v>
  </rv>
  <rv s="1">
    <fb>-45.92</fb>
    <v>9</v>
  </rv>
  <rv s="1">
    <fb>37684</fb>
    <v>8</v>
  </rv>
  <rv s="8">
    <v>#VALUE!</v>
    <v>en-US</v>
    <v>d384c34e-7b20-f616-f880-5420f8d8f32a</v>
    <v>536870912</v>
    <v>1</v>
    <v>3687</v>
    <v>67</v>
    <v>Machado, Minas Gerais</v>
    <v>4</v>
    <v>5</v>
    <v>Map</v>
    <v>6</v>
    <v>7</v>
    <v>72</v>
    <v>15010</v>
    <v>3</v>
    <v>Machado is a municipality in the state of Minas Gerais in the Southeast region of Brazil.</v>
    <v>15011</v>
    <v>15012</v>
    <v>15014</v>
    <v>15015</v>
    <v>15016</v>
    <v>Machado, Minas Gerais</v>
    <v>15017</v>
    <v>Machado, Minas Gerais</v>
    <v>mdp/vdpid/6413016903270268929</v>
  </rv>
  <rv s="0">
    <v>536870912</v>
    <v>Madre de Deus de Minas</v>
    <v>d8d20e7c-defd-a2b3-f4b2-910859f343db</v>
    <v>en-US</v>
    <v>Map</v>
  </rv>
  <rv s="1">
    <fb>493.56900000000002</fb>
    <v>8</v>
  </rv>
  <rv s="2">
    <v>1674</v>
    <v>6</v>
    <v>3688</v>
    <v>7</v>
    <v>0</v>
    <v>Image of Madre de Deus de Minas</v>
  </rv>
  <rv s="1">
    <fb>-21.482777777778001</fb>
    <v>9</v>
  </rv>
  <rv s="4">
    <v>https://www.bing.com/search?q=madre+de+deus+de+minas+brazil&amp;form=skydnc</v>
    <v>Learn more on Bing</v>
  </rv>
  <rv s="1">
    <fb>-44.33</fb>
    <v>9</v>
  </rv>
  <rv s="1">
    <fb>5191</fb>
    <v>8</v>
  </rv>
  <rv s="12">
    <v>#VALUE!</v>
    <v>en-US</v>
    <v>d8d20e7c-defd-a2b3-f4b2-910859f343db</v>
    <v>536870912</v>
    <v>1</v>
    <v>3689</v>
    <v>120</v>
    <v>Madre de Deus de Minas</v>
    <v>4</v>
    <v>5</v>
    <v>Map</v>
    <v>6</v>
    <v>7</v>
    <v>72</v>
    <v>15020</v>
    <v>3</v>
    <v>Madre de Deus de Minas is a Brazilian municipality located in the state of Minas Gerais. The city belongs to the mesoregion of Campo das Vertentes and to the microregion of Sao Joao del Rei. In 2020, the estimated population was 5,109.</v>
    <v>15021</v>
    <v>15022</v>
    <v>15023</v>
    <v>15024</v>
    <v>Madre de Deus de Minas</v>
    <v>15025</v>
    <v>Madre de Deus de Minas</v>
    <v>mdp/vdpid/6509150163045449729</v>
  </rv>
  <rv s="0">
    <v>536870912</v>
    <v>Malacacheta</v>
    <v>1a470867-9784-dd67-a173-762ddd676fbe</v>
    <v>en-US</v>
    <v>Map</v>
  </rv>
  <rv s="1">
    <fb>719.34500000000003</fb>
    <v>8</v>
  </rv>
  <rv s="2">
    <v>1675</v>
    <v>6</v>
    <v>3690</v>
    <v>7</v>
    <v>0</v>
    <v>Image of Malacacheta</v>
  </rv>
  <rv s="1">
    <fb>-17.841944444444</fb>
    <v>9</v>
  </rv>
  <rv s="4">
    <v>https://www.bing.com/search?q=malacacheta+brazil&amp;form=skydnc</v>
    <v>Learn more on Bing</v>
  </rv>
  <rv s="1">
    <fb>-42.076944444444003</fb>
    <v>9</v>
  </rv>
  <rv s="1">
    <fb>18556</fb>
    <v>8</v>
  </rv>
  <rv s="9">
    <v>#VALUE!</v>
    <v>en-US</v>
    <v>1a470867-9784-dd67-a173-762ddd676fbe</v>
    <v>536870912</v>
    <v>1</v>
    <v>3691</v>
    <v>72</v>
    <v>Malacacheta</v>
    <v>4</v>
    <v>5</v>
    <v>Map</v>
    <v>6</v>
    <v>64</v>
    <v>72</v>
    <v>15028</v>
    <v>3</v>
    <v>Malacacheta is a Brazilian municipality located in the northeast of the state of Minas Gerais. Its population as of 2020 was estimated to be 18,602 people living in a total area of 719 km². The city belongs to the mesoregion of Vale do Mucuri ...</v>
    <v>15029</v>
    <v>15030</v>
    <v>15031</v>
    <v>15032</v>
    <v>Malacacheta</v>
    <v>15033</v>
    <v>6951</v>
    <v>Malacacheta</v>
    <v>mdp/vdpid/6508343058847760385</v>
  </rv>
  <rv s="0">
    <v>536870912</v>
    <v>Mamonas</v>
    <v>87bd105f-bece-3089-ff01-af6894176755</v>
    <v>en-US</v>
    <v>Map</v>
  </rv>
  <rv s="1">
    <fb>290.28300000000002</fb>
    <v>8</v>
  </rv>
  <rv s="2">
    <v>1676</v>
    <v>6</v>
    <v>3692</v>
    <v>7</v>
    <v>0</v>
    <v>Image of Mamonas</v>
  </rv>
  <rv s="1">
    <fb>-15.05</fb>
    <v>9</v>
  </rv>
  <rv s="4">
    <v>https://www.bing.com/search?q=mamonas+minas+gerais&amp;form=skydnc</v>
    <v>Learn more on Bing</v>
  </rv>
  <rv s="1">
    <fb>-42.948888888889002</fb>
    <v>9</v>
  </rv>
  <rv s="1">
    <fb>5997</fb>
    <v>8</v>
  </rv>
  <rv s="12">
    <v>#VALUE!</v>
    <v>en-US</v>
    <v>87bd105f-bece-3089-ff01-af6894176755</v>
    <v>536870912</v>
    <v>1</v>
    <v>3693</v>
    <v>120</v>
    <v>Mamonas</v>
    <v>4</v>
    <v>5</v>
    <v>Map</v>
    <v>6</v>
    <v>7</v>
    <v>72</v>
    <v>15036</v>
    <v>3</v>
    <v>Mamonas is a municipality in the north of the Brazilian state of Minas Gerais. As of 2020 the population was 6,554 in a total area of 290 km². The elevation is 681 meters. It became a municipality in 1993. The postal code is 39516-000.</v>
    <v>15037</v>
    <v>15038</v>
    <v>15039</v>
    <v>15040</v>
    <v>Mamonas</v>
    <v>15041</v>
    <v>Mamonas</v>
    <v>mdp/vdpid/6504574746212958209</v>
  </rv>
  <rv s="0">
    <v>536870912</v>
    <v>Manga, Minas Gerais</v>
    <v>d4795c56-b605-9e38-6525-fd91072cedb6</v>
    <v>en-US</v>
    <v>Map</v>
  </rv>
  <rv s="1">
    <fb>1968.0820000000001</fb>
    <v>8</v>
  </rv>
  <rv s="2">
    <v>1677</v>
    <v>6</v>
    <v>3694</v>
    <v>7</v>
    <v>0</v>
    <v>Image of Manga, Minas Gerais</v>
  </rv>
  <rv s="0">
    <v>805306368</v>
    <v>Joaquim de Oliveira Sá Filho (Mayor)</v>
    <v>db08637e-3e57-5e43-40ac-450930400ec1</v>
    <v>en-US</v>
    <v>Generic</v>
  </rv>
  <rv s="3">
    <v>443</v>
  </rv>
  <rv s="4">
    <v>https://www.bing.com/search?q=manga%2c+minas+gerais+brazil&amp;form=skydnc</v>
    <v>Learn more on Bing</v>
  </rv>
  <rv s="1">
    <fb>-43.931944444443999</fb>
    <v>9</v>
  </rv>
  <rv s="1">
    <fb>18886</fb>
    <v>8</v>
  </rv>
  <rv s="8">
    <v>#VALUE!</v>
    <v>en-US</v>
    <v>d4795c56-b605-9e38-6525-fd91072cedb6</v>
    <v>536870912</v>
    <v>1</v>
    <v>3695</v>
    <v>67</v>
    <v>Manga, Minas Gerais</v>
    <v>4</v>
    <v>5</v>
    <v>Map</v>
    <v>6</v>
    <v>7</v>
    <v>72</v>
    <v>15044</v>
    <v>3</v>
    <v>Manga is a municipality in the north of the state of Minas Gerais in Brazil. It is located on the left bank of the São Francisco River. It is connected to Januária by paved BR-135, anis 112 km away. Neighboring municipalities are Matias Cardoso, ...</v>
    <v>15045</v>
    <v>3360</v>
    <v>15047</v>
    <v>15048</v>
    <v>15049</v>
    <v>Manga, Minas Gerais</v>
    <v>15050</v>
    <v>Manga, Minas Gerais</v>
    <v>mdp/vdpid/6504386863774564353</v>
  </rv>
  <rv s="0">
    <v>536870912</v>
    <v>Manhuaçu</v>
    <v>d65f8d8b-9e34-808b-1b46-109cc24f8594</v>
    <v>en-US</v>
    <v>Map</v>
  </rv>
  <rv s="1">
    <fb>627.28099999999995</fb>
    <v>8</v>
  </rv>
  <rv s="2">
    <v>1678</v>
    <v>6</v>
    <v>3696</v>
    <v>7</v>
    <v>0</v>
    <v>Image of Manhuaçu</v>
  </rv>
  <rv s="1">
    <fb>-20.258055555555998</fb>
    <v>9</v>
  </rv>
  <rv s="4">
    <v>https://www.bing.com/search?q=manhua%c3%a7u+brazil&amp;form=skydnc</v>
    <v>Learn more on Bing</v>
  </rv>
  <rv s="1">
    <fb>-42.033611111111</fb>
    <v>9</v>
  </rv>
  <rv s="1">
    <fb>91169</fb>
    <v>8</v>
  </rv>
  <rv s="9">
    <v>#VALUE!</v>
    <v>en-US</v>
    <v>d65f8d8b-9e34-808b-1b46-109cc24f8594</v>
    <v>536870912</v>
    <v>1</v>
    <v>3697</v>
    <v>72</v>
    <v>Manhuaçu</v>
    <v>4</v>
    <v>5</v>
    <v>Map</v>
    <v>6</v>
    <v>57</v>
    <v>72</v>
    <v>15053</v>
    <v>414</v>
    <v>Manhuaçu is a municipality in Eastern Minas Gerais state, in Brazil. Its population was 91,169 and its area is 628 km². Located 260 km from the state capital of Belo Horizonte, it is near the important road junction of BR 262 and BR 116. The ...</v>
    <v>15054</v>
    <v>15055</v>
    <v>15056</v>
    <v>15057</v>
    <v>Manhuaçu</v>
    <v>15058</v>
    <v>6951</v>
    <v>Manhuaçu</v>
    <v>mdp/vdpid/6509413081666289666</v>
  </rv>
  <rv s="0">
    <v>536870912</v>
    <v>Manhumirim</v>
    <v>15f8fdc0-e18e-3479-6e21-3acbe86af693</v>
    <v>en-US</v>
    <v>Map</v>
  </rv>
  <rv s="1">
    <fb>183.58799999999999</fb>
    <v>8</v>
  </rv>
  <rv s="2">
    <v>1679</v>
    <v>6</v>
    <v>3698</v>
    <v>7</v>
    <v>0</v>
    <v>Image of Manhumirim</v>
  </rv>
  <rv s="1">
    <fb>-20.357777777778001</fb>
    <v>9</v>
  </rv>
  <rv s="4">
    <v>https://www.bing.com/search?q=manhumirim+minas+gerais&amp;form=skydnc</v>
    <v>Learn more on Bing</v>
  </rv>
  <rv s="1">
    <fb>-41.957777777777999</fb>
    <v>9</v>
  </rv>
  <rv s="1">
    <fb>20613</fb>
    <v>8</v>
  </rv>
  <rv s="12">
    <v>#VALUE!</v>
    <v>en-US</v>
    <v>15f8fdc0-e18e-3479-6e21-3acbe86af693</v>
    <v>536870912</v>
    <v>1</v>
    <v>3699</v>
    <v>120</v>
    <v>Manhumirim</v>
    <v>4</v>
    <v>5</v>
    <v>Map</v>
    <v>6</v>
    <v>7</v>
    <v>72</v>
    <v>15061</v>
    <v>3</v>
    <v>Manhumirim is a Brazilian municipality located in the state of Minas Gerais. The city belongs to the mesoregion of Zona da Mata and to the microregion of Manhuaçu. The city is considered a Transit city. The Omnibus connects Manhumirim to other ...</v>
    <v>15062</v>
    <v>15063</v>
    <v>15064</v>
    <v>15065</v>
    <v>Manhumirim</v>
    <v>15066</v>
    <v>Manhumirim</v>
    <v>mdp/vdpid/6509422215803437057</v>
  </rv>
  <rv s="0">
    <v>536870912</v>
    <v>Mantena, Minas Gerais</v>
    <v>dfdd255a-3a9a-f6cc-a732-d206a66127c3</v>
    <v>en-US</v>
    <v>Map</v>
  </rv>
  <rv s="1">
    <fb>682.827</fb>
    <v>8</v>
  </rv>
  <rv s="2">
    <v>1680</v>
    <v>6</v>
    <v>3700</v>
    <v>7</v>
    <v>0</v>
    <v>Image of Mantena, Minas Gerais</v>
  </rv>
  <rv s="1">
    <fb>-18.781944444444001</fb>
    <v>9</v>
  </rv>
  <rv s="0">
    <v>805306368</v>
    <v>João Rufino Sobrinho (Mayor)</v>
    <v>e5d1555d-6a4a-bcd7-195e-c1f00ffedd84</v>
    <v>en-US</v>
    <v>Generic</v>
  </rv>
  <rv s="3">
    <v>444</v>
  </rv>
  <rv s="4">
    <v>https://www.bing.com/search?q=mantena%2c+minas+gerais&amp;form=skydnc</v>
    <v>Learn more on Bing</v>
  </rv>
  <rv s="1">
    <fb>-40.98</fb>
    <v>9</v>
  </rv>
  <rv s="1">
    <fb>27647</fb>
    <v>8</v>
  </rv>
  <rv s="5">
    <v>#VALUE!</v>
    <v>en-US</v>
    <v>dfdd255a-3a9a-f6cc-a732-d206a66127c3</v>
    <v>536870912</v>
    <v>1</v>
    <v>3701</v>
    <v>2</v>
    <v>Mantena, Minas Gerais</v>
    <v>4</v>
    <v>5</v>
    <v>Map</v>
    <v>6</v>
    <v>57</v>
    <v>72</v>
    <v>15069</v>
    <v>3</v>
    <v>Mantena is a municipality in the state of Minas Gerais in the Southeast region o Brazil. Mantena is a Brazilian municipality in the state of Minas Gerais. According to the Aurélio XXI Dictionary of Aurélio Buarque de Holanda, Mantena, in Goiás, ...</v>
    <v>15070</v>
    <v>15071</v>
    <v>15073</v>
    <v>15074</v>
    <v>15075</v>
    <v>Mantena, Minas Gerais</v>
    <v>15076</v>
    <v>6951</v>
    <v>Mantena, Minas Gerais</v>
    <v>mdp/vdpid/6508610782228381697</v>
  </rv>
  <rv s="0">
    <v>536870912</v>
    <v>Mar de Espanha</v>
    <v>929c265a-4970-192b-1ca5-2c6df05d1175</v>
    <v>en-US</v>
    <v>Map</v>
  </rv>
  <rv s="1">
    <fb>372.108</fb>
    <v>8</v>
  </rv>
  <rv s="2">
    <v>1681</v>
    <v>6</v>
    <v>3702</v>
    <v>7</v>
    <v>0</v>
    <v>Image of Mar de Espanha</v>
  </rv>
  <rv s="1">
    <fb>-21.866944444444002</fb>
    <v>9</v>
  </rv>
  <rv s="4">
    <v>https://www.bing.com/search?q=mar+de+espanha+minas+gerais&amp;form=skydnc</v>
    <v>Learn more on Bing</v>
  </rv>
  <rv s="1">
    <fb>-43.01</fb>
    <v>9</v>
  </rv>
  <rv s="1">
    <fb>12721</fb>
    <v>8</v>
  </rv>
  <rv s="12">
    <v>#VALUE!</v>
    <v>en-US</v>
    <v>929c265a-4970-192b-1ca5-2c6df05d1175</v>
    <v>536870912</v>
    <v>1</v>
    <v>3703</v>
    <v>120</v>
    <v>Mar de Espanha</v>
    <v>4</v>
    <v>5</v>
    <v>Map</v>
    <v>6</v>
    <v>7</v>
    <v>72</v>
    <v>15079</v>
    <v>3</v>
    <v>Mar de Espanha is a municipality in the state of Minas Gerais in the Southeast region of Brazil.</v>
    <v>15080</v>
    <v>15081</v>
    <v>15082</v>
    <v>15083</v>
    <v>Mar de Espanha</v>
    <v>15084</v>
    <v>Mar de Espanha</v>
    <v>mdp/vdpid/6509331442659491841</v>
  </rv>
  <rv s="0">
    <v>536870912</v>
    <v>Maravilhas</v>
    <v>64681d2a-2334-68b2-1ec7-cb54014ba5cd</v>
    <v>en-US</v>
    <v>Map</v>
  </rv>
  <rv s="1">
    <fb>260.44</fb>
    <v>8</v>
  </rv>
  <rv s="2">
    <v>1682</v>
    <v>6</v>
    <v>3704</v>
    <v>7</v>
    <v>0</v>
    <v>Image of Maravilhas</v>
  </rv>
  <rv s="1">
    <fb>-19.515833333332999</fb>
    <v>9</v>
  </rv>
  <rv s="4">
    <v>https://www.bing.com/search?q=maravilhas+brazil&amp;form=skydnc</v>
    <v>Learn more on Bing</v>
  </rv>
  <rv s="1">
    <fb>-44.675833333333003</fb>
    <v>9</v>
  </rv>
  <rv s="9">
    <v>#VALUE!</v>
    <v>en-US</v>
    <v>64681d2a-2334-68b2-1ec7-cb54014ba5cd</v>
    <v>536870912</v>
    <v>1</v>
    <v>3705</v>
    <v>72</v>
    <v>Maravilhas</v>
    <v>4</v>
    <v>5</v>
    <v>Map</v>
    <v>6</v>
    <v>57</v>
    <v>72</v>
    <v>15087</v>
    <v>3</v>
    <v>Maravilhas is a municipality in the state of Minas Gerais in the Southeast region of Brazil.</v>
    <v>15088</v>
    <v>15089</v>
    <v>15090</v>
    <v>15091</v>
    <v>Maravilhas</v>
    <v>7911</v>
    <v>6951</v>
    <v>Maravilhas</v>
    <v>mdp/vdpid/6508081374644142081</v>
  </rv>
  <rv s="0">
    <v>536870912</v>
    <v>Maria da Fé</v>
    <v>b72089b2-32db-16ab-73a8-e26cc7d7cc9e</v>
    <v>en-US</v>
    <v>Map</v>
  </rv>
  <rv s="1">
    <fb>203.774</fb>
    <v>8</v>
  </rv>
  <rv s="2">
    <v>1683</v>
    <v>6</v>
    <v>3706</v>
    <v>7</v>
    <v>0</v>
    <v>Image of Maria da Fé</v>
  </rv>
  <rv s="1">
    <fb>-22.307777777778</fb>
    <v>9</v>
  </rv>
  <rv s="0">
    <v>805306368</v>
    <v>Patricia Santos de Almeida Bernardo (Mayor)</v>
    <v>80fc54b4-157a-a371-15a6-c69315b8de2f</v>
    <v>en-US</v>
    <v>Generic</v>
  </rv>
  <rv s="3">
    <v>445</v>
  </rv>
  <rv s="4">
    <v>https://www.bing.com/search?q=maria+da+f%c3%a9+minas+gerais&amp;form=skydnc</v>
    <v>Learn more on Bing</v>
  </rv>
  <rv s="1">
    <fb>-45.375</fb>
    <v>9</v>
  </rv>
  <rv s="1">
    <fb>14247</fb>
    <v>8</v>
  </rv>
  <rv s="8">
    <v>#VALUE!</v>
    <v>en-US</v>
    <v>b72089b2-32db-16ab-73a8-e26cc7d7cc9e</v>
    <v>536870912</v>
    <v>1</v>
    <v>3707</v>
    <v>67</v>
    <v>Maria da Fé</v>
    <v>4</v>
    <v>5</v>
    <v>Map</v>
    <v>6</v>
    <v>7</v>
    <v>72</v>
    <v>15094</v>
    <v>3</v>
    <v>Maria da Fé is a Brazilian municipality located in the state of Minas Gerais. Its population as of 2020 is estimated to be 14,056 people. The area of the municipality is 203.774 km². The city belongs to the mesoregion South/South-West of Minas ...</v>
    <v>15095</v>
    <v>15096</v>
    <v>15098</v>
    <v>15099</v>
    <v>15100</v>
    <v>Maria da Fé</v>
    <v>15101</v>
    <v>Maria da Fé</v>
    <v>mdp/vdpid/6413112627152551937</v>
  </rv>
  <rv s="0">
    <v>536870912</v>
    <v>Mariana, Minas Gerais</v>
    <v>88f501a1-6c6c-b546-7f47-6b4f32424311</v>
    <v>en-US</v>
    <v>Map</v>
  </rv>
  <rv s="1">
    <fb>1194.2080000000001</fb>
    <v>8</v>
  </rv>
  <rv s="2">
    <v>1684</v>
    <v>6</v>
    <v>3708</v>
    <v>7</v>
    <v>0</v>
    <v>Image of Mariana, Minas Gerais</v>
  </rv>
  <rv s="1">
    <fb>-20.378347222222001</fb>
    <v>9</v>
  </rv>
  <rv s="0">
    <v>805306368</v>
    <v>Duarte Eustáquio Júnior (Mayor)</v>
    <v>4ffcbc82-c6a2-f165-8f93-b30501e224ba</v>
    <v>en-US</v>
    <v>Generic</v>
  </rv>
  <rv s="3">
    <v>446</v>
  </rv>
  <rv s="4">
    <v>https://www.bing.com/search?q=mariana+brazil&amp;form=skydnc</v>
    <v>Learn more on Bing</v>
  </rv>
  <rv s="1">
    <fb>-43.416472222221998</fb>
    <v>9</v>
  </rv>
  <rv s="1">
    <fb>61288</fb>
    <v>8</v>
  </rv>
  <rv s="8">
    <v>#VALUE!</v>
    <v>en-US</v>
    <v>88f501a1-6c6c-b546-7f47-6b4f32424311</v>
    <v>536870912</v>
    <v>1</v>
    <v>3709</v>
    <v>67</v>
    <v>Mariana, Minas Gerais</v>
    <v>4</v>
    <v>5</v>
    <v>Map</v>
    <v>6</v>
    <v>57</v>
    <v>72</v>
    <v>15104</v>
    <v>3</v>
    <v>Mariana is the oldest city in the state of Minas Gerais, Brazil. It is a tourist city, founded on July 16, 1696, and retains the characteristics of a baroque city, with its churches, buildings and museums. It was the first capital of Minas Gerais.</v>
    <v>15105</v>
    <v>15106</v>
    <v>15108</v>
    <v>15109</v>
    <v>15110</v>
    <v>Mariana, Minas Gerais</v>
    <v>15111</v>
    <v>Mariana, Minas Gerais</v>
    <v>mdp/vdpid/6508992216109678593</v>
  </rv>
  <rv s="0">
    <v>536870912</v>
    <v>Marilac</v>
    <v>6f394d52-a8e6-e39b-0e1b-239244358f0a</v>
    <v>en-US</v>
    <v>Map</v>
  </rv>
  <rv s="1">
    <fb>164.12299999999999</fb>
    <v>8</v>
  </rv>
  <rv s="1">
    <fb>-18.507777777777999</fb>
    <v>9</v>
  </rv>
  <rv s="4">
    <v>https://www.bing.com/search?q=marilac+minas+gerais&amp;form=skydnc</v>
    <v>Learn more on Bing</v>
  </rv>
  <rv s="1">
    <fb>-42.083888888889</fb>
    <v>9</v>
  </rv>
  <rv s="1">
    <fb>4224</fb>
    <v>8</v>
  </rv>
  <rv s="16">
    <v>#VALUE!</v>
    <v>en-US</v>
    <v>6f394d52-a8e6-e39b-0e1b-239244358f0a</v>
    <v>536870912</v>
    <v>1</v>
    <v>3711</v>
    <v>151</v>
    <v>Marilac</v>
    <v>4</v>
    <v>137</v>
    <v>Map</v>
    <v>6</v>
    <v>7</v>
    <v>72</v>
    <v>15114</v>
    <v>3</v>
    <v>Marilac is a municipality in the state of Minas Gerais in the Southeast region of Brazil.</v>
    <v>15115</v>
    <v>15116</v>
    <v>15117</v>
    <v>Marilac</v>
    <v>15118</v>
    <v>Marilac</v>
    <v>mdp/vdpid/6508550305280425985</v>
  </rv>
  <rv s="0">
    <v>536870912</v>
    <v>Mário Campos</v>
    <v>1c8e0d1c-4e8e-a257-664b-c9d94489d53e</v>
    <v>en-US</v>
    <v>Map</v>
  </rv>
  <rv s="1">
    <fb>35.155000000000001</fb>
    <v>8</v>
  </rv>
  <rv s="2">
    <v>1685</v>
    <v>6</v>
    <v>3712</v>
    <v>7</v>
    <v>0</v>
    <v>Image of Mário Campos</v>
  </rv>
  <rv s="4">
    <v>https://www.bing.com/search?q=m%c3%a1rio+campos+brazil&amp;form=skydnc</v>
    <v>Learn more on Bing</v>
  </rv>
  <rv s="1">
    <fb>-44.187777777778003</fb>
    <v>9</v>
  </rv>
  <rv s="1">
    <fb>15900</fb>
    <v>8</v>
  </rv>
  <rv s="9">
    <v>#VALUE!</v>
    <v>en-US</v>
    <v>1c8e0d1c-4e8e-a257-664b-c9d94489d53e</v>
    <v>536870912</v>
    <v>1</v>
    <v>3713</v>
    <v>72</v>
    <v>Mário Campos</v>
    <v>4</v>
    <v>5</v>
    <v>Map</v>
    <v>6</v>
    <v>7</v>
    <v>72</v>
    <v>15121</v>
    <v>3</v>
    <v>Mário Campos is a Brazilian municipality located in the state of Minas Gerais. The city belongs to the mesoregion Metropolitana de Belo Horizonte and to the microregion of Belo Horizonte. As of 2010, the population was 13,192.</v>
    <v>15122</v>
    <v>11342</v>
    <v>15123</v>
    <v>15124</v>
    <v>Mário Campos</v>
    <v>15125</v>
    <v>6951</v>
    <v>Mário Campos</v>
    <v>mdp/vdpid/6508880717450051585</v>
  </rv>
  <rv s="0">
    <v>536870912</v>
    <v>Maripá de Minas</v>
    <v>de507cd7-5d0d-d977-7337-14c1ce0a46f3</v>
    <v>en-US</v>
    <v>Map</v>
  </rv>
  <rv s="1">
    <fb>77.736000000000004</fb>
    <v>8</v>
  </rv>
  <rv s="2">
    <v>1686</v>
    <v>6</v>
    <v>3714</v>
    <v>7</v>
    <v>0</v>
    <v>Image of Maripá de Minas</v>
  </rv>
  <rv s="1">
    <fb>-21.697777777778001</fb>
    <v>9</v>
  </rv>
  <rv s="4">
    <v>https://www.bing.com/search?q=marip%c3%a1+de+minas+minas+gerais&amp;form=skydnc</v>
    <v>Learn more on Bing</v>
  </rv>
  <rv s="1">
    <fb>-42.958888888889</fb>
    <v>9</v>
  </rv>
  <rv s="1">
    <fb>3387</fb>
    <v>8</v>
  </rv>
  <rv s="12">
    <v>#VALUE!</v>
    <v>en-US</v>
    <v>de507cd7-5d0d-d977-7337-14c1ce0a46f3</v>
    <v>536870912</v>
    <v>1</v>
    <v>3715</v>
    <v>120</v>
    <v>Maripá de Minas</v>
    <v>4</v>
    <v>5</v>
    <v>Map</v>
    <v>6</v>
    <v>7</v>
    <v>72</v>
    <v>15128</v>
    <v>3</v>
    <v>Maripá de Minas is a municipality in the state of Minas Gerais in the Southeast region of Brazil.</v>
    <v>15129</v>
    <v>15130</v>
    <v>15131</v>
    <v>15132</v>
    <v>Maripá de Minas</v>
    <v>15133</v>
    <v>Maripá de Minas</v>
    <v>mdp/vdpid/6509283645327409153</v>
  </rv>
  <rv s="0">
    <v>536870912</v>
    <v>Marliéria</v>
    <v>beb7436d-0cff-23e1-68c7-7d4b6d673c18</v>
    <v>en-US</v>
    <v>Map</v>
  </rv>
  <rv s="1">
    <fb>545.81299999999999</fb>
    <v>8</v>
  </rv>
  <rv s="2">
    <v>1687</v>
    <v>6</v>
    <v>3716</v>
    <v>7</v>
    <v>0</v>
    <v>Image of Marliéria</v>
  </rv>
  <rv s="1">
    <fb>-19.711944444444001</fb>
    <v>9</v>
  </rv>
  <rv s="4">
    <v>https://www.bing.com/search?q=marli%c3%a9ria+minas+gerais&amp;form=skydnc</v>
    <v>Learn more on Bing</v>
  </rv>
  <rv s="1">
    <fb>-42.731944444443997</fb>
    <v>9</v>
  </rv>
  <rv s="1">
    <fb>4592</fb>
    <v>8</v>
  </rv>
  <rv s="12">
    <v>#VALUE!</v>
    <v>en-US</v>
    <v>beb7436d-0cff-23e1-68c7-7d4b6d673c18</v>
    <v>536870912</v>
    <v>1</v>
    <v>3717</v>
    <v>120</v>
    <v>Marliéria</v>
    <v>4</v>
    <v>5</v>
    <v>Map</v>
    <v>6</v>
    <v>7</v>
    <v>72</v>
    <v>15136</v>
    <v>3</v>
    <v>Marliéria is a municipality in the state of Minas Gerais in the Southeast region of Brazil. The municipality contains part of the 35,970 hectares Rio Doce State Park, created in 1944, the first state-level conservation unit in Minas Gerais.</v>
    <v>15137</v>
    <v>15138</v>
    <v>15139</v>
    <v>15140</v>
    <v>Marliéria</v>
    <v>15141</v>
    <v>Marliéria</v>
    <v>mdp/vdpid/6509004105082470401</v>
  </rv>
  <rv s="0">
    <v>536870912</v>
    <v>Marmelópolis</v>
    <v>4732c109-5269-d3e9-80b3-d2d248b4f0be</v>
    <v>en-US</v>
    <v>Map</v>
  </rv>
  <rv s="1">
    <fb>107.861</fb>
    <v>8</v>
  </rv>
  <rv s="2">
    <v>1688</v>
    <v>6</v>
    <v>3718</v>
    <v>7</v>
    <v>0</v>
    <v>Image of Marmelópolis</v>
  </rv>
  <rv s="1">
    <fb>-22.448888888889002</fb>
    <v>9</v>
  </rv>
  <rv s="4">
    <v>https://www.bing.com/search?q=marmel%c3%b3polis+minas+gerais&amp;form=skydnc</v>
    <v>Learn more on Bing</v>
  </rv>
  <rv s="1">
    <fb>-45.164999999999999</fb>
    <v>9</v>
  </rv>
  <rv s="1">
    <fb>2728</fb>
    <v>8</v>
  </rv>
  <rv s="9">
    <v>#VALUE!</v>
    <v>en-US</v>
    <v>4732c109-5269-d3e9-80b3-d2d248b4f0be</v>
    <v>536870912</v>
    <v>1</v>
    <v>3719</v>
    <v>72</v>
    <v>Marmelópolis</v>
    <v>4</v>
    <v>5</v>
    <v>Map</v>
    <v>6</v>
    <v>57</v>
    <v>72</v>
    <v>15144</v>
    <v>3</v>
    <v>Marmelópolis is a municipality in the state of Minas Gerais in the Southeast region of Brazil. It lies on the boundary of the state of São Paulo at 1277 meters elevation, having an area of 108,1 km² in the municipality.</v>
    <v>15145</v>
    <v>15146</v>
    <v>15147</v>
    <v>15148</v>
    <v>Marmelópolis</v>
    <v>15149</v>
    <v>6951</v>
    <v>Marmelópolis</v>
    <v>mdp/vdpid/6413125247460966401</v>
  </rv>
  <rv s="0">
    <v>536870912</v>
    <v>Martinho Campos</v>
    <v>e0562625-2eba-25bf-29cf-f529cf4c2b96</v>
    <v>en-US</v>
    <v>Map</v>
  </rv>
  <rv s="1">
    <fb>1060.3019999999999</fb>
    <v>8</v>
  </rv>
  <rv s="2">
    <v>1689</v>
    <v>6</v>
    <v>3720</v>
    <v>7</v>
    <v>0</v>
    <v>Image of Martinho Campos</v>
  </rv>
  <rv s="1">
    <fb>-19.331944444444002</fb>
    <v>9</v>
  </rv>
  <rv s="4">
    <v>https://www.bing.com/search?q=martinho+campos+brazil&amp;form=skydnc</v>
    <v>Learn more on Bing</v>
  </rv>
  <rv s="1">
    <fb>-45.236944444443999</fb>
    <v>9</v>
  </rv>
  <rv s="1">
    <fb>14003</fb>
    <v>8</v>
  </rv>
  <rv s="12">
    <v>#VALUE!</v>
    <v>en-US</v>
    <v>e0562625-2eba-25bf-29cf-f529cf4c2b96</v>
    <v>536870912</v>
    <v>1</v>
    <v>3721</v>
    <v>120</v>
    <v>Martinho Campos</v>
    <v>4</v>
    <v>5</v>
    <v>Map</v>
    <v>6</v>
    <v>7</v>
    <v>72</v>
    <v>15152</v>
    <v>3</v>
    <v>Martinho Campos is a Brazilian municipality located in the center of the state of Minas Gerais. Its population as of 2020 was 13,443 people living in a total area of 1,060 km². The city belongs to the meso-region of Central Mineira and to the ...</v>
    <v>15153</v>
    <v>15154</v>
    <v>15155</v>
    <v>15156</v>
    <v>Martinho Campos</v>
    <v>15157</v>
    <v>Martinho Campos</v>
    <v>mdp/vdpid/6508072017135140865</v>
  </rv>
  <rv s="0">
    <v>536870912</v>
    <v>Martins Soares</v>
    <v>2176607e-55d1-cf56-276f-783105bd11c7</v>
    <v>en-US</v>
    <v>Map</v>
  </rv>
  <rv s="1">
    <fb>113.268</fb>
    <v>8</v>
  </rv>
  <rv s="2">
    <v>1690</v>
    <v>6</v>
    <v>3722</v>
    <v>7</v>
    <v>0</v>
    <v>Image of Martins Soares</v>
  </rv>
  <rv s="1">
    <fb>-20.256944444443999</fb>
    <v>9</v>
  </rv>
  <rv s="4">
    <v>https://www.bing.com/search?q=martins+soares+minas+gerais&amp;form=skydnc</v>
    <v>Learn more on Bing</v>
  </rv>
  <rv s="1">
    <fb>-41.876944444444</fb>
    <v>9</v>
  </rv>
  <rv s="1">
    <fb>8396</fb>
    <v>8</v>
  </rv>
  <rv s="12">
    <v>#VALUE!</v>
    <v>en-US</v>
    <v>2176607e-55d1-cf56-276f-783105bd11c7</v>
    <v>536870912</v>
    <v>1</v>
    <v>3723</v>
    <v>120</v>
    <v>Martins Soares</v>
    <v>4</v>
    <v>5</v>
    <v>Map</v>
    <v>6</v>
    <v>7</v>
    <v>72</v>
    <v>15160</v>
    <v>3</v>
    <v>Martins Soares is a Brazilian municipality located in the state of Minas Gerais. The city belongs to the mesoregion of Zona da Mata and to the microregion of Manhuaçu. As of 2020, the estimated population was 8,531.</v>
    <v>15161</v>
    <v>15162</v>
    <v>15163</v>
    <v>15164</v>
    <v>Martins Soares</v>
    <v>15165</v>
    <v>Martins Soares</v>
    <v>mdp/vdpid/6509421532601647105</v>
  </rv>
  <rv s="0">
    <v>536870912</v>
    <v>Mata Verde</v>
    <v>e8062088-c8a6-e180-09fe-266a5c65ec2d</v>
    <v>en-US</v>
    <v>Map</v>
  </rv>
  <rv s="1">
    <fb>230.24100000000001</fb>
    <v>8</v>
  </rv>
  <rv s="2">
    <v>1691</v>
    <v>6</v>
    <v>3724</v>
    <v>7</v>
    <v>0</v>
    <v>Image of Mata Verde</v>
  </rv>
  <rv s="1">
    <fb>-15.685833333332999</fb>
    <v>9</v>
  </rv>
  <rv s="4">
    <v>https://www.bing.com/search?q=mata+verde+minas+gerais&amp;form=skydnc</v>
    <v>Learn more on Bing</v>
  </rv>
  <rv s="1">
    <fb>-40.740833333333001</fb>
    <v>9</v>
  </rv>
  <rv s="1">
    <fb>9113</fb>
    <v>8</v>
  </rv>
  <rv s="12">
    <v>#VALUE!</v>
    <v>en-US</v>
    <v>e8062088-c8a6-e180-09fe-266a5c65ec2d</v>
    <v>536870912</v>
    <v>1</v>
    <v>3725</v>
    <v>120</v>
    <v>Mata Verde</v>
    <v>4</v>
    <v>5</v>
    <v>Map</v>
    <v>6</v>
    <v>7</v>
    <v>72</v>
    <v>15168</v>
    <v>3</v>
    <v>Mata Verde is a Brazilian municipality located in the state of Minas Gerais. As of 2020 the population was 8,644 and the area was 230 km². The elevation is 865 m. The city belongs to the mesoregion of Jequitinhonha and to the microregion of ...</v>
    <v>15169</v>
    <v>15170</v>
    <v>15171</v>
    <v>15172</v>
    <v>Mata Verde</v>
    <v>15173</v>
    <v>Mata Verde</v>
    <v>mdp/vdpid/6505314370585624577</v>
  </rv>
  <rv s="0">
    <v>536870912</v>
    <v>Materlândia</v>
    <v>a2d3c21c-240a-7cad-9263-3df6622a0558</v>
    <v>en-US</v>
    <v>Map</v>
  </rv>
  <rv s="1">
    <fb>282.25299999999999</fb>
    <v>8</v>
  </rv>
  <rv s="2">
    <v>1692</v>
    <v>6</v>
    <v>3726</v>
    <v>7</v>
    <v>0</v>
    <v>Image of Materlândia</v>
  </rv>
  <rv s="1">
    <fb>-18.473888888889</fb>
    <v>9</v>
  </rv>
  <rv s="4">
    <v>https://www.bing.com/search?q=materl%c3%a2ndia+minas+gerais&amp;form=skydnc</v>
    <v>Learn more on Bing</v>
  </rv>
  <rv s="1">
    <fb>-43.06</fb>
    <v>9</v>
  </rv>
  <rv s="9">
    <v>#VALUE!</v>
    <v>en-US</v>
    <v>a2d3c21c-240a-7cad-9263-3df6622a0558</v>
    <v>536870912</v>
    <v>1</v>
    <v>3727</v>
    <v>72</v>
    <v>Materlândia</v>
    <v>4</v>
    <v>5</v>
    <v>Map</v>
    <v>6</v>
    <v>57</v>
    <v>72</v>
    <v>15176</v>
    <v>3</v>
    <v>Materlândia is a municipality in the state of Minas Gerais in the Southeast region of Brazil.</v>
    <v>15177</v>
    <v>15178</v>
    <v>15179</v>
    <v>15180</v>
    <v>Materlândia</v>
    <v>13134</v>
    <v>6951</v>
    <v>Materlândia</v>
    <v>mdp/vdpid/6508744439865802753</v>
  </rv>
  <rv s="0">
    <v>536870912</v>
    <v>Mateus Leme</v>
    <v>b6f1ced4-8a2a-ce3d-7d75-ab26c292dffe</v>
    <v>en-US</v>
    <v>Map</v>
  </rv>
  <rv s="1">
    <fb>302.589</fb>
    <v>8</v>
  </rv>
  <rv s="2">
    <v>1693</v>
    <v>6</v>
    <v>3728</v>
    <v>7</v>
    <v>0</v>
    <v>Image of Mateus Leme</v>
  </rv>
  <rv s="1">
    <fb>-19.985833333333002</fb>
    <v>9</v>
  </rv>
  <rv s="4">
    <v>https://www.bing.com/search?q=mateus+leme+brazil&amp;form=skydnc</v>
    <v>Learn more on Bing</v>
  </rv>
  <rv s="1">
    <fb>-44.427777777777997</fb>
    <v>9</v>
  </rv>
  <rv s="1">
    <fb>37841</fb>
    <v>8</v>
  </rv>
  <rv s="12">
    <v>#VALUE!</v>
    <v>en-US</v>
    <v>b6f1ced4-8a2a-ce3d-7d75-ab26c292dffe</v>
    <v>536870912</v>
    <v>1</v>
    <v>3729</v>
    <v>120</v>
    <v>Mateus Leme</v>
    <v>4</v>
    <v>5</v>
    <v>Map</v>
    <v>6</v>
    <v>7</v>
    <v>72</v>
    <v>15183</v>
    <v>3</v>
    <v>Mateus Leme is a Brazilian municipality located in the state of Minas Gerais. The city belongs to the mesoregion Metropolitana de Belo Horizonte and to the microregion of Belo Horizonte. As of 2020, the estimated population was 31,364.</v>
    <v>15184</v>
    <v>15185</v>
    <v>15186</v>
    <v>15187</v>
    <v>Mateus Leme</v>
    <v>15188</v>
    <v>Mateus Leme</v>
    <v>mdp/vdpid/6508843976219426818</v>
  </rv>
  <rv s="0">
    <v>536870912</v>
    <v>Mathias Lobato</v>
    <v>0f4e4a7f-9805-fcd1-e98a-39b1f02a8e5f</v>
    <v>en-US</v>
    <v>Map</v>
  </rv>
  <rv s="1">
    <fb>170.88200000000001</fb>
    <v>8</v>
  </rv>
  <rv s="1">
    <fb>-18.591944444444</fb>
    <v>9</v>
  </rv>
  <rv s="4">
    <v>https://www.bing.com/search?q=mathias+lobato+minas+gerais&amp;form=skydnc</v>
    <v>Learn more on Bing</v>
  </rv>
  <rv s="1">
    <fb>-41.907777777778001</fb>
    <v>9</v>
  </rv>
  <rv s="1">
    <fb>3038</fb>
    <v>8</v>
  </rv>
  <rv s="16">
    <v>#VALUE!</v>
    <v>en-US</v>
    <v>0f4e4a7f-9805-fcd1-e98a-39b1f02a8e5f</v>
    <v>536870912</v>
    <v>1</v>
    <v>3731</v>
    <v>151</v>
    <v>Mathias Lobato</v>
    <v>4</v>
    <v>137</v>
    <v>Map</v>
    <v>6</v>
    <v>7</v>
    <v>72</v>
    <v>15191</v>
    <v>3</v>
    <v>Mathias Lobato is a municipality in the state of Minas Gerais in the Southeast region of Brazil.</v>
    <v>15192</v>
    <v>15193</v>
    <v>15194</v>
    <v>Mathias Lobato</v>
    <v>15195</v>
    <v>Mathias Lobato</v>
    <v>mdp/vdpid/6508554222240268289</v>
  </rv>
  <rv s="0">
    <v>536870912</v>
    <v>Matias Barbosa</v>
    <v>be782bc2-b466-234a-8eed-a3f6f1c6814f</v>
    <v>en-US</v>
    <v>Map</v>
  </rv>
  <rv s="1">
    <fb>156.72800000000001</fb>
    <v>8</v>
  </rv>
  <rv s="2">
    <v>1694</v>
    <v>6</v>
    <v>3732</v>
    <v>7</v>
    <v>0</v>
    <v>Image of Matias Barbosa</v>
  </rv>
  <rv s="1">
    <fb>-21.868888888889</fb>
    <v>9</v>
  </rv>
  <rv s="4">
    <v>https://www.bing.com/search?q=matias+barbosa+minas+gerais&amp;form=skydnc</v>
    <v>Learn more on Bing</v>
  </rv>
  <rv s="1">
    <fb>-43.318888888888999</fb>
    <v>9</v>
  </rv>
  <rv s="1">
    <fb>14121</fb>
    <v>8</v>
  </rv>
  <rv s="12">
    <v>#VALUE!</v>
    <v>en-US</v>
    <v>be782bc2-b466-234a-8eed-a3f6f1c6814f</v>
    <v>536870912</v>
    <v>1</v>
    <v>3733</v>
    <v>120</v>
    <v>Matias Barbosa</v>
    <v>4</v>
    <v>5</v>
    <v>Map</v>
    <v>6</v>
    <v>7</v>
    <v>72</v>
    <v>15198</v>
    <v>3</v>
    <v>Matias Barbosa is a municipality in the state of Minas Gerais in the Southeast region of Brazil.</v>
    <v>15199</v>
    <v>15200</v>
    <v>15201</v>
    <v>15202</v>
    <v>Matias Barbosa</v>
    <v>15203</v>
    <v>Matias Barbosa</v>
    <v>mdp/vdpid/6509329046755606529</v>
  </rv>
  <rv s="0">
    <v>536870912</v>
    <v>Matias Cardoso</v>
    <v>6e31aea7-7196-b30c-ce19-77348e4c7e85</v>
    <v>en-US</v>
    <v>Map</v>
  </rv>
  <rv s="1">
    <fb>1938.4290000000001</fb>
    <v>8</v>
  </rv>
  <rv s="2">
    <v>1695</v>
    <v>6</v>
    <v>3734</v>
    <v>7</v>
    <v>0</v>
    <v>Image of Matias Cardoso</v>
  </rv>
  <rv s="1">
    <fb>-14.855</fb>
    <v>9</v>
  </rv>
  <rv s="4">
    <v>https://www.bing.com/search?q=matias+cardoso+brazil&amp;form=skydnc</v>
    <v>Learn more on Bing</v>
  </rv>
  <rv s="1">
    <fb>-43.921944444444001</fb>
    <v>9</v>
  </rv>
  <rv s="1">
    <fb>8895</fb>
    <v>8</v>
  </rv>
  <rv s="9">
    <v>#VALUE!</v>
    <v>en-US</v>
    <v>6e31aea7-7196-b30c-ce19-77348e4c7e85</v>
    <v>536870912</v>
    <v>1</v>
    <v>3735</v>
    <v>72</v>
    <v>Matias Cardoso</v>
    <v>4</v>
    <v>5</v>
    <v>Map</v>
    <v>6</v>
    <v>7</v>
    <v>72</v>
    <v>15206</v>
    <v>3</v>
    <v>Matias Cardoso is a municipality in the north of the state of Minas Gerais in Brazil. Matias Cardoso is located on the right bank of the São Francisco River. It is 10 km. south of Manga and is 72 km. northwest of Jaíba.</v>
    <v>15207</v>
    <v>15208</v>
    <v>15209</v>
    <v>15210</v>
    <v>Matias Cardoso</v>
    <v>15211</v>
    <v>6951</v>
    <v>Matias Cardoso</v>
    <v>mdp/vdpid/6504539524159242241</v>
  </rv>
  <rv s="0">
    <v>536870912</v>
    <v>Matipó</v>
    <v>eb5d14ef-956e-2818-97e2-f77cfbcf1143</v>
    <v>en-US</v>
    <v>Map</v>
  </rv>
  <rv s="1">
    <fb>277.09800000000001</fb>
    <v>8</v>
  </rv>
  <rv s="2">
    <v>1696</v>
    <v>6</v>
    <v>3736</v>
    <v>7</v>
    <v>0</v>
    <v>Image of Matipó</v>
  </rv>
  <rv s="1">
    <fb>-20.283888888888999</fb>
    <v>9</v>
  </rv>
  <rv s="4">
    <v>https://www.bing.com/search?q=matip%c3%b3+minas+gerais&amp;form=skydnc</v>
    <v>Learn more on Bing</v>
  </rv>
  <rv s="1">
    <fb>-42.340833333333002</fb>
    <v>9</v>
  </rv>
  <rv s="1">
    <fb>18552</fb>
    <v>8</v>
  </rv>
  <rv s="12">
    <v>#VALUE!</v>
    <v>en-US</v>
    <v>eb5d14ef-956e-2818-97e2-f77cfbcf1143</v>
    <v>536870912</v>
    <v>1</v>
    <v>3737</v>
    <v>120</v>
    <v>Matipó</v>
    <v>4</v>
    <v>5</v>
    <v>Map</v>
    <v>6</v>
    <v>7</v>
    <v>72</v>
    <v>15214</v>
    <v>3</v>
    <v>Matipó is a Brazilian municipality located in the state of Minas Gerais. The city belongs to the mesoregion of Zona da Mata and to the microregion of Manhuaçu. As of 2020, the estimated population was 19,005.</v>
    <v>15215</v>
    <v>15216</v>
    <v>15217</v>
    <v>15218</v>
    <v>Matipó</v>
    <v>15219</v>
    <v>Matipó</v>
    <v>mdp/vdpid/6509037353464496129</v>
  </rv>
  <rv s="0">
    <v>536870912</v>
    <v>Mato Verde</v>
    <v>16fc1a58-6069-5853-1f05-eda0d1e2269e</v>
    <v>en-US</v>
    <v>Map</v>
  </rv>
  <rv s="1">
    <fb>474.44600000000003</fb>
    <v>8</v>
  </rv>
  <rv s="2">
    <v>1697</v>
    <v>6</v>
    <v>3738</v>
    <v>7</v>
    <v>0</v>
    <v>Image of Mato Verde</v>
  </rv>
  <rv s="1">
    <fb>-15.396944444443999</fb>
    <v>9</v>
  </rv>
  <rv s="4">
    <v>https://www.bing.com/search?q=mato+verde+minas+gerais&amp;form=skydnc</v>
    <v>Learn more on Bing</v>
  </rv>
  <rv s="1">
    <fb>-42.865833333333001</fb>
    <v>9</v>
  </rv>
  <rv s="1">
    <fb>12038</fb>
    <v>8</v>
  </rv>
  <rv s="12">
    <v>#VALUE!</v>
    <v>en-US</v>
    <v>16fc1a58-6069-5853-1f05-eda0d1e2269e</v>
    <v>536870912</v>
    <v>1</v>
    <v>3739</v>
    <v>120</v>
    <v>Mato Verde</v>
    <v>4</v>
    <v>5</v>
    <v>Map</v>
    <v>6</v>
    <v>7</v>
    <v>72</v>
    <v>15222</v>
    <v>3</v>
    <v>Mato Verde is a municipality located in the north of the state of Minas Gerais in Brazil. It was founded in 1953. The population was 12,412 as of 2020 and the area was 664 km². The elevation of the city is 541 metres. The postal code is 39527-000.</v>
    <v>15223</v>
    <v>15224</v>
    <v>15225</v>
    <v>15226</v>
    <v>Mato Verde</v>
    <v>15227</v>
    <v>Mato Verde</v>
    <v>mdp/vdpid/6504593846939156481</v>
  </rv>
  <rv s="0">
    <v>536870912</v>
    <v>Matozinhos</v>
    <v>7514e787-afa1-5e69-f538-db6f172d7706</v>
    <v>en-US</v>
    <v>Map</v>
  </rv>
  <rv s="1">
    <fb>252.90799999999999</fb>
    <v>8</v>
  </rv>
  <rv s="2">
    <v>1698</v>
    <v>6</v>
    <v>3740</v>
    <v>7</v>
    <v>0</v>
    <v>Image of Matozinhos</v>
  </rv>
  <rv s="1">
    <fb>-19.557777777778</fb>
    <v>9</v>
  </rv>
  <rv s="4">
    <v>https://www.bing.com/search?q=matozinhos+minas+gerais&amp;form=skydnc</v>
    <v>Learn more on Bing</v>
  </rv>
  <rv s="1">
    <fb>-44.080833333332997</fb>
    <v>9</v>
  </rv>
  <rv s="1">
    <fb>37618</fb>
    <v>8</v>
  </rv>
  <rv s="12">
    <v>#VALUE!</v>
    <v>en-US</v>
    <v>7514e787-afa1-5e69-f538-db6f172d7706</v>
    <v>536870912</v>
    <v>1</v>
    <v>3741</v>
    <v>120</v>
    <v>Matozinhos</v>
    <v>4</v>
    <v>5</v>
    <v>Map</v>
    <v>6</v>
    <v>7</v>
    <v>72</v>
    <v>15230</v>
    <v>3</v>
    <v>Matozinhos is a municipality in the state of Minas Gerais in the Southeast region of Brazil.</v>
    <v>15231</v>
    <v>15232</v>
    <v>15233</v>
    <v>15234</v>
    <v>Matozinhos</v>
    <v>15235</v>
    <v>Matozinhos</v>
    <v>mdp/vdpid/6508113110291709953</v>
  </rv>
  <rv s="0">
    <v>536870912</v>
    <v>Matutina</v>
    <v>f878c806-40be-f42d-ffc4-8dcbea451789</v>
    <v>en-US</v>
    <v>Map</v>
  </rv>
  <rv s="1">
    <fb>259.71800000000002</fb>
    <v>8</v>
  </rv>
  <rv s="2">
    <v>1699</v>
    <v>6</v>
    <v>3742</v>
    <v>7</v>
    <v>0</v>
    <v>Image of Matutina</v>
  </rv>
  <rv s="1">
    <fb>-19.222777777777999</fb>
    <v>9</v>
  </rv>
  <rv s="4">
    <v>https://www.bing.com/search?q=matutina+brazil&amp;form=skydnc</v>
    <v>Learn more on Bing</v>
  </rv>
  <rv s="1">
    <fb>-45.968888888888998</fb>
    <v>9</v>
  </rv>
  <rv s="1">
    <fb>3814</fb>
    <v>8</v>
  </rv>
  <rv s="9">
    <v>#VALUE!</v>
    <v>en-US</v>
    <v>f878c806-40be-f42d-ffc4-8dcbea451789</v>
    <v>536870912</v>
    <v>1</v>
    <v>3743</v>
    <v>72</v>
    <v>Matutina</v>
    <v>4</v>
    <v>5</v>
    <v>Map</v>
    <v>6</v>
    <v>7</v>
    <v>72</v>
    <v>15238</v>
    <v>3</v>
    <v>Matutina is a Brazilian municipality located in the northwest of the state of Minas Gerais. Its population as of 2020 was 3,741 people living in a total area of 260 km². The city belongs to the mesoregion of Triângulo Mineiro e Alto Paranaiba ...</v>
    <v>15239</v>
    <v>15240</v>
    <v>15241</v>
    <v>15242</v>
    <v>Matutina</v>
    <v>15243</v>
    <v>6951</v>
    <v>Matutina</v>
    <v>mdp/vdpid/6411945060476125185</v>
  </rv>
  <rv s="0">
    <v>536870912</v>
    <v>Medeiros, Minas Gerais</v>
    <v>8ddf6514-6c29-b61a-cd4f-25b6607a2509</v>
    <v>en-US</v>
    <v>Map</v>
  </rv>
  <rv s="1">
    <fb>939.11800000000005</fb>
    <v>8</v>
  </rv>
  <rv s="2">
    <v>1700</v>
    <v>6</v>
    <v>3744</v>
    <v>7</v>
    <v>0</v>
    <v>Image of Medeiros, Minas Gerais</v>
  </rv>
  <rv s="1">
    <fb>-19.995833333333</fb>
    <v>9</v>
  </rv>
  <rv s="4">
    <v>https://www.bing.com/search?q=medeiros%2c+minas+gerais+brazil&amp;form=skydnc</v>
    <v>Learn more on Bing</v>
  </rv>
  <rv s="1">
    <fb>-46.225833333333</fb>
    <v>9</v>
  </rv>
  <rv s="1">
    <fb>3900</fb>
    <v>8</v>
  </rv>
  <rv s="12">
    <v>#VALUE!</v>
    <v>en-US</v>
    <v>8ddf6514-6c29-b61a-cd4f-25b6607a2509</v>
    <v>536870912</v>
    <v>1</v>
    <v>3745</v>
    <v>120</v>
    <v>Medeiros, Minas Gerais</v>
    <v>4</v>
    <v>5</v>
    <v>Map</v>
    <v>6</v>
    <v>7</v>
    <v>72</v>
    <v>15246</v>
    <v>3</v>
    <v>Medeiros is a Brazilian municipality located in the west of the state of Minas Gerais. Its population as of 2020 was 3,832 people living in a total area of 939 km². The city belongs to the meso-region of Oeste de Minas and to the micro-region of ...</v>
    <v>15247</v>
    <v>15248</v>
    <v>15249</v>
    <v>15250</v>
    <v>Medeiros, Minas Gerais</v>
    <v>15251</v>
    <v>Medeiros, Minas Gerais</v>
    <v>mdp/vdpid/6412711969802944513</v>
  </rv>
  <rv s="0">
    <v>536870912</v>
    <v>Medina, Minas Gerais</v>
    <v>2134296d-705c-cea7-c60b-c057dd654466</v>
    <v>en-US</v>
    <v>Map</v>
  </rv>
  <rv s="1">
    <fb>1439.982</fb>
    <v>8</v>
  </rv>
  <rv s="2">
    <v>1701</v>
    <v>6</v>
    <v>3746</v>
    <v>7</v>
    <v>0</v>
    <v>Image of Medina, Minas Gerais</v>
  </rv>
  <rv s="1">
    <fb>-16.222777777777999</fb>
    <v>9</v>
  </rv>
  <rv s="4">
    <v>https://www.bing.com/search?q=medina%2c+minas+gerais+brazil&amp;form=skydnc</v>
    <v>Learn more on Bing</v>
  </rv>
  <rv s="1">
    <fb>-41.476944444444001</fb>
    <v>9</v>
  </rv>
  <rv s="1">
    <fb>20156</fb>
    <v>8</v>
  </rv>
  <rv s="12">
    <v>#VALUE!</v>
    <v>en-US</v>
    <v>2134296d-705c-cea7-c60b-c057dd654466</v>
    <v>536870912</v>
    <v>1</v>
    <v>3747</v>
    <v>120</v>
    <v>Medina, Minas Gerais</v>
    <v>4</v>
    <v>5</v>
    <v>Map</v>
    <v>6</v>
    <v>7</v>
    <v>72</v>
    <v>15254</v>
    <v>3</v>
    <v>Medina is a municipality in the northeast of the Brazilian state of Minas Gerais. Its population in 2020 was 20,759 inhabitants in a total area of 1,440 km². Medina belongs to the Pedra Azul statistical microregion. The elevation of the ...</v>
    <v>15255</v>
    <v>15256</v>
    <v>15257</v>
    <v>15258</v>
    <v>Medina, Minas Gerais</v>
    <v>15259</v>
    <v>Medina, Minas Gerais</v>
    <v>mdp/vdpid/6505279289410191361</v>
  </rv>
  <rv s="0">
    <v>536870912</v>
    <v>Mendes Pimentel</v>
    <v>c267d568-abee-a7a7-0b3f-e4bbf34470c0</v>
    <v>en-US</v>
    <v>Map</v>
  </rv>
  <rv s="1">
    <fb>303.41199999999998</fb>
    <v>8</v>
  </rv>
  <rv s="2">
    <v>1702</v>
    <v>6</v>
    <v>3748</v>
    <v>7</v>
    <v>0</v>
    <v>Image of Mendes Pimentel</v>
  </rv>
  <rv s="1">
    <fb>-18.660833333332999</fb>
    <v>9</v>
  </rv>
  <rv s="4">
    <v>https://www.bing.com/search?q=mendes+pimentel+minas+gerais&amp;form=skydnc</v>
    <v>Learn more on Bing</v>
  </rv>
  <rv s="1">
    <fb>-41.405000000000001</fb>
    <v>9</v>
  </rv>
  <rv s="1">
    <fb>6446</fb>
    <v>8</v>
  </rv>
  <rv s="9">
    <v>#VALUE!</v>
    <v>en-US</v>
    <v>c267d568-abee-a7a7-0b3f-e4bbf34470c0</v>
    <v>536870912</v>
    <v>1</v>
    <v>3749</v>
    <v>72</v>
    <v>Mendes Pimentel</v>
    <v>4</v>
    <v>5</v>
    <v>Map</v>
    <v>6</v>
    <v>57</v>
    <v>72</v>
    <v>15262</v>
    <v>3</v>
    <v>Mendes Pimentel is a municipality in the state of Minas Gerais in the Southeast region of Brazil.</v>
    <v>15263</v>
    <v>15264</v>
    <v>15265</v>
    <v>15266</v>
    <v>Mendes Pimentel</v>
    <v>15267</v>
    <v>6951</v>
    <v>Mendes Pimentel</v>
    <v>mdp/vdpid/6508601375260147713</v>
  </rv>
  <rv s="0">
    <v>536870912</v>
    <v>Mercês, Minas Gerais</v>
    <v>7849e54d-ac66-a991-785f-6182509ef971</v>
    <v>en-US</v>
    <v>Map</v>
  </rv>
  <rv s="1">
    <fb>352.80799999999999</fb>
    <v>8</v>
  </rv>
  <rv s="2">
    <v>1703</v>
    <v>6</v>
    <v>3750</v>
    <v>7</v>
    <v>0</v>
    <v>Image of Mercês, Minas Gerais</v>
  </rv>
  <rv s="1">
    <fb>-21.193888888888999</fb>
    <v>9</v>
  </rv>
  <rv s="1">
    <fb>-43.340833333333002</fb>
    <v>9</v>
  </rv>
  <rv s="1">
    <fb>10373</fb>
    <v>8</v>
  </rv>
  <rv s="11">
    <v>#VALUE!</v>
    <v>en-US</v>
    <v>7849e54d-ac66-a991-785f-6182509ef971</v>
    <v>536870912</v>
    <v>1</v>
    <v>3751</v>
    <v>113</v>
    <v>Mercês, Minas Gerais</v>
    <v>92</v>
    <v>5</v>
    <v>Map</v>
    <v>6</v>
    <v>7</v>
    <v>72</v>
    <v>15270</v>
    <v>3</v>
    <v>Mercês is a Brazilian municipality located in the state of Minas Gerais. The city belongs to the mesoregion of Zona da Mata and to the microregion of Ubá. As of 2020, the estimated population was 10,758.</v>
    <v>15271</v>
    <v>15272</v>
    <v>15273</v>
    <v>Mercês, Minas Gerais</v>
    <v>15274</v>
    <v>6951</v>
    <v>Mercês, Minas Gerais</v>
    <v>mdp/vdpid/6509070730393550849</v>
  </rv>
  <rv s="0">
    <v>536870912</v>
    <v>Mesquita, Minas Gerais</v>
    <v>6830f92a-2f1b-8af5-a10b-099afbefe572</v>
    <v>en-US</v>
    <v>Map</v>
  </rv>
  <rv s="1">
    <fb>274.93799999999999</fb>
    <v>8</v>
  </rv>
  <rv s="2">
    <v>1704</v>
    <v>6</v>
    <v>3752</v>
    <v>7</v>
    <v>0</v>
    <v>Image of Mesquita, Minas Gerais</v>
  </rv>
  <rv s="4">
    <v>https://www.bing.com/search?q=mesquita%2c+minas+gerais&amp;form=skydnc</v>
    <v>Learn more on Bing</v>
  </rv>
  <rv s="1">
    <fb>-42.606944444443997</fb>
    <v>9</v>
  </rv>
  <rv s="1">
    <fb>5040</fb>
    <v>8</v>
  </rv>
  <rv s="12">
    <v>#VALUE!</v>
    <v>en-US</v>
    <v>6830f92a-2f1b-8af5-a10b-099afbefe572</v>
    <v>536870912</v>
    <v>1</v>
    <v>3753</v>
    <v>120</v>
    <v>Mesquita, Minas Gerais</v>
    <v>4</v>
    <v>5</v>
    <v>Map</v>
    <v>6</v>
    <v>7</v>
    <v>72</v>
    <v>15277</v>
    <v>3</v>
    <v>Mesquita is a municipality in the state of Minas Gerais in the Southeast Region of Brazil.</v>
    <v>15278</v>
    <v>15240</v>
    <v>15279</v>
    <v>15280</v>
    <v>Mesquita, Minas Gerais</v>
    <v>15281</v>
    <v>Mesquita, Minas Gerais</v>
    <v>mdp/vdpid/6508237948817768449</v>
  </rv>
  <rv s="0">
    <v>536870912</v>
    <v>Minas Novas</v>
    <v>e10a0f6c-f110-14dc-57b9-e0a11164a873</v>
    <v>en-US</v>
    <v>Map</v>
  </rv>
  <rv s="1">
    <fb>1810.7719999999999</fb>
    <v>8</v>
  </rv>
  <rv s="2">
    <v>1705</v>
    <v>6</v>
    <v>3754</v>
    <v>7</v>
    <v>0</v>
    <v>Image of Minas Novas</v>
  </rv>
  <rv s="1">
    <fb>-17.218888888889001</fb>
    <v>9</v>
  </rv>
  <rv s="0">
    <v>805306368</v>
    <v>Aécio Guedes Soares (Mayor)</v>
    <v>0a99d32a-baca-53bc-c05f-6904748d5dca</v>
    <v>en-US</v>
    <v>Generic</v>
  </rv>
  <rv s="3">
    <v>447</v>
  </rv>
  <rv s="4">
    <v>https://www.bing.com/search?q=minas+novas+brazil&amp;form=skydnc</v>
    <v>Learn more on Bing</v>
  </rv>
  <rv s="1">
    <fb>-42.59</fb>
    <v>9</v>
  </rv>
  <rv s="1">
    <fb>24405</fb>
    <v>8</v>
  </rv>
  <rv s="8">
    <v>#VALUE!</v>
    <v>en-US</v>
    <v>e10a0f6c-f110-14dc-57b9-e0a11164a873</v>
    <v>536870912</v>
    <v>1</v>
    <v>3755</v>
    <v>67</v>
    <v>Minas Novas</v>
    <v>4</v>
    <v>5</v>
    <v>Map</v>
    <v>6</v>
    <v>7</v>
    <v>72</v>
    <v>15284</v>
    <v>3</v>
    <v>Minas Novas is a municipality in the northeast of the Brazilian state of Minas Gerais. In 2020, the population was 31,497 in a total area of 1,810 km². The elevation of the urban area is 635 meters. It is part of the IBGE statistical meso-region ...</v>
    <v>15285</v>
    <v>15286</v>
    <v>15288</v>
    <v>15289</v>
    <v>15290</v>
    <v>Minas Novas</v>
    <v>15291</v>
    <v>Minas Novas</v>
    <v>mdp/vdpid/6507886031092580353</v>
  </rv>
  <rv s="0">
    <v>536870912</v>
    <v>Minduri</v>
    <v>497dc9c9-2ea6-e4d5-d1ae-9768b6c89d4b</v>
    <v>en-US</v>
    <v>Map</v>
  </rv>
  <rv s="1">
    <fb>220.42500000000001</fb>
    <v>8</v>
  </rv>
  <rv s="2">
    <v>1706</v>
    <v>6</v>
    <v>3756</v>
    <v>7</v>
    <v>0</v>
    <v>Image of Minduri</v>
  </rv>
  <rv s="1">
    <fb>-21.681944444443999</fb>
    <v>9</v>
  </rv>
  <rv s="4">
    <v>https://www.bing.com/search?q=minduri+minas+gerais&amp;form=skydnc</v>
    <v>Learn more on Bing</v>
  </rv>
  <rv s="1">
    <fb>-44.603888888889003</fb>
    <v>9</v>
  </rv>
  <rv s="1">
    <fb>3741</fb>
    <v>8</v>
  </rv>
  <rv s="12">
    <v>#VALUE!</v>
    <v>en-US</v>
    <v>497dc9c9-2ea6-e4d5-d1ae-9768b6c89d4b</v>
    <v>536870912</v>
    <v>1</v>
    <v>3757</v>
    <v>120</v>
    <v>Minduri</v>
    <v>4</v>
    <v>5</v>
    <v>Map</v>
    <v>6</v>
    <v>7</v>
    <v>72</v>
    <v>15294</v>
    <v>3</v>
    <v>Minduri is a municipality in the state of Minas Gerais in the Southeast region of Brazil.</v>
    <v>15295</v>
    <v>15296</v>
    <v>15297</v>
    <v>15298</v>
    <v>Minduri</v>
    <v>15299</v>
    <v>Minduri</v>
    <v>mdp/vdpid/6509137099885641729</v>
  </rv>
  <rv s="0">
    <v>536870912</v>
    <v>Mirabela</v>
    <v>6333c0ba-85d4-cddc-4e46-be1d5b44f85e</v>
    <v>en-US</v>
    <v>Map</v>
  </rv>
  <rv s="1">
    <fb>720.82799999999997</fb>
    <v>8</v>
  </rv>
  <rv s="2">
    <v>1707</v>
    <v>6</v>
    <v>3758</v>
    <v>7</v>
    <v>0</v>
    <v>Image of Mirabela</v>
  </rv>
  <rv s="1">
    <fb>-16.262777777777998</fb>
    <v>9</v>
  </rv>
  <rv s="4">
    <v>https://www.bing.com/search?q=mirabela+brazil&amp;form=skydnc</v>
    <v>Learn more on Bing</v>
  </rv>
  <rv s="1">
    <fb>13651</fb>
    <v>8</v>
  </rv>
  <rv s="12">
    <v>#VALUE!</v>
    <v>en-US</v>
    <v>6333c0ba-85d4-cddc-4e46-be1d5b44f85e</v>
    <v>536870912</v>
    <v>1</v>
    <v>3759</v>
    <v>120</v>
    <v>Mirabela</v>
    <v>4</v>
    <v>5</v>
    <v>Map</v>
    <v>6</v>
    <v>7</v>
    <v>72</v>
    <v>15302</v>
    <v>3</v>
    <v>Mirabela is a municipality in the north of the Brazilian state of Minas Gerais. As of 2020 the population was 13,620 in a total area of 721 km². It became a municipality in 1962. Mirabela is located at an elevation of 800 meters, 64 km. ...</v>
    <v>15303</v>
    <v>15304</v>
    <v>15305</v>
    <v>14099</v>
    <v>Mirabela</v>
    <v>15306</v>
    <v>Mirabela</v>
    <v>mdp/vdpid/6504715446137126913</v>
  </rv>
  <rv s="0">
    <v>536870912</v>
    <v>Miradouro</v>
    <v>d32ce14b-930b-83e0-d676-f1dc31042ac5</v>
    <v>en-US</v>
    <v>Map</v>
  </rv>
  <rv s="1">
    <fb>301.548</fb>
    <v>8</v>
  </rv>
  <rv s="2">
    <v>1708</v>
    <v>6</v>
    <v>3760</v>
    <v>7</v>
    <v>0</v>
    <v>Image of Miradouro</v>
  </rv>
  <rv s="1">
    <fb>-20.890833333332999</fb>
    <v>9</v>
  </rv>
  <rv s="4">
    <v>https://www.bing.com/search?q=miradouro+brazil&amp;form=skydnc</v>
    <v>Learn more on Bing</v>
  </rv>
  <rv s="1">
    <fb>-42.342777777777997</fb>
    <v>9</v>
  </rv>
  <rv s="1">
    <fb>8968</fb>
    <v>8</v>
  </rv>
  <rv s="9">
    <v>#VALUE!</v>
    <v>en-US</v>
    <v>d32ce14b-930b-83e0-d676-f1dc31042ac5</v>
    <v>536870912</v>
    <v>1</v>
    <v>3761</v>
    <v>72</v>
    <v>Miradouro</v>
    <v>4</v>
    <v>5</v>
    <v>Map</v>
    <v>6</v>
    <v>7</v>
    <v>72</v>
    <v>15309</v>
    <v>3</v>
    <v>Miradouro is a Brazilian municipality located in the state of Minas Gerais. The city belongs to the mesoregion of Zona da Mata and to the microregion of Muriaé. As of 2020, the estimated population was 10,787.</v>
    <v>15310</v>
    <v>15311</v>
    <v>15312</v>
    <v>15313</v>
    <v>Miradouro</v>
    <v>15314</v>
    <v>6951</v>
    <v>Miradouro</v>
    <v>mdp/vdpid/6509106723813326849</v>
  </rv>
  <rv s="0">
    <v>536870912</v>
    <v>Miraí</v>
    <v>59455bc0-b41c-bccb-1e05-31707f9f1365</v>
    <v>en-US</v>
    <v>Map</v>
  </rv>
  <rv s="1">
    <fb>320.62799999999999</fb>
    <v>8</v>
  </rv>
  <rv s="2">
    <v>1709</v>
    <v>6</v>
    <v>3762</v>
    <v>7</v>
    <v>0</v>
    <v>Image of Miraí</v>
  </rv>
  <rv s="1">
    <fb>-21.195</fb>
    <v>9</v>
  </rv>
  <rv s="0">
    <v>805306368</v>
    <v>José Ronaldo Milani (Mayor)</v>
    <v>ac9c48cb-96c8-f2db-b5c5-c696212d5072</v>
    <v>en-US</v>
    <v>Generic</v>
  </rv>
  <rv s="3">
    <v>448</v>
  </rv>
  <rv s="4">
    <v>https://www.bing.com/search?q=mira%c3%ad+brazil&amp;form=skydnc</v>
    <v>Learn more on Bing</v>
  </rv>
  <rv s="1">
    <fb>13633</fb>
    <v>8</v>
  </rv>
  <rv s="8">
    <v>#VALUE!</v>
    <v>en-US</v>
    <v>59455bc0-b41c-bccb-1e05-31707f9f1365</v>
    <v>536870912</v>
    <v>1</v>
    <v>3763</v>
    <v>67</v>
    <v>Miraí</v>
    <v>4</v>
    <v>5</v>
    <v>Map</v>
    <v>6</v>
    <v>7</v>
    <v>72</v>
    <v>15317</v>
    <v>3</v>
    <v>Miraí is a Brazilian municipality located in the state of Minas Gerais. The city belongs to the mesoregion of Zona da Mata and to the microregion of Muriaé.</v>
    <v>15318</v>
    <v>15319</v>
    <v>15321</v>
    <v>15322</v>
    <v>3413</v>
    <v>Miraí</v>
    <v>15323</v>
    <v>Miraí</v>
    <v>mdp/vdpid/6509288638109450241</v>
  </rv>
  <rv s="0">
    <v>536870912</v>
    <v>Miravânia</v>
    <v>c0eb3135-31dc-a8be-2b16-b3a431cb0475</v>
    <v>en-US</v>
    <v>Map</v>
  </rv>
  <rv s="1">
    <fb>603.005</fb>
    <v>8</v>
  </rv>
  <rv s="2">
    <v>1710</v>
    <v>6</v>
    <v>3764</v>
    <v>7</v>
    <v>0</v>
    <v>Image of Miravânia</v>
  </rv>
  <rv s="1">
    <fb>-14.740833333333001</fb>
    <v>9</v>
  </rv>
  <rv s="0">
    <v>805306368</v>
    <v>Elzio Mota Dourado (Mayor)</v>
    <v>ebd8085e-57b4-c6cb-1aed-65658e4ae15e</v>
    <v>en-US</v>
    <v>Generic</v>
  </rv>
  <rv s="3">
    <v>449</v>
  </rv>
  <rv s="4">
    <v>https://www.bing.com/search?q=mirav%c3%a2nia+brazil&amp;form=skydnc</v>
    <v>Learn more on Bing</v>
  </rv>
  <rv s="1">
    <fb>-44.403888888889</fb>
    <v>9</v>
  </rv>
  <rv s="1">
    <fb>3985</fb>
    <v>8</v>
  </rv>
  <rv s="8">
    <v>#VALUE!</v>
    <v>en-US</v>
    <v>c0eb3135-31dc-a8be-2b16-b3a431cb0475</v>
    <v>536870912</v>
    <v>1</v>
    <v>3765</v>
    <v>67</v>
    <v>Miravânia</v>
    <v>4</v>
    <v>5</v>
    <v>Map</v>
    <v>6</v>
    <v>7</v>
    <v>72</v>
    <v>15326</v>
    <v>3</v>
    <v>Miravânia is a municipality in the north of the state of Minas Gerais in Brazil. As of 2020 the population was 4,914 in an area of 603 km². It is located on the left bank of the São Francisco River. It is connected by dirt road to São João das ...</v>
    <v>15327</v>
    <v>15328</v>
    <v>15330</v>
    <v>15331</v>
    <v>15332</v>
    <v>Miravânia</v>
    <v>15333</v>
    <v>Miravânia</v>
    <v>mdp/vdpid/6504356944948494337</v>
  </rv>
  <rv s="0">
    <v>536870912</v>
    <v>Moeda</v>
    <v>f227f7d2-0bf2-a6e9-449f-faa4ee0dc0d1</v>
    <v>en-US</v>
    <v>Map</v>
  </rv>
  <rv s="1">
    <fb>154.22800000000001</fb>
    <v>8</v>
  </rv>
  <rv s="2">
    <v>1711</v>
    <v>6</v>
    <v>3766</v>
    <v>7</v>
    <v>0</v>
    <v>Image of Moeda</v>
  </rv>
  <rv s="1">
    <fb>-20.332777777777999</fb>
    <v>9</v>
  </rv>
  <rv s="4">
    <v>https://www.bing.com/search?q=moeda+minas+gerais&amp;form=skydnc</v>
    <v>Learn more on Bing</v>
  </rv>
  <rv s="1">
    <fb>5125</fb>
    <v>8</v>
  </rv>
  <rv s="12">
    <v>#VALUE!</v>
    <v>en-US</v>
    <v>f227f7d2-0bf2-a6e9-449f-faa4ee0dc0d1</v>
    <v>536870912</v>
    <v>1</v>
    <v>3767</v>
    <v>120</v>
    <v>Moeda</v>
    <v>4</v>
    <v>5</v>
    <v>Map</v>
    <v>6</v>
    <v>7</v>
    <v>72</v>
    <v>15336</v>
    <v>3</v>
    <v>Moeda is a municipality in the state of Minas Gerais in the Southeast region of Brazil.</v>
    <v>15337</v>
    <v>15338</v>
    <v>15339</v>
    <v>9793</v>
    <v>Moeda</v>
    <v>15340</v>
    <v>Moeda</v>
    <v>mdp/vdpid/6508941739170988033</v>
  </rv>
  <rv s="0">
    <v>536870912</v>
    <v>Moema, Minas Gerais</v>
    <v>e0601aef-7d6e-a1c7-1cf0-816f6c2098a6</v>
    <v>en-US</v>
    <v>Map</v>
  </rv>
  <rv s="1">
    <fb>-19.842988399999999</fb>
    <v>9</v>
  </rv>
  <rv s="4">
    <v>https://www.bing.com/search?q=moema+brazil&amp;form=skydnc</v>
    <v>Learn more on Bing</v>
  </rv>
  <rv s="1">
    <fb>-45.414971700000002</fb>
    <v>9</v>
  </rv>
  <rv s="33">
    <v>#VALUE!</v>
    <v>en-US</v>
    <v>e0601aef-7d6e-a1c7-1cf0-816f6c2098a6</v>
    <v>536870912</v>
    <v>1</v>
    <v>3771</v>
    <v>3772</v>
    <v>Moema, Minas Gerais</v>
    <v>1314</v>
    <v>1315</v>
    <v>Map</v>
    <v>6</v>
    <v>3</v>
    <v>Moema is a Brazilian municipality located in the center of the state of Minas Gerais. Its population as of 2020 was 7,554 people living in a total area of 203 km². The city belongs to the meso-region of Central Mineira and to the micro-region of Bom Despacho. It became a municipality in 1953.</v>
    <v>15343</v>
    <v>15344</v>
    <v>15345</v>
    <v>Moema, Minas Gerais</v>
    <v>Moema, Minas Gerais</v>
    <v>mdp/vdpid/6412752467066355713</v>
  </rv>
  <rv s="0">
    <v>536870912</v>
    <v>Monjolos</v>
    <v>2df46c38-8219-46fc-f3c4-5fa8958659de</v>
    <v>en-US</v>
    <v>Map</v>
  </rv>
  <rv s="1">
    <fb>652.10599999999999</fb>
    <v>8</v>
  </rv>
  <rv s="2">
    <v>1712</v>
    <v>6</v>
    <v>3773</v>
    <v>7</v>
    <v>0</v>
    <v>Image of Monjolos</v>
  </rv>
  <rv s="1">
    <fb>-18.324999999999999</fb>
    <v>9</v>
  </rv>
  <rv s="4">
    <v>https://www.bing.com/search?q=monjolos+brazil&amp;form=skydnc</v>
    <v>Learn more on Bing</v>
  </rv>
  <rv s="1">
    <fb>-44.118888888889003</fb>
    <v>9</v>
  </rv>
  <rv s="1">
    <fb>2169</fb>
    <v>8</v>
  </rv>
  <rv s="12">
    <v>#VALUE!</v>
    <v>en-US</v>
    <v>2df46c38-8219-46fc-f3c4-5fa8958659de</v>
    <v>536870912</v>
    <v>1</v>
    <v>3774</v>
    <v>120</v>
    <v>Monjolos</v>
    <v>4</v>
    <v>5</v>
    <v>Map</v>
    <v>6</v>
    <v>7</v>
    <v>72</v>
    <v>15348</v>
    <v>3</v>
    <v>Monjolos is a Brazilian municipality located in the northeast of the state of Minas Gerais. Its population in 2020 was 2,202, with a total area of 652 square kilometres. The city belongs to the statistical mesoregion of Central Mineira and to ...</v>
    <v>15349</v>
    <v>15350</v>
    <v>15351</v>
    <v>15352</v>
    <v>Monjolos</v>
    <v>15353</v>
    <v>Monjolos</v>
    <v>mdp/vdpid/6508026055767359489</v>
  </rv>
  <rv s="0">
    <v>536870912</v>
    <v>Monsenhor Paulo</v>
    <v>043a6945-9409-3c3b-5891-8af2a21ade7a</v>
    <v>en-US</v>
    <v>Map</v>
  </rv>
  <rv s="1">
    <fb>216.46</fb>
    <v>8</v>
  </rv>
  <rv s="2">
    <v>1713</v>
    <v>6</v>
    <v>3775</v>
    <v>7</v>
    <v>0</v>
    <v>Image of Monsenhor Paulo</v>
  </rv>
  <rv s="1">
    <fb>-21.757777777777999</fb>
    <v>9</v>
  </rv>
  <rv s="4">
    <v>https://www.bing.com/search?q=monsenhor+paulo+minas+gerais&amp;form=skydnc</v>
    <v>Learn more on Bing</v>
  </rv>
  <rv s="1">
    <fb>-45.540833333332998</fb>
    <v>9</v>
  </rv>
  <rv s="1">
    <fb>8727</fb>
    <v>8</v>
  </rv>
  <rv s="9">
    <v>#VALUE!</v>
    <v>en-US</v>
    <v>043a6945-9409-3c3b-5891-8af2a21ade7a</v>
    <v>536870912</v>
    <v>1</v>
    <v>3776</v>
    <v>72</v>
    <v>Monsenhor Paulo</v>
    <v>4</v>
    <v>5</v>
    <v>Map</v>
    <v>6</v>
    <v>57</v>
    <v>72</v>
    <v>15356</v>
    <v>3</v>
    <v>Monsenhor Paulo is a municipality in the state of Minas Gerais in the Southeast region of Brazil.</v>
    <v>15357</v>
    <v>15358</v>
    <v>15359</v>
    <v>15360</v>
    <v>Monsenhor Paulo</v>
    <v>15361</v>
    <v>6951</v>
    <v>Monsenhor Paulo</v>
    <v>mdp/vdpid/6413045383651393537</v>
  </rv>
  <rv s="0">
    <v>536870912</v>
    <v>Montalvânia</v>
    <v>1f5aaa82-e2a4-df38-a6f3-e37e2a82570e</v>
    <v>en-US</v>
    <v>Map</v>
  </rv>
  <rv s="1">
    <fb>1.5037830000000001</fb>
    <v>8</v>
  </rv>
  <rv s="2">
    <v>1714</v>
    <v>6</v>
    <v>3777</v>
    <v>7</v>
    <v>0</v>
    <v>Image of Montalvânia</v>
  </rv>
  <rv s="0">
    <v>805306368</v>
    <v>José Florisval de Ornelas (Mayor)</v>
    <v>87965d53-9a1b-ee85-4823-e729a0b26ac7</v>
    <v>en-US</v>
    <v>Generic</v>
  </rv>
  <rv s="3">
    <v>450</v>
  </rv>
  <rv s="4">
    <v>https://www.bing.com/search?q=montalv%c3%a2nia&amp;form=skydnc</v>
    <v>Learn more on Bing</v>
  </rv>
  <rv s="1">
    <fb>-44.365833333333001</fb>
    <v>9</v>
  </rv>
  <rv s="1">
    <fb>14060</fb>
    <v>8</v>
  </rv>
  <rv s="8">
    <v>#VALUE!</v>
    <v>en-US</v>
    <v>1f5aaa82-e2a4-df38-a6f3-e37e2a82570e</v>
    <v>536870912</v>
    <v>1</v>
    <v>3778</v>
    <v>67</v>
    <v>Montalvânia</v>
    <v>4</v>
    <v>5</v>
    <v>Map</v>
    <v>6</v>
    <v>7</v>
    <v>72</v>
    <v>15364</v>
    <v>3</v>
    <v>Montalvânia is a municipality in the northernmost point of the state of Minas Gerais in Brazil. As of 2020 the population was 14,747 in an area of 1,484.388 km².</v>
    <v>15365</v>
    <v>3623</v>
    <v>15367</v>
    <v>15368</v>
    <v>15369</v>
    <v>Montalvânia</v>
    <v>15370</v>
    <v>Montalvânia</v>
    <v>mdp/vdpid/6504364020185694209</v>
  </rv>
  <rv s="0">
    <v>536870912</v>
    <v>Monte Alegre de Minas</v>
    <v>feda5c93-c477-1061-a1a3-48568030f265</v>
    <v>en-US</v>
    <v>Map</v>
  </rv>
  <rv s="1">
    <fb>2593.1709999999998</fb>
    <v>8</v>
  </rv>
  <rv s="2">
    <v>1715</v>
    <v>6</v>
    <v>3779</v>
    <v>7</v>
    <v>0</v>
    <v>Image of Monte Alegre de Minas</v>
  </rv>
  <rv s="1">
    <fb>-18.870833333333</fb>
    <v>9</v>
  </rv>
  <rv s="4">
    <v>https://www.bing.com/search?q=monte+alegre+de+minas+brazil&amp;form=skydnc</v>
    <v>Learn more on Bing</v>
  </rv>
  <rv s="1">
    <fb>-48.880833333333001</fb>
    <v>9</v>
  </rv>
  <rv s="1">
    <fb>20170</fb>
    <v>8</v>
  </rv>
  <rv s="9">
    <v>#VALUE!</v>
    <v>en-US</v>
    <v>feda5c93-c477-1061-a1a3-48568030f265</v>
    <v>536870912</v>
    <v>1</v>
    <v>3780</v>
    <v>72</v>
    <v>Monte Alegre de Minas</v>
    <v>4</v>
    <v>5</v>
    <v>Map</v>
    <v>6</v>
    <v>7</v>
    <v>72</v>
    <v>15373</v>
    <v>3</v>
    <v>Monte Alegre de Minas is a Brazilian municipality located in the west of the state of Minas Gerais. Its population as of 2020 was 15,790 living in a total area of 2,593 km². The city belongs to the statistical mesoregion of Triângulo Mineiro and ...</v>
    <v>15374</v>
    <v>15375</v>
    <v>15376</v>
    <v>15377</v>
    <v>Monte Alegre de Minas</v>
    <v>15378</v>
    <v>6951</v>
    <v>Monte Alegre de Minas</v>
    <v>mdp/vdpid/6411329913835487233</v>
  </rv>
  <rv s="0">
    <v>536870912</v>
    <v>Monte Azul</v>
    <v>c58990ab-3608-4bfc-6345-c0cd33def36a</v>
    <v>en-US</v>
    <v>Map</v>
  </rv>
  <rv s="1">
    <fb>991.56799999999998</fb>
    <v>8</v>
  </rv>
  <rv s="2">
    <v>1716</v>
    <v>6</v>
    <v>3781</v>
    <v>7</v>
    <v>0</v>
    <v>Image of Monte Azul</v>
  </rv>
  <rv s="1">
    <fb>-15.155277777778</fb>
    <v>9</v>
  </rv>
  <rv s="0">
    <v>805306368</v>
    <v>Alexandre Augusto (Mayor)</v>
    <v>c9479883-1b94-e632-f292-6398f8e85359</v>
    <v>en-US</v>
    <v>Generic</v>
  </rv>
  <rv s="3">
    <v>451</v>
  </rv>
  <rv s="4">
    <v>https://www.bing.com/search?q=monte+azul+brazil&amp;form=skydnc</v>
    <v>Learn more on Bing</v>
  </rv>
  <rv s="5">
    <v>#VALUE!</v>
    <v>en-US</v>
    <v>c58990ab-3608-4bfc-6345-c0cd33def36a</v>
    <v>536870912</v>
    <v>1</v>
    <v>3782</v>
    <v>2</v>
    <v>Monte Azul</v>
    <v>4</v>
    <v>5</v>
    <v>Map</v>
    <v>6</v>
    <v>57</v>
    <v>72</v>
    <v>15381</v>
    <v>414</v>
    <v>Monte Azul is a municipality in the north of the state of Minas Gerais in Brazil. The population is 20,696 in an area of 994 km². The elevation is 582 meters. It became a municipality in 1878. The postal code is 39500-000.</v>
    <v>15382</v>
    <v>15383</v>
    <v>15385</v>
    <v>15386</v>
    <v>14370</v>
    <v>Monte Azul</v>
    <v>12283</v>
    <v>6951</v>
    <v>Monte Azul</v>
    <v>mdp/vdpid/6504592988096692225</v>
  </rv>
  <rv s="0">
    <v>536870912</v>
    <v>Monte Belo</v>
    <v>97135f27-eb58-ae90-6c6c-0d16057ef038</v>
    <v>en-US</v>
    <v>Map</v>
  </rv>
  <rv s="1">
    <fb>421.286</fb>
    <v>8</v>
  </rv>
  <rv s="2">
    <v>1717</v>
    <v>6</v>
    <v>3783</v>
    <v>7</v>
    <v>0</v>
    <v>Image of Monte Belo</v>
  </rv>
  <rv s="1">
    <fb>-21.325833333333001</fb>
    <v>9</v>
  </rv>
  <rv s="4">
    <v>https://www.bing.com/search?q=monte+belo+minas+gerais&amp;form=skydnc</v>
    <v>Learn more on Bing</v>
  </rv>
  <rv s="1">
    <fb>-46.367777777778002</fb>
    <v>9</v>
  </rv>
  <rv s="1">
    <fb>13046</fb>
    <v>8</v>
  </rv>
  <rv s="12">
    <v>#VALUE!</v>
    <v>en-US</v>
    <v>97135f27-eb58-ae90-6c6c-0d16057ef038</v>
    <v>536870912</v>
    <v>1</v>
    <v>3784</v>
    <v>120</v>
    <v>Monte Belo</v>
    <v>4</v>
    <v>5</v>
    <v>Map</v>
    <v>6</v>
    <v>7</v>
    <v>72</v>
    <v>15389</v>
    <v>3</v>
    <v>Monte Belo is a municipality in the state of Minas Gerais in the Southeast region of Brazil.</v>
    <v>15390</v>
    <v>15391</v>
    <v>15392</v>
    <v>15393</v>
    <v>Monte Belo</v>
    <v>15394</v>
    <v>Monte Belo</v>
    <v>mdp/vdpid/6412989870729330689</v>
  </rv>
  <rv s="0">
    <v>536870912</v>
    <v>Monte Carmelo</v>
    <v>aeffaa36-336a-068f-b917-2900018934ce</v>
    <v>en-US</v>
    <v>Map</v>
  </rv>
  <rv s="1">
    <fb>1343.0350000000001</fb>
    <v>8</v>
  </rv>
  <rv s="2">
    <v>1718</v>
    <v>6</v>
    <v>3785</v>
    <v>7</v>
    <v>0</v>
    <v>Image of Monte Carmelo</v>
  </rv>
  <rv s="4">
    <v>https://www.bing.com/search?q=monte+carmelo+brazil&amp;form=skydnc</v>
    <v>Learn more on Bing</v>
  </rv>
  <rv s="1">
    <fb>-47.498888888888999</fb>
    <v>9</v>
  </rv>
  <rv s="1">
    <fb>47809</fb>
    <v>8</v>
  </rv>
  <rv s="9">
    <v>#VALUE!</v>
    <v>en-US</v>
    <v>aeffaa36-336a-068f-b917-2900018934ce</v>
    <v>536870912</v>
    <v>1</v>
    <v>3786</v>
    <v>72</v>
    <v>Monte Carmelo</v>
    <v>4</v>
    <v>5</v>
    <v>Map</v>
    <v>6</v>
    <v>3787</v>
    <v>72</v>
    <v>15397</v>
    <v>414</v>
    <v>Monte Carmelo is a Brazilian municipality located in the northwest of the state of Minas Gerais. Its population as of 2020 was 47,931 people living in a total area of 1,354 km². The city belongs to the mesoregion of Triângulo Mineiro e Alto ...</v>
    <v>15398</v>
    <v>12362</v>
    <v>15399</v>
    <v>15400</v>
    <v>Monte Carmelo</v>
    <v>15401</v>
    <v>6951</v>
    <v>Monte Carmelo</v>
    <v>mdp/vdpid/6411740091869298689</v>
  </rv>
  <rv s="0">
    <v>536870912</v>
    <v>Monte Formoso</v>
    <v>162352ed-be98-8a6d-7747-98587084f78c</v>
    <v>en-US</v>
    <v>Map</v>
  </rv>
  <rv s="1">
    <fb>383.82100000000003</fb>
    <v>8</v>
  </rv>
  <rv s="2">
    <v>1719</v>
    <v>6</v>
    <v>3788</v>
    <v>7</v>
    <v>0</v>
    <v>Image of Monte Formoso</v>
  </rv>
  <rv s="1">
    <fb>-16.865833333333001</fb>
    <v>9</v>
  </rv>
  <rv s="4">
    <v>https://www.bing.com/search?q=monte+formoso+minas+gerais&amp;form=skydnc</v>
    <v>Learn more on Bing</v>
  </rv>
  <rv s="1">
    <fb>-41.255000000000003</fb>
    <v>9</v>
  </rv>
  <rv s="1">
    <fb>4381</fb>
    <v>8</v>
  </rv>
  <rv s="12">
    <v>#VALUE!</v>
    <v>en-US</v>
    <v>162352ed-be98-8a6d-7747-98587084f78c</v>
    <v>536870912</v>
    <v>1</v>
    <v>3789</v>
    <v>120</v>
    <v>Monte Formoso</v>
    <v>4</v>
    <v>5</v>
    <v>Map</v>
    <v>6</v>
    <v>7</v>
    <v>72</v>
    <v>15404</v>
    <v>3</v>
    <v>Monte Formoso is a Brazilian municipality located in the northeastern part of the state of Minas Gerais. The city belongs to the IBGE statistical mesoregion of Jequitinhonha and to the microregion of Almenara. As of 2020 the population was 4,923 ...</v>
    <v>15405</v>
    <v>15406</v>
    <v>15407</v>
    <v>15408</v>
    <v>Monte Formoso</v>
    <v>15409</v>
    <v>Monte Formoso</v>
    <v>mdp/vdpid/6508303229569204225</v>
  </rv>
  <rv s="0">
    <v>536870912</v>
    <v>Monte Santo de Minas</v>
    <v>2986be53-c2d0-4d86-eb64-8d8fe33ee20e</v>
    <v>en-US</v>
    <v>Map</v>
  </rv>
  <rv s="1">
    <fb>590.89599999999996</fb>
    <v>8</v>
  </rv>
  <rv s="2">
    <v>1720</v>
    <v>6</v>
    <v>3790</v>
    <v>7</v>
    <v>0</v>
    <v>Image of Monte Santo de Minas</v>
  </rv>
  <rv s="1">
    <fb>-21.19</fb>
    <v>9</v>
  </rv>
  <rv s="4">
    <v>https://www.bing.com/search?q=monte+santo+de+minas+brazil&amp;form=skydnc</v>
    <v>Learn more on Bing</v>
  </rv>
  <rv s="1">
    <fb>-46.98</fb>
    <v>9</v>
  </rv>
  <rv s="1">
    <fb>20890</fb>
    <v>8</v>
  </rv>
  <rv s="12">
    <v>#VALUE!</v>
    <v>en-US</v>
    <v>2986be53-c2d0-4d86-eb64-8d8fe33ee20e</v>
    <v>536870912</v>
    <v>1</v>
    <v>3791</v>
    <v>120</v>
    <v>Monte Santo de Minas</v>
    <v>4</v>
    <v>5</v>
    <v>Map</v>
    <v>6</v>
    <v>7</v>
    <v>72</v>
    <v>15412</v>
    <v>3</v>
    <v>Monte Santo de Minas is a Brazilian municipality in the south of the state of Minas Gerais. Its population is 21,513 inhabitants, according to the 2020 estimate. Its area is 594.6 km² and its density is 35.8 inhabitants per square kilometer.</v>
    <v>15413</v>
    <v>15414</v>
    <v>15415</v>
    <v>15416</v>
    <v>Monte Santo de Minas</v>
    <v>15417</v>
    <v>Monte Santo de Minas</v>
    <v>mdp/vdpid/6412882757617188865</v>
  </rv>
  <rv s="0">
    <v>536870912</v>
    <v>Monte Sião</v>
    <v>ed0bfbd2-029c-740f-a4d8-6341140afa62</v>
    <v>en-US</v>
    <v>Map</v>
  </rv>
  <rv s="1">
    <fb>290.20100000000002</fb>
    <v>8</v>
  </rv>
  <rv s="2">
    <v>1721</v>
    <v>6</v>
    <v>3792</v>
    <v>7</v>
    <v>0</v>
    <v>Image of Monte Sião</v>
  </rv>
  <rv s="1">
    <fb>-22.432777777778</fb>
    <v>9</v>
  </rv>
  <rv s="4">
    <v>https://www.bing.com/search?q=monte+si%c3%a3o+minas+gerais&amp;form=skydnc</v>
    <v>Learn more on Bing</v>
  </rv>
  <rv s="1">
    <fb>-46.572777777778001</fb>
    <v>9</v>
  </rv>
  <rv s="1">
    <fb>24089</fb>
    <v>8</v>
  </rv>
  <rv s="12">
    <v>#VALUE!</v>
    <v>en-US</v>
    <v>ed0bfbd2-029c-740f-a4d8-6341140afa62</v>
    <v>536870912</v>
    <v>1</v>
    <v>3793</v>
    <v>120</v>
    <v>Monte Sião</v>
    <v>4</v>
    <v>5</v>
    <v>Map</v>
    <v>6</v>
    <v>7</v>
    <v>72</v>
    <v>15420</v>
    <v>3</v>
    <v>Monte Sião is a municipality in the state of Minas Gerais in the Southeast region of Brazil.</v>
    <v>15421</v>
    <v>15422</v>
    <v>15423</v>
    <v>15424</v>
    <v>Monte Sião</v>
    <v>15425</v>
    <v>Monte Sião</v>
    <v>mdp/vdpid/6412984055813373953</v>
  </rv>
  <rv s="0">
    <v>536870912</v>
    <v>Montes Claros</v>
    <v>97d9a351-560b-ac9c-bf59-290509ecb040</v>
    <v>en-US</v>
    <v>Map</v>
  </rv>
  <rv s="1">
    <fb>3.5898110000000001</fb>
    <v>8</v>
  </rv>
  <rv s="2">
    <v>1722</v>
    <v>6</v>
    <v>3794</v>
    <v>7</v>
    <v>0</v>
    <v>Image of Montes Claros</v>
  </rv>
  <rv s="1">
    <fb>-16.732222222221999</fb>
    <v>9</v>
  </rv>
  <rv s="0">
    <v>805306368</v>
    <v>Guilherme Guimarães (Mayor)</v>
    <v>f95a001e-b005-2934-7e52-fa5f48ccbac0</v>
    <v>en-US</v>
    <v>Generic</v>
  </rv>
  <rv s="3">
    <v>452</v>
  </rv>
  <rv s="4">
    <v>https://www.bing.com/search?q=montes+claros+brazil&amp;form=skydnc</v>
    <v>Learn more on Bing</v>
  </rv>
  <rv s="1">
    <fb>-43.863611111110998</fb>
    <v>9</v>
  </rv>
  <rv s="1">
    <fb>511124</fb>
    <v>8</v>
  </rv>
  <rv s="5">
    <v>#VALUE!</v>
    <v>en-US</v>
    <v>97d9a351-560b-ac9c-bf59-290509ecb040</v>
    <v>536870912</v>
    <v>1</v>
    <v>3795</v>
    <v>2</v>
    <v>Montes Claros</v>
    <v>4</v>
    <v>5</v>
    <v>Map</v>
    <v>6</v>
    <v>470</v>
    <v>72</v>
    <v>15428</v>
    <v>3</v>
    <v>Montes Claros is a city located in northern Minas Gerais state, in Brazil. It is located north of the state capital, about 422 km away from Belo Horizonte. The population is 413,487 in an area of 3,569 km². It was made a seat of a municipality ...</v>
    <v>15429</v>
    <v>15430</v>
    <v>15432</v>
    <v>15433</v>
    <v>15434</v>
    <v>Montes Claros</v>
    <v>15435</v>
    <v>6951</v>
    <v>Montes Claros</v>
    <v>mdp/vdpid/6504744426294738945</v>
  </rv>
  <rv s="0">
    <v>536870912</v>
    <v>Montezuma, Minas Gerais</v>
    <v>fce4c455-2269-d412-8114-c1c1cf16de3f</v>
    <v>en-US</v>
    <v>Map</v>
  </rv>
  <rv s="1">
    <fb>1133.739</fb>
    <v>8</v>
  </rv>
  <rv s="2">
    <v>1723</v>
    <v>6</v>
    <v>3796</v>
    <v>7</v>
    <v>0</v>
    <v>Image of Montezuma, Minas Gerais</v>
  </rv>
  <rv s="1">
    <fb>-15.171944444444</fb>
    <v>9</v>
  </rv>
  <rv s="0">
    <v>805306368</v>
    <v>Fabiano Costa Soares (Mayor)</v>
    <v>08180662-3d26-163b-f031-e2e1bf87b996</v>
    <v>en-US</v>
    <v>Generic</v>
  </rv>
  <rv s="3">
    <v>453</v>
  </rv>
  <rv s="4">
    <v>https://www.bing.com/search?q=montezuma%2c+minas+gerais+brazil&amp;form=skydnc</v>
    <v>Learn more on Bing</v>
  </rv>
  <rv s="1">
    <fb>-42.496944444443997</fb>
    <v>9</v>
  </rv>
  <rv s="1">
    <fb>8315</fb>
    <v>8</v>
  </rv>
  <rv s="5">
    <v>#VALUE!</v>
    <v>en-US</v>
    <v>fce4c455-2269-d412-8114-c1c1cf16de3f</v>
    <v>536870912</v>
    <v>1</v>
    <v>3797</v>
    <v>2</v>
    <v>Montezuma, Minas Gerais</v>
    <v>4</v>
    <v>5</v>
    <v>Map</v>
    <v>6</v>
    <v>57</v>
    <v>72</v>
    <v>15438</v>
    <v>3</v>
    <v>Montezuma is a municipality in the northeast of the Brazilian state of Minas Gerais. It is isolated, and the inhabitants are poor, mainly engaged in cattle raising and small-scale farming. It became a municipality in 1993.</v>
    <v>15439</v>
    <v>15440</v>
    <v>15442</v>
    <v>15443</v>
    <v>15444</v>
    <v>Montezuma, Minas Gerais</v>
    <v>15445</v>
    <v>6951</v>
    <v>Montezuma, Minas Gerais</v>
    <v>mdp/vdpid/6504596884621885441</v>
  </rv>
  <rv s="0">
    <v>536870912</v>
    <v>Morada Nova de Minas</v>
    <v>b13c7a97-5f6f-70b2-5ff6-6b1481b8c8c0</v>
    <v>en-US</v>
    <v>Map</v>
  </rv>
  <rv s="1">
    <fb>2084.6120000000001</fb>
    <v>8</v>
  </rv>
  <rv s="2">
    <v>1724</v>
    <v>6</v>
    <v>3798</v>
    <v>7</v>
    <v>0</v>
    <v>Image of Morada Nova de Minas</v>
  </rv>
  <rv s="1">
    <fb>-18.603888888888999</fb>
    <v>9</v>
  </rv>
  <rv s="4">
    <v>https://www.bing.com/search?q=morada+nova+de+minas+brazil&amp;form=skydnc</v>
    <v>Learn more on Bing</v>
  </rv>
  <rv s="1">
    <fb>-45.356944444443997</fb>
    <v>9</v>
  </rv>
  <rv s="1">
    <fb>9066</fb>
    <v>8</v>
  </rv>
  <rv s="12">
    <v>#VALUE!</v>
    <v>en-US</v>
    <v>b13c7a97-5f6f-70b2-5ff6-6b1481b8c8c0</v>
    <v>536870912</v>
    <v>1</v>
    <v>3799</v>
    <v>120</v>
    <v>Morada Nova de Minas</v>
    <v>4</v>
    <v>5</v>
    <v>Map</v>
    <v>6</v>
    <v>7</v>
    <v>72</v>
    <v>15448</v>
    <v>3</v>
    <v>Morada Nova de Minas is a municipality in the north of the Brazilian state of Minas Gerais. As of 2020 the population was 8,910 in a total area of 2,085 km². It became a municipality in 1943.</v>
    <v>15449</v>
    <v>15450</v>
    <v>15451</v>
    <v>15452</v>
    <v>Morada Nova de Minas</v>
    <v>15453</v>
    <v>Morada Nova de Minas</v>
    <v>mdp/vdpid/6411925950472126465</v>
  </rv>
  <rv s="0">
    <v>536870912</v>
    <v>Morro da Garça</v>
    <v>e2ab4471-39b1-c0cc-0a00-572ca6375383</v>
    <v>en-US</v>
    <v>Map</v>
  </rv>
  <rv s="1">
    <fb>414.00900000000001</fb>
    <v>8</v>
  </rv>
  <rv s="2">
    <v>1725</v>
    <v>6</v>
    <v>3800</v>
    <v>7</v>
    <v>0</v>
    <v>Image of Morro da Garça</v>
  </rv>
  <rv s="1">
    <fb>-18.546944444444001</fb>
    <v>9</v>
  </rv>
  <rv s="4">
    <v>https://www.bing.com/search?q=morro+da+gar%c3%a7a+brazil&amp;form=skydnc</v>
    <v>Learn more on Bing</v>
  </rv>
  <rv s="1">
    <fb>2411</fb>
    <v>8</v>
  </rv>
  <rv s="9">
    <v>#VALUE!</v>
    <v>en-US</v>
    <v>e2ab4471-39b1-c0cc-0a00-572ca6375383</v>
    <v>536870912</v>
    <v>1</v>
    <v>3801</v>
    <v>72</v>
    <v>Morro da Garça</v>
    <v>4</v>
    <v>5</v>
    <v>Map</v>
    <v>6</v>
    <v>7</v>
    <v>72</v>
    <v>15456</v>
    <v>3</v>
    <v>Morro da Garça is a Brazilian municipality located in the northeast of the state of Minas Gerais. Its population as of 2020 was 2,437 living in a total area of 414 km². The city belongs to the statistical mesoregion of Central Mineira and to the ...</v>
    <v>15457</v>
    <v>15458</v>
    <v>15459</v>
    <v>11387</v>
    <v>Morro da Garça</v>
    <v>15460</v>
    <v>6951</v>
    <v>Morro da Garça</v>
    <v>mdp/vdpid/6507996635241381889</v>
  </rv>
  <rv s="0">
    <v>536870912</v>
    <v>Morro do Pilar</v>
    <v>a43bc422-6ff2-9575-19f7-f0ac0608b9f1</v>
    <v>en-US</v>
    <v>Map</v>
  </rv>
  <rv s="1">
    <fb>476.47300000000001</fb>
    <v>8</v>
  </rv>
  <rv s="2">
    <v>1726</v>
    <v>6</v>
    <v>3802</v>
    <v>7</v>
    <v>0</v>
    <v>Image of Morro do Pilar</v>
  </rv>
  <rv s="1">
    <fb>-19.215833333332998</fb>
    <v>9</v>
  </rv>
  <rv s="4">
    <v>https://www.bing.com/search?q=morro+do+pilar+brazil&amp;form=skydnc</v>
    <v>Learn more on Bing</v>
  </rv>
  <rv s="1">
    <fb>-43.375833333332999</fb>
    <v>9</v>
  </rv>
  <rv s="1">
    <fb>3133</fb>
    <v>8</v>
  </rv>
  <rv s="9">
    <v>#VALUE!</v>
    <v>en-US</v>
    <v>a43bc422-6ff2-9575-19f7-f0ac0608b9f1</v>
    <v>536870912</v>
    <v>1</v>
    <v>3803</v>
    <v>72</v>
    <v>Morro do Pilar</v>
    <v>4</v>
    <v>5</v>
    <v>Map</v>
    <v>6</v>
    <v>7</v>
    <v>72</v>
    <v>15463</v>
    <v>3</v>
    <v>Morro do Pilar is a Brazilian municipality located in the state of Minas Gerais. The city belongs to the mesoregion Metropolitana de Belo Horizonte and to the microregion of Conceição do Mato Dentro. As of 2020, the estimated population was 3,153.</v>
    <v>15464</v>
    <v>15465</v>
    <v>15466</v>
    <v>15467</v>
    <v>Morro do Pilar</v>
    <v>15468</v>
    <v>6951</v>
    <v>Morro do Pilar</v>
    <v>mdp/vdpid/6508201356149391361</v>
  </rv>
  <rv s="0">
    <v>536870912</v>
    <v>Munhoz</v>
    <v>7c2797d0-205f-eeeb-f25a-7592a99d4b86</v>
    <v>en-US</v>
    <v>Map</v>
  </rv>
  <rv s="1">
    <fb>190.56299999999999</fb>
    <v>8</v>
  </rv>
  <rv s="2">
    <v>1727</v>
    <v>6</v>
    <v>3804</v>
    <v>7</v>
    <v>0</v>
    <v>Image of Munhoz</v>
  </rv>
  <rv s="1">
    <fb>-22.612777777778</fb>
    <v>9</v>
  </rv>
  <rv s="4">
    <v>https://www.bing.com/search?q=munhoz+minas+gerais&amp;form=skydnc</v>
    <v>Learn more on Bing</v>
  </rv>
  <rv s="1">
    <fb>-46.360833333332998</fb>
    <v>9</v>
  </rv>
  <rv s="1">
    <fb>5994</fb>
    <v>8</v>
  </rv>
  <rv s="9">
    <v>#VALUE!</v>
    <v>en-US</v>
    <v>7c2797d0-205f-eeeb-f25a-7592a99d4b86</v>
    <v>536870912</v>
    <v>1</v>
    <v>3805</v>
    <v>72</v>
    <v>Munhoz</v>
    <v>4</v>
    <v>5</v>
    <v>Map</v>
    <v>6</v>
    <v>57</v>
    <v>72</v>
    <v>15471</v>
    <v>3</v>
    <v>Munhoz is a municipality in the state of Minas Gerais in the Southeast region of Brazil.</v>
    <v>15472</v>
    <v>15473</v>
    <v>15474</v>
    <v>15475</v>
    <v>Munhoz</v>
    <v>15476</v>
    <v>6951</v>
    <v>Munhoz</v>
    <v>mdp/vdpid/6461118682046136321</v>
  </rv>
  <rv s="0">
    <v>536870912</v>
    <v>Muriaé</v>
    <v>57294440-5c96-0041-4d39-51f8035ffa7c</v>
    <v>en-US</v>
    <v>Map</v>
  </rv>
  <rv s="1">
    <fb>843.327</fb>
    <v>8</v>
  </rv>
  <rv s="2">
    <v>1728</v>
    <v>6</v>
    <v>3806</v>
    <v>7</v>
    <v>0</v>
    <v>Image of Muriaé</v>
  </rv>
  <rv s="1">
    <fb>-21.130833333333001</fb>
    <v>9</v>
  </rv>
  <rv s="0">
    <v>805306368</v>
    <v>Marcos Guarino (Mayor)</v>
    <v>a5db41ac-5bb0-ec0b-de48-e434ef86cacc</v>
    <v>en-US</v>
    <v>Generic</v>
  </rv>
  <rv s="3">
    <v>454</v>
  </rv>
  <rv s="4">
    <v>https://www.bing.com/search?q=muria%c3%a9+brazil&amp;form=skydnc</v>
    <v>Learn more on Bing</v>
  </rv>
  <rv s="1">
    <fb>-42.365833333333001</fb>
    <v>9</v>
  </rv>
  <rv s="1">
    <fb>104108</fb>
    <v>8</v>
  </rv>
  <rv s="8">
    <v>#VALUE!</v>
    <v>en-US</v>
    <v>57294440-5c96-0041-4d39-51f8035ffa7c</v>
    <v>536870912</v>
    <v>1</v>
    <v>3807</v>
    <v>67</v>
    <v>Muriaé</v>
    <v>4</v>
    <v>5</v>
    <v>Map</v>
    <v>6</v>
    <v>7</v>
    <v>72</v>
    <v>15479</v>
    <v>3</v>
    <v>Muriaé is a municipality in southeast Minas Gerais state, Brazil. It is located in the Zona da Mata region and its population in 2022 was approximately 104,108 inhabitants.</v>
    <v>15480</v>
    <v>15481</v>
    <v>15483</v>
    <v>15484</v>
    <v>15485</v>
    <v>Muriaé</v>
    <v>15486</v>
    <v>Muriaé</v>
    <v>mdp/vdpid/6509294376286420993</v>
  </rv>
  <rv s="0">
    <v>536870912</v>
    <v>Mutum, Minas Gerais</v>
    <v>470cfe6c-b922-7065-3224-0e2e50d7b595</v>
    <v>en-US</v>
    <v>Map</v>
  </rv>
  <rv s="1">
    <fb>1255.8</fb>
    <v>8</v>
  </rv>
  <rv s="2">
    <v>1729</v>
    <v>6</v>
    <v>3808</v>
    <v>7</v>
    <v>0</v>
    <v>Image of Mutum, Minas Gerais</v>
  </rv>
  <rv s="1">
    <fb>-19.8</fb>
    <v>9</v>
  </rv>
  <rv s="4">
    <v>https://www.bing.com/search?q=mutum+brazil&amp;form=skydnc</v>
    <v>Learn more on Bing</v>
  </rv>
  <rv s="1">
    <fb>-41.437777777778003</fb>
    <v>9</v>
  </rv>
  <rv s="1">
    <fb>26945</fb>
    <v>8</v>
  </rv>
  <rv s="9">
    <v>#VALUE!</v>
    <v>en-US</v>
    <v>470cfe6c-b922-7065-3224-0e2e50d7b595</v>
    <v>536870912</v>
    <v>1</v>
    <v>3809</v>
    <v>72</v>
    <v>Mutum, Minas Gerais</v>
    <v>4</v>
    <v>5</v>
    <v>Map</v>
    <v>6</v>
    <v>64</v>
    <v>72</v>
    <v>15489</v>
    <v>3</v>
    <v>Mutum is a municipality in the state of Minas Gerais, in Brazil with a population of 26,961 as of 2020 and an area of 1,255.800 km². It was founded on 17 June 1912. The city has two rivers: Mutum and São Manoel.</v>
    <v>15490</v>
    <v>15491</v>
    <v>15492</v>
    <v>15493</v>
    <v>Mutum, Minas Gerais</v>
    <v>15494</v>
    <v>6951</v>
    <v>Mutum, Minas Gerais</v>
    <v>mdp/vdpid/6509432470021079041</v>
  </rv>
  <rv s="0">
    <v>536870912</v>
    <v>Muzambinho</v>
    <v>edcb1abd-30b1-73d6-6419-80c438783632</v>
    <v>en-US</v>
    <v>Map</v>
  </rv>
  <rv s="1">
    <fb>409.036</fb>
    <v>8</v>
  </rv>
  <rv s="2">
    <v>1730</v>
    <v>6</v>
    <v>3810</v>
    <v>7</v>
    <v>0</v>
    <v>Image of Muzambinho</v>
  </rv>
  <rv s="1">
    <fb>-21.375833333332999</fb>
    <v>9</v>
  </rv>
  <rv s="0">
    <v>805306368</v>
    <v>Ivan Antônio de Freitas (Mayor)</v>
    <v>3fdbc89a-3f5c-e0fa-c443-6fcd0c1ca23e</v>
    <v>en-US</v>
    <v>Generic</v>
  </rv>
  <rv s="3">
    <v>455</v>
  </rv>
  <rv s="4">
    <v>https://www.bing.com/search?q=muzambinho+minas+gerais&amp;form=skydnc</v>
    <v>Learn more on Bing</v>
  </rv>
  <rv s="1">
    <fb>-46.525833333332997</fb>
    <v>9</v>
  </rv>
  <rv s="1">
    <fb>21891</fb>
    <v>8</v>
  </rv>
  <rv s="8">
    <v>#VALUE!</v>
    <v>en-US</v>
    <v>edcb1abd-30b1-73d6-6419-80c438783632</v>
    <v>536870912</v>
    <v>1</v>
    <v>3811</v>
    <v>67</v>
    <v>Muzambinho</v>
    <v>4</v>
    <v>5</v>
    <v>Map</v>
    <v>6</v>
    <v>7</v>
    <v>72</v>
    <v>15497</v>
    <v>3</v>
    <v>Muzambinho is a municipality in the state of Minas Gerais in the Southeast region of Brazil.</v>
    <v>15498</v>
    <v>15499</v>
    <v>15501</v>
    <v>15502</v>
    <v>15503</v>
    <v>Muzambinho</v>
    <v>15504</v>
    <v>Muzambinho</v>
    <v>mdp/vdpid/6412895471425028097</v>
  </rv>
  <rv s="0">
    <v>536870912</v>
    <v>Nacip Raydan</v>
    <v>17adb76c-71d9-2bcb-e47a-a2ffcad947ea</v>
    <v>en-US</v>
    <v>Map</v>
  </rv>
  <rv s="1">
    <fb>228.58699999999999</fb>
    <v>8</v>
  </rv>
  <rv s="2">
    <v>1731</v>
    <v>6</v>
    <v>3812</v>
    <v>7</v>
    <v>0</v>
    <v>Image of Nacip Raydan</v>
  </rv>
  <rv s="1">
    <fb>-18.458888888889</fb>
    <v>9</v>
  </rv>
  <rv s="4">
    <v>https://www.bing.com/search?q=nacip+raydan+minas+gerais&amp;form=skydnc</v>
    <v>Learn more on Bing</v>
  </rv>
  <rv s="1">
    <fb>-42.248888888888999</fb>
    <v>9</v>
  </rv>
  <rv s="1">
    <fb>3220</fb>
    <v>8</v>
  </rv>
  <rv s="12">
    <v>#VALUE!</v>
    <v>en-US</v>
    <v>17adb76c-71d9-2bcb-e47a-a2ffcad947ea</v>
    <v>536870912</v>
    <v>1</v>
    <v>3813</v>
    <v>120</v>
    <v>Nacip Raydan</v>
    <v>4</v>
    <v>5</v>
    <v>Map</v>
    <v>6</v>
    <v>57</v>
    <v>72</v>
    <v>15507</v>
    <v>3</v>
    <v>Nacip Raydan is a municipality in the state of Minas Gerais in the Southeast region of Brazil.</v>
    <v>15508</v>
    <v>15509</v>
    <v>15510</v>
    <v>15511</v>
    <v>Nacip Raydan</v>
    <v>15512</v>
    <v>Nacip Raydan</v>
    <v>mdp/vdpid/6508551959060938753</v>
  </rv>
  <rv s="0">
    <v>536870912</v>
    <v>Nanuque</v>
    <v>062661d0-7db9-36bb-6413-44e40eb6335b</v>
    <v>en-US</v>
    <v>Map</v>
  </rv>
  <rv s="1">
    <fb>1515.37</fb>
    <v>8</v>
  </rv>
  <rv s="2">
    <v>1732</v>
    <v>6</v>
    <v>3814</v>
    <v>7</v>
    <v>0</v>
    <v>Image of Nanuque</v>
  </rv>
  <rv s="1">
    <fb>-17.838888888888999</fb>
    <v>9</v>
  </rv>
  <rv s="0">
    <v>805306368</v>
    <v>Ramon Ferraz Miranda (Mayor)</v>
    <v>c2447a01-1bab-5a29-7861-9faf38b81b92</v>
    <v>en-US</v>
    <v>Generic</v>
  </rv>
  <rv s="3">
    <v>456</v>
  </rv>
  <rv s="4">
    <v>https://www.bing.com/search?q=nanuque+brazil&amp;form=skydnc</v>
    <v>Learn more on Bing</v>
  </rv>
  <rv s="1">
    <fb>-40.353888888889003</fb>
    <v>9</v>
  </rv>
  <rv s="1">
    <fb>35038</fb>
    <v>8</v>
  </rv>
  <rv s="8">
    <v>#VALUE!</v>
    <v>en-US</v>
    <v>062661d0-7db9-36bb-6413-44e40eb6335b</v>
    <v>536870912</v>
    <v>1</v>
    <v>3815</v>
    <v>67</v>
    <v>Nanuque</v>
    <v>4</v>
    <v>5</v>
    <v>Map</v>
    <v>6</v>
    <v>7</v>
    <v>72</v>
    <v>15515</v>
    <v>3</v>
    <v>Nanuque is a municipality in the state of Minas Gerais, in the southeastern region of Brazil, belonging to Mucuri Valley and Region Nanuque. The relief consists of inselbergs and seas of hills, and the Serra dos Aimorés as predominant ...</v>
    <v>15516</v>
    <v>15517</v>
    <v>15519</v>
    <v>15520</v>
    <v>15521</v>
    <v>Nanuque</v>
    <v>15522</v>
    <v>Nanuque</v>
    <v>mdp/vdpid/6508492350317133825</v>
  </rv>
  <rv s="0">
    <v>536870912</v>
    <v>Naque</v>
    <v>d83b0b22-8840-dda3-361a-40962c8e8fbb</v>
    <v>en-US</v>
    <v>Map</v>
  </rv>
  <rv s="1">
    <fb>127.173</fb>
    <v>8</v>
  </rv>
  <rv s="2">
    <v>1733</v>
    <v>6</v>
    <v>3816</v>
    <v>7</v>
    <v>0</v>
    <v>Image of Naque</v>
  </rv>
  <rv s="1">
    <fb>-19.23</fb>
    <v>9</v>
  </rv>
  <rv s="4">
    <v>https://www.bing.com/search?q=naque+minas+gerais&amp;form=skydnc</v>
    <v>Learn more on Bing</v>
  </rv>
  <rv s="1">
    <fb>-42.327777777778003</fb>
    <v>9</v>
  </rv>
  <rv s="9">
    <v>#VALUE!</v>
    <v>en-US</v>
    <v>d83b0b22-8840-dda3-361a-40962c8e8fbb</v>
    <v>536870912</v>
    <v>1</v>
    <v>3817</v>
    <v>72</v>
    <v>Naque</v>
    <v>4</v>
    <v>5</v>
    <v>Map</v>
    <v>6</v>
    <v>57</v>
    <v>72</v>
    <v>15525</v>
    <v>3</v>
    <v>Naque is a municipality in the state of Minas Gerais in the Southeast region of Brazil.</v>
    <v>15526</v>
    <v>15527</v>
    <v>15528</v>
    <v>15529</v>
    <v>Naque</v>
    <v>14029</v>
    <v>6951</v>
    <v>Naque</v>
    <v>mdp/vdpid/6508245237914140673</v>
  </rv>
  <rv s="0">
    <v>536870912</v>
    <v>Natalândia</v>
    <v>87776859-5214-1088-bf1e-c2ae6e5073be</v>
    <v>en-US</v>
    <v>Map</v>
  </rv>
  <rv s="1">
    <fb>471.35500000000002</fb>
    <v>8</v>
  </rv>
  <rv s="2">
    <v>1734</v>
    <v>6</v>
    <v>3818</v>
    <v>7</v>
    <v>0</v>
    <v>Image of Natalândia</v>
  </rv>
  <rv s="4">
    <v>https://www.bing.com/search?q=natal%c3%a2ndia+minas+gerais&amp;form=skydnc</v>
    <v>Learn more on Bing</v>
  </rv>
  <rv s="1">
    <fb>-46.492777777778002</fb>
    <v>9</v>
  </rv>
  <rv s="1">
    <fb>3520</fb>
    <v>8</v>
  </rv>
  <rv s="18">
    <v>#VALUE!</v>
    <v>en-US</v>
    <v>87776859-5214-1088-bf1e-c2ae6e5073be</v>
    <v>536870912</v>
    <v>1</v>
    <v>3819</v>
    <v>250</v>
    <v>Natalândia</v>
    <v>251</v>
    <v>5</v>
    <v>Map</v>
    <v>6</v>
    <v>7</v>
    <v>72</v>
    <v>15532</v>
    <v>3</v>
    <v>Natalância is a municipality in the north of the Brazilian state of Minas Gerais. As of 2020, the estimated population was 3,308 in a total area of 471 km². Natalândia lies at an elevation of 550 m above sea level. It was created as a ...</v>
    <v>15533</v>
    <v>12296</v>
    <v>15534</v>
    <v>15535</v>
    <v>Natalândia</v>
    <v>15536</v>
    <v>Natalândia</v>
  </rv>
  <rv s="0">
    <v>536870912</v>
    <v>Natércia</v>
    <v>fab0f242-7da6-f74b-809e-cf14e7cedadb</v>
    <v>en-US</v>
    <v>Map</v>
  </rv>
  <rv s="1">
    <fb>190.422</fb>
    <v>8</v>
  </rv>
  <rv s="2">
    <v>1735</v>
    <v>6</v>
    <v>3820</v>
    <v>7</v>
    <v>0</v>
    <v>Image of Natércia</v>
  </rv>
  <rv s="1">
    <fb>-22.12</fb>
    <v>9</v>
  </rv>
  <rv s="4">
    <v>https://www.bing.com/search?q=nat%c3%a9rcia+minas+gerais&amp;form=skydnc</v>
    <v>Learn more on Bing</v>
  </rv>
  <rv s="1">
    <fb>-45.511944444443998</fb>
    <v>9</v>
  </rv>
  <rv s="1">
    <fb>4691</fb>
    <v>8</v>
  </rv>
  <rv s="12">
    <v>#VALUE!</v>
    <v>en-US</v>
    <v>fab0f242-7da6-f74b-809e-cf14e7cedadb</v>
    <v>536870912</v>
    <v>1</v>
    <v>3821</v>
    <v>120</v>
    <v>Natércia</v>
    <v>4</v>
    <v>5</v>
    <v>Map</v>
    <v>6</v>
    <v>7</v>
    <v>72</v>
    <v>15539</v>
    <v>3</v>
    <v>Natércia is a municipality in southern Minas Gerais State, Brazil.</v>
    <v>15540</v>
    <v>15541</v>
    <v>15542</v>
    <v>15543</v>
    <v>Natércia</v>
    <v>15544</v>
    <v>Natércia</v>
    <v>mdp/vdpid/6413099191957979137</v>
  </rv>
  <rv s="0">
    <v>536870912</v>
    <v>Nazareno, Minas Gerais</v>
    <v>3c5b6e15-266e-e1a1-cc51-0d23cf7f4427</v>
    <v>en-US</v>
    <v>Map</v>
  </rv>
  <rv s="1">
    <fb>329.12799999999999</fb>
    <v>8</v>
  </rv>
  <rv s="2">
    <v>1736</v>
    <v>6</v>
    <v>3822</v>
    <v>7</v>
    <v>0</v>
    <v>Image of Nazareno, Minas Gerais</v>
  </rv>
  <rv s="1">
    <fb>-21.215833333332998</fb>
    <v>9</v>
  </rv>
  <rv s="0">
    <v>805306368</v>
    <v>José Heitor Guimarães de Carvalho (Mayor)</v>
    <v>0754f1ba-f963-ba58-ce7a-2f2e4a5c9858</v>
    <v>en-US</v>
    <v>Generic</v>
  </rv>
  <rv s="3">
    <v>457</v>
  </rv>
  <rv s="4">
    <v>https://www.bing.com/search?q=nazareno+brazil&amp;form=skydnc</v>
    <v>Learn more on Bing</v>
  </rv>
  <rv s="1">
    <fb>-44.610833333332998</fb>
    <v>9</v>
  </rv>
  <rv s="1">
    <fb>8179</fb>
    <v>8</v>
  </rv>
  <rv s="5">
    <v>#VALUE!</v>
    <v>en-US</v>
    <v>3c5b6e15-266e-e1a1-cc51-0d23cf7f4427</v>
    <v>536870912</v>
    <v>1</v>
    <v>3823</v>
    <v>2</v>
    <v>Nazareno, Minas Gerais</v>
    <v>4</v>
    <v>5</v>
    <v>Map</v>
    <v>6</v>
    <v>7</v>
    <v>72</v>
    <v>15547</v>
    <v>3</v>
    <v>Nazareno is a Brazilian municipality located in the state of Minas Gerais. In 2020, the estimated population was 8,179. According to IBGE, the municipality belongs to the Immediate Geographic Region of São João del-Rei, in the Intermediate ...</v>
    <v>15548</v>
    <v>15549</v>
    <v>15551</v>
    <v>15552</v>
    <v>15553</v>
    <v>Nazareno, Minas Gerais</v>
    <v>15554</v>
    <v>6951</v>
    <v>Nazareno, Minas Gerais</v>
    <v>mdp/vdpid/6509119722548625409</v>
  </rv>
  <rv s="0">
    <v>536870912</v>
    <v>Nepomuceno</v>
    <v>53cad307-5cee-815f-7957-3f2fdaa08a05</v>
    <v>en-US</v>
    <v>Map</v>
  </rv>
  <rv s="1">
    <fb>582.03300000000002</fb>
    <v>8</v>
  </rv>
  <rv s="2">
    <v>1737</v>
    <v>6</v>
    <v>3824</v>
    <v>7</v>
    <v>0</v>
    <v>Image of Nepomuceno</v>
  </rv>
  <rv s="1">
    <fb>-21.235833333333002</fb>
    <v>9</v>
  </rv>
  <rv s="4">
    <v>https://www.bing.com/search?q=nepomuceno+brazil&amp;form=skydnc</v>
    <v>Learn more on Bing</v>
  </rv>
  <rv s="1">
    <fb>-45.235833333332998</fb>
    <v>9</v>
  </rv>
  <rv s="1">
    <fb>25018</fb>
    <v>8</v>
  </rv>
  <rv s="9">
    <v>#VALUE!</v>
    <v>en-US</v>
    <v>53cad307-5cee-815f-7957-3f2fdaa08a05</v>
    <v>536870912</v>
    <v>1</v>
    <v>3825</v>
    <v>72</v>
    <v>Nepomuceno</v>
    <v>4</v>
    <v>5</v>
    <v>Map</v>
    <v>6</v>
    <v>7</v>
    <v>72</v>
    <v>15557</v>
    <v>3</v>
    <v>Nepomuceno is a Brazilian municipality located in the state of the state of Minas Gerais. The population in 2020 was 26,826 in a total area of 584 km². The maximum elevation is 1,100 m and the minimum is 850 m.</v>
    <v>15558</v>
    <v>15559</v>
    <v>15560</v>
    <v>15561</v>
    <v>Nepomuceno</v>
    <v>15562</v>
    <v>6951</v>
    <v>Nepomuceno</v>
    <v>mdp/vdpid/6413031068324069377</v>
  </rv>
  <rv s="0">
    <v>536870912</v>
    <v>Ninheira</v>
    <v>066c99a5-40d8-e352-91a2-a94cf0a2c62e</v>
    <v>en-US</v>
    <v>Map</v>
  </rv>
  <rv s="1">
    <fb>1114.242</fb>
    <v>8</v>
  </rv>
  <rv s="2">
    <v>1738</v>
    <v>6</v>
    <v>3826</v>
    <v>7</v>
    <v>0</v>
    <v>Image of Ninheira</v>
  </rv>
  <rv s="4">
    <v>https://www.bing.com/search?q=ninheira+brazil&amp;form=skydnc</v>
    <v>Learn more on Bing</v>
  </rv>
  <rv s="1">
    <fb>-41.753888888889001</fb>
    <v>9</v>
  </rv>
  <rv s="1">
    <fb>10326</fb>
    <v>8</v>
  </rv>
  <rv s="9">
    <v>#VALUE!</v>
    <v>en-US</v>
    <v>066c99a5-40d8-e352-91a2-a94cf0a2c62e</v>
    <v>536870912</v>
    <v>1</v>
    <v>3827</v>
    <v>72</v>
    <v>Ninheira</v>
    <v>4</v>
    <v>5</v>
    <v>Map</v>
    <v>6</v>
    <v>57</v>
    <v>72</v>
    <v>15565</v>
    <v>414</v>
    <v>Ninheira is a city in the northeast of the Brazilian state of Minas Gerais. In 2020 its population was estimated to be 10,326 in a total area of 1,114 km². The city belongs to the mesoregion of Jequitinhonha and to the microregion of Salinas. ...</v>
    <v>15566</v>
    <v>8786</v>
    <v>15567</v>
    <v>15568</v>
    <v>Ninheira</v>
    <v>15569</v>
    <v>6951</v>
    <v>Ninheira</v>
    <v>mdp/vdpid/6504988130993504257</v>
  </rv>
  <rv s="0">
    <v>536870912</v>
    <v>Nova Belém</v>
    <v>f41bcb05-8c2f-1966-9b72-baabef870b5e</v>
    <v>en-US</v>
    <v>Map</v>
  </rv>
  <rv s="1">
    <fb>148.78899999999999</fb>
    <v>8</v>
  </rv>
  <rv s="2">
    <v>1739</v>
    <v>6</v>
    <v>3828</v>
    <v>7</v>
    <v>0</v>
    <v>Image of Nova Belém</v>
  </rv>
  <rv s="1">
    <fb>-18.475000000000001</fb>
    <v>9</v>
  </rv>
  <rv s="4">
    <v>https://www.bing.com/search?q=nova+bel%c3%a9m+minas+gerais&amp;form=skydnc</v>
    <v>Learn more on Bing</v>
  </rv>
  <rv s="1">
    <fb>3151</fb>
    <v>8</v>
  </rv>
  <rv s="12">
    <v>#VALUE!</v>
    <v>en-US</v>
    <v>f41bcb05-8c2f-1966-9b72-baabef870b5e</v>
    <v>536870912</v>
    <v>1</v>
    <v>3829</v>
    <v>120</v>
    <v>Nova Belém</v>
    <v>4</v>
    <v>5</v>
    <v>Map</v>
    <v>6</v>
    <v>7</v>
    <v>72</v>
    <v>15572</v>
    <v>3</v>
    <v>Nova Belém is a municipality in the state of Minas Gerais in the Southeast region of Brazil.</v>
    <v>15573</v>
    <v>15574</v>
    <v>15575</v>
    <v>6889</v>
    <v>Nova Belém</v>
    <v>15576</v>
    <v>Nova Belém</v>
    <v>mdp/vdpid/6508595186950471681</v>
  </rv>
  <rv s="0">
    <v>536870912</v>
    <v>Nova Era</v>
    <v>e69c42b7-acb1-1b47-fc59-94c12fd2187e</v>
    <v>en-US</v>
    <v>Map</v>
  </rv>
  <rv s="1">
    <fb>361.92599999999999</fb>
    <v>8</v>
  </rv>
  <rv s="2">
    <v>1740</v>
    <v>6</v>
    <v>3830</v>
    <v>7</v>
    <v>0</v>
    <v>Image of Nova Era</v>
  </rv>
  <rv s="1">
    <fb>-19.760561608200302</fb>
    <v>9</v>
  </rv>
  <rv s="0">
    <v>805306368</v>
    <v>Taxi Silva Costa (Mayor)</v>
    <v>3cdcc19b-533a-de9c-25ff-2d7b55fd11b6</v>
    <v>en-US</v>
    <v>Generic</v>
  </rv>
  <rv s="3">
    <v>458</v>
  </rv>
  <rv s="4">
    <v>https://www.bing.com/search?q=nova+era+brazil&amp;form=skydnc</v>
    <v>Learn more on Bing</v>
  </rv>
  <rv s="1">
    <fb>-43.028864934572297</fb>
    <v>9</v>
  </rv>
  <rv s="1">
    <fb>17528</fb>
    <v>8</v>
  </rv>
  <rv s="5">
    <v>#VALUE!</v>
    <v>en-US</v>
    <v>e69c42b7-acb1-1b47-fc59-94c12fd2187e</v>
    <v>536870912</v>
    <v>1</v>
    <v>3831</v>
    <v>2</v>
    <v>Nova Era</v>
    <v>4</v>
    <v>5</v>
    <v>Map</v>
    <v>6</v>
    <v>64</v>
    <v>72</v>
    <v>15579</v>
    <v>3</v>
    <v>Nova Era is a Brazilian municipality located in the state of Minas Gerais. The city belongs to the mesoregion of Belo Horizonte and to the microregion of Itabira. As of 2020, the estimated population was 17,551.</v>
    <v>15580</v>
    <v>15581</v>
    <v>15583</v>
    <v>15584</v>
    <v>15585</v>
    <v>Nova Era</v>
    <v>15586</v>
    <v>6951</v>
    <v>Nova Era</v>
    <v>mdp/vdpid/6508980116767375361</v>
  </rv>
  <rv s="0">
    <v>536870912</v>
    <v>Nova Lima</v>
    <v>b8e5325f-0668-0e56-1830-bbe6a2de4483</v>
    <v>en-US</v>
    <v>Map</v>
  </rv>
  <rv s="1">
    <fb>428.44900000000001</fb>
    <v>8</v>
  </rv>
  <rv s="2">
    <v>1741</v>
    <v>6</v>
    <v>3832</v>
    <v>7</v>
    <v>0</v>
    <v>Image of Nova Lima</v>
  </rv>
  <rv s="0">
    <v>805306368</v>
    <v>Vitor Penido (Mayor)</v>
    <v>124a3742-fafe-e3f6-daae-498b235625fd</v>
    <v>en-US</v>
    <v>Generic</v>
  </rv>
  <rv s="3">
    <v>459</v>
  </rv>
  <rv s="4">
    <v>https://www.bing.com/search?q=nova+lima+brazil&amp;form=skydnc</v>
    <v>Learn more on Bing</v>
  </rv>
  <rv s="1">
    <fb>-43.846944444443999</fb>
    <v>9</v>
  </rv>
  <rv s="1">
    <fb>111697</fb>
    <v>8</v>
  </rv>
  <rv s="8">
    <v>#VALUE!</v>
    <v>en-US</v>
    <v>b8e5325f-0668-0e56-1830-bbe6a2de4483</v>
    <v>536870912</v>
    <v>1</v>
    <v>3833</v>
    <v>67</v>
    <v>Nova Lima</v>
    <v>4</v>
    <v>5</v>
    <v>Map</v>
    <v>6</v>
    <v>7</v>
    <v>72</v>
    <v>15589</v>
    <v>3</v>
    <v>Nova Lima is a municipality of about 87,000 people, whose downtown is located about 20 kilometers south of Belo Horizonte, the capital of the south-eastern Brazilian state of Minas Gerais. Mining is one of the main economical activities of the ...</v>
    <v>15590</v>
    <v>15185</v>
    <v>15592</v>
    <v>15593</v>
    <v>15594</v>
    <v>Nova Lima</v>
    <v>15595</v>
    <v>Nova Lima</v>
    <v>mdp/vdpid/6508877925738086401</v>
  </rv>
  <rv s="0">
    <v>536870912</v>
    <v>Nova Módica</v>
    <v>310438ae-e54b-591c-0878-ecb53c48fe02</v>
    <v>en-US</v>
    <v>Map</v>
  </rv>
  <rv s="1">
    <fb>377.00900000000001</fb>
    <v>8</v>
  </rv>
  <rv s="2">
    <v>1742</v>
    <v>6</v>
    <v>3834</v>
    <v>7</v>
    <v>0</v>
    <v>Image of Nova Módica</v>
  </rv>
  <rv s="4">
    <v>https://www.bing.com/search?q=nova+m%c3%b3dica+minas+gerais&amp;form=skydnc</v>
    <v>Learn more on Bing</v>
  </rv>
  <rv s="1">
    <fb>-41.500833333332999</fb>
    <v>9</v>
  </rv>
  <rv s="1">
    <fb>3573</fb>
    <v>8</v>
  </rv>
  <rv s="9">
    <v>#VALUE!</v>
    <v>en-US</v>
    <v>310438ae-e54b-591c-0878-ecb53c48fe02</v>
    <v>536870912</v>
    <v>1</v>
    <v>3835</v>
    <v>72</v>
    <v>Nova Módica</v>
    <v>4</v>
    <v>5</v>
    <v>Map</v>
    <v>6</v>
    <v>57</v>
    <v>72</v>
    <v>15598</v>
    <v>3</v>
    <v>Nova Módica is a municipality in the state of Minas Gerais in the Southeast region of Brazil.</v>
    <v>15599</v>
    <v>11623</v>
    <v>15600</v>
    <v>15601</v>
    <v>Nova Módica</v>
    <v>15602</v>
    <v>6951</v>
    <v>Nova Módica</v>
    <v>mdp/vdpid/6508585809996677121</v>
  </rv>
  <rv s="0">
    <v>536870912</v>
    <v>Nova Ponte</v>
    <v>0525ec1e-12ee-bc3a-aad9-e87eb6076873</v>
    <v>en-US</v>
    <v>Map</v>
  </rv>
  <rv s="1">
    <fb>1105.7660000000001</fb>
    <v>8</v>
  </rv>
  <rv s="2">
    <v>1743</v>
    <v>6</v>
    <v>3836</v>
    <v>7</v>
    <v>0</v>
    <v>Image of Nova Ponte</v>
  </rv>
  <rv s="1">
    <fb>-19.198333333333</fb>
    <v>9</v>
  </rv>
  <rv s="4">
    <v>https://www.bing.com/search?q=nova+ponte+brazil&amp;form=skydnc</v>
    <v>Learn more on Bing</v>
  </rv>
  <rv s="1">
    <fb>-47.727222222221997</fb>
    <v>9</v>
  </rv>
  <rv s="1">
    <fb>14598</fb>
    <v>8</v>
  </rv>
  <rv s="9">
    <v>#VALUE!</v>
    <v>en-US</v>
    <v>0525ec1e-12ee-bc3a-aad9-e87eb6076873</v>
    <v>536870912</v>
    <v>1</v>
    <v>3837</v>
    <v>72</v>
    <v>Nova Ponte</v>
    <v>4</v>
    <v>5</v>
    <v>Map</v>
    <v>6</v>
    <v>7</v>
    <v>72</v>
    <v>15605</v>
    <v>3</v>
    <v>Nova Ponte is a Brazilian municipality located in the west of the state of Minas Gerais. Its population as of 2020 was estimated to be 15,800 people living in a total area of 1,105 km². The city belongs to the mesoregion of Triângulo Mineiro and ...</v>
    <v>15606</v>
    <v>15607</v>
    <v>15608</v>
    <v>15609</v>
    <v>Nova Ponte</v>
    <v>15610</v>
    <v>6951</v>
    <v>Nova Ponte</v>
    <v>mdp/vdpid/6411792433109008385</v>
  </rv>
  <rv s="0">
    <v>536870912</v>
    <v>Nova Porteirinha</v>
    <v>c4e3ea94-165d-6ae6-9e1a-2fb04988df83</v>
    <v>en-US</v>
    <v>Map</v>
  </rv>
  <rv s="1">
    <fb>121.017</fb>
    <v>8</v>
  </rv>
  <rv s="2">
    <v>1744</v>
    <v>6</v>
    <v>3838</v>
    <v>7</v>
    <v>0</v>
    <v>Image of Nova Porteirinha</v>
  </rv>
  <rv s="4">
    <v>https://www.bing.com/search?q=nova+porteirinha+brazil&amp;form=skydnc</v>
    <v>Learn more on Bing</v>
  </rv>
  <rv s="1">
    <fb>-43.300833333333003</fb>
    <v>9</v>
  </rv>
  <rv s="1">
    <fb>6706</fb>
    <v>8</v>
  </rv>
  <rv s="12">
    <v>#VALUE!</v>
    <v>en-US</v>
    <v>c4e3ea94-165d-6ae6-9e1a-2fb04988df83</v>
    <v>536870912</v>
    <v>1</v>
    <v>3839</v>
    <v>120</v>
    <v>Nova Porteirinha</v>
    <v>4</v>
    <v>5</v>
    <v>Map</v>
    <v>6</v>
    <v>7</v>
    <v>72</v>
    <v>15613</v>
    <v>3</v>
    <v>Nova Porteirinha is a municipality in the north of the state of Minas Gerais in Brazil. The population in 2020 was 7,497 in an area of 121 km². The elevation is 533 meters. It became a municipality in 1997. The postal code is 39525-000.</v>
    <v>15614</v>
    <v>14595</v>
    <v>15615</v>
    <v>15616</v>
    <v>Nova Porteirinha</v>
    <v>15617</v>
    <v>Nova Porteirinha</v>
    <v>mdp/vdpid/6504766508063784961</v>
  </rv>
  <rv s="0">
    <v>536870912</v>
    <v>Nova Resende</v>
    <v>da088ee3-7c6e-5419-3f71-e4118d851e11</v>
    <v>en-US</v>
    <v>Map</v>
  </rv>
  <rv s="1">
    <fb>390.18099999999998</fb>
    <v>8</v>
  </rv>
  <rv s="2">
    <v>1745</v>
    <v>6</v>
    <v>3840</v>
    <v>7</v>
    <v>0</v>
    <v>Image of Nova Resende</v>
  </rv>
  <rv s="1">
    <fb>-21.125833333332999</fb>
    <v>9</v>
  </rv>
  <rv s="4">
    <v>https://www.bing.com/search?q=nova+resende+minas+gerais&amp;form=skydnc</v>
    <v>Learn more on Bing</v>
  </rv>
  <rv s="1">
    <fb>-46.42</fb>
    <v>9</v>
  </rv>
  <rv s="1">
    <fb>16832</fb>
    <v>8</v>
  </rv>
  <rv s="9">
    <v>#VALUE!</v>
    <v>en-US</v>
    <v>da088ee3-7c6e-5419-3f71-e4118d851e11</v>
    <v>536870912</v>
    <v>1</v>
    <v>3841</v>
    <v>72</v>
    <v>Nova Resende</v>
    <v>4</v>
    <v>5</v>
    <v>Map</v>
    <v>6</v>
    <v>57</v>
    <v>72</v>
    <v>15620</v>
    <v>3</v>
    <v>Nova Resende is a municipality in the state of Minas Gerais in the Southeast region of Brazil.</v>
    <v>15621</v>
    <v>15622</v>
    <v>15623</v>
    <v>15624</v>
    <v>Nova Resende</v>
    <v>15625</v>
    <v>6951</v>
    <v>Nova Resende</v>
    <v>mdp/vdpid/6412986023009058817</v>
  </rv>
  <rv s="0">
    <v>536870912</v>
    <v>Nova Serrana</v>
    <v>8abc1fb0-bb9b-35a8-c8de-25f4078d5068</v>
    <v>en-US</v>
    <v>Map</v>
  </rv>
  <rv s="1">
    <fb>283.101</fb>
    <v>8</v>
  </rv>
  <rv s="2">
    <v>1746</v>
    <v>6</v>
    <v>3842</v>
    <v>7</v>
    <v>0</v>
    <v>Image of Nova Serrana</v>
  </rv>
  <rv s="1">
    <fb>-19.875833333332999</fb>
    <v>9</v>
  </rv>
  <rv s="4">
    <v>https://www.bing.com/search?q=nova+serrana+minas+gerais&amp;form=skydnc</v>
    <v>Learn more on Bing</v>
  </rv>
  <rv s="1">
    <fb>-44.983888888888998</fb>
    <v>9</v>
  </rv>
  <rv s="1">
    <fb>105520</fb>
    <v>8</v>
  </rv>
  <rv s="9">
    <v>#VALUE!</v>
    <v>en-US</v>
    <v>8abc1fb0-bb9b-35a8-c8de-25f4078d5068</v>
    <v>536870912</v>
    <v>1</v>
    <v>3843</v>
    <v>72</v>
    <v>Nova Serrana</v>
    <v>4</v>
    <v>5</v>
    <v>Map</v>
    <v>6</v>
    <v>57</v>
    <v>72</v>
    <v>15628</v>
    <v>3</v>
    <v>Nova Serrana is a municipality in the state of Minas Gerais in the Southeast region of Brazil.</v>
    <v>15629</v>
    <v>15630</v>
    <v>15631</v>
    <v>15632</v>
    <v>Nova Serrana</v>
    <v>15633</v>
    <v>6951</v>
    <v>Nova Serrana</v>
    <v>mdp/vdpid/6508832644803854337</v>
  </rv>
  <rv s="0">
    <v>536870912</v>
    <v>Nova União, Minas Gerais</v>
    <v>1886d167-4387-cd23-93a6-13c90876c66d</v>
    <v>en-US</v>
    <v>Map</v>
  </rv>
  <rv s="1">
    <fb>171.482</fb>
    <v>8</v>
  </rv>
  <rv s="2">
    <v>1747</v>
    <v>6</v>
    <v>3844</v>
    <v>7</v>
    <v>0</v>
    <v>Image of Nova União, Minas Gerais</v>
  </rv>
  <rv s="1">
    <fb>-19.690000000000001</fb>
    <v>9</v>
  </rv>
  <rv s="1">
    <fb>-43.58</fb>
    <v>9</v>
  </rv>
  <rv s="1">
    <fb>5909</fb>
    <v>8</v>
  </rv>
  <rv s="11">
    <v>#VALUE!</v>
    <v>en-US</v>
    <v>1886d167-4387-cd23-93a6-13c90876c66d</v>
    <v>536870912</v>
    <v>1</v>
    <v>3845</v>
    <v>113</v>
    <v>Nova União, Minas Gerais</v>
    <v>92</v>
    <v>5</v>
    <v>Map</v>
    <v>6</v>
    <v>7</v>
    <v>72</v>
    <v>15636</v>
    <v>3</v>
    <v>Nova União is a municipality located in the Brazilian state of Minas Gerais. The city belongs to the mesoregion Metropolitana de Belo Horizonte and to the microregion of Itabira. As of 2020, the estimated population was 5,732.</v>
    <v>15637</v>
    <v>15638</v>
    <v>15639</v>
    <v>Nova União, Minas Gerais</v>
    <v>15640</v>
    <v>6951</v>
    <v>Nova União, Minas Gerais</v>
    <v>mdp/vdpid/6508217506216280065</v>
  </rv>
  <rv s="0">
    <v>536870912</v>
    <v>Novo Cruzeiro</v>
    <v>e6f98bea-0fc1-a9ce-c486-40bada9f07f9</v>
    <v>en-US</v>
    <v>Map</v>
  </rv>
  <rv s="1">
    <fb>1700.6010000000001</fb>
    <v>8</v>
  </rv>
  <rv s="2">
    <v>1748</v>
    <v>6</v>
    <v>3846</v>
    <v>7</v>
    <v>0</v>
    <v>Image of Novo Cruzeiro</v>
  </rv>
  <rv s="1">
    <fb>-17.467777777778</fb>
    <v>9</v>
  </rv>
  <rv s="4">
    <v>https://www.bing.com/search?q=novo+cruzeiro+brazil&amp;form=skydnc</v>
    <v>Learn more on Bing</v>
  </rv>
  <rv s="1">
    <fb>-41.875</fb>
    <v>9</v>
  </rv>
  <rv s="1">
    <fb>26975</fb>
    <v>8</v>
  </rv>
  <rv s="12">
    <v>#VALUE!</v>
    <v>en-US</v>
    <v>e6f98bea-0fc1-a9ce-c486-40bada9f07f9</v>
    <v>536870912</v>
    <v>1</v>
    <v>3847</v>
    <v>120</v>
    <v>Novo Cruzeiro</v>
    <v>4</v>
    <v>5</v>
    <v>Map</v>
    <v>6</v>
    <v>7</v>
    <v>72</v>
    <v>15643</v>
    <v>3</v>
    <v>Novo Cruzeiro is a Brazilian municipality located in the northeast of the state of Minas Gerais. Its population as of 2020 was estimated to be 31,335 people living in a total area of 1,701 km². The city belongs to the mesoregion of Jequitinhonha ...</v>
    <v>15644</v>
    <v>15645</v>
    <v>15646</v>
    <v>15647</v>
    <v>Novo Cruzeiro</v>
    <v>15648</v>
    <v>Novo Cruzeiro</v>
    <v>mdp/vdpid/6508292538086981633</v>
  </rv>
  <rv s="0">
    <v>536870912</v>
    <v>Novo Oriente de Minas</v>
    <v>e0d8f02a-b94c-3eb7-6418-bf63563ac801</v>
    <v>en-US</v>
    <v>Map</v>
  </rv>
  <rv s="1">
    <fb>754.08399999999995</fb>
    <v>8</v>
  </rv>
  <rv s="2">
    <v>1749</v>
    <v>6</v>
    <v>3848</v>
    <v>7</v>
    <v>0</v>
    <v>Image of Novo Oriente de Minas</v>
  </rv>
  <rv s="1">
    <fb>-17.414999999999999</fb>
    <v>9</v>
  </rv>
  <rv s="4">
    <v>https://www.bing.com/search?q=novo+oriente+de+minas+brazil&amp;form=skydnc</v>
    <v>Learn more on Bing</v>
  </rv>
  <rv s="1">
    <fb>-41.215000000000003</fb>
    <v>9</v>
  </rv>
  <rv s="1">
    <fb>10275</fb>
    <v>8</v>
  </rv>
  <rv s="12">
    <v>#VALUE!</v>
    <v>en-US</v>
    <v>e0d8f02a-b94c-3eb7-6418-bf63563ac801</v>
    <v>536870912</v>
    <v>1</v>
    <v>3849</v>
    <v>120</v>
    <v>Novo Oriente de Minas</v>
    <v>4</v>
    <v>5</v>
    <v>Map</v>
    <v>6</v>
    <v>7</v>
    <v>72</v>
    <v>15651</v>
    <v>3</v>
    <v>Novo Oriente de Minas is a municipality in the northeast of the Brazilian state of Minas Gerais. As of 2020 the population was 10,778 in a total area of 754 km². The elevation is 400 metres. It became a municipality in 1997. The postal code is ...</v>
    <v>15652</v>
    <v>15653</v>
    <v>15654</v>
    <v>15655</v>
    <v>Novo Oriente de Minas</v>
    <v>15656</v>
    <v>Novo Oriente de Minas</v>
    <v>mdp/vdpid/6508327310880407553</v>
  </rv>
  <rv s="0">
    <v>536870912</v>
    <v>Novorizonte</v>
    <v>78eb0a8d-a9e4-23d7-a22d-c752f1c93c59</v>
    <v>en-US</v>
    <v>Map</v>
  </rv>
  <rv s="1">
    <fb>264.07600000000002</fb>
    <v>8</v>
  </rv>
  <rv s="2">
    <v>1750</v>
    <v>6</v>
    <v>3850</v>
    <v>7</v>
    <v>0</v>
    <v>Image of Novorizonte</v>
  </rv>
  <rv s="1">
    <fb>-16.016944444444</fb>
    <v>9</v>
  </rv>
  <rv s="4">
    <v>https://www.bing.com/search?q=novorizonte+brazil&amp;form=skydnc</v>
    <v>Learn more on Bing</v>
  </rv>
  <rv s="1">
    <fb>-42.407777777778001</fb>
    <v>9</v>
  </rv>
  <rv s="1">
    <fb>4571</fb>
    <v>8</v>
  </rv>
  <rv s="9">
    <v>#VALUE!</v>
    <v>en-US</v>
    <v>78eb0a8d-a9e4-23d7-a22d-c752f1c93c59</v>
    <v>536870912</v>
    <v>1</v>
    <v>3851</v>
    <v>72</v>
    <v>Novorizonte</v>
    <v>4</v>
    <v>5</v>
    <v>Map</v>
    <v>6</v>
    <v>7</v>
    <v>72</v>
    <v>15659</v>
    <v>3</v>
    <v>Novorizonte is a municipality in the northeast of the Brazilian state of Minas Gerais. Its population in 2020 was 5,324 inhabitants in a total area of 264 km². Novorizonte belongs to the Salinas statistical microregion. The elevation of the ...</v>
    <v>15660</v>
    <v>15661</v>
    <v>15662</v>
    <v>15663</v>
    <v>Novorizonte</v>
    <v>15664</v>
    <v>6951</v>
    <v>Novorizonte</v>
    <v>mdp/vdpid/6504808605454172161</v>
  </rv>
  <rv s="0">
    <v>536870912</v>
    <v>Olhos-d'Água</v>
    <v>1d2d6590-4f23-ba51-3ac5-76d72f7a711b</v>
    <v>en-US</v>
    <v>Map</v>
  </rv>
  <rv s="1">
    <fb>2092.078</fb>
    <v>8</v>
  </rv>
  <rv s="2">
    <v>1751</v>
    <v>6</v>
    <v>3852</v>
    <v>7</v>
    <v>0</v>
    <v>Image of Olhos-d'Água</v>
  </rv>
  <rv s="1">
    <fb>-17.396944444443999</fb>
    <v>9</v>
  </rv>
  <rv s="4">
    <v>https://www.bing.com/search?q=olhos-d%27%c3%a1gua+brazil&amp;form=skydnc</v>
    <v>Learn more on Bing</v>
  </rv>
  <rv s="1">
    <fb>-43.572777777778001</fb>
    <v>9</v>
  </rv>
  <rv s="1">
    <fb>5385</fb>
    <v>8</v>
  </rv>
  <rv s="9">
    <v>#VALUE!</v>
    <v>en-US</v>
    <v>1d2d6590-4f23-ba51-3ac5-76d72f7a711b</v>
    <v>536870912</v>
    <v>1</v>
    <v>3853</v>
    <v>72</v>
    <v>Olhos-d'Água</v>
    <v>4</v>
    <v>5</v>
    <v>Map</v>
    <v>6</v>
    <v>7</v>
    <v>72</v>
    <v>15667</v>
    <v>3</v>
    <v>Olhos-d'Água is a Brazilian municipality located in the north of the state of Minas Gerais. Its population as of 2020 was 6,171 people living in a total area of 2,086 km². The city belongs to the mesoregion of North of Minas and to the ...</v>
    <v>15668</v>
    <v>15669</v>
    <v>15670</v>
    <v>15671</v>
    <v>Olhos-d'Água</v>
    <v>15672</v>
    <v>6951</v>
    <v>Olhos-d'Água</v>
    <v>mdp/vdpid/6507863975764426753</v>
  </rv>
  <rv s="0">
    <v>536870912</v>
    <v>Olímpio Noronha</v>
    <v>b9171fd6-edec-bcf7-8a57-8bed92f06bed</v>
    <v>en-US</v>
    <v>Map</v>
  </rv>
  <rv s="1">
    <fb>53.93</fb>
    <v>8</v>
  </rv>
  <rv s="2">
    <v>1752</v>
    <v>6</v>
    <v>3854</v>
    <v>7</v>
    <v>0</v>
    <v>Image of Olímpio Noronha</v>
  </rv>
  <rv s="4">
    <v>https://www.bing.com/search?q=ol%c3%admpio+noronha+minas+gerais&amp;form=skydnc</v>
    <v>Learn more on Bing</v>
  </rv>
  <rv s="1">
    <fb>2555</fb>
    <v>8</v>
  </rv>
  <rv s="12">
    <v>#VALUE!</v>
    <v>en-US</v>
    <v>b9171fd6-edec-bcf7-8a57-8bed92f06bed</v>
    <v>536870912</v>
    <v>1</v>
    <v>3855</v>
    <v>120</v>
    <v>Olímpio Noronha</v>
    <v>4</v>
    <v>5</v>
    <v>Map</v>
    <v>6</v>
    <v>7</v>
    <v>72</v>
    <v>15675</v>
    <v>3</v>
    <v>Olímpio Noronha is a municipality in the state of Minas Gerais in the Southeast region of Brazil.</v>
    <v>15676</v>
    <v>11526</v>
    <v>15677</v>
    <v>13169</v>
    <v>Olímpio Noronha</v>
    <v>15678</v>
    <v>Olímpio Noronha</v>
    <v>mdp/vdpid/6413105823270043649</v>
  </rv>
  <rv s="0">
    <v>536870912</v>
    <v>Oliveira, Minas Gerais</v>
    <v>5cfc3f2a-ca86-7e56-12f6-b136af0005f0</v>
    <v>en-US</v>
    <v>Map</v>
  </rv>
  <rv s="1">
    <fb>896.49400000000003</fb>
    <v>8</v>
  </rv>
  <rv s="2">
    <v>1753</v>
    <v>6</v>
    <v>3856</v>
    <v>7</v>
    <v>0</v>
    <v>Image of Oliveira, Minas Gerais</v>
  </rv>
  <rv s="0">
    <v>805306368</v>
    <v>João Batista de Sousa (Mayor)</v>
    <v>4e180819-09db-5dd4-4abc-570d4e66906a</v>
    <v>en-US</v>
    <v>Generic</v>
  </rv>
  <rv s="3">
    <v>460</v>
  </rv>
  <rv s="4">
    <v>https://www.bing.com/search?q=oliveira+brazil&amp;form=skydnc</v>
    <v>Learn more on Bing</v>
  </rv>
  <rv s="1">
    <fb>-44.826944444444003</fb>
    <v>9</v>
  </rv>
  <rv s="1">
    <fb>39262</fb>
    <v>8</v>
  </rv>
  <rv s="8">
    <v>#VALUE!</v>
    <v>en-US</v>
    <v>5cfc3f2a-ca86-7e56-12f6-b136af0005f0</v>
    <v>536870912</v>
    <v>1</v>
    <v>3857</v>
    <v>67</v>
    <v>Oliveira, Minas Gerais</v>
    <v>4</v>
    <v>5</v>
    <v>Map</v>
    <v>6</v>
    <v>7</v>
    <v>72</v>
    <v>15681</v>
    <v>3</v>
    <v>Oliveira is a Brazilian municipality in the state of Minas Gerais. It is located at latitude 20º41'47" south and longitude 44º49'38" west, at an altitude of 982 metres. It is located 165 kilometres at southwest from Belo Horizonte. Its estimated ...</v>
    <v>15682</v>
    <v>12215</v>
    <v>15684</v>
    <v>15685</v>
    <v>15686</v>
    <v>Oliveira, Minas Gerais</v>
    <v>15687</v>
    <v>Oliveira, Minas Gerais</v>
    <v>mdp/vdpid/6508926659893133313</v>
  </rv>
  <rv s="0">
    <v>536870912</v>
    <v>Oliveira Fortes</v>
    <v>5b27764d-3a51-05a0-c6cc-46ab19496950</v>
    <v>en-US</v>
    <v>Map</v>
  </rv>
  <rv s="1">
    <fb>110.85</fb>
    <v>8</v>
  </rv>
  <rv s="2">
    <v>1754</v>
    <v>6</v>
    <v>3858</v>
    <v>7</v>
    <v>0</v>
    <v>Image of Oliveira Fortes</v>
  </rv>
  <rv s="1">
    <fb>-21.338888888888999</fb>
    <v>9</v>
  </rv>
  <rv s="4">
    <v>https://www.bing.com/search?q=oliveira+fortes+minas+gerais&amp;form=skydnc</v>
    <v>Learn more on Bing</v>
  </rv>
  <rv s="1">
    <fb>-43.455833333332997</fb>
    <v>9</v>
  </rv>
  <rv s="1">
    <fb>2130</fb>
    <v>8</v>
  </rv>
  <rv s="9">
    <v>#VALUE!</v>
    <v>en-US</v>
    <v>5b27764d-3a51-05a0-c6cc-46ab19496950</v>
    <v>536870912</v>
    <v>1</v>
    <v>3859</v>
    <v>72</v>
    <v>Oliveira Fortes</v>
    <v>4</v>
    <v>5</v>
    <v>Map</v>
    <v>6</v>
    <v>57</v>
    <v>72</v>
    <v>15690</v>
    <v>3</v>
    <v>Oliveira Fortes is a municipality in the state of Minas Gerais in the Southeast region of Brazil.</v>
    <v>15691</v>
    <v>15692</v>
    <v>15693</v>
    <v>15694</v>
    <v>Oliveira Fortes</v>
    <v>15695</v>
    <v>6951</v>
    <v>Oliveira Fortes</v>
    <v>mdp/vdpid/6509255065591611393</v>
  </rv>
  <rv s="0">
    <v>536870912</v>
    <v>Onça de Pitangui</v>
    <v>d2c772b9-7a1d-a107-b76c-5f9f378fb78b</v>
    <v>en-US</v>
    <v>Map</v>
  </rv>
  <rv s="1">
    <fb>247.05199999999999</fb>
    <v>8</v>
  </rv>
  <rv s="2">
    <v>1755</v>
    <v>6</v>
    <v>3860</v>
    <v>7</v>
    <v>0</v>
    <v>Image of Onça de Pitangui</v>
  </rv>
  <rv s="1">
    <fb>-19.73</fb>
    <v>9</v>
  </rv>
  <rv s="0">
    <v>805306368</v>
    <v>Geraldo Tachinha (Mayor)</v>
    <v>57450937-3e43-b894-33a5-c317a2abe916</v>
    <v>en-US</v>
    <v>Generic</v>
  </rv>
  <rv s="3">
    <v>461</v>
  </rv>
  <rv s="4">
    <v>https://www.bing.com/search?q=on%c3%a7a+de+pitangui+minas+gerais&amp;form=skydnc</v>
    <v>Learn more on Bing</v>
  </rv>
  <rv s="1">
    <fb>2969</fb>
    <v>8</v>
  </rv>
  <rv s="8">
    <v>#VALUE!</v>
    <v>en-US</v>
    <v>d2c772b9-7a1d-a107-b76c-5f9f378fb78b</v>
    <v>536870912</v>
    <v>1</v>
    <v>3861</v>
    <v>67</v>
    <v>Onça de Pitangui</v>
    <v>4</v>
    <v>5</v>
    <v>Map</v>
    <v>6</v>
    <v>7</v>
    <v>72</v>
    <v>15698</v>
    <v>3</v>
    <v>Onça de Pitangui is a municipality in the state of Minas Gerais in the Southeast region of Brazil.</v>
    <v>15699</v>
    <v>15700</v>
    <v>15702</v>
    <v>15703</v>
    <v>10987</v>
    <v>Onça de Pitangui</v>
    <v>15704</v>
    <v>Onça de Pitangui</v>
    <v>mdp/vdpid/6508836244053557249</v>
  </rv>
  <rv s="0">
    <v>536870912</v>
    <v>Oratórios</v>
    <v>8fc5fa8f-0ed0-3ed7-0568-943abf873eb5</v>
    <v>en-US</v>
    <v>Map</v>
  </rv>
  <rv s="1">
    <fb>89.186999999999998</fb>
    <v>8</v>
  </rv>
  <rv s="2">
    <v>1756</v>
    <v>6</v>
    <v>3862</v>
    <v>7</v>
    <v>0</v>
    <v>Image of Oratórios</v>
  </rv>
  <rv s="1">
    <fb>-20.430833333332998</fb>
    <v>9</v>
  </rv>
  <rv s="4">
    <v>https://www.bing.com/search?q=orat%c3%b3rios+brazil&amp;form=skydnc</v>
    <v>Learn more on Bing</v>
  </rv>
  <rv s="1">
    <fb>-42.805833333332998</fb>
    <v>9</v>
  </rv>
  <rv s="1">
    <fb>4917</fb>
    <v>8</v>
  </rv>
  <rv s="12">
    <v>#VALUE!</v>
    <v>en-US</v>
    <v>8fc5fa8f-0ed0-3ed7-0568-943abf873eb5</v>
    <v>536870912</v>
    <v>1</v>
    <v>3863</v>
    <v>120</v>
    <v>Oratórios</v>
    <v>4</v>
    <v>5</v>
    <v>Map</v>
    <v>6</v>
    <v>7</v>
    <v>72</v>
    <v>15707</v>
    <v>3</v>
    <v>Oratórios is a Brazilian municipality located in the state of Minas Gerais. The city belongs to the mesoregion of Zona da Mata and to the microregion of Ponte Nova. As of 2020, the estimated population was 4,663.</v>
    <v>15708</v>
    <v>15709</v>
    <v>15710</v>
    <v>15711</v>
    <v>Oratórios</v>
    <v>15712</v>
    <v>Oratórios</v>
    <v>mdp/vdpid/6509074359036936193</v>
  </rv>
  <rv s="0">
    <v>536870912</v>
    <v>Orizânia</v>
    <v>96a25fa7-03d3-af98-4366-aabb3e8c409b</v>
    <v>en-US</v>
    <v>Map</v>
  </rv>
  <rv s="1">
    <fb>121.55</fb>
    <v>8</v>
  </rv>
  <rv s="2">
    <v>1757</v>
    <v>6</v>
    <v>3864</v>
    <v>7</v>
    <v>0</v>
    <v>Image of Orizânia</v>
  </rv>
  <rv s="1">
    <fb>-20.505833333333001</fb>
    <v>9</v>
  </rv>
  <rv s="4">
    <v>https://www.bing.com/search?q=oriz%c3%a2nia+brazil&amp;form=skydnc</v>
    <v>Learn more on Bing</v>
  </rv>
  <rv s="1">
    <fb>-42.21</fb>
    <v>9</v>
  </rv>
  <rv s="1">
    <fb>8437</fb>
    <v>8</v>
  </rv>
  <rv s="12">
    <v>#VALUE!</v>
    <v>en-US</v>
    <v>96a25fa7-03d3-af98-4366-aabb3e8c409b</v>
    <v>536870912</v>
    <v>1</v>
    <v>3865</v>
    <v>120</v>
    <v>Orizânia</v>
    <v>4</v>
    <v>5</v>
    <v>Map</v>
    <v>6</v>
    <v>7</v>
    <v>72</v>
    <v>15715</v>
    <v>3</v>
    <v>Orizânia is a Brazilian municipality located in the state of Minas Gerais. The city belongs to the mesoregion of Zona da Mata and to the microregion of Muriaé. As of 2020, the estimated population was 8,079.</v>
    <v>15716</v>
    <v>15717</v>
    <v>15718</v>
    <v>15719</v>
    <v>Orizânia</v>
    <v>15720</v>
    <v>Orizânia</v>
    <v>mdp/vdpid/6509461075929333761</v>
  </rv>
  <rv s="0">
    <v>536870912</v>
    <v>Ouro Branco, Minas Gerais</v>
    <v>a28fbb0f-8825-3365-2e23-c698a6bfaad5</v>
    <v>en-US</v>
    <v>Map</v>
  </rv>
  <rv s="1">
    <fb>258.726</fb>
    <v>8</v>
  </rv>
  <rv s="2">
    <v>1758</v>
    <v>6</v>
    <v>3866</v>
    <v>7</v>
    <v>0</v>
    <v>Image of Ouro Branco, Minas Gerais</v>
  </rv>
  <rv s="4">
    <v>https://www.bing.com/search?q=ouro+branco%2c+minas+gerais+brazil&amp;form=skydnc</v>
    <v>Learn more on Bing</v>
  </rv>
  <rv s="1">
    <fb>-43.691944444443997</fb>
    <v>9</v>
  </rv>
  <rv s="1">
    <fb>38724</fb>
    <v>8</v>
  </rv>
  <rv s="12">
    <v>#VALUE!</v>
    <v>en-US</v>
    <v>a28fbb0f-8825-3365-2e23-c698a6bfaad5</v>
    <v>536870912</v>
    <v>1</v>
    <v>3867</v>
    <v>120</v>
    <v>Ouro Branco, Minas Gerais</v>
    <v>4</v>
    <v>5</v>
    <v>Map</v>
    <v>6</v>
    <v>7</v>
    <v>72</v>
    <v>15723</v>
    <v>3</v>
    <v>Ouro Branco is a Brazilian municipality located in the state of Minas Gerais. The city belongs to the Mesoregion Metropolitana de Belo Horizonte and to the Microregion of Conselheiro Lafaiete. As of 2020, the city has a population of 39,867 ...</v>
    <v>15724</v>
    <v>12386</v>
    <v>15725</v>
    <v>15726</v>
    <v>Ouro Branco, Minas Gerais</v>
    <v>15727</v>
    <v>Ouro Branco, Minas Gerais</v>
    <v>mdp/vdpid/6493311086333263873</v>
  </rv>
  <rv s="0">
    <v>536870912</v>
    <v>Ouro Fino</v>
    <v>d70406c4-7ed7-4b2a-645d-a50aea23778d</v>
    <v>en-US</v>
    <v>Map</v>
  </rv>
  <rv s="1">
    <fb>533.79499999999996</fb>
    <v>8</v>
  </rv>
  <rv s="2">
    <v>1759</v>
    <v>6</v>
    <v>3868</v>
    <v>7</v>
    <v>0</v>
    <v>Image of Ouro Fino</v>
  </rv>
  <rv s="1">
    <fb>-22.282777777778001</fb>
    <v>9</v>
  </rv>
  <rv s="4">
    <v>https://www.bing.com/search?q=ouro+fino+brazil&amp;form=skydnc</v>
    <v>Learn more on Bing</v>
  </rv>
  <rv s="1">
    <fb>32094</fb>
    <v>8</v>
  </rv>
  <rv s="12">
    <v>#VALUE!</v>
    <v>en-US</v>
    <v>d70406c4-7ed7-4b2a-645d-a50aea23778d</v>
    <v>536870912</v>
    <v>1</v>
    <v>3869</v>
    <v>120</v>
    <v>Ouro Fino</v>
    <v>4</v>
    <v>5</v>
    <v>Map</v>
    <v>6</v>
    <v>7</v>
    <v>72</v>
    <v>15730</v>
    <v>3</v>
    <v>Ouro Fino is a city situated in the state of Minas Gerais in the Southeastern Region of Brazil.</v>
    <v>15731</v>
    <v>15732</v>
    <v>15733</v>
    <v>9218</v>
    <v>Ouro Fino</v>
    <v>15734</v>
    <v>Ouro Fino</v>
    <v>mdp/vdpid/6413075009731821569</v>
  </rv>
  <rv s="0">
    <v>536870912</v>
    <v>Ouro Preto</v>
    <v>7d377732-24df-bcd4-ac17-364f23223efb</v>
    <v>en-US</v>
    <v>Map</v>
  </rv>
  <rv s="1">
    <fb>1245.865</fb>
    <v>8</v>
  </rv>
  <rv s="2">
    <v>1760</v>
    <v>6</v>
    <v>3870</v>
    <v>7</v>
    <v>0</v>
    <v>Image of Ouro Preto</v>
  </rv>
  <rv s="1">
    <fb>-20.385277777778001</fb>
    <v>9</v>
  </rv>
  <rv s="0">
    <v>805306368</v>
    <v>Ângelo Oswaldo de Araújo Santos (Mayor)</v>
    <v>12355115-c996-8f30-26ba-fc975d4211f0</v>
    <v>en-US</v>
    <v>Generic</v>
  </rv>
  <rv s="3">
    <v>462</v>
  </rv>
  <rv s="4">
    <v>https://www.bing.com/search?q=ouro+preto+brazil&amp;form=skydnc</v>
    <v>Learn more on Bing</v>
  </rv>
  <rv s="1">
    <fb>-43.503611111110999</fb>
    <v>9</v>
  </rv>
  <rv s="1">
    <fb>74558</fb>
    <v>8</v>
  </rv>
  <rv s="5">
    <v>#VALUE!</v>
    <v>en-US</v>
    <v>7d377732-24df-bcd4-ac17-364f23223efb</v>
    <v>536870912</v>
    <v>1</v>
    <v>3871</v>
    <v>2</v>
    <v>Ouro Preto</v>
    <v>4</v>
    <v>5</v>
    <v>Map</v>
    <v>6</v>
    <v>57</v>
    <v>72</v>
    <v>15737</v>
    <v>3</v>
    <v>Ouro Preto, formerly Vila Rica, is a municipality in the state of Minas Gerais, Brazil. The city, a former colonial mining town located in the Serra do Espinhaço mountains, was designated a World Heritage Site by UNESCO due to its Baroque ...</v>
    <v>15738</v>
    <v>15739</v>
    <v>15741</v>
    <v>15742</v>
    <v>15743</v>
    <v>Ouro Preto</v>
    <v>15744</v>
    <v>6951</v>
    <v>Ouro Preto</v>
    <v>mdp/vdpid/6508991725443219457</v>
  </rv>
  <rv s="0">
    <v>536870912</v>
    <v>Ouro Verde de Minas</v>
    <v>6cd61e68-f396-1d07-8bda-39234a73b0fb</v>
    <v>en-US</v>
    <v>Map</v>
  </rv>
  <rv s="1">
    <fb>174.99</fb>
    <v>8</v>
  </rv>
  <rv s="2">
    <v>1761</v>
    <v>6</v>
    <v>3872</v>
    <v>7</v>
    <v>0</v>
    <v>Image of Ouro Verde de Minas</v>
  </rv>
  <rv s="4">
    <v>https://www.bing.com/search?q=ouro+verde+de+minas+brazil&amp;form=skydnc</v>
    <v>Learn more on Bing</v>
  </rv>
  <rv s="1">
    <fb>-41.27</fb>
    <v>9</v>
  </rv>
  <rv s="1">
    <fb>5757</fb>
    <v>8</v>
  </rv>
  <rv s="12">
    <v>#VALUE!</v>
    <v>en-US</v>
    <v>6cd61e68-f396-1d07-8bda-39234a73b0fb</v>
    <v>536870912</v>
    <v>1</v>
    <v>3873</v>
    <v>120</v>
    <v>Ouro Verde de Minas</v>
    <v>4</v>
    <v>5</v>
    <v>Map</v>
    <v>6</v>
    <v>7</v>
    <v>72</v>
    <v>15747</v>
    <v>3</v>
    <v>Ouro Verde de Minas is a Brazilian municipality located in the northeast of the state of Minas Gerais. Its population as of 2020 was estimated to be 5,914 people living in a total area of 174 km². The city belongs to the mesoregion of Vale do ...</v>
    <v>15748</v>
    <v>13130</v>
    <v>15749</v>
    <v>15750</v>
    <v>Ouro Verde de Minas</v>
    <v>15751</v>
    <v>Ouro Verde de Minas</v>
    <v>mdp/vdpid/6508389268182794241</v>
  </rv>
  <rv s="0">
    <v>536870912</v>
    <v>Padre Carvalho</v>
    <v>2f5ff4dd-f5c3-fc66-6c34-7f5e43d9a370</v>
    <v>en-US</v>
    <v>Map</v>
  </rv>
  <rv s="1">
    <fb>449.96300000000002</fb>
    <v>8</v>
  </rv>
  <rv s="2">
    <v>1762</v>
    <v>6</v>
    <v>3874</v>
    <v>7</v>
    <v>0</v>
    <v>Image of Padre Carvalho</v>
  </rv>
  <rv s="1">
    <fb>-16.363888888889001</fb>
    <v>9</v>
  </rv>
  <rv s="4">
    <v>https://www.bing.com/search?q=padre+carvalho+brazil&amp;form=skydnc</v>
    <v>Learn more on Bing</v>
  </rv>
  <rv s="1">
    <fb>5058</fb>
    <v>8</v>
  </rv>
  <rv s="9">
    <v>#VALUE!</v>
    <v>en-US</v>
    <v>2f5ff4dd-f5c3-fc66-6c34-7f5e43d9a370</v>
    <v>536870912</v>
    <v>1</v>
    <v>3875</v>
    <v>72</v>
    <v>Padre Carvalho</v>
    <v>4</v>
    <v>5</v>
    <v>Map</v>
    <v>6</v>
    <v>7</v>
    <v>72</v>
    <v>15754</v>
    <v>3</v>
    <v>Padre Carvalho is a Brazilian municipality located in the north of the state of Minas Gerais. In 2020 the population was 6,423 in a total area of 450 km². It became a municipality in 1997. Padre Carvalho is located in the foothills of the Serra ...</v>
    <v>15755</v>
    <v>15756</v>
    <v>15757</v>
    <v>14751</v>
    <v>Padre Carvalho</v>
    <v>15758</v>
    <v>6951</v>
    <v>Padre Carvalho</v>
    <v>mdp/vdpid/6504865981653843969</v>
  </rv>
  <rv s="0">
    <v>536870912</v>
    <v>Padre Paraíso</v>
    <v>4791068d-4e34-453d-9913-676ffba278f4</v>
    <v>en-US</v>
    <v>Map</v>
  </rv>
  <rv s="1">
    <fb>543.94200000000001</fb>
    <v>8</v>
  </rv>
  <rv s="2">
    <v>1763</v>
    <v>6</v>
    <v>3876</v>
    <v>7</v>
    <v>0</v>
    <v>Image of Padre Paraíso</v>
  </rv>
  <rv s="1">
    <fb>-17.071944444444</fb>
    <v>9</v>
  </rv>
  <rv s="0">
    <v>805306368</v>
    <v>Diego Ferdinando Mendes Oliveira (Mayor)</v>
    <v>724f5d46-1c44-924b-0306-781703dbee5e</v>
    <v>en-US</v>
    <v>Generic</v>
  </rv>
  <rv s="3">
    <v>463</v>
  </rv>
  <rv s="4">
    <v>https://www.bing.com/search?q=padre+para%c3%adso+minas+gerais&amp;form=skydnc</v>
    <v>Learn more on Bing</v>
  </rv>
  <rv s="1">
    <fb>-41.523888888888997</fb>
    <v>9</v>
  </rv>
  <rv s="1">
    <fb>17334</fb>
    <v>8</v>
  </rv>
  <rv s="8">
    <v>#VALUE!</v>
    <v>en-US</v>
    <v>4791068d-4e34-453d-9913-676ffba278f4</v>
    <v>536870912</v>
    <v>1</v>
    <v>3877</v>
    <v>67</v>
    <v>Padre Paraíso</v>
    <v>4</v>
    <v>5</v>
    <v>Map</v>
    <v>6</v>
    <v>7</v>
    <v>72</v>
    <v>15761</v>
    <v>3</v>
    <v>Padre Paraíso is a Brazilian municipality located in the northeast of the state of Minas Gerais. Its population as of 2020 was estimated to be 20,252 people living in a total area of 543 km². The city belongs to the mesoregion of Jequitinhonha ...</v>
    <v>15762</v>
    <v>15763</v>
    <v>15765</v>
    <v>15766</v>
    <v>15767</v>
    <v>Padre Paraíso</v>
    <v>15768</v>
    <v>Padre Paraíso</v>
    <v>mdp/vdpid/6508301619241680897</v>
  </rv>
  <rv s="0">
    <v>536870912</v>
    <v>Pai Pedro</v>
    <v>752dd8b1-5f15-46f9-0552-1c4ca42acca5</v>
    <v>en-US</v>
    <v>Map</v>
  </rv>
  <rv s="1">
    <fb>785.10599999999999</fb>
    <v>8</v>
  </rv>
  <rv s="2">
    <v>1764</v>
    <v>6</v>
    <v>3878</v>
    <v>7</v>
    <v>0</v>
    <v>Image of Pai Pedro</v>
  </rv>
  <rv s="1">
    <fb>-15.516944444444</fb>
    <v>9</v>
  </rv>
  <rv s="4">
    <v>https://www.bing.com/search?q=pai+pedro+brazil&amp;form=skydnc</v>
    <v>Learn more on Bing</v>
  </rv>
  <rv s="1">
    <fb>-43.064999999999998</fb>
    <v>9</v>
  </rv>
  <rv s="1">
    <fb>5551</fb>
    <v>8</v>
  </rv>
  <rv s="9">
    <v>#VALUE!</v>
    <v>en-US</v>
    <v>752dd8b1-5f15-46f9-0552-1c4ca42acca5</v>
    <v>536870912</v>
    <v>1</v>
    <v>3879</v>
    <v>72</v>
    <v>Pai Pedro</v>
    <v>4</v>
    <v>5</v>
    <v>Map</v>
    <v>6</v>
    <v>7</v>
    <v>72</v>
    <v>15771</v>
    <v>3</v>
    <v>Pai Pedro is a municipality in the northeast of the Brazilian state of Minas Gerais. As of 2020 the population was 6,094 in a total area of 785 km². The elevation is 520 meters. It became a municipality in 1997. The postal code is 39517-000.</v>
    <v>15772</v>
    <v>15773</v>
    <v>15774</v>
    <v>15775</v>
    <v>Pai Pedro</v>
    <v>15776</v>
    <v>6951</v>
    <v>Pai Pedro</v>
    <v>mdp/vdpid/6504757750709354497</v>
  </rv>
  <rv s="0">
    <v>536870912</v>
    <v>Paineiras</v>
    <v>3678c541-096d-493d-699d-6362ac25e431</v>
    <v>en-US</v>
    <v>Map</v>
  </rv>
  <rv s="1">
    <fb>637.75099999999998</fb>
    <v>8</v>
  </rv>
  <rv s="2">
    <v>1765</v>
    <v>6</v>
    <v>3880</v>
    <v>7</v>
    <v>0</v>
    <v>Image of Paineiras</v>
  </rv>
  <rv s="1">
    <fb>-18.907777777778001</fb>
    <v>9</v>
  </rv>
  <rv s="4">
    <v>https://www.bing.com/search?q=paineiras+brazil&amp;form=skydnc</v>
    <v>Learn more on Bing</v>
  </rv>
  <rv s="1">
    <fb>-45.531944444444001</fb>
    <v>9</v>
  </rv>
  <rv s="9">
    <v>#VALUE!</v>
    <v>en-US</v>
    <v>3678c541-096d-493d-699d-6362ac25e431</v>
    <v>536870912</v>
    <v>1</v>
    <v>3881</v>
    <v>72</v>
    <v>Paineiras</v>
    <v>4</v>
    <v>5</v>
    <v>Map</v>
    <v>6</v>
    <v>7</v>
    <v>72</v>
    <v>15779</v>
    <v>3</v>
    <v>Paineiras is a Brazilian municipality in the midwest of the state of Minas Gerais. As of 2020, the population was 4,462 in a total area of 638 km². It became a municipality in 1962. Paineiras belongs to the statistical micro-region of Três ...</v>
    <v>15780</v>
    <v>15781</v>
    <v>15782</v>
    <v>15783</v>
    <v>Paineiras</v>
    <v>15118</v>
    <v>6951</v>
    <v>Paineiras</v>
    <v>mdp/vdpid/6411926294170173441</v>
  </rv>
  <rv s="0">
    <v>536870912</v>
    <v>Pains, Minas Gerais</v>
    <v>c3594e02-ed59-0e23-dd76-bcb1f01e258e</v>
    <v>en-US</v>
    <v>Map</v>
  </rv>
  <rv s="1">
    <fb>418.04300000000001</fb>
    <v>8</v>
  </rv>
  <rv s="2">
    <v>1766</v>
    <v>6</v>
    <v>3882</v>
    <v>7</v>
    <v>0</v>
    <v>Image of Pains, Minas Gerais</v>
  </rv>
  <rv s="1">
    <fb>-20.370833333333</fb>
    <v>9</v>
  </rv>
  <rv s="4">
    <v>https://www.bing.com/search?q=pains%2c+minas+gerais+brazil&amp;form=skydnc</v>
    <v>Learn more on Bing</v>
  </rv>
  <rv s="1">
    <fb>-45.660833333333002</fb>
    <v>9</v>
  </rv>
  <rv s="9">
    <v>#VALUE!</v>
    <v>en-US</v>
    <v>c3594e02-ed59-0e23-dd76-bcb1f01e258e</v>
    <v>536870912</v>
    <v>1</v>
    <v>3883</v>
    <v>72</v>
    <v>Pains, Minas Gerais</v>
    <v>4</v>
    <v>5</v>
    <v>Map</v>
    <v>6</v>
    <v>7</v>
    <v>72</v>
    <v>15786</v>
    <v>3</v>
    <v>Pain is a Brazilian municipality that is located in the center of the state of Minas Gerais. Its population as of 2024 was approximately 8000 people living in a total area of 418 km². The city belongs to the meso-region of Oeste de Minas and to ...</v>
    <v>15787</v>
    <v>15788</v>
    <v>15789</v>
    <v>15790</v>
    <v>Pains, Minas Gerais</v>
    <v>532</v>
    <v>6951</v>
    <v>Pains, Minas Gerais</v>
    <v>mdp/vdpid/6412762878318739457</v>
  </rv>
  <rv s="0">
    <v>536870912</v>
    <v>Paiva, Minas Gerais</v>
    <v>cad0ef12-a0d2-85e0-0304-bc30e289299d</v>
    <v>en-US</v>
    <v>Map</v>
  </rv>
  <rv s="1">
    <fb>58.313000000000002</fb>
    <v>8</v>
  </rv>
  <rv s="2">
    <v>1767</v>
    <v>6</v>
    <v>3884</v>
    <v>7</v>
    <v>0</v>
    <v>Image of Paiva, Minas Gerais</v>
  </rv>
  <rv s="1">
    <fb>-21.288888888889002</fb>
    <v>9</v>
  </rv>
  <rv s="4">
    <v>https://www.bing.com/search?q=paiva%2c+minas+gerais&amp;form=skydnc</v>
    <v>Learn more on Bing</v>
  </rv>
  <rv s="1">
    <fb>-43.415833333332998</fb>
    <v>9</v>
  </rv>
  <rv s="12">
    <v>#VALUE!</v>
    <v>en-US</v>
    <v>cad0ef12-a0d2-85e0-0304-bc30e289299d</v>
    <v>536870912</v>
    <v>1</v>
    <v>3885</v>
    <v>120</v>
    <v>Paiva, Minas Gerais</v>
    <v>4</v>
    <v>5</v>
    <v>Map</v>
    <v>6</v>
    <v>57</v>
    <v>72</v>
    <v>15793</v>
    <v>3</v>
    <v>Paiva, Minas Gerais is a municipality in the state of Minas Gerais in the Southeast region of Brazil.</v>
    <v>15794</v>
    <v>15795</v>
    <v>15796</v>
    <v>15797</v>
    <v>Paiva, Minas Gerais</v>
    <v>95</v>
    <v>Paiva, Minas Gerais</v>
    <v>mdp/vdpid/6509256337589796865</v>
  </rv>
  <rv s="0">
    <v>536870912</v>
    <v>Palma, Minas Gerais</v>
    <v>a75ab2f7-7852-2f02-4a3e-4ce6a6b9266b</v>
    <v>en-US</v>
    <v>Map</v>
  </rv>
  <rv s="1">
    <fb>317.983</fb>
    <v>8</v>
  </rv>
  <rv s="2">
    <v>1768</v>
    <v>6</v>
    <v>3886</v>
    <v>7</v>
    <v>0</v>
    <v>Image of Palma, Minas Gerais</v>
  </rv>
  <rv s="1">
    <fb>-21.375</fb>
    <v>9</v>
  </rv>
  <rv s="4">
    <v>https://www.bing.com/search?q=palma+brazil&amp;form=skydnc</v>
    <v>Learn more on Bing</v>
  </rv>
  <rv s="1">
    <fb>-42.313888888888997</fb>
    <v>9</v>
  </rv>
  <rv s="9">
    <v>#VALUE!</v>
    <v>en-US</v>
    <v>a75ab2f7-7852-2f02-4a3e-4ce6a6b9266b</v>
    <v>536870912</v>
    <v>1</v>
    <v>3887</v>
    <v>72</v>
    <v>Palma, Minas Gerais</v>
    <v>4</v>
    <v>5</v>
    <v>Map</v>
    <v>6</v>
    <v>57</v>
    <v>72</v>
    <v>15800</v>
    <v>3</v>
    <v>Palma is a municipality in the southeastern part of the state of Minas Gerais, Brazil. The population is 6,611 in an area of 316.49 km². Its elevation is 172 m above sea level.</v>
    <v>15801</v>
    <v>15802</v>
    <v>15803</v>
    <v>15804</v>
    <v>Palma, Minas Gerais</v>
    <v>13540</v>
    <v>6951</v>
    <v>Palma, Minas Gerais</v>
    <v>mdp/vdpid/6509301112774852609</v>
  </rv>
  <rv s="0">
    <v>536870912</v>
    <v>Palmópolis</v>
    <v>e5398624-fd28-54d3-d1c3-ab6c13a051b5</v>
    <v>en-US</v>
    <v>Map</v>
  </rv>
  <rv s="1">
    <fb>436.471</fb>
    <v>8</v>
  </rv>
  <rv s="2">
    <v>1769</v>
    <v>6</v>
    <v>3888</v>
    <v>7</v>
    <v>0</v>
    <v>Image of Palmópolis</v>
  </rv>
  <rv s="1">
    <fb>-16.734999999999999</fb>
    <v>9</v>
  </rv>
  <rv s="4">
    <v>https://www.bing.com/search?q=palm%c3%b3polis+minas+gerais&amp;form=skydnc</v>
    <v>Learn more on Bing</v>
  </rv>
  <rv s="1">
    <fb>6301</fb>
    <v>8</v>
  </rv>
  <rv s="12">
    <v>#VALUE!</v>
    <v>en-US</v>
    <v>e5398624-fd28-54d3-d1c3-ab6c13a051b5</v>
    <v>536870912</v>
    <v>1</v>
    <v>3889</v>
    <v>120</v>
    <v>Palmópolis</v>
    <v>4</v>
    <v>5</v>
    <v>Map</v>
    <v>6</v>
    <v>7</v>
    <v>72</v>
    <v>15807</v>
    <v>3</v>
    <v>Palmópolis is a municipality in the northeast of the Brazilian state of Minas Gerais. Its population in 2020 was 5,349 inhabitants in a total area of 436 km².</v>
    <v>15808</v>
    <v>15809</v>
    <v>15810</v>
    <v>6984</v>
    <v>Palmópolis</v>
    <v>15811</v>
    <v>Palmópolis</v>
    <v>mdp/vdpid/6505407725692780545</v>
  </rv>
  <rv s="0">
    <v>536870912</v>
    <v>Papagaios</v>
    <v>5b402f38-a71d-aaca-483b-2520f1580145</v>
    <v>en-US</v>
    <v>Map</v>
  </rv>
  <rv s="1">
    <fb>552.77599999999995</fb>
    <v>8</v>
  </rv>
  <rv s="2">
    <v>1770</v>
    <v>6</v>
    <v>3890</v>
    <v>7</v>
    <v>0</v>
    <v>Image of Papagaios</v>
  </rv>
  <rv s="1">
    <fb>-19.448888888889002</fb>
    <v>9</v>
  </rv>
  <rv s="4">
    <v>https://www.bing.com/search?q=papagaios+brazil&amp;form=skydnc</v>
    <v>Learn more on Bing</v>
  </rv>
  <rv s="1">
    <fb>15800</fb>
    <v>8</v>
  </rv>
  <rv s="9">
    <v>#VALUE!</v>
    <v>en-US</v>
    <v>5b402f38-a71d-aaca-483b-2520f1580145</v>
    <v>536870912</v>
    <v>1</v>
    <v>3891</v>
    <v>72</v>
    <v>Papagaios</v>
    <v>4</v>
    <v>5</v>
    <v>Map</v>
    <v>6</v>
    <v>57</v>
    <v>72</v>
    <v>15814</v>
    <v>414</v>
    <v>Papagaios is a municipality in Minas Gerais, Brazil. Its population was 15,800 in 2020 and its area is 554 square kilometres. Its economy is based on exports of slate. Papagaios is 150 kilometres away from the state capital, Belo Horizonte.</v>
    <v>15815</v>
    <v>15816</v>
    <v>15817</v>
    <v>14133</v>
    <v>Papagaios</v>
    <v>15818</v>
    <v>6951</v>
    <v>Papagaios</v>
    <v>mdp/vdpid/6508081368033918977</v>
  </rv>
  <rv s="0">
    <v>536870912</v>
    <v>Pará de Minas</v>
    <v>c1ac25be-e31a-14f0-1896-1f6fc14d2d6a</v>
    <v>en-US</v>
    <v>Map</v>
  </rv>
  <rv s="1">
    <fb>551</fb>
    <v>8</v>
  </rv>
  <rv s="2">
    <v>1771</v>
    <v>6</v>
    <v>3892</v>
    <v>7</v>
    <v>0</v>
    <v>Image of Pará de Minas</v>
  </rv>
  <rv s="1">
    <fb>-19.86</fb>
    <v>9</v>
  </rv>
  <rv s="0">
    <v>805306368</v>
    <v>Elias Diniz (Mayor)</v>
    <v>dae4c445-427a-41a3-3127-d25bb5e7c739</v>
    <v>en-US</v>
    <v>Generic</v>
  </rv>
  <rv s="3">
    <v>464</v>
  </rv>
  <rv s="4">
    <v>https://www.bing.com/search?q=par%c3%a1+de+minas+brazil&amp;form=skydnc</v>
    <v>Learn more on Bing</v>
  </rv>
  <rv s="1">
    <fb>-44.607777777777997</fb>
    <v>9</v>
  </rv>
  <rv s="1">
    <fb>94808</fb>
    <v>8</v>
  </rv>
  <rv s="5">
    <v>#VALUE!</v>
    <v>en-US</v>
    <v>c1ac25be-e31a-14f0-1896-1f6fc14d2d6a</v>
    <v>536870912</v>
    <v>1</v>
    <v>3893</v>
    <v>2</v>
    <v>Pará de Minas</v>
    <v>4</v>
    <v>5</v>
    <v>Map</v>
    <v>6</v>
    <v>57</v>
    <v>72</v>
    <v>15821</v>
    <v>3</v>
    <v>Pará de Minas is a Brazilian municipality located in the state of Minas Gerais. The founding of Para de Minas is closely associated with the locomotion of pathfinders and adventurers of the Brazilian Gold Rush seeking gold and precious stones in ...</v>
    <v>15822</v>
    <v>15823</v>
    <v>15825</v>
    <v>15826</v>
    <v>15827</v>
    <v>Pará de Minas</v>
    <v>15828</v>
    <v>6951</v>
    <v>Pará de Minas</v>
    <v>mdp/vdpid/6508838767833382913</v>
  </rv>
  <rv s="0">
    <v>536870912</v>
    <v>Paracatu, Minas Gerais</v>
    <v>bc18e02f-3650-4888-ae52-7282bcb72b13</v>
    <v>en-US</v>
    <v>Map</v>
  </rv>
  <rv s="1">
    <fb>8229.5949999999993</fb>
    <v>8</v>
  </rv>
  <rv s="2">
    <v>1772</v>
    <v>6</v>
    <v>3894</v>
    <v>7</v>
    <v>0</v>
    <v>Image of Paracatu, Minas Gerais</v>
  </rv>
  <rv s="1">
    <fb>-17.221666666667002</fb>
    <v>9</v>
  </rv>
  <rv s="0">
    <v>805306368</v>
    <v>Olavo Remígio Condé (Mayor)</v>
    <v>8a878af3-a56a-8e2a-279d-b89c213155d7</v>
    <v>en-US</v>
    <v>Generic</v>
  </rv>
  <rv s="3">
    <v>465</v>
  </rv>
  <rv s="4">
    <v>https://www.bing.com/search?q=paracatu+brazil&amp;form=skydnc</v>
    <v>Learn more on Bing</v>
  </rv>
  <rv s="1">
    <fb>-46.875</fb>
    <v>9</v>
  </rv>
  <rv s="1">
    <fb>94017</fb>
    <v>8</v>
  </rv>
  <rv s="8">
    <v>#VALUE!</v>
    <v>en-US</v>
    <v>bc18e02f-3650-4888-ae52-7282bcb72b13</v>
    <v>536870912</v>
    <v>1</v>
    <v>3895</v>
    <v>67</v>
    <v>Paracatu, Minas Gerais</v>
    <v>4</v>
    <v>5</v>
    <v>Map</v>
    <v>6</v>
    <v>7</v>
    <v>72</v>
    <v>15831</v>
    <v>3</v>
    <v>Paracatu is a municipality in the state of Minas Gerais in Brazil. The name is of Tupi origin, translated "good river", from "Para" and "katu".</v>
    <v>15832</v>
    <v>15833</v>
    <v>15835</v>
    <v>15836</v>
    <v>15837</v>
    <v>Paracatu, Minas Gerais</v>
    <v>15838</v>
    <v>Paracatu, Minas Gerais</v>
    <v>mdp/vdpid/6411480399809085441</v>
  </rv>
  <rv s="0">
    <v>536870912</v>
    <v>Paraguaçu</v>
    <v>98b248b6-b7dd-1a3f-a59f-c47fc39158e8</v>
    <v>en-US</v>
    <v>Map</v>
  </rv>
  <rv s="1">
    <fb>424.29599999999999</fb>
    <v>8</v>
  </rv>
  <rv s="2">
    <v>1773</v>
    <v>6</v>
    <v>3896</v>
    <v>7</v>
    <v>0</v>
    <v>Image of Paraguaçu</v>
  </rv>
  <rv s="1">
    <fb>-21.533055555556</fb>
    <v>9</v>
  </rv>
  <rv s="4">
    <v>https://www.bing.com/search?q=paragua%c3%a7u+brazil&amp;form=skydnc</v>
    <v>Learn more on Bing</v>
  </rv>
  <rv s="1">
    <fb>-45.766388888888997</fb>
    <v>9</v>
  </rv>
  <rv s="1">
    <fb>21605</fb>
    <v>8</v>
  </rv>
  <rv s="12">
    <v>#VALUE!</v>
    <v>en-US</v>
    <v>98b248b6-b7dd-1a3f-a59f-c47fc39158e8</v>
    <v>536870912</v>
    <v>1</v>
    <v>3897</v>
    <v>120</v>
    <v>Paraguaçu</v>
    <v>4</v>
    <v>5</v>
    <v>Map</v>
    <v>6</v>
    <v>57</v>
    <v>72</v>
    <v>15841</v>
    <v>3</v>
    <v>Paraguaçu is a municipality in the state of Minas Gerais in Brazil. The population is 21,605 in an area of 424 km². The elevation of the municipal seat is 825 m. It became a municipality in 1911. Paraguaçu is part of the IBGE statistical ...</v>
    <v>15842</v>
    <v>15843</v>
    <v>15844</v>
    <v>15845</v>
    <v>Paraguaçu</v>
    <v>15846</v>
    <v>Paraguaçu</v>
    <v>mdp/vdpid/6413015525944721409</v>
  </rv>
  <rv s="0">
    <v>536870912</v>
    <v>Paraisópolis</v>
    <v>17be6580-69c8-32bb-8a6e-4b7fb2a69e4e</v>
    <v>en-US</v>
    <v>Map</v>
  </rv>
  <rv s="1">
    <fb>331.51</fb>
    <v>8</v>
  </rv>
  <rv s="2">
    <v>1774</v>
    <v>6</v>
    <v>3898</v>
    <v>7</v>
    <v>0</v>
    <v>Image of Paraisópolis</v>
  </rv>
  <rv s="1">
    <fb>-22.553888888888999</fb>
    <v>9</v>
  </rv>
  <rv s="0">
    <v>805306368</v>
    <v>Sérgio Wagner Bizarria (Mayor)</v>
    <v>ef01151f-781d-2444-6357-80783b286df8</v>
    <v>en-US</v>
    <v>Generic</v>
  </rv>
  <rv s="3">
    <v>466</v>
  </rv>
  <rv s="4">
    <v>https://www.bing.com/search?q=parais%c3%b3polis+minas+gerais&amp;form=skydnc</v>
    <v>Learn more on Bing</v>
  </rv>
  <rv s="1">
    <fb>20445</fb>
    <v>8</v>
  </rv>
  <rv s="8">
    <v>#VALUE!</v>
    <v>en-US</v>
    <v>17be6580-69c8-32bb-8a6e-4b7fb2a69e4e</v>
    <v>536870912</v>
    <v>1</v>
    <v>3899</v>
    <v>67</v>
    <v>Paraisópolis</v>
    <v>4</v>
    <v>5</v>
    <v>Map</v>
    <v>6</v>
    <v>7</v>
    <v>72</v>
    <v>15849</v>
    <v>3</v>
    <v>Paraisópolis is a city in Minas Gerais, Brazil, with a population of 21,221. The municipality contains part of the 180,373 hectares Fernão Dias Environmental Protection Area, created in 1997.</v>
    <v>15850</v>
    <v>15851</v>
    <v>15853</v>
    <v>15854</v>
    <v>10224</v>
    <v>Paraisópolis</v>
    <v>15855</v>
    <v>Paraisópolis</v>
    <v>mdp/vdpid/6461152949191049217</v>
  </rv>
  <rv s="0">
    <v>536870912</v>
    <v>Paraopeba</v>
    <v>1afa55eb-c95a-3b5d-7065-84270a45f1bd</v>
    <v>en-US</v>
    <v>Map</v>
  </rv>
  <rv s="1">
    <fb>625.053</fb>
    <v>8</v>
  </rv>
  <rv s="2">
    <v>1775</v>
    <v>6</v>
    <v>3900</v>
    <v>7</v>
    <v>0</v>
    <v>Image of Paraopeba</v>
  </rv>
  <rv s="1">
    <fb>-19.273888888889001</fb>
    <v>9</v>
  </rv>
  <rv s="4">
    <v>https://www.bing.com/search?q=paraopeba+brazil&amp;form=skydnc</v>
    <v>Learn more on Bing</v>
  </rv>
  <rv s="1">
    <fb>24107</fb>
    <v>8</v>
  </rv>
  <rv s="9">
    <v>#VALUE!</v>
    <v>en-US</v>
    <v>1afa55eb-c95a-3b5d-7065-84270a45f1bd</v>
    <v>536870912</v>
    <v>1</v>
    <v>3901</v>
    <v>72</v>
    <v>Paraopeba</v>
    <v>4</v>
    <v>5</v>
    <v>Map</v>
    <v>6</v>
    <v>7</v>
    <v>72</v>
    <v>15858</v>
    <v>3</v>
    <v>Paraopeba is a Brazilian municipality located in the northeast of the state of Minas Gerais. Its population as of 2020 was 24,700 people living in a total area of 625 square kilometres. The city belongs to the meso-region of Metropolitana de ...</v>
    <v>15859</v>
    <v>15860</v>
    <v>15861</v>
    <v>15332</v>
    <v>Paraopeba</v>
    <v>15862</v>
    <v>6951</v>
    <v>Paraopeba</v>
    <v>mdp/vdpid/6508070069652684802</v>
  </rv>
  <rv s="0">
    <v>536870912</v>
    <v>Passa Quatro</v>
    <v>86e71d13-13af-612c-78ea-2de51515026a</v>
    <v>en-US</v>
    <v>Map</v>
  </rv>
  <rv s="1">
    <fb>276.56799999999998</fb>
    <v>8</v>
  </rv>
  <rv s="2">
    <v>1776</v>
    <v>6</v>
    <v>3902</v>
    <v>7</v>
    <v>0</v>
    <v>Image of Passa Quatro</v>
  </rv>
  <rv s="1">
    <fb>-22.39</fb>
    <v>9</v>
  </rv>
  <rv s="4">
    <v>https://www.bing.com/search?q=passa+quatro+brazil&amp;form=skydnc</v>
    <v>Learn more on Bing</v>
  </rv>
  <rv s="1">
    <fb>-44.966944444444003</fb>
    <v>9</v>
  </rv>
  <rv s="1">
    <fb>16393</fb>
    <v>8</v>
  </rv>
  <rv s="12">
    <v>#VALUE!</v>
    <v>en-US</v>
    <v>86e71d13-13af-612c-78ea-2de51515026a</v>
    <v>536870912</v>
    <v>1</v>
    <v>3903</v>
    <v>120</v>
    <v>Passa Quatro</v>
    <v>4</v>
    <v>5</v>
    <v>Map</v>
    <v>6</v>
    <v>57</v>
    <v>72</v>
    <v>15865</v>
    <v>3</v>
    <v>Passa-Quatro is a municipality in the state of Minas Gerais in Brazil. The population is 16,393 in an area of 277.22 km². It is part of the microregion of São Lourenço.</v>
    <v>15866</v>
    <v>15867</v>
    <v>15868</v>
    <v>15869</v>
    <v>Passa Quatro</v>
    <v>15870</v>
    <v>Passa Quatro</v>
    <v>mdp/vdpid/6509203766569336833</v>
  </rv>
  <rv s="0">
    <v>536870912</v>
    <v>Passa Tempo</v>
    <v>1c3ff8dd-887c-2b21-bdb0-3645c4020bf5</v>
    <v>en-US</v>
    <v>Map</v>
  </rv>
  <rv s="1">
    <fb>429.44400000000002</fb>
    <v>8</v>
  </rv>
  <rv s="2">
    <v>1777</v>
    <v>6</v>
    <v>3904</v>
    <v>7</v>
    <v>0</v>
    <v>Image of Passa Tempo</v>
  </rv>
  <rv s="1">
    <fb>-20.650833333333001</fb>
    <v>9</v>
  </rv>
  <rv s="0">
    <v>805306368</v>
    <v>Edilson Rodrigues (Mayor)</v>
    <v>cfb6a559-010b-3324-be66-f7fe5e5731d2</v>
    <v>en-US</v>
    <v>Generic</v>
  </rv>
  <rv s="3">
    <v>467</v>
  </rv>
  <rv s="4">
    <v>https://www.bing.com/search?q=passa+tempo+minas+gerais&amp;form=skydnc</v>
    <v>Learn more on Bing</v>
  </rv>
  <rv s="1">
    <fb>-44.495833333333003</fb>
    <v>9</v>
  </rv>
  <rv s="1">
    <fb>8473</fb>
    <v>8</v>
  </rv>
  <rv s="8">
    <v>#VALUE!</v>
    <v>en-US</v>
    <v>1c3ff8dd-887c-2b21-bdb0-3645c4020bf5</v>
    <v>536870912</v>
    <v>1</v>
    <v>3905</v>
    <v>67</v>
    <v>Passa Tempo</v>
    <v>4</v>
    <v>5</v>
    <v>Map</v>
    <v>6</v>
    <v>7</v>
    <v>72</v>
    <v>15873</v>
    <v>3</v>
    <v>Passa Tempo is a municipality in the state of Minas Gerais in the Southeast region of Brazil.</v>
    <v>15874</v>
    <v>15875</v>
    <v>15877</v>
    <v>15878</v>
    <v>15879</v>
    <v>Passa Tempo</v>
    <v>15880</v>
    <v>Passa Tempo</v>
    <v>mdp/vdpid/6508913808428236801</v>
  </rv>
  <rv s="0">
    <v>536870912</v>
    <v>Passa-Vinte</v>
    <v>3f15da68-4a9b-afcb-1bf6-b809e1c6bac7</v>
    <v>en-US</v>
    <v>Map</v>
  </rv>
  <rv s="1">
    <fb>245.649</fb>
    <v>8</v>
  </rv>
  <rv s="2">
    <v>1778</v>
    <v>6</v>
    <v>3906</v>
    <v>7</v>
    <v>0</v>
    <v>Image of Passa-Vinte</v>
  </rv>
  <rv s="1">
    <fb>-22.208888888889</fb>
    <v>9</v>
  </rv>
  <rv s="0">
    <v>805306368</v>
    <v>Lucas Nascimento de Almeida (Mayor)</v>
    <v>124f1e45-26cf-909d-0f5e-c606cebe6a89</v>
    <v>en-US</v>
    <v>Generic</v>
  </rv>
  <rv s="3">
    <v>468</v>
  </rv>
  <rv s="4">
    <v>https://www.bing.com/search?q=passa-vinte+minas+gerais&amp;form=skydnc</v>
    <v>Learn more on Bing</v>
  </rv>
  <rv s="1">
    <fb>2233</fb>
    <v>8</v>
  </rv>
  <rv s="8">
    <v>#VALUE!</v>
    <v>en-US</v>
    <v>3f15da68-4a9b-afcb-1bf6-b809e1c6bac7</v>
    <v>536870912</v>
    <v>1</v>
    <v>3907</v>
    <v>67</v>
    <v>Passa-Vinte</v>
    <v>4</v>
    <v>5</v>
    <v>Map</v>
    <v>6</v>
    <v>7</v>
    <v>72</v>
    <v>15883</v>
    <v>3</v>
    <v>Passa-Vinte is a municipality in the state of Minas Gerais in the Southeast region of Brazil.</v>
    <v>15884</v>
    <v>15885</v>
    <v>15887</v>
    <v>15888</v>
    <v>13773</v>
    <v>Passa-Vinte</v>
    <v>15889</v>
    <v>Passa-Vinte</v>
    <v>mdp/vdpid/6509232931964190721</v>
  </rv>
  <rv s="0">
    <v>536870912</v>
    <v>Passabém</v>
    <v>1f8fa8f6-0e12-4691-484b-b0b8300a88a4</v>
    <v>en-US</v>
    <v>Map</v>
  </rv>
  <rv s="1">
    <fb>94.537999999999997</fb>
    <v>8</v>
  </rv>
  <rv s="2">
    <v>1779</v>
    <v>6</v>
    <v>3908</v>
    <v>7</v>
    <v>0</v>
    <v>Image of Passabém</v>
  </rv>
  <rv s="1">
    <fb>-19.352777777778002</fb>
    <v>9</v>
  </rv>
  <rv s="4">
    <v>https://www.bing.com/search?q=passab%c3%a9m+brazil&amp;form=skydnc</v>
    <v>Learn more on Bing</v>
  </rv>
  <rv s="1">
    <fb>-43.135833333332997</fb>
    <v>9</v>
  </rv>
  <rv s="1">
    <fb>1600</fb>
    <v>8</v>
  </rv>
  <rv s="12">
    <v>#VALUE!</v>
    <v>en-US</v>
    <v>1f8fa8f6-0e12-4691-484b-b0b8300a88a4</v>
    <v>536870912</v>
    <v>1</v>
    <v>3909</v>
    <v>120</v>
    <v>Passabém</v>
    <v>4</v>
    <v>5</v>
    <v>Map</v>
    <v>6</v>
    <v>7</v>
    <v>72</v>
    <v>15892</v>
    <v>3</v>
    <v>Passabém is a Brazilian municipality located in the state of Minas Gerais. The city belongs to the mesoregion Metropolitana de Belo Horizonte and to the microregion of Conceição do Mato Dentro. As of 2020, the estimated population was 1,633.</v>
    <v>15893</v>
    <v>15894</v>
    <v>15895</v>
    <v>15896</v>
    <v>Passabém</v>
    <v>15897</v>
    <v>Passabém</v>
    <v>mdp/vdpid/6508221412723916801</v>
  </rv>
  <rv s="0">
    <v>536870912</v>
    <v>Passos, Minas Gerais</v>
    <v>8d00edb2-9703-4069-13ca-1f60a2a834fa</v>
    <v>en-US</v>
    <v>Map</v>
  </rv>
  <rv s="1">
    <fb>1339.1990000000001</fb>
    <v>8</v>
  </rv>
  <rv s="2">
    <v>1780</v>
    <v>6</v>
    <v>3910</v>
    <v>7</v>
    <v>0</v>
    <v>Image of Passos, Minas Gerais</v>
  </rv>
  <rv s="1">
    <fb>-20.718888888889001</fb>
    <v>9</v>
  </rv>
  <rv s="4">
    <v>https://www.bing.com/search?q=passos%2c+minas+gerais+brazil&amp;form=skydnc</v>
    <v>Learn more on Bing</v>
  </rv>
  <rv s="1">
    <fb>-46.61</fb>
    <v>9</v>
  </rv>
  <rv s="1">
    <fb>115337</fb>
    <v>8</v>
  </rv>
  <rv s="9">
    <v>#VALUE!</v>
    <v>en-US</v>
    <v>8d00edb2-9703-4069-13ca-1f60a2a834fa</v>
    <v>536870912</v>
    <v>1</v>
    <v>3911</v>
    <v>72</v>
    <v>Passos, Minas Gerais</v>
    <v>4</v>
    <v>5</v>
    <v>Map</v>
    <v>6</v>
    <v>57</v>
    <v>72</v>
    <v>15900</v>
    <v>3</v>
    <v>Passos is a Brazilian municipality located in the southwest of the state of Minas Gerais. Its population as of 2020 was 115,337 people living in a total area of 1,339 km². The city belongs to the meso-region of Sul e Sudoeste de Minas and to the ...</v>
    <v>15901</v>
    <v>15902</v>
    <v>15903</v>
    <v>15904</v>
    <v>Passos, Minas Gerais</v>
    <v>15905</v>
    <v>6951</v>
    <v>Passos, Minas Gerais</v>
    <v>mdp/vdpid/6412683819765202946</v>
  </rv>
  <rv s="0">
    <v>536870912</v>
    <v>Patis, Minas Gerais</v>
    <v>93bde6b1-9276-ed26-488a-d1a217de243e</v>
    <v>en-US</v>
    <v>Map</v>
  </rv>
  <rv s="1">
    <fb>444.64600000000002</fb>
    <v>8</v>
  </rv>
  <rv s="2">
    <v>1781</v>
    <v>6</v>
    <v>3912</v>
    <v>7</v>
    <v>0</v>
    <v>Image of Patis, Minas Gerais</v>
  </rv>
  <rv s="1">
    <fb>-16.075833333333001</fb>
    <v>9</v>
  </rv>
  <rv s="4">
    <v>https://www.bing.com/search?q=patis%2c+minas+gerais+brazil&amp;form=skydnc</v>
    <v>Learn more on Bing</v>
  </rv>
  <rv s="1">
    <fb>-44.081944444443998</fb>
    <v>9</v>
  </rv>
  <rv s="1">
    <fb>4837</fb>
    <v>8</v>
  </rv>
  <rv s="12">
    <v>#VALUE!</v>
    <v>en-US</v>
    <v>93bde6b1-9276-ed26-488a-d1a217de243e</v>
    <v>536870912</v>
    <v>1</v>
    <v>3913</v>
    <v>120</v>
    <v>Patis, Minas Gerais</v>
    <v>4</v>
    <v>5</v>
    <v>Map</v>
    <v>6</v>
    <v>7</v>
    <v>72</v>
    <v>15908</v>
    <v>3</v>
    <v>Patis is a municipality in the north of the Brazilian state of Minas Gerais. As of 2010 the population was 5,579 in a total area of 444 km². It became a municipality in 1995.</v>
    <v>15909</v>
    <v>15910</v>
    <v>15911</v>
    <v>15912</v>
    <v>Patis, Minas Gerais</v>
    <v>15913</v>
    <v>Patis, Minas Gerais</v>
    <v>mdp/vdpid/6504666414371045377</v>
  </rv>
  <rv s="0">
    <v>536870912</v>
    <v>Patos de Minas</v>
    <v>99b71ff4-8c8a-17ff-31aa-9238379e9b15</v>
    <v>en-US</v>
    <v>Map</v>
  </rv>
  <rv s="1">
    <fb>3189.7710000000002</fb>
    <v>8</v>
  </rv>
  <rv s="2">
    <v>1782</v>
    <v>6</v>
    <v>3914</v>
    <v>7</v>
    <v>0</v>
    <v>Image of Patos de Minas</v>
  </rv>
  <rv s="1">
    <fb>-18.587138888888902</fb>
    <v>9</v>
  </rv>
  <rv s="4">
    <v>https://www.bing.com/search?q=patos+de+minas+brazil&amp;form=skydnc</v>
    <v>Learn more on Bing</v>
  </rv>
  <rv s="1">
    <fb>-46.514944444444403</fb>
    <v>9</v>
  </rv>
  <rv s="1">
    <fb>159235</fb>
    <v>8</v>
  </rv>
  <rv s="9">
    <v>#VALUE!</v>
    <v>en-US</v>
    <v>99b71ff4-8c8a-17ff-31aa-9238379e9b15</v>
    <v>536870912</v>
    <v>1</v>
    <v>3915</v>
    <v>72</v>
    <v>Patos de Minas</v>
    <v>4</v>
    <v>5</v>
    <v>Map</v>
    <v>6</v>
    <v>7</v>
    <v>72</v>
    <v>15916</v>
    <v>3</v>
    <v>Patos de Minas is a municipality in the state of Minas Gerais in Brazil. According to the modern geographic classification by Brazil's National Institute of Geography and Statistics, the city is the main municipality in the Intermediate ...</v>
    <v>15917</v>
    <v>15918</v>
    <v>15919</v>
    <v>15920</v>
    <v>Patos de Minas</v>
    <v>15921</v>
    <v>6951</v>
    <v>Patos de Minas</v>
    <v>mdp/vdpid/6411770398232281089</v>
  </rv>
  <rv s="0">
    <v>536870912</v>
    <v>Patrocínio</v>
    <v>7f3f31e3-7765-0d96-052a-054355bfa79a</v>
    <v>en-US</v>
    <v>Map</v>
  </rv>
  <rv s="1">
    <fb>2866.5590000000002</fb>
    <v>8</v>
  </rv>
  <rv s="2">
    <v>1783</v>
    <v>6</v>
    <v>3916</v>
    <v>7</v>
    <v>0</v>
    <v>Image of Patrocínio</v>
  </rv>
  <rv s="1">
    <fb>-18.943888888888999</fb>
    <v>9</v>
  </rv>
  <rv s="0">
    <v>805306368</v>
    <v>Deiró Moreira Marra (Mayor)</v>
    <v>ada709a9-db3c-fb4f-f64a-632d846390b4</v>
    <v>en-US</v>
    <v>Generic</v>
  </rv>
  <rv s="3">
    <v>469</v>
  </rv>
  <rv s="4">
    <v>https://www.bing.com/search?q=patroc%c3%adnio+brazil&amp;form=skydnc</v>
    <v>Learn more on Bing</v>
  </rv>
  <rv s="1">
    <fb>-46.992777777778002</fb>
    <v>9</v>
  </rv>
  <rv s="1">
    <fb>91449</fb>
    <v>8</v>
  </rv>
  <rv s="5">
    <v>#VALUE!</v>
    <v>en-US</v>
    <v>7f3f31e3-7765-0d96-052a-054355bfa79a</v>
    <v>536870912</v>
    <v>1</v>
    <v>3917</v>
    <v>2</v>
    <v>Patrocínio</v>
    <v>4</v>
    <v>5</v>
    <v>Map</v>
    <v>6</v>
    <v>57</v>
    <v>72</v>
    <v>15924</v>
    <v>414</v>
    <v>Patrocínio is a municipality in the state of Minas Gerais in Brazil. The population is 91,449 in an area of 2874 km². The elevation is 965 m. It is located in the north-center of the state near the rich industrial and agricultural region of the ...</v>
    <v>15925</v>
    <v>15926</v>
    <v>15928</v>
    <v>15929</v>
    <v>15930</v>
    <v>Patrocínio</v>
    <v>15931</v>
    <v>6951</v>
    <v>Patrocínio</v>
    <v>mdp/vdpid/6411777645939261442</v>
  </rv>
  <rv s="0">
    <v>536870912</v>
    <v>Patrocínio do Muriaé</v>
    <v>cd9f3428-c936-c171-990a-1eb2b135d46d</v>
    <v>en-US</v>
    <v>Map</v>
  </rv>
  <rv s="1">
    <fb>108.471</fb>
    <v>8</v>
  </rv>
  <rv s="2">
    <v>1784</v>
    <v>6</v>
    <v>3918</v>
    <v>7</v>
    <v>0</v>
    <v>Image of Patrocínio do Muriaé</v>
  </rv>
  <rv s="4">
    <v>https://www.bing.com/search?q=patroc%c3%adnio+do+muria%c3%a9+brazil&amp;form=skydnc</v>
    <v>Learn more on Bing</v>
  </rv>
  <rv s="1">
    <fb>-42.215000000000003</fb>
    <v>9</v>
  </rv>
  <rv s="1">
    <fb>5576</fb>
    <v>8</v>
  </rv>
  <rv s="12">
    <v>#VALUE!</v>
    <v>en-US</v>
    <v>cd9f3428-c936-c171-990a-1eb2b135d46d</v>
    <v>536870912</v>
    <v>1</v>
    <v>3919</v>
    <v>120</v>
    <v>Patrocínio do Muriaé</v>
    <v>4</v>
    <v>5</v>
    <v>Map</v>
    <v>6</v>
    <v>7</v>
    <v>72</v>
    <v>15934</v>
    <v>3</v>
    <v>Patrocínio do Muriaé is a Brazilian municipality located in the state of Minas Gerais. The city belongs to the mesoregion of Zona da Mata and to the microregion of Muriaé. As of 2020, the estimated population was 5,715.</v>
    <v>15935</v>
    <v>14131</v>
    <v>15936</v>
    <v>15937</v>
    <v>Patrocínio do Muriaé</v>
    <v>15938</v>
    <v>Patrocínio do Muriaé</v>
    <v>mdp/vdpid/6509296767576571905</v>
  </rv>
  <rv s="0">
    <v>536870912</v>
    <v>Paula Cândido</v>
    <v>a2413bbd-b8d9-6334-4468-95bcea291f71</v>
    <v>en-US</v>
    <v>Map</v>
  </rv>
  <rv s="1">
    <fb>268.74</fb>
    <v>8</v>
  </rv>
  <rv s="2">
    <v>1785</v>
    <v>6</v>
    <v>3920</v>
    <v>7</v>
    <v>0</v>
    <v>Image of Paula Cândido</v>
  </rv>
  <rv s="1">
    <fb>-20.873888888888999</fb>
    <v>9</v>
  </rv>
  <rv s="4">
    <v>https://www.bing.com/search?q=paula+c%c3%a2ndido+brazil&amp;form=skydnc</v>
    <v>Learn more on Bing</v>
  </rv>
  <rv s="1">
    <fb>-42.98</fb>
    <v>9</v>
  </rv>
  <rv s="1">
    <fb>8659</fb>
    <v>8</v>
  </rv>
  <rv s="12">
    <v>#VALUE!</v>
    <v>en-US</v>
    <v>a2413bbd-b8d9-6334-4468-95bcea291f71</v>
    <v>536870912</v>
    <v>1</v>
    <v>3921</v>
    <v>120</v>
    <v>Paula Cândido</v>
    <v>4</v>
    <v>5</v>
    <v>Map</v>
    <v>6</v>
    <v>7</v>
    <v>72</v>
    <v>15941</v>
    <v>3</v>
    <v>Paula Cândido is a Brazilian municipality located in the state of Minas Gerais. The city belongs to the mesoregion of Zona da Mata and to the microregion of Viçosa. As of 2020, the estimated population was 9,584.</v>
    <v>15942</v>
    <v>15943</v>
    <v>15944</v>
    <v>15945</v>
    <v>Paula Cândido</v>
    <v>15946</v>
    <v>Paula Cândido</v>
    <v>mdp/vdpid/6509092364294815745</v>
  </rv>
  <rv s="0">
    <v>536870912</v>
    <v>Paulistas, Minas Gerais</v>
    <v>83a06909-0382-9712-e3d4-f0248244858a</v>
    <v>en-US</v>
    <v>Map</v>
  </rv>
  <rv s="1">
    <fb>220.07499999999999</fb>
    <v>8</v>
  </rv>
  <rv s="2">
    <v>1786</v>
    <v>6</v>
    <v>3922</v>
    <v>7</v>
    <v>0</v>
    <v>Image of Paulistas, Minas Gerais</v>
  </rv>
  <rv s="1">
    <fb>-18.426944444444</fb>
    <v>9</v>
  </rv>
  <rv s="4">
    <v>https://www.bing.com/search?q=paulistas%2c+minas+gerais&amp;form=skydnc</v>
    <v>Learn more on Bing</v>
  </rv>
  <rv s="1">
    <fb>-42.867777777778002</fb>
    <v>9</v>
  </rv>
  <rv s="1">
    <fb>4812</fb>
    <v>8</v>
  </rv>
  <rv s="9">
    <v>#VALUE!</v>
    <v>en-US</v>
    <v>83a06909-0382-9712-e3d4-f0248244858a</v>
    <v>536870912</v>
    <v>1</v>
    <v>3923</v>
    <v>72</v>
    <v>Paulistas, Minas Gerais</v>
    <v>4</v>
    <v>5</v>
    <v>Map</v>
    <v>6</v>
    <v>57</v>
    <v>72</v>
    <v>15949</v>
    <v>3</v>
    <v>Paulistas, Minas Gerais is a municipality in the state of Minas Gerais in the Southeast region of Brazil.</v>
    <v>15950</v>
    <v>15951</v>
    <v>15952</v>
    <v>15953</v>
    <v>Paulistas, Minas Gerais</v>
    <v>15954</v>
    <v>6951</v>
    <v>Paulistas, Minas Gerais</v>
    <v>mdp/vdpid/6508160540605415425</v>
  </rv>
  <rv s="0">
    <v>536870912</v>
    <v>Pavão, Minas Gerais</v>
    <v>eea1677b-7a4c-d52c-216b-e2bde1073999</v>
    <v>en-US</v>
    <v>Map</v>
  </rv>
  <rv s="1">
    <fb>599.36900000000003</fb>
    <v>8</v>
  </rv>
  <rv s="2">
    <v>1787</v>
    <v>6</v>
    <v>3924</v>
    <v>7</v>
    <v>0</v>
    <v>Image of Pavão, Minas Gerais</v>
  </rv>
  <rv s="1">
    <fb>-17.427777777778001</fb>
    <v>9</v>
  </rv>
  <rv s="1">
    <fb>-40.998888888888999</fb>
    <v>9</v>
  </rv>
  <rv s="1">
    <fb>8047</fb>
    <v>8</v>
  </rv>
  <rv s="13">
    <v>#VALUE!</v>
    <v>en-US</v>
    <v>eea1677b-7a4c-d52c-216b-e2bde1073999</v>
    <v>536870912</v>
    <v>1</v>
    <v>3925</v>
    <v>125</v>
    <v>Pavão, Minas Gerais</v>
    <v>92</v>
    <v>5</v>
    <v>Map</v>
    <v>6</v>
    <v>7</v>
    <v>72</v>
    <v>15957</v>
    <v>3</v>
    <v>Pavão is a Brazilian municipality located in the northeast of the state of Minas Gerais. Its population as of 2020 was estimated to be 8,419 people living in a total area of 599 km². The city belongs to the mesoregion of Vale do Mucuri and to ...</v>
    <v>15958</v>
    <v>15959</v>
    <v>15960</v>
    <v>Pavão, Minas Gerais</v>
    <v>15961</v>
    <v>Pavão, Minas Gerais</v>
    <v>mdp/vdpid/6508329308828729345</v>
  </rv>
  <rv s="0">
    <v>536870912</v>
    <v>Peçanha</v>
    <v>ddc93909-8064-fcc6-db09-1e579a843c17</v>
    <v>en-US</v>
    <v>Map</v>
  </rv>
  <rv s="1">
    <fb>995.69899999999996</fb>
    <v>8</v>
  </rv>
  <rv s="2">
    <v>1788</v>
    <v>6</v>
    <v>3926</v>
    <v>7</v>
    <v>0</v>
    <v>Image of Peçanha</v>
  </rv>
  <rv s="1">
    <fb>-18.548888888889</fb>
    <v>9</v>
  </rv>
  <rv s="0">
    <v>805306368</v>
    <v>Eustaquio de Carvalho Braga (Mayor)</v>
    <v>07d6267d-7520-2bc2-28f3-d5d89471cb21</v>
    <v>en-US</v>
    <v>Generic</v>
  </rv>
  <rv s="3">
    <v>470</v>
  </rv>
  <rv s="4">
    <v>https://www.bing.com/search?q=pe%c3%a7anha+minas+gerais&amp;form=skydnc</v>
    <v>Learn more on Bing</v>
  </rv>
  <rv s="1">
    <fb>17537</fb>
    <v>8</v>
  </rv>
  <rv s="5">
    <v>#VALUE!</v>
    <v>en-US</v>
    <v>ddc93909-8064-fcc6-db09-1e579a843c17</v>
    <v>536870912</v>
    <v>1</v>
    <v>3927</v>
    <v>2</v>
    <v>Peçanha</v>
    <v>4</v>
    <v>5</v>
    <v>Map</v>
    <v>6</v>
    <v>57</v>
    <v>72</v>
    <v>15964</v>
    <v>3</v>
    <v>Peçanha is a municipality in the state of Minas Gerais in the Southeast region of Brazil.</v>
    <v>15965</v>
    <v>15966</v>
    <v>15968</v>
    <v>15969</v>
    <v>11691</v>
    <v>Peçanha</v>
    <v>15970</v>
    <v>6951</v>
    <v>Peçanha</v>
    <v>mdp/vdpid/6508188641183924225</v>
  </rv>
  <rv s="0">
    <v>536870912</v>
    <v>Pedra Azul</v>
    <v>d51233c8-3e10-b606-7afa-215a67825971</v>
    <v>en-US</v>
    <v>Map</v>
  </rv>
  <rv s="1">
    <fb>1594.6510000000001</fb>
    <v>8</v>
  </rv>
  <rv s="2">
    <v>1789</v>
    <v>6</v>
    <v>3928</v>
    <v>7</v>
    <v>0</v>
    <v>Image of Pedra Azul</v>
  </rv>
  <rv s="1">
    <fb>-16.004999999999999</fb>
    <v>9</v>
  </rv>
  <rv s="0">
    <v>805306368</v>
    <v>Ricardo Mendes Pinto (Mayor)</v>
    <v>1395291f-653b-2e41-1b85-a1a6f8ca79f8</v>
    <v>en-US</v>
    <v>Generic</v>
  </rv>
  <rv s="3">
    <v>471</v>
  </rv>
  <rv s="4">
    <v>https://www.bing.com/search?q=pedra+azul+brazil&amp;form=skydnc</v>
    <v>Learn more on Bing</v>
  </rv>
  <rv s="1">
    <fb>24410</fb>
    <v>8</v>
  </rv>
  <rv s="8">
    <v>#VALUE!</v>
    <v>en-US</v>
    <v>d51233c8-3e10-b606-7afa-215a67825971</v>
    <v>536870912</v>
    <v>1</v>
    <v>3929</v>
    <v>67</v>
    <v>Pedra Azul</v>
    <v>4</v>
    <v>5</v>
    <v>Map</v>
    <v>6</v>
    <v>7</v>
    <v>72</v>
    <v>15973</v>
    <v>3</v>
    <v>Pedra Azul is a Brazilian municipality in the state of Minas Gerais, located in the northeast of the state, in the Jequitinhonha River valley region. The population in 2020 was 24,329 in a total area of 1,619 km².</v>
    <v>15974</v>
    <v>15975</v>
    <v>15977</v>
    <v>15978</v>
    <v>3679</v>
    <v>Pedra Azul</v>
    <v>15979</v>
    <v>Pedra Azul</v>
    <v>mdp/vdpid/6505236010970906625</v>
  </rv>
  <rv s="0">
    <v>536870912</v>
    <v>Pedra Bonita</v>
    <v>2c7f6667-eb50-1ed8-608f-046061aa6acb</v>
    <v>en-US</v>
    <v>Map</v>
  </rv>
  <rv s="1">
    <fb>163.50399999999999</fb>
    <v>8</v>
  </rv>
  <rv s="2">
    <v>1790</v>
    <v>6</v>
    <v>3930</v>
    <v>7</v>
    <v>0</v>
    <v>Image of Pedra Bonita</v>
  </rv>
  <rv s="4">
    <v>https://www.bing.com/search?q=pedra+bonita+minas+gerais&amp;form=skydnc</v>
    <v>Learn more on Bing</v>
  </rv>
  <rv s="1">
    <fb>-42.33</fb>
    <v>9</v>
  </rv>
  <rv s="1">
    <fb>7320</fb>
    <v>8</v>
  </rv>
  <rv s="12">
    <v>#VALUE!</v>
    <v>en-US</v>
    <v>2c7f6667-eb50-1ed8-608f-046061aa6acb</v>
    <v>536870912</v>
    <v>1</v>
    <v>3931</v>
    <v>120</v>
    <v>Pedra Bonita</v>
    <v>4</v>
    <v>5</v>
    <v>Map</v>
    <v>6</v>
    <v>7</v>
    <v>72</v>
    <v>15982</v>
    <v>3</v>
    <v>Pedra Bonita is a Brazilian municipality located in the state of Minas Gerais. The city belongs to the mesoregion of Zona da Mata and to the microregion of Manhuaçu. As of 2020, the estimated population was 7,128.</v>
    <v>15983</v>
    <v>12386</v>
    <v>15984</v>
    <v>15985</v>
    <v>Pedra Bonita</v>
    <v>15986</v>
    <v>Pedra Bonita</v>
    <v>mdp/vdpid/6509086156322242561</v>
  </rv>
  <rv s="0">
    <v>536870912</v>
    <v>Pedra do Anta</v>
    <v>8663cb1c-59df-27cd-975a-9df330ca288f</v>
    <v>en-US</v>
    <v>Map</v>
  </rv>
  <rv s="1">
    <fb>163.78800000000001</fb>
    <v>8</v>
  </rv>
  <rv s="2">
    <v>1791</v>
    <v>6</v>
    <v>3932</v>
    <v>7</v>
    <v>0</v>
    <v>Image of Pedra do Anta</v>
  </rv>
  <rv s="1">
    <fb>-20.596944444443999</fb>
    <v>9</v>
  </rv>
  <rv s="4">
    <v>https://www.bing.com/search?q=pedra+do+anta+brazil&amp;form=skydnc</v>
    <v>Learn more on Bing</v>
  </rv>
  <rv s="1">
    <fb>3311</fb>
    <v>8</v>
  </rv>
  <rv s="12">
    <v>#VALUE!</v>
    <v>en-US</v>
    <v>8663cb1c-59df-27cd-975a-9df330ca288f</v>
    <v>536870912</v>
    <v>1</v>
    <v>3933</v>
    <v>120</v>
    <v>Pedra do Anta</v>
    <v>4</v>
    <v>5</v>
    <v>Map</v>
    <v>6</v>
    <v>7</v>
    <v>72</v>
    <v>15989</v>
    <v>3</v>
    <v>Pedra do Anta is a Brazilian municipality located in the state of Minas Gerais. The city belongs to the mesoregion of Zona da Mata and to the microregion of Viçosa. As of 2020, the estimated population was 3,005.</v>
    <v>15990</v>
    <v>15991</v>
    <v>15992</v>
    <v>3346</v>
    <v>Pedra do Anta</v>
    <v>15993</v>
    <v>Pedra do Anta</v>
    <v>mdp/vdpid/6509080441062948865</v>
  </rv>
  <rv s="0">
    <v>536870912</v>
    <v>Pedra do Indaiá</v>
    <v>9cd141b6-bb45-d439-3b13-6b54a59e0c00</v>
    <v>en-US</v>
    <v>Map</v>
  </rv>
  <rv s="1">
    <fb>349.09199999999998</fb>
    <v>8</v>
  </rv>
  <rv s="2">
    <v>1792</v>
    <v>6</v>
    <v>3934</v>
    <v>7</v>
    <v>0</v>
    <v>Image of Pedra do Indaiá</v>
  </rv>
  <rv s="1">
    <fb>-20.257777777777999</fb>
    <v>9</v>
  </rv>
  <rv s="4">
    <v>https://www.bing.com/search?q=pedra+do+indai%c3%a1+brazil&amp;form=skydnc</v>
    <v>Learn more on Bing</v>
  </rv>
  <rv s="1">
    <fb>-45.208888888889</fb>
    <v>9</v>
  </rv>
  <rv s="1">
    <fb>4112</fb>
    <v>8</v>
  </rv>
  <rv s="12">
    <v>#VALUE!</v>
    <v>en-US</v>
    <v>9cd141b6-bb45-d439-3b13-6b54a59e0c00</v>
    <v>536870912</v>
    <v>1</v>
    <v>3935</v>
    <v>120</v>
    <v>Pedra do Indaiá</v>
    <v>4</v>
    <v>5</v>
    <v>Map</v>
    <v>6</v>
    <v>7</v>
    <v>72</v>
    <v>15996</v>
    <v>3</v>
    <v>Pedra do Indaiá is a Brazilian municipality. It is located in the center of the state of Minas Gerais. Pedra do Indaiá has a total area of 349 km². As of 2020, it had a population of 3,974. The city belongs to the meso-region of Oeste de Minas ...</v>
    <v>15997</v>
    <v>15998</v>
    <v>15999</v>
    <v>16000</v>
    <v>Pedra do Indaiá</v>
    <v>16001</v>
    <v>Pedra do Indaiá</v>
    <v>mdp/vdpid/6412773149565255681</v>
  </rv>
  <rv s="0">
    <v>536870912</v>
    <v>Pedra Dourada</v>
    <v>7eb93bbb-4915-3bd3-565e-d9bb39d0861a</v>
    <v>en-US</v>
    <v>Map</v>
  </rv>
  <rv s="1">
    <fb>70.361999999999995</fb>
    <v>8</v>
  </rv>
  <rv s="2">
    <v>1793</v>
    <v>6</v>
    <v>3936</v>
    <v>7</v>
    <v>0</v>
    <v>Image of Pedra Dourada</v>
  </rv>
  <rv s="1">
    <fb>-20.83</fb>
    <v>9</v>
  </rv>
  <rv s="4">
    <v>https://www.bing.com/search?q=pedra+dourada+brazil&amp;form=skydnc</v>
    <v>Learn more on Bing</v>
  </rv>
  <rv s="1">
    <fb>-42.153888888889</fb>
    <v>9</v>
  </rv>
  <rv s="1">
    <fb>2757</fb>
    <v>8</v>
  </rv>
  <rv s="12">
    <v>#VALUE!</v>
    <v>en-US</v>
    <v>7eb93bbb-4915-3bd3-565e-d9bb39d0861a</v>
    <v>536870912</v>
    <v>1</v>
    <v>3937</v>
    <v>120</v>
    <v>Pedra Dourada</v>
    <v>4</v>
    <v>5</v>
    <v>Map</v>
    <v>6</v>
    <v>7</v>
    <v>72</v>
    <v>16004</v>
    <v>3</v>
    <v>Pedra Dourada is a Brazilian municipality located in the state of Minas Gerais. The city belongs to the mesoregion of Zona da Mata and to the microregion of Muriaé. As of 2020, the estimated population was 2,532.</v>
    <v>16005</v>
    <v>16006</v>
    <v>16007</v>
    <v>16008</v>
    <v>Pedra Dourada</v>
    <v>16009</v>
    <v>Pedra Dourada</v>
    <v>mdp/vdpid/6509479117476331521</v>
  </rv>
  <rv s="0">
    <v>536870912</v>
    <v>Pedralva, Minas Gerais</v>
    <v>f08abef1-8979-daa4-e5e5-a6e012518e6b</v>
    <v>en-US</v>
    <v>Map</v>
  </rv>
  <rv s="1">
    <fb>217.298</fb>
    <v>8</v>
  </rv>
  <rv s="2">
    <v>1794</v>
    <v>6</v>
    <v>3938</v>
    <v>7</v>
    <v>0</v>
    <v>Image of Pedralva, Minas Gerais</v>
  </rv>
  <rv s="1">
    <fb>-22.242777777777999</fb>
    <v>9</v>
  </rv>
  <rv s="4">
    <v>https://www.bing.com/search?q=pedralva%2c+minas+gerais&amp;form=skydnc</v>
    <v>Learn more on Bing</v>
  </rv>
  <rv s="1">
    <fb>-45.465833333333002</fb>
    <v>9</v>
  </rv>
  <rv s="9">
    <v>#VALUE!</v>
    <v>en-US</v>
    <v>f08abef1-8979-daa4-e5e5-a6e012518e6b</v>
    <v>536870912</v>
    <v>1</v>
    <v>3939</v>
    <v>72</v>
    <v>Pedralva, Minas Gerais</v>
    <v>4</v>
    <v>5</v>
    <v>Map</v>
    <v>6</v>
    <v>57</v>
    <v>72</v>
    <v>16012</v>
    <v>3</v>
    <v>Pedralva is a municipality in the state of Minas Gerais in the Southeast region of Brazil.</v>
    <v>16013</v>
    <v>16014</v>
    <v>16015</v>
    <v>16016</v>
    <v>Pedralva, Minas Gerais</v>
    <v>2114</v>
    <v>6951</v>
    <v>Pedralva, Minas Gerais</v>
    <v>mdp/vdpid/6413112351066685441</v>
  </rv>
  <rv s="0">
    <v>536870912</v>
    <v>Pedras de Maria da Cruz</v>
    <v>22136a1b-7e39-e306-35a2-391a0f94ab61</v>
    <v>en-US</v>
    <v>Map</v>
  </rv>
  <rv s="1">
    <fb>1520.086</fb>
    <v>8</v>
  </rv>
  <rv s="2">
    <v>1795</v>
    <v>6</v>
    <v>3940</v>
    <v>7</v>
    <v>0</v>
    <v>Image of Pedras de Maria da Cruz</v>
  </rv>
  <rv s="1">
    <fb>-15.606944444444</fb>
    <v>9</v>
  </rv>
  <rv s="4">
    <v>https://www.bing.com/search?q=pedras+de+maria+da+cruz+minas+gerais&amp;form=skydnc</v>
    <v>Learn more on Bing</v>
  </rv>
  <rv s="1">
    <fb>-44.390833333332999</fb>
    <v>9</v>
  </rv>
  <rv s="1">
    <fb>10452</fb>
    <v>8</v>
  </rv>
  <rv s="12">
    <v>#VALUE!</v>
    <v>en-US</v>
    <v>22136a1b-7e39-e306-35a2-391a0f94ab61</v>
    <v>536870912</v>
    <v>1</v>
    <v>3941</v>
    <v>120</v>
    <v>Pedras de Maria da Cruz</v>
    <v>4</v>
    <v>5</v>
    <v>Map</v>
    <v>6</v>
    <v>7</v>
    <v>72</v>
    <v>16019</v>
    <v>3</v>
    <v>Pedras de Maria da Cruz is a municipality in the north of the state of Minas Gerais in Brazil. As of 2020 the population was 12,212 in an area of 1,520 km². The elevation of the municipal seat is 476 meters. It became a municipality in 1993.</v>
    <v>16020</v>
    <v>16021</v>
    <v>16022</v>
    <v>16023</v>
    <v>Pedras de Maria da Cruz</v>
    <v>16024</v>
    <v>Pedras de Maria da Cruz</v>
    <v>mdp/vdpid/6504643188764966913</v>
  </rv>
  <rv s="0">
    <v>536870912</v>
    <v>Pedrinópolis</v>
    <v>8438c8d1-2f36-8db1-77d8-67325ad89cfc</v>
    <v>en-US</v>
    <v>Map</v>
  </rv>
  <rv s="1">
    <fb>357.68900000000002</fb>
    <v>8</v>
  </rv>
  <rv s="2">
    <v>1796</v>
    <v>6</v>
    <v>3942</v>
    <v>7</v>
    <v>0</v>
    <v>Image of Pedrinópolis</v>
  </rv>
  <rv s="1">
    <fb>-19.227777777778002</fb>
    <v>9</v>
  </rv>
  <rv s="4">
    <v>https://www.bing.com/search?q=pedrin%c3%b3polis+brazil&amp;form=skydnc</v>
    <v>Learn more on Bing</v>
  </rv>
  <rv s="1">
    <fb>-47.461944444444001</fb>
    <v>9</v>
  </rv>
  <rv s="1">
    <fb>3344</fb>
    <v>8</v>
  </rv>
  <rv s="12">
    <v>#VALUE!</v>
    <v>en-US</v>
    <v>8438c8d1-2f36-8db1-77d8-67325ad89cfc</v>
    <v>536870912</v>
    <v>1</v>
    <v>3943</v>
    <v>120</v>
    <v>Pedrinópolis</v>
    <v>4</v>
    <v>5</v>
    <v>Map</v>
    <v>6</v>
    <v>7</v>
    <v>72</v>
    <v>16027</v>
    <v>3</v>
    <v>Pedrinópolis is a Brazilian municipality located in the west of the state of Minas Gerais. Its population as of 2020 was 3,643 people living in a total area of 357 km². The city belongs to the meso-region of Triângulo Mineiro and Alto Paranaíba ...</v>
    <v>16028</v>
    <v>16029</v>
    <v>16030</v>
    <v>16031</v>
    <v>Pedrinópolis</v>
    <v>16032</v>
    <v>Pedrinópolis</v>
    <v>mdp/vdpid/6411803393848770561</v>
  </rv>
  <rv s="0">
    <v>536870912</v>
    <v>Pedro Leopoldo</v>
    <v>d419ee38-9eb6-bbc9-d2bd-1462b8f57bb3</v>
    <v>en-US</v>
    <v>Map</v>
  </rv>
  <rv s="1">
    <fb>291.03800000000001</fb>
    <v>8</v>
  </rv>
  <rv s="2">
    <v>1797</v>
    <v>6</v>
    <v>3944</v>
    <v>7</v>
    <v>0</v>
    <v>Image of Pedro Leopoldo</v>
  </rv>
  <rv s="1">
    <fb>-19.617777777777999</fb>
    <v>9</v>
  </rv>
  <rv s="4">
    <v>https://www.bing.com/search?q=pedro+leopoldo+brazil&amp;form=skydnc</v>
    <v>Learn more on Bing</v>
  </rv>
  <rv s="1">
    <fb>-44.042777777777999</fb>
    <v>9</v>
  </rv>
  <rv s="1">
    <fb>62580</fb>
    <v>8</v>
  </rv>
  <rv s="9">
    <v>#VALUE!</v>
    <v>en-US</v>
    <v>d419ee38-9eb6-bbc9-d2bd-1462b8f57bb3</v>
    <v>536870912</v>
    <v>1</v>
    <v>3945</v>
    <v>72</v>
    <v>Pedro Leopoldo</v>
    <v>4</v>
    <v>5</v>
    <v>Map</v>
    <v>6</v>
    <v>7</v>
    <v>72</v>
    <v>16035</v>
    <v>3</v>
    <v>Pedro Leopoldo is a Brazilian municipality in the state of Minas Gerais. The city is located in the Greater Belo Horizonte region. According to the most recent census of the Brazilian Institute of Geography and Statistics, the population of the ...</v>
    <v>16036</v>
    <v>16037</v>
    <v>16038</v>
    <v>16039</v>
    <v>Pedro Leopoldo</v>
    <v>16040</v>
    <v>6951</v>
    <v>Pedro Leopoldo</v>
    <v>mdp/vdpid/6508113146262061057</v>
  </rv>
  <rv s="0">
    <v>536870912</v>
    <v>Pedro Teixeira, Minas Gerais</v>
    <v>373c7ba2-db1d-62f2-7c86-0f242d69de71</v>
    <v>en-US</v>
    <v>Map</v>
  </rv>
  <rv s="1">
    <fb>113.074</fb>
    <v>8</v>
  </rv>
  <rv s="2">
    <v>1798</v>
    <v>6</v>
    <v>3946</v>
    <v>7</v>
    <v>0</v>
    <v>Image of Pedro Teixeira, Minas Gerais</v>
  </rv>
  <rv s="1">
    <fb>-21.705833333333</fb>
    <v>9</v>
  </rv>
  <rv s="4">
    <v>https://www.bing.com/search?q=pedro+teixeira%2c+minas+gerais&amp;form=skydnc</v>
    <v>Learn more on Bing</v>
  </rv>
  <rv s="1">
    <fb>-43.745833333333003</fb>
    <v>9</v>
  </rv>
  <rv s="1">
    <fb>1806</fb>
    <v>8</v>
  </rv>
  <rv s="9">
    <v>#VALUE!</v>
    <v>en-US</v>
    <v>373c7ba2-db1d-62f2-7c86-0f242d69de71</v>
    <v>536870912</v>
    <v>1</v>
    <v>3947</v>
    <v>72</v>
    <v>Pedro Teixeira, Minas Gerais</v>
    <v>4</v>
    <v>5</v>
    <v>Map</v>
    <v>6</v>
    <v>57</v>
    <v>72</v>
    <v>16043</v>
    <v>3</v>
    <v>Pedro Teixeira, Minas Gerais is a municipality in the state of Minas Gerais in the Southeast region of Brazil.</v>
    <v>16044</v>
    <v>16045</v>
    <v>16046</v>
    <v>16047</v>
    <v>Pedro Teixeira, Minas Gerais</v>
    <v>16048</v>
    <v>6951</v>
    <v>Pedro Teixeira, Minas Gerais</v>
    <v>mdp/vdpid/6509178675101958145</v>
  </rv>
  <rv s="0">
    <v>536870912</v>
    <v>Pequeri</v>
    <v>3145a4bd-3386-08cf-384e-a3c14af9d0a9</v>
    <v>en-US</v>
    <v>Map</v>
  </rv>
  <rv s="1">
    <fb>90.929000000000002</fb>
    <v>8</v>
  </rv>
  <rv s="2">
    <v>1799</v>
    <v>6</v>
    <v>3948</v>
    <v>7</v>
    <v>0</v>
    <v>Image of Pequeri</v>
  </rv>
  <rv s="1">
    <fb>-21.833888888889</fb>
    <v>9</v>
  </rv>
  <rv s="4">
    <v>https://www.bing.com/search?q=pequeri+minas+gerais&amp;form=skydnc</v>
    <v>Learn more on Bing</v>
  </rv>
  <rv s="1">
    <fb>-43.120833333333003</fb>
    <v>9</v>
  </rv>
  <rv s="1">
    <fb>3330</fb>
    <v>8</v>
  </rv>
  <rv s="9">
    <v>#VALUE!</v>
    <v>en-US</v>
    <v>3145a4bd-3386-08cf-384e-a3c14af9d0a9</v>
    <v>536870912</v>
    <v>1</v>
    <v>3949</v>
    <v>72</v>
    <v>Pequeri</v>
    <v>4</v>
    <v>5</v>
    <v>Map</v>
    <v>6</v>
    <v>57</v>
    <v>72</v>
    <v>16051</v>
    <v>3</v>
    <v>Pequeri is a municipality in the state of Minas Gerais in the Southeast region of Brazil.</v>
    <v>16052</v>
    <v>16053</v>
    <v>16054</v>
    <v>16055</v>
    <v>Pequeri</v>
    <v>16056</v>
    <v>6951</v>
    <v>Pequeri</v>
    <v>mdp/vdpid/6509329415283933185</v>
  </rv>
  <rv s="0">
    <v>536870912</v>
    <v>Pequi, Minas Gerais</v>
    <v>17ec144f-534d-074b-e015-13aa8c4b2fbd</v>
    <v>en-US</v>
    <v>Map</v>
  </rv>
  <rv s="1">
    <fb>204.142</fb>
    <v>8</v>
  </rv>
  <rv s="2">
    <v>1800</v>
    <v>6</v>
    <v>3950</v>
    <v>7</v>
    <v>0</v>
    <v>Image of Pequi, Minas Gerais</v>
  </rv>
  <rv s="4">
    <v>https://www.bing.com/search?q=pequi%2c+minas+gerais&amp;form=skydnc</v>
    <v>Learn more on Bing</v>
  </rv>
  <rv s="1">
    <fb>-44.658888888889003</fb>
    <v>9</v>
  </rv>
  <rv s="1">
    <fb>4432</fb>
    <v>8</v>
  </rv>
  <rv s="9">
    <v>#VALUE!</v>
    <v>en-US</v>
    <v>17ec144f-534d-074b-e015-13aa8c4b2fbd</v>
    <v>536870912</v>
    <v>1</v>
    <v>3951</v>
    <v>72</v>
    <v>Pequi, Minas Gerais</v>
    <v>4</v>
    <v>5</v>
    <v>Map</v>
    <v>6</v>
    <v>57</v>
    <v>72</v>
    <v>16059</v>
    <v>3</v>
    <v>Pequi, Minas Gerais is a municipality in the state of Minas Gerais in the Southeast region of Brazil.</v>
    <v>16060</v>
    <v>12928</v>
    <v>16061</v>
    <v>16062</v>
    <v>Pequi, Minas Gerais</v>
    <v>16063</v>
    <v>6951</v>
    <v>Pequi, Minas Gerais</v>
    <v>mdp/vdpid/6508085394699976705</v>
  </rv>
  <rv s="0">
    <v>536870912</v>
    <v>Perdigão, Minas Gerais</v>
    <v>91220b8c-7892-b201-8493-6b60ff7988b0</v>
    <v>en-US</v>
    <v>Map</v>
  </rv>
  <rv s="1">
    <fb>249.845</fb>
    <v>8</v>
  </rv>
  <rv s="1">
    <fb>-19.952777777778</fb>
    <v>9</v>
  </rv>
  <rv s="0">
    <v>805306368</v>
    <v>Gilmar Teodoro (Mayor)</v>
    <v>9bc0e219-b9d9-e7fd-e84d-3d647750ac0a</v>
    <v>en-US</v>
    <v>Generic</v>
  </rv>
  <rv s="3">
    <v>472</v>
  </rv>
  <rv s="1">
    <fb>-45.083888888889</fb>
    <v>9</v>
  </rv>
  <rv s="1">
    <fb>12268</fb>
    <v>8</v>
  </rv>
  <rv s="34">
    <v>#VALUE!</v>
    <v>en-US</v>
    <v>91220b8c-7892-b201-8493-6b60ff7988b0</v>
    <v>536870912</v>
    <v>1</v>
    <v>3953</v>
    <v>3954</v>
    <v>Perdigão, Minas Gerais</v>
    <v>92</v>
    <v>137</v>
    <v>Map</v>
    <v>6</v>
    <v>7</v>
    <v>72</v>
    <v>16066</v>
    <v>3</v>
    <v>Perdigão, Minas Gerais is a municipality in the state of Minas Gerais in the Southeast region of Brazil.</v>
    <v>16067</v>
    <v>16069</v>
    <v>16070</v>
    <v>Perdigão, Minas Gerais</v>
    <v>16071</v>
    <v>Perdigão, Minas Gerais</v>
    <v>mdp/vdpid/6508832155630567425</v>
  </rv>
  <rv s="0">
    <v>536870912</v>
    <v>Perdizes, Minas Gerais</v>
    <v>7b85fbd0-5abb-18fe-a82a-b9d745e0dcf1</v>
    <v>en-US</v>
    <v>Map</v>
  </rv>
  <rv s="1">
    <fb>2450.145</fb>
    <v>8</v>
  </rv>
  <rv s="2">
    <v>1801</v>
    <v>6</v>
    <v>3955</v>
    <v>7</v>
    <v>0</v>
    <v>Image of Perdizes, Minas Gerais</v>
  </rv>
  <rv s="4">
    <v>https://www.bing.com/search?q=perdizes%2c+minas+gerais+brazil&amp;form=skydnc</v>
    <v>Learn more on Bing</v>
  </rv>
  <rv s="1">
    <fb>-47.292777777777999</fb>
    <v>9</v>
  </rv>
  <rv s="1">
    <fb>17151</fb>
    <v>8</v>
  </rv>
  <rv s="12">
    <v>#VALUE!</v>
    <v>en-US</v>
    <v>7b85fbd0-5abb-18fe-a82a-b9d745e0dcf1</v>
    <v>536870912</v>
    <v>1</v>
    <v>3956</v>
    <v>120</v>
    <v>Perdizes, Minas Gerais</v>
    <v>4</v>
    <v>5</v>
    <v>Map</v>
    <v>6</v>
    <v>7</v>
    <v>72</v>
    <v>16074</v>
    <v>3</v>
    <v>Perdizes is a Brazilian municipality located in the west of the state of Minas Gerais. Its population as of 2020 was 16,321 people living in a total area of 2,450 km². The city belongs to the meso-region of Triângulo Mineiro and Alto Paranaíba ...</v>
    <v>16075</v>
    <v>15894</v>
    <v>16076</v>
    <v>16077</v>
    <v>Perdizes, Minas Gerais</v>
    <v>16078</v>
    <v>Perdizes, Minas Gerais</v>
    <v>mdp/vdpid/6411816004292182017</v>
  </rv>
  <rv s="0">
    <v>536870912</v>
    <v>Perdões, Minas Gerais</v>
    <v>8e370dc1-ba01-3f26-a904-42ca5a14bb0b</v>
    <v>en-US</v>
    <v>Map</v>
  </rv>
  <rv s="1">
    <fb>276.97800000000001</fb>
    <v>8</v>
  </rv>
  <rv s="2">
    <v>1802</v>
    <v>6</v>
    <v>3957</v>
    <v>7</v>
    <v>0</v>
    <v>Image of Perdões, Minas Gerais</v>
  </rv>
  <rv s="1">
    <fb>-21.090833333332998</fb>
    <v>9</v>
  </rv>
  <rv s="0">
    <v>805306368</v>
    <v>Hamilton Resende Filho (Mayor)</v>
    <v>3d297278-3cfb-df6a-68d0-a0d5d8ef4150</v>
    <v>en-US</v>
    <v>Generic</v>
  </rv>
  <rv s="3">
    <v>473</v>
  </rv>
  <rv s="1">
    <fb>-45.090833333333002</fb>
    <v>9</v>
  </rv>
  <rv s="1">
    <fb>21485</fb>
    <v>8</v>
  </rv>
  <rv s="22">
    <v>#VALUE!</v>
    <v>en-US</v>
    <v>8e370dc1-ba01-3f26-a904-42ca5a14bb0b</v>
    <v>536870912</v>
    <v>1</v>
    <v>3958</v>
    <v>762</v>
    <v>Perdões, Minas Gerais</v>
    <v>92</v>
    <v>5</v>
    <v>Map</v>
    <v>6</v>
    <v>57</v>
    <v>72</v>
    <v>16081</v>
    <v>3</v>
    <v>Perdões is a municipality in the state of Minas Gerais in the Southeast region of Brazil.</v>
    <v>16082</v>
    <v>16083</v>
    <v>16085</v>
    <v>16086</v>
    <v>Perdões, Minas Gerais</v>
    <v>16087</v>
    <v>6951</v>
    <v>Perdões, Minas Gerais</v>
    <v>mdp/vdpid/6412843833167446017</v>
  </rv>
  <rv s="0">
    <v>536870912</v>
    <v>Periquito</v>
    <v>e9194a6b-1189-11f2-8fb6-583ff228c77b</v>
    <v>en-US</v>
    <v>Map</v>
  </rv>
  <rv s="1">
    <fb>228.90700000000001</fb>
    <v>8</v>
  </rv>
  <rv s="2">
    <v>1803</v>
    <v>6</v>
    <v>3959</v>
    <v>7</v>
    <v>0</v>
    <v>Image of Periquito</v>
  </rv>
  <rv s="1">
    <fb>-19.157777777778001</fb>
    <v>9</v>
  </rv>
  <rv s="4">
    <v>https://www.bing.com/search?q=periquito+minas+gerais&amp;form=skydnc</v>
    <v>Learn more on Bing</v>
  </rv>
  <rv s="1">
    <fb>-42.233888888888998</fb>
    <v>9</v>
  </rv>
  <rv s="1">
    <fb>6553</fb>
    <v>8</v>
  </rv>
  <rv s="12">
    <v>#VALUE!</v>
    <v>en-US</v>
    <v>e9194a6b-1189-11f2-8fb6-583ff228c77b</v>
    <v>536870912</v>
    <v>1</v>
    <v>3960</v>
    <v>120</v>
    <v>Periquito</v>
    <v>4</v>
    <v>5</v>
    <v>Map</v>
    <v>6</v>
    <v>7</v>
    <v>72</v>
    <v>16090</v>
    <v>3</v>
    <v>Periquito is a municipality in the state of Minas Gerais in the Southeast region of Brazil.</v>
    <v>16091</v>
    <v>16092</v>
    <v>16093</v>
    <v>16094</v>
    <v>Periquito</v>
    <v>16095</v>
    <v>Periquito</v>
    <v>mdp/vdpid/6508616684838846465</v>
  </rv>
  <rv s="0">
    <v>536870912</v>
    <v>Pescador</v>
    <v>0985ecac-20d7-da64-48e7-220903a8f7ae</v>
    <v>en-US</v>
    <v>Map</v>
  </rv>
  <rv s="1">
    <fb>317.61500000000001</fb>
    <v>8</v>
  </rv>
  <rv s="2">
    <v>1804</v>
    <v>6</v>
    <v>3961</v>
    <v>7</v>
    <v>0</v>
    <v>Image of Pescador</v>
  </rv>
  <rv s="1">
    <fb>-18.356944444444</fb>
    <v>9</v>
  </rv>
  <rv s="4">
    <v>https://www.bing.com/search?q=pescador+brazil&amp;form=skydnc</v>
    <v>Learn more on Bing</v>
  </rv>
  <rv s="1">
    <fb>-41.597777777777999</fb>
    <v>9</v>
  </rv>
  <rv s="1">
    <fb>4256</fb>
    <v>8</v>
  </rv>
  <rv s="9">
    <v>#VALUE!</v>
    <v>en-US</v>
    <v>0985ecac-20d7-da64-48e7-220903a8f7ae</v>
    <v>536870912</v>
    <v>1</v>
    <v>3962</v>
    <v>72</v>
    <v>Pescador</v>
    <v>4</v>
    <v>5</v>
    <v>Map</v>
    <v>6</v>
    <v>57</v>
    <v>72</v>
    <v>16098</v>
    <v>3</v>
    <v>Pescador is a municipality in the state of Minas Gerais in the Southeast region of Brazil.</v>
    <v>16099</v>
    <v>16100</v>
    <v>16101</v>
    <v>16102</v>
    <v>Pescador</v>
    <v>16103</v>
    <v>6951</v>
    <v>Pescador</v>
    <v>mdp/vdpid/6508581241325879297</v>
  </rv>
  <rv s="0">
    <v>536870912</v>
    <v>Piau</v>
    <v>47d2ea36-a622-a443-7ae0-c8120387ce6a</v>
    <v>en-US</v>
    <v>Map</v>
  </rv>
  <rv s="1">
    <fb>191.37799999999999</fb>
    <v>8</v>
  </rv>
  <rv s="2">
    <v>1805</v>
    <v>6</v>
    <v>3963</v>
    <v>7</v>
    <v>0</v>
    <v>Image of Piau</v>
  </rv>
  <rv s="1">
    <fb>-21.508888888889</fb>
    <v>9</v>
  </rv>
  <rv s="4">
    <v>https://www.bing.com/search?q=piau+minas+gerais&amp;form=skydnc</v>
    <v>Learn more on Bing</v>
  </rv>
  <rv s="1">
    <fb>-43.322777777778001</fb>
    <v>9</v>
  </rv>
  <rv s="1">
    <fb>2796</fb>
    <v>8</v>
  </rv>
  <rv s="12">
    <v>#VALUE!</v>
    <v>en-US</v>
    <v>47d2ea36-a622-a443-7ae0-c8120387ce6a</v>
    <v>536870912</v>
    <v>1</v>
    <v>3964</v>
    <v>120</v>
    <v>Piau</v>
    <v>4</v>
    <v>5</v>
    <v>Map</v>
    <v>6</v>
    <v>7</v>
    <v>72</v>
    <v>16106</v>
    <v>3</v>
    <v>Piau is a municipality in the state of Minas Gerais in the Southeast region of Brazil.</v>
    <v>16107</v>
    <v>16108</v>
    <v>16109</v>
    <v>16110</v>
    <v>Piau</v>
    <v>16111</v>
    <v>Piau</v>
    <v>mdp/vdpid/6509270221021249537</v>
  </rv>
  <rv s="0">
    <v>536870912</v>
    <v>Piedade de Caratinga</v>
    <v>4e8b9734-8a69-2cd6-92f3-d6429baa0ba0</v>
    <v>en-US</v>
    <v>Map</v>
  </rv>
  <rv s="1">
    <fb>109.345</fb>
    <v>8</v>
  </rv>
  <rv s="1">
    <fb>-19.758888888889</fb>
    <v>9</v>
  </rv>
  <rv s="4">
    <v>https://www.bing.com/search?q=piedade+de+caratinga+minas+gerais&amp;form=skydnc</v>
    <v>Learn more on Bing</v>
  </rv>
  <rv s="1">
    <fb>8832</fb>
    <v>8</v>
  </rv>
  <rv s="14">
    <v>#VALUE!</v>
    <v>en-US</v>
    <v>4e8b9734-8a69-2cd6-92f3-d6429baa0ba0</v>
    <v>536870912</v>
    <v>1</v>
    <v>3966</v>
    <v>136</v>
    <v>Piedade de Caratinga</v>
    <v>4</v>
    <v>137</v>
    <v>Map</v>
    <v>6</v>
    <v>64</v>
    <v>72</v>
    <v>16114</v>
    <v>3</v>
    <v>Piedade de Caratinga is a municipality in the state of Minas Gerais in the Southeast region of Brazil.. On November 5th, 2021, Marília Mendonça and four others died when their plane crashed into a rocky area inside the municipality.</v>
    <v>16115</v>
    <v>16116</v>
    <v>4682</v>
    <v>Piedade de Caratinga</v>
    <v>16117</v>
    <v>6951</v>
    <v>Piedade de Caratinga</v>
    <v>mdp/vdpid/6509392605376151553</v>
  </rv>
  <rv s="0">
    <v>536870912</v>
    <v>Piedade de Ponte Nova</v>
    <v>edacf467-c8a6-d45f-419a-1ac1f1bdc1b6</v>
    <v>en-US</v>
    <v>Map</v>
  </rv>
  <rv s="1">
    <fb>84.007999999999996</fb>
    <v>8</v>
  </rv>
  <rv s="2">
    <v>1806</v>
    <v>6</v>
    <v>3967</v>
    <v>7</v>
    <v>0</v>
    <v>Image of Piedade de Ponte Nova</v>
  </rv>
  <rv s="1">
    <fb>-20.245000000000001</fb>
    <v>9</v>
  </rv>
  <rv s="4">
    <v>https://www.bing.com/search?q=piedade+de+ponte+nova+brazil&amp;form=skydnc</v>
    <v>Learn more on Bing</v>
  </rv>
  <rv s="1">
    <fb>-42.733888888888998</fb>
    <v>9</v>
  </rv>
  <rv s="1">
    <fb>3976</fb>
    <v>8</v>
  </rv>
  <rv s="12">
    <v>#VALUE!</v>
    <v>en-US</v>
    <v>edacf467-c8a6-d45f-419a-1ac1f1bdc1b6</v>
    <v>536870912</v>
    <v>1</v>
    <v>3968</v>
    <v>120</v>
    <v>Piedade de Ponte Nova</v>
    <v>4</v>
    <v>5</v>
    <v>Map</v>
    <v>6</v>
    <v>7</v>
    <v>72</v>
    <v>16120</v>
    <v>3</v>
    <v>Piedade de Ponte Nova is a Brazilian municipality located in the state of Minas Gerais. The city belongs to the mesoregion of Zona da Mata and to the microregion of Ponte Nova. As of 2020, the estimated population was 4,140.</v>
    <v>16121</v>
    <v>16122</v>
    <v>16123</v>
    <v>16124</v>
    <v>Piedade de Ponte Nova</v>
    <v>16125</v>
    <v>Piedade de Ponte Nova</v>
    <v>mdp/vdpid/6509027904804880385</v>
  </rv>
  <rv s="0">
    <v>536870912</v>
    <v>Piedade do Rio Grande</v>
    <v>49269a76-0a88-415d-985f-179e9939c610</v>
    <v>en-US</v>
    <v>Map</v>
  </rv>
  <rv s="1">
    <fb>322.74299999999999</fb>
    <v>8</v>
  </rv>
  <rv s="2">
    <v>1807</v>
    <v>6</v>
    <v>3969</v>
    <v>7</v>
    <v>0</v>
    <v>Image of Piedade do Rio Grande</v>
  </rv>
  <rv s="1">
    <fb>-21.468888888889001</fb>
    <v>9</v>
  </rv>
  <rv s="0">
    <v>805306368</v>
    <v>José Fernandes Neto (Mayor)</v>
    <v>94359c84-9026-3337-8e82-adc66249c63f</v>
    <v>en-US</v>
    <v>Generic</v>
  </rv>
  <rv s="3">
    <v>474</v>
  </rv>
  <rv s="4">
    <v>https://www.bing.com/search?q=piedade+do+rio+grande+brazil&amp;form=skydnc</v>
    <v>Learn more on Bing</v>
  </rv>
  <rv s="1">
    <fb>-44.195833333332999</fb>
    <v>9</v>
  </rv>
  <rv s="5">
    <v>#VALUE!</v>
    <v>en-US</v>
    <v>49269a76-0a88-415d-985f-179e9939c610</v>
    <v>536870912</v>
    <v>1</v>
    <v>3970</v>
    <v>2</v>
    <v>Piedade do Rio Grande</v>
    <v>4</v>
    <v>5</v>
    <v>Map</v>
    <v>6</v>
    <v>64</v>
    <v>72</v>
    <v>16128</v>
    <v>3</v>
    <v>Piedade do Rio Grande is a Brazilian municipality located in the state of Minas Gerais. The city belongs to the mesoregion of Campo das Vertentes and to the microregion of Sao Joao del Rei. In 2020, the estimated population was 4,466.</v>
    <v>16129</v>
    <v>16130</v>
    <v>16132</v>
    <v>16133</v>
    <v>16134</v>
    <v>Piedade do Rio Grande</v>
    <v>13134</v>
    <v>6951</v>
    <v>Piedade do Rio Grande</v>
    <v>mdp/vdpid/6509164321455472641</v>
  </rv>
  <rv s="0">
    <v>536870912</v>
    <v>Piedade dos Gerais</v>
    <v>c63d804f-1e38-8845-6ce7-810b656a50e6</v>
    <v>en-US</v>
    <v>Map</v>
  </rv>
  <rv s="1">
    <fb>260.63299999999998</fb>
    <v>8</v>
  </rv>
  <rv s="2">
    <v>1808</v>
    <v>6</v>
    <v>3971</v>
    <v>7</v>
    <v>0</v>
    <v>Image of Piedade dos Gerais</v>
  </rv>
  <rv s="1">
    <fb>-20.470833333333001</fb>
    <v>9</v>
  </rv>
  <rv s="4">
    <v>https://www.bing.com/search?q=piedade+dos+gerais+minas+gerais&amp;form=skydnc</v>
    <v>Learn more on Bing</v>
  </rv>
  <rv s="1">
    <fb>-44.226944444444001</fb>
    <v>9</v>
  </rv>
  <rv s="1">
    <fb>5019</fb>
    <v>8</v>
  </rv>
  <rv s="12">
    <v>#VALUE!</v>
    <v>en-US</v>
    <v>c63d804f-1e38-8845-6ce7-810b656a50e6</v>
    <v>536870912</v>
    <v>1</v>
    <v>3972</v>
    <v>120</v>
    <v>Piedade dos Gerais</v>
    <v>4</v>
    <v>5</v>
    <v>Map</v>
    <v>6</v>
    <v>7</v>
    <v>72</v>
    <v>16137</v>
    <v>3</v>
    <v>Piedade dos Gerais is a municipality in the state of Minas Gerais in the Southeast region of Brazil.</v>
    <v>16138</v>
    <v>16139</v>
    <v>16140</v>
    <v>16141</v>
    <v>Piedade dos Gerais</v>
    <v>16142</v>
    <v>Piedade dos Gerais</v>
    <v>mdp/vdpid/6508933702129549313</v>
  </rv>
  <rv s="0">
    <v>536870912</v>
    <v>Pimenta, Minas Gerais</v>
    <v>3152cebf-d6c2-47e7-36c2-8f01d32c613a</v>
    <v>en-US</v>
    <v>Map</v>
  </rv>
  <rv s="1">
    <fb>415.07</fb>
    <v>8</v>
  </rv>
  <rv s="2">
    <v>1809</v>
    <v>6</v>
    <v>3973</v>
    <v>7</v>
    <v>0</v>
    <v>Image of Pimenta, Minas Gerais</v>
  </rv>
  <rv s="1">
    <fb>-20.481111110000001</fb>
    <v>9</v>
  </rv>
  <rv s="4">
    <v>https://www.bing.com/search?q=pimenta%2c+minas+gerais+brazil&amp;form=skydnc</v>
    <v>Learn more on Bing</v>
  </rv>
  <rv s="1">
    <fb>-45.800555559999999</fb>
    <v>9</v>
  </rv>
  <rv s="1">
    <fb>8563</fb>
    <v>8</v>
  </rv>
  <rv s="9">
    <v>#VALUE!</v>
    <v>en-US</v>
    <v>3152cebf-d6c2-47e7-36c2-8f01d32c613a</v>
    <v>536870912</v>
    <v>1</v>
    <v>3974</v>
    <v>72</v>
    <v>Pimenta, Minas Gerais</v>
    <v>4</v>
    <v>5</v>
    <v>Map</v>
    <v>6</v>
    <v>7</v>
    <v>72</v>
    <v>16145</v>
    <v>3</v>
    <v>Pimenta is a Brazilian municipality located in the center of the state of Minas Gerais. Its population as of 2020 was 8,688 people living in a total area of 415 km². The city belongs to the meso-region of Oeste de Minas and to the micro-region ...</v>
    <v>16146</v>
    <v>16147</v>
    <v>16148</v>
    <v>16149</v>
    <v>Pimenta, Minas Gerais</v>
    <v>16150</v>
    <v>6951</v>
    <v>Pimenta, Minas Gerais</v>
    <v>mdp/vdpid/6412786930102042625</v>
  </rv>
  <rv s="0">
    <v>536870912</v>
    <v>Pingo-d'Água</v>
    <v>c2e452f8-ead0-4125-9088-353c428ee06c</v>
    <v>en-US</v>
    <v>Map</v>
  </rv>
  <rv s="1">
    <fb>66.569999999999993</fb>
    <v>8</v>
  </rv>
  <rv s="2">
    <v>1810</v>
    <v>6</v>
    <v>3975</v>
    <v>7</v>
    <v>0</v>
    <v>Image of Pingo-d'Água</v>
  </rv>
  <rv s="1">
    <fb>-19.726944444444001</fb>
    <v>9</v>
  </rv>
  <rv s="0">
    <v>805306368</v>
    <v>Artur Marquiole (Mayor)</v>
    <v>3548cc64-6f5b-91e9-4c20-4edef7cc453a</v>
    <v>en-US</v>
    <v>Generic</v>
  </rv>
  <rv s="3">
    <v>475</v>
  </rv>
  <rv s="4">
    <v>https://www.bing.com/search?q=pingo-d%27%c3%a1gua+minas+gerais&amp;form=skydnc</v>
    <v>Learn more on Bing</v>
  </rv>
  <rv s="1">
    <fb>4706</fb>
    <v>8</v>
  </rv>
  <rv s="8">
    <v>#VALUE!</v>
    <v>en-US</v>
    <v>c2e452f8-ead0-4125-9088-353c428ee06c</v>
    <v>536870912</v>
    <v>1</v>
    <v>3976</v>
    <v>67</v>
    <v>Pingo-d'Água</v>
    <v>4</v>
    <v>5</v>
    <v>Map</v>
    <v>6</v>
    <v>7</v>
    <v>72</v>
    <v>16153</v>
    <v>3</v>
    <v>Pingo-d'Água is a municipality in the state of Minas Gerais in the Southeast region of Brazil.</v>
    <v>16154</v>
    <v>16155</v>
    <v>16157</v>
    <v>16158</v>
    <v>15663</v>
    <v>Pingo-d'Água</v>
    <v>16159</v>
    <v>Pingo-d'Água</v>
    <v>mdp/vdpid/6509013178637090817</v>
  </rv>
  <rv s="0">
    <v>536870912</v>
    <v>Pintópolis</v>
    <v>7e1c6ff6-404b-d120-bbc8-aad657a51b5e</v>
    <v>en-US</v>
    <v>Map</v>
  </rv>
  <rv s="1">
    <fb>1238.432</fb>
    <v>8</v>
  </rv>
  <rv s="2">
    <v>1811</v>
    <v>6</v>
    <v>3977</v>
    <v>7</v>
    <v>0</v>
    <v>Image of Pintópolis</v>
  </rv>
  <rv s="4">
    <v>https://www.bing.com/search?q=pint%c3%b3polis+brazil&amp;form=skydnc</v>
    <v>Learn more on Bing</v>
  </rv>
  <rv s="1">
    <fb>-45.155833333333</fb>
    <v>9</v>
  </rv>
  <rv s="1">
    <fb>7540</fb>
    <v>8</v>
  </rv>
  <rv s="9">
    <v>#VALUE!</v>
    <v>en-US</v>
    <v>7e1c6ff6-404b-d120-bbc8-aad657a51b5e</v>
    <v>536870912</v>
    <v>1</v>
    <v>3978</v>
    <v>72</v>
    <v>Pintópolis</v>
    <v>4</v>
    <v>5</v>
    <v>Map</v>
    <v>6</v>
    <v>64</v>
    <v>72</v>
    <v>16162</v>
    <v>3</v>
    <v>Pintópolis is a municipality in the north of the state of Minas Gerais in Brazil. As of 2020 the population was 7,524 inhabitants in an area of 1,228.736 km². It is 45 km from São Francisco and 78 km from Urucuia, which are the closest ...</v>
    <v>16163</v>
    <v>8966</v>
    <v>16164</v>
    <v>16165</v>
    <v>Pintópolis</v>
    <v>16166</v>
    <v>6951</v>
    <v>Pintópolis</v>
    <v>mdp/vdpid/6408551453488578561</v>
  </rv>
  <rv s="0">
    <v>536870912</v>
    <v>Piracema, Minas Gerais</v>
    <v>f498eb6d-52f5-631f-4c29-1b6da39efe68</v>
    <v>en-US</v>
    <v>Map</v>
  </rv>
  <rv s="1">
    <fb>280.358</fb>
    <v>8</v>
  </rv>
  <rv s="2">
    <v>1812</v>
    <v>6</v>
    <v>3979</v>
    <v>7</v>
    <v>0</v>
    <v>Image of Piracema, Minas Gerais</v>
  </rv>
  <rv s="1">
    <fb>-20.507777777777999</fb>
    <v>9</v>
  </rv>
  <rv s="4">
    <v>https://www.bing.com/search?q=piracema+minas+gerais&amp;form=skydnc</v>
    <v>Learn more on Bing</v>
  </rv>
  <rv s="1">
    <fb>-44.482777777777997</fb>
    <v>9</v>
  </rv>
  <rv s="1">
    <fb>6700</fb>
    <v>8</v>
  </rv>
  <rv s="12">
    <v>#VALUE!</v>
    <v>en-US</v>
    <v>f498eb6d-52f5-631f-4c29-1b6da39efe68</v>
    <v>536870912</v>
    <v>1</v>
    <v>3980</v>
    <v>120</v>
    <v>Piracema, Minas Gerais</v>
    <v>4</v>
    <v>5</v>
    <v>Map</v>
    <v>6</v>
    <v>7</v>
    <v>72</v>
    <v>16169</v>
    <v>3</v>
    <v>Piracema is a municipality in the state of Minas Gerais in the Southeast region of Brazil. As of 2020, the estimated population was 6,398.</v>
    <v>16170</v>
    <v>16171</v>
    <v>16172</v>
    <v>16173</v>
    <v>Piracema, Minas Gerais</v>
    <v>16174</v>
    <v>Piracema, Minas Gerais</v>
    <v>mdp/vdpid/6508913873976819713</v>
  </rv>
  <rv s="0">
    <v>536870912</v>
    <v>Pirajuba</v>
    <v>3c4fedfd-b6f8-8b51-6096-d25fab066d23</v>
    <v>en-US</v>
    <v>Map</v>
  </rv>
  <rv s="1">
    <fb>331.79300000000001</fb>
    <v>8</v>
  </rv>
  <rv s="2">
    <v>1813</v>
    <v>6</v>
    <v>3981</v>
    <v>7</v>
    <v>0</v>
    <v>Image of Pirajuba</v>
  </rv>
  <rv s="1">
    <fb>-19.906944444444001</fb>
    <v>9</v>
  </rv>
  <rv s="4">
    <v>https://www.bing.com/search?q=pirajuba+brazil&amp;form=skydnc</v>
    <v>Learn more on Bing</v>
  </rv>
  <rv s="1">
    <fb>-48.700833333333001</fb>
    <v>9</v>
  </rv>
  <rv s="1">
    <fb>5537</fb>
    <v>8</v>
  </rv>
  <rv s="9">
    <v>#VALUE!</v>
    <v>en-US</v>
    <v>3c4fedfd-b6f8-8b51-6096-d25fab066d23</v>
    <v>536870912</v>
    <v>1</v>
    <v>3982</v>
    <v>72</v>
    <v>Pirajuba</v>
    <v>4</v>
    <v>5</v>
    <v>Map</v>
    <v>6</v>
    <v>7</v>
    <v>72</v>
    <v>16177</v>
    <v>3</v>
    <v>Pirajuba is a municipality in the west of the Brazilian state of Minas Gerais. As of 2020, the population is 6,348 in a total area of 332 km². It became a municipality in 1953. "Pirajuba" comes from the tupi language and means "yellow fish", ...</v>
    <v>16178</v>
    <v>16179</v>
    <v>16180</v>
    <v>16181</v>
    <v>Pirajuba</v>
    <v>16182</v>
    <v>6951</v>
    <v>Pirajuba</v>
    <v>mdp/vdpid/6412156875093049345</v>
  </rv>
  <rv s="0">
    <v>536870912</v>
    <v>Piranga, Minas Gerais</v>
    <v>d7e5d2f5-da57-8422-e6fa-9e8ec6489d56</v>
    <v>en-US</v>
    <v>Map</v>
  </rv>
  <rv s="1">
    <fb>658.81200000000001</fb>
    <v>8</v>
  </rv>
  <rv s="2">
    <v>1814</v>
    <v>6</v>
    <v>3983</v>
    <v>7</v>
    <v>0</v>
    <v>Image of Piranga, Minas Gerais</v>
  </rv>
  <rv s="1">
    <fb>-20.684999999999999</fb>
    <v>9</v>
  </rv>
  <rv s="4">
    <v>https://www.bing.com/search?q=piranga+brazil&amp;form=skydnc</v>
    <v>Learn more on Bing</v>
  </rv>
  <rv s="1">
    <fb>-43.3</fb>
    <v>9</v>
  </rv>
  <rv s="1">
    <fb>17018</fb>
    <v>8</v>
  </rv>
  <rv s="9">
    <v>#VALUE!</v>
    <v>en-US</v>
    <v>d7e5d2f5-da57-8422-e6fa-9e8ec6489d56</v>
    <v>536870912</v>
    <v>1</v>
    <v>3984</v>
    <v>72</v>
    <v>Piranga, Minas Gerais</v>
    <v>4</v>
    <v>5</v>
    <v>Map</v>
    <v>6</v>
    <v>7</v>
    <v>72</v>
    <v>16185</v>
    <v>3</v>
    <v>Piranga is a Brazilian municipality located in the state of Minas Gerais. The city belongs to the mesoregion of Zona da Mata and to the microregion of Viçosa. As of 2020, the estimated population was 17,634.</v>
    <v>16186</v>
    <v>16187</v>
    <v>16188</v>
    <v>16189</v>
    <v>Piranga, Minas Gerais</v>
    <v>16190</v>
    <v>6951</v>
    <v>Piranga, Minas Gerais</v>
    <v>mdp/vdpid/6509046834504138753</v>
  </rv>
  <rv s="0">
    <v>536870912</v>
    <v>Piranguçu</v>
    <v>1975df0d-66e2-bd77-eaef-5bcfeb886f73</v>
    <v>en-US</v>
    <v>Map</v>
  </rv>
  <rv s="1">
    <fb>203.619</fb>
    <v>8</v>
  </rv>
  <rv s="2">
    <v>1815</v>
    <v>6</v>
    <v>3985</v>
    <v>7</v>
    <v>0</v>
    <v>Image of Piranguçu</v>
  </rv>
  <rv s="1">
    <fb>-22.527777777777999</fb>
    <v>9</v>
  </rv>
  <rv s="4">
    <v>https://www.bing.com/search?q=pirangu%c3%a7u+minas+gerais&amp;form=skydnc</v>
    <v>Learn more on Bing</v>
  </rv>
  <rv s="1">
    <fb>-45.494999999999997</fb>
    <v>9</v>
  </rv>
  <rv s="1">
    <fb>6041</fb>
    <v>8</v>
  </rv>
  <rv s="12">
    <v>#VALUE!</v>
    <v>en-US</v>
    <v>1975df0d-66e2-bd77-eaef-5bcfeb886f73</v>
    <v>536870912</v>
    <v>1</v>
    <v>3986</v>
    <v>120</v>
    <v>Piranguçu</v>
    <v>4</v>
    <v>5</v>
    <v>Map</v>
    <v>6</v>
    <v>7</v>
    <v>72</v>
    <v>16193</v>
    <v>3</v>
    <v>Piranguçu is a municipality in the state of Minas Gerais in the Southeast region of Brazil.</v>
    <v>16194</v>
    <v>16195</v>
    <v>16196</v>
    <v>16197</v>
    <v>Piranguçu</v>
    <v>16198</v>
    <v>Piranguçu</v>
    <v>mdp/vdpid/6461154863135850497</v>
  </rv>
  <rv s="0">
    <v>536870912</v>
    <v>Piranguinho</v>
    <v>b4b9784e-35c2-f9a9-c374-cee693cccd57</v>
    <v>en-US</v>
    <v>Map</v>
  </rv>
  <rv s="1">
    <fb>130.334</fb>
    <v>8</v>
  </rv>
  <rv s="2">
    <v>1816</v>
    <v>6</v>
    <v>3987</v>
    <v>7</v>
    <v>0</v>
    <v>Image of Piranguinho</v>
  </rv>
  <rv s="1">
    <fb>-22.400833333333001</fb>
    <v>9</v>
  </rv>
  <rv s="4">
    <v>https://www.bing.com/search?q=piranguinho+minas+gerais&amp;form=skydnc</v>
    <v>Learn more on Bing</v>
  </rv>
  <rv s="1">
    <fb>9120</fb>
    <v>8</v>
  </rv>
  <rv s="12">
    <v>#VALUE!</v>
    <v>en-US</v>
    <v>b4b9784e-35c2-f9a9-c374-cee693cccd57</v>
    <v>536870912</v>
    <v>1</v>
    <v>3988</v>
    <v>120</v>
    <v>Piranguinho</v>
    <v>4</v>
    <v>5</v>
    <v>Map</v>
    <v>6</v>
    <v>7</v>
    <v>72</v>
    <v>16201</v>
    <v>3</v>
    <v>Piranguinho is a municipality in the state of Minas Gerais in the Southeast region of Brazil. It lies on the Sapucaí river valley, with mild to moderate temperatures during the year.</v>
    <v>16202</v>
    <v>16203</v>
    <v>16204</v>
    <v>15783</v>
    <v>Piranguinho</v>
    <v>16205</v>
    <v>Piranguinho</v>
    <v>mdp/vdpid/6413113771677450241</v>
  </rv>
  <rv s="0">
    <v>536870912</v>
    <v>Pirapetinga</v>
    <v>a37f2747-96e3-e078-518c-186a41f504b2</v>
    <v>en-US</v>
    <v>Map</v>
  </rv>
  <rv s="1">
    <fb>192.23</fb>
    <v>8</v>
  </rv>
  <rv s="2">
    <v>1817</v>
    <v>6</v>
    <v>3989</v>
    <v>7</v>
    <v>0</v>
    <v>Image of Pirapetinga</v>
  </rv>
  <rv s="1">
    <fb>-21.655833333333</fb>
    <v>9</v>
  </rv>
  <rv s="4">
    <v>https://www.bing.com/search?q=pirapetinga+minas+gerais&amp;form=skydnc</v>
    <v>Learn more on Bing</v>
  </rv>
  <rv s="1">
    <fb>-42.345833333332997</fb>
    <v>9</v>
  </rv>
  <rv s="1">
    <fb>10791</fb>
    <v>8</v>
  </rv>
  <rv s="9">
    <v>#VALUE!</v>
    <v>en-US</v>
    <v>a37f2747-96e3-e078-518c-186a41f504b2</v>
    <v>536870912</v>
    <v>1</v>
    <v>3990</v>
    <v>72</v>
    <v>Pirapetinga</v>
    <v>4</v>
    <v>5</v>
    <v>Map</v>
    <v>6</v>
    <v>64</v>
    <v>72</v>
    <v>16208</v>
    <v>3</v>
    <v>Pirapetinga is a municipality in the state of Minas Gerais in the Southeast region of Brazil. Its estimated population in 2020 was 10,772 inhabitants. The municipality is located in the Meso-region of Zona da Mata near the border with the State ...</v>
    <v>16209</v>
    <v>16210</v>
    <v>16211</v>
    <v>16212</v>
    <v>Pirapetinga</v>
    <v>16213</v>
    <v>6951</v>
    <v>Pirapetinga</v>
    <v>mdp/vdpid/6509317829794201601</v>
  </rv>
  <rv s="0">
    <v>536870912</v>
    <v>Pirapora</v>
    <v>b87c5517-939c-db55-3de7-da5716b4c476</v>
    <v>en-US</v>
    <v>Map</v>
  </rv>
  <rv s="1">
    <fb>575.46</fb>
    <v>8</v>
  </rv>
  <rv s="2">
    <v>1818</v>
    <v>6</v>
    <v>3991</v>
    <v>7</v>
    <v>0</v>
    <v>Image of Pirapora</v>
  </rv>
  <rv s="1">
    <fb>-17.347777777777999</fb>
    <v>9</v>
  </rv>
  <rv s="4">
    <v>https://www.bing.com/search?q=pirapora+brazil&amp;form=skydnc</v>
    <v>Learn more on Bing</v>
  </rv>
  <rv s="1">
    <fb>-44.943611111110997</fb>
    <v>9</v>
  </rv>
  <rv s="1">
    <fb>56640</fb>
    <v>8</v>
  </rv>
  <rv s="9">
    <v>#VALUE!</v>
    <v>en-US</v>
    <v>b87c5517-939c-db55-3de7-da5716b4c476</v>
    <v>536870912</v>
    <v>1</v>
    <v>3992</v>
    <v>72</v>
    <v>Pirapora</v>
    <v>4</v>
    <v>5</v>
    <v>Map</v>
    <v>6</v>
    <v>57</v>
    <v>72</v>
    <v>16216</v>
    <v>414</v>
    <v>Pirapora is a municipality in northcentral Minas Gerais in Brazil. The population is 56,640 in an area of 550 km². The name Pirapora comes from the Tupi words for "fish" + "jump", referring to the piracema season when a mass migration of fishes ...</v>
    <v>16217</v>
    <v>16218</v>
    <v>16219</v>
    <v>16220</v>
    <v>Pirapora</v>
    <v>16221</v>
    <v>6951</v>
    <v>Pirapora</v>
    <v>mdp/vdpid/6507724653602013185</v>
  </rv>
  <rv s="0">
    <v>536870912</v>
    <v>Piraúba</v>
    <v>f14bfa04-4329-f5e0-bf90-820deb3f3c2e</v>
    <v>en-US</v>
    <v>Map</v>
  </rv>
  <rv s="1">
    <fb>144.28899999999999</fb>
    <v>8</v>
  </rv>
  <rv s="2">
    <v>1819</v>
    <v>6</v>
    <v>3993</v>
    <v>7</v>
    <v>0</v>
    <v>Image of Piraúba</v>
  </rv>
  <rv s="1">
    <fb>-21.275833333333001</fb>
    <v>9</v>
  </rv>
  <rv s="4">
    <v>https://www.bing.com/search?q=pira%c3%baba+brazil&amp;form=skydnc</v>
    <v>Learn more on Bing</v>
  </rv>
  <rv s="1">
    <fb>-43.025833333332997</fb>
    <v>9</v>
  </rv>
  <rv s="1">
    <fb>11610</fb>
    <v>8</v>
  </rv>
  <rv s="9">
    <v>#VALUE!</v>
    <v>en-US</v>
    <v>f14bfa04-4329-f5e0-bf90-820deb3f3c2e</v>
    <v>536870912</v>
    <v>1</v>
    <v>3994</v>
    <v>72</v>
    <v>Piraúba</v>
    <v>4</v>
    <v>5</v>
    <v>Map</v>
    <v>6</v>
    <v>7</v>
    <v>72</v>
    <v>16224</v>
    <v>3</v>
    <v>Piraúba is a Brazilian municipality located in the state of Minas Gerais. The city belongs to the mesoregion of Zona da Mata and to the microregion of Ubá. As of 2020, the estimated population was 10,759.</v>
    <v>16225</v>
    <v>16226</v>
    <v>16227</v>
    <v>16228</v>
    <v>Piraúba</v>
    <v>16229</v>
    <v>6951</v>
    <v>Piraúba</v>
    <v>mdp/vdpid/6509265740799934465</v>
  </rv>
  <rv s="0">
    <v>536870912</v>
    <v>Pitangui</v>
    <v>d5312faf-49d7-d201-1b6d-2f49df82bfa9</v>
    <v>en-US</v>
    <v>Map</v>
  </rv>
  <rv s="1">
    <fb>568.33199999999999</fb>
    <v>8</v>
  </rv>
  <rv s="2">
    <v>1820</v>
    <v>6</v>
    <v>3995</v>
    <v>7</v>
    <v>0</v>
    <v>Image of Pitangui</v>
  </rv>
  <rv s="1">
    <fb>-19.682777777778</fb>
    <v>9</v>
  </rv>
  <rv s="4">
    <v>https://www.bing.com/search?q=pitangui+minas+gerais&amp;form=skydnc</v>
    <v>Learn more on Bing</v>
  </rv>
  <rv s="1">
    <fb>28215</fb>
    <v>8</v>
  </rv>
  <rv s="9">
    <v>#VALUE!</v>
    <v>en-US</v>
    <v>d5312faf-49d7-d201-1b6d-2f49df82bfa9</v>
    <v>536870912</v>
    <v>1</v>
    <v>3996</v>
    <v>72</v>
    <v>Pitangui</v>
    <v>4</v>
    <v>5</v>
    <v>Map</v>
    <v>6</v>
    <v>57</v>
    <v>72</v>
    <v>16232</v>
    <v>3</v>
    <v>Pitangui is a municipality in the state of Minas Gerais in the Southeast region of Brazil.</v>
    <v>16233</v>
    <v>16234</v>
    <v>16235</v>
    <v>11735</v>
    <v>Pitangui</v>
    <v>16236</v>
    <v>6951</v>
    <v>Pitangui</v>
    <v>mdp/vdpid/6508078785097629697</v>
  </rv>
  <rv s="0">
    <v>536870912</v>
    <v>Piumhi</v>
    <v>ae01d5aa-6e2b-bee3-035d-6ee5445c689a</v>
    <v>en-US</v>
    <v>Map</v>
  </rv>
  <rv s="1">
    <fb>902.34799999999996</fb>
    <v>8</v>
  </rv>
  <rv s="2">
    <v>1821</v>
    <v>6</v>
    <v>3997</v>
    <v>7</v>
    <v>0</v>
    <v>Image of Piumhi</v>
  </rv>
  <rv s="1">
    <fb>-20.465</fb>
    <v>9</v>
  </rv>
  <rv s="4">
    <v>https://www.bing.com/search?q=piumhi+brazil&amp;form=skydnc</v>
    <v>Learn more on Bing</v>
  </rv>
  <rv s="1">
    <fb>-45.957777777777999</fb>
    <v>9</v>
  </rv>
  <rv s="1">
    <fb>36062</fb>
    <v>8</v>
  </rv>
  <rv s="12">
    <v>#VALUE!</v>
    <v>en-US</v>
    <v>ae01d5aa-6e2b-bee3-035d-6ee5445c689a</v>
    <v>536870912</v>
    <v>1</v>
    <v>3998</v>
    <v>120</v>
    <v>Piumhi</v>
    <v>4</v>
    <v>5</v>
    <v>Map</v>
    <v>6</v>
    <v>7</v>
    <v>72</v>
    <v>16239</v>
    <v>3</v>
    <v>Piumhi is a Brazilian municipality located in the west of the state of Minas Gerais. Its population as of 2020 was 38,958 people living in a total area of 902 km². The city belongs to the meso-region of Oeste de Minas and Alto Paranaíba and to ...</v>
    <v>16240</v>
    <v>16241</v>
    <v>16242</v>
    <v>16243</v>
    <v>Piumhi</v>
    <v>16244</v>
    <v>Piumhi</v>
    <v>mdp/vdpid/6412738082063253505</v>
  </rv>
  <rv s="0">
    <v>536870912</v>
    <v>Planura</v>
    <v>f336bb70-6d08-06fa-ff12-2e90e1ab45d2</v>
    <v>en-US</v>
    <v>Map</v>
  </rv>
  <rv s="1">
    <fb>317.99200000000002</fb>
    <v>8</v>
  </rv>
  <rv s="2">
    <v>1822</v>
    <v>6</v>
    <v>3999</v>
    <v>7</v>
    <v>0</v>
    <v>Image of Planura</v>
  </rv>
  <rv s="1">
    <fb>-20.137777777777998</fb>
    <v>9</v>
  </rv>
  <rv s="4">
    <v>https://www.bing.com/search?q=planura+brazil&amp;form=skydnc</v>
    <v>Learn more on Bing</v>
  </rv>
  <rv s="1">
    <fb>-48.701944444444003</fb>
    <v>9</v>
  </rv>
  <rv s="1">
    <fb>11145</fb>
    <v>8</v>
  </rv>
  <rv s="12">
    <v>#VALUE!</v>
    <v>en-US</v>
    <v>f336bb70-6d08-06fa-ff12-2e90e1ab45d2</v>
    <v>536870912</v>
    <v>1</v>
    <v>4000</v>
    <v>120</v>
    <v>Planura</v>
    <v>4</v>
    <v>5</v>
    <v>Map</v>
    <v>6</v>
    <v>7</v>
    <v>72</v>
    <v>16247</v>
    <v>3</v>
    <v>Planura is a municipality in the west of the Brazilian state of Minas Gerais. As of 2020 the population was 12,292 in a total area of 318 km². It became a municipality in 1962.</v>
    <v>16248</v>
    <v>16249</v>
    <v>16250</v>
    <v>16251</v>
    <v>Planura</v>
    <v>16252</v>
    <v>Planura</v>
    <v>mdp/vdpid/6412171133310730241</v>
  </rv>
  <rv s="0">
    <v>536870912</v>
    <v>Poço Fundo</v>
    <v>d1ab8097-de0c-2cc0-14d9-9c5c0510bc99</v>
    <v>en-US</v>
    <v>Map</v>
  </rv>
  <rv s="1">
    <fb>474.22800000000001</fb>
    <v>8</v>
  </rv>
  <rv s="2">
    <v>1823</v>
    <v>6</v>
    <v>4001</v>
    <v>7</v>
    <v>0</v>
    <v>Image of Poço Fundo</v>
  </rv>
  <rv s="1">
    <fb>-21.780833333333</fb>
    <v>9</v>
  </rv>
  <rv s="0">
    <v>805306368</v>
    <v>Renato Ferreira de Oliveira (Mayor)</v>
    <v>929bbf00-55c7-fa5f-0f87-cfe3adcc7abf</v>
    <v>en-US</v>
    <v>Generic</v>
  </rv>
  <rv s="3">
    <v>476</v>
  </rv>
  <rv s="4">
    <v>https://www.bing.com/search?q=po%c3%a7o+fundo+minas+gerais&amp;form=skydnc</v>
    <v>Learn more on Bing</v>
  </rv>
  <rv s="1">
    <fb>-45.965000000000003</fb>
    <v>9</v>
  </rv>
  <rv s="1">
    <fb>16846</fb>
    <v>8</v>
  </rv>
  <rv s="5">
    <v>#VALUE!</v>
    <v>en-US</v>
    <v>d1ab8097-de0c-2cc0-14d9-9c5c0510bc99</v>
    <v>536870912</v>
    <v>1</v>
    <v>4002</v>
    <v>2</v>
    <v>Poço Fundo</v>
    <v>4</v>
    <v>5</v>
    <v>Map</v>
    <v>6</v>
    <v>57</v>
    <v>72</v>
    <v>16255</v>
    <v>3</v>
    <v>Poço Fundo is a municipality in the state of Minas Gerais in the Southeast region of Brazil.</v>
    <v>16256</v>
    <v>16257</v>
    <v>16259</v>
    <v>16260</v>
    <v>16261</v>
    <v>Poço Fundo</v>
    <v>16262</v>
    <v>6951</v>
    <v>Poço Fundo</v>
    <v>mdp/vdpid/6413066549921316865</v>
  </rv>
  <rv s="0">
    <v>536870912</v>
    <v>Poços de Caldas</v>
    <v>47fd9819-2aa1-8b5d-4f8d-cba0508161fa</v>
    <v>en-US</v>
    <v>Map</v>
  </rv>
  <rv s="1">
    <fb>547.05899999999997</fb>
    <v>8</v>
  </rv>
  <rv s="2">
    <v>1824</v>
    <v>6</v>
    <v>4003</v>
    <v>7</v>
    <v>0</v>
    <v>Image of Poços de Caldas</v>
  </rv>
  <rv s="1">
    <fb>-21.787777777778</fb>
    <v>9</v>
  </rv>
  <rv s="0">
    <v>805306368</v>
    <v>Sérgio Azevedo (Mayor)</v>
    <v>cf6762d8-5054-2ddf-c5aa-8146ff560b57</v>
    <v>en-US</v>
    <v>Generic</v>
  </rv>
  <rv s="3">
    <v>477</v>
  </rv>
  <rv s="4">
    <v>https://www.bing.com/search?q=po%c3%a7os+de+caldas+brazil&amp;form=skydnc</v>
    <v>Learn more on Bing</v>
  </rv>
  <rv s="1">
    <fb>-46.560833333333001</fb>
    <v>9</v>
  </rv>
  <rv s="1">
    <fb>163742</fb>
    <v>8</v>
  </rv>
  <rv s="8">
    <v>#VALUE!</v>
    <v>en-US</v>
    <v>47fd9819-2aa1-8b5d-4f8d-cba0508161fa</v>
    <v>536870912</v>
    <v>1</v>
    <v>4004</v>
    <v>67</v>
    <v>Poços de Caldas</v>
    <v>4</v>
    <v>5</v>
    <v>Map</v>
    <v>6</v>
    <v>7</v>
    <v>72</v>
    <v>16265</v>
    <v>3</v>
    <v>Poços de Caldas is a municipality in the south of Minas Gerais state, Brazil, in the microregion of the same name. Its estimated population in 2020 was 168,641 inhabitants. The city is known for its hot springs and organ transplant scandal.</v>
    <v>16266</v>
    <v>16267</v>
    <v>16269</v>
    <v>16270</v>
    <v>16271</v>
    <v>Poços de Caldas</v>
    <v>16272</v>
    <v>Poços de Caldas</v>
    <v>mdp/vdpid/6413008529526882305</v>
  </rv>
  <rv s="0">
    <v>536870912</v>
    <v>Pocrane</v>
    <v>9b694af1-b353-12be-e9a5-ccb4af131710</v>
    <v>en-US</v>
    <v>Map</v>
  </rv>
  <rv s="1">
    <fb>691.06500000000005</fb>
    <v>8</v>
  </rv>
  <rv s="2">
    <v>1825</v>
    <v>6</v>
    <v>4005</v>
    <v>7</v>
    <v>0</v>
    <v>Image of Pocrane</v>
  </rv>
  <rv s="1">
    <fb>-19.62</fb>
    <v>9</v>
  </rv>
  <rv s="4">
    <v>https://www.bing.com/search?q=pocrane+minas+gerais&amp;form=skydnc</v>
    <v>Learn more on Bing</v>
  </rv>
  <rv s="1">
    <fb>-41.636944444443998</fb>
    <v>9</v>
  </rv>
  <rv s="9">
    <v>#VALUE!</v>
    <v>en-US</v>
    <v>9b694af1-b353-12be-e9a5-ccb4af131710</v>
    <v>536870912</v>
    <v>1</v>
    <v>4006</v>
    <v>72</v>
    <v>Pocrane</v>
    <v>4</v>
    <v>5</v>
    <v>Map</v>
    <v>6</v>
    <v>57</v>
    <v>72</v>
    <v>16275</v>
    <v>3</v>
    <v>Pocrane is a municipality in the state of Minas Gerais in the Southeast region of Brazil.</v>
    <v>16276</v>
    <v>16277</v>
    <v>16278</v>
    <v>16279</v>
    <v>Pocrane</v>
    <v>4016</v>
    <v>6951</v>
    <v>Pocrane</v>
    <v>mdp/vdpid/6508675386958675969</v>
  </rv>
  <rv s="0">
    <v>536870912</v>
    <v>Pompéu</v>
    <v>da675828-8989-b865-ed6b-49ca22cd4ee1</v>
    <v>en-US</v>
    <v>Map</v>
  </rv>
  <rv s="1">
    <fb>2.5510739999999998</fb>
    <v>8</v>
  </rv>
  <rv s="2">
    <v>1826</v>
    <v>6</v>
    <v>4007</v>
    <v>7</v>
    <v>0</v>
    <v>Image of Pompéu</v>
  </rv>
  <rv s="1">
    <fb>-19.223888888889</fb>
    <v>9</v>
  </rv>
  <rv s="4">
    <v>https://www.bing.com/search?q=pomp%c3%a9u+brazil&amp;form=skydnc</v>
    <v>Learn more on Bing</v>
  </rv>
  <rv s="1">
    <fb>32035</fb>
    <v>8</v>
  </rv>
  <rv s="9">
    <v>#VALUE!</v>
    <v>en-US</v>
    <v>da675828-8989-b865-ed6b-49ca22cd4ee1</v>
    <v>536870912</v>
    <v>1</v>
    <v>4008</v>
    <v>72</v>
    <v>Pompéu</v>
    <v>4</v>
    <v>5</v>
    <v>Map</v>
    <v>6</v>
    <v>57</v>
    <v>72</v>
    <v>16282</v>
    <v>3</v>
    <v>Pompéu is a municipality in the north of the Brazilian state of Minas Gerais. As of 2020 the population was 32,035 in a total area of 2,557 km². It became a municipality in 1938. Pompéu belongs to the statistical micro-region of Três Marias. The ...</v>
    <v>16283</v>
    <v>16284</v>
    <v>16285</v>
    <v>14416</v>
    <v>Pompéu</v>
    <v>16286</v>
    <v>6951</v>
    <v>Pompéu</v>
    <v>mdp/vdpid/6508060787506937857</v>
  </rv>
  <rv s="0">
    <v>536870912</v>
    <v>Ponte Nova</v>
    <v>76837c9c-d39b-855b-ec23-8e5b3f7cd42c</v>
    <v>en-US</v>
    <v>Map</v>
  </rv>
  <rv s="1">
    <fb>470.33800000000002</fb>
    <v>8</v>
  </rv>
  <rv s="2">
    <v>1827</v>
    <v>6</v>
    <v>4009</v>
    <v>7</v>
    <v>0</v>
    <v>Image of Ponte Nova</v>
  </rv>
  <rv s="1">
    <fb>-20.415833333333001</fb>
    <v>9</v>
  </rv>
  <rv s="4">
    <v>https://www.bing.com/search?q=ponte+nova+brazil&amp;form=skydnc</v>
    <v>Learn more on Bing</v>
  </rv>
  <rv s="1">
    <fb>-42.908888888889003</fb>
    <v>9</v>
  </rv>
  <rv s="1">
    <fb>57776</fb>
    <v>8</v>
  </rv>
  <rv s="9">
    <v>#VALUE!</v>
    <v>en-US</v>
    <v>76837c9c-d39b-855b-ec23-8e5b3f7cd42c</v>
    <v>536870912</v>
    <v>1</v>
    <v>4010</v>
    <v>72</v>
    <v>Ponte Nova</v>
    <v>4</v>
    <v>5</v>
    <v>Map</v>
    <v>6</v>
    <v>7</v>
    <v>72</v>
    <v>16289</v>
    <v>3</v>
    <v>Ponte Nova is a municipality in central-eastern Minas Gerais state, Brazil. Ponte Nova is located a few kilometers south of the Doce River on a tributary called the Piranga. As of 2020, the population is estimated at 59,875 inhabitants and the ...</v>
    <v>16290</v>
    <v>16291</v>
    <v>16292</v>
    <v>16293</v>
    <v>Ponte Nova</v>
    <v>16294</v>
    <v>6951</v>
    <v>Ponte Nova</v>
    <v>mdp/vdpid/6509027230176247809</v>
  </rv>
  <rv s="0">
    <v>536870912</v>
    <v>Ponto Chique</v>
    <v>96f2d990-abe7-6dc8-2dc1-5fe46a378795</v>
    <v>en-US</v>
    <v>Map</v>
  </rv>
  <rv s="1">
    <fb>602.36699999999996</fb>
    <v>8</v>
  </rv>
  <rv s="2">
    <v>1828</v>
    <v>6</v>
    <v>4011</v>
    <v>7</v>
    <v>0</v>
    <v>Image of Ponto Chique</v>
  </rv>
  <rv s="1">
    <fb>-16.630833333333001</fb>
    <v>9</v>
  </rv>
  <rv s="4">
    <v>https://www.bing.com/search?q=ponto+chique+brazil&amp;form=skydnc</v>
    <v>Learn more on Bing</v>
  </rv>
  <rv s="1">
    <fb>-45.065833333333003</fb>
    <v>9</v>
  </rv>
  <rv s="1">
    <fb>3747</fb>
    <v>8</v>
  </rv>
  <rv s="12">
    <v>#VALUE!</v>
    <v>en-US</v>
    <v>96f2d990-abe7-6dc8-2dc1-5fe46a378795</v>
    <v>536870912</v>
    <v>1</v>
    <v>4012</v>
    <v>120</v>
    <v>Ponto Chique</v>
    <v>4</v>
    <v>5</v>
    <v>Map</v>
    <v>6</v>
    <v>7</v>
    <v>72</v>
    <v>16297</v>
    <v>3</v>
    <v>Ponto Chique is a municipality in the north of the Brazilian state of Minas Gerais. As of 2020, the population was 4,283 in a total area of 602 km². It became a municipality in 1997. Ponto Chique is located at an elevation of 476 meters on the ...</v>
    <v>16298</v>
    <v>16299</v>
    <v>16300</v>
    <v>16301</v>
    <v>Ponto Chique</v>
    <v>16302</v>
    <v>Ponto Chique</v>
    <v>mdp/vdpid/6504696592941973505</v>
  </rv>
  <rv s="0">
    <v>536870912</v>
    <v>Ponto dos Volantes</v>
    <v>917c9760-7aa7-689f-4b1b-92a08508e46a</v>
    <v>en-US</v>
    <v>Map</v>
  </rv>
  <rv s="1">
    <fb>1215.1890000000001</fb>
    <v>8</v>
  </rv>
  <rv s="2">
    <v>1829</v>
    <v>6</v>
    <v>4013</v>
    <v>7</v>
    <v>0</v>
    <v>Image of Ponto dos Volantes</v>
  </rv>
  <rv s="1">
    <fb>-16.752777777778</fb>
    <v>9</v>
  </rv>
  <rv s="0">
    <v>805306368</v>
    <v>Leandro Ramos Santana (Mayor)</v>
    <v>e3a17a37-229f-3eab-57a4-970a937e5dfd</v>
    <v>en-US</v>
    <v>Generic</v>
  </rv>
  <rv s="3">
    <v>478</v>
  </rv>
  <rv s="4">
    <v>https://www.bing.com/search?q=ponto+dos+volantes+minas+gerais&amp;form=skydnc</v>
    <v>Learn more on Bing</v>
  </rv>
  <rv s="1">
    <fb>-41.503888888889001</fb>
    <v>9</v>
  </rv>
  <rv s="1">
    <fb>10883</fb>
    <v>8</v>
  </rv>
  <rv s="8">
    <v>#VALUE!</v>
    <v>en-US</v>
    <v>917c9760-7aa7-689f-4b1b-92a08508e46a</v>
    <v>536870912</v>
    <v>1</v>
    <v>4014</v>
    <v>67</v>
    <v>Ponto dos Volantes</v>
    <v>4</v>
    <v>5</v>
    <v>Map</v>
    <v>6</v>
    <v>7</v>
    <v>72</v>
    <v>16305</v>
    <v>3</v>
    <v>Ponto dos Volantes is a Brazilian municipality located in the northeast of the state of Minas Gerais. The city belongs to the mesoregion of Jequitinhonha and to the microregion of Araçuaí. As of 2020 the population was 12,179 in an area of 1,215 ...</v>
    <v>16306</v>
    <v>16307</v>
    <v>16309</v>
    <v>16310</v>
    <v>16311</v>
    <v>Ponto dos Volantes</v>
    <v>16312</v>
    <v>Ponto dos Volantes</v>
    <v>mdp/vdpid/6508303224301158401</v>
  </rv>
  <rv s="0">
    <v>536870912</v>
    <v>Porteirinha</v>
    <v>955fd796-085c-5256-8d64-1f806699fb62</v>
    <v>en-US</v>
    <v>Map</v>
  </rv>
  <rv s="1">
    <fb>1749.683</fb>
    <v>8</v>
  </rv>
  <rv s="2">
    <v>1830</v>
    <v>6</v>
    <v>4015</v>
    <v>7</v>
    <v>0</v>
    <v>Image of Porteirinha</v>
  </rv>
  <rv s="1">
    <fb>-15.742777777778</fb>
    <v>9</v>
  </rv>
  <rv s="4">
    <v>https://www.bing.com/search?q=porteirinha+brazil&amp;form=skydnc</v>
    <v>Learn more on Bing</v>
  </rv>
  <rv s="1">
    <fb>-43.027777777777999</fb>
    <v>9</v>
  </rv>
  <rv s="1">
    <fb>37438</fb>
    <v>8</v>
  </rv>
  <rv s="9">
    <v>#VALUE!</v>
    <v>en-US</v>
    <v>955fd796-085c-5256-8d64-1f806699fb62</v>
    <v>536870912</v>
    <v>1</v>
    <v>4016</v>
    <v>72</v>
    <v>Porteirinha</v>
    <v>4</v>
    <v>5</v>
    <v>Map</v>
    <v>6</v>
    <v>7</v>
    <v>72</v>
    <v>16315</v>
    <v>3</v>
    <v>Porteirinha is a municipality in the northern region of Minas Gerais, Brazil. The population in 2020 was 37,864 in an area of 1,806 km². The elevation is 566 meters. It became a municipality in 1938. The postal code is 39520-000.</v>
    <v>16316</v>
    <v>16317</v>
    <v>16318</v>
    <v>16319</v>
    <v>Porteirinha</v>
    <v>16320</v>
    <v>6951</v>
    <v>Porteirinha</v>
    <v>mdp/vdpid/6504786501757304833</v>
  </rv>
  <rv s="0">
    <v>536870912</v>
    <v>Porto Firme</v>
    <v>433cf5c2-7608-8687-0e71-14d88431e761</v>
    <v>en-US</v>
    <v>Map</v>
  </rv>
  <rv s="1">
    <fb>284.77699999999999</fb>
    <v>8</v>
  </rv>
  <rv s="2">
    <v>1831</v>
    <v>6</v>
    <v>4017</v>
    <v>7</v>
    <v>0</v>
    <v>Image of Porto Firme</v>
  </rv>
  <rv s="1">
    <fb>-20.672777777777998</fb>
    <v>9</v>
  </rv>
  <rv s="4">
    <v>https://www.bing.com/search?q=porto+firme+brazil&amp;form=skydnc</v>
    <v>Learn more on Bing</v>
  </rv>
  <rv s="1">
    <fb>-43.083888888889</fb>
    <v>9</v>
  </rv>
  <rv s="1">
    <fb>10569</fb>
    <v>8</v>
  </rv>
  <rv s="12">
    <v>#VALUE!</v>
    <v>en-US</v>
    <v>433cf5c2-7608-8687-0e71-14d88431e761</v>
    <v>536870912</v>
    <v>1</v>
    <v>4018</v>
    <v>120</v>
    <v>Porto Firme</v>
    <v>4</v>
    <v>5</v>
    <v>Map</v>
    <v>6</v>
    <v>7</v>
    <v>72</v>
    <v>16323</v>
    <v>3</v>
    <v>Porto Firme is a Brazilian municipality located in the state of Minas Gerais. The city belongs to the mesoregion of Zona da Mata and to the microregion of Viçosa. As of 2020, the estimated population was 11,348.</v>
    <v>16324</v>
    <v>16325</v>
    <v>16326</v>
    <v>16327</v>
    <v>Porto Firme</v>
    <v>16328</v>
    <v>Porto Firme</v>
    <v>mdp/vdpid/6509055598871445505</v>
  </rv>
  <rv s="0">
    <v>536870912</v>
    <v>Poté</v>
    <v>7d818201-3f15-3d7e-1d9b-4ec52501ae64</v>
    <v>en-US</v>
    <v>Map</v>
  </rv>
  <rv s="1">
    <fb>632.69200000000001</fb>
    <v>8</v>
  </rv>
  <rv s="2">
    <v>1832</v>
    <v>6</v>
    <v>4019</v>
    <v>7</v>
    <v>0</v>
    <v>Image of Poté</v>
  </rv>
  <rv s="1">
    <fb>-17.806944444443999</fb>
    <v>9</v>
  </rv>
  <rv s="4">
    <v>https://www.bing.com/search?q=pot%c3%a9+brazil&amp;form=skydnc</v>
    <v>Learn more on Bing</v>
  </rv>
  <rv s="1">
    <fb>-41.785833333333002</fb>
    <v>9</v>
  </rv>
  <rv s="1">
    <fb>16616</fb>
    <v>8</v>
  </rv>
  <rv s="9">
    <v>#VALUE!</v>
    <v>en-US</v>
    <v>7d818201-3f15-3d7e-1d9b-4ec52501ae64</v>
    <v>536870912</v>
    <v>1</v>
    <v>4020</v>
    <v>72</v>
    <v>Poté</v>
    <v>4</v>
    <v>5</v>
    <v>Map</v>
    <v>6</v>
    <v>57</v>
    <v>72</v>
    <v>16331</v>
    <v>414</v>
    <v>Poté is a Brazilian municipality located in the northeast of the state of Minas Gerais. Its population as of 2020 was estimated to be 16,616 people living in a total area of 632 km². The city belongs to the mesoregion of Vale do Mucuri and to ...</v>
    <v>16332</v>
    <v>16333</v>
    <v>16334</v>
    <v>16335</v>
    <v>Poté</v>
    <v>16336</v>
    <v>6951</v>
    <v>Poté</v>
    <v>mdp/vdpid/6508346942118952961</v>
  </rv>
  <rv s="0">
    <v>536870912</v>
    <v>Pouso Alegre</v>
    <v>37d008cd-e213-1959-251a-a327ff32a30e</v>
    <v>en-US</v>
    <v>Map</v>
  </rv>
  <rv s="1">
    <fb>543.06799999999998</fb>
    <v>8</v>
  </rv>
  <rv s="2">
    <v>1833</v>
    <v>6</v>
    <v>4021</v>
    <v>7</v>
    <v>0</v>
    <v>Image of Pouso Alegre</v>
  </rv>
  <rv s="1">
    <fb>-22.228055555556001</fb>
    <v>9</v>
  </rv>
  <rv s="0">
    <v>805306368</v>
    <v>Rafael Simões (Mayor)</v>
    <v>e3525b47-b498-0623-39c7-0b84a2b8ed6e</v>
    <v>en-US</v>
    <v>Generic</v>
  </rv>
  <rv s="3">
    <v>479</v>
  </rv>
  <rv s="4">
    <v>https://www.bing.com/search?q=pouso+alegre+brazil&amp;form=skydnc</v>
    <v>Learn more on Bing</v>
  </rv>
  <rv s="1">
    <fb>-45.933611111110999</fb>
    <v>9</v>
  </rv>
  <rv s="1">
    <fb>152549</fb>
    <v>8</v>
  </rv>
  <rv s="5">
    <v>#VALUE!</v>
    <v>en-US</v>
    <v>37d008cd-e213-1959-251a-a327ff32a30e</v>
    <v>536870912</v>
    <v>1</v>
    <v>4022</v>
    <v>2</v>
    <v>Pouso Alegre</v>
    <v>4</v>
    <v>5</v>
    <v>Map</v>
    <v>6</v>
    <v>57</v>
    <v>72</v>
    <v>16339</v>
    <v>3</v>
    <v>Pouso Alegre is a municipality in southern region of Minas Gerais state, Brazil, with a population of 152,549 in 2020. The area of the municipality is 543 km². It lies in the valley of the Sapucaí River.</v>
    <v>16340</v>
    <v>16341</v>
    <v>16343</v>
    <v>16344</v>
    <v>16345</v>
    <v>Pouso Alegre</v>
    <v>16346</v>
    <v>6951</v>
    <v>Pouso Alegre</v>
    <v>mdp/vdpid/6413082882004221954</v>
  </rv>
  <rv s="0">
    <v>536870912</v>
    <v>Pouso Alto</v>
    <v>977ce7d8-2c08-6c9e-5afc-2ce57d040e85</v>
    <v>en-US</v>
    <v>Map</v>
  </rv>
  <rv s="1">
    <fb>261.21100000000001</fb>
    <v>8</v>
  </rv>
  <rv s="2">
    <v>1834</v>
    <v>6</v>
    <v>4023</v>
    <v>7</v>
    <v>0</v>
    <v>Image of Pouso Alto</v>
  </rv>
  <rv s="1">
    <fb>-22.193888888888999</fb>
    <v>9</v>
  </rv>
  <rv s="4">
    <v>https://www.bing.com/search?q=pouso+alto+minas+gerais&amp;form=skydnc</v>
    <v>Learn more on Bing</v>
  </rv>
  <rv s="1">
    <fb>5900</fb>
    <v>8</v>
  </rv>
  <rv s="9">
    <v>#VALUE!</v>
    <v>en-US</v>
    <v>977ce7d8-2c08-6c9e-5afc-2ce57d040e85</v>
    <v>536870912</v>
    <v>1</v>
    <v>4024</v>
    <v>72</v>
    <v>Pouso Alto</v>
    <v>4</v>
    <v>5</v>
    <v>Map</v>
    <v>6</v>
    <v>57</v>
    <v>72</v>
    <v>16349</v>
    <v>3</v>
    <v>Pouso Alto is a municipality in the state of Minas Gerais in the Southeast region of Brazil. The municipality contains 4.39% of the 22,917 hectares Serra do Papagaio State Park, created in 1998.</v>
    <v>16350</v>
    <v>16351</v>
    <v>16352</v>
    <v>4846</v>
    <v>Pouso Alto</v>
    <v>16353</v>
    <v>6951</v>
    <v>Pouso Alto</v>
    <v>mdp/vdpid/6509197127271317505</v>
  </rv>
  <rv s="0">
    <v>536870912</v>
    <v>Prados, Minas Gerais</v>
    <v>df6a73f0-ed83-bf03-c5c6-a0b391d75ea2</v>
    <v>en-US</v>
    <v>Map</v>
  </rv>
  <rv s="1">
    <fb>261.41000000000003</fb>
    <v>8</v>
  </rv>
  <rv s="2">
    <v>1835</v>
    <v>6</v>
    <v>4025</v>
    <v>7</v>
    <v>0</v>
    <v>Image of Prados, Minas Gerais</v>
  </rv>
  <rv s="1">
    <fb>-21.057777777778</fb>
    <v>9</v>
  </rv>
  <rv s="0">
    <v>805306368</v>
    <v>Lester Rezende Dantas Júnior (Mayor)</v>
    <v>6773ba9a-8257-6a75-df4b-e96563e37d0a</v>
    <v>en-US</v>
    <v>Generic</v>
  </rv>
  <rv s="3">
    <v>480</v>
  </rv>
  <rv s="4">
    <v>https://www.bing.com/search?q=prados%2c+minas+gerais+brazil&amp;form=skydnc</v>
    <v>Learn more on Bing</v>
  </rv>
  <rv s="1">
    <fb>-44.08</fb>
    <v>9</v>
  </rv>
  <rv s="1">
    <fb>9048</fb>
    <v>8</v>
  </rv>
  <rv s="8">
    <v>#VALUE!</v>
    <v>en-US</v>
    <v>df6a73f0-ed83-bf03-c5c6-a0b391d75ea2</v>
    <v>536870912</v>
    <v>1</v>
    <v>4026</v>
    <v>67</v>
    <v>Prados, Minas Gerais</v>
    <v>4</v>
    <v>5</v>
    <v>Map</v>
    <v>6</v>
    <v>7</v>
    <v>72</v>
    <v>16356</v>
    <v>3</v>
    <v>Prados is a Brazilian municipality located in the state of Minas Gerais. The city belongs to the mesoregion of Campo das Vertentes and to the microregion of Sao Joao del Rei. In 2020, the estimated population was 9,080.</v>
    <v>16357</v>
    <v>16358</v>
    <v>16360</v>
    <v>16361</v>
    <v>16362</v>
    <v>Prados, Minas Gerais</v>
    <v>16363</v>
    <v>Prados, Minas Gerais</v>
    <v>mdp/vdpid/6508958535664009217</v>
  </rv>
  <rv s="0">
    <v>536870912</v>
    <v>Prata, Minas Gerais</v>
    <v>3fa1d771-388e-50e4-5efb-85c458481da6</v>
    <v>en-US</v>
    <v>Map</v>
  </rv>
  <rv s="1">
    <fb>4847.5439999999999</fb>
    <v>8</v>
  </rv>
  <rv s="2">
    <v>1836</v>
    <v>6</v>
    <v>4027</v>
    <v>7</v>
    <v>0</v>
    <v>Image of Prata, Minas Gerais</v>
  </rv>
  <rv s="1">
    <fb>-19.306944444443999</fb>
    <v>9</v>
  </rv>
  <rv s="4">
    <v>https://www.bing.com/search?q=prata%2c+minas+gerais&amp;form=skydnc</v>
    <v>Learn more on Bing</v>
  </rv>
  <rv s="1">
    <fb>-48.923888888889003</fb>
    <v>9</v>
  </rv>
  <rv s="1">
    <fb>28342</fb>
    <v>8</v>
  </rv>
  <rv s="12">
    <v>#VALUE!</v>
    <v>en-US</v>
    <v>3fa1d771-388e-50e4-5efb-85c458481da6</v>
    <v>536870912</v>
    <v>1</v>
    <v>4028</v>
    <v>120</v>
    <v>Prata, Minas Gerais</v>
    <v>4</v>
    <v>5</v>
    <v>Map</v>
    <v>6</v>
    <v>7</v>
    <v>72</v>
    <v>16366</v>
    <v>3</v>
    <v>Prata is a Brazilian municipality located in the west of the state of Minas Gerais. Its population as of 2020 was 28,017, living in a total area of 4,856 km². The city belongs to the statistical mesoregion of Triângulo Mineiro and Alto Paranaíba ...</v>
    <v>16367</v>
    <v>16368</v>
    <v>16369</v>
    <v>16370</v>
    <v>Prata, Minas Gerais</v>
    <v>16371</v>
    <v>Prata, Minas Gerais</v>
    <v>mdp/vdpid/6411375237669060609</v>
  </rv>
  <rv s="0">
    <v>536870912</v>
    <v>Pratápolis</v>
    <v>d2a6d7cb-a2f8-59f7-0a99-727343aacae3</v>
    <v>en-US</v>
    <v>Map</v>
  </rv>
  <rv s="1">
    <fb>215.51599999999999</fb>
    <v>8</v>
  </rv>
  <rv s="2">
    <v>1837</v>
    <v>6</v>
    <v>4029</v>
    <v>7</v>
    <v>0</v>
    <v>Image of Pratápolis</v>
  </rv>
  <rv s="1">
    <fb>-20.745000000000001</fb>
    <v>9</v>
  </rv>
  <rv s="4">
    <v>https://www.bing.com/search?q=prat%c3%a1polis+brazil&amp;form=skydnc</v>
    <v>Learn more on Bing</v>
  </rv>
  <rv s="1">
    <fb>-46.860833333332998</fb>
    <v>9</v>
  </rv>
  <rv s="1">
    <fb>8406</fb>
    <v>8</v>
  </rv>
  <rv s="9">
    <v>#VALUE!</v>
    <v>en-US</v>
    <v>d2a6d7cb-a2f8-59f7-0a99-727343aacae3</v>
    <v>536870912</v>
    <v>1</v>
    <v>4030</v>
    <v>72</v>
    <v>Pratápolis</v>
    <v>4</v>
    <v>5</v>
    <v>Map</v>
    <v>6</v>
    <v>7</v>
    <v>72</v>
    <v>16374</v>
    <v>3</v>
    <v>Pratápolis is a Brazilian municipality located in the southwest of the state of Minas Gerais. Its population as of 2020 was 8,566 people living in a total area of 214 km². The city belongs to the meso-region of Sul e Sudoeste de Minas and to the ...</v>
    <v>16375</v>
    <v>16376</v>
    <v>16377</v>
    <v>16378</v>
    <v>Pratápolis</v>
    <v>16379</v>
    <v>6951</v>
    <v>Pratápolis</v>
    <v>mdp/vdpid/6412695979690033153</v>
  </rv>
  <rv s="0">
    <v>536870912</v>
    <v>Pratinha</v>
    <v>182a9dbb-e4bb-afc4-9641-e18f08744e95</v>
    <v>en-US</v>
    <v>Map</v>
  </rv>
  <rv s="1">
    <fb>619.29600000000005</fb>
    <v>8</v>
  </rv>
  <rv s="2">
    <v>1838</v>
    <v>6</v>
    <v>4031</v>
    <v>7</v>
    <v>0</v>
    <v>Image of Pratinha</v>
  </rv>
  <rv s="1">
    <fb>-19.750833333332999</fb>
    <v>9</v>
  </rv>
  <rv s="4">
    <v>https://www.bing.com/search?q=pratinha+brazil&amp;form=skydnc</v>
    <v>Learn more on Bing</v>
  </rv>
  <rv s="1">
    <fb>-46.377777777778</fb>
    <v>9</v>
  </rv>
  <rv s="1">
    <fb>3658</fb>
    <v>8</v>
  </rv>
  <rv s="9">
    <v>#VALUE!</v>
    <v>en-US</v>
    <v>182a9dbb-e4bb-afc4-9641-e18f08744e95</v>
    <v>536870912</v>
    <v>1</v>
    <v>4032</v>
    <v>72</v>
    <v>Pratinha</v>
    <v>4</v>
    <v>5</v>
    <v>Map</v>
    <v>6</v>
    <v>64</v>
    <v>72</v>
    <v>16382</v>
    <v>3</v>
    <v>Pratinha is a Brazilian municipality located in the west of the state of Minas Gerais. Its population as of 2020 was 3,631 people living in a total area of 619 km². The city belongs to the meso-region of Triângulo Mineiro and Alto Paranaíba and ...</v>
    <v>16383</v>
    <v>16384</v>
    <v>16385</v>
    <v>16386</v>
    <v>Pratinha</v>
    <v>16387</v>
    <v>6951</v>
    <v>Pratinha</v>
    <v>mdp/vdpid/6412706984637759489</v>
  </rv>
  <rv s="0">
    <v>536870912</v>
    <v>Presidente Bernardes, Minas Gerais</v>
    <v>9d7bda41-7d75-fbcf-3bf5-b89a7245bf9e</v>
    <v>en-US</v>
    <v>Map</v>
  </rv>
  <rv s="1">
    <fb>236.929</fb>
    <v>8</v>
  </rv>
  <rv s="2">
    <v>1839</v>
    <v>6</v>
    <v>4033</v>
    <v>7</v>
    <v>0</v>
    <v>Image of Presidente Bernardes, Minas Gerais</v>
  </rv>
  <rv s="1">
    <fb>-20.768888888888998</fb>
    <v>9</v>
  </rv>
  <rv s="4">
    <v>https://www.bing.com/search?q=presidente+bernardes+brazil&amp;form=skydnc</v>
    <v>Learn more on Bing</v>
  </rv>
  <rv s="1">
    <fb>-43.187777777778003</fb>
    <v>9</v>
  </rv>
  <rv s="1">
    <fb>5341</fb>
    <v>8</v>
  </rv>
  <rv s="12">
    <v>#VALUE!</v>
    <v>en-US</v>
    <v>9d7bda41-7d75-fbcf-3bf5-b89a7245bf9e</v>
    <v>536870912</v>
    <v>1</v>
    <v>4034</v>
    <v>120</v>
    <v>Presidente Bernardes, Minas Gerais</v>
    <v>4</v>
    <v>5</v>
    <v>Map</v>
    <v>6</v>
    <v>57</v>
    <v>72</v>
    <v>16390</v>
    <v>3</v>
    <v>Presidente Bernardes is a municipality in the state of Minas Gerais in Brazil. The population is 5,341 in an area of 237 km². The elevation is 591 m. Presidente Bernardes is named after President Artur da Silva Bernardes.</v>
    <v>16391</v>
    <v>16392</v>
    <v>16393</v>
    <v>16394</v>
    <v>Presidente Bernardes, Minas Gerais</v>
    <v>16395</v>
    <v>Presidente Bernardes, Minas Gerais</v>
    <v>mdp/vdpid/6509067177918726145</v>
  </rv>
  <rv s="0">
    <v>536870912</v>
    <v>Presidente Kubitschek</v>
    <v>6f15b205-2b7c-29c2-dfa2-a4da25e40689</v>
    <v>en-US</v>
    <v>Map</v>
  </rv>
  <rv s="1">
    <fb>189.54599999999999</fb>
    <v>8</v>
  </rv>
  <rv s="2">
    <v>1840</v>
    <v>6</v>
    <v>4035</v>
    <v>7</v>
    <v>0</v>
    <v>Image of Presidente Kubitschek</v>
  </rv>
  <rv s="1">
    <fb>-18.613888888889001</fb>
    <v>9</v>
  </rv>
  <rv s="4">
    <v>https://www.bing.com/search?q=presidente+kubitschek+brazil&amp;form=skydnc</v>
    <v>Learn more on Bing</v>
  </rv>
  <rv s="1">
    <fb>-43.561944444444002</fb>
    <v>9</v>
  </rv>
  <rv s="1">
    <fb>3000</fb>
    <v>8</v>
  </rv>
  <rv s="9">
    <v>#VALUE!</v>
    <v>en-US</v>
    <v>6f15b205-2b7c-29c2-dfa2-a4da25e40689</v>
    <v>536870912</v>
    <v>1</v>
    <v>4036</v>
    <v>72</v>
    <v>Presidente Kubitschek</v>
    <v>4</v>
    <v>5</v>
    <v>Map</v>
    <v>6</v>
    <v>64</v>
    <v>72</v>
    <v>16398</v>
    <v>3</v>
    <v>Presidente Kubitschek is a Brazilian municipality in the state of Minas Gerais. Its population as of 2020 was 3,001 living in a total area of 189 km². The city belongs to the statistical mesoregion of Jequitinhonha and to the statistical ...</v>
    <v>16399</v>
    <v>16400</v>
    <v>16401</v>
    <v>16402</v>
    <v>Presidente Kubitschek</v>
    <v>16403</v>
    <v>6951</v>
    <v>Presidente Kubitschek</v>
    <v>mdp/vdpid/6508142177606959105</v>
  </rv>
  <rv s="0">
    <v>536870912</v>
    <v>Presidente Olegário</v>
    <v>9c031b14-3b9d-f8db-72a2-cf8406724a45</v>
    <v>en-US</v>
    <v>Map</v>
  </rv>
  <rv s="1">
    <fb>3531.221</fb>
    <v>8</v>
  </rv>
  <rv s="2">
    <v>1841</v>
    <v>6</v>
    <v>4037</v>
    <v>7</v>
    <v>0</v>
    <v>Image of Presidente Olegário</v>
  </rv>
  <rv s="1">
    <fb>-18.417777777777999</fb>
    <v>9</v>
  </rv>
  <rv s="4">
    <v>https://www.bing.com/search?q=presidente+oleg%c3%a1rio+brazil&amp;form=skydnc</v>
    <v>Learn more on Bing</v>
  </rv>
  <rv s="1">
    <fb>-46.417777777777999</fb>
    <v>9</v>
  </rv>
  <rv s="1">
    <fb>18765</fb>
    <v>8</v>
  </rv>
  <rv s="9">
    <v>#VALUE!</v>
    <v>en-US</v>
    <v>9c031b14-3b9d-f8db-72a2-cf8406724a45</v>
    <v>536870912</v>
    <v>1</v>
    <v>4038</v>
    <v>72</v>
    <v>Presidente Olegário</v>
    <v>4</v>
    <v>5</v>
    <v>Map</v>
    <v>6</v>
    <v>7</v>
    <v>72</v>
    <v>16406</v>
    <v>3</v>
    <v>Presidente Olegário municipality in the north of the Brazilian state of Minas Gerais. Its population in 2020 was 19,627 inhabitants in a total area of 3,531 km². Presidente Olegário belongs to the Paracatu statistical microregion. The elevation ...</v>
    <v>16407</v>
    <v>16408</v>
    <v>16409</v>
    <v>16410</v>
    <v>Presidente Olegário</v>
    <v>16411</v>
    <v>6951</v>
    <v>Presidente Olegário</v>
    <v>mdp/vdpid/6411766789318901761</v>
  </rv>
  <rv s="0">
    <v>536870912</v>
    <v>Prudente de Morais, Minas Gerais</v>
    <v>9ccd73f6-80af-c8f1-3059-d72d549b99da</v>
    <v>en-US</v>
    <v>Map</v>
  </rv>
  <rv s="1">
    <fb>125.783</fb>
    <v>8</v>
  </rv>
  <rv s="1">
    <fb>-19.481944444444</fb>
    <v>9</v>
  </rv>
  <rv s="4">
    <v>https://www.bing.com/search?q=prudente+de+morais%2c+minas+gerais&amp;form=skydnc</v>
    <v>Learn more on Bing</v>
  </rv>
  <rv s="1">
    <fb>-44.155000000000001</fb>
    <v>9</v>
  </rv>
  <rv s="1">
    <fb>11466</fb>
    <v>8</v>
  </rv>
  <rv s="16">
    <v>#VALUE!</v>
    <v>en-US</v>
    <v>9ccd73f6-80af-c8f1-3059-d72d549b99da</v>
    <v>536870912</v>
    <v>1</v>
    <v>4040</v>
    <v>151</v>
    <v>Prudente de Morais, Minas Gerais</v>
    <v>4</v>
    <v>137</v>
    <v>Map</v>
    <v>6</v>
    <v>7</v>
    <v>72</v>
    <v>16414</v>
    <v>3</v>
    <v>Prudente de Morais, Minas Gerais is a municipality in the state of Minas Gerais in the Southeast region of Brazil.</v>
    <v>16415</v>
    <v>16416</v>
    <v>16417</v>
    <v>Prudente de Morais, Minas Gerais</v>
    <v>16418</v>
    <v>Prudente de Morais, Minas Gerais</v>
    <v>mdp/vdpid/6508108161180762113</v>
  </rv>
  <rv s="0">
    <v>536870912</v>
    <v>Quartel Geral</v>
    <v>ed2ab2ea-b770-a094-678e-d4792c6b4a89</v>
    <v>en-US</v>
    <v>Map</v>
  </rv>
  <rv s="1">
    <fb>556.43600000000004</fb>
    <v>8</v>
  </rv>
  <rv s="2">
    <v>1842</v>
    <v>6</v>
    <v>4041</v>
    <v>7</v>
    <v>0</v>
    <v>Image of Quartel Geral</v>
  </rv>
  <rv s="4">
    <v>https://www.bing.com/search?q=quartel+geral+brazil&amp;form=skydnc</v>
    <v>Learn more on Bing</v>
  </rv>
  <rv s="1">
    <fb>-45.556944444443999</fb>
    <v>9</v>
  </rv>
  <rv s="1">
    <fb>3179</fb>
    <v>8</v>
  </rv>
  <rv s="9">
    <v>#VALUE!</v>
    <v>en-US</v>
    <v>ed2ab2ea-b770-a094-678e-d4792c6b4a89</v>
    <v>536870912</v>
    <v>1</v>
    <v>4042</v>
    <v>72</v>
    <v>Quartel Geral</v>
    <v>4</v>
    <v>5</v>
    <v>Map</v>
    <v>6</v>
    <v>7</v>
    <v>72</v>
    <v>16421</v>
    <v>3</v>
    <v>Quartel Geral is a Brazilian municipality located in the center of the state of Minas Gerais. Its population as of 2020 was 3,584 people living in a total area of 556 km². The city belongs to the meso-region of Central Mineira and to the ...</v>
    <v>16422</v>
    <v>15860</v>
    <v>16423</v>
    <v>16424</v>
    <v>Quartel Geral</v>
    <v>16425</v>
    <v>6951</v>
    <v>Quartel Geral</v>
    <v>mdp/vdpid/6411971062292021249</v>
  </rv>
  <rv s="0">
    <v>536870912</v>
    <v>Queluzito</v>
    <v>f79367b5-a8e7-3381-d8b1-163b2abe6f95</v>
    <v>en-US</v>
    <v>Map</v>
  </rv>
  <rv s="1">
    <fb>153.03800000000001</fb>
    <v>8</v>
  </rv>
  <rv s="2">
    <v>1843</v>
    <v>6</v>
    <v>4043</v>
    <v>7</v>
    <v>0</v>
    <v>Image of Queluzito</v>
  </rv>
  <rv s="1">
    <fb>-20.74</fb>
    <v>9</v>
  </rv>
  <rv s="4">
    <v>https://www.bing.com/search?q=queluzito+brazil&amp;form=skydnc</v>
    <v>Learn more on Bing</v>
  </rv>
  <rv s="1">
    <fb>-43.883888888888997</fb>
    <v>9</v>
  </rv>
  <rv s="1">
    <fb>1770</fb>
    <v>8</v>
  </rv>
  <rv s="12">
    <v>#VALUE!</v>
    <v>en-US</v>
    <v>f79367b5-a8e7-3381-d8b1-163b2abe6f95</v>
    <v>536870912</v>
    <v>1</v>
    <v>4044</v>
    <v>120</v>
    <v>Queluzito</v>
    <v>4</v>
    <v>5</v>
    <v>Map</v>
    <v>6</v>
    <v>7</v>
    <v>72</v>
    <v>16428</v>
    <v>3</v>
    <v>Queluzito is a Brazilian municipality located in the state of Minas Gerais. The city belongs to the mesoregion Metropolitana de Belo Horizonte and to the microregion of Conselheiro Lafaiete. As of 2020, the estimated population was 1,943.</v>
    <v>16429</v>
    <v>16430</v>
    <v>16431</v>
    <v>16432</v>
    <v>Queluzito</v>
    <v>16433</v>
    <v>Queluzito</v>
    <v>mdp/vdpid/6508959975753121793</v>
  </rv>
  <rv s="0">
    <v>536870912</v>
    <v>Raposos</v>
    <v>8ad72dcd-6ae2-a95c-909f-a4f21fa3c108</v>
    <v>en-US</v>
    <v>Map</v>
  </rv>
  <rv s="1">
    <fb>71.849999999999994</fb>
    <v>8</v>
  </rv>
  <rv s="2">
    <v>1844</v>
    <v>6</v>
    <v>4045</v>
    <v>7</v>
    <v>0</v>
    <v>Image of Raposos</v>
  </rv>
  <rv s="1">
    <fb>-19.966944444444</fb>
    <v>9</v>
  </rv>
  <rv s="4">
    <v>https://www.bing.com/search?q=raposos+brazil&amp;form=skydnc</v>
    <v>Learn more on Bing</v>
  </rv>
  <rv s="1">
    <fb>-43.803888888888999</fb>
    <v>9</v>
  </rv>
  <rv s="1">
    <fb>16279</fb>
    <v>8</v>
  </rv>
  <rv s="12">
    <v>#VALUE!</v>
    <v>en-US</v>
    <v>8ad72dcd-6ae2-a95c-909f-a4f21fa3c108</v>
    <v>536870912</v>
    <v>1</v>
    <v>4046</v>
    <v>120</v>
    <v>Raposos</v>
    <v>4</v>
    <v>5</v>
    <v>Map</v>
    <v>6</v>
    <v>7</v>
    <v>72</v>
    <v>16436</v>
    <v>3</v>
    <v>Raposos is a Brazilian municipality located in the state of Minas Gerais. The city belongs to the mesoregion Metropolitana de Belo Horizonte and to the microregion of Belo Horizonte.</v>
    <v>16437</v>
    <v>16438</v>
    <v>16439</v>
    <v>16440</v>
    <v>Raposos</v>
    <v>16441</v>
    <v>Raposos</v>
    <v>mdp/vdpid/6508877547327979522</v>
  </rv>
  <rv s="0">
    <v>536870912</v>
    <v>Raul Soares</v>
    <v>c6627843-d034-32fd-054e-e93f3d371389</v>
    <v>en-US</v>
    <v>Map</v>
  </rv>
  <rv s="1">
    <fb>771.46900000000005</fb>
    <v>8</v>
  </rv>
  <rv s="2">
    <v>1845</v>
    <v>6</v>
    <v>4047</v>
    <v>7</v>
    <v>0</v>
    <v>Image of Raul Soares</v>
  </rv>
  <rv s="1">
    <fb>-20.101944444444001</fb>
    <v>9</v>
  </rv>
  <rv s="4">
    <v>https://www.bing.com/search?q=raul+soares+brazil&amp;form=skydnc</v>
    <v>Learn more on Bing</v>
  </rv>
  <rv s="1">
    <fb>-42.452777777778003</fb>
    <v>9</v>
  </rv>
  <rv s="1">
    <fb>23423</fb>
    <v>8</v>
  </rv>
  <rv s="9">
    <v>#VALUE!</v>
    <v>en-US</v>
    <v>c6627843-d034-32fd-054e-e93f3d371389</v>
    <v>536870912</v>
    <v>1</v>
    <v>4048</v>
    <v>72</v>
    <v>Raul Soares</v>
    <v>4</v>
    <v>5</v>
    <v>Map</v>
    <v>6</v>
    <v>7</v>
    <v>72</v>
    <v>16444</v>
    <v>3</v>
    <v>Raul Soares is a Brazilian municipality located in the state of Minas Gerais. The city belongs to the mesoregion of Zona da Mata and extends to the microregion of Ponte Nova. As of 2020, the estimated population was 23,711.</v>
    <v>16445</v>
    <v>16446</v>
    <v>16447</v>
    <v>16448</v>
    <v>Raul Soares</v>
    <v>16449</v>
    <v>6951</v>
    <v>Raul Soares</v>
    <v>mdp/vdpid/6509395944562229249</v>
  </rv>
  <rv s="0">
    <v>536870912</v>
    <v>Recreio</v>
    <v>fa1f97d9-488a-7d24-dcc2-63d644849ece</v>
    <v>en-US</v>
    <v>Map</v>
  </rv>
  <rv s="1">
    <fb>234.24</fb>
    <v>8</v>
  </rv>
  <rv s="2">
    <v>1846</v>
    <v>6</v>
    <v>4049</v>
    <v>7</v>
    <v>0</v>
    <v>Image of Recreio</v>
  </rv>
  <rv s="1">
    <fb>-21.524999999999999</fb>
    <v>9</v>
  </rv>
  <rv s="4">
    <v>https://www.bing.com/search?q=recreio+minas+gerais&amp;form=skydnc</v>
    <v>Learn more on Bing</v>
  </rv>
  <rv s="1">
    <fb>-42.468888888888998</fb>
    <v>9</v>
  </rv>
  <rv s="1">
    <fb>11007</fb>
    <v>8</v>
  </rv>
  <rv s="12">
    <v>#VALUE!</v>
    <v>en-US</v>
    <v>fa1f97d9-488a-7d24-dcc2-63d644849ece</v>
    <v>536870912</v>
    <v>1</v>
    <v>4050</v>
    <v>120</v>
    <v>Recreio</v>
    <v>4</v>
    <v>5</v>
    <v>Map</v>
    <v>6</v>
    <v>7</v>
    <v>72</v>
    <v>16452</v>
    <v>3</v>
    <v>Recreio is a municipality in the state of Minas Gerais in the Southeast region of Brazil.</v>
    <v>16453</v>
    <v>16454</v>
    <v>16455</v>
    <v>16456</v>
    <v>Recreio</v>
    <v>16457</v>
    <v>Recreio</v>
    <v>mdp/vdpid/6509311682941026305</v>
  </rv>
  <rv s="0">
    <v>536870912</v>
    <v>Reduto</v>
    <v>795375de-9ec0-8ae2-a8af-7f068fbde425</v>
    <v>en-US</v>
    <v>Map</v>
  </rv>
  <rv s="1">
    <fb>151.85900000000001</fb>
    <v>8</v>
  </rv>
  <rv s="2">
    <v>1847</v>
    <v>6</v>
    <v>4051</v>
    <v>7</v>
    <v>0</v>
    <v>Image of Reduto</v>
  </rv>
  <rv s="1">
    <fb>-20.239999999999998</fb>
    <v>9</v>
  </rv>
  <rv s="4">
    <v>https://www.bing.com/search?q=reduto+minas+gerais&amp;form=skydnc</v>
    <v>Learn more on Bing</v>
  </rv>
  <rv s="1">
    <fb>-41.982777777777997</fb>
    <v>9</v>
  </rv>
  <rv s="1">
    <fb>7848</fb>
    <v>8</v>
  </rv>
  <rv s="12">
    <v>#VALUE!</v>
    <v>en-US</v>
    <v>795375de-9ec0-8ae2-a8af-7f068fbde425</v>
    <v>536870912</v>
    <v>1</v>
    <v>4052</v>
    <v>120</v>
    <v>Reduto</v>
    <v>4</v>
    <v>5</v>
    <v>Map</v>
    <v>6</v>
    <v>7</v>
    <v>72</v>
    <v>16460</v>
    <v>3</v>
    <v>Reduto is a Brazilian municipality located in the state of Minas Gerais. The city belongs to the mesoregion of Zona da Mata and to the microregion of Manhuaçu. As of 2020, the estimated population was 7,201.</v>
    <v>16461</v>
    <v>16462</v>
    <v>16463</v>
    <v>16464</v>
    <v>Reduto</v>
    <v>16465</v>
    <v>Reduto</v>
    <v>mdp/vdpid/6509412261495308289</v>
  </rv>
  <rv s="0">
    <v>536870912</v>
    <v>Resende Costa</v>
    <v>8ceaa1b0-0e28-bb03-3323-52d4eb2fe5df</v>
    <v>en-US</v>
    <v>Map</v>
  </rv>
  <rv s="1">
    <fb>618.31200000000001</fb>
    <v>8</v>
  </rv>
  <rv s="2">
    <v>1848</v>
    <v>6</v>
    <v>4053</v>
    <v>7</v>
    <v>0</v>
    <v>Image of Resende Costa</v>
  </rv>
  <rv s="1">
    <fb>-20.921944444444001</fb>
    <v>9</v>
  </rv>
  <rv s="0">
    <v>805306368</v>
    <v>José Gouvea Filho (Mayor)</v>
    <v>9bb11b35-aedf-9d69-17dc-8ea7d5927fad</v>
    <v>en-US</v>
    <v>Generic</v>
  </rv>
  <rv s="3">
    <v>481</v>
  </rv>
  <rv s="4">
    <v>https://www.bing.com/search?q=resende+costa+brazil&amp;form=skydnc</v>
    <v>Learn more on Bing</v>
  </rv>
  <rv s="1">
    <fb>-44.237777777778</fb>
    <v>9</v>
  </rv>
  <rv s="1">
    <fb>11578</fb>
    <v>8</v>
  </rv>
  <rv s="5">
    <v>#VALUE!</v>
    <v>en-US</v>
    <v>8ceaa1b0-0e28-bb03-3323-52d4eb2fe5df</v>
    <v>536870912</v>
    <v>1</v>
    <v>4054</v>
    <v>2</v>
    <v>Resende Costa</v>
    <v>4</v>
    <v>5</v>
    <v>Map</v>
    <v>6</v>
    <v>64</v>
    <v>72</v>
    <v>16468</v>
    <v>3</v>
    <v>Resende Costa is a Brazilian municipality located in the state of Minas Gerais. The city belongs to the mesoregion of Campo das Vertentes and to the microregion of Sao Joao del Rei. In 2020, the estimated population was 11,540.</v>
    <v>16469</v>
    <v>16470</v>
    <v>16472</v>
    <v>16473</v>
    <v>16474</v>
    <v>Resende Costa</v>
    <v>16475</v>
    <v>6951</v>
    <v>Resende Costa</v>
    <v>mdp/vdpid/6508952110627815425</v>
  </rv>
  <rv s="0">
    <v>536870912</v>
    <v>Resplendor</v>
    <v>d07381de-fbd4-7c7c-c483-c6f7e2eddf4d</v>
    <v>en-US</v>
    <v>Map</v>
  </rv>
  <rv s="1">
    <fb>1081.796</fb>
    <v>8</v>
  </rv>
  <rv s="2">
    <v>1849</v>
    <v>6</v>
    <v>4055</v>
    <v>7</v>
    <v>0</v>
    <v>Image of Resplendor</v>
  </rv>
  <rv s="1">
    <fb>-19.325833333333001</fb>
    <v>9</v>
  </rv>
  <rv s="0">
    <v>805306368</v>
    <v>Peter J. Lekaj (King)</v>
    <v>203871c7-e6e7-8630-4907-fe13da6f32ec</v>
    <v>en-US</v>
    <v>Generic</v>
  </rv>
  <rv s="3">
    <v>482</v>
  </rv>
  <rv s="4">
    <v>https://www.bing.com/search?q=resplendor+minas+gerais&amp;form=skydnc</v>
    <v>Learn more on Bing</v>
  </rv>
  <rv s="1">
    <fb>17226</fb>
    <v>8</v>
  </rv>
  <rv s="8">
    <v>#VALUE!</v>
    <v>en-US</v>
    <v>d07381de-fbd4-7c7c-c483-c6f7e2eddf4d</v>
    <v>536870912</v>
    <v>1</v>
    <v>4056</v>
    <v>67</v>
    <v>Resplendor</v>
    <v>4</v>
    <v>5</v>
    <v>Map</v>
    <v>6</v>
    <v>7</v>
    <v>72</v>
    <v>16478</v>
    <v>3</v>
    <v>Resplendor is a municipality in the state of Minas Gerais in the Southeast region of Brazil.</v>
    <v>16479</v>
    <v>16480</v>
    <v>16482</v>
    <v>16483</v>
    <v>15408</v>
    <v>Resplendor</v>
    <v>16484</v>
    <v>Resplendor</v>
    <v>mdp/vdpid/6508667988743290881</v>
  </rv>
  <rv s="0">
    <v>536870912</v>
    <v>Ressaquinha</v>
    <v>78477ea1-5baa-c98b-079c-2573c25e0f07</v>
    <v>en-US</v>
    <v>Map</v>
  </rv>
  <rv s="1">
    <fb>188.745</fb>
    <v>8</v>
  </rv>
  <rv s="2">
    <v>1850</v>
    <v>6</v>
    <v>4057</v>
    <v>7</v>
    <v>0</v>
    <v>Image of Ressaquinha</v>
  </rv>
  <rv s="1">
    <fb>-21.062777777777999</fb>
    <v>9</v>
  </rv>
  <rv s="4">
    <v>https://www.bing.com/search?q=ressaquinha+brazil&amp;form=skydnc</v>
    <v>Learn more on Bing</v>
  </rv>
  <rv s="1">
    <fb>-43.762777777777998</fb>
    <v>9</v>
  </rv>
  <rv s="12">
    <v>#VALUE!</v>
    <v>en-US</v>
    <v>78477ea1-5baa-c98b-079c-2573c25e0f07</v>
    <v>536870912</v>
    <v>1</v>
    <v>4058</v>
    <v>120</v>
    <v>Ressaquinha</v>
    <v>4</v>
    <v>5</v>
    <v>Map</v>
    <v>6</v>
    <v>7</v>
    <v>72</v>
    <v>16487</v>
    <v>3</v>
    <v>Ressaquinha is a Brazilian municipality located in the state of Minas Gerais. The city belongs to the mesoregion of Campo das Vertentes and to the microregion of Barbacena. In 2020, the estimated population was 4,817.</v>
    <v>16488</v>
    <v>16489</v>
    <v>16490</v>
    <v>16491</v>
    <v>Ressaquinha</v>
    <v>12357</v>
    <v>Ressaquinha</v>
    <v>mdp/vdpid/6509155720515026945</v>
  </rv>
  <rv s="0">
    <v>536870912</v>
    <v>Riachinho</v>
    <v>2e4148f3-7956-c188-4e5d-d136474cb4e2</v>
    <v>en-US</v>
    <v>Map</v>
  </rv>
  <rv s="1">
    <fb>1774.924</fb>
    <v>8</v>
  </rv>
  <rv s="2">
    <v>1851</v>
    <v>6</v>
    <v>4059</v>
    <v>7</v>
    <v>0</v>
    <v>Image of Riachinho</v>
  </rv>
  <rv s="1">
    <fb>-16.23</fb>
    <v>9</v>
  </rv>
  <rv s="4">
    <v>https://www.bing.com/search?q=riachinho+brazil&amp;form=skydnc</v>
    <v>Learn more on Bing</v>
  </rv>
  <rv s="1">
    <fb>-45.991944444444002</fb>
    <v>9</v>
  </rv>
  <rv s="1">
    <fb>6863</fb>
    <v>8</v>
  </rv>
  <rv s="9">
    <v>#VALUE!</v>
    <v>en-US</v>
    <v>2e4148f3-7956-c188-4e5d-d136474cb4e2</v>
    <v>536870912</v>
    <v>1</v>
    <v>4060</v>
    <v>72</v>
    <v>Riachinho</v>
    <v>4</v>
    <v>5</v>
    <v>Map</v>
    <v>6</v>
    <v>7</v>
    <v>72</v>
    <v>16494</v>
    <v>3</v>
    <v>Riachinho is a Brazilian municipality located in the north of the state of Minas Gerais. In 2020 the population was 8,134 in a total area of 1,775 km². It became a municipality in 1992. Riachinho is located on state highway MG-191 at an ...</v>
    <v>16495</v>
    <v>16496</v>
    <v>16497</v>
    <v>16498</v>
    <v>Riachinho</v>
    <v>16499</v>
    <v>6951</v>
    <v>Riachinho</v>
    <v>mdp/vdpid/6408587243518164993</v>
  </rv>
  <rv s="0">
    <v>536870912</v>
    <v>Riacho dos Machados</v>
    <v>954e5f0f-07d5-f1b8-da59-7689d415608b</v>
    <v>en-US</v>
    <v>Map</v>
  </rv>
  <rv s="1">
    <fb>1308.5450000000001</fb>
    <v>8</v>
  </rv>
  <rv s="2">
    <v>1852</v>
    <v>6</v>
    <v>4061</v>
    <v>7</v>
    <v>0</v>
    <v>Image of Riacho dos Machados</v>
  </rv>
  <rv s="1">
    <fb>-16.005833333333001</fb>
    <v>9</v>
  </rv>
  <rv s="4">
    <v>https://www.bing.com/search?q=riacho+dos+machados+brazil&amp;form=skydnc</v>
    <v>Learn more on Bing</v>
  </rv>
  <rv s="12">
    <v>#VALUE!</v>
    <v>en-US</v>
    <v>954e5f0f-07d5-f1b8-da59-7689d415608b</v>
    <v>536870912</v>
    <v>1</v>
    <v>4062</v>
    <v>120</v>
    <v>Riacho dos Machados</v>
    <v>4</v>
    <v>5</v>
    <v>Map</v>
    <v>6</v>
    <v>7</v>
    <v>72</v>
    <v>16502</v>
    <v>3</v>
    <v>Riacho dos Machados is a municipality in the northern region of Minas Gerais, Brazil. The population in 2020 was 9,476.</v>
    <v>16503</v>
    <v>16504</v>
    <v>16505</v>
    <v>11504</v>
    <v>Riacho dos Machados</v>
    <v>8759</v>
    <v>Riacho dos Machados</v>
    <v>mdp/vdpid/6504806818697445377</v>
  </rv>
  <rv s="0">
    <v>536870912</v>
    <v>Ribeirão das Neves</v>
    <v>0eebff56-f7f8-0bf0-bbda-735a26e035b6</v>
    <v>en-US</v>
    <v>Map</v>
  </rv>
  <rv s="1">
    <fb>154.18</fb>
    <v>8</v>
  </rv>
  <rv s="2">
    <v>1853</v>
    <v>6</v>
    <v>4063</v>
    <v>7</v>
    <v>0</v>
    <v>Image of Ribeirão das Neves</v>
  </rv>
  <rv s="1">
    <fb>-19.766944444444</fb>
    <v>9</v>
  </rv>
  <rv s="4">
    <v>https://www.bing.com/search?q=ribeir%c3%a3o+das+neves+brazil&amp;form=skydnc</v>
    <v>Learn more on Bing</v>
  </rv>
  <rv s="1">
    <fb>-44.086944444444001</fb>
    <v>9</v>
  </rv>
  <rv s="1">
    <fb>341.41500000000002</fb>
    <v>8</v>
  </rv>
  <rv s="9">
    <v>#VALUE!</v>
    <v>en-US</v>
    <v>0eebff56-f7f8-0bf0-bbda-735a26e035b6</v>
    <v>536870912</v>
    <v>1</v>
    <v>4064</v>
    <v>72</v>
    <v>Ribeirão das Neves</v>
    <v>4</v>
    <v>5</v>
    <v>Map</v>
    <v>6</v>
    <v>64</v>
    <v>72</v>
    <v>16508</v>
    <v>3</v>
    <v>Ribeirão das Neves is a Brazilian municipality located in the state of Minas Gerais. The city belongs to the mesoregion Metropolitana de Belo Horizonte and to the microregion of Belo Horizonte. Most residents commute to Belo Horizonte. The ...</v>
    <v>16509</v>
    <v>16510</v>
    <v>16511</v>
    <v>16512</v>
    <v>Ribeirão das Neves</v>
    <v>16513</v>
    <v>6951</v>
    <v>Ribeirão das Neves</v>
    <v>mdp/vdpid/6508865072293478401</v>
  </rv>
  <rv s="0">
    <v>536870912</v>
    <v>Ribeirão Vermelho</v>
    <v>a5469487-d17d-ae50-0d8f-afc9402349b7</v>
    <v>en-US</v>
    <v>Map</v>
  </rv>
  <rv s="1">
    <fb>40.21</fb>
    <v>8</v>
  </rv>
  <rv s="2">
    <v>1854</v>
    <v>6</v>
    <v>4065</v>
    <v>7</v>
    <v>0</v>
    <v>Image of Ribeirão Vermelho</v>
  </rv>
  <rv s="1">
    <fb>-21.190833333333</fb>
    <v>9</v>
  </rv>
  <rv s="4">
    <v>https://www.bing.com/search?q=ribeir%c3%a3o+vermelho+brazil&amp;form=skydnc</v>
    <v>Learn more on Bing</v>
  </rv>
  <rv s="1">
    <fb>-45.061944444444002</fb>
    <v>9</v>
  </rv>
  <rv s="1">
    <fb>4080</fb>
    <v>8</v>
  </rv>
  <rv s="9">
    <v>#VALUE!</v>
    <v>en-US</v>
    <v>a5469487-d17d-ae50-0d8f-afc9402349b7</v>
    <v>536870912</v>
    <v>1</v>
    <v>4066</v>
    <v>72</v>
    <v>Ribeirão Vermelho</v>
    <v>4</v>
    <v>5</v>
    <v>Map</v>
    <v>6</v>
    <v>7</v>
    <v>72</v>
    <v>16516</v>
    <v>3</v>
    <v>Ribeirão Vermelho is a Brazilian municipality located in the state of Minas Gerais. The city belongs to the mesoregion of Campo das Vertentes and to the microregion of Lavras. In 2020, the estimated population was 4,047.</v>
    <v>16517</v>
    <v>16518</v>
    <v>16519</v>
    <v>16520</v>
    <v>Ribeirão Vermelho</v>
    <v>16521</v>
    <v>6951</v>
    <v>Ribeirão Vermelho</v>
    <v>mdp/vdpid/6413032257526693889</v>
  </rv>
  <rv s="0">
    <v>536870912</v>
    <v>Rio Acima</v>
    <v>eef4ac92-d7f0-8967-d850-6f55a9624d70</v>
    <v>en-US</v>
    <v>Map</v>
  </rv>
  <rv s="1">
    <fb>230.143</fb>
    <v>8</v>
  </rv>
  <rv s="2">
    <v>1855</v>
    <v>6</v>
    <v>4067</v>
    <v>7</v>
    <v>0</v>
    <v>Image of Rio Acima</v>
  </rv>
  <rv s="1">
    <fb>-20.087777777778001</fb>
    <v>9</v>
  </rv>
  <rv s="4">
    <v>https://www.bing.com/search?q=rio+acima+brazil&amp;form=skydnc</v>
    <v>Learn more on Bing</v>
  </rv>
  <rv s="1">
    <fb>-43.788888888888998</fb>
    <v>9</v>
  </rv>
  <rv s="12">
    <v>#VALUE!</v>
    <v>en-US</v>
    <v>eef4ac92-d7f0-8967-d850-6f55a9624d70</v>
    <v>536870912</v>
    <v>1</v>
    <v>4068</v>
    <v>120</v>
    <v>Rio Acima</v>
    <v>4</v>
    <v>5</v>
    <v>Map</v>
    <v>6</v>
    <v>7</v>
    <v>72</v>
    <v>16524</v>
    <v>3</v>
    <v>Rio Acima is a Brazilian municipality located in the state of Minas Gerais. The city belongs to the mesoregion Metropolitana de Belo Horizonte and to the microregion of Belo Horizonte. As of 2020, the estimated population was 10,420.</v>
    <v>16525</v>
    <v>16526</v>
    <v>16527</v>
    <v>16528</v>
    <v>Rio Acima</v>
    <v>9132</v>
    <v>Rio Acima</v>
    <v>mdp/vdpid/6508892054502768641</v>
  </rv>
  <rv s="0">
    <v>536870912</v>
    <v>Rio Casca</v>
    <v>2ecebb58-38da-dfbb-890e-b130d613e7d0</v>
    <v>en-US</v>
    <v>Map</v>
  </rv>
  <rv s="1">
    <fb>384.17399999999998</fb>
    <v>8</v>
  </rv>
  <rv s="2">
    <v>1856</v>
    <v>6</v>
    <v>4069</v>
    <v>7</v>
    <v>0</v>
    <v>Image of Rio Casca</v>
  </rv>
  <rv s="1">
    <fb>-20.225833333333</fb>
    <v>9</v>
  </rv>
  <rv s="0">
    <v>805306368</v>
    <v>Adriano Alvarenga (Mayor)</v>
    <v>ac6935ee-6e71-0618-4a1f-e3e230eed1b2</v>
    <v>en-US</v>
    <v>Generic</v>
  </rv>
  <rv s="3">
    <v>483</v>
  </rv>
  <rv s="4">
    <v>https://www.bing.com/search?q=rio+casca+brazil&amp;form=skydnc</v>
    <v>Learn more on Bing</v>
  </rv>
  <rv s="1">
    <fb>-42.650833333332997</fb>
    <v>9</v>
  </rv>
  <rv s="1">
    <fb>13384</fb>
    <v>8</v>
  </rv>
  <rv s="5">
    <v>#VALUE!</v>
    <v>en-US</v>
    <v>2ecebb58-38da-dfbb-890e-b130d613e7d0</v>
    <v>536870912</v>
    <v>1</v>
    <v>4070</v>
    <v>2</v>
    <v>Rio Casca</v>
    <v>4</v>
    <v>5</v>
    <v>Map</v>
    <v>6</v>
    <v>64</v>
    <v>72</v>
    <v>16531</v>
    <v>3</v>
    <v>Rio Casca is a Brazilian municipality located in the state of Minas Gerais. The city belongs to the mesoregion of Zona da Mata and to the microregion of Ponte Nova. As of 2020, the population was 13,473 in a total area of 384 km².</v>
    <v>16532</v>
    <v>16533</v>
    <v>16535</v>
    <v>16536</v>
    <v>16537</v>
    <v>Rio Casca</v>
    <v>16538</v>
    <v>6951</v>
    <v>Rio Casca</v>
    <v>mdp/vdpid/6509028502056992769</v>
  </rv>
  <rv s="0">
    <v>536870912</v>
    <v>Rio do Prado</v>
    <v>241affb4-e470-b9b0-1373-fb815cefd399</v>
    <v>en-US</v>
    <v>Map</v>
  </rv>
  <rv s="1">
    <fb>479.42399999999998</fb>
    <v>8</v>
  </rv>
  <rv s="2">
    <v>1857</v>
    <v>6</v>
    <v>4071</v>
    <v>7</v>
    <v>0</v>
    <v>Image of Rio do Prado</v>
  </rv>
  <rv s="1">
    <fb>-16.607777777778001</fb>
    <v>9</v>
  </rv>
  <rv s="0">
    <v>805306368</v>
    <v>Adimilson Antunes de Almeida (Mayor)</v>
    <v>a36e18f1-d171-d5b7-a7c1-8e35246eb571</v>
    <v>en-US</v>
    <v>Generic</v>
  </rv>
  <rv s="3">
    <v>484</v>
  </rv>
  <rv s="4">
    <v>https://www.bing.com/search?q=rio+do+prado+minas+gerais&amp;form=skydnc</v>
    <v>Learn more on Bing</v>
  </rv>
  <rv s="1">
    <fb>-40.57</fb>
    <v>9</v>
  </rv>
  <rv s="1">
    <fb>4639</fb>
    <v>8</v>
  </rv>
  <rv s="8">
    <v>#VALUE!</v>
    <v>en-US</v>
    <v>241affb4-e470-b9b0-1373-fb815cefd399</v>
    <v>536870912</v>
    <v>1</v>
    <v>4072</v>
    <v>67</v>
    <v>Rio do Prado</v>
    <v>4</v>
    <v>5</v>
    <v>Map</v>
    <v>6</v>
    <v>7</v>
    <v>72</v>
    <v>16541</v>
    <v>3</v>
    <v>Rio do Prado is a municipality in the northeast of the Brazilian state of Minas Gerais. Its population in 2020 was 5,133 inhabitants in a total area of 479 km². Rio do Prado belongs to the Almenara statistical microregion. The elevation of the ...</v>
    <v>16542</v>
    <v>16543</v>
    <v>16545</v>
    <v>16546</v>
    <v>16547</v>
    <v>Rio do Prado</v>
    <v>16548</v>
    <v>Rio do Prado</v>
    <v>mdp/vdpid/6505401247573475329</v>
  </rv>
  <rv s="0">
    <v>536870912</v>
    <v>Rio Doce, Minas Gerais</v>
    <v>d76c3708-0750-c126-682c-477133b57652</v>
    <v>en-US</v>
    <v>Map</v>
  </rv>
  <rv s="1">
    <fb>112.30500000000001</fb>
    <v>8</v>
  </rv>
  <rv s="2">
    <v>1858</v>
    <v>6</v>
    <v>4073</v>
    <v>7</v>
    <v>0</v>
    <v>Image of Rio Doce, Minas Gerais</v>
  </rv>
  <rv s="1">
    <fb>-20.241944444444002</fb>
    <v>9</v>
  </rv>
  <rv s="4">
    <v>https://www.bing.com/search?q=rio+doce+brazil&amp;form=skydnc</v>
    <v>Learn more on Bing</v>
  </rv>
  <rv s="1">
    <fb>-42.906944444444001</fb>
    <v>9</v>
  </rv>
  <rv s="1">
    <fb>2484</fb>
    <v>8</v>
  </rv>
  <rv s="12">
    <v>#VALUE!</v>
    <v>en-US</v>
    <v>d76c3708-0750-c126-682c-477133b57652</v>
    <v>536870912</v>
    <v>1</v>
    <v>4074</v>
    <v>120</v>
    <v>Rio Doce, Minas Gerais</v>
    <v>4</v>
    <v>5</v>
    <v>Map</v>
    <v>6</v>
    <v>7</v>
    <v>72</v>
    <v>16551</v>
    <v>3</v>
    <v>Rio Doce is a Brazilian municipality located in the state of Minas Gerais. The city belongs to the mesoregion of Zona da Mata and to the microregion of Ponte Nova. As of 2020, the estimated population was 2,620.</v>
    <v>16552</v>
    <v>16553</v>
    <v>16554</v>
    <v>16555</v>
    <v>Rio Doce, Minas Gerais</v>
    <v>16556</v>
    <v>Rio Doce, Minas Gerais</v>
    <v>mdp/vdpid/6509001895271464961</v>
  </rv>
  <rv s="0">
    <v>536870912</v>
    <v>Rio Espera</v>
    <v>a7116f0d-f54f-7ea7-cb77-2480650364ea</v>
    <v>en-US</v>
    <v>Map</v>
  </rv>
  <rv s="1">
    <fb>239.68799999999999</fb>
    <v>8</v>
  </rv>
  <rv s="2">
    <v>1859</v>
    <v>6</v>
    <v>4075</v>
    <v>7</v>
    <v>0</v>
    <v>Image of Rio Espera</v>
  </rv>
  <rv s="1">
    <fb>-20.855</fb>
    <v>9</v>
  </rv>
  <rv s="4">
    <v>https://www.bing.com/search?q=rio+espera+minas+gerais&amp;form=skydnc</v>
    <v>Learn more on Bing</v>
  </rv>
  <rv s="1">
    <fb>5429</fb>
    <v>8</v>
  </rv>
  <rv s="9">
    <v>#VALUE!</v>
    <v>en-US</v>
    <v>a7116f0d-f54f-7ea7-cb77-2480650364ea</v>
    <v>536870912</v>
    <v>1</v>
    <v>4076</v>
    <v>72</v>
    <v>Rio Espera</v>
    <v>4</v>
    <v>5</v>
    <v>Map</v>
    <v>6</v>
    <v>7</v>
    <v>72</v>
    <v>16559</v>
    <v>3</v>
    <v>Rio Espera is a municipality in the Brazilian state of Minas Gerais. As of 2020, the town has 5,402 inhabitants and is 160 km to the southeast of Belo Horizonte. The town was founded in 1710 when a group of Portuguese explorers, coming from São ...</v>
    <v>16560</v>
    <v>16561</v>
    <v>16562</v>
    <v>11971</v>
    <v>Rio Espera</v>
    <v>16563</v>
    <v>6951</v>
    <v>Rio Espera</v>
    <v>mdp/vdpid/6509059596278038529</v>
  </rv>
  <rv s="0">
    <v>536870912</v>
    <v>Rio Manso</v>
    <v>a98c624d-a9cf-fab9-a450-45c66adbcb3e</v>
    <v>en-US</v>
    <v>Map</v>
  </rv>
  <rv s="1">
    <fb>232.102</fb>
    <v>8</v>
  </rv>
  <rv s="2">
    <v>1860</v>
    <v>6</v>
    <v>4077</v>
    <v>7</v>
    <v>0</v>
    <v>Image of Rio Manso</v>
  </rv>
  <rv s="1">
    <fb>-20.265000000000001</fb>
    <v>9</v>
  </rv>
  <rv s="4">
    <v>https://www.bing.com/search?q=rio+manso+brazil&amp;form=skydnc</v>
    <v>Learn more on Bing</v>
  </rv>
  <rv s="1">
    <fb>-44.307777777778</fb>
    <v>9</v>
  </rv>
  <rv s="1">
    <fb>5568</fb>
    <v>8</v>
  </rv>
  <rv s="12">
    <v>#VALUE!</v>
    <v>en-US</v>
    <v>a98c624d-a9cf-fab9-a450-45c66adbcb3e</v>
    <v>536870912</v>
    <v>1</v>
    <v>4078</v>
    <v>120</v>
    <v>Rio Manso</v>
    <v>4</v>
    <v>5</v>
    <v>Map</v>
    <v>6</v>
    <v>7</v>
    <v>72</v>
    <v>16566</v>
    <v>3</v>
    <v>Rio Manso is a municipality in the state of Minas Gerais in the Southeast region of Brazil.</v>
    <v>16567</v>
    <v>16568</v>
    <v>16569</v>
    <v>16570</v>
    <v>Rio Manso</v>
    <v>16571</v>
    <v>Rio Manso</v>
    <v>mdp/vdpid/6508861158772965377</v>
  </rv>
  <rv s="0">
    <v>536870912</v>
    <v>Rio Novo, Minas Gerais</v>
    <v>90fb059c-411c-2e08-ec87-8fa608e9965c</v>
    <v>en-US</v>
    <v>Map</v>
  </rv>
  <rv s="1">
    <fb>207.559</fb>
    <v>8</v>
  </rv>
  <rv s="2">
    <v>1861</v>
    <v>6</v>
    <v>4079</v>
    <v>7</v>
    <v>0</v>
    <v>Image of Rio Novo, Minas Gerais</v>
  </rv>
  <rv s="1">
    <fb>-21.457777777777999</fb>
    <v>9</v>
  </rv>
  <rv s="4">
    <v>https://www.bing.com/search?q=rio+novo%2c+minas+gerais&amp;form=skydnc</v>
    <v>Learn more on Bing</v>
  </rv>
  <rv s="1">
    <fb>-43.125</fb>
    <v>9</v>
  </rv>
  <rv s="9">
    <v>#VALUE!</v>
    <v>en-US</v>
    <v>90fb059c-411c-2e08-ec87-8fa608e9965c</v>
    <v>536870912</v>
    <v>1</v>
    <v>4080</v>
    <v>72</v>
    <v>Rio Novo, Minas Gerais</v>
    <v>4</v>
    <v>5</v>
    <v>Map</v>
    <v>6</v>
    <v>57</v>
    <v>72</v>
    <v>16574</v>
    <v>3</v>
    <v>Rio Novo, Minas Gerais is a municipality in the state of Minas Gerais in the Southeast region of Brazil. Part of Presidente Itamar Franco Airport is within the municipality, the remainder being in Goianá.</v>
    <v>16575</v>
    <v>16576</v>
    <v>16577</v>
    <v>16578</v>
    <v>Rio Novo, Minas Gerais</v>
    <v>7117</v>
    <v>6951</v>
    <v>Rio Novo, Minas Gerais</v>
    <v>mdp/vdpid/6509278263028744193</v>
  </rv>
  <rv s="0">
    <v>536870912</v>
    <v>Rio Paranaíba</v>
    <v>a51b23c5-0823-7001-bab3-98d2a0a2b133</v>
    <v>en-US</v>
    <v>Map</v>
  </rv>
  <rv s="1">
    <fb>1353.423</fb>
    <v>8</v>
  </rv>
  <rv s="2">
    <v>1862</v>
    <v>6</v>
    <v>4081</v>
    <v>7</v>
    <v>0</v>
    <v>Image of Rio Paranaíba</v>
  </rv>
  <rv s="1">
    <fb>-19.193888888888999</fb>
    <v>9</v>
  </rv>
  <rv s="4">
    <v>https://www.bing.com/search?q=rio+parana%c3%adba+brazil&amp;form=skydnc</v>
    <v>Learn more on Bing</v>
  </rv>
  <rv s="1">
    <fb>-46.246944444443997</fb>
    <v>9</v>
  </rv>
  <rv s="1">
    <fb>14532</fb>
    <v>8</v>
  </rv>
  <rv s="9">
    <v>#VALUE!</v>
    <v>en-US</v>
    <v>a51b23c5-0823-7001-bab3-98d2a0a2b133</v>
    <v>536870912</v>
    <v>1</v>
    <v>4082</v>
    <v>72</v>
    <v>Rio Paranaíba</v>
    <v>4</v>
    <v>5</v>
    <v>Map</v>
    <v>6</v>
    <v>7</v>
    <v>72</v>
    <v>16581</v>
    <v>3</v>
    <v>Rio Paranaíba is a Brazilian municipality in the northwest of the state of Minas Gerais. Its population as of 2020 was 12,335 people living in a total area of 1,353 km². The city belongs to the mesoregion of Triângulo Mineiro e Alto Paranaíba ...</v>
    <v>16582</v>
    <v>16583</v>
    <v>16584</v>
    <v>16585</v>
    <v>Rio Paranaíba</v>
    <v>16586</v>
    <v>6951</v>
    <v>Rio Paranaíba</v>
    <v>mdp/vdpid/6411934808573739009</v>
  </rv>
  <rv s="0">
    <v>536870912</v>
    <v>Rio Pardo de Minas</v>
    <v>a9740a1b-6a83-0ecc-ef68-0dca3c0c4e52</v>
    <v>en-US</v>
    <v>Map</v>
  </rv>
  <rv s="1">
    <fb>3118.672</fb>
    <v>8</v>
  </rv>
  <rv s="2">
    <v>1863</v>
    <v>6</v>
    <v>4083</v>
    <v>7</v>
    <v>0</v>
    <v>Image of Rio Pardo de Minas</v>
  </rv>
  <rv s="1">
    <fb>-15.61</fb>
    <v>9</v>
  </rv>
  <rv s="4">
    <v>https://www.bing.com/search?q=rio+pardo+de+minas+brazil&amp;form=skydnc</v>
    <v>Learn more on Bing</v>
  </rv>
  <rv s="1">
    <fb>-42.54</fb>
    <v>9</v>
  </rv>
  <rv s="1">
    <fb>28271</fb>
    <v>8</v>
  </rv>
  <rv s="12">
    <v>#VALUE!</v>
    <v>en-US</v>
    <v>a9740a1b-6a83-0ecc-ef68-0dca3c0c4e52</v>
    <v>536870912</v>
    <v>1</v>
    <v>4084</v>
    <v>120</v>
    <v>Rio Pardo de Minas</v>
    <v>4</v>
    <v>5</v>
    <v>Map</v>
    <v>6</v>
    <v>7</v>
    <v>72</v>
    <v>16589</v>
    <v>3</v>
    <v>Rio Pardo de Minas is a municipality in the northeast of the Brazilian state of Minas Gerais. Its population in 2020 was 31,045 inhabitants in a total area of 3,117 square kilometres.</v>
    <v>16590</v>
    <v>16591</v>
    <v>16592</v>
    <v>16593</v>
    <v>Rio Pardo de Minas</v>
    <v>16594</v>
    <v>Rio Pardo de Minas</v>
    <v>mdp/vdpid/6504785476988174337</v>
  </rv>
  <rv s="0">
    <v>536870912</v>
    <v>Rio Piracicaba</v>
    <v>19a8a29c-b3bf-d1a5-0a5a-7fa5be7f121f</v>
    <v>en-US</v>
    <v>Map</v>
  </rv>
  <rv s="1">
    <fb>370.35500000000002</fb>
    <v>8</v>
  </rv>
  <rv s="2">
    <v>1864</v>
    <v>6</v>
    <v>4085</v>
    <v>7</v>
    <v>0</v>
    <v>Image of Rio Piracicaba</v>
  </rv>
  <rv s="1">
    <fb>-19.928888888888999</fb>
    <v>9</v>
  </rv>
  <rv s="4">
    <v>https://www.bing.com/search?q=rio+piracicaba+brazil&amp;form=skydnc</v>
    <v>Learn more on Bing</v>
  </rv>
  <rv s="1">
    <fb>14631</fb>
    <v>8</v>
  </rv>
  <rv s="9">
    <v>#VALUE!</v>
    <v>en-US</v>
    <v>19a8a29c-b3bf-d1a5-0a5a-7fa5be7f121f</v>
    <v>536870912</v>
    <v>1</v>
    <v>4086</v>
    <v>72</v>
    <v>Rio Piracicaba</v>
    <v>4</v>
    <v>5</v>
    <v>Map</v>
    <v>6</v>
    <v>7</v>
    <v>72</v>
    <v>16597</v>
    <v>3</v>
    <v>Rio Piracicaba is a Brazilian municipality located in the state of Minas Gerais. The city belongs to the mesoregion Metropolitana de Belo Horizonte and to the microregion of Itabira. It has two rural districts: Conceição de Piracicaba and Padre ...</v>
    <v>16598</v>
    <v>16599</v>
    <v>16600</v>
    <v>14701</v>
    <v>Rio Piracicaba</v>
    <v>16601</v>
    <v>6951</v>
    <v>Rio Piracicaba</v>
    <v>mdp/vdpid/6508984928372260865</v>
  </rv>
  <rv s="0">
    <v>536870912</v>
    <v>Rio Pomba</v>
    <v>4e36f791-c373-4153-9377-5993fc4f2b50</v>
    <v>en-US</v>
    <v>Map</v>
  </rv>
  <rv s="1">
    <fb>252.41800000000001</fb>
    <v>8</v>
  </rv>
  <rv s="2">
    <v>1865</v>
    <v>6</v>
    <v>4087</v>
    <v>7</v>
    <v>0</v>
    <v>Image of Rio Pomba</v>
  </rv>
  <rv s="1">
    <fb>-21.274999999999999</fb>
    <v>9</v>
  </rv>
  <rv s="4">
    <v>https://www.bing.com/search?q=rio+pomba+brazil&amp;form=skydnc</v>
    <v>Learn more on Bing</v>
  </rv>
  <rv s="1">
    <fb>-43.178888888888999</fb>
    <v>9</v>
  </rv>
  <rv s="1">
    <fb>17443</fb>
    <v>8</v>
  </rv>
  <rv s="12">
    <v>#VALUE!</v>
    <v>en-US</v>
    <v>4e36f791-c373-4153-9377-5993fc4f2b50</v>
    <v>536870912</v>
    <v>1</v>
    <v>4088</v>
    <v>120</v>
    <v>Rio Pomba</v>
    <v>4</v>
    <v>5</v>
    <v>Map</v>
    <v>6</v>
    <v>7</v>
    <v>72</v>
    <v>16604</v>
    <v>3</v>
    <v>Rio Pomba is a municipality in the Brazilian state of Minas Gerais founded on 25 December 1767. The population is 17,959 in an area of 252 km². The municipality is located at a mean elevation of 441 m.</v>
    <v>16605</v>
    <v>16606</v>
    <v>16607</v>
    <v>16608</v>
    <v>Rio Pomba</v>
    <v>16609</v>
    <v>Rio Pomba</v>
    <v>mdp/vdpid/6509260003294052353</v>
  </rv>
  <rv s="0">
    <v>536870912</v>
    <v>Rio Preto, Minas Gerais</v>
    <v>736890dc-f911-f070-92ff-2a89467a3df4</v>
    <v>en-US</v>
    <v>Map</v>
  </rv>
  <rv s="1">
    <fb>347.09699999999998</fb>
    <v>8</v>
  </rv>
  <rv s="2">
    <v>1866</v>
    <v>6</v>
    <v>4089</v>
    <v>7</v>
    <v>0</v>
    <v>Image of Rio Preto, Minas Gerais</v>
  </rv>
  <rv s="1">
    <fb>-22.088888888888999</fb>
    <v>9</v>
  </rv>
  <rv s="0">
    <v>805306368</v>
    <v>Agostinho Ribeiro de Paiva (Mayor)</v>
    <v>8f3202e9-10b6-8256-7617-b35885b8c8ca</v>
    <v>en-US</v>
    <v>Generic</v>
  </rv>
  <rv s="3">
    <v>485</v>
  </rv>
  <rv s="4">
    <v>https://www.bing.com/search?q=rio+preto%2c+minas+gerais&amp;form=skydnc</v>
    <v>Learn more on Bing</v>
  </rv>
  <rv s="1">
    <fb>-43.827777777778003</fb>
    <v>9</v>
  </rv>
  <rv s="1">
    <fb>5485</fb>
    <v>8</v>
  </rv>
  <rv s="5">
    <v>#VALUE!</v>
    <v>en-US</v>
    <v>736890dc-f911-f070-92ff-2a89467a3df4</v>
    <v>536870912</v>
    <v>1</v>
    <v>4090</v>
    <v>2</v>
    <v>Rio Preto, Minas Gerais</v>
    <v>4</v>
    <v>5</v>
    <v>Map</v>
    <v>6</v>
    <v>57</v>
    <v>72</v>
    <v>16612</v>
    <v>3</v>
    <v>Rio Preto is a municipality in the state of Minas Gerais in the Southeast region of Brazil.</v>
    <v>16613</v>
    <v>16614</v>
    <v>16616</v>
    <v>16617</v>
    <v>16618</v>
    <v>Rio Preto, Minas Gerais</v>
    <v>16619</v>
    <v>6951</v>
    <v>Rio Preto, Minas Gerais</v>
    <v>mdp/vdpid/6509229370362560513</v>
  </rv>
  <rv s="0">
    <v>536870912</v>
    <v>Rio Vermelho</v>
    <v>b1809267-4215-091c-9ce1-fca679923f11</v>
    <v>en-US</v>
    <v>Map</v>
  </rv>
  <rv s="1">
    <fb>987.22199999999998</fb>
    <v>8</v>
  </rv>
  <rv s="2">
    <v>1867</v>
    <v>6</v>
    <v>4091</v>
    <v>7</v>
    <v>0</v>
    <v>Image of Rio Vermelho</v>
  </rv>
  <rv s="1">
    <fb>-18.293888888889001</fb>
    <v>9</v>
  </rv>
  <rv s="0">
    <v>805306368</v>
    <v>Marcus Vinicius Dayrell de Oliveira (Mayor)</v>
    <v>0967c31e-6796-f103-78e7-149cb6c3f6c1</v>
    <v>en-US</v>
    <v>Generic</v>
  </rv>
  <rv s="3">
    <v>486</v>
  </rv>
  <rv s="4">
    <v>https://www.bing.com/search?q=rio+vermelho+brazil&amp;form=skydnc</v>
    <v>Learn more on Bing</v>
  </rv>
  <rv s="1">
    <fb>-43.008888888888997</fb>
    <v>9</v>
  </rv>
  <rv s="1">
    <fb>12635</fb>
    <v>8</v>
  </rv>
  <rv s="5">
    <v>#VALUE!</v>
    <v>en-US</v>
    <v>b1809267-4215-091c-9ce1-fca679923f11</v>
    <v>536870912</v>
    <v>1</v>
    <v>4092</v>
    <v>2</v>
    <v>Rio Vermelho</v>
    <v>4</v>
    <v>5</v>
    <v>Map</v>
    <v>6</v>
    <v>64</v>
    <v>72</v>
    <v>16622</v>
    <v>3</v>
    <v>Rio Vermelho is a Brazilian municipality located in the state of Minas Gerais. The city belongs to the mesoregion Metropolitana de Belo Horizonte and to the microregion of Conceição do Mato Dentro. As of 2020, the estimated population was 12,739.</v>
    <v>16623</v>
    <v>16624</v>
    <v>16626</v>
    <v>16627</v>
    <v>16628</v>
    <v>Rio Vermelho</v>
    <v>16629</v>
    <v>6951</v>
    <v>Rio Vermelho</v>
    <v>mdp/vdpid/6507969808506552321</v>
  </rv>
  <rv s="0">
    <v>536870912</v>
    <v>Ritápolis</v>
    <v>8c93fae6-ac05-d85a-5df5-42447ebb4c62</v>
    <v>en-US</v>
    <v>Map</v>
  </rv>
  <rv s="1">
    <fb>405</fb>
    <v>8</v>
  </rv>
  <rv s="2">
    <v>1868</v>
    <v>6</v>
    <v>4093</v>
    <v>7</v>
    <v>0</v>
    <v>Image of Ritápolis</v>
  </rv>
  <rv s="1">
    <fb>-21.021944444443999</fb>
    <v>9</v>
  </rv>
  <rv s="4">
    <v>https://www.bing.com/search?q=rit%c3%a1polis+brazil&amp;form=skydnc</v>
    <v>Learn more on Bing</v>
  </rv>
  <rv s="1">
    <fb>-44.317777777777998</fb>
    <v>9</v>
  </rv>
  <rv s="1">
    <fb>4994</fb>
    <v>8</v>
  </rv>
  <rv s="9">
    <v>#VALUE!</v>
    <v>en-US</v>
    <v>8c93fae6-ac05-d85a-5df5-42447ebb4c62</v>
    <v>536870912</v>
    <v>1</v>
    <v>4094</v>
    <v>72</v>
    <v>Ritápolis</v>
    <v>4</v>
    <v>5</v>
    <v>Map</v>
    <v>6</v>
    <v>7</v>
    <v>72</v>
    <v>16632</v>
    <v>3</v>
    <v>Ritápolis is a Brazilian municipality located in the state of Minas Gerais. The city belongs to the mesoregion of Campo das Vertentes and to the microregion of Sao Joao del Rei. In 2020, the estimated population was 4,562.</v>
    <v>16633</v>
    <v>16634</v>
    <v>16635</v>
    <v>16636</v>
    <v>Ritápolis</v>
    <v>16637</v>
    <v>6951</v>
    <v>Ritápolis</v>
    <v>mdp/vdpid/6508956304780820481</v>
  </rv>
  <rv s="0">
    <v>536870912</v>
    <v>Rochedo de Minas</v>
    <v>121975ec-b724-7a58-1319-0cf3c512a2b3</v>
    <v>en-US</v>
    <v>Map</v>
  </rv>
  <rv s="1">
    <fb>79.55</fb>
    <v>8</v>
  </rv>
  <rv s="2">
    <v>1869</v>
    <v>6</v>
    <v>4095</v>
    <v>7</v>
    <v>0</v>
    <v>Image of Rochedo de Minas</v>
  </rv>
  <rv s="1">
    <fb>-21.63</fb>
    <v>9</v>
  </rv>
  <rv s="4">
    <v>https://www.bing.com/search?q=rochedo+de+minas+minas+gerais&amp;form=skydnc</v>
    <v>Learn more on Bing</v>
  </rv>
  <rv s="1">
    <fb>-43.02</fb>
    <v>9</v>
  </rv>
  <rv s="1">
    <fb>2320</fb>
    <v>8</v>
  </rv>
  <rv s="9">
    <v>#VALUE!</v>
    <v>en-US</v>
    <v>121975ec-b724-7a58-1319-0cf3c512a2b3</v>
    <v>536870912</v>
    <v>1</v>
    <v>4096</v>
    <v>72</v>
    <v>Rochedo de Minas</v>
    <v>4</v>
    <v>5</v>
    <v>Map</v>
    <v>6</v>
    <v>57</v>
    <v>72</v>
    <v>16640</v>
    <v>3</v>
    <v>Rochedo de Minas is a municipality in the state of Minas Gerais in the Southeast region of Brazil.</v>
    <v>16641</v>
    <v>16642</v>
    <v>16643</v>
    <v>16644</v>
    <v>Rochedo de Minas</v>
    <v>16645</v>
    <v>6951</v>
    <v>Rochedo de Minas</v>
    <v>mdp/vdpid/6509282717715136513</v>
  </rv>
  <rv s="0">
    <v>536870912</v>
    <v>Rodeiro, Minas Gerais</v>
    <v>783c377a-c3de-0b9f-76e9-e44ce34e1ce5</v>
    <v>en-US</v>
    <v>Map</v>
  </rv>
  <rv s="1">
    <fb>72.673000000000002</fb>
    <v>8</v>
  </rv>
  <rv s="2">
    <v>1870</v>
    <v>6</v>
    <v>4097</v>
    <v>7</v>
    <v>0</v>
    <v>Image of Rodeiro, Minas Gerais</v>
  </rv>
  <rv s="1">
    <fb>-21.2</fb>
    <v>9</v>
  </rv>
  <rv s="4">
    <v>https://www.bing.com/search?q=rodeiro+brazil&amp;form=skydnc</v>
    <v>Learn more on Bing</v>
  </rv>
  <rv s="1">
    <fb>-42.865000000000002</fb>
    <v>9</v>
  </rv>
  <rv s="1">
    <fb>8664</fb>
    <v>8</v>
  </rv>
  <rv s="9">
    <v>#VALUE!</v>
    <v>en-US</v>
    <v>783c377a-c3de-0b9f-76e9-e44ce34e1ce5</v>
    <v>536870912</v>
    <v>1</v>
    <v>4098</v>
    <v>72</v>
    <v>Rodeiro, Minas Gerais</v>
    <v>4</v>
    <v>5</v>
    <v>Map</v>
    <v>6</v>
    <v>7</v>
    <v>72</v>
    <v>16648</v>
    <v>3</v>
    <v>Rodeiro is a Brazilian municipality located in the state of Minas Gerais. The city belongs to the mesoregion of Zona da Mata and to the microregion of Ubá. As of 2020, the estimated population was 8,224.</v>
    <v>16649</v>
    <v>16650</v>
    <v>16651</v>
    <v>16652</v>
    <v>Rodeiro, Minas Gerais</v>
    <v>16653</v>
    <v>6951</v>
    <v>Rodeiro, Minas Gerais</v>
    <v>mdp/vdpid/6509285913204359169</v>
  </rv>
  <rv s="0">
    <v>536870912</v>
    <v>Romaria</v>
    <v>4ffd2cd3-20be-0346-060d-0543fef62240</v>
    <v>en-US</v>
    <v>Map</v>
  </rv>
  <rv s="1">
    <fb>407.55700000000002</fb>
    <v>8</v>
  </rv>
  <rv s="2">
    <v>1871</v>
    <v>6</v>
    <v>4099</v>
    <v>7</v>
    <v>0</v>
    <v>Image of Romaria</v>
  </rv>
  <rv s="1">
    <fb>-18.882777777777999</fb>
    <v>9</v>
  </rv>
  <rv s="4">
    <v>https://www.bing.com/search?q=romaria+brazil&amp;form=skydnc</v>
    <v>Learn more on Bing</v>
  </rv>
  <rv s="1">
    <fb>-47.585833333332999</fb>
    <v>9</v>
  </rv>
  <rv s="1">
    <fb>3386</fb>
    <v>8</v>
  </rv>
  <rv s="12">
    <v>#VALUE!</v>
    <v>en-US</v>
    <v>4ffd2cd3-20be-0346-060d-0543fef62240</v>
    <v>536870912</v>
    <v>1</v>
    <v>4100</v>
    <v>120</v>
    <v>Romaria</v>
    <v>4</v>
    <v>5</v>
    <v>Map</v>
    <v>6</v>
    <v>7</v>
    <v>72</v>
    <v>16656</v>
    <v>3</v>
    <v>Romaria is a Brazilian municipality located in the northwest of the state of Minas Gerais. Its population as of 2020 was 3,520 people living in a total area of 402 km². The city belongs to the mesoregion of Triângulo Mineiro e Alto Paranaiba and ...</v>
    <v>16657</v>
    <v>16658</v>
    <v>16659</v>
    <v>16660</v>
    <v>Romaria</v>
    <v>16661</v>
    <v>Romaria</v>
    <v>mdp/vdpid/6411743196140797953</v>
  </rv>
  <rv s="0">
    <v>536870912</v>
    <v>Rosário da Limeira</v>
    <v>2a4d976d-b849-c786-66ba-a5fca8cc1100</v>
    <v>en-US</v>
    <v>Map</v>
  </rv>
  <rv s="1">
    <fb>112.319</fb>
    <v>8</v>
  </rv>
  <rv s="2">
    <v>1872</v>
    <v>6</v>
    <v>4101</v>
    <v>7</v>
    <v>0</v>
    <v>Image of Rosário da Limeira</v>
  </rv>
  <rv s="1">
    <fb>-20.978888888888999</fb>
    <v>9</v>
  </rv>
  <rv s="4">
    <v>https://www.bing.com/search?q=ros%c3%a1rio+da+limeira+brazil&amp;form=skydnc</v>
    <v>Learn more on Bing</v>
  </rv>
  <rv s="1">
    <fb>-42.511944444443998</fb>
    <v>9</v>
  </rv>
  <rv s="1">
    <fb>4734</fb>
    <v>8</v>
  </rv>
  <rv s="9">
    <v>#VALUE!</v>
    <v>en-US</v>
    <v>2a4d976d-b849-c786-66ba-a5fca8cc1100</v>
    <v>536870912</v>
    <v>1</v>
    <v>4102</v>
    <v>72</v>
    <v>Rosário da Limeira</v>
    <v>4</v>
    <v>5</v>
    <v>Map</v>
    <v>6</v>
    <v>7</v>
    <v>72</v>
    <v>16664</v>
    <v>3</v>
    <v>Rosário da Limeira is a municipality in the state of Minas Gerais, Brazil. The city belongs to the mesoregion of Zona da Mata and to the microregion of Muriaé. As of 2020, the estimated population was 4,622.</v>
    <v>16665</v>
    <v>16666</v>
    <v>16667</v>
    <v>16668</v>
    <v>Rosário da Limeira</v>
    <v>16669</v>
    <v>6951</v>
    <v>Rosário da Limeira</v>
    <v>mdp/vdpid/6509104779015225345</v>
  </rv>
  <rv s="0">
    <v>536870912</v>
    <v>Rubelita</v>
    <v>861a3f23-89d5-ea63-d601-5e1be639f64a</v>
    <v>en-US</v>
    <v>Map</v>
  </rv>
  <rv s="1">
    <fb>1109.229</fb>
    <v>8</v>
  </rv>
  <rv s="2">
    <v>1873</v>
    <v>6</v>
    <v>4103</v>
    <v>7</v>
    <v>0</v>
    <v>Image of Rubelita</v>
  </rv>
  <rv s="1">
    <fb>-16.407777777778001</fb>
    <v>9</v>
  </rv>
  <rv s="4">
    <v>https://www.bing.com/search?q=rubelita+brazil&amp;form=skydnc</v>
    <v>Learn more on Bing</v>
  </rv>
  <rv s="1">
    <fb>-42.262777777777998</fb>
    <v>9</v>
  </rv>
  <rv s="9">
    <v>#VALUE!</v>
    <v>en-US</v>
    <v>861a3f23-89d5-ea63-d601-5e1be639f64a</v>
    <v>536870912</v>
    <v>1</v>
    <v>4104</v>
    <v>72</v>
    <v>Rubelita</v>
    <v>4</v>
    <v>5</v>
    <v>Map</v>
    <v>6</v>
    <v>7</v>
    <v>72</v>
    <v>16672</v>
    <v>3</v>
    <v>Rubelita is a municipality in the northeast of the Brazilian state of Minas Gerais. Its population in 2020 was 5,798 inhabitants in a total area of 1,109 km². Rubelita belongs to the Salinas statistical microregion. The elevation of the ...</v>
    <v>16673</v>
    <v>16674</v>
    <v>16675</v>
    <v>16676</v>
    <v>Rubelita</v>
    <v>10854</v>
    <v>6951</v>
    <v>Rubelita</v>
    <v>mdp/vdpid/6505242799183495169</v>
  </rv>
  <rv s="0">
    <v>536870912</v>
    <v>Rubim</v>
    <v>491a02f1-37f1-a9ec-3da9-2de2d6cdfdc2</v>
    <v>en-US</v>
    <v>Map</v>
  </rv>
  <rv s="1">
    <fb>968.73199999999997</fb>
    <v>8</v>
  </rv>
  <rv s="2">
    <v>1874</v>
    <v>6</v>
    <v>4105</v>
    <v>7</v>
    <v>0</v>
    <v>Image of Rubim</v>
  </rv>
  <rv s="1">
    <fb>-16.375</fb>
    <v>9</v>
  </rv>
  <rv s="4">
    <v>https://www.bing.com/search?q=rubim+minas+gerais&amp;form=skydnc</v>
    <v>Learn more on Bing</v>
  </rv>
  <rv s="1">
    <fb>-40.537777777777997</fb>
    <v>9</v>
  </rv>
  <rv s="12">
    <v>#VALUE!</v>
    <v>en-US</v>
    <v>491a02f1-37f1-a9ec-3da9-2de2d6cdfdc2</v>
    <v>536870912</v>
    <v>1</v>
    <v>4106</v>
    <v>120</v>
    <v>Rubim</v>
    <v>4</v>
    <v>5</v>
    <v>Map</v>
    <v>6</v>
    <v>7</v>
    <v>72</v>
    <v>16679</v>
    <v>3</v>
    <v>Rubim is a municipality in the northeast of the Brazilian state of Minas Gerais. Its population in 2020 was 10,256 inhabitants in a total area of 969 km². Rubim belongs to the Almenara statistical microregion. The elevation of the municipal seat ...</v>
    <v>16680</v>
    <v>16681</v>
    <v>16682</v>
    <v>16683</v>
    <v>Rubim</v>
    <v>7659</v>
    <v>Rubim</v>
    <v>mdp/vdpid/6505407054402813953</v>
  </rv>
  <rv s="0">
    <v>536870912</v>
    <v>Sabará</v>
    <v>f8be7aa4-9d16-64c1-3476-5e0303a029ea</v>
    <v>en-US</v>
    <v>Map</v>
  </rv>
  <rv s="1">
    <fb>302.173</fb>
    <v>8</v>
  </rv>
  <rv s="2">
    <v>1875</v>
    <v>6</v>
    <v>4107</v>
    <v>7</v>
    <v>0</v>
    <v>Image of Sabará</v>
  </rv>
  <rv s="1">
    <fb>-19.885833333333</fb>
    <v>9</v>
  </rv>
  <rv s="0">
    <v>805306368</v>
    <v>Wander José Goddard Borges (Mayor)</v>
    <v>4cb0b030-b4b8-7ab3-8873-9ac76d516593</v>
    <v>en-US</v>
    <v>Generic</v>
  </rv>
  <rv s="3">
    <v>487</v>
  </rv>
  <rv s="4">
    <v>https://www.bing.com/search?q=sabar%c3%a1+brazil&amp;form=skydnc</v>
    <v>Learn more on Bing</v>
  </rv>
  <rv s="1">
    <fb>-43.806944444443999</fb>
    <v>9</v>
  </rv>
  <rv s="1">
    <fb>137877</fb>
    <v>8</v>
  </rv>
  <rv s="8">
    <v>#VALUE!</v>
    <v>en-US</v>
    <v>f8be7aa4-9d16-64c1-3476-5e0303a029ea</v>
    <v>536870912</v>
    <v>1</v>
    <v>4108</v>
    <v>67</v>
    <v>Sabará</v>
    <v>4</v>
    <v>5</v>
    <v>Map</v>
    <v>6</v>
    <v>64</v>
    <v>72</v>
    <v>16686</v>
    <v>3</v>
    <v>Sabará is a Brazilian municipality located in the state of Minas Gerais. The city belongs to the Belo Horizonte metropolitan region and to the associated microregion. It is a well preserved historic city and retains the characteristics of a ...</v>
    <v>16687</v>
    <v>16688</v>
    <v>16690</v>
    <v>16691</v>
    <v>16692</v>
    <v>Sabará</v>
    <v>16693</v>
    <v>Sabará</v>
    <v>mdp/vdpid/6508876515009101825</v>
  </rv>
  <rv s="0">
    <v>536870912</v>
    <v>Sabinópolis</v>
    <v>333ecaf1-c581-d5c5-d0d3-1afab7b3f474</v>
    <v>en-US</v>
    <v>Map</v>
  </rv>
  <rv s="1">
    <fb>919.39700000000005</fb>
    <v>8</v>
  </rv>
  <rv s="2">
    <v>1876</v>
    <v>6</v>
    <v>4109</v>
    <v>7</v>
    <v>0</v>
    <v>Image of Sabinópolis</v>
  </rv>
  <rv s="1">
    <fb>-18.665833333333001</fb>
    <v>9</v>
  </rv>
  <rv s="4">
    <v>https://www.bing.com/search?q=sabin%c3%b3polis+minas+gerais&amp;form=skydnc</v>
    <v>Learn more on Bing</v>
  </rv>
  <rv s="1">
    <fb>15416</fb>
    <v>8</v>
  </rv>
  <rv s="9">
    <v>#VALUE!</v>
    <v>en-US</v>
    <v>333ecaf1-c581-d5c5-d0d3-1afab7b3f474</v>
    <v>536870912</v>
    <v>1</v>
    <v>4110</v>
    <v>72</v>
    <v>Sabinópolis</v>
    <v>4</v>
    <v>5</v>
    <v>Map</v>
    <v>6</v>
    <v>57</v>
    <v>72</v>
    <v>16696</v>
    <v>3</v>
    <v>Sabinópolis is a municipality in the state of Minas Gerais in the Southeast region of Brazil. According to the regional division in effect since 2017, established by the IBGE, the municipality belongs to the Intermediate Geographic Region of ...</v>
    <v>16697</v>
    <v>16698</v>
    <v>16699</v>
    <v>16327</v>
    <v>Sabinópolis</v>
    <v>16700</v>
    <v>6951</v>
    <v>Sabinópolis</v>
    <v>mdp/vdpid/6508176572527149057</v>
  </rv>
  <rv s="0">
    <v>536870912</v>
    <v>Sacramento, Minas Gerais</v>
    <v>bdab3dcb-bf1f-1c57-e01c-dab2541645bf</v>
    <v>en-US</v>
    <v>Map</v>
  </rv>
  <rv s="1">
    <fb>3073.268</fb>
    <v>8</v>
  </rv>
  <rv s="2">
    <v>1877</v>
    <v>6</v>
    <v>4111</v>
    <v>7</v>
    <v>0</v>
    <v>Image of Sacramento, Minas Gerais</v>
  </rv>
  <rv s="1">
    <fb>-19.864999999999998</fb>
    <v>9</v>
  </rv>
  <rv s="4">
    <v>https://www.bing.com/search?q=sacramento+brazil&amp;form=skydnc</v>
    <v>Learn more on Bing</v>
  </rv>
  <rv s="1">
    <fb>-47.44</fb>
    <v>9</v>
  </rv>
  <rv s="1">
    <fb>26670</fb>
    <v>8</v>
  </rv>
  <rv s="12">
    <v>#VALUE!</v>
    <v>en-US</v>
    <v>bdab3dcb-bf1f-1c57-e01c-dab2541645bf</v>
    <v>536870912</v>
    <v>1</v>
    <v>4112</v>
    <v>120</v>
    <v>Sacramento, Minas Gerais</v>
    <v>4</v>
    <v>5</v>
    <v>Map</v>
    <v>6</v>
    <v>7</v>
    <v>72</v>
    <v>16703</v>
    <v>3</v>
    <v>Sacramento is a Brazilian municipality located in the west of the state of Minas Gerais. Its population as of 2020 was 26,374 people living in a total area of 3,071 km². The city belongs to the meso-region of Triângulo Mineiro and Alto Paranaíba ...</v>
    <v>16704</v>
    <v>16705</v>
    <v>16706</v>
    <v>16707</v>
    <v>Sacramento, Minas Gerais</v>
    <v>16708</v>
    <v>Sacramento, Minas Gerais</v>
    <v>mdp/vdpid/6412576144985423873</v>
  </rv>
  <rv s="0">
    <v>536870912</v>
    <v>Salinas, Minas Gerais</v>
    <v>bd64547c-6c9f-275a-ccbb-eb95865ef62b</v>
    <v>en-US</v>
    <v>Map</v>
  </rv>
  <rv s="1">
    <fb>1891.33</fb>
    <v>8</v>
  </rv>
  <rv s="2">
    <v>1878</v>
    <v>6</v>
    <v>4113</v>
    <v>7</v>
    <v>0</v>
    <v>Image of Salinas, Minas Gerais</v>
  </rv>
  <rv s="1">
    <fb>-16.11853</fb>
    <v>9</v>
  </rv>
  <rv s="0">
    <v>805306368</v>
    <v>José Antônio Prates (Mayor)</v>
    <v>bc0df6cf-4c9a-000f-6e26-1e4e3ad9fecc</v>
    <v>en-US</v>
    <v>Generic</v>
  </rv>
  <rv s="3">
    <v>488</v>
  </rv>
  <rv s="4">
    <v>https://www.bing.com/search?q=salinas+brazil&amp;form=skydnc</v>
    <v>Learn more on Bing</v>
  </rv>
  <rv s="1">
    <fb>-42.174030000000002</fb>
    <v>9</v>
  </rv>
  <rv s="1">
    <fb>40178</fb>
    <v>8</v>
  </rv>
  <rv s="8">
    <v>#VALUE!</v>
    <v>en-US</v>
    <v>bd64547c-6c9f-275a-ccbb-eb95865ef62b</v>
    <v>536870912</v>
    <v>1</v>
    <v>4114</v>
    <v>67</v>
    <v>Salinas, Minas Gerais</v>
    <v>4</v>
    <v>5</v>
    <v>Map</v>
    <v>6</v>
    <v>7</v>
    <v>72</v>
    <v>16711</v>
    <v>3</v>
    <v>Salinas is a municipality in the northeast of the Brazilian state of Minas Gerais. The city is known nationally for the cachaça production.</v>
    <v>16712</v>
    <v>16713</v>
    <v>16715</v>
    <v>16716</v>
    <v>16717</v>
    <v>Salinas, Minas Gerais</v>
    <v>16718</v>
    <v>Salinas, Minas Gerais</v>
    <v>mdp/vdpid/6509733554224627713</v>
  </rv>
  <rv s="0">
    <v>536870912</v>
    <v>Salto da Divisa</v>
    <v>9f64242d-3e75-d473-b3a3-47180d0602c2</v>
    <v>en-US</v>
    <v>Map</v>
  </rv>
  <rv s="1">
    <fb>943.64700000000005</fb>
    <v>8</v>
  </rv>
  <rv s="2">
    <v>1879</v>
    <v>6</v>
    <v>4115</v>
    <v>7</v>
    <v>0</v>
    <v>Image of Salto da Divisa</v>
  </rv>
  <rv s="1">
    <fb>-16.002777777778</fb>
    <v>9</v>
  </rv>
  <rv s="4">
    <v>https://www.bing.com/search?q=salto+da+divisa+minas+gerais&amp;form=skydnc</v>
    <v>Learn more on Bing</v>
  </rv>
  <rv s="1">
    <fb>-39.946944444444</fb>
    <v>9</v>
  </rv>
  <rv s="1">
    <fb>7012</fb>
    <v>8</v>
  </rv>
  <rv s="9">
    <v>#VALUE!</v>
    <v>en-US</v>
    <v>9f64242d-3e75-d473-b3a3-47180d0602c2</v>
    <v>536870912</v>
    <v>1</v>
    <v>4116</v>
    <v>72</v>
    <v>Salto da Divisa</v>
    <v>4</v>
    <v>5</v>
    <v>Map</v>
    <v>6</v>
    <v>57</v>
    <v>72</v>
    <v>16721</v>
    <v>3</v>
    <v>Salto da Divisa is a municipality in the northeast of the Brazilian state of Minas Gerais. Its population in 2020 was 7,012 inhabitants in a total area of 943.647 km². Salto da Divisa belongs to the Almenara statistical microregion. The ...</v>
    <v>16722</v>
    <v>16723</v>
    <v>16724</v>
    <v>16725</v>
    <v>Salto da Divisa</v>
    <v>16726</v>
    <v>2370</v>
    <v>Salto da Divisa</v>
    <v>mdp/vdpid/6505366809837830145</v>
  </rv>
  <rv s="0">
    <v>536870912</v>
    <v>Santa Bárbara do Tugúrio</v>
    <v>68c8612b-1679-bdb0-84f4-23ec87e30ab5</v>
    <v>en-US</v>
    <v>Map</v>
  </rv>
  <rv s="1">
    <fb>159.90700000000001</fb>
    <v>8</v>
  </rv>
  <rv s="2">
    <v>1880</v>
    <v>6</v>
    <v>4117</v>
    <v>7</v>
    <v>0</v>
    <v>Image of Santa Bárbara do Tugúrio</v>
  </rv>
  <rv s="1">
    <fb>-21.245833333333</fb>
    <v>9</v>
  </rv>
  <rv s="4">
    <v>https://www.bing.com/search?q=santa+b%c3%a1rbara+do+tug%c3%bario+brazil&amp;form=skydnc</v>
    <v>Learn more on Bing</v>
  </rv>
  <rv s="1">
    <fb>-43.558888888889001</fb>
    <v>9</v>
  </rv>
  <rv s="1">
    <fb>4208</fb>
    <v>8</v>
  </rv>
  <rv s="9">
    <v>#VALUE!</v>
    <v>en-US</v>
    <v>68c8612b-1679-bdb0-84f4-23ec87e30ab5</v>
    <v>536870912</v>
    <v>1</v>
    <v>4118</v>
    <v>72</v>
    <v>Santa Bárbara do Tugúrio</v>
    <v>4</v>
    <v>5</v>
    <v>Map</v>
    <v>6</v>
    <v>7</v>
    <v>72</v>
    <v>16729</v>
    <v>3</v>
    <v>Santa Bárbara do Tugúrio is a Brazilian municipality located in the state of Minas Gerais. The city belongs to the mesoregion of Campo das Vertentes and to the microregion of Barbacena. In 2020, the estimated population was 4,407.</v>
    <v>16730</v>
    <v>16731</v>
    <v>16732</v>
    <v>16733</v>
    <v>Santa Bárbara do Tugúrio</v>
    <v>16734</v>
    <v>6951</v>
    <v>Santa Bárbara do Tugúrio</v>
    <v>mdp/vdpid/6509251735767220225</v>
  </rv>
  <rv s="0">
    <v>536870912</v>
    <v>Santa Bárbara do Leste</v>
    <v>7c7ace1e-5e8c-9808-87e4-b85e5762c2b4</v>
    <v>en-US</v>
    <v>Map</v>
  </rv>
  <rv s="1">
    <fb>110.789</fb>
    <v>8</v>
  </rv>
  <rv s="2">
    <v>1881</v>
    <v>6</v>
    <v>4119</v>
    <v>7</v>
    <v>0</v>
    <v>Image of Santa Bárbara do Leste</v>
  </rv>
  <rv s="1">
    <fb>-19.977777777778002</fb>
    <v>9</v>
  </rv>
  <rv s="4">
    <v>https://www.bing.com/search?q=santa+b%c3%a1rbara+do+leste+minas+gerais&amp;form=skydnc</v>
    <v>Learn more on Bing</v>
  </rv>
  <rv s="1">
    <fb>8458</fb>
    <v>8</v>
  </rv>
  <rv s="12">
    <v>#VALUE!</v>
    <v>en-US</v>
    <v>7c7ace1e-5e8c-9808-87e4-b85e5762c2b4</v>
    <v>536870912</v>
    <v>1</v>
    <v>4120</v>
    <v>120</v>
    <v>Santa Bárbara do Leste</v>
    <v>4</v>
    <v>5</v>
    <v>Map</v>
    <v>6</v>
    <v>7</v>
    <v>72</v>
    <v>16737</v>
    <v>3</v>
    <v>Santa Bárbara do Leste is a municipality in the state of Minas Gerais in the Southeast region of Brazil.</v>
    <v>16738</v>
    <v>16739</v>
    <v>16740</v>
    <v>3051</v>
    <v>Santa Bárbara do Leste</v>
    <v>16741</v>
    <v>Santa Bárbara do Leste</v>
    <v>mdp/vdpid/6509395737380388865</v>
  </rv>
  <rv s="0">
    <v>536870912</v>
    <v>Santa Bárbara do Monte Verde</v>
    <v>9dd8536f-6c74-0682-3ad5-8b9c22698c04</v>
    <v>en-US</v>
    <v>Map</v>
  </rv>
  <rv s="1">
    <fb>416.08100000000002</fb>
    <v>8</v>
  </rv>
  <rv s="2">
    <v>1882</v>
    <v>6</v>
    <v>4121</v>
    <v>7</v>
    <v>0</v>
    <v>Image of Santa Bárbara do Monte Verde</v>
  </rv>
  <rv s="4">
    <v>https://www.bing.com/search?q=santa+b%c3%a1rbara+do+monte+verde+minas+gerais&amp;form=skydnc</v>
    <v>Learn more on Bing</v>
  </rv>
  <rv s="1">
    <fb>3182</fb>
    <v>8</v>
  </rv>
  <rv s="9">
    <v>#VALUE!</v>
    <v>en-US</v>
    <v>9dd8536f-6c74-0682-3ad5-8b9c22698c04</v>
    <v>536870912</v>
    <v>1</v>
    <v>4122</v>
    <v>72</v>
    <v>Santa Bárbara do Monte Verde</v>
    <v>4</v>
    <v>5</v>
    <v>Map</v>
    <v>6</v>
    <v>57</v>
    <v>72</v>
    <v>16744</v>
    <v>3</v>
    <v>Santa Bárbara do Monte Verde is a municipality in the state of Minas Gerais in the Southeast region of Brazil.</v>
    <v>16745</v>
    <v>11731</v>
    <v>16746</v>
    <v>11016</v>
    <v>Santa Bárbara do Monte Verde</v>
    <v>16747</v>
    <v>6951</v>
    <v>Santa Bárbara do Monte Verde</v>
    <v>mdp/vdpid/6509324440554176513</v>
  </rv>
  <rv s="0">
    <v>536870912</v>
    <v>Santa Cruz de Minas</v>
    <v>e76cdf0f-26c2-6dc1-a365-e79584366329</v>
    <v>en-US</v>
    <v>Map</v>
  </rv>
  <rv s="1">
    <fb>2.859</fb>
    <v>8</v>
  </rv>
  <rv s="2">
    <v>1883</v>
    <v>6</v>
    <v>4123</v>
    <v>7</v>
    <v>0</v>
    <v>Image of Santa Cruz de Minas</v>
  </rv>
  <rv s="1">
    <fb>-21.12</fb>
    <v>9</v>
  </rv>
  <rv s="0">
    <v>805306368</v>
    <v>José Antônio dos Santos (Mayor)</v>
    <v>015ed0dc-7bef-e318-6d85-b56ae288b85d</v>
    <v>en-US</v>
    <v>Generic</v>
  </rv>
  <rv s="0">
    <v>805306368</v>
    <v>Sinara Rafaela Campos (Mayor)</v>
    <v>7ba94cb1-9be1-2783-8a02-07b54ff82e7e</v>
    <v>en-US</v>
    <v>Generic</v>
  </rv>
  <rv s="3">
    <v>489</v>
  </rv>
  <rv s="4">
    <v>https://www.bing.com/search?q=santa+cruz+de+minas+brazil&amp;form=skydnc</v>
    <v>Learn more on Bing</v>
  </rv>
  <rv s="1">
    <fb>8109</fb>
    <v>8</v>
  </rv>
  <rv s="8">
    <v>#VALUE!</v>
    <v>en-US</v>
    <v>e76cdf0f-26c2-6dc1-a365-e79584366329</v>
    <v>536870912</v>
    <v>1</v>
    <v>4124</v>
    <v>67</v>
    <v>Santa Cruz de Minas</v>
    <v>4</v>
    <v>5</v>
    <v>Map</v>
    <v>6</v>
    <v>7</v>
    <v>72</v>
    <v>16750</v>
    <v>3</v>
    <v>Santa Cruz de Minas is a Brazilian municipality located in the state of Minas Gerais. The city belongs to the mesoregion of Campo das Vertentes and to the microregion of Sao Joao del Rei. It is the smallest municipality of Brazil, measuring only ...</v>
    <v>16751</v>
    <v>16752</v>
    <v>16755</v>
    <v>16756</v>
    <v>10368</v>
    <v>Santa Cruz de Minas</v>
    <v>16757</v>
    <v>Santa Cruz de Minas</v>
    <v>mdp/vdpid/6509144283486879745</v>
  </rv>
  <rv s="0">
    <v>536870912</v>
    <v>Santa Cruz de Salinas</v>
    <v>5c9e415e-ed95-06fa-63cf-911d486ff5f0</v>
    <v>en-US</v>
    <v>Map</v>
  </rv>
  <rv s="1">
    <fb>587.26800000000003</fb>
    <v>8</v>
  </rv>
  <rv s="2">
    <v>1884</v>
    <v>6</v>
    <v>4125</v>
    <v>7</v>
    <v>0</v>
    <v>Image of Santa Cruz de Salinas</v>
  </rv>
  <rv s="1">
    <fb>-16.097777777777999</fb>
    <v>9</v>
  </rv>
  <rv s="4">
    <v>https://www.bing.com/search?q=santa+cruz+de+salinas+brazil&amp;form=skydnc</v>
    <v>Learn more on Bing</v>
  </rv>
  <rv s="1">
    <fb>-41.745833333333003</fb>
    <v>9</v>
  </rv>
  <rv s="1">
    <fb>3910</fb>
    <v>8</v>
  </rv>
  <rv s="12">
    <v>#VALUE!</v>
    <v>en-US</v>
    <v>5c9e415e-ed95-06fa-63cf-911d486ff5f0</v>
    <v>536870912</v>
    <v>1</v>
    <v>4126</v>
    <v>120</v>
    <v>Santa Cruz de Salinas</v>
    <v>4</v>
    <v>5</v>
    <v>Map</v>
    <v>6</v>
    <v>7</v>
    <v>72</v>
    <v>16760</v>
    <v>3</v>
    <v>Santa Cruz de Salinas is a municipality in the northeast of the Brazilian state of Minas Gerais. Its population in 2020 was 4,107 inhabitants in a total area of 587 km². Santa Cruz de Salinas belongs to the Salinas statistical microregion. The ...</v>
    <v>16761</v>
    <v>16762</v>
    <v>16763</v>
    <v>16764</v>
    <v>Santa Cruz de Salinas</v>
    <v>16765</v>
    <v>Santa Cruz de Salinas</v>
    <v>mdp/vdpid/6505200271625289729</v>
  </rv>
  <rv s="0">
    <v>536870912</v>
    <v>Santa Cruz do Escalvado</v>
    <v>1163fbe5-b6cc-f9de-3885-c32c76a419a3</v>
    <v>en-US</v>
    <v>Map</v>
  </rv>
  <rv s="1">
    <fb>258.33499999999998</fb>
    <v>8</v>
  </rv>
  <rv s="2">
    <v>1885</v>
    <v>6</v>
    <v>4127</v>
    <v>7</v>
    <v>0</v>
    <v>Image of Santa Cruz do Escalvado</v>
  </rv>
  <rv s="1">
    <fb>-20.235833333333002</fb>
    <v>9</v>
  </rv>
  <rv s="4">
    <v>https://www.bing.com/search?q=santa+cruz+do+escalvado+brazil&amp;form=skydnc</v>
    <v>Learn more on Bing</v>
  </rv>
  <rv s="1">
    <fb>-42.813888888888997</fb>
    <v>9</v>
  </rv>
  <rv s="1">
    <fb>4673</fb>
    <v>8</v>
  </rv>
  <rv s="12">
    <v>#VALUE!</v>
    <v>en-US</v>
    <v>1163fbe5-b6cc-f9de-3885-c32c76a419a3</v>
    <v>536870912</v>
    <v>1</v>
    <v>4128</v>
    <v>120</v>
    <v>Santa Cruz do Escalvado</v>
    <v>4</v>
    <v>5</v>
    <v>Map</v>
    <v>6</v>
    <v>7</v>
    <v>72</v>
    <v>16768</v>
    <v>3</v>
    <v>Santa Cruz do Escalvado is a Brazilian municipality located in the state of Minas Gerais. The city belongs to the mesoregion of Zona da Mata and to the microregion of Ponte Nova. As of 2020, the estimated population was 4,725.</v>
    <v>16769</v>
    <v>16770</v>
    <v>16771</v>
    <v>16772</v>
    <v>Santa Cruz do Escalvado</v>
    <v>16773</v>
    <v>Santa Cruz do Escalvado</v>
    <v>mdp/vdpid/6509025477091393537</v>
  </rv>
  <rv s="0">
    <v>536870912</v>
    <v>Santa Efigênia de Minas</v>
    <v>1c181982-0444-d312-7cdc-77765266df07</v>
    <v>en-US</v>
    <v>Map</v>
  </rv>
  <rv s="1">
    <fb>132.18299999999999</fb>
    <v>8</v>
  </rv>
  <rv s="2">
    <v>1886</v>
    <v>6</v>
    <v>4129</v>
    <v>7</v>
    <v>0</v>
    <v>Image of Santa Efigênia de Minas</v>
  </rv>
  <rv s="1">
    <fb>-18.826944444443999</fb>
    <v>9</v>
  </rv>
  <rv s="4">
    <v>https://www.bing.com/search?q=santa+efig%c3%aania+de+minas+minas+gerais&amp;form=skydnc</v>
    <v>Learn more on Bing</v>
  </rv>
  <rv s="1">
    <fb>-42.447777777778001</fb>
    <v>9</v>
  </rv>
  <rv s="9">
    <v>#VALUE!</v>
    <v>en-US</v>
    <v>1c181982-0444-d312-7cdc-77765266df07</v>
    <v>536870912</v>
    <v>1</v>
    <v>4130</v>
    <v>72</v>
    <v>Santa Efigênia de Minas</v>
    <v>4</v>
    <v>5</v>
    <v>Map</v>
    <v>6</v>
    <v>57</v>
    <v>72</v>
    <v>16776</v>
    <v>3</v>
    <v>Santa Efigênia de Minas is a municipality in the state of Minas Gerais in the Southeast region of Brazil.</v>
    <v>16777</v>
    <v>16778</v>
    <v>16779</v>
    <v>16780</v>
    <v>Santa Efigênia de Minas</v>
    <v>15409</v>
    <v>6951</v>
    <v>Santa Efigênia de Minas</v>
    <v>mdp/vdpid/6508191896970461185</v>
  </rv>
  <rv s="0">
    <v>536870912</v>
    <v>Santa Fé de Minas</v>
    <v>16c748f2-a11b-ff23-ad8d-f20af152d949</v>
    <v>en-US</v>
    <v>Map</v>
  </rv>
  <rv s="1">
    <fb>2916.6480000000001</fb>
    <v>8</v>
  </rv>
  <rv s="2">
    <v>1887</v>
    <v>6</v>
    <v>4131</v>
    <v>7</v>
    <v>0</v>
    <v>Image of Santa Fé de Minas</v>
  </rv>
  <rv s="1">
    <fb>-16.690000000000001</fb>
    <v>9</v>
  </rv>
  <rv s="4">
    <v>https://www.bing.com/search?q=santa+f%c3%a9+de+minas+brazil&amp;form=skydnc</v>
    <v>Learn more on Bing</v>
  </rv>
  <rv s="1">
    <fb>-45.413888888888998</fb>
    <v>9</v>
  </rv>
  <rv s="1">
    <fb>3522</fb>
    <v>8</v>
  </rv>
  <rv s="9">
    <v>#VALUE!</v>
    <v>en-US</v>
    <v>16c748f2-a11b-ff23-ad8d-f20af152d949</v>
    <v>536870912</v>
    <v>1</v>
    <v>4132</v>
    <v>72</v>
    <v>Santa Fé de Minas</v>
    <v>4</v>
    <v>5</v>
    <v>Map</v>
    <v>6</v>
    <v>7</v>
    <v>72</v>
    <v>16783</v>
    <v>3</v>
    <v>Santa Fé de Minas is a Brazilian municipality located in the north of the state of Minas Gerais. In 2020 the population was 3,826 in a total area of 2,916 km². It became a municipality in 1962. Santa Fé de Minas is located about 130 km. ...</v>
    <v>16784</v>
    <v>16785</v>
    <v>16786</v>
    <v>16787</v>
    <v>Santa Fé de Minas</v>
    <v>16788</v>
    <v>6951</v>
    <v>Santa Fé de Minas</v>
    <v>mdp/vdpid/6408615936399507457</v>
  </rv>
  <rv s="0">
    <v>536870912</v>
    <v>Santa Helena de Minas</v>
    <v>bd7070a4-7bb4-3ff3-3160-080f6637fdad</v>
    <v>en-US</v>
    <v>Map</v>
  </rv>
  <rv s="1">
    <fb>276.91800000000001</fb>
    <v>8</v>
  </rv>
  <rv s="2">
    <v>1888</v>
    <v>6</v>
    <v>4133</v>
    <v>7</v>
    <v>0</v>
    <v>Image of Santa Helena de Minas</v>
  </rv>
  <rv s="1">
    <fb>-16.938425459490102</fb>
    <v>9</v>
  </rv>
  <rv s="4">
    <v>https://www.bing.com/search?q=santa+helena+de+minas+brazil&amp;form=skydnc</v>
    <v>Learn more on Bing</v>
  </rv>
  <rv s="1">
    <fb>-40.683579952880102</fb>
    <v>9</v>
  </rv>
  <rv s="1">
    <fb>5938</fb>
    <v>8</v>
  </rv>
  <rv s="9">
    <v>#VALUE!</v>
    <v>en-US</v>
    <v>bd7070a4-7bb4-3ff3-3160-080f6637fdad</v>
    <v>536870912</v>
    <v>1</v>
    <v>4134</v>
    <v>72</v>
    <v>Santa Helena de Minas</v>
    <v>4</v>
    <v>5</v>
    <v>Map</v>
    <v>6</v>
    <v>7</v>
    <v>72</v>
    <v>16791</v>
    <v>3</v>
    <v>Santa Helena de Minas is a municipality in the northeast of the Brazilian state of Minas Gerais. As of 2020 the population was 6,386 in a total area of 277 square kilometres. The elevation is 312 metres. It became a municipality in 1997.</v>
    <v>16792</v>
    <v>16793</v>
    <v>16794</v>
    <v>16795</v>
    <v>Santa Helena de Minas</v>
    <v>16796</v>
    <v>6951</v>
    <v>Santa Helena de Minas</v>
    <v>mdp/vdpid/6508407204201103361</v>
  </rv>
  <rv s="0">
    <v>536870912</v>
    <v>Santa Juliana</v>
    <v>f2841be3-792c-75d0-96bb-9460131b627b</v>
    <v>en-US</v>
    <v>Map</v>
  </rv>
  <rv s="1">
    <fb>727.351</fb>
    <v>8</v>
  </rv>
  <rv s="2">
    <v>1889</v>
    <v>6</v>
    <v>4135</v>
    <v>7</v>
    <v>0</v>
    <v>Image of Santa Juliana</v>
  </rv>
  <rv s="1">
    <fb>-19.308888888889001</fb>
    <v>9</v>
  </rv>
  <rv s="4">
    <v>https://www.bing.com/search?q=santa+juliana+brazil&amp;form=skydnc</v>
    <v>Learn more on Bing</v>
  </rv>
  <rv s="1">
    <fb>-47.524166666667</fb>
    <v>9</v>
  </rv>
  <rv s="1">
    <fb>15734</fb>
    <v>8</v>
  </rv>
  <rv s="12">
    <v>#VALUE!</v>
    <v>en-US</v>
    <v>f2841be3-792c-75d0-96bb-9460131b627b</v>
    <v>536870912</v>
    <v>1</v>
    <v>4136</v>
    <v>120</v>
    <v>Santa Juliana</v>
    <v>4</v>
    <v>5</v>
    <v>Map</v>
    <v>6</v>
    <v>7</v>
    <v>72</v>
    <v>16799</v>
    <v>3</v>
    <v>Santa Juliana is a Brazilian municipality located in the west of the state of Minas Gerais. Its population as of 2020 was 14,255 people living in a total area of 727 km². The city belongs to the meso-region of Triângulo Mineiro and Alto ...</v>
    <v>16800</v>
    <v>16801</v>
    <v>16802</v>
    <v>16803</v>
    <v>Santa Juliana</v>
    <v>16804</v>
    <v>Santa Juliana</v>
    <v>mdp/vdpid/6411803382306045953</v>
  </rv>
  <rv s="0">
    <v>536870912</v>
    <v>Santa Luzia, Minas Gerais</v>
    <v>463b9596-dd30-b2eb-e286-d1d3a13b49b9</v>
    <v>en-US</v>
    <v>Map</v>
  </rv>
  <rv s="1">
    <fb>233.75899999999999</fb>
    <v>8</v>
  </rv>
  <rv s="2">
    <v>1890</v>
    <v>6</v>
    <v>4137</v>
    <v>7</v>
    <v>0</v>
    <v>Image of Santa Luzia, Minas Gerais</v>
  </rv>
  <rv s="1">
    <fb>-19.77</fb>
    <v>9</v>
  </rv>
  <rv s="0">
    <v>805306368</v>
    <v>Carlos Calixto (Mayor)</v>
    <v>8c0bb1bc-791a-8730-5aba-13c2ea4ed4b7</v>
    <v>en-US</v>
    <v>Generic</v>
  </rv>
  <rv s="3">
    <v>490</v>
  </rv>
  <rv s="4">
    <v>https://www.bing.com/search?q=santa+luzia+brazil&amp;form=skydnc</v>
    <v>Learn more on Bing</v>
  </rv>
  <rv s="1">
    <fb>-43.850833333333</fb>
    <v>9</v>
  </rv>
  <rv s="1">
    <fb>220444</fb>
    <v>8</v>
  </rv>
  <rv s="5">
    <v>#VALUE!</v>
    <v>en-US</v>
    <v>463b9596-dd30-b2eb-e286-d1d3a13b49b9</v>
    <v>536870912</v>
    <v>1</v>
    <v>4138</v>
    <v>2</v>
    <v>Santa Luzia, Minas Gerais</v>
    <v>4</v>
    <v>5</v>
    <v>Map</v>
    <v>6</v>
    <v>57</v>
    <v>72</v>
    <v>16807</v>
    <v>3</v>
    <v>Santa Luzia is a Brazilian municipality located in the state of Minas Gerais. The city belongs to the mesoregion Metropolitana de Belo Horizonte and to the microregion of Belo Horizonte. Its population in 2020 was 220,444.</v>
    <v>16808</v>
    <v>16809</v>
    <v>16811</v>
    <v>16812</v>
    <v>16813</v>
    <v>Santa Luzia, Minas Gerais</v>
    <v>16814</v>
    <v>6951</v>
    <v>Santa Luzia, Minas Gerais</v>
    <v>mdp/vdpid/6508871809385889793</v>
  </rv>
  <rv s="0">
    <v>536870912</v>
    <v>Santa Margarida, Minas Gerais</v>
    <v>43c5f1de-b12b-f481-e813-4d927e5b0f3b</v>
    <v>en-US</v>
    <v>Map</v>
  </rv>
  <rv s="1">
    <fb>256.18299999999999</fb>
    <v>8</v>
  </rv>
  <rv s="2">
    <v>1891</v>
    <v>6</v>
    <v>4139</v>
    <v>7</v>
    <v>0</v>
    <v>Image of Santa Margarida, Minas Gerais</v>
  </rv>
  <rv s="4">
    <v>https://www.bing.com/search?q=santa+margarida%2c+minas+gerais&amp;form=skydnc</v>
    <v>Learn more on Bing</v>
  </rv>
  <rv s="1">
    <fb>-42.250833333332999</fb>
    <v>9</v>
  </rv>
  <rv s="1">
    <fb>16395</fb>
    <v>8</v>
  </rv>
  <rv s="12">
    <v>#VALUE!</v>
    <v>en-US</v>
    <v>43c5f1de-b12b-f481-e813-4d927e5b0f3b</v>
    <v>536870912</v>
    <v>1</v>
    <v>4140</v>
    <v>120</v>
    <v>Santa Margarida, Minas Gerais</v>
    <v>4</v>
    <v>5</v>
    <v>Map</v>
    <v>6</v>
    <v>7</v>
    <v>72</v>
    <v>16817</v>
    <v>3</v>
    <v>Santa Margarida is a Brazilian municipality located in the state of Minas Gerais. The city belongs to the mesoregion of Zona da Mata and to the microregion of Manhuaçu. As of 2020, the estimated population was 16,302.</v>
    <v>16818</v>
    <v>13175</v>
    <v>16819</v>
    <v>16820</v>
    <v>Santa Margarida, Minas Gerais</v>
    <v>16821</v>
    <v>Santa Margarida, Minas Gerais</v>
    <v>mdp/vdpid/6509085456913661953</v>
  </rv>
  <rv s="0">
    <v>536870912</v>
    <v>Santa Maria de Itabira</v>
    <v>e6922104-6bb2-8ddb-32bd-b649a8b6dbd8</v>
    <v>en-US</v>
    <v>Map</v>
  </rv>
  <rv s="1">
    <fb>597.43700000000001</fb>
    <v>8</v>
  </rv>
  <rv s="2">
    <v>1892</v>
    <v>6</v>
    <v>4141</v>
    <v>7</v>
    <v>0</v>
    <v>Image of Santa Maria de Itabira</v>
  </rv>
  <rv s="4">
    <v>https://www.bing.com/search?q=santa+maria+de+itabira+brazil&amp;form=skydnc</v>
    <v>Learn more on Bing</v>
  </rv>
  <rv s="1">
    <fb>-43.112777777778</fb>
    <v>9</v>
  </rv>
  <rv s="1">
    <fb>10491</fb>
    <v>8</v>
  </rv>
  <rv s="12">
    <v>#VALUE!</v>
    <v>en-US</v>
    <v>e6922104-6bb2-8ddb-32bd-b649a8b6dbd8</v>
    <v>536870912</v>
    <v>1</v>
    <v>4142</v>
    <v>120</v>
    <v>Santa Maria de Itabira</v>
    <v>4</v>
    <v>5</v>
    <v>Map</v>
    <v>6</v>
    <v>7</v>
    <v>72</v>
    <v>16824</v>
    <v>3</v>
    <v>Santa Maria de Itabira is a Brazilian municipality located in the state of Minas Gerais. The city belongs to the mesoregion Metropolitana de Belo Horizonte and to the microregion of Itabira. As of 2020, the estimated population was 10,857.</v>
    <v>16825</v>
    <v>15816</v>
    <v>16826</v>
    <v>16827</v>
    <v>Santa Maria de Itabira</v>
    <v>16828</v>
    <v>Santa Maria de Itabira</v>
    <v>mdp/vdpid/6508224484867047425</v>
  </rv>
  <rv s="0">
    <v>536870912</v>
    <v>Santa Maria do Salto</v>
    <v>862befc5-ea11-884e-2030-c56e1f6c8544</v>
    <v>en-US</v>
    <v>Map</v>
  </rv>
  <rv s="1">
    <fb>442.101</fb>
    <v>8</v>
  </rv>
  <rv s="2">
    <v>1893</v>
    <v>6</v>
    <v>4143</v>
    <v>7</v>
    <v>0</v>
    <v>Image of Santa Maria do Salto</v>
  </rv>
  <rv s="1">
    <fb>-16.248888888888999</fb>
    <v>9</v>
  </rv>
  <rv s="4">
    <v>https://www.bing.com/search?q=santa+maria+do+salto+minas+gerais&amp;form=skydnc</v>
    <v>Learn more on Bing</v>
  </rv>
  <rv s="1">
    <fb>4755</fb>
    <v>8</v>
  </rv>
  <rv s="12">
    <v>#VALUE!</v>
    <v>en-US</v>
    <v>862befc5-ea11-884e-2030-c56e1f6c8544</v>
    <v>536870912</v>
    <v>1</v>
    <v>4144</v>
    <v>120</v>
    <v>Santa Maria do Salto</v>
    <v>4</v>
    <v>5</v>
    <v>Map</v>
    <v>6</v>
    <v>7</v>
    <v>72</v>
    <v>16831</v>
    <v>3</v>
    <v>Santa Maria do Salto is a municipality in the northeast of the Brazilian state of Minas Gerais. Its population in 2020 was 5,217 inhabitants in a total area of 442 km². Santa Maria do Salto belongs to the Almenara statistical microregion. The ...</v>
    <v>16832</v>
    <v>16833</v>
    <v>16834</v>
    <v>3999</v>
    <v>Santa Maria do Salto</v>
    <v>16835</v>
    <v>Santa Maria do Salto</v>
    <v>mdp/vdpid/6505419046656147457</v>
  </rv>
  <rv s="0">
    <v>536870912</v>
    <v>Santa Maria do Suaçuí</v>
    <v>90f41661-6117-be3a-2a96-f19f1cfef4a0</v>
    <v>en-US</v>
    <v>Map</v>
  </rv>
  <rv s="1">
    <fb>624.04700000000003</fb>
    <v>8</v>
  </rv>
  <rv s="2">
    <v>1894</v>
    <v>6</v>
    <v>4145</v>
    <v>7</v>
    <v>0</v>
    <v>Image of Santa Maria do Suaçuí</v>
  </rv>
  <rv s="1">
    <fb>-18.190000000000001</fb>
    <v>9</v>
  </rv>
  <rv s="4">
    <v>https://www.bing.com/search?q=santa+maria+do+sua%c3%a7u%c3%ad+minas+gerais&amp;form=skydnc</v>
    <v>Learn more on Bing</v>
  </rv>
  <rv s="1">
    <fb>-42.413888888888998</fb>
    <v>9</v>
  </rv>
  <rv s="1">
    <fb>14611</fb>
    <v>8</v>
  </rv>
  <rv s="9">
    <v>#VALUE!</v>
    <v>en-US</v>
    <v>90f41661-6117-be3a-2a96-f19f1cfef4a0</v>
    <v>536870912</v>
    <v>1</v>
    <v>4146</v>
    <v>72</v>
    <v>Santa Maria do Suaçuí</v>
    <v>4</v>
    <v>5</v>
    <v>Map</v>
    <v>6</v>
    <v>57</v>
    <v>72</v>
    <v>16838</v>
    <v>3</v>
    <v>Santa Maria do Suaçuí is a municipality in the state of Minas Gerais in the Southeast region of Brazil. Santa Maria do Suaçuí is the hometown of Rui Ricardo Dias, which plays Luiz Inácio Lula da Silva in the film Lula, o filho do Brasil.</v>
    <v>16839</v>
    <v>16840</v>
    <v>16841</v>
    <v>16842</v>
    <v>Santa Maria do Suaçuí</v>
    <v>16843</v>
    <v>6951</v>
    <v>Santa Maria do Suaçuí</v>
    <v>mdp/vdpid/6508547225923092481</v>
  </rv>
  <rv s="0">
    <v>536870912</v>
    <v>Santa Rita de Caldas</v>
    <v>b16587b4-4bab-c179-77b2-e8acc3f4ab0b</v>
    <v>en-US</v>
    <v>Map</v>
  </rv>
  <rv s="1">
    <fb>503.01100000000002</fb>
    <v>8</v>
  </rv>
  <rv s="2">
    <v>1895</v>
    <v>6</v>
    <v>4147</v>
    <v>7</v>
    <v>0</v>
    <v>Image of Santa Rita de Caldas</v>
  </rv>
  <rv s="4">
    <v>https://www.bing.com/search?q=santa+rita+de+caldas+minas+gerais&amp;form=skydnc</v>
    <v>Learn more on Bing</v>
  </rv>
  <rv s="1">
    <fb>-46.336944444444001</fb>
    <v>9</v>
  </rv>
  <rv s="12">
    <v>#VALUE!</v>
    <v>en-US</v>
    <v>b16587b4-4bab-c179-77b2-e8acc3f4ab0b</v>
    <v>536870912</v>
    <v>1</v>
    <v>4148</v>
    <v>120</v>
    <v>Santa Rita de Caldas</v>
    <v>4</v>
    <v>5</v>
    <v>Map</v>
    <v>6</v>
    <v>7</v>
    <v>72</v>
    <v>16846</v>
    <v>3</v>
    <v>Santa Rita de Caldas is a municipality in the state of Minas Gerais in the Southeast region of Brazil.</v>
    <v>16847</v>
    <v>14941</v>
    <v>16848</v>
    <v>16849</v>
    <v>Santa Rita de Caldas</v>
    <v>9870</v>
    <v>Santa Rita de Caldas</v>
    <v>mdp/vdpid/6413058762893950977</v>
  </rv>
  <rv s="0">
    <v>536870912</v>
    <v>Santa Rita de Jacutinga</v>
    <v>068433d7-2ef9-42af-c294-14265f8e8f28</v>
    <v>en-US</v>
    <v>Map</v>
  </rv>
  <rv s="1">
    <fb>437.55500000000001</fb>
    <v>8</v>
  </rv>
  <rv s="2">
    <v>1896</v>
    <v>6</v>
    <v>4149</v>
    <v>7</v>
    <v>0</v>
    <v>Image of Santa Rita de Jacutinga</v>
  </rv>
  <rv s="1">
    <fb>-22.148888888889001</fb>
    <v>9</v>
  </rv>
  <rv s="4">
    <v>https://www.bing.com/search?q=santa+rita+de+jacutinga+minas+gerais&amp;form=skydnc</v>
    <v>Learn more on Bing</v>
  </rv>
  <rv s="1">
    <fb>-44.094999999999999</fb>
    <v>9</v>
  </rv>
  <rv s="1">
    <fb>4863</fb>
    <v>8</v>
  </rv>
  <rv s="9">
    <v>#VALUE!</v>
    <v>en-US</v>
    <v>068433d7-2ef9-42af-c294-14265f8e8f28</v>
    <v>536870912</v>
    <v>1</v>
    <v>4150</v>
    <v>72</v>
    <v>Santa Rita de Jacutinga</v>
    <v>4</v>
    <v>5</v>
    <v>Map</v>
    <v>6</v>
    <v>57</v>
    <v>72</v>
    <v>16852</v>
    <v>3</v>
    <v>Santa Rita de Jacutinga is a municipality in the state of Minas Gerais in the Southeast region of Brazil.</v>
    <v>16853</v>
    <v>16854</v>
    <v>16855</v>
    <v>16856</v>
    <v>Santa Rita de Jacutinga</v>
    <v>16857</v>
    <v>6951</v>
    <v>Santa Rita de Jacutinga</v>
    <v>mdp/vdpid/6509223149404422145</v>
  </rv>
  <rv s="0">
    <v>536870912</v>
    <v>Santa Rita de Minas</v>
    <v>714748e4-0eef-b3e9-ce15-fd464a5fe8aa</v>
    <v>en-US</v>
    <v>Map</v>
  </rv>
  <rv s="1">
    <fb>67.593999999999994</fb>
    <v>8</v>
  </rv>
  <rv s="2">
    <v>1897</v>
    <v>6</v>
    <v>4151</v>
    <v>7</v>
    <v>0</v>
    <v>Image of Santa Rita de Minas</v>
  </rv>
  <rv s="1">
    <fb>-19.875</fb>
    <v>9</v>
  </rv>
  <rv s="4">
    <v>https://www.bing.com/search?q=santa+rita+de+minas+minas+gerais&amp;form=skydnc</v>
    <v>Learn more on Bing</v>
  </rv>
  <rv s="1">
    <fb>-42.131944444444002</fb>
    <v>9</v>
  </rv>
  <rv s="1">
    <fb>6773</fb>
    <v>8</v>
  </rv>
  <rv s="12">
    <v>#VALUE!</v>
    <v>en-US</v>
    <v>714748e4-0eef-b3e9-ce15-fd464a5fe8aa</v>
    <v>536870912</v>
    <v>1</v>
    <v>4152</v>
    <v>120</v>
    <v>Santa Rita de Minas</v>
    <v>4</v>
    <v>5</v>
    <v>Map</v>
    <v>6</v>
    <v>7</v>
    <v>72</v>
    <v>16860</v>
    <v>3</v>
    <v>Santa Rita de Minas is a municipality in the state of Minas Gerais in the Southeast region of Brazil.</v>
    <v>16861</v>
    <v>16862</v>
    <v>16863</v>
    <v>16864</v>
    <v>Santa Rita de Minas</v>
    <v>16865</v>
    <v>Santa Rita de Minas</v>
    <v>mdp/vdpid/6509395317379563521</v>
  </rv>
  <rv s="0">
    <v>536870912</v>
    <v>Santa Rita do Sapucaí</v>
    <v>0bc1ba1b-0152-5939-c28b-2a518078c4a6</v>
    <v>en-US</v>
    <v>Map</v>
  </rv>
  <rv s="1">
    <fb>352.96899999999999</fb>
    <v>8</v>
  </rv>
  <rv s="2">
    <v>1898</v>
    <v>6</v>
    <v>4153</v>
    <v>7</v>
    <v>0</v>
    <v>Image of Santa Rita do Sapucaí</v>
  </rv>
  <rv s="1">
    <fb>-22.251944444444</fb>
    <v>9</v>
  </rv>
  <rv s="4">
    <v>https://www.bing.com/search?q=santa+rita+do+sapuca%c3%ad+brazil&amp;form=skydnc</v>
    <v>Learn more on Bing</v>
  </rv>
  <rv s="1">
    <fb>-45.702777777778003</fb>
    <v>9</v>
  </rv>
  <rv s="1">
    <fb>43753</fb>
    <v>8</v>
  </rv>
  <rv s="9">
    <v>#VALUE!</v>
    <v>en-US</v>
    <v>0bc1ba1b-0152-5939-c28b-2a518078c4a6</v>
    <v>536870912</v>
    <v>1</v>
    <v>4154</v>
    <v>72</v>
    <v>Santa Rita do Sapucaí</v>
    <v>4</v>
    <v>5</v>
    <v>Map</v>
    <v>6</v>
    <v>57</v>
    <v>72</v>
    <v>16868</v>
    <v>3</v>
    <v>Santa Rita do Sapucaí is a municipality situated in the southernmost part of the State of Minas Gerais. The city is known as the "electronic valley", since it has plenty of electronic industries, and both a technical school and a University ...</v>
    <v>16869</v>
    <v>16870</v>
    <v>16871</v>
    <v>16872</v>
    <v>Santa Rita do Sapucaí</v>
    <v>16873</v>
    <v>6951</v>
    <v>Santa Rita do Sapucaí</v>
    <v>mdp/vdpid/6413085926599163905</v>
  </rv>
  <rv s="0">
    <v>536870912</v>
    <v>Santa Rita do Itueto</v>
    <v>9c22d0c2-af68-19c8-cad1-b5de6eb0e748</v>
    <v>en-US</v>
    <v>Map</v>
  </rv>
  <rv s="1">
    <fb>485.08100000000002</fb>
    <v>8</v>
  </rv>
  <rv s="2">
    <v>1899</v>
    <v>6</v>
    <v>4155</v>
    <v>7</v>
    <v>0</v>
    <v>Image of Santa Rita do Itueto</v>
  </rv>
  <rv s="1">
    <fb>-19.36</fb>
    <v>9</v>
  </rv>
  <rv s="4">
    <v>https://www.bing.com/search?q=santa+rita+do+itueto+minas+gerais&amp;form=skydnc</v>
    <v>Learn more on Bing</v>
  </rv>
  <rv s="1">
    <fb>-41.38</fb>
    <v>9</v>
  </rv>
  <rv s="1">
    <fb>5826</fb>
    <v>8</v>
  </rv>
  <rv s="12">
    <v>#VALUE!</v>
    <v>en-US</v>
    <v>9c22d0c2-af68-19c8-cad1-b5de6eb0e748</v>
    <v>536870912</v>
    <v>1</v>
    <v>4156</v>
    <v>120</v>
    <v>Santa Rita do Itueto</v>
    <v>4</v>
    <v>5</v>
    <v>Map</v>
    <v>6</v>
    <v>7</v>
    <v>72</v>
    <v>16876</v>
    <v>3</v>
    <v>Santa Rita do Itueto is a municipality in the state of Minas Gerais in the Southeast region of Brazil.</v>
    <v>16877</v>
    <v>16878</v>
    <v>16879</v>
    <v>16880</v>
    <v>Santa Rita do Itueto</v>
    <v>16881</v>
    <v>Santa Rita do Itueto</v>
    <v>mdp/vdpid/6508672740906500097</v>
  </rv>
  <rv s="0">
    <v>536870912</v>
    <v>Santa Rosa da Serra</v>
    <v>f424da92-6883-c450-6dce-42a7b037e14f</v>
    <v>en-US</v>
    <v>Map</v>
  </rv>
  <rv s="1">
    <fb>296.34199999999998</fb>
    <v>8</v>
  </rv>
  <rv s="2">
    <v>1900</v>
    <v>6</v>
    <v>4157</v>
    <v>7</v>
    <v>0</v>
    <v>Image of Santa Rosa da Serra</v>
  </rv>
  <rv s="1">
    <fb>-19.53</fb>
    <v>9</v>
  </rv>
  <rv s="4">
    <v>https://www.bing.com/search?q=santa+rosa+da+serra+brazil&amp;form=skydnc</v>
    <v>Learn more on Bing</v>
  </rv>
  <rv s="1">
    <fb>-45.965833333333002</fb>
    <v>9</v>
  </rv>
  <rv s="1">
    <fb>3382</fb>
    <v>8</v>
  </rv>
  <rv s="12">
    <v>#VALUE!</v>
    <v>en-US</v>
    <v>f424da92-6883-c450-6dce-42a7b037e14f</v>
    <v>536870912</v>
    <v>1</v>
    <v>4158</v>
    <v>120</v>
    <v>Santa Rosa da Serra</v>
    <v>4</v>
    <v>5</v>
    <v>Map</v>
    <v>6</v>
    <v>7</v>
    <v>72</v>
    <v>16884</v>
    <v>3</v>
    <v>Santa Rosa da Serra is a Brazilian municipality located in the northwest of the state of Minas Gerais. Its population as of 2020 was 3,357 people living in a total area of 296 km². The city belongs to the mesoregion of Triângulo Mineiro e Alto ...</v>
    <v>16885</v>
    <v>16886</v>
    <v>16887</v>
    <v>16888</v>
    <v>Santa Rosa da Serra</v>
    <v>16889</v>
    <v>Santa Rosa da Serra</v>
    <v>mdp/vdpid/6411846744983732225</v>
  </rv>
  <rv s="0">
    <v>536870912</v>
    <v>Santa Vitória, Minas Gerais</v>
    <v>c86ce50a-527c-9b09-057a-d0f5030fcd87</v>
    <v>en-US</v>
    <v>Map</v>
  </rv>
  <rv s="1">
    <fb>3021.74</fb>
    <v>8</v>
  </rv>
  <rv s="2">
    <v>1901</v>
    <v>6</v>
    <v>4159</v>
    <v>7</v>
    <v>0</v>
    <v>Image of Santa Vitória, Minas Gerais</v>
  </rv>
  <rv s="1">
    <fb>-18.838888888888999</fb>
    <v>9</v>
  </rv>
  <rv s="0">
    <v>805306368</v>
    <v>Isper Salim Curi (Mayor)</v>
    <v>703f314b-9717-94d3-2b94-095ad9d8abca</v>
    <v>en-US</v>
    <v>Generic</v>
  </rv>
  <rv s="3">
    <v>491</v>
  </rv>
  <rv s="1">
    <fb>-50.120833333333003</fb>
    <v>9</v>
  </rv>
  <rv s="1">
    <fb>20973</fb>
    <v>8</v>
  </rv>
  <rv s="10">
    <v>#VALUE!</v>
    <v>en-US</v>
    <v>c86ce50a-527c-9b09-057a-d0f5030fcd87</v>
    <v>536870912</v>
    <v>1</v>
    <v>4160</v>
    <v>91</v>
    <v>Santa Vitória, Minas Gerais</v>
    <v>92</v>
    <v>5</v>
    <v>Map</v>
    <v>6</v>
    <v>7</v>
    <v>72</v>
    <v>16892</v>
    <v>3</v>
    <v>Santa Vitória is a municipality in the west of the Brazilian state of Minas Gerais. As of 2020, the population was estimated at 19,872. It became a municipality in 1948. Santa Vitória is located at an elevation of 498-metre high, to the south of ...</v>
    <v>16893</v>
    <v>16894</v>
    <v>16896</v>
    <v>16897</v>
    <v>Santa Vitória, Minas Gerais</v>
    <v>16898</v>
    <v>Santa Vitória, Minas Gerais</v>
    <v>mdp/vdpid/6411186182872367105</v>
  </rv>
  <rv s="0">
    <v>536870912</v>
    <v>Santana da Vargem</v>
    <v>2fcbe94c-e527-c53c-35d1-a21925b23fd2</v>
    <v>en-US</v>
    <v>Map</v>
  </rv>
  <rv s="1">
    <fb>172.44399999999999</fb>
    <v>8</v>
  </rv>
  <rv s="2">
    <v>1902</v>
    <v>6</v>
    <v>4161</v>
    <v>7</v>
    <v>0</v>
    <v>Image of Santana da Vargem</v>
  </rv>
  <rv s="4">
    <v>https://www.bing.com/search?q=santana+da+vargem+minas+gerais&amp;form=skydnc</v>
    <v>Learn more on Bing</v>
  </rv>
  <rv s="1">
    <fb>-45.506944444444002</fb>
    <v>9</v>
  </rv>
  <rv s="1">
    <fb>6639</fb>
    <v>8</v>
  </rv>
  <rv s="12">
    <v>#VALUE!</v>
    <v>en-US</v>
    <v>2fcbe94c-e527-c53c-35d1-a21925b23fd2</v>
    <v>536870912</v>
    <v>1</v>
    <v>4162</v>
    <v>120</v>
    <v>Santana da Vargem</v>
    <v>4</v>
    <v>5</v>
    <v>Map</v>
    <v>6</v>
    <v>7</v>
    <v>72</v>
    <v>16901</v>
    <v>3</v>
    <v>Santana da Vargem is a municipality in the south of the Brazilian state of Minas Gerais. In 2020 the population was 7,073 in a total area of 173 km². The elevation of the municipal seat is 804 meters.</v>
    <v>16902</v>
    <v>11461</v>
    <v>16903</v>
    <v>16904</v>
    <v>Santana da Vargem</v>
    <v>16905</v>
    <v>Santana da Vargem</v>
    <v>mdp/vdpid/6413023908227710977</v>
  </rv>
  <rv s="0">
    <v>536870912</v>
    <v>Santana de Cataguases</v>
    <v>250e4418-b949-093e-b931-cc720ec4c294</v>
    <v>en-US</v>
    <v>Map</v>
  </rv>
  <rv s="1">
    <fb>162.54900000000001</fb>
    <v>8</v>
  </rv>
  <rv s="2">
    <v>1903</v>
    <v>6</v>
    <v>4163</v>
    <v>7</v>
    <v>0</v>
    <v>Image of Santana de Cataguases</v>
  </rv>
  <rv s="1">
    <fb>-21.286944444444</fb>
    <v>9</v>
  </rv>
  <rv s="4">
    <v>https://www.bing.com/search?q=santana+de+cataguases+minas+gerais&amp;form=skydnc</v>
    <v>Learn more on Bing</v>
  </rv>
  <rv s="1">
    <fb>3489</fb>
    <v>8</v>
  </rv>
  <rv s="12">
    <v>#VALUE!</v>
    <v>en-US</v>
    <v>250e4418-b949-093e-b931-cc720ec4c294</v>
    <v>536870912</v>
    <v>1</v>
    <v>4164</v>
    <v>120</v>
    <v>Santana de Cataguases</v>
    <v>4</v>
    <v>5</v>
    <v>Map</v>
    <v>6</v>
    <v>7</v>
    <v>72</v>
    <v>16908</v>
    <v>3</v>
    <v>Santana de Cataguases is a municipality in the state of Minas Gerais in the Southeast region of Brazil.</v>
    <v>16909</v>
    <v>16910</v>
    <v>16911</v>
    <v>11691</v>
    <v>Santana de Cataguases</v>
    <v>16912</v>
    <v>Santana de Cataguases</v>
    <v>mdp/vdpid/6509298150539264001</v>
  </rv>
  <rv s="0">
    <v>536870912</v>
    <v>Santana de Pirapama</v>
    <v>65c77768-6761-4786-9ddb-3f8d478bf13c</v>
    <v>en-US</v>
    <v>Map</v>
  </rv>
  <rv s="1">
    <fb>1220.9849999999999</fb>
    <v>8</v>
  </rv>
  <rv s="2">
    <v>1904</v>
    <v>6</v>
    <v>4165</v>
    <v>7</v>
    <v>0</v>
    <v>Image of Santana de Pirapama</v>
  </rv>
  <rv s="1">
    <fb>-19.005833333333001</fb>
    <v>9</v>
  </rv>
  <rv s="0">
    <v>805306368</v>
    <v>Alberto Carlos Gomes Tameirão (Mayor)</v>
    <v>40b304d8-6e7c-1e3c-78f4-b59b6a5d302b</v>
    <v>en-US</v>
    <v>Generic</v>
  </rv>
  <rv s="3">
    <v>492</v>
  </rv>
  <rv s="4">
    <v>https://www.bing.com/search?q=santana+de+pirapama+minas+gerais&amp;form=skydnc</v>
    <v>Learn more on Bing</v>
  </rv>
  <rv s="8">
    <v>#VALUE!</v>
    <v>en-US</v>
    <v>65c77768-6761-4786-9ddb-3f8d478bf13c</v>
    <v>536870912</v>
    <v>1</v>
    <v>4166</v>
    <v>67</v>
    <v>Santana de Pirapama</v>
    <v>4</v>
    <v>5</v>
    <v>Map</v>
    <v>6</v>
    <v>7</v>
    <v>72</v>
    <v>16915</v>
    <v>3</v>
    <v>Santana de Pirapama is a municipality in the state of Minas Gerais, Brazil. In 2020, its population estimate stood at 7,589 people.</v>
    <v>16916</v>
    <v>16917</v>
    <v>16919</v>
    <v>16920</v>
    <v>16039</v>
    <v>Santana de Pirapama</v>
    <v>12693</v>
    <v>Santana de Pirapama</v>
    <v>mdp/vdpid/6508099620302749697</v>
  </rv>
  <rv s="0">
    <v>536870912</v>
    <v>Santana do Deserto</v>
    <v>e92724e9-a28f-9a3f-68da-ae4505278b34</v>
    <v>en-US</v>
    <v>Map</v>
  </rv>
  <rv s="1">
    <fb>182.655</fb>
    <v>8</v>
  </rv>
  <rv s="1">
    <fb>-21.95</fb>
    <v>9</v>
  </rv>
  <rv s="4">
    <v>https://www.bing.com/search?q=santana+do+deserto+brazil&amp;form=skydnc</v>
    <v>Learn more on Bing</v>
  </rv>
  <rv s="1">
    <fb>-43.165833333332998</fb>
    <v>9</v>
  </rv>
  <rv s="14">
    <v>#VALUE!</v>
    <v>en-US</v>
    <v>e92724e9-a28f-9a3f-68da-ae4505278b34</v>
    <v>536870912</v>
    <v>1</v>
    <v>4168</v>
    <v>136</v>
    <v>Santana do Deserto</v>
    <v>4</v>
    <v>137</v>
    <v>Map</v>
    <v>6</v>
    <v>7</v>
    <v>72</v>
    <v>16923</v>
    <v>3</v>
    <v>Santana do Deserto is a small city in Zona da Mata region in the Brazilian state of Minas Gerais. As of 2020, the estimated population was 3,981.</v>
    <v>16924</v>
    <v>16925</v>
    <v>16926</v>
    <v>Santana do Deserto</v>
    <v>16302</v>
    <v>6951</v>
    <v>Santana do Deserto</v>
    <v>mdp/vdpid/6509330385610997761</v>
  </rv>
  <rv s="0">
    <v>536870912</v>
    <v>Santana do Garambéu</v>
    <v>90dcc294-18df-ba67-5665-1bbd9e5d7dcf</v>
    <v>en-US</v>
    <v>Map</v>
  </rv>
  <rv s="1">
    <fb>202.79400000000001</fb>
    <v>8</v>
  </rv>
  <rv s="2">
    <v>1905</v>
    <v>6</v>
    <v>4169</v>
    <v>7</v>
    <v>0</v>
    <v>Image of Santana do Garambéu</v>
  </rv>
  <rv s="1">
    <fb>-21.600833333333</fb>
    <v>9</v>
  </rv>
  <rv s="4">
    <v>https://www.bing.com/search?q=santana+do+garamb%c3%a9u+brazil&amp;form=skydnc</v>
    <v>Learn more on Bing</v>
  </rv>
  <rv s="1">
    <fb>-44.103888888889003</fb>
    <v>9</v>
  </rv>
  <rv s="1">
    <fb>2137</fb>
    <v>8</v>
  </rv>
  <rv s="12">
    <v>#VALUE!</v>
    <v>en-US</v>
    <v>90dcc294-18df-ba67-5665-1bbd9e5d7dcf</v>
    <v>536870912</v>
    <v>1</v>
    <v>4170</v>
    <v>120</v>
    <v>Santana do Garambéu</v>
    <v>4</v>
    <v>5</v>
    <v>Map</v>
    <v>6</v>
    <v>7</v>
    <v>72</v>
    <v>16929</v>
    <v>3</v>
    <v>Santana do Garambéu is a Brazilian municipality located in the state of Minas Gerais. The city belongs to the mesoregion of Campo das Vertentes and to the microregion of Sao Joao del Rei. In 2020, the estimated population was 2,476.</v>
    <v>16930</v>
    <v>16931</v>
    <v>16932</v>
    <v>16933</v>
    <v>Santana do Garambéu</v>
    <v>16934</v>
    <v>Santana do Garambéu</v>
    <v>mdp/vdpid/6509165286581600257</v>
  </rv>
  <rv s="0">
    <v>536870912</v>
    <v>Santana do Jacaré</v>
    <v>e421e195-bb79-febc-34ae-243023415ae1</v>
    <v>en-US</v>
    <v>Map</v>
  </rv>
  <rv s="1">
    <fb>107.44499999999999</fb>
    <v>8</v>
  </rv>
  <rv s="2">
    <v>1906</v>
    <v>6</v>
    <v>4171</v>
    <v>7</v>
    <v>0</v>
    <v>Image of Santana do Jacaré</v>
  </rv>
  <rv s="1">
    <fb>-20.897777777778</fb>
    <v>9</v>
  </rv>
  <rv s="4">
    <v>https://www.bing.com/search?q=santana+do+jacar%c3%a9+minas+gerais&amp;form=skydnc</v>
    <v>Learn more on Bing</v>
  </rv>
  <rv s="1">
    <fb>-45.130833333333001</fb>
    <v>9</v>
  </rv>
  <rv s="1">
    <fb>4214</fb>
    <v>8</v>
  </rv>
  <rv s="12">
    <v>#VALUE!</v>
    <v>en-US</v>
    <v>e421e195-bb79-febc-34ae-243023415ae1</v>
    <v>536870912</v>
    <v>1</v>
    <v>4172</v>
    <v>120</v>
    <v>Santana do Jacaré</v>
    <v>4</v>
    <v>5</v>
    <v>Map</v>
    <v>6</v>
    <v>7</v>
    <v>72</v>
    <v>16937</v>
    <v>3</v>
    <v>Santana do Jacaré is a municipality in the state of Minas Gerais in the Southeast region of Brazil.</v>
    <v>16938</v>
    <v>16939</v>
    <v>16940</v>
    <v>16941</v>
    <v>Santana do Jacaré</v>
    <v>16942</v>
    <v>Santana do Jacaré</v>
    <v>mdp/vdpid/6412838847733825537</v>
  </rv>
  <rv s="0">
    <v>536870912</v>
    <v>Santana do Manhuaçu</v>
    <v>6e1f2cb4-99f2-ee2f-cc9a-85a43b610f3a</v>
    <v>en-US</v>
    <v>Map</v>
  </rv>
  <rv s="1">
    <fb>346.964</fb>
    <v>8</v>
  </rv>
  <rv s="2">
    <v>1907</v>
    <v>6</v>
    <v>4173</v>
    <v>7</v>
    <v>0</v>
    <v>Image of Santana do Manhuaçu</v>
  </rv>
  <rv s="1">
    <fb>-20.107777777778001</fb>
    <v>9</v>
  </rv>
  <rv s="4">
    <v>https://www.bing.com/search?q=santana+do+manhua%c3%a7u+minas+gerais&amp;form=skydnc</v>
    <v>Learn more on Bing</v>
  </rv>
  <rv s="1">
    <fb>8987</fb>
    <v>8</v>
  </rv>
  <rv s="12">
    <v>#VALUE!</v>
    <v>en-US</v>
    <v>6e1f2cb4-99f2-ee2f-cc9a-85a43b610f3a</v>
    <v>536870912</v>
    <v>1</v>
    <v>4174</v>
    <v>120</v>
    <v>Santana do Manhuaçu</v>
    <v>4</v>
    <v>5</v>
    <v>Map</v>
    <v>6</v>
    <v>7</v>
    <v>72</v>
    <v>16945</v>
    <v>3</v>
    <v>Santana do Manhuaçu is a Brazilian municipality located in the state of Minas Gerais. The city belongs to the mesoregion of Zona da Mata and to the microregion of Manhuaçu. As of 2020, the estimated population was 8,667.</v>
    <v>16946</v>
    <v>16947</v>
    <v>16948</v>
    <v>12217</v>
    <v>Santana do Manhuaçu</v>
    <v>16949</v>
    <v>Santana do Manhuaçu</v>
    <v>mdp/vdpid/6509404733424271361</v>
  </rv>
  <rv s="0">
    <v>536870912</v>
    <v>Santana do Paraíso</v>
    <v>9483f1ed-08a8-e6f4-8a83-209f07c7cab2</v>
    <v>en-US</v>
    <v>Map</v>
  </rv>
  <rv s="1">
    <fb>276.06700000000001</fb>
    <v>8</v>
  </rv>
  <rv s="2">
    <v>1908</v>
    <v>6</v>
    <v>4175</v>
    <v>7</v>
    <v>0</v>
    <v>Image of Santana do Paraíso</v>
  </rv>
  <rv s="1">
    <fb>-19.363888888889001</fb>
    <v>9</v>
  </rv>
  <rv s="0">
    <v>805306368</v>
    <v>Bruno Morato (Mayor)</v>
    <v>480236bc-8c79-4a75-4932-f5009bb86805</v>
    <v>en-US</v>
    <v>Generic</v>
  </rv>
  <rv s="3">
    <v>493</v>
  </rv>
  <rv s="4">
    <v>https://www.bing.com/search?q=santana+do+para%c3%adso+brazil&amp;form=skydnc</v>
    <v>Learn more on Bing</v>
  </rv>
  <rv s="1">
    <fb>-42.568888888888999</fb>
    <v>9</v>
  </rv>
  <rv s="1">
    <fb>35369</fb>
    <v>8</v>
  </rv>
  <rv s="5">
    <v>#VALUE!</v>
    <v>en-US</v>
    <v>9483f1ed-08a8-e6f4-8a83-209f07c7cab2</v>
    <v>536870912</v>
    <v>1</v>
    <v>4176</v>
    <v>2</v>
    <v>Santana do Paraíso</v>
    <v>4</v>
    <v>5</v>
    <v>Map</v>
    <v>6</v>
    <v>57</v>
    <v>72</v>
    <v>16952</v>
    <v>3</v>
    <v>Santana do Paraíso is a Brazilian municipality situated in the state of Minas Gerais which was founded in 1992. It forms part of the Vale do Aço metropolitan area. Its estimated population in 2020 was of 35,369 inhabitants.</v>
    <v>16953</v>
    <v>16954</v>
    <v>16956</v>
    <v>16957</v>
    <v>16958</v>
    <v>Santana do Paraíso</v>
    <v>16959</v>
    <v>6951</v>
    <v>Santana do Paraíso</v>
    <v>mdp/vdpid/6508257289558818817</v>
  </rv>
  <rv s="0">
    <v>536870912</v>
    <v>Santana do Riacho</v>
    <v>e45c4235-d3f3-2ac9-3ec6-026dec5c4f16</v>
    <v>en-US</v>
    <v>Map</v>
  </rv>
  <rv s="1">
    <fb>676.76</fb>
    <v>8</v>
  </rv>
  <rv s="2">
    <v>1909</v>
    <v>6</v>
    <v>4177</v>
    <v>7</v>
    <v>0</v>
    <v>Image of Santana do Riacho</v>
  </rv>
  <rv s="1">
    <fb>-19.168888888889001</fb>
    <v>9</v>
  </rv>
  <rv s="4">
    <v>https://www.bing.com/search?q=santana+do+riacho+minas+gerais&amp;form=skydnc</v>
    <v>Learn more on Bing</v>
  </rv>
  <rv s="1">
    <fb>-43.713888888889002</fb>
    <v>9</v>
  </rv>
  <rv s="1">
    <fb>5313</fb>
    <v>8</v>
  </rv>
  <rv s="12">
    <v>#VALUE!</v>
    <v>en-US</v>
    <v>e45c4235-d3f3-2ac9-3ec6-026dec5c4f16</v>
    <v>536870912</v>
    <v>1</v>
    <v>4178</v>
    <v>120</v>
    <v>Santana do Riacho</v>
    <v>4</v>
    <v>5</v>
    <v>Map</v>
    <v>6</v>
    <v>7</v>
    <v>72</v>
    <v>16962</v>
    <v>3</v>
    <v>Santana do Riacho is a municipality in the state of Minas Gerais in the Southeast region of Brazil.</v>
    <v>16963</v>
    <v>16964</v>
    <v>16965</v>
    <v>16966</v>
    <v>Santana do Riacho</v>
    <v>16967</v>
    <v>Santana do Riacho</v>
    <v>mdp/vdpid/6508198641377738753</v>
  </rv>
  <rv s="0">
    <v>536870912</v>
    <v>Santana dos Montes</v>
    <v>fe82a522-61f7-5f6a-3817-f61beb0d22ef</v>
    <v>en-US</v>
    <v>Map</v>
  </rv>
  <rv s="1">
    <fb>196.43700000000001</fb>
    <v>8</v>
  </rv>
  <rv s="2">
    <v>1910</v>
    <v>6</v>
    <v>4179</v>
    <v>7</v>
    <v>0</v>
    <v>Image of Santana dos Montes</v>
  </rv>
  <rv s="1">
    <fb>-20.787777777778</fb>
    <v>9</v>
  </rv>
  <rv s="4">
    <v>https://www.bing.com/search?q=santana+dos+montes+brazil&amp;form=skydnc</v>
    <v>Learn more on Bing</v>
  </rv>
  <rv s="1">
    <fb>3469</fb>
    <v>8</v>
  </rv>
  <rv s="12">
    <v>#VALUE!</v>
    <v>en-US</v>
    <v>fe82a522-61f7-5f6a-3817-f61beb0d22ef</v>
    <v>536870912</v>
    <v>1</v>
    <v>4180</v>
    <v>120</v>
    <v>Santana dos Montes</v>
    <v>4</v>
    <v>5</v>
    <v>Map</v>
    <v>6</v>
    <v>7</v>
    <v>72</v>
    <v>16970</v>
    <v>3</v>
    <v>Santana dos Montes is a Brazilian municipality located in the state of Minas Gerais. The city belongs to the mesoregion Metropolitana de Belo Horizonte and to the microregion of Conselheiro Lafaiete. As of 2020, the estimated population was 3,765.</v>
    <v>16971</v>
    <v>16972</v>
    <v>16973</v>
    <v>15726</v>
    <v>Santana dos Montes</v>
    <v>16974</v>
    <v>Santana dos Montes</v>
    <v>mdp/vdpid/6508961982090051585</v>
  </rv>
  <rv s="0">
    <v>536870912</v>
    <v>Santo Antônio do Amparo</v>
    <v>5480142a-ca6a-3b08-c38c-bda3b212d710</v>
    <v>en-US</v>
    <v>Map</v>
  </rv>
  <rv s="1">
    <fb>491.72500000000002</fb>
    <v>8</v>
  </rv>
  <rv s="2">
    <v>1911</v>
    <v>6</v>
    <v>4181</v>
    <v>7</v>
    <v>0</v>
    <v>Image of Santo Antônio do Amparo</v>
  </rv>
  <rv s="1">
    <fb>-20.945833333332999</fb>
    <v>9</v>
  </rv>
  <rv s="4">
    <v>https://www.bing.com/search?q=santo+ant%c3%b4nio+do+amparo+brazil&amp;form=skydnc</v>
    <v>Learn more on Bing</v>
  </rv>
  <rv s="1">
    <fb>-44.918888888889001</fb>
    <v>9</v>
  </rv>
  <rv s="1">
    <fb>18613</fb>
    <v>8</v>
  </rv>
  <rv s="9">
    <v>#VALUE!</v>
    <v>en-US</v>
    <v>5480142a-ca6a-3b08-c38c-bda3b212d710</v>
    <v>536870912</v>
    <v>1</v>
    <v>4182</v>
    <v>72</v>
    <v>Santo Antônio do Amparo</v>
    <v>4</v>
    <v>5</v>
    <v>Map</v>
    <v>6</v>
    <v>57</v>
    <v>72</v>
    <v>16977</v>
    <v>414</v>
    <v>Santo Antônio do Amparo is a city in the southern part of the state of Minas Gerais, Brazil. The population is 18,613 in an area of 488.89 km². The municipality was founded in 1938.</v>
    <v>16978</v>
    <v>16979</v>
    <v>16980</v>
    <v>16981</v>
    <v>Santo Antônio do Amparo</v>
    <v>16982</v>
    <v>6951</v>
    <v>Santo Antônio do Amparo</v>
    <v>mdp/vdpid/6508918988360122369</v>
  </rv>
  <rv s="0">
    <v>536870912</v>
    <v>Santo Antônio do Aventureiro</v>
    <v>a7de53ad-101b-8229-8ff0-5451b11edc29</v>
    <v>en-US</v>
    <v>Map</v>
  </rv>
  <rv s="1">
    <fb>201.887</fb>
    <v>8</v>
  </rv>
  <rv s="2">
    <v>1912</v>
    <v>6</v>
    <v>4183</v>
    <v>7</v>
    <v>0</v>
    <v>Image of Santo Antônio do Aventureiro</v>
  </rv>
  <rv s="4">
    <v>https://www.bing.com/search?q=santo+ant%c3%b4nio+do+aventureiro+brazil&amp;form=skydnc</v>
    <v>Learn more on Bing</v>
  </rv>
  <rv s="1">
    <fb>-42.815833333333003</fb>
    <v>9</v>
  </rv>
  <rv s="1">
    <fb>3769</fb>
    <v>8</v>
  </rv>
  <rv s="12">
    <v>#VALUE!</v>
    <v>en-US</v>
    <v>a7de53ad-101b-8229-8ff0-5451b11edc29</v>
    <v>536870912</v>
    <v>1</v>
    <v>4184</v>
    <v>120</v>
    <v>Santo Antônio do Aventureiro</v>
    <v>4</v>
    <v>5</v>
    <v>Map</v>
    <v>6</v>
    <v>7</v>
    <v>72</v>
    <v>16985</v>
    <v>3</v>
    <v>Santo Antônio do Aventureiro is a municipality in the state of Minas Gerais, Brazil. The population is 3,602 in an area of 202.03 km². The elevation is 385 m. It became an independent municipality in 1962.</v>
    <v>16986</v>
    <v>15358</v>
    <v>16987</v>
    <v>16988</v>
    <v>Santo Antônio do Aventureiro</v>
    <v>16989</v>
    <v>Santo Antônio do Aventureiro</v>
    <v>mdp/vdpid/6509307571919126529</v>
  </rv>
  <rv s="0">
    <v>536870912</v>
    <v>Santo Antônio do Grama</v>
    <v>78a52623-732f-e62e-eaef-de80d0f989bd</v>
    <v>en-US</v>
    <v>Map</v>
  </rv>
  <rv s="1">
    <fb>129.81</fb>
    <v>8</v>
  </rv>
  <rv s="2">
    <v>1913</v>
    <v>6</v>
    <v>4185</v>
    <v>7</v>
    <v>0</v>
    <v>Image of Santo Antônio do Grama</v>
  </rv>
  <rv s="1">
    <fb>-20.313888888889</fb>
    <v>9</v>
  </rv>
  <rv s="4">
    <v>https://www.bing.com/search?q=santo+ant%c3%b4nio+do+grama+brazil&amp;form=skydnc</v>
    <v>Learn more on Bing</v>
  </rv>
  <rv s="1">
    <fb>3886</fb>
    <v>8</v>
  </rv>
  <rv s="9">
    <v>#VALUE!</v>
    <v>en-US</v>
    <v>78a52623-732f-e62e-eaef-de80d0f989bd</v>
    <v>536870912</v>
    <v>1</v>
    <v>4186</v>
    <v>72</v>
    <v>Santo Antônio do Grama</v>
    <v>4</v>
    <v>5</v>
    <v>Map</v>
    <v>6</v>
    <v>57</v>
    <v>72</v>
    <v>16992</v>
    <v>414</v>
    <v>Santo Antônio do Grama is a municipality in the state of Minas Gerais in Brazil. The population is 3,886 in an area of 130.21 km². The city became prominent due to the mining accident in March 2018 where a mine piping from Anglo American plc ...</v>
    <v>16993</v>
    <v>16994</v>
    <v>16995</v>
    <v>10549</v>
    <v>Santo Antônio do Grama</v>
    <v>16996</v>
    <v>6951</v>
    <v>Santo Antônio do Grama</v>
    <v>mdp/vdpid/6509029588046184449</v>
  </rv>
  <rv s="0">
    <v>536870912</v>
    <v>Santo Antônio do Itambé</v>
    <v>79d7dc43-3cf5-03fe-de49-1c2aa4c9c849</v>
    <v>en-US</v>
    <v>Map</v>
  </rv>
  <rv s="1">
    <fb>303.85700000000003</fb>
    <v>8</v>
  </rv>
  <rv s="2">
    <v>1914</v>
    <v>6</v>
    <v>4187</v>
    <v>7</v>
    <v>0</v>
    <v>Image of Santo Antônio do Itambé</v>
  </rv>
  <rv s="1">
    <fb>-18.465833333332998</fb>
    <v>9</v>
  </rv>
  <rv s="4">
    <v>https://www.bing.com/search?q=santo+ant%c3%b4nio+do+itamb%c3%a9+brazil&amp;form=skydnc</v>
    <v>Learn more on Bing</v>
  </rv>
  <rv s="1">
    <fb>-43.306944444443999</fb>
    <v>9</v>
  </rv>
  <rv s="1">
    <fb>3915</fb>
    <v>8</v>
  </rv>
  <rv s="12">
    <v>#VALUE!</v>
    <v>en-US</v>
    <v>79d7dc43-3cf5-03fe-de49-1c2aa4c9c849</v>
    <v>536870912</v>
    <v>1</v>
    <v>4188</v>
    <v>120</v>
    <v>Santo Antônio do Itambé</v>
    <v>4</v>
    <v>5</v>
    <v>Map</v>
    <v>6</v>
    <v>7</v>
    <v>72</v>
    <v>16999</v>
    <v>3</v>
    <v>Santo Antônio do Itambé is a municipality in the state of Minas Gerais, Brazil. The population is 3,799 in an area of 305.74 km². The municipality contains part of the 4,696 hectares Pico do Itambé State Park, created in 1998.</v>
    <v>17000</v>
    <v>17001</v>
    <v>17002</v>
    <v>17003</v>
    <v>Santo Antônio do Itambé</v>
    <v>17004</v>
    <v>Santo Antônio do Itambé</v>
    <v>mdp/vdpid/6508138550020538369</v>
  </rv>
  <rv s="0">
    <v>536870912</v>
    <v>Santo Antônio do Jacinto</v>
    <v>0c99c361-e7ad-cb77-ca69-0c9fc525d1bb</v>
    <v>en-US</v>
    <v>Map</v>
  </rv>
  <rv s="1">
    <fb>497.43700000000001</fb>
    <v>8</v>
  </rv>
  <rv s="2">
    <v>1915</v>
    <v>6</v>
    <v>4189</v>
    <v>7</v>
    <v>0</v>
    <v>Image of Santo Antônio do Jacinto</v>
  </rv>
  <rv s="1">
    <fb>-16.533888888888999</fb>
    <v>9</v>
  </rv>
  <rv s="4">
    <v>https://www.bing.com/search?q=santo+ant%c3%b4nio+do+jacinto+brazil&amp;form=skydnc</v>
    <v>Learn more on Bing</v>
  </rv>
  <rv s="1">
    <fb>-40.175833333333003</fb>
    <v>9</v>
  </rv>
  <rv s="1">
    <fb>10327</fb>
    <v>8</v>
  </rv>
  <rv s="12">
    <v>#VALUE!</v>
    <v>en-US</v>
    <v>0c99c361-e7ad-cb77-ca69-0c9fc525d1bb</v>
    <v>536870912</v>
    <v>1</v>
    <v>4190</v>
    <v>120</v>
    <v>Santo Antônio do Jacinto</v>
    <v>4</v>
    <v>5</v>
    <v>Map</v>
    <v>6</v>
    <v>7</v>
    <v>72</v>
    <v>17007</v>
    <v>3</v>
    <v>Santo Antônio do Jacinto is a municipality in the northeastern part of the state of Minas Gerais, Brazil. The population is 11,604 in an area of 503.38 km².</v>
    <v>17008</v>
    <v>17009</v>
    <v>17010</v>
    <v>17011</v>
    <v>Santo Antônio do Jacinto</v>
    <v>17012</v>
    <v>Santo Antônio do Jacinto</v>
    <v>mdp/vdpid/6505396499118030849</v>
  </rv>
  <rv s="0">
    <v>536870912</v>
    <v>Santo Antônio do Monte</v>
    <v>89b3b578-84b6-9bb6-9858-06efa7dc58e0</v>
    <v>en-US</v>
    <v>Map</v>
  </rv>
  <rv s="1">
    <fb>1129.365</fb>
    <v>8</v>
  </rv>
  <rv s="2">
    <v>1916</v>
    <v>6</v>
    <v>4191</v>
    <v>7</v>
    <v>0</v>
    <v>Image of Santo Antônio do Monte</v>
  </rv>
  <rv s="1">
    <fb>-20.086944444444001</fb>
    <v>9</v>
  </rv>
  <rv s="4">
    <v>https://www.bing.com/search?q=santo+ant%c3%b4nio+do+monte+brazil&amp;form=skydnc</v>
    <v>Learn more on Bing</v>
  </rv>
  <rv s="1">
    <fb>-45.293888888889001</fb>
    <v>9</v>
  </rv>
  <rv s="1">
    <fb>28427</fb>
    <v>8</v>
  </rv>
  <rv s="9">
    <v>#VALUE!</v>
    <v>en-US</v>
    <v>89b3b578-84b6-9bb6-9858-06efa7dc58e0</v>
    <v>536870912</v>
    <v>1</v>
    <v>4192</v>
    <v>72</v>
    <v>Santo Antônio do Monte</v>
    <v>4</v>
    <v>5</v>
    <v>Map</v>
    <v>6</v>
    <v>57</v>
    <v>72</v>
    <v>17015</v>
    <v>414</v>
    <v>Santo Antônio do Monte is a municipality in the central part of the state of Minas Gerais, Brazil. The population is 28,427 in an area of 1125.78 km². The city is located 194 km west of state capital Belo Horizonte. The city is also known as ...</v>
    <v>17016</v>
    <v>17017</v>
    <v>17018</v>
    <v>17019</v>
    <v>Santo Antônio do Monte</v>
    <v>17020</v>
    <v>6951</v>
    <v>Santo Antônio do Monte</v>
    <v>mdp/vdpid/6412756225598947329</v>
  </rv>
  <rv s="0">
    <v>536870912</v>
    <v>Santo Antônio do Retiro</v>
    <v>eca9a156-e1b4-dcea-abe2-5bca8889e120</v>
    <v>en-US</v>
    <v>Map</v>
  </rv>
  <rv s="1">
    <fb>796.87199999999996</fb>
    <v>8</v>
  </rv>
  <rv s="2">
    <v>1917</v>
    <v>6</v>
    <v>4193</v>
    <v>7</v>
    <v>0</v>
    <v>Image of Santo Antônio do Retiro</v>
  </rv>
  <rv s="1">
    <fb>-15.338888888889</fb>
    <v>9</v>
  </rv>
  <rv s="4">
    <v>https://www.bing.com/search?q=santo+ant%c3%b4nio+do+retiro+brazil&amp;form=skydnc</v>
    <v>Learn more on Bing</v>
  </rv>
  <rv s="1">
    <fb>-42.623888888888999</fb>
    <v>9</v>
  </rv>
  <rv s="1">
    <fb>6629</fb>
    <v>8</v>
  </rv>
  <rv s="12">
    <v>#VALUE!</v>
    <v>en-US</v>
    <v>eca9a156-e1b4-dcea-abe2-5bca8889e120</v>
    <v>536870912</v>
    <v>1</v>
    <v>4194</v>
    <v>120</v>
    <v>Santo Antônio do Retiro</v>
    <v>4</v>
    <v>5</v>
    <v>Map</v>
    <v>6</v>
    <v>7</v>
    <v>72</v>
    <v>17023</v>
    <v>3</v>
    <v>Santo Antônio do Retiro is a city in the northeast of the Brazilian state of Minas Gerais. In 2020 its population was estimated to be 7,297 in a total area of 797 km². The city belongs to the mesoregion of Jequitinhonha and to the microregion of ...</v>
    <v>17024</v>
    <v>17025</v>
    <v>17026</v>
    <v>17027</v>
    <v>Santo Antônio do Retiro</v>
    <v>17028</v>
    <v>Santo Antônio do Retiro</v>
    <v>mdp/vdpid/6504602273732100097</v>
  </rv>
  <rv s="0">
    <v>536870912</v>
    <v>Santo Antônio do Rio Abaixo</v>
    <v>3626edbe-7d21-14ca-3af5-7a20ca5649f0</v>
    <v>en-US</v>
    <v>Map</v>
  </rv>
  <rv s="1">
    <fb>107.154</fb>
    <v>8</v>
  </rv>
  <rv s="2">
    <v>1918</v>
    <v>6</v>
    <v>4195</v>
    <v>7</v>
    <v>0</v>
    <v>Image of Santo Antônio do Rio Abaixo</v>
  </rv>
  <rv s="4">
    <v>https://www.bing.com/search?q=santo+ant%c3%b4nio+do+rio+abaixo+brazil&amp;form=skydnc</v>
    <v>Learn more on Bing</v>
  </rv>
  <rv s="1">
    <fb>1808</fb>
    <v>8</v>
  </rv>
  <rv s="12">
    <v>#VALUE!</v>
    <v>en-US</v>
    <v>3626edbe-7d21-14ca-3af5-7a20ca5649f0</v>
    <v>536870912</v>
    <v>1</v>
    <v>4196</v>
    <v>120</v>
    <v>Santo Antônio do Rio Abaixo</v>
    <v>4</v>
    <v>5</v>
    <v>Map</v>
    <v>6</v>
    <v>7</v>
    <v>72</v>
    <v>17031</v>
    <v>3</v>
    <v>Santo Antônio do Rio Abaixo is a Brazilian municipality located in the state of Minas Gerais. The city belongs to the mesoregion of Belo Horizonte and to the microregion of Conceição do Mato Dentro. The estimated population in 2020 was 1,760 ...</v>
    <v>17032</v>
    <v>16029</v>
    <v>17033</v>
    <v>10913</v>
    <v>Santo Antônio do Rio Abaixo</v>
    <v>17034</v>
    <v>Santo Antônio do Rio Abaixo</v>
    <v>mdp/vdpid/6508207751053705217</v>
  </rv>
  <rv s="0">
    <v>536870912</v>
    <v>Santo Hipólito</v>
    <v>bd5a3938-f210-0d1d-e99d-6c329c0bd2ca</v>
    <v>en-US</v>
    <v>Map</v>
  </rv>
  <rv s="1">
    <fb>430.77499999999998</fb>
    <v>8</v>
  </rv>
  <rv s="2">
    <v>1919</v>
    <v>6</v>
    <v>4197</v>
    <v>7</v>
    <v>0</v>
    <v>Image of Santo Hipólito</v>
  </rv>
  <rv s="1">
    <fb>-18.296944444444001</fb>
    <v>9</v>
  </rv>
  <rv s="4">
    <v>https://www.bing.com/search?q=santo+hip%c3%b3lito+brazil&amp;form=skydnc</v>
    <v>Learn more on Bing</v>
  </rv>
  <rv s="1">
    <fb>2717</fb>
    <v>8</v>
  </rv>
  <rv s="9">
    <v>#VALUE!</v>
    <v>en-US</v>
    <v>bd5a3938-f210-0d1d-e99d-6c329c0bd2ca</v>
    <v>536870912</v>
    <v>1</v>
    <v>4198</v>
    <v>72</v>
    <v>Santo Hipólito</v>
    <v>4</v>
    <v>5</v>
    <v>Map</v>
    <v>6</v>
    <v>7</v>
    <v>72</v>
    <v>17037</v>
    <v>3</v>
    <v>Santo Hipólito is a Brazilian municipality located in the northeast of the state of Minas Gerais. Its population as of 2020 was 3,065 living in a total area of 341 km². The city belongs to the statistical mesoregion of Central Mineira and to the ...</v>
    <v>17038</v>
    <v>17039</v>
    <v>17040</v>
    <v>10368</v>
    <v>Santo Hipólito</v>
    <v>17041</v>
    <v>6951</v>
    <v>Santo Hipólito</v>
    <v>mdp/vdpid/6508025884992077825</v>
  </rv>
  <rv s="0">
    <v>536870912</v>
    <v>Santos Dumont, Minas Gerais</v>
    <v>3c644037-175d-ffeb-190e-ba35a50525db</v>
    <v>en-US</v>
    <v>Map</v>
  </rv>
  <rv s="1">
    <fb>637.37300000000005</fb>
    <v>8</v>
  </rv>
  <rv s="2">
    <v>1920</v>
    <v>6</v>
    <v>4199</v>
    <v>7</v>
    <v>0</v>
    <v>Image of Santos Dumont, Minas Gerais</v>
  </rv>
  <rv s="1">
    <fb>-21.456666666667001</fb>
    <v>9</v>
  </rv>
  <rv s="0">
    <v>805306368</v>
    <v>Carlos Alberto de Azevedo (Mayor)</v>
    <v>1c65ba1b-9c48-da5d-3ced-f6975ea96b02</v>
    <v>en-US</v>
    <v>Generic</v>
  </rv>
  <rv s="3">
    <v>494</v>
  </rv>
  <rv s="4">
    <v>https://www.bing.com/search?q=santos+dumont+brazil&amp;form=skydnc</v>
    <v>Learn more on Bing</v>
  </rv>
  <rv s="1">
    <fb>-43.552500000000002</fb>
    <v>9</v>
  </rv>
  <rv s="1">
    <fb>46421</fb>
    <v>8</v>
  </rv>
  <rv s="8">
    <v>#VALUE!</v>
    <v>en-US</v>
    <v>3c644037-175d-ffeb-190e-ba35a50525db</v>
    <v>536870912</v>
    <v>1</v>
    <v>4200</v>
    <v>67</v>
    <v>Santos Dumont, Minas Gerais</v>
    <v>4</v>
    <v>5</v>
    <v>Map</v>
    <v>6</v>
    <v>57</v>
    <v>72</v>
    <v>17044</v>
    <v>3</v>
    <v>Santos Dumont is a municipality in southern Minas Gerais state, Brazil. The population is estimated to be 46,421 and the total area of the municipality is 639.1 km². It lies at an elevation of 839 m just off the main interstate highway, BR040, ...</v>
    <v>17045</v>
    <v>17046</v>
    <v>17048</v>
    <v>17049</v>
    <v>17050</v>
    <v>Santos Dumont, Minas Gerais</v>
    <v>17051</v>
    <v>Santos Dumont, Minas Gerais</v>
    <v>mdp/vdpid/6509258162984452097</v>
  </rv>
  <rv s="0">
    <v>536870912</v>
    <v>São Bento Abade</v>
    <v>6d241d9c-b121-05fd-eb6a-61ea92725bc2</v>
    <v>en-US</v>
    <v>Map</v>
  </rv>
  <rv s="1">
    <fb>80.403999999999996</fb>
    <v>8</v>
  </rv>
  <rv s="2">
    <v>1921</v>
    <v>6</v>
    <v>4201</v>
    <v>7</v>
    <v>0</v>
    <v>Image of São Bento Abade</v>
  </rv>
  <rv s="1">
    <fb>-21.581944444444002</fb>
    <v>9</v>
  </rv>
  <rv s="4">
    <v>https://www.bing.com/search?q=s%c3%a3o+bento+abade+minas+gerais&amp;form=skydnc</v>
    <v>Learn more on Bing</v>
  </rv>
  <rv s="1">
    <fb>-45.075833333333001</fb>
    <v>9</v>
  </rv>
  <rv s="1">
    <fb>5349</fb>
    <v>8</v>
  </rv>
  <rv s="9">
    <v>#VALUE!</v>
    <v>en-US</v>
    <v>6d241d9c-b121-05fd-eb6a-61ea92725bc2</v>
    <v>536870912</v>
    <v>1</v>
    <v>4202</v>
    <v>72</v>
    <v>São Bento Abade</v>
    <v>4</v>
    <v>5</v>
    <v>Map</v>
    <v>6</v>
    <v>57</v>
    <v>72</v>
    <v>17054</v>
    <v>3</v>
    <v>São Bento Abade is a municipality in the state of Minas Gerais in the Southeast region of Brazil.</v>
    <v>17055</v>
    <v>17056</v>
    <v>17057</v>
    <v>17058</v>
    <v>São Bento Abade</v>
    <v>17059</v>
    <v>6951</v>
    <v>São Bento Abade</v>
    <v>mdp/vdpid/6413054020125982721</v>
  </rv>
  <rv s="0">
    <v>536870912</v>
    <v>São Brás do Suaçuí</v>
    <v>fc980e57-e9e7-eab7-20d6-a2e9903002ed</v>
    <v>en-US</v>
    <v>Map</v>
  </rv>
  <rv s="1">
    <fb>110.44199999999999</fb>
    <v>8</v>
  </rv>
  <rv s="2">
    <v>1922</v>
    <v>6</v>
    <v>4203</v>
    <v>7</v>
    <v>0</v>
    <v>Image of São Brás do Suaçuí</v>
  </rv>
  <rv s="4">
    <v>https://www.bing.com/search?q=s%c3%a3o+br%c3%a1s+do+sua%c3%a7u%c3%ad+brazil&amp;form=skydnc</v>
    <v>Learn more on Bing</v>
  </rv>
  <rv s="1">
    <fb>-43.948888888889002</fb>
    <v>9</v>
  </rv>
  <rv s="1">
    <fb>3989</fb>
    <v>8</v>
  </rv>
  <rv s="12">
    <v>#VALUE!</v>
    <v>en-US</v>
    <v>fc980e57-e9e7-eab7-20d6-a2e9903002ed</v>
    <v>536870912</v>
    <v>1</v>
    <v>4204</v>
    <v>120</v>
    <v>São Brás do Suaçuí</v>
    <v>4</v>
    <v>5</v>
    <v>Map</v>
    <v>6</v>
    <v>7</v>
    <v>72</v>
    <v>17062</v>
    <v>3</v>
    <v>São Brás do Suaçuí is a Brazilian municipality located in the state of Minas Gerais. The city belongs to the mesoregion Metropolitana de Belo Horizonte and to the microregion of Conselheiro Lafaiete. As of 2020, the estimated population was 3,754.</v>
    <v>17063</v>
    <v>12240</v>
    <v>17064</v>
    <v>17065</v>
    <v>São Brás do Suaçuí</v>
    <v>17066</v>
    <v>São Brás do Suaçuí</v>
    <v>mdp/vdpid/6508946231153131521</v>
  </rv>
  <rv s="0">
    <v>536870912</v>
    <v>São Domingos das Dores</v>
    <v>af82f187-7b43-8808-f428-30b4dfb0a464</v>
    <v>en-US</v>
    <v>Map</v>
  </rv>
  <rv s="1">
    <fb>61.156999999999996</fb>
    <v>8</v>
  </rv>
  <rv s="2">
    <v>1923</v>
    <v>6</v>
    <v>4205</v>
    <v>7</v>
    <v>0</v>
    <v>Image of São Domingos das Dores</v>
  </rv>
  <rv s="1">
    <fb>-19.526944444443998</fb>
    <v>9</v>
  </rv>
  <rv s="4">
    <v>https://www.bing.com/search?q=s%c3%a3o+domingos+das+dores+minas+gerais&amp;form=skydnc</v>
    <v>Learn more on Bing</v>
  </rv>
  <rv s="1">
    <fb>5626</fb>
    <v>8</v>
  </rv>
  <rv s="12">
    <v>#VALUE!</v>
    <v>en-US</v>
    <v>af82f187-7b43-8808-f428-30b4dfb0a464</v>
    <v>536870912</v>
    <v>1</v>
    <v>4206</v>
    <v>120</v>
    <v>São Domingos das Dores</v>
    <v>4</v>
    <v>5</v>
    <v>Map</v>
    <v>6</v>
    <v>7</v>
    <v>72</v>
    <v>17069</v>
    <v>3</v>
    <v>São Domingos das Dores is a municipality in the state of Minas Gerais in the Southeast region of Brazil.</v>
    <v>17070</v>
    <v>17071</v>
    <v>17072</v>
    <v>3263</v>
    <v>São Domingos das Dores</v>
    <v>17073</v>
    <v>São Domingos das Dores</v>
    <v>mdp/vdpid/6508640539355643905</v>
  </rv>
  <rv s="0">
    <v>536870912</v>
    <v>São Domingos do Prata</v>
    <v>82268342-6c29-0071-589f-f4582555c1b8</v>
    <v>en-US</v>
    <v>Map</v>
  </rv>
  <rv s="1">
    <fb>746.91700000000003</fb>
    <v>8</v>
  </rv>
  <rv s="2">
    <v>1924</v>
    <v>6</v>
    <v>4207</v>
    <v>7</v>
    <v>0</v>
    <v>Image of São Domingos do Prata</v>
  </rv>
  <rv s="4">
    <v>https://www.bing.com/search?q=s%c3%a3o+domingos+do+prata+brazil&amp;form=skydnc</v>
    <v>Learn more on Bing</v>
  </rv>
  <rv s="1">
    <fb>17392</fb>
    <v>8</v>
  </rv>
  <rv s="9">
    <v>#VALUE!</v>
    <v>en-US</v>
    <v>82268342-6c29-0071-589f-f4582555c1b8</v>
    <v>536870912</v>
    <v>1</v>
    <v>4208</v>
    <v>72</v>
    <v>São Domingos do Prata</v>
    <v>4</v>
    <v>5</v>
    <v>Map</v>
    <v>6</v>
    <v>7</v>
    <v>72</v>
    <v>17076</v>
    <v>3</v>
    <v>São Domingos do Prata is a Brazilian municipality located in the state of Minas Gerais. The city belongs to the mesoregion Metropolitana de Belo Horizonte and to the microregion of Itabira. As of 2020, the estimated population was 17,327.</v>
    <v>17077</v>
    <v>16705</v>
    <v>17078</v>
    <v>13257</v>
    <v>São Domingos do Prata</v>
    <v>17079</v>
    <v>6951</v>
    <v>São Domingos do Prata</v>
    <v>mdp/vdpid/6509009795377266689</v>
  </rv>
  <rv s="0">
    <v>536870912</v>
    <v>São Félix de Minas</v>
    <v>1331f592-469d-f95c-3893-a0105718a1cd</v>
    <v>en-US</v>
    <v>Map</v>
  </rv>
  <rv s="1">
    <fb>165.744</fb>
    <v>8</v>
  </rv>
  <rv s="2">
    <v>1925</v>
    <v>6</v>
    <v>4209</v>
    <v>7</v>
    <v>0</v>
    <v>Image of São Félix de Minas</v>
  </rv>
  <rv s="1">
    <fb>-18.590833333332998</fb>
    <v>9</v>
  </rv>
  <rv s="4">
    <v>https://www.bing.com/search?q=s%c3%a3o+f%c3%a9lix+de+minas+minas+gerais&amp;form=skydnc</v>
    <v>Learn more on Bing</v>
  </rv>
  <rv s="1">
    <fb>-41.485833333332998</fb>
    <v>9</v>
  </rv>
  <rv s="1">
    <fb>3200</fb>
    <v>8</v>
  </rv>
  <rv s="12">
    <v>#VALUE!</v>
    <v>en-US</v>
    <v>1331f592-469d-f95c-3893-a0105718a1cd</v>
    <v>536870912</v>
    <v>1</v>
    <v>4210</v>
    <v>120</v>
    <v>São Félix de Minas</v>
    <v>4</v>
    <v>5</v>
    <v>Map</v>
    <v>6</v>
    <v>7</v>
    <v>72</v>
    <v>17082</v>
    <v>3</v>
    <v>São Félix de Minas is a municipality in the state of Minas Gerais in the Southeast region of Brazil.</v>
    <v>17083</v>
    <v>17084</v>
    <v>17085</v>
    <v>17086</v>
    <v>São Félix de Minas</v>
    <v>17087</v>
    <v>São Félix de Minas</v>
    <v>mdp/vdpid/6508585803571003393</v>
  </rv>
  <rv s="0">
    <v>536870912</v>
    <v>São Francisco do Glória</v>
    <v>469968bc-43ea-b552-be7c-68134c05a3a7</v>
    <v>en-US</v>
    <v>Map</v>
  </rv>
  <rv s="1">
    <fb>164.023</fb>
    <v>8</v>
  </rv>
  <rv s="2">
    <v>1926</v>
    <v>6</v>
    <v>4211</v>
    <v>7</v>
    <v>0</v>
    <v>Image of São Francisco do Glória</v>
  </rv>
  <rv s="4">
    <v>https://www.bing.com/search?q=s%c3%a3o+francisco+do+gl%c3%b3ria+brazil&amp;form=skydnc</v>
    <v>Learn more on Bing</v>
  </rv>
  <rv s="1">
    <fb>-42.267777777778001</fb>
    <v>9</v>
  </rv>
  <rv s="1">
    <fb>4800</fb>
    <v>8</v>
  </rv>
  <rv s="9">
    <v>#VALUE!</v>
    <v>en-US</v>
    <v>469968bc-43ea-b552-be7c-68134c05a3a7</v>
    <v>536870912</v>
    <v>1</v>
    <v>4212</v>
    <v>72</v>
    <v>São Francisco do Glória</v>
    <v>4</v>
    <v>5</v>
    <v>Map</v>
    <v>6</v>
    <v>7</v>
    <v>72</v>
    <v>17090</v>
    <v>3</v>
    <v>São Francisco do Glória is a Brazilian municipality located in the state of Minas Gerais. The city belongs to the mesoregion of Zona da Mata and to the microregion of Muriaé. As of 2020, the estimated population was 4,800.</v>
    <v>17091</v>
    <v>7182</v>
    <v>17092</v>
    <v>17093</v>
    <v>São Francisco do Glória</v>
    <v>17094</v>
    <v>6951</v>
    <v>São Francisco do Glória</v>
    <v>mdp/vdpid/6509103326947180545</v>
  </rv>
  <rv s="0">
    <v>536870912</v>
    <v>São Francisco de Sales</v>
    <v>c25d3710-4c58-dc49-139d-e2ac80211672</v>
    <v>en-US</v>
    <v>Map</v>
  </rv>
  <rv s="1">
    <fb>1128.7449999999999</fb>
    <v>8</v>
  </rv>
  <rv s="2">
    <v>1927</v>
    <v>6</v>
    <v>4213</v>
    <v>7</v>
    <v>0</v>
    <v>Image of São Francisco de Sales</v>
  </rv>
  <rv s="1">
    <fb>-19.862777777778</fb>
    <v>9</v>
  </rv>
  <rv s="4">
    <v>https://www.bing.com/search?q=s%c3%a3o+francisco+de+sales+brazil&amp;form=skydnc</v>
    <v>Learn more on Bing</v>
  </rv>
  <rv s="1">
    <fb>-49.773888888888997</fb>
    <v>9</v>
  </rv>
  <rv s="1">
    <fb>5732</fb>
    <v>8</v>
  </rv>
  <rv s="12">
    <v>#VALUE!</v>
    <v>en-US</v>
    <v>c25d3710-4c58-dc49-139d-e2ac80211672</v>
    <v>536870912</v>
    <v>1</v>
    <v>4214</v>
    <v>120</v>
    <v>São Francisco de Sales</v>
    <v>4</v>
    <v>5</v>
    <v>Map</v>
    <v>6</v>
    <v>7</v>
    <v>72</v>
    <v>17097</v>
    <v>3</v>
    <v>São Francisco de Sales is a municipality in the west of the Brazilian state of Minas Gerais. As of 2020 the population was 6,274 in a total area of 1,129 km². It became a municipality in 1962.</v>
    <v>17098</v>
    <v>17099</v>
    <v>17100</v>
    <v>17101</v>
    <v>São Francisco de Sales</v>
    <v>17102</v>
    <v>São Francisco de Sales</v>
    <v>mdp/vdpid/6411287333227724801</v>
  </rv>
  <rv s="0">
    <v>536870912</v>
    <v>São Geraldo da Piedade</v>
    <v>72ae71d7-1bf3-a6fb-11db-71a8f592627f</v>
    <v>en-US</v>
    <v>Map</v>
  </rv>
  <rv s="1">
    <fb>153.52699999999999</fb>
    <v>8</v>
  </rv>
  <rv s="2">
    <v>1928</v>
    <v>6</v>
    <v>4215</v>
    <v>7</v>
    <v>0</v>
    <v>Image of São Geraldo da Piedade</v>
  </rv>
  <rv s="1">
    <fb>-18.835833333332999</fb>
    <v>9</v>
  </rv>
  <rv s="4">
    <v>https://www.bing.com/search?q=s%c3%a3o+geraldo+da+piedade+minas+gerais&amp;form=skydnc</v>
    <v>Learn more on Bing</v>
  </rv>
  <rv s="1">
    <fb>-42.287777777777997</fb>
    <v>9</v>
  </rv>
  <rv s="9">
    <v>#VALUE!</v>
    <v>en-US</v>
    <v>72ae71d7-1bf3-a6fb-11db-71a8f592627f</v>
    <v>536870912</v>
    <v>1</v>
    <v>4216</v>
    <v>72</v>
    <v>São Geraldo da Piedade</v>
    <v>4</v>
    <v>5</v>
    <v>Map</v>
    <v>6</v>
    <v>57</v>
    <v>72</v>
    <v>17105</v>
    <v>3</v>
    <v>São Geraldo da Piedade is a municipality in the state of Minas Gerais in the Southeast region of Brazil.</v>
    <v>17106</v>
    <v>17107</v>
    <v>17108</v>
    <v>17109</v>
    <v>São Geraldo da Piedade</v>
    <v>16765</v>
    <v>6951</v>
    <v>São Geraldo da Piedade</v>
    <v>mdp/vdpid/6508192106501111809</v>
  </rv>
  <rv s="0">
    <v>536870912</v>
    <v>São Geraldo do Baixio</v>
    <v>b7a6e68e-db34-c95b-6d59-2b39a094781e</v>
    <v>en-US</v>
    <v>Map</v>
  </rv>
  <rv s="1">
    <fb>280.95400000000001</fb>
    <v>8</v>
  </rv>
  <rv s="2">
    <v>1929</v>
    <v>6</v>
    <v>4217</v>
    <v>7</v>
    <v>0</v>
    <v>Image of São Geraldo do Baixio</v>
  </rv>
  <rv s="1">
    <fb>-18.899999999999999</fb>
    <v>9</v>
  </rv>
  <rv s="4">
    <v>https://www.bing.com/search?q=s%c3%a3o+geraldo+do+baixio+minas+gerais&amp;form=skydnc</v>
    <v>Learn more on Bing</v>
  </rv>
  <rv s="1">
    <fb>-41.36</fb>
    <v>9</v>
  </rv>
  <rv s="1">
    <fb>3143</fb>
    <v>8</v>
  </rv>
  <rv s="12">
    <v>#VALUE!</v>
    <v>en-US</v>
    <v>b7a6e68e-db34-c95b-6d59-2b39a094781e</v>
    <v>536870912</v>
    <v>1</v>
    <v>4218</v>
    <v>120</v>
    <v>São Geraldo do Baixio</v>
    <v>4</v>
    <v>5</v>
    <v>Map</v>
    <v>6</v>
    <v>7</v>
    <v>72</v>
    <v>17112</v>
    <v>3</v>
    <v>São Geraldo do Baixio is a municipality in the state of Minas Gerais in the Southeast region of Brazil.</v>
    <v>17113</v>
    <v>17114</v>
    <v>17115</v>
    <v>17116</v>
    <v>São Geraldo do Baixio</v>
    <v>17117</v>
    <v>São Geraldo do Baixio</v>
    <v>mdp/vdpid/6508605705610592257</v>
  </rv>
  <rv s="0">
    <v>536870912</v>
    <v>São Gonçalo do Abaeté</v>
    <v>0da30e6f-24e9-042d-3f8c-0f225eaf1a19</v>
    <v>en-US</v>
    <v>Map</v>
  </rv>
  <rv s="1">
    <fb>2687.41</fb>
    <v>8</v>
  </rv>
  <rv s="2">
    <v>1930</v>
    <v>6</v>
    <v>4219</v>
    <v>7</v>
    <v>0</v>
    <v>Image of São Gonçalo do Abaeté</v>
  </rv>
  <rv s="1">
    <fb>-18.337777777778001</fb>
    <v>9</v>
  </rv>
  <rv s="4">
    <v>https://www.bing.com/search?q=s%c3%a3o+gon%c3%a7alo+do+abaet%c3%a9+minas+gerais&amp;form=skydnc</v>
    <v>Learn more on Bing</v>
  </rv>
  <rv s="1">
    <fb>7375</fb>
    <v>8</v>
  </rv>
  <rv s="12">
    <v>#VALUE!</v>
    <v>en-US</v>
    <v>0da30e6f-24e9-042d-3f8c-0f225eaf1a19</v>
    <v>536870912</v>
    <v>1</v>
    <v>4220</v>
    <v>120</v>
    <v>São Gonçalo do Abaeté</v>
    <v>4</v>
    <v>5</v>
    <v>Map</v>
    <v>6</v>
    <v>7</v>
    <v>72</v>
    <v>17120</v>
    <v>3</v>
    <v>São Gonçalo do Abaeté is a municipality in the north of the Brazilian state of Minas Gerais. Its population in 2020 was 8,459 inhabitants in a total area of 2,687 km². It is a large producer of cattle and grains.</v>
    <v>17121</v>
    <v>17122</v>
    <v>17123</v>
    <v>14179</v>
    <v>São Gonçalo do Abaeté</v>
    <v>17124</v>
    <v>São Gonçalo do Abaeté</v>
    <v>mdp/vdpid/6411710684345663489</v>
  </rv>
  <rv s="0">
    <v>536870912</v>
    <v>São Gonçalo do Pará</v>
    <v>b4f77fc3-8c19-9e7f-42ac-e1ef83b17ef3</v>
    <v>en-US</v>
    <v>Map</v>
  </rv>
  <rv s="1">
    <fb>265.57799999999997</fb>
    <v>8</v>
  </rv>
  <rv s="2">
    <v>1931</v>
    <v>6</v>
    <v>4221</v>
    <v>7</v>
    <v>0</v>
    <v>Image of São Gonçalo do Pará</v>
  </rv>
  <rv s="1">
    <fb>-19.982777777778001</fb>
    <v>9</v>
  </rv>
  <rv s="0">
    <v>805306368</v>
    <v>ÂNGELO JOSÉ RONCALLI DE FREITAS (Mayor)</v>
    <v>735bf031-17d9-74d7-b969-f90ee93c172b</v>
    <v>en-US</v>
    <v>Generic</v>
  </rv>
  <rv s="3">
    <v>495</v>
  </rv>
  <rv s="4">
    <v>https://www.bing.com/search?q=s%c3%a3o+gon%c3%a7alo+do+par%c3%a1+brazil&amp;form=skydnc</v>
    <v>Learn more on Bing</v>
  </rv>
  <rv s="1">
    <fb>-44.858888888888998</fb>
    <v>9</v>
  </rv>
  <rv s="1">
    <fb>11770</fb>
    <v>8</v>
  </rv>
  <rv s="8">
    <v>#VALUE!</v>
    <v>en-US</v>
    <v>b4f77fc3-8c19-9e7f-42ac-e1ef83b17ef3</v>
    <v>536870912</v>
    <v>1</v>
    <v>4222</v>
    <v>67</v>
    <v>São Gonçalo do Pará</v>
    <v>4</v>
    <v>5</v>
    <v>Map</v>
    <v>6</v>
    <v>7</v>
    <v>72</v>
    <v>17127</v>
    <v>3</v>
    <v>São Gonçalo do Pará is a municipality in the center-west of the state of Minas Gerais, Brazil. The estimated population in 2020 was 12,597 inhabitants. The total area of the municipality is 265 km² and the elevation is 750 m. It is located at ...</v>
    <v>17128</v>
    <v>17129</v>
    <v>17131</v>
    <v>17132</v>
    <v>17133</v>
    <v>São Gonçalo do Pará</v>
    <v>17134</v>
    <v>São Gonçalo do Pará</v>
    <v>mdp/vdpid/6508847348372733953</v>
  </rv>
  <rv s="0">
    <v>536870912</v>
    <v>São Gonçalo do Rio Abaixo</v>
    <v>96ffca24-b01b-cfb2-3da8-c2b31250be1d</v>
    <v>en-US</v>
    <v>Map</v>
  </rv>
  <rv s="1">
    <fb>364.63099999999997</fb>
    <v>8</v>
  </rv>
  <rv s="2">
    <v>1932</v>
    <v>6</v>
    <v>4223</v>
    <v>7</v>
    <v>0</v>
    <v>Image of São Gonçalo do Rio Abaixo</v>
  </rv>
  <rv s="1">
    <fb>-19.825833333333001</fb>
    <v>9</v>
  </rv>
  <rv s="4">
    <v>https://www.bing.com/search?q=s%c3%a3o+gon%c3%a7alo+do+rio+abaixo+brazil&amp;form=skydnc</v>
    <v>Learn more on Bing</v>
  </rv>
  <rv s="1">
    <fb>-43.361944444443999</fb>
    <v>9</v>
  </rv>
  <rv s="1">
    <fb>11850</fb>
    <v>8</v>
  </rv>
  <rv s="12">
    <v>#VALUE!</v>
    <v>en-US</v>
    <v>96ffca24-b01b-cfb2-3da8-c2b31250be1d</v>
    <v>536870912</v>
    <v>1</v>
    <v>4224</v>
    <v>120</v>
    <v>São Gonçalo do Rio Abaixo</v>
    <v>4</v>
    <v>5</v>
    <v>Map</v>
    <v>6</v>
    <v>7</v>
    <v>72</v>
    <v>17137</v>
    <v>3</v>
    <v>São Gonçalo do Rio Abaixo is a Brazilian municipality located in the state of Minas Gerais. The city belongs to the mesoregion Metropolitana de Belo Horizonte and to the microregion of Itabira. As of 2020, the estimated population was 11,019.</v>
    <v>17138</v>
    <v>17139</v>
    <v>17140</v>
    <v>17141</v>
    <v>São Gonçalo do Rio Abaixo</v>
    <v>17142</v>
    <v>São Gonçalo do Rio Abaixo</v>
    <v>mdp/vdpid/6508981454465138689</v>
  </rv>
  <rv s="0">
    <v>536870912</v>
    <v>São Gonçalo do Rio Preto</v>
    <v>74720dbe-8391-73a3-481a-c2261105eabc</v>
    <v>en-US</v>
    <v>Map</v>
  </rv>
  <rv s="1">
    <fb>313.21800000000002</fb>
    <v>8</v>
  </rv>
  <rv s="2">
    <v>1933</v>
    <v>6</v>
    <v>4225</v>
    <v>7</v>
    <v>0</v>
    <v>Image of São Gonçalo do Rio Preto</v>
  </rv>
  <rv s="1">
    <fb>-18.003888888889001</fb>
    <v>9</v>
  </rv>
  <rv s="4">
    <v>https://www.bing.com/search?q=s%c3%a3o+gon%c3%a7alo+do+rio+preto+minas+gerais&amp;form=skydnc</v>
    <v>Learn more on Bing</v>
  </rv>
  <rv s="1">
    <fb>-43.390833333332999</fb>
    <v>9</v>
  </rv>
  <rv s="1">
    <fb>3178</fb>
    <v>8</v>
  </rv>
  <rv s="12">
    <v>#VALUE!</v>
    <v>en-US</v>
    <v>74720dbe-8391-73a3-481a-c2261105eabc</v>
    <v>536870912</v>
    <v>1</v>
    <v>4226</v>
    <v>120</v>
    <v>São Gonçalo do Rio Preto</v>
    <v>4</v>
    <v>5</v>
    <v>Map</v>
    <v>6</v>
    <v>64</v>
    <v>72</v>
    <v>17145</v>
    <v>3</v>
    <v>São Gonçalo do Rio Preto is a Brazilian municipality in the state of Minas Gerais. Its population as of 2020 was 3,173 living in a total area of 313 km². The city belongs to the statistical mesoregion of Jequitinhonha and to the statistical ...</v>
    <v>17146</v>
    <v>17147</v>
    <v>17148</v>
    <v>17149</v>
    <v>São Gonçalo do Rio Preto</v>
    <v>17150</v>
    <v>São Gonçalo do Rio Preto</v>
    <v>mdp/vdpid/6507934167341203457</v>
  </rv>
  <rv s="0">
    <v>536870912</v>
    <v>São Gonçalo do Sapucaí</v>
    <v>fe0c1eac-b41b-cf94-f792-69d702d7c119</v>
    <v>en-US</v>
    <v>Map</v>
  </rv>
  <rv s="1">
    <fb>516.68299999999999</fb>
    <v>8</v>
  </rv>
  <rv s="2">
    <v>1934</v>
    <v>6</v>
    <v>4227</v>
    <v>7</v>
    <v>0</v>
    <v>Image of São Gonçalo do Sapucaí</v>
  </rv>
  <rv s="1">
    <fb>-21.891944444444</fb>
    <v>9</v>
  </rv>
  <rv s="4">
    <v>https://www.bing.com/search?q=s%c3%a3o+gon%c3%a7alo+do+sapuca%c3%ad+minas+gerais&amp;form=skydnc</v>
    <v>Learn more on Bing</v>
  </rv>
  <rv s="1">
    <fb>-45.594999999999999</fb>
    <v>9</v>
  </rv>
  <rv s="1">
    <fb>23959</fb>
    <v>8</v>
  </rv>
  <rv s="12">
    <v>#VALUE!</v>
    <v>en-US</v>
    <v>fe0c1eac-b41b-cf94-f792-69d702d7c119</v>
    <v>536870912</v>
    <v>1</v>
    <v>4228</v>
    <v>120</v>
    <v>São Gonçalo do Sapucaí</v>
    <v>4</v>
    <v>5</v>
    <v>Map</v>
    <v>6</v>
    <v>7</v>
    <v>72</v>
    <v>17153</v>
    <v>3</v>
    <v>São Gonçalo do Sapucaí is a municipality in the state of Minas Gerais in the Southeast region of Brazil. The estimated population is approximately 25,561 inhabitants and the area of the municipality is 517,974 km². The elevation is 906 m.</v>
    <v>17154</v>
    <v>17155</v>
    <v>17156</v>
    <v>17157</v>
    <v>São Gonçalo do Sapucaí</v>
    <v>17158</v>
    <v>São Gonçalo do Sapucaí</v>
    <v>mdp/vdpid/6413097855803719681</v>
  </rv>
  <rv s="0">
    <v>536870912</v>
    <v>São Gotardo</v>
    <v>508713c4-7076-08dc-5bf6-73b1867f09d2</v>
    <v>en-US</v>
    <v>Map</v>
  </rv>
  <rv s="1">
    <fb>853.745</fb>
    <v>8</v>
  </rv>
  <rv s="2">
    <v>1935</v>
    <v>6</v>
    <v>4229</v>
    <v>7</v>
    <v>0</v>
    <v>Image of São Gotardo</v>
  </rv>
  <rv s="1">
    <fb>-19.310833333333001</fb>
    <v>9</v>
  </rv>
  <rv s="4">
    <v>https://www.bing.com/search?q=s%c3%a3o+gotardo+brazil&amp;form=skydnc</v>
    <v>Learn more on Bing</v>
  </rv>
  <rv s="1">
    <fb>-46.048888888889003</fb>
    <v>9</v>
  </rv>
  <rv s="1">
    <fb>40910</fb>
    <v>8</v>
  </rv>
  <rv s="12">
    <v>#VALUE!</v>
    <v>en-US</v>
    <v>508713c4-7076-08dc-5bf6-73b1867f09d2</v>
    <v>536870912</v>
    <v>1</v>
    <v>4230</v>
    <v>120</v>
    <v>São Gotardo</v>
    <v>4</v>
    <v>5</v>
    <v>Map</v>
    <v>6</v>
    <v>7</v>
    <v>72</v>
    <v>17161</v>
    <v>3</v>
    <v>São Gotardo is a Brazilian municipality located in the northwest of the state of Minas Gerais. Its population as of 2020 was 35,782 people and its land area is 854 km². The city belongs to the mesoregion of Triângulo Mineiro e Alto Paranaiba and ...</v>
    <v>17162</v>
    <v>17163</v>
    <v>17164</v>
    <v>17165</v>
    <v>São Gotardo</v>
    <v>17166</v>
    <v>São Gotardo</v>
    <v>mdp/vdpid/6411944196516610049</v>
  </rv>
  <rv s="0">
    <v>536870912</v>
    <v>São João Batista do Glória</v>
    <v>87737f6a-dddd-3088-0e89-a04b6e4833e9</v>
    <v>en-US</v>
    <v>Map</v>
  </rv>
  <rv s="1">
    <fb>553.346</fb>
    <v>8</v>
  </rv>
  <rv s="2">
    <v>1936</v>
    <v>6</v>
    <v>4231</v>
    <v>7</v>
    <v>0</v>
    <v>Image of São João Batista do Glória</v>
  </rv>
  <rv s="1">
    <fb>-20.640833333332999</fb>
    <v>9</v>
  </rv>
  <rv s="4">
    <v>https://www.bing.com/search?q=s%c3%a3o+jo%c3%a3o+batista+do+gl%c3%b3ria+brazil&amp;form=skydnc</v>
    <v>Learn more on Bing</v>
  </rv>
  <rv s="1">
    <fb>-46.505833333333001</fb>
    <v>9</v>
  </rv>
  <rv s="1">
    <fb>7652</fb>
    <v>8</v>
  </rv>
  <rv s="9">
    <v>#VALUE!</v>
    <v>en-US</v>
    <v>87737f6a-dddd-3088-0e89-a04b6e4833e9</v>
    <v>536870912</v>
    <v>1</v>
    <v>4232</v>
    <v>72</v>
    <v>São João Batista do Glória</v>
    <v>4</v>
    <v>5</v>
    <v>Map</v>
    <v>6</v>
    <v>7</v>
    <v>72</v>
    <v>17169</v>
    <v>3</v>
    <v>São João Batista do Glória is a Brazilian municipality located in the southwest of the state of Minas Gerais. Its population as of 2020 was 7,498 people living in a total area of 553 km². The city belongs to the meso-region of Sul e Sudoeste de ...</v>
    <v>17170</v>
    <v>17171</v>
    <v>17172</v>
    <v>17173</v>
    <v>São João Batista do Glória</v>
    <v>17174</v>
    <v>6951</v>
    <v>São João Batista do Glória</v>
    <v>mdp/vdpid/6412684408393826305</v>
  </rv>
  <rv s="0">
    <v>536870912</v>
    <v>São João da Lagoa</v>
    <v>a22c4459-7c10-1533-8d9a-85271e3bfe32</v>
    <v>en-US</v>
    <v>Map</v>
  </rv>
  <rv s="1">
    <fb>989.85400000000004</fb>
    <v>8</v>
  </rv>
  <rv s="2">
    <v>1937</v>
    <v>6</v>
    <v>4233</v>
    <v>7</v>
    <v>0</v>
    <v>Image of São João da Lagoa</v>
  </rv>
  <rv s="1">
    <fb>-16.852777777778002</fb>
    <v>9</v>
  </rv>
  <rv s="4">
    <v>https://www.bing.com/search?q=s%c3%a3o+jo%c3%a3o+da+lagoa+brazil&amp;form=skydnc</v>
    <v>Learn more on Bing</v>
  </rv>
  <rv s="1">
    <fb>-44.351944444444001</fb>
    <v>9</v>
  </rv>
  <rv s="1">
    <fb>4822</fb>
    <v>8</v>
  </rv>
  <rv s="9">
    <v>#VALUE!</v>
    <v>en-US</v>
    <v>a22c4459-7c10-1533-8d9a-85271e3bfe32</v>
    <v>536870912</v>
    <v>1</v>
    <v>4234</v>
    <v>72</v>
    <v>São João da Lagoa</v>
    <v>4</v>
    <v>5</v>
    <v>Map</v>
    <v>6</v>
    <v>7</v>
    <v>72</v>
    <v>17177</v>
    <v>3</v>
    <v>São João da Lagoa is a municipality in the north of the Brazilian state of Minas Gerais. As of 2020 the population was 4,932 in a total area of 990 km². It became a municipality in 1995. São João da Lagoa is located at an elevation of 835 meters ...</v>
    <v>17178</v>
    <v>17179</v>
    <v>17180</v>
    <v>17181</v>
    <v>São João da Lagoa</v>
    <v>17182</v>
    <v>6951</v>
    <v>São João da Lagoa</v>
    <v>mdp/vdpid/6504734688026820609</v>
  </rv>
  <rv s="0">
    <v>536870912</v>
    <v>São João da Mata</v>
    <v>9f1df857-2cd2-0196-9c6c-9edcdade6695</v>
    <v>en-US</v>
    <v>Map</v>
  </rv>
  <rv s="1">
    <fb>120.5</fb>
    <v>8</v>
  </rv>
  <rv s="2">
    <v>1938</v>
    <v>6</v>
    <v>4235</v>
    <v>7</v>
    <v>0</v>
    <v>Image of São João da Mata</v>
  </rv>
  <rv s="1">
    <fb>-21.93</fb>
    <v>9</v>
  </rv>
  <rv s="4">
    <v>https://www.bing.com/search?q=s%c3%a3o+jo%c3%a3o+da+mata+minas+gerais&amp;form=skydnc</v>
    <v>Learn more on Bing</v>
  </rv>
  <rv s="1">
    <fb>-45.928888888888999</fb>
    <v>9</v>
  </rv>
  <rv s="1">
    <fb>2914</fb>
    <v>8</v>
  </rv>
  <rv s="12">
    <v>#VALUE!</v>
    <v>en-US</v>
    <v>9f1df857-2cd2-0196-9c6c-9edcdade6695</v>
    <v>536870912</v>
    <v>1</v>
    <v>4236</v>
    <v>120</v>
    <v>São João da Mata</v>
    <v>4</v>
    <v>5</v>
    <v>Map</v>
    <v>6</v>
    <v>7</v>
    <v>72</v>
    <v>17185</v>
    <v>3</v>
    <v>São João da Mata is a municipality in the state of Minas Gerais in the Southeast region of Brazil.</v>
    <v>17186</v>
    <v>17187</v>
    <v>17188</v>
    <v>17189</v>
    <v>São João da Mata</v>
    <v>17190</v>
    <v>São João da Mata</v>
    <v>mdp/vdpid/6413067991335829505</v>
  </rv>
  <rv s="0">
    <v>536870912</v>
    <v>São João da Ponte</v>
    <v>6821eb58-ceb1-7d41-ccde-3cbfe829f5dc</v>
    <v>en-US</v>
    <v>Map</v>
  </rv>
  <rv s="1">
    <fb>1849.1880000000001</fb>
    <v>8</v>
  </rv>
  <rv s="2">
    <v>1939</v>
    <v>6</v>
    <v>4237</v>
    <v>7</v>
    <v>0</v>
    <v>Image of São João da Ponte</v>
  </rv>
  <rv s="1">
    <fb>-15.928888888889</fb>
    <v>9</v>
  </rv>
  <rv s="4">
    <v>https://www.bing.com/search?q=s%c3%a3o+jo%c3%a3o+da+ponte+brazil&amp;form=skydnc</v>
    <v>Learn more on Bing</v>
  </rv>
  <rv s="1">
    <fb>-44.007777777778003</fb>
    <v>9</v>
  </rv>
  <rv s="1">
    <fb>25098</fb>
    <v>8</v>
  </rv>
  <rv s="9">
    <v>#VALUE!</v>
    <v>en-US</v>
    <v>6821eb58-ceb1-7d41-ccde-3cbfe829f5dc</v>
    <v>536870912</v>
    <v>1</v>
    <v>4238</v>
    <v>72</v>
    <v>São João da Ponte</v>
    <v>4</v>
    <v>5</v>
    <v>Map</v>
    <v>6</v>
    <v>57</v>
    <v>72</v>
    <v>17193</v>
    <v>3</v>
    <v>São João da Ponte is a municipality in the north of the Brazilian state of Minas Gerais. As of 2020, the population numbered 25,098 within the total area of 1,849 km². The elevation is 561 meters. It became a municipality in 1943.</v>
    <v>17194</v>
    <v>17195</v>
    <v>17196</v>
    <v>17197</v>
    <v>São João da Ponte</v>
    <v>17198</v>
    <v>6951</v>
    <v>São João da Ponte</v>
    <v>mdp/vdpid/6504656902427770881</v>
  </rv>
  <rv s="0">
    <v>536870912</v>
    <v>São João das Missões</v>
    <v>43c22531-be8d-6f8d-e68e-e542c4af8c70</v>
    <v>en-US</v>
    <v>Map</v>
  </rv>
  <rv s="1">
    <fb>675.08900000000006</fb>
    <v>8</v>
  </rv>
  <rv s="2">
    <v>1940</v>
    <v>6</v>
    <v>4239</v>
    <v>7</v>
    <v>0</v>
    <v>Image of São João das Missões</v>
  </rv>
  <rv s="1">
    <fb>-14.883888888889</fb>
    <v>9</v>
  </rv>
  <rv s="4">
    <v>https://www.bing.com/search?q=s%c3%a3o+jo%c3%a3o+das+miss%c3%b5es+brazil&amp;form=skydnc</v>
    <v>Learn more on Bing</v>
  </rv>
  <rv s="1">
    <fb>-44.090833333333002</fb>
    <v>9</v>
  </rv>
  <rv s="1">
    <fb>13024</fb>
    <v>8</v>
  </rv>
  <rv s="12">
    <v>#VALUE!</v>
    <v>en-US</v>
    <v>43c22531-be8d-6f8d-e68e-e542c4af8c70</v>
    <v>536870912</v>
    <v>1</v>
    <v>4240</v>
    <v>120</v>
    <v>São João das Missões</v>
    <v>4</v>
    <v>5</v>
    <v>Map</v>
    <v>6</v>
    <v>7</v>
    <v>72</v>
    <v>17201</v>
    <v>3</v>
    <v>São João das Missões is a municipality in the north of the Brazilian state of Minas Gerais. As of 2020 the population was 13,125 in a total area of 675 km². The elevation is 501 meters. It became a municipality in 1997.</v>
    <v>17202</v>
    <v>17203</v>
    <v>17204</v>
    <v>17205</v>
    <v>São João das Missões</v>
    <v>17206</v>
    <v>São João das Missões</v>
    <v>mdp/vdpid/6504436590419378177</v>
  </rv>
  <rv s="0">
    <v>536870912</v>
    <v>São João del-Rei</v>
    <v>b7311709-b950-5b79-c66d-38c456311142</v>
    <v>en-US</v>
    <v>Map</v>
  </rv>
  <rv s="1">
    <fb>1452.002</fb>
    <v>8</v>
  </rv>
  <rv s="2">
    <v>1941</v>
    <v>6</v>
    <v>4241</v>
    <v>7</v>
    <v>0</v>
    <v>Image of São João del-Rei</v>
  </rv>
  <rv s="1">
    <fb>-21.135833333333</fb>
    <v>9</v>
  </rv>
  <rv s="0">
    <v>805306368</v>
    <v>Nivaldo José de Andrade (Mayor)</v>
    <v>ce3204d4-085a-148d-1c1d-8d4c2883c0ef</v>
    <v>en-US</v>
    <v>Generic</v>
  </rv>
  <rv s="3">
    <v>496</v>
  </rv>
  <rv s="4">
    <v>https://www.bing.com/search?q=s%c3%a3o+jo%c3%a3o+del+rei+brazil&amp;form=skydnc</v>
    <v>Learn more on Bing</v>
  </rv>
  <rv s="1">
    <fb>-44.261944444443998</fb>
    <v>9</v>
  </rv>
  <rv s="1">
    <fb>90225</fb>
    <v>8</v>
  </rv>
  <rv s="5">
    <v>#VALUE!</v>
    <v>en-US</v>
    <v>b7311709-b950-5b79-c66d-38c456311142</v>
    <v>536870912</v>
    <v>1</v>
    <v>4242</v>
    <v>2</v>
    <v>São João del-Rei</v>
    <v>4</v>
    <v>5</v>
    <v>Map</v>
    <v>6</v>
    <v>7</v>
    <v>72</v>
    <v>17209</v>
    <v>3</v>
    <v>São João del-Rei is a Brazilian municipality in the state of Minas Gerais. Founded in 1713 in homage to king John V of Portugal, the city is famed for its historic Portuguese colonial architecture. The current population is estimated at 90,225 ...</v>
    <v>17210</v>
    <v>17211</v>
    <v>17213</v>
    <v>17214</v>
    <v>17215</v>
    <v>São João del-Rei</v>
    <v>17216</v>
    <v>93</v>
    <v>São João del-Rei</v>
    <v>mdp/vdpid/6508956550667698177</v>
  </rv>
  <rv s="0">
    <v>536870912</v>
    <v>São João do Manhuaçu</v>
    <v>176e75fa-a58b-03ca-cd3f-41222c0a5cbf</v>
    <v>en-US</v>
    <v>Map</v>
  </rv>
  <rv s="1">
    <fb>142.51</fb>
    <v>8</v>
  </rv>
  <rv s="2">
    <v>1942</v>
    <v>6</v>
    <v>4243</v>
    <v>7</v>
    <v>0</v>
    <v>Image of São João do Manhuaçu</v>
  </rv>
  <rv s="1">
    <fb>-20.393888888888998</fb>
    <v>9</v>
  </rv>
  <rv s="4">
    <v>https://www.bing.com/search?q=s%c3%a3o+jo%c3%a3o+do+manhua%c3%a7u+minas+gerais&amp;form=skydnc</v>
    <v>Learn more on Bing</v>
  </rv>
  <rv s="1">
    <fb>-42.150833333332997</fb>
    <v>9</v>
  </rv>
  <rv s="1">
    <fb>11246</fb>
    <v>8</v>
  </rv>
  <rv s="12">
    <v>#VALUE!</v>
    <v>en-US</v>
    <v>176e75fa-a58b-03ca-cd3f-41222c0a5cbf</v>
    <v>536870912</v>
    <v>1</v>
    <v>4244</v>
    <v>120</v>
    <v>São João do Manhuaçu</v>
    <v>4</v>
    <v>5</v>
    <v>Map</v>
    <v>6</v>
    <v>7</v>
    <v>72</v>
    <v>17219</v>
    <v>3</v>
    <v>São João do Manhuaçu is a Brazilian municipality located in the state of Minas Gerais. The city belongs to the mesoregion of Zona da Mata and to the microregion of Manhuaçu. As of 2020, the estimated population was 11,674.</v>
    <v>17220</v>
    <v>17221</v>
    <v>17222</v>
    <v>17223</v>
    <v>São João do Manhuaçu</v>
    <v>17224</v>
    <v>São João do Manhuaçu</v>
    <v>mdp/vdpid/6509414254511128577</v>
  </rv>
  <rv s="0">
    <v>536870912</v>
    <v>São João do Manteninha</v>
    <v>e2e79ea4-3754-a079-96c8-a15887dc0aef</v>
    <v>en-US</v>
    <v>Map</v>
  </rv>
  <rv s="1">
    <fb>139.38800000000001</fb>
    <v>8</v>
  </rv>
  <rv s="2">
    <v>1943</v>
    <v>6</v>
    <v>4245</v>
    <v>7</v>
    <v>0</v>
    <v>Image of São João do Manteninha</v>
  </rv>
  <rv s="1">
    <fb>-18.720833333333001</fb>
    <v>9</v>
  </rv>
  <rv s="4">
    <v>https://www.bing.com/search?q=s%c3%a3o+jo%c3%a3o+do+manteninha+minas+gerais&amp;form=skydnc</v>
    <v>Learn more on Bing</v>
  </rv>
  <rv s="1">
    <fb>-41.16</fb>
    <v>9</v>
  </rv>
  <rv s="1">
    <fb>5331</fb>
    <v>8</v>
  </rv>
  <rv s="12">
    <v>#VALUE!</v>
    <v>en-US</v>
    <v>e2e79ea4-3754-a079-96c8-a15887dc0aef</v>
    <v>536870912</v>
    <v>1</v>
    <v>4246</v>
    <v>120</v>
    <v>São João do Manteninha</v>
    <v>4</v>
    <v>5</v>
    <v>Map</v>
    <v>6</v>
    <v>7</v>
    <v>72</v>
    <v>17227</v>
    <v>3</v>
    <v>São João do Manteninha is a municipality in the state of Minas Gerais in the Southeast region of Brazil.</v>
    <v>17228</v>
    <v>17229</v>
    <v>17230</v>
    <v>17231</v>
    <v>São João do Manteninha</v>
    <v>17232</v>
    <v>São João do Manteninha</v>
    <v>mdp/vdpid/6508603059944292353</v>
  </rv>
  <rv s="0">
    <v>536870912</v>
    <v>São João do Oriente</v>
    <v>5a50d3dd-b3bf-ea6f-bdbb-a901bf2d4be0</v>
    <v>en-US</v>
    <v>Map</v>
  </rv>
  <rv s="1">
    <fb>120.122</fb>
    <v>8</v>
  </rv>
  <rv s="2">
    <v>1944</v>
    <v>6</v>
    <v>4247</v>
    <v>7</v>
    <v>0</v>
    <v>Image of São João do Oriente</v>
  </rv>
  <rv s="1">
    <fb>-19.338888888888999</fb>
    <v>9</v>
  </rv>
  <rv s="4">
    <v>https://www.bing.com/search?q=s%c3%a3o+jo%c3%a3o+do+oriente+minas+gerais&amp;form=skydnc</v>
    <v>Learn more on Bing</v>
  </rv>
  <rv s="1">
    <fb>-42.157777777778001</fb>
    <v>9</v>
  </rv>
  <rv s="12">
    <v>#VALUE!</v>
    <v>en-US</v>
    <v>5a50d3dd-b3bf-ea6f-bdbb-a901bf2d4be0</v>
    <v>536870912</v>
    <v>1</v>
    <v>4248</v>
    <v>120</v>
    <v>São João do Oriente</v>
    <v>4</v>
    <v>5</v>
    <v>Map</v>
    <v>6</v>
    <v>7</v>
    <v>72</v>
    <v>17235</v>
    <v>3</v>
    <v>São João do Oriente is a municipality in the state of Minas Gerais in the Southeast region of Brazil.</v>
    <v>17236</v>
    <v>17237</v>
    <v>17238</v>
    <v>17239</v>
    <v>São João do Oriente</v>
    <v>8257</v>
    <v>São João do Oriente</v>
    <v>mdp/vdpid/6508634048166887425</v>
  </rv>
  <rv s="0">
    <v>536870912</v>
    <v>São João do Pacuí</v>
    <v>c996c7d2-6f1f-9f56-503d-424d634314f7</v>
    <v>en-US</v>
    <v>Map</v>
  </rv>
  <rv s="1">
    <fb>420.46199999999999</fb>
    <v>8</v>
  </rv>
  <rv s="2">
    <v>1945</v>
    <v>6</v>
    <v>4249</v>
    <v>7</v>
    <v>0</v>
    <v>Image of São João do Pacuí</v>
  </rv>
  <rv s="1">
    <fb>-16.541944444443999</fb>
    <v>9</v>
  </rv>
  <rv s="4">
    <v>https://www.bing.com/search?q=s%c3%a3o+jo%c3%a3o+do+pacu%c3%ad+brazil&amp;form=skydnc</v>
    <v>Learn more on Bing</v>
  </rv>
  <rv s="1">
    <fb>-44.515833333332999</fb>
    <v>9</v>
  </rv>
  <rv s="1">
    <fb>3971</fb>
    <v>8</v>
  </rv>
  <rv s="12">
    <v>#VALUE!</v>
    <v>en-US</v>
    <v>c996c7d2-6f1f-9f56-503d-424d634314f7</v>
    <v>536870912</v>
    <v>1</v>
    <v>4250</v>
    <v>120</v>
    <v>São João do Pacuí</v>
    <v>4</v>
    <v>5</v>
    <v>Map</v>
    <v>6</v>
    <v>7</v>
    <v>72</v>
    <v>17242</v>
    <v>3</v>
    <v>São João do Pacuí is a municipality in the north of the Brazilian state of Minas Gerais. As of 2020 the population was 4,448 in a total area of 420 km². It became a municipality in 1997.</v>
    <v>17243</v>
    <v>17244</v>
    <v>17245</v>
    <v>17246</v>
    <v>São João do Pacuí</v>
    <v>17247</v>
    <v>São João do Pacuí</v>
    <v>mdp/vdpid/6504690340174233601</v>
  </rv>
  <rv s="0">
    <v>536870912</v>
    <v>São João do Paraíso</v>
    <v>02b80516-6a20-250d-0178-d13aa1799f3e</v>
    <v>en-US</v>
    <v>Map</v>
  </rv>
  <rv s="1">
    <fb>1921.172</fb>
    <v>8</v>
  </rv>
  <rv s="2">
    <v>1946</v>
    <v>6</v>
    <v>4251</v>
    <v>7</v>
    <v>0</v>
    <v>Image of São João do Paraíso</v>
  </rv>
  <rv s="1">
    <fb>-15.313888888889</fb>
    <v>9</v>
  </rv>
  <rv s="4">
    <v>https://www.bing.com/search?q=s%c3%a3o+jo%c3%a3o+do+para%c3%adso+brazil&amp;form=skydnc</v>
    <v>Learn more on Bing</v>
  </rv>
  <rv s="1">
    <fb>-42.013888888888999</fb>
    <v>9</v>
  </rv>
  <rv s="9">
    <v>#VALUE!</v>
    <v>en-US</v>
    <v>02b80516-6a20-250d-0178-d13aa1799f3e</v>
    <v>536870912</v>
    <v>1</v>
    <v>4252</v>
    <v>72</v>
    <v>São João do Paraíso</v>
    <v>4</v>
    <v>5</v>
    <v>Map</v>
    <v>6</v>
    <v>7</v>
    <v>72</v>
    <v>17250</v>
    <v>3</v>
    <v>São João do Paraíso is a city in the northeast of the Brazilian state of Minas Gerais. In 2020 its population was estimated to be 23,709 in a total area of 1,921 km². The city belongs to the mesoregion of Jequitinhonha and to the microregion of ...</v>
    <v>17251</v>
    <v>17252</v>
    <v>17253</v>
    <v>17254</v>
    <v>São João do Paraíso</v>
    <v>12147</v>
    <v>6951</v>
    <v>São João do Paraíso</v>
    <v>mdp/vdpid/6505177655183147009</v>
  </rv>
  <rv s="0">
    <v>536870912</v>
    <v>São João Evangelista</v>
    <v>288ef1e0-72ef-7149-623b-b9de6cea0915</v>
    <v>en-US</v>
    <v>Map</v>
  </rv>
  <rv s="1">
    <fb>478.82</fb>
    <v>8</v>
  </rv>
  <rv s="2">
    <v>1947</v>
    <v>6</v>
    <v>4253</v>
    <v>7</v>
    <v>0</v>
    <v>Image of São João Evangelista</v>
  </rv>
  <rv s="1">
    <fb>-18.547777777777998</fb>
    <v>9</v>
  </rv>
  <rv s="4">
    <v>https://www.bing.com/search?q=s%c3%a3o+jo%c3%a3o+evangelista+minas+gerais&amp;form=skydnc</v>
    <v>Learn more on Bing</v>
  </rv>
  <rv s="1">
    <fb>-42.762777777777998</fb>
    <v>9</v>
  </rv>
  <rv s="1">
    <fb>15767</fb>
    <v>8</v>
  </rv>
  <rv s="9">
    <v>#VALUE!</v>
    <v>en-US</v>
    <v>288ef1e0-72ef-7149-623b-b9de6cea0915</v>
    <v>536870912</v>
    <v>1</v>
    <v>4254</v>
    <v>72</v>
    <v>São João Evangelista</v>
    <v>4</v>
    <v>5</v>
    <v>Map</v>
    <v>6</v>
    <v>57</v>
    <v>72</v>
    <v>17257</v>
    <v>3</v>
    <v>São João Evangelista is a municipality in the state of Minas Gerais in the Southeast region of Brazil.</v>
    <v>17258</v>
    <v>17259</v>
    <v>17260</v>
    <v>17261</v>
    <v>São João Evangelista</v>
    <v>17262</v>
    <v>6951</v>
    <v>São João Evangelista</v>
    <v>mdp/vdpid/6508166897039572993</v>
  </rv>
  <rv s="0">
    <v>536870912</v>
    <v>São João Nepomuceno</v>
    <v>56b2865c-d82c-79cb-899c-dda6082fc4ab</v>
    <v>en-US</v>
    <v>Map</v>
  </rv>
  <rv s="1">
    <fb>407.89600000000002</fb>
    <v>8</v>
  </rv>
  <rv s="2">
    <v>1948</v>
    <v>6</v>
    <v>4255</v>
    <v>7</v>
    <v>0</v>
    <v>Image of São João Nepomuceno</v>
  </rv>
  <rv s="1">
    <fb>-21.54</fb>
    <v>9</v>
  </rv>
  <rv s="0">
    <v>805306368</v>
    <v>Ernandes José Silva (Mayor)</v>
    <v>1a25cbb4-8a97-502d-da2e-c9c57153e490</v>
    <v>en-US</v>
    <v>Generic</v>
  </rv>
  <rv s="3">
    <v>497</v>
  </rv>
  <rv s="4">
    <v>https://www.bing.com/search?q=s%c3%a3o+jo%c3%a3o+nepomuceno+brazil&amp;form=skydnc</v>
    <v>Learn more on Bing</v>
  </rv>
  <rv s="1">
    <fb>25565</fb>
    <v>8</v>
  </rv>
  <rv s="8">
    <v>#VALUE!</v>
    <v>en-US</v>
    <v>56b2865c-d82c-79cb-899c-dda6082fc4ab</v>
    <v>536870912</v>
    <v>1</v>
    <v>4256</v>
    <v>67</v>
    <v>São João Nepomuceno</v>
    <v>4</v>
    <v>5</v>
    <v>Map</v>
    <v>6</v>
    <v>7</v>
    <v>72</v>
    <v>17265</v>
    <v>3</v>
    <v>São João Nepomuceno is a municipality in the southeast of Minas Gerais, Brazil close to the state border with Rio de Janeiro.</v>
    <v>17266</v>
    <v>17267</v>
    <v>17269</v>
    <v>17270</v>
    <v>2631</v>
    <v>São João Nepomuceno</v>
    <v>17271</v>
    <v>São João Nepomuceno</v>
    <v>mdp/vdpid/6509279421596172289</v>
  </rv>
  <rv s="0">
    <v>536870912</v>
    <v>São Joaquim de Bicas</v>
    <v>5ba1c7b7-495d-d0df-6869-ea1483fe223a</v>
    <v>en-US</v>
    <v>Map</v>
  </rv>
  <rv s="1">
    <fb>72.454999999999998</fb>
    <v>8</v>
  </rv>
  <rv s="2">
    <v>1949</v>
    <v>6</v>
    <v>4257</v>
    <v>7</v>
    <v>0</v>
    <v>Image of São Joaquim de Bicas</v>
  </rv>
  <rv s="1">
    <fb>-20.048888888889</fb>
    <v>9</v>
  </rv>
  <rv s="4">
    <v>https://www.bing.com/search?q=s%c3%a3o+joaquim+de+bicas+brazil&amp;form=skydnc</v>
    <v>Learn more on Bing</v>
  </rv>
  <rv s="1">
    <fb>-44.273888888888997</fb>
    <v>9</v>
  </rv>
  <rv s="1">
    <fb>34348</fb>
    <v>8</v>
  </rv>
  <rv s="9">
    <v>#VALUE!</v>
    <v>en-US</v>
    <v>5ba1c7b7-495d-d0df-6869-ea1483fe223a</v>
    <v>536870912</v>
    <v>1</v>
    <v>4258</v>
    <v>72</v>
    <v>São Joaquim de Bicas</v>
    <v>4</v>
    <v>5</v>
    <v>Map</v>
    <v>6</v>
    <v>7</v>
    <v>72</v>
    <v>17274</v>
    <v>3</v>
    <v>São Joaquim de Bicas is a Brazilian municipality located in the state of Minas Gerais. The city belongs to the mesoregion Metropolitana de Belo Horizonte and to the microregion of Belo Horizonte. As of 2020, the estimated population was 32,148.</v>
    <v>17275</v>
    <v>17276</v>
    <v>17277</v>
    <v>17278</v>
    <v>São Joaquim de Bicas</v>
    <v>17279</v>
    <v>6951</v>
    <v>São Joaquim de Bicas</v>
    <v>mdp/vdpid/6508880711863238658</v>
  </rv>
  <rv s="0">
    <v>536870912</v>
    <v>São José da Barra</v>
    <v>92b1b6cb-23ba-03b4-e4a0-5eeba5d782a1</v>
    <v>en-US</v>
    <v>Map</v>
  </rv>
  <rv s="1">
    <fb>312.49599999999998</fb>
    <v>8</v>
  </rv>
  <rv s="2">
    <v>1950</v>
    <v>6</v>
    <v>4259</v>
    <v>7</v>
    <v>0</v>
    <v>Image of São José da Barra</v>
  </rv>
  <rv s="1">
    <fb>-20.717777777778</fb>
    <v>9</v>
  </rv>
  <rv s="4">
    <v>https://www.bing.com/search?q=s%c3%a3o+jos%c3%a9+da+barra+brazil&amp;form=skydnc</v>
    <v>Learn more on Bing</v>
  </rv>
  <rv s="1">
    <fb>-46.310833333333001</fb>
    <v>9</v>
  </rv>
  <rv s="1">
    <fb>7793</fb>
    <v>8</v>
  </rv>
  <rv s="12">
    <v>#VALUE!</v>
    <v>en-US</v>
    <v>92b1b6cb-23ba-03b4-e4a0-5eeba5d782a1</v>
    <v>536870912</v>
    <v>1</v>
    <v>4260</v>
    <v>120</v>
    <v>São José da Barra</v>
    <v>4</v>
    <v>5</v>
    <v>Map</v>
    <v>6</v>
    <v>7</v>
    <v>72</v>
    <v>17282</v>
    <v>3</v>
    <v>São José da Barra is a Brazilian municipality located in the southwest of the state of Minas Gerais. Its population as of 2020 was 7,480 people living in a total area of 312 km². The city belongs to the meso-region of Sul e Sudoeste de Minas and ...</v>
    <v>17283</v>
    <v>17284</v>
    <v>17285</v>
    <v>17286</v>
    <v>São José da Barra</v>
    <v>17287</v>
    <v>São José da Barra</v>
    <v>mdp/vdpid/6412780368281206785</v>
  </rv>
  <rv s="0">
    <v>536870912</v>
    <v>São José da Lapa</v>
    <v>9712360b-2a33-2689-661f-9ce5808e75c6</v>
    <v>en-US</v>
    <v>Map</v>
  </rv>
  <rv s="1">
    <fb>48.636000000000003</fb>
    <v>8</v>
  </rv>
  <rv s="2">
    <v>1951</v>
    <v>6</v>
    <v>4261</v>
    <v>7</v>
    <v>0</v>
    <v>Image of São José da Lapa</v>
  </rv>
  <rv s="1">
    <fb>-19.700833333333001</fb>
    <v>9</v>
  </rv>
  <rv s="4">
    <v>https://www.bing.com/search?q=s%c3%a3o+jos%c3%a9+da+lapa+brazil&amp;form=skydnc</v>
    <v>Learn more on Bing</v>
  </rv>
  <rv s="1">
    <fb>-43.954999999999998</fb>
    <v>9</v>
  </rv>
  <rv s="1">
    <fb>26090</fb>
    <v>8</v>
  </rv>
  <rv s="9">
    <v>#VALUE!</v>
    <v>en-US</v>
    <v>9712360b-2a33-2689-661f-9ce5808e75c6</v>
    <v>536870912</v>
    <v>1</v>
    <v>4262</v>
    <v>72</v>
    <v>São José da Lapa</v>
    <v>4</v>
    <v>5</v>
    <v>Map</v>
    <v>6</v>
    <v>7</v>
    <v>72</v>
    <v>17290</v>
    <v>3</v>
    <v>São José da Lapa is a Brazilian municipality located in the state of Minas Gerais. The city belongs to the mesoregion Metropolitana de Belo Horizonte and to the microregion of Belo Horizonte. As of 2020, the estimated population was 24,135.</v>
    <v>17291</v>
    <v>17292</v>
    <v>17293</v>
    <v>17294</v>
    <v>São José da Lapa</v>
    <v>17295</v>
    <v>6951</v>
    <v>São José da Lapa</v>
    <v>mdp/vdpid/6508114863326232577</v>
  </rv>
  <rv s="0">
    <v>536870912</v>
    <v>São José da Safira</v>
    <v>0479d10b-ea6c-d986-b40b-efa899cff5e4</v>
    <v>en-US</v>
    <v>Map</v>
  </rv>
  <rv s="1">
    <fb>214.45400000000001</fb>
    <v>8</v>
  </rv>
  <rv s="2">
    <v>1952</v>
    <v>6</v>
    <v>4263</v>
    <v>7</v>
    <v>0</v>
    <v>Image of São José da Safira</v>
  </rv>
  <rv s="1">
    <fb>-18.323888888889002</fb>
    <v>9</v>
  </rv>
  <rv s="4">
    <v>https://www.bing.com/search?q=s%c3%a3o+jos%c3%a9+da+safira+minas+gerais&amp;form=skydnc</v>
    <v>Learn more on Bing</v>
  </rv>
  <rv s="1">
    <fb>-42.142777777778001</fb>
    <v>9</v>
  </rv>
  <rv s="1">
    <fb>3806</fb>
    <v>8</v>
  </rv>
  <rv s="12">
    <v>#VALUE!</v>
    <v>en-US</v>
    <v>0479d10b-ea6c-d986-b40b-efa899cff5e4</v>
    <v>536870912</v>
    <v>1</v>
    <v>4264</v>
    <v>120</v>
    <v>São José da Safira</v>
    <v>4</v>
    <v>5</v>
    <v>Map</v>
    <v>6</v>
    <v>7</v>
    <v>72</v>
    <v>17298</v>
    <v>3</v>
    <v>São José da Safira is a municipality in the state of Minas Gerais in the Southeast region of Brazil.</v>
    <v>17299</v>
    <v>17300</v>
    <v>17301</v>
    <v>17302</v>
    <v>São José da Safira</v>
    <v>17303</v>
    <v>São José da Safira</v>
    <v>mdp/vdpid/6508547981770227713</v>
  </rv>
  <rv s="0">
    <v>536870912</v>
    <v>São José da Varginha</v>
    <v>5e8fb97a-7e41-303c-dff0-671b39bed621</v>
    <v>en-US</v>
    <v>Map</v>
  </rv>
  <rv s="1">
    <fb>205.09899999999999</fb>
    <v>8</v>
  </rv>
  <rv s="2">
    <v>1953</v>
    <v>6</v>
    <v>4265</v>
    <v>7</v>
    <v>0</v>
    <v>Image of São José da Varginha</v>
  </rv>
  <rv s="1">
    <fb>-19.71</fb>
    <v>9</v>
  </rv>
  <rv s="4">
    <v>https://www.bing.com/search?q=s%c3%a3o+jos%c3%a9+da+varginha+minas+gerais&amp;form=skydnc</v>
    <v>Learn more on Bing</v>
  </rv>
  <rv s="1">
    <fb>-44.556944444443999</fb>
    <v>9</v>
  </rv>
  <rv s="1">
    <fb>4536</fb>
    <v>8</v>
  </rv>
  <rv s="12">
    <v>#VALUE!</v>
    <v>en-US</v>
    <v>5e8fb97a-7e41-303c-dff0-671b39bed621</v>
    <v>536870912</v>
    <v>1</v>
    <v>4266</v>
    <v>120</v>
    <v>São José da Varginha</v>
    <v>4</v>
    <v>5</v>
    <v>Map</v>
    <v>6</v>
    <v>7</v>
    <v>72</v>
    <v>17306</v>
    <v>3</v>
    <v>São José da Varginha is a municipality in the state of Minas Gerais in the Southeast region of Brazil.</v>
    <v>17307</v>
    <v>17308</v>
    <v>17309</v>
    <v>17310</v>
    <v>São José da Varginha</v>
    <v>17311</v>
    <v>São José da Varginha</v>
    <v>mdp/vdpid/6508085971936870401</v>
  </rv>
  <rv s="0">
    <v>536870912</v>
    <v>São José do Alegre</v>
    <v>9b2a86a2-43c3-b97b-86b8-6ab685fc9326</v>
    <v>en-US</v>
    <v>Map</v>
  </rv>
  <rv s="1">
    <fb>89.242999999999995</fb>
    <v>8</v>
  </rv>
  <rv s="2">
    <v>1954</v>
    <v>6</v>
    <v>4267</v>
    <v>7</v>
    <v>0</v>
    <v>Image of São José do Alegre</v>
  </rv>
  <rv s="1">
    <fb>-22.328888888889001</fb>
    <v>9</v>
  </rv>
  <rv s="4">
    <v>https://www.bing.com/search?q=s%c3%a3o+jos%c3%a9+do+alegre+minas+gerais&amp;form=skydnc</v>
    <v>Learn more on Bing</v>
  </rv>
  <rv s="1">
    <fb>-45.525833333332997</fb>
    <v>9</v>
  </rv>
  <rv s="1">
    <fb>4133</fb>
    <v>8</v>
  </rv>
  <rv s="12">
    <v>#VALUE!</v>
    <v>en-US</v>
    <v>9b2a86a2-43c3-b97b-86b8-6ab685fc9326</v>
    <v>536870912</v>
    <v>1</v>
    <v>4268</v>
    <v>120</v>
    <v>São José do Alegre</v>
    <v>4</v>
    <v>5</v>
    <v>Map</v>
    <v>6</v>
    <v>7</v>
    <v>72</v>
    <v>17314</v>
    <v>3</v>
    <v>São José do Alegre is a municipality in the state of Minas Gerais in the Southeast region of Brazil.</v>
    <v>17315</v>
    <v>17316</v>
    <v>17317</v>
    <v>17318</v>
    <v>São José do Alegre</v>
    <v>17319</v>
    <v>São José do Alegre</v>
    <v>mdp/vdpid/6413114906035355650</v>
  </rv>
  <rv s="0">
    <v>536870912</v>
    <v>São José do Divino, Minas Gerais</v>
    <v>6354ddcb-7fb4-bb2c-1428-8acff0c8f146</v>
    <v>en-US</v>
    <v>Map</v>
  </rv>
  <rv s="1">
    <fb>326.23</fb>
    <v>8</v>
  </rv>
  <rv s="2">
    <v>1955</v>
    <v>6</v>
    <v>4269</v>
    <v>7</v>
    <v>0</v>
    <v>Image of São José do Divino, Minas Gerais</v>
  </rv>
  <rv s="1">
    <fb>-18.478888888888999</fb>
    <v>9</v>
  </rv>
  <rv s="1">
    <fb>-41.388888888888999</fb>
    <v>9</v>
  </rv>
  <rv s="1">
    <fb>3856</fb>
    <v>8</v>
  </rv>
  <rv s="13">
    <v>#VALUE!</v>
    <v>en-US</v>
    <v>6354ddcb-7fb4-bb2c-1428-8acff0c8f146</v>
    <v>536870912</v>
    <v>1</v>
    <v>4270</v>
    <v>125</v>
    <v>São José do Divino, Minas Gerais</v>
    <v>92</v>
    <v>5</v>
    <v>Map</v>
    <v>6</v>
    <v>57</v>
    <v>72</v>
    <v>17322</v>
    <v>3</v>
    <v>São José do Divino, Minas Gerais is a municipality in the state of Minas Gerais in the Southeast region of Brazil.</v>
    <v>17323</v>
    <v>17324</v>
    <v>17325</v>
    <v>São José do Divino, Minas Gerais</v>
    <v>17326</v>
    <v>São José do Divino, Minas Gerais</v>
    <v>mdp/vdpid/6508586223253061633</v>
  </rv>
  <rv s="0">
    <v>536870912</v>
    <v>São José do Goiabal</v>
    <v>7fc08958-e16e-35a7-ef05-a016adccf4ec</v>
    <v>en-US</v>
    <v>Map</v>
  </rv>
  <rv s="1">
    <fb>184.511</fb>
    <v>8</v>
  </rv>
  <rv s="2">
    <v>1956</v>
    <v>6</v>
    <v>4271</v>
    <v>7</v>
    <v>0</v>
    <v>Image of São José do Goiabal</v>
  </rv>
  <rv s="4">
    <v>https://www.bing.com/search?q=s%c3%a3o+jos%c3%a9+do+goiabal+brazil&amp;form=skydnc</v>
    <v>Learn more on Bing</v>
  </rv>
  <rv s="1">
    <fb>-42.704999999999998</fb>
    <v>9</v>
  </rv>
  <rv s="1">
    <fb>5396</fb>
    <v>8</v>
  </rv>
  <rv s="9">
    <v>#VALUE!</v>
    <v>en-US</v>
    <v>7fc08958-e16e-35a7-ef05-a016adccf4ec</v>
    <v>536870912</v>
    <v>1</v>
    <v>4272</v>
    <v>72</v>
    <v>São José do Goiabal</v>
    <v>4</v>
    <v>5</v>
    <v>Map</v>
    <v>6</v>
    <v>7</v>
    <v>72</v>
    <v>17329</v>
    <v>3</v>
    <v>São José do Goiabal is a Brazilian municipality located in the state of Minas Gerais. The city belongs to the mesoregion Metropolitana de Belo Horizonte and to the microregion of Itabira. As of 2020, the estimated population was 5,387.</v>
    <v>17330</v>
    <v>16599</v>
    <v>17331</v>
    <v>17332</v>
    <v>São José do Goiabal</v>
    <v>17333</v>
    <v>6951</v>
    <v>São José do Goiabal</v>
    <v>mdp/vdpid/6509010695877558273</v>
  </rv>
  <rv s="0">
    <v>536870912</v>
    <v>São José do Jacuri</v>
    <v>77dcb9a6-4cbb-d592-169b-5d6028c55d0d</v>
    <v>en-US</v>
    <v>Map</v>
  </rv>
  <rv s="1">
    <fb>345.86099999999999</fb>
    <v>8</v>
  </rv>
  <rv s="2">
    <v>1957</v>
    <v>6</v>
    <v>4273</v>
    <v>7</v>
    <v>0</v>
    <v>Image of São José do Jacuri</v>
  </rv>
  <rv s="1">
    <fb>-18.274999999999999</fb>
    <v>9</v>
  </rv>
  <rv s="4">
    <v>https://www.bing.com/search?q=s%c3%a3o+jos%c3%a9+do+jacuri+minas+gerais&amp;form=skydnc</v>
    <v>Learn more on Bing</v>
  </rv>
  <rv s="1">
    <fb>-42.67</fb>
    <v>9</v>
  </rv>
  <rv s="1">
    <fb>6431</fb>
    <v>8</v>
  </rv>
  <rv s="9">
    <v>#VALUE!</v>
    <v>en-US</v>
    <v>77dcb9a6-4cbb-d592-169b-5d6028c55d0d</v>
    <v>536870912</v>
    <v>1</v>
    <v>4274</v>
    <v>72</v>
    <v>São José do Jacuri</v>
    <v>4</v>
    <v>5</v>
    <v>Map</v>
    <v>6</v>
    <v>57</v>
    <v>72</v>
    <v>17336</v>
    <v>3</v>
    <v>São José do Jacuri is a municipality in the state of Minas Gerais in the Southeast region of Brazil.</v>
    <v>17337</v>
    <v>17338</v>
    <v>17339</v>
    <v>17340</v>
    <v>São José do Jacuri</v>
    <v>17341</v>
    <v>6951</v>
    <v>São José do Jacuri</v>
    <v>mdp/vdpid/6507973863962312705</v>
  </rv>
  <rv s="0">
    <v>536870912</v>
    <v>São José do Mantimento</v>
    <v>7e23df25-3415-04a4-8088-99c308f54dc8</v>
    <v>en-US</v>
    <v>Map</v>
  </rv>
  <rv s="1">
    <fb>54.475000000000001</fb>
    <v>8</v>
  </rv>
  <rv s="2">
    <v>1958</v>
    <v>6</v>
    <v>4275</v>
    <v>7</v>
    <v>0</v>
    <v>Image of São José do Mantimento</v>
  </rv>
  <rv s="1">
    <fb>-20.004999999999999</fb>
    <v>9</v>
  </rv>
  <rv s="4">
    <v>https://www.bing.com/search?q=s%c3%a3o+jos%c3%a9+do+mantimento+minas+gerais&amp;form=skydnc</v>
    <v>Learn more on Bing</v>
  </rv>
  <rv s="1">
    <fb>2753</fb>
    <v>8</v>
  </rv>
  <rv s="12">
    <v>#VALUE!</v>
    <v>en-US</v>
    <v>7e23df25-3415-04a4-8088-99c308f54dc8</v>
    <v>536870912</v>
    <v>1</v>
    <v>4276</v>
    <v>120</v>
    <v>São José do Mantimento</v>
    <v>4</v>
    <v>5</v>
    <v>Map</v>
    <v>6</v>
    <v>7</v>
    <v>72</v>
    <v>17344</v>
    <v>3</v>
    <v>São José do Mantimento is a Brazilian municipality located in the state of Minas Gerais. The city belongs to the mesoregion of Zona da Mata and to the microregion of Manhuaçu. As of 2020, the estimated population was 2,806.</v>
    <v>17345</v>
    <v>17346</v>
    <v>17347</v>
    <v>11867</v>
    <v>São José do Mantimento</v>
    <v>17348</v>
    <v>São José do Mantimento</v>
    <v>mdp/vdpid/6509405496217174017</v>
  </rv>
  <rv s="0">
    <v>536870912</v>
    <v>São Lourenço, Minas Gerais</v>
    <v>87754df1-a272-17e2-4823-8dc090a156f9</v>
    <v>en-US</v>
    <v>Map</v>
  </rv>
  <rv s="1">
    <fb>57.064999999999998</fb>
    <v>8</v>
  </rv>
  <rv s="2">
    <v>1959</v>
    <v>6</v>
    <v>4277</v>
    <v>7</v>
    <v>0</v>
    <v>Image of São Lourenço, Minas Gerais</v>
  </rv>
  <rv s="1">
    <fb>-22.115833333333001</fb>
    <v>9</v>
  </rv>
  <rv s="0">
    <v>805306368</v>
    <v>Walter José Lessa (Mayor)</v>
    <v>9af16c49-1dab-0f80-2596-5ee4b90cb47c</v>
    <v>en-US</v>
    <v>Generic</v>
  </rv>
  <rv s="3">
    <v>498</v>
  </rv>
  <rv s="4">
    <v>https://www.bing.com/search?q=s%c3%a3o+louren%c3%a7o+brazil&amp;form=skydnc</v>
    <v>Learn more on Bing</v>
  </rv>
  <rv s="1">
    <fb>-45.053888888888999</fb>
    <v>9</v>
  </rv>
  <rv s="1">
    <fb>46202</fb>
    <v>8</v>
  </rv>
  <rv s="5">
    <v>#VALUE!</v>
    <v>en-US</v>
    <v>87754df1-a272-17e2-4823-8dc090a156f9</v>
    <v>536870912</v>
    <v>1</v>
    <v>4278</v>
    <v>2</v>
    <v>São Lourenço, Minas Gerais</v>
    <v>4</v>
    <v>5</v>
    <v>Map</v>
    <v>6</v>
    <v>57</v>
    <v>72</v>
    <v>17351</v>
    <v>3</v>
    <v>São Lourenço is a Brazilian municipality and spa town in the southern part of the state of Minas Gerais, in the Southeast of the country. It is one of the smallest Brazilian municipalities, with only 57.2 km², and is located at an equal distance ...</v>
    <v>17352</v>
    <v>17353</v>
    <v>17355</v>
    <v>17356</v>
    <v>17357</v>
    <v>São Lourenço, Minas Gerais</v>
    <v>17358</v>
    <v>6951</v>
    <v>São Lourenço, Minas Gerais</v>
    <v>mdp/vdpid/6413108068883628033</v>
  </rv>
  <rv s="0">
    <v>536870912</v>
    <v>São Miguel do Anta</v>
    <v>189cccfa-9d2b-4deb-724c-d574487329b8</v>
    <v>en-US</v>
    <v>Map</v>
  </rv>
  <rv s="1">
    <fb>152.27600000000001</fb>
    <v>8</v>
  </rv>
  <rv s="2">
    <v>1960</v>
    <v>6</v>
    <v>4279</v>
    <v>7</v>
    <v>0</v>
    <v>Image of São Miguel do Anta</v>
  </rv>
  <rv s="1">
    <fb>-20.706944444444002</fb>
    <v>9</v>
  </rv>
  <rv s="4">
    <v>https://www.bing.com/search?q=s%c3%a3o+miguel+do+anta+brazil&amp;form=skydnc</v>
    <v>Learn more on Bing</v>
  </rv>
  <rv s="1">
    <fb>-42.718888888888998</fb>
    <v>9</v>
  </rv>
  <rv s="1">
    <fb>6334</fb>
    <v>8</v>
  </rv>
  <rv s="9">
    <v>#VALUE!</v>
    <v>en-US</v>
    <v>189cccfa-9d2b-4deb-724c-d574487329b8</v>
    <v>536870912</v>
    <v>1</v>
    <v>4280</v>
    <v>72</v>
    <v>São Miguel do Anta</v>
    <v>4</v>
    <v>5</v>
    <v>Map</v>
    <v>6</v>
    <v>7</v>
    <v>72</v>
    <v>17361</v>
    <v>3</v>
    <v>São Miguel do Anta is a Brazilian municipality located in the state of Minas Gerais. The city belongs to the mesoregion of Zona da Mata and to the microregion of Viçosa. As of 2020, the estimated population was 6,944.</v>
    <v>17362</v>
    <v>17363</v>
    <v>17364</v>
    <v>17365</v>
    <v>São Miguel do Anta</v>
    <v>17366</v>
    <v>6951</v>
    <v>São Miguel do Anta</v>
    <v>mdp/vdpid/6509093637601624065</v>
  </rv>
  <rv s="0">
    <v>536870912</v>
    <v>São Pedro da União</v>
    <v>7a186da7-3ce5-be1d-78cc-58a10dd19e23</v>
    <v>en-US</v>
    <v>Map</v>
  </rv>
  <rv s="1">
    <fb>258.51100000000002</fb>
    <v>8</v>
  </rv>
  <rv s="2">
    <v>1961</v>
    <v>6</v>
    <v>4281</v>
    <v>7</v>
    <v>0</v>
    <v>Image of São Pedro da União</v>
  </rv>
  <rv s="1">
    <fb>-21.126944444444</fb>
    <v>9</v>
  </rv>
  <rv s="4">
    <v>https://www.bing.com/search?q=s%c3%a3o+pedro+da+uni%c3%a3o+minas+gerais&amp;form=skydnc</v>
    <v>Learn more on Bing</v>
  </rv>
  <rv s="1">
    <fb>-46.615000000000002</fb>
    <v>9</v>
  </rv>
  <rv s="1">
    <fb>4610</fb>
    <v>8</v>
  </rv>
  <rv s="9">
    <v>#VALUE!</v>
    <v>en-US</v>
    <v>7a186da7-3ce5-be1d-78cc-58a10dd19e23</v>
    <v>536870912</v>
    <v>1</v>
    <v>4282</v>
    <v>72</v>
    <v>São Pedro da União</v>
    <v>4</v>
    <v>5</v>
    <v>Map</v>
    <v>6</v>
    <v>57</v>
    <v>72</v>
    <v>17369</v>
    <v>3</v>
    <v>São Pedro da União is a municipality in the state of Minas Gerais in the Southeast region of Brazil.</v>
    <v>17370</v>
    <v>17371</v>
    <v>17372</v>
    <v>17373</v>
    <v>São Pedro da União</v>
    <v>17374</v>
    <v>6951</v>
    <v>São Pedro da União</v>
    <v>mdp/vdpid/6412702960488284161</v>
  </rv>
  <rv s="0">
    <v>536870912</v>
    <v>São Pedro do Suaçuí</v>
    <v>fee162ba-228e-916a-ee34-7c431573d21d</v>
    <v>en-US</v>
    <v>Map</v>
  </rv>
  <rv s="1">
    <fb>308.77100000000002</fb>
    <v>8</v>
  </rv>
  <rv s="2">
    <v>1962</v>
    <v>6</v>
    <v>4283</v>
    <v>7</v>
    <v>0</v>
    <v>Image of São Pedro do Suaçuí</v>
  </rv>
  <rv s="1">
    <fb>-18.365833333333001</fb>
    <v>9</v>
  </rv>
  <rv s="4">
    <v>https://www.bing.com/search?q=s%c3%a3o+pedro+do+sua%c3%a7u%c3%ad+minas+gerais&amp;form=skydnc</v>
    <v>Learn more on Bing</v>
  </rv>
  <rv s="1">
    <fb>-42.602777777778002</fb>
    <v>9</v>
  </rv>
  <rv s="1">
    <fb>5202</fb>
    <v>8</v>
  </rv>
  <rv s="9">
    <v>#VALUE!</v>
    <v>en-US</v>
    <v>fee162ba-228e-916a-ee34-7c431573d21d</v>
    <v>536870912</v>
    <v>1</v>
    <v>4284</v>
    <v>72</v>
    <v>São Pedro do Suaçuí</v>
    <v>4</v>
    <v>5</v>
    <v>Map</v>
    <v>6</v>
    <v>57</v>
    <v>72</v>
    <v>17377</v>
    <v>3</v>
    <v>São Pedro do Suaçuí is a municipality in the state of Minas Gerais in the Southeast region of Brazil.</v>
    <v>17378</v>
    <v>17379</v>
    <v>17380</v>
    <v>17381</v>
    <v>São Pedro do Suaçuí</v>
    <v>17382</v>
    <v>6951</v>
    <v>São Pedro do Suaçuí</v>
    <v>mdp/vdpid/6508168133889490945</v>
  </rv>
  <rv s="0">
    <v>536870912</v>
    <v>São Pedro dos Ferros</v>
    <v>5fb1a83b-9a3f-ca25-3bda-82fee3b7a31f</v>
    <v>en-US</v>
    <v>Map</v>
  </rv>
  <rv s="1">
    <fb>400.66899999999998</fb>
    <v>8</v>
  </rv>
  <rv s="2">
    <v>1963</v>
    <v>6</v>
    <v>4285</v>
    <v>7</v>
    <v>0</v>
    <v>Image of São Pedro dos Ferros</v>
  </rv>
  <rv s="1">
    <fb>-20.170000000000002</fb>
    <v>9</v>
  </rv>
  <rv s="4">
    <v>https://www.bing.com/search?q=s%c3%a3o+pedro+dos+ferros+brazil&amp;form=skydnc</v>
    <v>Learn more on Bing</v>
  </rv>
  <rv s="1">
    <fb>-42.523888888888997</fb>
    <v>9</v>
  </rv>
  <rv s="12">
    <v>#VALUE!</v>
    <v>en-US</v>
    <v>5fb1a83b-9a3f-ca25-3bda-82fee3b7a31f</v>
    <v>536870912</v>
    <v>1</v>
    <v>4286</v>
    <v>120</v>
    <v>São Pedro dos Ferros</v>
    <v>4</v>
    <v>5</v>
    <v>Map</v>
    <v>6</v>
    <v>7</v>
    <v>72</v>
    <v>17385</v>
    <v>3</v>
    <v>São Pedro dos Ferros is a Brazilian municipality located in the state of Minas Gerais. The city belongs to the mesoregion of Zona da Mata and to the microregion of Ponte Nova. As of 2020, the estimated population was 7,706.</v>
    <v>17386</v>
    <v>17387</v>
    <v>17388</v>
    <v>17389</v>
    <v>São Pedro dos Ferros</v>
    <v>12801</v>
    <v>São Pedro dos Ferros</v>
    <v>mdp/vdpid/6509031167218417665</v>
  </rv>
  <rv s="0">
    <v>536870912</v>
    <v>São Romão</v>
    <v>5d6c2603-bfe0-ca92-02e0-66573f15321b</v>
    <v>en-US</v>
    <v>Map</v>
  </rv>
  <rv s="1">
    <fb>2431.6579999999999</fb>
    <v>8</v>
  </rv>
  <rv s="2">
    <v>1964</v>
    <v>6</v>
    <v>4287</v>
    <v>7</v>
    <v>0</v>
    <v>Image of São Romão</v>
  </rv>
  <rv s="1">
    <fb>-16.368888888889</fb>
    <v>9</v>
  </rv>
  <rv s="4">
    <v>https://www.bing.com/search?q=s%c3%a3o+rom%c3%a3o+brazil&amp;form=skydnc</v>
    <v>Learn more on Bing</v>
  </rv>
  <rv s="1">
    <fb>-45.068888888888999</fb>
    <v>9</v>
  </rv>
  <rv s="1">
    <fb>10315</fb>
    <v>8</v>
  </rv>
  <rv s="9">
    <v>#VALUE!</v>
    <v>en-US</v>
    <v>5d6c2603-bfe0-ca92-02e0-66573f15321b</v>
    <v>536870912</v>
    <v>1</v>
    <v>4288</v>
    <v>72</v>
    <v>São Romão</v>
    <v>4</v>
    <v>5</v>
    <v>Map</v>
    <v>6</v>
    <v>7</v>
    <v>72</v>
    <v>17392</v>
    <v>414</v>
    <v>São Romão is a Brazilian municipality located in the north of the state of Minas Gerais. In 2020 the population was 12,529 in a total area of 2,432 km². It became a municipality in 1943. Guaiba, an extinct Jê language, was once spoken on Guaiba ...</v>
    <v>17393</v>
    <v>17394</v>
    <v>17395</v>
    <v>17396</v>
    <v>São Romão</v>
    <v>17397</v>
    <v>6951</v>
    <v>São Romão</v>
    <v>mdp/vdpid/6408559246975172609</v>
  </rv>
  <rv s="0">
    <v>536870912</v>
    <v>São Roque de Minas</v>
    <v>3164038c-3605-7684-abb8-b84d4fc6b649</v>
    <v>en-US</v>
    <v>Map</v>
  </rv>
  <rv s="1">
    <fb>2100.7020000000002</fb>
    <v>8</v>
  </rv>
  <rv s="2">
    <v>1965</v>
    <v>6</v>
    <v>4289</v>
    <v>7</v>
    <v>0</v>
    <v>Image of São Roque de Minas</v>
  </rv>
  <rv s="4">
    <v>https://www.bing.com/search?q=s%c3%a3o+roque+de+minas+brazil&amp;form=skydnc</v>
    <v>Learn more on Bing</v>
  </rv>
  <rv s="1">
    <fb>-46.365833333333001</fb>
    <v>9</v>
  </rv>
  <rv s="1">
    <fb>7129</fb>
    <v>8</v>
  </rv>
  <rv s="9">
    <v>#VALUE!</v>
    <v>en-US</v>
    <v>3164038c-3605-7684-abb8-b84d4fc6b649</v>
    <v>536870912</v>
    <v>1</v>
    <v>4290</v>
    <v>72</v>
    <v>São Roque de Minas</v>
    <v>4</v>
    <v>5</v>
    <v>Map</v>
    <v>6</v>
    <v>7</v>
    <v>72</v>
    <v>17400</v>
    <v>3</v>
    <v>São Roque de Minas is a Brazilian municipality located in the west of the state of Minas Gerais. Its population as of 2020 was 7,076 people living in a total area of 2,100 km². The city belongs to the meso-region of Oeste de Minas and to the ...</v>
    <v>17401</v>
    <v>16122</v>
    <v>17402</v>
    <v>17403</v>
    <v>São Roque de Minas</v>
    <v>17404</v>
    <v>6951</v>
    <v>São Roque de Minas</v>
    <v>mdp/vdpid/6412729730180579329</v>
  </rv>
  <rv s="0">
    <v>536870912</v>
    <v>São Sebastião da Bela Vista</v>
    <v>b8dc284e-1409-c6c0-54f4-d11821dca770</v>
    <v>en-US</v>
    <v>Map</v>
  </rv>
  <rv s="1">
    <fb>167.15700000000001</fb>
    <v>8</v>
  </rv>
  <rv s="2">
    <v>1966</v>
    <v>6</v>
    <v>4291</v>
    <v>7</v>
    <v>0</v>
    <v>Image of São Sebastião da Bela Vista</v>
  </rv>
  <rv s="1">
    <fb>-22.158888888888999</fb>
    <v>9</v>
  </rv>
  <rv s="4">
    <v>https://www.bing.com/search?q=s%c3%a3o+sebasti%c3%a3o+da+bela+vista+minas+gerais&amp;form=skydnc</v>
    <v>Learn more on Bing</v>
  </rv>
  <rv s="1">
    <fb>-45.753888888889001</fb>
    <v>9</v>
  </rv>
  <rv s="1">
    <fb>6387</fb>
    <v>8</v>
  </rv>
  <rv s="12">
    <v>#VALUE!</v>
    <v>en-US</v>
    <v>b8dc284e-1409-c6c0-54f4-d11821dca770</v>
    <v>536870912</v>
    <v>1</v>
    <v>4292</v>
    <v>120</v>
    <v>São Sebastião da Bela Vista</v>
    <v>4</v>
    <v>5</v>
    <v>Map</v>
    <v>6</v>
    <v>7</v>
    <v>72</v>
    <v>17407</v>
    <v>3</v>
    <v>São Sebastião da Bela Vista is a municipality in the state of Minas Gerais in the Southeast region of Brazil.</v>
    <v>17408</v>
    <v>17409</v>
    <v>17410</v>
    <v>17411</v>
    <v>São Sebastião da Bela Vista</v>
    <v>17412</v>
    <v>São Sebastião da Bela Vista</v>
    <v>mdp/vdpid/6413072775560298497</v>
  </rv>
  <rv s="0">
    <v>536870912</v>
    <v>São Sebastião da Vargem Alegre</v>
    <v>27441e6d-35d4-c6d6-0da5-d735732743c0</v>
    <v>en-US</v>
    <v>Map</v>
  </rv>
  <rv s="1">
    <fb>73.710999999999999</fb>
    <v>8</v>
  </rv>
  <rv s="2">
    <v>1967</v>
    <v>6</v>
    <v>4293</v>
    <v>7</v>
    <v>0</v>
    <v>Image of São Sebastião da Vargem Alegre</v>
  </rv>
  <rv s="1">
    <fb>-21.071944444444</fb>
    <v>9</v>
  </rv>
  <rv s="4">
    <v>https://www.bing.com/search?q=s%c3%a3o+sebasti%c3%a3o+da+vargem+alegre+brazil&amp;form=skydnc</v>
    <v>Learn more on Bing</v>
  </rv>
  <rv s="1">
    <fb>-42.635833333332997</fb>
    <v>9</v>
  </rv>
  <rv s="1">
    <fb>3113</fb>
    <v>8</v>
  </rv>
  <rv s="9">
    <v>#VALUE!</v>
    <v>en-US</v>
    <v>27441e6d-35d4-c6d6-0da5-d735732743c0</v>
    <v>536870912</v>
    <v>1</v>
    <v>4294</v>
    <v>72</v>
    <v>São Sebastião da Vargem Alegre</v>
    <v>4</v>
    <v>5</v>
    <v>Map</v>
    <v>6</v>
    <v>7</v>
    <v>72</v>
    <v>17415</v>
    <v>3</v>
    <v>São Sebastião da Vargem Alegre is a Brazilian municipality located in the state of Minas Gerais. The city belongs to the mesoregion of Zona da Mata and to the microregion of Muriaé. As of 2020, the estimated population was 3,024. The ...</v>
    <v>17416</v>
    <v>17417</v>
    <v>17418</v>
    <v>17419</v>
    <v>São Sebastião da Vargem Alegre</v>
    <v>17420</v>
    <v>6951</v>
    <v>São Sebastião da Vargem Alegre</v>
    <v>mdp/vdpid/6509099761654562817</v>
  </rv>
  <rv s="0">
    <v>536870912</v>
    <v>São Sebastião do Anta</v>
    <v>012d3524-b0ca-b151-0dbe-0b6912f1810b</v>
    <v>en-US</v>
    <v>Map</v>
  </rv>
  <rv s="1">
    <fb>80618</fb>
    <v>8</v>
  </rv>
  <rv s="2">
    <v>1968</v>
    <v>6</v>
    <v>4295</v>
    <v>7</v>
    <v>0</v>
    <v>Image of São Sebastião do Anta</v>
  </rv>
  <rv s="1">
    <fb>-19.497777777778001</fb>
    <v>9</v>
  </rv>
  <rv s="4">
    <v>https://www.bing.com/search?q=s%c3%a3o+sebasti%c3%a3o+do+anta+minas+gerais&amp;form=skydnc</v>
    <v>Learn more on Bing</v>
  </rv>
  <rv s="1">
    <fb>-41.983888888888998</fb>
    <v>9</v>
  </rv>
  <rv s="1">
    <fb>6194</fb>
    <v>8</v>
  </rv>
  <rv s="12">
    <v>#VALUE!</v>
    <v>en-US</v>
    <v>012d3524-b0ca-b151-0dbe-0b6912f1810b</v>
    <v>536870912</v>
    <v>1</v>
    <v>4296</v>
    <v>120</v>
    <v>São Sebastião do Anta</v>
    <v>4</v>
    <v>5</v>
    <v>Map</v>
    <v>6</v>
    <v>7</v>
    <v>72</v>
    <v>17423</v>
    <v>3</v>
    <v>São Sebastião do Anta is a municipality in the state of Minas Gerais in the Southeast region of Brazil.</v>
    <v>17424</v>
    <v>17425</v>
    <v>17426</v>
    <v>17427</v>
    <v>São Sebastião do Anta</v>
    <v>17428</v>
    <v>São Sebastião do Anta</v>
    <v>mdp/vdpid/6508641294984675329</v>
  </rv>
  <rv s="0">
    <v>536870912</v>
    <v>São Sebastião do Maranhão</v>
    <v>29f5fea8-5c76-d6c8-e735-99d92f7f2753</v>
    <v>en-US</v>
    <v>Map</v>
  </rv>
  <rv s="1">
    <fb>519.30200000000002</fb>
    <v>8</v>
  </rv>
  <rv s="2">
    <v>1969</v>
    <v>6</v>
    <v>4297</v>
    <v>7</v>
    <v>0</v>
    <v>Image of São Sebastião do Maranhão</v>
  </rv>
  <rv s="1">
    <fb>-18.083888888889</fb>
    <v>9</v>
  </rv>
  <rv s="4">
    <v>https://www.bing.com/search?q=s%c3%a3o+sebasti%c3%a3o+do+maranh%c3%a3o+minas+gerais&amp;form=skydnc</v>
    <v>Learn more on Bing</v>
  </rv>
  <rv s="1">
    <fb>-42.570833333332999</fb>
    <v>9</v>
  </rv>
  <rv s="1">
    <fb>10079</fb>
    <v>8</v>
  </rv>
  <rv s="12">
    <v>#VALUE!</v>
    <v>en-US</v>
    <v>29f5fea8-5c76-d6c8-e735-99d92f7f2753</v>
    <v>536870912</v>
    <v>1</v>
    <v>4298</v>
    <v>120</v>
    <v>São Sebastião do Maranhão</v>
    <v>4</v>
    <v>5</v>
    <v>Map</v>
    <v>6</v>
    <v>7</v>
    <v>72</v>
    <v>17431</v>
    <v>3</v>
    <v>São Sebastião do Maranhão is a municipality in the state of Minas Gerais in the Southeast region of Brazil.</v>
    <v>17432</v>
    <v>17433</v>
    <v>17434</v>
    <v>17435</v>
    <v>São Sebastião do Maranhão</v>
    <v>17436</v>
    <v>São Sebastião do Maranhão</v>
    <v>mdp/vdpid/6507975100845785089</v>
  </rv>
  <rv s="0">
    <v>536870912</v>
    <v>São Sebastião do Oeste</v>
    <v>ba707b49-0f67-f2d0-587a-85ee7d87821f</v>
    <v>en-US</v>
    <v>Map</v>
  </rv>
  <rv s="1">
    <fb>404.04500000000002</fb>
    <v>8</v>
  </rv>
  <rv s="2">
    <v>1970</v>
    <v>6</v>
    <v>4299</v>
    <v>7</v>
    <v>0</v>
    <v>Image of São Sebastião do Oeste</v>
  </rv>
  <rv s="1">
    <fb>-20.275833333333001</fb>
    <v>9</v>
  </rv>
  <rv s="4">
    <v>https://www.bing.com/search?q=s%c3%a3o+sebasti%c3%a3o+do+oeste+minas+gerais&amp;form=skydnc</v>
    <v>Learn more on Bing</v>
  </rv>
  <rv s="1">
    <fb>-45.005000000000003</fb>
    <v>9</v>
  </rv>
  <rv s="12">
    <v>#VALUE!</v>
    <v>en-US</v>
    <v>ba707b49-0f67-f2d0-587a-85ee7d87821f</v>
    <v>536870912</v>
    <v>1</v>
    <v>4300</v>
    <v>120</v>
    <v>São Sebastião do Oeste</v>
    <v>4</v>
    <v>5</v>
    <v>Map</v>
    <v>6</v>
    <v>57</v>
    <v>72</v>
    <v>17439</v>
    <v>3</v>
    <v>São Sebastião do Oeste is a municipality in the state of Minas Gerais in the Southeast region of Brazil.</v>
    <v>17440</v>
    <v>17441</v>
    <v>17442</v>
    <v>17443</v>
    <v>São Sebastião do Oeste</v>
    <v>16499</v>
    <v>São Sebastião do Oeste</v>
    <v>mdp/vdpid/6508850194509987841</v>
  </rv>
  <rv s="0">
    <v>536870912</v>
    <v>São Sebastião do Paraíso</v>
    <v>7af10322-43f7-6ca4-36c6-d59da10a8b21</v>
    <v>en-US</v>
    <v>Map</v>
  </rv>
  <rv s="1">
    <fb>814.92499999999995</fb>
    <v>8</v>
  </rv>
  <rv s="2">
    <v>1971</v>
    <v>6</v>
    <v>4301</v>
    <v>7</v>
    <v>0</v>
    <v>Image of São Sebastião do Paraíso</v>
  </rv>
  <rv s="1">
    <fb>-20.916944444443999</fb>
    <v>9</v>
  </rv>
  <rv s="0">
    <v>805306368</v>
    <v>Marcelo Morais (Mayor)</v>
    <v>465131c7-513b-90a4-a31f-0e0c236e8d1c</v>
    <v>en-US</v>
    <v>Generic</v>
  </rv>
  <rv s="3">
    <v>499</v>
  </rv>
  <rv s="4">
    <v>https://www.bing.com/search?q=s%c3%a3o+sebasti%c3%a3o+do+para%c3%adso+brazil&amp;form=skydnc</v>
    <v>Learn more on Bing</v>
  </rv>
  <rv s="1">
    <fb>-46.990833333333001</fb>
    <v>9</v>
  </rv>
  <rv s="1">
    <fb>71796</fb>
    <v>8</v>
  </rv>
  <rv s="5">
    <v>#VALUE!</v>
    <v>en-US</v>
    <v>7af10322-43f7-6ca4-36c6-d59da10a8b21</v>
    <v>536870912</v>
    <v>1</v>
    <v>4302</v>
    <v>2</v>
    <v>São Sebastião do Paraíso</v>
    <v>4</v>
    <v>5</v>
    <v>Map</v>
    <v>6</v>
    <v>7</v>
    <v>72</v>
    <v>17446</v>
    <v>3</v>
    <v>São Sebastião do Paraíso is a Brazilian municipality located in the southwest of the state of Minas Gerais. Its population as of 2020 was 71,445 people living in a total area of 822 km². The city belongs to the meso-region of Sul e Sudoeste de ...</v>
    <v>17447</v>
    <v>17448</v>
    <v>17450</v>
    <v>17451</v>
    <v>17452</v>
    <v>São Sebastião do Paraíso</v>
    <v>17453</v>
    <v>6951</v>
    <v>São Sebastião do Paraíso</v>
    <v>mdp/vdpid/6412693657085804545</v>
  </rv>
  <rv s="0">
    <v>536870912</v>
    <v>São Sebastião do Rio Preto</v>
    <v>aa95597e-b1aa-d1e8-d58d-311acd42078c</v>
    <v>en-US</v>
    <v>Map</v>
  </rv>
  <rv s="1">
    <fb>127.182</fb>
    <v>8</v>
  </rv>
  <rv s="2">
    <v>1972</v>
    <v>6</v>
    <v>4303</v>
    <v>7</v>
    <v>0</v>
    <v>Image of São Sebastião do Rio Preto</v>
  </rv>
  <rv s="1">
    <fb>-19.291944444443999</fb>
    <v>9</v>
  </rv>
  <rv s="4">
    <v>https://www.bing.com/search?q=s%c3%a3o+sebasti%c3%a3o+do+rio+preto+brazil&amp;form=skydnc</v>
    <v>Learn more on Bing</v>
  </rv>
  <rv s="1">
    <fb>1259</fb>
    <v>8</v>
  </rv>
  <rv s="9">
    <v>#VALUE!</v>
    <v>en-US</v>
    <v>aa95597e-b1aa-d1e8-d58d-311acd42078c</v>
    <v>536870912</v>
    <v>1</v>
    <v>4304</v>
    <v>72</v>
    <v>São Sebastião do Rio Preto</v>
    <v>4</v>
    <v>5</v>
    <v>Map</v>
    <v>6</v>
    <v>7</v>
    <v>72</v>
    <v>17456</v>
    <v>3</v>
    <v>São Sebastião do Rio Preto is a Brazilian municipality located in the state of Minas Gerais. The city belongs to the mesoregion Metropolitana de Belo Horizonte and to the microregion of Conceição do Mato Dentro. As of 2020, the estimated ...</v>
    <v>17457</v>
    <v>17458</v>
    <v>17459</v>
    <v>14701</v>
    <v>São Sebastião do Rio Preto</v>
    <v>17460</v>
    <v>6951</v>
    <v>São Sebastião do Rio Preto</v>
    <v>mdp/vdpid/6508209262429208577</v>
  </rv>
  <rv s="0">
    <v>536870912</v>
    <v>São Sebastião do Rio Verde</v>
    <v>1378dc37-ce5b-263c-12fa-d1f4045380fe</v>
    <v>en-US</v>
    <v>Map</v>
  </rv>
  <rv s="1">
    <fb>91.893000000000001</fb>
    <v>8</v>
  </rv>
  <rv s="2">
    <v>1973</v>
    <v>6</v>
    <v>4305</v>
    <v>7</v>
    <v>0</v>
    <v>Image of São Sebastião do Rio Verde</v>
  </rv>
  <rv s="1">
    <fb>-22.217777777778</fb>
    <v>9</v>
  </rv>
  <rv s="0">
    <v>805306368</v>
    <v>Sandro Lisboa Martins (Mayor)</v>
    <v>422f9549-e338-d3c9-7645-0007cbb3334b</v>
    <v>en-US</v>
    <v>Generic</v>
  </rv>
  <rv s="3">
    <v>500</v>
  </rv>
  <rv s="4">
    <v>https://www.bing.com/search?q=s%c3%a3o+sebasti%c3%a3o+do+rio+verde+minas+gerais&amp;form=skydnc</v>
    <v>Learn more on Bing</v>
  </rv>
  <rv s="1">
    <fb>-44.975833333333</fb>
    <v>9</v>
  </rv>
  <rv s="1">
    <fb>2300</fb>
    <v>8</v>
  </rv>
  <rv s="8">
    <v>#VALUE!</v>
    <v>en-US</v>
    <v>1378dc37-ce5b-263c-12fa-d1f4045380fe</v>
    <v>536870912</v>
    <v>1</v>
    <v>4306</v>
    <v>67</v>
    <v>São Sebastião do Rio Verde</v>
    <v>4</v>
    <v>5</v>
    <v>Map</v>
    <v>6</v>
    <v>7</v>
    <v>72</v>
    <v>17463</v>
    <v>3</v>
    <v>São Sebastião do Rio Verde is a municipality in the state of Minas Gerais in the Southeast region of Brazil.</v>
    <v>17464</v>
    <v>17465</v>
    <v>17467</v>
    <v>17468</v>
    <v>17469</v>
    <v>São Sebastião do Rio Verde</v>
    <v>17470</v>
    <v>São Sebastião do Rio Verde</v>
    <v>mdp/vdpid/6509197208926027777</v>
  </rv>
  <rv s="0">
    <v>536870912</v>
    <v>São Thomé das Letras</v>
    <v>2abd1741-4542-c162-b98f-aa1b56549ec6</v>
    <v>en-US</v>
    <v>Map</v>
  </rv>
  <rv s="1">
    <fb>369.51499999999999</fb>
    <v>8</v>
  </rv>
  <rv s="2">
    <v>1974</v>
    <v>6</v>
    <v>4307</v>
    <v>7</v>
    <v>0</v>
    <v>Image of São Thomé das Letras</v>
  </rv>
  <rv s="1">
    <fb>-21.721944444443999</fb>
    <v>9</v>
  </rv>
  <rv s="4">
    <v>https://www.bing.com/search?q=s%c3%a3o+thom%c3%a9+das+letras+brazil&amp;form=skydnc</v>
    <v>Learn more on Bing</v>
  </rv>
  <rv s="1">
    <fb>-44.984999999999999</fb>
    <v>9</v>
  </rv>
  <rv s="1">
    <fb>7120</fb>
    <v>8</v>
  </rv>
  <rv s="9">
    <v>#VALUE!</v>
    <v>en-US</v>
    <v>2abd1741-4542-c162-b98f-aa1b56549ec6</v>
    <v>536870912</v>
    <v>1</v>
    <v>4308</v>
    <v>72</v>
    <v>São Thomé das Letras</v>
    <v>4</v>
    <v>5</v>
    <v>Map</v>
    <v>6</v>
    <v>57</v>
    <v>72</v>
    <v>17473</v>
    <v>3</v>
    <v>São Thomé das Letras is a municipality in the south of Minas Gerais state in southeastern Brazil, 35 kilometres east of Três Corações city. It has a population of 7,120 with a population density of 18 inhabitants per square kilometer. São Thomé ...</v>
    <v>17474</v>
    <v>17475</v>
    <v>17476</v>
    <v>17477</v>
    <v>São Thomé das Letras</v>
    <v>17478</v>
    <v>6951</v>
    <v>São Thomé das Letras</v>
    <v>mdp/vdpid/6509131960017747969</v>
  </rv>
  <rv s="0">
    <v>536870912</v>
    <v>São Tiago</v>
    <v>aa56f44d-fbfa-239e-9480-1318a379c5ab</v>
    <v>en-US</v>
    <v>Map</v>
  </rv>
  <rv s="1">
    <fb>574.01700000000005</fb>
    <v>8</v>
  </rv>
  <rv s="2">
    <v>1975</v>
    <v>6</v>
    <v>4309</v>
    <v>7</v>
    <v>0</v>
    <v>Image of São Tiago</v>
  </rv>
  <rv s="1">
    <fb>-20.912777777778</fb>
    <v>9</v>
  </rv>
  <rv s="0">
    <v>805306368</v>
    <v>Alexandre Nonato Almeida Vivas (Mayor)</v>
    <v>abd01e4b-5aa8-1779-86d7-0929a50ad7f3</v>
    <v>en-US</v>
    <v>Generic</v>
  </rv>
  <rv s="3">
    <v>501</v>
  </rv>
  <rv s="4">
    <v>https://www.bing.com/search?q=s%c3%a3o+tiago+brazil&amp;form=skydnc</v>
    <v>Learn more on Bing</v>
  </rv>
  <rv s="1">
    <fb>-44.508888888888997</fb>
    <v>9</v>
  </rv>
  <rv s="1">
    <fb>10979</fb>
    <v>8</v>
  </rv>
  <rv s="5">
    <v>#VALUE!</v>
    <v>en-US</v>
    <v>aa56f44d-fbfa-239e-9480-1318a379c5ab</v>
    <v>536870912</v>
    <v>1</v>
    <v>4310</v>
    <v>2</v>
    <v>São Tiago</v>
    <v>4</v>
    <v>5</v>
    <v>Map</v>
    <v>6</v>
    <v>64</v>
    <v>72</v>
    <v>17481</v>
    <v>3</v>
    <v>São Tiago is a Brazilian municipality in the state of Minas Gerais. As of 2020 its population is estimated to be 10,960. The municipality belongs to the Immediate Geographic Region of São João del-Rei, in the Intermediate Geographic Region of ...</v>
    <v>17482</v>
    <v>17483</v>
    <v>17485</v>
    <v>17486</v>
    <v>17487</v>
    <v>São Tiago</v>
    <v>17488</v>
    <v>6951</v>
    <v>São Tiago</v>
    <v>mdp/vdpid/6508927828057128961</v>
  </rv>
  <rv s="0">
    <v>536870912</v>
    <v>São Tomás de Aquino</v>
    <v>c80e9991-fa10-a85b-a38c-6f6877d43f3c</v>
    <v>en-US</v>
    <v>Map</v>
  </rv>
  <rv s="1">
    <fb>277.54599999999999</fb>
    <v>8</v>
  </rv>
  <rv s="1">
    <fb>-20.783888888888999</fb>
    <v>9</v>
  </rv>
  <rv s="4">
    <v>https://www.bing.com/search?q=s%c3%a3o+tom%c3%a1s+de+aquino+brazil&amp;form=skydnc</v>
    <v>Learn more on Bing</v>
  </rv>
  <rv s="1">
    <fb>6740</fb>
    <v>8</v>
  </rv>
  <rv s="16">
    <v>#VALUE!</v>
    <v>en-US</v>
    <v>c80e9991-fa10-a85b-a38c-6f6877d43f3c</v>
    <v>536870912</v>
    <v>1</v>
    <v>4312</v>
    <v>151</v>
    <v>São Tomás de Aquino</v>
    <v>4</v>
    <v>137</v>
    <v>Map</v>
    <v>6</v>
    <v>7</v>
    <v>72</v>
    <v>17491</v>
    <v>3</v>
    <v>São Tomás de Aquino is a Brazilian municipality in the southwest of the state of Minas Gerais. As of 2020 its population is estimated to be about 7,000. It is named after the Christian philosopher Saint Thomas Aquinas.</v>
    <v>17492</v>
    <v>17493</v>
    <v>14011</v>
    <v>São Tomás de Aquino</v>
    <v>17494</v>
    <v>São Tomás de Aquino</v>
    <v>mdp/vdpid/6412674514315902977</v>
  </rv>
  <rv s="0">
    <v>536870912</v>
    <v>São Vicente de Minas</v>
    <v>eef00895-c903-71c3-8af9-5cf2810dec40</v>
    <v>en-US</v>
    <v>Map</v>
  </rv>
  <rv s="1">
    <fb>392.06700000000001</fb>
    <v>8</v>
  </rv>
  <rv s="2">
    <v>1976</v>
    <v>6</v>
    <v>4313</v>
    <v>7</v>
    <v>0</v>
    <v>Image of São Vicente de Minas</v>
  </rv>
  <rv s="1">
    <fb>-21.712777777778001</fb>
    <v>9</v>
  </rv>
  <rv s="4">
    <v>https://www.bing.com/search?q=s%c3%a3o+vicente+de+minas+minas+gerais&amp;form=skydnc</v>
    <v>Learn more on Bing</v>
  </rv>
  <rv s="1">
    <fb>-44.443888888888999</fb>
    <v>9</v>
  </rv>
  <rv s="1">
    <fb>6804</fb>
    <v>8</v>
  </rv>
  <rv s="12">
    <v>#VALUE!</v>
    <v>en-US</v>
    <v>eef00895-c903-71c3-8af9-5cf2810dec40</v>
    <v>536870912</v>
    <v>1</v>
    <v>4314</v>
    <v>120</v>
    <v>São Vicente de Minas</v>
    <v>4</v>
    <v>5</v>
    <v>Map</v>
    <v>6</v>
    <v>7</v>
    <v>72</v>
    <v>17497</v>
    <v>3</v>
    <v>São Vicente de Minas is a municipality in the state of Minas Gerais in the Southeast region of Brazil.</v>
    <v>17498</v>
    <v>17499</v>
    <v>17500</v>
    <v>17501</v>
    <v>São Vicente de Minas</v>
    <v>17502</v>
    <v>São Vicente de Minas</v>
    <v>mdp/vdpid/6509142220593954817</v>
  </rv>
  <rv s="0">
    <v>536870912</v>
    <v>Sapucaí-Mirim</v>
    <v>b8e6d88e-dec0-9bd3-7b7a-2f0b169ecd16</v>
    <v>en-US</v>
    <v>Map</v>
  </rv>
  <rv s="1">
    <fb>284.79599999999999</fb>
    <v>8</v>
  </rv>
  <rv s="2">
    <v>1977</v>
    <v>6</v>
    <v>4315</v>
    <v>7</v>
    <v>0</v>
    <v>Image of Sapucaí-Mirim</v>
  </rv>
  <rv s="1">
    <fb>-22.747777777778001</fb>
    <v>9</v>
  </rv>
  <rv s="4">
    <v>https://www.bing.com/search?q=sapuca%c3%ad-mirim+brazil&amp;form=skydnc</v>
    <v>Learn more on Bing</v>
  </rv>
  <rv s="1">
    <fb>6989</fb>
    <v>8</v>
  </rv>
  <rv s="9">
    <v>#VALUE!</v>
    <v>en-US</v>
    <v>b8e6d88e-dec0-9bd3-7b7a-2f0b169ecd16</v>
    <v>536870912</v>
    <v>1</v>
    <v>4316</v>
    <v>72</v>
    <v>Sapucaí-Mirim</v>
    <v>4</v>
    <v>5</v>
    <v>Map</v>
    <v>6</v>
    <v>57</v>
    <v>72</v>
    <v>17505</v>
    <v>3</v>
    <v>Sapucaí-Mirim is a municipality in the state of Minas Gerais in the Southeast region of Brazil. The municipality contains part of the 180,373 hectares Fernão Dias Environmental Protection Area, created in 1997.</v>
    <v>17506</v>
    <v>17507</v>
    <v>17508</v>
    <v>11169</v>
    <v>Sapucaí-Mirim</v>
    <v>17509</v>
    <v>6951</v>
    <v>Sapucaí-Mirim</v>
    <v>mdp/vdpid/6461134591141871617</v>
  </rv>
  <rv s="0">
    <v>536870912</v>
    <v>Sardoá</v>
    <v>bb8936a7-842e-c075-cb86-777735142343</v>
    <v>en-US</v>
    <v>Map</v>
  </rv>
  <rv s="1">
    <fb>141.50800000000001</fb>
    <v>8</v>
  </rv>
  <rv s="2">
    <v>1978</v>
    <v>6</v>
    <v>4317</v>
    <v>7</v>
    <v>0</v>
    <v>Image of Sardoá</v>
  </rv>
  <rv s="1">
    <fb>-18.783888888888999</fb>
    <v>9</v>
  </rv>
  <rv s="4">
    <v>https://www.bing.com/search?q=sardo%c3%a1+minas+gerais&amp;form=skydnc</v>
    <v>Learn more on Bing</v>
  </rv>
  <rv s="1">
    <fb>-42.365000000000002</fb>
    <v>9</v>
  </rv>
  <rv s="1">
    <fb>6361</fb>
    <v>8</v>
  </rv>
  <rv s="9">
    <v>#VALUE!</v>
    <v>en-US</v>
    <v>bb8936a7-842e-c075-cb86-777735142343</v>
    <v>536870912</v>
    <v>1</v>
    <v>4318</v>
    <v>72</v>
    <v>Sardoá</v>
    <v>4</v>
    <v>5</v>
    <v>Map</v>
    <v>6</v>
    <v>57</v>
    <v>72</v>
    <v>17512</v>
    <v>3</v>
    <v>Sardoá is a municipality in the state of Minas Gerais in the Southeast region of Brazil.</v>
    <v>17513</v>
    <v>17514</v>
    <v>17515</v>
    <v>17516</v>
    <v>Sardoá</v>
    <v>17517</v>
    <v>6951</v>
    <v>Sardoá</v>
    <v>mdp/vdpid/6508188700860481537</v>
  </rv>
  <rv s="0">
    <v>536870912</v>
    <v>Sarzedo, Minas Gerais</v>
    <v>70bd7335-2827-5b66-107d-50470b9f7206</v>
    <v>en-US</v>
    <v>Map</v>
  </rv>
  <rv s="1">
    <fb>61.892000000000003</fb>
    <v>8</v>
  </rv>
  <rv s="2">
    <v>1979</v>
    <v>6</v>
    <v>4319</v>
    <v>7</v>
    <v>0</v>
    <v>Image of Sarzedo, Minas Gerais</v>
  </rv>
  <rv s="1">
    <fb>-20.035</fb>
    <v>9</v>
  </rv>
  <rv s="4">
    <v>https://www.bing.com/search?q=sarzedo+brazil&amp;form=skydnc</v>
    <v>Learn more on Bing</v>
  </rv>
  <rv s="1">
    <fb>-44.145000000000003</fb>
    <v>9</v>
  </rv>
  <rv s="1">
    <fb>36844</fb>
    <v>8</v>
  </rv>
  <rv s="9">
    <v>#VALUE!</v>
    <v>en-US</v>
    <v>70bd7335-2827-5b66-107d-50470b9f7206</v>
    <v>536870912</v>
    <v>1</v>
    <v>4320</v>
    <v>72</v>
    <v>Sarzedo, Minas Gerais</v>
    <v>4</v>
    <v>5</v>
    <v>Map</v>
    <v>6</v>
    <v>7</v>
    <v>72</v>
    <v>17520</v>
    <v>3</v>
    <v>Sarzedo is a Brazilian municipality located in the state of Minas Gerais. The city belongs to the mesoregion Metropolitana de Belo Horizonte and to the microregion of Belo Horizonte. As of 2020, the estimated population was 33,413.</v>
    <v>17521</v>
    <v>17522</v>
    <v>17523</v>
    <v>17524</v>
    <v>Sarzedo, Minas Gerais</v>
    <v>17525</v>
    <v>6951</v>
    <v>Sarzedo, Minas Gerais</v>
    <v>mdp/vdpid/6508880855593648129</v>
  </rv>
  <rv s="0">
    <v>536870912</v>
    <v>Sem-Peixe</v>
    <v>1f91ef47-c2a2-a001-9c37-a4506cef88bf</v>
    <v>en-US</v>
    <v>Map</v>
  </rv>
  <rv s="1">
    <fb>176.43899999999999</fb>
    <v>8</v>
  </rv>
  <rv s="2">
    <v>1980</v>
    <v>6</v>
    <v>4321</v>
    <v>7</v>
    <v>0</v>
    <v>Image of Sem-Peixe</v>
  </rv>
  <rv s="1">
    <fb>-20.108888888888998</fb>
    <v>9</v>
  </rv>
  <rv s="4">
    <v>https://www.bing.com/search?q=sem-peixe+brazil&amp;form=skydnc</v>
    <v>Learn more on Bing</v>
  </rv>
  <rv s="1">
    <fb>-42.838888888889002</fb>
    <v>9</v>
  </rv>
  <rv s="1">
    <fb>2433</fb>
    <v>8</v>
  </rv>
  <rv s="9">
    <v>#VALUE!</v>
    <v>en-US</v>
    <v>1f91ef47-c2a2-a001-9c37-a4506cef88bf</v>
    <v>536870912</v>
    <v>1</v>
    <v>4322</v>
    <v>72</v>
    <v>Sem-Peixe</v>
    <v>4</v>
    <v>5</v>
    <v>Map</v>
    <v>6</v>
    <v>7</v>
    <v>72</v>
    <v>17528</v>
    <v>3</v>
    <v>Sem-Peixe is a Brazilian municipality located in the state of Minas Gerais. The city belongs to the mesoregion of Zona da Mata and to the microregion of Ponte Nova. As of 2020, the estimated population was 2,606.</v>
    <v>17529</v>
    <v>17530</v>
    <v>17531</v>
    <v>17532</v>
    <v>Sem-Peixe</v>
    <v>17533</v>
    <v>6951</v>
    <v>Sem-Peixe</v>
    <v>mdp/vdpid/6509009834065526785</v>
  </rv>
  <rv s="0">
    <v>536870912</v>
    <v>Senador Amaral</v>
    <v>cab53b3b-996a-02ba-2c20-5121df85d030</v>
    <v>en-US</v>
    <v>Map</v>
  </rv>
  <rv s="1">
    <fb>151.13499999999999</fb>
    <v>8</v>
  </rv>
  <rv s="2">
    <v>1981</v>
    <v>6</v>
    <v>4323</v>
    <v>7</v>
    <v>0</v>
    <v>Image of Senador Amaral</v>
  </rv>
  <rv s="1">
    <fb>-22.586944444444001</fb>
    <v>9</v>
  </rv>
  <rv s="4">
    <v>https://www.bing.com/search?q=senador+amaral+minas+gerais&amp;form=skydnc</v>
    <v>Learn more on Bing</v>
  </rv>
  <rv s="1">
    <fb>5361</fb>
    <v>8</v>
  </rv>
  <rv s="9">
    <v>#VALUE!</v>
    <v>en-US</v>
    <v>cab53b3b-996a-02ba-2c20-5121df85d030</v>
    <v>536870912</v>
    <v>1</v>
    <v>4324</v>
    <v>72</v>
    <v>Senador Amaral</v>
    <v>4</v>
    <v>5</v>
    <v>Map</v>
    <v>6</v>
    <v>57</v>
    <v>72</v>
    <v>17536</v>
    <v>3</v>
    <v>Senador Amaral is the second highest city in Brazil, reaching near 1,620 m in some parts in the northern areas, nearly the Ponte Segura district, the highest point is an unnamed mount in Bom Repouso border at approximately 1,660 m above sea ...</v>
    <v>17537</v>
    <v>17538</v>
    <v>17539</v>
    <v>8187</v>
    <v>Senador Amaral</v>
    <v>17540</v>
    <v>6951</v>
    <v>Senador Amaral</v>
    <v>mdp/vdpid/6461119756274499585</v>
  </rv>
  <rv s="0">
    <v>536870912</v>
    <v>Senador Cortes</v>
    <v>fdf6080a-abfb-108b-c37e-5038ca350dcb</v>
    <v>en-US</v>
    <v>Map</v>
  </rv>
  <rv s="1">
    <fb>98.43</fb>
    <v>8</v>
  </rv>
  <rv s="2">
    <v>1982</v>
    <v>6</v>
    <v>4325</v>
    <v>7</v>
    <v>0</v>
    <v>Image of Senador Cortes</v>
  </rv>
  <rv s="1">
    <fb>-21.800833333332999</fb>
    <v>9</v>
  </rv>
  <rv s="4">
    <v>https://www.bing.com/search?q=senador+cortes+minas+gerais&amp;form=skydnc</v>
    <v>Learn more on Bing</v>
  </rv>
  <rv s="1">
    <fb>-42.945833333332999</fb>
    <v>9</v>
  </rv>
  <rv s="1">
    <fb>2003</fb>
    <v>8</v>
  </rv>
  <rv s="9">
    <v>#VALUE!</v>
    <v>en-US</v>
    <v>fdf6080a-abfb-108b-c37e-5038ca350dcb</v>
    <v>536870912</v>
    <v>1</v>
    <v>4326</v>
    <v>72</v>
    <v>Senador Cortes</v>
    <v>4</v>
    <v>5</v>
    <v>Map</v>
    <v>6</v>
    <v>57</v>
    <v>72</v>
    <v>17543</v>
    <v>3</v>
    <v>Senador Cortes is a municipality in the state of Minas Gerais in the Southeast region of Brazil. The city is named after the Senator of the Brazilian Empire, Agostinho Cezario de Figueiredo Cortes, member of very traditional families of Minas ...</v>
    <v>17544</v>
    <v>17545</v>
    <v>17546</v>
    <v>17547</v>
    <v>Senador Cortes</v>
    <v>17548</v>
    <v>6951</v>
    <v>Senador Cortes</v>
    <v>mdp/vdpid/6509307125175418881</v>
  </rv>
  <rv s="0">
    <v>536870912</v>
    <v>Senador Firmino</v>
    <v>33a01c48-da47-fcca-8a09-89c3d3132cf1</v>
    <v>en-US</v>
    <v>Map</v>
  </rv>
  <rv s="1">
    <fb>166.15199999999999</fb>
    <v>8</v>
  </rv>
  <rv s="2">
    <v>1983</v>
    <v>6</v>
    <v>4327</v>
    <v>7</v>
    <v>0</v>
    <v>Image of Senador Firmino</v>
  </rv>
  <rv s="1">
    <fb>-20.911944444444</fb>
    <v>9</v>
  </rv>
  <rv s="4">
    <v>https://www.bing.com/search?q=senador+firmino+brazil&amp;form=skydnc</v>
    <v>Learn more on Bing</v>
  </rv>
  <rv s="1">
    <fb>-43.096944444443999</fb>
    <v>9</v>
  </rv>
  <rv s="12">
    <v>#VALUE!</v>
    <v>en-US</v>
    <v>33a01c48-da47-fcca-8a09-89c3d3132cf1</v>
    <v>536870912</v>
    <v>1</v>
    <v>4328</v>
    <v>120</v>
    <v>Senador Firmino</v>
    <v>4</v>
    <v>5</v>
    <v>Map</v>
    <v>6</v>
    <v>7</v>
    <v>72</v>
    <v>17551</v>
    <v>3</v>
    <v>Senador Firmino is a Brazilian municipality located in the state of Minas Gerais. The city belongs to the mesoregion of Zona da Mata and to the microregion of Ubá. As of 2020, the estimated population was 7,858.</v>
    <v>17552</v>
    <v>17553</v>
    <v>17554</v>
    <v>17555</v>
    <v>Senador Firmino</v>
    <v>4328</v>
    <v>Senador Firmino</v>
    <v>mdp/vdpid/6509071510315991041</v>
  </rv>
  <rv s="0">
    <v>536870912</v>
    <v>Senador José Bento</v>
    <v>97e0bff5-3d4b-3c27-4a66-565c341bbfdc</v>
    <v>en-US</v>
    <v>Map</v>
  </rv>
  <rv s="1">
    <fb>94.588999999999999</fb>
    <v>8</v>
  </rv>
  <rv s="1">
    <fb>-22.163888888889002</fb>
    <v>9</v>
  </rv>
  <rv s="4">
    <v>https://www.bing.com/search?q=senador+jos%c3%a9+bento+minas+gerais&amp;form=skydnc</v>
    <v>Learn more on Bing</v>
  </rv>
  <rv s="1">
    <fb>-46.178888888888999</fb>
    <v>9</v>
  </rv>
  <rv s="1">
    <fb>2068</fb>
    <v>8</v>
  </rv>
  <rv s="16">
    <v>#VALUE!</v>
    <v>en-US</v>
    <v>97e0bff5-3d4b-3c27-4a66-565c341bbfdc</v>
    <v>536870912</v>
    <v>1</v>
    <v>4330</v>
    <v>151</v>
    <v>Senador José Bento</v>
    <v>4</v>
    <v>137</v>
    <v>Map</v>
    <v>6</v>
    <v>7</v>
    <v>72</v>
    <v>17558</v>
    <v>3</v>
    <v>Senador José Bento is a municipality in the state of Minas Gerais in the Southeast region of Brazil.</v>
    <v>17559</v>
    <v>17560</v>
    <v>17561</v>
    <v>Senador José Bento</v>
    <v>17562</v>
    <v>Senador José Bento</v>
    <v>mdp/vdpid/6413076183012868097</v>
  </rv>
  <rv s="0">
    <v>536870912</v>
    <v>Senador Modestino Gonçalves</v>
    <v>62bdad72-b9fc-9a36-0e2d-e920586a55d7</v>
    <v>en-US</v>
    <v>Map</v>
  </rv>
  <rv s="1">
    <fb>948.58799999999997</fb>
    <v>8</v>
  </rv>
  <rv s="2">
    <v>1984</v>
    <v>6</v>
    <v>4331</v>
    <v>7</v>
    <v>0</v>
    <v>Image of Senador Modestino Gonçalves</v>
  </rv>
  <rv s="1">
    <fb>-17.946944444444</fb>
    <v>9</v>
  </rv>
  <rv s="4">
    <v>https://www.bing.com/search?q=senador+modestino+gon%c3%a7alves+brazil&amp;form=skydnc</v>
    <v>Learn more on Bing</v>
  </rv>
  <rv s="1">
    <fb>-43.225000000000001</fb>
    <v>9</v>
  </rv>
  <rv s="1">
    <fb>4008</fb>
    <v>8</v>
  </rv>
  <rv s="12">
    <v>#VALUE!</v>
    <v>en-US</v>
    <v>62bdad72-b9fc-9a36-0e2d-e920586a55d7</v>
    <v>536870912</v>
    <v>1</v>
    <v>4332</v>
    <v>120</v>
    <v>Senador Modestino Gonçalves</v>
    <v>4</v>
    <v>5</v>
    <v>Map</v>
    <v>6</v>
    <v>7</v>
    <v>72</v>
    <v>17565</v>
    <v>3</v>
    <v>Senador Modestino Gonçalves is a Brazilian municipality in the state of Minas Gerais.</v>
    <v>17566</v>
    <v>17567</v>
    <v>17568</v>
    <v>17569</v>
    <v>Senador Modestino Gonçalves</v>
    <v>17570</v>
    <v>Senador Modestino Gonçalves</v>
    <v>mdp/vdpid/6507943931429257217</v>
  </rv>
  <rv s="0">
    <v>536870912</v>
    <v>Senhora de Oliveira</v>
    <v>92bb01cb-9cc5-aac4-1a0a-07d69557012e</v>
    <v>en-US</v>
    <v>Map</v>
  </rv>
  <rv s="1">
    <fb>169.804</fb>
    <v>8</v>
  </rv>
  <rv s="2">
    <v>1985</v>
    <v>6</v>
    <v>4333</v>
    <v>7</v>
    <v>0</v>
    <v>Image of Senhora de Oliveira</v>
  </rv>
  <rv s="1">
    <fb>-20.793888888889001</fb>
    <v>9</v>
  </rv>
  <rv s="4">
    <v>https://www.bing.com/search?q=senhora+de+oliveira+brazil&amp;form=skydnc</v>
    <v>Learn more on Bing</v>
  </rv>
  <rv s="1">
    <fb>-43.343888888888998</fb>
    <v>9</v>
  </rv>
  <rv s="1">
    <fb>5483</fb>
    <v>8</v>
  </rv>
  <rv s="12">
    <v>#VALUE!</v>
    <v>en-US</v>
    <v>92bb01cb-9cc5-aac4-1a0a-07d69557012e</v>
    <v>536870912</v>
    <v>1</v>
    <v>4334</v>
    <v>120</v>
    <v>Senhora de Oliveira</v>
    <v>4</v>
    <v>5</v>
    <v>Map</v>
    <v>6</v>
    <v>7</v>
    <v>72</v>
    <v>17573</v>
    <v>3</v>
    <v>Senhora de Oliveira is a Brazilian municipality located in the state of Minas Gerais. The city belongs to the mesoregion of Zona da Mata and to the microregion of Viçosa. As of 2020, the estimated population was 5,786.</v>
    <v>17574</v>
    <v>17575</v>
    <v>17576</v>
    <v>17577</v>
    <v>Senhora de Oliveira</v>
    <v>17578</v>
    <v>Senhora de Oliveira</v>
    <v>mdp/vdpid/6509059253469184001</v>
  </rv>
  <rv s="0">
    <v>536870912</v>
    <v>Senhora do Porto</v>
    <v>6e4fb886-b3a6-7c8a-9a88-1b4edba3ee01</v>
    <v>en-US</v>
    <v>Map</v>
  </rv>
  <rv s="1">
    <fb>382.25599999999997</fb>
    <v>8</v>
  </rv>
  <rv s="2">
    <v>1986</v>
    <v>6</v>
    <v>4335</v>
    <v>7</v>
    <v>0</v>
    <v>Image of Senhora do Porto</v>
  </rv>
  <rv s="1">
    <fb>-18.891944444444</fb>
    <v>9</v>
  </rv>
  <rv s="4">
    <v>https://www.bing.com/search?q=senhora+do+porto+minas+gerais&amp;form=skydnc</v>
    <v>Learn more on Bing</v>
  </rv>
  <rv s="1">
    <fb>3519</fb>
    <v>8</v>
  </rv>
  <rv s="9">
    <v>#VALUE!</v>
    <v>en-US</v>
    <v>6e4fb886-b3a6-7c8a-9a88-1b4edba3ee01</v>
    <v>536870912</v>
    <v>1</v>
    <v>4336</v>
    <v>72</v>
    <v>Senhora do Porto</v>
    <v>4</v>
    <v>5</v>
    <v>Map</v>
    <v>6</v>
    <v>57</v>
    <v>72</v>
    <v>17581</v>
    <v>3</v>
    <v>Senhora do Porto is a municipality in the state of Minas Gerais in the Southeast region of Brazil.</v>
    <v>17582</v>
    <v>17583</v>
    <v>17584</v>
    <v>16327</v>
    <v>Senhora do Porto</v>
    <v>17585</v>
    <v>6951</v>
    <v>Senhora do Porto</v>
    <v>mdp/vdpid/6508153737444327425</v>
  </rv>
  <rv s="0">
    <v>536870912</v>
    <v>Senhora dos Remédios</v>
    <v>5b59b969-9215-61f9-1de8-f19145da425f</v>
    <v>en-US</v>
    <v>Map</v>
  </rv>
  <rv s="1">
    <fb>237.107</fb>
    <v>8</v>
  </rv>
  <rv s="2">
    <v>1987</v>
    <v>6</v>
    <v>4337</v>
    <v>7</v>
    <v>0</v>
    <v>Image of Senhora dos Remédios</v>
  </rv>
  <rv s="1">
    <fb>-21.027777777777999</fb>
    <v>9</v>
  </rv>
  <rv s="4">
    <v>https://www.bing.com/search?q=senhora+dos+rem%c3%a9dios+brazil&amp;form=skydnc</v>
    <v>Learn more on Bing</v>
  </rv>
  <rv s="1">
    <fb>-43.582777777777999</fb>
    <v>9</v>
  </rv>
  <rv s="12">
    <v>#VALUE!</v>
    <v>en-US</v>
    <v>5b59b969-9215-61f9-1de8-f19145da425f</v>
    <v>536870912</v>
    <v>1</v>
    <v>4338</v>
    <v>120</v>
    <v>Senhora dos Remédios</v>
    <v>4</v>
    <v>5</v>
    <v>Map</v>
    <v>6</v>
    <v>7</v>
    <v>72</v>
    <v>17588</v>
    <v>3</v>
    <v>Senhora dos Remédios is a Brazilian municipality located in the state of Minas Gerais. The city belongs to the mesoregion of Campo das Vertentes and to the microregion of Barbacena. In 2020, the estimated population was 10,467.</v>
    <v>17589</v>
    <v>17590</v>
    <v>17591</v>
    <v>17592</v>
    <v>Senhora dos Remédios</v>
    <v>2551</v>
    <v>Senhora dos Remédios</v>
    <v>mdp/vdpid/6509061657644236801</v>
  </rv>
  <rv s="0">
    <v>536870912</v>
    <v>Sericita</v>
    <v>8db524c6-f2cd-a447-f63f-5c85f9da3813</v>
    <v>en-US</v>
    <v>Map</v>
  </rv>
  <rv s="1">
    <fb>166.67400000000001</fb>
    <v>8</v>
  </rv>
  <rv s="2">
    <v>1988</v>
    <v>6</v>
    <v>4339</v>
    <v>7</v>
    <v>0</v>
    <v>Image of Sericita</v>
  </rv>
  <rv s="1">
    <fb>-20.483333333333</fb>
    <v>9</v>
  </rv>
  <rv s="4">
    <v>https://www.bing.com/search?q=sericita+brazil&amp;form=skydnc</v>
    <v>Learn more on Bing</v>
  </rv>
  <rv s="1">
    <fb>-42.483333333333</fb>
    <v>9</v>
  </rv>
  <rv s="1">
    <fb>7345</fb>
    <v>8</v>
  </rv>
  <rv s="12">
    <v>#VALUE!</v>
    <v>en-US</v>
    <v>8db524c6-f2cd-a447-f63f-5c85f9da3813</v>
    <v>536870912</v>
    <v>1</v>
    <v>4340</v>
    <v>120</v>
    <v>Sericita</v>
    <v>4</v>
    <v>5</v>
    <v>Map</v>
    <v>6</v>
    <v>7</v>
    <v>72</v>
    <v>17595</v>
    <v>3</v>
    <v>Sericita is a Brazilian municipality located in the state of Minas Gerais. The city belongs to the mesoregion of Zona da Mata and to the microregion of Ponte Nova. As of 2020, the estimated population was 7,333.</v>
    <v>17596</v>
    <v>17597</v>
    <v>17598</v>
    <v>17599</v>
    <v>Sericita</v>
    <v>17600</v>
    <v>Sericita</v>
    <v>mdp/vdpid/6509087453217816577</v>
  </rv>
  <rv s="0">
    <v>536870912</v>
    <v>Seritinga</v>
    <v>cec6dbda-e933-4f01-9830-c7ec310ddc56</v>
    <v>en-US</v>
    <v>Map</v>
  </rv>
  <rv s="1">
    <fb>114.45099999999999</fb>
    <v>8</v>
  </rv>
  <rv s="2">
    <v>1989</v>
    <v>6</v>
    <v>4341</v>
    <v>7</v>
    <v>0</v>
    <v>Image of Seritinga</v>
  </rv>
  <rv s="1">
    <fb>-21.908888888888999</fb>
    <v>9</v>
  </rv>
  <rv s="4">
    <v>https://www.bing.com/search?q=seritinga+minas+gerais&amp;form=skydnc</v>
    <v>Learn more on Bing</v>
  </rv>
  <rv s="1">
    <fb>1854</fb>
    <v>8</v>
  </rv>
  <rv s="9">
    <v>#VALUE!</v>
    <v>en-US</v>
    <v>cec6dbda-e933-4f01-9830-c7ec310ddc56</v>
    <v>536870912</v>
    <v>1</v>
    <v>4342</v>
    <v>72</v>
    <v>Seritinga</v>
    <v>4</v>
    <v>5</v>
    <v>Map</v>
    <v>6</v>
    <v>57</v>
    <v>72</v>
    <v>17603</v>
    <v>3</v>
    <v>Seritinga is a municipality in the state of Minas Gerais in the Southeast region of Brazil.</v>
    <v>17604</v>
    <v>17605</v>
    <v>17606</v>
    <v>4792</v>
    <v>Seritinga</v>
    <v>17607</v>
    <v>6951</v>
    <v>Seritinga</v>
    <v>mdp/vdpid/6509189785007947777</v>
  </rv>
  <rv s="0">
    <v>536870912</v>
    <v>Serra Azul de Minas</v>
    <v>b4b4ac1c-3142-73b6-2935-f09514950034</v>
    <v>en-US</v>
    <v>Map</v>
  </rv>
  <rv s="1">
    <fb>222.70599999999999</fb>
    <v>8</v>
  </rv>
  <rv s="2">
    <v>1990</v>
    <v>6</v>
    <v>4343</v>
    <v>7</v>
    <v>0</v>
    <v>Image of Serra Azul de Minas</v>
  </rv>
  <rv s="1">
    <fb>-18.361944444443999</fb>
    <v>9</v>
  </rv>
  <rv s="4">
    <v>https://www.bing.com/search?q=serra+azul+de+minas+brazil&amp;form=skydnc</v>
    <v>Learn more on Bing</v>
  </rv>
  <rv s="1">
    <fb>-43.17</fb>
    <v>9</v>
  </rv>
  <rv s="1">
    <fb>3792</fb>
    <v>8</v>
  </rv>
  <rv s="12">
    <v>#VALUE!</v>
    <v>en-US</v>
    <v>b4b4ac1c-3142-73b6-2935-f09514950034</v>
    <v>536870912</v>
    <v>1</v>
    <v>4344</v>
    <v>120</v>
    <v>Serra Azul de Minas</v>
    <v>4</v>
    <v>5</v>
    <v>Map</v>
    <v>6</v>
    <v>7</v>
    <v>72</v>
    <v>17610</v>
    <v>3</v>
    <v>Serra Azul de Minas is a Brazilian municipality located in the state of Minas Gerais. The city belongs to the mesoregion Metropolitana de Belo Horizonte and to the microregion of Conceição do Mato Dentro. As of 2020, the estimated population was ...</v>
    <v>17611</v>
    <v>17612</v>
    <v>17613</v>
    <v>17614</v>
    <v>Serra Azul de Minas</v>
    <v>17615</v>
    <v>Serra Azul de Minas</v>
    <v>mdp/vdpid/6508134461027123201</v>
  </rv>
  <rv s="0">
    <v>536870912</v>
    <v>Serra da Saudade</v>
    <v>545bae71-6f58-3f7e-2099-87fa9ceb9744</v>
    <v>en-US</v>
    <v>Map</v>
  </rv>
  <rv s="1">
    <fb>335.65899999999999</fb>
    <v>8</v>
  </rv>
  <rv s="1">
    <fb>-19.437777777777999</fb>
    <v>9</v>
  </rv>
  <rv s="4">
    <v>https://www.bing.com/search?q=serra+da+saudade+brazil&amp;form=skydnc</v>
    <v>Learn more on Bing</v>
  </rv>
  <rv s="1">
    <fb>-45.795833333333</fb>
    <v>9</v>
  </rv>
  <rv s="1">
    <fb>771</fb>
    <v>8</v>
  </rv>
  <rv s="14">
    <v>#VALUE!</v>
    <v>en-US</v>
    <v>545bae71-6f58-3f7e-2099-87fa9ceb9744</v>
    <v>536870912</v>
    <v>1</v>
    <v>4346</v>
    <v>136</v>
    <v>Serra da Saudade</v>
    <v>4</v>
    <v>137</v>
    <v>Map</v>
    <v>6</v>
    <v>64</v>
    <v>72</v>
    <v>17618</v>
    <v>3</v>
    <v>Serra da Saudade is a Brazilian municipality located in the center of the state of Minas Gerais. Its population as of 2022 was 833 people living in a total area of 335,659 km², making it the least populated municipality of Brazil. The population ...</v>
    <v>17619</v>
    <v>17620</v>
    <v>17621</v>
    <v>Serra da Saudade</v>
    <v>17622</v>
    <v>6951</v>
    <v>Serra da Saudade</v>
    <v>mdp/vdpid/6411959493009080321</v>
  </rv>
  <rv s="0">
    <v>536870912</v>
    <v>Serra do Salitre</v>
    <v>1a409f5c-4bb9-a16a-4314-20f42987c969</v>
    <v>en-US</v>
    <v>Map</v>
  </rv>
  <rv s="1">
    <fb>1297.748</fb>
    <v>8</v>
  </rv>
  <rv s="2">
    <v>1991</v>
    <v>6</v>
    <v>4347</v>
    <v>7</v>
    <v>0</v>
    <v>Image of Serra do Salitre</v>
  </rv>
  <rv s="1">
    <fb>-19.110833333333002</fb>
    <v>9</v>
  </rv>
  <rv s="4">
    <v>https://www.bing.com/search?q=serra+do+salitre+brazil&amp;form=skydnc</v>
    <v>Learn more on Bing</v>
  </rv>
  <rv s="1">
    <fb>-46.69</fb>
    <v>9</v>
  </rv>
  <rv s="1">
    <fb>11801</fb>
    <v>8</v>
  </rv>
  <rv s="12">
    <v>#VALUE!</v>
    <v>en-US</v>
    <v>1a409f5c-4bb9-a16a-4314-20f42987c969</v>
    <v>536870912</v>
    <v>1</v>
    <v>4348</v>
    <v>120</v>
    <v>Serra do Salitre</v>
    <v>4</v>
    <v>5</v>
    <v>Map</v>
    <v>6</v>
    <v>7</v>
    <v>72</v>
    <v>17625</v>
    <v>3</v>
    <v>Serra do Salitre is a Brazilian municipality located in the northwest of the state of Minas Gerais. Its population in 2020 was 11,668 living in a total area of 1,298 km². The city belongs to the mesoregion of Triângulo Mineiro e Alto Paranaiba ...</v>
    <v>17626</v>
    <v>17627</v>
    <v>17628</v>
    <v>17629</v>
    <v>Serra do Salitre</v>
    <v>17630</v>
    <v>Serra do Salitre</v>
    <v>mdp/vdpid/6411836131934994433</v>
  </rv>
  <rv s="0">
    <v>536870912</v>
    <v>Serra dos Aimorés</v>
    <v>deda0471-8794-ad0a-96f5-4814602321e2</v>
    <v>en-US</v>
    <v>Map</v>
  </rv>
  <rv s="2">
    <v>1992</v>
    <v>6</v>
    <v>4349</v>
    <v>7</v>
    <v>0</v>
    <v>Image of Serra dos Aimorés</v>
  </rv>
  <rv s="1">
    <fb>-19</fb>
    <v>9</v>
  </rv>
  <rv s="4">
    <v>https://www.bing.com/search?q=serra+dos+aimor%c3%a9s+brazil&amp;form=skydnc</v>
    <v>Learn more on Bing</v>
  </rv>
  <rv s="35">
    <v>#VALUE!</v>
    <v>en-US</v>
    <v>deda0471-8794-ad0a-96f5-4814602321e2</v>
    <v>536870912</v>
    <v>1</v>
    <v>4350</v>
    <v>4351</v>
    <v>Serra dos Aimorés</v>
    <v>4</v>
    <v>5</v>
    <v>Map</v>
    <v>6</v>
    <v>72</v>
    <v>3</v>
    <v>Serra dos Aimorés is a mountainous area in eastern Brazil straddling the border between Espírito Santo and Minas Gerais. Its name derives from the Aimoré, an indigenous people who used to inhabit the area.</v>
    <v>17633</v>
    <v>17634</v>
    <v>17635</v>
    <v>13357</v>
    <v>Serra dos Aimorés</v>
    <v>Serra dos Aimorés</v>
    <v>mdp/vdpid/6508660952798330881</v>
  </rv>
  <rv s="0">
    <v>536870912</v>
    <v>Serrania</v>
    <v>fecd1a50-a048-b687-e851-8e892fa89aa8</v>
    <v>en-US</v>
    <v>Map</v>
  </rv>
  <rv s="1">
    <fb>211.477</fb>
    <v>8</v>
  </rv>
  <rv s="2">
    <v>1993</v>
    <v>6</v>
    <v>4352</v>
    <v>7</v>
    <v>0</v>
    <v>Image of Serrania</v>
  </rv>
  <rv s="1">
    <fb>-21.547777777777998</fb>
    <v>9</v>
  </rv>
  <rv s="4">
    <v>https://www.bing.com/search?q=serrania+minas+gerais&amp;form=skydnc</v>
    <v>Learn more on Bing</v>
  </rv>
  <rv s="1">
    <fb>-46.04</fb>
    <v>9</v>
  </rv>
  <rv s="1">
    <fb>7621</fb>
    <v>8</v>
  </rv>
  <rv s="12">
    <v>#VALUE!</v>
    <v>en-US</v>
    <v>fecd1a50-a048-b687-e851-8e892fa89aa8</v>
    <v>536870912</v>
    <v>1</v>
    <v>4353</v>
    <v>120</v>
    <v>Serrania</v>
    <v>4</v>
    <v>5</v>
    <v>Map</v>
    <v>6</v>
    <v>7</v>
    <v>72</v>
    <v>17638</v>
    <v>3</v>
    <v>Serrania is a Brazilian municipality in the state of Minas Gerais. As of 2020, its population was estimated to be 7,668. The city has an area of 211,48 square kilometers. The population density is about 37/km². The elevation is 895 meters.</v>
    <v>17639</v>
    <v>17640</v>
    <v>17641</v>
    <v>17642</v>
    <v>Serrania</v>
    <v>17643</v>
    <v>Serrania</v>
    <v>mdp/vdpid/6413012053815984129</v>
  </rv>
  <rv s="0">
    <v>536870912</v>
    <v>Serranópolis de Minas</v>
    <v>26fb6494-3717-162f-ce21-6706483215b1</v>
    <v>en-US</v>
    <v>Map</v>
  </rv>
  <rv s="1">
    <fb>551.95399999999995</fb>
    <v>8</v>
  </rv>
  <rv s="2">
    <v>1994</v>
    <v>6</v>
    <v>4354</v>
    <v>7</v>
    <v>0</v>
    <v>Image of Serranópolis de Minas</v>
  </rv>
  <rv s="1">
    <fb>-15.828888888889001</fb>
    <v>9</v>
  </rv>
  <rv s="4">
    <v>https://www.bing.com/search?q=serran%c3%b3polis+de+minas+brazil&amp;form=skydnc</v>
    <v>Learn more on Bing</v>
  </rv>
  <rv s="1">
    <fb>-42.870833333333003</fb>
    <v>9</v>
  </rv>
  <rv s="1">
    <fb>4399</fb>
    <v>8</v>
  </rv>
  <rv s="12">
    <v>#VALUE!</v>
    <v>en-US</v>
    <v>26fb6494-3717-162f-ce21-6706483215b1</v>
    <v>536870912</v>
    <v>1</v>
    <v>4355</v>
    <v>120</v>
    <v>Serranópolis de Minas</v>
    <v>4</v>
    <v>5</v>
    <v>Map</v>
    <v>6</v>
    <v>7</v>
    <v>72</v>
    <v>17646</v>
    <v>3</v>
    <v>Serranópolis de Minas is a municipality in the northern region of Minas Gerais, Brazil. The population in 2020 was 4,809. The municipality has an area of 553 km². The elevation is 555 meters. It became a municipality in 1997. The postal code is ...</v>
    <v>17647</v>
    <v>17648</v>
    <v>17649</v>
    <v>17650</v>
    <v>Serranópolis de Minas</v>
    <v>17651</v>
    <v>Serranópolis de Minas</v>
    <v>mdp/vdpid/6504804170967547905</v>
  </rv>
  <rv s="0">
    <v>536870912</v>
    <v>Serranos</v>
    <v>30c4044e-4817-0566-ad92-f89b41ed409b</v>
    <v>en-US</v>
    <v>Map</v>
  </rv>
  <rv s="1">
    <fb>212.49299999999999</fb>
    <v>8</v>
  </rv>
  <rv s="2">
    <v>1995</v>
    <v>6</v>
    <v>4356</v>
    <v>7</v>
    <v>0</v>
    <v>Image of Serranos</v>
  </rv>
  <rv s="1">
    <fb>-21.89</fb>
    <v>9</v>
  </rv>
  <rv s="4">
    <v>https://www.bing.com/search?q=serranos+brazil&amp;form=skydnc</v>
    <v>Learn more on Bing</v>
  </rv>
  <rv s="1">
    <fb>-44.51</fb>
    <v>9</v>
  </rv>
  <rv s="1">
    <fb>1956</fb>
    <v>8</v>
  </rv>
  <rv s="9">
    <v>#VALUE!</v>
    <v>en-US</v>
    <v>30c4044e-4817-0566-ad92-f89b41ed409b</v>
    <v>536870912</v>
    <v>1</v>
    <v>4357</v>
    <v>72</v>
    <v>Serranos</v>
    <v>4</v>
    <v>5</v>
    <v>Map</v>
    <v>6</v>
    <v>57</v>
    <v>72</v>
    <v>17654</v>
    <v>3</v>
    <v>Serranos is a municipality in the state of Minas Gerais in the Southeast region of Brazil.</v>
    <v>17655</v>
    <v>17656</v>
    <v>17657</v>
    <v>17658</v>
    <v>Serranos</v>
    <v>17659</v>
    <v>6951</v>
    <v>Serranos</v>
    <v>mdp/vdpid/6509189819501903873</v>
  </rv>
  <rv s="0">
    <v>536870912</v>
    <v>Serro</v>
    <v>81cca991-fda5-29fa-24ae-a8fae83490ef</v>
    <v>en-US</v>
    <v>Map</v>
  </rv>
  <rv s="1">
    <fb>1217.645</fb>
    <v>8</v>
  </rv>
  <rv s="2">
    <v>1996</v>
    <v>6</v>
    <v>4358</v>
    <v>7</v>
    <v>0</v>
    <v>Image of Serro</v>
  </rv>
  <rv s="1">
    <fb>-18.604444000000001</fb>
    <v>9</v>
  </rv>
  <rv s="0">
    <v>805306368</v>
    <v>Epaminondas Pires de Miranda (Mayor)</v>
    <v>748582b3-4f05-5b4b-95b5-aca1114f8c80</v>
    <v>en-US</v>
    <v>Generic</v>
  </rv>
  <rv s="3">
    <v>502</v>
  </rv>
  <rv s="4">
    <v>https://www.bing.com/search?q=serro+brazil&amp;form=skydnc</v>
    <v>Learn more on Bing</v>
  </rv>
  <rv s="1">
    <fb>-43.379444999999997</fb>
    <v>9</v>
  </rv>
  <rv s="1">
    <fb>20915</fb>
    <v>8</v>
  </rv>
  <rv s="5">
    <v>#VALUE!</v>
    <v>en-US</v>
    <v>81cca991-fda5-29fa-24ae-a8fae83490ef</v>
    <v>536870912</v>
    <v>1</v>
    <v>4359</v>
    <v>2</v>
    <v>Serro</v>
    <v>4</v>
    <v>5</v>
    <v>Map</v>
    <v>6</v>
    <v>64</v>
    <v>72</v>
    <v>17662</v>
    <v>3</v>
    <v>Serro is a Brazilian municipality located in the state of Minas Gerais. The city belongs to the metropolitan area of Belo Horizonte and to the microregion of Conceição do Mato Dentro. As of 2020, the estimated population was 20,940.</v>
    <v>17663</v>
    <v>17664</v>
    <v>17666</v>
    <v>17667</v>
    <v>17668</v>
    <v>Serro</v>
    <v>17669</v>
    <v>6951</v>
    <v>Serro</v>
    <v>mdp/vdpid/6508138296483250177</v>
  </rv>
  <rv s="0">
    <v>536870912</v>
    <v>Sete Lagoas</v>
    <v>8efbfd64-e392-2700-2180-78ac14824111</v>
    <v>en-US</v>
    <v>Map</v>
  </rv>
  <rv s="1">
    <fb>537.63900000000001</fb>
    <v>8</v>
  </rv>
  <rv s="2">
    <v>1997</v>
    <v>6</v>
    <v>4360</v>
    <v>7</v>
    <v>0</v>
    <v>Image of Sete Lagoas</v>
  </rv>
  <rv s="1">
    <fb>-19.465833333332998</fb>
    <v>9</v>
  </rv>
  <rv s="0">
    <v>805306368</v>
    <v>Duílio de Castro Faria (Mayor)</v>
    <v>5dd8590e-874d-a50b-bd1a-a634878ab006</v>
    <v>en-US</v>
    <v>Generic</v>
  </rv>
  <rv s="3">
    <v>503</v>
  </rv>
  <rv s="4">
    <v>https://www.bing.com/search?q=sete+lagoas+brazil&amp;form=skydnc</v>
    <v>Learn more on Bing</v>
  </rv>
  <rv s="1">
    <fb>241835</fb>
    <v>8</v>
  </rv>
  <rv s="8">
    <v>#VALUE!</v>
    <v>en-US</v>
    <v>8efbfd64-e392-2700-2180-78ac14824111</v>
    <v>536870912</v>
    <v>1</v>
    <v>4361</v>
    <v>67</v>
    <v>Sete Lagoas</v>
    <v>4</v>
    <v>5</v>
    <v>Map</v>
    <v>6</v>
    <v>57</v>
    <v>72</v>
    <v>17672</v>
    <v>3</v>
    <v>Sete Lagoas is a city in the Brazilian state of Minas Gerais. The municipal area is 537;km² while the population was 241,835 in 2020.</v>
    <v>17673</v>
    <v>17674</v>
    <v>17676</v>
    <v>17677</v>
    <v>10254</v>
    <v>Sete Lagoas</v>
    <v>17678</v>
    <v>Sete Lagoas</v>
    <v>mdp/vdpid/6508107415668391940</v>
  </rv>
  <rv s="0">
    <v>536870912</v>
    <v>Setubinha</v>
    <v>e6f059a9-f8f3-1b9c-f2de-228beb821390</v>
    <v>en-US</v>
    <v>Map</v>
  </rv>
  <rv s="1">
    <fb>534.65499999999997</fb>
    <v>8</v>
  </rv>
  <rv s="2">
    <v>1998</v>
    <v>6</v>
    <v>4362</v>
    <v>7</v>
    <v>0</v>
    <v>Image of Setubinha</v>
  </rv>
  <rv s="1">
    <fb>-17.600000000000001</fb>
    <v>9</v>
  </rv>
  <rv s="0">
    <v>805306368</v>
    <v>Warlem Antônio José Barbosa (Mayor)</v>
    <v>07aabb7f-ebed-7b45-a581-88613d0114c5</v>
    <v>en-US</v>
    <v>Generic</v>
  </rv>
  <rv s="3">
    <v>504</v>
  </rv>
  <rv s="4">
    <v>https://www.bing.com/search?q=setubinha+minas+gerais&amp;form=skydnc</v>
    <v>Learn more on Bing</v>
  </rv>
  <rv s="1">
    <fb>-42.158888888889003</fb>
    <v>9</v>
  </rv>
  <rv s="1">
    <fb>9917</fb>
    <v>8</v>
  </rv>
  <rv s="8">
    <v>#VALUE!</v>
    <v>en-US</v>
    <v>e6f059a9-f8f3-1b9c-f2de-228beb821390</v>
    <v>536870912</v>
    <v>1</v>
    <v>4363</v>
    <v>67</v>
    <v>Setubinha</v>
    <v>4</v>
    <v>5</v>
    <v>Map</v>
    <v>6</v>
    <v>7</v>
    <v>72</v>
    <v>17681</v>
    <v>3</v>
    <v>Setubinha is a municipality in the northeast of the Brazilian state of Minas Gerais. As of 2020 the population was 12,378 in a total area of 536 km². The elevation is 729 metres. The economy is based on cattle raising and agriculture, with the ...</v>
    <v>17682</v>
    <v>17683</v>
    <v>17685</v>
    <v>17686</v>
    <v>17687</v>
    <v>Setubinha</v>
    <v>17688</v>
    <v>Setubinha</v>
    <v>mdp/vdpid/6508334904617467905</v>
  </rv>
  <rv s="0">
    <v>536870912</v>
    <v>Silveirânia</v>
    <v>89323047-862a-9a73-ef78-056948126b88</v>
    <v>en-US</v>
    <v>Map</v>
  </rv>
  <rv s="1">
    <fb>157.48400000000001</fb>
    <v>8</v>
  </rv>
  <rv s="2">
    <v>1999</v>
    <v>6</v>
    <v>4364</v>
    <v>7</v>
    <v>0</v>
    <v>Image of Silveirânia</v>
  </rv>
  <rv s="1">
    <fb>-21.158888888888999</fb>
    <v>9</v>
  </rv>
  <rv s="4">
    <v>https://www.bing.com/search?q=silveir%c3%a2nia+brazil&amp;form=skydnc</v>
    <v>Learn more on Bing</v>
  </rv>
  <rv s="1">
    <fb>-43.215000000000003</fb>
    <v>9</v>
  </rv>
  <rv s="1">
    <fb>2323</fb>
    <v>8</v>
  </rv>
  <rv s="12">
    <v>#VALUE!</v>
    <v>en-US</v>
    <v>89323047-862a-9a73-ef78-056948126b88</v>
    <v>536870912</v>
    <v>1</v>
    <v>4365</v>
    <v>120</v>
    <v>Silveirânia</v>
    <v>4</v>
    <v>5</v>
    <v>Map</v>
    <v>6</v>
    <v>7</v>
    <v>72</v>
    <v>17691</v>
    <v>3</v>
    <v>Silveirânia is a Brazilian municipality located in the state of Minas Gerais. The city belongs to the mesoregion of Zona da Mata and to the microregion of Rio Pomba. As of 2020, the estimated population was 2,264.</v>
    <v>17692</v>
    <v>17693</v>
    <v>17694</v>
    <v>17695</v>
    <v>Silveirânia</v>
    <v>17696</v>
    <v>Silveirânia</v>
    <v>mdp/vdpid/6509258780285337601</v>
  </rv>
  <rv s="0">
    <v>536870912</v>
    <v>Silvianópolis</v>
    <v>5bae2b52-08a6-712d-8117-28a02e9a3d3d</v>
    <v>en-US</v>
    <v>Map</v>
  </rv>
  <rv s="1">
    <fb>312.04300000000001</fb>
    <v>8</v>
  </rv>
  <rv s="2">
    <v>2000</v>
    <v>6</v>
    <v>4366</v>
    <v>7</v>
    <v>0</v>
    <v>Image of Silvianópolis</v>
  </rv>
  <rv s="4">
    <v>https://www.bing.com/search?q=silvian%c3%b3polis+minas+gerais&amp;form=skydnc</v>
    <v>Learn more on Bing</v>
  </rv>
  <rv s="1">
    <fb>-45.835000000000001</fb>
    <v>9</v>
  </rv>
  <rv s="1">
    <fb>6179</fb>
    <v>8</v>
  </rv>
  <rv s="12">
    <v>#VALUE!</v>
    <v>en-US</v>
    <v>5bae2b52-08a6-712d-8117-28a02e9a3d3d</v>
    <v>536870912</v>
    <v>1</v>
    <v>4367</v>
    <v>120</v>
    <v>Silvianópolis</v>
    <v>4</v>
    <v>5</v>
    <v>Map</v>
    <v>6</v>
    <v>7</v>
    <v>72</v>
    <v>17699</v>
    <v>3</v>
    <v>Silvianópolis is a municipality in the state of Minas Gerais in the Southeast region of Brazil.</v>
    <v>17700</v>
    <v>14941</v>
    <v>17701</v>
    <v>17702</v>
    <v>Silvianópolis</v>
    <v>17703</v>
    <v>Silvianópolis</v>
    <v>mdp/vdpid/6413071633635868673</v>
  </rv>
  <rv s="0">
    <v>536870912</v>
    <v>Simão Pereira</v>
    <v>3786c0b1-b32d-9659-fab4-74f7606873fa</v>
    <v>en-US</v>
    <v>Map</v>
  </rv>
  <rv s="1">
    <fb>134.67599999999999</fb>
    <v>8</v>
  </rv>
  <rv s="2">
    <v>2001</v>
    <v>6</v>
    <v>4368</v>
    <v>7</v>
    <v>0</v>
    <v>Image of Simão Pereira</v>
  </rv>
  <rv s="1">
    <fb>-21.963888888888999</fb>
    <v>9</v>
  </rv>
  <rv s="4">
    <v>https://www.bing.com/search?q=sim%c3%a3o+pereira+minas+gerais&amp;form=skydnc</v>
    <v>Learn more on Bing</v>
  </rv>
  <rv s="1">
    <fb>-43.311944444444002</fb>
    <v>9</v>
  </rv>
  <rv s="1">
    <fb>2618</fb>
    <v>8</v>
  </rv>
  <rv s="9">
    <v>#VALUE!</v>
    <v>en-US</v>
    <v>3786c0b1-b32d-9659-fab4-74f7606873fa</v>
    <v>536870912</v>
    <v>1</v>
    <v>4369</v>
    <v>72</v>
    <v>Simão Pereira</v>
    <v>4</v>
    <v>5</v>
    <v>Map</v>
    <v>6</v>
    <v>57</v>
    <v>72</v>
    <v>17706</v>
    <v>3</v>
    <v>Simão Pereira is a municipality in the state of Minas Gerais in the Southeast region of Brazil.</v>
    <v>17707</v>
    <v>17708</v>
    <v>17709</v>
    <v>17710</v>
    <v>Simão Pereira</v>
    <v>17711</v>
    <v>6951</v>
    <v>Simão Pereira</v>
    <v>mdp/vdpid/6509333438057676801</v>
  </rv>
  <rv s="0">
    <v>536870912</v>
    <v>Simonésia</v>
    <v>4d677ca0-578f-1b8d-392a-93c54bd36815</v>
    <v>en-US</v>
    <v>Map</v>
  </rv>
  <rv s="1">
    <fb>487.85</fb>
    <v>8</v>
  </rv>
  <rv s="2">
    <v>2002</v>
    <v>6</v>
    <v>4370</v>
    <v>7</v>
    <v>0</v>
    <v>Image of Simonésia</v>
  </rv>
  <rv s="1">
    <fb>-20.123888888888999</fb>
    <v>9</v>
  </rv>
  <rv s="4">
    <v>https://www.bing.com/search?q=simon%c3%a9sia+minas+gerais&amp;form=skydnc</v>
    <v>Learn more on Bing</v>
  </rv>
  <rv s="1">
    <fb>-42.000833333332999</fb>
    <v>9</v>
  </rv>
  <rv s="1">
    <fb>19750</fb>
    <v>8</v>
  </rv>
  <rv s="12">
    <v>#VALUE!</v>
    <v>en-US</v>
    <v>4d677ca0-578f-1b8d-392a-93c54bd36815</v>
    <v>536870912</v>
    <v>1</v>
    <v>4371</v>
    <v>120</v>
    <v>Simonésia</v>
    <v>4</v>
    <v>5</v>
    <v>Map</v>
    <v>6</v>
    <v>7</v>
    <v>72</v>
    <v>17714</v>
    <v>3</v>
    <v>Simonésia is a Brazilian municipality located in the state of Minas Gerais. Its discovery is generally credited to the explorers Luciano Galo Nunes and Manuel Antônio Meira. The name of the city is derived from Simon the Zealot, the saint of the ...</v>
    <v>17715</v>
    <v>17716</v>
    <v>17717</v>
    <v>17718</v>
    <v>Simonésia</v>
    <v>17719</v>
    <v>Simonésia</v>
    <v>mdp/vdpid/6509410476550520833</v>
  </rv>
  <rv s="0">
    <v>536870912</v>
    <v>Sobrália</v>
    <v>7da9ea39-e56d-ea0f-05df-e95e0dbc611e</v>
    <v>en-US</v>
    <v>Map</v>
  </rv>
  <rv s="1">
    <fb>206.78700000000001</fb>
    <v>8</v>
  </rv>
  <rv s="2">
    <v>2003</v>
    <v>6</v>
    <v>4372</v>
    <v>7</v>
    <v>0</v>
    <v>Image of Sobrália</v>
  </rv>
  <rv s="1">
    <fb>-19.234999999999999</fb>
    <v>9</v>
  </rv>
  <rv s="0">
    <v>805306368</v>
    <v>Maria das Neves Beltrame Andrade (Mayor)</v>
    <v>d404c8f8-6448-2cb7-4ac4-402b82500cc9</v>
    <v>en-US</v>
    <v>Generic</v>
  </rv>
  <rv s="3">
    <v>505</v>
  </rv>
  <rv s="4">
    <v>https://www.bing.com/search?q=sobr%c3%a1lia+brazil&amp;form=skydnc</v>
    <v>Learn more on Bing</v>
  </rv>
  <rv s="1">
    <fb>-42.097777777777999</fb>
    <v>9</v>
  </rv>
  <rv s="5">
    <v>#VALUE!</v>
    <v>en-US</v>
    <v>7da9ea39-e56d-ea0f-05df-e95e0dbc611e</v>
    <v>536870912</v>
    <v>1</v>
    <v>4373</v>
    <v>2</v>
    <v>Sobrália</v>
    <v>4</v>
    <v>5</v>
    <v>Map</v>
    <v>6</v>
    <v>57</v>
    <v>72</v>
    <v>17722</v>
    <v>3</v>
    <v>Sobrália is a municipality in Brazil in the state of Minas Gerais. Its population in 2020 was estimated to be 5,514 inhabitants. The name Sobrália came from a local Native American tribe referring to the flowers called sobralia.</v>
    <v>17723</v>
    <v>17724</v>
    <v>17726</v>
    <v>17727</v>
    <v>17728</v>
    <v>Sobrália</v>
    <v>12438</v>
    <v>6951</v>
    <v>Sobrália</v>
    <v>mdp/vdpid/6508621569508507649</v>
  </rv>
  <rv s="0">
    <v>536870912</v>
    <v>Soledade de Minas</v>
    <v>e6f41365-2b11-2a45-08cd-b5e18600e764</v>
    <v>en-US</v>
    <v>Map</v>
  </rv>
  <rv s="1">
    <fb>196.86600000000001</fb>
    <v>8</v>
  </rv>
  <rv s="2">
    <v>2004</v>
    <v>6</v>
    <v>4374</v>
    <v>7</v>
    <v>0</v>
    <v>Image of Soledade de Minas</v>
  </rv>
  <rv s="1">
    <fb>-22.06</fb>
    <v>9</v>
  </rv>
  <rv s="0">
    <v>805306368</v>
    <v>Emerson Ferreira Maciel (Mayor)</v>
    <v>deeafc38-6cad-329f-a325-8dca6cfa6baf</v>
    <v>en-US</v>
    <v>Generic</v>
  </rv>
  <rv s="3">
    <v>506</v>
  </rv>
  <rv s="4">
    <v>https://www.bing.com/search?q=soledade+de+minas+minas+gerais&amp;form=skydnc</v>
    <v>Learn more on Bing</v>
  </rv>
  <rv s="1">
    <fb>-45.045000000000002</fb>
    <v>9</v>
  </rv>
  <rv s="5">
    <v>#VALUE!</v>
    <v>en-US</v>
    <v>e6f41365-2b11-2a45-08cd-b5e18600e764</v>
    <v>536870912</v>
    <v>1</v>
    <v>4375</v>
    <v>2</v>
    <v>Soledade de Minas</v>
    <v>4</v>
    <v>5</v>
    <v>Map</v>
    <v>6</v>
    <v>57</v>
    <v>72</v>
    <v>17731</v>
    <v>3</v>
    <v>Soledade de Minas is a municipality in the state of Minas Gerais in the Southeast region of Brazil.</v>
    <v>17732</v>
    <v>17733</v>
    <v>17735</v>
    <v>17736</v>
    <v>17737</v>
    <v>Soledade de Minas</v>
    <v>8812</v>
    <v>6951</v>
    <v>Soledade de Minas</v>
    <v>mdp/vdpid/6509184858495909889</v>
  </rv>
  <rv s="0">
    <v>536870912</v>
    <v>Tabuleiro</v>
    <v>3939e0c6-b916-ed0d-dc7a-9709e37b4314</v>
    <v>en-US</v>
    <v>Map</v>
  </rv>
  <rv s="1">
    <fb>211.38200000000001</fb>
    <v>8</v>
  </rv>
  <rv s="2">
    <v>2005</v>
    <v>6</v>
    <v>4376</v>
    <v>7</v>
    <v>0</v>
    <v>Image of Tabuleiro</v>
  </rv>
  <rv s="4">
    <v>https://www.bing.com/search?q=tabuleiro+brazil&amp;form=skydnc</v>
    <v>Learn more on Bing</v>
  </rv>
  <rv s="1">
    <fb>-43.247777777777998</fb>
    <v>9</v>
  </rv>
  <rv s="1">
    <fb>4014</fb>
    <v>8</v>
  </rv>
  <rv s="9">
    <v>#VALUE!</v>
    <v>en-US</v>
    <v>3939e0c6-b916-ed0d-dc7a-9709e37b4314</v>
    <v>536870912</v>
    <v>1</v>
    <v>4377</v>
    <v>72</v>
    <v>Tabuleiro</v>
    <v>4</v>
    <v>5</v>
    <v>Map</v>
    <v>6</v>
    <v>7</v>
    <v>72</v>
    <v>17740</v>
    <v>3</v>
    <v>Tabuleiro is a Brazilian municipality located in the state of Minas Gerais. The city belongs to the mesoregion of Zona da Mata and to the microregion of Ubá. As of 2020, the estimated population was 3,708.</v>
    <v>17741</v>
    <v>11671</v>
    <v>17742</v>
    <v>17743</v>
    <v>Tabuleiro</v>
    <v>17744</v>
    <v>6951</v>
    <v>Tabuleiro</v>
    <v>mdp/vdpid/6509264128677249025</v>
  </rv>
  <rv s="0">
    <v>536870912</v>
    <v>Taiobeiras</v>
    <v>29bb9963-008b-6c53-57e2-ad1948857e5c</v>
    <v>en-US</v>
    <v>Map</v>
  </rv>
  <rv s="1">
    <fb>1194.23</fb>
    <v>8</v>
  </rv>
  <rv s="2">
    <v>2006</v>
    <v>6</v>
    <v>4378</v>
    <v>7</v>
    <v>0</v>
    <v>Image of Taiobeiras</v>
  </rv>
  <rv s="1">
    <fb>-15.807777777778</fb>
    <v>9</v>
  </rv>
  <rv s="4">
    <v>https://www.bing.com/search?q=taiobeiras+brazil&amp;form=skydnc</v>
    <v>Learn more on Bing</v>
  </rv>
  <rv s="1">
    <fb>-42.232777777777997</fb>
    <v>9</v>
  </rv>
  <rv s="1">
    <fb>34653</fb>
    <v>8</v>
  </rv>
  <rv s="9">
    <v>#VALUE!</v>
    <v>en-US</v>
    <v>29bb9963-008b-6c53-57e2-ad1948857e5c</v>
    <v>536870912</v>
    <v>1</v>
    <v>4379</v>
    <v>72</v>
    <v>Taiobeiras</v>
    <v>4</v>
    <v>5</v>
    <v>Map</v>
    <v>6</v>
    <v>64</v>
    <v>72</v>
    <v>17747</v>
    <v>3</v>
    <v>Taiobeiras is a municipality in the north of the state of Minas Gerais in Brazil. As of 2020 the population was 34,397 in an area of 1,194 km². The elevation of the municipal seat is 821 meters. It became a municipality in 1953. The postal code ...</v>
    <v>17748</v>
    <v>17749</v>
    <v>17750</v>
    <v>17751</v>
    <v>Taiobeiras</v>
    <v>17752</v>
    <v>6951</v>
    <v>Taiobeiras</v>
    <v>mdp/vdpid/6504798709463646210</v>
  </rv>
  <rv s="0">
    <v>536870912</v>
    <v>Taparuba</v>
    <v>7af7875b-b357-6fba-86bd-86656e29a081</v>
    <v>en-US</v>
    <v>Map</v>
  </rv>
  <rv s="1">
    <fb>193.08099999999999</fb>
    <v>8</v>
  </rv>
  <rv s="2">
    <v>2007</v>
    <v>6</v>
    <v>4380</v>
    <v>7</v>
    <v>0</v>
    <v>Image of Taparuba</v>
  </rv>
  <rv s="4">
    <v>https://www.bing.com/search?q=taparuba+minas+gerais&amp;form=skydnc</v>
    <v>Learn more on Bing</v>
  </rv>
  <rv s="1">
    <fb>-41.615833333333001</fb>
    <v>9</v>
  </rv>
  <rv s="1">
    <fb>3101</fb>
    <v>8</v>
  </rv>
  <rv s="12">
    <v>#VALUE!</v>
    <v>en-US</v>
    <v>7af7875b-b357-6fba-86bd-86656e29a081</v>
    <v>536870912</v>
    <v>1</v>
    <v>4381</v>
    <v>120</v>
    <v>Taparuba</v>
    <v>4</v>
    <v>5</v>
    <v>Map</v>
    <v>6</v>
    <v>57</v>
    <v>72</v>
    <v>17755</v>
    <v>3</v>
    <v>Taparuba is a municipality in the state of Minas Gerais in the Southeast region of Brazil.</v>
    <v>17756</v>
    <v>16115</v>
    <v>17757</v>
    <v>17758</v>
    <v>Taparuba</v>
    <v>17759</v>
    <v>Taparuba</v>
    <v>mdp/vdpid/6509402050445443073</v>
  </rv>
  <rv s="0">
    <v>536870912</v>
    <v>Tapira, Minas Gerais</v>
    <v>0f6dcd91-2dbe-ee5a-a96b-ea74e7b152f0</v>
    <v>en-US</v>
    <v>Map</v>
  </rv>
  <rv s="1">
    <fb>1180.229</fb>
    <v>8</v>
  </rv>
  <rv s="2">
    <v>2008</v>
    <v>6</v>
    <v>4382</v>
    <v>7</v>
    <v>0</v>
    <v>Image of Tapira, Minas Gerais</v>
  </rv>
  <rv s="1">
    <fb>-19.921944444444001</fb>
    <v>9</v>
  </rv>
  <rv s="4">
    <v>https://www.bing.com/search?q=tapira%2c+minas+gerais+brazil&amp;form=skydnc</v>
    <v>Learn more on Bing</v>
  </rv>
  <rv s="1">
    <fb>-46.822777777778001</fb>
    <v>9</v>
  </rv>
  <rv s="1">
    <fb>4118</fb>
    <v>8</v>
  </rv>
  <rv s="12">
    <v>#VALUE!</v>
    <v>en-US</v>
    <v>0f6dcd91-2dbe-ee5a-a96b-ea74e7b152f0</v>
    <v>536870912</v>
    <v>1</v>
    <v>4383</v>
    <v>120</v>
    <v>Tapira, Minas Gerais</v>
    <v>4</v>
    <v>5</v>
    <v>Map</v>
    <v>6</v>
    <v>7</v>
    <v>72</v>
    <v>17762</v>
    <v>3</v>
    <v>Tapira is a Brazilian municipality located in the west of the state of Minas Gerais. Its population as of 2020 was 4,832 people living in a total area of 1,180 km². The city belongs to the meso-region of Triângulo Mineiro and Alto Paranaíba and ...</v>
    <v>17763</v>
    <v>17764</v>
    <v>17765</v>
    <v>17766</v>
    <v>Tapira, Minas Gerais</v>
    <v>17767</v>
    <v>Tapira, Minas Gerais</v>
    <v>mdp/vdpid/6412605559370940417</v>
  </rv>
  <rv s="0">
    <v>536870912</v>
    <v>Tapiraí, Minas Gerais</v>
    <v>aa624c31-7f49-72f3-1b8e-0c7f7f7d6a39</v>
    <v>en-US</v>
    <v>Map</v>
  </rv>
  <rv s="1">
    <fb>412.44200000000001</fb>
    <v>8</v>
  </rv>
  <rv s="2">
    <v>2009</v>
    <v>6</v>
    <v>4384</v>
    <v>7</v>
    <v>0</v>
    <v>Image of Tapiraí, Minas Gerais</v>
  </rv>
  <rv s="1">
    <fb>-19.887777777777998</fb>
    <v>9</v>
  </rv>
  <rv s="1">
    <fb>1690</fb>
    <v>8</v>
  </rv>
  <rv s="13">
    <v>#VALUE!</v>
    <v>en-US</v>
    <v>aa624c31-7f49-72f3-1b8e-0c7f7f7d6a39</v>
    <v>536870912</v>
    <v>1</v>
    <v>4385</v>
    <v>125</v>
    <v>Tapiraí, Minas Gerais</v>
    <v>92</v>
    <v>5</v>
    <v>Map</v>
    <v>6</v>
    <v>7</v>
    <v>72</v>
    <v>17770</v>
    <v>3</v>
    <v>Tapiraí is a Brazilian municipality located in the west of the state of Minas Gerais. Its population as of 2020 was 1,872 people living in a total area of 412 km². The city belongs to the meso-region of Oeste de Minas and to the micro-region of ...</v>
    <v>17771</v>
    <v>17772</v>
    <v>10043</v>
    <v>Tapiraí, Minas Gerais</v>
    <v>17773</v>
    <v>Tapiraí, Minas Gerais</v>
    <v>mdp/vdpid/6412717296233480193</v>
  </rv>
  <rv s="0">
    <v>536870912</v>
    <v>Taquaraçu de Minas</v>
    <v>5cb93d82-cd54-61d2-4b78-34a38a55d4d8</v>
    <v>en-US</v>
    <v>Map</v>
  </rv>
  <rv s="1">
    <fb>329.363</fb>
    <v>8</v>
  </rv>
  <rv s="2">
    <v>2010</v>
    <v>6</v>
    <v>4386</v>
    <v>7</v>
    <v>0</v>
    <v>Image of Taquaraçu de Minas</v>
  </rv>
  <rv s="1">
    <fb>-19.670000000000002</fb>
    <v>9</v>
  </rv>
  <rv s="4">
    <v>https://www.bing.com/search?q=taquara%c3%a7u+de+minas+brazil&amp;form=skydnc</v>
    <v>Learn more on Bing</v>
  </rv>
  <rv s="1">
    <fb>-43.686944444444002</fb>
    <v>9</v>
  </rv>
  <rv s="12">
    <v>#VALUE!</v>
    <v>en-US</v>
    <v>5cb93d82-cd54-61d2-4b78-34a38a55d4d8</v>
    <v>536870912</v>
    <v>1</v>
    <v>4387</v>
    <v>120</v>
    <v>Taquaraçu de Minas</v>
    <v>4</v>
    <v>5</v>
    <v>Map</v>
    <v>6</v>
    <v>7</v>
    <v>72</v>
    <v>17776</v>
    <v>3</v>
    <v>Taquaraçu de Minas is a Brazilian municipality located in the state of Minas Gerais. The city belongs to the mesoregion Metropolitana de Belo Horizonte and to the microregion of Itabira. As of 2020, the estimated population was 4,099.</v>
    <v>17777</v>
    <v>17778</v>
    <v>17779</v>
    <v>17780</v>
    <v>Taquaraçu de Minas</v>
    <v>15118</v>
    <v>Taquaraçu de Minas</v>
    <v>mdp/vdpid/6508123039534678017</v>
  </rv>
  <rv s="0">
    <v>536870912</v>
    <v>Tarumirim</v>
    <v>c196e940-9726-2eb9-487f-431da8c81f9c</v>
    <v>en-US</v>
    <v>Map</v>
  </rv>
  <rv s="1">
    <fb>731.75300000000004</fb>
    <v>8</v>
  </rv>
  <rv s="2">
    <v>2011</v>
    <v>6</v>
    <v>4388</v>
    <v>7</v>
    <v>0</v>
    <v>Image of Tarumirim</v>
  </rv>
  <rv s="1">
    <fb>-19.280833333333</fb>
    <v>9</v>
  </rv>
  <rv s="0">
    <v>805306368</v>
    <v>Marcilio de Paula Bomfim (Mayor)</v>
    <v>216fda3f-1286-5d9d-f40d-8b586dac0c1d</v>
    <v>en-US</v>
    <v>Generic</v>
  </rv>
  <rv s="3">
    <v>507</v>
  </rv>
  <rv s="4">
    <v>https://www.bing.com/search?q=tarumirim+brazil&amp;form=skydnc</v>
    <v>Learn more on Bing</v>
  </rv>
  <rv s="1">
    <fb>-42.006944444444002</fb>
    <v>9</v>
  </rv>
  <rv s="1">
    <fb>14302</fb>
    <v>8</v>
  </rv>
  <rv s="5">
    <v>#VALUE!</v>
    <v>en-US</v>
    <v>c196e940-9726-2eb9-487f-431da8c81f9c</v>
    <v>536870912</v>
    <v>1</v>
    <v>4389</v>
    <v>2</v>
    <v>Tarumirim</v>
    <v>4</v>
    <v>5</v>
    <v>Map</v>
    <v>6</v>
    <v>57</v>
    <v>72</v>
    <v>17783</v>
    <v>3</v>
    <v>Tarumirim is a municipality in east Minas Gerais state, Brazil. It is located in the Vale do Rio Doce region and its population was estimated at 14,302 inhabitants in 2020. It was first founded by the Cunha brothers in 1911 and was named ...</v>
    <v>17784</v>
    <v>17785</v>
    <v>17787</v>
    <v>17788</v>
    <v>17789</v>
    <v>Tarumirim</v>
    <v>17790</v>
    <v>6951</v>
    <v>Tarumirim</v>
    <v>mdp/vdpid/6508631494943047681</v>
  </rv>
  <rv s="0">
    <v>536870912</v>
    <v>Teixeiras</v>
    <v>e3fd39fe-d170-4b68-1fa3-a990cdcff095</v>
    <v>en-US</v>
    <v>Map</v>
  </rv>
  <rv s="1">
    <fb>166.51900000000001</fb>
    <v>8</v>
  </rv>
  <rv s="2">
    <v>2012</v>
    <v>6</v>
    <v>4390</v>
    <v>7</v>
    <v>0</v>
    <v>Image of Teixeiras</v>
  </rv>
  <rv s="4">
    <v>https://www.bing.com/search?q=teixeiras+brazil&amp;form=skydnc</v>
    <v>Learn more on Bing</v>
  </rv>
  <rv s="1">
    <fb>12255</fb>
    <v>8</v>
  </rv>
  <rv s="12">
    <v>#VALUE!</v>
    <v>en-US</v>
    <v>e3fd39fe-d170-4b68-1fa3-a990cdcff095</v>
    <v>536870912</v>
    <v>1</v>
    <v>4391</v>
    <v>120</v>
    <v>Teixeiras</v>
    <v>4</v>
    <v>5</v>
    <v>Map</v>
    <v>6</v>
    <v>7</v>
    <v>72</v>
    <v>17793</v>
    <v>3</v>
    <v>Teixeiras is a Brazilian municipality located in the state of Minas Gerais. The city belongs to the mesoregion of Zona da Mata and to the microregion of Viçosa. As of 2020, the estimated population was 11,670.</v>
    <v>17794</v>
    <v>15875</v>
    <v>17795</v>
    <v>10980</v>
    <v>Teixeiras</v>
    <v>17796</v>
    <v>Teixeiras</v>
    <v>mdp/vdpid/6509079756200214529</v>
  </rv>
  <rv s="0">
    <v>536870912</v>
    <v>Teófilo Otoni</v>
    <v>0b1b56ed-f26c-a0de-f2d6-a393a7304acb</v>
    <v>en-US</v>
    <v>Map</v>
  </rv>
  <rv s="1">
    <fb>3242.8180000000002</fb>
    <v>8</v>
  </rv>
  <rv s="2">
    <v>2013</v>
    <v>6</v>
    <v>4392</v>
    <v>7</v>
    <v>0</v>
    <v>Image of Teófilo Otoni</v>
  </rv>
  <rv s="1">
    <fb>-17.857777777778001</fb>
    <v>9</v>
  </rv>
  <rv s="0">
    <v>805306368</v>
    <v>Daniel Batista Sucupira ) (Mayor)</v>
    <v>ba69f3e5-885f-855f-e61e-ed7cfca2bb2d</v>
    <v>en-US</v>
    <v>Generic</v>
  </rv>
  <rv s="3">
    <v>508</v>
  </rv>
  <rv s="4">
    <v>https://www.bing.com/search?q=te%c3%b3filo+otoni+brazil&amp;form=skydnc</v>
    <v>Learn more on Bing</v>
  </rv>
  <rv s="1">
    <fb>-41.505000000000003</fb>
    <v>9</v>
  </rv>
  <rv s="1">
    <fb>141269</fb>
    <v>8</v>
  </rv>
  <rv s="8">
    <v>#VALUE!</v>
    <v>en-US</v>
    <v>0b1b56ed-f26c-a0de-f2d6-a393a7304acb</v>
    <v>536870912</v>
    <v>1</v>
    <v>4393</v>
    <v>67</v>
    <v>Teófilo Otoni</v>
    <v>4</v>
    <v>5</v>
    <v>Map</v>
    <v>6</v>
    <v>64</v>
    <v>72</v>
    <v>17799</v>
    <v>3</v>
    <v>Teófilo Otoni is a municipality in northeast Minas Gerais, Brazil. The population of the municipality was 140,937 in 2020 and the area is 3,242.818 km².</v>
    <v>17800</v>
    <v>17801</v>
    <v>17803</v>
    <v>17804</v>
    <v>17805</v>
    <v>Teófilo Otoni</v>
    <v>17806</v>
    <v>Teófilo Otoni</v>
    <v>mdp/vdpid/6508351988520976385</v>
  </rv>
  <rv s="0">
    <v>536870912</v>
    <v>Timóteo</v>
    <v>f4a216bb-a548-dcad-dd94-0d8d4930bd4e</v>
    <v>en-US</v>
    <v>Map</v>
  </rv>
  <rv s="1">
    <fb>144.381</fb>
    <v>8</v>
  </rv>
  <rv s="2">
    <v>2014</v>
    <v>6</v>
    <v>4394</v>
    <v>7</v>
    <v>0</v>
    <v>Image of Timóteo</v>
  </rv>
  <rv s="1">
    <fb>-19.582777777777999</fb>
    <v>9</v>
  </rv>
  <rv s="3">
    <v>509</v>
  </rv>
  <rv s="4">
    <v>https://www.bing.com/search?q=tim%c3%b3teo+brazil&amp;form=skydnc</v>
    <v>Learn more on Bing</v>
  </rv>
  <rv s="1">
    <fb>-42.643888888889002</fb>
    <v>9</v>
  </rv>
  <rv s="1">
    <fb>90568</fb>
    <v>8</v>
  </rv>
  <rv s="5">
    <v>#VALUE!</v>
    <v>en-US</v>
    <v>f4a216bb-a548-dcad-dd94-0d8d4930bd4e</v>
    <v>536870912</v>
    <v>1</v>
    <v>4395</v>
    <v>2</v>
    <v>Timóteo</v>
    <v>4</v>
    <v>5</v>
    <v>Map</v>
    <v>6</v>
    <v>57</v>
    <v>72</v>
    <v>17809</v>
    <v>3</v>
    <v>Timóteo is a Brazilian municipality in the state of Minas Gerais, located by the Piracicaba River. The population as of 2020 was 90,568 inhabitants. The city is situated in the metropolitan area of the Steel Valley. It is the hometown of Aperam ...</v>
    <v>17810</v>
    <v>17811</v>
    <v>17812</v>
    <v>17813</v>
    <v>17814</v>
    <v>Timóteo</v>
    <v>17815</v>
    <v>6951</v>
    <v>Timóteo</v>
    <v>mdp/vdpid/6508253684269318145</v>
  </rv>
  <rv s="0">
    <v>536870912</v>
    <v>Tiradentes, Minas Gerais</v>
    <v>ac7dc32c-9827-9067-a845-2636e6912344</v>
    <v>en-US</v>
    <v>Map</v>
  </rv>
  <rv s="1">
    <fb>83.209000000000003</fb>
    <v>8</v>
  </rv>
  <rv s="2">
    <v>2015</v>
    <v>6</v>
    <v>4396</v>
    <v>7</v>
    <v>0</v>
    <v>Image of Tiradentes, Minas Gerais</v>
  </rv>
  <rv s="1">
    <fb>-21.11</fb>
    <v>9</v>
  </rv>
  <rv s="0">
    <v>805306368</v>
    <v>Nilzio Barbosa (Mayor)</v>
    <v>6a04977d-f954-701b-376d-5854f7b7db03</v>
    <v>en-US</v>
    <v>Generic</v>
  </rv>
  <rv s="3">
    <v>510</v>
  </rv>
  <rv s="4">
    <v>https://www.bing.com/search?q=tiradentes+brazil&amp;form=skydnc</v>
    <v>Learn more on Bing</v>
  </rv>
  <rv s="1">
    <fb>-44.177777777777997</fb>
    <v>9</v>
  </rv>
  <rv s="1">
    <fb>7744</fb>
    <v>8</v>
  </rv>
  <rv s="8">
    <v>#VALUE!</v>
    <v>en-US</v>
    <v>ac7dc32c-9827-9067-a845-2636e6912344</v>
    <v>536870912</v>
    <v>1</v>
    <v>4397</v>
    <v>67</v>
    <v>Tiradentes, Minas Gerais</v>
    <v>4</v>
    <v>5</v>
    <v>Map</v>
    <v>6</v>
    <v>7</v>
    <v>72</v>
    <v>17818</v>
    <v>3</v>
    <v>Tiradentes is a municipality in the Brazilian state of Minas Gerais. It is located at 21°06′37″S 44°12′41″W / 21.11028°S 44.21139°W, has an area of 83.5 km², and a maximum elevation above sea level of 927 m. Tiradentes had an estimated ...</v>
    <v>17819</v>
    <v>17820</v>
    <v>17822</v>
    <v>17823</v>
    <v>17824</v>
    <v>Tiradentes, Minas Gerais</v>
    <v>17825</v>
    <v>Tiradentes, Minas Gerais</v>
    <v>mdp/vdpid/6509145110905618434</v>
  </rv>
  <rv s="0">
    <v>536870912</v>
    <v>Tiros</v>
    <v>edfe29df-4565-470b-82f2-5f60efe0e972</v>
    <v>en-US</v>
    <v>Map</v>
  </rv>
  <rv s="1">
    <fb>2093.16</fb>
    <v>8</v>
  </rv>
  <rv s="2">
    <v>2016</v>
    <v>6</v>
    <v>4398</v>
    <v>7</v>
    <v>0</v>
    <v>Image of Tiros</v>
  </rv>
  <rv s="1">
    <fb>-19.003888888889001</fb>
    <v>9</v>
  </rv>
  <rv s="4">
    <v>https://www.bing.com/search?q=tiros+brazil&amp;form=skydnc</v>
    <v>Learn more on Bing</v>
  </rv>
  <rv s="1">
    <fb>-45.963888888889002</fb>
    <v>9</v>
  </rv>
  <rv s="1">
    <fb>7883</fb>
    <v>8</v>
  </rv>
  <rv s="12">
    <v>#VALUE!</v>
    <v>en-US</v>
    <v>edfe29df-4565-470b-82f2-5f60efe0e972</v>
    <v>536870912</v>
    <v>1</v>
    <v>4399</v>
    <v>120</v>
    <v>Tiros</v>
    <v>4</v>
    <v>5</v>
    <v>Map</v>
    <v>6</v>
    <v>7</v>
    <v>72</v>
    <v>17828</v>
    <v>3</v>
    <v>Tiros is a Brazilian municipality located in the northwest of the state of Minas Gerais. Its population as of 2020 was 6,424 people living in a total area of 2,093 km². The city belongs to the mesoregion of Triângulo Mineiro e Alto Paranaiba and ...</v>
    <v>17829</v>
    <v>17830</v>
    <v>17831</v>
    <v>17832</v>
    <v>Tiros</v>
    <v>17833</v>
    <v>Tiros</v>
    <v>mdp/vdpid/6411938980211720193</v>
  </rv>
  <rv s="0">
    <v>536870912</v>
    <v>Tocantins, Minas Gerais</v>
    <v>424cdd7c-6d50-11a2-9f72-4ba3e0f9b795</v>
    <v>en-US</v>
    <v>Map</v>
  </rv>
  <rv s="1">
    <fb>173.994</fb>
    <v>8</v>
  </rv>
  <rv s="2">
    <v>2017</v>
    <v>6</v>
    <v>4400</v>
    <v>7</v>
    <v>0</v>
    <v>Image of Tocantins, Minas Gerais</v>
  </rv>
  <rv s="1">
    <fb>-21.175000000000001</fb>
    <v>9</v>
  </rv>
  <rv s="4">
    <v>https://www.bing.com/search?q=tocantins+brazil&amp;form=skydnc</v>
    <v>Learn more on Bing</v>
  </rv>
  <rv s="1">
    <fb>-43.017777777778001</fb>
    <v>9</v>
  </rv>
  <rv s="1">
    <fb>16185</fb>
    <v>8</v>
  </rv>
  <rv s="9">
    <v>#VALUE!</v>
    <v>en-US</v>
    <v>424cdd7c-6d50-11a2-9f72-4ba3e0f9b795</v>
    <v>536870912</v>
    <v>1</v>
    <v>4401</v>
    <v>72</v>
    <v>Tocantins, Minas Gerais</v>
    <v>4</v>
    <v>5</v>
    <v>Map</v>
    <v>6</v>
    <v>7</v>
    <v>72</v>
    <v>17836</v>
    <v>3</v>
    <v>Tocantins is a Brazilian municipality located in the state of Minas Gerais. The city belongs to the mesoregion of Zona da Mata and to the microregion of Ubá. As of 2020, the estimated population was 16,715.</v>
    <v>17837</v>
    <v>17838</v>
    <v>17839</v>
    <v>17840</v>
    <v>Tocantins, Minas Gerais</v>
    <v>17841</v>
    <v>6951</v>
    <v>Tocantins, Minas Gerais</v>
    <v>mdp/vdpid/6509260974392868865</v>
  </rv>
  <rv s="0">
    <v>536870912</v>
    <v>Tocos do Moji</v>
    <v>717d5fef-c3df-b451-2693-cd01e82dedbd</v>
    <v>en-US</v>
    <v>Map</v>
  </rv>
  <rv s="1">
    <fb>114.94499999999999</fb>
    <v>8</v>
  </rv>
  <rv s="2">
    <v>2018</v>
    <v>6</v>
    <v>4402</v>
    <v>7</v>
    <v>0</v>
    <v>Image of Tocos do Moji</v>
  </rv>
  <rv s="1">
    <fb>-22.370833333333</fb>
    <v>9</v>
  </rv>
  <rv s="4">
    <v>https://www.bing.com/search?q=tocos+do+moji+brazil&amp;form=skydnc</v>
    <v>Learn more on Bing</v>
  </rv>
  <rv s="1">
    <fb>-46.095833333332997</fb>
    <v>9</v>
  </rv>
  <rv s="1">
    <fb>4109</fb>
    <v>8</v>
  </rv>
  <rv s="9">
    <v>#VALUE!</v>
    <v>en-US</v>
    <v>717d5fef-c3df-b451-2693-cd01e82dedbd</v>
    <v>536870912</v>
    <v>1</v>
    <v>4403</v>
    <v>72</v>
    <v>Tocos do Moji</v>
    <v>4</v>
    <v>5</v>
    <v>Map</v>
    <v>6</v>
    <v>57</v>
    <v>72</v>
    <v>17844</v>
    <v>414</v>
    <v>Tocos do Moji is a municipality in the state of Minas Gerais in Brazil. The population is 4,109 in an area of 115 km².</v>
    <v>17845</v>
    <v>17846</v>
    <v>17847</v>
    <v>17848</v>
    <v>Tocos do Moji</v>
    <v>17849</v>
    <v>6951</v>
    <v>Tocos do Moji</v>
    <v>mdp/vdpid/6413080705445658625</v>
  </rv>
  <rv s="0">
    <v>536870912</v>
    <v>Toledo, Minas Gerais</v>
    <v>163ff7e2-6ab8-660b-7ac9-17e0ae83bdeb</v>
    <v>en-US</v>
    <v>Map</v>
  </rv>
  <rv s="1">
    <fb>136.13300000000001</fb>
    <v>8</v>
  </rv>
  <rv s="1">
    <fb>-22.742777777777999</fb>
    <v>9</v>
  </rv>
  <rv s="4">
    <v>https://www.bing.com/search?q=toledo%2c+minas+gerais&amp;form=skydnc</v>
    <v>Learn more on Bing</v>
  </rv>
  <rv s="1">
    <fb>-46.371944444443997</fb>
    <v>9</v>
  </rv>
  <rv s="1">
    <fb>7214</fb>
    <v>8</v>
  </rv>
  <rv s="16">
    <v>#VALUE!</v>
    <v>en-US</v>
    <v>163ff7e2-6ab8-660b-7ac9-17e0ae83bdeb</v>
    <v>536870912</v>
    <v>1</v>
    <v>4405</v>
    <v>151</v>
    <v>Toledo, Minas Gerais</v>
    <v>4</v>
    <v>137</v>
    <v>Map</v>
    <v>6</v>
    <v>7</v>
    <v>72</v>
    <v>17852</v>
    <v>3</v>
    <v>Toledo, Minas Gerais is a municipality in the state of Minas Gerais in the Southeast region of Brazil. The municipality contains part of the 180,373 hectares Fernão Dias Environmental Protection Area, created in 1997.</v>
    <v>17853</v>
    <v>17854</v>
    <v>17855</v>
    <v>Toledo, Minas Gerais</v>
    <v>17856</v>
    <v>Toledo, Minas Gerais</v>
    <v>mdp/vdpid/6461122161355522049</v>
  </rv>
  <rv s="0">
    <v>536870912</v>
    <v>Tombos</v>
    <v>ffb23de8-8361-e196-80bf-52c5a16f442e</v>
    <v>en-US</v>
    <v>Map</v>
  </rv>
  <rv s="1">
    <fb>283.483</fb>
    <v>8</v>
  </rv>
  <rv s="2">
    <v>2019</v>
    <v>6</v>
    <v>4406</v>
    <v>7</v>
    <v>0</v>
    <v>Image of Tombos</v>
  </rv>
  <rv s="0">
    <v>805306368</v>
    <v>Ivan Carlos de Andrade (Mayor)</v>
    <v>bb71deac-61a4-4cd4-8e1e-6f13a9f001b0</v>
    <v>en-US</v>
    <v>Generic</v>
  </rv>
  <rv s="3">
    <v>511</v>
  </rv>
  <rv s="4">
    <v>https://www.bing.com/search?q=tombos+brazil&amp;form=skydnc</v>
    <v>Learn more on Bing</v>
  </rv>
  <rv s="1">
    <fb>-42.022777777778003</fb>
    <v>9</v>
  </rv>
  <rv s="1">
    <fb>8609</fb>
    <v>8</v>
  </rv>
  <rv s="8">
    <v>#VALUE!</v>
    <v>en-US</v>
    <v>ffb23de8-8361-e196-80bf-52c5a16f442e</v>
    <v>536870912</v>
    <v>1</v>
    <v>4407</v>
    <v>67</v>
    <v>Tombos</v>
    <v>4</v>
    <v>5</v>
    <v>Map</v>
    <v>6</v>
    <v>7</v>
    <v>72</v>
    <v>17859</v>
    <v>3</v>
    <v>Tombos is a municipality in southeast Minas Gerais state, Brazil. It is located in the Zona da Mata region and its population was approximately 7,850 inhabitants in 2020.</v>
    <v>17860</v>
    <v>12782</v>
    <v>17862</v>
    <v>17863</v>
    <v>17864</v>
    <v>Tombos</v>
    <v>17865</v>
    <v>Tombos</v>
    <v>mdp/vdpid/6509481770876928001</v>
  </rv>
  <rv s="0">
    <v>536870912</v>
    <v>Três Corações</v>
    <v>8ff0ade8-a7ae-067d-8312-83883718525b</v>
    <v>en-US</v>
    <v>Map</v>
  </rv>
  <rv s="1">
    <fb>828.03800000000001</fb>
    <v>8</v>
  </rv>
  <rv s="2">
    <v>2020</v>
    <v>6</v>
    <v>4408</v>
    <v>7</v>
    <v>0</v>
    <v>Image of Três Corações</v>
  </rv>
  <rv s="1">
    <fb>-21.694722222222001</fb>
    <v>9</v>
  </rv>
  <rv s="0">
    <v>805306368</v>
    <v>Reinaldo Vilela Paranaiba Filho (Mayor)</v>
    <v>d5308a82-b1fd-2702-91e9-816dbb80d4d5</v>
    <v>en-US</v>
    <v>Generic</v>
  </rv>
  <rv s="3">
    <v>512</v>
  </rv>
  <rv s="4">
    <v>https://www.bing.com/search?q=tr%c3%aas+cora%c3%a7%c3%b5es+brazil&amp;form=skydnc</v>
    <v>Learn more on Bing</v>
  </rv>
  <rv s="1">
    <fb>-45.255277777777998</fb>
    <v>9</v>
  </rv>
  <rv s="1">
    <fb>80032</fb>
    <v>8</v>
  </rv>
  <rv s="5">
    <v>#VALUE!</v>
    <v>en-US</v>
    <v>8ff0ade8-a7ae-067d-8312-83883718525b</v>
    <v>536870912</v>
    <v>1</v>
    <v>4409</v>
    <v>2</v>
    <v>Três Corações</v>
    <v>4</v>
    <v>5</v>
    <v>Map</v>
    <v>6</v>
    <v>57</v>
    <v>72</v>
    <v>17868</v>
    <v>3</v>
    <v>Três Corações is a municipality in the south of Minas Gerais state in Brazil. As of 2020, the city population was estimated at 80,032, making it one of the largest cities in the south of Minas Gerais. The city is geographically located close to ...</v>
    <v>17869</v>
    <v>17870</v>
    <v>17872</v>
    <v>17873</v>
    <v>17874</v>
    <v>Três Corações</v>
    <v>17875</v>
    <v>93</v>
    <v>Três Corações</v>
    <v>mdp/vdpid/6413052024912347138</v>
  </rv>
  <rv s="0">
    <v>536870912</v>
    <v>Três Marias</v>
    <v>a00b1c9f-5e2f-fdf8-a5d9-2348f41191d6</v>
    <v>en-US</v>
    <v>Map</v>
  </rv>
  <rv s="1">
    <fb>2675.1529999999998</fb>
    <v>8</v>
  </rv>
  <rv s="2">
    <v>2021</v>
    <v>6</v>
    <v>4410</v>
    <v>7</v>
    <v>0</v>
    <v>Image of Três Marias</v>
  </rv>
  <rv s="1">
    <fb>-18.205833333333</fb>
    <v>9</v>
  </rv>
  <rv s="4">
    <v>https://www.bing.com/search?q=tr%c3%aas+marias+brazil&amp;form=skydnc</v>
    <v>Learn more on Bing</v>
  </rv>
  <rv s="1">
    <fb>-45.241944444444002</fb>
    <v>9</v>
  </rv>
  <rv s="1">
    <fb>28895</fb>
    <v>8</v>
  </rv>
  <rv s="12">
    <v>#VALUE!</v>
    <v>en-US</v>
    <v>a00b1c9f-5e2f-fdf8-a5d9-2348f41191d6</v>
    <v>536870912</v>
    <v>1</v>
    <v>4411</v>
    <v>120</v>
    <v>Três Marias</v>
    <v>4</v>
    <v>5</v>
    <v>Map</v>
    <v>6</v>
    <v>7</v>
    <v>72</v>
    <v>17878</v>
    <v>3</v>
    <v>Três Marias is a Brazilian municipality΄ in northwestern Minas Gerais. In 2020 the population was 32,716 in a total area of 2,763 km².</v>
    <v>17879</v>
    <v>17880</v>
    <v>17881</v>
    <v>17882</v>
    <v>Três Marias</v>
    <v>17883</v>
    <v>Três Marias</v>
    <v>mdp/vdpid/6411715057981325313</v>
  </rv>
  <rv s="0">
    <v>536870912</v>
    <v>Três Pontas</v>
    <v>3b4a97f1-a192-0b1d-a632-45c43ed11961</v>
    <v>en-US</v>
    <v>Map</v>
  </rv>
  <rv s="1">
    <fb>689.79399999999998</fb>
    <v>8</v>
  </rv>
  <rv s="2">
    <v>2022</v>
    <v>6</v>
    <v>4412</v>
    <v>7</v>
    <v>0</v>
    <v>Image of Três Pontas</v>
  </rv>
  <rv s="1">
    <fb>-21.366944444444002</fb>
    <v>9</v>
  </rv>
  <rv s="0">
    <v>805306368</v>
    <v>Luciana Ferreira Mendonça (Mayor)</v>
    <v>573af3e5-a403-38d6-4255-b8d8d6eda801</v>
    <v>en-US</v>
    <v>Generic</v>
  </rv>
  <rv s="3">
    <v>513</v>
  </rv>
  <rv s="4">
    <v>https://www.bing.com/search?q=tr%c3%aas+pontas+brazil&amp;form=skydnc</v>
    <v>Learn more on Bing</v>
  </rv>
  <rv s="1">
    <fb>-45.512777777777998</fb>
    <v>9</v>
  </rv>
  <rv s="1">
    <fb>56940</fb>
    <v>8</v>
  </rv>
  <rv s="5">
    <v>#VALUE!</v>
    <v>en-US</v>
    <v>3b4a97f1-a192-0b1d-a632-45c43ed11961</v>
    <v>536870912</v>
    <v>1</v>
    <v>4413</v>
    <v>2</v>
    <v>Três Pontas</v>
    <v>4</v>
    <v>5</v>
    <v>Map</v>
    <v>6</v>
    <v>57</v>
    <v>72</v>
    <v>17886</v>
    <v>414</v>
    <v>Três Pontas is a municipality located in southern Minas Gerais state, Brazil. It's a city with about all streets of urban zone paved and services of water and sewage to all people. The municipality has about 57 thousand inhabitants and a ...</v>
    <v>17887</v>
    <v>17888</v>
    <v>17890</v>
    <v>17891</v>
    <v>17892</v>
    <v>Três Pontas</v>
    <v>17893</v>
    <v>6951</v>
    <v>Três Pontas</v>
    <v>mdp/vdpid/6413028041915629569</v>
  </rv>
  <rv s="0">
    <v>536870912</v>
    <v>Tumiritinga</v>
    <v>763dc928-46e8-eb25-cb79-64567cabe4c1</v>
    <v>en-US</v>
    <v>Map</v>
  </rv>
  <rv s="1">
    <fb>500.07299999999998</fb>
    <v>8</v>
  </rv>
  <rv s="2">
    <v>2023</v>
    <v>6</v>
    <v>4414</v>
    <v>7</v>
    <v>0</v>
    <v>Image of Tumiritinga</v>
  </rv>
  <rv s="1">
    <fb>-18.978888888888999</fb>
    <v>9</v>
  </rv>
  <rv s="4">
    <v>https://www.bing.com/search?q=tumiritinga+minas+gerais&amp;form=skydnc</v>
    <v>Learn more on Bing</v>
  </rv>
  <rv s="1">
    <fb>-41.645000000000003</fb>
    <v>9</v>
  </rv>
  <rv s="1">
    <fb>5886</fb>
    <v>8</v>
  </rv>
  <rv s="12">
    <v>#VALUE!</v>
    <v>en-US</v>
    <v>763dc928-46e8-eb25-cb79-64567cabe4c1</v>
    <v>536870912</v>
    <v>1</v>
    <v>4415</v>
    <v>120</v>
    <v>Tumiritinga</v>
    <v>4</v>
    <v>5</v>
    <v>Map</v>
    <v>6</v>
    <v>7</v>
    <v>72</v>
    <v>17896</v>
    <v>3</v>
    <v>Tumiritinga is a municipality in the state of Minas Gerais in the Southeast region of Brazil.</v>
    <v>17897</v>
    <v>17898</v>
    <v>17899</v>
    <v>17900</v>
    <v>Tumiritinga</v>
    <v>17901</v>
    <v>Tumiritinga</v>
    <v>mdp/vdpid/6508628142284865537</v>
  </rv>
  <rv s="0">
    <v>536870912</v>
    <v>Tupaciguara</v>
    <v>291d5c6e-ee35-7d07-762d-39ab012e0c9d</v>
    <v>en-US</v>
    <v>Map</v>
  </rv>
  <rv s="1">
    <fb>1826.028</fb>
    <v>8</v>
  </rv>
  <rv s="2">
    <v>2024</v>
    <v>6</v>
    <v>4416</v>
    <v>7</v>
    <v>0</v>
    <v>Image of Tupaciguara</v>
  </rv>
  <rv s="4">
    <v>https://www.bing.com/search?q=tupaciguara+brazil&amp;form=skydnc</v>
    <v>Learn more on Bing</v>
  </rv>
  <rv s="1">
    <fb>-48.704999999999998</fb>
    <v>9</v>
  </rv>
  <rv s="1">
    <fb>25470</fb>
    <v>8</v>
  </rv>
  <rv s="12">
    <v>#VALUE!</v>
    <v>en-US</v>
    <v>291d5c6e-ee35-7d07-762d-39ab012e0c9d</v>
    <v>536870912</v>
    <v>1</v>
    <v>4417</v>
    <v>120</v>
    <v>Tupaciguara</v>
    <v>4</v>
    <v>5</v>
    <v>Map</v>
    <v>6</v>
    <v>7</v>
    <v>72</v>
    <v>17904</v>
    <v>3</v>
    <v>Tupaciguara is a Brazilian municipality located in the west of the state of Minas Gerais. Its population as of 2020 was 25,398 peoples living in a total area of 1,826 km². The city belongs to the statistical mesoregion of Triângulo Mineiro and ...</v>
    <v>17905</v>
    <v>7010</v>
    <v>17906</v>
    <v>17907</v>
    <v>Tupaciguara</v>
    <v>17908</v>
    <v>Tupaciguara</v>
    <v>mdp/vdpid/6411311602108203009</v>
  </rv>
  <rv s="0">
    <v>536870912</v>
    <v>Turmalina</v>
    <v>44f6357f-4a27-4722-a5bf-77ed1c2cb96b</v>
    <v>en-US</v>
    <v>Map</v>
  </rv>
  <rv s="1">
    <fb>147.9</fb>
    <v>8</v>
  </rv>
  <rv s="2">
    <v>2025</v>
    <v>6</v>
    <v>4418</v>
    <v>7</v>
    <v>0</v>
    <v>Image of Turmalina</v>
  </rv>
  <rv s="1">
    <fb>-20.051944444444</fb>
    <v>9</v>
  </rv>
  <rv s="4">
    <v>https://www.bing.com/search?q=turmalina+brazil&amp;form=skydnc</v>
    <v>Learn more on Bing</v>
  </rv>
  <rv s="1">
    <fb>-50.475833333333</fb>
    <v>9</v>
  </rv>
  <rv s="1">
    <fb>1669</fb>
    <v>8</v>
  </rv>
  <rv s="12">
    <v>#VALUE!</v>
    <v>en-US</v>
    <v>44f6357f-4a27-4722-a5bf-77ed1c2cb96b</v>
    <v>536870912</v>
    <v>1</v>
    <v>4419</v>
    <v>120</v>
    <v>Turmalina</v>
    <v>4</v>
    <v>5</v>
    <v>Map</v>
    <v>6</v>
    <v>7</v>
    <v>74</v>
    <v>17911</v>
    <v>3</v>
    <v>Turmalina is a municipality in the state of São Paulo in Brazil. The population in 2020 was 1,696 and the area is 147.86 square kilometres. The elevation is 467 m. The municipality contains part of the 5,192 hectares Acauã Ecological Station, a ...</v>
    <v>17912</v>
    <v>17913</v>
    <v>17914</v>
    <v>17915</v>
    <v>Turmalina</v>
    <v>17916</v>
    <v>Turmalina</v>
    <v>mdp/vdpid/6412020200694087681</v>
  </rv>
  <rv s="0">
    <v>536870912</v>
    <v>Turvolândia</v>
    <v>c3d57ee4-db71-9af8-ffb9-44dcac48cc16</v>
    <v>en-US</v>
    <v>Map</v>
  </rv>
  <rv s="1">
    <fb>221.28399999999999</fb>
    <v>8</v>
  </rv>
  <rv s="2">
    <v>2026</v>
    <v>6</v>
    <v>4420</v>
    <v>7</v>
    <v>0</v>
    <v>Image of Turvolândia</v>
  </rv>
  <rv s="1">
    <fb>-21.875833333332999</fb>
    <v>9</v>
  </rv>
  <rv s="4">
    <v>https://www.bing.com/search?q=turvol%c3%a2ndia+minas+gerais&amp;form=skydnc</v>
    <v>Learn more on Bing</v>
  </rv>
  <rv s="1">
    <fb>-45.786944444444003</fb>
    <v>9</v>
  </rv>
  <rv s="1">
    <fb>5070</fb>
    <v>8</v>
  </rv>
  <rv s="9">
    <v>#VALUE!</v>
    <v>en-US</v>
    <v>c3d57ee4-db71-9af8-ffb9-44dcac48cc16</v>
    <v>536870912</v>
    <v>1</v>
    <v>4421</v>
    <v>72</v>
    <v>Turvolândia</v>
    <v>4</v>
    <v>5</v>
    <v>Map</v>
    <v>6</v>
    <v>57</v>
    <v>72</v>
    <v>17919</v>
    <v>3</v>
    <v>Turvolândia is a municipality in the state of Minas Gerais in the Southeast region of Brazil.</v>
    <v>17920</v>
    <v>17921</v>
    <v>17922</v>
    <v>17923</v>
    <v>Turvolândia</v>
    <v>17924</v>
    <v>6951</v>
    <v>Turvolândia</v>
    <v>mdp/vdpid/6413068657307418625</v>
  </rv>
  <rv s="0">
    <v>536870912</v>
    <v>Ubá</v>
    <v>57d87a49-1958-a85a-1892-9fa754614dcc</v>
    <v>en-US</v>
    <v>Map</v>
  </rv>
  <rv s="1">
    <fb>407.452</fb>
    <v>8</v>
  </rv>
  <rv s="2">
    <v>2027</v>
    <v>6</v>
    <v>4422</v>
    <v>7</v>
    <v>0</v>
    <v>Image of Ubá</v>
  </rv>
  <rv s="0">
    <v>805306368</v>
    <v>Edson Teixeira Filho (Mayor)</v>
    <v>eb2966f4-c73a-00d5-75e4-be9ac71a008e</v>
    <v>en-US</v>
    <v>Generic</v>
  </rv>
  <rv s="3">
    <v>514</v>
  </rv>
  <rv s="4">
    <v>https://www.bing.com/search?q=ub%c3%a1+brazil&amp;form=skydnc</v>
    <v>Learn more on Bing</v>
  </rv>
  <rv s="1">
    <fb>-42.942777777777998</fb>
    <v>9</v>
  </rv>
  <rv s="1">
    <fb>103365</fb>
    <v>8</v>
  </rv>
  <rv s="8">
    <v>#VALUE!</v>
    <v>en-US</v>
    <v>57d87a49-1958-a85a-1892-9fa754614dcc</v>
    <v>536870912</v>
    <v>1</v>
    <v>4423</v>
    <v>67</v>
    <v>Ubá</v>
    <v>4</v>
    <v>5</v>
    <v>Map</v>
    <v>6</v>
    <v>7</v>
    <v>72</v>
    <v>17927</v>
    <v>3</v>
    <v>Ubá is a municipality located in the Zona da Mata mesoregion of Minas Gerais, Brazil, 290.88 kilometers southeast of Belo Horizonte, and 284.31 kilometers north of Rio de Janeiro. The estimated population of the city of Ubá was 116,797 in 2020. ...</v>
    <v>17928</v>
    <v>16752</v>
    <v>17930</v>
    <v>17931</v>
    <v>17932</v>
    <v>Ubá</v>
    <v>17933</v>
    <v>Ubá</v>
    <v>mdp/vdpid/6509261249304330241</v>
  </rv>
  <rv s="0">
    <v>536870912</v>
    <v>Ubaí</v>
    <v>1d8ac257-be57-b7b6-0c2d-e9371c7317cd</v>
    <v>en-US</v>
    <v>Map</v>
  </rv>
  <rv s="1">
    <fb>820.87199999999996</fb>
    <v>8</v>
  </rv>
  <rv s="2">
    <v>2028</v>
    <v>6</v>
    <v>4424</v>
    <v>7</v>
    <v>0</v>
    <v>Image of Ubaí</v>
  </rv>
  <rv s="1">
    <fb>-16.285</fb>
    <v>9</v>
  </rv>
  <rv s="4">
    <v>https://www.bing.com/search?q=uba%c3%ad+brazil&amp;form=skydnc</v>
    <v>Learn more on Bing</v>
  </rv>
  <rv s="1">
    <fb>-44.777777777777999</fb>
    <v>9</v>
  </rv>
  <rv s="1">
    <fb>11708</fb>
    <v>8</v>
  </rv>
  <rv s="12">
    <v>#VALUE!</v>
    <v>en-US</v>
    <v>1d8ac257-be57-b7b6-0c2d-e9371c7317cd</v>
    <v>536870912</v>
    <v>1</v>
    <v>4425</v>
    <v>120</v>
    <v>Ubaí</v>
    <v>4</v>
    <v>5</v>
    <v>Map</v>
    <v>6</v>
    <v>7</v>
    <v>72</v>
    <v>17936</v>
    <v>3</v>
    <v>Ubaí is a municipality in the north of the Brazilian state of Minas Gerais. As of 2020 the population was 12,599 in a total area of 821 km². It became a municipality in 1962.</v>
    <v>17937</v>
    <v>17938</v>
    <v>17939</v>
    <v>17940</v>
    <v>Ubaí</v>
    <v>17941</v>
    <v>Ubaí</v>
    <v>mdp/vdpid/6504679034629128193</v>
  </rv>
  <rv s="0">
    <v>536870912</v>
    <v>Ubaporanga</v>
    <v>b2244539-8dc2-93e7-abca-ea4cf67f34f5</v>
    <v>en-US</v>
    <v>Map</v>
  </rv>
  <rv s="1">
    <fb>190.886</fb>
    <v>8</v>
  </rv>
  <rv s="2">
    <v>2029</v>
    <v>6</v>
    <v>4426</v>
    <v>7</v>
    <v>0</v>
    <v>Image of Ubaporanga</v>
  </rv>
  <rv s="1">
    <fb>-19.635000000000002</fb>
    <v>9</v>
  </rv>
  <rv s="0">
    <v>805306368</v>
    <v>Gilmar de Assis Rodrigues (Mayor)</v>
    <v>ab704b1a-51fe-4373-a995-d081b18073c1</v>
    <v>en-US</v>
    <v>Generic</v>
  </rv>
  <rv s="3">
    <v>515</v>
  </rv>
  <rv s="4">
    <v>https://www.bing.com/search?q=ubaporanga+minas+gerais&amp;form=skydnc</v>
    <v>Learn more on Bing</v>
  </rv>
  <rv s="1">
    <fb>13017</fb>
    <v>8</v>
  </rv>
  <rv s="8">
    <v>#VALUE!</v>
    <v>en-US</v>
    <v>b2244539-8dc2-93e7-abca-ea4cf67f34f5</v>
    <v>536870912</v>
    <v>1</v>
    <v>4427</v>
    <v>67</v>
    <v>Ubaporanga</v>
    <v>4</v>
    <v>5</v>
    <v>Map</v>
    <v>6</v>
    <v>7</v>
    <v>72</v>
    <v>17944</v>
    <v>3</v>
    <v>Ubaporanga is a municipality in the state of Minas Gerais in the Southeast region of Brazil.</v>
    <v>17945</v>
    <v>17946</v>
    <v>17948</v>
    <v>17949</v>
    <v>13373</v>
    <v>Ubaporanga</v>
    <v>17950</v>
    <v>Ubaporanga</v>
    <v>mdp/vdpid/6509391065093505025</v>
  </rv>
  <rv s="0">
    <v>536870912</v>
    <v>Uberaba</v>
    <v>b89a866b-53f3-7eab-e369-9d1968f4a7ea</v>
    <v>en-US</v>
    <v>Map</v>
  </rv>
  <rv s="1">
    <fb>4512.1350000000002</fb>
    <v>8</v>
  </rv>
  <rv s="2">
    <v>2030</v>
    <v>6</v>
    <v>4428</v>
    <v>7</v>
    <v>0</v>
    <v>Image of Uberaba</v>
  </rv>
  <rv s="1">
    <fb>-19.747777777778001</fb>
    <v>9</v>
  </rv>
  <rv s="0">
    <v>805306368</v>
    <v>Elisa Gonçalves de Araujo (Mayor)</v>
    <v>c832a53b-d4e8-61bb-dcd4-a1de25233790</v>
    <v>en-US</v>
    <v>Generic</v>
  </rv>
  <rv s="3">
    <v>516</v>
  </rv>
  <rv s="4">
    <v>https://www.bing.com/search?q=uberaba+brazil&amp;form=skydnc</v>
    <v>Learn more on Bing</v>
  </rv>
  <rv s="1">
    <fb>-47.931944444443999</fb>
    <v>9</v>
  </rv>
  <rv s="1">
    <fb>337846</fb>
    <v>8</v>
  </rv>
  <rv s="8">
    <v>#VALUE!</v>
    <v>en-US</v>
    <v>b89a866b-53f3-7eab-e369-9d1968f4a7ea</v>
    <v>536870912</v>
    <v>1</v>
    <v>4429</v>
    <v>67</v>
    <v>Uberaba</v>
    <v>4</v>
    <v>5</v>
    <v>Map</v>
    <v>6</v>
    <v>7</v>
    <v>72</v>
    <v>17953</v>
    <v>3</v>
    <v>Uberaba is a city in the state of Minas Gerais, Brazil. It is located in the Brazilian Highlands at an elevation of 823 metres above sea level on the Uberaba River, and is situated 418 kilometres from the state capital, Belo Horizonte. The city ...</v>
    <v>17954</v>
    <v>17955</v>
    <v>17957</v>
    <v>17958</v>
    <v>17959</v>
    <v>Uberaba</v>
    <v>17960</v>
    <v>Uberaba</v>
    <v>mdp/vdpid/6412187154931253249</v>
  </rv>
  <rv s="0">
    <v>536870912</v>
    <v>Uberlândia</v>
    <v>cd7bbf01-1276-bc25-69c6-91cedff15f1d</v>
    <v>en-US</v>
    <v>Map</v>
  </rv>
  <rv s="1">
    <fb>4115.2060000000001</fb>
    <v>8</v>
  </rv>
  <rv s="2">
    <v>2031</v>
    <v>6</v>
    <v>4430</v>
    <v>7</v>
    <v>0</v>
    <v>Image of Uberlândia</v>
  </rv>
  <rv s="1">
    <fb>-18.918888888889001</fb>
    <v>9</v>
  </rv>
  <rv s="0">
    <v>805306368</v>
    <v>Odelmo Leão (Mayor)</v>
    <v>96c27ce8-4434-0599-845d-a0673b2c1857</v>
    <v>en-US</v>
    <v>Generic</v>
  </rv>
  <rv s="3">
    <v>517</v>
  </rv>
  <rv s="4">
    <v>https://www.bing.com/search?q=uberl%c3%a2ndia&amp;form=skydnc</v>
    <v>Learn more on Bing</v>
  </rv>
  <rv s="1">
    <fb>-48.276944444443998</fb>
    <v>9</v>
  </rv>
  <rv s="1">
    <fb>713224</fb>
    <v>8</v>
  </rv>
  <rv s="5">
    <v>#VALUE!</v>
    <v>en-US</v>
    <v>cd7bbf01-1276-bc25-69c6-91cedff15f1d</v>
    <v>536870912</v>
    <v>1</v>
    <v>4431</v>
    <v>2</v>
    <v>Uberlândia</v>
    <v>4</v>
    <v>5</v>
    <v>Map</v>
    <v>6</v>
    <v>7</v>
    <v>72</v>
    <v>17963</v>
    <v>3</v>
    <v>Uberlândia is a municipality in the state of Minas Gerais, southeastern Brazil. It is the second largest municipality in the state of Minas Gerais after the state capital Belo Horizonte. Its population in 2020 was 699,097, making it the sixth ...</v>
    <v>17964</v>
    <v>17965</v>
    <v>17967</v>
    <v>17968</v>
    <v>17969</v>
    <v>Uberlândia</v>
    <v>17970</v>
    <v>93</v>
    <v>Uberlândia</v>
    <v>mdp/vdpid/6411355888874946561</v>
  </rv>
  <rv s="0">
    <v>536870912</v>
    <v>Umburatiba</v>
    <v>41161769-9105-38ca-bbd7-b2c4d39f3429</v>
    <v>en-US</v>
    <v>Map</v>
  </rv>
  <rv s="1">
    <fb>404.892</fb>
    <v>8</v>
  </rv>
  <rv s="2">
    <v>2032</v>
    <v>6</v>
    <v>4432</v>
    <v>7</v>
    <v>0</v>
    <v>Image of Umburatiba</v>
  </rv>
  <rv s="1">
    <fb>-17.255833333333001</fb>
    <v>9</v>
  </rv>
  <rv s="4">
    <v>https://www.bing.com/search?q=umburatiba+brazil&amp;form=skydnc</v>
    <v>Learn more on Bing</v>
  </rv>
  <rv s="1">
    <fb>-40.572777777778001</fb>
    <v>9</v>
  </rv>
  <rv s="1">
    <fb>2684</fb>
    <v>8</v>
  </rv>
  <rv s="9">
    <v>#VALUE!</v>
    <v>en-US</v>
    <v>41161769-9105-38ca-bbd7-b2c4d39f3429</v>
    <v>536870912</v>
    <v>1</v>
    <v>4433</v>
    <v>72</v>
    <v>Umburatiba</v>
    <v>4</v>
    <v>5</v>
    <v>Map</v>
    <v>6</v>
    <v>7</v>
    <v>72</v>
    <v>17973</v>
    <v>3</v>
    <v>Umburatiba is a Brazilian municipality located in the north-east of the state of Minas Gerais. Its population as of 2020 was 2,596 living in a total area of 405 km². The city belongs to the statistical mesoregion of Vale do Mucuri and to the ...</v>
    <v>17974</v>
    <v>17975</v>
    <v>17976</v>
    <v>17977</v>
    <v>Umburatiba</v>
    <v>17978</v>
    <v>2370</v>
    <v>Umburatiba</v>
    <v>mdp/vdpid/6508425386156621825</v>
  </rv>
  <rv s="0">
    <v>536870912</v>
    <v>Unaí</v>
    <v>8a9bf91d-cf5b-d15a-a523-5575c8ace04b</v>
    <v>en-US</v>
    <v>Map</v>
  </rv>
  <rv s="1">
    <fb>8447.107</fb>
    <v>8</v>
  </rv>
  <rv s="2">
    <v>2033</v>
    <v>6</v>
    <v>4434</v>
    <v>7</v>
    <v>0</v>
    <v>Image of Unaí</v>
  </rv>
  <rv s="1">
    <fb>-16.363888888888901</fb>
    <v>9</v>
  </rv>
  <rv s="0">
    <v>805306368</v>
    <v>José Gomes Branquinho (Mayor)</v>
    <v>9c71c7ef-8677-37a6-b284-f2a22c5e5075</v>
    <v>en-US</v>
    <v>Generic</v>
  </rv>
  <rv s="3">
    <v>518</v>
  </rv>
  <rv s="4">
    <v>https://www.bing.com/search?q=una%c3%ad+brazil&amp;form=skydnc</v>
    <v>Learn more on Bing</v>
  </rv>
  <rv s="1">
    <fb>-46.894444444444403</fb>
    <v>9</v>
  </rv>
  <rv s="1">
    <fb>84930</fb>
    <v>8</v>
  </rv>
  <rv s="5">
    <v>#VALUE!</v>
    <v>en-US</v>
    <v>8a9bf91d-cf5b-d15a-a523-5575c8ace04b</v>
    <v>536870912</v>
    <v>1</v>
    <v>4435</v>
    <v>2</v>
    <v>Unaí</v>
    <v>4</v>
    <v>5</v>
    <v>Map</v>
    <v>6</v>
    <v>57</v>
    <v>72</v>
    <v>17981</v>
    <v>3</v>
    <v>Unaí is a municipality in the Northern Region of Minas Gerais, in the Brazilian state of Minas Gerais, in the Southeast Region of Brazil. It is located 590 km from the capital of Minas Gerais and 164 km from the federal capital. Unaí is the main ...</v>
    <v>17982</v>
    <v>17983</v>
    <v>17985</v>
    <v>17986</v>
    <v>17987</v>
    <v>Unaí</v>
    <v>17988</v>
    <v>6951</v>
    <v>Unaí</v>
    <v>mdp/vdpid/6408453008861954049</v>
  </rv>
  <rv s="0">
    <v>536870912</v>
    <v>União de Minas</v>
    <v>eb4d36ec-dd0c-4ac5-a3c2-339a5c1a65a5</v>
    <v>en-US</v>
    <v>Map</v>
  </rv>
  <rv s="1">
    <fb>1150.596</fb>
    <v>8</v>
  </rv>
  <rv s="2">
    <v>2034</v>
    <v>6</v>
    <v>4436</v>
    <v>7</v>
    <v>0</v>
    <v>Image of União de Minas</v>
  </rv>
  <rv s="4">
    <v>https://www.bing.com/search?q=uni%c3%a3o+de+minas&amp;form=skydnc</v>
    <v>Learn more on Bing</v>
  </rv>
  <rv s="1">
    <fb>-50.335833333332999</fb>
    <v>9</v>
  </rv>
  <rv s="1">
    <fb>3828</fb>
    <v>8</v>
  </rv>
  <rv s="12">
    <v>#VALUE!</v>
    <v>en-US</v>
    <v>eb4d36ec-dd0c-4ac5-a3c2-339a5c1a65a5</v>
    <v>536870912</v>
    <v>1</v>
    <v>4437</v>
    <v>120</v>
    <v>União de Minas</v>
    <v>4</v>
    <v>5</v>
    <v>Map</v>
    <v>6</v>
    <v>7</v>
    <v>72</v>
    <v>17991</v>
    <v>3</v>
    <v>União de Minas is a municipality in the west of the Brazilian state of Minas Gerais.</v>
    <v>17992</v>
    <v>16886</v>
    <v>17993</v>
    <v>17994</v>
    <v>União de Minas</v>
    <v>17995</v>
    <v>União de Minas</v>
    <v>mdp/vdpid/6411257137040719873</v>
  </rv>
  <rv s="0">
    <v>536870912</v>
    <v>Urucânia</v>
    <v>44d17531-9d3e-d2b4-8f94-37423e3ea1f1</v>
    <v>en-US</v>
    <v>Map</v>
  </rv>
  <rv s="1">
    <fb>139.18199999999999</fb>
    <v>8</v>
  </rv>
  <rv s="2">
    <v>2035</v>
    <v>6</v>
    <v>4438</v>
    <v>7</v>
    <v>0</v>
    <v>Image of Urucânia</v>
  </rv>
  <rv s="1">
    <fb>-20.350833333333</fb>
    <v>9</v>
  </rv>
  <rv s="4">
    <v>https://www.bing.com/search?q=uruc%c3%a2nia+brazil&amp;form=skydnc</v>
    <v>Learn more on Bing</v>
  </rv>
  <rv s="1">
    <fb>-42.738888888889001</fb>
    <v>9</v>
  </rv>
  <rv s="1">
    <fb>10600</fb>
    <v>8</v>
  </rv>
  <rv s="9">
    <v>#VALUE!</v>
    <v>en-US</v>
    <v>44d17531-9d3e-d2b4-8f94-37423e3ea1f1</v>
    <v>536870912</v>
    <v>1</v>
    <v>4439</v>
    <v>72</v>
    <v>Urucânia</v>
    <v>4</v>
    <v>5</v>
    <v>Map</v>
    <v>6</v>
    <v>7</v>
    <v>72</v>
    <v>17998</v>
    <v>3</v>
    <v>Urucânia is a Brazilian municipality located in the state of Minas Gerais. The city belongs to the mesoregion of Zona da Mata and to the microregion of Ponte Nova. As of 2020, the estimated population was 10,345.</v>
    <v>17999</v>
    <v>18000</v>
    <v>18001</v>
    <v>18002</v>
    <v>Urucânia</v>
    <v>18003</v>
    <v>6951</v>
    <v>Urucânia</v>
    <v>mdp/vdpid/6509027907153690625</v>
  </rv>
  <rv s="0">
    <v>536870912</v>
    <v>Urucuia</v>
    <v>2d04b41a-bed3-c6f4-3b87-4dad0b0d0975</v>
    <v>en-US</v>
    <v>Map</v>
  </rv>
  <rv s="1">
    <fb>2072.34</fb>
    <v>8</v>
  </rv>
  <rv s="2">
    <v>2036</v>
    <v>6</v>
    <v>4440</v>
    <v>7</v>
    <v>0</v>
    <v>Image of Urucuia</v>
  </rv>
  <rv s="1">
    <fb>-16.132777777777999</fb>
    <v>9</v>
  </rv>
  <rv s="4">
    <v>https://www.bing.com/search?q=urucuia+brazil&amp;form=skydnc</v>
    <v>Learn more on Bing</v>
  </rv>
  <rv s="1">
    <fb>-45.741944444444002</fb>
    <v>9</v>
  </rv>
  <rv s="1">
    <fb>17479</fb>
    <v>8</v>
  </rv>
  <rv s="12">
    <v>#VALUE!</v>
    <v>en-US</v>
    <v>2d04b41a-bed3-c6f4-3b87-4dad0b0d0975</v>
    <v>536870912</v>
    <v>1</v>
    <v>4441</v>
    <v>120</v>
    <v>Urucuia</v>
    <v>4</v>
    <v>5</v>
    <v>Map</v>
    <v>6</v>
    <v>7</v>
    <v>72</v>
    <v>18006</v>
    <v>3</v>
    <v>Urucuia is a municipality in the north of the state of Minas Gerais in Brazil. As of 2020 the population was 17,173 in an area of 2,072 km². The elevation of the municipal seat is 498 meters. It became a municipality in 1993.</v>
    <v>18007</v>
    <v>18008</v>
    <v>18009</v>
    <v>18010</v>
    <v>Urucuia</v>
    <v>18011</v>
    <v>Urucuia</v>
    <v>mdp/vdpid/6408597041932402689</v>
  </rv>
  <rv s="0">
    <v>536870912</v>
    <v>Vargem Alegre</v>
    <v>ee282c27-254e-5141-f4ef-97e44a16ca82</v>
    <v>en-US</v>
    <v>Map</v>
  </rv>
  <rv s="1">
    <fb>116.664</fb>
    <v>8</v>
  </rv>
  <rv s="2">
    <v>2037</v>
    <v>6</v>
    <v>4442</v>
    <v>7</v>
    <v>0</v>
    <v>Image of Vargem Alegre</v>
  </rv>
  <rv s="1">
    <fb>-19.607777777778001</fb>
    <v>9</v>
  </rv>
  <rv s="0">
    <v>805306368</v>
    <v>Diogénes Timo Silva (Mayor)</v>
    <v>5f9fda07-b2b7-e182-fc26-439b030da915</v>
    <v>en-US</v>
    <v>Generic</v>
  </rv>
  <rv s="3">
    <v>519</v>
  </rv>
  <rv s="4">
    <v>https://www.bing.com/search?q=vargem+alegre+minas+gerais&amp;form=skydnc</v>
    <v>Learn more on Bing</v>
  </rv>
  <rv s="1">
    <fb>-42.297777777778002</fb>
    <v>9</v>
  </rv>
  <rv s="1">
    <fb>6470</fb>
    <v>8</v>
  </rv>
  <rv s="5">
    <v>#VALUE!</v>
    <v>en-US</v>
    <v>ee282c27-254e-5141-f4ef-97e44a16ca82</v>
    <v>536870912</v>
    <v>1</v>
    <v>4443</v>
    <v>2</v>
    <v>Vargem Alegre</v>
    <v>4</v>
    <v>5</v>
    <v>Map</v>
    <v>6</v>
    <v>57</v>
    <v>72</v>
    <v>18014</v>
    <v>3</v>
    <v>Vargem Alegre is a municipality in the state of Minas Gerais in the Southeast region of Brazil.</v>
    <v>18015</v>
    <v>18016</v>
    <v>18018</v>
    <v>18019</v>
    <v>18020</v>
    <v>Vargem Alegre</v>
    <v>18021</v>
    <v>6951</v>
    <v>Vargem Alegre</v>
    <v>mdp/vdpid/6508263128130650113</v>
  </rv>
  <rv s="0">
    <v>536870912</v>
    <v>Vargem Bonita</v>
    <v>8ebbb314-779e-bc16-836e-9fd5a039091c</v>
    <v>en-US</v>
    <v>Map</v>
  </rv>
  <rv s="1">
    <fb>409.11599999999999</fb>
    <v>8</v>
  </rv>
  <rv s="2">
    <v>2038</v>
    <v>6</v>
    <v>4444</v>
    <v>7</v>
    <v>0</v>
    <v>Image of Vargem Bonita</v>
  </rv>
  <rv s="4">
    <v>https://www.bing.com/search?q=vargem+bonita+brazil&amp;form=skydnc</v>
    <v>Learn more on Bing</v>
  </rv>
  <rv s="1">
    <fb>2158</fb>
    <v>8</v>
  </rv>
  <rv s="12">
    <v>#VALUE!</v>
    <v>en-US</v>
    <v>8ebbb314-779e-bc16-836e-9fd5a039091c</v>
    <v>536870912</v>
    <v>1</v>
    <v>4445</v>
    <v>120</v>
    <v>Vargem Bonita</v>
    <v>4</v>
    <v>5</v>
    <v>Map</v>
    <v>6</v>
    <v>7</v>
    <v>72</v>
    <v>18024</v>
    <v>3</v>
    <v>Vargem Bonita is a Brazilian municipality located in the west of the state of Minas Gerais. Its population as of 2020 was 2,148 people living in a total area of 409 km². The city belongs to the meso-region of Oeste de Minas and to the ...</v>
    <v>18025</v>
    <v>12003</v>
    <v>18026</v>
    <v>17403</v>
    <v>Vargem Bonita</v>
    <v>18027</v>
    <v>Vargem Bonita</v>
    <v>mdp/vdpid/6412729047381442561</v>
  </rv>
  <rv s="0">
    <v>536870912</v>
    <v>Vargem Grande do Rio Pardo</v>
    <v>525f03e6-ac81-6494-d0a4-4027fe21b234</v>
    <v>en-US</v>
    <v>Map</v>
  </rv>
  <rv s="1">
    <fb>494.089</fb>
    <v>8</v>
  </rv>
  <rv s="2">
    <v>2039</v>
    <v>6</v>
    <v>4446</v>
    <v>7</v>
    <v>0</v>
    <v>Image of Vargem Grande do Rio Pardo</v>
  </rv>
  <rv s="1">
    <fb>-15.402777777778001</fb>
    <v>9</v>
  </rv>
  <rv s="0">
    <v>805306368</v>
    <v>Virgilo Costa (Mayor)</v>
    <v>1ff019bc-1fcc-36d1-c487-c86ac5a98070</v>
    <v>en-US</v>
    <v>Generic</v>
  </rv>
  <rv s="3">
    <v>520</v>
  </rv>
  <rv s="4">
    <v>https://www.bing.com/search?q=vargem+grande+do+rio+pardo+minas+gerais&amp;form=skydnc</v>
    <v>Learn more on Bing</v>
  </rv>
  <rv s="1">
    <fb>-42.307777777778</fb>
    <v>9</v>
  </rv>
  <rv s="1">
    <fb>4633</fb>
    <v>8</v>
  </rv>
  <rv s="8">
    <v>#VALUE!</v>
    <v>en-US</v>
    <v>525f03e6-ac81-6494-d0a4-4027fe21b234</v>
    <v>536870912</v>
    <v>1</v>
    <v>4447</v>
    <v>67</v>
    <v>Vargem Grande do Rio Pardo</v>
    <v>4</v>
    <v>5</v>
    <v>Map</v>
    <v>6</v>
    <v>7</v>
    <v>72</v>
    <v>18030</v>
    <v>3</v>
    <v>Vargem Grande do Rio Pardo is a municipality in the northeast of the Brazilian state of Minas Gerais.</v>
    <v>18031</v>
    <v>18032</v>
    <v>18034</v>
    <v>18035</v>
    <v>18036</v>
    <v>Vargem Grande do Rio Pardo</v>
    <v>18037</v>
    <v>Vargem Grande do Rio Pardo</v>
    <v>mdp/vdpid/6504604918744088577</v>
  </rv>
  <rv s="0">
    <v>536870912</v>
    <v>Varginha</v>
    <v>281dfbdc-bb19-4cd3-2a71-4351b8915aeb</v>
    <v>en-US</v>
    <v>Map</v>
  </rv>
  <rv s="1">
    <fb>395.39600000000002</fb>
    <v>8</v>
  </rv>
  <rv s="2">
    <v>2040</v>
    <v>6</v>
    <v>4448</v>
    <v>7</v>
    <v>0</v>
    <v>Image of Varginha</v>
  </rv>
  <rv s="0">
    <v>805306368</v>
    <v>Verdi Lúcio Melo (Mayor)</v>
    <v>f0db4208-1a30-9cd7-446e-2ac4713a4882</v>
    <v>en-US</v>
    <v>Generic</v>
  </rv>
  <rv s="3">
    <v>521</v>
  </rv>
  <rv s="4">
    <v>https://www.bing.com/search?q=varginha+brazil&amp;form=skydnc</v>
    <v>Learn more on Bing</v>
  </rv>
  <rv s="1">
    <fb>-45.43</fb>
    <v>9</v>
  </rv>
  <rv s="1">
    <fb>136467</fb>
    <v>8</v>
  </rv>
  <rv s="8">
    <v>#VALUE!</v>
    <v>en-US</v>
    <v>281dfbdc-bb19-4cd3-2a71-4351b8915aeb</v>
    <v>536870912</v>
    <v>1</v>
    <v>4449</v>
    <v>67</v>
    <v>Varginha</v>
    <v>4</v>
    <v>5</v>
    <v>Map</v>
    <v>6</v>
    <v>7</v>
    <v>72</v>
    <v>18040</v>
    <v>3</v>
    <v>Varginha is a municipality in southwest Minas Gerais state, Brazil. Varginha stands out as one of the major centers of commerce and coffee production in Brazil and the world. The city is a center for export of coffee draining most of the ...</v>
    <v>18041</v>
    <v>13584</v>
    <v>18043</v>
    <v>18044</v>
    <v>18045</v>
    <v>Varginha</v>
    <v>18046</v>
    <v>Varginha</v>
    <v>mdp/vdpid/6413041853456711681</v>
  </rv>
  <rv s="0">
    <v>536870912</v>
    <v>Varjão de Minas</v>
    <v>68f2d448-465c-1ad1-1933-9d6cd9e4d051</v>
    <v>en-US</v>
    <v>Map</v>
  </rv>
  <rv s="1">
    <fb>652.78899999999999</fb>
    <v>8</v>
  </rv>
  <rv s="2">
    <v>2041</v>
    <v>6</v>
    <v>4450</v>
    <v>7</v>
    <v>0</v>
    <v>Image of Varjão de Minas</v>
  </rv>
  <rv s="1">
    <fb>-18.377777777778</fb>
    <v>9</v>
  </rv>
  <rv s="4">
    <v>https://www.bing.com/search?q=varj%c3%a3o+de+minas+brazil&amp;form=skydnc</v>
    <v>Learn more on Bing</v>
  </rv>
  <rv s="1">
    <fb>-46.031944444444001</fb>
    <v>9</v>
  </rv>
  <rv s="1">
    <fb>6969</fb>
    <v>8</v>
  </rv>
  <rv s="12">
    <v>#VALUE!</v>
    <v>en-US</v>
    <v>68f2d448-465c-1ad1-1933-9d6cd9e4d051</v>
    <v>536870912</v>
    <v>1</v>
    <v>4451</v>
    <v>120</v>
    <v>Varjão de Minas</v>
    <v>4</v>
    <v>5</v>
    <v>Map</v>
    <v>6</v>
    <v>7</v>
    <v>72</v>
    <v>18049</v>
    <v>3</v>
    <v>Varjão de Minas is a municipality in the north of the Brazilian state of Minas Gerais. Its population in 2020 was 7,138 inhabitants in a total area of 653 km². Varjão de Minas belongs to the Paracatu statistical microregion. The elevation of the ...</v>
    <v>18050</v>
    <v>18051</v>
    <v>18052</v>
    <v>18053</v>
    <v>Varjão de Minas</v>
    <v>18054</v>
    <v>Varjão de Minas</v>
    <v>mdp/vdpid/6411875196390604801</v>
  </rv>
  <rv s="0">
    <v>536870912</v>
    <v>Várzea da Palma</v>
    <v>a9ba4e44-ccbb-e0fb-71ef-c9a914fa67fe</v>
    <v>en-US</v>
    <v>Map</v>
  </rv>
  <rv s="1">
    <fb>2195.6529999999998</fb>
    <v>8</v>
  </rv>
  <rv s="2">
    <v>2042</v>
    <v>6</v>
    <v>4452</v>
    <v>7</v>
    <v>0</v>
    <v>Image of Várzea da Palma</v>
  </rv>
  <rv s="1">
    <fb>-17.597777777777999</fb>
    <v>9</v>
  </rv>
  <rv s="4">
    <v>https://www.bing.com/search?q=v%c3%a1rzea+da+palma+minas+gerais&amp;form=skydnc</v>
    <v>Learn more on Bing</v>
  </rv>
  <rv s="1">
    <fb>-44.730833333333003</fb>
    <v>9</v>
  </rv>
  <rv s="1">
    <fb>39803</fb>
    <v>8</v>
  </rv>
  <rv s="12">
    <v>#VALUE!</v>
    <v>en-US</v>
    <v>a9ba4e44-ccbb-e0fb-71ef-c9a914fa67fe</v>
    <v>536870912</v>
    <v>1</v>
    <v>4453</v>
    <v>120</v>
    <v>Várzea da Palma</v>
    <v>4</v>
    <v>5</v>
    <v>Map</v>
    <v>6</v>
    <v>57</v>
    <v>72</v>
    <v>18057</v>
    <v>414</v>
    <v>Várzea da Palma is a municipality in north-central Minas Gerais in Brazil. Its population in 2020 was 39,803 in a total area of 2,220 km². Várzea da Palma is located east of the São Francisco River and is on the Rio das Velhas, a tributary of ...</v>
    <v>18058</v>
    <v>18059</v>
    <v>18060</v>
    <v>18061</v>
    <v>Várzea da Palma</v>
    <v>18062</v>
    <v>Várzea da Palma</v>
    <v>mdp/vdpid/6507734782879727617</v>
  </rv>
  <rv s="0">
    <v>536870912</v>
    <v>Varzelândia</v>
    <v>b4b5405b-c706-1063-31c5-c6c744e37193</v>
    <v>en-US</v>
    <v>Map</v>
  </rv>
  <rv s="1">
    <fb>814.9</fb>
    <v>8</v>
  </rv>
  <rv s="2">
    <v>2043</v>
    <v>6</v>
    <v>4454</v>
    <v>7</v>
    <v>0</v>
    <v>Image of Varzelândia</v>
  </rv>
  <rv s="1">
    <fb>-15.700833333333</fb>
    <v>9</v>
  </rv>
  <rv s="4">
    <v>https://www.bing.com/search?q=varzel%c3%a2ndia+brazil&amp;form=skydnc</v>
    <v>Learn more on Bing</v>
  </rv>
  <rv s="1">
    <fb>18840</fb>
    <v>8</v>
  </rv>
  <rv s="12">
    <v>#VALUE!</v>
    <v>en-US</v>
    <v>b4b5405b-c706-1063-31c5-c6c744e37193</v>
    <v>536870912</v>
    <v>1</v>
    <v>4455</v>
    <v>120</v>
    <v>Varzelândia</v>
    <v>4</v>
    <v>5</v>
    <v>Map</v>
    <v>6</v>
    <v>7</v>
    <v>72</v>
    <v>18065</v>
    <v>3</v>
    <v>Varzelândia is a municipality in the north of the Brazilian state of Minas Gerais. As of 2020 the population was 19,305 in a total area of 804 km². It became a municipality in 1962.</v>
    <v>18066</v>
    <v>18067</v>
    <v>18068</v>
    <v>14660</v>
    <v>Varzelândia</v>
    <v>18069</v>
    <v>Varzelândia</v>
    <v>mdp/vdpid/6504657222402834433</v>
  </rv>
  <rv s="0">
    <v>536870912</v>
    <v>Vazante</v>
    <v>94d2e70d-43db-8f35-0ab6-df3d03ea10aa</v>
    <v>en-US</v>
    <v>Map</v>
  </rv>
  <rv s="1">
    <fb>1903.0719999999999</fb>
    <v>8</v>
  </rv>
  <rv s="2">
    <v>2044</v>
    <v>6</v>
    <v>4456</v>
    <v>7</v>
    <v>0</v>
    <v>Image of Vazante</v>
  </rv>
  <rv s="1">
    <fb>-17.986944444443999</fb>
    <v>9</v>
  </rv>
  <rv s="4">
    <v>https://www.bing.com/search?q=vazante+brazil&amp;form=skydnc</v>
    <v>Learn more on Bing</v>
  </rv>
  <rv s="1">
    <fb>-46.907777777778001</fb>
    <v>9</v>
  </rv>
  <rv s="1">
    <fb>19975</fb>
    <v>8</v>
  </rv>
  <rv s="9">
    <v>#VALUE!</v>
    <v>en-US</v>
    <v>94d2e70d-43db-8f35-0ab6-df3d03ea10aa</v>
    <v>536870912</v>
    <v>1</v>
    <v>4457</v>
    <v>72</v>
    <v>Vazante</v>
    <v>4</v>
    <v>5</v>
    <v>Map</v>
    <v>6</v>
    <v>7</v>
    <v>72</v>
    <v>18072</v>
    <v>3</v>
    <v>Vazante is a municipality in the north of the Brazilian state of Minas Gerais. Its population in 2020 was 20,642 inhabitants in a total area of 1,903 km². It is a large producer of cattle and with a significant zinc mining industry.</v>
    <v>18073</v>
    <v>18074</v>
    <v>18075</v>
    <v>18076</v>
    <v>Vazante</v>
    <v>18077</v>
    <v>6951</v>
    <v>Vazante</v>
    <v>mdp/vdpid/6411555030083567617</v>
  </rv>
  <rv s="0">
    <v>536870912</v>
    <v>Verdelândia</v>
    <v>f69fa4d0-2d97-be70-16ce-a699812a68f3</v>
    <v>en-US</v>
    <v>Map</v>
  </rv>
  <rv s="1">
    <fb>1451.856</fb>
    <v>8</v>
  </rv>
  <rv s="2">
    <v>2045</v>
    <v>6</v>
    <v>4458</v>
    <v>7</v>
    <v>0</v>
    <v>Image of Verdelândia</v>
  </rv>
  <rv s="1">
    <fb>-15.588888888889</fb>
    <v>9</v>
  </rv>
  <rv s="4">
    <v>https://www.bing.com/search?q=verdel%c3%a2ndia+brazil&amp;form=skydnc</v>
    <v>Learn more on Bing</v>
  </rv>
  <rv s="1">
    <fb>-43.602777777778002</fb>
    <v>9</v>
  </rv>
  <rv s="1">
    <fb>7672</fb>
    <v>8</v>
  </rv>
  <rv s="12">
    <v>#VALUE!</v>
    <v>en-US</v>
    <v>f69fa4d0-2d97-be70-16ce-a699812a68f3</v>
    <v>536870912</v>
    <v>1</v>
    <v>4459</v>
    <v>120</v>
    <v>Verdelândia</v>
    <v>4</v>
    <v>5</v>
    <v>Map</v>
    <v>6</v>
    <v>7</v>
    <v>72</v>
    <v>18080</v>
    <v>3</v>
    <v>Verdelândia is a municipality in the north of the Brazilian state of Minas Gerais. As of 2020 the population was 9,443 in a total area of 1,452 km². It became a municipality in 1997.</v>
    <v>18081</v>
    <v>18082</v>
    <v>18083</v>
    <v>18084</v>
    <v>Verdelândia</v>
    <v>18085</v>
    <v>Verdelândia</v>
    <v>mdp/vdpid/6504656905078571009</v>
  </rv>
  <rv s="0">
    <v>536870912</v>
    <v>Veredinha</v>
    <v>2cf9231b-086b-cbf8-a7ae-bd7daff1a45d</v>
    <v>en-US</v>
    <v>Map</v>
  </rv>
  <rv s="1">
    <fb>635.26199999999994</fb>
    <v>8</v>
  </rv>
  <rv s="2">
    <v>2046</v>
    <v>6</v>
    <v>4460</v>
    <v>7</v>
    <v>0</v>
    <v>Image of Veredinha</v>
  </rv>
  <rv s="1">
    <fb>-17.398888888889001</fb>
    <v>9</v>
  </rv>
  <rv s="4">
    <v>https://www.bing.com/search?q=veredinha+brazil&amp;form=skydnc</v>
    <v>Learn more on Bing</v>
  </rv>
  <rv s="1">
    <fb>-42.735833333332998</fb>
    <v>9</v>
  </rv>
  <rv s="1">
    <fb>5181</fb>
    <v>8</v>
  </rv>
  <rv s="12">
    <v>#VALUE!</v>
    <v>en-US</v>
    <v>2cf9231b-086b-cbf8-a7ae-bd7daff1a45d</v>
    <v>536870912</v>
    <v>1</v>
    <v>4461</v>
    <v>120</v>
    <v>Veredinha</v>
    <v>4</v>
    <v>5</v>
    <v>Map</v>
    <v>6</v>
    <v>7</v>
    <v>72</v>
    <v>18088</v>
    <v>3</v>
    <v>Veredinha is a municipality in the northeast of the Brazilian state of Minas Gerais. As of 2020 the population was 5,727 in a total area of 635 km². The elevation of the urban area is 635 meters. It is part of the IBGE statistical meso-region of ...</v>
    <v>18089</v>
    <v>18090</v>
    <v>18091</v>
    <v>18092</v>
    <v>Veredinha</v>
    <v>18093</v>
    <v>Veredinha</v>
    <v>mdp/vdpid/6507897173965799425</v>
  </rv>
  <rv s="0">
    <v>536870912</v>
    <v>Veríssimo</v>
    <v>bb4d5524-90c0-4e68-9cfb-44d7753960be</v>
    <v>en-US</v>
    <v>Map</v>
  </rv>
  <rv s="1">
    <fb>1028.577</fb>
    <v>8</v>
  </rv>
  <rv s="2">
    <v>2047</v>
    <v>6</v>
    <v>4462</v>
    <v>7</v>
    <v>0</v>
    <v>Image of Veríssimo</v>
  </rv>
  <rv s="1">
    <fb>-19.662777777778</fb>
    <v>9</v>
  </rv>
  <rv s="4">
    <v>https://www.bing.com/search?q=ver%c3%adssimo+brazil&amp;form=skydnc</v>
    <v>Learn more on Bing</v>
  </rv>
  <rv s="1">
    <fb>-48.307777777778</fb>
    <v>9</v>
  </rv>
  <rv s="1">
    <fb>3411</fb>
    <v>8</v>
  </rv>
  <rv s="12">
    <v>#VALUE!</v>
    <v>en-US</v>
    <v>bb4d5524-90c0-4e68-9cfb-44d7753960be</v>
    <v>536870912</v>
    <v>1</v>
    <v>4463</v>
    <v>120</v>
    <v>Veríssimo</v>
    <v>4</v>
    <v>5</v>
    <v>Map</v>
    <v>6</v>
    <v>7</v>
    <v>72</v>
    <v>18096</v>
    <v>3</v>
    <v>Veríssimo is a Brazilian municipality located in the west of the state of Minas Gerais. Its population as of 2020 was estimated to be 4,045 people living in a total area of 1,028 km². The city belongs to the mesoregion of Triângulo Mineiro and ...</v>
    <v>18097</v>
    <v>18098</v>
    <v>18099</v>
    <v>18100</v>
    <v>Veríssimo</v>
    <v>18101</v>
    <v>Veríssimo</v>
    <v>mdp/vdpid/6411427463280197633</v>
  </rv>
  <rv s="0">
    <v>536870912</v>
    <v>Vermelho Novo</v>
    <v>d8d57120-5bc5-b5aa-5803-658377650a17</v>
    <v>en-US</v>
    <v>Map</v>
  </rv>
  <rv s="1">
    <fb>115.242</fb>
    <v>8</v>
  </rv>
  <rv s="2">
    <v>2048</v>
    <v>6</v>
    <v>4464</v>
    <v>7</v>
    <v>0</v>
    <v>Image of Vermelho Novo</v>
  </rv>
  <rv s="1">
    <fb>-20.035833333332999</fb>
    <v>9</v>
  </rv>
  <rv s="4">
    <v>https://www.bing.com/search?q=vermelho+novo+brazil&amp;form=skydnc</v>
    <v>Learn more on Bing</v>
  </rv>
  <rv s="1">
    <fb>-42.266944444444</fb>
    <v>9</v>
  </rv>
  <rv s="12">
    <v>#VALUE!</v>
    <v>en-US</v>
    <v>d8d57120-5bc5-b5aa-5803-658377650a17</v>
    <v>536870912</v>
    <v>1</v>
    <v>4465</v>
    <v>120</v>
    <v>Vermelho Novo</v>
    <v>4</v>
    <v>5</v>
    <v>Map</v>
    <v>6</v>
    <v>7</v>
    <v>72</v>
    <v>18104</v>
    <v>3</v>
    <v>Vermelho Novo is a Brazilian municipality located in the state of Minas Gerais. The city belongs to the mesoregion of Zona da Mata and to the microregion of Ponte Nova. As of 2020, the estimated population was 4,846.</v>
    <v>18105</v>
    <v>18106</v>
    <v>18107</v>
    <v>18108</v>
    <v>Vermelho Novo</v>
    <v>13381</v>
    <v>Vermelho Novo</v>
    <v>mdp/vdpid/6509020801432289281</v>
  </rv>
  <rv s="0">
    <v>536870912</v>
    <v>Vespasiano</v>
    <v>c9399589-149f-3ce4-bc78-3168ff52d70f</v>
    <v>en-US</v>
    <v>Map</v>
  </rv>
  <rv s="1">
    <fb>70.108000000000004</fb>
    <v>8</v>
  </rv>
  <rv s="2">
    <v>2049</v>
    <v>6</v>
    <v>4466</v>
    <v>7</v>
    <v>0</v>
    <v>Image of Vespasiano</v>
  </rv>
  <rv s="1">
    <fb>-19.691944444444001</fb>
    <v>9</v>
  </rv>
  <rv s="0">
    <v>805306368</v>
    <v>Ilce Alves Rocha Perdigão (Mayor)</v>
    <v>4ec97b7f-f00c-fcd2-7b31-5cbc3cb1fa47</v>
    <v>en-US</v>
    <v>Generic</v>
  </rv>
  <rv s="3">
    <v>522</v>
  </rv>
  <rv s="4">
    <v>https://www.bing.com/search?q=vespasiano+brazil&amp;form=skydnc</v>
    <v>Learn more on Bing</v>
  </rv>
  <rv s="1">
    <fb>-43.922777777778002</fb>
    <v>9</v>
  </rv>
  <rv s="1">
    <fb>129246</fb>
    <v>8</v>
  </rv>
  <rv s="8">
    <v>#VALUE!</v>
    <v>en-US</v>
    <v>c9399589-149f-3ce4-bc78-3168ff52d70f</v>
    <v>536870912</v>
    <v>1</v>
    <v>4467</v>
    <v>67</v>
    <v>Vespasiano</v>
    <v>4</v>
    <v>5</v>
    <v>Map</v>
    <v>6</v>
    <v>7</v>
    <v>72</v>
    <v>18111</v>
    <v>3</v>
    <v>Vespasiano is a municipality in the Belo Horizonte metropolitan region in the Brazilian state of Minas Gerais, located 27 kilometres north of Belo Horizonte. Vespasiano is home to Cidade do Galo, the training grounds of Campeonato Brasileiro ...</v>
    <v>18112</v>
    <v>18113</v>
    <v>18115</v>
    <v>18116</v>
    <v>18117</v>
    <v>Vespasiano</v>
    <v>18118</v>
    <v>Vespasiano</v>
    <v>mdp/vdpid/6508120772010049537</v>
  </rv>
  <rv s="0">
    <v>536870912</v>
    <v>Viçosa, Minas Gerais</v>
    <v>c9917c3f-2355-4a46-073b-5dee785ad0e1</v>
    <v>en-US</v>
    <v>Map</v>
  </rv>
  <rv s="1">
    <fb>299.39699999999999</fb>
    <v>8</v>
  </rv>
  <rv s="2">
    <v>2050</v>
    <v>6</v>
    <v>4468</v>
    <v>7</v>
    <v>0</v>
    <v>Image of Viçosa, Minas Gerais</v>
  </rv>
  <rv s="1">
    <fb>-20.753888888889001</fb>
    <v>9</v>
  </rv>
  <rv s="0">
    <v>805306368</v>
    <v>Ângelo Chequer (Mayor)</v>
    <v>4135c1bb-936b-9f62-b845-42e6ed718621</v>
    <v>en-US</v>
    <v>Generic</v>
  </rv>
  <rv s="0">
    <v>805306368</v>
    <v>Arnaldo Dias de Andrade (Deputy mayor)</v>
    <v>29c7d4f3-9a15-20ac-f64b-f1a187b69aea</v>
    <v>en-US</v>
    <v>Generic</v>
  </rv>
  <rv s="3">
    <v>523</v>
  </rv>
  <rv s="1">
    <fb>-42.881944444444002</fb>
    <v>9</v>
  </rv>
  <rv s="1">
    <fb>79388</fb>
    <v>8</v>
  </rv>
  <rv s="5">
    <v>#VALUE!</v>
    <v>en-US</v>
    <v>c9917c3f-2355-4a46-073b-5dee785ad0e1</v>
    <v>536870912</v>
    <v>1</v>
    <v>4469</v>
    <v>2</v>
    <v>Viçosa, Minas Gerais</v>
    <v>4</v>
    <v>5</v>
    <v>Map</v>
    <v>6</v>
    <v>57</v>
    <v>72</v>
    <v>18121</v>
    <v>3</v>
    <v>Viçosa is a Brazilian municipality in the state of Minas Gerais. Its population as of 2021 was estimated at 79,910 inhabitants. It is a city essentially oriented to education, with emphasis on the Federal University of Viçosa, founded in 1926 by ...</v>
    <v>18122</v>
    <v>18123</v>
    <v>18126</v>
    <v>1275</v>
    <v>18127</v>
    <v>Viçosa, Minas Gerais</v>
    <v>18128</v>
    <v>6951</v>
    <v>Viçosa, Minas Gerais</v>
    <v>mdp/vdpid/6509091959745806337</v>
  </rv>
  <rv s="0">
    <v>536870912</v>
    <v>Vieiras</v>
    <v>c6422a74-deee-b558-f11d-a2f5e517e220</v>
    <v>en-US</v>
    <v>Map</v>
  </rv>
  <rv s="1">
    <fb>-20.864171200000001</fb>
    <v>9</v>
  </rv>
  <rv s="4">
    <v>https://www.bing.com/search?q=vieiras+brazil&amp;form=skydnc</v>
    <v>Learn more on Bing</v>
  </rv>
  <rv s="1">
    <fb>-42.245733899999998</fb>
    <v>9</v>
  </rv>
  <rv s="33">
    <v>#VALUE!</v>
    <v>en-US</v>
    <v>c6422a74-deee-b558-f11d-a2f5e517e220</v>
    <v>536870912</v>
    <v>1</v>
    <v>4471</v>
    <v>3772</v>
    <v>Vieiras</v>
    <v>4</v>
    <v>137</v>
    <v>Map</v>
    <v>6</v>
    <v>3</v>
    <v>Vieiras is a Brazilian municipality located in the state of Minas Gerais. The city belongs to the mesoregion of Zona da Mata and to the microregion of Muriaé. As of 2020, the estimated population was 3,589.</v>
    <v>18131</v>
    <v>18132</v>
    <v>18133</v>
    <v>Vieiras</v>
    <v>Vieiras</v>
    <v>mdp/vdpid/6509104023990173697</v>
  </rv>
  <rv s="0">
    <v>536870912</v>
    <v>Virgem da Lapa</v>
    <v>cb63d568-d340-46e9-fb1b-c662f176066a</v>
    <v>en-US</v>
    <v>Map</v>
  </rv>
  <rv s="1">
    <fb>871.88800000000003</fb>
    <v>8</v>
  </rv>
  <rv s="2">
    <v>2051</v>
    <v>6</v>
    <v>4472</v>
    <v>7</v>
    <v>0</v>
    <v>Image of Virgem da Lapa</v>
  </rv>
  <rv s="1">
    <fb>-16.803888888888999</fb>
    <v>9</v>
  </rv>
  <rv s="4">
    <v>https://www.bing.com/search?q=virgem+da+lapa+brazil&amp;form=skydnc</v>
    <v>Learn more on Bing</v>
  </rv>
  <rv s="1">
    <fb>11804</fb>
    <v>8</v>
  </rv>
  <rv s="9">
    <v>#VALUE!</v>
    <v>en-US</v>
    <v>cb63d568-d340-46e9-fb1b-c662f176066a</v>
    <v>536870912</v>
    <v>1</v>
    <v>4473</v>
    <v>72</v>
    <v>Virgem da Lapa</v>
    <v>4</v>
    <v>5</v>
    <v>Map</v>
    <v>6</v>
    <v>7</v>
    <v>72</v>
    <v>18136</v>
    <v>3</v>
    <v>Virgem da Lapa is a Brazilian municipality located in the northeast of the state of Minas Gerais. Its population as of 2020 was estimated to be 13,740 people living in a total area of 871 km². The city belongs to the mesoregion of Jequitinhonha ...</v>
    <v>18137</v>
    <v>18138</v>
    <v>18139</v>
    <v>15313</v>
    <v>Virgem da Lapa</v>
    <v>18140</v>
    <v>6951</v>
    <v>Virgem da Lapa</v>
    <v>mdp/vdpid/6505260907755470849</v>
  </rv>
  <rv s="0">
    <v>536870912</v>
    <v>Virgínia</v>
    <v>26aee03b-23db-e266-202e-17da7529a225</v>
    <v>en-US</v>
    <v>Map</v>
  </rv>
  <rv s="1">
    <fb>326.41800000000001</fb>
    <v>8</v>
  </rv>
  <rv s="2">
    <v>2052</v>
    <v>6</v>
    <v>4474</v>
    <v>7</v>
    <v>0</v>
    <v>Image of Virgínia</v>
  </rv>
  <rv s="1">
    <fb>-22.332777777777999</fb>
    <v>9</v>
  </rv>
  <rv s="0">
    <v>805306368</v>
    <v>Kadu do João Bosco (Mayor)</v>
    <v>e817ed77-80d7-edaa-301b-d5fa1eb1693b</v>
    <v>en-US</v>
    <v>Generic</v>
  </rv>
  <rv s="3">
    <v>524</v>
  </rv>
  <rv s="4">
    <v>https://www.bing.com/search?q=virg%c3%adnia+brazil&amp;form=skydnc</v>
    <v>Learn more on Bing</v>
  </rv>
  <rv s="1">
    <fb>-45.091944444444003</fb>
    <v>9</v>
  </rv>
  <rv s="1">
    <fb>8908</fb>
    <v>8</v>
  </rv>
  <rv s="8">
    <v>#VALUE!</v>
    <v>en-US</v>
    <v>26aee03b-23db-e266-202e-17da7529a225</v>
    <v>536870912</v>
    <v>1</v>
    <v>4475</v>
    <v>67</v>
    <v>Virgínia</v>
    <v>4</v>
    <v>5</v>
    <v>Map</v>
    <v>6</v>
    <v>7</v>
    <v>72</v>
    <v>18143</v>
    <v>3</v>
    <v>Virgínia is a Brazilian municipality in the state of Minas Gerais. As of 2020 its population is estimated to be 8,663.</v>
    <v>18144</v>
    <v>18145</v>
    <v>18147</v>
    <v>18148</v>
    <v>18149</v>
    <v>Virgínia</v>
    <v>18150</v>
    <v>Virgínia</v>
    <v>mdp/vdpid/6413121187643129857</v>
  </rv>
  <rv s="0">
    <v>536870912</v>
    <v>Virginópolis</v>
    <v>2311ce79-6c72-8a57-da8c-0159455de16c</v>
    <v>en-US</v>
    <v>Map</v>
  </rv>
  <rv s="1">
    <fb>440.42399999999998</fb>
    <v>8</v>
  </rv>
  <rv s="2">
    <v>2053</v>
    <v>6</v>
    <v>4476</v>
    <v>7</v>
    <v>0</v>
    <v>Image of Virginópolis</v>
  </rv>
  <rv s="1">
    <fb>-18.822777777778001</fb>
    <v>9</v>
  </rv>
  <rv s="4">
    <v>https://www.bing.com/search?q=virgin%c3%b3polis+brazil&amp;form=skydnc</v>
    <v>Learn more on Bing</v>
  </rv>
  <rv s="1">
    <fb>10459</fb>
    <v>8</v>
  </rv>
  <rv s="9">
    <v>#VALUE!</v>
    <v>en-US</v>
    <v>2311ce79-6c72-8a57-da8c-0159455de16c</v>
    <v>536870912</v>
    <v>1</v>
    <v>4477</v>
    <v>72</v>
    <v>Virginópolis</v>
    <v>4</v>
    <v>5</v>
    <v>Map</v>
    <v>6</v>
    <v>64</v>
    <v>72</v>
    <v>18153</v>
    <v>3</v>
    <v>Virginópolis is a Brazilian municipality in the state of Minas Gerais. As of 2020 its population is estimated to be 10,484. Every year, from the end of October to the beginning of November, the municipality celebrates its Festival of Jabuticaba, ...</v>
    <v>18154</v>
    <v>18155</v>
    <v>18156</v>
    <v>11413</v>
    <v>Virginópolis</v>
    <v>18157</v>
    <v>6951</v>
    <v>Virginópolis</v>
    <v>mdp/vdpid/6508186365119692801</v>
  </rv>
  <rv s="0">
    <v>536870912</v>
    <v>Virgolândia</v>
    <v>a324c82c-e2eb-3548-fd2b-2b8c4f25744f</v>
    <v>en-US</v>
    <v>Map</v>
  </rv>
  <rv s="1">
    <fb>281.541</fb>
    <v>8</v>
  </rv>
  <rv s="1">
    <fb>-18.475833333333</fb>
    <v>9</v>
  </rv>
  <rv s="4">
    <v>https://www.bing.com/search?q=virgol%c3%a2ndia+brazil&amp;form=skydnc</v>
    <v>Learn more on Bing</v>
  </rv>
  <rv s="1">
    <fb>-42.306944444443999</fb>
    <v>9</v>
  </rv>
  <rv s="1">
    <fb>4552</fb>
    <v>8</v>
  </rv>
  <rv s="14">
    <v>#VALUE!</v>
    <v>en-US</v>
    <v>a324c82c-e2eb-3548-fd2b-2b8c4f25744f</v>
    <v>536870912</v>
    <v>1</v>
    <v>4479</v>
    <v>136</v>
    <v>Virgolândia</v>
    <v>4</v>
    <v>137</v>
    <v>Map</v>
    <v>6</v>
    <v>7</v>
    <v>72</v>
    <v>18160</v>
    <v>3</v>
    <v>Virgolândia is a Brazilian municipality in the state of Minas Gerais. As of 2020 its population is estimated to be 5,340.</v>
    <v>18161</v>
    <v>18162</v>
    <v>18163</v>
    <v>Virgolândia</v>
    <v>18164</v>
    <v>6951</v>
    <v>Virgolândia</v>
    <v>mdp/vdpid/6508171776189530113</v>
  </rv>
  <rv s="0">
    <v>536870912</v>
    <v>Visconde do Rio Branco, Minas Gerais</v>
    <v>fb36ad93-7a6c-5fc5-6c4e-b0108b4e52c2</v>
    <v>en-US</v>
    <v>Map</v>
  </rv>
  <rv s="1">
    <fb>241.95699999999999</fb>
    <v>8</v>
  </rv>
  <rv s="2">
    <v>2054</v>
    <v>6</v>
    <v>4480</v>
    <v>7</v>
    <v>0</v>
    <v>Image of Visconde do Rio Branco, Minas Gerais</v>
  </rv>
  <rv s="1">
    <fb>-21.010277777778001</fb>
    <v>9</v>
  </rv>
  <rv s="4">
    <v>https://www.bing.com/search?q=visconde+do+rio+branco%2c+minas+gerais+brazil&amp;form=skydnc</v>
    <v>Learn more on Bing</v>
  </rv>
  <rv s="1">
    <fb>-42.840555555556001</fb>
    <v>9</v>
  </rv>
  <rv s="1">
    <fb>39160</fb>
    <v>8</v>
  </rv>
  <rv s="12">
    <v>#VALUE!</v>
    <v>en-US</v>
    <v>fb36ad93-7a6c-5fc5-6c4e-b0108b4e52c2</v>
    <v>536870912</v>
    <v>1</v>
    <v>4481</v>
    <v>120</v>
    <v>Visconde do Rio Branco, Minas Gerais</v>
    <v>4</v>
    <v>5</v>
    <v>Map</v>
    <v>6</v>
    <v>7</v>
    <v>72</v>
    <v>18167</v>
    <v>3</v>
    <v>Visconde do Rio Branco is a Brazilian municipality in the state of Minas Gerais. As of 2020 its population is estimated to be 42,965.</v>
    <v>18168</v>
    <v>18169</v>
    <v>18170</v>
    <v>18171</v>
    <v>Visconde do Rio Branco, Minas Gerais</v>
    <v>18172</v>
    <v>Visconde do Rio Branco, Minas Gerais</v>
    <v>mdp/vdpid/6509096910215708673</v>
  </rv>
  <rv s="0">
    <v>536870912</v>
    <v>Volta Grande</v>
    <v>4c419414-fec9-66ec-a65d-2ea470abba91</v>
    <v>en-US</v>
    <v>Map</v>
  </rv>
  <rv s="1">
    <fb>208.874</fb>
    <v>8</v>
  </rv>
  <rv s="2">
    <v>2055</v>
    <v>6</v>
    <v>4482</v>
    <v>7</v>
    <v>0</v>
    <v>Image of Volta Grande</v>
  </rv>
  <rv s="1">
    <fb>-21.770833333333002</fb>
    <v>9</v>
  </rv>
  <rv s="4">
    <v>https://www.bing.com/search?q=volta+grande+brazil&amp;form=skydnc</v>
    <v>Learn more on Bing</v>
  </rv>
  <rv s="1">
    <fb>-42.538888888888998</fb>
    <v>9</v>
  </rv>
  <rv s="1">
    <fb>5261</fb>
    <v>8</v>
  </rv>
  <rv s="12">
    <v>#VALUE!</v>
    <v>en-US</v>
    <v>4c419414-fec9-66ec-a65d-2ea470abba91</v>
    <v>536870912</v>
    <v>1</v>
    <v>4483</v>
    <v>120</v>
    <v>Volta Grande</v>
    <v>4</v>
    <v>5</v>
    <v>Map</v>
    <v>6</v>
    <v>57</v>
    <v>72</v>
    <v>18175</v>
    <v>3</v>
    <v>Volta Grande is a Brazilian municipality in the state of Minas Gerais. As of 2020 its population was estimated to be 5,261.</v>
    <v>18176</v>
    <v>18177</v>
    <v>18178</v>
    <v>18179</v>
    <v>Volta Grande</v>
    <v>18180</v>
    <v>Volta Grande</v>
    <v>mdp/vdpid/6509316946507333633</v>
  </rv>
  <rv s="0">
    <v>536870912</v>
    <v>Wenceslau Braz, Minas Gerais</v>
    <v>3ae65bd6-33a9-08b0-809a-539275f8be88</v>
    <v>en-US</v>
    <v>Map</v>
  </rv>
  <rv s="1">
    <fb>101.986</fb>
    <v>8</v>
  </rv>
  <rv s="2">
    <v>2056</v>
    <v>6</v>
    <v>4484</v>
    <v>7</v>
    <v>0</v>
    <v>Image of Wenceslau Braz, Minas Gerais</v>
  </rv>
  <rv s="1">
    <fb>-22.533888888888999</fb>
    <v>9</v>
  </rv>
  <rv s="4">
    <v>https://www.bing.com/search?q=wenceslau+braz+brazil&amp;form=skydnc</v>
    <v>Learn more on Bing</v>
  </rv>
  <rv s="1">
    <fb>-45.362777777778</fb>
    <v>9</v>
  </rv>
  <rv s="1">
    <fb>2548</fb>
    <v>8</v>
  </rv>
  <rv s="9">
    <v>#VALUE!</v>
    <v>en-US</v>
    <v>3ae65bd6-33a9-08b0-809a-539275f8be88</v>
    <v>536870912</v>
    <v>1</v>
    <v>4485</v>
    <v>72</v>
    <v>Wenceslau Braz, Minas Gerais</v>
    <v>4</v>
    <v>5</v>
    <v>Map</v>
    <v>6</v>
    <v>57</v>
    <v>72</v>
    <v>18183</v>
    <v>3</v>
    <v>Wenceslau Braz is a Brazilian municipality in the state of Minas Gerais. As of 2020, its population was estimated to be 2,548. Between 1922 and 1932, German engineers constructed a 3.4 MW hydroelectric power station for the Itajubá Piquete power ...</v>
    <v>18184</v>
    <v>18185</v>
    <v>18186</v>
    <v>18187</v>
    <v>Wenceslau Braz, Minas Gerais</v>
    <v>18188</v>
    <v>6951</v>
    <v>Wenceslau Braz, Minas Gerais</v>
    <v>mdp/vdpid/6461155547193278465</v>
  </rv>
  <rv s="0">
    <v>536870912</v>
    <v>Água Clara</v>
    <v>51307054-702e-e8c6-5dd2-d9ee93c8225d</v>
    <v>en-US</v>
    <v>Map</v>
  </rv>
  <rv s="1">
    <fb>7809.2110000000002</fb>
    <v>8</v>
  </rv>
  <rv s="2">
    <v>2057</v>
    <v>6</v>
    <v>4486</v>
    <v>7</v>
    <v>0</v>
    <v>Image of Água Clara</v>
  </rv>
  <rv s="1">
    <fb>-20.45</fb>
    <v>9</v>
  </rv>
  <rv s="0">
    <v>805306368</v>
    <v>Edvaldo Queiroz - Tupete (Mayor)</v>
    <v>84af5f34-22d5-cc3f-846a-1163e8702710</v>
    <v>en-US</v>
    <v>Generic</v>
  </rv>
  <rv s="3">
    <v>525</v>
  </rv>
  <rv s="4">
    <v>https://www.bing.com/search?q=%c3%a1gua+clara+brazil&amp;form=skydnc</v>
    <v>Learn more on Bing</v>
  </rv>
  <rv s="1">
    <fb>-52.866666666667001</fb>
    <v>9</v>
  </rv>
  <rv s="1">
    <fb>16741</fb>
    <v>8</v>
  </rv>
  <rv s="8">
    <v>#VALUE!</v>
    <v>en-US</v>
    <v>51307054-702e-e8c6-5dd2-d9ee93c8225d</v>
    <v>536870912</v>
    <v>1</v>
    <v>4487</v>
    <v>67</v>
    <v>Água Clara</v>
    <v>4</v>
    <v>5</v>
    <v>Map</v>
    <v>6</v>
    <v>7</v>
    <v>70</v>
    <v>18191</v>
    <v>3</v>
    <v>Água Clara is a municipality located in the Brazilian state of Mato Grosso do Sul. Its population was 15,776 and its area is 11,031 km².</v>
    <v>18192</v>
    <v>18193</v>
    <v>18195</v>
    <v>18196</v>
    <v>18197</v>
    <v>Água Clara</v>
    <v>18198</v>
    <v>Água Clara</v>
    <v>mdp/vdpid/6410392817620746241</v>
  </rv>
  <rv s="0">
    <v>536870912</v>
    <v>Alcinópolis</v>
    <v>b426d4a5-5238-7ef8-e816-aa23a3751a7f</v>
    <v>en-US</v>
    <v>Map</v>
  </rv>
  <rv s="1">
    <fb>4399.6760000000004</fb>
    <v>8</v>
  </rv>
  <rv s="2">
    <v>2058</v>
    <v>6</v>
    <v>4488</v>
    <v>7</v>
    <v>0</v>
    <v>Image of Alcinópolis</v>
  </rv>
  <rv s="4">
    <v>https://www.bing.com/search?q=alcin%c3%b3polis+brazil&amp;form=skydnc</v>
    <v>Learn more on Bing</v>
  </rv>
  <rv s="1">
    <fb>-53.705833333332997</fb>
    <v>9</v>
  </rv>
  <rv s="1">
    <fb>5417</fb>
    <v>8</v>
  </rv>
  <rv s="9">
    <v>#VALUE!</v>
    <v>en-US</v>
    <v>b426d4a5-5238-7ef8-e816-aa23a3751a7f</v>
    <v>536870912</v>
    <v>1</v>
    <v>4489</v>
    <v>72</v>
    <v>Alcinópolis</v>
    <v>4</v>
    <v>5</v>
    <v>Map</v>
    <v>6</v>
    <v>57</v>
    <v>70</v>
    <v>18201</v>
    <v>414</v>
    <v>Alcinópolis is a municipality located in the Brazilian state of Mato Grosso do Sul. Its population was 5,417 and its area is 4,400 km². The municipality contains 82.7% of the 30,619 hectares Nascentes do Rio Taquari State Park, created in 1999.</v>
    <v>18202</v>
    <v>17300</v>
    <v>18203</v>
    <v>18204</v>
    <v>Alcinópolis</v>
    <v>18205</v>
    <v>11</v>
    <v>Alcinópolis</v>
    <v>mdp/vdpid/6409275780110483457</v>
  </rv>
  <rv s="0">
    <v>536870912</v>
    <v>Amambai</v>
    <v>b44fec4a-a9ef-e505-661f-a947336e2801</v>
    <v>en-US</v>
    <v>Map</v>
  </rv>
  <rv s="1">
    <fb>4202.3239999999996</fb>
    <v>8</v>
  </rv>
  <rv s="2">
    <v>2059</v>
    <v>6</v>
    <v>4490</v>
    <v>7</v>
    <v>0</v>
    <v>Image of Amambai</v>
  </rv>
  <rv s="1">
    <fb>-23.103888888888999</fb>
    <v>9</v>
  </rv>
  <rv s="4">
    <v>https://www.bing.com/search?q=amambai+brazil&amp;form=skydnc</v>
    <v>Learn more on Bing</v>
  </rv>
  <rv s="1">
    <fb>-55.225833333333</fb>
    <v>9</v>
  </rv>
  <rv s="1">
    <fb>39826</fb>
    <v>8</v>
  </rv>
  <rv s="9">
    <v>#VALUE!</v>
    <v>en-US</v>
    <v>b44fec4a-a9ef-e505-661f-a947336e2801</v>
    <v>536870912</v>
    <v>1</v>
    <v>4491</v>
    <v>72</v>
    <v>Amambai</v>
    <v>4</v>
    <v>5</v>
    <v>Map</v>
    <v>6</v>
    <v>57</v>
    <v>70</v>
    <v>18208</v>
    <v>414</v>
    <v>Amambai is a municipality located in the Brazilian state of Mato Grosso do Sul. Its population was 39,826 and its area is 4,202 km².</v>
    <v>18209</v>
    <v>18210</v>
    <v>18211</v>
    <v>18212</v>
    <v>Amambai</v>
    <v>18213</v>
    <v>11</v>
    <v>Amambai</v>
    <v>mdp/vdpid/6458320833864531969</v>
  </rv>
  <rv s="0">
    <v>536870912</v>
    <v>Anastácio</v>
    <v>6cb38384-be6f-bd30-3559-f1e048593553</v>
    <v>en-US</v>
    <v>Map</v>
  </rv>
  <rv s="1">
    <fb>2949.2060000000001</fb>
    <v>8</v>
  </rv>
  <rv s="2">
    <v>2060</v>
    <v>6</v>
    <v>4492</v>
    <v>7</v>
    <v>0</v>
    <v>Image of Anastácio</v>
  </rv>
  <rv s="1">
    <fb>-20.483888888888998</fb>
    <v>9</v>
  </rv>
  <rv s="4">
    <v>https://www.bing.com/search?q=anast%c3%a1cio+brazil&amp;form=skydnc</v>
    <v>Learn more on Bing</v>
  </rv>
  <rv s="1">
    <fb>-55.806944444443999</fb>
    <v>9</v>
  </rv>
  <rv s="1">
    <fb>25237</fb>
    <v>8</v>
  </rv>
  <rv s="9">
    <v>#VALUE!</v>
    <v>en-US</v>
    <v>6cb38384-be6f-bd30-3559-f1e048593553</v>
    <v>536870912</v>
    <v>1</v>
    <v>4493</v>
    <v>72</v>
    <v>Anastácio</v>
    <v>4</v>
    <v>5</v>
    <v>Map</v>
    <v>6</v>
    <v>57</v>
    <v>70</v>
    <v>18216</v>
    <v>414</v>
    <v>Anastácio is a municipality located in the Brazilian state of Mato Grosso do Sul. Its population was 25,237 and its area is 2,949 km².</v>
    <v>18217</v>
    <v>18218</v>
    <v>18219</v>
    <v>18220</v>
    <v>Anastácio</v>
    <v>18221</v>
    <v>11</v>
    <v>Anastácio</v>
    <v>mdp/vdpid/6409879251704610817</v>
  </rv>
  <rv s="0">
    <v>536870912</v>
    <v>Anaurilândia</v>
    <v>f562d8e0-a9b9-97b4-9509-1f994692d497</v>
    <v>en-US</v>
    <v>Map</v>
  </rv>
  <rv s="1">
    <fb>3395.54</fb>
    <v>8</v>
  </rv>
  <rv s="2">
    <v>2061</v>
    <v>6</v>
    <v>4494</v>
    <v>7</v>
    <v>0</v>
    <v>Image of Anaurilândia</v>
  </rv>
  <rv s="1">
    <fb>-22.187777777777999</fb>
    <v>9</v>
  </rv>
  <rv s="4">
    <v>https://www.bing.com/search?q=anauril%c3%a2ndia+brazil&amp;form=skydnc</v>
    <v>Learn more on Bing</v>
  </rv>
  <rv s="1">
    <fb>-52.717777777777997</fb>
    <v>9</v>
  </rv>
  <rv s="12">
    <v>#VALUE!</v>
    <v>en-US</v>
    <v>f562d8e0-a9b9-97b4-9509-1f994692d497</v>
    <v>536870912</v>
    <v>1</v>
    <v>4495</v>
    <v>120</v>
    <v>Anaurilândia</v>
    <v>4</v>
    <v>5</v>
    <v>Map</v>
    <v>6</v>
    <v>7</v>
    <v>70</v>
    <v>18224</v>
    <v>3</v>
    <v>Anaurilândia is a municipality located in the Brazilian state of Mato Grosso do Sul. Its population is 9,076 and its area is 3,396 km². The town was founded by Jan Antonín Baťa as part of his expansion of the Bata shoe company, founded by his ...</v>
    <v>18225</v>
    <v>18226</v>
    <v>18227</v>
    <v>18228</v>
    <v>Anaurilândia</v>
    <v>13264</v>
    <v>Anaurilândia</v>
    <v>mdp/vdpid/6410715833537921025</v>
  </rv>
  <rv s="0">
    <v>536870912</v>
    <v>Angélica, Mato Grosso do Sul</v>
    <v>8d797219-2f7e-2579-271f-7f1f3f98435c</v>
    <v>en-US</v>
    <v>Map</v>
  </rv>
  <rv s="1">
    <fb>1273.1990000000001</fb>
    <v>8</v>
  </rv>
  <rv s="2">
    <v>2062</v>
    <v>6</v>
    <v>4496</v>
    <v>7</v>
    <v>0</v>
    <v>Image of Angélica, Mato Grosso do Sul</v>
  </rv>
  <rv s="4">
    <v>https://www.bing.com/search?q=ang%c3%a9lica+brazil&amp;form=skydnc</v>
    <v>Learn more on Bing</v>
  </rv>
  <rv s="1">
    <fb>-53.770833333333002</fb>
    <v>9</v>
  </rv>
  <rv s="1">
    <fb>10729</fb>
    <v>8</v>
  </rv>
  <rv s="12">
    <v>#VALUE!</v>
    <v>en-US</v>
    <v>8d797219-2f7e-2579-271f-7f1f3f98435c</v>
    <v>536870912</v>
    <v>1</v>
    <v>4497</v>
    <v>120</v>
    <v>Angélica, Mato Grosso do Sul</v>
    <v>4</v>
    <v>5</v>
    <v>Map</v>
    <v>6</v>
    <v>7</v>
    <v>70</v>
    <v>18231</v>
    <v>3</v>
    <v>Angélica is a municipality located in the Brazilian state of Mato Grosso do Sul. Its population was 10,932 and its area is 1,283 km².</v>
    <v>18232</v>
    <v>12938</v>
    <v>18233</v>
    <v>18234</v>
    <v>Angélica, Mato Grosso do Sul</v>
    <v>18235</v>
    <v>Angélica, Mato Grosso do Sul</v>
    <v>mdp/vdpid/6410304852244561921</v>
  </rv>
  <rv s="0">
    <v>536870912</v>
    <v>Antônio João</v>
    <v>d4abd38c-a499-4376-9c6e-0aad9e882d61</v>
    <v>en-US</v>
    <v>Map</v>
  </rv>
  <rv s="1">
    <fb>1143.75</fb>
    <v>8</v>
  </rv>
  <rv s="2">
    <v>2063</v>
    <v>6</v>
    <v>4498</v>
    <v>7</v>
    <v>0</v>
    <v>Image of Antônio João</v>
  </rv>
  <rv s="1">
    <fb>-22.190833333333</fb>
    <v>9</v>
  </rv>
  <rv s="4">
    <v>https://www.bing.com/search?q=ant%c3%b4nio+jo%c3%a3o+brazil&amp;form=skydnc</v>
    <v>Learn more on Bing</v>
  </rv>
  <rv s="1">
    <fb>-55.947777777778001</fb>
    <v>9</v>
  </rv>
  <rv s="1">
    <fb>9303</fb>
    <v>8</v>
  </rv>
  <rv s="12">
    <v>#VALUE!</v>
    <v>en-US</v>
    <v>d4abd38c-a499-4376-9c6e-0aad9e882d61</v>
    <v>536870912</v>
    <v>1</v>
    <v>4499</v>
    <v>120</v>
    <v>Antônio João</v>
    <v>4</v>
    <v>5</v>
    <v>Map</v>
    <v>6</v>
    <v>7</v>
    <v>70</v>
    <v>18238</v>
    <v>3</v>
    <v>Antônio João is a municipality located in the Brazilian state of Mato Grosso do Sul. Its population was 9,020 and its area is 1,144 km².</v>
    <v>18239</v>
    <v>18240</v>
    <v>18241</v>
    <v>18242</v>
    <v>Antônio João</v>
    <v>18243</v>
    <v>Antônio João</v>
    <v>mdp/vdpid/6410131789674708993</v>
  </rv>
  <rv s="0">
    <v>536870912</v>
    <v>Aparecida do Taboado</v>
    <v>e3e916da-b1f8-f663-556e-e02bc74a492e</v>
    <v>en-US</v>
    <v>Map</v>
  </rv>
  <rv s="1">
    <fb>2750.13</fb>
    <v>8</v>
  </rv>
  <rv s="2">
    <v>2064</v>
    <v>6</v>
    <v>4500</v>
    <v>7</v>
    <v>0</v>
    <v>Image of Aparecida do Taboado</v>
  </rv>
  <rv s="4">
    <v>https://www.bing.com/search?q=aparecida+do+taboado+brazil&amp;form=skydnc</v>
    <v>Learn more on Bing</v>
  </rv>
  <rv s="1">
    <fb>27674</fb>
    <v>8</v>
  </rv>
  <rv s="12">
    <v>#VALUE!</v>
    <v>en-US</v>
    <v>e3e916da-b1f8-f663-556e-e02bc74a492e</v>
    <v>536870912</v>
    <v>1</v>
    <v>4501</v>
    <v>120</v>
    <v>Aparecida do Taboado</v>
    <v>4</v>
    <v>5</v>
    <v>Map</v>
    <v>6</v>
    <v>7</v>
    <v>70</v>
    <v>18246</v>
    <v>3</v>
    <v>Aparecida do Taboado is a municipality located in the Brazilian state of Mato Grosso do Sul. Its population was 26,069 and its area is 2,750 km².</v>
    <v>18247</v>
    <v>17017</v>
    <v>18248</v>
    <v>7690</v>
    <v>Aparecida do Taboado</v>
    <v>18249</v>
    <v>Aparecida do Taboado</v>
    <v>mdp/vdpid/6410507269959581697</v>
  </rv>
  <rv s="0">
    <v>536870912</v>
    <v>Aquidauana</v>
    <v>1a0c518c-239b-15a9-58f8-579120fe13af</v>
    <v>en-US</v>
    <v>Map</v>
  </rv>
  <rv s="1">
    <fb>16958.495999999999</fb>
    <v>8</v>
  </rv>
  <rv s="2">
    <v>2065</v>
    <v>6</v>
    <v>4502</v>
    <v>7</v>
    <v>0</v>
    <v>Image of Aquidauana</v>
  </rv>
  <rv s="0">
    <v>805306368</v>
    <v>Fauzi Suleiman (Mayor)</v>
    <v>6a5f59a8-166c-c300-4e4f-cc44c69db875</v>
    <v>en-US</v>
    <v>Generic</v>
  </rv>
  <rv s="3">
    <v>526</v>
  </rv>
  <rv s="4">
    <v>https://www.bing.com/search?q=aquidauana+brazil&amp;form=skydnc</v>
    <v>Learn more on Bing</v>
  </rv>
  <rv s="1">
    <fb>-55.786944444444003</fb>
    <v>9</v>
  </rv>
  <rv s="1">
    <fb>48029</fb>
    <v>8</v>
  </rv>
  <rv s="5">
    <v>#VALUE!</v>
    <v>en-US</v>
    <v>1a0c518c-239b-15a9-58f8-579120fe13af</v>
    <v>536870912</v>
    <v>1</v>
    <v>4503</v>
    <v>2</v>
    <v>Aquidauana</v>
    <v>4</v>
    <v>5</v>
    <v>Map</v>
    <v>6</v>
    <v>57</v>
    <v>70</v>
    <v>18252</v>
    <v>3</v>
    <v>Aquidauana is a municipality located in the Brazilian state of Mato Grosso do Sul. It takes its name from the river with which the name is shared. The first European settlers were imperial soldiers who arrived during the Paraguayan War and were ...</v>
    <v>18253</v>
    <v>16139</v>
    <v>18255</v>
    <v>18256</v>
    <v>18257</v>
    <v>Aquidauana</v>
    <v>18258</v>
    <v>11</v>
    <v>Aquidauana</v>
    <v>mdp/vdpid/6409811518677843969</v>
  </rv>
  <rv s="0">
    <v>536870912</v>
    <v>Aral Moreira</v>
    <v>84e1b2f6-ce60-2b48-b419-bc7a20819091</v>
    <v>en-US</v>
    <v>Map</v>
  </rv>
  <rv s="1">
    <fb>1656.1849999999999</fb>
    <v>8</v>
  </rv>
  <rv s="2">
    <v>2066</v>
    <v>6</v>
    <v>4504</v>
    <v>7</v>
    <v>0</v>
    <v>Image of Aral Moreira</v>
  </rv>
  <rv s="1">
    <fb>-22.909459999999999</fb>
    <v>9</v>
  </rv>
  <rv s="4">
    <v>https://www.bing.com/search?q=aral+moreira+brazil&amp;form=skydnc</v>
    <v>Learn more on Bing</v>
  </rv>
  <rv s="1">
    <fb>-55.370069999999998</fb>
    <v>9</v>
  </rv>
  <rv s="1">
    <fb>10748</fb>
    <v>8</v>
  </rv>
  <rv s="12">
    <v>#VALUE!</v>
    <v>en-US</v>
    <v>84e1b2f6-ce60-2b48-b419-bc7a20819091</v>
    <v>536870912</v>
    <v>1</v>
    <v>4505</v>
    <v>120</v>
    <v>Aral Moreira</v>
    <v>4</v>
    <v>5</v>
    <v>Map</v>
    <v>6</v>
    <v>7</v>
    <v>70</v>
    <v>18261</v>
    <v>3</v>
    <v>Aral Moreira is a municipality located in the Brazilian state of Mato Grosso do Sul. Its population was 12,332 and its area is 1,656 km².</v>
    <v>18262</v>
    <v>18263</v>
    <v>18264</v>
    <v>18265</v>
    <v>Aral Moreira</v>
    <v>18266</v>
    <v>Aral Moreira</v>
    <v>mdp/vdpid/6458224324221337601</v>
  </rv>
  <rv s="0">
    <v>536870912</v>
    <v>Bandeirantes, Mato Grosso do Sul</v>
    <v>3d28231a-8091-6621-eeba-b448785fe054</v>
    <v>en-US</v>
    <v>Map</v>
  </rv>
  <rv s="1">
    <fb>3115.5140000000001</fb>
    <v>8</v>
  </rv>
  <rv s="2">
    <v>2067</v>
    <v>6</v>
    <v>4506</v>
    <v>7</v>
    <v>0</v>
    <v>Image of Bandeirantes, Mato Grosso do Sul</v>
  </rv>
  <rv s="1">
    <fb>-19.917777777777999</fb>
    <v>9</v>
  </rv>
  <rv s="4">
    <v>https://www.bing.com/search?q=bandeirantes+brazil&amp;form=skydnc</v>
    <v>Learn more on Bing</v>
  </rv>
  <rv s="1">
    <fb>-54.363888888889001</fb>
    <v>9</v>
  </rv>
  <rv s="1">
    <fb>72660</fb>
    <v>8</v>
  </rv>
  <rv s="9">
    <v>#VALUE!</v>
    <v>en-US</v>
    <v>3d28231a-8091-6621-eeba-b448785fe054</v>
    <v>536870912</v>
    <v>1</v>
    <v>4507</v>
    <v>72</v>
    <v>Bandeirantes, Mato Grosso do Sul</v>
    <v>4</v>
    <v>5</v>
    <v>Map</v>
    <v>6</v>
    <v>57</v>
    <v>70</v>
    <v>18269</v>
    <v>414</v>
    <v>Bandeirantes is a municipality located in the Brazilian state of Mato Grosso do Sul. Its population was 7,266 and its area is 3,116 km².</v>
    <v>18270</v>
    <v>18271</v>
    <v>18272</v>
    <v>18273</v>
    <v>Bandeirantes, Mato Grosso do Sul</v>
    <v>18274</v>
    <v>11</v>
    <v>Bandeirantes, Mato Grosso do Sul</v>
    <v>mdp/vdpid/6409924868871028737</v>
  </rv>
  <rv s="0">
    <v>536870912</v>
    <v>Bataguassu</v>
    <v>7e265e39-ec58-ea92-cbf0-004fe14ae33a</v>
    <v>en-US</v>
    <v>Map</v>
  </rv>
  <rv s="1">
    <fb>2.4167179999999999</fb>
    <v>8</v>
  </rv>
  <rv s="2">
    <v>2068</v>
    <v>6</v>
    <v>4508</v>
    <v>7</v>
    <v>0</v>
    <v>Image of Bataguassu</v>
  </rv>
  <rv s="1">
    <fb>-21.713888888888999</fb>
    <v>9</v>
  </rv>
  <rv s="4">
    <v>https://www.bing.com/search?q=bataguassu+brazil&amp;form=skydnc</v>
    <v>Learn more on Bing</v>
  </rv>
  <rv s="1">
    <fb>-52.421944444444001</fb>
    <v>9</v>
  </rv>
  <rv s="1">
    <fb>23031</fb>
    <v>8</v>
  </rv>
  <rv s="12">
    <v>#VALUE!</v>
    <v>en-US</v>
    <v>7e265e39-ec58-ea92-cbf0-004fe14ae33a</v>
    <v>536870912</v>
    <v>1</v>
    <v>4509</v>
    <v>120</v>
    <v>Bataguassu</v>
    <v>4</v>
    <v>5</v>
    <v>Map</v>
    <v>6</v>
    <v>7</v>
    <v>70</v>
    <v>18277</v>
    <v>3</v>
    <v>Bataguassu is a municipality located in the Brazilian state of Mato Grosso do Sul. In 2020, its population was 23,325. Its area is 2,417 km². The town was founded in 1932 by Jan Antonín Baťa as part of his expansion of the Bata shoe company, ...</v>
    <v>18278</v>
    <v>18279</v>
    <v>18280</v>
    <v>18281</v>
    <v>Bataguassu</v>
    <v>18282</v>
    <v>Bataguassu</v>
    <v>mdp/vdpid/6410653777887494145</v>
  </rv>
  <rv s="0">
    <v>536870912</v>
    <v>Batayporã</v>
    <v>40a59051-1121-6ed0-71da-4725e51d74e1</v>
    <v>en-US</v>
    <v>Map</v>
  </rv>
  <rv s="1">
    <fb>1828.2139999999999</fb>
    <v>8</v>
  </rv>
  <rv s="2">
    <v>2069</v>
    <v>6</v>
    <v>4510</v>
    <v>7</v>
    <v>0</v>
    <v>Image of Batayporã</v>
  </rv>
  <rv s="1">
    <fb>-22.295000000000002</fb>
    <v>9</v>
  </rv>
  <rv s="4">
    <v>https://www.bing.com/search?q=bataypor%c3%a3+brazil&amp;form=skydnc</v>
    <v>Learn more on Bing</v>
  </rv>
  <rv s="1">
    <fb>-53.270833333333002</fb>
    <v>9</v>
  </rv>
  <rv s="1">
    <fb>10712</fb>
    <v>8</v>
  </rv>
  <rv s="12">
    <v>#VALUE!</v>
    <v>en-US</v>
    <v>40a59051-1121-6ed0-71da-4725e51d74e1</v>
    <v>536870912</v>
    <v>1</v>
    <v>4511</v>
    <v>120</v>
    <v>Batayporã</v>
    <v>4</v>
    <v>5</v>
    <v>Map</v>
    <v>6</v>
    <v>7</v>
    <v>70</v>
    <v>18285</v>
    <v>3</v>
    <v>Batayporã is a municipality located in the Brazilian state of Mato Grosso do Sul. Its population is 11,349 and its area is 1,828 km². The town was founded in 1954 by Jan Antonín Baťa as part of his expansion of the Bata shoe company, founded by ...</v>
    <v>18286</v>
    <v>18287</v>
    <v>18288</v>
    <v>18289</v>
    <v>Batayporã</v>
    <v>18290</v>
    <v>Batayporã</v>
    <v>mdp/vdpid/6410695843753492481</v>
  </rv>
  <rv s="0">
    <v>536870912</v>
    <v>Bela Vista, Mato Grosso do Sul</v>
    <v>764563ed-58ba-26e4-18c5-3ba62af5d7fc</v>
    <v>en-US</v>
    <v>Map</v>
  </rv>
  <rv s="1">
    <fb>4895.5429999999997</fb>
    <v>8</v>
  </rv>
  <rv s="2">
    <v>2070</v>
    <v>6</v>
    <v>4512</v>
    <v>7</v>
    <v>0</v>
    <v>Image of Bela Vista, Mato Grosso do Sul</v>
  </rv>
  <rv s="1">
    <fb>-22.108888888888998</fb>
    <v>9</v>
  </rv>
  <rv s="0">
    <v>805306368</v>
    <v>Reinaldo Miranda Benites (Mayor)</v>
    <v>9dd5cb8c-79dc-bfae-6402-4d8336c13aa3</v>
    <v>en-US</v>
    <v>Generic</v>
  </rv>
  <rv s="3">
    <v>527</v>
  </rv>
  <rv s="4">
    <v>https://www.bing.com/search?q=bela+vista+brazil&amp;form=skydnc</v>
    <v>Learn more on Bing</v>
  </rv>
  <rv s="1">
    <fb>-56.520833333333002</fb>
    <v>9</v>
  </rv>
  <rv s="1">
    <fb>21613</fb>
    <v>8</v>
  </rv>
  <rv s="3">
    <v>528</v>
  </rv>
  <rv s="5">
    <v>#VALUE!</v>
    <v>en-US</v>
    <v>764563ed-58ba-26e4-18c5-3ba62af5d7fc</v>
    <v>536870912</v>
    <v>1</v>
    <v>4513</v>
    <v>2</v>
    <v>Bela Vista, Mato Grosso do Sul</v>
    <v>4</v>
    <v>5</v>
    <v>Map</v>
    <v>6</v>
    <v>7</v>
    <v>70</v>
    <v>18293</v>
    <v>3</v>
    <v>Bela Vista is a municipality located in the Brazilian state of Mato Grosso do Sul. Its population was 24,735 and its area is 4,946 km².</v>
    <v>18294</v>
    <v>18295</v>
    <v>18297</v>
    <v>18298</v>
    <v>18299</v>
    <v>Bela Vista, Mato Grosso do Sul</v>
    <v>18300</v>
    <v>18301</v>
    <v>Bela Vista, Mato Grosso do Sul</v>
    <v>mdp/vdpid/6404098253507264513</v>
  </rv>
  <rv s="0">
    <v>536870912</v>
    <v>Bodoquena</v>
    <v>5b291046-6fef-88c5-ce2f-a8f8c885b30f</v>
    <v>en-US</v>
    <v>Map</v>
  </rv>
  <rv s="1">
    <fb>2.507244</fb>
    <v>8</v>
  </rv>
  <rv s="2">
    <v>2071</v>
    <v>6</v>
    <v>4514</v>
    <v>7</v>
    <v>0</v>
    <v>Image of Bodoquena</v>
  </rv>
  <rv s="1">
    <fb>-20.538888888889002</fb>
    <v>9</v>
  </rv>
  <rv s="0">
    <v>805306368</v>
    <v>Umberto Machado Araripe (Mayor)</v>
    <v>2a0452f2-e4b3-1793-4e7d-591feabd8a0a</v>
    <v>en-US</v>
    <v>Generic</v>
  </rv>
  <rv s="3">
    <v>529</v>
  </rv>
  <rv s="4">
    <v>https://www.bing.com/search?q=bodoquena+brazil&amp;form=skydnc</v>
    <v>Learn more on Bing</v>
  </rv>
  <rv s="1">
    <fb>-56.715000000000003</fb>
    <v>9</v>
  </rv>
  <rv s="1">
    <fb>8567</fb>
    <v>8</v>
  </rv>
  <rv s="8">
    <v>#VALUE!</v>
    <v>en-US</v>
    <v>5b291046-6fef-88c5-ce2f-a8f8c885b30f</v>
    <v>536870912</v>
    <v>1</v>
    <v>4515</v>
    <v>67</v>
    <v>Bodoquena</v>
    <v>4</v>
    <v>5</v>
    <v>Map</v>
    <v>6</v>
    <v>7</v>
    <v>70</v>
    <v>18304</v>
    <v>3</v>
    <v>Bodoquena is a municipality located in the Brazilian state of Mato Grosso do Sul. Its population was 7,838 and its area is 2,507 km².</v>
    <v>18305</v>
    <v>18306</v>
    <v>18308</v>
    <v>18309</v>
    <v>18310</v>
    <v>Bodoquena</v>
    <v>18311</v>
    <v>Bodoquena</v>
    <v>mdp/vdpid/6403814159204483073</v>
  </rv>
  <rv s="0">
    <v>536870912</v>
    <v>Bonito, Mato Grosso do Sul</v>
    <v>b6c9728c-e872-7cac-7b19-1fc438bf2ed3</v>
    <v>en-US</v>
    <v>Map</v>
  </rv>
  <rv s="1">
    <fb>4934.3180000000002</fb>
    <v>8</v>
  </rv>
  <rv s="2">
    <v>2072</v>
    <v>6</v>
    <v>4516</v>
    <v>7</v>
    <v>0</v>
    <v>Image of Bonito, Mato Grosso do Sul</v>
  </rv>
  <rv s="1">
    <fb>-21.133333333332999</fb>
    <v>9</v>
  </rv>
  <rv s="0">
    <v>805306368</v>
    <v>José Artur Soares de Figueiredo (Mayor)</v>
    <v>8c0358d9-e420-89b5-5fae-b569f0b7d1f0</v>
    <v>en-US</v>
    <v>Generic</v>
  </rv>
  <rv s="0">
    <v>805306368</v>
    <v>Brazilian Democratic Movement (Mayor)</v>
    <v>af377a17-d2f7-696a-c9c8-7975b8d1b537</v>
    <v>en-US</v>
    <v>Generic</v>
  </rv>
  <rv s="3">
    <v>530</v>
  </rv>
  <rv s="4">
    <v>https://www.bing.com/search?q=bonito+brazil&amp;form=skydnc</v>
    <v>Learn more on Bing</v>
  </rv>
  <rv s="1">
    <fb>-56.483333333333</fb>
    <v>9</v>
  </rv>
  <rv s="1">
    <fb>23659</fb>
    <v>8</v>
  </rv>
  <rv s="8">
    <v>#VALUE!</v>
    <v>en-US</v>
    <v>b6c9728c-e872-7cac-7b19-1fc438bf2ed3</v>
    <v>536870912</v>
    <v>1</v>
    <v>4517</v>
    <v>67</v>
    <v>Bonito, Mato Grosso do Sul</v>
    <v>4</v>
    <v>5</v>
    <v>Map</v>
    <v>6</v>
    <v>7</v>
    <v>70</v>
    <v>18314</v>
    <v>3</v>
    <v>Bonito is a municipality located in the Brazilian state of Mato Grosso do Sul. As of 2020 its population was 22,190, and it has an area of 4,934 square kilometres.</v>
    <v>18315</v>
    <v>18316</v>
    <v>18319</v>
    <v>18320</v>
    <v>18321</v>
    <v>Bonito, Mato Grosso do Sul</v>
    <v>18322</v>
    <v>Bonito, Mato Grosso do Sul</v>
    <v>mdp/vdpid/6404022515366100993</v>
  </rv>
  <rv s="0">
    <v>536870912</v>
    <v>Brasilândia</v>
    <v>daeafe65-a208-9a0d-6b03-c34ac7539e01</v>
    <v>en-US</v>
    <v>Map</v>
  </rv>
  <rv s="1">
    <fb>5806.8919999999998</fb>
    <v>8</v>
  </rv>
  <rv s="2">
    <v>2073</v>
    <v>6</v>
    <v>4518</v>
    <v>7</v>
    <v>0</v>
    <v>Image of Brasilândia</v>
  </rv>
  <rv s="1">
    <fb>-21.255833333333001</fb>
    <v>9</v>
  </rv>
  <rv s="4">
    <v>https://www.bing.com/search?q=brasil%c3%a2ndia+brazil&amp;form=skydnc</v>
    <v>Learn more on Bing</v>
  </rv>
  <rv s="1">
    <fb>-52.036944444444003</fb>
    <v>9</v>
  </rv>
  <rv s="1">
    <fb>11579</fb>
    <v>8</v>
  </rv>
  <rv s="12">
    <v>#VALUE!</v>
    <v>en-US</v>
    <v>daeafe65-a208-9a0d-6b03-c34ac7539e01</v>
    <v>536870912</v>
    <v>1</v>
    <v>4519</v>
    <v>120</v>
    <v>Brasilândia</v>
    <v>4</v>
    <v>5</v>
    <v>Map</v>
    <v>6</v>
    <v>7</v>
    <v>70</v>
    <v>18325</v>
    <v>3</v>
    <v>Brazlândia is a municipality located in the Brazilian state of Mato Grosso do Sul. Its population was 11,853 and its area is 5,807 km². The municipality contains the 3,858 hectares Cisalpina Private Natural Heritage Reserve, created in 2016.</v>
    <v>18326</v>
    <v>18327</v>
    <v>18328</v>
    <v>18329</v>
    <v>Brasilândia</v>
    <v>18330</v>
    <v>Brasilândia</v>
    <v>mdp/vdpid/6410640970395680769</v>
  </rv>
  <rv s="0">
    <v>536870912</v>
    <v>Caarapó</v>
    <v>e665eada-e278-6718-282e-a0ae95e55b38</v>
    <v>en-US</v>
    <v>Map</v>
  </rv>
  <rv s="1">
    <fb>2089.7060000000001</fb>
    <v>8</v>
  </rv>
  <rv s="2">
    <v>2074</v>
    <v>6</v>
    <v>4520</v>
    <v>7</v>
    <v>0</v>
    <v>Image of Caarapó</v>
  </rv>
  <rv s="1">
    <fb>-22.633888888889</fb>
    <v>9</v>
  </rv>
  <rv s="4">
    <v>https://www.bing.com/search?q=caarap%c3%b3+brazil&amp;form=skydnc</v>
    <v>Learn more on Bing</v>
  </rv>
  <rv s="1">
    <fb>-54.821944444444</fb>
    <v>9</v>
  </rv>
  <rv s="1">
    <fb>30612</fb>
    <v>8</v>
  </rv>
  <rv s="12">
    <v>#VALUE!</v>
    <v>en-US</v>
    <v>e665eada-e278-6718-282e-a0ae95e55b38</v>
    <v>536870912</v>
    <v>1</v>
    <v>4521</v>
    <v>120</v>
    <v>Caarapó</v>
    <v>4</v>
    <v>5</v>
    <v>Map</v>
    <v>6</v>
    <v>7</v>
    <v>70</v>
    <v>18333</v>
    <v>3</v>
    <v>Caarapó is a municipality located in the Brazilian state of Mato Grosso do Sul. Its population was 30,593 and its area is 2,090 km².</v>
    <v>18334</v>
    <v>18335</v>
    <v>18336</v>
    <v>18337</v>
    <v>Caarapó</v>
    <v>18338</v>
    <v>Caarapó</v>
    <v>mdp/vdpid/6458304004857266177</v>
  </rv>
  <rv s="0">
    <v>536870912</v>
    <v>Camapuã</v>
    <v>df386667-b7f6-bba1-a66b-9fd722745fc9</v>
    <v>en-US</v>
    <v>Map</v>
  </rv>
  <rv s="1">
    <fb>6230</fb>
    <v>8</v>
  </rv>
  <rv s="2">
    <v>2075</v>
    <v>6</v>
    <v>4522</v>
    <v>7</v>
    <v>0</v>
    <v>Image of Camapuã</v>
  </rv>
  <rv s="1">
    <fb>-19.530833333333</fb>
    <v>9</v>
  </rv>
  <rv s="4">
    <v>https://www.bing.com/search?q=camapu%c3%a3+brazil&amp;form=skydnc</v>
    <v>Learn more on Bing</v>
  </rv>
  <rv s="1">
    <fb>-54.043888888889001</fb>
    <v>9</v>
  </rv>
  <rv s="1">
    <fb>13583</fb>
    <v>8</v>
  </rv>
  <rv s="12">
    <v>#VALUE!</v>
    <v>en-US</v>
    <v>df386667-b7f6-bba1-a66b-9fd722745fc9</v>
    <v>536870912</v>
    <v>1</v>
    <v>4523</v>
    <v>120</v>
    <v>Camapuã</v>
    <v>4</v>
    <v>5</v>
    <v>Map</v>
    <v>6</v>
    <v>7</v>
    <v>70</v>
    <v>18341</v>
    <v>3</v>
    <v>Camapuã is a municipality located in the Brazilian state of Mato Grosso do Sul. Its population was 13,693 and its area is 10,758 km².</v>
    <v>18342</v>
    <v>18343</v>
    <v>18344</v>
    <v>18345</v>
    <v>Camapuã</v>
    <v>18346</v>
    <v>Camapuã</v>
    <v>mdp/vdpid/6409490216368734209</v>
  </rv>
  <rv s="0">
    <v>536870912</v>
    <v>Campo Grande</v>
    <v>b2b9517f-f6af-9bc8-e45f-70d90889c003</v>
    <v>en-US</v>
    <v>Map</v>
  </rv>
  <rv s="1">
    <fb>8096.05</fb>
    <v>8</v>
  </rv>
  <rv s="2">
    <v>2076</v>
    <v>6</v>
    <v>4524</v>
    <v>7</v>
    <v>0</v>
    <v>Image of Campo Grande</v>
  </rv>
  <rv s="1">
    <fb>-20.468611111110999</fb>
    <v>9</v>
  </rv>
  <rv s="0">
    <v>805306368</v>
    <v>Adriane Lopes (Mayor)</v>
    <v>8d0c53a0-5957-02b7-65a0-d583812286fe</v>
    <v>en-US</v>
    <v>Generic</v>
  </rv>
  <rv s="3">
    <v>531</v>
  </rv>
  <rv s="1">
    <fb>-54.622222222222</fb>
    <v>9</v>
  </rv>
  <rv s="1">
    <fb>898100</fb>
    <v>8</v>
  </rv>
  <rv s="5">
    <v>#VALUE!</v>
    <v>en-US</v>
    <v>b2b9517f-f6af-9bc8-e45f-70d90889c003</v>
    <v>536870912</v>
    <v>1</v>
    <v>4525</v>
    <v>2</v>
    <v>Campo Grande</v>
    <v>4</v>
    <v>5</v>
    <v>Map</v>
    <v>6</v>
    <v>3371</v>
    <v>70</v>
    <v>18349</v>
    <v>3</v>
    <v>Campo Grande is a city in the central and western region of Brazil, capital of the state of Mato Grosso do Sul. Historically a stronghold of separatists from the North and South, founded by José Antônio Pereira, the city is planned in the middle ...</v>
    <v>18350</v>
    <v>18351</v>
    <v>18353</v>
    <v>530</v>
    <v>18354</v>
    <v>Campo Grande</v>
    <v>18355</v>
    <v>11</v>
    <v>Campo Grande</v>
    <v>mdp/vdpid/6409915108507516929</v>
  </rv>
  <rv s="0">
    <v>536870912</v>
    <v>Caracol, Mato Grosso do Sul</v>
    <v>f6bd2f83-92c5-1a1f-0473-0862db0c3471</v>
    <v>en-US</v>
    <v>Map</v>
  </rv>
  <rv s="1">
    <fb>2938.6750000000002</fb>
    <v>8</v>
  </rv>
  <rv s="2">
    <v>2077</v>
    <v>6</v>
    <v>4526</v>
    <v>7</v>
    <v>0</v>
    <v>Image of Caracol, Mato Grosso do Sul</v>
  </rv>
  <rv s="1">
    <fb>-22.013888888888999</fb>
    <v>9</v>
  </rv>
  <rv s="4">
    <v>https://www.bing.com/search?q=caracol+brazil&amp;form=skydnc</v>
    <v>Learn more on Bing</v>
  </rv>
  <rv s="1">
    <fb>-57.023888888888997</fb>
    <v>9</v>
  </rv>
  <rv s="1">
    <fb>6182</fb>
    <v>8</v>
  </rv>
  <rv s="3">
    <v>532</v>
  </rv>
  <rv s="9">
    <v>#VALUE!</v>
    <v>en-US</v>
    <v>f6bd2f83-92c5-1a1f-0473-0862db0c3471</v>
    <v>536870912</v>
    <v>1</v>
    <v>4527</v>
    <v>72</v>
    <v>Caracol, Mato Grosso do Sul</v>
    <v>4</v>
    <v>5</v>
    <v>Map</v>
    <v>6</v>
    <v>57</v>
    <v>70</v>
    <v>18358</v>
    <v>414</v>
    <v>Caracol is a municipality located in the Brazilian state of Mato Grosso do Sul. Its population was 6,182 and its area is 2,939 km².</v>
    <v>18359</v>
    <v>18360</v>
    <v>18361</v>
    <v>18362</v>
    <v>Caracol, Mato Grosso do Sul</v>
    <v>18363</v>
    <v>18364</v>
    <v>Caracol, Mato Grosso do Sul</v>
    <v>mdp/vdpid/6404064341385019393</v>
  </rv>
  <rv s="0">
    <v>536870912</v>
    <v>Cassilândia</v>
    <v>47ca082e-02ff-38f5-69f1-dbaf81e448a1</v>
    <v>en-US</v>
    <v>Map</v>
  </rv>
  <rv s="1">
    <fb>3649.83</fb>
    <v>8</v>
  </rv>
  <rv s="2">
    <v>2078</v>
    <v>6</v>
    <v>4528</v>
    <v>7</v>
    <v>0</v>
    <v>Image of Cassilândia</v>
  </rv>
  <rv s="1">
    <fb>-19.112777777778</fb>
    <v>9</v>
  </rv>
  <rv s="0">
    <v>805306368</v>
    <v>José Donizete (Mayor)</v>
    <v>4bdea0de-24c8-ce65-94dc-248b59805d86</v>
    <v>en-US</v>
    <v>Generic</v>
  </rv>
  <rv s="3">
    <v>533</v>
  </rv>
  <rv s="4">
    <v>https://www.bing.com/search?q=cassil%c3%a2ndia&amp;form=skydnc</v>
    <v>Learn more on Bing</v>
  </rv>
  <rv s="1">
    <fb>-51.733888888888998</fb>
    <v>9</v>
  </rv>
  <rv s="1">
    <fb>22002</fb>
    <v>8</v>
  </rv>
  <rv s="5">
    <v>#VALUE!</v>
    <v>en-US</v>
    <v>47ca082e-02ff-38f5-69f1-dbaf81e448a1</v>
    <v>536870912</v>
    <v>1</v>
    <v>4529</v>
    <v>2</v>
    <v>Cassilândia</v>
    <v>4</v>
    <v>5</v>
    <v>Map</v>
    <v>6</v>
    <v>57</v>
    <v>70</v>
    <v>18367</v>
    <v>3</v>
    <v>Cassilândia is a municipality located in the Brazilian state of Mato Grosso do Sul. Its population was 22,002 and its area is 3,650 km². Cassilândia is located in the northeastern part of the state, in the border with Goiás State and is ...</v>
    <v>18368</v>
    <v>18369</v>
    <v>18371</v>
    <v>18372</v>
    <v>18373</v>
    <v>Cassilândia</v>
    <v>18374</v>
    <v>18364</v>
    <v>Cassilândia</v>
    <v>mdp/vdpid/6409681777262067713</v>
  </rv>
  <rv s="0">
    <v>536870912</v>
    <v>Chapadão do Sul</v>
    <v>a82e054d-71c7-31f0-6ad6-b67a5eff6886</v>
    <v>en-US</v>
    <v>Map</v>
  </rv>
  <rv s="1">
    <fb>3850.6930000000002</fb>
    <v>8</v>
  </rv>
  <rv s="2">
    <v>2079</v>
    <v>6</v>
    <v>4530</v>
    <v>7</v>
    <v>0</v>
    <v>Image of Chapadão do Sul</v>
  </rv>
  <rv s="1">
    <fb>-18.793888888889001</fb>
    <v>9</v>
  </rv>
  <rv s="4">
    <v>https://www.bing.com/search?q=chapad%c3%a3o+do+sul+brazil&amp;form=skydnc</v>
    <v>Learn more on Bing</v>
  </rv>
  <rv s="1">
    <fb>-52.622777777777998</fb>
    <v>9</v>
  </rv>
  <rv s="1">
    <fb>25865</fb>
    <v>8</v>
  </rv>
  <rv s="9">
    <v>#VALUE!</v>
    <v>en-US</v>
    <v>a82e054d-71c7-31f0-6ad6-b67a5eff6886</v>
    <v>536870912</v>
    <v>1</v>
    <v>4531</v>
    <v>72</v>
    <v>Chapadão do Sul</v>
    <v>4</v>
    <v>5</v>
    <v>Map</v>
    <v>6</v>
    <v>57</v>
    <v>70</v>
    <v>18377</v>
    <v>414</v>
    <v>Chapadão do Sul is a municipality located in the Brazilian state of Mato Grosso do Sul. Its population was 25,865 and its area is 3,851 km².</v>
    <v>18378</v>
    <v>18379</v>
    <v>18380</v>
    <v>18381</v>
    <v>Chapadão do Sul</v>
    <v>18382</v>
    <v>18364</v>
    <v>Chapadão do Sul</v>
    <v>mdp/vdpid/6409521517083754497</v>
  </rv>
  <rv s="0">
    <v>536870912</v>
    <v>Corguinho</v>
    <v>20880a82-6b26-9360-fe01-e942f4d5882e</v>
    <v>en-US</v>
    <v>Map</v>
  </rv>
  <rv s="1">
    <fb>2640.8139999999999</fb>
    <v>8</v>
  </rv>
  <rv s="2">
    <v>2080</v>
    <v>6</v>
    <v>4532</v>
    <v>7</v>
    <v>0</v>
    <v>Image of Corguinho</v>
  </rv>
  <rv s="4">
    <v>https://www.bing.com/search?q=corguinho+brazil&amp;form=skydnc</v>
    <v>Learn more on Bing</v>
  </rv>
  <rv s="1">
    <fb>-54.828888888888997</fb>
    <v>9</v>
  </rv>
  <rv s="1">
    <fb>4783</fb>
    <v>8</v>
  </rv>
  <rv s="12">
    <v>#VALUE!</v>
    <v>en-US</v>
    <v>20880a82-6b26-9360-fe01-e942f4d5882e</v>
    <v>536870912</v>
    <v>1</v>
    <v>4533</v>
    <v>120</v>
    <v>Corguinho</v>
    <v>4</v>
    <v>5</v>
    <v>Map</v>
    <v>6</v>
    <v>7</v>
    <v>70</v>
    <v>18385</v>
    <v>3</v>
    <v>Corguinho is a municipality located in the Brazilian state of Mato Grosso do Sul. Its population was 6,054 and its area is 2,641 km².</v>
    <v>18386</v>
    <v>7104</v>
    <v>18387</v>
    <v>18388</v>
    <v>Corguinho</v>
    <v>18389</v>
    <v>Corguinho</v>
    <v>mdp/vdpid/6409137792609157121</v>
  </rv>
  <rv s="0">
    <v>536870912</v>
    <v>Coronel Sapucaia</v>
    <v>37165594-bfe1-c8d4-22bb-2485d78bbc05</v>
    <v>en-US</v>
    <v>Map</v>
  </rv>
  <rv s="1">
    <fb>1028.8979999999999</fb>
    <v>8</v>
  </rv>
  <rv s="1">
    <fb>-23.271944444443999</fb>
    <v>9</v>
  </rv>
  <rv s="4">
    <v>https://www.bing.com/search?q=coronel+sapucaia+brazil&amp;form=skydnc</v>
    <v>Learn more on Bing</v>
  </rv>
  <rv s="1">
    <fb>-55.528888888889</fb>
    <v>9</v>
  </rv>
  <rv s="1">
    <fb>14161</fb>
    <v>8</v>
  </rv>
  <rv s="16">
    <v>#VALUE!</v>
    <v>en-US</v>
    <v>37165594-bfe1-c8d4-22bb-2485d78bbc05</v>
    <v>536870912</v>
    <v>1</v>
    <v>4535</v>
    <v>151</v>
    <v>Coronel Sapucaia</v>
    <v>4</v>
    <v>137</v>
    <v>Map</v>
    <v>6</v>
    <v>7</v>
    <v>70</v>
    <v>18392</v>
    <v>3</v>
    <v>Coronel Sapucaia is a municipality located in the Brazilian state of Mato Grosso do Sul. Its population was 15,352 and its area is 1,024 km².</v>
    <v>18393</v>
    <v>18394</v>
    <v>18395</v>
    <v>Coronel Sapucaia</v>
    <v>18396</v>
    <v>Coronel Sapucaia</v>
    <v>mdp/vdpid/6458280667363934209</v>
  </rv>
  <rv s="0">
    <v>536870912</v>
    <v>Corumbá</v>
    <v>38cdf3dc-4585-1aee-c791-60909cad4973</v>
    <v>en-US</v>
    <v>Map</v>
  </rv>
  <rv s="1">
    <fb>64960.862999999998</fb>
    <v>8</v>
  </rv>
  <rv s="2">
    <v>2081</v>
    <v>6</v>
    <v>4536</v>
    <v>7</v>
    <v>0</v>
    <v>Image of Corumbá</v>
  </rv>
  <rv s="1">
    <fb>-19.008888888889</fb>
    <v>9</v>
  </rv>
  <rv s="0">
    <v>805306368</v>
    <v>Ruiter Cunha (Mayor)</v>
    <v>68e1993c-529d-e2b0-1ee1-123d84df31cd</v>
    <v>en-US</v>
    <v>Generic</v>
  </rv>
  <rv s="3">
    <v>534</v>
  </rv>
  <rv s="4">
    <v>https://www.bing.com/search?q=corumb%c3%a1+brazil&amp;form=skydnc</v>
    <v>Learn more on Bing</v>
  </rv>
  <rv s="1">
    <fb>-57.652777777777999</fb>
    <v>9</v>
  </rv>
  <rv s="1">
    <fb>112058</fb>
    <v>8</v>
  </rv>
  <rv s="5">
    <v>#VALUE!</v>
    <v>en-US</v>
    <v>38cdf3dc-4585-1aee-c791-60909cad4973</v>
    <v>536870912</v>
    <v>1</v>
    <v>4537</v>
    <v>2</v>
    <v>Corumbá</v>
    <v>4</v>
    <v>5</v>
    <v>Map</v>
    <v>6</v>
    <v>57</v>
    <v>70</v>
    <v>18399</v>
    <v>3</v>
    <v>Corumbá is a municipality in the Brazilian state of Mato Grosso do Sul, 425 km northwest of Campo Grande, the state's capital. It has a population of approximately 112,000 inhabitants, and its economy is based mainly on agriculture, animal ...</v>
    <v>18400</v>
    <v>18401</v>
    <v>18403</v>
    <v>18404</v>
    <v>18405</v>
    <v>Corumbá</v>
    <v>18406</v>
    <v>18364</v>
    <v>Corumbá</v>
    <v>mdp/vdpid/6402828941337296897</v>
  </rv>
  <rv s="0">
    <v>536870912</v>
    <v>Costa Rica</v>
    <v>f5e3b04e-cbe6-130c-d1c8-899095cd5757</v>
    <v>en-US</v>
    <v>Map</v>
  </rv>
  <rv s="1">
    <fb>0.34459459459459502</fb>
    <v>29</v>
  </rv>
  <rv s="1">
    <fb>51179.92</fb>
    <v>8</v>
  </rv>
  <rv s="1">
    <fb>10000</fb>
    <v>8</v>
  </rv>
  <rv s="1">
    <fb>13.971</fb>
    <v>30</v>
  </rv>
  <rv s="1">
    <fb>506</fb>
    <v>31</v>
  </rv>
  <rv s="0">
    <v>536870912</v>
    <v>San José, Costa Rica</v>
    <v>b2b18307-dcfe-e3ce-b41f-986fcc0a9689</v>
    <v>en-US</v>
    <v>Map</v>
  </rv>
  <rv s="1">
    <fb>8023.3959999999997</fb>
    <v>8</v>
  </rv>
  <rv s="1">
    <fb>128.845869400021</fb>
    <v>32</v>
  </rv>
  <rv s="1">
    <fb>2.0962025659294899E-2</fb>
    <v>29</v>
  </rv>
  <rv s="1">
    <fb>1942.48816990297</fb>
    <v>8</v>
  </rv>
  <rv s="1">
    <fb>1.754</fb>
    <v>30</v>
  </rv>
  <rv s="1">
    <fb>0.54567174915234606</fb>
    <v>29</v>
  </rv>
  <rv s="1">
    <fb>49.880272733962499</fb>
    <v>33</v>
  </rv>
  <rv s="1">
    <fb>0.98</fb>
    <v>34</v>
  </rv>
  <rv s="1">
    <fb>61773944173.673599</fb>
    <v>35</v>
  </rv>
  <rv s="1">
    <fb>1.1329429</fb>
    <v>29</v>
  </rv>
  <rv s="1">
    <fb>0.5520794</fb>
    <v>29</v>
  </rv>
  <rv s="2">
    <v>2082</v>
    <v>6</v>
    <v>4539</v>
    <v>7</v>
    <v>0</v>
    <v>Image of Costa Rica</v>
  </rv>
  <rv s="1">
    <fb>7.6</fb>
    <v>33</v>
  </rv>
  <rv s="0">
    <v>805306368</v>
    <v>Rodrigo Chaves Robles (President)</v>
    <v>8dc4dae4-6642-4b4c-d583-b69f5f91f608</v>
    <v>en-US</v>
    <v>Generic</v>
  </rv>
  <rv s="3">
    <v>535</v>
  </rv>
  <rv s="4">
    <v>https://www.bing.com/search?q=costa+rica&amp;form=skydnc</v>
    <v>Learn more on Bing</v>
  </rv>
  <rv s="1">
    <fb>80.094999999999999</fb>
    <v>33</v>
  </rv>
  <rv s="1">
    <fb>2217350000</fb>
    <v>35</v>
  </rv>
  <rv s="1">
    <fb>27</fb>
    <v>33</v>
  </rv>
  <rv s="1">
    <fb>1.84</fb>
    <v>34</v>
  </rv>
  <rv s="3">
    <v>536</v>
  </rv>
  <rv s="1">
    <fb>0.21485754409999999</fb>
    <v>29</v>
  </rv>
  <rv s="1">
    <fb>2.8938999999999999</fb>
    <v>30</v>
  </rv>
  <rv s="1">
    <fb>5180829</fb>
    <v>8</v>
  </rv>
  <rv s="1">
    <fb>0.20899999999999999</fb>
    <v>29</v>
  </rv>
  <rv s="1">
    <fb>0.36299999999999999</fb>
    <v>29</v>
  </rv>
  <rv s="1">
    <fb>0.53299999999999992</fb>
    <v>29</v>
  </rv>
  <rv s="1">
    <fb>1.4999999999999999E-2</fb>
    <v>29</v>
  </rv>
  <rv s="1">
    <fb>4.2999999999999997E-2</fb>
    <v>29</v>
  </rv>
  <rv s="1">
    <fb>8.5000000000000006E-2</fb>
    <v>29</v>
  </rv>
  <rv s="1">
    <fb>0.13</fb>
    <v>29</v>
  </rv>
  <rv s="1">
    <fb>0.62098999023437496</fb>
    <v>29</v>
  </rv>
  <rv s="0">
    <v>536870912</v>
    <v>Alajuela Province</v>
    <v>d852ccc7-833e-944a-ddce-9ca14d5ffd13</v>
    <v>en-US</v>
    <v>Map</v>
  </rv>
  <rv s="0">
    <v>536870912</v>
    <v>Cartago Province</v>
    <v>e0d48e76-9fcf-d96c-dade-3a266652cce4</v>
    <v>en-US</v>
    <v>Map</v>
  </rv>
  <rv s="0">
    <v>536870912</v>
    <v>Guanacaste Province</v>
    <v>4d846351-04ca-1740-4d47-7258f4be3d9f</v>
    <v>en-US</v>
    <v>Map</v>
  </rv>
  <rv s="0">
    <v>536870912</v>
    <v>Heredia Province</v>
    <v>6dcef63a-cb12-0db8-3877-58ca68806818</v>
    <v>en-US</v>
    <v>Map</v>
  </rv>
  <rv s="0">
    <v>536870912</v>
    <v>Limón Province</v>
    <v>703154f4-49e4-ccb0-f9c6-d52a73875ac7</v>
    <v>en-US</v>
    <v>Map</v>
  </rv>
  <rv s="0">
    <v>536870912</v>
    <v>Puntarenas Province</v>
    <v>31e6881a-b4f6-8725-2fb1-825ad41306ef</v>
    <v>en-US</v>
    <v>Map</v>
  </rv>
  <rv s="0">
    <v>536870912</v>
    <v>San José Province</v>
    <v>8042d242-4799-87de-29ba-5051712f3715</v>
    <v>en-US</v>
    <v>Map</v>
  </rv>
  <rv s="3">
    <v>537</v>
  </rv>
  <rv s="1">
    <fb>0.13588420861398298</fb>
    <v>29</v>
  </rv>
  <rv s="3">
    <v>538</v>
  </rv>
  <rv s="1">
    <fb>0.58299999999999996</fb>
    <v>29</v>
  </rv>
  <rv s="1">
    <fb>0.11854000091552701</fb>
    <v>36</v>
  </rv>
  <rv s="1">
    <fb>4041885</fb>
    <v>8</v>
  </rv>
  <rv s="6">
    <v>#VALUE!</v>
    <v>en-US</v>
    <v>f5e3b04e-cbe6-130c-d1c8-899095cd5757</v>
    <v>536870912</v>
    <v>1</v>
    <v>4542</v>
    <v>27</v>
    <v>Costa Rica</v>
    <v>4</v>
    <v>5</v>
    <v>Map</v>
    <v>6</v>
    <v>4543</v>
    <v>CR</v>
    <v>18409</v>
    <v>18410</v>
    <v>18411</v>
    <v>18412</v>
    <v>18413</v>
    <v>18414</v>
    <v>18415</v>
    <v>18416</v>
    <v>18417</v>
    <v>CRC</v>
    <v>Costa Rica, officially the Republic of Costa Rica, is a country in the Central American region of North America. It borders Nicaragua to the north, the Caribbean Sea to the northeast, Panama to the southeast, and the Pacific Ocean to the ...</v>
    <v>18418</v>
    <v>18419</v>
    <v>18420</v>
    <v>18421</v>
    <v>18422</v>
    <v>18423</v>
    <v>18424</v>
    <v>18425</v>
    <v>18426</v>
    <v>18427</v>
    <v>18414</v>
    <v>18429</v>
    <v>18430</v>
    <v>18431</v>
    <v>18432</v>
    <v>18433</v>
    <v>18434</v>
    <v>Costa Rica</v>
    <v>National anthem of Costa Rica</v>
    <v>18435</v>
    <v>Costa Rica</v>
    <v>18436</v>
    <v>18437</v>
    <v>18438</v>
    <v>18439</v>
    <v>18440</v>
    <v>18441</v>
    <v>18442</v>
    <v>18443</v>
    <v>18444</v>
    <v>18445</v>
    <v>18446</v>
    <v>18454</v>
    <v>18455</v>
    <v>18456</v>
    <v>18457</v>
    <v>18458</v>
    <v>Costa Rica</v>
    <v>18459</v>
    <v>mdp/vdpid/54</v>
  </rv>
  <rv s="0">
    <v>536870912</v>
    <v>Coxim</v>
    <v>f63fef0c-dceb-4f71-872d-5149648f1b99</v>
    <v>en-US</v>
    <v>Map</v>
  </rv>
  <rv s="1">
    <fb>6411.5519999999997</fb>
    <v>8</v>
  </rv>
  <rv s="2">
    <v>2083</v>
    <v>6</v>
    <v>4544</v>
    <v>7</v>
    <v>0</v>
    <v>Image of Coxim</v>
  </rv>
  <rv s="1">
    <fb>-18.506944444443999</fb>
    <v>9</v>
  </rv>
  <rv s="0">
    <v>805306368</v>
    <v>Edilson Magro (Mayor)</v>
    <v>cef8fb83-f414-8a34-4de2-4bdc5a7ecc6f</v>
    <v>en-US</v>
    <v>Generic</v>
  </rv>
  <rv s="3">
    <v>539</v>
  </rv>
  <rv s="4">
    <v>https://www.bing.com/search?q=coxim+brazil&amp;form=skydnc</v>
    <v>Learn more on Bing</v>
  </rv>
  <rv s="1">
    <fb>-54.76</fb>
    <v>9</v>
  </rv>
  <rv s="1">
    <fb>32151</fb>
    <v>8</v>
  </rv>
  <rv s="8">
    <v>#VALUE!</v>
    <v>en-US</v>
    <v>f63fef0c-dceb-4f71-872d-5149648f1b99</v>
    <v>536870912</v>
    <v>1</v>
    <v>4545</v>
    <v>67</v>
    <v>Coxim</v>
    <v>4</v>
    <v>5</v>
    <v>Map</v>
    <v>6</v>
    <v>7</v>
    <v>70</v>
    <v>18462</v>
    <v>3</v>
    <v>Coxim is a municipality located in the Brazilian state of Mato Grosso do Sul. Its population was 33,459 and its area is 6,412 km². It was founded in 1729. It is located at the confluence of the Coxim and Taquari rivers. Its economy is based on ...</v>
    <v>18463</v>
    <v>18464</v>
    <v>18466</v>
    <v>18467</v>
    <v>18468</v>
    <v>Coxim</v>
    <v>18469</v>
    <v>Coxim</v>
    <v>mdp/vdpid/6409084494447378433</v>
  </rv>
  <rv s="0">
    <v>536870912</v>
    <v>Deodápolis</v>
    <v>462739c8-b08e-537f-6310-0d4fdab05af9</v>
    <v>en-US</v>
    <v>Map</v>
  </rv>
  <rv s="1">
    <fb>831.26300000000003</fb>
    <v>8</v>
  </rv>
  <rv s="2">
    <v>2084</v>
    <v>6</v>
    <v>4546</v>
    <v>7</v>
    <v>0</v>
    <v>Image of Deodápolis</v>
  </rv>
  <rv s="1">
    <fb>-22.275833333333001</fb>
    <v>9</v>
  </rv>
  <rv s="4">
    <v>https://www.bing.com/search?q=deod%c3%a1polis+brazil&amp;form=skydnc</v>
    <v>Learn more on Bing</v>
  </rv>
  <rv s="1">
    <fb>-54.164999999999999</fb>
    <v>9</v>
  </rv>
  <rv s="1">
    <fb>12984</fb>
    <v>8</v>
  </rv>
  <rv s="9">
    <v>#VALUE!</v>
    <v>en-US</v>
    <v>462739c8-b08e-537f-6310-0d4fdab05af9</v>
    <v>536870912</v>
    <v>1</v>
    <v>4547</v>
    <v>72</v>
    <v>Deodápolis</v>
    <v>4</v>
    <v>5</v>
    <v>Map</v>
    <v>6</v>
    <v>57</v>
    <v>70</v>
    <v>18472</v>
    <v>414</v>
    <v>Deodápolis is a municipality located in the Brazilian state of Mato Grosso do Sul. Its population was 12,984 and its area is 831 km².</v>
    <v>18473</v>
    <v>18474</v>
    <v>18475</v>
    <v>18476</v>
    <v>Deodápolis</v>
    <v>18477</v>
    <v>18364</v>
    <v>Deodápolis</v>
    <v>mdp/vdpid/6410271216661168129</v>
  </rv>
  <rv s="0">
    <v>536870912</v>
    <v>Dois Irmãos do Buriti</v>
    <v>0d407756-1414-eb9c-22d7-3d07f78317fa</v>
    <v>en-US</v>
    <v>Map</v>
  </rv>
  <rv s="1">
    <fb>2344.6109999999999</fb>
    <v>8</v>
  </rv>
  <rv s="2">
    <v>2085</v>
    <v>6</v>
    <v>4548</v>
    <v>7</v>
    <v>0</v>
    <v>Image of Dois Irmãos do Buriti</v>
  </rv>
  <rv s="1">
    <fb>-20.68</fb>
    <v>9</v>
  </rv>
  <rv s="4">
    <v>https://www.bing.com/search?q=dois+irm%c3%a3os+do+buriti+brazil&amp;form=skydnc</v>
    <v>Learn more on Bing</v>
  </rv>
  <rv s="1">
    <fb>-55.295833333333</fb>
    <v>9</v>
  </rv>
  <rv s="1">
    <fb>11100</fb>
    <v>8</v>
  </rv>
  <rv s="12">
    <v>#VALUE!</v>
    <v>en-US</v>
    <v>0d407756-1414-eb9c-22d7-3d07f78317fa</v>
    <v>536870912</v>
    <v>1</v>
    <v>4549</v>
    <v>120</v>
    <v>Dois Irmãos do Buriti</v>
    <v>4</v>
    <v>5</v>
    <v>Map</v>
    <v>6</v>
    <v>7</v>
    <v>70</v>
    <v>18480</v>
    <v>3</v>
    <v>Dois Irmãos do Buriti is a municipality located in the Brazilian state of Mato Grosso do Sul. Its population was 11,467 and its area is 2,345 km².</v>
    <v>18481</v>
    <v>18482</v>
    <v>18483</v>
    <v>18484</v>
    <v>Dois Irmãos do Buriti</v>
    <v>18485</v>
    <v>Dois Irmãos do Buriti</v>
    <v>mdp/vdpid/6409861073960173569</v>
  </rv>
  <rv s="0">
    <v>536870912</v>
    <v>Douradina, Mato Grosso do Sul</v>
    <v>05db99a9-a99b-5df9-ddd4-7a953cacf967</v>
    <v>en-US</v>
    <v>Map</v>
  </rv>
  <rv s="1">
    <fb>280.68900000000002</fb>
    <v>8</v>
  </rv>
  <rv s="2">
    <v>2086</v>
    <v>6</v>
    <v>4550</v>
    <v>7</v>
    <v>0</v>
    <v>Image of Douradina, Mato Grosso do Sul</v>
  </rv>
  <rv s="1">
    <fb>-22.04</fb>
    <v>9</v>
  </rv>
  <rv s="0">
    <v>805306368</v>
    <v>Nair Branti (Mayor)</v>
    <v>9ff19eb6-8bb6-9eae-8503-15bf2d5e94fd</v>
    <v>en-US</v>
    <v>Generic</v>
  </rv>
  <rv s="3">
    <v>540</v>
  </rv>
  <rv s="4">
    <v>https://www.bing.com/search?q=douradina+brazil&amp;form=skydnc</v>
    <v>Learn more on Bing</v>
  </rv>
  <rv s="1">
    <fb>-54.612777777778</fb>
    <v>9</v>
  </rv>
  <rv s="1">
    <fb>5578</fb>
    <v>8</v>
  </rv>
  <rv s="8">
    <v>#VALUE!</v>
    <v>en-US</v>
    <v>05db99a9-a99b-5df9-ddd4-7a953cacf967</v>
    <v>536870912</v>
    <v>1</v>
    <v>4551</v>
    <v>67</v>
    <v>Douradina, Mato Grosso do Sul</v>
    <v>4</v>
    <v>5</v>
    <v>Map</v>
    <v>6</v>
    <v>7</v>
    <v>70</v>
    <v>18488</v>
    <v>3</v>
    <v>Douradina is a municipality located in the Brazilian state of Mato Grosso do Sul. Its population was 5,975 and its area is 281 km², which makes it the smallest municipality in the state.</v>
    <v>18489</v>
    <v>18490</v>
    <v>18492</v>
    <v>18493</v>
    <v>18494</v>
    <v>Douradina, Mato Grosso do Sul</v>
    <v>18495</v>
    <v>Douradina, Mato Grosso do Sul</v>
    <v>mdp/vdpid/6410245078446505985</v>
  </rv>
  <rv s="0">
    <v>536870912</v>
    <v>Dourados</v>
    <v>9bdb9f32-af97-22b9-dd2c-25fda6c3d584</v>
    <v>en-US</v>
    <v>Map</v>
  </rv>
  <rv s="1">
    <fb>4086.3870000000002</fb>
    <v>8</v>
  </rv>
  <rv s="2">
    <v>2087</v>
    <v>6</v>
    <v>4552</v>
    <v>7</v>
    <v>0</v>
    <v>Image of Dourados</v>
  </rv>
  <rv s="1">
    <fb>-22.220833333333001</fb>
    <v>9</v>
  </rv>
  <rv s="0">
    <v>805306368</v>
    <v>Alan Guedes (Mayor)</v>
    <v>fa50ccb4-1793-90f4-9de7-4363f8e36807</v>
    <v>en-US</v>
    <v>Generic</v>
  </rv>
  <rv s="3">
    <v>541</v>
  </rv>
  <rv s="4">
    <v>https://www.bing.com/search?q=dourados+brazil&amp;form=skydnc</v>
    <v>Learn more on Bing</v>
  </rv>
  <rv s="1">
    <fb>-54.805833333332998</fb>
    <v>9</v>
  </rv>
  <rv s="1">
    <fb>243367</fb>
    <v>8</v>
  </rv>
  <rv s="5">
    <v>#VALUE!</v>
    <v>en-US</v>
    <v>9bdb9f32-af97-22b9-dd2c-25fda6c3d584</v>
    <v>536870912</v>
    <v>1</v>
    <v>4553</v>
    <v>2</v>
    <v>Dourados</v>
    <v>4</v>
    <v>5</v>
    <v>Map</v>
    <v>6</v>
    <v>7</v>
    <v>70</v>
    <v>18498</v>
    <v>3</v>
    <v>Dourados is a Brazilian municipality, situated in the state of Mato Grosso do Sul, 225 km Southwest of Campo Grande. It has a population of about 225,000 inhabitants, and its economy is based mainly in arable agriculture and in cattle ranching. ...</v>
    <v>18499</v>
    <v>18500</v>
    <v>18502</v>
    <v>18503</v>
    <v>18504</v>
    <v>Dourados</v>
    <v>18505</v>
    <v>18364</v>
    <v>Dourados</v>
    <v>mdp/vdpid/6410258684986785793</v>
  </rv>
  <rv s="0">
    <v>536870912</v>
    <v>Eldorado, Mato Grosso do Sul</v>
    <v>43e4b34c-4505-0bba-76d0-62b0d383be8a</v>
    <v>en-US</v>
    <v>Map</v>
  </rv>
  <rv s="1">
    <fb>1017.788</fb>
    <v>8</v>
  </rv>
  <rv s="2">
    <v>2088</v>
    <v>6</v>
    <v>4554</v>
    <v>7</v>
    <v>0</v>
    <v>Image of Eldorado, Mato Grosso do Sul</v>
  </rv>
  <rv s="1">
    <fb>-23.786944444444</fb>
    <v>9</v>
  </rv>
  <rv s="4">
    <v>https://www.bing.com/search?q=eldorado+brazil&amp;form=skydnc</v>
    <v>Learn more on Bing</v>
  </rv>
  <rv s="1">
    <fb>-54.283888888889003</fb>
    <v>9</v>
  </rv>
  <rv s="1">
    <fb>12400</fb>
    <v>8</v>
  </rv>
  <rv s="9">
    <v>#VALUE!</v>
    <v>en-US</v>
    <v>43e4b34c-4505-0bba-76d0-62b0d383be8a</v>
    <v>536870912</v>
    <v>1</v>
    <v>4555</v>
    <v>72</v>
    <v>Eldorado, Mato Grosso do Sul</v>
    <v>4</v>
    <v>5</v>
    <v>Map</v>
    <v>6</v>
    <v>57</v>
    <v>70</v>
    <v>18508</v>
    <v>414</v>
    <v>Eldorado is a municipality located in the Brazilian state of Mato Grosso do Sul. Its population was 12,400 and its area is 1,018 km².</v>
    <v>18509</v>
    <v>18510</v>
    <v>18511</v>
    <v>18512</v>
    <v>Eldorado, Mato Grosso do Sul</v>
    <v>18513</v>
    <v>18364</v>
    <v>Eldorado, Mato Grosso do Sul</v>
    <v>mdp/vdpid/6458427706290733057</v>
  </rv>
  <rv s="0">
    <v>536870912</v>
    <v>Fátima do Sul</v>
    <v>b0d2ccc4-4c71-d2d3-f70a-c65dfea20733</v>
    <v>en-US</v>
    <v>Map</v>
  </rv>
  <rv s="1">
    <fb>315.23700000000002</fb>
    <v>8</v>
  </rv>
  <rv s="2">
    <v>2089</v>
    <v>6</v>
    <v>4556</v>
    <v>7</v>
    <v>0</v>
    <v>Image of Fátima do Sul</v>
  </rv>
  <rv s="1">
    <fb>-22.373888888888999</fb>
    <v>9</v>
  </rv>
  <rv s="4">
    <v>https://www.bing.com/search?q=f%c3%a1tima+do+sul+brazil&amp;form=skydnc</v>
    <v>Learn more on Bing</v>
  </rv>
  <rv s="1">
    <fb>-54.513888888888999</fb>
    <v>9</v>
  </rv>
  <rv s="1">
    <fb>20609</fb>
    <v>8</v>
  </rv>
  <rv s="12">
    <v>#VALUE!</v>
    <v>en-US</v>
    <v>b0d2ccc4-4c71-d2d3-f70a-c65dfea20733</v>
    <v>536870912</v>
    <v>1</v>
    <v>4557</v>
    <v>120</v>
    <v>Fátima do Sul</v>
    <v>4</v>
    <v>5</v>
    <v>Map</v>
    <v>6</v>
    <v>7</v>
    <v>70</v>
    <v>18516</v>
    <v>3</v>
    <v>Fátima do Sul is a municipality located in the Brazilian state of Mato Grosso do Sul. Its population was 19,170 and its area is 315 km².</v>
    <v>18517</v>
    <v>18518</v>
    <v>18519</v>
    <v>18520</v>
    <v>Fátima do Sul</v>
    <v>18521</v>
    <v>Fátima do Sul</v>
    <v>mdp/vdpid/6410265925311791105</v>
  </rv>
  <rv s="0">
    <v>536870912</v>
    <v>Figueirão</v>
    <v>2ee06dc2-80c9-d24e-e4e4-03ec40c63839</v>
    <v>en-US</v>
    <v>Map</v>
  </rv>
  <rv s="1">
    <fb>4882.8789999999999</fb>
    <v>8</v>
  </rv>
  <rv s="2">
    <v>2090</v>
    <v>6</v>
    <v>4558</v>
    <v>7</v>
    <v>0</v>
    <v>Image of Figueirão</v>
  </rv>
  <rv s="1">
    <fb>-18.679444444444002</fb>
    <v>9</v>
  </rv>
  <rv s="4">
    <v>https://www.bing.com/search?q=figueir%c3%a3o+brazil&amp;form=skydnc</v>
    <v>Learn more on Bing</v>
  </rv>
  <rv s="1">
    <fb>-53.638333333333001</fb>
    <v>9</v>
  </rv>
  <rv s="1">
    <fb>3539</fb>
    <v>8</v>
  </rv>
  <rv s="12">
    <v>#VALUE!</v>
    <v>en-US</v>
    <v>2ee06dc2-80c9-d24e-e4e4-03ec40c63839</v>
    <v>536870912</v>
    <v>1</v>
    <v>4559</v>
    <v>120</v>
    <v>Figueirão</v>
    <v>4</v>
    <v>5</v>
    <v>Map</v>
    <v>6</v>
    <v>7</v>
    <v>70</v>
    <v>18524</v>
    <v>3</v>
    <v>Figueirão is a municipality located in the Brazilian state of Mato Grosso do Sul. Its population was 3,059.</v>
    <v>18525</v>
    <v>18526</v>
    <v>18527</v>
    <v>18528</v>
    <v>Figueirão</v>
    <v>18529</v>
    <v>Figueirão</v>
    <v>mdp/vdpid/6409113332820738049</v>
  </rv>
  <rv s="0">
    <v>536870912</v>
    <v>Glória de Dourados</v>
    <v>1c4c369a-d723-bbbf-e2b5-6b6f5a2671ee</v>
    <v>en-US</v>
    <v>Map</v>
  </rv>
  <rv s="1">
    <fb>491.75799999999998</fb>
    <v>8</v>
  </rv>
  <rv s="2">
    <v>2091</v>
    <v>6</v>
    <v>4560</v>
    <v>7</v>
    <v>0</v>
    <v>Image of Glória de Dourados</v>
  </rv>
  <rv s="1">
    <fb>-22.417777777777999</fb>
    <v>9</v>
  </rv>
  <rv s="4">
    <v>https://www.bing.com/search?q=gl%c3%b3ria+de+dourados+brazil&amp;form=skydnc</v>
    <v>Learn more on Bing</v>
  </rv>
  <rv s="1">
    <fb>-54.232777777777997</fb>
    <v>9</v>
  </rv>
  <rv s="1">
    <fb>10444</fb>
    <v>8</v>
  </rv>
  <rv s="12">
    <v>#VALUE!</v>
    <v>en-US</v>
    <v>1c4c369a-d723-bbbf-e2b5-6b6f5a2671ee</v>
    <v>536870912</v>
    <v>1</v>
    <v>4561</v>
    <v>120</v>
    <v>Glória de Dourados</v>
    <v>4</v>
    <v>5</v>
    <v>Map</v>
    <v>6</v>
    <v>7</v>
    <v>70</v>
    <v>18532</v>
    <v>3</v>
    <v>Glória de Dourados is a municipality located in the Brazilian state of Mato Grosso do Sul. Its population was 9,950 and its area is 492 km².</v>
    <v>18533</v>
    <v>18534</v>
    <v>18535</v>
    <v>18536</v>
    <v>Glória de Dourados</v>
    <v>18537</v>
    <v>Glória de Dourados</v>
    <v>mdp/vdpid/6458338665209790465</v>
  </rv>
  <rv s="0">
    <v>536870912</v>
    <v>Guia Lopes da Laguna</v>
    <v>6bad9c8d-ce85-4442-5602-3dd5eb6ab28f</v>
    <v>en-US</v>
    <v>Map</v>
  </rv>
  <rv s="1">
    <fb>1210.472</fb>
    <v>8</v>
  </rv>
  <rv s="2">
    <v>2092</v>
    <v>6</v>
    <v>4562</v>
    <v>7</v>
    <v>0</v>
    <v>Image of Guia Lopes da Laguna</v>
  </rv>
  <rv s="0">
    <v>805306368</v>
    <v>Nelsom Inácio Moreno (Mayor)</v>
    <v>4f722ce5-db53-7a53-5fa5-dd31a712d2c9</v>
    <v>en-US</v>
    <v>Generic</v>
  </rv>
  <rv s="3">
    <v>542</v>
  </rv>
  <rv s="4">
    <v>https://www.bing.com/search?q=guia+lopes+da+laguna&amp;form=skydnc</v>
    <v>Learn more on Bing</v>
  </rv>
  <rv s="1">
    <fb>-56.113888888889001</fb>
    <v>9</v>
  </rv>
  <rv s="1">
    <fb>9824</fb>
    <v>8</v>
  </rv>
  <rv s="5">
    <v>#VALUE!</v>
    <v>en-US</v>
    <v>6bad9c8d-ce85-4442-5602-3dd5eb6ab28f</v>
    <v>536870912</v>
    <v>1</v>
    <v>4563</v>
    <v>2</v>
    <v>Guia Lopes da Laguna</v>
    <v>4</v>
    <v>5</v>
    <v>Map</v>
    <v>6</v>
    <v>57</v>
    <v>70</v>
    <v>18540</v>
    <v>3</v>
    <v>Guia Lopes da Laguna is a municipality located in the Brazilian state of Mato Grosso do Sul. Its population was 9,824 and its area is 1,210 km².</v>
    <v>18541</v>
    <v>16576</v>
    <v>18543</v>
    <v>18544</v>
    <v>18545</v>
    <v>Guia Lopes da Laguna</v>
    <v>18546</v>
    <v>18364</v>
    <v>Guia Lopes da Laguna</v>
    <v>mdp/vdpid/6410047947148361729</v>
  </rv>
  <rv s="0">
    <v>536870912</v>
    <v>Iguatemi</v>
    <v>0f712620-bc8f-95eb-2604-2e2169125258</v>
    <v>en-US</v>
    <v>Map</v>
  </rv>
  <rv s="1">
    <fb>2946.6770000000001</fb>
    <v>8</v>
  </rv>
  <rv s="2">
    <v>2093</v>
    <v>6</v>
    <v>4564</v>
    <v>7</v>
    <v>0</v>
    <v>Image of Iguatemi</v>
  </rv>
  <rv s="1">
    <fb>-23.68</fb>
    <v>9</v>
  </rv>
  <rv s="4">
    <v>https://www.bing.com/search?q=iguatemi+brazil&amp;form=skydnc</v>
    <v>Learn more on Bing</v>
  </rv>
  <rv s="1">
    <fb>-54.560833333333001</fb>
    <v>9</v>
  </rv>
  <rv s="1">
    <fb>16176</fb>
    <v>8</v>
  </rv>
  <rv s="9">
    <v>#VALUE!</v>
    <v>en-US</v>
    <v>0f712620-bc8f-95eb-2604-2e2169125258</v>
    <v>536870912</v>
    <v>1</v>
    <v>4565</v>
    <v>72</v>
    <v>Iguatemi</v>
    <v>4</v>
    <v>5</v>
    <v>Map</v>
    <v>6</v>
    <v>57</v>
    <v>70</v>
    <v>18549</v>
    <v>414</v>
    <v>Iguatemi is a municipality located in the Brazilian state of Mato Grosso do Sul. Its population was 16,176 and its area is 2,947 km².</v>
    <v>18550</v>
    <v>18551</v>
    <v>18552</v>
    <v>18553</v>
    <v>Iguatemi</v>
    <v>18554</v>
    <v>18364</v>
    <v>Iguatemi</v>
    <v>mdp/vdpid/6458401713953964033</v>
  </rv>
  <rv s="0">
    <v>536870912</v>
    <v>Inocência</v>
    <v>598e846f-f30d-aea5-ac28-1e269e679ec5</v>
    <v>en-US</v>
    <v>Map</v>
  </rv>
  <rv s="1">
    <fb>5776.2610000000004</fb>
    <v>8</v>
  </rv>
  <rv s="2">
    <v>2094</v>
    <v>6</v>
    <v>4566</v>
    <v>7</v>
    <v>0</v>
    <v>Image of Inocência</v>
  </rv>
  <rv s="1">
    <fb>-19.725833333333</fb>
    <v>9</v>
  </rv>
  <rv s="4">
    <v>https://www.bing.com/search?q=inoc%c3%aancia+brazil&amp;form=skydnc</v>
    <v>Learn more on Bing</v>
  </rv>
  <rv s="1">
    <fb>-51.93</fb>
    <v>9</v>
  </rv>
  <rv s="1">
    <fb>7566</fb>
    <v>8</v>
  </rv>
  <rv s="9">
    <v>#VALUE!</v>
    <v>en-US</v>
    <v>598e846f-f30d-aea5-ac28-1e269e679ec5</v>
    <v>536870912</v>
    <v>1</v>
    <v>4567</v>
    <v>72</v>
    <v>Inocência</v>
    <v>4</v>
    <v>5</v>
    <v>Map</v>
    <v>6</v>
    <v>64</v>
    <v>70</v>
    <v>18557</v>
    <v>3</v>
    <v>Inocência is a municipality located in the Brazilian state of Mato Grosso do Sul. As of 2020, its population was 7,588. It spans an area of 5,776 km².</v>
    <v>18558</v>
    <v>18559</v>
    <v>18560</v>
    <v>18561</v>
    <v>Inocência</v>
    <v>18562</v>
    <v>18364</v>
    <v>Inocência</v>
    <v>mdp/vdpid/6410468416494239745</v>
  </rv>
  <rv s="0">
    <v>536870912</v>
    <v>Itaporã</v>
    <v>8b1d91cb-33a4-0b69-f8a7-353d39c1fdd4</v>
    <v>en-US</v>
    <v>Map</v>
  </rv>
  <rv s="1">
    <fb>1322.0029999999999</fb>
    <v>8</v>
  </rv>
  <rv s="2">
    <v>2095</v>
    <v>6</v>
    <v>4568</v>
    <v>7</v>
    <v>0</v>
    <v>Image of Itaporã</v>
  </rv>
  <rv s="1">
    <fb>-22.078888888889001</fb>
    <v>9</v>
  </rv>
  <rv s="4">
    <v>https://www.bing.com/search?q=itapor%c3%a3+brazil&amp;form=skydnc</v>
    <v>Learn more on Bing</v>
  </rv>
  <rv s="1">
    <fb>-54.788888888888998</fb>
    <v>9</v>
  </rv>
  <rv s="1">
    <fb>24137</fb>
    <v>8</v>
  </rv>
  <rv s="12">
    <v>#VALUE!</v>
    <v>en-US</v>
    <v>8b1d91cb-33a4-0b69-f8a7-353d39c1fdd4</v>
    <v>536870912</v>
    <v>1</v>
    <v>4569</v>
    <v>120</v>
    <v>Itaporã</v>
    <v>4</v>
    <v>5</v>
    <v>Map</v>
    <v>6</v>
    <v>7</v>
    <v>70</v>
    <v>18565</v>
    <v>3</v>
    <v>Itaporã is a municipality located in the Brazilian state of Mato Grosso do Sul. Its population was 25,162 in 2020 and its area is 1,322 square kilometres.</v>
    <v>18566</v>
    <v>18567</v>
    <v>18568</v>
    <v>18569</v>
    <v>Itaporã</v>
    <v>18570</v>
    <v>Itaporã</v>
    <v>mdp/vdpid/6410244174506885121</v>
  </rv>
  <rv s="0">
    <v>536870912</v>
    <v>Itaquiraí</v>
    <v>5ca740b1-9ce9-0951-7520-ed348203d253</v>
    <v>en-US</v>
    <v>Map</v>
  </rv>
  <rv s="1">
    <fb>2063.8760000000002</fb>
    <v>8</v>
  </rv>
  <rv s="2">
    <v>2096</v>
    <v>6</v>
    <v>4570</v>
    <v>7</v>
    <v>0</v>
    <v>Image of Itaquiraí</v>
  </rv>
  <rv s="1">
    <fb>-23.473888888889</fb>
    <v>9</v>
  </rv>
  <rv s="4">
    <v>https://www.bing.com/search?q=itaquira%c3%ad+brazil&amp;form=skydnc</v>
    <v>Learn more on Bing</v>
  </rv>
  <rv s="1">
    <fb>-54.185000000000002</fb>
    <v>9</v>
  </rv>
  <rv s="1">
    <fb>21376</fb>
    <v>8</v>
  </rv>
  <rv s="9">
    <v>#VALUE!</v>
    <v>en-US</v>
    <v>5ca740b1-9ce9-0951-7520-ed348203d253</v>
    <v>536870912</v>
    <v>1</v>
    <v>4571</v>
    <v>72</v>
    <v>Itaquiraí</v>
    <v>4</v>
    <v>5</v>
    <v>Map</v>
    <v>6</v>
    <v>57</v>
    <v>70</v>
    <v>18573</v>
    <v>414</v>
    <v>Itaquiraí is a municipality located in the Brazilian state of Mato Grosso do Sul. Its population was 21,376 and its area is 2,064 km².</v>
    <v>18574</v>
    <v>18575</v>
    <v>18576</v>
    <v>18577</v>
    <v>Itaquiraí</v>
    <v>18578</v>
    <v>18364</v>
    <v>Itaquiraí</v>
    <v>mdp/vdpid/6458390174920343553</v>
  </rv>
  <rv s="0">
    <v>536870912</v>
    <v>Ivinhema</v>
    <v>17219193-ea96-aaec-bed6-b0e9915c3fbd</v>
    <v>en-US</v>
    <v>Map</v>
  </rv>
  <rv s="1">
    <fb>2009.8869999999999</fb>
    <v>8</v>
  </rv>
  <rv s="2">
    <v>2097</v>
    <v>6</v>
    <v>4572</v>
    <v>7</v>
    <v>0</v>
    <v>Image of Ivinhema</v>
  </rv>
  <rv s="1">
    <fb>-22.305</fb>
    <v>9</v>
  </rv>
  <rv s="4">
    <v>https://www.bing.com/search?q=ivinhema+brazil&amp;form=skydnc</v>
    <v>Learn more on Bing</v>
  </rv>
  <rv s="1">
    <fb>-53.814999999999998</fb>
    <v>9</v>
  </rv>
  <rv s="1">
    <fb>27821</fb>
    <v>8</v>
  </rv>
  <rv s="12">
    <v>#VALUE!</v>
    <v>en-US</v>
    <v>17219193-ea96-aaec-bed6-b0e9915c3fbd</v>
    <v>536870912</v>
    <v>1</v>
    <v>4573</v>
    <v>120</v>
    <v>Ivinhema</v>
    <v>4</v>
    <v>5</v>
    <v>Map</v>
    <v>6</v>
    <v>7</v>
    <v>70</v>
    <v>18581</v>
    <v>3</v>
    <v>Ivinhema is a municipality located in the Brazilian state of Mato Grosso do Sul. Its population was 23,232 and its area is 2,010 km².</v>
    <v>18582</v>
    <v>18583</v>
    <v>18584</v>
    <v>18585</v>
    <v>Ivinhema</v>
    <v>18586</v>
    <v>Ivinhema</v>
    <v>mdp/vdpid/6458349297283891201</v>
  </rv>
  <rv s="0">
    <v>536870912</v>
    <v>Japorã</v>
    <v>62c7b560-128d-0d4a-5b7e-2d25d8e7d8c7</v>
    <v>en-US</v>
    <v>Map</v>
  </rv>
  <rv s="1">
    <fb>419.80399999999997</fb>
    <v>8</v>
  </rv>
  <rv s="2">
    <v>2098</v>
    <v>6</v>
    <v>4574</v>
    <v>7</v>
    <v>0</v>
    <v>Image of Japorã</v>
  </rv>
  <rv s="1">
    <fb>-23.890833333332999</fb>
    <v>9</v>
  </rv>
  <rv s="4">
    <v>https://www.bing.com/search?q=japor%c3%a3+brazil&amp;form=skydnc</v>
    <v>Learn more on Bing</v>
  </rv>
  <rv s="1">
    <fb>-54.403888888889</fb>
    <v>9</v>
  </rv>
  <rv s="1">
    <fb>8148</fb>
    <v>8</v>
  </rv>
  <rv s="12">
    <v>#VALUE!</v>
    <v>en-US</v>
    <v>62c7b560-128d-0d4a-5b7e-2d25d8e7d8c7</v>
    <v>536870912</v>
    <v>1</v>
    <v>4575</v>
    <v>120</v>
    <v>Japorã</v>
    <v>4</v>
    <v>5</v>
    <v>Map</v>
    <v>6</v>
    <v>7</v>
    <v>70</v>
    <v>18589</v>
    <v>3</v>
    <v>Japorã is a municipality located in the Brazilian state of Mato Grosso do Sul. Its population was 9,243 and its area is 420 km².</v>
    <v>18590</v>
    <v>18591</v>
    <v>18592</v>
    <v>18593</v>
    <v>Japorã</v>
    <v>18594</v>
    <v>Japorã</v>
    <v>mdp/vdpid/6458404679243005953</v>
  </rv>
  <rv s="0">
    <v>536870912</v>
    <v>Jaraguari</v>
    <v>c0675329-4316-4a85-d220-18282ba94504</v>
    <v>en-US</v>
    <v>Map</v>
  </rv>
  <rv s="1">
    <fb>2913</fb>
    <v>8</v>
  </rv>
  <rv s="2">
    <v>2099</v>
    <v>6</v>
    <v>4576</v>
    <v>7</v>
    <v>0</v>
    <v>Image of Jaraguari</v>
  </rv>
  <rv s="1">
    <fb>-20.141944444444</fb>
    <v>9</v>
  </rv>
  <rv s="4">
    <v>https://www.bing.com/search?q=jaraguari+brazil&amp;form=skydnc</v>
    <v>Learn more on Bing</v>
  </rv>
  <rv s="1">
    <fb>-54.398888888888997</fb>
    <v>9</v>
  </rv>
  <rv s="1">
    <fb>7342</fb>
    <v>8</v>
  </rv>
  <rv s="9">
    <v>#VALUE!</v>
    <v>en-US</v>
    <v>c0675329-4316-4a85-d220-18282ba94504</v>
    <v>536870912</v>
    <v>1</v>
    <v>4577</v>
    <v>72</v>
    <v>Jaraguari</v>
    <v>4</v>
    <v>5</v>
    <v>Map</v>
    <v>6</v>
    <v>64</v>
    <v>70</v>
    <v>18597</v>
    <v>414</v>
    <v>Jaraguari is a municipality located in the Brazilian state of Mato Grosso do Sul. Its population was 7,342 and its area is 2,913 km². It was first settled by Brazilians in 1875 when Porfirio Alberto de Freitas, his wife, and his brother in-law ...</v>
    <v>18598</v>
    <v>18599</v>
    <v>18600</v>
    <v>18601</v>
    <v>Jaraguari</v>
    <v>18602</v>
    <v>18364</v>
    <v>Jaraguari</v>
    <v>mdp/vdpid/6409915730891898881</v>
  </rv>
  <rv s="0">
    <v>536870912</v>
    <v>Jardim, Mato Grosso do Sul</v>
    <v>12497a05-a2c8-e20e-508f-0c013d52fcea</v>
    <v>en-US</v>
    <v>Map</v>
  </rv>
  <rv s="1">
    <fb>2201.7249999999999</fb>
    <v>8</v>
  </rv>
  <rv s="2">
    <v>2100</v>
    <v>6</v>
    <v>4578</v>
    <v>7</v>
    <v>0</v>
    <v>Image of Jardim, Mato Grosso do Sul</v>
  </rv>
  <rv s="1">
    <fb>-21.48</fb>
    <v>9</v>
  </rv>
  <rv s="0">
    <v>805306368</v>
    <v>Carlos Américo Grubert (Mayor)</v>
    <v>b0265e49-95cf-67e9-f6d6-fb7c728d2fc0</v>
    <v>en-US</v>
    <v>Generic</v>
  </rv>
  <rv s="3">
    <v>543</v>
  </rv>
  <rv s="4">
    <v>https://www.bing.com/search?q=jardim+mato+grosso+do+sul&amp;form=skydnc</v>
    <v>Learn more on Bing</v>
  </rv>
  <rv s="1">
    <fb>-56.137777777777998</fb>
    <v>9</v>
  </rv>
  <rv s="1">
    <fb>26238</fb>
    <v>8</v>
  </rv>
  <rv s="5">
    <v>#VALUE!</v>
    <v>en-US</v>
    <v>12497a05-a2c8-e20e-508f-0c013d52fcea</v>
    <v>536870912</v>
    <v>1</v>
    <v>4579</v>
    <v>2</v>
    <v>Jardim, Mato Grosso do Sul</v>
    <v>4</v>
    <v>5</v>
    <v>Map</v>
    <v>6</v>
    <v>57</v>
    <v>70</v>
    <v>18605</v>
    <v>3</v>
    <v>Jardim is a municipality located in the Brazilian state of Mato Grosso do Sul. Its population was 26,238 and its area is 2,202 km². The municipality holds the Buraco das Araras Private Natural Heritage Reserve, whose main feature is the huge ...</v>
    <v>18606</v>
    <v>18607</v>
    <v>18609</v>
    <v>18610</v>
    <v>18611</v>
    <v>Jardim, Mato Grosso do Sul</v>
    <v>18612</v>
    <v>18364</v>
    <v>Jardim, Mato Grosso do Sul</v>
    <v>mdp/vdpid/6410055995799633921</v>
  </rv>
  <rv s="0">
    <v>536870912</v>
    <v>Jateí</v>
    <v>45329025-bbad-952a-ada0-c4fe986747e3</v>
    <v>en-US</v>
    <v>Map</v>
  </rv>
  <rv s="1">
    <fb>1927.9659999999999</fb>
    <v>8</v>
  </rv>
  <rv s="2">
    <v>2101</v>
    <v>6</v>
    <v>4580</v>
    <v>7</v>
    <v>0</v>
    <v>Image of Jateí</v>
  </rv>
  <rv s="1">
    <fb>-22.481944444444</fb>
    <v>9</v>
  </rv>
  <rv s="4">
    <v>https://www.bing.com/search?q=jate%c3%ad+brazil&amp;form=skydnc</v>
    <v>Learn more on Bing</v>
  </rv>
  <rv s="1">
    <fb>-54.302777777777997</fb>
    <v>9</v>
  </rv>
  <rv s="1">
    <fb>3586</fb>
    <v>8</v>
  </rv>
  <rv s="12">
    <v>#VALUE!</v>
    <v>en-US</v>
    <v>45329025-bbad-952a-ada0-c4fe986747e3</v>
    <v>536870912</v>
    <v>1</v>
    <v>4581</v>
    <v>120</v>
    <v>Jateí</v>
    <v>4</v>
    <v>5</v>
    <v>Map</v>
    <v>6</v>
    <v>7</v>
    <v>70</v>
    <v>18615</v>
    <v>3</v>
    <v>Jateí is a municipality located in the Brazilian state of Mato Grosso do Sul. Its population was 4,021 and its area is 1,928 km². The municipality contains 57% of the 73,345 hectares Rio Ivinhema State Park, created in 1998.</v>
    <v>18616</v>
    <v>18617</v>
    <v>18618</v>
    <v>18619</v>
    <v>Jateí</v>
    <v>18620</v>
    <v>Jateí</v>
    <v>mdp/vdpid/6458350382518108161</v>
  </rv>
  <rv s="0">
    <v>536870912</v>
    <v>Juti</v>
    <v>7a1f162d-e127-6316-03aa-40b352c7441b</v>
    <v>en-US</v>
    <v>Map</v>
  </rv>
  <rv s="1">
    <fb>1584.5989999999999</fb>
    <v>8</v>
  </rv>
  <rv s="2">
    <v>2102</v>
    <v>6</v>
    <v>4582</v>
    <v>7</v>
    <v>0</v>
    <v>Image of Juti</v>
  </rv>
  <rv s="1">
    <fb>-22.860833333333002</fb>
    <v>9</v>
  </rv>
  <rv s="4">
    <v>https://www.bing.com/search?q=juti+brazil&amp;form=skydnc</v>
    <v>Learn more on Bing</v>
  </rv>
  <rv s="1">
    <fb>-54.602777777778002</fb>
    <v>9</v>
  </rv>
  <rv s="1">
    <fb>6729</fb>
    <v>8</v>
  </rv>
  <rv s="12">
    <v>#VALUE!</v>
    <v>en-US</v>
    <v>7a1f162d-e127-6316-03aa-40b352c7441b</v>
    <v>536870912</v>
    <v>1</v>
    <v>4583</v>
    <v>120</v>
    <v>Juti</v>
    <v>4</v>
    <v>5</v>
    <v>Map</v>
    <v>6</v>
    <v>7</v>
    <v>70</v>
    <v>18623</v>
    <v>3</v>
    <v>Juti is a municipality located in the Brazilian state of Mato Grosso do Sul. Its population was 6,787 and its area is 1,585 km².</v>
    <v>18624</v>
    <v>18625</v>
    <v>18626</v>
    <v>18627</v>
    <v>Juti</v>
    <v>18628</v>
    <v>Juti</v>
    <v>mdp/vdpid/6458342683906670593</v>
  </rv>
  <rv s="0">
    <v>536870912</v>
    <v>Ladário</v>
    <v>af9f428e-9c56-3838-261b-8ffa76f358f7</v>
    <v>en-US</v>
    <v>Map</v>
  </rv>
  <rv s="1">
    <fb>342.50900000000001</fb>
    <v>8</v>
  </rv>
  <rv s="2">
    <v>2103</v>
    <v>6</v>
    <v>4584</v>
    <v>7</v>
    <v>0</v>
    <v>Image of Ladário</v>
  </rv>
  <rv s="1">
    <fb>-19.004999999999999</fb>
    <v>9</v>
  </rv>
  <rv s="0">
    <v>805306368</v>
    <v>José Antônio Assad e Faria (Mayor)</v>
    <v>5088e823-0407-e0d5-8465-20f3f5746460</v>
    <v>en-US</v>
    <v>Generic</v>
  </rv>
  <rv s="3">
    <v>544</v>
  </rv>
  <rv s="4">
    <v>https://www.bing.com/search?q=lad%c3%a1rio+brazil&amp;form=skydnc</v>
    <v>Learn more on Bing</v>
  </rv>
  <rv s="1">
    <fb>-57.601944444444001</fb>
    <v>9</v>
  </rv>
  <rv s="1">
    <fb>23689</fb>
    <v>8</v>
  </rv>
  <rv s="5">
    <v>#VALUE!</v>
    <v>en-US</v>
    <v>af9f428e-9c56-3838-261b-8ffa76f358f7</v>
    <v>536870912</v>
    <v>1</v>
    <v>4585</v>
    <v>2</v>
    <v>Ladário</v>
    <v>4</v>
    <v>5</v>
    <v>Map</v>
    <v>6</v>
    <v>57</v>
    <v>70</v>
    <v>18631</v>
    <v>3</v>
    <v>Ladário is a municipality located in the Brazilian state of Mato Grosso do Sul. The municipality of Ladário is surrounded by the municipality of Corumbá in all directions. Together, Corumbá and Ladário total 123,320 inhabitants.</v>
    <v>18632</v>
    <v>18633</v>
    <v>18635</v>
    <v>18636</v>
    <v>18637</v>
    <v>Ladário</v>
    <v>18638</v>
    <v>18364</v>
    <v>Ladário</v>
    <v>mdp/vdpid/6402922562967306241</v>
  </rv>
  <rv s="0">
    <v>536870912</v>
    <v>Laguna Carapã</v>
    <v>8654227c-754c-612b-6699-c289f5fbcd6c</v>
    <v>en-US</v>
    <v>Map</v>
  </rv>
  <rv s="1">
    <fb>1733.845</fb>
    <v>8</v>
  </rv>
  <rv s="2">
    <v>2104</v>
    <v>6</v>
    <v>4586</v>
    <v>7</v>
    <v>0</v>
    <v>Image of Laguna Carapã</v>
  </rv>
  <rv s="1">
    <fb>-22.545833333333</fb>
    <v>9</v>
  </rv>
  <rv s="4">
    <v>https://www.bing.com/search?q=laguna+carap%c3%a3+brazil&amp;form=skydnc</v>
    <v>Learn more on Bing</v>
  </rv>
  <rv s="1">
    <fb>-55.15</fb>
    <v>9</v>
  </rv>
  <rv s="1">
    <fb>6799</fb>
    <v>8</v>
  </rv>
  <rv s="12">
    <v>#VALUE!</v>
    <v>en-US</v>
    <v>8654227c-754c-612b-6699-c289f5fbcd6c</v>
    <v>536870912</v>
    <v>1</v>
    <v>4587</v>
    <v>120</v>
    <v>Laguna Carapã</v>
    <v>4</v>
    <v>5</v>
    <v>Map</v>
    <v>6</v>
    <v>7</v>
    <v>70</v>
    <v>18641</v>
    <v>3</v>
    <v>Laguna Carapã is a municipality located in the Brazilian state of Mato Grosso do Sul. Its population was 7,419 and its area is 1,734 km². The footballer Juninho Cabral is from Laguna.</v>
    <v>18642</v>
    <v>18643</v>
    <v>18644</v>
    <v>18645</v>
    <v>Laguna Carapã</v>
    <v>18646</v>
    <v>Laguna Carapã</v>
    <v>mdp/vdpid/6458206187463639041</v>
  </rv>
  <rv s="0">
    <v>536870912</v>
    <v>Maracaju, Mato Grosso do Sul</v>
    <v>4eb8b934-a5e3-d326-5da5-226ea76fbf1d</v>
    <v>en-US</v>
    <v>Map</v>
  </rv>
  <rv s="1">
    <fb>5298.84</fb>
    <v>8</v>
  </rv>
  <rv s="2">
    <v>2105</v>
    <v>6</v>
    <v>4588</v>
    <v>7</v>
    <v>0</v>
    <v>Image of Maracaju, Mato Grosso do Sul</v>
  </rv>
  <rv s="1">
    <fb>-21.613888888889001</fb>
    <v>9</v>
  </rv>
  <rv s="4">
    <v>https://www.bing.com/search?q=maracaju+brazil&amp;form=skydnc</v>
    <v>Learn more on Bing</v>
  </rv>
  <rv s="1">
    <fb>-55.167777777777999</fb>
    <v>9</v>
  </rv>
  <rv s="1">
    <fb>48022</fb>
    <v>8</v>
  </rv>
  <rv s="9">
    <v>#VALUE!</v>
    <v>en-US</v>
    <v>4eb8b934-a5e3-d326-5da5-226ea76fbf1d</v>
    <v>536870912</v>
    <v>1</v>
    <v>4589</v>
    <v>72</v>
    <v>Maracaju, Mato Grosso do Sul</v>
    <v>4</v>
    <v>5</v>
    <v>Map</v>
    <v>6</v>
    <v>57</v>
    <v>70</v>
    <v>18649</v>
    <v>414</v>
    <v>Maracaju is a municipality located in the Brazilian state of Mato Grosso do Sul, in the southwest. Its population was 48,022 and its area is 5,299 km². Its elevation is 421m.</v>
    <v>18650</v>
    <v>18651</v>
    <v>18652</v>
    <v>18653</v>
    <v>Maracaju, Mato Grosso do Sul</v>
    <v>18654</v>
    <v>18364</v>
    <v>Maracaju, Mato Grosso do Sul</v>
    <v>mdp/vdpid/6410240837250187265</v>
  </rv>
  <rv s="0">
    <v>536870912</v>
    <v>Miranda, Mato Grosso do Sul</v>
    <v>45e8aa07-e8a5-c556-e09f-570e6ac0b8e1</v>
    <v>en-US</v>
    <v>Map</v>
  </rv>
  <rv s="1">
    <fb>5478.6270000000004</fb>
    <v>8</v>
  </rv>
  <rv s="2">
    <v>2106</v>
    <v>6</v>
    <v>4590</v>
    <v>7</v>
    <v>0</v>
    <v>Image of Miranda, Mato Grosso do Sul</v>
  </rv>
  <rv s="1">
    <fb>-20.240833333333001</fb>
    <v>9</v>
  </rv>
  <rv s="0">
    <v>805306368</v>
    <v>Elisabeth de Paula Almeida (Mayor)</v>
    <v>1d2d72a4-4d7a-cdb6-5e77-a25137d1068b</v>
    <v>en-US</v>
    <v>Generic</v>
  </rv>
  <rv s="3">
    <v>545</v>
  </rv>
  <rv s="4">
    <v>https://www.bing.com/search?q=miranda+brazil&amp;form=skydnc</v>
    <v>Learn more on Bing</v>
  </rv>
  <rv s="1">
    <fb>-56.377777777778</fb>
    <v>9</v>
  </rv>
  <rv s="1">
    <fb>25536</fb>
    <v>8</v>
  </rv>
  <rv s="8">
    <v>#VALUE!</v>
    <v>en-US</v>
    <v>45e8aa07-e8a5-c556-e09f-570e6ac0b8e1</v>
    <v>536870912</v>
    <v>1</v>
    <v>4591</v>
    <v>67</v>
    <v>Miranda, Mato Grosso do Sul</v>
    <v>4</v>
    <v>5</v>
    <v>Map</v>
    <v>6</v>
    <v>7</v>
    <v>70</v>
    <v>18657</v>
    <v>3</v>
    <v>Miranda is a municipality located in the Brazilian state of Mato Grosso do Sul, Brazil, named for its location on the river by the same name. Its population was 28,220 in 2020 and its area is 5,479 km².</v>
    <v>18658</v>
    <v>18659</v>
    <v>18661</v>
    <v>18662</v>
    <v>18663</v>
    <v>Miranda, Mato Grosso do Sul</v>
    <v>18664</v>
    <v>Miranda, Mato Grosso do Sul</v>
    <v>mdp/vdpid/6409819209605316609</v>
  </rv>
  <rv s="0">
    <v>536870912</v>
    <v>Mundo Novo, Mato Grosso do Sul</v>
    <v>4dfcd588-83db-d01b-f35a-beb0f2c06a43</v>
    <v>en-US</v>
    <v>Map</v>
  </rv>
  <rv s="1">
    <fb>479.327</fb>
    <v>8</v>
  </rv>
  <rv s="2">
    <v>2107</v>
    <v>6</v>
    <v>4592</v>
    <v>7</v>
    <v>0</v>
    <v>Image of Mundo Novo, Mato Grosso do Sul</v>
  </rv>
  <rv s="1">
    <fb>-23.937777777777999</fb>
    <v>9</v>
  </rv>
  <rv s="0">
    <v>805306368</v>
    <v>Antonio Cavalcante (Mayor)</v>
    <v>18796d8e-8580-7774-c3b2-26f0b2708fab</v>
    <v>en-US</v>
    <v>Generic</v>
  </rv>
  <rv s="3">
    <v>546</v>
  </rv>
  <rv s="4">
    <v>https://www.bing.com/search?q=mundo+novo+brazil&amp;form=skydnc</v>
    <v>Learn more on Bing</v>
  </rv>
  <rv s="1">
    <fb>-54.270833333333002</fb>
    <v>9</v>
  </rv>
  <rv s="1">
    <fb>19193</fb>
    <v>8</v>
  </rv>
  <rv s="8">
    <v>#VALUE!</v>
    <v>en-US</v>
    <v>4dfcd588-83db-d01b-f35a-beb0f2c06a43</v>
    <v>536870912</v>
    <v>1</v>
    <v>4593</v>
    <v>67</v>
    <v>Mundo Novo, Mato Grosso do Sul</v>
    <v>4</v>
    <v>5</v>
    <v>Map</v>
    <v>6</v>
    <v>7</v>
    <v>70</v>
    <v>18667</v>
    <v>3</v>
    <v>Mundo Novo is the southernmost municipality in the Brazilian state of Mato Grosso do Sul. Its population was 18,473 and its area is 479.327 km².</v>
    <v>18668</v>
    <v>18669</v>
    <v>18671</v>
    <v>18672</v>
    <v>18673</v>
    <v>Mundo Novo, Mato Grosso do Sul</v>
    <v>18674</v>
    <v>Mundo Novo, Mato Grosso do Sul</v>
    <v>mdp/vdpid/6458596882485608449</v>
  </rv>
  <rv s="0">
    <v>536870912</v>
    <v>Naviraí</v>
    <v>941d9ab5-b9f9-3f7e-d0d6-1cdfa00873ac</v>
    <v>en-US</v>
    <v>Map</v>
  </rv>
  <rv s="1">
    <fb>3193.8389999999999</fb>
    <v>8</v>
  </rv>
  <rv s="2">
    <v>2108</v>
    <v>6</v>
    <v>4594</v>
    <v>7</v>
    <v>0</v>
    <v>Image of Naviraí</v>
  </rv>
  <rv s="1">
    <fb>-23.065000000000001</fb>
    <v>9</v>
  </rv>
  <rv s="0">
    <v>805306368</v>
    <v>Leandro Peres de Matos (Mayor)</v>
    <v>9182239f-2488-21eb-7e48-8f93708e6d83</v>
    <v>en-US</v>
    <v>Generic</v>
  </rv>
  <rv s="3">
    <v>547</v>
  </rv>
  <rv s="4">
    <v>https://www.bing.com/search?q=navira%c3%ad+brazil&amp;form=skydnc</v>
    <v>Learn more on Bing</v>
  </rv>
  <rv s="1">
    <fb>-54.190833333333003</fb>
    <v>9</v>
  </rv>
  <rv s="1">
    <fb>55689</fb>
    <v>8</v>
  </rv>
  <rv s="5">
    <v>#VALUE!</v>
    <v>en-US</v>
    <v>941d9ab5-b9f9-3f7e-d0d6-1cdfa00873ac</v>
    <v>536870912</v>
    <v>1</v>
    <v>4595</v>
    <v>2</v>
    <v>Naviraí</v>
    <v>4</v>
    <v>5</v>
    <v>Map</v>
    <v>6</v>
    <v>57</v>
    <v>70</v>
    <v>18677</v>
    <v>3</v>
    <v>Naviraí is a municipality located in the Brazilian state of Mato Grosso do Sul. Its population was 55,689 and its area is 3,194 km². Founded in 1952 and emancipated in 1963, Naviraí until the 1950s was just a field uninhabited. It was then that ...</v>
    <v>18678</v>
    <v>18679</v>
    <v>18681</v>
    <v>18682</v>
    <v>18683</v>
    <v>Naviraí</v>
    <v>18684</v>
    <v>18364</v>
    <v>Naviraí</v>
    <v>mdp/vdpid/6458336258719481858</v>
  </rv>
  <rv s="0">
    <v>536870912</v>
    <v>Nioaque</v>
    <v>e7024fed-17e3-2694-78b9-bd1f20d5dd35</v>
    <v>en-US</v>
    <v>Map</v>
  </rv>
  <rv s="1">
    <fb>3923.7979999999998</fb>
    <v>8</v>
  </rv>
  <rv s="2">
    <v>2109</v>
    <v>6</v>
    <v>4596</v>
    <v>7</v>
    <v>0</v>
    <v>Image of Nioaque</v>
  </rv>
  <rv s="1">
    <fb>-21.135000000000002</fb>
    <v>9</v>
  </rv>
  <rv s="4">
    <v>https://www.bing.com/search?q=nioaque+brazil&amp;form=skydnc</v>
    <v>Learn more on Bing</v>
  </rv>
  <rv s="1">
    <fb>-55.83</fb>
    <v>9</v>
  </rv>
  <rv s="1">
    <fb>13862</fb>
    <v>8</v>
  </rv>
  <rv s="9">
    <v>#VALUE!</v>
    <v>en-US</v>
    <v>e7024fed-17e3-2694-78b9-bd1f20d5dd35</v>
    <v>536870912</v>
    <v>1</v>
    <v>4597</v>
    <v>72</v>
    <v>Nioaque</v>
    <v>4</v>
    <v>5</v>
    <v>Map</v>
    <v>6</v>
    <v>57</v>
    <v>70</v>
    <v>18687</v>
    <v>414</v>
    <v>Nioaque is a municipality located in the Brazilian state of Mato Grosso do Sul. Its population was 13,862 and its area is 3,924 km².</v>
    <v>18688</v>
    <v>18689</v>
    <v>18690</v>
    <v>18691</v>
    <v>Nioaque</v>
    <v>18692</v>
    <v>18364</v>
    <v>Nioaque</v>
    <v>mdp/vdpid/6410065445935644673</v>
  </rv>
  <rv s="0">
    <v>536870912</v>
    <v>Nova Alvorada do Sul</v>
    <v>897b000a-98c5-c395-537d-c123fb44d577</v>
    <v>en-US</v>
    <v>Map</v>
  </rv>
  <rv s="1">
    <fb>4019.2089999999998</fb>
    <v>8</v>
  </rv>
  <rv s="2">
    <v>2110</v>
    <v>6</v>
    <v>4598</v>
    <v>7</v>
    <v>0</v>
    <v>Image of Nova Alvorada do Sul</v>
  </rv>
  <rv s="1">
    <fb>-21.465833333332998</fb>
    <v>9</v>
  </rv>
  <rv s="4">
    <v>https://www.bing.com/search?q=nova+alvorada+do+sul+brazil&amp;form=skydnc</v>
    <v>Learn more on Bing</v>
  </rv>
  <rv s="1">
    <fb>-54.383888888888997</fb>
    <v>9</v>
  </rv>
  <rv s="1">
    <fb>22430</fb>
    <v>8</v>
  </rv>
  <rv s="9">
    <v>#VALUE!</v>
    <v>en-US</v>
    <v>897b000a-98c5-c395-537d-c123fb44d577</v>
    <v>536870912</v>
    <v>1</v>
    <v>4599</v>
    <v>72</v>
    <v>Nova Alvorada do Sul</v>
    <v>4</v>
    <v>5</v>
    <v>Map</v>
    <v>6</v>
    <v>57</v>
    <v>70</v>
    <v>18695</v>
    <v>414</v>
    <v>Nova Alvorada do Sul is a municipality located in the Brazilian state of Mato Grosso do Sul. Its population was 22,430 and its area is 4,019 km². For many years Nova Alvorada do Sul was known as the “Entroncamento” because it is located at the ...</v>
    <v>18696</v>
    <v>18697</v>
    <v>18698</v>
    <v>18699</v>
    <v>Nova Alvorada do Sul</v>
    <v>18700</v>
    <v>18364</v>
    <v>Nova Alvorada do Sul</v>
    <v>mdp/vdpid/6410197386123018241</v>
  </rv>
  <rv s="0">
    <v>536870912</v>
    <v>Nova Andradina</v>
    <v>70baed5c-f4ba-9146-28a5-7b3f02471304</v>
    <v>en-US</v>
    <v>Map</v>
  </rv>
  <rv s="1">
    <fb>4776.0959999999995</fb>
    <v>8</v>
  </rv>
  <rv s="2">
    <v>2111</v>
    <v>6</v>
    <v>4600</v>
    <v>7</v>
    <v>0</v>
    <v>Image of Nova Andradina</v>
  </rv>
  <rv s="1">
    <fb>-22.232777777778001</fb>
    <v>9</v>
  </rv>
  <rv s="0">
    <v>805306368</v>
    <v>José Gilberto Garcia (Mayor)</v>
    <v>9713b71d-d16d-79a1-f673-738fedab70e1</v>
    <v>en-US</v>
    <v>Generic</v>
  </rv>
  <rv s="3">
    <v>548</v>
  </rv>
  <rv s="4">
    <v>https://www.bing.com/search?q=nova+andradina+brazil&amp;form=skydnc</v>
    <v>Learn more on Bing</v>
  </rv>
  <rv s="1">
    <fb>-53.342777777777997</fb>
    <v>9</v>
  </rv>
  <rv s="1">
    <fb>48563</fb>
    <v>8</v>
  </rv>
  <rv s="8">
    <v>#VALUE!</v>
    <v>en-US</v>
    <v>70baed5c-f4ba-9146-28a5-7b3f02471304</v>
    <v>536870912</v>
    <v>1</v>
    <v>4601</v>
    <v>67</v>
    <v>Nova Andradina</v>
    <v>4</v>
    <v>5</v>
    <v>Map</v>
    <v>6</v>
    <v>7</v>
    <v>70</v>
    <v>18703</v>
    <v>3</v>
    <v>Nova Andradina is a municipality located in the Brazilian state of Mato Grosso do Sul. Its population was 45,585 and its area is 4,776 km². It is known as the "Capital of the Ivinhema Valley." The area has many farms, and its primary industries ...</v>
    <v>18704</v>
    <v>18705</v>
    <v>18707</v>
    <v>18708</v>
    <v>18709</v>
    <v>Nova Andradina</v>
    <v>18710</v>
    <v>Nova Andradina</v>
    <v>mdp/vdpid/6410620584484405249</v>
  </rv>
  <rv s="0">
    <v>536870912</v>
    <v>Novo Horizonte do Sul</v>
    <v>551d43f7-231b-6829-781b-834ba8fd1eb4</v>
    <v>en-US</v>
    <v>Map</v>
  </rv>
  <rv s="1">
    <fb>849.11699999999996</fb>
    <v>8</v>
  </rv>
  <rv s="2">
    <v>2112</v>
    <v>6</v>
    <v>4602</v>
    <v>7</v>
    <v>0</v>
    <v>Image of Novo Horizonte do Sul</v>
  </rv>
  <rv s="1">
    <fb>-22.668888888889001</fb>
    <v>9</v>
  </rv>
  <rv s="4">
    <v>https://www.bing.com/search?q=novo+horizonte+do+sul+brazil&amp;form=skydnc</v>
    <v>Learn more on Bing</v>
  </rv>
  <rv s="1">
    <fb>-53.86</fb>
    <v>9</v>
  </rv>
  <rv s="1">
    <fb>3684</fb>
    <v>8</v>
  </rv>
  <rv s="9">
    <v>#VALUE!</v>
    <v>en-US</v>
    <v>551d43f7-231b-6829-781b-834ba8fd1eb4</v>
    <v>536870912</v>
    <v>1</v>
    <v>4603</v>
    <v>72</v>
    <v>Novo Horizonte do Sul</v>
    <v>4</v>
    <v>5</v>
    <v>Map</v>
    <v>6</v>
    <v>57</v>
    <v>70</v>
    <v>18713</v>
    <v>414</v>
    <v>Novo Horizonte do Sul is a municipality located in the Brazilian state of Mato Grosso do Sul. Its population was 3,684 and its area is 849 km².</v>
    <v>18714</v>
    <v>18715</v>
    <v>18716</v>
    <v>18717</v>
    <v>Novo Horizonte do Sul</v>
    <v>18718</v>
    <v>18364</v>
    <v>Novo Horizonte do Sul</v>
    <v>mdp/vdpid/6458349730941370369</v>
  </rv>
  <rv s="0">
    <v>536870912</v>
    <v>Paraíso das Águas</v>
    <v>8ccd7b49-eb1b-89aa-2cfa-c571e6d48398</v>
    <v>en-US</v>
    <v>Map</v>
  </rv>
  <rv s="1">
    <fb>5.0324689999999999</fb>
    <v>8</v>
  </rv>
  <rv s="2">
    <v>2113</v>
    <v>6</v>
    <v>4604</v>
    <v>7</v>
    <v>0</v>
    <v>Image of Paraíso das Águas</v>
  </rv>
  <rv s="1">
    <fb>-19.052199999999999</fb>
    <v>9</v>
  </rv>
  <rv s="4">
    <v>https://www.bing.com/search?q=para%c3%adso+das+%c3%a1guas&amp;form=skydnc</v>
    <v>Learn more on Bing</v>
  </rv>
  <rv s="1">
    <fb>-52.968299999999999</fb>
    <v>9</v>
  </rv>
  <rv s="1">
    <fb>5654</fb>
    <v>8</v>
  </rv>
  <rv s="12">
    <v>#VALUE!</v>
    <v>en-US</v>
    <v>8ccd7b49-eb1b-89aa-2cfa-c571e6d48398</v>
    <v>536870912</v>
    <v>1</v>
    <v>4605</v>
    <v>120</v>
    <v>Paraíso das Águas</v>
    <v>4</v>
    <v>5</v>
    <v>Map</v>
    <v>6</v>
    <v>57</v>
    <v>70</v>
    <v>18721</v>
    <v>414</v>
    <v>Paraíso das Águas is a municipality located in the Brazilian state of Mato Grosso do Sul. Its population was 5,654 and its area is 5,032 km². The municipality was established in January 2013.</v>
    <v>18722</v>
    <v>18723</v>
    <v>18724</v>
    <v>18725</v>
    <v>Paraíso das Águas</v>
    <v>18726</v>
    <v>Paraíso das Águas</v>
    <v>mdp/vdpid/6409590938519207937</v>
  </rv>
  <rv s="0">
    <v>536870912</v>
    <v>Paranaíba</v>
    <v>9ac3d241-479e-ce6e-2721-5ba7f5325464</v>
    <v>en-US</v>
    <v>Map</v>
  </rv>
  <rv s="1">
    <fb>5402.7780000000002</fb>
    <v>8</v>
  </rv>
  <rv s="2">
    <v>2114</v>
    <v>6</v>
    <v>4606</v>
    <v>7</v>
    <v>0</v>
    <v>Image of Paranaíba</v>
  </rv>
  <rv s="1">
    <fb>-19.676944444444</fb>
    <v>9</v>
  </rv>
  <rv s="0">
    <v>805306368</v>
    <v>José Garcia de Freitas (Mayor)</v>
    <v>2e9eec4e-d131-5be1-8d5d-9726e3686497</v>
    <v>en-US</v>
    <v>Generic</v>
  </rv>
  <rv s="3">
    <v>549</v>
  </rv>
  <rv s="4">
    <v>https://www.bing.com/search?q=parana%c3%adba+brazil&amp;form=skydnc</v>
    <v>Learn more on Bing</v>
  </rv>
  <rv s="1">
    <fb>-51.190833333333003</fb>
    <v>9</v>
  </rv>
  <rv s="1">
    <fb>40957</fb>
    <v>8</v>
  </rv>
  <rv s="8">
    <v>#VALUE!</v>
    <v>en-US</v>
    <v>9ac3d241-479e-ce6e-2721-5ba7f5325464</v>
    <v>536870912</v>
    <v>1</v>
    <v>4607</v>
    <v>67</v>
    <v>Paranaíba</v>
    <v>4</v>
    <v>5</v>
    <v>Map</v>
    <v>6</v>
    <v>7</v>
    <v>70</v>
    <v>18729</v>
    <v>3</v>
    <v>Paranaíba is the easternmost municipality in the Brazilian state of Mato Grosso do Sul. Its population was 42,276 and its area is 5,402.778 km².</v>
    <v>18730</v>
    <v>18731</v>
    <v>18733</v>
    <v>18734</v>
    <v>18735</v>
    <v>Paranaíba</v>
    <v>18736</v>
    <v>Paranaíba</v>
    <v>mdp/vdpid/6409737124089692162</v>
  </rv>
  <rv s="0">
    <v>536870912</v>
    <v>Paranhos, Mato Grosso do Sul</v>
    <v>7526b5f9-2dff-ded7-a7a7-881639555d5c</v>
    <v>en-US</v>
    <v>Map</v>
  </rv>
  <rv s="1">
    <fb>1309.1559999999999</fb>
    <v>8</v>
  </rv>
  <rv s="2">
    <v>2115</v>
    <v>6</v>
    <v>4608</v>
    <v>7</v>
    <v>0</v>
    <v>Image of Paranhos, Mato Grosso do Sul</v>
  </rv>
  <rv s="1">
    <fb>-23.892777777778001</fb>
    <v>9</v>
  </rv>
  <rv s="4">
    <v>https://www.bing.com/search?q=paranhos%2c+mato+grosso+do+sul+brazil&amp;form=skydnc</v>
    <v>Learn more on Bing</v>
  </rv>
  <rv s="1">
    <fb>-55.430833333332998</fb>
    <v>9</v>
  </rv>
  <rv s="9">
    <v>#VALUE!</v>
    <v>en-US</v>
    <v>7526b5f9-2dff-ded7-a7a7-881639555d5c</v>
    <v>536870912</v>
    <v>1</v>
    <v>4609</v>
    <v>72</v>
    <v>Paranhos, Mato Grosso do Sul</v>
    <v>4</v>
    <v>5</v>
    <v>Map</v>
    <v>6</v>
    <v>57</v>
    <v>70</v>
    <v>18739</v>
    <v>414</v>
    <v>Paranhos is a municipality located in the Brazilian state of Mato Grosso do Sul. Its population was 14,404 and its area is 1,302 km². It is known for having registered snowfalls at least two times, an extremely rare phenomenon in Brazil outside ...</v>
    <v>18740</v>
    <v>18741</v>
    <v>18742</v>
    <v>18743</v>
    <v>Paranhos, Mato Grosso do Sul</v>
    <v>10154</v>
    <v>18301</v>
    <v>Paranhos, Mato Grosso do Sul</v>
    <v>mdp/vdpid/6458298431751323649</v>
  </rv>
  <rv s="0">
    <v>536870912</v>
    <v>Pedro Gomes</v>
    <v>9e0f34e0-ccf6-26a5-596e-e4f80116c32c</v>
    <v>en-US</v>
    <v>Map</v>
  </rv>
  <rv s="1">
    <fb>3651.1709999999998</fb>
    <v>8</v>
  </rv>
  <rv s="2">
    <v>2116</v>
    <v>6</v>
    <v>4610</v>
    <v>7</v>
    <v>0</v>
    <v>Image of Pedro Gomes</v>
  </rv>
  <rv s="1">
    <fb>-18.100833333333</fb>
    <v>9</v>
  </rv>
  <rv s="4">
    <v>https://www.bing.com/search?q=pedro+gomes+brazil&amp;form=skydnc</v>
    <v>Learn more on Bing</v>
  </rv>
  <rv s="1">
    <fb>-54.551944444443997</fb>
    <v>9</v>
  </rv>
  <rv s="1">
    <fb>6941</fb>
    <v>8</v>
  </rv>
  <rv s="12">
    <v>#VALUE!</v>
    <v>en-US</v>
    <v>9e0f34e0-ccf6-26a5-596e-e4f80116c32c</v>
    <v>536870912</v>
    <v>1</v>
    <v>4611</v>
    <v>120</v>
    <v>Pedro Gomes</v>
    <v>4</v>
    <v>5</v>
    <v>Map</v>
    <v>6</v>
    <v>7</v>
    <v>70</v>
    <v>18746</v>
    <v>3</v>
    <v>Pedro Gomes is a municipality located in the Brazilian state of Mato Grosso do Sul. Its population was 7,621 and its area is 3,651 km².</v>
    <v>18747</v>
    <v>18748</v>
    <v>18749</v>
    <v>18750</v>
    <v>Pedro Gomes</v>
    <v>18751</v>
    <v>Pedro Gomes</v>
    <v>mdp/vdpid/6408878508017188865</v>
  </rv>
  <rv s="0">
    <v>536870912</v>
    <v>Ponta Porã</v>
    <v>574553c2-40f3-e2d5-1a1c-0a221d0d2773</v>
    <v>en-US</v>
    <v>Map</v>
  </rv>
  <rv s="1">
    <fb>5328.6210000000001</fb>
    <v>8</v>
  </rv>
  <rv s="2">
    <v>2117</v>
    <v>6</v>
    <v>4612</v>
    <v>7</v>
    <v>0</v>
    <v>Image of Ponta Porã</v>
  </rv>
  <rv s="1">
    <fb>-22.535833333332999</fb>
    <v>9</v>
  </rv>
  <rv s="0">
    <v>805306368</v>
    <v>Hélio Peluffo Filho (Mayor)</v>
    <v>e2ad5641-9b5c-75e0-f8d2-a753bc295046</v>
    <v>en-US</v>
    <v>Generic</v>
  </rv>
  <rv s="3">
    <v>550</v>
  </rv>
  <rv s="4">
    <v>https://www.bing.com/search?q=ponta+por%c3%a3+brazil&amp;form=skydnc</v>
    <v>Learn more on Bing</v>
  </rv>
  <rv s="1">
    <fb>-55.725833333333</fb>
    <v>9</v>
  </rv>
  <rv s="1">
    <fb>92017</fb>
    <v>8</v>
  </rv>
  <rv s="8">
    <v>#VALUE!</v>
    <v>en-US</v>
    <v>574553c2-40f3-e2d5-1a1c-0a221d0d2773</v>
    <v>536870912</v>
    <v>1</v>
    <v>4613</v>
    <v>67</v>
    <v>Ponta Porã</v>
    <v>4</v>
    <v>5</v>
    <v>Map</v>
    <v>6</v>
    <v>7</v>
    <v>70</v>
    <v>18754</v>
    <v>3</v>
    <v>Ponta Porã is a municipality located in the Brazilian state of Mato Grosso do Sul. Its population is 93,937 and its area is 5,329 km². It has a dry border and a conurbation with the city of Pedro Juan Caballero in Paraguay.</v>
    <v>18755</v>
    <v>18756</v>
    <v>18758</v>
    <v>18759</v>
    <v>18760</v>
    <v>Ponta Porã</v>
    <v>18761</v>
    <v>Ponta Porã</v>
    <v>mdp/vdpid/6458171469431046146</v>
  </rv>
  <rv s="0">
    <v>536870912</v>
    <v>Porto Murtinho</v>
    <v>0e13d89c-1e9a-7ad4-14a0-d5dde8cd3b2a</v>
    <v>en-US</v>
    <v>Map</v>
  </rv>
  <rv s="1">
    <fb>17734.924999999999</fb>
    <v>8</v>
  </rv>
  <rv s="2">
    <v>2118</v>
    <v>6</v>
    <v>4614</v>
    <v>7</v>
    <v>0</v>
    <v>Image of Porto Murtinho</v>
  </rv>
  <rv s="1">
    <fb>-21.698888888889002</fb>
    <v>9</v>
  </rv>
  <rv s="4">
    <v>https://www.bing.com/search?q=porto+murtinho+brazil&amp;form=skydnc</v>
    <v>Learn more on Bing</v>
  </rv>
  <rv s="1">
    <fb>-57.882777777778003</fb>
    <v>9</v>
  </rv>
  <rv s="1">
    <fb>17460</fb>
    <v>8</v>
  </rv>
  <rv s="9">
    <v>#VALUE!</v>
    <v>en-US</v>
    <v>0e13d89c-1e9a-7ad4-14a0-d5dde8cd3b2a</v>
    <v>536870912</v>
    <v>1</v>
    <v>4615</v>
    <v>72</v>
    <v>Porto Murtinho</v>
    <v>4</v>
    <v>5</v>
    <v>Map</v>
    <v>6</v>
    <v>64</v>
    <v>70</v>
    <v>18764</v>
    <v>3</v>
    <v>Porto Murtinho is a municipality located in the Brazilian state of Mato Grosso do Sul. Its population was 17,298 and its area is 17,735 km². On 15 November 2023, a maximum temperature of 43.0 °C was registered in Porto Murtinho.</v>
    <v>18765</v>
    <v>18766</v>
    <v>18767</v>
    <v>18768</v>
    <v>Porto Murtinho</v>
    <v>18769</v>
    <v>18301</v>
    <v>Porto Murtinho</v>
    <v>mdp/vdpid/6404021878385541121</v>
  </rv>
  <rv s="0">
    <v>536870912</v>
    <v>Ribas do Rio Pardo</v>
    <v>3b1d2e2b-f49d-b2de-baf8-a17963340e44</v>
    <v>en-US</v>
    <v>Map</v>
  </rv>
  <rv s="1">
    <fb>17308.718000000001</fb>
    <v>8</v>
  </rv>
  <rv s="2">
    <v>2119</v>
    <v>6</v>
    <v>4616</v>
    <v>7</v>
    <v>0</v>
    <v>Image of Ribas do Rio Pardo</v>
  </rv>
  <rv s="4">
    <v>https://www.bing.com/search?q=ribas+do+rio+pardo+brazil&amp;form=skydnc</v>
    <v>Learn more on Bing</v>
  </rv>
  <rv s="1">
    <fb>-53.758888888888997</fb>
    <v>9</v>
  </rv>
  <rv s="1">
    <fb>24966</fb>
    <v>8</v>
  </rv>
  <rv s="9">
    <v>#VALUE!</v>
    <v>en-US</v>
    <v>3b1d2e2b-f49d-b2de-baf8-a17963340e44</v>
    <v>536870912</v>
    <v>1</v>
    <v>4617</v>
    <v>72</v>
    <v>Ribas do Rio Pardo</v>
    <v>4</v>
    <v>5</v>
    <v>Map</v>
    <v>6</v>
    <v>57</v>
    <v>70</v>
    <v>18772</v>
    <v>414</v>
    <v>Ribas do Rio Pardo is a municipality located in the Brazilian state of Mato Grosso do Sul. Its population was 24,966 and its area is 17,309 km².</v>
    <v>18773</v>
    <v>12806</v>
    <v>18774</v>
    <v>18775</v>
    <v>Ribas do Rio Pardo</v>
    <v>18776</v>
    <v>18364</v>
    <v>Ribas do Rio Pardo</v>
    <v>mdp/vdpid/6410003586125660161</v>
  </rv>
  <rv s="0">
    <v>536870912</v>
    <v>Rio Brilhante, Mato Grosso do Sul</v>
    <v>8e3816a1-7a92-cc52-d307-ace9de1966c3</v>
    <v>en-US</v>
    <v>Map</v>
  </rv>
  <rv s="1">
    <fb>3987.529</fb>
    <v>8</v>
  </rv>
  <rv s="2">
    <v>2120</v>
    <v>6</v>
    <v>4618</v>
    <v>7</v>
    <v>0</v>
    <v>Image of Rio Brilhante, Mato Grosso do Sul</v>
  </rv>
  <rv s="1">
    <fb>-21.801944444444</fb>
    <v>9</v>
  </rv>
  <rv s="4">
    <v>https://www.bing.com/search?q=rio+brilhante+brazil&amp;form=skydnc</v>
    <v>Learn more on Bing</v>
  </rv>
  <rv s="1">
    <fb>-54.545833333333</fb>
    <v>9</v>
  </rv>
  <rv s="1">
    <fb>38844</fb>
    <v>8</v>
  </rv>
  <rv s="9">
    <v>#VALUE!</v>
    <v>en-US</v>
    <v>8e3816a1-7a92-cc52-d307-ace9de1966c3</v>
    <v>536870912</v>
    <v>1</v>
    <v>4619</v>
    <v>72</v>
    <v>Rio Brilhante, Mato Grosso do Sul</v>
    <v>4</v>
    <v>5</v>
    <v>Map</v>
    <v>6</v>
    <v>64</v>
    <v>70</v>
    <v>18779</v>
    <v>3</v>
    <v>Rio Brilhante is a municipality located in the Brazilian state of Mato Grosso do Sul. Its population was 38,186 and its area is 3,988 km².</v>
    <v>18780</v>
    <v>18781</v>
    <v>18782</v>
    <v>18783</v>
    <v>Rio Brilhante, Mato Grosso do Sul</v>
    <v>18784</v>
    <v>18364</v>
    <v>Rio Brilhante, Mato Grosso do Sul</v>
    <v>mdp/vdpid/6410278668060327937</v>
  </rv>
  <rv s="0">
    <v>536870912</v>
    <v>Rio Negro, Mato Grosso do Sul</v>
    <v>1805248c-1a7f-61c5-b0b9-317659879fb2</v>
    <v>en-US</v>
    <v>Map</v>
  </rv>
  <rv s="1">
    <fb>1807.665</fb>
    <v>8</v>
  </rv>
  <rv s="4">
    <v>https://www.bing.com/search?q=rio+negro+brazil&amp;form=skydnc</v>
    <v>Learn more on Bing</v>
  </rv>
  <rv s="1">
    <fb>-54.986944444443999</fb>
    <v>9</v>
  </rv>
  <rv s="1">
    <fb>4841</fb>
    <v>8</v>
  </rv>
  <rv s="16">
    <v>#VALUE!</v>
    <v>en-US</v>
    <v>1805248c-1a7f-61c5-b0b9-317659879fb2</v>
    <v>536870912</v>
    <v>1</v>
    <v>4621</v>
    <v>151</v>
    <v>Rio Negro, Mato Grosso do Sul</v>
    <v>4</v>
    <v>137</v>
    <v>Map</v>
    <v>6</v>
    <v>7</v>
    <v>70</v>
    <v>18787</v>
    <v>3</v>
    <v>Rio Negro is a municipality located in the Brazilian state of Mato Grosso do Sul. Its population was 4,793 and its area is 1,808 km².</v>
    <v>15816</v>
    <v>18788</v>
    <v>18789</v>
    <v>Rio Negro, Mato Grosso do Sul</v>
    <v>18790</v>
    <v>Rio Negro, Mato Grosso do Sul</v>
    <v>mdp/vdpid/6409133769348874241</v>
  </rv>
  <rv s="0">
    <v>536870912</v>
    <v>Rio Verde de Mato Grosso</v>
    <v>cd50887a-7b4b-8873-57e3-6e682945cd6c</v>
    <v>en-US</v>
    <v>Map</v>
  </rv>
  <rv s="1">
    <fb>8151.9750000000004</fb>
    <v>8</v>
  </rv>
  <rv s="2">
    <v>2121</v>
    <v>6</v>
    <v>4622</v>
    <v>7</v>
    <v>0</v>
    <v>Image of Rio Verde de Mato Grosso</v>
  </rv>
  <rv s="1">
    <fb>-18.917777777777999</fb>
    <v>9</v>
  </rv>
  <rv s="4">
    <v>https://www.bing.com/search?q=rio+verde+de+mato+grosso+brazil&amp;form=skydnc</v>
    <v>Learn more on Bing</v>
  </rv>
  <rv s="1">
    <fb>-54.843888888888998</fb>
    <v>9</v>
  </rv>
  <rv s="1">
    <fb>19818</fb>
    <v>8</v>
  </rv>
  <rv s="12">
    <v>#VALUE!</v>
    <v>en-US</v>
    <v>cd50887a-7b4b-8873-57e3-6e682945cd6c</v>
    <v>536870912</v>
    <v>1</v>
    <v>4623</v>
    <v>120</v>
    <v>Rio Verde de Mato Grosso</v>
    <v>4</v>
    <v>5</v>
    <v>Map</v>
    <v>6</v>
    <v>7</v>
    <v>70</v>
    <v>18793</v>
    <v>3</v>
    <v>Rio Verde de Mato Grosso is a municipality located in the Brazilian state of Mato Grosso do Sul. Its population was 19,973 and its area is 8,152 km². Rio Verde, how it's popularly called among the people from northern Mato Grosso do Sul, is a ...</v>
    <v>18794</v>
    <v>18795</v>
    <v>18796</v>
    <v>18797</v>
    <v>Rio Verde de Mato Grosso</v>
    <v>18798</v>
    <v>Rio Verde de Mato Grosso</v>
    <v>mdp/vdpid/6409065184509296641</v>
  </rv>
  <rv s="0">
    <v>536870912</v>
    <v>Rochedo</v>
    <v>851d2f20-bcd4-a98f-e768-752143f04baa</v>
    <v>en-US</v>
    <v>Map</v>
  </rv>
  <rv s="1">
    <fb>1560.6469999999999</fb>
    <v>8</v>
  </rv>
  <rv s="2">
    <v>2122</v>
    <v>6</v>
    <v>4624</v>
    <v>7</v>
    <v>0</v>
    <v>Image of Rochedo</v>
  </rv>
  <rv s="4">
    <v>https://www.bing.com/search?q=rochedo+brazil&amp;form=skydnc</v>
    <v>Learn more on Bing</v>
  </rv>
  <rv s="1">
    <fb>-54.892777777778001</fb>
    <v>9</v>
  </rv>
  <rv s="1">
    <fb>5079</fb>
    <v>8</v>
  </rv>
  <rv s="9">
    <v>#VALUE!</v>
    <v>en-US</v>
    <v>851d2f20-bcd4-a98f-e768-752143f04baa</v>
    <v>536870912</v>
    <v>1</v>
    <v>4625</v>
    <v>72</v>
    <v>Rochedo</v>
    <v>4</v>
    <v>5</v>
    <v>Map</v>
    <v>6</v>
    <v>57</v>
    <v>70</v>
    <v>18801</v>
    <v>414</v>
    <v>Rochedo is a municipality located in the Brazilian state of Mato Grosso do Sul. Its population was 5,079 and its area is 1,561 km².</v>
    <v>18802</v>
    <v>16067</v>
    <v>18803</v>
    <v>18804</v>
    <v>Rochedo</v>
    <v>18805</v>
    <v>18364</v>
    <v>Rochedo</v>
    <v>mdp/vdpid/6409903736759517185</v>
  </rv>
  <rv s="0">
    <v>536870912</v>
    <v>Santa Rita do Pardo</v>
    <v>44c7b0d3-6318-38ec-325d-0e1bf4e7c7e9</v>
    <v>en-US</v>
    <v>Map</v>
  </rv>
  <rv s="1">
    <fb>6141.6149999999998</fb>
    <v>8</v>
  </rv>
  <rv s="2">
    <v>2123</v>
    <v>6</v>
    <v>4626</v>
    <v>7</v>
    <v>0</v>
    <v>Image of Santa Rita do Pardo</v>
  </rv>
  <rv s="1">
    <fb>-21.302777777778001</fb>
    <v>9</v>
  </rv>
  <rv s="4">
    <v>https://www.bing.com/search?q=santa+rita+do+pardo+brazil&amp;form=skydnc</v>
    <v>Learn more on Bing</v>
  </rv>
  <rv s="1">
    <fb>-52.830833333332997</fb>
    <v>9</v>
  </rv>
  <rv s="1">
    <fb>7900</fb>
    <v>8</v>
  </rv>
  <rv s="9">
    <v>#VALUE!</v>
    <v>en-US</v>
    <v>44c7b0d3-6318-38ec-325d-0e1bf4e7c7e9</v>
    <v>536870912</v>
    <v>1</v>
    <v>4627</v>
    <v>72</v>
    <v>Santa Rita do Pardo</v>
    <v>4</v>
    <v>5</v>
    <v>Map</v>
    <v>6</v>
    <v>57</v>
    <v>70</v>
    <v>18808</v>
    <v>414</v>
    <v>Santa Rita do Pardo is a municipality located in the Brazilian state of Mato Grosso do Sul. Its population is 7,900 and its area is 6,142 km².</v>
    <v>18809</v>
    <v>18810</v>
    <v>18811</v>
    <v>18812</v>
    <v>Santa Rita do Pardo</v>
    <v>18813</v>
    <v>18364</v>
    <v>Santa Rita do Pardo</v>
    <v>mdp/vdpid/6410608251485814785</v>
  </rv>
  <rv s="0">
    <v>536870912</v>
    <v>São Gabriel do Oeste</v>
    <v>65b29d94-9c6a-e94c-35f2-874ab9809cf2</v>
    <v>en-US</v>
    <v>Map</v>
  </rv>
  <rv s="1">
    <fb>3864.8589999999999</fb>
    <v>8</v>
  </rv>
  <rv s="2">
    <v>2124</v>
    <v>6</v>
    <v>4628</v>
    <v>7</v>
    <v>0</v>
    <v>Image of São Gabriel do Oeste</v>
  </rv>
  <rv s="1">
    <fb>-19.395</fb>
    <v>9</v>
  </rv>
  <rv s="4">
    <v>https://www.bing.com/search?q=s%c3%a3o+gabriel+do+oeste+brazil&amp;form=skydnc</v>
    <v>Learn more on Bing</v>
  </rv>
  <rv s="1">
    <fb>-54.565833333333003</fb>
    <v>9</v>
  </rv>
  <rv s="1">
    <fb>29579</fb>
    <v>8</v>
  </rv>
  <rv s="12">
    <v>#VALUE!</v>
    <v>en-US</v>
    <v>65b29d94-9c6a-e94c-35f2-874ab9809cf2</v>
    <v>536870912</v>
    <v>1</v>
    <v>4629</v>
    <v>120</v>
    <v>São Gabriel do Oeste</v>
    <v>4</v>
    <v>5</v>
    <v>Map</v>
    <v>6</v>
    <v>7</v>
    <v>70</v>
    <v>18816</v>
    <v>3</v>
    <v>São Gabriel do Oeste is a municipality located in the Brazilian state of Mato Grosso do Sul. Its population was 27,221 and its area is 3,865 km².</v>
    <v>18817</v>
    <v>18818</v>
    <v>18819</v>
    <v>18820</v>
    <v>São Gabriel do Oeste</v>
    <v>18821</v>
    <v>São Gabriel do Oeste</v>
    <v>mdp/vdpid/6409126533251727361</v>
  </rv>
  <rv s="0">
    <v>536870912</v>
    <v>Selvíria</v>
    <v>5ed97654-bed3-aaac-2046-fac37e89a3ed</v>
    <v>en-US</v>
    <v>Map</v>
  </rv>
  <rv s="1">
    <fb>3258.6529999999998</fb>
    <v>8</v>
  </rv>
  <rv s="2">
    <v>2125</v>
    <v>6</v>
    <v>4630</v>
    <v>7</v>
    <v>0</v>
    <v>Image of Selvíria</v>
  </rv>
  <rv s="1">
    <fb>-20.366944444444002</fb>
    <v>9</v>
  </rv>
  <rv s="4">
    <v>https://www.bing.com/search?q=selv%c3%adria+brazil&amp;form=skydnc</v>
    <v>Learn more on Bing</v>
  </rv>
  <rv s="1">
    <fb>-51.418888888889001</fb>
    <v>9</v>
  </rv>
  <rv s="12">
    <v>#VALUE!</v>
    <v>en-US</v>
    <v>5ed97654-bed3-aaac-2046-fac37e89a3ed</v>
    <v>536870912</v>
    <v>1</v>
    <v>4631</v>
    <v>120</v>
    <v>Selvíria</v>
    <v>4</v>
    <v>5</v>
    <v>Map</v>
    <v>6</v>
    <v>7</v>
    <v>70</v>
    <v>18824</v>
    <v>3</v>
    <v>Selvíria is a municipality located in the Brazilian state of Mato Grosso do Sul. Its population was 6,542 and its area is 3,259 km².</v>
    <v>18825</v>
    <v>18826</v>
    <v>18827</v>
    <v>18828</v>
    <v>Selvíria</v>
    <v>532</v>
    <v>Selvíria</v>
    <v>mdp/vdpid/6410486417675255809</v>
  </rv>
  <rv s="0">
    <v>536870912</v>
    <v>Sete Quedas</v>
    <v>bab9df3e-117c-9cf1-945a-dd656a270ae8</v>
    <v>en-US</v>
    <v>Map</v>
  </rv>
  <rv s="1">
    <fb>825.92499999999995</fb>
    <v>8</v>
  </rv>
  <rv s="2">
    <v>2126</v>
    <v>6</v>
    <v>4632</v>
    <v>7</v>
    <v>0</v>
    <v>Image of Sete Quedas</v>
  </rv>
  <rv s="1">
    <fb>-23.97</fb>
    <v>9</v>
  </rv>
  <rv s="4">
    <v>https://www.bing.com/search?q=sete+quedas+brazil&amp;form=skydnc</v>
    <v>Learn more on Bing</v>
  </rv>
  <rv s="1">
    <fb>-55.035833333333002</fb>
    <v>9</v>
  </rv>
  <rv s="1">
    <fb>10994</fb>
    <v>8</v>
  </rv>
  <rv s="12">
    <v>#VALUE!</v>
    <v>en-US</v>
    <v>bab9df3e-117c-9cf1-945a-dd656a270ae8</v>
    <v>536870912</v>
    <v>1</v>
    <v>4633</v>
    <v>120</v>
    <v>Sete Quedas</v>
    <v>4</v>
    <v>5</v>
    <v>Map</v>
    <v>6</v>
    <v>7</v>
    <v>70</v>
    <v>18831</v>
    <v>3</v>
    <v>Sete Quedas is a municipality located in the Brazilian state of Mato Grosso do Sul. Its population was 10,771 and its area is 826 km².</v>
    <v>18832</v>
    <v>18833</v>
    <v>18834</v>
    <v>18835</v>
    <v>Sete Quedas</v>
    <v>18836</v>
    <v>Sete Quedas</v>
    <v>mdp/vdpid/6458396810963582977</v>
  </rv>
  <rv s="0">
    <v>536870912</v>
    <v>Sidrolândia</v>
    <v>99559c07-5f53-853b-3658-1c8402160578</v>
    <v>en-US</v>
    <v>Map</v>
  </rv>
  <rv s="1">
    <fb>5286.49</fb>
    <v>8</v>
  </rv>
  <rv s="2">
    <v>2127</v>
    <v>6</v>
    <v>4634</v>
    <v>7</v>
    <v>0</v>
    <v>Image of Sidrolândia</v>
  </rv>
  <rv s="1">
    <fb>-20.931944444443999</fb>
    <v>9</v>
  </rv>
  <rv s="4">
    <v>https://www.bing.com/search?q=sidrol%c3%a2ndia+brazil&amp;form=skydnc</v>
    <v>Learn more on Bing</v>
  </rv>
  <rv s="1">
    <fb>-54.960833333332999</fb>
    <v>9</v>
  </rv>
  <rv s="1">
    <fb>59245</fb>
    <v>8</v>
  </rv>
  <rv s="9">
    <v>#VALUE!</v>
    <v>en-US</v>
    <v>99559c07-5f53-853b-3658-1c8402160578</v>
    <v>536870912</v>
    <v>1</v>
    <v>4635</v>
    <v>72</v>
    <v>Sidrolândia</v>
    <v>4</v>
    <v>5</v>
    <v>Map</v>
    <v>6</v>
    <v>57</v>
    <v>70</v>
    <v>18839</v>
    <v>414</v>
    <v>Sidrolândia is a municipality located in the Brazilian state of Mato Grosso do Sul. Its population was 59,245 and its area is 5,286 km². On 15 May 2013, a group of hundreds of Terena people re-occupied a parcel of land in Sidrolândia, now owned ...</v>
    <v>18840</v>
    <v>18841</v>
    <v>18842</v>
    <v>18843</v>
    <v>Sidrolândia</v>
    <v>18844</v>
    <v>18364</v>
    <v>Sidrolândia</v>
    <v>mdp/vdpid/6409886875657437185</v>
  </rv>
  <rv s="0">
    <v>536870912</v>
    <v>Sonora, Mato Grosso do Sul</v>
    <v>477ceec4-7a9f-1e2f-81c2-f6e2c2f6906d</v>
    <v>en-US</v>
    <v>Map</v>
  </rv>
  <rv s="1">
    <fb>4075.4369999999999</fb>
    <v>8</v>
  </rv>
  <rv s="2">
    <v>2128</v>
    <v>6</v>
    <v>4636</v>
    <v>7</v>
    <v>0</v>
    <v>Image of Sonora, Mato Grosso do Sul</v>
  </rv>
  <rv s="1">
    <fb>-17.576944444443999</fb>
    <v>9</v>
  </rv>
  <rv s="4">
    <v>https://www.bing.com/search?q=sonora+brazil&amp;form=skydnc</v>
    <v>Learn more on Bing</v>
  </rv>
  <rv s="1">
    <fb>-54.757777777778003</fb>
    <v>9</v>
  </rv>
  <rv s="1">
    <fb>14516</fb>
    <v>8</v>
  </rv>
  <rv s="12">
    <v>#VALUE!</v>
    <v>en-US</v>
    <v>477ceec4-7a9f-1e2f-81c2-f6e2c2f6906d</v>
    <v>536870912</v>
    <v>1</v>
    <v>4637</v>
    <v>120</v>
    <v>Sonora, Mato Grosso do Sul</v>
    <v>4</v>
    <v>5</v>
    <v>Map</v>
    <v>6</v>
    <v>7</v>
    <v>70</v>
    <v>18847</v>
    <v>3</v>
    <v>Sonora is a municipality located in the Brazilian state of Mato Grosso do Sul. Its population was 19,721 and its area is 4,075 km².</v>
    <v>18848</v>
    <v>18849</v>
    <v>18850</v>
    <v>18851</v>
    <v>Sonora, Mato Grosso do Sul</v>
    <v>18852</v>
    <v>Sonora, Mato Grosso do Sul</v>
    <v>mdp/vdpid/6408878522999242753</v>
  </rv>
  <rv s="0">
    <v>536870912</v>
    <v>Tacuru</v>
    <v>1f746d38-6fba-51fd-8712-3032d2eafd17</v>
    <v>en-US</v>
    <v>Map</v>
  </rv>
  <rv s="1">
    <fb>1785.3150000000001</fb>
    <v>8</v>
  </rv>
  <rv s="2">
    <v>2129</v>
    <v>6</v>
    <v>4638</v>
    <v>7</v>
    <v>0</v>
    <v>Image of Tacuru</v>
  </rv>
  <rv s="1">
    <fb>-23.632777777777999</fb>
    <v>9</v>
  </rv>
  <rv s="4">
    <v>https://www.bing.com/search?q=tacuru+brazil&amp;form=skydnc</v>
    <v>Learn more on Bing</v>
  </rv>
  <rv s="1">
    <fb>-55.015833333332999</fb>
    <v>9</v>
  </rv>
  <rv s="1">
    <fb>10808</fb>
    <v>8</v>
  </rv>
  <rv s="12">
    <v>#VALUE!</v>
    <v>en-US</v>
    <v>1f746d38-6fba-51fd-8712-3032d2eafd17</v>
    <v>536870912</v>
    <v>1</v>
    <v>4639</v>
    <v>120</v>
    <v>Tacuru</v>
    <v>4</v>
    <v>5</v>
    <v>Map</v>
    <v>6</v>
    <v>7</v>
    <v>70</v>
    <v>18855</v>
    <v>3</v>
    <v>Tacuru is a Brazilian City in the Midwest region, located in the state of Mato Grosso do Sul. It has, besides Portuguese, Guarani as its official language.</v>
    <v>18856</v>
    <v>18857</v>
    <v>18858</v>
    <v>18859</v>
    <v>Tacuru</v>
    <v>18860</v>
    <v>Tacuru</v>
    <v>mdp/vdpid/6458394231550509057</v>
  </rv>
  <rv s="0">
    <v>536870912</v>
    <v>Taquarussu, Mato Grosso do Sul</v>
    <v>744a5dd3-7285-abc9-88e2-b89cb89e2d31</v>
    <v>en-US</v>
    <v>Map</v>
  </rv>
  <rv s="1">
    <fb>1041.1210000000001</fb>
    <v>8</v>
  </rv>
  <rv s="2">
    <v>2130</v>
    <v>6</v>
    <v>4640</v>
    <v>7</v>
    <v>0</v>
    <v>Image of Taquarussu, Mato Grosso do Sul</v>
  </rv>
  <rv s="1">
    <fb>-22.487777777778</fb>
    <v>9</v>
  </rv>
  <rv s="4">
    <v>https://www.bing.com/search?q=taquarussu+brazil&amp;form=skydnc</v>
    <v>Learn more on Bing</v>
  </rv>
  <rv s="1">
    <fb>-53.350833333333</fb>
    <v>9</v>
  </rv>
  <rv s="1">
    <fb>3588</fb>
    <v>8</v>
  </rv>
  <rv s="9">
    <v>#VALUE!</v>
    <v>en-US</v>
    <v>744a5dd3-7285-abc9-88e2-b89cb89e2d31</v>
    <v>536870912</v>
    <v>1</v>
    <v>4641</v>
    <v>72</v>
    <v>Taquarussu, Mato Grosso do Sul</v>
    <v>4</v>
    <v>5</v>
    <v>Map</v>
    <v>6</v>
    <v>57</v>
    <v>70</v>
    <v>18863</v>
    <v>414</v>
    <v>Taquarussu is a municipality located in the Brazilian state of Mato Grosso do Sul. Its population was 3,588 and its area is 1,041 km². The municipality contains 21% of the 73,345 hectares Rio Ivinhema State Park, created in 1998.</v>
    <v>18864</v>
    <v>18865</v>
    <v>18866</v>
    <v>18867</v>
    <v>Taquarussu, Mato Grosso do Sul</v>
    <v>18868</v>
    <v>18364</v>
    <v>Taquarussu, Mato Grosso do Sul</v>
    <v>mdp/vdpid/6458730930008752129</v>
  </rv>
  <rv s="0">
    <v>536870912</v>
    <v>Terenos</v>
    <v>15108af5-0ce0-9aed-e8da-dc1e77aea054</v>
    <v>en-US</v>
    <v>Map</v>
  </rv>
  <rv s="1">
    <fb>2841.24</fb>
    <v>8</v>
  </rv>
  <rv s="2">
    <v>2131</v>
    <v>6</v>
    <v>4642</v>
    <v>7</v>
    <v>0</v>
    <v>Image of Terenos</v>
  </rv>
  <rv s="1">
    <fb>-20.441944444444001</fb>
    <v>9</v>
  </rv>
  <rv s="4">
    <v>https://www.bing.com/search?q=terenos+brazil&amp;form=skydnc</v>
    <v>Learn more on Bing</v>
  </rv>
  <rv s="1">
    <fb>-54.86</fb>
    <v>9</v>
  </rv>
  <rv s="1">
    <fb>22269</fb>
    <v>8</v>
  </rv>
  <rv s="9">
    <v>#VALUE!</v>
    <v>en-US</v>
    <v>15108af5-0ce0-9aed-e8da-dc1e77aea054</v>
    <v>536870912</v>
    <v>1</v>
    <v>4643</v>
    <v>72</v>
    <v>Terenos</v>
    <v>4</v>
    <v>5</v>
    <v>Map</v>
    <v>6</v>
    <v>57</v>
    <v>70</v>
    <v>18871</v>
    <v>414</v>
    <v>Terenos is a municipality located in the Brazilian state of Mato Grosso do Sul. Its population was 22,269 and its area is 2,841 km².</v>
    <v>18872</v>
    <v>18873</v>
    <v>18874</v>
    <v>18875</v>
    <v>Terenos</v>
    <v>18876</v>
    <v>18364</v>
    <v>Terenos</v>
    <v>mdp/vdpid/6409865744485449729</v>
  </rv>
  <rv s="0">
    <v>536870912</v>
    <v>Três Lagoas</v>
    <v>732cbefc-07ed-e87c-3e9e-13edbe279c22</v>
    <v>en-US</v>
    <v>Map</v>
  </rv>
  <rv s="1">
    <fb>10206.370000000001</fb>
    <v>8</v>
  </rv>
  <rv s="2">
    <v>2132</v>
    <v>6</v>
    <v>4644</v>
    <v>7</v>
    <v>0</v>
    <v>Image of Três Lagoas</v>
  </rv>
  <rv s="1">
    <fb>-20.751111111111001</fb>
    <v>9</v>
  </rv>
  <rv s="0">
    <v>805306368</v>
    <v>Angelo Guerreiro (Mayor)</v>
    <v>479f3dd1-e015-7a02-5c4e-09261eea8a0f</v>
    <v>en-US</v>
    <v>Generic</v>
  </rv>
  <rv s="3">
    <v>551</v>
  </rv>
  <rv s="4">
    <v>https://www.bing.com/search?q=tr%c3%aas+lagoas+brazil&amp;form=skydnc</v>
    <v>Learn more on Bing</v>
  </rv>
  <rv s="1">
    <fb>-51.678333333333001</fb>
    <v>9</v>
  </rv>
  <rv s="1">
    <fb>125137</fb>
    <v>8</v>
  </rv>
  <rv s="5">
    <v>#VALUE!</v>
    <v>en-US</v>
    <v>732cbefc-07ed-e87c-3e9e-13edbe279c22</v>
    <v>536870912</v>
    <v>1</v>
    <v>4645</v>
    <v>2</v>
    <v>Três Lagoas</v>
    <v>4</v>
    <v>5</v>
    <v>Map</v>
    <v>6</v>
    <v>64</v>
    <v>70</v>
    <v>18879</v>
    <v>3</v>
    <v>Três Lagoas is a municipality in Mato Grosso do Sul, Brazil. It is the third most populous city in that state. Founded in 1915, colonization began in 1880 by Luís Correia Neves Filho, Antônio Trajano dos Santos e Protásio Garcia Leal. It is ...</v>
    <v>18880</v>
    <v>18881</v>
    <v>18883</v>
    <v>18884</v>
    <v>18885</v>
    <v>Três Lagoas</v>
    <v>18886</v>
    <v>18364</v>
    <v>Três Lagoas</v>
    <v>mdp/vdpid/6410543041551007745</v>
  </rv>
  <rv s="0">
    <v>536870912</v>
    <v>Vicentina</v>
    <v>66cb75ca-5e86-c65e-ccd5-f607972886f5</v>
    <v>en-US</v>
    <v>Map</v>
  </rv>
  <rv s="1">
    <fb>310.21600000000001</fb>
    <v>8</v>
  </rv>
  <rv s="2">
    <v>2133</v>
    <v>6</v>
    <v>4646</v>
    <v>7</v>
    <v>0</v>
    <v>Image of Vicentina</v>
  </rv>
  <rv s="1">
    <fb>-22.408888888888999</fb>
    <v>9</v>
  </rv>
  <rv s="4">
    <v>https://www.bing.com/search?q=vicentina+brazil&amp;form=skydnc</v>
    <v>Learn more on Bing</v>
  </rv>
  <rv s="1">
    <fb>-54.435833333333001</fb>
    <v>9</v>
  </rv>
  <rv s="1">
    <fb>6336</fb>
    <v>8</v>
  </rv>
  <rv s="12">
    <v>#VALUE!</v>
    <v>en-US</v>
    <v>66cb75ca-5e86-c65e-ccd5-f607972886f5</v>
    <v>536870912</v>
    <v>1</v>
    <v>4647</v>
    <v>120</v>
    <v>Vicentina</v>
    <v>4</v>
    <v>5</v>
    <v>Map</v>
    <v>6</v>
    <v>7</v>
    <v>70</v>
    <v>18889</v>
    <v>3</v>
    <v>Vicentina is a municipality located in the Brazilian state of Mato Grosso do Sul. Its population was 6,109 and its area is 310 km².</v>
    <v>18890</v>
    <v>18891</v>
    <v>18892</v>
    <v>18893</v>
    <v>Vicentina</v>
    <v>18894</v>
    <v>Vicentina</v>
    <v>mdp/vdpid/6410272635124449281</v>
  </rv>
  <rv s="0">
    <v>536870912</v>
    <v>Acorizal</v>
    <v>6c22afa5-182e-3293-9485-e2a11d5f32d1</v>
    <v>en-US</v>
    <v>Map</v>
  </rv>
  <rv s="1">
    <fb>849</fb>
    <v>8</v>
  </rv>
  <rv s="2">
    <v>2134</v>
    <v>6</v>
    <v>4648</v>
    <v>7</v>
    <v>0</v>
    <v>Image of Acorizal</v>
  </rv>
  <rv s="1">
    <fb>-15.205</fb>
    <v>9</v>
  </rv>
  <rv s="4">
    <v>https://www.bing.com/search?q=acorizal+mato+grosso&amp;form=skydnc</v>
    <v>Learn more on Bing</v>
  </rv>
  <rv s="1">
    <fb>-56.365833333333001</fb>
    <v>9</v>
  </rv>
  <rv s="1">
    <fb>5334</fb>
    <v>8</v>
  </rv>
  <rv s="9">
    <v>#VALUE!</v>
    <v>en-US</v>
    <v>6c22afa5-182e-3293-9485-e2a11d5f32d1</v>
    <v>536870912</v>
    <v>1</v>
    <v>4649</v>
    <v>72</v>
    <v>Acorizal</v>
    <v>4</v>
    <v>5</v>
    <v>Map</v>
    <v>6</v>
    <v>57</v>
    <v>69</v>
    <v>18897</v>
    <v>3</v>
    <v>Acorizal is a municipality in the state of Mato Grosso in the Central-West Region of Brazil.</v>
    <v>18898</v>
    <v>18899</v>
    <v>18900</v>
    <v>18901</v>
    <v>Acorizal</v>
    <v>18902</v>
    <v>11</v>
    <v>Acorizal</v>
    <v>mdp/vdpid/6399327507887161345</v>
  </rv>
  <rv s="0">
    <v>536870912</v>
    <v>Água Boa, Mato Grosso</v>
    <v>5245a22d-38f3-07a0-0eb4-a9ca88443813</v>
    <v>en-US</v>
    <v>Map</v>
  </rv>
  <rv s="1">
    <fb>7.51</fb>
    <v>8</v>
  </rv>
  <rv s="2">
    <v>2135</v>
    <v>6</v>
    <v>4650</v>
    <v>7</v>
    <v>0</v>
    <v>Image of Água Boa, Mato Grosso</v>
  </rv>
  <rv s="1">
    <fb>-14.05</fb>
    <v>9</v>
  </rv>
  <rv s="1">
    <fb>-52.158888888889003</fb>
    <v>9</v>
  </rv>
  <rv s="1">
    <fb>26204</fb>
    <v>8</v>
  </rv>
  <rv s="11">
    <v>#VALUE!</v>
    <v>en-US</v>
    <v>5245a22d-38f3-07a0-0eb4-a9ca88443813</v>
    <v>536870912</v>
    <v>1</v>
    <v>4651</v>
    <v>113</v>
    <v>Água Boa, Mato Grosso</v>
    <v>92</v>
    <v>5</v>
    <v>Map</v>
    <v>6</v>
    <v>57</v>
    <v>69</v>
    <v>18905</v>
    <v>414</v>
    <v>Água Boa is a town in the Brazilian state of Mato Grosso. In August 2007 an important Italian wind orchestra has performed there: the Orchestra Fiati Giovanile Italiana e Coro "I Music Piemonteis" conducted by Ugo Bairo, and his choir, conducted ...</v>
    <v>18906</v>
    <v>18907</v>
    <v>18908</v>
    <v>Água Boa, Mato Grosso</v>
    <v>18909</v>
    <v>11</v>
    <v>Água Boa, Mato Grosso</v>
    <v>mdp/vdpid/6405098251615207425</v>
  </rv>
  <rv s="0">
    <v>536870912</v>
    <v>Alta Floresta</v>
    <v>55badec6-8c24-afd4-9669-dabfe7d24238</v>
    <v>en-US</v>
    <v>Map</v>
  </rv>
  <rv s="1">
    <fb>8947.0689999999995</fb>
    <v>8</v>
  </rv>
  <rv s="2">
    <v>2136</v>
    <v>6</v>
    <v>4652</v>
    <v>7</v>
    <v>0</v>
    <v>Image of Alta Floresta</v>
  </rv>
  <rv s="1">
    <fb>-9.8758333333333006</fb>
    <v>9</v>
  </rv>
  <rv s="0">
    <v>805306368</v>
    <v>Valdemar Gamba (Mayor)</v>
    <v>1c073c99-6091-c6c4-5572-aaa13074a148</v>
    <v>en-US</v>
    <v>Generic</v>
  </rv>
  <rv s="3">
    <v>552</v>
  </rv>
  <rv s="4">
    <v>https://www.bing.com/search?q=alta+floresta+brazil&amp;form=skydnc</v>
    <v>Learn more on Bing</v>
  </rv>
  <rv s="1">
    <fb>-56.085833333332999</fb>
    <v>9</v>
  </rv>
  <rv s="1">
    <fb>58613</fb>
    <v>8</v>
  </rv>
  <rv s="8">
    <v>#VALUE!</v>
    <v>en-US</v>
    <v>55badec6-8c24-afd4-9669-dabfe7d24238</v>
    <v>536870912</v>
    <v>1</v>
    <v>4653</v>
    <v>67</v>
    <v>Alta Floresta</v>
    <v>4</v>
    <v>5</v>
    <v>Map</v>
    <v>6</v>
    <v>7</v>
    <v>69</v>
    <v>18912</v>
    <v>3</v>
    <v>Alta Floresta is a municipality in Mato Grosso, Brazil. It is located at around 9°53′10″S 56°5′14″W / 9.88611°S 56.08722°W. The municipality is served by Piloto Osvaldo Marques Dias Airport. The municipality contains a small part of the 184,900 ...</v>
    <v>18913</v>
    <v>18914</v>
    <v>18916</v>
    <v>18917</v>
    <v>18918</v>
    <v>Alta Floresta</v>
    <v>18919</v>
    <v>Alta Floresta</v>
    <v>mdp/vdpid/6391819084413009921</v>
  </rv>
  <rv s="0">
    <v>536870912</v>
    <v>Alto Araguaia</v>
    <v>2c08ea5e-b6c7-0786-de25-d8ecb9eee767</v>
    <v>en-US</v>
    <v>Map</v>
  </rv>
  <rv s="1">
    <fb>5399.2920000000004</fb>
    <v>8</v>
  </rv>
  <rv s="2">
    <v>2137</v>
    <v>6</v>
    <v>4654</v>
    <v>7</v>
    <v>0</v>
    <v>Image of Alto Araguaia</v>
  </rv>
  <rv s="4">
    <v>https://www.bing.com/search?q=alto+araguaia+mato+grosso&amp;form=skydnc</v>
    <v>Learn more on Bing</v>
  </rv>
  <rv s="1">
    <fb>-53.215000000000003</fb>
    <v>9</v>
  </rv>
  <rv s="1">
    <fb>17193</fb>
    <v>8</v>
  </rv>
  <rv s="12">
    <v>#VALUE!</v>
    <v>en-US</v>
    <v>2c08ea5e-b6c7-0786-de25-d8ecb9eee767</v>
    <v>536870912</v>
    <v>1</v>
    <v>4655</v>
    <v>120</v>
    <v>Alto Araguaia</v>
    <v>4</v>
    <v>5</v>
    <v>Map</v>
    <v>6</v>
    <v>7</v>
    <v>69</v>
    <v>18922</v>
    <v>3</v>
    <v>Alto Araguaia is a city in the state of Mato Grosso in Brazil. Its population is 19,385 and its total area is 5,515 km².</v>
    <v>18923</v>
    <v>13771</v>
    <v>18924</v>
    <v>18925</v>
    <v>Alto Araguaia</v>
    <v>18926</v>
    <v>Alto Araguaia</v>
    <v>mdp/vdpid/6409210527477661697</v>
  </rv>
  <rv s="0">
    <v>536870912</v>
    <v>Alto Boa Vista</v>
    <v>c664f11c-a92d-bbfe-c53b-e74701bc44c2</v>
    <v>en-US</v>
    <v>Map</v>
  </rv>
  <rv s="1">
    <fb>2240.4380000000001</fb>
    <v>8</v>
  </rv>
  <rv s="2">
    <v>2138</v>
    <v>6</v>
    <v>4656</v>
    <v>7</v>
    <v>0</v>
    <v>Image of Alto Boa Vista</v>
  </rv>
  <rv s="1">
    <fb>-11.673888888889</fb>
    <v>9</v>
  </rv>
  <rv s="4">
    <v>https://www.bing.com/search?q=alto+boa+vista+mato+grosso&amp;form=skydnc</v>
    <v>Learn more on Bing</v>
  </rv>
  <rv s="1">
    <fb>-51.387777777777998</fb>
    <v>9</v>
  </rv>
  <rv s="1">
    <fb>6936</fb>
    <v>8</v>
  </rv>
  <rv s="9">
    <v>#VALUE!</v>
    <v>en-US</v>
    <v>c664f11c-a92d-bbfe-c53b-e74701bc44c2</v>
    <v>536870912</v>
    <v>1</v>
    <v>4657</v>
    <v>72</v>
    <v>Alto Boa Vista</v>
    <v>4</v>
    <v>5</v>
    <v>Map</v>
    <v>6</v>
    <v>57</v>
    <v>69</v>
    <v>18929</v>
    <v>3</v>
    <v>Alto Boa Vista is a municipality in the state of Mato Grosso in the Central-West Region of Brazil.</v>
    <v>18930</v>
    <v>18931</v>
    <v>18932</v>
    <v>18933</v>
    <v>Alto Boa Vista</v>
    <v>18934</v>
    <v>11</v>
    <v>Alto Boa Vista</v>
    <v>mdp/vdpid/6404856427592024065</v>
  </rv>
  <rv s="0">
    <v>536870912</v>
    <v>Alto Garças</v>
    <v>318a55af-e272-bea6-7896-71bf6cc84750</v>
    <v>en-US</v>
    <v>Map</v>
  </rv>
  <rv s="1">
    <fb>3866.9160000000002</fb>
    <v>8</v>
  </rv>
  <rv s="2">
    <v>2139</v>
    <v>6</v>
    <v>4658</v>
    <v>7</v>
    <v>0</v>
    <v>Image of Alto Garças</v>
  </rv>
  <rv s="1">
    <fb>-16.943888888888999</fb>
    <v>9</v>
  </rv>
  <rv s="4">
    <v>https://www.bing.com/search?q=alto+gar%c3%a7as+mato+grosso&amp;form=skydnc</v>
    <v>Learn more on Bing</v>
  </rv>
  <rv s="1">
    <fb>-53.527777777777999</fb>
    <v>9</v>
  </rv>
  <rv s="1">
    <fb>12151</fb>
    <v>8</v>
  </rv>
  <rv s="9">
    <v>#VALUE!</v>
    <v>en-US</v>
    <v>318a55af-e272-bea6-7896-71bf6cc84750</v>
    <v>536870912</v>
    <v>1</v>
    <v>4659</v>
    <v>72</v>
    <v>Alto Garças</v>
    <v>4</v>
    <v>5</v>
    <v>Map</v>
    <v>6</v>
    <v>57</v>
    <v>69</v>
    <v>18937</v>
    <v>3</v>
    <v>Alto Garças is a municipality) in the south-east of the Brazilian State of Mato Grosso with a population of about 12,000 on an area of 3672 km. The distance to the state capital Cuiabá is approximately 350 km². In 1933 Alto Garças became a ...</v>
    <v>18938</v>
    <v>18939</v>
    <v>18940</v>
    <v>18941</v>
    <v>Alto Garças</v>
    <v>18942</v>
    <v>11</v>
    <v>Alto Garças</v>
    <v>mdp/vdpid/6406179725990952961</v>
  </rv>
  <rv s="0">
    <v>536870912</v>
    <v>Alto Paraguai</v>
    <v>30467985-5d02-0265-25b5-10eed863044c</v>
    <v>en-US</v>
    <v>Map</v>
  </rv>
  <rv s="1">
    <fb>1846.145</fb>
    <v>8</v>
  </rv>
  <rv s="2">
    <v>2140</v>
    <v>6</v>
    <v>4660</v>
    <v>7</v>
    <v>0</v>
    <v>Image of Alto Paraguai</v>
  </rv>
  <rv s="1">
    <fb>-14.513888888888999</fb>
    <v>9</v>
  </rv>
  <rv s="4">
    <v>https://www.bing.com/search?q=alto+paraguai+mato+grosso&amp;form=skydnc</v>
    <v>Learn more on Bing</v>
  </rv>
  <rv s="1">
    <fb>-56.482777777777997</fb>
    <v>9</v>
  </rv>
  <rv s="1">
    <fb>8009</fb>
    <v>8</v>
  </rv>
  <rv s="12">
    <v>#VALUE!</v>
    <v>en-US</v>
    <v>30467985-5d02-0265-25b5-10eed863044c</v>
    <v>536870912</v>
    <v>1</v>
    <v>4661</v>
    <v>120</v>
    <v>Alto Paraguai</v>
    <v>4</v>
    <v>5</v>
    <v>Map</v>
    <v>6</v>
    <v>7</v>
    <v>69</v>
    <v>18945</v>
    <v>3</v>
    <v>Alto Paraguai is a municipality in the state of Mato Grosso in the Mid-West of Brazil.</v>
    <v>18946</v>
    <v>18947</v>
    <v>18948</v>
    <v>18949</v>
    <v>Alto Paraguai</v>
    <v>18950</v>
    <v>Alto Paraguai</v>
    <v>mdp/vdpid/6399262284832571393</v>
  </rv>
  <rv s="0">
    <v>536870912</v>
    <v>Alto Taquari</v>
    <v>7af67f8d-f51c-f51b-e3ce-d5c6ad25cd83</v>
    <v>en-US</v>
    <v>Map</v>
  </rv>
  <rv s="1">
    <fb>1440.4010000000001</fb>
    <v>8</v>
  </rv>
  <rv s="2">
    <v>2141</v>
    <v>6</v>
    <v>4662</v>
    <v>7</v>
    <v>0</v>
    <v>Image of Alto Taquari</v>
  </rv>
  <rv s="1">
    <fb>-17.825833333333001</fb>
    <v>9</v>
  </rv>
  <rv s="0">
    <v>805306368</v>
    <v>Lairto João Sperandio (Mayor)</v>
    <v>04914f08-0032-0a74-1e02-003b69f68429</v>
    <v>en-US</v>
    <v>Generic</v>
  </rv>
  <rv s="3">
    <v>553</v>
  </rv>
  <rv s="4">
    <v>https://www.bing.com/search?q=alto+taquari+mato+grosso&amp;form=skydnc</v>
    <v>Learn more on Bing</v>
  </rv>
  <rv s="1">
    <fb>-53.281944444444001</fb>
    <v>9</v>
  </rv>
  <rv s="1">
    <fb>11133</fb>
    <v>8</v>
  </rv>
  <rv s="5">
    <v>#VALUE!</v>
    <v>en-US</v>
    <v>7af67f8d-f51c-f51b-e3ce-d5c6ad25cd83</v>
    <v>536870912</v>
    <v>1</v>
    <v>4663</v>
    <v>2</v>
    <v>Alto Taquari</v>
    <v>4</v>
    <v>5</v>
    <v>Map</v>
    <v>6</v>
    <v>57</v>
    <v>69</v>
    <v>18953</v>
    <v>3</v>
    <v>Alto Taquari is the southernmost municipality in the Brazilian state of Mato Grosso.</v>
    <v>18954</v>
    <v>18955</v>
    <v>18957</v>
    <v>18958</v>
    <v>18959</v>
    <v>Alto Taquari</v>
    <v>18960</v>
    <v>11</v>
    <v>Alto Taquari</v>
    <v>mdp/vdpid/6409283172336402433</v>
  </rv>
  <rv s="0">
    <v>536870912</v>
    <v>Apiacás</v>
    <v>aac0eff7-5e56-0c28-ea6f-dfcfa748f455</v>
    <v>en-US</v>
    <v>Map</v>
  </rv>
  <rv s="1">
    <fb>20364.204000000002</fb>
    <v>8</v>
  </rv>
  <rv s="2">
    <v>2142</v>
    <v>6</v>
    <v>4664</v>
    <v>7</v>
    <v>0</v>
    <v>Image of Apiacás</v>
  </rv>
  <rv s="1">
    <fb>-9.5438888888888993</fb>
    <v>9</v>
  </rv>
  <rv s="0">
    <v>805306368</v>
    <v>Silda Kochemborger (Mayor)</v>
    <v>50472f4b-f6fe-db13-04a8-26df2523c29e</v>
    <v>en-US</v>
    <v>Generic</v>
  </rv>
  <rv s="3">
    <v>554</v>
  </rv>
  <rv s="4">
    <v>https://www.bing.com/search?q=apiac%c3%a1s+mato+grosso&amp;form=skydnc</v>
    <v>Learn more on Bing</v>
  </rv>
  <rv s="1">
    <fb>-57.448888888889002</fb>
    <v>9</v>
  </rv>
  <rv s="1">
    <fb>8590</fb>
    <v>8</v>
  </rv>
  <rv s="8">
    <v>#VALUE!</v>
    <v>en-US</v>
    <v>aac0eff7-5e56-0c28-ea6f-dfcfa748f455</v>
    <v>536870912</v>
    <v>1</v>
    <v>4665</v>
    <v>67</v>
    <v>Apiacás</v>
    <v>4</v>
    <v>5</v>
    <v>Map</v>
    <v>6</v>
    <v>7</v>
    <v>69</v>
    <v>18963</v>
    <v>3</v>
    <v>Apiacás is the northernmost municipality in the Brazilian state of Mato Grosso. It is the only city in a territorial "edge" of Mato Grosso that "pierces" the boundary between Amazonas and Pará. The municipality contains part of the 19,582 square ...</v>
    <v>18964</v>
    <v>18965</v>
    <v>18967</v>
    <v>18968</v>
    <v>18969</v>
    <v>Apiacás</v>
    <v>18970</v>
    <v>Apiacás</v>
    <v>mdp/vdpid/6385781285440192513</v>
  </rv>
  <rv s="0">
    <v>536870912</v>
    <v>Araguaiana</v>
    <v>cbee2d30-be44-704e-9216-3c9c4ee5b3bf</v>
    <v>en-US</v>
    <v>Map</v>
  </rv>
  <rv s="1">
    <fb>6415.1090000000004</fb>
    <v>8</v>
  </rv>
  <rv s="2">
    <v>2143</v>
    <v>6</v>
    <v>4666</v>
    <v>7</v>
    <v>0</v>
    <v>Image of Araguaiana</v>
  </rv>
  <rv s="1">
    <fb>-15.733888888889</fb>
    <v>9</v>
  </rv>
  <rv s="4">
    <v>https://www.bing.com/search?q=araguaiana+mato+grosso&amp;form=skydnc</v>
    <v>Learn more on Bing</v>
  </rv>
  <rv s="1">
    <fb>-51.830833333332997</fb>
    <v>9</v>
  </rv>
  <rv s="1">
    <fb>3795</fb>
    <v>8</v>
  </rv>
  <rv s="12">
    <v>#VALUE!</v>
    <v>en-US</v>
    <v>cbee2d30-be44-704e-9216-3c9c4ee5b3bf</v>
    <v>536870912</v>
    <v>1</v>
    <v>4667</v>
    <v>120</v>
    <v>Araguaiana</v>
    <v>4</v>
    <v>5</v>
    <v>Map</v>
    <v>6</v>
    <v>7</v>
    <v>69</v>
    <v>18973</v>
    <v>3</v>
    <v>Araguaiana is a municipality in the state of Mato Grosso in the Central-West Region of Brazil.</v>
    <v>18974</v>
    <v>18975</v>
    <v>18976</v>
    <v>18977</v>
    <v>Araguaiana</v>
    <v>18978</v>
    <v>Araguaiana</v>
    <v>mdp/vdpid/6406035000491245569</v>
  </rv>
  <rv s="0">
    <v>536870912</v>
    <v>Araguainha</v>
    <v>0db10dc0-b244-4309-c861-98753036066d</v>
    <v>en-US</v>
    <v>Map</v>
  </rv>
  <rv s="1">
    <fb>688.67600000000004</fb>
    <v>8</v>
  </rv>
  <rv s="2">
    <v>2144</v>
    <v>6</v>
    <v>4668</v>
    <v>7</v>
    <v>0</v>
    <v>Image of Araguainha</v>
  </rv>
  <rv s="1">
    <fb>-16.855833333332999</fb>
    <v>9</v>
  </rv>
  <rv s="4">
    <v>https://www.bing.com/search?q=araguainha+mato+grosso&amp;form=skydnc</v>
    <v>Learn more on Bing</v>
  </rv>
  <rv s="1">
    <fb>-53.032777777778001</fb>
    <v>9</v>
  </rv>
  <rv s="1">
    <fb>1010</fb>
    <v>8</v>
  </rv>
  <rv s="12">
    <v>#VALUE!</v>
    <v>en-US</v>
    <v>0db10dc0-b244-4309-c861-98753036066d</v>
    <v>536870912</v>
    <v>1</v>
    <v>4669</v>
    <v>120</v>
    <v>Araguainha</v>
    <v>4</v>
    <v>5</v>
    <v>Map</v>
    <v>6</v>
    <v>7</v>
    <v>69</v>
    <v>18981</v>
    <v>3</v>
    <v>Araguainha is a municipality in the state of Mato Grosso in the Central-West Region of Brazil.</v>
    <v>18982</v>
    <v>18983</v>
    <v>18984</v>
    <v>18985</v>
    <v>Araguainha</v>
    <v>18986</v>
    <v>Araguainha</v>
    <v>mdp/vdpid/6406192060012953601</v>
  </rv>
  <rv s="0">
    <v>536870912</v>
    <v>Araputanga</v>
    <v>487d3418-842c-3a0d-25f2-33acdf640d73</v>
    <v>en-US</v>
    <v>Map</v>
  </rv>
  <rv s="1">
    <fb>1602.731</fb>
    <v>8</v>
  </rv>
  <rv s="2">
    <v>2145</v>
    <v>6</v>
    <v>4670</v>
    <v>7</v>
    <v>0</v>
    <v>Image of Araputanga</v>
  </rv>
  <rv s="1">
    <fb>-15.470833333332999</fb>
    <v>9</v>
  </rv>
  <rv s="4">
    <v>https://www.bing.com/search?q=araputanga+mato+grosso&amp;form=skydnc</v>
    <v>Learn more on Bing</v>
  </rv>
  <rv s="1">
    <fb>-58.352777777778002</fb>
    <v>9</v>
  </rv>
  <rv s="1">
    <fb>16951</fb>
    <v>8</v>
  </rv>
  <rv s="9">
    <v>#VALUE!</v>
    <v>en-US</v>
    <v>487d3418-842c-3a0d-25f2-33acdf640d73</v>
    <v>536870912</v>
    <v>1</v>
    <v>4671</v>
    <v>72</v>
    <v>Araputanga</v>
    <v>4</v>
    <v>5</v>
    <v>Map</v>
    <v>6</v>
    <v>57</v>
    <v>69</v>
    <v>18989</v>
    <v>3</v>
    <v>Araputanga is a municipality in the state of Mato Grosso in the Central-West Region of Brazil.</v>
    <v>18990</v>
    <v>18991</v>
    <v>18992</v>
    <v>18993</v>
    <v>Araputanga</v>
    <v>18994</v>
    <v>11</v>
    <v>Araputanga</v>
    <v>mdp/vdpid/6399180654013054977</v>
  </rv>
  <rv s="0">
    <v>536870912</v>
    <v>Arenápolis</v>
    <v>3abfe480-8c65-cfdd-b22d-ae8b2f5c934d</v>
    <v>en-US</v>
    <v>Map</v>
  </rv>
  <rv s="1">
    <fb>416.78500000000003</fb>
    <v>8</v>
  </rv>
  <rv s="2">
    <v>2146</v>
    <v>6</v>
    <v>4672</v>
    <v>7</v>
    <v>0</v>
    <v>Image of Arenápolis</v>
  </rv>
  <rv s="1">
    <fb>-14.45</fb>
    <v>9</v>
  </rv>
  <rv s="4">
    <v>https://www.bing.com/search?q=aren%c3%a1polis+mato+grosso&amp;form=skydnc</v>
    <v>Learn more on Bing</v>
  </rv>
  <rv s="1">
    <fb>-56.845833333332997</fb>
    <v>9</v>
  </rv>
  <rv s="1">
    <fb>9502</fb>
    <v>8</v>
  </rv>
  <rv s="9">
    <v>#VALUE!</v>
    <v>en-US</v>
    <v>3abfe480-8c65-cfdd-b22d-ae8b2f5c934d</v>
    <v>536870912</v>
    <v>1</v>
    <v>4673</v>
    <v>72</v>
    <v>Arenápolis</v>
    <v>4</v>
    <v>5</v>
    <v>Map</v>
    <v>6</v>
    <v>57</v>
    <v>69</v>
    <v>18997</v>
    <v>3</v>
    <v>Arenápolis is a Brazilian municipality in the state of Mato Grosso. It is situated at a latitude of 14°27'01" south and a longitude of 56°50'46" west, at an altitude of 247 meters, making it the closest city to the South American continental ...</v>
    <v>18998</v>
    <v>18999</v>
    <v>19000</v>
    <v>19001</v>
    <v>Arenápolis</v>
    <v>19002</v>
    <v>11</v>
    <v>Arenápolis</v>
    <v>mdp/vdpid/6399252664139382785</v>
  </rv>
  <rv s="0">
    <v>536870912</v>
    <v>Aripuanã</v>
    <v>ea8e18ba-d1ef-5bd3-8fa9-555256e77bf7</v>
    <v>en-US</v>
    <v>Map</v>
  </rv>
  <rv s="1">
    <fb>25048.965</fb>
    <v>8</v>
  </rv>
  <rv s="2">
    <v>2147</v>
    <v>6</v>
    <v>4674</v>
    <v>7</v>
    <v>0</v>
    <v>Image of Aripuanã</v>
  </rv>
  <rv s="1">
    <fb>-10.166944444444001</fb>
    <v>9</v>
  </rv>
  <rv s="4">
    <v>https://www.bing.com/search?q=aripuan%c3%a3+mato+grosso&amp;form=skydnc</v>
    <v>Learn more on Bing</v>
  </rv>
  <rv s="1">
    <fb>-59.458888888889</fb>
    <v>9</v>
  </rv>
  <rv s="1">
    <fb>24626</fb>
    <v>8</v>
  </rv>
  <rv s="12">
    <v>#VALUE!</v>
    <v>en-US</v>
    <v>ea8e18ba-d1ef-5bd3-8fa9-555256e77bf7</v>
    <v>536870912</v>
    <v>1</v>
    <v>4675</v>
    <v>120</v>
    <v>Aripuanã</v>
    <v>4</v>
    <v>5</v>
    <v>Map</v>
    <v>6</v>
    <v>7</v>
    <v>69</v>
    <v>19005</v>
    <v>3</v>
    <v>Aripuanã is a municipality in the state of Mato Grosso in the Central-West Region of Brazil. It is located on the banks of the Aripuanã River. The city is served by Aripuanã Airport. The municipality contains the 8,517 hectares Rio Flor do Prado ...</v>
    <v>19006</v>
    <v>19007</v>
    <v>19008</v>
    <v>19009</v>
    <v>Aripuanã</v>
    <v>19010</v>
    <v>Aripuanã</v>
    <v>mdp/vdpid/6385903181712326657</v>
  </rv>
  <rv s="0">
    <v>536870912</v>
    <v>Barão de Melgaço, Mato Grosso</v>
    <v>36e95733-5ad1-0062-bfc8-b2f59ddf9603</v>
    <v>en-US</v>
    <v>Map</v>
  </rv>
  <rv s="1">
    <fb>11182.846</fb>
    <v>8</v>
  </rv>
  <rv s="2">
    <v>2148</v>
    <v>6</v>
    <v>4676</v>
    <v>7</v>
    <v>0</v>
    <v>Image of Barão de Melgaço, Mato Grosso</v>
  </rv>
  <rv s="1">
    <fb>-16.278888888889</fb>
    <v>9</v>
  </rv>
  <rv s="4">
    <v>https://www.bing.com/search?q=bar%c3%a3o+de+melga%c3%a7o+mato+grosso&amp;form=skydnc</v>
    <v>Learn more on Bing</v>
  </rv>
  <rv s="1">
    <fb>-55.957777777777999</fb>
    <v>9</v>
  </rv>
  <rv s="1">
    <fb>7253</fb>
    <v>8</v>
  </rv>
  <rv s="12">
    <v>#VALUE!</v>
    <v>en-US</v>
    <v>36e95733-5ad1-0062-bfc8-b2f59ddf9603</v>
    <v>536870912</v>
    <v>1</v>
    <v>4677</v>
    <v>120</v>
    <v>Barão de Melgaço, Mato Grosso</v>
    <v>4</v>
    <v>5</v>
    <v>Map</v>
    <v>6</v>
    <v>7</v>
    <v>69</v>
    <v>19013</v>
    <v>3</v>
    <v>Barão de Melgaço is a municipality in the state of Mato Grosso in the Central-West Region of Brazil. The municipality contains 43% of the 108,960 hectares Encontro das Águas State Park, created in 2004.</v>
    <v>19014</v>
    <v>19015</v>
    <v>19016</v>
    <v>19017</v>
    <v>Barão de Melgaço, Mato Grosso</v>
    <v>19018</v>
    <v>Barão de Melgaço, Mato Grosso</v>
    <v>mdp/vdpid/6408652842516611073</v>
  </rv>
  <rv s="0">
    <v>536870912</v>
    <v>Barra do Bugres</v>
    <v>f34f38fe-219d-026c-30f0-916f410c8c29</v>
    <v>en-US</v>
    <v>Map</v>
  </rv>
  <rv s="1">
    <fb>7228.902</fb>
    <v>8</v>
  </rv>
  <rv s="2">
    <v>2149</v>
    <v>6</v>
    <v>4678</v>
    <v>7</v>
    <v>0</v>
    <v>Image of Barra do Bugres</v>
  </rv>
  <rv s="1">
    <fb>-15.072777777778001</fb>
    <v>9</v>
  </rv>
  <rv s="0">
    <v>805306368</v>
    <v>Divino Henrique Rodrigues dos Santos (Mayor)</v>
    <v>f168e24c-2fde-db44-d66e-2b17f52ba4bf</v>
    <v>en-US</v>
    <v>Generic</v>
  </rv>
  <rv s="3">
    <v>555</v>
  </rv>
  <rv s="4">
    <v>https://www.bing.com/search?q=barra+do+bugres+mato+grosso&amp;form=skydnc</v>
    <v>Learn more on Bing</v>
  </rv>
  <rv s="1">
    <fb>-57.180833333332998</fb>
    <v>9</v>
  </rv>
  <rv s="1">
    <fb>35307</fb>
    <v>8</v>
  </rv>
  <rv s="5">
    <v>#VALUE!</v>
    <v>en-US</v>
    <v>f34f38fe-219d-026c-30f0-916f410c8c29</v>
    <v>536870912</v>
    <v>1</v>
    <v>4679</v>
    <v>2</v>
    <v>Barra do Bugres</v>
    <v>4</v>
    <v>5</v>
    <v>Map</v>
    <v>6</v>
    <v>57</v>
    <v>69</v>
    <v>19021</v>
    <v>3</v>
    <v>Barra do Bugres is a municipality in the state of Mato Grosso in the Central-West Region of Brazil.</v>
    <v>19022</v>
    <v>19023</v>
    <v>19025</v>
    <v>19026</v>
    <v>19027</v>
    <v>Barra do Bugres</v>
    <v>19028</v>
    <v>11</v>
    <v>Barra do Bugres</v>
    <v>mdp/vdpid/6399278201696157697</v>
  </rv>
  <rv s="0">
    <v>536870912</v>
    <v>Barra do Garças</v>
    <v>9f56dcbe-c36a-4043-eea6-49364ecf4e4d</v>
    <v>en-US</v>
    <v>Map</v>
  </rv>
  <rv s="1">
    <fb>9078.9930000000004</fb>
    <v>8</v>
  </rv>
  <rv s="2">
    <v>2150</v>
    <v>6</v>
    <v>4680</v>
    <v>7</v>
    <v>0</v>
    <v>Image of Barra do Garças</v>
  </rv>
  <rv s="1">
    <fb>-15.89</fb>
    <v>9</v>
  </rv>
  <rv s="4">
    <v>https://www.bing.com/search?q=barra+do+gar%c3%a7as+brazil&amp;form=skydnc</v>
    <v>Learn more on Bing</v>
  </rv>
  <rv s="1">
    <fb>-52.256944444444002</fb>
    <v>9</v>
  </rv>
  <rv s="1">
    <fb>61135</fb>
    <v>8</v>
  </rv>
  <rv s="9">
    <v>#VALUE!</v>
    <v>en-US</v>
    <v>9f56dcbe-c36a-4043-eea6-49364ecf4e4d</v>
    <v>536870912</v>
    <v>1</v>
    <v>4681</v>
    <v>72</v>
    <v>Barra do Garças</v>
    <v>4</v>
    <v>5</v>
    <v>Map</v>
    <v>6</v>
    <v>57</v>
    <v>69</v>
    <v>19031</v>
    <v>414</v>
    <v>Barra do Garças is a city with a population of 61,135 located in the Brazilian state of Mato Grosso, around 550 km from the capital city of Cuiabá. It was founded on 13 June 1924, but it became politically independent on the 15th of September ...</v>
    <v>19032</v>
    <v>19033</v>
    <v>19034</v>
    <v>19035</v>
    <v>Barra do Garças</v>
    <v>19036</v>
    <v>11</v>
    <v>Barra do Garças</v>
    <v>mdp/vdpid/6406247481415303169</v>
  </rv>
  <rv s="0">
    <v>536870912</v>
    <v>Bom Jesus do Araguaia</v>
    <v>cd246f9b-f009-9cde-17e4-65e414afb924</v>
    <v>en-US</v>
    <v>Map</v>
  </rv>
  <rv s="1">
    <fb>4279.0879999999997</fb>
    <v>8</v>
  </rv>
  <rv s="2">
    <v>2151</v>
    <v>6</v>
    <v>4682</v>
    <v>7</v>
    <v>0</v>
    <v>Image of Bom Jesus do Araguaia</v>
  </rv>
  <rv s="1">
    <fb>-12.177777777777999</fb>
    <v>9</v>
  </rv>
  <rv s="4">
    <v>https://www.bing.com/search?q=bom+jesus+do+araguaia+mato+grosso&amp;form=skydnc</v>
    <v>Learn more on Bing</v>
  </rv>
  <rv s="1">
    <fb>-51.505833333333001</fb>
    <v>9</v>
  </rv>
  <rv s="1">
    <fb>7280</fb>
    <v>8</v>
  </rv>
  <rv s="12">
    <v>#VALUE!</v>
    <v>en-US</v>
    <v>cd246f9b-f009-9cde-17e4-65e414afb924</v>
    <v>536870912</v>
    <v>1</v>
    <v>4683</v>
    <v>120</v>
    <v>Bom Jesus do Araguaia</v>
    <v>4</v>
    <v>5</v>
    <v>Map</v>
    <v>6</v>
    <v>7</v>
    <v>69</v>
    <v>19039</v>
    <v>3</v>
    <v>Bom Jesus do Araguaia is a municipality in the state of Mato Grosso in the Central-West Region of Brazil.</v>
    <v>19040</v>
    <v>19041</v>
    <v>19042</v>
    <v>19043</v>
    <v>Bom Jesus do Araguaia</v>
    <v>19044</v>
    <v>Bom Jesus do Araguaia</v>
    <v>mdp/vdpid/6404948931943333889</v>
  </rv>
  <rv s="0">
    <v>536870912</v>
    <v>Brasnorte</v>
    <v>c36bf26d-2c50-a11c-bfab-06490ba27dd4</v>
    <v>en-US</v>
    <v>Map</v>
  </rv>
  <rv s="1">
    <fb>15959.328</fb>
    <v>8</v>
  </rv>
  <rv s="2">
    <v>2152</v>
    <v>6</v>
    <v>4684</v>
    <v>7</v>
    <v>0</v>
    <v>Image of Brasnorte</v>
  </rv>
  <rv s="1">
    <fb>-12.154999999999999</fb>
    <v>9</v>
  </rv>
  <rv s="4">
    <v>https://www.bing.com/search?q=brasnorte+mato+grosso&amp;form=skydnc</v>
    <v>Learn more on Bing</v>
  </rv>
  <rv s="1">
    <fb>-57.978888888889003</fb>
    <v>9</v>
  </rv>
  <rv s="1">
    <fb>17004</fb>
    <v>8</v>
  </rv>
  <rv s="12">
    <v>#VALUE!</v>
    <v>en-US</v>
    <v>c36bf26d-2c50-a11c-bfab-06490ba27dd4</v>
    <v>536870912</v>
    <v>1</v>
    <v>4685</v>
    <v>120</v>
    <v>Brasnorte</v>
    <v>4</v>
    <v>5</v>
    <v>Map</v>
    <v>6</v>
    <v>7</v>
    <v>69</v>
    <v>19047</v>
    <v>3</v>
    <v>Brasnorte is a municipality in the state of Mato Grosso in the Central-West Region of Brazil.</v>
    <v>19048</v>
    <v>19049</v>
    <v>19050</v>
    <v>19051</v>
    <v>Brasnorte</v>
    <v>19052</v>
    <v>Brasnorte</v>
    <v>mdp/vdpid/6398368149346975745</v>
  </rv>
  <rv s="0">
    <v>536870912</v>
    <v>Cáceres, Mato Grosso</v>
    <v>812bb34c-c1ce-3a9d-2a77-cd36d6ed4f64</v>
    <v>en-US</v>
    <v>Map</v>
  </rv>
  <rv s="1">
    <fb>24351.407999999999</fb>
    <v>8</v>
  </rv>
  <rv s="2">
    <v>2153</v>
    <v>6</v>
    <v>4686</v>
    <v>7</v>
    <v>0</v>
    <v>Image of Cáceres, Mato Grosso</v>
  </rv>
  <rv s="1">
    <fb>-16.071111111111001</fb>
    <v>9</v>
  </rv>
  <rv s="0">
    <v>805306368</v>
    <v>Antônia Eliene Liberato Dias (Mayor)</v>
    <v>419b8cd3-39b8-acdd-8244-3c8a6fe8b45c</v>
    <v>en-US</v>
    <v>Generic</v>
  </rv>
  <rv s="3">
    <v>556</v>
  </rv>
  <rv s="1">
    <fb>-57.678888888888999</fb>
    <v>9</v>
  </rv>
  <rv s="1">
    <fb>89681</fb>
    <v>8</v>
  </rv>
  <rv s="22">
    <v>#VALUE!</v>
    <v>en-US</v>
    <v>812bb34c-c1ce-3a9d-2a77-cd36d6ed4f64</v>
    <v>536870912</v>
    <v>1</v>
    <v>4687</v>
    <v>762</v>
    <v>Cáceres, Mato Grosso</v>
    <v>92</v>
    <v>5</v>
    <v>Map</v>
    <v>6</v>
    <v>7</v>
    <v>69</v>
    <v>19055</v>
    <v>3</v>
    <v>Cáceres is a municipality in the Brazilian state of Mato Grosso. It covers an area of 24,000 km² and as of 2022 had an estimated population of 89,681. The town is sited on the Paraguay River, and hosts a popular fishing festival each September. ...</v>
    <v>19056</v>
    <v>19057</v>
    <v>19059</v>
    <v>19060</v>
    <v>Cáceres, Mato Grosso</v>
    <v>19061</v>
    <v>11</v>
    <v>Cáceres, Mato Grosso</v>
    <v>mdp/vdpid/6399402849364606977</v>
  </rv>
  <rv s="0">
    <v>536870912</v>
    <v>Campinápolis</v>
    <v>29c229b1-ae09-b005-d2df-4bccaefcd62c</v>
    <v>en-US</v>
    <v>Map</v>
  </rv>
  <rv s="1">
    <fb>5.9669999999999996</fb>
    <v>8</v>
  </rv>
  <rv s="2">
    <v>2154</v>
    <v>6</v>
    <v>4688</v>
    <v>7</v>
    <v>0</v>
    <v>Image of Campinápolis</v>
  </rv>
  <rv s="1">
    <fb>-14.515833333332999</fb>
    <v>9</v>
  </rv>
  <rv s="4">
    <v>https://www.bing.com/search?q=campin%c3%a1polis+mato+grosso&amp;form=skydnc</v>
    <v>Learn more on Bing</v>
  </rv>
  <rv s="1">
    <fb>-52.895000000000003</fb>
    <v>9</v>
  </rv>
  <rv s="1">
    <fb>15347</fb>
    <v>8</v>
  </rv>
  <rv s="12">
    <v>#VALUE!</v>
    <v>en-US</v>
    <v>29c229b1-ae09-b005-d2df-4bccaefcd62c</v>
    <v>536870912</v>
    <v>1</v>
    <v>4689</v>
    <v>120</v>
    <v>Campinápolis</v>
    <v>4</v>
    <v>5</v>
    <v>Map</v>
    <v>6</v>
    <v>7</v>
    <v>69</v>
    <v>19064</v>
    <v>3</v>
    <v>Campinápolis is a municipality in the state of Mato Grosso in the Central-West Region of Brazil.</v>
    <v>19065</v>
    <v>19066</v>
    <v>19067</v>
    <v>19068</v>
    <v>Campinápolis</v>
    <v>19069</v>
    <v>Campinápolis</v>
    <v>mdp/vdpid/6405889488358211585</v>
  </rv>
  <rv s="0">
    <v>536870912</v>
    <v>Campo Novo do Parecis</v>
    <v>93a393e4-3ab5-efed-7735-054def03c42e</v>
    <v>en-US</v>
    <v>Map</v>
  </rv>
  <rv s="1">
    <fb>9448.384</fb>
    <v>8</v>
  </rv>
  <rv s="2">
    <v>2155</v>
    <v>6</v>
    <v>4690</v>
    <v>7</v>
    <v>0</v>
    <v>Image of Campo Novo do Parecis</v>
  </rv>
  <rv s="1">
    <fb>-13.675000000000001</fb>
    <v>9</v>
  </rv>
  <rv s="4">
    <v>https://www.bing.com/search?q=campo+novo+do+parecis+mato+grosso&amp;form=skydnc</v>
    <v>Learn more on Bing</v>
  </rv>
  <rv s="1">
    <fb>-57.891944444444</fb>
    <v>9</v>
  </rv>
  <rv s="1">
    <fb>36143</fb>
    <v>8</v>
  </rv>
  <rv s="9">
    <v>#VALUE!</v>
    <v>en-US</v>
    <v>93a393e4-3ab5-efed-7735-054def03c42e</v>
    <v>536870912</v>
    <v>1</v>
    <v>4691</v>
    <v>72</v>
    <v>Campo Novo do Parecis</v>
    <v>4</v>
    <v>5</v>
    <v>Map</v>
    <v>6</v>
    <v>57</v>
    <v>69</v>
    <v>19072</v>
    <v>3</v>
    <v>Campo Novo do Parecis is a municipality in the state of Mato Grosso in the Central-West Region of Brazil.</v>
    <v>19073</v>
    <v>19074</v>
    <v>19075</v>
    <v>19076</v>
    <v>Campo Novo do Parecis</v>
    <v>19077</v>
    <v>18364</v>
    <v>Campo Novo do Parecis</v>
    <v>mdp/vdpid/6398426290453479425</v>
  </rv>
  <rv s="0">
    <v>536870912</v>
    <v>Campo Verde</v>
    <v>9b87d5ea-b854-f73c-875c-7cc19324f9ac</v>
    <v>en-US</v>
    <v>Map</v>
  </rv>
  <rv s="1">
    <fb>4794.5550000000003</fb>
    <v>8</v>
  </rv>
  <rv s="2">
    <v>2156</v>
    <v>6</v>
    <v>4692</v>
    <v>7</v>
    <v>0</v>
    <v>Image of Campo Verde</v>
  </rv>
  <rv s="1">
    <fb>-15.546944444444</fb>
    <v>9</v>
  </rv>
  <rv s="4">
    <v>https://www.bing.com/search?q=campo+verde+mato+grosso&amp;form=skydnc</v>
    <v>Learn more on Bing</v>
  </rv>
  <rv s="1">
    <fb>-55.168888888889001</fb>
    <v>9</v>
  </rv>
  <rv s="1">
    <fb>45740</fb>
    <v>8</v>
  </rv>
  <rv s="9">
    <v>#VALUE!</v>
    <v>en-US</v>
    <v>9b87d5ea-b854-f73c-875c-7cc19324f9ac</v>
    <v>536870912</v>
    <v>1</v>
    <v>4693</v>
    <v>72</v>
    <v>Campo Verde</v>
    <v>4</v>
    <v>5</v>
    <v>Map</v>
    <v>6</v>
    <v>57</v>
    <v>69</v>
    <v>19080</v>
    <v>3</v>
    <v>Campo Verde is a municipality in the state of Mato Grosso in the Central-West Region of Brazil. The municipality contains 13% of the 3,534 hectares Rio da Casca Ecological Station, a strictly protected conservation unit created in 1994.</v>
    <v>19081</v>
    <v>19082</v>
    <v>19083</v>
    <v>19084</v>
    <v>Campo Verde</v>
    <v>19085</v>
    <v>18364</v>
    <v>Campo Verde</v>
    <v>mdp/vdpid/6405480810442391553</v>
  </rv>
  <rv s="0">
    <v>536870912</v>
    <v>Campos de Júlio</v>
    <v>5399c899-edb7-89a8-ef75-2ab2c88de3f3</v>
    <v>en-US</v>
    <v>Map</v>
  </rv>
  <rv s="1">
    <fb>6804.5770000000002</fb>
    <v>8</v>
  </rv>
  <rv s="2">
    <v>2157</v>
    <v>6</v>
    <v>4694</v>
    <v>7</v>
    <v>0</v>
    <v>Image of Campos de Júlio</v>
  </rv>
  <rv s="1">
    <fb>-13.898888888888999</fb>
    <v>9</v>
  </rv>
  <rv s="4">
    <v>https://www.bing.com/search?q=campos+de+j%c3%balio+mato+grosso&amp;form=skydnc</v>
    <v>Learn more on Bing</v>
  </rv>
  <rv s="1">
    <fb>-59.147777777778003</fb>
    <v>9</v>
  </rv>
  <rv s="1">
    <fb>8822</fb>
    <v>8</v>
  </rv>
  <rv s="12">
    <v>#VALUE!</v>
    <v>en-US</v>
    <v>5399c899-edb7-89a8-ef75-2ab2c88de3f3</v>
    <v>536870912</v>
    <v>1</v>
    <v>4695</v>
    <v>120</v>
    <v>Campos de Júlio</v>
    <v>4</v>
    <v>5</v>
    <v>Map</v>
    <v>6</v>
    <v>7</v>
    <v>69</v>
    <v>19088</v>
    <v>3</v>
    <v>Campos de Júlio is a municipality in the state of Mato Grosso in the Central-West Region of Brazil.</v>
    <v>19089</v>
    <v>19090</v>
    <v>19091</v>
    <v>19092</v>
    <v>Campos de Júlio</v>
    <v>19093</v>
    <v>Campos de Júlio</v>
    <v>mdp/vdpid/6398301242447101953</v>
  </rv>
  <rv s="0">
    <v>536870912</v>
    <v>Canabrava do Norte</v>
    <v>08ff5192-2764-bb54-052c-03485eb7bb54</v>
    <v>en-US</v>
    <v>Map</v>
  </rv>
  <rv s="1">
    <fb>3449.9839999999999</fb>
    <v>8</v>
  </rv>
  <rv s="2">
    <v>2158</v>
    <v>6</v>
    <v>4696</v>
    <v>7</v>
    <v>0</v>
    <v>Image of Canabrava do Norte</v>
  </rv>
  <rv s="1">
    <fb>-11.053888888889</fb>
    <v>9</v>
  </rv>
  <rv s="4">
    <v>https://www.bing.com/search?q=canabrava+do+norte+mato+grosso&amp;form=skydnc</v>
    <v>Learn more on Bing</v>
  </rv>
  <rv s="1">
    <fb>4485</fb>
    <v>8</v>
  </rv>
  <rv s="12">
    <v>#VALUE!</v>
    <v>en-US</v>
    <v>08ff5192-2764-bb54-052c-03485eb7bb54</v>
    <v>536870912</v>
    <v>1</v>
    <v>4697</v>
    <v>120</v>
    <v>Canabrava do Norte</v>
    <v>4</v>
    <v>5</v>
    <v>Map</v>
    <v>6</v>
    <v>7</v>
    <v>69</v>
    <v>19096</v>
    <v>3</v>
    <v>Canabrava do Norte is a municipality in the state of Mato Grosso in the Central-West Region of Brazil.</v>
    <v>19097</v>
    <v>19098</v>
    <v>19099</v>
    <v>18977</v>
    <v>Canabrava do Norte</v>
    <v>19100</v>
    <v>Canabrava do Norte</v>
    <v>mdp/vdpid/6392821181770104833</v>
  </rv>
  <rv s="0">
    <v>536870912</v>
    <v>Canarana, Mato Grosso</v>
    <v>cf93fc8c-a004-45dd-ab8a-65d01b08354d</v>
    <v>en-US</v>
    <v>Map</v>
  </rv>
  <rv s="1">
    <fb>10834.325000000001</fb>
    <v>8</v>
  </rv>
  <rv s="2">
    <v>2159</v>
    <v>6</v>
    <v>4698</v>
    <v>7</v>
    <v>0</v>
    <v>Image of Canarana, Mato Grosso</v>
  </rv>
  <rv s="1">
    <fb>-13.55</fb>
    <v>9</v>
  </rv>
  <rv s="0">
    <v>805306368</v>
    <v>Fábio Faria (Mayor)</v>
    <v>095d110c-5bf0-109f-36dd-8cc356b809da</v>
    <v>en-US</v>
    <v>Generic</v>
  </rv>
  <rv s="3">
    <v>557</v>
  </rv>
  <rv s="4">
    <v>https://www.bing.com/search?q=canarana%2c+mato+grosso&amp;form=skydnc</v>
    <v>Learn more on Bing</v>
  </rv>
  <rv s="1">
    <fb>-52.165833333332998</fb>
    <v>9</v>
  </rv>
  <rv s="1">
    <fb>25843</fb>
    <v>8</v>
  </rv>
  <rv s="8">
    <v>#VALUE!</v>
    <v>en-US</v>
    <v>cf93fc8c-a004-45dd-ab8a-65d01b08354d</v>
    <v>536870912</v>
    <v>1</v>
    <v>4699</v>
    <v>67</v>
    <v>Canarana, Mato Grosso</v>
    <v>4</v>
    <v>5</v>
    <v>Map</v>
    <v>6</v>
    <v>7</v>
    <v>69</v>
    <v>19103</v>
    <v>3</v>
    <v>Canarana is a municipality in the Brazilian state of Mato Grosso.</v>
    <v>19104</v>
    <v>19105</v>
    <v>19107</v>
    <v>19108</v>
    <v>19109</v>
    <v>Canarana, Mato Grosso</v>
    <v>19110</v>
    <v>Canarana, Mato Grosso</v>
    <v>mdp/vdpid/6405084176571170817</v>
  </rv>
  <rv s="0">
    <v>536870912</v>
    <v>Carlinda</v>
    <v>35aff349-c6b9-27cf-d094-76656a7711e5</v>
    <v>en-US</v>
    <v>Map</v>
  </rv>
  <rv s="1">
    <fb>2417.212</fb>
    <v>8</v>
  </rv>
  <rv s="2">
    <v>2160</v>
    <v>6</v>
    <v>4700</v>
    <v>7</v>
    <v>0</v>
    <v>Image of Carlinda</v>
  </rv>
  <rv s="4">
    <v>https://www.bing.com/search?q=carlinda+mato+grosso&amp;form=skydnc</v>
    <v>Learn more on Bing</v>
  </rv>
  <rv s="1">
    <fb>-55.831944444443998</fb>
    <v>9</v>
  </rv>
  <rv s="1">
    <fb>10332</fb>
    <v>8</v>
  </rv>
  <rv s="12">
    <v>#VALUE!</v>
    <v>en-US</v>
    <v>35aff349-c6b9-27cf-d094-76656a7711e5</v>
    <v>536870912</v>
    <v>1</v>
    <v>4701</v>
    <v>120</v>
    <v>Carlinda</v>
    <v>4</v>
    <v>5</v>
    <v>Map</v>
    <v>6</v>
    <v>7</v>
    <v>69</v>
    <v>19113</v>
    <v>3</v>
    <v>Carlinda is a municipality in the state of Mato Grosso in the Central-West Region of Brazil.</v>
    <v>19114</v>
    <v>527</v>
    <v>19115</v>
    <v>19116</v>
    <v>Carlinda</v>
    <v>19117</v>
    <v>Carlinda</v>
    <v>mdp/vdpid/6392031448718639105</v>
  </rv>
  <rv s="0">
    <v>536870912</v>
    <v>Castanheira, Mato Grosso</v>
    <v>0b58abb0-60e1-8988-8dd5-cceef6e87e86</v>
    <v>en-US</v>
    <v>Map</v>
  </rv>
  <rv s="1">
    <fb>3948.8609999999999</fb>
    <v>8</v>
  </rv>
  <rv s="2">
    <v>2161</v>
    <v>6</v>
    <v>4702</v>
    <v>7</v>
    <v>0</v>
    <v>Image of Castanheira, Mato Grosso</v>
  </rv>
  <rv s="1">
    <fb>-11.132777777777999</fb>
    <v>9</v>
  </rv>
  <rv s="4">
    <v>https://www.bing.com/search?q=castanheira%2c+mato+grosso&amp;form=skydnc</v>
    <v>Learn more on Bing</v>
  </rv>
  <rv s="1">
    <fb>-58.602777777778002</fb>
    <v>9</v>
  </rv>
  <rv s="1">
    <fb>8749</fb>
    <v>8</v>
  </rv>
  <rv s="9">
    <v>#VALUE!</v>
    <v>en-US</v>
    <v>0b58abb0-60e1-8988-8dd5-cceef6e87e86</v>
    <v>536870912</v>
    <v>1</v>
    <v>4703</v>
    <v>72</v>
    <v>Castanheira, Mato Grosso</v>
    <v>4</v>
    <v>5</v>
    <v>Map</v>
    <v>6</v>
    <v>57</v>
    <v>69</v>
    <v>19120</v>
    <v>3</v>
    <v>Castanheira, Mato Grosso is a municipality in the state of Mato Grosso in the Central-West Region of Brazil.</v>
    <v>19121</v>
    <v>19122</v>
    <v>19123</v>
    <v>19124</v>
    <v>Castanheira, Mato Grosso</v>
    <v>19125</v>
    <v>18364</v>
    <v>Castanheira, Mato Grosso</v>
    <v>mdp/vdpid/6385946245067702273</v>
  </rv>
  <rv s="0">
    <v>536870912</v>
    <v>Chapada dos Guimarães</v>
    <v>f281f33e-cb31-b97a-e1e4-1d3fb6e1123a</v>
    <v>en-US</v>
    <v>Map</v>
  </rv>
  <rv s="1">
    <fb>6206.5730000000003</fb>
    <v>8</v>
  </rv>
  <rv s="2">
    <v>2162</v>
    <v>6</v>
    <v>4704</v>
    <v>7</v>
    <v>0</v>
    <v>Image of Chapada dos Guimarães</v>
  </rv>
  <rv s="1">
    <fb>-15.460833333332999</fb>
    <v>9</v>
  </rv>
  <rv s="4">
    <v>https://www.bing.com/search?q=chapada+dos+guimar%c3%a3es+brazil&amp;form=skydnc</v>
    <v>Learn more on Bing</v>
  </rv>
  <rv s="1">
    <fb>-55.75</fb>
    <v>9</v>
  </rv>
  <rv s="1">
    <fb>18990</fb>
    <v>8</v>
  </rv>
  <rv s="12">
    <v>#VALUE!</v>
    <v>en-US</v>
    <v>f281f33e-cb31-b97a-e1e4-1d3fb6e1123a</v>
    <v>536870912</v>
    <v>1</v>
    <v>4705</v>
    <v>120</v>
    <v>Chapada dos Guimarães</v>
    <v>4</v>
    <v>5</v>
    <v>Map</v>
    <v>6</v>
    <v>7</v>
    <v>69</v>
    <v>19128</v>
    <v>3</v>
    <v>Chapada dos Guimarães is a municipality located in central Brazil, 62 km from the city of Cuiabá, the capital of Mato Grosso State. It is home to the Chapada dos Guimarães National Park. Outside this town is the geographic center of South America.</v>
    <v>19129</v>
    <v>19130</v>
    <v>19131</v>
    <v>19132</v>
    <v>Chapada dos Guimarães</v>
    <v>19133</v>
    <v>Chapada dos Guimarães</v>
    <v>mdp/vdpid/6405300951237787649</v>
  </rv>
  <rv s="0">
    <v>536870912</v>
    <v>Cláudia</v>
    <v>afcac074-dbef-e8f9-4511-0cf7ba812e63</v>
    <v>en-US</v>
    <v>Map</v>
  </rv>
  <rv s="1">
    <fb>3820.9479999999999</fb>
    <v>8</v>
  </rv>
  <rv s="2">
    <v>2163</v>
    <v>6</v>
    <v>4706</v>
    <v>7</v>
    <v>0</v>
    <v>Image of Cláudia</v>
  </rv>
  <rv s="1">
    <fb>-11.515000000000001</fb>
    <v>9</v>
  </rv>
  <rv s="4">
    <v>https://www.bing.com/search?q=cl%c3%a1udia+mato+grosso&amp;form=skydnc</v>
    <v>Learn more on Bing</v>
  </rv>
  <rv s="1">
    <fb>-54.890833333332999</fb>
    <v>9</v>
  </rv>
  <rv s="1">
    <fb>9593</fb>
    <v>8</v>
  </rv>
  <rv s="12">
    <v>#VALUE!</v>
    <v>en-US</v>
    <v>afcac074-dbef-e8f9-4511-0cf7ba812e63</v>
    <v>536870912</v>
    <v>1</v>
    <v>4707</v>
    <v>120</v>
    <v>Cláudia</v>
    <v>4</v>
    <v>5</v>
    <v>Map</v>
    <v>6</v>
    <v>7</v>
    <v>69</v>
    <v>19136</v>
    <v>3</v>
    <v>Cláudia is a municipality in the state of Mato Grosso in the Central-West Region of Brazil.</v>
    <v>19137</v>
    <v>19138</v>
    <v>19139</v>
    <v>19140</v>
    <v>Cláudia</v>
    <v>19141</v>
    <v>Cláudia</v>
    <v>mdp/vdpid/6404277878585819137</v>
  </rv>
  <rv s="0">
    <v>536870912</v>
    <v>Cocalinho</v>
    <v>614d82fa-82d1-d9e0-2c46-9d7ec3fb1000</v>
    <v>en-US</v>
    <v>Map</v>
  </rv>
  <rv s="1">
    <fb>16538.831999999999</fb>
    <v>8</v>
  </rv>
  <rv s="2">
    <v>2164</v>
    <v>6</v>
    <v>4708</v>
    <v>7</v>
    <v>0</v>
    <v>Image of Cocalinho</v>
  </rv>
  <rv s="1">
    <fb>-14.396944444443999</fb>
    <v>9</v>
  </rv>
  <rv s="0">
    <v>805306368</v>
    <v>Dalva Maria De Lima Peres (Mayor)</v>
    <v>5db05e62-3f00-331c-b57b-b1613598fec7</v>
    <v>en-US</v>
    <v>Generic</v>
  </rv>
  <rv s="3">
    <v>558</v>
  </rv>
  <rv s="4">
    <v>https://www.bing.com/search?q=cocalinho+mato+grosso&amp;form=skydnc</v>
    <v>Learn more on Bing</v>
  </rv>
  <rv s="1">
    <fb>-50.995833333333003</fb>
    <v>9</v>
  </rv>
  <rv s="1">
    <fb>6220</fb>
    <v>8</v>
  </rv>
  <rv s="8">
    <v>#VALUE!</v>
    <v>en-US</v>
    <v>614d82fa-82d1-d9e0-2c46-9d7ec3fb1000</v>
    <v>536870912</v>
    <v>1</v>
    <v>4709</v>
    <v>67</v>
    <v>Cocalinho</v>
    <v>4</v>
    <v>5</v>
    <v>Map</v>
    <v>6</v>
    <v>7</v>
    <v>69</v>
    <v>19144</v>
    <v>3</v>
    <v>Cocalinho is a municipality in the Brazilian state of Mato Grosso. It has an area of 16,516.319 square kilometres. It has a tropical savanna climate. As of 2020 the estimated population was 5,681.</v>
    <v>19145</v>
    <v>19146</v>
    <v>19148</v>
    <v>19149</v>
    <v>19150</v>
    <v>Cocalinho</v>
    <v>19151</v>
    <v>Cocalinho</v>
    <v>mdp/vdpid/6406657029548539905</v>
  </rv>
  <rv s="0">
    <v>536870912</v>
    <v>Colíder</v>
    <v>71e01de4-450d-68a3-5699-a81d016f5a13</v>
    <v>en-US</v>
    <v>Map</v>
  </rv>
  <rv s="1">
    <fb>3038.2489999999998</fb>
    <v>8</v>
  </rv>
  <rv s="2">
    <v>2165</v>
    <v>6</v>
    <v>4710</v>
    <v>7</v>
    <v>0</v>
    <v>Image of Colíder</v>
  </rv>
  <rv s="1">
    <fb>-10.812777777778001</fb>
    <v>9</v>
  </rv>
  <rv s="4">
    <v>https://www.bing.com/search?q=col%c3%adder+mato+grosso&amp;form=skydnc</v>
    <v>Learn more on Bing</v>
  </rv>
  <rv s="1">
    <fb>-55.454999999999998</fb>
    <v>9</v>
  </rv>
  <rv s="1">
    <fb>31370</fb>
    <v>8</v>
  </rv>
  <rv s="12">
    <v>#VALUE!</v>
    <v>en-US</v>
    <v>71e01de4-450d-68a3-5699-a81d016f5a13</v>
    <v>536870912</v>
    <v>1</v>
    <v>4711</v>
    <v>120</v>
    <v>Colíder</v>
    <v>4</v>
    <v>5</v>
    <v>Map</v>
    <v>6</v>
    <v>7</v>
    <v>69</v>
    <v>19154</v>
    <v>3</v>
    <v>Colíder is a municipality in the state of Mato Grosso in the Central-West Region of Brazil. The Colíder Dam is being constructed about 40 km southeast of it on the Teles Pires River.</v>
    <v>19155</v>
    <v>19156</v>
    <v>19157</v>
    <v>19158</v>
    <v>Colíder</v>
    <v>19159</v>
    <v>Colíder</v>
    <v>mdp/vdpid/6392134058624679937</v>
  </rv>
  <rv s="0">
    <v>536870912</v>
    <v>Colniza</v>
    <v>caff84a5-08f1-9712-a60e-3f9bfdebbf17</v>
    <v>en-US</v>
    <v>Map</v>
  </rv>
  <rv s="1">
    <fb>27947.646000000001</fb>
    <v>8</v>
  </rv>
  <rv s="2">
    <v>2166</v>
    <v>6</v>
    <v>4712</v>
    <v>7</v>
    <v>0</v>
    <v>Image of Colniza</v>
  </rv>
  <rv s="1">
    <fb>-9.4108333333333007</fb>
    <v>9</v>
  </rv>
  <rv s="0">
    <v>805306368</v>
    <v>Sergio Bastos Dos Santos (Mayor)</v>
    <v>13964b78-0644-ca2f-621e-3d81ba54b856</v>
    <v>en-US</v>
    <v>Generic</v>
  </rv>
  <rv s="3">
    <v>559</v>
  </rv>
  <rv s="4">
    <v>https://www.bing.com/search?q=colniza+mato+grosso&amp;form=skydnc</v>
    <v>Learn more on Bing</v>
  </rv>
  <rv s="1">
    <fb>-59.022777777778003</fb>
    <v>9</v>
  </rv>
  <rv s="1">
    <fb>25756</fb>
    <v>8</v>
  </rv>
  <rv s="8">
    <v>#VALUE!</v>
    <v>en-US</v>
    <v>caff84a5-08f1-9712-a60e-3f9bfdebbf17</v>
    <v>536870912</v>
    <v>1</v>
    <v>4713</v>
    <v>67</v>
    <v>Colniza</v>
    <v>4</v>
    <v>5</v>
    <v>Map</v>
    <v>6</v>
    <v>7</v>
    <v>69</v>
    <v>19162</v>
    <v>3</v>
    <v>Colniza is a municipality in the state of Mato Grosso, Brazil.</v>
    <v>19163</v>
    <v>19164</v>
    <v>19166</v>
    <v>19167</v>
    <v>19168</v>
    <v>Colniza</v>
    <v>19169</v>
    <v>Colniza</v>
    <v>mdp/vdpid/6385772554157555713</v>
  </rv>
  <rv s="0">
    <v>536870912</v>
    <v>Comodoro</v>
    <v>38b044df-e37f-4f9a-9020-4d0d393c159a</v>
    <v>en-US</v>
    <v>Map</v>
  </rv>
  <rv s="1">
    <fb>21774.22</fb>
    <v>8</v>
  </rv>
  <rv s="2">
    <v>2167</v>
    <v>6</v>
    <v>4714</v>
    <v>7</v>
    <v>0</v>
    <v>Image of Comodoro</v>
  </rv>
  <rv s="1">
    <fb>-13.659268300000001</fb>
    <v>9</v>
  </rv>
  <rv s="4">
    <v>https://www.bing.com/search?q=comodoro&amp;form=skydnc</v>
    <v>Learn more on Bing</v>
  </rv>
  <rv s="1">
    <fb>-59.794100700000001</fb>
    <v>9</v>
  </rv>
  <rv s="1">
    <fb>21008</fb>
    <v>8</v>
  </rv>
  <rv s="9">
    <v>#VALUE!</v>
    <v>en-US</v>
    <v>38b044df-e37f-4f9a-9020-4d0d393c159a</v>
    <v>536870912</v>
    <v>1</v>
    <v>4715</v>
    <v>72</v>
    <v>Comodoro</v>
    <v>4</v>
    <v>5</v>
    <v>Map</v>
    <v>6</v>
    <v>57</v>
    <v>69</v>
    <v>19172</v>
    <v>3</v>
    <v>Comodoro is a municipality in the state of Mato Grosso in the Central-West Region of Brazil.</v>
    <v>19173</v>
    <v>19174</v>
    <v>19175</v>
    <v>19176</v>
    <v>Comodoro</v>
    <v>19177</v>
    <v>18364</v>
    <v>Comodoro</v>
    <v>mdp/vdpid/6397873167049687041</v>
  </rv>
  <rv s="0">
    <v>536870912</v>
    <v>Confresa</v>
    <v>67cb7754-5266-9238-ae05-73dc965e29f2</v>
    <v>en-US</v>
    <v>Map</v>
  </rv>
  <rv s="1">
    <fb>5796.3819999999996</fb>
    <v>8</v>
  </rv>
  <rv s="2">
    <v>2168</v>
    <v>6</v>
    <v>4716</v>
    <v>7</v>
    <v>0</v>
    <v>Image of Confresa</v>
  </rv>
  <rv s="1">
    <fb>-10.643888888889</fb>
    <v>9</v>
  </rv>
  <rv s="4">
    <v>https://www.bing.com/search?q=confresa+mato+grosso&amp;form=skydnc</v>
    <v>Learn more on Bing</v>
  </rv>
  <rv s="1">
    <fb>-51.568888888888999</fb>
    <v>9</v>
  </rv>
  <rv s="1">
    <fb>32076</fb>
    <v>8</v>
  </rv>
  <rv s="9">
    <v>#VALUE!</v>
    <v>en-US</v>
    <v>67cb7754-5266-9238-ae05-73dc965e29f2</v>
    <v>536870912</v>
    <v>1</v>
    <v>4717</v>
    <v>72</v>
    <v>Confresa</v>
    <v>4</v>
    <v>5</v>
    <v>Map</v>
    <v>6</v>
    <v>64</v>
    <v>69</v>
    <v>19180</v>
    <v>3</v>
    <v>Confresa is a municipality in the state of Mato Grosso in the Central-West Region of Brazil. The city is served by Confresa Airport. The first settlement that led to the formation of the municipality of Confresa was called Vila Tapiraguaia, a ...</v>
    <v>19181</v>
    <v>19182</v>
    <v>19183</v>
    <v>19184</v>
    <v>Confresa</v>
    <v>19185</v>
    <v>18364</v>
    <v>Confresa</v>
    <v>mdp/vdpid/6392774204810330113</v>
  </rv>
  <rv s="0">
    <v>536870912</v>
    <v>Conquista d'Oeste</v>
    <v>bc0e8405-7340-757b-43dc-bd02e666b739</v>
    <v>en-US</v>
    <v>Map</v>
  </rv>
  <rv s="1">
    <fb>2698.0079999999998</fb>
    <v>8</v>
  </rv>
  <rv s="2">
    <v>2169</v>
    <v>6</v>
    <v>4718</v>
    <v>7</v>
    <v>0</v>
    <v>Image of Conquista d'Oeste</v>
  </rv>
  <rv s="1">
    <fb>-14.557777777778</fb>
    <v>9</v>
  </rv>
  <rv s="4">
    <v>https://www.bing.com/search?q=conquista+d%27oeste+mato+grosso&amp;form=skydnc</v>
    <v>Learn more on Bing</v>
  </rv>
  <rv s="1">
    <fb>-59.571944444444</fb>
    <v>9</v>
  </rv>
  <rv s="1">
    <fb>4163</fb>
    <v>8</v>
  </rv>
  <rv s="12">
    <v>#VALUE!</v>
    <v>en-US</v>
    <v>bc0e8405-7340-757b-43dc-bd02e666b739</v>
    <v>536870912</v>
    <v>1</v>
    <v>4719</v>
    <v>120</v>
    <v>Conquista d'Oeste</v>
    <v>4</v>
    <v>5</v>
    <v>Map</v>
    <v>6</v>
    <v>64</v>
    <v>69</v>
    <v>19188</v>
    <v>3</v>
    <v>Conquista d'Oeste is a municipality in the state of Mato Grosso in the Central-West Region of Brazil.</v>
    <v>19189</v>
    <v>19190</v>
    <v>19191</v>
    <v>19192</v>
    <v>Conquista d'Oeste</v>
    <v>19193</v>
    <v>Conquista d'Oeste</v>
    <v>mdp/vdpid/6398686108997124097</v>
  </rv>
  <rv s="0">
    <v>536870912</v>
    <v>Cotriguaçu</v>
    <v>35c034ff-4302-0f03-abeb-430dc6486d0a</v>
    <v>en-US</v>
    <v>Map</v>
  </rv>
  <rv s="1">
    <fb>9123.5820000000003</fb>
    <v>8</v>
  </rv>
  <rv s="2">
    <v>2170</v>
    <v>6</v>
    <v>4720</v>
    <v>7</v>
    <v>0</v>
    <v>Image of Cotriguaçu</v>
  </rv>
  <rv s="1">
    <fb>-9.8577777777778</fb>
    <v>9</v>
  </rv>
  <rv s="4">
    <v>https://www.bing.com/search?q=cotrigua%c3%a7u+mato+grosso&amp;form=skydnc</v>
    <v>Learn more on Bing</v>
  </rv>
  <rv s="1">
    <fb>-58.413888888888998</fb>
    <v>9</v>
  </rv>
  <rv s="1">
    <fb>11011</fb>
    <v>8</v>
  </rv>
  <rv s="12">
    <v>#VALUE!</v>
    <v>en-US</v>
    <v>35c034ff-4302-0f03-abeb-430dc6486d0a</v>
    <v>536870912</v>
    <v>1</v>
    <v>4721</v>
    <v>120</v>
    <v>Cotriguaçu</v>
    <v>4</v>
    <v>5</v>
    <v>Map</v>
    <v>6</v>
    <v>7</v>
    <v>69</v>
    <v>19196</v>
    <v>3</v>
    <v>Cotriguaçu is a municipality in the state of Mato Grosso in the Central-West Region of Brazil. The municipality contains part of the 19,582-square-kilometer Juruena National Park, one of the largest conservation units in Brazil. It contains 56% ...</v>
    <v>19197</v>
    <v>19198</v>
    <v>19199</v>
    <v>19200</v>
    <v>Cotriguaçu</v>
    <v>19201</v>
    <v>Cotriguaçu</v>
    <v>mdp/vdpid/6385862927433334785</v>
  </rv>
  <rv s="0">
    <v>536870912</v>
    <v>Cuiabá</v>
    <v>40ab2387-3bef-ed49-417a-241a85867199</v>
    <v>en-US</v>
    <v>Map</v>
  </rv>
  <rv s="1">
    <fb>3495.424</fb>
    <v>8</v>
  </rv>
  <rv s="2">
    <v>2171</v>
    <v>6</v>
    <v>4722</v>
    <v>7</v>
    <v>0</v>
    <v>Image of Cuiabá</v>
  </rv>
  <rv s="1">
    <fb>-15.595833333332999</fb>
    <v>9</v>
  </rv>
  <rv s="0">
    <v>805306368</v>
    <v>Abilio Brunini (Mayor)</v>
    <v>39f3bd56-e85d-e5bd-abf5-5568464c8378</v>
    <v>en-US</v>
    <v>Generic</v>
  </rv>
  <rv s="3">
    <v>560</v>
  </rv>
  <rv s="4">
    <v>https://www.bing.com/search?q=cuiab%c3%a1&amp;form=skydnc</v>
    <v>Learn more on Bing</v>
  </rv>
  <rv s="1">
    <fb>-56.096944444443999</fb>
    <v>9</v>
  </rv>
  <rv s="1">
    <fb>650912</fb>
    <v>8</v>
  </rv>
  <rv s="5">
    <v>#VALUE!</v>
    <v>en-US</v>
    <v>40ab2387-3bef-ed49-417a-241a85867199</v>
    <v>536870912</v>
    <v>1</v>
    <v>4723</v>
    <v>2</v>
    <v>Cuiabá</v>
    <v>4</v>
    <v>5</v>
    <v>Map</v>
    <v>6</v>
    <v>7</v>
    <v>69</v>
    <v>19204</v>
    <v>3</v>
    <v>Cuiabá is the capital city and the largest city of the Brazilian state of Mato Grosso. It is located near the geographical centre of South America and also forms the metropolitan area of Mato Grosso, along with the neighbouring town of Várzea ...</v>
    <v>19205</v>
    <v>19206</v>
    <v>19208</v>
    <v>19209</v>
    <v>19210</v>
    <v>Cuiabá</v>
    <v>19211</v>
    <v>11</v>
    <v>Cuiabá</v>
    <v>mdp/vdpid/6405527059841417217</v>
  </rv>
  <rv s="0">
    <v>536870912</v>
    <v>Curvelândia</v>
    <v>d672ea71-600f-1c20-3170-1beef8761b2b</v>
    <v>en-US</v>
    <v>Map</v>
  </rv>
  <rv s="1">
    <fb>359.762</fb>
    <v>8</v>
  </rv>
  <rv s="2">
    <v>2172</v>
    <v>6</v>
    <v>4724</v>
    <v>7</v>
    <v>0</v>
    <v>Image of Curvelândia</v>
  </rv>
  <rv s="1">
    <fb>-15.6</fb>
    <v>9</v>
  </rv>
  <rv s="4">
    <v>https://www.bing.com/search?q=curvel%c3%a2ndia+mato+grosso&amp;form=skydnc</v>
    <v>Learn more on Bing</v>
  </rv>
  <rv s="1">
    <fb>-57.921944444444001</fb>
    <v>9</v>
  </rv>
  <rv s="1">
    <fb>4903</fb>
    <v>8</v>
  </rv>
  <rv s="12">
    <v>#VALUE!</v>
    <v>en-US</v>
    <v>d672ea71-600f-1c20-3170-1beef8761b2b</v>
    <v>536870912</v>
    <v>1</v>
    <v>4725</v>
    <v>120</v>
    <v>Curvelândia</v>
    <v>4</v>
    <v>5</v>
    <v>Map</v>
    <v>6</v>
    <v>7</v>
    <v>69</v>
    <v>19214</v>
    <v>3</v>
    <v>Curvelândia is a municipality in the state of Mato Grosso in the Central-West Region of Brazil.</v>
    <v>19215</v>
    <v>19216</v>
    <v>19217</v>
    <v>19218</v>
    <v>Curvelândia</v>
    <v>19219</v>
    <v>Curvelândia</v>
    <v>mdp/vdpid/6399385231358427137</v>
  </rv>
  <rv s="0">
    <v>536870912</v>
    <v>Denise, Mato Grosso</v>
    <v>19113e65-a5c4-01ed-9970-fe21e26e2e64</v>
    <v>en-US</v>
    <v>Map</v>
  </rv>
  <rv s="1">
    <fb>1300.924</fb>
    <v>8</v>
  </rv>
  <rv s="2">
    <v>2173</v>
    <v>6</v>
    <v>4726</v>
    <v>7</v>
    <v>0</v>
    <v>Image of Denise, Mato Grosso</v>
  </rv>
  <rv s="1">
    <fb>-14.74</fb>
    <v>9</v>
  </rv>
  <rv s="4">
    <v>https://www.bing.com/search?q=denise%2c+mato+grosso&amp;form=skydnc</v>
    <v>Learn more on Bing</v>
  </rv>
  <rv s="1">
    <fb>-57.053888888888999</fb>
    <v>9</v>
  </rv>
  <rv s="1">
    <fb>7014</fb>
    <v>8</v>
  </rv>
  <rv s="12">
    <v>#VALUE!</v>
    <v>en-US</v>
    <v>19113e65-a5c4-01ed-9970-fe21e26e2e64</v>
    <v>536870912</v>
    <v>1</v>
    <v>4727</v>
    <v>120</v>
    <v>Denise, Mato Grosso</v>
    <v>4</v>
    <v>5</v>
    <v>Map</v>
    <v>6</v>
    <v>7</v>
    <v>69</v>
    <v>19222</v>
    <v>3</v>
    <v>Denise is a municipality in the state of Mato Grosso in the Central-West Region of Brazil.</v>
    <v>19223</v>
    <v>19224</v>
    <v>19225</v>
    <v>19226</v>
    <v>Denise, Mato Grosso</v>
    <v>19227</v>
    <v>Denise, Mato Grosso</v>
    <v>mdp/vdpid/6399252671051595777</v>
  </rv>
  <rv s="0">
    <v>536870912</v>
    <v>Diamantino</v>
    <v>07133f71-7745-6d9f-c34e-a9c6f81febc1</v>
    <v>en-US</v>
    <v>Map</v>
  </rv>
  <rv s="1">
    <fb>7630.2120000000004</fb>
    <v>8</v>
  </rv>
  <rv s="2">
    <v>2174</v>
    <v>6</v>
    <v>4728</v>
    <v>7</v>
    <v>0</v>
    <v>Image of Diamantino</v>
  </rv>
  <rv s="1">
    <fb>-14.408888888889001</fb>
    <v>9</v>
  </rv>
  <rv s="0">
    <v>805306368</v>
    <v>Manoel Loureiro Neto (Mayor)</v>
    <v>87bcbf15-9ffe-9afe-8d9f-1446552f50da</v>
    <v>en-US</v>
    <v>Generic</v>
  </rv>
  <rv s="3">
    <v>561</v>
  </rv>
  <rv s="4">
    <v>https://www.bing.com/search?q=diamantino+brazil&amp;form=skydnc</v>
    <v>Learn more on Bing</v>
  </rv>
  <rv s="1">
    <fb>-56.445833333332999</fb>
    <v>9</v>
  </rv>
  <rv s="1">
    <fb>22178</fb>
    <v>8</v>
  </rv>
  <rv s="5">
    <v>#VALUE!</v>
    <v>en-US</v>
    <v>07133f71-7745-6d9f-c34e-a9c6f81febc1</v>
    <v>536870912</v>
    <v>1</v>
    <v>4729</v>
    <v>2</v>
    <v>Diamantino</v>
    <v>4</v>
    <v>5</v>
    <v>Map</v>
    <v>6</v>
    <v>57</v>
    <v>69</v>
    <v>19230</v>
    <v>414</v>
    <v>Diamantino is a municipality in Mato Grosso state in Brazil. It has a population of 22,178 and is near Diamantino River. It is 1,837 feet above sea-level, and sits at the foot of the Mato Grosso plateau. Its history dates from 1730 as a gold ...</v>
    <v>19231</v>
    <v>19232</v>
    <v>19234</v>
    <v>19235</v>
    <v>19236</v>
    <v>Diamantino</v>
    <v>19237</v>
    <v>18364</v>
    <v>Diamantino</v>
    <v>mdp/vdpid/6405248368875929601</v>
  </rv>
  <rv s="0">
    <v>536870912</v>
    <v>Dom Aquino</v>
    <v>19c29360-aff1-46c6-53fb-5b804dd22c2c</v>
    <v>en-US</v>
    <v>Map</v>
  </rv>
  <rv s="1">
    <fb>2.2041569999999999</fb>
    <v>8</v>
  </rv>
  <rv s="2">
    <v>2175</v>
    <v>6</v>
    <v>4730</v>
    <v>7</v>
    <v>0</v>
    <v>Image of Dom Aquino</v>
  </rv>
  <rv s="1">
    <fb>-15.810833333332999</fb>
    <v>9</v>
  </rv>
  <rv s="4">
    <v>https://www.bing.com/search?q=dom+aquino+mato+grosso&amp;form=skydnc</v>
    <v>Learn more on Bing</v>
  </rv>
  <rv s="1">
    <fb>-54.917777777777999</fb>
    <v>9</v>
  </rv>
  <rv s="1">
    <fb>8159</fb>
    <v>8</v>
  </rv>
  <rv s="9">
    <v>#VALUE!</v>
    <v>en-US</v>
    <v>19c29360-aff1-46c6-53fb-5b804dd22c2c</v>
    <v>536870912</v>
    <v>1</v>
    <v>4731</v>
    <v>72</v>
    <v>Dom Aquino</v>
    <v>4</v>
    <v>5</v>
    <v>Map</v>
    <v>6</v>
    <v>57</v>
    <v>69</v>
    <v>19240</v>
    <v>3</v>
    <v>Dom Aquino is a municipality in the state of Mato Grosso in the Central-West Region of Brazil.</v>
    <v>19241</v>
    <v>19242</v>
    <v>19243</v>
    <v>19244</v>
    <v>Dom Aquino</v>
    <v>19245</v>
    <v>18364</v>
    <v>Dom Aquino</v>
    <v>mdp/vdpid/6405480810492723201</v>
  </rv>
  <rv s="0">
    <v>536870912</v>
    <v>Feliz Natal</v>
    <v>6a604c97-622d-0563-f4ff-c4b1a8e29fa8</v>
    <v>en-US</v>
    <v>Map</v>
  </rv>
  <rv s="1">
    <fb>11462.464</fb>
    <v>8</v>
  </rv>
  <rv s="2">
    <v>2176</v>
    <v>6</v>
    <v>4732</v>
    <v>7</v>
    <v>0</v>
    <v>Image of Feliz Natal</v>
  </rv>
  <rv s="1">
    <fb>-12.385833333333</fb>
    <v>9</v>
  </rv>
  <rv s="4">
    <v>https://www.bing.com/search?q=feliz+natal+brazil&amp;form=skydnc</v>
    <v>Learn more on Bing</v>
  </rv>
  <rv s="1">
    <fb>-54.92</fb>
    <v>9</v>
  </rv>
  <rv s="1">
    <fb>14522</fb>
    <v>8</v>
  </rv>
  <rv s="3">
    <v>562</v>
  </rv>
  <rv s="9">
    <v>#VALUE!</v>
    <v>en-US</v>
    <v>6a604c97-622d-0563-f4ff-c4b1a8e29fa8</v>
    <v>536870912</v>
    <v>1</v>
    <v>4733</v>
    <v>72</v>
    <v>Feliz Natal</v>
    <v>4</v>
    <v>5</v>
    <v>Map</v>
    <v>6</v>
    <v>57</v>
    <v>69</v>
    <v>19248</v>
    <v>3</v>
    <v>Feliz Natal is a municipality in the state of Mato Grosso in the Central-West Region of Brazil.</v>
    <v>19249</v>
    <v>19250</v>
    <v>19251</v>
    <v>19252</v>
    <v>Feliz Natal</v>
    <v>19253</v>
    <v>19254</v>
    <v>Feliz Natal</v>
    <v>mdp/vdpid/6392674155476549633</v>
  </rv>
  <rv s="0">
    <v>536870912</v>
    <v>Figueirópolis d'Oeste</v>
    <v>7b0e247c-a698-71f3-722e-eb34682972f2</v>
    <v>en-US</v>
    <v>Map</v>
  </rv>
  <rv s="1">
    <fb>899.38499999999999</fb>
    <v>8</v>
  </rv>
  <rv s="2">
    <v>2177</v>
    <v>6</v>
    <v>4734</v>
    <v>7</v>
    <v>0</v>
    <v>Image of Figueirópolis d'Oeste</v>
  </rv>
  <rv s="1">
    <fb>-15.445</fb>
    <v>9</v>
  </rv>
  <rv s="4">
    <v>https://www.bing.com/search?q=figueir%c3%b3polis+d%27oeste+mato+grosso&amp;form=skydnc</v>
    <v>Learn more on Bing</v>
  </rv>
  <rv s="1">
    <fb>-58.74</fb>
    <v>9</v>
  </rv>
  <rv s="1">
    <fb>3187</fb>
    <v>8</v>
  </rv>
  <rv s="12">
    <v>#VALUE!</v>
    <v>en-US</v>
    <v>7b0e247c-a698-71f3-722e-eb34682972f2</v>
    <v>536870912</v>
    <v>1</v>
    <v>4735</v>
    <v>120</v>
    <v>Figueirópolis d'Oeste</v>
    <v>4</v>
    <v>5</v>
    <v>Map</v>
    <v>6</v>
    <v>7</v>
    <v>69</v>
    <v>19257</v>
    <v>3</v>
    <v>Figueirópolis d'Oeste is a municipality in the state of Mato Grosso in the Central-West Region of Brazil.</v>
    <v>19258</v>
    <v>19259</v>
    <v>19260</v>
    <v>19261</v>
    <v>Figueirópolis d'Oeste</v>
    <v>19262</v>
    <v>Figueirópolis d'Oeste</v>
    <v>mdp/vdpid/6399347781072322561</v>
  </rv>
  <rv s="0">
    <v>536870912</v>
    <v>Gaúcha do Norte</v>
    <v>8898b7d6-0511-675e-8d7e-517b575ff3ae</v>
    <v>en-US</v>
    <v>Map</v>
  </rv>
  <rv s="1">
    <fb>16898.569</fb>
    <v>8</v>
  </rv>
  <rv s="2">
    <v>2178</v>
    <v>6</v>
    <v>4736</v>
    <v>7</v>
    <v>0</v>
    <v>Image of Gaúcha do Norte</v>
  </rv>
  <rv s="1">
    <fb>-13.241944444444</fb>
    <v>9</v>
  </rv>
  <rv s="4">
    <v>https://www.bing.com/search?q=ga%c3%bacha+do+norte+mato+grosso&amp;form=skydnc</v>
    <v>Learn more on Bing</v>
  </rv>
  <rv s="1">
    <fb>-53.08</fb>
    <v>9</v>
  </rv>
  <rv s="1">
    <fb>7782</fb>
    <v>8</v>
  </rv>
  <rv s="9">
    <v>#VALUE!</v>
    <v>en-US</v>
    <v>8898b7d6-0511-675e-8d7e-517b575ff3ae</v>
    <v>536870912</v>
    <v>1</v>
    <v>4737</v>
    <v>72</v>
    <v>Gaúcha do Norte</v>
    <v>4</v>
    <v>5</v>
    <v>Map</v>
    <v>6</v>
    <v>57</v>
    <v>69</v>
    <v>19265</v>
    <v>3</v>
    <v>Gaúcha do Norte is a municipality in the state of Mato Grosso in the Central-West Region of Brazil.</v>
    <v>19266</v>
    <v>19267</v>
    <v>19268</v>
    <v>19269</v>
    <v>Gaúcha do Norte</v>
    <v>19270</v>
    <v>18364</v>
    <v>Gaúcha do Norte</v>
    <v>mdp/vdpid/6404994257454628865</v>
  </rv>
  <rv s="0">
    <v>536870912</v>
    <v>General Carneiro, Mato Grosso</v>
    <v>6894701b-e749-41c9-a6fd-7d1747fc131b</v>
    <v>en-US</v>
    <v>Map</v>
  </rv>
  <rv s="1">
    <fb>3721.078</fb>
    <v>8</v>
  </rv>
  <rv s="2">
    <v>2179</v>
    <v>6</v>
    <v>4738</v>
    <v>7</v>
    <v>0</v>
    <v>Image of General Carneiro, Mato Grosso</v>
  </rv>
  <rv s="1">
    <fb>-15.710833333332999</fb>
    <v>9</v>
  </rv>
  <rv s="0">
    <v>805306368</v>
    <v>Juraci Rezende da Cunha (Mayor)</v>
    <v>be50fb68-8855-00d4-9ead-920d6d27c2a9</v>
    <v>en-US</v>
    <v>Generic</v>
  </rv>
  <rv s="3">
    <v>563</v>
  </rv>
  <rv s="4">
    <v>https://www.bing.com/search?q=general+carneiro%2c+mato+grosso&amp;form=skydnc</v>
    <v>Learn more on Bing</v>
  </rv>
  <rv s="1">
    <fb>-52.755000000000003</fb>
    <v>9</v>
  </rv>
  <rv s="1">
    <fb>5592</fb>
    <v>8</v>
  </rv>
  <rv s="5">
    <v>#VALUE!</v>
    <v>en-US</v>
    <v>6894701b-e749-41c9-a6fd-7d1747fc131b</v>
    <v>536870912</v>
    <v>1</v>
    <v>4739</v>
    <v>2</v>
    <v>General Carneiro, Mato Grosso</v>
    <v>4</v>
    <v>5</v>
    <v>Map</v>
    <v>6</v>
    <v>57</v>
    <v>69</v>
    <v>19273</v>
    <v>3</v>
    <v>General Carneiro is a municipality in the Brazilian state of Mato Grosso. It has an area of 4,514.917 km² and its population was estimated at 6037 inhabitants, according to IBGE data from 2022.</v>
    <v>19274</v>
    <v>19275</v>
    <v>19277</v>
    <v>19278</v>
    <v>19279</v>
    <v>General Carneiro, Mato Grosso</v>
    <v>19280</v>
    <v>18364</v>
    <v>General Carneiro, Mato Grosso</v>
    <v>mdp/vdpid/6406105484545228801</v>
  </rv>
  <rv s="0">
    <v>536870912</v>
    <v>Glória d'Oeste</v>
    <v>8ba2bd45-852b-d388-875f-21e281ad9933</v>
    <v>en-US</v>
    <v>Map</v>
  </rv>
  <rv s="1">
    <fb>846.053</fb>
    <v>8</v>
  </rv>
  <rv s="2">
    <v>2180</v>
    <v>6</v>
    <v>4740</v>
    <v>7</v>
    <v>0</v>
    <v>Image of Glória d'Oeste</v>
  </rv>
  <rv s="1">
    <fb>-15.767777777778001</fb>
    <v>9</v>
  </rv>
  <rv s="4">
    <v>https://www.bing.com/search?q=gl%c3%b3ria+d%27oeste+mato+grosso&amp;form=skydnc</v>
    <v>Learn more on Bing</v>
  </rv>
  <rv s="1">
    <fb>-58.355833333333003</fb>
    <v>9</v>
  </rv>
  <rv s="1">
    <fb>3008</fb>
    <v>8</v>
  </rv>
  <rv s="9">
    <v>#VALUE!</v>
    <v>en-US</v>
    <v>8ba2bd45-852b-d388-875f-21e281ad9933</v>
    <v>536870912</v>
    <v>1</v>
    <v>4741</v>
    <v>72</v>
    <v>Glória d'Oeste</v>
    <v>4</v>
    <v>5</v>
    <v>Map</v>
    <v>6</v>
    <v>57</v>
    <v>69</v>
    <v>19283</v>
    <v>3</v>
    <v>Glória d'Oeste is a municipality in the state of Mato Grosso in the Central-West Region of Brazil.</v>
    <v>19284</v>
    <v>19285</v>
    <v>19286</v>
    <v>19287</v>
    <v>Glória d'Oeste</v>
    <v>19288</v>
    <v>18364</v>
    <v>Glória d'Oeste</v>
    <v>mdp/vdpid/6399374164737654785</v>
  </rv>
  <rv s="0">
    <v>536870912</v>
    <v>Guarantã do Norte</v>
    <v>7820ec07-434b-d42d-de67-0509b2641b56</v>
    <v>en-US</v>
    <v>Map</v>
  </rv>
  <rv s="1">
    <fb>4713.0429999999997</fb>
    <v>8</v>
  </rv>
  <rv s="2">
    <v>2181</v>
    <v>6</v>
    <v>4742</v>
    <v>7</v>
    <v>0</v>
    <v>Image of Guarantã do Norte</v>
  </rv>
  <rv s="1">
    <fb>-9.7877777777777997</fb>
    <v>9</v>
  </rv>
  <rv s="4">
    <v>https://www.bing.com/search?q=guarant%c3%a3+do+norte+mato+grosso&amp;form=skydnc</v>
    <v>Learn more on Bing</v>
  </rv>
  <rv s="1">
    <fb>-54.91</fb>
    <v>9</v>
  </rv>
  <rv s="1">
    <fb>31024</fb>
    <v>8</v>
  </rv>
  <rv s="12">
    <v>#VALUE!</v>
    <v>en-US</v>
    <v>7820ec07-434b-d42d-de67-0509b2641b56</v>
    <v>536870912</v>
    <v>1</v>
    <v>4743</v>
    <v>120</v>
    <v>Guarantã do Norte</v>
    <v>4</v>
    <v>5</v>
    <v>Map</v>
    <v>6</v>
    <v>7</v>
    <v>69</v>
    <v>19291</v>
    <v>3</v>
    <v>Guarantã do Norte is a municipality located in Mato Grosso state, Brazil approximately 780 km from Cuiabá. The municipality borders Pará state. It was granted the status of municipality on 13 May 1986.</v>
    <v>19292</v>
    <v>19293</v>
    <v>19294</v>
    <v>19295</v>
    <v>Guarantã do Norte</v>
    <v>19296</v>
    <v>Guarantã do Norte</v>
    <v>mdp/vdpid/6391998065028366337</v>
  </rv>
  <rv s="0">
    <v>536870912</v>
    <v>Guiratinga</v>
    <v>71de5225-248f-2056-d953-fc3f5a3c91bf</v>
    <v>en-US</v>
    <v>Map</v>
  </rv>
  <rv s="1">
    <fb>5358.3220000000001</fb>
    <v>8</v>
  </rv>
  <rv s="2">
    <v>2182</v>
    <v>6</v>
    <v>4744</v>
    <v>7</v>
    <v>0</v>
    <v>Image of Guiratinga</v>
  </rv>
  <rv s="1">
    <fb>-16.348888888889</fb>
    <v>9</v>
  </rv>
  <rv s="0">
    <v>805306368</v>
    <v>Hélio Goulart (Mayor)</v>
    <v>3833b13e-20cc-cbcb-acbb-74080c18f9ec</v>
    <v>en-US</v>
    <v>Generic</v>
  </rv>
  <rv s="3">
    <v>564</v>
  </rv>
  <rv s="4">
    <v>https://www.bing.com/search?q=guiratinga+mato+grosso&amp;form=skydnc</v>
    <v>Learn more on Bing</v>
  </rv>
  <rv s="1">
    <fb>-53.757777777778003</fb>
    <v>9</v>
  </rv>
  <rv s="1">
    <fb>10963</fb>
    <v>8</v>
  </rv>
  <rv s="8">
    <v>#VALUE!</v>
    <v>en-US</v>
    <v>71de5225-248f-2056-d953-fc3f5a3c91bf</v>
    <v>536870912</v>
    <v>1</v>
    <v>4745</v>
    <v>67</v>
    <v>Guiratinga</v>
    <v>4</v>
    <v>5</v>
    <v>Map</v>
    <v>6</v>
    <v>7</v>
    <v>69</v>
    <v>19299</v>
    <v>3</v>
    <v>Guiratinga is a city in the state of Mato Grosso, Brazil, distant about 320 miles from the capital Cuiabá. Like many cities in the region, its foundation is directly linked to mining activity that began in the 1920s.</v>
    <v>19300</v>
    <v>19301</v>
    <v>19303</v>
    <v>19304</v>
    <v>19305</v>
    <v>Guiratinga</v>
    <v>19306</v>
    <v>Guiratinga</v>
    <v>mdp/vdpid/6406121729235615745</v>
  </rv>
  <rv s="0">
    <v>536870912</v>
    <v>Indiavaí</v>
    <v>637e49f8-39d2-cc35-844c-37e7e496d65a</v>
    <v>en-US</v>
    <v>Map</v>
  </rv>
  <rv s="1">
    <fb>600.32600000000002</fb>
    <v>8</v>
  </rv>
  <rv s="2">
    <v>2183</v>
    <v>6</v>
    <v>4746</v>
    <v>7</v>
    <v>0</v>
    <v>Image of Indiavaí</v>
  </rv>
  <rv s="1">
    <fb>-15.493888888889</fb>
    <v>9</v>
  </rv>
  <rv s="4">
    <v>https://www.bing.com/search?q=indiava%c3%ad+mato+grosso&amp;form=skydnc</v>
    <v>Learn more on Bing</v>
  </rv>
  <rv s="1">
    <fb>-58.572777777778001</fb>
    <v>9</v>
  </rv>
  <rv s="1">
    <fb>2213</fb>
    <v>8</v>
  </rv>
  <rv s="12">
    <v>#VALUE!</v>
    <v>en-US</v>
    <v>637e49f8-39d2-cc35-844c-37e7e496d65a</v>
    <v>536870912</v>
    <v>1</v>
    <v>4747</v>
    <v>120</v>
    <v>Indiavaí</v>
    <v>4</v>
    <v>5</v>
    <v>Map</v>
    <v>6</v>
    <v>7</v>
    <v>69</v>
    <v>19309</v>
    <v>3</v>
    <v>Indiavaí is a municipality in the state of Mato Grosso in the Central-West Region of Brazil.</v>
    <v>19310</v>
    <v>19311</v>
    <v>19312</v>
    <v>19313</v>
    <v>Indiavaí</v>
    <v>19314</v>
    <v>Indiavaí</v>
    <v>mdp/vdpid/6399345031269842945</v>
  </rv>
  <rv s="0">
    <v>536870912</v>
    <v>Ipiranga do Norte</v>
    <v>aa96ed52-16ae-4de2-47d0-71594dfe7f6f</v>
    <v>en-US</v>
    <v>Map</v>
  </rv>
  <rv s="1">
    <fb>3467</fb>
    <v>8</v>
  </rv>
  <rv s="2">
    <v>2184</v>
    <v>6</v>
    <v>4748</v>
    <v>7</v>
    <v>0</v>
    <v>Image of Ipiranga do Norte</v>
  </rv>
  <rv s="1">
    <fb>-12.9</fb>
    <v>9</v>
  </rv>
  <rv s="4">
    <v>https://www.bing.com/search?q=ipiranga+do+norte+mato+grosso&amp;form=skydnc</v>
    <v>Learn more on Bing</v>
  </rv>
  <rv s="1">
    <fb>-56.1</fb>
    <v>9</v>
  </rv>
  <rv s="1">
    <fb>7815</fb>
    <v>8</v>
  </rv>
  <rv s="12">
    <v>#VALUE!</v>
    <v>en-US</v>
    <v>aa96ed52-16ae-4de2-47d0-71594dfe7f6f</v>
    <v>536870912</v>
    <v>1</v>
    <v>4749</v>
    <v>120</v>
    <v>Ipiranga do Norte</v>
    <v>4</v>
    <v>5</v>
    <v>Map</v>
    <v>6</v>
    <v>7</v>
    <v>69</v>
    <v>19317</v>
    <v>3</v>
    <v>Ipiranga do Norte is a municipality in the state of Mato Grosso in the Central-West Region of Brazil.</v>
    <v>19318</v>
    <v>19319</v>
    <v>19320</v>
    <v>19321</v>
    <v>Ipiranga do Norte</v>
    <v>19322</v>
    <v>Ipiranga do Norte</v>
    <v>mdp/vdpid/6404195185483317249</v>
  </rv>
  <rv s="0">
    <v>536870912</v>
    <v>Itanhangá</v>
    <v>6a82e4a9-7caf-8155-5db2-8c9be74397b6</v>
    <v>en-US</v>
    <v>Map</v>
  </rv>
  <rv s="1">
    <fb>2898</fb>
    <v>8</v>
  </rv>
  <rv s="2">
    <v>2185</v>
    <v>6</v>
    <v>4750</v>
    <v>7</v>
    <v>0</v>
    <v>Image of Itanhangá</v>
  </rv>
  <rv s="1">
    <fb>-12.235277777778</fb>
    <v>9</v>
  </rv>
  <rv s="4">
    <v>https://www.bing.com/search?q=itanhang%c3%a1+mato+grosso&amp;form=skydnc</v>
    <v>Learn more on Bing</v>
  </rv>
  <rv s="1">
    <fb>-56.642499999999998</fb>
    <v>9</v>
  </rv>
  <rv s="1">
    <fb>7539</fb>
    <v>8</v>
  </rv>
  <rv s="9">
    <v>#VALUE!</v>
    <v>en-US</v>
    <v>6a82e4a9-7caf-8155-5db2-8c9be74397b6</v>
    <v>536870912</v>
    <v>1</v>
    <v>4751</v>
    <v>72</v>
    <v>Itanhangá</v>
    <v>4</v>
    <v>5</v>
    <v>Map</v>
    <v>6</v>
    <v>7</v>
    <v>69</v>
    <v>19325</v>
    <v>3</v>
    <v>Itanhangá is a municipality in the state of Mato Grosso in the Central-West Region of Brazil.</v>
    <v>19326</v>
    <v>19327</v>
    <v>19328</v>
    <v>19329</v>
    <v>Itanhangá</v>
    <v>19330</v>
    <v>6951</v>
    <v>Itanhangá</v>
    <v>mdp/vdpid/6557403566481342465</v>
  </rv>
  <rv s="0">
    <v>536870912</v>
    <v>Itaúba</v>
    <v>655d4a3e-4087-cabd-07dc-27a3432b1d58</v>
    <v>en-US</v>
    <v>Map</v>
  </rv>
  <rv s="1">
    <fb>4538.3379999999997</fb>
    <v>8</v>
  </rv>
  <rv s="2">
    <v>2186</v>
    <v>6</v>
    <v>4752</v>
    <v>7</v>
    <v>0</v>
    <v>Image of Itaúba</v>
  </rv>
  <rv s="1">
    <fb>-11.061944444444</fb>
    <v>9</v>
  </rv>
  <rv s="4">
    <v>https://www.bing.com/search?q=ita%c3%baba+mato+grosso&amp;form=skydnc</v>
    <v>Learn more on Bing</v>
  </rv>
  <rv s="1">
    <fb>-55.275833333332997</fb>
    <v>9</v>
  </rv>
  <rv s="1">
    <fb>3704</fb>
    <v>8</v>
  </rv>
  <rv s="9">
    <v>#VALUE!</v>
    <v>en-US</v>
    <v>655d4a3e-4087-cabd-07dc-27a3432b1d58</v>
    <v>536870912</v>
    <v>1</v>
    <v>4753</v>
    <v>72</v>
    <v>Itaúba</v>
    <v>4</v>
    <v>5</v>
    <v>Map</v>
    <v>6</v>
    <v>57</v>
    <v>69</v>
    <v>19333</v>
    <v>3</v>
    <v>Itaúba is a municipality in the state of Mato Grosso in the Central-West Region of Brazil.</v>
    <v>19334</v>
    <v>19335</v>
    <v>19336</v>
    <v>19337</v>
    <v>Itaúba</v>
    <v>19338</v>
    <v>18364</v>
    <v>Itaúba</v>
    <v>mdp/vdpid/6392155462040551425</v>
  </rv>
  <rv s="0">
    <v>536870912</v>
    <v>Itiquira</v>
    <v>5fcc4fb4-8fde-77f3-0e43-d36de33d15fb</v>
    <v>en-US</v>
    <v>Map</v>
  </rv>
  <rv s="1">
    <fb>8638.6910000000007</fb>
    <v>8</v>
  </rv>
  <rv s="2">
    <v>2187</v>
    <v>6</v>
    <v>4754</v>
    <v>7</v>
    <v>0</v>
    <v>Image of Itiquira</v>
  </rv>
  <rv s="1">
    <fb>-17.208888888889</fb>
    <v>9</v>
  </rv>
  <rv s="4">
    <v>https://www.bing.com/search?q=itiquira+mato+grosso&amp;form=skydnc</v>
    <v>Learn more on Bing</v>
  </rv>
  <rv s="1">
    <fb>-54.15</fb>
    <v>9</v>
  </rv>
  <rv s="1">
    <fb>13552</fb>
    <v>8</v>
  </rv>
  <rv s="9">
    <v>#VALUE!</v>
    <v>en-US</v>
    <v>5fcc4fb4-8fde-77f3-0e43-d36de33d15fb</v>
    <v>536870912</v>
    <v>1</v>
    <v>4755</v>
    <v>72</v>
    <v>Itiquira</v>
    <v>4</v>
    <v>5</v>
    <v>Map</v>
    <v>6</v>
    <v>57</v>
    <v>69</v>
    <v>19341</v>
    <v>3</v>
    <v>Itiquira is a municipality in the state of Mato Grosso in the Central-West Region of Brazil.</v>
    <v>19342</v>
    <v>19343</v>
    <v>19344</v>
    <v>19345</v>
    <v>Itiquira</v>
    <v>19346</v>
    <v>18364</v>
    <v>Itiquira</v>
    <v>mdp/vdpid/6408825219770744833</v>
  </rv>
  <rv s="0">
    <v>536870912</v>
    <v>Jaciara</v>
    <v>5769844b-4df4-6399-fd9d-5f7af6cdff02</v>
    <v>en-US</v>
    <v>Map</v>
  </rv>
  <rv s="1">
    <fb>1676.972</fb>
    <v>8</v>
  </rv>
  <rv s="2">
    <v>2188</v>
    <v>6</v>
    <v>4756</v>
    <v>7</v>
    <v>0</v>
    <v>Image of Jaciara</v>
  </rv>
  <rv s="1">
    <fb>-15.965</fb>
    <v>9</v>
  </rv>
  <rv s="4">
    <v>https://www.bing.com/search?q=jaciara+mato+grosso&amp;form=skydnc</v>
    <v>Learn more on Bing</v>
  </rv>
  <rv s="1">
    <fb>-54.967777777777997</fb>
    <v>9</v>
  </rv>
  <rv s="1">
    <fb>27807</fb>
    <v>8</v>
  </rv>
  <rv s="9">
    <v>#VALUE!</v>
    <v>en-US</v>
    <v>5769844b-4df4-6399-fd9d-5f7af6cdff02</v>
    <v>536870912</v>
    <v>1</v>
    <v>4757</v>
    <v>72</v>
    <v>Jaciara</v>
    <v>4</v>
    <v>5</v>
    <v>Map</v>
    <v>6</v>
    <v>57</v>
    <v>69</v>
    <v>19349</v>
    <v>3</v>
    <v>Jaciara is a municipality in the state of Mato Grosso in the Central-West Region of Brazil.</v>
    <v>19350</v>
    <v>19351</v>
    <v>19352</v>
    <v>19353</v>
    <v>Jaciara</v>
    <v>19354</v>
    <v>18364</v>
    <v>Jaciara</v>
    <v>mdp/vdpid/6405591044519362561</v>
  </rv>
  <rv s="0">
    <v>536870912</v>
    <v>Jangada, Mato Grosso</v>
    <v>a7f437fa-e1f3-42c8-8a51-41e888cc6a95</v>
    <v>en-US</v>
    <v>Map</v>
  </rv>
  <rv s="1">
    <fb>1021.939</fb>
    <v>8</v>
  </rv>
  <rv s="2">
    <v>2189</v>
    <v>6</v>
    <v>4758</v>
    <v>7</v>
    <v>0</v>
    <v>Image of Jangada, Mato Grosso</v>
  </rv>
  <rv s="1">
    <fb>-15.235833333333</fb>
    <v>9</v>
  </rv>
  <rv s="0">
    <v>805306368</v>
    <v>Gauchino (Mayor)</v>
    <v>573b1e61-d518-03f1-ccae-cfc50501f34c</v>
    <v>en-US</v>
    <v>Generic</v>
  </rv>
  <rv s="3">
    <v>565</v>
  </rv>
  <rv s="4">
    <v>https://www.bing.com/search?q=jangada%2c+mato+grosso&amp;form=skydnc</v>
    <v>Learn more on Bing</v>
  </rv>
  <rv s="1">
    <fb>-56.488888888889001</fb>
    <v>9</v>
  </rv>
  <rv s="1">
    <fb>7426</fb>
    <v>8</v>
  </rv>
  <rv s="8">
    <v>#VALUE!</v>
    <v>en-US</v>
    <v>a7f437fa-e1f3-42c8-8a51-41e888cc6a95</v>
    <v>536870912</v>
    <v>1</v>
    <v>4759</v>
    <v>67</v>
    <v>Jangada, Mato Grosso</v>
    <v>4</v>
    <v>5</v>
    <v>Map</v>
    <v>6</v>
    <v>7</v>
    <v>69</v>
    <v>19357</v>
    <v>3</v>
    <v>Jangada is a municipality in the Brazilian state of Mato Grosso.</v>
    <v>19358</v>
    <v>19359</v>
    <v>19361</v>
    <v>19362</v>
    <v>19363</v>
    <v>Jangada, Mato Grosso</v>
    <v>19364</v>
    <v>Jangada, Mato Grosso</v>
    <v>mdp/vdpid/6399332760296620033</v>
  </rv>
  <rv s="0">
    <v>536870912</v>
    <v>Jauru</v>
    <v>4fc8029c-5d2f-c0eb-eab0-8383196d0b6e</v>
    <v>en-US</v>
    <v>Map</v>
  </rv>
  <rv s="1">
    <fb>1302.1099999999999</fb>
    <v>8</v>
  </rv>
  <rv s="2">
    <v>2190</v>
    <v>6</v>
    <v>4760</v>
    <v>7</v>
    <v>0</v>
    <v>Image of Jauru</v>
  </rv>
  <rv s="1">
    <fb>-15.341944444444</fb>
    <v>9</v>
  </rv>
  <rv s="4">
    <v>https://www.bing.com/search?q=jauru+mato+grosso&amp;form=skydnc</v>
    <v>Learn more on Bing</v>
  </rv>
  <rv s="1">
    <fb>-58.865833333333001</fb>
    <v>9</v>
  </rv>
  <rv s="1">
    <fb>8367</fb>
    <v>8</v>
  </rv>
  <rv s="12">
    <v>#VALUE!</v>
    <v>en-US</v>
    <v>4fc8029c-5d2f-c0eb-eab0-8383196d0b6e</v>
    <v>536870912</v>
    <v>1</v>
    <v>4761</v>
    <v>120</v>
    <v>Jauru</v>
    <v>4</v>
    <v>5</v>
    <v>Map</v>
    <v>6</v>
    <v>7</v>
    <v>69</v>
    <v>19367</v>
    <v>3</v>
    <v>Jauru is a municipality in the state of Mato Grosso in the Central-West Region of Brazil.</v>
    <v>19368</v>
    <v>19369</v>
    <v>19370</v>
    <v>19371</v>
    <v>Jauru</v>
    <v>19372</v>
    <v>Jauru</v>
    <v>mdp/vdpid/6399153295490809857</v>
  </rv>
  <rv s="0">
    <v>536870912</v>
    <v>Juara</v>
    <v>8aafbbb0-0b20-f426-3308-10a672ec414d</v>
    <v>en-US</v>
    <v>Map</v>
  </rv>
  <rv s="1">
    <fb>21387.333999999999</fb>
    <v>8</v>
  </rv>
  <rv s="2">
    <v>2191</v>
    <v>6</v>
    <v>4762</v>
    <v>7</v>
    <v>0</v>
    <v>Image of Juara</v>
  </rv>
  <rv s="1">
    <fb>-11.255000000000001</fb>
    <v>9</v>
  </rv>
  <rv s="4">
    <v>https://www.bing.com/search?q=juara+mato+grosso&amp;form=skydnc</v>
    <v>Learn more on Bing</v>
  </rv>
  <rv s="1">
    <fb>-57.52</fb>
    <v>9</v>
  </rv>
  <rv s="1">
    <fb>35121</fb>
    <v>8</v>
  </rv>
  <rv s="9">
    <v>#VALUE!</v>
    <v>en-US</v>
    <v>8aafbbb0-0b20-f426-3308-10a672ec414d</v>
    <v>536870912</v>
    <v>1</v>
    <v>4763</v>
    <v>72</v>
    <v>Juara</v>
    <v>4</v>
    <v>5</v>
    <v>Map</v>
    <v>6</v>
    <v>57</v>
    <v>69</v>
    <v>19375</v>
    <v>414</v>
    <v>Juara is a municipality located in the state of Mato Grosso in the Central-West Region of Brazil. It is known as the Cattle Capital. Its area is 22,622.350 km², and its population is 35,121 inhabitants. The town's economy is based in three ...</v>
    <v>19376</v>
    <v>19377</v>
    <v>19378</v>
    <v>19379</v>
    <v>Juara</v>
    <v>19380</v>
    <v>18364</v>
    <v>Juara</v>
    <v>mdp/vdpid/6386024233989832705</v>
  </rv>
  <rv s="0">
    <v>536870912</v>
    <v>Juína</v>
    <v>413cf68e-733e-d4e5-9b6c-a740bbed2bc2</v>
    <v>en-US</v>
    <v>Map</v>
  </rv>
  <rv s="1">
    <fb>26251.276000000002</fb>
    <v>8</v>
  </rv>
  <rv s="2">
    <v>2192</v>
    <v>6</v>
    <v>4764</v>
    <v>7</v>
    <v>0</v>
    <v>Image of Juína</v>
  </rv>
  <rv s="1">
    <fb>-11.377777777778</fb>
    <v>9</v>
  </rv>
  <rv s="0">
    <v>805306368</v>
    <v>Paulo Augusto Veronese (Mayor)</v>
    <v>bf1e4a0e-3f8f-5c7c-f172-d8112e3f7a90</v>
    <v>en-US</v>
    <v>Generic</v>
  </rv>
  <rv s="3">
    <v>566</v>
  </rv>
  <rv s="4">
    <v>https://www.bing.com/search?q=ju%c3%adna+mato+grosso&amp;form=skydnc</v>
    <v>Learn more on Bing</v>
  </rv>
  <rv s="1">
    <fb>-58.740833333333001</fb>
    <v>9</v>
  </rv>
  <rv s="1">
    <fb>41101</fb>
    <v>8</v>
  </rv>
  <rv s="5">
    <v>#VALUE!</v>
    <v>en-US</v>
    <v>413cf68e-733e-d4e5-9b6c-a740bbed2bc2</v>
    <v>536870912</v>
    <v>1</v>
    <v>4765</v>
    <v>2</v>
    <v>Juína</v>
    <v>4</v>
    <v>5</v>
    <v>Map</v>
    <v>6</v>
    <v>57</v>
    <v>69</v>
    <v>19383</v>
    <v>3</v>
    <v>Juína is a municipality in the state of Mato Grosso in the Central-West Region of Brazil. The municipality contains the Iquê Ecological Station. It is served by Juína Airport.</v>
    <v>19384</v>
    <v>19385</v>
    <v>19387</v>
    <v>19388</v>
    <v>19389</v>
    <v>Juína</v>
    <v>19390</v>
    <v>18364</v>
    <v>Juína</v>
    <v>mdp/vdpid/6385928346294812673</v>
  </rv>
  <rv s="0">
    <v>536870912</v>
    <v>Juruena</v>
    <v>b6a143b7-65a7-760b-0f85-ba461665f714</v>
    <v>en-US</v>
    <v>Map</v>
  </rv>
  <rv s="1">
    <fb>3190.4760000000001</fb>
    <v>8</v>
  </rv>
  <rv s="2">
    <v>2193</v>
    <v>6</v>
    <v>4766</v>
    <v>7</v>
    <v>0</v>
    <v>Image of Juruena</v>
  </rv>
  <rv s="1">
    <fb>-10.317777777778</fb>
    <v>9</v>
  </rv>
  <rv s="4">
    <v>https://www.bing.com/search?q=juruena+mato+grosso&amp;form=skydnc</v>
    <v>Learn more on Bing</v>
  </rv>
  <rv s="1">
    <fb>-58.358888888888998</fb>
    <v>9</v>
  </rv>
  <rv s="1">
    <fb>16335</fb>
    <v>8</v>
  </rv>
  <rv s="9">
    <v>#VALUE!</v>
    <v>en-US</v>
    <v>b6a143b7-65a7-760b-0f85-ba461665f714</v>
    <v>536870912</v>
    <v>1</v>
    <v>4767</v>
    <v>72</v>
    <v>Juruena</v>
    <v>4</v>
    <v>5</v>
    <v>Map</v>
    <v>6</v>
    <v>57</v>
    <v>69</v>
    <v>19393</v>
    <v>3</v>
    <v>Juruena is a municipality in the state of Mato Grosso in the Central-West Region of Brazil. The city is served by Juruena Airport.</v>
    <v>19394</v>
    <v>19395</v>
    <v>19396</v>
    <v>19397</v>
    <v>Juruena</v>
    <v>19398</v>
    <v>18364</v>
    <v>Juruena</v>
    <v>mdp/vdpid/6398212806470008833</v>
  </rv>
  <rv s="0">
    <v>536870912</v>
    <v>Juscimeira</v>
    <v>1093e67b-0959-b633-a195-67ddfb3af544</v>
    <v>en-US</v>
    <v>Map</v>
  </rv>
  <rv s="1">
    <fb>2205.018</fb>
    <v>8</v>
  </rv>
  <rv s="2">
    <v>2194</v>
    <v>6</v>
    <v>4768</v>
    <v>7</v>
    <v>0</v>
    <v>Image of Juscimeira</v>
  </rv>
  <rv s="1">
    <fb>-16.050833333332999</fb>
    <v>9</v>
  </rv>
  <rv s="4">
    <v>https://www.bing.com/search?q=juscimeira+mato+grosso&amp;form=skydnc</v>
    <v>Learn more on Bing</v>
  </rv>
  <rv s="1">
    <fb>-54.883888888888997</fb>
    <v>9</v>
  </rv>
  <rv s="1">
    <fb>11480</fb>
    <v>8</v>
  </rv>
  <rv s="12">
    <v>#VALUE!</v>
    <v>en-US</v>
    <v>1093e67b-0959-b633-a195-67ddfb3af544</v>
    <v>536870912</v>
    <v>1</v>
    <v>4769</v>
    <v>120</v>
    <v>Juscimeira</v>
    <v>4</v>
    <v>5</v>
    <v>Map</v>
    <v>6</v>
    <v>7</v>
    <v>69</v>
    <v>19401</v>
    <v>3</v>
    <v>Juscimeira is a municipality in the state of Mato Grosso in the Central-West Region of Brazil.</v>
    <v>19402</v>
    <v>19403</v>
    <v>19404</v>
    <v>19405</v>
    <v>Juscimeira</v>
    <v>19406</v>
    <v>Juscimeira</v>
    <v>mdp/vdpid/6405595096988778497</v>
  </rv>
  <rv s="0">
    <v>536870912</v>
    <v>Lambari d'Oeste</v>
    <v>00694597-d156-06f9-69b2-8eb8b99fa8d2</v>
    <v>en-US</v>
    <v>Map</v>
  </rv>
  <rv s="1">
    <fb>1337.2449999999999</fb>
    <v>8</v>
  </rv>
  <rv s="2">
    <v>2195</v>
    <v>6</v>
    <v>4770</v>
    <v>7</v>
    <v>0</v>
    <v>Image of Lambari d'Oeste</v>
  </rv>
  <rv s="4">
    <v>https://www.bing.com/search?q=lambari+d%27oeste+mato+grosso&amp;form=skydnc</v>
    <v>Learn more on Bing</v>
  </rv>
  <rv s="1">
    <fb>-58.003888888889001</fb>
    <v>9</v>
  </rv>
  <rv s="1">
    <fb>4790</fb>
    <v>8</v>
  </rv>
  <rv s="18">
    <v>#VALUE!</v>
    <v>en-US</v>
    <v>00694597-d156-06f9-69b2-8eb8b99fa8d2</v>
    <v>536870912</v>
    <v>1</v>
    <v>4771</v>
    <v>250</v>
    <v>Lambari d'Oeste</v>
    <v>251</v>
    <v>5</v>
    <v>Map</v>
    <v>6</v>
    <v>7</v>
    <v>69</v>
    <v>19409</v>
    <v>3</v>
    <v>Lambari d'Oeste is a municipality in the state of Mato Grosso in the Central-West Region of Brazil.</v>
    <v>19410</v>
    <v>12021</v>
    <v>19411</v>
    <v>19412</v>
    <v>Lambari d'Oeste</v>
    <v>19413</v>
    <v>Lambari d'Oeste</v>
  </rv>
  <rv s="0">
    <v>536870912</v>
    <v>Lucas do Rio Verde</v>
    <v>bbd26b38-a2be-ba11-6c00-0864dd280a9c</v>
    <v>en-US</v>
    <v>Map</v>
  </rv>
  <rv s="1">
    <fb>3645</fb>
    <v>8</v>
  </rv>
  <rv s="2">
    <v>2196</v>
    <v>6</v>
    <v>4772</v>
    <v>7</v>
    <v>0</v>
    <v>Image of Lucas do Rio Verde</v>
  </rv>
  <rv s="1">
    <fb>-13.05</fb>
    <v>9</v>
  </rv>
  <rv s="0">
    <v>805306368</v>
    <v>Miguel Vaz (Mayor)</v>
    <v>cb9aee1f-aaea-366c-e122-61fea5c36810</v>
    <v>en-US</v>
    <v>Generic</v>
  </rv>
  <rv s="3">
    <v>567</v>
  </rv>
  <rv s="4">
    <v>https://www.bing.com/search?q=lucas+do+rio+verde&amp;form=skydnc</v>
    <v>Learn more on Bing</v>
  </rv>
  <rv s="1">
    <fb>-55.910833333333002</fb>
    <v>9</v>
  </rv>
  <rv s="1">
    <fb>83798</fb>
    <v>8</v>
  </rv>
  <rv s="8">
    <v>#VALUE!</v>
    <v>en-US</v>
    <v>bbd26b38-a2be-ba11-6c00-0864dd280a9c</v>
    <v>536870912</v>
    <v>1</v>
    <v>4773</v>
    <v>67</v>
    <v>Lucas do Rio Verde</v>
    <v>4</v>
    <v>5</v>
    <v>Map</v>
    <v>6</v>
    <v>7</v>
    <v>69</v>
    <v>19416</v>
    <v>3</v>
    <v>The city of Lucas do Rio Verde is located in the Brazilian state of Mato Grosso, 220 miles north of the state capital, Cuiabá. It has an area of 3,675 km² and a population of 83.798. Lucas do Rio Verde is one of Brazil's major agricultural ...</v>
    <v>19417</v>
    <v>19418</v>
    <v>19420</v>
    <v>19421</v>
    <v>19422</v>
    <v>Lucas do Rio Verde</v>
    <v>19423</v>
    <v>Lucas do Rio Verde</v>
    <v>mdp/vdpid/6404431293274128385</v>
  </rv>
  <rv s="0">
    <v>536870912</v>
    <v>Luciára</v>
    <v>3515939b-6edc-87b5-6558-9894f5bc6e49</v>
    <v>en-US</v>
    <v>Map</v>
  </rv>
  <rv s="1">
    <fb>4145.2619999999997</fb>
    <v>8</v>
  </rv>
  <rv s="2">
    <v>2197</v>
    <v>6</v>
    <v>4774</v>
    <v>7</v>
    <v>0</v>
    <v>Image of Luciára</v>
  </rv>
  <rv s="1">
    <fb>-11.221944444444</fb>
    <v>9</v>
  </rv>
  <rv s="4">
    <v>https://www.bing.com/search?q=luci%c3%a1ra+mato+grosso&amp;form=skydnc</v>
    <v>Learn more on Bing</v>
  </rv>
  <rv s="1">
    <fb>-50.668888888889001</fb>
    <v>9</v>
  </rv>
  <rv s="1">
    <fb>2058</fb>
    <v>8</v>
  </rv>
  <rv s="9">
    <v>#VALUE!</v>
    <v>en-US</v>
    <v>3515939b-6edc-87b5-6558-9894f5bc6e49</v>
    <v>536870912</v>
    <v>1</v>
    <v>4775</v>
    <v>72</v>
    <v>Luciára</v>
    <v>4</v>
    <v>5</v>
    <v>Map</v>
    <v>6</v>
    <v>57</v>
    <v>69</v>
    <v>19426</v>
    <v>3</v>
    <v>Luciára is a municipality in the state of Mato Grosso in the Central-West Region of Brazil.</v>
    <v>19427</v>
    <v>19428</v>
    <v>19429</v>
    <v>19430</v>
    <v>Luciára</v>
    <v>19431</v>
    <v>157</v>
    <v>Luciára</v>
    <v>mdp/vdpid/6394342052540186625</v>
  </rv>
  <rv s="0">
    <v>536870912</v>
    <v>Marcelândia</v>
    <v>fc964d4a-901f-24ce-10a8-a5ec7e330605</v>
    <v>en-US</v>
    <v>Map</v>
  </rv>
  <rv s="1">
    <fb>12294.144</fb>
    <v>8</v>
  </rv>
  <rv s="2">
    <v>2198</v>
    <v>6</v>
    <v>4776</v>
    <v>7</v>
    <v>0</v>
    <v>Image of Marcelândia</v>
  </rv>
  <rv s="4">
    <v>https://www.bing.com/search?q=marcel%c3%a2ndia+mato+grosso&amp;form=skydnc</v>
    <v>Learn more on Bing</v>
  </rv>
  <rv s="1">
    <fb>-54.596944444443999</fb>
    <v>9</v>
  </rv>
  <rv s="1">
    <fb>10301</fb>
    <v>8</v>
  </rv>
  <rv s="9">
    <v>#VALUE!</v>
    <v>en-US</v>
    <v>fc964d4a-901f-24ce-10a8-a5ec7e330605</v>
    <v>536870912</v>
    <v>1</v>
    <v>4777</v>
    <v>72</v>
    <v>Marcelândia</v>
    <v>4</v>
    <v>5</v>
    <v>Map</v>
    <v>6</v>
    <v>57</v>
    <v>69</v>
    <v>19434</v>
    <v>3</v>
    <v>Marcelândia is a municipality in the state of Mato Grosso in the Central-West Region of Brazil.</v>
    <v>19435</v>
    <v>19122</v>
    <v>19436</v>
    <v>19437</v>
    <v>Marcelândia</v>
    <v>19438</v>
    <v>18364</v>
    <v>Marcelândia</v>
    <v>mdp/vdpid/6392656185668927489</v>
  </rv>
  <rv s="0">
    <v>536870912</v>
    <v>Matupá</v>
    <v>4825902b-dedb-011d-877a-d3ed9d14c7a5</v>
    <v>en-US</v>
    <v>Map</v>
  </rv>
  <rv s="1">
    <fb>5237.6719999999996</fb>
    <v>8</v>
  </rv>
  <rv s="2">
    <v>2199</v>
    <v>6</v>
    <v>4778</v>
    <v>7</v>
    <v>0</v>
    <v>Image of Matupá</v>
  </rv>
  <rv s="1">
    <fb>-10.056944444443999</fb>
    <v>9</v>
  </rv>
  <rv s="4">
    <v>https://www.bing.com/search?q=matup%c3%a1+mato+grosso&amp;form=skydnc</v>
    <v>Learn more on Bing</v>
  </rv>
  <rv s="1">
    <fb>-54.932777777778</fb>
    <v>9</v>
  </rv>
  <rv s="1">
    <fb>16793</fb>
    <v>8</v>
  </rv>
  <rv s="9">
    <v>#VALUE!</v>
    <v>en-US</v>
    <v>4825902b-dedb-011d-877a-d3ed9d14c7a5</v>
    <v>536870912</v>
    <v>1</v>
    <v>4779</v>
    <v>72</v>
    <v>Matupá</v>
    <v>4</v>
    <v>5</v>
    <v>Map</v>
    <v>6</v>
    <v>57</v>
    <v>69</v>
    <v>19441</v>
    <v>3</v>
    <v>Matupá is a municipality in the state of Mato Grosso in the Central-West Region of Brazil. The city is served by Orlando Villas-Bôas Regional Airport.</v>
    <v>19442</v>
    <v>19443</v>
    <v>19444</v>
    <v>19445</v>
    <v>Matupá</v>
    <v>19446</v>
    <v>18364</v>
    <v>Matupá</v>
    <v>mdp/vdpid/6392009884811919361</v>
  </rv>
  <rv s="0">
    <v>536870912</v>
    <v>Mirassol d'Oeste</v>
    <v>cefe39b4-3479-6d88-a3f9-fa3aef45daaa</v>
    <v>en-US</v>
    <v>Map</v>
  </rv>
  <rv s="1">
    <fb>1072.537</fb>
    <v>8</v>
  </rv>
  <rv s="2">
    <v>2200</v>
    <v>6</v>
    <v>4780</v>
    <v>7</v>
    <v>0</v>
    <v>Image of Mirassol d'Oeste</v>
  </rv>
  <rv s="4">
    <v>https://www.bing.com/search?q=mirassol+d%27oeste+mato+grosso&amp;form=skydnc</v>
    <v>Learn more on Bing</v>
  </rv>
  <rv s="1">
    <fb>-58.095833333332997</fb>
    <v>9</v>
  </rv>
  <rv s="1">
    <fb>26785</fb>
    <v>8</v>
  </rv>
  <rv s="12">
    <v>#VALUE!</v>
    <v>en-US</v>
    <v>cefe39b4-3479-6d88-a3f9-fa3aef45daaa</v>
    <v>536870912</v>
    <v>1</v>
    <v>4781</v>
    <v>120</v>
    <v>Mirassol d'Oeste</v>
    <v>4</v>
    <v>5</v>
    <v>Map</v>
    <v>6</v>
    <v>7</v>
    <v>69</v>
    <v>19449</v>
    <v>3</v>
    <v>Mirassol d'Oeste is a municipality in the state of Mato Grosso in the Central-West Region of Brazil.</v>
    <v>19450</v>
    <v>2661</v>
    <v>19451</v>
    <v>19452</v>
    <v>Mirassol d'Oeste</v>
    <v>19453</v>
    <v>Mirassol d'Oeste</v>
    <v>mdp/vdpid/6399375958960242689</v>
  </rv>
  <rv s="0">
    <v>536870912</v>
    <v>Nobres</v>
    <v>285b8958-b981-9b1f-fc5a-6df9f16144ea</v>
    <v>en-US</v>
    <v>Map</v>
  </rv>
  <rv s="1">
    <fb>3859.509</fb>
    <v>8</v>
  </rv>
  <rv s="2">
    <v>2201</v>
    <v>6</v>
    <v>4782</v>
    <v>7</v>
    <v>0</v>
    <v>Image of Nobres</v>
  </rv>
  <rv s="1">
    <fb>-14.72</fb>
    <v>9</v>
  </rv>
  <rv s="0">
    <v>805306368</v>
    <v>Leocir Hanel (Mayor)</v>
    <v>fdf6514a-451c-b7e9-3830-4b115e7ef6ed</v>
    <v>en-US</v>
    <v>Generic</v>
  </rv>
  <rv s="3">
    <v>568</v>
  </rv>
  <rv s="4">
    <v>https://www.bing.com/search?q=nobres+brazil&amp;form=skydnc</v>
    <v>Learn more on Bing</v>
  </rv>
  <rv s="1">
    <fb>-56.327777777778003</fb>
    <v>9</v>
  </rv>
  <rv s="5">
    <v>#VALUE!</v>
    <v>en-US</v>
    <v>285b8958-b981-9b1f-fc5a-6df9f16144ea</v>
    <v>536870912</v>
    <v>1</v>
    <v>4783</v>
    <v>2</v>
    <v>Nobres</v>
    <v>4</v>
    <v>5</v>
    <v>Map</v>
    <v>6</v>
    <v>57</v>
    <v>69</v>
    <v>19456</v>
    <v>414</v>
    <v>Nobres is a city in the state of Mato Grosso, Brazil. It is located approximately 140 kilometers from Cuiabá on the south slopes of the Serra Azul. Tourists are encouraged to visit the region for its beautiful waterways and limestone caves.</v>
    <v>19457</v>
    <v>19458</v>
    <v>19460</v>
    <v>19461</v>
    <v>19462</v>
    <v>Nobres</v>
    <v>12761</v>
    <v>18364</v>
    <v>Nobres</v>
    <v>mdp/vdpid/6399262973302407169</v>
  </rv>
  <rv s="0">
    <v>536870912</v>
    <v>Nortelândia</v>
    <v>a5ad552f-1505-a0c8-8c0b-3f9b163e8656</v>
    <v>en-US</v>
    <v>Map</v>
  </rv>
  <rv s="1">
    <fb>1350.778</fb>
    <v>8</v>
  </rv>
  <rv s="2">
    <v>2202</v>
    <v>6</v>
    <v>4784</v>
    <v>7</v>
    <v>0</v>
    <v>Image of Nortelândia</v>
  </rv>
  <rv s="1">
    <fb>-14.455</fb>
    <v>9</v>
  </rv>
  <rv s="4">
    <v>https://www.bing.com/search?q=nortel%c3%a2ndia+mato+grosso&amp;form=skydnc</v>
    <v>Learn more on Bing</v>
  </rv>
  <rv s="1">
    <fb>-56.802777777777997</fb>
    <v>9</v>
  </rv>
  <rv s="1">
    <fb>5923</fb>
    <v>8</v>
  </rv>
  <rv s="9">
    <v>#VALUE!</v>
    <v>en-US</v>
    <v>a5ad552f-1505-a0c8-8c0b-3f9b163e8656</v>
    <v>536870912</v>
    <v>1</v>
    <v>4785</v>
    <v>72</v>
    <v>Nortelândia</v>
    <v>4</v>
    <v>5</v>
    <v>Map</v>
    <v>6</v>
    <v>57</v>
    <v>69</v>
    <v>19465</v>
    <v>3</v>
    <v>Nortelândia is a municipality in the state of Mato Grosso in the Central-West Region of Brazil. The origin of Nortelândia comes from mining, and mining activities in the region trace back to the early days of Diamantino.</v>
    <v>19466</v>
    <v>19467</v>
    <v>19468</v>
    <v>19469</v>
    <v>Nortelândia</v>
    <v>19470</v>
    <v>18364</v>
    <v>Nortelândia</v>
    <v>mdp/vdpid/6399242846045470721</v>
  </rv>
  <rv s="0">
    <v>536870912</v>
    <v>Nossa Senhora do Livramento, Mato Grosso</v>
    <v>066f4370-f158-0130-470f-323053c1c2d3</v>
    <v>en-US</v>
    <v>Map</v>
  </rv>
  <rv s="1">
    <fb>5192.5680000000002</fb>
    <v>8</v>
  </rv>
  <rv s="2">
    <v>2203</v>
    <v>6</v>
    <v>4786</v>
    <v>7</v>
    <v>0</v>
    <v>Image of Nossa Senhora do Livramento, Mato Grosso</v>
  </rv>
  <rv s="1">
    <fb>-15.775</fb>
    <v>9</v>
  </rv>
  <rv s="4">
    <v>https://www.bing.com/search?q=nossa+senhora+do+livramento%2c+mato+grosso+brazil&amp;form=skydnc</v>
    <v>Learn more on Bing</v>
  </rv>
  <rv s="1">
    <fb>-56.345833333332997</fb>
    <v>9</v>
  </rv>
  <rv s="1">
    <fb>13104</fb>
    <v>8</v>
  </rv>
  <rv s="9">
    <v>#VALUE!</v>
    <v>en-US</v>
    <v>066f4370-f158-0130-470f-323053c1c2d3</v>
    <v>536870912</v>
    <v>1</v>
    <v>4787</v>
    <v>72</v>
    <v>Nossa Senhora do Livramento, Mato Grosso</v>
    <v>4</v>
    <v>5</v>
    <v>Map</v>
    <v>6</v>
    <v>57</v>
    <v>69</v>
    <v>19473</v>
    <v>3</v>
    <v>Nossa Senhora do Livramento is a municipality in the state of Mato Grosso, Brazil. The population is 13,104 in an area of 5076.78 km².</v>
    <v>19474</v>
    <v>19475</v>
    <v>19476</v>
    <v>19477</v>
    <v>Nossa Senhora do Livramento, Mato Grosso</v>
    <v>19478</v>
    <v>18364</v>
    <v>Nossa Senhora do Livramento, Mato Grosso</v>
    <v>mdp/vdpid/6399539225984761857</v>
  </rv>
  <rv s="0">
    <v>536870912</v>
    <v>Nova Bandeirantes</v>
    <v>b85e07d8-a472-d57f-8ff8-63a9c99a99bc</v>
    <v>en-US</v>
    <v>Map</v>
  </rv>
  <rv s="1">
    <fb>9531.2060000000001</fb>
    <v>8</v>
  </rv>
  <rv s="2">
    <v>2204</v>
    <v>6</v>
    <v>4788</v>
    <v>7</v>
    <v>0</v>
    <v>Image of Nova Bandeirantes</v>
  </rv>
  <rv s="1">
    <fb>-9.8138888888889007</fb>
    <v>9</v>
  </rv>
  <rv s="4">
    <v>https://www.bing.com/search?q=nova+bandeirantes+mato+grosso&amp;form=skydnc</v>
    <v>Learn more on Bing</v>
  </rv>
  <rv s="1">
    <fb>-57.861944444443999</fb>
    <v>9</v>
  </rv>
  <rv s="1">
    <fb>13635</fb>
    <v>8</v>
  </rv>
  <rv s="12">
    <v>#VALUE!</v>
    <v>en-US</v>
    <v>b85e07d8-a472-d57f-8ff8-63a9c99a99bc</v>
    <v>536870912</v>
    <v>1</v>
    <v>4789</v>
    <v>120</v>
    <v>Nova Bandeirantes</v>
    <v>4</v>
    <v>5</v>
    <v>Map</v>
    <v>6</v>
    <v>7</v>
    <v>69</v>
    <v>19481</v>
    <v>3</v>
    <v>Nova Bandeirantes is a municipality in the state of Mato Grosso in the Central-West Region of Brazil. The municipality contains part of the 19,582 square kilometres Juruena National Park, one of the largest conservation units in Brazil.</v>
    <v>19482</v>
    <v>19483</v>
    <v>19484</v>
    <v>19485</v>
    <v>Nova Bandeirantes</v>
    <v>19486</v>
    <v>Nova Bandeirantes</v>
    <v>mdp/vdpid/6385774726203047937</v>
  </rv>
  <rv s="0">
    <v>536870912</v>
    <v>Nova Brasilândia</v>
    <v>461679fc-8ae1-9aed-2625-f265ff8636e6</v>
    <v>en-US</v>
    <v>Map</v>
  </rv>
  <rv s="1">
    <fb>3266.2150000000001</fb>
    <v>8</v>
  </rv>
  <rv s="2">
    <v>2205</v>
    <v>6</v>
    <v>4790</v>
    <v>7</v>
    <v>0</v>
    <v>Image of Nova Brasilândia</v>
  </rv>
  <rv s="1">
    <fb>-14.956944444444</fb>
    <v>9</v>
  </rv>
  <rv s="4">
    <v>https://www.bing.com/search?q=nova+brasil%c3%a2ndia+mato+grosso&amp;form=skydnc</v>
    <v>Learn more on Bing</v>
  </rv>
  <rv s="1">
    <fb>-54.965833333333002</fb>
    <v>9</v>
  </rv>
  <rv s="1">
    <fb>3932</fb>
    <v>8</v>
  </rv>
  <rv s="12">
    <v>#VALUE!</v>
    <v>en-US</v>
    <v>461679fc-8ae1-9aed-2625-f265ff8636e6</v>
    <v>536870912</v>
    <v>1</v>
    <v>4791</v>
    <v>120</v>
    <v>Nova Brasilândia</v>
    <v>4</v>
    <v>5</v>
    <v>Map</v>
    <v>6</v>
    <v>7</v>
    <v>69</v>
    <v>19489</v>
    <v>3</v>
    <v>Nova Brasilândia is a municipality in the state of Mato Grosso in the Central-West Region of Brazil.</v>
    <v>19490</v>
    <v>19491</v>
    <v>19492</v>
    <v>19493</v>
    <v>Nova Brasilândia</v>
    <v>19494</v>
    <v>Nova Brasilândia</v>
    <v>mdp/vdpid/6405460788647034881</v>
  </rv>
  <rv s="0">
    <v>536870912</v>
    <v>Nova Canaã do Norte</v>
    <v>b54f6cd3-5164-f6b2-458d-8ee98f4ccecb</v>
    <v>en-US</v>
    <v>Map</v>
  </rv>
  <rv s="1">
    <fb>5968.991</fb>
    <v>8</v>
  </rv>
  <rv s="2">
    <v>2206</v>
    <v>6</v>
    <v>4792</v>
    <v>7</v>
    <v>0</v>
    <v>Image of Nova Canaã do Norte</v>
  </rv>
  <rv s="1">
    <fb>-10.557777777778</fb>
    <v>9</v>
  </rv>
  <rv s="4">
    <v>https://www.bing.com/search?q=nova+cana%c3%a3+do+norte+mato+grosso&amp;form=skydnc</v>
    <v>Learn more on Bing</v>
  </rv>
  <rv s="1">
    <fb>-55.952777777778003</fb>
    <v>9</v>
  </rv>
  <rv s="1">
    <fb>12831</fb>
    <v>8</v>
  </rv>
  <rv s="9">
    <v>#VALUE!</v>
    <v>en-US</v>
    <v>b54f6cd3-5164-f6b2-458d-8ee98f4ccecb</v>
    <v>536870912</v>
    <v>1</v>
    <v>4793</v>
    <v>72</v>
    <v>Nova Canaã do Norte</v>
    <v>4</v>
    <v>5</v>
    <v>Map</v>
    <v>6</v>
    <v>57</v>
    <v>69</v>
    <v>19497</v>
    <v>3</v>
    <v>Nova Canaã do Norte is a municipality in the state of Mato Grosso in the Central-West Region of Brazil.</v>
    <v>19498</v>
    <v>19499</v>
    <v>19500</v>
    <v>19501</v>
    <v>Nova Canaã do Norte</v>
    <v>19502</v>
    <v>18364</v>
    <v>Nova Canaã do Norte</v>
    <v>mdp/vdpid/6392115046800949249</v>
  </rv>
  <rv s="0">
    <v>536870912</v>
    <v>Nova Guarita</v>
    <v>afca1a5e-cf2d-f5bd-b5cc-3442a0477ca2</v>
    <v>en-US</v>
    <v>Map</v>
  </rv>
  <rv s="1">
    <fb>1087.31</fb>
    <v>8</v>
  </rv>
  <rv s="2">
    <v>2207</v>
    <v>6</v>
    <v>4794</v>
    <v>7</v>
    <v>0</v>
    <v>Image of Nova Guarita</v>
  </rv>
  <rv s="1">
    <fb>-10.315833333333</fb>
    <v>9</v>
  </rv>
  <rv s="4">
    <v>https://www.bing.com/search?q=nova+guarita+mato+grosso&amp;form=skydnc</v>
    <v>Learn more on Bing</v>
  </rv>
  <rv s="1">
    <fb>-55.41</fb>
    <v>9</v>
  </rv>
  <rv s="1">
    <fb>4588</fb>
    <v>8</v>
  </rv>
  <rv s="12">
    <v>#VALUE!</v>
    <v>en-US</v>
    <v>afca1a5e-cf2d-f5bd-b5cc-3442a0477ca2</v>
    <v>536870912</v>
    <v>1</v>
    <v>4795</v>
    <v>120</v>
    <v>Nova Guarita</v>
    <v>4</v>
    <v>5</v>
    <v>Map</v>
    <v>6</v>
    <v>7</v>
    <v>69</v>
    <v>19505</v>
    <v>3</v>
    <v>Nova Guarita is a municipality in the state of Mato Grosso in the Central-West Region of Brazil.</v>
    <v>19506</v>
    <v>19507</v>
    <v>19508</v>
    <v>19509</v>
    <v>Nova Guarita</v>
    <v>19510</v>
    <v>Nova Guarita</v>
    <v>mdp/vdpid/6392076955121876993</v>
  </rv>
  <rv s="0">
    <v>536870912</v>
    <v>Nova Lacerda</v>
    <v>ec67c97b-72fc-341c-0609-b0989c6136a9</v>
    <v>en-US</v>
    <v>Map</v>
  </rv>
  <rv s="1">
    <fb>4734.1620000000003</fb>
    <v>8</v>
  </rv>
  <rv s="2">
    <v>2208</v>
    <v>6</v>
    <v>4796</v>
    <v>7</v>
    <v>0</v>
    <v>Image of Nova Lacerda</v>
  </rv>
  <rv s="1">
    <fb>-14.475833333333</fb>
    <v>9</v>
  </rv>
  <rv s="4">
    <v>https://www.bing.com/search?q=nova+lacerda+mato+grosso&amp;form=skydnc</v>
    <v>Learn more on Bing</v>
  </rv>
  <rv s="1">
    <fb>-59.608888888888998</fb>
    <v>9</v>
  </rv>
  <rv s="1">
    <fb>6670</fb>
    <v>8</v>
  </rv>
  <rv s="12">
    <v>#VALUE!</v>
    <v>en-US</v>
    <v>ec67c97b-72fc-341c-0609-b0989c6136a9</v>
    <v>536870912</v>
    <v>1</v>
    <v>4797</v>
    <v>120</v>
    <v>Nova Lacerda</v>
    <v>4</v>
    <v>5</v>
    <v>Map</v>
    <v>6</v>
    <v>7</v>
    <v>69</v>
    <v>19513</v>
    <v>3</v>
    <v>Nova Lacerda is a municipality in the state of Mato Grosso in the Central-West Region of Brazil.</v>
    <v>19514</v>
    <v>19515</v>
    <v>19516</v>
    <v>19517</v>
    <v>Nova Lacerda</v>
    <v>19518</v>
    <v>Nova Lacerda</v>
    <v>mdp/vdpid/6398669969499881473</v>
  </rv>
  <rv s="0">
    <v>536870912</v>
    <v>Nova Marilândia</v>
    <v>53427011-cb8e-0c1f-c024-983e2f743623</v>
    <v>en-US</v>
    <v>Map</v>
  </rv>
  <rv s="1">
    <fb>1942.816</fb>
    <v>8</v>
  </rv>
  <rv s="2">
    <v>2209</v>
    <v>6</v>
    <v>4798</v>
    <v>7</v>
    <v>0</v>
    <v>Image of Nova Marilândia</v>
  </rv>
  <rv s="1">
    <fb>-14.363888888889001</fb>
    <v>9</v>
  </rv>
  <rv s="4">
    <v>https://www.bing.com/search?q=nova+maril%c3%a2ndia+mato+grosso&amp;form=skydnc</v>
    <v>Learn more on Bing</v>
  </rv>
  <rv s="1">
    <fb>-56.968888888888998</fb>
    <v>9</v>
  </rv>
  <rv s="1">
    <fb>3304</fb>
    <v>8</v>
  </rv>
  <rv s="9">
    <v>#VALUE!</v>
    <v>en-US</v>
    <v>53427011-cb8e-0c1f-c024-983e2f743623</v>
    <v>536870912</v>
    <v>1</v>
    <v>4799</v>
    <v>72</v>
    <v>Nova Marilândia</v>
    <v>4</v>
    <v>5</v>
    <v>Map</v>
    <v>6</v>
    <v>57</v>
    <v>69</v>
    <v>19521</v>
    <v>3</v>
    <v/>
    <v>19522</v>
    <v>19523</v>
    <v>19524</v>
    <v>19525</v>
    <v>Nova Marilândia</v>
    <v>19526</v>
    <v>18364</v>
    <v>Nova Marilândia</v>
    <v>mdp/vdpid/6399233809467834369</v>
  </rv>
  <rv s="0">
    <v>536870912</v>
    <v>Nova Maringá</v>
    <v>d9dfd659-c411-7c98-f2e7-06254f079181</v>
    <v>en-US</v>
    <v>Map</v>
  </rv>
  <rv s="1">
    <fb>11512.471</fb>
    <v>8</v>
  </rv>
  <rv s="2">
    <v>2210</v>
    <v>6</v>
    <v>4800</v>
    <v>7</v>
    <v>0</v>
    <v>Image of Nova Maringá</v>
  </rv>
  <rv s="1">
    <fb>-13.025833333333001</fb>
    <v>9</v>
  </rv>
  <rv s="4">
    <v>https://www.bing.com/search?q=nova+maring%c3%a1+mato+grosso&amp;form=skydnc</v>
    <v>Learn more on Bing</v>
  </rv>
  <rv s="1">
    <fb>-57.073888888889002</fb>
    <v>9</v>
  </rv>
  <rv s="1">
    <fb>5846</fb>
    <v>8</v>
  </rv>
  <rv s="12">
    <v>#VALUE!</v>
    <v>en-US</v>
    <v>d9dfd659-c411-7c98-f2e7-06254f079181</v>
    <v>536870912</v>
    <v>1</v>
    <v>4801</v>
    <v>120</v>
    <v>Nova Maringá</v>
    <v>4</v>
    <v>5</v>
    <v>Map</v>
    <v>6</v>
    <v>7</v>
    <v>69</v>
    <v>19529</v>
    <v>3</v>
    <v>Nova Maringá is a municipality in the state of Mato Grosso in the Central-West Region of Brazil. Nova Maringá is the municipality where the highest temperature ever measured in Brazil was recorded: 44.8 °C on the 4th and 5th of November 2020.</v>
    <v>19530</v>
    <v>19531</v>
    <v>19532</v>
    <v>19533</v>
    <v>Nova Maringá</v>
    <v>19534</v>
    <v>Nova Maringá</v>
    <v>mdp/vdpid/6398391447296409601</v>
  </rv>
  <rv s="0">
    <v>536870912</v>
    <v>Nova Monte Verde</v>
    <v>dff225f2-da1e-ccf2-3e1c-90d8e1a63f5c</v>
    <v>en-US</v>
    <v>Map</v>
  </rv>
  <rv s="1">
    <fb>6500.1660000000002</fb>
    <v>8</v>
  </rv>
  <rv s="2">
    <v>2211</v>
    <v>6</v>
    <v>4802</v>
    <v>7</v>
    <v>0</v>
    <v>Image of Nova Monte Verde</v>
  </rv>
  <rv s="1">
    <fb>-9.9819444444443999</fb>
    <v>9</v>
  </rv>
  <rv s="4">
    <v>https://www.bing.com/search?q=nova+monte+verde+mato+grosso&amp;form=skydnc</v>
    <v>Learn more on Bing</v>
  </rv>
  <rv s="1">
    <fb>-57.534999999999997</fb>
    <v>9</v>
  </rv>
  <rv s="1">
    <fb>8313</fb>
    <v>8</v>
  </rv>
  <rv s="12">
    <v>#VALUE!</v>
    <v>en-US</v>
    <v>dff225f2-da1e-ccf2-3e1c-90d8e1a63f5c</v>
    <v>536870912</v>
    <v>1</v>
    <v>4803</v>
    <v>120</v>
    <v>Nova Monte Verde</v>
    <v>4</v>
    <v>5</v>
    <v>Map</v>
    <v>6</v>
    <v>7</v>
    <v>69</v>
    <v>19537</v>
    <v>3</v>
    <v>Nova Monte Verde is a municipality in the state of Mato Grosso in the Central-West Region of Brazil.</v>
    <v>19538</v>
    <v>19539</v>
    <v>19540</v>
    <v>19541</v>
    <v>Nova Monte Verde</v>
    <v>19542</v>
    <v>Nova Monte Verde</v>
    <v>mdp/vdpid/6385994270955798529</v>
  </rv>
  <rv s="0">
    <v>536870912</v>
    <v>Nova Mutum</v>
    <v>0000787c-2c67-b95d-b2f6-724f13b74c0d</v>
    <v>en-US</v>
    <v>Map</v>
  </rv>
  <rv s="1">
    <fb>9544.5740000000005</fb>
    <v>8</v>
  </rv>
  <rv s="2">
    <v>2212</v>
    <v>6</v>
    <v>4804</v>
    <v>7</v>
    <v>0</v>
    <v>Image of Nova Mutum</v>
  </rv>
  <rv s="1">
    <fb>-13.837777777777999</fb>
    <v>9</v>
  </rv>
  <rv s="0">
    <v>805306368</v>
    <v>Adriano Pivetta (Mayor)</v>
    <v>ee0e3723-90f2-3331-eb45-54328ff8827d</v>
    <v>en-US</v>
    <v>Generic</v>
  </rv>
  <rv s="3">
    <v>569</v>
  </rv>
  <rv s="4">
    <v>https://www.bing.com/search?q=nova+mutum+mato+grosso&amp;form=skydnc</v>
    <v>Learn more on Bing</v>
  </rv>
  <rv s="1">
    <fb>-56.083888888889</fb>
    <v>9</v>
  </rv>
  <rv s="1">
    <fb>46813</fb>
    <v>8</v>
  </rv>
  <rv s="5">
    <v>#VALUE!</v>
    <v>en-US</v>
    <v>0000787c-2c67-b95d-b2f6-724f13b74c0d</v>
    <v>536870912</v>
    <v>1</v>
    <v>4805</v>
    <v>2</v>
    <v>Nova Mutum</v>
    <v>4</v>
    <v>5</v>
    <v>Map</v>
    <v>6</v>
    <v>57</v>
    <v>69</v>
    <v>19545</v>
    <v>3</v>
    <v>Nova Mutum is a municipality in the state of Mato Grosso in the Central-West Region of Brazil. Located 242 kilometers north of Cuiabá, the state capital, it belongs to the Alto Teles Pires microregion and Norte Mato-Grossense mesoregion. In ...</v>
    <v>19546</v>
    <v>19547</v>
    <v>19549</v>
    <v>19550</v>
    <v>19551</v>
    <v>Nova Mutum</v>
    <v>19552</v>
    <v>18364</v>
    <v>Nova Mutum</v>
    <v>mdp/vdpid/6405280742913343489</v>
  </rv>
  <rv s="0">
    <v>536870912</v>
    <v>Nova Nazaré</v>
    <v>26b633a2-0235-176b-b932-3a977e7d2098</v>
    <v>en-US</v>
    <v>Map</v>
  </rv>
  <rv s="1">
    <fb>4038.6990000000001</fb>
    <v>8</v>
  </rv>
  <rv s="2">
    <v>2213</v>
    <v>6</v>
    <v>4806</v>
    <v>7</v>
    <v>0</v>
    <v>Image of Nova Nazaré</v>
  </rv>
  <rv s="1">
    <fb>-13.995833333333</fb>
    <v>9</v>
  </rv>
  <rv s="4">
    <v>https://www.bing.com/search?q=nova+nazar%c3%a9+mato+grosso&amp;form=skydnc</v>
    <v>Learn more on Bing</v>
  </rv>
  <rv s="1">
    <fb>-51.791944444443999</fb>
    <v>9</v>
  </rv>
  <rv s="1">
    <fb>4200</fb>
    <v>8</v>
  </rv>
  <rv s="12">
    <v>#VALUE!</v>
    <v>en-US</v>
    <v>26b633a2-0235-176b-b932-3a977e7d2098</v>
    <v>536870912</v>
    <v>1</v>
    <v>4807</v>
    <v>120</v>
    <v>Nova Nazaré</v>
    <v>4</v>
    <v>5</v>
    <v>Map</v>
    <v>6</v>
    <v>7</v>
    <v>69</v>
    <v>19555</v>
    <v>3</v>
    <v>Nova Nazaré is a municipality in the state of Mato Grosso in the Central-West Region of Brazil.</v>
    <v>19556</v>
    <v>19557</v>
    <v>19558</v>
    <v>19559</v>
    <v>Nova Nazaré</v>
    <v>19560</v>
    <v>Nova Nazaré</v>
    <v>mdp/vdpid/6405956943755608065</v>
  </rv>
  <rv s="0">
    <v>536870912</v>
    <v>Nova Olímpia, Mato Grosso</v>
    <v>b249a159-2b41-8c37-d934-d37fa683ec17</v>
    <v>en-US</v>
    <v>Map</v>
  </rv>
  <rv s="1">
    <fb>1567.6690000000001</fb>
    <v>8</v>
  </rv>
  <rv s="2">
    <v>2214</v>
    <v>6</v>
    <v>4808</v>
    <v>7</v>
    <v>0</v>
    <v>Image of Nova Olímpia, Mato Grosso</v>
  </rv>
  <rv s="1">
    <fb>-14.796944444444</fb>
    <v>9</v>
  </rv>
  <rv s="1">
    <fb>-57.287777777777997</fb>
    <v>9</v>
  </rv>
  <rv s="1">
    <fb>20563</fb>
    <v>8</v>
  </rv>
  <rv s="11">
    <v>#VALUE!</v>
    <v>en-US</v>
    <v>b249a159-2b41-8c37-d934-d37fa683ec17</v>
    <v>536870912</v>
    <v>1</v>
    <v>4809</v>
    <v>113</v>
    <v>Nova Olímpia, Mato Grosso</v>
    <v>92</v>
    <v>5</v>
    <v>Map</v>
    <v>6</v>
    <v>57</v>
    <v>69</v>
    <v>19563</v>
    <v>3</v>
    <v>Nova Olímpia is a municipality in the state of Mato Grosso in the Central-West Region of Brazil.</v>
    <v>19564</v>
    <v>19565</v>
    <v>19566</v>
    <v>Nova Olímpia, Mato Grosso</v>
    <v>19567</v>
    <v>18364</v>
    <v>Nova Olímpia, Mato Grosso</v>
    <v>mdp/vdpid/6399221431623745537</v>
  </rv>
  <rv s="0">
    <v>536870912</v>
    <v>Nova Santa Helena</v>
    <v>dd24e4af-22d5-965b-466e-08aef4ab67e1</v>
    <v>en-US</v>
    <v>Map</v>
  </rv>
  <rv s="1">
    <fb>2627.835</fb>
    <v>8</v>
  </rv>
  <rv s="2">
    <v>2215</v>
    <v>6</v>
    <v>4810</v>
    <v>7</v>
    <v>0</v>
    <v>Image of Nova Santa Helena</v>
  </rv>
  <rv s="1">
    <fb>-10.9</fb>
    <v>9</v>
  </rv>
  <rv s="4">
    <v>https://www.bing.com/search?q=nova+santa+helena+mato+grosso&amp;form=skydnc</v>
    <v>Learn more on Bing</v>
  </rv>
  <rv s="1">
    <fb>-55</fb>
    <v>9</v>
  </rv>
  <rv s="1">
    <fb>4239</fb>
    <v>8</v>
  </rv>
  <rv s="12">
    <v>#VALUE!</v>
    <v>en-US</v>
    <v>dd24e4af-22d5-965b-466e-08aef4ab67e1</v>
    <v>536870912</v>
    <v>1</v>
    <v>4811</v>
    <v>120</v>
    <v>Nova Santa Helena</v>
    <v>4</v>
    <v>5</v>
    <v>Map</v>
    <v>6</v>
    <v>7</v>
    <v>69</v>
    <v>19570</v>
    <v>3</v>
    <v>Nova Santa Helena is a municipality in the state of Mato Grosso in the Central-West Region of Brazil.</v>
    <v>19571</v>
    <v>19572</v>
    <v>19573</v>
    <v>19574</v>
    <v>Nova Santa Helena</v>
    <v>19575</v>
    <v>Nova Santa Helena</v>
    <v>mdp/vdpid/6392251910178471937</v>
  </rv>
  <rv s="0">
    <v>536870912</v>
    <v>Nova Ubiratã</v>
    <v>2e992fe2-36da-91cd-8f90-21e1356adfcd</v>
    <v>en-US</v>
    <v>Map</v>
  </rv>
  <rv s="1">
    <fb>12694.974</fb>
    <v>8</v>
  </rv>
  <rv s="2">
    <v>2216</v>
    <v>6</v>
    <v>4812</v>
    <v>7</v>
    <v>0</v>
    <v>Image of Nova Ubiratã</v>
  </rv>
  <rv s="1">
    <fb>-12.990833333333001</fb>
    <v>9</v>
  </rv>
  <rv s="4">
    <v>https://www.bing.com/search?q=nova+ubirat%c3%a3+mato+grosso&amp;form=skydnc</v>
    <v>Learn more on Bing</v>
  </rv>
  <rv s="1">
    <fb>-55.255000000000003</fb>
    <v>9</v>
  </rv>
  <rv s="1">
    <fb>11498</fb>
    <v>8</v>
  </rv>
  <rv s="12">
    <v>#VALUE!</v>
    <v>en-US</v>
    <v>2e992fe2-36da-91cd-8f90-21e1356adfcd</v>
    <v>536870912</v>
    <v>1</v>
    <v>4813</v>
    <v>120</v>
    <v>Nova Ubiratã</v>
    <v>4</v>
    <v>5</v>
    <v>Map</v>
    <v>6</v>
    <v>7</v>
    <v>69</v>
    <v>19578</v>
    <v>3</v>
    <v>Nova Ubiratã is a municipality in the state of Mato Grosso in the Central-West Region of Brazil. The municipality holds the 131,795 hectares Rio Ronuro Ecological Station, a strictly protected conservation unit created in 1998.</v>
    <v>19579</v>
    <v>19580</v>
    <v>19581</v>
    <v>19582</v>
    <v>Nova Ubiratã</v>
    <v>19583</v>
    <v>Nova Ubiratã</v>
    <v>mdp/vdpid/6404520671912656897</v>
  </rv>
  <rv s="0">
    <v>536870912</v>
    <v>Nova Xavantina</v>
    <v>16383ddb-efeb-6e12-dcd6-067eb55bad20</v>
    <v>en-US</v>
    <v>Map</v>
  </rv>
  <rv s="1">
    <fb>5526.7330000000002</fb>
    <v>8</v>
  </rv>
  <rv s="2">
    <v>2217</v>
    <v>6</v>
    <v>4814</v>
    <v>7</v>
    <v>0</v>
    <v>Image of Nova Xavantina</v>
  </rv>
  <rv s="1">
    <fb>-14.672777777778</fb>
    <v>9</v>
  </rv>
  <rv s="4">
    <v>https://www.bing.com/search?q=nova+xavantina+mato+grosso&amp;form=skydnc</v>
    <v>Learn more on Bing</v>
  </rv>
  <rv s="1">
    <fb>-52.352777777778002</fb>
    <v>9</v>
  </rv>
  <rv s="1">
    <fb>21695</fb>
    <v>8</v>
  </rv>
  <rv s="9">
    <v>#VALUE!</v>
    <v>en-US</v>
    <v>16383ddb-efeb-6e12-dcd6-067eb55bad20</v>
    <v>536870912</v>
    <v>1</v>
    <v>4815</v>
    <v>72</v>
    <v>Nova Xavantina</v>
    <v>4</v>
    <v>5</v>
    <v>Map</v>
    <v>6</v>
    <v>64</v>
    <v>69</v>
    <v>19586</v>
    <v>3</v>
    <v>Nova Xavantina is a municipality in the state of Mato Grosso in the Central-West Region of Brazil. The area now comprising Nova Xavantina was originally inhabited by the Xavante, a Jê-speaking people who once occupied a large territory in ...</v>
    <v>19587</v>
    <v>19588</v>
    <v>19589</v>
    <v>19590</v>
    <v>Nova Xavantina</v>
    <v>19591</v>
    <v>6951</v>
    <v>Nova Xavantina</v>
    <v>mdp/vdpid/6405969971867811841</v>
  </rv>
  <rv s="0">
    <v>536870912</v>
    <v>Novo Horizonte do Norte</v>
    <v>1fc7501f-f479-717c-b321-bbf19688a5b2</v>
    <v>en-US</v>
    <v>Map</v>
  </rv>
  <rv s="1">
    <fb>938.38900000000001</fb>
    <v>8</v>
  </rv>
  <rv s="2">
    <v>2218</v>
    <v>6</v>
    <v>4816</v>
    <v>7</v>
    <v>0</v>
    <v>Image of Novo Horizonte do Norte</v>
  </rv>
  <rv s="1">
    <fb>-11.412777777778</fb>
    <v>9</v>
  </rv>
  <rv s="4">
    <v>https://www.bing.com/search?q=novo+horizonte+do+norte+mato+grosso&amp;form=skydnc</v>
    <v>Learn more on Bing</v>
  </rv>
  <rv s="1">
    <fb>-57.351944444444001</fb>
    <v>9</v>
  </rv>
  <rv s="1">
    <fb>3349</fb>
    <v>8</v>
  </rv>
  <rv s="12">
    <v>#VALUE!</v>
    <v>en-US</v>
    <v>1fc7501f-f479-717c-b321-bbf19688a5b2</v>
    <v>536870912</v>
    <v>1</v>
    <v>4817</v>
    <v>120</v>
    <v>Novo Horizonte do Norte</v>
    <v>4</v>
    <v>5</v>
    <v>Map</v>
    <v>6</v>
    <v>7</v>
    <v>69</v>
    <v>19594</v>
    <v>3</v>
    <v>Novo Horizonte do Norte is a municipality in the state of Mato Grosso in the Central-West Region of Brazil.</v>
    <v>19595</v>
    <v>19596</v>
    <v>19597</v>
    <v>19598</v>
    <v>Novo Horizonte do Norte</v>
    <v>19599</v>
    <v>Novo Horizonte do Norte</v>
    <v>mdp/vdpid/6398079699695697921</v>
  </rv>
  <rv s="0">
    <v>536870912</v>
    <v>Novo Mundo</v>
    <v>82492ffb-6b3b-802b-c7a8-8018ee12622c</v>
    <v>en-US</v>
    <v>Map</v>
  </rv>
  <rv s="1">
    <fb>5801.7659999999996</fb>
    <v>8</v>
  </rv>
  <rv s="2">
    <v>2219</v>
    <v>6</v>
    <v>4818</v>
    <v>7</v>
    <v>0</v>
    <v>Image of Novo Mundo</v>
  </rv>
  <rv s="1">
    <fb>-9.9499999999999993</fb>
    <v>9</v>
  </rv>
  <rv s="4">
    <v>https://www.bing.com/search?q=novo+mundo+brazil&amp;form=skydnc</v>
    <v>Learn more on Bing</v>
  </rv>
  <rv s="1">
    <fb>-55.197777777778001</fb>
    <v>9</v>
  </rv>
  <rv s="1">
    <fb>9363</fb>
    <v>8</v>
  </rv>
  <rv s="9">
    <v>#VALUE!</v>
    <v>en-US</v>
    <v>82492ffb-6b3b-802b-c7a8-8018ee12622c</v>
    <v>536870912</v>
    <v>1</v>
    <v>4819</v>
    <v>72</v>
    <v>Novo Mundo</v>
    <v>4</v>
    <v>5</v>
    <v>Map</v>
    <v>6</v>
    <v>57</v>
    <v>69</v>
    <v>19602</v>
    <v>3</v>
    <v>Novo Mundo is a municipality in the state of Mato Grosso in the Central-West Region of Brazil. The municipality contains most of the 184,900 hectares Cristalino State Park, created in 2001. The municipality contains the 118,000 hectares ...</v>
    <v>19603</v>
    <v>19604</v>
    <v>19605</v>
    <v>19606</v>
    <v>Novo Mundo</v>
    <v>19607</v>
    <v>18364</v>
    <v>Novo Mundo</v>
    <v>mdp/vdpid/6391867966425661441</v>
  </rv>
  <rv s="0">
    <v>536870912</v>
    <v>Novo Santo Antônio</v>
    <v>0968717d-361f-aab3-7e6f-08e20c39c30b</v>
    <v>en-US</v>
    <v>Map</v>
  </rv>
  <rv s="1">
    <fb>528.40800000000002</fb>
    <v>8</v>
  </rv>
  <rv s="2">
    <v>2220</v>
    <v>6</v>
    <v>4820</v>
    <v>7</v>
    <v>0</v>
    <v>Image of Novo Santo Antônio</v>
  </rv>
  <rv s="1">
    <fb>-5.2877777777777997</fb>
    <v>9</v>
  </rv>
  <rv s="4">
    <v>https://www.bing.com/search?q=novo+santo+ant%c3%b4nio+brazil&amp;form=skydnc</v>
    <v>Learn more on Bing</v>
  </rv>
  <rv s="1">
    <fb>-41.932777777778</fb>
    <v>9</v>
  </rv>
  <rv s="1">
    <fb>3003</fb>
    <v>8</v>
  </rv>
  <rv s="9">
    <v>#VALUE!</v>
    <v>en-US</v>
    <v>0968717d-361f-aab3-7e6f-08e20c39c30b</v>
    <v>536870912</v>
    <v>1</v>
    <v>4821</v>
    <v>72</v>
    <v>Novo Santo Antônio</v>
    <v>4</v>
    <v>5</v>
    <v>Map</v>
    <v>6</v>
    <v>57</v>
    <v>65</v>
    <v>19610</v>
    <v>414</v>
    <v>Novo Santo Antônio is a Brazilian municipality of the state of Piauí. The population is 3,003 in an area of 481.71 km². The municipality contains the 223,170 hectares Araguaia State Park, created in 2001.</v>
    <v>19611</v>
    <v>19612</v>
    <v>19613</v>
    <v>19614</v>
    <v>Novo Santo Antônio</v>
    <v>19615</v>
    <v>157</v>
    <v>Novo Santo Antônio</v>
    <v>mdp/vdpid/6487238503460503553</v>
  </rv>
  <rv s="0">
    <v>536870912</v>
    <v>Novo São Joaquim</v>
    <v>99341a52-ac06-ba4a-a6f6-f963d60ce4cd</v>
    <v>en-US</v>
    <v>Map</v>
  </rv>
  <rv s="1">
    <fb>5022.4769999999999</fb>
    <v>8</v>
  </rv>
  <rv s="2">
    <v>2221</v>
    <v>6</v>
    <v>4822</v>
    <v>7</v>
    <v>0</v>
    <v>Image of Novo São Joaquim</v>
  </rv>
  <rv s="1">
    <fb>-14.905833333333</fb>
    <v>9</v>
  </rv>
  <rv s="4">
    <v>https://www.bing.com/search?q=novo+s%c3%a3o+joaquim+mato+grosso&amp;form=skydnc</v>
    <v>Learn more on Bing</v>
  </rv>
  <rv s="1">
    <fb>-53.017777777778001</fb>
    <v>9</v>
  </rv>
  <rv s="1">
    <fb>4938</fb>
    <v>8</v>
  </rv>
  <rv s="9">
    <v>#VALUE!</v>
    <v>en-US</v>
    <v>99341a52-ac06-ba4a-a6f6-f963d60ce4cd</v>
    <v>536870912</v>
    <v>1</v>
    <v>4823</v>
    <v>72</v>
    <v>Novo São Joaquim</v>
    <v>4</v>
    <v>5</v>
    <v>Map</v>
    <v>6</v>
    <v>57</v>
    <v>69</v>
    <v>19618</v>
    <v>3</v>
    <v>Novo São Joaquim is a municipality in the state of Mato Grosso in the Central-West Region of Brazil.</v>
    <v>19619</v>
    <v>19620</v>
    <v>19621</v>
    <v>19622</v>
    <v>Novo São Joaquim</v>
    <v>19623</v>
    <v>18364</v>
    <v>Novo São Joaquim</v>
    <v>mdp/vdpid/6405889488072998913</v>
  </rv>
  <rv s="0">
    <v>536870912</v>
    <v>Paranaíta</v>
    <v>721a1182-ef18-1b52-9b09-64cfce04637b</v>
    <v>en-US</v>
    <v>Map</v>
  </rv>
  <rv s="1">
    <fb>4830.143</fb>
    <v>8</v>
  </rv>
  <rv s="2">
    <v>2222</v>
    <v>6</v>
    <v>4824</v>
    <v>7</v>
    <v>0</v>
    <v>Image of Paranaíta</v>
  </rv>
  <rv s="1">
    <fb>-9.6649999999999991</fb>
    <v>9</v>
  </rv>
  <rv s="4">
    <v>https://www.bing.com/search?q=parana%c3%adta+mato+grosso&amp;form=skydnc</v>
    <v>Learn more on Bing</v>
  </rv>
  <rv s="1">
    <fb>-56.476944444444001</fb>
    <v>9</v>
  </rv>
  <rv s="1">
    <fb>11671</fb>
    <v>8</v>
  </rv>
  <rv s="12">
    <v>#VALUE!</v>
    <v>en-US</v>
    <v>721a1182-ef18-1b52-9b09-64cfce04637b</v>
    <v>536870912</v>
    <v>1</v>
    <v>4825</v>
    <v>120</v>
    <v>Paranaíta</v>
    <v>4</v>
    <v>5</v>
    <v>Map</v>
    <v>6</v>
    <v>7</v>
    <v>69</v>
    <v>19626</v>
    <v>3</v>
    <v>Paranaíta is a municipality in the state of Mato Grosso in the Central-West Region of Brazil.</v>
    <v>19627</v>
    <v>19628</v>
    <v>19629</v>
    <v>19630</v>
    <v>Paranaíta</v>
    <v>19631</v>
    <v>Paranaíta</v>
    <v>mdp/vdpid/6385804056283054081</v>
  </rv>
  <rv s="0">
    <v>536870912</v>
    <v>Paranatinga</v>
    <v>5b5b6121-3dc6-cbb9-5831-153f6cb57c8c</v>
    <v>en-US</v>
    <v>Map</v>
  </rv>
  <rv s="1">
    <fb>24177.567999999999</fb>
    <v>8</v>
  </rv>
  <rv s="2">
    <v>2223</v>
    <v>6</v>
    <v>4826</v>
    <v>7</v>
    <v>0</v>
    <v>Image of Paranatinga</v>
  </rv>
  <rv s="1">
    <fb>-14.431944444443999</fb>
    <v>9</v>
  </rv>
  <rv s="4">
    <v>https://www.bing.com/search?q=paranatinga+mato+grosso&amp;form=skydnc</v>
    <v>Learn more on Bing</v>
  </rv>
  <rv s="1">
    <fb>-54.050833333333003</fb>
    <v>9</v>
  </rv>
  <rv s="1">
    <fb>22861</fb>
    <v>8</v>
  </rv>
  <rv s="9">
    <v>#VALUE!</v>
    <v>en-US</v>
    <v>5b5b6121-3dc6-cbb9-5831-153f6cb57c8c</v>
    <v>536870912</v>
    <v>1</v>
    <v>4827</v>
    <v>72</v>
    <v>Paranatinga</v>
    <v>4</v>
    <v>5</v>
    <v>Map</v>
    <v>6</v>
    <v>57</v>
    <v>69</v>
    <v>19634</v>
    <v>3</v>
    <v>Paranatinga is a municipality in the state of Mato Grosso in the Central-West Region of Brazil. The municipality contains the 3,900 hectares Culuene Biological Reserve, created in 1898. As of 2021, people are creating a new municipality out of ...</v>
    <v>19635</v>
    <v>19636</v>
    <v>19637</v>
    <v>19638</v>
    <v>Paranatinga</v>
    <v>19639</v>
    <v>18364</v>
    <v>Paranatinga</v>
    <v>mdp/vdpid/6405053590498443265</v>
  </rv>
  <rv s="0">
    <v>536870912</v>
    <v>Pedra Preta</v>
    <v>cb8beee9-5ad2-9ad3-2dc1-6fe92f3e2985</v>
    <v>en-US</v>
    <v>Map</v>
  </rv>
  <rv s="1">
    <fb>4193.2070000000003</fb>
    <v>8</v>
  </rv>
  <rv s="2">
    <v>2224</v>
    <v>6</v>
    <v>4828</v>
    <v>7</v>
    <v>0</v>
    <v>Image of Pedra Preta</v>
  </rv>
  <rv s="1">
    <fb>-16.622777777778001</fb>
    <v>9</v>
  </rv>
  <rv s="4">
    <v>https://www.bing.com/search?q=pedra+preta+mato+grosso&amp;form=skydnc</v>
    <v>Learn more on Bing</v>
  </rv>
  <rv s="1">
    <fb>-54.473888888889</fb>
    <v>9</v>
  </rv>
  <rv s="1">
    <fb>18066</fb>
    <v>8</v>
  </rv>
  <rv s="12">
    <v>#VALUE!</v>
    <v>en-US</v>
    <v>cb8beee9-5ad2-9ad3-2dc1-6fe92f3e2985</v>
    <v>536870912</v>
    <v>1</v>
    <v>4829</v>
    <v>120</v>
    <v>Pedra Preta</v>
    <v>4</v>
    <v>5</v>
    <v>Map</v>
    <v>6</v>
    <v>7</v>
    <v>69</v>
    <v>19642</v>
    <v>3</v>
    <v>Pedra Preta is a municipality in the state of Mato Grosso in the Central-West Region of Brazil.</v>
    <v>19643</v>
    <v>19644</v>
    <v>19645</v>
    <v>19646</v>
    <v>Pedra Preta</v>
    <v>19647</v>
    <v>Pedra Preta</v>
    <v>mdp/vdpid/6405797372097462273</v>
  </rv>
  <rv s="0">
    <v>536870912</v>
    <v>Peixoto de Azevedo</v>
    <v>11ffc015-1c8f-c666-114b-32039a0fade6</v>
    <v>en-US</v>
    <v>Map</v>
  </rv>
  <rv s="1">
    <fb>14257.8</fb>
    <v>8</v>
  </rv>
  <rv s="2">
    <v>2225</v>
    <v>6</v>
    <v>4830</v>
    <v>7</v>
    <v>0</v>
    <v>Image of Peixoto de Azevedo</v>
  </rv>
  <rv s="1">
    <fb>-10.228888888888999</fb>
    <v>9</v>
  </rv>
  <rv s="0">
    <v>805306368</v>
    <v>Mauricio Ferreira de Souza (Mayor)</v>
    <v>3685da68-dbc1-8e6e-886b-1d97535bc204</v>
    <v>en-US</v>
    <v>Generic</v>
  </rv>
  <rv s="3">
    <v>570</v>
  </rv>
  <rv s="4">
    <v>https://www.bing.com/search?q=peixoto+de+azevedo+brazil&amp;form=skydnc</v>
    <v>Learn more on Bing</v>
  </rv>
  <rv s="1">
    <fb>-54.982777777777997</fb>
    <v>9</v>
  </rv>
  <rv s="1">
    <fb>35338</fb>
    <v>8</v>
  </rv>
  <rv s="5">
    <v>#VALUE!</v>
    <v>en-US</v>
    <v>11ffc015-1c8f-c666-114b-32039a0fade6</v>
    <v>536870912</v>
    <v>1</v>
    <v>4831</v>
    <v>2</v>
    <v>Peixoto de Azevedo</v>
    <v>4</v>
    <v>5</v>
    <v>Map</v>
    <v>6</v>
    <v>57</v>
    <v>69</v>
    <v>19650</v>
    <v>414</v>
    <v>Peixoto de Azevedo is a municipality in the Brazilian state of Mato Grosso. Peixoto de Azevedo was the ancient location of the Panará indigenous people. They were expelled during the 19th century gold rush in the region. From the 20th century, ...</v>
    <v>19651</v>
    <v>19652</v>
    <v>19654</v>
    <v>19655</v>
    <v>19656</v>
    <v>Peixoto de Azevedo</v>
    <v>19657</v>
    <v>18364</v>
    <v>Peixoto de Azevedo</v>
    <v>mdp/vdpid/6392424878309376001</v>
  </rv>
  <rv s="0">
    <v>536870912</v>
    <v>Planalto da Serra</v>
    <v>118341ba-f6f9-303e-8653-198bc8eff75d</v>
    <v>en-US</v>
    <v>Map</v>
  </rv>
  <rv s="1">
    <fb>2454.1080000000002</fb>
    <v>8</v>
  </rv>
  <rv s="2">
    <v>2226</v>
    <v>6</v>
    <v>4832</v>
    <v>7</v>
    <v>0</v>
    <v>Image of Planalto da Serra</v>
  </rv>
  <rv s="1">
    <fb>-14.657777777778</fb>
    <v>9</v>
  </rv>
  <rv s="4">
    <v>https://www.bing.com/search?q=planalto+da+serra+mato+grosso&amp;form=skydnc</v>
    <v>Learn more on Bing</v>
  </rv>
  <rv s="1">
    <fb>-54.773888888888997</fb>
    <v>9</v>
  </rv>
  <rv s="1">
    <fb>3166</fb>
    <v>8</v>
  </rv>
  <rv s="12">
    <v>#VALUE!</v>
    <v>en-US</v>
    <v>118341ba-f6f9-303e-8653-198bc8eff75d</v>
    <v>536870912</v>
    <v>1</v>
    <v>4833</v>
    <v>120</v>
    <v>Planalto da Serra</v>
    <v>4</v>
    <v>5</v>
    <v>Map</v>
    <v>6</v>
    <v>7</v>
    <v>69</v>
    <v>19660</v>
    <v>3</v>
    <v>Planalto da Serra is a municipality in the state of Mato Grosso in the Central-West Region of Brazil.</v>
    <v>19661</v>
    <v>19662</v>
    <v>19663</v>
    <v>19664</v>
    <v>Planalto da Serra</v>
    <v>19665</v>
    <v>Planalto da Serra</v>
    <v>mdp/vdpid/6405418218390814721</v>
  </rv>
  <rv s="0">
    <v>536870912</v>
    <v>Poconé</v>
    <v>828d0240-5891-1061-af9b-0e1b6ad09473</v>
    <v>en-US</v>
    <v>Map</v>
  </rv>
  <rv s="1">
    <fb>17260.861000000001</fb>
    <v>8</v>
  </rv>
  <rv s="2">
    <v>2227</v>
    <v>6</v>
    <v>4834</v>
    <v>7</v>
    <v>0</v>
    <v>Image of Poconé</v>
  </rv>
  <rv s="1">
    <fb>-16.256944444443999</fb>
    <v>9</v>
  </rv>
  <rv s="4">
    <v>https://www.bing.com/search?q=pocon%c3%a9+brazil&amp;form=skydnc</v>
    <v>Learn more on Bing</v>
  </rv>
  <rv s="1">
    <fb>-56.622777777777998</fb>
    <v>9</v>
  </rv>
  <rv s="1">
    <fb>33315</fb>
    <v>8</v>
  </rv>
  <rv s="9">
    <v>#VALUE!</v>
    <v>en-US</v>
    <v>828d0240-5891-1061-af9b-0e1b6ad09473</v>
    <v>536870912</v>
    <v>1</v>
    <v>4835</v>
    <v>72</v>
    <v>Poconé</v>
    <v>4</v>
    <v>5</v>
    <v>Map</v>
    <v>6</v>
    <v>57</v>
    <v>69</v>
    <v>19668</v>
    <v>3</v>
    <v>Poconé is a municipality in the state of Mato Grosso in the Central-West Region of Brazil. The Bento Gomes River passes within a few kilometers of the village. The municipality contains part of the Taiamã Ecological Station. The municipality ...</v>
    <v>19669</v>
    <v>19670</v>
    <v>19671</v>
    <v>19672</v>
    <v>Poconé</v>
    <v>19673</v>
    <v>18364</v>
    <v>Poconé</v>
    <v>mdp/vdpid/6399583893678194689</v>
  </rv>
  <rv s="0">
    <v>536870912</v>
    <v>Pontal do Araguaia</v>
    <v>83f84bd5-188f-3fc0-f55e-039858e52c1d</v>
    <v>en-US</v>
    <v>Map</v>
  </rv>
  <rv s="1">
    <fb>2755.0949999999998</fb>
    <v>8</v>
  </rv>
  <rv s="2">
    <v>2228</v>
    <v>6</v>
    <v>4836</v>
    <v>7</v>
    <v>0</v>
    <v>Image of Pontal do Araguaia</v>
  </rv>
  <rv s="4">
    <v>https://www.bing.com/search?q=pontal+do+araguaia+mato+grosso&amp;form=skydnc</v>
    <v>Learn more on Bing</v>
  </rv>
  <rv s="1">
    <fb>-52.316944444443997</fb>
    <v>9</v>
  </rv>
  <rv s="1">
    <fb>6843</fb>
    <v>8</v>
  </rv>
  <rv s="9">
    <v>#VALUE!</v>
    <v>en-US</v>
    <v>83f84bd5-188f-3fc0-f55e-039858e52c1d</v>
    <v>536870912</v>
    <v>1</v>
    <v>4837</v>
    <v>72</v>
    <v>Pontal do Araguaia</v>
    <v>4</v>
    <v>5</v>
    <v>Map</v>
    <v>6</v>
    <v>57</v>
    <v>69</v>
    <v>19676</v>
    <v>3</v>
    <v>Pontal do Araguaia is a municipality in the state of Mato Grosso in the Central-West Region of Brazil.</v>
    <v>19677</v>
    <v>8353</v>
    <v>19678</v>
    <v>19679</v>
    <v>Pontal do Araguaia</v>
    <v>19680</v>
    <v>18364</v>
    <v>Pontal do Araguaia</v>
    <v>mdp/vdpid/6406151527970373633</v>
  </rv>
  <rv s="0">
    <v>536870912</v>
    <v>Ponte Branca</v>
    <v>08788dd1-87fb-fe10-db7d-3081f6a5a5c5</v>
    <v>en-US</v>
    <v>Map</v>
  </rv>
  <rv s="1">
    <fb>687.81200000000001</fb>
    <v>8</v>
  </rv>
  <rv s="2">
    <v>2229</v>
    <v>6</v>
    <v>4838</v>
    <v>7</v>
    <v>0</v>
    <v>Image of Ponte Branca</v>
  </rv>
  <rv s="1">
    <fb>-16.763888888888999</fb>
    <v>9</v>
  </rv>
  <rv s="4">
    <v>https://www.bing.com/search?q=ponte+branca+mato+grosso&amp;form=skydnc</v>
    <v>Learn more on Bing</v>
  </rv>
  <rv s="1">
    <fb>-52.832777777777999</fb>
    <v>9</v>
  </rv>
  <rv s="1">
    <fb>1550</fb>
    <v>8</v>
  </rv>
  <rv s="9">
    <v>#VALUE!</v>
    <v>en-US</v>
    <v>08788dd1-87fb-fe10-db7d-3081f6a5a5c5</v>
    <v>536870912</v>
    <v>1</v>
    <v>4839</v>
    <v>72</v>
    <v>Ponte Branca</v>
    <v>4</v>
    <v>5</v>
    <v>Map</v>
    <v>6</v>
    <v>57</v>
    <v>69</v>
    <v>19683</v>
    <v>3</v>
    <v>Ponte Branca is a municipality in the state of Mato Grosso in the Central-West Region of Brazil.</v>
    <v>19684</v>
    <v>19685</v>
    <v>19686</v>
    <v>19687</v>
    <v>Ponte Branca</v>
    <v>19688</v>
    <v>18364</v>
    <v>Ponte Branca</v>
    <v>mdp/vdpid/6406192829432856577</v>
  </rv>
  <rv s="0">
    <v>536870912</v>
    <v>Pontes e Lacerda</v>
    <v>2b38e2c8-ba46-6f86-94f4-1635887a424a</v>
    <v>en-US</v>
    <v>Map</v>
  </rv>
  <rv s="1">
    <fb>8423.3469999999998</fb>
    <v>8</v>
  </rv>
  <rv s="2">
    <v>2230</v>
    <v>6</v>
    <v>4840</v>
    <v>7</v>
    <v>0</v>
    <v>Image of Pontes e Lacerda</v>
  </rv>
  <rv s="1">
    <fb>-15.225833333333</fb>
    <v>9</v>
  </rv>
  <rv s="0">
    <v>805306368</v>
    <v>Alcino Pereira Barcelos (Mayor)</v>
    <v>d382bde6-0888-9241-d634-4b79a769c429</v>
    <v>en-US</v>
    <v>Generic</v>
  </rv>
  <rv s="3">
    <v>571</v>
  </rv>
  <rv s="4">
    <v>https://www.bing.com/search?q=pontes+e+lacerda+mato+grosso&amp;form=skydnc</v>
    <v>Learn more on Bing</v>
  </rv>
  <rv s="1">
    <fb>-59.335000000000001</fb>
    <v>9</v>
  </rv>
  <rv s="1">
    <fb>45774</fb>
    <v>8</v>
  </rv>
  <rv s="5">
    <v>#VALUE!</v>
    <v>en-US</v>
    <v>2b38e2c8-ba46-6f86-94f4-1635887a424a</v>
    <v>536870912</v>
    <v>1</v>
    <v>4841</v>
    <v>2</v>
    <v>Pontes e Lacerda</v>
    <v>4</v>
    <v>5</v>
    <v>Map</v>
    <v>6</v>
    <v>57</v>
    <v>69</v>
    <v>19691</v>
    <v>3</v>
    <v>Pontes e Lacerda is a municipality in the Brazilian state of Mato Grosso. Pontes e Lacerda is located 450 km from Cuiabá, at a latitude 15° 13'34" south and a longitude 59° 20'07" west, with an altitude of 254 meters. Its estimated population in ...</v>
    <v>19692</v>
    <v>19693</v>
    <v>19695</v>
    <v>19696</v>
    <v>19697</v>
    <v>Pontes e Lacerda</v>
    <v>19698</v>
    <v>18364</v>
    <v>Pontes e Lacerda</v>
    <v>mdp/vdpid/6398763208441593857</v>
  </rv>
  <rv s="0">
    <v>536870912</v>
    <v>Porto Alegre do Norte</v>
    <v>d661c87e-6161-38d7-102d-a075c5854782</v>
    <v>en-US</v>
    <v>Map</v>
  </rv>
  <rv s="1">
    <fb>3977.4160000000002</fb>
    <v>8</v>
  </rv>
  <rv s="2">
    <v>2231</v>
    <v>6</v>
    <v>4842</v>
    <v>7</v>
    <v>0</v>
    <v>Image of Porto Alegre do Norte</v>
  </rv>
  <rv s="1">
    <fb>-10.877777777778</fb>
    <v>9</v>
  </rv>
  <rv s="4">
    <v>https://www.bing.com/search?q=porto+alegre+do+norte+mato+grosso&amp;form=skydnc</v>
    <v>Learn more on Bing</v>
  </rv>
  <rv s="1">
    <fb>-51.632777777778003</fb>
    <v>9</v>
  </rv>
  <rv s="1">
    <fb>13865</fb>
    <v>8</v>
  </rv>
  <rv s="12">
    <v>#VALUE!</v>
    <v>en-US</v>
    <v>d661c87e-6161-38d7-102d-a075c5854782</v>
    <v>536870912</v>
    <v>1</v>
    <v>4843</v>
    <v>120</v>
    <v>Porto Alegre do Norte</v>
    <v>4</v>
    <v>5</v>
    <v>Map</v>
    <v>6</v>
    <v>7</v>
    <v>69</v>
    <v>19701</v>
    <v>3</v>
    <v>Porto Alegre do Norte is a municipality in the state of Mato Grosso in the Central-West Region of Brazil.</v>
    <v>19702</v>
    <v>19703</v>
    <v>19704</v>
    <v>19705</v>
    <v>Porto Alegre do Norte</v>
    <v>19706</v>
    <v>Porto Alegre do Norte</v>
    <v>mdp/vdpid/6392831868068167681</v>
  </rv>
  <rv s="0">
    <v>536870912</v>
    <v>Porto dos Gaúchos</v>
    <v>f9f1cabe-cf25-bb5e-8bcb-243d2859a0eb</v>
    <v>en-US</v>
    <v>Map</v>
  </rv>
  <rv s="1">
    <fb>7011.5450000000001</fb>
    <v>8</v>
  </rv>
  <rv s="2">
    <v>2232</v>
    <v>6</v>
    <v>4844</v>
    <v>7</v>
    <v>0</v>
    <v>Image of Porto dos Gaúchos</v>
  </rv>
  <rv s="1">
    <fb>-11.535</fb>
    <v>9</v>
  </rv>
  <rv s="4">
    <v>https://www.bing.com/search?q=porto+dos+ga%c3%bachos+mato+grosso&amp;form=skydnc</v>
    <v>Learn more on Bing</v>
  </rv>
  <rv s="1">
    <fb>-57.413888888888998</fb>
    <v>9</v>
  </rv>
  <rv s="1">
    <fb>5344</fb>
    <v>8</v>
  </rv>
  <rv s="12">
    <v>#VALUE!</v>
    <v>en-US</v>
    <v>f9f1cabe-cf25-bb5e-8bcb-243d2859a0eb</v>
    <v>536870912</v>
    <v>1</v>
    <v>4845</v>
    <v>120</v>
    <v>Porto dos Gaúchos</v>
    <v>4</v>
    <v>5</v>
    <v>Map</v>
    <v>6</v>
    <v>64</v>
    <v>69</v>
    <v>19709</v>
    <v>3</v>
    <v>Porto dos Gaúchos is a municipality in the state of Mato Grosso in the Central-West Region of Brazil. The environmental conditions in Porto dos Gaúchos resemble those in other municipalities within the central-north region of the state. This ...</v>
    <v>19710</v>
    <v>19711</v>
    <v>19712</v>
    <v>19713</v>
    <v>Porto dos Gaúchos</v>
    <v>19714</v>
    <v>Porto dos Gaúchos</v>
    <v>mdp/vdpid/6398074516727136257</v>
  </rv>
  <rv s="0">
    <v>536870912</v>
    <v>Porto Esperidião</v>
    <v>0c0769f1-5a30-6ad5-7cb1-e044849b2dab</v>
    <v>en-US</v>
    <v>Map</v>
  </rv>
  <rv s="1">
    <fb>5.8150000000000004</fb>
    <v>8</v>
  </rv>
  <rv s="2">
    <v>2233</v>
    <v>6</v>
    <v>4846</v>
    <v>7</v>
    <v>0</v>
    <v>Image of Porto Esperidião</v>
  </rv>
  <rv s="1">
    <fb>-15.852777777778</fb>
    <v>9</v>
  </rv>
  <rv s="4">
    <v>https://www.bing.com/search?q=porto+esperidi%c3%a3o+mato+grosso&amp;form=skydnc</v>
    <v>Learn more on Bing</v>
  </rv>
  <rv s="1">
    <fb>-58.46</fb>
    <v>9</v>
  </rv>
  <rv s="1">
    <fb>12097</fb>
    <v>8</v>
  </rv>
  <rv s="9">
    <v>#VALUE!</v>
    <v>en-US</v>
    <v>0c0769f1-5a30-6ad5-7cb1-e044849b2dab</v>
    <v>536870912</v>
    <v>1</v>
    <v>4847</v>
    <v>72</v>
    <v>Porto Esperidião</v>
    <v>4</v>
    <v>5</v>
    <v>Map</v>
    <v>6</v>
    <v>57</v>
    <v>69</v>
    <v>19717</v>
    <v>3</v>
    <v>Porto Esperidião is a municipality in the state of Mato Grosso in the Central-West Region of Brazil. The municipality contains 27% of the 120,092 hectares Serra de Santa Bárbara State Park, created in 1997.</v>
    <v>19718</v>
    <v>19719</v>
    <v>19720</v>
    <v>19721</v>
    <v>Porto Esperidião</v>
    <v>19722</v>
    <v>18364</v>
    <v>Porto Esperidião</v>
    <v>mdp/vdpid/6399363165527736321</v>
  </rv>
  <rv s="0">
    <v>536870912</v>
    <v>Porto Estrela</v>
    <v>6aa9f957-d887-07e7-ed0b-7f07947297eb</v>
    <v>en-US</v>
    <v>Map</v>
  </rv>
  <rv s="1">
    <fb>2065.241</fb>
    <v>8</v>
  </rv>
  <rv s="2">
    <v>2234</v>
    <v>6</v>
    <v>4848</v>
    <v>7</v>
    <v>0</v>
    <v>Image of Porto Estrela</v>
  </rv>
  <rv s="1">
    <fb>-15.326817589166</fb>
    <v>9</v>
  </rv>
  <rv s="4">
    <v>https://www.bing.com/search?q=porto+estrela+mato+grosso&amp;form=skydnc</v>
    <v>Learn more on Bing</v>
  </rv>
  <rv s="1">
    <fb>-57.223710365380697</fb>
    <v>9</v>
  </rv>
  <rv s="1">
    <fb>3224</fb>
    <v>8</v>
  </rv>
  <rv s="12">
    <v>#VALUE!</v>
    <v>en-US</v>
    <v>6aa9f957-d887-07e7-ed0b-7f07947297eb</v>
    <v>536870912</v>
    <v>1</v>
    <v>4849</v>
    <v>120</v>
    <v>Porto Estrela</v>
    <v>4</v>
    <v>5</v>
    <v>Map</v>
    <v>6</v>
    <v>7</v>
    <v>69</v>
    <v>19725</v>
    <v>3</v>
    <v>Porto Estrela is a municipality in the state of Mato Grosso in the Central-West Region of Brazil. The municipality contains part of the Serra das Araras Ecological Station.</v>
    <v>19726</v>
    <v>19727</v>
    <v>19728</v>
    <v>19729</v>
    <v>Porto Estrela</v>
    <v>19730</v>
    <v>Porto Estrela</v>
    <v>mdp/vdpid/6399298397454467073</v>
  </rv>
  <rv s="0">
    <v>536870912</v>
    <v>Primavera do Leste</v>
    <v>f27496d7-f0e5-4491-eb8c-963c0849e4b0</v>
    <v>en-US</v>
    <v>Map</v>
  </rv>
  <rv s="1">
    <fb>5472.2070000000003</fb>
    <v>8</v>
  </rv>
  <rv s="2">
    <v>2235</v>
    <v>6</v>
    <v>4850</v>
    <v>7</v>
    <v>0</v>
    <v>Image of Primavera do Leste</v>
  </rv>
  <rv s="1">
    <fb>-15.527777777778001</fb>
    <v>9</v>
  </rv>
  <rv s="0">
    <v>805306368</v>
    <v>Erico Piana Pinto Pereira (Mayor)</v>
    <v>706f3929-6482-3810-5ab6-0d871df04b2e</v>
    <v>en-US</v>
    <v>Generic</v>
  </rv>
  <rv s="3">
    <v>572</v>
  </rv>
  <rv s="4">
    <v>https://www.bing.com/search?q=primavera+do+leste+mato+grosso&amp;form=skydnc</v>
    <v>Learn more on Bing</v>
  </rv>
  <rv s="1">
    <fb>-54.345833333332997</fb>
    <v>9</v>
  </rv>
  <rv s="1">
    <fb>85146</fb>
    <v>8</v>
  </rv>
  <rv s="8">
    <v>#VALUE!</v>
    <v>en-US</v>
    <v>f27496d7-f0e5-4491-eb8c-963c0849e4b0</v>
    <v>536870912</v>
    <v>1</v>
    <v>4851</v>
    <v>67</v>
    <v>Primavera do Leste</v>
    <v>4</v>
    <v>5</v>
    <v>Map</v>
    <v>6</v>
    <v>7</v>
    <v>69</v>
    <v>19733</v>
    <v>3</v>
    <v>Primavera do Leste is a municipality in the state of Mato Grosso in the Central-West Region of Brazil.</v>
    <v>19734</v>
    <v>19735</v>
    <v>19737</v>
    <v>19738</v>
    <v>19739</v>
    <v>Primavera do Leste</v>
    <v>19740</v>
    <v>Primavera do Leste</v>
    <v>mdp/vdpid/6405512225980678145</v>
  </rv>
  <rv s="0">
    <v>536870912</v>
    <v>Querência</v>
    <v>b8ecffb8-2d1e-c2a3-3f09-0a0471a96734</v>
    <v>en-US</v>
    <v>Map</v>
  </rv>
  <rv s="1">
    <fb>17786.195</fb>
    <v>8</v>
  </rv>
  <rv s="2">
    <v>2236</v>
    <v>6</v>
    <v>4852</v>
    <v>7</v>
    <v>0</v>
    <v>Image of Querência</v>
  </rv>
  <rv s="1">
    <fb>-12.475833333333</fb>
    <v>9</v>
  </rv>
  <rv s="0">
    <v>805306368</v>
    <v>Fernando Görgen (Mayor)</v>
    <v>68ec313d-7345-3178-4097-d9fb587f7119</v>
    <v>en-US</v>
    <v>Generic</v>
  </rv>
  <rv s="3">
    <v>573</v>
  </rv>
  <rv s="4">
    <v>https://www.bing.com/search?q=quer%c3%aancia+brazil&amp;form=skydnc</v>
    <v>Learn more on Bing</v>
  </rv>
  <rv s="1">
    <fb>-52.377777777778</fb>
    <v>9</v>
  </rv>
  <rv s="1">
    <fb>17937</fb>
    <v>8</v>
  </rv>
  <rv s="3">
    <v>574</v>
  </rv>
  <rv s="5">
    <v>#VALUE!</v>
    <v>en-US</v>
    <v>b8ecffb8-2d1e-c2a3-3f09-0a0471a96734</v>
    <v>536870912</v>
    <v>1</v>
    <v>4853</v>
    <v>2</v>
    <v>Querência</v>
    <v>4</v>
    <v>5</v>
    <v>Map</v>
    <v>6</v>
    <v>57</v>
    <v>69</v>
    <v>19743</v>
    <v>3</v>
    <v>Querência is a Brazilian municipality of state of Mato Grosso.It is located in the northeast of the state, in the Great Amazon Basin. Within its great limits are part of the Xingu Indigenous Reserve, and an immense virgin area, formed by the ...</v>
    <v>19744</v>
    <v>19745</v>
    <v>19747</v>
    <v>19748</v>
    <v>19749</v>
    <v>Querência</v>
    <v>19750</v>
    <v>19751</v>
    <v>Querência</v>
    <v>mdp/vdpid/6404804723936854017</v>
  </rv>
  <rv s="0">
    <v>536870912</v>
    <v>Reserva do Cabaçal</v>
    <v>b7ab3f68-d57a-3d6c-8004-f8a0e0748fb4</v>
    <v>en-US</v>
    <v>Map</v>
  </rv>
  <rv s="1">
    <fb>370.82</fb>
    <v>8</v>
  </rv>
  <rv s="2">
    <v>2237</v>
    <v>6</v>
    <v>4854</v>
    <v>7</v>
    <v>0</v>
    <v>Image of Reserva do Cabaçal</v>
  </rv>
  <rv s="1">
    <fb>-15.08</fb>
    <v>9</v>
  </rv>
  <rv s="4">
    <v>https://www.bing.com/search?q=reserva+do+caba%c3%a7al+mato+grosso&amp;form=skydnc</v>
    <v>Learn more on Bing</v>
  </rv>
  <rv s="1">
    <fb>-58.465833333333002</fb>
    <v>9</v>
  </rv>
  <rv s="1">
    <fb>2122</fb>
    <v>8</v>
  </rv>
  <rv s="12">
    <v>#VALUE!</v>
    <v>en-US</v>
    <v>b7ab3f68-d57a-3d6c-8004-f8a0e0748fb4</v>
    <v>536870912</v>
    <v>1</v>
    <v>4855</v>
    <v>120</v>
    <v>Reserva do Cabaçal</v>
    <v>4</v>
    <v>5</v>
    <v>Map</v>
    <v>6</v>
    <v>7</v>
    <v>69</v>
    <v>19754</v>
    <v>3</v>
    <v>Reserva do Cabaçal is a municipality in the state of Mato Grosso in the Central-West Region of Brazil.</v>
    <v>19755</v>
    <v>19756</v>
    <v>19757</v>
    <v>19758</v>
    <v>Reserva do Cabaçal</v>
    <v>19759</v>
    <v>Reserva do Cabaçal</v>
    <v>mdp/vdpid/6399175913107357697</v>
  </rv>
  <rv s="0">
    <v>536870912</v>
    <v>Ribeirão Cascalheira</v>
    <v>41b6f0e0-aa6b-1d15-40b4-6c1381acad42</v>
    <v>en-US</v>
    <v>Map</v>
  </rv>
  <rv s="1">
    <fb>11356.472</fb>
    <v>8</v>
  </rv>
  <rv s="2">
    <v>2238</v>
    <v>6</v>
    <v>4856</v>
    <v>7</v>
    <v>0</v>
    <v>Image of Ribeirão Cascalheira</v>
  </rv>
  <rv s="1">
    <fb>-12.941944444443999</fb>
    <v>9</v>
  </rv>
  <rv s="4">
    <v>https://www.bing.com/search?q=ribeir%c3%a3o+cascalheira+mato+grosso&amp;form=skydnc</v>
    <v>Learn more on Bing</v>
  </rv>
  <rv s="1">
    <fb>-51.823888888889002</fb>
    <v>9</v>
  </rv>
  <rv s="1">
    <fb>10329</fb>
    <v>8</v>
  </rv>
  <rv s="9">
    <v>#VALUE!</v>
    <v>en-US</v>
    <v>41b6f0e0-aa6b-1d15-40b4-6c1381acad42</v>
    <v>536870912</v>
    <v>1</v>
    <v>4857</v>
    <v>72</v>
    <v>Ribeirão Cascalheira</v>
    <v>4</v>
    <v>5</v>
    <v>Map</v>
    <v>6</v>
    <v>57</v>
    <v>69</v>
    <v>19762</v>
    <v>3</v>
    <v>Ribeirão Cascalheira is a municipality in the state of Mato Grosso in the Central-West Region of Brazil.</v>
    <v>19763</v>
    <v>19764</v>
    <v>19765</v>
    <v>19766</v>
    <v>Ribeirão Cascalheira</v>
    <v>19767</v>
    <v>18364</v>
    <v>Ribeirão Cascalheira</v>
    <v>mdp/vdpid/6405147936249872385</v>
  </rv>
  <rv s="0">
    <v>536870912</v>
    <v>Ribeirãozinho</v>
    <v>a399b103-d608-4c6a-5564-ea314b077530</v>
    <v>en-US</v>
    <v>Map</v>
  </rv>
  <rv s="1">
    <fb>623.45299999999997</fb>
    <v>8</v>
  </rv>
  <rv s="2">
    <v>2239</v>
    <v>6</v>
    <v>4858</v>
    <v>7</v>
    <v>0</v>
    <v>Image of Ribeirãozinho</v>
  </rv>
  <rv s="1">
    <fb>-16.484999999999999</fb>
    <v>9</v>
  </rv>
  <rv s="4">
    <v>https://www.bing.com/search?q=ribeir%c3%a3ozinho+mato+grosso&amp;form=skydnc</v>
    <v>Learn more on Bing</v>
  </rv>
  <rv s="1">
    <fb>-52.691944444443997</fb>
    <v>9</v>
  </rv>
  <rv s="1">
    <fb>2422</fb>
    <v>8</v>
  </rv>
  <rv s="9">
    <v>#VALUE!</v>
    <v>en-US</v>
    <v>a399b103-d608-4c6a-5564-ea314b077530</v>
    <v>536870912</v>
    <v>1</v>
    <v>4859</v>
    <v>72</v>
    <v>Ribeirãozinho</v>
    <v>4</v>
    <v>5</v>
    <v>Map</v>
    <v>6</v>
    <v>57</v>
    <v>69</v>
    <v>19770</v>
    <v>3</v>
    <v>Ribeirãozinho is a municipality in the state of Mato Grosso in the Central-West Region of Brazil.</v>
    <v>19771</v>
    <v>19772</v>
    <v>19773</v>
    <v>19774</v>
    <v>Ribeirãozinho</v>
    <v>19775</v>
    <v>18364</v>
    <v>Ribeirãozinho</v>
    <v>mdp/vdpid/6406200376478924801</v>
  </rv>
  <rv s="0">
    <v>536870912</v>
    <v>Rio Branco, Mato Grosso</v>
    <v>78c30f99-d119-671d-a646-b54fc3c202c4</v>
    <v>en-US</v>
    <v>Map</v>
  </rv>
  <rv s="1">
    <fb>501.49599999999998</fb>
    <v>8</v>
  </rv>
  <rv s="2">
    <v>2240</v>
    <v>6</v>
    <v>4860</v>
    <v>7</v>
    <v>0</v>
    <v>Image of Rio Branco, Mato Grosso</v>
  </rv>
  <rv s="4">
    <v>https://www.bing.com/search?q=rio+branco%2c+mato+grosso&amp;form=skydnc</v>
    <v>Learn more on Bing</v>
  </rv>
  <rv s="1">
    <fb>-58.115833333333001</fb>
    <v>9</v>
  </rv>
  <rv s="1">
    <fb>4535</fb>
    <v>8</v>
  </rv>
  <rv s="12">
    <v>#VALUE!</v>
    <v>en-US</v>
    <v>78c30f99-d119-671d-a646-b54fc3c202c4</v>
    <v>536870912</v>
    <v>1</v>
    <v>4861</v>
    <v>120</v>
    <v>Rio Branco, Mato Grosso</v>
    <v>4</v>
    <v>5</v>
    <v>Map</v>
    <v>6</v>
    <v>7</v>
    <v>69</v>
    <v>19778</v>
    <v>3</v>
    <v>Rio Branco is a municipality in the state of Mato Grosso in the Central-West Region of Brazil.</v>
    <v>19779</v>
    <v>7876</v>
    <v>19780</v>
    <v>19781</v>
    <v>Rio Branco, Mato Grosso</v>
    <v>19782</v>
    <v>Rio Branco, Mato Grosso</v>
    <v>mdp/vdpid/6399185396311261185</v>
  </rv>
  <rv s="0">
    <v>536870912</v>
    <v>Rondolândia</v>
    <v>95dec710-32ec-f955-67d2-53c7e4898c62</v>
    <v>en-US</v>
    <v>Map</v>
  </rv>
  <rv s="1">
    <fb>12653.688</fb>
    <v>8</v>
  </rv>
  <rv s="2">
    <v>2241</v>
    <v>6</v>
    <v>4862</v>
    <v>7</v>
    <v>0</v>
    <v>Image of Rondolândia</v>
  </rv>
  <rv s="1">
    <fb>-10.5</fb>
    <v>9</v>
  </rv>
  <rv s="4">
    <v>https://www.bing.com/search?q=rondol%c3%a2ndia+mato+grosso&amp;form=skydnc</v>
    <v>Learn more on Bing</v>
  </rv>
  <rv s="1">
    <fb>-61</fb>
    <v>9</v>
  </rv>
  <rv s="1">
    <fb>3604</fb>
    <v>8</v>
  </rv>
  <rv s="12">
    <v>#VALUE!</v>
    <v>en-US</v>
    <v>95dec710-32ec-f955-67d2-53c7e4898c62</v>
    <v>536870912</v>
    <v>1</v>
    <v>4863</v>
    <v>120</v>
    <v>Rondolândia</v>
    <v>4</v>
    <v>5</v>
    <v>Map</v>
    <v>6</v>
    <v>874</v>
    <v>69</v>
    <v>19785</v>
    <v>3</v>
    <v>Rondolândia is a municipality in the state of Mato Grosso in the Central-West Region of Brazil. Rondolandia was created in 1998. Rondolândia received status of municipality and district by state law No. 6984 of January 28, 1998, with territory ...</v>
    <v>19786</v>
    <v>19787</v>
    <v>19788</v>
    <v>19789</v>
    <v>Rondolândia</v>
    <v>19790</v>
    <v>Rondolândia</v>
    <v>mdp/vdpid/6405298295924588545</v>
  </rv>
  <rv s="0">
    <v>536870912</v>
    <v>Rondonópolis</v>
    <v>e52bc6fd-c4b5-e99f-e962-98d4d0fdf035</v>
    <v>en-US</v>
    <v>Map</v>
  </rv>
  <rv s="1">
    <fb>4165.232</fb>
    <v>8</v>
  </rv>
  <rv s="2">
    <v>2242</v>
    <v>6</v>
    <v>4864</v>
    <v>7</v>
    <v>0</v>
    <v>Image of Rondonópolis</v>
  </rv>
  <rv s="1">
    <fb>-16.470833333333001</fb>
    <v>9</v>
  </rv>
  <rv s="0">
    <v>805306368</v>
    <v>José Carlos do Pátio (Mayor)</v>
    <v>e2c721e3-d875-8668-c593-525bf57cf3b8</v>
    <v>en-US</v>
    <v>Generic</v>
  </rv>
  <rv s="3">
    <v>575</v>
  </rv>
  <rv s="4">
    <v>https://www.bing.com/search?q=rondon%c3%b3polis+brazil&amp;form=skydnc</v>
    <v>Learn more on Bing</v>
  </rv>
  <rv s="1">
    <fb>-54.635833333332997</fb>
    <v>9</v>
  </rv>
  <rv s="1">
    <fb>244911</fb>
    <v>8</v>
  </rv>
  <rv s="5">
    <v>#VALUE!</v>
    <v>en-US</v>
    <v>e52bc6fd-c4b5-e99f-e962-98d4d0fdf035</v>
    <v>536870912</v>
    <v>1</v>
    <v>4865</v>
    <v>2</v>
    <v>Rondonópolis</v>
    <v>4</v>
    <v>5</v>
    <v>Map</v>
    <v>6</v>
    <v>7</v>
    <v>69</v>
    <v>19793</v>
    <v>3</v>
    <v>Rondonópolis is the third-largest municipality in Mato Grosso, Brazil. It is located around 215 km from Cuiabá, the capital of the state. The city is named for military officer and explorer Cândido Rondon.</v>
    <v>19794</v>
    <v>19795</v>
    <v>19797</v>
    <v>19798</v>
    <v>19799</v>
    <v>Rondonópolis</v>
    <v>19800</v>
    <v>18364</v>
    <v>Rondonópolis</v>
    <v>mdp/vdpid/6405766273061355521</v>
  </rv>
  <rv s="0">
    <v>536870912</v>
    <v>Rosário Oeste</v>
    <v>ad2c4b0f-6940-48cf-c44f-8479d0485df3</v>
    <v>en-US</v>
    <v>Map</v>
  </rv>
  <rv s="1">
    <fb>8802.0470000000005</fb>
    <v>8</v>
  </rv>
  <rv s="2">
    <v>2243</v>
    <v>6</v>
    <v>4866</v>
    <v>7</v>
    <v>0</v>
    <v>Image of Rosário Oeste</v>
  </rv>
  <rv s="1">
    <fb>-14.835833333332999</fb>
    <v>9</v>
  </rv>
  <rv s="0">
    <v>805306368</v>
    <v>Joao Balbino (Mayor)</v>
    <v>89c5263e-6a6c-2243-3bb9-66b6efe3159f</v>
    <v>en-US</v>
    <v>Generic</v>
  </rv>
  <rv s="3">
    <v>576</v>
  </rv>
  <rv s="4">
    <v>https://www.bing.com/search?q=ros%c3%a1rio+oeste+mato+grosso&amp;form=skydnc</v>
    <v>Learn more on Bing</v>
  </rv>
  <rv s="1">
    <fb>-56.427777777777997</fb>
    <v>9</v>
  </rv>
  <rv s="1">
    <fb>15453</fb>
    <v>8</v>
  </rv>
  <rv s="8">
    <v>#VALUE!</v>
    <v>en-US</v>
    <v>ad2c4b0f-6940-48cf-c44f-8479d0485df3</v>
    <v>536870912</v>
    <v>1</v>
    <v>4867</v>
    <v>67</v>
    <v>Rosário Oeste</v>
    <v>4</v>
    <v>5</v>
    <v>Map</v>
    <v>6</v>
    <v>7</v>
    <v>69</v>
    <v>19803</v>
    <v>3</v>
    <v>Rosário Oeste is a municipality in the state of Mato Grosso in the Central-West Region of Brazil. The municipality contains part of the 11,328 hectares Águas do Cuiabá Ecological Station, a fully protected conservation unit in the cerrado biome.</v>
    <v>19804</v>
    <v>19805</v>
    <v>19807</v>
    <v>19808</v>
    <v>19809</v>
    <v>Rosário Oeste</v>
    <v>19810</v>
    <v>Rosário Oeste</v>
    <v>mdp/vdpid/6399309704677294081</v>
  </rv>
  <rv s="0">
    <v>536870912</v>
    <v>Salto do Céu</v>
    <v>4c98245e-07ed-ec11-ea25-7f9f20ee3588</v>
    <v>en-US</v>
    <v>Map</v>
  </rv>
  <rv s="1">
    <fb>1312.1859999999999</fb>
    <v>8</v>
  </rv>
  <rv s="2">
    <v>2244</v>
    <v>6</v>
    <v>4868</v>
    <v>7</v>
    <v>0</v>
    <v>Image of Salto do Céu</v>
  </rv>
  <rv s="1">
    <fb>-15.13</fb>
    <v>9</v>
  </rv>
  <rv s="4">
    <v>https://www.bing.com/search?q=salto+do+c%c3%a9u+mato+grosso&amp;form=skydnc</v>
    <v>Learn more on Bing</v>
  </rv>
  <rv s="1">
    <fb>-58.126944444444</fb>
    <v>9</v>
  </rv>
  <rv s="1">
    <fb>3295</fb>
    <v>8</v>
  </rv>
  <rv s="9">
    <v>#VALUE!</v>
    <v>en-US</v>
    <v>4c98245e-07ed-ec11-ea25-7f9f20ee3588</v>
    <v>536870912</v>
    <v>1</v>
    <v>4869</v>
    <v>72</v>
    <v>Salto do Céu</v>
    <v>4</v>
    <v>5</v>
    <v>Map</v>
    <v>6</v>
    <v>57</v>
    <v>69</v>
    <v>19813</v>
    <v>3</v>
    <v>Salto do Céu is a municipality in the state of Mato Grosso in the Central-West Region of Brazil.</v>
    <v>19814</v>
    <v>19815</v>
    <v>19816</v>
    <v>19817</v>
    <v>Salto do Céu</v>
    <v>19818</v>
    <v>18364</v>
    <v>Salto do Céu</v>
    <v>mdp/vdpid/6399187012745691137</v>
  </rv>
  <rv s="0">
    <v>536870912</v>
    <v>Santa Carmem</v>
    <v>d4ff71f7-6ee0-c36b-2166-8fb30f176b43</v>
    <v>en-US</v>
    <v>Map</v>
  </rv>
  <rv s="1">
    <fb>3920.277</fb>
    <v>8</v>
  </rv>
  <rv s="2">
    <v>2245</v>
    <v>6</v>
    <v>4870</v>
    <v>7</v>
    <v>0</v>
    <v>Image of Santa Carmem</v>
  </rv>
  <rv s="1">
    <fb>-11.912777777778</fb>
    <v>9</v>
  </rv>
  <rv s="4">
    <v>https://www.bing.com/search?q=santa+carmem+mato+grosso&amp;form=skydnc</v>
    <v>Learn more on Bing</v>
  </rv>
  <rv s="1">
    <fb>5374</fb>
    <v>8</v>
  </rv>
  <rv s="12">
    <v>#VALUE!</v>
    <v>en-US</v>
    <v>d4ff71f7-6ee0-c36b-2166-8fb30f176b43</v>
    <v>536870912</v>
    <v>1</v>
    <v>4871</v>
    <v>120</v>
    <v>Santa Carmem</v>
    <v>4</v>
    <v>5</v>
    <v>Map</v>
    <v>6</v>
    <v>7</v>
    <v>69</v>
    <v>19821</v>
    <v>3</v>
    <v>Santa Carmem is a municipality in the state of Mato Grosso in the Central-West Region of Brazil.</v>
    <v>19822</v>
    <v>19823</v>
    <v>19824</v>
    <v>18212</v>
    <v>Santa Carmem</v>
    <v>19825</v>
    <v>Santa Carmem</v>
    <v>mdp/vdpid/6404180069027151873</v>
  </rv>
  <rv s="0">
    <v>536870912</v>
    <v>Santa Cruz do Xingu</v>
    <v>16c0610f-ec67-f01c-cab3-0271294aa670</v>
    <v>en-US</v>
    <v>Map</v>
  </rv>
  <rv s="1">
    <fb>5625.4009999999998</fb>
    <v>8</v>
  </rv>
  <rv s="2">
    <v>2246</v>
    <v>6</v>
    <v>4872</v>
    <v>7</v>
    <v>0</v>
    <v>Image of Santa Cruz do Xingu</v>
  </rv>
  <rv s="1">
    <fb>-10.154999999999999</fb>
    <v>9</v>
  </rv>
  <rv s="4">
    <v>https://www.bing.com/search?q=santa+cruz+do+xingu+mato+grosso&amp;form=skydnc</v>
    <v>Learn more on Bing</v>
  </rv>
  <rv s="1">
    <fb>-52.391944444444</fb>
    <v>9</v>
  </rv>
  <rv s="1">
    <fb>2633</fb>
    <v>8</v>
  </rv>
  <rv s="9">
    <v>#VALUE!</v>
    <v>en-US</v>
    <v>16c0610f-ec67-f01c-cab3-0271294aa670</v>
    <v>536870912</v>
    <v>1</v>
    <v>4873</v>
    <v>72</v>
    <v>Santa Cruz do Xingu</v>
    <v>4</v>
    <v>5</v>
    <v>Map</v>
    <v>6</v>
    <v>57</v>
    <v>69</v>
    <v>19828</v>
    <v>3</v>
    <v>Santa Cruz do Xingu is a municipality in the state of Mato Grosso in the Central-West Region of Brazil. The municipality contains the 95,024 hectares Xingu State Park, created in 2001.</v>
    <v>19829</v>
    <v>19830</v>
    <v>19831</v>
    <v>19832</v>
    <v>Santa Cruz do Xingu</v>
    <v>19833</v>
    <v>18364</v>
    <v>Santa Cruz do Xingu</v>
    <v>mdp/vdpid/6392629831950925825</v>
  </rv>
  <rv s="0">
    <v>536870912</v>
    <v>Santa Rita do Trivelato</v>
    <v>dfef9865-3f2c-b5a8-0568-5864d189b970</v>
    <v>en-US</v>
    <v>Map</v>
  </rv>
  <rv s="1">
    <fb>4728.2039999999997</fb>
    <v>8</v>
  </rv>
  <rv s="2">
    <v>2247</v>
    <v>6</v>
    <v>4874</v>
    <v>7</v>
    <v>0</v>
    <v>Image of Santa Rita do Trivelato</v>
  </rv>
  <rv s="1">
    <fb>-13.811944444444</fb>
    <v>9</v>
  </rv>
  <rv s="4">
    <v>https://www.bing.com/search?q=santa+rita+do+trivelato+mato+grosso&amp;form=skydnc</v>
    <v>Learn more on Bing</v>
  </rv>
  <rv s="1">
    <fb>-55.266944444444</fb>
    <v>9</v>
  </rv>
  <rv s="1">
    <fb>3276</fb>
    <v>8</v>
  </rv>
  <rv s="12">
    <v>#VALUE!</v>
    <v>en-US</v>
    <v>dfef9865-3f2c-b5a8-0568-5864d189b970</v>
    <v>536870912</v>
    <v>1</v>
    <v>4875</v>
    <v>120</v>
    <v>Santa Rita do Trivelato</v>
    <v>4</v>
    <v>5</v>
    <v>Map</v>
    <v>6</v>
    <v>7</v>
    <v>69</v>
    <v>19836</v>
    <v>3</v>
    <v>Santa Rita do Trivelato is a municipality in the state of Mato Grosso in the Central-West Region of Brazil.</v>
    <v>19837</v>
    <v>19838</v>
    <v>19839</v>
    <v>19840</v>
    <v>Santa Rita do Trivelato</v>
    <v>19841</v>
    <v>Santa Rita do Trivelato</v>
    <v>mdp/vdpid/6404520671040241665</v>
  </rv>
  <rv s="0">
    <v>536870912</v>
    <v>Santa Terezinha, Mato Grosso</v>
    <v>6d6d105f-7c1a-81ed-2e48-655f0e9f77a8</v>
    <v>en-US</v>
    <v>Map</v>
  </rv>
  <rv s="1">
    <fb>6450.8379999999997</fb>
    <v>8</v>
  </rv>
  <rv s="2">
    <v>2248</v>
    <v>6</v>
    <v>4876</v>
    <v>7</v>
    <v>0</v>
    <v>Image of Santa Terezinha, Mato Grosso</v>
  </rv>
  <rv s="1">
    <fb>-10.47</fb>
    <v>9</v>
  </rv>
  <rv s="0">
    <v>805306368</v>
    <v>Olivan Ferreira Trindade (Mayor)</v>
    <v>4e706c5b-9ef8-e12f-36a9-a0974bc289e5</v>
    <v>en-US</v>
    <v>Generic</v>
  </rv>
  <rv s="3">
    <v>577</v>
  </rv>
  <rv s="4">
    <v>https://www.bing.com/search?q=santa+terezinha+mato+grosso&amp;form=skydnc</v>
    <v>Learn more on Bing</v>
  </rv>
  <rv s="1">
    <fb>-50.502777777778</fb>
    <v>9</v>
  </rv>
  <rv s="1">
    <fb>7596</fb>
    <v>8</v>
  </rv>
  <rv s="8">
    <v>#VALUE!</v>
    <v>en-US</v>
    <v>6d6d105f-7c1a-81ed-2e48-655f0e9f77a8</v>
    <v>536870912</v>
    <v>1</v>
    <v>4877</v>
    <v>67</v>
    <v>Santa Terezinha, Mato Grosso</v>
    <v>4</v>
    <v>5</v>
    <v>Map</v>
    <v>6</v>
    <v>7</v>
    <v>69</v>
    <v>19844</v>
    <v>3</v>
    <v>Santa Terezinha is the easternmost municipality in the Brazilian state of Mato Grosso. The city is served by Santa Terezinha Airport.</v>
    <v>19845</v>
    <v>19846</v>
    <v>19848</v>
    <v>19849</v>
    <v>19850</v>
    <v>Santa Terezinha, Mato Grosso</v>
    <v>19851</v>
    <v>Santa Terezinha, Mato Grosso</v>
    <v>mdp/vdpid/6394088331004608513</v>
  </rv>
  <rv s="0">
    <v>536870912</v>
    <v>Santo Afonso</v>
    <v>3546822f-2667-f8f6-ef5c-3a109ff16c55</v>
    <v>en-US</v>
    <v>Map</v>
  </rv>
  <rv s="1">
    <fb>1169.5029999999999</fb>
    <v>8</v>
  </rv>
  <rv s="2">
    <v>2249</v>
    <v>6</v>
    <v>4878</v>
    <v>7</v>
    <v>0</v>
    <v>Image of Santo Afonso</v>
  </rv>
  <rv s="1">
    <fb>-14.497777777777999</fb>
    <v>9</v>
  </rv>
  <rv s="4">
    <v>https://www.bing.com/search?q=santo+afonso+mato+grosso&amp;form=skydnc</v>
    <v>Learn more on Bing</v>
  </rv>
  <rv s="1">
    <fb>-57.001944444444</fb>
    <v>9</v>
  </rv>
  <rv s="1">
    <fb>2519</fb>
    <v>8</v>
  </rv>
  <rv s="12">
    <v>#VALUE!</v>
    <v>en-US</v>
    <v>3546822f-2667-f8f6-ef5c-3a109ff16c55</v>
    <v>536870912</v>
    <v>1</v>
    <v>4879</v>
    <v>120</v>
    <v>Santo Afonso</v>
    <v>4</v>
    <v>5</v>
    <v>Map</v>
    <v>6</v>
    <v>7</v>
    <v>69</v>
    <v>19854</v>
    <v>3</v>
    <v>Santo Afonso is a municipality in the state of Mato Grosso in the Central-West Region of Brazil.</v>
    <v>19855</v>
    <v>19856</v>
    <v>19857</v>
    <v>19858</v>
    <v>Santo Afonso</v>
    <v>19859</v>
    <v>Santo Afonso</v>
    <v>mdp/vdpid/6508867068614410241</v>
  </rv>
  <rv s="0">
    <v>536870912</v>
    <v>Santo Antônio do Leste</v>
    <v>af4a0f90-8792-3088-d1de-f0135172cf10</v>
    <v>en-US</v>
    <v>Map</v>
  </rv>
  <rv s="1">
    <fb>3596.7979999999998</fb>
    <v>8</v>
  </rv>
  <rv s="2">
    <v>2250</v>
    <v>6</v>
    <v>4880</v>
    <v>7</v>
    <v>0</v>
    <v>Image of Santo Antônio do Leste</v>
  </rv>
  <rv s="1">
    <fb>-14.805833333333</fb>
    <v>9</v>
  </rv>
  <rv s="4">
    <v>https://www.bing.com/search?q=santo+ant%c3%b4nio+do+leste+mato+grosso&amp;form=skydnc</v>
    <v>Learn more on Bing</v>
  </rv>
  <rv s="1">
    <fb>-53.605833333333003</fb>
    <v>9</v>
  </rv>
  <rv s="9">
    <v>#VALUE!</v>
    <v>en-US</v>
    <v>af4a0f90-8792-3088-d1de-f0135172cf10</v>
    <v>536870912</v>
    <v>1</v>
    <v>4881</v>
    <v>72</v>
    <v>Santo Antônio do Leste</v>
    <v>4</v>
    <v>5</v>
    <v>Map</v>
    <v>6</v>
    <v>57</v>
    <v>69</v>
    <v>19862</v>
    <v>3</v>
    <v>Santo Antônio do Leste is a municipality in the state of Mato Grosso in the Central-West Region of Brazil.</v>
    <v>19863</v>
    <v>19864</v>
    <v>19865</v>
    <v>19866</v>
    <v>Santo Antônio do Leste</v>
    <v>18902</v>
    <v>18364</v>
    <v>Santo Antônio do Leste</v>
    <v>mdp/vdpid/6405879703265083393</v>
  </rv>
  <rv s="0">
    <v>536870912</v>
    <v>São Félix do Araguaia</v>
    <v>cca6b46e-d5f5-baa5-da61-747cf6527214</v>
    <v>en-US</v>
    <v>Map</v>
  </rv>
  <rv s="1">
    <fb>16848.221000000001</fb>
    <v>8</v>
  </rv>
  <rv s="2">
    <v>2251</v>
    <v>6</v>
    <v>4882</v>
    <v>7</v>
    <v>0</v>
    <v>Image of São Félix do Araguaia</v>
  </rv>
  <rv s="4">
    <v>https://www.bing.com/search?q=s%c3%a3o+f%c3%a9lix+do+araguaia+mato+grosso&amp;form=skydnc</v>
    <v>Learn more on Bing</v>
  </rv>
  <rv s="1">
    <fb>11843</fb>
    <v>8</v>
  </rv>
  <rv s="12">
    <v>#VALUE!</v>
    <v>en-US</v>
    <v>cca6b46e-d5f5-baa5-da61-747cf6527214</v>
    <v>536870912</v>
    <v>1</v>
    <v>4883</v>
    <v>120</v>
    <v>São Félix do Araguaia</v>
    <v>4</v>
    <v>5</v>
    <v>Map</v>
    <v>6</v>
    <v>57</v>
    <v>69</v>
    <v>19869</v>
    <v>3</v>
    <v>São Félix do Araguaia is a municipality in the state of Mato Grosso in the Central-West Region of Brazil. The city is served by São Félix do Araguaia Airport.</v>
    <v>19870</v>
    <v>2383</v>
    <v>19871</v>
    <v>19430</v>
    <v>São Félix do Araguaia</v>
    <v>19872</v>
    <v>São Félix do Araguaia</v>
    <v>mdp/vdpid/6404886742326837249</v>
  </rv>
  <rv s="0">
    <v>536870912</v>
    <v>São José do Povo</v>
    <v>bc7b1132-9b77-f33d-9888-d4bf4b60c987</v>
    <v>en-US</v>
    <v>Map</v>
  </rv>
  <rv s="1">
    <fb>444.10599999999999</fb>
    <v>8</v>
  </rv>
  <rv s="2">
    <v>2252</v>
    <v>6</v>
    <v>4884</v>
    <v>7</v>
    <v>0</v>
    <v>Image of São José do Povo</v>
  </rv>
  <rv s="1">
    <fb>-16.465</fb>
    <v>9</v>
  </rv>
  <rv s="4">
    <v>https://www.bing.com/search?q=s%c3%a3o+jos%c3%a9+do+povo+mato+grosso&amp;form=skydnc</v>
    <v>Learn more on Bing</v>
  </rv>
  <rv s="1">
    <fb>-54.255000000000003</fb>
    <v>9</v>
  </rv>
  <rv s="12">
    <v>#VALUE!</v>
    <v>en-US</v>
    <v>bc7b1132-9b77-f33d-9888-d4bf4b60c987</v>
    <v>536870912</v>
    <v>1</v>
    <v>4885</v>
    <v>120</v>
    <v>São José do Povo</v>
    <v>4</v>
    <v>5</v>
    <v>Map</v>
    <v>6</v>
    <v>7</v>
    <v>69</v>
    <v>19875</v>
    <v>3</v>
    <v>São José do Povo is a municipality in the state of Mato Grosso in the Central-West Region of Brazil.</v>
    <v>19876</v>
    <v>19877</v>
    <v>19878</v>
    <v>19879</v>
    <v>São José do Povo</v>
    <v>13125</v>
    <v>São José do Povo</v>
    <v>mdp/vdpid/6405754694920044545</v>
  </rv>
  <rv s="0">
    <v>536870912</v>
    <v>São José do Rio Claro</v>
    <v>57356c1c-4792-2a51-a546-0158ad153596</v>
    <v>en-US</v>
    <v>Map</v>
  </rv>
  <rv s="1">
    <fb>5057.8540000000003</fb>
    <v>8</v>
  </rv>
  <rv s="2">
    <v>2253</v>
    <v>6</v>
    <v>4886</v>
    <v>7</v>
    <v>0</v>
    <v>Image of São José do Rio Claro</v>
  </rv>
  <rv s="1">
    <fb>-13.446944444444</fb>
    <v>9</v>
  </rv>
  <rv s="4">
    <v>https://www.bing.com/search?q=s%c3%a3o+jos%c3%a9+do+rio+claro+mato+grosso&amp;form=skydnc</v>
    <v>Learn more on Bing</v>
  </rv>
  <rv s="1">
    <fb>-56.720833333332997</fb>
    <v>9</v>
  </rv>
  <rv s="1">
    <fb>21011</fb>
    <v>8</v>
  </rv>
  <rv s="9">
    <v>#VALUE!</v>
    <v>en-US</v>
    <v>57356c1c-4792-2a51-a546-0158ad153596</v>
    <v>536870912</v>
    <v>1</v>
    <v>4887</v>
    <v>72</v>
    <v>São José do Rio Claro</v>
    <v>4</v>
    <v>5</v>
    <v>Map</v>
    <v>6</v>
    <v>57</v>
    <v>69</v>
    <v>19882</v>
    <v>3</v>
    <v>São José do Rio Claro is a municipality in the state of Mato Grosso in the Central-West Region of Brazil.</v>
    <v>19883</v>
    <v>19884</v>
    <v>19885</v>
    <v>19886</v>
    <v>São José do Rio Claro</v>
    <v>19887</v>
    <v>18364</v>
    <v>São José do Rio Claro</v>
    <v>mdp/vdpid/6398483769161940993</v>
  </rv>
  <rv s="0">
    <v>536870912</v>
    <v>São José do Xingu</v>
    <v>90491fe1-947a-248f-43d7-a92d67e082be</v>
    <v>en-US</v>
    <v>Map</v>
  </rv>
  <rv s="1">
    <fb>7463.6540000000005</fb>
    <v>8</v>
  </rv>
  <rv s="2">
    <v>2254</v>
    <v>6</v>
    <v>4888</v>
    <v>7</v>
    <v>0</v>
    <v>Image of São José do Xingu</v>
  </rv>
  <rv s="1">
    <fb>-10.803888888889</fb>
    <v>9</v>
  </rv>
  <rv s="4">
    <v>https://www.bing.com/search?q=s%c3%a3o+jos%c3%a9+do+xingu+mato+grosso&amp;form=skydnc</v>
    <v>Learn more on Bing</v>
  </rv>
  <rv s="1">
    <fb>-52.743888888889003</fb>
    <v>9</v>
  </rv>
  <rv s="1">
    <fb>5965</fb>
    <v>8</v>
  </rv>
  <rv s="12">
    <v>#VALUE!</v>
    <v>en-US</v>
    <v>90491fe1-947a-248f-43d7-a92d67e082be</v>
    <v>536870912</v>
    <v>1</v>
    <v>4889</v>
    <v>120</v>
    <v>São José do Xingu</v>
    <v>4</v>
    <v>5</v>
    <v>Map</v>
    <v>6</v>
    <v>7</v>
    <v>69</v>
    <v>19890</v>
    <v>3</v>
    <v>São José do Xingu is a municipality in the state of Mato Grosso, in the Central-West Region of Brazil.</v>
    <v>19891</v>
    <v>19892</v>
    <v>19893</v>
    <v>19894</v>
    <v>São José do Xingu</v>
    <v>19895</v>
    <v>São José do Xingu</v>
    <v>mdp/vdpid/6392642476267536385</v>
  </rv>
  <rv s="0">
    <v>536870912</v>
    <v>São José dos Quatro Marcos</v>
    <v>79d53348-ac29-e49f-1790-f841816c161f</v>
    <v>en-US</v>
    <v>Map</v>
  </rv>
  <rv s="1">
    <fb>1285.26</fb>
    <v>8</v>
  </rv>
  <rv s="2">
    <v>2255</v>
    <v>6</v>
    <v>4890</v>
    <v>7</v>
    <v>0</v>
    <v>Image of São José dos Quatro Marcos</v>
  </rv>
  <rv s="4">
    <v>https://www.bing.com/search?q=s%c3%a3o+jos%c3%a9+dos+quatro+marcos+mato+grosso&amp;form=skydnc</v>
    <v>Learn more on Bing</v>
  </rv>
  <rv s="1">
    <fb>-58.175833333333003</fb>
    <v>9</v>
  </rv>
  <rv s="12">
    <v>#VALUE!</v>
    <v>en-US</v>
    <v>79d53348-ac29-e49f-1790-f841816c161f</v>
    <v>536870912</v>
    <v>1</v>
    <v>4891</v>
    <v>120</v>
    <v>São José dos Quatro Marcos</v>
    <v>4</v>
    <v>5</v>
    <v>Map</v>
    <v>6</v>
    <v>7</v>
    <v>69</v>
    <v>19898</v>
    <v>3</v>
    <v>São José dos Quatro Marcos is a municipality in the state of Mato Grosso in the Central-West Region of Brazil.</v>
    <v>19899</v>
    <v>3989</v>
    <v>19900</v>
    <v>19901</v>
    <v>São José dos Quatro Marcos</v>
    <v>7260</v>
    <v>São José dos Quatro Marcos</v>
    <v>mdp/vdpid/6399183231815516161</v>
  </rv>
  <rv s="0">
    <v>536870912</v>
    <v>São Pedro da Cipa</v>
    <v>afc47591-317c-6519-8e80-8f7daaad0004</v>
    <v>en-US</v>
    <v>Map</v>
  </rv>
  <rv s="1">
    <fb>344.36</fb>
    <v>8</v>
  </rv>
  <rv s="2">
    <v>2256</v>
    <v>6</v>
    <v>4892</v>
    <v>7</v>
    <v>0</v>
    <v>Image of São Pedro da Cipa</v>
  </rv>
  <rv s="1">
    <fb>-16.000833333332999</fb>
    <v>9</v>
  </rv>
  <rv s="0">
    <v>805306368</v>
    <v>Wilson Virginio de Lima (Mayor)</v>
    <v>229f1fbb-7d01-83da-ba7b-84c84361bd00</v>
    <v>en-US</v>
    <v>Generic</v>
  </rv>
  <rv s="3">
    <v>578</v>
  </rv>
  <rv s="4">
    <v>https://www.bing.com/search?q=s%c3%a3o+pedro+da+cipa+mato+grosso&amp;form=skydnc</v>
    <v>Learn more on Bing</v>
  </rv>
  <rv s="1">
    <fb>-54.920833333333</fb>
    <v>9</v>
  </rv>
  <rv s="1">
    <fb>4771</fb>
    <v>8</v>
  </rv>
  <rv s="5">
    <v>#VALUE!</v>
    <v>en-US</v>
    <v>afc47591-317c-6519-8e80-8f7daaad0004</v>
    <v>536870912</v>
    <v>1</v>
    <v>4893</v>
    <v>2</v>
    <v>São Pedro da Cipa</v>
    <v>4</v>
    <v>5</v>
    <v>Map</v>
    <v>6</v>
    <v>57</v>
    <v>69</v>
    <v>19904</v>
    <v>3</v>
    <v>São Pedro da Cipa is a municipality in the state of Mato Grosso in the Central-West Region of Brazil.</v>
    <v>19905</v>
    <v>19906</v>
    <v>19908</v>
    <v>19909</v>
    <v>19910</v>
    <v>São Pedro da Cipa</v>
    <v>19911</v>
    <v>18364</v>
    <v>São Pedro da Cipa</v>
    <v>mdp/vdpid/6405687425749745665</v>
  </rv>
  <rv s="0">
    <v>536870912</v>
    <v>Sapezal</v>
    <v>932ae0b8-2b7a-22e9-6155-b0e25bb8c4b9</v>
    <v>en-US</v>
    <v>Map</v>
  </rv>
  <rv s="1">
    <fb>13597.505999999999</fb>
    <v>8</v>
  </rv>
  <rv s="2">
    <v>2257</v>
    <v>6</v>
    <v>4894</v>
    <v>7</v>
    <v>0</v>
    <v>Image of Sapezal</v>
  </rv>
  <rv s="1">
    <fb>-12.988888888889001</fb>
    <v>9</v>
  </rv>
  <rv s="4">
    <v>https://www.bing.com/search?q=sapezal+mato+grosso&amp;form=skydnc</v>
    <v>Learn more on Bing</v>
  </rv>
  <rv s="1">
    <fb>-58.763888888888999</fb>
    <v>9</v>
  </rv>
  <rv s="1">
    <fb>26688</fb>
    <v>8</v>
  </rv>
  <rv s="9">
    <v>#VALUE!</v>
    <v>en-US</v>
    <v>932ae0b8-2b7a-22e9-6155-b0e25bb8c4b9</v>
    <v>536870912</v>
    <v>1</v>
    <v>4895</v>
    <v>72</v>
    <v>Sapezal</v>
    <v>4</v>
    <v>5</v>
    <v>Map</v>
    <v>6</v>
    <v>57</v>
    <v>69</v>
    <v>19914</v>
    <v>3</v>
    <v>Sapezal is a municipality in the state of Mato Grosso in the Central-West Region of Brazil.</v>
    <v>19915</v>
    <v>19916</v>
    <v>19917</v>
    <v>19918</v>
    <v>Sapezal</v>
    <v>19919</v>
    <v>18364</v>
    <v>Sapezal</v>
    <v>mdp/vdpid/6398339176655224833</v>
  </rv>
  <rv s="0">
    <v>536870912</v>
    <v>Serra Nova Dourada</v>
    <v>62a8bc50-485b-2743-1d9d-2d3419c88c9b</v>
    <v>en-US</v>
    <v>Map</v>
  </rv>
  <rv s="1">
    <fb>1479.893</fb>
    <v>8</v>
  </rv>
  <rv s="2">
    <v>2258</v>
    <v>6</v>
    <v>4896</v>
    <v>7</v>
    <v>0</v>
    <v>Image of Serra Nova Dourada</v>
  </rv>
  <rv s="4">
    <v>https://www.bing.com/search?q=serra+nova+dourada+mato+grosso&amp;form=skydnc</v>
    <v>Learn more on Bing</v>
  </rv>
  <rv s="1">
    <fb>-51.401944444443998</fb>
    <v>9</v>
  </rv>
  <rv s="1">
    <fb>1800</fb>
    <v>8</v>
  </rv>
  <rv s="12">
    <v>#VALUE!</v>
    <v>en-US</v>
    <v>62a8bc50-485b-2743-1d9d-2d3419c88c9b</v>
    <v>536870912</v>
    <v>1</v>
    <v>4897</v>
    <v>120</v>
    <v>Serra Nova Dourada</v>
    <v>4</v>
    <v>5</v>
    <v>Map</v>
    <v>6</v>
    <v>7</v>
    <v>69</v>
    <v>19922</v>
    <v>3</v>
    <v>Serra Nova Dourada is a municipality in the state of Mato Grosso in the Central-West Region of Brazil.</v>
    <v>19923</v>
    <v>3934</v>
    <v>19924</v>
    <v>19925</v>
    <v>Serra Nova Dourada</v>
    <v>19926</v>
    <v>Serra Nova Dourada</v>
    <v>mdp/vdpid/6404931443255934977</v>
  </rv>
  <rv s="0">
    <v>536870912</v>
    <v>Sinop, Mato Grosso</v>
    <v>27b1f472-cac2-0f44-d3ce-d57411ff733b</v>
    <v>en-US</v>
    <v>Map</v>
  </rv>
  <rv s="1">
    <fb>3942.2310000000002</fb>
    <v>8</v>
  </rv>
  <rv s="2">
    <v>2259</v>
    <v>6</v>
    <v>4898</v>
    <v>7</v>
    <v>0</v>
    <v>Image of Sinop, Mato Grosso</v>
  </rv>
  <rv s="1">
    <fb>-11.863888888889001</fb>
    <v>9</v>
  </rv>
  <rv s="0">
    <v>805306368</v>
    <v>Roberto Dorner (Mayor)</v>
    <v>0c4822c0-3dd4-ec71-23ab-875cb70d1f1a</v>
    <v>en-US</v>
    <v>Generic</v>
  </rv>
  <rv s="3">
    <v>579</v>
  </rv>
  <rv s="4">
    <v>https://www.bing.com/search?q=sinop%2c+mato+grosso+brazil&amp;form=skydnc</v>
    <v>Learn more on Bing</v>
  </rv>
  <rv s="1">
    <fb>-55.503888888889001</fb>
    <v>9</v>
  </rv>
  <rv s="1">
    <fb>196312</fb>
    <v>8</v>
  </rv>
  <rv s="5">
    <v>#VALUE!</v>
    <v>en-US</v>
    <v>27b1f472-cac2-0f44-d3ce-d57411ff733b</v>
    <v>536870912</v>
    <v>1</v>
    <v>4899</v>
    <v>2</v>
    <v>Sinop, Mato Grosso</v>
    <v>4</v>
    <v>5</v>
    <v>Map</v>
    <v>6</v>
    <v>7</v>
    <v>69</v>
    <v>19929</v>
    <v>3</v>
    <v>Sinop is a city in the Brazilian state of Mato Grosso. The fourth-largest city in the state, its population in 2022 is estimated at 196,312 inhabitants, placing Sinop in 155th place in Brazil. It has an area of 3194.339 km². A Sivam radar has ...</v>
    <v>19930</v>
    <v>19931</v>
    <v>19933</v>
    <v>19934</v>
    <v>19935</v>
    <v>Sinop, Mato Grosso</v>
    <v>19936</v>
    <v>18364</v>
    <v>Sinop, Mato Grosso</v>
    <v>mdp/vdpid/6404177175729143809</v>
  </rv>
  <rv s="0">
    <v>536870912</v>
    <v>Sorriso</v>
    <v>d8fd3149-4703-fd4e-d6ab-73a7bdf3b28d</v>
    <v>en-US</v>
    <v>Map</v>
  </rv>
  <rv s="1">
    <fb>9345.7549999999992</fb>
    <v>8</v>
  </rv>
  <rv s="2">
    <v>2260</v>
    <v>6</v>
    <v>4900</v>
    <v>7</v>
    <v>0</v>
    <v>Image of Sorriso</v>
  </rv>
  <rv s="1">
    <fb>-12.545</fb>
    <v>9</v>
  </rv>
  <rv s="0">
    <v>805306368</v>
    <v>Ari Lafin (Mayor)</v>
    <v>992d62d6-3f93-98d8-0180-d46d6fdc396d</v>
    <v>en-US</v>
    <v>Generic</v>
  </rv>
  <rv s="3">
    <v>580</v>
  </rv>
  <rv s="4">
    <v>https://www.bing.com/search?q=sorriso+mato+grosso&amp;form=skydnc</v>
    <v>Learn more on Bing</v>
  </rv>
  <rv s="1">
    <fb>-55.710833333332999</fb>
    <v>9</v>
  </rv>
  <rv s="1">
    <fb>110635</fb>
    <v>8</v>
  </rv>
  <rv s="8">
    <v>#VALUE!</v>
    <v>en-US</v>
    <v>d8fd3149-4703-fd4e-d6ab-73a7bdf3b28d</v>
    <v>536870912</v>
    <v>1</v>
    <v>4901</v>
    <v>67</v>
    <v>Sorriso</v>
    <v>4</v>
    <v>5</v>
    <v>Map</v>
    <v>6</v>
    <v>7</v>
    <v>69</v>
    <v>19939</v>
    <v>3</v>
    <v>Sorriso is a municipality in the state of Mato Grosso in the Central-West Region of Brazil. The name of the city means literally "smile", but it actually came from the Italian immigrants who only cultivated rice in the region: "only rice" = "só ...</v>
    <v>19940</v>
    <v>19941</v>
    <v>19943</v>
    <v>19944</v>
    <v>19945</v>
    <v>Sorriso</v>
    <v>19946</v>
    <v>Sorriso</v>
    <v>mdp/vdpid/6404220643633528833</v>
  </rv>
  <rv s="0">
    <v>536870912</v>
    <v>Tabaporã</v>
    <v>4545ad28-ae60-a4e0-c973-cad4c3d70345</v>
    <v>en-US</v>
    <v>Map</v>
  </rv>
  <rv s="1">
    <fb>8225.3889999999992</fb>
    <v>8</v>
  </rv>
  <rv s="2">
    <v>2261</v>
    <v>6</v>
    <v>4902</v>
    <v>7</v>
    <v>0</v>
    <v>Image of Tabaporã</v>
  </rv>
  <rv s="1">
    <fb>-10.806944444443999</fb>
    <v>9</v>
  </rv>
  <rv s="4">
    <v>https://www.bing.com/search?q=tabapor%c3%a3+mato+grosso&amp;form=skydnc</v>
    <v>Learn more on Bing</v>
  </rv>
  <rv s="1">
    <fb>-56.62</fb>
    <v>9</v>
  </rv>
  <rv s="1">
    <fb>9812</fb>
    <v>8</v>
  </rv>
  <rv s="12">
    <v>#VALUE!</v>
    <v>en-US</v>
    <v>4545ad28-ae60-a4e0-c973-cad4c3d70345</v>
    <v>536870912</v>
    <v>1</v>
    <v>4903</v>
    <v>120</v>
    <v>Tabaporã</v>
    <v>4</v>
    <v>5</v>
    <v>Map</v>
    <v>6</v>
    <v>7</v>
    <v>69</v>
    <v>19949</v>
    <v>3</v>
    <v>Tabaporã is a municipality in the state of Mato Grosso in the Central-West Region of Brazil.</v>
    <v>19950</v>
    <v>19951</v>
    <v>19952</v>
    <v>19953</v>
    <v>Tabaporã</v>
    <v>19954</v>
    <v>Tabaporã</v>
    <v>mdp/vdpid/6404127933660659713</v>
  </rv>
  <rv s="0">
    <v>536870912</v>
    <v>Tangará da Serra</v>
    <v>ab6cbc70-9df7-f51e-cd57-d20fcf22baff</v>
    <v>en-US</v>
    <v>Map</v>
  </rv>
  <rv s="1">
    <fb>11323.64</fb>
    <v>8</v>
  </rv>
  <rv s="2">
    <v>2262</v>
    <v>6</v>
    <v>4904</v>
    <v>7</v>
    <v>0</v>
    <v>Image of Tangará da Serra</v>
  </rv>
  <rv s="1">
    <fb>-14.618888888889</fb>
    <v>9</v>
  </rv>
  <rv s="4">
    <v>https://www.bing.com/search?q=tangar%c3%a1+da+serra+mato+grosso&amp;form=skydnc</v>
    <v>Learn more on Bing</v>
  </rv>
  <rv s="1">
    <fb>-57.485833333332998</fb>
    <v>9</v>
  </rv>
  <rv s="1">
    <fb>105711</fb>
    <v>8</v>
  </rv>
  <rv s="9">
    <v>#VALUE!</v>
    <v>en-US</v>
    <v>ab6cbc70-9df7-f51e-cd57-d20fcf22baff</v>
    <v>536870912</v>
    <v>1</v>
    <v>4905</v>
    <v>72</v>
    <v>Tangará da Serra</v>
    <v>4</v>
    <v>5</v>
    <v>Map</v>
    <v>6</v>
    <v>57</v>
    <v>69</v>
    <v>19957</v>
    <v>3</v>
    <v>Tangará da Serra is a municipality in the state of Mato Grosso in the Central-West Region of Brazil. The Sepotuba River, known for its many waterfalls and rapids, is located near Tangará da Serra. The city is served by Tangará da Serra Airport.</v>
    <v>19958</v>
    <v>19959</v>
    <v>19960</v>
    <v>19961</v>
    <v>Tangará da Serra</v>
    <v>19962</v>
    <v>18364</v>
    <v>Tangará da Serra</v>
    <v>mdp/vdpid/6399221436153593857</v>
  </rv>
  <rv s="0">
    <v>536870912</v>
    <v>Tapurah</v>
    <v>a67e8462-672a-a6c9-1d6d-afa4a1df105d</v>
    <v>en-US</v>
    <v>Map</v>
  </rv>
  <rv s="1">
    <fb>4511</fb>
    <v>8</v>
  </rv>
  <rv s="2">
    <v>2263</v>
    <v>6</v>
    <v>4906</v>
    <v>7</v>
    <v>0</v>
    <v>Image of Tapurah</v>
  </rv>
  <rv s="4">
    <v>https://www.bing.com/search?q=tapurah+mato+grosso&amp;form=skydnc</v>
    <v>Learn more on Bing</v>
  </rv>
  <rv s="1">
    <fb>-56.553888888888999</fb>
    <v>9</v>
  </rv>
  <rv s="1">
    <fb>14370</fb>
    <v>8</v>
  </rv>
  <rv s="12">
    <v>#VALUE!</v>
    <v>en-US</v>
    <v>a67e8462-672a-a6c9-1d6d-afa4a1df105d</v>
    <v>536870912</v>
    <v>1</v>
    <v>4907</v>
    <v>120</v>
    <v>Tapurah</v>
    <v>4</v>
    <v>5</v>
    <v>Map</v>
    <v>6</v>
    <v>7</v>
    <v>69</v>
    <v>19965</v>
    <v>3</v>
    <v>Tapurah is a municipality in the state of Mato Grosso in the Central-West Region of Brazil.</v>
    <v>19966</v>
    <v>4798</v>
    <v>19967</v>
    <v>19968</v>
    <v>Tapurah</v>
    <v>19969</v>
    <v>Tapurah</v>
    <v>mdp/vdpid/6404210018924625921</v>
  </rv>
  <rv s="0">
    <v>536870912</v>
    <v>Terra Nova do Norte</v>
    <v>7d638f40-6e1e-9e98-1f75-68614bb57b39</v>
    <v>en-US</v>
    <v>Map</v>
  </rv>
  <rv s="1">
    <fb>2302.3319999999999</fb>
    <v>8</v>
  </rv>
  <rv s="2">
    <v>2264</v>
    <v>6</v>
    <v>4908</v>
    <v>7</v>
    <v>0</v>
    <v>Image of Terra Nova do Norte</v>
  </rv>
  <rv s="1">
    <fb>-10.516944444444</fb>
    <v>9</v>
  </rv>
  <rv s="4">
    <v>https://www.bing.com/search?q=terra+nova+do+norte+mato+grosso&amp;form=skydnc</v>
    <v>Learn more on Bing</v>
  </rv>
  <rv s="1">
    <fb>-55.230833333333003</fb>
    <v>9</v>
  </rv>
  <rv s="1">
    <fb>9473</fb>
    <v>8</v>
  </rv>
  <rv s="9">
    <v>#VALUE!</v>
    <v>en-US</v>
    <v>7d638f40-6e1e-9e98-1f75-68614bb57b39</v>
    <v>536870912</v>
    <v>1</v>
    <v>4909</v>
    <v>72</v>
    <v>Terra Nova do Norte</v>
    <v>4</v>
    <v>5</v>
    <v>Map</v>
    <v>6</v>
    <v>57</v>
    <v>69</v>
    <v>19972</v>
    <v>3</v>
    <v>Terra Nova do Norte is a municipality in the state of Mato Grosso in the Central-West Region of Brazil.</v>
    <v>19973</v>
    <v>19974</v>
    <v>19975</v>
    <v>19976</v>
    <v>Terra Nova do Norte</v>
    <v>19977</v>
    <v>18364</v>
    <v>Terra Nova do Norte</v>
    <v>mdp/vdpid/6392181683637977089</v>
  </rv>
  <rv s="0">
    <v>536870912</v>
    <v>Tesouro</v>
    <v>d7d43066-1800-f68b-d9a2-c79a5c1e82bc</v>
    <v>en-US</v>
    <v>Map</v>
  </rv>
  <rv s="1">
    <fb>4017.2689999999998</fb>
    <v>8</v>
  </rv>
  <rv s="2">
    <v>2265</v>
    <v>6</v>
    <v>4910</v>
    <v>7</v>
    <v>0</v>
    <v>Image of Tesouro</v>
  </rv>
  <rv s="1">
    <fb>-16.078888888889001</fb>
    <v>9</v>
  </rv>
  <rv s="4">
    <v>https://www.bing.com/search?q=tesouro+brazil&amp;form=skydnc</v>
    <v>Learn more on Bing</v>
  </rv>
  <rv s="1">
    <fb>-53.552777777777997</fb>
    <v>9</v>
  </rv>
  <rv s="1">
    <fb>3025</fb>
    <v>8</v>
  </rv>
  <rv s="12">
    <v>#VALUE!</v>
    <v>en-US</v>
    <v>d7d43066-1800-f68b-d9a2-c79a5c1e82bc</v>
    <v>536870912</v>
    <v>1</v>
    <v>4911</v>
    <v>120</v>
    <v>Tesouro</v>
    <v>4</v>
    <v>5</v>
    <v>Map</v>
    <v>6</v>
    <v>7</v>
    <v>69</v>
    <v>19980</v>
    <v>3</v>
    <v>Tesouro is a municipality in the state of Mato Grosso in the Central-West Region of Brazil.</v>
    <v>19981</v>
    <v>19982</v>
    <v>19983</v>
    <v>19984</v>
    <v>Tesouro</v>
    <v>19985</v>
    <v>Tesouro</v>
    <v>mdp/vdpid/6406103453495459841</v>
  </rv>
  <rv s="0">
    <v>536870912</v>
    <v>Torixoréu</v>
    <v>3507c7ca-2ed4-3fc5-2fc8-adb1435b9ed8</v>
    <v>en-US</v>
    <v>Map</v>
  </rv>
  <rv s="1">
    <fb>2399.4589999999998</fb>
    <v>8</v>
  </rv>
  <rv s="2">
    <v>2266</v>
    <v>6</v>
    <v>4912</v>
    <v>7</v>
    <v>0</v>
    <v>Image of Torixoréu</v>
  </rv>
  <rv s="1">
    <fb>-16.198888888889002</fb>
    <v>9</v>
  </rv>
  <rv s="4">
    <v>https://www.bing.com/search?q=torixor%c3%a9u+mato+grosso&amp;form=skydnc</v>
    <v>Learn more on Bing</v>
  </rv>
  <rv s="1">
    <fb>-52.555833333332998</fb>
    <v>9</v>
  </rv>
  <rv s="1">
    <fb>3547</fb>
    <v>8</v>
  </rv>
  <rv s="9">
    <v>#VALUE!</v>
    <v>en-US</v>
    <v>3507c7ca-2ed4-3fc5-2fc8-adb1435b9ed8</v>
    <v>536870912</v>
    <v>1</v>
    <v>4913</v>
    <v>72</v>
    <v>Torixoréu</v>
    <v>4</v>
    <v>5</v>
    <v>Map</v>
    <v>6</v>
    <v>57</v>
    <v>69</v>
    <v>19988</v>
    <v>3</v>
    <v>Torixoréu is a municipality in the state of Mato Grosso in the Central-West Region of Brazil.</v>
    <v>19989</v>
    <v>19990</v>
    <v>19991</v>
    <v>19992</v>
    <v>Torixoréu</v>
    <v>19993</v>
    <v>18364</v>
    <v>Torixoréu</v>
    <v>mdp/vdpid/6406197701251170305</v>
  </rv>
  <rv s="0">
    <v>536870912</v>
    <v>União do Sul</v>
    <v>580f17e5-ec6c-4471-02b7-1ed7754fdc6e</v>
    <v>en-US</v>
    <v>Map</v>
  </rv>
  <rv s="1">
    <fb>4581.1210000000001</fb>
    <v>8</v>
  </rv>
  <rv s="2">
    <v>2267</v>
    <v>6</v>
    <v>4914</v>
    <v>7</v>
    <v>0</v>
    <v>Image of União do Sul</v>
  </rv>
  <rv s="1">
    <fb>-11.532777777778</fb>
    <v>9</v>
  </rv>
  <rv s="4">
    <v>https://www.bing.com/search?q=uni%c3%a3o+do+sul+mato+grosso&amp;form=skydnc</v>
    <v>Learn more on Bing</v>
  </rv>
  <rv s="1">
    <fb>-54.352777777778002</fb>
    <v>9</v>
  </rv>
  <rv s="1">
    <fb>3490</fb>
    <v>8</v>
  </rv>
  <rv s="9">
    <v>#VALUE!</v>
    <v>en-US</v>
    <v>580f17e5-ec6c-4471-02b7-1ed7754fdc6e</v>
    <v>536870912</v>
    <v>1</v>
    <v>4915</v>
    <v>72</v>
    <v>União do Sul</v>
    <v>4</v>
    <v>5</v>
    <v>Map</v>
    <v>6</v>
    <v>57</v>
    <v>69</v>
    <v>19996</v>
    <v>3</v>
    <v>União do Sul is a municipality in the state of Mato Grosso in the Central-West Region of Brazil.</v>
    <v>19997</v>
    <v>19998</v>
    <v>19999</v>
    <v>20000</v>
    <v>União do Sul</v>
    <v>20001</v>
    <v>18364</v>
    <v>União do Sul</v>
    <v>mdp/vdpid/6404303486825005057</v>
  </rv>
  <rv s="0">
    <v>536870912</v>
    <v>Vale de São Domingos</v>
    <v>1d648cd1-a17a-7b06-2a7c-715fedcc7ce6</v>
    <v>en-US</v>
    <v>Map</v>
  </rv>
  <rv s="1">
    <fb>2001.347</fb>
    <v>8</v>
  </rv>
  <rv s="2">
    <v>2268</v>
    <v>6</v>
    <v>4916</v>
    <v>7</v>
    <v>0</v>
    <v>Image of Vale de São Domingos</v>
  </rv>
  <rv s="0">
    <v>805306368</v>
    <v>Geraldo Martins da Silva (Mayor)</v>
    <v>7d7765e7-8261-d895-6178-ed728edd6f57</v>
    <v>en-US</v>
    <v>Generic</v>
  </rv>
  <rv s="3">
    <v>581</v>
  </rv>
  <rv s="4">
    <v>https://www.bing.com/search?q=vale+de+s%c3%a3o+domingos+mato+grosso&amp;form=skydnc</v>
    <v>Learn more on Bing</v>
  </rv>
  <rv s="1">
    <fb>-59.060833333333001</fb>
    <v>9</v>
  </rv>
  <rv s="1">
    <fb>2904</fb>
    <v>8</v>
  </rv>
  <rv s="8">
    <v>#VALUE!</v>
    <v>en-US</v>
    <v>1d648cd1-a17a-7b06-2a7c-715fedcc7ce6</v>
    <v>536870912</v>
    <v>1</v>
    <v>4917</v>
    <v>67</v>
    <v>Vale de São Domingos</v>
    <v>4</v>
    <v>5</v>
    <v>Map</v>
    <v>6</v>
    <v>7</v>
    <v>69</v>
    <v>20004</v>
    <v>3</v>
    <v>Vale de São Domingos is a municipality in the state of Mato Grosso in the Central-West Region of Brazil.</v>
    <v>20005</v>
    <v>12920</v>
    <v>20007</v>
    <v>20008</v>
    <v>20009</v>
    <v>Vale de São Domingos</v>
    <v>20010</v>
    <v>Vale de São Domingos</v>
    <v>mdp/vdpid/6399144502317023233</v>
  </rv>
  <rv s="0">
    <v>536870912</v>
    <v>Várzea Grande, Mato Grosso</v>
    <v>af4235c0-09df-d802-27ae-3e0e40edc6c3</v>
    <v>en-US</v>
    <v>Map</v>
  </rv>
  <rv s="1">
    <fb>938.05700000000002</fb>
    <v>8</v>
  </rv>
  <rv s="2">
    <v>2269</v>
    <v>6</v>
    <v>4918</v>
    <v>7</v>
    <v>0</v>
    <v>Image of Várzea Grande, Mato Grosso</v>
  </rv>
  <rv s="1">
    <fb>-15.646944444443999</fb>
    <v>9</v>
  </rv>
  <rv s="0">
    <v>805306368</v>
    <v>Lucimar Sacre de Campos (Mayor)</v>
    <v>8e5e91dd-1816-1df6-0741-9215e87292ff</v>
    <v>en-US</v>
    <v>Generic</v>
  </rv>
  <rv s="3">
    <v>582</v>
  </rv>
  <rv s="1">
    <fb>-56.132777777778003</fb>
    <v>9</v>
  </rv>
  <rv s="1">
    <fb>299472</fb>
    <v>8</v>
  </rv>
  <rv s="10">
    <v>#VALUE!</v>
    <v>en-US</v>
    <v>af4235c0-09df-d802-27ae-3e0e40edc6c3</v>
    <v>536870912</v>
    <v>1</v>
    <v>4919</v>
    <v>91</v>
    <v>Várzea Grande, Mato Grosso</v>
    <v>92</v>
    <v>5</v>
    <v>Map</v>
    <v>6</v>
    <v>7</v>
    <v>69</v>
    <v>20013</v>
    <v>3</v>
    <v>Várzea Grande is a municipality in the state of Mato Grosso in the Central-West Region of Brazil.</v>
    <v>20014</v>
    <v>20015</v>
    <v>20017</v>
    <v>20018</v>
    <v>Várzea Grande, Mato Grosso</v>
    <v>20019</v>
    <v>Várzea Grande, Mato Grosso</v>
    <v>mdp/vdpid/6405531057197678594</v>
  </rv>
  <rv s="0">
    <v>536870912</v>
    <v>Vera, Mato Grosso</v>
    <v>5fe8917e-ee74-0cac-7ea1-9d88e809a700</v>
    <v>en-US</v>
    <v>Map</v>
  </rv>
  <rv s="1">
    <fb>2950.8679999999999</fb>
    <v>8</v>
  </rv>
  <rv s="2">
    <v>2270</v>
    <v>6</v>
    <v>4920</v>
    <v>7</v>
    <v>0</v>
    <v>Image of Vera, Mato Grosso</v>
  </rv>
  <rv s="4">
    <v>https://www.bing.com/search?q=vera%2c+mato+grosso&amp;form=skydnc</v>
    <v>Learn more on Bing</v>
  </rv>
  <rv s="1">
    <fb>-55.316944444443997</fb>
    <v>9</v>
  </rv>
  <rv s="1">
    <fb>11731</fb>
    <v>8</v>
  </rv>
  <rv s="12">
    <v>#VALUE!</v>
    <v>en-US</v>
    <v>5fe8917e-ee74-0cac-7ea1-9d88e809a700</v>
    <v>536870912</v>
    <v>1</v>
    <v>4921</v>
    <v>120</v>
    <v>Vera, Mato Grosso</v>
    <v>4</v>
    <v>5</v>
    <v>Map</v>
    <v>6</v>
    <v>64</v>
    <v>69</v>
    <v>20022</v>
    <v>3</v>
    <v>is the municipality of state of mato grosso|at central West region|He was founded at years ago. |Founded city year|He was From State of mato grosso|Brazilans has founded a city. |Founded in 2024.</v>
    <v>20023</v>
    <v>2204</v>
    <v>20024</v>
    <v>20025</v>
    <v>Vera, Mato Grosso</v>
    <v>20026</v>
    <v>Vera, Mato Grosso</v>
    <v>mdp/vdpid/6404237888883523585</v>
  </rv>
  <rv s="0">
    <v>536870912</v>
    <v>Vila Bela da Santíssima Trindade</v>
    <v>c242b7f2-76ae-453c-afdd-ca31d68be23b</v>
    <v>en-US</v>
    <v>Map</v>
  </rv>
  <rv s="1">
    <fb>13630.948</fb>
    <v>8</v>
  </rv>
  <rv s="2">
    <v>2271</v>
    <v>6</v>
    <v>4922</v>
    <v>7</v>
    <v>0</v>
    <v>Image of Vila Bela da Santíssima Trindade</v>
  </rv>
  <rv s="1">
    <fb>-15.007777777777999</fb>
    <v>9</v>
  </rv>
  <rv s="4">
    <v>https://www.bing.com/search?q=vila+bela+da+sant%c3%adssima+trindade+brazil&amp;form=skydnc</v>
    <v>Learn more on Bing</v>
  </rv>
  <rv s="1">
    <fb>-59.950833333333001</fb>
    <v>9</v>
  </rv>
  <rv s="1">
    <fb>16774</fb>
    <v>8</v>
  </rv>
  <rv s="12">
    <v>#VALUE!</v>
    <v>en-US</v>
    <v>c242b7f2-76ae-453c-afdd-ca31d68be23b</v>
    <v>536870912</v>
    <v>1</v>
    <v>4923</v>
    <v>120</v>
    <v>Vila Bela da Santíssima Trindade</v>
    <v>4</v>
    <v>5</v>
    <v>Map</v>
    <v>6</v>
    <v>7</v>
    <v>69</v>
    <v>20029</v>
    <v>3</v>
    <v>Vila Bela da Santíssima Trindade is a Brazilian municipality in Mato Grosso with 16,271 inhabitants. It is located at upper Guaporé River close to the border with Bolivia. The municipality was founded by Dom Antônio Rolim de Moura Tavares, the ...</v>
    <v>20030</v>
    <v>20031</v>
    <v>20032</v>
    <v>20033</v>
    <v>Vila Bela da Santíssima Trindade</v>
    <v>20034</v>
    <v>Vila Bela da Santíssima Trindade</v>
    <v>mdp/vdpid/6398633504992657409</v>
  </rv>
  <rv s="0">
    <v>536870912</v>
    <v>Vila Rica, Mato Grosso</v>
    <v>a032a62c-1caa-31f0-f3f4-4aee689904cb</v>
    <v>en-US</v>
    <v>Map</v>
  </rv>
  <rv s="1">
    <fb>7436.3829999999998</fb>
    <v>8</v>
  </rv>
  <rv s="2">
    <v>2272</v>
    <v>6</v>
    <v>4924</v>
    <v>7</v>
    <v>0</v>
    <v>Image of Vila Rica, Mato Grosso</v>
  </rv>
  <rv s="1">
    <fb>-10.011944444444</fb>
    <v>9</v>
  </rv>
  <rv s="4">
    <v>https://www.bing.com/search?q=vila+rica%2c+mato+grosso&amp;form=skydnc</v>
    <v>Learn more on Bing</v>
  </rv>
  <rv s="1">
    <fb>-51.115833333333001</fb>
    <v>9</v>
  </rv>
  <rv s="1">
    <fb>26496</fb>
    <v>8</v>
  </rv>
  <rv s="9">
    <v>#VALUE!</v>
    <v>en-US</v>
    <v>a032a62c-1caa-31f0-f3f4-4aee689904cb</v>
    <v>536870912</v>
    <v>1</v>
    <v>4925</v>
    <v>72</v>
    <v>Vila Rica, Mato Grosso</v>
    <v>4</v>
    <v>5</v>
    <v>Map</v>
    <v>6</v>
    <v>57</v>
    <v>69</v>
    <v>20037</v>
    <v>3</v>
    <v>Vila Rica is a municipality in the state of Mato Grosso in the Central-West Region of Brazil. The city is served by Vila Rica Airport.</v>
    <v>20038</v>
    <v>20039</v>
    <v>20040</v>
    <v>20041</v>
    <v>Vila Rica, Mato Grosso</v>
    <v>20042</v>
    <v>18364</v>
    <v>Vila Rica, Mato Grosso</v>
    <v>mdp/vdpid/6392575878806634497</v>
  </rv>
  <rv s="0">
    <v>536870912</v>
    <v>Abaetetuba</v>
    <v>6bceef0a-f06c-ba80-cd51-550f45561c71</v>
    <v>en-US</v>
    <v>Map</v>
  </rv>
  <rv s="1">
    <fb>1610.606</fb>
    <v>8</v>
  </rv>
  <rv s="2">
    <v>2273</v>
    <v>6</v>
    <v>4926</v>
    <v>7</v>
    <v>0</v>
    <v>Image of Abaetetuba</v>
  </rv>
  <rv s="1">
    <fb>-1.7177777777778001</fb>
    <v>9</v>
  </rv>
  <rv s="0">
    <v>805306368</v>
    <v>Francineti Maria Rodrigues Carvalho (Mayor)</v>
    <v>42a1e319-0dda-5004-e1c7-4a265dd50076</v>
    <v>en-US</v>
    <v>Generic</v>
  </rv>
  <rv s="0">
    <v>805306368</v>
    <v>Brazilian Social Democracy Party (Mayor)</v>
    <v>13106512-cff9-7190-5303-600b9d0e3012</v>
    <v>en-US</v>
    <v>Generic</v>
  </rv>
  <rv s="3">
    <v>583</v>
  </rv>
  <rv s="4">
    <v>https://www.bing.com/search?q=abaetetuba+brazil&amp;form=skydnc</v>
    <v>Learn more on Bing</v>
  </rv>
  <rv s="1">
    <fb>-48.882777777778003</fb>
    <v>9</v>
  </rv>
  <rv s="1">
    <fb>158188</fb>
    <v>8</v>
  </rv>
  <rv s="8">
    <v>#VALUE!</v>
    <v>en-US</v>
    <v>6bceef0a-f06c-ba80-cd51-550f45561c71</v>
    <v>536870912</v>
    <v>1</v>
    <v>4927</v>
    <v>67</v>
    <v>Abaetetuba</v>
    <v>4</v>
    <v>5</v>
    <v>Map</v>
    <v>6</v>
    <v>7</v>
    <v>55</v>
    <v>20045</v>
    <v>3</v>
    <v>The city of Abaetetuba is located in Pará State, Brazil. The population of the municipality is 159,080. The city is the seat of the Roman Catholic Diocese of Abaetetuba, and home of the Our Lady of the Conception Cathedral.</v>
    <v>20046</v>
    <v>20047</v>
    <v>20050</v>
    <v>20051</v>
    <v>20052</v>
    <v>Abaetetuba</v>
    <v>20053</v>
    <v>Abaetetuba</v>
    <v>mdp/vdpid/6388795590746046465</v>
  </rv>
  <rv s="0">
    <v>536870912</v>
    <v>Abel Figueiredo</v>
    <v>3b5e5849-49a7-e506-e312-b7f9ebe913b2</v>
    <v>en-US</v>
    <v>Map</v>
  </rv>
  <rv s="1">
    <fb>614.25199999999995</fb>
    <v>8</v>
  </rv>
  <rv s="2">
    <v>2274</v>
    <v>6</v>
    <v>4928</v>
    <v>7</v>
    <v>0</v>
    <v>Image of Abel Figueiredo</v>
  </rv>
  <rv s="1">
    <fb>-4.9538888888889003</fb>
    <v>9</v>
  </rv>
  <rv s="4">
    <v>https://www.bing.com/search?q=abel+figueiredo+para&amp;form=skydnc</v>
    <v>Learn more on Bing</v>
  </rv>
  <rv s="1">
    <fb>-48.392777777778001</fb>
    <v>9</v>
  </rv>
  <rv s="1">
    <fb>7486</fb>
    <v>8</v>
  </rv>
  <rv s="9">
    <v>#VALUE!</v>
    <v>en-US</v>
    <v>3b5e5849-49a7-e506-e312-b7f9ebe913b2</v>
    <v>536870912</v>
    <v>1</v>
    <v>4929</v>
    <v>72</v>
    <v>Abel Figueiredo</v>
    <v>4</v>
    <v>5</v>
    <v>Map</v>
    <v>6</v>
    <v>57</v>
    <v>55</v>
    <v>20056</v>
    <v>3</v>
    <v>Abel Figueiredo is a municipality in the state of Pará in the Northern region of Brazil.</v>
    <v>20057</v>
    <v>20058</v>
    <v>20059</v>
    <v>20060</v>
    <v>Abel Figueiredo</v>
    <v>20061</v>
    <v>93</v>
    <v>Abel Figueiredo</v>
    <v>mdp/vdpid/6389965706670112769</v>
  </rv>
  <rv s="0">
    <v>536870912</v>
    <v>Acará</v>
    <v>dc6b65a9-b94e-5b66-8aef-958d9a4d5270</v>
    <v>en-US</v>
    <v>Map</v>
  </rv>
  <rv s="1">
    <fb>4343.7719999999999</fb>
    <v>8</v>
  </rv>
  <rv s="2">
    <v>2275</v>
    <v>6</v>
    <v>4930</v>
    <v>7</v>
    <v>0</v>
    <v>Image of Acará</v>
  </rv>
  <rv s="1">
    <fb>-1.9608333333332999</fb>
    <v>9</v>
  </rv>
  <rv s="4">
    <v>https://www.bing.com/search?q=acar%c3%a1+para&amp;form=skydnc</v>
    <v>Learn more on Bing</v>
  </rv>
  <rv s="1">
    <fb>-48.196944444444</fb>
    <v>9</v>
  </rv>
  <rv s="1">
    <fb>57385</fb>
    <v>8</v>
  </rv>
  <rv s="12">
    <v>#VALUE!</v>
    <v>en-US</v>
    <v>dc6b65a9-b94e-5b66-8aef-958d9a4d5270</v>
    <v>536870912</v>
    <v>1</v>
    <v>4931</v>
    <v>120</v>
    <v>Acará</v>
    <v>4</v>
    <v>5</v>
    <v>Map</v>
    <v>6</v>
    <v>7</v>
    <v>55</v>
    <v>20064</v>
    <v>3</v>
    <v>Acará is a municipality in the state of Pará in the Northern region of Brazil.</v>
    <v>20065</v>
    <v>20066</v>
    <v>20067</v>
    <v>20068</v>
    <v>Acará</v>
    <v>20069</v>
    <v>Acará</v>
    <v>mdp/vdpid/6388838435360079873</v>
  </rv>
  <rv s="0">
    <v>536870912</v>
    <v>Afuá</v>
    <v>d791cef2-a509-c2b5-65c3-6e02e454331c</v>
    <v>en-US</v>
    <v>Map</v>
  </rv>
  <rv s="1">
    <fb>8372.7720000000008</fb>
    <v>8</v>
  </rv>
  <rv s="2">
    <v>2276</v>
    <v>6</v>
    <v>4932</v>
    <v>7</v>
    <v>0</v>
    <v>Image of Afuá</v>
  </rv>
  <rv s="1">
    <fb>-0.15694444444444</fb>
    <v>9</v>
  </rv>
  <rv s="4">
    <v>https://www.bing.com/search?q=afu%c3%a1+para&amp;form=skydnc</v>
    <v>Learn more on Bing</v>
  </rv>
  <rv s="1">
    <fb>-50.386944444443998</fb>
    <v>9</v>
  </rv>
  <rv s="1">
    <fb>39567</fb>
    <v>8</v>
  </rv>
  <rv s="9">
    <v>#VALUE!</v>
    <v>en-US</v>
    <v>d791cef2-a509-c2b5-65c3-6e02e454331c</v>
    <v>536870912</v>
    <v>1</v>
    <v>4933</v>
    <v>72</v>
    <v>Afuá</v>
    <v>4</v>
    <v>5</v>
    <v>Map</v>
    <v>6</v>
    <v>57</v>
    <v>55</v>
    <v>20072</v>
    <v>3</v>
    <v>Afuá is a Brazilian municipality located in the state of Pará. Its population as of 2020 is estimated to be 39,567 people. The area of the municipality is 8,372.772 km². The city belongs to the mesoregion Marajó and to the microregion of Furos ...</v>
    <v>20073</v>
    <v>20074</v>
    <v>20075</v>
    <v>20076</v>
    <v>Afuá</v>
    <v>20077</v>
    <v>93</v>
    <v>Afuá</v>
    <v>mdp/vdpid/6388384382725390337</v>
  </rv>
  <rv s="0">
    <v>536870912</v>
    <v>Água Azul do Norte</v>
    <v>1e1d716b-888f-8621-0eb9-7fa18135630e</v>
    <v>en-US</v>
    <v>Map</v>
  </rv>
  <rv s="1">
    <fb>7576.6210000000001</fb>
    <v>8</v>
  </rv>
  <rv s="2">
    <v>2277</v>
    <v>6</v>
    <v>4934</v>
    <v>7</v>
    <v>0</v>
    <v>Image of Água Azul do Norte</v>
  </rv>
  <rv s="1">
    <fb>-6.7908333333332997</fb>
    <v>9</v>
  </rv>
  <rv s="4">
    <v>https://www.bing.com/search?q=%c3%a1gua+azul+do+norte+para&amp;form=skydnc</v>
    <v>Learn more on Bing</v>
  </rv>
  <rv s="1">
    <fb>-50.466944444444003</fb>
    <v>9</v>
  </rv>
  <rv s="1">
    <fb>27797</fb>
    <v>8</v>
  </rv>
  <rv s="9">
    <v>#VALUE!</v>
    <v>en-US</v>
    <v>1e1d716b-888f-8621-0eb9-7fa18135630e</v>
    <v>536870912</v>
    <v>1</v>
    <v>4935</v>
    <v>72</v>
    <v>Água Azul do Norte</v>
    <v>4</v>
    <v>5</v>
    <v>Map</v>
    <v>6</v>
    <v>64</v>
    <v>55</v>
    <v>20080</v>
    <v>3</v>
    <v>Água Azul do Norte is a municipality in the state of Pará in the Northern region of Brazil. The municipality contains a small part of the Carajás National Forest, a 411,949 hectares sustainable use conservation unit created in 1998 that includes ...</v>
    <v>20081</v>
    <v>20082</v>
    <v>20083</v>
    <v>20084</v>
    <v>Água Azul do Norte</v>
    <v>20085</v>
    <v>93</v>
    <v>Água Azul do Norte</v>
    <v>mdp/vdpid/6392985117417013249</v>
  </rv>
  <rv s="0">
    <v>536870912</v>
    <v>Alenquer, Pará</v>
    <v>b1eaeaab-7cf6-3334-b27a-4253bf426b88</v>
    <v>en-US</v>
    <v>Map</v>
  </rv>
  <rv s="1">
    <fb>22282.075000000001</fb>
    <v>8</v>
  </rv>
  <rv s="2">
    <v>2278</v>
    <v>6</v>
    <v>4936</v>
    <v>7</v>
    <v>0</v>
    <v>Image of Alenquer, Pará</v>
  </rv>
  <rv s="1">
    <fb>-1.9419444444444001</fb>
    <v>9</v>
  </rv>
  <rv s="1">
    <fb>-54.737777777778</fb>
    <v>9</v>
  </rv>
  <rv s="1">
    <fb>69377</fb>
    <v>8</v>
  </rv>
  <rv s="13">
    <v>#VALUE!</v>
    <v>en-US</v>
    <v>b1eaeaab-7cf6-3334-b27a-4253bf426b88</v>
    <v>536870912</v>
    <v>1</v>
    <v>4937</v>
    <v>125</v>
    <v>Alenquer, Pará</v>
    <v>92</v>
    <v>5</v>
    <v>Map</v>
    <v>6</v>
    <v>7</v>
    <v>55</v>
    <v>20088</v>
    <v>3</v>
    <v>Alenquer is a municipality in the state of Pará in the Northern region of Brazil. The town is located on the northern bank of the Amazon River, roughly across from the city of Santarém. The city is served by Alenquer Airport.</v>
    <v>20089</v>
    <v>20090</v>
    <v>20091</v>
    <v>Alenquer, Pará</v>
    <v>20092</v>
    <v>Alenquer, Pará</v>
    <v>mdp/vdpid/6386552859890024449</v>
  </rv>
  <rv s="0">
    <v>536870912</v>
    <v>Almeirim, Pará</v>
    <v>00bc6be9-5964-df90-0a3f-bd6a2012965a</v>
    <v>en-US</v>
    <v>Map</v>
  </rv>
  <rv s="1">
    <fb>72954.797999999995</fb>
    <v>8</v>
  </rv>
  <rv s="2">
    <v>2279</v>
    <v>6</v>
    <v>4938</v>
    <v>7</v>
    <v>0</v>
    <v>Image of Almeirim, Pará</v>
  </rv>
  <rv s="1">
    <fb>-1.5227777777778</fb>
    <v>9</v>
  </rv>
  <rv s="1">
    <fb>-52.581944444443998</fb>
    <v>9</v>
  </rv>
  <rv s="1">
    <fb>34280</fb>
    <v>8</v>
  </rv>
  <rv s="13">
    <v>#VALUE!</v>
    <v>en-US</v>
    <v>00bc6be9-5964-df90-0a3f-bd6a2012965a</v>
    <v>536870912</v>
    <v>1</v>
    <v>4939</v>
    <v>125</v>
    <v>Almeirim, Pará</v>
    <v>92</v>
    <v>5</v>
    <v>Map</v>
    <v>6</v>
    <v>7</v>
    <v>55</v>
    <v>20095</v>
    <v>3</v>
    <v>Almeirim is a city on the Amazon and the northernmost municipality in the Brazilian state of Pará. It is also the fourth largest municipality in that state and the eighth largest in Brazil. The municipality is crossed by the Equator.</v>
    <v>20096</v>
    <v>20097</v>
    <v>20098</v>
    <v>Almeirim, Pará</v>
    <v>20099</v>
    <v>Almeirim, Pará</v>
    <v>mdp/vdpid/6386985792660570113</v>
  </rv>
  <rv s="0">
    <v>536870912</v>
    <v>Altamira, Pará</v>
    <v>ec01e505-0ca0-7ad7-20bc-373d7681bab6</v>
    <v>en-US</v>
    <v>Map</v>
  </rv>
  <rv s="1">
    <fb>159533.73000000001</fb>
    <v>8</v>
  </rv>
  <rv s="2">
    <v>2280</v>
    <v>6</v>
    <v>4940</v>
    <v>7</v>
    <v>0</v>
    <v>Image of Altamira, Pará</v>
  </rv>
  <rv s="1">
    <fb>-3.2027777777778002</fb>
    <v>9</v>
  </rv>
  <rv s="0">
    <v>805306368</v>
    <v>Claudomiro Gomes (Mayor)</v>
    <v>5e166c79-30d9-7b2a-2d1d-bd2f6521fd4f</v>
    <v>en-US</v>
    <v>Generic</v>
  </rv>
  <rv s="3">
    <v>584</v>
  </rv>
  <rv s="4">
    <v>https://www.bing.com/search?q=altamira+brazil&amp;form=skydnc</v>
    <v>Learn more on Bing</v>
  </rv>
  <rv s="1">
    <fb>-52.205833333332997</fb>
    <v>9</v>
  </rv>
  <rv s="1">
    <fb>115969</fb>
    <v>8</v>
  </rv>
  <rv s="5">
    <v>#VALUE!</v>
    <v>en-US</v>
    <v>ec01e505-0ca0-7ad7-20bc-373d7681bab6</v>
    <v>536870912</v>
    <v>1</v>
    <v>4941</v>
    <v>2</v>
    <v>Altamira, Pará</v>
    <v>4</v>
    <v>5</v>
    <v>Map</v>
    <v>6</v>
    <v>57</v>
    <v>55</v>
    <v>20102</v>
    <v>3</v>
    <v>Altamira is one of one hundred and forty-four municipalities in the state of Pará, in northern Brazil. It has an area of 159,533.73 square kilometres or 61,596.32 square miles, making it the largest municipality by area both in Pará state and ...</v>
    <v>20103</v>
    <v>20104</v>
    <v>20106</v>
    <v>20107</v>
    <v>20108</v>
    <v>Altamira, Pará</v>
    <v>20109</v>
    <v>93</v>
    <v>Altamira, Pará</v>
    <v>mdp/vdpid/6387957417308585985</v>
  </rv>
  <rv s="0">
    <v>536870912</v>
    <v>Anajás</v>
    <v>964c5596-7cd5-891b-d98b-5bb80c8bb13a</v>
    <v>en-US</v>
    <v>Map</v>
  </rv>
  <rv s="1">
    <fb>6921.7089999999998</fb>
    <v>8</v>
  </rv>
  <rv s="2">
    <v>2281</v>
    <v>6</v>
    <v>4942</v>
    <v>7</v>
    <v>0</v>
    <v>Image of Anajás</v>
  </rv>
  <rv s="1">
    <fb>-0.98694444444443996</fb>
    <v>9</v>
  </rv>
  <rv s="4">
    <v>https://www.bing.com/search?q=anaj%c3%a1s+para&amp;form=skydnc</v>
    <v>Learn more on Bing</v>
  </rv>
  <rv s="1">
    <fb>-49.94</fb>
    <v>9</v>
  </rv>
  <rv s="1">
    <fb>29688</fb>
    <v>8</v>
  </rv>
  <rv s="9">
    <v>#VALUE!</v>
    <v>en-US</v>
    <v>964c5596-7cd5-891b-d98b-5bb80c8bb13a</v>
    <v>536870912</v>
    <v>1</v>
    <v>4943</v>
    <v>72</v>
    <v>Anajás</v>
    <v>4</v>
    <v>5</v>
    <v>Map</v>
    <v>6</v>
    <v>57</v>
    <v>55</v>
    <v>20112</v>
    <v>3</v>
    <v>Anajás is a Brazilian municipality located in the state of Pará. Its population as of 2020 is estimated to be 29,688 people. The area of the municipality is 6,921.709 km². The city belongs to the mesoregion Marajó and to the microregion of Furos ...</v>
    <v>20113</v>
    <v>20114</v>
    <v>20115</v>
    <v>20116</v>
    <v>Anajás</v>
    <v>20117</v>
    <v>93</v>
    <v>Anajás</v>
    <v>mdp/vdpid/6388423621563383809</v>
  </rv>
  <rv s="0">
    <v>536870912</v>
    <v>Ananindeua, Pará</v>
    <v>6fdd25dd-278a-2bd3-b67f-880f5fb6d015</v>
    <v>en-US</v>
    <v>Map</v>
  </rv>
  <rv s="1">
    <fb>190.58</fb>
    <v>8</v>
  </rv>
  <rv s="2">
    <v>2282</v>
    <v>6</v>
    <v>4944</v>
    <v>7</v>
    <v>0</v>
    <v>Image of Ananindeua, Pará</v>
  </rv>
  <rv s="1">
    <fb>-1.3658333333332999</fb>
    <v>9</v>
  </rv>
  <rv s="0">
    <v>805306368</v>
    <v>Daniel Barbosa Santos (Mayor)</v>
    <v>73cef4c7-90e7-2918-74a1-e0fe7765d48a</v>
    <v>en-US</v>
    <v>Generic</v>
  </rv>
  <rv s="3">
    <v>585</v>
  </rv>
  <rv s="1">
    <fb>-48.371944444443997</fb>
    <v>9</v>
  </rv>
  <rv s="1">
    <fb>478778</fb>
    <v>8</v>
  </rv>
  <rv s="10">
    <v>#VALUE!</v>
    <v>en-US</v>
    <v>6fdd25dd-278a-2bd3-b67f-880f5fb6d015</v>
    <v>536870912</v>
    <v>1</v>
    <v>4945</v>
    <v>91</v>
    <v>Ananindeua, Pará</v>
    <v>92</v>
    <v>5</v>
    <v>Map</v>
    <v>6</v>
    <v>7</v>
    <v>55</v>
    <v>20120</v>
    <v>3</v>
    <v>Ananindeua is a city in Pará, northern Brazil. It is a part of the Metropolitan Region of Belém, and is the second most populated city in the State of Pará, and the third largest in the Brazilian Amazon region. It has a population of 535,547 ...</v>
    <v>20121</v>
    <v>20122</v>
    <v>20124</v>
    <v>20125</v>
    <v>Ananindeua, Pará</v>
    <v>20126</v>
    <v>Ananindeua, Pará</v>
    <v>mdp/vdpid/6388626055015432193</v>
  </rv>
  <rv s="0">
    <v>536870912</v>
    <v>Anapu</v>
    <v>de365e40-8158-2a42-c7ad-5698f3cebaff</v>
    <v>en-US</v>
    <v>Map</v>
  </rv>
  <rv s="1">
    <fb>11895.212</fb>
    <v>8</v>
  </rv>
  <rv s="2">
    <v>2283</v>
    <v>6</v>
    <v>4946</v>
    <v>7</v>
    <v>0</v>
    <v>Image of Anapu</v>
  </rv>
  <rv s="1">
    <fb>-3.4719444444444001</fb>
    <v>9</v>
  </rv>
  <rv s="4">
    <v>https://www.bing.com/search?q=anapu+brazil&amp;form=skydnc</v>
    <v>Learn more on Bing</v>
  </rv>
  <rv s="1">
    <fb>-51.197777777778001</fb>
    <v>9</v>
  </rv>
  <rv s="1">
    <fb>31850</fb>
    <v>8</v>
  </rv>
  <rv s="12">
    <v>#VALUE!</v>
    <v>en-US</v>
    <v>de365e40-8158-2a42-c7ad-5698f3cebaff</v>
    <v>536870912</v>
    <v>1</v>
    <v>4947</v>
    <v>120</v>
    <v>Anapu</v>
    <v>4</v>
    <v>5</v>
    <v>Map</v>
    <v>6</v>
    <v>7</v>
    <v>55</v>
    <v>20129</v>
    <v>3</v>
    <v>Anapu is a city in Pará, Brazil. Its population in 2020 was 28,607 inhabitants. The territorial area of Anapu is 11,895 km². Anapu's rain forests are subject to massive clearcutting. Anapu attracted international attention on February 12, 2005, ...</v>
    <v>20130</v>
    <v>20131</v>
    <v>20132</v>
    <v>20133</v>
    <v>Anapu</v>
    <v>20134</v>
    <v>Anapu</v>
    <v>mdp/vdpid/6388334523205025793</v>
  </rv>
  <rv s="0">
    <v>536870912</v>
    <v>Augusto Corrêa</v>
    <v>27aee1fb-6e82-2e3a-003f-bd49d40619a5</v>
    <v>en-US</v>
    <v>Map</v>
  </rv>
  <rv s="1">
    <fb>1091.0429999999999</fb>
    <v>8</v>
  </rv>
  <rv s="2">
    <v>2284</v>
    <v>6</v>
    <v>4948</v>
    <v>7</v>
    <v>0</v>
    <v>Image of Augusto Corrêa</v>
  </rv>
  <rv s="1">
    <fb>-1.0219444444443999</fb>
    <v>9</v>
  </rv>
  <rv s="4">
    <v>https://www.bing.com/search?q=augusto+corr%c3%aaa+para&amp;form=skydnc</v>
    <v>Learn more on Bing</v>
  </rv>
  <rv s="1">
    <fb>-46.645000000000003</fb>
    <v>9</v>
  </rv>
  <rv s="1">
    <fb>46471</fb>
    <v>8</v>
  </rv>
  <rv s="9">
    <v>#VALUE!</v>
    <v>en-US</v>
    <v>27aee1fb-6e82-2e3a-003f-bd49d40619a5</v>
    <v>536870912</v>
    <v>1</v>
    <v>4949</v>
    <v>72</v>
    <v>Augusto Corrêa</v>
    <v>4</v>
    <v>5</v>
    <v>Map</v>
    <v>6</v>
    <v>57</v>
    <v>55</v>
    <v>20137</v>
    <v>3</v>
    <v>Augusto Corrêa is a municipality in the state of Pará in the Northern region of Brazil.</v>
    <v>20138</v>
    <v>20139</v>
    <v>20140</v>
    <v>20141</v>
    <v>Augusto Corrêa</v>
    <v>20142</v>
    <v>93</v>
    <v>Augusto Corrêa</v>
    <v>mdp/vdpid/6389041912774393857</v>
  </rv>
  <rv s="0">
    <v>536870912</v>
    <v>Aurora do Pará</v>
    <v>137f4c81-4cbd-943d-4686-2de6f44d6a6a</v>
    <v>en-US</v>
    <v>Map</v>
  </rv>
  <rv s="1">
    <fb>1811.827</fb>
    <v>8</v>
  </rv>
  <rv s="2">
    <v>2285</v>
    <v>6</v>
    <v>4950</v>
    <v>7</v>
    <v>0</v>
    <v>Image of Aurora do Pará</v>
  </rv>
  <rv s="1">
    <fb>-2.1338888888889</fb>
    <v>9</v>
  </rv>
  <rv s="4">
    <v>https://www.bing.com/search?q=aurora+do+par%c3%a1&amp;form=skydnc</v>
    <v>Learn more on Bing</v>
  </rv>
  <rv s="1">
    <fb>-47.562777777778003</fb>
    <v>9</v>
  </rv>
  <rv s="1">
    <fb>31773</fb>
    <v>8</v>
  </rv>
  <rv s="9">
    <v>#VALUE!</v>
    <v>en-US</v>
    <v>137f4c81-4cbd-943d-4686-2de6f44d6a6a</v>
    <v>536870912</v>
    <v>1</v>
    <v>4951</v>
    <v>72</v>
    <v>Aurora do Pará</v>
    <v>4</v>
    <v>5</v>
    <v>Map</v>
    <v>6</v>
    <v>57</v>
    <v>55</v>
    <v>20145</v>
    <v>3</v>
    <v>Aurora do Pará is a municipality in the state of Pará in the Northern region of Brazil.</v>
    <v>20146</v>
    <v>20147</v>
    <v>20148</v>
    <v>20149</v>
    <v>Aurora do Pará</v>
    <v>20150</v>
    <v>93</v>
    <v>Aurora do Pará</v>
    <v>mdp/vdpid/6389285252535156737</v>
  </rv>
  <rv s="0">
    <v>536870912</v>
    <v>Aveiro, Pará</v>
    <v>07e95eac-1fc4-ded5-2fc0-1e6e62ec59f9</v>
    <v>en-US</v>
    <v>Map</v>
  </rv>
  <rv s="1">
    <fb>17074.29</fb>
    <v>8</v>
  </rv>
  <rv s="2">
    <v>2286</v>
    <v>6</v>
    <v>4952</v>
    <v>7</v>
    <v>0</v>
    <v>Image of Aveiro, Pará</v>
  </rv>
  <rv s="1">
    <fb>-55.331944444443998</fb>
    <v>9</v>
  </rv>
  <rv s="1">
    <fb>18290</fb>
    <v>8</v>
  </rv>
  <rv s="13">
    <v>#VALUE!</v>
    <v>en-US</v>
    <v>07e95eac-1fc4-ded5-2fc0-1e6e62ec59f9</v>
    <v>536870912</v>
    <v>1</v>
    <v>4953</v>
    <v>125</v>
    <v>Aveiro, Pará</v>
    <v>92</v>
    <v>5</v>
    <v>Map</v>
    <v>6</v>
    <v>7</v>
    <v>55</v>
    <v>20153</v>
    <v>3</v>
    <v>Aveiro, Pará is a municipality in the state of Pará in the Northern region of Brazil. The municipality holds part of the Tapajós National Forest, a 549,067 hectares sustainable use conservation unit created in 1974.</v>
    <v>20154</v>
    <v>6669</v>
    <v>20155</v>
    <v>Aveiro, Pará</v>
    <v>20156</v>
    <v>Aveiro, Pará</v>
    <v>mdp/vdpid/6387292792879579137</v>
  </rv>
  <rv s="0">
    <v>536870912</v>
    <v>Bagre, Pará</v>
    <v>82fafa59-bbfe-9e25-55d4-7f040f7e7bd7</v>
    <v>en-US</v>
    <v>Map</v>
  </rv>
  <rv s="1">
    <fb>4397.29</fb>
    <v>8</v>
  </rv>
  <rv s="2">
    <v>2287</v>
    <v>6</v>
    <v>4954</v>
    <v>7</v>
    <v>0</v>
    <v>Image of Bagre, Pará</v>
  </rv>
  <rv s="1">
    <fb>-1.9</fb>
    <v>9</v>
  </rv>
  <rv s="1">
    <fb>31325</fb>
    <v>8</v>
  </rv>
  <rv s="11">
    <v>#VALUE!</v>
    <v>en-US</v>
    <v>82fafa59-bbfe-9e25-55d4-7f040f7e7bd7</v>
    <v>536870912</v>
    <v>1</v>
    <v>4955</v>
    <v>113</v>
    <v>Bagre, Pará</v>
    <v>92</v>
    <v>5</v>
    <v>Map</v>
    <v>6</v>
    <v>57</v>
    <v>55</v>
    <v>20159</v>
    <v>3</v>
    <v>Bagre is a Brazilian municipality located in the state of Pará. Its population as of 2020 is estimated to be 31,325 people. The area of the municipality is 4,397.290 km². The city belongs to the mesoregion Marajó and to the microregion of Portel.</v>
    <v>20160</v>
    <v>20161</v>
    <v>9203</v>
    <v>Bagre, Pará</v>
    <v>20162</v>
    <v>93</v>
    <v>Bagre, Pará</v>
    <v>mdp/vdpid/6388665502863982593</v>
  </rv>
  <rv s="0">
    <v>536870912</v>
    <v>Baião, Pará</v>
    <v>15f134d3-cb37-6b04-1ad7-5c255d2c7d68</v>
    <v>en-US</v>
    <v>Map</v>
  </rv>
  <rv s="1">
    <fb>3758.2730000000001</fb>
    <v>8</v>
  </rv>
  <rv s="2">
    <v>2288</v>
    <v>6</v>
    <v>4956</v>
    <v>7</v>
    <v>0</v>
    <v>Image of Baião, Pará</v>
  </rv>
  <rv s="1">
    <fb>-2.7908333333333002</fb>
    <v>9</v>
  </rv>
  <rv s="1">
    <fb>-49.671944444444001</fb>
    <v>9</v>
  </rv>
  <rv s="1">
    <fb>48459</fb>
    <v>8</v>
  </rv>
  <rv s="11">
    <v>#VALUE!</v>
    <v>en-US</v>
    <v>15f134d3-cb37-6b04-1ad7-5c255d2c7d68</v>
    <v>536870912</v>
    <v>1</v>
    <v>4957</v>
    <v>113</v>
    <v>Baião, Pará</v>
    <v>92</v>
    <v>5</v>
    <v>Map</v>
    <v>6</v>
    <v>57</v>
    <v>55</v>
    <v>20165</v>
    <v>3</v>
    <v>Baião, Pará is a municipality in the state of Pará in the Northern region of Brazil.</v>
    <v>20166</v>
    <v>20167</v>
    <v>20168</v>
    <v>Baião, Pará</v>
    <v>20169</v>
    <v>93</v>
    <v>Baião, Pará</v>
    <v>mdp/vdpid/6388776186855555073</v>
  </rv>
  <rv s="0">
    <v>536870912</v>
    <v>Bannach</v>
    <v>269cf645-d6db-e330-e20a-9b0da014005c</v>
    <v>en-US</v>
    <v>Map</v>
  </rv>
  <rv s="1">
    <fb>2956.6489999999999</fb>
    <v>8</v>
  </rv>
  <rv s="2">
    <v>2289</v>
    <v>6</v>
    <v>4958</v>
    <v>7</v>
    <v>0</v>
    <v>Image of Bannach</v>
  </rv>
  <rv s="1">
    <fb>-7.3477777777778002</fb>
    <v>9</v>
  </rv>
  <rv s="4">
    <v>https://www.bing.com/search?q=bannach+para&amp;form=skydnc</v>
    <v>Learn more on Bing</v>
  </rv>
  <rv s="1">
    <fb>-50.395833333333002</fb>
    <v>9</v>
  </rv>
  <rv s="1">
    <fb>3239</fb>
    <v>8</v>
  </rv>
  <rv s="9">
    <v>#VALUE!</v>
    <v>en-US</v>
    <v>269cf645-d6db-e330-e20a-9b0da014005c</v>
    <v>536870912</v>
    <v>1</v>
    <v>4959</v>
    <v>72</v>
    <v>Bannach</v>
    <v>4</v>
    <v>5</v>
    <v>Map</v>
    <v>6</v>
    <v>64</v>
    <v>55</v>
    <v>20172</v>
    <v>3</v>
    <v>Bannach is a municipality in the state of Pará in the Northern region of Brazil.</v>
    <v>20173</v>
    <v>20174</v>
    <v>20175</v>
    <v>20176</v>
    <v>Bannach</v>
    <v>20177</v>
    <v>93</v>
    <v>Bannach</v>
    <v>mdp/vdpid/6393162616721637377</v>
  </rv>
  <rv s="0">
    <v>536870912</v>
    <v>Barcarena, Pará</v>
    <v>10a60c27-07a4-2252-281b-fe6d70d36729</v>
    <v>en-US</v>
    <v>Map</v>
  </rv>
  <rv s="1">
    <fb>1310</fb>
    <v>8</v>
  </rv>
  <rv s="2">
    <v>2290</v>
    <v>6</v>
    <v>4960</v>
    <v>7</v>
    <v>0</v>
    <v>Image of Barcarena, Pará</v>
  </rv>
  <rv s="1">
    <fb>-1.5058333333333001</fb>
    <v>9</v>
  </rv>
  <rv s="0">
    <v>805306368</v>
    <v>Renato Ogawa (Mayor)</v>
    <v>a72379d6-1bc8-276c-91f7-7ad6dce7c578</v>
    <v>en-US</v>
    <v>Generic</v>
  </rv>
  <rv s="3">
    <v>586</v>
  </rv>
  <rv s="4">
    <v>https://www.bing.com/search?q=barcarena+para&amp;form=skydnc</v>
    <v>Learn more on Bing</v>
  </rv>
  <rv s="1">
    <fb>127027</fb>
    <v>8</v>
  </rv>
  <rv s="5">
    <v>#VALUE!</v>
    <v>en-US</v>
    <v>10a60c27-07a4-2252-281b-fe6d70d36729</v>
    <v>536870912</v>
    <v>1</v>
    <v>4961</v>
    <v>2</v>
    <v>Barcarena, Pará</v>
    <v>4</v>
    <v>5</v>
    <v>Map</v>
    <v>6</v>
    <v>57</v>
    <v>55</v>
    <v>20180</v>
    <v>3</v>
    <v>Barcarena is a Brazilian municipality in the state of Pará adjacent the Tocantins River. It has a population of 127,027 and is part of the Belém metropolitan area. The city's economy relies largely on agriculture and bauxite. There are also ...</v>
    <v>20181</v>
    <v>20182</v>
    <v>20184</v>
    <v>20185</v>
    <v>7960</v>
    <v>Barcarena, Pará</v>
    <v>20186</v>
    <v>93</v>
    <v>Barcarena, Pará</v>
    <v>mdp/vdpid/6388790641064673281</v>
  </rv>
  <rv s="0">
    <v>536870912</v>
    <v>Belterra, Pará</v>
    <v>ebadfe58-2524-6d12-ad54-e8845ffe5ba7</v>
    <v>en-US</v>
    <v>Map</v>
  </rv>
  <rv s="1">
    <fb>4398.3459999999995</fb>
    <v>8</v>
  </rv>
  <rv s="2">
    <v>2291</v>
    <v>6</v>
    <v>4962</v>
    <v>7</v>
    <v>0</v>
    <v>Image of Belterra, Pará</v>
  </rv>
  <rv s="1">
    <fb>-2.6358333333332999</fb>
    <v>9</v>
  </rv>
  <rv s="0">
    <v>805306368</v>
    <v>Geraldo Irineu Pastana de Oliveira (Mayor)</v>
    <v>8a37be69-3bd4-6d41-8fa8-d8cdb6cdda20</v>
    <v>en-US</v>
    <v>Generic</v>
  </rv>
  <rv s="3">
    <v>587</v>
  </rv>
  <rv s="1">
    <fb>-54.936944444444002</fb>
    <v>9</v>
  </rv>
  <rv s="1">
    <fb>18099</fb>
    <v>8</v>
  </rv>
  <rv s="10">
    <v>#VALUE!</v>
    <v>en-US</v>
    <v>ebadfe58-2524-6d12-ad54-e8845ffe5ba7</v>
    <v>536870912</v>
    <v>1</v>
    <v>4963</v>
    <v>91</v>
    <v>Belterra, Pará</v>
    <v>92</v>
    <v>5</v>
    <v>Map</v>
    <v>6</v>
    <v>7</v>
    <v>55</v>
    <v>20189</v>
    <v>3</v>
    <v>Belterra is a municipal seat and rubber plantation site some 40 km south of the Brazilian city of Santarém in the Northern federal state of Pará, at the edge of the Planalto at 165 m above sea level.</v>
    <v>20190</v>
    <v>20191</v>
    <v>20193</v>
    <v>20194</v>
    <v>Belterra, Pará</v>
    <v>20195</v>
    <v>Belterra, Pará</v>
    <v>mdp/vdpid/6387292808247508993</v>
  </rv>
  <rv s="0">
    <v>536870912</v>
    <v>Benevides, Brazil</v>
    <v>8d55b20f-e8be-7aa3-2446-545d2aa80ea8</v>
    <v>en-US</v>
    <v>Map</v>
  </rv>
  <rv s="1">
    <fb>-1.3666670000000001</fb>
    <v>9</v>
  </rv>
  <rv s="4">
    <v>https://www.bing.com/search?q=benevides+para&amp;form=skydnc</v>
    <v>Learn more on Bing</v>
  </rv>
  <rv s="1">
    <fb>-48.25</fb>
    <v>9</v>
  </rv>
  <rv s="1">
    <fb>63768</fb>
    <v>8</v>
  </rv>
  <rv s="36">
    <v>#VALUE!</v>
    <v>en-US</v>
    <v>8d55b20f-e8be-7aa3-2446-545d2aa80ea8</v>
    <v>536870912</v>
    <v>1</v>
    <v>4967</v>
    <v>4968</v>
    <v>Benevides, Brazil</v>
    <v>4</v>
    <v>137</v>
    <v>Map</v>
    <v>6</v>
    <v>4969</v>
    <v>3</v>
    <v>Benevides is a municipality in the state of Pará in the Northern region of Brazil.</v>
    <v>20198</v>
    <v>20199</v>
    <v>20200</v>
    <v>Benevides, Brazil</v>
    <v>20201</v>
    <v>Benevides, Brazil</v>
    <v>mdp/vdpid/6388816134950354945</v>
  </rv>
  <rv s="0">
    <v>536870912</v>
    <v>Bom Jesus do Tocantins, Pará</v>
    <v>67c738c0-b622-c79f-9ab8-346fef802cdb</v>
    <v>en-US</v>
    <v>Map</v>
  </rv>
  <rv s="1">
    <fb>2816.4250000000002</fb>
    <v>8</v>
  </rv>
  <rv s="2">
    <v>2292</v>
    <v>6</v>
    <v>4970</v>
    <v>7</v>
    <v>0</v>
    <v>Image of Bom Jesus do Tocantins, Pará</v>
  </rv>
  <rv s="1">
    <fb>-48.608888888888998</fb>
    <v>9</v>
  </rv>
  <rv s="1">
    <fb>18005</fb>
    <v>8</v>
  </rv>
  <rv s="13">
    <v>#VALUE!</v>
    <v>en-US</v>
    <v>67c738c0-b622-c79f-9ab8-346fef802cdb</v>
    <v>536870912</v>
    <v>1</v>
    <v>4971</v>
    <v>125</v>
    <v>Bom Jesus do Tocantins, Pará</v>
    <v>92</v>
    <v>5</v>
    <v>Map</v>
    <v>6</v>
    <v>7</v>
    <v>55</v>
    <v>20204</v>
    <v>3</v>
    <v>Bom Jesus do Tocantins is a municipality located in the Brazilian state of Pará. Its population was 17,118, and its area is 2,816.425 km². The municipality was founded on May 10, 1988, after separating from São João do Araguaia city.</v>
    <v>20205</v>
    <v>11031</v>
    <v>20206</v>
    <v>Bom Jesus do Tocantins, Pará</v>
    <v>20207</v>
    <v>Bom Jesus do Tocantins, Pará</v>
    <v>mdp/vdpid/6390014291407273985</v>
  </rv>
  <rv s="0">
    <v>536870912</v>
    <v>Bonito, Pará</v>
    <v>d8b5f2ce-7896-a192-cd27-4d066ae0cfc5</v>
    <v>en-US</v>
    <v>Map</v>
  </rv>
  <rv s="1">
    <fb>587.49699999999996</fb>
    <v>8</v>
  </rv>
  <rv s="2">
    <v>2293</v>
    <v>6</v>
    <v>4972</v>
    <v>7</v>
    <v>0</v>
    <v>Image of Bonito, Pará</v>
  </rv>
  <rv s="1">
    <fb>-1.3627777777778001</fb>
    <v>9</v>
  </rv>
  <rv s="1">
    <fb>-47.306944444443999</fb>
    <v>9</v>
  </rv>
  <rv s="1">
    <fb>12622</fb>
    <v>8</v>
  </rv>
  <rv s="13">
    <v>#VALUE!</v>
    <v>en-US</v>
    <v>d8b5f2ce-7896-a192-cd27-4d066ae0cfc5</v>
    <v>536870912</v>
    <v>1</v>
    <v>4973</v>
    <v>125</v>
    <v>Bonito, Pará</v>
    <v>92</v>
    <v>5</v>
    <v>Map</v>
    <v>6</v>
    <v>7</v>
    <v>55</v>
    <v>20210</v>
    <v>3</v>
    <v>Bonito, Pará is a municipality in the state of Pará in the Northern region of Brazil.</v>
    <v>20211</v>
    <v>20212</v>
    <v>20213</v>
    <v>Bonito, Pará</v>
    <v>20214</v>
    <v>Bonito, Pará</v>
    <v>mdp/vdpid/6389024402092064769</v>
  </rv>
  <rv s="0">
    <v>536870912</v>
    <v>Bragança, Pará</v>
    <v>3a6ffa09-bd49-bd72-bdb4-b9dd538cc20c</v>
    <v>en-US</v>
    <v>Map</v>
  </rv>
  <rv s="1">
    <fb>2090.2339999999999</fb>
    <v>8</v>
  </rv>
  <rv s="2">
    <v>2294</v>
    <v>6</v>
    <v>4974</v>
    <v>7</v>
    <v>0</v>
    <v>Image of Bragança, Pará</v>
  </rv>
  <rv s="1">
    <fb>-1.0627777777778</fb>
    <v>9</v>
  </rv>
  <rv s="0">
    <v>805306368</v>
    <v>Joao Nelson Pereira Magalhaes (Mayor)</v>
    <v>4f2cfd85-c1da-6049-760e-0db8cac0102a</v>
    <v>en-US</v>
    <v>Generic</v>
  </rv>
  <rv s="3">
    <v>588</v>
  </rv>
  <rv s="1">
    <fb>-46.772777777778003</fb>
    <v>9</v>
  </rv>
  <rv s="1">
    <fb>128914</fb>
    <v>8</v>
  </rv>
  <rv s="22">
    <v>#VALUE!</v>
    <v>en-US</v>
    <v>3a6ffa09-bd49-bd72-bdb4-b9dd538cc20c</v>
    <v>536870912</v>
    <v>1</v>
    <v>4975</v>
    <v>762</v>
    <v>Bragança, Pará</v>
    <v>92</v>
    <v>5</v>
    <v>Map</v>
    <v>6</v>
    <v>57</v>
    <v>55</v>
    <v>20217</v>
    <v>3</v>
    <v>Bragança is a municipality in the state of Pará in the Northern region of Brazil. The municipality contains part of the 27,864 hectares of the Tracuateua Marine Extractive Reserve, an extractive reserve unit created in 2005. It contains the ...</v>
    <v>20218</v>
    <v>20219</v>
    <v>20221</v>
    <v>20222</v>
    <v>Bragança, Pará</v>
    <v>20223</v>
    <v>157</v>
    <v>Bragança, Pará</v>
    <v>mdp/vdpid/6389034290767724545</v>
  </rv>
  <rv s="0">
    <v>536870912</v>
    <v>Brasil Novo</v>
    <v>14139e78-a8b7-8124-237d-ff8b684790e2</v>
    <v>en-US</v>
    <v>Map</v>
  </rv>
  <rv s="1">
    <fb>6368.2460000000001</fb>
    <v>8</v>
  </rv>
  <rv s="1">
    <fb>-3.2619444444444001</fb>
    <v>9</v>
  </rv>
  <rv s="4">
    <v>https://www.bing.com/search?q=brasil+novo+para&amp;form=skydnc</v>
    <v>Learn more on Bing</v>
  </rv>
  <rv s="1">
    <fb>-52.667777777777999</fb>
    <v>9</v>
  </rv>
  <rv s="1">
    <fb>24718</fb>
    <v>8</v>
  </rv>
  <rv s="16">
    <v>#VALUE!</v>
    <v>en-US</v>
    <v>14139e78-a8b7-8124-237d-ff8b684790e2</v>
    <v>536870912</v>
    <v>1</v>
    <v>4977</v>
    <v>151</v>
    <v>Brasil Novo</v>
    <v>4</v>
    <v>137</v>
    <v>Map</v>
    <v>6</v>
    <v>7</v>
    <v>55</v>
    <v>20226</v>
    <v>3</v>
    <v>Brasil Novo is a municipality in the state of Pará in the Northern region of Brazil.</v>
    <v>20227</v>
    <v>20228</v>
    <v>20229</v>
    <v>Brasil Novo</v>
    <v>20230</v>
    <v>Brasil Novo</v>
    <v>mdp/vdpid/6387837670667583489</v>
  </rv>
  <rv s="0">
    <v>536870912</v>
    <v>Brejo Grande do Araguaia</v>
    <v>daa49f3b-5634-c69a-5ef0-f7af1180dfc8</v>
    <v>en-US</v>
    <v>Map</v>
  </rv>
  <rv s="1">
    <fb>1187.816</fb>
    <v>8</v>
  </rv>
  <rv s="2">
    <v>2295</v>
    <v>6</v>
    <v>4978</v>
    <v>7</v>
    <v>0</v>
    <v>Image of Brejo Grande do Araguaia</v>
  </rv>
  <rv s="1">
    <fb>-5.6988888888889004</fb>
    <v>9</v>
  </rv>
  <rv s="4">
    <v>https://www.bing.com/search?q=brejo+grande+do+araguaia+para&amp;form=skydnc</v>
    <v>Learn more on Bing</v>
  </rv>
  <rv s="1">
    <fb>-48.412777777777997</fb>
    <v>9</v>
  </rv>
  <rv s="1">
    <fb>7368</fb>
    <v>8</v>
  </rv>
  <rv s="12">
    <v>#VALUE!</v>
    <v>en-US</v>
    <v>daa49f3b-5634-c69a-5ef0-f7af1180dfc8</v>
    <v>536870912</v>
    <v>1</v>
    <v>4979</v>
    <v>120</v>
    <v>Brejo Grande do Araguaia</v>
    <v>4</v>
    <v>5</v>
    <v>Map</v>
    <v>6</v>
    <v>57</v>
    <v>55</v>
    <v>20233</v>
    <v>3</v>
    <v>Brejo Grande do Araguaia is a municipality in the state of Pará in the Northern region of Brazil.</v>
    <v>20234</v>
    <v>20235</v>
    <v>20236</v>
    <v>20237</v>
    <v>Brejo Grande do Araguaia</v>
    <v>20238</v>
    <v>Brejo Grande do Araguaia</v>
    <v>mdp/vdpid/6393038886766903297</v>
  </rv>
  <rv s="0">
    <v>536870912</v>
    <v>Breu Branco</v>
    <v>44dbe48c-95a3-3267-9229-b4e802c4092a</v>
    <v>en-US</v>
    <v>Map</v>
  </rv>
  <rv s="1">
    <fb>3943.1709999999998</fb>
    <v>8</v>
  </rv>
  <rv s="2">
    <v>2296</v>
    <v>6</v>
    <v>4980</v>
    <v>7</v>
    <v>0</v>
    <v>Image of Breu Branco</v>
  </rv>
  <rv s="1">
    <fb>-3.7788888888889001</fb>
    <v>9</v>
  </rv>
  <rv s="4">
    <v>https://www.bing.com/search?q=breu+branco+para&amp;form=skydnc</v>
    <v>Learn more on Bing</v>
  </rv>
  <rv s="1">
    <fb>-49.567500000000003</fb>
    <v>9</v>
  </rv>
  <rv s="1">
    <fb>45712</fb>
    <v>8</v>
  </rv>
  <rv s="12">
    <v>#VALUE!</v>
    <v>en-US</v>
    <v>44dbe48c-95a3-3267-9229-b4e802c4092a</v>
    <v>536870912</v>
    <v>1</v>
    <v>4981</v>
    <v>120</v>
    <v>Breu Branco</v>
    <v>4</v>
    <v>5</v>
    <v>Map</v>
    <v>6</v>
    <v>7</v>
    <v>55</v>
    <v>20241</v>
    <v>3</v>
    <v>Breu Branco is a municipality in the state of Pará in the Northern region of Brazil.</v>
    <v>20242</v>
    <v>20243</v>
    <v>20244</v>
    <v>20245</v>
    <v>Breu Branco</v>
    <v>20246</v>
    <v>Breu Branco</v>
    <v>mdp/vdpid/6389647858236129281</v>
  </rv>
  <rv s="0">
    <v>536870912</v>
    <v>Breves, Pará</v>
    <v>47f7441d-6c65-29ed-c6ea-1c43ddefa16d</v>
    <v>en-US</v>
    <v>Map</v>
  </rv>
  <rv s="1">
    <fb>9550.4539999999997</fb>
    <v>8</v>
  </rv>
  <rv s="2">
    <v>2297</v>
    <v>6</v>
    <v>4982</v>
    <v>7</v>
    <v>0</v>
    <v>Image of Breves, Pará</v>
  </rv>
  <rv s="1">
    <fb>-1.6803600000000001</fb>
    <v>9</v>
  </rv>
  <rv s="0">
    <v>805306368</v>
    <v>Toninho Barbosa (Mayor)</v>
    <v>aad6b8cd-ec82-5735-4d37-048f384bb56b</v>
    <v>en-US</v>
    <v>Generic</v>
  </rv>
  <rv s="3">
    <v>589</v>
  </rv>
  <rv s="1">
    <fb>-50.479084999999998</fb>
    <v>9</v>
  </rv>
  <rv s="1">
    <fb>103497</fb>
    <v>8</v>
  </rv>
  <rv s="22">
    <v>#VALUE!</v>
    <v>en-US</v>
    <v>47f7441d-6c65-29ed-c6ea-1c43ddefa16d</v>
    <v>536870912</v>
    <v>1</v>
    <v>4983</v>
    <v>762</v>
    <v>Breves, Pará</v>
    <v>92</v>
    <v>5</v>
    <v>Map</v>
    <v>6</v>
    <v>57</v>
    <v>55</v>
    <v>20249</v>
    <v>3</v>
    <v>Breves is a Brazilian municipality located in the state of Pará, on the island of Marajó. Its population as of 2020 is estimated to be 103,497 people. The area of the municipality is 9,550.454 km². The city belongs to the mesoregion Marajó and ...</v>
    <v>20250</v>
    <v>20251</v>
    <v>20253</v>
    <v>20254</v>
    <v>Breves, Pará</v>
    <v>20255</v>
    <v>157</v>
    <v>Breves, Pará</v>
    <v>mdp/vdpid/6388643749525716993</v>
  </rv>
  <rv s="0">
    <v>536870912</v>
    <v>Bujaru</v>
    <v>1d8d0845-52ab-8402-dbeb-8b685c34c93d</v>
    <v>en-US</v>
    <v>Map</v>
  </rv>
  <rv s="1">
    <fb>1005.16</fb>
    <v>8</v>
  </rv>
  <rv s="2">
    <v>2298</v>
    <v>6</v>
    <v>4984</v>
    <v>7</v>
    <v>0</v>
    <v>Image of Bujaru</v>
  </rv>
  <rv s="1">
    <fb>-1.5149999999999999</fb>
    <v>9</v>
  </rv>
  <rv s="4">
    <v>https://www.bing.com/search?q=bujaru+para&amp;form=skydnc</v>
    <v>Learn more on Bing</v>
  </rv>
  <rv s="1">
    <fb>-48.045000000000002</fb>
    <v>9</v>
  </rv>
  <rv s="1">
    <fb>24383</fb>
    <v>8</v>
  </rv>
  <rv s="12">
    <v>#VALUE!</v>
    <v>en-US</v>
    <v>1d8d0845-52ab-8402-dbeb-8b685c34c93d</v>
    <v>536870912</v>
    <v>1</v>
    <v>4985</v>
    <v>120</v>
    <v>Bujaru</v>
    <v>4</v>
    <v>5</v>
    <v>Map</v>
    <v>6</v>
    <v>7</v>
    <v>55</v>
    <v>20258</v>
    <v>3</v>
    <v>Bujaru is a municipality in the state of Pará in the Northern region of Brazil.</v>
    <v>20259</v>
    <v>20260</v>
    <v>20261</v>
    <v>20262</v>
    <v>Bujaru</v>
    <v>20263</v>
    <v>Bujaru</v>
    <v>mdp/vdpid/6388829753721225217</v>
  </rv>
  <rv s="0">
    <v>536870912</v>
    <v>Cachoeira do Arari</v>
    <v>d40b8fd2-e1a3-6056-a287-b6221256bfd2</v>
    <v>en-US</v>
    <v>Map</v>
  </rv>
  <rv s="1">
    <fb>3102.08</fb>
    <v>8</v>
  </rv>
  <rv s="2">
    <v>2299</v>
    <v>6</v>
    <v>4986</v>
    <v>7</v>
    <v>0</v>
    <v>Image of Cachoeira do Arari</v>
  </rv>
  <rv s="1">
    <fb>-1.0108333333332999</fb>
    <v>9</v>
  </rv>
  <rv s="4">
    <v>https://www.bing.com/search?q=cachoeira+do+arari+para&amp;form=skydnc</v>
    <v>Learn more on Bing</v>
  </rv>
  <rv s="1">
    <fb>23981</fb>
    <v>8</v>
  </rv>
  <rv s="12">
    <v>#VALUE!</v>
    <v>en-US</v>
    <v>d40b8fd2-e1a3-6056-a287-b6221256bfd2</v>
    <v>536870912</v>
    <v>1</v>
    <v>4987</v>
    <v>120</v>
    <v>Cachoeira do Arari</v>
    <v>4</v>
    <v>5</v>
    <v>Map</v>
    <v>6</v>
    <v>7</v>
    <v>55</v>
    <v>20266</v>
    <v>3</v>
    <v>Cachoeira do Arari is a Brazilian municipality located in the state of Pará. Its population as of 2020 is estimated to be 24,064 people. The area of the municipality is 3,102.080 km². The city belongs to the mesoregion Marajó and to the ...</v>
    <v>20267</v>
    <v>20268</v>
    <v>20269</v>
    <v>7854</v>
    <v>Cachoeira do Arari</v>
    <v>20270</v>
    <v>Cachoeira do Arari</v>
    <v>mdp/vdpid/6388608064706052097</v>
  </rv>
  <rv s="0">
    <v>536870912</v>
    <v>Cachoeira do Piriá</v>
    <v>efded6d4-52f4-02fe-d0d3-a59bd4d22e65</v>
    <v>en-US</v>
    <v>Map</v>
  </rv>
  <rv s="1">
    <fb>2418.277</fb>
    <v>8</v>
  </rv>
  <rv s="1">
    <fb>-1.6708333333333001</fb>
    <v>9</v>
  </rv>
  <rv s="4">
    <v>https://www.bing.com/search?q=cachoeira+do+piri%c3%a1+para&amp;form=skydnc</v>
    <v>Learn more on Bing</v>
  </rv>
  <rv s="1">
    <fb>-46.528888888889</fb>
    <v>9</v>
  </rv>
  <rv s="1">
    <fb>19630</fb>
    <v>8</v>
  </rv>
  <rv s="16">
    <v>#VALUE!</v>
    <v>en-US</v>
    <v>efded6d4-52f4-02fe-d0d3-a59bd4d22e65</v>
    <v>536870912</v>
    <v>1</v>
    <v>4989</v>
    <v>151</v>
    <v>Cachoeira do Piriá</v>
    <v>4</v>
    <v>137</v>
    <v>Map</v>
    <v>6</v>
    <v>7</v>
    <v>55</v>
    <v>20273</v>
    <v>3</v>
    <v>Cachoeira do Piriá is a municipality in the state of Pará in the Northern region of Brazil.</v>
    <v>20274</v>
    <v>20275</v>
    <v>20276</v>
    <v>Cachoeira do Piriá</v>
    <v>20277</v>
    <v>Cachoeira do Piriá</v>
    <v>mdp/vdpid/6389264322488434689</v>
  </rv>
  <rv s="0">
    <v>536870912</v>
    <v>Cametá</v>
    <v>13e2eff5-1e18-f440-6135-128467571d9f</v>
    <v>en-US</v>
    <v>Map</v>
  </rv>
  <rv s="1">
    <fb>3081.36</fb>
    <v>8</v>
  </rv>
  <rv s="2">
    <v>2300</v>
    <v>6</v>
    <v>4990</v>
    <v>7</v>
    <v>0</v>
    <v>Image of Cametá</v>
  </rv>
  <rv s="1">
    <fb>-2.2438888888888999</fb>
    <v>9</v>
  </rv>
  <rv s="4">
    <v>https://www.bing.com/search?q=camet%c3%a1+para&amp;form=skydnc</v>
    <v>Learn more on Bing</v>
  </rv>
  <rv s="1">
    <fb>139364</fb>
    <v>8</v>
  </rv>
  <rv s="9">
    <v>#VALUE!</v>
    <v>en-US</v>
    <v>13e2eff5-1e18-f440-6135-128467571d9f</v>
    <v>536870912</v>
    <v>1</v>
    <v>4991</v>
    <v>72</v>
    <v>Cametá</v>
    <v>4</v>
    <v>5</v>
    <v>Map</v>
    <v>6</v>
    <v>57</v>
    <v>55</v>
    <v>20280</v>
    <v>3</v>
    <v>Cametá is a Brazilian municipality in the state of Pará. The mayor is Waldoli Valente, of the Democratic Party.</v>
    <v>20281</v>
    <v>20282</v>
    <v>20283</v>
    <v>8458</v>
    <v>Cametá</v>
    <v>20284</v>
    <v>157</v>
    <v>Cametá</v>
    <v>mdp/vdpid/6388760518881968129</v>
  </rv>
  <rv s="0">
    <v>536870912</v>
    <v>Canaã dos Carajás</v>
    <v>641bc803-fc88-988c-aaba-0d0bd02815f5</v>
    <v>en-US</v>
    <v>Map</v>
  </rv>
  <rv s="1">
    <fb>3146.6080000000002</fb>
    <v>8</v>
  </rv>
  <rv s="2">
    <v>2301</v>
    <v>6</v>
    <v>4992</v>
    <v>7</v>
    <v>0</v>
    <v>Image of Canaã dos Carajás</v>
  </rv>
  <rv s="1">
    <fb>-6.4969444444443996</fb>
    <v>9</v>
  </rv>
  <rv s="0">
    <v>805306368</v>
    <v>Josemira Raimunda Diniz Gadelha (Mayor)</v>
    <v>af30095a-aff3-5e5d-9b51-ee1c45e503ab</v>
    <v>en-US</v>
    <v>Generic</v>
  </rv>
  <rv s="3">
    <v>590</v>
  </rv>
  <rv s="4">
    <v>https://www.bing.com/search?q=cana%c3%a3+dos+caraj%c3%a1s+para&amp;form=skydnc</v>
    <v>Learn more on Bing</v>
  </rv>
  <rv s="1">
    <fb>-49.877777777778</fb>
    <v>9</v>
  </rv>
  <rv s="1">
    <fb>77079</fb>
    <v>8</v>
  </rv>
  <rv s="8">
    <v>#VALUE!</v>
    <v>en-US</v>
    <v>641bc803-fc88-988c-aaba-0d0bd02815f5</v>
    <v>536870912</v>
    <v>1</v>
    <v>4993</v>
    <v>67</v>
    <v>Canaã dos Carajás</v>
    <v>4</v>
    <v>5</v>
    <v>Map</v>
    <v>6</v>
    <v>7</v>
    <v>55</v>
    <v>20287</v>
    <v>3</v>
    <v>Canaã dos Carajás is a municipality in the state of Pará in the Northern region of Brazil. The world's largest iron ore mining project, S11D, is being built nearby. The municipality contains 30% of the Carajás National Forest, a 411,949 hectares ...</v>
    <v>20288</v>
    <v>20289</v>
    <v>20291</v>
    <v>20292</v>
    <v>20293</v>
    <v>Canaã dos Carajás</v>
    <v>20294</v>
    <v>Canaã dos Carajás</v>
    <v>mdp/vdpid/6392985109229731841</v>
  </rv>
  <rv s="0">
    <v>536870912</v>
    <v>Capanema, Pará</v>
    <v>3da7570a-30f9-c8bd-4f7b-80a3101921fd</v>
    <v>en-US</v>
    <v>Map</v>
  </rv>
  <rv s="1">
    <fb>614.02599999999995</fb>
    <v>8</v>
  </rv>
  <rv s="2">
    <v>2302</v>
    <v>6</v>
    <v>4994</v>
    <v>7</v>
    <v>0</v>
    <v>Image of Capanema, Pará</v>
  </rv>
  <rv s="1">
    <fb>-1.1958333333333</fb>
    <v>9</v>
  </rv>
  <rv s="1">
    <fb>-47.180833333332998</fb>
    <v>9</v>
  </rv>
  <rv s="1">
    <fb>70394</fb>
    <v>8</v>
  </rv>
  <rv s="13">
    <v>#VALUE!</v>
    <v>en-US</v>
    <v>3da7570a-30f9-c8bd-4f7b-80a3101921fd</v>
    <v>536870912</v>
    <v>1</v>
    <v>4995</v>
    <v>125</v>
    <v>Capanema, Pará</v>
    <v>92</v>
    <v>5</v>
    <v>Map</v>
    <v>6</v>
    <v>7</v>
    <v>55</v>
    <v>20297</v>
    <v>3</v>
    <v>Capanema, Pará is a municipality in the state of Pará in the Northern region of Brazil. 'Capanema' is a municipality in the state of Pará. It is located at a latitude 01 ° 11'45 "South and longitude 47 ° 10'51" west, with an altitude of 24 ...</v>
    <v>20298</v>
    <v>20299</v>
    <v>20300</v>
    <v>Capanema, Pará</v>
    <v>20301</v>
    <v>Capanema, Pará</v>
    <v>mdp/vdpid/6389030930660458497</v>
  </rv>
  <rv s="0">
    <v>536870912</v>
    <v>Capitão Poço</v>
    <v>821e49b4-254a-7271-856e-9692c250f236</v>
    <v>en-US</v>
    <v>Map</v>
  </rv>
  <rv s="1">
    <fb>2899.5320000000002</fb>
    <v>8</v>
  </rv>
  <rv s="2">
    <v>2303</v>
    <v>6</v>
    <v>4996</v>
    <v>7</v>
    <v>0</v>
    <v>Image of Capitão Poço</v>
  </rv>
  <rv s="1">
    <fb>-1.7450000000000001</fb>
    <v>9</v>
  </rv>
  <rv s="4">
    <v>https://www.bing.com/search?q=capit%c3%a3o+po%c3%a7o+para&amp;form=skydnc</v>
    <v>Learn more on Bing</v>
  </rv>
  <rv s="1">
    <fb>-47.064999999999998</fb>
    <v>9</v>
  </rv>
  <rv s="1">
    <fb>54545</fb>
    <v>8</v>
  </rv>
  <rv s="12">
    <v>#VALUE!</v>
    <v>en-US</v>
    <v>821e49b4-254a-7271-856e-9692c250f236</v>
    <v>536870912</v>
    <v>1</v>
    <v>4997</v>
    <v>120</v>
    <v>Capitão Poço</v>
    <v>4</v>
    <v>5</v>
    <v>Map</v>
    <v>6</v>
    <v>64</v>
    <v>55</v>
    <v>20304</v>
    <v>3</v>
    <v>Capitão Poço is a municipality in the state of Pará in the Northern region of Brazil. Known as "Land of Orange" due to its large production of this fruit. The municipality exports orange and other fruits and spices for the international market. ...</v>
    <v>20305</v>
    <v>20306</v>
    <v>20307</v>
    <v>20308</v>
    <v>Capitão Poço</v>
    <v>20309</v>
    <v>Capitão Poço</v>
    <v>mdp/vdpid/6389240681965027330</v>
  </rv>
  <rv s="0">
    <v>536870912</v>
    <v>Castanhal</v>
    <v>d1a981eb-de65-1ada-75f1-d53ac48a8af6</v>
    <v>en-US</v>
    <v>Map</v>
  </rv>
  <rv s="1">
    <fb>1029.191</fb>
    <v>8</v>
  </rv>
  <rv s="2">
    <v>2304</v>
    <v>6</v>
    <v>4998</v>
    <v>7</v>
    <v>0</v>
    <v>Image of Castanhal</v>
  </rv>
  <rv s="1">
    <fb>-1.2969444444444</fb>
    <v>9</v>
  </rv>
  <rv s="0">
    <v>805306368</v>
    <v>Paulo Titan (Mayor)</v>
    <v>a8fcb73b-34ed-fbac-8495-2b17c1e97b3f</v>
    <v>en-US</v>
    <v>Generic</v>
  </rv>
  <rv s="3">
    <v>591</v>
  </rv>
  <rv s="4">
    <v>https://www.bing.com/search?q=castanhal+brazil&amp;form=skydnc</v>
    <v>Learn more on Bing</v>
  </rv>
  <rv s="1">
    <fb>-47.921944444444001</fb>
    <v>9</v>
  </rv>
  <rv s="1">
    <fb>203251</fb>
    <v>8</v>
  </rv>
  <rv s="5">
    <v>#VALUE!</v>
    <v>en-US</v>
    <v>d1a981eb-de65-1ada-75f1-d53ac48a8af6</v>
    <v>536870912</v>
    <v>1</v>
    <v>4999</v>
    <v>2</v>
    <v>Castanhal</v>
    <v>4</v>
    <v>5</v>
    <v>Map</v>
    <v>6</v>
    <v>57</v>
    <v>55</v>
    <v>20312</v>
    <v>3</v>
    <v>Castanhal is a city near the eastern edge of the state of Pará, Northern Brazil. It is located some 65 km east of the state's capital Belém and 50 km inland SE of the Bay of Marajo. It is accessed by car or bus via federal highway BR-316. The ...</v>
    <v>20313</v>
    <v>20314</v>
    <v>20316</v>
    <v>20317</v>
    <v>20318</v>
    <v>Castanhal</v>
    <v>20319</v>
    <v>157</v>
    <v>Castanhal</v>
    <v>mdp/vdpid/6389013510071779329</v>
  </rv>
  <rv s="0">
    <v>536870912</v>
    <v>Chaves, Pará</v>
    <v>e8677990-7d56-f075-cd13-1cd5b466857e</v>
    <v>en-US</v>
    <v>Map</v>
  </rv>
  <rv s="1">
    <fb>13084.879000000001</fb>
    <v>8</v>
  </rv>
  <rv s="2">
    <v>2305</v>
    <v>6</v>
    <v>5000</v>
    <v>7</v>
    <v>0</v>
    <v>Image of Chaves, Pará</v>
  </rv>
  <rv s="1">
    <fb>-0.16</fb>
    <v>9</v>
  </rv>
  <rv s="1">
    <fb>-49.987777777778</fb>
    <v>9</v>
  </rv>
  <rv s="1">
    <fb>20757</fb>
    <v>8</v>
  </rv>
  <rv s="13">
    <v>#VALUE!</v>
    <v>en-US</v>
    <v>e8677990-7d56-f075-cd13-1cd5b466857e</v>
    <v>536870912</v>
    <v>1</v>
    <v>5001</v>
    <v>125</v>
    <v>Chaves, Pará</v>
    <v>92</v>
    <v>5</v>
    <v>Map</v>
    <v>6</v>
    <v>7</v>
    <v>55</v>
    <v>20322</v>
    <v>3</v>
    <v>Chaves is a Brazilian municipality located in the state of Pará. Its population as of 2020 is estimated to be 23,948 people. The area of the municipality is 13,084.879 km². The city belongs to the mesoregion Marajó and to the microregion of Arari.</v>
    <v>20323</v>
    <v>20324</v>
    <v>20325</v>
    <v>Chaves, Pará</v>
    <v>20326</v>
    <v>Chaves, Pará</v>
    <v>mdp/vdpid/6388498168874532865</v>
  </rv>
  <rv s="0">
    <v>536870912</v>
    <v>Colares, Pará</v>
    <v>f316b2f7-d950-f61b-474a-48ef9e71527d</v>
    <v>en-US</v>
    <v>Map</v>
  </rv>
  <rv s="1">
    <fb>609.77599999999995</fb>
    <v>8</v>
  </rv>
  <rv s="2">
    <v>2306</v>
    <v>6</v>
    <v>5002</v>
    <v>7</v>
    <v>0</v>
    <v>Image of Colares, Pará</v>
  </rv>
  <rv s="1">
    <fb>-0.93694444444444003</fb>
    <v>9</v>
  </rv>
  <rv s="0">
    <v>805306368</v>
    <v>Ivanito Monteiro Goncalves (Mayor)</v>
    <v>e3800322-7ee6-0c16-efaa-053f8f4a8485</v>
    <v>en-US</v>
    <v>Generic</v>
  </rv>
  <rv s="3">
    <v>592</v>
  </rv>
  <rv s="1">
    <fb>12131</fb>
    <v>8</v>
  </rv>
  <rv s="22">
    <v>#VALUE!</v>
    <v>en-US</v>
    <v>f316b2f7-d950-f61b-474a-48ef9e71527d</v>
    <v>536870912</v>
    <v>1</v>
    <v>5003</v>
    <v>762</v>
    <v>Colares, Pará</v>
    <v>92</v>
    <v>5</v>
    <v>Map</v>
    <v>6</v>
    <v>57</v>
    <v>55</v>
    <v>20329</v>
    <v>3</v>
    <v>Colares is a city in the north part of Pará, Brazil. The city became famous because of the Colares UFO flap, which later originated the Operação Prato.</v>
    <v>20330</v>
    <v>20331</v>
    <v>20333</v>
    <v>7626</v>
    <v>Colares, Pará</v>
    <v>20334</v>
    <v>157</v>
    <v>Colares, Pará</v>
    <v>mdp/vdpid/6388610741041102849</v>
  </rv>
  <rv s="0">
    <v>536870912</v>
    <v>Conceição do Araguaia</v>
    <v>c426af79-c442-e491-7069-7e8e989491da</v>
    <v>en-US</v>
    <v>Map</v>
  </rv>
  <rv s="1">
    <fb>5829</fb>
    <v>8</v>
  </rv>
  <rv s="2">
    <v>2307</v>
    <v>6</v>
    <v>5004</v>
    <v>7</v>
    <v>0</v>
    <v>Image of Conceição do Araguaia</v>
  </rv>
  <rv s="1">
    <fb>-8.2577777777778003</fb>
    <v>9</v>
  </rv>
  <rv s="4">
    <v>https://www.bing.com/search?q=concei%c3%a7%c3%a3o+do+araguaia+para&amp;form=skydnc</v>
    <v>Learn more on Bing</v>
  </rv>
  <rv s="1">
    <fb>-49.265000000000001</fb>
    <v>9</v>
  </rv>
  <rv s="1">
    <fb>44617</fb>
    <v>8</v>
  </rv>
  <rv s="12">
    <v>#VALUE!</v>
    <v>en-US</v>
    <v>c426af79-c442-e491-7069-7e8e989491da</v>
    <v>536870912</v>
    <v>1</v>
    <v>5005</v>
    <v>120</v>
    <v>Conceição do Araguaia</v>
    <v>4</v>
    <v>5</v>
    <v>Map</v>
    <v>6</v>
    <v>7</v>
    <v>55</v>
    <v>20337</v>
    <v>3</v>
    <v>Conceição do Araguaia is a municipality in the state of Pará in the Northern region of Brazil. The city is served by Conceição do Araguaia Airport.</v>
    <v>20338</v>
    <v>20339</v>
    <v>20340</v>
    <v>20341</v>
    <v>Conceição do Araguaia</v>
    <v>20342</v>
    <v>Conceição do Araguaia</v>
    <v>mdp/vdpid/6393353590412410881</v>
  </rv>
  <rv s="0">
    <v>536870912</v>
    <v>Concórdia do Pará</v>
    <v>8fd3b018-8612-3ef3-1b19-ccd6b31a51d6</v>
    <v>en-US</v>
    <v>Map</v>
  </rv>
  <rv s="1">
    <fb>690.94200000000001</fb>
    <v>8</v>
  </rv>
  <rv s="2">
    <v>2308</v>
    <v>6</v>
    <v>5006</v>
    <v>7</v>
    <v>0</v>
    <v>Image of Concórdia do Pará</v>
  </rv>
  <rv s="1">
    <fb>-1.9908333333332999</fb>
    <v>9</v>
  </rv>
  <rv s="4">
    <v>https://www.bing.com/search?q=conc%c3%b3rdia+do+par%c3%a1&amp;form=skydnc</v>
    <v>Learn more on Bing</v>
  </rv>
  <rv s="1">
    <fb>-47.948888888889002</fb>
    <v>9</v>
  </rv>
  <rv s="1">
    <fb>33781</fb>
    <v>8</v>
  </rv>
  <rv s="9">
    <v>#VALUE!</v>
    <v>en-US</v>
    <v>8fd3b018-8612-3ef3-1b19-ccd6b31a51d6</v>
    <v>536870912</v>
    <v>1</v>
    <v>5007</v>
    <v>72</v>
    <v>Concórdia do Pará</v>
    <v>4</v>
    <v>5</v>
    <v>Map</v>
    <v>6</v>
    <v>57</v>
    <v>55</v>
    <v>20345</v>
    <v>3</v>
    <v>Concórdia do Pará is a municipality in the state of Pará in the Northern region of Brazil.</v>
    <v>20346</v>
    <v>20347</v>
    <v>20348</v>
    <v>20349</v>
    <v>Concórdia do Pará</v>
    <v>20350</v>
    <v>157</v>
    <v>Concórdia do Pará</v>
    <v>mdp/vdpid/6388842635385110529</v>
  </rv>
  <rv s="0">
    <v>536870912</v>
    <v>Cumaru do Norte</v>
    <v>70d2faef-33fa-04d9-b4c3-972d9b817947</v>
    <v>en-US</v>
    <v>Map</v>
  </rv>
  <rv s="1">
    <fb>17084.906999999999</fb>
    <v>8</v>
  </rv>
  <rv s="2">
    <v>2309</v>
    <v>6</v>
    <v>5008</v>
    <v>7</v>
    <v>0</v>
    <v>Image of Cumaru do Norte</v>
  </rv>
  <rv s="1">
    <fb>-7.8250000000000002</fb>
    <v>9</v>
  </rv>
  <rv s="4">
    <v>https://www.bing.com/search?q=cumaru+do+norte+para&amp;form=skydnc</v>
    <v>Learn more on Bing</v>
  </rv>
  <rv s="1">
    <fb>-50.772777777778003</fb>
    <v>9</v>
  </rv>
  <rv s="9">
    <v>#VALUE!</v>
    <v>en-US</v>
    <v>70d2faef-33fa-04d9-b4c3-972d9b817947</v>
    <v>536870912</v>
    <v>1</v>
    <v>5009</v>
    <v>72</v>
    <v>Cumaru do Norte</v>
    <v>4</v>
    <v>5</v>
    <v>Map</v>
    <v>6</v>
    <v>57</v>
    <v>55</v>
    <v>20353</v>
    <v>3</v>
    <v>Cumaru do Norte is a municipality in the state of Pará in the Northern region of Brazil.</v>
    <v>20354</v>
    <v>20355</v>
    <v>20356</v>
    <v>20357</v>
    <v>Cumaru do Norte</v>
    <v>10513</v>
    <v>157</v>
    <v>Cumaru do Norte</v>
    <v>mdp/vdpid/6393212187640332289</v>
  </rv>
  <rv s="0">
    <v>536870912</v>
    <v>Curionópolis</v>
    <v>ec602d01-0da3-af28-75c1-4cbb5c8208ed</v>
    <v>en-US</v>
    <v>Map</v>
  </rv>
  <rv s="1">
    <fb>2368.6979999999999</fb>
    <v>8</v>
  </rv>
  <rv s="2">
    <v>2310</v>
    <v>6</v>
    <v>5010</v>
    <v>7</v>
    <v>0</v>
    <v>Image of Curionópolis</v>
  </rv>
  <rv s="1">
    <fb>-6.0908333333332996</fb>
    <v>9</v>
  </rv>
  <rv s="4">
    <v>https://www.bing.com/search?q=curion%c3%b3polis+para&amp;form=skydnc</v>
    <v>Learn more on Bing</v>
  </rv>
  <rv s="1">
    <fb>-49.540833333332998</fb>
    <v>9</v>
  </rv>
  <rv s="1">
    <fb>19950</fb>
    <v>8</v>
  </rv>
  <rv s="12">
    <v>#VALUE!</v>
    <v>en-US</v>
    <v>ec602d01-0da3-af28-75c1-4cbb5c8208ed</v>
    <v>536870912</v>
    <v>1</v>
    <v>5011</v>
    <v>120</v>
    <v>Curionópolis</v>
    <v>4</v>
    <v>5</v>
    <v>Map</v>
    <v>6</v>
    <v>7</v>
    <v>55</v>
    <v>20360</v>
    <v>3</v>
    <v>Curionópolis is a municipality in the state of Pará in the Northern region of Brazil.</v>
    <v>20361</v>
    <v>20362</v>
    <v>20363</v>
    <v>20364</v>
    <v>Curionópolis</v>
    <v>20365</v>
    <v>Curionópolis</v>
    <v>mdp/vdpid/6392975930129645569</v>
  </rv>
  <rv s="0">
    <v>536870912</v>
    <v>Curralinho</v>
    <v>614e83f1-a58d-3dc6-877b-f93f7d839ada</v>
    <v>en-US</v>
    <v>Map</v>
  </rv>
  <rv s="1">
    <fb>3617.24</fb>
    <v>8</v>
  </rv>
  <rv s="2">
    <v>2311</v>
    <v>6</v>
    <v>5012</v>
    <v>7</v>
    <v>0</v>
    <v>Image of Curralinho</v>
  </rv>
  <rv s="1">
    <fb>-1.8138888888889</fb>
    <v>9</v>
  </rv>
  <rv s="4">
    <v>https://www.bing.com/search?q=curralinho+para&amp;form=skydnc</v>
    <v>Learn more on Bing</v>
  </rv>
  <rv s="1">
    <fb>-49.795000000000002</fb>
    <v>9</v>
  </rv>
  <rv s="1">
    <fb>34994</fb>
    <v>8</v>
  </rv>
  <rv s="9">
    <v>#VALUE!</v>
    <v>en-US</v>
    <v>614e83f1-a58d-3dc6-877b-f93f7d839ada</v>
    <v>536870912</v>
    <v>1</v>
    <v>5013</v>
    <v>72</v>
    <v>Curralinho</v>
    <v>4</v>
    <v>5</v>
    <v>Map</v>
    <v>6</v>
    <v>57</v>
    <v>55</v>
    <v>20368</v>
    <v>3</v>
    <v>Curralinho is a Brazilian municipality located in the state of Pará. Its population as of 2020 is estimated to be 34,994 people. The area of the municipality is 3.617,240 km². The city belongs to the mesoregion Marajó and to the microregion of ...</v>
    <v>20369</v>
    <v>20370</v>
    <v>20371</v>
    <v>20372</v>
    <v>Curralinho</v>
    <v>20373</v>
    <v>157</v>
    <v>Curralinho</v>
    <v>mdp/vdpid/6388691201498808321</v>
  </rv>
  <rv s="0">
    <v>536870912</v>
    <v>Curuá</v>
    <v>20ead8db-40b7-14b2-266e-a998bbfc24a3</v>
    <v>en-US</v>
    <v>Map</v>
  </rv>
  <rv s="1">
    <fb>1431.104</fb>
    <v>8</v>
  </rv>
  <rv s="2">
    <v>2312</v>
    <v>6</v>
    <v>5014</v>
    <v>7</v>
    <v>0</v>
    <v>Image of Curuá</v>
  </rv>
  <rv s="1">
    <fb>-1.8877777777778</fb>
    <v>9</v>
  </rv>
  <rv s="4">
    <v>https://www.bing.com/search?q=curu%c3%a1+para&amp;form=skydnc</v>
    <v>Learn more on Bing</v>
  </rv>
  <rv s="1">
    <fb>-55.116944444444002</fb>
    <v>9</v>
  </rv>
  <rv s="1">
    <fb>14587</fb>
    <v>8</v>
  </rv>
  <rv s="12">
    <v>#VALUE!</v>
    <v>en-US</v>
    <v>20ead8db-40b7-14b2-266e-a998bbfc24a3</v>
    <v>536870912</v>
    <v>1</v>
    <v>5015</v>
    <v>120</v>
    <v>Curuá</v>
    <v>4</v>
    <v>5</v>
    <v>Map</v>
    <v>6</v>
    <v>57</v>
    <v>55</v>
    <v>20376</v>
    <v>3</v>
    <v>Curuá is a municipality in the state of Pará in the Northern region of Brazil.</v>
    <v>20377</v>
    <v>20378</v>
    <v>20379</v>
    <v>20380</v>
    <v>Curuá</v>
    <v>20381</v>
    <v>Curuá</v>
    <v>mdp/vdpid/6386500950042869761</v>
  </rv>
  <rv s="0">
    <v>536870912</v>
    <v>Curuçá</v>
    <v>c6b67de3-2c02-41e0-2e09-220211f5be2f</v>
    <v>en-US</v>
    <v>Map</v>
  </rv>
  <rv s="1">
    <fb>672.61400000000003</fb>
    <v>8</v>
  </rv>
  <rv s="2">
    <v>2313</v>
    <v>6</v>
    <v>5016</v>
    <v>7</v>
    <v>0</v>
    <v>Image of Curuçá</v>
  </rv>
  <rv s="1">
    <fb>-0.73388888888889003</fb>
    <v>9</v>
  </rv>
  <rv s="4">
    <v>https://www.bing.com/search?q=curu%c3%a7%c3%a1+para&amp;form=skydnc</v>
    <v>Learn more on Bing</v>
  </rv>
  <rv s="1">
    <fb>-47.854999999999997</fb>
    <v>9</v>
  </rv>
  <rv s="1">
    <fb>40584</fb>
    <v>8</v>
  </rv>
  <rv s="9">
    <v>#VALUE!</v>
    <v>en-US</v>
    <v>c6b67de3-2c02-41e0-2e09-220211f5be2f</v>
    <v>536870912</v>
    <v>1</v>
    <v>5017</v>
    <v>72</v>
    <v>Curuçá</v>
    <v>4</v>
    <v>5</v>
    <v>Map</v>
    <v>6</v>
    <v>57</v>
    <v>55</v>
    <v>20384</v>
    <v>3</v>
    <v>Curuçá is a municipality in the state of Pará in the Northern region of Brazil. Curuçá was founded in 1775, but only became a city in 1895. Some of the municipality was split off into separate municipalities in 1939, 1955 and 1991. The Curuçá ...</v>
    <v>20385</v>
    <v>20386</v>
    <v>20387</v>
    <v>20388</v>
    <v>Curuçá</v>
    <v>20389</v>
    <v>157</v>
    <v>Curuçá</v>
    <v>mdp/vdpid/6388941306453819393</v>
  </rv>
  <rv s="0">
    <v>536870912</v>
    <v>Dom Eliseu</v>
    <v>0900f1f5-c040-b7ff-ea1c-606ca4058af0</v>
    <v>en-US</v>
    <v>Map</v>
  </rv>
  <rv s="1">
    <fb>5267.5140000000001</fb>
    <v>8</v>
  </rv>
  <rv s="2">
    <v>2314</v>
    <v>6</v>
    <v>5018</v>
    <v>7</v>
    <v>0</v>
    <v>Image of Dom Eliseu</v>
  </rv>
  <rv s="1">
    <fb>-4.2850000000000001</fb>
    <v>9</v>
  </rv>
  <rv s="4">
    <v>https://www.bing.com/search?q=dom+eliseu+para&amp;form=skydnc</v>
    <v>Learn more on Bing</v>
  </rv>
  <rv s="1">
    <fb>60469</fb>
    <v>8</v>
  </rv>
  <rv s="9">
    <v>#VALUE!</v>
    <v>en-US</v>
    <v>0900f1f5-c040-b7ff-ea1c-606ca4058af0</v>
    <v>536870912</v>
    <v>1</v>
    <v>5019</v>
    <v>72</v>
    <v>Dom Eliseu</v>
    <v>4</v>
    <v>5</v>
    <v>Map</v>
    <v>6</v>
    <v>57</v>
    <v>55</v>
    <v>20392</v>
    <v>3</v>
    <v>Dom Eliseu is a municipality in the state of Pará in the Northern region of Brazil.</v>
    <v>20393</v>
    <v>20394</v>
    <v>20395</v>
    <v>9648</v>
    <v>Dom Eliseu</v>
    <v>20396</v>
    <v>157</v>
    <v>Dom Eliseu</v>
    <v>mdp/vdpid/6390344769746239489</v>
  </rv>
  <rv s="0">
    <v>536870912</v>
    <v>Faro, Pará</v>
    <v>ca37f2f0-b788-8730-4e73-df8b4547df67</v>
    <v>en-US</v>
    <v>Map</v>
  </rv>
  <rv s="1">
    <fb>11766.495999999999</fb>
    <v>8</v>
  </rv>
  <rv s="2">
    <v>2315</v>
    <v>6</v>
    <v>5020</v>
    <v>7</v>
    <v>0</v>
    <v>Image of Faro, Pará</v>
  </rv>
  <rv s="1">
    <fb>-2.1708333333333001</fb>
    <v>9</v>
  </rv>
  <rv s="1">
    <fb>-56.744999999999997</fb>
    <v>9</v>
  </rv>
  <rv s="11">
    <v>#VALUE!</v>
    <v>en-US</v>
    <v>ca37f2f0-b788-8730-4e73-df8b4547df67</v>
    <v>536870912</v>
    <v>1</v>
    <v>5021</v>
    <v>113</v>
    <v>Faro, Pará</v>
    <v>92</v>
    <v>5</v>
    <v>Map</v>
    <v>6</v>
    <v>57</v>
    <v>55</v>
    <v>20399</v>
    <v>3</v>
    <v>Faro, Pará is a municipality in the state of Pará in the Northern region of Brazil. The municipality contains part of the Saracá-Taquera National Forest, a 441,283 hectares sustainable use conservation unit created in 1989.</v>
    <v>20400</v>
    <v>20401</v>
    <v>20402</v>
    <v>Faro, Pará</v>
    <v>8257</v>
    <v>1380</v>
    <v>Faro, Pará</v>
    <v>mdp/vdpid/6380448676241735681</v>
  </rv>
  <rv s="0">
    <v>536870912</v>
    <v>Floresta do Araguaia</v>
    <v>37fe0f4e-f208-5017-a5f7-a19c58d96e4e</v>
    <v>en-US</v>
    <v>Map</v>
  </rv>
  <rv s="1">
    <fb>3444.2510000000002</fb>
    <v>8</v>
  </rv>
  <rv s="2">
    <v>2316</v>
    <v>6</v>
    <v>5022</v>
    <v>7</v>
    <v>0</v>
    <v>Image of Floresta do Araguaia</v>
  </rv>
  <rv s="1">
    <fb>-7.5538888888889</fb>
    <v>9</v>
  </rv>
  <rv s="4">
    <v>https://www.bing.com/search?q=floresta+do+araguaia+para&amp;form=skydnc</v>
    <v>Learn more on Bing</v>
  </rv>
  <rv s="1">
    <fb>-49.712777777778001</fb>
    <v>9</v>
  </rv>
  <rv s="1">
    <fb>17898</fb>
    <v>8</v>
  </rv>
  <rv s="12">
    <v>#VALUE!</v>
    <v>en-US</v>
    <v>37fe0f4e-f208-5017-a5f7-a19c58d96e4e</v>
    <v>536870912</v>
    <v>1</v>
    <v>5023</v>
    <v>120</v>
    <v>Floresta do Araguaia</v>
    <v>4</v>
    <v>5</v>
    <v>Map</v>
    <v>6</v>
    <v>7</v>
    <v>55</v>
    <v>20405</v>
    <v>3</v>
    <v>Floresta do Araguaia is a municipality in the state of Pará in the Northern region of Brazil.</v>
    <v>20406</v>
    <v>20407</v>
    <v>20408</v>
    <v>20409</v>
    <v>Floresta do Araguaia</v>
    <v>20410</v>
    <v>Floresta do Araguaia</v>
    <v>mdp/vdpid/6393283381118894081</v>
  </rv>
  <rv s="0">
    <v>536870912</v>
    <v>Garrafão do Norte</v>
    <v>f3636064-fa39-ac64-bd10-e61697ff5e3e</v>
    <v>en-US</v>
    <v>Map</v>
  </rv>
  <rv s="1">
    <fb>1604.355</fb>
    <v>8</v>
  </rv>
  <rv s="2">
    <v>2317</v>
    <v>6</v>
    <v>5024</v>
    <v>7</v>
    <v>0</v>
    <v>Image of Garrafão do Norte</v>
  </rv>
  <rv s="1">
    <fb>-1.9338888888889001</fb>
    <v>9</v>
  </rv>
  <rv s="4">
    <v>https://www.bing.com/search?q=garraf%c3%a3o+do+norte+para&amp;form=skydnc</v>
    <v>Learn more on Bing</v>
  </rv>
  <rv s="1">
    <fb>-47.052777777777997</fb>
    <v>9</v>
  </rv>
  <rv s="1">
    <fb>26111</fb>
    <v>8</v>
  </rv>
  <rv s="9">
    <v>#VALUE!</v>
    <v>en-US</v>
    <v>f3636064-fa39-ac64-bd10-e61697ff5e3e</v>
    <v>536870912</v>
    <v>1</v>
    <v>5025</v>
    <v>72</v>
    <v>Garrafão do Norte</v>
    <v>4</v>
    <v>5</v>
    <v>Map</v>
    <v>6</v>
    <v>57</v>
    <v>55</v>
    <v>20413</v>
    <v>414</v>
    <v>Garrafão do Norte is a municipality in the state of Pará in the Northern region of Brazil.</v>
    <v>20414</v>
    <v>20415</v>
    <v>20416</v>
    <v>20417</v>
    <v>Garrafão do Norte</v>
    <v>20418</v>
    <v>157</v>
    <v>Garrafão do Norte</v>
    <v>mdp/vdpid/6389308591102230529</v>
  </rv>
  <rv s="0">
    <v>536870912</v>
    <v>Goianésia do Pará</v>
    <v>753c5a1d-473a-bf15-63a7-727b3624dd78</v>
    <v>en-US</v>
    <v>Map</v>
  </rv>
  <rv s="1">
    <fb>7021.1909999999998</fb>
    <v>8</v>
  </rv>
  <rv s="2">
    <v>2318</v>
    <v>6</v>
    <v>5026</v>
    <v>7</v>
    <v>0</v>
    <v>Image of Goianésia do Pará</v>
  </rv>
  <rv s="1">
    <fb>-3.8427777777777998</fb>
    <v>9</v>
  </rv>
  <rv s="4">
    <v>https://www.bing.com/search?q=goian%c3%a9sia+do+par%c3%a1&amp;form=skydnc</v>
    <v>Learn more on Bing</v>
  </rv>
  <rv s="1">
    <fb>-49.096944444443999</fb>
    <v>9</v>
  </rv>
  <rv s="1">
    <fb>26280</fb>
    <v>8</v>
  </rv>
  <rv s="12">
    <v>#VALUE!</v>
    <v>en-US</v>
    <v>753c5a1d-473a-bf15-63a7-727b3624dd78</v>
    <v>536870912</v>
    <v>1</v>
    <v>5027</v>
    <v>120</v>
    <v>Goianésia do Pará</v>
    <v>4</v>
    <v>5</v>
    <v>Map</v>
    <v>6</v>
    <v>7</v>
    <v>55</v>
    <v>20421</v>
    <v>3</v>
    <v>Goianésia do Pará is a municipality, and municipal seat in the state of Pará, Brazil. In 2020 the population was 41,081. The municipal area is 7,024 km². The city of Goianésia do Pará is approximately 103 m above sea level.</v>
    <v>20422</v>
    <v>20423</v>
    <v>20424</v>
    <v>20425</v>
    <v>Goianésia do Pará</v>
    <v>20426</v>
    <v>Goianésia do Pará</v>
    <v>mdp/vdpid/6389747843699048449</v>
  </rv>
  <rv s="0">
    <v>536870912</v>
    <v>Gurupá</v>
    <v>6def1e16-9286-a016-5aa7-36d565fecf15</v>
    <v>en-US</v>
    <v>Map</v>
  </rv>
  <rv s="1">
    <fb>8540.0319999999992</fb>
    <v>8</v>
  </rv>
  <rv s="2">
    <v>2319</v>
    <v>6</v>
    <v>5028</v>
    <v>7</v>
    <v>0</v>
    <v>Image of Gurupá</v>
  </rv>
  <rv s="1">
    <fb>-1.405</fb>
    <v>9</v>
  </rv>
  <rv s="4">
    <v>https://www.bing.com/search?q=gurup%c3%a1+para&amp;form=skydnc</v>
    <v>Learn more on Bing</v>
  </rv>
  <rv s="1">
    <fb>-51.64</fb>
    <v>9</v>
  </rv>
  <rv s="1">
    <fb>33755</fb>
    <v>8</v>
  </rv>
  <rv s="9">
    <v>#VALUE!</v>
    <v>en-US</v>
    <v>6def1e16-9286-a016-5aa7-36d565fecf15</v>
    <v>536870912</v>
    <v>1</v>
    <v>5029</v>
    <v>72</v>
    <v>Gurupá</v>
    <v>4</v>
    <v>5</v>
    <v>Map</v>
    <v>6</v>
    <v>57</v>
    <v>55</v>
    <v>20429</v>
    <v>3</v>
    <v>Gurupá or Santo Antonio de Gurupá is a municipality on the Amazon River in state of Pará, northern Brazil located near the world's largest river island, Marajó, 300 km upstream from the upper mouth of the river on the Atlantic coast.</v>
    <v>20430</v>
    <v>20431</v>
    <v>20432</v>
    <v>20433</v>
    <v>Gurupá</v>
    <v>20434</v>
    <v>157</v>
    <v>Gurupá</v>
    <v>mdp/vdpid/6387098284061622273</v>
  </rv>
  <rv s="0">
    <v>536870912</v>
    <v>Igarapé-Açu</v>
    <v>cfe815a6-0e31-0d82-233c-73e24eb85a2f</v>
    <v>en-US</v>
    <v>Map</v>
  </rv>
  <rv s="1">
    <fb>785.976</fb>
    <v>8</v>
  </rv>
  <rv s="2">
    <v>2320</v>
    <v>6</v>
    <v>5030</v>
    <v>7</v>
    <v>0</v>
    <v>Image of Igarapé-Açu</v>
  </rv>
  <rv s="1">
    <fb>-1.1269444444443999</fb>
    <v>9</v>
  </rv>
  <rv s="4">
    <v>https://www.bing.com/search?q=igarap%c3%a9-a%c3%a7u+para&amp;form=skydnc</v>
    <v>Learn more on Bing</v>
  </rv>
  <rv s="1">
    <fb>-47.617777777778002</fb>
    <v>9</v>
  </rv>
  <rv s="1">
    <fb>39023</fb>
    <v>8</v>
  </rv>
  <rv s="9">
    <v>#VALUE!</v>
    <v>en-US</v>
    <v>cfe815a6-0e31-0d82-233c-73e24eb85a2f</v>
    <v>536870912</v>
    <v>1</v>
    <v>5031</v>
    <v>72</v>
    <v>Igarapé-Açu</v>
    <v>4</v>
    <v>5</v>
    <v>Map</v>
    <v>6</v>
    <v>57</v>
    <v>55</v>
    <v>20437</v>
    <v>3</v>
    <v>Igarapé-Açu is a municipality in the state of Pará in the Northern region of Brazil. The population of the municipality is approximately 39,023 inhabitants according to an IBGE estimate in 2020. Igarapé-Açu, a city located in the middle of the ...</v>
    <v>20438</v>
    <v>20439</v>
    <v>20440</v>
    <v>20441</v>
    <v>Igarapé-Açu</v>
    <v>20442</v>
    <v>157</v>
    <v>Igarapé-Açu</v>
    <v>mdp/vdpid/6389003853760561153</v>
  </rv>
  <rv s="0">
    <v>536870912</v>
    <v>Igarapé-Miri</v>
    <v>ba8714db-84aa-f60a-49ef-5f545b3258aa</v>
    <v>en-US</v>
    <v>Map</v>
  </rv>
  <rv s="1">
    <fb>1996.79</fb>
    <v>8</v>
  </rv>
  <rv s="2">
    <v>2321</v>
    <v>6</v>
    <v>5032</v>
    <v>7</v>
    <v>0</v>
    <v>Image of Igarapé-Miri</v>
  </rv>
  <rv s="1">
    <fb>-1.9750000000000001</fb>
    <v>9</v>
  </rv>
  <rv s="4">
    <v>https://www.bing.com/search?q=igarap%c3%a9-miri+para&amp;form=skydnc</v>
    <v>Learn more on Bing</v>
  </rv>
  <rv s="1">
    <fb>-48.96</fb>
    <v>9</v>
  </rv>
  <rv s="1">
    <fb>63036</fb>
    <v>8</v>
  </rv>
  <rv s="9">
    <v>#VALUE!</v>
    <v>en-US</v>
    <v>ba8714db-84aa-f60a-49ef-5f545b3258aa</v>
    <v>536870912</v>
    <v>1</v>
    <v>5033</v>
    <v>72</v>
    <v>Igarapé-Miri</v>
    <v>4</v>
    <v>5</v>
    <v>Map</v>
    <v>6</v>
    <v>57</v>
    <v>55</v>
    <v>20445</v>
    <v>3</v>
    <v>Igarapé-Miri is a municipality in the state of Pará in the Northern region of Brazil.</v>
    <v>20446</v>
    <v>20447</v>
    <v>20448</v>
    <v>20449</v>
    <v>Igarapé-Miri</v>
    <v>20450</v>
    <v>157</v>
    <v>Igarapé-Miri</v>
    <v>mdp/vdpid/6388803248504963073</v>
  </rv>
  <rv s="0">
    <v>536870912</v>
    <v>Inhangapi</v>
    <v>1c24833a-ac7c-4748-f33c-991973550359</v>
    <v>en-US</v>
    <v>Map</v>
  </rv>
  <rv s="1">
    <fb>471.14499999999998</fb>
    <v>8</v>
  </rv>
  <rv s="2">
    <v>2322</v>
    <v>6</v>
    <v>5034</v>
    <v>7</v>
    <v>0</v>
    <v>Image of Inhangapi</v>
  </rv>
  <rv s="1">
    <fb>-1.43</fb>
    <v>9</v>
  </rv>
  <rv s="4">
    <v>https://www.bing.com/search?q=inhangapi+para&amp;form=skydnc</v>
    <v>Learn more on Bing</v>
  </rv>
  <rv s="1">
    <fb>11861</fb>
    <v>8</v>
  </rv>
  <rv s="12">
    <v>#VALUE!</v>
    <v>en-US</v>
    <v>1c24833a-ac7c-4748-f33c-991973550359</v>
    <v>536870912</v>
    <v>1</v>
    <v>5035</v>
    <v>120</v>
    <v>Inhangapi</v>
    <v>4</v>
    <v>5</v>
    <v>Map</v>
    <v>6</v>
    <v>57</v>
    <v>55</v>
    <v>20453</v>
    <v>3</v>
    <v>Inhangapi is a municipality in the state of Pará in the Northern region of Brazil.</v>
    <v>20454</v>
    <v>20455</v>
    <v>20456</v>
    <v>14211</v>
    <v>Inhangapi</v>
    <v>20457</v>
    <v>Inhangapi</v>
    <v>mdp/vdpid/6389200937612738561</v>
  </rv>
  <rv s="0">
    <v>536870912</v>
    <v>Ipixuna do Pará</v>
    <v>b7a4d3a0-b40f-f72f-93a1-461e706a8024</v>
    <v>en-US</v>
    <v>Map</v>
  </rv>
  <rv s="1">
    <fb>5216.9480000000003</fb>
    <v>8</v>
  </rv>
  <rv s="2">
    <v>2323</v>
    <v>6</v>
    <v>5036</v>
    <v>7</v>
    <v>0</v>
    <v>Image of Ipixuna do Pará</v>
  </rv>
  <rv s="1">
    <fb>-2.5577777777778001</fb>
    <v>9</v>
  </rv>
  <rv s="4">
    <v>https://www.bing.com/search?q=ipixuna+do+par%c3%a1&amp;form=skydnc</v>
    <v>Learn more on Bing</v>
  </rv>
  <rv s="1">
    <fb>-47.493888888889003</fb>
    <v>9</v>
  </rv>
  <rv s="1">
    <fb>30329</fb>
    <v>8</v>
  </rv>
  <rv s="12">
    <v>#VALUE!</v>
    <v>en-US</v>
    <v>b7a4d3a0-b40f-f72f-93a1-461e706a8024</v>
    <v>536870912</v>
    <v>1</v>
    <v>5037</v>
    <v>120</v>
    <v>Ipixuna do Pará</v>
    <v>4</v>
    <v>5</v>
    <v>Map</v>
    <v>6</v>
    <v>7</v>
    <v>55</v>
    <v>20460</v>
    <v>3</v>
    <v>Ipixuna do Pará is a municipality in the state of Pará in the Northern region of Brazil.</v>
    <v>20461</v>
    <v>20462</v>
    <v>20463</v>
    <v>20464</v>
    <v>Ipixuna do Pará</v>
    <v>20465</v>
    <v>Ipixuna do Pará</v>
    <v>mdp/vdpid/6389299025186652161</v>
  </rv>
  <rv s="0">
    <v>536870912</v>
    <v>Irituia</v>
    <v>400ca712-713a-ef2f-1ed2-c50773b0c7db</v>
    <v>en-US</v>
    <v>Map</v>
  </rv>
  <rv s="1">
    <fb>1379.5229999999999</fb>
    <v>8</v>
  </rv>
  <rv s="2">
    <v>2324</v>
    <v>6</v>
    <v>5038</v>
    <v>7</v>
    <v>0</v>
    <v>Image of Irituia</v>
  </rv>
  <rv s="1">
    <fb>-1.7688888888889001</fb>
    <v>9</v>
  </rv>
  <rv s="4">
    <v>https://www.bing.com/search?q=irituia+para&amp;form=skydnc</v>
    <v>Learn more on Bing</v>
  </rv>
  <rv s="1">
    <fb>-47.438888888888997</fb>
    <v>9</v>
  </rv>
  <rv s="1">
    <fb>30955</fb>
    <v>8</v>
  </rv>
  <rv s="12">
    <v>#VALUE!</v>
    <v>en-US</v>
    <v>400ca712-713a-ef2f-1ed2-c50773b0c7db</v>
    <v>536870912</v>
    <v>1</v>
    <v>5039</v>
    <v>120</v>
    <v>Irituia</v>
    <v>4</v>
    <v>5</v>
    <v>Map</v>
    <v>6</v>
    <v>7</v>
    <v>55</v>
    <v>20468</v>
    <v>3</v>
    <v>Irituia is a municipality in the state of Pará in the Northern region of Brazil.</v>
    <v>20469</v>
    <v>20470</v>
    <v>20471</v>
    <v>20472</v>
    <v>Irituia</v>
    <v>20473</v>
    <v>Irituia</v>
    <v>mdp/vdpid/6389214471289569281</v>
  </rv>
  <rv s="0">
    <v>536870912</v>
    <v>Itaituba</v>
    <v>4123f464-b79e-c5a4-d13a-2cf1f4b89b41</v>
    <v>en-US</v>
    <v>Map</v>
  </rv>
  <rv s="1">
    <fb>62040.947</fb>
    <v>8</v>
  </rv>
  <rv s="2">
    <v>2325</v>
    <v>6</v>
    <v>5040</v>
    <v>7</v>
    <v>0</v>
    <v>Image of Itaituba</v>
  </rv>
  <rv s="1">
    <fb>-4.2758333333333001</fb>
    <v>9</v>
  </rv>
  <rv s="0">
    <v>805306368</v>
    <v>Valmir Climaco (Mayor)</v>
    <v>e512423d-41ac-936a-ec34-7ea32e3f2af7</v>
    <v>en-US</v>
    <v>Generic</v>
  </rv>
  <rv s="3">
    <v>593</v>
  </rv>
  <rv s="4">
    <v>https://www.bing.com/search?q=itaituba+brazil&amp;form=skydnc</v>
    <v>Learn more on Bing</v>
  </rv>
  <rv s="1">
    <fb>-55.983888888888998</fb>
    <v>9</v>
  </rv>
  <rv s="1">
    <fb>123312</fb>
    <v>8</v>
  </rv>
  <rv s="8">
    <v>#VALUE!</v>
    <v>en-US</v>
    <v>4123f464-b79e-c5a4-d13a-2cf1f4b89b41</v>
    <v>536870912</v>
    <v>1</v>
    <v>5041</v>
    <v>67</v>
    <v>Itaituba</v>
    <v>4</v>
    <v>5</v>
    <v>Map</v>
    <v>6</v>
    <v>7</v>
    <v>55</v>
    <v>20476</v>
    <v>3</v>
    <v>Itaituba is a city and municipality located in the state of Pará, Brazil, and one of the most important socioeconomic centers in the western region of the State.</v>
    <v>20477</v>
    <v>20478</v>
    <v>20480</v>
    <v>20481</v>
    <v>20482</v>
    <v>Itaituba</v>
    <v>20483</v>
    <v>Itaituba</v>
    <v>mdp/vdpid/6390735069480222721</v>
  </rv>
  <rv s="0">
    <v>536870912</v>
    <v>Itupiranga</v>
    <v>54271582-2973-1c8d-6aa1-5f2f26075d7d</v>
    <v>en-US</v>
    <v>Map</v>
  </rv>
  <rv s="1">
    <fb>7879.9949999999999</fb>
    <v>8</v>
  </rv>
  <rv s="2">
    <v>2326</v>
    <v>6</v>
    <v>5042</v>
    <v>7</v>
    <v>0</v>
    <v>Image of Itupiranga</v>
  </rv>
  <rv s="1">
    <fb>-5.1349999999999998</fb>
    <v>9</v>
  </rv>
  <rv s="4">
    <v>https://www.bing.com/search?q=itupiranga+para&amp;form=skydnc</v>
    <v>Learn more on Bing</v>
  </rv>
  <rv s="1">
    <fb>-49.326944444444003</fb>
    <v>9</v>
  </rv>
  <rv s="1">
    <fb>49752</fb>
    <v>8</v>
  </rv>
  <rv s="12">
    <v>#VALUE!</v>
    <v>en-US</v>
    <v>54271582-2973-1c8d-6aa1-5f2f26075d7d</v>
    <v>536870912</v>
    <v>1</v>
    <v>5043</v>
    <v>120</v>
    <v>Itupiranga</v>
    <v>4</v>
    <v>5</v>
    <v>Map</v>
    <v>6</v>
    <v>7</v>
    <v>55</v>
    <v>20486</v>
    <v>3</v>
    <v>Itupiranga is a municipality in the state of Pará in the Northern region of Brazil. Meitajé, an extinct Jê language belonging to the Timbira group, was once spoken just to the northeast of Itupiranga.</v>
    <v>20487</v>
    <v>20488</v>
    <v>20489</v>
    <v>20490</v>
    <v>Itupiranga</v>
    <v>20491</v>
    <v>Itupiranga</v>
    <v>mdp/vdpid/6389885688896028673</v>
  </rv>
  <rv s="0">
    <v>536870912</v>
    <v>Jacareacanga</v>
    <v>e9129e98-2ce2-750d-3a51-ac54a2b7588d</v>
    <v>en-US</v>
    <v>Map</v>
  </rv>
  <rv s="1">
    <fb>53303.089</fb>
    <v>8</v>
  </rv>
  <rv s="2">
    <v>2327</v>
    <v>6</v>
    <v>5044</v>
    <v>7</v>
    <v>0</v>
    <v>Image of Jacareacanga</v>
  </rv>
  <rv s="1">
    <fb>-6.2238888888888999</fb>
    <v>9</v>
  </rv>
  <rv s="4">
    <v>https://www.bing.com/search?q=jacareacanga+para&amp;form=skydnc</v>
    <v>Learn more on Bing</v>
  </rv>
  <rv s="1">
    <fb>-57.753888888889001</fb>
    <v>9</v>
  </rv>
  <rv s="1">
    <fb>24042</fb>
    <v>8</v>
  </rv>
  <rv s="9">
    <v>#VALUE!</v>
    <v>en-US</v>
    <v>e9129e98-2ce2-750d-3a51-ac54a2b7588d</v>
    <v>536870912</v>
    <v>1</v>
    <v>5045</v>
    <v>72</v>
    <v>Jacareacanga</v>
    <v>4</v>
    <v>5</v>
    <v>Map</v>
    <v>6</v>
    <v>7</v>
    <v>55</v>
    <v>20494</v>
    <v>3</v>
    <v>Jacareacanga is a municipality in the state of Pará in the Northern region of Brazil. It is at the very centre of South America. The municipality contains the 739,806 hectares Crepori National Forest, created in 2006. It contains 14% of the ...</v>
    <v>20495</v>
    <v>20496</v>
    <v>20497</v>
    <v>20498</v>
    <v>Jacareacanga</v>
    <v>20499</v>
    <v>157</v>
    <v>Jacareacanga</v>
    <v>mdp/vdpid/6391810220993019905</v>
  </rv>
  <rv s="0">
    <v>536870912</v>
    <v>Jacundá</v>
    <v>97389394-2b37-ada6-2685-c2ef78c5ce13</v>
    <v>en-US</v>
    <v>Map</v>
  </rv>
  <rv s="1">
    <fb>2008.3150000000001</fb>
    <v>8</v>
  </rv>
  <rv s="2">
    <v>2328</v>
    <v>6</v>
    <v>5046</v>
    <v>7</v>
    <v>0</v>
    <v>Image of Jacundá</v>
  </rv>
  <rv s="1">
    <fb>-4.4508333333332999</fb>
    <v>9</v>
  </rv>
  <rv s="4">
    <v>https://www.bing.com/search?q=jacund%c3%a1+para&amp;form=skydnc</v>
    <v>Learn more on Bing</v>
  </rv>
  <rv s="1">
    <fb>-49.115833333333001</fb>
    <v>9</v>
  </rv>
  <rv s="1">
    <fb>59842</fb>
    <v>8</v>
  </rv>
  <rv s="9">
    <v>#VALUE!</v>
    <v>en-US</v>
    <v>97389394-2b37-ada6-2685-c2ef78c5ce13</v>
    <v>536870912</v>
    <v>1</v>
    <v>5047</v>
    <v>72</v>
    <v>Jacundá</v>
    <v>4</v>
    <v>5</v>
    <v>Map</v>
    <v>6</v>
    <v>57</v>
    <v>55</v>
    <v>20502</v>
    <v>3</v>
    <v>Jacundá is a municipality in the state of Pará in the Northern region of Brazil. A considerable part of its economy is based on logging.</v>
    <v>20503</v>
    <v>20504</v>
    <v>20505</v>
    <v>20506</v>
    <v>Jacundá</v>
    <v>20507</v>
    <v>157</v>
    <v>Jacundá</v>
    <v>mdp/vdpid/6389928776091828225</v>
  </rv>
  <rv s="0">
    <v>536870912</v>
    <v>Juruti, Pará</v>
    <v>0aaf4955-cb86-afcc-951a-c6fd6f634de1</v>
    <v>en-US</v>
    <v>Map</v>
  </rv>
  <rv s="1">
    <fb>8303.9660000000003</fb>
    <v>8</v>
  </rv>
  <rv s="2">
    <v>2329</v>
    <v>6</v>
    <v>5048</v>
    <v>7</v>
    <v>0</v>
    <v>Image of Juruti, Pará</v>
  </rv>
  <rv s="1">
    <fb>-2.1519444444443998</fb>
    <v>9</v>
  </rv>
  <rv s="1">
    <fb>-56.091944444444003</fb>
    <v>9</v>
  </rv>
  <rv s="1">
    <fb>58960</fb>
    <v>8</v>
  </rv>
  <rv s="11">
    <v>#VALUE!</v>
    <v>en-US</v>
    <v>0aaf4955-cb86-afcc-951a-c6fd6f634de1</v>
    <v>536870912</v>
    <v>1</v>
    <v>5049</v>
    <v>113</v>
    <v>Juruti, Pará</v>
    <v>92</v>
    <v>5</v>
    <v>Map</v>
    <v>6</v>
    <v>57</v>
    <v>55</v>
    <v>20510</v>
    <v>3</v>
    <v>Juruti is a municipality in western Pará state, Brazil, on the Amazon River. This is the site of a new giant Alcoa bauxite mine that has changed the face of this previously neglected area. The city is served by Juruti Airport.</v>
    <v>20511</v>
    <v>20512</v>
    <v>20513</v>
    <v>Juruti, Pará</v>
    <v>20514</v>
    <v>157</v>
    <v>Juruti, Pará</v>
    <v>mdp/vdpid/6386457130135715841</v>
  </rv>
  <rv s="0">
    <v>536870912</v>
    <v>Limoeiro do Ajuru</v>
    <v>62dfc36f-7f1e-dbb5-0446-09fb8b326930</v>
    <v>en-US</v>
    <v>Map</v>
  </rv>
  <rv s="1">
    <fb>1490.172</fb>
    <v>8</v>
  </rv>
  <rv s="1">
    <fb>-1.895</fb>
    <v>9</v>
  </rv>
  <rv s="4">
    <v>https://www.bing.com/search?q=limoeiro+do+ajuru+para&amp;form=skydnc</v>
    <v>Learn more on Bing</v>
  </rv>
  <rv s="1">
    <fb>29569</fb>
    <v>8</v>
  </rv>
  <rv s="16">
    <v>#VALUE!</v>
    <v>en-US</v>
    <v>62dfc36f-7f1e-dbb5-0446-09fb8b326930</v>
    <v>536870912</v>
    <v>1</v>
    <v>5051</v>
    <v>151</v>
    <v>Limoeiro do Ajuru</v>
    <v>4</v>
    <v>137</v>
    <v>Map</v>
    <v>6</v>
    <v>7</v>
    <v>55</v>
    <v>20517</v>
    <v>3</v>
    <v>Limoeiro do Ajuru is a municipality in the state of Pará in the Northern region of Brazil.</v>
    <v>20518</v>
    <v>20519</v>
    <v>14443</v>
    <v>Limoeiro do Ajuru</v>
    <v>20520</v>
    <v>Limoeiro do Ajuru</v>
    <v>mdp/vdpid/6388701267778076673</v>
  </rv>
  <rv s="0">
    <v>536870912</v>
    <v>Mãe do Rio</v>
    <v>58282505-3245-1991-ad4d-97428e209b80</v>
    <v>en-US</v>
    <v>Map</v>
  </rv>
  <rv s="1">
    <fb>469.49200000000002</fb>
    <v>8</v>
  </rv>
  <rv s="2">
    <v>2330</v>
    <v>6</v>
    <v>5052</v>
    <v>7</v>
    <v>0</v>
    <v>Image of Mãe do Rio</v>
  </rv>
  <rv s="1">
    <fb>-2.06</fb>
    <v>9</v>
  </rv>
  <rv s="4">
    <v>https://www.bing.com/search?q=m%c3%a3e+do+rio+para&amp;form=skydnc</v>
    <v>Learn more on Bing</v>
  </rv>
  <rv s="1">
    <fb>-47.552777777777997</fb>
    <v>9</v>
  </rv>
  <rv s="1">
    <fb>34353</fb>
    <v>8</v>
  </rv>
  <rv s="12">
    <v>#VALUE!</v>
    <v>en-US</v>
    <v>58282505-3245-1991-ad4d-97428e209b80</v>
    <v>536870912</v>
    <v>1</v>
    <v>5053</v>
    <v>120</v>
    <v>Mãe do Rio</v>
    <v>4</v>
    <v>5</v>
    <v>Map</v>
    <v>6</v>
    <v>7</v>
    <v>55</v>
    <v>20523</v>
    <v>3</v>
    <v>Mãe do Rio is a municipality in the state of Pará in the Northern region of Brazil.</v>
    <v>20524</v>
    <v>20525</v>
    <v>20526</v>
    <v>20527</v>
    <v>Mãe do Rio</v>
    <v>20528</v>
    <v>Mãe do Rio</v>
    <v>mdp/vdpid/6389232821470232577</v>
  </rv>
  <rv s="0">
    <v>536870912</v>
    <v>Magalhães Barata</v>
    <v>903e0dd7-c229-1f57-c62a-f82b3cb76dd8</v>
    <v>en-US</v>
    <v>Map</v>
  </rv>
  <rv s="1">
    <fb>324.78800000000001</fb>
    <v>8</v>
  </rv>
  <rv s="2">
    <v>2331</v>
    <v>6</v>
    <v>5054</v>
    <v>7</v>
    <v>0</v>
    <v>Image of Magalhães Barata</v>
  </rv>
  <rv s="1">
    <fb>-0.79500000000000004</fb>
    <v>9</v>
  </rv>
  <rv s="4">
    <v>https://www.bing.com/search?q=magalh%c3%a3es+barata+para&amp;form=skydnc</v>
    <v>Learn more on Bing</v>
  </rv>
  <rv s="1">
    <fb>-47.597777777777999</fb>
    <v>9</v>
  </rv>
  <rv s="12">
    <v>#VALUE!</v>
    <v>en-US</v>
    <v>903e0dd7-c229-1f57-c62a-f82b3cb76dd8</v>
    <v>536870912</v>
    <v>1</v>
    <v>5055</v>
    <v>120</v>
    <v>Magalhães Barata</v>
    <v>4</v>
    <v>5</v>
    <v>Map</v>
    <v>6</v>
    <v>57</v>
    <v>55</v>
    <v>20531</v>
    <v>3</v>
    <v>Magalhães Barata is a municipality in the state of Pará in the Northern region of Brazil. The municipality contains the 11,037 hectares Cuinarana Marine Extractive Reserve, created in 2014. The Cuinarana River originates near the municipal ...</v>
    <v>20532</v>
    <v>20533</v>
    <v>20534</v>
    <v>20535</v>
    <v>Magalhães Barata</v>
    <v>6741</v>
    <v>Magalhães Barata</v>
    <v>mdp/vdpid/6388992099139715073</v>
  </rv>
  <rv s="0">
    <v>536870912</v>
    <v>Marabá, Pará</v>
    <v>5eb86caa-bc0e-51a0-7147-4b1fb491400f</v>
    <v>en-US</v>
    <v>Map</v>
  </rv>
  <rv s="1">
    <fb>15128</fb>
    <v>8</v>
  </rv>
  <rv s="2">
    <v>2332</v>
    <v>6</v>
    <v>5056</v>
    <v>7</v>
    <v>0</v>
    <v>Image of Marabá, Pará</v>
  </rv>
  <rv s="1">
    <fb>-5.3688888888889004</fb>
    <v>9</v>
  </rv>
  <rv s="0">
    <v>805306368</v>
    <v>Sebastião Miranda Filho (Mayor)</v>
    <v>275684f2-097f-45e4-9f1c-f02098202952</v>
    <v>en-US</v>
    <v>Generic</v>
  </rv>
  <rv s="3">
    <v>594</v>
  </rv>
  <rv s="1">
    <fb>-49.117777777778002</fb>
    <v>9</v>
  </rv>
  <rv s="1">
    <fb>283542</fb>
    <v>8</v>
  </rv>
  <rv s="22">
    <v>#VALUE!</v>
    <v>en-US</v>
    <v>5eb86caa-bc0e-51a0-7147-4b1fb491400f</v>
    <v>536870912</v>
    <v>1</v>
    <v>5057</v>
    <v>762</v>
    <v>Marabá, Pará</v>
    <v>92</v>
    <v>5</v>
    <v>Map</v>
    <v>6</v>
    <v>57</v>
    <v>55</v>
    <v>20538</v>
    <v>3</v>
    <v>Marabá is a municipality in the state of Pará, Brazil. Its greatest geographic reference is the confluence of two large rivers near the historic city center, the Itacaiunas River and the Tocantins River, forming a "Y" if seen from space. It ...</v>
    <v>20539</v>
    <v>20540</v>
    <v>20542</v>
    <v>20543</v>
    <v>Marabá, Pará</v>
    <v>20544</v>
    <v>114</v>
    <v>Marabá, Pará</v>
    <v>mdp/vdpid/6393014598491963393</v>
  </rv>
  <rv s="0">
    <v>536870912</v>
    <v>Maracanã, Pará</v>
    <v>24b44eb4-4654-f112-0072-dc2f8e157b9d</v>
    <v>en-US</v>
    <v>Map</v>
  </rv>
  <rv s="1">
    <fb>780.72400000000005</fb>
    <v>8</v>
  </rv>
  <rv s="2">
    <v>2333</v>
    <v>6</v>
    <v>5058</v>
    <v>7</v>
    <v>0</v>
    <v>Image of Maracanã, Pará</v>
  </rv>
  <rv s="1">
    <fb>-0.76500000000000001</fb>
    <v>9</v>
  </rv>
  <rv s="1">
    <fb>-47.45</fb>
    <v>9</v>
  </rv>
  <rv s="1">
    <fb>29516</fb>
    <v>8</v>
  </rv>
  <rv s="11">
    <v>#VALUE!</v>
    <v>en-US</v>
    <v>24b44eb4-4654-f112-0072-dc2f8e157b9d</v>
    <v>536870912</v>
    <v>1</v>
    <v>5059</v>
    <v>113</v>
    <v>Maracanã, Pará</v>
    <v>92</v>
    <v>5</v>
    <v>Map</v>
    <v>6</v>
    <v>57</v>
    <v>55</v>
    <v>20547</v>
    <v>3</v>
    <v>Maracanã, Pará is a municipality in the state of Pará in the Northern region of Brazil. The municipality contains the lower reaches of the Maracanã River, which is joined by the Caripi River before widening into Maracanã Bay and emptying into ...</v>
    <v>20548</v>
    <v>20549</v>
    <v>20550</v>
    <v>Maracanã, Pará</v>
    <v>20551</v>
    <v>157</v>
    <v>Maracanã, Pará</v>
    <v>mdp/vdpid/6388998219132567553</v>
  </rv>
  <rv s="0">
    <v>536870912</v>
    <v>Marapanim</v>
    <v>8c030545-aed2-26d6-aa96-4648df9f4380</v>
    <v>en-US</v>
    <v>Map</v>
  </rv>
  <rv s="1">
    <fb>791.95899999999995</fb>
    <v>8</v>
  </rv>
  <rv s="2">
    <v>2334</v>
    <v>6</v>
    <v>5060</v>
    <v>7</v>
    <v>0</v>
    <v>Image of Marapanim</v>
  </rv>
  <rv s="1">
    <fb>-0.71388888888889002</fb>
    <v>9</v>
  </rv>
  <rv s="4">
    <v>https://www.bing.com/search?q=marapanim+para&amp;form=skydnc</v>
    <v>Learn more on Bing</v>
  </rv>
  <rv s="1">
    <fb>-47.693888888888999</fb>
    <v>9</v>
  </rv>
  <rv s="1">
    <fb>26471</fb>
    <v>8</v>
  </rv>
  <rv s="12">
    <v>#VALUE!</v>
    <v>en-US</v>
    <v>8c030545-aed2-26d6-aa96-4648df9f4380</v>
    <v>536870912</v>
    <v>1</v>
    <v>5061</v>
    <v>120</v>
    <v>Marapanim</v>
    <v>4</v>
    <v>5</v>
    <v>Map</v>
    <v>6</v>
    <v>7</v>
    <v>55</v>
    <v>20554</v>
    <v>3</v>
    <v>Marapanim is a municipality in the state of Pará in the Northern region of Brazil. The municipality is on the left bank of the Marapanim River. It contains the 26,465 hectares Mestre Lucindo Marine Extractive Reserve, created in 2014.</v>
    <v>20555</v>
    <v>20556</v>
    <v>20557</v>
    <v>20558</v>
    <v>Marapanim</v>
    <v>20559</v>
    <v>Marapanim</v>
    <v>mdp/vdpid/6388996501112094721</v>
  </rv>
  <rv s="0">
    <v>536870912</v>
    <v>Marituba</v>
    <v>938a8c91-46b2-23fd-f3db-67f2c41c78bd</v>
    <v>en-US</v>
    <v>Map</v>
  </rv>
  <rv s="1">
    <fb>103.279</fb>
    <v>8</v>
  </rv>
  <rv s="2">
    <v>2335</v>
    <v>6</v>
    <v>5062</v>
    <v>7</v>
    <v>0</v>
    <v>Image of Marituba</v>
  </rv>
  <rv s="1">
    <fb>-1.355</fb>
    <v>9</v>
  </rv>
  <rv s="0">
    <v>805306368</v>
    <v>Patrícia Mendes (Mayor)</v>
    <v>2d8a62e9-7c8c-d341-3c79-ddc91fac4abe</v>
    <v>en-US</v>
    <v>Generic</v>
  </rv>
  <rv s="3">
    <v>595</v>
  </rv>
  <rv s="4">
    <v>https://www.bing.com/search?q=marituba+para&amp;form=skydnc</v>
    <v>Learn more on Bing</v>
  </rv>
  <rv s="1">
    <fb>-48.341944444444003</fb>
    <v>9</v>
  </rv>
  <rv s="1">
    <fb>133685</fb>
    <v>8</v>
  </rv>
  <rv s="5">
    <v>#VALUE!</v>
    <v>en-US</v>
    <v>938a8c91-46b2-23fd-f3db-67f2c41c78bd</v>
    <v>536870912</v>
    <v>1</v>
    <v>5063</v>
    <v>2</v>
    <v>Marituba</v>
    <v>4</v>
    <v>5</v>
    <v>Map</v>
    <v>6</v>
    <v>57</v>
    <v>55</v>
    <v>20562</v>
    <v>3</v>
    <v>Marituba is a municipality in the state of Pará in the Northern region of Brazil. It is the smallest municipality of Pará and the smallest in all Northern Brazil.</v>
    <v>20563</v>
    <v>20564</v>
    <v>20566</v>
    <v>20567</v>
    <v>20568</v>
    <v>Marituba</v>
    <v>20569</v>
    <v>157</v>
    <v>Marituba</v>
    <v>mdp/vdpid/6388627955555237889</v>
  </rv>
  <rv s="0">
    <v>536870912</v>
    <v>Medicilândia</v>
    <v>c40e1cec-73ee-1f95-4ecc-5d5cc5bb018d</v>
    <v>en-US</v>
    <v>Map</v>
  </rv>
  <rv s="1">
    <fb>8272.5830000000005</fb>
    <v>8</v>
  </rv>
  <rv s="2">
    <v>2336</v>
    <v>6</v>
    <v>5064</v>
    <v>7</v>
    <v>0</v>
    <v>Image of Medicilândia</v>
  </rv>
  <rv s="1">
    <fb>-3.4458333333333</fb>
    <v>9</v>
  </rv>
  <rv s="4">
    <v>https://www.bing.com/search?q=medicil%c3%a2ndia+para&amp;form=skydnc</v>
    <v>Learn more on Bing</v>
  </rv>
  <rv s="1">
    <fb>-52.888888888888999</fb>
    <v>9</v>
  </rv>
  <rv s="1">
    <fb>31975</fb>
    <v>8</v>
  </rv>
  <rv s="9">
    <v>#VALUE!</v>
    <v>en-US</v>
    <v>c40e1cec-73ee-1f95-4ecc-5d5cc5bb018d</v>
    <v>536870912</v>
    <v>1</v>
    <v>5065</v>
    <v>72</v>
    <v>Medicilândia</v>
    <v>4</v>
    <v>5</v>
    <v>Map</v>
    <v>6</v>
    <v>57</v>
    <v>55</v>
    <v>20572</v>
    <v>3</v>
    <v>Medicilândia is a municipality in the state of Pará in the Northern region of Brazil.</v>
    <v>20573</v>
    <v>20574</v>
    <v>20575</v>
    <v>20576</v>
    <v>Medicilândia</v>
    <v>20577</v>
    <v>157</v>
    <v>Medicilândia</v>
    <v>mdp/vdpid/6387050121724428289</v>
  </rv>
  <rv s="0">
    <v>536870912</v>
    <v>Melgaço, Pará</v>
    <v>c0f8ee7d-de49-d314-362e-3be06d2dd050</v>
    <v>en-US</v>
    <v>Map</v>
  </rv>
  <rv s="2">
    <v>2337</v>
    <v>6</v>
    <v>5066</v>
    <v>7</v>
    <v>0</v>
    <v>Image of Melgaço, Pará</v>
  </rv>
  <rv s="1">
    <fb>-1.8038888888889</fb>
    <v>9</v>
  </rv>
  <rv s="0">
    <v>805306368</v>
    <v>Jose Maria Rodrigues Viegas (Mayor)</v>
    <v>0f99cd5e-f4ab-694f-c8ac-37b57eed0f82</v>
    <v>en-US</v>
    <v>Generic</v>
  </rv>
  <rv s="3">
    <v>596</v>
  </rv>
  <rv s="1">
    <fb>-50.711944444444001</fb>
    <v>9</v>
  </rv>
  <rv s="1">
    <fb>27890</fb>
    <v>8</v>
  </rv>
  <rv s="22">
    <v>#VALUE!</v>
    <v>en-US</v>
    <v>c0f8ee7d-de49-d314-362e-3be06d2dd050</v>
    <v>536870912</v>
    <v>1</v>
    <v>5067</v>
    <v>762</v>
    <v>Melgaço, Pará</v>
    <v>92</v>
    <v>5</v>
    <v>Map</v>
    <v>6</v>
    <v>57</v>
    <v>55</v>
    <v>12840</v>
    <v>3</v>
    <v>Melgaço is a Brazilian municipality in the state of Pará. It stands at an altitude of 12 meters. Its population was estimated in 2020 at 27,890 inhabitants, according to the IBGE. It is located 290 km, in a straight line, from the capital of the ...</v>
    <v>20580</v>
    <v>20581</v>
    <v>20583</v>
    <v>20584</v>
    <v>Melgaço, Pará</v>
    <v>20585</v>
    <v>157</v>
    <v>Melgaço, Pará</v>
    <v>mdp/vdpid/6387153682059755521</v>
  </rv>
  <rv s="0">
    <v>536870912</v>
    <v>Mocajuba</v>
    <v>e6785025-8adf-1652-d6c1-59c4b555bbb7</v>
    <v>en-US</v>
    <v>Map</v>
  </rv>
  <rv s="1">
    <fb>870.80899999999997</fb>
    <v>8</v>
  </rv>
  <rv s="2">
    <v>2338</v>
    <v>6</v>
    <v>5068</v>
    <v>7</v>
    <v>0</v>
    <v>Image of Mocajuba</v>
  </rv>
  <rv s="1">
    <fb>-2.5838888888888998</fb>
    <v>9</v>
  </rv>
  <rv s="4">
    <v>https://www.bing.com/search?q=mocajuba+para&amp;form=skydnc</v>
    <v>Learn more on Bing</v>
  </rv>
  <rv s="1">
    <fb>-49.506944444444002</fb>
    <v>9</v>
  </rv>
  <rv s="1">
    <fb>27198</fb>
    <v>8</v>
  </rv>
  <rv s="12">
    <v>#VALUE!</v>
    <v>en-US</v>
    <v>e6785025-8adf-1652-d6c1-59c4b555bbb7</v>
    <v>536870912</v>
    <v>1</v>
    <v>5069</v>
    <v>120</v>
    <v>Mocajuba</v>
    <v>4</v>
    <v>5</v>
    <v>Map</v>
    <v>6</v>
    <v>7</v>
    <v>55</v>
    <v>20588</v>
    <v>3</v>
    <v>Mocajuba is a municipality in the state of Pará in the Northern region of Brazil.</v>
    <v>20589</v>
    <v>20590</v>
    <v>20591</v>
    <v>20592</v>
    <v>Mocajuba</v>
    <v>20593</v>
    <v>Mocajuba</v>
    <v>mdp/vdpid/6388760511265112065</v>
  </rv>
  <rv s="0">
    <v>536870912</v>
    <v>Moju</v>
    <v>fb9aa058-5b51-1af0-8005-b7a54eb62219</v>
    <v>en-US</v>
    <v>Map</v>
  </rv>
  <rv s="1">
    <fb>9093.85</fb>
    <v>8</v>
  </rv>
  <rv s="2">
    <v>2339</v>
    <v>6</v>
    <v>5070</v>
    <v>7</v>
    <v>0</v>
    <v>Image of Moju</v>
  </rv>
  <rv s="1">
    <fb>-1.8838888888889</fb>
    <v>9</v>
  </rv>
  <rv s="4">
    <v>https://www.bing.com/search?q=moju+para&amp;form=skydnc</v>
    <v>Learn more on Bing</v>
  </rv>
  <rv s="1">
    <fb>-48.768888888889002</fb>
    <v>9</v>
  </rv>
  <rv s="1">
    <fb>83182</fb>
    <v>8</v>
  </rv>
  <rv s="9">
    <v>#VALUE!</v>
    <v>en-US</v>
    <v>fb9aa058-5b51-1af0-8005-b7a54eb62219</v>
    <v>536870912</v>
    <v>1</v>
    <v>5071</v>
    <v>72</v>
    <v>Moju</v>
    <v>4</v>
    <v>5</v>
    <v>Map</v>
    <v>6</v>
    <v>57</v>
    <v>55</v>
    <v>20596</v>
    <v>3</v>
    <v>Moju is a municipality in the state of Pará in the Northern region of Brazil.</v>
    <v>20597</v>
    <v>20598</v>
    <v>20599</v>
    <v>20600</v>
    <v>Moju</v>
    <v>20601</v>
    <v>157</v>
    <v>Moju</v>
    <v>mdp/vdpid/6388795592591540225</v>
  </rv>
  <rv s="0">
    <v>536870912</v>
    <v>Mojuí dos Campos</v>
    <v>b21d084a-5804-9a32-f3b6-4ad2bb331528</v>
    <v>en-US</v>
    <v>Map</v>
  </rv>
  <rv s="1">
    <fb>4988.2359999999999</fb>
    <v>8</v>
  </rv>
  <rv s="2">
    <v>2340</v>
    <v>6</v>
    <v>5072</v>
    <v>7</v>
    <v>0</v>
    <v>Image of Mojuí dos Campos</v>
  </rv>
  <rv s="1">
    <fb>-2.6847222199999998</fb>
    <v>9</v>
  </rv>
  <rv s="0">
    <v>805306368</v>
    <v>Marco Antônio Machado Lima (Mayor)</v>
    <v>a84e4873-f8f2-0f7b-5195-e9ef5d2bc30f</v>
    <v>en-US</v>
    <v>Generic</v>
  </rv>
  <rv s="3">
    <v>597</v>
  </rv>
  <rv s="4">
    <v>https://www.bing.com/search?q=moju%c3%ad+dos+campos+para&amp;form=skydnc</v>
    <v>Learn more on Bing</v>
  </rv>
  <rv s="1">
    <fb>-54.640277779999998</fb>
    <v>9</v>
  </rv>
  <rv s="1">
    <fb>23501</fb>
    <v>8</v>
  </rv>
  <rv s="8">
    <v>#VALUE!</v>
    <v>en-US</v>
    <v>b21d084a-5804-9a32-f3b6-4ad2bb331528</v>
    <v>536870912</v>
    <v>1</v>
    <v>5073</v>
    <v>67</v>
    <v>Mojuí dos Campos</v>
    <v>4</v>
    <v>5</v>
    <v>Map</v>
    <v>6</v>
    <v>7</v>
    <v>55</v>
    <v>20604</v>
    <v>3</v>
    <v>Mojuí dos Campos is a municipality in the state of Pará in the Northern region of Brazil. The city had already emancipated from Santarém in 1999, but since that date no municipal elections were run in the city until the 2012 one. Consequently, ...</v>
    <v>20605</v>
    <v>20606</v>
    <v>20608</v>
    <v>20609</v>
    <v>20610</v>
    <v>Mojuí dos Campos</v>
    <v>20611</v>
    <v>Mojuí dos Campos</v>
    <v>mdp/vdpid/6386616633007276033</v>
  </rv>
  <rv s="0">
    <v>536870912</v>
    <v>Monte Alegre, Pará</v>
    <v>a104eb23-39fa-19e2-7b15-97f5eb886a32</v>
    <v>en-US</v>
    <v>Map</v>
  </rv>
  <rv s="1">
    <fb>21703.026999999998</fb>
    <v>8</v>
  </rv>
  <rv s="2">
    <v>2341</v>
    <v>6</v>
    <v>5074</v>
    <v>7</v>
    <v>0</v>
    <v>Image of Monte Alegre, Pará</v>
  </rv>
  <rv s="1">
    <fb>-2.0077777777777999</fb>
    <v>9</v>
  </rv>
  <rv s="1">
    <fb>-54.068888888888999</fb>
    <v>9</v>
  </rv>
  <rv s="1">
    <fb>60016</fb>
    <v>8</v>
  </rv>
  <rv s="13">
    <v>#VALUE!</v>
    <v>en-US</v>
    <v>a104eb23-39fa-19e2-7b15-97f5eb886a32</v>
    <v>536870912</v>
    <v>1</v>
    <v>5075</v>
    <v>125</v>
    <v>Monte Alegre, Pará</v>
    <v>92</v>
    <v>5</v>
    <v>Map</v>
    <v>6</v>
    <v>7</v>
    <v>55</v>
    <v>20614</v>
    <v>3</v>
    <v>Monte Alegre, Pará is a municipality in the state of Pará in the Northern region of Brazil. It is located along the Amazon River in northern Brazil. Near this area along the Amazon River is the Caverna da Pedra Pintada, an ancient archeological ...</v>
    <v>20615</v>
    <v>20616</v>
    <v>20617</v>
    <v>Monte Alegre, Pará</v>
    <v>20618</v>
    <v>Monte Alegre, Pará</v>
    <v>mdp/vdpid/6386584100710383617</v>
  </rv>
  <rv s="0">
    <v>536870912</v>
    <v>Muaná</v>
    <v>63df5676-09fc-b430-69b3-cd6d768e2d8f</v>
    <v>en-US</v>
    <v>Map</v>
  </rv>
  <rv s="1">
    <fb>3765.5239999999999</fb>
    <v>8</v>
  </rv>
  <rv s="2">
    <v>2342</v>
    <v>6</v>
    <v>5076</v>
    <v>7</v>
    <v>0</v>
    <v>Image of Muaná</v>
  </rv>
  <rv s="1">
    <fb>-1.5277777777778001</fb>
    <v>9</v>
  </rv>
  <rv s="4">
    <v>https://www.bing.com/search?q=muan%c3%a1+para&amp;form=skydnc</v>
    <v>Learn more on Bing</v>
  </rv>
  <rv s="1">
    <fb>-49.216944444444003</fb>
    <v>9</v>
  </rv>
  <rv s="1">
    <fb>45368</fb>
    <v>8</v>
  </rv>
  <rv s="12">
    <v>#VALUE!</v>
    <v>en-US</v>
    <v>63df5676-09fc-b430-69b3-cd6d768e2d8f</v>
    <v>536870912</v>
    <v>1</v>
    <v>5077</v>
    <v>120</v>
    <v>Muaná</v>
    <v>4</v>
    <v>5</v>
    <v>Map</v>
    <v>6</v>
    <v>7</v>
    <v>55</v>
    <v>20621</v>
    <v>3</v>
    <v>Muaná is a Brazilian municipality located in the state of Pará. Its population as of 2020 is estimated to be 40,906 people. The area of the municipality is 3,765.524 km². The city belongs to the mesoregion Marajó and to the microregion of Arari.</v>
    <v>20622</v>
    <v>20623</v>
    <v>20624</v>
    <v>20625</v>
    <v>Muaná</v>
    <v>20626</v>
    <v>Muaná</v>
    <v>mdp/vdpid/6388685645404962817</v>
  </rv>
  <rv s="0">
    <v>536870912</v>
    <v>Nova Esperança do Piriá</v>
    <v>f271190c-1e8c-9fd9-2e8f-67c8f2d4d173</v>
    <v>en-US</v>
    <v>Map</v>
  </rv>
  <rv s="1">
    <fb>2809.319</fb>
    <v>8</v>
  </rv>
  <rv s="2">
    <v>2343</v>
    <v>6</v>
    <v>5078</v>
    <v>7</v>
    <v>0</v>
    <v>Image of Nova Esperança do Piriá</v>
  </rv>
  <rv s="1">
    <fb>-2.2688888888888998</fb>
    <v>9</v>
  </rv>
  <rv s="4">
    <v>https://www.bing.com/search?q=nova+esperan%c3%a7a+do+piri%c3%a1+para&amp;form=skydnc</v>
    <v>Learn more on Bing</v>
  </rv>
  <rv s="1">
    <fb>-46.965833333333002</fb>
    <v>9</v>
  </rv>
  <rv s="1">
    <fb>20478</fb>
    <v>8</v>
  </rv>
  <rv s="12">
    <v>#VALUE!</v>
    <v>en-US</v>
    <v>f271190c-1e8c-9fd9-2e8f-67c8f2d4d173</v>
    <v>536870912</v>
    <v>1</v>
    <v>5079</v>
    <v>120</v>
    <v>Nova Esperança do Piriá</v>
    <v>4</v>
    <v>5</v>
    <v>Map</v>
    <v>6</v>
    <v>7</v>
    <v>55</v>
    <v>20629</v>
    <v>3</v>
    <v>Nova Esperança do Piriá is a municipality in the state of Pará in the Northern region of Brazil.</v>
    <v>20630</v>
    <v>20631</v>
    <v>20632</v>
    <v>20633</v>
    <v>Nova Esperança do Piriá</v>
    <v>20634</v>
    <v>Nova Esperança do Piriá</v>
    <v>mdp/vdpid/6389335352540135425</v>
  </rv>
  <rv s="0">
    <v>536870912</v>
    <v>Nova Ipixuna</v>
    <v>abadd146-1a07-8da3-df72-ef68d6f3bd70</v>
    <v>en-US</v>
    <v>Map</v>
  </rv>
  <rv s="1">
    <fb>1600.317</fb>
    <v>8</v>
  </rv>
  <rv s="2">
    <v>2344</v>
    <v>6</v>
    <v>5080</v>
    <v>7</v>
    <v>0</v>
    <v>Image of Nova Ipixuna</v>
  </rv>
  <rv s="1">
    <fb>-4.9208333333332996</fb>
    <v>9</v>
  </rv>
  <rv s="4">
    <v>https://www.bing.com/search?q=nova+ipixuna+para&amp;form=skydnc</v>
    <v>Learn more on Bing</v>
  </rv>
  <rv s="1">
    <fb>-49.076944444444003</fb>
    <v>9</v>
  </rv>
  <rv s="1">
    <fb>16854</fb>
    <v>8</v>
  </rv>
  <rv s="9">
    <v>#VALUE!</v>
    <v>en-US</v>
    <v>abadd146-1a07-8da3-df72-ef68d6f3bd70</v>
    <v>536870912</v>
    <v>1</v>
    <v>5081</v>
    <v>72</v>
    <v>Nova Ipixuna</v>
    <v>4</v>
    <v>5</v>
    <v>Map</v>
    <v>6</v>
    <v>57</v>
    <v>55</v>
    <v>20637</v>
    <v>3</v>
    <v>Nova Ipixuna is a municipality in the state of Pará in the Northern region of Brazil.</v>
    <v>20638</v>
    <v>20639</v>
    <v>20640</v>
    <v>20641</v>
    <v>Nova Ipixuna</v>
    <v>20642</v>
    <v>157</v>
    <v>Nova Ipixuna</v>
    <v>mdp/vdpid/6389930384775184385</v>
  </rv>
  <rv s="0">
    <v>536870912</v>
    <v>Nova Timboteua</v>
    <v>698dafdc-c937-fa0e-8ed6-8be49ea386d5</v>
    <v>en-US</v>
    <v>Map</v>
  </rv>
  <rv s="1">
    <fb>489.85899999999998</fb>
    <v>8</v>
  </rv>
  <rv s="2">
    <v>2345</v>
    <v>6</v>
    <v>5082</v>
    <v>7</v>
    <v>0</v>
    <v>Image of Nova Timboteua</v>
  </rv>
  <rv s="1">
    <fb>-1.2058333333333</fb>
    <v>9</v>
  </rv>
  <rv s="4">
    <v>https://www.bing.com/search?q=nova+timboteua+para&amp;form=skydnc</v>
    <v>Learn more on Bing</v>
  </rv>
  <rv s="12">
    <v>#VALUE!</v>
    <v>en-US</v>
    <v>698dafdc-c937-fa0e-8ed6-8be49ea386d5</v>
    <v>536870912</v>
    <v>1</v>
    <v>5083</v>
    <v>120</v>
    <v>Nova Timboteua</v>
    <v>4</v>
    <v>5</v>
    <v>Map</v>
    <v>6</v>
    <v>7</v>
    <v>55</v>
    <v>20645</v>
    <v>3</v>
    <v>Nova Timboteua is a municipality in the state of Pará in the Northern region of Brazil.</v>
    <v>20646</v>
    <v>20647</v>
    <v>20648</v>
    <v>10973</v>
    <v>Nova Timboteua</v>
    <v>7021</v>
    <v>Nova Timboteua</v>
    <v>mdp/vdpid/6389021068945784833</v>
  </rv>
  <rv s="0">
    <v>536870912</v>
    <v>Novo Progresso</v>
    <v>2ea43f87-9b5c-e915-9714-2a00c5601859</v>
    <v>en-US</v>
    <v>Map</v>
  </rv>
  <rv s="1">
    <fb>38162.317000000003</fb>
    <v>8</v>
  </rv>
  <rv s="2">
    <v>2346</v>
    <v>6</v>
    <v>5084</v>
    <v>7</v>
    <v>0</v>
    <v>Image of Novo Progresso</v>
  </rv>
  <rv s="1">
    <fb>-7.1469444444443999</fb>
    <v>9</v>
  </rv>
  <rv s="4">
    <v>https://www.bing.com/search?q=novo+progresso+para&amp;form=skydnc</v>
    <v>Learn more on Bing</v>
  </rv>
  <rv s="1">
    <fb>-55.381944444444002</fb>
    <v>9</v>
  </rv>
  <rv s="1">
    <fb>25766</fb>
    <v>8</v>
  </rv>
  <rv s="9">
    <v>#VALUE!</v>
    <v>en-US</v>
    <v>2ea43f87-9b5c-e915-9714-2a00c5601859</v>
    <v>536870912</v>
    <v>1</v>
    <v>5085</v>
    <v>72</v>
    <v>Novo Progresso</v>
    <v>4</v>
    <v>5</v>
    <v>Map</v>
    <v>6</v>
    <v>57</v>
    <v>55</v>
    <v>20651</v>
    <v>3</v>
    <v>Novo Progresso is a municipality in the state of Pará in the Northern region of Brazil. The municipality contains part of the 342,192 hectares Nascentes da Serra do Cachimbo Biological Reserve, a strictly protected conservation unit established ...</v>
    <v>20652</v>
    <v>20653</v>
    <v>20654</v>
    <v>20655</v>
    <v>Novo Progresso</v>
    <v>20656</v>
    <v>157</v>
    <v>Novo Progresso</v>
    <v>mdp/vdpid/6391964893519544321</v>
  </rv>
  <rv s="0">
    <v>536870912</v>
    <v>Novo Repartimento</v>
    <v>4b6110bb-ec83-08b9-64b2-7cf724cd990d</v>
    <v>en-US</v>
    <v>Map</v>
  </rv>
  <rv s="1">
    <fb>15398.627</fb>
    <v>8</v>
  </rv>
  <rv s="2">
    <v>2347</v>
    <v>6</v>
    <v>5086</v>
    <v>7</v>
    <v>0</v>
    <v>Image of Novo Repartimento</v>
  </rv>
  <rv s="1">
    <fb>-4.2511111111110997</fb>
    <v>9</v>
  </rv>
  <rv s="0">
    <v>805306368</v>
    <v>Valdir Lemes Machado (Mayor)</v>
    <v>ba922072-bc87-2dd2-5e89-00cc9f43c03b</v>
    <v>en-US</v>
    <v>Generic</v>
  </rv>
  <rv s="3">
    <v>598</v>
  </rv>
  <rv s="4">
    <v>https://www.bing.com/search?q=novo+repartimento+para&amp;form=skydnc</v>
    <v>Learn more on Bing</v>
  </rv>
  <rv s="1">
    <fb>-49.946944444444</fb>
    <v>9</v>
  </rv>
  <rv s="1">
    <fb>60732</fb>
    <v>8</v>
  </rv>
  <rv s="8">
    <v>#VALUE!</v>
    <v>en-US</v>
    <v>4b6110bb-ec83-08b9-64b2-7cf724cd990d</v>
    <v>536870912</v>
    <v>1</v>
    <v>5087</v>
    <v>67</v>
    <v>Novo Repartimento</v>
    <v>4</v>
    <v>5</v>
    <v>Map</v>
    <v>6</v>
    <v>7</v>
    <v>55</v>
    <v>20659</v>
    <v>3</v>
    <v>Novo Repartimento is a municipality in the state of Pará, Brazil. It belongs to the mesoregion of Southeastern Pará and to the microregion of Tucuruí. In 2022, its population was 60,438 inhabitants.</v>
    <v>20660</v>
    <v>20661</v>
    <v>20663</v>
    <v>20664</v>
    <v>20665</v>
    <v>Novo Repartimento</v>
    <v>20666</v>
    <v>Novo Repartimento</v>
    <v>mdp/vdpid/6389826893192888321</v>
  </rv>
  <rv s="0">
    <v>536870912</v>
    <v>Óbidos, Pará</v>
    <v>63f99312-99fc-e6b3-fe52-71d1b38894ce</v>
    <v>en-US</v>
    <v>Map</v>
  </rv>
  <rv s="1">
    <fb>28021.287</fb>
    <v>8</v>
  </rv>
  <rv s="2">
    <v>2348</v>
    <v>6</v>
    <v>5088</v>
    <v>7</v>
    <v>0</v>
    <v>Image of Óbidos, Pará</v>
  </rv>
  <rv s="1">
    <fb>-1.9177777777778</fb>
    <v>9</v>
  </rv>
  <rv s="0">
    <v>805306368</v>
    <v>Jaime Barbosa da Silva (Mayor)</v>
    <v>d71c3b6f-c815-bab5-9be2-a0397578ffa3</v>
    <v>en-US</v>
    <v>Generic</v>
  </rv>
  <rv s="3">
    <v>599</v>
  </rv>
  <rv s="4">
    <v>https://www.bing.com/search?q=%c3%b3bidos+brazil&amp;form=skydnc</v>
    <v>Learn more on Bing</v>
  </rv>
  <rv s="1">
    <fb>-55.517777777778001</fb>
    <v>9</v>
  </rv>
  <rv s="1">
    <fb>52306</fb>
    <v>8</v>
  </rv>
  <rv s="5">
    <v>#VALUE!</v>
    <v>en-US</v>
    <v>63f99312-99fc-e6b3-fe52-71d1b38894ce</v>
    <v>536870912</v>
    <v>1</v>
    <v>5089</v>
    <v>2</v>
    <v>Óbidos, Pará</v>
    <v>4</v>
    <v>5</v>
    <v>Map</v>
    <v>6</v>
    <v>57</v>
    <v>55</v>
    <v>20669</v>
    <v>3</v>
    <v>Óbidos is a municipality in Pará, Brazil located at the narrowest and swiftest part of the Amazon River. The town was founded in 1697, and is located between Santarém and Oriximiná. It is the seat of the Diocese of Óbidos. The town was named ...</v>
    <v>20670</v>
    <v>20671</v>
    <v>20673</v>
    <v>20674</v>
    <v>20675</v>
    <v>Óbidos, Pará</v>
    <v>20676</v>
    <v>157</v>
    <v>Óbidos, Pará</v>
    <v>mdp/vdpid/6386439966154555393</v>
  </rv>
  <rv s="0">
    <v>536870912</v>
    <v>Oeiras do Pará</v>
    <v>26bd81e1-cd5c-e771-b70f-76b5a665a15c</v>
    <v>en-US</v>
    <v>Map</v>
  </rv>
  <rv s="1">
    <fb>3852.2559999999999</fb>
    <v>8</v>
  </rv>
  <rv s="1">
    <fb>-2.0027777777778</fb>
    <v>9</v>
  </rv>
  <rv s="4">
    <v>https://www.bing.com/search?q=oeiras+do+par%c3%a1&amp;form=skydnc</v>
    <v>Learn more on Bing</v>
  </rv>
  <rv s="1">
    <fb>-49.853888888889003</fb>
    <v>9</v>
  </rv>
  <rv s="1">
    <fb>33844</fb>
    <v>8</v>
  </rv>
  <rv s="16">
    <v>#VALUE!</v>
    <v>en-US</v>
    <v>26bd81e1-cd5c-e771-b70f-76b5a665a15c</v>
    <v>536870912</v>
    <v>1</v>
    <v>5091</v>
    <v>151</v>
    <v>Oeiras do Pará</v>
    <v>4</v>
    <v>137</v>
    <v>Map</v>
    <v>6</v>
    <v>7</v>
    <v>55</v>
    <v>20679</v>
    <v>3</v>
    <v>Oeiras do Pará is a municipality in the state of Pará in the Northern region of Brazil.</v>
    <v>20680</v>
    <v>20681</v>
    <v>20682</v>
    <v>Oeiras do Pará</v>
    <v>20683</v>
    <v>Oeiras do Pará</v>
    <v>mdp/vdpid/6388698362333364225</v>
  </rv>
  <rv s="0">
    <v>536870912</v>
    <v>Oriximiná</v>
    <v>80aa3ea4-b226-7429-6352-04994e4e7add</v>
    <v>en-US</v>
    <v>Map</v>
  </rv>
  <rv s="1">
    <fb>107602.99</fb>
    <v>8</v>
  </rv>
  <rv s="2">
    <v>2349</v>
    <v>6</v>
    <v>5092</v>
    <v>7</v>
    <v>0</v>
    <v>Image of Oriximiná</v>
  </rv>
  <rv s="1">
    <fb>-1.7658333333333001</fb>
    <v>9</v>
  </rv>
  <rv s="0">
    <v>805306368</v>
    <v>Luiz Gonzaga Viana Filho (Mayor)</v>
    <v>39947122-aad9-63fd-6c1a-fd0195ecebff</v>
    <v>en-US</v>
    <v>Generic</v>
  </rv>
  <rv s="3">
    <v>600</v>
  </rv>
  <rv s="4">
    <v>https://www.bing.com/search?q=oriximin%c3%a1+para&amp;form=skydnc</v>
    <v>Learn more on Bing</v>
  </rv>
  <rv s="1">
    <fb>-55.865833333333001</fb>
    <v>9</v>
  </rv>
  <rv s="1">
    <fb>74016</fb>
    <v>8</v>
  </rv>
  <rv s="5">
    <v>#VALUE!</v>
    <v>en-US</v>
    <v>80aa3ea4-b226-7429-6352-04994e4e7add</v>
    <v>536870912</v>
    <v>1</v>
    <v>5093</v>
    <v>2</v>
    <v>Oriximiná</v>
    <v>4</v>
    <v>5</v>
    <v>Map</v>
    <v>6</v>
    <v>57</v>
    <v>55</v>
    <v>20686</v>
    <v>3</v>
    <v>Oriximiná is the westernmost and second-largest municipality in the Brazilian state of Pará. It is also the fourth-largest in the country. The city lies on the Trombetas river, 40 kilometres northwest of Óbidos. The city is crossed by the ...</v>
    <v>20687</v>
    <v>20688</v>
    <v>20690</v>
    <v>20691</v>
    <v>20692</v>
    <v>Oriximiná</v>
    <v>20693</v>
    <v>157</v>
    <v>Oriximiná</v>
    <v>mdp/vdpid/5617143516896428033</v>
  </rv>
  <rv s="0">
    <v>536870912</v>
    <v>Ourém, Pará</v>
    <v>b8dead8f-dc46-1e09-32a1-8e68f2aea9e7</v>
    <v>en-US</v>
    <v>Map</v>
  </rv>
  <rv s="1">
    <fb>602.56590000000006</fb>
    <v>8</v>
  </rv>
  <rv s="2">
    <v>2350</v>
    <v>6</v>
    <v>5094</v>
    <v>7</v>
    <v>0</v>
    <v>Image of Ourém, Pará</v>
  </rv>
  <rv s="1">
    <fb>-1.5477777777777999</fb>
    <v>9</v>
  </rv>
  <rv s="1">
    <fb>-47.118888888889003</fb>
    <v>9</v>
  </rv>
  <rv s="1">
    <fb>17961</fb>
    <v>8</v>
  </rv>
  <rv s="13">
    <v>#VALUE!</v>
    <v>en-US</v>
    <v>b8dead8f-dc46-1e09-32a1-8e68f2aea9e7</v>
    <v>536870912</v>
    <v>1</v>
    <v>5095</v>
    <v>125</v>
    <v>Ourém, Pará</v>
    <v>92</v>
    <v>5</v>
    <v>Map</v>
    <v>6</v>
    <v>57</v>
    <v>55</v>
    <v>20696</v>
    <v>3</v>
    <v>Ourém is a municipality in the state of Pará in the Northern region of Brazil. The unclassified extinct Gambela language was spoken near Ourém.</v>
    <v>20697</v>
    <v>20698</v>
    <v>20699</v>
    <v>Ourém, Pará</v>
    <v>20700</v>
    <v>Ourém, Pará</v>
    <v>mdp/vdpid/6389240696477319169</v>
  </rv>
  <rv s="0">
    <v>536870912</v>
    <v>Ourilândia do Norte</v>
    <v>0948a6d4-f6db-e274-1e02-99d311e543af</v>
    <v>en-US</v>
    <v>Map</v>
  </rv>
  <rv s="1">
    <fb>13826.01</fb>
    <v>8</v>
  </rv>
  <rv s="2">
    <v>2351</v>
    <v>6</v>
    <v>5096</v>
    <v>7</v>
    <v>0</v>
    <v>Image of Ourilândia do Norte</v>
  </rv>
  <rv s="1">
    <fb>-6.7549999999999999</fb>
    <v>9</v>
  </rv>
  <rv s="4">
    <v>https://www.bing.com/search?q=ouril%c3%a2ndia+do+norte+para&amp;form=skydnc</v>
    <v>Learn more on Bing</v>
  </rv>
  <rv s="1">
    <fb>-51.083888888889</fb>
    <v>9</v>
  </rv>
  <rv s="1">
    <fb>32467</fb>
    <v>8</v>
  </rv>
  <rv s="12">
    <v>#VALUE!</v>
    <v>en-US</v>
    <v>0948a6d4-f6db-e274-1e02-99d311e543af</v>
    <v>536870912</v>
    <v>1</v>
    <v>5097</v>
    <v>120</v>
    <v>Ourilândia do Norte</v>
    <v>4</v>
    <v>5</v>
    <v>Map</v>
    <v>6</v>
    <v>7</v>
    <v>55</v>
    <v>20703</v>
    <v>3</v>
    <v>Ourilândia do Norte is a municipality in the state of Pará in the Northern region of Brazil. The city is served by Ourilândia do Norte Airport.</v>
    <v>20704</v>
    <v>20705</v>
    <v>20706</v>
    <v>20707</v>
    <v>Ourilândia do Norte</v>
    <v>20708</v>
    <v>Ourilândia do Norte</v>
    <v>mdp/vdpid/6393143192161615873</v>
  </rv>
  <rv s="0">
    <v>536870912</v>
    <v>Pacajá</v>
    <v>5e5238bd-4b3c-4243-6022-cc55bcf631f0</v>
    <v>en-US</v>
    <v>Map</v>
  </rv>
  <rv s="1">
    <fb>11832.183000000001</fb>
    <v>8</v>
  </rv>
  <rv s="2">
    <v>2352</v>
    <v>6</v>
    <v>5098</v>
    <v>7</v>
    <v>0</v>
    <v>Image of Pacajá</v>
  </rv>
  <rv s="1">
    <fb>-3.8377777777777999</fb>
    <v>9</v>
  </rv>
  <rv s="4">
    <v>https://www.bing.com/search?q=pacaj%c3%a1+para&amp;form=skydnc</v>
    <v>Learn more on Bing</v>
  </rv>
  <rv s="1">
    <fb>-50.637777777777998</fb>
    <v>9</v>
  </rv>
  <rv s="1">
    <fb>41097</fb>
    <v>8</v>
  </rv>
  <rv s="12">
    <v>#VALUE!</v>
    <v>en-US</v>
    <v>5e5238bd-4b3c-4243-6022-cc55bcf631f0</v>
    <v>536870912</v>
    <v>1</v>
    <v>5099</v>
    <v>120</v>
    <v>Pacajá</v>
    <v>4</v>
    <v>5</v>
    <v>Map</v>
    <v>6</v>
    <v>7</v>
    <v>55</v>
    <v>20711</v>
    <v>3</v>
    <v>Pacajá is a municipality in the state of Pará in the Northern region of Brazil.</v>
    <v>20712</v>
    <v>20713</v>
    <v>20714</v>
    <v>20715</v>
    <v>Pacajá</v>
    <v>20716</v>
    <v>Pacajá</v>
    <v>mdp/vdpid/6389536210611601409</v>
  </rv>
  <rv s="0">
    <v>536870912</v>
    <v>Palestina do Pará</v>
    <v>4edd2ee1-6eee-21b3-6891-243ddfedf29a</v>
    <v>en-US</v>
    <v>Map</v>
  </rv>
  <rv s="1">
    <fb>983.88499999999999</fb>
    <v>8</v>
  </rv>
  <rv s="2">
    <v>2353</v>
    <v>6</v>
    <v>5100</v>
    <v>7</v>
    <v>0</v>
    <v>Image of Palestina do Pará</v>
  </rv>
  <rv s="1">
    <fb>-5.7419444444443997</fb>
    <v>9</v>
  </rv>
  <rv s="4">
    <v>https://www.bing.com/search?q=palestina+do+par%c3%a1&amp;form=skydnc</v>
    <v>Learn more on Bing</v>
  </rv>
  <rv s="1">
    <fb>-48.316944444443997</fb>
    <v>9</v>
  </rv>
  <rv s="1">
    <fb>7582</fb>
    <v>8</v>
  </rv>
  <rv s="12">
    <v>#VALUE!</v>
    <v>en-US</v>
    <v>4edd2ee1-6eee-21b3-6891-243ddfedf29a</v>
    <v>536870912</v>
    <v>1</v>
    <v>5101</v>
    <v>120</v>
    <v>Palestina do Pará</v>
    <v>4</v>
    <v>5</v>
    <v>Map</v>
    <v>6</v>
    <v>57</v>
    <v>55</v>
    <v>20719</v>
    <v>3</v>
    <v>Palestina do Pará is a municipality in the state of Pará in the Northern region of Brazil.</v>
    <v>20720</v>
    <v>20721</v>
    <v>20722</v>
    <v>20723</v>
    <v>Palestina do Pará</v>
    <v>20724</v>
    <v>Palestina do Pará</v>
    <v>mdp/vdpid/6393038886632685569</v>
  </rv>
  <rv s="0">
    <v>536870912</v>
    <v>Paragominas</v>
    <v>4124d8ac-451c-20ae-81e1-b3948dc2a3ad</v>
    <v>en-US</v>
    <v>Map</v>
  </rv>
  <rv s="1">
    <fb>19342.254000000001</fb>
    <v>8</v>
  </rv>
  <rv s="2">
    <v>2354</v>
    <v>6</v>
    <v>5102</v>
    <v>7</v>
    <v>0</v>
    <v>Image of Paragominas</v>
  </rv>
  <rv s="1">
    <fb>-2.9950000000000001</fb>
    <v>9</v>
  </rv>
  <rv s="4">
    <v>https://www.bing.com/search?q=paragominas&amp;form=skydnc</v>
    <v>Learn more on Bing</v>
  </rv>
  <rv s="1">
    <fb>-47.352777777778002</fb>
    <v>9</v>
  </rv>
  <rv s="1">
    <fb>105538</fb>
    <v>8</v>
  </rv>
  <rv s="12">
    <v>#VALUE!</v>
    <v>en-US</v>
    <v>4124d8ac-451c-20ae-81e1-b3948dc2a3ad</v>
    <v>536870912</v>
    <v>1</v>
    <v>5103</v>
    <v>120</v>
    <v>Paragominas</v>
    <v>4</v>
    <v>5</v>
    <v>Map</v>
    <v>6</v>
    <v>7</v>
    <v>55</v>
    <v>20727</v>
    <v>3</v>
    <v>Paragominas is a municipality in the state of Pará in the Northern region of Brazil. Paragominas mine, one of the largest bauxite mines in the world, is approximately 70 km away. According to an estimate dated 1 July 2020, the city has a ...</v>
    <v>20728</v>
    <v>20729</v>
    <v>20730</v>
    <v>20731</v>
    <v>Paragominas</v>
    <v>20732</v>
    <v>Paragominas</v>
    <v>mdp/vdpid/6390058694926663681</v>
  </rv>
  <rv s="0">
    <v>536870912</v>
    <v>Parauapebas</v>
    <v>9edd4544-89f5-db46-316e-ebbff56a013a</v>
    <v>en-US</v>
    <v>Map</v>
  </rv>
  <rv s="1">
    <fb>6886.2079999999996</fb>
    <v>8</v>
  </rv>
  <rv s="2">
    <v>2355</v>
    <v>6</v>
    <v>5104</v>
    <v>7</v>
    <v>0</v>
    <v>Image of Parauapebas</v>
  </rv>
  <rv s="1">
    <fb>-6.0677777777777999</fb>
    <v>9</v>
  </rv>
  <rv s="0">
    <v>805306368</v>
    <v>Darci José Lermen ( (Mayor)</v>
    <v>82ae9c39-2bdc-0573-95a5-85617b75ac22</v>
    <v>en-US</v>
    <v>Generic</v>
  </rv>
  <rv s="3">
    <v>601</v>
  </rv>
  <rv s="4">
    <v>https://www.bing.com/search?q=parauapebas&amp;form=skydnc</v>
    <v>Learn more on Bing</v>
  </rv>
  <rv s="1">
    <fb>-49.901944444443998</fb>
    <v>9</v>
  </rv>
  <rv s="1">
    <fb>266424</fb>
    <v>8</v>
  </rv>
  <rv s="8">
    <v>#VALUE!</v>
    <v>en-US</v>
    <v>9edd4544-89f5-db46-316e-ebbff56a013a</v>
    <v>536870912</v>
    <v>1</v>
    <v>5105</v>
    <v>67</v>
    <v>Parauapebas</v>
    <v>4</v>
    <v>5</v>
    <v>Map</v>
    <v>6</v>
    <v>7</v>
    <v>55</v>
    <v>20735</v>
    <v>3</v>
    <v>Parauapebas is a municipality in the state of Pará in the Northern region of Brazil.</v>
    <v>20736</v>
    <v>20737</v>
    <v>20739</v>
    <v>20740</v>
    <v>20741</v>
    <v>Parauapebas</v>
    <v>20742</v>
    <v>Parauapebas</v>
    <v>mdp/vdpid/6392918527707185153</v>
  </rv>
  <rv s="0">
    <v>536870912</v>
    <v>Pau d'Arco, Pará</v>
    <v>985b80bd-fbab-7f4d-1062-84cb5f172a6c</v>
    <v>en-US</v>
    <v>Map</v>
  </rv>
  <rv s="1">
    <fb>1671.413</fb>
    <v>8</v>
  </rv>
  <rv s="2">
    <v>2356</v>
    <v>6</v>
    <v>5106</v>
    <v>7</v>
    <v>0</v>
    <v>Image of Pau d'Arco, Pará</v>
  </rv>
  <rv s="1">
    <fb>-7.8327777777777996</fb>
    <v>9</v>
  </rv>
  <rv s="1">
    <fb>-50.043888888889001</fb>
    <v>9</v>
  </rv>
  <rv s="1">
    <fb>5339</fb>
    <v>8</v>
  </rv>
  <rv s="13">
    <v>#VALUE!</v>
    <v>en-US</v>
    <v>985b80bd-fbab-7f4d-1062-84cb5f172a6c</v>
    <v>536870912</v>
    <v>1</v>
    <v>5107</v>
    <v>125</v>
    <v>Pau d'Arco, Pará</v>
    <v>92</v>
    <v>5</v>
    <v>Map</v>
    <v>6</v>
    <v>64</v>
    <v>55</v>
    <v>20745</v>
    <v>3</v>
    <v>Pau d'Arco is a municipality in the state of Pará in the Northern region of Brazil.</v>
    <v>20746</v>
    <v>20747</v>
    <v>20748</v>
    <v>Pau d'Arco, Pará</v>
    <v>20749</v>
    <v>Pau d'Arco, Pará</v>
    <v>mdp/vdpid/6393200263737376769</v>
  </rv>
  <rv s="0">
    <v>536870912</v>
    <v>Peixe-Boi</v>
    <v>f07738cf-ab41-9d75-c9de-8390fe8e4289</v>
    <v>en-US</v>
    <v>Map</v>
  </rv>
  <rv s="1">
    <fb>450.28800000000001</fb>
    <v>8</v>
  </rv>
  <rv s="1">
    <fb>-1.1919444444444001</fb>
    <v>9</v>
  </rv>
  <rv s="4">
    <v>https://www.bing.com/search?q=peixe-boi+para&amp;form=skydnc</v>
    <v>Learn more on Bing</v>
  </rv>
  <rv s="1">
    <fb>-47.313888888888997</fb>
    <v>9</v>
  </rv>
  <rv s="1">
    <fb>8285</fb>
    <v>8</v>
  </rv>
  <rv s="16">
    <v>#VALUE!</v>
    <v>en-US</v>
    <v>f07738cf-ab41-9d75-c9de-8390fe8e4289</v>
    <v>536870912</v>
    <v>1</v>
    <v>5109</v>
    <v>151</v>
    <v>Peixe-Boi</v>
    <v>4</v>
    <v>137</v>
    <v>Map</v>
    <v>6</v>
    <v>7</v>
    <v>55</v>
    <v>20752</v>
    <v>3</v>
    <v>Peixe-Boi is a municipality in the state of Pará in the Northern region of Brazil.</v>
    <v>20753</v>
    <v>20754</v>
    <v>20755</v>
    <v>Peixe-Boi</v>
    <v>20756</v>
    <v>Peixe-Boi</v>
    <v>mdp/vdpid/6389019625954213889</v>
  </rv>
  <rv s="0">
    <v>536870912</v>
    <v>Piçarra</v>
    <v>ed291fe9-b8a1-9603-f912-2894ab2d904f</v>
    <v>en-US</v>
    <v>Map</v>
  </rv>
  <rv s="1">
    <fb>3312.4850000000001</fb>
    <v>8</v>
  </rv>
  <rv s="2">
    <v>2357</v>
    <v>6</v>
    <v>5110</v>
    <v>7</v>
    <v>0</v>
    <v>Image of Piçarra</v>
  </rv>
  <rv s="1">
    <fb>-6.4377777777778</fb>
    <v>9</v>
  </rv>
  <rv s="4">
    <v>https://www.bing.com/search?q=pi%c3%a7arra+para&amp;form=skydnc</v>
    <v>Learn more on Bing</v>
  </rv>
  <rv s="1">
    <fb>-48.871944444443997</fb>
    <v>9</v>
  </rv>
  <rv s="9">
    <v>#VALUE!</v>
    <v>en-US</v>
    <v>ed291fe9-b8a1-9603-f912-2894ab2d904f</v>
    <v>536870912</v>
    <v>1</v>
    <v>5111</v>
    <v>72</v>
    <v>Piçarra</v>
    <v>4</v>
    <v>5</v>
    <v>Map</v>
    <v>6</v>
    <v>57</v>
    <v>55</v>
    <v>20759</v>
    <v>3</v>
    <v>Piçarra is a municipality in the state of Pará in the Northern region of Brazil.</v>
    <v>20760</v>
    <v>20761</v>
    <v>20762</v>
    <v>20763</v>
    <v>Piçarra</v>
    <v>12333</v>
    <v>157</v>
    <v>Piçarra</v>
    <v>mdp/vdpid/6393083317113061377</v>
  </rv>
  <rv s="0">
    <v>536870912</v>
    <v>Placas</v>
    <v>ea682370-08ad-422d-945c-0d55fa7e2f6b</v>
    <v>en-US</v>
    <v>Map</v>
  </rv>
  <rv s="1">
    <fb>7173.1540000000005</fb>
    <v>8</v>
  </rv>
  <rv s="2">
    <v>2358</v>
    <v>6</v>
    <v>5112</v>
    <v>7</v>
    <v>0</v>
    <v>Image of Placas</v>
  </rv>
  <rv s="1">
    <fb>-3.8677777777778002</fb>
    <v>9</v>
  </rv>
  <rv s="4">
    <v>https://www.bing.com/search?q=placas+para&amp;form=skydnc</v>
    <v>Learn more on Bing</v>
  </rv>
  <rv s="1">
    <fb>-54.22</fb>
    <v>9</v>
  </rv>
  <rv s="1">
    <fb>31659</fb>
    <v>8</v>
  </rv>
  <rv s="9">
    <v>#VALUE!</v>
    <v>en-US</v>
    <v>ea682370-08ad-422d-945c-0d55fa7e2f6b</v>
    <v>536870912</v>
    <v>1</v>
    <v>5113</v>
    <v>72</v>
    <v>Placas</v>
    <v>4</v>
    <v>5</v>
    <v>Map</v>
    <v>6</v>
    <v>57</v>
    <v>55</v>
    <v>20766</v>
    <v>3</v>
    <v>Placas is a municipality in the state of Pará in the Northern region of Brazil. The municipality holds part of the Tapajós National Forest, a 549,067 hectares sustainable use conservation unit created in 1974.</v>
    <v>20767</v>
    <v>20768</v>
    <v>20769</v>
    <v>20770</v>
    <v>Placas</v>
    <v>20771</v>
    <v>157</v>
    <v>Placas</v>
    <v>mdp/vdpid/6387687621555912705</v>
  </rv>
  <rv s="0">
    <v>536870912</v>
    <v>Ponta de Pedras</v>
    <v>900db41e-bc1e-5d60-7b25-e02dbed85a5d</v>
    <v>en-US</v>
    <v>Map</v>
  </rv>
  <rv s="1">
    <fb>3365.1260000000002</fb>
    <v>8</v>
  </rv>
  <rv s="2">
    <v>2359</v>
    <v>6</v>
    <v>5114</v>
    <v>7</v>
    <v>0</v>
    <v>Image of Ponta de Pedras</v>
  </rv>
  <rv s="1">
    <fb>-1.39</fb>
    <v>9</v>
  </rv>
  <rv s="4">
    <v>https://www.bing.com/search?q=ponta+de+pedras+para&amp;form=skydnc</v>
    <v>Learn more on Bing</v>
  </rv>
  <rv s="1">
    <fb>-48.870833333333003</fb>
    <v>9</v>
  </rv>
  <rv s="1">
    <fb>31549</fb>
    <v>8</v>
  </rv>
  <rv s="9">
    <v>#VALUE!</v>
    <v>en-US</v>
    <v>900db41e-bc1e-5d60-7b25-e02dbed85a5d</v>
    <v>536870912</v>
    <v>1</v>
    <v>5115</v>
    <v>72</v>
    <v>Ponta de Pedras</v>
    <v>4</v>
    <v>5</v>
    <v>Map</v>
    <v>6</v>
    <v>57</v>
    <v>55</v>
    <v>20774</v>
    <v>3</v>
    <v>Ponta de Pedras is a Brazilian municipality located in the state of Pará. Its population as of 2020 is estimated to be 31,549 people. The area of the municipality is 3,365.126 km². The city belongs to the mesoregion Marajó and to the microregion ...</v>
    <v>20775</v>
    <v>20776</v>
    <v>20777</v>
    <v>20778</v>
    <v>Ponta de Pedras</v>
    <v>20779</v>
    <v>157</v>
    <v>Ponta de Pedras</v>
    <v>mdp/vdpid/6388593561356468225</v>
  </rv>
  <rv s="0">
    <v>536870912</v>
    <v>Portel, Pará</v>
    <v>e36428ff-c6b3-1bea-6593-1b72072f0fb7</v>
    <v>en-US</v>
    <v>Map</v>
  </rv>
  <rv s="1">
    <fb>25384.778999999999</fb>
    <v>8</v>
  </rv>
  <rv s="2">
    <v>2360</v>
    <v>6</v>
    <v>5116</v>
    <v>7</v>
    <v>0</v>
    <v>Image of Portel, Pará</v>
  </rv>
  <rv s="1">
    <fb>-1.9358333333333</fb>
    <v>9</v>
  </rv>
  <rv s="1">
    <fb>-50.820833333332999</fb>
    <v>9</v>
  </rv>
  <rv s="1">
    <fb>62445</fb>
    <v>8</v>
  </rv>
  <rv s="13">
    <v>#VALUE!</v>
    <v>en-US</v>
    <v>e36428ff-c6b3-1bea-6593-1b72072f0fb7</v>
    <v>536870912</v>
    <v>1</v>
    <v>5117</v>
    <v>125</v>
    <v>Portel, Pará</v>
    <v>92</v>
    <v>5</v>
    <v>Map</v>
    <v>6</v>
    <v>7</v>
    <v>55</v>
    <v>20782</v>
    <v>3</v>
    <v>Portel is a Brazilian municipality located in the state of Pará. Its population as of 2020 is estimated to be 62,945 people. The area of the municipality is 25,384.779 km². The city belongs to the mesoregion Marajó and to the microregion of Portel.</v>
    <v>20783</v>
    <v>20784</v>
    <v>20785</v>
    <v>Portel, Pará</v>
    <v>20786</v>
    <v>Portel, Pará</v>
    <v>mdp/vdpid/6389536212910080001</v>
  </rv>
  <rv s="0">
    <v>536870912</v>
    <v>Porto de Moz</v>
    <v>d21aa6a3-f60f-a543-0894-6558d1ab2b51</v>
    <v>en-US</v>
    <v>Map</v>
  </rv>
  <rv s="1">
    <fb>17422.876</fb>
    <v>8</v>
  </rv>
  <rv s="2">
    <v>2361</v>
    <v>6</v>
    <v>5118</v>
    <v>7</v>
    <v>0</v>
    <v>Image of Porto de Moz</v>
  </rv>
  <rv s="1">
    <fb>-1.7477777777778001</fb>
    <v>9</v>
  </rv>
  <rv s="4">
    <v>https://www.bing.com/search?q=porto+de+moz+para&amp;form=skydnc</v>
    <v>Learn more on Bing</v>
  </rv>
  <rv s="1">
    <fb>-52.237777777778</fb>
    <v>9</v>
  </rv>
  <rv s="1">
    <fb>41801</fb>
    <v>8</v>
  </rv>
  <rv s="9">
    <v>#VALUE!</v>
    <v>en-US</v>
    <v>d21aa6a3-f60f-a543-0894-6558d1ab2b51</v>
    <v>536870912</v>
    <v>1</v>
    <v>5119</v>
    <v>72</v>
    <v>Porto de Moz</v>
    <v>4</v>
    <v>5</v>
    <v>Map</v>
    <v>6</v>
    <v>57</v>
    <v>55</v>
    <v>20789</v>
    <v>3</v>
    <v>Porto de Moz is a municipality in the state of Pará in the Northern region of Brazil. The municipality contains the 1,288,720 hectares Verde para Sempre Extractive Reserve, a sustainable use conservation unit created in 2004.</v>
    <v>20790</v>
    <v>20791</v>
    <v>20792</v>
    <v>20793</v>
    <v>Porto de Moz</v>
    <v>20794</v>
    <v>157</v>
    <v>Porto de Moz</v>
    <v>mdp/vdpid/6387180719281537025</v>
  </rv>
  <rv s="0">
    <v>536870912</v>
    <v>Prainha, Pará</v>
    <v>aaa5b99c-ff9a-b8ea-0fed-dc50b9788ff9</v>
    <v>en-US</v>
    <v>Map</v>
  </rv>
  <rv s="1">
    <fb>12599.481</fb>
    <v>8</v>
  </rv>
  <rv s="2">
    <v>2362</v>
    <v>6</v>
    <v>5120</v>
    <v>7</v>
    <v>0</v>
    <v>Image of Prainha, Pará</v>
  </rv>
  <rv s="1">
    <fb>-1.8</fb>
    <v>9</v>
  </rv>
  <rv s="4">
    <v>https://www.bing.com/search?q=prainha+brazil&amp;form=skydnc</v>
    <v>Learn more on Bing</v>
  </rv>
  <rv s="1">
    <fb>-53.48</fb>
    <v>9</v>
  </rv>
  <rv s="1">
    <fb>29846</fb>
    <v>8</v>
  </rv>
  <rv s="12">
    <v>#VALUE!</v>
    <v>en-US</v>
    <v>aaa5b99c-ff9a-b8ea-0fed-dc50b9788ff9</v>
    <v>536870912</v>
    <v>1</v>
    <v>5121</v>
    <v>120</v>
    <v>Prainha, Pará</v>
    <v>4</v>
    <v>5</v>
    <v>Map</v>
    <v>6</v>
    <v>57</v>
    <v>55</v>
    <v>20797</v>
    <v>3</v>
    <v>Prainha is a municipality in the state of Pará in Brazil. The population is 29,846 in an area of 14,787 km². The elevation is 70 m. It is located on the Amazon River.</v>
    <v>20798</v>
    <v>20799</v>
    <v>20800</v>
    <v>20801</v>
    <v>Prainha, Pará</v>
    <v>20802</v>
    <v>Prainha, Pará</v>
    <v>mdp/vdpid/6386591144557412353</v>
  </rv>
  <rv s="0">
    <v>536870912</v>
    <v>Primavera, Pará</v>
    <v>6f99c890-0e90-030c-b49e-e624ce60e9a9</v>
    <v>en-US</v>
    <v>Map</v>
  </rv>
  <rv s="1">
    <fb>258.59899999999999</fb>
    <v>8</v>
  </rv>
  <rv s="2">
    <v>2363</v>
    <v>6</v>
    <v>5122</v>
    <v>7</v>
    <v>0</v>
    <v>Image of Primavera, Pará</v>
  </rv>
  <rv s="1">
    <fb>-0.94277777777778005</fb>
    <v>9</v>
  </rv>
  <rv s="1">
    <fb>-47.115833333333001</fb>
    <v>9</v>
  </rv>
  <rv s="13">
    <v>#VALUE!</v>
    <v>en-US</v>
    <v>6f99c890-0e90-030c-b49e-e624ce60e9a9</v>
    <v>536870912</v>
    <v>1</v>
    <v>5123</v>
    <v>125</v>
    <v>Primavera, Pará</v>
    <v>92</v>
    <v>5</v>
    <v>Map</v>
    <v>6</v>
    <v>7</v>
    <v>55</v>
    <v>20805</v>
    <v>3</v>
    <v>Primavera, Pará is a municipality in the state of Pará in the Northern region of Brazil.</v>
    <v>20806</v>
    <v>20807</v>
    <v>20808</v>
    <v>Primavera, Pará</v>
    <v>14142</v>
    <v>Primavera, Pará</v>
    <v>mdp/vdpid/6389030930341691393</v>
  </rv>
  <rv s="0">
    <v>536870912</v>
    <v>Quatipuru</v>
    <v>8a314e19-8dd6-e20d-026d-9a71d2473711</v>
    <v>en-US</v>
    <v>Map</v>
  </rv>
  <rv s="1">
    <fb>324.25200000000001</fb>
    <v>8</v>
  </rv>
  <rv s="2">
    <v>2364</v>
    <v>6</v>
    <v>5124</v>
    <v>7</v>
    <v>0</v>
    <v>Image of Quatipuru</v>
  </rv>
  <rv s="1">
    <fb>-0.90083333333333004</fb>
    <v>9</v>
  </rv>
  <rv s="4">
    <v>https://www.bing.com/search?q=quatipuru+para&amp;form=skydnc</v>
    <v>Learn more on Bing</v>
  </rv>
  <rv s="1">
    <fb>-47.005833333333001</fb>
    <v>9</v>
  </rv>
  <rv s="1">
    <fb>11524</fb>
    <v>8</v>
  </rv>
  <rv s="12">
    <v>#VALUE!</v>
    <v>en-US</v>
    <v>8a314e19-8dd6-e20d-026d-9a71d2473711</v>
    <v>536870912</v>
    <v>1</v>
    <v>5125</v>
    <v>120</v>
    <v>Quatipuru</v>
    <v>4</v>
    <v>5</v>
    <v>Map</v>
    <v>6</v>
    <v>7</v>
    <v>55</v>
    <v>20811</v>
    <v>3</v>
    <v>Quatipuru is a municipality in the state of Pará in the Northern region of Brazil.</v>
    <v>20812</v>
    <v>20813</v>
    <v>20814</v>
    <v>20815</v>
    <v>Quatipuru</v>
    <v>20816</v>
    <v>Quatipuru</v>
    <v>mdp/vdpid/6389024778992222209</v>
  </rv>
  <rv s="0">
    <v>536870912</v>
    <v>Redenção, Pará</v>
    <v>0f0685b8-a227-9ba4-497e-ad123071b1ff</v>
    <v>en-US</v>
    <v>Map</v>
  </rv>
  <rv s="1">
    <fb>3823.7869999999998</fb>
    <v>8</v>
  </rv>
  <rv s="2">
    <v>2365</v>
    <v>6</v>
    <v>5126</v>
    <v>7</v>
    <v>0</v>
    <v>Image of Redenção, Pará</v>
  </rv>
  <rv s="1">
    <fb>-8.0288888888889005</fb>
    <v>9</v>
  </rv>
  <rv s="1">
    <fb>-50.030833333333</fb>
    <v>9</v>
  </rv>
  <rv s="1">
    <fb>85563</fb>
    <v>8</v>
  </rv>
  <rv s="11">
    <v>#VALUE!</v>
    <v>en-US</v>
    <v>0f0685b8-a227-9ba4-497e-ad123071b1ff</v>
    <v>536870912</v>
    <v>1</v>
    <v>5127</v>
    <v>113</v>
    <v>Redenção, Pará</v>
    <v>92</v>
    <v>5</v>
    <v>Map</v>
    <v>6</v>
    <v>57</v>
    <v>55</v>
    <v>20819</v>
    <v>3</v>
    <v>Redenção, Pará is a municipality in the state of Pará in the Northern region of Brazil. The city is served by Redenção Airport.</v>
    <v>20820</v>
    <v>20821</v>
    <v>20822</v>
    <v>Redenção, Pará</v>
    <v>20823</v>
    <v>157</v>
    <v>Redenção, Pará</v>
    <v>mdp/vdpid/6393269601823621121</v>
  </rv>
  <rv s="0">
    <v>536870912</v>
    <v>Rio Maria, Pará</v>
    <v>a5cd7bc3-e1bf-c418-19e4-d00155b34677</v>
    <v>en-US</v>
    <v>Map</v>
  </rv>
  <rv s="1">
    <fb>4114.6009999999997</fb>
    <v>8</v>
  </rv>
  <rv s="2">
    <v>2366</v>
    <v>6</v>
    <v>5128</v>
    <v>7</v>
    <v>0</v>
    <v>Image of Rio Maria, Pará</v>
  </rv>
  <rv s="1">
    <fb>-7.3108333333333002</fb>
    <v>9</v>
  </rv>
  <rv s="1">
    <fb>-50.047777777778002</fb>
    <v>9</v>
  </rv>
  <rv s="1">
    <fb>18384</fb>
    <v>8</v>
  </rv>
  <rv s="13">
    <v>#VALUE!</v>
    <v>en-US</v>
    <v>a5cd7bc3-e1bf-c418-19e4-d00155b34677</v>
    <v>536870912</v>
    <v>1</v>
    <v>5129</v>
    <v>125</v>
    <v>Rio Maria, Pará</v>
    <v>92</v>
    <v>5</v>
    <v>Map</v>
    <v>6</v>
    <v>7</v>
    <v>55</v>
    <v>20826</v>
    <v>3</v>
    <v>Rio Maria is a municipality in the state of Pará in the Northern region of Brazil.</v>
    <v>20827</v>
    <v>20828</v>
    <v>20829</v>
    <v>Rio Maria, Pará</v>
    <v>20830</v>
    <v>Rio Maria, Pará</v>
    <v>mdp/vdpid/6388056926852218881</v>
  </rv>
  <rv s="0">
    <v>536870912</v>
    <v>Rondon do Pará</v>
    <v>4ac833b1-0c28-333e-a40f-e3e5c7d01f7b</v>
    <v>en-US</v>
    <v>Map</v>
  </rv>
  <rv s="1">
    <fb>8246.634</fb>
    <v>8</v>
  </rv>
  <rv s="2">
    <v>2367</v>
    <v>6</v>
    <v>5130</v>
    <v>7</v>
    <v>0</v>
    <v>Image of Rondon do Pará</v>
  </rv>
  <rv s="1">
    <fb>-4.7758333333333001</fb>
    <v>9</v>
  </rv>
  <rv s="4">
    <v>https://www.bing.com/search?q=rondon+do+par%c3%a1&amp;form=skydnc</v>
    <v>Learn more on Bing</v>
  </rv>
  <rv s="1">
    <fb>-48.066944444443997</fb>
    <v>9</v>
  </rv>
  <rv s="1">
    <fb>52803</fb>
    <v>8</v>
  </rv>
  <rv s="9">
    <v>#VALUE!</v>
    <v>en-US</v>
    <v>4ac833b1-0c28-333e-a40f-e3e5c7d01f7b</v>
    <v>536870912</v>
    <v>1</v>
    <v>5131</v>
    <v>72</v>
    <v>Rondon do Pará</v>
    <v>4</v>
    <v>5</v>
    <v>Map</v>
    <v>6</v>
    <v>57</v>
    <v>55</v>
    <v>20833</v>
    <v>3</v>
    <v>Rondon do Pará is a municipality in the state of Pará in the Northern region of Brazil.</v>
    <v>20834</v>
    <v>20835</v>
    <v>20836</v>
    <v>20837</v>
    <v>Rondon do Pará</v>
    <v>20838</v>
    <v>157</v>
    <v>Rondon do Pará</v>
    <v>mdp/vdpid/6389968977119936513</v>
  </rv>
  <rv s="0">
    <v>536870912</v>
    <v>Rurópolis</v>
    <v>3a5d8f0e-745d-bba8-7d74-aaf927366f5b</v>
    <v>en-US</v>
    <v>Map</v>
  </rv>
  <rv s="1">
    <fb>7021.2939999999999</fb>
    <v>8</v>
  </rv>
  <rv s="2">
    <v>2368</v>
    <v>6</v>
    <v>5132</v>
    <v>7</v>
    <v>0</v>
    <v>Image of Rurópolis</v>
  </rv>
  <rv s="1">
    <fb>-4.0958333333333004</fb>
    <v>9</v>
  </rv>
  <rv s="4">
    <v>https://www.bing.com/search?q=rur%c3%b3polis+para&amp;form=skydnc</v>
    <v>Learn more on Bing</v>
  </rv>
  <rv s="1">
    <fb>35769</fb>
    <v>8</v>
  </rv>
  <rv s="12">
    <v>#VALUE!</v>
    <v>en-US</v>
    <v>3a5d8f0e-745d-bba8-7d74-aaf927366f5b</v>
    <v>536870912</v>
    <v>1</v>
    <v>5133</v>
    <v>120</v>
    <v>Rurópolis</v>
    <v>4</v>
    <v>5</v>
    <v>Map</v>
    <v>6</v>
    <v>7</v>
    <v>55</v>
    <v>20841</v>
    <v>3</v>
    <v>Rurópolis is a municipality in the state of Pará in the Northern region of Brazil. The municipality contains part of the Trairão National Forest, in which logging is permitted subject to a management plan. It also holds part of the Tapajós ...</v>
    <v>20842</v>
    <v>20843</v>
    <v>20844</v>
    <v>19295</v>
    <v>Rurópolis</v>
    <v>20845</v>
    <v>Rurópolis</v>
    <v>mdp/vdpid/6387656811608014849</v>
  </rv>
  <rv s="0">
    <v>536870912</v>
    <v>Salinópolis</v>
    <v>176f263d-23a8-a393-892f-27f8376db6ae</v>
    <v>en-US</v>
    <v>Map</v>
  </rv>
  <rv s="1">
    <fb>217.85599999999999</fb>
    <v>8</v>
  </rv>
  <rv s="2">
    <v>2369</v>
    <v>6</v>
    <v>5134</v>
    <v>7</v>
    <v>0</v>
    <v>Image of Salinópolis</v>
  </rv>
  <rv s="1">
    <fb>-0.62888888888889005</fb>
    <v>9</v>
  </rv>
  <rv s="4">
    <v>https://www.bing.com/search?q=salin%c3%b3polis+para&amp;form=skydnc</v>
    <v>Learn more on Bing</v>
  </rv>
  <rv s="1">
    <fb>-47.355833333333003</fb>
    <v>9</v>
  </rv>
  <rv s="1">
    <fb>41164</fb>
    <v>8</v>
  </rv>
  <rv s="9">
    <v>#VALUE!</v>
    <v>en-US</v>
    <v>176f263d-23a8-a393-892f-27f8376db6ae</v>
    <v>536870912</v>
    <v>1</v>
    <v>5135</v>
    <v>72</v>
    <v>Salinópolis</v>
    <v>4</v>
    <v>5</v>
    <v>Map</v>
    <v>6</v>
    <v>64</v>
    <v>55</v>
    <v>20848</v>
    <v>3</v>
    <v>Salinópolis is a municipality in the state of Pará in the Northern region of Brazil. Salinópolis has a tropical monsoon climate with moderate to little rainfall from July to December and heavy to very heavy rainfall from January to June.</v>
    <v>20849</v>
    <v>20850</v>
    <v>20851</v>
    <v>20852</v>
    <v>Salinópolis</v>
    <v>20853</v>
    <v>157</v>
    <v>Salinópolis</v>
    <v>mdp/vdpid/6388999558977814529</v>
  </rv>
  <rv s="0">
    <v>536870912</v>
    <v>Salvaterra, Pará</v>
    <v>7b87d145-3a34-92e4-fe48-1d62144d0a2a</v>
    <v>en-US</v>
    <v>Map</v>
  </rv>
  <rv s="1">
    <fb>1.0389999999999999</fb>
    <v>8</v>
  </rv>
  <rv s="2">
    <v>2370</v>
    <v>6</v>
    <v>5136</v>
    <v>7</v>
    <v>0</v>
    <v>Image of Salvaterra, Pará</v>
  </rv>
  <rv s="1">
    <fb>-0.75277777777777999</fb>
    <v>9</v>
  </rv>
  <rv s="4">
    <v>https://www.bing.com/search?q=salvaterra+para&amp;form=skydnc</v>
    <v>Learn more on Bing</v>
  </rv>
  <rv s="1">
    <fb>-48.516944444444</fb>
    <v>9</v>
  </rv>
  <rv s="1">
    <fb>24075</fb>
    <v>8</v>
  </rv>
  <rv s="12">
    <v>#VALUE!</v>
    <v>en-US</v>
    <v>7b87d145-3a34-92e4-fe48-1d62144d0a2a</v>
    <v>536870912</v>
    <v>1</v>
    <v>5137</v>
    <v>120</v>
    <v>Salvaterra, Pará</v>
    <v>4</v>
    <v>5</v>
    <v>Map</v>
    <v>6</v>
    <v>57</v>
    <v>55</v>
    <v>20856</v>
    <v>3</v>
    <v>Salvaterra is a Brazilian municipality located in the state of Pará. Its population as of 2020 is estimated to be 24,075 people. The area of the municipality is 1,043.504 km². The city is located in the mesoregion Marajó and the microregion of Arari.</v>
    <v>20857</v>
    <v>20858</v>
    <v>20859</v>
    <v>20860</v>
    <v>Salvaterra, Pará</v>
    <v>20861</v>
    <v>Salvaterra, Pará</v>
    <v>mdp/vdpid/6388604457302622209</v>
  </rv>
  <rv s="0">
    <v>536870912</v>
    <v>Santa Bárbara do Pará</v>
    <v>00ac6093-ae37-27da-42ed-acf5d0e47a3f</v>
    <v>en-US</v>
    <v>Map</v>
  </rv>
  <rv s="1">
    <fb>278.15100000000001</fb>
    <v>8</v>
  </rv>
  <rv s="2">
    <v>2371</v>
    <v>6</v>
    <v>5138</v>
    <v>7</v>
    <v>0</v>
    <v>Image of Santa Bárbara do Pará</v>
  </rv>
  <rv s="1">
    <fb>-1.2238888888888999</fb>
    <v>9</v>
  </rv>
  <rv s="4">
    <v>https://www.bing.com/search?q=santa+b%c3%a1rbara+do+par%c3%a1&amp;form=skydnc</v>
    <v>Learn more on Bing</v>
  </rv>
  <rv s="1">
    <fb>-48.293888888889001</fb>
    <v>9</v>
  </rv>
  <rv s="1">
    <fb>21449</fb>
    <v>8</v>
  </rv>
  <rv s="9">
    <v>#VALUE!</v>
    <v>en-US</v>
    <v>00ac6093-ae37-27da-42ed-acf5d0e47a3f</v>
    <v>536870912</v>
    <v>1</v>
    <v>5139</v>
    <v>72</v>
    <v>Santa Bárbara do Pará</v>
    <v>4</v>
    <v>5</v>
    <v>Map</v>
    <v>6</v>
    <v>57</v>
    <v>55</v>
    <v>20864</v>
    <v>3</v>
    <v>Santa Bárbara do Pará is a municipality in the state of Pará in the Northern region of Brazil.</v>
    <v>20865</v>
    <v>20866</v>
    <v>20867</v>
    <v>20868</v>
    <v>Santa Bárbara do Pará</v>
    <v>20869</v>
    <v>157</v>
    <v>Santa Bárbara do Pará</v>
    <v>mdp/vdpid/6388630192025239553</v>
  </rv>
  <rv s="0">
    <v>536870912</v>
    <v>Santa Cruz do Arari</v>
    <v>9739f8f8-f6a3-a06f-c57c-393db076f4a7</v>
    <v>en-US</v>
    <v>Map</v>
  </rv>
  <rv s="1">
    <fb>1074.854</fb>
    <v>8</v>
  </rv>
  <rv s="2">
    <v>2372</v>
    <v>6</v>
    <v>5140</v>
    <v>7</v>
    <v>0</v>
    <v>Image of Santa Cruz do Arari</v>
  </rv>
  <rv s="1">
    <fb>-0.66388888888888997</fb>
    <v>9</v>
  </rv>
  <rv s="4">
    <v>https://www.bing.com/search?q=santa+cruz+do+arari+para&amp;form=skydnc</v>
    <v>Learn more on Bing</v>
  </rv>
  <rv s="1">
    <fb>-49.162777777777997</fb>
    <v>9</v>
  </rv>
  <rv s="1">
    <fb>10314</fb>
    <v>8</v>
  </rv>
  <rv s="9">
    <v>#VALUE!</v>
    <v>en-US</v>
    <v>9739f8f8-f6a3-a06f-c57c-393db076f4a7</v>
    <v>536870912</v>
    <v>1</v>
    <v>5141</v>
    <v>72</v>
    <v>Santa Cruz do Arari</v>
    <v>4</v>
    <v>5</v>
    <v>Map</v>
    <v>6</v>
    <v>57</v>
    <v>55</v>
    <v>20872</v>
    <v>3</v>
    <v>Santa Cruz do Arari is a Brazilian municipality located in the state of Pará. Its population as of 2020 is estimated to be 10,314 people. The area of the municipality is 1,074.854 km². The city belongs to the mesoregion Marajó and the ...</v>
    <v>20873</v>
    <v>20874</v>
    <v>20875</v>
    <v>20876</v>
    <v>Santa Cruz do Arari</v>
    <v>20877</v>
    <v>157</v>
    <v>Santa Cruz do Arari</v>
    <v>mdp/vdpid/6388567298017329153</v>
  </rv>
  <rv s="0">
    <v>536870912</v>
    <v>Santa Isabel do Pará</v>
    <v>cf2a994b-28fd-d218-ccfd-f776ec85b520</v>
    <v>en-US</v>
    <v>Map</v>
  </rv>
  <rv s="1">
    <fb>717.61500000000001</fb>
    <v>8</v>
  </rv>
  <rv s="2">
    <v>2373</v>
    <v>6</v>
    <v>5142</v>
    <v>7</v>
    <v>0</v>
    <v>Image of Santa Isabel do Pará</v>
  </rv>
  <rv s="1">
    <fb>-1.2988888888889001</fb>
    <v>9</v>
  </rv>
  <rv s="4">
    <v>https://www.bing.com/search?q=santa+isabel+do+par%c3%a1&amp;form=skydnc</v>
    <v>Learn more on Bing</v>
  </rv>
  <rv s="1">
    <fb>71837</fb>
    <v>8</v>
  </rv>
  <rv s="9">
    <v>#VALUE!</v>
    <v>en-US</v>
    <v>cf2a994b-28fd-d218-ccfd-f776ec85b520</v>
    <v>536870912</v>
    <v>1</v>
    <v>5143</v>
    <v>72</v>
    <v>Santa Isabel do Pará</v>
    <v>4</v>
    <v>5</v>
    <v>Map</v>
    <v>6</v>
    <v>57</v>
    <v>55</v>
    <v>20880</v>
    <v>3</v>
    <v>Santa Isabel do Pará is a municipality in the state of Pará in the Northern region of Brazil.</v>
    <v>20881</v>
    <v>20882</v>
    <v>20883</v>
    <v>8716</v>
    <v>Santa Isabel do Pará</v>
    <v>20884</v>
    <v>157</v>
    <v>Santa Isabel do Pará</v>
    <v>mdp/vdpid/6388824480692568065</v>
  </rv>
  <rv s="0">
    <v>536870912</v>
    <v>Santa Luzia do Pará</v>
    <v>21df5ec4-8653-9393-f1eb-5fd45e1f15d5</v>
    <v>en-US</v>
    <v>Map</v>
  </rv>
  <rv s="1">
    <fb>1350.7719999999999</fb>
    <v>8</v>
  </rv>
  <rv s="2">
    <v>2374</v>
    <v>6</v>
    <v>5144</v>
    <v>7</v>
    <v>0</v>
    <v>Image of Santa Luzia do Pará</v>
  </rv>
  <rv s="1">
    <fb>-1.5169444444444</fb>
    <v>9</v>
  </rv>
  <rv s="4">
    <v>https://www.bing.com/search?q=santa+luzia+do+par%c3%a1&amp;form=skydnc</v>
    <v>Learn more on Bing</v>
  </rv>
  <rv s="1">
    <fb>-46.941944444443997</fb>
    <v>9</v>
  </rv>
  <rv s="9">
    <v>#VALUE!</v>
    <v>en-US</v>
    <v>21df5ec4-8653-9393-f1eb-5fd45e1f15d5</v>
    <v>536870912</v>
    <v>1</v>
    <v>5145</v>
    <v>72</v>
    <v>Santa Luzia do Pará</v>
    <v>4</v>
    <v>5</v>
    <v>Map</v>
    <v>6</v>
    <v>57</v>
    <v>55</v>
    <v>20887</v>
    <v>3</v>
    <v>Santa Luzia do Pará is a municipality in the state of Pará in the Northern region of Brazil.</v>
    <v>20888</v>
    <v>20889</v>
    <v>20890</v>
    <v>20891</v>
    <v>Santa Luzia do Pará</v>
    <v>3641</v>
    <v>157</v>
    <v>Santa Luzia do Pará</v>
    <v>mdp/vdpid/6389257413412782081</v>
  </rv>
  <rv s="0">
    <v>536870912</v>
    <v>Santa Maria das Barreiras</v>
    <v>d24cce3f-0e9f-870b-cadc-d425da532edc</v>
    <v>en-US</v>
    <v>Map</v>
  </rv>
  <rv s="1">
    <fb>10330.17</fb>
    <v>8</v>
  </rv>
  <rv s="2">
    <v>2375</v>
    <v>6</v>
    <v>5146</v>
    <v>7</v>
    <v>0</v>
    <v>Image of Santa Maria das Barreiras</v>
  </rv>
  <rv s="1">
    <fb>-8.8550000000000004</fb>
    <v>9</v>
  </rv>
  <rv s="4">
    <v>https://www.bing.com/search?q=santa+maria+das+barreiras+para&amp;form=skydnc</v>
    <v>Learn more on Bing</v>
  </rv>
  <rv s="1">
    <fb>-49.721944444443999</fb>
    <v>9</v>
  </rv>
  <rv s="1">
    <fb>21850</fb>
    <v>8</v>
  </rv>
  <rv s="9">
    <v>#VALUE!</v>
    <v>en-US</v>
    <v>d24cce3f-0e9f-870b-cadc-d425da532edc</v>
    <v>536870912</v>
    <v>1</v>
    <v>5147</v>
    <v>72</v>
    <v>Santa Maria das Barreiras</v>
    <v>4</v>
    <v>5</v>
    <v>Map</v>
    <v>6</v>
    <v>57</v>
    <v>55</v>
    <v>20894</v>
    <v>3</v>
    <v>Santa Maria das Barreiras is a municipality in the state of Pará in the Northern region of Brazil.</v>
    <v>20895</v>
    <v>20896</v>
    <v>20897</v>
    <v>20898</v>
    <v>Santa Maria das Barreiras</v>
    <v>20899</v>
    <v>157</v>
    <v>Santa Maria das Barreiras</v>
    <v>mdp/vdpid/6393269606085033985</v>
  </rv>
  <rv s="0">
    <v>536870912</v>
    <v>Santa Maria do Pará</v>
    <v>589635ab-1d57-fc2d-658f-74ac38f41d6b</v>
    <v>en-US</v>
    <v>Map</v>
  </rv>
  <rv s="1">
    <fb>457.71699999999998</fb>
    <v>8</v>
  </rv>
  <rv s="2">
    <v>2376</v>
    <v>6</v>
    <v>5148</v>
    <v>7</v>
    <v>0</v>
    <v>Image of Santa Maria do Pará</v>
  </rv>
  <rv s="1">
    <fb>-1.3519444444444</fb>
    <v>9</v>
  </rv>
  <rv s="4">
    <v>https://www.bing.com/search?q=santa+maria+do+par%c3%a1&amp;form=skydnc</v>
    <v>Learn more on Bing</v>
  </rv>
  <rv s="1">
    <fb>-47.575833333333001</fb>
    <v>9</v>
  </rv>
  <rv s="1">
    <fb>24995</fb>
    <v>8</v>
  </rv>
  <rv s="9">
    <v>#VALUE!</v>
    <v>en-US</v>
    <v>589635ab-1d57-fc2d-658f-74ac38f41d6b</v>
    <v>536870912</v>
    <v>1</v>
    <v>5149</v>
    <v>72</v>
    <v>Santa Maria do Pará</v>
    <v>4</v>
    <v>5</v>
    <v>Map</v>
    <v>6</v>
    <v>57</v>
    <v>55</v>
    <v>20902</v>
    <v>3</v>
    <v>Santa Maria do Pará is a municipality in the state of Pará in the Northern region of Brazil.</v>
    <v>20903</v>
    <v>20904</v>
    <v>20905</v>
    <v>20906</v>
    <v>Santa Maria do Pará</v>
    <v>20907</v>
    <v>157</v>
    <v>Santa Maria do Pará</v>
    <v>mdp/vdpid/6389210460159213569</v>
  </rv>
  <rv s="0">
    <v>536870912</v>
    <v>Santana do Araguaia</v>
    <v>eec71064-7ec4-fc95-79ee-83dadc97ddf8</v>
    <v>en-US</v>
    <v>Map</v>
  </rv>
  <rv s="1">
    <fb>11591.563</fb>
    <v>8</v>
  </rv>
  <rv s="2">
    <v>2377</v>
    <v>6</v>
    <v>5150</v>
    <v>7</v>
    <v>0</v>
    <v>Image of Santana do Araguaia</v>
  </rv>
  <rv s="1">
    <fb>-9.5050000000000008</fb>
    <v>9</v>
  </rv>
  <rv s="0">
    <v>805306368</v>
    <v>Gilgleider Altino Ribeiro (Mayor)</v>
    <v>e8cad508-1f7e-72bc-0a72-4dd857d76f63</v>
    <v>en-US</v>
    <v>Generic</v>
  </rv>
  <rv s="3">
    <v>602</v>
  </rv>
  <rv s="4">
    <v>https://www.bing.com/search?q=santana+do+araguaia+para&amp;form=skydnc</v>
    <v>Learn more on Bing</v>
  </rv>
  <rv s="1">
    <fb>-50.625</fb>
    <v>9</v>
  </rv>
  <rv s="1">
    <fb>32413</fb>
    <v>8</v>
  </rv>
  <rv s="8">
    <v>#VALUE!</v>
    <v>en-US</v>
    <v>eec71064-7ec4-fc95-79ee-83dadc97ddf8</v>
    <v>536870912</v>
    <v>1</v>
    <v>5151</v>
    <v>67</v>
    <v>Santana do Araguaia</v>
    <v>4</v>
    <v>5</v>
    <v>Map</v>
    <v>6</v>
    <v>7</v>
    <v>55</v>
    <v>20910</v>
    <v>3</v>
    <v>Santana do Araguaia is the southernmost city in the Brazilian state of Pará. The city lies near the Araguaia River, which marks the border with the state of Tocantins. The town was established on December 20, 1961 by then-governor of Pará, ...</v>
    <v>20911</v>
    <v>20912</v>
    <v>20914</v>
    <v>20915</v>
    <v>20916</v>
    <v>Santana do Araguaia</v>
    <v>20917</v>
    <v>Santana do Araguaia</v>
    <v>mdp/vdpid/6394068647874134017</v>
  </rv>
  <rv s="0">
    <v>536870912</v>
    <v>Santarém, Pará</v>
    <v>bb2ea6c8-d298-f4f8-2f73-dcf570ede3c0</v>
    <v>en-US</v>
    <v>Map</v>
  </rv>
  <rv s="2">
    <v>2378</v>
    <v>6</v>
    <v>5152</v>
    <v>7</v>
    <v>0</v>
    <v>Image of Santarém, Pará</v>
  </rv>
  <rv s="1">
    <fb>-2.4427777777777999</fb>
    <v>9</v>
  </rv>
  <rv s="0">
    <v>805306368</v>
    <v>Francisco Nélio Aguiar da Silva (Mayor)</v>
    <v>29eea0cf-0a5d-d084-576a-84380aa915ce</v>
    <v>en-US</v>
    <v>Generic</v>
  </rv>
  <rv s="3">
    <v>603</v>
  </rv>
  <rv s="4">
    <v>https://www.bing.com/search?q=santar%c3%a9m+brazil&amp;form=skydnc</v>
    <v>Learn more on Bing</v>
  </rv>
  <rv s="1">
    <fb>-54.707777777777999</fb>
    <v>9</v>
  </rv>
  <rv s="1">
    <fb>331937</fb>
    <v>8</v>
  </rv>
  <rv s="8">
    <v>#VALUE!</v>
    <v>en-US</v>
    <v>bb2ea6c8-d298-f4f8-2f73-dcf570ede3c0</v>
    <v>536870912</v>
    <v>1</v>
    <v>5153</v>
    <v>67</v>
    <v>Santarém, Pará</v>
    <v>4</v>
    <v>5</v>
    <v>Map</v>
    <v>6</v>
    <v>7</v>
    <v>55</v>
    <v>20410</v>
    <v>3</v>
    <v>Santarém is a town and municipality in the western part of the state of Pará in Brazil. Located at the confluence of the Tapajós and Amazon Rivers, it has become a popular tourist destination. It is the second-most important city in the state, ...</v>
    <v>20920</v>
    <v>20921</v>
    <v>20923</v>
    <v>20924</v>
    <v>20925</v>
    <v>Santarém, Pará</v>
    <v>20926</v>
    <v>Santarém, Pará</v>
    <v>mdp/vdpid/6386603415329308673</v>
  </rv>
  <rv s="0">
    <v>536870912</v>
    <v>Santarém Novo</v>
    <v>db924350-a252-599c-d98b-586e23b9a010</v>
    <v>en-US</v>
    <v>Map</v>
  </rv>
  <rv s="1">
    <fb>229.50700000000001</fb>
    <v>8</v>
  </rv>
  <rv s="2">
    <v>2379</v>
    <v>6</v>
    <v>5154</v>
    <v>7</v>
    <v>0</v>
    <v>Image of Santarém Novo</v>
  </rv>
  <rv s="1">
    <fb>-0.92888888888888999</fb>
    <v>9</v>
  </rv>
  <rv s="4">
    <v>https://www.bing.com/search?q=santar%c3%a9m+novo+para&amp;form=skydnc</v>
    <v>Learn more on Bing</v>
  </rv>
  <rv s="1">
    <fb>-47.396944444444003</fb>
    <v>9</v>
  </rv>
  <rv s="1">
    <fb>6116</fb>
    <v>8</v>
  </rv>
  <rv s="12">
    <v>#VALUE!</v>
    <v>en-US</v>
    <v>db924350-a252-599c-d98b-586e23b9a010</v>
    <v>536870912</v>
    <v>1</v>
    <v>5155</v>
    <v>120</v>
    <v>Santarém Novo</v>
    <v>4</v>
    <v>5</v>
    <v>Map</v>
    <v>6</v>
    <v>7</v>
    <v>55</v>
    <v>20929</v>
    <v>3</v>
    <v>Santarém Novo is a municipality in the state of Pará in the Northern region of Brazil. The municipality contains the 2,786 hectares Chocoaré - Mato Grosso Extractive Reserve, created in 2002, which protects part of the right shore of the ...</v>
    <v>20930</v>
    <v>20931</v>
    <v>20932</v>
    <v>20933</v>
    <v>Santarém Novo</v>
    <v>20934</v>
    <v>Santarém Novo</v>
    <v>mdp/vdpid/6389005298194972673</v>
  </rv>
  <rv s="0">
    <v>536870912</v>
    <v>Santo Antônio do Tauá</v>
    <v>57121cb4-d292-04ba-3ee4-04df6a0d7da9</v>
    <v>en-US</v>
    <v>Map</v>
  </rv>
  <rv s="1">
    <fb>537.62699999999995</fb>
    <v>8</v>
  </rv>
  <rv s="2">
    <v>2380</v>
    <v>6</v>
    <v>5156</v>
    <v>7</v>
    <v>0</v>
    <v>Image of Santo Antônio do Tauá</v>
  </rv>
  <rv s="1">
    <fb>-1.1519444444444</fb>
    <v>9</v>
  </rv>
  <rv s="4">
    <v>https://www.bing.com/search?q=santo+ant%c3%b4nio+do+tau%c3%a1+para&amp;form=skydnc</v>
    <v>Learn more on Bing</v>
  </rv>
  <rv s="1">
    <fb>-48.128888888889001</fb>
    <v>9</v>
  </rv>
  <rv s="1">
    <fb>31918</fb>
    <v>8</v>
  </rv>
  <rv s="9">
    <v>#VALUE!</v>
    <v>en-US</v>
    <v>57121cb4-d292-04ba-3ee4-04df6a0d7da9</v>
    <v>536870912</v>
    <v>1</v>
    <v>5157</v>
    <v>72</v>
    <v>Santo Antônio do Tauá</v>
    <v>4</v>
    <v>5</v>
    <v>Map</v>
    <v>6</v>
    <v>57</v>
    <v>55</v>
    <v>20937</v>
    <v>3</v>
    <v>Santo Antônio do Tauá is a municipality in the state of Pará in the North region of Brazil.</v>
    <v>20938</v>
    <v>20939</v>
    <v>20940</v>
    <v>20941</v>
    <v>Santo Antônio do Tauá</v>
    <v>20942</v>
    <v>157</v>
    <v>Santo Antônio do Tauá</v>
    <v>mdp/vdpid/6388629815007641601</v>
  </rv>
  <rv s="0">
    <v>536870912</v>
    <v>São Caetano de Odivelas</v>
    <v>d4739b42-e422-7308-4606-767e63dd6724</v>
    <v>en-US</v>
    <v>Map</v>
  </rv>
  <rv s="1">
    <fb>748.69399999999996</fb>
    <v>8</v>
  </rv>
  <rv s="2">
    <v>2381</v>
    <v>6</v>
    <v>5158</v>
    <v>7</v>
    <v>0</v>
    <v>Image of São Caetano de Odivelas</v>
  </rv>
  <rv s="1">
    <fb>-0.75</fb>
    <v>9</v>
  </rv>
  <rv s="4">
    <v>https://www.bing.com/search?q=s%c3%a3o+caetano+de+odivelas+para&amp;form=skydnc</v>
    <v>Learn more on Bing</v>
  </rv>
  <rv s="1">
    <fb>-48.02</fb>
    <v>9</v>
  </rv>
  <rv s="1">
    <fb>16666</fb>
    <v>8</v>
  </rv>
  <rv s="12">
    <v>#VALUE!</v>
    <v>en-US</v>
    <v>d4739b42-e422-7308-4606-767e63dd6724</v>
    <v>536870912</v>
    <v>1</v>
    <v>5159</v>
    <v>120</v>
    <v>São Caetano de Odivelas</v>
    <v>4</v>
    <v>5</v>
    <v>Map</v>
    <v>6</v>
    <v>7</v>
    <v>55</v>
    <v>20945</v>
    <v>3</v>
    <v>São Caetano de Odivelas is a municipality in the state of Pará in the Northern region of Brazil. The municipal seat lies on the left bank of the Barreto River. It contains the 21,029 hectares Mocapajuba Marine Extractive Reserve, created in 2014.</v>
    <v>20946</v>
    <v>20947</v>
    <v>20948</v>
    <v>20949</v>
    <v>São Caetano de Odivelas</v>
    <v>20950</v>
    <v>São Caetano de Odivelas</v>
    <v>mdp/vdpid/6388566446623948801</v>
  </rv>
  <rv s="0">
    <v>536870912</v>
    <v>São Domingos do Araguaia</v>
    <v>ca91e285-26f9-986e-839d-7c292aa8e091</v>
    <v>en-US</v>
    <v>Map</v>
  </rv>
  <rv s="1">
    <fb>1392.326</fb>
    <v>8</v>
  </rv>
  <rv s="2">
    <v>2382</v>
    <v>6</v>
    <v>5160</v>
    <v>7</v>
    <v>0</v>
    <v>Image of São Domingos do Araguaia</v>
  </rv>
  <rv s="1">
    <fb>-5.5377777777777997</fb>
    <v>9</v>
  </rv>
  <rv s="4">
    <v>https://www.bing.com/search?q=s%c3%a3o+domingos+do+araguaia+para&amp;form=skydnc</v>
    <v>Learn more on Bing</v>
  </rv>
  <rv s="1">
    <fb>-48.732777777777997</fb>
    <v>9</v>
  </rv>
  <rv s="1">
    <fb>21092</fb>
    <v>8</v>
  </rv>
  <rv s="12">
    <v>#VALUE!</v>
    <v>en-US</v>
    <v>ca91e285-26f9-986e-839d-7c292aa8e091</v>
    <v>536870912</v>
    <v>1</v>
    <v>5161</v>
    <v>120</v>
    <v>São Domingos do Araguaia</v>
    <v>4</v>
    <v>5</v>
    <v>Map</v>
    <v>6</v>
    <v>7</v>
    <v>55</v>
    <v>20953</v>
    <v>3</v>
    <v>São Domingos do Araguaia is a municipality in the state of Pará in the Northern region of Brazil.</v>
    <v>20954</v>
    <v>20955</v>
    <v>20956</v>
    <v>20957</v>
    <v>São Domingos do Araguaia</v>
    <v>20958</v>
    <v>São Domingos do Araguaia</v>
    <v>mdp/vdpid/6390033258301620225</v>
  </rv>
  <rv s="0">
    <v>536870912</v>
    <v>São Domingos do Capim</v>
    <v>a681ab39-923d-c000-3972-b5b026774bcd</v>
    <v>en-US</v>
    <v>Map</v>
  </rv>
  <rv s="1">
    <fb>1677.08</fb>
    <v>8</v>
  </rv>
  <rv s="2">
    <v>2383</v>
    <v>6</v>
    <v>5162</v>
    <v>7</v>
    <v>0</v>
    <v>Image of São Domingos do Capim</v>
  </rv>
  <rv s="4">
    <v>https://www.bing.com/search?q=s%c3%a3o+domingos+do+capim+para&amp;form=skydnc</v>
    <v>Learn more on Bing</v>
  </rv>
  <rv s="1">
    <fb>-47.774999999999999</fb>
    <v>9</v>
  </rv>
  <rv s="1">
    <fb>32285</fb>
    <v>8</v>
  </rv>
  <rv s="12">
    <v>#VALUE!</v>
    <v>en-US</v>
    <v>a681ab39-923d-c000-3972-b5b026774bcd</v>
    <v>536870912</v>
    <v>1</v>
    <v>5163</v>
    <v>120</v>
    <v>São Domingos do Capim</v>
    <v>4</v>
    <v>5</v>
    <v>Map</v>
    <v>6</v>
    <v>64</v>
    <v>55</v>
    <v>20961</v>
    <v>3</v>
    <v>São Domingos do Capim is a Brazilian municipality in the state of Pará. The estimated population is 32,139. It has an area of 1677 km². The city is well known for hosting a world surfing championship in the bore tides of the Guamá River, a ...</v>
    <v>20962</v>
    <v>9717</v>
    <v>20963</v>
    <v>20964</v>
    <v>São Domingos do Capim</v>
    <v>20965</v>
    <v>São Domingos do Capim</v>
    <v>mdp/vdpid/6389225191561494529</v>
  </rv>
  <rv s="0">
    <v>536870912</v>
    <v>São Félix do Xingu</v>
    <v>a81204a5-72c3-dfde-6c7b-c57bec280893</v>
    <v>en-US</v>
    <v>Map</v>
  </rv>
  <rv s="1">
    <fb>84212.426000000007</fb>
    <v>8</v>
  </rv>
  <rv s="2">
    <v>2384</v>
    <v>6</v>
    <v>5164</v>
    <v>7</v>
    <v>0</v>
    <v>Image of São Félix do Xingu</v>
  </rv>
  <rv s="1">
    <fb>-6.6449999999999996</fb>
    <v>9</v>
  </rv>
  <rv s="4">
    <v>https://www.bing.com/search?q=s%c3%a3o+f%c3%a9lix+do+xingu+para&amp;form=skydnc</v>
    <v>Learn more on Bing</v>
  </rv>
  <rv s="1">
    <fb>-51.994999999999997</fb>
    <v>9</v>
  </rv>
  <rv s="1">
    <fb>132138</fb>
    <v>8</v>
  </rv>
  <rv s="9">
    <v>#VALUE!</v>
    <v>en-US</v>
    <v>a81204a5-72c3-dfde-6c7b-c57bec280893</v>
    <v>536870912</v>
    <v>1</v>
    <v>5165</v>
    <v>72</v>
    <v>São Félix do Xingu</v>
    <v>4</v>
    <v>5</v>
    <v>Map</v>
    <v>6</v>
    <v>57</v>
    <v>55</v>
    <v>20968</v>
    <v>3</v>
    <v>São Félix do Xingu is a municipality in the state of Pará in the Northern region of Brazil. The city is served by São Félix do Xingu Airport. With an area of 84,212.932 km², it is the third largest municipality in Pará and the sixth largest in ...</v>
    <v>20969</v>
    <v>20970</v>
    <v>20971</v>
    <v>20972</v>
    <v>São Félix do Xingu</v>
    <v>20973</v>
    <v>114</v>
    <v>São Félix do Xingu</v>
    <v>mdp/vdpid/6388336829552132097</v>
  </rv>
  <rv s="0">
    <v>536870912</v>
    <v>São Francisco do Pará</v>
    <v>abaaffee-b8f4-717f-358f-79a17d50e120</v>
    <v>en-US</v>
    <v>Map</v>
  </rv>
  <rv s="1">
    <fb>479.55799999999999</fb>
    <v>8</v>
  </rv>
  <rv s="2">
    <v>2385</v>
    <v>6</v>
    <v>5166</v>
    <v>7</v>
    <v>0</v>
    <v>Image of São Francisco do Pará</v>
  </rv>
  <rv s="1">
    <fb>-1.1688888888889</fb>
    <v>9</v>
  </rv>
  <rv s="4">
    <v>https://www.bing.com/search?q=s%c3%a3o+francisco+do+par%c3%a1&amp;form=skydnc</v>
    <v>Learn more on Bing</v>
  </rv>
  <rv s="1">
    <fb>-47.795000000000002</fb>
    <v>9</v>
  </rv>
  <rv s="1">
    <fb>15930</fb>
    <v>8</v>
  </rv>
  <rv s="9">
    <v>#VALUE!</v>
    <v>en-US</v>
    <v>abaaffee-b8f4-717f-358f-79a17d50e120</v>
    <v>536870912</v>
    <v>1</v>
    <v>5167</v>
    <v>72</v>
    <v>São Francisco do Pará</v>
    <v>4</v>
    <v>5</v>
    <v>Map</v>
    <v>6</v>
    <v>57</v>
    <v>55</v>
    <v>20976</v>
    <v>3</v>
    <v>São Francisco do Pará is a municipality in the state of Pará in the Northern region of Brazil.</v>
    <v>20977</v>
    <v>20978</v>
    <v>20979</v>
    <v>20980</v>
    <v>São Francisco do Pará</v>
    <v>20981</v>
    <v>157</v>
    <v>São Francisco do Pará</v>
    <v>mdp/vdpid/6389013493697216513</v>
  </rv>
  <rv s="0">
    <v>536870912</v>
    <v>São Geraldo do Araguaia</v>
    <v>0864713f-782c-42b2-e350-fc206fa6ddcb</v>
    <v>en-US</v>
    <v>Map</v>
  </rv>
  <rv s="1">
    <fb>3269.5410000000002</fb>
    <v>8</v>
  </rv>
  <rv s="2">
    <v>2386</v>
    <v>6</v>
    <v>5168</v>
    <v>7</v>
    <v>0</v>
    <v>Image of São Geraldo do Araguaia</v>
  </rv>
  <rv s="4">
    <v>https://www.bing.com/search?q=s%c3%a3o+geraldo+do+araguaia+para&amp;form=skydnc</v>
    <v>Learn more on Bing</v>
  </rv>
  <rv s="1">
    <fb>-48.555</fb>
    <v>9</v>
  </rv>
  <rv s="1">
    <fb>24566</fb>
    <v>8</v>
  </rv>
  <rv s="12">
    <v>#VALUE!</v>
    <v>en-US</v>
    <v>0864713f-782c-42b2-e350-fc206fa6ddcb</v>
    <v>536870912</v>
    <v>1</v>
    <v>5169</v>
    <v>120</v>
    <v>São Geraldo do Araguaia</v>
    <v>4</v>
    <v>5</v>
    <v>Map</v>
    <v>6</v>
    <v>64</v>
    <v>55</v>
    <v>20984</v>
    <v>3</v>
    <v>São Geraldo do Araguaia is a municipality in the state of Pará in the Northern region of Brazil. The municipality contains the 24,897 hectares Serra dos Martírios/Andorinhas State Park, created in 1996. It contains the 29,655 hectares São ...</v>
    <v>20985</v>
    <v>5986</v>
    <v>20986</v>
    <v>20987</v>
    <v>São Geraldo do Araguaia</v>
    <v>20988</v>
    <v>São Geraldo do Araguaia</v>
    <v>mdp/vdpid/6393082657013497857</v>
  </rv>
  <rv s="0">
    <v>536870912</v>
    <v>São João da Ponta</v>
    <v>4a675dfb-f2cd-d64e-40be-2f62931dbe6a</v>
    <v>en-US</v>
    <v>Map</v>
  </rv>
  <rv s="1">
    <fb>195.98699999999999</fb>
    <v>8</v>
  </rv>
  <rv s="2">
    <v>2387</v>
    <v>6</v>
    <v>5170</v>
    <v>7</v>
    <v>0</v>
    <v>Image of São João da Ponta</v>
  </rv>
  <rv s="1">
    <fb>-0.85</fb>
    <v>9</v>
  </rv>
  <rv s="4">
    <v>https://www.bing.com/search?q=s%c3%a3o+jo%c3%a3o+da+ponta+para&amp;form=skydnc</v>
    <v>Learn more on Bing</v>
  </rv>
  <rv s="1">
    <fb>-47.92</fb>
    <v>9</v>
  </rv>
  <rv s="1">
    <fb>6217</fb>
    <v>8</v>
  </rv>
  <rv s="9">
    <v>#VALUE!</v>
    <v>en-US</v>
    <v>4a675dfb-f2cd-d64e-40be-2f62931dbe6a</v>
    <v>536870912</v>
    <v>1</v>
    <v>5171</v>
    <v>72</v>
    <v>São João da Ponta</v>
    <v>4</v>
    <v>5</v>
    <v>Map</v>
    <v>6</v>
    <v>57</v>
    <v>55</v>
    <v>20991</v>
    <v>3</v>
    <v>São João da Ponta is a municipality in the state of Pará in the Northern region of Brazil.</v>
    <v>20992</v>
    <v>20993</v>
    <v>20994</v>
    <v>20995</v>
    <v>São João da Ponta</v>
    <v>20996</v>
    <v>157</v>
    <v>São João da Ponta</v>
    <v>mdp/vdpid/6388618228393836545</v>
  </rv>
  <rv s="0">
    <v>536870912</v>
    <v>São João de Pirabas</v>
    <v>2d5a7bb9-0744-d69a-d32a-d7d1ef9e73cc</v>
    <v>en-US</v>
    <v>Map</v>
  </rv>
  <rv s="1">
    <fb>701.89599999999996</fb>
    <v>8</v>
  </rv>
  <rv s="2">
    <v>2388</v>
    <v>6</v>
    <v>5172</v>
    <v>7</v>
    <v>0</v>
    <v>Image of São João de Pirabas</v>
  </rv>
  <rv s="1">
    <fb>-0.76888888888888995</fb>
    <v>9</v>
  </rv>
  <rv s="4">
    <v>https://www.bing.com/search?q=s%c3%a3o+jo%c3%a3o+de+pirabas+para&amp;form=skydnc</v>
    <v>Learn more on Bing</v>
  </rv>
  <rv s="1">
    <fb>-47.173888888889003</fb>
    <v>9</v>
  </rv>
  <rv s="1">
    <fb>20689</fb>
    <v>8</v>
  </rv>
  <rv s="12">
    <v>#VALUE!</v>
    <v>en-US</v>
    <v>2d5a7bb9-0744-d69a-d32a-d7d1ef9e73cc</v>
    <v>536870912</v>
    <v>1</v>
    <v>5173</v>
    <v>120</v>
    <v>São João de Pirabas</v>
    <v>4</v>
    <v>5</v>
    <v>Map</v>
    <v>6</v>
    <v>7</v>
    <v>55</v>
    <v>20999</v>
    <v>3</v>
    <v>São João de Pirabas is a municipality in the state of Pará in the Northern region of Brazil.</v>
    <v>21000</v>
    <v>21001</v>
    <v>21002</v>
    <v>21003</v>
    <v>São João de Pirabas</v>
    <v>21004</v>
    <v>São João de Pirabas</v>
    <v>mdp/vdpid/6388977629680107521</v>
  </rv>
  <rv s="0">
    <v>536870912</v>
    <v>São João do Araguaia</v>
    <v>a219b234-5d69-3942-1b6c-ba872762d160</v>
    <v>en-US</v>
    <v>Map</v>
  </rv>
  <rv s="1">
    <fb>1280.01</fb>
    <v>8</v>
  </rv>
  <rv s="2">
    <v>2389</v>
    <v>6</v>
    <v>5174</v>
    <v>7</v>
    <v>0</v>
    <v>Image of São João do Araguaia</v>
  </rv>
  <rv s="1">
    <fb>-5.3577777777778</fb>
    <v>9</v>
  </rv>
  <rv s="4">
    <v>https://www.bing.com/search?q=s%c3%a3o+jo%c3%a3o+do+araguaia+para&amp;form=skydnc</v>
    <v>Learn more on Bing</v>
  </rv>
  <rv s="1">
    <fb>-48.790833333332998</fb>
    <v>9</v>
  </rv>
  <rv s="1">
    <fb>13465</fb>
    <v>8</v>
  </rv>
  <rv s="12">
    <v>#VALUE!</v>
    <v>en-US</v>
    <v>a219b234-5d69-3942-1b6c-ba872762d160</v>
    <v>536870912</v>
    <v>1</v>
    <v>5175</v>
    <v>120</v>
    <v>São João do Araguaia</v>
    <v>4</v>
    <v>5</v>
    <v>Map</v>
    <v>6</v>
    <v>7</v>
    <v>55</v>
    <v>21007</v>
    <v>3</v>
    <v>São João do Araguaia is a municipality in the state of Pará in the Northern region of Brazil.</v>
    <v>21008</v>
    <v>21009</v>
    <v>21010</v>
    <v>21011</v>
    <v>São João do Araguaia</v>
    <v>21012</v>
    <v>São João do Araguaia</v>
    <v>mdp/vdpid/6390034233762512897</v>
  </rv>
  <rv s="0">
    <v>536870912</v>
    <v>São Miguel do Guamá</v>
    <v>5b77970b-d629-9244-757b-aaa3ba3bfae8</v>
    <v>en-US</v>
    <v>Map</v>
  </rv>
  <rv s="1">
    <fb>1110.175</fb>
    <v>8</v>
  </rv>
  <rv s="1">
    <fb>-1.6269444444443999</fb>
    <v>9</v>
  </rv>
  <rv s="4">
    <v>https://www.bing.com/search?q=s%c3%a3o+miguel+do+guam%c3%a1+para&amp;form=skydnc</v>
    <v>Learn more on Bing</v>
  </rv>
  <rv s="1">
    <fb>-47.482777777777997</fb>
    <v>9</v>
  </rv>
  <rv s="1">
    <fb>52895</fb>
    <v>8</v>
  </rv>
  <rv s="16">
    <v>#VALUE!</v>
    <v>en-US</v>
    <v>5b77970b-d629-9244-757b-aaa3ba3bfae8</v>
    <v>536870912</v>
    <v>1</v>
    <v>5177</v>
    <v>151</v>
    <v>São Miguel do Guamá</v>
    <v>4</v>
    <v>137</v>
    <v>Map</v>
    <v>6</v>
    <v>7</v>
    <v>55</v>
    <v>21015</v>
    <v>3</v>
    <v/>
    <v>21016</v>
    <v>21017</v>
    <v>21018</v>
    <v>São Miguel do Guamá</v>
    <v>21019</v>
    <v>São Miguel do Guamá</v>
    <v>mdp/vdpid/6389211454595137537</v>
  </rv>
  <rv s="0">
    <v>536870912</v>
    <v>São Sebastião da Boa Vista</v>
    <v>83d280f6-127e-b4e3-4a74-28f0bd6446be</v>
    <v>en-US</v>
    <v>Map</v>
  </rv>
  <rv s="1">
    <fb>1632.2180000000001</fb>
    <v>8</v>
  </rv>
  <rv s="2">
    <v>2390</v>
    <v>6</v>
    <v>5178</v>
    <v>7</v>
    <v>0</v>
    <v>Image of São Sebastião da Boa Vista</v>
  </rv>
  <rv s="4">
    <v>https://www.bing.com/search?q=s%c3%a3o+sebasti%c3%a3o+da+boa+vista+para&amp;form=skydnc</v>
    <v>Learn more on Bing</v>
  </rv>
  <rv s="1">
    <fb>25643</fb>
    <v>8</v>
  </rv>
  <rv s="12">
    <v>#VALUE!</v>
    <v>en-US</v>
    <v>83d280f6-127e-b4e3-4a74-28f0bd6446be</v>
    <v>536870912</v>
    <v>1</v>
    <v>5179</v>
    <v>120</v>
    <v>São Sebastião da Boa Vista</v>
    <v>4</v>
    <v>5</v>
    <v>Map</v>
    <v>6</v>
    <v>7</v>
    <v>55</v>
    <v>21022</v>
    <v>3</v>
    <v>São Sebastião da Boa Vista is a Brazilian municipality located in the state of Pará. Its population as of 2020 is estimated to be 26,974 people. The area of the municipality is 1.632,218 km². The city belongs to the mesoregion Marajó and to the ...</v>
    <v>21023</v>
    <v>20047</v>
    <v>21024</v>
    <v>20364</v>
    <v>São Sebastião da Boa Vista</v>
    <v>21025</v>
    <v>São Sebastião da Boa Vista</v>
    <v>mdp/vdpid/6388687153156587521</v>
  </rv>
  <rv s="0">
    <v>536870912</v>
    <v>Sapucaia, Pará</v>
    <v>ad8f2698-c10e-9d2c-d544-b1ae1b03d84c</v>
    <v>en-US</v>
    <v>Map</v>
  </rv>
  <rv s="1">
    <fb>1298.18</fb>
    <v>8</v>
  </rv>
  <rv s="2">
    <v>2391</v>
    <v>6</v>
    <v>5180</v>
    <v>7</v>
    <v>0</v>
    <v>Image of Sapucaia, Pará</v>
  </rv>
  <rv s="1">
    <fb>-6.9411671638361696</fb>
    <v>9</v>
  </rv>
  <rv s="1">
    <fb>-49.698135736405803</fb>
    <v>9</v>
  </rv>
  <rv s="1">
    <fb>6009</fb>
    <v>8</v>
  </rv>
  <rv s="13">
    <v>#VALUE!</v>
    <v>en-US</v>
    <v>ad8f2698-c10e-9d2c-d544-b1ae1b03d84c</v>
    <v>536870912</v>
    <v>1</v>
    <v>5181</v>
    <v>125</v>
    <v>Sapucaia, Pará</v>
    <v>92</v>
    <v>5</v>
    <v>Map</v>
    <v>6</v>
    <v>57</v>
    <v>55</v>
    <v>21028</v>
    <v>3</v>
    <v>Sapucaia is a municipality in the state of Pará in the Northern region of Brazil.</v>
    <v>21029</v>
    <v>21030</v>
    <v>21031</v>
    <v>Sapucaia, Pará</v>
    <v>21032</v>
    <v>Sapucaia, Pará</v>
    <v>mdp/vdpid/6392985102770503681</v>
  </rv>
  <rv s="0">
    <v>536870912</v>
    <v>Senador José Porfírio</v>
    <v>24650243-874c-fc0f-e4a3-6cf132a3fa7d</v>
    <v>en-US</v>
    <v>Map</v>
  </rv>
  <rv s="1">
    <fb>14374.09</fb>
    <v>8</v>
  </rv>
  <rv s="2">
    <v>2392</v>
    <v>6</v>
    <v>5182</v>
    <v>7</v>
    <v>0</v>
    <v>Image of Senador José Porfírio</v>
  </rv>
  <rv s="4">
    <v>https://www.bing.com/search?q=senador+jos%c3%a9+porf%c3%adrio+para&amp;form=skydnc</v>
    <v>Learn more on Bing</v>
  </rv>
  <rv s="1">
    <fb>-51.953888888888997</fb>
    <v>9</v>
  </rv>
  <rv s="9">
    <v>#VALUE!</v>
    <v>en-US</v>
    <v>24650243-874c-fc0f-e4a3-6cf132a3fa7d</v>
    <v>536870912</v>
    <v>1</v>
    <v>5183</v>
    <v>72</v>
    <v>Senador José Porfírio</v>
    <v>4</v>
    <v>5</v>
    <v>Map</v>
    <v>6</v>
    <v>57</v>
    <v>55</v>
    <v>21035</v>
    <v>3</v>
    <v>Senador José Porfírio is a municipality in the state of Pará in the Northern region of Brazil.</v>
    <v>21036</v>
    <v>10798</v>
    <v>21037</v>
    <v>21038</v>
    <v>Senador José Porfírio</v>
    <v>19406</v>
    <v>157</v>
    <v>Senador José Porfírio</v>
    <v>mdp/vdpid/6388301542134382593</v>
  </rv>
  <rv s="0">
    <v>536870912</v>
    <v>Soure, Pará</v>
    <v>592f57df-9d15-c699-5ab0-b901e7af4d01</v>
    <v>en-US</v>
    <v>Map</v>
  </rv>
  <rv s="1">
    <fb>3512.8629999999998</fb>
    <v>8</v>
  </rv>
  <rv s="2">
    <v>2393</v>
    <v>6</v>
    <v>5184</v>
    <v>7</v>
    <v>0</v>
    <v>Image of Soure, Pará</v>
  </rv>
  <rv s="1">
    <fb>-0.71694444444444005</fb>
    <v>9</v>
  </rv>
  <rv s="1">
    <fb>-48.522777777778003</fb>
    <v>9</v>
  </rv>
  <rv s="1">
    <fb>24204</fb>
    <v>8</v>
  </rv>
  <rv s="13">
    <v>#VALUE!</v>
    <v>en-US</v>
    <v>592f57df-9d15-c699-5ab0-b901e7af4d01</v>
    <v>536870912</v>
    <v>1</v>
    <v>5185</v>
    <v>125</v>
    <v>Soure, Pará</v>
    <v>92</v>
    <v>5</v>
    <v>Map</v>
    <v>6</v>
    <v>7</v>
    <v>55</v>
    <v>21041</v>
    <v>3</v>
    <v>Soure is a Brazilian municipality located in the northern state of Pará, on the island of Marajó, which is located in the Amazon River at its mouth. Its population as of 2020 is estimated to be 25,565 people. The area of the municipality is ...</v>
    <v>21042</v>
    <v>21043</v>
    <v>21044</v>
    <v>Soure, Pará</v>
    <v>21045</v>
    <v>Soure, Pará</v>
    <v>mdp/vdpid/6388507657212264449</v>
  </rv>
  <rv s="0">
    <v>536870912</v>
    <v>Thailand</v>
    <v>588bd4b9-e440-b7eb-2cab-2a54c0458548</v>
    <v>en-US</v>
    <v>Map</v>
  </rv>
  <rv s="1">
    <fb>0.43277417839456594</fb>
    <v>29</v>
  </rv>
  <rv s="1">
    <fb>513119.5</fb>
    <v>8</v>
  </rv>
  <rv s="1">
    <fb>455000</fb>
    <v>8</v>
  </rv>
  <rv s="1">
    <fb>10.343999999999999</fb>
    <v>30</v>
  </rv>
  <rv s="1">
    <fb>66</fb>
    <v>31</v>
  </rv>
  <rv s="0">
    <v>536870912</v>
    <v>Bangkok</v>
    <v>651e796f-a780-c032-4e9c-23e5f5fe5854</v>
    <v>en-US</v>
    <v>Map</v>
  </rv>
  <rv s="1">
    <fb>283763.46100000001</fb>
    <v>8</v>
  </rv>
  <rv s="1">
    <fb>113.265649996346</fb>
    <v>32</v>
  </rv>
  <rv s="1">
    <fb>7.0672860131430508E-3</fb>
    <v>29</v>
  </rv>
  <rv s="1">
    <fb>2538.79638035364</fb>
    <v>8</v>
  </rv>
  <rv s="1">
    <fb>1.5249999999999999</fb>
    <v>30</v>
  </rv>
  <rv s="1">
    <fb>0.32157607312728798</fb>
    <v>29</v>
  </rv>
  <rv s="1">
    <fb>79.839022650550007</fb>
    <v>33</v>
  </rv>
  <rv s="1">
    <fb>0.71</fb>
    <v>34</v>
  </rv>
  <rv s="1">
    <fb>543649976165.63</fb>
    <v>35</v>
  </rv>
  <rv s="1">
    <fb>0.99774360000000006</fb>
    <v>29</v>
  </rv>
  <rv s="1">
    <fb>0.49286810000000003</fb>
    <v>29</v>
  </rv>
  <rv s="2">
    <v>2394</v>
    <v>6</v>
    <v>5187</v>
    <v>7</v>
    <v>0</v>
    <v>Image of Thailand</v>
  </rv>
  <rv s="1">
    <fb>7.8</fb>
    <v>33</v>
  </rv>
  <rv s="0">
    <v>805306368</v>
    <v>Vajiralongkorn (Monarch)</v>
    <v>838f8fba-7ce1-3cb6-caf3-eadcdd6d67c4</v>
    <v>en-US</v>
    <v>Generic</v>
  </rv>
  <rv s="0">
    <v>805306368</v>
    <v>Paetongtarn Shinawatra (Prime minister)</v>
    <v>7c878d55-b66f-2d85-2ab2-d860b0bd0e36</v>
    <v>en-US</v>
    <v>Generic</v>
  </rv>
  <rv s="3">
    <v>604</v>
  </rv>
  <rv s="4">
    <v>https://www.bing.com/search?q=thailand&amp;form=skydnc</v>
    <v>Learn more on Bing</v>
  </rv>
  <rv s="1">
    <fb>76.930999999999997</fb>
    <v>33</v>
  </rv>
  <rv s="1">
    <fb>569228320000</fb>
    <v>35</v>
  </rv>
  <rv s="1">
    <fb>37</fb>
    <v>33</v>
  </rv>
  <rv s="1">
    <fb>1.06</fb>
    <v>34</v>
  </rv>
  <rv s="3">
    <v>605</v>
  </rv>
  <rv s="1">
    <fb>0.11765354909999999</fb>
    <v>29</v>
  </rv>
  <rv s="1">
    <fb>0.80500000000000005</fb>
    <v>30</v>
  </rv>
  <rv s="1">
    <fb>71697030</fb>
    <v>8</v>
  </rv>
  <rv s="1">
    <fb>0.222</fb>
    <v>29</v>
  </rv>
  <rv s="1">
    <fb>0.28100000000000003</fb>
    <v>29</v>
  </rv>
  <rv s="1">
    <fb>0.44</fb>
    <v>29</v>
  </rv>
  <rv s="1">
    <fb>0.03</fb>
    <v>29</v>
  </rv>
  <rv s="1">
    <fb>7.2000000000000008E-2</fb>
    <v>29</v>
  </rv>
  <rv s="1">
    <fb>0.155</fb>
    <v>29</v>
  </rv>
  <rv s="1">
    <fb>0.67325996398925791</fb>
    <v>29</v>
  </rv>
  <rv s="0">
    <v>536870912</v>
    <v>Chiang Mai province</v>
    <v>ec21839a-048d-d7f2-68f9-73688da0c93d</v>
    <v>en-US</v>
    <v>Map</v>
  </rv>
  <rv s="0">
    <v>536870912</v>
    <v>Chiang Rai province</v>
    <v>773cf086-b01f-6641-3201-e1cb9355ccf9</v>
    <v>en-US</v>
    <v>Map</v>
  </rv>
  <rv s="0">
    <v>536870912</v>
    <v>Lampang province</v>
    <v>ea3b275a-ae62-b46c-be21-4f66c21cf992</v>
    <v>en-US</v>
    <v>Map</v>
  </rv>
  <rv s="0">
    <v>536870912</v>
    <v>Lamphun province</v>
    <v>d37b9cb6-896b-23c8-17ae-5cd391241ada</v>
    <v>en-US</v>
    <v>Map</v>
  </rv>
  <rv s="0">
    <v>536870912</v>
    <v>Mae Hong Son province</v>
    <v>220094e8-a250-8e9a-0ae9-19272c634f8b</v>
    <v>en-US</v>
    <v>Map</v>
  </rv>
  <rv s="0">
    <v>536870912</v>
    <v>Nan province</v>
    <v>c2231910-8e0c-3f11-ee64-9812ca91010f</v>
    <v>en-US</v>
    <v>Map</v>
  </rv>
  <rv s="0">
    <v>536870912</v>
    <v>Phayao province</v>
    <v>58fbb830-cd58-6852-5600-332a50023b7d</v>
    <v>en-US</v>
    <v>Map</v>
  </rv>
  <rv s="0">
    <v>536870912</v>
    <v>Phrae province</v>
    <v>1c56ac66-0095-e89e-3205-89e7e4a9078c</v>
    <v>en-US</v>
    <v>Map</v>
  </rv>
  <rv s="0">
    <v>536870912</v>
    <v>Uttaradit province</v>
    <v>7afa7c5a-244d-03f0-7fc4-689f94788bdb</v>
    <v>en-US</v>
    <v>Map</v>
  </rv>
  <rv s="0">
    <v>536870912</v>
    <v>Kanchanaburi province</v>
    <v>78829daf-4fa5-5c2d-9f10-4da1ebbb7b07</v>
    <v>en-US</v>
    <v>Map</v>
  </rv>
  <rv s="0">
    <v>536870912</v>
    <v>Phetchaburi province</v>
    <v>24d7d851-f000-498e-4b14-950395383091</v>
    <v>en-US</v>
    <v>Map</v>
  </rv>
  <rv s="0">
    <v>536870912</v>
    <v>Prachuap Khiri Khan province</v>
    <v>f02632b4-4ca3-476d-b8ca-6d6eeca727b5</v>
    <v>en-US</v>
    <v>Map</v>
  </rv>
  <rv s="0">
    <v>536870912</v>
    <v>Ratchaburi province</v>
    <v>9106e633-4925-4a04-b58f-0ed8024ae947</v>
    <v>en-US</v>
    <v>Map</v>
  </rv>
  <rv s="0">
    <v>536870912</v>
    <v>Tak province</v>
    <v>243b2c7d-8668-e11f-6500-7bf8544652a1</v>
    <v>en-US</v>
    <v>Map</v>
  </rv>
  <rv s="0">
    <v>536870912</v>
    <v>Amnat Charoen province</v>
    <v>a3e2255c-2d4c-6a39-ee14-acb4b82794da</v>
    <v>en-US</v>
    <v>Map</v>
  </rv>
  <rv s="0">
    <v>536870912</v>
    <v>Buriram province</v>
    <v>286bf73d-595c-88a0-198d-d63ade1a7db0</v>
    <v>en-US</v>
    <v>Map</v>
  </rv>
  <rv s="0">
    <v>536870912</v>
    <v>Chaiyaphum province</v>
    <v>95db73b8-fa30-ad09-16f1-ce5277ecdcc7</v>
    <v>en-US</v>
    <v>Map</v>
  </rv>
  <rv s="0">
    <v>536870912</v>
    <v>Kalasin province</v>
    <v>a8164165-4567-027a-d2ff-7bb056e870e8</v>
    <v>en-US</v>
    <v>Map</v>
  </rv>
  <rv s="0">
    <v>536870912</v>
    <v>Khon Kaen province</v>
    <v>e2d66065-6e59-a164-1343-8f12f640920b</v>
    <v>en-US</v>
    <v>Map</v>
  </rv>
  <rv s="0">
    <v>536870912</v>
    <v>Loei province</v>
    <v>e58d9875-c305-ee1f-05ef-1fdf818e52db</v>
    <v>en-US</v>
    <v>Map</v>
  </rv>
  <rv s="0">
    <v>536870912</v>
    <v>Maha Sarakham province</v>
    <v>ed8e7a88-5ca7-1c3c-095f-53c3c392ca36</v>
    <v>en-US</v>
    <v>Map</v>
  </rv>
  <rv s="0">
    <v>536870912</v>
    <v>Mukdahan province</v>
    <v>183e95bf-ae60-ffc8-cd43-8bd722ea5cad</v>
    <v>en-US</v>
    <v>Map</v>
  </rv>
  <rv s="0">
    <v>536870912</v>
    <v>Nakhon Phanom province</v>
    <v>b431d58e-d6c9-cf67-b191-473f5b3d1e8d</v>
    <v>en-US</v>
    <v>Map</v>
  </rv>
  <rv s="0">
    <v>536870912</v>
    <v>Nakhon Ratchasima province</v>
    <v>7ce7803a-8dd0-1cde-8139-69ebef62dfa9</v>
    <v>en-US</v>
    <v>Map</v>
  </rv>
  <rv s="0">
    <v>536870912</v>
    <v>Nong Bua Lamphu province</v>
    <v>f506fb74-64c3-e442-eb93-23f39d769940</v>
    <v>en-US</v>
    <v>Map</v>
  </rv>
  <rv s="0">
    <v>536870912</v>
    <v>Nong Khai province</v>
    <v>8c153c99-d1d5-8939-8e38-a4771dab046e</v>
    <v>en-US</v>
    <v>Map</v>
  </rv>
  <rv s="0">
    <v>536870912</v>
    <v>Roi Et province</v>
    <v>85d9a1b9-72b1-8c2d-c8ae-a1a4ebeabff1</v>
    <v>en-US</v>
    <v>Map</v>
  </rv>
  <rv s="0">
    <v>536870912</v>
    <v>Sakon Nakhon province</v>
    <v>643c56ea-b791-7a7b-1715-4fb369e4828b</v>
    <v>en-US</v>
    <v>Map</v>
  </rv>
  <rv s="0">
    <v>536870912</v>
    <v>Sisaket province</v>
    <v>efff8ff8-a9e2-ff41-f162-5fe167bc2f68</v>
    <v>en-US</v>
    <v>Map</v>
  </rv>
  <rv s="0">
    <v>536870912</v>
    <v>Surin province</v>
    <v>bcfc86b1-45fe-cae6-e72b-124be7c0ec4c</v>
    <v>en-US</v>
    <v>Map</v>
  </rv>
  <rv s="0">
    <v>536870912</v>
    <v>Ubon Ratchathani province</v>
    <v>9799346e-1d7b-454c-1596-f7cfec285b4f</v>
    <v>en-US</v>
    <v>Map</v>
  </rv>
  <rv s="0">
    <v>536870912</v>
    <v>Udon Thani province</v>
    <v>f98afd3c-06df-6455-f66f-2905e60856a2</v>
    <v>en-US</v>
    <v>Map</v>
  </rv>
  <rv s="0">
    <v>536870912</v>
    <v>Yasothon province</v>
    <v>b691e27e-bdb8-cf25-87ee-76541e6804e2</v>
    <v>en-US</v>
    <v>Map</v>
  </rv>
  <rv s="0">
    <v>536870912</v>
    <v>Bueng Kan province</v>
    <v>a4160bb6-525a-4048-8b1c-f189304eeb89</v>
    <v>en-US</v>
    <v>Map</v>
  </rv>
  <rv s="0">
    <v>536870912</v>
    <v>Ang Thong province</v>
    <v>3b530508-becc-3215-2c96-0b9e1b51f154</v>
    <v>en-US</v>
    <v>Map</v>
  </rv>
  <rv s="0">
    <v>536870912</v>
    <v>Phra Nakhon Si Ayutthaya province</v>
    <v>578e9ec0-ecf1-f532-a8a1-18a5e9597ac1</v>
    <v>en-US</v>
    <v>Map</v>
  </rv>
  <rv s="0">
    <v>536870912</v>
    <v>Chai Nat province</v>
    <v>2ce7514f-a8ea-6fa8-4dd1-da4225bd72b8</v>
    <v>en-US</v>
    <v>Map</v>
  </rv>
  <rv s="0">
    <v>536870912</v>
    <v>Kamphaeng Phet province</v>
    <v>b90a4bac-0833-3612-3e23-e8e94bc63851</v>
    <v>en-US</v>
    <v>Map</v>
  </rv>
  <rv s="0">
    <v>536870912</v>
    <v>Lopburi province</v>
    <v>ceae64d6-76e9-5c56-fff7-00643272f340</v>
    <v>en-US</v>
    <v>Map</v>
  </rv>
  <rv s="0">
    <v>536870912</v>
    <v>Nakhon Nayok province</v>
    <v>c79375e7-7f58-a4e5-8d37-2d475d0b3ade</v>
    <v>en-US</v>
    <v>Map</v>
  </rv>
  <rv s="0">
    <v>536870912</v>
    <v>Nakhon Pathom province</v>
    <v>e0d61a62-637b-f7a9-232d-82400c4c113b</v>
    <v>en-US</v>
    <v>Map</v>
  </rv>
  <rv s="0">
    <v>536870912</v>
    <v>Nakhon Sawan province</v>
    <v>8d29908e-40c6-7b33-244d-14818fc17c76</v>
    <v>en-US</v>
    <v>Map</v>
  </rv>
  <rv s="0">
    <v>536870912</v>
    <v>Nonthaburi province</v>
    <v>38a59c88-5429-4d6c-b137-db4bef343bae</v>
    <v>en-US</v>
    <v>Map</v>
  </rv>
  <rv s="0">
    <v>536870912</v>
    <v>Pathum Thani province</v>
    <v>a4631966-30fd-7622-899c-11205340b931</v>
    <v>en-US</v>
    <v>Map</v>
  </rv>
  <rv s="0">
    <v>536870912</v>
    <v>Phetchabun province</v>
    <v>96583f01-5ecf-e761-123a-bbd7a098a0af</v>
    <v>en-US</v>
    <v>Map</v>
  </rv>
  <rv s="0">
    <v>536870912</v>
    <v>Phichit province</v>
    <v>1df4e6ac-5ca1-5d05-bdf2-8f2a41a56be6</v>
    <v>en-US</v>
    <v>Map</v>
  </rv>
  <rv s="0">
    <v>536870912</v>
    <v>Phitsanulok province</v>
    <v>99f5afe8-6528-aa85-8e99-e1d4b74eecb9</v>
    <v>en-US</v>
    <v>Map</v>
  </rv>
  <rv s="0">
    <v>536870912</v>
    <v>Sukhothai province</v>
    <v>0a6402e0-1579-efc4-94ee-731b92d86d30</v>
    <v>en-US</v>
    <v>Map</v>
  </rv>
  <rv s="0">
    <v>536870912</v>
    <v>Samut Prakan province</v>
    <v>4fca47ef-6db5-529c-d8cc-7233dae78274</v>
    <v>en-US</v>
    <v>Map</v>
  </rv>
  <rv s="0">
    <v>536870912</v>
    <v>Samut Sakhon province</v>
    <v>e980786c-cdbc-c326-bccd-3ef129d64795</v>
    <v>en-US</v>
    <v>Map</v>
  </rv>
  <rv s="0">
    <v>536870912</v>
    <v>Samut Songkhram province</v>
    <v>6981b8c3-86e5-2eb3-b5b0-dca3df5b623d</v>
    <v>en-US</v>
    <v>Map</v>
  </rv>
  <rv s="0">
    <v>536870912</v>
    <v>Saraburi province</v>
    <v>fc7f8d5c-4c87-0cc6-10a0-48e2cb2cbf12</v>
    <v>en-US</v>
    <v>Map</v>
  </rv>
  <rv s="0">
    <v>536870912</v>
    <v>Sing Buri province</v>
    <v>6130b71a-93d5-381b-8994-6c662c98368f</v>
    <v>en-US</v>
    <v>Map</v>
  </rv>
  <rv s="0">
    <v>536870912</v>
    <v>Suphan Buri province</v>
    <v>128d66e6-6c6c-7b30-fcd2-4a52c17fba2f</v>
    <v>en-US</v>
    <v>Map</v>
  </rv>
  <rv s="0">
    <v>536870912</v>
    <v>Uthai Thani province</v>
    <v>b43cdfd9-80ff-1611-dc6e-e1252fbdc043</v>
    <v>en-US</v>
    <v>Map</v>
  </rv>
  <rv s="0">
    <v>536870912</v>
    <v>Chachoengsao province</v>
    <v>65d6edef-7834-54a9-e3dd-9960101fd398</v>
    <v>en-US</v>
    <v>Map</v>
  </rv>
  <rv s="0">
    <v>536870912</v>
    <v>Chanthaburi province</v>
    <v>7e320113-f3bc-a68a-e3e2-32a306211183</v>
    <v>en-US</v>
    <v>Map</v>
  </rv>
  <rv s="0">
    <v>536870912</v>
    <v>Chonburi province</v>
    <v>51facd2e-84fc-996e-b57b-f36d2fd58e2f</v>
    <v>en-US</v>
    <v>Map</v>
  </rv>
  <rv s="0">
    <v>536870912</v>
    <v>Prachinburi province</v>
    <v>014a3f63-d8f1-79a4-bc41-df01b86d6dc0</v>
    <v>en-US</v>
    <v>Map</v>
  </rv>
  <rv s="0">
    <v>536870912</v>
    <v>Rayong province</v>
    <v>e967d008-0fd5-839d-5f76-1239ea9a3d78</v>
    <v>en-US</v>
    <v>Map</v>
  </rv>
  <rv s="0">
    <v>536870912</v>
    <v>Sa Kaeo province</v>
    <v>8822c0d1-49f1-ef37-2d74-4236bdae7db2</v>
    <v>en-US</v>
    <v>Map</v>
  </rv>
  <rv s="0">
    <v>536870912</v>
    <v>Trat province</v>
    <v>9a550417-ad10-bbc6-94db-81ea617698ac</v>
    <v>en-US</v>
    <v>Map</v>
  </rv>
  <rv s="0">
    <v>536870912</v>
    <v>Chumphon province</v>
    <v>f41d048f-3362-a5c8-e21b-0a64c129467e</v>
    <v>en-US</v>
    <v>Map</v>
  </rv>
  <rv s="0">
    <v>536870912</v>
    <v>Krabi province</v>
    <v>4cd9acbf-b437-bb27-ea9a-d3d74997c2ad</v>
    <v>en-US</v>
    <v>Map</v>
  </rv>
  <rv s="0">
    <v>536870912</v>
    <v>Nakhon Si Thammarat province</v>
    <v>bd31e26b-e9fb-5bfb-a24d-f97a2010852d</v>
    <v>en-US</v>
    <v>Map</v>
  </rv>
  <rv s="0">
    <v>536870912</v>
    <v>Narathiwat province</v>
    <v>920b263b-f271-938d-3446-028731fe8698</v>
    <v>en-US</v>
    <v>Map</v>
  </rv>
  <rv s="0">
    <v>536870912</v>
    <v>Pattani province</v>
    <v>19227138-e1ac-2ebe-45af-dec9111e9931</v>
    <v>en-US</v>
    <v>Map</v>
  </rv>
  <rv s="0">
    <v>536870912</v>
    <v>Phang Nga province</v>
    <v>e6a34126-0490-3447-3fb6-fdd8bf0b7afe</v>
    <v>en-US</v>
    <v>Map</v>
  </rv>
  <rv s="0">
    <v>536870912</v>
    <v>Phatthalung province</v>
    <v>b443801d-894b-7e2b-fe41-182a7f70dabd</v>
    <v>en-US</v>
    <v>Map</v>
  </rv>
  <rv s="0">
    <v>536870912</v>
    <v>Ranong province</v>
    <v>fbdf6111-bf54-12d4-c6d1-95590b109932</v>
    <v>en-US</v>
    <v>Map</v>
  </rv>
  <rv s="0">
    <v>536870912</v>
    <v>Satun province</v>
    <v>514729e9-3ba9-13c3-90e2-2b9fc1e5562f</v>
    <v>en-US</v>
    <v>Map</v>
  </rv>
  <rv s="0">
    <v>536870912</v>
    <v>Songkhla province</v>
    <v>0e2aa654-5226-84b6-807e-5786195cb93c</v>
    <v>en-US</v>
    <v>Map</v>
  </rv>
  <rv s="0">
    <v>536870912</v>
    <v>Surat Thani province</v>
    <v>e9f26cf5-c566-940d-61f7-5ce884ac07f3</v>
    <v>en-US</v>
    <v>Map</v>
  </rv>
  <rv s="0">
    <v>536870912</v>
    <v>Trang province</v>
    <v>674457b4-7466-8dd8-d488-e2285a57a9a8</v>
    <v>en-US</v>
    <v>Map</v>
  </rv>
  <rv s="0">
    <v>536870912</v>
    <v>Yala province</v>
    <v>e1a596b2-50dd-aa13-03aa-db9fe1a505e3</v>
    <v>en-US</v>
    <v>Map</v>
  </rv>
  <rv s="3">
    <v>606</v>
  </rv>
  <rv s="1">
    <fb>0.14927746956191601</fb>
    <v>29</v>
  </rv>
  <rv s="3">
    <v>607</v>
  </rv>
  <rv s="1">
    <fb>0.29499999999999998</fb>
    <v>29</v>
  </rv>
  <rv s="1">
    <fb>7.5400000810623199E-3</fb>
    <v>36</v>
  </rv>
  <rv s="1">
    <fb>35294600</fb>
    <v>8</v>
  </rv>
  <rv s="6">
    <v>#VALUE!</v>
    <v>en-US</v>
    <v>588bd4b9-e440-b7eb-2cab-2a54c0458548</v>
    <v>536870912</v>
    <v>1</v>
    <v>5190</v>
    <v>27</v>
    <v>Thailand</v>
    <v>4</v>
    <v>5</v>
    <v>Map</v>
    <v>6</v>
    <v>5191</v>
    <v>TH</v>
    <v>21048</v>
    <v>21049</v>
    <v>21050</v>
    <v>21051</v>
    <v>21052</v>
    <v>21053</v>
    <v>21054</v>
    <v>21055</v>
    <v>21056</v>
    <v>THB</v>
    <v>Thailand, officially the Kingdom of Thailand and historically known as Siam, is a country in Southeast Asia on the Indochinese Peninsula. With a population of almost 66 million, it spans 513,115 square kilometres. Thailand is bordered to the ...</v>
    <v>21057</v>
    <v>21058</v>
    <v>21059</v>
    <v>21060</v>
    <v>21061</v>
    <v>21062</v>
    <v>21063</v>
    <v>21064</v>
    <v>21065</v>
    <v>21066</v>
    <v>21053</v>
    <v>21069</v>
    <v>21070</v>
    <v>21071</v>
    <v>21072</v>
    <v>21073</v>
    <v>21074</v>
    <v>Thailand</v>
    <v>Thai National Anthem</v>
    <v>21075</v>
    <v>ราชอาณาจักรไทย</v>
    <v>21076</v>
    <v>21077</v>
    <v>21078</v>
    <v>21079</v>
    <v>21080</v>
    <v>21081</v>
    <v>21082</v>
    <v>21083</v>
    <v>13714</v>
    <v>21084</v>
    <v>21085</v>
    <v>21161</v>
    <v>21162</v>
    <v>21163</v>
    <v>21164</v>
    <v>21165</v>
    <v>Thailand</v>
    <v>21166</v>
    <v>mdp/vdpid/227</v>
  </rv>
  <rv s="0">
    <v>536870912</v>
    <v>Terra Alta, Pará</v>
    <v>c56c289d-8c06-7ba7-cfd8-de8ab910f340</v>
    <v>en-US</v>
    <v>Map</v>
  </rv>
  <rv s="1">
    <fb>206.41200000000001</fb>
    <v>8</v>
  </rv>
  <rv s="2">
    <v>2395</v>
    <v>6</v>
    <v>5192</v>
    <v>7</v>
    <v>0</v>
    <v>Image of Terra Alta, Pará</v>
  </rv>
  <rv s="1">
    <fb>-1.0377777777777999</fb>
    <v>9</v>
  </rv>
  <rv s="1">
    <fb>-47.907777777778001</fb>
    <v>9</v>
  </rv>
  <rv s="1">
    <fb>10400</fb>
    <v>8</v>
  </rv>
  <rv s="13">
    <v>#VALUE!</v>
    <v>en-US</v>
    <v>c56c289d-8c06-7ba7-cfd8-de8ab910f340</v>
    <v>536870912</v>
    <v>1</v>
    <v>5193</v>
    <v>125</v>
    <v>Terra Alta, Pará</v>
    <v>92</v>
    <v>5</v>
    <v>Map</v>
    <v>6</v>
    <v>7</v>
    <v>55</v>
    <v>21169</v>
    <v>3</v>
    <v>Terra Alta, Pará is a municipality in the state of Pará in the Northern region of Brazil. As of 2020, the municipality had a population of 11,847.</v>
    <v>21170</v>
    <v>21171</v>
    <v>21172</v>
    <v>Terra Alta, Pará</v>
    <v>21173</v>
    <v>Terra Alta, Pará</v>
    <v>mdp/vdpid/6389007050675847169</v>
  </rv>
  <rv s="0">
    <v>536870912</v>
    <v>Terra Santa</v>
    <v>12f0b1d9-ba84-68d6-8ca1-a8d20ce6ed61</v>
    <v>en-US</v>
    <v>Map</v>
  </rv>
  <rv s="1">
    <fb>1900.57</fb>
    <v>8</v>
  </rv>
  <rv s="2">
    <v>2396</v>
    <v>6</v>
    <v>5194</v>
    <v>7</v>
    <v>0</v>
    <v>Image of Terra Santa</v>
  </rv>
  <rv s="1">
    <fb>-2.1038888888888998</fb>
    <v>9</v>
  </rv>
  <rv s="4">
    <v>https://www.bing.com/search?q=terra+santa+para&amp;form=skydnc</v>
    <v>Learn more on Bing</v>
  </rv>
  <rv s="1">
    <fb>-56.486944444443999</fb>
    <v>9</v>
  </rv>
  <rv s="1">
    <fb>18917</fb>
    <v>8</v>
  </rv>
  <rv s="9">
    <v>#VALUE!</v>
    <v>en-US</v>
    <v>12f0b1d9-ba84-68d6-8ca1-a8d20ce6ed61</v>
    <v>536870912</v>
    <v>1</v>
    <v>5195</v>
    <v>72</v>
    <v>Terra Santa</v>
    <v>4</v>
    <v>5</v>
    <v>Map</v>
    <v>6</v>
    <v>57</v>
    <v>55</v>
    <v>21176</v>
    <v>3</v>
    <v>Terra Santa is a municipality in the state of Pará in the Northern region of Brazil. The municipality contains part of the Saracá-Taquera National Forest, a 441,283 hectares sustainable use conservation unit created in 1989.</v>
    <v>21177</v>
    <v>21178</v>
    <v>21179</v>
    <v>21180</v>
    <v>Terra Santa</v>
    <v>21181</v>
    <v>157</v>
    <v>Terra Santa</v>
    <v>mdp/vdpid/6386408756640481281</v>
  </rv>
  <rv s="0">
    <v>536870912</v>
    <v>Tomé-Açu</v>
    <v>a166912e-ee4a-8398-c10b-b58366621cb9</v>
    <v>en-US</v>
    <v>Map</v>
  </rv>
  <rv s="1">
    <fb>5145.3249999999998</fb>
    <v>8</v>
  </rv>
  <rv s="2">
    <v>2397</v>
    <v>6</v>
    <v>5196</v>
    <v>7</v>
    <v>0</v>
    <v>Image of Tomé-Açu</v>
  </rv>
  <rv s="1">
    <fb>-2.4188888888889002</fb>
    <v>9</v>
  </rv>
  <rv s="4">
    <v>https://www.bing.com/search?q=tom%c3%a9-a%c3%a7u+para&amp;form=skydnc</v>
    <v>Learn more on Bing</v>
  </rv>
  <rv s="1">
    <fb>-48.151944444443998</fb>
    <v>9</v>
  </rv>
  <rv s="1">
    <fb>64030</fb>
    <v>8</v>
  </rv>
  <rv s="9">
    <v>#VALUE!</v>
    <v>en-US</v>
    <v>a166912e-ee4a-8398-c10b-b58366621cb9</v>
    <v>536870912</v>
    <v>1</v>
    <v>5197</v>
    <v>72</v>
    <v>Tomé-Açu</v>
    <v>4</v>
    <v>5</v>
    <v>Map</v>
    <v>6</v>
    <v>57</v>
    <v>55</v>
    <v>21184</v>
    <v>3</v>
    <v>Tomé-Açu is a municipality in the state of Pará in the Northern region of Brazil.</v>
    <v>21185</v>
    <v>21186</v>
    <v>21187</v>
    <v>21188</v>
    <v>Tomé-Açu</v>
    <v>21189</v>
    <v>157</v>
    <v>Tomé-Açu</v>
    <v>mdp/vdpid/6388912762302496769</v>
  </rv>
  <rv s="0">
    <v>536870912</v>
    <v>Tracuateua</v>
    <v>5984d2a7-e986-8573-8bae-d7f4bc22a984</v>
    <v>en-US</v>
    <v>Map</v>
  </rv>
  <rv s="1">
    <fb>934.27200000000005</fb>
    <v>8</v>
  </rv>
  <rv s="2">
    <v>2398</v>
    <v>6</v>
    <v>5198</v>
    <v>7</v>
    <v>0</v>
    <v>Image of Tracuateua</v>
  </rv>
  <rv s="1">
    <fb>-1.0719444444444</fb>
    <v>9</v>
  </rv>
  <rv s="4">
    <v>https://www.bing.com/search?q=tracuateua+para&amp;form=skydnc</v>
    <v>Learn more on Bing</v>
  </rv>
  <rv s="1">
    <fb>-46.896944444444003</fb>
    <v>9</v>
  </rv>
  <rv s="1">
    <fb>28595</fb>
    <v>8</v>
  </rv>
  <rv s="12">
    <v>#VALUE!</v>
    <v>en-US</v>
    <v>5984d2a7-e986-8573-8bae-d7f4bc22a984</v>
    <v>536870912</v>
    <v>1</v>
    <v>5199</v>
    <v>120</v>
    <v>Tracuateua</v>
    <v>4</v>
    <v>5</v>
    <v>Map</v>
    <v>6</v>
    <v>7</v>
    <v>55</v>
    <v>21192</v>
    <v>3</v>
    <v>Tracuateua is a municipality in the state of Pará in the Northern region of Brazil. The municipality contains the larger part of the 27,864 hectares Tracuateua Marine Extractive Reserve, a sustainable use conservation unit created in 2005.</v>
    <v>21193</v>
    <v>21194</v>
    <v>21195</v>
    <v>21196</v>
    <v>Tracuateua</v>
    <v>21197</v>
    <v>Tracuateua</v>
    <v>mdp/vdpid/6389027210849681409</v>
  </rv>
  <rv s="0">
    <v>536870912</v>
    <v>Trairão</v>
    <v>8ffa047a-55c0-0eee-cae2-e80fabbc9469</v>
    <v>en-US</v>
    <v>Map</v>
  </rv>
  <rv s="1">
    <fb>11991.014999999999</fb>
    <v>8</v>
  </rv>
  <rv s="2">
    <v>2399</v>
    <v>6</v>
    <v>5200</v>
    <v>7</v>
    <v>0</v>
    <v>Image of Trairão</v>
  </rv>
  <rv s="4">
    <v>https://www.bing.com/search?q=trair%c3%a3o+para&amp;form=skydnc</v>
    <v>Learn more on Bing</v>
  </rv>
  <rv s="1">
    <fb>-55.943888888888999</fb>
    <v>9</v>
  </rv>
  <rv s="1">
    <fb>15242</fb>
    <v>8</v>
  </rv>
  <rv s="12">
    <v>#VALUE!</v>
    <v>en-US</v>
    <v>8ffa047a-55c0-0eee-cae2-e80fabbc9469</v>
    <v>536870912</v>
    <v>1</v>
    <v>5201</v>
    <v>120</v>
    <v>Trairão</v>
    <v>4</v>
    <v>5</v>
    <v>Map</v>
    <v>6</v>
    <v>7</v>
    <v>55</v>
    <v>21200</v>
    <v>3</v>
    <v>Trairão is a municipality in the state of Pará in the Northern region of Brazil.</v>
    <v>21201</v>
    <v>10687</v>
    <v>21202</v>
    <v>21203</v>
    <v>Trairão</v>
    <v>21204</v>
    <v>Trairão</v>
    <v>mdp/vdpid/6387642306933030913</v>
  </rv>
  <rv s="0">
    <v>536870912</v>
    <v>Tucumã, Pará</v>
    <v>63c43683-a1df-935d-5d29-bf57e4973e17</v>
    <v>en-US</v>
    <v>Map</v>
  </rv>
  <rv s="1">
    <fb>2512.5830000000001</fb>
    <v>8</v>
  </rv>
  <rv s="2">
    <v>2400</v>
    <v>6</v>
    <v>5202</v>
    <v>7</v>
    <v>0</v>
    <v>Image of Tucumã, Pará</v>
  </rv>
  <rv s="1">
    <fb>-6.7519400000000003</fb>
    <v>9</v>
  </rv>
  <rv s="1">
    <fb>-51.1539</fb>
    <v>9</v>
  </rv>
  <rv s="1">
    <fb>40661</fb>
    <v>8</v>
  </rv>
  <rv s="11">
    <v>#VALUE!</v>
    <v>en-US</v>
    <v>63c43683-a1df-935d-5d29-bf57e4973e17</v>
    <v>536870912</v>
    <v>1</v>
    <v>5203</v>
    <v>113</v>
    <v>Tucumã, Pará</v>
    <v>92</v>
    <v>5</v>
    <v>Map</v>
    <v>6</v>
    <v>64</v>
    <v>55</v>
    <v>21207</v>
    <v>3</v>
    <v>Tucumã is a municipality in the state of Pará in the Northern region of Brazil. It is located in the southeastern region of the state, approximately 882 km away from the capital. The town experienced significant population growth in the 1980s ...</v>
    <v>21208</v>
    <v>21209</v>
    <v>21210</v>
    <v>Tucumã, Pará</v>
    <v>21211</v>
    <v>157</v>
    <v>Tucumã, Pará</v>
    <v>mdp/vdpid/6391437127871102977</v>
  </rv>
  <rv s="0">
    <v>536870912</v>
    <v>Tucuruí</v>
    <v>c42f9ea1-6ead-119f-c144-77e7146f3957</v>
    <v>en-US</v>
    <v>Map</v>
  </rv>
  <rv s="1">
    <fb>2086.1889999999999</fb>
    <v>8</v>
  </rv>
  <rv s="2">
    <v>2401</v>
    <v>6</v>
    <v>5204</v>
    <v>7</v>
    <v>0</v>
    <v>Image of Tucuruí</v>
  </rv>
  <rv s="0">
    <v>805306368</v>
    <v>Alexandre Siqueira ( (Mayor)</v>
    <v>f30364e2-853b-86e7-fb31-e738c694abfc</v>
    <v>en-US</v>
    <v>Generic</v>
  </rv>
  <rv s="3">
    <v>608</v>
  </rv>
  <rv s="4">
    <v>https://www.bing.com/search?q=tucuru%c3%ad+para&amp;form=skydnc</v>
    <v>Learn more on Bing</v>
  </rv>
  <rv s="1">
    <fb>-49.672777777778002</fb>
    <v>9</v>
  </rv>
  <rv s="1">
    <fb>91306</fb>
    <v>8</v>
  </rv>
  <rv s="8">
    <v>#VALUE!</v>
    <v>en-US</v>
    <v>c42f9ea1-6ead-119f-c144-77e7146f3957</v>
    <v>536870912</v>
    <v>1</v>
    <v>5205</v>
    <v>67</v>
    <v>Tucuruí</v>
    <v>4</v>
    <v>5</v>
    <v>Map</v>
    <v>6</v>
    <v>7</v>
    <v>55</v>
    <v>21214</v>
    <v>3</v>
    <v>Tucuruí is a municipality in the state of Pará in the Northern region of Brazil. The city is served by Tucuruí Airport. The name Tucuruí is a Tupi word that means "river of ants" or "river of locusts". It's the concatenation of two tupi words: ...</v>
    <v>21215</v>
    <v>1425</v>
    <v>21217</v>
    <v>21218</v>
    <v>21219</v>
    <v>Tucuruí</v>
    <v>21220</v>
    <v>Tucuruí</v>
    <v>mdp/vdpid/6389612489700540417</v>
  </rv>
  <rv s="0">
    <v>536870912</v>
    <v>Ulianópolis</v>
    <v>e63a15a1-a272-4b87-4f75-f3654c7e98d4</v>
    <v>en-US</v>
    <v>Map</v>
  </rv>
  <rv s="1">
    <fb>5081.0690000000004</fb>
    <v>8</v>
  </rv>
  <rv s="2">
    <v>2402</v>
    <v>6</v>
    <v>5206</v>
    <v>7</v>
    <v>0</v>
    <v>Image of Ulianópolis</v>
  </rv>
  <rv s="1">
    <fb>-3.7558333333333001</fb>
    <v>9</v>
  </rv>
  <rv s="4">
    <v>https://www.bing.com/search?q=ulian%c3%b3polis+para&amp;form=skydnc</v>
    <v>Learn more on Bing</v>
  </rv>
  <rv s="1">
    <fb>-47.500833333332999</fb>
    <v>9</v>
  </rv>
  <rv s="1">
    <fb>37972</fb>
    <v>8</v>
  </rv>
  <rv s="12">
    <v>#VALUE!</v>
    <v>en-US</v>
    <v>e63a15a1-a272-4b87-4f75-f3654c7e98d4</v>
    <v>536870912</v>
    <v>1</v>
    <v>5207</v>
    <v>120</v>
    <v>Ulianópolis</v>
    <v>4</v>
    <v>5</v>
    <v>Map</v>
    <v>6</v>
    <v>7</v>
    <v>55</v>
    <v>21223</v>
    <v>3</v>
    <v>Ulianópolis is a municipality in the state of Pará in the Northern region of Brazil.</v>
    <v>21224</v>
    <v>21225</v>
    <v>21226</v>
    <v>21227</v>
    <v>Ulianópolis</v>
    <v>21228</v>
    <v>Ulianópolis</v>
    <v>mdp/vdpid/6390122880075563009</v>
  </rv>
  <rv s="0">
    <v>536870912</v>
    <v>Uruará</v>
    <v>38634760-d5c2-aa40-be3c-e6c3ca24548d</v>
    <v>en-US</v>
    <v>Map</v>
  </rv>
  <rv s="1">
    <fb>10791.315000000001</fb>
    <v>8</v>
  </rv>
  <rv s="2">
    <v>2403</v>
    <v>6</v>
    <v>5208</v>
    <v>7</v>
    <v>0</v>
    <v>Image of Uruará</v>
  </rv>
  <rv s="1">
    <fb>-3.7177777777777998</fb>
    <v>9</v>
  </rv>
  <rv s="4">
    <v>https://www.bing.com/search?q=uruar%c3%a1+para&amp;form=skydnc</v>
    <v>Learn more on Bing</v>
  </rv>
  <rv s="1">
    <fb>-53.736944444443999</fb>
    <v>9</v>
  </rv>
  <rv s="1">
    <fb>45435</fb>
    <v>8</v>
  </rv>
  <rv s="9">
    <v>#VALUE!</v>
    <v>en-US</v>
    <v>38634760-d5c2-aa40-be3c-e6c3ca24548d</v>
    <v>536870912</v>
    <v>1</v>
    <v>5209</v>
    <v>72</v>
    <v>Uruará</v>
    <v>4</v>
    <v>5</v>
    <v>Map</v>
    <v>6</v>
    <v>57</v>
    <v>55</v>
    <v>21231</v>
    <v>3</v>
    <v>Uruará is a municipality in the state of Pará in the Northern region of Brazil.</v>
    <v>21232</v>
    <v>21233</v>
    <v>21234</v>
    <v>21235</v>
    <v>Uruará</v>
    <v>21236</v>
    <v>157</v>
    <v>Uruará</v>
    <v>mdp/vdpid/6387867642828423169</v>
  </rv>
  <rv s="0">
    <v>536870912</v>
    <v>Vigia, Pará</v>
    <v>2ff3ea0f-bc56-baee-a97a-159119640ee5</v>
    <v>en-US</v>
    <v>Map</v>
  </rv>
  <rv s="1">
    <fb>533.85500000000002</fb>
    <v>8</v>
  </rv>
  <rv s="2">
    <v>2404</v>
    <v>6</v>
    <v>5210</v>
    <v>7</v>
    <v>0</v>
    <v>Image of Vigia, Pará</v>
  </rv>
  <rv s="1">
    <fb>-0.85777777777777997</fb>
    <v>9</v>
  </rv>
  <rv s="4">
    <v>https://www.bing.com/search?q=vigia+brazil&amp;form=skydnc</v>
    <v>Learn more on Bing</v>
  </rv>
  <rv s="1">
    <fb>-48.141944444444</fb>
    <v>9</v>
  </rv>
  <rv s="1">
    <fb>54172</fb>
    <v>8</v>
  </rv>
  <rv s="9">
    <v>#VALUE!</v>
    <v>en-US</v>
    <v>2ff3ea0f-bc56-baee-a97a-159119640ee5</v>
    <v>536870912</v>
    <v>1</v>
    <v>5211</v>
    <v>72</v>
    <v>Vigia, Pará</v>
    <v>4</v>
    <v>5</v>
    <v>Map</v>
    <v>6</v>
    <v>57</v>
    <v>55</v>
    <v>21239</v>
    <v>3</v>
    <v>Vigia is a municipality in the northeastern part of the state of Pará, Brazil. The town was founded on 16 January 1616. The population is 54,172 in an area of 539.08 km².</v>
    <v>21240</v>
    <v>21241</v>
    <v>21242</v>
    <v>21243</v>
    <v>Vigia, Pará</v>
    <v>21244</v>
    <v>157</v>
    <v>Vigia, Pará</v>
    <v>mdp/vdpid/6388619266702180353</v>
  </rv>
  <rv s="0">
    <v>536870912</v>
    <v>Viseu, Pará</v>
    <v>cef25571-4e73-98fe-4426-d96dabff928c</v>
    <v>en-US</v>
    <v>Map</v>
  </rv>
  <rv s="1">
    <fb>4915.0730000000003</fb>
    <v>8</v>
  </rv>
  <rv s="2">
    <v>2405</v>
    <v>6</v>
    <v>5212</v>
    <v>7</v>
    <v>0</v>
    <v>Image of Viseu, Pará</v>
  </rv>
  <rv s="1">
    <fb>-1.1969444444444</fb>
    <v>9</v>
  </rv>
  <rv s="1">
    <fb>-46.14</fb>
    <v>9</v>
  </rv>
  <rv s="1">
    <fb>62093</fb>
    <v>8</v>
  </rv>
  <rv s="11">
    <v>#VALUE!</v>
    <v>en-US</v>
    <v>cef25571-4e73-98fe-4426-d96dabff928c</v>
    <v>536870912</v>
    <v>1</v>
    <v>5213</v>
    <v>113</v>
    <v>Viseu, Pará</v>
    <v>92</v>
    <v>5</v>
    <v>Map</v>
    <v>6</v>
    <v>64</v>
    <v>55</v>
    <v>21247</v>
    <v>3</v>
    <v>Viseu is a Brazilian municipality in the state of Pará. It is located at an altitude of 15 meters. Its estimated population in 2021 was 62,093 inhabitants according to IBGE. It has an area of 4,972.897 km² and, thus, the population density of ...</v>
    <v>21248</v>
    <v>21249</v>
    <v>21250</v>
    <v>Viseu, Pará</v>
    <v>21251</v>
    <v>157</v>
    <v>Viseu, Pará</v>
    <v>mdp/vdpid/6389150631063453697</v>
  </rv>
  <rv s="0">
    <v>536870912</v>
    <v>Vitória do Xingu</v>
    <v>937a5650-7aea-5fd1-7688-c8f4884788e8</v>
    <v>en-US</v>
    <v>Map</v>
  </rv>
  <rv s="1">
    <fb>3089.5369999999998</fb>
    <v>8</v>
  </rv>
  <rv s="2">
    <v>2406</v>
    <v>6</v>
    <v>5214</v>
    <v>7</v>
    <v>0</v>
    <v>Image of Vitória do Xingu</v>
  </rv>
  <rv s="1">
    <fb>-2.88</fb>
    <v>9</v>
  </rv>
  <rv s="4">
    <v>https://www.bing.com/search?q=vit%c3%b3ria+do+xingu+para&amp;form=skydnc</v>
    <v>Learn more on Bing</v>
  </rv>
  <rv s="1">
    <fb>-52.01</fb>
    <v>9</v>
  </rv>
  <rv s="1">
    <fb>15599</fb>
    <v>8</v>
  </rv>
  <rv s="12">
    <v>#VALUE!</v>
    <v>en-US</v>
    <v>937a5650-7aea-5fd1-7688-c8f4884788e8</v>
    <v>536870912</v>
    <v>1</v>
    <v>5215</v>
    <v>120</v>
    <v>Vitória do Xingu</v>
    <v>4</v>
    <v>5</v>
    <v>Map</v>
    <v>6</v>
    <v>7</v>
    <v>55</v>
    <v>21254</v>
    <v>3</v>
    <v>Vitória do Xingu is a municipality in the state of Pará in the Northern region of Brazil.</v>
    <v>21255</v>
    <v>21256</v>
    <v>21257</v>
    <v>21258</v>
    <v>Vitória do Xingu</v>
    <v>21259</v>
    <v>Vitória do Xingu</v>
    <v>mdp/vdpid/6387959660556582913</v>
  </rv>
  <rv s="0">
    <v>536870912</v>
    <v>Xinguara</v>
    <v>43497a43-6164-40ba-24a1-41af28ced1fb</v>
    <v>en-US</v>
    <v>Map</v>
  </rv>
  <rv s="1">
    <fb>3779.4119999999998</fb>
    <v>8</v>
  </rv>
  <rv s="2">
    <v>2407</v>
    <v>6</v>
    <v>5216</v>
    <v>7</v>
    <v>0</v>
    <v>Image of Xinguara</v>
  </rv>
  <rv s="1">
    <fb>-7.0949999999999998</fb>
    <v>9</v>
  </rv>
  <rv s="4">
    <v>https://www.bing.com/search?q=xinguara+para&amp;form=skydnc</v>
    <v>Learn more on Bing</v>
  </rv>
  <rv s="1">
    <fb>-49.945833333332999</fb>
    <v>9</v>
  </rv>
  <rv s="1">
    <fb>52893</fb>
    <v>8</v>
  </rv>
  <rv s="12">
    <v>#VALUE!</v>
    <v>en-US</v>
    <v>43497a43-6164-40ba-24a1-41af28ced1fb</v>
    <v>536870912</v>
    <v>1</v>
    <v>5217</v>
    <v>120</v>
    <v>Xinguara</v>
    <v>4</v>
    <v>5</v>
    <v>Map</v>
    <v>6</v>
    <v>7</v>
    <v>55</v>
    <v>21262</v>
    <v>3</v>
    <v>Xinguara is a municipality in the state of Pará in the Northern region of Brazil.</v>
    <v>21263</v>
    <v>21264</v>
    <v>21265</v>
    <v>21266</v>
    <v>Xinguara</v>
    <v>21267</v>
    <v>Xinguara</v>
    <v>mdp/vdpid/6393090517223079937</v>
  </rv>
  <rv s="0">
    <v>536870912</v>
    <v>Água Branca, Paraíba</v>
    <v>6e32325a-0bd7-1e3f-8ccf-bd717eb085a9</v>
    <v>en-US</v>
    <v>Map</v>
  </rv>
  <rv s="1">
    <fb>220.648</fb>
    <v>8</v>
  </rv>
  <rv s="2">
    <v>2408</v>
    <v>6</v>
    <v>5218</v>
    <v>7</v>
    <v>0</v>
    <v>Image of Água Branca, Paraíba</v>
  </rv>
  <rv s="1">
    <fb>-7.5119444444444001</fb>
    <v>9</v>
  </rv>
  <rv s="1">
    <fb>-37.640833333332999</fb>
    <v>9</v>
  </rv>
  <rv s="1">
    <fb>10306</fb>
    <v>8</v>
  </rv>
  <rv s="11">
    <v>#VALUE!</v>
    <v>en-US</v>
    <v>6e32325a-0bd7-1e3f-8ccf-bd717eb085a9</v>
    <v>536870912</v>
    <v>1</v>
    <v>5219</v>
    <v>113</v>
    <v>Água Branca, Paraíba</v>
    <v>92</v>
    <v>5</v>
    <v>Map</v>
    <v>6</v>
    <v>57</v>
    <v>63</v>
    <v>21270</v>
    <v>3</v>
    <v>Água Branca, Paraíba is a municipality in the state of Paraíba in the Northeast Region of Brazil. It has a population of 10,306, as of 2020.</v>
    <v>21271</v>
    <v>21272</v>
    <v>21273</v>
    <v>Água Branca, Paraíba</v>
    <v>21274</v>
    <v>93</v>
    <v>Água Branca, Paraíba</v>
    <v>mdp/vdpid/6492388722862981121</v>
  </rv>
  <rv s="0">
    <v>536870912</v>
    <v>Aguiar, Paraíba</v>
    <v>b1c04849-d4df-b213-0738-0967b4e4bcc1</v>
    <v>en-US</v>
    <v>Map</v>
  </rv>
  <rv s="1">
    <fb>344.69099999999997</fb>
    <v>8</v>
  </rv>
  <rv s="2">
    <v>2409</v>
    <v>6</v>
    <v>5220</v>
    <v>7</v>
    <v>0</v>
    <v>Image of Aguiar, Paraíba</v>
  </rv>
  <rv s="1">
    <fb>-38.170833333333</fb>
    <v>9</v>
  </rv>
  <rv s="1">
    <fb>5003</fb>
    <v>8</v>
  </rv>
  <rv s="13">
    <v>#VALUE!</v>
    <v>en-US</v>
    <v>b1c04849-d4df-b213-0738-0967b4e4bcc1</v>
    <v>536870912</v>
    <v>1</v>
    <v>5221</v>
    <v>125</v>
    <v>Aguiar, Paraíba</v>
    <v>92</v>
    <v>5</v>
    <v>Map</v>
    <v>6</v>
    <v>7</v>
    <v>63</v>
    <v>21277</v>
    <v>3</v>
    <v>Aguiar, Paraíba is a municipality in the state of Paraíba in the Northeast Region of Brazil.</v>
    <v>21278</v>
    <v>6350</v>
    <v>21279</v>
    <v>Aguiar, Paraíba</v>
    <v>21280</v>
    <v>Aguiar, Paraíba</v>
    <v>mdp/vdpid/6492265309091659777</v>
  </rv>
  <rv s="0">
    <v>536870912</v>
    <v>Alagoa Grande</v>
    <v>30c7eba2-f84a-c7ab-df4c-49348cc019ee</v>
    <v>en-US</v>
    <v>Map</v>
  </rv>
  <rv s="1">
    <fb>320.55799999999999</fb>
    <v>8</v>
  </rv>
  <rv s="2">
    <v>2410</v>
    <v>6</v>
    <v>5222</v>
    <v>7</v>
    <v>0</v>
    <v>Image of Alagoa Grande</v>
  </rv>
  <rv s="1">
    <fb>-7.0822222222222004</fb>
    <v>9</v>
  </rv>
  <rv s="4">
    <v>https://www.bing.com/search?q=alagoa+grande+paraiba&amp;form=skydnc</v>
    <v>Learn more on Bing</v>
  </rv>
  <rv s="1">
    <fb>-35.6</fb>
    <v>9</v>
  </rv>
  <rv s="1">
    <fb>28439</fb>
    <v>8</v>
  </rv>
  <rv s="9">
    <v>#VALUE!</v>
    <v>en-US</v>
    <v>30c7eba2-f84a-c7ab-df4c-49348cc019ee</v>
    <v>536870912</v>
    <v>1</v>
    <v>5223</v>
    <v>72</v>
    <v>Alagoa Grande</v>
    <v>4</v>
    <v>5</v>
    <v>Map</v>
    <v>6</v>
    <v>57</v>
    <v>63</v>
    <v>21283</v>
    <v>3</v>
    <v>Alagoa Grande is a municipality in the state of Paraíba in the Northeast Region of Brazil.</v>
    <v>21284</v>
    <v>21285</v>
    <v>21286</v>
    <v>21287</v>
    <v>Alagoa Grande</v>
    <v>21288</v>
    <v>93</v>
    <v>Alagoa Grande</v>
    <v>mdp/vdpid/6492820903041171457</v>
  </rv>
  <rv s="0">
    <v>536870912</v>
    <v>Alagoa Nova</v>
    <v>c2bc41ab-2cdb-b8d5-10c1-b51b624491af</v>
    <v>en-US</v>
    <v>Map</v>
  </rv>
  <rv s="1">
    <fb>122.254</fb>
    <v>8</v>
  </rv>
  <rv s="2">
    <v>2411</v>
    <v>6</v>
    <v>5224</v>
    <v>7</v>
    <v>0</v>
    <v>Image of Alagoa Nova</v>
  </rv>
  <rv s="1">
    <fb>-7.0708333333333</fb>
    <v>9</v>
  </rv>
  <rv s="4">
    <v>https://www.bing.com/search?q=alagoa+nova+paraiba&amp;form=skydnc</v>
    <v>Learn more on Bing</v>
  </rv>
  <rv s="1">
    <fb>-35.757777777778003</fb>
    <v>9</v>
  </rv>
  <rv s="1">
    <fb>21013</fb>
    <v>8</v>
  </rv>
  <rv s="12">
    <v>#VALUE!</v>
    <v>en-US</v>
    <v>c2bc41ab-2cdb-b8d5-10c1-b51b624491af</v>
    <v>536870912</v>
    <v>1</v>
    <v>5225</v>
    <v>120</v>
    <v>Alagoa Nova</v>
    <v>4</v>
    <v>5</v>
    <v>Map</v>
    <v>6</v>
    <v>7</v>
    <v>63</v>
    <v>21291</v>
    <v>3</v>
    <v>Alagoa Nova is a municipality in the state of Paraíba in the Northeast Region of Brazil.</v>
    <v>21292</v>
    <v>21293</v>
    <v>21294</v>
    <v>21295</v>
    <v>Alagoa Nova</v>
    <v>21296</v>
    <v>Alagoa Nova</v>
    <v>mdp/vdpid/6492631538771951617</v>
  </rv>
  <rv s="0">
    <v>536870912</v>
    <v>Alagoinha, Paraíba</v>
    <v>36f61366-753d-14f2-706b-96f6b4ff898b</v>
    <v>en-US</v>
    <v>Map</v>
  </rv>
  <rv s="1">
    <fb>85.06</fb>
    <v>8</v>
  </rv>
  <rv s="2">
    <v>2412</v>
    <v>6</v>
    <v>5226</v>
    <v>7</v>
    <v>0</v>
    <v>Image of Alagoinha, Paraíba</v>
  </rv>
  <rv s="1">
    <fb>-6.95</fb>
    <v>9</v>
  </rv>
  <rv s="1">
    <fb>-35.545000000000002</fb>
    <v>9</v>
  </rv>
  <rv s="1">
    <fb>13725</fb>
    <v>8</v>
  </rv>
  <rv s="13">
    <v>#VALUE!</v>
    <v>en-US</v>
    <v>36f61366-753d-14f2-706b-96f6b4ff898b</v>
    <v>536870912</v>
    <v>1</v>
    <v>5227</v>
    <v>125</v>
    <v>Alagoinha, Paraíba</v>
    <v>92</v>
    <v>5</v>
    <v>Map</v>
    <v>6</v>
    <v>7</v>
    <v>63</v>
    <v>21299</v>
    <v>3</v>
    <v>Alagoinha, Paraíba is a municipality in the state of Paraíba in the Northeast Region of Brazil.</v>
    <v>21300</v>
    <v>21301</v>
    <v>21302</v>
    <v>Alagoinha, Paraíba</v>
    <v>21303</v>
    <v>Alagoinha, Paraíba</v>
    <v>mdp/vdpid/6492632614661259265</v>
  </rv>
  <rv s="0">
    <v>536870912</v>
    <v>Alcantil</v>
    <v>07451a5f-2a19-316c-781d-d6ebd093b098</v>
    <v>en-US</v>
    <v>Map</v>
  </rv>
  <rv s="1">
    <fb>305.39100000000002</fb>
    <v>8</v>
  </rv>
  <rv s="2">
    <v>2413</v>
    <v>6</v>
    <v>5228</v>
    <v>7</v>
    <v>0</v>
    <v>Image of Alcantil</v>
  </rv>
  <rv s="1">
    <fb>-7.7438888888889004</fb>
    <v>9</v>
  </rv>
  <rv s="4">
    <v>https://www.bing.com/search?q=alcantil+paraiba&amp;form=skydnc</v>
    <v>Learn more on Bing</v>
  </rv>
  <rv s="1">
    <fb>-36.055833333332998</fb>
    <v>9</v>
  </rv>
  <rv s="12">
    <v>#VALUE!</v>
    <v>en-US</v>
    <v>07451a5f-2a19-316c-781d-d6ebd093b098</v>
    <v>536870912</v>
    <v>1</v>
    <v>5229</v>
    <v>120</v>
    <v>Alcantil</v>
    <v>4</v>
    <v>5</v>
    <v>Map</v>
    <v>6</v>
    <v>7</v>
    <v>63</v>
    <v>21306</v>
    <v>3</v>
    <v>Alcantil is a municipality in the state of Paraíba in the Northeast Region of Brazil.</v>
    <v>21307</v>
    <v>21308</v>
    <v>21309</v>
    <v>21310</v>
    <v>Alcantil</v>
    <v>18495</v>
    <v>Alcantil</v>
    <v>mdp/vdpid/6492863160167432193</v>
  </rv>
  <rv s="0">
    <v>536870912</v>
    <v>Algodão de Jandaíra</v>
    <v>0c3a7fd9-7898-8a6e-0fc8-311545b05419</v>
    <v>en-US</v>
    <v>Map</v>
  </rv>
  <rv s="1">
    <fb>220.24600000000001</fb>
    <v>8</v>
  </rv>
  <rv s="2">
    <v>2414</v>
    <v>6</v>
    <v>5230</v>
    <v>7</v>
    <v>0</v>
    <v>Image of Algodão de Jandaíra</v>
  </rv>
  <rv s="1">
    <fb>-6.8158333333333001</fb>
    <v>9</v>
  </rv>
  <rv s="4">
    <v>https://www.bing.com/search?q=algod%c3%a3o+de+janda%c3%adra+paraiba&amp;form=skydnc</v>
    <v>Learn more on Bing</v>
  </rv>
  <rv s="1">
    <fb>-35.921944444444001</fb>
    <v>9</v>
  </rv>
  <rv s="1">
    <fb>2953</fb>
    <v>8</v>
  </rv>
  <rv s="12">
    <v>#VALUE!</v>
    <v>en-US</v>
    <v>0c3a7fd9-7898-8a6e-0fc8-311545b05419</v>
    <v>536870912</v>
    <v>1</v>
    <v>5231</v>
    <v>120</v>
    <v>Algodão de Jandaíra</v>
    <v>4</v>
    <v>5</v>
    <v>Map</v>
    <v>6</v>
    <v>7</v>
    <v>63</v>
    <v>21313</v>
    <v>3</v>
    <v>Algodão de Jandaíra is a municipality in the state of Paraíba in the Northeast Region of Brazil.</v>
    <v>21314</v>
    <v>21315</v>
    <v>21316</v>
    <v>21317</v>
    <v>Algodão de Jandaíra</v>
    <v>21318</v>
    <v>Algodão de Jandaíra</v>
    <v>mdp/vdpid/6492605496539742209</v>
  </rv>
  <rv s="0">
    <v>536870912</v>
    <v>Alhandra, Paraíba</v>
    <v>ccfa0133-1bf9-8ae6-b4b0-26764a4947ea</v>
    <v>en-US</v>
    <v>Map</v>
  </rv>
  <rv s="1">
    <fb>182.66399999999999</fb>
    <v>8</v>
  </rv>
  <rv s="2">
    <v>2415</v>
    <v>6</v>
    <v>5232</v>
    <v>7</v>
    <v>0</v>
    <v>Image of Alhandra, Paraíba</v>
  </rv>
  <rv s="1">
    <fb>-7.4388888888888998</fb>
    <v>9</v>
  </rv>
  <rv s="1">
    <fb>-34.913888888888998</fb>
    <v>9</v>
  </rv>
  <rv s="1">
    <fb>21713</fb>
    <v>8</v>
  </rv>
  <rv s="13">
    <v>#VALUE!</v>
    <v>en-US</v>
    <v>ccfa0133-1bf9-8ae6-b4b0-26764a4947ea</v>
    <v>536870912</v>
    <v>1</v>
    <v>5233</v>
    <v>125</v>
    <v>Alhandra, Paraíba</v>
    <v>92</v>
    <v>5</v>
    <v>Map</v>
    <v>6</v>
    <v>7</v>
    <v>63</v>
    <v>21321</v>
    <v>3</v>
    <v>Alhandra is a municipality in the state of Paraíba in the Northeast Region of Brazil.</v>
    <v>21322</v>
    <v>21323</v>
    <v>21324</v>
    <v>Alhandra, Paraíba</v>
    <v>21325</v>
    <v>Alhandra, Paraíba</v>
    <v>mdp/vdpid/6492944079062564865</v>
  </rv>
  <rv s="0">
    <v>536870912</v>
    <v>Amparo, Paraíba</v>
    <v>355c01a4-e1db-ae15-53c5-6282ae86154d</v>
    <v>en-US</v>
    <v>Map</v>
  </rv>
  <rv s="1">
    <fb>121.983</fb>
    <v>8</v>
  </rv>
  <rv s="2">
    <v>2416</v>
    <v>6</v>
    <v>5234</v>
    <v>7</v>
    <v>0</v>
    <v>Image of Amparo, Paraíba</v>
  </rv>
  <rv s="1">
    <fb>-7.5677777777777999</fb>
    <v>9</v>
  </rv>
  <rv s="1">
    <fb>-37.063888888888997</fb>
    <v>9</v>
  </rv>
  <rv s="1">
    <fb>2251</fb>
    <v>8</v>
  </rv>
  <rv s="11">
    <v>#VALUE!</v>
    <v>en-US</v>
    <v>355c01a4-e1db-ae15-53c5-6282ae86154d</v>
    <v>536870912</v>
    <v>1</v>
    <v>5235</v>
    <v>113</v>
    <v>Amparo, Paraíba</v>
    <v>92</v>
    <v>5</v>
    <v>Map</v>
    <v>6</v>
    <v>57</v>
    <v>63</v>
    <v>21328</v>
    <v>3</v>
    <v>Amparo, Paraíba is a municipality in the state of Paraíba in the Northeast Region of Brazil.</v>
    <v>21329</v>
    <v>21330</v>
    <v>21331</v>
    <v>Amparo, Paraíba</v>
    <v>21332</v>
    <v>93</v>
    <v>Amparo, Paraíba</v>
    <v>mdp/vdpid/6492417378750562305</v>
  </rv>
  <rv s="0">
    <v>536870912</v>
    <v>Aparecida, Paraíba</v>
    <v>29bc7feb-2429-ee62-c1ff-1547b43c89ae</v>
    <v>en-US</v>
    <v>Map</v>
  </rv>
  <rv s="1">
    <fb>295.70499999999998</fb>
    <v>8</v>
  </rv>
  <rv s="2">
    <v>2417</v>
    <v>6</v>
    <v>5236</v>
    <v>7</v>
    <v>0</v>
    <v>Image of Aparecida, Paraíba</v>
  </rv>
  <rv s="1">
    <fb>-6.7838888888889004</fb>
    <v>9</v>
  </rv>
  <rv s="1">
    <fb>-38.086944444444001</fb>
    <v>9</v>
  </rv>
  <rv s="1">
    <fb>8416</fb>
    <v>8</v>
  </rv>
  <rv s="11">
    <v>#VALUE!</v>
    <v>en-US</v>
    <v>29bc7feb-2429-ee62-c1ff-1547b43c89ae</v>
    <v>536870912</v>
    <v>1</v>
    <v>5237</v>
    <v>113</v>
    <v>Aparecida, Paraíba</v>
    <v>92</v>
    <v>5</v>
    <v>Map</v>
    <v>6</v>
    <v>57</v>
    <v>63</v>
    <v>21335</v>
    <v>3</v>
    <v>Aparecida, Paraíba is a municipality in the state of Paraíba in the Northeast Region of Brazil.</v>
    <v>21336</v>
    <v>21337</v>
    <v>21338</v>
    <v>Aparecida, Paraíba</v>
    <v>21339</v>
    <v>93</v>
    <v>Aparecida, Paraíba</v>
    <v>mdp/vdpid/6492074265339232257</v>
  </rv>
  <rv s="0">
    <v>536870912</v>
    <v>Araçagi</v>
    <v>1d1822fa-f7fe-9cf5-a733-48204d03b5df</v>
    <v>en-US</v>
    <v>Map</v>
  </rv>
  <rv s="1">
    <fb>229.72200000000001</fb>
    <v>8</v>
  </rv>
  <rv s="2">
    <v>2418</v>
    <v>6</v>
    <v>5238</v>
    <v>7</v>
    <v>0</v>
    <v>Image of Araçagi</v>
  </rv>
  <rv s="1">
    <fb>-6.8527777777778001</fb>
    <v>9</v>
  </rv>
  <rv s="4">
    <v>https://www.bing.com/search?q=ara%c3%a7agi+paraiba&amp;form=skydnc</v>
    <v>Learn more on Bing</v>
  </rv>
  <rv s="1">
    <fb>-35.380833333333001</fb>
    <v>9</v>
  </rv>
  <rv s="1">
    <fb>16921</fb>
    <v>8</v>
  </rv>
  <rv s="9">
    <v>#VALUE!</v>
    <v>en-US</v>
    <v>1d1822fa-f7fe-9cf5-a733-48204d03b5df</v>
    <v>536870912</v>
    <v>1</v>
    <v>5239</v>
    <v>72</v>
    <v>Araçagi</v>
    <v>4</v>
    <v>5</v>
    <v>Map</v>
    <v>6</v>
    <v>57</v>
    <v>63</v>
    <v>21342</v>
    <v>3</v>
    <v>Araçagi is a municipality in the state of Paraíba in the Northeast Region of Brazil.</v>
    <v>21343</v>
    <v>21344</v>
    <v>21345</v>
    <v>21346</v>
    <v>Araçagi</v>
    <v>21347</v>
    <v>93</v>
    <v>Araçagi</v>
    <v>mdp/vdpid/6492635917558218753</v>
  </rv>
  <rv s="0">
    <v>536870912</v>
    <v>Arara, Paraíba</v>
    <v>a71c9766-43b3-a89f-eb6e-696a2bfcc10a</v>
    <v>en-US</v>
    <v>Map</v>
  </rv>
  <rv s="1">
    <fb>99.111999999999995</fb>
    <v>8</v>
  </rv>
  <rv s="2">
    <v>2419</v>
    <v>6</v>
    <v>5240</v>
    <v>7</v>
    <v>0</v>
    <v>Image of Arara, Paraíba</v>
  </rv>
  <rv s="1">
    <fb>-6.8277777777777997</fb>
    <v>9</v>
  </rv>
  <rv s="0">
    <v>805306368</v>
    <v>José Ailton Pereira da Silva (Mayor)</v>
    <v>27baeb70-5e0d-d335-22bf-97d80f25a1fe</v>
    <v>en-US</v>
    <v>Generic</v>
  </rv>
  <rv s="3">
    <v>609</v>
  </rv>
  <rv s="10">
    <v>#VALUE!</v>
    <v>en-US</v>
    <v>a71c9766-43b3-a89f-eb6e-696a2bfcc10a</v>
    <v>536870912</v>
    <v>1</v>
    <v>5241</v>
    <v>91</v>
    <v>Arara, Paraíba</v>
    <v>92</v>
    <v>5</v>
    <v>Map</v>
    <v>6</v>
    <v>7</v>
    <v>63</v>
    <v>21350</v>
    <v>3</v>
    <v>Arara is a municipality in the state of Paraíba in northeastern Brazil. It is located in the mesoregion of Agreste Paraibano and the microregion of Western Curimataú, 155 km from the state capital, João Pessoa. It is located on the high plain of ...</v>
    <v>21351</v>
    <v>21352</v>
    <v>21354</v>
    <v>21295</v>
    <v>Arara, Paraíba</v>
    <v>9925</v>
    <v>Arara, Paraíba</v>
    <v>mdp/vdpid/6492628553853566977</v>
  </rv>
  <rv s="0">
    <v>536870912</v>
    <v>Araruna, Paraíba</v>
    <v>9bb71602-c3f5-fc07-a492-882b0c9fbf19</v>
    <v>en-US</v>
    <v>Map</v>
  </rv>
  <rv s="1">
    <fb>245.72</fb>
    <v>8</v>
  </rv>
  <rv s="2">
    <v>2420</v>
    <v>6</v>
    <v>5242</v>
    <v>7</v>
    <v>0</v>
    <v>Image of Araruna, Paraíba</v>
  </rv>
  <rv s="1">
    <fb>-6.5320999999999998</fb>
    <v>9</v>
  </rv>
  <rv s="1">
    <fb>-35.739759999999997</fb>
    <v>9</v>
  </rv>
  <rv s="1">
    <fb>20463</fb>
    <v>8</v>
  </rv>
  <rv s="11">
    <v>#VALUE!</v>
    <v>en-US</v>
    <v>9bb71602-c3f5-fc07-a492-882b0c9fbf19</v>
    <v>536870912</v>
    <v>1</v>
    <v>5243</v>
    <v>113</v>
    <v>Araruna, Paraíba</v>
    <v>92</v>
    <v>5</v>
    <v>Map</v>
    <v>6</v>
    <v>57</v>
    <v>63</v>
    <v>21357</v>
    <v>3</v>
    <v>Araruna is a municipality in the state of Paraíba in the Northeast Region of Brazil. The municipality contains the 157 hectares Pedra da Boca State Park, created in 2000 to protect an unusual set of rocky outcrops.</v>
    <v>21358</v>
    <v>21359</v>
    <v>21360</v>
    <v>Araruna, Paraíba</v>
    <v>21361</v>
    <v>93</v>
    <v>Araruna, Paraíba</v>
    <v>mdp/vdpid/6492612410984103937</v>
  </rv>
  <rv s="0">
    <v>536870912</v>
    <v>Areia, Paraíba</v>
    <v>5b3e17b7-7203-3a34-0de5-c608ac2593b5</v>
    <v>en-US</v>
    <v>Map</v>
  </rv>
  <rv s="1">
    <fb>266.596</fb>
    <v>8</v>
  </rv>
  <rv s="2">
    <v>2421</v>
    <v>6</v>
    <v>5244</v>
    <v>7</v>
    <v>0</v>
    <v>Image of Areia, Paraíba</v>
  </rv>
  <rv s="1">
    <fb>-6.9627777777778004</fb>
    <v>9</v>
  </rv>
  <rv s="4">
    <v>https://www.bing.com/search?q=areia+paraiba&amp;form=skydnc</v>
    <v>Learn more on Bing</v>
  </rv>
  <rv s="1">
    <fb>-35.691944444443997</fb>
    <v>9</v>
  </rv>
  <rv s="1">
    <fb>22656</fb>
    <v>8</v>
  </rv>
  <rv s="9">
    <v>#VALUE!</v>
    <v>en-US</v>
    <v>5b3e17b7-7203-3a34-0de5-c608ac2593b5</v>
    <v>536870912</v>
    <v>1</v>
    <v>5245</v>
    <v>72</v>
    <v>Areia, Paraíba</v>
    <v>4</v>
    <v>5</v>
    <v>Map</v>
    <v>6</v>
    <v>57</v>
    <v>63</v>
    <v>21364</v>
    <v>3</v>
    <v>Areia is a municipality in the state of Paraíba in the Northeast Region of Brazil.</v>
    <v>21365</v>
    <v>21366</v>
    <v>21367</v>
    <v>21368</v>
    <v>Areia, Paraíba</v>
    <v>21369</v>
    <v>185</v>
    <v>Areia, Paraíba</v>
    <v>mdp/vdpid/6492631205794545665</v>
  </rv>
  <rv s="0">
    <v>536870912</v>
    <v>Areia de Baraúnas</v>
    <v>71a69c89-d976-fa6a-824b-afde6ecbca97</v>
    <v>en-US</v>
    <v>Map</v>
  </rv>
  <rv s="1">
    <fb>96.341999999999999</fb>
    <v>8</v>
  </rv>
  <rv s="2">
    <v>2422</v>
    <v>6</v>
    <v>5246</v>
    <v>7</v>
    <v>0</v>
    <v>Image of Areia de Baraúnas</v>
  </rv>
  <rv s="1">
    <fb>-7.1227777777777996</fb>
    <v>9</v>
  </rv>
  <rv s="4">
    <v>https://www.bing.com/search?q=areia+de+bara%c3%banas+paraiba&amp;form=skydnc</v>
    <v>Learn more on Bing</v>
  </rv>
  <rv s="1">
    <fb>-36.940833333333003</fb>
    <v>9</v>
  </rv>
  <rv s="1">
    <fb>2005</fb>
    <v>8</v>
  </rv>
  <rv s="12">
    <v>#VALUE!</v>
    <v>en-US</v>
    <v>71a69c89-d976-fa6a-824b-afde6ecbca97</v>
    <v>536870912</v>
    <v>1</v>
    <v>5247</v>
    <v>120</v>
    <v>Areia de Baraúnas</v>
    <v>4</v>
    <v>5</v>
    <v>Map</v>
    <v>6</v>
    <v>7</v>
    <v>63</v>
    <v>21372</v>
    <v>3</v>
    <v>Areia de Baraúnas is a municipality in the state of Paraíba in the Northeast Region of Brazil.</v>
    <v>21373</v>
    <v>21374</v>
    <v>21375</v>
    <v>21376</v>
    <v>Areia de Baraúnas</v>
    <v>21377</v>
    <v>Areia de Baraúnas</v>
    <v>mdp/vdpid/6492400278371827713</v>
  </rv>
  <rv s="0">
    <v>536870912</v>
    <v>Areial</v>
    <v>b4d38375-01fe-5fec-1290-e78756444d15</v>
    <v>en-US</v>
    <v>Map</v>
  </rv>
  <rv s="1">
    <fb>33.935000000000002</fb>
    <v>8</v>
  </rv>
  <rv s="2">
    <v>2423</v>
    <v>6</v>
    <v>5248</v>
    <v>7</v>
    <v>0</v>
    <v>Image of Areial</v>
  </rv>
  <rv s="1">
    <fb>-7.0477777777778003</fb>
    <v>9</v>
  </rv>
  <rv s="4">
    <v>https://www.bing.com/search?q=areial+paraiba&amp;form=skydnc</v>
    <v>Learn more on Bing</v>
  </rv>
  <rv s="1">
    <fb>-35.930833333332998</fb>
    <v>9</v>
  </rv>
  <rv s="1">
    <fb>7027</fb>
    <v>8</v>
  </rv>
  <rv s="9">
    <v>#VALUE!</v>
    <v>en-US</v>
    <v>b4d38375-01fe-5fec-1290-e78756444d15</v>
    <v>536870912</v>
    <v>1</v>
    <v>5249</v>
    <v>72</v>
    <v>Areial</v>
    <v>4</v>
    <v>5</v>
    <v>Map</v>
    <v>6</v>
    <v>57</v>
    <v>63</v>
    <v>21380</v>
    <v>3</v>
    <v>Areial is a municipality in the state of Paraíba in the Northeast Region of Brazil.</v>
    <v>21381</v>
    <v>21382</v>
    <v>21383</v>
    <v>21384</v>
    <v>Areial</v>
    <v>21385</v>
    <v>93</v>
    <v>Areial</v>
    <v>mdp/vdpid/6492794899933429761</v>
  </rv>
  <rv s="0">
    <v>536870912</v>
    <v>Aroeiras, Paraíba</v>
    <v>006e1277-60fe-3385-7891-68d058e6e626</v>
    <v>en-US</v>
    <v>Map</v>
  </rv>
  <rv s="1">
    <fb>374.67399999999998</fb>
    <v>8</v>
  </rv>
  <rv s="2">
    <v>2424</v>
    <v>6</v>
    <v>5250</v>
    <v>7</v>
    <v>0</v>
    <v>Image of Aroeiras, Paraíba</v>
  </rv>
  <rv s="1">
    <fb>-7.5449999999999999</fb>
    <v>9</v>
  </rv>
  <rv s="1">
    <fb>-35.707777777777999</fb>
    <v>9</v>
  </rv>
  <rv s="1">
    <fb>18705</fb>
    <v>8</v>
  </rv>
  <rv s="13">
    <v>#VALUE!</v>
    <v>en-US</v>
    <v>006e1277-60fe-3385-7891-68d058e6e626</v>
    <v>536870912</v>
    <v>1</v>
    <v>5251</v>
    <v>125</v>
    <v>Aroeiras, Paraíba</v>
    <v>92</v>
    <v>5</v>
    <v>Map</v>
    <v>6</v>
    <v>7</v>
    <v>63</v>
    <v>21388</v>
    <v>3</v>
    <v>Aroeiras, Paraíba is a municipality in the state of Paraíba in the Northeast Region of Brazil.</v>
    <v>21389</v>
    <v>21390</v>
    <v>21391</v>
    <v>Aroeiras, Paraíba</v>
    <v>21392</v>
    <v>Aroeiras, Paraíba</v>
    <v>mdp/vdpid/6492838223234990081</v>
  </rv>
  <rv s="0">
    <v>536870912</v>
    <v>Assunção, Paraíba</v>
    <v>291695ad-c8a9-e4fb-0856-d4b4c965ca57</v>
    <v>en-US</v>
    <v>Map</v>
  </rv>
  <rv s="1">
    <fb>126.42700000000001</fb>
    <v>8</v>
  </rv>
  <rv s="2">
    <v>2425</v>
    <v>6</v>
    <v>5252</v>
    <v>7</v>
    <v>0</v>
    <v>Image of Assunção, Paraíba</v>
  </rv>
  <rv s="1">
    <fb>-36.730833333333003</fb>
    <v>9</v>
  </rv>
  <rv s="1">
    <fb>4029</fb>
    <v>8</v>
  </rv>
  <rv s="11">
    <v>#VALUE!</v>
    <v>en-US</v>
    <v>291695ad-c8a9-e4fb-0856-d4b4c965ca57</v>
    <v>536870912</v>
    <v>1</v>
    <v>5253</v>
    <v>113</v>
    <v>Assunção, Paraíba</v>
    <v>92</v>
    <v>5</v>
    <v>Map</v>
    <v>6</v>
    <v>57</v>
    <v>63</v>
    <v>21395</v>
    <v>3</v>
    <v>Assunção, Paraíba is a municipality in the state of Paraíba in the Northeast Region of Brazil.</v>
    <v>21396</v>
    <v>5636</v>
    <v>21397</v>
    <v>Assunção, Paraíba</v>
    <v>21398</v>
    <v>93</v>
    <v>Assunção, Paraíba</v>
    <v>mdp/vdpid/6492407354447888385</v>
  </rv>
  <rv s="0">
    <v>536870912</v>
    <v>Baía da Traição</v>
    <v>30ce9c9f-b4ba-bbf2-58a4-28e5609e8047</v>
    <v>en-US</v>
    <v>Map</v>
  </rv>
  <rv s="1">
    <fb>102.364</fb>
    <v>8</v>
  </rv>
  <rv s="2">
    <v>2426</v>
    <v>6</v>
    <v>5254</v>
    <v>7</v>
    <v>0</v>
    <v>Image of Baía da Traição</v>
  </rv>
  <rv s="1">
    <fb>-6.6877777777778</fb>
    <v>9</v>
  </rv>
  <rv s="4">
    <v>https://www.bing.com/search?q=ba%c3%ada+da+trai%c3%a7%c3%a3o+paraiba&amp;form=skydnc</v>
    <v>Learn more on Bing</v>
  </rv>
  <rv s="1">
    <fb>-34.935833333333001</fb>
    <v>9</v>
  </rv>
  <rv s="1">
    <fb>9096</fb>
    <v>8</v>
  </rv>
  <rv s="9">
    <v>#VALUE!</v>
    <v>en-US</v>
    <v>30ce9c9f-b4ba-bbf2-58a4-28e5609e8047</v>
    <v>536870912</v>
    <v>1</v>
    <v>5255</v>
    <v>72</v>
    <v>Baía da Traição</v>
    <v>4</v>
    <v>5</v>
    <v>Map</v>
    <v>6</v>
    <v>57</v>
    <v>63</v>
    <v>21401</v>
    <v>3</v>
    <v>Baía da Traição is a municipality in the state of Paraíba in the Northeast Region of Brazil.</v>
    <v>21402</v>
    <v>21403</v>
    <v>21404</v>
    <v>21405</v>
    <v>Baía da Traição</v>
    <v>21406</v>
    <v>93</v>
    <v>Baía da Traição</v>
    <v>mdp/vdpid/6492732766721933313</v>
  </rv>
  <rv s="0">
    <v>536870912</v>
    <v>Bananeiras</v>
    <v>343c1261-e81c-33ad-a075-9babd86c1e9e</v>
    <v>en-US</v>
    <v>Map</v>
  </rv>
  <rv s="1">
    <fb>257.98099999999999</fb>
    <v>8</v>
  </rv>
  <rv s="2">
    <v>2427</v>
    <v>6</v>
    <v>5256</v>
    <v>7</v>
    <v>0</v>
    <v>Image of Bananeiras</v>
  </rv>
  <rv s="1">
    <fb>-6.75</fb>
    <v>9</v>
  </rv>
  <rv s="4">
    <v>https://www.bing.com/search?q=bananeiras+paraiba&amp;form=skydnc</v>
    <v>Learn more on Bing</v>
  </rv>
  <rv s="1">
    <fb>-35.632777777778003</fb>
    <v>9</v>
  </rv>
  <rv s="1">
    <fb>23134</fb>
    <v>8</v>
  </rv>
  <rv s="12">
    <v>#VALUE!</v>
    <v>en-US</v>
    <v>343c1261-e81c-33ad-a075-9babd86c1e9e</v>
    <v>536870912</v>
    <v>1</v>
    <v>5257</v>
    <v>120</v>
    <v>Bananeiras</v>
    <v>4</v>
    <v>5</v>
    <v>Map</v>
    <v>6</v>
    <v>7</v>
    <v>63</v>
    <v>21409</v>
    <v>3</v>
    <v>Bananeiras is a municipality in the state of Paraíba in the Northeast Region of Brazil.</v>
    <v>21410</v>
    <v>21411</v>
    <v>21412</v>
    <v>21413</v>
    <v>Bananeiras</v>
    <v>21414</v>
    <v>Bananeiras</v>
    <v>mdp/vdpid/6492627666842157057</v>
  </rv>
  <rv s="0">
    <v>536870912</v>
    <v>Baraúna, Paraíba</v>
    <v>ed0af79b-7b1b-892d-ce8e-96dd66986dff</v>
    <v>en-US</v>
    <v>Map</v>
  </rv>
  <rv s="1">
    <fb>50.576999999999998</fb>
    <v>8</v>
  </rv>
  <rv s="2">
    <v>2428</v>
    <v>6</v>
    <v>5258</v>
    <v>7</v>
    <v>0</v>
    <v>Image of Baraúna, Paraíba</v>
  </rv>
  <rv s="1">
    <fb>-6.6427777777778001</fb>
    <v>9</v>
  </rv>
  <rv s="1">
    <fb>-36.253888888889001</fb>
    <v>9</v>
  </rv>
  <rv s="1">
    <fb>4762</fb>
    <v>8</v>
  </rv>
  <rv s="13">
    <v>#VALUE!</v>
    <v>en-US</v>
    <v>ed0af79b-7b1b-892d-ce8e-96dd66986dff</v>
    <v>536870912</v>
    <v>1</v>
    <v>5259</v>
    <v>125</v>
    <v>Baraúna, Paraíba</v>
    <v>92</v>
    <v>5</v>
    <v>Map</v>
    <v>6</v>
    <v>7</v>
    <v>63</v>
    <v>21417</v>
    <v>3</v>
    <v>Baraúna is a municipality in the state of Paraíba in the Northeast Region of Brazil.</v>
    <v>21418</v>
    <v>21419</v>
    <v>21420</v>
    <v>Baraúna, Paraíba</v>
    <v>21421</v>
    <v>Baraúna, Paraíba</v>
    <v>mdp/vdpid/6492580759675600897</v>
  </rv>
  <rv s="0">
    <v>536870912</v>
    <v>Barra de Santa Rosa</v>
    <v>457bda79-50ea-ca40-d7c9-3747005a038a</v>
    <v>en-US</v>
    <v>Map</v>
  </rv>
  <rv s="1">
    <fb>825.09699999999998</fb>
    <v>8</v>
  </rv>
  <rv s="2">
    <v>2429</v>
    <v>6</v>
    <v>5260</v>
    <v>7</v>
    <v>0</v>
    <v>Image of Barra de Santa Rosa</v>
  </rv>
  <rv s="1">
    <fb>-6.72</fb>
    <v>9</v>
  </rv>
  <rv s="4">
    <v>https://www.bing.com/search?q=barra+de+santa+rosa+paraiba&amp;form=skydnc</v>
    <v>Learn more on Bing</v>
  </rv>
  <rv s="1">
    <fb>-36.060833333333001</fb>
    <v>9</v>
  </rv>
  <rv s="1">
    <fb>12904</fb>
    <v>8</v>
  </rv>
  <rv s="12">
    <v>#VALUE!</v>
    <v>en-US</v>
    <v>457bda79-50ea-ca40-d7c9-3747005a038a</v>
    <v>536870912</v>
    <v>1</v>
    <v>5261</v>
    <v>120</v>
    <v>Barra de Santa Rosa</v>
    <v>4</v>
    <v>5</v>
    <v>Map</v>
    <v>6</v>
    <v>7</v>
    <v>63</v>
    <v>21424</v>
    <v>3</v>
    <v>Barra de Santa Rosa is a municipality in the state of Paraíba in the Northeast Region of Brazil.</v>
    <v>21425</v>
    <v>21426</v>
    <v>21427</v>
    <v>21428</v>
    <v>Barra de Santa Rosa</v>
    <v>21429</v>
    <v>Barra de Santa Rosa</v>
    <v>mdp/vdpid/6492599346196905985</v>
  </rv>
  <rv s="0">
    <v>536870912</v>
    <v>Barra de Santana</v>
    <v>063cc14b-ff4a-f461-7179-7d75da99ad5c</v>
    <v>en-US</v>
    <v>Map</v>
  </rv>
  <rv s="1">
    <fb>369.29</fb>
    <v>8</v>
  </rv>
  <rv s="2">
    <v>2430</v>
    <v>6</v>
    <v>5262</v>
    <v>7</v>
    <v>0</v>
    <v>Image of Barra de Santana</v>
  </rv>
  <rv s="1">
    <fb>-7.52</fb>
    <v>9</v>
  </rv>
  <rv s="4">
    <v>https://www.bing.com/search?q=barra+de+santana+paraiba&amp;form=skydnc</v>
    <v>Learn more on Bing</v>
  </rv>
  <rv s="1">
    <fb>-36</fb>
    <v>9</v>
  </rv>
  <rv s="1">
    <fb>8349</fb>
    <v>8</v>
  </rv>
  <rv s="9">
    <v>#VALUE!</v>
    <v>en-US</v>
    <v>063cc14b-ff4a-f461-7179-7d75da99ad5c</v>
    <v>536870912</v>
    <v>1</v>
    <v>5263</v>
    <v>72</v>
    <v>Barra de Santana</v>
    <v>4</v>
    <v>5</v>
    <v>Map</v>
    <v>6</v>
    <v>57</v>
    <v>63</v>
    <v>21432</v>
    <v>3</v>
    <v>Barra de Santana is a municipality in the state of Paraíba in the Northeast Region of Brazil.</v>
    <v>21433</v>
    <v>21434</v>
    <v>21435</v>
    <v>21436</v>
    <v>Barra de Santana</v>
    <v>21437</v>
    <v>93</v>
    <v>Barra de Santana</v>
    <v>mdp/vdpid/6492818127351447553</v>
  </rv>
  <rv s="0">
    <v>536870912</v>
    <v>Bayeux, Paraíba</v>
    <v>12020854-8d27-fc18-6fe6-81cd76e48929</v>
    <v>en-US</v>
    <v>Map</v>
  </rv>
  <rv s="1">
    <fb>31.972999999999999</fb>
    <v>8</v>
  </rv>
  <rv s="2">
    <v>2431</v>
    <v>6</v>
    <v>5264</v>
    <v>7</v>
    <v>0</v>
    <v>Image of Bayeux, Paraíba</v>
  </rv>
  <rv s="1">
    <fb>-7.1333333333333</fb>
    <v>9</v>
  </rv>
  <rv s="1">
    <fb>-34.933333333333003</fb>
    <v>9</v>
  </rv>
  <rv s="1">
    <fb>82742</fb>
    <v>8</v>
  </rv>
  <rv s="13">
    <v>#VALUE!</v>
    <v>en-US</v>
    <v>12020854-8d27-fc18-6fe6-81cd76e48929</v>
    <v>536870912</v>
    <v>1</v>
    <v>5265</v>
    <v>125</v>
    <v>Bayeux, Paraíba</v>
    <v>92</v>
    <v>5</v>
    <v>Map</v>
    <v>6</v>
    <v>7</v>
    <v>63</v>
    <v>21440</v>
    <v>3</v>
    <v>Bayeux is a municipality in the state of Paraíba in the Northeast Region of Brazil. Presidente Castro Pinto International Airport which serves the state capital is located at Bayeux. The municipality was called Barreiros until 1944, when the ...</v>
    <v>21441</v>
    <v>21442</v>
    <v>21443</v>
    <v>Bayeux, Paraíba</v>
    <v>21444</v>
    <v>Bayeux, Paraíba</v>
    <v>mdp/vdpid/6492927483392819201</v>
  </rv>
  <rv s="0">
    <v>536870912</v>
    <v>Belém, Paraíba</v>
    <v>e89abe3f-8eab-3a4d-0461-25c2b8ec4d96</v>
    <v>en-US</v>
    <v>Map</v>
  </rv>
  <rv s="1">
    <fb>100.143</fb>
    <v>8</v>
  </rv>
  <rv s="2">
    <v>2432</v>
    <v>6</v>
    <v>5266</v>
    <v>7</v>
    <v>0</v>
    <v>Image of Belém, Paraíba</v>
  </rv>
  <rv s="1">
    <fb>-6.7469444444443996</fb>
    <v>9</v>
  </rv>
  <rv s="1">
    <fb>-35.518888888889002</fb>
    <v>9</v>
  </rv>
  <rv s="1">
    <fb>16401</fb>
    <v>8</v>
  </rv>
  <rv s="12">
    <v>#VALUE!</v>
    <v>en-US</v>
    <v>e89abe3f-8eab-3a4d-0461-25c2b8ec4d96</v>
    <v>536870912</v>
    <v>1</v>
    <v>5267</v>
    <v>120</v>
    <v>Belém, Paraíba</v>
    <v>4</v>
    <v>5</v>
    <v>Map</v>
    <v>6</v>
    <v>7</v>
    <v>63</v>
    <v>21447</v>
    <v>3</v>
    <v>Belém is a municipality in Paraíba state in the Northeast Region of Brazil.</v>
    <v>21448</v>
    <v>21449</v>
    <v>460</v>
    <v>21450</v>
    <v>Belém, Paraíba</v>
    <v>21451</v>
    <v>Belém, Paraíba</v>
    <v>mdp/vdpid/6492627941803950081</v>
  </rv>
  <rv s="0">
    <v>536870912</v>
    <v>Belém do Brejo do Cruz</v>
    <v>a9ed976a-9c37-d96c-02d8-f046f482a1bc</v>
    <v>en-US</v>
    <v>Map</v>
  </rv>
  <rv s="1">
    <fb>603.03800000000001</fb>
    <v>8</v>
  </rv>
  <rv s="2">
    <v>2433</v>
    <v>6</v>
    <v>5268</v>
    <v>7</v>
    <v>0</v>
    <v>Image of Belém do Brejo do Cruz</v>
  </rv>
  <rv s="0">
    <v>805306368</v>
    <v>Suzana Maria Rabelo Pereira Forte (Mayor)</v>
    <v>a29e354b-23a9-3b2c-881a-49bbf70e14c2</v>
    <v>en-US</v>
    <v>Generic</v>
  </rv>
  <rv s="3">
    <v>610</v>
  </rv>
  <rv s="4">
    <v>https://www.bing.com/search?q=bel%c3%a9m+do+brejo+do+cruz+northeast+region+brazil&amp;form=skydnc</v>
    <v>Learn more on Bing</v>
  </rv>
  <rv s="1">
    <fb>-37.535833333333002</fb>
    <v>9</v>
  </rv>
  <rv s="1">
    <fb>7349</fb>
    <v>8</v>
  </rv>
  <rv s="5">
    <v>#VALUE!</v>
    <v>en-US</v>
    <v>a9ed976a-9c37-d96c-02d8-f046f482a1bc</v>
    <v>536870912</v>
    <v>1</v>
    <v>5269</v>
    <v>2</v>
    <v>Belém do Brejo do Cruz</v>
    <v>4</v>
    <v>5</v>
    <v>Map</v>
    <v>6</v>
    <v>57</v>
    <v>63</v>
    <v>21454</v>
    <v>3</v>
    <v>Belém do Brejo do Cruz is the northernmost municipality in the Brazilian state of Paraíba.</v>
    <v>21455</v>
    <v>10454</v>
    <v>21457</v>
    <v>21458</v>
    <v>21459</v>
    <v>Belém do Brejo do Cruz</v>
    <v>21460</v>
    <v>157</v>
    <v>Belém do Brejo do Cruz</v>
    <v>mdp/vdpid/6492134391895031809</v>
  </rv>
  <rv s="0">
    <v>536870912</v>
    <v>Bernardino Batista</v>
    <v>3e39b2a3-d30d-9093-1ff9-47f15510c0f1</v>
    <v>en-US</v>
    <v>Map</v>
  </rv>
  <rv s="1">
    <fb>50.628</fb>
    <v>8</v>
  </rv>
  <rv s="2">
    <v>2434</v>
    <v>6</v>
    <v>5270</v>
    <v>7</v>
    <v>0</v>
    <v>Image of Bernardino Batista</v>
  </rv>
  <rv s="1">
    <fb>-6.4519444444443996</fb>
    <v>9</v>
  </rv>
  <rv s="4">
    <v>https://www.bing.com/search?q=bernardino+batista+paraiba&amp;form=skydnc</v>
    <v>Learn more on Bing</v>
  </rv>
  <rv s="1">
    <fb>3536</fb>
    <v>8</v>
  </rv>
  <rv s="9">
    <v>#VALUE!</v>
    <v>en-US</v>
    <v>3e39b2a3-d30d-9093-1ff9-47f15510c0f1</v>
    <v>536870912</v>
    <v>1</v>
    <v>5271</v>
    <v>72</v>
    <v>Bernardino Batista</v>
    <v>4</v>
    <v>5</v>
    <v>Map</v>
    <v>6</v>
    <v>57</v>
    <v>63</v>
    <v>21463</v>
    <v>3</v>
    <v>Bernardino Batista is a municipality in the state of Paraíba in the Northeast Region of Brazil.</v>
    <v>21464</v>
    <v>21465</v>
    <v>21466</v>
    <v>2679</v>
    <v>Bernardino Batista</v>
    <v>21467</v>
    <v>157</v>
    <v>Bernardino Batista</v>
    <v>mdp/vdpid/6492046201335054337</v>
  </rv>
  <rv s="0">
    <v>536870912</v>
    <v>Boa Ventura, Paraíba</v>
    <v>149cd687-ee44-4939-0bab-73a093ab6e4a</v>
    <v>en-US</v>
    <v>Map</v>
  </rv>
  <rv s="1">
    <fb>132.136</fb>
    <v>8</v>
  </rv>
  <rv s="2">
    <v>2435</v>
    <v>6</v>
    <v>5272</v>
    <v>7</v>
    <v>0</v>
    <v>Image of Boa Ventura, Paraíba</v>
  </rv>
  <rv s="1">
    <fb>-7.4138888888889003</fb>
    <v>9</v>
  </rv>
  <rv s="1">
    <fb>-38.215833333333002</fb>
    <v>9</v>
  </rv>
  <rv s="1">
    <fb>5307</fb>
    <v>8</v>
  </rv>
  <rv s="13">
    <v>#VALUE!</v>
    <v>en-US</v>
    <v>149cd687-ee44-4939-0bab-73a093ab6e4a</v>
    <v>536870912</v>
    <v>1</v>
    <v>5273</v>
    <v>125</v>
    <v>Boa Ventura, Paraíba</v>
    <v>92</v>
    <v>5</v>
    <v>Map</v>
    <v>6</v>
    <v>57</v>
    <v>63</v>
    <v>21470</v>
    <v>3</v>
    <v>Boa Ventura, Paraíba is a municipality in the state of Paraíba in the Northeast Region of Brazil.</v>
    <v>21471</v>
    <v>21472</v>
    <v>21473</v>
    <v>Boa Ventura, Paraíba</v>
    <v>21474</v>
    <v>Boa Ventura, Paraíba</v>
    <v>mdp/vdpid/6492284132524032001</v>
  </rv>
  <rv s="0">
    <v>536870912</v>
    <v>Boa Vista, Paraíba</v>
    <v>e853e7c2-d865-3e1d-1686-18eb25544592</v>
    <v>en-US</v>
    <v>Map</v>
  </rv>
  <rv s="1">
    <fb>476.541</fb>
    <v>8</v>
  </rv>
  <rv s="2">
    <v>2436</v>
    <v>6</v>
    <v>5274</v>
    <v>7</v>
    <v>0</v>
    <v>Image of Boa Vista, Paraíba</v>
  </rv>
  <rv s="1">
    <fb>-36.24</fb>
    <v>9</v>
  </rv>
  <rv s="1">
    <fb>6377</fb>
    <v>8</v>
  </rv>
  <rv s="13">
    <v>#VALUE!</v>
    <v>en-US</v>
    <v>e853e7c2-d865-3e1d-1686-18eb25544592</v>
    <v>536870912</v>
    <v>1</v>
    <v>5275</v>
    <v>125</v>
    <v>Boa Vista, Paraíba</v>
    <v>92</v>
    <v>5</v>
    <v>Map</v>
    <v>6</v>
    <v>7</v>
    <v>63</v>
    <v>21477</v>
    <v>3</v>
    <v>Boa Vista, Paraíba is a municipality in the state of Paraíba in the Northeast Region of Brazil.</v>
    <v>21478</v>
    <v>1574</v>
    <v>21479</v>
    <v>Boa Vista, Paraíba</v>
    <v>21480</v>
    <v>Boa Vista, Paraíba</v>
    <v>mdp/vdpid/6492790875565850625</v>
  </rv>
  <rv s="0">
    <v>536870912</v>
    <v>Bom Jesus, Paraíba</v>
    <v>e6a58591-4796-5423-d348-2c21aae30bed</v>
    <v>en-US</v>
    <v>Map</v>
  </rv>
  <rv s="1">
    <fb>47.420999999999999</fb>
    <v>8</v>
  </rv>
  <rv s="2">
    <v>2437</v>
    <v>6</v>
    <v>5276</v>
    <v>7</v>
    <v>0</v>
    <v>Image of Bom Jesus, Paraíba</v>
  </rv>
  <rv s="1">
    <fb>-6.8169444444443998</fb>
    <v>9</v>
  </rv>
  <rv s="11">
    <v>#VALUE!</v>
    <v>en-US</v>
    <v>e6a58591-4796-5423-d348-2c21aae30bed</v>
    <v>536870912</v>
    <v>1</v>
    <v>5277</v>
    <v>113</v>
    <v>Bom Jesus, Paraíba</v>
    <v>92</v>
    <v>5</v>
    <v>Map</v>
    <v>6</v>
    <v>57</v>
    <v>63</v>
    <v>21483</v>
    <v>3</v>
    <v>Bom Jesus, Paraíba is a municipality in the state of Paraíba in the Northeast Region of Brazil.</v>
    <v>21484</v>
    <v>21485</v>
    <v>4411</v>
    <v>Bom Jesus, Paraíba</v>
    <v>8717</v>
    <v>157</v>
    <v>Bom Jesus, Paraíba</v>
    <v>mdp/vdpid/6492063402041540609</v>
  </rv>
  <rv s="0">
    <v>536870912</v>
    <v>Bom Sucesso, Paraíba</v>
    <v>6bb00c70-0928-e3bf-0a57-23c6929084ca</v>
    <v>en-US</v>
    <v>Map</v>
  </rv>
  <rv s="1">
    <fb>184.101</fb>
    <v>8</v>
  </rv>
  <rv s="2">
    <v>2438</v>
    <v>6</v>
    <v>5278</v>
    <v>7</v>
    <v>0</v>
    <v>Image of Bom Sucesso, Paraíba</v>
  </rv>
  <rv s="1">
    <fb>-6.4450000000000003</fb>
    <v>9</v>
  </rv>
  <rv s="1">
    <fb>-37.928888888888999</fb>
    <v>9</v>
  </rv>
  <rv s="1">
    <fb>4661</fb>
    <v>8</v>
  </rv>
  <rv s="13">
    <v>#VALUE!</v>
    <v>en-US</v>
    <v>6bb00c70-0928-e3bf-0a57-23c6929084ca</v>
    <v>536870912</v>
    <v>1</v>
    <v>5279</v>
    <v>125</v>
    <v>Bom Sucesso, Paraíba</v>
    <v>92</v>
    <v>5</v>
    <v>Map</v>
    <v>6</v>
    <v>7</v>
    <v>63</v>
    <v>21488</v>
    <v>3</v>
    <v>Bom Sucesso is a municipality in the state of Paraíba in the Northeast Region of Brazil.</v>
    <v>21489</v>
    <v>21490</v>
    <v>21491</v>
    <v>Bom Sucesso, Paraíba</v>
    <v>21492</v>
    <v>Bom Sucesso, Paraíba</v>
    <v>mdp/vdpid/6492151237209751553</v>
  </rv>
  <rv s="0">
    <v>536870912</v>
    <v>Bonito de Santa Fé</v>
    <v>e9980df0-2512-af37-308f-a018a5f3f8de</v>
    <v>en-US</v>
    <v>Map</v>
  </rv>
  <rv s="1">
    <fb>228.32599999999999</fb>
    <v>8</v>
  </rv>
  <rv s="2">
    <v>2439</v>
    <v>6</v>
    <v>5280</v>
    <v>7</v>
    <v>0</v>
    <v>Image of Bonito de Santa Fé</v>
  </rv>
  <rv s="4">
    <v>https://www.bing.com/search?q=bonito+de+santa+f%c3%a9+paraiba&amp;form=skydnc</v>
    <v>Learn more on Bing</v>
  </rv>
  <rv s="1">
    <fb>-38.515000000000001</fb>
    <v>9</v>
  </rv>
  <rv s="1">
    <fb>10252</fb>
    <v>8</v>
  </rv>
  <rv s="12">
    <v>#VALUE!</v>
    <v>en-US</v>
    <v>e9980df0-2512-af37-308f-a018a5f3f8de</v>
    <v>536870912</v>
    <v>1</v>
    <v>5281</v>
    <v>120</v>
    <v>Bonito de Santa Fé</v>
    <v>4</v>
    <v>5</v>
    <v>Map</v>
    <v>6</v>
    <v>7</v>
    <v>63</v>
    <v>21495</v>
    <v>3</v>
    <v>Bonito de Santa Fé is a municipality in the state of Paraíba in the Northeast Region of Brazil.</v>
    <v>21496</v>
    <v>6261</v>
    <v>21497</v>
    <v>21498</v>
    <v>Bonito de Santa Fé</v>
    <v>21499</v>
    <v>Bonito de Santa Fé</v>
    <v>mdp/vdpid/6492262632773386241</v>
  </rv>
  <rv s="0">
    <v>536870912</v>
    <v>Boqueirão</v>
    <v>6b759319-8974-0221-75c7-9d831c3b6fb8</v>
    <v>en-US</v>
    <v>Map</v>
  </rv>
  <rv s="1">
    <fb>424.64600000000002</fb>
    <v>8</v>
  </rv>
  <rv s="2">
    <v>2440</v>
    <v>6</v>
    <v>5282</v>
    <v>7</v>
    <v>0</v>
    <v>Image of Boqueirão</v>
  </rv>
  <rv s="1">
    <fb>-7.4819444444443999</fb>
    <v>9</v>
  </rv>
  <rv s="4">
    <v>https://www.bing.com/search?q=boqueir%c3%a3o+paraiba&amp;form=skydnc</v>
    <v>Learn more on Bing</v>
  </rv>
  <rv s="1">
    <fb>-36.134999999999998</fb>
    <v>9</v>
  </rv>
  <rv s="1">
    <fb>17870</fb>
    <v>8</v>
  </rv>
  <rv s="9">
    <v>#VALUE!</v>
    <v>en-US</v>
    <v>6b759319-8974-0221-75c7-9d831c3b6fb8</v>
    <v>536870912</v>
    <v>1</v>
    <v>5283</v>
    <v>72</v>
    <v>Boqueirão</v>
    <v>4</v>
    <v>5</v>
    <v>Map</v>
    <v>6</v>
    <v>57</v>
    <v>63</v>
    <v>21502</v>
    <v>3</v>
    <v>Boqueirão is a municipality in the state of Paraíba in the Northeast Region of Brazil.</v>
    <v>21503</v>
    <v>21504</v>
    <v>21505</v>
    <v>21506</v>
    <v>Boqueirão</v>
    <v>21507</v>
    <v>157</v>
    <v>Boqueirão</v>
    <v>mdp/vdpid/6492811044564500481</v>
  </rv>
  <rv s="0">
    <v>536870912</v>
    <v>Borborema, Paraíba</v>
    <v>de6cb676-f8a3-8106-9606-ad9431b0c171</v>
    <v>en-US</v>
    <v>Map</v>
  </rv>
  <rv s="1">
    <fb>25.984000000000002</fb>
    <v>8</v>
  </rv>
  <rv s="2">
    <v>2441</v>
    <v>6</v>
    <v>5284</v>
    <v>7</v>
    <v>0</v>
    <v>Image of Borborema, Paraíba</v>
  </rv>
  <rv s="1">
    <fb>-6.8008333333333004</fb>
    <v>9</v>
  </rv>
  <rv s="1">
    <fb>-35.625833333332999</fb>
    <v>9</v>
  </rv>
  <rv s="13">
    <v>#VALUE!</v>
    <v>en-US</v>
    <v>de6cb676-f8a3-8106-9606-ad9431b0c171</v>
    <v>536870912</v>
    <v>1</v>
    <v>5285</v>
    <v>125</v>
    <v>Borborema, Paraíba</v>
    <v>92</v>
    <v>5</v>
    <v>Map</v>
    <v>6</v>
    <v>7</v>
    <v>63</v>
    <v>21510</v>
    <v>3</v>
    <v>Borborema, Paraíba is a municipality in the state of Paraíba in the Northeast Region of Brazil.</v>
    <v>21511</v>
    <v>21512</v>
    <v>21513</v>
    <v>Borborema, Paraíba</v>
    <v>16942</v>
    <v>Borborema, Paraíba</v>
    <v>mdp/vdpid/6492628897534836737</v>
  </rv>
  <rv s="0">
    <v>536870912</v>
    <v>Brejo do Cruz</v>
    <v>79cc8815-dfeb-eb2d-a34b-d97faab3f948</v>
    <v>en-US</v>
    <v>Map</v>
  </rv>
  <rv s="1">
    <fb>398.91699999999997</fb>
    <v>8</v>
  </rv>
  <rv s="2">
    <v>2442</v>
    <v>6</v>
    <v>5286</v>
    <v>7</v>
    <v>0</v>
    <v>Image of Brejo do Cruz</v>
  </rv>
  <rv s="1">
    <fb>-6.3488888888888999</fb>
    <v>9</v>
  </rv>
  <rv s="0">
    <v>805306368</v>
    <v>Francisco Dutra Sobrinho (Mayor)</v>
    <v>7b66bba8-7a50-1f17-6513-2f838d535526</v>
    <v>en-US</v>
    <v>Generic</v>
  </rv>
  <rv s="3">
    <v>611</v>
  </rv>
  <rv s="4">
    <v>https://www.bing.com/search?q=brejo+do+cruz+paraiba&amp;form=skydnc</v>
    <v>Learn more on Bing</v>
  </rv>
  <rv s="1">
    <fb>-37.497777777777998</fb>
    <v>9</v>
  </rv>
  <rv s="1">
    <fb>13613</fb>
    <v>8</v>
  </rv>
  <rv s="8">
    <v>#VALUE!</v>
    <v>en-US</v>
    <v>79cc8815-dfeb-eb2d-a34b-d97faab3f948</v>
    <v>536870912</v>
    <v>1</v>
    <v>5287</v>
    <v>67</v>
    <v>Brejo do Cruz</v>
    <v>4</v>
    <v>5</v>
    <v>Map</v>
    <v>6</v>
    <v>7</v>
    <v>63</v>
    <v>21516</v>
    <v>3</v>
    <v>Brejo do Cruz is a city located in the sertão of Paraíba, Brazil. The musician Zé Ramalho was born here.</v>
    <v>21517</v>
    <v>21518</v>
    <v>21520</v>
    <v>21521</v>
    <v>21522</v>
    <v>Brejo do Cruz</v>
    <v>21523</v>
    <v>Brejo do Cruz</v>
    <v>mdp/vdpid/6492159382866886657</v>
  </rv>
  <rv s="0">
    <v>536870912</v>
    <v>Brejo dos Santos</v>
    <v>e6956383-ee8f-f47a-5f86-07644086a58e</v>
    <v>en-US</v>
    <v>Map</v>
  </rv>
  <rv s="1">
    <fb>93.847999999999999</fb>
    <v>8</v>
  </rv>
  <rv s="2">
    <v>2443</v>
    <v>6</v>
    <v>5288</v>
    <v>7</v>
    <v>0</v>
    <v>Image of Brejo dos Santos</v>
  </rv>
  <rv s="1">
    <fb>-6.3769444444444003</fb>
    <v>9</v>
  </rv>
  <rv s="4">
    <v>https://www.bing.com/search?q=brejo+dos+santos+paraiba&amp;form=skydnc</v>
    <v>Learn more on Bing</v>
  </rv>
  <rv s="1">
    <fb>-37.825000000000003</fb>
    <v>9</v>
  </rv>
  <rv s="1">
    <fb>6464</fb>
    <v>8</v>
  </rv>
  <rv s="12">
    <v>#VALUE!</v>
    <v>en-US</v>
    <v>e6956383-ee8f-f47a-5f86-07644086a58e</v>
    <v>536870912</v>
    <v>1</v>
    <v>5289</v>
    <v>120</v>
    <v>Brejo dos Santos</v>
    <v>4</v>
    <v>5</v>
    <v>Map</v>
    <v>6</v>
    <v>57</v>
    <v>63</v>
    <v>21526</v>
    <v>3</v>
    <v>Brejo dos Santos is a municipality in the state of Paraíba in the Northeast Region of Brazil.</v>
    <v>21527</v>
    <v>21528</v>
    <v>21529</v>
    <v>21530</v>
    <v>Brejo dos Santos</v>
    <v>21531</v>
    <v>Brejo dos Santos</v>
    <v>mdp/vdpid/6492151845568380929</v>
  </rv>
  <rv s="0">
    <v>536870912</v>
    <v>Caaporã</v>
    <v>7bc39a1d-b9fa-aa2a-a60d-8c5b1877909b</v>
    <v>en-US</v>
    <v>Map</v>
  </rv>
  <rv s="1">
    <fb>150.16800000000001</fb>
    <v>8</v>
  </rv>
  <rv s="2">
    <v>2444</v>
    <v>6</v>
    <v>5290</v>
    <v>7</v>
    <v>0</v>
    <v>Image of Caaporã</v>
  </rv>
  <rv s="1">
    <fb>-7.5158333333333003</fb>
    <v>9</v>
  </rv>
  <rv s="4">
    <v>https://www.bing.com/search?q=caapor%c3%a3+paraiba&amp;form=skydnc</v>
    <v>Learn more on Bing</v>
  </rv>
  <rv s="1">
    <fb>-34.907777777778001</fb>
    <v>9</v>
  </rv>
  <rv s="1">
    <fb>21955</fb>
    <v>8</v>
  </rv>
  <rv s="9">
    <v>#VALUE!</v>
    <v>en-US</v>
    <v>7bc39a1d-b9fa-aa2a-a60d-8c5b1877909b</v>
    <v>536870912</v>
    <v>1</v>
    <v>5291</v>
    <v>72</v>
    <v>Caaporã</v>
    <v>4</v>
    <v>5</v>
    <v>Map</v>
    <v>6</v>
    <v>57</v>
    <v>63</v>
    <v>21534</v>
    <v>3</v>
    <v>Caaporã is a municipality in the state of Paraíba in the Northeast Region of Brazil. The municipality contains a small part of the 6,677 hectares Acaú-Goiana Extractive Reserve, a sustainable use conservation unit created in 2007.</v>
    <v>21535</v>
    <v>21536</v>
    <v>21537</v>
    <v>21538</v>
    <v>Caaporã</v>
    <v>21539</v>
    <v>157</v>
    <v>Caaporã</v>
    <v>mdp/vdpid/6492945356580454401</v>
  </rv>
  <rv s="0">
    <v>536870912</v>
    <v>Cabaceiras</v>
    <v>87f5ba85-8ee0-1467-d270-1b752d078a6d</v>
    <v>en-US</v>
    <v>Map</v>
  </rv>
  <rv s="1">
    <fb>400.22199999999998</fb>
    <v>8</v>
  </rv>
  <rv s="2">
    <v>2445</v>
    <v>6</v>
    <v>5292</v>
    <v>7</v>
    <v>0</v>
    <v>Image of Cabaceiras</v>
  </rv>
  <rv s="1">
    <fb>-7.4888888888888996</fb>
    <v>9</v>
  </rv>
  <rv s="4">
    <v>https://www.bing.com/search?q=cabaceiras+paraiba&amp;form=skydnc</v>
    <v>Learn more on Bing</v>
  </rv>
  <rv s="1">
    <fb>-36.286944444444003</fb>
    <v>9</v>
  </rv>
  <rv s="9">
    <v>#VALUE!</v>
    <v>en-US</v>
    <v>87f5ba85-8ee0-1467-d270-1b752d078a6d</v>
    <v>536870912</v>
    <v>1</v>
    <v>5293</v>
    <v>72</v>
    <v>Cabaceiras</v>
    <v>4</v>
    <v>5</v>
    <v>Map</v>
    <v>6</v>
    <v>57</v>
    <v>63</v>
    <v>21542</v>
    <v>3</v>
    <v>Cabaceiras is a municipality in the state of Paraíba in the Northeast Region of Brazil.</v>
    <v>21543</v>
    <v>21544</v>
    <v>21545</v>
    <v>21546</v>
    <v>Cabaceiras</v>
    <v>3092</v>
    <v>157</v>
    <v>Cabaceiras</v>
    <v>mdp/vdpid/6492803486160257025</v>
  </rv>
  <rv s="0">
    <v>536870912</v>
    <v>Cabedelo</v>
    <v>a5e8007e-0a01-bff5-cb6d-fd22d42df4ce</v>
    <v>en-US</v>
    <v>Map</v>
  </rv>
  <rv s="1">
    <fb>31.914999999999999</fb>
    <v>8</v>
  </rv>
  <rv s="2">
    <v>2446</v>
    <v>6</v>
    <v>5294</v>
    <v>7</v>
    <v>0</v>
    <v>Image of Cabedelo</v>
  </rv>
  <rv s="1">
    <fb>-6.9808333333333001</fb>
    <v>9</v>
  </rv>
  <rv s="4">
    <v>https://www.bing.com/search?q=cabedelo+paraiba&amp;form=skydnc</v>
    <v>Learn more on Bing</v>
  </rv>
  <rv s="1">
    <fb>-34.833888888889</fb>
    <v>9</v>
  </rv>
  <rv s="1">
    <fb>66519</fb>
    <v>8</v>
  </rv>
  <rv s="12">
    <v>#VALUE!</v>
    <v>en-US</v>
    <v>a5e8007e-0a01-bff5-cb6d-fd22d42df4ce</v>
    <v>536870912</v>
    <v>1</v>
    <v>5295</v>
    <v>120</v>
    <v>Cabedelo</v>
    <v>4</v>
    <v>5</v>
    <v>Map</v>
    <v>6</v>
    <v>7</v>
    <v>63</v>
    <v>21549</v>
    <v>3</v>
    <v>Cabedelo is a municipality of the Metropolitan Region of João Pessoa, in the state of Paraíba in the Northeast Region of Brazil. It has an area of 29,873 square kilometers, with singular measures: 18 kilometers long and only three kilometers ...</v>
    <v>21550</v>
    <v>21551</v>
    <v>21552</v>
    <v>21553</v>
    <v>Cabedelo</v>
    <v>21554</v>
    <v>Cabedelo</v>
    <v>mdp/vdpid/6492738984207187969</v>
  </rv>
  <rv s="0">
    <v>536870912</v>
    <v>Cachoeira dos Índios</v>
    <v>282b3abf-7dce-8195-31fd-ac56a0f1f875</v>
    <v>en-US</v>
    <v>Map</v>
  </rv>
  <rv s="1">
    <fb>193.06800000000001</fb>
    <v>8</v>
  </rv>
  <rv s="2">
    <v>2447</v>
    <v>6</v>
    <v>5296</v>
    <v>7</v>
    <v>0</v>
    <v>Image of Cachoeira dos Índios</v>
  </rv>
  <rv s="1">
    <fb>-6.9269444444444002</fb>
    <v>9</v>
  </rv>
  <rv s="0">
    <v>805306368</v>
    <v>Francisco Dantas Ricarte (Mayor)</v>
    <v>227793d3-bd7f-a23a-7283-21bb520a8d08</v>
    <v>en-US</v>
    <v>Generic</v>
  </rv>
  <rv s="3">
    <v>612</v>
  </rv>
  <rv s="4">
    <v>https://www.bing.com/search?q=cachoeira+dos+%c3%adndios+northeast+region+brazil&amp;form=skydnc</v>
    <v>Learn more on Bing</v>
  </rv>
  <rv s="1">
    <fb>-38.673888888889003</fb>
    <v>9</v>
  </rv>
  <rv s="1">
    <fb>10305</fb>
    <v>8</v>
  </rv>
  <rv s="5">
    <v>#VALUE!</v>
    <v>en-US</v>
    <v>282b3abf-7dce-8195-31fd-ac56a0f1f875</v>
    <v>536870912</v>
    <v>1</v>
    <v>5297</v>
    <v>2</v>
    <v>Cachoeira dos Índios</v>
    <v>4</v>
    <v>5</v>
    <v>Map</v>
    <v>6</v>
    <v>57</v>
    <v>63</v>
    <v>21557</v>
    <v>3</v>
    <v>Cachoeira dos Índios is the westernmost municipality in the Brazilian state of Paraíba. As of 2020, it had a population of 10,305.</v>
    <v>21558</v>
    <v>21559</v>
    <v>21561</v>
    <v>21562</v>
    <v>21563</v>
    <v>Cachoeira dos Índios</v>
    <v>21564</v>
    <v>157</v>
    <v>Cachoeira dos Índios</v>
    <v>mdp/vdpid/6492043304278949889</v>
  </rv>
  <rv s="0">
    <v>536870912</v>
    <v>Cacimba de Areia</v>
    <v>1ba441cd-eda3-e7e9-e9cf-524f9cdf0bff</v>
    <v>en-US</v>
    <v>Map</v>
  </rv>
  <rv s="1">
    <fb>233.03700000000001</fb>
    <v>8</v>
  </rv>
  <rv s="2">
    <v>2448</v>
    <v>6</v>
    <v>5298</v>
    <v>7</v>
    <v>0</v>
    <v>Image of Cacimba de Areia</v>
  </rv>
  <rv s="1">
    <fb>-7.1288888888889002</fb>
    <v>9</v>
  </rv>
  <rv s="4">
    <v>https://www.bing.com/search?q=cacimba+de+areia+paraiba&amp;form=skydnc</v>
    <v>Learn more on Bing</v>
  </rv>
  <rv s="1">
    <fb>-37.156944444444001</fb>
    <v>9</v>
  </rv>
  <rv s="1">
    <fb>3695</fb>
    <v>8</v>
  </rv>
  <rv s="12">
    <v>#VALUE!</v>
    <v>en-US</v>
    <v>1ba441cd-eda3-e7e9-e9cf-524f9cdf0bff</v>
    <v>536870912</v>
    <v>1</v>
    <v>5299</v>
    <v>120</v>
    <v>Cacimba de Areia</v>
    <v>4</v>
    <v>5</v>
    <v>Map</v>
    <v>6</v>
    <v>57</v>
    <v>63</v>
    <v>21567</v>
    <v>3</v>
    <v>Cacimba de Areia is a municipality in the state of Paraíba in the Northeast Region of Brazil.</v>
    <v>21568</v>
    <v>21569</v>
    <v>21570</v>
    <v>21571</v>
    <v>Cacimba de Areia</v>
    <v>21572</v>
    <v>Cacimba de Areia</v>
    <v>mdp/vdpid/6492397938134745089</v>
  </rv>
  <rv s="0">
    <v>536870912</v>
    <v>Cacimba de Dentro</v>
    <v>96e2b20d-f889-57c0-8468-3512fc8e789d</v>
    <v>en-US</v>
    <v>Map</v>
  </rv>
  <rv s="1">
    <fb>168</fb>
    <v>8</v>
  </rv>
  <rv s="2">
    <v>2449</v>
    <v>6</v>
    <v>5300</v>
    <v>7</v>
    <v>0</v>
    <v>Image of Cacimba de Dentro</v>
  </rv>
  <rv s="1">
    <fb>-6.6419444444444</fb>
    <v>9</v>
  </rv>
  <rv s="0">
    <v>805306368</v>
    <v>Nelinho Costa (Mayor)</v>
    <v>585fb904-ddae-3015-a7af-a8d29876e4ec</v>
    <v>en-US</v>
    <v>Generic</v>
  </rv>
  <rv s="3">
    <v>613</v>
  </rv>
  <rv s="4">
    <v>https://www.bing.com/search?q=cacimba+de+dentro+northeast+region+brazil&amp;form=skydnc</v>
    <v>Learn more on Bing</v>
  </rv>
  <rv s="1">
    <fb>-35.79</fb>
    <v>9</v>
  </rv>
  <rv s="1">
    <fb>16064</fb>
    <v>8</v>
  </rv>
  <rv s="8">
    <v>#VALUE!</v>
    <v>en-US</v>
    <v>96e2b20d-f889-57c0-8468-3512fc8e789d</v>
    <v>536870912</v>
    <v>1</v>
    <v>5301</v>
    <v>67</v>
    <v>Cacimba de Dentro</v>
    <v>4</v>
    <v>5</v>
    <v>Map</v>
    <v>6</v>
    <v>7</v>
    <v>63</v>
    <v>21575</v>
    <v>3</v>
    <v>Cacimba de Dentro is a municipality in the state of Paraíba in northeastern Brazil. It is located in the mesoregion of Agreste Paraibano and the microregion of Western Curimataú, 160 km from the state capital, João Pessoa.</v>
    <v>21576</v>
    <v>21577</v>
    <v>21579</v>
    <v>21580</v>
    <v>21581</v>
    <v>Cacimba de Dentro</v>
    <v>21582</v>
    <v>Cacimba de Dentro</v>
    <v>mdp/vdpid/6492613339301019649</v>
  </rv>
  <rv s="0">
    <v>536870912</v>
    <v>Cacimbas</v>
    <v>ee3b9c58-8776-04bc-f6da-32123fd262e4</v>
    <v>en-US</v>
    <v>Map</v>
  </rv>
  <rv s="1">
    <fb>126.54300000000001</fb>
    <v>8</v>
  </rv>
  <rv s="2">
    <v>2450</v>
    <v>6</v>
    <v>5302</v>
    <v>7</v>
    <v>0</v>
    <v>Image of Cacimbas</v>
  </rv>
  <rv s="1">
    <fb>-7.2108333333332997</fb>
    <v>9</v>
  </rv>
  <rv s="4">
    <v>https://www.bing.com/search?q=cacimbas+paraiba&amp;form=skydnc</v>
    <v>Learn more on Bing</v>
  </rv>
  <rv s="1">
    <fb>-37.057777777778</fb>
    <v>9</v>
  </rv>
  <rv s="1">
    <fb>7223</fb>
    <v>8</v>
  </rv>
  <rv s="12">
    <v>#VALUE!</v>
    <v>en-US</v>
    <v>ee3b9c58-8776-04bc-f6da-32123fd262e4</v>
    <v>536870912</v>
    <v>1</v>
    <v>5303</v>
    <v>120</v>
    <v>Cacimbas</v>
    <v>4</v>
    <v>5</v>
    <v>Map</v>
    <v>6</v>
    <v>7</v>
    <v>63</v>
    <v>21585</v>
    <v>3</v>
    <v>Cacimbas is a municipality in the state of Paraíba in the Northeast Region of Brazil.</v>
    <v>21586</v>
    <v>21587</v>
    <v>21588</v>
    <v>21589</v>
    <v>Cacimbas</v>
    <v>21590</v>
    <v>Cacimbas</v>
    <v>mdp/vdpid/6492400403731185665</v>
  </rv>
  <rv s="0">
    <v>536870912</v>
    <v>Caiçara, Paraíba</v>
    <v>36cc31cb-b3ac-47c6-93e7-a5581a7f89f3</v>
    <v>en-US</v>
    <v>Map</v>
  </rv>
  <rv s="1">
    <fb>127.911</fb>
    <v>8</v>
  </rv>
  <rv s="2">
    <v>2451</v>
    <v>6</v>
    <v>5304</v>
    <v>7</v>
    <v>0</v>
    <v>Image of Caiçara, Paraíba</v>
  </rv>
  <rv s="1">
    <fb>-6.5538888888889</fb>
    <v>9</v>
  </rv>
  <rv s="0">
    <v>805306368</v>
    <v>Hugo Antonio Lisboa Alves (Mayor)</v>
    <v>bc7bef80-c96d-b66f-37fc-4226248d3362</v>
    <v>en-US</v>
    <v>Generic</v>
  </rv>
  <rv s="3">
    <v>614</v>
  </rv>
  <rv s="1">
    <fb>-35.410833333333002</fb>
    <v>9</v>
  </rv>
  <rv s="1">
    <fb>6602</fb>
    <v>8</v>
  </rv>
  <rv s="10">
    <v>#VALUE!</v>
    <v>en-US</v>
    <v>36cc31cb-b3ac-47c6-93e7-a5581a7f89f3</v>
    <v>536870912</v>
    <v>1</v>
    <v>5305</v>
    <v>91</v>
    <v>Caiçara, Paraíba</v>
    <v>92</v>
    <v>5</v>
    <v>Map</v>
    <v>6</v>
    <v>7</v>
    <v>63</v>
    <v>21593</v>
    <v>3</v>
    <v>Caiçara is a municipality in the Brazilian state of Paraíba.</v>
    <v>21594</v>
    <v>21595</v>
    <v>21597</v>
    <v>21598</v>
    <v>Caiçara, Paraíba</v>
    <v>21599</v>
    <v>Caiçara, Paraíba</v>
    <v>mdp/vdpid/6492621720946475009</v>
  </rv>
  <rv s="0">
    <v>536870912</v>
    <v>Cajazeiras</v>
    <v>b6b8c466-0c0a-4b36-4952-3d9295c272cb</v>
    <v>en-US</v>
    <v>Map</v>
  </rv>
  <rv s="1">
    <fb>565.899</fb>
    <v>8</v>
  </rv>
  <rv s="2">
    <v>2452</v>
    <v>6</v>
    <v>5306</v>
    <v>7</v>
    <v>0</v>
    <v>Image of Cajazeiras</v>
  </rv>
  <rv s="1">
    <fb>-6.89</fb>
    <v>9</v>
  </rv>
  <rv s="4">
    <v>https://www.bing.com/search?q=cajazeiras+paraiba&amp;form=skydnc</v>
    <v>Learn more on Bing</v>
  </rv>
  <rv s="1">
    <fb>-38.561944444444002</fb>
    <v>9</v>
  </rv>
  <rv s="1">
    <fb>63239</fb>
    <v>8</v>
  </rv>
  <rv s="12">
    <v>#VALUE!</v>
    <v>en-US</v>
    <v>b6b8c466-0c0a-4b36-4952-3d9295c272cb</v>
    <v>536870912</v>
    <v>1</v>
    <v>5307</v>
    <v>120</v>
    <v>Cajazeiras</v>
    <v>4</v>
    <v>5</v>
    <v>Map</v>
    <v>6</v>
    <v>7</v>
    <v>63</v>
    <v>21602</v>
    <v>3</v>
    <v>Cajazeiras is a municipality in the state of Paraíba in the Northeast Region of Brazil. It has a population of 62,289 as of 2020.</v>
    <v>21603</v>
    <v>21604</v>
    <v>21605</v>
    <v>21606</v>
    <v>Cajazeiras</v>
    <v>21607</v>
    <v>Cajazeiras</v>
    <v>mdp/vdpid/6492070344218640385</v>
  </rv>
  <rv s="0">
    <v>536870912</v>
    <v>Cajazeirinhas</v>
    <v>761e63f9-1392-b691-59c8-99fcd1105e2c</v>
    <v>en-US</v>
    <v>Map</v>
  </rv>
  <rv s="1">
    <fb>287.89100000000002</fb>
    <v>8</v>
  </rv>
  <rv s="2">
    <v>2453</v>
    <v>6</v>
    <v>5308</v>
    <v>7</v>
    <v>0</v>
    <v>Image of Cajazeirinhas</v>
  </rv>
  <rv s="1">
    <fb>-6.9608333333332997</fb>
    <v>9</v>
  </rv>
  <rv s="4">
    <v>https://www.bing.com/search?q=cajazeirinhas+paraiba&amp;form=skydnc</v>
    <v>Learn more on Bing</v>
  </rv>
  <rv s="1">
    <fb>-37.805833333332998</fb>
    <v>9</v>
  </rv>
  <rv s="1">
    <fb>3205</fb>
    <v>8</v>
  </rv>
  <rv s="12">
    <v>#VALUE!</v>
    <v>en-US</v>
    <v>761e63f9-1392-b691-59c8-99fcd1105e2c</v>
    <v>536870912</v>
    <v>1</v>
    <v>5309</v>
    <v>120</v>
    <v>Cajazeirinhas</v>
    <v>4</v>
    <v>5</v>
    <v>Map</v>
    <v>6</v>
    <v>57</v>
    <v>63</v>
    <v>21610</v>
    <v>3</v>
    <v>Cajazeirinhas is a municipality in the state of Paraíba in the Northeast Region of Brazil.</v>
    <v>21611</v>
    <v>21612</v>
    <v>21613</v>
    <v>21614</v>
    <v>Cajazeirinhas</v>
    <v>21615</v>
    <v>Cajazeirinhas</v>
    <v>mdp/vdpid/6492176216353669121</v>
  </rv>
  <rv s="0">
    <v>536870912</v>
    <v>Caldas Brandão</v>
    <v>6a28b7ec-1ce0-92b4-3c19-17037f83f005</v>
    <v>en-US</v>
    <v>Map</v>
  </rv>
  <rv s="1">
    <fb>55.853000000000002</fb>
    <v>8</v>
  </rv>
  <rv s="2">
    <v>2454</v>
    <v>6</v>
    <v>5310</v>
    <v>7</v>
    <v>0</v>
    <v>Image of Caldas Brandão</v>
  </rv>
  <rv s="1">
    <fb>-7.1027777777778001</fb>
    <v>9</v>
  </rv>
  <rv s="4">
    <v>https://www.bing.com/search?q=caldas+brand%c3%a3o+paraiba&amp;form=skydnc</v>
    <v>Learn more on Bing</v>
  </rv>
  <rv s="1">
    <fb>-35.325833333333001</fb>
    <v>9</v>
  </rv>
  <rv s="1">
    <fb>6046</fb>
    <v>8</v>
  </rv>
  <rv s="9">
    <v>#VALUE!</v>
    <v>en-US</v>
    <v>6a28b7ec-1ce0-92b4-3c19-17037f83f005</v>
    <v>536870912</v>
    <v>1</v>
    <v>5311</v>
    <v>72</v>
    <v>Caldas Brandão</v>
    <v>4</v>
    <v>5</v>
    <v>Map</v>
    <v>6</v>
    <v>57</v>
    <v>63</v>
    <v>21618</v>
    <v>3</v>
    <v>Caldas Brandão is a municipality in the state of Paraíba in the Northeast Region of Brazil.</v>
    <v>21619</v>
    <v>21620</v>
    <v>21621</v>
    <v>21622</v>
    <v>Caldas Brandão</v>
    <v>21623</v>
    <v>157</v>
    <v>Caldas Brandão</v>
    <v>mdp/vdpid/6492829875513065473</v>
  </rv>
  <rv s="0">
    <v>536870912</v>
    <v>Camalaú</v>
    <v>57338306-c666-1feb-c067-b95180e1d09f</v>
    <v>en-US</v>
    <v>Map</v>
  </rv>
  <rv s="1">
    <fb>603.05999999999995</fb>
    <v>8</v>
  </rv>
  <rv s="2">
    <v>2455</v>
    <v>6</v>
    <v>5312</v>
    <v>7</v>
    <v>0</v>
    <v>Image of Camalaú</v>
  </rv>
  <rv s="1">
    <fb>-7.8888888888888999</fb>
    <v>9</v>
  </rv>
  <rv s="0">
    <v>805306368</v>
    <v>Aristeu Chaves (Mayor)</v>
    <v>b64d2ede-8763-0ea3-0903-1eb38650f639</v>
    <v>en-US</v>
    <v>Generic</v>
  </rv>
  <rv s="3">
    <v>615</v>
  </rv>
  <rv s="4">
    <v>https://www.bing.com/search?q=camala%c3%ba+brazil&amp;form=skydnc</v>
    <v>Learn more on Bing</v>
  </rv>
  <rv s="1">
    <fb>-36.822777777778001</fb>
    <v>9</v>
  </rv>
  <rv s="1">
    <fb>6085</fb>
    <v>8</v>
  </rv>
  <rv s="8">
    <v>#VALUE!</v>
    <v>en-US</v>
    <v>57338306-c666-1feb-c067-b95180e1d09f</v>
    <v>536870912</v>
    <v>1</v>
    <v>5313</v>
    <v>67</v>
    <v>Camalaú</v>
    <v>4</v>
    <v>5</v>
    <v>Map</v>
    <v>6</v>
    <v>7</v>
    <v>63</v>
    <v>21626</v>
    <v>3</v>
    <v>Camalaú is a municipality in the state of Paraíba in the mesoregion of Borborema and the West Cariri microregion. In 2020, it had an estimated population of 6,031. It has an area of 603 km².</v>
    <v>21627</v>
    <v>21628</v>
    <v>21630</v>
    <v>21631</v>
    <v>21632</v>
    <v>Camalaú</v>
    <v>21633</v>
    <v>Camalaú</v>
    <v>mdp/vdpid/6492477377698856961</v>
  </rv>
  <rv s="0">
    <v>536870912</v>
    <v>Campina Grande</v>
    <v>8e467c52-5617-8370-4169-13c3ea15de50</v>
    <v>en-US</v>
    <v>Map</v>
  </rv>
  <rv s="1">
    <fb>594.18200000000002</fb>
    <v>8</v>
  </rv>
  <rv s="2">
    <v>2456</v>
    <v>6</v>
    <v>5314</v>
    <v>7</v>
    <v>0</v>
    <v>Image of Campina Grande</v>
  </rv>
  <rv s="1">
    <fb>-7.2305555555555996</fb>
    <v>9</v>
  </rv>
  <rv s="0">
    <v>805306368</v>
    <v>Bruno Cunha Lima Branco (Mayor)</v>
    <v>9d99eb34-d9ac-790e-a268-e37730502973</v>
    <v>en-US</v>
    <v>Generic</v>
  </rv>
  <rv s="3">
    <v>616</v>
  </rv>
  <rv s="4">
    <v>https://www.bing.com/search?q=campina+grande+brazil&amp;form=skydnc</v>
    <v>Learn more on Bing</v>
  </rv>
  <rv s="1">
    <fb>-35.881111111110997</fb>
    <v>9</v>
  </rv>
  <rv s="1">
    <fb>400290</fb>
    <v>8</v>
  </rv>
  <rv s="5">
    <v>#VALUE!</v>
    <v>en-US</v>
    <v>8e467c52-5617-8370-4169-13c3ea15de50</v>
    <v>536870912</v>
    <v>1</v>
    <v>5315</v>
    <v>2</v>
    <v>Campina Grande</v>
    <v>4</v>
    <v>5</v>
    <v>Map</v>
    <v>6</v>
    <v>57</v>
    <v>63</v>
    <v>21636</v>
    <v>3</v>
    <v>Campina Grande is the second most populous Brazilian city in the State of Paraíba after João Pessoa, the capital. It is considered to be the most important city of the Northeastern Brazilian subregion called agreste. It is considered one of the ...</v>
    <v>21637</v>
    <v>21638</v>
    <v>21640</v>
    <v>21641</v>
    <v>21642</v>
    <v>Campina Grande</v>
    <v>21643</v>
    <v>157</v>
    <v>Campina Grande</v>
    <v>mdp/vdpid/6492796467646824449</v>
  </rv>
  <rv s="0">
    <v>536870912</v>
    <v>Capim</v>
    <v>fae6eabb-942f-f16f-c922-2e0a49650e46</v>
    <v>en-US</v>
    <v>Map</v>
  </rv>
  <rv s="1">
    <fb>78.165000000000006</fb>
    <v>8</v>
  </rv>
  <rv s="2">
    <v>2457</v>
    <v>6</v>
    <v>5316</v>
    <v>7</v>
    <v>0</v>
    <v>Image of Capim</v>
  </rv>
  <rv s="1">
    <fb>-6.9158333333332997</fb>
    <v>9</v>
  </rv>
  <rv s="4">
    <v>https://www.bing.com/search?q=capim+paraiba&amp;form=skydnc</v>
    <v>Learn more on Bing</v>
  </rv>
  <rv s="1">
    <fb>-35.171944444444001</fb>
    <v>9</v>
  </rv>
  <rv s="1">
    <fb>6620</fb>
    <v>8</v>
  </rv>
  <rv s="9">
    <v>#VALUE!</v>
    <v>en-US</v>
    <v>fae6eabb-942f-f16f-c922-2e0a49650e46</v>
    <v>536870912</v>
    <v>1</v>
    <v>5317</v>
    <v>72</v>
    <v>Capim</v>
    <v>4</v>
    <v>5</v>
    <v>Map</v>
    <v>6</v>
    <v>57</v>
    <v>63</v>
    <v>21646</v>
    <v>3</v>
    <v>Capim is a municipality in the state of Paraíba in the Northeast Region of Brazil.</v>
    <v>21647</v>
    <v>21648</v>
    <v>21649</v>
    <v>21650</v>
    <v>Capim</v>
    <v>21651</v>
    <v>157</v>
    <v>Capim</v>
    <v>mdp/vdpid/6492641376746864641</v>
  </rv>
  <rv s="0">
    <v>536870912</v>
    <v>Caraúbas, Paraíba</v>
    <v>2309c8eb-d2b7-8939-df75-2809364e9d86</v>
    <v>en-US</v>
    <v>Map</v>
  </rv>
  <rv s="1">
    <fb>445.57499999999999</fb>
    <v>8</v>
  </rv>
  <rv s="2">
    <v>2458</v>
    <v>6</v>
    <v>5318</v>
    <v>7</v>
    <v>0</v>
    <v>Image of Caraúbas, Paraíba</v>
  </rv>
  <rv s="1">
    <fb>-7.7269444444444</fb>
    <v>9</v>
  </rv>
  <rv s="4">
    <v>https://www.bing.com/search?q=cara%c3%babas+paraiba&amp;form=skydnc</v>
    <v>Learn more on Bing</v>
  </rv>
  <rv s="1">
    <fb>-36.491944444444002</fb>
    <v>9</v>
  </rv>
  <rv s="1">
    <fb>4185</fb>
    <v>8</v>
  </rv>
  <rv s="12">
    <v>#VALUE!</v>
    <v>en-US</v>
    <v>2309c8eb-d2b7-8939-df75-2809364e9d86</v>
    <v>536870912</v>
    <v>1</v>
    <v>5319</v>
    <v>120</v>
    <v>Caraúbas, Paraíba</v>
    <v>4</v>
    <v>5</v>
    <v>Map</v>
    <v>6</v>
    <v>57</v>
    <v>63</v>
    <v>21654</v>
    <v>3</v>
    <v>Caraúbas is a municipality in the state of Paraíba in the Northeast Region of Brazil.</v>
    <v>21655</v>
    <v>21656</v>
    <v>21657</v>
    <v>21658</v>
    <v>Caraúbas, Paraíba</v>
    <v>21659</v>
    <v>Caraúbas, Paraíba</v>
    <v>mdp/vdpid/6492854744078352385</v>
  </rv>
  <rv s="0">
    <v>536870912</v>
    <v>Carrapateira, Paraíba</v>
    <v>98e86e24-6c9f-3105-58e4-d81faddb54a9</v>
    <v>en-US</v>
    <v>Map</v>
  </rv>
  <rv s="1">
    <fb>72.778000000000006</fb>
    <v>8</v>
  </rv>
  <rv s="2">
    <v>2459</v>
    <v>6</v>
    <v>5320</v>
    <v>7</v>
    <v>0</v>
    <v>Image of Carrapateira, Paraíba</v>
  </rv>
  <rv s="1">
    <fb>-7.0388888888889003</fb>
    <v>9</v>
  </rv>
  <rv s="0">
    <v>805306368</v>
    <v>José Ardison Pereira (Mayor)</v>
    <v>3f7be382-5d5d-7dd0-ef61-4d79f3d93d0f</v>
    <v>en-US</v>
    <v>Generic</v>
  </rv>
  <rv s="3">
    <v>617</v>
  </rv>
  <rv s="1">
    <fb>-38.343888888888998</fb>
    <v>9</v>
  </rv>
  <rv s="1">
    <fb>2714</fb>
    <v>8</v>
  </rv>
  <rv s="22">
    <v>#VALUE!</v>
    <v>en-US</v>
    <v>98e86e24-6c9f-3105-58e4-d81faddb54a9</v>
    <v>536870912</v>
    <v>1</v>
    <v>5321</v>
    <v>762</v>
    <v>Carrapateira, Paraíba</v>
    <v>92</v>
    <v>5</v>
    <v>Map</v>
    <v>6</v>
    <v>64</v>
    <v>63</v>
    <v>21662</v>
    <v>3</v>
    <v>Carrapateira is a municipality in the state of Paraíba in the Northeast Region of Brazil. The word carrapateira comes from carrapa, because the indigenous tribes used it for eating, skinning and throwing it around. It was then translated to ...</v>
    <v>21663</v>
    <v>21664</v>
    <v>21666</v>
    <v>21667</v>
    <v>Carrapateira, Paraíba</v>
    <v>21668</v>
    <v>157</v>
    <v>Carrapateira, Paraíba</v>
    <v>mdp/vdpid/6492076736505708545</v>
  </rv>
  <rv s="0">
    <v>536870912</v>
    <v>Casserengue</v>
    <v>dc868478-1add-51e8-0441-68de0fe4d9d4</v>
    <v>en-US</v>
    <v>Map</v>
  </rv>
  <rv s="1">
    <fb>201.37899999999999</fb>
    <v>8</v>
  </rv>
  <rv s="2">
    <v>2460</v>
    <v>6</v>
    <v>5322</v>
    <v>7</v>
    <v>0</v>
    <v>Image of Casserengue</v>
  </rv>
  <rv s="1">
    <fb>-6.7827777777777998</fb>
    <v>9</v>
  </rv>
  <rv s="4">
    <v>https://www.bing.com/search?q=casserengue+paraiba&amp;form=skydnc</v>
    <v>Learn more on Bing</v>
  </rv>
  <rv s="1">
    <fb>-35.820833333332999</fb>
    <v>9</v>
  </rv>
  <rv s="1">
    <fb>6889</fb>
    <v>8</v>
  </rv>
  <rv s="12">
    <v>#VALUE!</v>
    <v>en-US</v>
    <v>dc868478-1add-51e8-0441-68de0fe4d9d4</v>
    <v>536870912</v>
    <v>1</v>
    <v>5323</v>
    <v>120</v>
    <v>Casserengue</v>
    <v>4</v>
    <v>5</v>
    <v>Map</v>
    <v>6</v>
    <v>7</v>
    <v>63</v>
    <v>21671</v>
    <v>3</v>
    <v>Casserengue is a municipality in the state of Paraíba in the Northeast Region of Brazil.</v>
    <v>21672</v>
    <v>21673</v>
    <v>21674</v>
    <v>21675</v>
    <v>Casserengue</v>
    <v>21676</v>
    <v>Casserengue</v>
    <v>mdp/vdpid/6492626125485768705</v>
  </rv>
  <rv s="0">
    <v>536870912</v>
    <v>Catingueira</v>
    <v>cf111b52-07c2-beaf-edcd-3d1bd5142290</v>
    <v>en-US</v>
    <v>Map</v>
  </rv>
  <rv s="1">
    <fb>529.45600000000002</fb>
    <v>8</v>
  </rv>
  <rv s="2">
    <v>2461</v>
    <v>6</v>
    <v>5324</v>
    <v>7</v>
    <v>0</v>
    <v>Image of Catingueira</v>
  </rv>
  <rv s="1">
    <fb>-7.1258333333332997</fb>
    <v>9</v>
  </rv>
  <rv s="4">
    <v>https://www.bing.com/search?q=catingueira+brazil&amp;form=skydnc</v>
    <v>Learn more on Bing</v>
  </rv>
  <rv s="1">
    <fb>-37.608888888888998</fb>
    <v>9</v>
  </rv>
  <rv s="1">
    <fb>4935</fb>
    <v>8</v>
  </rv>
  <rv s="9">
    <v>#VALUE!</v>
    <v>en-US</v>
    <v>cf111b52-07c2-beaf-edcd-3d1bd5142290</v>
    <v>536870912</v>
    <v>1</v>
    <v>5325</v>
    <v>72</v>
    <v>Catingueira</v>
    <v>4</v>
    <v>5</v>
    <v>Map</v>
    <v>6</v>
    <v>57</v>
    <v>63</v>
    <v>21679</v>
    <v>3</v>
    <v>Catingueira is a municipality in the state of Paraíba in the Northeast Region of Brazil.</v>
    <v>21680</v>
    <v>21681</v>
    <v>21682</v>
    <v>21683</v>
    <v>Catingueira</v>
    <v>21684</v>
    <v>157</v>
    <v>Catingueira</v>
    <v>mdp/vdpid/6492374877901684737</v>
  </rv>
  <rv s="0">
    <v>536870912</v>
    <v>Catolé do Rocha</v>
    <v>90f524cb-87fa-6421-401f-fba0a5c1744a</v>
    <v>en-US</v>
    <v>Map</v>
  </rv>
  <rv s="1">
    <fb>552.09799999999996</fb>
    <v>8</v>
  </rv>
  <rv s="2">
    <v>2462</v>
    <v>6</v>
    <v>5326</v>
    <v>7</v>
    <v>0</v>
    <v>Image of Catolé do Rocha</v>
  </rv>
  <rv s="1">
    <fb>-6.3438888888889</fb>
    <v>9</v>
  </rv>
  <rv s="4">
    <v>https://www.bing.com/search?q=catol%c3%a9+do+rocha+paraiba&amp;form=skydnc</v>
    <v>Learn more on Bing</v>
  </rv>
  <rv s="1">
    <fb>-37.746944444443997</fb>
    <v>9</v>
  </rv>
  <rv s="1">
    <fb>30661</fb>
    <v>8</v>
  </rv>
  <rv s="12">
    <v>#VALUE!</v>
    <v>en-US</v>
    <v>90f524cb-87fa-6421-401f-fba0a5c1744a</v>
    <v>536870912</v>
    <v>1</v>
    <v>5327</v>
    <v>120</v>
    <v>Catolé do Rocha</v>
    <v>4</v>
    <v>5</v>
    <v>Map</v>
    <v>6</v>
    <v>7</v>
    <v>63</v>
    <v>21687</v>
    <v>3</v>
    <v>Catolé do Rocha is a municipality in the state of Paraíba in the Northeast Region of Brazil.</v>
    <v>21688</v>
    <v>21689</v>
    <v>21690</v>
    <v>21691</v>
    <v>Catolé do Rocha</v>
    <v>21692</v>
    <v>Catolé do Rocha</v>
    <v>mdp/vdpid/6492152330765467649</v>
  </rv>
  <rv s="0">
    <v>536870912</v>
    <v>Caturité</v>
    <v>319fc8aa-564b-2cbb-f651-44af45fca405</v>
    <v>en-US</v>
    <v>Map</v>
  </rv>
  <rv s="1">
    <fb>118.089</fb>
    <v>8</v>
  </rv>
  <rv s="2">
    <v>2463</v>
    <v>6</v>
    <v>5328</v>
    <v>7</v>
    <v>0</v>
    <v>Image of Caturité</v>
  </rv>
  <rv s="1">
    <fb>-7.42</fb>
    <v>9</v>
  </rv>
  <rv s="4">
    <v>https://www.bing.com/search?q=caturit%c3%a9+paraiba&amp;form=skydnc</v>
    <v>Learn more on Bing</v>
  </rv>
  <rv s="1">
    <fb>-36.026944444443998</fb>
    <v>9</v>
  </rv>
  <rv s="1">
    <fb>5254</fb>
    <v>8</v>
  </rv>
  <rv s="12">
    <v>#VALUE!</v>
    <v>en-US</v>
    <v>319fc8aa-564b-2cbb-f651-44af45fca405</v>
    <v>536870912</v>
    <v>1</v>
    <v>5329</v>
    <v>120</v>
    <v>Caturité</v>
    <v>4</v>
    <v>5</v>
    <v>Map</v>
    <v>6</v>
    <v>7</v>
    <v>63</v>
    <v>21695</v>
    <v>3</v>
    <v>Caturité is a municipality in the state of Paraíba in the Northeast Region of Brazil.</v>
    <v>21696</v>
    <v>21697</v>
    <v>21698</v>
    <v>21699</v>
    <v>Caturité</v>
    <v>21700</v>
    <v>Caturité</v>
    <v>mdp/vdpid/6492812040208384001</v>
  </rv>
  <rv s="0">
    <v>536870912</v>
    <v>Conceição, Paraíba</v>
    <v>a9e924bd-d3e0-dcbb-2918-fd9d1597ad7b</v>
    <v>en-US</v>
    <v>Map</v>
  </rv>
  <rv s="1">
    <fb>579.43200000000002</fb>
    <v>8</v>
  </rv>
  <rv s="2">
    <v>2464</v>
    <v>6</v>
    <v>5330</v>
    <v>7</v>
    <v>0</v>
    <v>Image of Conceição, Paraíba</v>
  </rv>
  <rv s="1">
    <fb>-7.5619444444443999</fb>
    <v>9</v>
  </rv>
  <rv s="4">
    <v>https://www.bing.com/search?q=concei%c3%a7%c3%a3o+brazil&amp;form=skydnc</v>
    <v>Learn more on Bing</v>
  </rv>
  <rv s="1">
    <fb>-38.508888888888997</fb>
    <v>9</v>
  </rv>
  <rv s="1">
    <fb>19007</fb>
    <v>8</v>
  </rv>
  <rv s="12">
    <v>#VALUE!</v>
    <v>en-US</v>
    <v>a9e924bd-d3e0-dcbb-2918-fd9d1597ad7b</v>
    <v>536870912</v>
    <v>1</v>
    <v>5331</v>
    <v>120</v>
    <v>Conceição, Paraíba</v>
    <v>4</v>
    <v>5</v>
    <v>Map</v>
    <v>6</v>
    <v>57</v>
    <v>63</v>
    <v>21703</v>
    <v>3</v>
    <v>Conceição is a municipality in the state of Paraíba in Brazil. The population is 19,007 in an area of 579 km². It is part of the microregion of Itaporanga.</v>
    <v>21704</v>
    <v>21705</v>
    <v>21706</v>
    <v>21707</v>
    <v>Conceição, Paraíba</v>
    <v>21708</v>
    <v>Conceição, Paraíba</v>
    <v>mdp/vdpid/6492276789925117953</v>
  </rv>
  <rv s="0">
    <v>536870912</v>
    <v>Condado, Paraíba</v>
    <v>45e429ff-17ce-b171-7185-5ab2b8f3ac0c</v>
    <v>en-US</v>
    <v>Map</v>
  </rv>
  <rv s="1">
    <fb>280.91300000000001</fb>
    <v>8</v>
  </rv>
  <rv s="2">
    <v>2465</v>
    <v>6</v>
    <v>5332</v>
    <v>7</v>
    <v>0</v>
    <v>Image of Condado, Paraíba</v>
  </rv>
  <rv s="1">
    <fb>-6.91</fb>
    <v>9</v>
  </rv>
  <rv s="1">
    <fb>-37.600833333333</fb>
    <v>9</v>
  </rv>
  <rv s="1">
    <fb>6658</fb>
    <v>8</v>
  </rv>
  <rv s="13">
    <v>#VALUE!</v>
    <v>en-US</v>
    <v>45e429ff-17ce-b171-7185-5ab2b8f3ac0c</v>
    <v>536870912</v>
    <v>1</v>
    <v>5333</v>
    <v>125</v>
    <v>Condado, Paraíba</v>
    <v>92</v>
    <v>5</v>
    <v>Map</v>
    <v>6</v>
    <v>57</v>
    <v>63</v>
    <v>21711</v>
    <v>3</v>
    <v>Condado, Paraíba is a municipality in the state of Paraíba in the Northeast Region of Brazil.</v>
    <v>21712</v>
    <v>21713</v>
    <v>21714</v>
    <v>Condado, Paraíba</v>
    <v>21715</v>
    <v>Condado, Paraíba</v>
    <v>mdp/vdpid/6492182331934113793</v>
  </rv>
  <rv s="0">
    <v>536870912</v>
    <v>Conde, Paraíba</v>
    <v>7bae080a-715a-cca4-1d95-854d20db8c13</v>
    <v>en-US</v>
    <v>Map</v>
  </rv>
  <rv s="1">
    <fb>172.94900000000001</fb>
    <v>8</v>
  </rv>
  <rv s="2">
    <v>2466</v>
    <v>6</v>
    <v>5334</v>
    <v>7</v>
    <v>0</v>
    <v>Image of Conde, Paraíba</v>
  </rv>
  <rv s="1">
    <fb>-7.26</fb>
    <v>9</v>
  </rv>
  <rv s="1">
    <fb>25010</fb>
    <v>8</v>
  </rv>
  <rv s="11">
    <v>#VALUE!</v>
    <v>en-US</v>
    <v>7bae080a-715a-cca4-1d95-854d20db8c13</v>
    <v>536870912</v>
    <v>1</v>
    <v>5335</v>
    <v>113</v>
    <v>Conde, Paraíba</v>
    <v>92</v>
    <v>5</v>
    <v>Map</v>
    <v>6</v>
    <v>57</v>
    <v>63</v>
    <v>21718</v>
    <v>3</v>
    <v>Conde, Paraíba is a municipality in the state of Paraíba in the Northeast Region of Brazil.</v>
    <v>21719</v>
    <v>21720</v>
    <v>21538</v>
    <v>Conde, Paraíba</v>
    <v>21721</v>
    <v>157</v>
    <v>Conde, Paraíba</v>
    <v>mdp/vdpid/6492931095896522753</v>
  </rv>
  <rv s="0">
    <v>536870912</v>
    <v>Congo, Paraíba</v>
    <v>bd989e80-8446-5c61-4ef3-d32237b4b663</v>
    <v>en-US</v>
    <v>Map</v>
  </rv>
  <rv s="1">
    <fb>333.471</fb>
    <v>8</v>
  </rv>
  <rv s="2">
    <v>2467</v>
    <v>6</v>
    <v>5336</v>
    <v>7</v>
    <v>0</v>
    <v>Image of Congo, Paraíba</v>
  </rv>
  <rv s="1">
    <fb>-7.7969444444444003</fb>
    <v>9</v>
  </rv>
  <rv s="1">
    <fb>-36.659999999999997</fb>
    <v>9</v>
  </rv>
  <rv s="1">
    <fb>4787</fb>
    <v>8</v>
  </rv>
  <rv s="11">
    <v>#VALUE!</v>
    <v>en-US</v>
    <v>bd989e80-8446-5c61-4ef3-d32237b4b663</v>
    <v>536870912</v>
    <v>1</v>
    <v>5337</v>
    <v>113</v>
    <v>Congo, Paraíba</v>
    <v>92</v>
    <v>5</v>
    <v>Map</v>
    <v>6</v>
    <v>57</v>
    <v>63</v>
    <v>21724</v>
    <v>3</v>
    <v>Congo, Paraíba is a municipality in the state of Paraíba in the Northeast Region of Brazil.</v>
    <v>21725</v>
    <v>21726</v>
    <v>21727</v>
    <v>Congo, Paraíba</v>
    <v>21728</v>
    <v>157</v>
    <v>Congo, Paraíba</v>
    <v>mdp/vdpid/6492478101434400769</v>
  </rv>
  <rv s="0">
    <v>536870912</v>
    <v>Coremas</v>
    <v>3a2092c3-3f26-7a90-f884-f787a4886e10</v>
    <v>en-US</v>
    <v>Map</v>
  </rv>
  <rv s="1">
    <fb>379.49099999999999</fb>
    <v>8</v>
  </rv>
  <rv s="2">
    <v>2468</v>
    <v>6</v>
    <v>5338</v>
    <v>7</v>
    <v>0</v>
    <v>Image of Coremas</v>
  </rv>
  <rv s="1">
    <fb>-7.0138888888888999</fb>
    <v>9</v>
  </rv>
  <rv s="4">
    <v>https://www.bing.com/search?q=coremas+paraiba&amp;form=skydnc</v>
    <v>Learn more on Bing</v>
  </rv>
  <rv s="1">
    <fb>-37.945833333332999</fb>
    <v>9</v>
  </rv>
  <rv s="1">
    <fb>14683</fb>
    <v>8</v>
  </rv>
  <rv s="12">
    <v>#VALUE!</v>
    <v>en-US</v>
    <v>3a2092c3-3f26-7a90-f884-f787a4886e10</v>
    <v>536870912</v>
    <v>1</v>
    <v>5339</v>
    <v>120</v>
    <v>Coremas</v>
    <v>4</v>
    <v>5</v>
    <v>Map</v>
    <v>6</v>
    <v>7</v>
    <v>63</v>
    <v>21731</v>
    <v>3</v>
    <v>Coremas is a municipality in the state of Paraíba in the Northeast Region of Brazil. Coremas was born as a village of the Carirì Indians, and it became a city only in 1954.</v>
    <v>21732</v>
    <v>21733</v>
    <v>21734</v>
    <v>21735</v>
    <v>Coremas</v>
    <v>21736</v>
    <v>Coremas</v>
    <v>mdp/vdpid/6492173456400973825</v>
  </rv>
  <rv s="0">
    <v>536870912</v>
    <v>Coxixola</v>
    <v>b0bbeadd-3168-a678-510b-f912f4b46cfd</v>
    <v>en-US</v>
    <v>Map</v>
  </rv>
  <rv s="1">
    <fb>119.059</fb>
    <v>8</v>
  </rv>
  <rv s="2">
    <v>2469</v>
    <v>6</v>
    <v>5340</v>
    <v>7</v>
    <v>0</v>
    <v>Image of Coxixola</v>
  </rv>
  <rv s="1">
    <fb>-7.6269444444444003</fb>
    <v>9</v>
  </rv>
  <rv s="4">
    <v>https://www.bing.com/search?q=coxixola+brazil&amp;form=skydnc</v>
    <v>Learn more on Bing</v>
  </rv>
  <rv s="1">
    <fb>-36.605833333333003</fb>
    <v>9</v>
  </rv>
  <rv s="1">
    <fb>1824</fb>
    <v>8</v>
  </rv>
  <rv s="12">
    <v>#VALUE!</v>
    <v>en-US</v>
    <v>b0bbeadd-3168-a678-510b-f912f4b46cfd</v>
    <v>536870912</v>
    <v>1</v>
    <v>5341</v>
    <v>120</v>
    <v>Coxixola</v>
    <v>4</v>
    <v>5</v>
    <v>Map</v>
    <v>6</v>
    <v>7</v>
    <v>63</v>
    <v>21739</v>
    <v>3</v>
    <v>Coxixola is the smallest municipality located in Paraíba state, Brazil. The population is 1,935 people. The total area is 113.6 km². Coxixola was a district firstly of São João do Cariri-PB and after of Serra Branca-PB until 1994 when it became ...</v>
    <v>21740</v>
    <v>21741</v>
    <v>21742</v>
    <v>21743</v>
    <v>Coxixola</v>
    <v>21744</v>
    <v>Coxixola</v>
    <v>mdp/vdpid/6492430200234573825</v>
  </rv>
  <rv s="0">
    <v>536870912</v>
    <v>Cruz do Espírito Santo</v>
    <v>fa8c9c71-d1e3-349f-7da5-f3a7330cf0b1</v>
    <v>en-US</v>
    <v>Map</v>
  </rv>
  <rv s="1">
    <fb>195.596</fb>
    <v>8</v>
  </rv>
  <rv s="2">
    <v>2470</v>
    <v>6</v>
    <v>5342</v>
    <v>7</v>
    <v>0</v>
    <v>Image of Cruz do Espírito Santo</v>
  </rv>
  <rv s="4">
    <v>https://www.bing.com/search?q=cruz+do+esp%c3%adrito+santo+paraiba&amp;form=skydnc</v>
    <v>Learn more on Bing</v>
  </rv>
  <rv s="1">
    <fb>-35.085833333332999</fb>
    <v>9</v>
  </rv>
  <rv s="1">
    <fb>17095</fb>
    <v>8</v>
  </rv>
  <rv s="12">
    <v>#VALUE!</v>
    <v>en-US</v>
    <v>fa8c9c71-d1e3-349f-7da5-f3a7330cf0b1</v>
    <v>536870912</v>
    <v>1</v>
    <v>5343</v>
    <v>120</v>
    <v>Cruz do Espírito Santo</v>
    <v>4</v>
    <v>5</v>
    <v>Map</v>
    <v>6</v>
    <v>7</v>
    <v>63</v>
    <v>21747</v>
    <v>3</v>
    <v>Cruz do Espírito Santo is a municipality in the state of Paraíba in the Northeast Region of Brazil.</v>
    <v>21748</v>
    <v>10851</v>
    <v>21749</v>
    <v>21750</v>
    <v>Cruz do Espírito Santo</v>
    <v>21751</v>
    <v>Cruz do Espírito Santo</v>
    <v>mdp/vdpid/6492925316229496833</v>
  </rv>
  <rv s="0">
    <v>536870912</v>
    <v>Cubati</v>
    <v>9c582c32-e331-bde5-eb0e-2194f4e3072c</v>
    <v>en-US</v>
    <v>Map</v>
  </rv>
  <rv s="1">
    <fb>136.965</fb>
    <v>8</v>
  </rv>
  <rv s="2">
    <v>2471</v>
    <v>6</v>
    <v>5344</v>
    <v>7</v>
    <v>0</v>
    <v>Image of Cubati</v>
  </rv>
  <rv s="1">
    <fb>-6.8611599999999999</fb>
    <v>9</v>
  </rv>
  <rv s="4">
    <v>https://www.bing.com/search?q=cubati+paraiba&amp;form=skydnc</v>
    <v>Learn more on Bing</v>
  </rv>
  <rv s="1">
    <fb>-36.334150000000001</fb>
    <v>9</v>
  </rv>
  <rv s="1">
    <fb>7832</fb>
    <v>8</v>
  </rv>
  <rv s="9">
    <v>#VALUE!</v>
    <v>en-US</v>
    <v>9c582c32-e331-bde5-eb0e-2194f4e3072c</v>
    <v>536870912</v>
    <v>1</v>
    <v>5345</v>
    <v>72</v>
    <v>Cubati</v>
    <v>4</v>
    <v>5</v>
    <v>Map</v>
    <v>6</v>
    <v>57</v>
    <v>63</v>
    <v>21754</v>
    <v>3</v>
    <v>Cubati is a municipality in the state of Paraíba in the Northeast Region of Brazil.</v>
    <v>21755</v>
    <v>21756</v>
    <v>21757</v>
    <v>21758</v>
    <v>Cubati</v>
    <v>21759</v>
    <v>157</v>
    <v>Cubati</v>
    <v>mdp/vdpid/6492593749401534465</v>
  </rv>
  <rv s="0">
    <v>536870912</v>
    <v>Cuité</v>
    <v>11980d28-72fa-3612-0283-3eb8f9d7bb8a</v>
    <v>en-US</v>
    <v>Map</v>
  </rv>
  <rv s="1">
    <fb>741.84</fb>
    <v>8</v>
  </rv>
  <rv s="2">
    <v>2472</v>
    <v>6</v>
    <v>5346</v>
    <v>7</v>
    <v>0</v>
    <v>Image of Cuité</v>
  </rv>
  <rv s="1">
    <fb>-6.4850000000000003</fb>
    <v>9</v>
  </rv>
  <rv s="4">
    <v>https://www.bing.com/search?q=cuit%c3%a9+paraiba&amp;form=skydnc</v>
    <v>Learn more on Bing</v>
  </rv>
  <rv s="1">
    <fb>-36.156944444444001</fb>
    <v>9</v>
  </rv>
  <rv s="1">
    <fb>19719</fb>
    <v>8</v>
  </rv>
  <rv s="12">
    <v>#VALUE!</v>
    <v>en-US</v>
    <v>11980d28-72fa-3612-0283-3eb8f9d7bb8a</v>
    <v>536870912</v>
    <v>1</v>
    <v>5347</v>
    <v>120</v>
    <v>Cuité</v>
    <v>4</v>
    <v>5</v>
    <v>Map</v>
    <v>6</v>
    <v>7</v>
    <v>63</v>
    <v>21762</v>
    <v>3</v>
    <v>Cuité is a municipality in the state of Paraíba in the Northeast Region of Brazil.</v>
    <v>21763</v>
    <v>21764</v>
    <v>21765</v>
    <v>21766</v>
    <v>Cuité</v>
    <v>21767</v>
    <v>Cuité</v>
    <v>mdp/vdpid/6492582577872830465</v>
  </rv>
  <rv s="0">
    <v>536870912</v>
    <v>Cuité de Mamanguape</v>
    <v>1c5950f2-7d7b-1188-f0b5-f00376559e54</v>
    <v>en-US</v>
    <v>Map</v>
  </rv>
  <rv s="1">
    <fb>109.806</fb>
    <v>8</v>
  </rv>
  <rv s="2">
    <v>2473</v>
    <v>6</v>
    <v>5348</v>
    <v>7</v>
    <v>0</v>
    <v>Image of Cuité de Mamanguape</v>
  </rv>
  <rv s="1">
    <fb>-6.915</fb>
    <v>9</v>
  </rv>
  <rv s="4">
    <v>https://www.bing.com/search?q=cuit%c3%a9+de+mamanguape+paraiba&amp;form=skydnc</v>
    <v>Learn more on Bing</v>
  </rv>
  <rv s="1">
    <fb>-35.251944444444</fb>
    <v>9</v>
  </rv>
  <rv s="1">
    <fb>6356</fb>
    <v>8</v>
  </rv>
  <rv s="12">
    <v>#VALUE!</v>
    <v>en-US</v>
    <v>1c5950f2-7d7b-1188-f0b5-f00376559e54</v>
    <v>536870912</v>
    <v>1</v>
    <v>5349</v>
    <v>120</v>
    <v>Cuité de Mamanguape</v>
    <v>4</v>
    <v>5</v>
    <v>Map</v>
    <v>6</v>
    <v>57</v>
    <v>63</v>
    <v>21770</v>
    <v>3</v>
    <v>Cuité de Mamanguape is a municipality in the state of Paraíba in the Northeast Region of Brazil.</v>
    <v>21771</v>
    <v>21772</v>
    <v>21773</v>
    <v>21774</v>
    <v>Cuité de Mamanguape</v>
    <v>21775</v>
    <v>Cuité de Mamanguape</v>
    <v>mdp/vdpid/6492640831286018049</v>
  </rv>
  <rv s="0">
    <v>536870912</v>
    <v>Cuitegi</v>
    <v>ced5d91b-870b-2e67-b504-1cd10f8d6815</v>
    <v>en-US</v>
    <v>Map</v>
  </rv>
  <rv s="1">
    <fb>39.301000000000002</fb>
    <v>8</v>
  </rv>
  <rv s="2">
    <v>2474</v>
    <v>6</v>
    <v>5350</v>
    <v>7</v>
    <v>0</v>
    <v>Image of Cuitegi</v>
  </rv>
  <rv s="1">
    <fb>-6.8927777777778001</fb>
    <v>9</v>
  </rv>
  <rv s="4">
    <v>https://www.bing.com/search?q=cuitegi+paraiba&amp;form=skydnc</v>
    <v>Learn more on Bing</v>
  </rv>
  <rv s="1">
    <fb>-35.522777777778003</fb>
    <v>9</v>
  </rv>
  <rv s="1">
    <fb>6730</fb>
    <v>8</v>
  </rv>
  <rv s="12">
    <v>#VALUE!</v>
    <v>en-US</v>
    <v>ced5d91b-870b-2e67-b504-1cd10f8d6815</v>
    <v>536870912</v>
    <v>1</v>
    <v>5351</v>
    <v>120</v>
    <v>Cuitegi</v>
    <v>4</v>
    <v>5</v>
    <v>Map</v>
    <v>6</v>
    <v>7</v>
    <v>63</v>
    <v>21778</v>
    <v>3</v>
    <v>Cuitegi is a municipality in the state of Paraíba in the Northeast Region of Brazil.</v>
    <v>21779</v>
    <v>21780</v>
    <v>21781</v>
    <v>21782</v>
    <v>Cuitegi</v>
    <v>21783</v>
    <v>Cuitegi</v>
    <v>mdp/vdpid/6492632373069348865</v>
  </rv>
  <rv s="0">
    <v>536870912</v>
    <v>Curral de Cima</v>
    <v>41d77db8-eeb5-7796-2e7b-60723a16e067</v>
    <v>en-US</v>
    <v>Map</v>
  </rv>
  <rv s="1">
    <fb>85.096000000000004</fb>
    <v>8</v>
  </rv>
  <rv s="2">
    <v>2475</v>
    <v>6</v>
    <v>5352</v>
    <v>7</v>
    <v>0</v>
    <v>Image of Curral de Cima</v>
  </rv>
  <rv s="1">
    <fb>-6.7169444444444002</fb>
    <v>9</v>
  </rv>
  <rv s="4">
    <v>https://www.bing.com/search?q=curral+de+cima+paraiba&amp;form=skydnc</v>
    <v>Learn more on Bing</v>
  </rv>
  <rv s="1">
    <fb>-35.268888888889002</fb>
    <v>9</v>
  </rv>
  <rv s="12">
    <v>#VALUE!</v>
    <v>en-US</v>
    <v>41d77db8-eeb5-7796-2e7b-60723a16e067</v>
    <v>536870912</v>
    <v>1</v>
    <v>5353</v>
    <v>120</v>
    <v>Curral de Cima</v>
    <v>4</v>
    <v>5</v>
    <v>Map</v>
    <v>6</v>
    <v>7</v>
    <v>63</v>
    <v>21786</v>
    <v>3</v>
    <v>Curral de Cima is a municipality in the state of Paraíba in the Northeast Region of Brazil.</v>
    <v>21787</v>
    <v>21788</v>
    <v>21789</v>
    <v>21790</v>
    <v>Curral de Cima</v>
    <v>21700</v>
    <v>Curral de Cima</v>
    <v>mdp/vdpid/6492636877265305601</v>
  </rv>
  <rv s="0">
    <v>536870912</v>
    <v>Curral Velho, Paraíba</v>
    <v>4532ed00-3da0-2236-bfd2-290a8f0ffe75</v>
    <v>en-US</v>
    <v>Map</v>
  </rv>
  <rv s="1">
    <fb>180.58500000000001</fb>
    <v>8</v>
  </rv>
  <rv s="2">
    <v>2476</v>
    <v>6</v>
    <v>5354</v>
    <v>7</v>
    <v>0</v>
    <v>Image of Curral Velho, Paraíba</v>
  </rv>
  <rv s="1">
    <fb>-7.5808333333332998</fb>
    <v>9</v>
  </rv>
  <rv s="4">
    <v>https://www.bing.com/search?q=curral+velho+brazil&amp;form=skydnc</v>
    <v>Learn more on Bing</v>
  </rv>
  <rv s="1">
    <fb>-38.197777777778001</fb>
    <v>9</v>
  </rv>
  <rv s="1">
    <fb>2512</fb>
    <v>8</v>
  </rv>
  <rv s="9">
    <v>#VALUE!</v>
    <v>en-US</v>
    <v>4532ed00-3da0-2236-bfd2-290a8f0ffe75</v>
    <v>536870912</v>
    <v>1</v>
    <v>5355</v>
    <v>72</v>
    <v>Curral Velho, Paraíba</v>
    <v>4</v>
    <v>5</v>
    <v>Map</v>
    <v>6</v>
    <v>57</v>
    <v>63</v>
    <v>21793</v>
    <v>414</v>
    <v>Curral Velho is a municipality in the micro-region of Itaporanga in the Brazilian state of Paraíba. The population is 2,512 in an area of 222.96 km². The elevation is 338 m.</v>
    <v>21794</v>
    <v>21795</v>
    <v>21796</v>
    <v>21797</v>
    <v>Curral Velho, Paraíba</v>
    <v>21798</v>
    <v>157</v>
    <v>Curral Velho, Paraíba</v>
    <v>mdp/vdpid/6492288571624390657</v>
  </rv>
  <rv s="0">
    <v>536870912</v>
    <v>Damião, Paraíba</v>
    <v>179a923d-8deb-9aa7-bd1e-c431593006e6</v>
    <v>en-US</v>
    <v>Map</v>
  </rv>
  <rv s="1">
    <fb>109.76</fb>
    <v>8</v>
  </rv>
  <rv s="2">
    <v>2477</v>
    <v>6</v>
    <v>5356</v>
    <v>7</v>
    <v>0</v>
    <v>Image of Damião, Paraíba</v>
  </rv>
  <rv s="1">
    <fb>-6.6319444444444002</fb>
    <v>9</v>
  </rv>
  <rv s="1">
    <fb>-35.909999999999997</fb>
    <v>9</v>
  </rv>
  <rv s="1">
    <fb>4982</fb>
    <v>8</v>
  </rv>
  <rv s="13">
    <v>#VALUE!</v>
    <v>en-US</v>
    <v>179a923d-8deb-9aa7-bd1e-c431593006e6</v>
    <v>536870912</v>
    <v>1</v>
    <v>5357</v>
    <v>125</v>
    <v>Damião, Paraíba</v>
    <v>92</v>
    <v>5</v>
    <v>Map</v>
    <v>6</v>
    <v>7</v>
    <v>63</v>
    <v>21801</v>
    <v>3</v>
    <v>Damião is a municipality in the state of Paraíba in the Northeast Region of Brazil.</v>
    <v>21802</v>
    <v>21803</v>
    <v>21804</v>
    <v>Damião, Paraíba</v>
    <v>21805</v>
    <v>Damião, Paraíba</v>
    <v>mdp/vdpid/6492589566539595777</v>
  </rv>
  <rv s="0">
    <v>536870912</v>
    <v>Desterro</v>
    <v>a0d45231-285f-0ac7-0074-6c3fed4620a6</v>
    <v>en-US</v>
    <v>Map</v>
  </rv>
  <rv s="1">
    <fb>179.38800000000001</fb>
    <v>8</v>
  </rv>
  <rv s="2">
    <v>2478</v>
    <v>6</v>
    <v>5358</v>
    <v>7</v>
    <v>0</v>
    <v>Image of Desterro</v>
  </rv>
  <rv s="1">
    <fb>-7.2908333333332997</fb>
    <v>9</v>
  </rv>
  <rv s="4">
    <v>https://www.bing.com/search?q=desterro+paraiba&amp;form=skydnc</v>
    <v>Learn more on Bing</v>
  </rv>
  <rv s="1">
    <fb>-37.093888888888998</fb>
    <v>9</v>
  </rv>
  <rv s="12">
    <v>#VALUE!</v>
    <v>en-US</v>
    <v>a0d45231-285f-0ac7-0074-6c3fed4620a6</v>
    <v>536870912</v>
    <v>1</v>
    <v>5359</v>
    <v>120</v>
    <v>Desterro</v>
    <v>4</v>
    <v>5</v>
    <v>Map</v>
    <v>6</v>
    <v>57</v>
    <v>63</v>
    <v>21808</v>
    <v>3</v>
    <v>Desterro is a municipality in the state of Paraíba in the Northeast Region of Brazil.</v>
    <v>21809</v>
    <v>21810</v>
    <v>21811</v>
    <v>21812</v>
    <v>Desterro</v>
    <v>15445</v>
    <v>Desterro</v>
    <v>mdp/vdpid/6492403336925413377</v>
  </rv>
  <rv s="0">
    <v>536870912</v>
    <v>Diamante, Paraíba</v>
    <v>b2dd33d6-9011-a316-2e4a-18973546199b</v>
    <v>en-US</v>
    <v>Map</v>
  </rv>
  <rv s="1">
    <fb>269.10899999999998</fb>
    <v>8</v>
  </rv>
  <rv s="2">
    <v>2479</v>
    <v>6</v>
    <v>5360</v>
    <v>7</v>
    <v>0</v>
    <v>Image of Diamante, Paraíba</v>
  </rv>
  <rv s="1">
    <fb>-7.4277777777778002</fb>
    <v>9</v>
  </rv>
  <rv s="1">
    <fb>-38.263888888888999</fb>
    <v>9</v>
  </rv>
  <rv s="1">
    <fb>6299</fb>
    <v>8</v>
  </rv>
  <rv s="13">
    <v>#VALUE!</v>
    <v>en-US</v>
    <v>b2dd33d6-9011-a316-2e4a-18973546199b</v>
    <v>536870912</v>
    <v>1</v>
    <v>5361</v>
    <v>125</v>
    <v>Diamante, Paraíba</v>
    <v>92</v>
    <v>5</v>
    <v>Map</v>
    <v>6</v>
    <v>7</v>
    <v>63</v>
    <v>21815</v>
    <v>3</v>
    <v>Diamante, Paraíba is a municipality in the state of Paraíba in the Northeast Region of Brazil.</v>
    <v>21816</v>
    <v>21817</v>
    <v>21818</v>
    <v>Diamante, Paraíba</v>
    <v>21819</v>
    <v>Diamante, Paraíba</v>
    <v>mdp/vdpid/6492282144189054977</v>
  </rv>
  <rv s="0">
    <v>536870912</v>
    <v>Dona Inês</v>
    <v>e533b270-76e4-042b-8a71-19d8bc117667</v>
    <v>en-US</v>
    <v>Map</v>
  </rv>
  <rv s="1">
    <fb>132.44499999999999</fb>
    <v>8</v>
  </rv>
  <rv s="2">
    <v>2480</v>
    <v>6</v>
    <v>5362</v>
    <v>7</v>
    <v>0</v>
    <v>Image of Dona Inês</v>
  </rv>
  <rv s="1">
    <fb>-6.6177777777777997</fb>
    <v>9</v>
  </rv>
  <rv s="4">
    <v>https://www.bing.com/search?q=dona+in%c3%aas+paraiba&amp;form=skydnc</v>
    <v>Learn more on Bing</v>
  </rv>
  <rv s="1">
    <fb>-35.631944444444002</fb>
    <v>9</v>
  </rv>
  <rv s="1">
    <fb>10413</fb>
    <v>8</v>
  </rv>
  <rv s="12">
    <v>#VALUE!</v>
    <v>en-US</v>
    <v>e533b270-76e4-042b-8a71-19d8bc117667</v>
    <v>536870912</v>
    <v>1</v>
    <v>5363</v>
    <v>120</v>
    <v>Dona Inês</v>
    <v>4</v>
    <v>5</v>
    <v>Map</v>
    <v>6</v>
    <v>57</v>
    <v>63</v>
    <v>21822</v>
    <v>3</v>
    <v>Dona Inês is a municipality in the state of Paraíba in the Northeast Region of Brazil.</v>
    <v>21823</v>
    <v>21824</v>
    <v>21825</v>
    <v>21826</v>
    <v>Dona Inês</v>
    <v>21827</v>
    <v>Dona Inês</v>
    <v>mdp/vdpid/6492615227459239937</v>
  </rv>
  <rv s="0">
    <v>536870912</v>
    <v>Duas Estradas</v>
    <v>24c8bffd-8904-a7ec-6491-efc3b45c8289</v>
    <v>en-US</v>
    <v>Map</v>
  </rv>
  <rv s="1">
    <fb>26.361000000000001</fb>
    <v>8</v>
  </rv>
  <rv s="2">
    <v>2481</v>
    <v>6</v>
    <v>5364</v>
    <v>7</v>
    <v>0</v>
    <v>Image of Duas Estradas</v>
  </rv>
  <rv s="1">
    <fb>-6.6886099999999997</fb>
    <v>9</v>
  </rv>
  <rv s="4">
    <v>https://www.bing.com/search?q=duas+estradas+paraiba&amp;form=skydnc</v>
    <v>Learn more on Bing</v>
  </rv>
  <rv s="1">
    <fb>-35.416899999999998</fb>
    <v>9</v>
  </rv>
  <rv s="1">
    <fb>3582</fb>
    <v>8</v>
  </rv>
  <rv s="12">
    <v>#VALUE!</v>
    <v>en-US</v>
    <v>24c8bffd-8904-a7ec-6491-efc3b45c8289</v>
    <v>536870912</v>
    <v>1</v>
    <v>5365</v>
    <v>120</v>
    <v>Duas Estradas</v>
    <v>4</v>
    <v>5</v>
    <v>Map</v>
    <v>6</v>
    <v>57</v>
    <v>63</v>
    <v>21830</v>
    <v>3</v>
    <v>Duas Estradas is a municipality in the state of Paraíba in the Northeast Region of Brazil.</v>
    <v>21831</v>
    <v>21832</v>
    <v>21833</v>
    <v>21834</v>
    <v>Duas Estradas</v>
    <v>21835</v>
    <v>Duas Estradas</v>
    <v>mdp/vdpid/6492634331406663681</v>
  </rv>
  <rv s="0">
    <v>536870912</v>
    <v>Emas, Paraíba</v>
    <v>635e7303-b6b5-3dcc-57bc-2a5c56a9d9af</v>
    <v>en-US</v>
    <v>Map</v>
  </rv>
  <rv s="1">
    <fb>240.898</fb>
    <v>8</v>
  </rv>
  <rv s="2">
    <v>2482</v>
    <v>6</v>
    <v>5366</v>
    <v>7</v>
    <v>0</v>
    <v>Image of Emas, Paraíba</v>
  </rv>
  <rv s="1">
    <fb>-7.1077777777778</fb>
    <v>9</v>
  </rv>
  <rv s="1">
    <fb>-37.715833333333002</fb>
    <v>9</v>
  </rv>
  <rv s="11">
    <v>#VALUE!</v>
    <v>en-US</v>
    <v>635e7303-b6b5-3dcc-57bc-2a5c56a9d9af</v>
    <v>536870912</v>
    <v>1</v>
    <v>5367</v>
    <v>113</v>
    <v>Emas, Paraíba</v>
    <v>92</v>
    <v>5</v>
    <v>Map</v>
    <v>6</v>
    <v>57</v>
    <v>63</v>
    <v>21838</v>
    <v>3</v>
    <v>Emas, Paraíba is a municipality in the state of Paraíba in the Northeast Region of Brazil.</v>
    <v>21839</v>
    <v>21840</v>
    <v>21841</v>
    <v>Emas, Paraíba</v>
    <v>18529</v>
    <v>157</v>
    <v>Emas, Paraíba</v>
    <v>mdp/vdpid/6492365222748094465</v>
  </rv>
  <rv s="0">
    <v>536870912</v>
    <v>Esperança, Paraíba</v>
    <v>8e27e472-3801-edaf-fd8a-1f03aac34808</v>
    <v>en-US</v>
    <v>Map</v>
  </rv>
  <rv s="1">
    <fb>165.18899999999999</fb>
    <v>8</v>
  </rv>
  <rv s="2">
    <v>2483</v>
    <v>6</v>
    <v>5368</v>
    <v>7</v>
    <v>0</v>
    <v>Image of Esperança, Paraíba</v>
  </rv>
  <rv s="1">
    <fb>-7.0333333333333004</fb>
    <v>9</v>
  </rv>
  <rv s="1">
    <fb>-35.85</fb>
    <v>9</v>
  </rv>
  <rv s="1">
    <fb>31231</fb>
    <v>8</v>
  </rv>
  <rv s="13">
    <v>#VALUE!</v>
    <v>en-US</v>
    <v>8e27e472-3801-edaf-fd8a-1f03aac34808</v>
    <v>536870912</v>
    <v>1</v>
    <v>5369</v>
    <v>125</v>
    <v>Esperança, Paraíba</v>
    <v>92</v>
    <v>5</v>
    <v>Map</v>
    <v>6</v>
    <v>7</v>
    <v>63</v>
    <v>21844</v>
    <v>3</v>
    <v>Esperança, Paraíba is a municipality in the state of Paraíba in the Northeast Region of Brazil.</v>
    <v>21845</v>
    <v>21846</v>
    <v>21847</v>
    <v>Esperança, Paraíba</v>
    <v>21848</v>
    <v>Esperança, Paraíba</v>
    <v>mdp/vdpid/6492630818979053569</v>
  </rv>
  <rv s="0">
    <v>536870912</v>
    <v>Fagundes, Paraíba</v>
    <v>0820ea1a-c6f0-ea3e-354d-de9005c57045</v>
    <v>en-US</v>
    <v>Map</v>
  </rv>
  <rv s="1">
    <fb>162.101</fb>
    <v>8</v>
  </rv>
  <rv s="2">
    <v>2484</v>
    <v>6</v>
    <v>5370</v>
    <v>7</v>
    <v>0</v>
    <v>Image of Fagundes, Paraíba</v>
  </rv>
  <rv s="1">
    <fb>-7.3550000000000004</fb>
    <v>9</v>
  </rv>
  <rv s="1">
    <fb>-35.774999999999999</fb>
    <v>9</v>
  </rv>
  <rv s="1">
    <fb>11215</fb>
    <v>8</v>
  </rv>
  <rv s="13">
    <v>#VALUE!</v>
    <v>en-US</v>
    <v>0820ea1a-c6f0-ea3e-354d-de9005c57045</v>
    <v>536870912</v>
    <v>1</v>
    <v>5371</v>
    <v>125</v>
    <v>Fagundes, Paraíba</v>
    <v>92</v>
    <v>5</v>
    <v>Map</v>
    <v>6</v>
    <v>57</v>
    <v>63</v>
    <v>21851</v>
    <v>3</v>
    <v>Fagundes, Paraíba is a municipality in the state of Paraíba in the Northeast Region of Brazil.</v>
    <v>21852</v>
    <v>21853</v>
    <v>21854</v>
    <v>Fagundes, Paraíba</v>
    <v>21855</v>
    <v>Fagundes, Paraíba</v>
    <v>mdp/vdpid/6492824784080994305</v>
  </rv>
  <rv s="0">
    <v>536870912</v>
    <v>Frei Martinho</v>
    <v>39946f05-a29d-937b-8328-e37909bbbc59</v>
    <v>en-US</v>
    <v>Map</v>
  </rv>
  <rv s="1">
    <fb>244.315</fb>
    <v>8</v>
  </rv>
  <rv s="2">
    <v>2485</v>
    <v>6</v>
    <v>5372</v>
    <v>7</v>
    <v>0</v>
    <v>Image of Frei Martinho</v>
  </rv>
  <rv s="1">
    <fb>-6.4027777777777999</fb>
    <v>9</v>
  </rv>
  <rv s="4">
    <v>https://www.bing.com/search?q=frei+martinho+paraiba&amp;form=skydnc</v>
    <v>Learn more on Bing</v>
  </rv>
  <rv s="1">
    <fb>-36.455833333332997</fb>
    <v>9</v>
  </rv>
  <rv s="12">
    <v>#VALUE!</v>
    <v>en-US</v>
    <v>39946f05-a29d-937b-8328-e37909bbbc59</v>
    <v>536870912</v>
    <v>1</v>
    <v>5373</v>
    <v>120</v>
    <v>Frei Martinho</v>
    <v>4</v>
    <v>5</v>
    <v>Map</v>
    <v>6</v>
    <v>874</v>
    <v>63</v>
    <v>21858</v>
    <v>3</v>
    <v>Frei Martinho is a municipality in the state of Paraíba in the Northeast Region of Brazil.</v>
    <v>21859</v>
    <v>21860</v>
    <v>21861</v>
    <v>21862</v>
    <v>Frei Martinho</v>
    <v>12482</v>
    <v>Frei Martinho</v>
    <v>mdp/vdpid/6492577222199607297</v>
  </rv>
  <rv s="0">
    <v>536870912</v>
    <v>Gado Bravo</v>
    <v>f9365f47-c469-808e-dba6-c4a0041c1bd7</v>
    <v>en-US</v>
    <v>Map</v>
  </rv>
  <rv s="1">
    <fb>192.42400000000001</fb>
    <v>8</v>
  </rv>
  <rv s="2">
    <v>2486</v>
    <v>6</v>
    <v>5374</v>
    <v>7</v>
    <v>0</v>
    <v>Image of Gado Bravo</v>
  </rv>
  <rv s="1">
    <fb>-7.5827777777777996</fb>
    <v>9</v>
  </rv>
  <rv s="4">
    <v>https://www.bing.com/search?q=gado+bravo+paraiba&amp;form=skydnc</v>
    <v>Learn more on Bing</v>
  </rv>
  <rv s="1">
    <fb>-35.790833333332998</fb>
    <v>9</v>
  </rv>
  <rv s="1">
    <fb>8303</fb>
    <v>8</v>
  </rv>
  <rv s="12">
    <v>#VALUE!</v>
    <v>en-US</v>
    <v>f9365f47-c469-808e-dba6-c4a0041c1bd7</v>
    <v>536870912</v>
    <v>1</v>
    <v>5375</v>
    <v>120</v>
    <v>Gado Bravo</v>
    <v>4</v>
    <v>5</v>
    <v>Map</v>
    <v>6</v>
    <v>57</v>
    <v>63</v>
    <v>21865</v>
    <v>3</v>
    <v>Gado Bravo is a municipality in the state of Paraíba in the Northeast Region of Brazil.</v>
    <v>21866</v>
    <v>21867</v>
    <v>21868</v>
    <v>21869</v>
    <v>Gado Bravo</v>
    <v>21870</v>
    <v>Gado Bravo</v>
    <v>mdp/vdpid/6492840735555977217</v>
  </rv>
  <rv s="0">
    <v>536870912</v>
    <v>Guarabira</v>
    <v>92f34eb9-6be6-7f72-c823-7ad751acad15</v>
    <v>en-US</v>
    <v>Map</v>
  </rv>
  <rv s="1">
    <fb>180.76400000000001</fb>
    <v>8</v>
  </rv>
  <rv s="2">
    <v>2487</v>
    <v>6</v>
    <v>5376</v>
    <v>7</v>
    <v>0</v>
    <v>Image of Guarabira</v>
  </rv>
  <rv s="1">
    <fb>-6.8550000000000004</fb>
    <v>9</v>
  </rv>
  <rv s="0">
    <v>805306368</v>
    <v>Marcus Diogo de Lima (Mayor)</v>
    <v>ff85f35f-84e8-53cc-90ee-88d2e0fe8203</v>
    <v>en-US</v>
    <v>Generic</v>
  </rv>
  <rv s="3">
    <v>618</v>
  </rv>
  <rv s="4">
    <v>https://www.bing.com/search?q=guarabira+brazil&amp;form=skydnc</v>
    <v>Learn more on Bing</v>
  </rv>
  <rv s="1">
    <fb>-35.49</fb>
    <v>9</v>
  </rv>
  <rv s="1">
    <fb>57484</fb>
    <v>8</v>
  </rv>
  <rv s="8">
    <v>#VALUE!</v>
    <v>en-US</v>
    <v>92f34eb9-6be6-7f72-c823-7ad751acad15</v>
    <v>536870912</v>
    <v>1</v>
    <v>5377</v>
    <v>67</v>
    <v>Guarabira</v>
    <v>4</v>
    <v>5</v>
    <v>Map</v>
    <v>6</v>
    <v>7</v>
    <v>63</v>
    <v>21873</v>
    <v>3</v>
    <v>Guarabira is a municipality in the state of Paraíba in the Northeast Region of Brazil. It is located at around 6°51′18″S 35°29′24″W / 6.85500°S 35.49000°W. It was founded in 1837. It is the seat of the Roman Catholic Diocese of Guarabira.</v>
    <v>21874</v>
    <v>21875</v>
    <v>21877</v>
    <v>21878</v>
    <v>21879</v>
    <v>Guarabira</v>
    <v>21880</v>
    <v>Guarabira</v>
    <v>mdp/vdpid/6492635255244062721</v>
  </rv>
  <rv s="0">
    <v>536870912</v>
    <v>Gurinhém</v>
    <v>604bc461-66fb-5f5c-1a14-00724a6e8692</v>
    <v>en-US</v>
    <v>Map</v>
  </rv>
  <rv s="1">
    <fb>346.06700000000001</fb>
    <v>8</v>
  </rv>
  <rv s="2">
    <v>2488</v>
    <v>6</v>
    <v>5378</v>
    <v>7</v>
    <v>0</v>
    <v>Image of Gurinhém</v>
  </rv>
  <rv s="1">
    <fb>-7.1238888888889003</fb>
    <v>9</v>
  </rv>
  <rv s="4">
    <v>https://www.bing.com/search?q=gurinh%c3%a9m+paraiba&amp;form=skydnc</v>
    <v>Learn more on Bing</v>
  </rv>
  <rv s="1">
    <fb>-35.423888888889003</fb>
    <v>9</v>
  </rv>
  <rv s="1">
    <fb>13766</fb>
    <v>8</v>
  </rv>
  <rv s="12">
    <v>#VALUE!</v>
    <v>en-US</v>
    <v>604bc461-66fb-5f5c-1a14-00724a6e8692</v>
    <v>536870912</v>
    <v>1</v>
    <v>5379</v>
    <v>120</v>
    <v>Gurinhém</v>
    <v>4</v>
    <v>5</v>
    <v>Map</v>
    <v>6</v>
    <v>7</v>
    <v>63</v>
    <v>21883</v>
    <v>3</v>
    <v>Gurinhém is a municipality in the state of Paraíba in the Northeast Region of Brazil.</v>
    <v>21884</v>
    <v>21885</v>
    <v>21886</v>
    <v>21887</v>
    <v>Gurinhém</v>
    <v>21888</v>
    <v>Gurinhém</v>
    <v>mdp/vdpid/6492829452911771649</v>
  </rv>
  <rv s="0">
    <v>536870912</v>
    <v>Gurjão</v>
    <v>3e6ee694-21ed-fe4c-d749-1796905f22ec</v>
    <v>en-US</v>
    <v>Map</v>
  </rv>
  <rv s="1">
    <fb>343.214</fb>
    <v>8</v>
  </rv>
  <rv s="2">
    <v>2489</v>
    <v>6</v>
    <v>5380</v>
    <v>7</v>
    <v>0</v>
    <v>Image of Gurjão</v>
  </rv>
  <rv s="1">
    <fb>-7.2469444444443996</fb>
    <v>9</v>
  </rv>
  <rv s="4">
    <v>https://www.bing.com/search?q=gurj%c3%a3o+paraiba&amp;form=skydnc</v>
    <v>Learn more on Bing</v>
  </rv>
  <rv s="1">
    <fb>-36.488888888889001</fb>
    <v>9</v>
  </rv>
  <rv s="1">
    <fb>3242</fb>
    <v>8</v>
  </rv>
  <rv s="12">
    <v>#VALUE!</v>
    <v>en-US</v>
    <v>3e6ee694-21ed-fe4c-d749-1796905f22ec</v>
    <v>536870912</v>
    <v>1</v>
    <v>5381</v>
    <v>120</v>
    <v>Gurjão</v>
    <v>4</v>
    <v>5</v>
    <v>Map</v>
    <v>6</v>
    <v>7</v>
    <v>63</v>
    <v>21891</v>
    <v>3</v>
    <v>Gurjão is a municipality in the state of Paraíba in the Northeast Region of Brazil.</v>
    <v>21892</v>
    <v>21893</v>
    <v>21894</v>
    <v>21895</v>
    <v>Gurjão</v>
    <v>21896</v>
    <v>Gurjão</v>
    <v>mdp/vdpid/6492788125461381121</v>
  </rv>
  <rv s="0">
    <v>536870912</v>
    <v>Ibiara</v>
    <v>37e6ef5d-19b8-896b-7bb3-68568d5a4069</v>
    <v>en-US</v>
    <v>Map</v>
  </rv>
  <rv s="1">
    <fb>244.48</fb>
    <v>8</v>
  </rv>
  <rv s="1">
    <fb>-7.5008333333332997</fb>
    <v>9</v>
  </rv>
  <rv s="4">
    <v>https://www.bing.com/search?q=ibiara+paraiba&amp;form=skydnc</v>
    <v>Learn more on Bing</v>
  </rv>
  <rv s="1">
    <fb>-38.405000000000001</fb>
    <v>9</v>
  </rv>
  <rv s="16">
    <v>#VALUE!</v>
    <v>en-US</v>
    <v>37e6ef5d-19b8-896b-7bb3-68568d5a4069</v>
    <v>536870912</v>
    <v>1</v>
    <v>5383</v>
    <v>151</v>
    <v>Ibiara</v>
    <v>4</v>
    <v>137</v>
    <v>Map</v>
    <v>6</v>
    <v>7</v>
    <v>63</v>
    <v>21899</v>
    <v>3</v>
    <v>Ibiara is a municipality in the state of Paraíba in the Northeast Region of Brazil.</v>
    <v>21900</v>
    <v>21901</v>
    <v>21902</v>
    <v>Ibiara</v>
    <v>11972</v>
    <v>Ibiara</v>
    <v>mdp/vdpid/6492283308930498561</v>
  </rv>
  <rv s="0">
    <v>536870912</v>
    <v>Igaracy</v>
    <v>b56c4bb9-9929-6d40-e1c5-11ee543b5498</v>
    <v>en-US</v>
    <v>Map</v>
  </rv>
  <rv s="1">
    <fb>192.25800000000001</fb>
    <v>8</v>
  </rv>
  <rv s="2">
    <v>2490</v>
    <v>6</v>
    <v>5384</v>
    <v>7</v>
    <v>0</v>
    <v>Image of Igaracy</v>
  </rv>
  <rv s="1">
    <fb>-7.1808333333333003</fb>
    <v>9</v>
  </rv>
  <rv s="4">
    <v>https://www.bing.com/search?q=igaracy+paraiba&amp;form=skydnc</v>
    <v>Learn more on Bing</v>
  </rv>
  <rv s="1">
    <fb>-38.148888888888997</fb>
    <v>9</v>
  </rv>
  <rv s="1">
    <fb>5648</fb>
    <v>8</v>
  </rv>
  <rv s="12">
    <v>#VALUE!</v>
    <v>en-US</v>
    <v>b56c4bb9-9929-6d40-e1c5-11ee543b5498</v>
    <v>536870912</v>
    <v>1</v>
    <v>5385</v>
    <v>120</v>
    <v>Igaracy</v>
    <v>4</v>
    <v>5</v>
    <v>Map</v>
    <v>6</v>
    <v>7</v>
    <v>63</v>
    <v>21905</v>
    <v>3</v>
    <v>Igaracy is a municipality in the state of Paraíba in the Northeast Region of Brazil.</v>
    <v>21906</v>
    <v>21907</v>
    <v>21908</v>
    <v>21909</v>
    <v>Igaracy</v>
    <v>21910</v>
    <v>Igaracy</v>
    <v>mdp/vdpid/6492266447828418561</v>
  </rv>
  <rv s="0">
    <v>536870912</v>
    <v>Imaculada</v>
    <v>b6c226f5-ad00-f95d-5791-b61f7bad6834</v>
    <v>en-US</v>
    <v>Map</v>
  </rv>
  <rv s="1">
    <fb>399.40899999999999</fb>
    <v>8</v>
  </rv>
  <rv s="2">
    <v>2491</v>
    <v>6</v>
    <v>5386</v>
    <v>7</v>
    <v>0</v>
    <v>Image of Imaculada</v>
  </rv>
  <rv s="1">
    <fb>-7.39</fb>
    <v>9</v>
  </rv>
  <rv s="4">
    <v>https://www.bing.com/search?q=imaculada+brazil&amp;form=skydnc</v>
    <v>Learn more on Bing</v>
  </rv>
  <rv s="1">
    <fb>-37.508888888888997</fb>
    <v>9</v>
  </rv>
  <rv s="12">
    <v>#VALUE!</v>
    <v>en-US</v>
    <v>b6c226f5-ad00-f95d-5791-b61f7bad6834</v>
    <v>536870912</v>
    <v>1</v>
    <v>5387</v>
    <v>120</v>
    <v>Imaculada</v>
    <v>4</v>
    <v>5</v>
    <v>Map</v>
    <v>6</v>
    <v>7</v>
    <v>63</v>
    <v>21913</v>
    <v>3</v>
    <v>Imaculada is a municipality in the state of Paraíba in the Northeast Region of Brazil.</v>
    <v>21914</v>
    <v>21915</v>
    <v>21916</v>
    <v>21917</v>
    <v>Imaculada</v>
    <v>224</v>
    <v>Imaculada</v>
    <v>mdp/vdpid/6492378010845446145</v>
  </rv>
  <rv s="0">
    <v>536870912</v>
    <v>Ingá</v>
    <v>0e819981-e1af-44f9-3595-6ec2862b31c4</v>
    <v>en-US</v>
    <v>Map</v>
  </rv>
  <rv s="0">
    <v>536870912</v>
    <v>Niterói</v>
    <v>d902a208-3d17-78f7-4a74-5ac9074a1c32</v>
    <v>en-US</v>
    <v>Map</v>
  </rv>
  <rv s="1">
    <fb>-22.900430555555602</fb>
    <v>9</v>
  </rv>
  <rv s="4">
    <v>https://www.bing.com/search?q=ing%c3%a1+brazil&amp;form=skydnc</v>
    <v>Learn more on Bing</v>
  </rv>
  <rv s="1">
    <fb>-43.127761111111099</fb>
    <v>9</v>
  </rv>
  <rv s="37">
    <v>#VALUE!</v>
    <v>en-US</v>
    <v>0e819981-e1af-44f9-3595-6ec2862b31c4</v>
    <v>536870912</v>
    <v>1</v>
    <v>5389</v>
    <v>5390</v>
    <v>Ingá</v>
    <v>4</v>
    <v>137</v>
    <v>Map</v>
    <v>6</v>
    <v>73</v>
    <v>21920</v>
    <v>3</v>
    <v>Ingá is one of the 48 administrative districts into which the city of Niterói, Rio de Janeiro in Brazil, is divided. It lies in the southern zone of the city, on the coast of the Guanabara Bay. It is named after ingá, a Brazilian native tree ...</v>
    <v>21921</v>
    <v>21922</v>
    <v>21923</v>
    <v>Ingá</v>
    <v>157</v>
    <v>Ingá</v>
    <v>mdp/vdpid/6492825612237930498</v>
  </rv>
  <rv s="1">
    <fb>133.916</fb>
    <v>8</v>
  </rv>
  <rv s="2">
    <v>2492</v>
    <v>6</v>
    <v>5391</v>
    <v>7</v>
    <v>0</v>
    <v>Image of Niterói</v>
  </rv>
  <rv s="1">
    <fb>-22.883333333332999</fb>
    <v>9</v>
  </rv>
  <rv s="0">
    <v>805306368</v>
    <v>Axel Grael (Mayor)</v>
    <v>b0e9a31c-d09d-4fa1-8547-d6011a5c2623</v>
    <v>en-US</v>
    <v>Generic</v>
  </rv>
  <rv s="3">
    <v>619</v>
  </rv>
  <rv s="4">
    <v>https://www.bing.com/search?q=niter%c3%b3i+brazil&amp;form=skydnc</v>
    <v>Learn more on Bing</v>
  </rv>
  <rv s="1">
    <fb>-43.103611111111</fb>
    <v>9</v>
  </rv>
  <rv s="1">
    <fb>515317</fb>
    <v>8</v>
  </rv>
  <rv s="8">
    <v>#VALUE!</v>
    <v>en-US</v>
    <v>d902a208-3d17-78f7-4a74-5ac9074a1c32</v>
    <v>536870912</v>
    <v>1</v>
    <v>5392</v>
    <v>67</v>
    <v>Niterói</v>
    <v>4</v>
    <v>5</v>
    <v>Map</v>
    <v>6</v>
    <v>57</v>
    <v>73</v>
    <v>21925</v>
    <v>3</v>
    <v>Niterói is a municipality in the state of Rio de Janeiro, in the southeast region of Brazil. It lies across Guanabara Bay, facing the city of Rio de Janeiro and forming part of the Rio de Janeiro Metropolitan Area. It was the capital of Rio de ...</v>
    <v>21926</v>
    <v>21927</v>
    <v>21929</v>
    <v>21930</v>
    <v>21931</v>
    <v>Niterói</v>
    <v>21932</v>
    <v>Niterói</v>
    <v>mdp/vdpid/6557408898834235393</v>
  </rv>
  <rv s="0">
    <v>536870912</v>
    <v>Itabaiana, Paraíba</v>
    <v>b94ca32a-820b-a53f-b981-f7b117eb9fe2</v>
    <v>en-US</v>
    <v>Map</v>
  </rv>
  <rv s="1">
    <fb>218.84700000000001</fb>
    <v>8</v>
  </rv>
  <rv s="2">
    <v>2493</v>
    <v>6</v>
    <v>5393</v>
    <v>7</v>
    <v>0</v>
    <v>Image of Itabaiana, Paraíba</v>
  </rv>
  <rv s="1">
    <fb>-7.3288888888889003</fb>
    <v>9</v>
  </rv>
  <rv s="0">
    <v>805306368</v>
    <v>Antonio Carlos Rodrigues de Melo Junior (Mayor)</v>
    <v>8c1ab3a9-319f-1f77-9dc4-8d9572842d2b</v>
    <v>en-US</v>
    <v>Generic</v>
  </rv>
  <rv s="3">
    <v>620</v>
  </rv>
  <rv s="1">
    <fb>-35.332777777777999</fb>
    <v>9</v>
  </rv>
  <rv s="1">
    <fb>23182</fb>
    <v>8</v>
  </rv>
  <rv s="10">
    <v>#VALUE!</v>
    <v>en-US</v>
    <v>b94ca32a-820b-a53f-b981-f7b117eb9fe2</v>
    <v>536870912</v>
    <v>1</v>
    <v>5394</v>
    <v>91</v>
    <v>Itabaiana, Paraíba</v>
    <v>92</v>
    <v>5</v>
    <v>Map</v>
    <v>6</v>
    <v>7</v>
    <v>63</v>
    <v>21935</v>
    <v>3</v>
    <v>Itabaiana, Paraíba is a municipality in the state of Paraíba in the Northeast Region of Brazil.</v>
    <v>21936</v>
    <v>21937</v>
    <v>21939</v>
    <v>21940</v>
    <v>Itabaiana, Paraíba</v>
    <v>21941</v>
    <v>Itabaiana, Paraíba</v>
    <v>mdp/vdpid/6492835479304536065</v>
  </rv>
  <rv s="0">
    <v>536870912</v>
    <v>Itaporanga, Paraíba</v>
    <v>d63a4e0c-177b-c295-35fb-a2964594ade7</v>
    <v>en-US</v>
    <v>Map</v>
  </rv>
  <rv s="1">
    <fb>468.06</fb>
    <v>8</v>
  </rv>
  <rv s="2">
    <v>2494</v>
    <v>6</v>
    <v>5395</v>
    <v>7</v>
    <v>0</v>
    <v>Image of Itaporanga, Paraíba</v>
  </rv>
  <rv s="1">
    <fb>-7.3038888888889</fb>
    <v>9</v>
  </rv>
  <rv s="1">
    <fb>23940</fb>
    <v>8</v>
  </rv>
  <rv s="13">
    <v>#VALUE!</v>
    <v>en-US</v>
    <v>d63a4e0c-177b-c295-35fb-a2964594ade7</v>
    <v>536870912</v>
    <v>1</v>
    <v>5396</v>
    <v>125</v>
    <v>Itaporanga, Paraíba</v>
    <v>92</v>
    <v>5</v>
    <v>Map</v>
    <v>6</v>
    <v>7</v>
    <v>63</v>
    <v>21944</v>
    <v>3</v>
    <v>Itaporanga is a municipality in the state of Paraíba in the Northeast Region of Brazil. The population is 24,828 in an area of 468.06 km².</v>
    <v>21945</v>
    <v>21946</v>
    <v>2957</v>
    <v>Itaporanga, Paraíba</v>
    <v>21947</v>
    <v>Itaporanga, Paraíba</v>
    <v>mdp/vdpid/6492270564336467969</v>
  </rv>
  <rv s="0">
    <v>536870912</v>
    <v>Itapororoca</v>
    <v>73ea0ca9-5424-7bd3-22fa-99ac143fb0e2</v>
    <v>en-US</v>
    <v>Map</v>
  </rv>
  <rv s="1">
    <fb>146.06700000000001</fb>
    <v>8</v>
  </rv>
  <rv s="1">
    <fb>-6.83</fb>
    <v>9</v>
  </rv>
  <rv s="4">
    <v>https://www.bing.com/search?q=itapororoca+paraiba&amp;form=skydnc</v>
    <v>Learn more on Bing</v>
  </rv>
  <rv s="1">
    <fb>-35.246944444443997</fb>
    <v>9</v>
  </rv>
  <rv s="1">
    <fb>18382</fb>
    <v>8</v>
  </rv>
  <rv s="16">
    <v>#VALUE!</v>
    <v>en-US</v>
    <v>73ea0ca9-5424-7bd3-22fa-99ac143fb0e2</v>
    <v>536870912</v>
    <v>1</v>
    <v>5398</v>
    <v>151</v>
    <v>Itapororoca</v>
    <v>4</v>
    <v>137</v>
    <v>Map</v>
    <v>6</v>
    <v>7</v>
    <v>63</v>
    <v>21950</v>
    <v>3</v>
    <v>Itapororoca is a municipality in the state of Paraíba in the Northeast Region of Brazil.</v>
    <v>21951</v>
    <v>21952</v>
    <v>21953</v>
    <v>Itapororoca</v>
    <v>21954</v>
    <v>Itapororoca</v>
    <v>mdp/vdpid/6492637904467132417</v>
  </rv>
  <rv s="0">
    <v>536870912</v>
    <v>Itatuba</v>
    <v>b173b056-7d69-839a-bd9c-3c62729b3bbf</v>
    <v>en-US</v>
    <v>Map</v>
  </rv>
  <rv s="1">
    <fb>244.20500000000001</fb>
    <v>8</v>
  </rv>
  <rv s="2">
    <v>2495</v>
    <v>6</v>
    <v>5399</v>
    <v>7</v>
    <v>0</v>
    <v>Image of Itatuba</v>
  </rv>
  <rv s="1">
    <fb>-7.375</fb>
    <v>9</v>
  </rv>
  <rv s="4">
    <v>https://www.bing.com/search?q=itatuba+paraiba&amp;form=skydnc</v>
    <v>Learn more on Bing</v>
  </rv>
  <rv s="1">
    <fb>-35.627777777778</fb>
    <v>9</v>
  </rv>
  <rv s="9">
    <v>#VALUE!</v>
    <v>en-US</v>
    <v>b173b056-7d69-839a-bd9c-3c62729b3bbf</v>
    <v>536870912</v>
    <v>1</v>
    <v>5400</v>
    <v>72</v>
    <v>Itatuba</v>
    <v>4</v>
    <v>5</v>
    <v>Map</v>
    <v>6</v>
    <v>57</v>
    <v>63</v>
    <v>21957</v>
    <v>3</v>
    <v>Itatuba is a municipality in the state of Paraíba in the Northeast Region of Brazil.</v>
    <v>21958</v>
    <v>21959</v>
    <v>21960</v>
    <v>21961</v>
    <v>Itatuba</v>
    <v>3696</v>
    <v>157</v>
    <v>Itatuba</v>
    <v>mdp/vdpid/6492826676819394561</v>
  </rv>
  <rv s="0">
    <v>536870912</v>
    <v>Jacaraú</v>
    <v>b409328e-6a1c-b686-a32d-9805fa89c85a</v>
    <v>en-US</v>
    <v>Map</v>
  </rv>
  <rv s="1">
    <fb>253.20599999999999</fb>
    <v>8</v>
  </rv>
  <rv s="2">
    <v>2496</v>
    <v>6</v>
    <v>5401</v>
    <v>7</v>
    <v>0</v>
    <v>Image of Jacaraú</v>
  </rv>
  <rv s="1">
    <fb>-6.6119444444443998</fb>
    <v>9</v>
  </rv>
  <rv s="4">
    <v>https://www.bing.com/search?q=jacara%c3%ba+paraiba&amp;form=skydnc</v>
    <v>Learn more on Bing</v>
  </rv>
  <rv s="1">
    <fb>-35.292777777777999</fb>
    <v>9</v>
  </rv>
  <rv s="1">
    <fb>14450</fb>
    <v>8</v>
  </rv>
  <rv s="9">
    <v>#VALUE!</v>
    <v>en-US</v>
    <v>b409328e-6a1c-b686-a32d-9805fa89c85a</v>
    <v>536870912</v>
    <v>1</v>
    <v>5402</v>
    <v>72</v>
    <v>Jacaraú</v>
    <v>4</v>
    <v>5</v>
    <v>Map</v>
    <v>6</v>
    <v>57</v>
    <v>63</v>
    <v>21964</v>
    <v>3</v>
    <v>Jacaraú is a municipality in the state of Paraíba in the Northeast Region of Brazil.</v>
    <v>21965</v>
    <v>21966</v>
    <v>21967</v>
    <v>21968</v>
    <v>Jacaraú</v>
    <v>21969</v>
    <v>157</v>
    <v>Jacaraú</v>
    <v>mdp/vdpid/6492624262359154689</v>
  </rv>
  <rv s="0">
    <v>536870912</v>
    <v>Jericó, Paraíba</v>
    <v>d0bddf3d-b3bb-05a1-389a-8d02f0e5d310</v>
    <v>en-US</v>
    <v>Map</v>
  </rv>
  <rv s="1">
    <fb>179.31100000000001</fb>
    <v>8</v>
  </rv>
  <rv s="2">
    <v>2497</v>
    <v>6</v>
    <v>5403</v>
    <v>7</v>
    <v>0</v>
    <v>Image of Jericó, Paraíba</v>
  </rv>
  <rv s="1">
    <fb>-37.808888888889001</fb>
    <v>9</v>
  </rv>
  <rv s="1">
    <fb>7516</fb>
    <v>8</v>
  </rv>
  <rv s="13">
    <v>#VALUE!</v>
    <v>en-US</v>
    <v>d0bddf3d-b3bb-05a1-389a-8d02f0e5d310</v>
    <v>536870912</v>
    <v>1</v>
    <v>5404</v>
    <v>125</v>
    <v>Jericó, Paraíba</v>
    <v>92</v>
    <v>5</v>
    <v>Map</v>
    <v>6</v>
    <v>7</v>
    <v>63</v>
    <v>21972</v>
    <v>3</v>
    <v>Jericó is a municipality in the state of Paraíba in the Northeast Region of Brazil.</v>
    <v>21973</v>
    <v>21595</v>
    <v>21974</v>
    <v>Jericó, Paraíba</v>
    <v>21975</v>
    <v>Jericó, Paraíba</v>
    <v>mdp/vdpid/6492155394687762433</v>
  </rv>
  <rv s="0">
    <v>536870912</v>
    <v>Coronel João Pessoa</v>
    <v>6c6498b7-9a32-a1ec-de2f-dfc31dcb9261</v>
    <v>en-US</v>
    <v>Map</v>
  </rv>
  <rv s="1">
    <fb>117.139</fb>
    <v>8</v>
  </rv>
  <rv s="2">
    <v>2498</v>
    <v>6</v>
    <v>5405</v>
    <v>7</v>
    <v>0</v>
    <v>Image of Coronel João Pessoa</v>
  </rv>
  <rv s="1">
    <fb>-6.26</fb>
    <v>9</v>
  </rv>
  <rv s="4">
    <v>https://www.bing.com/search?q=coronel+jo%c3%a3o+pessoa+rio+grande+do+norte&amp;form=skydnc</v>
    <v>Learn more on Bing</v>
  </rv>
  <rv s="1">
    <fb>-38.443888888888999</fb>
    <v>9</v>
  </rv>
  <rv s="1">
    <fb>4237</fb>
    <v>8</v>
  </rv>
  <rv s="12">
    <v>#VALUE!</v>
    <v>en-US</v>
    <v>6c6498b7-9a32-a1ec-de2f-dfc31dcb9261</v>
    <v>536870912</v>
    <v>1</v>
    <v>5406</v>
    <v>120</v>
    <v>Coronel João Pessoa</v>
    <v>4</v>
    <v>5</v>
    <v>Map</v>
    <v>6</v>
    <v>7</v>
    <v>66</v>
    <v>21978</v>
    <v>3</v>
    <v>Coronel João Pessoa is a municipality in the state of Rio Grande do Norte in the Northeast region of Brazil.</v>
    <v>21979</v>
    <v>21980</v>
    <v>21981</v>
    <v>21982</v>
    <v>Coronel João Pessoa</v>
    <v>21983</v>
    <v>Coronel João Pessoa</v>
    <v>mdp/vdpid/6491999227646836737</v>
  </rv>
  <rv s="0">
    <v>536870912</v>
    <v>Joca Claudino</v>
    <v>2c158646-3842-4694-9577-78ae30efd42a</v>
    <v>en-US</v>
    <v>Map</v>
  </rv>
  <rv s="1">
    <fb>74.004999999999995</fb>
    <v>8</v>
  </rv>
  <rv s="2">
    <v>2499</v>
    <v>6</v>
    <v>5407</v>
    <v>7</v>
    <v>0</v>
    <v>Image of Joca Claudino</v>
  </rv>
  <rv s="1">
    <fb>-6.49</fb>
    <v>9</v>
  </rv>
  <rv s="4">
    <v>https://www.bing.com/search?q=joca+claudino+paraiba&amp;form=skydnc</v>
    <v>Learn more on Bing</v>
  </rv>
  <rv s="1">
    <fb>-38.475833333333</fb>
    <v>9</v>
  </rv>
  <rv s="1">
    <fb>2539</fb>
    <v>8</v>
  </rv>
  <rv s="12">
    <v>#VALUE!</v>
    <v>en-US</v>
    <v>2c158646-3842-4694-9577-78ae30efd42a</v>
    <v>536870912</v>
    <v>1</v>
    <v>5408</v>
    <v>120</v>
    <v>Joca Claudino</v>
    <v>4</v>
    <v>5</v>
    <v>Map</v>
    <v>6</v>
    <v>7</v>
    <v>63</v>
    <v>21986</v>
    <v>3</v>
    <v>Joca Claudino is a municipality in the state of Paraíba in the Northeast Region of Brazil.</v>
    <v>21987</v>
    <v>21988</v>
    <v>21989</v>
    <v>21990</v>
    <v>Joca Claudino</v>
    <v>21991</v>
    <v>Joca Claudino</v>
    <v>mdp/vdpid/6492048091724644353</v>
  </rv>
  <rv s="0">
    <v>536870912</v>
    <v>Juarez Távora, Paraíba</v>
    <v>fa9aa1f1-93d7-5263-d535-bc956d279a26</v>
    <v>en-US</v>
    <v>Map</v>
  </rv>
  <rv s="1">
    <fb>70.840999999999994</fb>
    <v>8</v>
  </rv>
  <rv s="2">
    <v>2500</v>
    <v>6</v>
    <v>5409</v>
    <v>7</v>
    <v>0</v>
    <v>Image of Juarez Távora, Paraíba</v>
  </rv>
  <rv s="1">
    <fb>-7.1719444444444003</fb>
    <v>9</v>
  </rv>
  <rv s="4">
    <v>https://www.bing.com/search?q=juarez+t%c3%a1vora+paraiba&amp;form=skydnc</v>
    <v>Learn more on Bing</v>
  </rv>
  <rv s="1">
    <fb>-35.582777777777999</fb>
    <v>9</v>
  </rv>
  <rv s="1">
    <fb>7976</fb>
    <v>8</v>
  </rv>
  <rv s="9">
    <v>#VALUE!</v>
    <v>en-US</v>
    <v>fa9aa1f1-93d7-5263-d535-bc956d279a26</v>
    <v>536870912</v>
    <v>1</v>
    <v>5410</v>
    <v>72</v>
    <v>Juarez Távora, Paraíba</v>
    <v>4</v>
    <v>5</v>
    <v>Map</v>
    <v>6</v>
    <v>57</v>
    <v>63</v>
    <v>21994</v>
    <v>3</v>
    <v>Juarez Távora is a municipality in the state of Paraíba in the Northeast Region of Brazil.</v>
    <v>21995</v>
    <v>21996</v>
    <v>21997</v>
    <v>21998</v>
    <v>Juarez Távora, Paraíba</v>
    <v>21999</v>
    <v>157</v>
    <v>Juarez Távora, Paraíba</v>
    <v>mdp/vdpid/6492822622907138049</v>
  </rv>
  <rv s="0">
    <v>536870912</v>
    <v>Juazeirinho</v>
    <v>b673156a-8214-9c7d-9021-b8f057413819</v>
    <v>en-US</v>
    <v>Map</v>
  </rv>
  <rv s="1">
    <fb>467.52600000000001</fb>
    <v>8</v>
  </rv>
  <rv s="2">
    <v>2501</v>
    <v>6</v>
    <v>5411</v>
    <v>7</v>
    <v>0</v>
    <v>Image of Juazeirinho</v>
  </rv>
  <rv s="1">
    <fb>-7.0677777777777999</fb>
    <v>9</v>
  </rv>
  <rv s="4">
    <v>https://www.bing.com/search?q=juazeirinho+paraiba&amp;form=skydnc</v>
    <v>Learn more on Bing</v>
  </rv>
  <rv s="1">
    <fb>-36.577777777778003</fb>
    <v>9</v>
  </rv>
  <rv s="1">
    <fb>18298</fb>
    <v>8</v>
  </rv>
  <rv s="9">
    <v>#VALUE!</v>
    <v>en-US</v>
    <v>b673156a-8214-9c7d-9021-b8f057413819</v>
    <v>536870912</v>
    <v>1</v>
    <v>5412</v>
    <v>72</v>
    <v>Juazeirinho</v>
    <v>4</v>
    <v>5</v>
    <v>Map</v>
    <v>6</v>
    <v>57</v>
    <v>63</v>
    <v>22002</v>
    <v>3</v>
    <v>Juazeirinho is a municipality in the state of Paraíba in the Northeast Region of Brazil.</v>
    <v>22003</v>
    <v>22004</v>
    <v>22005</v>
    <v>22006</v>
    <v>Juazeirinho</v>
    <v>22007</v>
    <v>157</v>
    <v>Juazeirinho</v>
    <v>mdp/vdpid/6492408076019171329</v>
  </rv>
  <rv s="0">
    <v>536870912</v>
    <v>Junco do Seridó</v>
    <v>f18af9be-70b5-19a7-04e8-08d9072edd2e</v>
    <v>en-US</v>
    <v>Map</v>
  </rv>
  <rv s="1">
    <fb>170.41499999999999</fb>
    <v>8</v>
  </rv>
  <rv s="2">
    <v>2502</v>
    <v>6</v>
    <v>5413</v>
    <v>7</v>
    <v>0</v>
    <v>Image of Junco do Seridó</v>
  </rv>
  <rv s="1">
    <fb>-6.9969444444443996</fb>
    <v>9</v>
  </rv>
  <rv s="4">
    <v>https://www.bing.com/search?q=junco+do+serid%c3%b3+paraiba&amp;form=skydnc</v>
    <v>Learn more on Bing</v>
  </rv>
  <rv s="1">
    <fb>-36.712777777778001</fb>
    <v>9</v>
  </rv>
  <rv s="1">
    <fb>7195</fb>
    <v>8</v>
  </rv>
  <rv s="12">
    <v>#VALUE!</v>
    <v>en-US</v>
    <v>f18af9be-70b5-19a7-04e8-08d9072edd2e</v>
    <v>536870912</v>
    <v>1</v>
    <v>5414</v>
    <v>120</v>
    <v>Junco do Seridó</v>
    <v>4</v>
    <v>5</v>
    <v>Map</v>
    <v>6</v>
    <v>57</v>
    <v>63</v>
    <v>22010</v>
    <v>3</v>
    <v>Junco do Seridó is a municipality in the state of Paraíba in the Northeast Region of Brazil.</v>
    <v>22011</v>
    <v>22012</v>
    <v>22013</v>
    <v>22014</v>
    <v>Junco do Seridó</v>
    <v>22015</v>
    <v>Junco do Seridó</v>
    <v>mdp/vdpid/6492219567337635841</v>
  </rv>
  <rv s="0">
    <v>536870912</v>
    <v>Juripiranga</v>
    <v>616bb4f8-24c8-b1da-6d39-ee939dbd6f4f</v>
    <v>en-US</v>
    <v>Map</v>
  </rv>
  <rv s="1">
    <fb>78.760999999999996</fb>
    <v>8</v>
  </rv>
  <rv s="2">
    <v>2503</v>
    <v>6</v>
    <v>5415</v>
    <v>7</v>
    <v>0</v>
    <v>Image of Juripiranga</v>
  </rv>
  <rv s="1">
    <fb>-7.3727777777777996</fb>
    <v>9</v>
  </rv>
  <rv s="4">
    <v>https://www.bing.com/search?q=juripiranga+paraiba&amp;form=skydnc</v>
    <v>Learn more on Bing</v>
  </rv>
  <rv s="1">
    <fb>-35.237777777778</fb>
    <v>9</v>
  </rv>
  <rv s="1">
    <fb>10012</fb>
    <v>8</v>
  </rv>
  <rv s="12">
    <v>#VALUE!</v>
    <v>en-US</v>
    <v>616bb4f8-24c8-b1da-6d39-ee939dbd6f4f</v>
    <v>536870912</v>
    <v>1</v>
    <v>5416</v>
    <v>120</v>
    <v>Juripiranga</v>
    <v>4</v>
    <v>5</v>
    <v>Map</v>
    <v>6</v>
    <v>7</v>
    <v>63</v>
    <v>22018</v>
    <v>3</v>
    <v>Juripiranga is a municipality in the state of Paraíba in the Northeast Region of Brazil.</v>
    <v>22019</v>
    <v>22020</v>
    <v>22021</v>
    <v>22022</v>
    <v>Juripiranga</v>
    <v>22023</v>
    <v>Juripiranga</v>
    <v>mdp/vdpid/6492941641618292737</v>
  </rv>
  <rv s="0">
    <v>536870912</v>
    <v>Juru, Paraíba</v>
    <v>ce63a9ca-5ebb-c0df-c305-f9966bfd25f7</v>
    <v>en-US</v>
    <v>Map</v>
  </rv>
  <rv s="1">
    <fb>403.27600000000001</fb>
    <v>8</v>
  </rv>
  <rv s="2">
    <v>2504</v>
    <v>6</v>
    <v>5417</v>
    <v>7</v>
    <v>0</v>
    <v>Image of Juru, Paraíba</v>
  </rv>
  <rv s="1">
    <fb>-7.5369444444443996</fb>
    <v>9</v>
  </rv>
  <rv s="1">
    <fb>-37.818888888888999</fb>
    <v>9</v>
  </rv>
  <rv s="1">
    <fb>9234</fb>
    <v>8</v>
  </rv>
  <rv s="13">
    <v>#VALUE!</v>
    <v>en-US</v>
    <v>ce63a9ca-5ebb-c0df-c305-f9966bfd25f7</v>
    <v>536870912</v>
    <v>1</v>
    <v>5418</v>
    <v>125</v>
    <v>Juru, Paraíba</v>
    <v>92</v>
    <v>5</v>
    <v>Map</v>
    <v>6</v>
    <v>7</v>
    <v>63</v>
    <v>22026</v>
    <v>3</v>
    <v>Juru, Paraíba is a municipality in the state of Paraíba in the Northeast Region of Brazil.</v>
    <v>22027</v>
    <v>22028</v>
    <v>22029</v>
    <v>Juru, Paraíba</v>
    <v>22030</v>
    <v>Juru, Paraíba</v>
    <v>mdp/vdpid/6492380756503953409</v>
  </rv>
  <rv s="0">
    <v>536870912</v>
    <v>Lagoa, Paraíba</v>
    <v>cdaf7c36-baa2-84c8-3022-8fc57836374e</v>
    <v>en-US</v>
    <v>Map</v>
  </rv>
  <rv s="1">
    <fb>177.90199999999999</fb>
    <v>8</v>
  </rv>
  <rv s="2">
    <v>2505</v>
    <v>6</v>
    <v>5419</v>
    <v>7</v>
    <v>0</v>
    <v>Image of Lagoa, Paraíba</v>
  </rv>
  <rv s="1">
    <fb>-6.5708333333333</fb>
    <v>9</v>
  </rv>
  <rv s="1">
    <fb>-37.915833333332998</fb>
    <v>9</v>
  </rv>
  <rv s="1">
    <fb>4415</fb>
    <v>8</v>
  </rv>
  <rv s="13">
    <v>#VALUE!</v>
    <v>en-US</v>
    <v>cdaf7c36-baa2-84c8-3022-8fc57836374e</v>
    <v>536870912</v>
    <v>1</v>
    <v>5420</v>
    <v>125</v>
    <v>Lagoa, Paraíba</v>
    <v>92</v>
    <v>5</v>
    <v>Map</v>
    <v>6</v>
    <v>7</v>
    <v>63</v>
    <v>22033</v>
    <v>3</v>
    <v>Lagoa, Paraíba is a municipality in the state of Paraíba in the Northeast Region of Brazil.</v>
    <v>22034</v>
    <v>22035</v>
    <v>22036</v>
    <v>Lagoa, Paraíba</v>
    <v>22037</v>
    <v>Lagoa, Paraíba</v>
    <v>mdp/vdpid/6492154875550367745</v>
  </rv>
  <rv s="0">
    <v>536870912</v>
    <v>Lagoa de Dentro</v>
    <v>f7ae2934-1d88-3bee-a32e-273cb513e02f</v>
    <v>en-US</v>
    <v>Map</v>
  </rv>
  <rv s="1">
    <fb>84.504999999999995</fb>
    <v>8</v>
  </rv>
  <rv s="2">
    <v>2506</v>
    <v>6</v>
    <v>5421</v>
    <v>7</v>
    <v>0</v>
    <v>Image of Lagoa de Dentro</v>
  </rv>
  <rv s="1">
    <fb>-6.6727777777778003</fb>
    <v>9</v>
  </rv>
  <rv s="4">
    <v>https://www.bing.com/search?q=lagoa+de+dentro+paraiba&amp;form=skydnc</v>
    <v>Learn more on Bing</v>
  </rv>
  <rv s="1">
    <fb>-35.378888888889001</fb>
    <v>9</v>
  </rv>
  <rv s="1">
    <fb>7737</fb>
    <v>8</v>
  </rv>
  <rv s="9">
    <v>#VALUE!</v>
    <v>en-US</v>
    <v>f7ae2934-1d88-3bee-a32e-273cb513e02f</v>
    <v>536870912</v>
    <v>1</v>
    <v>5422</v>
    <v>72</v>
    <v>Lagoa de Dentro</v>
    <v>4</v>
    <v>5</v>
    <v>Map</v>
    <v>6</v>
    <v>57</v>
    <v>63</v>
    <v>22040</v>
    <v>3</v>
    <v>Lagoa de Dentro is a municipality in the state of Paraíba in the Northeast Region of Brazil.</v>
    <v>22041</v>
    <v>22042</v>
    <v>22043</v>
    <v>22044</v>
    <v>Lagoa de Dentro</v>
    <v>22045</v>
    <v>157</v>
    <v>Lagoa de Dentro</v>
    <v>mdp/vdpid/6492622723116695553</v>
  </rv>
  <rv s="0">
    <v>536870912</v>
    <v>Lagoa Seca</v>
    <v>d3e58cbb-e074-ebeb-476e-d2d82446a447</v>
    <v>en-US</v>
    <v>Map</v>
  </rv>
  <rv s="1">
    <fb>109.342</fb>
    <v>8</v>
  </rv>
  <rv s="2">
    <v>2507</v>
    <v>6</v>
    <v>5423</v>
    <v>7</v>
    <v>0</v>
    <v>Image of Lagoa Seca</v>
  </rv>
  <rv s="1">
    <fb>-7.1708333333332996</fb>
    <v>9</v>
  </rv>
  <rv s="4">
    <v>https://www.bing.com/search?q=lagoa+seca+paraiba&amp;form=skydnc</v>
    <v>Learn more on Bing</v>
  </rv>
  <rv s="1">
    <fb>-35.853888888889003</fb>
    <v>9</v>
  </rv>
  <rv s="1">
    <fb>27730</fb>
    <v>8</v>
  </rv>
  <rv s="12">
    <v>#VALUE!</v>
    <v>en-US</v>
    <v>d3e58cbb-e074-ebeb-476e-d2d82446a447</v>
    <v>536870912</v>
    <v>1</v>
    <v>5424</v>
    <v>120</v>
    <v>Lagoa Seca</v>
    <v>4</v>
    <v>5</v>
    <v>Map</v>
    <v>6</v>
    <v>7</v>
    <v>63</v>
    <v>22048</v>
    <v>3</v>
    <v>Lagoa Seca is a municipality in the state of Paraíba in the Northeast Region of Brazil.</v>
    <v>22049</v>
    <v>22050</v>
    <v>22051</v>
    <v>22052</v>
    <v>Lagoa Seca</v>
    <v>22053</v>
    <v>Lagoa Seca</v>
    <v>mdp/vdpid/6492819833980190721</v>
  </rv>
  <rv s="0">
    <v>536870912</v>
    <v>Lastro</v>
    <v>4344d1df-3eee-bd42-8116-0d1292c84860</v>
    <v>en-US</v>
    <v>Map</v>
  </rv>
  <rv s="1">
    <fb>102.66800000000001</fb>
    <v>8</v>
  </rv>
  <rv s="2">
    <v>2508</v>
    <v>6</v>
    <v>5425</v>
    <v>7</v>
    <v>0</v>
    <v>Image of Lastro</v>
  </rv>
  <rv s="1">
    <fb>-6.5158333333333003</fb>
    <v>9</v>
  </rv>
  <rv s="4">
    <v>https://www.bing.com/search?q=lastro+paraiba&amp;form=skydnc</v>
    <v>Learn more on Bing</v>
  </rv>
  <rv s="1">
    <fb>-38.18</fb>
    <v>9</v>
  </rv>
  <rv s="1">
    <fb>3162</fb>
    <v>8</v>
  </rv>
  <rv s="12">
    <v>#VALUE!</v>
    <v>en-US</v>
    <v>4344d1df-3eee-bd42-8116-0d1292c84860</v>
    <v>536870912</v>
    <v>1</v>
    <v>5426</v>
    <v>120</v>
    <v>Lastro</v>
    <v>4</v>
    <v>5</v>
    <v>Map</v>
    <v>6</v>
    <v>7</v>
    <v>63</v>
    <v>22056</v>
    <v>3</v>
    <v>Lastro is a municipality in the state of Paraíba in the Northeast Region of Brazil.</v>
    <v>22057</v>
    <v>22058</v>
    <v>22059</v>
    <v>22060</v>
    <v>Lastro</v>
    <v>22061</v>
    <v>Lastro</v>
    <v>mdp/vdpid/6492058328443650049</v>
  </rv>
  <rv s="0">
    <v>536870912</v>
    <v>Livramento, Paraíba</v>
    <v>25bcac48-1ef4-3e7d-3d33-4b12a6e0dfd8</v>
    <v>en-US</v>
    <v>Map</v>
  </rv>
  <rv s="1">
    <fb>283.15499999999997</fb>
    <v>8</v>
  </rv>
  <rv s="2">
    <v>2509</v>
    <v>6</v>
    <v>5427</v>
    <v>7</v>
    <v>0</v>
    <v>Image of Livramento, Paraíba</v>
  </rv>
  <rv s="1">
    <fb>-7.3738888888889003</fb>
    <v>9</v>
  </rv>
  <rv s="1">
    <fb>-36.945833333332999</fb>
    <v>9</v>
  </rv>
  <rv s="1">
    <fb>7265</fb>
    <v>8</v>
  </rv>
  <rv s="13">
    <v>#VALUE!</v>
    <v>en-US</v>
    <v>25bcac48-1ef4-3e7d-3d33-4b12a6e0dfd8</v>
    <v>536870912</v>
    <v>1</v>
    <v>5428</v>
    <v>125</v>
    <v>Livramento, Paraíba</v>
    <v>92</v>
    <v>5</v>
    <v>Map</v>
    <v>6</v>
    <v>57</v>
    <v>63</v>
    <v>22064</v>
    <v>3</v>
    <v>Livramento, Paraíba is a municipality in the state of Paraíba in the Northeast Region of Brazil.</v>
    <v>22065</v>
    <v>22066</v>
    <v>22067</v>
    <v>Livramento, Paraíba</v>
    <v>22068</v>
    <v>Livramento, Paraíba</v>
    <v>mdp/vdpid/6492404739534225409</v>
  </rv>
  <rv s="0">
    <v>536870912</v>
    <v>Logradouro</v>
    <v>ffcf6c06-ace8-656e-6311-e560c996cd04</v>
    <v>en-US</v>
    <v>Map</v>
  </rv>
  <rv s="1">
    <fb>37.996000000000002</fb>
    <v>8</v>
  </rv>
  <rv s="2">
    <v>2510</v>
    <v>6</v>
    <v>5429</v>
    <v>7</v>
    <v>0</v>
    <v>Image of Logradouro</v>
  </rv>
  <rv s="1">
    <fb>-6.6138888888888996</fb>
    <v>9</v>
  </rv>
  <rv s="4">
    <v>https://www.bing.com/search?q=logradouro+paraiba&amp;form=skydnc</v>
    <v>Learn more on Bing</v>
  </rv>
  <rv s="1">
    <fb>-35.442777777777998</fb>
    <v>9</v>
  </rv>
  <rv s="1">
    <fb>4369</fb>
    <v>8</v>
  </rv>
  <rv s="12">
    <v>#VALUE!</v>
    <v>en-US</v>
    <v>ffcf6c06-ace8-656e-6311-e560c996cd04</v>
    <v>536870912</v>
    <v>1</v>
    <v>5430</v>
    <v>120</v>
    <v>Logradouro</v>
    <v>4</v>
    <v>5</v>
    <v>Map</v>
    <v>6</v>
    <v>57</v>
    <v>63</v>
    <v>22071</v>
    <v>3</v>
    <v>Logradouro is a municipality in the state of Paraíba in the Northeast Region of Brazil.</v>
    <v>22072</v>
    <v>22073</v>
    <v>22074</v>
    <v>22075</v>
    <v>Logradouro</v>
    <v>22076</v>
    <v>Logradouro</v>
    <v>mdp/vdpid/6492621932809158657</v>
  </rv>
  <rv s="0">
    <v>536870912</v>
    <v>Lucena, Paraíba</v>
    <v>47958dec-e0c0-48b9-93bd-9c5214359103</v>
    <v>en-US</v>
    <v>Map</v>
  </rv>
  <rv s="1">
    <fb>89.201999999999998</fb>
    <v>8</v>
  </rv>
  <rv s="2">
    <v>2511</v>
    <v>6</v>
    <v>5431</v>
    <v>7</v>
    <v>0</v>
    <v>Image of Lucena, Paraíba</v>
  </rv>
  <rv s="1">
    <fb>-6.9</fb>
    <v>9</v>
  </rv>
  <rv s="0">
    <v>805306368</v>
    <v>Antonio Mendonça Monteiro Júnior (Mayor)</v>
    <v>97e05d57-328d-98b4-6e23-43decf6dfdc2</v>
    <v>en-US</v>
    <v>Generic</v>
  </rv>
  <rv s="3">
    <v>621</v>
  </rv>
  <rv s="1">
    <fb>-34.868888888889003</fb>
    <v>9</v>
  </rv>
  <rv s="1">
    <fb>13214</fb>
    <v>8</v>
  </rv>
  <rv s="22">
    <v>#VALUE!</v>
    <v>en-US</v>
    <v>47958dec-e0c0-48b9-93bd-9c5214359103</v>
    <v>536870912</v>
    <v>1</v>
    <v>5432</v>
    <v>762</v>
    <v>Lucena, Paraíba</v>
    <v>92</v>
    <v>5</v>
    <v>Map</v>
    <v>6</v>
    <v>57</v>
    <v>63</v>
    <v>22079</v>
    <v>3</v>
    <v>Lucena is a municipality in the state of Paraíba in the Northeast Region of Brazil.</v>
    <v>22080</v>
    <v>22081</v>
    <v>22083</v>
    <v>22084</v>
    <v>Lucena, Paraíba</v>
    <v>22085</v>
    <v>157</v>
    <v>Lucena, Paraíba</v>
    <v>mdp/vdpid/6492738893945765889</v>
  </rv>
  <rv s="0">
    <v>536870912</v>
    <v>Mãe d'Água</v>
    <v>be765499-3eec-5f86-eb64-85d15810f2f1</v>
    <v>en-US</v>
    <v>Map</v>
  </rv>
  <rv s="1">
    <fb>177.25</fb>
    <v>8</v>
  </rv>
  <rv s="2">
    <v>2512</v>
    <v>6</v>
    <v>5433</v>
    <v>7</v>
    <v>0</v>
    <v>Image of Mãe d'Água</v>
  </rv>
  <rv s="4">
    <v>https://www.bing.com/search?q=m%c3%a3e+d%27%c3%a1gua+paraiba&amp;form=skydnc</v>
    <v>Learn more on Bing</v>
  </rv>
  <rv s="1">
    <fb>-37.426944444443997</fb>
    <v>9</v>
  </rv>
  <rv s="1">
    <fb>3999</fb>
    <v>8</v>
  </rv>
  <rv s="12">
    <v>#VALUE!</v>
    <v>en-US</v>
    <v>be765499-3eec-5f86-eb64-85d15810f2f1</v>
    <v>536870912</v>
    <v>1</v>
    <v>5434</v>
    <v>120</v>
    <v>Mãe d'Água</v>
    <v>4</v>
    <v>5</v>
    <v>Map</v>
    <v>6</v>
    <v>57</v>
    <v>63</v>
    <v>22088</v>
    <v>3</v>
    <v>Mãe d'Água is a municipality in the state of Paraíba in the Northeast Region of Brazil. The municipality contains a small part of the 500 hectares Pico do Jabre State Park, created in 1992.</v>
    <v>22089</v>
    <v>1574</v>
    <v>22090</v>
    <v>22091</v>
    <v>Mãe d'Água</v>
    <v>22092</v>
    <v>Mãe d'Água</v>
    <v>mdp/vdpid/6492376568357191681</v>
  </rv>
  <rv s="0">
    <v>536870912</v>
    <v>Malta, Paraíba</v>
    <v>27b37282-f51a-02ff-51cd-4c01ebd5ef91</v>
    <v>en-US</v>
    <v>Map</v>
  </rv>
  <rv s="1">
    <fb>156.24199999999999</fb>
    <v>8</v>
  </rv>
  <rv s="2">
    <v>2513</v>
    <v>6</v>
    <v>5435</v>
    <v>7</v>
    <v>0</v>
    <v>Image of Malta, Paraíba</v>
  </rv>
  <rv s="1">
    <fb>-6.9038888888888996</fb>
    <v>9</v>
  </rv>
  <rv s="1">
    <fb>-37.521944444444003</fb>
    <v>9</v>
  </rv>
  <rv s="13">
    <v>#VALUE!</v>
    <v>en-US</v>
    <v>27b37282-f51a-02ff-51cd-4c01ebd5ef91</v>
    <v>536870912</v>
    <v>1</v>
    <v>5436</v>
    <v>125</v>
    <v>Malta, Paraíba</v>
    <v>92</v>
    <v>5</v>
    <v>Map</v>
    <v>6</v>
    <v>7</v>
    <v>63</v>
    <v>22095</v>
    <v>3</v>
    <v>Malta is a municipality in the state of Paraíba in the Northeast Region of Brazil. It is part of the Metropolitan Region of Patos. The population is 6,046 in an area of 172.01 km². The town is at an altitude of 257 m. Malta is linked with the ...</v>
    <v>22096</v>
    <v>22097</v>
    <v>22098</v>
    <v>Malta, Paraíba</v>
    <v>21623</v>
    <v>Malta, Paraíba</v>
    <v>mdp/vdpid/6492181750821683201</v>
  </rv>
  <rv s="0">
    <v>536870912</v>
    <v>Mamanguape</v>
    <v>f01d075e-2855-0a3e-f68f-5916f501b392</v>
    <v>en-US</v>
    <v>Map</v>
  </rv>
  <rv s="1">
    <fb>340.48200000000003</fb>
    <v>8</v>
  </rv>
  <rv s="2">
    <v>2514</v>
    <v>6</v>
    <v>5437</v>
    <v>7</v>
    <v>0</v>
    <v>Image of Mamanguape</v>
  </rv>
  <rv s="1">
    <fb>-6.8388888888889001</fb>
    <v>9</v>
  </rv>
  <rv s="4">
    <v>https://www.bing.com/search?q=mamanguape+paraiba&amp;form=skydnc</v>
    <v>Learn more on Bing</v>
  </rv>
  <rv s="1">
    <fb>-35.125833333332999</fb>
    <v>9</v>
  </rv>
  <rv s="1">
    <fb>45136</fb>
    <v>8</v>
  </rv>
  <rv s="9">
    <v>#VALUE!</v>
    <v>en-US</v>
    <v>f01d075e-2855-0a3e-f68f-5916f501b392</v>
    <v>536870912</v>
    <v>1</v>
    <v>5438</v>
    <v>72</v>
    <v>Mamanguape</v>
    <v>4</v>
    <v>5</v>
    <v>Map</v>
    <v>6</v>
    <v>57</v>
    <v>63</v>
    <v>22101</v>
    <v>3</v>
    <v>Mamanguaipe is a municipality in the state of Paraíba in the Northeast Region of Brazil. The municipality contains part of the 4,052 hectares Guaribas Biological Reserve, a fully protected conservation unit created in 1990. It also contains the ...</v>
    <v>22102</v>
    <v>22103</v>
    <v>22104</v>
    <v>22105</v>
    <v>Mamanguape</v>
    <v>22106</v>
    <v>157</v>
    <v>Mamanguape</v>
    <v>mdp/vdpid/6492732019481509889</v>
  </rv>
  <rv s="0">
    <v>536870912</v>
    <v>Manaíra</v>
    <v>a85dad9e-d0e0-9168-27c8-213ed7b8d8f2</v>
    <v>en-US</v>
    <v>Map</v>
  </rv>
  <rv s="1">
    <fb>352.57</fb>
    <v>8</v>
  </rv>
  <rv s="2">
    <v>2515</v>
    <v>6</v>
    <v>5439</v>
    <v>7</v>
    <v>0</v>
    <v>Image of Manaíra</v>
  </rv>
  <rv s="1">
    <fb>-7.7058333333332998</fb>
    <v>9</v>
  </rv>
  <rv s="4">
    <v>https://www.bing.com/search?q=mana%c3%adra+paraiba&amp;form=skydnc</v>
    <v>Learn more on Bing</v>
  </rv>
  <rv s="1">
    <fb>-38.153888888889</fb>
    <v>9</v>
  </rv>
  <rv s="1">
    <fb>10434</fb>
    <v>8</v>
  </rv>
  <rv s="12">
    <v>#VALUE!</v>
    <v>en-US</v>
    <v>a85dad9e-d0e0-9168-27c8-213ed7b8d8f2</v>
    <v>536870912</v>
    <v>1</v>
    <v>5440</v>
    <v>120</v>
    <v>Manaíra</v>
    <v>4</v>
    <v>5</v>
    <v>Map</v>
    <v>6</v>
    <v>7</v>
    <v>63</v>
    <v>22109</v>
    <v>3</v>
    <v>Manaíra is a municipality in the state of Paraíba in the Northeast Region of Brazil.</v>
    <v>22110</v>
    <v>22111</v>
    <v>22112</v>
    <v>22113</v>
    <v>Manaíra</v>
    <v>22114</v>
    <v>Manaíra</v>
    <v>mdp/vdpid/6492288426535026689</v>
  </rv>
  <rv s="0">
    <v>536870912</v>
    <v>Marcação</v>
    <v>611b85cc-315e-e315-8f7a-1cbad839800d</v>
    <v>en-US</v>
    <v>Map</v>
  </rv>
  <rv s="1">
    <fb>122.89700000000001</fb>
    <v>8</v>
  </rv>
  <rv s="2">
    <v>2516</v>
    <v>6</v>
    <v>5441</v>
    <v>7</v>
    <v>0</v>
    <v>Image of Marcação</v>
  </rv>
  <rv s="1">
    <fb>-6.77</fb>
    <v>9</v>
  </rv>
  <rv s="4">
    <v>https://www.bing.com/search?q=marca%c3%a7%c3%a3o+paraiba&amp;form=skydnc</v>
    <v>Learn more on Bing</v>
  </rv>
  <rv s="1">
    <fb>-35.015000000000001</fb>
    <v>9</v>
  </rv>
  <rv s="1">
    <fb>8653</fb>
    <v>8</v>
  </rv>
  <rv s="9">
    <v>#VALUE!</v>
    <v>en-US</v>
    <v>611b85cc-315e-e315-8f7a-1cbad839800d</v>
    <v>536870912</v>
    <v>1</v>
    <v>5442</v>
    <v>72</v>
    <v>Marcação</v>
    <v>4</v>
    <v>5</v>
    <v>Map</v>
    <v>6</v>
    <v>57</v>
    <v>63</v>
    <v>22117</v>
    <v>3</v>
    <v>Marcação is a municipality in the state of Paraíba in the Northeast Region of Brazil.</v>
    <v>22118</v>
    <v>22119</v>
    <v>22120</v>
    <v>22121</v>
    <v>Marcação</v>
    <v>22122</v>
    <v>157</v>
    <v>Marcação</v>
    <v>mdp/vdpid/6492733084666953729</v>
  </rv>
  <rv s="0">
    <v>536870912</v>
    <v>Mari, Paraíba</v>
    <v>7ff455cc-da22-44c2-af6b-1e5e741fb9cc</v>
    <v>en-US</v>
    <v>Map</v>
  </rv>
  <rv s="1">
    <fb>154.726</fb>
    <v>8</v>
  </rv>
  <rv s="2">
    <v>2517</v>
    <v>6</v>
    <v>5443</v>
    <v>7</v>
    <v>0</v>
    <v>Image of Mari, Paraíba</v>
  </rv>
  <rv s="1">
    <fb>-7.06</fb>
    <v>9</v>
  </rv>
  <rv s="1">
    <fb>-35.318888888888999</fb>
    <v>9</v>
  </rv>
  <rv s="1">
    <fb>21866</fb>
    <v>8</v>
  </rv>
  <rv s="11">
    <v>#VALUE!</v>
    <v>en-US</v>
    <v>7ff455cc-da22-44c2-af6b-1e5e741fb9cc</v>
    <v>536870912</v>
    <v>1</v>
    <v>5444</v>
    <v>113</v>
    <v>Mari, Paraíba</v>
    <v>92</v>
    <v>5</v>
    <v>Map</v>
    <v>6</v>
    <v>57</v>
    <v>63</v>
    <v>22125</v>
    <v>3</v>
    <v>Mari is a municipality in the state of Paraíba in the Northeast Region of Brazil.</v>
    <v>22126</v>
    <v>22127</v>
    <v>22128</v>
    <v>Mari, Paraíba</v>
    <v>22129</v>
    <v>157</v>
    <v>Mari, Paraíba</v>
    <v>mdp/vdpid/6492829558021029889</v>
  </rv>
  <rv s="0">
    <v>536870912</v>
    <v>Marizópolis</v>
    <v>3c2a4c59-2a81-07b6-74f1-a39808fdf68a</v>
    <v>en-US</v>
    <v>Map</v>
  </rv>
  <rv s="1">
    <fb>63.61</fb>
    <v>8</v>
  </rv>
  <rv s="2">
    <v>2518</v>
    <v>6</v>
    <v>5445</v>
    <v>7</v>
    <v>0</v>
    <v>Image of Marizópolis</v>
  </rv>
  <rv s="1">
    <fb>-6.8419444444444002</fb>
    <v>9</v>
  </rv>
  <rv s="4">
    <v>https://www.bing.com/search?q=mariz%c3%b3polis+paraiba&amp;form=skydnc</v>
    <v>Learn more on Bing</v>
  </rv>
  <rv s="1">
    <fb>-38.346944444443999</fb>
    <v>9</v>
  </rv>
  <rv s="1">
    <fb>6173</fb>
    <v>8</v>
  </rv>
  <rv s="12">
    <v>#VALUE!</v>
    <v>en-US</v>
    <v>3c2a4c59-2a81-07b6-74f1-a39808fdf68a</v>
    <v>536870912</v>
    <v>1</v>
    <v>5446</v>
    <v>120</v>
    <v>Marizópolis</v>
    <v>4</v>
    <v>5</v>
    <v>Map</v>
    <v>6</v>
    <v>874</v>
    <v>63</v>
    <v>22132</v>
    <v>3</v>
    <v>Marizópolis is a municipality in the state of Paraíba in the Northeast Region of Brazil.</v>
    <v>22133</v>
    <v>22134</v>
    <v>22135</v>
    <v>22136</v>
    <v>Marizópolis</v>
    <v>22137</v>
    <v>Marizópolis</v>
    <v>mdp/vdpid/6492066355452313601</v>
  </rv>
  <rv s="0">
    <v>536870912</v>
    <v>Massaranduba, Paraíba</v>
    <v>b5507557-8422-fffe-6d11-4680a71f2dcd</v>
    <v>en-US</v>
    <v>Map</v>
  </rv>
  <rv s="1">
    <fb>205.95599999999999</fb>
    <v>8</v>
  </rv>
  <rv s="2">
    <v>2519</v>
    <v>6</v>
    <v>5447</v>
    <v>7</v>
    <v>0</v>
    <v>Image of Massaranduba, Paraíba</v>
  </rv>
  <rv s="1">
    <fb>-7.2</fb>
    <v>9</v>
  </rv>
  <rv s="0">
    <v>805306368</v>
    <v>Paulo Francinette de Oliveira (Mayor)</v>
    <v>bbcb6876-fefc-b8f6-2df1-aa90953091cb</v>
    <v>en-US</v>
    <v>Generic</v>
  </rv>
  <rv s="3">
    <v>622</v>
  </rv>
  <rv s="1">
    <fb>-35.788888888888998</fb>
    <v>9</v>
  </rv>
  <rv s="1">
    <fb>13998</fb>
    <v>8</v>
  </rv>
  <rv s="22">
    <v>#VALUE!</v>
    <v>en-US</v>
    <v>b5507557-8422-fffe-6d11-4680a71f2dcd</v>
    <v>536870912</v>
    <v>1</v>
    <v>5448</v>
    <v>762</v>
    <v>Massaranduba, Paraíba</v>
    <v>92</v>
    <v>5</v>
    <v>Map</v>
    <v>6</v>
    <v>57</v>
    <v>63</v>
    <v>22140</v>
    <v>3</v>
    <v>Massaranduba, Paraíba is a municipality in the state of Paraíba in the Northeast Region of Brazil.</v>
    <v>22141</v>
    <v>22142</v>
    <v>22144</v>
    <v>22145</v>
    <v>Massaranduba, Paraíba</v>
    <v>22146</v>
    <v>157</v>
    <v>Massaranduba, Paraíba</v>
    <v>mdp/vdpid/6492820448663830529</v>
  </rv>
  <rv s="0">
    <v>536870912</v>
    <v>Mataraca</v>
    <v>699478f3-615f-2c90-3cf9-7316fb426440</v>
    <v>en-US</v>
    <v>Map</v>
  </rv>
  <rv s="1">
    <fb>174.398</fb>
    <v>8</v>
  </rv>
  <rv s="2">
    <v>2520</v>
    <v>6</v>
    <v>5449</v>
    <v>7</v>
    <v>0</v>
    <v>Image of Mataraca</v>
  </rv>
  <rv s="1">
    <fb>-6.6008333333333002</fb>
    <v>9</v>
  </rv>
  <rv s="4">
    <v>https://www.bing.com/search?q=mataraca+paraiba&amp;form=skydnc</v>
    <v>Learn more on Bing</v>
  </rv>
  <rv s="1">
    <fb>-35.050833333333003</fb>
    <v>9</v>
  </rv>
  <rv s="1">
    <fb>8539</fb>
    <v>8</v>
  </rv>
  <rv s="9">
    <v>#VALUE!</v>
    <v>en-US</v>
    <v>699478f3-615f-2c90-3cf9-7316fb426440</v>
    <v>536870912</v>
    <v>1</v>
    <v>5450</v>
    <v>72</v>
    <v>Mataraca</v>
    <v>4</v>
    <v>5</v>
    <v>Map</v>
    <v>6</v>
    <v>57</v>
    <v>63</v>
    <v>22149</v>
    <v>3</v>
    <v>Mataraca is a municipality in the state of Paraíba in the Northeast Region of Brazil.</v>
    <v>22150</v>
    <v>22151</v>
    <v>22152</v>
    <v>22153</v>
    <v>Mataraca</v>
    <v>22154</v>
    <v>157</v>
    <v>Mataraca</v>
    <v>mdp/vdpid/6492718997207777281</v>
  </rv>
  <rv s="0">
    <v>536870912</v>
    <v>Matinhas</v>
    <v>f79872d7-d6f0-b04d-29a3-a766bda23824</v>
    <v>en-US</v>
    <v>Map</v>
  </rv>
  <rv s="1">
    <fb>38.122999999999998</fb>
    <v>8</v>
  </rv>
  <rv s="2">
    <v>2521</v>
    <v>6</v>
    <v>5451</v>
    <v>7</v>
    <v>0</v>
    <v>Image of Matinhas</v>
  </rv>
  <rv s="1">
    <fb>-7.125</fb>
    <v>9</v>
  </rv>
  <rv s="4">
    <v>https://www.bing.com/search?q=matinhas+paraiba&amp;form=skydnc</v>
    <v>Learn more on Bing</v>
  </rv>
  <rv s="1">
    <fb>-35.766944444444</fb>
    <v>9</v>
  </rv>
  <rv s="12">
    <v>#VALUE!</v>
    <v>en-US</v>
    <v>f79872d7-d6f0-b04d-29a3-a766bda23824</v>
    <v>536870912</v>
    <v>1</v>
    <v>5452</v>
    <v>120</v>
    <v>Matinhas</v>
    <v>4</v>
    <v>5</v>
    <v>Map</v>
    <v>6</v>
    <v>7</v>
    <v>63</v>
    <v>22157</v>
    <v>3</v>
    <v>Matinhas is a municipality in the state of Paraíba in the Northeast Region of Brazil.</v>
    <v>22158</v>
    <v>22159</v>
    <v>22160</v>
    <v>22161</v>
    <v>Matinhas</v>
    <v>15664</v>
    <v>Matinhas</v>
    <v>mdp/vdpid/6492819387504918529</v>
  </rv>
  <rv s="0">
    <v>536870912</v>
    <v>Mato Grosso, Paraíba</v>
    <v>6b1ec5ac-1909-6da5-134f-c3cb0cf60db0</v>
    <v>en-US</v>
    <v>Map</v>
  </rv>
  <rv s="1">
    <fb>83.521000000000001</fb>
    <v>8</v>
  </rv>
  <rv s="2">
    <v>2522</v>
    <v>6</v>
    <v>5453</v>
    <v>7</v>
    <v>0</v>
    <v>Image of Mato Grosso, Paraíba</v>
  </rv>
  <rv s="1">
    <fb>-37.725000000000001</fb>
    <v>9</v>
  </rv>
  <rv s="1">
    <fb>2926</fb>
    <v>8</v>
  </rv>
  <rv s="13">
    <v>#VALUE!</v>
    <v>en-US</v>
    <v>6b1ec5ac-1909-6da5-134f-c3cb0cf60db0</v>
    <v>536870912</v>
    <v>1</v>
    <v>5454</v>
    <v>125</v>
    <v>Mato Grosso, Paraíba</v>
    <v>92</v>
    <v>5</v>
    <v>Map</v>
    <v>6</v>
    <v>57</v>
    <v>63</v>
    <v>22164</v>
    <v>3</v>
    <v>Mato Grosso, Paraíba is a municipality in the state of Paraíba in the Northeast Region of Brazil.</v>
    <v>22165</v>
    <v>1409</v>
    <v>22166</v>
    <v>Mato Grosso, Paraíba</v>
    <v>22167</v>
    <v>Mato Grosso, Paraíba</v>
    <v>mdp/vdpid/6492156805165088769</v>
  </rv>
  <rv s="0">
    <v>536870912</v>
    <v>Matureia</v>
    <v>0512d52c-c599-633d-cf76-304265d33ef9</v>
    <v>en-US</v>
    <v>Map</v>
  </rv>
  <rv s="1">
    <fb>83.713999999999999</fb>
    <v>8</v>
  </rv>
  <rv s="2">
    <v>2523</v>
    <v>6</v>
    <v>5455</v>
    <v>7</v>
    <v>0</v>
    <v>Image of Matureia</v>
  </rv>
  <rv s="1">
    <fb>-7.2669444444444</fb>
    <v>9</v>
  </rv>
  <rv s="4">
    <v>https://www.bing.com/search?q=matureia+paraiba&amp;form=skydnc</v>
    <v>Learn more on Bing</v>
  </rv>
  <rv s="1">
    <fb>-37.350833333333</fb>
    <v>9</v>
  </rv>
  <rv s="1">
    <fb>6433</fb>
    <v>8</v>
  </rv>
  <rv s="12">
    <v>#VALUE!</v>
    <v>en-US</v>
    <v>0512d52c-c599-633d-cf76-304265d33ef9</v>
    <v>536870912</v>
    <v>1</v>
    <v>5456</v>
    <v>120</v>
    <v>Matureia</v>
    <v>4</v>
    <v>5</v>
    <v>Map</v>
    <v>6</v>
    <v>7</v>
    <v>63</v>
    <v>22170</v>
    <v>3</v>
    <v>Matureia is a municipality in the state of Paraíba in the Northeast Region of Brazil. The municipality contains the larger part of the 500 hectares Pico do Jabre State Park, created in 1992.</v>
    <v>22171</v>
    <v>22172</v>
    <v>22173</v>
    <v>22174</v>
    <v>Matureia</v>
    <v>22175</v>
    <v>Matureia</v>
    <v>mdp/vdpid/6492377325932380161</v>
  </rv>
  <rv s="0">
    <v>536870912</v>
    <v>Mogeiro</v>
    <v>7e8a09f0-43b4-2e11-088e-ddbf7671ab6c</v>
    <v>en-US</v>
    <v>Map</v>
  </rv>
  <rv s="1">
    <fb>214.38900000000001</fb>
    <v>8</v>
  </rv>
  <rv s="2">
    <v>2524</v>
    <v>6</v>
    <v>5457</v>
    <v>7</v>
    <v>0</v>
    <v>Image of Mogeiro</v>
  </rv>
  <rv s="1">
    <fb>-7.2988888888889001</fb>
    <v>9</v>
  </rv>
  <rv s="0">
    <v>805306368</v>
    <v>Antonio José Ferreira (Mayor)</v>
    <v>5efffd61-e994-75a4-1f53-726c4c13c249</v>
    <v>en-US</v>
    <v>Generic</v>
  </rv>
  <rv s="3">
    <v>623</v>
  </rv>
  <rv s="4">
    <v>https://www.bing.com/search?q=mogeiro+paraiba&amp;form=skydnc</v>
    <v>Learn more on Bing</v>
  </rv>
  <rv s="1">
    <fb>-35.478888888889003</fb>
    <v>9</v>
  </rv>
  <rv s="1">
    <fb>13899</fb>
    <v>8</v>
  </rv>
  <rv s="8">
    <v>#VALUE!</v>
    <v>en-US</v>
    <v>7e8a09f0-43b4-2e11-088e-ddbf7671ab6c</v>
    <v>536870912</v>
    <v>1</v>
    <v>5458</v>
    <v>67</v>
    <v>Mogeiro</v>
    <v>4</v>
    <v>5</v>
    <v>Map</v>
    <v>6</v>
    <v>7</v>
    <v>63</v>
    <v>22178</v>
    <v>3</v>
    <v>Mogeiro is a municipality in the state of Paraíba in the Northeast Region of Brazil.</v>
    <v>22179</v>
    <v>22180</v>
    <v>22182</v>
    <v>22183</v>
    <v>22184</v>
    <v>Mogeiro</v>
    <v>22185</v>
    <v>Mogeiro</v>
    <v>mdp/vdpid/6492832831054544897</v>
  </rv>
  <rv s="0">
    <v>536870912</v>
    <v>Montadas</v>
    <v>5dd6eb8e-317f-a244-faa2-b47ddee50243</v>
    <v>en-US</v>
    <v>Map</v>
  </rv>
  <rv s="2">
    <v>2525</v>
    <v>6</v>
    <v>5459</v>
    <v>7</v>
    <v>0</v>
    <v>Image of Montadas</v>
  </rv>
  <rv s="1">
    <fb>-7.0877777777778004</fb>
    <v>9</v>
  </rv>
  <rv s="4">
    <v>https://www.bing.com/search?q=montadas+paraiba&amp;form=skydnc</v>
    <v>Learn more on Bing</v>
  </rv>
  <rv s="1">
    <fb>-35.958888888889</fb>
    <v>9</v>
  </rv>
  <rv s="1">
    <fb>5812</fb>
    <v>8</v>
  </rv>
  <rv s="12">
    <v>#VALUE!</v>
    <v>en-US</v>
    <v>5dd6eb8e-317f-a244-faa2-b47ddee50243</v>
    <v>536870912</v>
    <v>1</v>
    <v>5460</v>
    <v>120</v>
    <v>Montadas</v>
    <v>4</v>
    <v>5</v>
    <v>Map</v>
    <v>6</v>
    <v>7</v>
    <v>63</v>
    <v>3970</v>
    <v>3</v>
    <v>Montadas is a municipality in the state of Paraíba, in the Northeast Region of Brazil. It is the smallest municipality in that state.</v>
    <v>22188</v>
    <v>22189</v>
    <v>22190</v>
    <v>22191</v>
    <v>Montadas</v>
    <v>22192</v>
    <v>Montadas</v>
    <v>mdp/vdpid/6492795172227645441</v>
  </rv>
  <rv s="0">
    <v>536870912</v>
    <v>Monte Horebe</v>
    <v>d6e820b2-b482-1337-7aea-38d79a7b270a</v>
    <v>en-US</v>
    <v>Map</v>
  </rv>
  <rv s="1">
    <fb>116.172</fb>
    <v>8</v>
  </rv>
  <rv s="2">
    <v>2526</v>
    <v>6</v>
    <v>5461</v>
    <v>7</v>
    <v>0</v>
    <v>Image of Monte Horebe</v>
  </rv>
  <rv s="1">
    <fb>-7.2149999999999999</fb>
    <v>9</v>
  </rv>
  <rv s="4">
    <v>https://www.bing.com/search?q=monte+horebe+paraiba&amp;form=skydnc</v>
    <v>Learn more on Bing</v>
  </rv>
  <rv s="1">
    <fb>-38.585833333332999</fb>
    <v>9</v>
  </rv>
  <rv s="1">
    <fb>4338</fb>
    <v>8</v>
  </rv>
  <rv s="12">
    <v>#VALUE!</v>
    <v>en-US</v>
    <v>d6e820b2-b482-1337-7aea-38d79a7b270a</v>
    <v>536870912</v>
    <v>1</v>
    <v>5462</v>
    <v>120</v>
    <v>Monte Horebe</v>
    <v>4</v>
    <v>5</v>
    <v>Map</v>
    <v>6</v>
    <v>7</v>
    <v>63</v>
    <v>22195</v>
    <v>3</v>
    <v>Monte Horebe is a municipality in the state of Paraíba in the Northeast Region of Brazil.</v>
    <v>22196</v>
    <v>22197</v>
    <v>22198</v>
    <v>22199</v>
    <v>Monte Horebe</v>
    <v>22200</v>
    <v>Monte Horebe</v>
    <v>mdp/vdpid/6492257537029570561</v>
  </rv>
  <rv s="0">
    <v>536870912</v>
    <v>Monteiro</v>
    <v>9eadf6fe-ed51-dd2e-759e-e063c49d7a82</v>
    <v>en-US</v>
    <v>Map</v>
  </rv>
  <rv s="1">
    <fb>986.37</fb>
    <v>8</v>
  </rv>
  <rv s="2">
    <v>2527</v>
    <v>6</v>
    <v>5463</v>
    <v>7</v>
    <v>0</v>
    <v>Image of Monteiro</v>
  </rv>
  <rv s="4">
    <v>https://www.bing.com/search?q=monteiro+paraiba&amp;form=skydnc</v>
    <v>Learn more on Bing</v>
  </rv>
  <rv s="1">
    <fb>-37.119999999999997</fb>
    <v>9</v>
  </rv>
  <rv s="1">
    <fb>33433</fb>
    <v>8</v>
  </rv>
  <rv s="9">
    <v>#VALUE!</v>
    <v>en-US</v>
    <v>9eadf6fe-ed51-dd2e-759e-e063c49d7a82</v>
    <v>536870912</v>
    <v>1</v>
    <v>5464</v>
    <v>72</v>
    <v>Monteiro</v>
    <v>4</v>
    <v>5</v>
    <v>Map</v>
    <v>6</v>
    <v>57</v>
    <v>63</v>
    <v>22203</v>
    <v>3</v>
    <v>Monteiro is a municipality in the state of Paraíba in the Northeast Region of Brazil. It is the largest municipality in the state in terms of area.</v>
    <v>22204</v>
    <v>21628</v>
    <v>22205</v>
    <v>22206</v>
    <v>Monteiro</v>
    <v>22207</v>
    <v>157</v>
    <v>Monteiro</v>
    <v>mdp/vdpid/6492475145926475777</v>
  </rv>
  <rv s="0">
    <v>536870912</v>
    <v>Mulungu, Paraíba</v>
    <v>a7cb6eda-4425-009c-0a17-3ee59afd0616</v>
    <v>en-US</v>
    <v>Map</v>
  </rv>
  <rv s="1">
    <fb>192.21100000000001</fb>
    <v>8</v>
  </rv>
  <rv s="2">
    <v>2528</v>
    <v>6</v>
    <v>5465</v>
    <v>7</v>
    <v>0</v>
    <v>Image of Mulungu, Paraíba</v>
  </rv>
  <rv s="1">
    <fb>-7.0238888888888997</fb>
    <v>9</v>
  </rv>
  <rv s="1">
    <fb>-35.461944444444001</fb>
    <v>9</v>
  </rv>
  <rv s="1">
    <fb>9932</fb>
    <v>8</v>
  </rv>
  <rv s="11">
    <v>#VALUE!</v>
    <v>en-US</v>
    <v>a7cb6eda-4425-009c-0a17-3ee59afd0616</v>
    <v>536870912</v>
    <v>1</v>
    <v>5466</v>
    <v>113</v>
    <v>Mulungu, Paraíba</v>
    <v>92</v>
    <v>5</v>
    <v>Map</v>
    <v>6</v>
    <v>57</v>
    <v>63</v>
    <v>22210</v>
    <v>3</v>
    <v>Mulungu, Paraíba is a municipality in the state of Paraíba in the Northeast Region of Brazil.</v>
    <v>22211</v>
    <v>22212</v>
    <v>22213</v>
    <v>Mulungu, Paraíba</v>
    <v>22214</v>
    <v>157</v>
    <v>Mulungu, Paraíba</v>
    <v>mdp/vdpid/6492639754725621761</v>
  </rv>
  <rv s="0">
    <v>536870912</v>
    <v>Natuba</v>
    <v>862a8808-7abe-a8f9-b193-c0b354bd781d</v>
    <v>en-US</v>
    <v>Map</v>
  </rv>
  <rv s="1">
    <fb>192.166</fb>
    <v>8</v>
  </rv>
  <rv s="2">
    <v>2529</v>
    <v>6</v>
    <v>5467</v>
    <v>7</v>
    <v>0</v>
    <v>Image of Natuba</v>
  </rv>
  <rv s="1">
    <fb>-7.6408333333333003</fb>
    <v>9</v>
  </rv>
  <rv s="4">
    <v>https://www.bing.com/search?q=natuba+paraiba&amp;form=skydnc</v>
    <v>Learn more on Bing</v>
  </rv>
  <rv s="1">
    <fb>-35.549999999999997</fb>
    <v>9</v>
  </rv>
  <rv s="1">
    <fb>10451</fb>
    <v>8</v>
  </rv>
  <rv s="9">
    <v>#VALUE!</v>
    <v>en-US</v>
    <v>862a8808-7abe-a8f9-b193-c0b354bd781d</v>
    <v>536870912</v>
    <v>1</v>
    <v>5468</v>
    <v>72</v>
    <v>Natuba</v>
    <v>4</v>
    <v>5</v>
    <v>Map</v>
    <v>6</v>
    <v>57</v>
    <v>63</v>
    <v>22217</v>
    <v>3</v>
    <v>Natuba is a municipality in the state of Paraíba in the Northeast Region of Brazil.</v>
    <v>22218</v>
    <v>22219</v>
    <v>22220</v>
    <v>22221</v>
    <v>Natuba</v>
    <v>22222</v>
    <v>157</v>
    <v>Natuba</v>
    <v>mdp/vdpid/6492843576894947329</v>
  </rv>
  <rv s="0">
    <v>536870912</v>
    <v>Nazarezinho</v>
    <v>abad0884-1f72-313c-80b0-75164f9d32db</v>
    <v>en-US</v>
    <v>Map</v>
  </rv>
  <rv s="1">
    <fb>173.244</fb>
    <v>8</v>
  </rv>
  <rv s="2">
    <v>2530</v>
    <v>6</v>
    <v>5469</v>
    <v>7</v>
    <v>0</v>
    <v>Image of Nazarezinho</v>
  </rv>
  <rv s="4">
    <v>https://www.bing.com/search?q=nazarezinho+paraiba&amp;form=skydnc</v>
    <v>Learn more on Bing</v>
  </rv>
  <rv s="1">
    <fb>-38.325000000000003</fb>
    <v>9</v>
  </rv>
  <rv s="1">
    <fb>7203</fb>
    <v>8</v>
  </rv>
  <rv s="12">
    <v>#VALUE!</v>
    <v>en-US</v>
    <v>abad0884-1f72-313c-80b0-75164f9d32db</v>
    <v>536870912</v>
    <v>1</v>
    <v>5470</v>
    <v>120</v>
    <v>Nazarezinho</v>
    <v>4</v>
    <v>5</v>
    <v>Map</v>
    <v>6</v>
    <v>7</v>
    <v>63</v>
    <v>22225</v>
    <v>3</v>
    <v>Nazarezinho is a municipality in the state of Paraíba in the Northeast Region of Brazil. As of the year 2021, its total population is 7,271.</v>
    <v>22226</v>
    <v>21648</v>
    <v>22227</v>
    <v>22228</v>
    <v>Nazarezinho</v>
    <v>22229</v>
    <v>Nazarezinho</v>
    <v>mdp/vdpid/6492069622815129601</v>
  </rv>
  <rv s="0">
    <v>536870912</v>
    <v>Nova Floresta, Paraíba</v>
    <v>0615bd96-890a-9895-1422-f20ecc1f9414</v>
    <v>en-US</v>
    <v>Map</v>
  </rv>
  <rv s="1">
    <fb>58.838999999999999</fb>
    <v>8</v>
  </rv>
  <rv s="2">
    <v>2531</v>
    <v>6</v>
    <v>5471</v>
    <v>7</v>
    <v>0</v>
    <v>Image of Nova Floresta, Paraíba</v>
  </rv>
  <rv s="1">
    <fb>-6.4550000000000001</fb>
    <v>9</v>
  </rv>
  <rv s="1">
    <fb>-36.202777777778003</fb>
    <v>9</v>
  </rv>
  <rv s="1">
    <fb>9724</fb>
    <v>8</v>
  </rv>
  <rv s="13">
    <v>#VALUE!</v>
    <v>en-US</v>
    <v>0615bd96-890a-9895-1422-f20ecc1f9414</v>
    <v>536870912</v>
    <v>1</v>
    <v>5472</v>
    <v>125</v>
    <v>Nova Floresta, Paraíba</v>
    <v>92</v>
    <v>5</v>
    <v>Map</v>
    <v>6</v>
    <v>7</v>
    <v>63</v>
    <v>22232</v>
    <v>3</v>
    <v>Nova Floresta, Paraíba is a municipality in the state of Paraíba in the Northeast Region of Brazil known for its annual celebration of the stew.</v>
    <v>22233</v>
    <v>22234</v>
    <v>22235</v>
    <v>Nova Floresta, Paraíba</v>
    <v>22236</v>
    <v>Nova Floresta, Paraíba</v>
    <v>mdp/vdpid/6492582163928580097</v>
  </rv>
  <rv s="0">
    <v>536870912</v>
    <v>Nova Olinda, Paraíba</v>
    <v>a10574b5-2209-7d10-36b9-5e8dbe83003c</v>
    <v>en-US</v>
    <v>Map</v>
  </rv>
  <rv s="1">
    <fb>84.253</fb>
    <v>8</v>
  </rv>
  <rv s="2">
    <v>2532</v>
    <v>6</v>
    <v>5473</v>
    <v>7</v>
    <v>0</v>
    <v>Image of Nova Olinda, Paraíba</v>
  </rv>
  <rv s="1">
    <fb>-7.48</fb>
    <v>9</v>
  </rv>
  <rv s="1">
    <fb>5787</fb>
    <v>8</v>
  </rv>
  <rv s="13">
    <v>#VALUE!</v>
    <v>en-US</v>
    <v>a10574b5-2209-7d10-36b9-5e8dbe83003c</v>
    <v>536870912</v>
    <v>1</v>
    <v>5474</v>
    <v>125</v>
    <v>Nova Olinda, Paraíba</v>
    <v>92</v>
    <v>5</v>
    <v>Map</v>
    <v>6</v>
    <v>7</v>
    <v>63</v>
    <v>22239</v>
    <v>3</v>
    <v>Nova Olinda, Paraíba is a municipality in the state of Paraíba in the Northeast Region of Brazil.</v>
    <v>22240</v>
    <v>22241</v>
    <v>3569</v>
    <v>Nova Olinda, Paraíba</v>
    <v>22242</v>
    <v>Nova Olinda, Paraíba</v>
    <v>mdp/vdpid/6492379866690748417</v>
  </rv>
  <rv s="0">
    <v>536870912</v>
    <v>Nova Palmeira</v>
    <v>a31be752-b151-44ac-a693-9bd1d2ee00fe</v>
    <v>en-US</v>
    <v>Map</v>
  </rv>
  <rv s="1">
    <fb>310.34800000000001</fb>
    <v>8</v>
  </rv>
  <rv s="2">
    <v>2533</v>
    <v>6</v>
    <v>5475</v>
    <v>7</v>
    <v>0</v>
    <v>Image of Nova Palmeira</v>
  </rv>
  <rv s="1">
    <fb>-6.6777777777778002</fb>
    <v>9</v>
  </rv>
  <rv s="0">
    <v>805306368</v>
    <v>José Petronilo de Araújo (Mayor)</v>
    <v>3cb329eb-ba28-bdae-b59d-6d116269ec16</v>
    <v>en-US</v>
    <v>Generic</v>
  </rv>
  <rv s="3">
    <v>624</v>
  </rv>
  <rv s="4">
    <v>https://www.bing.com/search?q=nova+palmeira+paraiba&amp;form=skydnc</v>
    <v>Learn more on Bing</v>
  </rv>
  <rv s="1">
    <fb>-36.420833333333</fb>
    <v>9</v>
  </rv>
  <rv s="1">
    <fb>4959</fb>
    <v>8</v>
  </rv>
  <rv s="5">
    <v>#VALUE!</v>
    <v>en-US</v>
    <v>a31be752-b151-44ac-a693-9bd1d2ee00fe</v>
    <v>536870912</v>
    <v>1</v>
    <v>5476</v>
    <v>2</v>
    <v>Nova Palmeira</v>
    <v>4</v>
    <v>5</v>
    <v>Map</v>
    <v>6</v>
    <v>57</v>
    <v>63</v>
    <v>22245</v>
    <v>3</v>
    <v>Nova Palmeira is a municipality in the Brazilian state of Paraíba.</v>
    <v>22246</v>
    <v>22247</v>
    <v>22249</v>
    <v>22250</v>
    <v>22251</v>
    <v>Nova Palmeira</v>
    <v>22252</v>
    <v>157</v>
    <v>Nova Palmeira</v>
    <v>mdp/vdpid/6492578731998052353</v>
  </rv>
  <rv s="0">
    <v>536870912</v>
    <v>Olivedos, Paraíba</v>
    <v>dfd012a6-1b6f-76de-4dd9-e50198b4bfb3</v>
    <v>en-US</v>
    <v>Map</v>
  </rv>
  <rv s="1">
    <fb>317.89999999999998</fb>
    <v>8</v>
  </rv>
  <rv s="2">
    <v>2534</v>
    <v>6</v>
    <v>5477</v>
    <v>7</v>
    <v>0</v>
    <v>Image of Olivedos, Paraíba</v>
  </rv>
  <rv s="1">
    <fb>-6.9908333333332999</fb>
    <v>9</v>
  </rv>
  <rv s="1">
    <fb>-36.243888888889003</fb>
    <v>9</v>
  </rv>
  <rv s="1">
    <fb>3961</fb>
    <v>8</v>
  </rv>
  <rv s="13">
    <v>#VALUE!</v>
    <v>en-US</v>
    <v>dfd012a6-1b6f-76de-4dd9-e50198b4bfb3</v>
    <v>536870912</v>
    <v>1</v>
    <v>5478</v>
    <v>125</v>
    <v>Olivedos, Paraíba</v>
    <v>92</v>
    <v>5</v>
    <v>Map</v>
    <v>6</v>
    <v>57</v>
    <v>63</v>
    <v>22255</v>
    <v>3</v>
    <v>Olivedos is a municipality in the state of Paraíba in the Northeast Region of Brazil.</v>
    <v>22256</v>
    <v>22257</v>
    <v>22258</v>
    <v>Olivedos, Paraíba</v>
    <v>22259</v>
    <v>Olivedos, Paraíba</v>
    <v>mdp/vdpid/6492604225632075777</v>
  </rv>
  <rv s="0">
    <v>536870912</v>
    <v>Ouro Velho</v>
    <v>48b75dd7-22ce-86bb-c5be-97436213b9c1</v>
    <v>en-US</v>
    <v>Map</v>
  </rv>
  <rv s="1">
    <fb>129.399</fb>
    <v>8</v>
  </rv>
  <rv s="1">
    <fb>-7.62</fb>
    <v>9</v>
  </rv>
  <rv s="4">
    <v>https://www.bing.com/search?q=ouro+velho+paraiba&amp;form=skydnc</v>
    <v>Learn more on Bing</v>
  </rv>
  <rv s="1">
    <fb>-37.151944444443998</fb>
    <v>9</v>
  </rv>
  <rv s="1">
    <fb>3046</fb>
    <v>8</v>
  </rv>
  <rv s="14">
    <v>#VALUE!</v>
    <v>en-US</v>
    <v>48b75dd7-22ce-86bb-c5be-97436213b9c1</v>
    <v>536870912</v>
    <v>1</v>
    <v>5480</v>
    <v>136</v>
    <v>Ouro Velho</v>
    <v>4</v>
    <v>137</v>
    <v>Map</v>
    <v>6</v>
    <v>57</v>
    <v>63</v>
    <v>22262</v>
    <v>3</v>
    <v>Ouro Velho, Paraíba is a municipality in the state of Paraíba in the Northeast Region of Brazil.</v>
    <v>22263</v>
    <v>22264</v>
    <v>22265</v>
    <v>Ouro Velho</v>
    <v>22266</v>
    <v>157</v>
    <v>Ouro Velho</v>
    <v>mdp/vdpid/6492420538504314881</v>
  </rv>
  <rv s="0">
    <v>536870912</v>
    <v>Parari, Paraíba</v>
    <v>9e7efe34-c7aa-d38e-ef97-b09d0acfda53</v>
    <v>en-US</v>
    <v>Map</v>
  </rv>
  <rv s="1">
    <fb>128.483</fb>
    <v>8</v>
  </rv>
  <rv s="2">
    <v>2535</v>
    <v>6</v>
    <v>5481</v>
    <v>7</v>
    <v>0</v>
    <v>Image of Parari, Paraíba</v>
  </rv>
  <rv s="1">
    <fb>-7.3208333333333</fb>
    <v>9</v>
  </rv>
  <rv s="1">
    <fb>-36.655833333333</fb>
    <v>9</v>
  </rv>
  <rv s="1">
    <fb>1720</fb>
    <v>8</v>
  </rv>
  <rv s="13">
    <v>#VALUE!</v>
    <v>en-US</v>
    <v>9e7efe34-c7aa-d38e-ef97-b09d0acfda53</v>
    <v>536870912</v>
    <v>1</v>
    <v>5482</v>
    <v>125</v>
    <v>Parari, Paraíba</v>
    <v>92</v>
    <v>5</v>
    <v>Map</v>
    <v>6</v>
    <v>7</v>
    <v>63</v>
    <v>22269</v>
    <v>3</v>
    <v>Parari, Paraíba is a municipality in the state of Paraíba in the Northeast Region of Brazil. Its area is 207.814 km2 and the population is 1,758, being the least populous city in the state.</v>
    <v>22270</v>
    <v>22271</v>
    <v>22272</v>
    <v>Parari, Paraíba</v>
    <v>22273</v>
    <v>Parari, Paraíba</v>
    <v>mdp/vdpid/6492413735393558529</v>
  </rv>
  <rv s="0">
    <v>536870912</v>
    <v>Passagem, Paraíba</v>
    <v>5fe09133-e295-55d8-d620-c519787cf34d</v>
    <v>en-US</v>
    <v>Map</v>
  </rv>
  <rv s="1">
    <fb>111.875</fb>
    <v>8</v>
  </rv>
  <rv s="2">
    <v>2536</v>
    <v>6</v>
    <v>5483</v>
    <v>7</v>
    <v>0</v>
    <v>Image of Passagem, Paraíba</v>
  </rv>
  <rv s="1">
    <fb>-7.1377777777778002</fb>
    <v>9</v>
  </rv>
  <rv s="1">
    <fb>-37.048888888889003</fb>
    <v>9</v>
  </rv>
  <rv s="1">
    <fb>2453</fb>
    <v>8</v>
  </rv>
  <rv s="13">
    <v>#VALUE!</v>
    <v>en-US</v>
    <v>5fe09133-e295-55d8-d620-c519787cf34d</v>
    <v>536870912</v>
    <v>1</v>
    <v>5484</v>
    <v>125</v>
    <v>Passagem, Paraíba</v>
    <v>92</v>
    <v>5</v>
    <v>Map</v>
    <v>6</v>
    <v>64</v>
    <v>63</v>
    <v>22276</v>
    <v>3</v>
    <v>Passagem, Paraíba is a municipality in the state of Paraíba in the Northeast Region of Brazil.</v>
    <v>22277</v>
    <v>22278</v>
    <v>22279</v>
    <v>Passagem, Paraíba</v>
    <v>22280</v>
    <v>Passagem, Paraíba</v>
    <v>mdp/vdpid/6492399717912150017</v>
  </rv>
  <rv s="0">
    <v>536870912</v>
    <v>Patos</v>
    <v>7f13e781-f657-ac96-1e6f-fbd775d0bb87</v>
    <v>en-US</v>
    <v>Map</v>
  </rv>
  <rv s="1">
    <fb>512.79100000000005</fb>
    <v>8</v>
  </rv>
  <rv s="2">
    <v>2537</v>
    <v>6</v>
    <v>5485</v>
    <v>7</v>
    <v>0</v>
    <v>Image of Patos</v>
  </rv>
  <rv s="1">
    <fb>-7.0244444444444003</fb>
    <v>9</v>
  </rv>
  <rv s="0">
    <v>805306368</v>
    <v>Nabor Wanderley da Nóbrega Filho (Mayor)</v>
    <v>3b087105-815f-745e-ff92-dc5f37c44ac2</v>
    <v>en-US</v>
    <v>Generic</v>
  </rv>
  <rv s="3">
    <v>625</v>
  </rv>
  <rv s="4">
    <v>https://www.bing.com/search?q=patos+paraiba&amp;form=skydnc</v>
    <v>Learn more on Bing</v>
  </rv>
  <rv s="1">
    <fb>108766</fb>
    <v>8</v>
  </rv>
  <rv s="5">
    <v>#VALUE!</v>
    <v>en-US</v>
    <v>7f13e781-f657-ac96-1e6f-fbd775d0bb87</v>
    <v>536870912</v>
    <v>1</v>
    <v>5486</v>
    <v>2</v>
    <v>Patos</v>
    <v>4</v>
    <v>5</v>
    <v>Map</v>
    <v>6</v>
    <v>64</v>
    <v>63</v>
    <v>22283</v>
    <v>3</v>
    <v>Patos is a municipality of the state of Paraíba in the Northeast Region of Brazil. It is classified by the Brazilian Institute of Geography and Statistics as a sub-regional center A. It is located in the Espinharas River valley, surrounded by ...</v>
    <v>22284</v>
    <v>22285</v>
    <v>22287</v>
    <v>22288</v>
    <v>468</v>
    <v>Patos</v>
    <v>22289</v>
    <v>157</v>
    <v>Patos</v>
    <v>mdp/vdpid/6492185136379985921</v>
  </rv>
  <rv s="0">
    <v>536870912</v>
    <v>Paulista, Paraíba</v>
    <v>d49a4166-822d-f1a0-a911-1cf0912f9cd6</v>
    <v>en-US</v>
    <v>Map</v>
  </rv>
  <rv s="1">
    <fb>576.88</fb>
    <v>8</v>
  </rv>
  <rv s="2">
    <v>2538</v>
    <v>6</v>
    <v>5487</v>
    <v>7</v>
    <v>0</v>
    <v>Image of Paulista, Paraíba</v>
  </rv>
  <rv s="1">
    <fb>-6.5938888888889</fb>
    <v>9</v>
  </rv>
  <rv s="1">
    <fb>-37.623888888888999</fb>
    <v>9</v>
  </rv>
  <rv s="1">
    <fb>12379</fb>
    <v>8</v>
  </rv>
  <rv s="11">
    <v>#VALUE!</v>
    <v>en-US</v>
    <v>d49a4166-822d-f1a0-a911-1cf0912f9cd6</v>
    <v>536870912</v>
    <v>1</v>
    <v>5488</v>
    <v>113</v>
    <v>Paulista, Paraíba</v>
    <v>92</v>
    <v>5</v>
    <v>Map</v>
    <v>6</v>
    <v>57</v>
    <v>63</v>
    <v>22292</v>
    <v>3</v>
    <v>Paulista, Paraíba is a municipality in the state of Paraíba in the Northeast Region of Brazil. As of the 2022 Census, it had population of 11,834.</v>
    <v>22293</v>
    <v>22294</v>
    <v>22295</v>
    <v>Paulista, Paraíba</v>
    <v>22296</v>
    <v>157</v>
    <v>Paulista, Paraíba</v>
    <v>mdp/vdpid/6492158418176966657</v>
  </rv>
  <rv s="0">
    <v>536870912</v>
    <v>Pedra Branca, Paraíba</v>
    <v>8679236a-ffb8-83ce-d51a-555d8ddcb397</v>
    <v>en-US</v>
    <v>Map</v>
  </rv>
  <rv s="1">
    <fb>193.733</fb>
    <v>8</v>
  </rv>
  <rv s="2">
    <v>2539</v>
    <v>6</v>
    <v>5489</v>
    <v>7</v>
    <v>0</v>
    <v>Image of Pedra Branca, Paraíba</v>
  </rv>
  <rv s="1">
    <fb>-7.4269444444444002</fb>
    <v>9</v>
  </rv>
  <rv s="1">
    <fb>-38.067777777777998</fb>
    <v>9</v>
  </rv>
  <rv s="1">
    <fb>3802</fb>
    <v>8</v>
  </rv>
  <rv s="11">
    <v>#VALUE!</v>
    <v>en-US</v>
    <v>8679236a-ffb8-83ce-d51a-555d8ddcb397</v>
    <v>536870912</v>
    <v>1</v>
    <v>5490</v>
    <v>113</v>
    <v>Pedra Branca, Paraíba</v>
    <v>92</v>
    <v>5</v>
    <v>Map</v>
    <v>6</v>
    <v>57</v>
    <v>63</v>
    <v>22299</v>
    <v>3</v>
    <v>Pedra Branca, Paraíba is a municipality in the state of Paraíba in the Northeast Region of Brazil.</v>
    <v>22300</v>
    <v>22301</v>
    <v>22302</v>
    <v>Pedra Branca, Paraíba</v>
    <v>22303</v>
    <v>157</v>
    <v>Pedra Branca, Paraíba</v>
    <v>mdp/vdpid/6492285848480907265</v>
  </rv>
  <rv s="0">
    <v>536870912</v>
    <v>Pedra Lavrada</v>
    <v>dc5d8009-8337-ba29-280e-32236ddca488</v>
    <v>en-US</v>
    <v>Map</v>
  </rv>
  <rv s="1">
    <fb>351.68799999999999</fb>
    <v>8</v>
  </rv>
  <rv s="2">
    <v>2540</v>
    <v>6</v>
    <v>5491</v>
    <v>7</v>
    <v>0</v>
    <v>Image of Pedra Lavrada</v>
  </rv>
  <rv s="1">
    <fb>-6.7569444444444002</fb>
    <v>9</v>
  </rv>
  <rv s="4">
    <v>https://www.bing.com/search?q=pedra+lavrada+paraiba&amp;form=skydnc</v>
    <v>Learn more on Bing</v>
  </rv>
  <rv s="1">
    <fb>-36.479999999999997</fb>
    <v>9</v>
  </rv>
  <rv s="1">
    <fb>6859</fb>
    <v>8</v>
  </rv>
  <rv s="12">
    <v>#VALUE!</v>
    <v>en-US</v>
    <v>dc5d8009-8337-ba29-280e-32236ddca488</v>
    <v>536870912</v>
    <v>1</v>
    <v>5492</v>
    <v>120</v>
    <v>Pedra Lavrada</v>
    <v>4</v>
    <v>5</v>
    <v>Map</v>
    <v>6</v>
    <v>7</v>
    <v>63</v>
    <v>22306</v>
    <v>3</v>
    <v>Pedra Lavrada is a municipality in the state of Paraíba in the Northeast Region of Brazil.</v>
    <v>22307</v>
    <v>22308</v>
    <v>22309</v>
    <v>22310</v>
    <v>Pedra Lavrada</v>
    <v>22311</v>
    <v>Pedra Lavrada</v>
    <v>mdp/vdpid/6492590688683687937</v>
  </rv>
  <rv s="0">
    <v>536870912</v>
    <v>Pedras de Fogo</v>
    <v>0dbabedb-f577-ef93-f7d7-290683a13c56</v>
    <v>en-US</v>
    <v>Map</v>
  </rv>
  <rv s="1">
    <fb>401.12</fb>
    <v>8</v>
  </rv>
  <rv s="2">
    <v>2541</v>
    <v>6</v>
    <v>5493</v>
    <v>7</v>
    <v>0</v>
    <v>Image of Pedras de Fogo</v>
  </rv>
  <rv s="1">
    <fb>-7.4019444444443998</fb>
    <v>9</v>
  </rv>
  <rv s="4">
    <v>https://www.bing.com/search?q=pedras+de+fogo+paraiba&amp;form=skydnc</v>
    <v>Learn more on Bing</v>
  </rv>
  <rv s="1">
    <fb>-35.115833333333001</fb>
    <v>9</v>
  </rv>
  <rv s="1">
    <fb>28533</fb>
    <v>8</v>
  </rv>
  <rv s="9">
    <v>#VALUE!</v>
    <v>en-US</v>
    <v>0dbabedb-f577-ef93-f7d7-290683a13c56</v>
    <v>536870912</v>
    <v>1</v>
    <v>5494</v>
    <v>72</v>
    <v>Pedras de Fogo</v>
    <v>4</v>
    <v>5</v>
    <v>Map</v>
    <v>6</v>
    <v>57</v>
    <v>63</v>
    <v>22314</v>
    <v>3</v>
    <v>Pedras de Fogo is a municipality in the state of Paraíba in the Northeast Region of Brazil.</v>
    <v>22315</v>
    <v>22316</v>
    <v>22317</v>
    <v>22318</v>
    <v>Pedras de Fogo</v>
    <v>22319</v>
    <v>157</v>
    <v>Pedras de Fogo</v>
    <v>mdp/vdpid/6492943947227201537</v>
  </rv>
  <rv s="0">
    <v>536870912</v>
    <v>Pedro Régis</v>
    <v>d816d96a-15bc-195d-4aec-5faa392a2cff</v>
    <v>en-US</v>
    <v>Map</v>
  </rv>
  <rv s="1">
    <fb>73.361999999999995</fb>
    <v>8</v>
  </rv>
  <rv s="2">
    <v>2542</v>
    <v>6</v>
    <v>5495</v>
    <v>7</v>
    <v>0</v>
    <v>Image of Pedro Régis</v>
  </rv>
  <rv s="1">
    <fb>-6.6327777777778003</fb>
    <v>9</v>
  </rv>
  <rv s="4">
    <v>https://www.bing.com/search?q=pedro+r%c3%a9gis+paraiba&amp;form=skydnc</v>
    <v>Learn more on Bing</v>
  </rv>
  <rv s="1">
    <fb>-35.296944444444001</fb>
    <v>9</v>
  </rv>
  <rv s="1">
    <fb>5766</fb>
    <v>8</v>
  </rv>
  <rv s="12">
    <v>#VALUE!</v>
    <v>en-US</v>
    <v>d816d96a-15bc-195d-4aec-5faa392a2cff</v>
    <v>536870912</v>
    <v>1</v>
    <v>5496</v>
    <v>120</v>
    <v>Pedro Régis</v>
    <v>4</v>
    <v>5</v>
    <v>Map</v>
    <v>6</v>
    <v>7</v>
    <v>63</v>
    <v>22322</v>
    <v>3</v>
    <v>Pedro Régis is a municipality in the state of Paraíba in the Northeast Region of Brazil.</v>
    <v>22323</v>
    <v>22324</v>
    <v>22325</v>
    <v>22326</v>
    <v>Pedro Régis</v>
    <v>22327</v>
    <v>Pedro Régis</v>
    <v>mdp/vdpid/6492623994930331649</v>
  </rv>
  <rv s="0">
    <v>536870912</v>
    <v>Piancó</v>
    <v>b1855808-3a14-89a6-3e22-8365aa8eff05</v>
    <v>en-US</v>
    <v>Map</v>
  </rv>
  <rv s="1">
    <fb>564.73</fb>
    <v>8</v>
  </rv>
  <rv s="2">
    <v>2543</v>
    <v>6</v>
    <v>5497</v>
    <v>7</v>
    <v>0</v>
    <v>Image of Piancó</v>
  </rv>
  <rv s="1">
    <fb>-7.1977777777777998</fb>
    <v>9</v>
  </rv>
  <rv s="4">
    <v>https://www.bing.com/search?q=pianc%c3%b3+paraiba&amp;form=skydnc</v>
    <v>Learn more on Bing</v>
  </rv>
  <rv s="1">
    <fb>16441</fb>
    <v>8</v>
  </rv>
  <rv s="12">
    <v>#VALUE!</v>
    <v>en-US</v>
    <v>b1855808-3a14-89a6-3e22-8365aa8eff05</v>
    <v>536870912</v>
    <v>1</v>
    <v>5498</v>
    <v>120</v>
    <v>Piancó</v>
    <v>4</v>
    <v>5</v>
    <v>Map</v>
    <v>6</v>
    <v>7</v>
    <v>63</v>
    <v>22330</v>
    <v>3</v>
    <v>Piancó is a municipality in the state of Paraíba in the Northeast Region of Brazil.</v>
    <v>22331</v>
    <v>22332</v>
    <v>22333</v>
    <v>21491</v>
    <v>Piancó</v>
    <v>22334</v>
    <v>Piancó</v>
    <v>mdp/vdpid/6492362575051751425</v>
  </rv>
  <rv s="0">
    <v>536870912</v>
    <v>Picuí</v>
    <v>d7375c2f-0497-6da4-8919-c904cf615555</v>
    <v>en-US</v>
    <v>Map</v>
  </rv>
  <rv s="1">
    <fb>661.65700000000004</fb>
    <v>8</v>
  </rv>
  <rv s="2">
    <v>2544</v>
    <v>6</v>
    <v>5499</v>
    <v>7</v>
    <v>0</v>
    <v>Image of Picuí</v>
  </rv>
  <rv s="1">
    <fb>-6.5549999999999997</fb>
    <v>9</v>
  </rv>
  <rv s="4">
    <v>https://www.bing.com/search?q=picu%c3%ad+paraiba&amp;form=skydnc</v>
    <v>Learn more on Bing</v>
  </rv>
  <rv s="1">
    <fb>-36.348888888889</fb>
    <v>9</v>
  </rv>
  <rv s="1">
    <fb>18720</fb>
    <v>8</v>
  </rv>
  <rv s="9">
    <v>#VALUE!</v>
    <v>en-US</v>
    <v>d7375c2f-0497-6da4-8919-c904cf615555</v>
    <v>536870912</v>
    <v>1</v>
    <v>5500</v>
    <v>72</v>
    <v>Picuí</v>
    <v>4</v>
    <v>5</v>
    <v>Map</v>
    <v>6</v>
    <v>57</v>
    <v>63</v>
    <v>22337</v>
    <v>3</v>
    <v>Picuí is a municipality in the state of Paraíba in the Northeast Region of Brazil.</v>
    <v>22338</v>
    <v>22339</v>
    <v>22340</v>
    <v>22341</v>
    <v>Picuí</v>
    <v>22342</v>
    <v>157</v>
    <v>Picuí</v>
    <v>mdp/vdpid/6492578835278594049</v>
  </rv>
  <rv s="0">
    <v>536870912</v>
    <v>Pilar, Paraíba</v>
    <v>99294f53-0905-9169-1408-84ea7e921ccd</v>
    <v>en-US</v>
    <v>Map</v>
  </rv>
  <rv s="1">
    <fb>101.262</fb>
    <v>8</v>
  </rv>
  <rv s="2">
    <v>2545</v>
    <v>6</v>
    <v>5501</v>
    <v>7</v>
    <v>0</v>
    <v>Image of Pilar, Paraíba</v>
  </rv>
  <rv s="4">
    <v>https://www.bing.com/search?q=pilar+paraiba&amp;form=skydnc</v>
    <v>Learn more on Bing</v>
  </rv>
  <rv s="1">
    <fb>-35.26</fb>
    <v>9</v>
  </rv>
  <rv s="1">
    <fb>12311</fb>
    <v>8</v>
  </rv>
  <rv s="12">
    <v>#VALUE!</v>
    <v>en-US</v>
    <v>99294f53-0905-9169-1408-84ea7e921ccd</v>
    <v>536870912</v>
    <v>1</v>
    <v>5502</v>
    <v>120</v>
    <v>Pilar, Paraíba</v>
    <v>4</v>
    <v>5</v>
    <v>Map</v>
    <v>6</v>
    <v>7</v>
    <v>63</v>
    <v>22345</v>
    <v>3</v>
    <v>Pilar, Paraíba is a municipality in the state of Paraíba in the Northeast Region of Brazil.</v>
    <v>22346</v>
    <v>22172</v>
    <v>22347</v>
    <v>22348</v>
    <v>Pilar, Paraíba</v>
    <v>22349</v>
    <v>Pilar, Paraíba</v>
    <v>mdp/vdpid/6492835569968611329</v>
  </rv>
  <rv s="0">
    <v>536870912</v>
    <v>Pilões, Paraíba</v>
    <v>e5ca5a79-807d-9b5c-a2ef-52da1ecadd61</v>
    <v>en-US</v>
    <v>Map</v>
  </rv>
  <rv s="1">
    <fb>64.447000000000003</fb>
    <v>8</v>
  </rv>
  <rv s="2">
    <v>2546</v>
    <v>6</v>
    <v>5503</v>
    <v>7</v>
    <v>0</v>
    <v>Image of Pilões, Paraíba</v>
  </rv>
  <rv s="1">
    <fb>-6.9019444444443998</fb>
    <v>9</v>
  </rv>
  <rv s="1">
    <fb>-35.622777777777998</fb>
    <v>9</v>
  </rv>
  <rv s="11">
    <v>#VALUE!</v>
    <v>en-US</v>
    <v>e5ca5a79-807d-9b5c-a2ef-52da1ecadd61</v>
    <v>536870912</v>
    <v>1</v>
    <v>5504</v>
    <v>113</v>
    <v>Pilões, Paraíba</v>
    <v>92</v>
    <v>5</v>
    <v>Map</v>
    <v>6</v>
    <v>57</v>
    <v>63</v>
    <v>22352</v>
    <v>3</v>
    <v>Pilões, Paraíba is a municipality in the state of Paraíba in the Northeast Region of Brazil.</v>
    <v>22353</v>
    <v>22354</v>
    <v>22355</v>
    <v>Pilões, Paraíba</v>
    <v>1010</v>
    <v>157</v>
    <v>Pilões, Paraíba</v>
    <v>mdp/vdpid/6492631749175017473</v>
  </rv>
  <rv s="0">
    <v>536870912</v>
    <v>Pilõezinhos</v>
    <v>e4de0626-c6c8-4e5a-29f7-e597a52793bd</v>
    <v>en-US</v>
    <v>Map</v>
  </rv>
  <rv s="1">
    <fb>43.9</fb>
    <v>8</v>
  </rv>
  <rv s="2">
    <v>2547</v>
    <v>6</v>
    <v>5505</v>
    <v>7</v>
    <v>0</v>
    <v>Image of Pilõezinhos</v>
  </rv>
  <rv s="1">
    <fb>-6.8438888888889</fb>
    <v>9</v>
  </rv>
  <rv s="4">
    <v>https://www.bing.com/search?q=pil%c3%b5ezinhos+paraiba&amp;form=skydnc</v>
    <v>Learn more on Bing</v>
  </rv>
  <rv s="1">
    <fb>-35.530833333333</fb>
    <v>9</v>
  </rv>
  <rv s="1">
    <fb>5329</fb>
    <v>8</v>
  </rv>
  <rv s="12">
    <v>#VALUE!</v>
    <v>en-US</v>
    <v>e4de0626-c6c8-4e5a-29f7-e597a52793bd</v>
    <v>536870912</v>
    <v>1</v>
    <v>5506</v>
    <v>120</v>
    <v>Pilõezinhos</v>
    <v>4</v>
    <v>5</v>
    <v>Map</v>
    <v>6</v>
    <v>7</v>
    <v>63</v>
    <v>22358</v>
    <v>3</v>
    <v>Pilõezinhos is a municipality in the state of Paraíba in the Northeast Region of Brazil.</v>
    <v>22359</v>
    <v>22360</v>
    <v>22361</v>
    <v>22362</v>
    <v>Pilõezinhos</v>
    <v>22363</v>
    <v>Pilõezinhos</v>
    <v>mdp/vdpid/6492629320589115393</v>
  </rv>
  <rv s="0">
    <v>536870912</v>
    <v>Pirpirituba</v>
    <v>403af48f-aa06-b3a2-59cd-66e888837581</v>
    <v>en-US</v>
    <v>Map</v>
  </rv>
  <rv s="1">
    <fb>79.849000000000004</fb>
    <v>8</v>
  </rv>
  <rv s="2">
    <v>2548</v>
    <v>6</v>
    <v>5507</v>
    <v>7</v>
    <v>0</v>
    <v>Image of Pirpirituba</v>
  </rv>
  <rv s="1">
    <fb>-6.78</fb>
    <v>9</v>
  </rv>
  <rv s="4">
    <v>https://www.bing.com/search?q=pirpirituba+paraiba&amp;form=skydnc</v>
    <v>Learn more on Bing</v>
  </rv>
  <rv s="1">
    <fb>-35.498888888888999</fb>
    <v>9</v>
  </rv>
  <rv s="1">
    <fb>10584</fb>
    <v>8</v>
  </rv>
  <rv s="9">
    <v>#VALUE!</v>
    <v>en-US</v>
    <v>403af48f-aa06-b3a2-59cd-66e888837581</v>
    <v>536870912</v>
    <v>1</v>
    <v>5508</v>
    <v>72</v>
    <v>Pirpirituba</v>
    <v>4</v>
    <v>5</v>
    <v>Map</v>
    <v>6</v>
    <v>57</v>
    <v>63</v>
    <v>22366</v>
    <v>3</v>
    <v>Pirpirituba is a municipality in the state of Paraíba in the Northeast Region of Brazil.</v>
    <v>22367</v>
    <v>22368</v>
    <v>22369</v>
    <v>22370</v>
    <v>Pirpirituba</v>
    <v>22371</v>
    <v>157</v>
    <v>Pirpirituba</v>
    <v>mdp/vdpid/6492634875944763393</v>
  </rv>
  <rv s="0">
    <v>536870912</v>
    <v>Pitimbu</v>
    <v>cb7bd6b0-6e3e-70f2-3c4d-06a2062cd63e</v>
    <v>en-US</v>
    <v>Map</v>
  </rv>
  <rv s="1">
    <fb>136.04499999999999</fb>
    <v>8</v>
  </rv>
  <rv s="2">
    <v>2549</v>
    <v>6</v>
    <v>5509</v>
    <v>7</v>
    <v>0</v>
    <v>Image of Pitimbu</v>
  </rv>
  <rv s="1">
    <fb>-7.4708333333333004</fb>
    <v>9</v>
  </rv>
  <rv s="0">
    <v>805306368</v>
    <v>Rômulo Carneiro Neto (Mayor)</v>
    <v>94bb0b2e-62a9-5767-9e45-ae89d0057112</v>
    <v>en-US</v>
    <v>Generic</v>
  </rv>
  <rv s="3">
    <v>626</v>
  </rv>
  <rv s="4">
    <v>https://www.bing.com/search?q=pitimbu+paraiba&amp;form=skydnc</v>
    <v>Learn more on Bing</v>
  </rv>
  <rv s="1">
    <fb>-34.808888888889001</fb>
    <v>9</v>
  </rv>
  <rv s="1">
    <fb>16751</fb>
    <v>8</v>
  </rv>
  <rv s="8">
    <v>#VALUE!</v>
    <v>en-US</v>
    <v>cb7bd6b0-6e3e-70f2-3c4d-06a2062cd63e</v>
    <v>536870912</v>
    <v>1</v>
    <v>5510</v>
    <v>67</v>
    <v>Pitimbu</v>
    <v>4</v>
    <v>5</v>
    <v>Map</v>
    <v>6</v>
    <v>7</v>
    <v>63</v>
    <v>22374</v>
    <v>3</v>
    <v>Pitimbu is a city in the state of Paraíba, located in the microregion of the South Coast and metropolitan area of João Pessoa. According to the IBGE, in 2020 its population was estimated at 19,275 inhabitants, 46% in urban areas. Its area is 136 ...</v>
    <v>22375</v>
    <v>22376</v>
    <v>22378</v>
    <v>22379</v>
    <v>22380</v>
    <v>Pitimbu</v>
    <v>22381</v>
    <v>Pitimbu</v>
    <v>mdp/vdpid/6492945668468899841</v>
  </rv>
  <rv s="0">
    <v>536870912</v>
    <v>Pocinhos, Paraíba</v>
    <v>e4821edc-d2d1-3c25-9b62-d06f9fa7c8b1</v>
    <v>en-US</v>
    <v>Map</v>
  </rv>
  <rv s="1">
    <fb>629.52099999999996</fb>
    <v>8</v>
  </rv>
  <rv s="2">
    <v>2550</v>
    <v>6</v>
    <v>5511</v>
    <v>7</v>
    <v>0</v>
    <v>Image of Pocinhos, Paraíba</v>
  </rv>
  <rv s="1">
    <fb>-7.0769444444443996</fb>
    <v>9</v>
  </rv>
  <rv s="1">
    <fb>18708</fb>
    <v>8</v>
  </rv>
  <rv s="11">
    <v>#VALUE!</v>
    <v>en-US</v>
    <v>e4821edc-d2d1-3c25-9b62-d06f9fa7c8b1</v>
    <v>536870912</v>
    <v>1</v>
    <v>5512</v>
    <v>113</v>
    <v>Pocinhos, Paraíba</v>
    <v>92</v>
    <v>5</v>
    <v>Map</v>
    <v>6</v>
    <v>57</v>
    <v>63</v>
    <v>22384</v>
    <v>3</v>
    <v>Pocinhos, Paraíba is a municipality in the state of Paraíba in the Northeast Region of Brazil.</v>
    <v>22385</v>
    <v>22386</v>
    <v>21428</v>
    <v>Pocinhos, Paraíba</v>
    <v>22387</v>
    <v>157</v>
    <v>Pocinhos, Paraíba</v>
    <v>mdp/vdpid/6492793076904361985</v>
  </rv>
  <rv s="0">
    <v>536870912</v>
    <v>Poço Dantas</v>
    <v>593b2022-2a26-b755-f6f0-603632118592</v>
    <v>en-US</v>
    <v>Map</v>
  </rv>
  <rv s="1">
    <fb>97.248999999999995</fb>
    <v>8</v>
  </rv>
  <rv s="2">
    <v>2551</v>
    <v>6</v>
    <v>5513</v>
    <v>7</v>
    <v>0</v>
    <v>Image of Poço Dantas</v>
  </rv>
  <rv s="4">
    <v>https://www.bing.com/search?q=po%c3%a7o+dantas+paraiba&amp;form=skydnc</v>
    <v>Learn more on Bing</v>
  </rv>
  <rv s="1">
    <fb>3882</fb>
    <v>8</v>
  </rv>
  <rv s="12">
    <v>#VALUE!</v>
    <v>en-US</v>
    <v>593b2022-2a26-b755-f6f0-603632118592</v>
    <v>536870912</v>
    <v>1</v>
    <v>5514</v>
    <v>120</v>
    <v>Poço Dantas</v>
    <v>4</v>
    <v>5</v>
    <v>Map</v>
    <v>6</v>
    <v>57</v>
    <v>63</v>
    <v>22390</v>
    <v>3</v>
    <v>Poço Dantas is a municipality in the state of Paraíba in the Northeast Region of Brazil.</v>
    <v>22391</v>
    <v>21860</v>
    <v>22392</v>
    <v>4925</v>
    <v>Poço Dantas</v>
    <v>22393</v>
    <v>Poço Dantas</v>
    <v>mdp/vdpid/6492047779450322945</v>
  </rv>
  <rv s="0">
    <v>536870912</v>
    <v>Poço de José de Moura</v>
    <v>326030bd-3167-cbde-97e4-a4ae104c0ab9</v>
    <v>en-US</v>
    <v>Map</v>
  </rv>
  <rv s="1">
    <fb>100.971</fb>
    <v>8</v>
  </rv>
  <rv s="2">
    <v>2552</v>
    <v>6</v>
    <v>5515</v>
    <v>7</v>
    <v>0</v>
    <v>Image of Poço de José de Moura</v>
  </rv>
  <rv s="1">
    <fb>-6.5750000000000002</fb>
    <v>9</v>
  </rv>
  <rv s="4">
    <v>https://www.bing.com/search?q=po%c3%a7o+de+jos%c3%a9+de+moura+paraiba&amp;form=skydnc</v>
    <v>Learn more on Bing</v>
  </rv>
  <rv s="1">
    <fb>-38.511944444443998</fb>
    <v>9</v>
  </rv>
  <rv s="1">
    <fb>4337</fb>
    <v>8</v>
  </rv>
  <rv s="12">
    <v>#VALUE!</v>
    <v>en-US</v>
    <v>326030bd-3167-cbde-97e4-a4ae104c0ab9</v>
    <v>536870912</v>
    <v>1</v>
    <v>5516</v>
    <v>120</v>
    <v>Poço de José de Moura</v>
    <v>4</v>
    <v>5</v>
    <v>Map</v>
    <v>6</v>
    <v>57</v>
    <v>63</v>
    <v>22396</v>
    <v>3</v>
    <v>Poço de José de Moura is a municipality in the state of Paraíba in the Northeast Region of Brazil.</v>
    <v>22397</v>
    <v>22398</v>
    <v>22399</v>
    <v>22400</v>
    <v>Poço de José de Moura</v>
    <v>22401</v>
    <v>Poço de José de Moura</v>
    <v>mdp/vdpid/6492049843635093505</v>
  </rv>
  <rv s="0">
    <v>536870912</v>
    <v>Pombal, Paraíba</v>
    <v>7cf3f49c-01fe-b873-df48-89da578cb1ab</v>
    <v>en-US</v>
    <v>Map</v>
  </rv>
  <rv s="1">
    <fb>888.81100000000004</fb>
    <v>8</v>
  </rv>
  <rv s="2">
    <v>2553</v>
    <v>6</v>
    <v>5517</v>
    <v>7</v>
    <v>0</v>
    <v>Image of Pombal, Paraíba</v>
  </rv>
  <rv s="1">
    <fb>-37.801944444443997</fb>
    <v>9</v>
  </rv>
  <rv s="1">
    <fb>32802</fb>
    <v>8</v>
  </rv>
  <rv s="11">
    <v>#VALUE!</v>
    <v>en-US</v>
    <v>7cf3f49c-01fe-b873-df48-89da578cb1ab</v>
    <v>536870912</v>
    <v>1</v>
    <v>5518</v>
    <v>113</v>
    <v>Pombal, Paraíba</v>
    <v>92</v>
    <v>5</v>
    <v>Map</v>
    <v>6</v>
    <v>57</v>
    <v>63</v>
    <v>22404</v>
    <v>3</v>
    <v>Pombal Portuguese pronunciation: is a Brazilian municipality in the State of Paraíba. Located at an altitude of 184 meters. According to the Brazilian Institute of Geography and Statistics, in 2020 it had an estimated population of 32,802 ...</v>
    <v>22405</v>
    <v>22119</v>
    <v>22406</v>
    <v>Pombal, Paraíba</v>
    <v>22407</v>
    <v>157</v>
    <v>Pombal, Paraíba</v>
    <v>mdp/vdpid/6492800772445569025</v>
  </rv>
  <rv s="0">
    <v>536870912</v>
    <v>Prata, Paraíba</v>
    <v>56a4dd32-3ed2-2b1c-02a4-37e1d7451e41</v>
    <v>en-US</v>
    <v>Map</v>
  </rv>
  <rv s="1">
    <fb>192.012</fb>
    <v>8</v>
  </rv>
  <rv s="2">
    <v>2554</v>
    <v>6</v>
    <v>5519</v>
    <v>7</v>
    <v>0</v>
    <v>Image of Prata, Paraíba</v>
  </rv>
  <rv s="1">
    <fb>-7.6908333333333001</fb>
    <v>9</v>
  </rv>
  <rv s="1">
    <fb>-37.08</fb>
    <v>9</v>
  </rv>
  <rv s="1">
    <fb>4238</fb>
    <v>8</v>
  </rv>
  <rv s="13">
    <v>#VALUE!</v>
    <v>en-US</v>
    <v>56a4dd32-3ed2-2b1c-02a4-37e1d7451e41</v>
    <v>536870912</v>
    <v>1</v>
    <v>5520</v>
    <v>125</v>
    <v>Prata, Paraíba</v>
    <v>92</v>
    <v>5</v>
    <v>Map</v>
    <v>6</v>
    <v>57</v>
    <v>63</v>
    <v>22410</v>
    <v>3</v>
    <v>Prata, Paraíba is a municipality in the state of Paraíba in the Northeast Region of Brazil.</v>
    <v>22411</v>
    <v>22412</v>
    <v>22413</v>
    <v>Prata, Paraíba</v>
    <v>22414</v>
    <v>Prata, Paraíba</v>
    <v>mdp/vdpid/6492422083937566721</v>
  </rv>
  <rv s="0">
    <v>536870912</v>
    <v>Princesa Isabel</v>
    <v>aea6f1ab-0182-9e56-a805-3e97fc532250</v>
    <v>en-US</v>
    <v>Map</v>
  </rv>
  <rv s="1">
    <fb>368.06700000000001</fb>
    <v>8</v>
  </rv>
  <rv s="2">
    <v>2555</v>
    <v>6</v>
    <v>5521</v>
    <v>7</v>
    <v>0</v>
    <v>Image of Princesa Isabel</v>
  </rv>
  <rv s="1">
    <fb>-7.7369444444443998</fb>
    <v>9</v>
  </rv>
  <rv s="4">
    <v>https://www.bing.com/search?q=princesa+isabel+paraiba&amp;form=skydnc</v>
    <v>Learn more on Bing</v>
  </rv>
  <rv s="1">
    <fb>-37.992777777778002</fb>
    <v>9</v>
  </rv>
  <rv s="9">
    <v>#VALUE!</v>
    <v>en-US</v>
    <v>aea6f1ab-0182-9e56-a805-3e97fc532250</v>
    <v>536870912</v>
    <v>1</v>
    <v>5522</v>
    <v>72</v>
    <v>Princesa Isabel</v>
    <v>4</v>
    <v>5</v>
    <v>Map</v>
    <v>6</v>
    <v>57</v>
    <v>63</v>
    <v>22417</v>
    <v>3</v>
    <v>Princesa Isabel is a municipality in the state of Paraíba in the Northeast Region of Brazil.</v>
    <v>22418</v>
    <v>22419</v>
    <v>22420</v>
    <v>22421</v>
    <v>Princesa Isabel</v>
    <v>1454</v>
    <v>157</v>
    <v>Princesa Isabel</v>
    <v>mdp/vdpid/6492384632661606401</v>
  </rv>
  <rv s="0">
    <v>536870912</v>
    <v>Puxinanã</v>
    <v>19d40fa6-860e-86bb-b212-8d790041eb65</v>
    <v>en-US</v>
    <v>Map</v>
  </rv>
  <rv s="1">
    <fb>73.673000000000002</fb>
    <v>8</v>
  </rv>
  <rv s="2">
    <v>2556</v>
    <v>6</v>
    <v>5523</v>
    <v>7</v>
    <v>0</v>
    <v>Image of Puxinanã</v>
  </rv>
  <rv s="1">
    <fb>-7.1608333333332999</fb>
    <v>9</v>
  </rv>
  <rv s="4">
    <v>https://www.bing.com/search?q=puxinan%c3%a3+paraiba&amp;form=skydnc</v>
    <v>Learn more on Bing</v>
  </rv>
  <rv s="1">
    <fb>-35.960833333332999</fb>
    <v>9</v>
  </rv>
  <rv s="1">
    <fb>14277</fb>
    <v>8</v>
  </rv>
  <rv s="12">
    <v>#VALUE!</v>
    <v>en-US</v>
    <v>19d40fa6-860e-86bb-b212-8d790041eb65</v>
    <v>536870912</v>
    <v>1</v>
    <v>5524</v>
    <v>120</v>
    <v>Puxinanã</v>
    <v>4</v>
    <v>5</v>
    <v>Map</v>
    <v>6</v>
    <v>7</v>
    <v>63</v>
    <v>22424</v>
    <v>3</v>
    <v>Puxinanã is a municipality in the state of Paraíba in the Northeast Region of Brazil.</v>
    <v>22425</v>
    <v>22426</v>
    <v>22427</v>
    <v>22428</v>
    <v>Puxinanã</v>
    <v>22429</v>
    <v>Puxinanã</v>
    <v>mdp/vdpid/6492795653918294017</v>
  </rv>
  <rv s="0">
    <v>536870912</v>
    <v>Queimadas, Paraíba</v>
    <v>bbfafa20-f6db-4104-e53c-cc73b3362fd5</v>
    <v>en-US</v>
    <v>Map</v>
  </rv>
  <rv s="1">
    <fb>409.19600000000003</fb>
    <v>8</v>
  </rv>
  <rv s="2">
    <v>2557</v>
    <v>6</v>
    <v>5525</v>
    <v>7</v>
    <v>0</v>
    <v>Image of Queimadas, Paraíba</v>
  </rv>
  <rv s="1">
    <fb>-7.3577777777778</fb>
    <v>9</v>
  </rv>
  <rv s="1">
    <fb>-35.897777777778003</fb>
    <v>9</v>
  </rv>
  <rv s="1">
    <fb>44179</fb>
    <v>8</v>
  </rv>
  <rv s="11">
    <v>#VALUE!</v>
    <v>en-US</v>
    <v>bbfafa20-f6db-4104-e53c-cc73b3362fd5</v>
    <v>536870912</v>
    <v>1</v>
    <v>5526</v>
    <v>113</v>
    <v>Queimadas, Paraíba</v>
    <v>92</v>
    <v>5</v>
    <v>Map</v>
    <v>6</v>
    <v>57</v>
    <v>63</v>
    <v>22432</v>
    <v>3</v>
    <v>Queimadas, Paraíba is a municipality in the state of Paraíba in the Northeast Region of Brazil. The town has the seventeenth GDP and is the twelfth largest city of the state.</v>
    <v>22433</v>
    <v>22434</v>
    <v>22435</v>
    <v>Queimadas, Paraíba</v>
    <v>22436</v>
    <v>157</v>
    <v>Queimadas, Paraíba</v>
    <v>mdp/vdpid/6492800842272342017</v>
  </rv>
  <rv s="0">
    <v>536870912</v>
    <v>Quixabá, Paraíba</v>
    <v>c1bf770a-7b24-0d28-4a1d-d3e52ef1594d</v>
    <v>en-US</v>
    <v>Map</v>
  </rv>
  <rv s="1">
    <fb>116.946</fb>
    <v>8</v>
  </rv>
  <rv s="2">
    <v>2558</v>
    <v>6</v>
    <v>5527</v>
    <v>7</v>
    <v>0</v>
    <v>Image of Quixabá, Paraíba</v>
  </rv>
  <rv s="1">
    <fb>-7.0308333333333</fb>
    <v>9</v>
  </rv>
  <rv s="1">
    <fb>-37.148888888888997</fb>
    <v>9</v>
  </rv>
  <rv s="1">
    <fb>1743</fb>
    <v>8</v>
  </rv>
  <rv s="13">
    <v>#VALUE!</v>
    <v>en-US</v>
    <v>c1bf770a-7b24-0d28-4a1d-d3e52ef1594d</v>
    <v>536870912</v>
    <v>1</v>
    <v>5528</v>
    <v>125</v>
    <v>Quixabá, Paraíba</v>
    <v>92</v>
    <v>5</v>
    <v>Map</v>
    <v>6</v>
    <v>7</v>
    <v>63</v>
    <v>22439</v>
    <v>3</v>
    <v>Quixabá, Paraíba is a municipality in the state of Paraíba in the Northeast Region of Brazil.</v>
    <v>22440</v>
    <v>22441</v>
    <v>22442</v>
    <v>Quixabá, Paraíba</v>
    <v>22443</v>
    <v>Quixabá, Paraíba</v>
    <v>mdp/vdpid/6492209201970937857</v>
  </rv>
  <rv s="0">
    <v>536870912</v>
    <v>Remígio</v>
    <v>0e2821d8-d53f-7741-2ead-4789e1f83ec5</v>
    <v>en-US</v>
    <v>Map</v>
  </rv>
  <rv s="1">
    <fb>178.06399999999999</fb>
    <v>8</v>
  </rv>
  <rv s="2">
    <v>2559</v>
    <v>6</v>
    <v>5529</v>
    <v>7</v>
    <v>0</v>
    <v>Image of Remígio</v>
  </rv>
  <rv s="1">
    <fb>-6.9027777777777999</fb>
    <v>9</v>
  </rv>
  <rv s="4">
    <v>https://www.bing.com/search?q=rem%c3%adgio+paraiba&amp;form=skydnc</v>
    <v>Learn more on Bing</v>
  </rv>
  <rv s="1">
    <fb>-35.833888888889</fb>
    <v>9</v>
  </rv>
  <rv s="1">
    <fb>17885</fb>
    <v>8</v>
  </rv>
  <rv s="12">
    <v>#VALUE!</v>
    <v>en-US</v>
    <v>0e2821d8-d53f-7741-2ead-4789e1f83ec5</v>
    <v>536870912</v>
    <v>1</v>
    <v>5530</v>
    <v>120</v>
    <v>Remígio</v>
    <v>4</v>
    <v>5</v>
    <v>Map</v>
    <v>6</v>
    <v>7</v>
    <v>63</v>
    <v>22446</v>
    <v>3</v>
    <v>Remígio is a municipality in the state of Paraíba in the Northeast Region of Brazil.</v>
    <v>22447</v>
    <v>22448</v>
    <v>22449</v>
    <v>22450</v>
    <v>Remígio</v>
    <v>22451</v>
    <v>Remígio</v>
    <v>mdp/vdpid/6492629903832252417</v>
  </rv>
  <rv s="0">
    <v>536870912</v>
    <v>Riachão do Poço</v>
    <v>0531d3b9-b598-22f1-1739-6de141e1d3f9</v>
    <v>en-US</v>
    <v>Map</v>
  </rv>
  <rv s="1">
    <fb>39.067</fb>
    <v>8</v>
  </rv>
  <rv s="2">
    <v>2560</v>
    <v>6</v>
    <v>5531</v>
    <v>7</v>
    <v>0</v>
    <v>Image of Riachão do Poço</v>
  </rv>
  <rv s="1">
    <fb>-7.1419444444444</fb>
    <v>9</v>
  </rv>
  <rv s="4">
    <v>https://www.bing.com/search?q=riach%c3%a3o+do+po%c3%a7o+paraiba&amp;form=skydnc</v>
    <v>Learn more on Bing</v>
  </rv>
  <rv s="1">
    <fb>-35.290833333332998</fb>
    <v>9</v>
  </rv>
  <rv s="1">
    <fb>4738</fb>
    <v>8</v>
  </rv>
  <rv s="12">
    <v>#VALUE!</v>
    <v>en-US</v>
    <v>0531d3b9-b598-22f1-1739-6de141e1d3f9</v>
    <v>536870912</v>
    <v>1</v>
    <v>5532</v>
    <v>120</v>
    <v>Riachão do Poço</v>
    <v>4</v>
    <v>5</v>
    <v>Map</v>
    <v>6</v>
    <v>7</v>
    <v>63</v>
    <v>22454</v>
    <v>3</v>
    <v>Riachão do Poço is a municipality in the state of Paraíba in the Northeast Region of Brazil.</v>
    <v>22455</v>
    <v>22456</v>
    <v>22457</v>
    <v>22458</v>
    <v>Riachão do Poço</v>
    <v>22459</v>
    <v>Riachão do Poço</v>
    <v>mdp/vdpid/6492830769017257985</v>
  </rv>
  <rv s="0">
    <v>536870912</v>
    <v>Riachão do Bacamarte</v>
    <v>57246e47-972b-08dd-4e21-c761f65d1a2c</v>
    <v>en-US</v>
    <v>Map</v>
  </rv>
  <rv s="1">
    <fb>38.369</fb>
    <v>8</v>
  </rv>
  <rv s="2">
    <v>2561</v>
    <v>6</v>
    <v>5533</v>
    <v>7</v>
    <v>0</v>
    <v>Image of Riachão do Bacamarte</v>
  </rv>
  <rv s="1">
    <fb>-7.2427777777777997</fb>
    <v>9</v>
  </rv>
  <rv s="4">
    <v>https://www.bing.com/search?q=riach%c3%a3o+do+bacamarte+paraiba&amp;form=skydnc</v>
    <v>Learn more on Bing</v>
  </rv>
  <rv s="1">
    <fb>-35.665833333332998</fb>
    <v>9</v>
  </rv>
  <rv s="12">
    <v>#VALUE!</v>
    <v>en-US</v>
    <v>57246e47-972b-08dd-4e21-c761f65d1a2c</v>
    <v>536870912</v>
    <v>1</v>
    <v>5534</v>
    <v>120</v>
    <v>Riachão do Bacamarte</v>
    <v>4</v>
    <v>5</v>
    <v>Map</v>
    <v>6</v>
    <v>57</v>
    <v>63</v>
    <v>22462</v>
    <v>3</v>
    <v>Riachão do Bacamarte is a municipality in the state of Paraíba in the Northeast Region of Brazil.</v>
    <v>22463</v>
    <v>22464</v>
    <v>22465</v>
    <v>22466</v>
    <v>Riachão do Bacamarte</v>
    <v>11521</v>
    <v>Riachão do Bacamarte</v>
    <v>mdp/vdpid/6492823625127690241</v>
  </rv>
  <rv s="0">
    <v>536870912</v>
    <v>Riacho de Santo Antônio</v>
    <v>df90f0a6-9007-dd45-0ed9-197675dd2586</v>
    <v>en-US</v>
    <v>Map</v>
  </rv>
  <rv s="1">
    <fb>91.322000000000003</fb>
    <v>8</v>
  </rv>
  <rv s="2">
    <v>2562</v>
    <v>6</v>
    <v>5535</v>
    <v>7</v>
    <v>0</v>
    <v>Image of Riacho de Santo Antônio</v>
  </rv>
  <rv s="1">
    <fb>-7.6927777777777999</fb>
    <v>9</v>
  </rv>
  <rv s="4">
    <v>https://www.bing.com/search?q=riacho+de+santo+ant%c3%b4nio+brazil&amp;form=skydnc</v>
    <v>Learn more on Bing</v>
  </rv>
  <rv s="1">
    <fb>1955</fb>
    <v>8</v>
  </rv>
  <rv s="12">
    <v>#VALUE!</v>
    <v>en-US</v>
    <v>df90f0a6-9007-dd45-0ed9-197675dd2586</v>
    <v>536870912</v>
    <v>1</v>
    <v>5536</v>
    <v>120</v>
    <v>Riacho de Santo Antônio</v>
    <v>4</v>
    <v>5</v>
    <v>Map</v>
    <v>6</v>
    <v>7</v>
    <v>63</v>
    <v>22469</v>
    <v>3</v>
    <v>Riacho de Santo Antônio is a municipality in the state of Paraíba in Brazil. The population is 1,974 in an area of 91.32 km².</v>
    <v>22470</v>
    <v>22471</v>
    <v>22472</v>
    <v>21766</v>
    <v>Riacho de Santo Antônio</v>
    <v>22473</v>
    <v>Riacho de Santo Antônio</v>
    <v>mdp/vdpid/6492815069586391041</v>
  </rv>
  <rv s="0">
    <v>536870912</v>
    <v>Riacho dos Cavalos</v>
    <v>548aa685-5edd-391e-c7fe-60a0513c8a4e</v>
    <v>en-US</v>
    <v>Map</v>
  </rv>
  <rv s="1">
    <fb>264.02699999999999</fb>
    <v>8</v>
  </rv>
  <rv s="2">
    <v>2563</v>
    <v>6</v>
    <v>5537</v>
    <v>7</v>
    <v>0</v>
    <v>Image of Riacho dos Cavalos</v>
  </rv>
  <rv s="1">
    <fb>-6.4427777777777999</fb>
    <v>9</v>
  </rv>
  <rv s="4">
    <v>https://www.bing.com/search?q=riacho+dos+cavalos+paraiba&amp;form=skydnc</v>
    <v>Learn more on Bing</v>
  </rv>
  <rv s="1">
    <fb>-37.650833333332997</fb>
    <v>9</v>
  </rv>
  <rv s="1">
    <fb>8493</fb>
    <v>8</v>
  </rv>
  <rv s="12">
    <v>#VALUE!</v>
    <v>en-US</v>
    <v>548aa685-5edd-391e-c7fe-60a0513c8a4e</v>
    <v>536870912</v>
    <v>1</v>
    <v>5538</v>
    <v>120</v>
    <v>Riacho dos Cavalos</v>
    <v>4</v>
    <v>5</v>
    <v>Map</v>
    <v>6</v>
    <v>7</v>
    <v>63</v>
    <v>22476</v>
    <v>3</v>
    <v>Riacho dos Cavalos is a municipality in the state of Paraíba in the Northeast Region of Brazil.</v>
    <v>22477</v>
    <v>22478</v>
    <v>22479</v>
    <v>22480</v>
    <v>Riacho dos Cavalos</v>
    <v>22481</v>
    <v>Riacho dos Cavalos</v>
    <v>mdp/vdpid/6492154079521800193</v>
  </rv>
  <rv s="0">
    <v>536870912</v>
    <v>Rio Tinto, Paraíba</v>
    <v>f8b1de01-f216-66b9-9951-69aa10e3af07</v>
    <v>en-US</v>
    <v>Map</v>
  </rv>
  <rv s="1">
    <fb>466.39699999999999</fb>
    <v>8</v>
  </rv>
  <rv s="2">
    <v>2564</v>
    <v>6</v>
    <v>5539</v>
    <v>7</v>
    <v>0</v>
    <v>Image of Rio Tinto, Paraíba</v>
  </rv>
  <rv s="1">
    <fb>-6.8027777777778002</fb>
    <v>9</v>
  </rv>
  <rv s="1">
    <fb>-35.080833333332997</fb>
    <v>9</v>
  </rv>
  <rv s="1">
    <fb>24581</fb>
    <v>8</v>
  </rv>
  <rv s="13">
    <v>#VALUE!</v>
    <v>en-US</v>
    <v>f8b1de01-f216-66b9-9951-69aa10e3af07</v>
    <v>536870912</v>
    <v>1</v>
    <v>5540</v>
    <v>125</v>
    <v>Rio Tinto, Paraíba</v>
    <v>92</v>
    <v>5</v>
    <v>Map</v>
    <v>6</v>
    <v>7</v>
    <v>63</v>
    <v>22484</v>
    <v>3</v>
    <v>Rio Tinto, Paraíba is a municipality in the state of Paraíba in the Northeast Region of Brazil. The municipality contains part of the 4,052 hectares Guaribas Biological Reserve, a fully protected conservation unit created in 1990.</v>
    <v>22485</v>
    <v>22486</v>
    <v>22487</v>
    <v>Rio Tinto, Paraíba</v>
    <v>22488</v>
    <v>Rio Tinto, Paraíba</v>
    <v>mdp/vdpid/6492731869342203906</v>
  </rv>
  <rv s="0">
    <v>536870912</v>
    <v>Salgadinho, Paraíba</v>
    <v>b635a49a-aa7d-bda5-6358-6e802a4d77df</v>
    <v>en-US</v>
    <v>Map</v>
  </rv>
  <rv s="1">
    <fb>184.23699999999999</fb>
    <v>8</v>
  </rv>
  <rv s="2">
    <v>2565</v>
    <v>6</v>
    <v>5541</v>
    <v>7</v>
    <v>0</v>
    <v>Image of Salgadinho, Paraíba</v>
  </rv>
  <rv s="1">
    <fb>-36.844999999999999</fb>
    <v>9</v>
  </rv>
  <rv s="13">
    <v>#VALUE!</v>
    <v>en-US</v>
    <v>b635a49a-aa7d-bda5-6358-6e802a4d77df</v>
    <v>536870912</v>
    <v>1</v>
    <v>5542</v>
    <v>125</v>
    <v>Salgadinho, Paraíba</v>
    <v>92</v>
    <v>5</v>
    <v>Map</v>
    <v>6</v>
    <v>7</v>
    <v>63</v>
    <v>22491</v>
    <v>3</v>
    <v>Salgadinho, Paraíba is a municipality in the state of Paraíba in the Northeast Region of Brazil.</v>
    <v>22492</v>
    <v>21620</v>
    <v>22493</v>
    <v>Salgadinho, Paraíba</v>
    <v>9336</v>
    <v>Salgadinho, Paraíba</v>
    <v>mdp/vdpid/6492405602403221505</v>
  </rv>
  <rv s="0">
    <v>536870912</v>
    <v>Salgado de São Félix</v>
    <v>7ad6c124-78fa-20ce-ddb8-04a7342dde22</v>
    <v>en-US</v>
    <v>Map</v>
  </rv>
  <rv s="1">
    <fb>201.852</fb>
    <v>8</v>
  </rv>
  <rv s="2">
    <v>2566</v>
    <v>6</v>
    <v>5543</v>
    <v>7</v>
    <v>0</v>
    <v>Image of Salgado de São Félix</v>
  </rv>
  <rv s="1">
    <fb>-7.3569444444443999</fb>
    <v>9</v>
  </rv>
  <rv s="4">
    <v>https://www.bing.com/search?q=salgado+de+s%c3%a3o+f%c3%a9lix+paraiba&amp;form=skydnc</v>
    <v>Learn more on Bing</v>
  </rv>
  <rv s="1">
    <fb>-35.440833333333003</fb>
    <v>9</v>
  </rv>
  <rv s="1">
    <fb>11505</fb>
    <v>8</v>
  </rv>
  <rv s="12">
    <v>#VALUE!</v>
    <v>en-US</v>
    <v>7ad6c124-78fa-20ce-ddb8-04a7342dde22</v>
    <v>536870912</v>
    <v>1</v>
    <v>5544</v>
    <v>120</v>
    <v>Salgado de São Félix</v>
    <v>4</v>
    <v>5</v>
    <v>Map</v>
    <v>6</v>
    <v>7</v>
    <v>63</v>
    <v>22496</v>
    <v>3</v>
    <v>Salgado de São Félix is a municipality in the state of Paraíba in the Northeast Region of Brazil.</v>
    <v>22497</v>
    <v>22498</v>
    <v>22499</v>
    <v>22500</v>
    <v>Salgado de São Félix</v>
    <v>22501</v>
    <v>Salgado de São Félix</v>
    <v>mdp/vdpid/6492845809371971585</v>
  </rv>
  <rv s="0">
    <v>536870912</v>
    <v>Santa Cecília, Paraíba</v>
    <v>29e68c16-0938-3ee9-0b3d-14852b7b15e5</v>
    <v>en-US</v>
    <v>Map</v>
  </rv>
  <rv s="1">
    <fb>227.83799999999999</fb>
    <v>8</v>
  </rv>
  <rv s="2">
    <v>2567</v>
    <v>6</v>
    <v>5545</v>
    <v>7</v>
    <v>0</v>
    <v>Image of Santa Cecília, Paraíba</v>
  </rv>
  <rv s="1">
    <fb>-7.7388888888888996</fb>
    <v>9</v>
  </rv>
  <rv s="1">
    <fb>-35.878888888889001</fb>
    <v>9</v>
  </rv>
  <rv s="1">
    <fb>6541</fb>
    <v>8</v>
  </rv>
  <rv s="13">
    <v>#VALUE!</v>
    <v>en-US</v>
    <v>29e68c16-0938-3ee9-0b3d-14852b7b15e5</v>
    <v>536870912</v>
    <v>1</v>
    <v>5546</v>
    <v>125</v>
    <v>Santa Cecília, Paraíba</v>
    <v>92</v>
    <v>5</v>
    <v>Map</v>
    <v>6</v>
    <v>57</v>
    <v>63</v>
    <v>22504</v>
    <v>3</v>
    <v>Santa Cecília, Paraíba is a municipality in the state of Paraíba in the Northeast Region of Brazil.</v>
    <v>22505</v>
    <v>22506</v>
    <v>22507</v>
    <v>Santa Cecília, Paraíba</v>
    <v>22508</v>
    <v>Santa Cecília, Paraíba</v>
    <v>mdp/vdpid/6492865403214102529</v>
  </rv>
  <rv s="0">
    <v>536870912</v>
    <v>Santa Cruz, Paraíba</v>
    <v>f0bf798e-3aca-9f37-042f-dc6196d09ab9</v>
    <v>en-US</v>
    <v>Map</v>
  </rv>
  <rv s="1">
    <fb>210.15199999999999</fb>
    <v>8</v>
  </rv>
  <rv s="2">
    <v>2568</v>
    <v>6</v>
    <v>5547</v>
    <v>7</v>
    <v>0</v>
    <v>Image of Santa Cruz, Paraíba</v>
  </rv>
  <rv s="1">
    <fb>-6.5327777777777998</fb>
    <v>9</v>
  </rv>
  <rv s="1">
    <fb>-38.061944444444002</fb>
    <v>9</v>
  </rv>
  <rv s="1">
    <fb>6579</fb>
    <v>8</v>
  </rv>
  <rv s="13">
    <v>#VALUE!</v>
    <v>en-US</v>
    <v>f0bf798e-3aca-9f37-042f-dc6196d09ab9</v>
    <v>536870912</v>
    <v>1</v>
    <v>5548</v>
    <v>125</v>
    <v>Santa Cruz, Paraíba</v>
    <v>92</v>
    <v>5</v>
    <v>Map</v>
    <v>6</v>
    <v>64</v>
    <v>63</v>
    <v>22511</v>
    <v>3</v>
    <v>Santa Cruz is a municipality in the state of Paraíba in the Northeast Region of Brazil.</v>
    <v>22512</v>
    <v>22513</v>
    <v>22514</v>
    <v>Santa Cruz, Paraíba</v>
    <v>22515</v>
    <v>Santa Cruz, Paraíba</v>
    <v>mdp/vdpid/6492060080890970113</v>
  </rv>
  <rv s="0">
    <v>536870912</v>
    <v>Santa Helena, Paraíba</v>
    <v>f6679824-5294-87ee-cd5d-de41131202f4</v>
    <v>en-US</v>
    <v>Map</v>
  </rv>
  <rv s="1">
    <fb>210.31700000000001</fb>
    <v>8</v>
  </rv>
  <rv s="2">
    <v>2569</v>
    <v>6</v>
    <v>5549</v>
    <v>7</v>
    <v>0</v>
    <v>Image of Santa Helena, Paraíba</v>
  </rv>
  <rv s="1">
    <fb>-38.637777777777998</fb>
    <v>9</v>
  </rv>
  <rv s="1">
    <fb>5853</fb>
    <v>8</v>
  </rv>
  <rv s="13">
    <v>#VALUE!</v>
    <v>en-US</v>
    <v>f6679824-5294-87ee-cd5d-de41131202f4</v>
    <v>536870912</v>
    <v>1</v>
    <v>5550</v>
    <v>125</v>
    <v>Santa Helena, Paraíba</v>
    <v>92</v>
    <v>5</v>
    <v>Map</v>
    <v>6</v>
    <v>64</v>
    <v>63</v>
    <v>22518</v>
    <v>3</v>
    <v>Santa Helena, Paraíba is a municipality in the state of Paraíba in the Northeast Region of Brazil.</v>
    <v>22519</v>
    <v>21426</v>
    <v>22520</v>
    <v>Santa Helena, Paraíba</v>
    <v>22521</v>
    <v>Santa Helena, Paraíba</v>
    <v>mdp/vdpid/6492063929114558465</v>
  </rv>
  <rv s="0">
    <v>536870912</v>
    <v>Santa Inês, Paraíba</v>
    <v>91f9943b-262f-a5c1-f7d7-7a0d3dc3166f</v>
    <v>en-US</v>
    <v>Map</v>
  </rv>
  <rv s="1">
    <fb>324.42200000000003</fb>
    <v>8</v>
  </rv>
  <rv s="1">
    <fb>-7.6208333333332998</fb>
    <v>9</v>
  </rv>
  <rv s="1">
    <fb>-38.553888888888999</fb>
    <v>9</v>
  </rv>
  <rv s="1">
    <fb>3227</fb>
    <v>8</v>
  </rv>
  <rv s="21">
    <v>#VALUE!</v>
    <v>en-US</v>
    <v>91f9943b-262f-a5c1-f7d7-7a0d3dc3166f</v>
    <v>536870912</v>
    <v>1</v>
    <v>5552</v>
    <v>635</v>
    <v>Santa Inês, Paraíba</v>
    <v>92</v>
    <v>137</v>
    <v>Map</v>
    <v>6</v>
    <v>7</v>
    <v>63</v>
    <v>22524</v>
    <v>3</v>
    <v>Santa Inês, Paraíba is a municipality in the state of Paraíba in the Northeast Region of Brazil.</v>
    <v>22525</v>
    <v>22526</v>
    <v>Santa Inês, Paraíba</v>
    <v>22527</v>
    <v>Santa Inês, Paraíba</v>
    <v>mdp/vdpid/6492328154143653889</v>
  </rv>
  <rv s="0">
    <v>536870912</v>
    <v>Santa Luzia, Paraíba</v>
    <v>a9d948a0-0160-c727-eff7-46b2ce97a40e</v>
    <v>en-US</v>
    <v>Map</v>
  </rv>
  <rv s="1">
    <fb>455.702</fb>
    <v>8</v>
  </rv>
  <rv s="2">
    <v>2570</v>
    <v>6</v>
    <v>5553</v>
    <v>7</v>
    <v>0</v>
    <v>Image of Santa Luzia, Paraíba</v>
  </rv>
  <rv s="1">
    <fb>-6.8719444444443996</fb>
    <v>9</v>
  </rv>
  <rv s="1">
    <fb>-36.918888888889001</fb>
    <v>9</v>
  </rv>
  <rv s="1">
    <fb>15426</fb>
    <v>8</v>
  </rv>
  <rv s="11">
    <v>#VALUE!</v>
    <v>en-US</v>
    <v>a9d948a0-0160-c727-eff7-46b2ce97a40e</v>
    <v>536870912</v>
    <v>1</v>
    <v>5554</v>
    <v>113</v>
    <v>Santa Luzia, Paraíba</v>
    <v>92</v>
    <v>5</v>
    <v>Map</v>
    <v>6</v>
    <v>57</v>
    <v>63</v>
    <v>22530</v>
    <v>3</v>
    <v>Santa Luzia is a municipality in the state of Paraíba in the Northeast Region of Brazil.</v>
    <v>22531</v>
    <v>22532</v>
    <v>22533</v>
    <v>Santa Luzia, Paraíba</v>
    <v>22534</v>
    <v>157</v>
    <v>Santa Luzia, Paraíba</v>
    <v>mdp/vdpid/6492210090559406081</v>
  </rv>
  <rv s="0">
    <v>536870912</v>
    <v>Santa Rita, Paraíba</v>
    <v>a9ca203c-2fe7-4a28-81ca-63e2ae844c18</v>
    <v>en-US</v>
    <v>Map</v>
  </rv>
  <rv s="1">
    <fb>726.56500000000005</fb>
    <v>8</v>
  </rv>
  <rv s="2">
    <v>2571</v>
    <v>6</v>
    <v>5555</v>
    <v>7</v>
    <v>0</v>
    <v>Image of Santa Rita, Paraíba</v>
  </rv>
  <rv s="1">
    <fb>-7.1138888888888996</fb>
    <v>9</v>
  </rv>
  <rv s="0">
    <v>805306368</v>
    <v>Emerson Fernandes Alvino Panta (Mayor)</v>
    <v>b22730a2-9652-2f60-17e6-3bad17dee6c5</v>
    <v>en-US</v>
    <v>Generic</v>
  </rv>
  <rv s="0">
    <v>805306368</v>
    <v>Marcus Odilon Ribeiro Coutinho (Mayor)</v>
    <v>945ae060-300b-b7de-ae8a-f7c16d687570</v>
    <v>en-US</v>
    <v>Generic</v>
  </rv>
  <rv s="3">
    <v>627</v>
  </rv>
  <rv s="1">
    <fb>-34.977777777778002</fb>
    <v>9</v>
  </rv>
  <rv s="1">
    <fb>149910</fb>
    <v>8</v>
  </rv>
  <rv s="22">
    <v>#VALUE!</v>
    <v>en-US</v>
    <v>a9ca203c-2fe7-4a28-81ca-63e2ae844c18</v>
    <v>536870912</v>
    <v>1</v>
    <v>5556</v>
    <v>762</v>
    <v>Santa Rita, Paraíba</v>
    <v>92</v>
    <v>5</v>
    <v>Map</v>
    <v>6</v>
    <v>7</v>
    <v>63</v>
    <v>22537</v>
    <v>3</v>
    <v>Santa Rita, Paraíba is a municipality in the state of Paraíba in the Northeast Region of Brazil. Santa Cruz Recreativo Esporte Clube is the municipality's football club. In this municipality is located the Presidente Castro Pinto International ...</v>
    <v>22538</v>
    <v>22539</v>
    <v>22542</v>
    <v>22543</v>
    <v>Santa Rita, Paraíba</v>
    <v>22544</v>
    <v>157</v>
    <v>Santa Rita, Paraíba</v>
    <v>mdp/vdpid/6492926586365411329</v>
  </rv>
  <rv s="0">
    <v>536870912</v>
    <v>Santa Teresinha, Paraíba</v>
    <v>05778d51-a586-a9fc-e802-6562b020792b</v>
    <v>en-US</v>
    <v>Map</v>
  </rv>
  <rv s="1">
    <fb>357.94200000000001</fb>
    <v>8</v>
  </rv>
  <rv s="2">
    <v>2572</v>
    <v>6</v>
    <v>5557</v>
    <v>7</v>
    <v>0</v>
    <v>Image of Santa Teresinha, Paraíba</v>
  </rv>
  <rv s="1">
    <fb>-37.451944444444003</fb>
    <v>9</v>
  </rv>
  <rv s="1">
    <fb>4402</fb>
    <v>8</v>
  </rv>
  <rv s="13">
    <v>#VALUE!</v>
    <v>en-US</v>
    <v>05778d51-a586-a9fc-e802-6562b020792b</v>
    <v>536870912</v>
    <v>1</v>
    <v>5558</v>
    <v>125</v>
    <v>Santa Teresinha, Paraíba</v>
    <v>92</v>
    <v>5</v>
    <v>Map</v>
    <v>6</v>
    <v>7</v>
    <v>63</v>
    <v>22547</v>
    <v>3</v>
    <v>Santa Teresinha, Paraíba is a municipality in the state of Paraíba in the Northeast Region of Brazil.</v>
    <v>22548</v>
    <v>10600</v>
    <v>22549</v>
    <v>Santa Teresinha, Paraíba</v>
    <v>22550</v>
    <v>Santa Teresinha, Paraíba</v>
    <v>mdp/vdpid/6492373510424363009</v>
  </rv>
  <rv s="0">
    <v>536870912</v>
    <v>Santana de Mangueira</v>
    <v>cb1835b7-f78e-922c-7d50-0744053ca8ea</v>
    <v>en-US</v>
    <v>Map</v>
  </rv>
  <rv s="1">
    <fb>402.15100000000001</fb>
    <v>8</v>
  </rv>
  <rv s="2">
    <v>2573</v>
    <v>6</v>
    <v>5559</v>
    <v>7</v>
    <v>0</v>
    <v>Image of Santana de Mangueira</v>
  </rv>
  <rv s="1">
    <fb>-7.5549999999999997</fb>
    <v>9</v>
  </rv>
  <rv s="4">
    <v>https://www.bing.com/search?q=santana+de+mangueira+paraiba&amp;form=skydnc</v>
    <v>Learn more on Bing</v>
  </rv>
  <rv s="1">
    <fb>-38.331944444443998</fb>
    <v>9</v>
  </rv>
  <rv s="1">
    <fb>5129</fb>
    <v>8</v>
  </rv>
  <rv s="12">
    <v>#VALUE!</v>
    <v>en-US</v>
    <v>cb1835b7-f78e-922c-7d50-0744053ca8ea</v>
    <v>536870912</v>
    <v>1</v>
    <v>5560</v>
    <v>120</v>
    <v>Santana de Mangueira</v>
    <v>4</v>
    <v>5</v>
    <v>Map</v>
    <v>6</v>
    <v>57</v>
    <v>63</v>
    <v>22553</v>
    <v>3</v>
    <v>Santana de Mangueira is a municipality in the state of Paraíba in the Northeast Region of Brazil.</v>
    <v>22554</v>
    <v>22555</v>
    <v>22556</v>
    <v>22557</v>
    <v>Santana de Mangueira</v>
    <v>22558</v>
    <v>Santana de Mangueira</v>
    <v>mdp/vdpid/6492287303753400321</v>
  </rv>
  <rv s="0">
    <v>536870912</v>
    <v>Santana dos Garrotes</v>
    <v>4eaa852a-5cc1-21cf-2190-893846a96755</v>
    <v>en-US</v>
    <v>Map</v>
  </rv>
  <rv s="1">
    <fb>353.81299999999999</fb>
    <v>8</v>
  </rv>
  <rv s="2">
    <v>2574</v>
    <v>6</v>
    <v>5561</v>
    <v>7</v>
    <v>0</v>
    <v>Image of Santana dos Garrotes</v>
  </rv>
  <rv s="1">
    <fb>-7.3838888888889</fb>
    <v>9</v>
  </rv>
  <rv s="4">
    <v>https://www.bing.com/search?q=santana+dos+garrotes+paraiba&amp;form=skydnc</v>
    <v>Learn more on Bing</v>
  </rv>
  <rv s="1">
    <fb>-37.985833333332998</fb>
    <v>9</v>
  </rv>
  <rv s="1">
    <fb>6986</fb>
    <v>8</v>
  </rv>
  <rv s="12">
    <v>#VALUE!</v>
    <v>en-US</v>
    <v>4eaa852a-5cc1-21cf-2190-893846a96755</v>
    <v>536870912</v>
    <v>1</v>
    <v>5562</v>
    <v>120</v>
    <v>Santana dos Garrotes</v>
    <v>4</v>
    <v>5</v>
    <v>Map</v>
    <v>6</v>
    <v>57</v>
    <v>63</v>
    <v>22561</v>
    <v>3</v>
    <v>Santana dos Garrotes is a municipality in the state of Paraíba in the Northeast Region of Brazil.</v>
    <v>22562</v>
    <v>22563</v>
    <v>22564</v>
    <v>22565</v>
    <v>Santana dos Garrotes</v>
    <v>22566</v>
    <v>Santana dos Garrotes</v>
    <v>mdp/vdpid/6492273113701548033</v>
  </rv>
  <rv s="0">
    <v>536870912</v>
    <v>Santo André, Paraíba</v>
    <v>3c0139b2-67c6-9990-7bba-58160467ed8c</v>
    <v>en-US</v>
    <v>Map</v>
  </rv>
  <rv s="1">
    <fb>225.166</fb>
    <v>8</v>
  </rv>
  <rv s="2">
    <v>2575</v>
    <v>6</v>
    <v>5563</v>
    <v>7</v>
    <v>0</v>
    <v>Image of Santo André, Paraíba</v>
  </rv>
  <rv s="1">
    <fb>-7.2177777777778003</fb>
    <v>9</v>
  </rv>
  <rv s="1">
    <fb>-36.632777777778003</fb>
    <v>9</v>
  </rv>
  <rv s="1">
    <fb>2509</fb>
    <v>8</v>
  </rv>
  <rv s="11">
    <v>#VALUE!</v>
    <v>en-US</v>
    <v>3c0139b2-67c6-9990-7bba-58160467ed8c</v>
    <v>536870912</v>
    <v>1</v>
    <v>5564</v>
    <v>113</v>
    <v>Santo André, Paraíba</v>
    <v>92</v>
    <v>5</v>
    <v>Map</v>
    <v>6</v>
    <v>57</v>
    <v>63</v>
    <v>22569</v>
    <v>3</v>
    <v>Santo André is a municipality in the state of Paraíba in the Northeast Region of Brazil.</v>
    <v>22570</v>
    <v>22571</v>
    <v>22572</v>
    <v>Santo André, Paraíba</v>
    <v>22573</v>
    <v>157</v>
    <v>Santo André, Paraíba</v>
    <v>mdp/vdpid/6492412233866280961</v>
  </rv>
  <rv s="0">
    <v>536870912</v>
    <v>São Bentinho</v>
    <v>c606c22e-8dcb-915f-f8a1-eeb637410c45</v>
    <v>en-US</v>
    <v>Map</v>
  </rv>
  <rv s="1">
    <fb>195.964</fb>
    <v>8</v>
  </rv>
  <rv s="2">
    <v>2576</v>
    <v>6</v>
    <v>5565</v>
    <v>7</v>
    <v>0</v>
    <v>Image of São Bentinho</v>
  </rv>
  <rv s="1">
    <fb>-6.9008333333333001</fb>
    <v>9</v>
  </rv>
  <rv s="4">
    <v>https://www.bing.com/search?q=s%c3%a3o+bentinho+paraiba&amp;form=skydnc</v>
    <v>Learn more on Bing</v>
  </rv>
  <rv s="1">
    <fb>-37.728888888889003</fb>
    <v>9</v>
  </rv>
  <rv s="1">
    <fb>4327</fb>
    <v>8</v>
  </rv>
  <rv s="12">
    <v>#VALUE!</v>
    <v>en-US</v>
    <v>c606c22e-8dcb-915f-f8a1-eeb637410c45</v>
    <v>536870912</v>
    <v>1</v>
    <v>5566</v>
    <v>120</v>
    <v>São Bentinho</v>
    <v>4</v>
    <v>5</v>
    <v>Map</v>
    <v>6</v>
    <v>7</v>
    <v>63</v>
    <v>22576</v>
    <v>3</v>
    <v>São Bentinho is a municipality in the state of Paraíba in the Northeast Region of Brazil.</v>
    <v>22577</v>
    <v>22578</v>
    <v>22579</v>
    <v>22580</v>
    <v>São Bentinho</v>
    <v>22581</v>
    <v>São Bentinho</v>
    <v>mdp/vdpid/6508289482838507521</v>
  </rv>
  <rv s="0">
    <v>536870912</v>
    <v>São Bento, Paraíba</v>
    <v>be2d1fbf-9c5a-d018-7f86-7b09e1e0ba0c</v>
    <v>en-US</v>
    <v>Map</v>
  </rv>
  <rv s="1">
    <fb>248.19800000000001</fb>
    <v>8</v>
  </rv>
  <rv s="2">
    <v>2577</v>
    <v>6</v>
    <v>5567</v>
    <v>7</v>
    <v>0</v>
    <v>Image of São Bento, Paraíba</v>
  </rv>
  <rv s="1">
    <fb>-6.4858333333333</fb>
    <v>9</v>
  </rv>
  <rv s="1">
    <fb>-37.450833333333001</fb>
    <v>9</v>
  </rv>
  <rv s="1">
    <fb>32235</fb>
    <v>8</v>
  </rv>
  <rv s="13">
    <v>#VALUE!</v>
    <v>en-US</v>
    <v>be2d1fbf-9c5a-d018-7f86-7b09e1e0ba0c</v>
    <v>536870912</v>
    <v>1</v>
    <v>5568</v>
    <v>125</v>
    <v>São Bento, Paraíba</v>
    <v>92</v>
    <v>5</v>
    <v>Map</v>
    <v>6</v>
    <v>7</v>
    <v>63</v>
    <v>22584</v>
    <v>3</v>
    <v>São Bento, Paraíba is a municipality in the state of Paraíba in the Northeast Region of Brazil.</v>
    <v>22585</v>
    <v>22586</v>
    <v>22587</v>
    <v>São Bento, Paraíba</v>
    <v>22588</v>
    <v>São Bento, Paraíba</v>
    <v>mdp/vdpid/6492162299652997121</v>
  </rv>
  <rv s="0">
    <v>536870912</v>
    <v>São Domingos do Cariri</v>
    <v>a96ded37-50ed-5966-9d62-cc7b81c164c5</v>
    <v>en-US</v>
    <v>Map</v>
  </rv>
  <rv s="1">
    <fb>222.15899999999999</fb>
    <v>8</v>
  </rv>
  <rv s="2">
    <v>2578</v>
    <v>6</v>
    <v>5569</v>
    <v>7</v>
    <v>0</v>
    <v>Image of São Domingos do Cariri</v>
  </rv>
  <rv s="1">
    <fb>-7.6358333333333004</fb>
    <v>9</v>
  </rv>
  <rv s="4">
    <v>https://www.bing.com/search?q=s%c3%a3o+domingos+do+cariri+paraiba&amp;form=skydnc</v>
    <v>Learn more on Bing</v>
  </rv>
  <rv s="1">
    <fb>2630</fb>
    <v>8</v>
  </rv>
  <rv s="12">
    <v>#VALUE!</v>
    <v>en-US</v>
    <v>a96ded37-50ed-5966-9d62-cc7b81c164c5</v>
    <v>536870912</v>
    <v>1</v>
    <v>5570</v>
    <v>120</v>
    <v>São Domingos do Cariri</v>
    <v>4</v>
    <v>5</v>
    <v>Map</v>
    <v>6</v>
    <v>57</v>
    <v>63</v>
    <v>22591</v>
    <v>3</v>
    <v>São Domingos do Cariri is a municipality in the state of Paraíba in the Northeast Region of Brazil.</v>
    <v>22592</v>
    <v>22593</v>
    <v>22594</v>
    <v>1234</v>
    <v>São Domingos do Cariri</v>
    <v>22595</v>
    <v>São Domingos do Cariri</v>
    <v>mdp/vdpid/6492804556060098561</v>
  </rv>
  <rv s="0">
    <v>536870912</v>
    <v>São Francisco, Paraíba</v>
    <v>7528fd4a-e589-6305-c391-5dc860bdd809</v>
    <v>en-US</v>
    <v>Map</v>
  </rv>
  <rv s="1">
    <fb>95.054000000000002</fb>
    <v>8</v>
  </rv>
  <rv s="1">
    <fb>-6.6188888888889004</fb>
    <v>9</v>
  </rv>
  <rv s="1">
    <fb>-38.093888888888998</fb>
    <v>9</v>
  </rv>
  <rv s="1">
    <fb>3137</fb>
    <v>8</v>
  </rv>
  <rv s="21">
    <v>#VALUE!</v>
    <v>en-US</v>
    <v>7528fd4a-e589-6305-c391-5dc860bdd809</v>
    <v>536870912</v>
    <v>1</v>
    <v>5572</v>
    <v>635</v>
    <v>São Francisco, Paraíba</v>
    <v>92</v>
    <v>137</v>
    <v>Map</v>
    <v>6</v>
    <v>7</v>
    <v>63</v>
    <v>22598</v>
    <v>3</v>
    <v>São Francisco, Paraíba is a municipality in the state of Paraíba in the Northeast Region of Brazil.</v>
    <v>22599</v>
    <v>22600</v>
    <v>São Francisco, Paraíba</v>
    <v>22601</v>
    <v>São Francisco, Paraíba</v>
    <v>mdp/vdpid/6492155565161054209</v>
  </rv>
  <rv s="0">
    <v>536870912</v>
    <v>São João do Cariri</v>
    <v>db4d1dc7-6f91-2ece-5214-0bb75fd90442</v>
    <v>en-US</v>
    <v>Map</v>
  </rv>
  <rv s="1">
    <fb>701.85599999999999</fb>
    <v>8</v>
  </rv>
  <rv s="2">
    <v>2579</v>
    <v>6</v>
    <v>5573</v>
    <v>7</v>
    <v>0</v>
    <v>Image of São João do Cariri</v>
  </rv>
  <rv s="1">
    <fb>-7.3908333333333003</fb>
    <v>9</v>
  </rv>
  <rv s="4">
    <v>https://www.bing.com/search?q=s%c3%a3o+jo%c3%a3o+do+cariri+paraiba&amp;form=skydnc</v>
    <v>Learn more on Bing</v>
  </rv>
  <rv s="1">
    <fb>-36.532777777778001</fb>
    <v>9</v>
  </rv>
  <rv s="12">
    <v>#VALUE!</v>
    <v>en-US</v>
    <v>db4d1dc7-6f91-2ece-5214-0bb75fd90442</v>
    <v>536870912</v>
    <v>1</v>
    <v>5574</v>
    <v>120</v>
    <v>São João do Cariri</v>
    <v>4</v>
    <v>5</v>
    <v>Map</v>
    <v>6</v>
    <v>7</v>
    <v>63</v>
    <v>22604</v>
    <v>3</v>
    <v>São João do Cariri is a municipality in the state of Paraíba in the Northeast Region of Brazil.</v>
    <v>22605</v>
    <v>22606</v>
    <v>22607</v>
    <v>22608</v>
    <v>São João do Cariri</v>
    <v>13300</v>
    <v>São João do Cariri</v>
    <v>mdp/vdpid/6492800947096387585</v>
  </rv>
  <rv s="0">
    <v>536870912</v>
    <v>São João do Rio do Peixe</v>
    <v>c75af3b1-c043-875c-28c6-c0c6046df407</v>
    <v>en-US</v>
    <v>Map</v>
  </rv>
  <rv s="1">
    <fb>474.42599999999999</fb>
    <v>8</v>
  </rv>
  <rv s="2">
    <v>2580</v>
    <v>6</v>
    <v>5575</v>
    <v>7</v>
    <v>0</v>
    <v>Image of São João do Rio do Peixe</v>
  </rv>
  <rv s="1">
    <fb>-6.7288888888888998</fb>
    <v>9</v>
  </rv>
  <rv s="4">
    <v>https://www.bing.com/search?q=s%c3%a3o+jo%c3%a3o+do+rio+do+peixe+paraiba&amp;form=skydnc</v>
    <v>Learn more on Bing</v>
  </rv>
  <rv s="1">
    <fb>-38.448888888889002</fb>
    <v>9</v>
  </rv>
  <rv s="1">
    <fb>17964</fb>
    <v>8</v>
  </rv>
  <rv s="12">
    <v>#VALUE!</v>
    <v>en-US</v>
    <v>c75af3b1-c043-875c-28c6-c0c6046df407</v>
    <v>536870912</v>
    <v>1</v>
    <v>5576</v>
    <v>120</v>
    <v>São João do Rio do Peixe</v>
    <v>4</v>
    <v>5</v>
    <v>Map</v>
    <v>6</v>
    <v>7</v>
    <v>63</v>
    <v>22611</v>
    <v>3</v>
    <v>São João do Rio do Peixe is a municipality in the state of Paraíba in the Northeast Region of Brazil.</v>
    <v>22612</v>
    <v>22613</v>
    <v>22614</v>
    <v>22615</v>
    <v>São João do Rio do Peixe</v>
    <v>22616</v>
    <v>São João do Rio do Peixe</v>
    <v>mdp/vdpid/6492064538496598017</v>
  </rv>
  <rv s="0">
    <v>536870912</v>
    <v>São João do Tigre</v>
    <v>b50836d8-fd64-53a5-55c4-291d6f6dbc92</v>
    <v>en-US</v>
    <v>Map</v>
  </rv>
  <rv s="1">
    <fb>816.11099999999999</fb>
    <v>8</v>
  </rv>
  <rv s="2">
    <v>2581</v>
    <v>6</v>
    <v>5577</v>
    <v>7</v>
    <v>0</v>
    <v>Image of São João do Tigre</v>
  </rv>
  <rv s="1">
    <fb>-8.0788888888888994</fb>
    <v>9</v>
  </rv>
  <rv s="4">
    <v>https://www.bing.com/search?q=s%c3%a3o+jo%c3%a3o+do+tigre+paraiba&amp;form=skydnc</v>
    <v>Learn more on Bing</v>
  </rv>
  <rv s="1">
    <fb>-36.847777777777999</fb>
    <v>9</v>
  </rv>
  <rv s="1">
    <fb>4263</fb>
    <v>8</v>
  </rv>
  <rv s="12">
    <v>#VALUE!</v>
    <v>en-US</v>
    <v>b50836d8-fd64-53a5-55c4-291d6f6dbc92</v>
    <v>536870912</v>
    <v>1</v>
    <v>5578</v>
    <v>120</v>
    <v>São João do Tigre</v>
    <v>4</v>
    <v>5</v>
    <v>Map</v>
    <v>6</v>
    <v>7</v>
    <v>63</v>
    <v>22619</v>
    <v>3</v>
    <v>São João do Tigre is a municipality in the state of Paraíba in the Northeast Region of Brazil.</v>
    <v>22620</v>
    <v>22621</v>
    <v>22622</v>
    <v>22623</v>
    <v>São João do Tigre</v>
    <v>22624</v>
    <v>São João do Tigre</v>
    <v>mdp/vdpid/6492482844923789313</v>
  </rv>
  <rv s="0">
    <v>536870912</v>
    <v>São José da Lagoa Tapada</v>
    <v>813a426d-f767-4a39-a270-76d66acb761d</v>
    <v>en-US</v>
    <v>Map</v>
  </rv>
  <rv s="1">
    <fb>341.80599999999998</fb>
    <v>8</v>
  </rv>
  <rv s="2">
    <v>2582</v>
    <v>6</v>
    <v>5579</v>
    <v>7</v>
    <v>0</v>
    <v>Image of São José da Lagoa Tapada</v>
  </rv>
  <rv s="1">
    <fb>-6.9408333333333001</fb>
    <v>9</v>
  </rv>
  <rv s="4">
    <v>https://www.bing.com/search?q=s%c3%a3o+jos%c3%a9+da+lagoa+tapada&amp;form=skydnc</v>
    <v>Learn more on Bing</v>
  </rv>
  <rv s="1">
    <fb>-38.161944444444003</fb>
    <v>9</v>
  </rv>
  <rv s="1">
    <fb>7626</fb>
    <v>8</v>
  </rv>
  <rv s="12">
    <v>#VALUE!</v>
    <v>en-US</v>
    <v>813a426d-f767-4a39-a270-76d66acb761d</v>
    <v>536870912</v>
    <v>1</v>
    <v>5580</v>
    <v>120</v>
    <v>São José da Lagoa Tapada</v>
    <v>4</v>
    <v>5</v>
    <v>Map</v>
    <v>6</v>
    <v>57</v>
    <v>63</v>
    <v>22627</v>
    <v>3</v>
    <v>São José da Lagoa Tapada is a municipality in the state of Paraíba in the Northeast Region of Brazil.</v>
    <v>22628</v>
    <v>22629</v>
    <v>22630</v>
    <v>22631</v>
    <v>São José da Lagoa Tapada</v>
    <v>22632</v>
    <v>São José da Lagoa Tapada</v>
    <v>mdp/vdpid/6492078464626065409</v>
  </rv>
  <rv s="0">
    <v>536870912</v>
    <v>São José de Caiana</v>
    <v>5975168d-f037-f20f-d90f-411555536e91</v>
    <v>en-US</v>
    <v>Map</v>
  </rv>
  <rv s="1">
    <fb>176.32599999999999</fb>
    <v>8</v>
  </rv>
  <rv s="1">
    <fb>-7.2488888888889003</fb>
    <v>9</v>
  </rv>
  <rv s="4">
    <v>https://www.bing.com/search?q=s%c3%a3o+jos%c3%a9+de+caiana+paraiba&amp;form=skydnc</v>
    <v>Learn more on Bing</v>
  </rv>
  <rv s="1">
    <fb>-38.300833333333003</fb>
    <v>9</v>
  </rv>
  <rv s="16">
    <v>#VALUE!</v>
    <v>en-US</v>
    <v>5975168d-f037-f20f-d90f-411555536e91</v>
    <v>536870912</v>
    <v>1</v>
    <v>5582</v>
    <v>151</v>
    <v>São José de Caiana</v>
    <v>4</v>
    <v>137</v>
    <v>Map</v>
    <v>6</v>
    <v>7</v>
    <v>63</v>
    <v>22635</v>
    <v>3</v>
    <v>São José de Caiana is a municipality in the state of Paraíba in the Northeast Region of Brazil.</v>
    <v>22636</v>
    <v>22637</v>
    <v>22638</v>
    <v>São José de Caiana</v>
    <v>13789</v>
    <v>São José de Caiana</v>
    <v>mdp/vdpid/6492265760130334721</v>
  </rv>
  <rv s="0">
    <v>536870912</v>
    <v>São José de Espinharas</v>
    <v>d35c35f7-b128-49aa-bc7a-1a5ae8f38812</v>
    <v>en-US</v>
    <v>Map</v>
  </rv>
  <rv s="1">
    <fb>725.65599999999995</fb>
    <v>8</v>
  </rv>
  <rv s="2">
    <v>2583</v>
    <v>6</v>
    <v>5583</v>
    <v>7</v>
    <v>0</v>
    <v>Image of São José de Espinharas</v>
  </rv>
  <rv s="1">
    <fb>-6.8469444444444001</fb>
    <v>9</v>
  </rv>
  <rv s="0">
    <v>805306368</v>
    <v>Ricardo Vilar Wanderley Nobrega (Mayor)</v>
    <v>62552495-4469-ce1d-2fc9-ae0e7834266f</v>
    <v>en-US</v>
    <v>Generic</v>
  </rv>
  <rv s="3">
    <v>628</v>
  </rv>
  <rv s="4">
    <v>https://www.bing.com/search?q=s%c3%a3o+jos%c3%a9+de+espinharas+paraiba&amp;form=skydnc</v>
    <v>Learn more on Bing</v>
  </rv>
  <rv s="1">
    <fb>-37.325833333333001</fb>
    <v>9</v>
  </rv>
  <rv s="1">
    <fb>4083</fb>
    <v>8</v>
  </rv>
  <rv s="8">
    <v>#VALUE!</v>
    <v>en-US</v>
    <v>d35c35f7-b128-49aa-bc7a-1a5ae8f38812</v>
    <v>536870912</v>
    <v>1</v>
    <v>5584</v>
    <v>67</v>
    <v>São José de Espinharas</v>
    <v>4</v>
    <v>5</v>
    <v>Map</v>
    <v>6</v>
    <v>7</v>
    <v>63</v>
    <v>22641</v>
    <v>3</v>
    <v>São José de Espinharas is a town in the state of Paraíba, Northeastern Brazil. Located on the banks of the lower Espinharas River, about 30 km to the North of Patos, this small town has its economy based on extensive cattle and goat raising and ...</v>
    <v>22642</v>
    <v>22643</v>
    <v>22645</v>
    <v>22646</v>
    <v>22647</v>
    <v>São José de Espinharas</v>
    <v>22648</v>
    <v>São José de Espinharas</v>
    <v>mdp/vdpid/6492207623486570497</v>
  </rv>
  <rv s="0">
    <v>536870912</v>
    <v>São José de Piranhas</v>
    <v>3c96efd3-12f2-7ad9-3bd0-85edbe347e58</v>
    <v>en-US</v>
    <v>Map</v>
  </rv>
  <rv s="1">
    <fb>677.29200000000003</fb>
    <v>8</v>
  </rv>
  <rv s="2">
    <v>2584</v>
    <v>6</v>
    <v>5585</v>
    <v>7</v>
    <v>0</v>
    <v>Image of São José de Piranhas</v>
  </rv>
  <rv s="1">
    <fb>-7.1208333333332998</fb>
    <v>9</v>
  </rv>
  <rv s="4">
    <v>https://www.bing.com/search?q=s%c3%a3o+jos%c3%a9+de+piranhas+paraiba&amp;form=skydnc</v>
    <v>Learn more on Bing</v>
  </rv>
  <rv s="1">
    <fb>-38.501944444444</fb>
    <v>9</v>
  </rv>
  <rv s="1">
    <fb>20329</fb>
    <v>8</v>
  </rv>
  <rv s="9">
    <v>#VALUE!</v>
    <v>en-US</v>
    <v>3c96efd3-12f2-7ad9-3bd0-85edbe347e58</v>
    <v>536870912</v>
    <v>1</v>
    <v>5586</v>
    <v>72</v>
    <v>São José de Piranhas</v>
    <v>4</v>
    <v>5</v>
    <v>Map</v>
    <v>6</v>
    <v>57</v>
    <v>63</v>
    <v>22651</v>
    <v>3</v>
    <v>São José de Piranhas is a municipality in the state of Paraíba in the Northeast Region of Brazil.</v>
    <v>22652</v>
    <v>22653</v>
    <v>22654</v>
    <v>22655</v>
    <v>São José de Piranhas</v>
    <v>22656</v>
    <v>157</v>
    <v>São José de Piranhas</v>
    <v>mdp/vdpid/6492256620087607297</v>
  </rv>
  <rv s="0">
    <v>536870912</v>
    <v>São José de Princesa</v>
    <v>37038dcf-d5db-6438-08d5-58aa0b9b1c99</v>
    <v>en-US</v>
    <v>Map</v>
  </rv>
  <rv s="1">
    <fb>158.02099999999999</fb>
    <v>8</v>
  </rv>
  <rv s="2">
    <v>2585</v>
    <v>6</v>
    <v>5587</v>
    <v>7</v>
    <v>0</v>
    <v>Image of São José de Princesa</v>
  </rv>
  <rv s="1">
    <fb>-7.7377777777777998</fb>
    <v>9</v>
  </rv>
  <rv s="4">
    <v>https://www.bing.com/search?q=s%c3%a3o+jos%c3%a9+de+princesa+paraiba&amp;form=skydnc</v>
    <v>Learn more on Bing</v>
  </rv>
  <rv s="1">
    <fb>3416</fb>
    <v>8</v>
  </rv>
  <rv s="12">
    <v>#VALUE!</v>
    <v>en-US</v>
    <v>37038dcf-d5db-6438-08d5-58aa0b9b1c99</v>
    <v>536870912</v>
    <v>1</v>
    <v>5588</v>
    <v>120</v>
    <v>São José de Princesa</v>
    <v>4</v>
    <v>5</v>
    <v>Map</v>
    <v>6</v>
    <v>7</v>
    <v>63</v>
    <v>22659</v>
    <v>3</v>
    <v>São José de Princesa is a municipality in the state of Paraíba in the Northeast Region of Brazil.</v>
    <v>22660</v>
    <v>22661</v>
    <v>22662</v>
    <v>22600</v>
    <v>São José de Princesa</v>
    <v>22663</v>
    <v>São José de Princesa</v>
    <v>mdp/vdpid/6492337148560146433</v>
  </rv>
  <rv s="0">
    <v>536870912</v>
    <v>São José do Bonfim</v>
    <v>857e81c0-dcbe-789a-477a-5426b255f4ef</v>
    <v>en-US</v>
    <v>Map</v>
  </rv>
  <rv s="1">
    <fb>152.13499999999999</fb>
    <v>8</v>
  </rv>
  <rv s="2">
    <v>2586</v>
    <v>6</v>
    <v>5589</v>
    <v>7</v>
    <v>0</v>
    <v>Image of São José do Bonfim</v>
  </rv>
  <rv s="1">
    <fb>-7.1627777777777997</fb>
    <v>9</v>
  </rv>
  <rv s="4">
    <v>https://www.bing.com/search?q=s%c3%a3o+jos%c3%a9+do+bonfim+paraiba&amp;form=skydnc</v>
    <v>Learn more on Bing</v>
  </rv>
  <rv s="1">
    <fb>-37.308888888889001</fb>
    <v>9</v>
  </rv>
  <rv s="12">
    <v>#VALUE!</v>
    <v>en-US</v>
    <v>857e81c0-dcbe-789a-477a-5426b255f4ef</v>
    <v>536870912</v>
    <v>1</v>
    <v>5590</v>
    <v>120</v>
    <v>São José do Bonfim</v>
    <v>4</v>
    <v>5</v>
    <v>Map</v>
    <v>6</v>
    <v>57</v>
    <v>63</v>
    <v>22666</v>
    <v>3</v>
    <v>São José do Bonfim is a municipality in the state of Paraíba in the Northeast Region of Brazil.</v>
    <v>22667</v>
    <v>22668</v>
    <v>22669</v>
    <v>22670</v>
    <v>São José do Bonfim</v>
    <v>18868</v>
    <v>São José do Bonfim</v>
    <v>mdp/vdpid/6492373945289801729</v>
  </rv>
  <rv s="0">
    <v>536870912</v>
    <v>São José do Brejo do Cruz</v>
    <v>05536476-fd8d-bd88-84ba-75d2d875f7e1</v>
    <v>en-US</v>
    <v>Map</v>
  </rv>
  <rv s="1">
    <fb>253.017</fb>
    <v>8</v>
  </rv>
  <rv s="2">
    <v>2587</v>
    <v>6</v>
    <v>5591</v>
    <v>7</v>
    <v>0</v>
    <v>Image of São José do Brejo do Cruz</v>
  </rv>
  <rv s="1">
    <fb>-6.2127777777778004</fb>
    <v>9</v>
  </rv>
  <rv s="4">
    <v>https://www.bing.com/search?q=s%c3%a3o+jos%c3%a9+do+brejo+do+cruz+paraiba&amp;form=skydnc</v>
    <v>Learn more on Bing</v>
  </rv>
  <rv s="1">
    <fb>-37.351944444444001</fb>
    <v>9</v>
  </rv>
  <rv s="1">
    <fb>1699</fb>
    <v>8</v>
  </rv>
  <rv s="12">
    <v>#VALUE!</v>
    <v>en-US</v>
    <v>05536476-fd8d-bd88-84ba-75d2d875f7e1</v>
    <v>536870912</v>
    <v>1</v>
    <v>5592</v>
    <v>120</v>
    <v>São José do Brejo do Cruz</v>
    <v>4</v>
    <v>5</v>
    <v>Map</v>
    <v>6</v>
    <v>7</v>
    <v>63</v>
    <v>22673</v>
    <v>3</v>
    <v>São José do Brejo do Cruz is a municipality in the state of Paraíba in the Northeast Region of Brazil.</v>
    <v>22674</v>
    <v>22675</v>
    <v>22676</v>
    <v>22677</v>
    <v>São José do Brejo do Cruz</v>
    <v>22678</v>
    <v>São José do Brejo do Cruz</v>
    <v>mdp/vdpid/6492137081618300929</v>
  </rv>
  <rv s="0">
    <v>536870912</v>
    <v>São José do Sabugi</v>
    <v>39ef3674-405c-9f33-f26a-27d496509846</v>
    <v>en-US</v>
    <v>Map</v>
  </rv>
  <rv s="1">
    <fb>206.91399999999999</fb>
    <v>8</v>
  </rv>
  <rv s="2">
    <v>2588</v>
    <v>6</v>
    <v>5593</v>
    <v>7</v>
    <v>0</v>
    <v>Image of São José do Sabugi</v>
  </rv>
  <rv s="1">
    <fb>-6.7758333333333001</fb>
    <v>9</v>
  </rv>
  <rv s="4">
    <v>https://www.bing.com/search?q=s%c3%a3o+jos%c3%a9+do+sabugi+paraiba&amp;form=skydnc</v>
    <v>Learn more on Bing</v>
  </rv>
  <rv s="1">
    <fb>-36.798888888889003</fb>
    <v>9</v>
  </rv>
  <rv s="1">
    <fb>4138</fb>
    <v>8</v>
  </rv>
  <rv s="12">
    <v>#VALUE!</v>
    <v>en-US</v>
    <v>39ef3674-405c-9f33-f26a-27d496509846</v>
    <v>536870912</v>
    <v>1</v>
    <v>5594</v>
    <v>120</v>
    <v>São José do Sabugi</v>
    <v>4</v>
    <v>5</v>
    <v>Map</v>
    <v>6</v>
    <v>7</v>
    <v>63</v>
    <v>22681</v>
    <v>3</v>
    <v>São José do Sabugi is a municipality in the state of Paraíba in the Northeast Region of Brazil.</v>
    <v>22682</v>
    <v>22683</v>
    <v>22684</v>
    <v>22685</v>
    <v>São José do Sabugi</v>
    <v>22686</v>
    <v>São José do Sabugi</v>
    <v>mdp/vdpid/6492213259238637569</v>
  </rv>
  <rv s="0">
    <v>536870912</v>
    <v>São José dos Cordeiros</v>
    <v>42da1c27-8b6f-b7b0-be5f-ebf323974d7d</v>
    <v>en-US</v>
    <v>Map</v>
  </rv>
  <rv s="1">
    <fb>417.74400000000003</fb>
    <v>8</v>
  </rv>
  <rv s="2">
    <v>2589</v>
    <v>6</v>
    <v>5595</v>
    <v>7</v>
    <v>0</v>
    <v>Image of São José dos Cordeiros</v>
  </rv>
  <rv s="4">
    <v>https://www.bing.com/search?q=s%c3%a3o+jos%c3%a9+dos+cordeiros+paraiba&amp;form=skydnc</v>
    <v>Learn more on Bing</v>
  </rv>
  <rv s="1">
    <fb>-36.807777777778</fb>
    <v>9</v>
  </rv>
  <rv s="1">
    <fb>3618</fb>
    <v>8</v>
  </rv>
  <rv s="12">
    <v>#VALUE!</v>
    <v>en-US</v>
    <v>42da1c27-8b6f-b7b0-be5f-ebf323974d7d</v>
    <v>536870912</v>
    <v>1</v>
    <v>5596</v>
    <v>120</v>
    <v>São José dos Cordeiros</v>
    <v>4</v>
    <v>5</v>
    <v>Map</v>
    <v>6</v>
    <v>57</v>
    <v>63</v>
    <v>22689</v>
    <v>3</v>
    <v>São José dos Cordeiros is a municipality in the state of Paraíba in the Northeast Region of Brazil.</v>
    <v>22690</v>
    <v>22606</v>
    <v>22691</v>
    <v>22692</v>
    <v>São José dos Cordeiros</v>
    <v>22693</v>
    <v>São José dos Cordeiros</v>
    <v>mdp/vdpid/6492423230425399297</v>
  </rv>
  <rv s="0">
    <v>536870912</v>
    <v>São José dos Ramos</v>
    <v>3b829e98-4044-91f9-226d-d3ad64146edf</v>
    <v>en-US</v>
    <v>Map</v>
  </rv>
  <rv s="1">
    <fb>98.230999999999995</fb>
    <v>8</v>
  </rv>
  <rv s="2">
    <v>2590</v>
    <v>6</v>
    <v>5597</v>
    <v>7</v>
    <v>0</v>
    <v>Image of São José dos Ramos</v>
  </rv>
  <rv s="1">
    <fb>-7.2508333333332997</fb>
    <v>9</v>
  </rv>
  <rv s="4">
    <v>https://www.bing.com/search?q=s%c3%a3o+jos%c3%a9+dos+ramos+paraiba&amp;form=skydnc</v>
    <v>Learn more on Bing</v>
  </rv>
  <rv s="1">
    <fb>-35.383888888888997</fb>
    <v>9</v>
  </rv>
  <rv s="1">
    <fb>5998</fb>
    <v>8</v>
  </rv>
  <rv s="12">
    <v>#VALUE!</v>
    <v>en-US</v>
    <v>3b829e98-4044-91f9-226d-d3ad64146edf</v>
    <v>536870912</v>
    <v>1</v>
    <v>5598</v>
    <v>120</v>
    <v>São José dos Ramos</v>
    <v>4</v>
    <v>5</v>
    <v>Map</v>
    <v>6</v>
    <v>57</v>
    <v>63</v>
    <v>22696</v>
    <v>3</v>
    <v>São José dos Ramos is a municipality in the state of Paraíba in the Northeast Region of Brazil.</v>
    <v>22697</v>
    <v>22698</v>
    <v>22699</v>
    <v>22700</v>
    <v>São José dos Ramos</v>
    <v>22701</v>
    <v>São José dos Ramos</v>
    <v>mdp/vdpid/6492833931522473985</v>
  </rv>
  <rv s="0">
    <v>536870912</v>
    <v>São Mamede, Paraíba</v>
    <v>ea945eb1-f8db-85c0-4c01-0dbe7fbe3848</v>
    <v>en-US</v>
    <v>Map</v>
  </rv>
  <rv s="1">
    <fb>530.72400000000005</fb>
    <v>8</v>
  </rv>
  <rv s="2">
    <v>2591</v>
    <v>6</v>
    <v>5599</v>
    <v>7</v>
    <v>0</v>
    <v>Image of São Mamede, Paraíba</v>
  </rv>
  <rv s="1">
    <fb>-37.095833333332997</fb>
    <v>9</v>
  </rv>
  <rv s="1">
    <fb>7470</fb>
    <v>8</v>
  </rv>
  <rv s="13">
    <v>#VALUE!</v>
    <v>en-US</v>
    <v>ea945eb1-f8db-85c0-4c01-0dbe7fbe3848</v>
    <v>536870912</v>
    <v>1</v>
    <v>5600</v>
    <v>125</v>
    <v>São Mamede, Paraíba</v>
    <v>92</v>
    <v>5</v>
    <v>Map</v>
    <v>6</v>
    <v>7</v>
    <v>63</v>
    <v>22704</v>
    <v>3</v>
    <v>São Mamede is a municipality in the state of Paraíba in the Northeast Region of Brazil.</v>
    <v>22705</v>
    <v>21559</v>
    <v>22706</v>
    <v>São Mamede, Paraíba</v>
    <v>22707</v>
    <v>São Mamede, Paraíba</v>
    <v>mdp/vdpid/6492208228338761729</v>
  </rv>
  <rv s="0">
    <v>536870912</v>
    <v>São Miguel de Taipu</v>
    <v>8fecdc00-df78-b610-915a-56735eb180f4</v>
    <v>en-US</v>
    <v>Map</v>
  </rv>
  <rv s="1">
    <fb>92.524000000000001</fb>
    <v>8</v>
  </rv>
  <rv s="2">
    <v>2592</v>
    <v>6</v>
    <v>5601</v>
    <v>7</v>
    <v>0</v>
    <v>Image of São Miguel de Taipu</v>
  </rv>
  <rv s="4">
    <v>https://www.bing.com/search?q=s%c3%a3o+miguel+de+taipu+paraiba&amp;form=skydnc</v>
    <v>Learn more on Bing</v>
  </rv>
  <rv s="1">
    <fb>-35.21</fb>
    <v>9</v>
  </rv>
  <rv s="1">
    <fb>7066</fb>
    <v>8</v>
  </rv>
  <rv s="12">
    <v>#VALUE!</v>
    <v>en-US</v>
    <v>8fecdc00-df78-b610-915a-56735eb180f4</v>
    <v>536870912</v>
    <v>1</v>
    <v>5602</v>
    <v>120</v>
    <v>São Miguel de Taipu</v>
    <v>4</v>
    <v>5</v>
    <v>Map</v>
    <v>6</v>
    <v>7</v>
    <v>63</v>
    <v>22710</v>
    <v>3</v>
    <v>São Miguel de Taipu is a municipality in the state of Paraíba in the Northeast Region of Brazil.</v>
    <v>22711</v>
    <v>6284</v>
    <v>22712</v>
    <v>22713</v>
    <v>São Miguel de Taipu</v>
    <v>22714</v>
    <v>São Miguel de Taipu</v>
    <v>mdp/vdpid/6492928448938377217</v>
  </rv>
  <rv s="0">
    <v>536870912</v>
    <v>São Sebastião de Lagoa de Roça</v>
    <v>ee13e801-59ec-8bc1-10c1-e82d8a21fe5e</v>
    <v>en-US</v>
    <v>Map</v>
  </rv>
  <rv s="1">
    <fb>49.881999999999998</fb>
    <v>8</v>
  </rv>
  <rv s="2">
    <v>2593</v>
    <v>6</v>
    <v>5603</v>
    <v>7</v>
    <v>0</v>
    <v>Image of São Sebastião de Lagoa de Roça</v>
  </rv>
  <rv s="4">
    <v>https://www.bing.com/search?q=s%c3%a3o+sebasti%c3%a3o+de+lagoa+de+ro%c3%a7a+paraiba&amp;form=skydnc</v>
    <v>Learn more on Bing</v>
  </rv>
  <rv s="1">
    <fb>-35.835000000000001</fb>
    <v>9</v>
  </rv>
  <rv s="1">
    <fb>11040</fb>
    <v>8</v>
  </rv>
  <rv s="12">
    <v>#VALUE!</v>
    <v>en-US</v>
    <v>ee13e801-59ec-8bc1-10c1-e82d8a21fe5e</v>
    <v>536870912</v>
    <v>1</v>
    <v>5604</v>
    <v>120</v>
    <v>São Sebastião de Lagoa de Roça</v>
    <v>4</v>
    <v>5</v>
    <v>Map</v>
    <v>6</v>
    <v>7</v>
    <v>63</v>
    <v>22717</v>
    <v>3</v>
    <v>São Sebastião de Lagoa de Roça is a municipality in the state of Paraíba in the Northeast Region of Brazil.</v>
    <v>22718</v>
    <v>10963</v>
    <v>22719</v>
    <v>22720</v>
    <v>São Sebastião de Lagoa de Roça</v>
    <v>22721</v>
    <v>São Sebastião de Lagoa de Roça</v>
    <v>mdp/vdpid/6492818972738584577</v>
  </rv>
  <rv s="0">
    <v>536870912</v>
    <v>São Sebastião do Umbuzeiro</v>
    <v>a457d80c-b6f0-de38-dd29-eac901f0a120</v>
    <v>en-US</v>
    <v>Map</v>
  </rv>
  <rv s="1">
    <fb>460.56900000000002</fb>
    <v>8</v>
  </rv>
  <rv s="2">
    <v>2594</v>
    <v>6</v>
    <v>5605</v>
    <v>7</v>
    <v>0</v>
    <v>Image of São Sebastião do Umbuzeiro</v>
  </rv>
  <rv s="1">
    <fb>-8.1519444444443998</fb>
    <v>9</v>
  </rv>
  <rv s="0">
    <v>805306368</v>
    <v>Alexandre Fernandes Batista de Andrade (Mayor)</v>
    <v>1f76979a-1e44-d153-b410-35cb0e5eac1c</v>
    <v>en-US</v>
    <v>Generic</v>
  </rv>
  <rv s="3">
    <v>629</v>
  </rv>
  <rv s="4">
    <v>https://www.bing.com/search?q=s%c3%a3o+sebasti%c3%a3o+do+umbuzeiro+northeast+region+brazil&amp;form=skydnc</v>
    <v>Learn more on Bing</v>
  </rv>
  <rv s="1">
    <fb>-37.01</fb>
    <v>9</v>
  </rv>
  <rv s="1">
    <fb>3279</fb>
    <v>8</v>
  </rv>
  <rv s="8">
    <v>#VALUE!</v>
    <v>en-US</v>
    <v>a457d80c-b6f0-de38-dd29-eac901f0a120</v>
    <v>536870912</v>
    <v>1</v>
    <v>5606</v>
    <v>67</v>
    <v>São Sebastião do Umbuzeiro</v>
    <v>4</v>
    <v>5</v>
    <v>Map</v>
    <v>6</v>
    <v>7</v>
    <v>63</v>
    <v>22724</v>
    <v>3</v>
    <v>São Sebastião do Umbuzeiro is the southernmost town in the Brazilian state of Paraíba.</v>
    <v>22725</v>
    <v>22726</v>
    <v>22728</v>
    <v>22729</v>
    <v>22730</v>
    <v>São Sebastião do Umbuzeiro</v>
    <v>22731</v>
    <v>São Sebastião do Umbuzeiro</v>
    <v>mdp/vdpid/6492480985874038785</v>
  </rv>
  <rv s="0">
    <v>536870912</v>
    <v>Seridó</v>
    <v>aa5299d9-7e82-fd83-df21-b736eab3ece3</v>
    <v>en-US</v>
    <v>Map</v>
  </rv>
  <rv s="1">
    <fb>276.45999999999998</fb>
    <v>8</v>
  </rv>
  <rv s="2">
    <v>2595</v>
    <v>6</v>
    <v>5607</v>
    <v>7</v>
    <v>0</v>
    <v>Image of Seridó</v>
  </rv>
  <rv s="1">
    <fb>-6.9338888888888999</fb>
    <v>9</v>
  </rv>
  <rv s="4">
    <v>https://www.bing.com/search?q=serid%c3%b3+brazil&amp;form=skydnc</v>
    <v>Learn more on Bing</v>
  </rv>
  <rv s="1">
    <fb>-36.401944444443998</fb>
    <v>9</v>
  </rv>
  <rv s="1">
    <fb>10291</fb>
    <v>8</v>
  </rv>
  <rv s="12">
    <v>#VALUE!</v>
    <v>en-US</v>
    <v>aa5299d9-7e82-fd83-df21-b736eab3ece3</v>
    <v>536870912</v>
    <v>1</v>
    <v>5608</v>
    <v>120</v>
    <v>Seridó</v>
    <v>4</v>
    <v>5</v>
    <v>Map</v>
    <v>6</v>
    <v>7</v>
    <v>63</v>
    <v>22734</v>
    <v>3</v>
    <v>São Vicente do Seridó is a municipality in Paraíba state in the Northeast Region of Brazil.</v>
    <v>22735</v>
    <v>22736</v>
    <v>22737</v>
    <v>22738</v>
    <v>Seridó</v>
    <v>22739</v>
    <v>Seridó</v>
    <v>mdp/vdpid/6492596884828323841</v>
  </rv>
  <rv s="0">
    <v>536870912</v>
    <v>Sapé, Paraíba</v>
    <v>c4f915e9-d70c-a164-63ce-7df59110f10f</v>
    <v>en-US</v>
    <v>Map</v>
  </rv>
  <rv s="1">
    <fb>316.33</fb>
    <v>8</v>
  </rv>
  <rv s="2">
    <v>2596</v>
    <v>6</v>
    <v>5609</v>
    <v>7</v>
    <v>0</v>
    <v>Image of Sapé, Paraíba</v>
  </rv>
  <rv s="1">
    <fb>-35.232777777777997</fb>
    <v>9</v>
  </rv>
  <rv s="1">
    <fb>52804</fb>
    <v>8</v>
  </rv>
  <rv s="11">
    <v>#VALUE!</v>
    <v>en-US</v>
    <v>c4f915e9-d70c-a164-63ce-7df59110f10f</v>
    <v>536870912</v>
    <v>1</v>
    <v>5610</v>
    <v>113</v>
    <v>Sapé, Paraíba</v>
    <v>92</v>
    <v>5</v>
    <v>Map</v>
    <v>6</v>
    <v>57</v>
    <v>63</v>
    <v>22742</v>
    <v>3</v>
    <v>Sapé is a municipality in the state of Paraíba in the Northeast Region of Brazil. The municipality contains the Fazenda Pacatuba Private Natural Heritage Reserve, which protects a population of red-handed howler monkeys.</v>
    <v>22743</v>
    <v>21264</v>
    <v>22744</v>
    <v>Sapé, Paraíba</v>
    <v>22745</v>
    <v>157</v>
    <v>Sapé, Paraíba</v>
    <v>mdp/vdpid/6492830325830320129</v>
  </rv>
  <rv s="0">
    <v>536870912</v>
    <v>Serra Branca, Paraíba</v>
    <v>fd51ec64-9af6-7194-6e4a-213c64b7f812</v>
    <v>en-US</v>
    <v>Map</v>
  </rv>
  <rv s="1">
    <fb>737.74300000000005</fb>
    <v>8</v>
  </rv>
  <rv s="2">
    <v>2597</v>
    <v>6</v>
    <v>5611</v>
    <v>7</v>
    <v>0</v>
    <v>Image of Serra Branca, Paraíba</v>
  </rv>
  <rv s="1">
    <fb>-7.4827777777778</fb>
    <v>9</v>
  </rv>
  <rv s="1">
    <fb>-36.664999999999999</fb>
    <v>9</v>
  </rv>
  <rv s="13">
    <v>#VALUE!</v>
    <v>en-US</v>
    <v>fd51ec64-9af6-7194-6e4a-213c64b7f812</v>
    <v>536870912</v>
    <v>1</v>
    <v>5612</v>
    <v>125</v>
    <v>Serra Branca, Paraíba</v>
    <v>92</v>
    <v>5</v>
    <v>Map</v>
    <v>6</v>
    <v>7</v>
    <v>63</v>
    <v>22748</v>
    <v>3</v>
    <v>Serra Branca, Paraíba is a municipality in the state of Paraíba in the Northeast Region of Brazil.</v>
    <v>22749</v>
    <v>22750</v>
    <v>22751</v>
    <v>Serra Branca, Paraíba</v>
    <v>2207</v>
    <v>Serra Branca, Paraíba</v>
    <v>mdp/vdpid/6492426141473701889</v>
  </rv>
  <rv s="0">
    <v>536870912</v>
    <v>Serra da Raiz</v>
    <v>33b16b61-079c-a2d0-cdd8-bca30d0edf8d</v>
    <v>en-US</v>
    <v>Map</v>
  </rv>
  <rv s="1">
    <fb>28.984000000000002</fb>
    <v>8</v>
  </rv>
  <rv s="2">
    <v>2598</v>
    <v>6</v>
    <v>5613</v>
    <v>7</v>
    <v>0</v>
    <v>Image of Serra da Raiz</v>
  </rv>
  <rv s="1">
    <fb>-6.6869444444443999</fb>
    <v>9</v>
  </rv>
  <rv s="4">
    <v>https://www.bing.com/search?q=serra+da+raiz+paraiba&amp;form=skydnc</v>
    <v>Learn more on Bing</v>
  </rv>
  <rv s="1">
    <fb>-35.443888888888999</fb>
    <v>9</v>
  </rv>
  <rv s="1">
    <fb>3131</fb>
    <v>8</v>
  </rv>
  <rv s="12">
    <v>#VALUE!</v>
    <v>en-US</v>
    <v>33b16b61-079c-a2d0-cdd8-bca30d0edf8d</v>
    <v>536870912</v>
    <v>1</v>
    <v>5614</v>
    <v>120</v>
    <v>Serra da Raiz</v>
    <v>4</v>
    <v>5</v>
    <v>Map</v>
    <v>6</v>
    <v>57</v>
    <v>63</v>
    <v>22754</v>
    <v>3</v>
    <v>Serra da Raiz is a municipality in the state of Paraíba in the Northeast Region of Brazil.</v>
    <v>22755</v>
    <v>22756</v>
    <v>22757</v>
    <v>22758</v>
    <v>Serra da Raiz</v>
    <v>22759</v>
    <v>Serra da Raiz</v>
    <v>mdp/vdpid/6492634336976699393</v>
  </rv>
  <rv s="0">
    <v>536870912</v>
    <v>Serra Grande, Paraíba</v>
    <v>99c2c6b4-8ce7-674d-8893-de4f28e81470</v>
    <v>en-US</v>
    <v>Map</v>
  </rv>
  <rv s="1">
    <fb>83.474000000000004</fb>
    <v>8</v>
  </rv>
  <rv s="2">
    <v>2599</v>
    <v>6</v>
    <v>5615</v>
    <v>7</v>
    <v>0</v>
    <v>Image of Serra Grande, Paraíba</v>
  </rv>
  <rv s="1">
    <fb>-38.369999999999997</fb>
    <v>9</v>
  </rv>
  <rv s="1">
    <fb>2916</fb>
    <v>8</v>
  </rv>
  <rv s="13">
    <v>#VALUE!</v>
    <v>en-US</v>
    <v>99c2c6b4-8ce7-674d-8893-de4f28e81470</v>
    <v>536870912</v>
    <v>1</v>
    <v>5616</v>
    <v>125</v>
    <v>Serra Grande, Paraíba</v>
    <v>92</v>
    <v>5</v>
    <v>Map</v>
    <v>6</v>
    <v>57</v>
    <v>63</v>
    <v>22762</v>
    <v>3</v>
    <v>Serra Grande, Paraíba is a municipality in the state of Paraíba in the Northeast Region of Brazil.</v>
    <v>22763</v>
    <v>22197</v>
    <v>22764</v>
    <v>Serra Grande, Paraíba</v>
    <v>22765</v>
    <v>Serra Grande, Paraíba</v>
    <v>mdp/vdpid/6492259735532732417</v>
  </rv>
  <rv s="0">
    <v>536870912</v>
    <v>Serra Redonda</v>
    <v>6060434c-b9eb-b1d4-7ca5-0bf98bec4464</v>
    <v>en-US</v>
    <v>Map</v>
  </rv>
  <rv s="1">
    <fb>55.905999999999999</fb>
    <v>8</v>
  </rv>
  <rv s="2">
    <v>2600</v>
    <v>6</v>
    <v>5617</v>
    <v>7</v>
    <v>0</v>
    <v>Image of Serra Redonda</v>
  </rv>
  <rv s="1">
    <fb>-7.1777777777778002</fb>
    <v>9</v>
  </rv>
  <rv s="4">
    <v>https://www.bing.com/search?q=serra+redonda+paraiba&amp;form=skydnc</v>
    <v>Learn more on Bing</v>
  </rv>
  <rv s="1">
    <fb>-35.674999999999997</fb>
    <v>9</v>
  </rv>
  <rv s="1">
    <fb>7021</fb>
    <v>8</v>
  </rv>
  <rv s="12">
    <v>#VALUE!</v>
    <v>en-US</v>
    <v>6060434c-b9eb-b1d4-7ca5-0bf98bec4464</v>
    <v>536870912</v>
    <v>1</v>
    <v>5618</v>
    <v>120</v>
    <v>Serra Redonda</v>
    <v>4</v>
    <v>5</v>
    <v>Map</v>
    <v>6</v>
    <v>57</v>
    <v>63</v>
    <v>22768</v>
    <v>3</v>
    <v>Serra Redonda is a municipality in the state of Paraíba in the Northeast Region of Brazil.</v>
    <v>22769</v>
    <v>22770</v>
    <v>22771</v>
    <v>22772</v>
    <v>Serra Redonda</v>
    <v>22773</v>
    <v>Serra Redonda</v>
    <v>mdp/vdpid/6492822250268393473</v>
  </rv>
  <rv s="0">
    <v>536870912</v>
    <v>Serraria</v>
    <v>299b6040-6232-43b7-1386-0a582e7d66fb</v>
    <v>en-US</v>
    <v>Map</v>
  </rv>
  <rv s="1">
    <fb>75.397000000000006</fb>
    <v>8</v>
  </rv>
  <rv s="2">
    <v>2601</v>
    <v>6</v>
    <v>5619</v>
    <v>7</v>
    <v>0</v>
    <v>Image of Serraria</v>
  </rv>
  <rv s="1">
    <fb>-6.82</fb>
    <v>9</v>
  </rv>
  <rv s="4">
    <v>https://www.bing.com/search?q=serraria+paraiba&amp;form=skydnc</v>
    <v>Learn more on Bing</v>
  </rv>
  <rv s="1">
    <fb>-35.632800000000003</fb>
    <v>9</v>
  </rv>
  <rv s="1">
    <fb>4885</fb>
    <v>8</v>
  </rv>
  <rv s="12">
    <v>#VALUE!</v>
    <v>en-US</v>
    <v>299b6040-6232-43b7-1386-0a582e7d66fb</v>
    <v>536870912</v>
    <v>1</v>
    <v>5620</v>
    <v>120</v>
    <v>Serraria</v>
    <v>4</v>
    <v>5</v>
    <v>Map</v>
    <v>6</v>
    <v>7</v>
    <v>63</v>
    <v>22776</v>
    <v>3</v>
    <v>Serraria is a municipality in the state of Paraíba in the Northeast Region of Brazil.</v>
    <v>22777</v>
    <v>22778</v>
    <v>22779</v>
    <v>22780</v>
    <v>Serraria</v>
    <v>22781</v>
    <v>Serraria</v>
    <v>mdp/vdpid/6492628701627285505</v>
  </rv>
  <rv s="0">
    <v>536870912</v>
    <v>Sertãozinho, Paraíba</v>
    <v>de04bb10-e14a-ac58-74d0-f66b2dcec511</v>
    <v>en-US</v>
    <v>Map</v>
  </rv>
  <rv s="1">
    <fb>32.798000000000002</fb>
    <v>8</v>
  </rv>
  <rv s="2">
    <v>2602</v>
    <v>6</v>
    <v>5621</v>
    <v>7</v>
    <v>0</v>
    <v>Image of Sertãozinho, Paraíba</v>
  </rv>
  <rv s="1">
    <fb>-6.7508333333332997</fb>
    <v>9</v>
  </rv>
  <rv s="1">
    <fb>-35.441944444443997</fb>
    <v>9</v>
  </rv>
  <rv s="13">
    <v>#VALUE!</v>
    <v>en-US</v>
    <v>de04bb10-e14a-ac58-74d0-f66b2dcec511</v>
    <v>536870912</v>
    <v>1</v>
    <v>5622</v>
    <v>125</v>
    <v>Sertãozinho, Paraíba</v>
    <v>92</v>
    <v>5</v>
    <v>Map</v>
    <v>6</v>
    <v>57</v>
    <v>63</v>
    <v>22784</v>
    <v>3</v>
    <v>Sertãozinho, Paraíba is a municipality in the state of Paraíba in the Northeast Region of Brazil.</v>
    <v>22785</v>
    <v>22786</v>
    <v>22787</v>
    <v>Sertãozinho, Paraíba</v>
    <v>11928</v>
    <v>Sertãozinho, Paraíba</v>
    <v>mdp/vdpid/6492634303439044609</v>
  </rv>
  <rv s="0">
    <v>536870912</v>
    <v>Sobrado, Paraíba</v>
    <v>69914fb7-f645-aae4-2d52-54a9e23ea929</v>
    <v>en-US</v>
    <v>Map</v>
  </rv>
  <rv s="1">
    <fb>63.093000000000004</fb>
    <v>8</v>
  </rv>
  <rv s="2">
    <v>2603</v>
    <v>6</v>
    <v>5623</v>
    <v>7</v>
    <v>0</v>
    <v>Image of Sobrado, Paraíba</v>
  </rv>
  <rv s="1">
    <fb>-7.1438888888888998</fb>
    <v>9</v>
  </rv>
  <rv s="1">
    <fb>-35.238888888889001</fb>
    <v>9</v>
  </rv>
  <rv s="13">
    <v>#VALUE!</v>
    <v>en-US</v>
    <v>69914fb7-f645-aae4-2d52-54a9e23ea929</v>
    <v>536870912</v>
    <v>1</v>
    <v>5624</v>
    <v>125</v>
    <v>Sobrado, Paraíba</v>
    <v>92</v>
    <v>5</v>
    <v>Map</v>
    <v>6</v>
    <v>57</v>
    <v>63</v>
    <v>22790</v>
    <v>3</v>
    <v>Sobrado, Paraíba is a municipality in the state of Paraíba in the Northeast Region of Brazil.</v>
    <v>22791</v>
    <v>22792</v>
    <v>22793</v>
    <v>Sobrado, Paraíba</v>
    <v>19322</v>
    <v>Sobrado, Paraíba</v>
    <v>mdp/vdpid/6492831558267830273</v>
  </rv>
  <rv s="0">
    <v>536870912</v>
    <v>Solânea</v>
    <v>c5cf4a66-d373-db6e-b72a-0b8352e51093</v>
    <v>en-US</v>
    <v>Map</v>
  </rv>
  <rv s="1">
    <fb>265.92099999999999</fb>
    <v>8</v>
  </rv>
  <rv s="2">
    <v>2604</v>
    <v>6</v>
    <v>5625</v>
    <v>7</v>
    <v>0</v>
    <v>Image of Solânea</v>
  </rv>
  <rv s="1">
    <fb>-6.7777777777777999</fb>
    <v>9</v>
  </rv>
  <rv s="4">
    <v>https://www.bing.com/search?q=sol%c3%a2nea+paraiba&amp;form=skydnc</v>
    <v>Learn more on Bing</v>
  </rv>
  <rv s="1">
    <fb>-35.696944444444</fb>
    <v>9</v>
  </rv>
  <rv s="1">
    <fb>26774</fb>
    <v>8</v>
  </rv>
  <rv s="12">
    <v>#VALUE!</v>
    <v>en-US</v>
    <v>c5cf4a66-d373-db6e-b72a-0b8352e51093</v>
    <v>536870912</v>
    <v>1</v>
    <v>5626</v>
    <v>120</v>
    <v>Solânea</v>
    <v>4</v>
    <v>5</v>
    <v>Map</v>
    <v>6</v>
    <v>7</v>
    <v>63</v>
    <v>22796</v>
    <v>3</v>
    <v>Solânea is a municipality in the state of Paraíba in the Northeast Region of Brazil.</v>
    <v>22797</v>
    <v>22798</v>
    <v>22799</v>
    <v>22800</v>
    <v>Solânea</v>
    <v>22801</v>
    <v>Solânea</v>
    <v>mdp/vdpid/6492626021366366209</v>
  </rv>
  <rv s="0">
    <v>536870912</v>
    <v>Soledade, Paraíba</v>
    <v>f228d3e2-30ba-924b-15ac-568da0b338ce</v>
    <v>en-US</v>
    <v>Map</v>
  </rv>
  <rv s="1">
    <fb>560.04200000000003</fb>
    <v>8</v>
  </rv>
  <rv s="2">
    <v>2605</v>
    <v>6</v>
    <v>5627</v>
    <v>7</v>
    <v>0</v>
    <v>Image of Soledade, Paraíba</v>
  </rv>
  <rv s="1">
    <fb>-7.0569444444444001</fb>
    <v>9</v>
  </rv>
  <rv s="1">
    <fb>-36.362777777778</fb>
    <v>9</v>
  </rv>
  <rv s="1">
    <fb>15102</fb>
    <v>8</v>
  </rv>
  <rv s="11">
    <v>#VALUE!</v>
    <v>en-US</v>
    <v>f228d3e2-30ba-924b-15ac-568da0b338ce</v>
    <v>536870912</v>
    <v>1</v>
    <v>5628</v>
    <v>113</v>
    <v>Soledade, Paraíba</v>
    <v>92</v>
    <v>5</v>
    <v>Map</v>
    <v>6</v>
    <v>57</v>
    <v>63</v>
    <v>22804</v>
    <v>3</v>
    <v>Soledade, Paraíba is a municipality in the state of Paraíba in the Northeast Region of Brazil. Acquired as part of a farm purchased by João de Sousa, the land was donated to a church, which planned to build a chapel. However, a cholera outbreak ...</v>
    <v>22805</v>
    <v>22806</v>
    <v>22807</v>
    <v>Soledade, Paraíba</v>
    <v>22808</v>
    <v>157</v>
    <v>Soledade, Paraíba</v>
    <v>mdp/vdpid/6492785585223106561</v>
  </rv>
  <rv s="0">
    <v>536870912</v>
    <v>Sossêgo, Paraíba</v>
    <v>26e1c848-3e4b-c584-b5d0-ca110be6fe0f</v>
    <v>en-US</v>
    <v>Map</v>
  </rv>
  <rv s="1">
    <fb>154.79499999999999</fb>
    <v>8</v>
  </rv>
  <rv s="2">
    <v>2606</v>
    <v>6</v>
    <v>5629</v>
    <v>7</v>
    <v>0</v>
    <v>Image of Sossêgo, Paraíba</v>
  </rv>
  <rv s="1">
    <fb>-6.7688888888888998</fb>
    <v>9</v>
  </rv>
  <rv s="1">
    <fb>3594</fb>
    <v>8</v>
  </rv>
  <rv s="13">
    <v>#VALUE!</v>
    <v>en-US</v>
    <v>26e1c848-3e4b-c584-b5d0-ca110be6fe0f</v>
    <v>536870912</v>
    <v>1</v>
    <v>5630</v>
    <v>125</v>
    <v>Sossêgo, Paraíba</v>
    <v>92</v>
    <v>5</v>
    <v>Map</v>
    <v>6</v>
    <v>57</v>
    <v>63</v>
    <v>22811</v>
    <v>3</v>
    <v>Sossêgo, Paraíba is a municipality in the state of Paraíba in the Northeast Region of Brazil.</v>
    <v>22812</v>
    <v>22813</v>
    <v>21420</v>
    <v>Sossêgo, Paraíba</v>
    <v>22814</v>
    <v>Sossêgo, Paraíba</v>
    <v>mdp/vdpid/6492587420515565569</v>
  </rv>
  <rv s="0">
    <v>536870912</v>
    <v>Sousa, Paraíba</v>
    <v>d6c016fc-bae3-0b13-b29d-f486e3b69da4</v>
    <v>en-US</v>
    <v>Map</v>
  </rv>
  <rv s="1">
    <fb>738.54700000000003</fb>
    <v>8</v>
  </rv>
  <rv s="2">
    <v>2607</v>
    <v>6</v>
    <v>5631</v>
    <v>7</v>
    <v>0</v>
    <v>Image of Sousa, Paraíba</v>
  </rv>
  <rv s="1">
    <fb>-6.7608333333333004</fb>
    <v>9</v>
  </rv>
  <rv s="1">
    <fb>-38.230833333333003</fb>
    <v>9</v>
  </rv>
  <rv s="1">
    <fb>69723</fb>
    <v>8</v>
  </rv>
  <rv s="11">
    <v>#VALUE!</v>
    <v>en-US</v>
    <v>d6c016fc-bae3-0b13-b29d-f486e3b69da4</v>
    <v>536870912</v>
    <v>1</v>
    <v>5632</v>
    <v>113</v>
    <v>Sousa, Paraíba</v>
    <v>92</v>
    <v>5</v>
    <v>Map</v>
    <v>6</v>
    <v>57</v>
    <v>63</v>
    <v>22817</v>
    <v>3</v>
    <v>Sousa is a municipality in the state of Paraíba in the Northeast Region of Brazil. It lies in the region called the Valley of the Dinosaurs, which contains a protected area containing dinosaur tracks. The municipality established the Valley of ...</v>
    <v>22818</v>
    <v>22819</v>
    <v>22820</v>
    <v>Sousa, Paraíba</v>
    <v>22821</v>
    <v>157</v>
    <v>Sousa, Paraíba</v>
    <v>mdp/vdpid/6492071728053747713</v>
  </rv>
  <rv s="0">
    <v>536870912</v>
    <v>Šume</v>
    <v>f4184d8b-dffe-230a-41e8-1b03aeac750e</v>
    <v>en-US</v>
    <v>Map</v>
  </rv>
  <rv s="0">
    <v>536870912</v>
    <v>Moravica District</v>
    <v>89880f9b-171d-cf8e-1a53-c8d66d717f83</v>
    <v>en-US</v>
    <v>Map</v>
  </rv>
  <rv s="1">
    <fb>10.96</fb>
    <v>8</v>
  </rv>
  <rv s="0">
    <v>536870912</v>
    <v>Serbia</v>
    <v>bfde06a5-c040-2791-7779-ac3934ad56d8</v>
    <v>en-US</v>
    <v>Map</v>
  </rv>
  <rv s="2">
    <v>2608</v>
    <v>6</v>
    <v>5633</v>
    <v>7</v>
    <v>0</v>
    <v>Image of Šume</v>
  </rv>
  <rv s="1">
    <fb>43.616399999999999</fb>
    <v>9</v>
  </rv>
  <rv s="4">
    <v>https://www.bing.com/search?q=%c5%a1ume+ivanjica&amp;form=skydnc</v>
    <v>Learn more on Bing</v>
  </rv>
  <rv s="1">
    <fb>20.214200000000002</fb>
    <v>9</v>
  </rv>
  <rv s="1">
    <fb>1250</fb>
    <v>8</v>
  </rv>
  <rv s="3">
    <v>630</v>
  </rv>
  <rv s="9">
    <v>#VALUE!</v>
    <v>en-US</v>
    <v>f4184d8b-dffe-230a-41e8-1b03aeac750e</v>
    <v>536870912</v>
    <v>1</v>
    <v>5634</v>
    <v>72</v>
    <v>Šume</v>
    <v>4</v>
    <v>5</v>
    <v>Map</v>
    <v>6</v>
    <v>5635</v>
    <v>22824</v>
    <v>22825</v>
    <v>22826</v>
    <v>Šume is a village in the municipality of Ivanjica, Serbia. According to the 2011 census, the village has a population of 1,250 inhabitants.</v>
    <v>22827</v>
    <v>22828</v>
    <v>22829</v>
    <v>22830</v>
    <v>Šume</v>
    <v>22831</v>
    <v>22832</v>
    <v>Šume</v>
    <v>mdp/vdpid/7217686179829776385</v>
  </rv>
  <rv s="1">
    <fb>0.39332266178824599</fb>
    <v>29</v>
  </rv>
  <rv s="1">
    <fb>88499</fb>
    <v>8</v>
  </rv>
  <rv s="1">
    <fb>32000</fb>
    <v>8</v>
  </rv>
  <rv s="1">
    <fb>9.1999999999999993</fb>
    <v>30</v>
  </rv>
  <rv s="1">
    <fb>381</fb>
    <v>31</v>
  </rv>
  <rv s="0">
    <v>536870912</v>
    <v>Belgrade</v>
    <v>23967a85-77cf-f376-c0a7-769fd8f12d6b</v>
    <v>en-US</v>
    <v>Map</v>
  </rv>
  <rv s="1">
    <fb>45221.444000000003</fb>
    <v>8</v>
  </rv>
  <rv s="1">
    <fb>143.997573551714</fb>
    <v>32</v>
  </rv>
  <rv s="1">
    <fb>1.8492298451108998E-2</fb>
    <v>29</v>
  </rv>
  <rv s="1">
    <fb>4271.7446669105002</fb>
    <v>8</v>
  </rv>
  <rv s="1">
    <fb>1.49</fb>
    <v>30</v>
  </rv>
  <rv s="1">
    <fb>0.31115937598259202</fb>
    <v>29</v>
  </rv>
  <rv s="1">
    <fb>83.871261642928602</fb>
    <v>33</v>
  </rv>
  <rv s="1">
    <fb>1.1599999999999999</fb>
    <v>34</v>
  </rv>
  <rv s="1">
    <fb>51409167350.754799</fb>
    <v>35</v>
  </rv>
  <rv s="1">
    <fb>1.0030193000000001</fb>
    <v>29</v>
  </rv>
  <rv s="1">
    <fb>0.67158659999999992</fb>
    <v>29</v>
  </rv>
  <rv s="2">
    <v>2609</v>
    <v>6</v>
    <v>5637</v>
    <v>7</v>
    <v>0</v>
    <v>Image of Serbia</v>
  </rv>
  <rv s="1">
    <fb>4.8</fb>
    <v>33</v>
  </rv>
  <rv s="0">
    <v>805306368</v>
    <v>Aleksandar Vučić (President)</v>
    <v>a8f29601-b0b4-618d-06c1-225d9c9ca494</v>
    <v>en-US</v>
    <v>Generic</v>
  </rv>
  <rv s="0">
    <v>805306368</v>
    <v>Miloš Vučević (Prime minister)</v>
    <v>645725cb-351a-434a-aed8-948fc5c558ee</v>
    <v>en-US</v>
    <v>Generic</v>
  </rv>
  <rv s="3">
    <v>631</v>
  </rv>
  <rv s="4">
    <v>https://www.bing.com/search?q=serbia&amp;form=skydnc</v>
    <v>Learn more on Bing</v>
  </rv>
  <rv s="1">
    <fb>75.539024390243895</fb>
    <v>33</v>
  </rv>
  <rv s="1">
    <fb>1791690000</fb>
    <v>35</v>
  </rv>
  <rv s="1">
    <fb>12</fb>
    <v>33</v>
  </rv>
  <rv s="1">
    <fb>1.57</fb>
    <v>34</v>
  </rv>
  <rv s="3">
    <v>632</v>
  </rv>
  <rv s="1">
    <fb>0.40587734609999998</fb>
    <v>29</v>
  </rv>
  <rv s="1">
    <fb>3.1131000000000002</fb>
    <v>30</v>
  </rv>
  <rv s="1">
    <fb>6760087</fb>
    <v>8</v>
  </rv>
  <rv s="1">
    <fb>0.23800000000000002</fb>
    <v>29</v>
  </rv>
  <rv s="1">
    <fb>0.25600000000000001</fb>
    <v>29</v>
  </rv>
  <rv s="1">
    <fb>0.41499999999999998</fb>
    <v>29</v>
  </rv>
  <rv s="1">
    <fb>1.3999999999999999E-2</fb>
    <v>29</v>
  </rv>
  <rv s="1">
    <fb>5.2000000000000005E-2</fb>
    <v>29</v>
  </rv>
  <rv s="1">
    <fb>0.121</fb>
    <v>29</v>
  </rv>
  <rv s="1">
    <fb>0.17399999999999999</fb>
    <v>29</v>
  </rv>
  <rv s="1">
    <fb>0.54875999450683599</fb>
    <v>29</v>
  </rv>
  <rv s="0">
    <v>536870912</v>
    <v>Bor District</v>
    <v>9ffcfa10-55be-f82f-cb8e-afca4700a28b</v>
    <v>en-US</v>
    <v>Map</v>
  </rv>
  <rv s="0">
    <v>536870912</v>
    <v>Braničevo District</v>
    <v>a07c6be1-8fe2-69b2-2187-39748186c884</v>
    <v>en-US</v>
    <v>Map</v>
  </rv>
  <rv s="0">
    <v>536870912</v>
    <v>Zaječar District</v>
    <v>bf30904f-9632-457e-b741-4ebc19b76af2</v>
    <v>en-US</v>
    <v>Map</v>
  </rv>
  <rv s="0">
    <v>536870912</v>
    <v>West Bačka District</v>
    <v>49dfcc2e-e5c1-4a00-a596-a4b6abe539fd</v>
    <v>en-US</v>
    <v>Map</v>
  </rv>
  <rv s="0">
    <v>536870912</v>
    <v>Zlatibor District</v>
    <v>7ed061c8-ef14-f3ec-edf4-656d71063c27</v>
    <v>en-US</v>
    <v>Map</v>
  </rv>
  <rv s="0">
    <v>536870912</v>
    <v>Jablanica District</v>
    <v>16236efd-1eca-d77d-cde8-546ed74407d7</v>
    <v>en-US</v>
    <v>Map</v>
  </rv>
  <rv s="0">
    <v>536870912</v>
    <v>South Banat District</v>
    <v>1cb5c728-aa24-9ee2-4304-f3f4d7f9bc36</v>
    <v>en-US</v>
    <v>Map</v>
  </rv>
  <rv s="0">
    <v>536870912</v>
    <v>South Bačka District</v>
    <v>3b6bf260-5f36-2f33-f93c-25ddc78dc37b</v>
    <v>en-US</v>
    <v>Map</v>
  </rv>
  <rv s="0">
    <v>536870912</v>
    <v>Kolubara District</v>
    <v>4cfa6c33-d52d-c0e0-d59e-4b97a24548aa</v>
    <v>en-US</v>
    <v>Map</v>
  </rv>
  <rv s="0">
    <v>536870912</v>
    <v>Mačva District</v>
    <v>3700cd33-66a3-4307-a6a4-0052c5a1a9cd</v>
    <v>en-US</v>
    <v>Map</v>
  </rv>
  <rv s="0">
    <v>536870912</v>
    <v>Nišava District</v>
    <v>56d3daa6-6c64-4b4e-b95a-92901df4991a</v>
    <v>en-US</v>
    <v>Map</v>
  </rv>
  <rv s="0">
    <v>536870912</v>
    <v>Pirot District</v>
    <v>0b1d3d41-522e-85f6-2839-c1a73f48bfa2</v>
    <v>en-US</v>
    <v>Map</v>
  </rv>
  <rv s="0">
    <v>536870912</v>
    <v>Podunavlje District</v>
    <v>1bc538cc-ed8c-0a64-aaef-80eebb06eed4</v>
    <v>en-US</v>
    <v>Map</v>
  </rv>
  <rv s="0">
    <v>536870912</v>
    <v>Pomoravlje District</v>
    <v>03b3cb07-b7d9-574d-5772-db151f2e2919</v>
    <v>en-US</v>
    <v>Map</v>
  </rv>
  <rv s="0">
    <v>536870912</v>
    <v>Pčinja District</v>
    <v>553f9237-b6f3-4d59-b448-e891febf795f</v>
    <v>en-US</v>
    <v>Map</v>
  </rv>
  <rv s="0">
    <v>536870912</v>
    <v>Rasina District</v>
    <v>b07edd1c-21ee-ac36-f59e-703020e74185</v>
    <v>en-US</v>
    <v>Map</v>
  </rv>
  <rv s="0">
    <v>536870912</v>
    <v>Raška District</v>
    <v>8c653eb9-14b9-489c-ab00-f38e993137fc</v>
    <v>en-US</v>
    <v>Map</v>
  </rv>
  <rv s="0">
    <v>536870912</v>
    <v>North Banat District</v>
    <v>412e968b-7dc0-3592-2176-e8fa00bf85fa</v>
    <v>en-US</v>
    <v>Map</v>
  </rv>
  <rv s="0">
    <v>536870912</v>
    <v>North Bačka District</v>
    <v>4264da16-3531-4cc1-99c5-0559ace6880f</v>
    <v>en-US</v>
    <v>Map</v>
  </rv>
  <rv s="0">
    <v>536870912</v>
    <v>Central Banat District</v>
    <v>db1a60f4-4d29-db90-281b-e46d486156c9</v>
    <v>en-US</v>
    <v>Map</v>
  </rv>
  <rv s="0">
    <v>536870912</v>
    <v>Srem District</v>
    <v>794a5a1f-3b8d-b0db-5924-9e66b4a9fb3f</v>
    <v>en-US</v>
    <v>Map</v>
  </rv>
  <rv s="0">
    <v>536870912</v>
    <v>Toplica District</v>
    <v>55dcdea5-a7b1-53a8-08e0-41bb67c07978</v>
    <v>en-US</v>
    <v>Map</v>
  </rv>
  <rv s="0">
    <v>536870912</v>
    <v>Šumadija District</v>
    <v>5ab530fd-7899-457b-a64a-7737385a8eb7</v>
    <v>en-US</v>
    <v>Map</v>
  </rv>
  <rv s="3">
    <v>633</v>
  </rv>
  <rv s="1">
    <fb>0.185525002126608</fb>
    <v>29</v>
  </rv>
  <rv s="3">
    <v>634</v>
  </rv>
  <rv s="1">
    <fb>0.36599999999999999</fb>
    <v>29</v>
  </rv>
  <rv s="1">
    <fb>0.12685999870300299</fb>
    <v>36</v>
  </rv>
  <rv s="1">
    <fb>3907243</fb>
    <v>8</v>
  </rv>
  <rv s="6">
    <v>#VALUE!</v>
    <v>en-US</v>
    <v>bfde06a5-c040-2791-7779-ac3934ad56d8</v>
    <v>536870912</v>
    <v>1</v>
    <v>5640</v>
    <v>27</v>
    <v>Serbia</v>
    <v>4</v>
    <v>5</v>
    <v>Map</v>
    <v>6</v>
    <v>5641</v>
    <v>RS</v>
    <v>22834</v>
    <v>22835</v>
    <v>22836</v>
    <v>22837</v>
    <v>22838</v>
    <v>22839</v>
    <v>22840</v>
    <v>22841</v>
    <v>22842</v>
    <v>RSD</v>
    <v>Serbia, officially the Republic of Serbia, is a landlocked country at the crossroads of Southeast and Central Europe, located in the Balkans and the Pannonian Plain. It borders Hungary to the north, Romania to the northeast, Bulgaria to the ...</v>
    <v>22843</v>
    <v>22844</v>
    <v>22845</v>
    <v>22846</v>
    <v>22847</v>
    <v>22848</v>
    <v>22849</v>
    <v>22850</v>
    <v>22851</v>
    <v>22852</v>
    <v>22839</v>
    <v>22855</v>
    <v>22856</v>
    <v>22857</v>
    <v>22858</v>
    <v>22859</v>
    <v>22860</v>
    <v>Serbia</v>
    <v>Bože pravde</v>
    <v>22861</v>
    <v>Србија</v>
    <v>22862</v>
    <v>22863</v>
    <v>22864</v>
    <v>22865</v>
    <v>22866</v>
    <v>22867</v>
    <v>22868</v>
    <v>22869</v>
    <v>22870</v>
    <v>22871</v>
    <v>22872</v>
    <v>22896</v>
    <v>22897</v>
    <v>22898</v>
    <v>22899</v>
    <v>22900</v>
    <v>Serbia</v>
    <v>22901</v>
    <v>mdp/vdpid/271</v>
  </rv>
  <rv s="0">
    <v>536870912</v>
    <v>Tacima</v>
    <v>042a21f5-039d-507b-dc0b-5454fd30e083</v>
    <v>en-US</v>
    <v>Map</v>
  </rv>
  <rv s="1">
    <fb>246.65600000000001</fb>
    <v>8</v>
  </rv>
  <rv s="2">
    <v>2610</v>
    <v>6</v>
    <v>5642</v>
    <v>7</v>
    <v>0</v>
    <v>Image of Tacima</v>
  </rv>
  <rv s="1">
    <fb>-6.4877777777777998</fb>
    <v>9</v>
  </rv>
  <rv s="4">
    <v>https://www.bing.com/search?q=tacima+paraiba&amp;form=skydnc</v>
    <v>Learn more on Bing</v>
  </rv>
  <rv s="1">
    <fb>-35.636944444443998</fb>
    <v>9</v>
  </rv>
  <rv s="1">
    <fb>8010</fb>
    <v>8</v>
  </rv>
  <rv s="12">
    <v>#VALUE!</v>
    <v>en-US</v>
    <v>042a21f5-039d-507b-dc0b-5454fd30e083</v>
    <v>536870912</v>
    <v>1</v>
    <v>5643</v>
    <v>120</v>
    <v>Tacima</v>
    <v>4</v>
    <v>5</v>
    <v>Map</v>
    <v>6</v>
    <v>7</v>
    <v>63</v>
    <v>22904</v>
    <v>3</v>
    <v>Tacima is a municipality in the state of Paraíba in the Northeast Region of Brazil.</v>
    <v>22905</v>
    <v>22906</v>
    <v>22907</v>
    <v>22908</v>
    <v>Tacima</v>
    <v>22909</v>
    <v>Tacima</v>
    <v>mdp/vdpid/6492611059814236161</v>
  </rv>
  <rv s="0">
    <v>536870912</v>
    <v>Tavares, Paraíba</v>
    <v>ce1e224c-db6e-e8eb-9b16-3c23886333a3</v>
    <v>en-US</v>
    <v>Map</v>
  </rv>
  <rv s="1">
    <fb>228.59899999999999</fb>
    <v>8</v>
  </rv>
  <rv s="2">
    <v>2611</v>
    <v>6</v>
    <v>5644</v>
    <v>7</v>
    <v>0</v>
    <v>Image of Tavares, Paraíba</v>
  </rv>
  <rv s="1">
    <fb>-37.877777777778</fb>
    <v>9</v>
  </rv>
  <rv s="1">
    <fb>14759</fb>
    <v>8</v>
  </rv>
  <rv s="11">
    <v>#VALUE!</v>
    <v>en-US</v>
    <v>ce1e224c-db6e-e8eb-9b16-3c23886333a3</v>
    <v>536870912</v>
    <v>1</v>
    <v>5645</v>
    <v>113</v>
    <v>Tavares, Paraíba</v>
    <v>92</v>
    <v>5</v>
    <v>Map</v>
    <v>6</v>
    <v>57</v>
    <v>63</v>
    <v>22912</v>
    <v>3</v>
    <v>Tavares, Paraíba is a municipality in the state of Paraíba in the Northeast Region of Brazil.</v>
    <v>22913</v>
    <v>22593</v>
    <v>22914</v>
    <v>Tavares, Paraíba</v>
    <v>22915</v>
    <v>157</v>
    <v>Tavares, Paraíba</v>
    <v>mdp/vdpid/6492383991537074177</v>
  </rv>
  <rv s="0">
    <v>536870912</v>
    <v>Teixeira, Paraíba</v>
    <v>39c0302d-7104-4c4e-6154-63ded09cb821</v>
    <v>en-US</v>
    <v>Map</v>
  </rv>
  <rv s="1">
    <fb>114.437</fb>
    <v>8</v>
  </rv>
  <rv s="2">
    <v>2612</v>
    <v>6</v>
    <v>5646</v>
    <v>7</v>
    <v>0</v>
    <v>Image of Teixeira, Paraíba</v>
  </rv>
  <rv s="1">
    <fb>-37.253888888889001</fb>
    <v>9</v>
  </rv>
  <rv s="13">
    <v>#VALUE!</v>
    <v>en-US</v>
    <v>39c0302d-7104-4c4e-6154-63ded09cb821</v>
    <v>536870912</v>
    <v>1</v>
    <v>5647</v>
    <v>125</v>
    <v>Teixeira, Paraíba</v>
    <v>92</v>
    <v>5</v>
    <v>Map</v>
    <v>6</v>
    <v>7</v>
    <v>63</v>
    <v>22918</v>
    <v>3</v>
    <v>Teixeira, Paraíba is a municipality in the state of Paraíba in the Northeast Region of Brazil.</v>
    <v>22919</v>
    <v>9875</v>
    <v>22920</v>
    <v>Teixeira, Paraíba</v>
    <v>16601</v>
    <v>Teixeira, Paraíba</v>
    <v>mdp/vdpid/6492401539699703809</v>
  </rv>
  <rv s="0">
    <v>536870912</v>
    <v>Tenório</v>
    <v>02aae6fd-6ffa-460c-7fc3-17eba5c93c5f</v>
    <v>en-US</v>
    <v>Map</v>
  </rv>
  <rv s="1">
    <fb>105.27</fb>
    <v>8</v>
  </rv>
  <rv s="2">
    <v>2613</v>
    <v>6</v>
    <v>5648</v>
    <v>7</v>
    <v>0</v>
    <v>Image of Tenório</v>
  </rv>
  <rv s="1">
    <fb>-6.9419444444443998</fb>
    <v>9</v>
  </rv>
  <rv s="4">
    <v>https://www.bing.com/search?q=ten%c3%b3rio+paraiba&amp;form=skydnc</v>
    <v>Learn more on Bing</v>
  </rv>
  <rv s="1">
    <fb>-36.628888888889001</fb>
    <v>9</v>
  </rv>
  <rv s="1">
    <fb>2966</fb>
    <v>8</v>
  </rv>
  <rv s="12">
    <v>#VALUE!</v>
    <v>en-US</v>
    <v>02aae6fd-6ffa-460c-7fc3-17eba5c93c5f</v>
    <v>536870912</v>
    <v>1</v>
    <v>5649</v>
    <v>120</v>
    <v>Tenório</v>
    <v>4</v>
    <v>5</v>
    <v>Map</v>
    <v>6</v>
    <v>7</v>
    <v>63</v>
    <v>22923</v>
    <v>3</v>
    <v>Tenório is a municipality in the state of Paraíba in the Northeast Region of Brazil.</v>
    <v>22924</v>
    <v>22925</v>
    <v>22926</v>
    <v>22927</v>
    <v>Tenório</v>
    <v>22928</v>
    <v>Tenório</v>
    <v>mdp/vdpid/6492219100561932289</v>
  </rv>
  <rv s="0">
    <v>536870912</v>
    <v>Triunfo, Paraíba</v>
    <v>67aec642-0eaf-ea30-cb04-3f5e136c2977</v>
    <v>en-US</v>
    <v>Map</v>
  </rv>
  <rv s="1">
    <fb>222.947</fb>
    <v>8</v>
  </rv>
  <rv s="2">
    <v>2614</v>
    <v>6</v>
    <v>5650</v>
    <v>7</v>
    <v>0</v>
    <v>Image of Triunfo, Paraíba</v>
  </rv>
  <rv s="1">
    <fb>-6.5788888888889003</fb>
    <v>9</v>
  </rv>
  <rv s="1">
    <fb>9464</fb>
    <v>8</v>
  </rv>
  <rv s="13">
    <v>#VALUE!</v>
    <v>en-US</v>
    <v>67aec642-0eaf-ea30-cb04-3f5e136c2977</v>
    <v>536870912</v>
    <v>1</v>
    <v>5651</v>
    <v>125</v>
    <v>Triunfo, Paraíba</v>
    <v>92</v>
    <v>5</v>
    <v>Map</v>
    <v>6</v>
    <v>57</v>
    <v>63</v>
    <v>22931</v>
    <v>3</v>
    <v>Triunfo, Paraíba is a municipality in the state of Paraíba in the Northeast Region of Brazil.</v>
    <v>22932</v>
    <v>22933</v>
    <v>6377</v>
    <v>Triunfo, Paraíba</v>
    <v>22934</v>
    <v>Triunfo, Paraíba</v>
    <v>mdp/vdpid/6492049362212880385</v>
  </rv>
  <rv s="0">
    <v>536870912</v>
    <v>Uiraúna</v>
    <v>890cff26-78c8-31a6-d2a7-0141515a3eab</v>
    <v>en-US</v>
    <v>Map</v>
  </rv>
  <rv s="1">
    <fb>294.49900000000002</fb>
    <v>8</v>
  </rv>
  <rv s="2">
    <v>2615</v>
    <v>6</v>
    <v>5652</v>
    <v>7</v>
    <v>0</v>
    <v>Image of Uiraúna</v>
  </rv>
  <rv s="1">
    <fb>-6.5177777777778001</fb>
    <v>9</v>
  </rv>
  <rv s="0">
    <v>805306368</v>
    <v>Maria Sulene Dantas Sarmento (Mayor)</v>
    <v>65f39cc4-0098-32e6-e2e8-d8d0411d9bdf</v>
    <v>en-US</v>
    <v>Generic</v>
  </rv>
  <rv s="3">
    <v>635</v>
  </rv>
  <rv s="4">
    <v>https://www.bing.com/search?q=uira%c3%bana+northeast+region+brazil&amp;form=skydnc</v>
    <v>Learn more on Bing</v>
  </rv>
  <rv s="1">
    <fb>-38.411944444444003</fb>
    <v>9</v>
  </rv>
  <rv s="1">
    <fb>14930</fb>
    <v>8</v>
  </rv>
  <rv s="8">
    <v>#VALUE!</v>
    <v>en-US</v>
    <v>890cff26-78c8-31a6-d2a7-0141515a3eab</v>
    <v>536870912</v>
    <v>1</v>
    <v>5653</v>
    <v>67</v>
    <v>Uiraúna</v>
    <v>4</v>
    <v>5</v>
    <v>Map</v>
    <v>6</v>
    <v>7</v>
    <v>63</v>
    <v>22937</v>
    <v>3</v>
    <v>Uiraúna is a municipality located in the Brazilian state of Paraíba.</v>
    <v>22938</v>
    <v>22939</v>
    <v>22941</v>
    <v>22942</v>
    <v>22943</v>
    <v>Uiraúna</v>
    <v>22944</v>
    <v>Uiraúna</v>
    <v>mdp/vdpid/6492051211162746881</v>
  </rv>
  <rv s="0">
    <v>536870912</v>
    <v>Umbuzeiro</v>
    <v>57e1689f-c6d1-3762-237d-3cc0b6eb846c</v>
    <v>en-US</v>
    <v>Map</v>
  </rv>
  <rv s="1">
    <fb>181.327</fb>
    <v>8</v>
  </rv>
  <rv s="2">
    <v>2616</v>
    <v>6</v>
    <v>5654</v>
    <v>7</v>
    <v>0</v>
    <v>Image of Umbuzeiro</v>
  </rv>
  <rv s="1">
    <fb>-7.6958333333333</fb>
    <v>9</v>
  </rv>
  <rv s="4">
    <v>https://www.bing.com/search?q=umbuzeiro+paraiba&amp;form=skydnc</v>
    <v>Learn more on Bing</v>
  </rv>
  <rv s="1">
    <fb>-35.663888888888998</fb>
    <v>9</v>
  </rv>
  <rv s="1">
    <fb>9124</fb>
    <v>8</v>
  </rv>
  <rv s="12">
    <v>#VALUE!</v>
    <v>en-US</v>
    <v>57e1689f-c6d1-3762-237d-3cc0b6eb846c</v>
    <v>536870912</v>
    <v>1</v>
    <v>5655</v>
    <v>120</v>
    <v>Umbuzeiro</v>
    <v>4</v>
    <v>5</v>
    <v>Map</v>
    <v>6</v>
    <v>7</v>
    <v>63</v>
    <v>22947</v>
    <v>3</v>
    <v>Umbuzeiro is a municipality in the state of Paraíba in the Northeast Region of Brazil.</v>
    <v>22948</v>
    <v>22949</v>
    <v>22950</v>
    <v>22951</v>
    <v>Umbuzeiro</v>
    <v>22952</v>
    <v>Umbuzeiro</v>
    <v>mdp/vdpid/6492841559971594241</v>
  </rv>
  <rv s="0">
    <v>536870912</v>
    <v>Várzea, Paraíba</v>
    <v>bd679d6e-4952-7867-c5de-05c1d0bf4b2a</v>
    <v>en-US</v>
    <v>Map</v>
  </rv>
  <rv s="1">
    <fb>190.44399999999999</fb>
    <v>8</v>
  </rv>
  <rv s="2">
    <v>2617</v>
    <v>6</v>
    <v>5656</v>
    <v>7</v>
    <v>0</v>
    <v>Image of Várzea, Paraíba</v>
  </rv>
  <rv s="1">
    <fb>-6.7719444444443999</fb>
    <v>9</v>
  </rv>
  <rv s="1">
    <fb>-36.991944444444002</fb>
    <v>9</v>
  </rv>
  <rv s="1">
    <fb>2668</fb>
    <v>8</v>
  </rv>
  <rv s="13">
    <v>#VALUE!</v>
    <v>en-US</v>
    <v>bd679d6e-4952-7867-c5de-05c1d0bf4b2a</v>
    <v>536870912</v>
    <v>1</v>
    <v>5657</v>
    <v>125</v>
    <v>Várzea, Paraíba</v>
    <v>92</v>
    <v>5</v>
    <v>Map</v>
    <v>6</v>
    <v>7</v>
    <v>63</v>
    <v>22955</v>
    <v>3</v>
    <v>Várzea, Paraíba is a municipality in the state of Paraíba in the Northeast Region of Brazil.</v>
    <v>22956</v>
    <v>22957</v>
    <v>22958</v>
    <v>Várzea, Paraíba</v>
    <v>22959</v>
    <v>Várzea, Paraíba</v>
    <v>mdp/vdpid/6492206657991344129</v>
  </rv>
  <rv s="0">
    <v>536870912</v>
    <v>Vieirópolis</v>
    <v>86db77a5-aa96-f442-c905-ab721c6fea6f</v>
    <v>en-US</v>
    <v>Map</v>
  </rv>
  <rv s="2">
    <v>2618</v>
    <v>6</v>
    <v>5658</v>
    <v>7</v>
    <v>0</v>
    <v>Image of Vieirópolis</v>
  </rv>
  <rv s="1">
    <fb>-6.5069444444444002</fb>
    <v>9</v>
  </rv>
  <rv s="4">
    <v>https://www.bing.com/search?q=vieir%c3%b3polis+paraiba&amp;form=skydnc</v>
    <v>Learn more on Bing</v>
  </rv>
  <rv s="1">
    <fb>-38.255833333333001</fb>
    <v>9</v>
  </rv>
  <rv s="1">
    <fb>5372</fb>
    <v>8</v>
  </rv>
  <rv s="12">
    <v>#VALUE!</v>
    <v>en-US</v>
    <v>86db77a5-aa96-f442-c905-ab721c6fea6f</v>
    <v>536870912</v>
    <v>1</v>
    <v>5659</v>
    <v>120</v>
    <v>Vieirópolis</v>
    <v>4</v>
    <v>5</v>
    <v>Map</v>
    <v>6</v>
    <v>57</v>
    <v>63</v>
    <v>7572</v>
    <v>3</v>
    <v>Vieirópolis is a municipality in the state of Paraíba in the Northeast Region of Brazil.</v>
    <v>22962</v>
    <v>22963</v>
    <v>22964</v>
    <v>22965</v>
    <v>Vieirópolis</v>
    <v>22966</v>
    <v>Vieirópolis</v>
    <v>mdp/vdpid/6492057746945343489</v>
  </rv>
  <rv s="0">
    <v>536870912</v>
    <v>Vista Serrana</v>
    <v>ff53dc4c-0a58-545f-7fd5-af1f029d30e8</v>
    <v>en-US</v>
    <v>Map</v>
  </rv>
  <rv s="1">
    <fb>61.360999999999997</fb>
    <v>8</v>
  </rv>
  <rv s="2">
    <v>2619</v>
    <v>6</v>
    <v>5660</v>
    <v>7</v>
    <v>0</v>
    <v>Image of Vista Serrana</v>
  </rv>
  <rv s="1">
    <fb>-6.7377777777777998</fb>
    <v>9</v>
  </rv>
  <rv s="4">
    <v>https://www.bing.com/search?q=vista+serrana+paraiba&amp;form=skydnc</v>
    <v>Learn more on Bing</v>
  </rv>
  <rv s="1">
    <fb>-37.566944444443997</fb>
    <v>9</v>
  </rv>
  <rv s="1">
    <fb>3641</fb>
    <v>8</v>
  </rv>
  <rv s="12">
    <v>#VALUE!</v>
    <v>en-US</v>
    <v>ff53dc4c-0a58-545f-7fd5-af1f029d30e8</v>
    <v>536870912</v>
    <v>1</v>
    <v>5661</v>
    <v>120</v>
    <v>Vista Serrana</v>
    <v>4</v>
    <v>5</v>
    <v>Map</v>
    <v>6</v>
    <v>7</v>
    <v>63</v>
    <v>22969</v>
    <v>3</v>
    <v>Vista Serrana is a municipality in the state of Paraíba in the Northeast Region of Brazil.</v>
    <v>22970</v>
    <v>22971</v>
    <v>22972</v>
    <v>22973</v>
    <v>Vista Serrana</v>
    <v>22974</v>
    <v>Vista Serrana</v>
    <v>mdp/vdpid/6492177659546566657</v>
  </rv>
  <rv s="0">
    <v>536870912</v>
    <v>Zabelê</v>
    <v>f9a8ea0e-25fc-db0c-7237-3d113e19a2d1</v>
    <v>en-US</v>
    <v>Map</v>
  </rv>
  <rv s="1">
    <fb>109.39400000000001</fb>
    <v>8</v>
  </rv>
  <rv s="2">
    <v>2620</v>
    <v>6</v>
    <v>5662</v>
    <v>7</v>
    <v>0</v>
    <v>Image of Zabelê</v>
  </rv>
  <rv s="1">
    <fb>-8.0758333333332999</fb>
    <v>9</v>
  </rv>
  <rv s="4">
    <v>https://www.bing.com/search?q=zabel%c3%aa+paraiba&amp;form=skydnc</v>
    <v>Learn more on Bing</v>
  </rv>
  <rv s="1">
    <fb>-37.097777777777999</fb>
    <v>9</v>
  </rv>
  <rv s="1">
    <fb>2228</fb>
    <v>8</v>
  </rv>
  <rv s="12">
    <v>#VALUE!</v>
    <v>en-US</v>
    <v>f9a8ea0e-25fc-db0c-7237-3d113e19a2d1</v>
    <v>536870912</v>
    <v>1</v>
    <v>5663</v>
    <v>120</v>
    <v>Zabelê</v>
    <v>4</v>
    <v>5</v>
    <v>Map</v>
    <v>6</v>
    <v>7</v>
    <v>63</v>
    <v>22977</v>
    <v>3</v>
    <v>Zabelê is a municipality in the state of Paraíba in the Northeast Region of Brazil.</v>
    <v>22978</v>
    <v>22979</v>
    <v>22980</v>
    <v>22981</v>
    <v>Zabelê</v>
    <v>22982</v>
    <v>Zabelê</v>
    <v>mdp/vdpid/6492484905199468545</v>
  </rv>
  <rv s="0">
    <v>536870912</v>
    <v>Abreu e Lima, Pernambuco</v>
    <v>41d6ca84-451f-5f7b-1f0a-1d86f9862d12</v>
    <v>en-US</v>
    <v>Map</v>
  </rv>
  <rv s="1">
    <fb>125.991</fb>
    <v>8</v>
  </rv>
  <rv s="2">
    <v>2621</v>
    <v>6</v>
    <v>5664</v>
    <v>7</v>
    <v>0</v>
    <v>Image of Abreu e Lima, Pernambuco</v>
  </rv>
  <rv s="1">
    <fb>-7.9116666666666999</fb>
    <v>9</v>
  </rv>
  <rv s="0">
    <v>805306368</v>
    <v>Marcos José da Silva (Mayor)</v>
    <v>14d7c9c1-7097-7b25-70db-b4d417de1f09</v>
    <v>en-US</v>
    <v>Generic</v>
  </rv>
  <rv s="3">
    <v>636</v>
  </rv>
  <rv s="4">
    <v>https://www.bing.com/search?q=abreu+e+lima+brazil&amp;form=skydnc</v>
    <v>Learn more on Bing</v>
  </rv>
  <rv s="1">
    <fb>-34.902777777777999</fb>
    <v>9</v>
  </rv>
  <rv s="1">
    <fb>100346</fb>
    <v>8</v>
  </rv>
  <rv s="5">
    <v>#VALUE!</v>
    <v>en-US</v>
    <v>41d6ca84-451f-5f7b-1f0a-1d86f9862d12</v>
    <v>536870912</v>
    <v>1</v>
    <v>5665</v>
    <v>2</v>
    <v>Abreu e Lima, Pernambuco</v>
    <v>4</v>
    <v>5</v>
    <v>Map</v>
    <v>6</v>
    <v>57</v>
    <v>64</v>
    <v>22985</v>
    <v>3</v>
    <v>Abreu e Lima is a Brazilian municipality in the state of Pernambuco. It is located in the Metropolitan Region of Recife, also known as Greater Recife. Abreu e Lima covers 126.193 km², and has a population of 100,346 with a population density of ...</v>
    <v>22986</v>
    <v>22987</v>
    <v>22989</v>
    <v>22990</v>
    <v>22991</v>
    <v>Abreu e Lima, Pernambuco</v>
    <v>22992</v>
    <v>93</v>
    <v>Abreu e Lima, Pernambuco</v>
    <v>mdp/vdpid/6492998237744529409</v>
  </rv>
  <rv s="0">
    <v>536870912</v>
    <v>Afogados da Ingazeira</v>
    <v>ffcdc93b-22ab-5257-d617-48725eaf66d1</v>
    <v>en-US</v>
    <v>Map</v>
  </rv>
  <rv s="1">
    <fb>377.863</fb>
    <v>8</v>
  </rv>
  <rv s="2">
    <v>2622</v>
    <v>6</v>
    <v>5666</v>
    <v>7</v>
    <v>0</v>
    <v>Image of Afogados da Ingazeira</v>
  </rv>
  <rv s="1">
    <fb>-7.7508333333332997</fb>
    <v>9</v>
  </rv>
  <rv s="0">
    <v>805306368</v>
    <v>Alessandro Palmeira de Vasconcelos Leite (Mayor)</v>
    <v>d5f59244-d703-e36c-2c04-2df6401053a4</v>
    <v>en-US</v>
    <v>Generic</v>
  </rv>
  <rv s="3">
    <v>637</v>
  </rv>
  <rv s="4">
    <v>https://www.bing.com/search?q=afogados+da+ingazeira+brazil&amp;form=skydnc</v>
    <v>Learn more on Bing</v>
  </rv>
  <rv s="1">
    <fb>-37.634166666666999</fb>
    <v>9</v>
  </rv>
  <rv s="1">
    <fb>40241</fb>
    <v>8</v>
  </rv>
  <rv s="8">
    <v>#VALUE!</v>
    <v>en-US</v>
    <v>ffcdc93b-22ab-5257-d617-48725eaf66d1</v>
    <v>536870912</v>
    <v>1</v>
    <v>5667</v>
    <v>67</v>
    <v>Afogados da Ingazeira</v>
    <v>4</v>
    <v>5</v>
    <v>Map</v>
    <v>6</v>
    <v>7</v>
    <v>64</v>
    <v>22995</v>
    <v>3</v>
    <v>Afogados da Ingazeira is a Brazilian municipality in the state of Pernambuco. The estimated population in 2020 according to the IBGE was 37,404, and the total area is 377.70 square kilometres. It has a population density of 97 inhabitants per ...</v>
    <v>22996</v>
    <v>22997</v>
    <v>22999</v>
    <v>23000</v>
    <v>23001</v>
    <v>Afogados da Ingazeira</v>
    <v>23002</v>
    <v>Afogados da Ingazeira</v>
    <v>mdp/vdpid/6492393499655143425</v>
  </rv>
  <rv s="0">
    <v>536870912</v>
    <v>Afrânio</v>
    <v>31f61194-0598-030b-8669-b4a3f8c4577f</v>
    <v>en-US</v>
    <v>Map</v>
  </rv>
  <rv s="1">
    <fb>1490.615</fb>
    <v>8</v>
  </rv>
  <rv s="2">
    <v>2623</v>
    <v>6</v>
    <v>5668</v>
    <v>7</v>
    <v>0</v>
    <v>Image of Afrânio</v>
  </rv>
  <rv s="1">
    <fb>-8.5</fb>
    <v>9</v>
  </rv>
  <rv s="0">
    <v>805306368</v>
    <v>Carlos Cavalcanti (Mayor)</v>
    <v>36ad1899-5cea-7312-018c-a4d832fcb2a0</v>
    <v>en-US</v>
    <v>Generic</v>
  </rv>
  <rv s="3">
    <v>638</v>
  </rv>
  <rv s="4">
    <v>https://www.bing.com/search?q=afr%c3%a2nio+pernambuco&amp;form=skydnc</v>
    <v>Learn more on Bing</v>
  </rv>
  <rv s="1">
    <fb>19810</fb>
    <v>8</v>
  </rv>
  <rv s="5">
    <v>#VALUE!</v>
    <v>en-US</v>
    <v>31f61194-0598-030b-8669-b4a3f8c4577f</v>
    <v>536870912</v>
    <v>1</v>
    <v>5669</v>
    <v>2</v>
    <v>Afrânio</v>
    <v>4</v>
    <v>5</v>
    <v>Map</v>
    <v>6</v>
    <v>57</v>
    <v>64</v>
    <v>23005</v>
    <v>3</v>
    <v>Afrânio is a Brazilian municipality in the state of Pernambuco. It is the westernmost municipality of Pernambuco. It is located in the mesoregion of São Francisco Pernambucano. Afrânio has a total area of 1490.6 square kilometers and had an ...</v>
    <v>23006</v>
    <v>23007</v>
    <v>23009</v>
    <v>23010</v>
    <v>13357</v>
    <v>Afrânio</v>
    <v>23011</v>
    <v>93</v>
    <v>Afrânio</v>
    <v>mdp/vdpid/6491521115830091777</v>
  </rv>
  <rv s="0">
    <v>536870912</v>
    <v>Agrestina</v>
    <v>901ec52f-c568-0567-0653-cea0fc6f5f84</v>
    <v>en-US</v>
    <v>Map</v>
  </rv>
  <rv s="1">
    <fb>201.43700000000001</fb>
    <v>8</v>
  </rv>
  <rv s="2">
    <v>2624</v>
    <v>6</v>
    <v>5670</v>
    <v>7</v>
    <v>0</v>
    <v>Image of Agrestina</v>
  </rv>
  <rv s="1">
    <fb>-8.4499999999999993</fb>
    <v>9</v>
  </rv>
  <rv s="0">
    <v>805306368</v>
    <v>Thiago Nunes (Mayor)</v>
    <v>4cfa758b-33ed-5df1-7071-3cceeaa60850</v>
    <v>en-US</v>
    <v>Generic</v>
  </rv>
  <rv s="3">
    <v>639</v>
  </rv>
  <rv s="4">
    <v>https://www.bing.com/search?q=agrestina+brazil&amp;form=skydnc</v>
    <v>Learn more on Bing</v>
  </rv>
  <rv s="1">
    <fb>-35.950000000000003</fb>
    <v>9</v>
  </rv>
  <rv s="1">
    <fb>25065</fb>
    <v>8</v>
  </rv>
  <rv s="5">
    <v>#VALUE!</v>
    <v>en-US</v>
    <v>901ec52f-c568-0567-0653-cea0fc6f5f84</v>
    <v>536870912</v>
    <v>1</v>
    <v>5671</v>
    <v>2</v>
    <v>Agrestina</v>
    <v>4</v>
    <v>5</v>
    <v>Map</v>
    <v>6</v>
    <v>57</v>
    <v>64</v>
    <v>23014</v>
    <v>3</v>
    <v>Agrestina is a Brazilian municipality in the state of Pernambuco, mesoregion of Agreste. It covers 200.58 km², and has a population of 25,065 with a population density of 113 inhabitants per square kilometer.</v>
    <v>23015</v>
    <v>23016</v>
    <v>23018</v>
    <v>23019</v>
    <v>23020</v>
    <v>Agrestina</v>
    <v>23021</v>
    <v>93</v>
    <v>Agrestina</v>
    <v>mdp/vdpid/6493640585033809921</v>
  </rv>
  <rv s="0">
    <v>536870912</v>
    <v>Água Preta</v>
    <v>2ad6f154-e3cd-bf61-e2d3-e937d7c07170</v>
    <v>en-US</v>
    <v>Map</v>
  </rv>
  <rv s="1">
    <fb>543.15800000000002</fb>
    <v>8</v>
  </rv>
  <rv s="2">
    <v>2625</v>
    <v>6</v>
    <v>5672</v>
    <v>7</v>
    <v>0</v>
    <v>Image of Água Preta</v>
  </rv>
  <rv s="1">
    <fb>-8.6999999999999993</fb>
    <v>9</v>
  </rv>
  <rv s="0">
    <v>805306368</v>
    <v>Noelino Magalhaes Oliveira Lyra (Mayor)</v>
    <v>2801c699-d854-983c-4bfb-d64c5a3fd19c</v>
    <v>en-US</v>
    <v>Generic</v>
  </rv>
  <rv s="3">
    <v>640</v>
  </rv>
  <rv s="4">
    <v>https://www.bing.com/search?q=%c3%a1gua+preta+pernambuco&amp;form=skydnc</v>
    <v>Learn more on Bing</v>
  </rv>
  <rv s="1">
    <fb>-35.35</fb>
    <v>9</v>
  </rv>
  <rv s="1">
    <fb>33.094999999999999</fb>
    <v>8</v>
  </rv>
  <rv s="5">
    <v>#VALUE!</v>
    <v>en-US</v>
    <v>2ad6f154-e3cd-bf61-e2d3-e937d7c07170</v>
    <v>536870912</v>
    <v>1</v>
    <v>5673</v>
    <v>2</v>
    <v>Água Preta</v>
    <v>4</v>
    <v>5</v>
    <v>Map</v>
    <v>6</v>
    <v>874</v>
    <v>64</v>
    <v>23024</v>
    <v>3</v>
    <v>Água Preta is a Brazilian municipality in the state of Pernambuco. It covers 533.33 km², and has a population of 37,082 with a population density of 62.05 inhabitants per square kilometer. Água Preta was founded as a district of the municipality ...</v>
    <v>23025</v>
    <v>23026</v>
    <v>23028</v>
    <v>23029</v>
    <v>23030</v>
    <v>Água Preta</v>
    <v>23031</v>
    <v>93</v>
    <v>Água Preta</v>
    <v>mdp/vdpid/6493671336496332801</v>
  </rv>
  <rv s="0">
    <v>536870912</v>
    <v>Águas Belas</v>
    <v>f43de0eb-0898-031b-0e7e-d6c8539dc4ac</v>
    <v>en-US</v>
    <v>Map</v>
  </rv>
  <rv s="1">
    <fb>885.98099999999999</fb>
    <v>8</v>
  </rv>
  <rv s="1">
    <fb>-9.1166666666666991</fb>
    <v>9</v>
  </rv>
  <rv s="4">
    <v>https://www.bing.com/search?q=%c3%a1guas+belas+pernambuco&amp;form=skydnc</v>
    <v>Learn more on Bing</v>
  </rv>
  <rv s="1">
    <fb>-37.116666666667001</fb>
    <v>9</v>
  </rv>
  <rv s="1">
    <fb>41548</fb>
    <v>8</v>
  </rv>
  <rv s="16">
    <v>#VALUE!</v>
    <v>en-US</v>
    <v>f43de0eb-0898-031b-0e7e-d6c8539dc4ac</v>
    <v>536870912</v>
    <v>1</v>
    <v>5675</v>
    <v>151</v>
    <v>Águas Belas</v>
    <v>4</v>
    <v>137</v>
    <v>Map</v>
    <v>6</v>
    <v>7</v>
    <v>64</v>
    <v>23034</v>
    <v>3</v>
    <v>Águas Belas is a Brazilian municipality in the state of Pernambuco.</v>
    <v>23035</v>
    <v>23036</v>
    <v>23037</v>
    <v>Águas Belas</v>
    <v>23038</v>
    <v>Águas Belas</v>
    <v>mdp/vdpid/6493268229455085569</v>
  </rv>
  <rv s="0">
    <v>536870912</v>
    <v>Alagoinha</v>
    <v>456ca2af-4a05-8a55-b305-4bab7046b89f</v>
    <v>en-US</v>
    <v>Map</v>
  </rv>
  <rv s="1">
    <fb>200.422</fb>
    <v>8</v>
  </rv>
  <rv s="2">
    <v>2626</v>
    <v>6</v>
    <v>5676</v>
    <v>7</v>
    <v>0</v>
    <v>Image of Alagoinha</v>
  </rv>
  <rv s="1">
    <fb>-8.4658333333333005</fb>
    <v>9</v>
  </rv>
  <rv s="4">
    <v>https://www.bing.com/search?q=alagoinha+brazil&amp;form=skydnc</v>
    <v>Learn more on Bing</v>
  </rv>
  <rv s="1">
    <fb>-36.775833333332997</fb>
    <v>9</v>
  </rv>
  <rv s="1">
    <fb>13542</fb>
    <v>8</v>
  </rv>
  <rv s="12">
    <v>#VALUE!</v>
    <v>en-US</v>
    <v>456ca2af-4a05-8a55-b305-4bab7046b89f</v>
    <v>536870912</v>
    <v>1</v>
    <v>5677</v>
    <v>120</v>
    <v>Alagoinha</v>
    <v>4</v>
    <v>5</v>
    <v>Map</v>
    <v>6</v>
    <v>7</v>
    <v>64</v>
    <v>23041</v>
    <v>3</v>
    <v>Alagoinha is a Brazilian municipality in the state of Pernambuco. The name "Alagoinha" refers to the many small tanks, wells, cauldrons, and lagoons within the city. Nossa Senhora da Conceição Our Lady of Conceição is the patron saint of the ...</v>
    <v>23042</v>
    <v>23043</v>
    <v>23044</v>
    <v>23045</v>
    <v>Alagoinha</v>
    <v>23046</v>
    <v>Alagoinha</v>
    <v>mdp/vdpid/6491004815982723073</v>
  </rv>
  <rv s="0">
    <v>536870912</v>
    <v>Aliança</v>
    <v>a5b1c902-0c50-6772-2082-777d6497f887</v>
    <v>en-US</v>
    <v>Map</v>
  </rv>
  <rv s="1">
    <fb>272.72800000000001</fb>
    <v>8</v>
  </rv>
  <rv s="2">
    <v>2627</v>
    <v>6</v>
    <v>5678</v>
    <v>7</v>
    <v>0</v>
    <v>Image of Aliança</v>
  </rv>
  <rv s="1">
    <fb>-7.6027777777778001</fb>
    <v>9</v>
  </rv>
  <rv s="4">
    <v>https://www.bing.com/search?q=alian%c3%a7a+pernambuco&amp;form=skydnc</v>
    <v>Learn more on Bing</v>
  </rv>
  <rv s="1">
    <fb>-35.230833333333003</fb>
    <v>9</v>
  </rv>
  <rv s="1">
    <fb>38397</fb>
    <v>8</v>
  </rv>
  <rv s="9">
    <v>#VALUE!</v>
    <v>en-US</v>
    <v>a5b1c902-0c50-6772-2082-777d6497f887</v>
    <v>536870912</v>
    <v>1</v>
    <v>5679</v>
    <v>72</v>
    <v>Aliança</v>
    <v>4</v>
    <v>5</v>
    <v>Map</v>
    <v>6</v>
    <v>57</v>
    <v>64</v>
    <v>23049</v>
    <v>414</v>
    <v>Aliança is a city located in the state of Pernambuco, Brazil, 82 kilometres from Recife, capital of the state of Pernambuco. Aliança has an estimated population of 38,397 inhabitants. The main economic activities in Aliança are based in ...</v>
    <v>23050</v>
    <v>23051</v>
    <v>23052</v>
    <v>23053</v>
    <v>Aliança</v>
    <v>23054</v>
    <v>93</v>
    <v>Aliança</v>
    <v>mdp/vdpid/6492943221176401921</v>
  </rv>
  <rv s="0">
    <v>536870912</v>
    <v>Altinho, Pernambuco</v>
    <v>2f806645-77c6-b784-5a2b-28eed56846f9</v>
    <v>en-US</v>
    <v>Map</v>
  </rv>
  <rv s="1">
    <fb>454</fb>
    <v>8</v>
  </rv>
  <rv s="2">
    <v>2628</v>
    <v>6</v>
    <v>5680</v>
    <v>7</v>
    <v>0</v>
    <v>Image of Altinho, Pernambuco</v>
  </rv>
  <rv s="1">
    <fb>-8.49</fb>
    <v>9</v>
  </rv>
  <rv s="4">
    <v>https://www.bing.com/search?q=altinho%2c+pernambuco&amp;form=skydnc</v>
    <v>Learn more on Bing</v>
  </rv>
  <rv s="1">
    <fb>-36.058888888889001</fb>
    <v>9</v>
  </rv>
  <rv s="1">
    <fb>20674</fb>
    <v>8</v>
  </rv>
  <rv s="12">
    <v>#VALUE!</v>
    <v>en-US</v>
    <v>2f806645-77c6-b784-5a2b-28eed56846f9</v>
    <v>536870912</v>
    <v>1</v>
    <v>5681</v>
    <v>120</v>
    <v>Altinho, Pernambuco</v>
    <v>4</v>
    <v>5</v>
    <v>Map</v>
    <v>6</v>
    <v>7</v>
    <v>64</v>
    <v>23057</v>
    <v>3</v>
    <v>Altinho is a municipality/city in the state of Pernambuco in Brazil. The population in 2020, according with IBGE was 22,984 inhabitants and the total area is 452.52 km².</v>
    <v>23058</v>
    <v>23059</v>
    <v>23060</v>
    <v>23061</v>
    <v>Altinho, Pernambuco</v>
    <v>23062</v>
    <v>Altinho, Pernambuco</v>
    <v>mdp/vdpid/6493640082019319809</v>
  </rv>
  <rv s="0">
    <v>536870912</v>
    <v>Amaraji</v>
    <v>8eb1e085-4c61-8b5a-894d-a39ea50ca7aa</v>
    <v>en-US</v>
    <v>Map</v>
  </rv>
  <rv s="1">
    <fb>234.78</fb>
    <v>8</v>
  </rv>
  <rv s="2">
    <v>2629</v>
    <v>6</v>
    <v>5682</v>
    <v>7</v>
    <v>0</v>
    <v>Image of Amaraji</v>
  </rv>
  <rv s="1">
    <fb>-8.3758333333333006</fb>
    <v>9</v>
  </rv>
  <rv s="4">
    <v>https://www.bing.com/search?q=amaraji+brazil&amp;form=skydnc</v>
    <v>Learn more on Bing</v>
  </rv>
  <rv s="1">
    <fb>-35.452222222221998</fb>
    <v>9</v>
  </rv>
  <rv s="1">
    <fb>22870</fb>
    <v>8</v>
  </rv>
  <rv s="9">
    <v>#VALUE!</v>
    <v>en-US</v>
    <v>8eb1e085-4c61-8b5a-894d-a39ea50ca7aa</v>
    <v>536870912</v>
    <v>1</v>
    <v>5683</v>
    <v>72</v>
    <v>Amaraji</v>
    <v>4</v>
    <v>5</v>
    <v>Map</v>
    <v>6</v>
    <v>57</v>
    <v>64</v>
    <v>23065</v>
    <v>414</v>
    <v>Amaraji is a city located in the state of Pernambuco, Brazil. It has an estimated population of 22,870 inhabitants. The main economic activities in Amaraji are based in food &amp; beverage industry and agribusiness, especially sugarcane, bananas, ...</v>
    <v>23066</v>
    <v>23067</v>
    <v>23068</v>
    <v>23069</v>
    <v>Amaraji</v>
    <v>23070</v>
    <v>93</v>
    <v>Amaraji</v>
    <v>mdp/vdpid/6492921654350446593</v>
  </rv>
  <rv s="0">
    <v>536870912</v>
    <v>Angelim</v>
    <v>5d074852-2d8d-7643-74d4-686ea2d638de</v>
    <v>en-US</v>
    <v>Map</v>
  </rv>
  <rv s="1">
    <fb>118.032</fb>
    <v>8</v>
  </rv>
  <rv s="2">
    <v>2630</v>
    <v>6</v>
    <v>5684</v>
    <v>7</v>
    <v>0</v>
    <v>Image of Angelim</v>
  </rv>
  <rv s="1">
    <fb>-8.8833333333333009</fb>
    <v>9</v>
  </rv>
  <rv s="4">
    <v>https://www.bing.com/search?q=angelim+pernambuco&amp;form=skydnc</v>
    <v>Learn more on Bing</v>
  </rv>
  <rv s="1">
    <fb>-36.283333333332997</fb>
    <v>9</v>
  </rv>
  <rv s="1">
    <fb>10241</fb>
    <v>8</v>
  </rv>
  <rv s="12">
    <v>#VALUE!</v>
    <v>en-US</v>
    <v>5d074852-2d8d-7643-74d4-686ea2d638de</v>
    <v>536870912</v>
    <v>1</v>
    <v>5685</v>
    <v>120</v>
    <v>Angelim</v>
    <v>4</v>
    <v>5</v>
    <v>Map</v>
    <v>6</v>
    <v>7</v>
    <v>64</v>
    <v>23073</v>
    <v>3</v>
    <v>Angelim is a municipality/city in the state of Pernambuco in Brazil. The population in 2020, according to IBGE, was 11,226 inhabitants and the total area is 118.03 km².</v>
    <v>23074</v>
    <v>23075</v>
    <v>23076</v>
    <v>23077</v>
    <v>Angelim</v>
    <v>23078</v>
    <v>Angelim</v>
    <v>mdp/vdpid/6493649598005903361</v>
  </rv>
  <rv s="0">
    <v>536870912</v>
    <v>Araçoiaba</v>
    <v>8cba9f83-c468-353d-7f0b-df09b354a1ff</v>
    <v>en-US</v>
    <v>Map</v>
  </rv>
  <rv s="1">
    <fb>96.381</fb>
    <v>8</v>
  </rv>
  <rv s="2">
    <v>2631</v>
    <v>6</v>
    <v>5686</v>
    <v>7</v>
    <v>0</v>
    <v>Image of Araçoiaba</v>
  </rv>
  <rv s="1">
    <fb>-7.79</fb>
    <v>9</v>
  </rv>
  <rv s="4">
    <v>https://www.bing.com/search?q=ara%c3%a7oiaba+pernambuco&amp;form=skydnc</v>
    <v>Learn more on Bing</v>
  </rv>
  <rv s="1">
    <fb>-35.090833333333002</fb>
    <v>9</v>
  </rv>
  <rv s="1">
    <fb>19243</fb>
    <v>8</v>
  </rv>
  <rv s="12">
    <v>#VALUE!</v>
    <v>en-US</v>
    <v>8cba9f83-c468-353d-7f0b-df09b354a1ff</v>
    <v>536870912</v>
    <v>1</v>
    <v>5687</v>
    <v>120</v>
    <v>Araçoiaba</v>
    <v>4</v>
    <v>5</v>
    <v>Map</v>
    <v>6</v>
    <v>7</v>
    <v>64</v>
    <v>23081</v>
    <v>3</v>
    <v>Araçoiaba is a city in the state of Pernambuco, Brazil. It is in the Recife metropolitan area with another 13 cities. Araçoiaba has a total area of 96.38 square kilometers and had an estimated population of 20,733 inhabitants in 2020 according ...</v>
    <v>23082</v>
    <v>23083</v>
    <v>23084</v>
    <v>23085</v>
    <v>Araçoiaba</v>
    <v>23086</v>
    <v>Araçoiaba</v>
    <v>mdp/vdpid/6492994866211979265</v>
  </rv>
  <rv s="0">
    <v>536870912</v>
    <v>Araripina</v>
    <v>19ad28cb-fafa-0a51-8178-7eed6bfc5110</v>
    <v>en-US</v>
    <v>Map</v>
  </rv>
  <rv s="1">
    <fb>1847.47</fb>
    <v>8</v>
  </rv>
  <rv s="2">
    <v>2632</v>
    <v>6</v>
    <v>5688</v>
    <v>7</v>
    <v>0</v>
    <v>Image of Araripina</v>
  </rv>
  <rv s="1">
    <fb>-7.55</fb>
    <v>9</v>
  </rv>
  <rv s="4">
    <v>https://www.bing.com/search?q=araripina+brazil&amp;form=skydnc</v>
    <v>Learn more on Bing</v>
  </rv>
  <rv s="1">
    <fb>85088</fb>
    <v>8</v>
  </rv>
  <rv s="12">
    <v>#VALUE!</v>
    <v>en-US</v>
    <v>19ad28cb-fafa-0a51-8178-7eed6bfc5110</v>
    <v>536870912</v>
    <v>1</v>
    <v>5689</v>
    <v>120</v>
    <v>Araripina</v>
    <v>4</v>
    <v>5</v>
    <v>Map</v>
    <v>6</v>
    <v>7</v>
    <v>64</v>
    <v>23089</v>
    <v>3</v>
    <v>Araripina is a Brazilian municipality in the state of Pernambuco. Has an estimated population in 2020 of 84,864 inhabitants according with IBGE. Total area of 1.847,5 km² and is located in the state mesoregion of Sertão, at 622 meters above the ...</v>
    <v>23090</v>
    <v>23091</v>
    <v>23092</v>
    <v>6361</v>
    <v>Araripina</v>
    <v>23093</v>
    <v>Araripina</v>
    <v>mdp/vdpid/6493668277573648386</v>
  </rv>
  <rv s="0">
    <v>536870912</v>
    <v>Arcoverde</v>
    <v>df3a4e0b-cfd2-d414-4743-acc2a943f138</v>
    <v>en-US</v>
    <v>Map</v>
  </rv>
  <rv s="1">
    <fb>353.38299999999998</fb>
    <v>8</v>
  </rv>
  <rv s="2">
    <v>2633</v>
    <v>6</v>
    <v>5690</v>
    <v>7</v>
    <v>0</v>
    <v>Image of Arcoverde</v>
  </rv>
  <rv s="1">
    <fb>-8.4188888888888993</fb>
    <v>9</v>
  </rv>
  <rv s="0">
    <v>805306368</v>
    <v>Zeca Cavalcanti (Mayor)</v>
    <v>b7b511ea-b612-4bf1-af73-de0725614304</v>
    <v>en-US</v>
    <v>Generic</v>
  </rv>
  <rv s="3">
    <v>641</v>
  </rv>
  <rv s="4">
    <v>https://www.bing.com/search?q=arcoverde+brazil&amp;form=skydnc</v>
    <v>Learn more on Bing</v>
  </rv>
  <rv s="1">
    <fb>-37.053888888888999</fb>
    <v>9</v>
  </rv>
  <rv s="1">
    <fb>77.742000000000004</fb>
    <v>8</v>
  </rv>
  <rv s="5">
    <v>#VALUE!</v>
    <v>en-US</v>
    <v>df3a4e0b-cfd2-d414-4743-acc2a943f138</v>
    <v>536870912</v>
    <v>1</v>
    <v>5691</v>
    <v>2</v>
    <v>Arcoverde</v>
    <v>4</v>
    <v>5</v>
    <v>Map</v>
    <v>6</v>
    <v>7</v>
    <v>64</v>
    <v>23096</v>
    <v>3</v>
    <v>Arcoverde is a municipality in Pernambuco, Brazil. It is located in the mesoregion of Sertão Pernambucano. Arcoverde has a total area of 344 km² and lies west of the capital Recife by 256 km. Arcoverde has boundaries with Paraíba to the north, ...</v>
    <v>23097</v>
    <v>23098</v>
    <v>23100</v>
    <v>23101</v>
    <v>23102</v>
    <v>Arcoverde</v>
    <v>23103</v>
    <v>93</v>
    <v>Arcoverde</v>
    <v>mdp/vdpid/6492492320896712706</v>
  </rv>
  <rv s="0">
    <v>536870912</v>
    <v>Barra de Guabiraba</v>
    <v>52cf02aa-b215-940e-3b09-1101f6fc094e</v>
    <v>en-US</v>
    <v>Map</v>
  </rv>
  <rv s="1">
    <fb>114.21599999999999</fb>
    <v>8</v>
  </rv>
  <rv s="2">
    <v>2634</v>
    <v>6</v>
    <v>5692</v>
    <v>7</v>
    <v>0</v>
    <v>Image of Barra de Guabiraba</v>
  </rv>
  <rv s="1">
    <fb>-8.4919444444443997</fb>
    <v>9</v>
  </rv>
  <rv s="4">
    <v>https://www.bing.com/search?q=barra+de+guabiraba+pernambuco&amp;form=skydnc</v>
    <v>Learn more on Bing</v>
  </rv>
  <rv s="1">
    <fb>-35.659166666666998</fb>
    <v>9</v>
  </rv>
  <rv s="1">
    <fb>14510</fb>
    <v>8</v>
  </rv>
  <rv s="9">
    <v>#VALUE!</v>
    <v>en-US</v>
    <v>52cf02aa-b215-940e-3b09-1101f6fc094e</v>
    <v>536870912</v>
    <v>1</v>
    <v>5693</v>
    <v>72</v>
    <v>Barra de Guabiraba</v>
    <v>4</v>
    <v>5</v>
    <v>Map</v>
    <v>6</v>
    <v>57</v>
    <v>64</v>
    <v>23106</v>
    <v>414</v>
    <v>Barra de Guabiraba is a city located in the state of Pernambuco, Brazil. It is located 132.6 km away from Recife, capital of the state of Pernambuco. The city has an estimated population of 14,510 inhabitants.</v>
    <v>23107</v>
    <v>23108</v>
    <v>23109</v>
    <v>23110</v>
    <v>Barra de Guabiraba</v>
    <v>23111</v>
    <v>93</v>
    <v>Barra de Guabiraba</v>
    <v>mdp/vdpid/6492915049680601089</v>
  </rv>
  <rv s="0">
    <v>536870912</v>
    <v>Barreiros, Pernambuco</v>
    <v>649fc6a4-99a8-8b86-b16e-ece46401224b</v>
    <v>en-US</v>
    <v>Map</v>
  </rv>
  <rv s="1">
    <fb>233.37</fb>
    <v>8</v>
  </rv>
  <rv s="2">
    <v>2635</v>
    <v>6</v>
    <v>5694</v>
    <v>7</v>
    <v>0</v>
    <v>Image of Barreiros, Pernambuco</v>
  </rv>
  <rv s="1">
    <fb>-8.8166666666667002</fb>
    <v>9</v>
  </rv>
  <rv s="4">
    <v>https://www.bing.com/search?q=barreiros+brazil&amp;form=skydnc</v>
    <v>Learn more on Bing</v>
  </rv>
  <rv s="1">
    <fb>-35.200000000000003</fb>
    <v>9</v>
  </rv>
  <rv s="1">
    <fb>42764</fb>
    <v>8</v>
  </rv>
  <rv s="9">
    <v>#VALUE!</v>
    <v>en-US</v>
    <v>649fc6a4-99a8-8b86-b16e-ece46401224b</v>
    <v>536870912</v>
    <v>1</v>
    <v>5695</v>
    <v>72</v>
    <v>Barreiros, Pernambuco</v>
    <v>4</v>
    <v>5</v>
    <v>Map</v>
    <v>6</v>
    <v>57</v>
    <v>64</v>
    <v>23114</v>
    <v>414</v>
    <v>Barreiros is a municipality in Pernambuco with 42,764 inhabitants. The main economic activities in Barreiros are based in commerce, tourism and agribusiness. Especially coconuts, manioc, sugarcane, bananas; and creations of cattle and buffalos.</v>
    <v>23115</v>
    <v>23116</v>
    <v>23117</v>
    <v>23118</v>
    <v>Barreiros, Pernambuco</v>
    <v>23119</v>
    <v>93</v>
    <v>Barreiros, Pernambuco</v>
    <v>mdp/vdpid/6493692155175895041</v>
  </rv>
  <rv s="0">
    <v>536870912</v>
    <v>Belém de Maria</v>
    <v>91b753ad-0561-e6fe-7987-a12f3fa11862</v>
    <v>en-US</v>
    <v>Map</v>
  </rv>
  <rv s="1">
    <fb>69.465000000000003</fb>
    <v>8</v>
  </rv>
  <rv s="2">
    <v>2636</v>
    <v>6</v>
    <v>5696</v>
    <v>7</v>
    <v>0</v>
    <v>Image of Belém de Maria</v>
  </rv>
  <rv s="1">
    <fb>-8.6138888888888996</fb>
    <v>9</v>
  </rv>
  <rv s="4">
    <v>https://www.bing.com/search?q=bel%c3%a9m+de+maria+brazil&amp;form=skydnc</v>
    <v>Learn more on Bing</v>
  </rv>
  <rv s="1">
    <fb>-35.808888888889001</fb>
    <v>9</v>
  </rv>
  <rv s="1">
    <fb>12122</fb>
    <v>8</v>
  </rv>
  <rv s="9">
    <v>#VALUE!</v>
    <v>en-US</v>
    <v>91b753ad-0561-e6fe-7987-a12f3fa11862</v>
    <v>536870912</v>
    <v>1</v>
    <v>5697</v>
    <v>72</v>
    <v>Belém de Maria</v>
    <v>4</v>
    <v>5</v>
    <v>Map</v>
    <v>6</v>
    <v>57</v>
    <v>64</v>
    <v>23122</v>
    <v>3</v>
    <v>Belém de Maria is a city located in the state of Pernambuco, Brazil. Located at 150 km away from Recife, capital of the state of Pernambuco, Belém de Maria has an estimated population of 12,122 inhabitants.</v>
    <v>23123</v>
    <v>23124</v>
    <v>23125</v>
    <v>23126</v>
    <v>Belém de Maria</v>
    <v>23127</v>
    <v>157</v>
    <v>Belém de Maria</v>
    <v>mdp/vdpid/6493667326792040449</v>
  </rv>
  <rv s="0">
    <v>536870912</v>
    <v>Belo Jardim</v>
    <v>44cbedc3-5f13-e711-c33c-87ab26d3704b</v>
    <v>en-US</v>
    <v>Map</v>
  </rv>
  <rv s="1">
    <fb>647.69600000000003</fb>
    <v>8</v>
  </rv>
  <rv s="2">
    <v>2637</v>
    <v>6</v>
    <v>5698</v>
    <v>7</v>
    <v>0</v>
    <v>Image of Belo Jardim</v>
  </rv>
  <rv s="1">
    <fb>-8.3358333333332997</fb>
    <v>9</v>
  </rv>
  <rv s="4">
    <v>https://www.bing.com/search?q=belo+jardim+brazil&amp;form=skydnc</v>
    <v>Learn more on Bing</v>
  </rv>
  <rv s="1">
    <fb>-36.423888888889003</fb>
    <v>9</v>
  </rv>
  <rv s="1">
    <fb>76687</fb>
    <v>8</v>
  </rv>
  <rv s="9">
    <v>#VALUE!</v>
    <v>en-US</v>
    <v>44cbedc3-5f13-e711-c33c-87ab26d3704b</v>
    <v>536870912</v>
    <v>1</v>
    <v>5699</v>
    <v>72</v>
    <v>Belo Jardim</v>
    <v>4</v>
    <v>5</v>
    <v>Map</v>
    <v>6</v>
    <v>57</v>
    <v>64</v>
    <v>23130</v>
    <v>3</v>
    <v>Belo Jardim a Brazilian municipality in the state of Pernambuco. It has an estimated population in 2020 of 76,687 and a total area of 647.7 km². It is located at 608 meters above the sea level and 182 km away from the state capital, Recife.</v>
    <v>23131</v>
    <v>23132</v>
    <v>23133</v>
    <v>23134</v>
    <v>Belo Jardim</v>
    <v>23135</v>
    <v>157</v>
    <v>Belo Jardim</v>
    <v>mdp/vdpid/6492876698894204929</v>
  </rv>
  <rv s="0">
    <v>536870912</v>
    <v>Betânia, Pernambuco</v>
    <v>2094277d-a05f-bf86-c4c0-137e1e60b4f2</v>
    <v>en-US</v>
    <v>Map</v>
  </rv>
  <rv s="1">
    <fb>1244.0709999999999</fb>
    <v>8</v>
  </rv>
  <rv s="2">
    <v>2638</v>
    <v>6</v>
    <v>5700</v>
    <v>7</v>
    <v>0</v>
    <v>Image of Betânia, Pernambuco</v>
  </rv>
  <rv s="1">
    <fb>-8.2766666666666993</fb>
    <v>9</v>
  </rv>
  <rv s="1">
    <fb>-38.033888888889003</fb>
    <v>9</v>
  </rv>
  <rv s="1">
    <fb>11232</fb>
    <v>8</v>
  </rv>
  <rv s="13">
    <v>#VALUE!</v>
    <v>en-US</v>
    <v>2094277d-a05f-bf86-c4c0-137e1e60b4f2</v>
    <v>536870912</v>
    <v>1</v>
    <v>5701</v>
    <v>125</v>
    <v>Betânia, Pernambuco</v>
    <v>92</v>
    <v>5</v>
    <v>Map</v>
    <v>6</v>
    <v>7</v>
    <v>64</v>
    <v>23138</v>
    <v>3</v>
    <v>Betânia is a city in the state of Pernambuco, Brazil. The population in 2020, according to IBGE was 12,765 and the area is 1244.07 km². The municipality contains the 1,485 hectares Maurício Dantas Private Natural Heritage Ecological Reserve, ...</v>
    <v>23139</v>
    <v>23140</v>
    <v>23141</v>
    <v>Betânia, Pernambuco</v>
    <v>23142</v>
    <v>Betânia, Pernambuco</v>
    <v>mdp/vdpid/6492438027174936577</v>
  </rv>
  <rv s="0">
    <v>536870912</v>
    <v>Bezerros</v>
    <v>ecaad09a-1d9e-5c67-0c5a-95314c49e217</v>
    <v>en-US</v>
    <v>Map</v>
  </rv>
  <rv s="1">
    <fb>492.55599999999998</fb>
    <v>8</v>
  </rv>
  <rv s="2">
    <v>2639</v>
    <v>6</v>
    <v>5702</v>
    <v>7</v>
    <v>0</v>
    <v>Image of Bezerros</v>
  </rv>
  <rv s="1">
    <fb>-8.2333333333333005</fb>
    <v>9</v>
  </rv>
  <rv s="4">
    <v>https://www.bing.com/search?q=bezerros+brazil&amp;form=skydnc</v>
    <v>Learn more on Bing</v>
  </rv>
  <rv s="1">
    <fb>-35.75</fb>
    <v>9</v>
  </rv>
  <rv s="1">
    <fb>61686</fb>
    <v>8</v>
  </rv>
  <rv s="12">
    <v>#VALUE!</v>
    <v>en-US</v>
    <v>ecaad09a-1d9e-5c67-0c5a-95314c49e217</v>
    <v>536870912</v>
    <v>1</v>
    <v>5703</v>
    <v>120</v>
    <v>Bezerros</v>
    <v>4</v>
    <v>5</v>
    <v>Map</v>
    <v>6</v>
    <v>7</v>
    <v>64</v>
    <v>23145</v>
    <v>3</v>
    <v>Bezerros is a municipality in northeastern Brazil, in the State of Pernambuco, near the city of Gravatá. Its population was 60,880 and its area is 491 km². Also known as Papangu city, because a festive tradition in which the people dress masks ...</v>
    <v>23146</v>
    <v>23147</v>
    <v>23148</v>
    <v>23149</v>
    <v>Bezerros</v>
    <v>23150</v>
    <v>Bezerros</v>
    <v>mdp/vdpid/6492908454036897793</v>
  </rv>
  <rv s="0">
    <v>536870912</v>
    <v>Bodocó</v>
    <v>018f2386-55bd-262a-5f80-3fe8d4dea997</v>
    <v>en-US</v>
    <v>Map</v>
  </rv>
  <rv s="1">
    <fb>1604.9</fb>
    <v>8</v>
  </rv>
  <rv s="2">
    <v>2640</v>
    <v>6</v>
    <v>5704</v>
    <v>7</v>
    <v>0</v>
    <v>Image of Bodocó</v>
  </rv>
  <rv s="1">
    <fb>-7.7777777777777999</fb>
    <v>9</v>
  </rv>
  <rv s="0">
    <v>805306368</v>
    <v>Otávio Augusto Tavares Pedrosa Cavalcante (Mayor)</v>
    <v>2dafd6d6-d62c-6029-ee3a-7d9c2f05eff8</v>
    <v>en-US</v>
    <v>Generic</v>
  </rv>
  <rv s="3">
    <v>642</v>
  </rv>
  <rv s="4">
    <v>https://www.bing.com/search?q=bodoc%c3%b3+brazil&amp;form=skydnc</v>
    <v>Learn more on Bing</v>
  </rv>
  <rv s="1">
    <fb>34478</fb>
    <v>8</v>
  </rv>
  <rv s="8">
    <v>#VALUE!</v>
    <v>en-US</v>
    <v>018f2386-55bd-262a-5f80-3fe8d4dea997</v>
    <v>536870912</v>
    <v>1</v>
    <v>5705</v>
    <v>67</v>
    <v>Bodocó</v>
    <v>4</v>
    <v>5</v>
    <v>Map</v>
    <v>6</v>
    <v>7</v>
    <v>64</v>
    <v>23153</v>
    <v>3</v>
    <v>Bodocó is a municipality in the state of Pernambuco, Brazil. Its population in 2020, according to the Brazilian Institute of Geography and Statistics, was an estimated 38,378 and its area is 1621.79 km². Bodocó was established in 1909 from ...</v>
    <v>23154</v>
    <v>23155</v>
    <v>23157</v>
    <v>23158</v>
    <v>3632</v>
    <v>Bodocó</v>
    <v>23159</v>
    <v>Bodocó</v>
    <v>mdp/vdpid/6490785096629485569</v>
  </rv>
  <rv s="0">
    <v>536870912</v>
    <v>Bom Conselho</v>
    <v>b97f1897-d4d6-fe1c-f5d7-38ea382209ef</v>
    <v>en-US</v>
    <v>Map</v>
  </rv>
  <rv s="1">
    <fb>792.18100000000004</fb>
    <v>8</v>
  </rv>
  <rv s="2">
    <v>2641</v>
    <v>6</v>
    <v>5706</v>
    <v>7</v>
    <v>0</v>
    <v>Image of Bom Conselho</v>
  </rv>
  <rv s="1">
    <fb>-9.17</fb>
    <v>9</v>
  </rv>
  <rv s="0">
    <v>805306368</v>
    <v>Edezio Ferreira dos Santos Filho (Mayor)</v>
    <v>87aa7fc1-3a4d-53ae-c9fd-9bbc5a3cf4b1</v>
    <v>en-US</v>
    <v>Generic</v>
  </rv>
  <rv s="3">
    <v>643</v>
  </rv>
  <rv s="4">
    <v>https://www.bing.com/search?q=bom+conselho+brazil&amp;form=skydnc</v>
    <v>Learn more on Bing</v>
  </rv>
  <rv s="1">
    <fb>-36.68</fb>
    <v>9</v>
  </rv>
  <rv s="1">
    <fb>44294</fb>
    <v>8</v>
  </rv>
  <rv s="5">
    <v>#VALUE!</v>
    <v>en-US</v>
    <v>b97f1897-d4d6-fe1c-f5d7-38ea382209ef</v>
    <v>536870912</v>
    <v>1</v>
    <v>5707</v>
    <v>2</v>
    <v>Bom Conselho</v>
    <v>4</v>
    <v>5</v>
    <v>Map</v>
    <v>6</v>
    <v>7</v>
    <v>64</v>
    <v>23162</v>
    <v>3</v>
    <v>Bom Conselho is a city in northeastern Brazil, in the state of Pernambuco. It lies in the mesoregion of Agreste of Pernambuco and has 786.2 sq/km of total area. The main economic activities in Bom Conselho are related to commerce and ...</v>
    <v>23163</v>
    <v>23164</v>
    <v>23166</v>
    <v>23167</v>
    <v>23168</v>
    <v>Bom Conselho</v>
    <v>23169</v>
    <v>157</v>
    <v>Bom Conselho</v>
    <v>mdp/vdpid/6493322284135088129</v>
  </rv>
  <rv s="0">
    <v>536870912</v>
    <v>Bom Jardim, Pernambuco</v>
    <v>76ab55c7-bc36-c906-de33-45144c8a1fef</v>
    <v>en-US</v>
    <v>Map</v>
  </rv>
  <rv s="1">
    <fb>222.88300000000001</fb>
    <v>8</v>
  </rv>
  <rv s="2">
    <v>2642</v>
    <v>6</v>
    <v>5708</v>
    <v>7</v>
    <v>0</v>
    <v>Image of Bom Jardim, Pernambuco</v>
  </rv>
  <rv s="1">
    <fb>-7.7958333333332996</fb>
    <v>9</v>
  </rv>
  <rv s="4">
    <v>https://www.bing.com/search?q=bom+jardim%2c+pernambuco+brazil&amp;form=skydnc</v>
    <v>Learn more on Bing</v>
  </rv>
  <rv s="1">
    <fb>-35.586944444444001</fb>
    <v>9</v>
  </rv>
  <rv s="1">
    <fb>37629</fb>
    <v>8</v>
  </rv>
  <rv s="12">
    <v>#VALUE!</v>
    <v>en-US</v>
    <v>76ab55c7-bc36-c906-de33-45144c8a1fef</v>
    <v>536870912</v>
    <v>1</v>
    <v>5709</v>
    <v>120</v>
    <v>Bom Jardim, Pernambuco</v>
    <v>4</v>
    <v>5</v>
    <v>Map</v>
    <v>6</v>
    <v>7</v>
    <v>64</v>
    <v>23172</v>
    <v>3</v>
    <v>Bom Jardim is a municipality/city in the state of Pernambuco in Brazil. The population in 2020 was 39,983 inhabitants and the total area is 218.43 km².</v>
    <v>23173</v>
    <v>23174</v>
    <v>23175</v>
    <v>23176</v>
    <v>Bom Jardim, Pernambuco</v>
    <v>23177</v>
    <v>Bom Jardim, Pernambuco</v>
    <v>mdp/vdpid/6492891890327748609</v>
  </rv>
  <rv s="0">
    <v>536870912</v>
    <v>Bonito, Pernambuco</v>
    <v>c07a2fec-f2dd-e94e-8c0b-36ddc2a54a94</v>
    <v>en-US</v>
    <v>Map</v>
  </rv>
  <rv s="1">
    <fb>399.50299999999999</fb>
    <v>8</v>
  </rv>
  <rv s="2">
    <v>2643</v>
    <v>6</v>
    <v>5710</v>
    <v>7</v>
    <v>0</v>
    <v>Image of Bonito, Pernambuco</v>
  </rv>
  <rv s="1">
    <fb>-8.4700000000000006</fb>
    <v>9</v>
  </rv>
  <rv s="4">
    <v>https://www.bing.com/search?q=bonito%2c+pernambuco+brazil&amp;form=skydnc</v>
    <v>Learn more on Bing</v>
  </rv>
  <rv s="1">
    <fb>-35.728888888889003</fb>
    <v>9</v>
  </rv>
  <rv s="1">
    <fb>37476</fb>
    <v>8</v>
  </rv>
  <rv s="12">
    <v>#VALUE!</v>
    <v>en-US</v>
    <v>c07a2fec-f2dd-e94e-8c0b-36ddc2a54a94</v>
    <v>536870912</v>
    <v>1</v>
    <v>5711</v>
    <v>120</v>
    <v>Bonito, Pernambuco</v>
    <v>4</v>
    <v>5</v>
    <v>Map</v>
    <v>6</v>
    <v>7</v>
    <v>64</v>
    <v>23180</v>
    <v>3</v>
    <v>Bonito is a city in northeastern Brazil, in the State of Pernambuco. It lies in the mesoregion of Agreste of Pernambuco.Has 399.5 sq/km of total area.</v>
    <v>23181</v>
    <v>23182</v>
    <v>23183</v>
    <v>23184</v>
    <v>Bonito, Pernambuco</v>
    <v>23185</v>
    <v>Bonito, Pernambuco</v>
    <v>mdp/vdpid/6493666075916369921</v>
  </rv>
  <rv s="0">
    <v>536870912</v>
    <v>Brejão</v>
    <v>aaeb74bc-6723-4112-4f06-15dacbe3d4d4</v>
    <v>en-US</v>
    <v>Map</v>
  </rv>
  <rv s="1">
    <fb>159.791</fb>
    <v>8</v>
  </rv>
  <rv s="2">
    <v>2644</v>
    <v>6</v>
    <v>5712</v>
    <v>7</v>
    <v>0</v>
    <v>Image of Brejão</v>
  </rv>
  <rv s="1">
    <fb>-9.0299999999999994</fb>
    <v>9</v>
  </rv>
  <rv s="4">
    <v>https://www.bing.com/search?q=brej%c3%a3o+pernambuco&amp;form=skydnc</v>
    <v>Learn more on Bing</v>
  </rv>
  <rv s="1">
    <fb>-36.568888888888999</fb>
    <v>9</v>
  </rv>
  <rv s="1">
    <fb>9079</fb>
    <v>8</v>
  </rv>
  <rv s="12">
    <v>#VALUE!</v>
    <v>en-US</v>
    <v>aaeb74bc-6723-4112-4f06-15dacbe3d4d4</v>
    <v>536870912</v>
    <v>1</v>
    <v>5713</v>
    <v>120</v>
    <v>Brejão</v>
    <v>4</v>
    <v>5</v>
    <v>Map</v>
    <v>6</v>
    <v>7</v>
    <v>64</v>
    <v>23188</v>
    <v>3</v>
    <v>Brejão is a municipality/city in the state of Pernambuco in Brazil. The population in 2020 was 8,987 and the total area is 159.79 km².</v>
    <v>23189</v>
    <v>23190</v>
    <v>23191</v>
    <v>23192</v>
    <v>Brejão</v>
    <v>23193</v>
    <v>Brejão</v>
    <v>mdp/vdpid/6493274696249769985</v>
  </rv>
  <rv s="0">
    <v>536870912</v>
    <v>Brejinho</v>
    <v>0b5a68d6-248e-32d5-8a6c-d18434c7b407</v>
    <v>en-US</v>
    <v>Map</v>
  </rv>
  <rv s="1">
    <fb>106.297</fb>
    <v>8</v>
  </rv>
  <rv s="1">
    <fb>-6.1916666666667002</fb>
    <v>9</v>
  </rv>
  <rv s="4">
    <v>https://www.bing.com/search?q=brejinho+pernambuco&amp;form=skydnc</v>
    <v>Learn more on Bing</v>
  </rv>
  <rv s="1">
    <fb>-35.358333333333</fb>
    <v>9</v>
  </rv>
  <rv s="1">
    <fb>7720</fb>
    <v>8</v>
  </rv>
  <rv s="16">
    <v>#VALUE!</v>
    <v>en-US</v>
    <v>0b5a68d6-248e-32d5-8a6c-d18434c7b407</v>
    <v>536870912</v>
    <v>1</v>
    <v>5715</v>
    <v>151</v>
    <v>Brejinho</v>
    <v>4</v>
    <v>137</v>
    <v>Map</v>
    <v>6</v>
    <v>7</v>
    <v>64</v>
    <v>23196</v>
    <v>3</v>
    <v>Brejinho is a city in the state of Pernambuco, Brazil. The population in 2020, according to IBGE was 7,488 and the area is 106.3 km².</v>
    <v>23197</v>
    <v>23198</v>
    <v>23199</v>
    <v>Brejinho</v>
    <v>23200</v>
    <v>Brejinho</v>
    <v>mdp/vdpid/6492390279536967681</v>
  </rv>
  <rv s="0">
    <v>536870912</v>
    <v>Brejo da Madre de Deus</v>
    <v>53101b96-7bdf-f441-b95a-e739c95b8c09</v>
    <v>en-US</v>
    <v>Map</v>
  </rv>
  <rv s="1">
    <fb>762.08799999999997</fb>
    <v>8</v>
  </rv>
  <rv s="2">
    <v>2645</v>
    <v>6</v>
    <v>5716</v>
    <v>7</v>
    <v>0</v>
    <v>Image of Brejo da Madre de Deus</v>
  </rv>
  <rv s="1">
    <fb>-8.1458333333333002</fb>
    <v>9</v>
  </rv>
  <rv s="0">
    <v>805306368</v>
    <v>Roberto Abraham Abrahamian Asfora (Mayor)</v>
    <v>1ea21ec7-e8f6-f7db-2bdd-7197c3013088</v>
    <v>en-US</v>
    <v>Generic</v>
  </rv>
  <rv s="3">
    <v>644</v>
  </rv>
  <rv s="4">
    <v>https://www.bing.com/search?q=brejo+da+madre+de+deus+brazil&amp;form=skydnc</v>
    <v>Learn more on Bing</v>
  </rv>
  <rv s="1">
    <fb>-36.370833333333003</fb>
    <v>9</v>
  </rv>
  <rv s="1">
    <fb>48648</fb>
    <v>8</v>
  </rv>
  <rv s="5">
    <v>#VALUE!</v>
    <v>en-US</v>
    <v>53101b96-7bdf-f441-b95a-e739c95b8c09</v>
    <v>536870912</v>
    <v>1</v>
    <v>5717</v>
    <v>2</v>
    <v>Brejo da Madre de Deus</v>
    <v>4</v>
    <v>5</v>
    <v>Map</v>
    <v>6</v>
    <v>7</v>
    <v>64</v>
    <v>23203</v>
    <v>3</v>
    <v>Brejo da Madre de Deus is a city located in the state of Pernambuco, Brazil. Located at 202 km away from Recife, capital of the state of Pernambuco. Has an estimated population of 51,225 inhabitants. It is nationally famous for hosting every ...</v>
    <v>23204</v>
    <v>23205</v>
    <v>23207</v>
    <v>23208</v>
    <v>23209</v>
    <v>Brejo da Madre de Deus</v>
    <v>23210</v>
    <v>157</v>
    <v>Brejo da Madre de Deus</v>
    <v>mdp/vdpid/6492867761788682241</v>
  </rv>
  <rv s="0">
    <v>536870912</v>
    <v>Buenos Aires</v>
    <v>857a6814-3fe8-c414-84da-24018be87fce</v>
    <v>en-US</v>
    <v>Map</v>
  </rv>
  <rv s="1">
    <fb>203.3</fb>
    <v>8</v>
  </rv>
  <rv s="0">
    <v>536870912</v>
    <v>Argentina</v>
    <v>87153d87-9bb0-166a-3d56-613bdc274e1b</v>
    <v>en-US</v>
    <v>Map</v>
  </rv>
  <rv s="2">
    <v>2646</v>
    <v>6</v>
    <v>5718</v>
    <v>7</v>
    <v>0</v>
    <v>Image of Buenos Aires</v>
  </rv>
  <rv s="0">
    <v>805306368</v>
    <v>Martín Lousteau (Senate)</v>
    <v>82db3145-9284-4e33-9644-1a452b8f0078</v>
    <v>en-US</v>
    <v>Generic</v>
  </rv>
  <rv s="0">
    <v>805306368</v>
    <v>Guadalupe Tagliaferri (Senate)</v>
    <v>f7e31f56-2c3c-46bd-0bb2-1774d2b82b28</v>
    <v>en-US</v>
    <v>Generic</v>
  </rv>
  <rv s="0">
    <v>805306368</v>
    <v>Mariano Recalde (Senate)</v>
    <v>f42945f2-5f36-4edc-9fab-87ff2c42f2dc</v>
    <v>en-US</v>
    <v>Generic</v>
  </rv>
  <rv s="3">
    <v>645</v>
  </rv>
  <rv s="4">
    <v>https://www.bing.com/search?q=buenos+aires&amp;form=skydnc</v>
    <v>Learn more on Bing</v>
  </rv>
  <rv s="1">
    <fb>3121707</fb>
    <v>8</v>
  </rv>
  <rv s="3">
    <v>646</v>
  </rv>
  <rv s="38">
    <v>#VALUE!</v>
    <v>en-US</v>
    <v>857a6814-3fe8-c414-84da-24018be87fce</v>
    <v>536870912</v>
    <v>1</v>
    <v>5720</v>
    <v>5721</v>
    <v>Buenos Aires</v>
    <v>4</v>
    <v>5</v>
    <v>Map</v>
    <v>6</v>
    <v>7</v>
    <v>AR-C</v>
    <v>23213</v>
    <v>23214</v>
    <v>Buenos Aires, officially the Autonomous City of Buenos Aires, is the capital and largest city of Argentina. It is located on the southwest of the Río de la Plata. Buenos Aires is classified as an Alpha− global city, according to the ...</v>
    <v>23215</v>
    <v>23219</v>
    <v>23220</v>
    <v>Buenos Aires</v>
    <v>23221</v>
    <v>23222</v>
    <v>Buenos Aires</v>
    <v>mdp/vdpid/6470065719798136833</v>
  </rv>
  <rv s="1">
    <fb>0.54335712119385104</fb>
    <v>29</v>
  </rv>
  <rv s="1">
    <fb>2780400</fb>
    <v>8</v>
  </rv>
  <rv s="1">
    <fb>105000</fb>
    <v>8</v>
  </rv>
  <rv s="1">
    <fb>17.021000000000001</fb>
    <v>30</v>
  </rv>
  <rv s="1">
    <fb>54</fb>
    <v>31</v>
  </rv>
  <rv s="1">
    <fb>201347.636</fb>
    <v>8</v>
  </rv>
  <rv s="1">
    <fb>232.75109166666701</fb>
    <v>32</v>
  </rv>
  <rv s="1">
    <fb>0.53548304349234199</fb>
    <v>29</v>
  </rv>
  <rv s="1">
    <fb>3074.70207056563</fb>
    <v>8</v>
  </rv>
  <rv s="1">
    <fb>2.2610000000000001</fb>
    <v>30</v>
  </rv>
  <rv s="1">
    <fb>9.7984058182512504E-2</fb>
    <v>29</v>
  </rv>
  <rv s="1">
    <fb>87.722407479689195</fb>
    <v>33</v>
  </rv>
  <rv s="1">
    <fb>1.1000000000000001</fb>
    <v>34</v>
  </rv>
  <rv s="1">
    <fb>449663446954.073</fb>
    <v>35</v>
  </rv>
  <rv s="1">
    <fb>1.0974146</fb>
    <v>29</v>
  </rv>
  <rv s="1">
    <fb>0.89958519999999997</fb>
    <v>29</v>
  </rv>
  <rv s="2">
    <v>2647</v>
    <v>6</v>
    <v>5723</v>
    <v>7</v>
    <v>0</v>
    <v>Image of Argentina</v>
  </rv>
  <rv s="1">
    <fb>8.8000000000000007</fb>
    <v>33</v>
  </rv>
  <rv s="0">
    <v>805306368</v>
    <v>Javier Milei (President)</v>
    <v>9e292152-d659-8459-891a-e2e34df73a4f</v>
    <v>en-US</v>
    <v>Generic</v>
  </rv>
  <rv s="0">
    <v>805306368</v>
    <v>Victoria Villarruel (Vice president)</v>
    <v>c9d496be-e912-ca9e-b72e-cd37e371c69a</v>
    <v>en-US</v>
    <v>Generic</v>
  </rv>
  <rv s="3">
    <v>647</v>
  </rv>
  <rv s="4">
    <v>https://www.bing.com/search?q=argentina&amp;form=skydnc</v>
    <v>Learn more on Bing</v>
  </rv>
  <rv s="1">
    <fb>76.52</fb>
    <v>33</v>
  </rv>
  <rv s="1">
    <fb>39393540000</fb>
    <v>35</v>
  </rv>
  <rv s="1">
    <fb>39</fb>
    <v>33</v>
  </rv>
  <rv s="1">
    <fb>3.35</fb>
    <v>34</v>
  </rv>
  <rv s="3">
    <v>648</v>
  </rv>
  <rv s="1">
    <fb>0.17628076140000001</fb>
    <v>29</v>
  </rv>
  <rv s="1">
    <fb>3.96</fb>
    <v>30</v>
  </rv>
  <rv s="1">
    <fb>46234830</fb>
    <v>8</v>
  </rv>
  <rv s="1">
    <fb>0.23199999999999998</fb>
    <v>29</v>
  </rv>
  <rv s="1">
    <fb>0.29899999999999999</fb>
    <v>29</v>
  </rv>
  <rv s="1">
    <fb>0.46500000000000002</fb>
    <v>29</v>
  </rv>
  <rv s="1">
    <fb>1.8000000000000002E-2</fb>
    <v>29</v>
  </rv>
  <rv s="1">
    <fb>0.05</fb>
    <v>29</v>
  </rv>
  <rv s="1">
    <fb>9.9000000000000005E-2</fb>
    <v>29</v>
  </rv>
  <rv s="1">
    <fb>0.154</fb>
    <v>29</v>
  </rv>
  <rv s="1">
    <fb>0.61301998138427694</fb>
    <v>29</v>
  </rv>
  <rv s="0">
    <v>536870912</v>
    <v>Buenos Aires Province</v>
    <v>83e02b50-6d03-7c2c-eadf-7346066b2dea</v>
    <v>en-US</v>
    <v>Map</v>
  </rv>
  <rv s="0">
    <v>536870912</v>
    <v>Catamarca Province</v>
    <v>3c1c44fb-1be4-0807-a41a-389b53882281</v>
    <v>en-US</v>
    <v>Map</v>
  </rv>
  <rv s="0">
    <v>536870912</v>
    <v>Chaco Province</v>
    <v>7ba7eceb-7d6e-ca38-3de8-8edff91abe6c</v>
    <v>en-US</v>
    <v>Map</v>
  </rv>
  <rv s="0">
    <v>536870912</v>
    <v>Córdoba Province, Argentina</v>
    <v>ee360e95-eb6e-6500-1854-d0ba2979c8c5</v>
    <v>en-US</v>
    <v>Map</v>
  </rv>
  <rv s="0">
    <v>536870912</v>
    <v>Corrientes Province</v>
    <v>370306e6-e553-7210-5bdd-cba530b5bb5e</v>
    <v>en-US</v>
    <v>Map</v>
  </rv>
  <rv s="0">
    <v>536870912</v>
    <v>Entre Ríos Province</v>
    <v>8f271891-a2e7-4452-b33a-32b209204098</v>
    <v>en-US</v>
    <v>Map</v>
  </rv>
  <rv s="0">
    <v>536870912</v>
    <v>Formosa Province</v>
    <v>2c10e13d-832d-d54f-08b1-364c9870d186</v>
    <v>en-US</v>
    <v>Map</v>
  </rv>
  <rv s="0">
    <v>536870912</v>
    <v>Jujuy Province</v>
    <v>4336eba8-fc73-200e-9d91-4273dd01d498</v>
    <v>en-US</v>
    <v>Map</v>
  </rv>
  <rv s="0">
    <v>536870912</v>
    <v>La Pampa Province</v>
    <v>44de277d-e840-a824-59d9-b6a9740aba03</v>
    <v>en-US</v>
    <v>Map</v>
  </rv>
  <rv s="0">
    <v>536870912</v>
    <v>La Rioja Province, Argentina</v>
    <v>dac821c4-934d-98a0-3515-ecf294d05f34</v>
    <v>en-US</v>
    <v>Map</v>
  </rv>
  <rv s="0">
    <v>536870912</v>
    <v>Mendoza Province</v>
    <v>67d55d79-bbf5-f1ea-b2b6-9eaf7f8cbf5c</v>
    <v>en-US</v>
    <v>Map</v>
  </rv>
  <rv s="0">
    <v>536870912</v>
    <v>Misiones Province</v>
    <v>b5dd089e-a58d-3344-220d-67d53fbe2b62</v>
    <v>en-US</v>
    <v>Map</v>
  </rv>
  <rv s="0">
    <v>536870912</v>
    <v>Neuquén Province</v>
    <v>bf5efd04-a076-eedb-ad38-b133bbf30276</v>
    <v>en-US</v>
    <v>Map</v>
  </rv>
  <rv s="0">
    <v>536870912</v>
    <v>Río Negro Province</v>
    <v>d2c8f222-11b8-dd86-e0ab-8d14cb406edc</v>
    <v>en-US</v>
    <v>Map</v>
  </rv>
  <rv s="0">
    <v>536870912</v>
    <v>Salta Province</v>
    <v>f6ae2fbd-0520-148c-3526-8bf23d36cb82</v>
    <v>en-US</v>
    <v>Map</v>
  </rv>
  <rv s="0">
    <v>536870912</v>
    <v>San Juan Province, Argentina</v>
    <v>17fa2e93-239c-11e6-f03e-d1c2f5cce2fe</v>
    <v>en-US</v>
    <v>Map</v>
  </rv>
  <rv s="0">
    <v>536870912</v>
    <v>San Luis Province</v>
    <v>5bdf188c-b213-ac45-dd24-12759c1ef35f</v>
    <v>en-US</v>
    <v>Map</v>
  </rv>
  <rv s="0">
    <v>536870912</v>
    <v>Santa Cruz Province, Argentina</v>
    <v>33b38460-8bb6-75dd-5a16-ccfffb6378dc</v>
    <v>en-US</v>
    <v>Map</v>
  </rv>
  <rv s="0">
    <v>536870912</v>
    <v>Santa Fe Province</v>
    <v>7e0bc671-7ee3-bfe7-3fbf-0780b251b2f6</v>
    <v>en-US</v>
    <v>Map</v>
  </rv>
  <rv s="0">
    <v>536870912</v>
    <v>Santiago del Estero Province</v>
    <v>ec88ec56-2be0-4304-ab71-391ce9c013de</v>
    <v>en-US</v>
    <v>Map</v>
  </rv>
  <rv s="0">
    <v>536870912</v>
    <v>Tierra del Fuego Province, Argentina</v>
    <v>3bb8cbb1-ced9-fc53-1bf4-d1685a3435ea</v>
    <v>en-US</v>
    <v>Map</v>
  </rv>
  <rv s="0">
    <v>536870912</v>
    <v>Tucumán Province</v>
    <v>4f81112c-c69e-b6cc-2acc-73c36fc9a0aa</v>
    <v>en-US</v>
    <v>Map</v>
  </rv>
  <rv s="0">
    <v>536870912</v>
    <v>Chubut Province</v>
    <v>893cfb2e-6128-06e8-d927-6cdee06773f8</v>
    <v>en-US</v>
    <v>Map</v>
  </rv>
  <rv s="3">
    <v>649</v>
  </rv>
  <rv s="1">
    <fb>0.10087499305375699</fb>
    <v>29</v>
  </rv>
  <rv s="3">
    <v>650</v>
  </rv>
  <rv s="1">
    <fb>1.0629999999999999</fb>
    <v>29</v>
  </rv>
  <rv s="1">
    <fb>9.7889995574951205E-2</fb>
    <v>36</v>
  </rv>
  <rv s="1">
    <fb>41339571</fb>
    <v>8</v>
  </rv>
  <rv s="6">
    <v>#VALUE!</v>
    <v>en-US</v>
    <v>87153d87-9bb0-166a-3d56-613bdc274e1b</v>
    <v>536870912</v>
    <v>1</v>
    <v>5726</v>
    <v>27</v>
    <v>Argentina</v>
    <v>4</v>
    <v>5</v>
    <v>Map</v>
    <v>6</v>
    <v>5727</v>
    <v>AR</v>
    <v>23224</v>
    <v>23225</v>
    <v>23226</v>
    <v>23227</v>
    <v>23228</v>
    <v>23212</v>
    <v>23229</v>
    <v>23230</v>
    <v>23231</v>
    <v>ARS</v>
    <v>Argentina, officially the Argentine Republic, is a country in the southern half of South America. It covers an area of 2,780,085 km², making it the second-largest country in South America after Brazil, the fourth-largest country in the Americas, ...</v>
    <v>23232</v>
    <v>23233</v>
    <v>23234</v>
    <v>23235</v>
    <v>23236</v>
    <v>23237</v>
    <v>23238</v>
    <v>23239</v>
    <v>23240</v>
    <v>23241</v>
    <v>23212</v>
    <v>23244</v>
    <v>23245</v>
    <v>23246</v>
    <v>23247</v>
    <v>23248</v>
    <v>23249</v>
    <v>Argentina</v>
    <v>Argentine National Anthem</v>
    <v>23250</v>
    <v>República Argentina</v>
    <v>23251</v>
    <v>23252</v>
    <v>23253</v>
    <v>23254</v>
    <v>23255</v>
    <v>23256</v>
    <v>23257</v>
    <v>23258</v>
    <v>23259</v>
    <v>23260</v>
    <v>23261</v>
    <v>23285</v>
    <v>23286</v>
    <v>23287</v>
    <v>23288</v>
    <v>23289</v>
    <v>Argentina</v>
    <v>23290</v>
    <v>mdp/vdpid/11</v>
  </rv>
  <rv s="0">
    <v>536870912</v>
    <v>Buíque</v>
    <v>c386a97c-a102-8e5a-b8e0-8062472fc915</v>
    <v>en-US</v>
    <v>Map</v>
  </rv>
  <rv s="1">
    <fb>1345.124</fb>
    <v>8</v>
  </rv>
  <rv s="2">
    <v>2648</v>
    <v>6</v>
    <v>5728</v>
    <v>7</v>
    <v>0</v>
    <v>Image of Buíque</v>
  </rv>
  <rv s="1">
    <fb>-8.6233333333332993</fb>
    <v>9</v>
  </rv>
  <rv s="0">
    <v>805306368</v>
    <v>Túlio Henrique Araújo Cavalcanti (Mayor)</v>
    <v>4bdc0f20-b97a-62a7-8501-0a4d5a2cbf94</v>
    <v>en-US</v>
    <v>Generic</v>
  </rv>
  <rv s="3">
    <v>651</v>
  </rv>
  <rv s="4">
    <v>https://www.bing.com/search?q=bu%c3%adque+pernambuco&amp;form=skydnc</v>
    <v>Learn more on Bing</v>
  </rv>
  <rv s="1">
    <fb>-37.156388888888998</fb>
    <v>9</v>
  </rv>
  <rv s="1">
    <fb>52097</fb>
    <v>8</v>
  </rv>
  <rv s="8">
    <v>#VALUE!</v>
    <v>en-US</v>
    <v>c386a97c-a102-8e5a-b8e0-8062472fc915</v>
    <v>536870912</v>
    <v>1</v>
    <v>5729</v>
    <v>67</v>
    <v>Buíque</v>
    <v>4</v>
    <v>5</v>
    <v>Map</v>
    <v>6</v>
    <v>7</v>
    <v>64</v>
    <v>23293</v>
    <v>3</v>
    <v>Buíque is a Brazilian municipality in the state of Pernambuco, mesoregion of Agreste. It has an estimated population of 58,919 in a total area of 1345,1 km². The Kapinawá Indigenous Reserve is located in the municipality of Buíque.</v>
    <v>23294</v>
    <v>23295</v>
    <v>23297</v>
    <v>23298</v>
    <v>23299</v>
    <v>Buíque</v>
    <v>23300</v>
    <v>Buíque</v>
    <v>mdp/vdpid/6493245653798354945</v>
  </rv>
  <rv s="0">
    <v>536870912</v>
    <v>Cabo de Santo Agostinho</v>
    <v>9f02fb97-85e2-3ed8-cfbe-c01afd3274d1</v>
    <v>en-US</v>
    <v>Map</v>
  </rv>
  <rv s="1">
    <fb>448.73500000000001</fb>
    <v>8</v>
  </rv>
  <rv s="2">
    <v>2649</v>
    <v>6</v>
    <v>5730</v>
    <v>7</v>
    <v>0</v>
    <v>Image of Cabo de Santo Agostinho</v>
  </rv>
  <rv s="1">
    <fb>-8.2869444444443996</fb>
    <v>9</v>
  </rv>
  <rv s="4">
    <v>https://www.bing.com/search?q=cabo+de+santo+agostinho+brazil&amp;form=skydnc</v>
    <v>Learn more on Bing</v>
  </rv>
  <rv s="1">
    <fb>-35.034999999999997</fb>
    <v>9</v>
  </rv>
  <rv s="1">
    <fb>203440</fb>
    <v>8</v>
  </rv>
  <rv s="9">
    <v>#VALUE!</v>
    <v>en-US</v>
    <v>9f02fb97-85e2-3ed8-cfbe-c01afd3274d1</v>
    <v>536870912</v>
    <v>1</v>
    <v>5731</v>
    <v>72</v>
    <v>Cabo de Santo Agostinho</v>
    <v>4</v>
    <v>5</v>
    <v>Map</v>
    <v>6</v>
    <v>7</v>
    <v>64</v>
    <v>23303</v>
    <v>3</v>
    <v>Cabo de Santo Agostinho is a 448 square kilometer sized municipality located 35 kilometers south of the city of Recife, Pernambuco, Brazil. It is believed by some historians that Vicente Yáñez Pinzón had set anchor in a bay in Cabo de Santo ...</v>
    <v>23304</v>
    <v>23305</v>
    <v>23306</v>
    <v>23307</v>
    <v>Cabo de Santo Agostinho</v>
    <v>23308</v>
    <v>157</v>
    <v>Cabo de Santo Agostinho</v>
    <v>mdp/vdpid/6493018671051440129</v>
  </rv>
  <rv s="0">
    <v>536870912</v>
    <v>Cabrobó</v>
    <v>b3e5ff23-c396-0837-7a0a-6ed646d076d0</v>
    <v>en-US</v>
    <v>Map</v>
  </rv>
  <rv s="1">
    <fb>1658.075</fb>
    <v>8</v>
  </rv>
  <rv s="2">
    <v>2650</v>
    <v>6</v>
    <v>5732</v>
    <v>7</v>
    <v>0</v>
    <v>Image of Cabrobó</v>
  </rv>
  <rv s="1">
    <fb>-8.5119444444443992</fb>
    <v>9</v>
  </rv>
  <rv s="0">
    <v>805306368</v>
    <v>Marcilio Rodrigues Cavalcante (Mayor)</v>
    <v>1da6cd23-e536-2554-b19e-341a717608e6</v>
    <v>en-US</v>
    <v>Generic</v>
  </rv>
  <rv s="3">
    <v>652</v>
  </rv>
  <rv s="4">
    <v>https://www.bing.com/search?q=cabrob%c3%b3+brazil&amp;form=skydnc</v>
    <v>Learn more on Bing</v>
  </rv>
  <rv s="1">
    <fb>-39.306944444443999</fb>
    <v>9</v>
  </rv>
  <rv s="1">
    <fb>34503</fb>
    <v>8</v>
  </rv>
  <rv s="5">
    <v>#VALUE!</v>
    <v>en-US</v>
    <v>b3e5ff23-c396-0837-7a0a-6ed646d076d0</v>
    <v>536870912</v>
    <v>1</v>
    <v>5733</v>
    <v>2</v>
    <v>Cabrobó</v>
    <v>4</v>
    <v>5</v>
    <v>Map</v>
    <v>6</v>
    <v>57</v>
    <v>64</v>
    <v>23311</v>
    <v>3</v>
    <v>Cabrobó is a city in the Brazilian state of Pernambuco, 536 km away from the state's capital, Recife. The city is located just to the north of a section of the São Francisco River that contains many archipelagos.</v>
    <v>23312</v>
    <v>23313</v>
    <v>23315</v>
    <v>23316</v>
    <v>23317</v>
    <v>Cabrobó</v>
    <v>23318</v>
    <v>157</v>
    <v>Cabrobó</v>
    <v>mdp/vdpid/6492316784308256769</v>
  </rv>
  <rv s="0">
    <v>536870912</v>
    <v>Cachoeirinha, Pernambuco</v>
    <v>0ad28001-5ef5-9221-d4f1-541b21c52892</v>
    <v>en-US</v>
    <v>Map</v>
  </rv>
  <rv s="1">
    <fb>179.268</fb>
    <v>8</v>
  </rv>
  <rv s="2">
    <v>2651</v>
    <v>6</v>
    <v>5734</v>
    <v>7</v>
    <v>0</v>
    <v>Image of Cachoeirinha, Pernambuco</v>
  </rv>
  <rv s="1">
    <fb>-8.4858333333333</fb>
    <v>9</v>
  </rv>
  <rv s="4">
    <v>https://www.bing.com/search?q=cachoeirinha%2c+pernambuco&amp;form=skydnc</v>
    <v>Learn more on Bing</v>
  </rv>
  <rv s="1">
    <fb>-36.232777777777997</fb>
    <v>9</v>
  </rv>
  <rv s="1">
    <fb>19899</fb>
    <v>8</v>
  </rv>
  <rv s="12">
    <v>#VALUE!</v>
    <v>en-US</v>
    <v>0ad28001-5ef5-9221-d4f1-541b21c52892</v>
    <v>536870912</v>
    <v>1</v>
    <v>5735</v>
    <v>120</v>
    <v>Cachoeirinha, Pernambuco</v>
    <v>4</v>
    <v>5</v>
    <v>Map</v>
    <v>6</v>
    <v>7</v>
    <v>64</v>
    <v>23321</v>
    <v>3</v>
    <v>Cachoeirinha is a city located in the state of Pernambuco, Brazil. Located at 169 km away from Recife, capital of the state of Pernambuco.</v>
    <v>23322</v>
    <v>23323</v>
    <v>23324</v>
    <v>23325</v>
    <v>Cachoeirinha, Pernambuco</v>
    <v>23326</v>
    <v>Cachoeirinha, Pernambuco</v>
    <v>mdp/vdpid/6493630941976592385</v>
  </rv>
  <rv s="0">
    <v>536870912</v>
    <v>Caetés, Pernambuco</v>
    <v>e7cab880-4751-8b37-a2d6-176cb305ddb1</v>
    <v>en-US</v>
    <v>Map</v>
  </rv>
  <rv s="1">
    <fb>330.47199999999998</fb>
    <v>8</v>
  </rv>
  <rv s="2">
    <v>2652</v>
    <v>6</v>
    <v>5736</v>
    <v>7</v>
    <v>0</v>
    <v>Image of Caetés, Pernambuco</v>
  </rv>
  <rv s="1">
    <fb>-8.7727777777778009</fb>
    <v>9</v>
  </rv>
  <rv s="0">
    <v>805306368</v>
    <v>Nivaldo da Silva Martins (Mayor)</v>
    <v>4151755f-fbf6-2d3a-df85-c47bfc451102</v>
    <v>en-US</v>
    <v>Generic</v>
  </rv>
  <rv s="3">
    <v>653</v>
  </rv>
  <rv s="1">
    <fb>-36.622777777777998</fb>
    <v>9</v>
  </rv>
  <rv s="1">
    <fb>28904</fb>
    <v>8</v>
  </rv>
  <rv s="22">
    <v>#VALUE!</v>
    <v>en-US</v>
    <v>e7cab880-4751-8b37-a2d6-176cb305ddb1</v>
    <v>536870912</v>
    <v>1</v>
    <v>5737</v>
    <v>762</v>
    <v>Caetés, Pernambuco</v>
    <v>92</v>
    <v>5</v>
    <v>Map</v>
    <v>6</v>
    <v>57</v>
    <v>64</v>
    <v>23329</v>
    <v>3</v>
    <v>Caetés is a Brazilian municipality located within the state of Pernambuco, in northeastern Brazil. The city belongs to the mesoregion of Agreste Pernambucano and microregion of Garanhuns. The name originates from the indigenous Caetés people who ...</v>
    <v>23330</v>
    <v>23331</v>
    <v>23333</v>
    <v>23334</v>
    <v>Caetés, Pernambuco</v>
    <v>23335</v>
    <v>157</v>
    <v>Caetés, Pernambuco</v>
    <v>mdp/vdpid/6493633609587490817</v>
  </rv>
  <rv s="0">
    <v>536870912</v>
    <v>Calçado</v>
    <v>9d886daf-fcca-ccc7-385c-0d08b1e0b4ea</v>
    <v>en-US</v>
    <v>Map</v>
  </rv>
  <rv s="1">
    <fb>114.44</fb>
    <v>8</v>
  </rv>
  <rv s="2">
    <v>2653</v>
    <v>6</v>
    <v>5738</v>
    <v>7</v>
    <v>0</v>
    <v>Image of Calçado</v>
  </rv>
  <rv s="1">
    <fb>-8.7419444444443997</fb>
    <v>9</v>
  </rv>
  <rv s="4">
    <v>https://www.bing.com/search?q=cal%c3%a7ado+brazil&amp;form=skydnc</v>
    <v>Learn more on Bing</v>
  </rv>
  <rv s="1">
    <fb>-36.333888888889</fb>
    <v>9</v>
  </rv>
  <rv s="1">
    <fb>10983</fb>
    <v>8</v>
  </rv>
  <rv s="12">
    <v>#VALUE!</v>
    <v>en-US</v>
    <v>9d886daf-fcca-ccc7-385c-0d08b1e0b4ea</v>
    <v>536870912</v>
    <v>1</v>
    <v>5739</v>
    <v>120</v>
    <v>Calçado</v>
    <v>4</v>
    <v>5</v>
    <v>Map</v>
    <v>6</v>
    <v>64</v>
    <v>64</v>
    <v>23338</v>
    <v>3</v>
    <v>Calçado is a city located in the state of Pernambuco, Brazil. Located at 200 km away from Recife, capital of the state of Pernambuco. Has an estimated population of 11,018 inhabitants. The main economic activities in Calçado are based in ...</v>
    <v>23339</v>
    <v>23340</v>
    <v>23341</v>
    <v>23342</v>
    <v>Calçado</v>
    <v>23343</v>
    <v>Calçado</v>
    <v>mdp/vdpid/6493636473156272129</v>
  </rv>
  <rv s="0">
    <v>536870912</v>
    <v>Calumbi</v>
    <v>09ea2c8b-4759-eebb-06af-b7a136a19c09</v>
    <v>en-US</v>
    <v>Map</v>
  </rv>
  <rv s="1">
    <fb>221.03800000000001</fb>
    <v>8</v>
  </rv>
  <rv s="2">
    <v>2654</v>
    <v>6</v>
    <v>5740</v>
    <v>7</v>
    <v>0</v>
    <v>Image of Calumbi</v>
  </rv>
  <rv s="1">
    <fb>-7.9408333333333001</fb>
    <v>9</v>
  </rv>
  <rv s="0">
    <v>805306368</v>
    <v>Erivaldo Jose da Silva (Mayor)</v>
    <v>8c37126b-272c-d485-d222-dbe18b9f01ff</v>
    <v>en-US</v>
    <v>Generic</v>
  </rv>
  <rv s="3">
    <v>654</v>
  </rv>
  <rv s="4">
    <v>https://www.bing.com/search?q=calumbi+pernambuco&amp;form=skydnc</v>
    <v>Learn more on Bing</v>
  </rv>
  <rv s="5">
    <v>#VALUE!</v>
    <v>en-US</v>
    <v>09ea2c8b-4759-eebb-06af-b7a136a19c09</v>
    <v>536870912</v>
    <v>1</v>
    <v>5741</v>
    <v>2</v>
    <v>Calumbi</v>
    <v>4</v>
    <v>5</v>
    <v>Map</v>
    <v>6</v>
    <v>7</v>
    <v>64</v>
    <v>23346</v>
    <v>3</v>
    <v>Calumbi is a city in the state of Pernambuco, Brazil. The population in 2020, according to the IBGE, was 5,747 inhabitants. The total area is 179.31 km². The main economic activities in Calumbi are based in agribusiness, especially the raising ...</v>
    <v>23347</v>
    <v>23348</v>
    <v>23350</v>
    <v>23351</v>
    <v>2957</v>
    <v>Calumbi</v>
    <v>13388</v>
    <v>157</v>
    <v>Calumbi</v>
    <v>mdp/vdpid/6492437338973536257</v>
  </rv>
  <rv s="0">
    <v>536870912</v>
    <v>Camaragibe</v>
    <v>84a5030c-2718-e27f-1e0a-4230c11a6d12</v>
    <v>en-US</v>
    <v>Map</v>
  </rv>
  <rv s="1">
    <fb>55.082999999999998</fb>
    <v>8</v>
  </rv>
  <rv s="2">
    <v>2655</v>
    <v>6</v>
    <v>5742</v>
    <v>7</v>
    <v>0</v>
    <v>Image of Camaragibe</v>
  </rv>
  <rv s="1">
    <fb>-8.0219444444444008</fb>
    <v>9</v>
  </rv>
  <rv s="0">
    <v>805306368</v>
    <v>Nadegi Queiroz (Mayor)</v>
    <v>5281ae08-6ba1-35bf-ab22-0a19590fcacb</v>
    <v>en-US</v>
    <v>Generic</v>
  </rv>
  <rv s="3">
    <v>655</v>
  </rv>
  <rv s="4">
    <v>https://www.bing.com/search?q=camaragibe+brazil&amp;form=skydnc</v>
    <v>Learn more on Bing</v>
  </rv>
  <rv s="1">
    <fb>-34.980833333333003</fb>
    <v>9</v>
  </rv>
  <rv s="1">
    <fb>155771</fb>
    <v>8</v>
  </rv>
  <rv s="5">
    <v>#VALUE!</v>
    <v>en-US</v>
    <v>84a5030c-2718-e27f-1e0a-4230c11a6d12</v>
    <v>536870912</v>
    <v>1</v>
    <v>5743</v>
    <v>2</v>
    <v>Camaragibe</v>
    <v>4</v>
    <v>5</v>
    <v>Map</v>
    <v>6</v>
    <v>41</v>
    <v>64</v>
    <v>23354</v>
    <v>3</v>
    <v>Camaragibe is a city in the Northeast region of Brazil, in the state of Pernambuco. It lies within the Greater Recife — Brazil's 5th-largest metropolitan area. Currently, Camaragibe is run by Nadegi Queiroz and Délio Junior.</v>
    <v>23355</v>
    <v>23356</v>
    <v>23358</v>
    <v>23359</v>
    <v>23360</v>
    <v>Camaragibe</v>
    <v>23361</v>
    <v>93</v>
    <v>Camaragibe</v>
    <v>mdp/vdpid/6492999886844198913</v>
  </rv>
  <rv s="0">
    <v>536870912</v>
    <v>Camocim de São Félix</v>
    <v>05b68a2e-6887-8abd-d909-7c217eb57654</v>
    <v>en-US</v>
    <v>Map</v>
  </rv>
  <rv s="1">
    <fb>72.47</fb>
    <v>8</v>
  </rv>
  <rv s="2">
    <v>2656</v>
    <v>6</v>
    <v>5744</v>
    <v>7</v>
    <v>0</v>
    <v>Image of Camocim de São Félix</v>
  </rv>
  <rv s="1">
    <fb>-8.3588888888889006</fb>
    <v>9</v>
  </rv>
  <rv s="0">
    <v>805306368</v>
    <v>Sostenes Rubano Neves Pontes (Mayor)</v>
    <v>72c22cf5-9bff-76df-6d3a-e3da68669939</v>
    <v>en-US</v>
    <v>Generic</v>
  </rv>
  <rv s="3">
    <v>656</v>
  </rv>
  <rv s="4">
    <v>https://www.bing.com/search?q=camocim+de+s%c3%a3o+f%c3%a9lix+brazil&amp;form=skydnc</v>
    <v>Learn more on Bing</v>
  </rv>
  <rv s="1">
    <fb>-35.761944444443998</fb>
    <v>9</v>
  </rv>
  <rv s="1">
    <fb>17419</fb>
    <v>8</v>
  </rv>
  <rv s="5">
    <v>#VALUE!</v>
    <v>en-US</v>
    <v>05b68a2e-6887-8abd-d909-7c217eb57654</v>
    <v>536870912</v>
    <v>1</v>
    <v>5745</v>
    <v>2</v>
    <v>Camocim de São Félix</v>
    <v>4</v>
    <v>5</v>
    <v>Map</v>
    <v>6</v>
    <v>7</v>
    <v>64</v>
    <v>23364</v>
    <v>3</v>
    <v>Camocim de São Félix is a city located in the state of Pernambuco, Brazil. It is located 113.7 km away from Recife, the capital of Pernambuco. As of 2020, it has an estimated population of 18,900 inhabitants.</v>
    <v>23365</v>
    <v>23366</v>
    <v>23368</v>
    <v>23369</v>
    <v>23370</v>
    <v>Camocim de São Félix</v>
    <v>23371</v>
    <v>157</v>
    <v>Camocim de São Félix</v>
    <v>mdp/vdpid/6492912709762285569</v>
  </rv>
  <rv s="0">
    <v>536870912</v>
    <v>Camutanga</v>
    <v>ad4544fe-5e11-564e-b8bb-82a0b4bf9ab4</v>
    <v>en-US</v>
    <v>Map</v>
  </rv>
  <rv s="1">
    <fb>37.296999999999997</fb>
    <v>8</v>
  </rv>
  <rv s="1">
    <fb>-7.4069444444443997</fb>
    <v>9</v>
  </rv>
  <rv s="4">
    <v>https://www.bing.com/search?q=camutanga+brazil&amp;form=skydnc</v>
    <v>Learn more on Bing</v>
  </rv>
  <rv s="1">
    <fb>-35.273888888888997</fb>
    <v>9</v>
  </rv>
  <rv s="1">
    <fb>7750</fb>
    <v>8</v>
  </rv>
  <rv s="16">
    <v>#VALUE!</v>
    <v>en-US</v>
    <v>ad4544fe-5e11-564e-b8bb-82a0b4bf9ab4</v>
    <v>536870912</v>
    <v>1</v>
    <v>5747</v>
    <v>151</v>
    <v>Camutanga</v>
    <v>4</v>
    <v>137</v>
    <v>Map</v>
    <v>6</v>
    <v>7</v>
    <v>64</v>
    <v>23374</v>
    <v>3</v>
    <v>Camutanga is a city located in the state of Pernambuco, Brazil. Located at 120 km from Recife, capital of the state of Pernambuco. Has an estimated population of 8,572 people and one of the strongest GDP per capita of Zona da mata Pernambucana.</v>
    <v>23375</v>
    <v>23376</v>
    <v>23377</v>
    <v>Camutanga</v>
    <v>23378</v>
    <v>Camutanga</v>
    <v>mdp/vdpid/6492847916623855617</v>
  </rv>
  <rv s="0">
    <v>536870912</v>
    <v>Canhotinho</v>
    <v>4d0a603a-d3eb-fd4b-9aa2-2cc923a0f849</v>
    <v>en-US</v>
    <v>Map</v>
  </rv>
  <rv s="1">
    <fb>423.07499999999999</fb>
    <v>8</v>
  </rv>
  <rv s="2">
    <v>2657</v>
    <v>6</v>
    <v>5748</v>
    <v>7</v>
    <v>0</v>
    <v>Image of Canhotinho</v>
  </rv>
  <rv s="1">
    <fb>-8.8819444444444002</fb>
    <v>9</v>
  </rv>
  <rv s="4">
    <v>https://www.bing.com/search?q=canhotinho+pernambuco&amp;form=skydnc</v>
    <v>Learn more on Bing</v>
  </rv>
  <rv s="1">
    <fb>-36.190833333333003</fb>
    <v>9</v>
  </rv>
  <rv s="1">
    <fb>24329</fb>
    <v>8</v>
  </rv>
  <rv s="12">
    <v>#VALUE!</v>
    <v>en-US</v>
    <v>4d0a603a-d3eb-fd4b-9aa2-2cc923a0f849</v>
    <v>536870912</v>
    <v>1</v>
    <v>5749</v>
    <v>120</v>
    <v>Canhotinho</v>
    <v>4</v>
    <v>5</v>
    <v>Map</v>
    <v>6</v>
    <v>7</v>
    <v>64</v>
    <v>23381</v>
    <v>3</v>
    <v>Canhotinho is a city located in the state of Pernambuco, Brazil. Located at 223 km away from Recife, capital of the state of Pernambuco. Has an estimated population of 24,773 inhabitants.</v>
    <v>23382</v>
    <v>23383</v>
    <v>23384</v>
    <v>23385</v>
    <v>Canhotinho</v>
    <v>23386</v>
    <v>Canhotinho</v>
    <v>mdp/vdpid/6493656008529805313</v>
  </rv>
  <rv s="0">
    <v>536870912</v>
    <v>Capoeiras</v>
    <v>8bb488a5-cb9f-5370-27c4-ddb2d76e5f32</v>
    <v>en-US</v>
    <v>Map</v>
  </rv>
  <rv s="1">
    <fb>335.25799999999998</fb>
    <v>8</v>
  </rv>
  <rv s="2">
    <v>2658</v>
    <v>6</v>
    <v>5750</v>
    <v>7</v>
    <v>0</v>
    <v>Image of Capoeiras</v>
  </rv>
  <rv s="1">
    <fb>-8.7349999999999994</fb>
    <v>9</v>
  </rv>
  <rv s="4">
    <v>https://www.bing.com/search?q=capoeiras+pernambuco&amp;form=skydnc</v>
    <v>Learn more on Bing</v>
  </rv>
  <rv s="1">
    <fb>-36.626944444444</fb>
    <v>9</v>
  </rv>
  <rv s="1">
    <fb>18341</fb>
    <v>8</v>
  </rv>
  <rv s="12">
    <v>#VALUE!</v>
    <v>en-US</v>
    <v>8bb488a5-cb9f-5370-27c4-ddb2d76e5f32</v>
    <v>536870912</v>
    <v>1</v>
    <v>5751</v>
    <v>120</v>
    <v>Capoeiras</v>
    <v>4</v>
    <v>5</v>
    <v>Map</v>
    <v>6</v>
    <v>7</v>
    <v>64</v>
    <v>23389</v>
    <v>3</v>
    <v>Capoeiras is a city located in the state of Pernambuco, Brazil. Located at 252.7 km away from Recife, capital of the state of Pernambuco. Has an estimated population of 20,048 inhabitants.</v>
    <v>23390</v>
    <v>23391</v>
    <v>23392</v>
    <v>23393</v>
    <v>Capoeiras</v>
    <v>23394</v>
    <v>Capoeiras</v>
    <v>mdp/vdpid/6493632660282277889</v>
  </rv>
  <rv s="0">
    <v>536870912</v>
    <v>Carnaíba</v>
    <v>010dde4b-4942-b5c9-9f0a-33595b8fd5f8</v>
    <v>en-US</v>
    <v>Map</v>
  </rv>
  <rv s="1">
    <fb>436.98099999999999</fb>
    <v>8</v>
  </rv>
  <rv s="2">
    <v>2659</v>
    <v>6</v>
    <v>5752</v>
    <v>7</v>
    <v>0</v>
    <v>Image of Carnaíba</v>
  </rv>
  <rv s="1">
    <fb>-7.8049999999999997</fb>
    <v>9</v>
  </rv>
  <rv s="0">
    <v>805306368</v>
    <v>Wamberg Antonio Gomes Amaral (Mayor)</v>
    <v>dcf99e34-20ea-b69d-077b-ec9e78fd2ada</v>
    <v>en-US</v>
    <v>Generic</v>
  </rv>
  <rv s="3">
    <v>657</v>
  </rv>
  <rv s="4">
    <v>https://www.bing.com/search?q=carna%c3%adba+pernambuco&amp;form=skydnc</v>
    <v>Learn more on Bing</v>
  </rv>
  <rv s="1">
    <fb>-37.793888888889001</fb>
    <v>9</v>
  </rv>
  <rv s="1">
    <fb>18644</fb>
    <v>8</v>
  </rv>
  <rv s="5">
    <v>#VALUE!</v>
    <v>en-US</v>
    <v>010dde4b-4942-b5c9-9f0a-33595b8fd5f8</v>
    <v>536870912</v>
    <v>1</v>
    <v>5753</v>
    <v>2</v>
    <v>Carnaíba</v>
    <v>4</v>
    <v>5</v>
    <v>Map</v>
    <v>6</v>
    <v>7</v>
    <v>64</v>
    <v>23397</v>
    <v>3</v>
    <v>Carnaíba is a city in the state of Pernambuco, Brazil. The population in 2020, according with IBGE was 19,609 inhabitants and the total area is 427.8 km². Its mayor is Anchieta Patriota. The main economic activities in Carnaíba are based in ...</v>
    <v>23398</v>
    <v>23399</v>
    <v>23401</v>
    <v>23402</v>
    <v>23403</v>
    <v>Carnaíba</v>
    <v>23404</v>
    <v>157</v>
    <v>Carnaíba</v>
    <v>mdp/vdpid/6492435834778681345</v>
  </rv>
  <rv s="0">
    <v>536870912</v>
    <v>Carnaubeira da Penha</v>
    <v>7aa49e72-6b1e-2541-b6e7-c7dfa885e410</v>
    <v>en-US</v>
    <v>Map</v>
  </rv>
  <rv s="1">
    <fb>1010.171</fb>
    <v>8</v>
  </rv>
  <rv s="2">
    <v>2660</v>
    <v>6</v>
    <v>5754</v>
    <v>7</v>
    <v>0</v>
    <v>Image of Carnaubeira da Penha</v>
  </rv>
  <rv s="1">
    <fb>-8.3219444444443997</fb>
    <v>9</v>
  </rv>
  <rv s="0">
    <v>805306368</v>
    <v>Elizio Soares Filho (Mayor)</v>
    <v>6287148e-0103-0f96-be42-48ec52a4c974</v>
    <v>en-US</v>
    <v>Generic</v>
  </rv>
  <rv s="3">
    <v>658</v>
  </rv>
  <rv s="4">
    <v>https://www.bing.com/search?q=carnaubeira+da+penha+pernambuco&amp;form=skydnc</v>
    <v>Learn more on Bing</v>
  </rv>
  <rv s="1">
    <fb>-38.743888888889003</fb>
    <v>9</v>
  </rv>
  <rv s="1">
    <fb>12239</fb>
    <v>8</v>
  </rv>
  <rv s="8">
    <v>#VALUE!</v>
    <v>en-US</v>
    <v>7aa49e72-6b1e-2541-b6e7-c7dfa885e410</v>
    <v>536870912</v>
    <v>1</v>
    <v>5755</v>
    <v>67</v>
    <v>Carnaubeira da Penha</v>
    <v>4</v>
    <v>5</v>
    <v>Map</v>
    <v>6</v>
    <v>7</v>
    <v>64</v>
    <v>23407</v>
    <v>3</v>
    <v>Carnaubeira da Penha is a city in the Brazilian state of Pernambuco, 498 km away from the state's capital, Recife. The unclassified extinct language Aticum or Araticum was spoken near Carnaubeira. The population in 2020, according with IBGE was ...</v>
    <v>23408</v>
    <v>23409</v>
    <v>23411</v>
    <v>23412</v>
    <v>23413</v>
    <v>Carnaubeira da Penha</v>
    <v>23414</v>
    <v>Carnaubeira da Penha</v>
    <v>mdp/vdpid/6493104398984544257</v>
  </rv>
  <rv s="0">
    <v>536870912</v>
    <v>Carpina</v>
    <v>ad6119f2-699e-8c60-0abd-9e6d49856d96</v>
    <v>en-US</v>
    <v>Map</v>
  </rv>
  <rv s="2">
    <v>2661</v>
    <v>6</v>
    <v>5756</v>
    <v>7</v>
    <v>0</v>
    <v>Image of Carpina</v>
  </rv>
  <rv s="1">
    <fb>-7.85</fb>
    <v>9</v>
  </rv>
  <rv s="4">
    <v>https://www.bing.com/search?q=carpina+brazil&amp;form=skydnc</v>
    <v>Learn more on Bing</v>
  </rv>
  <rv s="1">
    <fb>-35.25</fb>
    <v>9</v>
  </rv>
  <rv s="1">
    <fb>79293</fb>
    <v>8</v>
  </rv>
  <rv s="12">
    <v>#VALUE!</v>
    <v>en-US</v>
    <v>ad6119f2-699e-8c60-0abd-9e6d49856d96</v>
    <v>536870912</v>
    <v>1</v>
    <v>5757</v>
    <v>120</v>
    <v>Carpina</v>
    <v>4</v>
    <v>5</v>
    <v>Map</v>
    <v>6</v>
    <v>7</v>
    <v>64</v>
    <v>14973</v>
    <v>3</v>
    <v>Carpina is a city in Pernambuco, Brazil. Its economy is based on commerce and footwear industry. Its current mayor is Manoel Botafogo.</v>
    <v>23417</v>
    <v>23418</v>
    <v>23419</v>
    <v>23420</v>
    <v>Carpina</v>
    <v>23421</v>
    <v>Carpina</v>
    <v>mdp/vdpid/6492901197454770177</v>
  </rv>
  <rv s="0">
    <v>536870912</v>
    <v>Caruaru</v>
    <v>6bffd7f1-85e8-ef1f-be55-da3d9e21fe4c</v>
    <v>en-US</v>
    <v>Map</v>
  </rv>
  <rv s="1">
    <fb>920.61099999999999</fb>
    <v>8</v>
  </rv>
  <rv s="2">
    <v>2662</v>
    <v>6</v>
    <v>5758</v>
    <v>7</v>
    <v>0</v>
    <v>Image of Caruaru</v>
  </rv>
  <rv s="1">
    <fb>-8.2827777777778007</fb>
    <v>9</v>
  </rv>
  <rv s="0">
    <v>805306368</v>
    <v>Raquel Lyra (Mayor)</v>
    <v>296e2801-863f-736a-c819-215a140cdf8e</v>
    <v>en-US</v>
    <v>Generic</v>
  </rv>
  <rv s="3">
    <v>659</v>
  </rv>
  <rv s="4">
    <v>https://www.bing.com/search?q=caruaru&amp;form=skydnc</v>
    <v>Learn more on Bing</v>
  </rv>
  <rv s="1">
    <fb>-35.975833333333</fb>
    <v>9</v>
  </rv>
  <rv s="1">
    <fb>378052</fb>
    <v>8</v>
  </rv>
  <rv s="8">
    <v>#VALUE!</v>
    <v>en-US</v>
    <v>6bffd7f1-85e8-ef1f-be55-da3d9e21fe4c</v>
    <v>536870912</v>
    <v>1</v>
    <v>5759</v>
    <v>67</v>
    <v>Caruaru</v>
    <v>4</v>
    <v>5</v>
    <v>Map</v>
    <v>6</v>
    <v>7</v>
    <v>64</v>
    <v>23424</v>
    <v>3</v>
    <v>Caruaru is a Brazilian municipality in the state of Pernambuco. The most populous city in the interior of the state, Caruaru is located in the microzone of Agreste and because of its cultural importance, it is nicknamed Capital do Agreste, ...</v>
    <v>23425</v>
    <v>23426</v>
    <v>23428</v>
    <v>23429</v>
    <v>23430</v>
    <v>Caruaru</v>
    <v>23431</v>
    <v>Caruaru</v>
    <v>mdp/vdpid/6492883842213347329</v>
  </rv>
  <rv s="0">
    <v>536870912</v>
    <v>Casinhas</v>
    <v>5448ba02-b10b-13a9-6af0-be9eec789ecc</v>
    <v>en-US</v>
    <v>Map</v>
  </rv>
  <rv s="1">
    <fb>125.282</fb>
    <v>8</v>
  </rv>
  <rv s="2">
    <v>2663</v>
    <v>6</v>
    <v>5760</v>
    <v>7</v>
    <v>0</v>
    <v>Image of Casinhas</v>
  </rv>
  <rv s="1">
    <fb>-7.7411111111111</fb>
    <v>9</v>
  </rv>
  <rv s="4">
    <v>https://www.bing.com/search?q=casinhas+brazil&amp;form=skydnc</v>
    <v>Learn more on Bing</v>
  </rv>
  <rv s="1">
    <fb>-35.721111111111</fb>
    <v>9</v>
  </rv>
  <rv s="1">
    <fb>12967</fb>
    <v>8</v>
  </rv>
  <rv s="12">
    <v>#VALUE!</v>
    <v>en-US</v>
    <v>5448ba02-b10b-13a9-6af0-be9eec789ecc</v>
    <v>536870912</v>
    <v>1</v>
    <v>5761</v>
    <v>120</v>
    <v>Casinhas</v>
    <v>4</v>
    <v>5</v>
    <v>Map</v>
    <v>6</v>
    <v>7</v>
    <v>64</v>
    <v>23434</v>
    <v>3</v>
    <v>Casinhas or little houses is a city in northeastern Brazil, in the State of Pernambuco. It lies in the mesoregion of Agreste of Pernambuco and has 125.28 sq/km of total area.</v>
    <v>23435</v>
    <v>23436</v>
    <v>23437</v>
    <v>23438</v>
    <v>Casinhas</v>
    <v>23439</v>
    <v>Casinhas</v>
    <v>mdp/vdpid/6492889550946304001</v>
  </rv>
  <rv s="0">
    <v>536870912</v>
    <v>Catende</v>
    <v>8a905bd4-4acf-77ff-4e24-48dfae65d602</v>
    <v>en-US</v>
    <v>Map</v>
  </rv>
  <rv s="1">
    <fb>206.923</fb>
    <v>8</v>
  </rv>
  <rv s="2">
    <v>2664</v>
    <v>6</v>
    <v>5762</v>
    <v>7</v>
    <v>0</v>
    <v>Image of Catende</v>
  </rv>
  <rv s="1">
    <fb>-8.6669444444444004</fb>
    <v>9</v>
  </rv>
  <rv s="0">
    <v>805306368</v>
    <v>Gracina Maria Ramos Braz da Silva (Mayor)</v>
    <v>171eb8ba-bf59-6a4f-533c-2ee3b058f4aa</v>
    <v>en-US</v>
    <v>Generic</v>
  </rv>
  <rv s="3">
    <v>660</v>
  </rv>
  <rv s="4">
    <v>https://www.bing.com/search?q=catende+brazil&amp;form=skydnc</v>
    <v>Learn more on Bing</v>
  </rv>
  <rv s="1">
    <fb>-35.716944444444003</fb>
    <v>9</v>
  </rv>
  <rv s="1">
    <fb>32156</fb>
    <v>8</v>
  </rv>
  <rv s="5">
    <v>#VALUE!</v>
    <v>en-US</v>
    <v>8a905bd4-4acf-77ff-4e24-48dfae65d602</v>
    <v>536870912</v>
    <v>1</v>
    <v>5763</v>
    <v>2</v>
    <v>Catende</v>
    <v>4</v>
    <v>5</v>
    <v>Map</v>
    <v>6</v>
    <v>7</v>
    <v>64</v>
    <v>23442</v>
    <v>3</v>
    <v>Catende is a Brazilian municipality in the state of Pernambuco. Has an estimated population in 2020 of 43,340 inhabitants in a total area of 207.24 km². The economy is based on the cultivation of sugarcane and the production of derived products. ...</v>
    <v>23443</v>
    <v>23444</v>
    <v>23446</v>
    <v>23447</v>
    <v>23448</v>
    <v>Catende</v>
    <v>23449</v>
    <v>157</v>
    <v>Catende</v>
    <v>mdp/vdpid/6493665084886220801</v>
  </rv>
  <rv s="0">
    <v>536870912</v>
    <v>Chã de Alegria</v>
    <v>d6b241f9-dbef-c8ce-5502-38cc944c214b</v>
    <v>en-US</v>
    <v>Map</v>
  </rv>
  <rv s="1">
    <fb>48.453000000000003</fb>
    <v>8</v>
  </rv>
  <rv s="2">
    <v>2665</v>
    <v>6</v>
    <v>5764</v>
    <v>7</v>
    <v>0</v>
    <v>Image of Chã de Alegria</v>
  </rv>
  <rv s="1">
    <fb>-8.0008333333333006</fb>
    <v>9</v>
  </rv>
  <rv s="4">
    <v>https://www.bing.com/search?q=ch%c3%a3+de+alegria+pernambuco&amp;form=skydnc</v>
    <v>Learn more on Bing</v>
  </rv>
  <rv s="1">
    <fb>-35.213333333332997</fb>
    <v>9</v>
  </rv>
  <rv s="1">
    <fb>12980</fb>
    <v>8</v>
  </rv>
  <rv s="12">
    <v>#VALUE!</v>
    <v>en-US</v>
    <v>d6b241f9-dbef-c8ce-5502-38cc944c214b</v>
    <v>536870912</v>
    <v>1</v>
    <v>5765</v>
    <v>120</v>
    <v>Chã de Alegria</v>
    <v>4</v>
    <v>5</v>
    <v>Map</v>
    <v>6</v>
    <v>7</v>
    <v>64</v>
    <v>23452</v>
    <v>3</v>
    <v>Chã de Alegria is a city located in the state of Pernambuco, Brazil. Located at 54 km away from Recife, capital of the state of Pernambuco. Has an estimated population of 13,556 inhabitants.</v>
    <v>23453</v>
    <v>23454</v>
    <v>23455</v>
    <v>23456</v>
    <v>Chã de Alegria</v>
    <v>23457</v>
    <v>Chã de Alegria</v>
    <v>mdp/vdpid/6492905328676438017</v>
  </rv>
  <rv s="0">
    <v>536870912</v>
    <v>Chã Grande</v>
    <v>aa043c5c-b93a-3324-b86c-fc4f74be53cb</v>
    <v>en-US</v>
    <v>Map</v>
  </rv>
  <rv s="1">
    <fb>70.191999999999993</fb>
    <v>8</v>
  </rv>
  <rv s="2">
    <v>2666</v>
    <v>6</v>
    <v>5766</v>
    <v>7</v>
    <v>0</v>
    <v>Image of Chã Grande</v>
  </rv>
  <rv s="1">
    <fb>-8.2377777777778007</fb>
    <v>9</v>
  </rv>
  <rv s="4">
    <v>https://www.bing.com/search?q=ch%c3%a3+grande+brazil&amp;form=skydnc</v>
    <v>Learn more on Bing</v>
  </rv>
  <rv s="1">
    <fb>20546</fb>
    <v>8</v>
  </rv>
  <rv s="12">
    <v>#VALUE!</v>
    <v>en-US</v>
    <v>aa043c5c-b93a-3324-b86c-fc4f74be53cb</v>
    <v>536870912</v>
    <v>1</v>
    <v>5767</v>
    <v>120</v>
    <v>Chã Grande</v>
    <v>4</v>
    <v>5</v>
    <v>Map</v>
    <v>6</v>
    <v>7</v>
    <v>64</v>
    <v>23460</v>
    <v>3</v>
    <v>Chã Grande is a city located in the state of Pernambuco, Brazil. It is 80 km away from Recife, the capital of the state of Pernambuco. It has an estimated population of 21,815 inhabitants.</v>
    <v>23461</v>
    <v>23462</v>
    <v>23463</v>
    <v>22213</v>
    <v>Chã Grande</v>
    <v>23464</v>
    <v>Chã Grande</v>
    <v>mdp/vdpid/6492916862660116481</v>
  </rv>
  <rv s="0">
    <v>536870912</v>
    <v>Condado, Pernambuco</v>
    <v>83dbec61-cfe5-573b-540a-07fcc22b4875</v>
    <v>en-US</v>
    <v>Map</v>
  </rv>
  <rv s="1">
    <fb>89.643000000000001</fb>
    <v>8</v>
  </rv>
  <rv s="1">
    <fb>-7.5858333333332997</fb>
    <v>9</v>
  </rv>
  <rv s="4">
    <v>https://www.bing.com/search?q=condado%2c+pernambuco&amp;form=skydnc</v>
    <v>Learn more on Bing</v>
  </rv>
  <rv s="1">
    <fb>-35.105833333333003</fb>
    <v>9</v>
  </rv>
  <rv s="1">
    <fb>24587</fb>
    <v>8</v>
  </rv>
  <rv s="16">
    <v>#VALUE!</v>
    <v>en-US</v>
    <v>83dbec61-cfe5-573b-540a-07fcc22b4875</v>
    <v>536870912</v>
    <v>1</v>
    <v>5769</v>
    <v>151</v>
    <v>Condado, Pernambuco</v>
    <v>4</v>
    <v>137</v>
    <v>Map</v>
    <v>6</v>
    <v>7</v>
    <v>64</v>
    <v>23467</v>
    <v>3</v>
    <v>Condado is a city located in the state of Pernambuco, Brazil. Located at 69.3 km away from Recife, capital of the state of Pernambuco. Has an estimated population of 26,590 inhabitants.</v>
    <v>23468</v>
    <v>23469</v>
    <v>23470</v>
    <v>Condado, Pernambuco</v>
    <v>23471</v>
    <v>Condado, Pernambuco</v>
    <v>mdp/vdpid/6492946249816211457</v>
  </rv>
  <rv s="0">
    <v>536870912</v>
    <v>Correntes, Pernambuco</v>
    <v>aac01372-e542-089e-c808-769193aebd60</v>
    <v>en-US</v>
    <v>Map</v>
  </rv>
  <rv s="1">
    <fb>339.303</fb>
    <v>8</v>
  </rv>
  <rv s="2">
    <v>2667</v>
    <v>6</v>
    <v>5770</v>
    <v>7</v>
    <v>0</v>
    <v>Image of Correntes, Pernambuco</v>
  </rv>
  <rv s="1">
    <fb>-9.1288888888889002</fb>
    <v>9</v>
  </rv>
  <rv s="0">
    <v>805306368</v>
    <v>Edimilson da Bahia de Lima Gomes (Mayor)</v>
    <v>7d6a3cb0-7b6b-6d9a-1627-490d2957340e</v>
    <v>en-US</v>
    <v>Generic</v>
  </rv>
  <rv s="3">
    <v>661</v>
  </rv>
  <rv s="4">
    <v>https://www.bing.com/search?q=correntes%2c+pernambuco&amp;form=skydnc</v>
    <v>Learn more on Bing</v>
  </rv>
  <rv s="1">
    <fb>-36.33</fb>
    <v>9</v>
  </rv>
  <rv s="1">
    <fb>17131</fb>
    <v>8</v>
  </rv>
  <rv s="5">
    <v>#VALUE!</v>
    <v>en-US</v>
    <v>aac01372-e542-089e-c808-769193aebd60</v>
    <v>536870912</v>
    <v>1</v>
    <v>5771</v>
    <v>2</v>
    <v>Correntes, Pernambuco</v>
    <v>4</v>
    <v>5</v>
    <v>Map</v>
    <v>6</v>
    <v>7</v>
    <v>64</v>
    <v>23474</v>
    <v>3</v>
    <v>Correntes is a town located in the state of Pernambuco, Brazil. It is located 257.7 km away from Recife, the capital of the state of Pernambuco. It has an estimated population of 18,268 inhabitants. It was Antonio Machado Dias, a rich Portuguese ...</v>
    <v>23475</v>
    <v>23476</v>
    <v>23478</v>
    <v>23479</v>
    <v>23480</v>
    <v>Correntes, Pernambuco</v>
    <v>23481</v>
    <v>157</v>
    <v>Correntes, Pernambuco</v>
    <v>mdp/vdpid/6493658860052545537</v>
  </rv>
  <rv s="0">
    <v>536870912</v>
    <v>Cortês</v>
    <v>e3294d50-b9ec-0758-b2a3-edd853aaa0ae</v>
    <v>en-US</v>
    <v>Map</v>
  </rv>
  <rv s="1">
    <fb>101.33199999999999</fb>
    <v>8</v>
  </rv>
  <rv s="2">
    <v>2668</v>
    <v>6</v>
    <v>5772</v>
    <v>7</v>
    <v>0</v>
    <v>Image of Cortês</v>
  </rv>
  <rv s="0">
    <v>805306368</v>
    <v>Maria de Fatima Cysneiros Sampaio Borba (Mayor)</v>
    <v>5952822a-5905-0221-3c04-45f855bf0ef9</v>
    <v>en-US</v>
    <v>Generic</v>
  </rv>
  <rv s="3">
    <v>662</v>
  </rv>
  <rv s="4">
    <v>https://www.bing.com/search?q=cort%c3%aas+brazil&amp;form=skydnc</v>
    <v>Learn more on Bing</v>
  </rv>
  <rv s="1">
    <fb>-35.543611111110998</fb>
    <v>9</v>
  </rv>
  <rv s="1">
    <fb>10198</fb>
    <v>8</v>
  </rv>
  <rv s="5">
    <v>#VALUE!</v>
    <v>en-US</v>
    <v>e3294d50-b9ec-0758-b2a3-edd853aaa0ae</v>
    <v>536870912</v>
    <v>1</v>
    <v>5773</v>
    <v>2</v>
    <v>Cortês</v>
    <v>4</v>
    <v>5</v>
    <v>Map</v>
    <v>6</v>
    <v>7</v>
    <v>64</v>
    <v>23484</v>
    <v>3</v>
    <v>Cortês is a city in the Brazilian state of Pernambuco. It is 149 km away from the state capital Recife, and has an estimated population of 12,560 inhabitants. The main economic activities in Cortês are largely dominated by the food &amp; beverage ...</v>
    <v>23485</v>
    <v>23182</v>
    <v>23487</v>
    <v>23488</v>
    <v>23489</v>
    <v>Cortês</v>
    <v>23490</v>
    <v>157</v>
    <v>Cortês</v>
    <v>mdp/vdpid/6493671858720735233</v>
  </rv>
  <rv s="0">
    <v>536870912</v>
    <v>Cumaru</v>
    <v>5d07e09f-a7cb-08a5-1c48-867c3c4364db</v>
    <v>en-US</v>
    <v>Map</v>
  </rv>
  <rv s="1">
    <fb>292.24200000000002</fb>
    <v>8</v>
  </rv>
  <rv s="2">
    <v>2669</v>
    <v>6</v>
    <v>5774</v>
    <v>7</v>
    <v>0</v>
    <v>Image of Cumaru</v>
  </rv>
  <rv s="1">
    <fb>-8.0058333333332996</fb>
    <v>9</v>
  </rv>
  <rv s="0">
    <v>805306368</v>
    <v>Maria Zeneide Medeiros da Costa (Mayor)</v>
    <v>160b2f8b-919e-d55c-0030-235f29d8461a</v>
    <v>en-US</v>
    <v>Generic</v>
  </rv>
  <rv s="3">
    <v>663</v>
  </rv>
  <rv s="4">
    <v>https://www.bing.com/search?q=cumaru+pernambuco&amp;form=skydnc</v>
    <v>Learn more on Bing</v>
  </rv>
  <rv s="1">
    <fb>15920</fb>
    <v>8</v>
  </rv>
  <rv s="5">
    <v>#VALUE!</v>
    <v>en-US</v>
    <v>5d07e09f-a7cb-08a5-1c48-867c3c4364db</v>
    <v>536870912</v>
    <v>1</v>
    <v>5775</v>
    <v>2</v>
    <v>Cumaru</v>
    <v>4</v>
    <v>5</v>
    <v>Map</v>
    <v>6</v>
    <v>7</v>
    <v>64</v>
    <v>23493</v>
    <v>3</v>
    <v>Cumaru is a city in the state of Pernambuco, Brazil. It is 132 km away from the state capital Recife, and has an estimated population of 10,192 inhabitants. The main economic activities in Cumaru are based in agribusiness, especially beans, ...</v>
    <v>23494</v>
    <v>23495</v>
    <v>23497</v>
    <v>23498</v>
    <v>22800</v>
    <v>Cumaru</v>
    <v>23499</v>
    <v>157</v>
    <v>Cumaru</v>
    <v>mdp/vdpid/6492908694538289153</v>
  </rv>
  <rv s="0">
    <v>536870912</v>
    <v>Cupira, Pernambuco</v>
    <v>906267c6-18eb-4ed0-8fa5-61c75d888e6e</v>
    <v>en-US</v>
    <v>Map</v>
  </rv>
  <rv s="1">
    <fb>105.92400000000001</fb>
    <v>8</v>
  </rv>
  <rv s="1">
    <fb>-8.6169444444443997</fb>
    <v>9</v>
  </rv>
  <rv s="4">
    <v>https://www.bing.com/search?q=cupira%2c+pernambuco+brazil&amp;form=skydnc</v>
    <v>Learn more on Bing</v>
  </rv>
  <rv s="1">
    <fb>23518</fb>
    <v>8</v>
  </rv>
  <rv s="16">
    <v>#VALUE!</v>
    <v>en-US</v>
    <v>906267c6-18eb-4ed0-8fa5-61c75d888e6e</v>
    <v>536870912</v>
    <v>1</v>
    <v>5777</v>
    <v>151</v>
    <v>Cupira, Pernambuco</v>
    <v>4</v>
    <v>137</v>
    <v>Map</v>
    <v>6</v>
    <v>7</v>
    <v>64</v>
    <v>23502</v>
    <v>3</v>
    <v>Cupira is a city in northeastern Brazil, in the State of Pernambuco. It lies in the mesoregion of Agreste of Pernambuco and has 105.92 sq/km of total area.</v>
    <v>23503</v>
    <v>23504</v>
    <v>23020</v>
    <v>Cupira, Pernambuco</v>
    <v>23505</v>
    <v>Cupira, Pernambuco</v>
    <v>mdp/vdpid/6493664296373846017</v>
  </rv>
  <rv s="0">
    <v>536870912</v>
    <v>Custódia</v>
    <v>f901440f-12ea-b00f-59f1-bc764ca1137e</v>
    <v>en-US</v>
    <v>Map</v>
  </rv>
  <rv s="1">
    <fb>1404.1</fb>
    <v>8</v>
  </rv>
  <rv s="2">
    <v>2670</v>
    <v>6</v>
    <v>5778</v>
    <v>7</v>
    <v>0</v>
    <v>Image of Custódia</v>
  </rv>
  <rv s="1">
    <fb>-8.0875000000000004</fb>
    <v>9</v>
  </rv>
  <rv s="4">
    <v>https://www.bing.com/search?q=cust%c3%b3dia+pernambuco&amp;form=skydnc</v>
    <v>Learn more on Bing</v>
  </rv>
  <rv s="1">
    <fb>-37.643055555556003</fb>
    <v>9</v>
  </rv>
  <rv s="1">
    <fb>37699</fb>
    <v>8</v>
  </rv>
  <rv s="12">
    <v>#VALUE!</v>
    <v>en-US</v>
    <v>f901440f-12ea-b00f-59f1-bc764ca1137e</v>
    <v>536870912</v>
    <v>1</v>
    <v>5779</v>
    <v>120</v>
    <v>Custódia</v>
    <v>4</v>
    <v>5</v>
    <v>Map</v>
    <v>6</v>
    <v>7</v>
    <v>64</v>
    <v>23508</v>
    <v>3</v>
    <v>Custódia is a city in the state of Pernambuco, Brazil. The population in 2020, according with IBGE was 37,375 inhabitants and the total area is 1404.1 km².</v>
    <v>23509</v>
    <v>23510</v>
    <v>23511</v>
    <v>23512</v>
    <v>Custódia</v>
    <v>23513</v>
    <v>Custódia</v>
    <v>mdp/vdpid/6492462534375768065</v>
  </rv>
  <rv s="0">
    <v>536870912</v>
    <v>Dormentes</v>
    <v>249dd5d8-570c-753f-dbd2-ab4f6cd67ad7</v>
    <v>en-US</v>
    <v>Map</v>
  </rv>
  <rv s="1">
    <fb>1537.588</fb>
    <v>8</v>
  </rv>
  <rv s="2">
    <v>2671</v>
    <v>6</v>
    <v>5780</v>
    <v>7</v>
    <v>0</v>
    <v>Image of Dormentes</v>
  </rv>
  <rv s="1">
    <fb>-8.4469444444443997</fb>
    <v>9</v>
  </rv>
  <rv s="0">
    <v>805306368</v>
    <v>Maria do Socorro Coelho de Sousa (Mayor)</v>
    <v>9683dce3-5b35-fb86-494f-1e77aacc6890</v>
    <v>en-US</v>
    <v>Generic</v>
  </rv>
  <rv s="3">
    <v>664</v>
  </rv>
  <rv s="4">
    <v>https://www.bing.com/search?q=dormentes+pernambuco&amp;form=skydnc</v>
    <v>Learn more on Bing</v>
  </rv>
  <rv s="1">
    <fb>-40.770833333333002</fb>
    <v>9</v>
  </rv>
  <rv s="1">
    <fb>17188</fb>
    <v>8</v>
  </rv>
  <rv s="5">
    <v>#VALUE!</v>
    <v>en-US</v>
    <v>249dd5d8-570c-753f-dbd2-ab4f6cd67ad7</v>
    <v>536870912</v>
    <v>1</v>
    <v>5781</v>
    <v>2</v>
    <v>Dormentes</v>
    <v>4</v>
    <v>5</v>
    <v>Map</v>
    <v>6</v>
    <v>7</v>
    <v>64</v>
    <v>23516</v>
    <v>3</v>
    <v>Dormentes is a city in the Brazilian state of Pernambuco, 750 km away from the state's capital, Recife. The population in 2020, according with IBGE was 19,079 inhabitants and the area is 1539.05 km². The main economic activities in Dormentes are ...</v>
    <v>23517</v>
    <v>23518</v>
    <v>23520</v>
    <v>23521</v>
    <v>23522</v>
    <v>Dormentes</v>
    <v>23523</v>
    <v>157</v>
    <v>Dormentes</v>
    <v>mdp/vdpid/6491525990869630977</v>
  </rv>
  <rv s="0">
    <v>536870912</v>
    <v>Escada, Pernambuco</v>
    <v>c7f72947-eef0-08e7-81b9-ccdad86a770c</v>
    <v>en-US</v>
    <v>Map</v>
  </rv>
  <rv s="1">
    <fb>347.197</fb>
    <v>8</v>
  </rv>
  <rv s="2">
    <v>2672</v>
    <v>6</v>
    <v>5782</v>
    <v>7</v>
    <v>0</v>
    <v>Image of Escada, Pernambuco</v>
  </rv>
  <rv s="1">
    <fb>-8.3591666666667006</fb>
    <v>9</v>
  </rv>
  <rv s="4">
    <v>https://www.bing.com/search?q=escada%2c+pernambuco&amp;form=skydnc</v>
    <v>Learn more on Bing</v>
  </rv>
  <rv s="1">
    <fb>-35.223611111110998</fb>
    <v>9</v>
  </rv>
  <rv s="1">
    <fb>59836</fb>
    <v>8</v>
  </rv>
  <rv s="12">
    <v>#VALUE!</v>
    <v>en-US</v>
    <v>c7f72947-eef0-08e7-81b9-ccdad86a770c</v>
    <v>536870912</v>
    <v>1</v>
    <v>5783</v>
    <v>120</v>
    <v>Escada, Pernambuco</v>
    <v>4</v>
    <v>5</v>
    <v>Map</v>
    <v>6</v>
    <v>7</v>
    <v>64</v>
    <v>23526</v>
    <v>3</v>
    <v>Escada is a city in northeastern Brazil, in the State of Pernambuco, with 59 836 inhabitants according with IBGE 2022. It is the most populous municipality in its microregion and one of the main ones in the Microregion of the Southern Forest of ...</v>
    <v>23527</v>
    <v>23528</v>
    <v>23529</v>
    <v>23530</v>
    <v>Escada, Pernambuco</v>
    <v>23531</v>
    <v>Escada, Pernambuco</v>
    <v>mdp/vdpid/6492923499273781249</v>
  </rv>
  <rv s="0">
    <v>536870912</v>
    <v>Exu, Pernambuco</v>
    <v>c73a552a-2d46-c556-0e3b-388d17a7ea64</v>
    <v>en-US</v>
    <v>Map</v>
  </rv>
  <rv s="1">
    <fb>1473.9580000000001</fb>
    <v>8</v>
  </rv>
  <rv s="2">
    <v>2673</v>
    <v>6</v>
    <v>5784</v>
    <v>7</v>
    <v>0</v>
    <v>Image of Exu, Pernambuco</v>
  </rv>
  <rv s="1">
    <fb>-7.5133333333332999</fb>
    <v>9</v>
  </rv>
  <rv s="4">
    <v>https://www.bing.com/search?q=exu+pernambuco&amp;form=skydnc</v>
    <v>Learn more on Bing</v>
  </rv>
  <rv s="1">
    <fb>31766</fb>
    <v>8</v>
  </rv>
  <rv s="9">
    <v>#VALUE!</v>
    <v>en-US</v>
    <v>c73a552a-2d46-c556-0e3b-388d17a7ea64</v>
    <v>536870912</v>
    <v>1</v>
    <v>5785</v>
    <v>72</v>
    <v>Exu, Pernambuco</v>
    <v>4</v>
    <v>5</v>
    <v>Map</v>
    <v>6</v>
    <v>5786</v>
    <v>64</v>
    <v>23534</v>
    <v>3</v>
    <v>Exu is a city in the state of Pernambuco, Brazil. The population in 2007, according with IBGE was 31,766 and the area is 1337 km². Exu is the birthplace of the famous Luiz Gonzaga which was a very prominent Brazilian folk singer, songwriter, ...</v>
    <v>23535</v>
    <v>23536</v>
    <v>23537</v>
    <v>3527</v>
    <v>Exu, Pernambuco</v>
    <v>23538</v>
    <v>157</v>
    <v>Exu, Pernambuco</v>
    <v>mdp/vdpid/6490735196273377281</v>
  </rv>
  <rv s="0">
    <v>536870912</v>
    <v>Feira Nova, Pernambuco</v>
    <v>08322fab-4a00-9e08-2d11-77ed9edeb34d</v>
    <v>en-US</v>
    <v>Map</v>
  </rv>
  <rv s="1">
    <fb>107.745</fb>
    <v>8</v>
  </rv>
  <rv s="2">
    <v>2674</v>
    <v>6</v>
    <v>5787</v>
    <v>7</v>
    <v>0</v>
    <v>Image of Feira Nova, Pernambuco</v>
  </rv>
  <rv s="1">
    <fb>-7.9508333333332999</fb>
    <v>9</v>
  </rv>
  <rv s="4">
    <v>https://www.bing.com/search?q=feira+nova%2c+pernambuco&amp;form=skydnc</v>
    <v>Learn more on Bing</v>
  </rv>
  <rv s="1">
    <fb>-35.388888888888999</fb>
    <v>9</v>
  </rv>
  <rv s="1">
    <fb>22247</fb>
    <v>8</v>
  </rv>
  <rv s="9">
    <v>#VALUE!</v>
    <v>en-US</v>
    <v>08322fab-4a00-9e08-2d11-77ed9edeb34d</v>
    <v>536870912</v>
    <v>1</v>
    <v>5788</v>
    <v>72</v>
    <v>Feira Nova, Pernambuco</v>
    <v>4</v>
    <v>5</v>
    <v>Map</v>
    <v>6</v>
    <v>57</v>
    <v>64</v>
    <v>23541</v>
    <v>3</v>
    <v>Feira Nova is a city in northeastern Brazil, in the State of Pernambuco. According with IBGE, has an estimated population of 22,247 inhabitants. The main economic activities in Feira Nova are based in agribusiness, especially manioc, sugarcane ...</v>
    <v>23542</v>
    <v>23543</v>
    <v>23544</v>
    <v>23545</v>
    <v>Feira Nova, Pernambuco</v>
    <v>23546</v>
    <v>157</v>
    <v>Feira Nova, Pernambuco</v>
    <v>mdp/vdpid/6492904571336130561</v>
  </rv>
  <rv s="0">
    <v>536870912</v>
    <v>Ferreiros, Pernambuco</v>
    <v>1452c8c2-c777-db50-cccf-498d31cebbb9</v>
    <v>en-US</v>
    <v>Map</v>
  </rv>
  <rv s="1">
    <fb>92.102999999999994</fb>
    <v>8</v>
  </rv>
  <rv s="2">
    <v>2675</v>
    <v>6</v>
    <v>5789</v>
    <v>7</v>
    <v>0</v>
    <v>Image of Ferreiros, Pernambuco</v>
  </rv>
  <rv s="1">
    <fb>-7.4477777777777998</fb>
    <v>9</v>
  </rv>
  <rv s="4">
    <v>https://www.bing.com/search?q=ferreiros%2c+pernambuco&amp;form=skydnc</v>
    <v>Learn more on Bing</v>
  </rv>
  <rv s="1">
    <fb>-35.243888888889003</fb>
    <v>9</v>
  </rv>
  <rv s="1">
    <fb>15026</fb>
    <v>8</v>
  </rv>
  <rv s="12">
    <v>#VALUE!</v>
    <v>en-US</v>
    <v>1452c8c2-c777-db50-cccf-498d31cebbb9</v>
    <v>536870912</v>
    <v>1</v>
    <v>5790</v>
    <v>120</v>
    <v>Ferreiros, Pernambuco</v>
    <v>4</v>
    <v>5</v>
    <v>Map</v>
    <v>6</v>
    <v>7</v>
    <v>64</v>
    <v>23549</v>
    <v>3</v>
    <v>Ferreiros is a city located in the state of Pernambuco, Brazil, 118 km from Recife, capital of the state of Pernambuco, with an estimated population of 12,170 inhabitants.</v>
    <v>23550</v>
    <v>23551</v>
    <v>23552</v>
    <v>23553</v>
    <v>Ferreiros, Pernambuco</v>
    <v>23554</v>
    <v>Ferreiros, Pernambuco</v>
    <v>mdp/vdpid/6492848976239263745</v>
  </rv>
  <rv s="0">
    <v>536870912</v>
    <v>Flores, Pernambuco</v>
    <v>bef2a9dc-adb7-e31a-5f04-d712617a3b39</v>
    <v>en-US</v>
    <v>Map</v>
  </rv>
  <rv s="1">
    <fb>953.846</fb>
    <v>8</v>
  </rv>
  <rv s="2">
    <v>2676</v>
    <v>6</v>
    <v>5791</v>
    <v>7</v>
    <v>0</v>
    <v>Image of Flores, Pernambuco</v>
  </rv>
  <rv s="1">
    <fb>-7.8658333333332999</fb>
    <v>9</v>
  </rv>
  <rv s="4">
    <v>https://www.bing.com/search?q=flores+brazil&amp;form=skydnc</v>
    <v>Learn more on Bing</v>
  </rv>
  <rv s="1">
    <fb>-37.975000000000001</fb>
    <v>9</v>
  </rv>
  <rv s="1">
    <fb>22618</fb>
    <v>8</v>
  </rv>
  <rv s="9">
    <v>#VALUE!</v>
    <v>en-US</v>
    <v>bef2a9dc-adb7-e31a-5f04-d712617a3b39</v>
    <v>536870912</v>
    <v>1</v>
    <v>5792</v>
    <v>72</v>
    <v>Flores, Pernambuco</v>
    <v>4</v>
    <v>5</v>
    <v>Map</v>
    <v>6</v>
    <v>57</v>
    <v>64</v>
    <v>23557</v>
    <v>414</v>
    <v>Flores is a municipality in the state of Pernambuco in Brazil. The population is 22,618 in an area of 996 km². The main economic activities in Flores are based in agribusiness, especially creation of cattle and their milk, goats, sheep and ...</v>
    <v>23558</v>
    <v>23559</v>
    <v>23560</v>
    <v>23561</v>
    <v>Flores, Pernambuco</v>
    <v>23562</v>
    <v>157</v>
    <v>Flores, Pernambuco</v>
    <v>mdp/vdpid/6492438951700201473</v>
  </rv>
  <rv s="0">
    <v>536870912</v>
    <v>Floresta, Pernambuco</v>
    <v>4c8c8d9b-b062-b157-df18-9512a17f4d79</v>
    <v>en-US</v>
    <v>Map</v>
  </rv>
  <rv s="1">
    <fb>3643.97</fb>
    <v>8</v>
  </rv>
  <rv s="2">
    <v>2677</v>
    <v>6</v>
    <v>5793</v>
    <v>7</v>
    <v>0</v>
    <v>Image of Floresta, Pernambuco</v>
  </rv>
  <rv s="1">
    <fb>-8.6008333333333002</fb>
    <v>9</v>
  </rv>
  <rv s="0">
    <v>805306368</v>
    <v>Rosangela de Moura Maniçoba Novaes Ferraz (Mayor)</v>
    <v>04451865-12a9-4e46-4790-dcf076187a52</v>
    <v>en-US</v>
    <v>Generic</v>
  </rv>
  <rv s="3">
    <v>665</v>
  </rv>
  <rv s="4">
    <v>https://www.bing.com/search?q=floresta+brazil&amp;form=skydnc</v>
    <v>Learn more on Bing</v>
  </rv>
  <rv s="1">
    <fb>-38.567777777777998</fb>
    <v>9</v>
  </rv>
  <rv s="1">
    <fb>30137</fb>
    <v>8</v>
  </rv>
  <rv s="5">
    <v>#VALUE!</v>
    <v>en-US</v>
    <v>4c8c8d9b-b062-b157-df18-9512a17f4d79</v>
    <v>536870912</v>
    <v>1</v>
    <v>5794</v>
    <v>2</v>
    <v>Floresta, Pernambuco</v>
    <v>4</v>
    <v>5</v>
    <v>Map</v>
    <v>6</v>
    <v>7</v>
    <v>64</v>
    <v>23565</v>
    <v>3</v>
    <v>Floresta is a city in the Brazilian state of Pernambuco. It is situated at latitude 08º36'04" south and at longitude 38º34'07" west, at an altitude of 316 metres. Its population was estimated in 2020 to be 33,184 inhabitants, according to the ...</v>
    <v>23566</v>
    <v>23567</v>
    <v>23569</v>
    <v>23570</v>
    <v>23571</v>
    <v>Floresta, Pernambuco</v>
    <v>23572</v>
    <v>157</v>
    <v>Floresta, Pernambuco</v>
    <v>mdp/vdpid/6493101963805196289</v>
  </rv>
  <rv s="0">
    <v>536870912</v>
    <v>Frei Miguelinho</v>
    <v>7cc0b924-b5c0-c497-860c-591b30e70666</v>
    <v>en-US</v>
    <v>Map</v>
  </rv>
  <rv s="1">
    <fb>212.702</fb>
    <v>8</v>
  </rv>
  <rv s="2">
    <v>2678</v>
    <v>6</v>
    <v>5795</v>
    <v>7</v>
    <v>0</v>
    <v>Image of Frei Miguelinho</v>
  </rv>
  <rv s="0">
    <v>805306368</v>
    <v>José Lindonaldo de França (Mayor)</v>
    <v>1f4f470f-0cc2-2621-0592-6c1e8a5a544c</v>
    <v>en-US</v>
    <v>Generic</v>
  </rv>
  <rv s="3">
    <v>666</v>
  </rv>
  <rv s="4">
    <v>https://www.bing.com/search?q=frei+miguelinho+brazil&amp;form=skydnc</v>
    <v>Learn more on Bing</v>
  </rv>
  <rv s="1">
    <fb>-35.910555555556002</fb>
    <v>9</v>
  </rv>
  <rv s="1">
    <fb>13636</fb>
    <v>8</v>
  </rv>
  <rv s="5">
    <v>#VALUE!</v>
    <v>en-US</v>
    <v>7cc0b924-b5c0-c497-860c-591b30e70666</v>
    <v>536870912</v>
    <v>1</v>
    <v>5796</v>
    <v>2</v>
    <v>Frei Miguelinho</v>
    <v>4</v>
    <v>5</v>
    <v>Map</v>
    <v>6</v>
    <v>7</v>
    <v>64</v>
    <v>23575</v>
    <v>3</v>
    <v>Frei Miguelinho is a city in Pernambuco, Brazil. The main economic activities in Frei Miguelinho are based in agribusiness, especially the raising of cattle, goats, sheep and chickens.</v>
    <v>23576</v>
    <v>23348</v>
    <v>23578</v>
    <v>23579</v>
    <v>23580</v>
    <v>Frei Miguelinho</v>
    <v>23581</v>
    <v>157</v>
    <v>Frei Miguelinho</v>
    <v>mdp/vdpid/6492893680658022401</v>
  </rv>
  <rv s="0">
    <v>536870912</v>
    <v>Gameleira</v>
    <v>01ad079c-1dd7-e97b-1f17-8ada1777c4ce</v>
    <v>en-US</v>
    <v>Map</v>
  </rv>
  <rv s="1">
    <fb>257.71600000000001</fb>
    <v>8</v>
  </rv>
  <rv s="2">
    <v>2679</v>
    <v>6</v>
    <v>5797</v>
    <v>7</v>
    <v>0</v>
    <v>Image of Gameleira</v>
  </rv>
  <rv s="1">
    <fb>-8.5844444444444008</fb>
    <v>9</v>
  </rv>
  <rv s="4">
    <v>https://www.bing.com/search?q=gameleira+brazil&amp;form=skydnc</v>
    <v>Learn more on Bing</v>
  </rv>
  <rv s="1">
    <fb>-35.386666666666997</fb>
    <v>9</v>
  </rv>
  <rv s="1">
    <fb>31318</fb>
    <v>8</v>
  </rv>
  <rv s="9">
    <v>#VALUE!</v>
    <v>en-US</v>
    <v>01ad079c-1dd7-e97b-1f17-8ada1777c4ce</v>
    <v>536870912</v>
    <v>1</v>
    <v>5798</v>
    <v>72</v>
    <v>Gameleira</v>
    <v>4</v>
    <v>5</v>
    <v>Map</v>
    <v>6</v>
    <v>57</v>
    <v>64</v>
    <v>23584</v>
    <v>3</v>
    <v>Gameleira is a city in Pernambuco, Brazil. The name Gameleira is derived from the large number of Gameleira trees that were growing in the region. The city is 99 km away from Recife, the capital city of Pernambuco. Gameleira has a bus terminal, ...</v>
    <v>23585</v>
    <v>23586</v>
    <v>23587</v>
    <v>23588</v>
    <v>Gameleira</v>
    <v>23589</v>
    <v>157</v>
    <v>Gameleira</v>
    <v>mdp/vdpid/6493678479614148609</v>
  </rv>
  <rv s="0">
    <v>536870912</v>
    <v>Garanhuns</v>
    <v>1b77eb1f-10f7-4910-1b22-e38802c1a455</v>
    <v>en-US</v>
    <v>Map</v>
  </rv>
  <rv s="1">
    <fb>458.55200000000002</fb>
    <v>8</v>
  </rv>
  <rv s="2">
    <v>2680</v>
    <v>6</v>
    <v>5799</v>
    <v>7</v>
    <v>0</v>
    <v>Image of Garanhuns</v>
  </rv>
  <rv s="1">
    <fb>-8.8902777777778006</fb>
    <v>9</v>
  </rv>
  <rv s="0">
    <v>805306368</v>
    <v>Sivaldo Rodrigues Albino (Mayor)</v>
    <v>7c95af8d-cc60-2f7e-7902-4baeae00cff1</v>
    <v>en-US</v>
    <v>Generic</v>
  </rv>
  <rv s="3">
    <v>667</v>
  </rv>
  <rv s="4">
    <v>https://www.bing.com/search?q=garanhuns+brazil&amp;form=skydnc</v>
    <v>Learn more on Bing</v>
  </rv>
  <rv s="1">
    <fb>-36.492777777778002</fb>
    <v>9</v>
  </rv>
  <rv s="1">
    <fb>140577</fb>
    <v>8</v>
  </rv>
  <rv s="5">
    <v>#VALUE!</v>
    <v>en-US</v>
    <v>1b77eb1f-10f7-4910-1b22-e38802c1a455</v>
    <v>536870912</v>
    <v>1</v>
    <v>5800</v>
    <v>2</v>
    <v>Garanhuns</v>
    <v>4</v>
    <v>5</v>
    <v>Map</v>
    <v>6</v>
    <v>57</v>
    <v>64</v>
    <v>23592</v>
    <v>3</v>
    <v>Garanhuns is a city in the Brazilian state of Pernambuco. Located in the Borborema Plateau, the town is known as the "Suíça Pernambucana" due to its elevation and relatively cool climate. It is also known as "Cidade das Flores" or "Cidade da Garoa".</v>
    <v>23593</v>
    <v>23594</v>
    <v>23596</v>
    <v>23597</v>
    <v>23598</v>
    <v>Garanhuns</v>
    <v>23599</v>
    <v>157</v>
    <v>Garanhuns</v>
    <v>mdp/vdpid/6493645805281345537</v>
  </rv>
  <rv s="0">
    <v>536870912</v>
    <v>Glória do Goitá</v>
    <v>c7e54be1-a2ae-3804-d3bf-c33db487817e</v>
    <v>en-US</v>
    <v>Map</v>
  </rv>
  <rv s="1">
    <fb>231.185</fb>
    <v>8</v>
  </rv>
  <rv s="2">
    <v>2681</v>
    <v>6</v>
    <v>5801</v>
    <v>7</v>
    <v>0</v>
    <v>Image of Glória do Goitá</v>
  </rv>
  <rv s="1">
    <fb>-7.9991666666667003</fb>
    <v>9</v>
  </rv>
  <rv s="4">
    <v>https://www.bing.com/search?q=gl%c3%b3ria+do+goit%c3%a1+pernambuco&amp;form=skydnc</v>
    <v>Learn more on Bing</v>
  </rv>
  <rv s="1">
    <fb>-35.291111111111</fb>
    <v>9</v>
  </rv>
  <rv s="1">
    <fb>29347</fb>
    <v>8</v>
  </rv>
  <rv s="12">
    <v>#VALUE!</v>
    <v>en-US</v>
    <v>c7e54be1-a2ae-3804-d3bf-c33db487817e</v>
    <v>536870912</v>
    <v>1</v>
    <v>5802</v>
    <v>120</v>
    <v>Glória do Goitá</v>
    <v>4</v>
    <v>5</v>
    <v>Map</v>
    <v>6</v>
    <v>7</v>
    <v>64</v>
    <v>23602</v>
    <v>3</v>
    <v>Glória do Goitá is a city in Pernambuco, Brazil. It is located in Zona da mata Pernambucana at 75 km of the state capital Recife.</v>
    <v>23603</v>
    <v>23604</v>
    <v>23605</v>
    <v>23606</v>
    <v>Glória do Goitá</v>
    <v>23607</v>
    <v>Glória do Goitá</v>
    <v>mdp/vdpid/6492905385769304065</v>
  </rv>
  <rv s="0">
    <v>536870912</v>
    <v>Granito</v>
    <v>3b3d9945-dd4f-b313-bb51-a4461deda985</v>
    <v>en-US</v>
    <v>Map</v>
  </rv>
  <rv s="1">
    <fb>521.85699999999997</fb>
    <v>8</v>
  </rv>
  <rv s="2">
    <v>2682</v>
    <v>6</v>
    <v>5803</v>
    <v>7</v>
    <v>0</v>
    <v>Image of Granito</v>
  </rv>
  <rv s="1">
    <fb>-7.7158333333332996</fb>
    <v>9</v>
  </rv>
  <rv s="0">
    <v>805306368</v>
    <v>Antonio Carlos Pereira (Mayor)</v>
    <v>97e91bfb-5408-b49b-014f-051b8bf2b090</v>
    <v>en-US</v>
    <v>Generic</v>
  </rv>
  <rv s="3">
    <v>668</v>
  </rv>
  <rv s="4">
    <v>https://www.bing.com/search?q=granito+brazil&amp;form=skydnc</v>
    <v>Learn more on Bing</v>
  </rv>
  <rv s="1">
    <fb>-39.615000000000002</fb>
    <v>9</v>
  </rv>
  <rv s="1">
    <fb>6967</fb>
    <v>8</v>
  </rv>
  <rv s="8">
    <v>#VALUE!</v>
    <v>en-US</v>
    <v>3b3d9945-dd4f-b313-bb51-a4461deda985</v>
    <v>536870912</v>
    <v>1</v>
    <v>5804</v>
    <v>67</v>
    <v>Granito</v>
    <v>4</v>
    <v>5</v>
    <v>Map</v>
    <v>6</v>
    <v>7</v>
    <v>64</v>
    <v>23610</v>
    <v>3</v>
    <v>Granito is a city in the state of Pernambuco, Brazil. The population in 2020, according with IBGE was 7,537 inhabitants and the total area is 522 square kilometres.</v>
    <v>23611</v>
    <v>23612</v>
    <v>23614</v>
    <v>23615</v>
    <v>23616</v>
    <v>Granito</v>
    <v>23617</v>
    <v>Granito</v>
    <v>mdp/vdpid/6490788669002088449</v>
  </rv>
  <rv s="0">
    <v>536870912</v>
    <v>Gravatá</v>
    <v>807c31ea-f80c-6317-4825-6f4ff1305b45</v>
    <v>en-US</v>
    <v>Map</v>
  </rv>
  <rv s="1">
    <fb>513.36699999999996</fb>
    <v>8</v>
  </rv>
  <rv s="2">
    <v>2683</v>
    <v>6</v>
    <v>5805</v>
    <v>7</v>
    <v>0</v>
    <v>Image of Gravatá</v>
  </rv>
  <rv s="1">
    <fb>-8.2008333333332999</fb>
    <v>9</v>
  </rv>
  <rv s="0">
    <v>805306368</v>
    <v>Joselito Gomes (Mayor)</v>
    <v>7572f8d4-98c8-36c2-9dd6-52d3032933f3</v>
    <v>en-US</v>
    <v>Generic</v>
  </rv>
  <rv s="3">
    <v>669</v>
  </rv>
  <rv s="4">
    <v>https://www.bing.com/search?q=gravat%c3%a1+brazil&amp;form=skydnc</v>
    <v>Learn more on Bing</v>
  </rv>
  <rv s="1">
    <fb>-35.564999999999998</fb>
    <v>9</v>
  </rv>
  <rv s="1">
    <fb>86516</fb>
    <v>8</v>
  </rv>
  <rv s="5">
    <v>#VALUE!</v>
    <v>en-US</v>
    <v>807c31ea-f80c-6317-4825-6f4ff1305b45</v>
    <v>536870912</v>
    <v>1</v>
    <v>5806</v>
    <v>2</v>
    <v>Gravatá</v>
    <v>4</v>
    <v>5</v>
    <v>Map</v>
    <v>6</v>
    <v>7</v>
    <v>64</v>
    <v>23620</v>
    <v>3</v>
    <v>Gravatá is a city in the state of Pernambuco, Brazil, located about 75 km from the state's capital Recife. The population of Gravatá in 2022 was 86.516 inhabitants, according with IBGE. Gravatá is located at 08°12′04″S 35°33′53″W / 8.20111°S ...</v>
    <v>23621</v>
    <v>23622</v>
    <v>23624</v>
    <v>23625</v>
    <v>23626</v>
    <v>Gravatá</v>
    <v>23627</v>
    <v>157</v>
    <v>Gravatá</v>
    <v>mdp/vdpid/6492910590531469313</v>
  </rv>
  <rv s="0">
    <v>536870912</v>
    <v>Iati, Pernambuco</v>
    <v>ea374fa1-f063-5040-20cd-74bae769523b</v>
    <v>en-US</v>
    <v>Map</v>
  </rv>
  <rv s="1">
    <fb>635.13300000000004</fb>
    <v>8</v>
  </rv>
  <rv s="2">
    <v>2684</v>
    <v>6</v>
    <v>5807</v>
    <v>7</v>
    <v>0</v>
    <v>Image of Iati, Pernambuco</v>
  </rv>
  <rv s="1">
    <fb>-9.0458333333333005</fb>
    <v>9</v>
  </rv>
  <rv s="4">
    <v>https://www.bing.com/search?q=iati+brazil&amp;form=skydnc</v>
    <v>Learn more on Bing</v>
  </rv>
  <rv s="1">
    <fb>-36.845833333332997</fb>
    <v>9</v>
  </rv>
  <rv s="1">
    <fb>17165</fb>
    <v>8</v>
  </rv>
  <rv s="12">
    <v>#VALUE!</v>
    <v>en-US</v>
    <v>ea374fa1-f063-5040-20cd-74bae769523b</v>
    <v>536870912</v>
    <v>1</v>
    <v>5808</v>
    <v>120</v>
    <v>Iati, Pernambuco</v>
    <v>4</v>
    <v>5</v>
    <v>Map</v>
    <v>6</v>
    <v>7</v>
    <v>64</v>
    <v>23630</v>
    <v>3</v>
    <v>Iati is a city located in the state of Pernambuco, Brazil. It is located at 286 km away from Recife, capital of the state of Pernambuco. It has an estimated population of 19,241 inhabitants.</v>
    <v>23631</v>
    <v>23632</v>
    <v>23633</v>
    <v>23634</v>
    <v>Iati, Pernambuco</v>
    <v>23635</v>
    <v>Iati, Pernambuco</v>
    <v>mdp/vdpid/6493273453997588481</v>
  </rv>
  <rv s="0">
    <v>536870912</v>
    <v>Ibimirim</v>
    <v>eaf84565-543f-1104-bed1-5d89eafae60e</v>
    <v>en-US</v>
    <v>Map</v>
  </rv>
  <rv s="1">
    <fb>2033.5930000000001</fb>
    <v>8</v>
  </rv>
  <rv s="2">
    <v>2685</v>
    <v>6</v>
    <v>5809</v>
    <v>7</v>
    <v>0</v>
    <v>Image of Ibimirim</v>
  </rv>
  <rv s="1">
    <fb>-8.5408333333332997</fb>
    <v>9</v>
  </rv>
  <rv s="0">
    <v>805306368</v>
    <v>José Welliton de Melo Siqueira (Mayor)</v>
    <v>c1c560b3-0f31-5250-24af-a449a0f686da</v>
    <v>en-US</v>
    <v>Generic</v>
  </rv>
  <rv s="3">
    <v>670</v>
  </rv>
  <rv s="4">
    <v>https://www.bing.com/search?q=ibimirim+brazil&amp;form=skydnc</v>
    <v>Learn more on Bing</v>
  </rv>
  <rv s="1">
    <fb>-37.690277777778</fb>
    <v>9</v>
  </rv>
  <rv s="1">
    <fb>26593</fb>
    <v>8</v>
  </rv>
  <rv s="5">
    <v>#VALUE!</v>
    <v>en-US</v>
    <v>eaf84565-543f-1104-bed1-5d89eafae60e</v>
    <v>536870912</v>
    <v>1</v>
    <v>5810</v>
    <v>2</v>
    <v>Ibimirim</v>
    <v>4</v>
    <v>5</v>
    <v>Map</v>
    <v>6</v>
    <v>7</v>
    <v>64</v>
    <v>23638</v>
    <v>3</v>
    <v>Ibimirim is a city in the state of Pernambuco, Brazil. The population in 2020, according with IBGE was 29,412 inhabitants and the total area is 1906.44 km². The main economic activities in Ibimirim are based in commerce and agribusiness, ...</v>
    <v>23639</v>
    <v>23640</v>
    <v>23642</v>
    <v>23643</v>
    <v>23644</v>
    <v>Ibimirim</v>
    <v>23645</v>
    <v>157</v>
    <v>Ibimirim</v>
    <v>mdp/vdpid/6493234278359367681</v>
  </rv>
  <rv s="0">
    <v>536870912</v>
    <v>Ibirajuba</v>
    <v>dda34725-d486-4f85-6de4-a3435ec03612</v>
    <v>en-US</v>
    <v>Map</v>
  </rv>
  <rv s="1">
    <fb>189.59100000000001</fb>
    <v>8</v>
  </rv>
  <rv s="2">
    <v>2686</v>
    <v>6</v>
    <v>5811</v>
    <v>7</v>
    <v>0</v>
    <v>Image of Ibirajuba</v>
  </rv>
  <rv s="1">
    <fb>-8.5808333333333007</fb>
    <v>9</v>
  </rv>
  <rv s="4">
    <v>https://www.bing.com/search?q=ibirajuba+brazil&amp;form=skydnc</v>
    <v>Learn more on Bing</v>
  </rv>
  <rv s="1">
    <fb>-36.178888888888999</fb>
    <v>9</v>
  </rv>
  <rv s="1">
    <fb>7140</fb>
    <v>8</v>
  </rv>
  <rv s="12">
    <v>#VALUE!</v>
    <v>en-US</v>
    <v>dda34725-d486-4f85-6de4-a3435ec03612</v>
    <v>536870912</v>
    <v>1</v>
    <v>5812</v>
    <v>120</v>
    <v>Ibirajuba</v>
    <v>4</v>
    <v>5</v>
    <v>Map</v>
    <v>6</v>
    <v>7</v>
    <v>64</v>
    <v>23648</v>
    <v>3</v>
    <v>Ibirajuba is a city located in the state of Pernambuco, Brazil. Located at 182 km away from Recife, capital of the state of Pernambuco. Has an estimated population of 7,768 inhabitants.</v>
    <v>23649</v>
    <v>23650</v>
    <v>23651</v>
    <v>23652</v>
    <v>Ibirajuba</v>
    <v>23653</v>
    <v>Ibirajuba</v>
    <v>mdp/vdpid/6493638560611041281</v>
  </rv>
  <rv s="0">
    <v>536870912</v>
    <v>Igarassu, Pernambuco</v>
    <v>3f843334-9a7c-c239-b1d1-aa95009f2571</v>
    <v>en-US</v>
    <v>Map</v>
  </rv>
  <rv s="1">
    <fb>305.56</fb>
    <v>8</v>
  </rv>
  <rv s="2">
    <v>2687</v>
    <v>6</v>
    <v>5813</v>
    <v>7</v>
    <v>0</v>
    <v>Image of Igarassu, Pernambuco</v>
  </rv>
  <rv s="1">
    <fb>-7.8338888888889002</fb>
    <v>9</v>
  </rv>
  <rv s="0">
    <v>805306368</v>
    <v>Mario Ricardo (Mayor)</v>
    <v>b6dc0d0f-ffb7-e574-8b95-fbfe5c4b159f</v>
    <v>en-US</v>
    <v>Generic</v>
  </rv>
  <rv s="3">
    <v>671</v>
  </rv>
  <rv s="4">
    <v>https://www.bing.com/search?q=igarassu%2c+pernambuco+brazil&amp;form=skydnc</v>
    <v>Learn more on Bing</v>
  </rv>
  <rv s="1">
    <fb>-34.905833333333</fb>
    <v>9</v>
  </rv>
  <rv s="1">
    <fb>115196</fb>
    <v>8</v>
  </rv>
  <rv s="8">
    <v>#VALUE!</v>
    <v>en-US</v>
    <v>3f843334-9a7c-c239-b1d1-aa95009f2571</v>
    <v>536870912</v>
    <v>1</v>
    <v>5814</v>
    <v>67</v>
    <v>Igarassu, Pernambuco</v>
    <v>4</v>
    <v>5</v>
    <v>Map</v>
    <v>6</v>
    <v>7</v>
    <v>64</v>
    <v>23656</v>
    <v>3</v>
    <v>Igarassu is a city in the Brazilian state of Pernambuco. It is the second oldest city of the country and is situated on the north coast of the metropolitan region of Recife, approximately 32 kilometres. It stands as one of the earliest European ...</v>
    <v>23657</v>
    <v>23658</v>
    <v>23660</v>
    <v>23661</v>
    <v>23662</v>
    <v>Igarassu, Pernambuco</v>
    <v>23663</v>
    <v>Igarassu, Pernambuco</v>
    <v>mdp/vdpid/6492997037921927169</v>
  </rv>
  <rv s="0">
    <v>536870912</v>
    <v>Iguaraci</v>
    <v>f1c5af2c-ef48-4413-1e3f-4f2ca81f89a3</v>
    <v>en-US</v>
    <v>Map</v>
  </rv>
  <rv s="1">
    <fb>838.12400000000002</fb>
    <v>8</v>
  </rv>
  <rv s="2">
    <v>2688</v>
    <v>6</v>
    <v>5815</v>
    <v>7</v>
    <v>0</v>
    <v>Image of Iguaraci</v>
  </rv>
  <rv s="1">
    <fb>-7.835</fb>
    <v>9</v>
  </rv>
  <rv s="4">
    <v>https://www.bing.com/search?q=iguaraci+brazil&amp;form=skydnc</v>
    <v>Learn more on Bing</v>
  </rv>
  <rv s="1">
    <fb>-37.515000000000001</fb>
    <v>9</v>
  </rv>
  <rv s="1">
    <fb>11082</fb>
    <v>8</v>
  </rv>
  <rv s="12">
    <v>#VALUE!</v>
    <v>en-US</v>
    <v>f1c5af2c-ef48-4413-1e3f-4f2ca81f89a3</v>
    <v>536870912</v>
    <v>1</v>
    <v>5816</v>
    <v>120</v>
    <v>Iguaraci</v>
    <v>4</v>
    <v>5</v>
    <v>Map</v>
    <v>6</v>
    <v>7</v>
    <v>64</v>
    <v>23666</v>
    <v>3</v>
    <v>Iguaraci is a city in the state of Pernambuco, Brazil. The population in 2020, according with IBGE was 12,247 inhabitants and the total area is 838.12 km². The municipality, has one of the best children's mortality rate of all state and, one of ...</v>
    <v>23667</v>
    <v>23668</v>
    <v>23669</v>
    <v>23670</v>
    <v>Iguaraci</v>
    <v>23671</v>
    <v>Iguaraci</v>
    <v>mdp/vdpid/6492467477665021953</v>
  </rv>
  <rv s="0">
    <v>536870912</v>
    <v>Ilha de Itamaracá</v>
    <v>b7d11ef9-815e-ae6c-c24e-fa0125d60292</v>
    <v>en-US</v>
    <v>Map</v>
  </rv>
  <rv s="1">
    <fb>67</fb>
    <v>8</v>
  </rv>
  <rv s="2">
    <v>2689</v>
    <v>6</v>
    <v>5817</v>
    <v>7</v>
    <v>0</v>
    <v>Image of Ilha de Itamaracá</v>
  </rv>
  <rv s="1">
    <fb>-7.7477777777777996</fb>
    <v>9</v>
  </rv>
  <rv s="0">
    <v>805306368</v>
    <v>Paulo Batista (Mayor)</v>
    <v>2e9da297-eae5-fb13-0541-ed22a3e87c5a</v>
    <v>en-US</v>
    <v>Generic</v>
  </rv>
  <rv s="3">
    <v>672</v>
  </rv>
  <rv s="4">
    <v>https://www.bing.com/search?q=tamarica+brazil&amp;form=skydnc</v>
    <v>Learn more on Bing</v>
  </rv>
  <rv s="1">
    <fb>-34.825833333333001</fb>
    <v>9</v>
  </rv>
  <rv s="1">
    <fb>26672</fb>
    <v>8</v>
  </rv>
  <rv s="8">
    <v>#VALUE!</v>
    <v>en-US</v>
    <v>b7d11ef9-815e-ae6c-c24e-fa0125d60292</v>
    <v>536870912</v>
    <v>1</v>
    <v>5818</v>
    <v>67</v>
    <v>Ilha de Itamaracá</v>
    <v>4</v>
    <v>5</v>
    <v>Map</v>
    <v>6</v>
    <v>57</v>
    <v>64</v>
    <v>23674</v>
    <v>3</v>
    <v>Ilha de Itamaracá is a tropical island and municipality in Pernambuco, Brazil on the Atlantic Ocean. Itamaracá means "stone shaker" in Tupi, from the words itá and mbara'ká. It is separated from the mainland by the Canal de Santa Cruz, a salt ...</v>
    <v>23675</v>
    <v>23676</v>
    <v>23678</v>
    <v>23679</v>
    <v>23680</v>
    <v>Ilha de Itamaracá</v>
    <v>23681</v>
    <v>Ilha de Itamaracá</v>
    <v>mdp/vdpid/6492950374679314433</v>
  </rv>
  <rv s="0">
    <v>536870912</v>
    <v>Inajá, Pernambuco</v>
    <v>782eccbe-a544-4f26-bfcd-668d3fbfab6b</v>
    <v>en-US</v>
    <v>Map</v>
  </rv>
  <rv s="1">
    <fb>1182.1590000000001</fb>
    <v>8</v>
  </rv>
  <rv s="2">
    <v>2690</v>
    <v>6</v>
    <v>5819</v>
    <v>7</v>
    <v>0</v>
    <v>Image of Inajá, Pernambuco</v>
  </rv>
  <rv s="1">
    <fb>-8.9030000000000005</fb>
    <v>9</v>
  </rv>
  <rv s="1">
    <fb>-37.826999999999998</fb>
    <v>9</v>
  </rv>
  <rv s="1">
    <fb>25599</fb>
    <v>8</v>
  </rv>
  <rv s="13">
    <v>#VALUE!</v>
    <v>en-US</v>
    <v>782eccbe-a544-4f26-bfcd-668d3fbfab6b</v>
    <v>536870912</v>
    <v>1</v>
    <v>5820</v>
    <v>125</v>
    <v>Inajá, Pernambuco</v>
    <v>92</v>
    <v>5</v>
    <v>Map</v>
    <v>6</v>
    <v>7</v>
    <v>64</v>
    <v>23684</v>
    <v>3</v>
    <v>Inajá is a city in the state of Pernambuco, Brazil. The population in 2020, according with IBGE was 23,645 inhabitants and the total area is 1168.16 km².</v>
    <v>23685</v>
    <v>23686</v>
    <v>23687</v>
    <v>Inajá, Pernambuco</v>
    <v>23688</v>
    <v>Inajá, Pernambuco</v>
    <v>mdp/vdpid/6493227238924746753</v>
  </rv>
  <rv s="0">
    <v>536870912</v>
    <v>Ingazeira</v>
    <v>1cdea374-f1c5-58e9-1130-ec0f00c511c3</v>
    <v>en-US</v>
    <v>Map</v>
  </rv>
  <rv s="1">
    <fb>243.666</fb>
    <v>8</v>
  </rv>
  <rv s="2">
    <v>2691</v>
    <v>6</v>
    <v>5821</v>
    <v>7</v>
    <v>0</v>
    <v>Image of Ingazeira</v>
  </rv>
  <rv s="1">
    <fb>-7.6758333333333004</fb>
    <v>9</v>
  </rv>
  <rv s="0">
    <v>805306368</v>
    <v>Luciano Torres Martins (Mayor)</v>
    <v>6ad980fd-20bd-d198-614d-158f32f5d637</v>
    <v>en-US</v>
    <v>Generic</v>
  </rv>
  <rv s="3">
    <v>673</v>
  </rv>
  <rv s="4">
    <v>https://www.bing.com/search?q=ingazeira+pernambuco&amp;form=skydnc</v>
    <v>Learn more on Bing</v>
  </rv>
  <rv s="1">
    <fb>-37.46</fb>
    <v>9</v>
  </rv>
  <rv s="1">
    <fb>4765</fb>
    <v>8</v>
  </rv>
  <rv s="5">
    <v>#VALUE!</v>
    <v>en-US</v>
    <v>1cdea374-f1c5-58e9-1130-ec0f00c511c3</v>
    <v>536870912</v>
    <v>1</v>
    <v>5822</v>
    <v>2</v>
    <v>Ingazeira</v>
    <v>4</v>
    <v>5</v>
    <v>Map</v>
    <v>6</v>
    <v>7</v>
    <v>64</v>
    <v>23691</v>
    <v>3</v>
    <v>Ingazeira is a city in the state of Pernambuco, Brazil. The population in 2020, according with IBGE was 4,543 inhabitants and the total area is 243.67 km². The main economic activities in Ingazeira are based in agribusiness, especially creation ...</v>
    <v>23692</v>
    <v>23693</v>
    <v>23695</v>
    <v>23696</v>
    <v>23697</v>
    <v>Ingazeira</v>
    <v>23698</v>
    <v>157</v>
    <v>Ingazeira</v>
    <v>mdp/vdpid/6492396113058856961</v>
  </rv>
  <rv s="0">
    <v>536870912</v>
    <v>Ipojuca</v>
    <v>88d8634a-ac81-1640-d0c9-45d144e56281</v>
    <v>en-US</v>
    <v>Map</v>
  </rv>
  <rv s="1">
    <fb>527.10699999999997</fb>
    <v>8</v>
  </rv>
  <rv s="2">
    <v>2692</v>
    <v>6</v>
    <v>5823</v>
    <v>7</v>
    <v>0</v>
    <v>Image of Ipojuca</v>
  </rv>
  <rv s="1">
    <fb>-8.4</fb>
    <v>9</v>
  </rv>
  <rv s="0">
    <v>805306368</v>
    <v>Carlos Santana (Mayor)</v>
    <v>b1807122-7b14-ba61-829f-fa483970bfac</v>
    <v>en-US</v>
    <v>Generic</v>
  </rv>
  <rv s="3">
    <v>674</v>
  </rv>
  <rv s="4">
    <v>https://www.bing.com/search?q=ipojuca+brazil&amp;form=skydnc</v>
    <v>Learn more on Bing</v>
  </rv>
  <rv s="1">
    <fb>-35.0625</fb>
    <v>9</v>
  </rv>
  <rv s="1">
    <fb>97669</fb>
    <v>8</v>
  </rv>
  <rv s="8">
    <v>#VALUE!</v>
    <v>en-US</v>
    <v>88d8634a-ac81-1640-d0c9-45d144e56281</v>
    <v>536870912</v>
    <v>1</v>
    <v>5824</v>
    <v>67</v>
    <v>Ipojuca</v>
    <v>4</v>
    <v>5</v>
    <v>Map</v>
    <v>6</v>
    <v>57</v>
    <v>64</v>
    <v>23701</v>
    <v>3</v>
    <v>Ipojuca is a municipality in Pernambuco in eastern Brazil. As of 2020 the population according to IBGE was 97,669 and the per capita income was R$76.418 making it one of the country's highest. The settlement dates to 1560, but the official ...</v>
    <v>23702</v>
    <v>23703</v>
    <v>23705</v>
    <v>23706</v>
    <v>23707</v>
    <v>Ipojuca</v>
    <v>23708</v>
    <v>Ipojuca</v>
    <v>mdp/vdpid/6493018132184039425</v>
  </rv>
  <rv s="0">
    <v>536870912</v>
    <v>Ipubi</v>
    <v>ff100407-97e6-396d-2a54-36c5987d6e4a</v>
    <v>en-US</v>
    <v>Map</v>
  </rv>
  <rv s="1">
    <fb>665.62400000000002</fb>
    <v>8</v>
  </rv>
  <rv s="1">
    <fb>-7.6519444444443998</fb>
    <v>9</v>
  </rv>
  <rv s="4">
    <v>https://www.bing.com/search?q=ipubi+brazil&amp;form=skydnc</v>
    <v>Learn more on Bing</v>
  </rv>
  <rv s="1">
    <fb>29009</fb>
    <v>8</v>
  </rv>
  <rv s="16">
    <v>#VALUE!</v>
    <v>en-US</v>
    <v>ff100407-97e6-396d-2a54-36c5987d6e4a</v>
    <v>536870912</v>
    <v>1</v>
    <v>5826</v>
    <v>151</v>
    <v>Ipubi</v>
    <v>4</v>
    <v>137</v>
    <v>Map</v>
    <v>6</v>
    <v>7</v>
    <v>64</v>
    <v>23711</v>
    <v>3</v>
    <v>Ipubi is a city in the state of Pernambuco, Brazil. The population in 2020, according with IBGE was 31,187 inhabitants and the total area is 693.91 km².</v>
    <v>23712</v>
    <v>23713</v>
    <v>3999</v>
    <v>Ipubi</v>
    <v>23714</v>
    <v>Ipubi</v>
    <v>mdp/vdpid/6490707085192331265</v>
  </rv>
  <rv s="0">
    <v>536870912</v>
    <v>Itacuruba</v>
    <v>36222062-9b8e-7b31-a1f5-64f9ea46abe0</v>
    <v>en-US</v>
    <v>Map</v>
  </rv>
  <rv s="1">
    <fb>430.01</fb>
    <v>8</v>
  </rv>
  <rv s="2">
    <v>2693</v>
    <v>6</v>
    <v>5827</v>
    <v>7</v>
    <v>0</v>
    <v>Image of Itacuruba</v>
  </rv>
  <rv s="1">
    <fb>-8.8338888888889002</fb>
    <v>9</v>
  </rv>
  <rv s="0">
    <v>805306368</v>
    <v>Olegario Junior Cantarelli (Mayor)</v>
    <v>c8ae9727-1a96-aab2-83d3-f41c2ec0d644</v>
    <v>en-US</v>
    <v>Generic</v>
  </rv>
  <rv s="3">
    <v>675</v>
  </rv>
  <rv s="4">
    <v>https://www.bing.com/search?q=itacuruba+brazil&amp;form=skydnc</v>
    <v>Learn more on Bing</v>
  </rv>
  <rv s="1">
    <fb>-38.703888888888997</fb>
    <v>9</v>
  </rv>
  <rv s="1">
    <fb>4284</fb>
    <v>8</v>
  </rv>
  <rv s="5">
    <v>#VALUE!</v>
    <v>en-US</v>
    <v>36222062-9b8e-7b31-a1f5-64f9ea46abe0</v>
    <v>536870912</v>
    <v>1</v>
    <v>5828</v>
    <v>2</v>
    <v>Itacuruba</v>
    <v>4</v>
    <v>5</v>
    <v>Map</v>
    <v>6</v>
    <v>7</v>
    <v>64</v>
    <v>23717</v>
    <v>3</v>
    <v>Itacuruba is a city in the state of Pernambuco, Brazil. The population in 2020, according with IBGE is 4,966 inhabitants and the total area is 430 km². The main economic activities in Itacuruba are based in agribusiness, especially creation of ...</v>
    <v>23718</v>
    <v>23719</v>
    <v>23721</v>
    <v>23722</v>
    <v>23723</v>
    <v>Itacuruba</v>
    <v>23724</v>
    <v>157</v>
    <v>Itacuruba</v>
    <v>mdp/vdpid/6493118184202174465</v>
  </rv>
  <rv s="0">
    <v>536870912</v>
    <v>Itaíba</v>
    <v>c3173f4d-7ffb-fe0e-bc2e-6389e796f8b3</v>
    <v>en-US</v>
    <v>Map</v>
  </rv>
  <rv s="1">
    <fb>1068.2860000000001</fb>
    <v>8</v>
  </rv>
  <rv s="2">
    <v>2694</v>
    <v>6</v>
    <v>5829</v>
    <v>7</v>
    <v>0</v>
    <v>Image of Itaíba</v>
  </rv>
  <rv s="1">
    <fb>-8.9477777777777998</fb>
    <v>9</v>
  </rv>
  <rv s="0">
    <v>805306368</v>
    <v>Pedro Teotônio da Silva Neto (Mayor)</v>
    <v>b18d37bd-6a79-b93b-ccc6-604ff897539d</v>
    <v>en-US</v>
    <v>Generic</v>
  </rv>
  <rv s="3">
    <v>676</v>
  </rv>
  <rv s="4">
    <v>https://www.bing.com/search?q=ita%c3%adba+pernambuco&amp;form=skydnc</v>
    <v>Learn more on Bing</v>
  </rv>
  <rv s="1">
    <fb>-37.422777777778002</fb>
    <v>9</v>
  </rv>
  <rv s="1">
    <fb>32650</fb>
    <v>8</v>
  </rv>
  <rv s="5">
    <v>#VALUE!</v>
    <v>en-US</v>
    <v>c3173f4d-7ffb-fe0e-bc2e-6389e796f8b3</v>
    <v>536870912</v>
    <v>1</v>
    <v>5830</v>
    <v>2</v>
    <v>Itaíba</v>
    <v>4</v>
    <v>5</v>
    <v>Map</v>
    <v>6</v>
    <v>7</v>
    <v>64</v>
    <v>23727</v>
    <v>3</v>
    <v>Itaíba is a city located in the state of Pernambuco, Brazil. It is located 306 km away from Recife, the capital of the state of Pernambuco. It has an estimated population of 26,308 inhabitants. The main economic activities in Itaíba are based in ...</v>
    <v>23728</v>
    <v>23729</v>
    <v>23731</v>
    <v>23732</v>
    <v>23733</v>
    <v>Itaíba</v>
    <v>23734</v>
    <v>157</v>
    <v>Itaíba</v>
    <v>mdp/vdpid/6493235548528836609</v>
  </rv>
  <rv s="0">
    <v>536870912</v>
    <v>Itambé, Pernambuco</v>
    <v>fd77556f-4d49-cd59-f68f-f856f7a6fb33</v>
    <v>en-US</v>
    <v>Map</v>
  </rv>
  <rv s="1">
    <fb>304.38299999999998</fb>
    <v>8</v>
  </rv>
  <rv s="2">
    <v>2695</v>
    <v>6</v>
    <v>5831</v>
    <v>7</v>
    <v>0</v>
    <v>Image of Itambé, Pernambuco</v>
  </rv>
  <rv s="1">
    <fb>-7.41</fb>
    <v>9</v>
  </rv>
  <rv s="1">
    <fb>-35.112777777778</fb>
    <v>9</v>
  </rv>
  <rv s="1">
    <fb>36126</fb>
    <v>8</v>
  </rv>
  <rv s="11">
    <v>#VALUE!</v>
    <v>en-US</v>
    <v>fd77556f-4d49-cd59-f68f-f856f7a6fb33</v>
    <v>536870912</v>
    <v>1</v>
    <v>5832</v>
    <v>113</v>
    <v>Itambé, Pernambuco</v>
    <v>92</v>
    <v>5</v>
    <v>Map</v>
    <v>6</v>
    <v>57</v>
    <v>64</v>
    <v>23737</v>
    <v>3</v>
    <v>Itambé is a municipality located in the state of Pernambuco, Brazil. Located at 99 km away from Recife, capital of the state of Pernambuco. Has an estimated population of 36,471 inhabitants. The main economic activities in Itambé are based in ...</v>
    <v>23738</v>
    <v>23739</v>
    <v>23740</v>
    <v>Itambé, Pernambuco</v>
    <v>23741</v>
    <v>157</v>
    <v>Itambé, Pernambuco</v>
    <v>mdp/vdpid/6492941752163368961</v>
  </rv>
  <rv s="0">
    <v>536870912</v>
    <v>Itapetim</v>
    <v>a00af737-f256-1838-1060-6d8cffa77038</v>
    <v>en-US</v>
    <v>Map</v>
  </rv>
  <rv s="1">
    <fb>404.82400000000001</fb>
    <v>8</v>
  </rv>
  <rv s="1">
    <fb>-7.3777777777778004</fb>
    <v>9</v>
  </rv>
  <rv s="0">
    <v>805306368</v>
    <v>Adelmo Alves de Moura (Mayor)</v>
    <v>e02a48f2-9c4c-343e-cd37-faf8f88e65ab</v>
    <v>en-US</v>
    <v>Generic</v>
  </rv>
  <rv s="3">
    <v>677</v>
  </rv>
  <rv s="4">
    <v>https://www.bing.com/search?q=itapetim+pernambuco&amp;form=skydnc</v>
    <v>Learn more on Bing</v>
  </rv>
  <rv s="1">
    <fb>-37.19</fb>
    <v>9</v>
  </rv>
  <rv s="1">
    <fb>13788</fb>
    <v>8</v>
  </rv>
  <rv s="15">
    <v>#VALUE!</v>
    <v>en-US</v>
    <v>a00af737-f256-1838-1060-6d8cffa77038</v>
    <v>536870912</v>
    <v>1</v>
    <v>5834</v>
    <v>148</v>
    <v>Itapetim</v>
    <v>4</v>
    <v>137</v>
    <v>Map</v>
    <v>6</v>
    <v>7</v>
    <v>64</v>
    <v>23744</v>
    <v>3</v>
    <v>Itapetim is the northernmost city in the Brazilian state of Pernambuco. The population in 2022, according with IBGE was 13,788 inhabitants and the total area is 411.9 km².</v>
    <v>23745</v>
    <v>23747</v>
    <v>23748</v>
    <v>23749</v>
    <v>Itapetim</v>
    <v>23750</v>
    <v>Itapetim</v>
    <v>mdp/vdpid/6492417730350678017</v>
  </rv>
  <rv s="0">
    <v>536870912</v>
    <v>Itapissuma</v>
    <v>d82bf3fd-baae-6551-7c7e-2d4fca3ae733</v>
    <v>en-US</v>
    <v>Map</v>
  </rv>
  <rv s="1">
    <fb>74.248999999999995</fb>
    <v>8</v>
  </rv>
  <rv s="2">
    <v>2696</v>
    <v>6</v>
    <v>5835</v>
    <v>7</v>
    <v>0</v>
    <v>Image of Itapissuma</v>
  </rv>
  <rv s="1">
    <fb>-7.7763888888889001</fb>
    <v>9</v>
  </rv>
  <rv s="4">
    <v>https://www.bing.com/search?q=itapissuma+brazil&amp;form=skydnc</v>
    <v>Learn more on Bing</v>
  </rv>
  <rv s="1">
    <fb>-34.891944444444</fb>
    <v>9</v>
  </rv>
  <rv s="1">
    <fb>27749</fb>
    <v>8</v>
  </rv>
  <rv s="12">
    <v>#VALUE!</v>
    <v>en-US</v>
    <v>d82bf3fd-baae-6551-7c7e-2d4fca3ae733</v>
    <v>536870912</v>
    <v>1</v>
    <v>5836</v>
    <v>120</v>
    <v>Itapissuma</v>
    <v>4</v>
    <v>5</v>
    <v>Map</v>
    <v>6</v>
    <v>7</v>
    <v>64</v>
    <v>23753</v>
    <v>3</v>
    <v>Itapissuma is a city in the state of Pernambuco, Brazil. It is integrated in the Recife metropolitan area with another 13 cities. Itapissuma has a total area of 74.25 square kilometers and had an estimated population of 26,900 inhabitants in ...</v>
    <v>23754</v>
    <v>23755</v>
    <v>23756</v>
    <v>23757</v>
    <v>Itapissuma</v>
    <v>23758</v>
    <v>Itapissuma</v>
    <v>mdp/vdpid/6492996866140012546</v>
  </rv>
  <rv s="0">
    <v>536870912</v>
    <v>Itaquitinga</v>
    <v>af4841e0-b4c4-0fab-0023-fa2fdb8a5239</v>
    <v>en-US</v>
    <v>Map</v>
  </rv>
  <rv s="1">
    <fb>103.44199999999999</fb>
    <v>8</v>
  </rv>
  <rv s="2">
    <v>2697</v>
    <v>6</v>
    <v>5837</v>
    <v>7</v>
    <v>0</v>
    <v>Image of Itaquitinga</v>
  </rv>
  <rv s="1">
    <fb>-7.6677777777777996</fb>
    <v>9</v>
  </rv>
  <rv s="0">
    <v>805306368</v>
    <v>Patrick Jose de Oliveira Moraes (Mayor)</v>
    <v>038ed1ea-947b-ef26-2c57-2d9ad11e6861</v>
    <v>en-US</v>
    <v>Generic</v>
  </rv>
  <rv s="3">
    <v>678</v>
  </rv>
  <rv s="4">
    <v>https://www.bing.com/search?q=itaquitinga+brazil&amp;form=skydnc</v>
    <v>Learn more on Bing</v>
  </rv>
  <rv s="1">
    <fb>-35.101944444444001</fb>
    <v>9</v>
  </rv>
  <rv s="1">
    <fb>16554</fb>
    <v>8</v>
  </rv>
  <rv s="5">
    <v>#VALUE!</v>
    <v>en-US</v>
    <v>af4841e0-b4c4-0fab-0023-fa2fdb8a5239</v>
    <v>536870912</v>
    <v>1</v>
    <v>5838</v>
    <v>2</v>
    <v>Itaquitinga</v>
    <v>4</v>
    <v>5</v>
    <v>Map</v>
    <v>6</v>
    <v>7</v>
    <v>64</v>
    <v>23761</v>
    <v>3</v>
    <v>Itaquitinga is a city located in the state of Pernambuco, Brazil. Located at 84 km away from Recife, capital of the state of Pernambuco. Has an estimated population of 17,006 inhabitants. The main economic activities in Itaquitinga are based in ...</v>
    <v>23762</v>
    <v>23763</v>
    <v>23765</v>
    <v>23766</v>
    <v>23767</v>
    <v>Itaquitinga</v>
    <v>23768</v>
    <v>157</v>
    <v>Itaquitinga</v>
    <v>mdp/vdpid/6492949617557110785</v>
  </rv>
  <rv s="0">
    <v>536870912</v>
    <v>Jaboatão dos Guararapes</v>
    <v>b530a592-2ef8-3628-5c60-8a96f20cc170</v>
    <v>en-US</v>
    <v>Map</v>
  </rv>
  <rv s="1">
    <fb>256.07299999999998</fb>
    <v>8</v>
  </rv>
  <rv s="2">
    <v>2698</v>
    <v>6</v>
    <v>5839</v>
    <v>7</v>
    <v>0</v>
    <v>Image of Jaboatão dos Guararapes</v>
  </rv>
  <rv s="1">
    <fb>-8.1127777777778007</fb>
    <v>9</v>
  </rv>
  <rv s="0">
    <v>805306368</v>
    <v>Anderson Ferreira (Mayor)</v>
    <v>c1b9ee77-d77e-a39c-cfeb-34b33650cef2</v>
    <v>en-US</v>
    <v>Generic</v>
  </rv>
  <rv s="3">
    <v>679</v>
  </rv>
  <rv s="4">
    <v>https://www.bing.com/search?q=jaboat%c3%a3o+dos+guararapes+brazil&amp;form=skydnc</v>
    <v>Learn more on Bing</v>
  </rv>
  <rv s="1">
    <fb>643759</fb>
    <v>8</v>
  </rv>
  <rv s="8">
    <v>#VALUE!</v>
    <v>en-US</v>
    <v>b530a592-2ef8-3628-5c60-8a96f20cc170</v>
    <v>536870912</v>
    <v>1</v>
    <v>5840</v>
    <v>67</v>
    <v>Jaboatão dos Guararapes</v>
    <v>4</v>
    <v>5</v>
    <v>Map</v>
    <v>6</v>
    <v>7</v>
    <v>64</v>
    <v>23771</v>
    <v>3</v>
    <v>Jaboatão dos Guararapes is a city in the state of Pernambuco, Brazil. It is a part of the Recife metro area. The population was 706,867 according to the Brazilian Institute of Geography and Statistics in 2020, making it the second most-populous ...</v>
    <v>23772</v>
    <v>23773</v>
    <v>23775</v>
    <v>23776</v>
    <v>22121</v>
    <v>Jaboatão dos Guararapes</v>
    <v>23777</v>
    <v>Jaboatão dos Guararapes</v>
    <v>mdp/vdpid/6493015720224358401</v>
  </rv>
  <rv s="0">
    <v>536870912</v>
    <v>Jaqueira</v>
    <v>29f07f95-75ec-7713-c18e-82b4dc10606b</v>
    <v>en-US</v>
    <v>Map</v>
  </rv>
  <rv s="1">
    <fb>89.096000000000004</fb>
    <v>8</v>
  </rv>
  <rv s="2">
    <v>2699</v>
    <v>6</v>
    <v>5841</v>
    <v>7</v>
    <v>0</v>
    <v>Image of Jaqueira</v>
  </rv>
  <rv s="1">
    <fb>-8.7269444444444009</fb>
    <v>9</v>
  </rv>
  <rv s="0">
    <v>805306368</v>
    <v>Ridete Cellibe Pellegrino de Macedo Oliveira (Mayor)</v>
    <v>b0161385-8cee-6a0c-0664-931c554106be</v>
    <v>en-US</v>
    <v>Generic</v>
  </rv>
  <rv s="3">
    <v>680</v>
  </rv>
  <rv s="4">
    <v>https://www.bing.com/search?q=jaqueira+brazil&amp;form=skydnc</v>
    <v>Learn more on Bing</v>
  </rv>
  <rv s="1">
    <fb>-35.792777777777999</fb>
    <v>9</v>
  </rv>
  <rv s="1">
    <fb>10247</fb>
    <v>8</v>
  </rv>
  <rv s="8">
    <v>#VALUE!</v>
    <v>en-US</v>
    <v>29f07f95-75ec-7713-c18e-82b4dc10606b</v>
    <v>536870912</v>
    <v>1</v>
    <v>5842</v>
    <v>67</v>
    <v>Jaqueira</v>
    <v>4</v>
    <v>5</v>
    <v>Map</v>
    <v>6</v>
    <v>7</v>
    <v>64</v>
    <v>23780</v>
    <v>3</v>
    <v>Jaqueira is a city located in the state of Pernambuco, Brazil with an estimated population of 11,644. Jaqueira is located in the Brazilian state of Pernambuco, in the coastal Zona da Mata region. The city is 147 kilometers away from the state's ...</v>
    <v>23781</v>
    <v>23782</v>
    <v>23784</v>
    <v>23785</v>
    <v>23786</v>
    <v>Jaqueira</v>
    <v>23787</v>
    <v>Jaqueira</v>
    <v>mdp/vdpid/6493669243907735553</v>
  </rv>
  <rv s="0">
    <v>536870912</v>
    <v>Jataúba</v>
    <v>41f7fa08-5ea2-beb5-281d-3833bc4c19b4</v>
    <v>en-US</v>
    <v>Map</v>
  </rv>
  <rv s="1">
    <fb>719.21699999999998</fb>
    <v>8</v>
  </rv>
  <rv s="2">
    <v>2700</v>
    <v>6</v>
    <v>5843</v>
    <v>7</v>
    <v>0</v>
    <v>Image of Jataúba</v>
  </rv>
  <rv s="1">
    <fb>-7.99</fb>
    <v>9</v>
  </rv>
  <rv s="0">
    <v>805306368</v>
    <v>Cátia Junsara Rodrigues Aquilino (Mayor)</v>
    <v>b1c959c6-9394-c4db-cf81-2cdc97b57d2e</v>
    <v>en-US</v>
    <v>Generic</v>
  </rv>
  <rv s="3">
    <v>681</v>
  </rv>
  <rv s="4">
    <v>https://www.bing.com/search?q=jata%c3%baba+pernambuco&amp;form=skydnc</v>
    <v>Learn more on Bing</v>
  </rv>
  <rv s="1">
    <fb>-36.495833333333003</fb>
    <v>9</v>
  </rv>
  <rv s="1">
    <fb>15843</fb>
    <v>8</v>
  </rv>
  <rv s="5">
    <v>#VALUE!</v>
    <v>en-US</v>
    <v>41f7fa08-5ea2-beb5-281d-3833bc4c19b4</v>
    <v>536870912</v>
    <v>1</v>
    <v>5844</v>
    <v>2</v>
    <v>Jataúba</v>
    <v>4</v>
    <v>5</v>
    <v>Map</v>
    <v>6</v>
    <v>7</v>
    <v>64</v>
    <v>23790</v>
    <v>3</v>
    <v>Jataúba is a city in the Brazilian state of Pernambuco. The main economic activities in Jataúba are based in commerce and agribusiness, especially the raising of goats, cattle, sheep and pigs.</v>
    <v>23791</v>
    <v>23792</v>
    <v>23794</v>
    <v>23795</v>
    <v>23796</v>
    <v>Jataúba</v>
    <v>23797</v>
    <v>157</v>
    <v>Jataúba</v>
    <v>mdp/vdpid/6492858595758047233</v>
  </rv>
  <rv s="0">
    <v>536870912</v>
    <v>Jatobá, Pernambuco</v>
    <v>34f800f7-15db-e058-b467-e4d37db913e8</v>
    <v>en-US</v>
    <v>Map</v>
  </rv>
  <rv s="1">
    <fb>277.85599999999999</fb>
    <v>8</v>
  </rv>
  <rv s="2">
    <v>2701</v>
    <v>6</v>
    <v>5845</v>
    <v>7</v>
    <v>0</v>
    <v>Image of Jatobá, Pernambuco</v>
  </rv>
  <rv s="1">
    <fb>-9.1827777777777992</fb>
    <v>9</v>
  </rv>
  <rv s="1">
    <fb>-38.268888888889002</fb>
    <v>9</v>
  </rv>
  <rv s="1">
    <fb>14904</fb>
    <v>8</v>
  </rv>
  <rv s="11">
    <v>#VALUE!</v>
    <v>en-US</v>
    <v>34f800f7-15db-e058-b467-e4d37db913e8</v>
    <v>536870912</v>
    <v>1</v>
    <v>5846</v>
    <v>113</v>
    <v>Jatobá, Pernambuco</v>
    <v>92</v>
    <v>5</v>
    <v>Map</v>
    <v>6</v>
    <v>64</v>
    <v>64</v>
    <v>23800</v>
    <v>3</v>
    <v>Jatobá is a city in the state of Pernambuco, Brazil. The population in 2020, according with IBGE was 14,850 inhabitants and the total area is 277.86 km². The main economic activities in Jatobá are based in commerce and agribusiness, especially ...</v>
    <v>23801</v>
    <v>23802</v>
    <v>23803</v>
    <v>Jatobá, Pernambuco</v>
    <v>23804</v>
    <v>2370</v>
    <v>Jatobá, Pernambuco</v>
    <v>mdp/vdpid/6493179347640254465</v>
  </rv>
  <rv s="0">
    <v>536870912</v>
    <v>João Alfredo</v>
    <v>ec5c20ac-3c25-5fa0-7e84-04cf06674f6f</v>
    <v>en-US</v>
    <v>Map</v>
  </rv>
  <rv s="1">
    <fb>133.524</fb>
    <v>8</v>
  </rv>
  <rv s="2">
    <v>2702</v>
    <v>6</v>
    <v>5847</v>
    <v>7</v>
    <v>0</v>
    <v>Image of João Alfredo</v>
  </rv>
  <rv s="1">
    <fb>-7.8558333333333001</fb>
    <v>9</v>
  </rv>
  <rv s="4">
    <v>https://www.bing.com/search?q=jo%c3%a3o+alfredo+pernambuco&amp;form=skydnc</v>
    <v>Learn more on Bing</v>
  </rv>
  <rv s="1">
    <fb>-35.587777777778001</fb>
    <v>9</v>
  </rv>
  <rv s="1">
    <fb>33570</fb>
    <v>8</v>
  </rv>
  <rv s="9">
    <v>#VALUE!</v>
    <v>en-US</v>
    <v>ec5c20ac-3c25-5fa0-7e84-04cf06674f6f</v>
    <v>536870912</v>
    <v>1</v>
    <v>5848</v>
    <v>72</v>
    <v>João Alfredo</v>
    <v>4</v>
    <v>5</v>
    <v>Map</v>
    <v>6</v>
    <v>64</v>
    <v>64</v>
    <v>23807</v>
    <v>3</v>
    <v>João Alfredo is a city located in the state of Pernambuco, Brazil. Located at 120.6 km away from Recife, capital of the state of Pernambuco. Has an estimated population of 33,328 inhabitants. The main economic activities in João Alfredo are ...</v>
    <v>23808</v>
    <v>23809</v>
    <v>23810</v>
    <v>23811</v>
    <v>João Alfredo</v>
    <v>23812</v>
    <v>157</v>
    <v>João Alfredo</v>
    <v>mdp/vdpid/6492897999616737281</v>
  </rv>
  <rv s="0">
    <v>536870912</v>
    <v>Joaquim Nabuco, Pernambuco</v>
    <v>96733450-2f36-e1fe-2328-331e0965ac97</v>
    <v>en-US</v>
    <v>Map</v>
  </rv>
  <rv s="1">
    <fb>121.884</fb>
    <v>8</v>
  </rv>
  <rv s="2">
    <v>2703</v>
    <v>6</v>
    <v>5849</v>
    <v>7</v>
    <v>0</v>
    <v>Image of Joaquim Nabuco, Pernambuco</v>
  </rv>
  <rv s="1">
    <fb>-8.6238888888888994</fb>
    <v>9</v>
  </rv>
  <rv s="4">
    <v>https://www.bing.com/search?q=joaquim+nabuco%2c+pernambuco+brazil&amp;form=skydnc</v>
    <v>Learn more on Bing</v>
  </rv>
  <rv s="1">
    <fb>15999</fb>
    <v>8</v>
  </rv>
  <rv s="9">
    <v>#VALUE!</v>
    <v>en-US</v>
    <v>96733450-2f36-e1fe-2328-331e0965ac97</v>
    <v>536870912</v>
    <v>1</v>
    <v>5850</v>
    <v>72</v>
    <v>Joaquim Nabuco, Pernambuco</v>
    <v>4</v>
    <v>5</v>
    <v>Map</v>
    <v>6</v>
    <v>64</v>
    <v>64</v>
    <v>23815</v>
    <v>3</v>
    <v>Joaquim Nabuco is a Brazilian municipality in the state of Pernambuco, with an estimated population of 16,011 inhabitants as of 2020, according with IBGE. Has a total area of 121,88 km². Joaquim Nabuco was a famous Pernambuco statesman, who ...</v>
    <v>23816</v>
    <v>23817</v>
    <v>23818</v>
    <v>868</v>
    <v>Joaquim Nabuco, Pernambuco</v>
    <v>23819</v>
    <v>157</v>
    <v>Joaquim Nabuco, Pernambuco</v>
    <v>mdp/vdpid/6493672065432813569</v>
  </rv>
  <rv s="0">
    <v>536870912</v>
    <v>Jucati</v>
    <v>e8163138-3eca-8dd3-0ded-0e58b0619e5a</v>
    <v>en-US</v>
    <v>Map</v>
  </rv>
  <rv s="1">
    <fb>120.654</fb>
    <v>8</v>
  </rv>
  <rv s="2">
    <v>2704</v>
    <v>6</v>
    <v>5851</v>
    <v>7</v>
    <v>0</v>
    <v>Image of Jucati</v>
  </rv>
  <rv s="1">
    <fb>-8.7058333333333007</fb>
    <v>9</v>
  </rv>
  <rv s="0">
    <v>805306368</v>
    <v>Clelson Luis Aparecido de Melo (Mayor)</v>
    <v>912fafc7-929c-69e6-3529-0742568b6e90</v>
    <v>en-US</v>
    <v>Generic</v>
  </rv>
  <rv s="3">
    <v>682</v>
  </rv>
  <rv s="4">
    <v>https://www.bing.com/search?q=jucati+brazil&amp;form=skydnc</v>
    <v>Learn more on Bing</v>
  </rv>
  <rv s="1">
    <fb>11517</fb>
    <v>8</v>
  </rv>
  <rv s="8">
    <v>#VALUE!</v>
    <v>en-US</v>
    <v>e8163138-3eca-8dd3-0ded-0e58b0619e5a</v>
    <v>536870912</v>
    <v>1</v>
    <v>5852</v>
    <v>67</v>
    <v>Jucati</v>
    <v>4</v>
    <v>5</v>
    <v>Map</v>
    <v>6</v>
    <v>7</v>
    <v>64</v>
    <v>23822</v>
    <v>3</v>
    <v>Jucati is a city located in the state of Pernambuco, Brazil. It is located 217 km away from Recife, the capital of Pernambuco. As of the 2022 census, it had a population of 11,517. The main economic activities in Jucati are based in food &amp; ...</v>
    <v>23823</v>
    <v>23824</v>
    <v>23826</v>
    <v>23827</v>
    <v>21895</v>
    <v>Jucati</v>
    <v>23828</v>
    <v>Jucati</v>
    <v>mdp/vdpid/6493634300070592513</v>
  </rv>
  <rv s="0">
    <v>536870912</v>
    <v>Jupi</v>
    <v>c76680c5-ec82-6e0c-373e-935b9aaad36b</v>
    <v>en-US</v>
    <v>Map</v>
  </rv>
  <rv s="1">
    <fb>112.53100000000001</fb>
    <v>8</v>
  </rv>
  <rv s="2">
    <v>2705</v>
    <v>6</v>
    <v>5853</v>
    <v>7</v>
    <v>0</v>
    <v>Image of Jupi</v>
  </rv>
  <rv s="1">
    <fb>-8.7119444444444003</fb>
    <v>9</v>
  </rv>
  <rv s="4">
    <v>https://www.bing.com/search?q=jupi+brazil&amp;form=skydnc</v>
    <v>Learn more on Bing</v>
  </rv>
  <rv s="1">
    <fb>-36.414999999999999</fb>
    <v>9</v>
  </rv>
  <rv s="1">
    <fb>15329</fb>
    <v>8</v>
  </rv>
  <rv s="12">
    <v>#VALUE!</v>
    <v>en-US</v>
    <v>c76680c5-ec82-6e0c-373e-935b9aaad36b</v>
    <v>536870912</v>
    <v>1</v>
    <v>5854</v>
    <v>120</v>
    <v>Jupi</v>
    <v>4</v>
    <v>5</v>
    <v>Map</v>
    <v>6</v>
    <v>7</v>
    <v>64</v>
    <v>23831</v>
    <v>3</v>
    <v>Jupi is a municipality in the state of Pernambuco, Brazil. As of 2020, the estimated population was 14,922.</v>
    <v>23832</v>
    <v>23833</v>
    <v>23834</v>
    <v>23835</v>
    <v>Jupi</v>
    <v>23836</v>
    <v>Jupi</v>
    <v>mdp/vdpid/6493647769121587201</v>
  </rv>
  <rv s="0">
    <v>536870912</v>
    <v>Jurema, Pernambuco</v>
    <v>057ab605-d190-5c33-5017-5a79ae0ae287</v>
    <v>en-US</v>
    <v>Map</v>
  </rv>
  <rv s="1">
    <fb>148.24600000000001</fb>
    <v>8</v>
  </rv>
  <rv s="2">
    <v>2706</v>
    <v>6</v>
    <v>5855</v>
    <v>7</v>
    <v>0</v>
    <v>Image of Jurema, Pernambuco</v>
  </rv>
  <rv s="1">
    <fb>-8.7177777777777994</fb>
    <v>9</v>
  </rv>
  <rv s="0">
    <v>805306368</v>
    <v>Edvaldo Marcos Ramos Ferreira (Mayor)</v>
    <v>58c165c9-6e3c-5b04-2950-700e29557972</v>
    <v>en-US</v>
    <v>Generic</v>
  </rv>
  <rv s="3">
    <v>683</v>
  </rv>
  <rv s="4">
    <v>https://www.bing.com/search?q=jurema%2c+pernambuco+brazil&amp;form=skydnc</v>
    <v>Learn more on Bing</v>
  </rv>
  <rv s="1">
    <fb>-36.135833333332997</fb>
    <v>9</v>
  </rv>
  <rv s="1">
    <fb>13648</fb>
    <v>8</v>
  </rv>
  <rv s="5">
    <v>#VALUE!</v>
    <v>en-US</v>
    <v>057ab605-d190-5c33-5017-5a79ae0ae287</v>
    <v>536870912</v>
    <v>1</v>
    <v>5856</v>
    <v>2</v>
    <v>Jurema, Pernambuco</v>
    <v>4</v>
    <v>5</v>
    <v>Map</v>
    <v>6</v>
    <v>7</v>
    <v>64</v>
    <v>23839</v>
    <v>3</v>
    <v>Jurema is a municipality/city in the state of Pernambuco in Brazil. The population in 2020, according with IBGE was 15,431 inhabitants and the total area is 148.25 km². The main economic activities in Jurema are related with agribusiness, ...</v>
    <v>23840</v>
    <v>23841</v>
    <v>23843</v>
    <v>23844</v>
    <v>23845</v>
    <v>Jurema, Pernambuco</v>
    <v>23846</v>
    <v>157</v>
    <v>Jurema, Pernambuco</v>
    <v>mdp/vdpid/6493643062391078913</v>
  </rv>
  <rv s="0">
    <v>536870912</v>
    <v>Lagoa do Carro</v>
    <v>ab3f9161-4664-58fe-5ce4-ed1b0e2eeb9d</v>
    <v>en-US</v>
    <v>Map</v>
  </rv>
  <rv s="1">
    <fb>69.87</fb>
    <v>8</v>
  </rv>
  <rv s="2">
    <v>2707</v>
    <v>6</v>
    <v>5857</v>
    <v>7</v>
    <v>0</v>
    <v>Image of Lagoa do Carro</v>
  </rv>
  <rv s="1">
    <fb>-7.8449999999999998</fb>
    <v>9</v>
  </rv>
  <rv s="4">
    <v>https://www.bing.com/search?q=lagoa+do+carro+brazil&amp;form=skydnc</v>
    <v>Learn more on Bing</v>
  </rv>
  <rv s="1">
    <fb>-35.32</fb>
    <v>9</v>
  </rv>
  <rv s="1">
    <fb>17981</fb>
    <v>8</v>
  </rv>
  <rv s="12">
    <v>#VALUE!</v>
    <v>en-US</v>
    <v>ab3f9161-4664-58fe-5ce4-ed1b0e2eeb9d</v>
    <v>536870912</v>
    <v>1</v>
    <v>5858</v>
    <v>120</v>
    <v>Lagoa do Carro</v>
    <v>4</v>
    <v>5</v>
    <v>Map</v>
    <v>6</v>
    <v>7</v>
    <v>64</v>
    <v>23849</v>
    <v>3</v>
    <v>Lagoa do Carro is a city in Pernambuco, Brazil. It is located in Zona da mata Pernambucana region at 60 km of the state capital Recife.</v>
    <v>23850</v>
    <v>23851</v>
    <v>23852</v>
    <v>23853</v>
    <v>Lagoa do Carro</v>
    <v>23854</v>
    <v>Lagoa do Carro</v>
    <v>mdp/vdpid/6492901263808659457</v>
  </rv>
  <rv s="0">
    <v>536870912</v>
    <v>Lagoa do Itaenga</v>
    <v>f6f3cbaf-8d30-ad18-64f0-34ca429a07f6</v>
    <v>en-US</v>
    <v>Map</v>
  </rv>
  <rv s="1">
    <fb>57.902999999999999</fb>
    <v>8</v>
  </rv>
  <rv s="1">
    <fb>-7.9358333333333002</fb>
    <v>9</v>
  </rv>
  <rv s="4">
    <v>https://www.bing.com/search?q=lagoa+do+itaenga+brazil&amp;form=skydnc</v>
    <v>Learn more on Bing</v>
  </rv>
  <rv s="1">
    <fb>-35.29</fb>
    <v>9</v>
  </rv>
  <rv s="1">
    <fb>19003</fb>
    <v>8</v>
  </rv>
  <rv s="16">
    <v>#VALUE!</v>
    <v>en-US</v>
    <v>f6f3cbaf-8d30-ad18-64f0-34ca429a07f6</v>
    <v>536870912</v>
    <v>1</v>
    <v>5860</v>
    <v>151</v>
    <v>Lagoa do Itaenga</v>
    <v>4</v>
    <v>137</v>
    <v>Map</v>
    <v>6</v>
    <v>7</v>
    <v>64</v>
    <v>23857</v>
    <v>3</v>
    <v>Lagoa do Itaenga is a municipality located in the state of Pernambuco, Brazil. Located 78 km from Recife, capital of the state of Pernambuco. As of 2020, it has an estimated population of 21,460.</v>
    <v>23858</v>
    <v>23859</v>
    <v>23860</v>
    <v>Lagoa do Itaenga</v>
    <v>23861</v>
    <v>Lagoa do Itaenga</v>
    <v>mdp/vdpid/6492901862721716225</v>
  </rv>
  <rv s="0">
    <v>536870912</v>
    <v>Lagoa do Ouro</v>
    <v>c079a2c0-1e5a-ef0b-1bd4-ff3f54383362</v>
    <v>en-US</v>
    <v>Map</v>
  </rv>
  <rv s="1">
    <fb>198.768</fb>
    <v>8</v>
  </rv>
  <rv s="2">
    <v>2708</v>
    <v>6</v>
    <v>5861</v>
    <v>7</v>
    <v>0</v>
    <v>Image of Lagoa do Ouro</v>
  </rv>
  <rv s="0">
    <v>805306368</v>
    <v>Marquidoves Viera Marques (Mayor)</v>
    <v>140a3151-dcf6-c5cf-c486-d9fcfd4a1b33</v>
    <v>en-US</v>
    <v>Generic</v>
  </rv>
  <rv s="3">
    <v>684</v>
  </rv>
  <rv s="4">
    <v>https://www.bing.com/search?q=lagoa+do+ouro+pernambuco&amp;form=skydnc</v>
    <v>Learn more on Bing</v>
  </rv>
  <rv s="1">
    <fb>-36.458888888889</fb>
    <v>9</v>
  </rv>
  <rv s="1">
    <fb>11933</fb>
    <v>8</v>
  </rv>
  <rv s="8">
    <v>#VALUE!</v>
    <v>en-US</v>
    <v>c079a2c0-1e5a-ef0b-1bd4-ff3f54383362</v>
    <v>536870912</v>
    <v>1</v>
    <v>5862</v>
    <v>67</v>
    <v>Lagoa do Ouro</v>
    <v>4</v>
    <v>5</v>
    <v>Map</v>
    <v>6</v>
    <v>7</v>
    <v>64</v>
    <v>23864</v>
    <v>3</v>
    <v>Lagoa do Ouro is a city located in the state of Pernambuco, Brazil, located 263 km west from Recife.</v>
    <v>23865</v>
    <v>536</v>
    <v>23867</v>
    <v>23868</v>
    <v>23869</v>
    <v>Lagoa do Ouro</v>
    <v>23870</v>
    <v>Lagoa do Ouro</v>
    <v>mdp/vdpid/6493651713713504257</v>
  </rv>
  <rv s="0">
    <v>536870912</v>
    <v>Lagoa dos Gatos</v>
    <v>2c47d889-d765-5086-85ac-dba68e659eff</v>
    <v>en-US</v>
    <v>Map</v>
  </rv>
  <rv s="1">
    <fb>233.16499999999999</fb>
    <v>8</v>
  </rv>
  <rv s="2">
    <v>2709</v>
    <v>6</v>
    <v>5863</v>
    <v>7</v>
    <v>0</v>
    <v>Image of Lagoa dos Gatos</v>
  </rv>
  <rv s="1">
    <fb>-8.6577777777778007</fb>
    <v>9</v>
  </rv>
  <rv s="4">
    <v>https://www.bing.com/search?q=lagoa+dos+gatos+brazil&amp;form=skydnc</v>
    <v>Learn more on Bing</v>
  </rv>
  <rv s="12">
    <v>#VALUE!</v>
    <v>en-US</v>
    <v>2c47d889-d765-5086-85ac-dba68e659eff</v>
    <v>536870912</v>
    <v>1</v>
    <v>5864</v>
    <v>120</v>
    <v>Lagoa dos Gatos</v>
    <v>4</v>
    <v>5</v>
    <v>Map</v>
    <v>6</v>
    <v>7</v>
    <v>64</v>
    <v>23873</v>
    <v>3</v>
    <v>Lagoa dos Gatos is a municipality in the state of Pernambuco, Brazil.</v>
    <v>23874</v>
    <v>23875</v>
    <v>23876</v>
    <v>443</v>
    <v>Lagoa dos Gatos</v>
    <v>7549</v>
    <v>Lagoa dos Gatos</v>
    <v>mdp/vdpid/6493667732146356225</v>
  </rv>
  <rv s="0">
    <v>536870912</v>
    <v>Lagoa Grande, Pernambuco</v>
    <v>54ccaaeb-ebe7-4b6d-fd4c-ee19f116a059</v>
    <v>en-US</v>
    <v>Map</v>
  </rv>
  <rv s="1">
    <fb>1852.1859999999999</fb>
    <v>8</v>
  </rv>
  <rv s="2">
    <v>2710</v>
    <v>6</v>
    <v>5867</v>
    <v>7</v>
    <v>0</v>
    <v>Image of Lagoa Grande, Pernambuco</v>
  </rv>
  <rv s="1">
    <fb>-8.9969444444444004</fb>
    <v>9</v>
  </rv>
  <rv s="0">
    <v>805306368</v>
    <v>Ana Catharina Garziera Moreno (Mayor)</v>
    <v>7a2c95e2-28fb-0c0b-90af-2c53e3fb43c8</v>
    <v>en-US</v>
    <v>Generic</v>
  </rv>
  <rv s="3">
    <v>685</v>
  </rv>
  <rv s="4">
    <v>https://www.bing.com/search?q=lagoa+grande%2c+pernambuco+brazil&amp;form=skydnc</v>
    <v>Learn more on Bing</v>
  </rv>
  <rv s="1">
    <fb>-40.271944444444003</fb>
    <v>9</v>
  </rv>
  <rv s="1">
    <fb>24088</fb>
    <v>8</v>
  </rv>
  <rv s="5">
    <v>#VALUE!</v>
    <v>en-US</v>
    <v>54ccaaeb-ebe7-4b6d-fd4c-ee19f116a059</v>
    <v>536870912</v>
    <v>1</v>
    <v>5866</v>
    <v>2</v>
    <v>Lagoa Grande, Pernambuco</v>
    <v>4</v>
    <v>5</v>
    <v>Map</v>
    <v>6</v>
    <v>7</v>
    <v>64</v>
    <v>23879</v>
    <v>3</v>
    <v>Lagoa Grande is a city in the Brazilian state of Pernambuco, 665 km away from the state's capital, Recife. The population in 2020, according with IBGE was 25,849 inhabitants and the total area is 1850.07 km².</v>
    <v>23880</v>
    <v>23881</v>
    <v>23883</v>
    <v>23884</v>
    <v>23885</v>
    <v>Lagoa Grande, Pernambuco</v>
    <v>23886</v>
    <v>157</v>
    <v>Lagoa Grande, Pernambuco</v>
    <v>mdp/vdpid/6491575081020424193</v>
  </rv>
  <rv s="0">
    <v>536870912</v>
    <v>Lajedo, Pernambuco</v>
    <v>33a8c8fb-fd3a-11bb-c646-fab18e2d4cb4</v>
    <v>en-US</v>
    <v>Map</v>
  </rv>
  <rv s="1">
    <fb>189.096</fb>
    <v>8</v>
  </rv>
  <rv s="2">
    <v>2711</v>
    <v>6</v>
    <v>5868</v>
    <v>7</v>
    <v>0</v>
    <v>Image of Lajedo, Pernambuco</v>
  </rv>
  <rv s="1">
    <fb>-8.6638888888889003</fb>
    <v>9</v>
  </rv>
  <rv s="4">
    <v>https://www.bing.com/search?q=lajedo+brazil&amp;form=skydnc</v>
    <v>Learn more on Bing</v>
  </rv>
  <rv s="1">
    <fb>-36.32</fb>
    <v>9</v>
  </rv>
  <rv s="1">
    <fb>40589</fb>
    <v>8</v>
  </rv>
  <rv s="9">
    <v>#VALUE!</v>
    <v>en-US</v>
    <v>33a8c8fb-fd3a-11bb-c646-fab18e2d4cb4</v>
    <v>536870912</v>
    <v>1</v>
    <v>5869</v>
    <v>72</v>
    <v>Lajedo, Pernambuco</v>
    <v>4</v>
    <v>5</v>
    <v>Map</v>
    <v>6</v>
    <v>57</v>
    <v>64</v>
    <v>23889</v>
    <v>414</v>
    <v>Lajedo is a municipality and a city in the state of Pernambuco in Brazil. The population is 40,589 in an area of 189.10 km². The city area is 3.5 km². The main economic activities in Lajedo are industry, commerce and agribusiness, especially ...</v>
    <v>23890</v>
    <v>23891</v>
    <v>23892</v>
    <v>23893</v>
    <v>Lajedo, Pernambuco</v>
    <v>23894</v>
    <v>157</v>
    <v>Lajedo, Pernambuco</v>
    <v>mdp/vdpid/6493642031565373441</v>
  </rv>
  <rv s="0">
    <v>536870912</v>
    <v>Limoeiro</v>
    <v>dde0a337-9f46-9a71-944b-87adbf98389d</v>
    <v>en-US</v>
    <v>Map</v>
  </rv>
  <rv s="1">
    <fb>269.97000000000003</fb>
    <v>8</v>
  </rv>
  <rv s="2">
    <v>2712</v>
    <v>6</v>
    <v>5870</v>
    <v>7</v>
    <v>0</v>
    <v>Image of Limoeiro</v>
  </rv>
  <rv s="1">
    <fb>-7.875</fb>
    <v>9</v>
  </rv>
  <rv s="4">
    <v>https://www.bing.com/search?q=limoeiro+brazil&amp;form=skydnc</v>
    <v>Learn more on Bing</v>
  </rv>
  <rv s="1">
    <fb>-35.450000000000003</fb>
    <v>9</v>
  </rv>
  <rv s="1">
    <fb>56510</fb>
    <v>8</v>
  </rv>
  <rv s="12">
    <v>#VALUE!</v>
    <v>en-US</v>
    <v>dde0a337-9f46-9a71-944b-87adbf98389d</v>
    <v>536870912</v>
    <v>1</v>
    <v>5871</v>
    <v>120</v>
    <v>Limoeiro</v>
    <v>4</v>
    <v>5</v>
    <v>Map</v>
    <v>6</v>
    <v>7</v>
    <v>64</v>
    <v>23897</v>
    <v>3</v>
    <v>Limoeiro is a city in Pernambuco, Brazil.</v>
    <v>23898</v>
    <v>23899</v>
    <v>23900</v>
    <v>23901</v>
    <v>Limoeiro</v>
    <v>23902</v>
    <v>Limoeiro</v>
    <v>mdp/vdpid/6492899798637608961</v>
  </rv>
  <rv s="0">
    <v>536870912</v>
    <v>Macaparana</v>
    <v>04931606-51f1-38f8-06d3-972c2911faeb</v>
    <v>en-US</v>
    <v>Map</v>
  </rv>
  <rv s="1">
    <fb>126.35299999999999</fb>
    <v>8</v>
  </rv>
  <rv s="2">
    <v>2713</v>
    <v>6</v>
    <v>5872</v>
    <v>7</v>
    <v>0</v>
    <v>Image of Macaparana</v>
  </rv>
  <rv s="4">
    <v>https://www.bing.com/search?q=macaparana+pernambuco&amp;form=skydnc</v>
    <v>Learn more on Bing</v>
  </rv>
  <rv s="1">
    <fb>-35.452777777778003</fb>
    <v>9</v>
  </rv>
  <rv s="9">
    <v>#VALUE!</v>
    <v>en-US</v>
    <v>04931606-51f1-38f8-06d3-972c2911faeb</v>
    <v>536870912</v>
    <v>1</v>
    <v>5873</v>
    <v>72</v>
    <v>Macaparana</v>
    <v>4</v>
    <v>5</v>
    <v>Map</v>
    <v>6</v>
    <v>64</v>
    <v>64</v>
    <v>23905</v>
    <v>3</v>
    <v>Macaparana is a city located in the state of Pernambuco, Brazil. Located 120 kilometres away from Recife, capital of the state of Pernambuco. It has an estimated population of 25,472 inhabitants. The main economic activities in Macaparana are ...</v>
    <v>23906</v>
    <v>22555</v>
    <v>23907</v>
    <v>23908</v>
    <v>Macaparana</v>
    <v>17271</v>
    <v>157</v>
    <v>Macaparana</v>
    <v>mdp/vdpid/6492849736213594113</v>
  </rv>
  <rv s="0">
    <v>536870912</v>
    <v>Machados</v>
    <v>7fda4af1-8015-417f-4f3d-bb46c34491fa</v>
    <v>en-US</v>
    <v>Map</v>
  </rv>
  <rv s="1">
    <fb>56.957000000000001</fb>
    <v>8</v>
  </rv>
  <rv s="2">
    <v>2714</v>
    <v>6</v>
    <v>5874</v>
    <v>7</v>
    <v>0</v>
    <v>Image of Machados</v>
  </rv>
  <rv s="4">
    <v>https://www.bing.com/search?q=machados+pernambuco&amp;form=skydnc</v>
    <v>Learn more on Bing</v>
  </rv>
  <rv s="1">
    <fb>-35.515000000000001</fb>
    <v>9</v>
  </rv>
  <rv s="1">
    <fb>16321</fb>
    <v>8</v>
  </rv>
  <rv s="9">
    <v>#VALUE!</v>
    <v>en-US</v>
    <v>7fda4af1-8015-417f-4f3d-bb46c34491fa</v>
    <v>536870912</v>
    <v>1</v>
    <v>5875</v>
    <v>72</v>
    <v>Machados</v>
    <v>4</v>
    <v>5</v>
    <v>Map</v>
    <v>6</v>
    <v>57</v>
    <v>64</v>
    <v>23911</v>
    <v>3</v>
    <v>Machados is a city in northeastern Brazil, in the State of Pernambuco. It lies in the mesoregion of Agreste of Pernambuco and has an area of 56.96 square kilometres. It is the largest producer of bananas of the state, with over 21.000 ton.</v>
    <v>23912</v>
    <v>6148</v>
    <v>23913</v>
    <v>23914</v>
    <v>Machados</v>
    <v>23915</v>
    <v>157</v>
    <v>Machados</v>
    <v>mdp/vdpid/6492850594233974785</v>
  </rv>
  <rv s="0">
    <v>536870912</v>
    <v>Manari, Pernambuco</v>
    <v>4c2c34d3-82c6-2846-e196-915c247107e3</v>
    <v>en-US</v>
    <v>Map</v>
  </rv>
  <rv s="1">
    <fb>406.63600000000002</fb>
    <v>8</v>
  </rv>
  <rv s="2">
    <v>2715</v>
    <v>6</v>
    <v>5876</v>
    <v>7</v>
    <v>0</v>
    <v>Image of Manari, Pernambuco</v>
  </rv>
  <rv s="1">
    <fb>-8.9638888888888992</fb>
    <v>9</v>
  </rv>
  <rv s="4">
    <v>https://www.bing.com/search?q=manari%2c+pernambuco+brazil&amp;form=skydnc</v>
    <v>Learn more on Bing</v>
  </rv>
  <rv s="1">
    <fb>-37.627777777778</fb>
    <v>9</v>
  </rv>
  <rv s="1">
    <fb>21776</fb>
    <v>8</v>
  </rv>
  <rv s="9">
    <v>#VALUE!</v>
    <v>en-US</v>
    <v>4c2c34d3-82c6-2846-e196-915c247107e3</v>
    <v>536870912</v>
    <v>1</v>
    <v>5877</v>
    <v>72</v>
    <v>Manari, Pernambuco</v>
    <v>4</v>
    <v>5</v>
    <v>Map</v>
    <v>6</v>
    <v>57</v>
    <v>64</v>
    <v>23918</v>
    <v>3</v>
    <v>Manari is a city established in 1997 in the state of Pernambuco, Brazil. The population in 2020, according to the Brazilian Institute of Geography and Statistics, was 21,776 and the area is 344.73 km². In 2000, Manari had the lowest HDI of any ...</v>
    <v>23919</v>
    <v>23920</v>
    <v>23921</v>
    <v>23922</v>
    <v>Manari, Pernambuco</v>
    <v>23923</v>
    <v>157</v>
    <v>Manari, Pernambuco</v>
    <v>mdp/vdpid/6493227485465935873</v>
  </rv>
  <rv s="0">
    <v>536870912</v>
    <v>Maraial</v>
    <v>29319610-54d9-37ba-42ad-f1a79723072a</v>
    <v>en-US</v>
    <v>Map</v>
  </rv>
  <rv s="1">
    <fb>199.86500000000001</fb>
    <v>8</v>
  </rv>
  <rv s="2">
    <v>2716</v>
    <v>6</v>
    <v>5878</v>
    <v>7</v>
    <v>0</v>
    <v>Image of Maraial</v>
  </rv>
  <rv s="1">
    <fb>-8.8027777777778002</fb>
    <v>9</v>
  </rv>
  <rv s="4">
    <v>https://www.bing.com/search?q=maraial+brazil&amp;form=skydnc</v>
    <v>Learn more on Bing</v>
  </rv>
  <rv s="1">
    <fb>-35.828888888888997</fb>
    <v>9</v>
  </rv>
  <rv s="1">
    <fb>9359</fb>
    <v>8</v>
  </rv>
  <rv s="12">
    <v>#VALUE!</v>
    <v>en-US</v>
    <v>29319610-54d9-37ba-42ad-f1a79723072a</v>
    <v>536870912</v>
    <v>1</v>
    <v>5879</v>
    <v>120</v>
    <v>Maraial</v>
    <v>4</v>
    <v>5</v>
    <v>Map</v>
    <v>6</v>
    <v>7</v>
    <v>64</v>
    <v>23926</v>
    <v>3</v>
    <v>Maraial is a city in Pernambuco, Brazil. It is located in Zona da mata Pernambucana, 154 km from the state capital, Recife.</v>
    <v>23927</v>
    <v>23928</v>
    <v>23929</v>
    <v>23930</v>
    <v>Maraial</v>
    <v>23931</v>
    <v>Maraial</v>
    <v>mdp/vdpid/6493681206599614465</v>
  </rv>
  <rv s="0">
    <v>536870912</v>
    <v>Mirandiba</v>
    <v>f953d4ae-75f0-ca99-b24d-73af8ed0fb41</v>
    <v>en-US</v>
    <v>Map</v>
  </rv>
  <rv s="1">
    <fb>821.67600000000004</fb>
    <v>8</v>
  </rv>
  <rv s="2">
    <v>2717</v>
    <v>6</v>
    <v>5880</v>
    <v>7</v>
    <v>0</v>
    <v>Image of Mirandiba</v>
  </rv>
  <rv s="1">
    <fb>-8.1188888888889004</fb>
    <v>9</v>
  </rv>
  <rv s="0">
    <v>805306368</v>
    <v>Evaldo Bezerra de Carvalho (Mayor)</v>
    <v>6489a024-f166-1c20-66b7-f25d13110abf</v>
    <v>en-US</v>
    <v>Generic</v>
  </rv>
  <rv s="3">
    <v>686</v>
  </rv>
  <rv s="4">
    <v>https://www.bing.com/search?q=mirandiba+brazil&amp;form=skydnc</v>
    <v>Learn more on Bing</v>
  </rv>
  <rv s="1">
    <fb>-38.727777777778002</fb>
    <v>9</v>
  </rv>
  <rv s="1">
    <fb>14166</fb>
    <v>8</v>
  </rv>
  <rv s="5">
    <v>#VALUE!</v>
    <v>en-US</v>
    <v>f953d4ae-75f0-ca99-b24d-73af8ed0fb41</v>
    <v>536870912</v>
    <v>1</v>
    <v>5881</v>
    <v>2</v>
    <v>Mirandiba</v>
    <v>4</v>
    <v>5</v>
    <v>Map</v>
    <v>6</v>
    <v>7</v>
    <v>64</v>
    <v>23934</v>
    <v>3</v>
    <v>Mirandiba is a city in the state of Pernambuco, Brazil. The population in 2020, according with IBGE was 15,470 inhabitants and the total area is 821.68 km². The municipality was designated a priority area for conservation and sustainable use ...</v>
    <v>23935</v>
    <v>23936</v>
    <v>23938</v>
    <v>23939</v>
    <v>23940</v>
    <v>Mirandiba</v>
    <v>23941</v>
    <v>157</v>
    <v>Mirandiba</v>
    <v>mdp/vdpid/6492348567284350977</v>
  </rv>
  <rv s="0">
    <v>536870912</v>
    <v>Moreilândia</v>
    <v>02731ab7-ea50-55f3-88ac-9912a8b460e0</v>
    <v>en-US</v>
    <v>Map</v>
  </rv>
  <rv s="1">
    <fb>637.59900000000005</fb>
    <v>8</v>
  </rv>
  <rv s="4">
    <v>https://www.bing.com/search?q=moreil%c3%a2ndia+pernambuco&amp;form=skydnc</v>
    <v>Learn more on Bing</v>
  </rv>
  <rv s="1">
    <fb>10540</fb>
    <v>8</v>
  </rv>
  <rv s="16">
    <v>#VALUE!</v>
    <v>en-US</v>
    <v>02731ab7-ea50-55f3-88ac-9912a8b460e0</v>
    <v>536870912</v>
    <v>1</v>
    <v>5883</v>
    <v>151</v>
    <v>Moreilândia</v>
    <v>4</v>
    <v>137</v>
    <v>Map</v>
    <v>6</v>
    <v>7</v>
    <v>64</v>
    <v>23944</v>
    <v>3</v>
    <v>Moreilândia is a city in the state of Pernambuco, Brazil. The population in 2020, according to IBGE was 11,270 inhabitants and the total area is 404.3 square kilometres.</v>
    <v>229</v>
    <v>23945</v>
    <v>2839</v>
    <v>Moreilândia</v>
    <v>23946</v>
    <v>Moreilândia</v>
    <v>mdp/vdpid/6492239539505987585</v>
  </rv>
  <rv s="0">
    <v>536870912</v>
    <v>Moreno, Pernambuco</v>
    <v>f51f3bc4-42b6-f977-dc7a-6e99b15cc42e</v>
    <v>en-US</v>
    <v>Map</v>
  </rv>
  <rv s="1">
    <fb>192.14</fb>
    <v>8</v>
  </rv>
  <rv s="2">
    <v>2718</v>
    <v>6</v>
    <v>5884</v>
    <v>7</v>
    <v>0</v>
    <v>Image of Moreno, Pernambuco</v>
  </rv>
  <rv s="1">
    <fb>-8.1186111111111003</fb>
    <v>9</v>
  </rv>
  <rv s="0">
    <v>805306368</v>
    <v>Edmilson Cupertino de Almeida (Mayor)</v>
    <v>9b73e48d-0c7e-434f-d4de-1b3e9fdc16c7</v>
    <v>en-US</v>
    <v>Generic</v>
  </rv>
  <rv s="3">
    <v>687</v>
  </rv>
  <rv s="4">
    <v>https://www.bing.com/search?q=moreno%2c+pernambuco&amp;form=skydnc</v>
    <v>Learn more on Bing</v>
  </rv>
  <rv s="1">
    <fb>-35.092222222221999</fb>
    <v>9</v>
  </rv>
  <rv s="1">
    <fb>55292</fb>
    <v>8</v>
  </rv>
  <rv s="5">
    <v>#VALUE!</v>
    <v>en-US</v>
    <v>f51f3bc4-42b6-f977-dc7a-6e99b15cc42e</v>
    <v>536870912</v>
    <v>1</v>
    <v>5885</v>
    <v>2</v>
    <v>Moreno, Pernambuco</v>
    <v>4</v>
    <v>5</v>
    <v>Map</v>
    <v>6</v>
    <v>7</v>
    <v>64</v>
    <v>23949</v>
    <v>3</v>
    <v>Moreno is a city in the state of Pernambuco, Brazil. It's integrated in the Recife metropolitan area with another 13 cities. Moreno has a total area of 195.6 square kilometers and had an estimated population of 63,294 inhabitants in 2020 ...</v>
    <v>23950</v>
    <v>23951</v>
    <v>23953</v>
    <v>23954</v>
    <v>23955</v>
    <v>Moreno, Pernambuco</v>
    <v>23956</v>
    <v>157</v>
    <v>Moreno, Pernambuco</v>
    <v>mdp/vdpid/6493012221738614786</v>
  </rv>
  <rv s="0">
    <v>536870912</v>
    <v>Nazaré da Mata</v>
    <v>6f1d8e4f-b6a0-3a66-c195-632af83690df</v>
    <v>en-US</v>
    <v>Map</v>
  </rv>
  <rv s="1">
    <fb>150.816</fb>
    <v>8</v>
  </rv>
  <rv s="2">
    <v>2719</v>
    <v>6</v>
    <v>5886</v>
    <v>7</v>
    <v>0</v>
    <v>Image of Nazaré da Mata</v>
  </rv>
  <rv s="4">
    <v>https://www.bing.com/search?q=nazar%c3%a9+da+mata+brazil&amp;form=skydnc</v>
    <v>Learn more on Bing</v>
  </rv>
  <rv s="1">
    <fb>-35.227777777778002</fb>
    <v>9</v>
  </rv>
  <rv s="1">
    <fb>32573</fb>
    <v>8</v>
  </rv>
  <rv s="9">
    <v>#VALUE!</v>
    <v>en-US</v>
    <v>6f1d8e4f-b6a0-3a66-c195-632af83690df</v>
    <v>536870912</v>
    <v>1</v>
    <v>5887</v>
    <v>72</v>
    <v>Nazaré da Mata</v>
    <v>4</v>
    <v>5</v>
    <v>Map</v>
    <v>6</v>
    <v>57</v>
    <v>64</v>
    <v>23959</v>
    <v>414</v>
    <v>Nazaré da Mata is a city located in the state of Pernambuco, Brazil. Located at 62 km from Recife, capital of the state of Pernambuco. It has an estimated population of 32,573 people, and it is well known as the town of Maracatu Rural and its ...</v>
    <v>23960</v>
    <v>338</v>
    <v>23961</v>
    <v>23962</v>
    <v>Nazaré da Mata</v>
    <v>23963</v>
    <v>157</v>
    <v>Nazaré da Mata</v>
    <v>mdp/vdpid/6492947417124569089</v>
  </rv>
  <rv s="0">
    <v>536870912</v>
    <v>Olinda</v>
    <v>d3586bda-6215-399b-7e39-9d6f2fbb85e3</v>
    <v>en-US</v>
    <v>Map</v>
  </rv>
  <rv s="1">
    <fb>41.680999999999997</fb>
    <v>8</v>
  </rv>
  <rv s="2">
    <v>2720</v>
    <v>6</v>
    <v>5888</v>
    <v>7</v>
    <v>0</v>
    <v>Image of Olinda</v>
  </rv>
  <rv s="1">
    <fb>-8.0088888888888992</fb>
    <v>9</v>
  </rv>
  <rv s="0">
    <v>805306368</v>
    <v>Lupércio Carlos do Nascimento (Mayor)</v>
    <v>00ea22f9-7b69-1ccd-11a0-d63c90b74505</v>
    <v>en-US</v>
    <v>Generic</v>
  </rv>
  <rv s="3">
    <v>688</v>
  </rv>
  <rv s="4">
    <v>https://www.bing.com/search?q=olinda&amp;form=skydnc</v>
    <v>Learn more on Bing</v>
  </rv>
  <rv s="1">
    <fb>-34.854999999999997</fb>
    <v>9</v>
  </rv>
  <rv s="1">
    <fb>349976</fb>
    <v>8</v>
  </rv>
  <rv s="5">
    <v>#VALUE!</v>
    <v>en-US</v>
    <v>d3586bda-6215-399b-7e39-9d6f2fbb85e3</v>
    <v>536870912</v>
    <v>1</v>
    <v>5889</v>
    <v>2</v>
    <v>Olinda</v>
    <v>4</v>
    <v>5</v>
    <v>Map</v>
    <v>6</v>
    <v>7</v>
    <v>64</v>
    <v>23966</v>
    <v>3</v>
    <v>Olinda is a historic city in Pernambuco, Brazil, in the Northeast Region. It is located on the country's northeastern Atlantic Ocean coast, in the Metropolitan Region of Recife, the state capital. It has a population of 349,976 people, covers ...</v>
    <v>23967</v>
    <v>23968</v>
    <v>23970</v>
    <v>23971</v>
    <v>23972</v>
    <v>Olinda</v>
    <v>23973</v>
    <v>157</v>
    <v>Olinda</v>
    <v>mdp/vdpid/6493001879356702721</v>
  </rv>
  <rv s="0">
    <v>536870912</v>
    <v>Orobó</v>
    <v>e8eb1ad7-20d0-7a8a-c702-ff1b482410b7</v>
    <v>en-US</v>
    <v>Map</v>
  </rv>
  <rv s="1">
    <fb>140.785</fb>
    <v>8</v>
  </rv>
  <rv s="2">
    <v>2721</v>
    <v>6</v>
    <v>5890</v>
    <v>7</v>
    <v>0</v>
    <v>Image of Orobó</v>
  </rv>
  <rv s="1">
    <fb>-7.7450000000000001</fb>
    <v>9</v>
  </rv>
  <rv s="0">
    <v>805306368</v>
    <v>Severino Luiz Pereira de Abreu (Mayor)</v>
    <v>4d3b521b-b5cb-369f-b55d-6fa01e754a5c</v>
    <v>en-US</v>
    <v>Generic</v>
  </rv>
  <rv s="3">
    <v>689</v>
  </rv>
  <rv s="4">
    <v>https://www.bing.com/search?q=orob%c3%b3+pernambuco&amp;form=skydnc</v>
    <v>Learn more on Bing</v>
  </rv>
  <rv s="1">
    <fb>-35.601944444444001</fb>
    <v>9</v>
  </rv>
  <rv s="1">
    <fb>21808</fb>
    <v>8</v>
  </rv>
  <rv s="5">
    <v>#VALUE!</v>
    <v>en-US</v>
    <v>e8eb1ad7-20d0-7a8a-c702-ff1b482410b7</v>
    <v>536870912</v>
    <v>1</v>
    <v>5891</v>
    <v>2</v>
    <v>Orobó</v>
    <v>4</v>
    <v>5</v>
    <v>Map</v>
    <v>6</v>
    <v>7</v>
    <v>64</v>
    <v>23976</v>
    <v>3</v>
    <v>Orobó is a municipality/city in the state of Pernambuco in Brazil. The population in 2020 was 23,935 inhabitants and the total area is 138.66 km². The city has the lowest children's mortality rate of the state and one of the lowest in the whole ...</v>
    <v>23977</v>
    <v>23978</v>
    <v>23980</v>
    <v>23981</v>
    <v>23982</v>
    <v>Orobó</v>
    <v>23983</v>
    <v>157</v>
    <v>Orobó</v>
    <v>mdp/vdpid/6492891234674147329</v>
  </rv>
  <rv s="0">
    <v>536870912</v>
    <v>Orocó</v>
    <v>c8e84f44-2a9a-09c6-3a7c-e689aa065bb2</v>
    <v>en-US</v>
    <v>Map</v>
  </rv>
  <rv s="1">
    <fb>554.75199999999995</fb>
    <v>8</v>
  </rv>
  <rv s="2">
    <v>2722</v>
    <v>6</v>
    <v>5892</v>
    <v>7</v>
    <v>0</v>
    <v>Image of Orocó</v>
  </rv>
  <rv s="1">
    <fb>-8.6199999999999992</fb>
    <v>9</v>
  </rv>
  <rv s="4">
    <v>https://www.bing.com/search?q=oroc%c3%b3+brazil&amp;form=skydnc</v>
    <v>Learn more on Bing</v>
  </rv>
  <rv s="12">
    <v>#VALUE!</v>
    <v>en-US</v>
    <v>c8e84f44-2a9a-09c6-3a7c-e689aa065bb2</v>
    <v>536870912</v>
    <v>1</v>
    <v>5893</v>
    <v>120</v>
    <v>Orocó</v>
    <v>4</v>
    <v>5</v>
    <v>Map</v>
    <v>6</v>
    <v>7</v>
    <v>64</v>
    <v>23986</v>
    <v>3</v>
    <v>Orocó is a city in the state of Pernambuco, Brazil. Its population in 2020, according with IBGE, is 15,152 and its area is 554.75 km².</v>
    <v>23987</v>
    <v>23988</v>
    <v>23989</v>
    <v>2326</v>
    <v>Orocó</v>
    <v>21523</v>
    <v>Orocó</v>
    <v>mdp/vdpid/6491564478088347649</v>
  </rv>
  <rv s="0">
    <v>536870912</v>
    <v>Ouricuri</v>
    <v>8b5a4c4e-10a8-be9b-7a48-f3a2b7b7fbec</v>
    <v>en-US</v>
    <v>Map</v>
  </rv>
  <rv s="1">
    <fb>2422.86</fb>
    <v>8</v>
  </rv>
  <rv s="2">
    <v>2723</v>
    <v>6</v>
    <v>5894</v>
    <v>7</v>
    <v>0</v>
    <v>Image of Ouricuri</v>
  </rv>
  <rv s="1">
    <fb>-7.8827777777778003</fb>
    <v>9</v>
  </rv>
  <rv s="4">
    <v>https://www.bing.com/search?q=ouricuri+pernambuco&amp;form=skydnc</v>
    <v>Learn more on Bing</v>
  </rv>
  <rv s="1">
    <fb>-40.081944444443998</fb>
    <v>9</v>
  </rv>
  <rv s="1">
    <fb>70466</fb>
    <v>8</v>
  </rv>
  <rv s="9">
    <v>#VALUE!</v>
    <v>en-US</v>
    <v>8b5a4c4e-10a8-be9b-7a48-f3a2b7b7fbec</v>
    <v>536870912</v>
    <v>1</v>
    <v>5895</v>
    <v>72</v>
    <v>Ouricuri</v>
    <v>4</v>
    <v>5</v>
    <v>Map</v>
    <v>6</v>
    <v>64</v>
    <v>64</v>
    <v>23992</v>
    <v>3</v>
    <v>Ouricuri is a city in the state of Pernambuco, Brazil. It is located in the mesoregion of Sertão Pernambucano. Ouricuri has a total area of 2,423 square kilometers and had an estimated population of 66,978 inhabitants in 2009 according to the IBGE.</v>
    <v>23993</v>
    <v>23994</v>
    <v>23995</v>
    <v>23996</v>
    <v>Ouricuri</v>
    <v>23997</v>
    <v>157</v>
    <v>Ouricuri</v>
    <v>mdp/vdpid/6490785711480897537</v>
  </rv>
  <rv s="0">
    <v>536870912</v>
    <v>Palmares, Pernambuco</v>
    <v>ef7ba402-ca36-18b5-6ff4-f9bfb3276f51</v>
    <v>en-US</v>
    <v>Map</v>
  </rv>
  <rv s="1">
    <fb>336.83800000000002</fb>
    <v>8</v>
  </rv>
  <rv s="2">
    <v>2724</v>
    <v>6</v>
    <v>5896</v>
    <v>7</v>
    <v>0</v>
    <v>Image of Palmares, Pernambuco</v>
  </rv>
  <rv s="1">
    <fb>-8.6827777777777992</fb>
    <v>9</v>
  </rv>
  <rv s="4">
    <v>https://www.bing.com/search?q=palmares+brazil&amp;form=skydnc</v>
    <v>Learn more on Bing</v>
  </rv>
  <rv s="1">
    <fb>-35.591944444444003</fb>
    <v>9</v>
  </rv>
  <rv s="1">
    <fb>54584</fb>
    <v>8</v>
  </rv>
  <rv s="9">
    <v>#VALUE!</v>
    <v>en-US</v>
    <v>ef7ba402-ca36-18b5-6ff4-f9bfb3276f51</v>
    <v>536870912</v>
    <v>1</v>
    <v>5897</v>
    <v>72</v>
    <v>Palmares, Pernambuco</v>
    <v>4</v>
    <v>5</v>
    <v>Map</v>
    <v>6</v>
    <v>7</v>
    <v>64</v>
    <v>24000</v>
    <v>3</v>
    <v>Palmares is a city in northeastern Brazil, in the state of Pernambuco, with 63,500 inhabitants, according with IBGE 2020. Its main activity is the combined field of agriculture and livestock. It received its name from the Portuguese people who ...</v>
    <v>24001</v>
    <v>24002</v>
    <v>24003</v>
    <v>24004</v>
    <v>Palmares, Pernambuco</v>
    <v>24005</v>
    <v>157</v>
    <v>Palmares, Pernambuco</v>
    <v>mdp/vdpid/6493670473577005057</v>
  </rv>
  <rv s="0">
    <v>536870912</v>
    <v>Palmeirina</v>
    <v>40a1e405-9960-f0e1-0853-bc1b63078ce9</v>
    <v>en-US</v>
    <v>Map</v>
  </rv>
  <rv s="1">
    <fb>158.01400000000001</fb>
    <v>8</v>
  </rv>
  <rv s="2">
    <v>2725</v>
    <v>6</v>
    <v>5898</v>
    <v>7</v>
    <v>0</v>
    <v>Image of Palmeirina</v>
  </rv>
  <rv s="1">
    <fb>-9.0038888888889002</fb>
    <v>9</v>
  </rv>
  <rv s="4">
    <v>https://www.bing.com/search?q=palmeirina+brazil&amp;form=skydnc</v>
    <v>Learn more on Bing</v>
  </rv>
  <rv s="1">
    <fb>-36.325833333333001</fb>
    <v>9</v>
  </rv>
  <rv s="1">
    <fb>7031</fb>
    <v>8</v>
  </rv>
  <rv s="9">
    <v>#VALUE!</v>
    <v>en-US</v>
    <v>40a1e405-9960-f0e1-0853-bc1b63078ce9</v>
    <v>536870912</v>
    <v>1</v>
    <v>5899</v>
    <v>72</v>
    <v>Palmeirina</v>
    <v>4</v>
    <v>5</v>
    <v>Map</v>
    <v>6</v>
    <v>7</v>
    <v>64</v>
    <v>24008</v>
    <v>3</v>
    <v>Palmeirina is a city located in the state of Pernambuco, Brazil. Located 252 km from Recife, capital of the state of Pernambuco, Palmeirina has an estimated population of 7,600 inhabitants. The main economic activities in Palmeirina are based in ...</v>
    <v>24009</v>
    <v>24010</v>
    <v>24011</v>
    <v>24012</v>
    <v>Palmeirina</v>
    <v>24013</v>
    <v>157</v>
    <v>Palmeirina</v>
    <v>mdp/vdpid/6493659342615609345</v>
  </rv>
  <rv s="0">
    <v>536870912</v>
    <v>Panelas</v>
    <v>ea674591-185a-8dba-7f40-8e67d6f92e7e</v>
    <v>en-US</v>
    <v>Map</v>
  </rv>
  <rv s="1">
    <fb>371.15699999999998</fb>
    <v>8</v>
  </rv>
  <rv s="2">
    <v>2726</v>
    <v>6</v>
    <v>5900</v>
    <v>7</v>
    <v>0</v>
    <v>Image of Panelas</v>
  </rv>
  <rv s="4">
    <v>https://www.bing.com/search?q=panelas+pernambuco&amp;form=skydnc</v>
    <v>Learn more on Bing</v>
  </rv>
  <rv s="1">
    <fb>-36.005833333333001</fb>
    <v>9</v>
  </rv>
  <rv s="1">
    <fb>22991</fb>
    <v>8</v>
  </rv>
  <rv s="12">
    <v>#VALUE!</v>
    <v>en-US</v>
    <v>ea674591-185a-8dba-7f40-8e67d6f92e7e</v>
    <v>536870912</v>
    <v>1</v>
    <v>5901</v>
    <v>120</v>
    <v>Panelas</v>
    <v>4</v>
    <v>5</v>
    <v>Map</v>
    <v>6</v>
    <v>7</v>
    <v>64</v>
    <v>24016</v>
    <v>3</v>
    <v>Panelas is a city in the state of Pernambuco, Brazil. It is located 182.6 km away from Recife, the state capital. Panelas has an estimated population of 26,456 inhabitants.</v>
    <v>24017</v>
    <v>23891</v>
    <v>24018</v>
    <v>24019</v>
    <v>Panelas</v>
    <v>24020</v>
    <v>Panelas</v>
    <v>mdp/vdpid/6493643307875303425</v>
  </rv>
  <rv s="0">
    <v>536870912</v>
    <v>Paranatama</v>
    <v>6595c252-f1c9-b11a-104a-041bde573605</v>
    <v>en-US</v>
    <v>Map</v>
  </rv>
  <rv s="1">
    <fb>230.87799999999999</fb>
    <v>8</v>
  </rv>
  <rv s="2">
    <v>2727</v>
    <v>6</v>
    <v>5902</v>
    <v>7</v>
    <v>0</v>
    <v>Image of Paranatama</v>
  </rv>
  <rv s="1">
    <fb>-8.9208333333333005</fb>
    <v>9</v>
  </rv>
  <rv s="4">
    <v>https://www.bing.com/search?q=paranatama+brazil&amp;form=skydnc</v>
    <v>Learn more on Bing</v>
  </rv>
  <rv s="1">
    <fb>-36.658055555555997</fb>
    <v>9</v>
  </rv>
  <rv s="1">
    <fb>12199</fb>
    <v>8</v>
  </rv>
  <rv s="12">
    <v>#VALUE!</v>
    <v>en-US</v>
    <v>6595c252-f1c9-b11a-104a-041bde573605</v>
    <v>536870912</v>
    <v>1</v>
    <v>5903</v>
    <v>120</v>
    <v>Paranatama</v>
    <v>4</v>
    <v>5</v>
    <v>Map</v>
    <v>6</v>
    <v>7</v>
    <v>64</v>
    <v>24023</v>
    <v>3</v>
    <v>Paranatama is a municipality/city in the state of Pernambuco in Brazil. The population in 2020 was 11,566 and the total area is 185.37 km². The main economic activity in Paranatama is agribusiness, especially cattle, goat, pig, sheep, and ...</v>
    <v>24024</v>
    <v>24025</v>
    <v>24026</v>
    <v>24027</v>
    <v>Paranatama</v>
    <v>24028</v>
    <v>Paranatama</v>
    <v>mdp/vdpid/6493271054486601729</v>
  </rv>
  <rv s="0">
    <v>536870912</v>
    <v>Parnamirim, Pernambuco</v>
    <v>63522fb4-8572-fc1e-1904-414b66048244</v>
    <v>en-US</v>
    <v>Map</v>
  </rv>
  <rv s="1">
    <fb>2621.4279999999999</fb>
    <v>8</v>
  </rv>
  <rv s="1">
    <fb>-8.0908333333333005</fb>
    <v>9</v>
  </rv>
  <rv s="4">
    <v>https://www.bing.com/search?q=parnamirim%2c+pernambuco+brazil&amp;form=skydnc</v>
    <v>Learn more on Bing</v>
  </rv>
  <rv s="1">
    <fb>-39.577777777778003</fb>
    <v>9</v>
  </rv>
  <rv s="1">
    <fb>18612</fb>
    <v>8</v>
  </rv>
  <rv s="14">
    <v>#VALUE!</v>
    <v>en-US</v>
    <v>63522fb4-8572-fc1e-1904-414b66048244</v>
    <v>536870912</v>
    <v>1</v>
    <v>5905</v>
    <v>136</v>
    <v>Parnamirim, Pernambuco</v>
    <v>4</v>
    <v>137</v>
    <v>Map</v>
    <v>6</v>
    <v>7</v>
    <v>64</v>
    <v>24031</v>
    <v>3</v>
    <v>Parnamirim is a city in the state of Pernambuco, Brazil. The population in 2020, according with IBGE was 22,106 and the area is 2609.5 km². It is also, the start point of BR 232, one important federal highway.</v>
    <v>24032</v>
    <v>24033</v>
    <v>24034</v>
    <v>Parnamirim, Pernambuco</v>
    <v>24035</v>
    <v>157</v>
    <v>Parnamirim, Pernambuco</v>
    <v>mdp/vdpid/6490807942953041921</v>
  </rv>
  <rv s="0">
    <v>536870912</v>
    <v>Passira</v>
    <v>aacad361-8b45-cb78-f20a-f52407e507bf</v>
    <v>en-US</v>
    <v>Map</v>
  </rv>
  <rv s="1">
    <fb>329.755</fb>
    <v>8</v>
  </rv>
  <rv s="2">
    <v>2728</v>
    <v>6</v>
    <v>5906</v>
    <v>7</v>
    <v>0</v>
    <v>Image of Passira</v>
  </rv>
  <rv s="1">
    <fb>-7.9950000000000001</fb>
    <v>9</v>
  </rv>
  <rv s="4">
    <v>https://www.bing.com/search?q=passira+brazil&amp;form=skydnc</v>
    <v>Learn more on Bing</v>
  </rv>
  <rv s="1">
    <fb>-35.580833333332997</fb>
    <v>9</v>
  </rv>
  <rv s="1">
    <fb>28340</fb>
    <v>8</v>
  </rv>
  <rv s="9">
    <v>#VALUE!</v>
    <v>en-US</v>
    <v>aacad361-8b45-cb78-f20a-f52407e507bf</v>
    <v>536870912</v>
    <v>1</v>
    <v>5907</v>
    <v>72</v>
    <v>Passira</v>
    <v>4</v>
    <v>5</v>
    <v>Map</v>
    <v>6</v>
    <v>7</v>
    <v>64</v>
    <v>24038</v>
    <v>3</v>
    <v>Passira is a municipality in the state of Pernambuco, Brazil. The main economic activities in Passira are based in commerce and agribusiness, especially tomatoes, corn and beans, and the rearing of cattle, goats, sheep and horses.</v>
    <v>24039</v>
    <v>24040</v>
    <v>24041</v>
    <v>24042</v>
    <v>Passira</v>
    <v>24043</v>
    <v>157</v>
    <v>Passira</v>
    <v>mdp/vdpid/6492904058926399489</v>
  </rv>
  <rv s="0">
    <v>536870912</v>
    <v>Paudalho</v>
    <v>0e0eb492-e767-c6cc-b972-a3566b2f8554</v>
    <v>en-US</v>
    <v>Map</v>
  </rv>
  <rv s="1">
    <fb>277.79599999999999</fb>
    <v>8</v>
  </rv>
  <rv s="2">
    <v>2729</v>
    <v>6</v>
    <v>5908</v>
    <v>7</v>
    <v>0</v>
    <v>Image of Paudalho</v>
  </rv>
  <rv s="1">
    <fb>-7.8969444444443999</fb>
    <v>9</v>
  </rv>
  <rv s="0">
    <v>805306368</v>
    <v>Marcello Fuchs Campos Gouveia Filho (Mayor)</v>
    <v>18661a53-5546-521f-6918-558769ea0de2</v>
    <v>en-US</v>
    <v>Generic</v>
  </rv>
  <rv s="3">
    <v>690</v>
  </rv>
  <rv s="4">
    <v>https://www.bing.com/search?q=paudalho+brazil&amp;form=skydnc</v>
    <v>Learn more on Bing</v>
  </rv>
  <rv s="1">
    <fb>-35.18</fb>
    <v>9</v>
  </rv>
  <rv s="1">
    <fb>56659</fb>
    <v>8</v>
  </rv>
  <rv s="8">
    <v>#VALUE!</v>
    <v>en-US</v>
    <v>0e0eb492-e767-c6cc-b972-a3566b2f8554</v>
    <v>536870912</v>
    <v>1</v>
    <v>5909</v>
    <v>67</v>
    <v>Paudalho</v>
    <v>4</v>
    <v>5</v>
    <v>Map</v>
    <v>6</v>
    <v>7</v>
    <v>64</v>
    <v>24046</v>
    <v>3</v>
    <v>Paudalho is a city in northeastern Brazil, in the State of Pernambuco.</v>
    <v>24047</v>
    <v>24048</v>
    <v>24050</v>
    <v>24051</v>
    <v>24052</v>
    <v>Paudalho</v>
    <v>24053</v>
    <v>Paudalho</v>
    <v>mdp/vdpid/6492902030091223041</v>
  </rv>
  <rv s="0">
    <v>536870912</v>
    <v>Paulista</v>
    <v>370c830c-8c60-0ff0-fdc0-cf57dcd295d2</v>
    <v>en-US</v>
    <v>Map</v>
  </rv>
  <rv s="1">
    <fb>93.518000000000001</fb>
    <v>8</v>
  </rv>
  <rv s="2">
    <v>2730</v>
    <v>6</v>
    <v>5910</v>
    <v>7</v>
    <v>0</v>
    <v>Image of Paulista</v>
  </rv>
  <rv s="0">
    <v>805306368</v>
    <v>Yves Ribeiro (Mayor)</v>
    <v>c9f2d006-2cc8-13ff-b2c7-17b9b5090080</v>
    <v>en-US</v>
    <v>Generic</v>
  </rv>
  <rv s="3">
    <v>691</v>
  </rv>
  <rv s="4">
    <v>https://www.bing.com/search?q=paulista+brazil&amp;form=skydnc</v>
    <v>Learn more on Bing</v>
  </rv>
  <rv s="1">
    <fb>-34.872777777777998</fb>
    <v>9</v>
  </rv>
  <rv s="1">
    <fb>334376</fb>
    <v>8</v>
  </rv>
  <rv s="5">
    <v>#VALUE!</v>
    <v>en-US</v>
    <v>370c830c-8c60-0ff0-fdc0-cf57dcd295d2</v>
    <v>536870912</v>
    <v>1</v>
    <v>5911</v>
    <v>2</v>
    <v>Paulista</v>
    <v>4</v>
    <v>5</v>
    <v>Map</v>
    <v>6</v>
    <v>57</v>
    <v>64</v>
    <v>24056</v>
    <v>3</v>
    <v>Paulista is a municipality in Pernambuco, Brazil, with a population of 334,376 as of 2020. It has the highest Human Development Index of the Recife metropolitan area. It is the birthplace of footballer Rivaldo and is also famous for its beaches, ...</v>
    <v>24057</v>
    <v>23348</v>
    <v>24059</v>
    <v>24060</v>
    <v>24061</v>
    <v>Paulista</v>
    <v>24062</v>
    <v>157</v>
    <v>Paulista</v>
    <v>mdp/vdpid/6492998398050828289</v>
  </rv>
  <rv s="0">
    <v>536870912</v>
    <v>Pedra, Pernambuco</v>
    <v>2b670a3c-8931-c557-305f-32720e9a3702</v>
    <v>en-US</v>
    <v>Map</v>
  </rv>
  <rv s="1">
    <fb>803.024</fb>
    <v>8</v>
  </rv>
  <rv s="2">
    <v>2731</v>
    <v>6</v>
    <v>5912</v>
    <v>7</v>
    <v>0</v>
    <v>Image of Pedra, Pernambuco</v>
  </rv>
  <rv s="1">
    <fb>-8.5005555555556001</fb>
    <v>9</v>
  </rv>
  <rv s="4">
    <v>https://www.bing.com/search?q=pedra%2c+pernambuco&amp;form=skydnc</v>
    <v>Learn more on Bing</v>
  </rv>
  <rv s="1">
    <fb>-36.945555555555998</fb>
    <v>9</v>
  </rv>
  <rv s="1">
    <fb>22716</fb>
    <v>8</v>
  </rv>
  <rv s="9">
    <v>#VALUE!</v>
    <v>en-US</v>
    <v>2b670a3c-8931-c557-305f-32720e9a3702</v>
    <v>536870912</v>
    <v>1</v>
    <v>5913</v>
    <v>72</v>
    <v>Pedra, Pernambuco</v>
    <v>4</v>
    <v>5</v>
    <v>Map</v>
    <v>6</v>
    <v>64</v>
    <v>64</v>
    <v>24065</v>
    <v>3</v>
    <v>Pedra is a city located in the state of Pernambuco, Brazil. It is located at 255 km away from Recife, capital of the state of Pernambuco, and has an estimated population of 22,668 inhabitants. The main economic activities in Pedra are based in ...</v>
    <v>24066</v>
    <v>24067</v>
    <v>24068</v>
    <v>24069</v>
    <v>Pedra, Pernambuco</v>
    <v>24070</v>
    <v>157</v>
    <v>Pedra, Pernambuco</v>
    <v>mdp/vdpid/6493255663605514241</v>
  </rv>
  <rv s="0">
    <v>536870912</v>
    <v>Pesqueira, Pernambuco</v>
    <v>ea1a3ec5-79eb-e63f-a208-0bf557a008d8</v>
    <v>en-US</v>
    <v>Map</v>
  </rv>
  <rv s="1">
    <fb>995.5</fb>
    <v>8</v>
  </rv>
  <rv s="2">
    <v>2732</v>
    <v>6</v>
    <v>5914</v>
    <v>7</v>
    <v>0</v>
    <v>Image of Pesqueira, Pernambuco</v>
  </rv>
  <rv s="1">
    <fb>-8.3616666666667001</fb>
    <v>9</v>
  </rv>
  <rv s="0">
    <v>805306368</v>
    <v>Evandro Mauro Maciel Chacon (Mayor)</v>
    <v>29defcb5-8f13-a8a0-d314-a34027271c9d</v>
    <v>en-US</v>
    <v>Generic</v>
  </rv>
  <rv s="3">
    <v>692</v>
  </rv>
  <rv s="4">
    <v>https://www.bing.com/search?q=pesqueira%2c+pernambuco&amp;form=skydnc</v>
    <v>Learn more on Bing</v>
  </rv>
  <rv s="1">
    <fb>-36.694722222221998</fb>
    <v>9</v>
  </rv>
  <rv s="1">
    <fb>62722</fb>
    <v>8</v>
  </rv>
  <rv s="8">
    <v>#VALUE!</v>
    <v>en-US</v>
    <v>ea1a3ec5-79eb-e63f-a208-0bf557a008d8</v>
    <v>536870912</v>
    <v>1</v>
    <v>5915</v>
    <v>67</v>
    <v>Pesqueira, Pernambuco</v>
    <v>4</v>
    <v>5</v>
    <v>Map</v>
    <v>6</v>
    <v>7</v>
    <v>64</v>
    <v>24073</v>
    <v>3</v>
    <v>Pesqueira is a Brazilian municipality in the state of Pernambuco. It had an estimated population in 2020 according to the IBGE, of 67,735. Its area is 980.876 km².</v>
    <v>24074</v>
    <v>24075</v>
    <v>24077</v>
    <v>24078</v>
    <v>24079</v>
    <v>Pesqueira, Pernambuco</v>
    <v>24080</v>
    <v>Pesqueira, Pernambuco</v>
    <v>mdp/vdpid/6493628007842840577</v>
  </rv>
  <rv s="0">
    <v>536870912</v>
    <v>Petrolândia</v>
    <v>7335fb0f-bc32-626e-e5ba-dcea40ab3caf</v>
    <v>en-US</v>
    <v>Map</v>
  </rv>
  <rv s="1">
    <fb>1056.6479999999999</fb>
    <v>8</v>
  </rv>
  <rv s="2">
    <v>2733</v>
    <v>6</v>
    <v>5916</v>
    <v>7</v>
    <v>0</v>
    <v>Image of Petrolândia</v>
  </rv>
  <rv s="1">
    <fb>-8.9791666666666998</fb>
    <v>9</v>
  </rv>
  <rv s="4">
    <v>https://www.bing.com/search?q=petrol%c3%a2ndia+brazil&amp;form=skydnc</v>
    <v>Learn more on Bing</v>
  </rv>
  <rv s="1">
    <fb>-38.219444444444001</fb>
    <v>9</v>
  </rv>
  <rv s="1">
    <fb>34161</fb>
    <v>8</v>
  </rv>
  <rv s="12">
    <v>#VALUE!</v>
    <v>en-US</v>
    <v>7335fb0f-bc32-626e-e5ba-dcea40ab3caf</v>
    <v>536870912</v>
    <v>1</v>
    <v>5917</v>
    <v>120</v>
    <v>Petrolândia</v>
    <v>4</v>
    <v>5</v>
    <v>Map</v>
    <v>6</v>
    <v>7</v>
    <v>64</v>
    <v>24083</v>
    <v>3</v>
    <v>Petrolândia is a municipality in the state of Pernambuco, Brazil. It is in the São Francisco Region. Petrolândia has a total area of 1056.6 square kilometers and had an estimated population of 36,901 inhabitants in 2020 according to the IBGE. It ...</v>
    <v>24084</v>
    <v>24085</v>
    <v>24086</v>
    <v>24087</v>
    <v>Petrolândia</v>
    <v>24088</v>
    <v>Petrolândia</v>
    <v>mdp/vdpid/6493179336248524801</v>
  </rv>
  <rv s="0">
    <v>536870912</v>
    <v>Petrolina</v>
    <v>62131d72-2470-37ed-787a-ad56d30076fe</v>
    <v>en-US</v>
    <v>Map</v>
  </rv>
  <rv s="1">
    <fb>4561.8720000000003</fb>
    <v>8</v>
  </rv>
  <rv s="2">
    <v>2734</v>
    <v>6</v>
    <v>5918</v>
    <v>7</v>
    <v>0</v>
    <v>Image of Petrolina</v>
  </rv>
  <rv s="0">
    <v>805306368</v>
    <v>Simão Durando (Mayor)</v>
    <v>d5a90d7a-5ac3-78c0-9ba3-8f6c682fdb26</v>
    <v>en-US</v>
    <v>Generic</v>
  </rv>
  <rv s="3">
    <v>693</v>
  </rv>
  <rv s="4">
    <v>https://www.bing.com/search?q=petrolina+brazil&amp;form=skydnc</v>
    <v>Learn more on Bing</v>
  </rv>
  <rv s="1">
    <fb>-40.507777777778003</fb>
    <v>9</v>
  </rv>
  <rv s="1">
    <fb>354317</fb>
    <v>8</v>
  </rv>
  <rv s="5">
    <v>#VALUE!</v>
    <v>en-US</v>
    <v>62131d72-2470-37ed-787a-ad56d30076fe</v>
    <v>536870912</v>
    <v>1</v>
    <v>5919</v>
    <v>2</v>
    <v>Petrolina</v>
    <v>4</v>
    <v>5</v>
    <v>Map</v>
    <v>6</v>
    <v>57</v>
    <v>64</v>
    <v>24091</v>
    <v>3</v>
    <v>Petrolina is a municipality located in the southernmost point of the state of Pernambuco, in Northeast Brazil, in the valley of the São Francisco River. The population was 354,317 in 2020, and the total area is 4,756.8 km², making it the largest ...</v>
    <v>24092</v>
    <v>626</v>
    <v>24094</v>
    <v>24095</v>
    <v>24096</v>
    <v>Petrolina</v>
    <v>24097</v>
    <v>157</v>
    <v>Petrolina</v>
    <v>mdp/vdpid/6491594231826612225</v>
  </rv>
  <rv s="0">
    <v>536870912</v>
    <v>Poção</v>
    <v>a855611e-3949-105f-f40c-9daab2bf97cd</v>
    <v>en-US</v>
    <v>Map</v>
  </rv>
  <rv s="1">
    <fb>199.74199999999999</fb>
    <v>8</v>
  </rv>
  <rv s="2">
    <v>2735</v>
    <v>6</v>
    <v>5920</v>
    <v>7</v>
    <v>0</v>
    <v>Image of Poção</v>
  </rv>
  <rv s="1">
    <fb>-8.1858333333332993</fb>
    <v>9</v>
  </rv>
  <rv s="4">
    <v>https://www.bing.com/search?q=po%c3%a7%c3%a3o+pernambuco&amp;form=skydnc</v>
    <v>Learn more on Bing</v>
  </rv>
  <rv s="1">
    <fb>-36.704999999999998</fb>
    <v>9</v>
  </rv>
  <rv s="1">
    <fb>10500</fb>
    <v>8</v>
  </rv>
  <rv s="12">
    <v>#VALUE!</v>
    <v>en-US</v>
    <v>a855611e-3949-105f-f40c-9daab2bf97cd</v>
    <v>536870912</v>
    <v>1</v>
    <v>5921</v>
    <v>120</v>
    <v>Poção</v>
    <v>4</v>
    <v>5</v>
    <v>Map</v>
    <v>6</v>
    <v>7</v>
    <v>64</v>
    <v>24100</v>
    <v>3</v>
    <v>Poção is a city located in the state of Pernambuco, Brazil. Located at 241 km away from Recife, capital of the state of Pernambuco. Has an estimated population of 11,305 inhabitants.</v>
    <v>24101</v>
    <v>24102</v>
    <v>24103</v>
    <v>24104</v>
    <v>Poção</v>
    <v>24105</v>
    <v>Poção</v>
    <v>mdp/vdpid/6492497091095429121</v>
  </rv>
  <rv s="0">
    <v>536870912</v>
    <v>Pombos</v>
    <v>07d9e144-8efd-3e6a-2d3d-76b2410ffc34</v>
    <v>en-US</v>
    <v>Map</v>
  </rv>
  <rv s="1">
    <fb>207.65600000000001</fb>
    <v>8</v>
  </rv>
  <rv s="2">
    <v>2736</v>
    <v>6</v>
    <v>5922</v>
    <v>7</v>
    <v>0</v>
    <v>Image of Pombos</v>
  </rv>
  <rv s="1">
    <fb>-8.1491666666666998</fb>
    <v>9</v>
  </rv>
  <rv s="4">
    <v>https://www.bing.com/search?q=pombos+pernambuco&amp;form=skydnc</v>
    <v>Learn more on Bing</v>
  </rv>
  <rv s="1">
    <fb>-35.401111111111</fb>
    <v>9</v>
  </rv>
  <rv s="1">
    <fb>27148</fb>
    <v>8</v>
  </rv>
  <rv s="9">
    <v>#VALUE!</v>
    <v>en-US</v>
    <v>07d9e144-8efd-3e6a-2d3d-76b2410ffc34</v>
    <v>536870912</v>
    <v>1</v>
    <v>5923</v>
    <v>72</v>
    <v>Pombos</v>
    <v>4</v>
    <v>5</v>
    <v>Map</v>
    <v>6</v>
    <v>57</v>
    <v>64</v>
    <v>24108</v>
    <v>3</v>
    <v>Pombos is a city in Pernambuco, Brazil. According to IBGE, it had an estimated population of 27,148 inhabitants in 2020. The main economic activities in Pombos are based in commerce and agribusiness, especially sugarcane, pineapples, manioc, ...</v>
    <v>24109</v>
    <v>24110</v>
    <v>24111</v>
    <v>24112</v>
    <v>Pombos</v>
    <v>24113</v>
    <v>157</v>
    <v>Pombos</v>
    <v>mdp/vdpid/6492916106326441985</v>
  </rv>
  <rv s="0">
    <v>536870912</v>
    <v>Primavera, Pernambuco</v>
    <v>2238ae76-086a-669f-2f58-db759d5cb07b</v>
    <v>en-US</v>
    <v>Map</v>
  </rv>
  <rv s="1">
    <fb>109.94199999999999</fb>
    <v>8</v>
  </rv>
  <rv s="2">
    <v>2737</v>
    <v>6</v>
    <v>5924</v>
    <v>7</v>
    <v>0</v>
    <v>Image of Primavera, Pernambuco</v>
  </rv>
  <rv s="1">
    <fb>-8.3377777777778004</fb>
    <v>9</v>
  </rv>
  <rv s="4">
    <v>https://www.bing.com/search?q=primavera%2c+pernambuco&amp;form=skydnc</v>
    <v>Learn more on Bing</v>
  </rv>
  <rv s="1">
    <fb>-35.354999999999997</fb>
    <v>9</v>
  </rv>
  <rv s="1">
    <fb>13838</fb>
    <v>8</v>
  </rv>
  <rv s="12">
    <v>#VALUE!</v>
    <v>en-US</v>
    <v>2238ae76-086a-669f-2f58-db759d5cb07b</v>
    <v>536870912</v>
    <v>1</v>
    <v>5925</v>
    <v>120</v>
    <v>Primavera, Pernambuco</v>
    <v>4</v>
    <v>5</v>
    <v>Map</v>
    <v>6</v>
    <v>7</v>
    <v>64</v>
    <v>24116</v>
    <v>3</v>
    <v>Primavera is a city located in the state of Pernambuco, Brazil. Located at 81.6 km away from Recife, capital of the state of Pernambuco. It has an estimated population of 15,101 inhabitants. Its name means spring in Portuguese.</v>
    <v>24117</v>
    <v>24118</v>
    <v>24119</v>
    <v>24120</v>
    <v>Primavera, Pernambuco</v>
    <v>24121</v>
    <v>Primavera, Pernambuco</v>
    <v>mdp/vdpid/6492920721822449665</v>
  </rv>
  <rv s="0">
    <v>536870912</v>
    <v>Quipapá</v>
    <v>9f47b890-a986-2af8-2137-e7cb30ecb1fa</v>
    <v>en-US</v>
    <v>Map</v>
  </rv>
  <rv s="1">
    <fb>230.614</fb>
    <v>8</v>
  </rv>
  <rv s="2">
    <v>2738</v>
    <v>6</v>
    <v>5926</v>
    <v>7</v>
    <v>0</v>
    <v>Image of Quipapá</v>
  </rv>
  <rv s="1">
    <fb>-8.8277777777778006</fb>
    <v>9</v>
  </rv>
  <rv s="4">
    <v>https://www.bing.com/search?q=quipap%c3%a1+brazil&amp;form=skydnc</v>
    <v>Learn more on Bing</v>
  </rv>
  <rv s="1">
    <fb>-36.011944444443998</fb>
    <v>9</v>
  </rv>
  <rv s="1">
    <fb>17928</fb>
    <v>8</v>
  </rv>
  <rv s="9">
    <v>#VALUE!</v>
    <v>en-US</v>
    <v>9f47b890-a986-2af8-2137-e7cb30ecb1fa</v>
    <v>536870912</v>
    <v>1</v>
    <v>5927</v>
    <v>72</v>
    <v>Quipapá</v>
    <v>4</v>
    <v>5</v>
    <v>Map</v>
    <v>6</v>
    <v>7</v>
    <v>64</v>
    <v>24124</v>
    <v>3</v>
    <v>Quipapá is a city located in the state of Pernambuco, Brazil. Located at 186 km away from Recife, capital of the state of Pernambuco. Has an estimated population of 26,175 inhabitants. The main economic activities in Quipapá are based in ...</v>
    <v>24125</v>
    <v>24126</v>
    <v>24127</v>
    <v>24128</v>
    <v>Quipapá</v>
    <v>24129</v>
    <v>157</v>
    <v>Quipapá</v>
    <v>mdp/vdpid/6493657601576796161</v>
  </rv>
  <rv s="0">
    <v>536870912</v>
    <v>Quixaba</v>
    <v>3f3ff576-e33c-3d10-e331-a5400977389d</v>
    <v>en-US</v>
    <v>Map</v>
  </rv>
  <rv s="1">
    <fb>209.964</fb>
    <v>8</v>
  </rv>
  <rv s="2">
    <v>2739</v>
    <v>6</v>
    <v>5928</v>
    <v>7</v>
    <v>0</v>
    <v>Image of Quixaba</v>
  </rv>
  <rv s="1">
    <fb>-7.72</fb>
    <v>9</v>
  </rv>
  <rv s="4">
    <v>https://www.bing.com/search?q=quixaba+pernambuco&amp;form=skydnc</v>
    <v>Learn more on Bing</v>
  </rv>
  <rv s="1">
    <fb>-37.847777777777999</fb>
    <v>9</v>
  </rv>
  <rv s="12">
    <v>#VALUE!</v>
    <v>en-US</v>
    <v>3f3ff576-e33c-3d10-e331-a5400977389d</v>
    <v>536870912</v>
    <v>1</v>
    <v>5929</v>
    <v>120</v>
    <v>Quixaba</v>
    <v>4</v>
    <v>5</v>
    <v>Map</v>
    <v>6</v>
    <v>7</v>
    <v>64</v>
    <v>24132</v>
    <v>3</v>
    <v>Quixaba is a city in the state of Pernambuco, Brazil. The population in 2020, according with IBGE was 6,805 inhabitants and the total area is 210.71 km². The main economic activities in Quixaba are agribusiness, especially creation of cattle, ...</v>
    <v>24133</v>
    <v>24134</v>
    <v>24135</v>
    <v>24136</v>
    <v>Quixaba</v>
    <v>4262</v>
    <v>Quixaba</v>
    <v>mdp/vdpid/6492432389527044097</v>
  </rv>
  <rv s="0">
    <v>536870912</v>
    <v>Recife</v>
    <v>56717c0d-ccb4-6a32-53ba-4a80ef2afa79</v>
    <v>en-US</v>
    <v>Map</v>
  </rv>
  <rv s="1">
    <fb>218.84299999999999</fb>
    <v>8</v>
  </rv>
  <rv s="2">
    <v>2740</v>
    <v>6</v>
    <v>5930</v>
    <v>7</v>
    <v>0</v>
    <v>Image of Recife</v>
  </rv>
  <rv s="1">
    <fb>-8.0538888888889009</fb>
    <v>9</v>
  </rv>
  <rv s="0">
    <v>805306368</v>
    <v>João Henrique Campos (Mayor)</v>
    <v>8b76cebd-2b02-849e-9409-8b153991e559</v>
    <v>en-US</v>
    <v>Generic</v>
  </rv>
  <rv s="3">
    <v>694</v>
  </rv>
  <rv s="4">
    <v>https://www.bing.com/search?q=recife&amp;form=skydnc</v>
    <v>Learn more on Bing</v>
  </rv>
  <rv s="1">
    <fb>-34.880833333333001</fb>
    <v>9</v>
  </rv>
  <rv s="1">
    <fb>1488920</fb>
    <v>8</v>
  </rv>
  <rv s="5">
    <v>#VALUE!</v>
    <v>en-US</v>
    <v>56717c0d-ccb4-6a32-53ba-4a80ef2afa79</v>
    <v>536870912</v>
    <v>1</v>
    <v>5931</v>
    <v>2</v>
    <v>Recife</v>
    <v>4</v>
    <v>5</v>
    <v>Map</v>
    <v>6</v>
    <v>7</v>
    <v>64</v>
    <v>24139</v>
    <v>3</v>
    <v>Recife is the state capital of Pernambuco, Brazil, on the northeastern Atlantic coast of South America. It is the largest urban area within both the North and the Northeast Region of Brazil. It is the largest city in Pernambuco state, and the ...</v>
    <v>24140</v>
    <v>24141</v>
    <v>24143</v>
    <v>24144</v>
    <v>24145</v>
    <v>Recife</v>
    <v>24146</v>
    <v>93</v>
    <v>Recife</v>
    <v>mdp/vdpid/6493002949424316428</v>
  </rv>
  <rv s="0">
    <v>536870912</v>
    <v>Riacho das Almas</v>
    <v>52363ffa-8491-27d8-3137-e16c2c5affc8</v>
    <v>en-US</v>
    <v>Map</v>
  </rv>
  <rv s="1">
    <fb>313.99</fb>
    <v>8</v>
  </rv>
  <rv s="2">
    <v>2741</v>
    <v>6</v>
    <v>5932</v>
    <v>7</v>
    <v>0</v>
    <v>Image of Riacho das Almas</v>
  </rv>
  <rv s="1">
    <fb>-8.1338888888888992</fb>
    <v>9</v>
  </rv>
  <rv s="4">
    <v>https://www.bing.com/search?q=riacho+das+almas+brazil&amp;form=skydnc</v>
    <v>Learn more on Bing</v>
  </rv>
  <rv s="1">
    <fb>-35.689166666666999</fb>
    <v>9</v>
  </rv>
  <rv s="1">
    <fb>20646</fb>
    <v>8</v>
  </rv>
  <rv s="9">
    <v>#VALUE!</v>
    <v>en-US</v>
    <v>52363ffa-8491-27d8-3137-e16c2c5affc8</v>
    <v>536870912</v>
    <v>1</v>
    <v>5933</v>
    <v>72</v>
    <v>Riacho das Almas</v>
    <v>4</v>
    <v>5</v>
    <v>Map</v>
    <v>6</v>
    <v>57</v>
    <v>64</v>
    <v>24149</v>
    <v>3</v>
    <v>Riacho das Almas is a city in northeastern Brazil, in the State of Pernambuco. It lies in the mesoregion of Agreste of Pernambuco and has 313.99 sq/km of total area. The main economic activities in Riacho das Almas are the textile industry and ...</v>
    <v>24150</v>
    <v>24151</v>
    <v>24152</v>
    <v>24153</v>
    <v>Riacho das Almas</v>
    <v>24154</v>
    <v>157</v>
    <v>Riacho das Almas</v>
    <v>mdp/vdpid/6492894084133289985</v>
  </rv>
  <rv s="0">
    <v>536870912</v>
    <v>Ribeirão, Pernambuco</v>
    <v>560650ce-b4a3-b50f-3753-0c48ac8b7145</v>
    <v>en-US</v>
    <v>Map</v>
  </rv>
  <rv s="1">
    <fb>287.98700000000002</fb>
    <v>8</v>
  </rv>
  <rv s="2">
    <v>2742</v>
    <v>6</v>
    <v>5934</v>
    <v>7</v>
    <v>0</v>
    <v>Image of Ribeirão, Pernambuco</v>
  </rv>
  <rv s="1">
    <fb>-8.5138888888888999</fb>
    <v>9</v>
  </rv>
  <rv s="1">
    <fb>-35.377777777778</fb>
    <v>9</v>
  </rv>
  <rv s="1">
    <fb>47616</fb>
    <v>8</v>
  </rv>
  <rv s="11">
    <v>#VALUE!</v>
    <v>en-US</v>
    <v>560650ce-b4a3-b50f-3753-0c48ac8b7145</v>
    <v>536870912</v>
    <v>1</v>
    <v>5935</v>
    <v>113</v>
    <v>Ribeirão, Pernambuco</v>
    <v>92</v>
    <v>5</v>
    <v>Map</v>
    <v>6</v>
    <v>57</v>
    <v>64</v>
    <v>24157</v>
    <v>3</v>
    <v>Ribeirão is a city located in the state of Pernambuco, Brazil. Located at 87 km away from Recife, capital of the state of Pernambuco. Has an estimated population of 47,616 inhabitants. The main economic activities in Ribeirão are based in the ...</v>
    <v>24158</v>
    <v>24159</v>
    <v>24160</v>
    <v>Ribeirão, Pernambuco</v>
    <v>24161</v>
    <v>157</v>
    <v>Ribeirão, Pernambuco</v>
    <v>mdp/vdpid/6493678495384731649</v>
  </rv>
  <rv s="0">
    <v>536870912</v>
    <v>Rio Formoso</v>
    <v>f35c9ff4-b276-cf5d-45b8-d72411bcbcf6</v>
    <v>en-US</v>
    <v>Map</v>
  </rv>
  <rv s="1">
    <fb>239.81399999999999</fb>
    <v>8</v>
  </rv>
  <rv s="2">
    <v>2743</v>
    <v>6</v>
    <v>5936</v>
    <v>7</v>
    <v>0</v>
    <v>Image of Rio Formoso</v>
  </rv>
  <rv s="4">
    <v>https://www.bing.com/search?q=rio+formoso+brazil&amp;form=skydnc</v>
    <v>Learn more on Bing</v>
  </rv>
  <rv s="1">
    <fb>-35.158888888889003</fb>
    <v>9</v>
  </rv>
  <rv s="1">
    <fb>20009</fb>
    <v>8</v>
  </rv>
  <rv s="12">
    <v>#VALUE!</v>
    <v>en-US</v>
    <v>f35c9ff4-b276-cf5d-45b8-d72411bcbcf6</v>
    <v>536870912</v>
    <v>1</v>
    <v>5937</v>
    <v>120</v>
    <v>Rio Formoso</v>
    <v>4</v>
    <v>5</v>
    <v>Map</v>
    <v>6</v>
    <v>7</v>
    <v>64</v>
    <v>24164</v>
    <v>3</v>
    <v>Rio Formoso, is a municipality in Pernambuco with 23,628 inhabitants.</v>
    <v>24165</v>
    <v>23891</v>
    <v>24166</v>
    <v>24167</v>
    <v>Rio Formoso</v>
    <v>24168</v>
    <v>Rio Formoso</v>
    <v>mdp/vdpid/6493679308056297473</v>
  </rv>
  <rv s="0">
    <v>536870912</v>
    <v>Sairé</v>
    <v>09928f98-2d51-732e-efdb-16c589d094a0</v>
    <v>en-US</v>
    <v>Map</v>
  </rv>
  <rv s="2">
    <v>2744</v>
    <v>6</v>
    <v>5938</v>
    <v>7</v>
    <v>0</v>
    <v>Image of Sairé</v>
  </rv>
  <rv s="1">
    <fb>-8.3277777777778006</fb>
    <v>9</v>
  </rv>
  <rv s="4">
    <v>https://www.bing.com/search?q=sair%c3%a9+brazil&amp;form=skydnc</v>
    <v>Learn more on Bing</v>
  </rv>
  <rv s="1">
    <fb>-35.705833333332997</fb>
    <v>9</v>
  </rv>
  <rv s="1">
    <fb>10887</fb>
    <v>8</v>
  </rv>
  <rv s="12">
    <v>#VALUE!</v>
    <v>en-US</v>
    <v>09928f98-2d51-732e-efdb-16c589d094a0</v>
    <v>536870912</v>
    <v>1</v>
    <v>5939</v>
    <v>120</v>
    <v>Sairé</v>
    <v>4</v>
    <v>5</v>
    <v>Map</v>
    <v>6</v>
    <v>7</v>
    <v>64</v>
    <v>11967</v>
    <v>3</v>
    <v>Sairé is a municipality located in the state of Pernambuco, Brazil. Located at 110.7 km away from Recife, capital of the state of Pernambuco. Has an estimated population of 9,764 inhabitants.</v>
    <v>24171</v>
    <v>24172</v>
    <v>24173</v>
    <v>24174</v>
    <v>Sairé</v>
    <v>24175</v>
    <v>Sairé</v>
    <v>mdp/vdpid/6492908524148883457</v>
  </rv>
  <rv s="0">
    <v>536870912</v>
    <v>Salgadinho, Pernambuco</v>
    <v>7531f109-0aa8-8005-6cdb-424ddf3addb7</v>
    <v>en-US</v>
    <v>Map</v>
  </rv>
  <rv s="1">
    <fb>88.811999999999998</fb>
    <v>8</v>
  </rv>
  <rv s="2">
    <v>2745</v>
    <v>6</v>
    <v>5940</v>
    <v>7</v>
    <v>0</v>
    <v>Image of Salgadinho, Pernambuco</v>
  </rv>
  <rv s="4">
    <v>https://www.bing.com/search?q=salgadinho%2c+pernambuco&amp;form=skydnc</v>
    <v>Learn more on Bing</v>
  </rv>
  <rv s="1">
    <fb>5727</fb>
    <v>8</v>
  </rv>
  <rv s="9">
    <v>#VALUE!</v>
    <v>en-US</v>
    <v>7531f109-0aa8-8005-6cdb-424ddf3addb7</v>
    <v>536870912</v>
    <v>1</v>
    <v>5941</v>
    <v>72</v>
    <v>Salgadinho, Pernambuco</v>
    <v>4</v>
    <v>5</v>
    <v>Map</v>
    <v>6</v>
    <v>7</v>
    <v>64</v>
    <v>24178</v>
    <v>3</v>
    <v>Salgadinho is a city located in the state of Pernambuco, Brazil. Located at 124.6 km away from Recife, capital of the state of Pernambuco. Has an estimated population of 343,200 inhabitants. The main economic activities in Salgadinho are based ...</v>
    <v>24179</v>
    <v>23858</v>
    <v>24180</v>
    <v>21413</v>
    <v>Salgadinho, Pernambuco</v>
    <v>24181</v>
    <v>157</v>
    <v>Salgadinho, Pernambuco</v>
    <v>mdp/vdpid/6492896258544369665</v>
  </rv>
  <rv s="0">
    <v>536870912</v>
    <v>Salgueiro</v>
    <v>f8836e22-bafe-dd84-b1d2-5ecb59dd8d08</v>
    <v>en-US</v>
    <v>Map</v>
  </rv>
  <rv s="1">
    <fb>1686.8150000000001</fb>
    <v>8</v>
  </rv>
  <rv s="2">
    <v>2746</v>
    <v>6</v>
    <v>5942</v>
    <v>7</v>
    <v>0</v>
    <v>Image of Salgueiro</v>
  </rv>
  <rv s="1">
    <fb>-8.0669444444444007</fb>
    <v>9</v>
  </rv>
  <rv s="4">
    <v>https://www.bing.com/search?q=salgueiro+brazil&amp;form=skydnc</v>
    <v>Learn more on Bing</v>
  </rv>
  <rv s="1">
    <fb>-39.122222222222</fb>
    <v>9</v>
  </rv>
  <rv s="1">
    <fb>61249</fb>
    <v>8</v>
  </rv>
  <rv s="9">
    <v>#VALUE!</v>
    <v>en-US</v>
    <v>f8836e22-bafe-dd84-b1d2-5ecb59dd8d08</v>
    <v>536870912</v>
    <v>1</v>
    <v>5943</v>
    <v>72</v>
    <v>Salgueiro</v>
    <v>4</v>
    <v>5</v>
    <v>Map</v>
    <v>6</v>
    <v>57</v>
    <v>64</v>
    <v>24184</v>
    <v>414</v>
    <v>Salgueiro is a city in Pernambuco, Brazil. It is located in the mesoregion of Sertão Pernambucano. Salgueiro covers an area of 1687 square kilometers and had in 2020 an estimated population of 61,249 inhabitants.</v>
    <v>24185</v>
    <v>24186</v>
    <v>24187</v>
    <v>24188</v>
    <v>Salgueiro</v>
    <v>24189</v>
    <v>157</v>
    <v>Salgueiro</v>
    <v>mdp/vdpid/6492320732960260097</v>
  </rv>
  <rv s="0">
    <v>536870912</v>
    <v>Saloá</v>
    <v>93f02d49-30c8-d120-a274-435ff213fd7d</v>
    <v>en-US</v>
    <v>Map</v>
  </rv>
  <rv s="1">
    <fb>252.08</fb>
    <v>8</v>
  </rv>
  <rv s="2">
    <v>2747</v>
    <v>6</v>
    <v>5944</v>
    <v>7</v>
    <v>0</v>
    <v>Image of Saloá</v>
  </rv>
  <rv s="1">
    <fb>-8.9758333333333002</fb>
    <v>9</v>
  </rv>
  <rv s="4">
    <v>https://www.bing.com/search?q=saloa+brazil&amp;form=skydnc</v>
    <v>Learn more on Bing</v>
  </rv>
  <rv s="1">
    <fb>-36.687777777778003</fb>
    <v>9</v>
  </rv>
  <rv s="1">
    <fb>13836</fb>
    <v>8</v>
  </rv>
  <rv s="9">
    <v>#VALUE!</v>
    <v>en-US</v>
    <v>93f02d49-30c8-d120-a274-435ff213fd7d</v>
    <v>536870912</v>
    <v>1</v>
    <v>5945</v>
    <v>72</v>
    <v>Saloá</v>
    <v>4</v>
    <v>5</v>
    <v>Map</v>
    <v>6</v>
    <v>7</v>
    <v>64</v>
    <v>24192</v>
    <v>3</v>
    <v>Saloá is a city in the state of Pernambuco, Brazil. It is 263 km away from the state capital Recife, and has an estimated population of 15,862 inhabitants. The main economic activities in Saloá are based in commerce and agribusiness, especially ...</v>
    <v>24193</v>
    <v>24194</v>
    <v>24195</v>
    <v>24196</v>
    <v>Saloá</v>
    <v>24197</v>
    <v>157</v>
    <v>Saloá</v>
    <v>mdp/vdpid/6493271295239651329</v>
  </rv>
  <rv s="0">
    <v>536870912</v>
    <v>Sanharó</v>
    <v>f23dee31-965c-dc9f-ff8c-6d87daa9dc32</v>
    <v>en-US</v>
    <v>Map</v>
  </rv>
  <rv s="2">
    <v>2748</v>
    <v>6</v>
    <v>5946</v>
    <v>7</v>
    <v>0</v>
    <v>Image of Sanharó</v>
  </rv>
  <rv s="1">
    <fb>-8.3608333333333</fb>
    <v>9</v>
  </rv>
  <rv s="4">
    <v>https://www.bing.com/search?q=sanhar%c3%b3+pernambuco&amp;form=skydnc</v>
    <v>Learn more on Bing</v>
  </rv>
  <rv s="1">
    <fb>-36.565833333333003</fb>
    <v>9</v>
  </rv>
  <rv s="1">
    <fb>18624</fb>
    <v>8</v>
  </rv>
  <rv s="12">
    <v>#VALUE!</v>
    <v>en-US</v>
    <v>f23dee31-965c-dc9f-ff8c-6d87daa9dc32</v>
    <v>536870912</v>
    <v>1</v>
    <v>5947</v>
    <v>120</v>
    <v>Sanharó</v>
    <v>4</v>
    <v>5</v>
    <v>Map</v>
    <v>6</v>
    <v>7</v>
    <v>64</v>
    <v>16817</v>
    <v>3</v>
    <v>Sanharó is a city located in the state of Pernambuco, Brazil. Located at 198 km away from Recife, capital of the state of Pernambuco. Has an estimated population of 26,890 inhabitants.</v>
    <v>24200</v>
    <v>24201</v>
    <v>24202</v>
    <v>24203</v>
    <v>Sanharó</v>
    <v>24204</v>
    <v>Sanharó</v>
    <v>mdp/vdpid/6492877178017939457</v>
  </rv>
  <rv s="0">
    <v>536870912</v>
    <v>Santa Cruz, Pernambuco</v>
    <v>0b1c264c-c849-4321-6e54-b1deef7ce552</v>
    <v>en-US</v>
    <v>Map</v>
  </rv>
  <rv s="1">
    <fb>1255.905</fb>
    <v>8</v>
  </rv>
  <rv s="2">
    <v>2749</v>
    <v>6</v>
    <v>5948</v>
    <v>7</v>
    <v>0</v>
    <v>Image of Santa Cruz, Pernambuco</v>
  </rv>
  <rv s="1">
    <fb>-8.24</fb>
    <v>9</v>
  </rv>
  <rv s="4">
    <v>https://www.bing.com/search?q=santa+cruz%2c+pernambuco+brazil&amp;form=skydnc</v>
    <v>Learn more on Bing</v>
  </rv>
  <rv s="1">
    <fb>-40.335833333332999</fb>
    <v>9</v>
  </rv>
  <rv s="1">
    <fb>13841</fb>
    <v>8</v>
  </rv>
  <rv s="9">
    <v>#VALUE!</v>
    <v>en-US</v>
    <v>0b1c264c-c849-4321-6e54-b1deef7ce552</v>
    <v>536870912</v>
    <v>1</v>
    <v>5949</v>
    <v>72</v>
    <v>Santa Cruz, Pernambuco</v>
    <v>4</v>
    <v>5</v>
    <v>Map</v>
    <v>6</v>
    <v>7</v>
    <v>64</v>
    <v>24207</v>
    <v>3</v>
    <v>Santa Cruz is a city in the state of Pernambuco, Brazil. The population in 2020, according with IBGE was 15,558 and the area is 1,245.9 km². The main economic activities in Santa Cruz are based in agribusiness, especially creation of goats, ...</v>
    <v>24208</v>
    <v>24209</v>
    <v>24210</v>
    <v>24211</v>
    <v>Santa Cruz, Pernambuco</v>
    <v>24212</v>
    <v>157</v>
    <v>Santa Cruz, Pernambuco</v>
    <v>mdp/vdpid/6490776635074150401</v>
  </rv>
  <rv s="0">
    <v>536870912</v>
    <v>Santa Cruz da Baixa Verde</v>
    <v>0843ebb9-95d9-3586-8529-4b8176b29447</v>
    <v>en-US</v>
    <v>Map</v>
  </rv>
  <rv s="1">
    <fb>114.931</fb>
    <v>8</v>
  </rv>
  <rv s="2">
    <v>2750</v>
    <v>6</v>
    <v>5950</v>
    <v>7</v>
    <v>0</v>
    <v>Image of Santa Cruz da Baixa Verde</v>
  </rv>
  <rv s="1">
    <fb>-7.8208333333333</fb>
    <v>9</v>
  </rv>
  <rv s="4">
    <v>https://www.bing.com/search?q=santa+cruz+da+baixa+verde+brazil&amp;form=skydnc</v>
    <v>Learn more on Bing</v>
  </rv>
  <rv s="1">
    <fb>-38.152777777777999</fb>
    <v>9</v>
  </rv>
  <rv s="1">
    <fb>11567</fb>
    <v>8</v>
  </rv>
  <rv s="12">
    <v>#VALUE!</v>
    <v>en-US</v>
    <v>0843ebb9-95d9-3586-8529-4b8176b29447</v>
    <v>536870912</v>
    <v>1</v>
    <v>5951</v>
    <v>120</v>
    <v>Santa Cruz da Baixa Verde</v>
    <v>4</v>
    <v>5</v>
    <v>Map</v>
    <v>6</v>
    <v>7</v>
    <v>64</v>
    <v>24215</v>
    <v>3</v>
    <v>Santa Cruz da Baixa Verde is a city in the state of Pernambuco, Brazil. The population in 2020, according with IBGE was 12,650 inhabitants and the total area is 114.93 km².</v>
    <v>24216</v>
    <v>24217</v>
    <v>24218</v>
    <v>24219</v>
    <v>Santa Cruz da Baixa Verde</v>
    <v>24220</v>
    <v>Santa Cruz da Baixa Verde</v>
    <v>mdp/vdpid/6492335770378960897</v>
  </rv>
  <rv s="0">
    <v>536870912</v>
    <v>Santa Cruz do Capibaribe</v>
    <v>33ce5220-df91-0f09-a3fd-a30ad49d539a</v>
    <v>en-US</v>
    <v>Map</v>
  </rv>
  <rv s="1">
    <fb>335.52600000000001</fb>
    <v>8</v>
  </rv>
  <rv s="2">
    <v>2751</v>
    <v>6</v>
    <v>5952</v>
    <v>7</v>
    <v>0</v>
    <v>Image of Santa Cruz do Capibaribe</v>
  </rv>
  <rv s="1">
    <fb>-7.9572500000000002</fb>
    <v>9</v>
  </rv>
  <rv s="0">
    <v>805306368</v>
    <v>Fábio Queiroz Aragão (Mayor)</v>
    <v>d3badf99-4353-0216-e17a-fd90f6efbbe4</v>
    <v>en-US</v>
    <v>Generic</v>
  </rv>
  <rv s="3">
    <v>695</v>
  </rv>
  <rv s="4">
    <v>https://www.bing.com/search?q=santa+cruz+do+capibaribe+pernambuco&amp;form=skydnc</v>
    <v>Learn more on Bing</v>
  </rv>
  <rv s="1">
    <fb>-36.204749999999997</fb>
    <v>9</v>
  </rv>
  <rv s="1">
    <fb>98254</fb>
    <v>8</v>
  </rv>
  <rv s="8">
    <v>#VALUE!</v>
    <v>en-US</v>
    <v>33ce5220-df91-0f09-a3fd-a30ad49d539a</v>
    <v>536870912</v>
    <v>1</v>
    <v>5953</v>
    <v>67</v>
    <v>Santa Cruz do Capibaribe</v>
    <v>4</v>
    <v>5</v>
    <v>Map</v>
    <v>6</v>
    <v>7</v>
    <v>64</v>
    <v>24223</v>
    <v>3</v>
    <v>Santa Cruz do Capibaribe is a Brazilian municipality in the State of Pernambuco. It is the third largest city in the mesoregion of Agreste of Pernambuco with a population of 109,897 inhabitants in 2020. It has 335.309 km² of total area and it is ...</v>
    <v>24224</v>
    <v>24225</v>
    <v>24227</v>
    <v>24228</v>
    <v>24229</v>
    <v>Santa Cruz do Capibaribe</v>
    <v>24230</v>
    <v>Santa Cruz do Capibaribe</v>
    <v>mdp/vdpid/6492867291070332929</v>
  </rv>
  <rv s="0">
    <v>536870912</v>
    <v>Santa Filomena, Pernambuco</v>
    <v>51c9124b-a8c4-56ef-0121-45e923138f0a</v>
    <v>en-US</v>
    <v>Map</v>
  </rv>
  <rv s="1">
    <fb>1005.062</fb>
    <v>8</v>
  </rv>
  <rv s="2">
    <v>2752</v>
    <v>6</v>
    <v>5954</v>
    <v>7</v>
    <v>0</v>
    <v>Image of Santa Filomena, Pernambuco</v>
  </rv>
  <rv s="1">
    <fb>-8.1627777777777997</fb>
    <v>9</v>
  </rv>
  <rv s="4">
    <v>https://www.bing.com/search?q=santa+filomena%2c+pernambuco+brazil&amp;form=skydnc</v>
    <v>Learn more on Bing</v>
  </rv>
  <rv s="1">
    <fb>-40.615833333333001</fb>
    <v>9</v>
  </rv>
  <rv s="1">
    <fb>12106</fb>
    <v>8</v>
  </rv>
  <rv s="12">
    <v>#VALUE!</v>
    <v>en-US</v>
    <v>51c9124b-a8c4-56ef-0121-45e923138f0a</v>
    <v>536870912</v>
    <v>1</v>
    <v>5955</v>
    <v>120</v>
    <v>Santa Filomena, Pernambuco</v>
    <v>4</v>
    <v>5</v>
    <v>Map</v>
    <v>6</v>
    <v>7</v>
    <v>64</v>
    <v>24233</v>
    <v>3</v>
    <v>Santa Filomena is a city in the state of Pernambuco, Brazil. The population in 2020, according with IBGE was 14,562 inhabitants and the total area is 1005.06 km².</v>
    <v>24234</v>
    <v>24235</v>
    <v>24236</v>
    <v>24237</v>
    <v>Santa Filomena, Pernambuco</v>
    <v>24238</v>
    <v>Santa Filomena, Pernambuco</v>
    <v>mdp/vdpid/6490757261818855425</v>
  </rv>
  <rv s="0">
    <v>536870912</v>
    <v>Santa Maria da Boa Vista</v>
    <v>91ca0aab-d96e-fae5-172e-4db742a42743</v>
    <v>en-US</v>
    <v>Map</v>
  </rv>
  <rv s="1">
    <fb>3001.1680000000001</fb>
    <v>8</v>
  </rv>
  <rv s="2">
    <v>2753</v>
    <v>6</v>
    <v>5956</v>
    <v>7</v>
    <v>0</v>
    <v>Image of Santa Maria da Boa Vista</v>
  </rv>
  <rv s="1">
    <fb>-8.8088888888888999</fb>
    <v>9</v>
  </rv>
  <rv s="4">
    <v>https://www.bing.com/search?q=santa+maria+da+boa+vista+brazil&amp;form=skydnc</v>
    <v>Learn more on Bing</v>
  </rv>
  <rv s="1">
    <fb>-39.825000000000003</fb>
    <v>9</v>
  </rv>
  <rv s="1">
    <fb>40578</fb>
    <v>8</v>
  </rv>
  <rv s="12">
    <v>#VALUE!</v>
    <v>en-US</v>
    <v>91ca0aab-d96e-fae5-172e-4db742a42743</v>
    <v>536870912</v>
    <v>1</v>
    <v>5957</v>
    <v>120</v>
    <v>Santa Maria da Boa Vista</v>
    <v>4</v>
    <v>5</v>
    <v>Map</v>
    <v>6</v>
    <v>7</v>
    <v>64</v>
    <v>24241</v>
    <v>3</v>
    <v>Santa Maria da Boa Vista is a municipality in the state of Pernambuco, Brazil. The population in 2020, according with IBGE was 42,100 and the area is 3000.77 km².</v>
    <v>24242</v>
    <v>24243</v>
    <v>24244</v>
    <v>24245</v>
    <v>Santa Maria da Boa Vista</v>
    <v>24246</v>
    <v>Santa Maria da Boa Vista</v>
    <v>mdp/vdpid/6491565509803245569</v>
  </rv>
  <rv s="0">
    <v>536870912</v>
    <v>Santa Maria do Cambucá</v>
    <v>a5295a87-4d8a-2760-09a9-08fa6cac66ea</v>
    <v>en-US</v>
    <v>Map</v>
  </rv>
  <rv s="1">
    <fb>93.144999999999996</fb>
    <v>8</v>
  </rv>
  <rv s="2">
    <v>2754</v>
    <v>6</v>
    <v>5958</v>
    <v>7</v>
    <v>0</v>
    <v>Image of Santa Maria do Cambucá</v>
  </rv>
  <rv s="1">
    <fb>-7.8291666666667004</fb>
    <v>9</v>
  </rv>
  <rv s="4">
    <v>https://www.bing.com/search?q=santa+maria+do+cambuc%c3%a1+pernambuco&amp;form=skydnc</v>
    <v>Learn more on Bing</v>
  </rv>
  <rv s="1">
    <fb>-35.880555555556001</fb>
    <v>9</v>
  </rv>
  <rv s="1">
    <fb>14013</fb>
    <v>8</v>
  </rv>
  <rv s="12">
    <v>#VALUE!</v>
    <v>en-US</v>
    <v>a5295a87-4d8a-2760-09a9-08fa6cac66ea</v>
    <v>536870912</v>
    <v>1</v>
    <v>5959</v>
    <v>120</v>
    <v>Santa Maria do Cambucá</v>
    <v>4</v>
    <v>5</v>
    <v>Map</v>
    <v>6</v>
    <v>7</v>
    <v>64</v>
    <v>24249</v>
    <v>3</v>
    <v>Santa Maria do Cambucá is a city in Pernambuco, Brazil.</v>
    <v>24250</v>
    <v>24251</v>
    <v>24252</v>
    <v>24253</v>
    <v>Santa Maria do Cambucá</v>
    <v>24254</v>
    <v>Santa Maria do Cambucá</v>
    <v>mdp/vdpid/6492890072046632961</v>
  </rv>
  <rv s="0">
    <v>536870912</v>
    <v>Santa Terezinha, Pernambuco</v>
    <v>94369263-4440-b594-4cc7-ba18db018422</v>
    <v>en-US</v>
    <v>Map</v>
  </rv>
  <rv s="1">
    <fb>195.584</fb>
    <v>8</v>
  </rv>
  <rv s="4">
    <v>https://www.bing.com/search?q=santa+terezinha%2c+pernambuco&amp;form=skydnc</v>
    <v>Learn more on Bing</v>
  </rv>
  <rv s="1">
    <fb>-37.479999999999997</fb>
    <v>9</v>
  </rv>
  <rv s="1">
    <fb>11914</fb>
    <v>8</v>
  </rv>
  <rv s="14">
    <v>#VALUE!</v>
    <v>en-US</v>
    <v>94369263-4440-b594-4cc7-ba18db018422</v>
    <v>536870912</v>
    <v>1</v>
    <v>5961</v>
    <v>136</v>
    <v>Santa Terezinha, Pernambuco</v>
    <v>4</v>
    <v>137</v>
    <v>Map</v>
    <v>6</v>
    <v>64</v>
    <v>64</v>
    <v>24257</v>
    <v>3</v>
    <v>Santa Terezinha is a city in the state of Pernambuco, Brazil. The population in 2020, according with IBGE was 11,865 inhabitants and the total area is 200.32 km². The main economic activities in Santa Terezinha are based in agribusiness, ...</v>
    <v>23745</v>
    <v>24258</v>
    <v>24259</v>
    <v>Santa Terezinha, Pernambuco</v>
    <v>24260</v>
    <v>157</v>
    <v>Santa Terezinha, Pernambuco</v>
    <v>mdp/vdpid/6492378111022202881</v>
  </rv>
  <rv s="0">
    <v>536870912</v>
    <v>São Benedito do Sul</v>
    <v>37eb21b5-357c-cee7-cd3b-945127c3cf10</v>
    <v>en-US</v>
    <v>Map</v>
  </rv>
  <rv s="1">
    <fb>156.78200000000001</fb>
    <v>8</v>
  </rv>
  <rv s="2">
    <v>2755</v>
    <v>6</v>
    <v>5962</v>
    <v>7</v>
    <v>0</v>
    <v>Image of São Benedito do Sul</v>
  </rv>
  <rv s="1">
    <fb>-8.8077777777777992</fb>
    <v>9</v>
  </rv>
  <rv s="4">
    <v>https://www.bing.com/search?q=s%c3%a3o+benedito+do+sul+pernambuco&amp;form=skydnc</v>
    <v>Learn more on Bing</v>
  </rv>
  <rv s="1">
    <fb>-35.951944444444003</fb>
    <v>9</v>
  </rv>
  <rv s="1">
    <fb>13113</fb>
    <v>8</v>
  </rv>
  <rv s="12">
    <v>#VALUE!</v>
    <v>en-US</v>
    <v>37eb21b5-357c-cee7-cd3b-945127c3cf10</v>
    <v>536870912</v>
    <v>1</v>
    <v>5963</v>
    <v>120</v>
    <v>São Benedito do Sul</v>
    <v>4</v>
    <v>5</v>
    <v>Map</v>
    <v>6</v>
    <v>7</v>
    <v>64</v>
    <v>24263</v>
    <v>3</v>
    <v>São Benedito do Sul is a city located in the state of Pernambuco, Brazil. It is located 172.5 km away from Recife, the capital of the state of Pernambuco. It has an estimated population of 16,069 inhabitants.</v>
    <v>24264</v>
    <v>24265</v>
    <v>24266</v>
    <v>24267</v>
    <v>São Benedito do Sul</v>
    <v>24268</v>
    <v>São Benedito do Sul</v>
    <v>mdp/vdpid/6493680857616744449</v>
  </rv>
  <rv s="0">
    <v>536870912</v>
    <v>São Bento do Una</v>
    <v>0dc718f5-82a5-65eb-9467-f914ca0464a4</v>
    <v>en-US</v>
    <v>Map</v>
  </rv>
  <rv s="1">
    <fb>726.96400000000006</fb>
    <v>8</v>
  </rv>
  <rv s="2">
    <v>2756</v>
    <v>6</v>
    <v>5964</v>
    <v>7</v>
    <v>0</v>
    <v>Image of São Bento do Una</v>
  </rv>
  <rv s="1">
    <fb>-8.5227777777778009</fb>
    <v>9</v>
  </rv>
  <rv s="4">
    <v>https://www.bing.com/search?q=s%c3%a3o+bento+do+una+brazil&amp;form=skydnc</v>
    <v>Learn more on Bing</v>
  </rv>
  <rv s="1">
    <fb>-36.443888888888999</fb>
    <v>9</v>
  </rv>
  <rv s="1">
    <fb>60042</fb>
    <v>8</v>
  </rv>
  <rv s="9">
    <v>#VALUE!</v>
    <v>en-US</v>
    <v>0dc718f5-82a5-65eb-9467-f914ca0464a4</v>
    <v>536870912</v>
    <v>1</v>
    <v>5965</v>
    <v>72</v>
    <v>São Bento do Una</v>
    <v>4</v>
    <v>5</v>
    <v>Map</v>
    <v>6</v>
    <v>57</v>
    <v>64</v>
    <v>24271</v>
    <v>414</v>
    <v>São Bento do Una is a city from the Northeastern Region of Brazil at the Pernambuco state. According to the IBGE, it has an estimated population of 60,042 inhabitants. It is located at latitude 08°31'22" South and longitude 36°26'40" West, and ...</v>
    <v>24272</v>
    <v>24273</v>
    <v>24274</v>
    <v>24275</v>
    <v>São Bento do Una</v>
    <v>24276</v>
    <v>157</v>
    <v>São Bento do Una</v>
    <v>mdp/vdpid/6493634479939125249</v>
  </rv>
  <rv s="0">
    <v>536870912</v>
    <v>São Caetano, Pernambuco</v>
    <v>b9d18671-45f5-870c-25f2-d38692b78a7a</v>
    <v>en-US</v>
    <v>Map</v>
  </rv>
  <rv s="1">
    <fb>382.47500000000002</fb>
    <v>8</v>
  </rv>
  <rv s="1">
    <fb>-8.3258333333332999</fb>
    <v>9</v>
  </rv>
  <rv s="1">
    <fb>-36.142777777778001</fb>
    <v>9</v>
  </rv>
  <rv s="1">
    <fb>37126</fb>
    <v>8</v>
  </rv>
  <rv s="21">
    <v>#VALUE!</v>
    <v>en-US</v>
    <v>b9d18671-45f5-870c-25f2-d38692b78a7a</v>
    <v>536870912</v>
    <v>1</v>
    <v>5967</v>
    <v>635</v>
    <v>São Caetano, Pernambuco</v>
    <v>92</v>
    <v>137</v>
    <v>Map</v>
    <v>6</v>
    <v>7</v>
    <v>64</v>
    <v>24279</v>
    <v>3</v>
    <v>São Caetano, also known as São Caitano is a city in Pernambuco, Brazil.</v>
    <v>24280</v>
    <v>24281</v>
    <v>São Caetano, Pernambuco</v>
    <v>24282</v>
    <v>São Caetano, Pernambuco</v>
    <v>mdp/vdpid/6492884920887672833</v>
  </rv>
  <rv s="0">
    <v>536870912</v>
    <v>São João, Pernambuco</v>
    <v>ddb87dec-c975-47ab-8fbf-2c20788b1b91</v>
    <v>en-US</v>
    <v>Map</v>
  </rv>
  <rv s="1">
    <fb>244.43700000000001</fb>
    <v>8</v>
  </rv>
  <rv s="2">
    <v>2757</v>
    <v>6</v>
    <v>5968</v>
    <v>7</v>
    <v>0</v>
    <v>Image of São João, Pernambuco</v>
  </rv>
  <rv s="1">
    <fb>-8.8758333333333006</fb>
    <v>9</v>
  </rv>
  <rv s="1">
    <fb>-36.366944444444002</fb>
    <v>9</v>
  </rv>
  <rv s="1">
    <fb>23837</fb>
    <v>8</v>
  </rv>
  <rv s="11">
    <v>#VALUE!</v>
    <v>en-US</v>
    <v>ddb87dec-c975-47ab-8fbf-2c20788b1b91</v>
    <v>536870912</v>
    <v>1</v>
    <v>5969</v>
    <v>113</v>
    <v>São João, Pernambuco</v>
    <v>92</v>
    <v>5</v>
    <v>Map</v>
    <v>6</v>
    <v>7</v>
    <v>64</v>
    <v>24285</v>
    <v>3</v>
    <v>São João is a city located in the state of Pernambuco, Brazil. Located at 240 km away from Recife, capital of the state of Pernambuco. Has an estimated population of 22,899 inhabitants. The main economic activities in São João are based in ...</v>
    <v>24286</v>
    <v>24287</v>
    <v>24288</v>
    <v>São João, Pernambuco</v>
    <v>24289</v>
    <v>157</v>
    <v>São João, Pernambuco</v>
    <v>mdp/vdpid/6493647873308098561</v>
  </rv>
  <rv s="0">
    <v>536870912</v>
    <v>São Joaquim do Monte</v>
    <v>7556a62a-7082-c39d-c851-b95042e3a743</v>
    <v>en-US</v>
    <v>Map</v>
  </rv>
  <rv s="1">
    <fb>242.62899999999999</fb>
    <v>8</v>
  </rv>
  <rv s="2">
    <v>2758</v>
    <v>6</v>
    <v>5970</v>
    <v>7</v>
    <v>0</v>
    <v>Image of São Joaquim do Monte</v>
  </rv>
  <rv s="1">
    <fb>-8.4319444444443992</fb>
    <v>9</v>
  </rv>
  <rv s="4">
    <v>https://www.bing.com/search?q=s%c3%a3o+joaquim+do+monte+brazil&amp;form=skydnc</v>
    <v>Learn more on Bing</v>
  </rv>
  <rv s="1">
    <fb>-35.803888888888999</fb>
    <v>9</v>
  </rv>
  <rv s="1">
    <fb>20037</fb>
    <v>8</v>
  </rv>
  <rv s="12">
    <v>#VALUE!</v>
    <v>en-US</v>
    <v>7556a62a-7082-c39d-c851-b95042e3a743</v>
    <v>536870912</v>
    <v>1</v>
    <v>5971</v>
    <v>120</v>
    <v>São Joaquim do Monte</v>
    <v>4</v>
    <v>5</v>
    <v>Map</v>
    <v>6</v>
    <v>7</v>
    <v>64</v>
    <v>24292</v>
    <v>3</v>
    <v>São Joaquim do Monte is a city located in the state of Pernambuco, Brazil. Located at 124.6 km away from Recife, capital of the state of Pernambuco. Has an estimated population of 21,398 inhabitants.</v>
    <v>24293</v>
    <v>24294</v>
    <v>24295</v>
    <v>24296</v>
    <v>São Joaquim do Monte</v>
    <v>24297</v>
    <v>São Joaquim do Monte</v>
    <v>mdp/vdpid/6492912572155559937</v>
  </rv>
  <rv s="0">
    <v>536870912</v>
    <v>São José da Coroa Grande</v>
    <v>ed4dca88-28de-5590-6f77-62601e37e38e</v>
    <v>en-US</v>
    <v>Map</v>
  </rv>
  <rv s="1">
    <fb>69.337999999999994</fb>
    <v>8</v>
  </rv>
  <rv s="2">
    <v>2759</v>
    <v>6</v>
    <v>5974</v>
    <v>7</v>
    <v>0</v>
    <v>Image of São José da Coroa Grande</v>
  </rv>
  <rv s="1">
    <fb>-8.8977777777778009</fb>
    <v>9</v>
  </rv>
  <rv s="4">
    <v>https://www.bing.com/search?q=s%c3%a3o+jos%c3%a9+da+coroa+grande+brazil&amp;form=skydnc</v>
    <v>Learn more on Bing</v>
  </rv>
  <rv s="1">
    <fb>-35.147777777778003</fb>
    <v>9</v>
  </rv>
  <rv s="1">
    <fb>18825</fb>
    <v>8</v>
  </rv>
  <rv s="12">
    <v>#VALUE!</v>
    <v>en-US</v>
    <v>ed4dca88-28de-5590-6f77-62601e37e38e</v>
    <v>536870912</v>
    <v>1</v>
    <v>5973</v>
    <v>120</v>
    <v>São José da Coroa Grande</v>
    <v>4</v>
    <v>5</v>
    <v>Map</v>
    <v>6</v>
    <v>7</v>
    <v>64</v>
    <v>24300</v>
    <v>3</v>
    <v>São José da Coroa Grande is a city in Pernambuco with 21,586 inhabitants. It is southernmost city of the state on the coast section.</v>
    <v>24301</v>
    <v>24302</v>
    <v>24303</v>
    <v>24304</v>
    <v>São José da Coroa Grande</v>
    <v>24305</v>
    <v>São José da Coroa Grande</v>
    <v>mdp/vdpid/6493786454605430785</v>
  </rv>
  <rv s="0">
    <v>536870912</v>
    <v>São José do Belmonte</v>
    <v>e1f1fe45-d8df-afb4-3336-8fd1567cc85e</v>
    <v>en-US</v>
    <v>Map</v>
  </rv>
  <rv s="1">
    <fb>1479.9639999999999</fb>
    <v>8</v>
  </rv>
  <rv s="2">
    <v>2760</v>
    <v>6</v>
    <v>5975</v>
    <v>7</v>
    <v>0</v>
    <v>Image of São José do Belmonte</v>
  </rv>
  <rv s="1">
    <fb>-7.8608333333333</fb>
    <v>9</v>
  </rv>
  <rv s="4">
    <v>https://www.bing.com/search?q=s%c3%a3o+jos%c3%a9+do+belmonte+brazil&amp;form=skydnc</v>
    <v>Learn more on Bing</v>
  </rv>
  <rv s="1">
    <fb>-38.76</fb>
    <v>9</v>
  </rv>
  <rv s="1">
    <fb>34843</fb>
    <v>8</v>
  </rv>
  <rv s="12">
    <v>#VALUE!</v>
    <v>en-US</v>
    <v>e1f1fe45-d8df-afb4-3336-8fd1567cc85e</v>
    <v>536870912</v>
    <v>1</v>
    <v>5976</v>
    <v>120</v>
    <v>São José do Belmonte</v>
    <v>4</v>
    <v>5</v>
    <v>Map</v>
    <v>6</v>
    <v>7</v>
    <v>64</v>
    <v>24308</v>
    <v>3</v>
    <v>São José do Belmonte is a city and municipality in the state of Pernambuco, Brazil. The population in 2020, according with IBGE was 34,021 inhabitants and the total area is 1474.09 km².</v>
    <v>24309</v>
    <v>24310</v>
    <v>24311</v>
    <v>24312</v>
    <v>São José do Belmonte</v>
    <v>24313</v>
    <v>São José do Belmonte</v>
    <v>mdp/vdpid/6492326087878508545</v>
  </rv>
  <rv s="0">
    <v>536870912</v>
    <v>São José do Egito</v>
    <v>be4f97d6-b32b-f257-5400-db79e2866ecd</v>
    <v>en-US</v>
    <v>Map</v>
  </rv>
  <rv s="1">
    <fb>791.90099999999995</fb>
    <v>8</v>
  </rv>
  <rv s="1">
    <fb>-7.4733333333332999</fb>
    <v>9</v>
  </rv>
  <rv s="4">
    <v>https://www.bing.com/search?q=s%c3%a3o+jos%c3%a9+do+egito+brazil&amp;form=skydnc</v>
    <v>Learn more on Bing</v>
  </rv>
  <rv s="1">
    <fb>-37.274444444444001</fb>
    <v>9</v>
  </rv>
  <rv s="1">
    <fb>31004</fb>
    <v>8</v>
  </rv>
  <rv s="14">
    <v>#VALUE!</v>
    <v>en-US</v>
    <v>be4f97d6-b32b-f257-5400-db79e2866ecd</v>
    <v>536870912</v>
    <v>1</v>
    <v>5978</v>
    <v>136</v>
    <v>São José do Egito</v>
    <v>4</v>
    <v>137</v>
    <v>Map</v>
    <v>6</v>
    <v>7</v>
    <v>64</v>
    <v>24316</v>
    <v>3</v>
    <v>São José do Egito is a city in the state of Pernambuco, Brazil. The population in 2020, according with IBGE was 34,056 and the area is 794.1 km². The main economic activities in São José do Egito are commerce and agribusiness, especially farming ...</v>
    <v>24317</v>
    <v>24318</v>
    <v>24319</v>
    <v>São José do Egito</v>
    <v>24320</v>
    <v>157</v>
    <v>São José do Egito</v>
    <v>mdp/vdpid/6492417389253099521</v>
  </rv>
  <rv s="0">
    <v>536870912</v>
    <v>São Lourenço da Mata</v>
    <v>ffc2129a-262a-0ead-c089-ccabdbdc96aa</v>
    <v>en-US</v>
    <v>Map</v>
  </rv>
  <rv s="1">
    <fb>264.346</fb>
    <v>8</v>
  </rv>
  <rv s="2">
    <v>2761</v>
    <v>6</v>
    <v>5979</v>
    <v>7</v>
    <v>0</v>
    <v>Image of São Lourenço da Mata</v>
  </rv>
  <rv s="1">
    <fb>-8.0019444444443995</fb>
    <v>9</v>
  </rv>
  <rv s="4">
    <v>https://www.bing.com/search?q=s%c3%a3o+louren%c3%a7o+da+mata+brazil&amp;form=skydnc</v>
    <v>Learn more on Bing</v>
  </rv>
  <rv s="1">
    <fb>-35.017777777778001</fb>
    <v>9</v>
  </rv>
  <rv s="1">
    <fb>114079</fb>
    <v>8</v>
  </rv>
  <rv s="9">
    <v>#VALUE!</v>
    <v>en-US</v>
    <v>ffc2129a-262a-0ead-c089-ccabdbdc96aa</v>
    <v>536870912</v>
    <v>1</v>
    <v>5980</v>
    <v>72</v>
    <v>São Lourenço da Mata</v>
    <v>4</v>
    <v>5</v>
    <v>Map</v>
    <v>6</v>
    <v>57</v>
    <v>64</v>
    <v>24323</v>
    <v>3</v>
    <v>São Lourenço da Mata is a city located in the greater Recife metropolitan area in the state of Pernambuco, with a population of 114,079 inhabitants. The city was one of the hosts of the 2014 FIFA World Cup. The new Arena Pernambuco is set to ...</v>
    <v>24324</v>
    <v>24325</v>
    <v>24326</v>
    <v>24327</v>
    <v>São Lourenço da Mata</v>
    <v>24328</v>
    <v>157</v>
    <v>São Lourenço da Mata</v>
    <v>mdp/vdpid/6492999637450883073</v>
  </rv>
  <rv s="0">
    <v>536870912</v>
    <v>São Vicente Ferrer, Pernambuco</v>
    <v>0405cc4f-e783-ad1a-0791-fcf7afd5d068</v>
    <v>en-US</v>
    <v>Map</v>
  </rv>
  <rv s="1">
    <fb>110.489</fb>
    <v>8</v>
  </rv>
  <rv s="2">
    <v>2762</v>
    <v>6</v>
    <v>5981</v>
    <v>7</v>
    <v>0</v>
    <v>Image of São Vicente Ferrer, Pernambuco</v>
  </rv>
  <rv s="1">
    <fb>-7.5908333333332996</fb>
    <v>9</v>
  </rv>
  <rv s="4">
    <v>https://www.bing.com/search?q=s%c3%a3o+vicente+ferrer+brazil&amp;form=skydnc</v>
    <v>Learn more on Bing</v>
  </rv>
  <rv s="1">
    <fb>-35.490833333333001</fb>
    <v>9</v>
  </rv>
  <rv s="1">
    <fb>18085</fb>
    <v>8</v>
  </rv>
  <rv s="9">
    <v>#VALUE!</v>
    <v>en-US</v>
    <v>0405cc4f-e783-ad1a-0791-fcf7afd5d068</v>
    <v>536870912</v>
    <v>1</v>
    <v>5982</v>
    <v>72</v>
    <v>São Vicente Ferrer, Pernambuco</v>
    <v>4</v>
    <v>5</v>
    <v>Map</v>
    <v>6</v>
    <v>57</v>
    <v>64</v>
    <v>24331</v>
    <v>414</v>
    <v>São Vicente Ferrer is a Brazilian municipality in the state of Pernambuco. According with IBGE in 2020, has an estimated population of 18,085 inhabitants. It has a total area of 110.49 square kilometres.</v>
    <v>24332</v>
    <v>24333</v>
    <v>24334</v>
    <v>24335</v>
    <v>São Vicente Ferrer, Pernambuco</v>
    <v>24336</v>
    <v>157</v>
    <v>São Vicente Ferrer, Pernambuco</v>
    <v>mdp/vdpid/6492849356712968193</v>
  </rv>
  <rv s="0">
    <v>536870912</v>
    <v>Serra Talhada</v>
    <v>cfc9c2bd-b570-d978-4ac7-188a0f05ac5f</v>
    <v>en-US</v>
    <v>Map</v>
  </rv>
  <rv s="1">
    <fb>2980.0059999999999</fb>
    <v>8</v>
  </rv>
  <rv s="2">
    <v>2763</v>
    <v>6</v>
    <v>5983</v>
    <v>7</v>
    <v>0</v>
    <v>Image of Serra Talhada</v>
  </rv>
  <rv s="1">
    <fb>-7.9858333333333</fb>
    <v>9</v>
  </rv>
  <rv s="4">
    <v>https://www.bing.com/search?q=serra+talhada+brazil&amp;form=skydnc</v>
    <v>Learn more on Bing</v>
  </rv>
  <rv s="1">
    <fb>-38.295833333333</fb>
    <v>9</v>
  </rv>
  <rv s="1">
    <fb>92228</fb>
    <v>8</v>
  </rv>
  <rv s="12">
    <v>#VALUE!</v>
    <v>en-US</v>
    <v>cfc9c2bd-b570-d978-4ac7-188a0f05ac5f</v>
    <v>536870912</v>
    <v>1</v>
    <v>5984</v>
    <v>120</v>
    <v>Serra Talhada</v>
    <v>4</v>
    <v>5</v>
    <v>Map</v>
    <v>6</v>
    <v>7</v>
    <v>64</v>
    <v>24339</v>
    <v>3</v>
    <v>Serra Talhada is a city in the state of Pernambuco, Brazil. It is located at 07º59'31" South and 38º17'54" West, at an altitude of 429 metres. As of 2020, its estimated population by IBGE was 86,915 people. Its area is approximately 2980 km sq.</v>
    <v>24340</v>
    <v>24341</v>
    <v>24342</v>
    <v>24343</v>
    <v>Serra Talhada</v>
    <v>24344</v>
    <v>Serra Talhada</v>
    <v>mdp/vdpid/6492355362090385409</v>
  </rv>
  <rv s="0">
    <v>536870912</v>
    <v>Serrita</v>
    <v>3722ada9-2ffb-d5c9-2aff-28cd5462515c</v>
    <v>en-US</v>
    <v>Map</v>
  </rv>
  <rv s="1">
    <fb>1538.4369999999999</fb>
    <v>8</v>
  </rv>
  <rv s="2">
    <v>2764</v>
    <v>6</v>
    <v>5985</v>
    <v>7</v>
    <v>0</v>
    <v>Image of Serrita</v>
  </rv>
  <rv s="1">
    <fb>-7.9327777777778001</fb>
    <v>9</v>
  </rv>
  <rv s="4">
    <v>https://www.bing.com/search?q=serrita+brazil&amp;form=skydnc</v>
    <v>Learn more on Bing</v>
  </rv>
  <rv s="1">
    <fb>18207</fb>
    <v>8</v>
  </rv>
  <rv s="12">
    <v>#VALUE!</v>
    <v>en-US</v>
    <v>3722ada9-2ffb-d5c9-2aff-28cd5462515c</v>
    <v>536870912</v>
    <v>1</v>
    <v>5986</v>
    <v>120</v>
    <v>Serrita</v>
    <v>4</v>
    <v>5</v>
    <v>Map</v>
    <v>6</v>
    <v>7</v>
    <v>64</v>
    <v>24347</v>
    <v>3</v>
    <v>Serrita is a city in the state of Pernambuco, Brazil. The population in 2020, according with IBGE was 19,196 inhabitants and the total area is 1535.2 km².</v>
    <v>24348</v>
    <v>24349</v>
    <v>24350</v>
    <v>6834</v>
    <v>Serrita</v>
    <v>24351</v>
    <v>Serrita</v>
    <v>mdp/vdpid/6492295371144822785</v>
  </rv>
  <rv s="0">
    <v>536870912</v>
    <v>Sertânia</v>
    <v>7d82d743-b407-dd6a-6a2b-a980e4b93220</v>
    <v>en-US</v>
    <v>Map</v>
  </rv>
  <rv s="1">
    <fb>2421.511</fb>
    <v>8</v>
  </rv>
  <rv s="2">
    <v>2765</v>
    <v>6</v>
    <v>5987</v>
    <v>7</v>
    <v>0</v>
    <v>Image of Sertânia</v>
  </rv>
  <rv s="1">
    <fb>-8.0705555555556003</fb>
    <v>9</v>
  </rv>
  <rv s="0">
    <v>805306368</v>
    <v>Gustavo Maciel Lins de Albuquerque (Mayor)</v>
    <v>fabce30f-ebe5-a8eb-a482-b839da63a23d</v>
    <v>en-US</v>
    <v>Generic</v>
  </rv>
  <rv s="3">
    <v>696</v>
  </rv>
  <rv s="4">
    <v>https://www.bing.com/search?q=sert%c3%a2nia+brazil&amp;form=skydnc</v>
    <v>Learn more on Bing</v>
  </rv>
  <rv s="1">
    <fb>-37.265833333332999</fb>
    <v>9</v>
  </rv>
  <rv s="1">
    <fb>36050</fb>
    <v>8</v>
  </rv>
  <rv s="5">
    <v>#VALUE!</v>
    <v>en-US</v>
    <v>7d82d743-b407-dd6a-6a2b-a980e4b93220</v>
    <v>536870912</v>
    <v>1</v>
    <v>5988</v>
    <v>2</v>
    <v>Sertânia</v>
    <v>4</v>
    <v>5</v>
    <v>Map</v>
    <v>6</v>
    <v>57</v>
    <v>64</v>
    <v>24354</v>
    <v>3</v>
    <v>Sertânia is a city in the state of Pernambuco, Brazil. The population in 2020, according to the IBGE, was 36,050. Its total area is 2421.51 km². The main economic activities in Sertânia are based in industry, commerce and agribusiness, ...</v>
    <v>24355</v>
    <v>24356</v>
    <v>24358</v>
    <v>24359</v>
    <v>24360</v>
    <v>Sertânia</v>
    <v>24361</v>
    <v>157</v>
    <v>Sertânia</v>
    <v>mdp/vdpid/6492491085271531521</v>
  </rv>
  <rv s="0">
    <v>536870912</v>
    <v>Sirinhaém</v>
    <v>7742716e-1214-4c3f-8579-755973fdea93</v>
    <v>en-US</v>
    <v>Map</v>
  </rv>
  <rv s="1">
    <fb>374.61099999999999</fb>
    <v>8</v>
  </rv>
  <rv s="2">
    <v>2766</v>
    <v>6</v>
    <v>5989</v>
    <v>7</v>
    <v>0</v>
    <v>Image of Sirinhaém</v>
  </rv>
  <rv s="1">
    <fb>-8.5908333333333005</fb>
    <v>9</v>
  </rv>
  <rv s="0">
    <v>805306368</v>
    <v>Camila Machado Leocadio Lins Dos Santos (Mayor)</v>
    <v>e319e6f7-0a57-baea-1fd1-db15d4afca29</v>
    <v>en-US</v>
    <v>Generic</v>
  </rv>
  <rv s="3">
    <v>697</v>
  </rv>
  <rv s="4">
    <v>https://www.bing.com/search?q=sirinha%c3%a9m+pernambuco&amp;form=skydnc</v>
    <v>Learn more on Bing</v>
  </rv>
  <rv s="1">
    <fb>46845</fb>
    <v>8</v>
  </rv>
  <rv s="5">
    <v>#VALUE!</v>
    <v>en-US</v>
    <v>7742716e-1214-4c3f-8579-755973fdea93</v>
    <v>536870912</v>
    <v>1</v>
    <v>5990</v>
    <v>2</v>
    <v>Sirinhaém</v>
    <v>4</v>
    <v>5</v>
    <v>Map</v>
    <v>6</v>
    <v>64</v>
    <v>64</v>
    <v>24364</v>
    <v>3</v>
    <v>Sirinhaém is a municipality in Pernambuco with 46,361 inhabitants. The town was founded in 1614 making it among the oldest in the state. The Mayor is Camila Machado Leocadio Lins Dos Santos. Beach of clear water, reefs and extensive areas of ...</v>
    <v>24365</v>
    <v>24366</v>
    <v>24368</v>
    <v>24369</v>
    <v>22318</v>
    <v>Sirinhaém</v>
    <v>24370</v>
    <v>157</v>
    <v>Sirinhaém</v>
    <v>mdp/vdpid/6493770054172147713</v>
  </rv>
  <rv s="0">
    <v>536870912</v>
    <v>Solidão</v>
    <v>324e5cef-a14e-f7db-d6e7-9df1e782cf07</v>
    <v>en-US</v>
    <v>Map</v>
  </rv>
  <rv s="1">
    <fb>138.399</fb>
    <v>8</v>
  </rv>
  <rv s="2">
    <v>2767</v>
    <v>6</v>
    <v>5991</v>
    <v>7</v>
    <v>0</v>
    <v>Image of Solidão</v>
  </rv>
  <rv s="1">
    <fb>-7.6</fb>
    <v>9</v>
  </rv>
  <rv s="4">
    <v>https://www.bing.com/search?q=solid%c3%a3o+pernambuco&amp;form=skydnc</v>
    <v>Learn more on Bing</v>
  </rv>
  <rv s="1">
    <fb>-37.651944444443998</fb>
    <v>9</v>
  </rv>
  <rv s="1">
    <fb>5210</fb>
    <v>8</v>
  </rv>
  <rv s="12">
    <v>#VALUE!</v>
    <v>en-US</v>
    <v>324e5cef-a14e-f7db-d6e7-9df1e782cf07</v>
    <v>536870912</v>
    <v>1</v>
    <v>5992</v>
    <v>120</v>
    <v>Solidão</v>
    <v>4</v>
    <v>5</v>
    <v>Map</v>
    <v>6</v>
    <v>7</v>
    <v>64</v>
    <v>24373</v>
    <v>3</v>
    <v>Solidão is a city in the state of Pernambuco, Brazil. The population in 2020 was 6,021 inhabitants according to the IBGE, and the total area is 138.4 km².</v>
    <v>24374</v>
    <v>24375</v>
    <v>24376</v>
    <v>24377</v>
    <v>Solidão</v>
    <v>24378</v>
    <v>Solidão</v>
    <v>mdp/vdpid/6492392360029192193</v>
  </rv>
  <rv s="0">
    <v>536870912</v>
    <v>Surubim</v>
    <v>24ca2dc1-c27a-f6d4-20c2-a532671988ce</v>
    <v>en-US</v>
    <v>Map</v>
  </rv>
  <rv s="1">
    <fb>252.845</fb>
    <v>8</v>
  </rv>
  <rv s="2">
    <v>2768</v>
    <v>6</v>
    <v>5993</v>
    <v>7</v>
    <v>0</v>
    <v>Image of Surubim</v>
  </rv>
  <rv s="1">
    <fb>-7.8319444444444004</fb>
    <v>9</v>
  </rv>
  <rv s="4">
    <v>https://www.bing.com/search?q=surubim+pernambuco&amp;form=skydnc</v>
    <v>Learn more on Bing</v>
  </rv>
  <rv s="1">
    <fb>-35.755833333333001</fb>
    <v>9</v>
  </rv>
  <rv s="1">
    <fb>65647</fb>
    <v>8</v>
  </rv>
  <rv s="9">
    <v>#VALUE!</v>
    <v>en-US</v>
    <v>24ca2dc1-c27a-f6d4-20c2-a532671988ce</v>
    <v>536870912</v>
    <v>1</v>
    <v>5994</v>
    <v>72</v>
    <v>Surubim</v>
    <v>4</v>
    <v>5</v>
    <v>Map</v>
    <v>6</v>
    <v>57</v>
    <v>64</v>
    <v>24381</v>
    <v>3</v>
    <v>Surubim is a city in the state of Pernambuco, Brazil. It is the birthplace of Chacrinha, a famous Brazilian comedian and entertainer who died in 1988. The main economic activities in Surubim are based in industry, commerce and agribusiness, ...</v>
    <v>24382</v>
    <v>24383</v>
    <v>24384</v>
    <v>24385</v>
    <v>Surubim</v>
    <v>24386</v>
    <v>157</v>
    <v>Surubim</v>
    <v>mdp/vdpid/6492895573127987201</v>
  </rv>
  <rv s="0">
    <v>536870912</v>
    <v>Tabira, Pernambuco</v>
    <v>79ebb50c-11e7-de61-f97b-4960e5337cb4</v>
    <v>en-US</v>
    <v>Map</v>
  </rv>
  <rv s="1">
    <fb>393.6</fb>
    <v>8</v>
  </rv>
  <rv s="2">
    <v>2769</v>
    <v>6</v>
    <v>5995</v>
    <v>7</v>
    <v>0</v>
    <v>Image of Tabira, Pernambuco</v>
  </rv>
  <rv s="4">
    <v>https://www.bing.com/search?q=tabira%2c+pernambuco+brazil&amp;form=skydnc</v>
    <v>Learn more on Bing</v>
  </rv>
  <rv s="1">
    <fb>-37.539444444444001</fb>
    <v>9</v>
  </rv>
  <rv s="1">
    <fb>27681</fb>
    <v>8</v>
  </rv>
  <rv s="9">
    <v>#VALUE!</v>
    <v>en-US</v>
    <v>79ebb50c-11e7-de61-f97b-4960e5337cb4</v>
    <v>536870912</v>
    <v>1</v>
    <v>5996</v>
    <v>72</v>
    <v>Tabira, Pernambuco</v>
    <v>4</v>
    <v>5</v>
    <v>Map</v>
    <v>6</v>
    <v>7</v>
    <v>64</v>
    <v>24389</v>
    <v>3</v>
    <v>Tabira is a city in the state of Pernambuco, Brazil. The population in 2020, according to the Brazilian Institute of Geography and Statistics, was 28,704 inhabitants. Its land area is 388 km². The main economic activities in Tabira are based in ...</v>
    <v>24390</v>
    <v>24333</v>
    <v>24391</v>
    <v>24392</v>
    <v>Tabira, Pernambuco</v>
    <v>24393</v>
    <v>157</v>
    <v>Tabira, Pernambuco</v>
    <v>mdp/vdpid/6492394471374716929</v>
  </rv>
  <rv s="0">
    <v>536870912</v>
    <v>Tacaimbó</v>
    <v>d8c252f4-4079-5b0f-b634-fefad6ffe0c9</v>
    <v>en-US</v>
    <v>Map</v>
  </rv>
  <rv s="1">
    <fb>227.58600000000001</fb>
    <v>8</v>
  </rv>
  <rv s="2">
    <v>2770</v>
    <v>6</v>
    <v>5997</v>
    <v>7</v>
    <v>0</v>
    <v>Image of Tacaimbó</v>
  </rv>
  <rv s="1">
    <fb>-8.3158333333333001</fb>
    <v>9</v>
  </rv>
  <rv s="4">
    <v>https://www.bing.com/search?q=tacaimb%c3%b3+brazil&amp;form=skydnc</v>
    <v>Learn more on Bing</v>
  </rv>
  <rv s="1">
    <fb>-36.292777777777999</fb>
    <v>9</v>
  </rv>
  <rv s="1">
    <fb>13738</fb>
    <v>8</v>
  </rv>
  <rv s="12">
    <v>#VALUE!</v>
    <v>en-US</v>
    <v>d8c252f4-4079-5b0f-b634-fefad6ffe0c9</v>
    <v>536870912</v>
    <v>1</v>
    <v>5998</v>
    <v>120</v>
    <v>Tacaimbó</v>
    <v>4</v>
    <v>5</v>
    <v>Map</v>
    <v>6</v>
    <v>7</v>
    <v>64</v>
    <v>24396</v>
    <v>3</v>
    <v>Tacaimbó is a city in the state of Pernambuco, Brazil.</v>
    <v>24397</v>
    <v>24398</v>
    <v>24399</v>
    <v>24400</v>
    <v>Tacaimbó</v>
    <v>24401</v>
    <v>Tacaimbó</v>
    <v>mdp/vdpid/6492881451309072385</v>
  </rv>
  <rv s="0">
    <v>536870912</v>
    <v>Tacaratu</v>
    <v>9b73dff3-5163-e788-d425-8091df3adc3b</v>
    <v>en-US</v>
    <v>Map</v>
  </rv>
  <rv s="1">
    <fb>1264.5409999999999</fb>
    <v>8</v>
  </rv>
  <rv s="1">
    <fb>-9.1058333333332993</fb>
    <v>9</v>
  </rv>
  <rv s="4">
    <v>https://www.bing.com/search?q=tacaratu+brazil&amp;form=skydnc</v>
    <v>Learn more on Bing</v>
  </rv>
  <rv s="1">
    <fb>23902</fb>
    <v>8</v>
  </rv>
  <rv s="16">
    <v>#VALUE!</v>
    <v>en-US</v>
    <v>9b73dff3-5163-e788-d425-8091df3adc3b</v>
    <v>536870912</v>
    <v>1</v>
    <v>6000</v>
    <v>151</v>
    <v>Tacaratu</v>
    <v>4</v>
    <v>137</v>
    <v>Map</v>
    <v>6</v>
    <v>7</v>
    <v>64</v>
    <v>24404</v>
    <v>3</v>
    <v>Tacaratu is a municipality in the state of Pernambuco, Brazil. The population in 2020, according with IBGE is 26,106 and the area is 1264.5 km².</v>
    <v>24405</v>
    <v>24406</v>
    <v>2957</v>
    <v>Tacaratu</v>
    <v>24407</v>
    <v>Tacaratu</v>
    <v>mdp/vdpid/6493132855441358849</v>
  </rv>
  <rv s="0">
    <v>536870912</v>
    <v>Tamandaré</v>
    <v>8d039d49-3d84-f2e0-c58f-78892acb05d1</v>
    <v>en-US</v>
    <v>Map</v>
  </rv>
  <rv s="1">
    <fb>214.30699999999999</fb>
    <v>8</v>
  </rv>
  <rv s="2">
    <v>2771</v>
    <v>6</v>
    <v>6001</v>
    <v>7</v>
    <v>0</v>
    <v>Image of Tamandaré</v>
  </rv>
  <rv s="1">
    <fb>-8.76</fb>
    <v>9</v>
  </rv>
  <rv s="4">
    <v>https://www.bing.com/search?q=tamandar%c3%a9+brazil&amp;form=skydnc</v>
    <v>Learn more on Bing</v>
  </rv>
  <rv s="1">
    <fb>-35.104999999999997</fb>
    <v>9</v>
  </rv>
  <rv s="1">
    <fb>23623</fb>
    <v>8</v>
  </rv>
  <rv s="9">
    <v>#VALUE!</v>
    <v>en-US</v>
    <v>8d039d49-3d84-f2e0-c58f-78892acb05d1</v>
    <v>536870912</v>
    <v>1</v>
    <v>6002</v>
    <v>72</v>
    <v>Tamandaré</v>
    <v>4</v>
    <v>5</v>
    <v>Map</v>
    <v>6</v>
    <v>57</v>
    <v>64</v>
    <v>24410</v>
    <v>414</v>
    <v>Tamandarë is a coastal municipality about 103 km south of Recife, the capital city of the Brazilian state of Pernambuco. The municipality contains part of the strictly protected Saltinho Biological Reserve, a 562 hectares conservation unit ...</v>
    <v>24411</v>
    <v>24412</v>
    <v>24413</v>
    <v>24414</v>
    <v>Tamandaré</v>
    <v>24415</v>
    <v>157</v>
    <v>Tamandaré</v>
    <v>mdp/vdpid/6493773352673476609</v>
  </rv>
  <rv s="0">
    <v>536870912</v>
    <v>Taquaritinga do Norte</v>
    <v>9ef223c8-c963-776a-d1a2-3ecfaf856469</v>
    <v>en-US</v>
    <v>Map</v>
  </rv>
  <rv s="1">
    <fb>475.17599999999999</fb>
    <v>8</v>
  </rv>
  <rv s="2">
    <v>2772</v>
    <v>6</v>
    <v>6003</v>
    <v>7</v>
    <v>0</v>
    <v>Image of Taquaritinga do Norte</v>
  </rv>
  <rv s="1">
    <fb>-7.9001111111110998</fb>
    <v>9</v>
  </rv>
  <rv s="4">
    <v>https://www.bing.com/search?q=taquaritinga+do+norte+brazil&amp;form=skydnc</v>
    <v>Learn more on Bing</v>
  </rv>
  <rv s="1">
    <fb>-36.050249999999998</fb>
    <v>9</v>
  </rv>
  <rv s="1">
    <fb>24736</fb>
    <v>8</v>
  </rv>
  <rv s="12">
    <v>#VALUE!</v>
    <v>en-US</v>
    <v>9ef223c8-c963-776a-d1a2-3ecfaf856469</v>
    <v>536870912</v>
    <v>1</v>
    <v>6004</v>
    <v>120</v>
    <v>Taquaritinga do Norte</v>
    <v>4</v>
    <v>5</v>
    <v>Map</v>
    <v>6</v>
    <v>7</v>
    <v>64</v>
    <v>24418</v>
    <v>3</v>
    <v>Taquaritinga do Norte is a city in the state of Pernambuco, Brazil.</v>
    <v>24419</v>
    <v>24420</v>
    <v>24421</v>
    <v>24422</v>
    <v>Taquaritinga do Norte</v>
    <v>24423</v>
    <v>Taquaritinga do Norte</v>
    <v>mdp/vdpid/6492865020710354945</v>
  </rv>
  <rv s="0">
    <v>536870912</v>
    <v>Terezinha, Pernambuco</v>
    <v>f2864e1a-fed2-48d4-bace-7678bcab9c21</v>
    <v>en-US</v>
    <v>Map</v>
  </rv>
  <rv s="1">
    <fb>151.44900000000001</fb>
    <v>8</v>
  </rv>
  <rv s="2">
    <v>2773</v>
    <v>6</v>
    <v>6005</v>
    <v>7</v>
    <v>0</v>
    <v>Image of Terezinha, Pernambuco</v>
  </rv>
  <rv s="1">
    <fb>-9.0558333333333003</fb>
    <v>9</v>
  </rv>
  <rv s="4">
    <v>https://www.bing.com/search?q=terezinha+pernambuco&amp;form=skydnc</v>
    <v>Learn more on Bing</v>
  </rv>
  <rv s="1">
    <fb>6513</fb>
    <v>8</v>
  </rv>
  <rv s="12">
    <v>#VALUE!</v>
    <v>en-US</v>
    <v>f2864e1a-fed2-48d4-bace-7678bcab9c21</v>
    <v>536870912</v>
    <v>1</v>
    <v>6006</v>
    <v>120</v>
    <v>Terezinha, Pernambuco</v>
    <v>4</v>
    <v>5</v>
    <v>Map</v>
    <v>6</v>
    <v>7</v>
    <v>64</v>
    <v>24426</v>
    <v>3</v>
    <v>Terezinha is a city located in the state of Pernambuco, Brazil. Located at 251 km away from Recife, capital of the state of Pernambuco, it has an estimated population of 7,198 inhabitants. The main economic activities in Terezinha are based in ...</v>
    <v>24427</v>
    <v>24428</v>
    <v>24429</v>
    <v>23334</v>
    <v>Terezinha, Pernambuco</v>
    <v>24430</v>
    <v>Terezinha, Pernambuco</v>
    <v>mdp/vdpid/6493651143841808385</v>
  </rv>
  <rv s="0">
    <v>536870912</v>
    <v>Terra Nova, Pernambuco</v>
    <v>e40a8f58-e031-867e-2840-f08f2ab58bff</v>
    <v>en-US</v>
    <v>Map</v>
  </rv>
  <rv s="1">
    <fb>360.863</fb>
    <v>8</v>
  </rv>
  <rv s="2">
    <v>2774</v>
    <v>6</v>
    <v>6007</v>
    <v>7</v>
    <v>0</v>
    <v>Image of Terra Nova, Pernambuco</v>
  </rv>
  <rv s="1">
    <fb>-8.23</fb>
    <v>9</v>
  </rv>
  <rv s="0">
    <v>805306368</v>
    <v>Aline Cleanne Filgueira Freire de Carvalho (Mayor)</v>
    <v>991b9271-88ae-4c3b-b9ce-5b9346cab188</v>
    <v>en-US</v>
    <v>Generic</v>
  </rv>
  <rv s="3">
    <v>698</v>
  </rv>
  <rv s="4">
    <v>https://www.bing.com/search?q=terra+nova%2c+pernambuco+brazil&amp;form=skydnc</v>
    <v>Learn more on Bing</v>
  </rv>
  <rv s="1">
    <fb>-39.375833333332999</fb>
    <v>9</v>
  </rv>
  <rv s="1">
    <fb>8920</fb>
    <v>8</v>
  </rv>
  <rv s="8">
    <v>#VALUE!</v>
    <v>en-US</v>
    <v>e40a8f58-e031-867e-2840-f08f2ab58bff</v>
    <v>536870912</v>
    <v>1</v>
    <v>6008</v>
    <v>67</v>
    <v>Terra Nova, Pernambuco</v>
    <v>4</v>
    <v>5</v>
    <v>Map</v>
    <v>6</v>
    <v>7</v>
    <v>64</v>
    <v>24433</v>
    <v>3</v>
    <v>Terra Nova is a municipality in the Brazilian state of Pernambuco. 578.5 km from the state's capital, Recife, it is located in the semi-arid Sertão. The estimated population in 2020, according to the Brazilian Institute of Geography and ...</v>
    <v>24434</v>
    <v>24435</v>
    <v>24437</v>
    <v>24438</v>
    <v>24439</v>
    <v>Terra Nova, Pernambuco</v>
    <v>24440</v>
    <v>Terra Nova, Pernambuco</v>
    <v>mdp/vdpid/6492296668208168961</v>
  </rv>
  <rv s="0">
    <v>536870912</v>
    <v>Timbaúba</v>
    <v>4f1e3dcb-5d31-d3f3-20b6-aa7addf6fe7e</v>
    <v>en-US</v>
    <v>Map</v>
  </rv>
  <rv s="1">
    <fb>289.51100000000002</fb>
    <v>8</v>
  </rv>
  <rv s="2">
    <v>2775</v>
    <v>6</v>
    <v>6009</v>
    <v>7</v>
    <v>0</v>
    <v>Image of Timbaúba</v>
  </rv>
  <rv s="1">
    <fb>-7.5049999999999999</fb>
    <v>9</v>
  </rv>
  <rv s="4">
    <v>https://www.bing.com/search?q=timba%c3%baba+pernambuco&amp;form=skydnc</v>
    <v>Learn more on Bing</v>
  </rv>
  <rv s="1">
    <fb>-35.317777777777998</fb>
    <v>9</v>
  </rv>
  <rv s="1">
    <fb>52802</fb>
    <v>8</v>
  </rv>
  <rv s="9">
    <v>#VALUE!</v>
    <v>en-US</v>
    <v>4f1e3dcb-5d31-d3f3-20b6-aa7addf6fe7e</v>
    <v>536870912</v>
    <v>1</v>
    <v>6010</v>
    <v>72</v>
    <v>Timbaúba</v>
    <v>4</v>
    <v>5</v>
    <v>Map</v>
    <v>6</v>
    <v>57</v>
    <v>64</v>
    <v>24443</v>
    <v>3</v>
    <v>Timbaúba is a city in Pernambuco, Brazil. According to the Brazilian Institute of Geography and Statistics, it has an estimated population of 52,802 inhabitants as of 2020. The main economic activities in Timbaúba are based in commerce and ...</v>
    <v>24444</v>
    <v>24445</v>
    <v>24446</v>
    <v>24447</v>
    <v>Timbaúba</v>
    <v>24448</v>
    <v>157</v>
    <v>Timbaúba</v>
    <v>mdp/vdpid/6492849040462446593</v>
  </rv>
  <rv s="0">
    <v>536870912</v>
    <v>Toritama</v>
    <v>34b5143f-9894-3b88-f34d-de4466315a04</v>
    <v>en-US</v>
    <v>Map</v>
  </rv>
  <rv s="1">
    <fb>25.704000000000001</fb>
    <v>8</v>
  </rv>
  <rv s="2">
    <v>2776</v>
    <v>6</v>
    <v>6011</v>
    <v>7</v>
    <v>0</v>
    <v>Image of Toritama</v>
  </rv>
  <rv s="1">
    <fb>-8.0066666666666997</fb>
    <v>9</v>
  </rv>
  <rv s="0">
    <v>805306368</v>
    <v>Edilson Tavares da Silva (Mayor)</v>
    <v>353f6029-9ad9-7781-8c7e-d13f9c783cb2</v>
    <v>en-US</v>
    <v>Generic</v>
  </rv>
  <rv s="3">
    <v>699</v>
  </rv>
  <rv s="4">
    <v>https://www.bing.com/search?q=toritama+pernambuco&amp;form=skydnc</v>
    <v>Learn more on Bing</v>
  </rv>
  <rv s="1">
    <fb>-36.056666666666999</fb>
    <v>9</v>
  </rv>
  <rv s="1">
    <fb>41137</fb>
    <v>8</v>
  </rv>
  <rv s="8">
    <v>#VALUE!</v>
    <v>en-US</v>
    <v>34b5143f-9894-3b88-f34d-de4466315a04</v>
    <v>536870912</v>
    <v>1</v>
    <v>6012</v>
    <v>67</v>
    <v>Toritama</v>
    <v>4</v>
    <v>5</v>
    <v>Map</v>
    <v>6</v>
    <v>7</v>
    <v>64</v>
    <v>24451</v>
    <v>3</v>
    <v>Toritama is a municipality in the Brazilian state of Pernambuco, in the mesoregion of Agreste Pernambucano. It is located at an altitude of 349 m, and it is 153 km west of the capital Recife. In 2020 it has an estimated population of 46,164 and ...</v>
    <v>24452</v>
    <v>24453</v>
    <v>24455</v>
    <v>24456</v>
    <v>24457</v>
    <v>Toritama</v>
    <v>24458</v>
    <v>Toritama</v>
    <v>mdp/vdpid/6492869447764672513</v>
  </rv>
  <rv s="0">
    <v>536870912</v>
    <v>Tracunhaém</v>
    <v>cc3b1ee2-314b-f5dc-13ae-5a7cabb7a0b2</v>
    <v>en-US</v>
    <v>Map</v>
  </rv>
  <rv s="1">
    <fb>116.65900000000001</fb>
    <v>8</v>
  </rv>
  <rv s="2">
    <v>2777</v>
    <v>6</v>
    <v>6013</v>
    <v>7</v>
    <v>0</v>
    <v>Image of Tracunhaém</v>
  </rv>
  <rv s="4">
    <v>https://www.bing.com/search?q=tracunha%c3%a9m+brazil&amp;form=skydnc</v>
    <v>Learn more on Bing</v>
  </rv>
  <rv s="1">
    <fb>-35.24</fb>
    <v>9</v>
  </rv>
  <rv s="1">
    <fb>13867</fb>
    <v>8</v>
  </rv>
  <rv s="9">
    <v>#VALUE!</v>
    <v>en-US</v>
    <v>cc3b1ee2-314b-f5dc-13ae-5a7cabb7a0b2</v>
    <v>536870912</v>
    <v>1</v>
    <v>6014</v>
    <v>72</v>
    <v>Tracunhaém</v>
    <v>4</v>
    <v>5</v>
    <v>Map</v>
    <v>6</v>
    <v>7</v>
    <v>64</v>
    <v>24461</v>
    <v>3</v>
    <v>Tracunhaém is a city located in the state of Pernambuco, Brazil. Located at 63 km from Recife, capital of the state of Pernambuco. Has an estimated population of 13,813 inhabitants. The main economic activities in Tracunhaém are based in ...</v>
    <v>24462</v>
    <v>23399</v>
    <v>24463</v>
    <v>24464</v>
    <v>Tracunhaém</v>
    <v>24465</v>
    <v>157</v>
    <v>Tracunhaém</v>
    <v>mdp/vdpid/6492947628232278017</v>
  </rv>
  <rv s="0">
    <v>536870912</v>
    <v>Trindade, Pernambuco</v>
    <v>8140532b-d513-2f3b-49dc-47d236f75714</v>
    <v>en-US</v>
    <v>Map</v>
  </rv>
  <rv s="1">
    <fb>229.56899999999999</fb>
    <v>8</v>
  </rv>
  <rv s="2">
    <v>2778</v>
    <v>6</v>
    <v>6015</v>
    <v>7</v>
    <v>0</v>
    <v>Image of Trindade, Pernambuco</v>
  </rv>
  <rv s="1">
    <fb>-7.7619444444444001</fb>
    <v>9</v>
  </rv>
  <rv s="4">
    <v>https://www.bing.com/search?q=trindade%2c+pernambuco&amp;form=skydnc</v>
    <v>Learn more on Bing</v>
  </rv>
  <rv s="1">
    <fb>-40.267777777778001</fb>
    <v>9</v>
  </rv>
  <rv s="1">
    <fb>31103</fb>
    <v>8</v>
  </rv>
  <rv s="9">
    <v>#VALUE!</v>
    <v>en-US</v>
    <v>8140532b-d513-2f3b-49dc-47d236f75714</v>
    <v>536870912</v>
    <v>1</v>
    <v>6016</v>
    <v>72</v>
    <v>Trindade, Pernambuco</v>
    <v>4</v>
    <v>5</v>
    <v>Map</v>
    <v>6</v>
    <v>64</v>
    <v>64</v>
    <v>24468</v>
    <v>3</v>
    <v>Trindade is a municipality in the state of Pernambuco, Brazil. The estimated population in 2021, according to the Brazilian Institute of Geography and Statistics was 31,103 inhabitants and the total area is 295.77 km².</v>
    <v>24469</v>
    <v>24470</v>
    <v>24471</v>
    <v>24472</v>
    <v>Trindade, Pernambuco</v>
    <v>24473</v>
    <v>157</v>
    <v>Trindade, Pernambuco</v>
    <v>mdp/vdpid/6490752206625570817</v>
  </rv>
  <rv s="0">
    <v>536870912</v>
    <v>Triunfo, Pernambuco</v>
    <v>ad687c5e-d499-bdf6-6fec-0014762be881</v>
    <v>en-US</v>
    <v>Map</v>
  </rv>
  <rv s="1">
    <fb>191.51599999999999</fb>
    <v>8</v>
  </rv>
  <rv s="2">
    <v>2779</v>
    <v>6</v>
    <v>6017</v>
    <v>7</v>
    <v>0</v>
    <v>Image of Triunfo, Pernambuco</v>
  </rv>
  <rv s="1">
    <fb>-7.8377777777778004</fb>
    <v>9</v>
  </rv>
  <rv s="0">
    <v>805306368</v>
    <v>Luciano Bonfim (Mayor)</v>
    <v>191aca8f-ae32-fda3-0912-6f3b676b2964</v>
    <v>en-US</v>
    <v>Generic</v>
  </rv>
  <rv s="3">
    <v>700</v>
  </rv>
  <rv s="4">
    <v>https://www.bing.com/search?q=triunfo%2c+pernambuco+brazil&amp;form=skydnc</v>
    <v>Learn more on Bing</v>
  </rv>
  <rv s="1">
    <fb>-38.101944444444001</fb>
    <v>9</v>
  </rv>
  <rv s="1">
    <fb>14705</fb>
    <v>8</v>
  </rv>
  <rv s="8">
    <v>#VALUE!</v>
    <v>en-US</v>
    <v>ad687c5e-d499-bdf6-6fec-0014762be881</v>
    <v>536870912</v>
    <v>1</v>
    <v>6018</v>
    <v>67</v>
    <v>Triunfo, Pernambuco</v>
    <v>4</v>
    <v>5</v>
    <v>Map</v>
    <v>6</v>
    <v>7</v>
    <v>64</v>
    <v>24476</v>
    <v>3</v>
    <v>Triunfo is a municipality in the Northeastern Brazilian state of Pernambuco. The estimated population in 2020, according to the Brazilian Institute of Geography and Statistics was 15,243. The area of the municipality is 191.52 km², and in 2010 ...</v>
    <v>24477</v>
    <v>24478</v>
    <v>24480</v>
    <v>24481</v>
    <v>24482</v>
    <v>Triunfo, Pernambuco</v>
    <v>24483</v>
    <v>Triunfo, Pernambuco</v>
    <v>mdp/vdpid/6492337706536796161</v>
  </rv>
  <rv s="0">
    <v>536870912</v>
    <v>Tupanatinga</v>
    <v>f52007f5-efcf-7fab-3ad9-cf93462038ed</v>
    <v>en-US</v>
    <v>Map</v>
  </rv>
  <rv s="1">
    <fb>795.63800000000003</fb>
    <v>8</v>
  </rv>
  <rv s="2">
    <v>2780</v>
    <v>6</v>
    <v>6019</v>
    <v>7</v>
    <v>0</v>
    <v>Image of Tupanatinga</v>
  </rv>
  <rv s="1">
    <fb>-8.7527777777777995</fb>
    <v>9</v>
  </rv>
  <rv s="4">
    <v>https://www.bing.com/search?q=tupanatinga+brazil&amp;form=skydnc</v>
    <v>Learn more on Bing</v>
  </rv>
  <rv s="1">
    <fb>-37.340000000000003</fb>
    <v>9</v>
  </rv>
  <rv s="1">
    <fb>26937</fb>
    <v>8</v>
  </rv>
  <rv s="9">
    <v>#VALUE!</v>
    <v>en-US</v>
    <v>f52007f5-efcf-7fab-3ad9-cf93462038ed</v>
    <v>536870912</v>
    <v>1</v>
    <v>6020</v>
    <v>72</v>
    <v>Tupanatinga</v>
    <v>4</v>
    <v>5</v>
    <v>Map</v>
    <v>6</v>
    <v>7</v>
    <v>64</v>
    <v>24486</v>
    <v>3</v>
    <v>Tupanatinga is a city located in the state of Pernambuco, Brazil. Located at 306 km away from Recife, capital of the state of Pernambuco. Has an estimated population of 27,551 inhabitants. The main economic activities in Tupanatinga are based in ...</v>
    <v>24487</v>
    <v>24488</v>
    <v>24489</v>
    <v>24490</v>
    <v>Tupanatinga</v>
    <v>24491</v>
    <v>157</v>
    <v>Tupanatinga</v>
    <v>mdp/vdpid/6493222843629699073</v>
  </rv>
  <rv s="0">
    <v>536870912</v>
    <v>Tuparetama</v>
    <v>3c2fb49e-3764-81ab-215d-e2be022ddf23</v>
    <v>en-US</v>
    <v>Map</v>
  </rv>
  <rv s="1">
    <fb>185.541</fb>
    <v>8</v>
  </rv>
  <rv s="1">
    <fb>-7.6019444444444</fb>
    <v>9</v>
  </rv>
  <rv s="4">
    <v>https://www.bing.com/search?q=tuparetama+brazil&amp;form=skydnc</v>
    <v>Learn more on Bing</v>
  </rv>
  <rv s="1">
    <fb>-37.310833333333001</fb>
    <v>9</v>
  </rv>
  <rv s="1">
    <fb>8005</fb>
    <v>8</v>
  </rv>
  <rv s="16">
    <v>#VALUE!</v>
    <v>en-US</v>
    <v>3c2fb49e-3764-81ab-215d-e2be022ddf23</v>
    <v>536870912</v>
    <v>1</v>
    <v>6022</v>
    <v>151</v>
    <v>Tuparetama</v>
    <v>4</v>
    <v>137</v>
    <v>Map</v>
    <v>6</v>
    <v>7</v>
    <v>64</v>
    <v>24494</v>
    <v>3</v>
    <v>Tuparetama is a city in the state of Pernambuco, Brazil. The population in 2020, according with IBGE was 8,256 inhabitants and the total area is 178.57 km².</v>
    <v>24495</v>
    <v>24496</v>
    <v>24497</v>
    <v>Tuparetama</v>
    <v>24498</v>
    <v>Tuparetama</v>
    <v>mdp/vdpid/6492467517947117569</v>
  </rv>
  <rv s="0">
    <v>536870912</v>
    <v>Venturosa</v>
    <v>a54644ee-b502-64a7-5181-81094356eddd</v>
    <v>en-US</v>
    <v>Map</v>
  </rv>
  <rv s="1">
    <fb>338.12099999999998</fb>
    <v>8</v>
  </rv>
  <rv s="2">
    <v>2781</v>
    <v>6</v>
    <v>6023</v>
    <v>7</v>
    <v>0</v>
    <v>Image of Venturosa</v>
  </rv>
  <rv s="1">
    <fb>-8.5747222222221993</fb>
    <v>9</v>
  </rv>
  <rv s="4">
    <v>https://www.bing.com/search?q=venturosa+brazil&amp;form=skydnc</v>
    <v>Learn more on Bing</v>
  </rv>
  <rv s="1">
    <fb>-36.874166666667001</fb>
    <v>9</v>
  </rv>
  <rv s="1">
    <fb>18835</fb>
    <v>8</v>
  </rv>
  <rv s="9">
    <v>#VALUE!</v>
    <v>en-US</v>
    <v>a54644ee-b502-64a7-5181-81094356eddd</v>
    <v>536870912</v>
    <v>1</v>
    <v>6024</v>
    <v>72</v>
    <v>Venturosa</v>
    <v>4</v>
    <v>5</v>
    <v>Map</v>
    <v>6</v>
    <v>64</v>
    <v>64</v>
    <v>24501</v>
    <v>3</v>
    <v>Venturosa is a city in northeastern Brazil, in the state of Pernambuco. It lies in the mesoregion of Agreste of Pernambuco and has 338.12 sq/km of total area. The main economic activities in Venturosa are industry, commerce and agribusiness, ...</v>
    <v>24502</v>
    <v>24503</v>
    <v>24504</v>
    <v>24505</v>
    <v>Venturosa</v>
    <v>24506</v>
    <v>157</v>
    <v>Venturosa</v>
    <v>mdp/vdpid/6493256509814734849</v>
  </rv>
  <rv s="0">
    <v>536870912</v>
    <v>Verdejante</v>
    <v>b4cd9c94-aa42-9417-40ea-b1a0d96e2192</v>
    <v>en-US</v>
    <v>Map</v>
  </rv>
  <rv s="1">
    <fb>476.03399999999999</fb>
    <v>8</v>
  </rv>
  <rv s="1">
    <fb>-7.9255555555555999</fb>
    <v>9</v>
  </rv>
  <rv s="4">
    <v>https://www.bing.com/search?q=verdejante+brazil&amp;form=skydnc</v>
    <v>Learn more on Bing</v>
  </rv>
  <rv s="1">
    <fb>-38.971666666666998</fb>
    <v>9</v>
  </rv>
  <rv s="1">
    <fb>9169</fb>
    <v>8</v>
  </rv>
  <rv s="16">
    <v>#VALUE!</v>
    <v>en-US</v>
    <v>b4cd9c94-aa42-9417-40ea-b1a0d96e2192</v>
    <v>536870912</v>
    <v>1</v>
    <v>6026</v>
    <v>151</v>
    <v>Verdejante</v>
    <v>4</v>
    <v>137</v>
    <v>Map</v>
    <v>6</v>
    <v>7</v>
    <v>64</v>
    <v>24509</v>
    <v>3</v>
    <v>Verdejante is a city in the state of Pernambuco, Brazil. The population in 2020, according with IBGE was 9,553 inhabitants and the total area is 476.03 km².</v>
    <v>24510</v>
    <v>24511</v>
    <v>24512</v>
    <v>Verdejante</v>
    <v>24513</v>
    <v>Verdejante</v>
    <v>mdp/vdpid/6492305716278198273</v>
  </rv>
  <rv s="0">
    <v>536870912</v>
    <v>Vertentes</v>
    <v>e50e2003-54d2-36f9-ccfc-31576d586d64</v>
    <v>en-US</v>
    <v>Map</v>
  </rv>
  <rv s="1">
    <fb>191.09100000000001</fb>
    <v>8</v>
  </rv>
  <rv s="2">
    <v>2782</v>
    <v>6</v>
    <v>6027</v>
    <v>7</v>
    <v>0</v>
    <v>Image of Vertentes</v>
  </rv>
  <rv s="1">
    <fb>-7.9027777777777999</fb>
    <v>9</v>
  </rv>
  <rv s="4">
    <v>https://www.bing.com/search?q=vertentes+brazil&amp;form=skydnc</v>
    <v>Learn more on Bing</v>
  </rv>
  <rv s="1">
    <fb>-35.987777777778</fb>
    <v>9</v>
  </rv>
  <rv s="1">
    <fb>21959</fb>
    <v>8</v>
  </rv>
  <rv s="12">
    <v>#VALUE!</v>
    <v>en-US</v>
    <v>e50e2003-54d2-36f9-ccfc-31576d586d64</v>
    <v>536870912</v>
    <v>1</v>
    <v>6028</v>
    <v>120</v>
    <v>Vertentes</v>
    <v>4</v>
    <v>5</v>
    <v>Map</v>
    <v>6</v>
    <v>7</v>
    <v>64</v>
    <v>24516</v>
    <v>3</v>
    <v>Vertentes is a municipality/city in the state of Pernambuco in Brazil. The population in 2020, according with IBGE was 20,954 inhabitants and the total area is 196.325 km².</v>
    <v>24517</v>
    <v>24518</v>
    <v>24519</v>
    <v>24520</v>
    <v>Vertentes</v>
    <v>24521</v>
    <v>Vertentes</v>
    <v>mdp/vdpid/6492866258281693185</v>
  </rv>
  <rv s="0">
    <v>536870912</v>
    <v>Vicência</v>
    <v>ac4dda89-09e6-6aba-19b0-7aff01c2680e</v>
    <v>en-US</v>
    <v>Map</v>
  </rv>
  <rv s="1">
    <fb>230.81800000000001</fb>
    <v>8</v>
  </rv>
  <rv s="2">
    <v>2783</v>
    <v>6</v>
    <v>6029</v>
    <v>7</v>
    <v>0</v>
    <v>Image of Vicência</v>
  </rv>
  <rv s="1">
    <fb>-7.6569444444443997</fb>
    <v>9</v>
  </rv>
  <rv s="4">
    <v>https://www.bing.com/search?q=vic%c3%aancia+brazil&amp;form=skydnc</v>
    <v>Learn more on Bing</v>
  </rv>
  <rv s="1">
    <fb>-35.326944444444003</fb>
    <v>9</v>
  </rv>
  <rv s="1">
    <fb>26359</fb>
    <v>8</v>
  </rv>
  <rv s="12">
    <v>#VALUE!</v>
    <v>en-US</v>
    <v>ac4dda89-09e6-6aba-19b0-7aff01c2680e</v>
    <v>536870912</v>
    <v>1</v>
    <v>6030</v>
    <v>120</v>
    <v>Vicência</v>
    <v>4</v>
    <v>5</v>
    <v>Map</v>
    <v>6</v>
    <v>7</v>
    <v>64</v>
    <v>24524</v>
    <v>3</v>
    <v>Vicência is a city in the state of Pernambuco, Brazil. It is 81 km away from the state capital Recife. It has an estimated population of 32,772 inhabitants.</v>
    <v>24525</v>
    <v>24526</v>
    <v>24527</v>
    <v>24528</v>
    <v>Vicência</v>
    <v>24529</v>
    <v>Vicência</v>
    <v>mdp/vdpid/6492852820604092417</v>
  </rv>
  <rv s="0">
    <v>536870912</v>
    <v>Vitória de Santo Antão</v>
    <v>aafb9942-c49f-3634-a62c-0f313aa5ca6d</v>
    <v>en-US</v>
    <v>Map</v>
  </rv>
  <rv s="1">
    <fb>335.94200000000001</fb>
    <v>8</v>
  </rv>
  <rv s="2">
    <v>2784</v>
    <v>6</v>
    <v>6031</v>
    <v>7</v>
    <v>0</v>
    <v>Image of Vitória de Santo Antão</v>
  </rv>
  <rv s="1">
    <fb>-8.1263888888889007</fb>
    <v>9</v>
  </rv>
  <rv s="0">
    <v>805306368</v>
    <v>Paulo Roberto (Mayor)</v>
    <v>21cb8879-6d83-3f58-1858-9aeaf73aace9</v>
    <v>en-US</v>
    <v>Generic</v>
  </rv>
  <rv s="3">
    <v>701</v>
  </rv>
  <rv s="4">
    <v>https://www.bing.com/search?q=vit%c3%b3ria+de+santo+ant%c3%a3o+brazil&amp;form=skydnc</v>
    <v>Learn more on Bing</v>
  </rv>
  <rv s="1">
    <fb>-35.307499999999997</fb>
    <v>9</v>
  </rv>
  <rv s="1">
    <fb>134084</fb>
    <v>8</v>
  </rv>
  <rv s="5">
    <v>#VALUE!</v>
    <v>en-US</v>
    <v>aafb9942-c49f-3634-a62c-0f313aa5ca6d</v>
    <v>536870912</v>
    <v>1</v>
    <v>6032</v>
    <v>2</v>
    <v>Vitória de Santo Antão</v>
    <v>4</v>
    <v>5</v>
    <v>Map</v>
    <v>6</v>
    <v>7</v>
    <v>64</v>
    <v>24532</v>
    <v>3</v>
    <v>Vitória de Santo Antão is a city in Pernambuco State, Brazil, 46 kilometers west of Recife. Its territorial area is 335,942 km², 5,717 km² of which lies within the urban perimeter. In 2021, the Brazilian Institute of Geography and Statistics ...</v>
    <v>24533</v>
    <v>24534</v>
    <v>24536</v>
    <v>24537</v>
    <v>24538</v>
    <v>Vitória de Santo Antão</v>
    <v>24539</v>
    <v>157</v>
    <v>Vitória de Santo Antão</v>
    <v>mdp/vdpid/6492917557387853827</v>
  </rv>
  <rv s="0">
    <v>536870912</v>
    <v>Xexéu</v>
    <v>4d0f21e3-4295-2042-df0e-e59b69f8e90e</v>
    <v>en-US</v>
    <v>Map</v>
  </rv>
  <rv s="1">
    <fb>110.803</fb>
    <v>8</v>
  </rv>
  <rv s="2">
    <v>2785</v>
    <v>6</v>
    <v>6033</v>
    <v>7</v>
    <v>0</v>
    <v>Image of Xexéu</v>
  </rv>
  <rv s="1">
    <fb>-8.8019444444444002</fb>
    <v>9</v>
  </rv>
  <rv s="4">
    <v>https://www.bing.com/search?q=xex%c3%a9u+brazil&amp;form=skydnc</v>
    <v>Learn more on Bing</v>
  </rv>
  <rv s="1">
    <fb>-35.626944444444</fb>
    <v>9</v>
  </rv>
  <rv s="1">
    <fb>11611</fb>
    <v>8</v>
  </rv>
  <rv s="12">
    <v>#VALUE!</v>
    <v>en-US</v>
    <v>4d0f21e3-4295-2042-df0e-e59b69f8e90e</v>
    <v>536870912</v>
    <v>1</v>
    <v>6034</v>
    <v>120</v>
    <v>Xexéu</v>
    <v>4</v>
    <v>5</v>
    <v>Map</v>
    <v>6</v>
    <v>7</v>
    <v>64</v>
    <v>24542</v>
    <v>3</v>
    <v>Xexéu is a city in Pernambuco, Brazil. It is located in Zona da mata Pernambucana 143 km from the state capital Recife.</v>
    <v>24543</v>
    <v>24544</v>
    <v>24545</v>
    <v>24546</v>
    <v>Xexéu</v>
    <v>24547</v>
    <v>Xexéu</v>
    <v>mdp/vdpid/6493683538431311873</v>
  </rv>
  <rv s="0">
    <v>536870912</v>
    <v>Acauã</v>
    <v>776f9749-8f4b-fd39-4024-233f6e2c1965</v>
    <v>en-US</v>
    <v>Map</v>
  </rv>
  <rv s="1">
    <fb>1279.5999999999999</fb>
    <v>8</v>
  </rv>
  <rv s="1">
    <fb>-8.2149999999999999</fb>
    <v>9</v>
  </rv>
  <rv s="4">
    <v>https://www.bing.com/search?q=acau%c3%a3+piaui&amp;form=skydnc</v>
    <v>Learn more on Bing</v>
  </rv>
  <rv s="1">
    <fb>-41.081944444443998</fb>
    <v>9</v>
  </rv>
  <rv s="1">
    <fb>7102</fb>
    <v>8</v>
  </rv>
  <rv s="14">
    <v>#VALUE!</v>
    <v>en-US</v>
    <v>776f9749-8f4b-fd39-4024-233f6e2c1965</v>
    <v>536870912</v>
    <v>1</v>
    <v>6036</v>
    <v>136</v>
    <v>Acauã</v>
    <v>4</v>
    <v>137</v>
    <v>Map</v>
    <v>6</v>
    <v>57</v>
    <v>65</v>
    <v>24550</v>
    <v>3</v>
    <v>Acauã is a municipality in the state of Piauí in the Northeast region of Brazil.</v>
    <v>24551</v>
    <v>24552</v>
    <v>24553</v>
    <v>Acauã</v>
    <v>24554</v>
    <v>93</v>
    <v>Acauã</v>
    <v>mdp/vdpid/6490764670956208129</v>
  </rv>
  <rv s="0">
    <v>536870912</v>
    <v>Agricolândia</v>
    <v>97df230a-3bac-c604-5163-d538753b6c09</v>
    <v>en-US</v>
    <v>Map</v>
  </rv>
  <rv s="1">
    <fb>112.419</fb>
    <v>8</v>
  </rv>
  <rv s="2">
    <v>2786</v>
    <v>6</v>
    <v>6037</v>
    <v>7</v>
    <v>0</v>
    <v>Image of Agricolândia</v>
  </rv>
  <rv s="1">
    <fb>-5.7988888888889001</fb>
    <v>9</v>
  </rv>
  <rv s="4">
    <v>https://www.bing.com/search?q=agricol%c3%a2ndia+piaui&amp;form=skydnc</v>
    <v>Learn more on Bing</v>
  </rv>
  <rv s="1">
    <fb>-42.668888888889001</fb>
    <v>9</v>
  </rv>
  <rv s="1">
    <fb>5123</fb>
    <v>8</v>
  </rv>
  <rv s="9">
    <v>#VALUE!</v>
    <v>en-US</v>
    <v>97df230a-3bac-c604-5163-d538753b6c09</v>
    <v>536870912</v>
    <v>1</v>
    <v>6038</v>
    <v>72</v>
    <v>Agricolândia</v>
    <v>4</v>
    <v>5</v>
    <v>Map</v>
    <v>6</v>
    <v>64</v>
    <v>65</v>
    <v>24557</v>
    <v>3</v>
    <v>Agricolândia is a municipality in the state of Piauí in the Northeast region of Brazil.</v>
    <v>24558</v>
    <v>24559</v>
    <v>24560</v>
    <v>24561</v>
    <v>Agricolândia</v>
    <v>24562</v>
    <v>93</v>
    <v>Agricolândia</v>
    <v>mdp/vdpid/6489866851042983937</v>
  </rv>
  <rv s="0">
    <v>536870912</v>
    <v>Água Branca, Piauí</v>
    <v>785b4ba8-f7d3-41b1-45d0-6be7fbcba469</v>
    <v>en-US</v>
    <v>Map</v>
  </rv>
  <rv s="1">
    <fb>97.039000000000001</fb>
    <v>8</v>
  </rv>
  <rv s="1">
    <fb>-5.89</fb>
    <v>9</v>
  </rv>
  <rv s="1">
    <fb>-42.637777777777998</fb>
    <v>9</v>
  </rv>
  <rv s="1">
    <fb>17573</fb>
    <v>8</v>
  </rv>
  <rv s="21">
    <v>#VALUE!</v>
    <v>en-US</v>
    <v>785b4ba8-f7d3-41b1-45d0-6be7fbcba469</v>
    <v>536870912</v>
    <v>1</v>
    <v>6040</v>
    <v>635</v>
    <v>Água Branca, Piauí</v>
    <v>92</v>
    <v>137</v>
    <v>Map</v>
    <v>6</v>
    <v>7</v>
    <v>65</v>
    <v>24565</v>
    <v>3</v>
    <v>Água Branca, Piauí is a municipality in the state of Piauí in the Northeast region of Brazil.</v>
    <v>24566</v>
    <v>24567</v>
    <v>Água Branca, Piauí</v>
    <v>24568</v>
    <v>Água Branca, Piauí</v>
    <v>mdp/vdpid/6489871710664261633</v>
  </rv>
  <rv s="0">
    <v>536870912</v>
    <v>Alagoinha do Piauí</v>
    <v>2257036d-54ce-120e-3b3a-1d84c8efa93b</v>
    <v>en-US</v>
    <v>Map</v>
  </rv>
  <rv s="1">
    <fb>448.101</fb>
    <v>8</v>
  </rv>
  <rv s="2">
    <v>2787</v>
    <v>6</v>
    <v>6041</v>
    <v>7</v>
    <v>0</v>
    <v>Image of Alagoinha do Piauí</v>
  </rv>
  <rv s="1">
    <fb>-7.0077777777778003</fb>
    <v>9</v>
  </rv>
  <rv s="4">
    <v>https://www.bing.com/search?q=alagoinha+do+piau%c3%ad&amp;form=skydnc</v>
    <v>Learn more on Bing</v>
  </rv>
  <rv s="1">
    <fb>-40.938888888888997</fb>
    <v>9</v>
  </rv>
  <rv s="1">
    <fb>6819</fb>
    <v>8</v>
  </rv>
  <rv s="12">
    <v>#VALUE!</v>
    <v>en-US</v>
    <v>2257036d-54ce-120e-3b3a-1d84c8efa93b</v>
    <v>536870912</v>
    <v>1</v>
    <v>6042</v>
    <v>120</v>
    <v>Alagoinha do Piauí</v>
    <v>4</v>
    <v>5</v>
    <v>Map</v>
    <v>6</v>
    <v>7</v>
    <v>65</v>
    <v>24571</v>
    <v>3</v>
    <v>Alagoinha do Piauí is a municipality in the state of Piauí in the Northeast region of Brazil.</v>
    <v>24572</v>
    <v>24573</v>
    <v>24574</v>
    <v>24575</v>
    <v>Alagoinha do Piauí</v>
    <v>24576</v>
    <v>Alagoinha do Piauí</v>
    <v>mdp/vdpid/6490390537646899201</v>
  </rv>
  <rv s="0">
    <v>536870912</v>
    <v>Alegrete do Piauí</v>
    <v>c0d7ab5d-27aa-5cd0-b640-a88504e77255</v>
    <v>en-US</v>
    <v>Map</v>
  </rv>
  <rv s="1">
    <fb>281.36399999999998</fb>
    <v>8</v>
  </rv>
  <rv s="2">
    <v>2788</v>
    <v>6</v>
    <v>6043</v>
    <v>7</v>
    <v>0</v>
    <v>Image of Alegrete do Piauí</v>
  </rv>
  <rv s="4">
    <v>https://www.bing.com/search?q=alegrete+do+piau%c3%ad&amp;form=skydnc</v>
    <v>Learn more on Bing</v>
  </rv>
  <rv s="1">
    <fb>-40.857777777777997</fb>
    <v>9</v>
  </rv>
  <rv s="1">
    <fb>4921</fb>
    <v>8</v>
  </rv>
  <rv s="9">
    <v>#VALUE!</v>
    <v>en-US</v>
    <v>c0d7ab5d-27aa-5cd0-b640-a88504e77255</v>
    <v>536870912</v>
    <v>1</v>
    <v>6044</v>
    <v>72</v>
    <v>Alegrete do Piauí</v>
    <v>4</v>
    <v>5</v>
    <v>Map</v>
    <v>6</v>
    <v>64</v>
    <v>65</v>
    <v>24579</v>
    <v>3</v>
    <v>Alegrete do Piauí is a municipality in the state of Piauí in the Northeast region of Brazil.</v>
    <v>24580</v>
    <v>22464</v>
    <v>24581</v>
    <v>24582</v>
    <v>Alegrete do Piauí</v>
    <v>24583</v>
    <v>93</v>
    <v>Alegrete do Piauí</v>
    <v>mdp/vdpid/6490676788677574657</v>
  </rv>
  <rv s="0">
    <v>536870912</v>
    <v>Alto Longá</v>
    <v>a636f737-2cfb-e5b9-9392-53109ce7e340</v>
    <v>en-US</v>
    <v>Map</v>
  </rv>
  <rv s="1">
    <fb>1621.354</fb>
    <v>8</v>
  </rv>
  <rv s="2">
    <v>2789</v>
    <v>6</v>
    <v>6045</v>
    <v>7</v>
    <v>0</v>
    <v>Image of Alto Longá</v>
  </rv>
  <rv s="1">
    <fb>-5.2508333333332997</fb>
    <v>9</v>
  </rv>
  <rv s="4">
    <v>https://www.bing.com/search?q=alto+long%c3%a1+piaui&amp;form=skydnc</v>
    <v>Learn more on Bing</v>
  </rv>
  <rv s="1">
    <fb>14339</fb>
    <v>8</v>
  </rv>
  <rv s="9">
    <v>#VALUE!</v>
    <v>en-US</v>
    <v>a636f737-2cfb-e5b9-9392-53109ce7e340</v>
    <v>536870912</v>
    <v>1</v>
    <v>6046</v>
    <v>72</v>
    <v>Alto Longá</v>
    <v>4</v>
    <v>5</v>
    <v>Map</v>
    <v>6</v>
    <v>57</v>
    <v>65</v>
    <v>24586</v>
    <v>3</v>
    <v>Alto Longá is a municipality in the state of Piauí in the Northeast region of Brazil.</v>
    <v>24587</v>
    <v>24588</v>
    <v>24589</v>
    <v>15719</v>
    <v>Alto Longá</v>
    <v>24590</v>
    <v>93</v>
    <v>Alto Longá</v>
    <v>mdp/vdpid/6487245527158095873</v>
  </rv>
  <rv s="0">
    <v>536870912</v>
    <v>Altos, Piauí</v>
    <v>1cc70e72-fad4-ca1a-cbf4-8fa60e7d8716</v>
    <v>en-US</v>
    <v>Map</v>
  </rv>
  <rv s="1">
    <fb>957.61699999999996</fb>
    <v>8</v>
  </rv>
  <rv s="2">
    <v>2790</v>
    <v>6</v>
    <v>6047</v>
    <v>7</v>
    <v>0</v>
    <v>Image of Altos, Piauí</v>
  </rv>
  <rv s="1">
    <fb>-5.0388888888889003</fb>
    <v>9</v>
  </rv>
  <rv s="1">
    <fb>40605</fb>
    <v>8</v>
  </rv>
  <rv s="11">
    <v>#VALUE!</v>
    <v>en-US</v>
    <v>1cc70e72-fad4-ca1a-cbf4-8fa60e7d8716</v>
    <v>536870912</v>
    <v>1</v>
    <v>6048</v>
    <v>113</v>
    <v>Altos, Piauí</v>
    <v>92</v>
    <v>5</v>
    <v>Map</v>
    <v>6</v>
    <v>57</v>
    <v>65</v>
    <v>24593</v>
    <v>3</v>
    <v>Altos, Piauí is a municipality in the state of Piauí in the Northeast region of Brazil.</v>
    <v>24594</v>
    <v>24595</v>
    <v>13555</v>
    <v>Altos, Piauí</v>
    <v>24596</v>
    <v>93</v>
    <v>Altos, Piauí</v>
    <v>mdp/vdpid/6486847285660483586</v>
  </rv>
  <rv s="0">
    <v>536870912</v>
    <v>Alvorada do Gurguéia</v>
    <v>c998e049-2615-aac4-980b-b0383088f3db</v>
    <v>en-US</v>
    <v>Map</v>
  </rv>
  <rv s="1">
    <fb>2131.942</fb>
    <v>8</v>
  </rv>
  <rv s="2">
    <v>2791</v>
    <v>6</v>
    <v>6049</v>
    <v>7</v>
    <v>0</v>
    <v>Image of Alvorada do Gurguéia</v>
  </rv>
  <rv s="1">
    <fb>-8.4238888888889001</fb>
    <v>9</v>
  </rv>
  <rv s="4">
    <v>https://www.bing.com/search?q=alvorada+do+gurgu%c3%a9ia+piaui&amp;form=skydnc</v>
    <v>Learn more on Bing</v>
  </rv>
  <rv s="1">
    <fb>5445</fb>
    <v>8</v>
  </rv>
  <rv s="9">
    <v>#VALUE!</v>
    <v>en-US</v>
    <v>c998e049-2615-aac4-980b-b0383088f3db</v>
    <v>536870912</v>
    <v>1</v>
    <v>6050</v>
    <v>72</v>
    <v>Alvorada do Gurguéia</v>
    <v>4</v>
    <v>5</v>
    <v>Map</v>
    <v>6</v>
    <v>57</v>
    <v>65</v>
    <v>24599</v>
    <v>3</v>
    <v>Alvorada do Gurguéia is a municipality in the state of Piauí in the Northeast region of Brazil. The municipality contains part of the 823,843 hectares Serra das Confusões National Park, created in 1998, which protects an area of the Caatinga biome.</v>
    <v>24600</v>
    <v>24601</v>
    <v>24602</v>
    <v>11429</v>
    <v>Alvorada do Gurguéia</v>
    <v>24603</v>
    <v>93</v>
    <v>Alvorada do Gurguéia</v>
    <v>mdp/vdpid/6490107795554172929</v>
  </rv>
  <rv s="0">
    <v>536870912</v>
    <v>Amarante, Piauí</v>
    <v>a047833b-e4e3-e503-25fc-2252c196ea29</v>
    <v>en-US</v>
    <v>Map</v>
  </rv>
  <rv s="1">
    <fb>1304.7750000000001</fb>
    <v>8</v>
  </rv>
  <rv s="2">
    <v>2792</v>
    <v>6</v>
    <v>6051</v>
    <v>7</v>
    <v>0</v>
    <v>Image of Amarante, Piauí</v>
  </rv>
  <rv s="1">
    <fb>-6.2408333333332999</fb>
    <v>9</v>
  </rv>
  <rv s="1">
    <fb>-42.854999999999997</fb>
    <v>9</v>
  </rv>
  <rv s="1">
    <fb>17609</fb>
    <v>8</v>
  </rv>
  <rv s="11">
    <v>#VALUE!</v>
    <v>en-US</v>
    <v>a047833b-e4e3-e503-25fc-2252c196ea29</v>
    <v>536870912</v>
    <v>1</v>
    <v>6052</v>
    <v>113</v>
    <v>Amarante, Piauí</v>
    <v>92</v>
    <v>5</v>
    <v>Map</v>
    <v>6</v>
    <v>64</v>
    <v>65</v>
    <v>24606</v>
    <v>3</v>
    <v>Amarante, Piauí is a municipality in the state of Piauí in the Northeast region of Brazil.</v>
    <v>24607</v>
    <v>24608</v>
    <v>24609</v>
    <v>Amarante, Piauí</v>
    <v>24610</v>
    <v>93</v>
    <v>Amarante, Piauí</v>
    <v>mdp/vdpid/6489937605176590337</v>
  </rv>
  <rv s="0">
    <v>536870912</v>
    <v>Angical do Piauí</v>
    <v>8ef572ec-c412-b260-e0c7-2195c7fe8f9c</v>
    <v>en-US</v>
    <v>Map</v>
  </rv>
  <rv s="1">
    <fb>223.435</fb>
    <v>8</v>
  </rv>
  <rv s="1">
    <fb>-6.0858333333332997</fb>
    <v>9</v>
  </rv>
  <rv s="4">
    <v>https://www.bing.com/search?q=angical+do+piau%c3%ad&amp;form=skydnc</v>
    <v>Learn more on Bing</v>
  </rv>
  <rv s="1">
    <fb>6827</fb>
    <v>8</v>
  </rv>
  <rv s="16">
    <v>#VALUE!</v>
    <v>en-US</v>
    <v>8ef572ec-c412-b260-e0c7-2195c7fe8f9c</v>
    <v>536870912</v>
    <v>1</v>
    <v>6054</v>
    <v>151</v>
    <v>Angical do Piauí</v>
    <v>4</v>
    <v>137</v>
    <v>Map</v>
    <v>6</v>
    <v>7</v>
    <v>65</v>
    <v>24613</v>
    <v>3</v>
    <v>Angical do Piauí is a municipality in the state of Piauí in the Northeast region of Brazil.</v>
    <v>24614</v>
    <v>24615</v>
    <v>18002</v>
    <v>Angical do Piauí</v>
    <v>24616</v>
    <v>Angical do Piauí</v>
    <v>mdp/vdpid/6489887229203185665</v>
  </rv>
  <rv s="0">
    <v>536870912</v>
    <v>Anísio de Abreu</v>
    <v>900b5e3f-d13b-75cb-238a-0ee86e06d75f</v>
    <v>en-US</v>
    <v>Map</v>
  </rv>
  <rv s="1">
    <fb>326.822</fb>
    <v>8</v>
  </rv>
  <rv s="2">
    <v>2793</v>
    <v>6</v>
    <v>6055</v>
    <v>7</v>
    <v>0</v>
    <v>Image of Anísio de Abreu</v>
  </rv>
  <rv s="1">
    <fb>-9.1888888888889007</fb>
    <v>9</v>
  </rv>
  <rv s="4">
    <v>https://www.bing.com/search?q=an%c3%adsio+de+abreu+piaui&amp;form=skydnc</v>
    <v>Learn more on Bing</v>
  </rv>
  <rv s="1">
    <fb>-43.045833333333</fb>
    <v>9</v>
  </rv>
  <rv s="1">
    <fb>9938</fb>
    <v>8</v>
  </rv>
  <rv s="9">
    <v>#VALUE!</v>
    <v>en-US</v>
    <v>900b5e3f-d13b-75cb-238a-0ee86e06d75f</v>
    <v>536870912</v>
    <v>1</v>
    <v>6056</v>
    <v>72</v>
    <v>Anísio de Abreu</v>
    <v>4</v>
    <v>5</v>
    <v>Map</v>
    <v>6</v>
    <v>57</v>
    <v>65</v>
    <v>24619</v>
    <v>3</v>
    <v>Anísio de Abreu is a municipality in the state of Piauí in the Northeast region of Brazil. The municipality is in the Capivara-Confusões Ecological Corridor, created in 2006 to link the Serra da Capivara National Park to the Serra das Confusões ...</v>
    <v>24620</v>
    <v>24621</v>
    <v>24622</v>
    <v>24623</v>
    <v>Anísio de Abreu</v>
    <v>24624</v>
    <v>93</v>
    <v>Anísio de Abreu</v>
    <v>mdp/vdpid/6491035228109275137</v>
  </rv>
  <rv s="0">
    <v>536870912</v>
    <v>Antônio Almeida</v>
    <v>b9a17729-1dd1-0414-80a0-9a6c4d8ecc4f</v>
    <v>en-US</v>
    <v>Map</v>
  </rv>
  <rv s="1">
    <fb>652.73199999999997</fb>
    <v>8</v>
  </rv>
  <rv s="2">
    <v>2794</v>
    <v>6</v>
    <v>6057</v>
    <v>7</v>
    <v>0</v>
    <v>Image of Antônio Almeida</v>
  </rv>
  <rv s="1">
    <fb>-7.2188888888889</fb>
    <v>9</v>
  </rv>
  <rv s="4">
    <v>https://www.bing.com/search?q=ant%c3%b4nio+almeida+piaui&amp;form=skydnc</v>
    <v>Learn more on Bing</v>
  </rv>
  <rv s="1">
    <fb>3152</fb>
    <v>8</v>
  </rv>
  <rv s="12">
    <v>#VALUE!</v>
    <v>en-US</v>
    <v>b9a17729-1dd1-0414-80a0-9a6c4d8ecc4f</v>
    <v>536870912</v>
    <v>1</v>
    <v>6058</v>
    <v>120</v>
    <v>Antônio Almeida</v>
    <v>4</v>
    <v>5</v>
    <v>Map</v>
    <v>6</v>
    <v>7</v>
    <v>65</v>
    <v>24627</v>
    <v>3</v>
    <v>Antônio Almeida is a municipality in the state of Piauí in the Northeast region of Brazil.</v>
    <v>24628</v>
    <v>24629</v>
    <v>24630</v>
    <v>4782</v>
    <v>Antônio Almeida</v>
    <v>24631</v>
    <v>Antônio Almeida</v>
    <v>mdp/vdpid/6490007533887946753</v>
  </rv>
  <rv s="0">
    <v>536870912</v>
    <v>Aroazes</v>
    <v>fb587d47-e835-036e-9454-c9361974935e</v>
    <v>en-US</v>
    <v>Map</v>
  </rv>
  <rv s="1">
    <fb>816.60900000000004</fb>
    <v>8</v>
  </rv>
  <rv s="1">
    <fb>-6.1188888888889004</fb>
    <v>9</v>
  </rv>
  <rv s="4">
    <v>https://www.bing.com/search?q=aroazes+piaui&amp;form=skydnc</v>
    <v>Learn more on Bing</v>
  </rv>
  <rv s="1">
    <fb>5369</fb>
    <v>8</v>
  </rv>
  <rv s="16">
    <v>#VALUE!</v>
    <v>en-US</v>
    <v>fb587d47-e835-036e-9454-c9361974935e</v>
    <v>536870912</v>
    <v>1</v>
    <v>6060</v>
    <v>151</v>
    <v>Aroazes</v>
    <v>4</v>
    <v>137</v>
    <v>Map</v>
    <v>6</v>
    <v>7</v>
    <v>65</v>
    <v>24634</v>
    <v>3</v>
    <v>Aroazes is a municipality in the state of Piauí in the Northeast region of Brazil.</v>
    <v>24635</v>
    <v>24636</v>
    <v>12839</v>
    <v>Aroazes</v>
    <v>24637</v>
    <v>Aroazes</v>
    <v>mdp/vdpid/6490277830675398657</v>
  </rv>
  <rv s="0">
    <v>536870912</v>
    <v>Aroeiras do Itaim</v>
    <v>cb1ffc81-1c58-8b24-f8c1-8179e01d6d3c</v>
    <v>en-US</v>
    <v>Map</v>
  </rv>
  <rv s="1">
    <fb>257.16199999999998</fb>
    <v>8</v>
  </rv>
  <rv s="2">
    <v>2795</v>
    <v>6</v>
    <v>6061</v>
    <v>7</v>
    <v>0</v>
    <v>Image of Aroeiras do Itaim</v>
  </rv>
  <rv s="1">
    <fb>-7.2801</fb>
    <v>9</v>
  </rv>
  <rv s="4">
    <v>https://www.bing.com/search?q=aroeiras+do+itaim+brazil&amp;form=skydnc</v>
    <v>Learn more on Bing</v>
  </rv>
  <rv s="1">
    <fb>-41.5625</fb>
    <v>9</v>
  </rv>
  <rv s="1">
    <fb>2551</fb>
    <v>8</v>
  </rv>
  <rv s="9">
    <v>#VALUE!</v>
    <v>en-US</v>
    <v>cb1ffc81-1c58-8b24-f8c1-8179e01d6d3c</v>
    <v>536870912</v>
    <v>1</v>
    <v>6062</v>
    <v>72</v>
    <v>Aroeiras do Itaim</v>
    <v>4</v>
    <v>5</v>
    <v>Map</v>
    <v>6</v>
    <v>57</v>
    <v>65</v>
    <v>24640</v>
    <v>414</v>
    <v>Aroeiras do Itaim is a municipality in the Brazilian state of Piauí. The municipality was founded on 1 January 2005. There are 2,551 people residing in the city, according to IBGE.</v>
    <v>24641</v>
    <v>24642</v>
    <v>24643</v>
    <v>24644</v>
    <v>Aroeiras do Itaim</v>
    <v>24645</v>
    <v>93</v>
    <v>Aroeiras do Itaim</v>
    <v>mdp/vdpid/6490571503778660353</v>
  </rv>
  <rv s="0">
    <v>536870912</v>
    <v>Arraial</v>
    <v>ea6e9637-f2de-35bb-741c-999495ed0611</v>
    <v>en-US</v>
    <v>Map</v>
  </rv>
  <rv s="1">
    <fb>635.81799999999998</fb>
    <v>8</v>
  </rv>
  <rv s="2">
    <v>2796</v>
    <v>6</v>
    <v>6063</v>
    <v>7</v>
    <v>0</v>
    <v>Image of Arraial</v>
  </rv>
  <rv s="1">
    <fb>-6.6550000000000002</fb>
    <v>9</v>
  </rv>
  <rv s="4">
    <v>https://www.bing.com/search?q=arraial&amp;form=skydnc</v>
    <v>Learn more on Bing</v>
  </rv>
  <rv s="1">
    <fb>-42.531944444444001</fb>
    <v>9</v>
  </rv>
  <rv s="1">
    <fb>4520</fb>
    <v>8</v>
  </rv>
  <rv s="12">
    <v>#VALUE!</v>
    <v>en-US</v>
    <v>ea6e9637-f2de-35bb-741c-999495ed0611</v>
    <v>536870912</v>
    <v>1</v>
    <v>6064</v>
    <v>120</v>
    <v>Arraial</v>
    <v>4</v>
    <v>5</v>
    <v>Map</v>
    <v>6</v>
    <v>7</v>
    <v>65</v>
    <v>24648</v>
    <v>3</v>
    <v>Arraial is a municipality in the state of Piauí in the Northeast region of Brazil.</v>
    <v>24649</v>
    <v>24650</v>
    <v>24651</v>
    <v>24652</v>
    <v>Arraial</v>
    <v>24653</v>
    <v>Arraial</v>
    <v>mdp/vdpid/6489948904950333441</v>
  </rv>
  <rv s="0">
    <v>536870912</v>
    <v>Assunção do Piauí</v>
    <v>c7d7121a-8bd6-7999-8497-2fae359e4c50</v>
    <v>en-US</v>
    <v>Map</v>
  </rv>
  <rv s="1">
    <fb>1690.704</fb>
    <v>8</v>
  </rv>
  <rv s="2">
    <v>2797</v>
    <v>6</v>
    <v>6065</v>
    <v>7</v>
    <v>0</v>
    <v>Image of Assunção do Piauí</v>
  </rv>
  <rv s="1">
    <fb>-5.8638888888888996</fb>
    <v>9</v>
  </rv>
  <rv s="4">
    <v>https://www.bing.com/search?q=assun%c3%a7%c3%a3o+do+piau%c3%ad&amp;form=skydnc</v>
    <v>Learn more on Bing</v>
  </rv>
  <rv s="1">
    <fb>-41.048888888889003</fb>
    <v>9</v>
  </rv>
  <rv s="1">
    <fb>7452</fb>
    <v>8</v>
  </rv>
  <rv s="12">
    <v>#VALUE!</v>
    <v>en-US</v>
    <v>c7d7121a-8bd6-7999-8497-2fae359e4c50</v>
    <v>536870912</v>
    <v>1</v>
    <v>6066</v>
    <v>120</v>
    <v>Assunção do Piauí</v>
    <v>4</v>
    <v>5</v>
    <v>Map</v>
    <v>6</v>
    <v>7</v>
    <v>65</v>
    <v>24656</v>
    <v>3</v>
    <v>Assunção do Piauí is a municipality in the state of Piauí in the Northeast region of Brazil.</v>
    <v>24657</v>
    <v>24658</v>
    <v>24659</v>
    <v>24660</v>
    <v>Assunção do Piauí</v>
    <v>24661</v>
    <v>Assunção do Piauí</v>
    <v>mdp/vdpid/6490314292129169409</v>
  </rv>
  <rv s="0">
    <v>536870912</v>
    <v>Avelino Lopes</v>
    <v>0654c8a4-5be6-28fa-2de4-a454929ee747</v>
    <v>en-US</v>
    <v>Map</v>
  </rv>
  <rv s="1">
    <fb>1209.3789999999999</fb>
    <v>8</v>
  </rv>
  <rv s="2">
    <v>2798</v>
    <v>6</v>
    <v>6067</v>
    <v>7</v>
    <v>0</v>
    <v>Image of Avelino Lopes</v>
  </rv>
  <rv s="1">
    <fb>-10.136944444444</fb>
    <v>9</v>
  </rv>
  <rv s="4">
    <v>https://www.bing.com/search?q=avelino+lopes+piaui&amp;form=skydnc</v>
    <v>Learn more on Bing</v>
  </rv>
  <rv s="1">
    <fb>10866</fb>
    <v>8</v>
  </rv>
  <rv s="9">
    <v>#VALUE!</v>
    <v>en-US</v>
    <v>0654c8a4-5be6-28fa-2de4-a454929ee747</v>
    <v>536870912</v>
    <v>1</v>
    <v>6068</v>
    <v>72</v>
    <v>Avelino Lopes</v>
    <v>4</v>
    <v>5</v>
    <v>Map</v>
    <v>6</v>
    <v>7</v>
    <v>65</v>
    <v>24664</v>
    <v>3</v>
    <v>Avelino Lopes is a municipality in the state of Piauí in the Northeast region of Brazil.</v>
    <v>24665</v>
    <v>24666</v>
    <v>24667</v>
    <v>17065</v>
    <v>Avelino Lopes</v>
    <v>24668</v>
    <v>93</v>
    <v>Avelino Lopes</v>
    <v>mdp/vdpid/6491145282451931137</v>
  </rv>
  <rv s="0">
    <v>536870912</v>
    <v>Baixa Grande do Ribeiro</v>
    <v>01457504-ce6c-065c-cc8a-f1a28154535a</v>
    <v>en-US</v>
    <v>Map</v>
  </rv>
  <rv s="1">
    <fb>7808.9449999999997</fb>
    <v>8</v>
  </rv>
  <rv s="2">
    <v>2799</v>
    <v>6</v>
    <v>6069</v>
    <v>7</v>
    <v>0</v>
    <v>Image of Baixa Grande do Ribeiro</v>
  </rv>
  <rv s="4">
    <v>https://www.bing.com/search?q=baixa+grande+do+ribeiro+piaui&amp;form=skydnc</v>
    <v>Learn more on Bing</v>
  </rv>
  <rv s="1">
    <fb>-45.213888888889002</fb>
    <v>9</v>
  </rv>
  <rv s="1">
    <fb>13272</fb>
    <v>8</v>
  </rv>
  <rv s="12">
    <v>#VALUE!</v>
    <v>en-US</v>
    <v>01457504-ce6c-065c-cc8a-f1a28154535a</v>
    <v>536870912</v>
    <v>1</v>
    <v>6070</v>
    <v>120</v>
    <v>Baixa Grande do Ribeiro</v>
    <v>4</v>
    <v>5</v>
    <v>Map</v>
    <v>6</v>
    <v>7</v>
    <v>65</v>
    <v>24671</v>
    <v>3</v>
    <v>Baixa Grande do Ribeiro is a municipality in the state of Piauí in the Northeast region of Brazil. The municipality contains part of the Uruçui-Una Ecological Station.</v>
    <v>24672</v>
    <v>23418</v>
    <v>24673</v>
    <v>24674</v>
    <v>Baixa Grande do Ribeiro</v>
    <v>24675</v>
    <v>Baixa Grande do Ribeiro</v>
    <v>mdp/vdpid/6490063093635219457</v>
  </rv>
  <rv s="0">
    <v>536870912</v>
    <v>Barra d'Alcântara</v>
    <v>b711da3e-8a69-bfc3-5d4a-ee35dab583d2</v>
    <v>en-US</v>
    <v>Map</v>
  </rv>
  <rv s="1">
    <fb>351.02800000000002</fb>
    <v>8</v>
  </rv>
  <rv s="1">
    <fb>-6.5169444444444</fb>
    <v>9</v>
  </rv>
  <rv s="4">
    <v>https://www.bing.com/search?q=barra+d%27alc%c3%a2ntara+piaui&amp;form=skydnc</v>
    <v>Learn more on Bing</v>
  </rv>
  <rv s="1">
    <fb>-42.113888888889001</fb>
    <v>9</v>
  </rv>
  <rv s="1">
    <fb>3995</fb>
    <v>8</v>
  </rv>
  <rv s="16">
    <v>#VALUE!</v>
    <v>en-US</v>
    <v>b711da3e-8a69-bfc3-5d4a-ee35dab583d2</v>
    <v>536870912</v>
    <v>1</v>
    <v>6072</v>
    <v>151</v>
    <v>Barra d'Alcântara</v>
    <v>4</v>
    <v>137</v>
    <v>Map</v>
    <v>6</v>
    <v>7</v>
    <v>65</v>
    <v>24678</v>
    <v>3</v>
    <v>Barra d'Alcântara is a municipality in the state of Piauí in the Northeast region of Brazil.</v>
    <v>24679</v>
    <v>24680</v>
    <v>24681</v>
    <v>Barra d'Alcântara</v>
    <v>24682</v>
    <v>Barra d'Alcântara</v>
    <v>mdp/vdpid/6490326764814860289</v>
  </rv>
  <rv s="0">
    <v>536870912</v>
    <v>Barras, Piauí</v>
    <v>a0d49270-5b16-8e4c-b126-2d2bb33ec553</v>
    <v>en-US</v>
    <v>Map</v>
  </rv>
  <rv s="1">
    <fb>1721.586</fb>
    <v>8</v>
  </rv>
  <rv s="2">
    <v>2800</v>
    <v>6</v>
    <v>6073</v>
    <v>7</v>
    <v>0</v>
    <v>Image of Barras, Piauí</v>
  </rv>
  <rv s="1">
    <fb>-42.295833333333</fb>
    <v>9</v>
  </rv>
  <rv s="1">
    <fb>47938</fb>
    <v>8</v>
  </rv>
  <rv s="13">
    <v>#VALUE!</v>
    <v>en-US</v>
    <v>a0d49270-5b16-8e4c-b126-2d2bb33ec553</v>
    <v>536870912</v>
    <v>1</v>
    <v>6074</v>
    <v>125</v>
    <v>Barras, Piauí</v>
    <v>92</v>
    <v>5</v>
    <v>Map</v>
    <v>6</v>
    <v>7</v>
    <v>65</v>
    <v>24685</v>
    <v>3</v>
    <v>Barras is a municipality in the state of Piauí in the Northeast region of Brazil.</v>
    <v>24686</v>
    <v>6515</v>
    <v>24687</v>
    <v>Barras, Piauí</v>
    <v>24688</v>
    <v>Barras, Piauí</v>
    <v>mdp/vdpid/6487156289733394433</v>
  </rv>
  <rv s="0">
    <v>536870912</v>
    <v>Barreiras do Piauí</v>
    <v>f50c117f-358b-73ae-8f6f-6d5352a82150</v>
    <v>en-US</v>
    <v>Map</v>
  </rv>
  <rv s="1">
    <fb>2028.2819999999999</fb>
    <v>8</v>
  </rv>
  <rv s="2">
    <v>2801</v>
    <v>6</v>
    <v>6075</v>
    <v>7</v>
    <v>0</v>
    <v>Image of Barreiras do Piauí</v>
  </rv>
  <rv s="4">
    <v>https://www.bing.com/search?q=barreiras+do+piau%c3%ad&amp;form=skydnc</v>
    <v>Learn more on Bing</v>
  </rv>
  <rv s="1">
    <fb>-45.475000000000001</fb>
    <v>9</v>
  </rv>
  <rv s="1">
    <fb>3352</fb>
    <v>8</v>
  </rv>
  <rv s="9">
    <v>#VALUE!</v>
    <v>en-US</v>
    <v>f50c117f-358b-73ae-8f6f-6d5352a82150</v>
    <v>536870912</v>
    <v>1</v>
    <v>6076</v>
    <v>72</v>
    <v>Barreiras do Piauí</v>
    <v>4</v>
    <v>5</v>
    <v>Map</v>
    <v>6</v>
    <v>57</v>
    <v>65</v>
    <v>24691</v>
    <v>3</v>
    <v>Barreiras do Piauí is a municipality in the state of Piauí in the Northeast region of Brazil. The municipality contains part of the 724,324 hectares Nascentes do Rio Parnaíba National Park, created in 2002.</v>
    <v>24692</v>
    <v>773</v>
    <v>24693</v>
    <v>24694</v>
    <v>Barreiras do Piauí</v>
    <v>24695</v>
    <v>93</v>
    <v>Barreiras do Piauí</v>
    <v>mdp/vdpid/6395010210385100801</v>
  </rv>
  <rv s="0">
    <v>536870912</v>
    <v>Barro Duro</v>
    <v>40e52b95-8290-d78f-8954-7d5e37e44ff0</v>
    <v>en-US</v>
    <v>Map</v>
  </rv>
  <rv s="1">
    <fb>131.11600000000001</fb>
    <v>8</v>
  </rv>
  <rv s="2">
    <v>2802</v>
    <v>6</v>
    <v>6077</v>
    <v>7</v>
    <v>0</v>
    <v>Image of Barro Duro</v>
  </rv>
  <rv s="1">
    <fb>-5.8177777777777999</fb>
    <v>9</v>
  </rv>
  <rv s="4">
    <v>https://www.bing.com/search?q=barro+duro+piaui&amp;form=skydnc</v>
    <v>Learn more on Bing</v>
  </rv>
  <rv s="1">
    <fb>-42.512777777777998</fb>
    <v>9</v>
  </rv>
  <rv s="9">
    <v>#VALUE!</v>
    <v>en-US</v>
    <v>40e52b95-8290-d78f-8954-7d5e37e44ff0</v>
    <v>536870912</v>
    <v>1</v>
    <v>6078</v>
    <v>72</v>
    <v>Barro Duro</v>
    <v>4</v>
    <v>5</v>
    <v>Map</v>
    <v>6</v>
    <v>57</v>
    <v>65</v>
    <v>24698</v>
    <v>3</v>
    <v>Barro Duro is a municipality in the state of Piauí in the Northeast region of Brazil.</v>
    <v>24699</v>
    <v>24700</v>
    <v>24701</v>
    <v>24702</v>
    <v>Barro Duro</v>
    <v>21385</v>
    <v>93</v>
    <v>Barro Duro</v>
    <v>mdp/vdpid/6489877471071043585</v>
  </rv>
  <rv s="0">
    <v>536870912</v>
    <v>Batalha, Piauí</v>
    <v>0e9f7402-0466-68ce-38c1-8a8c74c04ce7</v>
    <v>en-US</v>
    <v>Map</v>
  </rv>
  <rv s="1">
    <fb>1588.9010000000001</fb>
    <v>8</v>
  </rv>
  <rv s="2">
    <v>2803</v>
    <v>6</v>
    <v>6079</v>
    <v>7</v>
    <v>0</v>
    <v>Image of Batalha, Piauí</v>
  </rv>
  <rv s="1">
    <fb>-4.0238888888888997</fb>
    <v>9</v>
  </rv>
  <rv s="1">
    <fb>-42.077777777778003</fb>
    <v>9</v>
  </rv>
  <rv s="1">
    <fb>26905</fb>
    <v>8</v>
  </rv>
  <rv s="11">
    <v>#VALUE!</v>
    <v>en-US</v>
    <v>0e9f7402-0466-68ce-38c1-8a8c74c04ce7</v>
    <v>536870912</v>
    <v>1</v>
    <v>6080</v>
    <v>113</v>
    <v>Batalha, Piauí</v>
    <v>92</v>
    <v>5</v>
    <v>Map</v>
    <v>6</v>
    <v>57</v>
    <v>65</v>
    <v>24705</v>
    <v>3</v>
    <v>Batalha is a municipality in the state of Piauí in the Northeast region of Brazil. The municipality contains part of the 1,592,550 hectares Serra da Ibiapaba Environmental Protection Area, created in 1996.</v>
    <v>24706</v>
    <v>24707</v>
    <v>24708</v>
    <v>Batalha, Piauí</v>
    <v>24709</v>
    <v>93</v>
    <v>Batalha, Piauí</v>
    <v>mdp/vdpid/6486964623831465985</v>
  </rv>
  <rv s="0">
    <v>536870912</v>
    <v>Bela Vista do Piauí</v>
    <v>3f0d391b-eb96-1fa4-176d-ddab3320da40</v>
    <v>en-US</v>
    <v>Map</v>
  </rv>
  <rv s="1">
    <fb>312.36099999999999</fb>
    <v>8</v>
  </rv>
  <rv s="1">
    <fb>-7.9888888888888996</fb>
    <v>9</v>
  </rv>
  <rv s="4">
    <v>https://www.bing.com/search?q=bela+vista+do+piau%c3%ad&amp;form=skydnc</v>
    <v>Learn more on Bing</v>
  </rv>
  <rv s="1">
    <fb>4030</fb>
    <v>8</v>
  </rv>
  <rv s="16">
    <v>#VALUE!</v>
    <v>en-US</v>
    <v>3f0d391b-eb96-1fa4-176d-ddab3320da40</v>
    <v>536870912</v>
    <v>1</v>
    <v>6082</v>
    <v>151</v>
    <v>Bela Vista do Piauí</v>
    <v>4</v>
    <v>137</v>
    <v>Map</v>
    <v>6</v>
    <v>57</v>
    <v>65</v>
    <v>24712</v>
    <v>3</v>
    <v>Bela Vista do Piauí is a municipality in the state of Piauí in the Northeast region of Brazil.</v>
    <v>24713</v>
    <v>24714</v>
    <v>11472</v>
    <v>Bela Vista do Piauí</v>
    <v>24715</v>
    <v>Bela Vista do Piauí</v>
    <v>mdp/vdpid/6490609434195132417</v>
  </rv>
  <rv s="0">
    <v>536870912</v>
    <v>Belém do Piauí</v>
    <v>c8fd9cc4-7b9a-fad4-89f9-626fb5176497</v>
    <v>en-US</v>
    <v>Map</v>
  </rv>
  <rv s="1">
    <fb>220.93299999999999</fb>
    <v>8</v>
  </rv>
  <rv s="2">
    <v>2804</v>
    <v>6</v>
    <v>6083</v>
    <v>7</v>
    <v>0</v>
    <v>Image of Belém do Piauí</v>
  </rv>
  <rv s="1">
    <fb>-7.3758333333332997</fb>
    <v>9</v>
  </rv>
  <rv s="4">
    <v>https://www.bing.com/search?q=bel%c3%a9m+do+piau%c3%ad&amp;form=skydnc</v>
    <v>Learn more on Bing</v>
  </rv>
  <rv s="1">
    <fb>-40.971944444443999</fb>
    <v>9</v>
  </rv>
  <rv s="1">
    <fb>3587</fb>
    <v>8</v>
  </rv>
  <rv s="12">
    <v>#VALUE!</v>
    <v>en-US</v>
    <v>c8fd9cc4-7b9a-fad4-89f9-626fb5176497</v>
    <v>536870912</v>
    <v>1</v>
    <v>6084</v>
    <v>120</v>
    <v>Belém do Piauí</v>
    <v>4</v>
    <v>5</v>
    <v>Map</v>
    <v>6</v>
    <v>57</v>
    <v>65</v>
    <v>24718</v>
    <v>3</v>
    <v>Belém do Piauí is a municipality in the state of Piauí in the Northeast region of Brazil.</v>
    <v>24719</v>
    <v>24720</v>
    <v>24721</v>
    <v>24722</v>
    <v>Belém do Piauí</v>
    <v>24723</v>
    <v>Belém do Piauí</v>
    <v>mdp/vdpid/6490596455642824705</v>
  </rv>
  <rv s="0">
    <v>536870912</v>
    <v>Beneditinos</v>
    <v>b4bb58da-9dd5-434a-a1ef-951c6dc32b45</v>
    <v>en-US</v>
    <v>Map</v>
  </rv>
  <rv s="1">
    <fb>792.56200000000001</fb>
    <v>8</v>
  </rv>
  <rv s="2">
    <v>2805</v>
    <v>6</v>
    <v>6085</v>
    <v>7</v>
    <v>0</v>
    <v>Image of Beneditinos</v>
  </rv>
  <rv s="1">
    <fb>-5.4550000000000001</fb>
    <v>9</v>
  </rv>
  <rv s="4">
    <v>https://www.bing.com/search?q=beneditinos+piaui&amp;form=skydnc</v>
    <v>Learn more on Bing</v>
  </rv>
  <rv s="1">
    <fb>-42.36</fb>
    <v>9</v>
  </rv>
  <rv s="1">
    <fb>9873</fb>
    <v>8</v>
  </rv>
  <rv s="12">
    <v>#VALUE!</v>
    <v>en-US</v>
    <v>b4bb58da-9dd5-434a-a1ef-951c6dc32b45</v>
    <v>536870912</v>
    <v>1</v>
    <v>6086</v>
    <v>120</v>
    <v>Beneditinos</v>
    <v>4</v>
    <v>5</v>
    <v>Map</v>
    <v>6</v>
    <v>7</v>
    <v>65</v>
    <v>24726</v>
    <v>3</v>
    <v>Beneditinos is a municipality in the state of Piauí in the Northeast region of Brazil.</v>
    <v>24727</v>
    <v>24728</v>
    <v>24729</v>
    <v>24730</v>
    <v>Beneditinos</v>
    <v>24731</v>
    <v>Beneditinos</v>
    <v>mdp/vdpid/6489874871793745921</v>
  </rv>
  <rv s="0">
    <v>536870912</v>
    <v>Bertolínia</v>
    <v>c9bd5474-7122-d8a9-aaf6-7281059480ae</v>
    <v>en-US</v>
    <v>Map</v>
  </rv>
  <rv s="1">
    <fb>1225.1679999999999</fb>
    <v>8</v>
  </rv>
  <rv s="2">
    <v>2806</v>
    <v>6</v>
    <v>6087</v>
    <v>7</v>
    <v>0</v>
    <v>Image of Bertolínia</v>
  </rv>
  <rv s="4">
    <v>https://www.bing.com/search?q=bertol%c3%adnia+piaui&amp;form=skydnc</v>
    <v>Learn more on Bing</v>
  </rv>
  <rv s="1">
    <fb>-43.950833333333001</fb>
    <v>9</v>
  </rv>
  <rv s="1">
    <fb>5507</fb>
    <v>8</v>
  </rv>
  <rv s="12">
    <v>#VALUE!</v>
    <v>en-US</v>
    <v>c9bd5474-7122-d8a9-aaf6-7281059480ae</v>
    <v>536870912</v>
    <v>1</v>
    <v>6088</v>
    <v>120</v>
    <v>Bertolínia</v>
    <v>4</v>
    <v>5</v>
    <v>Map</v>
    <v>6</v>
    <v>57</v>
    <v>65</v>
    <v>24734</v>
    <v>3</v>
    <v>Bertolínia is a municipality in the state of Piauí in the Northeast region of Brazil.</v>
    <v>24735</v>
    <v>22219</v>
    <v>24736</v>
    <v>24737</v>
    <v>Bertolínia</v>
    <v>24738</v>
    <v>Bertolínia</v>
    <v>mdp/vdpid/6490036759613669377</v>
  </rv>
  <rv s="0">
    <v>536870912</v>
    <v>Betânia do Piauí</v>
    <v>797d6dc5-023e-db24-e405-92e37e95360d</v>
    <v>en-US</v>
    <v>Map</v>
  </rv>
  <rv s="1">
    <fb>1092.3050000000001</fb>
    <v>8</v>
  </rv>
  <rv s="1">
    <fb>-8.1477777777778009</fb>
    <v>9</v>
  </rv>
  <rv s="4">
    <v>https://www.bing.com/search?q=bet%c3%a2nia+do+piau%c3%ad&amp;form=skydnc</v>
    <v>Learn more on Bing</v>
  </rv>
  <rv s="1">
    <fb>-40.795833333333</fb>
    <v>9</v>
  </rv>
  <rv s="16">
    <v>#VALUE!</v>
    <v>en-US</v>
    <v>797d6dc5-023e-db24-e405-92e37e95360d</v>
    <v>536870912</v>
    <v>1</v>
    <v>6090</v>
    <v>151</v>
    <v>Betânia do Piauí</v>
    <v>4</v>
    <v>137</v>
    <v>Map</v>
    <v>6</v>
    <v>7</v>
    <v>65</v>
    <v>24741</v>
    <v>3</v>
    <v>Betânia do Piauí is a municipality in the state of Piauí in the Northeast region of Brazil.</v>
    <v>24742</v>
    <v>24743</v>
    <v>24744</v>
    <v>Betânia do Piauí</v>
    <v>19151</v>
    <v>Betânia do Piauí</v>
    <v>mdp/vdpid/6490750421680783361</v>
  </rv>
  <rv s="0">
    <v>536870912</v>
    <v>Boa Hora</v>
    <v>386c17a1-fc25-6368-bf1d-0f56de5a5138</v>
    <v>en-US</v>
    <v>Map</v>
  </rv>
  <rv s="1">
    <fb>335.74700000000001</fb>
    <v>8</v>
  </rv>
  <rv s="2">
    <v>2807</v>
    <v>6</v>
    <v>6091</v>
    <v>7</v>
    <v>0</v>
    <v>Image of Boa Hora</v>
  </rv>
  <rv s="1">
    <fb>-4.4108333333332999</fb>
    <v>9</v>
  </rv>
  <rv s="4">
    <v>https://www.bing.com/search?q=boa+hora+piaui&amp;form=skydnc</v>
    <v>Learn more on Bing</v>
  </rv>
  <rv s="1">
    <fb>-42.085833333332999</fb>
    <v>9</v>
  </rv>
  <rv s="1">
    <fb>6815</fb>
    <v>8</v>
  </rv>
  <rv s="12">
    <v>#VALUE!</v>
    <v>en-US</v>
    <v>386c17a1-fc25-6368-bf1d-0f56de5a5138</v>
    <v>536870912</v>
    <v>1</v>
    <v>6092</v>
    <v>120</v>
    <v>Boa Hora</v>
    <v>4</v>
    <v>5</v>
    <v>Map</v>
    <v>6</v>
    <v>57</v>
    <v>65</v>
    <v>24747</v>
    <v>3</v>
    <v>Boa Hora is a municipality in the state of Piauí in the Northeast region of Brazil.</v>
    <v>24748</v>
    <v>24749</v>
    <v>24750</v>
    <v>24751</v>
    <v>Boa Hora</v>
    <v>24752</v>
    <v>Boa Hora</v>
    <v>mdp/vdpid/6487156291981541377</v>
  </rv>
  <rv s="0">
    <v>536870912</v>
    <v>Bocaina, Piauí</v>
    <v>725737d6-3a7e-6b57-5a7f-4b46bea9e7c2</v>
    <v>en-US</v>
    <v>Map</v>
  </rv>
  <rv s="1">
    <fb>257.30200000000002</fb>
    <v>8</v>
  </rv>
  <rv s="2">
    <v>2808</v>
    <v>6</v>
    <v>6093</v>
    <v>7</v>
    <v>0</v>
    <v>Image of Bocaina, Piauí</v>
  </rv>
  <rv s="1">
    <fb>-41.322777777778001</fb>
    <v>9</v>
  </rv>
  <rv s="1">
    <fb>4505</fb>
    <v>8</v>
  </rv>
  <rv s="13">
    <v>#VALUE!</v>
    <v>en-US</v>
    <v>725737d6-3a7e-6b57-5a7f-4b46bea9e7c2</v>
    <v>536870912</v>
    <v>1</v>
    <v>6094</v>
    <v>125</v>
    <v>Bocaina, Piauí</v>
    <v>92</v>
    <v>5</v>
    <v>Map</v>
    <v>6</v>
    <v>57</v>
    <v>65</v>
    <v>24755</v>
    <v>3</v>
    <v>Bocaina (Piauí) is a municipality in the state of Piauí in the Northeast region of Brazil.</v>
    <v>24756</v>
    <v>5529</v>
    <v>24757</v>
    <v>Bocaina, Piauí</v>
    <v>24758</v>
    <v>Bocaina, Piauí</v>
    <v>mdp/vdpid/6490379674852524033</v>
  </rv>
  <rv s="0">
    <v>536870912</v>
    <v>Bom Jesus, Piauí</v>
    <v>a6136a5f-d3c9-9b78-aac5-6160732c472c</v>
    <v>en-US</v>
    <v>Map</v>
  </rv>
  <rv s="1">
    <fb>5469.1559999999999</fb>
    <v>8</v>
  </rv>
  <rv s="2">
    <v>2809</v>
    <v>6</v>
    <v>6095</v>
    <v>7</v>
    <v>0</v>
    <v>Image of Bom Jesus, Piauí</v>
  </rv>
  <rv s="1">
    <fb>-9.0738888888889004</fb>
    <v>9</v>
  </rv>
  <rv s="1">
    <fb>25387</fb>
    <v>8</v>
  </rv>
  <rv s="11">
    <v>#VALUE!</v>
    <v>en-US</v>
    <v>a6136a5f-d3c9-9b78-aac5-6160732c472c</v>
    <v>536870912</v>
    <v>1</v>
    <v>6096</v>
    <v>113</v>
    <v>Bom Jesus, Piauí</v>
    <v>92</v>
    <v>5</v>
    <v>Map</v>
    <v>6</v>
    <v>57</v>
    <v>65</v>
    <v>24761</v>
    <v>3</v>
    <v>Bom Jesus is a municipality in the state of Piauí in the Northeast region of Brazil. The municipality contains part of the 823,843 hectares Serra das Confusões National Park, created in 1998, which protects an area of the Caatinga biome.</v>
    <v>24762</v>
    <v>24763</v>
    <v>10354</v>
    <v>Bom Jesus, Piauí</v>
    <v>24764</v>
    <v>157</v>
    <v>Bom Jesus, Piauí</v>
    <v>mdp/vdpid/6490933823696535553</v>
  </rv>
  <rv s="0">
    <v>536870912</v>
    <v>Bom Princípio do Piauí</v>
    <v>e0ce780a-a4cc-ea7a-4695-880329044795</v>
    <v>en-US</v>
    <v>Map</v>
  </rv>
  <rv s="1">
    <fb>521.57100000000003</fb>
    <v>8</v>
  </rv>
  <rv s="2">
    <v>2810</v>
    <v>6</v>
    <v>6097</v>
    <v>7</v>
    <v>0</v>
    <v>Image of Bom Princípio do Piauí</v>
  </rv>
  <rv s="1">
    <fb>-3.1908333333333001</fb>
    <v>9</v>
  </rv>
  <rv s="4">
    <v>https://www.bing.com/search?q=bom+princ%c3%adpio+do+piau%c3%ad&amp;form=skydnc</v>
    <v>Learn more on Bing</v>
  </rv>
  <rv s="1">
    <fb>5651</fb>
    <v>8</v>
  </rv>
  <rv s="12">
    <v>#VALUE!</v>
    <v>en-US</v>
    <v>e0ce780a-a4cc-ea7a-4695-880329044795</v>
    <v>536870912</v>
    <v>1</v>
    <v>6098</v>
    <v>120</v>
    <v>Bom Princípio do Piauí</v>
    <v>4</v>
    <v>5</v>
    <v>Map</v>
    <v>6</v>
    <v>57</v>
    <v>65</v>
    <v>24767</v>
    <v>3</v>
    <v>Bom Princípio do Piauí is a municipality in the state of Piauí in the Northeast region of Brazil. The municipality contains part of the 1,592,550 hectares Serra da Ibiapaba Environmental Protection Area, created in 1996.</v>
    <v>24768</v>
    <v>24769</v>
    <v>24770</v>
    <v>17900</v>
    <v>Bom Princípio do Piauí</v>
    <v>24771</v>
    <v>Bom Princípio do Piauí</v>
    <v>mdp/vdpid/6486901606259359745</v>
  </rv>
  <rv s="0">
    <v>536870912</v>
    <v>Bonfim do Piauí</v>
    <v>a4587846-0178-80ca-629e-b7afdca79bce</v>
    <v>en-US</v>
    <v>Map</v>
  </rv>
  <rv s="1">
    <fb>293.59300000000002</fb>
    <v>8</v>
  </rv>
  <rv s="2">
    <v>2811</v>
    <v>6</v>
    <v>6099</v>
    <v>7</v>
    <v>0</v>
    <v>Image of Bonfim do Piauí</v>
  </rv>
  <rv s="1">
    <fb>-9.1658333333332997</fb>
    <v>9</v>
  </rv>
  <rv s="4">
    <v>https://www.bing.com/search?q=bonfim+do+piau%c3%ad&amp;form=skydnc</v>
    <v>Learn more on Bing</v>
  </rv>
  <rv s="1">
    <fb>-42.873888888888999</fb>
    <v>9</v>
  </rv>
  <rv s="1">
    <fb>5685</fb>
    <v>8</v>
  </rv>
  <rv s="12">
    <v>#VALUE!</v>
    <v>en-US</v>
    <v>a4587846-0178-80ca-629e-b7afdca79bce</v>
    <v>536870912</v>
    <v>1</v>
    <v>6100</v>
    <v>120</v>
    <v>Bonfim do Piauí</v>
    <v>4</v>
    <v>5</v>
    <v>Map</v>
    <v>6</v>
    <v>57</v>
    <v>65</v>
    <v>24774</v>
    <v>3</v>
    <v>Bonfim do Piauí is a municipality in the state of Piauí in the Northeast region of Brazil.</v>
    <v>24775</v>
    <v>24776</v>
    <v>24777</v>
    <v>24778</v>
    <v>Bonfim do Piauí</v>
    <v>24779</v>
    <v>Bonfim do Piauí</v>
    <v>mdp/vdpid/6491060679716372481</v>
  </rv>
  <rv s="0">
    <v>536870912</v>
    <v>Boqueirão do Piauí</v>
    <v>9c18a4a1-8d01-57f3-4465-ce6c17b0c525</v>
    <v>en-US</v>
    <v>Map</v>
  </rv>
  <rv s="1">
    <fb>281.19400000000002</fb>
    <v>8</v>
  </rv>
  <rv s="2">
    <v>2812</v>
    <v>6</v>
    <v>6101</v>
    <v>7</v>
    <v>0</v>
    <v>Image of Boqueirão do Piauí</v>
  </rv>
  <rv s="1">
    <fb>-4.4869444444443998</fb>
    <v>9</v>
  </rv>
  <rv s="4">
    <v>https://www.bing.com/search?q=boqueir%c3%a3o+do+piau%c3%ad&amp;form=skydnc</v>
    <v>Learn more on Bing</v>
  </rv>
  <rv s="1">
    <fb>-42.073888888889002</fb>
    <v>9</v>
  </rv>
  <rv s="1">
    <fb>6426</fb>
    <v>8</v>
  </rv>
  <rv s="12">
    <v>#VALUE!</v>
    <v>en-US</v>
    <v>9c18a4a1-8d01-57f3-4465-ce6c17b0c525</v>
    <v>536870912</v>
    <v>1</v>
    <v>6102</v>
    <v>120</v>
    <v>Boqueirão do Piauí</v>
    <v>4</v>
    <v>5</v>
    <v>Map</v>
    <v>6</v>
    <v>57</v>
    <v>65</v>
    <v>24782</v>
    <v>3</v>
    <v>Boqueirão do Piauí is a municipality in the state of Piauí in the Northeast region of Brazil.</v>
    <v>24783</v>
    <v>24784</v>
    <v>24785</v>
    <v>24786</v>
    <v>Boqueirão do Piauí</v>
    <v>24787</v>
    <v>Boqueirão do Piauí</v>
    <v>mdp/vdpid/6487160093983899649</v>
  </rv>
  <rv s="0">
    <v>536870912</v>
    <v>Brasileira, Piauí</v>
    <v>922e1e7e-262d-16dc-b547-3ad572d23dc7</v>
    <v>en-US</v>
    <v>Map</v>
  </rv>
  <rv s="1">
    <fb>880.89300000000003</fb>
    <v>8</v>
  </rv>
  <rv s="2">
    <v>2813</v>
    <v>6</v>
    <v>6103</v>
    <v>7</v>
    <v>0</v>
    <v>Image of Brasileira, Piauí</v>
  </rv>
  <rv s="1">
    <fb>-41.781944444444001</fb>
    <v>9</v>
  </rv>
  <rv s="13">
    <v>#VALUE!</v>
    <v>en-US</v>
    <v>922e1e7e-262d-16dc-b547-3ad572d23dc7</v>
    <v>536870912</v>
    <v>1</v>
    <v>6104</v>
    <v>125</v>
    <v>Brasileira, Piauí</v>
    <v>92</v>
    <v>5</v>
    <v>Map</v>
    <v>6</v>
    <v>57</v>
    <v>65</v>
    <v>24790</v>
    <v>3</v>
    <v>Brasileira is a municipality in the state of Piauí in the Northeast region of Brazil. The municipality contains part of the 1,592,550 hectares Serra da Ibiapaba Environmental Protection Area, created in 1996. It contains 26% of the 7,700 ...</v>
    <v>24791</v>
    <v>5690</v>
    <v>24792</v>
    <v>Brasileira, Piauí</v>
    <v>3633</v>
    <v>Brasileira, Piauí</v>
    <v>mdp/vdpid/6487001709766770689</v>
  </rv>
  <rv s="0">
    <v>536870912</v>
    <v>Brejo do Piauí</v>
    <v>6a80df2f-9243-7f58-ca36-a386d076ba7f</v>
    <v>en-US</v>
    <v>Map</v>
  </rv>
  <rv s="1">
    <fb>2212.9319999999998</fb>
    <v>8</v>
  </rv>
  <rv s="2">
    <v>2814</v>
    <v>6</v>
    <v>6105</v>
    <v>7</v>
    <v>0</v>
    <v>Image of Brejo do Piauí</v>
  </rv>
  <rv s="1">
    <fb>-8.2138888888888992</fb>
    <v>9</v>
  </rv>
  <rv s="4">
    <v>https://www.bing.com/search?q=brejo+do+piau%c3%ad&amp;form=skydnc</v>
    <v>Learn more on Bing</v>
  </rv>
  <rv s="1">
    <fb>3904</fb>
    <v>8</v>
  </rv>
  <rv s="12">
    <v>#VALUE!</v>
    <v>en-US</v>
    <v>6a80df2f-9243-7f58-ca36-a386d076ba7f</v>
    <v>536870912</v>
    <v>1</v>
    <v>6106</v>
    <v>120</v>
    <v>Brejo do Piauí</v>
    <v>4</v>
    <v>5</v>
    <v>Map</v>
    <v>6</v>
    <v>7</v>
    <v>65</v>
    <v>24795</v>
    <v>3</v>
    <v>Brejo do Piauí is a municipality in the state of Piauí in the Northeast region of Brazil. The municipality contains part of the 823,843 hectares Serra das Confusões National Park, created in 1998, which protects an area of the Caatinga biome. ...</v>
    <v>24796</v>
    <v>24797</v>
    <v>24798</v>
    <v>9854</v>
    <v>Brejo do Piauí</v>
    <v>24799</v>
    <v>Brejo do Piauí</v>
    <v>mdp/vdpid/6490242609242439681</v>
  </rv>
  <rv s="0">
    <v>536870912</v>
    <v>Buriti dos Lopes</v>
    <v>557d4a13-15b6-e07f-8a95-f659ac99cfc8</v>
    <v>en-US</v>
    <v>Map</v>
  </rv>
  <rv s="1">
    <fb>691.36300000000006</fb>
    <v>8</v>
  </rv>
  <rv s="1">
    <fb>-3.1749999999999998</fb>
    <v>9</v>
  </rv>
  <rv s="0">
    <v>805306368</v>
    <v>Laura Rosa (Mayor)</v>
    <v>b45cd575-368d-ed63-e633-39258a1bc7fe</v>
    <v>en-US</v>
    <v>Generic</v>
  </rv>
  <rv s="3">
    <v>702</v>
  </rv>
  <rv s="4">
    <v>https://www.bing.com/search?q=buriti+dos+lopes+piaui&amp;form=skydnc</v>
    <v>Learn more on Bing</v>
  </rv>
  <rv s="1">
    <fb>-41.866944444444002</fb>
    <v>9</v>
  </rv>
  <rv s="1">
    <fb>19807</fb>
    <v>8</v>
  </rv>
  <rv s="39">
    <v>#VALUE!</v>
    <v>en-US</v>
    <v>557d4a13-15b6-e07f-8a95-f659ac99cfc8</v>
    <v>536870912</v>
    <v>1</v>
    <v>6108</v>
    <v>6109</v>
    <v>Buriti dos Lopes</v>
    <v>4</v>
    <v>137</v>
    <v>Map</v>
    <v>6</v>
    <v>57</v>
    <v>65</v>
    <v>24802</v>
    <v>3</v>
    <v>Buriti dos Lopes is a municipality in the state of Piauí in the Northeast region of Brazil. It was founded over 200 years ago by the Portuguese Francisco Lopes, the first inhabitant to settle on the banks of the Buriti stream, a name given to it ...</v>
    <v>24803</v>
    <v>24805</v>
    <v>24806</v>
    <v>24807</v>
    <v>Buriti dos Lopes</v>
    <v>24808</v>
    <v>157</v>
    <v>Buriti dos Lopes</v>
    <v>mdp/vdpid/6486905213125918721</v>
  </rv>
  <rv s="0">
    <v>536870912</v>
    <v>Buriti dos Montes</v>
    <v>5f46444a-783c-7cb3-ced2-ea9e76c6be7a</v>
    <v>en-US</v>
    <v>Map</v>
  </rv>
  <rv s="1">
    <fb>2652.1030000000001</fb>
    <v>8</v>
  </rv>
  <rv s="2">
    <v>2815</v>
    <v>6</v>
    <v>6110</v>
    <v>7</v>
    <v>0</v>
    <v>Image of Buriti dos Montes</v>
  </rv>
  <rv s="1">
    <fb>-5.3119444444443999</fb>
    <v>9</v>
  </rv>
  <rv s="4">
    <v>https://www.bing.com/search?q=buriti+dos+montes+piaui&amp;form=skydnc</v>
    <v>Learn more on Bing</v>
  </rv>
  <rv s="1">
    <fb>-41.097777777777999</fb>
    <v>9</v>
  </rv>
  <rv s="1">
    <fb>8264</fb>
    <v>8</v>
  </rv>
  <rv s="9">
    <v>#VALUE!</v>
    <v>en-US</v>
    <v>5f46444a-783c-7cb3-ced2-ea9e76c6be7a</v>
    <v>536870912</v>
    <v>1</v>
    <v>6111</v>
    <v>72</v>
    <v>Buriti dos Montes</v>
    <v>4</v>
    <v>5</v>
    <v>Map</v>
    <v>6</v>
    <v>57</v>
    <v>65</v>
    <v>24811</v>
    <v>3</v>
    <v>Buriti dos Montes is a municipality in the state of Piauí in the Northeast region of Brazil. The municipality contains part of the 6,137 hectares Serra das Almas Private Natural Heritage Reserve, which preserves an area of the Caatinga biome. ...</v>
    <v>24812</v>
    <v>24813</v>
    <v>24814</v>
    <v>24815</v>
    <v>Buriti dos Montes</v>
    <v>24816</v>
    <v>157</v>
    <v>Buriti dos Montes</v>
    <v>mdp/vdpid/6487287602687770625</v>
  </rv>
  <rv s="0">
    <v>536870912</v>
    <v>Cabeceiras do Piauí</v>
    <v>de8b31a5-b40c-8261-f865-c6881af7ede2</v>
    <v>en-US</v>
    <v>Map</v>
  </rv>
  <rv s="1">
    <fb>608.505</fb>
    <v>8</v>
  </rv>
  <rv s="2">
    <v>2816</v>
    <v>6</v>
    <v>6112</v>
    <v>7</v>
    <v>0</v>
    <v>Image of Cabeceiras do Piauí</v>
  </rv>
  <rv s="1">
    <fb>-4.4758333333333002</fb>
    <v>9</v>
  </rv>
  <rv s="4">
    <v>https://www.bing.com/search?q=cabeceiras+do+piau%c3%ad&amp;form=skydnc</v>
    <v>Learn more on Bing</v>
  </rv>
  <rv s="1">
    <fb>-42.308888888889001</fb>
    <v>9</v>
  </rv>
  <rv s="1">
    <fb>10630</fb>
    <v>8</v>
  </rv>
  <rv s="12">
    <v>#VALUE!</v>
    <v>en-US</v>
    <v>de8b31a5-b40c-8261-f865-c6881af7ede2</v>
    <v>536870912</v>
    <v>1</v>
    <v>6113</v>
    <v>120</v>
    <v>Cabeceiras do Piauí</v>
    <v>4</v>
    <v>5</v>
    <v>Map</v>
    <v>6</v>
    <v>57</v>
    <v>65</v>
    <v>24819</v>
    <v>3</v>
    <v>Cabeceiras do Piauí is a municipality in the state of Piauí in the Northeast region of Brazil.</v>
    <v>24820</v>
    <v>24821</v>
    <v>24822</v>
    <v>24823</v>
    <v>Cabeceiras do Piauí</v>
    <v>24824</v>
    <v>Cabeceiras do Piauí</v>
    <v>mdp/vdpid/6487159338170318849</v>
  </rv>
  <rv s="0">
    <v>536870912</v>
    <v>Cajazeiras do Piauí</v>
    <v>2fb42080-eab6-a9a0-2c89-3f1b0d4b33b5</v>
    <v>en-US</v>
    <v>Map</v>
  </rv>
  <rv s="1">
    <fb>555.553</fb>
    <v>8</v>
  </rv>
  <rv s="2">
    <v>2817</v>
    <v>6</v>
    <v>6114</v>
    <v>7</v>
    <v>0</v>
    <v>Image of Cajazeiras do Piauí</v>
  </rv>
  <rv s="1">
    <fb>-6.7658333333333003</fb>
    <v>9</v>
  </rv>
  <rv s="4">
    <v>https://www.bing.com/search?q=cajazeiras+do+piau%c3%ad&amp;form=skydnc</v>
    <v>Learn more on Bing</v>
  </rv>
  <rv s="1">
    <fb>-42.391944444444</fb>
    <v>9</v>
  </rv>
  <rv s="12">
    <v>#VALUE!</v>
    <v>en-US</v>
    <v>2fb42080-eab6-a9a0-2c89-3f1b0d4b33b5</v>
    <v>536870912</v>
    <v>1</v>
    <v>6115</v>
    <v>120</v>
    <v>Cajazeiras do Piauí</v>
    <v>4</v>
    <v>5</v>
    <v>Map</v>
    <v>6</v>
    <v>57</v>
    <v>65</v>
    <v>24827</v>
    <v>3</v>
    <v>Cajazeiras do Piauí is a municipality in the state of Piauí in the Northeast region of Brazil.</v>
    <v>24828</v>
    <v>24829</v>
    <v>24830</v>
    <v>24831</v>
    <v>Cajazeiras do Piauí</v>
    <v>15602</v>
    <v>Cajazeiras do Piauí</v>
    <v>mdp/vdpid/6489962173681369089</v>
  </rv>
  <rv s="0">
    <v>536870912</v>
    <v>Cajueiro da Praia</v>
    <v>9da8b32e-989a-659f-b433-a72a3a42ad39</v>
    <v>en-US</v>
    <v>Map</v>
  </rv>
  <rv s="1">
    <fb>271.34800000000001</fb>
    <v>8</v>
  </rv>
  <rv s="2">
    <v>2818</v>
    <v>6</v>
    <v>6116</v>
    <v>7</v>
    <v>0</v>
    <v>Image of Cajueiro da Praia</v>
  </rv>
  <rv s="1">
    <fb>-2.9277777777777998</fb>
    <v>9</v>
  </rv>
  <rv s="0">
    <v>805306368</v>
    <v>Girvaldo Albuquerque da Silva (Mayor)</v>
    <v>11593dcd-88a8-ebf0-64f1-9bdaec7a17e8</v>
    <v>en-US</v>
    <v>Generic</v>
  </rv>
  <rv s="3">
    <v>703</v>
  </rv>
  <rv s="4">
    <v>https://www.bing.com/search?q=cajueiro+da+praia+piaui&amp;form=skydnc</v>
    <v>Learn more on Bing</v>
  </rv>
  <rv s="1">
    <fb>-41.335833333332999</fb>
    <v>9</v>
  </rv>
  <rv s="1">
    <fb>7674</fb>
    <v>8</v>
  </rv>
  <rv s="5">
    <v>#VALUE!</v>
    <v>en-US</v>
    <v>9da8b32e-989a-659f-b433-a72a3a42ad39</v>
    <v>536870912</v>
    <v>1</v>
    <v>6117</v>
    <v>2</v>
    <v>Cajueiro da Praia</v>
    <v>4</v>
    <v>5</v>
    <v>Map</v>
    <v>6</v>
    <v>57</v>
    <v>65</v>
    <v>24834</v>
    <v>3</v>
    <v>Cajueiro da Praia is one of the four coastal cities of Piauí, Brazil. The municipality contains part of the 313,800 hectares Delta do Parnaíba Environmental Protection Area, created in 1996. The city is home to the Cashew of A Praia (Cajueiro da ...</v>
    <v>24835</v>
    <v>24836</v>
    <v>24838</v>
    <v>24839</v>
    <v>24840</v>
    <v>Cajueiro da Praia</v>
    <v>24841</v>
    <v>157</v>
    <v>Cajueiro da Praia</v>
    <v>mdp/vdpid/6486908787042025473</v>
  </rv>
  <rv s="0">
    <v>536870912</v>
    <v>Caldeirão Grande do Piauí</v>
    <v>4116c19a-afab-57cd-e110-5cad9632bc27</v>
    <v>en-US</v>
    <v>Map</v>
  </rv>
  <rv s="1">
    <fb>514.30700000000002</fb>
    <v>8</v>
  </rv>
  <rv s="2">
    <v>2819</v>
    <v>6</v>
    <v>6118</v>
    <v>7</v>
    <v>0</v>
    <v>Image of Caldeirão Grande do Piauí</v>
  </rv>
  <rv s="1">
    <fb>-7.3319444444444004</fb>
    <v>9</v>
  </rv>
  <rv s="4">
    <v>https://www.bing.com/search?q=caldeir%c3%a3o+grande+do+piau%c3%ad&amp;form=skydnc</v>
    <v>Learn more on Bing</v>
  </rv>
  <rv s="1">
    <fb>-40.636944444443998</fb>
    <v>9</v>
  </rv>
  <rv s="1">
    <fb>5781</fb>
    <v>8</v>
  </rv>
  <rv s="12">
    <v>#VALUE!</v>
    <v>en-US</v>
    <v>4116c19a-afab-57cd-e110-5cad9632bc27</v>
    <v>536870912</v>
    <v>1</v>
    <v>6119</v>
    <v>120</v>
    <v>Caldeirão Grande do Piauí</v>
    <v>4</v>
    <v>5</v>
    <v>Map</v>
    <v>6</v>
    <v>57</v>
    <v>65</v>
    <v>24844</v>
    <v>3</v>
    <v>Caldeirão Grande do Piauí is a municipality in the state of Piauí in the Northeast region of Brazil.</v>
    <v>24845</v>
    <v>24846</v>
    <v>24847</v>
    <v>24848</v>
    <v>Caldeirão Grande do Piauí</v>
    <v>24849</v>
    <v>Caldeirão Grande do Piauí</v>
    <v>mdp/vdpid/6490680498422022145</v>
  </rv>
  <rv s="0">
    <v>536870912</v>
    <v>Campinas do Piauí</v>
    <v>19750a14-65ac-8f12-1b4e-ab17b9c68416</v>
    <v>en-US</v>
    <v>Map</v>
  </rv>
  <rv s="1">
    <fb>796.95299999999997</fb>
    <v>8</v>
  </rv>
  <rv s="2">
    <v>2820</v>
    <v>6</v>
    <v>6120</v>
    <v>7</v>
    <v>0</v>
    <v>Image of Campinas do Piauí</v>
  </rv>
  <rv s="1">
    <fb>-7.66</fb>
    <v>9</v>
  </rv>
  <rv s="4">
    <v>https://www.bing.com/search?q=campinas+do+piau%c3%ad&amp;form=skydnc</v>
    <v>Learn more on Bing</v>
  </rv>
  <rv s="1">
    <fb>-41.881944444444002</fb>
    <v>9</v>
  </rv>
  <rv s="1">
    <fb>5620</fb>
    <v>8</v>
  </rv>
  <rv s="12">
    <v>#VALUE!</v>
    <v>en-US</v>
    <v>19750a14-65ac-8f12-1b4e-ab17b9c68416</v>
    <v>536870912</v>
    <v>1</v>
    <v>6121</v>
    <v>120</v>
    <v>Campinas do Piauí</v>
    <v>4</v>
    <v>5</v>
    <v>Map</v>
    <v>6</v>
    <v>57</v>
    <v>65</v>
    <v>24852</v>
    <v>3</v>
    <v>Campinas do Piauí is a municipality in the state of Piauí in the Northeast region of Brazil.</v>
    <v>24853</v>
    <v>24854</v>
    <v>24855</v>
    <v>24856</v>
    <v>Campinas do Piauí</v>
    <v>24857</v>
    <v>Campinas do Piauí</v>
    <v>mdp/vdpid/6490557381540315137</v>
  </rv>
  <rv s="0">
    <v>536870912</v>
    <v>Campo Alegre do Fidalgo</v>
    <v>1742980f-53e1-1ae2-7938-6c9ec356e050</v>
    <v>en-US</v>
    <v>Map</v>
  </rv>
  <rv s="1">
    <fb>755.529</fb>
    <v>8</v>
  </rv>
  <rv s="2">
    <v>2821</v>
    <v>6</v>
    <v>6122</v>
    <v>7</v>
    <v>0</v>
    <v>Image of Campo Alegre do Fidalgo</v>
  </rv>
  <rv s="4">
    <v>https://www.bing.com/search?q=campo+alegre+do+fidalgo+piaui&amp;form=skydnc</v>
    <v>Learn more on Bing</v>
  </rv>
  <rv s="1">
    <fb>-41.835833333332999</fb>
    <v>9</v>
  </rv>
  <rv s="1">
    <fb>5069</fb>
    <v>8</v>
  </rv>
  <rv s="9">
    <v>#VALUE!</v>
    <v>en-US</v>
    <v>1742980f-53e1-1ae2-7938-6c9ec356e050</v>
    <v>536870912</v>
    <v>1</v>
    <v>6123</v>
    <v>72</v>
    <v>Campo Alegre do Fidalgo</v>
    <v>4</v>
    <v>5</v>
    <v>Map</v>
    <v>6</v>
    <v>57</v>
    <v>65</v>
    <v>24860</v>
    <v>414</v>
    <v>Campo Alegre do Fidalgo is a municipality in the state of Piauí in the Northeast region of Brazil.</v>
    <v>24861</v>
    <v>23067</v>
    <v>24862</v>
    <v>24863</v>
    <v>Campo Alegre do Fidalgo</v>
    <v>24864</v>
    <v>157</v>
    <v>Campo Alegre do Fidalgo</v>
    <v>mdp/vdpid/6490633428466139137</v>
  </rv>
  <rv s="0">
    <v>536870912</v>
    <v>Campo Grande do Piauí</v>
    <v>bb9a0f53-cede-4d26-c78e-071ef849d9fd</v>
    <v>en-US</v>
    <v>Map</v>
  </rv>
  <rv s="1">
    <fb>291.58100000000002</fb>
    <v>8</v>
  </rv>
  <rv s="1">
    <fb>-7.1319444444444002</fb>
    <v>9</v>
  </rv>
  <rv s="4">
    <v>https://www.bing.com/search?q=campo+grande+do+piau%c3%ad&amp;form=skydnc</v>
    <v>Learn more on Bing</v>
  </rv>
  <rv s="1">
    <fb>-41.035833333333002</fb>
    <v>9</v>
  </rv>
  <rv s="1">
    <fb>6020</fb>
    <v>8</v>
  </rv>
  <rv s="16">
    <v>#VALUE!</v>
    <v>en-US</v>
    <v>bb9a0f53-cede-4d26-c78e-071ef849d9fd</v>
    <v>536870912</v>
    <v>1</v>
    <v>6125</v>
    <v>151</v>
    <v>Campo Grande do Piauí</v>
    <v>4</v>
    <v>137</v>
    <v>Map</v>
    <v>6</v>
    <v>7</v>
    <v>65</v>
    <v>24867</v>
    <v>3</v>
    <v>Campo Grande do Piauí is a municipality in the state of Piauí in the Northeast region of Brazil.</v>
    <v>24868</v>
    <v>24869</v>
    <v>24870</v>
    <v>Campo Grande do Piauí</v>
    <v>24871</v>
    <v>Campo Grande do Piauí</v>
    <v>mdp/vdpid/6490580651958337537</v>
  </rv>
  <rv s="0">
    <v>536870912</v>
    <v>Campo Largo do Piauí</v>
    <v>fbb1f447-b7b7-ce5c-79bd-d51c2572fb2f</v>
    <v>en-US</v>
    <v>Map</v>
  </rv>
  <rv s="1">
    <fb>477.91500000000002</fb>
    <v>8</v>
  </rv>
  <rv s="2">
    <v>2822</v>
    <v>6</v>
    <v>6126</v>
    <v>7</v>
    <v>0</v>
    <v>Image of Campo Largo do Piauí</v>
  </rv>
  <rv s="1">
    <fb>-3.8119444444443999</fb>
    <v>9</v>
  </rv>
  <rv s="4">
    <v>https://www.bing.com/search?q=campo+largo+do+piau%c3%ad&amp;form=skydnc</v>
    <v>Learn more on Bing</v>
  </rv>
  <rv s="1">
    <fb>7419</fb>
    <v>8</v>
  </rv>
  <rv s="12">
    <v>#VALUE!</v>
    <v>en-US</v>
    <v>fbb1f447-b7b7-ce5c-79bd-d51c2572fb2f</v>
    <v>536870912</v>
    <v>1</v>
    <v>6127</v>
    <v>120</v>
    <v>Campo Largo do Piauí</v>
    <v>4</v>
    <v>5</v>
    <v>Map</v>
    <v>6</v>
    <v>7</v>
    <v>65</v>
    <v>24874</v>
    <v>3</v>
    <v>Campo Largo do Piauí is a municipality in the state of Piauí in the Northeast region of Brazil.</v>
    <v>24875</v>
    <v>24876</v>
    <v>24877</v>
    <v>13069</v>
    <v>Campo Largo do Piauí</v>
    <v>24878</v>
    <v>Campo Largo do Piauí</v>
    <v>mdp/vdpid/6486583929758285825</v>
  </rv>
  <rv s="0">
    <v>536870912</v>
    <v>Campo Maior, Piauí</v>
    <v>9e731f78-2fa9-ab78-b541-9f4d0f37dc5a</v>
    <v>en-US</v>
    <v>Map</v>
  </rv>
  <rv s="1">
    <fb>1699.383</fb>
    <v>8</v>
  </rv>
  <rv s="2">
    <v>2823</v>
    <v>6</v>
    <v>6128</v>
    <v>7</v>
    <v>0</v>
    <v>Image of Campo Maior, Piauí</v>
  </rv>
  <rv s="1">
    <fb>-4.8277777777777997</fb>
    <v>9</v>
  </rv>
  <rv s="1">
    <fb>-42.168888888889001</fb>
    <v>9</v>
  </rv>
  <rv s="1">
    <fb>45793</fb>
    <v>8</v>
  </rv>
  <rv s="13">
    <v>#VALUE!</v>
    <v>en-US</v>
    <v>9e731f78-2fa9-ab78-b541-9f4d0f37dc5a</v>
    <v>536870912</v>
    <v>1</v>
    <v>6129</v>
    <v>125</v>
    <v>Campo Maior, Piauí</v>
    <v>92</v>
    <v>5</v>
    <v>Map</v>
    <v>6</v>
    <v>7</v>
    <v>65</v>
    <v>24881</v>
    <v>3</v>
    <v>Campo Maior, Piauí is a municipality in the state of Piauí in the Northeast region of Brazil. Its Catedral Santo Antônio, dedicated to Saint Anthony, is the cathedral episcopal see of the Roman Catholic Diocese of Campo Maior.</v>
    <v>24882</v>
    <v>24883</v>
    <v>24884</v>
    <v>Campo Maior, Piauí</v>
    <v>24885</v>
    <v>Campo Maior, Piauí</v>
    <v>mdp/vdpid/6487175330715926529</v>
  </rv>
  <rv s="0">
    <v>536870912</v>
    <v>Canavieira</v>
    <v>88b0999a-69f1-7be5-9375-250fb30248ec</v>
    <v>en-US</v>
    <v>Map</v>
  </rv>
  <rv s="1">
    <fb>1803.4659999999999</fb>
    <v>8</v>
  </rv>
  <rv s="1">
    <fb>-7.6877777777778</fb>
    <v>9</v>
  </rv>
  <rv s="4">
    <v>https://www.bing.com/search?q=canavieira+piaui&amp;form=skydnc</v>
    <v>Learn more on Bing</v>
  </rv>
  <rv s="1">
    <fb>-43.720833333332997</fb>
    <v>9</v>
  </rv>
  <rv s="1">
    <fb>3944</fb>
    <v>8</v>
  </rv>
  <rv s="16">
    <v>#VALUE!</v>
    <v>en-US</v>
    <v>88b0999a-69f1-7be5-9375-250fb30248ec</v>
    <v>536870912</v>
    <v>1</v>
    <v>6131</v>
    <v>151</v>
    <v>Canavieira</v>
    <v>4</v>
    <v>137</v>
    <v>Map</v>
    <v>6</v>
    <v>57</v>
    <v>65</v>
    <v>24888</v>
    <v>3</v>
    <v>Canavieira is a municipality in the state of Piauí in the Northeast region of Brazil.</v>
    <v>24889</v>
    <v>24890</v>
    <v>24891</v>
    <v>Canavieira</v>
    <v>24892</v>
    <v>Canavieira</v>
    <v>mdp/vdpid/6490129634120695809</v>
  </rv>
  <rv s="0">
    <v>536870912</v>
    <v>Canto do Buriti</v>
    <v>f48ea1aa-34ed-a402-ff59-76b3744f6af5</v>
    <v>en-US</v>
    <v>Map</v>
  </rv>
  <rv s="1">
    <fb>4409.8040000000001</fb>
    <v>8</v>
  </rv>
  <rv s="2">
    <v>2824</v>
    <v>6</v>
    <v>6132</v>
    <v>7</v>
    <v>0</v>
    <v>Image of Canto do Buriti</v>
  </rv>
  <rv s="1">
    <fb>-8.11</fb>
    <v>9</v>
  </rv>
  <rv s="4">
    <v>https://www.bing.com/search?q=canto+do+buriti+piaui&amp;form=skydnc</v>
    <v>Learn more on Bing</v>
  </rv>
  <rv s="1">
    <fb>21258</fb>
    <v>8</v>
  </rv>
  <rv s="9">
    <v>#VALUE!</v>
    <v>en-US</v>
    <v>f48ea1aa-34ed-a402-ff59-76b3744f6af5</v>
    <v>536870912</v>
    <v>1</v>
    <v>6133</v>
    <v>72</v>
    <v>Canto do Buriti</v>
    <v>4</v>
    <v>5</v>
    <v>Map</v>
    <v>6</v>
    <v>57</v>
    <v>65</v>
    <v>24895</v>
    <v>3</v>
    <v>Canto do Buriti is a municipality in the state of Piauí in the Northeast region of Brazil. The municipality contains part of the 823,843 hectares Serra das Confusões National Park, created in 1998, which protects an area of the Caatinga biome. ...</v>
    <v>24896</v>
    <v>24897</v>
    <v>24898</v>
    <v>10168</v>
    <v>Canto do Buriti</v>
    <v>24899</v>
    <v>157</v>
    <v>Canto do Buriti</v>
    <v>mdp/vdpid/6490220726484729857</v>
  </rv>
  <rv s="0">
    <v>536870912</v>
    <v>Capitão de Campos</v>
    <v>663c520d-c2f1-fd38-7baf-6d6399473f82</v>
    <v>en-US</v>
    <v>Map</v>
  </rv>
  <rv s="1">
    <fb>538.68100000000004</fb>
    <v>8</v>
  </rv>
  <rv s="2">
    <v>2825</v>
    <v>6</v>
    <v>6134</v>
    <v>7</v>
    <v>0</v>
    <v>Image of Capitão de Campos</v>
  </rv>
  <rv s="1">
    <fb>-4.4569444444444004</fb>
    <v>9</v>
  </rv>
  <rv s="4">
    <v>https://www.bing.com/search?q=capit%c3%a3o+de+campos+piaui&amp;form=skydnc</v>
    <v>Learn more on Bing</v>
  </rv>
  <rv s="1">
    <fb>-41.943888888888999</fb>
    <v>9</v>
  </rv>
  <rv s="12">
    <v>#VALUE!</v>
    <v>en-US</v>
    <v>663c520d-c2f1-fd38-7baf-6d6399473f82</v>
    <v>536870912</v>
    <v>1</v>
    <v>6135</v>
    <v>120</v>
    <v>Capitão de Campos</v>
    <v>4</v>
    <v>5</v>
    <v>Map</v>
    <v>6</v>
    <v>7</v>
    <v>65</v>
    <v>24902</v>
    <v>3</v>
    <v>Capitão de Campos is a municipality in the state of Piauí in the Northeast region of Brazil.</v>
    <v>24903</v>
    <v>24904</v>
    <v>24905</v>
    <v>24906</v>
    <v>Capitão de Campos</v>
    <v>18485</v>
    <v>Capitão de Campos</v>
    <v>mdp/vdpid/6487180747022008321</v>
  </rv>
  <rv s="0">
    <v>536870912</v>
    <v>Capitão Gervásio Oliveira</v>
    <v>4c820302-3850-5185-318f-6eefff8b2315</v>
    <v>en-US</v>
    <v>Map</v>
  </rv>
  <rv s="1">
    <fb>1114.4079999999999</fb>
    <v>8</v>
  </rv>
  <rv s="2">
    <v>2826</v>
    <v>6</v>
    <v>6136</v>
    <v>7</v>
    <v>0</v>
    <v>Image of Capitão Gervásio Oliveira</v>
  </rv>
  <rv s="4">
    <v>https://www.bing.com/search?q=capit%c3%a3o+gerv%c3%a1sio+oliveira+piaui&amp;form=skydnc</v>
    <v>Learn more on Bing</v>
  </rv>
  <rv s="1">
    <fb>-41.82</fb>
    <v>9</v>
  </rv>
  <rv s="1">
    <fb>4114</fb>
    <v>8</v>
  </rv>
  <rv s="12">
    <v>#VALUE!</v>
    <v>en-US</v>
    <v>4c820302-3850-5185-318f-6eefff8b2315</v>
    <v>536870912</v>
    <v>1</v>
    <v>6137</v>
    <v>120</v>
    <v>Capitão Gervásio Oliveira</v>
    <v>4</v>
    <v>5</v>
    <v>Map</v>
    <v>6</v>
    <v>57</v>
    <v>65</v>
    <v>24909</v>
    <v>3</v>
    <v>Capitão Gervásio Oliveira is a municipality in the state of Piauí in the Northeast region of Brazil.</v>
    <v>24910</v>
    <v>23059</v>
    <v>24911</v>
    <v>24912</v>
    <v>Capitão Gervásio Oliveira</v>
    <v>24913</v>
    <v>Capitão Gervásio Oliveira</v>
    <v>mdp/vdpid/6491390474937434113</v>
  </rv>
  <rv s="0">
    <v>536870912</v>
    <v>Caracol, Piauí</v>
    <v>481231df-1383-8c95-23af-a0bd1a7a934b</v>
    <v>en-US</v>
    <v>Map</v>
  </rv>
  <rv s="1">
    <fb>449.46499999999997</fb>
    <v>8</v>
  </rv>
  <rv s="2">
    <v>2827</v>
    <v>6</v>
    <v>6138</v>
    <v>7</v>
    <v>0</v>
    <v>Image of Caracol, Piauí</v>
  </rv>
  <rv s="1">
    <fb>-9.2788888888889005</fb>
    <v>9</v>
  </rv>
  <rv s="1">
    <fb>-43.33</fb>
    <v>9</v>
  </rv>
  <rv s="1">
    <fb>10964</fb>
    <v>8</v>
  </rv>
  <rv s="11">
    <v>#VALUE!</v>
    <v>en-US</v>
    <v>481231df-1383-8c95-23af-a0bd1a7a934b</v>
    <v>536870912</v>
    <v>1</v>
    <v>6139</v>
    <v>113</v>
    <v>Caracol, Piauí</v>
    <v>92</v>
    <v>5</v>
    <v>Map</v>
    <v>6</v>
    <v>57</v>
    <v>65</v>
    <v>24916</v>
    <v>3</v>
    <v>Caracol is a municipality in the state of Piauí in the Northeast region of Brazil. The municipality contains part of the 823,843 hectares Serra das Confusões National Park, created in 1998, which protects an area of the Caatinga biome. The ...</v>
    <v>24917</v>
    <v>24918</v>
    <v>24919</v>
    <v>Caracol, Piauí</v>
    <v>24920</v>
    <v>157</v>
    <v>Caracol, Piauí</v>
    <v>mdp/vdpid/6491037662030331905</v>
  </rv>
  <rv s="0">
    <v>536870912</v>
    <v>Caraúbas do Piauí</v>
    <v>45bf261d-47ff-1079-848c-8e8d797cacba</v>
    <v>en-US</v>
    <v>Map</v>
  </rv>
  <rv s="1">
    <fb>471.447</fb>
    <v>8</v>
  </rv>
  <rv s="2">
    <v>2828</v>
    <v>6</v>
    <v>6140</v>
    <v>7</v>
    <v>0</v>
    <v>Image of Caraúbas do Piauí</v>
  </rv>
  <rv s="1">
    <fb>-3.4758333333332998</fb>
    <v>9</v>
  </rv>
  <rv s="4">
    <v>https://www.bing.com/search?q=cara%c3%babas+do+piau%c3%ad&amp;form=skydnc</v>
    <v>Learn more on Bing</v>
  </rv>
  <rv s="1">
    <fb>-41.842777777777997</fb>
    <v>9</v>
  </rv>
  <rv s="1">
    <fb>5890</fb>
    <v>8</v>
  </rv>
  <rv s="12">
    <v>#VALUE!</v>
    <v>en-US</v>
    <v>45bf261d-47ff-1079-848c-8e8d797cacba</v>
    <v>536870912</v>
    <v>1</v>
    <v>6141</v>
    <v>120</v>
    <v>Caraúbas do Piauí</v>
    <v>4</v>
    <v>5</v>
    <v>Map</v>
    <v>6</v>
    <v>57</v>
    <v>65</v>
    <v>24923</v>
    <v>3</v>
    <v>Caraúbas do Piauí is a municipality in the state of Piauí in the Northeast region of Brazil. The municipality contains part of the 1,592,550 hectares Serra da Ibiapaba Environmental Protection Area, created in 1996.</v>
    <v>24924</v>
    <v>24925</v>
    <v>24926</v>
    <v>24927</v>
    <v>Caraúbas do Piauí</v>
    <v>24928</v>
    <v>Caraúbas do Piauí</v>
    <v>mdp/vdpid/6486898616861458433</v>
  </rv>
  <rv s="0">
    <v>536870912</v>
    <v>Caridade do Piauí</v>
    <v>989cc94e-bbe2-2508-94fb-5f7f00cc478d</v>
    <v>en-US</v>
    <v>Map</v>
  </rv>
  <rv s="1">
    <fb>423.36900000000003</fb>
    <v>8</v>
  </rv>
  <rv s="2">
    <v>2829</v>
    <v>6</v>
    <v>6142</v>
    <v>7</v>
    <v>0</v>
    <v>Image of Caridade do Piauí</v>
  </rv>
  <rv s="1">
    <fb>-7.7327777777778</fb>
    <v>9</v>
  </rv>
  <rv s="4">
    <v>https://www.bing.com/search?q=caridade+do+piau%c3%ad&amp;form=skydnc</v>
    <v>Learn more on Bing</v>
  </rv>
  <rv s="1">
    <fb>-40.99</fb>
    <v>9</v>
  </rv>
  <rv s="1">
    <fb>5102</fb>
    <v>8</v>
  </rv>
  <rv s="12">
    <v>#VALUE!</v>
    <v>en-US</v>
    <v>989cc94e-bbe2-2508-94fb-5f7f00cc478d</v>
    <v>536870912</v>
    <v>1</v>
    <v>6143</v>
    <v>120</v>
    <v>Caridade do Piauí</v>
    <v>4</v>
    <v>5</v>
    <v>Map</v>
    <v>6</v>
    <v>64</v>
    <v>65</v>
    <v>24931</v>
    <v>3</v>
    <v>Caridade do Piauí is a municipality in the state of Piauí in the Northeast region of Brazil.</v>
    <v>24932</v>
    <v>24933</v>
    <v>24934</v>
    <v>24935</v>
    <v>Caridade do Piauí</v>
    <v>24936</v>
    <v>Caridade do Piauí</v>
    <v>mdp/vdpid/6490648785675354113</v>
  </rv>
  <rv s="0">
    <v>536870912</v>
    <v>Castelo do Piauí</v>
    <v>c5c19598-92cf-6921-30b7-0a632260e058</v>
    <v>en-US</v>
    <v>Map</v>
  </rv>
  <rv s="1">
    <fb>2063.96</fb>
    <v>8</v>
  </rv>
  <rv s="2">
    <v>2830</v>
    <v>6</v>
    <v>6144</v>
    <v>7</v>
    <v>0</v>
    <v>Image of Castelo do Piauí</v>
  </rv>
  <rv s="1">
    <fb>-5.3219444444443997</fb>
    <v>9</v>
  </rv>
  <rv s="4">
    <v>https://www.bing.com/search?q=castelo+do+piau%c3%ad&amp;form=skydnc</v>
    <v>Learn more on Bing</v>
  </rv>
  <rv s="1">
    <fb>-41.552777777777997</fb>
    <v>9</v>
  </rv>
  <rv s="1">
    <fb>19715</fb>
    <v>8</v>
  </rv>
  <rv s="9">
    <v>#VALUE!</v>
    <v>en-US</v>
    <v>c5c19598-92cf-6921-30b7-0a632260e058</v>
    <v>536870912</v>
    <v>1</v>
    <v>6145</v>
    <v>72</v>
    <v>Castelo do Piauí</v>
    <v>4</v>
    <v>5</v>
    <v>Map</v>
    <v>6</v>
    <v>57</v>
    <v>65</v>
    <v>24939</v>
    <v>3</v>
    <v>Castelo do Piauí is a municipality in the state of Piauí in the Northeast region of Brazil. It has a population of 19,288 people according to the 2022 census.</v>
    <v>24940</v>
    <v>24941</v>
    <v>24942</v>
    <v>24943</v>
    <v>Castelo do Piauí</v>
    <v>24944</v>
    <v>157</v>
    <v>Castelo do Piauí</v>
    <v>mdp/vdpid/6487280627727990785</v>
  </rv>
  <rv s="0">
    <v>536870912</v>
    <v>Caxingó</v>
    <v>7d8f0761-8f3a-6a61-21ab-aad5d2404eef</v>
    <v>en-US</v>
    <v>Map</v>
  </rv>
  <rv s="1">
    <fb>488.16199999999998</fb>
    <v>8</v>
  </rv>
  <rv s="1">
    <fb>-3.4177777777778</fb>
    <v>9</v>
  </rv>
  <rv s="4">
    <v>https://www.bing.com/search?q=caxing%c3%b3+piaui&amp;form=skydnc</v>
    <v>Learn more on Bing</v>
  </rv>
  <rv s="1">
    <fb>-41.895833333333002</fb>
    <v>9</v>
  </rv>
  <rv s="16">
    <v>#VALUE!</v>
    <v>en-US</v>
    <v>7d8f0761-8f3a-6a61-21ab-aad5d2404eef</v>
    <v>536870912</v>
    <v>1</v>
    <v>6147</v>
    <v>151</v>
    <v>Caxingó</v>
    <v>4</v>
    <v>137</v>
    <v>Map</v>
    <v>6</v>
    <v>7</v>
    <v>65</v>
    <v>24947</v>
    <v>3</v>
    <v>Caxingó is a municipality in the state of Piauí in the Northeast region of Brazil. The municipality contains part of the 1,592,550 hectares Serra da Ibiapaba Environmental Protection Area, created in 1996.</v>
    <v>24948</v>
    <v>24949</v>
    <v>24950</v>
    <v>Caxingó</v>
    <v>7270</v>
    <v>Caxingó</v>
    <v>mdp/vdpid/6486904835370123265</v>
  </rv>
  <rv s="0">
    <v>536870912</v>
    <v>Cocal, Piauí</v>
    <v>10aa3326-bdce-6abf-37ef-c401a0d80898</v>
    <v>en-US</v>
    <v>Map</v>
  </rv>
  <rv s="1">
    <fb>1269.066</fb>
    <v>8</v>
  </rv>
  <rv s="2">
    <v>2831</v>
    <v>6</v>
    <v>6148</v>
    <v>7</v>
    <v>0</v>
    <v>Image of Cocal, Piauí</v>
  </rv>
  <rv s="1">
    <fb>-3.4708333333332999</fb>
    <v>9</v>
  </rv>
  <rv s="1">
    <fb>-41.555</fb>
    <v>9</v>
  </rv>
  <rv s="1">
    <fb>28212</fb>
    <v>8</v>
  </rv>
  <rv s="13">
    <v>#VALUE!</v>
    <v>en-US</v>
    <v>10aa3326-bdce-6abf-37ef-c401a0d80898</v>
    <v>536870912</v>
    <v>1</v>
    <v>6149</v>
    <v>125</v>
    <v>Cocal, Piauí</v>
    <v>92</v>
    <v>5</v>
    <v>Map</v>
    <v>6</v>
    <v>7</v>
    <v>65</v>
    <v>24953</v>
    <v>3</v>
    <v>Cocal, Piauí is a municipality in the state of Piauí in the Northeast region of Brazil. The municipality contains part of the 1,592,550 hectares Serra da Ibiapaba Environmental Protection Area, created in 1996.</v>
    <v>24954</v>
    <v>24955</v>
    <v>24956</v>
    <v>Cocal, Piauí</v>
    <v>24957</v>
    <v>Cocal, Piauí</v>
    <v>mdp/vdpid/6486907249896718338</v>
  </rv>
  <rv s="0">
    <v>536870912</v>
    <v>Cocal de Telha</v>
    <v>c71811b4-bea1-ec8b-4f28-bd70da76c5c9</v>
    <v>en-US</v>
    <v>Map</v>
  </rv>
  <rv s="1">
    <fb>322.10300000000001</fb>
    <v>8</v>
  </rv>
  <rv s="2">
    <v>2832</v>
    <v>6</v>
    <v>6150</v>
    <v>7</v>
    <v>0</v>
    <v>Image of Cocal de Telha</v>
  </rv>
  <rv s="1">
    <fb>-4.5588888888888999</fb>
    <v>9</v>
  </rv>
  <rv s="4">
    <v>https://www.bing.com/search?q=cocal+de+telha+piaui&amp;form=skydnc</v>
    <v>Learn more on Bing</v>
  </rv>
  <rv s="1">
    <fb>-41.971944444443999</fb>
    <v>9</v>
  </rv>
  <rv s="9">
    <v>#VALUE!</v>
    <v>en-US</v>
    <v>c71811b4-bea1-ec8b-4f28-bd70da76c5c9</v>
    <v>536870912</v>
    <v>1</v>
    <v>6151</v>
    <v>72</v>
    <v>Cocal de Telha</v>
    <v>4</v>
    <v>5</v>
    <v>Map</v>
    <v>6</v>
    <v>57</v>
    <v>65</v>
    <v>24960</v>
    <v>3</v>
    <v>Cocal de Telha is a municipality in the state of Piauí in the Northeast region of Brazil.</v>
    <v>24961</v>
    <v>24962</v>
    <v>24963</v>
    <v>24964</v>
    <v>Cocal de Telha</v>
    <v>13381</v>
    <v>93</v>
    <v>Cocal de Telha</v>
    <v>mdp/vdpid/6487175384218468353</v>
  </rv>
  <rv s="0">
    <v>536870912</v>
    <v>Cocal dos Alves</v>
    <v>7f460bf1-7a0e-7714-642b-4772b4d86037</v>
    <v>en-US</v>
    <v>Map</v>
  </rv>
  <rv s="1">
    <fb>358.10399999999998</fb>
    <v>8</v>
  </rv>
  <rv s="2">
    <v>2833</v>
    <v>6</v>
    <v>6152</v>
    <v>7</v>
    <v>0</v>
    <v>Image of Cocal dos Alves</v>
  </rv>
  <rv s="4">
    <v>https://www.bing.com/search?q=cocal+dos+alves+piaui&amp;form=skydnc</v>
    <v>Learn more on Bing</v>
  </rv>
  <rv s="1">
    <fb>-41.448888888889002</fb>
    <v>9</v>
  </rv>
  <rv s="1">
    <fb>6168</fb>
    <v>8</v>
  </rv>
  <rv s="12">
    <v>#VALUE!</v>
    <v>en-US</v>
    <v>7f460bf1-7a0e-7714-642b-4772b4d86037</v>
    <v>536870912</v>
    <v>1</v>
    <v>6153</v>
    <v>120</v>
    <v>Cocal dos Alves</v>
    <v>4</v>
    <v>5</v>
    <v>Map</v>
    <v>6</v>
    <v>57</v>
    <v>65</v>
    <v>24967</v>
    <v>3</v>
    <v>Cocal dos Alves is a municipality in the state of Piauí in the Northeast region of Brazil. The municipality contains part of the 1,592,550 hectares Serra da Ibiapaba Environmental Protection Area, created in 1996.</v>
    <v>24968</v>
    <v>11197</v>
    <v>24969</v>
    <v>24970</v>
    <v>Cocal dos Alves</v>
    <v>24971</v>
    <v>Cocal dos Alves</v>
    <v>mdp/vdpid/6486955379988103169</v>
  </rv>
  <rv s="0">
    <v>536870912</v>
    <v>Coivaras</v>
    <v>49df8b97-3d46-5275-fde5-2f26678edcf9</v>
    <v>en-US</v>
    <v>Map</v>
  </rv>
  <rv s="1">
    <fb>506.71899999999999</fb>
    <v>8</v>
  </rv>
  <rv s="2">
    <v>2834</v>
    <v>6</v>
    <v>6154</v>
    <v>7</v>
    <v>0</v>
    <v>Image of Coivaras</v>
  </rv>
  <rv s="4">
    <v>https://www.bing.com/search?q=coivaras+piaui&amp;form=skydnc</v>
    <v>Learn more on Bing</v>
  </rv>
  <rv s="1">
    <fb>-42.206944444443998</fb>
    <v>9</v>
  </rv>
  <rv s="1">
    <fb>4032</fb>
    <v>8</v>
  </rv>
  <rv s="12">
    <v>#VALUE!</v>
    <v>en-US</v>
    <v>49df8b97-3d46-5275-fde5-2f26678edcf9</v>
    <v>536870912</v>
    <v>1</v>
    <v>6155</v>
    <v>120</v>
    <v>Coivaras</v>
    <v>4</v>
    <v>5</v>
    <v>Map</v>
    <v>6</v>
    <v>57</v>
    <v>65</v>
    <v>24974</v>
    <v>3</v>
    <v>Coivaras is a municipality in the state of Piauí in the Northeast region of Brazil.</v>
    <v>24975</v>
    <v>11183</v>
    <v>24976</v>
    <v>24977</v>
    <v>Coivaras</v>
    <v>24978</v>
    <v>Coivaras</v>
    <v>mdp/vdpid/6486853340356411393</v>
  </rv>
  <rv s="0">
    <v>536870912</v>
    <v>Colônia do Gurguéia</v>
    <v>a834e13e-099e-140e-acd2-470e06ea53de</v>
    <v>en-US</v>
    <v>Map</v>
  </rv>
  <rv s="1">
    <fb>430.613</fb>
    <v>8</v>
  </rv>
  <rv s="2">
    <v>2835</v>
    <v>6</v>
    <v>6156</v>
    <v>7</v>
    <v>0</v>
    <v>Image of Colônia do Gurguéia</v>
  </rv>
  <rv s="1">
    <fb>-8.1819444444443992</fb>
    <v>9</v>
  </rv>
  <rv s="4">
    <v>https://www.bing.com/search?q=col%c3%b4nia+do+gurgu%c3%a9ia+piaui&amp;form=skydnc</v>
    <v>Learn more on Bing</v>
  </rv>
  <rv s="1">
    <fb>-43.791944444443999</fb>
    <v>9</v>
  </rv>
  <rv s="1">
    <fb>6545</fb>
    <v>8</v>
  </rv>
  <rv s="9">
    <v>#VALUE!</v>
    <v>en-US</v>
    <v>a834e13e-099e-140e-acd2-470e06ea53de</v>
    <v>536870912</v>
    <v>1</v>
    <v>6157</v>
    <v>72</v>
    <v>Colônia do Gurguéia</v>
    <v>4</v>
    <v>5</v>
    <v>Map</v>
    <v>6</v>
    <v>64</v>
    <v>65</v>
    <v>24981</v>
    <v>3</v>
    <v>Colônia do Gurguéia is a municipality in the state of Piauí in the Northeast region of Brazil.</v>
    <v>24982</v>
    <v>24983</v>
    <v>24984</v>
    <v>24985</v>
    <v>Colônia do Gurguéia</v>
    <v>24986</v>
    <v>157</v>
    <v>Colônia do Gurguéia</v>
    <v>mdp/vdpid/6490197715308249089</v>
  </rv>
  <rv s="0">
    <v>536870912</v>
    <v>Colônia do Piauí</v>
    <v>5836bf42-cf28-e762-74e1-ef25cbfa4610</v>
    <v>en-US</v>
    <v>Map</v>
  </rv>
  <rv s="1">
    <fb>947.93399999999997</fb>
    <v>8</v>
  </rv>
  <rv s="1">
    <fb>-7.2308333333333001</fb>
    <v>9</v>
  </rv>
  <rv s="4">
    <v>https://www.bing.com/search?q=col%c3%b4nia+do+piau%c3%ad&amp;form=skydnc</v>
    <v>Learn more on Bing</v>
  </rv>
  <rv s="1">
    <fb>-42.177777777777997</fb>
    <v>9</v>
  </rv>
  <rv s="1">
    <fb>6991</fb>
    <v>8</v>
  </rv>
  <rv s="16">
    <v>#VALUE!</v>
    <v>en-US</v>
    <v>5836bf42-cf28-e762-74e1-ef25cbfa4610</v>
    <v>536870912</v>
    <v>1</v>
    <v>6159</v>
    <v>151</v>
    <v>Colônia do Piauí</v>
    <v>4</v>
    <v>137</v>
    <v>Map</v>
    <v>6</v>
    <v>7</v>
    <v>65</v>
    <v>24989</v>
    <v>3</v>
    <v>Colônia do Piauí is a municipality in the state of Piauí in the Northeast region of Brazil.</v>
    <v>24990</v>
    <v>24991</v>
    <v>24992</v>
    <v>Colônia do Piauí</v>
    <v>24993</v>
    <v>Colônia do Piauí</v>
    <v>mdp/vdpid/6490539418695237633</v>
  </rv>
  <rv s="0">
    <v>536870912</v>
    <v>Conceição do Canindé</v>
    <v>4319a7ee-5183-f64e-b654-fd23bd61b4d2</v>
    <v>en-US</v>
    <v>Map</v>
  </rv>
  <rv s="1">
    <fb>903.88400000000001</fb>
    <v>8</v>
  </rv>
  <rv s="1">
    <fb>-7.8777777777778004</fb>
    <v>9</v>
  </rv>
  <rv s="4">
    <v>https://www.bing.com/search?q=concei%c3%a7%c3%a3o+do+canind%c3%a9+piaui&amp;form=skydnc</v>
    <v>Learn more on Bing</v>
  </rv>
  <rv s="1">
    <fb>-41.596944444443999</fb>
    <v>9</v>
  </rv>
  <rv s="1">
    <fb>4932</fb>
    <v>8</v>
  </rv>
  <rv s="16">
    <v>#VALUE!</v>
    <v>en-US</v>
    <v>4319a7ee-5183-f64e-b654-fd23bd61b4d2</v>
    <v>536870912</v>
    <v>1</v>
    <v>6161</v>
    <v>151</v>
    <v>Conceição do Canindé</v>
    <v>4</v>
    <v>137</v>
    <v>Map</v>
    <v>6</v>
    <v>7</v>
    <v>65</v>
    <v>24996</v>
    <v>3</v>
    <v>Conceição do Canindé is a municipality in the state of Piauí in the Northeast region of Brazil.</v>
    <v>24997</v>
    <v>24998</v>
    <v>24999</v>
    <v>Conceição do Canindé</v>
    <v>25000</v>
    <v>Conceição do Canindé</v>
    <v>mdp/vdpid/6490637890500952065</v>
  </rv>
  <rv s="0">
    <v>536870912</v>
    <v>Coronel José Dias</v>
    <v>abd34f0f-c89d-2d04-f36a-91f306854d65</v>
    <v>en-US</v>
    <v>Map</v>
  </rv>
  <rv s="1">
    <fb>1822.115</fb>
    <v>8</v>
  </rv>
  <rv s="2">
    <v>2836</v>
    <v>6</v>
    <v>6162</v>
    <v>7</v>
    <v>0</v>
    <v>Image of Coronel José Dias</v>
  </rv>
  <rv s="1">
    <fb>-8.8158333333333001</fb>
    <v>9</v>
  </rv>
  <rv s="4">
    <v>https://www.bing.com/search?q=coronel+jos%c3%a9+dias+piaui&amp;form=skydnc</v>
    <v>Learn more on Bing</v>
  </rv>
  <rv s="12">
    <v>#VALUE!</v>
    <v>en-US</v>
    <v>abd34f0f-c89d-2d04-f36a-91f306854d65</v>
    <v>536870912</v>
    <v>1</v>
    <v>6163</v>
    <v>120</v>
    <v>Coronel José Dias</v>
    <v>4</v>
    <v>5</v>
    <v>Map</v>
    <v>6</v>
    <v>57</v>
    <v>65</v>
    <v>25003</v>
    <v>3</v>
    <v>Coronel José Dias is a municipality in the state of Piauí in the Northeast region of Brazil.</v>
    <v>25004</v>
    <v>25005</v>
    <v>25006</v>
    <v>24702</v>
    <v>Coronel José Dias</v>
    <v>8539</v>
    <v>Coronel José Dias</v>
    <v>mdp/vdpid/6491448062026711041</v>
  </rv>
  <rv s="0">
    <v>536870912</v>
    <v>Corrente, Piauí</v>
    <v>33e47064-c2ae-9176-dce1-33c15502aed0</v>
    <v>en-US</v>
    <v>Map</v>
  </rv>
  <rv s="1">
    <fb>3051.1610000000001</fb>
    <v>8</v>
  </rv>
  <rv s="2">
    <v>2837</v>
    <v>6</v>
    <v>6164</v>
    <v>7</v>
    <v>0</v>
    <v>Image of Corrente, Piauí</v>
  </rv>
  <rv s="1">
    <fb>-10.442777777778</fb>
    <v>9</v>
  </rv>
  <rv s="1">
    <fb>-45.161944444444003</fb>
    <v>9</v>
  </rv>
  <rv s="1">
    <fb>27285</fb>
    <v>8</v>
  </rv>
  <rv s="13">
    <v>#VALUE!</v>
    <v>en-US</v>
    <v>33e47064-c2ae-9176-dce1-33c15502aed0</v>
    <v>536870912</v>
    <v>1</v>
    <v>6165</v>
    <v>125</v>
    <v>Corrente, Piauí</v>
    <v>92</v>
    <v>5</v>
    <v>Map</v>
    <v>6</v>
    <v>7</v>
    <v>65</v>
    <v>25009</v>
    <v>3</v>
    <v>Current, Piaui is a municipality in the state of Piauí in the Northeast region of Brazil. The municipality contains part of the 724,324 hectares Nascentes do Rio Parnaíba National Park, created in 2002.</v>
    <v>25010</v>
    <v>25011</v>
    <v>25012</v>
    <v>Corrente, Piauí</v>
    <v>25013</v>
    <v>Corrente, Piauí</v>
    <v>mdp/vdpid/6491115662075756545</v>
  </rv>
  <rv s="0">
    <v>536870912</v>
    <v>Cristalândia do Piauí</v>
    <v>7481e9fe-cdab-07c5-c848-a189bd802022</v>
    <v>en-US</v>
    <v>Map</v>
  </rv>
  <rv s="1">
    <fb>1202.9010000000001</fb>
    <v>8</v>
  </rv>
  <rv s="2">
    <v>2838</v>
    <v>6</v>
    <v>6166</v>
    <v>7</v>
    <v>0</v>
    <v>Image of Cristalândia do Piauí</v>
  </rv>
  <rv s="1">
    <fb>-10.652777777778001</fb>
    <v>9</v>
  </rv>
  <rv s="0">
    <v>805306368</v>
    <v>Ariano Nogueira (Mayor)</v>
    <v>720540e9-ee68-0098-c76b-5e4f69619079</v>
    <v>en-US</v>
    <v>Generic</v>
  </rv>
  <rv s="3">
    <v>704</v>
  </rv>
  <rv s="4">
    <v>https://www.bing.com/search?q=cristal%c3%a2ndia+do+piau%c3%ad&amp;form=skydnc</v>
    <v>Learn more on Bing</v>
  </rv>
  <rv s="1">
    <fb>-45.185000000000002</fb>
    <v>9</v>
  </rv>
  <rv s="1">
    <fb>8323</fb>
    <v>8</v>
  </rv>
  <rv s="5">
    <v>#VALUE!</v>
    <v>en-US</v>
    <v>7481e9fe-cdab-07c5-c848-a189bd802022</v>
    <v>536870912</v>
    <v>1</v>
    <v>6167</v>
    <v>2</v>
    <v>Cristalândia do Piauí</v>
    <v>4</v>
    <v>5</v>
    <v>Map</v>
    <v>6</v>
    <v>57</v>
    <v>65</v>
    <v>25016</v>
    <v>3</v>
    <v>Cristalândia do Piauí is the southernmost city of the Brazilian state of Piauí.</v>
    <v>25017</v>
    <v>25018</v>
    <v>25020</v>
    <v>25021</v>
    <v>25022</v>
    <v>Cristalândia do Piauí</v>
    <v>25023</v>
    <v>157</v>
    <v>Cristalândia do Piauí</v>
    <v>mdp/vdpid/6491171361694679041</v>
  </rv>
  <rv s="0">
    <v>536870912</v>
    <v>Cristino Castro</v>
    <v>2a1996b0-b6e0-96ce-6b38-d922c4b1f100</v>
    <v>en-US</v>
    <v>Map</v>
  </rv>
  <rv s="1">
    <fb>1848.69</fb>
    <v>8</v>
  </rv>
  <rv s="2">
    <v>2839</v>
    <v>6</v>
    <v>6168</v>
    <v>7</v>
    <v>0</v>
    <v>Image of Cristino Castro</v>
  </rv>
  <rv s="1">
    <fb>-8.8177777777778008</fb>
    <v>9</v>
  </rv>
  <rv s="4">
    <v>https://www.bing.com/search?q=cristino+castro+piaui&amp;form=skydnc</v>
    <v>Learn more on Bing</v>
  </rv>
  <rv s="1">
    <fb>-44.223888888889</fb>
    <v>9</v>
  </rv>
  <rv s="9">
    <v>#VALUE!</v>
    <v>en-US</v>
    <v>2a1996b0-b6e0-96ce-6b38-d922c4b1f100</v>
    <v>536870912</v>
    <v>1</v>
    <v>6169</v>
    <v>72</v>
    <v>Cristino Castro</v>
    <v>4</v>
    <v>5</v>
    <v>Map</v>
    <v>6</v>
    <v>57</v>
    <v>65</v>
    <v>25026</v>
    <v>3</v>
    <v>Cristino Castro is a municipality in the state of Piauí in the Northeast region of Brazil. A significant production of cacao, latex and bananas takes place in the region. The municipality contains part of the 823,843 hectares Serra das Confusões ...</v>
    <v>25027</v>
    <v>25028</v>
    <v>25029</v>
    <v>25030</v>
    <v>Cristino Castro</v>
    <v>18537</v>
    <v>157</v>
    <v>Cristino Castro</v>
    <v>mdp/vdpid/6490864878532689921</v>
  </rv>
  <rv s="0">
    <v>536870912</v>
    <v>Curimatá</v>
    <v>e47ddf65-7b0b-f33d-a07f-fc21db44aeb3</v>
    <v>en-US</v>
    <v>Map</v>
  </rv>
  <rv s="1">
    <fb>2360.527</fb>
    <v>8</v>
  </rv>
  <rv s="1">
    <fb>-10.035833333333001</fb>
    <v>9</v>
  </rv>
  <rv s="4">
    <v>https://www.bing.com/search?q=curimat%c3%a1+piaui&amp;form=skydnc</v>
    <v>Learn more on Bing</v>
  </rv>
  <rv s="1">
    <fb>-44.305833333332998</fb>
    <v>9</v>
  </rv>
  <rv s="1">
    <fb>11270</fb>
    <v>8</v>
  </rv>
  <rv s="14">
    <v>#VALUE!</v>
    <v>en-US</v>
    <v>e47ddf65-7b0b-f33d-a07f-fc21db44aeb3</v>
    <v>536870912</v>
    <v>1</v>
    <v>6171</v>
    <v>136</v>
    <v>Curimatá</v>
    <v>4</v>
    <v>137</v>
    <v>Map</v>
    <v>6</v>
    <v>7</v>
    <v>65</v>
    <v>25033</v>
    <v>3</v>
    <v/>
    <v>25034</v>
    <v>25035</v>
    <v>25036</v>
    <v>Curimatá</v>
    <v>25037</v>
    <v>157</v>
    <v>Curimatá</v>
    <v>mdp/vdpid/6491136344021008385</v>
  </rv>
  <rv s="0">
    <v>536870912</v>
    <v>Currais</v>
    <v>7e39e362-293d-1ce1-3a7d-3decba79dc0c</v>
    <v>en-US</v>
    <v>Map</v>
  </rv>
  <rv s="1">
    <fb>3156.6469999999999</fb>
    <v>8</v>
  </rv>
  <rv s="1">
    <fb>-9.0069444444444002</fb>
    <v>9</v>
  </rv>
  <rv s="4">
    <v>https://www.bing.com/search?q=currais+piaui&amp;form=skydnc</v>
    <v>Learn more on Bing</v>
  </rv>
  <rv s="1">
    <fb>-44.410833333333002</fb>
    <v>9</v>
  </rv>
  <rv s="16">
    <v>#VALUE!</v>
    <v>en-US</v>
    <v>7e39e362-293d-1ce1-3a7d-3decba79dc0c</v>
    <v>536870912</v>
    <v>1</v>
    <v>6173</v>
    <v>151</v>
    <v>Currais</v>
    <v>4</v>
    <v>137</v>
    <v>Map</v>
    <v>6</v>
    <v>57</v>
    <v>65</v>
    <v>25040</v>
    <v>3</v>
    <v>Currais is a municipality in the state of Piauí in the Northeast region of Brazil.</v>
    <v>25041</v>
    <v>25042</v>
    <v>25043</v>
    <v>Currais</v>
    <v>8322</v>
    <v>Currais</v>
    <v>mdp/vdpid/6490843736522620929</v>
  </rv>
  <rv s="0">
    <v>536870912</v>
    <v>Curral Novo do Piauí</v>
    <v>2fbed759-b609-4cd9-e905-246bd9850a0b</v>
    <v>en-US</v>
    <v>Map</v>
  </rv>
  <rv s="1">
    <fb>765.53399999999999</fb>
    <v>8</v>
  </rv>
  <rv s="4">
    <v>https://www.bing.com/search?q=curral+novo+do+piau%c3%ad&amp;form=skydnc</v>
    <v>Learn more on Bing</v>
  </rv>
  <rv s="1">
    <fb>-40.900833333332997</fb>
    <v>9</v>
  </rv>
  <rv s="1">
    <fb>5073</fb>
    <v>8</v>
  </rv>
  <rv s="16">
    <v>#VALUE!</v>
    <v>en-US</v>
    <v>2fbed759-b609-4cd9-e905-246bd9850a0b</v>
    <v>536870912</v>
    <v>1</v>
    <v>6175</v>
    <v>151</v>
    <v>Curral Novo do Piauí</v>
    <v>4</v>
    <v>137</v>
    <v>Map</v>
    <v>6</v>
    <v>7</v>
    <v>65</v>
    <v>25046</v>
    <v>3</v>
    <v>Curral Novo do Piauí is a municipality in the state of Piauí in the Northeast region of Brazil.</v>
    <v>24383</v>
    <v>25047</v>
    <v>25048</v>
    <v>Curral Novo do Piauí</v>
    <v>25049</v>
    <v>Curral Novo do Piauí</v>
    <v>mdp/vdpid/6490749631675236353</v>
  </rv>
  <rv s="0">
    <v>536870912</v>
    <v>Curralinhos</v>
    <v>6a7c0e9f-a529-2b9a-ba98-cdb08c795837</v>
    <v>en-US</v>
    <v>Map</v>
  </rv>
  <rv s="1">
    <fb>362.79300000000001</fb>
    <v>8</v>
  </rv>
  <rv s="1">
    <fb>-5.5827777777777996</fb>
    <v>9</v>
  </rv>
  <rv s="4">
    <v>https://www.bing.com/search?q=curralinhos+piaui&amp;form=skydnc</v>
    <v>Learn more on Bing</v>
  </rv>
  <rv s="1">
    <fb>-42.777777777777999</fb>
    <v>9</v>
  </rv>
  <rv s="1">
    <fb>4459</fb>
    <v>8</v>
  </rv>
  <rv s="16">
    <v>#VALUE!</v>
    <v>en-US</v>
    <v>6a7c0e9f-a529-2b9a-ba98-cdb08c795837</v>
    <v>536870912</v>
    <v>1</v>
    <v>6177</v>
    <v>151</v>
    <v>Curralinhos</v>
    <v>4</v>
    <v>137</v>
    <v>Map</v>
    <v>6</v>
    <v>57</v>
    <v>65</v>
    <v>25052</v>
    <v>3</v>
    <v>Curralinhos is a municipality in the state of Piauí in the Northeast region of Brazil.</v>
    <v>25053</v>
    <v>25054</v>
    <v>25055</v>
    <v>Curralinhos</v>
    <v>25056</v>
    <v>Curralinhos</v>
    <v>mdp/vdpid/6489863767390683137</v>
  </rv>
  <rv s="0">
    <v>536870912</v>
    <v>Demerval Lobão</v>
    <v>5bff2d5e-eeaf-3e4f-91db-0daef015a2ea</v>
    <v>en-US</v>
    <v>Map</v>
  </rv>
  <rv s="1">
    <fb>221.023</fb>
    <v>8</v>
  </rv>
  <rv s="2">
    <v>2840</v>
    <v>6</v>
    <v>6178</v>
    <v>7</v>
    <v>0</v>
    <v>Image of Demerval Lobão</v>
  </rv>
  <rv s="4">
    <v>https://www.bing.com/search?q=demerval+lob%c3%a3o+piaui&amp;form=skydnc</v>
    <v>Learn more on Bing</v>
  </rv>
  <rv s="1">
    <fb>-42.675833333333003</fb>
    <v>9</v>
  </rv>
  <rv s="1">
    <fb>13840</fb>
    <v>8</v>
  </rv>
  <rv s="12">
    <v>#VALUE!</v>
    <v>en-US</v>
    <v>5bff2d5e-eeaf-3e4f-91db-0daef015a2ea</v>
    <v>536870912</v>
    <v>1</v>
    <v>6179</v>
    <v>120</v>
    <v>Demerval Lobão</v>
    <v>4</v>
    <v>5</v>
    <v>Map</v>
    <v>6</v>
    <v>57</v>
    <v>65</v>
    <v>25059</v>
    <v>3</v>
    <v>Demerval Lobão is a municipality in the state of Piauí in the Northeast region of Brazil.</v>
    <v>25060</v>
    <v>21009</v>
    <v>25061</v>
    <v>25062</v>
    <v>Demerval Lobão</v>
    <v>25063</v>
    <v>Demerval Lobão</v>
    <v>mdp/vdpid/6486857876512964609</v>
  </rv>
  <rv s="0">
    <v>536870912</v>
    <v>Dirceu Arcoverde</v>
    <v>e14a27e5-5941-7dca-843c-6c3b9730307a</v>
    <v>en-US</v>
    <v>Map</v>
  </rv>
  <rv s="1">
    <fb>1005.7</fb>
    <v>8</v>
  </rv>
  <rv s="2">
    <v>2841</v>
    <v>6</v>
    <v>6180</v>
    <v>7</v>
    <v>0</v>
    <v>Image of Dirceu Arcoverde</v>
  </rv>
  <rv s="1">
    <fb>-9.3377777777778004</fb>
    <v>9</v>
  </rv>
  <rv s="4">
    <v>https://www.bing.com/search?q=dirceu+arcoverde+piaui&amp;form=skydnc</v>
    <v>Learn more on Bing</v>
  </rv>
  <rv s="1">
    <fb>-42.427777777777997</fb>
    <v>9</v>
  </rv>
  <rv s="1">
    <fb>7054</fb>
    <v>8</v>
  </rv>
  <rv s="12">
    <v>#VALUE!</v>
    <v>en-US</v>
    <v>e14a27e5-5941-7dca-843c-6c3b9730307a</v>
    <v>536870912</v>
    <v>1</v>
    <v>6181</v>
    <v>120</v>
    <v>Dirceu Arcoverde</v>
    <v>4</v>
    <v>5</v>
    <v>Map</v>
    <v>6</v>
    <v>7</v>
    <v>65</v>
    <v>25066</v>
    <v>3</v>
    <v>Dirceu Arcoverde is a municipality in the state of Piauí in the Northeast region of Brazil. It is a city of medium development of the State of Piauí semiarid region and is situated in the south of the Serra da Capivara National Park. The ...</v>
    <v>25067</v>
    <v>25068</v>
    <v>25069</v>
    <v>25070</v>
    <v>Dirceu Arcoverde</v>
    <v>25071</v>
    <v>Dirceu Arcoverde</v>
    <v>mdp/vdpid/6491072338388320257</v>
  </rv>
  <rv s="0">
    <v>536870912</v>
    <v>Dom Expedito Lopes</v>
    <v>5efefc95-c2e0-e504-e702-ec3651ad3ed2</v>
    <v>en-US</v>
    <v>Map</v>
  </rv>
  <rv s="1">
    <fb>218.71</fb>
    <v>8</v>
  </rv>
  <rv s="2">
    <v>2842</v>
    <v>6</v>
    <v>6182</v>
    <v>7</v>
    <v>0</v>
    <v>Image of Dom Expedito Lopes</v>
  </rv>
  <rv s="1">
    <fb>-6.9588888888889002</fb>
    <v>9</v>
  </rv>
  <rv s="4">
    <v>https://www.bing.com/search?q=dom+expedito+lopes+piaui&amp;form=skydnc</v>
    <v>Learn more on Bing</v>
  </rv>
  <rv s="1">
    <fb>6320</fb>
    <v>8</v>
  </rv>
  <rv s="12">
    <v>#VALUE!</v>
    <v>en-US</v>
    <v>5efefc95-c2e0-e504-e702-ec3651ad3ed2</v>
    <v>536870912</v>
    <v>1</v>
    <v>6183</v>
    <v>120</v>
    <v>Dom Expedito Lopes</v>
    <v>4</v>
    <v>5</v>
    <v>Map</v>
    <v>6</v>
    <v>7</v>
    <v>65</v>
    <v>25074</v>
    <v>3</v>
    <v>Dom Expedito Lopes is a municipality in the state of Piauí in the Northeast region of Brazil. The name is a homage to the Catholic bishop Francisco Expedito Lopes.</v>
    <v>25075</v>
    <v>25076</v>
    <v>25077</v>
    <v>7132</v>
    <v>Dom Expedito Lopes</v>
    <v>25078</v>
    <v>Dom Expedito Lopes</v>
    <v>mdp/vdpid/6490354829288800257</v>
  </rv>
  <rv s="0">
    <v>536870912</v>
    <v>Dom Inocêncio</v>
    <v>af6a0628-4822-b5e5-a6c8-d6b345fe90c5</v>
    <v>en-US</v>
    <v>Map</v>
  </rv>
  <rv s="1">
    <fb>4024.3850000000002</fb>
    <v>8</v>
  </rv>
  <rv s="2">
    <v>2843</v>
    <v>6</v>
    <v>6184</v>
    <v>7</v>
    <v>0</v>
    <v>Image of Dom Inocêncio</v>
  </rv>
  <rv s="1">
    <fb>-9.0019444444443995</fb>
    <v>9</v>
  </rv>
  <rv s="4">
    <v>https://www.bing.com/search?q=dom+inoc%c3%aancio+piaui&amp;form=skydnc</v>
    <v>Learn more on Bing</v>
  </rv>
  <rv s="1">
    <fb>-41.973888888889</fb>
    <v>9</v>
  </rv>
  <rv s="1">
    <fb>9565</fb>
    <v>8</v>
  </rv>
  <rv s="12">
    <v>#VALUE!</v>
    <v>en-US</v>
    <v>af6a0628-4822-b5e5-a6c8-d6b345fe90c5</v>
    <v>536870912</v>
    <v>1</v>
    <v>6185</v>
    <v>120</v>
    <v>Dom Inocêncio</v>
    <v>4</v>
    <v>5</v>
    <v>Map</v>
    <v>6</v>
    <v>57</v>
    <v>65</v>
    <v>25081</v>
    <v>3</v>
    <v>Dom Inocêncio is a municipality in the state of Piauí in the Northeast region of Brazil.</v>
    <v>25082</v>
    <v>25083</v>
    <v>25084</v>
    <v>25085</v>
    <v>Dom Inocêncio</v>
    <v>25086</v>
    <v>Dom Inocêncio</v>
    <v>mdp/vdpid/6491417136953556993</v>
  </rv>
  <rv s="0">
    <v>536870912</v>
    <v>Domingos Mourão</v>
    <v>48bf9955-aac2-a660-aaec-0595c951eae2</v>
    <v>en-US</v>
    <v>Map</v>
  </rv>
  <rv s="1">
    <fb>846.83100000000002</fb>
    <v>8</v>
  </rv>
  <rv s="2">
    <v>2844</v>
    <v>6</v>
    <v>6186</v>
    <v>7</v>
    <v>0</v>
    <v>Image of Domingos Mourão</v>
  </rv>
  <rv s="1">
    <fb>-4.2538888888889002</fb>
    <v>9</v>
  </rv>
  <rv s="4">
    <v>https://www.bing.com/search?q=domingos+mour%c3%a3o+piaui&amp;form=skydnc</v>
    <v>Learn more on Bing</v>
  </rv>
  <rv s="1">
    <fb>4354</fb>
    <v>8</v>
  </rv>
  <rv s="12">
    <v>#VALUE!</v>
    <v>en-US</v>
    <v>48bf9955-aac2-a660-aaec-0595c951eae2</v>
    <v>536870912</v>
    <v>1</v>
    <v>6187</v>
    <v>120</v>
    <v>Domingos Mourão</v>
    <v>4</v>
    <v>5</v>
    <v>Map</v>
    <v>6</v>
    <v>57</v>
    <v>65</v>
    <v>25089</v>
    <v>3</v>
    <v>Domingos Mourão is a municipality in the state of Piauí in the Northeast region of Brazil. The municipality contains part of the 1,592,550 hectares Serra da Ibiapaba Environmental Protection Area, created in 1996.</v>
    <v>25090</v>
    <v>25091</v>
    <v>25092</v>
    <v>15750</v>
    <v>Domingos Mourão</v>
    <v>25093</v>
    <v>Domingos Mourão</v>
    <v>mdp/vdpid/6487010093693927425</v>
  </rv>
  <rv s="0">
    <v>536870912</v>
    <v>Elesbão Veloso</v>
    <v>2b369103-d06c-32c0-c34f-bc7197d3a500</v>
    <v>en-US</v>
    <v>Map</v>
  </rv>
  <rv s="1">
    <fb>1.2856780000000001</fb>
    <v>8</v>
  </rv>
  <rv s="2">
    <v>2845</v>
    <v>6</v>
    <v>6188</v>
    <v>7</v>
    <v>0</v>
    <v>Image of Elesbão Veloso</v>
  </rv>
  <rv s="1">
    <fb>-6.2019444444443996</fb>
    <v>9</v>
  </rv>
  <rv s="4">
    <v>https://www.bing.com/search?q=elesb%c3%a3o+veloso+piaui&amp;form=skydnc</v>
    <v>Learn more on Bing</v>
  </rv>
  <rv s="1">
    <fb>13607</fb>
    <v>8</v>
  </rv>
  <rv s="12">
    <v>#VALUE!</v>
    <v>en-US</v>
    <v>2b369103-d06c-32c0-c34f-bc7197d3a500</v>
    <v>536870912</v>
    <v>1</v>
    <v>6189</v>
    <v>120</v>
    <v>Elesbão Veloso</v>
    <v>4</v>
    <v>5</v>
    <v>Map</v>
    <v>6</v>
    <v>7</v>
    <v>65</v>
    <v>25096</v>
    <v>3</v>
    <v>Elesbão Veloso is a municipality in the state of Piauí in the Northeast region of Brazil.</v>
    <v>25097</v>
    <v>25098</v>
    <v>25099</v>
    <v>3051</v>
    <v>Elesbão Veloso</v>
    <v>25100</v>
    <v>Elesbão Veloso</v>
    <v>mdp/vdpid/6490272433478565889</v>
  </rv>
  <rv s="0">
    <v>536870912</v>
    <v>Eliseu Martins</v>
    <v>6935add9-c48a-8c67-4cb1-71c11c7edd01</v>
    <v>en-US</v>
    <v>Map</v>
  </rv>
  <rv s="1">
    <fb>1090.4960000000001</fb>
    <v>8</v>
  </rv>
  <rv s="1">
    <fb>-8.0969444444444001</fb>
    <v>9</v>
  </rv>
  <rv s="4">
    <v>https://www.bing.com/search?q=eliseu+martins+piaui&amp;form=skydnc</v>
    <v>Learn more on Bing</v>
  </rv>
  <rv s="1">
    <fb>-43.663888888888998</fb>
    <v>9</v>
  </rv>
  <rv s="1">
    <fb>4377</fb>
    <v>8</v>
  </rv>
  <rv s="16">
    <v>#VALUE!</v>
    <v>en-US</v>
    <v>6935add9-c48a-8c67-4cb1-71c11c7edd01</v>
    <v>536870912</v>
    <v>1</v>
    <v>6191</v>
    <v>151</v>
    <v>Eliseu Martins</v>
    <v>4</v>
    <v>137</v>
    <v>Map</v>
    <v>6</v>
    <v>7</v>
    <v>65</v>
    <v>25103</v>
    <v>3</v>
    <v>Eliseu Martins is a municipality in the state of Piauí in the Northeast region of Brazil.</v>
    <v>25104</v>
    <v>25105</v>
    <v>25106</v>
    <v>Eliseu Martins</v>
    <v>25107</v>
    <v>Eliseu Martins</v>
    <v>mdp/vdpid/6490104007342686209</v>
  </rv>
  <rv s="0">
    <v>536870912</v>
    <v>Esperantina, Piauí</v>
    <v>5627539a-80ce-0b10-a683-78da46662b8d</v>
    <v>en-US</v>
    <v>Map</v>
  </rv>
  <rv s="1">
    <fb>911.21299999999997</fb>
    <v>8</v>
  </rv>
  <rv s="2">
    <v>2846</v>
    <v>6</v>
    <v>6192</v>
    <v>7</v>
    <v>0</v>
    <v>Image of Esperantina, Piauí</v>
  </rv>
  <rv s="1">
    <fb>-3.9019444444443998</fb>
    <v>9</v>
  </rv>
  <rv s="0">
    <v>805306368</v>
    <v>Vilma Carvalho Amorim (Mayor)</v>
    <v>7a375594-4534-44d4-9e71-5af37b80a69b</v>
    <v>en-US</v>
    <v>Generic</v>
  </rv>
  <rv s="3">
    <v>705</v>
  </rv>
  <rv s="4">
    <v>https://www.bing.com/search?q=esperantina+piaui&amp;form=skydnc</v>
    <v>Learn more on Bing</v>
  </rv>
  <rv s="1">
    <fb>39848</fb>
    <v>8</v>
  </rv>
  <rv s="5">
    <v>#VALUE!</v>
    <v>en-US</v>
    <v>5627539a-80ce-0b10-a683-78da46662b8d</v>
    <v>536870912</v>
    <v>1</v>
    <v>6193</v>
    <v>2</v>
    <v>Esperantina, Piauí</v>
    <v>4</v>
    <v>5</v>
    <v>Map</v>
    <v>6</v>
    <v>57</v>
    <v>65</v>
    <v>25110</v>
    <v>3</v>
    <v>Esperantina is a municipality in the state of Piauí in the Northeast region of Brazil. The town is the home of International Female Orgasm Day which was established in 2007 by José Arimatéia Dantas Lacerda. The holiday is celebrated each August 8.</v>
    <v>25111</v>
    <v>25112</v>
    <v>25114</v>
    <v>25115</v>
    <v>16094</v>
    <v>Esperantina, Piauí</v>
    <v>25116</v>
    <v>157</v>
    <v>Esperantina, Piauí</v>
    <v>mdp/vdpid/6486944836548034561</v>
  </rv>
  <rv s="0">
    <v>536870912</v>
    <v>Fartura do Piauí</v>
    <v>e56fd95d-2c72-a065-2761-736e864b2b37</v>
    <v>en-US</v>
    <v>Map</v>
  </rv>
  <rv s="1">
    <fb>717.99099999999999</fb>
    <v>8</v>
  </rv>
  <rv s="1">
    <fb>-9.4838888888889006</fb>
    <v>9</v>
  </rv>
  <rv s="4">
    <v>https://www.bing.com/search?q=fartura+do+piau%c3%ad&amp;form=skydnc</v>
    <v>Learn more on Bing</v>
  </rv>
  <rv s="1">
    <fb>-42.790833333332998</fb>
    <v>9</v>
  </rv>
  <rv s="1">
    <fb>5284</fb>
    <v>8</v>
  </rv>
  <rv s="16">
    <v>#VALUE!</v>
    <v>en-US</v>
    <v>e56fd95d-2c72-a065-2761-736e864b2b37</v>
    <v>536870912</v>
    <v>1</v>
    <v>6195</v>
    <v>151</v>
    <v>Fartura do Piauí</v>
    <v>4</v>
    <v>137</v>
    <v>Map</v>
    <v>6</v>
    <v>7</v>
    <v>65</v>
    <v>25119</v>
    <v>3</v>
    <v>Fartura do Piauí is a municipality in the state of Piauí in the Northeast region of Brazil.</v>
    <v>25120</v>
    <v>25121</v>
    <v>25122</v>
    <v>Fartura do Piauí</v>
    <v>25123</v>
    <v>Fartura do Piauí</v>
    <v>mdp/vdpid/6491079727208464385</v>
  </rv>
  <rv s="0">
    <v>536870912</v>
    <v>Flores do Piauí</v>
    <v>84a6612d-74e8-20f2-1d48-8ea6f50ad617</v>
    <v>en-US</v>
    <v>Map</v>
  </rv>
  <rv s="1">
    <fb>972.20899999999995</fb>
    <v>8</v>
  </rv>
  <rv s="1">
    <fb>-7.7908333333332997</fb>
    <v>9</v>
  </rv>
  <rv s="4">
    <v>https://www.bing.com/search?q=flores+do+piau%c3%ad&amp;form=skydnc</v>
    <v>Learn more on Bing</v>
  </rv>
  <rv s="1">
    <fb>-42.926944444443997</fb>
    <v>9</v>
  </rv>
  <rv s="1">
    <fb>4414</fb>
    <v>8</v>
  </rv>
  <rv s="16">
    <v>#VALUE!</v>
    <v>en-US</v>
    <v>84a6612d-74e8-20f2-1d48-8ea6f50ad617</v>
    <v>536870912</v>
    <v>1</v>
    <v>6197</v>
    <v>151</v>
    <v>Flores do Piauí</v>
    <v>4</v>
    <v>137</v>
    <v>Map</v>
    <v>6</v>
    <v>7</v>
    <v>65</v>
    <v>25126</v>
    <v>3</v>
    <v>Flores do Piauí is a municipality in the state of Piauí in the Northeast region of Brazil.</v>
    <v>25127</v>
    <v>25128</v>
    <v>25129</v>
    <v>Flores do Piauí</v>
    <v>25130</v>
    <v>Flores do Piauí</v>
    <v>mdp/vdpid/6490191624792965121</v>
  </rv>
  <rv s="0">
    <v>536870912</v>
    <v>Floresta do Piauí</v>
    <v>2dd6c1b9-411c-d3fc-e3df-2b8fe51d6b71</v>
    <v>en-US</v>
    <v>Map</v>
  </rv>
  <rv s="1">
    <fb>206.14400000000001</fb>
    <v>8</v>
  </rv>
  <rv s="2">
    <v>2847</v>
    <v>6</v>
    <v>6198</v>
    <v>7</v>
    <v>0</v>
    <v>Image of Floresta do Piauí</v>
  </rv>
  <rv s="1">
    <fb>-7.4688888888889</fb>
    <v>9</v>
  </rv>
  <rv s="4">
    <v>https://www.bing.com/search?q=floresta+do+piau%c3%ad&amp;form=skydnc</v>
    <v>Learn more on Bing</v>
  </rv>
  <rv s="1">
    <fb>-41.793888888889001</fb>
    <v>9</v>
  </rv>
  <rv s="1">
    <fb>2333</fb>
    <v>8</v>
  </rv>
  <rv s="12">
    <v>#VALUE!</v>
    <v>en-US</v>
    <v>2dd6c1b9-411c-d3fc-e3df-2b8fe51d6b71</v>
    <v>536870912</v>
    <v>1</v>
    <v>6199</v>
    <v>120</v>
    <v>Floresta do Piauí</v>
    <v>4</v>
    <v>5</v>
    <v>Map</v>
    <v>6</v>
    <v>7</v>
    <v>65</v>
    <v>25133</v>
    <v>3</v>
    <v>Floresta do Piauí is a municipality in the state of Piauí in the Northeast region of Brazil.</v>
    <v>25134</v>
    <v>25135</v>
    <v>25136</v>
    <v>25137</v>
    <v>Floresta do Piauí</v>
    <v>25138</v>
    <v>Floresta do Piauí</v>
    <v>mdp/vdpid/6490559827171868673</v>
  </rv>
  <rv s="0">
    <v>536870912</v>
    <v>Floriano, Piauí</v>
    <v>ce705228-f89d-e99c-4a75-3ed3d6337af3</v>
    <v>en-US</v>
    <v>Map</v>
  </rv>
  <rv s="1">
    <fb>3409.6640000000002</fb>
    <v>8</v>
  </rv>
  <rv s="2">
    <v>2848</v>
    <v>6</v>
    <v>6200</v>
    <v>7</v>
    <v>0</v>
    <v>Image of Floriano, Piauí</v>
  </rv>
  <rv s="1">
    <fb>-6.7669444444444</fb>
    <v>9</v>
  </rv>
  <rv s="0">
    <v>805306368</v>
    <v>Antônio Reis Neto (Mayor)</v>
    <v>96daa59b-6dda-5427-a4a4-61c79cc704ba</v>
    <v>en-US</v>
    <v>Generic</v>
  </rv>
  <rv s="3">
    <v>706</v>
  </rv>
  <rv s="4">
    <v>https://www.bing.com/search?q=floriano+piaui&amp;form=skydnc</v>
    <v>Learn more on Bing</v>
  </rv>
  <rv s="1">
    <fb>62036</fb>
    <v>8</v>
  </rv>
  <rv s="8">
    <v>#VALUE!</v>
    <v>en-US</v>
    <v>ce705228-f89d-e99c-4a75-3ed3d6337af3</v>
    <v>536870912</v>
    <v>1</v>
    <v>6201</v>
    <v>67</v>
    <v>Floriano, Piauí</v>
    <v>4</v>
    <v>5</v>
    <v>Map</v>
    <v>6</v>
    <v>7</v>
    <v>65</v>
    <v>25141</v>
    <v>3</v>
    <v>Floriano is a Brazilian municipality in the state of Piauí. It was founded by the Arabs and Syrians. It is situated in the physiographic zone of the Médio Parnaíba, on the right side of the Parnaíba River, in front of the city of Barão de ...</v>
    <v>25142</v>
    <v>25143</v>
    <v>25145</v>
    <v>25146</v>
    <v>13652</v>
    <v>Floriano, Piauí</v>
    <v>25147</v>
    <v>Floriano, Piauí</v>
    <v>mdp/vdpid/6489952612295639041</v>
  </rv>
  <rv s="0">
    <v>536870912</v>
    <v>Francinópolis</v>
    <v>75e4c1bb-ba62-aaf0-f108-0a525a22c8dd</v>
    <v>en-US</v>
    <v>Map</v>
  </rv>
  <rv s="1">
    <fb>254.40700000000001</fb>
    <v>8</v>
  </rv>
  <rv s="1">
    <fb>-6.3958333333333002</fb>
    <v>9</v>
  </rv>
  <rv s="4">
    <v>https://www.bing.com/search?q=francin%c3%b3polis+piaui&amp;form=skydnc</v>
    <v>Learn more on Bing</v>
  </rv>
  <rv s="1">
    <fb>-42.261944444443998</fb>
    <v>9</v>
  </rv>
  <rv s="16">
    <v>#VALUE!</v>
    <v>en-US</v>
    <v>75e4c1bb-ba62-aaf0-f108-0a525a22c8dd</v>
    <v>536870912</v>
    <v>1</v>
    <v>6203</v>
    <v>151</v>
    <v>Francinópolis</v>
    <v>4</v>
    <v>137</v>
    <v>Map</v>
    <v>6</v>
    <v>7</v>
    <v>65</v>
    <v>25150</v>
    <v>3</v>
    <v>Francinópolis is a municipality in the state of Piauí in the Northeast region of Brazil.</v>
    <v>25151</v>
    <v>25152</v>
    <v>25153</v>
    <v>Francinópolis</v>
    <v>24758</v>
    <v>Francinópolis</v>
    <v>mdp/vdpid/6490321603455352833</v>
  </rv>
  <rv s="0">
    <v>536870912</v>
    <v>Francisco Ayres</v>
    <v>a9a3cdea-9eb2-4dba-518d-50ca38482c91</v>
    <v>en-US</v>
    <v>Map</v>
  </rv>
  <rv s="1">
    <fb>656.44799999999998</fb>
    <v>8</v>
  </rv>
  <rv s="1">
    <fb>-6.6227777777777996</fb>
    <v>9</v>
  </rv>
  <rv s="4">
    <v>https://www.bing.com/search?q=francisco+ayres+piaui&amp;form=skydnc</v>
    <v>Learn more on Bing</v>
  </rv>
  <rv s="1">
    <fb>4412</fb>
    <v>8</v>
  </rv>
  <rv s="16">
    <v>#VALUE!</v>
    <v>en-US</v>
    <v>a9a3cdea-9eb2-4dba-518d-50ca38482c91</v>
    <v>536870912</v>
    <v>1</v>
    <v>6205</v>
    <v>151</v>
    <v>Francisco Ayres</v>
    <v>4</v>
    <v>137</v>
    <v>Map</v>
    <v>6</v>
    <v>7</v>
    <v>65</v>
    <v>25156</v>
    <v>3</v>
    <v>Francisco Ayres is a municipality in the state of Piauí in the Northeast region of Brazil.</v>
    <v>25157</v>
    <v>25158</v>
    <v>14925</v>
    <v>Francisco Ayres</v>
    <v>25159</v>
    <v>Francisco Ayres</v>
    <v>mdp/vdpid/6489954889668493313</v>
  </rv>
  <rv s="0">
    <v>536870912</v>
    <v>Francisco Macedo, Piauí</v>
    <v>abba5803-79c8-b0c2-157a-b8683b900d87</v>
    <v>en-US</v>
    <v>Map</v>
  </rv>
  <rv s="1">
    <fb>117.31699999999999</fb>
    <v>8</v>
  </rv>
  <rv s="2">
    <v>2849</v>
    <v>6</v>
    <v>6206</v>
    <v>7</v>
    <v>0</v>
    <v>Image of Francisco Macedo, Piauí</v>
  </rv>
  <rv s="1">
    <fb>-7.3308333333332998</fb>
    <v>9</v>
  </rv>
  <rv s="4">
    <v>https://www.bing.com/search?q=francisco+mac%c3%aado+piaui&amp;form=skydnc</v>
    <v>Learn more on Bing</v>
  </rv>
  <rv s="1">
    <fb>-40.787777777777997</fb>
    <v>9</v>
  </rv>
  <rv s="12">
    <v>#VALUE!</v>
    <v>en-US</v>
    <v>abba5803-79c8-b0c2-157a-b8683b900d87</v>
    <v>536870912</v>
    <v>1</v>
    <v>6207</v>
    <v>120</v>
    <v>Francisco Macedo, Piauí</v>
    <v>4</v>
    <v>5</v>
    <v>Map</v>
    <v>6</v>
    <v>57</v>
    <v>65</v>
    <v>25162</v>
    <v>3</v>
    <v>Francisco Macêdo is a municipality in the state of Piauí in the Northeast region of Brazil.</v>
    <v>25163</v>
    <v>25164</v>
    <v>25165</v>
    <v>25166</v>
    <v>Francisco Macedo, Piauí</v>
    <v>17087</v>
    <v>Francisco Macedo, Piauí</v>
    <v>mdp/vdpid/6490678133304328193</v>
  </rv>
  <rv s="0">
    <v>536870912</v>
    <v>Francisco Santos, Piauí</v>
    <v>8fac60d3-dab6-8aa7-deb8-3d5c6b532a7e</v>
    <v>en-US</v>
    <v>Map</v>
  </rv>
  <rv s="1">
    <fb>569.50199999999995</fb>
    <v>8</v>
  </rv>
  <rv s="1">
    <fb>-6.9927777777777997</fb>
    <v>9</v>
  </rv>
  <rv s="1">
    <fb>-41.137777777777998</fb>
    <v>9</v>
  </rv>
  <rv s="1">
    <fb>8237</fb>
    <v>8</v>
  </rv>
  <rv s="21">
    <v>#VALUE!</v>
    <v>en-US</v>
    <v>8fac60d3-dab6-8aa7-deb8-3d5c6b532a7e</v>
    <v>536870912</v>
    <v>1</v>
    <v>6209</v>
    <v>635</v>
    <v>Francisco Santos, Piauí</v>
    <v>92</v>
    <v>137</v>
    <v>Map</v>
    <v>6</v>
    <v>7</v>
    <v>65</v>
    <v>25169</v>
    <v>3</v>
    <v>Francisco Santos, Piauí is a municipality in the state of Piauí in the Northeast region of Brazil.</v>
    <v>25170</v>
    <v>25171</v>
    <v>Francisco Santos, Piauí</v>
    <v>25172</v>
    <v>Francisco Santos, Piauí</v>
    <v>mdp/vdpid/6490575739421720577</v>
  </rv>
  <rv s="0">
    <v>536870912</v>
    <v>Fronteiras</v>
    <v>994d6a8c-1e08-2c85-c332-9f5bed29f91b</v>
    <v>en-US</v>
    <v>Map</v>
  </rv>
  <rv s="1">
    <fb>789.82799999999997</fb>
    <v>8</v>
  </rv>
  <rv s="2">
    <v>2850</v>
    <v>6</v>
    <v>6210</v>
    <v>7</v>
    <v>0</v>
    <v>Image of Fronteiras</v>
  </rv>
  <rv s="4">
    <v>https://www.bing.com/search?q=fronteiras+piaui&amp;form=skydnc</v>
    <v>Learn more on Bing</v>
  </rv>
  <rv s="1">
    <fb>11659</fb>
    <v>8</v>
  </rv>
  <rv s="9">
    <v>#VALUE!</v>
    <v>en-US</v>
    <v>994d6a8c-1e08-2c85-c332-9f5bed29f91b</v>
    <v>536870912</v>
    <v>1</v>
    <v>6211</v>
    <v>72</v>
    <v>Fronteiras</v>
    <v>4</v>
    <v>5</v>
    <v>Map</v>
    <v>6</v>
    <v>57</v>
    <v>65</v>
    <v>25175</v>
    <v>3</v>
    <v>Fronteiras is a municipality in the state of Piauí in the Northeast region of Brazil.</v>
    <v>25176</v>
    <v>22189</v>
    <v>25177</v>
    <v>24237</v>
    <v>Fronteiras</v>
    <v>25178</v>
    <v>157</v>
    <v>Fronteiras</v>
    <v>mdp/vdpid/6490675411352027137</v>
  </rv>
  <rv s="0">
    <v>536870912</v>
    <v>Geminiano</v>
    <v>1efc1875-5aeb-0e10-cad3-1850a87f54a6</v>
    <v>en-US</v>
    <v>Map</v>
  </rv>
  <rv s="1">
    <fb>471.57</fb>
    <v>8</v>
  </rv>
  <rv s="1">
    <fb>-7.1577777777777998</fb>
    <v>9</v>
  </rv>
  <rv s="4">
    <v>https://www.bing.com/search?q=geminiano+piaui&amp;form=skydnc</v>
    <v>Learn more on Bing</v>
  </rv>
  <rv s="1">
    <fb>-41.360833333332998</fb>
    <v>9</v>
  </rv>
  <rv s="1">
    <fb>5460</fb>
    <v>8</v>
  </rv>
  <rv s="16">
    <v>#VALUE!</v>
    <v>en-US</v>
    <v>1efc1875-5aeb-0e10-cad3-1850a87f54a6</v>
    <v>536870912</v>
    <v>1</v>
    <v>6213</v>
    <v>151</v>
    <v>Geminiano</v>
    <v>4</v>
    <v>137</v>
    <v>Map</v>
    <v>6</v>
    <v>57</v>
    <v>65</v>
    <v>25181</v>
    <v>3</v>
    <v>Geminiano is a municipality in the state of Piauí in the Northeast region of Brazil.</v>
    <v>25182</v>
    <v>25183</v>
    <v>25184</v>
    <v>Geminiano</v>
    <v>25185</v>
    <v>Geminiano</v>
    <v>mdp/vdpid/6490568443178254337</v>
  </rv>
  <rv s="0">
    <v>536870912</v>
    <v>Gilbués</v>
    <v>6a43dd31-29eb-a946-08c3-18aee90bb681</v>
    <v>en-US</v>
    <v>Map</v>
  </rv>
  <rv s="1">
    <fb>3495.0160000000001</fb>
    <v>8</v>
  </rv>
  <rv s="2">
    <v>2851</v>
    <v>6</v>
    <v>6214</v>
    <v>7</v>
    <v>0</v>
    <v>Image of Gilbués</v>
  </rv>
  <rv s="1">
    <fb>-9.8319444444443995</fb>
    <v>9</v>
  </rv>
  <rv s="4">
    <v>https://www.bing.com/search?q=gilbu%c3%a9s+piaui&amp;form=skydnc</v>
    <v>Learn more on Bing</v>
  </rv>
  <rv s="1">
    <fb>-45.343888888888998</fb>
    <v>9</v>
  </rv>
  <rv s="1">
    <fb>10892</fb>
    <v>8</v>
  </rv>
  <rv s="12">
    <v>#VALUE!</v>
    <v>en-US</v>
    <v>6a43dd31-29eb-a946-08c3-18aee90bb681</v>
    <v>536870912</v>
    <v>1</v>
    <v>6215</v>
    <v>120</v>
    <v>Gilbués</v>
    <v>4</v>
    <v>5</v>
    <v>Map</v>
    <v>6</v>
    <v>7</v>
    <v>65</v>
    <v>25188</v>
    <v>3</v>
    <v>Gilbués is a municipality in the state of Piauí in the Northeast region of Brazil. The municipality contains part of the 724,324 hectares Nascentes do Rio Parnaíba National Park, created in 2002.</v>
    <v>25189</v>
    <v>25190</v>
    <v>25191</v>
    <v>25192</v>
    <v>Gilbués</v>
    <v>25193</v>
    <v>Gilbués</v>
    <v>mdp/vdpid/6490906900509491201</v>
  </rv>
  <rv s="0">
    <v>536870912</v>
    <v>Guadalupe, Piauí</v>
    <v>8558f1cb-51aa-8382-3c46-19041804179e</v>
    <v>en-US</v>
    <v>Map</v>
  </rv>
  <rv s="1">
    <fb>1019.645</fb>
    <v>8</v>
  </rv>
  <rv s="2">
    <v>2852</v>
    <v>6</v>
    <v>6216</v>
    <v>7</v>
    <v>0</v>
    <v>Image of Guadalupe, Piauí</v>
  </rv>
  <rv s="1">
    <fb>-6.7869444444443996</fb>
    <v>9</v>
  </rv>
  <rv s="1">
    <fb>-43.568888888888999</fb>
    <v>9</v>
  </rv>
  <rv s="1">
    <fb>10270</fb>
    <v>8</v>
  </rv>
  <rv s="13">
    <v>#VALUE!</v>
    <v>en-US</v>
    <v>8558f1cb-51aa-8382-3c46-19041804179e</v>
    <v>536870912</v>
    <v>1</v>
    <v>6217</v>
    <v>125</v>
    <v>Guadalupe, Piauí</v>
    <v>92</v>
    <v>5</v>
    <v>Map</v>
    <v>6</v>
    <v>7</v>
    <v>65</v>
    <v>25196</v>
    <v>3</v>
    <v>Guadalupe is a municipality of the Brazilian state of Piaui. It is located in latitude 06° 47' 13" south and longitude 43° 34' 09" west, with an elevation of 177 meters. The Boa Esperança Hydroelectric Power Plant is in Guadalupe, and provides ...</v>
    <v>25197</v>
    <v>25198</v>
    <v>25199</v>
    <v>Guadalupe, Piauí</v>
    <v>25200</v>
    <v>Guadalupe, Piauí</v>
    <v>mdp/vdpid/6489917719427678209</v>
  </rv>
  <rv s="0">
    <v>536870912</v>
    <v>Guaribas</v>
    <v>ace3a8b3-b920-24d8-2f25-82fe4658ec28</v>
    <v>en-US</v>
    <v>Map</v>
  </rv>
  <rv s="1">
    <fb>4279.6729999999998</fb>
    <v>8</v>
  </rv>
  <rv s="2">
    <v>2853</v>
    <v>6</v>
    <v>6218</v>
    <v>7</v>
    <v>0</v>
    <v>Image of Guaribas</v>
  </rv>
  <rv s="1">
    <fb>-9.3977777777778009</fb>
    <v>9</v>
  </rv>
  <rv s="0">
    <v>805306368</v>
    <v>Joércio Matias de Andrade (Mayor)</v>
    <v>1b5d7e72-13ff-e1cb-213a-0ccf4475be9e</v>
    <v>en-US</v>
    <v>Generic</v>
  </rv>
  <rv s="3">
    <v>707</v>
  </rv>
  <rv s="4">
    <v>https://www.bing.com/search?q=guaribas+piaui&amp;form=skydnc</v>
    <v>Learn more on Bing</v>
  </rv>
  <rv s="1">
    <fb>4276</fb>
    <v>8</v>
  </rv>
  <rv s="8">
    <v>#VALUE!</v>
    <v>en-US</v>
    <v>ace3a8b3-b920-24d8-2f25-82fe4658ec28</v>
    <v>536870912</v>
    <v>1</v>
    <v>6219</v>
    <v>67</v>
    <v>Guaribas</v>
    <v>4</v>
    <v>5</v>
    <v>Map</v>
    <v>6</v>
    <v>7</v>
    <v>65</v>
    <v>25203</v>
    <v>3</v>
    <v>Guaribas is a municipality in the state of Piauí in the Northeast region of Brazil. Described as a "farming outpost five hours from the nearest paved, two-lane highway", Guaribas is considered one of the poorest municipalities in the country.</v>
    <v>25204</v>
    <v>25205</v>
    <v>25207</v>
    <v>25208</v>
    <v>17780</v>
    <v>Guaribas</v>
    <v>25209</v>
    <v>Guaribas</v>
    <v>mdp/vdpid/6490985882793803777</v>
  </rv>
  <rv s="0">
    <v>536870912</v>
    <v>Hugo Napoleão</v>
    <v>9b654164-5782-e486-de1f-461606e7c00c</v>
    <v>en-US</v>
    <v>Map</v>
  </rv>
  <rv s="1">
    <fb>273.721</fb>
    <v>8</v>
  </rv>
  <rv s="1">
    <fb>-5.9888888888888996</fb>
    <v>9</v>
  </rv>
  <rv s="4">
    <v>https://www.bing.com/search?q=hugo+napole%c3%a3o+piaui&amp;form=skydnc</v>
    <v>Learn more on Bing</v>
  </rv>
  <rv s="1">
    <fb>-42.555833333332998</fb>
    <v>9</v>
  </rv>
  <rv s="1">
    <fb>3518</fb>
    <v>8</v>
  </rv>
  <rv s="16">
    <v>#VALUE!</v>
    <v>en-US</v>
    <v>9b654164-5782-e486-de1f-461606e7c00c</v>
    <v>536870912</v>
    <v>1</v>
    <v>6221</v>
    <v>151</v>
    <v>Hugo Napoleão</v>
    <v>4</v>
    <v>137</v>
    <v>Map</v>
    <v>6</v>
    <v>7</v>
    <v>65</v>
    <v>25212</v>
    <v>3</v>
    <v>Hugo Napoleão is a municipality in the state of Piauí in the Northeast region of Brazil.</v>
    <v>25213</v>
    <v>25214</v>
    <v>25215</v>
    <v>Hugo Napoleão</v>
    <v>25216</v>
    <v>Hugo Napoleão</v>
    <v>mdp/vdpid/6489891459964076033</v>
  </rv>
  <rv s="0">
    <v>536870912</v>
    <v>Ilha Grande, Piauí</v>
    <v>cbe6acd8-7c31-7bee-6847-ac5b211548f4</v>
    <v>en-US</v>
    <v>Map</v>
  </rv>
  <rv s="1">
    <fb>134.31800000000001</fb>
    <v>8</v>
  </rv>
  <rv s="2">
    <v>2854</v>
    <v>6</v>
    <v>6222</v>
    <v>7</v>
    <v>0</v>
    <v>Image of Ilha Grande, Piauí</v>
  </rv>
  <rv s="1">
    <fb>-2.8577777777778</fb>
    <v>9</v>
  </rv>
  <rv s="0">
    <v>805306368</v>
    <v>Joana Darc Sertão (Mayor)</v>
    <v>990aafb9-ee5c-39a8-e70d-40e1e7f55709</v>
    <v>en-US</v>
    <v>Generic</v>
  </rv>
  <rv s="3">
    <v>708</v>
  </rv>
  <rv s="1">
    <fb>-41.820833333332999</fb>
    <v>9</v>
  </rv>
  <rv s="1">
    <fb>9274</fb>
    <v>8</v>
  </rv>
  <rv s="10">
    <v>#VALUE!</v>
    <v>en-US</v>
    <v>cbe6acd8-7c31-7bee-6847-ac5b211548f4</v>
    <v>536870912</v>
    <v>1</v>
    <v>6223</v>
    <v>91</v>
    <v>Ilha Grande, Piauí</v>
    <v>92</v>
    <v>5</v>
    <v>Map</v>
    <v>6</v>
    <v>7</v>
    <v>65</v>
    <v>25219</v>
    <v>3</v>
    <v>Ilha Grande is one of the four coastal cities of Piauí, Brazil. It is also the northernmost city of the state. The municipality contains part of the 313,800 hectares Delta do Parnaíba Environmental Protection Area, created in 1996.</v>
    <v>25220</v>
    <v>25221</v>
    <v>25223</v>
    <v>25224</v>
    <v>Ilha Grande, Piauí</v>
    <v>25225</v>
    <v>Ilha Grande, Piauí</v>
    <v>mdp/vdpid/6486881204141293569</v>
  </rv>
  <rv s="0">
    <v>536870912</v>
    <v>Inhuma, Piauí</v>
    <v>04902672-07a5-15fc-b58e-184d920a8b1e</v>
    <v>en-US</v>
    <v>Map</v>
  </rv>
  <rv s="1">
    <fb>1042.8150000000001</fb>
    <v>8</v>
  </rv>
  <rv s="2">
    <v>2855</v>
    <v>6</v>
    <v>6224</v>
    <v>7</v>
    <v>0</v>
    <v>Image of Inhuma, Piauí</v>
  </rv>
  <rv s="1">
    <fb>-6.6677777777777996</fb>
    <v>9</v>
  </rv>
  <rv s="1">
    <fb>-41.707777777777999</fb>
    <v>9</v>
  </rv>
  <rv s="1">
    <fb>15319</fb>
    <v>8</v>
  </rv>
  <rv s="11">
    <v>#VALUE!</v>
    <v>en-US</v>
    <v>04902672-07a5-15fc-b58e-184d920a8b1e</v>
    <v>536870912</v>
    <v>1</v>
    <v>6225</v>
    <v>113</v>
    <v>Inhuma, Piauí</v>
    <v>92</v>
    <v>5</v>
    <v>Map</v>
    <v>6</v>
    <v>57</v>
    <v>65</v>
    <v>25228</v>
    <v>3</v>
    <v>Inhuma, Piauí is a municipality in the state of Piauí in the Northeast region of Brazil.</v>
    <v>25229</v>
    <v>25230</v>
    <v>25231</v>
    <v>Inhuma, Piauí</v>
    <v>25232</v>
    <v>157</v>
    <v>Inhuma, Piauí</v>
    <v>mdp/vdpid/6490373314878373889</v>
  </rv>
  <rv s="0">
    <v>536870912</v>
    <v>Ipiranga do Piauí</v>
    <v>21060ae0-8cba-e032-fa17-95c97bdb5591</v>
    <v>en-US</v>
    <v>Map</v>
  </rv>
  <rv s="1">
    <fb>527.71600000000001</fb>
    <v>8</v>
  </rv>
  <rv s="2">
    <v>2856</v>
    <v>6</v>
    <v>6226</v>
    <v>7</v>
    <v>0</v>
    <v>Image of Ipiranga do Piauí</v>
  </rv>
  <rv s="4">
    <v>https://www.bing.com/search?q=ipiranga+do+piau%c3%ad&amp;form=skydnc</v>
    <v>Learn more on Bing</v>
  </rv>
  <rv s="1">
    <fb>-41.740833333333001</fb>
    <v>9</v>
  </rv>
  <rv s="1">
    <fb>9838</fb>
    <v>8</v>
  </rv>
  <rv s="9">
    <v>#VALUE!</v>
    <v>en-US</v>
    <v>21060ae0-8cba-e032-fa17-95c97bdb5591</v>
    <v>536870912</v>
    <v>1</v>
    <v>6227</v>
    <v>72</v>
    <v>Ipiranga do Piauí</v>
    <v>4</v>
    <v>5</v>
    <v>Map</v>
    <v>6</v>
    <v>57</v>
    <v>65</v>
    <v>25235</v>
    <v>3</v>
    <v>Ipiranga do Piauí is a municipality in the state of Piauí in the Northeast region of Brazil.</v>
    <v>25236</v>
    <v>21352</v>
    <v>25237</v>
    <v>25238</v>
    <v>Ipiranga do Piauí</v>
    <v>25239</v>
    <v>157</v>
    <v>Ipiranga do Piauí</v>
    <v>mdp/vdpid/6490350568765128705</v>
  </rv>
  <rv s="0">
    <v>536870912</v>
    <v>Isaías Coelho</v>
    <v>775c9c44-33a3-39d3-8856-43165b53448b</v>
    <v>en-US</v>
    <v>Map</v>
  </rv>
  <rv s="1">
    <fb>664.66</fb>
    <v>8</v>
  </rv>
  <rv s="2">
    <v>2857</v>
    <v>6</v>
    <v>6228</v>
    <v>7</v>
    <v>0</v>
    <v>Image of Isaías Coelho</v>
  </rv>
  <rv s="4">
    <v>https://www.bing.com/search?q=isa%c3%adas+coelho+piaui&amp;form=skydnc</v>
    <v>Learn more on Bing</v>
  </rv>
  <rv s="1">
    <fb>-41.675833333333003</fb>
    <v>9</v>
  </rv>
  <rv s="1">
    <fb>8566</fb>
    <v>8</v>
  </rv>
  <rv s="12">
    <v>#VALUE!</v>
    <v>en-US</v>
    <v>775c9c44-33a3-39d3-8856-43165b53448b</v>
    <v>536870912</v>
    <v>1</v>
    <v>6229</v>
    <v>120</v>
    <v>Isaías Coelho</v>
    <v>4</v>
    <v>5</v>
    <v>Map</v>
    <v>6</v>
    <v>57</v>
    <v>65</v>
    <v>25242</v>
    <v>3</v>
    <v>Isaías Coelho is a municipality in the state of Piauí in the Northeast region of Brazil.</v>
    <v>25243</v>
    <v>22661</v>
    <v>25244</v>
    <v>25245</v>
    <v>Isaías Coelho</v>
    <v>25246</v>
    <v>Isaías Coelho</v>
    <v>mdp/vdpid/6490566382298595329</v>
  </rv>
  <rv s="0">
    <v>536870912</v>
    <v>Itainópolis</v>
    <v>2d74e372-631f-e5a1-5437-77bd6437ab5d</v>
    <v>en-US</v>
    <v>Map</v>
  </rv>
  <rv s="1">
    <fb>810.75199999999995</fb>
    <v>8</v>
  </rv>
  <rv s="1">
    <fb>-7.4469444444443997</fb>
    <v>9</v>
  </rv>
  <rv s="4">
    <v>https://www.bing.com/search?q=itain%c3%b3polis+piaui&amp;form=skydnc</v>
    <v>Learn more on Bing</v>
  </rv>
  <rv s="1">
    <fb>-41.477777777778002</fb>
    <v>9</v>
  </rv>
  <rv s="1">
    <fb>11551</fb>
    <v>8</v>
  </rv>
  <rv s="14">
    <v>#VALUE!</v>
    <v>en-US</v>
    <v>2d74e372-631f-e5a1-5437-77bd6437ab5d</v>
    <v>536870912</v>
    <v>1</v>
    <v>6231</v>
    <v>136</v>
    <v>Itainópolis</v>
    <v>4</v>
    <v>137</v>
    <v>Map</v>
    <v>6</v>
    <v>57</v>
    <v>65</v>
    <v>25249</v>
    <v>3</v>
    <v>Itainópolis is a municipality in the state of Piauí in the Northeast region of Brazil.</v>
    <v>25250</v>
    <v>25251</v>
    <v>25252</v>
    <v>Itainópolis</v>
    <v>25253</v>
    <v>157</v>
    <v>Itainópolis</v>
    <v>mdp/vdpid/6490572921939951617</v>
  </rv>
  <rv s="0">
    <v>536870912</v>
    <v>Itaueira</v>
    <v>64cbe934-3e50-419e-3ffd-309eb3efff67</v>
    <v>en-US</v>
    <v>Map</v>
  </rv>
  <rv s="1">
    <fb>2534.502</fb>
    <v>8</v>
  </rv>
  <rv s="2">
    <v>2858</v>
    <v>6</v>
    <v>6232</v>
    <v>7</v>
    <v>0</v>
    <v>Image of Itaueira</v>
  </rv>
  <rv s="4">
    <v>https://www.bing.com/search?q=itaueira+piaui&amp;form=skydnc</v>
    <v>Learn more on Bing</v>
  </rv>
  <rv s="1">
    <fb>10323</fb>
    <v>8</v>
  </rv>
  <rv s="12">
    <v>#VALUE!</v>
    <v>en-US</v>
    <v>64cbe934-3e50-419e-3ffd-309eb3efff67</v>
    <v>536870912</v>
    <v>1</v>
    <v>6233</v>
    <v>120</v>
    <v>Itaueira</v>
    <v>4</v>
    <v>5</v>
    <v>Map</v>
    <v>6</v>
    <v>7</v>
    <v>65</v>
    <v>25256</v>
    <v>3</v>
    <v>Itaueira is a municipality in the state of Piauí in the Northeast region of Brazil.</v>
    <v>25257</v>
    <v>23051</v>
    <v>25258</v>
    <v>16228</v>
    <v>Itaueira</v>
    <v>25259</v>
    <v>Itaueira</v>
    <v>mdp/vdpid/6490142588060827649</v>
  </rv>
  <rv s="0">
    <v>536870912</v>
    <v>Jacobina do Piauí</v>
    <v>063b6060-8f83-66f5-0b03-b4683380b5d9</v>
    <v>en-US</v>
    <v>Map</v>
  </rv>
  <rv s="1">
    <fb>1443.2570000000001</fb>
    <v>8</v>
  </rv>
  <rv s="2">
    <v>2859</v>
    <v>6</v>
    <v>6234</v>
    <v>7</v>
    <v>0</v>
    <v>Image of Jacobina do Piauí</v>
  </rv>
  <rv s="1">
    <fb>-7.9349999999999996</fb>
    <v>9</v>
  </rv>
  <rv s="4">
    <v>https://www.bing.com/search?q=jacobina+do+piau%c3%ad&amp;form=skydnc</v>
    <v>Learn more on Bing</v>
  </rv>
  <rv s="1">
    <fb>-41.21</fb>
    <v>9</v>
  </rv>
  <rv s="1">
    <fb>5729</fb>
    <v>8</v>
  </rv>
  <rv s="12">
    <v>#VALUE!</v>
    <v>en-US</v>
    <v>063b6060-8f83-66f5-0b03-b4683380b5d9</v>
    <v>536870912</v>
    <v>1</v>
    <v>6235</v>
    <v>120</v>
    <v>Jacobina do Piauí</v>
    <v>4</v>
    <v>5</v>
    <v>Map</v>
    <v>6</v>
    <v>57</v>
    <v>65</v>
    <v>25262</v>
    <v>3</v>
    <v>Jacobina do Piauí is a municipality in the state of Piauí in the Northeast region of Brazil.</v>
    <v>25263</v>
    <v>25264</v>
    <v>25265</v>
    <v>25266</v>
    <v>Jacobina do Piauí</v>
    <v>25267</v>
    <v>Jacobina do Piauí</v>
    <v>mdp/vdpid/6490649163900911617</v>
  </rv>
  <rv s="0">
    <v>536870912</v>
    <v>Jaicós</v>
    <v>45eda9cf-7f6c-4ee6-7334-0860fd4803f4</v>
    <v>en-US</v>
    <v>Map</v>
  </rv>
  <rv s="1">
    <fb>865.14400000000001</fb>
    <v>8</v>
  </rv>
  <rv s="2">
    <v>2860</v>
    <v>6</v>
    <v>6236</v>
    <v>7</v>
    <v>0</v>
    <v>Image of Jaicós</v>
  </rv>
  <rv s="4">
    <v>https://www.bing.com/search?q=jaic%c3%b3s+piaui&amp;form=skydnc</v>
    <v>Learn more on Bing</v>
  </rv>
  <rv s="1">
    <fb>19170</fb>
    <v>8</v>
  </rv>
  <rv s="9">
    <v>#VALUE!</v>
    <v>en-US</v>
    <v>45eda9cf-7f6c-4ee6-7334-0860fd4803f4</v>
    <v>536870912</v>
    <v>1</v>
    <v>6237</v>
    <v>72</v>
    <v>Jaicós</v>
    <v>4</v>
    <v>5</v>
    <v>Map</v>
    <v>6</v>
    <v>57</v>
    <v>65</v>
    <v>25270</v>
    <v>3</v>
    <v>Jaicós is a municipality in the state of Piauí in the Northeast region of Brazil. It was named after the Jaikó people who used to occupy the area.</v>
    <v>25271</v>
    <v>5372</v>
    <v>25272</v>
    <v>25171</v>
    <v>Jaicós</v>
    <v>25273</v>
    <v>157</v>
    <v>Jaicós</v>
    <v>mdp/vdpid/6490593738287480833</v>
  </rv>
  <rv s="0">
    <v>536870912</v>
    <v>Jardim do Mulato</v>
    <v>fff8ca8f-9ce7-1709-b709-14050a1be023</v>
    <v>en-US</v>
    <v>Map</v>
  </rv>
  <rv s="1">
    <fb>509.58100000000002</fb>
    <v>8</v>
  </rv>
  <rv s="1">
    <fb>-6.0988888888888999</fb>
    <v>9</v>
  </rv>
  <rv s="4">
    <v>https://www.bing.com/search?q=jardim+do+mulato+piaui&amp;form=skydnc</v>
    <v>Learn more on Bing</v>
  </rv>
  <rv s="1">
    <fb>-42.63</fb>
    <v>9</v>
  </rv>
  <rv s="1">
    <fb>4180</fb>
    <v>8</v>
  </rv>
  <rv s="16">
    <v>#VALUE!</v>
    <v>en-US</v>
    <v>fff8ca8f-9ce7-1709-b709-14050a1be023</v>
    <v>536870912</v>
    <v>1</v>
    <v>6239</v>
    <v>151</v>
    <v>Jardim do Mulato</v>
    <v>4</v>
    <v>137</v>
    <v>Map</v>
    <v>6</v>
    <v>7</v>
    <v>65</v>
    <v>25276</v>
    <v>3</v>
    <v>Jardim do Mulato is a municipality in the state of Piauí in the Northeast region of Brazil.</v>
    <v>25277</v>
    <v>25278</v>
    <v>25279</v>
    <v>Jardim do Mulato</v>
    <v>25280</v>
    <v>Jardim do Mulato</v>
    <v>mdp/vdpid/6489884134679248897</v>
  </rv>
  <rv s="0">
    <v>536870912</v>
    <v>Jatobá do Piauí</v>
    <v>3fdfae10-d9d4-67d6-461b-07b317d0ab61</v>
    <v>en-US</v>
    <v>Map</v>
  </rv>
  <rv s="1">
    <fb>663.79700000000003</fb>
    <v>8</v>
  </rv>
  <rv s="2">
    <v>2861</v>
    <v>6</v>
    <v>6240</v>
    <v>7</v>
    <v>0</v>
    <v>Image of Jatobá do Piauí</v>
  </rv>
  <rv s="1">
    <fb>-4.7708333333333002</fb>
    <v>9</v>
  </rv>
  <rv s="0">
    <v>805306368</v>
    <v>José Carlos Gomes Bandeira (Mayor)</v>
    <v>fdc1b251-bc68-70a0-3efa-a456bcbc6900</v>
    <v>en-US</v>
    <v>Generic</v>
  </rv>
  <rv s="3">
    <v>709</v>
  </rv>
  <rv s="4">
    <v>https://www.bing.com/search?q=jatob%c3%a1+do+piau%c3%ad&amp;form=skydnc</v>
    <v>Learn more on Bing</v>
  </rv>
  <rv s="1">
    <fb>-41.817777777777998</fb>
    <v>9</v>
  </rv>
  <rv s="1">
    <fb>4875</fb>
    <v>8</v>
  </rv>
  <rv s="8">
    <v>#VALUE!</v>
    <v>en-US</v>
    <v>3fdfae10-d9d4-67d6-461b-07b317d0ab61</v>
    <v>536870912</v>
    <v>1</v>
    <v>6241</v>
    <v>67</v>
    <v>Jatobá do Piauí</v>
    <v>4</v>
    <v>5</v>
    <v>Map</v>
    <v>6</v>
    <v>57</v>
    <v>65</v>
    <v>25283</v>
    <v>3</v>
    <v>Jatobá do Piauí is a municipality in the state of Piauí in the Northeast region of Brazil.</v>
    <v>25284</v>
    <v>25285</v>
    <v>25287</v>
    <v>25288</v>
    <v>25289</v>
    <v>Jatobá do Piauí</v>
    <v>25290</v>
    <v>Jatobá do Piauí</v>
    <v>mdp/vdpid/6487181754359611393</v>
  </rv>
  <rv s="0">
    <v>536870912</v>
    <v>Jerumenha</v>
    <v>7515a6f7-b0ac-b3a4-c2f6-92d2620ed5c6</v>
    <v>en-US</v>
    <v>Map</v>
  </rv>
  <rv s="1">
    <fb>1867.3130000000001</fb>
    <v>8</v>
  </rv>
  <rv s="4">
    <v>https://www.bing.com/search?q=jerumenha+piaui&amp;form=skydnc</v>
    <v>Learn more on Bing</v>
  </rv>
  <rv s="1">
    <fb>4497</fb>
    <v>8</v>
  </rv>
  <rv s="16">
    <v>#VALUE!</v>
    <v>en-US</v>
    <v>7515a6f7-b0ac-b3a4-c2f6-92d2620ed5c6</v>
    <v>536870912</v>
    <v>1</v>
    <v>6243</v>
    <v>151</v>
    <v>Jerumenha</v>
    <v>4</v>
    <v>137</v>
    <v>Map</v>
    <v>6</v>
    <v>7</v>
    <v>65</v>
    <v>25293</v>
    <v>3</v>
    <v>Jerumenha is a municipality in the state of Piauí in the Northeast region of Brazil.</v>
    <v>22189</v>
    <v>25294</v>
    <v>9869</v>
    <v>Jerumenha</v>
    <v>25295</v>
    <v>Jerumenha</v>
    <v>mdp/vdpid/6490122847099289601</v>
  </rv>
  <rv s="0">
    <v>536870912</v>
    <v>João Costa, Piauí</v>
    <v>027ad05c-d140-557d-24c6-b77f8ddc30ef</v>
    <v>en-US</v>
    <v>Map</v>
  </rv>
  <rv s="1">
    <fb>1716.165</fb>
    <v>8</v>
  </rv>
  <rv s="2">
    <v>2862</v>
    <v>6</v>
    <v>6244</v>
    <v>7</v>
    <v>0</v>
    <v>Image of João Costa, Piauí</v>
  </rv>
  <rv s="1">
    <fb>-8.5108333333333004</fb>
    <v>9</v>
  </rv>
  <rv s="13">
    <v>#VALUE!</v>
    <v>en-US</v>
    <v>027ad05c-d140-557d-24c6-b77f8ddc30ef</v>
    <v>536870912</v>
    <v>1</v>
    <v>6245</v>
    <v>125</v>
    <v>João Costa, Piauí</v>
    <v>92</v>
    <v>5</v>
    <v>Map</v>
    <v>6</v>
    <v>64</v>
    <v>65</v>
    <v>25298</v>
    <v>3</v>
    <v>João Costa is a municipality in the state of Piauí in the Northeast region of Brazil.</v>
    <v>25299</v>
    <v>25300</v>
    <v>16842</v>
    <v>João Costa, Piauí</v>
    <v>19615</v>
    <v>João Costa, Piauí</v>
    <v>mdp/vdpid/6491377349886476289</v>
  </rv>
  <rv s="0">
    <v>536870912</v>
    <v>Joaquim Pires</v>
    <v>39848740-b6d4-8f53-7b1d-ccafd543fb84</v>
    <v>en-US</v>
    <v>Map</v>
  </rv>
  <rv s="1">
    <fb>739.57899999999995</fb>
    <v>8</v>
  </rv>
  <rv s="2">
    <v>2863</v>
    <v>6</v>
    <v>6246</v>
    <v>7</v>
    <v>0</v>
    <v>Image of Joaquim Pires</v>
  </rv>
  <rv s="1">
    <fb>-3.5077777777777999</fb>
    <v>9</v>
  </rv>
  <rv s="4">
    <v>https://www.bing.com/search?q=joaquim+pires+piaui&amp;form=skydnc</v>
    <v>Learn more on Bing</v>
  </rv>
  <rv s="1">
    <fb>-42.197777777778001</fb>
    <v>9</v>
  </rv>
  <rv s="12">
    <v>#VALUE!</v>
    <v>en-US</v>
    <v>39848740-b6d4-8f53-7b1d-ccafd543fb84</v>
    <v>536870912</v>
    <v>1</v>
    <v>6247</v>
    <v>120</v>
    <v>Joaquim Pires</v>
    <v>4</v>
    <v>5</v>
    <v>Map</v>
    <v>6</v>
    <v>7</v>
    <v>65</v>
    <v>25303</v>
    <v>3</v>
    <v>Joaquim Pires is a municipality in the state of Piauí in the Northeast region of Brazil.</v>
    <v>25304</v>
    <v>25305</v>
    <v>25306</v>
    <v>25307</v>
    <v>Joaquim Pires</v>
    <v>1568</v>
    <v>Joaquim Pires</v>
    <v>mdp/vdpid/6486520453782306817</v>
  </rv>
  <rv s="0">
    <v>536870912</v>
    <v>Joca Marques</v>
    <v>327a4cae-d878-5f1f-abe3-bc68afc63540</v>
    <v>en-US</v>
    <v>Map</v>
  </rv>
  <rv s="1">
    <fb>166.441</fb>
    <v>8</v>
  </rv>
  <rv s="2">
    <v>2864</v>
    <v>6</v>
    <v>6248</v>
    <v>7</v>
    <v>0</v>
    <v>Image of Joca Marques</v>
  </rv>
  <rv s="1">
    <fb>-3.4777777777778001</fb>
    <v>9</v>
  </rv>
  <rv s="4">
    <v>https://www.bing.com/search?q=joca+marques+piaui&amp;form=skydnc</v>
    <v>Learn more on Bing</v>
  </rv>
  <rv s="1">
    <fb>5466</fb>
    <v>8</v>
  </rv>
  <rv s="12">
    <v>#VALUE!</v>
    <v>en-US</v>
    <v>327a4cae-d878-5f1f-abe3-bc68afc63540</v>
    <v>536870912</v>
    <v>1</v>
    <v>6249</v>
    <v>120</v>
    <v>Joca Marques</v>
    <v>4</v>
    <v>5</v>
    <v>Map</v>
    <v>6</v>
    <v>57</v>
    <v>65</v>
    <v>25310</v>
    <v>3</v>
    <v>Joca Marques is a municipality in the state of Piauí in the Northeast region of Brazil.</v>
    <v>25311</v>
    <v>25312</v>
    <v>25313</v>
    <v>25070</v>
    <v>Joca Marques</v>
    <v>25314</v>
    <v>Joca Marques</v>
    <v>mdp/vdpid/6486518165470707713</v>
  </rv>
  <rv s="0">
    <v>536870912</v>
    <v>José de Freitas</v>
    <v>c975dd78-2507-f871-69d4-a231f0e2b4ea</v>
    <v>en-US</v>
    <v>Map</v>
  </rv>
  <rv s="1">
    <fb>1538.2049999999999</fb>
    <v>8</v>
  </rv>
  <rv s="2">
    <v>2865</v>
    <v>6</v>
    <v>6250</v>
    <v>7</v>
    <v>0</v>
    <v>Image of José de Freitas</v>
  </rv>
  <rv s="1">
    <fb>-4.7558333333332996</fb>
    <v>9</v>
  </rv>
  <rv s="4">
    <v>https://www.bing.com/search?q=jos%c3%a9+de+freitas+piaui&amp;form=skydnc</v>
    <v>Learn more on Bing</v>
  </rv>
  <rv s="1">
    <fb>-42.575833333333001</fb>
    <v>9</v>
  </rv>
  <rv s="1">
    <fb>42559</fb>
    <v>8</v>
  </rv>
  <rv s="12">
    <v>#VALUE!</v>
    <v>en-US</v>
    <v>c975dd78-2507-f871-69d4-a231f0e2b4ea</v>
    <v>536870912</v>
    <v>1</v>
    <v>6251</v>
    <v>120</v>
    <v>José de Freitas</v>
    <v>4</v>
    <v>5</v>
    <v>Map</v>
    <v>6</v>
    <v>7</v>
    <v>65</v>
    <v>25317</v>
    <v>3</v>
    <v>José de Freitas is a municipality in the state of Piauí in the Northeast region of Brazil.</v>
    <v>25318</v>
    <v>25319</v>
    <v>25320</v>
    <v>25321</v>
    <v>José de Freitas</v>
    <v>25322</v>
    <v>José de Freitas</v>
    <v>mdp/vdpid/6486783801681772545</v>
  </rv>
  <rv s="0">
    <v>536870912</v>
    <v>Juazeiro do Piauí</v>
    <v>d5483188-9e64-2f0f-5e19-be03c0e149ac</v>
    <v>en-US</v>
    <v>Map</v>
  </rv>
  <rv s="1">
    <fb>827.23599999999999</fb>
    <v>8</v>
  </rv>
  <rv s="1">
    <fb>-5.1719444444444003</fb>
    <v>9</v>
  </rv>
  <rv s="4">
    <v>https://www.bing.com/search?q=juazeiro+do+piau%c3%ad&amp;form=skydnc</v>
    <v>Learn more on Bing</v>
  </rv>
  <rv s="1">
    <fb>-41.702777777778003</fb>
    <v>9</v>
  </rv>
  <rv s="1">
    <fb>5214</fb>
    <v>8</v>
  </rv>
  <rv s="16">
    <v>#VALUE!</v>
    <v>en-US</v>
    <v>d5483188-9e64-2f0f-5e19-be03c0e149ac</v>
    <v>536870912</v>
    <v>1</v>
    <v>6253</v>
    <v>151</v>
    <v>Juazeiro do Piauí</v>
    <v>4</v>
    <v>137</v>
    <v>Map</v>
    <v>6</v>
    <v>7</v>
    <v>65</v>
    <v>25325</v>
    <v>3</v>
    <v>Juazeiro do Piauí is a municipality in the state of Piauí in the Northeast region of Brazil. The municipality contains part of the 1,592,550 hectares Serra da Ibiapaba Environmental Protection Area, created in 1996.</v>
    <v>25326</v>
    <v>25327</v>
    <v>25328</v>
    <v>Juazeiro do Piauí</v>
    <v>25329</v>
    <v>Juazeiro do Piauí</v>
    <v>mdp/vdpid/6487237000054177793</v>
  </rv>
  <rv s="0">
    <v>536870912</v>
    <v>Júlio Borges</v>
    <v>09558407-2bb3-3017-7cb8-5a7b0f3a9c4d</v>
    <v>en-US</v>
    <v>Map</v>
  </rv>
  <rv s="1">
    <fb>1290.413</fb>
    <v>8</v>
  </rv>
  <rv s="1">
    <fb>-10.322777777778001</fb>
    <v>9</v>
  </rv>
  <rv s="4">
    <v>https://www.bing.com/search?q=j%c3%balio+borges+piaui&amp;form=skydnc</v>
    <v>Learn more on Bing</v>
  </rv>
  <rv s="1">
    <fb>5388</fb>
    <v>8</v>
  </rv>
  <rv s="16">
    <v>#VALUE!</v>
    <v>en-US</v>
    <v>09558407-2bb3-3017-7cb8-5a7b0f3a9c4d</v>
    <v>536870912</v>
    <v>1</v>
    <v>6255</v>
    <v>151</v>
    <v>Júlio Borges</v>
    <v>4</v>
    <v>137</v>
    <v>Map</v>
    <v>6</v>
    <v>7</v>
    <v>65</v>
    <v>25332</v>
    <v>3</v>
    <v>Júlio Borges is a municipality in the state of Piauí in the Northeast region of Brazil.</v>
    <v>25333</v>
    <v>25334</v>
    <v>16474</v>
    <v>Júlio Borges</v>
    <v>25335</v>
    <v>Júlio Borges</v>
    <v>mdp/vdpid/6491154791811514369</v>
  </rv>
  <rv s="0">
    <v>536870912</v>
    <v>Jurema, Piauí</v>
    <v>c817d9a2-dee9-2120-3130-935bcc4b8fcd</v>
    <v>en-US</v>
    <v>Map</v>
  </rv>
  <rv s="1">
    <fb>1271.8889999999999</fb>
    <v>8</v>
  </rv>
  <rv s="2">
    <v>2866</v>
    <v>6</v>
    <v>6256</v>
    <v>7</v>
    <v>0</v>
    <v>Image of Jurema, Piauí</v>
  </rv>
  <rv s="1">
    <fb>-9.2308333333332993</fb>
    <v>9</v>
  </rv>
  <rv s="1">
    <fb>-43.127777777778</fb>
    <v>9</v>
  </rv>
  <rv s="1">
    <fb>4777</fb>
    <v>8</v>
  </rv>
  <rv s="11">
    <v>#VALUE!</v>
    <v>en-US</v>
    <v>c817d9a2-dee9-2120-3130-935bcc4b8fcd</v>
    <v>536870912</v>
    <v>1</v>
    <v>6257</v>
    <v>113</v>
    <v>Jurema, Piauí</v>
    <v>92</v>
    <v>5</v>
    <v>Map</v>
    <v>6</v>
    <v>57</v>
    <v>65</v>
    <v>25338</v>
    <v>3</v>
    <v>Jurema, Piauí is a municipality in the state of Piauí in the Northeast region of Brazil. The municipality contains part of the 823,843 hectares Serra das Confusões National Park, created in 1998, which protects an area of the Caatinga biome. The ...</v>
    <v>25339</v>
    <v>25340</v>
    <v>25341</v>
    <v>Jurema, Piauí</v>
    <v>25342</v>
    <v>93</v>
    <v>Jurema, Piauí</v>
    <v>mdp/vdpid/6491038347698372609</v>
  </rv>
  <rv s="0">
    <v>536870912</v>
    <v>Lagoa Alegre</v>
    <v>fc083430-b55e-8bb6-59a6-170d64601539</v>
    <v>en-US</v>
    <v>Map</v>
  </rv>
  <rv s="1">
    <fb>394.65800000000002</fb>
    <v>8</v>
  </rv>
  <rv s="2">
    <v>2867</v>
    <v>6</v>
    <v>6258</v>
    <v>7</v>
    <v>0</v>
    <v>Image of Lagoa Alegre</v>
  </rv>
  <rv s="1">
    <fb>-4.5158333333333003</fb>
    <v>9</v>
  </rv>
  <rv s="4">
    <v>https://www.bing.com/search?q=lagoa+alegre+piaui&amp;form=skydnc</v>
    <v>Learn more on Bing</v>
  </rv>
  <rv s="1">
    <fb>-42.625</fb>
    <v>9</v>
  </rv>
  <rv s="1">
    <fb>8256</fb>
    <v>8</v>
  </rv>
  <rv s="12">
    <v>#VALUE!</v>
    <v>en-US</v>
    <v>fc083430-b55e-8bb6-59a6-170d64601539</v>
    <v>536870912</v>
    <v>1</v>
    <v>6259</v>
    <v>120</v>
    <v>Lagoa Alegre</v>
    <v>4</v>
    <v>5</v>
    <v>Map</v>
    <v>6</v>
    <v>7</v>
    <v>65</v>
    <v>25345</v>
    <v>3</v>
    <v>Lagoa Alegre is a municipality in the state of Piauí in the Northeast region of Brazil.</v>
    <v>25346</v>
    <v>25347</v>
    <v>25348</v>
    <v>25349</v>
    <v>Lagoa Alegre</v>
    <v>25350</v>
    <v>Lagoa Alegre</v>
    <v>mdp/vdpid/6486780908551536641</v>
  </rv>
  <rv s="0">
    <v>536870912</v>
    <v>Lagoa de São Francisco</v>
    <v>29833873-6654-96bb-ac2e-edf7eca07915</v>
    <v>en-US</v>
    <v>Map</v>
  </rv>
  <rv s="1">
    <fb>155.637</fb>
    <v>8</v>
  </rv>
  <rv s="2">
    <v>2868</v>
    <v>6</v>
    <v>6260</v>
    <v>7</v>
    <v>0</v>
    <v>Image of Lagoa de São Francisco</v>
  </rv>
  <rv s="1">
    <fb>-4.3919444444444</fb>
    <v>9</v>
  </rv>
  <rv s="4">
    <v>https://www.bing.com/search?q=lagoa+de+s%c3%a3o+francisco+piaui&amp;form=skydnc</v>
    <v>Learn more on Bing</v>
  </rv>
  <rv s="1">
    <fb>-41.600833333333</fb>
    <v>9</v>
  </rv>
  <rv s="1">
    <fb>6777</fb>
    <v>8</v>
  </rv>
  <rv s="12">
    <v>#VALUE!</v>
    <v>en-US</v>
    <v>29833873-6654-96bb-ac2e-edf7eca07915</v>
    <v>536870912</v>
    <v>1</v>
    <v>6261</v>
    <v>120</v>
    <v>Lagoa de São Francisco</v>
    <v>4</v>
    <v>5</v>
    <v>Map</v>
    <v>6</v>
    <v>57</v>
    <v>65</v>
    <v>25353</v>
    <v>3</v>
    <v>Lagoa de São Francisco is a municipality in the state of Piauí in the Northeast region of Brazil. The municipality contains part of the 1,592,550 hectares Serra da Ibiapaba Environmental Protection Area, created in 1996.</v>
    <v>25354</v>
    <v>25355</v>
    <v>25356</v>
    <v>25357</v>
    <v>Lagoa de São Francisco</v>
    <v>25358</v>
    <v>Lagoa de São Francisco</v>
    <v>mdp/vdpid/6487169351282589697</v>
  </rv>
  <rv s="0">
    <v>536870912</v>
    <v>Lagoa do Barro do Piauí</v>
    <v>47c8baf5-3c23-2108-3f40-848e99ed9ad9</v>
    <v>en-US</v>
    <v>Map</v>
  </rv>
  <rv s="1">
    <fb>1300.538</fb>
    <v>8</v>
  </rv>
  <rv s="2">
    <v>2869</v>
    <v>6</v>
    <v>6262</v>
    <v>7</v>
    <v>0</v>
    <v>Image of Lagoa do Barro do Piauí</v>
  </rv>
  <rv s="1">
    <fb>-8.4777777777777992</fb>
    <v>9</v>
  </rv>
  <rv s="4">
    <v>https://www.bing.com/search?q=lagoa+do+barro+do+piau%c3%ad&amp;form=skydnc</v>
    <v>Learn more on Bing</v>
  </rv>
  <rv s="1">
    <fb>-41.526944444443998</fb>
    <v>9</v>
  </rv>
  <rv s="1">
    <fb>4656</fb>
    <v>8</v>
  </rv>
  <rv s="12">
    <v>#VALUE!</v>
    <v>en-US</v>
    <v>47c8baf5-3c23-2108-3f40-848e99ed9ad9</v>
    <v>536870912</v>
    <v>1</v>
    <v>6263</v>
    <v>120</v>
    <v>Lagoa do Barro do Piauí</v>
    <v>4</v>
    <v>5</v>
    <v>Map</v>
    <v>6</v>
    <v>57</v>
    <v>65</v>
    <v>25361</v>
    <v>3</v>
    <v>Lagoa do Barro do Piauí is a municipality in the state of Piauí in the Northeast region of Brazil.</v>
    <v>25362</v>
    <v>25363</v>
    <v>25364</v>
    <v>25365</v>
    <v>Lagoa do Barro do Piauí</v>
    <v>25366</v>
    <v>Lagoa do Barro do Piauí</v>
    <v>mdp/vdpid/6491417205857583105</v>
  </rv>
  <rv s="0">
    <v>536870912</v>
    <v>Lagoa do Piauí</v>
    <v>37615757-4b72-94bd-d0ae-40e534a6e616</v>
    <v>en-US</v>
    <v>Map</v>
  </rv>
  <rv s="1">
    <fb>427.19499999999999</fb>
    <v>8</v>
  </rv>
  <rv s="2">
    <v>2870</v>
    <v>6</v>
    <v>6264</v>
    <v>7</v>
    <v>0</v>
    <v>Image of Lagoa do Piauí</v>
  </rv>
  <rv s="1">
    <fb>-5.415</fb>
    <v>9</v>
  </rv>
  <rv s="4">
    <v>https://www.bing.com/search?q=lagoa+do+piau%c3%ad&amp;form=skydnc</v>
    <v>Learn more on Bing</v>
  </rv>
  <rv s="1">
    <fb>4086</fb>
    <v>8</v>
  </rv>
  <rv s="12">
    <v>#VALUE!</v>
    <v>en-US</v>
    <v>37615757-4b72-94bd-d0ae-40e534a6e616</v>
    <v>536870912</v>
    <v>1</v>
    <v>6265</v>
    <v>120</v>
    <v>Lagoa do Piauí</v>
    <v>4</v>
    <v>5</v>
    <v>Map</v>
    <v>6</v>
    <v>64</v>
    <v>65</v>
    <v>25369</v>
    <v>3</v>
    <v>Lagoa do Piauí is a municipality in the state of Piauí in the Northeast region of Brazil.</v>
    <v>25370</v>
    <v>25371</v>
    <v>25372</v>
    <v>14935</v>
    <v>Lagoa do Piauí</v>
    <v>25373</v>
    <v>Lagoa do Piauí</v>
    <v>mdp/vdpid/6486869067402575873</v>
  </rv>
  <rv s="0">
    <v>536870912</v>
    <v>Lagoa do Sítio</v>
    <v>322c8660-7114-84cb-2339-4aede7e86543</v>
    <v>en-US</v>
    <v>Map</v>
  </rv>
  <rv s="1">
    <fb>789.71</fb>
    <v>8</v>
  </rv>
  <rv s="2">
    <v>2871</v>
    <v>6</v>
    <v>6266</v>
    <v>7</v>
    <v>0</v>
    <v>Image of Lagoa do Sítio</v>
  </rv>
  <rv s="1">
    <fb>-6.5127777777778002</fb>
    <v>9</v>
  </rv>
  <rv s="4">
    <v>https://www.bing.com/search?q=lagoa+do+s%c3%adtio+piaui&amp;form=skydnc</v>
    <v>Learn more on Bing</v>
  </rv>
  <rv s="1">
    <fb>-41.583888888889</fb>
    <v>9</v>
  </rv>
  <rv s="12">
    <v>#VALUE!</v>
    <v>en-US</v>
    <v>322c8660-7114-84cb-2339-4aede7e86543</v>
    <v>536870912</v>
    <v>1</v>
    <v>6267</v>
    <v>120</v>
    <v>Lagoa do Sítio</v>
    <v>4</v>
    <v>5</v>
    <v>Map</v>
    <v>6</v>
    <v>57</v>
    <v>65</v>
    <v>25376</v>
    <v>3</v>
    <v>Lagoa do Sítio is a municipality in the state of Piauí in the Northeast region of Brazil.</v>
    <v>25377</v>
    <v>25378</v>
    <v>25379</v>
    <v>25380</v>
    <v>Lagoa do Sítio</v>
    <v>14076</v>
    <v>Lagoa do Sítio</v>
    <v>mdp/vdpid/6490375384264081409</v>
  </rv>
  <rv s="0">
    <v>536870912</v>
    <v>Lagoinha do Piauí</v>
    <v>1a614495-125f-26af-94b2-a0154235f492</v>
    <v>en-US</v>
    <v>Map</v>
  </rv>
  <rv s="1">
    <fb>67.507000000000005</fb>
    <v>8</v>
  </rv>
  <rv s="4">
    <v>https://www.bing.com/search?q=lagoinha+do+piau%c3%ad&amp;form=skydnc</v>
    <v>Learn more on Bing</v>
  </rv>
  <rv s="1">
    <fb>-42.622777777777998</fb>
    <v>9</v>
  </rv>
  <rv s="1">
    <fb>2939</fb>
    <v>8</v>
  </rv>
  <rv s="16">
    <v>#VALUE!</v>
    <v>en-US</v>
    <v>1a614495-125f-26af-94b2-a0154235f492</v>
    <v>536870912</v>
    <v>1</v>
    <v>6269</v>
    <v>151</v>
    <v>Lagoinha do Piauí</v>
    <v>4</v>
    <v>137</v>
    <v>Map</v>
    <v>6</v>
    <v>7</v>
    <v>65</v>
    <v>25383</v>
    <v>3</v>
    <v>Lagoinha do Piauí is a municipality in the state of Piauí in the Northeast region of Brazil.</v>
    <v>10584</v>
    <v>25384</v>
    <v>25385</v>
    <v>Lagoinha do Piauí</v>
    <v>25386</v>
    <v>Lagoinha do Piauí</v>
    <v>mdp/vdpid/6489870459201388545</v>
  </rv>
  <rv s="0">
    <v>536870912</v>
    <v>Landri Sales</v>
    <v>b1879394-3b80-b653-7832-ad4267681200</v>
    <v>en-US</v>
    <v>Map</v>
  </rv>
  <rv s="1">
    <fb>1193.316</fb>
    <v>8</v>
  </rv>
  <rv s="2">
    <v>2872</v>
    <v>6</v>
    <v>6270</v>
    <v>7</v>
    <v>0</v>
    <v>Image of Landri Sales</v>
  </rv>
  <rv s="1">
    <fb>-7.2658333333333003</fb>
    <v>9</v>
  </rv>
  <rv s="4">
    <v>https://www.bing.com/search?q=landri+sales+piaui&amp;form=skydnc</v>
    <v>Learn more on Bing</v>
  </rv>
  <rv s="1">
    <fb>5283</fb>
    <v>8</v>
  </rv>
  <rv s="9">
    <v>#VALUE!</v>
    <v>en-US</v>
    <v>b1879394-3b80-b653-7832-ad4267681200</v>
    <v>536870912</v>
    <v>1</v>
    <v>6271</v>
    <v>72</v>
    <v>Landri Sales</v>
    <v>4</v>
    <v>5</v>
    <v>Map</v>
    <v>6</v>
    <v>57</v>
    <v>65</v>
    <v>25389</v>
    <v>3</v>
    <v>Landri Sales is a municipality in the state of Piauí in the Northeast region of Brazil.</v>
    <v>25390</v>
    <v>25391</v>
    <v>25392</v>
    <v>12640</v>
    <v>Landri Sales</v>
    <v>25393</v>
    <v>157</v>
    <v>Landri Sales</v>
    <v>mdp/vdpid/6490019518356652033</v>
  </rv>
  <rv s="0">
    <v>536870912</v>
    <v>Luzilândia</v>
    <v>146277d2-35d1-9a75-9943-2c96f79c43ab</v>
    <v>en-US</v>
    <v>Map</v>
  </rv>
  <rv s="1">
    <fb>704.43299999999999</fb>
    <v>8</v>
  </rv>
  <rv s="2">
    <v>2873</v>
    <v>6</v>
    <v>6272</v>
    <v>7</v>
    <v>0</v>
    <v>Image of Luzilândia</v>
  </rv>
  <rv s="1">
    <fb>-3.4577777777778</fb>
    <v>9</v>
  </rv>
  <rv s="4">
    <v>https://www.bing.com/search?q=luzil%c3%a2ndia+piaui&amp;form=skydnc</v>
    <v>Learn more on Bing</v>
  </rv>
  <rv s="1">
    <fb>-42.37</fb>
    <v>9</v>
  </rv>
  <rv s="1">
    <fb>25504</fb>
    <v>8</v>
  </rv>
  <rv s="9">
    <v>#VALUE!</v>
    <v>en-US</v>
    <v>146277d2-35d1-9a75-9943-2c96f79c43ab</v>
    <v>536870912</v>
    <v>1</v>
    <v>6273</v>
    <v>72</v>
    <v>Luzilândia</v>
    <v>4</v>
    <v>5</v>
    <v>Map</v>
    <v>6</v>
    <v>57</v>
    <v>65</v>
    <v>25396</v>
    <v>3</v>
    <v>Luzilândia is a municipality in the state of Piauí in the Northeast region of Brazil.</v>
    <v>25397</v>
    <v>25398</v>
    <v>25399</v>
    <v>25400</v>
    <v>Luzilândia</v>
    <v>25401</v>
    <v>157</v>
    <v>Luzilândia</v>
    <v>mdp/vdpid/6486517990803111937</v>
  </rv>
  <rv s="0">
    <v>536870912</v>
    <v>Madeiro</v>
    <v>32e55681-b33f-7e96-d960-1e490b1519c3</v>
    <v>en-US</v>
    <v>Map</v>
  </rv>
  <rv s="1">
    <fb>177.21899999999999</fb>
    <v>8</v>
  </rv>
  <rv s="2">
    <v>2874</v>
    <v>6</v>
    <v>6274</v>
    <v>7</v>
    <v>0</v>
    <v>Image of Madeiro</v>
  </rv>
  <rv s="1">
    <fb>-3.4827777777778</fb>
    <v>9</v>
  </rv>
  <rv s="4">
    <v>https://www.bing.com/search?q=madeiro+piaui&amp;form=skydnc</v>
    <v>Learn more on Bing</v>
  </rv>
  <rv s="1">
    <fb>-42.503888888889001</fb>
    <v>9</v>
  </rv>
  <rv s="1">
    <fb>8342</fb>
    <v>8</v>
  </rv>
  <rv s="12">
    <v>#VALUE!</v>
    <v>en-US</v>
    <v>32e55681-b33f-7e96-d960-1e490b1519c3</v>
    <v>536870912</v>
    <v>1</v>
    <v>6275</v>
    <v>120</v>
    <v>Madeiro</v>
    <v>4</v>
    <v>5</v>
    <v>Map</v>
    <v>6</v>
    <v>57</v>
    <v>65</v>
    <v>25404</v>
    <v>3</v>
    <v>Madeiro is a municipality in the state of Piauí in the Northeast region of Brazil.</v>
    <v>25405</v>
    <v>25406</v>
    <v>25407</v>
    <v>25408</v>
    <v>Madeiro</v>
    <v>25409</v>
    <v>Madeiro</v>
    <v>mdp/vdpid/6487045954389147649</v>
  </rv>
  <rv s="0">
    <v>536870912</v>
    <v>Manoel Emídio</v>
    <v>9ccfe412-f387-72cd-c485-8bfe26ccf90b</v>
    <v>en-US</v>
    <v>Map</v>
  </rv>
  <rv s="1">
    <fb>1618.951</fb>
    <v>8</v>
  </rv>
  <rv s="2">
    <v>2875</v>
    <v>6</v>
    <v>6276</v>
    <v>7</v>
    <v>0</v>
    <v>Image of Manoel Emídio</v>
  </rv>
  <rv s="1">
    <fb>-8.0127777777777993</fb>
    <v>9</v>
  </rv>
  <rv s="4">
    <v>https://www.bing.com/search?q=manoel+em%c3%addio+piaui&amp;form=skydnc</v>
    <v>Learn more on Bing</v>
  </rv>
  <rv s="1">
    <fb>-43.871944444443997</fb>
    <v>9</v>
  </rv>
  <rv s="1">
    <fb>5209</fb>
    <v>8</v>
  </rv>
  <rv s="12">
    <v>#VALUE!</v>
    <v>en-US</v>
    <v>9ccfe412-f387-72cd-c485-8bfe26ccf90b</v>
    <v>536870912</v>
    <v>1</v>
    <v>6277</v>
    <v>120</v>
    <v>Manoel Emídio</v>
    <v>4</v>
    <v>5</v>
    <v>Map</v>
    <v>6</v>
    <v>7</v>
    <v>65</v>
    <v>25412</v>
    <v>3</v>
    <v>Manoel Emídio is a municipality in the state of Piauí in the Northeast region of Brazil.</v>
    <v>25413</v>
    <v>25414</v>
    <v>25415</v>
    <v>25416</v>
    <v>Manoel Emídio</v>
    <v>25417</v>
    <v>Manoel Emídio</v>
    <v>mdp/vdpid/6490088333530628097</v>
  </rv>
  <rv s="0">
    <v>536870912</v>
    <v>Marcolândia</v>
    <v>271a9ac4-c81d-0f6a-80ac-c4c510efb7c4</v>
    <v>en-US</v>
    <v>Map</v>
  </rv>
  <rv s="1">
    <fb>137.06899999999999</fb>
    <v>8</v>
  </rv>
  <rv s="2">
    <v>2876</v>
    <v>6</v>
    <v>6278</v>
    <v>7</v>
    <v>0</v>
    <v>Image of Marcolândia</v>
  </rv>
  <rv s="1">
    <fb>-7.4427777777777999</fb>
    <v>9</v>
  </rv>
  <rv s="4">
    <v>https://www.bing.com/search?q=marcol%c3%a2ndia+piaui&amp;form=skydnc</v>
    <v>Learn more on Bing</v>
  </rv>
  <rv s="1">
    <fb>-40.660833333333002</fb>
    <v>9</v>
  </rv>
  <rv s="1">
    <fb>8543</fb>
    <v>8</v>
  </rv>
  <rv s="9">
    <v>#VALUE!</v>
    <v>en-US</v>
    <v>271a9ac4-c81d-0f6a-80ac-c4c510efb7c4</v>
    <v>536870912</v>
    <v>1</v>
    <v>6279</v>
    <v>72</v>
    <v>Marcolândia</v>
    <v>4</v>
    <v>5</v>
    <v>Map</v>
    <v>6</v>
    <v>57</v>
    <v>65</v>
    <v>25420</v>
    <v>3</v>
    <v>Marcolândia is a municipality in the state of Piauí in the Northeast region of Brazil.</v>
    <v>25421</v>
    <v>25422</v>
    <v>25423</v>
    <v>25424</v>
    <v>Marcolândia</v>
    <v>25425</v>
    <v>157</v>
    <v>Marcolândia</v>
    <v>mdp/vdpid/6490690695328694273</v>
  </rv>
  <rv s="0">
    <v>536870912</v>
    <v>Marcos Parente</v>
    <v>53c577d0-b200-81cc-4fe0-f73b08015a20</v>
    <v>en-US</v>
    <v>Map</v>
  </rv>
  <rv s="1">
    <fb>775.76700000000005</fb>
    <v>8</v>
  </rv>
  <rv s="2">
    <v>2877</v>
    <v>6</v>
    <v>6280</v>
    <v>7</v>
    <v>0</v>
    <v>Image of Marcos Parente</v>
  </rv>
  <rv s="4">
    <v>https://www.bing.com/search?q=marcos+parente+piaui&amp;form=skydnc</v>
    <v>Learn more on Bing</v>
  </rv>
  <rv s="1">
    <fb>-43.893888888889002</fb>
    <v>9</v>
  </rv>
  <rv s="1">
    <fb>4724</fb>
    <v>8</v>
  </rv>
  <rv s="12">
    <v>#VALUE!</v>
    <v>en-US</v>
    <v>53c577d0-b200-81cc-4fe0-f73b08015a20</v>
    <v>536870912</v>
    <v>1</v>
    <v>6281</v>
    <v>120</v>
    <v>Marcos Parente</v>
    <v>4</v>
    <v>5</v>
    <v>Map</v>
    <v>6</v>
    <v>7</v>
    <v>65</v>
    <v>25428</v>
    <v>3</v>
    <v>Marcos Parente is a municipality in the state of Piauí in the Northeast region of Brazil.</v>
    <v>25429</v>
    <v>22653</v>
    <v>25430</v>
    <v>25431</v>
    <v>Marcos Parente</v>
    <v>25432</v>
    <v>Marcos Parente</v>
    <v>mdp/vdpid/6489826901522120705</v>
  </rv>
  <rv s="0">
    <v>536870912</v>
    <v>Massapê do Piauí</v>
    <v>7c4e6d32-33d9-5bd1-e3dd-272d7d133a2c</v>
    <v>en-US</v>
    <v>Map</v>
  </rv>
  <rv s="1">
    <fb>525.61900000000003</fb>
    <v>8</v>
  </rv>
  <rv s="2">
    <v>2878</v>
    <v>6</v>
    <v>6282</v>
    <v>7</v>
    <v>0</v>
    <v>Image of Massapê do Piauí</v>
  </rv>
  <rv s="1">
    <fb>-7.4627777777778004</fb>
    <v>9</v>
  </rv>
  <rv s="4">
    <v>https://www.bing.com/search?q=massap%c3%aa+do+piau%c3%ad&amp;form=skydnc</v>
    <v>Learn more on Bing</v>
  </rv>
  <rv s="1">
    <fb>-41.125833333332999</fb>
    <v>9</v>
  </rv>
  <rv s="1">
    <fb>6449</fb>
    <v>8</v>
  </rv>
  <rv s="12">
    <v>#VALUE!</v>
    <v>en-US</v>
    <v>7c4e6d32-33d9-5bd1-e3dd-272d7d133a2c</v>
    <v>536870912</v>
    <v>1</v>
    <v>6283</v>
    <v>120</v>
    <v>Massapê do Piauí</v>
    <v>4</v>
    <v>5</v>
    <v>Map</v>
    <v>6</v>
    <v>57</v>
    <v>65</v>
    <v>25435</v>
    <v>3</v>
    <v>Massapê do Piauí is a municipality in the state of Piauí in the Northeast region of Brazil.</v>
    <v>25436</v>
    <v>25437</v>
    <v>25438</v>
    <v>25439</v>
    <v>Massapê do Piauí</v>
    <v>25440</v>
    <v>Massapê do Piauí</v>
    <v>mdp/vdpid/6490598277229051905</v>
  </rv>
  <rv s="0">
    <v>536870912</v>
    <v>Matias Olímpio</v>
    <v>1e8789a8-5624-71a1-0607-69699aff3f16</v>
    <v>en-US</v>
    <v>Map</v>
  </rv>
  <rv s="1">
    <fb>226.22</fb>
    <v>8</v>
  </rv>
  <rv s="1">
    <fb>-3.7158333333333</fb>
    <v>9</v>
  </rv>
  <rv s="4">
    <v>https://www.bing.com/search?q=matias+ol%c3%admpio+piaui&amp;form=skydnc</v>
    <v>Learn more on Bing</v>
  </rv>
  <rv s="1">
    <fb>10641</fb>
    <v>8</v>
  </rv>
  <rv s="16">
    <v>#VALUE!</v>
    <v>en-US</v>
    <v>1e8789a8-5624-71a1-0607-69699aff3f16</v>
    <v>536870912</v>
    <v>1</v>
    <v>6285</v>
    <v>151</v>
    <v>Matias Olímpio</v>
    <v>4</v>
    <v>137</v>
    <v>Map</v>
    <v>6</v>
    <v>7</v>
    <v>65</v>
    <v>25443</v>
    <v>3</v>
    <v>Matias Olímpio is a municipality in the state of Piauí in the Northeast region of Brazil.</v>
    <v>25444</v>
    <v>25445</v>
    <v>25215</v>
    <v>Matias Olímpio</v>
    <v>25446</v>
    <v>Matias Olímpio</v>
    <v>mdp/vdpid/6486569285815631873</v>
  </rv>
  <rv s="0">
    <v>536870912</v>
    <v>Miguel Alves</v>
    <v>39518bf3-7122-cba5-ede8-4d7b30be2917</v>
    <v>en-US</v>
    <v>Map</v>
  </rv>
  <rv s="1">
    <fb>1393.7080000000001</fb>
    <v>8</v>
  </rv>
  <rv s="2">
    <v>2879</v>
    <v>6</v>
    <v>6286</v>
    <v>7</v>
    <v>0</v>
    <v>Image of Miguel Alves</v>
  </rv>
  <rv s="1">
    <fb>-4.1658333333332997</fb>
    <v>9</v>
  </rv>
  <rv s="4">
    <v>https://www.bing.com/search?q=miguel+alves+piaui&amp;form=skydnc</v>
    <v>Learn more on Bing</v>
  </rv>
  <rv s="1">
    <fb>-42.895000000000003</fb>
    <v>9</v>
  </rv>
  <rv s="1">
    <fb>33833</fb>
    <v>8</v>
  </rv>
  <rv s="9">
    <v>#VALUE!</v>
    <v>en-US</v>
    <v>39518bf3-7122-cba5-ede8-4d7b30be2917</v>
    <v>536870912</v>
    <v>1</v>
    <v>6287</v>
    <v>72</v>
    <v>Miguel Alves</v>
    <v>4</v>
    <v>5</v>
    <v>Map</v>
    <v>6</v>
    <v>57</v>
    <v>65</v>
    <v>25449</v>
    <v>3</v>
    <v>Miguel Alves is a municipality in the state of Piauí in the Northeast region of Brazil.</v>
    <v>25450</v>
    <v>25451</v>
    <v>25452</v>
    <v>25453</v>
    <v>Miguel Alves</v>
    <v>25454</v>
    <v>157</v>
    <v>Miguel Alves</v>
    <v>mdp/vdpid/6486770874434191361</v>
  </rv>
  <rv s="0">
    <v>536870912</v>
    <v>Miguel Leão</v>
    <v>407a102a-b143-79cd-aa96-c351c1b05694</v>
    <v>en-US</v>
    <v>Map</v>
  </rv>
  <rv s="1">
    <fb>74.516999999999996</fb>
    <v>8</v>
  </rv>
  <rv s="2">
    <v>2880</v>
    <v>6</v>
    <v>6288</v>
    <v>7</v>
    <v>0</v>
    <v>Image of Miguel Leão</v>
  </rv>
  <rv s="1">
    <fb>-5.6808333333333003</fb>
    <v>9</v>
  </rv>
  <rv s="4">
    <v>https://www.bing.com/search?q=miguel+le%c3%a3o+piaui&amp;form=skydnc</v>
    <v>Learn more on Bing</v>
  </rv>
  <rv s="1">
    <fb>1242</fb>
    <v>8</v>
  </rv>
  <rv s="12">
    <v>#VALUE!</v>
    <v>en-US</v>
    <v>407a102a-b143-79cd-aa96-c351c1b05694</v>
    <v>536870912</v>
    <v>1</v>
    <v>6289</v>
    <v>120</v>
    <v>Miguel Leão</v>
    <v>4</v>
    <v>5</v>
    <v>Map</v>
    <v>6</v>
    <v>57</v>
    <v>65</v>
    <v>25457</v>
    <v>3</v>
    <v>Miguel Leão is a municipality in the state of Piauí in the Northeast region of Brazil.</v>
    <v>25458</v>
    <v>25459</v>
    <v>25460</v>
    <v>18002</v>
    <v>Miguel Leão</v>
    <v>25461</v>
    <v>Miguel Leão</v>
    <v>mdp/vdpid/6489866900921647105</v>
  </rv>
  <rv s="0">
    <v>536870912</v>
    <v>Milton Brandão</v>
    <v>c5bb3806-e31a-8332-4dc4-33497facbf72</v>
    <v>en-US</v>
    <v>Map</v>
  </rv>
  <rv s="1">
    <fb>1371.7660000000001</fb>
    <v>8</v>
  </rv>
  <rv s="2">
    <v>2881</v>
    <v>6</v>
    <v>6290</v>
    <v>7</v>
    <v>0</v>
    <v>Image of Milton Brandão</v>
  </rv>
  <rv s="1">
    <fb>-4.6838888888888999</fb>
    <v>9</v>
  </rv>
  <rv s="4">
    <v>https://www.bing.com/search?q=milton+brand%c3%a3o+piaui&amp;form=skydnc</v>
    <v>Learn more on Bing</v>
  </rv>
  <rv s="1">
    <fb>-41.421944444444001</fb>
    <v>9</v>
  </rv>
  <rv s="1">
    <fb>6603</fb>
    <v>8</v>
  </rv>
  <rv s="12">
    <v>#VALUE!</v>
    <v>en-US</v>
    <v>c5bb3806-e31a-8332-4dc4-33497facbf72</v>
    <v>536870912</v>
    <v>1</v>
    <v>6291</v>
    <v>120</v>
    <v>Milton Brandão</v>
    <v>4</v>
    <v>5</v>
    <v>Map</v>
    <v>6</v>
    <v>64</v>
    <v>65</v>
    <v>25464</v>
    <v>3</v>
    <v>Milton Brandão is a municipality in the state of Piauí in the Northeast region of Brazil. The municipality contains part of the 1,592,550 hectares Serra da Ibiapaba Environmental Protection Area, created in 1996.</v>
    <v>25465</v>
    <v>25466</v>
    <v>25467</v>
    <v>25468</v>
    <v>Milton Brandão</v>
    <v>25469</v>
    <v>Milton Brandão</v>
    <v>mdp/vdpid/6487213532470312961</v>
  </rv>
  <rv s="0">
    <v>536870912</v>
    <v>Monsenhor Gil</v>
    <v>115b52d1-c691-d08f-8afa-733906e60e29</v>
    <v>en-US</v>
    <v>Map</v>
  </rv>
  <rv s="1">
    <fb>582.05799999999999</fb>
    <v>8</v>
  </rv>
  <rv s="2">
    <v>2882</v>
    <v>6</v>
    <v>6292</v>
    <v>7</v>
    <v>0</v>
    <v>Image of Monsenhor Gil</v>
  </rv>
  <rv s="1">
    <fb>-5.5638888888888998</fb>
    <v>9</v>
  </rv>
  <rv s="4">
    <v>https://www.bing.com/search?q=monsenhor+gil+piaui&amp;form=skydnc</v>
    <v>Learn more on Bing</v>
  </rv>
  <rv s="1">
    <fb>-42.607777777777997</fb>
    <v>9</v>
  </rv>
  <rv s="1">
    <fb>10255</fb>
    <v>8</v>
  </rv>
  <rv s="12">
    <v>#VALUE!</v>
    <v>en-US</v>
    <v>115b52d1-c691-d08f-8afa-733906e60e29</v>
    <v>536870912</v>
    <v>1</v>
    <v>6293</v>
    <v>120</v>
    <v>Monsenhor Gil</v>
    <v>4</v>
    <v>5</v>
    <v>Map</v>
    <v>6</v>
    <v>7</v>
    <v>65</v>
    <v>25472</v>
    <v>3</v>
    <v>Monsenhor Gil is a municipality in the state of Piauí in the Northeast region of Brazil.</v>
    <v>25473</v>
    <v>25474</v>
    <v>25475</v>
    <v>25476</v>
    <v>Monsenhor Gil</v>
    <v>25477</v>
    <v>Monsenhor Gil</v>
    <v>mdp/vdpid/6489872364153602049</v>
  </rv>
  <rv s="0">
    <v>536870912</v>
    <v>Monsenhor Hipólito</v>
    <v>3c9c65ea-8b7c-a165-2416-68770440298c</v>
    <v>en-US</v>
    <v>Map</v>
  </rv>
  <rv s="1">
    <fb>391.30399999999997</fb>
    <v>8</v>
  </rv>
  <rv s="2">
    <v>2883</v>
    <v>6</v>
    <v>6294</v>
    <v>7</v>
    <v>0</v>
    <v>Image of Monsenhor Hipólito</v>
  </rv>
  <rv s="1">
    <fb>-6.9958333333332998</fb>
    <v>9</v>
  </rv>
  <rv s="4">
    <v>https://www.bing.com/search?q=monsenhor+hip%c3%b3lito+piaui&amp;form=skydnc</v>
    <v>Learn more on Bing</v>
  </rv>
  <rv s="1">
    <fb>-41.03</fb>
    <v>9</v>
  </rv>
  <rv s="1">
    <fb>7767</fb>
    <v>8</v>
  </rv>
  <rv s="12">
    <v>#VALUE!</v>
    <v>en-US</v>
    <v>3c9c65ea-8b7c-a165-2416-68770440298c</v>
    <v>536870912</v>
    <v>1</v>
    <v>6295</v>
    <v>120</v>
    <v>Monsenhor Hipólito</v>
    <v>4</v>
    <v>5</v>
    <v>Map</v>
    <v>6</v>
    <v>57</v>
    <v>65</v>
    <v>25480</v>
    <v>3</v>
    <v>Monsenhor Hipólito is a municipality in the state of Piauí in the Northeast region of Brazil.</v>
    <v>25481</v>
    <v>25482</v>
    <v>25483</v>
    <v>25484</v>
    <v>Monsenhor Hipólito</v>
    <v>25485</v>
    <v>Monsenhor Hipólito</v>
    <v>mdp/vdpid/6490387553332494337</v>
  </rv>
  <rv s="0">
    <v>536870912</v>
    <v>Monte Alegre do Piauí</v>
    <v>e1bc87b4-b60f-f10c-13c4-b9ccd0a0449c</v>
    <v>en-US</v>
    <v>Map</v>
  </rv>
  <rv s="1">
    <fb>2417.8539999999998</fb>
    <v>8</v>
  </rv>
  <rv s="1">
    <fb>-9.7538888888889002</fb>
    <v>9</v>
  </rv>
  <rv s="4">
    <v>https://www.bing.com/search?q=monte+alegre+do+piau%c3%ad&amp;form=skydnc</v>
    <v>Learn more on Bing</v>
  </rv>
  <rv s="1">
    <fb>-45.303888888888999</fb>
    <v>9</v>
  </rv>
  <rv s="16">
    <v>#VALUE!</v>
    <v>en-US</v>
    <v>e1bc87b4-b60f-f10c-13c4-b9ccd0a0449c</v>
    <v>536870912</v>
    <v>1</v>
    <v>6297</v>
    <v>151</v>
    <v>Monte Alegre do Piauí</v>
    <v>4</v>
    <v>137</v>
    <v>Map</v>
    <v>6</v>
    <v>7</v>
    <v>65</v>
    <v>25488</v>
    <v>3</v>
    <v>Monte Alegre do Piauí is a municipality in the state of Piauí in the Northeast region of Brazil. The municipality was designated a priority area for conservation and sustainable use when the Caatinga Ecological Corridor was created in 2006.</v>
    <v>25489</v>
    <v>25490</v>
    <v>25491</v>
    <v>Monte Alegre do Piauí</v>
    <v>4306</v>
    <v>Monte Alegre do Piauí</v>
    <v>mdp/vdpid/6490904213554462721</v>
  </rv>
  <rv s="0">
    <v>536870912</v>
    <v>Morro Cabeça no Tempo</v>
    <v>7897e09b-0514-edae-4300-e715ce3b507d</v>
    <v>en-US</v>
    <v>Map</v>
  </rv>
  <rv s="1">
    <fb>2210.922</fb>
    <v>8</v>
  </rv>
  <rv s="2">
    <v>2884</v>
    <v>6</v>
    <v>6298</v>
    <v>7</v>
    <v>0</v>
    <v>Image of Morro Cabeça no Tempo</v>
  </rv>
  <rv s="1">
    <fb>-9.7249999999999996</fb>
    <v>9</v>
  </rv>
  <rv s="4">
    <v>https://www.bing.com/search?q=morro+cabe%c3%a7a+no+tempo+piaui&amp;form=skydnc</v>
    <v>Learn more on Bing</v>
  </rv>
  <rv s="1">
    <fb>-43.900833333332997</fb>
    <v>9</v>
  </rv>
  <rv s="1">
    <fb>4530</fb>
    <v>8</v>
  </rv>
  <rv s="12">
    <v>#VALUE!</v>
    <v>en-US</v>
    <v>7897e09b-0514-edae-4300-e715ce3b507d</v>
    <v>536870912</v>
    <v>1</v>
    <v>6299</v>
    <v>120</v>
    <v>Morro Cabeça no Tempo</v>
    <v>4</v>
    <v>5</v>
    <v>Map</v>
    <v>6</v>
    <v>57</v>
    <v>65</v>
    <v>25494</v>
    <v>3</v>
    <v>Morro Cabeça no Tempo is a municipality in the state of Piauí in the Northeast region of Brazil.</v>
    <v>25495</v>
    <v>25496</v>
    <v>25497</v>
    <v>25498</v>
    <v>Morro Cabeça no Tempo</v>
    <v>25499</v>
    <v>Morro Cabeça no Tempo</v>
    <v>mdp/vdpid/6491145283072688129</v>
  </rv>
  <rv s="0">
    <v>536870912</v>
    <v>Morro do Chapéu do Piauí</v>
    <v>ded85655-8609-311b-b583-ebdb0cf0e109</v>
    <v>en-US</v>
    <v>Map</v>
  </rv>
  <rv s="1">
    <fb>328.28399999999999</fb>
    <v>8</v>
  </rv>
  <rv s="2">
    <v>2885</v>
    <v>6</v>
    <v>6300</v>
    <v>7</v>
    <v>0</v>
    <v>Image of Morro do Chapéu do Piauí</v>
  </rv>
  <rv s="1">
    <fb>-3.7427777777778002</fb>
    <v>9</v>
  </rv>
  <rv s="4">
    <v>https://www.bing.com/search?q=morro+do+chap%c3%a9u+do+piau%c3%ad&amp;form=skydnc</v>
    <v>Learn more on Bing</v>
  </rv>
  <rv s="1">
    <fb>-42.311944444444002</fb>
    <v>9</v>
  </rv>
  <rv s="1">
    <fb>6811</fb>
    <v>8</v>
  </rv>
  <rv s="12">
    <v>#VALUE!</v>
    <v>en-US</v>
    <v>ded85655-8609-311b-b583-ebdb0cf0e109</v>
    <v>536870912</v>
    <v>1</v>
    <v>6301</v>
    <v>120</v>
    <v>Morro do Chapéu do Piauí</v>
    <v>4</v>
    <v>5</v>
    <v>Map</v>
    <v>6</v>
    <v>57</v>
    <v>65</v>
    <v>25502</v>
    <v>3</v>
    <v>Morro do Chapéu do Piauí is a municipality in the state of Piauí in the Northeast Region of Brazil.</v>
    <v>25503</v>
    <v>25504</v>
    <v>25505</v>
    <v>25506</v>
    <v>Morro do Chapéu do Piauí</v>
    <v>25507</v>
    <v>Morro do Chapéu do Piauí</v>
    <v>mdp/vdpid/6486943849343090689</v>
  </rv>
  <rv s="0">
    <v>536870912</v>
    <v>Murici dos Portelas</v>
    <v>1edf2840-a674-0d2a-aae3-88ae4dd645eb</v>
    <v>en-US</v>
    <v>Map</v>
  </rv>
  <rv s="1">
    <fb>481.52100000000002</fb>
    <v>8</v>
  </rv>
  <rv s="2">
    <v>2886</v>
    <v>6</v>
    <v>6302</v>
    <v>7</v>
    <v>0</v>
    <v>Image of Murici dos Portelas</v>
  </rv>
  <rv s="1">
    <fb>-3.3188888888889001</fb>
    <v>9</v>
  </rv>
  <rv s="4">
    <v>https://www.bing.com/search?q=murici+dos+portelas+piaui&amp;form=skydnc</v>
    <v>Learn more on Bing</v>
  </rv>
  <rv s="1">
    <fb>-42.093888888888998</fb>
    <v>9</v>
  </rv>
  <rv s="1">
    <fb>9004</fb>
    <v>8</v>
  </rv>
  <rv s="12">
    <v>#VALUE!</v>
    <v>en-US</v>
    <v>1edf2840-a674-0d2a-aae3-88ae4dd645eb</v>
    <v>536870912</v>
    <v>1</v>
    <v>6303</v>
    <v>120</v>
    <v>Murici dos Portelas</v>
    <v>4</v>
    <v>5</v>
    <v>Map</v>
    <v>6</v>
    <v>7</v>
    <v>65</v>
    <v>25510</v>
    <v>3</v>
    <v>Murici dos Portelas is a municipality in the state of Piauí in the Northeast region of Brazil.</v>
    <v>25511</v>
    <v>25512</v>
    <v>25513</v>
    <v>25514</v>
    <v>Murici dos Portelas</v>
    <v>25515</v>
    <v>Murici dos Portelas</v>
    <v>mdp/vdpid/6486893736906194945</v>
  </rv>
  <rv s="0">
    <v>536870912</v>
    <v>Nazaré do Piauí</v>
    <v>be532b5f-b1f2-201d-3951-57336d8f98d0</v>
    <v>en-US</v>
    <v>Map</v>
  </rv>
  <rv s="1">
    <fb>1311.5650000000001</fb>
    <v>8</v>
  </rv>
  <rv s="2">
    <v>2887</v>
    <v>6</v>
    <v>6304</v>
    <v>7</v>
    <v>0</v>
    <v>Image of Nazaré do Piauí</v>
  </rv>
  <rv s="1">
    <fb>-6.9727777777778002</fb>
    <v>9</v>
  </rv>
  <rv s="4">
    <v>https://www.bing.com/search?q=nazar%c3%a9+do+piau%c3%ad&amp;form=skydnc</v>
    <v>Learn more on Bing</v>
  </rv>
  <rv s="1">
    <fb>-42.671944444444001</fb>
    <v>9</v>
  </rv>
  <rv s="1">
    <fb>7322</fb>
    <v>8</v>
  </rv>
  <rv s="9">
    <v>#VALUE!</v>
    <v>en-US</v>
    <v>be532b5f-b1f2-201d-3951-57336d8f98d0</v>
    <v>536870912</v>
    <v>1</v>
    <v>6305</v>
    <v>72</v>
    <v>Nazaré do Piauí</v>
    <v>4</v>
    <v>5</v>
    <v>Map</v>
    <v>6</v>
    <v>57</v>
    <v>65</v>
    <v>25518</v>
    <v>3</v>
    <v>Nazaré do Piauí is a municipality in the state of Piauí in the Northeast region of Brazil.</v>
    <v>25519</v>
    <v>25520</v>
    <v>25521</v>
    <v>25522</v>
    <v>Nazaré do Piauí</v>
    <v>25523</v>
    <v>157</v>
    <v>Nazaré do Piauí</v>
    <v>mdp/vdpid/6489958329215877121</v>
  </rv>
  <rv s="0">
    <v>536870912</v>
    <v>Nazária</v>
    <v>9801f900-3169-0f2e-f590-0611234ae50f</v>
    <v>en-US</v>
    <v>Map</v>
  </rv>
  <rv s="1">
    <fb>364</fb>
    <v>8</v>
  </rv>
  <rv s="2">
    <v>2888</v>
    <v>6</v>
    <v>6306</v>
    <v>7</v>
    <v>0</v>
    <v>Image of Nazária</v>
  </rv>
  <rv s="1">
    <fb>-5.3608333300000002</fb>
    <v>9</v>
  </rv>
  <rv s="4">
    <v>https://www.bing.com/search?q=naz%c3%a1ria&amp;form=skydnc</v>
    <v>Learn more on Bing</v>
  </rv>
  <rv s="1">
    <fb>-42.808333330000004</fb>
    <v>9</v>
  </rv>
  <rv s="1">
    <fb>8602</fb>
    <v>8</v>
  </rv>
  <rv s="12">
    <v>#VALUE!</v>
    <v>en-US</v>
    <v>9801f900-3169-0f2e-f590-0611234ae50f</v>
    <v>536870912</v>
    <v>1</v>
    <v>6307</v>
    <v>120</v>
    <v>Nazária</v>
    <v>4</v>
    <v>5</v>
    <v>Map</v>
    <v>6</v>
    <v>57</v>
    <v>65</v>
    <v>25526</v>
    <v>414</v>
    <v>Nazária is a municipality in the state of Piauí in the Northeast region of Brazil. Its population is 8,602 and its area is 363.6 km².</v>
    <v>25527</v>
    <v>25528</v>
    <v>25529</v>
    <v>25530</v>
    <v>Nazária</v>
    <v>25531</v>
    <v>Nazária</v>
    <v>mdp/vdpid/6486860180561592321</v>
  </rv>
  <rv s="0">
    <v>536870912</v>
    <v>Nossa Senhora dos Remédios, Piauí</v>
    <v>a337b0d1-9436-3dd7-15a5-6c0febb694ba</v>
    <v>en-US</v>
    <v>Map</v>
  </rv>
  <rv s="1">
    <fb>358.36399999999998</fb>
    <v>8</v>
  </rv>
  <rv s="2">
    <v>2889</v>
    <v>6</v>
    <v>6308</v>
    <v>7</v>
    <v>0</v>
    <v>Image of Nossa Senhora dos Remédios, Piauí</v>
  </rv>
  <rv s="1">
    <fb>-3.9788888888888998</fb>
    <v>9</v>
  </rv>
  <rv s="1">
    <fb>-42.620833333333003</fb>
    <v>9</v>
  </rv>
  <rv s="1">
    <fb>8525</fb>
    <v>8</v>
  </rv>
  <rv s="13">
    <v>#VALUE!</v>
    <v>en-US</v>
    <v>a337b0d1-9436-3dd7-15a5-6c0febb694ba</v>
    <v>536870912</v>
    <v>1</v>
    <v>6309</v>
    <v>125</v>
    <v>Nossa Senhora dos Remédios, Piauí</v>
    <v>92</v>
    <v>5</v>
    <v>Map</v>
    <v>6</v>
    <v>7</v>
    <v>65</v>
    <v>25534</v>
    <v>3</v>
    <v>Nossa Senhora dos Remédios is a municipality in the state of Piauí in the Northeast region of Brazil.</v>
    <v>25535</v>
    <v>25536</v>
    <v>25537</v>
    <v>Nossa Senhora dos Remédios, Piauí</v>
    <v>25538</v>
    <v>Nossa Senhora dos Remédios, Piauí</v>
    <v>mdp/vdpid/6486586508047286273</v>
  </rv>
  <rv s="0">
    <v>536870912</v>
    <v>Nova Santa Rita, Piauí</v>
    <v>b66760bc-095a-2e0b-a1c1-e99d5a65ceb7</v>
    <v>en-US</v>
    <v>Map</v>
  </rv>
  <rv s="1">
    <fb>1119.144</fb>
    <v>8</v>
  </rv>
  <rv s="1">
    <fb>-8.0869444444444003</fb>
    <v>9</v>
  </rv>
  <rv s="1">
    <fb>-42.051944444443997</fb>
    <v>9</v>
  </rv>
  <rv s="1">
    <fb>4076</fb>
    <v>8</v>
  </rv>
  <rv s="21">
    <v>#VALUE!</v>
    <v>en-US</v>
    <v>b66760bc-095a-2e0b-a1c1-e99d5a65ceb7</v>
    <v>536870912</v>
    <v>1</v>
    <v>6311</v>
    <v>635</v>
    <v>Nova Santa Rita, Piauí</v>
    <v>92</v>
    <v>137</v>
    <v>Map</v>
    <v>6</v>
    <v>7</v>
    <v>65</v>
    <v>25541</v>
    <v>3</v>
    <v>Nova Santa Rita, Piauí is a municipality in the state of Piauí in the Northeast region of Brazil.</v>
    <v>25542</v>
    <v>25543</v>
    <v>Nova Santa Rita, Piauí</v>
    <v>25544</v>
    <v>Nova Santa Rita, Piauí</v>
    <v>mdp/vdpid/6490628824512856065</v>
  </rv>
  <rv s="0">
    <v>536870912</v>
    <v>Novo Oriente do Piauí</v>
    <v>ef717021-31b4-ebd4-ddac-14ec80e21fc6</v>
    <v>en-US</v>
    <v>Map</v>
  </rv>
  <rv s="1">
    <fb>500.46699999999998</fb>
    <v>8</v>
  </rv>
  <rv s="1">
    <fb>-6.4488888888889004</fb>
    <v>9</v>
  </rv>
  <rv s="4">
    <v>https://www.bing.com/search?q=novo+oriente+do+piau%c3%ad&amp;form=skydnc</v>
    <v>Learn more on Bing</v>
  </rv>
  <rv s="1">
    <fb>-41.938888888888997</fb>
    <v>9</v>
  </rv>
  <rv s="1">
    <fb>6097</fb>
    <v>8</v>
  </rv>
  <rv s="16">
    <v>#VALUE!</v>
    <v>en-US</v>
    <v>ef717021-31b4-ebd4-ddac-14ec80e21fc6</v>
    <v>536870912</v>
    <v>1</v>
    <v>6313</v>
    <v>151</v>
    <v>Novo Oriente do Piauí</v>
    <v>4</v>
    <v>137</v>
    <v>Map</v>
    <v>6</v>
    <v>7</v>
    <v>65</v>
    <v>25547</v>
    <v>3</v>
    <v>Novo Oriente do Piauí is a municipality in the state of Piauí in the Northeast region of Brazil.</v>
    <v>25548</v>
    <v>25549</v>
    <v>25550</v>
    <v>Novo Oriente do Piauí</v>
    <v>25551</v>
    <v>Novo Oriente do Piauí</v>
    <v>mdp/vdpid/6490328818278989825</v>
  </rv>
  <rv s="0">
    <v>536870912</v>
    <v>Oeiras, Piauí</v>
    <v>e2957ad6-2783-0863-91f8-0649f151b860</v>
    <v>en-US</v>
    <v>Map</v>
  </rv>
  <rv s="1">
    <fb>2719.5360000000001</fb>
    <v>8</v>
  </rv>
  <rv s="2">
    <v>2890</v>
    <v>6</v>
    <v>6314</v>
    <v>7</v>
    <v>0</v>
    <v>Image of Oeiras, Piauí</v>
  </rv>
  <rv s="1">
    <fb>-7.0250000000000004</fb>
    <v>9</v>
  </rv>
  <rv s="0">
    <v>805306368</v>
    <v>José Raimundo de Sá Lopes (Mayor)</v>
    <v>e5688fbf-2155-f3f8-2b5c-9f4c45a19aa8</v>
    <v>en-US</v>
    <v>Generic</v>
  </rv>
  <rv s="3">
    <v>710</v>
  </rv>
  <rv s="4">
    <v>https://www.bing.com/search?q=oeiras+brazil&amp;form=skydnc</v>
    <v>Learn more on Bing</v>
  </rv>
  <rv s="1">
    <fb>-42.130833333333001</fb>
    <v>9</v>
  </rv>
  <rv s="1">
    <fb>38161</fb>
    <v>8</v>
  </rv>
  <rv s="8">
    <v>#VALUE!</v>
    <v>en-US</v>
    <v>e2957ad6-2783-0863-91f8-0649f151b860</v>
    <v>536870912</v>
    <v>1</v>
    <v>6315</v>
    <v>67</v>
    <v>Oeiras, Piauí</v>
    <v>4</v>
    <v>5</v>
    <v>Map</v>
    <v>6</v>
    <v>7</v>
    <v>65</v>
    <v>25554</v>
    <v>3</v>
    <v>Oeiras is a municipality in the Microregion of Picos, in the northeastern Brazilian State of Piauí. According to the Instituto Brasileiro de Geografia e Estatística, its population was 37,085 inhabitants in 2020. The municipality covers an area ...</v>
    <v>25555</v>
    <v>25556</v>
    <v>25558</v>
    <v>25559</v>
    <v>25560</v>
    <v>Oeiras, Piauí</v>
    <v>25561</v>
    <v>Oeiras, Piauí</v>
    <v>mdp/vdpid/6490534288423911425</v>
  </rv>
  <rv s="0">
    <v>536870912</v>
    <v>Padre Marcos</v>
    <v>f1161306-7fc2-af22-7563-087e65b02181</v>
    <v>en-US</v>
    <v>Map</v>
  </rv>
  <rv s="1">
    <fb>319.12400000000002</fb>
    <v>8</v>
  </rv>
  <rv s="2">
    <v>2891</v>
    <v>6</v>
    <v>6316</v>
    <v>7</v>
    <v>0</v>
    <v>Image of Padre Marcos</v>
  </rv>
  <rv s="4">
    <v>https://www.bing.com/search?q=padre+marcos+piaui&amp;form=skydnc</v>
    <v>Learn more on Bing</v>
  </rv>
  <rv s="1">
    <fb>-40.903888888889</fb>
    <v>9</v>
  </rv>
  <rv s="1">
    <fb>6873</fb>
    <v>8</v>
  </rv>
  <rv s="12">
    <v>#VALUE!</v>
    <v>en-US</v>
    <v>f1161306-7fc2-af22-7563-087e65b02181</v>
    <v>536870912</v>
    <v>1</v>
    <v>6317</v>
    <v>120</v>
    <v>Padre Marcos</v>
    <v>4</v>
    <v>5</v>
    <v>Map</v>
    <v>6</v>
    <v>57</v>
    <v>65</v>
    <v>25564</v>
    <v>3</v>
    <v>Padre Marcos is a municipality in the state of Piauí in the Northeast region of Brazil.</v>
    <v>25565</v>
    <v>21853</v>
    <v>25566</v>
    <v>25567</v>
    <v>Padre Marcos</v>
    <v>25568</v>
    <v>Padre Marcos</v>
    <v>mdp/vdpid/6490596247303356417</v>
  </rv>
  <rv s="0">
    <v>536870912</v>
    <v>Paes Landim</v>
    <v>eb367c58-830b-789a-22ec-523309b92dfd</v>
    <v>en-US</v>
    <v>Map</v>
  </rv>
  <rv s="1">
    <fb>349.67899999999997</fb>
    <v>8</v>
  </rv>
  <rv s="4">
    <v>https://www.bing.com/search?q=paes+landim+piaui&amp;form=skydnc</v>
    <v>Learn more on Bing</v>
  </rv>
  <rv s="1">
    <fb>-42.255833333333001</fb>
    <v>9</v>
  </rv>
  <rv s="16">
    <v>#VALUE!</v>
    <v>en-US</v>
    <v>eb367c58-830b-789a-22ec-523309b92dfd</v>
    <v>536870912</v>
    <v>1</v>
    <v>6319</v>
    <v>151</v>
    <v>Paes Landim</v>
    <v>4</v>
    <v>137</v>
    <v>Map</v>
    <v>6</v>
    <v>7</v>
    <v>65</v>
    <v>25571</v>
    <v>3</v>
    <v>Paes Landim is a municipality in the state of Piauí in the Northeast region of Brazil.</v>
    <v>23155</v>
    <v>25572</v>
    <v>25573</v>
    <v>Paes Landim</v>
    <v>12226</v>
    <v>Paes Landim</v>
    <v>mdp/vdpid/6490179640324259841</v>
  </rv>
  <rv s="0">
    <v>536870912</v>
    <v>Pajeú do Piauí</v>
    <v>60ab29d9-4afe-978a-686d-a8416abadd33</v>
    <v>en-US</v>
    <v>Map</v>
  </rv>
  <rv s="1">
    <fb>1075.2629999999999</fb>
    <v>8</v>
  </rv>
  <rv s="2">
    <v>2892</v>
    <v>6</v>
    <v>6320</v>
    <v>7</v>
    <v>0</v>
    <v>Image of Pajeú do Piauí</v>
  </rv>
  <rv s="4">
    <v>https://www.bing.com/search?q=paje%c3%ba+do+piau%c3%ad&amp;form=skydnc</v>
    <v>Learn more on Bing</v>
  </rv>
  <rv s="1">
    <fb>-42.821944444444</fb>
    <v>9</v>
  </rv>
  <rv s="1">
    <fb>3404</fb>
    <v>8</v>
  </rv>
  <rv s="9">
    <v>#VALUE!</v>
    <v>en-US</v>
    <v>60ab29d9-4afe-978a-686d-a8416abadd33</v>
    <v>536870912</v>
    <v>1</v>
    <v>6321</v>
    <v>72</v>
    <v>Pajeú do Piauí</v>
    <v>4</v>
    <v>5</v>
    <v>Map</v>
    <v>6</v>
    <v>57</v>
    <v>65</v>
    <v>25576</v>
    <v>3</v>
    <v>Pajeú do Piauí is a municipality in the state of Piauí in the Northeast region of Brazil.</v>
    <v>25577</v>
    <v>23809</v>
    <v>25578</v>
    <v>25579</v>
    <v>Pajeú do Piauí</v>
    <v>25580</v>
    <v>157</v>
    <v>Pajeú do Piauí</v>
    <v>mdp/vdpid/6490222761024159745</v>
  </rv>
  <rv s="0">
    <v>536870912</v>
    <v>Palmeira do Piauí</v>
    <v>734ce142-a260-dabb-55cb-aabe48a4906a</v>
    <v>en-US</v>
    <v>Map</v>
  </rv>
  <rv s="1">
    <fb>2021.2280000000001</fb>
    <v>8</v>
  </rv>
  <rv s="2">
    <v>2893</v>
    <v>6</v>
    <v>6322</v>
    <v>7</v>
    <v>0</v>
    <v>Image of Palmeira do Piauí</v>
  </rv>
  <rv s="4">
    <v>https://www.bing.com/search?q=palmeira+do+piau%c3%ad&amp;form=skydnc</v>
    <v>Learn more on Bing</v>
  </rv>
  <rv s="1">
    <fb>-44.235833333332998</fb>
    <v>9</v>
  </rv>
  <rv s="1">
    <fb>5036</fb>
    <v>8</v>
  </rv>
  <rv s="12">
    <v>#VALUE!</v>
    <v>en-US</v>
    <v>734ce142-a260-dabb-55cb-aabe48a4906a</v>
    <v>536870912</v>
    <v>1</v>
    <v>6323</v>
    <v>120</v>
    <v>Palmeira do Piauí</v>
    <v>4</v>
    <v>5</v>
    <v>Map</v>
    <v>6</v>
    <v>57</v>
    <v>65</v>
    <v>25583</v>
    <v>3</v>
    <v>Palmeira do Piauí is a municipality in the state of Piauí in the Northeast region of Brazil.</v>
    <v>25584</v>
    <v>23782</v>
    <v>25585</v>
    <v>25586</v>
    <v>Palmeira do Piauí</v>
    <v>25587</v>
    <v>Palmeira do Piauí</v>
    <v>mdp/vdpid/6490842299252080641</v>
  </rv>
  <rv s="0">
    <v>536870912</v>
    <v>Palmeirais</v>
    <v>1ec70047-1d4f-5857-affc-e2e31a34a4d7</v>
    <v>en-US</v>
    <v>Map</v>
  </rv>
  <rv s="1">
    <fb>1360.307</fb>
    <v>8</v>
  </rv>
  <rv s="2">
    <v>2894</v>
    <v>6</v>
    <v>6324</v>
    <v>7</v>
    <v>0</v>
    <v>Image of Palmeirais</v>
  </rv>
  <rv s="1">
    <fb>-5.9777777777778001</fb>
    <v>9</v>
  </rv>
  <rv s="4">
    <v>https://www.bing.com/search?q=palmeirais+piaui&amp;form=skydnc</v>
    <v>Learn more on Bing</v>
  </rv>
  <rv s="1">
    <fb>-43.062777777778003</fb>
    <v>9</v>
  </rv>
  <rv s="12">
    <v>#VALUE!</v>
    <v>en-US</v>
    <v>1ec70047-1d4f-5857-affc-e2e31a34a4d7</v>
    <v>536870912</v>
    <v>1</v>
    <v>6325</v>
    <v>120</v>
    <v>Palmeirais</v>
    <v>4</v>
    <v>5</v>
    <v>Map</v>
    <v>6</v>
    <v>57</v>
    <v>65</v>
    <v>25590</v>
    <v>3</v>
    <v>Palmeirais is a municipality in the state of Piauí in the Northeast region of Brazil.</v>
    <v>25591</v>
    <v>25592</v>
    <v>25593</v>
    <v>25594</v>
    <v>Palmeirais</v>
    <v>20381</v>
    <v>Palmeirais</v>
    <v>mdp/vdpid/6489869401431474177</v>
  </rv>
  <rv s="0">
    <v>536870912</v>
    <v>Paquetá</v>
    <v>b839d045-b7ed-0efd-f922-a278836f8f2e</v>
    <v>en-US</v>
    <v>Map</v>
  </rv>
  <rv s="1">
    <fb>448.45699999999999</fb>
    <v>8</v>
  </rv>
  <rv s="2">
    <v>2895</v>
    <v>6</v>
    <v>6326</v>
    <v>7</v>
    <v>0</v>
    <v>Image of Paquetá</v>
  </rv>
  <rv s="1">
    <fb>-7.1038888888888998</fb>
    <v>9</v>
  </rv>
  <rv s="4">
    <v>https://www.bing.com/search?q=paquet%c3%a1+piaui&amp;form=skydnc</v>
    <v>Learn more on Bing</v>
  </rv>
  <rv s="1">
    <fb>-41.703888888888997</fb>
    <v>9</v>
  </rv>
  <rv s="1">
    <fb>3937</fb>
    <v>8</v>
  </rv>
  <rv s="12">
    <v>#VALUE!</v>
    <v>en-US</v>
    <v>b839d045-b7ed-0efd-f922-a278836f8f2e</v>
    <v>536870912</v>
    <v>1</v>
    <v>6327</v>
    <v>120</v>
    <v>Paquetá</v>
    <v>4</v>
    <v>5</v>
    <v>Map</v>
    <v>6</v>
    <v>57</v>
    <v>65</v>
    <v>25597</v>
    <v>3</v>
    <v>Paquetá is a municipality in the state of Piauí in the Northeast region of Brazil. As per census 2022, Paquetá has a population of 3813.</v>
    <v>25598</v>
    <v>25599</v>
    <v>25600</v>
    <v>25601</v>
    <v>Paquetá</v>
    <v>25602</v>
    <v>Paquetá</v>
    <v>mdp/vdpid/6490547049073737729</v>
  </rv>
  <rv s="0">
    <v>536870912</v>
    <v>Parnaguá</v>
    <v>83885e4a-6dfe-2972-6709-80bbe0ddb89c</v>
    <v>en-US</v>
    <v>Map</v>
  </rv>
  <rv s="1">
    <fb>3284.5619999999999</fb>
    <v>8</v>
  </rv>
  <rv s="2">
    <v>2896</v>
    <v>6</v>
    <v>6328</v>
    <v>7</v>
    <v>0</v>
    <v>Image of Parnaguá</v>
  </rv>
  <rv s="1">
    <fb>-10.226944444443999</fb>
    <v>9</v>
  </rv>
  <rv s="4">
    <v>https://www.bing.com/search?q=parnagu%c3%a1+piaui&amp;form=skydnc</v>
    <v>Learn more on Bing</v>
  </rv>
  <rv s="1">
    <fb>-44.638888888888999</fb>
    <v>9</v>
  </rv>
  <rv s="1">
    <fb>10819</fb>
    <v>8</v>
  </rv>
  <rv s="9">
    <v>#VALUE!</v>
    <v>en-US</v>
    <v>83885e4a-6dfe-2972-6709-80bbe0ddb89c</v>
    <v>536870912</v>
    <v>1</v>
    <v>6329</v>
    <v>72</v>
    <v>Parnaguá</v>
    <v>4</v>
    <v>5</v>
    <v>Map</v>
    <v>6</v>
    <v>57</v>
    <v>65</v>
    <v>25605</v>
    <v>3</v>
    <v>Parnagua is a municipality in the state of Piauí in the Northeast region of Brazil.</v>
    <v>25606</v>
    <v>25607</v>
    <v>25608</v>
    <v>25609</v>
    <v>Parnaguá</v>
    <v>25610</v>
    <v>157</v>
    <v>Parnaguá</v>
    <v>mdp/vdpid/6491124844464177153</v>
  </rv>
  <rv s="0">
    <v>536870912</v>
    <v>Parnaíba</v>
    <v>37152af5-da08-ed69-88a4-94620d833fa6</v>
    <v>en-US</v>
    <v>Map</v>
  </rv>
  <rv s="1">
    <fb>435.56400000000002</fb>
    <v>8</v>
  </rv>
  <rv s="2">
    <v>2897</v>
    <v>6</v>
    <v>6330</v>
    <v>7</v>
    <v>0</v>
    <v>Image of Parnaíba</v>
  </rv>
  <rv s="1">
    <fb>-2.9049999999999998</fb>
    <v>9</v>
  </rv>
  <rv s="0">
    <v>805306368</v>
    <v>Francisco Emanuel (Mayor)</v>
    <v>19e251c7-91e1-b7ad-b8bb-9eec65360665</v>
    <v>en-US</v>
    <v>Generic</v>
  </rv>
  <rv s="3">
    <v>711</v>
  </rv>
  <rv s="4">
    <v>https://www.bing.com/search?q=parna%c3%adba+brazil&amp;form=skydnc</v>
    <v>Learn more on Bing</v>
  </rv>
  <rv s="1">
    <fb>-41.776944444443998</fb>
    <v>9</v>
  </rv>
  <rv s="1">
    <fb>169552</fb>
    <v>8</v>
  </rv>
  <rv s="5">
    <v>#VALUE!</v>
    <v>en-US</v>
    <v>37152af5-da08-ed69-88a4-94620d833fa6</v>
    <v>536870912</v>
    <v>1</v>
    <v>6331</v>
    <v>2</v>
    <v>Parnaíba</v>
    <v>4</v>
    <v>5</v>
    <v>Map</v>
    <v>6</v>
    <v>41</v>
    <v>65</v>
    <v>25613</v>
    <v>3</v>
    <v>Parnaíba is a city in the Brazilian state of Piauí. Having a population of over 169,000 inhabitants according to IBGE's 2024 estimates, it is the second most populous city in the state, after the capital Teresina. It is one of the four coastal ...</v>
    <v>25614</v>
    <v>25615</v>
    <v>25617</v>
    <v>25618</v>
    <v>25619</v>
    <v>Parnaíba</v>
    <v>25620</v>
    <v>157</v>
    <v>Parnaíba</v>
    <v>mdp/vdpid/6486882138162462721</v>
  </rv>
  <rv s="0">
    <v>536870912</v>
    <v>Passagem Franca do Piauí</v>
    <v>9883462f-9eef-2267-4d9a-8ab0f7d065d6</v>
    <v>en-US</v>
    <v>Map</v>
  </rv>
  <rv s="1">
    <fb>849.601</fb>
    <v>8</v>
  </rv>
  <rv s="2">
    <v>2898</v>
    <v>6</v>
    <v>6332</v>
    <v>7</v>
    <v>0</v>
    <v>Image of Passagem Franca do Piauí</v>
  </rv>
  <rv s="1">
    <fb>-5.8577777777778</fb>
    <v>9</v>
  </rv>
  <rv s="4">
    <v>https://www.bing.com/search?q=passagem+franca+do+piau%c3%ad&amp;form=skydnc</v>
    <v>Learn more on Bing</v>
  </rv>
  <rv s="1">
    <fb>-42.44</fb>
    <v>9</v>
  </rv>
  <rv s="1">
    <fb>4323</fb>
    <v>8</v>
  </rv>
  <rv s="12">
    <v>#VALUE!</v>
    <v>en-US</v>
    <v>9883462f-9eef-2267-4d9a-8ab0f7d065d6</v>
    <v>536870912</v>
    <v>1</v>
    <v>6333</v>
    <v>120</v>
    <v>Passagem Franca do Piauí</v>
    <v>4</v>
    <v>5</v>
    <v>Map</v>
    <v>6</v>
    <v>57</v>
    <v>65</v>
    <v>25623</v>
    <v>3</v>
    <v>Passagem Franca do Piauí is a municipality in the state of Piauí in the Northeast region of Brazil.</v>
    <v>25624</v>
    <v>25625</v>
    <v>25626</v>
    <v>25627</v>
    <v>Passagem Franca do Piauí</v>
    <v>25628</v>
    <v>Passagem Franca do Piauí</v>
    <v>mdp/vdpid/6489874213371904001</v>
  </rv>
  <rv s="0">
    <v>536870912</v>
    <v>Patos do Piauí</v>
    <v>a93f0470-74f7-75a0-b02c-74fdbbb61bd8</v>
    <v>en-US</v>
    <v>Map</v>
  </rv>
  <rv s="1">
    <fb>723.27300000000002</fb>
    <v>8</v>
  </rv>
  <rv s="2">
    <v>2899</v>
    <v>6</v>
    <v>6334</v>
    <v>7</v>
    <v>0</v>
    <v>Image of Patos do Piauí</v>
  </rv>
  <rv s="4">
    <v>https://www.bing.com/search?q=patos+do+piau%c3%ad&amp;form=skydnc</v>
    <v>Learn more on Bing</v>
  </rv>
  <rv s="1">
    <fb>6406</fb>
    <v>8</v>
  </rv>
  <rv s="12">
    <v>#VALUE!</v>
    <v>en-US</v>
    <v>a93f0470-74f7-75a0-b02c-74fdbbb61bd8</v>
    <v>536870912</v>
    <v>1</v>
    <v>6335</v>
    <v>120</v>
    <v>Patos do Piauí</v>
    <v>4</v>
    <v>5</v>
    <v>Map</v>
    <v>6</v>
    <v>57</v>
    <v>65</v>
    <v>25631</v>
    <v>3</v>
    <v>Patos do Piauí is a municipality in the state of Piauí in the Northeast region of Brazil.</v>
    <v>25632</v>
    <v>23763</v>
    <v>25633</v>
    <v>5734</v>
    <v>Patos do Piauí</v>
    <v>25634</v>
    <v>Patos do Piauí</v>
    <v>mdp/vdpid/6490598757225201665</v>
  </rv>
  <rv s="0">
    <v>536870912</v>
    <v>Pau d'Arco do Piauí</v>
    <v>138d34e4-4d5a-1d4e-8ee8-04d83c19bd44</v>
    <v>en-US</v>
    <v>Map</v>
  </rv>
  <rv s="1">
    <fb>426.62799999999999</fb>
    <v>8</v>
  </rv>
  <rv s="2">
    <v>2900</v>
    <v>6</v>
    <v>6336</v>
    <v>7</v>
    <v>0</v>
    <v>Image of Pau d'Arco do Piauí</v>
  </rv>
  <rv s="1">
    <fb>-5.2533333333333303</fb>
    <v>9</v>
  </rv>
  <rv s="4">
    <v>https://www.bing.com/search?q=pau+d%27arco+do+piau%c3%ad&amp;form=skydnc</v>
    <v>Learn more on Bing</v>
  </rv>
  <rv s="1">
    <fb>-42.388055555555603</fb>
    <v>9</v>
  </rv>
  <rv s="1">
    <fb>4065</fb>
    <v>8</v>
  </rv>
  <rv s="12">
    <v>#VALUE!</v>
    <v>en-US</v>
    <v>138d34e4-4d5a-1d4e-8ee8-04d83c19bd44</v>
    <v>536870912</v>
    <v>1</v>
    <v>6337</v>
    <v>120</v>
    <v>Pau d'Arco do Piauí</v>
    <v>4</v>
    <v>5</v>
    <v>Map</v>
    <v>6</v>
    <v>57</v>
    <v>65</v>
    <v>25637</v>
    <v>3</v>
    <v>Pau d'Arco do Piauí is a municipality in the state of Piauí in the Northeast region of Brazil.</v>
    <v>25638</v>
    <v>25639</v>
    <v>25640</v>
    <v>25641</v>
    <v>Pau d'Arco do Piauí</v>
    <v>25642</v>
    <v>Pau d'Arco do Piauí</v>
    <v>mdp/vdpid/6486865845908668417</v>
  </rv>
  <rv s="0">
    <v>536870912</v>
    <v>Paulistana, Piauí</v>
    <v>de4dc3de-76ff-5e2e-7647-5f20cd7bb7b3</v>
    <v>en-US</v>
    <v>Map</v>
  </rv>
  <rv s="1">
    <fb>1751.9929999999999</fb>
    <v>8</v>
  </rv>
  <rv s="1">
    <fb>-8.1438888888889007</fb>
    <v>9</v>
  </rv>
  <rv s="4">
    <v>https://www.bing.com/search?q=paulistana+piaui&amp;form=skydnc</v>
    <v>Learn more on Bing</v>
  </rv>
  <rv s="1">
    <fb>-41.15</fb>
    <v>9</v>
  </rv>
  <rv s="1">
    <fb>21055</fb>
    <v>8</v>
  </rv>
  <rv s="16">
    <v>#VALUE!</v>
    <v>en-US</v>
    <v>de4dc3de-76ff-5e2e-7647-5f20cd7bb7b3</v>
    <v>536870912</v>
    <v>1</v>
    <v>6339</v>
    <v>151</v>
    <v>Paulistana, Piauí</v>
    <v>4</v>
    <v>137</v>
    <v>Map</v>
    <v>6</v>
    <v>7</v>
    <v>65</v>
    <v>25645</v>
    <v>3</v>
    <v>Paulistana is a municipality in the state of Piauí in the Northeast region of Brazil.</v>
    <v>25646</v>
    <v>25647</v>
    <v>25648</v>
    <v>Paulistana, Piauí</v>
    <v>25649</v>
    <v>Paulistana, Piauí</v>
    <v>mdp/vdpid/6490664253127655425</v>
  </rv>
  <rv s="0">
    <v>536870912</v>
    <v>Pavussu</v>
    <v>de996447-4a40-f52d-fb63-97889f7b343b</v>
    <v>en-US</v>
    <v>Map</v>
  </rv>
  <rv s="1">
    <fb>1.0900000000000001</fb>
    <v>8</v>
  </rv>
  <rv s="1">
    <fb>-7.9658333333332996</fb>
    <v>9</v>
  </rv>
  <rv s="4">
    <v>https://www.bing.com/search?q=pavussu+piaui&amp;form=skydnc</v>
    <v>Learn more on Bing</v>
  </rv>
  <rv s="1">
    <fb>-43.222777777777999</fb>
    <v>9</v>
  </rv>
  <rv s="1">
    <fb>3628</fb>
    <v>8</v>
  </rv>
  <rv s="16">
    <v>#VALUE!</v>
    <v>en-US</v>
    <v>de996447-4a40-f52d-fb63-97889f7b343b</v>
    <v>536870912</v>
    <v>1</v>
    <v>6341</v>
    <v>151</v>
    <v>Pavussu</v>
    <v>4</v>
    <v>137</v>
    <v>Map</v>
    <v>6</v>
    <v>7</v>
    <v>65</v>
    <v>25652</v>
    <v>3</v>
    <v>Pavussu is a municipality in the state of Piauí in the Northeast region of Brazil.</v>
    <v>25653</v>
    <v>25654</v>
    <v>25655</v>
    <v>Pavussu</v>
    <v>25656</v>
    <v>Pavussu</v>
    <v>mdp/vdpid/6490193587257475073</v>
  </rv>
  <rv s="0">
    <v>536870912</v>
    <v>Pedro II, Piauí</v>
    <v>7cf43463-3a99-ba9a-650b-34c4864b8c96</v>
    <v>en-US</v>
    <v>Map</v>
  </rv>
  <rv s="1">
    <fb>1518.1859999999999</fb>
    <v>8</v>
  </rv>
  <rv s="1">
    <fb>-4.43379406461926</fb>
    <v>9</v>
  </rv>
  <rv s="1">
    <fb>-41.453370146149901</fb>
    <v>9</v>
  </rv>
  <rv s="1">
    <fb>37894</fb>
    <v>8</v>
  </rv>
  <rv s="21">
    <v>#VALUE!</v>
    <v>en-US</v>
    <v>7cf43463-3a99-ba9a-650b-34c4864b8c96</v>
    <v>536870912</v>
    <v>1</v>
    <v>6343</v>
    <v>635</v>
    <v>Pedro II, Piauí</v>
    <v>92</v>
    <v>137</v>
    <v>Map</v>
    <v>6</v>
    <v>7</v>
    <v>65</v>
    <v>25659</v>
    <v>3</v>
    <v>Pedro II, Piauí is a municipality in the state of Piauí in the Northeast region of Brazil. The municipality contains part of the 1,592,550 hectares Serra da Ibiapaba Environmental Protection Area, created in 1996.</v>
    <v>25660</v>
    <v>25661</v>
    <v>Pedro II, Piauí</v>
    <v>25662</v>
    <v>Pedro II, Piauí</v>
    <v>mdp/vdpid/6487010679487201281</v>
  </rv>
  <rv s="0">
    <v>536870912</v>
    <v>Pedro Laurentino</v>
    <v>f30e72b5-b00f-9e9f-b30d-4a2a14a5e4e1</v>
    <v>en-US</v>
    <v>Map</v>
  </rv>
  <rv s="1">
    <fb>835.05</fb>
    <v>8</v>
  </rv>
  <rv s="1">
    <fb>-8.0677777777778008</fb>
    <v>9</v>
  </rv>
  <rv s="4">
    <v>https://www.bing.com/search?q=pedro+laurentino+piaui&amp;form=skydnc</v>
    <v>Learn more on Bing</v>
  </rv>
  <rv s="1">
    <fb>-42.284999999999997</fb>
    <v>9</v>
  </rv>
  <rv s="1">
    <fb>2458</fb>
    <v>8</v>
  </rv>
  <rv s="16">
    <v>#VALUE!</v>
    <v>en-US</v>
    <v>f30e72b5-b00f-9e9f-b30d-4a2a14a5e4e1</v>
    <v>536870912</v>
    <v>1</v>
    <v>6345</v>
    <v>151</v>
    <v>Pedro Laurentino</v>
    <v>4</v>
    <v>137</v>
    <v>Map</v>
    <v>6</v>
    <v>7</v>
    <v>65</v>
    <v>25665</v>
    <v>3</v>
    <v>Pedro Laurentino is a municipality in the state of Piauí in the Northeast region of Brazil.</v>
    <v>25666</v>
    <v>25667</v>
    <v>25668</v>
    <v>Pedro Laurentino</v>
    <v>25669</v>
    <v>Pedro Laurentino</v>
    <v>mdp/vdpid/6490606902949445633</v>
  </rv>
  <rv s="0">
    <v>536870912</v>
    <v>Picos</v>
    <v>80988bf8-d75f-3f07-3f7e-c6d12abb7383</v>
    <v>en-US</v>
    <v>Map</v>
  </rv>
  <rv s="1">
    <fb>535</fb>
    <v>8</v>
  </rv>
  <rv s="2">
    <v>2901</v>
    <v>6</v>
    <v>6346</v>
    <v>7</v>
    <v>0</v>
    <v>Image of Picos</v>
  </rv>
  <rv s="0">
    <v>805306368</v>
    <v>Gil Marques de Medeiros (Mayor)</v>
    <v>92e7eb8b-0e0c-ba1a-c938-25d2aec1a3cb</v>
    <v>en-US</v>
    <v>Generic</v>
  </rv>
  <rv s="3">
    <v>712</v>
  </rv>
  <rv s="4">
    <v>https://www.bing.com/search?q=picos+brazil&amp;form=skydnc</v>
    <v>Learn more on Bing</v>
  </rv>
  <rv s="1">
    <fb>-41.466944444444003</fb>
    <v>9</v>
  </rv>
  <rv s="1">
    <fb>83090</fb>
    <v>8</v>
  </rv>
  <rv s="8">
    <v>#VALUE!</v>
    <v>en-US</v>
    <v>80988bf8-d75f-3f07-3f7e-c6d12abb7383</v>
    <v>536870912</v>
    <v>1</v>
    <v>6347</v>
    <v>67</v>
    <v>Picos</v>
    <v>4</v>
    <v>5</v>
    <v>Map</v>
    <v>6</v>
    <v>7</v>
    <v>65</v>
    <v>25672</v>
    <v>3</v>
    <v>Picos is a municipality in the state of Piauí in the Northeast region of Brazil. Picos is the state's third-largest city, located in the south-central region of Piauí and is the most economically developed city in the region. The city's ...</v>
    <v>25673</v>
    <v>22386</v>
    <v>25675</v>
    <v>25676</v>
    <v>25677</v>
    <v>Picos</v>
    <v>25678</v>
    <v>Picos</v>
    <v>mdp/vdpid/6490567730331123713</v>
  </rv>
  <rv s="0">
    <v>536870912</v>
    <v>Pimenteiras</v>
    <v>f5d0ca82-4f31-b140-9628-36526d813594</v>
    <v>en-US</v>
    <v>Map</v>
  </rv>
  <rv s="1">
    <fb>4577.5870000000004</fb>
    <v>8</v>
  </rv>
  <rv s="2">
    <v>2902</v>
    <v>6</v>
    <v>6348</v>
    <v>7</v>
    <v>0</v>
    <v>Image of Pimenteiras</v>
  </rv>
  <rv s="1">
    <fb>-6.2450000000000001</fb>
    <v>9</v>
  </rv>
  <rv s="4">
    <v>https://www.bing.com/search?q=pimenteiras+piaui&amp;form=skydnc</v>
    <v>Learn more on Bing</v>
  </rv>
  <rv s="1">
    <fb>-41.418888888889001</fb>
    <v>9</v>
  </rv>
  <rv s="1">
    <fb>12139</fb>
    <v>8</v>
  </rv>
  <rv s="12">
    <v>#VALUE!</v>
    <v>en-US</v>
    <v>f5d0ca82-4f31-b140-9628-36526d813594</v>
    <v>536870912</v>
    <v>1</v>
    <v>6349</v>
    <v>120</v>
    <v>Pimenteiras</v>
    <v>4</v>
    <v>5</v>
    <v>Map</v>
    <v>6</v>
    <v>57</v>
    <v>65</v>
    <v>25681</v>
    <v>3</v>
    <v>Pimenteiras is a municipality in the state of Piauí in the Northeast region of Brazil.</v>
    <v>25682</v>
    <v>25683</v>
    <v>25684</v>
    <v>25685</v>
    <v>Pimenteiras</v>
    <v>25686</v>
    <v>Pimenteiras</v>
    <v>mdp/vdpid/6490368758454943745</v>
  </rv>
  <rv s="0">
    <v>536870912</v>
    <v>Pio IX</v>
    <v>6561565e-50b6-2965-c32c-54d9a097fa3f</v>
    <v>en-US</v>
    <v>Map</v>
  </rv>
  <rv s="1">
    <fb>1948.8430000000001</fb>
    <v>8</v>
  </rv>
  <rv s="2">
    <v>2903</v>
    <v>6</v>
    <v>6350</v>
    <v>7</v>
    <v>0</v>
    <v>Image of Pio IX</v>
  </rv>
  <rv s="1">
    <fb>-6.8377777777778004</fb>
    <v>9</v>
  </rv>
  <rv s="0">
    <v>805306368</v>
    <v>Jose Mesquita Viana de Andrade (Mayor)</v>
    <v>fc109e7c-1f96-735f-f47b-1b9442a67b1b</v>
    <v>en-US</v>
    <v>Generic</v>
  </rv>
  <rv s="3">
    <v>713</v>
  </rv>
  <rv s="4">
    <v>https://www.bing.com/search?q=pio+ix+piaui&amp;form=skydnc</v>
    <v>Learn more on Bing</v>
  </rv>
  <rv s="5">
    <v>#VALUE!</v>
    <v>en-US</v>
    <v>6561565e-50b6-2965-c32c-54d9a097fa3f</v>
    <v>536870912</v>
    <v>1</v>
    <v>6351</v>
    <v>2</v>
    <v>Pio IX</v>
    <v>4</v>
    <v>5</v>
    <v>Map</v>
    <v>6</v>
    <v>57</v>
    <v>65</v>
    <v>25689</v>
    <v>3</v>
    <v>Pio IX is the easternmost city in the Brazilian state of Piauí. The city is named after Pope Pius IX.</v>
    <v>25690</v>
    <v>25691</v>
    <v>25693</v>
    <v>25694</v>
    <v>2310</v>
    <v>Pio IX</v>
    <v>5669</v>
    <v>157</v>
    <v>Pio IX</v>
    <v>mdp/vdpid/6490488843643387905</v>
  </rv>
  <rv s="0">
    <v>536870912</v>
    <v>Piracuruca</v>
    <v>49acf129-aee6-c267-944a-a46b4de94884</v>
    <v>en-US</v>
    <v>Map</v>
  </rv>
  <rv s="1">
    <fb>2380.511</fb>
    <v>8</v>
  </rv>
  <rv s="2">
    <v>2904</v>
    <v>6</v>
    <v>6352</v>
    <v>7</v>
    <v>0</v>
    <v>Image of Piracuruca</v>
  </rv>
  <rv s="1">
    <fb>-3.9277777777777998</fb>
    <v>9</v>
  </rv>
  <rv s="4">
    <v>https://www.bing.com/search?q=piracuruca+piaui&amp;form=skydnc</v>
    <v>Learn more on Bing</v>
  </rv>
  <rv s="1">
    <fb>-41.708888888889</fb>
    <v>9</v>
  </rv>
  <rv s="1">
    <fb>28874</fb>
    <v>8</v>
  </rv>
  <rv s="9">
    <v>#VALUE!</v>
    <v>en-US</v>
    <v>49acf129-aee6-c267-944a-a46b4de94884</v>
    <v>536870912</v>
    <v>1</v>
    <v>6353</v>
    <v>72</v>
    <v>Piracuruca</v>
    <v>4</v>
    <v>5</v>
    <v>Map</v>
    <v>6</v>
    <v>57</v>
    <v>65</v>
    <v>25697</v>
    <v>3</v>
    <v>Piracuruca is a municipality in the state of Piauí in the Northeast region of Brazil. The municipality contains part of the 1,592,550 hectares Serra da Ibiapaba Environmental Protection Area, created in 1996. The municipality contains 74% of the ...</v>
    <v>25698</v>
    <v>25699</v>
    <v>25700</v>
    <v>25701</v>
    <v>Piracuruca</v>
    <v>25702</v>
    <v>157</v>
    <v>Piracuruca</v>
    <v>mdp/vdpid/6486984874887479297</v>
  </rv>
  <rv s="0">
    <v>536870912</v>
    <v>Piripiri, Piauí</v>
    <v>ec7c18e9-7c57-7a4d-1588-77fbc05faed2</v>
    <v>en-US</v>
    <v>Map</v>
  </rv>
  <rv s="1">
    <fb>1408.9280000000001</fb>
    <v>8</v>
  </rv>
  <rv s="2">
    <v>2905</v>
    <v>6</v>
    <v>6354</v>
    <v>7</v>
    <v>0</v>
    <v>Image of Piripiri, Piauí</v>
  </rv>
  <rv s="1">
    <fb>-4.2727777777778</fb>
    <v>9</v>
  </rv>
  <rv s="0">
    <v>805306368</v>
    <v>Luiz Menezes (Mayor)</v>
    <v>8868425e-e392-c6f7-ca5b-d13a60d51df0</v>
    <v>en-US</v>
    <v>Generic</v>
  </rv>
  <rv s="3">
    <v>714</v>
  </rv>
  <rv s="1">
    <fb>63787</fb>
    <v>8</v>
  </rv>
  <rv s="22">
    <v>#VALUE!</v>
    <v>en-US</v>
    <v>ec7c18e9-7c57-7a4d-1588-77fbc05faed2</v>
    <v>536870912</v>
    <v>1</v>
    <v>6355</v>
    <v>762</v>
    <v>Piripiri, Piauí</v>
    <v>92</v>
    <v>5</v>
    <v>Map</v>
    <v>6</v>
    <v>57</v>
    <v>65</v>
    <v>25705</v>
    <v>3</v>
    <v>Piripiri, Piauí is a municipality in the state of Piauí in the Northeast region of Brazil. The city's population numbered approximately 63,787 people as of 2020. The municipality contains part of the 1,592,550 hectares Serra da Ibiapaba ...</v>
    <v>25706</v>
    <v>25707</v>
    <v>25709</v>
    <v>25619</v>
    <v>Piripiri, Piauí</v>
    <v>25710</v>
    <v>157</v>
    <v>Piripiri, Piauí</v>
    <v>mdp/vdpid/6486977791395889153</v>
  </rv>
  <rv s="0">
    <v>536870912</v>
    <v>Palma de Mallorca</v>
    <v>2f72d3f9-126d-46aa-9388-6f595ded393e</v>
    <v>en-US</v>
    <v>Map</v>
  </rv>
  <rv s="0">
    <v>536870912</v>
    <v>Mallorca</v>
    <v>c3750128-ae91-90c9-4585-4454f62f150d</v>
    <v>en-US</v>
    <v>Map</v>
  </rv>
  <rv s="1">
    <fb>208.63</fb>
    <v>8</v>
  </rv>
  <rv s="0">
    <v>536870912</v>
    <v>Spain</v>
    <v>32ba7e90-50d9-abbf-6822-7fd7ea22999b</v>
    <v>en-US</v>
    <v>Map</v>
  </rv>
  <rv s="2">
    <v>2906</v>
    <v>6</v>
    <v>6356</v>
    <v>7</v>
    <v>0</v>
    <v>Image of Palma de Mallorca</v>
  </rv>
  <rv s="1">
    <fb>39.566666666666997</fb>
    <v>9</v>
  </rv>
  <rv s="0">
    <v>805306368</v>
    <v>Marcos Rojo (Mayor)</v>
    <v>6b7cd400-f035-1b76-4c05-a2ad21b4a694</v>
    <v>en-US</v>
    <v>Generic</v>
  </rv>
  <rv s="3">
    <v>715</v>
  </rv>
  <rv s="4">
    <v>https://www.bing.com/search?q=palma+majorca&amp;form=skydnc</v>
    <v>Learn more on Bing</v>
  </rv>
  <rv s="1">
    <fb>2.6497222222221999</fb>
    <v>9</v>
  </rv>
  <rv s="1">
    <fb>409661</fb>
    <v>8</v>
  </rv>
  <rv s="40">
    <v>#VALUE!</v>
    <v>en-US</v>
    <v>2f72d3f9-126d-46aa-9388-6f595ded393e</v>
    <v>536870912</v>
    <v>1</v>
    <v>6357</v>
    <v>6358</v>
    <v>Palma de Mallorca</v>
    <v>4</v>
    <v>5</v>
    <v>Map</v>
    <v>6</v>
    <v>2163</v>
    <v>25713</v>
    <v>25713</v>
    <v>25714</v>
    <v>25715</v>
    <v>Palma, also known as Palma de Mallorca, is the capital and largest city of the autonomous community of the Balearic Islands in Spain. It is situated on the south coast of Mallorca on the Bay of Palma. The Cabrera Archipelago, though widely ...</v>
    <v>25716</v>
    <v>25717</v>
    <v>25719</v>
    <v>25720</v>
    <v>25721</v>
    <v>Palma de Mallorca</v>
    <v>25722</v>
    <v>22832</v>
    <v>Palma de Mallorca</v>
    <v>mdp/vdpid/7210828139629379585</v>
  </rv>
  <rv s="0">
    <v>536870912</v>
    <v>Porto Alegre do Piauí</v>
    <v>8739b7ce-cc41-721c-7c5f-a3e7d7e02829</v>
    <v>en-US</v>
    <v>Map</v>
  </rv>
  <rv s="1">
    <fb>1136.8040000000001</fb>
    <v>8</v>
  </rv>
  <rv s="1">
    <fb>-6.9669444444444002</fb>
    <v>9</v>
  </rv>
  <rv s="4">
    <v>https://www.bing.com/search?q=porto+alegre+do+piau%c3%ad&amp;form=skydnc</v>
    <v>Learn more on Bing</v>
  </rv>
  <rv s="1">
    <fb>-44.181944444443999</fb>
    <v>9</v>
  </rv>
  <rv s="1">
    <fb>2364</fb>
    <v>8</v>
  </rv>
  <rv s="16">
    <v>#VALUE!</v>
    <v>en-US</v>
    <v>8739b7ce-cc41-721c-7c5f-a3e7d7e02829</v>
    <v>536870912</v>
    <v>1</v>
    <v>6360</v>
    <v>151</v>
    <v>Porto Alegre do Piauí</v>
    <v>4</v>
    <v>137</v>
    <v>Map</v>
    <v>6</v>
    <v>7</v>
    <v>65</v>
    <v>25725</v>
    <v>3</v>
    <v>Porto Alegre do Piauí is a municipality in the state of Piauí in the Northeast region of Brazil.</v>
    <v>25726</v>
    <v>25727</v>
    <v>25728</v>
    <v>Porto Alegre do Piauí</v>
    <v>25729</v>
    <v>Porto Alegre do Piauí</v>
    <v>mdp/vdpid/6489824637554262017</v>
  </rv>
  <rv s="0">
    <v>536870912</v>
    <v>Prata do Piauí</v>
    <v>a1fc4ef9-bb83-9c1b-c0e5-883950502891</v>
    <v>en-US</v>
    <v>Map</v>
  </rv>
  <rv s="1">
    <fb>196.32300000000001</fb>
    <v>8</v>
  </rv>
  <rv s="1">
    <fb>-5.6669444444444004</fb>
    <v>9</v>
  </rv>
  <rv s="4">
    <v>https://www.bing.com/search?q=prata+do+piau%c3%ad&amp;form=skydnc</v>
    <v>Learn more on Bing</v>
  </rv>
  <rv s="1">
    <fb>3042</fb>
    <v>8</v>
  </rv>
  <rv s="16">
    <v>#VALUE!</v>
    <v>en-US</v>
    <v>a1fc4ef9-bb83-9c1b-c0e5-883950502891</v>
    <v>536870912</v>
    <v>1</v>
    <v>6362</v>
    <v>151</v>
    <v>Prata do Piauí</v>
    <v>4</v>
    <v>137</v>
    <v>Map</v>
    <v>6</v>
    <v>7</v>
    <v>65</v>
    <v>25732</v>
    <v>3</v>
    <v>Prata do Piauí is a municipality in the state of Piauí in the Northeast region of Brazil.</v>
    <v>25733</v>
    <v>25734</v>
    <v>24977</v>
    <v>Prata do Piauí</v>
    <v>25735</v>
    <v>Prata do Piauí</v>
    <v>mdp/vdpid/6490252038457262081</v>
  </rv>
  <rv s="0">
    <v>536870912</v>
    <v>Queimada Nova</v>
    <v>652ef280-8804-cabf-46bb-f9f4ffe95e91</v>
    <v>en-US</v>
    <v>Map</v>
  </rv>
  <rv s="1">
    <fb>1499.865</fb>
    <v>8</v>
  </rv>
  <rv s="1">
    <fb>-8.5788888888888994</fb>
    <v>9</v>
  </rv>
  <rv s="4">
    <v>https://www.bing.com/search?q=queimada+nova+piaui&amp;form=skydnc</v>
    <v>Learn more on Bing</v>
  </rv>
  <rv s="1">
    <fb>8738</fb>
    <v>8</v>
  </rv>
  <rv s="16">
    <v>#VALUE!</v>
    <v>en-US</v>
    <v>652ef280-8804-cabf-46bb-f9f4ffe95e91</v>
    <v>536870912</v>
    <v>1</v>
    <v>6364</v>
    <v>151</v>
    <v>Queimada Nova</v>
    <v>4</v>
    <v>137</v>
    <v>Map</v>
    <v>6</v>
    <v>7</v>
    <v>65</v>
    <v>25738</v>
    <v>3</v>
    <v>Queimada Nova is a municipality in the state of Piauí in the Northeast region of Brazil. The municipality was designated a priority area for conservation and sustainable use when the Caatinga Ecological Corridor was created in 2006.</v>
    <v>25739</v>
    <v>25740</v>
    <v>25685</v>
    <v>Queimada Nova</v>
    <v>25741</v>
    <v>Queimada Nova</v>
    <v>mdp/vdpid/6491420097796636673</v>
  </rv>
  <rv s="0">
    <v>536870912</v>
    <v>Redenção do Gurguéia</v>
    <v>869e1731-5aaf-e7af-2da8-0b20129575db</v>
    <v>en-US</v>
    <v>Map</v>
  </rv>
  <rv s="1">
    <fb>2468.0059999999999</fb>
    <v>8</v>
  </rv>
  <rv s="1">
    <fb>-9.4869444444444007</fb>
    <v>9</v>
  </rv>
  <rv s="4">
    <v>https://www.bing.com/search?q=reden%c3%a7%c3%a3o+do+gurgu%c3%a9ia+piaui&amp;form=skydnc</v>
    <v>Learn more on Bing</v>
  </rv>
  <rv s="1">
    <fb>-44.585833333332999</fb>
    <v>9</v>
  </rv>
  <rv s="1">
    <fb>8394</fb>
    <v>8</v>
  </rv>
  <rv s="16">
    <v>#VALUE!</v>
    <v>en-US</v>
    <v>869e1731-5aaf-e7af-2da8-0b20129575db</v>
    <v>536870912</v>
    <v>1</v>
    <v>6366</v>
    <v>151</v>
    <v>Redenção do Gurguéia</v>
    <v>4</v>
    <v>137</v>
    <v>Map</v>
    <v>6</v>
    <v>7</v>
    <v>65</v>
    <v>25744</v>
    <v>3</v>
    <v>Redenção do Gurguéia is a municipality in the state of Piauí in the Northeast region of Brazil.</v>
    <v>25745</v>
    <v>25746</v>
    <v>25747</v>
    <v>Redenção do Gurguéia</v>
    <v>25748</v>
    <v>Redenção do Gurguéia</v>
    <v>mdp/vdpid/6490939604269531137</v>
  </rv>
  <rv s="0">
    <v>536870912</v>
    <v>Regeneração, Piauí</v>
    <v>017b4b20-50e1-a7f9-fb44-393978ff430a</v>
    <v>en-US</v>
    <v>Map</v>
  </rv>
  <rv s="1">
    <fb>1257.1569999999999</fb>
    <v>8</v>
  </rv>
  <rv s="1">
    <fb>-6.2377777777777998</fb>
    <v>9</v>
  </rv>
  <rv s="1">
    <fb>-42.687777777778003</fb>
    <v>9</v>
  </rv>
  <rv s="1">
    <fb>17133</fb>
    <v>8</v>
  </rv>
  <rv s="21">
    <v>#VALUE!</v>
    <v>en-US</v>
    <v>017b4b20-50e1-a7f9-fb44-393978ff430a</v>
    <v>536870912</v>
    <v>1</v>
    <v>6368</v>
    <v>635</v>
    <v>Regeneração, Piauí</v>
    <v>92</v>
    <v>137</v>
    <v>Map</v>
    <v>6</v>
    <v>7</v>
    <v>65</v>
    <v>25751</v>
    <v>3</v>
    <v>Regeneração, Piauí is a municipality in the state of Piauí in the Northeast region of Brazil.</v>
    <v>25752</v>
    <v>25753</v>
    <v>Regeneração, Piauí</v>
    <v>25754</v>
    <v>Regeneração, Piauí</v>
    <v>mdp/vdpid/6489897982710775809</v>
  </rv>
  <rv s="0">
    <v>536870912</v>
    <v>Riacho Frio</v>
    <v>164fefe9-fa56-c422-6055-fdbf534a4cfe</v>
    <v>en-US</v>
    <v>Map</v>
  </rv>
  <rv s="1">
    <fb>2221.9499999999998</fb>
    <v>8</v>
  </rv>
  <rv s="1">
    <fb>-10.125</fb>
    <v>9</v>
  </rv>
  <rv s="4">
    <v>https://www.bing.com/search?q=riacho+frio+piaui&amp;form=skydnc</v>
    <v>Learn more on Bing</v>
  </rv>
  <rv s="1">
    <fb>-44.952777777778003</fb>
    <v>9</v>
  </rv>
  <rv s="1">
    <fb>4165</fb>
    <v>8</v>
  </rv>
  <rv s="16">
    <v>#VALUE!</v>
    <v>en-US</v>
    <v>164fefe9-fa56-c422-6055-fdbf534a4cfe</v>
    <v>536870912</v>
    <v>1</v>
    <v>6370</v>
    <v>151</v>
    <v>Riacho Frio</v>
    <v>4</v>
    <v>137</v>
    <v>Map</v>
    <v>6</v>
    <v>7</v>
    <v>65</v>
    <v>25757</v>
    <v>3</v>
    <v>Riacho Frio is a municipality in the state of Piauí in the Northeast region of Brazil.</v>
    <v>25758</v>
    <v>25759</v>
    <v>25760</v>
    <v>Riacho Frio</v>
    <v>25761</v>
    <v>Riacho Frio</v>
    <v>mdp/vdpid/6491103433297231873</v>
  </rv>
  <rv s="0">
    <v>536870912</v>
    <v>Ribeira do Piauí</v>
    <v>d763d917-8ae6-6236-6214-8b1ffb7a3536</v>
    <v>en-US</v>
    <v>Map</v>
  </rv>
  <rv s="1">
    <fb>990.678</fb>
    <v>8</v>
  </rv>
  <rv s="4">
    <v>https://www.bing.com/search?q=ribeira+do+piau%c3%ad&amp;form=skydnc</v>
    <v>Learn more on Bing</v>
  </rv>
  <rv s="1">
    <fb>-42.712777777778001</fb>
    <v>9</v>
  </rv>
  <rv s="1">
    <fb>4055</fb>
    <v>8</v>
  </rv>
  <rv s="16">
    <v>#VALUE!</v>
    <v>en-US</v>
    <v>d763d917-8ae6-6236-6214-8b1ffb7a3536</v>
    <v>536870912</v>
    <v>1</v>
    <v>6372</v>
    <v>151</v>
    <v>Ribeira do Piauí</v>
    <v>4</v>
    <v>137</v>
    <v>Map</v>
    <v>6</v>
    <v>7</v>
    <v>65</v>
    <v>25764</v>
    <v>3</v>
    <v>Ribeira do Piauí is a municipality in the state of Piauí in the Northeast region of Brazil.</v>
    <v>22412</v>
    <v>25765</v>
    <v>25766</v>
    <v>Ribeira do Piauí</v>
    <v>25767</v>
    <v>Ribeira do Piauí</v>
    <v>mdp/vdpid/6490229666006171649</v>
  </rv>
  <rv s="0">
    <v>536870912</v>
    <v>Ribeiro Gonçalves</v>
    <v>932d5e27-13dd-a3de-e1e5-4b4072552c3c</v>
    <v>en-US</v>
    <v>Map</v>
  </rv>
  <rv s="1">
    <fb>3979.0360000000001</fb>
    <v>8</v>
  </rv>
  <rv s="2">
    <v>2907</v>
    <v>6</v>
    <v>6373</v>
    <v>7</v>
    <v>0</v>
    <v>Image of Ribeiro Gonçalves</v>
  </rv>
  <rv s="1">
    <fb>-7.5577777777778001</fb>
    <v>9</v>
  </rv>
  <rv s="4">
    <v>https://www.bing.com/search?q=ribeiro+gon%c3%a7alves+piaui&amp;form=skydnc</v>
    <v>Learn more on Bing</v>
  </rv>
  <rv s="1">
    <fb>7376</fb>
    <v>8</v>
  </rv>
  <rv s="9">
    <v>#VALUE!</v>
    <v>en-US</v>
    <v>932d5e27-13dd-a3de-e1e5-4b4072552c3c</v>
    <v>536870912</v>
    <v>1</v>
    <v>6374</v>
    <v>72</v>
    <v>Ribeiro Gonçalves</v>
    <v>4</v>
    <v>5</v>
    <v>Map</v>
    <v>6</v>
    <v>57</v>
    <v>65</v>
    <v>25770</v>
    <v>3</v>
    <v>Ribeiro Gonçalves is a municipality in the state of Piauí in the Northeast region of Brazil.</v>
    <v>25771</v>
    <v>25772</v>
    <v>25773</v>
    <v>17882</v>
    <v>Ribeiro Gonçalves</v>
    <v>25774</v>
    <v>157</v>
    <v>Ribeiro Gonçalves</v>
    <v>mdp/vdpid/6393911383469064193</v>
  </rv>
  <rv s="0">
    <v>536870912</v>
    <v>Rio Grande do Piauí</v>
    <v>ad845a42-4f9b-d06b-8697-14bccb156c86</v>
    <v>en-US</v>
    <v>Map</v>
  </rv>
  <rv s="1">
    <fb>611.01099999999997</fb>
    <v>8</v>
  </rv>
  <rv s="1">
    <fb>-7.7750000000000004</fb>
    <v>9</v>
  </rv>
  <rv s="4">
    <v>https://www.bing.com/search?q=rio+grande+do+piau%c3%ad&amp;form=skydnc</v>
    <v>Learn more on Bing</v>
  </rv>
  <rv s="1">
    <fb>5801</fb>
    <v>8</v>
  </rv>
  <rv s="16">
    <v>#VALUE!</v>
    <v>en-US</v>
    <v>ad845a42-4f9b-d06b-8697-14bccb156c86</v>
    <v>536870912</v>
    <v>1</v>
    <v>6376</v>
    <v>151</v>
    <v>Rio Grande do Piauí</v>
    <v>4</v>
    <v>137</v>
    <v>Map</v>
    <v>6</v>
    <v>7</v>
    <v>65</v>
    <v>25777</v>
    <v>3</v>
    <v>Rio Grande do Piauí is a municipality in the state of Piauí in the Northeast region of Brazil.</v>
    <v>25778</v>
    <v>25779</v>
    <v>12541</v>
    <v>Rio Grande do Piauí</v>
    <v>25780</v>
    <v>Rio Grande do Piauí</v>
    <v>mdp/vdpid/6490189088396673025</v>
  </rv>
  <rv s="0">
    <v>536870912</v>
    <v>Santa Cruz do Piauí</v>
    <v>3c7c1823-eaa2-e5d9-e6d9-c96e71c87e9c</v>
    <v>en-US</v>
    <v>Map</v>
  </rv>
  <rv s="1">
    <fb>611.50099999999998</fb>
    <v>8</v>
  </rv>
  <rv s="2">
    <v>2908</v>
    <v>6</v>
    <v>6377</v>
    <v>7</v>
    <v>0</v>
    <v>Image of Santa Cruz do Piauí</v>
  </rv>
  <rv s="1">
    <fb>-7.1849999999999996</fb>
    <v>9</v>
  </rv>
  <rv s="4">
    <v>https://www.bing.com/search?q=santa+cruz+do+piau%c3%ad&amp;form=skydnc</v>
    <v>Learn more on Bing</v>
  </rv>
  <rv s="1">
    <fb>-41.767777777778001</fb>
    <v>9</v>
  </rv>
  <rv s="1">
    <fb>6247</fb>
    <v>8</v>
  </rv>
  <rv s="12">
    <v>#VALUE!</v>
    <v>en-US</v>
    <v>3c7c1823-eaa2-e5d9-e6d9-c96e71c87e9c</v>
    <v>536870912</v>
    <v>1</v>
    <v>6378</v>
    <v>120</v>
    <v>Santa Cruz do Piauí</v>
    <v>4</v>
    <v>5</v>
    <v>Map</v>
    <v>6</v>
    <v>57</v>
    <v>65</v>
    <v>25783</v>
    <v>3</v>
    <v>Santa Cruz do Piauí is a municipality in the state of Piauí in the Northeast region of Brazil.</v>
    <v>25784</v>
    <v>25785</v>
    <v>25786</v>
    <v>25787</v>
    <v>Santa Cruz do Piauí</v>
    <v>25788</v>
    <v>Santa Cruz do Piauí</v>
    <v>mdp/vdpid/6490560138020126721</v>
  </rv>
  <rv s="0">
    <v>536870912</v>
    <v>Santa Cruz dos Milagres</v>
    <v>45a9ff63-13ba-0689-9c78-d0d145f29b46</v>
    <v>en-US</v>
    <v>Map</v>
  </rv>
  <rv s="1">
    <fb>984.08399999999995</fb>
    <v>8</v>
  </rv>
  <rv s="2">
    <v>2909</v>
    <v>6</v>
    <v>6379</v>
    <v>7</v>
    <v>0</v>
    <v>Image of Santa Cruz dos Milagres</v>
  </rv>
  <rv s="4">
    <v>https://www.bing.com/search?q=santa+cruz+dos+milagres+piaui&amp;form=skydnc</v>
    <v>Learn more on Bing</v>
  </rv>
  <rv s="1">
    <fb>-41.955833333332997</fb>
    <v>9</v>
  </rv>
  <rv s="1">
    <fb>4033</fb>
    <v>8</v>
  </rv>
  <rv s="12">
    <v>#VALUE!</v>
    <v>en-US</v>
    <v>45a9ff63-13ba-0689-9c78-d0d145f29b46</v>
    <v>536870912</v>
    <v>1</v>
    <v>6380</v>
    <v>120</v>
    <v>Santa Cruz dos Milagres</v>
    <v>4</v>
    <v>5</v>
    <v>Map</v>
    <v>6</v>
    <v>57</v>
    <v>65</v>
    <v>25791</v>
    <v>3</v>
    <v>Santa Cruz dos Milagres is a municipality in the state of Piauí in the Northeast region of Brazil.</v>
    <v>25792</v>
    <v>6507</v>
    <v>25793</v>
    <v>25794</v>
    <v>Santa Cruz dos Milagres</v>
    <v>25795</v>
    <v>Santa Cruz dos Milagres</v>
    <v>mdp/vdpid/6490266883558735873</v>
  </rv>
  <rv s="0">
    <v>536870912</v>
    <v>Santa Luz, Piauí</v>
    <v>09c20ba4-37a6-29f0-72d6-07988455eb6a</v>
    <v>en-US</v>
    <v>Map</v>
  </rv>
  <rv s="1">
    <fb>1186.8309999999999</fb>
    <v>8</v>
  </rv>
  <rv s="2">
    <v>2910</v>
    <v>6</v>
    <v>6381</v>
    <v>7</v>
    <v>0</v>
    <v>Image of Santa Luz, Piauí</v>
  </rv>
  <rv s="1">
    <fb>-8.9538888888888994</fb>
    <v>9</v>
  </rv>
  <rv s="4">
    <v>https://www.bing.com/search?q=santa+luz&amp;form=skydnc</v>
    <v>Learn more on Bing</v>
  </rv>
  <rv s="1">
    <fb>-44.128888888889001</fb>
    <v>9</v>
  </rv>
  <rv s="1">
    <fb>5336</fb>
    <v>8</v>
  </rv>
  <rv s="12">
    <v>#VALUE!</v>
    <v>en-US</v>
    <v>09c20ba4-37a6-29f0-72d6-07988455eb6a</v>
    <v>536870912</v>
    <v>1</v>
    <v>6382</v>
    <v>120</v>
    <v>Santa Luz, Piauí</v>
    <v>4</v>
    <v>5</v>
    <v>Map</v>
    <v>6</v>
    <v>7</v>
    <v>65</v>
    <v>25798</v>
    <v>3</v>
    <v>Santa Luz is a municipality in the state of Piauí in the Northeast region of Brazil. The municipality contains part of the 823,843 hectares Serra das Confusões National Park, created in 1998, which protects an area of the Caatinga biome.</v>
    <v>25799</v>
    <v>25800</v>
    <v>25801</v>
    <v>25802</v>
    <v>Santa Luz, Piauí</v>
    <v>25803</v>
    <v>Santa Luz, Piauí</v>
    <v>mdp/vdpid/6490879412853014529</v>
  </rv>
  <rv s="0">
    <v>536870912</v>
    <v>Santa Rosa do Piauí</v>
    <v>ab46751a-fbdf-2fa9-1fbd-2465d3359a45</v>
    <v>en-US</v>
    <v>Map</v>
  </rv>
  <rv s="1">
    <fb>356.23700000000002</fb>
    <v>8</v>
  </rv>
  <rv s="2">
    <v>2911</v>
    <v>6</v>
    <v>6383</v>
    <v>7</v>
    <v>0</v>
    <v>Image of Santa Rosa do Piauí</v>
  </rv>
  <rv s="1">
    <fb>-6.7988888888889001</fb>
    <v>9</v>
  </rv>
  <rv s="4">
    <v>https://www.bing.com/search?q=santa+rosa+do+piau%c3%ad&amp;form=skydnc</v>
    <v>Learn more on Bing</v>
  </rv>
  <rv s="9">
    <v>#VALUE!</v>
    <v>en-US</v>
    <v>ab46751a-fbdf-2fa9-1fbd-2465d3359a45</v>
    <v>536870912</v>
    <v>1</v>
    <v>6384</v>
    <v>72</v>
    <v>Santa Rosa do Piauí</v>
    <v>4</v>
    <v>5</v>
    <v>Map</v>
    <v>6</v>
    <v>57</v>
    <v>65</v>
    <v>25806</v>
    <v>3</v>
    <v>Santa Rosa do Piauí is a municipality in the state of Piauí in the Northeast region of Brazil.</v>
    <v>25807</v>
    <v>25808</v>
    <v>25809</v>
    <v>17109</v>
    <v>Santa Rosa do Piauí</v>
    <v>9823</v>
    <v>157</v>
    <v>Santa Rosa do Piauí</v>
    <v>mdp/vdpid/6490338413605027841</v>
  </rv>
  <rv s="0">
    <v>536870912</v>
    <v>Santana do Piauí</v>
    <v>b15fab6c-9e76-9d08-23ee-0cf56e38ed6f</v>
    <v>en-US</v>
    <v>Map</v>
  </rv>
  <rv s="1">
    <fb>140.68799999999999</fb>
    <v>8</v>
  </rv>
  <rv s="1">
    <fb>-6.9477777777777998</fb>
    <v>9</v>
  </rv>
  <rv s="4">
    <v>https://www.bing.com/search?q=santana+do+piau%c3%ad&amp;form=skydnc</v>
    <v>Learn more on Bing</v>
  </rv>
  <rv s="1">
    <fb>-41.518888888889002</fb>
    <v>9</v>
  </rv>
  <rv s="1">
    <fb>4125</fb>
    <v>8</v>
  </rv>
  <rv s="16">
    <v>#VALUE!</v>
    <v>en-US</v>
    <v>b15fab6c-9e76-9d08-23ee-0cf56e38ed6f</v>
    <v>536870912</v>
    <v>1</v>
    <v>6386</v>
    <v>151</v>
    <v>Santana do Piauí</v>
    <v>4</v>
    <v>137</v>
    <v>Map</v>
    <v>6</v>
    <v>7</v>
    <v>65</v>
    <v>25812</v>
    <v>3</v>
    <v>Santana do Piauí is a municipality in the state of Piauí in the Northeast region of Brazil.</v>
    <v>25813</v>
    <v>25814</v>
    <v>25815</v>
    <v>Santana do Piauí</v>
    <v>25816</v>
    <v>Santana do Piauí</v>
    <v>mdp/vdpid/6490379086676885505</v>
  </rv>
  <rv s="0">
    <v>536870912</v>
    <v>Santo Antônio de Lisboa, Piauí</v>
    <v>ed4b20f3-3ab0-8d13-3f50-335dd378656d</v>
    <v>en-US</v>
    <v>Map</v>
  </rv>
  <rv s="1">
    <fb>395.79899999999998</fb>
    <v>8</v>
  </rv>
  <rv s="2">
    <v>2912</v>
    <v>6</v>
    <v>6387</v>
    <v>7</v>
    <v>0</v>
    <v>Image of Santo Antônio de Lisboa, Piauí</v>
  </rv>
  <rv s="1">
    <fb>-41.233888888888998</fb>
    <v>9</v>
  </rv>
  <rv s="1">
    <fb>6441</fb>
    <v>8</v>
  </rv>
  <rv s="11">
    <v>#VALUE!</v>
    <v>en-US</v>
    <v>ed4b20f3-3ab0-8d13-3f50-335dd378656d</v>
    <v>536870912</v>
    <v>1</v>
    <v>6388</v>
    <v>113</v>
    <v>Santo Antônio de Lisboa, Piauí</v>
    <v>92</v>
    <v>5</v>
    <v>Map</v>
    <v>6</v>
    <v>57</v>
    <v>65</v>
    <v>25819</v>
    <v>3</v>
    <v>Santo Antônio do Lisboa is a town in the eastcentral part of the state of Piauí, Brazil. The population is 6,441 in an area of 387.40 km². Its elevation is 237 m.</v>
    <v>25820</v>
    <v>21551</v>
    <v>25821</v>
    <v>Santo Antônio de Lisboa, Piauí</v>
    <v>25822</v>
    <v>157</v>
    <v>Santo Antônio de Lisboa, Piauí</v>
    <v>mdp/vdpid/6490381121216315393</v>
  </rv>
  <rv s="0">
    <v>536870912</v>
    <v>Santo Antônio dos Milagres</v>
    <v>fc884b93-ddd0-5426-a120-b37f68337b7e</v>
    <v>en-US</v>
    <v>Map</v>
  </rv>
  <rv s="1">
    <fb>33.152000000000001</fb>
    <v>8</v>
  </rv>
  <rv s="2">
    <v>2913</v>
    <v>6</v>
    <v>6389</v>
    <v>7</v>
    <v>0</v>
    <v>Image of Santo Antônio dos Milagres</v>
  </rv>
  <rv s="0">
    <v>805306368</v>
    <v>Raimundo Francisco Neves de Sousa (Mayor)</v>
    <v>c313b63f-1e22-8c65-86a4-66db0132ecc8</v>
    <v>en-US</v>
    <v>Generic</v>
  </rv>
  <rv s="3">
    <v>716</v>
  </rv>
  <rv s="4">
    <v>https://www.bing.com/search?q=santo+ant%c3%b4nio+dos+milagres+brazil&amp;form=skydnc</v>
    <v>Learn more on Bing</v>
  </rv>
  <rv s="1">
    <fb>-42.71</fb>
    <v>9</v>
  </rv>
  <rv s="1">
    <fb>2138</fb>
    <v>8</v>
  </rv>
  <rv s="8">
    <v>#VALUE!</v>
    <v>en-US</v>
    <v>fc884b93-ddd0-5426-a120-b37f68337b7e</v>
    <v>536870912</v>
    <v>1</v>
    <v>6390</v>
    <v>67</v>
    <v>Santo Antônio dos Milagres</v>
    <v>4</v>
    <v>5</v>
    <v>Map</v>
    <v>6</v>
    <v>7</v>
    <v>65</v>
    <v>25825</v>
    <v>3</v>
    <v>Santo Antônio dos Milagres is a municipality in the western part of the state of Piauí, Brazil. The population is 2,166 in an area of 33.15 km².</v>
    <v>25826</v>
    <v>10438</v>
    <v>25828</v>
    <v>25829</v>
    <v>25830</v>
    <v>Santo Antônio dos Milagres</v>
    <v>25831</v>
    <v>Santo Antônio dos Milagres</v>
    <v>mdp/vdpid/6489884046565310465</v>
  </rv>
  <rv s="0">
    <v>536870912</v>
    <v>Santo Inácio do Piauí</v>
    <v>8133f56c-5de4-9e98-5c62-aa48d3c8e86c</v>
    <v>en-US</v>
    <v>Map</v>
  </rv>
  <rv s="1">
    <fb>895.67100000000005</fb>
    <v>8</v>
  </rv>
  <rv s="1">
    <fb>-7.43</fb>
    <v>9</v>
  </rv>
  <rv s="4">
    <v>https://www.bing.com/search?q=santo+in%c3%a1cio+do+piau%c3%ad&amp;form=skydnc</v>
    <v>Learn more on Bing</v>
  </rv>
  <rv s="1">
    <fb>-41.910833333333002</fb>
    <v>9</v>
  </rv>
  <rv s="1">
    <fb>3646</fb>
    <v>8</v>
  </rv>
  <rv s="16">
    <v>#VALUE!</v>
    <v>en-US</v>
    <v>8133f56c-5de4-9e98-5c62-aa48d3c8e86c</v>
    <v>536870912</v>
    <v>1</v>
    <v>6392</v>
    <v>151</v>
    <v>Santo Inácio do Piauí</v>
    <v>4</v>
    <v>137</v>
    <v>Map</v>
    <v>6</v>
    <v>7</v>
    <v>65</v>
    <v>25834</v>
    <v>3</v>
    <v>Santo Inácio do Piauí is a municipality in the state of Piauí in the Northeast region of Brazil.</v>
    <v>25835</v>
    <v>25836</v>
    <v>25837</v>
    <v>Santo Inácio do Piauí</v>
    <v>25838</v>
    <v>Santo Inácio do Piauí</v>
    <v>mdp/vdpid/6490546086313197569</v>
  </rv>
  <rv s="0">
    <v>536870912</v>
    <v>São Braz do Piauí</v>
    <v>4f7875f2-a9cf-4ad6-d862-1c485de2cba1</v>
    <v>en-US</v>
    <v>Map</v>
  </rv>
  <rv s="1">
    <fb>656.36099999999999</fb>
    <v>8</v>
  </rv>
  <rv s="2">
    <v>2914</v>
    <v>6</v>
    <v>6393</v>
    <v>7</v>
    <v>0</v>
    <v>Image of São Braz do Piauí</v>
  </rv>
  <rv s="1">
    <fb>-8.9619444444444003</fb>
    <v>9</v>
  </rv>
  <rv s="4">
    <v>https://www.bing.com/search?q=s%c3%a3o+braz+do+piau%c3%ad&amp;form=skydnc</v>
    <v>Learn more on Bing</v>
  </rv>
  <rv s="1">
    <fb>4358</fb>
    <v>8</v>
  </rv>
  <rv s="12">
    <v>#VALUE!</v>
    <v>en-US</v>
    <v>4f7875f2-a9cf-4ad6-d862-1c485de2cba1</v>
    <v>536870912</v>
    <v>1</v>
    <v>6394</v>
    <v>120</v>
    <v>São Braz do Piauí</v>
    <v>4</v>
    <v>5</v>
    <v>Map</v>
    <v>6</v>
    <v>7</v>
    <v>65</v>
    <v>25841</v>
    <v>3</v>
    <v>São Braz do Piauí is a municipality in the state of Piauí in the Northeast region of Brazil. The municipality is in the Capivara-Confusões Ecological Corridor, created in 2006 to link the Serra da Capivara National Park to the Serra das ...</v>
    <v>25842</v>
    <v>25843</v>
    <v>25844</v>
    <v>13299</v>
    <v>São Braz do Piauí</v>
    <v>25845</v>
    <v>São Braz do Piauí</v>
    <v>mdp/vdpid/6491012105045540865</v>
  </rv>
  <rv s="0">
    <v>536870912</v>
    <v>São Félix do Piauí</v>
    <v>afa08748-0909-4088-3624-5df4b4cf115d</v>
    <v>en-US</v>
    <v>Map</v>
  </rv>
  <rv s="1">
    <fb>656.52</fb>
    <v>8</v>
  </rv>
  <rv s="2">
    <v>2915</v>
    <v>6</v>
    <v>6395</v>
    <v>7</v>
    <v>0</v>
    <v>Image of São Félix do Piauí</v>
  </rv>
  <rv s="1">
    <fb>-5.9327777777778001</fb>
    <v>9</v>
  </rv>
  <rv s="4">
    <v>https://www.bing.com/search?q=s%c3%a3o+f%c3%a9lix+do+piau%c3%ad&amp;form=skydnc</v>
    <v>Learn more on Bing</v>
  </rv>
  <rv s="1">
    <fb>2932</fb>
    <v>8</v>
  </rv>
  <rv s="9">
    <v>#VALUE!</v>
    <v>en-US</v>
    <v>afa08748-0909-4088-3624-5df4b4cf115d</v>
    <v>536870912</v>
    <v>1</v>
    <v>6396</v>
    <v>72</v>
    <v>São Félix do Piauí</v>
    <v>4</v>
    <v>5</v>
    <v>Map</v>
    <v>6</v>
    <v>57</v>
    <v>65</v>
    <v>25848</v>
    <v>3</v>
    <v>São Félix do Piauí is a municipality in the state of Piauí in the Northeast region of Brazil.</v>
    <v>25849</v>
    <v>25850</v>
    <v>25851</v>
    <v>24681</v>
    <v>São Félix do Piauí</v>
    <v>25852</v>
    <v>157</v>
    <v>São Félix do Piauí</v>
    <v>mdp/vdpid/6490268558126219265</v>
  </rv>
  <rv s="0">
    <v>536870912</v>
    <v>São Francisco de Assis do Piauí</v>
    <v>3910bc86-b325-87d5-201a-1903bd97d58b</v>
    <v>en-US</v>
    <v>Map</v>
  </rv>
  <rv s="1">
    <fb>1100.393</fb>
    <v>8</v>
  </rv>
  <rv s="2">
    <v>2916</v>
    <v>6</v>
    <v>6397</v>
    <v>7</v>
    <v>0</v>
    <v>Image of São Francisco de Assis do Piauí</v>
  </rv>
  <rv s="4">
    <v>https://www.bing.com/search?q=s%c3%a3o+francisco+de+assis+do+piau%c3%ad&amp;form=skydnc</v>
    <v>Learn more on Bing</v>
  </rv>
  <rv s="1">
    <fb>5577</fb>
    <v>8</v>
  </rv>
  <rv s="12">
    <v>#VALUE!</v>
    <v>en-US</v>
    <v>3910bc86-b325-87d5-201a-1903bd97d58b</v>
    <v>536870912</v>
    <v>1</v>
    <v>6398</v>
    <v>120</v>
    <v>São Francisco de Assis do Piauí</v>
    <v>4</v>
    <v>5</v>
    <v>Map</v>
    <v>6</v>
    <v>7</v>
    <v>65</v>
    <v>25855</v>
    <v>3</v>
    <v>São Francisco de Assis do Piauí is a municipality in the state of Piauí in the Northeast region of Brazil.</v>
    <v>25856</v>
    <v>23462</v>
    <v>25857</v>
    <v>7028</v>
    <v>São Francisco de Assis do Piauí</v>
    <v>25858</v>
    <v>São Francisco de Assis do Piauí</v>
    <v>mdp/vdpid/6490659299402973185</v>
  </rv>
  <rv s="0">
    <v>536870912</v>
    <v>São Francisco do Piauí</v>
    <v>fde2d507-6c3a-373b-c706-a2b31a4feac6</v>
    <v>en-US</v>
    <v>Map</v>
  </rv>
  <rv s="1">
    <fb>1340.654</fb>
    <v>8</v>
  </rv>
  <rv s="4">
    <v>https://www.bing.com/search?q=s%c3%a3o+francisco+do+piau%c3%ad&amp;form=skydnc</v>
    <v>Learn more on Bing</v>
  </rv>
  <rv s="1">
    <fb>-42.542777777777999</fb>
    <v>9</v>
  </rv>
  <rv s="1">
    <fb>5392</fb>
    <v>8</v>
  </rv>
  <rv s="16">
    <v>#VALUE!</v>
    <v>en-US</v>
    <v>fde2d507-6c3a-373b-c706-a2b31a4feac6</v>
    <v>536870912</v>
    <v>1</v>
    <v>6400</v>
    <v>151</v>
    <v>São Francisco do Piauí</v>
    <v>4</v>
    <v>137</v>
    <v>Map</v>
    <v>6</v>
    <v>7</v>
    <v>65</v>
    <v>25861</v>
    <v>3</v>
    <v>São Francisco do Piauí is a municipality in the state of Piauí in the Northeast region of Brazil.</v>
    <v>22698</v>
    <v>25862</v>
    <v>25863</v>
    <v>São Francisco do Piauí</v>
    <v>25864</v>
    <v>São Francisco do Piauí</v>
    <v>mdp/vdpid/6490160015746269185</v>
  </rv>
  <rv s="0">
    <v>536870912</v>
    <v>São Gonçalo do Gurguéia</v>
    <v>ee53239d-bec4-9ccc-8a7e-2fa4d5f71c2f</v>
    <v>en-US</v>
    <v>Map</v>
  </rv>
  <rv s="1">
    <fb>1385.307</fb>
    <v>8</v>
  </rv>
  <rv s="2">
    <v>2917</v>
    <v>6</v>
    <v>6401</v>
    <v>7</v>
    <v>0</v>
    <v>Image of São Gonçalo do Gurguéia</v>
  </rv>
  <rv s="1">
    <fb>-10.029999999999999</fb>
    <v>9</v>
  </rv>
  <rv s="4">
    <v>https://www.bing.com/search?q=s%c3%a3o+gon%c3%a7alo+do+gurgu%c3%a9ia+piaui&amp;form=skydnc</v>
    <v>Learn more on Bing</v>
  </rv>
  <rv s="1">
    <fb>-45.302777777777997</fb>
    <v>9</v>
  </rv>
  <rv s="1">
    <fb>2947</fb>
    <v>8</v>
  </rv>
  <rv s="12">
    <v>#VALUE!</v>
    <v>en-US</v>
    <v>ee53239d-bec4-9ccc-8a7e-2fa4d5f71c2f</v>
    <v>536870912</v>
    <v>1</v>
    <v>6402</v>
    <v>120</v>
    <v>São Gonçalo do Gurguéia</v>
    <v>4</v>
    <v>5</v>
    <v>Map</v>
    <v>6</v>
    <v>7</v>
    <v>65</v>
    <v>25867</v>
    <v>3</v>
    <v>São Gonçalo do Gurguéia is a municipality in the state of Piauí in the Northeast region of Brazil. The municipality contains part of the 724,324 hectares Nascentes do Rio Parnaíba National Park, created in 2002.</v>
    <v>25868</v>
    <v>25869</v>
    <v>25870</v>
    <v>25871</v>
    <v>São Gonçalo do Gurguéia</v>
    <v>25872</v>
    <v>São Gonçalo do Gurguéia</v>
    <v>mdp/vdpid/6395018800873340929</v>
  </rv>
  <rv s="0">
    <v>536870912</v>
    <v>São Gonçalo do Piauí</v>
    <v>b273d70f-a35a-1b2f-8430-6f2a4eb7eaea</v>
    <v>en-US</v>
    <v>Map</v>
  </rv>
  <rv s="1">
    <fb>147.59200000000001</fb>
    <v>8</v>
  </rv>
  <rv s="2">
    <v>2918</v>
    <v>6</v>
    <v>6403</v>
    <v>7</v>
    <v>0</v>
    <v>Image of São Gonçalo do Piauí</v>
  </rv>
  <rv s="1">
    <fb>-5.9927777777777997</fb>
    <v>9</v>
  </rv>
  <rv s="4">
    <v>https://www.bing.com/search?q=s%c3%a3o+gon%c3%a7alo+do+piau%c3%ad+brazil&amp;form=skydnc</v>
    <v>Learn more on Bing</v>
  </rv>
  <rv s="1">
    <fb>-42.702777777778003</fb>
    <v>9</v>
  </rv>
  <rv s="1">
    <fb>5030</fb>
    <v>8</v>
  </rv>
  <rv s="9">
    <v>#VALUE!</v>
    <v>en-US</v>
    <v>b273d70f-a35a-1b2f-8430-6f2a4eb7eaea</v>
    <v>536870912</v>
    <v>1</v>
    <v>6404</v>
    <v>72</v>
    <v>São Gonçalo do Piauí</v>
    <v>4</v>
    <v>5</v>
    <v>Map</v>
    <v>6</v>
    <v>57</v>
    <v>65</v>
    <v>25875</v>
    <v>414</v>
    <v>São Gonçalo do Piauí is a municipality of the Brazilian state of Piauí. It is located at an altitude of 270 meters. The population is 5,030 in an area of 150.22 km². After a plebiscite held in 1995, part of the municipality was split off and ...</v>
    <v>25876</v>
    <v>25877</v>
    <v>25878</v>
    <v>25879</v>
    <v>São Gonçalo do Piauí</v>
    <v>25880</v>
    <v>157</v>
    <v>São Gonçalo do Piauí</v>
    <v>mdp/vdpid/6489883248087269377</v>
  </rv>
  <rv s="0">
    <v>536870912</v>
    <v>São João da Canabrava</v>
    <v>2ea95e74-3556-6b89-6943-733505eae585</v>
    <v>en-US</v>
    <v>Map</v>
  </rv>
  <rv s="1">
    <fb>470.95400000000001</fb>
    <v>8</v>
  </rv>
  <rv s="2">
    <v>2919</v>
    <v>6</v>
    <v>6405</v>
    <v>7</v>
    <v>0</v>
    <v>Image of São João da Canabrava</v>
  </rv>
  <rv s="4">
    <v>https://www.bing.com/search?q=s%c3%a3o+jo%c3%a3o+da+canabrava+piaui&amp;form=skydnc</v>
    <v>Learn more on Bing</v>
  </rv>
  <rv s="1">
    <fb>-41.342777777777997</fb>
    <v>9</v>
  </rv>
  <rv s="1">
    <fb>4242</fb>
    <v>8</v>
  </rv>
  <rv s="12">
    <v>#VALUE!</v>
    <v>en-US</v>
    <v>2ea95e74-3556-6b89-6943-733505eae585</v>
    <v>536870912</v>
    <v>1</v>
    <v>6406</v>
    <v>120</v>
    <v>São João da Canabrava</v>
    <v>4</v>
    <v>5</v>
    <v>Map</v>
    <v>6</v>
    <v>7</v>
    <v>65</v>
    <v>25883</v>
    <v>3</v>
    <v>São João da Canabrava is a municipality in the state of Piauí in the Northeast region of Brazil.</v>
    <v>25884</v>
    <v>21485</v>
    <v>25885</v>
    <v>25886</v>
    <v>São João da Canabrava</v>
    <v>25887</v>
    <v>São João da Canabrava</v>
    <v>mdp/vdpid/6490375410235211777</v>
  </rv>
  <rv s="0">
    <v>536870912</v>
    <v>São João da Fronteira</v>
    <v>f35544ae-4bde-0d83-7036-f617267a29c0</v>
    <v>en-US</v>
    <v>Map</v>
  </rv>
  <rv s="1">
    <fb>765</fb>
    <v>8</v>
  </rv>
  <rv s="2">
    <v>2920</v>
    <v>6</v>
    <v>6407</v>
    <v>7</v>
    <v>0</v>
    <v>Image of São João da Fronteira</v>
  </rv>
  <rv s="1">
    <fb>-3.9558333333332998</fb>
    <v>9</v>
  </rv>
  <rv s="4">
    <v>https://www.bing.com/search?q=s%c3%a3o+jo%c3%a3o+da+fronteira+brazil&amp;form=skydnc</v>
    <v>Learn more on Bing</v>
  </rv>
  <rv s="1">
    <fb>-41.257777777778003</fb>
    <v>9</v>
  </rv>
  <rv s="1">
    <fb>5522</fb>
    <v>8</v>
  </rv>
  <rv s="12">
    <v>#VALUE!</v>
    <v>en-US</v>
    <v>f35544ae-4bde-0d83-7036-f617267a29c0</v>
    <v>536870912</v>
    <v>1</v>
    <v>6408</v>
    <v>120</v>
    <v>São João da Fronteira</v>
    <v>4</v>
    <v>5</v>
    <v>Map</v>
    <v>6</v>
    <v>7</v>
    <v>65</v>
    <v>25890</v>
    <v>3</v>
    <v>São João da Fronteira is a municipality in the western part of the state of Piauí in Brazil. The population is 6,064 in an area of 764.86 km². The elevation is 458 m. The municipality contains part of the 1,592,550 hectares Serra da Ibiapaba ...</v>
    <v>25891</v>
    <v>25892</v>
    <v>25893</v>
    <v>25894</v>
    <v>São João da Fronteira</v>
    <v>25895</v>
    <v>São João da Fronteira</v>
    <v>mdp/vdpid/6487009882938540033</v>
  </rv>
  <rv s="0">
    <v>536870912</v>
    <v>São João da Serra</v>
    <v>c6d0a154-9bcf-e4a2-2665-5abec21616e7</v>
    <v>en-US</v>
    <v>Map</v>
  </rv>
  <rv s="1">
    <fb>962.25800000000004</fb>
    <v>8</v>
  </rv>
  <rv s="2">
    <v>2921</v>
    <v>6</v>
    <v>6409</v>
    <v>7</v>
    <v>0</v>
    <v>Image of São João da Serra</v>
  </rv>
  <rv s="1">
    <fb>-5.5138888888888999</fb>
    <v>9</v>
  </rv>
  <rv s="0">
    <v>805306368</v>
    <v>Joao Francisco Gomes da Rocha (Mayor)</v>
    <v>73f4d6f9-5a65-eb67-ee64-71db77bb1402</v>
    <v>en-US</v>
    <v>Generic</v>
  </rv>
  <rv s="3">
    <v>717</v>
  </rv>
  <rv s="4">
    <v>https://www.bing.com/search?q=s%c3%a3o+jo%c3%a3o+da+serra+piaui&amp;form=skydnc</v>
    <v>Learn more on Bing</v>
  </rv>
  <rv s="1">
    <fb>-41.898888888888997</fb>
    <v>9</v>
  </rv>
  <rv s="1">
    <fb>6114</fb>
    <v>8</v>
  </rv>
  <rv s="8">
    <v>#VALUE!</v>
    <v>en-US</v>
    <v>c6d0a154-9bcf-e4a2-2665-5abec21616e7</v>
    <v>536870912</v>
    <v>1</v>
    <v>6410</v>
    <v>67</v>
    <v>São João da Serra</v>
    <v>4</v>
    <v>5</v>
    <v>Map</v>
    <v>6</v>
    <v>7</v>
    <v>65</v>
    <v>25898</v>
    <v>3</v>
    <v>São João da Serra is a municipality in the state of Piauí in the Northeast region of Brazil.</v>
    <v>25899</v>
    <v>25900</v>
    <v>25902</v>
    <v>25903</v>
    <v>25904</v>
    <v>São João da Serra</v>
    <v>25905</v>
    <v>São João da Serra</v>
    <v>mdp/vdpid/6487256239964160001</v>
  </rv>
  <rv s="0">
    <v>536870912</v>
    <v>São João da Varjota</v>
    <v>e42bc91e-fc6b-750c-faf6-034c41443b10</v>
    <v>en-US</v>
    <v>Map</v>
  </rv>
  <rv s="1">
    <fb>395.36799999999999</fb>
    <v>8</v>
  </rv>
  <rv s="4">
    <v>https://www.bing.com/search?q=s%c3%a3o+jo%c3%a3o+da+varjota+piaui&amp;form=skydnc</v>
    <v>Learn more on Bing</v>
  </rv>
  <rv s="1">
    <fb>-41.89</fb>
    <v>9</v>
  </rv>
  <rv s="1">
    <fb>4383</fb>
    <v>8</v>
  </rv>
  <rv s="16">
    <v>#VALUE!</v>
    <v>en-US</v>
    <v>e42bc91e-fc6b-750c-faf6-034c41443b10</v>
    <v>536870912</v>
    <v>1</v>
    <v>6412</v>
    <v>151</v>
    <v>São João da Varjota</v>
    <v>4</v>
    <v>137</v>
    <v>Map</v>
    <v>6</v>
    <v>7</v>
    <v>65</v>
    <v>25908</v>
    <v>3</v>
    <v>São João da Varjota is a municipality in the state of Piauí in the Northeast region of Brazil.</v>
    <v>22925</v>
    <v>25909</v>
    <v>25910</v>
    <v>São João da Varjota</v>
    <v>25911</v>
    <v>São João da Varjota</v>
    <v>mdp/vdpid/6490353194483318785</v>
  </rv>
  <rv s="0">
    <v>536870912</v>
    <v>São João do Arraial</v>
    <v>c67c283f-a8e9-58cd-3ba9-82014e5435ff</v>
    <v>en-US</v>
    <v>Map</v>
  </rv>
  <rv s="1">
    <fb>213.351</fb>
    <v>8</v>
  </rv>
  <rv s="2">
    <v>2922</v>
    <v>6</v>
    <v>6413</v>
    <v>7</v>
    <v>0</v>
    <v>Image of São João do Arraial</v>
  </rv>
  <rv s="1">
    <fb>-3.8188888888889001</fb>
    <v>9</v>
  </rv>
  <rv s="4">
    <v>https://www.bing.com/search?q=s%c3%a3o+jo%c3%a3o+do+arraial+piaui&amp;form=skydnc</v>
    <v>Learn more on Bing</v>
  </rv>
  <rv s="1">
    <fb>-42.445833333332999</fb>
    <v>9</v>
  </rv>
  <rv s="1">
    <fb>8038</fb>
    <v>8</v>
  </rv>
  <rv s="12">
    <v>#VALUE!</v>
    <v>en-US</v>
    <v>c67c283f-a8e9-58cd-3ba9-82014e5435ff</v>
    <v>536870912</v>
    <v>1</v>
    <v>6414</v>
    <v>120</v>
    <v>São João do Arraial</v>
    <v>4</v>
    <v>5</v>
    <v>Map</v>
    <v>6</v>
    <v>57</v>
    <v>65</v>
    <v>25914</v>
    <v>3</v>
    <v>São João do Arraial is a municipality in the state of Piauí in the Northeast region of Brazil.</v>
    <v>25915</v>
    <v>25916</v>
    <v>25917</v>
    <v>25918</v>
    <v>São João do Arraial</v>
    <v>25919</v>
    <v>São João do Arraial</v>
    <v>mdp/vdpid/6486571424289914881</v>
  </rv>
  <rv s="0">
    <v>536870912</v>
    <v>São João do Piauí</v>
    <v>2c64e709-8cfb-ed82-b550-724dc26ddf03</v>
    <v>en-US</v>
    <v>Map</v>
  </rv>
  <rv s="1">
    <fb>1532.432</fb>
    <v>8</v>
  </rv>
  <rv s="2">
    <v>2923</v>
    <v>6</v>
    <v>6415</v>
    <v>7</v>
    <v>0</v>
    <v>Image of São João do Piauí</v>
  </rv>
  <rv s="1">
    <fb>-8.3577777777778</fb>
    <v>9</v>
  </rv>
  <rv s="4">
    <v>https://www.bing.com/search?q=s%c3%a3o+jo%c3%a3o+do+piau%c3%ad&amp;form=skydnc</v>
    <v>Learn more on Bing</v>
  </rv>
  <rv s="1">
    <fb>-42.246944444443997</fb>
    <v>9</v>
  </rv>
  <rv s="1">
    <fb>20662</fb>
    <v>8</v>
  </rv>
  <rv s="9">
    <v>#VALUE!</v>
    <v>en-US</v>
    <v>2c64e709-8cfb-ed82-b550-724dc26ddf03</v>
    <v>536870912</v>
    <v>1</v>
    <v>6416</v>
    <v>72</v>
    <v>São João do Piauí</v>
    <v>4</v>
    <v>5</v>
    <v>Map</v>
    <v>6</v>
    <v>57</v>
    <v>65</v>
    <v>25922</v>
    <v>3</v>
    <v>São João do Piauí is a municipality in the state of Piauí in the Northeast region of Brazil.</v>
    <v>25923</v>
    <v>25924</v>
    <v>25925</v>
    <v>25926</v>
    <v>São João do Piauí</v>
    <v>25927</v>
    <v>157</v>
    <v>São João do Piauí</v>
    <v>mdp/vdpid/6490627383651991553</v>
  </rv>
  <rv s="0">
    <v>536870912</v>
    <v>São José do Divino, Piauí</v>
    <v>8994a21c-06fd-63ed-6277-604021a83d6e</v>
    <v>en-US</v>
    <v>Map</v>
  </rv>
  <rv s="1">
    <fb>319.11399999999998</fb>
    <v>8</v>
  </rv>
  <rv s="2">
    <v>2924</v>
    <v>6</v>
    <v>6417</v>
    <v>7</v>
    <v>0</v>
    <v>Image of São José do Divino, Piauí</v>
  </rv>
  <rv s="1">
    <fb>-3.8108333333333002</fb>
    <v>9</v>
  </rv>
  <rv s="1">
    <fb>-41.832777777777999</fb>
    <v>9</v>
  </rv>
  <rv s="1">
    <fb>5354</fb>
    <v>8</v>
  </rv>
  <rv s="13">
    <v>#VALUE!</v>
    <v>en-US</v>
    <v>8994a21c-06fd-63ed-6277-604021a83d6e</v>
    <v>536870912</v>
    <v>1</v>
    <v>6418</v>
    <v>125</v>
    <v>São José do Divino, Piauí</v>
    <v>92</v>
    <v>5</v>
    <v>Map</v>
    <v>6</v>
    <v>57</v>
    <v>65</v>
    <v>25930</v>
    <v>3</v>
    <v>São José do Divino is a municipality in the state of Piauí in the Northeast region of Brazil. The municipality contains part of the 1,592,550 hectares Serra da Ibiapaba Environmental Protection Area, created in 1996.</v>
    <v>25931</v>
    <v>25932</v>
    <v>25933</v>
    <v>São José do Divino, Piauí</v>
    <v>25934</v>
    <v>São José do Divino, Piauí</v>
    <v>mdp/vdpid/6486950061560299521</v>
  </rv>
  <rv s="0">
    <v>536870912</v>
    <v>São José do Peixe</v>
    <v>7846b8da-7aa9-f25e-a529-ecc79923bdca</v>
    <v>en-US</v>
    <v>Map</v>
  </rv>
  <rv s="1">
    <fb>1339.4960000000001</fb>
    <v>8</v>
  </rv>
  <rv s="2">
    <v>2925</v>
    <v>6</v>
    <v>6419</v>
    <v>7</v>
    <v>0</v>
    <v>Image of São José do Peixe</v>
  </rv>
  <rv s="1">
    <fb>-7.4938888888889004</fb>
    <v>9</v>
  </rv>
  <rv s="4">
    <v>https://www.bing.com/search?q=s%c3%a3o+jos%c3%a9+do+peixe+piaui&amp;form=skydnc</v>
    <v>Learn more on Bing</v>
  </rv>
  <rv s="1">
    <fb>-42.563888888888997</fb>
    <v>9</v>
  </rv>
  <rv s="9">
    <v>#VALUE!</v>
    <v>en-US</v>
    <v>7846b8da-7aa9-f25e-a529-ecc79923bdca</v>
    <v>536870912</v>
    <v>1</v>
    <v>6420</v>
    <v>72</v>
    <v>São José do Peixe</v>
    <v>4</v>
    <v>5</v>
    <v>Map</v>
    <v>6</v>
    <v>57</v>
    <v>65</v>
    <v>25937</v>
    <v>3</v>
    <v>São José do Peixe is a municipality in the state of Piauí in the Northeast region of Brazil.</v>
    <v>25938</v>
    <v>25939</v>
    <v>25940</v>
    <v>25941</v>
    <v>São José do Peixe</v>
    <v>15299</v>
    <v>157</v>
    <v>São José do Peixe</v>
    <v>mdp/vdpid/6490166132383678465</v>
  </rv>
  <rv s="0">
    <v>536870912</v>
    <v>São José do Piauí</v>
    <v>14dc6cba-6a94-b384-169d-f3843c546fa4</v>
    <v>en-US</v>
    <v>Map</v>
  </rv>
  <rv s="1">
    <fb>330.71899999999999</fb>
    <v>8</v>
  </rv>
  <rv s="4">
    <v>https://www.bing.com/search?q=s%c3%a3o+jos%c3%a9+do+piau%c3%ad&amp;form=skydnc</v>
    <v>Learn more on Bing</v>
  </rv>
  <rv s="1">
    <fb>-41.475000000000001</fb>
    <v>9</v>
  </rv>
  <rv s="1">
    <fb>6597</fb>
    <v>8</v>
  </rv>
  <rv s="16">
    <v>#VALUE!</v>
    <v>en-US</v>
    <v>14dc6cba-6a94-b384-169d-f3843c546fa4</v>
    <v>536870912</v>
    <v>1</v>
    <v>6422</v>
    <v>151</v>
    <v>São José do Piauí</v>
    <v>4</v>
    <v>137</v>
    <v>Map</v>
    <v>6</v>
    <v>7</v>
    <v>65</v>
    <v>25944</v>
    <v>3</v>
    <v>São José do Piauí is a municipality in the state of Piauí in the Northeast region of Brazil.</v>
    <v>22532</v>
    <v>25945</v>
    <v>25946</v>
    <v>São José do Piauí</v>
    <v>25947</v>
    <v>São José do Piauí</v>
    <v>mdp/vdpid/6490377762468003841</v>
  </rv>
  <rv s="0">
    <v>536870912</v>
    <v>São Julião, Piauí</v>
    <v>bebea3b8-2c5c-6f77-e3bb-448839e1236a</v>
    <v>en-US</v>
    <v>Map</v>
  </rv>
  <rv s="1">
    <fb>298.10599999999999</fb>
    <v>8</v>
  </rv>
  <rv s="1">
    <fb>-7.085</fb>
    <v>9</v>
  </rv>
  <rv s="21">
    <v>#VALUE!</v>
    <v>en-US</v>
    <v>bebea3b8-2c5c-6f77-e3bb-448839e1236a</v>
    <v>536870912</v>
    <v>1</v>
    <v>6424</v>
    <v>635</v>
    <v>São Julião, Piauí</v>
    <v>92</v>
    <v>137</v>
    <v>Map</v>
    <v>6</v>
    <v>7</v>
    <v>65</v>
    <v>25950</v>
    <v>3</v>
    <v>São Julião is a municipality in the state of Piauí in the Northeast region of Brazil.</v>
    <v>25951</v>
    <v>5888</v>
    <v>São Julião, Piauí</v>
    <v>8588</v>
    <v>São Julião, Piauí</v>
    <v>mdp/vdpid/6490673490847334401</v>
  </rv>
  <rv s="0">
    <v>536870912</v>
    <v>São Lourenço do Piauí</v>
    <v>4a740878-9edd-2a72-538f-e08c046f23da</v>
    <v>en-US</v>
    <v>Map</v>
  </rv>
  <rv s="1">
    <fb>683.66099999999994</fb>
    <v>8</v>
  </rv>
  <rv s="2">
    <v>2926</v>
    <v>6</v>
    <v>6425</v>
    <v>7</v>
    <v>0</v>
    <v>Image of São Lourenço do Piauí</v>
  </rv>
  <rv s="1">
    <fb>-9.1688888888888993</fb>
    <v>9</v>
  </rv>
  <rv s="4">
    <v>https://www.bing.com/search?q=s%c3%a3o+louren%c3%a7o+do+piau%c3%ad&amp;form=skydnc</v>
    <v>Learn more on Bing</v>
  </rv>
  <rv s="1">
    <fb>-42.545000000000002</fb>
    <v>9</v>
  </rv>
  <rv s="1">
    <fb>4577</fb>
    <v>8</v>
  </rv>
  <rv s="18">
    <v>#VALUE!</v>
    <v>en-US</v>
    <v>4a740878-9edd-2a72-538f-e08c046f23da</v>
    <v>536870912</v>
    <v>1</v>
    <v>6426</v>
    <v>250</v>
    <v>São Lourenço do Piauí</v>
    <v>251</v>
    <v>5</v>
    <v>Map</v>
    <v>6</v>
    <v>57</v>
    <v>65</v>
    <v>25954</v>
    <v>3</v>
    <v>São Lourenço do Piauí is a municipality in the state of Piauí in the Northeast region of Brazil.</v>
    <v>25955</v>
    <v>25956</v>
    <v>25957</v>
    <v>25958</v>
    <v>São Lourenço do Piauí</v>
    <v>25959</v>
    <v>São Lourenço do Piauí</v>
  </rv>
  <rv s="0">
    <v>536870912</v>
    <v>São Luís do Piauí</v>
    <v>d5be5550-c182-b6f0-02d7-631eb94cd772</v>
    <v>en-US</v>
    <v>Map</v>
  </rv>
  <rv s="1">
    <fb>219.89500000000001</fb>
    <v>8</v>
  </rv>
  <rv s="2">
    <v>2927</v>
    <v>6</v>
    <v>6427</v>
    <v>7</v>
    <v>0</v>
    <v>Image of São Luís do Piauí</v>
  </rv>
  <rv s="1">
    <fb>-6.8250000000000002</fb>
    <v>9</v>
  </rv>
  <rv s="4">
    <v>https://www.bing.com/search?q=s%c3%a3o+lu%c3%ads+do+piau%c3%ad&amp;form=skydnc</v>
    <v>Learn more on Bing</v>
  </rv>
  <rv s="1">
    <fb>-41.323888888889002</fb>
    <v>9</v>
  </rv>
  <rv s="1">
    <fb>2561</fb>
    <v>8</v>
  </rv>
  <rv s="12">
    <v>#VALUE!</v>
    <v>en-US</v>
    <v>d5be5550-c182-b6f0-02d7-631eb94cd772</v>
    <v>536870912</v>
    <v>1</v>
    <v>6428</v>
    <v>120</v>
    <v>São Luís do Piauí</v>
    <v>4</v>
    <v>5</v>
    <v>Map</v>
    <v>6</v>
    <v>874</v>
    <v>65</v>
    <v>25962</v>
    <v>3</v>
    <v>São Luís do Piauí is a municipality in the state of Piauí in the Northeast region of Brazil.</v>
    <v>25963</v>
    <v>25964</v>
    <v>25965</v>
    <v>25966</v>
    <v>São Luís do Piauí</v>
    <v>25967</v>
    <v>São Luís do Piauí</v>
    <v>mdp/vdpid/6490375969923137537</v>
  </rv>
  <rv s="0">
    <v>536870912</v>
    <v>São Miguel da Baixa Grande</v>
    <v>5511c2ea-775d-f8e3-f882-d97176f388ca</v>
    <v>en-US</v>
    <v>Map</v>
  </rv>
  <rv s="1">
    <fb>384.18799999999999</fb>
    <v>8</v>
  </rv>
  <rv s="2">
    <v>2928</v>
    <v>6</v>
    <v>6429</v>
    <v>7</v>
    <v>0</v>
    <v>Image of São Miguel da Baixa Grande</v>
  </rv>
  <rv s="4">
    <v>https://www.bing.com/search?q=s%c3%a3o+miguel+da+baixa+grande+piaui&amp;form=skydnc</v>
    <v>Learn more on Bing</v>
  </rv>
  <rv s="1">
    <fb>-42.185833333333001</fb>
    <v>9</v>
  </rv>
  <rv s="1">
    <fb>2454</fb>
    <v>8</v>
  </rv>
  <rv s="12">
    <v>#VALUE!</v>
    <v>en-US</v>
    <v>5511c2ea-775d-f8e3-f882-d97176f388ca</v>
    <v>536870912</v>
    <v>1</v>
    <v>6430</v>
    <v>120</v>
    <v>São Miguel da Baixa Grande</v>
    <v>4</v>
    <v>5</v>
    <v>Map</v>
    <v>6</v>
    <v>57</v>
    <v>65</v>
    <v>25970</v>
    <v>3</v>
    <v>São Miguel da Baixa Grande is a municipality in the state of Piauí in the Northeast region of Brazil.</v>
    <v>25971</v>
    <v>24658</v>
    <v>25972</v>
    <v>25973</v>
    <v>São Miguel da Baixa Grande</v>
    <v>25974</v>
    <v>São Miguel da Baixa Grande</v>
    <v>mdp/vdpid/6489876172363530241</v>
  </rv>
  <rv s="0">
    <v>536870912</v>
    <v>São Miguel do Fidalgo</v>
    <v>1707705b-2890-5035-f903-0147f707106f</v>
    <v>en-US</v>
    <v>Map</v>
  </rv>
  <rv s="1">
    <fb>802.74800000000005</fb>
    <v>8</v>
  </rv>
  <rv s="2">
    <v>2929</v>
    <v>6</v>
    <v>6431</v>
    <v>7</v>
    <v>0</v>
    <v>Image of São Miguel do Fidalgo</v>
  </rv>
  <rv s="4">
    <v>https://www.bing.com/search?q=s%c3%a3o+miguel+do+fidalgo+piaui&amp;form=skydnc</v>
    <v>Learn more on Bing</v>
  </rv>
  <rv s="1">
    <fb>2829</fb>
    <v>8</v>
  </rv>
  <rv s="12">
    <v>#VALUE!</v>
    <v>en-US</v>
    <v>1707705b-2890-5035-f903-0147f707106f</v>
    <v>536870912</v>
    <v>1</v>
    <v>6432</v>
    <v>120</v>
    <v>São Miguel do Fidalgo</v>
    <v>4</v>
    <v>5</v>
    <v>Map</v>
    <v>6</v>
    <v>7</v>
    <v>65</v>
    <v>25977</v>
    <v>3</v>
    <v>São Miguel do Fidalgo is a municipality in the state of Piauí in the Northeast region of Brazil.</v>
    <v>25978</v>
    <v>23468</v>
    <v>25979</v>
    <v>25400</v>
    <v>São Miguel do Fidalgo</v>
    <v>25980</v>
    <v>São Miguel do Fidalgo</v>
    <v>mdp/vdpid/6490176055117086721</v>
  </rv>
  <rv s="0">
    <v>536870912</v>
    <v>São Miguel do Tapuio</v>
    <v>952c2187-66b4-d42f-7e9e-553e3f59dffe</v>
    <v>en-US</v>
    <v>Map</v>
  </rv>
  <rv s="1">
    <fb>5220.5129999999999</fb>
    <v>8</v>
  </rv>
  <rv s="2">
    <v>2930</v>
    <v>6</v>
    <v>6433</v>
    <v>7</v>
    <v>0</v>
    <v>Image of São Miguel do Tapuio</v>
  </rv>
  <rv s="1">
    <fb>-5.5038888888889002</fb>
    <v>9</v>
  </rv>
  <rv s="4">
    <v>https://www.bing.com/search?q=s%c3%a3o+miguel+do+tapuio+piaui&amp;form=skydnc</v>
    <v>Learn more on Bing</v>
  </rv>
  <rv s="1">
    <fb>17639</fb>
    <v>8</v>
  </rv>
  <rv s="9">
    <v>#VALUE!</v>
    <v>en-US</v>
    <v>952c2187-66b4-d42f-7e9e-553e3f59dffe</v>
    <v>536870912</v>
    <v>1</v>
    <v>6434</v>
    <v>72</v>
    <v>São Miguel do Tapuio</v>
    <v>4</v>
    <v>5</v>
    <v>Map</v>
    <v>6</v>
    <v>57</v>
    <v>65</v>
    <v>25983</v>
    <v>3</v>
    <v>São Miguel do Tapuio is a municipality in the state of Piauí in the Northeast region of Brazil.</v>
    <v>25984</v>
    <v>25985</v>
    <v>25986</v>
    <v>24757</v>
    <v>São Miguel do Tapuio</v>
    <v>25987</v>
    <v>157</v>
    <v>São Miguel do Tapuio</v>
    <v>mdp/vdpid/6490296312741756929</v>
  </rv>
  <rv s="0">
    <v>536870912</v>
    <v>São Pedro do Piauí</v>
    <v>1790acd3-f0ba-dec2-b8bb-1e50f2bd2c6c</v>
    <v>en-US</v>
    <v>Map</v>
  </rv>
  <rv s="1">
    <fb>525.72299999999996</fb>
    <v>8</v>
  </rv>
  <rv s="2">
    <v>2931</v>
    <v>6</v>
    <v>6435</v>
    <v>7</v>
    <v>0</v>
    <v>Image of São Pedro do Piauí</v>
  </rv>
  <rv s="1">
    <fb>-5.9288888888889</fb>
    <v>9</v>
  </rv>
  <rv s="4">
    <v>https://www.bing.com/search?q=s%c3%a3o+pedro+do+piau%c3%ad&amp;form=skydnc</v>
    <v>Learn more on Bing</v>
  </rv>
  <rv s="1">
    <fb>13755</fb>
    <v>8</v>
  </rv>
  <rv s="12">
    <v>#VALUE!</v>
    <v>en-US</v>
    <v>1790acd3-f0ba-dec2-b8bb-1e50f2bd2c6c</v>
    <v>536870912</v>
    <v>1</v>
    <v>6436</v>
    <v>120</v>
    <v>São Pedro do Piauí</v>
    <v>4</v>
    <v>5</v>
    <v>Map</v>
    <v>6</v>
    <v>7</v>
    <v>65</v>
    <v>25990</v>
    <v>3</v>
    <v>São Pedro do Piauí is a municipality in the state of Piauí in the Northeast region of Brazil.</v>
    <v>25991</v>
    <v>25992</v>
    <v>25993</v>
    <v>17365</v>
    <v>São Pedro do Piauí</v>
    <v>25994</v>
    <v>São Pedro do Piauí</v>
    <v>mdp/vdpid/6489869805342949377</v>
  </rv>
  <rv s="0">
    <v>536870912</v>
    <v>São Raimundo Nonato</v>
    <v>ac0129e5-7ebb-0b39-4be1-dcd6f0b4b2cd</v>
    <v>en-US</v>
    <v>Map</v>
  </rv>
  <rv s="1">
    <fb>2427.8939999999998</fb>
    <v>8</v>
  </rv>
  <rv s="2">
    <v>2932</v>
    <v>6</v>
    <v>6437</v>
    <v>7</v>
    <v>0</v>
    <v>Image of São Raimundo Nonato</v>
  </rv>
  <rv s="1">
    <fb>-9.0150000000000006</fb>
    <v>9</v>
  </rv>
  <rv s="4">
    <v>https://www.bing.com/search?q=s%c3%a3o+raimundo+nonato+piaui&amp;form=skydnc</v>
    <v>Learn more on Bing</v>
  </rv>
  <rv s="1">
    <fb>38934</fb>
    <v>8</v>
  </rv>
  <rv s="12">
    <v>#VALUE!</v>
    <v>en-US</v>
    <v>ac0129e5-7ebb-0b39-4be1-dcd6f0b4b2cd</v>
    <v>536870912</v>
    <v>1</v>
    <v>6438</v>
    <v>120</v>
    <v>São Raimundo Nonato</v>
    <v>4</v>
    <v>5</v>
    <v>Map</v>
    <v>6</v>
    <v>7</v>
    <v>65</v>
    <v>25997</v>
    <v>3</v>
    <v>São Raimundo Nonato is a city located in the southern region of the state of the Piauí, Brazil, and is 576 km away from the capital, Teresina. It is known as the city where the administration the Serra da Capivara National Park is located.</v>
    <v>25998</v>
    <v>25999</v>
    <v>26000</v>
    <v>3960</v>
    <v>São Raimundo Nonato</v>
    <v>26001</v>
    <v>São Raimundo Nonato</v>
    <v>mdp/vdpid/6491022282087989249</v>
  </rv>
  <rv s="0">
    <v>536870912</v>
    <v>Sebastião Barros</v>
    <v>d4278c97-e28b-b12d-fe45-5e62b0cbbc73</v>
    <v>en-US</v>
    <v>Map</v>
  </rv>
  <rv s="1">
    <fb>1013.926</fb>
    <v>8</v>
  </rv>
  <rv s="1">
    <fb>-10.816944444443999</fb>
    <v>9</v>
  </rv>
  <rv s="4">
    <v>https://www.bing.com/search?q=sebasti%c3%a3o+barros+piaui&amp;form=skydnc</v>
    <v>Learn more on Bing</v>
  </rv>
  <rv s="1">
    <fb>-44.833888888889</fb>
    <v>9</v>
  </rv>
  <rv s="1">
    <fb>3202</fb>
    <v>8</v>
  </rv>
  <rv s="16">
    <v>#VALUE!</v>
    <v>en-US</v>
    <v>d4278c97-e28b-b12d-fe45-5e62b0cbbc73</v>
    <v>536870912</v>
    <v>1</v>
    <v>6440</v>
    <v>151</v>
    <v>Sebastião Barros</v>
    <v>4</v>
    <v>137</v>
    <v>Map</v>
    <v>6</v>
    <v>7</v>
    <v>65</v>
    <v>26004</v>
    <v>3</v>
    <v>Sebastião Barros is a municipality in the state of Piauí in the Northeast region of Brazil.</v>
    <v>26005</v>
    <v>26006</v>
    <v>26007</v>
    <v>Sebastião Barros</v>
    <v>26008</v>
    <v>Sebastião Barros</v>
    <v>mdp/vdpid/6491174798725480449</v>
  </rv>
  <rv s="0">
    <v>536870912</v>
    <v>Sebastião Leal</v>
    <v>c6a2bfa8-9e08-b0b4-0bf1-697f744f92ea</v>
    <v>en-US</v>
    <v>Map</v>
  </rv>
  <rv s="1">
    <fb>3111.1030000000001</fb>
    <v>8</v>
  </rv>
  <rv s="1">
    <fb>-7.5658333333333001</fb>
    <v>9</v>
  </rv>
  <rv s="4">
    <v>https://www.bing.com/search?q=sebasti%c3%a3o+leal+piaui&amp;form=skydnc</v>
    <v>Learn more on Bing</v>
  </rv>
  <rv s="1">
    <fb>-44.063888888888997</fb>
    <v>9</v>
  </rv>
  <rv s="1">
    <fb>4446</fb>
    <v>8</v>
  </rv>
  <rv s="16">
    <v>#VALUE!</v>
    <v>en-US</v>
    <v>c6a2bfa8-9e08-b0b4-0bf1-697f744f92ea</v>
    <v>536870912</v>
    <v>1</v>
    <v>6442</v>
    <v>151</v>
    <v>Sebastião Leal</v>
    <v>4</v>
    <v>137</v>
    <v>Map</v>
    <v>6</v>
    <v>7</v>
    <v>65</v>
    <v>26011</v>
    <v>3</v>
    <v>Sebastião Leal is a municipality in the state of Piauí in the Northeast region of Brazil.</v>
    <v>26012</v>
    <v>26013</v>
    <v>26014</v>
    <v>Sebastião Leal</v>
    <v>26015</v>
    <v>Sebastião Leal</v>
    <v>mdp/vdpid/6490036769881325569</v>
  </rv>
  <rv s="0">
    <v>536870912</v>
    <v>Sigefredo Pacheco</v>
    <v>fccbcb57-1272-3745-dd41-eb72ca39080b</v>
    <v>en-US</v>
    <v>Map</v>
  </rv>
  <rv s="1">
    <fb>982.07399999999996</fb>
    <v>8</v>
  </rv>
  <rv s="1">
    <fb>-4.9177777777777996</fb>
    <v>9</v>
  </rv>
  <rv s="4">
    <v>https://www.bing.com/search?q=sigefredo+pacheco+piaui&amp;form=skydnc</v>
    <v>Learn more on Bing</v>
  </rv>
  <rv s="1">
    <fb>-41.731944444443997</fb>
    <v>9</v>
  </rv>
  <rv s="1">
    <fb>9460</fb>
    <v>8</v>
  </rv>
  <rv s="16">
    <v>#VALUE!</v>
    <v>en-US</v>
    <v>fccbcb57-1272-3745-dd41-eb72ca39080b</v>
    <v>536870912</v>
    <v>1</v>
    <v>6444</v>
    <v>151</v>
    <v>Sigefredo Pacheco</v>
    <v>4</v>
    <v>137</v>
    <v>Map</v>
    <v>6</v>
    <v>7</v>
    <v>65</v>
    <v>26018</v>
    <v>3</v>
    <v>Sigefredo Pacheco is a municipality in the state of Piauí in the Northeast region of Brazil. The municipality contains part of the 1,592,550 hectares Serra da Ibiapaba Environmental Protection Area, created in 1996.</v>
    <v>26019</v>
    <v>26020</v>
    <v>26021</v>
    <v>Sigefredo Pacheco</v>
    <v>26022</v>
    <v>Sigefredo Pacheco</v>
    <v>mdp/vdpid/6487187145046884353</v>
  </rv>
  <rv s="0">
    <v>536870912</v>
    <v>Simões, Piauí</v>
    <v>7d63bc5d-881e-0574-bd78-e30b635697a0</v>
    <v>en-US</v>
    <v>Map</v>
  </rv>
  <rv s="1">
    <fb>1023.917</fb>
    <v>8</v>
  </rv>
  <rv s="2">
    <v>2933</v>
    <v>6</v>
    <v>6445</v>
    <v>7</v>
    <v>0</v>
    <v>Image of Simões, Piauí</v>
  </rv>
  <rv s="1">
    <fb>-7.5988888888888999</fb>
    <v>9</v>
  </rv>
  <rv s="1">
    <fb>-40.817777777777998</fb>
    <v>9</v>
  </rv>
  <rv s="1">
    <fb>14649</fb>
    <v>8</v>
  </rv>
  <rv s="11">
    <v>#VALUE!</v>
    <v>en-US</v>
    <v>7d63bc5d-881e-0574-bd78-e30b635697a0</v>
    <v>536870912</v>
    <v>1</v>
    <v>6446</v>
    <v>113</v>
    <v>Simões, Piauí</v>
    <v>92</v>
    <v>5</v>
    <v>Map</v>
    <v>6</v>
    <v>57</v>
    <v>65</v>
    <v>26025</v>
    <v>3</v>
    <v>Simões, Piauí is a municipality in the state of Piauí in the Northeast region of Brazil.</v>
    <v>26026</v>
    <v>26027</v>
    <v>26028</v>
    <v>Simões, Piauí</v>
    <v>26029</v>
    <v>157</v>
    <v>Simões, Piauí</v>
    <v>mdp/vdpid/6490749628957327361</v>
  </rv>
  <rv s="0">
    <v>536870912</v>
    <v>Simplício Mendes</v>
    <v>43897757-6e4b-00bb-0213-6cbe7e62e8c2</v>
    <v>en-US</v>
    <v>Map</v>
  </rv>
  <rv s="1">
    <fb>1398.952</fb>
    <v>8</v>
  </rv>
  <rv s="1">
    <fb>-7.8538888888888998</fb>
    <v>9</v>
  </rv>
  <rv s="4">
    <v>https://www.bing.com/search?q=simpl%c3%adcio+mendes+piaui&amp;form=skydnc</v>
    <v>Learn more on Bing</v>
  </rv>
  <rv s="1">
    <fb>-41.91</fb>
    <v>9</v>
  </rv>
  <rv s="16">
    <v>#VALUE!</v>
    <v>en-US</v>
    <v>43897757-6e4b-00bb-0213-6cbe7e62e8c2</v>
    <v>536870912</v>
    <v>1</v>
    <v>6448</v>
    <v>151</v>
    <v>Simplício Mendes</v>
    <v>4</v>
    <v>137</v>
    <v>Map</v>
    <v>6</v>
    <v>7</v>
    <v>65</v>
    <v>26032</v>
    <v>3</v>
    <v>Simplício Mendes is a municipality in the state of Piauí in the Northeast region of Brazil.</v>
    <v>26033</v>
    <v>26034</v>
    <v>26035</v>
    <v>Simplício Mendes</v>
    <v>11674</v>
    <v>Simplício Mendes</v>
    <v>mdp/vdpid/6490605799629389825</v>
  </rv>
  <rv s="0">
    <v>536870912</v>
    <v>Socorro do Piauí</v>
    <v>12093ff5-2a7c-b9a3-3d45-583b52a04d32</v>
    <v>en-US</v>
    <v>Map</v>
  </rv>
  <rv s="1">
    <fb>692.99</fb>
    <v>8</v>
  </rv>
  <rv s="2">
    <v>2934</v>
    <v>6</v>
    <v>6449</v>
    <v>7</v>
    <v>0</v>
    <v>Image of Socorro do Piauí</v>
  </rv>
  <rv s="4">
    <v>https://www.bing.com/search?q=socorro+do+piau%c3%ad&amp;form=skydnc</v>
    <v>Learn more on Bing</v>
  </rv>
  <rv s="1">
    <fb>4563</fb>
    <v>8</v>
  </rv>
  <rv s="9">
    <v>#VALUE!</v>
    <v>en-US</v>
    <v>12093ff5-2a7c-b9a3-3d45-583b52a04d32</v>
    <v>536870912</v>
    <v>1</v>
    <v>6450</v>
    <v>72</v>
    <v>Socorro do Piauí</v>
    <v>4</v>
    <v>5</v>
    <v>Map</v>
    <v>6</v>
    <v>57</v>
    <v>65</v>
    <v>26038</v>
    <v>3</v>
    <v>Socorro do Piauí is a municipality in the state of Piauí in the Northeast region of Brazil.</v>
    <v>26039</v>
    <v>23559</v>
    <v>26040</v>
    <v>5097</v>
    <v>Socorro do Piauí</v>
    <v>26041</v>
    <v>157</v>
    <v>Socorro do Piauí</v>
    <v>mdp/vdpid/6490230418984402945</v>
  </rv>
  <rv s="0">
    <v>536870912</v>
    <v>Sussuapara</v>
    <v>f3136ab7-823b-1efa-87bc-8e74b67ffd77</v>
    <v>en-US</v>
    <v>Map</v>
  </rv>
  <rv s="1">
    <fb>220.07400000000001</fb>
    <v>8</v>
  </rv>
  <rv s="1">
    <fb>-7.0427777777777996</fb>
    <v>9</v>
  </rv>
  <rv s="4">
    <v>https://www.bing.com/search?q=sussuapara+piaui&amp;form=skydnc</v>
    <v>Learn more on Bing</v>
  </rv>
  <rv s="1">
    <fb>-41.383888888888997</fb>
    <v>9</v>
  </rv>
  <rv s="16">
    <v>#VALUE!</v>
    <v>en-US</v>
    <v>f3136ab7-823b-1efa-87bc-8e74b67ffd77</v>
    <v>536870912</v>
    <v>1</v>
    <v>6452</v>
    <v>151</v>
    <v>Sussuapara</v>
    <v>4</v>
    <v>137</v>
    <v>Map</v>
    <v>6</v>
    <v>7</v>
    <v>65</v>
    <v>26044</v>
    <v>3</v>
    <v>Sussuapara is a municipality in the state of Piauí in the Northeast region of Brazil.</v>
    <v>26045</v>
    <v>26046</v>
    <v>26047</v>
    <v>Sussuapara</v>
    <v>19151</v>
    <v>Sussuapara</v>
    <v>mdp/vdpid/6490379189940649985</v>
  </rv>
  <rv s="0">
    <v>536870912</v>
    <v>Tamboril do Piauí</v>
    <v>29388ebe-070f-7924-afcb-a1dcde2a7fba</v>
    <v>en-US</v>
    <v>Map</v>
  </rv>
  <rv s="1">
    <fb>1578.64</fb>
    <v>8</v>
  </rv>
  <rv s="2">
    <v>2935</v>
    <v>6</v>
    <v>6453</v>
    <v>7</v>
    <v>0</v>
    <v>Image of Tamboril do Piauí</v>
  </rv>
  <rv s="4">
    <v>https://www.bing.com/search?q=tamboril+do+piau%c3%ad&amp;form=skydnc</v>
    <v>Learn more on Bing</v>
  </rv>
  <rv s="1">
    <fb>-42.913888888888998</fb>
    <v>9</v>
  </rv>
  <rv s="1">
    <fb>2929</fb>
    <v>8</v>
  </rv>
  <rv s="12">
    <v>#VALUE!</v>
    <v>en-US</v>
    <v>29388ebe-070f-7924-afcb-a1dcde2a7fba</v>
    <v>536870912</v>
    <v>1</v>
    <v>6454</v>
    <v>120</v>
    <v>Tamboril do Piauí</v>
    <v>4</v>
    <v>5</v>
    <v>Map</v>
    <v>6</v>
    <v>57</v>
    <v>65</v>
    <v>26050</v>
    <v>3</v>
    <v>Tamboril do Piauí is a municipality in the state of Piauí in the Northeast region of Brazil. The municipality contains part of the 823,843 hectares Serra das Confusões National Park, created in 1998, which protects an area of the Caatinga biome. ...</v>
    <v>26051</v>
    <v>23703</v>
    <v>26052</v>
    <v>26053</v>
    <v>Tamboril do Piauí</v>
    <v>26054</v>
    <v>Tamboril do Piauí</v>
    <v>mdp/vdpid/6490213369759399937</v>
  </rv>
  <rv s="0">
    <v>536870912</v>
    <v>Tanque do Piauí</v>
    <v>d9f4a8f3-2fb3-0382-fdaf-68bde9251556</v>
    <v>en-US</v>
    <v>Map</v>
  </rv>
  <rv s="1">
    <fb>377.04199999999997</fb>
    <v>8</v>
  </rv>
  <rv s="2">
    <v>2936</v>
    <v>6</v>
    <v>6455</v>
    <v>7</v>
    <v>0</v>
    <v>Image of Tanque do Piauí</v>
  </rv>
  <rv s="1">
    <fb>-6.6</fb>
    <v>9</v>
  </rv>
  <rv s="4">
    <v>https://www.bing.com/search?q=tanque+do+piau%c3%ad&amp;form=skydnc</v>
    <v>Learn more on Bing</v>
  </rv>
  <rv s="1">
    <fb>-42.281944444444001</fb>
    <v>9</v>
  </rv>
  <rv s="1">
    <fb>2316</fb>
    <v>8</v>
  </rv>
  <rv s="12">
    <v>#VALUE!</v>
    <v>en-US</v>
    <v>d9f4a8f3-2fb3-0382-fdaf-68bde9251556</v>
    <v>536870912</v>
    <v>1</v>
    <v>6456</v>
    <v>120</v>
    <v>Tanque do Piauí</v>
    <v>4</v>
    <v>5</v>
    <v>Map</v>
    <v>6</v>
    <v>7</v>
    <v>65</v>
    <v>26057</v>
    <v>3</v>
    <v>Tanque do Piauí is a municipality in the state of Piauí in the Northeast region of Brazil.</v>
    <v>26058</v>
    <v>26059</v>
    <v>26060</v>
    <v>26061</v>
    <v>Tanque do Piauí</v>
    <v>26062</v>
    <v>Tanque do Piauí</v>
    <v>mdp/vdpid/6490338404897652737</v>
  </rv>
  <rv s="0">
    <v>536870912</v>
    <v>Teresina</v>
    <v>56cf9d17-8e80-24c2-087b-559ee99aa747</v>
    <v>en-US</v>
    <v>Map</v>
  </rv>
  <rv s="1">
    <fb>1381.981</fb>
    <v>8</v>
  </rv>
  <rv s="2">
    <v>2937</v>
    <v>6</v>
    <v>6457</v>
    <v>7</v>
    <v>0</v>
    <v>Image of Teresina</v>
  </rv>
  <rv s="1">
    <fb>-5.0902777777777803</fb>
    <v>9</v>
  </rv>
  <rv s="0">
    <v>805306368</v>
    <v>Sílvio Mendes (Mayor)</v>
    <v>42dbcf9d-91d9-99db-fdb0-f119de4dcebe</v>
    <v>en-US</v>
    <v>Generic</v>
  </rv>
  <rv s="3">
    <v>718</v>
  </rv>
  <rv s="4">
    <v>https://www.bing.com/search?q=teresina&amp;form=skydnc</v>
    <v>Learn more on Bing</v>
  </rv>
  <rv s="1">
    <fb>-42.816666666666698</fb>
    <v>9</v>
  </rv>
  <rv s="1">
    <fb>902644</fb>
    <v>8</v>
  </rv>
  <rv s="5">
    <v>#VALUE!</v>
    <v>en-US</v>
    <v>56cf9d17-8e80-24c2-087b-559ee99aa747</v>
    <v>536870912</v>
    <v>1</v>
    <v>6458</v>
    <v>2</v>
    <v>Teresina</v>
    <v>4</v>
    <v>5</v>
    <v>Map</v>
    <v>6</v>
    <v>41</v>
    <v>65</v>
    <v>26065</v>
    <v>3</v>
    <v>Teresina is the capital and most populous municipality in the Brazilian state of Piauí. Being located in north-central Piauí 366 km from the coast, it is the only capital in the Brazilian Northeast that is not located on the shores of the ...</v>
    <v>26066</v>
    <v>26067</v>
    <v>26069</v>
    <v>26070</v>
    <v>26071</v>
    <v>Teresina</v>
    <v>26072</v>
    <v>157</v>
    <v>Teresina</v>
    <v>mdp/vdpid/6486838427877638145</v>
  </rv>
  <rv s="0">
    <v>536870912</v>
    <v>União, Piauí</v>
    <v>d1b06e93-19ce-a866-a333-9494d969a768</v>
    <v>en-US</v>
    <v>Map</v>
  </rv>
  <rv s="1">
    <fb>1173.4469999999999</fb>
    <v>8</v>
  </rv>
  <rv s="2">
    <v>2938</v>
    <v>6</v>
    <v>6459</v>
    <v>7</v>
    <v>0</v>
    <v>Image of União, Piauí</v>
  </rv>
  <rv s="1">
    <fb>-4.5858333333332997</fb>
    <v>9</v>
  </rv>
  <rv s="1">
    <fb>-42.863888888889001</fb>
    <v>9</v>
  </rv>
  <rv s="1">
    <fb>46119</fb>
    <v>8</v>
  </rv>
  <rv s="13">
    <v>#VALUE!</v>
    <v>en-US</v>
    <v>d1b06e93-19ce-a866-a333-9494d969a768</v>
    <v>536870912</v>
    <v>1</v>
    <v>6460</v>
    <v>125</v>
    <v>União, Piauí</v>
    <v>92</v>
    <v>5</v>
    <v>Map</v>
    <v>6</v>
    <v>7</v>
    <v>65</v>
    <v>26075</v>
    <v>3</v>
    <v>União, Piauí is a municipality in the state of Piauí in the Northeast region of Brazil. As of 2010, União had a population of 44,569.</v>
    <v>26076</v>
    <v>26077</v>
    <v>26078</v>
    <v>União, Piauí</v>
    <v>26079</v>
    <v>União, Piauí</v>
    <v>mdp/vdpid/6486784412640870401</v>
  </rv>
  <rv s="0">
    <v>536870912</v>
    <v>Uruçuí</v>
    <v>53947b55-31a2-3064-b5f5-16e49ee419d7</v>
    <v>en-US</v>
    <v>Map</v>
  </rv>
  <rv s="1">
    <fb>8452.0249999999996</fb>
    <v>8</v>
  </rv>
  <rv s="2">
    <v>2939</v>
    <v>6</v>
    <v>6461</v>
    <v>7</v>
    <v>0</v>
    <v>Image of Uruçuí</v>
  </rv>
  <rv s="1">
    <fb>-7.2333299999999996</fb>
    <v>9</v>
  </rv>
  <rv s="0">
    <v>805306368</v>
    <v>Valdir Soares da Costa (Mayor)</v>
    <v>8df23d2f-ad4e-2ad6-4f1e-91e46abe6bc0</v>
    <v>en-US</v>
    <v>Generic</v>
  </rv>
  <rv s="3">
    <v>719</v>
  </rv>
  <rv s="4">
    <v>https://www.bing.com/search?q=uru%c3%a7u%c3%ad+piaui&amp;form=skydnc</v>
    <v>Learn more on Bing</v>
  </rv>
  <rv s="1">
    <fb>-44.55</fb>
    <v>9</v>
  </rv>
  <rv s="1">
    <fb>21655</fb>
    <v>8</v>
  </rv>
  <rv s="5">
    <v>#VALUE!</v>
    <v>en-US</v>
    <v>53947b55-31a2-3064-b5f5-16e49ee419d7</v>
    <v>536870912</v>
    <v>1</v>
    <v>6462</v>
    <v>2</v>
    <v>Uruçuí</v>
    <v>4</v>
    <v>5</v>
    <v>Map</v>
    <v>6</v>
    <v>57</v>
    <v>65</v>
    <v>26082</v>
    <v>3</v>
    <v>Uruçuí is a municipality in the state of Piauí in the Northeast region of Brazil. It is the largest municipality in that state by area.</v>
    <v>26083</v>
    <v>26084</v>
    <v>26086</v>
    <v>26087</v>
    <v>26088</v>
    <v>Uruçuí</v>
    <v>26089</v>
    <v>157</v>
    <v>Uruçuí</v>
    <v>mdp/vdpid/6490008247087398913</v>
  </rv>
  <rv s="0">
    <v>536870912</v>
    <v>Valença do Piauí</v>
    <v>22ecafe5-0018-96aa-860c-7662c5fec613</v>
    <v>en-US</v>
    <v>Map</v>
  </rv>
  <rv s="1">
    <fb>1350.519</fb>
    <v>8</v>
  </rv>
  <rv s="1">
    <fb>-6.4077777777777998</fb>
    <v>9</v>
  </rv>
  <rv s="4">
    <v>https://www.bing.com/search?q=valen%c3%a7a+do+piau%c3%ad&amp;form=skydnc</v>
    <v>Learn more on Bing</v>
  </rv>
  <rv s="1">
    <fb>20929</fb>
    <v>8</v>
  </rv>
  <rv s="14">
    <v>#VALUE!</v>
    <v>en-US</v>
    <v>22ecafe5-0018-96aa-860c-7662c5fec613</v>
    <v>536870912</v>
    <v>1</v>
    <v>6464</v>
    <v>136</v>
    <v>Valença do Piauí</v>
    <v>4</v>
    <v>137</v>
    <v>Map</v>
    <v>6</v>
    <v>57</v>
    <v>65</v>
    <v>26092</v>
    <v>3</v>
    <v>Valença do Piauí is a municipality in the state of Piauí in the Northeast region of Brazil.</v>
    <v>26093</v>
    <v>26094</v>
    <v>16764</v>
    <v>Valença do Piauí</v>
    <v>26095</v>
    <v>157</v>
    <v>Valença do Piauí</v>
    <v>mdp/vdpid/6490330097155833857</v>
  </rv>
  <rv s="0">
    <v>536870912</v>
    <v>Várzea Branca</v>
    <v>7e7c8ffb-3d65-d334-e8b8-942b73128db2</v>
    <v>en-US</v>
    <v>Map</v>
  </rv>
  <rv s="1">
    <fb>435.18200000000002</fb>
    <v>8</v>
  </rv>
  <rv s="2">
    <v>2940</v>
    <v>6</v>
    <v>6465</v>
    <v>7</v>
    <v>0</v>
    <v>Image of Várzea Branca</v>
  </rv>
  <rv s="1">
    <fb>-9.2388888888888996</fb>
    <v>9</v>
  </rv>
  <rv s="4">
    <v>https://www.bing.com/search?q=v%c3%a1rzea+branca+piaui&amp;form=skydnc</v>
    <v>Learn more on Bing</v>
  </rv>
  <rv s="1">
    <fb>-42.963888888889002</fb>
    <v>9</v>
  </rv>
  <rv s="12">
    <v>#VALUE!</v>
    <v>en-US</v>
    <v>7e7c8ffb-3d65-d334-e8b8-942b73128db2</v>
    <v>536870912</v>
    <v>1</v>
    <v>6466</v>
    <v>120</v>
    <v>Várzea Branca</v>
    <v>4</v>
    <v>5</v>
    <v>Map</v>
    <v>6</v>
    <v>57</v>
    <v>65</v>
    <v>26098</v>
    <v>3</v>
    <v>Várzea Branca is a municipality in the state of Piauí in the Northeast region of Brazil.</v>
    <v>26099</v>
    <v>26100</v>
    <v>26101</v>
    <v>26102</v>
    <v>Várzea Branca</v>
    <v>19623</v>
    <v>Várzea Branca</v>
    <v>mdp/vdpid/6491064536026578945</v>
  </rv>
  <rv s="0">
    <v>536870912</v>
    <v>Várzea Grande, Piauí</v>
    <v>a548073a-b629-6ca6-9860-44b261343fdf</v>
    <v>en-US</v>
    <v>Map</v>
  </rv>
  <rv s="1">
    <fb>233.92699999999999</fb>
    <v>8</v>
  </rv>
  <rv s="2">
    <v>2941</v>
    <v>6</v>
    <v>6467</v>
    <v>7</v>
    <v>0</v>
    <v>Image of Várzea Grande, Piauí</v>
  </rv>
  <rv s="1">
    <fb>-6.5449999999999999</fb>
    <v>9</v>
  </rv>
  <rv s="1">
    <fb>-42.245833333333003</fb>
    <v>9</v>
  </rv>
  <rv s="13">
    <v>#VALUE!</v>
    <v>en-US</v>
    <v>a548073a-b629-6ca6-9860-44b261343fdf</v>
    <v>536870912</v>
    <v>1</v>
    <v>6468</v>
    <v>125</v>
    <v>Várzea Grande, Piauí</v>
    <v>92</v>
    <v>5</v>
    <v>Map</v>
    <v>6</v>
    <v>57</v>
    <v>65</v>
    <v>26105</v>
    <v>3</v>
    <v>Várzea Grande, Piauí is a municipality in the state of Piauí in the Northeast region of Brazil.</v>
    <v>26106</v>
    <v>26107</v>
    <v>26108</v>
    <v>Várzea Grande, Piauí</v>
    <v>8701</v>
    <v>Várzea Grande, Piauí</v>
    <v>mdp/vdpid/6490326308860461057</v>
  </rv>
  <rv s="0">
    <v>536870912</v>
    <v>Vera Mendes</v>
    <v>6efecbef-3620-e783-ccab-5cb6bfd7f825</v>
    <v>en-US</v>
    <v>Map</v>
  </rv>
  <rv s="1">
    <fb>310.36799999999999</fb>
    <v>8</v>
  </rv>
  <rv s="4">
    <v>https://www.bing.com/search?q=vera+mendes+piaui&amp;form=skydnc</v>
    <v>Learn more on Bing</v>
  </rv>
  <rv s="1">
    <fb>-41.482777777777997</fb>
    <v>9</v>
  </rv>
  <rv s="1">
    <fb>3185</fb>
    <v>8</v>
  </rv>
  <rv s="16">
    <v>#VALUE!</v>
    <v>en-US</v>
    <v>6efecbef-3620-e783-ccab-5cb6bfd7f825</v>
    <v>536870912</v>
    <v>1</v>
    <v>6470</v>
    <v>151</v>
    <v>Vera Mendes</v>
    <v>4</v>
    <v>137</v>
    <v>Map</v>
    <v>6</v>
    <v>7</v>
    <v>65</v>
    <v>26111</v>
    <v>3</v>
    <v>Vera Mendes is a municipality in the state of Piauí in the Northeast region of Brazil.</v>
    <v>23051</v>
    <v>26112</v>
    <v>26113</v>
    <v>Vera Mendes</v>
    <v>26114</v>
    <v>Vera Mendes</v>
    <v>mdp/vdpid/6490586285294485505</v>
  </rv>
  <rv s="0">
    <v>536870912</v>
    <v>Vila Nova do Piauí</v>
    <v>45f367ec-d245-915f-7df4-ab1754ce3900</v>
    <v>en-US</v>
    <v>Map</v>
  </rv>
  <rv s="1">
    <fb>167.959</fb>
    <v>8</v>
  </rv>
  <rv s="2">
    <v>2942</v>
    <v>6</v>
    <v>6471</v>
    <v>7</v>
    <v>0</v>
    <v>Image of Vila Nova do Piauí</v>
  </rv>
  <rv s="1">
    <fb>-7.1358333333333004</fb>
    <v>9</v>
  </rv>
  <rv s="4">
    <v>https://www.bing.com/search?q=vila+nova+do+piau%c3%ad&amp;form=skydnc</v>
    <v>Learn more on Bing</v>
  </rv>
  <rv s="1">
    <fb>-40.94</fb>
    <v>9</v>
  </rv>
  <rv s="1">
    <fb>2952</fb>
    <v>8</v>
  </rv>
  <rv s="12">
    <v>#VALUE!</v>
    <v>en-US</v>
    <v>45f367ec-d245-915f-7df4-ab1754ce3900</v>
    <v>536870912</v>
    <v>1</v>
    <v>6472</v>
    <v>120</v>
    <v>Vila Nova do Piauí</v>
    <v>4</v>
    <v>5</v>
    <v>Map</v>
    <v>6</v>
    <v>57</v>
    <v>65</v>
    <v>26117</v>
    <v>3</v>
    <v>Vila Nova do Piauí is a municipality in the state of Piauí in the Northeast region of Brazil.</v>
    <v>26118</v>
    <v>26119</v>
    <v>26120</v>
    <v>26121</v>
    <v>Vila Nova do Piauí</v>
    <v>26122</v>
    <v>Vila Nova do Piauí</v>
    <v>mdp/vdpid/6490582334562107393</v>
  </rv>
  <rv s="0">
    <v>536870912</v>
    <v>Wall Ferraz</v>
    <v>df7745f4-d915-2900-a08f-a8197a7375ce</v>
    <v>en-US</v>
    <v>Map</v>
  </rv>
  <rv s="1">
    <fb>264.70999999999998</fb>
    <v>8</v>
  </rv>
  <rv s="2">
    <v>2943</v>
    <v>6</v>
    <v>6473</v>
    <v>7</v>
    <v>0</v>
    <v>Image of Wall Ferraz</v>
  </rv>
  <rv s="1">
    <fb>-7.2327777777778</fb>
    <v>9</v>
  </rv>
  <rv s="4">
    <v>https://www.bing.com/search?q=wall+ferraz+piaui&amp;form=skydnc</v>
    <v>Learn more on Bing</v>
  </rv>
  <rv s="1">
    <fb>4471</fb>
    <v>8</v>
  </rv>
  <rv s="12">
    <v>#VALUE!</v>
    <v>en-US</v>
    <v>df7745f4-d915-2900-a08f-a8197a7375ce</v>
    <v>536870912</v>
    <v>1</v>
    <v>6474</v>
    <v>120</v>
    <v>Wall Ferraz</v>
    <v>4</v>
    <v>5</v>
    <v>Map</v>
    <v>6</v>
    <v>57</v>
    <v>65</v>
    <v>26125</v>
    <v>3</v>
    <v>Wall Ferraz is a municipality in the state of Piauí in the Northeast region of Brazil.</v>
    <v>26126</v>
    <v>26127</v>
    <v>26128</v>
    <v>26035</v>
    <v>Wall Ferraz</v>
    <v>26129</v>
    <v>Wall Ferraz</v>
    <v>mdp/vdpid/6490546084450926593</v>
  </rv>
  <rv s="0">
    <v>536870912</v>
    <v>Abatiá</v>
    <v>5e700ac7-5167-4c26-07a6-176d72fd734f</v>
    <v>en-US</v>
    <v>Map</v>
  </rv>
  <rv s="1">
    <fb>229.083</fb>
    <v>8</v>
  </rv>
  <rv s="2">
    <v>2944</v>
    <v>6</v>
    <v>6475</v>
    <v>7</v>
    <v>0</v>
    <v>Image of Abatiá</v>
  </rv>
  <rv s="1">
    <fb>-23.303888888888999</fb>
    <v>9</v>
  </rv>
  <rv s="4">
    <v>https://www.bing.com/search?q=abati%c3%a1+parana&amp;form=skydnc</v>
    <v>Learn more on Bing</v>
  </rv>
  <rv s="1">
    <fb>-50.312777777778003</fb>
    <v>9</v>
  </rv>
  <rv s="1">
    <fb>7241</fb>
    <v>8</v>
  </rv>
  <rv s="12">
    <v>#VALUE!</v>
    <v>en-US</v>
    <v>5e700ac7-5167-4c26-07a6-176d72fd734f</v>
    <v>536870912</v>
    <v>1</v>
    <v>6476</v>
    <v>120</v>
    <v>Abatiá</v>
    <v>4</v>
    <v>5</v>
    <v>Map</v>
    <v>6</v>
    <v>7</v>
    <v>75</v>
    <v>26132</v>
    <v>3</v>
    <v>Abatiá is a municipality in the state of Paraná in the Southern Region of Brazil.</v>
    <v>26133</v>
    <v>26134</v>
    <v>26135</v>
    <v>26136</v>
    <v>Abatiá</v>
    <v>26137</v>
    <v>Abatiá</v>
    <v>mdp/vdpid/6460494259618316289</v>
  </rv>
  <rv s="0">
    <v>536870912</v>
    <v>Adrianópolis</v>
    <v>829b2994-3598-8ef6-e47d-f94a81262a4e</v>
    <v>en-US</v>
    <v>Map</v>
  </rv>
  <rv s="1">
    <fb>1349.338</fb>
    <v>8</v>
  </rv>
  <rv s="2">
    <v>2945</v>
    <v>6</v>
    <v>6477</v>
    <v>7</v>
    <v>0</v>
    <v>Image of Adrianópolis</v>
  </rv>
  <rv s="1">
    <fb>-24.656944444444001</fb>
    <v>9</v>
  </rv>
  <rv s="4">
    <v>https://www.bing.com/search?q=adrian%c3%b3polis+parana&amp;form=skydnc</v>
    <v>Learn more on Bing</v>
  </rv>
  <rv s="1">
    <fb>-48.990833333333001</fb>
    <v>9</v>
  </rv>
  <rv s="1">
    <fb>5857</fb>
    <v>8</v>
  </rv>
  <rv s="9">
    <v>#VALUE!</v>
    <v>en-US</v>
    <v>829b2994-3598-8ef6-e47d-f94a81262a4e</v>
    <v>536870912</v>
    <v>1</v>
    <v>6478</v>
    <v>72</v>
    <v>Adrianópolis</v>
    <v>4</v>
    <v>5</v>
    <v>Map</v>
    <v>6</v>
    <v>57</v>
    <v>75</v>
    <v>26140</v>
    <v>3</v>
    <v>Adrianópolis is a municipality in the state of Paraná in the Southern Region of Brazil.</v>
    <v>26141</v>
    <v>26142</v>
    <v>26143</v>
    <v>26144</v>
    <v>Adrianópolis</v>
    <v>26145</v>
    <v>93</v>
    <v>Adrianópolis</v>
    <v>mdp/vdpid/6460908877138362370</v>
  </rv>
  <rv s="0">
    <v>536870912</v>
    <v>Agudos do Sul</v>
    <v>337470e9-9124-cda7-59c9-ae4fa23b7adf</v>
    <v>en-US</v>
    <v>Map</v>
  </rv>
  <rv s="1">
    <fb>192.22800000000001</fb>
    <v>8</v>
  </rv>
  <rv s="2">
    <v>2946</v>
    <v>6</v>
    <v>6479</v>
    <v>7</v>
    <v>0</v>
    <v>Image of Agudos do Sul</v>
  </rv>
  <rv s="1">
    <fb>-25.992777777777999</fb>
    <v>9</v>
  </rv>
  <rv s="4">
    <v>https://www.bing.com/search?q=agudos+do+sul+parana&amp;form=skydnc</v>
    <v>Learn more on Bing</v>
  </rv>
  <rv s="1">
    <fb>-49.335000000000001</fb>
    <v>9</v>
  </rv>
  <rv s="1">
    <fb>10233</fb>
    <v>8</v>
  </rv>
  <rv s="12">
    <v>#VALUE!</v>
    <v>en-US</v>
    <v>337470e9-9124-cda7-59c9-ae4fa23b7adf</v>
    <v>536870912</v>
    <v>1</v>
    <v>6480</v>
    <v>120</v>
    <v>Agudos do Sul</v>
    <v>4</v>
    <v>5</v>
    <v>Map</v>
    <v>6</v>
    <v>7</v>
    <v>75</v>
    <v>26148</v>
    <v>3</v>
    <v>Agudos do Sul is a municipality in the state of Paraná in the Southern Region of Brazil. As of 2020, IBGE reported Agudos do Sul had a population of 9,470.</v>
    <v>26149</v>
    <v>26150</v>
    <v>26151</v>
    <v>26152</v>
    <v>Agudos do Sul</v>
    <v>26153</v>
    <v>Agudos do Sul</v>
    <v>mdp/vdpid/6461656856312938497</v>
  </rv>
  <rv s="0">
    <v>536870912</v>
    <v>Almirante Tamandaré, Paraná</v>
    <v>9e7915b2-2bbe-db2f-911a-1ac97c60ec6b</v>
    <v>en-US</v>
    <v>Map</v>
  </rv>
  <rv s="1">
    <fb>195.14500000000001</fb>
    <v>8</v>
  </rv>
  <rv s="2">
    <v>2947</v>
    <v>6</v>
    <v>6481</v>
    <v>7</v>
    <v>0</v>
    <v>Image of Almirante Tamandaré, Paraná</v>
  </rv>
  <rv s="1">
    <fb>-25.324999999999999</fb>
    <v>9</v>
  </rv>
  <rv s="4">
    <v>https://www.bing.com/search?q=almirante+tamandar%c3%a9+parana&amp;form=skydnc</v>
    <v>Learn more on Bing</v>
  </rv>
  <rv s="1">
    <fb>-49.31</fb>
    <v>9</v>
  </rv>
  <rv s="1">
    <fb>121420</fb>
    <v>8</v>
  </rv>
  <rv s="9">
    <v>#VALUE!</v>
    <v>en-US</v>
    <v>9e7915b2-2bbe-db2f-911a-1ac97c60ec6b</v>
    <v>536870912</v>
    <v>1</v>
    <v>6482</v>
    <v>72</v>
    <v>Almirante Tamandaré, Paraná</v>
    <v>4</v>
    <v>5</v>
    <v>Map</v>
    <v>6</v>
    <v>64</v>
    <v>75</v>
    <v>26156</v>
    <v>3</v>
    <v>Almirante Tamandaré is a municipality in the state of Paraná in the Southern Region of Brazil.</v>
    <v>26157</v>
    <v>26158</v>
    <v>26159</v>
    <v>26160</v>
    <v>Almirante Tamandaré, Paraná</v>
    <v>26161</v>
    <v>93</v>
    <v>Almirante Tamandaré, Paraná</v>
    <v>mdp/vdpid/6461586320685793281</v>
  </rv>
  <rv s="0">
    <v>536870912</v>
    <v>Altamira do Paraná</v>
    <v>db7537a6-d8fe-7ac1-7022-9ec3cc1dd65e</v>
    <v>en-US</v>
    <v>Map</v>
  </rv>
  <rv s="1">
    <fb>388.63400000000001</fb>
    <v>8</v>
  </rv>
  <rv s="2">
    <v>2948</v>
    <v>6</v>
    <v>6483</v>
    <v>7</v>
    <v>0</v>
    <v>Image of Altamira do Paraná</v>
  </rv>
  <rv s="1">
    <fb>-24.797777777777998</fb>
    <v>9</v>
  </rv>
  <rv s="4">
    <v>https://www.bing.com/search?q=altamira+do+paran%c3%a1&amp;form=skydnc</v>
    <v>Learn more on Bing</v>
  </rv>
  <rv s="1">
    <fb>-52.712777777778001</fb>
    <v>9</v>
  </rv>
  <rv s="1">
    <fb>3590</fb>
    <v>8</v>
  </rv>
  <rv s="12">
    <v>#VALUE!</v>
    <v>en-US</v>
    <v>db7537a6-d8fe-7ac1-7022-9ec3cc1dd65e</v>
    <v>536870912</v>
    <v>1</v>
    <v>6484</v>
    <v>120</v>
    <v>Altamira do Paraná</v>
    <v>4</v>
    <v>5</v>
    <v>Map</v>
    <v>6</v>
    <v>7</v>
    <v>75</v>
    <v>26164</v>
    <v>3</v>
    <v>Altamira do Paraná is a municipality in the state of Paraná in the Southern Region of Brazil.</v>
    <v>26165</v>
    <v>26166</v>
    <v>26167</v>
    <v>26168</v>
    <v>Altamira do Paraná</v>
    <v>26169</v>
    <v>Altamira do Paraná</v>
    <v>mdp/vdpid/6459115516530262017</v>
  </rv>
  <rv s="0">
    <v>536870912</v>
    <v>Alto Paraíso, Paraná</v>
    <v>a53c1d3a-2800-0f4f-0b58-066051958214</v>
    <v>en-US</v>
    <v>Map</v>
  </rv>
  <rv s="1">
    <fb>967.77099999999996</fb>
    <v>8</v>
  </rv>
  <rv s="1">
    <fb>-23.507777777777999</fb>
    <v>9</v>
  </rv>
  <rv s="1">
    <fb>-53.727777777778002</fb>
    <v>9</v>
  </rv>
  <rv s="1">
    <fb>3055</fb>
    <v>8</v>
  </rv>
  <rv s="21">
    <v>#VALUE!</v>
    <v>en-US</v>
    <v>a53c1d3a-2800-0f4f-0b58-066051958214</v>
    <v>536870912</v>
    <v>1</v>
    <v>6486</v>
    <v>635</v>
    <v>Alto Paraíso, Paraná</v>
    <v>92</v>
    <v>137</v>
    <v>Map</v>
    <v>6</v>
    <v>7</v>
    <v>75</v>
    <v>26172</v>
    <v>3</v>
    <v>Alto Paraíso, Paraná is a municipality in the state of Paraná in the Southern Region of Brazil.</v>
    <v>26173</v>
    <v>26174</v>
    <v>Alto Paraíso, Paraná</v>
    <v>26175</v>
    <v>Alto Paraíso, Paraná</v>
    <v>mdp/vdpid/6458422678209429505</v>
  </rv>
  <rv s="0">
    <v>536870912</v>
    <v>Alto Paraná, Paraná</v>
    <v>c89fd1b5-0b18-bce4-7ae6-173852693dbf</v>
    <v>en-US</v>
    <v>Map</v>
  </rv>
  <rv s="1">
    <fb>407.71899999999999</fb>
    <v>8</v>
  </rv>
  <rv s="2">
    <v>2949</v>
    <v>6</v>
    <v>6487</v>
    <v>7</v>
    <v>0</v>
    <v>Image of Alto Paraná, Paraná</v>
  </rv>
  <rv s="1">
    <fb>-23.128888888889001</fb>
    <v>9</v>
  </rv>
  <rv s="1">
    <fb>14859</fb>
    <v>8</v>
  </rv>
  <rv s="11">
    <v>#VALUE!</v>
    <v>en-US</v>
    <v>c89fd1b5-0b18-bce4-7ae6-173852693dbf</v>
    <v>536870912</v>
    <v>1</v>
    <v>6488</v>
    <v>113</v>
    <v>Alto Paraná, Paraná</v>
    <v>92</v>
    <v>5</v>
    <v>Map</v>
    <v>6</v>
    <v>57</v>
    <v>75</v>
    <v>26178</v>
    <v>3</v>
    <v>Alto Paraná is a municipality in the state of Paraná in the Southern Region of Brazil.</v>
    <v>26179</v>
    <v>26180</v>
    <v>8226</v>
    <v>Alto Paraná, Paraná</v>
    <v>26181</v>
    <v>93</v>
    <v>Alto Paraná, Paraná</v>
    <v>mdp/vdpid/6458788539109736449</v>
  </rv>
  <rv s="0">
    <v>536870912</v>
    <v>Alto Piquiri</v>
    <v>c441b4c2-59a1-c3bd-d2ab-d8cdf0170cee</v>
    <v>en-US</v>
    <v>Map</v>
  </rv>
  <rv s="1">
    <fb>447.72199999999998</fb>
    <v>8</v>
  </rv>
  <rv s="2">
    <v>2950</v>
    <v>6</v>
    <v>6489</v>
    <v>7</v>
    <v>0</v>
    <v>Image of Alto Piquiri</v>
  </rv>
  <rv s="1">
    <fb>-24.027777777777999</fb>
    <v>9</v>
  </rv>
  <rv s="4">
    <v>https://www.bing.com/search?q=alto+piquiri+parana&amp;form=skydnc</v>
    <v>Learn more on Bing</v>
  </rv>
  <rv s="1">
    <fb>-53.440833333333003</fb>
    <v>9</v>
  </rv>
  <rv s="1">
    <fb>9778</fb>
    <v>8</v>
  </rv>
  <rv s="9">
    <v>#VALUE!</v>
    <v>en-US</v>
    <v>c441b4c2-59a1-c3bd-d2ab-d8cdf0170cee</v>
    <v>536870912</v>
    <v>1</v>
    <v>6490</v>
    <v>72</v>
    <v>Alto Piquiri</v>
    <v>4</v>
    <v>5</v>
    <v>Map</v>
    <v>6</v>
    <v>57</v>
    <v>75</v>
    <v>26184</v>
    <v>3</v>
    <v>Alto Piquiri is a municipality in the state of Paraná in the Southern Region of Brazil.</v>
    <v>26185</v>
    <v>26186</v>
    <v>26187</v>
    <v>26188</v>
    <v>Alto Piquiri</v>
    <v>26189</v>
    <v>93</v>
    <v>Alto Piquiri</v>
    <v>mdp/vdpid/6459012462145437697</v>
  </rv>
  <rv s="0">
    <v>536870912</v>
    <v>Altônia</v>
    <v>c724d12c-941b-2793-bdd1-33db650b2ca1</v>
    <v>en-US</v>
    <v>Map</v>
  </rv>
  <rv s="1">
    <fb>661.55799999999999</fb>
    <v>8</v>
  </rv>
  <rv s="2">
    <v>2951</v>
    <v>6</v>
    <v>6491</v>
    <v>7</v>
    <v>0</v>
    <v>Image of Altônia</v>
  </rv>
  <rv s="1">
    <fb>-23.873888888888999</fb>
    <v>9</v>
  </rv>
  <rv s="4">
    <v>https://www.bing.com/search?q=alt%c3%b4nia+parana&amp;form=skydnc</v>
    <v>Learn more on Bing</v>
  </rv>
  <rv s="1">
    <fb>-53.901944444443998</fb>
    <v>9</v>
  </rv>
  <rv s="1">
    <fb>18738</fb>
    <v>8</v>
  </rv>
  <rv s="12">
    <v>#VALUE!</v>
    <v>en-US</v>
    <v>c724d12c-941b-2793-bdd1-33db650b2ca1</v>
    <v>536870912</v>
    <v>1</v>
    <v>6492</v>
    <v>120</v>
    <v>Altônia</v>
    <v>4</v>
    <v>5</v>
    <v>Map</v>
    <v>6</v>
    <v>7</v>
    <v>75</v>
    <v>26192</v>
    <v>3</v>
    <v>Altônia is a municipality in the state of Paraná in the Southern Region of Brazil.</v>
    <v>26193</v>
    <v>26194</v>
    <v>26195</v>
    <v>26196</v>
    <v>Altônia</v>
    <v>26197</v>
    <v>Altônia</v>
    <v>mdp/vdpid/6458628504517869569</v>
  </rv>
  <rv s="0">
    <v>536870912</v>
    <v>Alvorada do Sul</v>
    <v>d58da560-a156-0a91-42b4-f75cd377b2dc</v>
    <v>en-US</v>
    <v>Map</v>
  </rv>
  <rv s="1">
    <fb>424.245</fb>
    <v>8</v>
  </rv>
  <rv s="2">
    <v>2952</v>
    <v>6</v>
    <v>6493</v>
    <v>7</v>
    <v>0</v>
    <v>Image of Alvorada do Sul</v>
  </rv>
  <rv s="1">
    <fb>-22.78</fb>
    <v>9</v>
  </rv>
  <rv s="4">
    <v>https://www.bing.com/search?q=alvorada+do+sul+parana&amp;form=skydnc</v>
    <v>Learn more on Bing</v>
  </rv>
  <rv s="1">
    <fb>-51.230833333333003</fb>
    <v>9</v>
  </rv>
  <rv s="12">
    <v>#VALUE!</v>
    <v>en-US</v>
    <v>d58da560-a156-0a91-42b4-f75cd377b2dc</v>
    <v>536870912</v>
    <v>1</v>
    <v>6494</v>
    <v>120</v>
    <v>Alvorada do Sul</v>
    <v>4</v>
    <v>5</v>
    <v>Map</v>
    <v>6</v>
    <v>7</v>
    <v>75</v>
    <v>26200</v>
    <v>3</v>
    <v>Alvorada do Sul is a municipality in the state of Paraná in the Southern Region of Brazil.</v>
    <v>26201</v>
    <v>26202</v>
    <v>26203</v>
    <v>26204</v>
    <v>Alvorada do Sul</v>
    <v>15569</v>
    <v>Alvorada do Sul</v>
    <v>mdp/vdpid/6458906808432984065</v>
  </rv>
  <rv s="0">
    <v>536870912</v>
    <v>Amaporã</v>
    <v>e879d9a0-a1aa-6b30-b68c-837a7457686f</v>
    <v>en-US</v>
    <v>Map</v>
  </rv>
  <rv s="1">
    <fb>384.73399999999998</fb>
    <v>8</v>
  </rv>
  <rv s="2">
    <v>2953</v>
    <v>6</v>
    <v>6495</v>
    <v>7</v>
    <v>0</v>
    <v>Image of Amaporã</v>
  </rv>
  <rv s="1">
    <fb>-23.095833333333001</fb>
    <v>9</v>
  </rv>
  <rv s="4">
    <v>https://www.bing.com/search?q=amapor%c3%a3+parana&amp;form=skydnc</v>
    <v>Learn more on Bing</v>
  </rv>
  <rv s="1">
    <fb>-52.787777777777997</fb>
    <v>9</v>
  </rv>
  <rv s="12">
    <v>#VALUE!</v>
    <v>en-US</v>
    <v>e879d9a0-a1aa-6b30-b68c-837a7457686f</v>
    <v>536870912</v>
    <v>1</v>
    <v>6496</v>
    <v>120</v>
    <v>Amaporã</v>
    <v>4</v>
    <v>5</v>
    <v>Map</v>
    <v>6</v>
    <v>7</v>
    <v>75</v>
    <v>26207</v>
    <v>3</v>
    <v>Amaporã is a municipality in the state of Paraná in the Southern Region of Brazil.</v>
    <v>26208</v>
    <v>26209</v>
    <v>26210</v>
    <v>26211</v>
    <v>Amaporã</v>
    <v>21421</v>
    <v>Amaporã</v>
    <v>mdp/vdpid/6458758005717467137</v>
  </rv>
  <rv s="0">
    <v>536870912</v>
    <v>Ampére</v>
    <v>2bf51088-dbf6-ef0c-8887-7554df6b6dea</v>
    <v>en-US</v>
    <v>Map</v>
  </rv>
  <rv s="1">
    <fb>298.334</fb>
    <v>8</v>
  </rv>
  <rv s="2">
    <v>2954</v>
    <v>6</v>
    <v>6497</v>
    <v>7</v>
    <v>0</v>
    <v>Image of Ampére</v>
  </rv>
  <rv s="1">
    <fb>-25.914999999999999</fb>
    <v>9</v>
  </rv>
  <rv s="4">
    <v>https://www.bing.com/search?q=amp%c3%a9re&amp;form=skydnc</v>
    <v>Learn more on Bing</v>
  </rv>
  <rv s="1">
    <fb>-53.472777777777999</fb>
    <v>9</v>
  </rv>
  <rv s="1">
    <fb>19620</fb>
    <v>8</v>
  </rv>
  <rv s="12">
    <v>#VALUE!</v>
    <v>en-US</v>
    <v>2bf51088-dbf6-ef0c-8887-7554df6b6dea</v>
    <v>536870912</v>
    <v>1</v>
    <v>6498</v>
    <v>120</v>
    <v>Ampére</v>
    <v>4</v>
    <v>5</v>
    <v>Map</v>
    <v>6</v>
    <v>7</v>
    <v>75</v>
    <v>26214</v>
    <v>3</v>
    <v>Ampére is a municipality in the state of Paraná in the Southern Region of Brazil.</v>
    <v>26215</v>
    <v>26216</v>
    <v>26217</v>
    <v>26218</v>
    <v>Ampére</v>
    <v>26219</v>
    <v>Ampére</v>
    <v>mdp/vdpid/6458630972983214081</v>
  </rv>
  <rv s="0">
    <v>536870912</v>
    <v>Anahy</v>
    <v>93ccac02-1cbb-fefd-d05e-350467dad6dd</v>
    <v>en-US</v>
    <v>Map</v>
  </rv>
  <rv s="1">
    <fb>102.648</fb>
    <v>8</v>
  </rv>
  <rv s="1">
    <fb>-24.643888888888998</fb>
    <v>9</v>
  </rv>
  <rv s="4">
    <v>https://www.bing.com/search?q=anahy+parana&amp;form=skydnc</v>
    <v>Learn more on Bing</v>
  </rv>
  <rv s="1">
    <fb>-53.134999999999998</fb>
    <v>9</v>
  </rv>
  <rv s="1">
    <fb>2918</fb>
    <v>8</v>
  </rv>
  <rv s="16">
    <v>#VALUE!</v>
    <v>en-US</v>
    <v>93ccac02-1cbb-fefd-d05e-350467dad6dd</v>
    <v>536870912</v>
    <v>1</v>
    <v>6500</v>
    <v>151</v>
    <v>Anahy</v>
    <v>4</v>
    <v>137</v>
    <v>Map</v>
    <v>6</v>
    <v>7</v>
    <v>75</v>
    <v>26222</v>
    <v>3</v>
    <v>Anahy is a municipality in the state of Paraná in the Southern Region of Brazil.</v>
    <v>26223</v>
    <v>26224</v>
    <v>26225</v>
    <v>Anahy</v>
    <v>26226</v>
    <v>Anahy</v>
    <v>mdp/vdpid/6459032561602527233</v>
  </rv>
  <rv s="0">
    <v>536870912</v>
    <v>Andirá</v>
    <v>b95f0f7f-2fed-72c1-51f3-4c8b88652bc7</v>
    <v>en-US</v>
    <v>Map</v>
  </rv>
  <rv s="1">
    <fb>234.80199999999999</fb>
    <v>8</v>
  </rv>
  <rv s="2">
    <v>2955</v>
    <v>6</v>
    <v>6501</v>
    <v>7</v>
    <v>0</v>
    <v>Image of Andirá</v>
  </rv>
  <rv s="1">
    <fb>-23.050833333332999</fb>
    <v>9</v>
  </rv>
  <rv s="4">
    <v>https://www.bing.com/search?q=andir%c3%a1+parana&amp;form=skydnc</v>
    <v>Learn more on Bing</v>
  </rv>
  <rv s="1">
    <fb>-50.228888888889003</fb>
    <v>9</v>
  </rv>
  <rv s="1">
    <fb>19926</fb>
    <v>8</v>
  </rv>
  <rv s="9">
    <v>#VALUE!</v>
    <v>en-US</v>
    <v>b95f0f7f-2fed-72c1-51f3-4c8b88652bc7</v>
    <v>536870912</v>
    <v>1</v>
    <v>6502</v>
    <v>72</v>
    <v>Andirá</v>
    <v>4</v>
    <v>5</v>
    <v>Map</v>
    <v>6</v>
    <v>57</v>
    <v>75</v>
    <v>26229</v>
    <v>3</v>
    <v>Andirá is a municipality in the state of Paraná in the Southern Region of Brazil.</v>
    <v>26230</v>
    <v>26231</v>
    <v>26232</v>
    <v>26233</v>
    <v>Andirá</v>
    <v>26234</v>
    <v>93</v>
    <v>Andirá</v>
    <v>mdp/vdpid/6460445297611898881</v>
  </rv>
  <rv s="0">
    <v>536870912</v>
    <v>Ponta Grossa</v>
    <v>dd071a9f-d607-c6ba-a4e2-9653f23b414b</v>
    <v>en-US</v>
    <v>Map</v>
  </rv>
  <rv s="1">
    <fb>2054.73</fb>
    <v>8</v>
  </rv>
  <rv s="2">
    <v>2956</v>
    <v>6</v>
    <v>6503</v>
    <v>7</v>
    <v>0</v>
    <v>Image of Ponta Grossa</v>
  </rv>
  <rv s="1">
    <fb>-25.094999999999999</fb>
    <v>9</v>
  </rv>
  <rv s="0">
    <v>805306368</v>
    <v>Elizabeth Schmidt (Mayor)</v>
    <v>a63eb187-d924-d6ae-c700-c1ee00786ee2</v>
    <v>en-US</v>
    <v>Generic</v>
  </rv>
  <rv s="3">
    <v>720</v>
  </rv>
  <rv s="4">
    <v>https://www.bing.com/search?q=prefeitura+ponta+grossa&amp;form=skydnc</v>
    <v>Learn more on Bing</v>
  </rv>
  <rv s="1">
    <fb>-50.161944444444003</fb>
    <v>9</v>
  </rv>
  <rv s="1">
    <fb>355336</fb>
    <v>8</v>
  </rv>
  <rv s="5">
    <v>#VALUE!</v>
    <v>en-US</v>
    <v>dd071a9f-d607-c6ba-a4e2-9653f23b414b</v>
    <v>536870912</v>
    <v>1</v>
    <v>6504</v>
    <v>2</v>
    <v>Ponta Grossa</v>
    <v>4</v>
    <v>5</v>
    <v>Map</v>
    <v>6</v>
    <v>57</v>
    <v>75</v>
    <v>26237</v>
    <v>3</v>
    <v>Ponta Grossa is a municipality in the state of Paraná, southern Brazil. The estimated population is 355,336 according to official data from the Brazilian Institute of Geography and Statistics and it is the 4th most populous city in Paraná. It is ...</v>
    <v>26238</v>
    <v>26239</v>
    <v>26241</v>
    <v>26242</v>
    <v>26243</v>
    <v>Ponta Grossa</v>
    <v>26244</v>
    <v>6951</v>
    <v>Ponta Grossa</v>
    <v>mdp/vdpid/6460793874943049729</v>
  </rv>
  <rv s="0">
    <v>536870912</v>
    <v>Antonina, Paraná</v>
    <v>034f217a-dd76-69df-aa8a-67b50f996a7a</v>
    <v>en-US</v>
    <v>Map</v>
  </rv>
  <rv s="1">
    <fb>882.31700000000001</fb>
    <v>8</v>
  </rv>
  <rv s="2">
    <v>2957</v>
    <v>6</v>
    <v>6505</v>
    <v>7</v>
    <v>0</v>
    <v>Image of Antonina, Paraná</v>
  </rv>
  <rv s="0">
    <v>805306368</v>
    <v>Jose Paulo Vieira Azim (Mayor)</v>
    <v>84d8c35e-b580-3978-7726-d2c8e7227116</v>
    <v>en-US</v>
    <v>Generic</v>
  </rv>
  <rv s="3">
    <v>721</v>
  </rv>
  <rv s="4">
    <v>https://www.bing.com/search?q=antonina+brazil&amp;form=skydnc</v>
    <v>Learn more on Bing</v>
  </rv>
  <rv s="1">
    <fb>-48.711944444444001</fb>
    <v>9</v>
  </rv>
  <rv s="1">
    <fb>18091</fb>
    <v>8</v>
  </rv>
  <rv s="8">
    <v>#VALUE!</v>
    <v>en-US</v>
    <v>034f217a-dd76-69df-aa8a-67b50f996a7a</v>
    <v>536870912</v>
    <v>1</v>
    <v>6506</v>
    <v>67</v>
    <v>Antonina, Paraná</v>
    <v>4</v>
    <v>5</v>
    <v>Map</v>
    <v>6</v>
    <v>7</v>
    <v>75</v>
    <v>26247</v>
    <v>3</v>
    <v>Antonina is a municipality in the state of Paraná in southern Brazil. As of 2020, the estimated population was 18,949.</v>
    <v>26248</v>
    <v>966</v>
    <v>26250</v>
    <v>26251</v>
    <v>26252</v>
    <v>Antonina, Paraná</v>
    <v>26253</v>
    <v>Antonina, Paraná</v>
    <v>mdp/vdpid/6461691212779749377</v>
  </rv>
  <rv s="0">
    <v>536870912</v>
    <v>Antônio Olinto, Paraná</v>
    <v>b66df00d-530b-bc31-0cab-596140a10a48</v>
    <v>en-US</v>
    <v>Map</v>
  </rv>
  <rv s="1">
    <fb>469.755</fb>
    <v>8</v>
  </rv>
  <rv s="2">
    <v>2958</v>
    <v>6</v>
    <v>6507</v>
    <v>7</v>
    <v>0</v>
    <v>Image of Antônio Olinto, Paraná</v>
  </rv>
  <rv s="1">
    <fb>-25.985833333333002</fb>
    <v>9</v>
  </rv>
  <rv s="1">
    <fb>-50.196944444444</fb>
    <v>9</v>
  </rv>
  <rv s="1">
    <fb>7018</fb>
    <v>8</v>
  </rv>
  <rv s="13">
    <v>#VALUE!</v>
    <v>en-US</v>
    <v>b66df00d-530b-bc31-0cab-596140a10a48</v>
    <v>536870912</v>
    <v>1</v>
    <v>6508</v>
    <v>125</v>
    <v>Antônio Olinto, Paraná</v>
    <v>92</v>
    <v>5</v>
    <v>Map</v>
    <v>6</v>
    <v>7</v>
    <v>75</v>
    <v>26256</v>
    <v>3</v>
    <v>Antônio Olinto is a municipality in the state of Paraná in the Southern Region of Brazil.</v>
    <v>26257</v>
    <v>26258</v>
    <v>26259</v>
    <v>Antônio Olinto, Paraná</v>
    <v>26260</v>
    <v>Antônio Olinto, Paraná</v>
    <v>mdp/vdpid/6461571921589829633</v>
  </rv>
  <rv s="0">
    <v>536870912</v>
    <v>Apucarana</v>
    <v>cf65e8ab-b027-27dd-cc05-68988eb12c04</v>
    <v>en-US</v>
    <v>Map</v>
  </rv>
  <rv s="1">
    <fb>558.38800000000003</fb>
    <v>8</v>
  </rv>
  <rv s="2">
    <v>2959</v>
    <v>6</v>
    <v>6509</v>
    <v>7</v>
    <v>0</v>
    <v>Image of Apucarana</v>
  </rv>
  <rv s="1">
    <fb>-23.550833333332999</fb>
    <v>9</v>
  </rv>
  <rv s="4">
    <v>https://www.bing.com/search?q=apucarana+brazil&amp;form=skydnc</v>
    <v>Learn more on Bing</v>
  </rv>
  <rv s="1">
    <fb>-51.460833333332999</fb>
    <v>9</v>
  </rv>
  <rv s="1">
    <fb>130134</fb>
    <v>8</v>
  </rv>
  <rv s="12">
    <v>#VALUE!</v>
    <v>en-US</v>
    <v>cf65e8ab-b027-27dd-cc05-68988eb12c04</v>
    <v>536870912</v>
    <v>1</v>
    <v>6510</v>
    <v>120</v>
    <v>Apucarana</v>
    <v>4</v>
    <v>5</v>
    <v>Map</v>
    <v>6</v>
    <v>7</v>
    <v>75</v>
    <v>26263</v>
    <v>3</v>
    <v>Apucarana is a municipality in the state of Paraná in Brazil. The municipality covers 548 square kilometres at an elevation of 840 metres above mean sea level. Its 2020 population was estimated as 136,234.</v>
    <v>26264</v>
    <v>26265</v>
    <v>26266</v>
    <v>26267</v>
    <v>Apucarana</v>
    <v>26268</v>
    <v>Apucarana</v>
    <v>mdp/vdpid/6458952818370805761</v>
  </rv>
  <rv s="0">
    <v>536870912</v>
    <v>Arapongas</v>
    <v>37f9a256-e8cd-b471-127f-e625840d81c2</v>
    <v>en-US</v>
    <v>Map</v>
  </rv>
  <rv s="1">
    <fb>382.21499999999997</fb>
    <v>8</v>
  </rv>
  <rv s="2">
    <v>2960</v>
    <v>6</v>
    <v>6511</v>
    <v>7</v>
    <v>0</v>
    <v>Image of Arapongas</v>
  </rv>
  <rv s="1">
    <fb>-23.418888888889001</fb>
    <v>9</v>
  </rv>
  <rv s="0">
    <v>805306368</v>
    <v>Sérgio Onofre da Silva (Mayor)</v>
    <v>b244f7ec-11bd-abea-fe69-4c6abf56e59a</v>
    <v>en-US</v>
    <v>Generic</v>
  </rv>
  <rv s="3">
    <v>722</v>
  </rv>
  <rv s="4">
    <v>https://www.bing.com/search?q=arapongas+brazil&amp;form=skydnc</v>
    <v>Learn more on Bing</v>
  </rv>
  <rv s="1">
    <fb>-51.423888888889003</fb>
    <v>9</v>
  </rv>
  <rv s="1">
    <fb>119138</fb>
    <v>8</v>
  </rv>
  <rv s="8">
    <v>#VALUE!</v>
    <v>en-US</v>
    <v>37f9a256-e8cd-b471-127f-e625840d81c2</v>
    <v>536870912</v>
    <v>1</v>
    <v>6512</v>
    <v>67</v>
    <v>Arapongas</v>
    <v>4</v>
    <v>5</v>
    <v>Map</v>
    <v>6</v>
    <v>7</v>
    <v>75</v>
    <v>26271</v>
    <v>3</v>
    <v>Arapongas is a municipality within the state of Paraná, South Region, Brazil. It is located in the Metropolitan area of Londrina, Microregion Apucarana and Mesoregion North Central Paranaense, being located at a distance of 386 km from the state ...</v>
    <v>26272</v>
    <v>26273</v>
    <v>26275</v>
    <v>26276</v>
    <v>26277</v>
    <v>Arapongas</v>
    <v>26278</v>
    <v>Arapongas</v>
    <v>mdp/vdpid/6458951581453778946</v>
  </rv>
  <rv s="0">
    <v>536870912</v>
    <v>Arapoti</v>
    <v>24cd9da4-455e-43d8-21ac-de5962580a3d</v>
    <v>en-US</v>
    <v>Map</v>
  </rv>
  <rv s="1">
    <fb>1.360498</fb>
    <v>8</v>
  </rv>
  <rv s="2">
    <v>2961</v>
    <v>6</v>
    <v>6513</v>
    <v>7</v>
    <v>0</v>
    <v>Image of Arapoti</v>
  </rv>
  <rv s="1">
    <fb>-24.157777777778001</fb>
    <v>9</v>
  </rv>
  <rv s="4">
    <v>https://www.bing.com/search?q=arapoti+brazil&amp;form=skydnc</v>
    <v>Learn more on Bing</v>
  </rv>
  <rv s="1">
    <fb>-49.826944444444003</fb>
    <v>9</v>
  </rv>
  <rv s="1">
    <fb>25777</fb>
    <v>8</v>
  </rv>
  <rv s="9">
    <v>#VALUE!</v>
    <v>en-US</v>
    <v>24cd9da4-455e-43d8-21ac-de5962580a3d</v>
    <v>536870912</v>
    <v>1</v>
    <v>6514</v>
    <v>72</v>
    <v>Arapoti</v>
    <v>4</v>
    <v>5</v>
    <v>Map</v>
    <v>6</v>
    <v>7</v>
    <v>75</v>
    <v>26281</v>
    <v>3</v>
    <v>Arapoti is a municipality in the state of Paraná in Brazil served by Avelino Vieira Airport. As of 2020, the estimated population was 28,300.</v>
    <v>26282</v>
    <v>26283</v>
    <v>26284</v>
    <v>26285</v>
    <v>Arapoti</v>
    <v>26286</v>
    <v>93</v>
    <v>Arapoti</v>
    <v>mdp/vdpid/6460735478470541313</v>
  </rv>
  <rv s="0">
    <v>536870912</v>
    <v>Arapuã</v>
    <v>b09c63e9-7658-5a10-d833-6cc3c1a6ce2e</v>
    <v>en-US</v>
    <v>Map</v>
  </rv>
  <rv s="1">
    <fb>218.83799999999999</fb>
    <v>8</v>
  </rv>
  <rv s="2">
    <v>2962</v>
    <v>6</v>
    <v>6515</v>
    <v>7</v>
    <v>0</v>
    <v>Image of Arapuã</v>
  </rv>
  <rv s="1">
    <fb>-24.315833333333</fb>
    <v>9</v>
  </rv>
  <rv s="4">
    <v>https://www.bing.com/search?q=arapu%c3%a3+parana&amp;form=skydnc</v>
    <v>Learn more on Bing</v>
  </rv>
  <rv s="1">
    <fb>-51.786944444444003</fb>
    <v>9</v>
  </rv>
  <rv s="12">
    <v>#VALUE!</v>
    <v>en-US</v>
    <v>b09c63e9-7658-5a10-d833-6cc3c1a6ce2e</v>
    <v>536870912</v>
    <v>1</v>
    <v>6516</v>
    <v>120</v>
    <v>Arapuã</v>
    <v>4</v>
    <v>5</v>
    <v>Map</v>
    <v>6</v>
    <v>7</v>
    <v>75</v>
    <v>26289</v>
    <v>3</v>
    <v>Arapuã is a municipality in the state of Paraná in the Southern Region of Brazil.</v>
    <v>26290</v>
    <v>26291</v>
    <v>26292</v>
    <v>26293</v>
    <v>Arapuã</v>
    <v>3873</v>
    <v>Arapuã</v>
    <v>mdp/vdpid/6459168809591767041</v>
  </rv>
  <rv s="0">
    <v>536870912</v>
    <v>Araruna, Paraná</v>
    <v>56ea7219-d831-eb7e-171d-1c6ba3c8308c</v>
    <v>en-US</v>
    <v>Map</v>
  </rv>
  <rv s="1">
    <fb>493.19</fb>
    <v>8</v>
  </rv>
  <rv s="2">
    <v>2963</v>
    <v>6</v>
    <v>6517</v>
    <v>7</v>
    <v>0</v>
    <v>Image of Araruna, Paraná</v>
  </rv>
  <rv s="1">
    <fb>-23.931944444443999</fb>
    <v>9</v>
  </rv>
  <rv s="1">
    <fb>-52.495833333333003</fb>
    <v>9</v>
  </rv>
  <rv s="1">
    <fb>14000</fb>
    <v>8</v>
  </rv>
  <rv s="11">
    <v>#VALUE!</v>
    <v>en-US</v>
    <v>56ea7219-d831-eb7e-171d-1c6ba3c8308c</v>
    <v>536870912</v>
    <v>1</v>
    <v>6518</v>
    <v>113</v>
    <v>Araruna, Paraná</v>
    <v>92</v>
    <v>5</v>
    <v>Map</v>
    <v>6</v>
    <v>57</v>
    <v>75</v>
    <v>26296</v>
    <v>3</v>
    <v>Araruna, Paraná is a municipality in the state of Paraná in the Southern Region of Brazil.</v>
    <v>26297</v>
    <v>26298</v>
    <v>26299</v>
    <v>Araruna, Paraná</v>
    <v>26300</v>
    <v>93</v>
    <v>Araruna, Paraná</v>
    <v>mdp/vdpid/6459043903872958465</v>
  </rv>
  <rv s="0">
    <v>536870912</v>
    <v>Araucária</v>
    <v>85b14710-a808-4a84-c87b-4f09a7f4f96b</v>
    <v>en-US</v>
    <v>Map</v>
  </rv>
  <rv s="1">
    <fb>469.166</fb>
    <v>8</v>
  </rv>
  <rv s="2">
    <v>2964</v>
    <v>6</v>
    <v>6519</v>
    <v>7</v>
    <v>0</v>
    <v>Image of Araucária</v>
  </rv>
  <rv s="1">
    <fb>-25.592777777778</fb>
    <v>9</v>
  </rv>
  <rv s="0">
    <v>805306368</v>
    <v>Hissam Hussein Dehaini (Mayor)</v>
    <v>a5670441-2c63-09ad-f84a-b9d542497256</v>
    <v>en-US</v>
    <v>Generic</v>
  </rv>
  <rv s="3">
    <v>723</v>
  </rv>
  <rv s="4">
    <v>https://www.bing.com/search?q=arauc%c3%a1ria+brazil&amp;form=skydnc</v>
    <v>Learn more on Bing</v>
  </rv>
  <rv s="1">
    <fb>-49.41</fb>
    <v>9</v>
  </rv>
  <rv s="1">
    <fb>151666</fb>
    <v>8</v>
  </rv>
  <rv s="8">
    <v>#VALUE!</v>
    <v>en-US</v>
    <v>85b14710-a808-4a84-c87b-4f09a7f4f96b</v>
    <v>536870912</v>
    <v>1</v>
    <v>6520</v>
    <v>67</v>
    <v>Araucária</v>
    <v>4</v>
    <v>5</v>
    <v>Map</v>
    <v>6</v>
    <v>7</v>
    <v>75</v>
    <v>26303</v>
    <v>3</v>
    <v>Araucária is a municipality in the Brazilian state of Paraná. The population in 2020 was 146,214 inhabitants.</v>
    <v>26304</v>
    <v>26305</v>
    <v>26307</v>
    <v>26308</v>
    <v>26309</v>
    <v>Araucária</v>
    <v>26310</v>
    <v>Araucária</v>
    <v>mdp/vdpid/6461589788720889858</v>
  </rv>
  <rv s="0">
    <v>536870912</v>
    <v>Ariranha do Ivaí</v>
    <v>80c30954-2be2-e217-a3ab-9356a16ae91a</v>
    <v>en-US</v>
    <v>Map</v>
  </rv>
  <rv s="1">
    <fb>240.625</fb>
    <v>8</v>
  </rv>
  <rv s="2">
    <v>2965</v>
    <v>6</v>
    <v>6521</v>
    <v>7</v>
    <v>0</v>
    <v>Image of Ariranha do Ivaí</v>
  </rv>
  <rv s="1">
    <fb>-24.385833333333</fb>
    <v>9</v>
  </rv>
  <rv s="4">
    <v>https://www.bing.com/search?q=ariranha+do+iva%c3%ad+parana&amp;form=skydnc</v>
    <v>Learn more on Bing</v>
  </rv>
  <rv s="1">
    <fb>-51.585000000000001</fb>
    <v>9</v>
  </rv>
  <rv s="1">
    <fb>2066</fb>
    <v>8</v>
  </rv>
  <rv s="9">
    <v>#VALUE!</v>
    <v>en-US</v>
    <v>80c30954-2be2-e217-a3ab-9356a16ae91a</v>
    <v>536870912</v>
    <v>1</v>
    <v>6522</v>
    <v>72</v>
    <v>Ariranha do Ivaí</v>
    <v>4</v>
    <v>5</v>
    <v>Map</v>
    <v>6</v>
    <v>57</v>
    <v>75</v>
    <v>26313</v>
    <v>3</v>
    <v>Ariranha do Ivaí is a municipality in the state of Paraná in the Southern Region of Brazil.</v>
    <v>26314</v>
    <v>26315</v>
    <v>26316</v>
    <v>26317</v>
    <v>Ariranha do Ivaí</v>
    <v>26318</v>
    <v>93</v>
    <v>Ariranha do Ivaí</v>
    <v>mdp/vdpid/6459177193418260481</v>
  </rv>
  <rv s="0">
    <v>536870912</v>
    <v>Assaí</v>
    <v>520337ff-c7e9-fb1c-80fa-69f281a51d51</v>
    <v>en-US</v>
    <v>Map</v>
  </rv>
  <rv s="1">
    <fb>440.346</fb>
    <v>8</v>
  </rv>
  <rv s="2">
    <v>2966</v>
    <v>6</v>
    <v>6523</v>
    <v>7</v>
    <v>0</v>
    <v>Image of Assaí</v>
  </rv>
  <rv s="1">
    <fb>-23.372777777778001</fb>
    <v>9</v>
  </rv>
  <rv s="4">
    <v>https://www.bing.com/search?q=assa%c3%ad+parana&amp;form=skydnc</v>
    <v>Learn more on Bing</v>
  </rv>
  <rv s="1">
    <fb>-50.840833333333002</fb>
    <v>9</v>
  </rv>
  <rv s="1">
    <fb>14954</fb>
    <v>8</v>
  </rv>
  <rv s="9">
    <v>#VALUE!</v>
    <v>en-US</v>
    <v>520337ff-c7e9-fb1c-80fa-69f281a51d51</v>
    <v>536870912</v>
    <v>1</v>
    <v>6524</v>
    <v>72</v>
    <v>Assaí</v>
    <v>4</v>
    <v>5</v>
    <v>Map</v>
    <v>6</v>
    <v>57</v>
    <v>75</v>
    <v>26321</v>
    <v>3</v>
    <v>Assaí is a municipality in the state of Paraná in the South Region of Brazil. Assaí was discovered in 1932 by the people with the Japanese origin, and it became municipality on 28 January 1944.</v>
    <v>26322</v>
    <v>26323</v>
    <v>26324</v>
    <v>26325</v>
    <v>Assaí</v>
    <v>26326</v>
    <v>93</v>
    <v>Assaí</v>
    <v>mdp/vdpid/6458982056411004929</v>
  </rv>
  <rv s="0">
    <v>536870912</v>
    <v>Assis Chateaubriand, Paraná</v>
    <v>86d9770c-f421-bbd9-f599-a6a48317552e</v>
    <v>en-US</v>
    <v>Map</v>
  </rv>
  <rv s="1">
    <fb>969.58799999999997</fb>
    <v>8</v>
  </rv>
  <rv s="2">
    <v>2967</v>
    <v>6</v>
    <v>6525</v>
    <v>7</v>
    <v>0</v>
    <v>Image of Assis Chateaubriand, Paraná</v>
  </rv>
  <rv s="1">
    <fb>-24.42</fb>
    <v>9</v>
  </rv>
  <rv s="1">
    <fb>-53.520833333333002</fb>
    <v>9</v>
  </rv>
  <rv s="1">
    <fb>33340</fb>
    <v>8</v>
  </rv>
  <rv s="11">
    <v>#VALUE!</v>
    <v>en-US</v>
    <v>86d9770c-f421-bbd9-f599-a6a48317552e</v>
    <v>536870912</v>
    <v>1</v>
    <v>6526</v>
    <v>113</v>
    <v>Assis Chateaubriand, Paraná</v>
    <v>92</v>
    <v>5</v>
    <v>Map</v>
    <v>6</v>
    <v>57</v>
    <v>75</v>
    <v>26329</v>
    <v>3</v>
    <v>Assis Chateaubriand is a municipality in the state of Paraná in the Southern Region of Brazil.</v>
    <v>26330</v>
    <v>26331</v>
    <v>26332</v>
    <v>Assis Chateaubriand, Paraná</v>
    <v>26333</v>
    <v>93</v>
    <v>Assis Chateaubriand, Paraná</v>
    <v>mdp/vdpid/6460719844722475009</v>
  </rv>
  <rv s="0">
    <v>536870912</v>
    <v>Astorga, Paraná</v>
    <v>527d7774-74d5-f59b-b6a2-01990bad4c12</v>
    <v>en-US</v>
    <v>Map</v>
  </rv>
  <rv s="1">
    <fb>434.79199999999997</fb>
    <v>8</v>
  </rv>
  <rv s="1">
    <fb>-23.232777777778001</fb>
    <v>9</v>
  </rv>
  <rv s="4">
    <v>https://www.bing.com/search?q=astorga+brazil&amp;form=skydnc</v>
    <v>Learn more on Bing</v>
  </rv>
  <rv s="1">
    <fb>-51.665833333332998</fb>
    <v>9</v>
  </rv>
  <rv s="14">
    <v>#VALUE!</v>
    <v>en-US</v>
    <v>527d7774-74d5-f59b-b6a2-01990bad4c12</v>
    <v>536870912</v>
    <v>1</v>
    <v>6528</v>
    <v>136</v>
    <v>Astorga, Paraná</v>
    <v>4</v>
    <v>137</v>
    <v>Map</v>
    <v>6</v>
    <v>7</v>
    <v>75</v>
    <v>26336</v>
    <v>3</v>
    <v>Astorga is a municipality in the state of Paraná in Brazil. It was founded in 1951. As of 2020, the estimated population was 26,209 inhabitants.</v>
    <v>26337</v>
    <v>26338</v>
    <v>26339</v>
    <v>Astorga, Paraná</v>
    <v>5068</v>
    <v>93</v>
    <v>Astorga, Paraná</v>
    <v>mdp/vdpid/6458897633694973953</v>
  </rv>
  <rv s="0">
    <v>536870912</v>
    <v>Atalaia, Paraná</v>
    <v>dc586b00-eb73-53fb-106e-5b0afe90935b</v>
    <v>en-US</v>
    <v>Map</v>
  </rv>
  <rv s="1">
    <fb>137.66300000000001</fb>
    <v>8</v>
  </rv>
  <rv s="2">
    <v>2968</v>
    <v>6</v>
    <v>6529</v>
    <v>7</v>
    <v>0</v>
    <v>Image of Atalaia, Paraná</v>
  </rv>
  <rv s="1">
    <fb>-23.150833333333001</fb>
    <v>9</v>
  </rv>
  <rv s="1">
    <fb>-52.053888888888999</fb>
    <v>9</v>
  </rv>
  <rv s="13">
    <v>#VALUE!</v>
    <v>en-US</v>
    <v>dc586b00-eb73-53fb-106e-5b0afe90935b</v>
    <v>536870912</v>
    <v>1</v>
    <v>6530</v>
    <v>125</v>
    <v>Atalaia, Paraná</v>
    <v>92</v>
    <v>5</v>
    <v>Map</v>
    <v>6</v>
    <v>7</v>
    <v>75</v>
    <v>26342</v>
    <v>3</v>
    <v>Atalaia, Paraná is a municipality in the state of Paraná in the Southern Region of Brazil.</v>
    <v>26343</v>
    <v>26344</v>
    <v>26345</v>
    <v>Atalaia, Paraná</v>
    <v>9251</v>
    <v>Atalaia, Paraná</v>
    <v>mdp/vdpid/6458794870227075073</v>
  </rv>
  <rv s="0">
    <v>536870912</v>
    <v>Balsa Nova</v>
    <v>026da8d6-8c0d-9b07-c7b3-31876886ce9e</v>
    <v>en-US</v>
    <v>Map</v>
  </rv>
  <rv s="1">
    <fb>396.91399999999999</fb>
    <v>8</v>
  </rv>
  <rv s="2">
    <v>2969</v>
    <v>6</v>
    <v>6531</v>
    <v>7</v>
    <v>0</v>
    <v>Image of Balsa Nova</v>
  </rv>
  <rv s="1">
    <fb>-25.583888888889</fb>
    <v>9</v>
  </rv>
  <rv s="0">
    <v>805306368</v>
    <v>Luiz Claudio Costa (Mayor)</v>
    <v>099c76de-7b49-31d5-9ec0-dbfc60e4f31c</v>
    <v>en-US</v>
    <v>Generic</v>
  </rv>
  <rv s="3">
    <v>724</v>
  </rv>
  <rv s="4">
    <v>https://www.bing.com/search?q=balsa+nova+parana&amp;form=skydnc</v>
    <v>Learn more on Bing</v>
  </rv>
  <rv s="1">
    <fb>-49.635833333332997</fb>
    <v>9</v>
  </rv>
  <rv s="1">
    <fb>13395</fb>
    <v>8</v>
  </rv>
  <rv s="8">
    <v>#VALUE!</v>
    <v>en-US</v>
    <v>026da8d6-8c0d-9b07-c7b3-31876886ce9e</v>
    <v>536870912</v>
    <v>1</v>
    <v>6532</v>
    <v>67</v>
    <v>Balsa Nova</v>
    <v>4</v>
    <v>5</v>
    <v>Map</v>
    <v>6</v>
    <v>7</v>
    <v>75</v>
    <v>26348</v>
    <v>3</v>
    <v>Balsa Nova is a municipality in the state of Paraná in the Southern Region of Brazil. It has a population of 13,092 and covers 348.926 square kilometres. Balsa Nova borders the municipalities of Araucária, Campo Largo, Contenda, Lapa, Palmeira ...</v>
    <v>26349</v>
    <v>26350</v>
    <v>26352</v>
    <v>26353</v>
    <v>26354</v>
    <v>Balsa Nova</v>
    <v>26355</v>
    <v>Balsa Nova</v>
    <v>mdp/vdpid/6461583055755673601</v>
  </rv>
  <rv s="0">
    <v>536870912</v>
    <v>Bandeirantes, Paraná</v>
    <v>d77e79a1-aae1-f192-d9ce-a56bcbecb32f</v>
    <v>en-US</v>
    <v>Map</v>
  </rv>
  <rv s="1">
    <fb>447.61700000000002</fb>
    <v>8</v>
  </rv>
  <rv s="2">
    <v>2970</v>
    <v>6</v>
    <v>6533</v>
    <v>7</v>
    <v>0</v>
    <v>Image of Bandeirantes, Paraná</v>
  </rv>
  <rv s="1">
    <fb>-23.11</fb>
    <v>9</v>
  </rv>
  <rv s="4">
    <v>https://www.bing.com/search?q=bandeirantes+parana&amp;form=skydnc</v>
    <v>Learn more on Bing</v>
  </rv>
  <rv s="1">
    <fb>-50.367777777778002</fb>
    <v>9</v>
  </rv>
  <rv s="1">
    <fb>31273</fb>
    <v>8</v>
  </rv>
  <rv s="12">
    <v>#VALUE!</v>
    <v>en-US</v>
    <v>d77e79a1-aae1-f192-d9ce-a56bcbecb32f</v>
    <v>536870912</v>
    <v>1</v>
    <v>6534</v>
    <v>120</v>
    <v>Bandeirantes, Paraná</v>
    <v>4</v>
    <v>5</v>
    <v>Map</v>
    <v>6</v>
    <v>7</v>
    <v>75</v>
    <v>26358</v>
    <v>3</v>
    <v>Bandeirantes, Paraná is a municipality in the state of Paraná in the Southern Region of Brazil.</v>
    <v>26359</v>
    <v>26360</v>
    <v>26361</v>
    <v>26362</v>
    <v>Bandeirantes, Paraná</v>
    <v>26363</v>
    <v>Bandeirantes, Paraná</v>
    <v>mdp/vdpid/6460493070096924673</v>
  </rv>
  <rv s="0">
    <v>536870912</v>
    <v>Barbosa Ferraz, Paraná</v>
    <v>ab67d2cc-46c4-3f6c-1fdc-d2957385ec8a</v>
    <v>en-US</v>
    <v>Map</v>
  </rv>
  <rv s="1">
    <fb>538.62099999999998</fb>
    <v>8</v>
  </rv>
  <rv s="2">
    <v>2971</v>
    <v>6</v>
    <v>6535</v>
    <v>7</v>
    <v>0</v>
    <v>Image of Barbosa Ferraz, Paraná</v>
  </rv>
  <rv s="1">
    <fb>-24.03</fb>
    <v>9</v>
  </rv>
  <rv s="1">
    <fb>-52.011944444443998</fb>
    <v>9</v>
  </rv>
  <rv s="1">
    <fb>11426</fb>
    <v>8</v>
  </rv>
  <rv s="11">
    <v>#VALUE!</v>
    <v>en-US</v>
    <v>ab67d2cc-46c4-3f6c-1fdc-d2957385ec8a</v>
    <v>536870912</v>
    <v>1</v>
    <v>6536</v>
    <v>113</v>
    <v>Barbosa Ferraz, Paraná</v>
    <v>92</v>
    <v>5</v>
    <v>Map</v>
    <v>6</v>
    <v>57</v>
    <v>75</v>
    <v>26366</v>
    <v>3</v>
    <v>Barbosa Ferraz, Paraná is a municipality in the state of Paraná in the Southern Region of Brazil.</v>
    <v>26367</v>
    <v>26368</v>
    <v>26369</v>
    <v>Barbosa Ferraz, Paraná</v>
    <v>26370</v>
    <v>93</v>
    <v>Barbosa Ferraz, Paraná</v>
    <v>mdp/vdpid/6459152044371476481</v>
  </rv>
  <rv s="0">
    <v>536870912</v>
    <v>Barra do Jacaré</v>
    <v>84185e73-2931-b887-6862-6e9c69aa212a</v>
    <v>en-US</v>
    <v>Map</v>
  </rv>
  <rv s="1">
    <fb>115.592</fb>
    <v>8</v>
  </rv>
  <rv s="2">
    <v>2972</v>
    <v>6</v>
    <v>6537</v>
    <v>7</v>
    <v>0</v>
    <v>Image of Barra do Jacaré</v>
  </rv>
  <rv s="1">
    <fb>-23.114999999999998</fb>
    <v>9</v>
  </rv>
  <rv s="4">
    <v>https://www.bing.com/search?q=barra+do+jacar%c3%a9+parana&amp;form=skydnc</v>
    <v>Learn more on Bing</v>
  </rv>
  <rv s="1">
    <fb>-50.180833333332998</fb>
    <v>9</v>
  </rv>
  <rv s="1">
    <fb>2781</fb>
    <v>8</v>
  </rv>
  <rv s="9">
    <v>#VALUE!</v>
    <v>en-US</v>
    <v>84185e73-2931-b887-6862-6e9c69aa212a</v>
    <v>536870912</v>
    <v>1</v>
    <v>6538</v>
    <v>72</v>
    <v>Barra do Jacaré</v>
    <v>4</v>
    <v>5</v>
    <v>Map</v>
    <v>6</v>
    <v>57</v>
    <v>75</v>
    <v>26373</v>
    <v>3</v>
    <v>Barra do Jacaré is a municipality in the state of Paraná in the Southern Region of Brazil.</v>
    <v>26374</v>
    <v>26375</v>
    <v>26376</v>
    <v>26377</v>
    <v>Barra do Jacaré</v>
    <v>26378</v>
    <v>93</v>
    <v>Barra do Jacaré</v>
    <v>mdp/vdpid/6460447049975332865</v>
  </rv>
  <rv s="0">
    <v>536870912</v>
    <v>Barracão, Paraná</v>
    <v>36e31af5-5aa9-4279-b910-ff2afe23508a</v>
    <v>en-US</v>
    <v>Map</v>
  </rv>
  <rv s="1">
    <fb>163.93100000000001</fb>
    <v>8</v>
  </rv>
  <rv s="2">
    <v>2973</v>
    <v>6</v>
    <v>6539</v>
    <v>7</v>
    <v>0</v>
    <v>Image of Barracão, Paraná</v>
  </rv>
  <rv s="1">
    <fb>-26.253888888889001</fb>
    <v>9</v>
  </rv>
  <rv s="1">
    <fb>-53.632777777778003</fb>
    <v>9</v>
  </rv>
  <rv s="1">
    <fb>9759</fb>
    <v>8</v>
  </rv>
  <rv s="13">
    <v>#VALUE!</v>
    <v>en-US</v>
    <v>36e31af5-5aa9-4279-b910-ff2afe23508a</v>
    <v>536870912</v>
    <v>1</v>
    <v>6540</v>
    <v>125</v>
    <v>Barracão, Paraná</v>
    <v>92</v>
    <v>5</v>
    <v>Map</v>
    <v>6</v>
    <v>7</v>
    <v>75</v>
    <v>26381</v>
    <v>3</v>
    <v>Barracão is a municipality in the state of Paraná in the Southern Region of Brazil. Barracão is part of a triple border with the state of Santa Catarina and the country of Argentina, with the border running through the middle of the ...</v>
    <v>26382</v>
    <v>26383</v>
    <v>26384</v>
    <v>Barracão, Paraná</v>
    <v>26385</v>
    <v>Barracão, Paraná</v>
    <v>mdp/vdpid/6459548270573125633</v>
  </rv>
  <rv s="0">
    <v>536870912</v>
    <v>Bela Vista da Caroba</v>
    <v>27082cc3-6333-aecb-d814-6628c81bd95a</v>
    <v>en-US</v>
    <v>Map</v>
  </rv>
  <rv s="1">
    <fb>148.107</fb>
    <v>8</v>
  </rv>
  <rv s="2">
    <v>2974</v>
    <v>6</v>
    <v>6541</v>
    <v>7</v>
    <v>0</v>
    <v>Image of Bela Vista da Caroba</v>
  </rv>
  <rv s="1">
    <fb>-25.880833333333001</fb>
    <v>9</v>
  </rv>
  <rv s="4">
    <v>https://www.bing.com/search?q=bela+vista+da+caroba+parana&amp;form=skydnc</v>
    <v>Learn more on Bing</v>
  </rv>
  <rv s="1">
    <fb>-53.664999999999999</fb>
    <v>9</v>
  </rv>
  <rv s="9">
    <v>#VALUE!</v>
    <v>en-US</v>
    <v>27082cc3-6333-aecb-d814-6628c81bd95a</v>
    <v>536870912</v>
    <v>1</v>
    <v>6542</v>
    <v>72</v>
    <v>Bela Vista da Caroba</v>
    <v>4</v>
    <v>5</v>
    <v>Map</v>
    <v>6</v>
    <v>64</v>
    <v>75</v>
    <v>26388</v>
    <v>3</v>
    <v>Bela Vista da Caroba is a municipality in the state of Paraná in the Southern Region of Brazil.</v>
    <v>26389</v>
    <v>26390</v>
    <v>26391</v>
    <v>26392</v>
    <v>Bela Vista da Caroba</v>
    <v>25580</v>
    <v>6951</v>
    <v>Bela Vista da Caroba</v>
    <v>mdp/vdpid/6459497840442867713</v>
  </rv>
  <rv s="0">
    <v>536870912</v>
    <v>Bela Vista do Paraíso</v>
    <v>fe3ea7e5-afa7-0dba-e524-6663e9582f05</v>
    <v>en-US</v>
    <v>Map</v>
  </rv>
  <rv s="1">
    <fb>242.69200000000001</fb>
    <v>8</v>
  </rv>
  <rv s="2">
    <v>2975</v>
    <v>6</v>
    <v>6543</v>
    <v>7</v>
    <v>0</v>
    <v>Image of Bela Vista do Paraíso</v>
  </rv>
  <rv s="1">
    <fb>-22.996944444444001</fb>
    <v>9</v>
  </rv>
  <rv s="4">
    <v>https://www.bing.com/search?q=bela+vista+do+para%c3%adso+parana&amp;form=skydnc</v>
    <v>Learn more on Bing</v>
  </rv>
  <rv s="1">
    <fb>15399</fb>
    <v>8</v>
  </rv>
  <rv s="9">
    <v>#VALUE!</v>
    <v>en-US</v>
    <v>fe3ea7e5-afa7-0dba-e524-6663e9582f05</v>
    <v>536870912</v>
    <v>1</v>
    <v>6544</v>
    <v>72</v>
    <v>Bela Vista do Paraíso</v>
    <v>4</v>
    <v>5</v>
    <v>Map</v>
    <v>6</v>
    <v>57</v>
    <v>75</v>
    <v>26395</v>
    <v>3</v>
    <v>Bela Vista do Paraíso is a municipality in the state of Paraná in the Southern Region of Brazil. Bela Vista do Paraiso is a municipality in the Brazilian state of Paraná, belonging to the metropolitan area of Londrina. Its population in 2020 is ...</v>
    <v>26396</v>
    <v>26397</v>
    <v>26398</v>
    <v>18735</v>
    <v>Bela Vista do Paraíso</v>
    <v>26399</v>
    <v>6951</v>
    <v>Bela Vista do Paraíso</v>
    <v>mdp/vdpid/6458920417238188033</v>
  </rv>
  <rv s="0">
    <v>536870912</v>
    <v>Bituruna</v>
    <v>f0a61a26-5ad4-c93c-4506-7cea9f1a5920</v>
    <v>en-US</v>
    <v>Map</v>
  </rv>
  <rv s="1">
    <fb>1214.905</fb>
    <v>8</v>
  </rv>
  <rv s="2">
    <v>2976</v>
    <v>6</v>
    <v>6545</v>
    <v>7</v>
    <v>0</v>
    <v>Image of Bituruna</v>
  </rv>
  <rv s="1">
    <fb>-26.160833333332999</fb>
    <v>9</v>
  </rv>
  <rv s="4">
    <v>https://www.bing.com/search?q=bituruna+parana&amp;form=skydnc</v>
    <v>Learn more on Bing</v>
  </rv>
  <rv s="1">
    <fb>-51.552777777777997</fb>
    <v>9</v>
  </rv>
  <rv s="1">
    <fb>15533</fb>
    <v>8</v>
  </rv>
  <rv s="12">
    <v>#VALUE!</v>
    <v>en-US</v>
    <v>f0a61a26-5ad4-c93c-4506-7cea9f1a5920</v>
    <v>536870912</v>
    <v>1</v>
    <v>6546</v>
    <v>120</v>
    <v>Bituruna</v>
    <v>4</v>
    <v>5</v>
    <v>Map</v>
    <v>6</v>
    <v>7</v>
    <v>75</v>
    <v>26402</v>
    <v>3</v>
    <v>Bituruna is a municipality in the state of Paraná in the Southern Region of Brazil.</v>
    <v>26403</v>
    <v>26404</v>
    <v>26405</v>
    <v>26406</v>
    <v>Bituruna</v>
    <v>26407</v>
    <v>Bituruna</v>
    <v>mdp/vdpid/6460072600214175745</v>
  </rv>
  <rv s="0">
    <v>536870912</v>
    <v>Boa Esperança, Paraná</v>
    <v>cbfa9afb-94b8-497b-868d-1d4aabc509b1</v>
    <v>en-US</v>
    <v>Map</v>
  </rv>
  <rv s="1">
    <fb>307.38099999999997</fb>
    <v>8</v>
  </rv>
  <rv s="2">
    <v>2977</v>
    <v>6</v>
    <v>6547</v>
    <v>7</v>
    <v>0</v>
    <v>Image of Boa Esperança, Paraná</v>
  </rv>
  <rv s="1">
    <fb>-24.241944444444002</fb>
    <v>9</v>
  </rv>
  <rv s="1">
    <fb>-52.788888888888998</fb>
    <v>9</v>
  </rv>
  <rv s="1">
    <fb>4558</fb>
    <v>8</v>
  </rv>
  <rv s="13">
    <v>#VALUE!</v>
    <v>en-US</v>
    <v>cbfa9afb-94b8-497b-868d-1d4aabc509b1</v>
    <v>536870912</v>
    <v>1</v>
    <v>6548</v>
    <v>125</v>
    <v>Boa Esperança, Paraná</v>
    <v>92</v>
    <v>5</v>
    <v>Map</v>
    <v>6</v>
    <v>7</v>
    <v>75</v>
    <v>26410</v>
    <v>3</v>
    <v>Boa Esperança is a municipality in the state of Paraná in the Southern Region of Brazil.</v>
    <v>26411</v>
    <v>26412</v>
    <v>26413</v>
    <v>Boa Esperança, Paraná</v>
    <v>26414</v>
    <v>Boa Esperança, Paraná</v>
    <v>mdp/vdpid/6459047243830788097</v>
  </rv>
  <rv s="0">
    <v>536870912</v>
    <v>Boa Esperança do Iguaçu</v>
    <v>f8c44add-c0c0-d577-0204-5a703a435bf8</v>
    <v>en-US</v>
    <v>Map</v>
  </rv>
  <rv s="1">
    <fb>151.98599999999999</fb>
    <v>8</v>
  </rv>
  <rv s="1">
    <fb>-25.635833333333</fb>
    <v>9</v>
  </rv>
  <rv s="4">
    <v>https://www.bing.com/search?q=boa+esperan%c3%a7a+do+igua%c3%a7u+parana&amp;form=skydnc</v>
    <v>Learn more on Bing</v>
  </rv>
  <rv s="1">
    <fb>-53.211944444444001</fb>
    <v>9</v>
  </rv>
  <rv s="1">
    <fb>2455</fb>
    <v>8</v>
  </rv>
  <rv s="16">
    <v>#VALUE!</v>
    <v>en-US</v>
    <v>f8c44add-c0c0-d577-0204-5a703a435bf8</v>
    <v>536870912</v>
    <v>1</v>
    <v>6550</v>
    <v>151</v>
    <v>Boa Esperança do Iguaçu</v>
    <v>4</v>
    <v>137</v>
    <v>Map</v>
    <v>6</v>
    <v>7</v>
    <v>75</v>
    <v>26417</v>
    <v>3</v>
    <v>Boa Esperança do Iguaçu is a municipality in the state of Paraná in the Southern Region of Brazil.</v>
    <v>26418</v>
    <v>26419</v>
    <v>26420</v>
    <v>Boa Esperança do Iguaçu</v>
    <v>26421</v>
    <v>Boa Esperança do Iguaçu</v>
    <v>mdp/vdpid/6459859327204196353</v>
  </rv>
  <rv s="0">
    <v>536870912</v>
    <v>Boa Ventura de São Roque</v>
    <v>8f7d57c9-c069-44f6-1d5f-2cb66745a4fd</v>
    <v>en-US</v>
    <v>Map</v>
  </rv>
  <rv s="1">
    <fb>622.18499999999995</fb>
    <v>8</v>
  </rv>
  <rv s="2">
    <v>2978</v>
    <v>6</v>
    <v>6551</v>
    <v>7</v>
    <v>0</v>
    <v>Image of Boa Ventura de São Roque</v>
  </rv>
  <rv s="1">
    <fb>-24.868888888889</fb>
    <v>9</v>
  </rv>
  <rv s="4">
    <v>https://www.bing.com/search?q=boa+ventura+de+s%c3%a3o+roque+parana&amp;form=skydnc</v>
    <v>Learn more on Bing</v>
  </rv>
  <rv s="1">
    <fb>-51.627777777778</fb>
    <v>9</v>
  </rv>
  <rv s="1">
    <fb>6365</fb>
    <v>8</v>
  </rv>
  <rv s="9">
    <v>#VALUE!</v>
    <v>en-US</v>
    <v>8f7d57c9-c069-44f6-1d5f-2cb66745a4fd</v>
    <v>536870912</v>
    <v>1</v>
    <v>6552</v>
    <v>72</v>
    <v>Boa Ventura de São Roque</v>
    <v>4</v>
    <v>5</v>
    <v>Map</v>
    <v>6</v>
    <v>57</v>
    <v>75</v>
    <v>26424</v>
    <v>3</v>
    <v>Boa Ventura de São Roque is a municipality in the state of Paraná in the Southern Region of Brazil.</v>
    <v>26425</v>
    <v>26426</v>
    <v>26427</v>
    <v>26428</v>
    <v>Boa Ventura de São Roque</v>
    <v>26429</v>
    <v>6951</v>
    <v>Boa Ventura de São Roque</v>
    <v>mdp/vdpid/6459230346926882817</v>
  </rv>
  <rv s="0">
    <v>536870912</v>
    <v>Boa Vista da Aparecida</v>
    <v>16d37b32-7121-e597-0a4f-c3e7ec400eed</v>
    <v>en-US</v>
    <v>Map</v>
  </rv>
  <rv s="1">
    <fb>256.29599999999999</fb>
    <v>8</v>
  </rv>
  <rv s="2">
    <v>2979</v>
    <v>6</v>
    <v>6553</v>
    <v>7</v>
    <v>0</v>
    <v>Image of Boa Vista da Aparecida</v>
  </rv>
  <rv s="1">
    <fb>-25.435833333333001</fb>
    <v>9</v>
  </rv>
  <rv s="4">
    <v>https://www.bing.com/search?q=boa+vista+da+aparecida+parana&amp;form=skydnc</v>
    <v>Learn more on Bing</v>
  </rv>
  <rv s="1">
    <fb>-53.407777777778001</fb>
    <v>9</v>
  </rv>
  <rv s="9">
    <v>#VALUE!</v>
    <v>en-US</v>
    <v>16d37b32-7121-e597-0a4f-c3e7ec400eed</v>
    <v>536870912</v>
    <v>1</v>
    <v>6554</v>
    <v>72</v>
    <v>Boa Vista da Aparecida</v>
    <v>4</v>
    <v>5</v>
    <v>Map</v>
    <v>6</v>
    <v>57</v>
    <v>75</v>
    <v>26432</v>
    <v>3</v>
    <v>Boa Vista da Aparecida is a municipality in the state of Paraná in the Southern Region of Brazil.</v>
    <v>26433</v>
    <v>26434</v>
    <v>26435</v>
    <v>26436</v>
    <v>Boa Vista da Aparecida</v>
    <v>16166</v>
    <v>6951</v>
    <v>Boa Vista da Aparecida</v>
    <v>mdp/vdpid/6459851951386394625</v>
  </rv>
  <rv s="0">
    <v>536870912</v>
    <v>Bocaiúva do Sul</v>
    <v>14e8e074-3a60-e71a-e7df-c0bfcda04300</v>
    <v>en-US</v>
    <v>Map</v>
  </rv>
  <rv s="1">
    <fb>826.34400000000005</fb>
    <v>8</v>
  </rv>
  <rv s="2">
    <v>2980</v>
    <v>6</v>
    <v>6555</v>
    <v>7</v>
    <v>0</v>
    <v>Image of Bocaiúva do Sul</v>
  </rv>
  <rv s="1">
    <fb>-25.205833333333</fb>
    <v>9</v>
  </rv>
  <rv s="4">
    <v>https://www.bing.com/search?q=bocai%c3%bava+do+sul+parana&amp;form=skydnc</v>
    <v>Learn more on Bing</v>
  </rv>
  <rv s="1">
    <fb>-49.115000000000002</fb>
    <v>9</v>
  </rv>
  <rv s="1">
    <fb>13129</fb>
    <v>8</v>
  </rv>
  <rv s="9">
    <v>#VALUE!</v>
    <v>en-US</v>
    <v>14e8e074-3a60-e71a-e7df-c0bfcda04300</v>
    <v>536870912</v>
    <v>1</v>
    <v>6556</v>
    <v>72</v>
    <v>Bocaiúva do Sul</v>
    <v>4</v>
    <v>5</v>
    <v>Map</v>
    <v>6</v>
    <v>57</v>
    <v>75</v>
    <v>26439</v>
    <v>3</v>
    <v>Bocaiúva do Sul is a municipality in the state of Paraná in the Southern Region of Brazil.</v>
    <v>26440</v>
    <v>26441</v>
    <v>26442</v>
    <v>26443</v>
    <v>Bocaiúva do Sul</v>
    <v>26444</v>
    <v>6951</v>
    <v>Bocaiúva do Sul</v>
    <v>mdp/vdpid/6460929156128440321</v>
  </rv>
  <rv s="0">
    <v>536870912</v>
    <v>Bom Jesus do Sul</v>
    <v>3d3fa7ba-6a28-2405-60f6-16ff271805c5</v>
    <v>en-US</v>
    <v>Map</v>
  </rv>
  <rv s="1">
    <fb>173.97200000000001</fb>
    <v>8</v>
  </rv>
  <rv s="2">
    <v>2981</v>
    <v>6</v>
    <v>6557</v>
    <v>7</v>
    <v>0</v>
    <v>Image of Bom Jesus do Sul</v>
  </rv>
  <rv s="1">
    <fb>-26.192777777778002</fb>
    <v>9</v>
  </rv>
  <rv s="4">
    <v>https://www.bing.com/search?q=bom+jesus+do+sul+parana&amp;form=skydnc</v>
    <v>Learn more on Bing</v>
  </rv>
  <rv s="1">
    <fb>-53.596944444443999</fb>
    <v>9</v>
  </rv>
  <rv s="12">
    <v>#VALUE!</v>
    <v>en-US</v>
    <v>3d3fa7ba-6a28-2405-60f6-16ff271805c5</v>
    <v>536870912</v>
    <v>1</v>
    <v>6558</v>
    <v>120</v>
    <v>Bom Jesus do Sul</v>
    <v>4</v>
    <v>5</v>
    <v>Map</v>
    <v>6</v>
    <v>7</v>
    <v>75</v>
    <v>26447</v>
    <v>3</v>
    <v>Bom Jesus do Sul is a municipality in the state of Paraná in the Southern Region of Brazil.</v>
    <v>26448</v>
    <v>26449</v>
    <v>26450</v>
    <v>26451</v>
    <v>Bom Jesus do Sul</v>
    <v>9251</v>
    <v>Bom Jesus do Sul</v>
    <v>mdp/vdpid/6459547143764967425</v>
  </rv>
  <rv s="0">
    <v>536870912</v>
    <v>Bom Sucesso do Sul</v>
    <v>a9819d5d-2a90-7455-1653-d149e0ee7137</v>
    <v>en-US</v>
    <v>Map</v>
  </rv>
  <rv s="1">
    <fb>195.86699999999999</fb>
    <v>8</v>
  </rv>
  <rv s="2">
    <v>2982</v>
    <v>6</v>
    <v>6559</v>
    <v>7</v>
    <v>0</v>
    <v>Image of Bom Sucesso do Sul</v>
  </rv>
  <rv s="1">
    <fb>-26.075833333333001</fb>
    <v>9</v>
  </rv>
  <rv s="4">
    <v>https://www.bing.com/search?q=bom+sucesso+do+sul+parana&amp;form=skydnc</v>
    <v>Learn more on Bing</v>
  </rv>
  <rv s="1">
    <fb>-52.833888888889</fb>
    <v>9</v>
  </rv>
  <rv s="12">
    <v>#VALUE!</v>
    <v>en-US</v>
    <v>a9819d5d-2a90-7455-1653-d149e0ee7137</v>
    <v>536870912</v>
    <v>1</v>
    <v>6560</v>
    <v>120</v>
    <v>Bom Sucesso do Sul</v>
    <v>4</v>
    <v>5</v>
    <v>Map</v>
    <v>6</v>
    <v>7</v>
    <v>75</v>
    <v>26454</v>
    <v>3</v>
    <v>Bom Sucesso do Sul is a municipality in the state of Paraná in the Southern Region of Brazil.</v>
    <v>26455</v>
    <v>26456</v>
    <v>26457</v>
    <v>26458</v>
    <v>Bom Sucesso do Sul</v>
    <v>26008</v>
    <v>Bom Sucesso do Sul</v>
    <v>mdp/vdpid/6459932545088749569</v>
  </rv>
  <rv s="0">
    <v>536870912</v>
    <v>Borrazópolis</v>
    <v>644a1145-9553-2623-d930-fbce348030a4</v>
    <v>en-US</v>
    <v>Map</v>
  </rv>
  <rv s="1">
    <fb>334.37700000000001</fb>
    <v>8</v>
  </rv>
  <rv s="2">
    <v>2983</v>
    <v>6</v>
    <v>6561</v>
    <v>7</v>
    <v>0</v>
    <v>Image of Borrazópolis</v>
  </rv>
  <rv s="1">
    <fb>-23.940833333333</fb>
    <v>9</v>
  </rv>
  <rv s="4">
    <v>https://www.bing.com/search?q=borraz%c3%b3polis+parana&amp;form=skydnc</v>
    <v>Learn more on Bing</v>
  </rv>
  <rv s="1">
    <fb>-51.587777777778001</fb>
    <v>9</v>
  </rv>
  <rv s="1">
    <fb>6439</fb>
    <v>8</v>
  </rv>
  <rv s="9">
    <v>#VALUE!</v>
    <v>en-US</v>
    <v>644a1145-9553-2623-d930-fbce348030a4</v>
    <v>536870912</v>
    <v>1</v>
    <v>6562</v>
    <v>72</v>
    <v>Borrazópolis</v>
    <v>4</v>
    <v>5</v>
    <v>Map</v>
    <v>6</v>
    <v>57</v>
    <v>75</v>
    <v>26461</v>
    <v>3</v>
    <v>Borrazópolis is a municipality in the state of Paraná in the Southern Region of Brazil.</v>
    <v>26462</v>
    <v>26463</v>
    <v>26464</v>
    <v>26465</v>
    <v>Borrazópolis</v>
    <v>26466</v>
    <v>6951</v>
    <v>Borrazópolis</v>
    <v>mdp/vdpid/6459156472046551041</v>
  </rv>
  <rv s="0">
    <v>536870912</v>
    <v>Braganey</v>
    <v>08afb420-96ca-fd38-4b60-593cb5df2880</v>
    <v>en-US</v>
    <v>Map</v>
  </rv>
  <rv s="1">
    <fb>343.32100000000003</fb>
    <v>8</v>
  </rv>
  <rv s="1">
    <fb>-24.815833333333</fb>
    <v>9</v>
  </rv>
  <rv s="4">
    <v>https://www.bing.com/search?q=braganey+parana&amp;form=skydnc</v>
    <v>Learn more on Bing</v>
  </rv>
  <rv s="1">
    <fb>-53.121944444443997</fb>
    <v>9</v>
  </rv>
  <rv s="1">
    <fb>4854</fb>
    <v>8</v>
  </rv>
  <rv s="16">
    <v>#VALUE!</v>
    <v>en-US</v>
    <v>08afb420-96ca-fd38-4b60-593cb5df2880</v>
    <v>536870912</v>
    <v>1</v>
    <v>6564</v>
    <v>151</v>
    <v>Braganey</v>
    <v>4</v>
    <v>137</v>
    <v>Map</v>
    <v>6</v>
    <v>7</v>
    <v>75</v>
    <v>26469</v>
    <v>3</v>
    <v>Braganey is a municipality in the state of Paraná in the Southern Region of Brazil.</v>
    <v>26470</v>
    <v>26471</v>
    <v>26472</v>
    <v>Braganey</v>
    <v>26473</v>
    <v>Braganey</v>
    <v>mdp/vdpid/6459087172866670593</v>
  </rv>
  <rv s="0">
    <v>536870912</v>
    <v>Brasilândia do Sul</v>
    <v>5dfe5d23-b1bc-e42b-b242-293f0b399393</v>
    <v>en-US</v>
    <v>Map</v>
  </rv>
  <rv s="1">
    <fb>291.03899999999999</fb>
    <v>8</v>
  </rv>
  <rv s="2">
    <v>2984</v>
    <v>6</v>
    <v>6565</v>
    <v>7</v>
    <v>0</v>
    <v>Image of Brasilândia do Sul</v>
  </rv>
  <rv s="1">
    <fb>-24.196944444444</fb>
    <v>9</v>
  </rv>
  <rv s="4">
    <v>https://www.bing.com/search?q=brasil%c3%a2ndia+do+sul+parana&amp;form=skydnc</v>
    <v>Learn more on Bing</v>
  </rv>
  <rv s="1">
    <fb>-53.524999999999999</fb>
    <v>9</v>
  </rv>
  <rv s="1">
    <fb>2585</fb>
    <v>8</v>
  </rv>
  <rv s="12">
    <v>#VALUE!</v>
    <v>en-US</v>
    <v>5dfe5d23-b1bc-e42b-b242-293f0b399393</v>
    <v>536870912</v>
    <v>1</v>
    <v>6566</v>
    <v>120</v>
    <v>Brasilândia do Sul</v>
    <v>4</v>
    <v>5</v>
    <v>Map</v>
    <v>6</v>
    <v>57</v>
    <v>75</v>
    <v>26476</v>
    <v>3</v>
    <v>Brasilândia do Sul is a municipality in the state of Paraná in the Southern Region of Brazil. Its estimated population in 2020 was 2,585.</v>
    <v>26477</v>
    <v>26478</v>
    <v>26479</v>
    <v>26480</v>
    <v>Brasilândia do Sul</v>
    <v>26481</v>
    <v>Brasilândia do Sul</v>
    <v>mdp/vdpid/6458636748187500545</v>
  </rv>
  <rv s="0">
    <v>536870912</v>
    <v>Cafeara</v>
    <v>55d0ee73-5032-0c7a-a67c-dc74a0d2de75</v>
    <v>en-US</v>
    <v>Map</v>
  </rv>
  <rv s="1">
    <fb>185.798</fb>
    <v>8</v>
  </rv>
  <rv s="2">
    <v>2985</v>
    <v>6</v>
    <v>6567</v>
    <v>7</v>
    <v>0</v>
    <v>Image of Cafeara</v>
  </rv>
  <rv s="1">
    <fb>-22.792777777777999</fb>
    <v>9</v>
  </rv>
  <rv s="0">
    <v>805306368</v>
    <v>Oscimar Jose Sperandio (Mayor)</v>
    <v>6feb11f7-556c-114a-5e8c-9667abc6b73d</v>
    <v>en-US</v>
    <v>Generic</v>
  </rv>
  <rv s="3">
    <v>725</v>
  </rv>
  <rv s="4">
    <v>https://www.bing.com/search?q=cafeara+parana&amp;form=skydnc</v>
    <v>Learn more on Bing</v>
  </rv>
  <rv s="1">
    <fb>-51.715833333333002</fb>
    <v>9</v>
  </rv>
  <rv s="1">
    <fb>2954</fb>
    <v>8</v>
  </rv>
  <rv s="5">
    <v>#VALUE!</v>
    <v>en-US</v>
    <v>55d0ee73-5032-0c7a-a67c-dc74a0d2de75</v>
    <v>536870912</v>
    <v>1</v>
    <v>6568</v>
    <v>2</v>
    <v>Cafeara</v>
    <v>4</v>
    <v>5</v>
    <v>Map</v>
    <v>6</v>
    <v>57</v>
    <v>75</v>
    <v>26484</v>
    <v>3</v>
    <v>Cafeara is a municipality in the state of Paraná in the Southern Region of Brazil. It is located approximately 100 km to the north-west of Londrina.</v>
    <v>26485</v>
    <v>26486</v>
    <v>26488</v>
    <v>26489</v>
    <v>26490</v>
    <v>Cafeara</v>
    <v>26491</v>
    <v>6951</v>
    <v>Cafeara</v>
    <v>mdp/vdpid/6458892168751742977</v>
  </rv>
  <rv s="0">
    <v>536870912</v>
    <v>Cafelândia, Paraná</v>
    <v>76753ee7-9735-8866-fe8e-c90797e0c090</v>
    <v>en-US</v>
    <v>Map</v>
  </rv>
  <rv s="1">
    <fb>271.72399999999999</fb>
    <v>8</v>
  </rv>
  <rv s="2">
    <v>2986</v>
    <v>6</v>
    <v>6569</v>
    <v>7</v>
    <v>0</v>
    <v>Image of Cafelândia, Paraná</v>
  </rv>
  <rv s="1">
    <fb>-24.617777777777999</fb>
    <v>9</v>
  </rv>
  <rv s="1">
    <fb>-53.32</fb>
    <v>9</v>
  </rv>
  <rv s="1">
    <fb>18456</fb>
    <v>8</v>
  </rv>
  <rv s="11">
    <v>#VALUE!</v>
    <v>en-US</v>
    <v>76753ee7-9735-8866-fe8e-c90797e0c090</v>
    <v>536870912</v>
    <v>1</v>
    <v>6570</v>
    <v>113</v>
    <v>Cafelândia, Paraná</v>
    <v>92</v>
    <v>5</v>
    <v>Map</v>
    <v>6</v>
    <v>57</v>
    <v>75</v>
    <v>26494</v>
    <v>3</v>
    <v>Cafelândia is a municipality in the state of Paraná in the Southern Region of Brazil.</v>
    <v>26495</v>
    <v>26496</v>
    <v>26497</v>
    <v>Cafelândia, Paraná</v>
    <v>26498</v>
    <v>6951</v>
    <v>Cafelândia, Paraná</v>
    <v>mdp/vdpid/6459078892236832769</v>
  </rv>
  <rv s="0">
    <v>536870912</v>
    <v>Cafezal do Sul</v>
    <v>90905a01-4cc8-1790-9c45-a62d6180d127</v>
    <v>en-US</v>
    <v>Map</v>
  </rv>
  <rv s="1">
    <fb>336.20499999999998</fb>
    <v>8</v>
  </rv>
  <rv s="2">
    <v>2987</v>
    <v>6</v>
    <v>6571</v>
    <v>7</v>
    <v>0</v>
    <v>Image of Cafezal do Sul</v>
  </rv>
  <rv s="1">
    <fb>-23.901944444443998</fb>
    <v>9</v>
  </rv>
  <rv s="4">
    <v>https://www.bing.com/search?q=cafezal+do+sul+parana&amp;form=skydnc</v>
    <v>Learn more on Bing</v>
  </rv>
  <rv s="1">
    <fb>-53.512777777777998</fb>
    <v>9</v>
  </rv>
  <rv s="1">
    <fb>4009</fb>
    <v>8</v>
  </rv>
  <rv s="9">
    <v>#VALUE!</v>
    <v>en-US</v>
    <v>90905a01-4cc8-1790-9c45-a62d6180d127</v>
    <v>536870912</v>
    <v>1</v>
    <v>6572</v>
    <v>72</v>
    <v>Cafezal do Sul</v>
    <v>4</v>
    <v>5</v>
    <v>Map</v>
    <v>6</v>
    <v>57</v>
    <v>75</v>
    <v>26501</v>
    <v>3</v>
    <v>Cafezal do Sul is a municipality in the state of Paraná in the Southern Region of Brazil.</v>
    <v>26502</v>
    <v>26503</v>
    <v>26504</v>
    <v>26505</v>
    <v>Cafezal do Sul</v>
    <v>26506</v>
    <v>6951</v>
    <v>Cafezal do Sul</v>
    <v>mdp/vdpid/6458631343289925633</v>
  </rv>
  <rv s="0">
    <v>536870912</v>
    <v>California</v>
    <v>3009d91d-d582-4c34-85ba-772ba09e5be1</v>
    <v>en-US</v>
    <v>Map</v>
  </rv>
  <rv s="1">
    <fb>423970</fb>
    <v>8</v>
  </rv>
  <rv s="1">
    <fb>102350</fb>
    <v>8</v>
  </rv>
  <rv s="0">
    <v>536870912</v>
    <v>Sacramento, California</v>
    <v>4a1a8070-cc3d-4060-af9c-08ccbbca73d7</v>
    <v>en-US</v>
    <v>Map</v>
  </rv>
  <rv s="0">
    <v>536870912</v>
    <v>United States</v>
    <v>5232ed96-85b1-2edb-12c6-63e6c597a1de</v>
    <v>en-US</v>
    <v>Map</v>
  </rv>
  <rv s="1">
    <fb>12717801</fb>
    <v>8</v>
  </rv>
  <rv s="1">
    <fb>14060525</fb>
    <v>8</v>
  </rv>
  <rv s="2">
    <v>2988</v>
    <v>6</v>
    <v>6573</v>
    <v>7</v>
    <v>0</v>
    <v>Image of California</v>
  </rv>
  <rv s="0">
    <v>536870912</v>
    <v>Los Angeles</v>
    <v>9958ca5c-ea31-4e71-8a17-bd1e7839c723</v>
    <v>en-US</v>
    <v>Map</v>
  </rv>
  <rv s="0">
    <v>805306368</v>
    <v>Gavin Newsom (Governor)</v>
    <v>ddd0ecbf-d7a9-4913-80c4-8eca3d95b4f2</v>
    <v>en-US</v>
    <v>Generic</v>
  </rv>
  <rv s="0">
    <v>805306368</v>
    <v>Eleni Kounalakis (Lieutenant governor)</v>
    <v>c8b4c34f-e58f-d4cc-2651-1b432d67c11a</v>
    <v>en-US</v>
    <v>Generic</v>
  </rv>
  <rv s="0">
    <v>805306368</v>
    <v>Alex Padilla (Senate)</v>
    <v>7f531c9a-64f3-c8e6-afb0-26647030a74e</v>
    <v>en-US</v>
    <v>Generic</v>
  </rv>
  <rv s="0">
    <v>805306368</v>
    <v>Adam Schiff (Senate)</v>
    <v>d5c1a692-eb25-8c7a-976b-c75a43f36513</v>
    <v>en-US</v>
    <v>Generic</v>
  </rv>
  <rv s="3">
    <v>726</v>
  </rv>
  <rv s="4">
    <v>https://www.bing.com/search?q=california&amp;form=skydnc</v>
    <v>Learn more on Bing</v>
  </rv>
  <rv s="1">
    <fb>1255</fb>
    <v>35</v>
  </rv>
  <rv s="1">
    <fb>61818</fb>
    <v>35</v>
  </rv>
  <rv s="1">
    <fb>385500</fb>
    <v>35</v>
  </rv>
  <rv s="3">
    <v>727</v>
  </rv>
  <rv s="1">
    <fb>2.96</fb>
    <v>30</v>
  </rv>
  <rv s="1">
    <fb>39431263</fb>
    <v>8</v>
  </rv>
  <rv s="1">
    <fb>5.4000000000000006E-2</fb>
    <v>29</v>
  </rv>
  <rv s="1">
    <fb>0.13300000000000001</fb>
    <v>29</v>
  </rv>
  <rv s="1">
    <fb>1.7000000000000001E-2</fb>
    <v>6580</v>
  </rv>
  <rv s="1">
    <fb>0.14699999999999999</fb>
    <v>29</v>
  </rv>
  <rv s="1">
    <fb>0.314</fb>
    <v>29</v>
  </rv>
  <rv s="1">
    <fb>6.5000000000000002E-2</fb>
    <v>29</v>
  </rv>
  <rv s="1">
    <fb>0.81799999999999995</fb>
    <v>29</v>
  </rv>
  <rv s="1">
    <fb>0.38799999999999996</fb>
    <v>29</v>
  </rv>
  <rv s="1">
    <fb>0.63100000000000001</fb>
    <v>29</v>
  </rv>
  <rv s="1">
    <fb>5.0000000000000001E-3</fb>
    <v>29</v>
  </rv>
  <rv s="1">
    <fb>6.8000000000000005E-2</fb>
    <v>29</v>
  </rv>
  <rv s="1">
    <fb>3.7999999999999999E-2</fb>
    <v>29</v>
  </rv>
  <rv s="1">
    <fb>0.23300000000000001</fb>
    <v>29</v>
  </rv>
  <rv s="1">
    <fb>6.4000000000000001E-2</fb>
    <v>29</v>
  </rv>
  <rv s="1">
    <fb>0.72900000000000009</fb>
    <v>29</v>
  </rv>
  <rv s="3">
    <v>728</v>
  </rv>
  <rv s="41">
    <v>#VALUE!</v>
    <v>en-US</v>
    <v>3009d91d-d582-4c34-85ba-772ba09e5be1</v>
    <v>536870912</v>
    <v>1</v>
    <v>6577</v>
    <v>6578</v>
    <v>California</v>
    <v>4</v>
    <v>5</v>
    <v>Map</v>
    <v>6</v>
    <v>6579</v>
    <v>US-CA</v>
    <v>26509</v>
    <v>26510</v>
    <v>26511</v>
    <v>26512</v>
    <v>California is a state in the Western region of the United States that lies on the Pacific Coast. It borders Oregon to the north, Nevada and Arizona to the east, and shares an international border with the Mexican state of Baja California to the ...</v>
    <v>26513</v>
    <v>26514</v>
    <v>26515</v>
    <v>26516</v>
    <v>26521</v>
    <v>26522</v>
    <v>26523</v>
    <v>26524</v>
    <v>26525</v>
    <v>California</v>
    <v>26526</v>
    <v>26527</v>
    <v>26528</v>
    <v>26529</v>
    <v>26530</v>
    <v>26531</v>
    <v>26532</v>
    <v>26533</v>
    <v>26534</v>
    <v>2268</v>
    <v>26535</v>
    <v>26536</v>
    <v>26537</v>
    <v>26538</v>
    <v>26539</v>
    <v>26540</v>
    <v>26541</v>
    <v>26542</v>
    <v>26543</v>
    <v>26544</v>
    <v>California</v>
    <v>mdp/vdpid/5599</v>
  </rv>
  <rv s="1">
    <fb>0.44369067999501505</fb>
    <v>29</v>
  </rv>
  <rv s="1">
    <fb>9826675</fb>
    <v>8</v>
  </rv>
  <rv s="1">
    <fb>1359000</fb>
    <v>8</v>
  </rv>
  <rv s="1">
    <fb>11.6</fb>
    <v>30</v>
  </rv>
  <rv s="1">
    <fb>1</fb>
    <v>31</v>
  </rv>
  <rv s="0">
    <v>536870912</v>
    <v>Washington, D.C.</v>
    <v>216726d1-8987-06d3-5eff-823da05c3d3c</v>
    <v>en-US</v>
    <v>Map</v>
  </rv>
  <rv s="1">
    <fb>5006302.0769999996</fb>
    <v>8</v>
  </rv>
  <rv s="1">
    <fb>117.244195476228</fb>
    <v>32</v>
  </rv>
  <rv s="1">
    <fb>7.4999999999999997E-2</fb>
    <v>29</v>
  </rv>
  <rv s="1">
    <fb>12993.961824772699</fb>
    <v>8</v>
  </rv>
  <rv s="1">
    <fb>1.7295</fb>
    <v>30</v>
  </rv>
  <rv s="1">
    <fb>0.339297856663409</fb>
    <v>29</v>
  </rv>
  <rv s="1">
    <fb>82.427828245269197</fb>
    <v>33</v>
  </rv>
  <rv s="1">
    <fb>21427700000000</fb>
    <v>35</v>
  </rv>
  <rv s="1">
    <fb>1.0182144</fb>
    <v>29</v>
  </rv>
  <rv s="1">
    <fb>0.88167390000000001</fb>
    <v>29</v>
  </rv>
  <rv s="2">
    <v>2989</v>
    <v>6</v>
    <v>6582</v>
    <v>7</v>
    <v>0</v>
    <v>Image of United States</v>
  </rv>
  <rv s="1">
    <fb>5.6</fb>
    <v>33</v>
  </rv>
  <rv s="0">
    <v>536870912</v>
    <v>New York City</v>
    <v>60d5dc2b-c915-460b-b722-c9e3485499ca</v>
    <v>en-US</v>
    <v>Map</v>
  </rv>
  <rv s="0">
    <v>805306368</v>
    <v>Donald Trump (President)</v>
    <v>1a466af2-ed23-25bd-794d-1ca925e4681b</v>
    <v>en-US</v>
    <v>Generic</v>
  </rv>
  <rv s="0">
    <v>805306368</v>
    <v>JD Vance (Vice president)</v>
    <v>cf52f4b6-e15c-553b-c991-5fd07410b914</v>
    <v>en-US</v>
    <v>Generic</v>
  </rv>
  <rv s="0">
    <v>805306368</v>
    <v>Mike Johnson (Speaker)</v>
    <v>0cdd8beb-6fa0-b09e-350a-8a9eef364ec7</v>
    <v>en-US</v>
    <v>Generic</v>
  </rv>
  <rv s="0">
    <v>805306368</v>
    <v>John Roberts (Chief justice)</v>
    <v>af7f7f4b-fd5b-867d-e108-4b6ecf118076</v>
    <v>en-US</v>
    <v>Generic</v>
  </rv>
  <rv s="3">
    <v>729</v>
  </rv>
  <rv s="4">
    <v>https://www.bing.com/search?q=united+states&amp;form=skydnc</v>
    <v>Learn more on Bing</v>
  </rv>
  <rv s="1">
    <fb>78.539024390243895</fb>
    <v>33</v>
  </rv>
  <rv s="1">
    <fb>30436313050000</fb>
    <v>35</v>
  </rv>
  <rv s="1">
    <fb>19</fb>
    <v>33</v>
  </rv>
  <rv s="1">
    <fb>7.25</fb>
    <v>34</v>
  </rv>
  <rv s="3">
    <v>730</v>
  </rv>
  <rv s="1">
    <fb>0.1108387988</fb>
    <v>29</v>
  </rv>
  <rv s="1">
    <fb>2.6120000000000001</fb>
    <v>30</v>
  </rv>
  <rv s="1">
    <fb>333287557</fb>
    <v>8</v>
  </rv>
  <rv s="1">
    <fb>0.22600000000000001</fb>
    <v>29</v>
  </rv>
  <rv s="1">
    <fb>0.30499999999999999</fb>
    <v>29</v>
  </rv>
  <rv s="1">
    <fb>0.46799999999999997</fb>
    <v>29</v>
  </rv>
  <rv s="1">
    <fb>1.7000000000000001E-2</fb>
    <v>29</v>
  </rv>
  <rv s="1">
    <fb>5.0999999999999997E-2</fb>
    <v>29</v>
  </rv>
  <rv s="1">
    <fb>0.10300000000000001</fb>
    <v>29</v>
  </rv>
  <rv s="1">
    <fb>0.153</fb>
    <v>29</v>
  </rv>
  <rv s="1">
    <fb>0.62048999786377002</fb>
    <v>29</v>
  </rv>
  <rv s="0">
    <v>536870912</v>
    <v>Alabama</v>
    <v>376f8b06-52f6-4e72-a31d-311a3563e645</v>
    <v>en-US</v>
    <v>Map</v>
  </rv>
  <rv s="0">
    <v>536870912</v>
    <v>Alaska</v>
    <v>31c4c7a1-54e7-4306-ac9b-f1b02e85bda5</v>
    <v>en-US</v>
    <v>Map</v>
  </rv>
  <rv s="0">
    <v>536870912</v>
    <v>Arizona</v>
    <v>bf973f46-5962-4997-a7ba-a05f1aa2a9f9</v>
    <v>en-US</v>
    <v>Map</v>
  </rv>
  <rv s="0">
    <v>536870912</v>
    <v>Arkansas</v>
    <v>b939db72-08f2-4ea6-a16a-a53bf32e6612</v>
    <v>en-US</v>
    <v>Map</v>
  </rv>
  <rv s="0">
    <v>536870912</v>
    <v>Colorado</v>
    <v>a070c5c2-b22d-41d8-b869-f20e583c4f80</v>
    <v>en-US</v>
    <v>Map</v>
  </rv>
  <rv s="0">
    <v>536870912</v>
    <v>Connecticut</v>
    <v>b3ca6523-435e-4a3b-8f78-1ad900a52cf8</v>
    <v>en-US</v>
    <v>Map</v>
  </rv>
  <rv s="0">
    <v>536870912</v>
    <v>Delaware</v>
    <v>8ad617cc-3d7a-4b3c-a787-098de959ccc4</v>
    <v>en-US</v>
    <v>Map</v>
  </rv>
  <rv s="0">
    <v>536870912</v>
    <v>Florida</v>
    <v>5fece3f4-e8e8-4159-843e-f725a930ad50</v>
    <v>en-US</v>
    <v>Map</v>
  </rv>
  <rv s="0">
    <v>536870912</v>
    <v>Georgia</v>
    <v>84604bc7-2c47-4f8d-8ea5-b6ac8c018a20</v>
    <v>en-US</v>
    <v>Map</v>
  </rv>
  <rv s="0">
    <v>536870912</v>
    <v>Hawaii</v>
    <v>b6f01eaf-aecf-44f6-b64d-1f6e982365c3</v>
    <v>en-US</v>
    <v>Map</v>
  </rv>
  <rv s="0">
    <v>536870912</v>
    <v>Idaho</v>
    <v>ecd30387-20fa-4523-9045-e2860154b5e9</v>
    <v>en-US</v>
    <v>Map</v>
  </rv>
  <rv s="0">
    <v>536870912</v>
    <v>Illinois</v>
    <v>4131acb8-628a-4241-8920-ca79eab9dade</v>
    <v>en-US</v>
    <v>Map</v>
  </rv>
  <rv s="0">
    <v>536870912</v>
    <v>Indiana</v>
    <v>109f7e5a-efbb-4953-b4b8-cb812ce1ff5d</v>
    <v>en-US</v>
    <v>Map</v>
  </rv>
  <rv s="0">
    <v>536870912</v>
    <v>Iowa</v>
    <v>77850824-b07a-487a-af58-37f9949afc27</v>
    <v>en-US</v>
    <v>Map</v>
  </rv>
  <rv s="0">
    <v>536870912</v>
    <v>Kansas</v>
    <v>6e527b71-bd3e-4bc1-b1c0-59d288b4fd5e</v>
    <v>en-US</v>
    <v>Map</v>
  </rv>
  <rv s="0">
    <v>536870912</v>
    <v>Kentucky</v>
    <v>108dfd18-4626-481a-8dfa-18f64e6eac84</v>
    <v>en-US</v>
    <v>Map</v>
  </rv>
  <rv s="0">
    <v>536870912</v>
    <v>Louisiana</v>
    <v>0ca1e87f-e2f6-43fb-8deb-d22bd09a9cae</v>
    <v>en-US</v>
    <v>Map</v>
  </rv>
  <rv s="0">
    <v>536870912</v>
    <v>Maine</v>
    <v>d62dd683-9cf9-4db9-a497-d810d529592b</v>
    <v>en-US</v>
    <v>Map</v>
  </rv>
  <rv s="0">
    <v>536870912</v>
    <v>Maryland</v>
    <v>4c472f4d-06a8-4d90-8bb8-da4d168c73fe</v>
    <v>en-US</v>
    <v>Map</v>
  </rv>
  <rv s="0">
    <v>536870912</v>
    <v>Massachusetts</v>
    <v>845219d5-3650-4199-b926-964ca27c863c</v>
    <v>en-US</v>
    <v>Map</v>
  </rv>
  <rv s="0">
    <v>536870912</v>
    <v>Michigan</v>
    <v>162411c2-b757-495d-aa81-93942fae2f7e</v>
    <v>en-US</v>
    <v>Map</v>
  </rv>
  <rv s="0">
    <v>536870912</v>
    <v>Minnesota</v>
    <v>77f97f6f-7e93-46e5-b486-6198effe8dea</v>
    <v>en-US</v>
    <v>Map</v>
  </rv>
  <rv s="0">
    <v>536870912</v>
    <v>Mississippi</v>
    <v>6af619ca-217d-49c0-9a86-153fc7fbcd78</v>
    <v>en-US</v>
    <v>Map</v>
  </rv>
  <rv s="0">
    <v>536870912</v>
    <v>Missouri</v>
    <v>6185f8cb-44e1-4da6-9bf0-b75286aeb591</v>
    <v>en-US</v>
    <v>Map</v>
  </rv>
  <rv s="0">
    <v>536870912</v>
    <v>Montana</v>
    <v>447d6cd5-53f6-4c8f-bf6c-9ff228415c3b</v>
    <v>en-US</v>
    <v>Map</v>
  </rv>
  <rv s="0">
    <v>536870912</v>
    <v>Nebraska</v>
    <v>3e64ff5d-6b40-4dbe-91b1-0e554e892496</v>
    <v>en-US</v>
    <v>Map</v>
  </rv>
  <rv s="0">
    <v>536870912</v>
    <v>Nevada</v>
    <v>c2157d7e-617e-4517-80f8-1b08113afc14</v>
    <v>en-US</v>
    <v>Map</v>
  </rv>
  <rv s="0">
    <v>536870912</v>
    <v>New Hampshire</v>
    <v>9ca71997-cc97-46eb-8911-fac32f80b0b1</v>
    <v>en-US</v>
    <v>Map</v>
  </rv>
  <rv s="0">
    <v>536870912</v>
    <v>New Jersey</v>
    <v>05277898-b62b-4878-8632-09d29756a2ff</v>
    <v>en-US</v>
    <v>Map</v>
  </rv>
  <rv s="0">
    <v>536870912</v>
    <v>New Mexico</v>
    <v>a16d3636-4349-41c7-a77e-89e34b26a8ad</v>
    <v>en-US</v>
    <v>Map</v>
  </rv>
  <rv s="0">
    <v>536870912</v>
    <v>New York</v>
    <v>caeb7b9a-f5d7-4686-8fb5-cf7628296b13</v>
    <v>en-US</v>
    <v>Map</v>
  </rv>
  <rv s="0">
    <v>536870912</v>
    <v>North Dakota</v>
    <v>77fbc744-3efe-4aa9-9e8e-f8034f06b941</v>
    <v>en-US</v>
    <v>Map</v>
  </rv>
  <rv s="0">
    <v>536870912</v>
    <v>North Carolina</v>
    <v>9e2bf053-dd80-4646-8f26-65075e7085c0</v>
    <v>en-US</v>
    <v>Map</v>
  </rv>
  <rv s="0">
    <v>536870912</v>
    <v>Ohio</v>
    <v>6f3df7da-1ef6-48e3-b2b3-b5b5fce3e846</v>
    <v>en-US</v>
    <v>Map</v>
  </rv>
  <rv s="0">
    <v>536870912</v>
    <v>Oklahoma</v>
    <v>cbcf556f-952a-4665-bb95-0500b27f9976</v>
    <v>en-US</v>
    <v>Map</v>
  </rv>
  <rv s="0">
    <v>536870912</v>
    <v>Oregon</v>
    <v>cacd36fd-7c62-43e2-a632-64a2a1811933</v>
    <v>en-US</v>
    <v>Map</v>
  </rv>
  <rv s="0">
    <v>536870912</v>
    <v>Pennsylvania</v>
    <v>6304580e-c803-4266-818a-971619176547</v>
    <v>en-US</v>
    <v>Map</v>
  </rv>
  <rv s="0">
    <v>536870912</v>
    <v>Rhode Island</v>
    <v>65a08f52-b469-4f7c-8353-9b3c0b2a5752</v>
    <v>en-US</v>
    <v>Map</v>
  </rv>
  <rv s="0">
    <v>536870912</v>
    <v>South Dakota</v>
    <v>9cee0b65-d357-479e-a066-31c634648f47</v>
    <v>en-US</v>
    <v>Map</v>
  </rv>
  <rv s="0">
    <v>536870912</v>
    <v>South Carolina</v>
    <v>810015e8-b10b-4232-9e2c-de87a67bd26e</v>
    <v>en-US</v>
    <v>Map</v>
  </rv>
  <rv s="0">
    <v>536870912</v>
    <v>Tennessee</v>
    <v>9bbc9c72-1bf1-4ef6-b66d-a6cdef70f4f3</v>
    <v>en-US</v>
    <v>Map</v>
  </rv>
  <rv s="0">
    <v>536870912</v>
    <v>Texas</v>
    <v>00a23ccd-3344-461c-8b9f-c2bb55be5815</v>
    <v>en-US</v>
    <v>Map</v>
  </rv>
  <rv s="0">
    <v>536870912</v>
    <v>Utah</v>
    <v>c6705e44-d27f-4240-95a2-54e802e3b524</v>
    <v>en-US</v>
    <v>Map</v>
  </rv>
  <rv s="0">
    <v>536870912</v>
    <v>Vermont</v>
    <v>221864cc-447e-4e78-847c-59e485d73bff</v>
    <v>en-US</v>
    <v>Map</v>
  </rv>
  <rv s="0">
    <v>536870912</v>
    <v>Virginia</v>
    <v>7eee9976-e8a7-472c-ada1-007208abd678</v>
    <v>en-US</v>
    <v>Map</v>
  </rv>
  <rv s="0">
    <v>536870912</v>
    <v>Washington</v>
    <v>982ad551-fd5d-45df-bd70-bf704dd576e4</v>
    <v>en-US</v>
    <v>Map</v>
  </rv>
  <rv s="0">
    <v>536870912</v>
    <v>West Virginia</v>
    <v>8a47255a-fae3-4faa-aa32-c6f384cb6c1d</v>
    <v>en-US</v>
    <v>Map</v>
  </rv>
  <rv s="0">
    <v>536870912</v>
    <v>Wisconsin</v>
    <v>cb4d2853-06f4-4467-8e7c-4e31cbb35cb2</v>
    <v>en-US</v>
    <v>Map</v>
  </rv>
  <rv s="0">
    <v>536870912</v>
    <v>Wyoming</v>
    <v>bff03ad6-2b7f-400b-a76e-eb9fc4a93961</v>
    <v>en-US</v>
    <v>Map</v>
  </rv>
  <rv s="0">
    <v>536870912</v>
    <v>American Samoa</v>
    <v>12d04d63-b9b5-855b-0821-b32474a729a4</v>
    <v>en-US</v>
    <v>Map</v>
  </rv>
  <rv s="0">
    <v>536870912</v>
    <v>United States Virgin Islands</v>
    <v>38bd827b-bc00-140e-85be-46a96078429c</v>
    <v>en-US</v>
    <v>Map</v>
  </rv>
  <rv s="0">
    <v>536870912</v>
    <v>Guam</v>
    <v>f842c067-b461-3084-6a3b-6c6c7431fc9a</v>
    <v>en-US</v>
    <v>Map</v>
  </rv>
  <rv s="0">
    <v>536870912</v>
    <v>Northern Mariana Islands</v>
    <v>f4475436-adda-9ff0-b5fe-6c3dff0e26be</v>
    <v>en-US</v>
    <v>Map</v>
  </rv>
  <rv s="0">
    <v>536870912</v>
    <v>Puerto Rico</v>
    <v>72752f4d-11d3-5470-b64e-b9e012b0520f</v>
    <v>en-US</v>
    <v>Map</v>
  </rv>
  <rv s="3">
    <v>731</v>
  </rv>
  <rv s="1">
    <fb>9.5866513904898809E-2</fb>
    <v>29</v>
  </rv>
  <rv s="3">
    <v>732</v>
  </rv>
  <rv s="1">
    <fb>0.14699999999999999</fb>
    <v>36</v>
  </rv>
  <rv s="1">
    <fb>270663028</fb>
    <v>8</v>
  </rv>
  <rv s="6">
    <v>#VALUE!</v>
    <v>en-US</v>
    <v>5232ed96-85b1-2edb-12c6-63e6c597a1de</v>
    <v>536870912</v>
    <v>1</v>
    <v>6584</v>
    <v>27</v>
    <v>United States</v>
    <v>4</v>
    <v>5</v>
    <v>Map</v>
    <v>6</v>
    <v>6585</v>
    <v>US</v>
    <v>26546</v>
    <v>26547</v>
    <v>26548</v>
    <v>26549</v>
    <v>26550</v>
    <v>26551</v>
    <v>26552</v>
    <v>26553</v>
    <v>26554</v>
    <v>USD</v>
    <v>The United States of America, also known as the United States or America, is a country primarily located in North America. It is a federal republic of 50 states and Washington, D.C. as its federal capital district. The 48 contiguous states ...</v>
    <v>26555</v>
    <v>26556</v>
    <v>26557</v>
    <v>26558</v>
    <v>21061</v>
    <v>26559</v>
    <v>26560</v>
    <v>26561</v>
    <v>26562</v>
    <v>26563</v>
    <v>26564</v>
    <v>26569</v>
    <v>26570</v>
    <v>26571</v>
    <v>26572</v>
    <v>26573</v>
    <v>26574</v>
    <v>United States</v>
    <v>The Star-Spangled Banner</v>
    <v>26575</v>
    <v>the United States of America</v>
    <v>26576</v>
    <v>26577</v>
    <v>26578</v>
    <v>26579</v>
    <v>26580</v>
    <v>26581</v>
    <v>26582</v>
    <v>26583</v>
    <v>26584</v>
    <v>26585</v>
    <v>26586</v>
    <v>26641</v>
    <v>26642</v>
    <v>26643</v>
    <v>22899</v>
    <v>26644</v>
    <v>United States</v>
    <v>26645</v>
    <v>mdp/vdpid/244</v>
  </rv>
  <rv s="1">
    <fb>269837</fb>
    <v>8</v>
  </rv>
  <rv s="1">
    <fb>38974</fb>
    <v>8</v>
  </rv>
  <rv s="0">
    <v>536870912</v>
    <v>Denver</v>
    <v>5a7229b6-72d3-4bfc-a95e-9c35e297c9ff</v>
    <v>en-US</v>
    <v>Map</v>
  </rv>
  <rv s="1">
    <fb>2024468</fb>
    <v>8</v>
  </rv>
  <rv s="1">
    <fb>2339118</fb>
    <v>8</v>
  </rv>
  <rv s="2">
    <v>2990</v>
    <v>6</v>
    <v>6586</v>
    <v>7</v>
    <v>0</v>
    <v>Image of Colorado</v>
  </rv>
  <rv s="0">
    <v>805306368</v>
    <v>Jared Polis (Governor)</v>
    <v>5a81ae6e-56e8-4cd2-95d3-f7a1b60eaa75</v>
    <v>en-US</v>
    <v>Generic</v>
  </rv>
  <rv s="0">
    <v>805306368</v>
    <v>Dianne Primavera (Lieutenant governor)</v>
    <v>f4e53c30-335f-00af-307f-4f95e90798de</v>
    <v>en-US</v>
    <v>Generic</v>
  </rv>
  <rv s="0">
    <v>805306368</v>
    <v>Michael Bennet (Senate)</v>
    <v>93548716-afc5-5fee-8c7d-c4b9489b4d26</v>
    <v>en-US</v>
    <v>Generic</v>
  </rv>
  <rv s="0">
    <v>805306368</v>
    <v>John Hickenlooper (Senate)</v>
    <v>a8a5bd30-12ce-eafc-0b7b-cc41fa0d798d</v>
    <v>en-US</v>
    <v>Generic</v>
  </rv>
  <rv s="3">
    <v>733</v>
  </rv>
  <rv s="4">
    <v>https://www.bing.com/search?q=colorado&amp;form=skydnc</v>
    <v>Learn more on Bing</v>
  </rv>
  <rv s="1">
    <fb>1002</fb>
    <v>35</v>
  </rv>
  <rv s="1">
    <fb>60629</fb>
    <v>35</v>
  </rv>
  <rv s="1">
    <fb>247800</fb>
    <v>35</v>
  </rv>
  <rv s="1">
    <fb>2.5499999999999998</fb>
    <v>30</v>
  </rv>
  <rv s="1">
    <fb>5957493</fb>
    <v>8</v>
  </rv>
  <rv s="1">
    <fb>0.10199999999999999</fb>
    <v>29</v>
  </rv>
  <rv s="1">
    <fb>1.6E-2</fb>
    <v>6580</v>
  </rv>
  <rv s="1">
    <fb>3.2000000000000001E-2</fb>
    <v>29</v>
  </rv>
  <rv s="1">
    <fb>0.38100000000000001</fb>
    <v>29</v>
  </rv>
  <rv s="1">
    <fb>4.4999999999999998E-2</fb>
    <v>29</v>
  </rv>
  <rv s="1">
    <fb>9.8000000000000004E-2</fb>
    <v>29</v>
  </rv>
  <rv s="1">
    <fb>0.90700000000000003</fb>
    <v>29</v>
  </rv>
  <rv s="1">
    <fb>0.21299999999999999</fb>
    <v>29</v>
  </rv>
  <rv s="1">
    <fb>0.67599999999999993</fb>
    <v>29</v>
  </rv>
  <rv s="1">
    <fb>2E-3</fb>
    <v>29</v>
  </rv>
  <rv s="1">
    <fb>2.8999999999999998E-2</fb>
    <v>29</v>
  </rv>
  <rv s="1">
    <fb>0.875</fb>
    <v>29</v>
  </rv>
  <rv s="3">
    <v>734</v>
  </rv>
  <rv s="41">
    <v>#VALUE!</v>
    <v>en-US</v>
    <v>a070c5c2-b22d-41d8-b869-f20e583c4f80</v>
    <v>536870912</v>
    <v>1</v>
    <v>6589</v>
    <v>6578</v>
    <v>Colorado</v>
    <v>4</v>
    <v>5</v>
    <v>Map</v>
    <v>6</v>
    <v>6579</v>
    <v>US-CO</v>
    <v>26647</v>
    <v>26648</v>
    <v>26649</v>
    <v>26512</v>
    <v>Colorado is a state in the Western United States. It is one of the Mountain states, sharing the Four Corners region with Arizona, New Mexico, and Utah. It is also bordered by Wyoming to the north, Nebraska to the northeast, Kansas to the east, ...</v>
    <v>26650</v>
    <v>26651</v>
    <v>26652</v>
    <v>26649</v>
    <v>26657</v>
    <v>26658</v>
    <v>26659</v>
    <v>26660</v>
    <v>26661</v>
    <v>Colorado</v>
    <v>26526</v>
    <v>26662</v>
    <v>26663</v>
    <v>26664</v>
    <v>18445</v>
    <v>26665</v>
    <v>26666</v>
    <v>26667</v>
    <v>26668</v>
    <v>26669</v>
    <v>26670</v>
    <v>26671</v>
    <v>26672</v>
    <v>26673</v>
    <v>21083</v>
    <v>26674</v>
    <v>8863</v>
    <v>7507</v>
    <v>26675</v>
    <v>26676</v>
    <v>Colorado</v>
    <v>mdp/vdpid/7636</v>
  </rv>
  <rv s="0">
    <v>536870912</v>
    <v>Cambará</v>
    <v>62906042-5580-9b65-30c6-b441d644343f</v>
    <v>en-US</v>
    <v>Map</v>
  </rv>
  <rv s="1">
    <fb>366.173</fb>
    <v>8</v>
  </rv>
  <rv s="2">
    <v>2991</v>
    <v>6</v>
    <v>6590</v>
    <v>7</v>
    <v>0</v>
    <v>Image of Cambará</v>
  </rv>
  <rv s="1">
    <fb>-23.045833333333</fb>
    <v>9</v>
  </rv>
  <rv s="4">
    <v>https://www.bing.com/search?q=cambar%c3%a1+parana&amp;form=skydnc</v>
    <v>Learn more on Bing</v>
  </rv>
  <rv s="1">
    <fb>-50.073888888889002</fb>
    <v>9</v>
  </rv>
  <rv s="1">
    <fb>25466</fb>
    <v>8</v>
  </rv>
  <rv s="9">
    <v>#VALUE!</v>
    <v>en-US</v>
    <v>62906042-5580-9b65-30c6-b441d644343f</v>
    <v>536870912</v>
    <v>1</v>
    <v>6591</v>
    <v>72</v>
    <v>Cambará</v>
    <v>4</v>
    <v>5</v>
    <v>Map</v>
    <v>6</v>
    <v>57</v>
    <v>75</v>
    <v>26679</v>
    <v>3</v>
    <v>Cambará is a municipality in the state of Paraná in the Southern Region of Brazil.</v>
    <v>26680</v>
    <v>26681</v>
    <v>26682</v>
    <v>26683</v>
    <v>Cambará</v>
    <v>26684</v>
    <v>6951</v>
    <v>Cambará</v>
    <v>mdp/vdpid/6460446709347516418</v>
  </rv>
  <rv s="0">
    <v>536870912</v>
    <v>Cambé</v>
    <v>cb25854e-8cac-2a49-e89d-3b70df8bf82d</v>
    <v>en-US</v>
    <v>Map</v>
  </rv>
  <rv s="1">
    <fb>494.69200000000001</fb>
    <v>8</v>
  </rv>
  <rv s="2">
    <v>2992</v>
    <v>6</v>
    <v>6592</v>
    <v>7</v>
    <v>0</v>
    <v>Image of Cambé</v>
  </rv>
  <rv s="1">
    <fb>-23.275833333333001</fb>
    <v>9</v>
  </rv>
  <rv s="4">
    <v>https://www.bing.com/search?q=camb%c3%a9+parana&amp;form=skydnc</v>
    <v>Learn more on Bing</v>
  </rv>
  <rv s="1">
    <fb>-51.277777777777999</fb>
    <v>9</v>
  </rv>
  <rv s="1">
    <fb>107208</fb>
    <v>8</v>
  </rv>
  <rv s="12">
    <v>#VALUE!</v>
    <v>en-US</v>
    <v>cb25854e-8cac-2a49-e89d-3b70df8bf82d</v>
    <v>536870912</v>
    <v>1</v>
    <v>6593</v>
    <v>120</v>
    <v>Cambé</v>
    <v>4</v>
    <v>5</v>
    <v>Map</v>
    <v>6</v>
    <v>7</v>
    <v>75</v>
    <v>26687</v>
    <v>3</v>
    <v>Cambé is a municipality in the state of Paraná in the Southern Region of Brazil.</v>
    <v>26688</v>
    <v>26689</v>
    <v>26690</v>
    <v>26691</v>
    <v>Cambé</v>
    <v>26692</v>
    <v>Cambé</v>
    <v>mdp/vdpid/6458971575398957057</v>
  </rv>
  <rv s="0">
    <v>536870912</v>
    <v>Cambira</v>
    <v>8661e82f-96b7-ddf1-8213-c6fc1f60e98b</v>
    <v>en-US</v>
    <v>Map</v>
  </rv>
  <rv s="1">
    <fb>162.63499999999999</fb>
    <v>8</v>
  </rv>
  <rv s="2">
    <v>2993</v>
    <v>6</v>
    <v>6594</v>
    <v>7</v>
    <v>0</v>
    <v>Image of Cambira</v>
  </rv>
  <rv s="1">
    <fb>-23.582777777777999</fb>
    <v>9</v>
  </rv>
  <rv s="4">
    <v>https://www.bing.com/search?q=cambira+parana&amp;form=skydnc</v>
    <v>Learn more on Bing</v>
  </rv>
  <rv s="1">
    <fb>-51.577777777778003</fb>
    <v>9</v>
  </rv>
  <rv s="12">
    <v>#VALUE!</v>
    <v>en-US</v>
    <v>8661e82f-96b7-ddf1-8213-c6fc1f60e98b</v>
    <v>536870912</v>
    <v>1</v>
    <v>6595</v>
    <v>120</v>
    <v>Cambira</v>
    <v>4</v>
    <v>5</v>
    <v>Map</v>
    <v>6</v>
    <v>7</v>
    <v>75</v>
    <v>26695</v>
    <v>3</v>
    <v>Cambira is a municipality in the state of Paraná in the Southern Region of Brazil.</v>
    <v>26696</v>
    <v>26697</v>
    <v>26698</v>
    <v>26699</v>
    <v>Cambira</v>
    <v>26022</v>
    <v>Cambira</v>
    <v>mdp/vdpid/6458963158957555713</v>
  </rv>
  <rv s="0">
    <v>536870912</v>
    <v>Campina da Lagoa</v>
    <v>92587d51-d94e-1f1e-0f75-7736586a1b57</v>
    <v>en-US</v>
    <v>Map</v>
  </rv>
  <rv s="1">
    <fb>808.82399999999996</fb>
    <v>8</v>
  </rv>
  <rv s="2">
    <v>2994</v>
    <v>6</v>
    <v>6596</v>
    <v>7</v>
    <v>0</v>
    <v>Image of Campina da Lagoa</v>
  </rv>
  <rv s="1">
    <fb>-24.591944444444</fb>
    <v>9</v>
  </rv>
  <rv s="4">
    <v>https://www.bing.com/search?q=campina+da+lagoa+parana&amp;form=skydnc</v>
    <v>Learn more on Bing</v>
  </rv>
  <rv s="1">
    <fb>-52.798888888889003</fb>
    <v>9</v>
  </rv>
  <rv s="1">
    <fb>15723</fb>
    <v>8</v>
  </rv>
  <rv s="12">
    <v>#VALUE!</v>
    <v>en-US</v>
    <v>92587d51-d94e-1f1e-0f75-7736586a1b57</v>
    <v>536870912</v>
    <v>1</v>
    <v>6597</v>
    <v>120</v>
    <v>Campina da Lagoa</v>
    <v>4</v>
    <v>5</v>
    <v>Map</v>
    <v>6</v>
    <v>7</v>
    <v>75</v>
    <v>26702</v>
    <v>3</v>
    <v>Campina da Lagoa is a municipality in the state of Paraná in the Southern Region of Brazil.</v>
    <v>26703</v>
    <v>26704</v>
    <v>26705</v>
    <v>26706</v>
    <v>Campina da Lagoa</v>
    <v>26707</v>
    <v>Campina da Lagoa</v>
    <v>mdp/vdpid/6459041332596834305</v>
  </rv>
  <rv s="0">
    <v>536870912</v>
    <v>Campina do Simão</v>
    <v>b071e0ed-4e70-2c5a-38a9-4dc8f4af8fc6</v>
    <v>en-US</v>
    <v>Map</v>
  </rv>
  <rv s="1">
    <fb>449.40100000000001</fb>
    <v>8</v>
  </rv>
  <rv s="2">
    <v>2995</v>
    <v>6</v>
    <v>6598</v>
    <v>7</v>
    <v>0</v>
    <v>Image of Campina do Simão</v>
  </rv>
  <rv s="1">
    <fb>-25.078888888889001</fb>
    <v>9</v>
  </rv>
  <rv s="0">
    <v>805306368</v>
    <v>Laureci Miranda (Mayor)</v>
    <v>52b56a8c-2fd5-d893-6994-49988a0b1b2c</v>
    <v>en-US</v>
    <v>Generic</v>
  </rv>
  <rv s="3">
    <v>735</v>
  </rv>
  <rv s="4">
    <v>https://www.bing.com/search?q=campina+do+sim%c3%a3o+parana&amp;form=skydnc</v>
    <v>Learn more on Bing</v>
  </rv>
  <rv s="1">
    <fb>-51.826944444444003</fb>
    <v>9</v>
  </rv>
  <rv s="1">
    <fb>3936</fb>
    <v>8</v>
  </rv>
  <rv s="8">
    <v>#VALUE!</v>
    <v>en-US</v>
    <v>b071e0ed-4e70-2c5a-38a9-4dc8f4af8fc6</v>
    <v>536870912</v>
    <v>1</v>
    <v>6599</v>
    <v>67</v>
    <v>Campina do Simão</v>
    <v>4</v>
    <v>5</v>
    <v>Map</v>
    <v>6</v>
    <v>7</v>
    <v>75</v>
    <v>26710</v>
    <v>3</v>
    <v>Campina do Simão is a municipality in the state of Paraná in the Southern Region of Brazil. The municipality was first settled at the beginning on the 20th century, and is named for its first resident, José Simão, also known as Jeca Simão. ...</v>
    <v>26711</v>
    <v>26712</v>
    <v>26714</v>
    <v>26715</v>
    <v>26716</v>
    <v>Campina do Simão</v>
    <v>26717</v>
    <v>Campina do Simão</v>
    <v>mdp/vdpid/6459238419989004289</v>
  </rv>
  <rv s="0">
    <v>536870912</v>
    <v>Campina Grande do Sul, Paraná</v>
    <v>1bc40c2a-a51a-cd62-a40f-85b00be40cb8</v>
    <v>en-US</v>
    <v>Map</v>
  </rv>
  <rv s="1">
    <fb>539.86099999999999</fb>
    <v>8</v>
  </rv>
  <rv s="2">
    <v>2996</v>
    <v>6</v>
    <v>6600</v>
    <v>7</v>
    <v>0</v>
    <v>Image of Campina Grande do Sul, Paraná</v>
  </rv>
  <rv s="1">
    <fb>-25.305833333332998</fb>
    <v>9</v>
  </rv>
  <rv s="4">
    <v>https://www.bing.com/search?q=campina+grande+do+sul+brazil&amp;form=skydnc</v>
    <v>Learn more on Bing</v>
  </rv>
  <rv s="1">
    <fb>-49.055</fb>
    <v>9</v>
  </rv>
  <rv s="1">
    <fb>44072</fb>
    <v>8</v>
  </rv>
  <rv s="9">
    <v>#VALUE!</v>
    <v>en-US</v>
    <v>1bc40c2a-a51a-cd62-a40f-85b00be40cb8</v>
    <v>536870912</v>
    <v>1</v>
    <v>6601</v>
    <v>72</v>
    <v>Campina Grande do Sul, Paraná</v>
    <v>4</v>
    <v>5</v>
    <v>Map</v>
    <v>6</v>
    <v>64</v>
    <v>75</v>
    <v>26720</v>
    <v>3</v>
    <v>Campina Grande do Sul, Paraná is a municipality located in the Brazilian state of Paraná. Its population was 43,685 and its area is 539.861 km². The municipality contains 10% of the 2,699 hectares Roberto Ribas Lange State Park, created in 1994. ...</v>
    <v>26721</v>
    <v>26722</v>
    <v>26723</v>
    <v>26724</v>
    <v>Campina Grande do Sul, Paraná</v>
    <v>26725</v>
    <v>6951</v>
    <v>Campina Grande do Sul, Paraná</v>
    <v>mdp/vdpid/6460930425811369985</v>
  </rv>
  <rv s="0">
    <v>536870912</v>
    <v>Campo Bonito</v>
    <v>db9cc65b-86f4-4b31-777f-7e7697d03f33</v>
    <v>en-US</v>
    <v>Map</v>
  </rv>
  <rv s="1">
    <fb>433.83600000000001</fb>
    <v>8</v>
  </rv>
  <rv s="2">
    <v>2997</v>
    <v>6</v>
    <v>6602</v>
    <v>7</v>
    <v>0</v>
    <v>Image of Campo Bonito</v>
  </rv>
  <rv s="1">
    <fb>-25.030833333333</fb>
    <v>9</v>
  </rv>
  <rv s="4">
    <v>https://www.bing.com/search?q=campo+bonito+parana&amp;form=skydnc</v>
    <v>Learn more on Bing</v>
  </rv>
  <rv s="1">
    <fb>-52.992777777778002</fb>
    <v>9</v>
  </rv>
  <rv s="1">
    <fb>4027</fb>
    <v>8</v>
  </rv>
  <rv s="12">
    <v>#VALUE!</v>
    <v>en-US</v>
    <v>db9cc65b-86f4-4b31-777f-7e7697d03f33</v>
    <v>536870912</v>
    <v>1</v>
    <v>6603</v>
    <v>120</v>
    <v>Campo Bonito</v>
    <v>4</v>
    <v>5</v>
    <v>Map</v>
    <v>6</v>
    <v>7</v>
    <v>75</v>
    <v>26728</v>
    <v>3</v>
    <v>Campo Bonito is a municipality in the state of Paraná in the Southern Region of Brazil.</v>
    <v>26729</v>
    <v>26730</v>
    <v>26731</v>
    <v>26732</v>
    <v>Campo Bonito</v>
    <v>26733</v>
    <v>Campo Bonito</v>
    <v>mdp/vdpid/6459087572751613953</v>
  </rv>
  <rv s="0">
    <v>536870912</v>
    <v>Campo do Tenente</v>
    <v>80d1d385-5ab0-d786-c99d-92248fe11297</v>
    <v>en-US</v>
    <v>Map</v>
  </rv>
  <rv s="1">
    <fb>304.48899999999998</fb>
    <v>8</v>
  </rv>
  <rv s="2">
    <v>2998</v>
    <v>6</v>
    <v>6604</v>
    <v>7</v>
    <v>0</v>
    <v>Image of Campo do Tenente</v>
  </rv>
  <rv s="1">
    <fb>-25.977777777778002</fb>
    <v>9</v>
  </rv>
  <rv s="4">
    <v>https://www.bing.com/search?q=campo+do+tenente+parana&amp;form=skydnc</v>
    <v>Learn more on Bing</v>
  </rv>
  <rv s="1">
    <fb>-49.682777777778</fb>
    <v>9</v>
  </rv>
  <rv s="9">
    <v>#VALUE!</v>
    <v>en-US</v>
    <v>80d1d385-5ab0-d786-c99d-92248fe11297</v>
    <v>536870912</v>
    <v>1</v>
    <v>6605</v>
    <v>72</v>
    <v>Campo do Tenente</v>
    <v>4</v>
    <v>5</v>
    <v>Map</v>
    <v>6</v>
    <v>57</v>
    <v>75</v>
    <v>26736</v>
    <v>3</v>
    <v>Campo do Tenente is a municipality in the state of Paraná in the Southern Region of Brazil.</v>
    <v>26737</v>
    <v>26738</v>
    <v>26739</v>
    <v>26740</v>
    <v>Campo do Tenente</v>
    <v>13670</v>
    <v>6951</v>
    <v>Campo do Tenente</v>
    <v>mdp/vdpid/6461600475119616001</v>
  </rv>
  <rv s="0">
    <v>536870912</v>
    <v>Campo Largo, Paraná</v>
    <v>b9b58b43-40b5-bb96-eefb-359a9d0ac471</v>
    <v>en-US</v>
    <v>Map</v>
  </rv>
  <rv s="1">
    <fb>1249.422</fb>
    <v>8</v>
  </rv>
  <rv s="2">
    <v>2999</v>
    <v>6</v>
    <v>6606</v>
    <v>7</v>
    <v>0</v>
    <v>Image of Campo Largo, Paraná</v>
  </rv>
  <rv s="1">
    <fb>-25.458888888889</fb>
    <v>9</v>
  </rv>
  <rv s="0">
    <v>805306368</v>
    <v>Edson Basso (Mayor)</v>
    <v>64254eb9-81f6-9166-558b-833e1bb59e1e</v>
    <v>en-US</v>
    <v>Generic</v>
  </rv>
  <rv s="3">
    <v>736</v>
  </rv>
  <rv s="1">
    <fb>-49.527777777777999</fb>
    <v>9</v>
  </rv>
  <rv s="1">
    <fb>133865</fb>
    <v>8</v>
  </rv>
  <rv s="22">
    <v>#VALUE!</v>
    <v>en-US</v>
    <v>b9b58b43-40b5-bb96-eefb-359a9d0ac471</v>
    <v>536870912</v>
    <v>1</v>
    <v>6607</v>
    <v>762</v>
    <v>Campo Largo, Paraná</v>
    <v>92</v>
    <v>5</v>
    <v>Map</v>
    <v>6</v>
    <v>57</v>
    <v>75</v>
    <v>26743</v>
    <v>3</v>
    <v>Campo Largo is a municipality in Paraná, Brazil. The inhabitants are known in Brazil as campolarguense. It is also a near suburb of Curitiba. The town is best known for its large product of porcelain. It is headquarters to companies such as: ...</v>
    <v>26744</v>
    <v>26745</v>
    <v>26747</v>
    <v>26748</v>
    <v>Campo Largo, Paraná</v>
    <v>26749</v>
    <v>6951</v>
    <v>Campo Largo, Paraná</v>
    <v>mdp/vdpid/6461584903984119809</v>
  </rv>
  <rv s="0">
    <v>536870912</v>
    <v>Campo Magro</v>
    <v>df05a1f6-ee31-beec-f82f-df4f15bdbb91</v>
    <v>en-US</v>
    <v>Map</v>
  </rv>
  <rv s="1">
    <fb>275.46600000000001</fb>
    <v>8</v>
  </rv>
  <rv s="2">
    <v>3000</v>
    <v>6</v>
    <v>6608</v>
    <v>7</v>
    <v>0</v>
    <v>Image of Campo Magro</v>
  </rv>
  <rv s="1">
    <fb>-25.368888888889</fb>
    <v>9</v>
  </rv>
  <rv s="4">
    <v>https://www.bing.com/search?q=campo+magro+brazil&amp;form=skydnc</v>
    <v>Learn more on Bing</v>
  </rv>
  <rv s="1">
    <fb>30160</fb>
    <v>8</v>
  </rv>
  <rv s="9">
    <v>#VALUE!</v>
    <v>en-US</v>
    <v>df05a1f6-ee31-beec-f82f-df4f15bdbb91</v>
    <v>536870912</v>
    <v>1</v>
    <v>6609</v>
    <v>72</v>
    <v>Campo Magro</v>
    <v>4</v>
    <v>5</v>
    <v>Map</v>
    <v>6</v>
    <v>7</v>
    <v>75</v>
    <v>26752</v>
    <v>3</v>
    <v>Campo Magro is a town and suburb of Curitiba in the state of Paraná, Brazil. It is a very young municipality, and its economy is growing around the road that links Curitiba to Castro, known as "Estrada do Cerne", a two way road. As of 2020, the ...</v>
    <v>26753</v>
    <v>26754</v>
    <v>26755</v>
    <v>7767</v>
    <v>Campo Magro</v>
    <v>26756</v>
    <v>6951</v>
    <v>Campo Magro</v>
    <v>mdp/vdpid/6461584423870529537</v>
  </rv>
  <rv s="0">
    <v>536870912</v>
    <v>Campo Mourão</v>
    <v>e5f7c578-3674-0090-1ee5-62aa92f4235c</v>
    <v>en-US</v>
    <v>Map</v>
  </rv>
  <rv s="1">
    <fb>757.10900000000004</fb>
    <v>8</v>
  </rv>
  <rv s="2">
    <v>3001</v>
    <v>6</v>
    <v>6610</v>
    <v>7</v>
    <v>0</v>
    <v>Image of Campo Mourão</v>
  </rv>
  <rv s="1">
    <fb>-24.045833333333</fb>
    <v>9</v>
  </rv>
  <rv s="0">
    <v>805306368</v>
    <v>João Romano (Mayor)</v>
    <v>cba70aa9-bddb-23ad-a002-567abf2d2a94</v>
    <v>en-US</v>
    <v>Generic</v>
  </rv>
  <rv s="3">
    <v>737</v>
  </rv>
  <rv s="4">
    <v>https://www.bing.com/search?q=campo+mour%c3%a3o+parana&amp;form=skydnc</v>
    <v>Learn more on Bing</v>
  </rv>
  <rv s="1">
    <fb>-52.382777777778003</fb>
    <v>9</v>
  </rv>
  <rv s="1">
    <fb>95488</fb>
    <v>8</v>
  </rv>
  <rv s="5">
    <v>#VALUE!</v>
    <v>en-US</v>
    <v>e5f7c578-3674-0090-1ee5-62aa92f4235c</v>
    <v>536870912</v>
    <v>1</v>
    <v>6611</v>
    <v>2</v>
    <v>Campo Mourão</v>
    <v>4</v>
    <v>5</v>
    <v>Map</v>
    <v>6</v>
    <v>57</v>
    <v>75</v>
    <v>26759</v>
    <v>3</v>
    <v>Campo Mourão is a municipality in the state of Paraná in Brazil. Its population in 2020 was 95,488. The people from Campo Mourão are called Mourãoenses. The region of the "Fields" bordered by the Atlantic forest and Araucaria, headquarters of ...</v>
    <v>26760</v>
    <v>26761</v>
    <v>26763</v>
    <v>26764</v>
    <v>26765</v>
    <v>Campo Mourão</v>
    <v>26766</v>
    <v>6951</v>
    <v>Campo Mourão</v>
    <v>mdp/vdpid/6459045794245771265</v>
  </rv>
  <rv s="0">
    <v>536870912</v>
    <v>Cândido de Abreu</v>
    <v>be52378a-797e-b5a4-a89c-7bcd554c64eb</v>
    <v>en-US</v>
    <v>Map</v>
  </rv>
  <rv s="1">
    <fb>1510.1569999999999</fb>
    <v>8</v>
  </rv>
  <rv s="2">
    <v>3002</v>
    <v>6</v>
    <v>6612</v>
    <v>7</v>
    <v>0</v>
    <v>Image of Cândido de Abreu</v>
  </rv>
  <rv s="1">
    <fb>-24.566944444444001</fb>
    <v>9</v>
  </rv>
  <rv s="4">
    <v>https://www.bing.com/search?q=c%c3%a2ndido+de+abreu+parana&amp;form=skydnc</v>
    <v>Learn more on Bing</v>
  </rv>
  <rv s="1">
    <fb>-51.332777777777999</fb>
    <v>9</v>
  </rv>
  <rv s="1">
    <fb>14809</fb>
    <v>8</v>
  </rv>
  <rv s="9">
    <v>#VALUE!</v>
    <v>en-US</v>
    <v>be52378a-797e-b5a4-a89c-7bcd554c64eb</v>
    <v>536870912</v>
    <v>1</v>
    <v>6613</v>
    <v>72</v>
    <v>Cândido de Abreu</v>
    <v>4</v>
    <v>5</v>
    <v>Map</v>
    <v>6</v>
    <v>57</v>
    <v>75</v>
    <v>26769</v>
    <v>3</v>
    <v>Cândido de Abreu is a municipality in the state of Paraná in the Southern Region of Brazil.</v>
    <v>26770</v>
    <v>26771</v>
    <v>26772</v>
    <v>26773</v>
    <v>Cândido de Abreu</v>
    <v>26774</v>
    <v>6951</v>
    <v>Cândido de Abreu</v>
    <v>mdp/vdpid/6459182138704003073</v>
  </rv>
  <rv s="0">
    <v>536870912</v>
    <v>Candói</v>
    <v>3d1f82d9-74f8-2d60-714a-0b718db19ea5</v>
    <v>en-US</v>
    <v>Map</v>
  </rv>
  <rv s="1">
    <fb>1.5127679999999999</fb>
    <v>8</v>
  </rv>
  <rv s="2">
    <v>3003</v>
    <v>6</v>
    <v>6614</v>
    <v>7</v>
    <v>0</v>
    <v>Image of Candói</v>
  </rv>
  <rv s="1">
    <fb>-25.662777777778</fb>
    <v>9</v>
  </rv>
  <rv s="4">
    <v>https://www.bing.com/search?q=cand%c3%b3i+parana&amp;form=skydnc</v>
    <v>Learn more on Bing</v>
  </rv>
  <rv s="1">
    <fb>-52.125833333332999</fb>
    <v>9</v>
  </rv>
  <rv s="1">
    <fb>14973</fb>
    <v>8</v>
  </rv>
  <rv s="12">
    <v>#VALUE!</v>
    <v>en-US</v>
    <v>3d1f82d9-74f8-2d60-714a-0b718db19ea5</v>
    <v>536870912</v>
    <v>1</v>
    <v>6615</v>
    <v>120</v>
    <v>Candói</v>
    <v>4</v>
    <v>5</v>
    <v>Map</v>
    <v>6</v>
    <v>7</v>
    <v>75</v>
    <v>26777</v>
    <v>3</v>
    <v>Candói is a municipality in the state of Paraná in the Southern Region of Brazil.</v>
    <v>26778</v>
    <v>26779</v>
    <v>26780</v>
    <v>26781</v>
    <v>Candói</v>
    <v>26782</v>
    <v>Candói</v>
    <v>mdp/vdpid/6459902382556839937</v>
  </rv>
  <rv s="0">
    <v>536870912</v>
    <v>Cantagalo, Paraná</v>
    <v>7c7b70b5-e9c9-ae65-413d-547d09f388c0</v>
    <v>en-US</v>
    <v>Map</v>
  </rv>
  <rv s="1">
    <fb>583.53899999999999</fb>
    <v>8</v>
  </rv>
  <rv s="1">
    <fb>-25.373888888888999</fb>
    <v>9</v>
  </rv>
  <rv s="21">
    <v>#VALUE!</v>
    <v>en-US</v>
    <v>7c7b70b5-e9c9-ae65-413d-547d09f388c0</v>
    <v>536870912</v>
    <v>1</v>
    <v>6617</v>
    <v>635</v>
    <v>Cantagalo, Paraná</v>
    <v>92</v>
    <v>137</v>
    <v>Map</v>
    <v>6</v>
    <v>7</v>
    <v>75</v>
    <v>26785</v>
    <v>3</v>
    <v>Cantagalo is a municipality in the state of Paraná in the Southern Region of Brazil.</v>
    <v>26786</v>
    <v>26781</v>
    <v>Cantagalo, Paraná</v>
    <v>7202</v>
    <v>Cantagalo, Paraná</v>
    <v>mdp/vdpid/6459240885753217025</v>
  </rv>
  <rv s="0">
    <v>536870912</v>
    <v>Capitão Leônidas Marques</v>
    <v>42e31a14-a9e7-3519-5088-1589fb8e73b0</v>
    <v>en-US</v>
    <v>Map</v>
  </rv>
  <rv s="1">
    <fb>275.74799999999999</fb>
    <v>8</v>
  </rv>
  <rv s="2">
    <v>3004</v>
    <v>6</v>
    <v>6618</v>
    <v>7</v>
    <v>0</v>
    <v>Image of Capitão Leônidas Marques</v>
  </rv>
  <rv s="1">
    <fb>-25.478888888888999</fb>
    <v>9</v>
  </rv>
  <rv s="4">
    <v>https://www.bing.com/search?q=capit%c3%a3o+le%c3%b4nidas+marques+parana&amp;form=skydnc</v>
    <v>Learn more on Bing</v>
  </rv>
  <rv s="1">
    <fb>-53.613888888889001</fb>
    <v>9</v>
  </rv>
  <rv s="1">
    <fb>15834</fb>
    <v>8</v>
  </rv>
  <rv s="9">
    <v>#VALUE!</v>
    <v>en-US</v>
    <v>42e31a14-a9e7-3519-5088-1589fb8e73b0</v>
    <v>536870912</v>
    <v>1</v>
    <v>6619</v>
    <v>72</v>
    <v>Capitão Leônidas Marques</v>
    <v>4</v>
    <v>5</v>
    <v>Map</v>
    <v>6</v>
    <v>57</v>
    <v>75</v>
    <v>26789</v>
    <v>3</v>
    <v>Capitão Leônidas Marques is a municipality in the state of Paraná in the Southern Region of Brazil.</v>
    <v>26790</v>
    <v>26791</v>
    <v>26792</v>
    <v>26793</v>
    <v>Capitão Leônidas Marques</v>
    <v>26794</v>
    <v>6951</v>
    <v>Capitão Leônidas Marques</v>
    <v>mdp/vdpid/6459479870350032897</v>
  </rv>
  <rv s="0">
    <v>536870912</v>
    <v>Carambeí</v>
    <v>1d8fb510-5c34-9666-15e3-d814bb979c1e</v>
    <v>en-US</v>
    <v>Map</v>
  </rv>
  <rv s="1">
    <fb>649.67899999999997</fb>
    <v>8</v>
  </rv>
  <rv s="2">
    <v>3005</v>
    <v>6</v>
    <v>6620</v>
    <v>7</v>
    <v>0</v>
    <v>Image of Carambeí</v>
  </rv>
  <rv s="1">
    <fb>-24.917777777777999</fb>
    <v>9</v>
  </rv>
  <rv s="4">
    <v>https://www.bing.com/search?q=carambe%c3%ad+parana&amp;form=skydnc</v>
    <v>Learn more on Bing</v>
  </rv>
  <rv s="1">
    <fb>-50.096944444443999</fb>
    <v>9</v>
  </rv>
  <rv s="1">
    <fb>23825</fb>
    <v>8</v>
  </rv>
  <rv s="9">
    <v>#VALUE!</v>
    <v>en-US</v>
    <v>1d8fb510-5c34-9666-15e3-d814bb979c1e</v>
    <v>536870912</v>
    <v>1</v>
    <v>6621</v>
    <v>72</v>
    <v>Carambeí</v>
    <v>4</v>
    <v>5</v>
    <v>Map</v>
    <v>6</v>
    <v>57</v>
    <v>75</v>
    <v>26797</v>
    <v>3</v>
    <v>Carambeí is a municipality in the state of Paraná in the Southern Region of Brazil. The city originated from a farm that was an obligatory stop on the Caminho do Viamão between the central-west region of Rio Grande do Sul and the state of São ...</v>
    <v>26798</v>
    <v>26799</v>
    <v>26800</v>
    <v>26801</v>
    <v>Carambeí</v>
    <v>26802</v>
    <v>6951</v>
    <v>Carambeí</v>
    <v>mdp/vdpid/6460780892380987393</v>
  </rv>
  <rv s="0">
    <v>536870912</v>
    <v>Carlópolis</v>
    <v>e3b61ecb-facf-f929-ca3c-0fbaa1f17804</v>
    <v>en-US</v>
    <v>Map</v>
  </rv>
  <rv s="1">
    <fb>447.85700000000003</fb>
    <v>8</v>
  </rv>
  <rv s="2">
    <v>3006</v>
    <v>6</v>
    <v>6622</v>
    <v>7</v>
    <v>0</v>
    <v>Image of Carlópolis</v>
  </rv>
  <rv s="1">
    <fb>-23.425000000000001</fb>
    <v>9</v>
  </rv>
  <rv s="4">
    <v>https://www.bing.com/search?q=carl%c3%b3polis+parana&amp;form=skydnc</v>
    <v>Learn more on Bing</v>
  </rv>
  <rv s="1">
    <fb>-49.720833333332997</fb>
    <v>9</v>
  </rv>
  <rv s="1">
    <fb>14356</fb>
    <v>8</v>
  </rv>
  <rv s="9">
    <v>#VALUE!</v>
    <v>en-US</v>
    <v>e3b61ecb-facf-f929-ca3c-0fbaa1f17804</v>
    <v>536870912</v>
    <v>1</v>
    <v>6623</v>
    <v>72</v>
    <v>Carlópolis</v>
    <v>4</v>
    <v>5</v>
    <v>Map</v>
    <v>6</v>
    <v>57</v>
    <v>75</v>
    <v>26805</v>
    <v>3</v>
    <v>Carlópolis is a municipality in the state of Paraná in the Southern Region of Brazil.</v>
    <v>26806</v>
    <v>26807</v>
    <v>26808</v>
    <v>26809</v>
    <v>Carlópolis</v>
    <v>26810</v>
    <v>6951</v>
    <v>Carlópolis</v>
    <v>mdp/vdpid/6460526880096256001</v>
  </rv>
  <rv s="0">
    <v>536870912</v>
    <v>Cascavel</v>
    <v>84c67181-748a-6f49-f5f7-b182f5828439</v>
    <v>en-US</v>
    <v>Map</v>
  </rv>
  <rv s="1">
    <fb>2100.8310000000001</fb>
    <v>8</v>
  </rv>
  <rv s="2">
    <v>3007</v>
    <v>6</v>
    <v>6624</v>
    <v>7</v>
    <v>0</v>
    <v>Image of Cascavel</v>
  </rv>
  <rv s="1">
    <fb>-24.955833333333</fb>
    <v>9</v>
  </rv>
  <rv s="0">
    <v>805306368</v>
    <v>Leonaldo Paranhos (Mayor)</v>
    <v>43717c68-1516-87b2-0b07-a69ea63743fd</v>
    <v>en-US</v>
    <v>Generic</v>
  </rv>
  <rv s="3">
    <v>738</v>
  </rv>
  <rv s="4">
    <v>https://www.bing.com/search?q=cascavel&amp;form=skydnc</v>
    <v>Learn more on Bing</v>
  </rv>
  <rv s="1">
    <fb>-53.454999999999998</fb>
    <v>9</v>
  </rv>
  <rv s="1">
    <fb>348051</fb>
    <v>8</v>
  </rv>
  <rv s="8">
    <v>#VALUE!</v>
    <v>en-US</v>
    <v>84c67181-748a-6f49-f5f7-b182f5828439</v>
    <v>536870912</v>
    <v>1</v>
    <v>6625</v>
    <v>67</v>
    <v>Cascavel</v>
    <v>4</v>
    <v>5</v>
    <v>Map</v>
    <v>6</v>
    <v>7</v>
    <v>75</v>
    <v>26813</v>
    <v>3</v>
    <v>Cascavel is a municipality in the state of Paraná in Brazil. It is the fifth most populous city in the state with 348 051 inhabitants, according to IBGE 2022 Census. The distance to Curitiba, the state capital, is 491 kilometers by freeway.</v>
    <v>26814</v>
    <v>26815</v>
    <v>26817</v>
    <v>26818</v>
    <v>26819</v>
    <v>Cascavel</v>
    <v>26820</v>
    <v>Cascavel</v>
    <v>mdp/vdpid/6458718965471379457</v>
  </rv>
  <rv s="0">
    <v>536870912</v>
    <v>Castro, Paraná</v>
    <v>17c2ee18-78f1-43ea-b608-31cdf881c6ad</v>
    <v>en-US</v>
    <v>Map</v>
  </rv>
  <rv s="1">
    <fb>2531.5030000000002</fb>
    <v>8</v>
  </rv>
  <rv s="2">
    <v>3008</v>
    <v>6</v>
    <v>6626</v>
    <v>7</v>
    <v>0</v>
    <v>Image of Castro, Paraná</v>
  </rv>
  <rv s="1">
    <fb>-24.790833333333001</fb>
    <v>9</v>
  </rv>
  <rv s="4">
    <v>https://www.bing.com/search?q=castro+parana&amp;form=skydnc</v>
    <v>Learn more on Bing</v>
  </rv>
  <rv s="1">
    <fb>-50.011944444443998</fb>
    <v>9</v>
  </rv>
  <rv s="1">
    <fb>73044</fb>
    <v>8</v>
  </rv>
  <rv s="12">
    <v>#VALUE!</v>
    <v>en-US</v>
    <v>17c2ee18-78f1-43ea-b608-31cdf881c6ad</v>
    <v>536870912</v>
    <v>1</v>
    <v>6627</v>
    <v>120</v>
    <v>Castro, Paraná</v>
    <v>4</v>
    <v>5</v>
    <v>Map</v>
    <v>6</v>
    <v>7</v>
    <v>75</v>
    <v>26823</v>
    <v>3</v>
    <v>Castro is a municipality in the state of Paraná in the Southern Region of Brazil. In 2020 it had a population of 71,809 people. The main road running through the town is the PR-151 road.</v>
    <v>26824</v>
    <v>26825</v>
    <v>26826</v>
    <v>26827</v>
    <v>Castro, Paraná</v>
    <v>26828</v>
    <v>Castro, Paraná</v>
    <v>mdp/vdpid/6460781092952604673</v>
  </rv>
  <rv s="0">
    <v>536870912</v>
    <v>Catanduvas, Paraná</v>
    <v>d60c1f7a-9548-b77d-fdec-f8280a991dd3</v>
    <v>en-US</v>
    <v>Map</v>
  </rv>
  <rv s="1">
    <fb>581.75400000000002</fb>
    <v>8</v>
  </rv>
  <rv s="2">
    <v>3009</v>
    <v>6</v>
    <v>6628</v>
    <v>7</v>
    <v>0</v>
    <v>Image of Catanduvas, Paraná</v>
  </rv>
  <rv s="1">
    <fb>-25.202777777778</fb>
    <v>9</v>
  </rv>
  <rv s="1">
    <fb>-53.156944444444001</fb>
    <v>9</v>
  </rv>
  <rv s="1">
    <fb>10167</fb>
    <v>8</v>
  </rv>
  <rv s="11">
    <v>#VALUE!</v>
    <v>en-US</v>
    <v>d60c1f7a-9548-b77d-fdec-f8280a991dd3</v>
    <v>536870912</v>
    <v>1</v>
    <v>6629</v>
    <v>113</v>
    <v>Catanduvas, Paraná</v>
    <v>92</v>
    <v>5</v>
    <v>Map</v>
    <v>6</v>
    <v>57</v>
    <v>75</v>
    <v>26831</v>
    <v>3</v>
    <v>Catanduvas, Paraná is a municipality in the state of Paraná in the Southern Region of Brazil.</v>
    <v>26832</v>
    <v>26833</v>
    <v>26834</v>
    <v>Catanduvas, Paraná</v>
    <v>26835</v>
    <v>6951</v>
    <v>Catanduvas, Paraná</v>
    <v>mdp/vdpid/6459108407302422529</v>
  </rv>
  <rv s="0">
    <v>536870912</v>
    <v>Centenário do Sul</v>
    <v>63a3083a-19a2-9aba-7346-4cae5582e066</v>
    <v>en-US</v>
    <v>Map</v>
  </rv>
  <rv s="1">
    <fb>371.83499999999998</fb>
    <v>8</v>
  </rv>
  <rv s="2">
    <v>3010</v>
    <v>6</v>
    <v>6630</v>
    <v>7</v>
    <v>0</v>
    <v>Image of Centenário do Sul</v>
  </rv>
  <rv s="1">
    <fb>-22.820833333332999</fb>
    <v>9</v>
  </rv>
  <rv s="4">
    <v>https://www.bing.com/search?q=centen%c3%a1rio+do+sul+parana&amp;form=skydnc</v>
    <v>Learn more on Bing</v>
  </rv>
  <rv s="1">
    <fb>-51.594999999999999</fb>
    <v>9</v>
  </rv>
  <rv s="1">
    <fb>10764</fb>
    <v>8</v>
  </rv>
  <rv s="9">
    <v>#VALUE!</v>
    <v>en-US</v>
    <v>63a3083a-19a2-9aba-7346-4cae5582e066</v>
    <v>536870912</v>
    <v>1</v>
    <v>6631</v>
    <v>72</v>
    <v>Centenário do Sul</v>
    <v>4</v>
    <v>5</v>
    <v>Map</v>
    <v>6</v>
    <v>57</v>
    <v>75</v>
    <v>26838</v>
    <v>3</v>
    <v>Centenário do Sul is a municipality in the state of Paraná in the Southern Region of Brazil.</v>
    <v>26839</v>
    <v>26840</v>
    <v>26841</v>
    <v>26842</v>
    <v>Centenário do Sul</v>
    <v>26843</v>
    <v>6951</v>
    <v>Centenário do Sul</v>
    <v>mdp/vdpid/6458894468320854017</v>
  </rv>
  <rv s="0">
    <v>536870912</v>
    <v>Cerro Azul, Paraná</v>
    <v>ba32f671-855a-4109-b748-6eb39929f049</v>
    <v>en-US</v>
    <v>Map</v>
  </rv>
  <rv s="1">
    <fb>1341.1869999999999</fb>
    <v>8</v>
  </rv>
  <rv s="2">
    <v>3011</v>
    <v>6</v>
    <v>6632</v>
    <v>7</v>
    <v>0</v>
    <v>Image of Cerro Azul, Paraná</v>
  </rv>
  <rv s="1">
    <fb>-24.823888888889002</fb>
    <v>9</v>
  </rv>
  <rv s="1">
    <fb>16134</fb>
    <v>8</v>
  </rv>
  <rv s="13">
    <v>#VALUE!</v>
    <v>en-US</v>
    <v>ba32f671-855a-4109-b748-6eb39929f049</v>
    <v>536870912</v>
    <v>1</v>
    <v>6633</v>
    <v>125</v>
    <v>Cerro Azul, Paraná</v>
    <v>92</v>
    <v>5</v>
    <v>Map</v>
    <v>6</v>
    <v>7</v>
    <v>75</v>
    <v>26846</v>
    <v>3</v>
    <v>Cerro Azul is a municipality in the state of Paraná in the Southern Region of Brazil. The municipality contains part of the 337 hectares Campinhos State Park, created in 1960.</v>
    <v>26847</v>
    <v>26848</v>
    <v>9396</v>
    <v>Cerro Azul, Paraná</v>
    <v>26849</v>
    <v>Cerro Azul, Paraná</v>
    <v>mdp/vdpid/6460816864963461121</v>
  </rv>
  <rv s="0">
    <v>536870912</v>
    <v>Céu Azul</v>
    <v>04cd6fd8-dfe7-dbc5-b64b-c6e1a9091046</v>
    <v>en-US</v>
    <v>Map</v>
  </rv>
  <rv s="1">
    <fb>1179.442</fb>
    <v>8</v>
  </rv>
  <rv s="2">
    <v>3012</v>
    <v>6</v>
    <v>6634</v>
    <v>7</v>
    <v>0</v>
    <v>Image of Céu Azul</v>
  </rv>
  <rv s="1">
    <fb>-25.146944444443999</fb>
    <v>9</v>
  </rv>
  <rv s="0">
    <v>805306368</v>
    <v>Jaime Basso (Mayor)</v>
    <v>03f9093c-3219-047e-1b5c-91a33b8843dc</v>
    <v>en-US</v>
    <v>Generic</v>
  </rv>
  <rv s="3">
    <v>739</v>
  </rv>
  <rv s="4">
    <v>https://www.bing.com/search?q=c%c3%a9u+azul+parana&amp;form=skydnc</v>
    <v>Learn more on Bing</v>
  </rv>
  <rv s="1">
    <fb>-53.848888888889</fb>
    <v>9</v>
  </rv>
  <rv s="1">
    <fb>11819</fb>
    <v>8</v>
  </rv>
  <rv s="5">
    <v>#VALUE!</v>
    <v>en-US</v>
    <v>04cd6fd8-dfe7-dbc5-b64b-c6e1a9091046</v>
    <v>536870912</v>
    <v>1</v>
    <v>6635</v>
    <v>2</v>
    <v>Céu Azul</v>
    <v>4</v>
    <v>5</v>
    <v>Map</v>
    <v>6</v>
    <v>57</v>
    <v>75</v>
    <v>26852</v>
    <v>3</v>
    <v>Céu Azul is a municipality in the state of Paraná in the Southern Region of Brazil. Céu Azul covers 1,179.5 square kilometres, has a population of 11,819, and population density of 9.35 resident per square kilometer. 852 square kilometres of the ...</v>
    <v>26853</v>
    <v>26854</v>
    <v>26856</v>
    <v>26857</v>
    <v>26858</v>
    <v>Céu Azul</v>
    <v>26859</v>
    <v>6951</v>
    <v>Céu Azul</v>
    <v>mdp/vdpid/6458721138355732481</v>
  </rv>
  <rv s="0">
    <v>536870912</v>
    <v>Chopinzinho</v>
    <v>6ff53888-c1fa-40f6-9ef8-ca90e0c5f27e</v>
    <v>en-US</v>
    <v>Map</v>
  </rv>
  <rv s="1">
    <fb>959.3</fb>
    <v>8</v>
  </rv>
  <rv s="2">
    <v>3013</v>
    <v>6</v>
    <v>6636</v>
    <v>7</v>
    <v>0</v>
    <v>Image of Chopinzinho</v>
  </rv>
  <rv s="1">
    <fb>-25.855833333332999</fb>
    <v>9</v>
  </rv>
  <rv s="4">
    <v>https://www.bing.com/search?q=chopinzinho&amp;form=skydnc</v>
    <v>Learn more on Bing</v>
  </rv>
  <rv s="1">
    <fb>-52.522777777778003</fb>
    <v>9</v>
  </rv>
  <rv s="1">
    <fb>21079</fb>
    <v>8</v>
  </rv>
  <rv s="12">
    <v>#VALUE!</v>
    <v>en-US</v>
    <v>6ff53888-c1fa-40f6-9ef8-ca90e0c5f27e</v>
    <v>536870912</v>
    <v>1</v>
    <v>6637</v>
    <v>120</v>
    <v>Chopinzinho</v>
    <v>4</v>
    <v>5</v>
    <v>Map</v>
    <v>6</v>
    <v>7</v>
    <v>75</v>
    <v>26862</v>
    <v>3</v>
    <v>Chopinzinho is a municipality in the state of Paraná in the Southern Region of Brazil. According to the 2020 population estimate taken by the Brazilian Institute of Geography and Statistics the municipality has a population of 19,167 inhabitants ...</v>
    <v>26863</v>
    <v>26864</v>
    <v>26865</v>
    <v>26866</v>
    <v>Chopinzinho</v>
    <v>26867</v>
    <v>Chopinzinho</v>
    <v>mdp/vdpid/6459914139610382337</v>
  </rv>
  <rv s="0">
    <v>536870912</v>
    <v>Cianorte</v>
    <v>d406de83-eddb-8735-41dd-bbc88cb85609</v>
    <v>en-US</v>
    <v>Map</v>
  </rv>
  <rv s="1">
    <fb>811.66600000000005</fb>
    <v>8</v>
  </rv>
  <rv s="2">
    <v>3014</v>
    <v>6</v>
    <v>6638</v>
    <v>7</v>
    <v>0</v>
    <v>Image of Cianorte</v>
  </rv>
  <rv s="1">
    <fb>-23.662777777778</fb>
    <v>9</v>
  </rv>
  <rv s="4">
    <v>https://www.bing.com/search?q=cianorte+brazil&amp;form=skydnc</v>
    <v>Learn more on Bing</v>
  </rv>
  <rv s="1">
    <fb>-52.604999999999997</fb>
    <v>9</v>
  </rv>
  <rv s="1">
    <fb>79527</fb>
    <v>8</v>
  </rv>
  <rv s="12">
    <v>#VALUE!</v>
    <v>en-US</v>
    <v>d406de83-eddb-8735-41dd-bbc88cb85609</v>
    <v>536870912</v>
    <v>1</v>
    <v>6639</v>
    <v>120</v>
    <v>Cianorte</v>
    <v>4</v>
    <v>5</v>
    <v>Map</v>
    <v>6</v>
    <v>7</v>
    <v>75</v>
    <v>26870</v>
    <v>3</v>
    <v>Cianorte is a municipality in the state of Paraná in Brazil, with an estimated population of 83,816, according to the Brazilian Institute of Geography and Statistics in 2020.</v>
    <v>26871</v>
    <v>26872</v>
    <v>26873</v>
    <v>26874</v>
    <v>Cianorte</v>
    <v>26875</v>
    <v>Cianorte</v>
    <v>mdp/vdpid/6458849669077270529</v>
  </rv>
  <rv s="0">
    <v>536870912</v>
    <v>Cidade Gaúcha</v>
    <v>edb6ef49-860c-1f56-a8b0-5b9d79326f62</v>
    <v>en-US</v>
    <v>Map</v>
  </rv>
  <rv s="1">
    <fb>403.04399999999998</fb>
    <v>8</v>
  </rv>
  <rv s="2">
    <v>3015</v>
    <v>6</v>
    <v>6640</v>
    <v>7</v>
    <v>0</v>
    <v>Image of Cidade Gaúcha</v>
  </rv>
  <rv s="1">
    <fb>-23.38</fb>
    <v>9</v>
  </rv>
  <rv s="4">
    <v>https://www.bing.com/search?q=cidade+ga%c3%bacha+parana&amp;form=skydnc</v>
    <v>Learn more on Bing</v>
  </rv>
  <rv s="1">
    <fb>-52.945</fb>
    <v>9</v>
  </rv>
  <rv s="1">
    <fb>12797</fb>
    <v>8</v>
  </rv>
  <rv s="9">
    <v>#VALUE!</v>
    <v>en-US</v>
    <v>edb6ef49-860c-1f56-a8b0-5b9d79326f62</v>
    <v>536870912</v>
    <v>1</v>
    <v>6641</v>
    <v>72</v>
    <v>Cidade Gaúcha</v>
    <v>4</v>
    <v>5</v>
    <v>Map</v>
    <v>6</v>
    <v>57</v>
    <v>75</v>
    <v>26878</v>
    <v>3</v>
    <v>Cidade Gaúcha is a municipality in the state of Paraná in the Southern Region of Brazil.</v>
    <v>26879</v>
    <v>26880</v>
    <v>26881</v>
    <v>26882</v>
    <v>Cidade Gaúcha</v>
    <v>26883</v>
    <v>6951</v>
    <v>Cidade Gaúcha</v>
    <v>mdp/vdpid/6458809088028442625</v>
  </rv>
  <rv s="0">
    <v>536870912</v>
    <v>Clevelândia</v>
    <v>6e5cb42a-61aa-6bbe-ae22-0202debfb6fd</v>
    <v>en-US</v>
    <v>Map</v>
  </rv>
  <rv s="1">
    <fb>704.63400000000001</fb>
    <v>8</v>
  </rv>
  <rv s="2">
    <v>3016</v>
    <v>6</v>
    <v>6642</v>
    <v>7</v>
    <v>0</v>
    <v>Image of Clevelândia</v>
  </rv>
  <rv s="1">
    <fb>-26.395833333333002</fb>
    <v>9</v>
  </rv>
  <rv s="4">
    <v>https://www.bing.com/search?q=clevel%c3%a2ndia+parana&amp;form=skydnc</v>
    <v>Learn more on Bing</v>
  </rv>
  <rv s="1">
    <fb>-52.470833333332997</fb>
    <v>9</v>
  </rv>
  <rv s="1">
    <fb>15070</fb>
    <v>8</v>
  </rv>
  <rv s="12">
    <v>#VALUE!</v>
    <v>en-US</v>
    <v>6e5cb42a-61aa-6bbe-ae22-0202debfb6fd</v>
    <v>536870912</v>
    <v>1</v>
    <v>6643</v>
    <v>120</v>
    <v>Clevelândia</v>
    <v>4</v>
    <v>5</v>
    <v>Map</v>
    <v>6</v>
    <v>7</v>
    <v>75</v>
    <v>26886</v>
    <v>3</v>
    <v>Clevelândia is a municipality in the state of Paraná in the Southern Region of Brazil. Its name is an homage to American president Grover Cleveland. The municipality contains part of the buffer zone of the 6,566 hectares Mata Preta Ecological ...</v>
    <v>26887</v>
    <v>26888</v>
    <v>26889</v>
    <v>26890</v>
    <v>Clevelândia</v>
    <v>26891</v>
    <v>Clevelândia</v>
    <v>mdp/vdpid/6459977085594107905</v>
  </rv>
  <rv s="0">
    <v>536870912</v>
    <v>Colombo, Paraná</v>
    <v>720af971-3c7e-ec16-dbe3-cb486ec60c74</v>
    <v>en-US</v>
    <v>Map</v>
  </rv>
  <rv s="1">
    <fb>198</fb>
    <v>8</v>
  </rv>
  <rv s="2">
    <v>3017</v>
    <v>6</v>
    <v>6644</v>
    <v>7</v>
    <v>0</v>
    <v>Image of Colombo, Paraná</v>
  </rv>
  <rv s="1">
    <fb>-25.291944444443999</fb>
    <v>9</v>
  </rv>
  <rv s="0">
    <v>805306368</v>
    <v>Beti Pavin (Mayor)</v>
    <v>66186d9e-ca75-352a-7722-acaa9f1d7029</v>
    <v>en-US</v>
    <v>Generic</v>
  </rv>
  <rv s="3">
    <v>740</v>
  </rv>
  <rv s="4">
    <v>https://www.bing.com/search?q=colombo+brazil&amp;form=skydnc</v>
    <v>Learn more on Bing</v>
  </rv>
  <rv s="1">
    <fb>-49.223888888889</fb>
    <v>9</v>
  </rv>
  <rv s="1">
    <fb>232056</fb>
    <v>8</v>
  </rv>
  <rv s="8">
    <v>#VALUE!</v>
    <v>en-US</v>
    <v>720af971-3c7e-ec16-dbe3-cb486ec60c74</v>
    <v>536870912</v>
    <v>1</v>
    <v>6645</v>
    <v>67</v>
    <v>Colombo, Paraná</v>
    <v>4</v>
    <v>5</v>
    <v>Map</v>
    <v>6</v>
    <v>7</v>
    <v>75</v>
    <v>26894</v>
    <v>3</v>
    <v>Colombo is a city of about 247,000 inhabitants in the Southern Brazilian state of Paraná; is the third largest city in Greater Curitiba, with the largest one being Curitiba. It was founded on 5 February 1890. It is located at 25º17'30" S, ...</v>
    <v>26895</v>
    <v>26896</v>
    <v>26898</v>
    <v>26899</v>
    <v>26900</v>
    <v>Colombo, Paraná</v>
    <v>26901</v>
    <v>Colombo, Paraná</v>
    <v>mdp/vdpid/6460835807446958081</v>
  </rv>
  <rv s="0">
    <v>536870912</v>
    <v>Colorado, Paraná</v>
    <v>15679f3d-5150-806d-5724-0c94e48bff65</v>
    <v>en-US</v>
    <v>Map</v>
  </rv>
  <rv s="1">
    <fb>412.233</fb>
    <v>8</v>
  </rv>
  <rv s="2">
    <v>3018</v>
    <v>6</v>
    <v>6646</v>
    <v>7</v>
    <v>0</v>
    <v>Image of Colorado, Paraná</v>
  </rv>
  <rv s="1">
    <fb>-22.837777777778001</fb>
    <v>9</v>
  </rv>
  <rv s="1">
    <fb>-51.972777777777999</fb>
    <v>9</v>
  </rv>
  <rv s="1">
    <fb>22896</fb>
    <v>8</v>
  </rv>
  <rv s="13">
    <v>#VALUE!</v>
    <v>en-US</v>
    <v>15679f3d-5150-806d-5724-0c94e48bff65</v>
    <v>536870912</v>
    <v>1</v>
    <v>6647</v>
    <v>125</v>
    <v>Colorado, Paraná</v>
    <v>92</v>
    <v>5</v>
    <v>Map</v>
    <v>6</v>
    <v>7</v>
    <v>75</v>
    <v>26904</v>
    <v>3</v>
    <v>Colorado, Paraná is a municipality in the state of Paraná in the Southern Region of Brazil.</v>
    <v>26905</v>
    <v>26906</v>
    <v>26907</v>
    <v>Colorado, Paraná</v>
    <v>26908</v>
    <v>Colorado, Paraná</v>
    <v>mdp/vdpid/6458873624039260161</v>
  </rv>
  <rv s="0">
    <v>536870912</v>
    <v>Congonhinhas</v>
    <v>fe7bb7f8-ecca-a657-d9c8-5d80c0a608a9</v>
    <v>en-US</v>
    <v>Map</v>
  </rv>
  <rv s="1">
    <fb>535.95899999999995</fb>
    <v>8</v>
  </rv>
  <rv s="2">
    <v>3019</v>
    <v>6</v>
    <v>6648</v>
    <v>7</v>
    <v>0</v>
    <v>Image of Congonhinhas</v>
  </rv>
  <rv s="4">
    <v>https://www.bing.com/search?q=congonhinhas+parana&amp;form=skydnc</v>
    <v>Learn more on Bing</v>
  </rv>
  <rv s="1">
    <fb>-50.553888888888999</fb>
    <v>9</v>
  </rv>
  <rv s="1">
    <fb>8320</fb>
    <v>8</v>
  </rv>
  <rv s="12">
    <v>#VALUE!</v>
    <v>en-US</v>
    <v>fe7bb7f8-ecca-a657-d9c8-5d80c0a608a9</v>
    <v>536870912</v>
    <v>1</v>
    <v>6649</v>
    <v>120</v>
    <v>Congonhinhas</v>
    <v>4</v>
    <v>5</v>
    <v>Map</v>
    <v>6</v>
    <v>7</v>
    <v>75</v>
    <v>26911</v>
    <v>3</v>
    <v>Congonhinhas is a municipality in the state of Paraná in the Southern Region of Brazil.</v>
    <v>26912</v>
    <v>26265</v>
    <v>26913</v>
    <v>26914</v>
    <v>Congonhinhas</v>
    <v>26915</v>
    <v>Congonhinhas</v>
    <v>mdp/vdpid/6460504065129316353</v>
  </rv>
  <rv s="0">
    <v>536870912</v>
    <v>Conselheiro Mairinck</v>
    <v>198824a7-155d-e7d8-0673-d9075dbd8f3a</v>
    <v>en-US</v>
    <v>Map</v>
  </rv>
  <rv s="1">
    <fb>204.70500000000001</fb>
    <v>8</v>
  </rv>
  <rv s="2">
    <v>3020</v>
    <v>6</v>
    <v>6650</v>
    <v>7</v>
    <v>0</v>
    <v>Image of Conselheiro Mairinck</v>
  </rv>
  <rv s="1">
    <fb>-23.63</fb>
    <v>9</v>
  </rv>
  <rv s="4">
    <v>https://www.bing.com/search?q=conselheiro+mairinck+parana&amp;form=skydnc</v>
    <v>Learn more on Bing</v>
  </rv>
  <rv s="1">
    <fb>-50.168888888889001</fb>
    <v>9</v>
  </rv>
  <rv s="1">
    <fb>3461</fb>
    <v>8</v>
  </rv>
  <rv s="12">
    <v>#VALUE!</v>
    <v>en-US</v>
    <v>198824a7-155d-e7d8-0673-d9075dbd8f3a</v>
    <v>536870912</v>
    <v>1</v>
    <v>6651</v>
    <v>120</v>
    <v>Conselheiro Mairinck</v>
    <v>4</v>
    <v>5</v>
    <v>Map</v>
    <v>6</v>
    <v>7</v>
    <v>75</v>
    <v>26918</v>
    <v>3</v>
    <v>Conselheiro Mairinck is a municipality in the state of Paraná in the Southern Region of Brazil.</v>
    <v>26919</v>
    <v>26920</v>
    <v>26921</v>
    <v>26922</v>
    <v>Conselheiro Mairinck</v>
    <v>26923</v>
    <v>Conselheiro Mairinck</v>
    <v>mdp/vdpid/6460511340216713217</v>
  </rv>
  <rv s="0">
    <v>536870912</v>
    <v>Contenda</v>
    <v>1c67dc55-6d39-de93-1286-8e7f9bd8083b</v>
    <v>en-US</v>
    <v>Map</v>
  </rv>
  <rv s="1">
    <fb>299.03699999999998</fb>
    <v>8</v>
  </rv>
  <rv s="2">
    <v>3021</v>
    <v>6</v>
    <v>6652</v>
    <v>7</v>
    <v>0</v>
    <v>Image of Contenda</v>
  </rv>
  <rv s="1">
    <fb>-25.675833333332999</fb>
    <v>9</v>
  </rv>
  <rv s="4">
    <v>https://www.bing.com/search?q=contenda+parana&amp;form=skydnc</v>
    <v>Learn more on Bing</v>
  </rv>
  <rv s="1">
    <fb>-49.534999999999997</fb>
    <v>9</v>
  </rv>
  <rv s="1">
    <fb>18837</fb>
    <v>8</v>
  </rv>
  <rv s="9">
    <v>#VALUE!</v>
    <v>en-US</v>
    <v>1c67dc55-6d39-de93-1286-8e7f9bd8083b</v>
    <v>536870912</v>
    <v>1</v>
    <v>6653</v>
    <v>72</v>
    <v>Contenda</v>
    <v>4</v>
    <v>5</v>
    <v>Map</v>
    <v>6</v>
    <v>57</v>
    <v>75</v>
    <v>26926</v>
    <v>3</v>
    <v>Contenda is a municipality in the state of Paraná in the South Region of Brazil.</v>
    <v>26927</v>
    <v>26928</v>
    <v>26929</v>
    <v>26930</v>
    <v>Contenda</v>
    <v>26931</v>
    <v>6951</v>
    <v>Contenda</v>
    <v>mdp/vdpid/6461601196825116673</v>
  </rv>
  <rv s="0">
    <v>536870912</v>
    <v>Corbélia</v>
    <v>b92db778-cee8-8815-7f43-d045aecc00ff</v>
    <v>en-US</v>
    <v>Map</v>
  </rv>
  <rv s="1">
    <fb>529.38499999999999</fb>
    <v>8</v>
  </rv>
  <rv s="2">
    <v>3022</v>
    <v>6</v>
    <v>6654</v>
    <v>7</v>
    <v>0</v>
    <v>Image of Corbélia</v>
  </rv>
  <rv s="1">
    <fb>-24.798888888889</fb>
    <v>9</v>
  </rv>
  <rv s="4">
    <v>https://www.bing.com/search?q=corb%c3%a9lia+parana&amp;form=skydnc</v>
    <v>Learn more on Bing</v>
  </rv>
  <rv s="1">
    <fb>-53.306944444443999</fb>
    <v>9</v>
  </rv>
  <rv s="1">
    <fb>17117</fb>
    <v>8</v>
  </rv>
  <rv s="9">
    <v>#VALUE!</v>
    <v>en-US</v>
    <v>b92db778-cee8-8815-7f43-d045aecc00ff</v>
    <v>536870912</v>
    <v>1</v>
    <v>6655</v>
    <v>72</v>
    <v>Corbélia</v>
    <v>4</v>
    <v>5</v>
    <v>Map</v>
    <v>6</v>
    <v>57</v>
    <v>75</v>
    <v>26934</v>
    <v>3</v>
    <v>Corbélia is a municipality in the state of Paraná in the Southern Region of Brazil.</v>
    <v>26935</v>
    <v>26936</v>
    <v>26937</v>
    <v>26938</v>
    <v>Corbélia</v>
    <v>26939</v>
    <v>6951</v>
    <v>Corbélia</v>
    <v>mdp/vdpid/6459081766945685505</v>
  </rv>
  <rv s="0">
    <v>536870912</v>
    <v>Cornélio Procópio</v>
    <v>fae35c25-ca00-bc64-4832-3a6fa6631dda</v>
    <v>en-US</v>
    <v>Map</v>
  </rv>
  <rv s="1">
    <fb>635.1</fb>
    <v>8</v>
  </rv>
  <rv s="2">
    <v>3023</v>
    <v>6</v>
    <v>6656</v>
    <v>7</v>
    <v>0</v>
    <v>Image of Cornélio Procópio</v>
  </rv>
  <rv s="1">
    <fb>-23.180833333332998</fb>
    <v>9</v>
  </rv>
  <rv s="0">
    <v>805306368</v>
    <v>Amin José Hannouche (Mayor)</v>
    <v>04ccd52b-136c-32c5-7827-7c92c7bc8000</v>
    <v>en-US</v>
    <v>Generic</v>
  </rv>
  <rv s="3">
    <v>741</v>
  </rv>
  <rv s="4">
    <v>https://www.bing.com/search?q=corn%c3%a9lio+proc%c3%b3pio+parana&amp;form=skydnc</v>
    <v>Learn more on Bing</v>
  </rv>
  <rv s="1">
    <fb>45206</fb>
    <v>8</v>
  </rv>
  <rv s="8">
    <v>#VALUE!</v>
    <v>en-US</v>
    <v>fae35c25-ca00-bc64-4832-3a6fa6631dda</v>
    <v>536870912</v>
    <v>1</v>
    <v>6657</v>
    <v>67</v>
    <v>Cornélio Procópio</v>
    <v>4</v>
    <v>5</v>
    <v>Map</v>
    <v>6</v>
    <v>7</v>
    <v>75</v>
    <v>26942</v>
    <v>3</v>
    <v>Cornélio Procópio is a municipality in the state of Paraná in the Southern Region of Brazil. The city is served by Francisco Lacerda Junior Airport.</v>
    <v>26943</v>
    <v>26944</v>
    <v>26946</v>
    <v>26947</v>
    <v>7926</v>
    <v>Cornélio Procópio</v>
    <v>26948</v>
    <v>Cornélio Procópio</v>
    <v>mdp/vdpid/6458935875513352193</v>
  </rv>
  <rv s="0">
    <v>536870912</v>
    <v>Coronel Domingos Soares</v>
    <v>1453ea6e-55bf-80df-7024-43046ef2e509</v>
    <v>en-US</v>
    <v>Map</v>
  </rv>
  <rv s="1">
    <fb>1557.894</fb>
    <v>8</v>
  </rv>
  <rv s="1">
    <fb>-26.227777777778002</fb>
    <v>9</v>
  </rv>
  <rv s="4">
    <v>https://www.bing.com/search?q=coronel+domingos+soares+parana&amp;form=skydnc</v>
    <v>Learn more on Bing</v>
  </rv>
  <rv s="1">
    <fb>-52.031944444444001</fb>
    <v>9</v>
  </rv>
  <rv s="1">
    <fb>5649</fb>
    <v>8</v>
  </rv>
  <rv s="16">
    <v>#VALUE!</v>
    <v>en-US</v>
    <v>1453ea6e-55bf-80df-7024-43046ef2e509</v>
    <v>536870912</v>
    <v>1</v>
    <v>6659</v>
    <v>151</v>
    <v>Coronel Domingos Soares</v>
    <v>4</v>
    <v>137</v>
    <v>Map</v>
    <v>6</v>
    <v>7</v>
    <v>75</v>
    <v>26951</v>
    <v>3</v>
    <v>Coronel Domingos Soares is a municipality in the state of Paraná in the Southern Region of Brazil.</v>
    <v>26952</v>
    <v>26953</v>
    <v>26954</v>
    <v>Coronel Domingos Soares</v>
    <v>26955</v>
    <v>Coronel Domingos Soares</v>
    <v>mdp/vdpid/6460069364191199233</v>
  </rv>
  <rv s="0">
    <v>536870912</v>
    <v>Coronel Vivida</v>
    <v>855bca1d-a456-0863-6fef-716aa5990770</v>
    <v>en-US</v>
    <v>Map</v>
  </rv>
  <rv s="1">
    <fb>684.41700000000003</fb>
    <v>8</v>
  </rv>
  <rv s="2">
    <v>3024</v>
    <v>6</v>
    <v>6660</v>
    <v>7</v>
    <v>0</v>
    <v>Image of Coronel Vivida</v>
  </rv>
  <rv s="1">
    <fb>-25.98</fb>
    <v>9</v>
  </rv>
  <rv s="4">
    <v>https://www.bing.com/search?q=coronel+vivida+parana&amp;form=skydnc</v>
    <v>Learn more on Bing</v>
  </rv>
  <rv s="1">
    <fb>-52.567777777777998</fb>
    <v>9</v>
  </rv>
  <rv s="1">
    <fb>20580</fb>
    <v>8</v>
  </rv>
  <rv s="9">
    <v>#VALUE!</v>
    <v>en-US</v>
    <v>855bca1d-a456-0863-6fef-716aa5990770</v>
    <v>536870912</v>
    <v>1</v>
    <v>6661</v>
    <v>72</v>
    <v>Coronel Vivida</v>
    <v>4</v>
    <v>5</v>
    <v>Map</v>
    <v>6</v>
    <v>57</v>
    <v>75</v>
    <v>26958</v>
    <v>3</v>
    <v>Coronel Vivida is a municipality in the state of Paraná in the Southern Region of Brazil.</v>
    <v>26959</v>
    <v>26960</v>
    <v>26961</v>
    <v>26962</v>
    <v>Coronel Vivida</v>
    <v>26963</v>
    <v>6951</v>
    <v>Coronel Vivida</v>
    <v>mdp/vdpid/6459965164878823425</v>
  </rv>
  <rv s="0">
    <v>536870912</v>
    <v>Corumbataí do Sul</v>
    <v>ffbb78f1-4c1b-ba56-1643-43f41e43897d</v>
    <v>en-US</v>
    <v>Map</v>
  </rv>
  <rv s="1">
    <fb>164.44200000000001</fb>
    <v>8</v>
  </rv>
  <rv s="1">
    <fb>-24.100833333333</fb>
    <v>9</v>
  </rv>
  <rv s="4">
    <v>https://www.bing.com/search?q=corumbata%c3%ad+do+sul+parana&amp;form=skydnc</v>
    <v>Learn more on Bing</v>
  </rv>
  <rv s="1">
    <fb>-52.12</fb>
    <v>9</v>
  </rv>
  <rv s="1">
    <fb>3760</fb>
    <v>8</v>
  </rv>
  <rv s="16">
    <v>#VALUE!</v>
    <v>en-US</v>
    <v>ffbb78f1-4c1b-ba56-1643-43f41e43897d</v>
    <v>536870912</v>
    <v>1</v>
    <v>6663</v>
    <v>151</v>
    <v>Corumbataí do Sul</v>
    <v>4</v>
    <v>137</v>
    <v>Map</v>
    <v>6</v>
    <v>7</v>
    <v>75</v>
    <v>26966</v>
    <v>3</v>
    <v>Corumbataí do Sul is a municipality in the state of Paraná in the Southern Region of Brazil.</v>
    <v>26967</v>
    <v>26968</v>
    <v>26969</v>
    <v>Corumbataí do Sul</v>
    <v>26970</v>
    <v>Corumbataí do Sul</v>
    <v>mdp/vdpid/6459057436727705601</v>
  </rv>
  <rv s="0">
    <v>536870912</v>
    <v>Cruz Machado</v>
    <v>e5de1b65-e74d-8dde-b2eb-ff8e289dc38b</v>
    <v>en-US</v>
    <v>Map</v>
  </rv>
  <rv s="1">
    <fb>1478.3510000000001</fb>
    <v>8</v>
  </rv>
  <rv s="2">
    <v>3025</v>
    <v>6</v>
    <v>6664</v>
    <v>7</v>
    <v>0</v>
    <v>Image of Cruz Machado</v>
  </rv>
  <rv s="1">
    <fb>-26.016944444444</fb>
    <v>9</v>
  </rv>
  <rv s="4">
    <v>https://www.bing.com/search?q=cruz+machado+parana&amp;form=skydnc</v>
    <v>Learn more on Bing</v>
  </rv>
  <rv s="1">
    <fb>-51.346944444443999</fb>
    <v>9</v>
  </rv>
  <rv s="1">
    <fb>15978</fb>
    <v>8</v>
  </rv>
  <rv s="12">
    <v>#VALUE!</v>
    <v>en-US</v>
    <v>e5de1b65-e74d-8dde-b2eb-ff8e289dc38b</v>
    <v>536870912</v>
    <v>1</v>
    <v>6665</v>
    <v>120</v>
    <v>Cruz Machado</v>
    <v>4</v>
    <v>5</v>
    <v>Map</v>
    <v>6</v>
    <v>7</v>
    <v>75</v>
    <v>26973</v>
    <v>3</v>
    <v>Cruz Machado is a municipality in the state of Paraná in the Southern Region of Brazil.</v>
    <v>26974</v>
    <v>26975</v>
    <v>26976</v>
    <v>26977</v>
    <v>Cruz Machado</v>
    <v>26978</v>
    <v>Cruz Machado</v>
    <v>mdp/vdpid/6460058588369911809</v>
  </rv>
  <rv s="0">
    <v>536870912</v>
    <v>Cruzeiro do Iguaçu</v>
    <v>e5813127-7f97-8f9d-d608-bdb5da3c20b3</v>
    <v>en-US</v>
    <v>Map</v>
  </rv>
  <rv s="1">
    <fb>161.49299999999999</fb>
    <v>8</v>
  </rv>
  <rv s="2">
    <v>3026</v>
    <v>6</v>
    <v>6666</v>
    <v>7</v>
    <v>0</v>
    <v>Image of Cruzeiro do Iguaçu</v>
  </rv>
  <rv s="1">
    <fb>-25.615833333333001</fb>
    <v>9</v>
  </rv>
  <rv s="4">
    <v>https://www.bing.com/search?q=cruzeiro+do+igua%c3%a7u+parana&amp;form=skydnc</v>
    <v>Learn more on Bing</v>
  </rv>
  <rv s="1">
    <fb>-53.127777777778</fb>
    <v>9</v>
  </rv>
  <rv s="1">
    <fb>4240</fb>
    <v>8</v>
  </rv>
  <rv s="9">
    <v>#VALUE!</v>
    <v>en-US</v>
    <v>e5813127-7f97-8f9d-d608-bdb5da3c20b3</v>
    <v>536870912</v>
    <v>1</v>
    <v>6667</v>
    <v>72</v>
    <v>Cruzeiro do Iguaçu</v>
    <v>4</v>
    <v>5</v>
    <v>Map</v>
    <v>6</v>
    <v>57</v>
    <v>75</v>
    <v>26981</v>
    <v>3</v>
    <v>Cruzeiro do Iguaçu is a municipality in the state of Paraná in the Southern Region of Brazil.</v>
    <v>26982</v>
    <v>26983</v>
    <v>26984</v>
    <v>26985</v>
    <v>Cruzeiro do Iguaçu</v>
    <v>26986</v>
    <v>6951</v>
    <v>Cruzeiro do Iguaçu</v>
    <v>mdp/vdpid/6459859189530361857</v>
  </rv>
  <rv s="0">
    <v>536870912</v>
    <v>Cruzeiro do Oeste</v>
    <v>b8f3b4b8-7a3f-03c6-f790-7941dd165a34</v>
    <v>en-US</v>
    <v>Map</v>
  </rv>
  <rv s="1">
    <fb>779.22199999999998</fb>
    <v>8</v>
  </rv>
  <rv s="2">
    <v>3027</v>
    <v>6</v>
    <v>6668</v>
    <v>7</v>
    <v>0</v>
    <v>Image of Cruzeiro do Oeste</v>
  </rv>
  <rv s="1">
    <fb>-23.785</fb>
    <v>9</v>
  </rv>
  <rv s="4">
    <v>https://www.bing.com/search?q=cruzeiro+do+oeste+parana&amp;form=skydnc</v>
    <v>Learn more on Bing</v>
  </rv>
  <rv s="1">
    <fb>-53.072777777778001</fb>
    <v>9</v>
  </rv>
  <rv s="1">
    <fb>20947</fb>
    <v>8</v>
  </rv>
  <rv s="9">
    <v>#VALUE!</v>
    <v>en-US</v>
    <v>b8f3b4b8-7a3f-03c6-f790-7941dd165a34</v>
    <v>536870912</v>
    <v>1</v>
    <v>6669</v>
    <v>72</v>
    <v>Cruzeiro do Oeste</v>
    <v>4</v>
    <v>5</v>
    <v>Map</v>
    <v>6</v>
    <v>57</v>
    <v>75</v>
    <v>26989</v>
    <v>3</v>
    <v>Cruzeiro do Oeste is a municipality in the state of Paraná in the Southern Region of Brazil.</v>
    <v>26990</v>
    <v>26991</v>
    <v>26992</v>
    <v>26993</v>
    <v>Cruzeiro do Oeste</v>
    <v>26994</v>
    <v>6951</v>
    <v>Cruzeiro do Oeste</v>
    <v>mdp/vdpid/6458826267981512706</v>
  </rv>
  <rv s="0">
    <v>536870912</v>
    <v>Cruzeiro do Sul, Paraná</v>
    <v>e6c6805e-1402-8db5-2fa4-b3472ba5c4e7</v>
    <v>en-US</v>
    <v>Map</v>
  </rv>
  <rv s="1">
    <fb>258.77999999999997</fb>
    <v>8</v>
  </rv>
  <rv s="2">
    <v>3028</v>
    <v>6</v>
    <v>6670</v>
    <v>7</v>
    <v>0</v>
    <v>Image of Cruzeiro do Sul, Paraná</v>
  </rv>
  <rv s="1">
    <fb>-22.961944444444001</fb>
    <v>9</v>
  </rv>
  <rv s="0">
    <v>805306368</v>
    <v>Ademir Mulon (Mayor)</v>
    <v>6a3d2174-8b88-0c44-f3b8-a233cf320e0c</v>
    <v>en-US</v>
    <v>Generic</v>
  </rv>
  <rv s="3">
    <v>742</v>
  </rv>
  <rv s="1">
    <fb>-52.160833333333002</fb>
    <v>9</v>
  </rv>
  <rv s="1">
    <fb>4449</fb>
    <v>8</v>
  </rv>
  <rv s="22">
    <v>#VALUE!</v>
    <v>en-US</v>
    <v>e6c6805e-1402-8db5-2fa4-b3472ba5c4e7</v>
    <v>536870912</v>
    <v>1</v>
    <v>6671</v>
    <v>762</v>
    <v>Cruzeiro do Sul, Paraná</v>
    <v>92</v>
    <v>5</v>
    <v>Map</v>
    <v>6</v>
    <v>57</v>
    <v>75</v>
    <v>26997</v>
    <v>414</v>
    <v>Cruzeiro do Sul is a municipality in the Brazilian state of Paraná. It has an area of 259.103 square kilometres. It has a Humid subtropical climate. As of 2020 the estimated population was 4,449. Cruzeiro do Sul is in the state of Paraná, ...</v>
    <v>26998</v>
    <v>26999</v>
    <v>27001</v>
    <v>27002</v>
    <v>Cruzeiro do Sul, Paraná</v>
    <v>27003</v>
    <v>6951</v>
    <v>Cruzeiro do Sul, Paraná</v>
    <v>mdp/vdpid/6458790770664013825</v>
  </rv>
  <rv s="0">
    <v>536870912</v>
    <v>Cruzmaltina</v>
    <v>76de9cc9-6c91-1e98-6cbb-ac4f6e56951b</v>
    <v>en-US</v>
    <v>Map</v>
  </rv>
  <rv s="1">
    <fb>312.29899999999998</fb>
    <v>8</v>
  </rv>
  <rv s="1">
    <fb>-24.012777777777998</fb>
    <v>9</v>
  </rv>
  <rv s="4">
    <v>https://www.bing.com/search?q=cruzmaltina+parana&amp;form=skydnc</v>
    <v>Learn more on Bing</v>
  </rv>
  <rv s="1">
    <fb>-51.458888888889</fb>
    <v>9</v>
  </rv>
  <rv s="1">
    <fb>2882</fb>
    <v>8</v>
  </rv>
  <rv s="16">
    <v>#VALUE!</v>
    <v>en-US</v>
    <v>76de9cc9-6c91-1e98-6cbb-ac4f6e56951b</v>
    <v>536870912</v>
    <v>1</v>
    <v>6673</v>
    <v>151</v>
    <v>Cruzmaltina</v>
    <v>4</v>
    <v>137</v>
    <v>Map</v>
    <v>6</v>
    <v>7</v>
    <v>75</v>
    <v>27006</v>
    <v>3</v>
    <v>Cruzmaltina is a municipality in the state of Paraná in the Southern Region of Brazil.</v>
    <v>27007</v>
    <v>27008</v>
    <v>27009</v>
    <v>Cruzmaltina</v>
    <v>27010</v>
    <v>Cruzmaltina</v>
    <v>mdp/vdpid/6459159279042560001</v>
  </rv>
  <rv s="0">
    <v>536870912</v>
    <v>Curitiba</v>
    <v>9de3a316-28c1-de67-4f2f-b5f04beb753a</v>
    <v>en-US</v>
    <v>Map</v>
  </rv>
  <rv s="1">
    <fb>430.74020999999999</fb>
    <v>8</v>
  </rv>
  <rv s="2">
    <v>3029</v>
    <v>6</v>
    <v>6674</v>
    <v>7</v>
    <v>0</v>
    <v>Image of Curitiba</v>
  </rv>
  <rv s="1">
    <fb>-25.429722222222001</fb>
    <v>9</v>
  </rv>
  <rv s="0">
    <v>805306368</v>
    <v>Rafael Greca (Mayor)</v>
    <v>0ad3cb9b-a0f8-f444-3bc7-bb653310a95a</v>
    <v>en-US</v>
    <v>Generic</v>
  </rv>
  <rv s="3">
    <v>743</v>
  </rv>
  <rv s="4">
    <v>https://www.bing.com/search?q=curitiba&amp;form=skydnc</v>
    <v>Learn more on Bing</v>
  </rv>
  <rv s="1">
    <fb>-49.271944444444003</fb>
    <v>9</v>
  </rv>
  <rv s="1">
    <fb>1773718</fb>
    <v>8</v>
  </rv>
  <rv s="5">
    <v>#VALUE!</v>
    <v>en-US</v>
    <v>9de3a316-28c1-de67-4f2f-b5f04beb753a</v>
    <v>536870912</v>
    <v>1</v>
    <v>6675</v>
    <v>2</v>
    <v>Curitiba</v>
    <v>4</v>
    <v>5</v>
    <v>Map</v>
    <v>6</v>
    <v>7</v>
    <v>75</v>
    <v>27013</v>
    <v>3</v>
    <v>Curitiba is the capital and largest city in the state of Paraná in Southern Brazil. The city's population was 1,773,718 as of 2022, making it the eighth most populous city in Brazil and the largest in Brazil's South Region. The Curitiba ...</v>
    <v>27014</v>
    <v>27015</v>
    <v>27017</v>
    <v>27018</v>
    <v>27019</v>
    <v>Curitiba</v>
    <v>27020</v>
    <v>185</v>
    <v>Curitiba</v>
    <v>mdp/vdpid/6461586417104453633</v>
  </rv>
  <rv s="0">
    <v>536870912</v>
    <v>Curiúva</v>
    <v>f8d868ed-f620-3c09-aedf-f1f287fcb3ca</v>
    <v>en-US</v>
    <v>Map</v>
  </rv>
  <rv s="1">
    <fb>576.26300000000003</fb>
    <v>8</v>
  </rv>
  <rv s="2">
    <v>3030</v>
    <v>6</v>
    <v>6676</v>
    <v>7</v>
    <v>0</v>
    <v>Image of Curiúva</v>
  </rv>
  <rv s="1">
    <fb>-24.032777777778001</fb>
    <v>9</v>
  </rv>
  <rv s="4">
    <v>https://www.bing.com/search?q=curi%c3%bava+parana&amp;form=skydnc</v>
    <v>Learn more on Bing</v>
  </rv>
  <rv s="1">
    <fb>-50.457777777777999</fb>
    <v>9</v>
  </rv>
  <rv s="1">
    <fb>15196</fb>
    <v>8</v>
  </rv>
  <rv s="9">
    <v>#VALUE!</v>
    <v>en-US</v>
    <v>f8d868ed-f620-3c09-aedf-f1f287fcb3ca</v>
    <v>536870912</v>
    <v>1</v>
    <v>6677</v>
    <v>72</v>
    <v>Curiúva</v>
    <v>4</v>
    <v>5</v>
    <v>Map</v>
    <v>6</v>
    <v>57</v>
    <v>75</v>
    <v>27023</v>
    <v>3</v>
    <v>Curiúva is a municipality in the state of Paraná in the Southern Region of Brazil.</v>
    <v>27024</v>
    <v>27025</v>
    <v>27026</v>
    <v>27027</v>
    <v>Curiúva</v>
    <v>27028</v>
    <v>6951</v>
    <v>Curiúva</v>
    <v>mdp/vdpid/6460698366715101185</v>
  </rv>
  <rv s="0">
    <v>536870912</v>
    <v>Diamante do Norte</v>
    <v>629fe671-a52d-d711-628d-89062462502d</v>
    <v>en-US</v>
    <v>Map</v>
  </rv>
  <rv s="1">
    <fb>242.89400000000001</fb>
    <v>8</v>
  </rv>
  <rv s="2">
    <v>3031</v>
    <v>6</v>
    <v>6678</v>
    <v>7</v>
    <v>0</v>
    <v>Image of Diamante do Norte</v>
  </rv>
  <rv s="1">
    <fb>-22.655833333333</fb>
    <v>9</v>
  </rv>
  <rv s="4">
    <v>https://www.bing.com/search?q=diamante+do+norte+parana&amp;form=skydnc</v>
    <v>Learn more on Bing</v>
  </rv>
  <rv s="1">
    <fb>-52.86</fb>
    <v>9</v>
  </rv>
  <rv s="9">
    <v>#VALUE!</v>
    <v>en-US</v>
    <v>629fe671-a52d-d711-628d-89062462502d</v>
    <v>536870912</v>
    <v>1</v>
    <v>6679</v>
    <v>72</v>
    <v>Diamante do Norte</v>
    <v>4</v>
    <v>5</v>
    <v>Map</v>
    <v>6</v>
    <v>57</v>
    <v>75</v>
    <v>27031</v>
    <v>3</v>
    <v>Diamante do Norte is a municipality in the state of Paraná in the Southern Region of Brazil. The municipality contains the 1,427 hectares Caiuá Ecological Station, created in 1994 as compensation for flooding caused by the Rosana Dam on the ...</v>
    <v>27032</v>
    <v>27033</v>
    <v>27034</v>
    <v>27035</v>
    <v>Diamante do Norte</v>
    <v>25880</v>
    <v>6951</v>
    <v>Diamante do Norte</v>
    <v>mdp/vdpid/6458737516156551169</v>
  </rv>
  <rv s="0">
    <v>536870912</v>
    <v>Diamante do Sul</v>
    <v>e83f8e7b-2f5e-9e87-28c8-afa40cd50b06</v>
    <v>en-US</v>
    <v>Map</v>
  </rv>
  <rv s="1">
    <fb>359.94499999999999</fb>
    <v>8</v>
  </rv>
  <rv s="2">
    <v>3032</v>
    <v>6</v>
    <v>6680</v>
    <v>7</v>
    <v>0</v>
    <v>Image of Diamante do Sul</v>
  </rv>
  <rv s="1">
    <fb>-25.042777777777999</fb>
    <v>9</v>
  </rv>
  <rv s="4">
    <v>https://www.bing.com/search?q=diamante+do+sul+parana&amp;form=skydnc</v>
    <v>Learn more on Bing</v>
  </rv>
  <rv s="1">
    <fb>-52.68</fb>
    <v>9</v>
  </rv>
  <rv s="1">
    <fb>3171</fb>
    <v>8</v>
  </rv>
  <rv s="12">
    <v>#VALUE!</v>
    <v>en-US</v>
    <v>e83f8e7b-2f5e-9e87-28c8-afa40cd50b06</v>
    <v>536870912</v>
    <v>1</v>
    <v>6681</v>
    <v>120</v>
    <v>Diamante do Sul</v>
    <v>4</v>
    <v>5</v>
    <v>Map</v>
    <v>6</v>
    <v>7</v>
    <v>75</v>
    <v>27038</v>
    <v>3</v>
    <v>Diamante do Sul is a municipality in the state of Paraná in the Southern Region of Brazil.</v>
    <v>27039</v>
    <v>27040</v>
    <v>27041</v>
    <v>27042</v>
    <v>Diamante do Sul</v>
    <v>27043</v>
    <v>Diamante do Sul</v>
    <v>mdp/vdpid/6459130154080796673</v>
  </rv>
  <rv s="0">
    <v>536870912</v>
    <v>Diamante, Entre Ríos</v>
    <v>e52fcae7-ff84-7035-91d9-f24523648d62</v>
    <v>en-US</v>
    <v>Map</v>
  </rv>
  <rv s="1">
    <fb>104</fb>
    <v>8</v>
  </rv>
  <rv s="2">
    <v>3033</v>
    <v>6</v>
    <v>6682</v>
    <v>7</v>
    <v>0</v>
    <v>Image of Diamante, Entre Ríos</v>
  </rv>
  <rv s="1">
    <fb>-32.066666666666997</fb>
    <v>9</v>
  </rv>
  <rv s="0">
    <v>805306368</v>
    <v>Lénico Aranda (Mayor)</v>
    <v>a7fc5356-7acb-52e8-51ee-b50ecfed5d44</v>
    <v>en-US</v>
    <v>Generic</v>
  </rv>
  <rv s="3">
    <v>744</v>
  </rv>
  <rv s="4">
    <v>https://www.bing.com/search?q=diamante+argentina&amp;form=skydnc</v>
    <v>Learn more on Bing</v>
  </rv>
  <rv s="1">
    <fb>-60.65</fb>
    <v>9</v>
  </rv>
  <rv s="1">
    <fb>19142</fb>
    <v>8</v>
  </rv>
  <rv s="8">
    <v>#VALUE!</v>
    <v>en-US</v>
    <v>e52fcae7-ff84-7035-91d9-f24523648d62</v>
    <v>536870912</v>
    <v>1</v>
    <v>6683</v>
    <v>67</v>
    <v>Diamante, Entre Ríos</v>
    <v>4</v>
    <v>5</v>
    <v>Map</v>
    <v>6</v>
    <v>874</v>
    <v>23267</v>
    <v>27046</v>
    <v>23214</v>
    <v>Diamante is a city in the west of the province of Entre Ríos, Argentina, on the eastern shore of the Paraná River. It has about 20,000 inhabitants as per the 2010 census. It is the head town of the Diamante Department.</v>
    <v>27047</v>
    <v>27048</v>
    <v>27050</v>
    <v>27051</v>
    <v>27052</v>
    <v>Diamante, Entre Ríos</v>
    <v>27053</v>
    <v>Diamante, Entre Ríos</v>
    <v>mdp/vdpid/6457170471233257473</v>
  </rv>
  <rv s="0">
    <v>536870912</v>
    <v>Dois Vizinhos</v>
    <v>9c3b1cf8-9c1d-9a18-187c-a34f97a47b93</v>
    <v>en-US</v>
    <v>Map</v>
  </rv>
  <rv s="1">
    <fb>418.32</fb>
    <v>8</v>
  </rv>
  <rv s="2">
    <v>3034</v>
    <v>6</v>
    <v>6684</v>
    <v>7</v>
    <v>0</v>
    <v>Image of Dois Vizinhos</v>
  </rv>
  <rv s="1">
    <fb>-25.75</fb>
    <v>9</v>
  </rv>
  <rv s="0">
    <v>805306368</v>
    <v>Raul Camilo Isotton (Mayor)</v>
    <v>ecc46af4-2ac1-f298-b72a-bd812f369509</v>
    <v>en-US</v>
    <v>Generic</v>
  </rv>
  <rv s="3">
    <v>745</v>
  </rv>
  <rv s="4">
    <v>https://www.bing.com/search?q=dois+vizinhos+brazil&amp;form=skydnc</v>
    <v>Learn more on Bing</v>
  </rv>
  <rv s="1">
    <fb>-53.056944444443999</fb>
    <v>9</v>
  </rv>
  <rv s="1">
    <fb>44869</fb>
    <v>8</v>
  </rv>
  <rv s="8">
    <v>#VALUE!</v>
    <v>en-US</v>
    <v>9c3b1cf8-9c1d-9a18-187c-a34f97a47b93</v>
    <v>536870912</v>
    <v>1</v>
    <v>6685</v>
    <v>67</v>
    <v>Dois Vizinhos</v>
    <v>4</v>
    <v>5</v>
    <v>Map</v>
    <v>6</v>
    <v>7</v>
    <v>75</v>
    <v>27056</v>
    <v>3</v>
    <v>Dois Vizinhos gained its municipality on November 28, 1961. It is a Brazilian municipality in the southwestern state of Paraná, situated in the southwestern mesoregion of the state and in the microregion of Francisco Beltrão. It is at an average ...</v>
    <v>27057</v>
    <v>27058</v>
    <v>27060</v>
    <v>27061</v>
    <v>27062</v>
    <v>Dois Vizinhos</v>
    <v>27063</v>
    <v>Dois Vizinhos</v>
    <v>mdp/vdpid/6459865143697211393</v>
  </rv>
  <rv s="0">
    <v>536870912</v>
    <v>Douradina, Paraná</v>
    <v>bf8e9165-d17e-5dfd-b8e4-8baf7b0346ba</v>
    <v>en-US</v>
    <v>Map</v>
  </rv>
  <rv s="1">
    <fb>419.85199999999998</fb>
    <v>8</v>
  </rv>
  <rv s="2">
    <v>3035</v>
    <v>6</v>
    <v>6686</v>
    <v>7</v>
    <v>0</v>
    <v>Image of Douradina, Paraná</v>
  </rv>
  <rv s="1">
    <fb>-23.380833333333001</fb>
    <v>9</v>
  </rv>
  <rv s="4">
    <v>https://www.bing.com/search?q=douradina+parana&amp;form=skydnc</v>
    <v>Learn more on Bing</v>
  </rv>
  <rv s="1">
    <fb>-53.291944444443999</fb>
    <v>9</v>
  </rv>
  <rv s="1">
    <fb>9161</fb>
    <v>8</v>
  </rv>
  <rv s="12">
    <v>#VALUE!</v>
    <v>en-US</v>
    <v>bf8e9165-d17e-5dfd-b8e4-8baf7b0346ba</v>
    <v>536870912</v>
    <v>1</v>
    <v>6687</v>
    <v>120</v>
    <v>Douradina, Paraná</v>
    <v>4</v>
    <v>5</v>
    <v>Map</v>
    <v>6</v>
    <v>7</v>
    <v>75</v>
    <v>27066</v>
    <v>3</v>
    <v>Douradina is a municipality in the state of Paraná in the Southern Region of Brazil. The population is 8,869.</v>
    <v>27067</v>
    <v>27068</v>
    <v>27069</v>
    <v>27070</v>
    <v>Douradina, Paraná</v>
    <v>27071</v>
    <v>Douradina, Paraná</v>
    <v>mdp/vdpid/6458802293507620865</v>
  </rv>
  <rv s="0">
    <v>536870912</v>
    <v>Doutor Camargo</v>
    <v>f4164118-a757-2208-a18e-1afee3994c7b</v>
    <v>en-US</v>
    <v>Map</v>
  </rv>
  <rv s="1">
    <fb>118.27800000000001</fb>
    <v>8</v>
  </rv>
  <rv s="2">
    <v>3036</v>
    <v>6</v>
    <v>6688</v>
    <v>7</v>
    <v>0</v>
    <v>Image of Doutor Camargo</v>
  </rv>
  <rv s="1">
    <fb>-23.555833333332998</fb>
    <v>9</v>
  </rv>
  <rv s="4">
    <v>https://www.bing.com/search?q=doutor+camargo+parana&amp;form=skydnc</v>
    <v>Learn more on Bing</v>
  </rv>
  <rv s="1">
    <fb>-52.217777777777997</fb>
    <v>9</v>
  </rv>
  <rv s="1">
    <fb>6327</fb>
    <v>8</v>
  </rv>
  <rv s="12">
    <v>#VALUE!</v>
    <v>en-US</v>
    <v>f4164118-a757-2208-a18e-1afee3994c7b</v>
    <v>536870912</v>
    <v>1</v>
    <v>6689</v>
    <v>120</v>
    <v>Doutor Camargo</v>
    <v>4</v>
    <v>5</v>
    <v>Map</v>
    <v>6</v>
    <v>7</v>
    <v>75</v>
    <v>27074</v>
    <v>3</v>
    <v>Doutor Camargo is a municipality in the state of Paraná in the Southern Region of Brazil. The name means Doctor Camarago.</v>
    <v>27075</v>
    <v>27076</v>
    <v>27077</v>
    <v>27078</v>
    <v>Doutor Camargo</v>
    <v>27079</v>
    <v>Doutor Camargo</v>
    <v>mdp/vdpid/6458847707015413761</v>
  </rv>
  <rv s="0">
    <v>536870912</v>
    <v>Doutor Ulysses</v>
    <v>79a0df04-6140-d29f-0e7c-f3304548d4e0</v>
    <v>en-US</v>
    <v>Map</v>
  </rv>
  <rv s="1">
    <fb>781.447</fb>
    <v>8</v>
  </rv>
  <rv s="2">
    <v>3037</v>
    <v>6</v>
    <v>6690</v>
    <v>7</v>
    <v>0</v>
    <v>Image of Doutor Ulysses</v>
  </rv>
  <rv s="1">
    <fb>-24.567777777778002</fb>
    <v>9</v>
  </rv>
  <rv s="4">
    <v>https://www.bing.com/search?q=doutor+ulysses+parana&amp;form=skydnc</v>
    <v>Learn more on Bing</v>
  </rv>
  <rv s="1">
    <fb>-49.42</fb>
    <v>9</v>
  </rv>
  <rv s="1">
    <fb>5697</fb>
    <v>8</v>
  </rv>
  <rv s="12">
    <v>#VALUE!</v>
    <v>en-US</v>
    <v>79a0df04-6140-d29f-0e7c-f3304548d4e0</v>
    <v>536870912</v>
    <v>1</v>
    <v>6691</v>
    <v>120</v>
    <v>Doutor Ulysses</v>
    <v>4</v>
    <v>5</v>
    <v>Map</v>
    <v>6</v>
    <v>7</v>
    <v>75</v>
    <v>27082</v>
    <v>3</v>
    <v>Doutor Ulysses is a municipality in the state of Paraná in the Southern Region of Brazil.</v>
    <v>27083</v>
    <v>27084</v>
    <v>27085</v>
    <v>27086</v>
    <v>Doutor Ulysses</v>
    <v>27087</v>
    <v>Doutor Ulysses</v>
    <v>mdp/vdpid/6460763031239393281</v>
  </rv>
  <rv s="0">
    <v>536870912</v>
    <v>Enéas Marques</v>
    <v>61670b42-0f6e-fa8b-d328-759b7e92832b</v>
    <v>en-US</v>
    <v>Map</v>
  </rv>
  <rv s="1">
    <fb>191.99799999999999</fb>
    <v>8</v>
  </rv>
  <rv s="2">
    <v>3038</v>
    <v>6</v>
    <v>6692</v>
    <v>7</v>
    <v>0</v>
    <v>Image of Enéas Marques</v>
  </rv>
  <rv s="1">
    <fb>-25.941944444444001</fb>
    <v>9</v>
  </rv>
  <rv s="4">
    <v>https://www.bing.com/search?q=en%c3%a9as+marques+parana&amp;form=skydnc</v>
    <v>Learn more on Bing</v>
  </rv>
  <rv s="1">
    <fb>-53.163888888888998</fb>
    <v>9</v>
  </rv>
  <rv s="1">
    <fb>5933</fb>
    <v>8</v>
  </rv>
  <rv s="9">
    <v>#VALUE!</v>
    <v>en-US</v>
    <v>61670b42-0f6e-fa8b-d328-759b7e92832b</v>
    <v>536870912</v>
    <v>1</v>
    <v>6693</v>
    <v>72</v>
    <v>Enéas Marques</v>
    <v>4</v>
    <v>5</v>
    <v>Map</v>
    <v>6</v>
    <v>57</v>
    <v>75</v>
    <v>27090</v>
    <v>3</v>
    <v>Enéas Marques is a municipality in the state of Paraná in the Southern Region of Brazil.</v>
    <v>27091</v>
    <v>27092</v>
    <v>27093</v>
    <v>27094</v>
    <v>Enéas Marques</v>
    <v>27095</v>
    <v>6951</v>
    <v>Enéas Marques</v>
    <v>mdp/vdpid/6459876576229064705</v>
  </rv>
  <rv s="0">
    <v>536870912</v>
    <v>Engenheiro Beltrão</v>
    <v>dd359b95-a866-7a14-8745-e2334a169bcb</v>
    <v>en-US</v>
    <v>Map</v>
  </rv>
  <rv s="1">
    <fb>467.25700000000001</fb>
    <v>8</v>
  </rv>
  <rv s="2">
    <v>3039</v>
    <v>6</v>
    <v>6694</v>
    <v>7</v>
    <v>0</v>
    <v>Image of Engenheiro Beltrão</v>
  </rv>
  <rv s="1">
    <fb>-23.796944444444001</fb>
    <v>9</v>
  </rv>
  <rv s="0">
    <v>805306368</v>
    <v>Rogério Rigueti Gomes (Mayor)</v>
    <v>a492bc58-a49d-2bbf-e498-8604c8b2d92c</v>
    <v>en-US</v>
    <v>Generic</v>
  </rv>
  <rv s="3">
    <v>746</v>
  </rv>
  <rv s="4">
    <v>https://www.bing.com/search?q=engenheiro+beltr%c3%a3o+brazil&amp;form=skydnc</v>
    <v>Learn more on Bing</v>
  </rv>
  <rv s="1">
    <fb>-52.268888888889002</fb>
    <v>9</v>
  </rv>
  <rv s="1">
    <fb>12454</fb>
    <v>8</v>
  </rv>
  <rv s="8">
    <v>#VALUE!</v>
    <v>en-US</v>
    <v>dd359b95-a866-7a14-8745-e2334a169bcb</v>
    <v>536870912</v>
    <v>1</v>
    <v>6695</v>
    <v>67</v>
    <v>Engenheiro Beltrão</v>
    <v>4</v>
    <v>5</v>
    <v>Map</v>
    <v>6</v>
    <v>7</v>
    <v>75</v>
    <v>27098</v>
    <v>3</v>
    <v>Engenheiro Beltrão is a municipality in the Brazilian state of Paraná. It is about 64 kilometres southwest of the city of Maringá. It was founded in 1954 It has an area of 467.470 square kilometres. It has a Humid subtropical climate. As of 2020 ...</v>
    <v>27099</v>
    <v>27100</v>
    <v>27102</v>
    <v>27103</v>
    <v>27104</v>
    <v>Engenheiro Beltrão</v>
    <v>27105</v>
    <v>Engenheiro Beltrão</v>
    <v>mdp/vdpid/6458860901188501505</v>
  </rv>
  <rv s="0">
    <v>536870912</v>
    <v>Entre Rios do Oeste</v>
    <v>6747cf81-27d8-8b69-f11d-188d4606ef4b</v>
    <v>en-US</v>
    <v>Map</v>
  </rv>
  <rv s="1">
    <fb>122.071</fb>
    <v>8</v>
  </rv>
  <rv s="2">
    <v>3040</v>
    <v>6</v>
    <v>6696</v>
    <v>7</v>
    <v>0</v>
    <v>Image of Entre Rios do Oeste</v>
  </rv>
  <rv s="1">
    <fb>-24.703888888889001</fb>
    <v>9</v>
  </rv>
  <rv s="4">
    <v>https://www.bing.com/search?q=entre+rios+do+oeste+parana&amp;form=skydnc</v>
    <v>Learn more on Bing</v>
  </rv>
  <rv s="1">
    <fb>-54.233888888888998</fb>
    <v>9</v>
  </rv>
  <rv s="1">
    <fb>4596</fb>
    <v>8</v>
  </rv>
  <rv s="9">
    <v>#VALUE!</v>
    <v>en-US</v>
    <v>6747cf81-27d8-8b69-f11d-188d4606ef4b</v>
    <v>536870912</v>
    <v>1</v>
    <v>6697</v>
    <v>72</v>
    <v>Entre Rios do Oeste</v>
    <v>4</v>
    <v>5</v>
    <v>Map</v>
    <v>6</v>
    <v>57</v>
    <v>75</v>
    <v>27108</v>
    <v>3</v>
    <v>Entre Rios do Oeste is a municipality in the state of Paraná in the Southern Region of Brazil.</v>
    <v>27109</v>
    <v>27110</v>
    <v>27111</v>
    <v>27112</v>
    <v>Entre Rios do Oeste</v>
    <v>27113</v>
    <v>6951</v>
    <v>Entre Rios do Oeste</v>
    <v>mdp/vdpid/6458691174281510913</v>
  </rv>
  <rv s="0">
    <v>536870912</v>
    <v>Esperança Nova</v>
    <v>3d0206a3-0d45-f30e-3a10-a90f86340e10</v>
    <v>en-US</v>
    <v>Map</v>
  </rv>
  <rv s="1">
    <fb>138.56</fb>
    <v>8</v>
  </rv>
  <rv s="1">
    <fb>-23.723888888889</fb>
    <v>9</v>
  </rv>
  <rv s="4">
    <v>https://www.bing.com/search?q=esperan%c3%a7a+nova+parana&amp;form=skydnc</v>
    <v>Learn more on Bing</v>
  </rv>
  <rv s="1">
    <fb>-53.810833333333001</fb>
    <v>9</v>
  </rv>
  <rv s="1">
    <fb>1849</fb>
    <v>8</v>
  </rv>
  <rv s="16">
    <v>#VALUE!</v>
    <v>en-US</v>
    <v>3d0206a3-0d45-f30e-3a10-a90f86340e10</v>
    <v>536870912</v>
    <v>1</v>
    <v>6699</v>
    <v>151</v>
    <v>Esperança Nova</v>
    <v>4</v>
    <v>137</v>
    <v>Map</v>
    <v>6</v>
    <v>7</v>
    <v>75</v>
    <v>27116</v>
    <v>3</v>
    <v>Esperança Nova is a municipality in the state of Paraná in the Southern Region of Brazil.</v>
    <v>27117</v>
    <v>27118</v>
    <v>27119</v>
    <v>Esperança Nova</v>
    <v>27120</v>
    <v>Esperança Nova</v>
    <v>mdp/vdpid/6458436079312699393</v>
  </rv>
  <rv s="0">
    <v>536870912</v>
    <v>Espigão Alto do Iguaçu</v>
    <v>638ba367-c298-c1d7-936a-b552cea0c369</v>
    <v>en-US</v>
    <v>Map</v>
  </rv>
  <rv s="1">
    <fb>326.44600000000003</fb>
    <v>8</v>
  </rv>
  <rv s="2">
    <v>3041</v>
    <v>6</v>
    <v>6700</v>
    <v>7</v>
    <v>0</v>
    <v>Image of Espigão Alto do Iguaçu</v>
  </rv>
  <rv s="1">
    <fb>-25.423888888889</fb>
    <v>9</v>
  </rv>
  <rv s="4">
    <v>https://www.bing.com/search?q=espig%c3%a3o+alto+do+igua%c3%a7u+parana&amp;form=skydnc</v>
    <v>Learn more on Bing</v>
  </rv>
  <rv s="1">
    <fb>-52.835833333332999</fb>
    <v>9</v>
  </rv>
  <rv s="1">
    <fb>4048</fb>
    <v>8</v>
  </rv>
  <rv s="9">
    <v>#VALUE!</v>
    <v>en-US</v>
    <v>638ba367-c298-c1d7-936a-b552cea0c369</v>
    <v>536870912</v>
    <v>1</v>
    <v>6701</v>
    <v>72</v>
    <v>Espigão Alto do Iguaçu</v>
    <v>4</v>
    <v>5</v>
    <v>Map</v>
    <v>6</v>
    <v>57</v>
    <v>75</v>
    <v>27123</v>
    <v>3</v>
    <v>Espigão Alto do Iguaçu is a municipality in the state of Paraná in the Southern Region of Brazil.</v>
    <v>27124</v>
    <v>27125</v>
    <v>27126</v>
    <v>27127</v>
    <v>Espigão Alto do Iguaçu</v>
    <v>27128</v>
    <v>6951</v>
    <v>Espigão Alto do Iguaçu</v>
    <v>mdp/vdpid/6459863000760188929</v>
  </rv>
  <rv s="0">
    <v>536870912</v>
    <v>Farol</v>
    <v>41920a10-3170-7bf5-1055-d72dc6772aa8</v>
    <v>en-US</v>
    <v>Map</v>
  </rv>
  <rv s="1">
    <fb>289.23200000000003</fb>
    <v>8</v>
  </rv>
  <rv s="2">
    <v>3042</v>
    <v>6</v>
    <v>6702</v>
    <v>7</v>
    <v>0</v>
    <v>Image of Farol</v>
  </rv>
  <rv s="1">
    <fb>-24.1</fb>
    <v>9</v>
  </rv>
  <rv s="4">
    <v>https://www.bing.com/search?q=farol+parana&amp;form=skydnc</v>
    <v>Learn more on Bing</v>
  </rv>
  <rv s="1">
    <fb>3041</fb>
    <v>8</v>
  </rv>
  <rv s="9">
    <v>#VALUE!</v>
    <v>en-US</v>
    <v>41920a10-3170-7bf5-1055-d72dc6772aa8</v>
    <v>536870912</v>
    <v>1</v>
    <v>6703</v>
    <v>72</v>
    <v>Farol</v>
    <v>4</v>
    <v>5</v>
    <v>Map</v>
    <v>6</v>
    <v>57</v>
    <v>75</v>
    <v>27131</v>
    <v>3</v>
    <v>Farol is a municipality in the state of Paraná in the Southern Region of Brazil.</v>
    <v>27132</v>
    <v>27133</v>
    <v>27134</v>
    <v>18381</v>
    <v>Farol</v>
    <v>27135</v>
    <v>6951</v>
    <v>Farol</v>
    <v>mdp/vdpid/6459046479561490433</v>
  </rv>
  <rv s="0">
    <v>536870912</v>
    <v>Faxinal</v>
    <v>df5faa4c-08d6-5f45-2597-f38f709ab2c9</v>
    <v>en-US</v>
    <v>Map</v>
  </rv>
  <rv s="1">
    <fb>715.94299999999998</fb>
    <v>8</v>
  </rv>
  <rv s="2">
    <v>3043</v>
    <v>6</v>
    <v>6704</v>
    <v>7</v>
    <v>0</v>
    <v>Image of Faxinal</v>
  </rv>
  <rv s="1">
    <fb>-24.000833333332999</fb>
    <v>9</v>
  </rv>
  <rv s="4">
    <v>https://www.bing.com/search?q=faxinal+parana&amp;form=skydnc</v>
    <v>Learn more on Bing</v>
  </rv>
  <rv s="1">
    <fb>-51.32</fb>
    <v>9</v>
  </rv>
  <rv s="1">
    <fb>17316</fb>
    <v>8</v>
  </rv>
  <rv s="9">
    <v>#VALUE!</v>
    <v>en-US</v>
    <v>df5faa4c-08d6-5f45-2597-f38f709ab2c9</v>
    <v>536870912</v>
    <v>1</v>
    <v>6705</v>
    <v>72</v>
    <v>Faxinal</v>
    <v>4</v>
    <v>5</v>
    <v>Map</v>
    <v>6</v>
    <v>57</v>
    <v>75</v>
    <v>27138</v>
    <v>3</v>
    <v>Faxinal is a municipality in the state of Paraná in the Southern Region of Brazil. The colonization of the Faxinal region is relatively recent, although there are historical signs of Jesuit occupation on the banks of the Ivaí River. However, it ...</v>
    <v>27139</v>
    <v>27140</v>
    <v>27141</v>
    <v>27142</v>
    <v>Faxinal</v>
    <v>27143</v>
    <v>6951</v>
    <v>Faxinal</v>
    <v>mdp/vdpid/6458994707841155073</v>
  </rv>
  <rv s="0">
    <v>536870912</v>
    <v>Fazenda Rio Grande</v>
    <v>832cf612-db6a-fe9f-9250-97010b80519b</v>
    <v>en-US</v>
    <v>Map</v>
  </rv>
  <rv s="1">
    <fb>116.676</fb>
    <v>8</v>
  </rv>
  <rv s="2">
    <v>3044</v>
    <v>6</v>
    <v>6706</v>
    <v>7</v>
    <v>0</v>
    <v>Image of Fazenda Rio Grande</v>
  </rv>
  <rv s="1">
    <fb>-25.657777777778001</fb>
    <v>9</v>
  </rv>
  <rv s="4">
    <v>https://www.bing.com/search?q=fazenda+rio+grande+parana&amp;form=skydnc</v>
    <v>Learn more on Bing</v>
  </rv>
  <rv s="1">
    <fb>-49.307777777778</fb>
    <v>9</v>
  </rv>
  <rv s="1">
    <fb>102004</fb>
    <v>8</v>
  </rv>
  <rv s="9">
    <v>#VALUE!</v>
    <v>en-US</v>
    <v>832cf612-db6a-fe9f-9250-97010b80519b</v>
    <v>536870912</v>
    <v>1</v>
    <v>6707</v>
    <v>72</v>
    <v>Fazenda Rio Grande</v>
    <v>4</v>
    <v>5</v>
    <v>Map</v>
    <v>6</v>
    <v>57</v>
    <v>75</v>
    <v>27146</v>
    <v>3</v>
    <v>Fazenda Rio Grande is a municipality in the state of Paraná in the Southern Region of Brazil.</v>
    <v>27147</v>
    <v>27148</v>
    <v>27149</v>
    <v>27150</v>
    <v>Fazenda Rio Grande</v>
    <v>27151</v>
    <v>6951</v>
    <v>Fazenda Rio Grande</v>
    <v>mdp/vdpid/6461591782089031681</v>
  </rv>
  <rv s="0">
    <v>536870912</v>
    <v>Fênix</v>
    <v>dabff9f6-1c69-f6e0-ae32-033932075e09</v>
    <v>en-US</v>
    <v>Map</v>
  </rv>
  <rv s="1">
    <fb>234.09800000000001</fb>
    <v>8</v>
  </rv>
  <rv s="1">
    <fb>-23.915833333333001</fb>
    <v>9</v>
  </rv>
  <rv s="4">
    <v>https://www.bing.com/search?q=f%c3%aanix+parana&amp;form=skydnc</v>
    <v>Learn more on Bing</v>
  </rv>
  <rv s="1">
    <fb>-51.978888888889003</fb>
    <v>9</v>
  </rv>
  <rv s="1">
    <fb>4492</fb>
    <v>8</v>
  </rv>
  <rv s="16">
    <v>#VALUE!</v>
    <v>en-US</v>
    <v>dabff9f6-1c69-f6e0-ae32-033932075e09</v>
    <v>536870912</v>
    <v>1</v>
    <v>6709</v>
    <v>151</v>
    <v>Fênix</v>
    <v>4</v>
    <v>137</v>
    <v>Map</v>
    <v>6</v>
    <v>7</v>
    <v>75</v>
    <v>27154</v>
    <v>3</v>
    <v>Fênix is a municipality in the state of Paraná in the Southern Region of Brazil.</v>
    <v>27155</v>
    <v>27156</v>
    <v>27157</v>
    <v>Fênix</v>
    <v>27158</v>
    <v>Fênix</v>
    <v>mdp/vdpid/6459147189380710401</v>
  </rv>
  <rv s="0">
    <v>536870912</v>
    <v>Fernandes Pinheiro</v>
    <v>d0d03782-9f4f-f19d-78bb-1800b144cdd6</v>
    <v>en-US</v>
    <v>Map</v>
  </rv>
  <rv s="1">
    <fb>406.50099999999998</fb>
    <v>8</v>
  </rv>
  <rv s="1">
    <fb>-25.412777777778</fb>
    <v>9</v>
  </rv>
  <rv s="4">
    <v>https://www.bing.com/search?q=fernandes+pinheiro+parana&amp;form=skydnc</v>
    <v>Learn more on Bing</v>
  </rv>
  <rv s="1">
    <fb>6255</fb>
    <v>8</v>
  </rv>
  <rv s="16">
    <v>#VALUE!</v>
    <v>en-US</v>
    <v>d0d03782-9f4f-f19d-78bb-1800b144cdd6</v>
    <v>536870912</v>
    <v>1</v>
    <v>6711</v>
    <v>151</v>
    <v>Fernandes Pinheiro</v>
    <v>4</v>
    <v>137</v>
    <v>Map</v>
    <v>6</v>
    <v>7</v>
    <v>75</v>
    <v>27161</v>
    <v>3</v>
    <v>Fernandes Pinheiro is a municipality in the state of Paraná in the Southern Region of Brazil.</v>
    <v>27162</v>
    <v>27163</v>
    <v>8121</v>
    <v>Fernandes Pinheiro</v>
    <v>27164</v>
    <v>Fernandes Pinheiro</v>
    <v>mdp/vdpid/6461540859161608193</v>
  </rv>
  <rv s="0">
    <v>536870912</v>
    <v>Figueira, Paraná</v>
    <v>195ac015-29c8-bb26-0674-8bf93b98ec29</v>
    <v>en-US</v>
    <v>Map</v>
  </rv>
  <rv s="1">
    <fb>129.80600000000001</fb>
    <v>8</v>
  </rv>
  <rv s="2">
    <v>3045</v>
    <v>6</v>
    <v>6712</v>
    <v>7</v>
    <v>0</v>
    <v>Image of Figueira, Paraná</v>
  </rv>
  <rv s="1">
    <fb>-23.848888888889</fb>
    <v>9</v>
  </rv>
  <rv s="1">
    <fb>-50.402777777777999</fb>
    <v>9</v>
  </rv>
  <rv s="1">
    <fb>8254</fb>
    <v>8</v>
  </rv>
  <rv s="13">
    <v>#VALUE!</v>
    <v>en-US</v>
    <v>195ac015-29c8-bb26-0674-8bf93b98ec29</v>
    <v>536870912</v>
    <v>1</v>
    <v>6713</v>
    <v>125</v>
    <v>Figueira, Paraná</v>
    <v>92</v>
    <v>5</v>
    <v>Map</v>
    <v>6</v>
    <v>57</v>
    <v>75</v>
    <v>27167</v>
    <v>3</v>
    <v>Figueira is a municipality in the state of Paraná in the Southern Region of Brazil.</v>
    <v>27168</v>
    <v>27169</v>
    <v>27170</v>
    <v>Figueira, Paraná</v>
    <v>27171</v>
    <v>Figueira, Paraná</v>
    <v>mdp/vdpid/6460509562721009666</v>
  </rv>
  <rv s="0">
    <v>536870912</v>
    <v>Flor da Serra do Sul</v>
    <v>a05af38a-18b0-78b5-c406-33d457109c53</v>
    <v>en-US</v>
    <v>Map</v>
  </rv>
  <rv s="1">
    <fb>254.886</fb>
    <v>8</v>
  </rv>
  <rv s="1">
    <fb>-26.256944444443999</fb>
    <v>9</v>
  </rv>
  <rv s="4">
    <v>https://www.bing.com/search?q=flor+da+serra+do+sul+parana&amp;form=skydnc</v>
    <v>Learn more on Bing</v>
  </rv>
  <rv s="1">
    <fb>4364</fb>
    <v>8</v>
  </rv>
  <rv s="16">
    <v>#VALUE!</v>
    <v>en-US</v>
    <v>a05af38a-18b0-78b5-c406-33d457109c53</v>
    <v>536870912</v>
    <v>1</v>
    <v>6715</v>
    <v>151</v>
    <v>Flor da Serra do Sul</v>
    <v>4</v>
    <v>137</v>
    <v>Map</v>
    <v>6</v>
    <v>7</v>
    <v>75</v>
    <v>27174</v>
    <v>3</v>
    <v>Flor da Serra do Sul is a municipality in the state of Paraná in the Southern Region of Brazil.</v>
    <v>27175</v>
    <v>27176</v>
    <v>26938</v>
    <v>Flor da Serra do Sul</v>
    <v>27177</v>
    <v>Flor da Serra do Sul</v>
    <v>mdp/vdpid/6459926360251957249</v>
  </rv>
  <rv s="0">
    <v>536870912</v>
    <v>Floraí</v>
    <v>75ee9eaf-1f19-54a9-ff11-ba2273139d86</v>
    <v>en-US</v>
    <v>Map</v>
  </rv>
  <rv s="1">
    <fb>191.13300000000001</fb>
    <v>8</v>
  </rv>
  <rv s="2">
    <v>3046</v>
    <v>6</v>
    <v>6716</v>
    <v>7</v>
    <v>0</v>
    <v>Image of Floraí</v>
  </rv>
  <rv s="1">
    <fb>-23.316944444444001</fb>
    <v>9</v>
  </rv>
  <rv s="4">
    <v>https://www.bing.com/search?q=flora%c3%ad+parana&amp;form=skydnc</v>
    <v>Learn more on Bing</v>
  </rv>
  <rv s="1">
    <fb>-52.303888888888999</fb>
    <v>9</v>
  </rv>
  <rv s="1">
    <fb>4792</fb>
    <v>8</v>
  </rv>
  <rv s="12">
    <v>#VALUE!</v>
    <v>en-US</v>
    <v>75ee9eaf-1f19-54a9-ff11-ba2273139d86</v>
    <v>536870912</v>
    <v>1</v>
    <v>6717</v>
    <v>120</v>
    <v>Floraí</v>
    <v>4</v>
    <v>5</v>
    <v>Map</v>
    <v>6</v>
    <v>7</v>
    <v>75</v>
    <v>27180</v>
    <v>3</v>
    <v>Floraí is a municipality in the state of Paraná in the Southern Region of Brazil.</v>
    <v>27181</v>
    <v>27182</v>
    <v>27183</v>
    <v>27184</v>
    <v>Floraí</v>
    <v>27185</v>
    <v>Floraí</v>
    <v>mdp/vdpid/6458839710960713729</v>
  </rv>
  <rv s="0">
    <v>536870912</v>
    <v>Floresta, Paraná</v>
    <v>daf174b3-1436-db46-2d93-2fb2216687f5</v>
    <v>en-US</v>
    <v>Map</v>
  </rv>
  <rv s="1">
    <fb>158.09200000000001</fb>
    <v>8</v>
  </rv>
  <rv s="2">
    <v>3047</v>
    <v>6</v>
    <v>6718</v>
    <v>7</v>
    <v>0</v>
    <v>Image of Floresta, Paraná</v>
  </rv>
  <rv s="1">
    <fb>-23.598888888889</fb>
    <v>9</v>
  </rv>
  <rv s="1">
    <fb>-52.080833333332997</fb>
    <v>9</v>
  </rv>
  <rv s="1">
    <fb>10458</fb>
    <v>8</v>
  </rv>
  <rv s="13">
    <v>#VALUE!</v>
    <v>en-US</v>
    <v>daf174b3-1436-db46-2d93-2fb2216687f5</v>
    <v>536870912</v>
    <v>1</v>
    <v>6719</v>
    <v>125</v>
    <v>Floresta, Paraná</v>
    <v>92</v>
    <v>5</v>
    <v>Map</v>
    <v>6</v>
    <v>7</v>
    <v>75</v>
    <v>27188</v>
    <v>3</v>
    <v>Floresta, Paraná is a municipality in the state of Paraná in the Southern Region of Brazil.</v>
    <v>27189</v>
    <v>27190</v>
    <v>27191</v>
    <v>Floresta, Paraná</v>
    <v>27192</v>
    <v>Floresta, Paraná</v>
    <v>mdp/vdpid/6458859837513007105</v>
  </rv>
  <rv s="0">
    <v>536870912</v>
    <v>Florestópolis</v>
    <v>3cc7584a-3e86-1ea2-7f05-3261c0dcdae1</v>
    <v>en-US</v>
    <v>Map</v>
  </rv>
  <rv s="1">
    <fb>246.32900000000001</fb>
    <v>8</v>
  </rv>
  <rv s="2">
    <v>3048</v>
    <v>6</v>
    <v>6720</v>
    <v>7</v>
    <v>0</v>
    <v>Image of Florestópolis</v>
  </rv>
  <rv s="1">
    <fb>-22.862777777778</fb>
    <v>9</v>
  </rv>
  <rv s="4">
    <v>https://www.bing.com/search?q=florest%c3%b3polis+parana&amp;form=skydnc</v>
    <v>Learn more on Bing</v>
  </rv>
  <rv s="1">
    <fb>-51.386944444443998</fb>
    <v>9</v>
  </rv>
  <rv s="1">
    <fb>10453</fb>
    <v>8</v>
  </rv>
  <rv s="9">
    <v>#VALUE!</v>
    <v>en-US</v>
    <v>3cc7584a-3e86-1ea2-7f05-3261c0dcdae1</v>
    <v>536870912</v>
    <v>1</v>
    <v>6721</v>
    <v>72</v>
    <v>Florestópolis</v>
    <v>4</v>
    <v>5</v>
    <v>Map</v>
    <v>6</v>
    <v>57</v>
    <v>75</v>
    <v>27195</v>
    <v>3</v>
    <v>Florestópolis is a municipality in the state of Paraná in the Southern Region of Brazil.</v>
    <v>27196</v>
    <v>27197</v>
    <v>27198</v>
    <v>27199</v>
    <v>Florestópolis</v>
    <v>27200</v>
    <v>6951</v>
    <v>Florestópolis</v>
    <v>mdp/vdpid/6458894747040743425</v>
  </rv>
  <rv s="0">
    <v>536870912</v>
    <v>Florida, Puerto Rico</v>
    <v>5b1de8d9-7be8-40a6-8e76-02389320b1d8</v>
    <v>en-US</v>
    <v>Map</v>
  </rv>
  <rv s="1">
    <fb>26</fb>
    <v>8</v>
  </rv>
  <rv s="2">
    <v>3049</v>
    <v>6</v>
    <v>6722</v>
    <v>7</v>
    <v>0</v>
    <v>Image of Florida, Puerto Rico</v>
  </rv>
  <rv s="1">
    <fb>18.373333333333299</fb>
    <v>9</v>
  </rv>
  <rv s="0">
    <v>805306368</v>
    <v>José Gerena Polanco (Mayor)</v>
    <v>257715e2-10f8-4c07-8970-55189c3907d5</v>
    <v>en-US</v>
    <v>Generic</v>
  </rv>
  <rv s="3">
    <v>747</v>
  </rv>
  <rv s="4">
    <v>https://www.bing.com/search?q=florida+puerto+rico&amp;form=skydnc</v>
    <v>Learn more on Bing</v>
  </rv>
  <rv s="1">
    <fb>-66.56</fb>
    <v>9</v>
  </rv>
  <rv s="1">
    <fb>11692</fb>
    <v>8</v>
  </rv>
  <rv s="42">
    <v>#VALUE!</v>
    <v>en-US</v>
    <v>5b1de8d9-7be8-40a6-8e76-02389320b1d8</v>
    <v>536870912</v>
    <v>1</v>
    <v>6723</v>
    <v>6724</v>
    <v>Florida, Puerto Rico</v>
    <v>4</v>
    <v>5</v>
    <v>Map</v>
    <v>6</v>
    <v>57</v>
    <v>27203</v>
    <v>26512</v>
    <v>Florida is a town and municipality of Puerto Rico located in the karst region north of Ciales, south of Barceloneta, east of Arecibo, and west of Manatí. Florida is not like other municipalities of Puerto Rico with multiple subdivisions called ...</v>
    <v>27204</v>
    <v>27205</v>
    <v>27207</v>
    <v>27208</v>
    <v>27209</v>
    <v>Florida, Puerto Rico</v>
    <v>27210</v>
    <v>11</v>
    <v>Florida, Puerto Rico</v>
    <v>mdp/vdpid/161497874</v>
  </rv>
  <rv s="0">
    <v>536870912</v>
    <v>Formosa do Oeste</v>
    <v>8e79f702-109c-0b1e-5353-38ad87fe59ca</v>
    <v>en-US</v>
    <v>Map</v>
  </rv>
  <rv s="1">
    <fb>275.71199999999999</fb>
    <v>8</v>
  </rv>
  <rv s="1">
    <fb>-24.292777777777999</fb>
    <v>9</v>
  </rv>
  <rv s="4">
    <v>https://www.bing.com/search?q=formosa+do+oeste+parana&amp;form=skydnc</v>
    <v>Learn more on Bing</v>
  </rv>
  <rv s="1">
    <fb>-53.312777777778003</fb>
    <v>9</v>
  </rv>
  <rv s="1">
    <fb>7635</fb>
    <v>8</v>
  </rv>
  <rv s="16">
    <v>#VALUE!</v>
    <v>en-US</v>
    <v>8e79f702-109c-0b1e-5353-38ad87fe59ca</v>
    <v>536870912</v>
    <v>1</v>
    <v>6726</v>
    <v>151</v>
    <v>Formosa do Oeste</v>
    <v>4</v>
    <v>137</v>
    <v>Map</v>
    <v>6</v>
    <v>7</v>
    <v>75</v>
    <v>27213</v>
    <v>3</v>
    <v>Formosa do Oeste is a municipality in the state of Paraná in the Southern Region of Brazil.</v>
    <v>27214</v>
    <v>27215</v>
    <v>27216</v>
    <v>Formosa do Oeste</v>
    <v>27217</v>
    <v>Formosa do Oeste</v>
    <v>mdp/vdpid/6459014293143683073</v>
  </rv>
  <rv s="0">
    <v>536870912</v>
    <v>Foz do Iguaçu</v>
    <v>2d2f025e-e453-ebea-eaa6-952133638a9b</v>
    <v>en-US</v>
    <v>Map</v>
  </rv>
  <rv s="1">
    <fb>617.70100000000002</fb>
    <v>8</v>
  </rv>
  <rv s="2">
    <v>3050</v>
    <v>6</v>
    <v>6727</v>
    <v>7</v>
    <v>0</v>
    <v>Image of Foz do Iguaçu</v>
  </rv>
  <rv s="1">
    <fb>-25.54</fb>
    <v>9</v>
  </rv>
  <rv s="0">
    <v>805306368</v>
    <v>Francisco Lacerda Brasileiro (Mayor)</v>
    <v>33f0cfad-04c9-7b81-c4fa-aab738deca20</v>
    <v>en-US</v>
    <v>Generic</v>
  </rv>
  <rv s="3">
    <v>748</v>
  </rv>
  <rv s="4">
    <v>https://www.bing.com/search?q=foz+do+igua%c3%a7u&amp;form=skydnc</v>
    <v>Learn more on Bing</v>
  </rv>
  <rv s="1">
    <fb>-54.587499999999999</fb>
    <v>9</v>
  </rv>
  <rv s="1">
    <fb>258248</fb>
    <v>8</v>
  </rv>
  <rv s="5">
    <v>#VALUE!</v>
    <v>en-US</v>
    <v>2d2f025e-e453-ebea-eaa6-952133638a9b</v>
    <v>536870912</v>
    <v>1</v>
    <v>6728</v>
    <v>2</v>
    <v>Foz do Iguaçu</v>
    <v>4</v>
    <v>5</v>
    <v>Map</v>
    <v>6</v>
    <v>57</v>
    <v>75</v>
    <v>27220</v>
    <v>414</v>
    <v>Foz do Iguaçu, colloquially referred to as Foz, is the Brazilian city on the border of Iguaçu Falls. Foz in Portuguese means the mouth or end of a river and Iguaçu in Guarani or Tupi comes from the words "y", meaning "water" or "river", and ...</v>
    <v>27221</v>
    <v>27222</v>
    <v>27224</v>
    <v>27225</v>
    <v>27226</v>
    <v>Foz do Iguaçu</v>
    <v>27227</v>
    <v>93</v>
    <v>Foz do Iguaçu</v>
    <v>mdp/vdpid/6459432452719902721</v>
  </rv>
  <rv s="0">
    <v>536870912</v>
    <v>Foz do Jordão</v>
    <v>8c1bf760-7661-f140-f9a8-50f5ccde6037</v>
    <v>en-US</v>
    <v>Map</v>
  </rv>
  <rv s="1">
    <fb>235.399</fb>
    <v>8</v>
  </rv>
  <rv s="2">
    <v>3051</v>
    <v>6</v>
    <v>6729</v>
    <v>7</v>
    <v>0</v>
    <v>Image of Foz do Jordão</v>
  </rv>
  <rv s="1">
    <fb>-25.736944444443999</fb>
    <v>9</v>
  </rv>
  <rv s="4">
    <v>https://www.bing.com/search?q=foz+do+jord%c3%a3o+parana&amp;form=skydnc</v>
    <v>Learn more on Bing</v>
  </rv>
  <rv s="1">
    <fb>-52.118888888889003</fb>
    <v>9</v>
  </rv>
  <rv s="1">
    <fb>4926</fb>
    <v>8</v>
  </rv>
  <rv s="12">
    <v>#VALUE!</v>
    <v>en-US</v>
    <v>8c1bf760-7661-f140-f9a8-50f5ccde6037</v>
    <v>536870912</v>
    <v>1</v>
    <v>6730</v>
    <v>120</v>
    <v>Foz do Jordão</v>
    <v>4</v>
    <v>5</v>
    <v>Map</v>
    <v>6</v>
    <v>7</v>
    <v>75</v>
    <v>27230</v>
    <v>3</v>
    <v>Foz do Jordão is a municipality in the state of Paraná in the Southern Region of Brazil.</v>
    <v>27231</v>
    <v>27232</v>
    <v>27233</v>
    <v>27234</v>
    <v>Foz do Jordão</v>
    <v>27235</v>
    <v>Foz do Jordão</v>
    <v>mdp/vdpid/6358076478453710849</v>
  </rv>
  <rv s="0">
    <v>536870912</v>
    <v>Francisco Beltrão</v>
    <v>7e6e4a65-e817-b59a-6a7c-fec4a8a56e80</v>
    <v>en-US</v>
    <v>Map</v>
  </rv>
  <rv s="1">
    <fb>735.26599999999996</fb>
    <v>8</v>
  </rv>
  <rv s="2">
    <v>3052</v>
    <v>6</v>
    <v>6731</v>
    <v>7</v>
    <v>0</v>
    <v>Image of Francisco Beltrão</v>
  </rv>
  <rv s="1">
    <fb>-26.080833333333</fb>
    <v>9</v>
  </rv>
  <rv s="0">
    <v>805306368</v>
    <v>Cleber Fontana (Mayor)</v>
    <v>34b0a92e-981f-0c89-8ea2-38183657210c</v>
    <v>en-US</v>
    <v>Generic</v>
  </rv>
  <rv s="3">
    <v>749</v>
  </rv>
  <rv s="4">
    <v>https://www.bing.com/search?q=francisco+beltr%c3%a3o&amp;form=skydnc</v>
    <v>Learn more on Bing</v>
  </rv>
  <rv s="1">
    <fb>-53.055</fb>
    <v>9</v>
  </rv>
  <rv s="1">
    <fb>96666</fb>
    <v>8</v>
  </rv>
  <rv s="8">
    <v>#VALUE!</v>
    <v>en-US</v>
    <v>7e6e4a65-e817-b59a-6a7c-fec4a8a56e80</v>
    <v>536870912</v>
    <v>1</v>
    <v>6732</v>
    <v>67</v>
    <v>Francisco Beltrão</v>
    <v>4</v>
    <v>5</v>
    <v>Map</v>
    <v>6</v>
    <v>7</v>
    <v>75</v>
    <v>27238</v>
    <v>3</v>
    <v>Francisco Beltrão, established on December 14, 1952, is a municipality in the state of Paraná in Brazil. In 2010, the population was 80,727, of which 85% lived in the city proper and 15% on the surrounding land. Francisco Beltrão is very close ...</v>
    <v>27239</v>
    <v>27240</v>
    <v>27242</v>
    <v>27243</v>
    <v>27244</v>
    <v>Francisco Beltrão</v>
    <v>27245</v>
    <v>Francisco Beltrão</v>
    <v>mdp/vdpid/6459885208828116993</v>
  </rv>
  <rv s="0">
    <v>536870912</v>
    <v>General Carneiro</v>
    <v>09750acc-6567-f168-11af-1951262f702d</v>
    <v>en-US</v>
    <v>Map</v>
  </rv>
  <rv s="1">
    <fb>1070.252</fb>
    <v>8</v>
  </rv>
  <rv s="2">
    <v>3053</v>
    <v>6</v>
    <v>6733</v>
    <v>7</v>
    <v>0</v>
    <v>Image of General Carneiro</v>
  </rv>
  <rv s="1">
    <fb>-26.427777777778001</fb>
    <v>9</v>
  </rv>
  <rv s="0">
    <v>805306368</v>
    <v>Joel Ricardo Martins Ferreira (Mayor)</v>
    <v>2d40127c-8c40-431a-a17d-5fb2f4b3f211</v>
    <v>en-US</v>
    <v>Generic</v>
  </rv>
  <rv s="3">
    <v>750</v>
  </rv>
  <rv s="4">
    <v>https://www.bing.com/search?q=general+carneiro+parana&amp;form=skydnc</v>
    <v>Learn more on Bing</v>
  </rv>
  <rv s="1">
    <fb>-51.315833333333003</fb>
    <v>9</v>
  </rv>
  <rv s="1">
    <fb>13685</fb>
    <v>8</v>
  </rv>
  <rv s="8">
    <v>#VALUE!</v>
    <v>en-US</v>
    <v>09750acc-6567-f168-11af-1951262f702d</v>
    <v>536870912</v>
    <v>1</v>
    <v>6734</v>
    <v>67</v>
    <v>General Carneiro</v>
    <v>4</v>
    <v>5</v>
    <v>Map</v>
    <v>6</v>
    <v>57</v>
    <v>75</v>
    <v>27248</v>
    <v>3</v>
    <v>General Carneiro is a Brazilian municipality located in the extreme south of the state of Paraná. According to the census carried out by the IBGE in 2010, its population is 13,667 inhabitants. The historical origins of the municipality of ...</v>
    <v>27249</v>
    <v>27250</v>
    <v>27252</v>
    <v>27253</v>
    <v>27254</v>
    <v>General Carneiro</v>
    <v>27255</v>
    <v>General Carneiro</v>
    <v>mdp/vdpid/6460114895726706689</v>
  </rv>
  <rv s="0">
    <v>536870912</v>
    <v>Godoy Moreira</v>
    <v>e2e0cb80-8d34-cb93-a97c-e4cb81c59741</v>
    <v>en-US</v>
    <v>Map</v>
  </rv>
  <rv s="1">
    <fb>131.005</fb>
    <v>8</v>
  </rv>
  <rv s="2">
    <v>3054</v>
    <v>6</v>
    <v>6735</v>
    <v>7</v>
    <v>0</v>
    <v>Image of Godoy Moreira</v>
  </rv>
  <rv s="1">
    <fb>-24.176944444444</fb>
    <v>9</v>
  </rv>
  <rv s="4">
    <v>https://www.bing.com/search?q=godoy+moreira+parana&amp;form=skydnc</v>
    <v>Learn more on Bing</v>
  </rv>
  <rv s="1">
    <fb>-51.923888888889003</fb>
    <v>9</v>
  </rv>
  <rv s="1">
    <fb>2850</fb>
    <v>8</v>
  </rv>
  <rv s="9">
    <v>#VALUE!</v>
    <v>en-US</v>
    <v>e2e0cb80-8d34-cb93-a97c-e4cb81c59741</v>
    <v>536870912</v>
    <v>1</v>
    <v>6736</v>
    <v>72</v>
    <v>Godoy Moreira</v>
    <v>4</v>
    <v>5</v>
    <v>Map</v>
    <v>6</v>
    <v>64</v>
    <v>75</v>
    <v>27258</v>
    <v>3</v>
    <v>Godoy Moreira is a municipality in the state of Paraná in the Southern Region of Brazil.</v>
    <v>27259</v>
    <v>27260</v>
    <v>27261</v>
    <v>27262</v>
    <v>Godoy Moreira</v>
    <v>27263</v>
    <v>6951</v>
    <v>Godoy Moreira</v>
    <v>mdp/vdpid/6459154747633958913</v>
  </rv>
  <rv s="0">
    <v>536870912</v>
    <v>Goioerê</v>
    <v>deabff90-8df2-7dbc-8a69-ea3dcba002b8</v>
    <v>en-US</v>
    <v>Map</v>
  </rv>
  <rv s="1">
    <fb>564.048</fb>
    <v>8</v>
  </rv>
  <rv s="2">
    <v>3055</v>
    <v>6</v>
    <v>6737</v>
    <v>7</v>
    <v>0</v>
    <v>Image of Goioerê</v>
  </rv>
  <rv s="1">
    <fb>-24.184999999999999</fb>
    <v>9</v>
  </rv>
  <rv s="4">
    <v>https://www.bing.com/search?q=goioer%c3%aa+parana&amp;form=skydnc</v>
    <v>Learn more on Bing</v>
  </rv>
  <rv s="1">
    <fb>-53.027777777777999</fb>
    <v>9</v>
  </rv>
  <rv s="1">
    <fb>28808</fb>
    <v>8</v>
  </rv>
  <rv s="9">
    <v>#VALUE!</v>
    <v>en-US</v>
    <v>deabff90-8df2-7dbc-8a69-ea3dcba002b8</v>
    <v>536870912</v>
    <v>1</v>
    <v>6738</v>
    <v>72</v>
    <v>Goioerê</v>
    <v>4</v>
    <v>5</v>
    <v>Map</v>
    <v>6</v>
    <v>57</v>
    <v>75</v>
    <v>27266</v>
    <v>3</v>
    <v>Goioerê is a municipality in the state of Paraná in the Southern Region of Brazil.</v>
    <v>27267</v>
    <v>27268</v>
    <v>27269</v>
    <v>27270</v>
    <v>Goioerê</v>
    <v>27271</v>
    <v>93</v>
    <v>Goioerê</v>
    <v>mdp/vdpid/6459021920804274177</v>
  </rv>
  <rv s="0">
    <v>536870912</v>
    <v>Goioxim</v>
    <v>9e13a6c0-ff57-5ba8-a42e-06991750f98a</v>
    <v>en-US</v>
    <v>Map</v>
  </rv>
  <rv s="1">
    <fb>702.47</fb>
    <v>8</v>
  </rv>
  <rv s="2">
    <v>3056</v>
    <v>6</v>
    <v>6739</v>
    <v>7</v>
    <v>0</v>
    <v>Image of Goioxim</v>
  </rv>
  <rv s="1">
    <fb>-25.195</fb>
    <v>9</v>
  </rv>
  <rv s="4">
    <v>https://www.bing.com/search?q=goioxim+parana&amp;form=skydnc</v>
    <v>Learn more on Bing</v>
  </rv>
  <rv s="1">
    <fb>-51.992777777778002</fb>
    <v>9</v>
  </rv>
  <rv s="1">
    <fb>7053</fb>
    <v>8</v>
  </rv>
  <rv s="12">
    <v>#VALUE!</v>
    <v>en-US</v>
    <v>9e13a6c0-ff57-5ba8-a42e-06991750f98a</v>
    <v>536870912</v>
    <v>1</v>
    <v>6740</v>
    <v>120</v>
    <v>Goioxim</v>
    <v>4</v>
    <v>5</v>
    <v>Map</v>
    <v>6</v>
    <v>57</v>
    <v>75</v>
    <v>27274</v>
    <v>3</v>
    <v>Goioxim is a municipality in the state of Paraná in the Southern Region of Brazil.</v>
    <v>27275</v>
    <v>27276</v>
    <v>27277</v>
    <v>27278</v>
    <v>Goioxim</v>
    <v>27279</v>
    <v>Goioxim</v>
    <v>mdp/vdpid/6459240470970105857</v>
  </rv>
  <rv s="0">
    <v>536870912</v>
    <v>Grandes Rios</v>
    <v>fbdf6f69-5332-bea9-42c0-e38da059aa99</v>
    <v>en-US</v>
    <v>Map</v>
  </rv>
  <rv s="1">
    <fb>309.31200000000001</fb>
    <v>8</v>
  </rv>
  <rv s="1">
    <fb>-24.145833333333002</fb>
    <v>9</v>
  </rv>
  <rv s="4">
    <v>https://www.bing.com/search?q=grandes+rios+parana&amp;form=skydnc</v>
    <v>Learn more on Bing</v>
  </rv>
  <rv s="1">
    <fb>5641</fb>
    <v>8</v>
  </rv>
  <rv s="16">
    <v>#VALUE!</v>
    <v>en-US</v>
    <v>fbdf6f69-5332-bea9-42c0-e38da059aa99</v>
    <v>536870912</v>
    <v>1</v>
    <v>6742</v>
    <v>151</v>
    <v>Grandes Rios</v>
    <v>4</v>
    <v>137</v>
    <v>Map</v>
    <v>6</v>
    <v>7</v>
    <v>75</v>
    <v>27282</v>
    <v>3</v>
    <v>Grandes Rios is a municipality in the state of Paraná in the Southern Region of Brazil.</v>
    <v>27283</v>
    <v>27284</v>
    <v>19043</v>
    <v>Grandes Rios</v>
    <v>27285</v>
    <v>Grandes Rios</v>
    <v>mdp/vdpid/6459163505139384321</v>
  </rv>
  <rv s="0">
    <v>536870912</v>
    <v>Guaíra, Paraná</v>
    <v>e54be7e5-1fdb-ee0d-e054-09c675364fcc</v>
    <v>en-US</v>
    <v>Map</v>
  </rv>
  <rv s="1">
    <fb>560.50800000000004</fb>
    <v>8</v>
  </rv>
  <rv s="2">
    <v>3057</v>
    <v>6</v>
    <v>6743</v>
    <v>7</v>
    <v>0</v>
    <v>Image of Guaíra, Paraná</v>
  </rv>
  <rv s="1">
    <fb>-24.08</fb>
    <v>9</v>
  </rv>
  <rv s="1">
    <fb>-54.255833333333001</fb>
    <v>9</v>
  </rv>
  <rv s="1">
    <fb>32097</fb>
    <v>8</v>
  </rv>
  <rv s="13">
    <v>#VALUE!</v>
    <v>en-US</v>
    <v>e54be7e5-1fdb-ee0d-e054-09c675364fcc</v>
    <v>536870912</v>
    <v>1</v>
    <v>6744</v>
    <v>125</v>
    <v>Guaíra, Paraná</v>
    <v>92</v>
    <v>5</v>
    <v>Map</v>
    <v>6</v>
    <v>7</v>
    <v>75</v>
    <v>27288</v>
    <v>3</v>
    <v>Guaíra is a municipality in the state of Paraná in the Southern Region of Brazil. The population is 33,310 in an area of 560 km². The elevation is 517 m. This place name comes from the Tupi language and means "place difficult to access". The ...</v>
    <v>27289</v>
    <v>27290</v>
    <v>27291</v>
    <v>Guaíra, Paraná</v>
    <v>27292</v>
    <v>Guaíra, Paraná</v>
    <v>mdp/vdpid/6458620486216581121</v>
  </rv>
  <rv s="0">
    <v>536870912</v>
    <v>Guairaçá</v>
    <v>63ee254a-3008-8d55-2fe8-a4e0ac7f2b62</v>
    <v>en-US</v>
    <v>Map</v>
  </rv>
  <rv s="1">
    <fb>493.93900000000002</fb>
    <v>8</v>
  </rv>
  <rv s="2">
    <v>3058</v>
    <v>6</v>
    <v>6745</v>
    <v>7</v>
    <v>0</v>
    <v>Image of Guairaçá</v>
  </rv>
  <rv s="1">
    <fb>-22.933888888889001</fb>
    <v>9</v>
  </rv>
  <rv s="4">
    <v>https://www.bing.com/search?q=guaira%c3%a7%c3%a1+parana&amp;form=skydnc</v>
    <v>Learn more on Bing</v>
  </rv>
  <rv s="1">
    <fb>-52.685833333333001</fb>
    <v>9</v>
  </rv>
  <rv s="1">
    <fb>6609</fb>
    <v>8</v>
  </rv>
  <rv s="9">
    <v>#VALUE!</v>
    <v>en-US</v>
    <v>63ee254a-3008-8d55-2fe8-a4e0ac7f2b62</v>
    <v>536870912</v>
    <v>1</v>
    <v>6746</v>
    <v>72</v>
    <v>Guairaçá</v>
    <v>4</v>
    <v>5</v>
    <v>Map</v>
    <v>6</v>
    <v>57</v>
    <v>75</v>
    <v>27295</v>
    <v>3</v>
    <v>Guairaçá is a municipality in the state of Paraná in the Southern Region of Brazil.</v>
    <v>27296</v>
    <v>27297</v>
    <v>27298</v>
    <v>27299</v>
    <v>Guairaçá</v>
    <v>27300</v>
    <v>6951</v>
    <v>Guairaçá</v>
    <v>mdp/vdpid/6458778101299019777</v>
  </rv>
  <rv s="0">
    <v>536870912</v>
    <v>Guamiranga</v>
    <v>26bd008b-9ed1-1caf-22f2-047ea09f1a60</v>
    <v>en-US</v>
    <v>Map</v>
  </rv>
  <rv s="1">
    <fb>259.63200000000001</fb>
    <v>8</v>
  </rv>
  <rv s="2">
    <v>3059</v>
    <v>6</v>
    <v>6747</v>
    <v>7</v>
    <v>0</v>
    <v>Image of Guamiranga</v>
  </rv>
  <rv s="1">
    <fb>-25.190833333333</fb>
    <v>9</v>
  </rv>
  <rv s="4">
    <v>https://www.bing.com/search?q=guamiranga+parana&amp;form=skydnc</v>
    <v>Learn more on Bing</v>
  </rv>
  <rv s="1">
    <fb>-50.805</fb>
    <v>9</v>
  </rv>
  <rv s="1">
    <fb>8881</fb>
    <v>8</v>
  </rv>
  <rv s="9">
    <v>#VALUE!</v>
    <v>en-US</v>
    <v>26bd008b-9ed1-1caf-22f2-047ea09f1a60</v>
    <v>536870912</v>
    <v>1</v>
    <v>6748</v>
    <v>72</v>
    <v>Guamiranga</v>
    <v>4</v>
    <v>5</v>
    <v>Map</v>
    <v>6</v>
    <v>64</v>
    <v>75</v>
    <v>27303</v>
    <v>3</v>
    <v>Guamiranga is a municipality in the state of Paraná in the Southern Region of Brazil.</v>
    <v>27304</v>
    <v>27305</v>
    <v>27306</v>
    <v>27307</v>
    <v>Guamiranga</v>
    <v>27308</v>
    <v>6951</v>
    <v>Guamiranga</v>
    <v>mdp/vdpid/6459285484509069313</v>
  </rv>
  <rv s="0">
    <v>536870912</v>
    <v>Guapirama</v>
    <v>94301877-c581-7860-9fa5-c9f090dbc39b</v>
    <v>en-US</v>
    <v>Map</v>
  </rv>
  <rv s="1">
    <fb>189.09899999999999</fb>
    <v>8</v>
  </rv>
  <rv s="2">
    <v>3060</v>
    <v>6</v>
    <v>6749</v>
    <v>7</v>
    <v>0</v>
    <v>Image of Guapirama</v>
  </rv>
  <rv s="1">
    <fb>-23.515833333332999</fb>
    <v>9</v>
  </rv>
  <rv s="4">
    <v>https://www.bing.com/search?q=guapirama+parana&amp;form=skydnc</v>
    <v>Learn more on Bing</v>
  </rv>
  <rv s="1">
    <fb>-50.04</fb>
    <v>9</v>
  </rv>
  <rv s="1">
    <fb>3784</fb>
    <v>8</v>
  </rv>
  <rv s="9">
    <v>#VALUE!</v>
    <v>en-US</v>
    <v>94301877-c581-7860-9fa5-c9f090dbc39b</v>
    <v>536870912</v>
    <v>1</v>
    <v>6750</v>
    <v>72</v>
    <v>Guapirama</v>
    <v>4</v>
    <v>5</v>
    <v>Map</v>
    <v>6</v>
    <v>57</v>
    <v>75</v>
    <v>27311</v>
    <v>3</v>
    <v>Guapirama is a municipality in the state of Paraná in the Southern Region of Brazil.</v>
    <v>27312</v>
    <v>27313</v>
    <v>27314</v>
    <v>27315</v>
    <v>Guapirama</v>
    <v>27316</v>
    <v>6951</v>
    <v>Guapirama</v>
    <v>mdp/vdpid/6460501372604252161</v>
  </rv>
  <rv s="0">
    <v>536870912</v>
    <v>Guaporema</v>
    <v>b7894384-8dcf-fee5-73fb-a0afa5977538</v>
    <v>en-US</v>
    <v>Map</v>
  </rv>
  <rv s="1">
    <fb>200.18799999999999</fb>
    <v>8</v>
  </rv>
  <rv s="1">
    <fb>-23.342777777778</fb>
    <v>9</v>
  </rv>
  <rv s="4">
    <v>https://www.bing.com/search?q=guaporema+parana&amp;form=skydnc</v>
    <v>Learn more on Bing</v>
  </rv>
  <rv s="1">
    <fb>-52.778888888889</fb>
    <v>9</v>
  </rv>
  <rv s="1">
    <fb>2191</fb>
    <v>8</v>
  </rv>
  <rv s="16">
    <v>#VALUE!</v>
    <v>en-US</v>
    <v>b7894384-8dcf-fee5-73fb-a0afa5977538</v>
    <v>536870912</v>
    <v>1</v>
    <v>6752</v>
    <v>151</v>
    <v>Guaporema</v>
    <v>4</v>
    <v>137</v>
    <v>Map</v>
    <v>6</v>
    <v>7</v>
    <v>75</v>
    <v>27319</v>
    <v>3</v>
    <v>Guaporema is a municipality in the state of Paraná in the Southern Region of Brazil.</v>
    <v>27320</v>
    <v>27321</v>
    <v>27322</v>
    <v>Guaporema</v>
    <v>27323</v>
    <v>Guaporema</v>
    <v>mdp/vdpid/6458808166019760129</v>
  </rv>
  <rv s="0">
    <v>536870912</v>
    <v>Guaraci, Paraná</v>
    <v>f708fd06-851a-36da-6c05-210c44bf1d9f</v>
    <v>en-US</v>
    <v>Map</v>
  </rv>
  <rv s="1">
    <fb>211.733</fb>
    <v>8</v>
  </rv>
  <rv s="2">
    <v>3061</v>
    <v>6</v>
    <v>6753</v>
    <v>7</v>
    <v>0</v>
    <v>Image of Guaraci, Paraná</v>
  </rv>
  <rv s="1">
    <fb>-22.972777777777999</fb>
    <v>9</v>
  </rv>
  <rv s="1">
    <fb>-51.65</fb>
    <v>9</v>
  </rv>
  <rv s="1">
    <fb>4748</fb>
    <v>8</v>
  </rv>
  <rv s="13">
    <v>#VALUE!</v>
    <v>en-US</v>
    <v>f708fd06-851a-36da-6c05-210c44bf1d9f</v>
    <v>536870912</v>
    <v>1</v>
    <v>6754</v>
    <v>125</v>
    <v>Guaraci, Paraná</v>
    <v>92</v>
    <v>5</v>
    <v>Map</v>
    <v>6</v>
    <v>7</v>
    <v>75</v>
    <v>27326</v>
    <v>3</v>
    <v>Guaraci is a municipality in the state of Paraná in the Southern Region of Brazil.</v>
    <v>27327</v>
    <v>27328</v>
    <v>27329</v>
    <v>Guaraci, Paraná</v>
    <v>27330</v>
    <v>Guaraci, Paraná</v>
    <v>mdp/vdpid/6458892166352601089</v>
  </rv>
  <rv s="0">
    <v>536870912</v>
    <v>Guaraniaçu</v>
    <v>5224bc62-c834-a021-31eb-16ac5a2f80ed</v>
    <v>en-US</v>
    <v>Map</v>
  </rv>
  <rv s="1">
    <fb>1225.607</fb>
    <v>8</v>
  </rv>
  <rv s="2">
    <v>3062</v>
    <v>6</v>
    <v>6755</v>
    <v>7</v>
    <v>0</v>
    <v>Image of Guaraniaçu</v>
  </rv>
  <rv s="1">
    <fb>-25.100833333333</fb>
    <v>9</v>
  </rv>
  <rv s="4">
    <v>https://www.bing.com/search?q=guarania%c3%a7u+parana&amp;form=skydnc</v>
    <v>Learn more on Bing</v>
  </rv>
  <rv s="1">
    <fb>-52.877777777778</fb>
    <v>9</v>
  </rv>
  <rv s="1">
    <fb>12217</fb>
    <v>8</v>
  </rv>
  <rv s="9">
    <v>#VALUE!</v>
    <v>en-US</v>
    <v>5224bc62-c834-a021-31eb-16ac5a2f80ed</v>
    <v>536870912</v>
    <v>1</v>
    <v>6756</v>
    <v>72</v>
    <v>Guaraniaçu</v>
    <v>4</v>
    <v>5</v>
    <v>Map</v>
    <v>6</v>
    <v>57</v>
    <v>75</v>
    <v>27333</v>
    <v>3</v>
    <v>Guaraniaçu is a municipality in the state of Paraná in the Southern Region of Brazil.</v>
    <v>27334</v>
    <v>27335</v>
    <v>27336</v>
    <v>27337</v>
    <v>Guaraniaçu</v>
    <v>27338</v>
    <v>6951</v>
    <v>Guaraniaçu</v>
    <v>mdp/vdpid/6459093895480344577</v>
  </rv>
  <rv s="0">
    <v>536870912</v>
    <v>Guarapuava</v>
    <v>2c8443b2-1abf-ecc2-cf8d-efe451c7b40a</v>
    <v>en-US</v>
    <v>Map</v>
  </rv>
  <rv s="1">
    <fb>3115.3290000000002</fb>
    <v>8</v>
  </rv>
  <rv s="2">
    <v>3063</v>
    <v>6</v>
    <v>6757</v>
    <v>7</v>
    <v>0</v>
    <v>Image of Guarapuava</v>
  </rv>
  <rv s="1">
    <fb>-25.395</fb>
    <v>9</v>
  </rv>
  <rv s="0">
    <v>805306368</v>
    <v>Cesar Augusto Carollo Silvestri Filho (Mayor)</v>
    <v>ea6245d1-b9f6-698b-01ad-d96740e6d508</v>
    <v>en-US</v>
    <v>Generic</v>
  </rv>
  <rv s="3">
    <v>751</v>
  </rv>
  <rv s="4">
    <v>https://www.bing.com/search?q=guarapuava+brazil&amp;form=skydnc</v>
    <v>Learn more on Bing</v>
  </rv>
  <rv s="1">
    <fb>-51.457777777777999</fb>
    <v>9</v>
  </rv>
  <rv s="1">
    <fb>182093</fb>
    <v>8</v>
  </rv>
  <rv s="8">
    <v>#VALUE!</v>
    <v>en-US</v>
    <v>2c8443b2-1abf-ecc2-cf8d-efe451c7b40a</v>
    <v>536870912</v>
    <v>1</v>
    <v>6758</v>
    <v>67</v>
    <v>Guarapuava</v>
    <v>4</v>
    <v>5</v>
    <v>Map</v>
    <v>6</v>
    <v>7</v>
    <v>75</v>
    <v>27341</v>
    <v>3</v>
    <v>Guarapuava is a municipality in the state of Paraná in Brazil. It is the largest municipality in that state by area. Considered a regional development hub with a strong influence on neighboring municipalities, it is also part of a railroad ...</v>
    <v>27342</v>
    <v>27343</v>
    <v>27345</v>
    <v>27346</v>
    <v>27347</v>
    <v>Guarapuava</v>
    <v>27348</v>
    <v>Guarapuava</v>
    <v>mdp/vdpid/6460002948159111169</v>
  </rv>
  <rv s="0">
    <v>536870912</v>
    <v>Guaraqueçaba</v>
    <v>97e7c16f-90bd-5e89-9329-317cdc5617dc</v>
    <v>en-US</v>
    <v>Map</v>
  </rv>
  <rv s="1">
    <fb>2018.9059999999999</fb>
    <v>8</v>
  </rv>
  <rv s="2">
    <v>3064</v>
    <v>6</v>
    <v>6759</v>
    <v>7</v>
    <v>0</v>
    <v>Image of Guaraqueçaba</v>
  </rv>
  <rv s="1">
    <fb>-25.306944444443999</fb>
    <v>9</v>
  </rv>
  <rv s="0">
    <v>805306368</v>
    <v>Riad Said Zahoui (Mayor)</v>
    <v>1c0e4e47-6d31-bce0-cbc1-4217888fbbf2</v>
    <v>en-US</v>
    <v>Generic</v>
  </rv>
  <rv s="3">
    <v>752</v>
  </rv>
  <rv s="4">
    <v>https://www.bing.com/search?q=guaraque%c3%a7aba+parana&amp;form=skydnc</v>
    <v>Learn more on Bing</v>
  </rv>
  <rv s="1">
    <fb>-48.328888888888997</fb>
    <v>9</v>
  </rv>
  <rv s="1">
    <fb>7594</fb>
    <v>8</v>
  </rv>
  <rv s="8">
    <v>#VALUE!</v>
    <v>en-US</v>
    <v>97e7c16f-90bd-5e89-9329-317cdc5617dc</v>
    <v>536870912</v>
    <v>1</v>
    <v>6760</v>
    <v>67</v>
    <v>Guaraqueçaba</v>
    <v>4</v>
    <v>5</v>
    <v>Map</v>
    <v>6</v>
    <v>57</v>
    <v>75</v>
    <v>27351</v>
    <v>414</v>
    <v>Guaraqueçaba is the easternmost municipality in the Brazilian state of Paraná, and one of the few coastal municipalities of the state. The short Ararapira River marks the border with São Paulo. Guaraqueçaba has historical significance, being ...</v>
    <v>27352</v>
    <v>27353</v>
    <v>27355</v>
    <v>27356</v>
    <v>27357</v>
    <v>Guaraqueçaba</v>
    <v>27358</v>
    <v>Guaraqueçaba</v>
    <v>mdp/vdpid/6461722655161581569</v>
  </rv>
  <rv s="0">
    <v>536870912</v>
    <v>Guaratuba</v>
    <v>5a5daa65-f7db-d90b-2d96-60d72d4983de</v>
    <v>en-US</v>
    <v>Map</v>
  </rv>
  <rv s="1">
    <fb>1325.883</fb>
    <v>8</v>
  </rv>
  <rv s="2">
    <v>3065</v>
    <v>6</v>
    <v>6761</v>
    <v>7</v>
    <v>0</v>
    <v>Image of Guaratuba</v>
  </rv>
  <rv s="1">
    <fb>-25.882777777777999</fb>
    <v>9</v>
  </rv>
  <rv s="4">
    <v>https://www.bing.com/search?q=guaratuba+brazil&amp;form=skydnc</v>
    <v>Learn more on Bing</v>
  </rv>
  <rv s="1">
    <fb>-48.575000000000003</fb>
    <v>9</v>
  </rv>
  <rv s="1">
    <fb>34100</fb>
    <v>8</v>
  </rv>
  <rv s="9">
    <v>#VALUE!</v>
    <v>en-US</v>
    <v>5a5daa65-f7db-d90b-2d96-60d72d4983de</v>
    <v>536870912</v>
    <v>1</v>
    <v>6762</v>
    <v>72</v>
    <v>Guaratuba</v>
    <v>4</v>
    <v>5</v>
    <v>Map</v>
    <v>6</v>
    <v>6763</v>
    <v>75</v>
    <v>27361</v>
    <v>414</v>
    <v>Guaratuba is a city in the state of Paraná, Brazil. Founded on 1765, it is considered to be one of the most beautiful beaches of Paraná. The King of Portugal, Dom Jose I, worried about possible foreign raids on the Brazilian coast, commanded ...</v>
    <v>27362</v>
    <v>27363</v>
    <v>27364</v>
    <v>27365</v>
    <v>Guaratuba</v>
    <v>27366</v>
    <v>6951</v>
    <v>Guaratuba</v>
    <v>mdp/vdpid/6461715246426882049</v>
  </rv>
  <rv s="0">
    <v>536870912</v>
    <v>Honório Serpa</v>
    <v>a27c7208-1aba-dde9-9f14-926e6ef7c7d1</v>
    <v>en-US</v>
    <v>Map</v>
  </rv>
  <rv s="1">
    <fb>502.23500000000001</fb>
    <v>8</v>
  </rv>
  <rv s="1">
    <fb>-26.140833333332999</fb>
    <v>9</v>
  </rv>
  <rv s="4">
    <v>https://www.bing.com/search?q=hon%c3%b3rio+serpa+parana&amp;form=skydnc</v>
    <v>Learn more on Bing</v>
  </rv>
  <rv s="1">
    <fb>-52.386944444443998</fb>
    <v>9</v>
  </rv>
  <rv s="1">
    <fb>4941</fb>
    <v>8</v>
  </rv>
  <rv s="16">
    <v>#VALUE!</v>
    <v>en-US</v>
    <v>a27c7208-1aba-dde9-9f14-926e6ef7c7d1</v>
    <v>536870912</v>
    <v>1</v>
    <v>6765</v>
    <v>151</v>
    <v>Honório Serpa</v>
    <v>4</v>
    <v>137</v>
    <v>Map</v>
    <v>6</v>
    <v>7</v>
    <v>75</v>
    <v>27369</v>
    <v>3</v>
    <v>Honório Serpa is a municipality in the state of Paraná in the Southern Region of Brazil.</v>
    <v>27370</v>
    <v>27371</v>
    <v>27372</v>
    <v>Honório Serpa</v>
    <v>27373</v>
    <v>Honório Serpa</v>
    <v>mdp/vdpid/6459960376426496001</v>
  </rv>
  <rv s="0">
    <v>536870912</v>
    <v>Ibaiti</v>
    <v>71ba9c5d-2bca-baa0-960d-bb9266ae1170</v>
    <v>en-US</v>
    <v>Map</v>
  </rv>
  <rv s="1">
    <fb>896.846</fb>
    <v>8</v>
  </rv>
  <rv s="2">
    <v>3066</v>
    <v>6</v>
    <v>6766</v>
    <v>7</v>
    <v>0</v>
    <v>Image of Ibaiti</v>
  </rv>
  <rv s="4">
    <v>https://www.bing.com/search?q=ibaiti+parana&amp;form=skydnc</v>
    <v>Learn more on Bing</v>
  </rv>
  <rv s="1">
    <fb>-50.187777777778003</fb>
    <v>9</v>
  </rv>
  <rv s="1">
    <fb>28830</fb>
    <v>8</v>
  </rv>
  <rv s="12">
    <v>#VALUE!</v>
    <v>en-US</v>
    <v>71ba9c5d-2bca-baa0-960d-bb9266ae1170</v>
    <v>536870912</v>
    <v>1</v>
    <v>6767</v>
    <v>120</v>
    <v>Ibaiti</v>
    <v>4</v>
    <v>5</v>
    <v>Map</v>
    <v>6</v>
    <v>7</v>
    <v>75</v>
    <v>27376</v>
    <v>3</v>
    <v>Ibaiti is a municipality in the state of Paraná in the Southern Region of Brazil.</v>
    <v>27377</v>
    <v>27169</v>
    <v>27378</v>
    <v>27379</v>
    <v>Ibaiti</v>
    <v>27380</v>
    <v>Ibaiti</v>
    <v>mdp/vdpid/6460516189939433473</v>
  </rv>
  <rv s="0">
    <v>536870912</v>
    <v>Ibema</v>
    <v>30ddb1ec-d32f-67b9-753f-890912340ee9</v>
    <v>en-US</v>
    <v>Map</v>
  </rv>
  <rv s="1">
    <fb>145.44200000000001</fb>
    <v>8</v>
  </rv>
  <rv s="1">
    <fb>-25.105833333332999</fb>
    <v>9</v>
  </rv>
  <rv s="4">
    <v>https://www.bing.com/search?q=ibema+parana&amp;form=skydnc</v>
    <v>Learn more on Bing</v>
  </rv>
  <rv s="1">
    <fb>-53.011944444443998</fb>
    <v>9</v>
  </rv>
  <rv s="1">
    <fb>6218</fb>
    <v>8</v>
  </rv>
  <rv s="16">
    <v>#VALUE!</v>
    <v>en-US</v>
    <v>30ddb1ec-d32f-67b9-753f-890912340ee9</v>
    <v>536870912</v>
    <v>1</v>
    <v>6769</v>
    <v>151</v>
    <v>Ibema</v>
    <v>4</v>
    <v>137</v>
    <v>Map</v>
    <v>6</v>
    <v>7</v>
    <v>75</v>
    <v>27383</v>
    <v>3</v>
    <v>Ibema is a municipality in the state of Paraná in the Southern Region of Brazil.</v>
    <v>27384</v>
    <v>27385</v>
    <v>27386</v>
    <v>Ibema</v>
    <v>27387</v>
    <v>Ibema</v>
    <v>mdp/vdpid/6459108407117873153</v>
  </rv>
  <rv s="0">
    <v>536870912</v>
    <v>Ibiporã</v>
    <v>90b640ed-41f2-16cf-f658-707ad4cdb2fe</v>
    <v>en-US</v>
    <v>Map</v>
  </rv>
  <rv s="1">
    <fb>300.18700000000001</fb>
    <v>8</v>
  </rv>
  <rv s="2">
    <v>3067</v>
    <v>6</v>
    <v>6770</v>
    <v>7</v>
    <v>0</v>
    <v>Image of Ibiporã</v>
  </rv>
  <rv s="1">
    <fb>-23.268888888888998</fb>
    <v>9</v>
  </rv>
  <rv s="4">
    <v>https://www.bing.com/search?q=ibipor%c3%a3+parana&amp;form=skydnc</v>
    <v>Learn more on Bing</v>
  </rv>
  <rv s="1">
    <fb>-51.047777777778002</fb>
    <v>9</v>
  </rv>
  <rv s="1">
    <fb>55131</fb>
    <v>8</v>
  </rv>
  <rv s="9">
    <v>#VALUE!</v>
    <v>en-US</v>
    <v>90b640ed-41f2-16cf-f658-707ad4cdb2fe</v>
    <v>536870912</v>
    <v>1</v>
    <v>6771</v>
    <v>72</v>
    <v>Ibiporã</v>
    <v>4</v>
    <v>5</v>
    <v>Map</v>
    <v>6</v>
    <v>57</v>
    <v>75</v>
    <v>27390</v>
    <v>3</v>
    <v>Ibiporã is a municipality in the state of Paraná in the Southern Region of Brazil. The municipality contains the 74 hectares Ibiporã State Park, created in 1980. "Ibiporã" comes from the Tupi language and means "pretty land", from yby and porang.</v>
    <v>27391</v>
    <v>27392</v>
    <v>27393</v>
    <v>27394</v>
    <v>Ibiporã</v>
    <v>27395</v>
    <v>6951</v>
    <v>Ibiporã</v>
    <v>mdp/vdpid/6458974221165920257</v>
  </rv>
  <rv s="0">
    <v>536870912</v>
    <v>Icaraíma</v>
    <v>32ce3595-3e30-e04d-6114-ffeeda473694</v>
    <v>en-US</v>
    <v>Map</v>
  </rv>
  <rv s="1">
    <fb>675.24</fb>
    <v>8</v>
  </rv>
  <rv s="1">
    <fb>-23.395833333333002</fb>
    <v>9</v>
  </rv>
  <rv s="4">
    <v>https://www.bing.com/search?q=icara%c3%adma+parana&amp;form=skydnc</v>
    <v>Learn more on Bing</v>
  </rv>
  <rv s="1">
    <fb>8991</fb>
    <v>8</v>
  </rv>
  <rv s="16">
    <v>#VALUE!</v>
    <v>en-US</v>
    <v>32ce3595-3e30-e04d-6114-ffeeda473694</v>
    <v>536870912</v>
    <v>1</v>
    <v>6773</v>
    <v>151</v>
    <v>Icaraíma</v>
    <v>4</v>
    <v>137</v>
    <v>Map</v>
    <v>6</v>
    <v>7</v>
    <v>75</v>
    <v>27398</v>
    <v>3</v>
    <v>Icaraíma is a municipality in the state of Paraná in the Southern Region of Brazil.</v>
    <v>27399</v>
    <v>27400</v>
    <v>26793</v>
    <v>Icaraíma</v>
    <v>27401</v>
    <v>Icaraíma</v>
    <v>mdp/vdpid/6458422094546862081</v>
  </rv>
  <rv s="0">
    <v>536870912</v>
    <v>Iguaraçu</v>
    <v>d53cadd1-8aae-6964-137d-7721631b0fc8</v>
    <v>en-US</v>
    <v>Map</v>
  </rv>
  <rv s="1">
    <fb>164.983</fb>
    <v>8</v>
  </rv>
  <rv s="2">
    <v>3068</v>
    <v>6</v>
    <v>6774</v>
    <v>7</v>
    <v>0</v>
    <v>Image of Iguaraçu</v>
  </rv>
  <rv s="1">
    <fb>-23.196944444444</fb>
    <v>9</v>
  </rv>
  <rv s="4">
    <v>https://www.bing.com/search?q=iguara%c3%a7u+parana&amp;form=skydnc</v>
    <v>Learn more on Bing</v>
  </rv>
  <rv s="1">
    <fb>-51.827777777778003</fb>
    <v>9</v>
  </rv>
  <rv s="1">
    <fb>4440</fb>
    <v>8</v>
  </rv>
  <rv s="9">
    <v>#VALUE!</v>
    <v>en-US</v>
    <v>d53cadd1-8aae-6964-137d-7721631b0fc8</v>
    <v>536870912</v>
    <v>1</v>
    <v>6775</v>
    <v>72</v>
    <v>Iguaraçu</v>
    <v>4</v>
    <v>5</v>
    <v>Map</v>
    <v>6</v>
    <v>57</v>
    <v>75</v>
    <v>27404</v>
    <v>3</v>
    <v>Iguaraçu is a municipality in the state of Paraná in the Southern Region of Brazil.</v>
    <v>27405</v>
    <v>27406</v>
    <v>27407</v>
    <v>27408</v>
    <v>Iguaraçu</v>
    <v>27409</v>
    <v>6951</v>
    <v>Iguaraçu</v>
    <v>mdp/vdpid/6458938722690793473</v>
  </rv>
  <rv s="0">
    <v>536870912</v>
    <v>Iguatu, Paraná</v>
    <v>2b87eda5-0eeb-4f26-9782-51ec46904428</v>
    <v>en-US</v>
    <v>Map</v>
  </rv>
  <rv s="1">
    <fb>106.937</fb>
    <v>8</v>
  </rv>
  <rv s="2">
    <v>3069</v>
    <v>6</v>
    <v>6776</v>
    <v>7</v>
    <v>0</v>
    <v>Image of Iguatu, Paraná</v>
  </rv>
  <rv s="1">
    <fb>-24.716944444444</fb>
    <v>9</v>
  </rv>
  <rv s="1">
    <fb>-53.083888888889</fb>
    <v>9</v>
  </rv>
  <rv s="1">
    <fb>2144</fb>
    <v>8</v>
  </rv>
  <rv s="13">
    <v>#VALUE!</v>
    <v>en-US</v>
    <v>2b87eda5-0eeb-4f26-9782-51ec46904428</v>
    <v>536870912</v>
    <v>1</v>
    <v>6777</v>
    <v>125</v>
    <v>Iguatu, Paraná</v>
    <v>92</v>
    <v>5</v>
    <v>Map</v>
    <v>6</v>
    <v>7</v>
    <v>75</v>
    <v>27412</v>
    <v>3</v>
    <v>Iguatu is a municipality in the state of Paraná in the Southern Region of Brazil.</v>
    <v>27413</v>
    <v>27414</v>
    <v>27415</v>
    <v>Iguatu, Paraná</v>
    <v>27416</v>
    <v>Iguatu, Paraná</v>
    <v>mdp/vdpid/6459085578611720193</v>
  </rv>
  <rv s="0">
    <v>536870912</v>
    <v>Imbaú</v>
    <v>ab366d3e-12e3-eeb1-7f56-7194958fee10</v>
    <v>en-US</v>
    <v>Map</v>
  </rv>
  <rv s="1">
    <fb>331.19900000000001</fb>
    <v>8</v>
  </rv>
  <rv s="2">
    <v>3070</v>
    <v>6</v>
    <v>6778</v>
    <v>7</v>
    <v>0</v>
    <v>Image of Imbaú</v>
  </rv>
  <rv s="1">
    <fb>-24.445</fb>
    <v>9</v>
  </rv>
  <rv s="4">
    <v>https://www.bing.com/search?q=imba%c3%ba+parana&amp;form=skydnc</v>
    <v>Learn more on Bing</v>
  </rv>
  <rv s="1">
    <fb>-50.760833333332997</fb>
    <v>9</v>
  </rv>
  <rv s="1">
    <fb>14249</fb>
    <v>8</v>
  </rv>
  <rv s="12">
    <v>#VALUE!</v>
    <v>en-US</v>
    <v>ab366d3e-12e3-eeb1-7f56-7194958fee10</v>
    <v>536870912</v>
    <v>1</v>
    <v>6779</v>
    <v>120</v>
    <v>Imbaú</v>
    <v>4</v>
    <v>5</v>
    <v>Map</v>
    <v>6</v>
    <v>7</v>
    <v>75</v>
    <v>27419</v>
    <v>3</v>
    <v>Imbaú is a municipality in the state of Paraná in the Southern Region of Brazil. With an estimated population 13,282 in 2020. Imbaú is a municipality settled in the mid-1990s. Its economy is based on timber production. Family farming also stands ...</v>
    <v>27420</v>
    <v>27421</v>
    <v>27422</v>
    <v>27423</v>
    <v>Imbaú</v>
    <v>27424</v>
    <v>Imbaú</v>
    <v>mdp/vdpid/6459215256525733889</v>
  </rv>
  <rv s="0">
    <v>536870912</v>
    <v>Imbituva</v>
    <v>134ad838-77de-c360-08f1-a23adeca137f</v>
    <v>en-US</v>
    <v>Map</v>
  </rv>
  <rv s="1">
    <fb>756.53099999999995</fb>
    <v>8</v>
  </rv>
  <rv s="1">
    <fb>-25.23</fb>
    <v>9</v>
  </rv>
  <rv s="4">
    <v>https://www.bing.com/search?q=imbituva+parana&amp;form=skydnc</v>
    <v>Learn more on Bing</v>
  </rv>
  <rv s="1">
    <fb>-50.604444444443999</fb>
    <v>9</v>
  </rv>
  <rv s="1">
    <fb>29924</fb>
    <v>8</v>
  </rv>
  <rv s="16">
    <v>#VALUE!</v>
    <v>en-US</v>
    <v>134ad838-77de-c360-08f1-a23adeca137f</v>
    <v>536870912</v>
    <v>1</v>
    <v>6781</v>
    <v>151</v>
    <v>Imbituva</v>
    <v>4</v>
    <v>137</v>
    <v>Map</v>
    <v>6</v>
    <v>7</v>
    <v>75</v>
    <v>27427</v>
    <v>3</v>
    <v>Imbituva is a municipality in the state of Paraná in the Southern Region of Brazil.</v>
    <v>27428</v>
    <v>27429</v>
    <v>27430</v>
    <v>Imbituva</v>
    <v>27431</v>
    <v>Imbituva</v>
    <v>mdp/vdpid/6460788622835580929</v>
  </rv>
  <rv s="0">
    <v>536870912</v>
    <v>Inácio Martins</v>
    <v>b6abb84c-6c6e-50fa-9aa7-199061d07181</v>
    <v>en-US</v>
    <v>Map</v>
  </rv>
  <rv s="1">
    <fb>936.91300000000001</fb>
    <v>8</v>
  </rv>
  <rv s="2">
    <v>3071</v>
    <v>6</v>
    <v>6782</v>
    <v>7</v>
    <v>0</v>
    <v>Image of Inácio Martins</v>
  </rv>
  <rv s="1">
    <fb>-25.570833333332999</fb>
    <v>9</v>
  </rv>
  <rv s="4">
    <v>https://www.bing.com/search?q=in%c3%a1cio+martins+parana&amp;form=skydnc</v>
    <v>Learn more on Bing</v>
  </rv>
  <rv s="1">
    <fb>-51.078888888888997</fb>
    <v>9</v>
  </rv>
  <rv s="1">
    <fb>11121</fb>
    <v>8</v>
  </rv>
  <rv s="9">
    <v>#VALUE!</v>
    <v>en-US</v>
    <v>b6abb84c-6c6e-50fa-9aa7-199061d07181</v>
    <v>536870912</v>
    <v>1</v>
    <v>6783</v>
    <v>72</v>
    <v>Inácio Martins</v>
    <v>4</v>
    <v>5</v>
    <v>Map</v>
    <v>6</v>
    <v>57</v>
    <v>75</v>
    <v>27434</v>
    <v>3</v>
    <v>Inácio Martins is a municipality in the state of Paraná in the Southern Region of Brazil.</v>
    <v>27435</v>
    <v>27436</v>
    <v>27437</v>
    <v>27438</v>
    <v>Inácio Martins</v>
    <v>27439</v>
    <v>6951</v>
    <v>Inácio Martins</v>
    <v>mdp/vdpid/6460033777837015041</v>
  </rv>
  <rv s="0">
    <v>536870912</v>
    <v>Inajá, Paraná</v>
    <v>1729a692-93be-7ba0-42c8-91c49e9e6704</v>
    <v>en-US</v>
    <v>Map</v>
  </rv>
  <rv s="1">
    <fb>194.70500000000001</fb>
    <v>8</v>
  </rv>
  <rv s="2">
    <v>3072</v>
    <v>6</v>
    <v>6784</v>
    <v>7</v>
    <v>0</v>
    <v>Image of Inajá, Paraná</v>
  </rv>
  <rv s="1">
    <fb>-22.748888888888999</fb>
    <v>9</v>
  </rv>
  <rv s="4">
    <v>https://www.bing.com/search?q=inaj%c3%a1+parana&amp;form=skydnc</v>
    <v>Learn more on Bing</v>
  </rv>
  <rv s="1">
    <fb>-52.197777777778001</fb>
    <v>9</v>
  </rv>
  <rv s="1">
    <fb>3116</fb>
    <v>8</v>
  </rv>
  <rv s="12">
    <v>#VALUE!</v>
    <v>en-US</v>
    <v>1729a692-93be-7ba0-42c8-91c49e9e6704</v>
    <v>536870912</v>
    <v>1</v>
    <v>6785</v>
    <v>120</v>
    <v>Inajá, Paraná</v>
    <v>4</v>
    <v>5</v>
    <v>Map</v>
    <v>6</v>
    <v>57</v>
    <v>75</v>
    <v>27442</v>
    <v>3</v>
    <v>Inajá is a municipality in the state of Paraná in the South Region of Brazil.</v>
    <v>27443</v>
    <v>27444</v>
    <v>27445</v>
    <v>27446</v>
    <v>Inajá, Paraná</v>
    <v>27447</v>
    <v>Inajá, Paraná</v>
    <v>mdp/vdpid/6458775517356097537</v>
  </rv>
  <rv s="0">
    <v>536870912</v>
    <v>Ipiranga, Paraná</v>
    <v>2f93bfee-8bd4-ed35-0dec-1bb563e2ddd6</v>
    <v>en-US</v>
    <v>Map</v>
  </rv>
  <rv s="1">
    <fb>927.08600000000001</fb>
    <v>8</v>
  </rv>
  <rv s="2">
    <v>3073</v>
    <v>6</v>
    <v>6786</v>
    <v>7</v>
    <v>0</v>
    <v>Image of Ipiranga, Paraná</v>
  </rv>
  <rv s="1">
    <fb>-25.023888888889001</fb>
    <v>9</v>
  </rv>
  <rv s="1">
    <fb>-50.583888888889</fb>
    <v>9</v>
  </rv>
  <rv s="1">
    <fb>15251</fb>
    <v>8</v>
  </rv>
  <rv s="13">
    <v>#VALUE!</v>
    <v>en-US</v>
    <v>2f93bfee-8bd4-ed35-0dec-1bb563e2ddd6</v>
    <v>536870912</v>
    <v>1</v>
    <v>6787</v>
    <v>125</v>
    <v>Ipiranga, Paraná</v>
    <v>92</v>
    <v>5</v>
    <v>Map</v>
    <v>6</v>
    <v>57</v>
    <v>75</v>
    <v>27450</v>
    <v>3</v>
    <v>Ipiranga, Paraná is a municipality in the state of Paraná in the Southern Region of Brazil.</v>
    <v>27451</v>
    <v>27452</v>
    <v>27453</v>
    <v>Ipiranga, Paraná</v>
    <v>27454</v>
    <v>Ipiranga, Paraná</v>
    <v>mdp/vdpid/6460783433240018945</v>
  </rv>
  <rv s="0">
    <v>536870912</v>
    <v>Iporã</v>
    <v>ebab6072-0347-c4e7-bd88-b369343cdb19</v>
    <v>en-US</v>
    <v>Map</v>
  </rv>
  <rv s="1">
    <fb>647.89400000000001</fb>
    <v>8</v>
  </rv>
  <rv s="1">
    <fb>-24.002777777778</fb>
    <v>9</v>
  </rv>
  <rv s="4">
    <v>https://www.bing.com/search?q=ipor%c3%a3+brazil&amp;form=skydnc</v>
    <v>Learn more on Bing</v>
  </rv>
  <rv s="1">
    <fb>-53.703888888888997</fb>
    <v>9</v>
  </rv>
  <rv s="1">
    <fb>15746</fb>
    <v>8</v>
  </rv>
  <rv s="16">
    <v>#VALUE!</v>
    <v>en-US</v>
    <v>ebab6072-0347-c4e7-bd88-b369343cdb19</v>
    <v>536870912</v>
    <v>1</v>
    <v>6789</v>
    <v>151</v>
    <v>Iporã</v>
    <v>4</v>
    <v>137</v>
    <v>Map</v>
    <v>6</v>
    <v>7</v>
    <v>75</v>
    <v>27457</v>
    <v>3</v>
    <v>Iporã is a municipality in the northwest of the state of Paraná, approximately sixty kilometers from the border with Paraguay. Its population in 2020 was estimated to be 13,782.</v>
    <v>27458</v>
    <v>27459</v>
    <v>27460</v>
    <v>Iporã</v>
    <v>27461</v>
    <v>Iporã</v>
    <v>mdp/vdpid/6458634824008597505</v>
  </rv>
  <rv s="0">
    <v>536870912</v>
    <v>Iracema do Oeste</v>
    <v>ece32831-a4a9-5cd9-080a-4cc4b21cebfc</v>
    <v>en-US</v>
    <v>Map</v>
  </rv>
  <rv s="1">
    <fb>81.537999999999997</fb>
    <v>8</v>
  </rv>
  <rv s="2">
    <v>3074</v>
    <v>6</v>
    <v>6790</v>
    <v>7</v>
    <v>0</v>
    <v>Image of Iracema do Oeste</v>
  </rv>
  <rv s="1">
    <fb>-24.427777777778001</fb>
    <v>9</v>
  </rv>
  <rv s="4">
    <v>https://www.bing.com/search?q=iracema+do+oeste+parana&amp;form=skydnc</v>
    <v>Learn more on Bing</v>
  </rv>
  <rv s="1">
    <fb>-53.354999999999997</fb>
    <v>9</v>
  </rv>
  <rv s="9">
    <v>#VALUE!</v>
    <v>en-US</v>
    <v>ece32831-a4a9-5cd9-080a-4cc4b21cebfc</v>
    <v>536870912</v>
    <v>1</v>
    <v>6791</v>
    <v>72</v>
    <v>Iracema do Oeste</v>
    <v>4</v>
    <v>5</v>
    <v>Map</v>
    <v>6</v>
    <v>57</v>
    <v>75</v>
    <v>27464</v>
    <v>3</v>
    <v>Iracema do Oeste is a municipality in the state of Paraná in the Southern Region of Brazil.</v>
    <v>27465</v>
    <v>27466</v>
    <v>27467</v>
    <v>27468</v>
    <v>Iracema do Oeste</v>
    <v>21332</v>
    <v>6951</v>
    <v>Iracema do Oeste</v>
    <v>mdp/vdpid/6459025941145321473</v>
  </rv>
  <rv s="0">
    <v>536870912</v>
    <v>Irati, Paraná</v>
    <v>074717c0-9a13-b6e1-4241-dd1cb5237aa9</v>
    <v>en-US</v>
    <v>Map</v>
  </rv>
  <rv s="1">
    <fb>999.51499999999999</fb>
    <v>8</v>
  </rv>
  <rv s="2">
    <v>3075</v>
    <v>6</v>
    <v>6792</v>
    <v>7</v>
    <v>0</v>
    <v>Image of Irati, Paraná</v>
  </rv>
  <rv s="1">
    <fb>-25.466944444444</fb>
    <v>9</v>
  </rv>
  <rv s="1">
    <fb>-50.650833333332997</fb>
    <v>9</v>
  </rv>
  <rv s="1">
    <fb>61439</fb>
    <v>8</v>
  </rv>
  <rv s="11">
    <v>#VALUE!</v>
    <v>en-US</v>
    <v>074717c0-9a13-b6e1-4241-dd1cb5237aa9</v>
    <v>536870912</v>
    <v>1</v>
    <v>6793</v>
    <v>113</v>
    <v>Irati, Paraná</v>
    <v>92</v>
    <v>5</v>
    <v>Map</v>
    <v>6</v>
    <v>64</v>
    <v>75</v>
    <v>27471</v>
    <v>3</v>
    <v>Irati is a municipality in the state of Paraná in Brazil, located in the southeastern region of the state. Its population at the 2022 census was 59,250. The main ethnicities are especially Poles and Ukrainians, who seek to maintain customs and ...</v>
    <v>27472</v>
    <v>27473</v>
    <v>27474</v>
    <v>Irati, Paraná</v>
    <v>27475</v>
    <v>6951</v>
    <v>Irati, Paraná</v>
    <v>mdp/vdpid/6460039785439297537</v>
  </rv>
  <rv s="0">
    <v>536870912</v>
    <v>Iretama</v>
    <v>413618f5-4ec9-cd6a-b76d-4610f03ef552</v>
    <v>en-US</v>
    <v>Map</v>
  </rv>
  <rv s="1">
    <fb>570.45899999999995</fb>
    <v>8</v>
  </rv>
  <rv s="2">
    <v>3076</v>
    <v>6</v>
    <v>6794</v>
    <v>7</v>
    <v>0</v>
    <v>Image of Iretama</v>
  </rv>
  <rv s="1">
    <fb>-24.423888888889</fb>
    <v>9</v>
  </rv>
  <rv s="4">
    <v>https://www.bing.com/search?q=iretama+parana&amp;form=skydnc</v>
    <v>Learn more on Bing</v>
  </rv>
  <rv s="1">
    <fb>-52.105833333333003</fb>
    <v>9</v>
  </rv>
  <rv s="1">
    <fb>10684</fb>
    <v>8</v>
  </rv>
  <rv s="12">
    <v>#VALUE!</v>
    <v>en-US</v>
    <v>413618f5-4ec9-cd6a-b76d-4610f03ef552</v>
    <v>536870912</v>
    <v>1</v>
    <v>6795</v>
    <v>120</v>
    <v>Iretama</v>
    <v>4</v>
    <v>5</v>
    <v>Map</v>
    <v>6</v>
    <v>7</v>
    <v>75</v>
    <v>27478</v>
    <v>3</v>
    <v>Iretama is a municipality in the state of Paraná in the Southern Region of Brazil.</v>
    <v>27479</v>
    <v>27480</v>
    <v>27481</v>
    <v>27482</v>
    <v>Iretama</v>
    <v>27483</v>
    <v>Iretama</v>
    <v>mdp/vdpid/6459153062194839553</v>
  </rv>
  <rv s="0">
    <v>536870912</v>
    <v>Itaguajé</v>
    <v>e0571761-3da6-8461-9c60-528e05d923c2</v>
    <v>en-US</v>
    <v>Map</v>
  </rv>
  <rv s="1">
    <fb>190.614</fb>
    <v>8</v>
  </rv>
  <rv s="2">
    <v>3077</v>
    <v>6</v>
    <v>6796</v>
    <v>7</v>
    <v>0</v>
    <v>Image of Itaguajé</v>
  </rv>
  <rv s="1">
    <fb>-22.617777777777999</fb>
    <v>9</v>
  </rv>
  <rv s="4">
    <v>https://www.bing.com/search?q=itaguaj%c3%a9+parana&amp;form=skydnc</v>
    <v>Learn more on Bing</v>
  </rv>
  <rv s="1">
    <fb>-51.965833333333002</fb>
    <v>9</v>
  </rv>
  <rv s="9">
    <v>#VALUE!</v>
    <v>en-US</v>
    <v>e0571761-3da6-8461-9c60-528e05d923c2</v>
    <v>536870912</v>
    <v>1</v>
    <v>6797</v>
    <v>72</v>
    <v>Itaguajé</v>
    <v>4</v>
    <v>5</v>
    <v>Map</v>
    <v>6</v>
    <v>57</v>
    <v>75</v>
    <v>27486</v>
    <v>3</v>
    <v>Itaguajé is a municipality in the state of Paraná in the Southern Region of Brazil.</v>
    <v>27487</v>
    <v>27488</v>
    <v>27489</v>
    <v>27490</v>
    <v>Itaguajé</v>
    <v>26015</v>
    <v>6951</v>
    <v>Itaguajé</v>
    <v>mdp/vdpid/6458867267655434241</v>
  </rv>
  <rv s="0">
    <v>536870912</v>
    <v>Itaipulândia</v>
    <v>01f5dc59-1192-2c3c-cdc7-f8969afad793</v>
    <v>en-US</v>
    <v>Map</v>
  </rv>
  <rv s="1">
    <fb>336.173</fb>
    <v>8</v>
  </rv>
  <rv s="2">
    <v>3078</v>
    <v>6</v>
    <v>6798</v>
    <v>7</v>
    <v>0</v>
    <v>Image of Itaipulândia</v>
  </rv>
  <rv s="1">
    <fb>-25.136944444444001</fb>
    <v>9</v>
  </rv>
  <rv s="4">
    <v>https://www.bing.com/search?q=itaipul%c3%a2ndia+parana&amp;form=skydnc</v>
    <v>Learn more on Bing</v>
  </rv>
  <rv s="1">
    <fb>-54.301944444443997</fb>
    <v>9</v>
  </rv>
  <rv s="1">
    <fb>11485</fb>
    <v>8</v>
  </rv>
  <rv s="12">
    <v>#VALUE!</v>
    <v>en-US</v>
    <v>01f5dc59-1192-2c3c-cdc7-f8969afad793</v>
    <v>536870912</v>
    <v>1</v>
    <v>6799</v>
    <v>120</v>
    <v>Itaipulândia</v>
    <v>4</v>
    <v>5</v>
    <v>Map</v>
    <v>6</v>
    <v>7</v>
    <v>75</v>
    <v>27493</v>
    <v>3</v>
    <v>Itaipulândia is a municipality in the state of Paraná in the Southern Region of Brazil.</v>
    <v>27494</v>
    <v>27495</v>
    <v>27496</v>
    <v>27497</v>
    <v>Itaipulândia</v>
    <v>27498</v>
    <v>Itaipulândia</v>
    <v>mdp/vdpid/6458687453782867969</v>
  </rv>
  <rv s="0">
    <v>536870912</v>
    <v>Itambaracá</v>
    <v>63c274d6-1215-53c4-f1e2-4e7cfdb327ca</v>
    <v>en-US</v>
    <v>Map</v>
  </rv>
  <rv s="1">
    <fb>207.00299999999999</fb>
    <v>8</v>
  </rv>
  <rv s="1">
    <fb>-23.017777777778001</fb>
    <v>9</v>
  </rv>
  <rv s="4">
    <v>https://www.bing.com/search?q=itambarac%c3%a1+parana&amp;form=skydnc</v>
    <v>Learn more on Bing</v>
  </rv>
  <rv s="1">
    <fb>-50.405833333333</fb>
    <v>9</v>
  </rv>
  <rv s="1">
    <fb>5908</fb>
    <v>8</v>
  </rv>
  <rv s="16">
    <v>#VALUE!</v>
    <v>en-US</v>
    <v>63c274d6-1215-53c4-f1e2-4e7cfdb327ca</v>
    <v>536870912</v>
    <v>1</v>
    <v>6801</v>
    <v>151</v>
    <v>Itambaracá</v>
    <v>4</v>
    <v>137</v>
    <v>Map</v>
    <v>6</v>
    <v>7</v>
    <v>75</v>
    <v>27501</v>
    <v>3</v>
    <v>Itambaracá is a municipality in the state of Paraná in the Southern Region of Brazil.</v>
    <v>27502</v>
    <v>27503</v>
    <v>27504</v>
    <v>Itambaracá</v>
    <v>27505</v>
    <v>Itambaracá</v>
    <v>mdp/vdpid/6460435127800430593</v>
  </rv>
  <rv s="0">
    <v>536870912</v>
    <v>Tapejara, Paraná</v>
    <v>5fc328b0-6067-f11c-591b-a9095bf6c319</v>
    <v>en-US</v>
    <v>Map</v>
  </rv>
  <rv s="1">
    <fb>591.4</fb>
    <v>8</v>
  </rv>
  <rv s="2">
    <v>3079</v>
    <v>6</v>
    <v>6802</v>
    <v>7</v>
    <v>0</v>
    <v>Image of Tapejara, Paraná</v>
  </rv>
  <rv s="1">
    <fb>-23.732777777778001</fb>
    <v>9</v>
  </rv>
  <rv s="1">
    <fb>-52.872777777777998</fb>
    <v>9</v>
  </rv>
  <rv s="1">
    <fb>16345</fb>
    <v>8</v>
  </rv>
  <rv s="11">
    <v>#VALUE!</v>
    <v>en-US</v>
    <v>5fc328b0-6067-f11c-591b-a9095bf6c319</v>
    <v>536870912</v>
    <v>1</v>
    <v>6803</v>
    <v>113</v>
    <v>Tapejara, Paraná</v>
    <v>92</v>
    <v>5</v>
    <v>Map</v>
    <v>6</v>
    <v>57</v>
    <v>75</v>
    <v>27508</v>
    <v>3</v>
    <v>Tapejara, Paraná is a municipality in the state of Paraná in the Southern Region of Brazil.</v>
    <v>27509</v>
    <v>27510</v>
    <v>27511</v>
    <v>Tapejara, Paraná</v>
    <v>27512</v>
    <v>6951</v>
    <v>Tapejara, Paraná</v>
    <v>mdp/vdpid/6458828237257572353</v>
  </rv>
  <rv s="0">
    <v>536870912</v>
    <v>Itaperuçu</v>
    <v>fbd4e8b5-7e8c-a695-9af2-b9b25a6d1432</v>
    <v>en-US</v>
    <v>Map</v>
  </rv>
  <rv s="1">
    <fb>320.57799999999997</fb>
    <v>8</v>
  </rv>
  <rv s="2">
    <v>3080</v>
    <v>6</v>
    <v>6804</v>
    <v>7</v>
    <v>0</v>
    <v>Image of Itaperuçu</v>
  </rv>
  <rv s="1">
    <fb>-25.221229099999999</fb>
    <v>9</v>
  </rv>
  <rv s="4">
    <v>https://www.bing.com/search?q=itaperu%c3%a7u+parana&amp;form=skydnc</v>
    <v>Learn more on Bing</v>
  </rv>
  <rv s="1">
    <fb>-49.345839400000003</fb>
    <v>9</v>
  </rv>
  <rv s="1">
    <fb>29070</fb>
    <v>8</v>
  </rv>
  <rv s="9">
    <v>#VALUE!</v>
    <v>en-US</v>
    <v>fbd4e8b5-7e8c-a695-9af2-b9b25a6d1432</v>
    <v>536870912</v>
    <v>1</v>
    <v>6805</v>
    <v>72</v>
    <v>Itaperuçu</v>
    <v>4</v>
    <v>5</v>
    <v>Map</v>
    <v>6</v>
    <v>57</v>
    <v>75</v>
    <v>27515</v>
    <v>3</v>
    <v>Itaperuçu is a municipality in the state of Paraná in the Southern Region of Brazil. The name Itaperuçu in the indigenous Guaraní language means literally "to make the big path of the rock". From Itá = rock; peru: wander, hike, and ussu: big.</v>
    <v>27516</v>
    <v>27517</v>
    <v>27518</v>
    <v>27519</v>
    <v>Itaperuçu</v>
    <v>27520</v>
    <v>6951</v>
    <v>Itaperuçu</v>
    <v>mdp/vdpid/6460834020790894593</v>
  </rv>
  <rv s="0">
    <v>536870912</v>
    <v>Itaúna do Sul</v>
    <v>8b554a05-70fe-1ab9-1306-2b78340aff2d</v>
    <v>en-US</v>
    <v>Map</v>
  </rv>
  <rv s="1">
    <fb>128.87</fb>
    <v>8</v>
  </rv>
  <rv s="2">
    <v>3081</v>
    <v>6</v>
    <v>6806</v>
    <v>7</v>
    <v>0</v>
    <v>Image of Itaúna do Sul</v>
  </rv>
  <rv s="1">
    <fb>-22.730833333332999</fb>
    <v>9</v>
  </rv>
  <rv s="4">
    <v>https://www.bing.com/search?q=ita%c3%bana+do+sul+parana&amp;form=skydnc</v>
    <v>Learn more on Bing</v>
  </rv>
  <rv s="1">
    <fb>-52.886944444443998</fb>
    <v>9</v>
  </rv>
  <rv s="9">
    <v>#VALUE!</v>
    <v>en-US</v>
    <v>8b554a05-70fe-1ab9-1306-2b78340aff2d</v>
    <v>536870912</v>
    <v>1</v>
    <v>6807</v>
    <v>72</v>
    <v>Itaúna do Sul</v>
    <v>4</v>
    <v>5</v>
    <v>Map</v>
    <v>6</v>
    <v>57</v>
    <v>75</v>
    <v>27523</v>
    <v>3</v>
    <v>Itaúna do Sul is a municipality in the state of Paraná in the Southern Region of Brazil.</v>
    <v>27524</v>
    <v>27525</v>
    <v>27526</v>
    <v>27527</v>
    <v>Itaúna do Sul</v>
    <v>26378</v>
    <v>6951</v>
    <v>Itaúna do Sul</v>
    <v>mdp/vdpid/6458737835225645057</v>
  </rv>
  <rv s="0">
    <v>536870912</v>
    <v>Ivaí</v>
    <v>cc129d9b-da91-00e2-a297-4e86f1f4e60d</v>
    <v>en-US</v>
    <v>Map</v>
  </rv>
  <rv s="1">
    <fb>607.84699999999998</fb>
    <v>8</v>
  </rv>
  <rv s="2">
    <v>3082</v>
    <v>6</v>
    <v>6808</v>
    <v>7</v>
    <v>0</v>
    <v>Image of Ivaí</v>
  </rv>
  <rv s="1">
    <fb>-25.010833333333</fb>
    <v>9</v>
  </rv>
  <rv s="4">
    <v>https://www.bing.com/search?q=iva%c3%ad+parana&amp;form=skydnc</v>
    <v>Learn more on Bing</v>
  </rv>
  <rv s="1">
    <fb>-50.858888888888998</fb>
    <v>9</v>
  </rv>
  <rv s="1">
    <fb>13229</fb>
    <v>8</v>
  </rv>
  <rv s="12">
    <v>#VALUE!</v>
    <v>en-US</v>
    <v>cc129d9b-da91-00e2-a297-4e86f1f4e60d</v>
    <v>536870912</v>
    <v>1</v>
    <v>6809</v>
    <v>120</v>
    <v>Ivaí</v>
    <v>4</v>
    <v>5</v>
    <v>Map</v>
    <v>6</v>
    <v>7</v>
    <v>75</v>
    <v>27530</v>
    <v>3</v>
    <v>Ivaí is a municipality in the state of Paraná in the Southern Region of Brazil.</v>
    <v>27531</v>
    <v>27532</v>
    <v>27533</v>
    <v>27534</v>
    <v>Ivaí</v>
    <v>27535</v>
    <v>Ivaí</v>
    <v>mdp/vdpid/6459279857464377345</v>
  </rv>
  <rv s="0">
    <v>536870912</v>
    <v>Ivaiporã</v>
    <v>986e8fe9-66c3-d06d-ad59-d00cf8a0de9f</v>
    <v>en-US</v>
    <v>Map</v>
  </rv>
  <rv s="1">
    <fb>432.47</fb>
    <v>8</v>
  </rv>
  <rv s="2">
    <v>3083</v>
    <v>6</v>
    <v>6810</v>
    <v>7</v>
    <v>0</v>
    <v>Image of Ivaiporã</v>
  </rv>
  <rv s="1">
    <fb>-24.247777777778001</fb>
    <v>9</v>
  </rv>
  <rv s="4">
    <v>https://www.bing.com/search?q=ivaipor%c3%a3+parana&amp;form=skydnc</v>
    <v>Learn more on Bing</v>
  </rv>
  <rv s="1">
    <fb>-51.685000000000002</fb>
    <v>9</v>
  </rv>
  <rv s="1">
    <fb>31935</fb>
    <v>8</v>
  </rv>
  <rv s="9">
    <v>#VALUE!</v>
    <v>en-US</v>
    <v>986e8fe9-66c3-d06d-ad59-d00cf8a0de9f</v>
    <v>536870912</v>
    <v>1</v>
    <v>6811</v>
    <v>72</v>
    <v>Ivaiporã</v>
    <v>4</v>
    <v>5</v>
    <v>Map</v>
    <v>6</v>
    <v>57</v>
    <v>75</v>
    <v>27538</v>
    <v>3</v>
    <v>Ivaiporã is a municipality in the state of Paraná in the Southern Region of Brazil.</v>
    <v>27539</v>
    <v>27540</v>
    <v>27541</v>
    <v>27542</v>
    <v>Ivaiporã</v>
    <v>27543</v>
    <v>6951</v>
    <v>Ivaiporã</v>
    <v>mdp/vdpid/6459175989938225153</v>
  </rv>
  <rv s="0">
    <v>536870912</v>
    <v>Ivaté</v>
    <v>af6a2a2b-82f5-a4e4-cccc-fb93a86a45d6</v>
    <v>en-US</v>
    <v>Map</v>
  </rv>
  <rv s="1">
    <fb>410.90699999999998</fb>
    <v>8</v>
  </rv>
  <rv s="2">
    <v>3084</v>
    <v>6</v>
    <v>6812</v>
    <v>7</v>
    <v>0</v>
    <v>Image of Ivaté</v>
  </rv>
  <rv s="1">
    <fb>-23.408888888888999</fb>
    <v>9</v>
  </rv>
  <rv s="4">
    <v>https://www.bing.com/search?q=ivat%c3%a9+parana&amp;form=skydnc</v>
    <v>Learn more on Bing</v>
  </rv>
  <rv s="1">
    <fb>-53.368888888889003</fb>
    <v>9</v>
  </rv>
  <rv s="1">
    <fb>6831</fb>
    <v>8</v>
  </rv>
  <rv s="12">
    <v>#VALUE!</v>
    <v>en-US</v>
    <v>af6a2a2b-82f5-a4e4-cccc-fb93a86a45d6</v>
    <v>536870912</v>
    <v>1</v>
    <v>6813</v>
    <v>120</v>
    <v>Ivaté</v>
    <v>4</v>
    <v>5</v>
    <v>Map</v>
    <v>6</v>
    <v>7</v>
    <v>75</v>
    <v>27546</v>
    <v>3</v>
    <v>Ivaté is a municipality in the state of Paraná in the Southern Region of Brazil.</v>
    <v>27547</v>
    <v>27548</v>
    <v>27549</v>
    <v>27550</v>
    <v>Ivaté</v>
    <v>27551</v>
    <v>Ivaté</v>
    <v>mdp/vdpid/6458800128995098625</v>
  </rv>
  <rv s="0">
    <v>536870912</v>
    <v>Ivatuba</v>
    <v>c376df48-5ac8-a644-ce5a-3d975f0ec8d0</v>
    <v>en-US</v>
    <v>Map</v>
  </rv>
  <rv s="1">
    <fb>96.78</fb>
    <v>8</v>
  </rv>
  <rv s="2">
    <v>3085</v>
    <v>6</v>
    <v>6814</v>
    <v>7</v>
    <v>0</v>
    <v>Image of Ivatuba</v>
  </rv>
  <rv s="1">
    <fb>-23.618888888889</fb>
    <v>9</v>
  </rv>
  <rv s="4">
    <v>https://www.bing.com/search?q=ivatuba+parana&amp;form=skydnc</v>
    <v>Learn more on Bing</v>
  </rv>
  <rv s="1">
    <fb>-52.220833333332997</fb>
    <v>9</v>
  </rv>
  <rv s="1">
    <fb>2708</fb>
    <v>8</v>
  </rv>
  <rv s="12">
    <v>#VALUE!</v>
    <v>en-US</v>
    <v>c376df48-5ac8-a644-ce5a-3d975f0ec8d0</v>
    <v>536870912</v>
    <v>1</v>
    <v>6815</v>
    <v>120</v>
    <v>Ivatuba</v>
    <v>4</v>
    <v>5</v>
    <v>Map</v>
    <v>6</v>
    <v>7</v>
    <v>75</v>
    <v>27554</v>
    <v>3</v>
    <v>Ivatuba is a municipality in the state of Paraná in the Southern Region of Brazil.</v>
    <v>27555</v>
    <v>27556</v>
    <v>27557</v>
    <v>27558</v>
    <v>Ivatuba</v>
    <v>27559</v>
    <v>Ivatuba</v>
    <v>mdp/vdpid/6458860111099068417</v>
  </rv>
  <rv s="0">
    <v>536870912</v>
    <v>Jaboti</v>
    <v>78127dad-a385-2aa5-0533-f80237e70653</v>
    <v>en-US</v>
    <v>Map</v>
  </rv>
  <rv s="1">
    <fb>139.21</fb>
    <v>8</v>
  </rv>
  <rv s="2">
    <v>3086</v>
    <v>6</v>
    <v>6816</v>
    <v>7</v>
    <v>0</v>
    <v>Image of Jaboti</v>
  </rv>
  <rv s="1">
    <fb>-23.742777777777999</fb>
    <v>9</v>
  </rv>
  <rv s="4">
    <v>https://www.bing.com/search?q=jaboti+parana&amp;form=skydnc</v>
    <v>Learn more on Bing</v>
  </rv>
  <rv s="1">
    <fb>-50.075833333333001</fb>
    <v>9</v>
  </rv>
  <rv s="1">
    <fb>5303</fb>
    <v>8</v>
  </rv>
  <rv s="9">
    <v>#VALUE!</v>
    <v>en-US</v>
    <v>78127dad-a385-2aa5-0533-f80237e70653</v>
    <v>536870912</v>
    <v>1</v>
    <v>6817</v>
    <v>72</v>
    <v>Jaboti</v>
    <v>4</v>
    <v>5</v>
    <v>Map</v>
    <v>6</v>
    <v>57</v>
    <v>75</v>
    <v>27562</v>
    <v>3</v>
    <v>Jaboti is a municipality in the state of Paraná in the Southern Region of Brazil.</v>
    <v>27563</v>
    <v>27564</v>
    <v>27565</v>
    <v>27566</v>
    <v>Jaboti</v>
    <v>27567</v>
    <v>6951</v>
    <v>Jaboti</v>
    <v>mdp/vdpid/6460517082973863937</v>
  </rv>
  <rv s="0">
    <v>536870912</v>
    <v>Jacarezinho, Paraná</v>
    <v>8d4bbf26-0aaa-e331-11de-39409539fb49</v>
    <v>en-US</v>
    <v>Map</v>
  </rv>
  <rv s="1">
    <fb>602.52599999999995</fb>
    <v>8</v>
  </rv>
  <rv s="2">
    <v>3087</v>
    <v>6</v>
    <v>6818</v>
    <v>7</v>
    <v>0</v>
    <v>Image of Jacarezinho, Paraná</v>
  </rv>
  <rv s="1">
    <fb>-23.160833333332999</fb>
    <v>9</v>
  </rv>
  <rv s="0">
    <v>805306368</v>
    <v>Dr. Sérgio Faria (Mayor)</v>
    <v>0b6afe95-2157-ce60-7ebf-c32982b4f94e</v>
    <v>en-US</v>
    <v>Generic</v>
  </rv>
  <rv s="3">
    <v>753</v>
  </rv>
  <rv s="4">
    <v>https://www.bing.com/search?q=jacarezinho+brazil&amp;form=skydnc</v>
    <v>Learn more on Bing</v>
  </rv>
  <rv s="1">
    <fb>-49.968888888888998</fb>
    <v>9</v>
  </rv>
  <rv s="1">
    <fb>39322</fb>
    <v>8</v>
  </rv>
  <rv s="5">
    <v>#VALUE!</v>
    <v>en-US</v>
    <v>8d4bbf26-0aaa-e331-11de-39409539fb49</v>
    <v>536870912</v>
    <v>1</v>
    <v>6819</v>
    <v>2</v>
    <v>Jacarezinho, Paraná</v>
    <v>4</v>
    <v>5</v>
    <v>Map</v>
    <v>6</v>
    <v>57</v>
    <v>75</v>
    <v>27570</v>
    <v>3</v>
    <v>Jacarezinho is a municipality in the state of Paraná in Brazil, with around 39,000 inhabitants. It is situated at 23°9′38″S 49°58′10″W / 23.16056°S 49.96944°W near the Jacaré River and it is a major center for the region. Its economy is made up ...</v>
    <v>27571</v>
    <v>27572</v>
    <v>27574</v>
    <v>27575</v>
    <v>27576</v>
    <v>Jacarezinho, Paraná</v>
    <v>27577</v>
    <v>6951</v>
    <v>Jacarezinho, Paraná</v>
    <v>mdp/vdpid/6460471731810205697</v>
  </rv>
  <rv s="0">
    <v>536870912</v>
    <v>Jaguapitã</v>
    <v>6cd0124b-4328-185a-db50-4d538feca364</v>
    <v>en-US</v>
    <v>Map</v>
  </rv>
  <rv s="1">
    <fb>475.00400000000002</fb>
    <v>8</v>
  </rv>
  <rv s="2">
    <v>3088</v>
    <v>6</v>
    <v>6820</v>
    <v>7</v>
    <v>0</v>
    <v>Image of Jaguapitã</v>
  </rv>
  <rv s="1">
    <fb>-23.112777777778</fb>
    <v>9</v>
  </rv>
  <rv s="4">
    <v>https://www.bing.com/search?q=jaguapit%c3%a3+parana&amp;form=skydnc</v>
    <v>Learn more on Bing</v>
  </rv>
  <rv s="1">
    <fb>-51.531944444444001</fb>
    <v>9</v>
  </rv>
  <rv s="1">
    <fb>15122</fb>
    <v>8</v>
  </rv>
  <rv s="12">
    <v>#VALUE!</v>
    <v>en-US</v>
    <v>6cd0124b-4328-185a-db50-4d538feca364</v>
    <v>536870912</v>
    <v>1</v>
    <v>6821</v>
    <v>120</v>
    <v>Jaguapitã</v>
    <v>4</v>
    <v>5</v>
    <v>Map</v>
    <v>6</v>
    <v>7</v>
    <v>75</v>
    <v>27580</v>
    <v>3</v>
    <v>Jaguapitã is a municipality in the state of Paraná in the Southern Region of Brazil.</v>
    <v>27581</v>
    <v>27582</v>
    <v>27583</v>
    <v>27584</v>
    <v>Jaguapitã</v>
    <v>27585</v>
    <v>Jaguapitã</v>
    <v>mdp/vdpid/6458897392874815489</v>
  </rv>
  <rv s="0">
    <v>536870912</v>
    <v>Jaguariaíva</v>
    <v>5d0a6628-c973-fee6-ceeb-32a341aaa3d8</v>
    <v>en-US</v>
    <v>Map</v>
  </rv>
  <rv s="1">
    <fb>1523.7929999999999</fb>
    <v>8</v>
  </rv>
  <rv s="2">
    <v>3089</v>
    <v>6</v>
    <v>6822</v>
    <v>7</v>
    <v>0</v>
    <v>Image of Jaguariaíva</v>
  </rv>
  <rv s="1">
    <fb>-24.250833333332999</fb>
    <v>9</v>
  </rv>
  <rv s="4">
    <v>https://www.bing.com/search?q=jaguaria%c3%adva+parana&amp;form=skydnc</v>
    <v>Learn more on Bing</v>
  </rv>
  <rv s="1">
    <fb>35027</fb>
    <v>8</v>
  </rv>
  <rv s="9">
    <v>#VALUE!</v>
    <v>en-US</v>
    <v>5d0a6628-c973-fee6-ceeb-32a341aaa3d8</v>
    <v>536870912</v>
    <v>1</v>
    <v>6823</v>
    <v>72</v>
    <v>Jaguariaíva</v>
    <v>4</v>
    <v>5</v>
    <v>Map</v>
    <v>6</v>
    <v>57</v>
    <v>75</v>
    <v>27588</v>
    <v>3</v>
    <v>Jaguariaíva is a municipality in the state of Paraná in the Southern Region of Brazil. The municipality of Jaguariaíva is located at 24°15'04 S and 49°42'21 W with an area of 1,453 km². The municipality began as an overnight resting point for ...</v>
    <v>27589</v>
    <v>27590</v>
    <v>27591</v>
    <v>9359</v>
    <v>Jaguariaíva</v>
    <v>27592</v>
    <v>6951</v>
    <v>Jaguariaíva</v>
    <v>mdp/vdpid/6460809658075447297</v>
  </rv>
  <rv s="0">
    <v>536870912</v>
    <v>Jandaia do Sul</v>
    <v>88c8492f-ad80-c289-6ff7-f97d4b075cec</v>
    <v>en-US</v>
    <v>Map</v>
  </rv>
  <rv s="1">
    <fb>187.6</fb>
    <v>8</v>
  </rv>
  <rv s="2">
    <v>3090</v>
    <v>6</v>
    <v>6824</v>
    <v>7</v>
    <v>0</v>
    <v>Image of Jandaia do Sul</v>
  </rv>
  <rv s="1">
    <fb>-23.602777777778002</fb>
    <v>9</v>
  </rv>
  <rv s="0">
    <v>805306368</v>
    <v>Lauro De Souza Silva Junior (Mayor)</v>
    <v>bcd2f646-e10e-2356-72aa-8b0682884f8c</v>
    <v>en-US</v>
    <v>Generic</v>
  </rv>
  <rv s="3">
    <v>754</v>
  </rv>
  <rv s="4">
    <v>https://www.bing.com/search?q=jandaia+do+sul+brazil&amp;form=skydnc</v>
    <v>Learn more on Bing</v>
  </rv>
  <rv s="1">
    <fb>-51.642777777778001</fb>
    <v>9</v>
  </rv>
  <rv s="1">
    <fb>21122</fb>
    <v>8</v>
  </rv>
  <rv s="5">
    <v>#VALUE!</v>
    <v>en-US</v>
    <v>88c8492f-ad80-c289-6ff7-f97d4b075cec</v>
    <v>536870912</v>
    <v>1</v>
    <v>6825</v>
    <v>2</v>
    <v>Jandaia do Sul</v>
    <v>4</v>
    <v>5</v>
    <v>Map</v>
    <v>6</v>
    <v>2163</v>
    <v>75</v>
    <v>27595</v>
    <v>3</v>
    <v>Jandaia do Sul is a municipality in the state of Paraná in Brazil. As of 2020, the estimated population was 21,230.</v>
    <v>27596</v>
    <v>27597</v>
    <v>27599</v>
    <v>27600</v>
    <v>27601</v>
    <v>Jandaia do Sul</v>
    <v>27602</v>
    <v>6951</v>
    <v>Jandaia do Sul</v>
    <v>mdp/vdpid/6458963887323611137</v>
  </rv>
  <rv s="0">
    <v>536870912</v>
    <v>Janiópolis</v>
    <v>0a8275bc-cc20-6774-42b7-dff382fc4a28</v>
    <v>en-US</v>
    <v>Map</v>
  </rv>
  <rv s="1">
    <fb>335.613</fb>
    <v>8</v>
  </rv>
  <rv s="2">
    <v>3091</v>
    <v>6</v>
    <v>6826</v>
    <v>7</v>
    <v>0</v>
    <v>Image of Janiópolis</v>
  </rv>
  <rv s="1">
    <fb>-24.141944444444</fb>
    <v>9</v>
  </rv>
  <rv s="4">
    <v>https://www.bing.com/search?q=jani%c3%b3polis+parana&amp;form=skydnc</v>
    <v>Learn more on Bing</v>
  </rv>
  <rv s="1">
    <fb>-52.781944444444001</fb>
    <v>9</v>
  </rv>
  <rv s="1">
    <fb>5095</fb>
    <v>8</v>
  </rv>
  <rv s="9">
    <v>#VALUE!</v>
    <v>en-US</v>
    <v>0a8275bc-cc20-6774-42b7-dff382fc4a28</v>
    <v>536870912</v>
    <v>1</v>
    <v>6827</v>
    <v>72</v>
    <v>Janiópolis</v>
    <v>4</v>
    <v>5</v>
    <v>Map</v>
    <v>6</v>
    <v>57</v>
    <v>75</v>
    <v>27605</v>
    <v>3</v>
    <v>Janiópolis is a municipality in the state of Paraná in the Southern Region of Brazil.</v>
    <v>27606</v>
    <v>27607</v>
    <v>27608</v>
    <v>27609</v>
    <v>Janiópolis</v>
    <v>27610</v>
    <v>6951</v>
    <v>Janiópolis</v>
    <v>mdp/vdpid/6459046216410857473</v>
  </rv>
  <rv s="0">
    <v>536870912</v>
    <v>Japira</v>
    <v>4238eb2c-3917-e5d6-3592-da84395bed00</v>
    <v>en-US</v>
    <v>Map</v>
  </rv>
  <rv s="1">
    <fb>189.13900000000001</fb>
    <v>8</v>
  </rv>
  <rv s="2">
    <v>3092</v>
    <v>6</v>
    <v>6828</v>
    <v>7</v>
    <v>0</v>
    <v>Image of Japira</v>
  </rv>
  <rv s="1">
    <fb>-23.812777777777999</fb>
    <v>9</v>
  </rv>
  <rv s="4">
    <v>https://www.bing.com/search?q=japira&amp;form=skydnc</v>
    <v>Learn more on Bing</v>
  </rv>
  <rv s="1">
    <fb>-50.138888888888999</fb>
    <v>9</v>
  </rv>
  <rv s="1">
    <fb>4972</fb>
    <v>8</v>
  </rv>
  <rv s="12">
    <v>#VALUE!</v>
    <v>en-US</v>
    <v>4238eb2c-3917-e5d6-3592-da84395bed00</v>
    <v>536870912</v>
    <v>1</v>
    <v>6829</v>
    <v>120</v>
    <v>Japira</v>
    <v>4</v>
    <v>5</v>
    <v>Map</v>
    <v>6</v>
    <v>7</v>
    <v>75</v>
    <v>27613</v>
    <v>3</v>
    <v>Japira is a municipality in the state of Paraná in the southern Region of Brazil.</v>
    <v>27614</v>
    <v>27615</v>
    <v>27616</v>
    <v>27617</v>
    <v>Japira</v>
    <v>27618</v>
    <v>Japira</v>
    <v>mdp/vdpid/6460515777354137601</v>
  </rv>
  <rv s="0">
    <v>536870912</v>
    <v>Japurá, Paraná</v>
    <v>074c644c-54dc-e460-7240-f70c11b24a9e</v>
    <v>en-US</v>
    <v>Map</v>
  </rv>
  <rv s="1">
    <fb>165.184</fb>
    <v>8</v>
  </rv>
  <rv s="2">
    <v>3093</v>
    <v>6</v>
    <v>6830</v>
    <v>7</v>
    <v>0</v>
    <v>Image of Japurá, Paraná</v>
  </rv>
  <rv s="1">
    <fb>-23.47</fb>
    <v>9</v>
  </rv>
  <rv s="1">
    <fb>-52.552777777777997</fb>
    <v>9</v>
  </rv>
  <rv s="1">
    <fb>9144</fb>
    <v>8</v>
  </rv>
  <rv s="13">
    <v>#VALUE!</v>
    <v>en-US</v>
    <v>074c644c-54dc-e460-7240-f70c11b24a9e</v>
    <v>536870912</v>
    <v>1</v>
    <v>6831</v>
    <v>125</v>
    <v>Japurá, Paraná</v>
    <v>92</v>
    <v>5</v>
    <v>Map</v>
    <v>6</v>
    <v>7</v>
    <v>75</v>
    <v>27621</v>
    <v>3</v>
    <v>Japurá, Paraná is a municipality in the state of Paraná in the Southern Region of Brazil.</v>
    <v>27622</v>
    <v>27623</v>
    <v>27624</v>
    <v>Japurá, Paraná</v>
    <v>27625</v>
    <v>Japurá, Paraná</v>
    <v>mdp/vdpid/6458834032091201537</v>
  </rv>
  <rv s="0">
    <v>536870912</v>
    <v>Jardim Alegre</v>
    <v>ec7a7df4-3925-7b78-54ca-6201ab02a672</v>
    <v>en-US</v>
    <v>Map</v>
  </rv>
  <rv s="1">
    <fb>393.62</fb>
    <v>8</v>
  </rv>
  <rv s="2">
    <v>3094</v>
    <v>6</v>
    <v>6832</v>
    <v>7</v>
    <v>0</v>
    <v>Image of Jardim Alegre</v>
  </rv>
  <rv s="1">
    <fb>-24.178888888888999</fb>
    <v>9</v>
  </rv>
  <rv s="4">
    <v>https://www.bing.com/search?q=jardim+alegre+parana&amp;form=skydnc</v>
    <v>Learn more on Bing</v>
  </rv>
  <rv s="1">
    <fb>-51.691944444443997</fb>
    <v>9</v>
  </rv>
  <rv s="1">
    <fb>11196</fb>
    <v>8</v>
  </rv>
  <rv s="9">
    <v>#VALUE!</v>
    <v>en-US</v>
    <v>ec7a7df4-3925-7b78-54ca-6201ab02a672</v>
    <v>536870912</v>
    <v>1</v>
    <v>6833</v>
    <v>72</v>
    <v>Jardim Alegre</v>
    <v>4</v>
    <v>5</v>
    <v>Map</v>
    <v>6</v>
    <v>57</v>
    <v>75</v>
    <v>27628</v>
    <v>3</v>
    <v>Jardim Alegre is a municipality in the state of Paraná in the Southern Region of Brazil.</v>
    <v>27629</v>
    <v>27630</v>
    <v>27631</v>
    <v>27632</v>
    <v>Jardim Alegre</v>
    <v>27633</v>
    <v>6951</v>
    <v>Jardim Alegre</v>
    <v>mdp/vdpid/6459155468903251969</v>
  </rv>
  <rv s="0">
    <v>536870912</v>
    <v>Jardim Olinda</v>
    <v>f00d6e06-b303-55b6-1fca-143bb7e816c0</v>
    <v>en-US</v>
    <v>Map</v>
  </rv>
  <rv s="1">
    <fb>128.51499999999999</fb>
    <v>8</v>
  </rv>
  <rv s="2">
    <v>3095</v>
    <v>6</v>
    <v>6834</v>
    <v>7</v>
    <v>0</v>
    <v>Image of Jardim Olinda</v>
  </rv>
  <rv s="1">
    <fb>-22.548888888889</fb>
    <v>9</v>
  </rv>
  <rv s="0">
    <v>805306368</v>
    <v>Fernando Jorge Siroti (Mayor)</v>
    <v>578ff2a6-9dd8-e656-ab72-656aa6bb2315</v>
    <v>en-US</v>
    <v>Generic</v>
  </rv>
  <rv s="3">
    <v>755</v>
  </rv>
  <rv s="4">
    <v>https://www.bing.com/search?q=jardim+olinda+parana&amp;form=skydnc</v>
    <v>Learn more on Bing</v>
  </rv>
  <rv s="1">
    <fb>-52.060833333333001</fb>
    <v>9</v>
  </rv>
  <rv s="1">
    <fb>1343</fb>
    <v>8</v>
  </rv>
  <rv s="8">
    <v>#VALUE!</v>
    <v>en-US</v>
    <v>f00d6e06-b303-55b6-1fca-143bb7e816c0</v>
    <v>536870912</v>
    <v>1</v>
    <v>6835</v>
    <v>67</v>
    <v>Jardim Olinda</v>
    <v>4</v>
    <v>5</v>
    <v>Map</v>
    <v>6</v>
    <v>7</v>
    <v>75</v>
    <v>27636</v>
    <v>3</v>
    <v>Jardim Olinda is the northernmost city in the Brazilian state of Paraná. The Saran Grande waterfall, located there, is the northernmost point in the state and in all Southern Brazil.</v>
    <v>27637</v>
    <v>27638</v>
    <v>27640</v>
    <v>27641</v>
    <v>27642</v>
    <v>Jardim Olinda</v>
    <v>27643</v>
    <v>Jardim Olinda</v>
    <v>mdp/vdpid/6458866789588664321</v>
  </rv>
  <rv s="0">
    <v>536870912</v>
    <v>Jataizinho</v>
    <v>983bfe6a-73e7-4c31-376b-85954361a9bd</v>
    <v>en-US</v>
    <v>Map</v>
  </rv>
  <rv s="1">
    <fb>159.18</fb>
    <v>8</v>
  </rv>
  <rv s="2">
    <v>3096</v>
    <v>6</v>
    <v>6836</v>
    <v>7</v>
    <v>0</v>
    <v>Image of Jataizinho</v>
  </rv>
  <rv s="1">
    <fb>-23.253888888889001</fb>
    <v>9</v>
  </rv>
  <rv s="4">
    <v>https://www.bing.com/search?q=jataizinho+parana&amp;form=skydnc</v>
    <v>Learn more on Bing</v>
  </rv>
  <rv s="1">
    <fb>-50.98</fb>
    <v>9</v>
  </rv>
  <rv s="1">
    <fb>11813</fb>
    <v>8</v>
  </rv>
  <rv s="12">
    <v>#VALUE!</v>
    <v>en-US</v>
    <v>983bfe6a-73e7-4c31-376b-85954361a9bd</v>
    <v>536870912</v>
    <v>1</v>
    <v>6837</v>
    <v>120</v>
    <v>Jataizinho</v>
    <v>4</v>
    <v>5</v>
    <v>Map</v>
    <v>6</v>
    <v>7</v>
    <v>75</v>
    <v>27646</v>
    <v>3</v>
    <v>Jataizinho is a municipality in the state of Paraná in the Southern Region of Brazil.</v>
    <v>27647</v>
    <v>27648</v>
    <v>27649</v>
    <v>27650</v>
    <v>Jataizinho</v>
    <v>27651</v>
    <v>Jataizinho</v>
    <v>mdp/vdpid/6458932895074484225</v>
  </rv>
  <rv s="0">
    <v>536870912</v>
    <v>Jesuítas</v>
    <v>1f267edd-fd91-1712-e551-fb101892c009</v>
    <v>en-US</v>
    <v>Map</v>
  </rv>
  <rv s="1">
    <fb>247.49600000000001</fb>
    <v>8</v>
  </rv>
  <rv s="2">
    <v>3097</v>
    <v>6</v>
    <v>6838</v>
    <v>7</v>
    <v>0</v>
    <v>Image of Jesuítas</v>
  </rv>
  <rv s="1">
    <fb>-24.385000000000002</fb>
    <v>9</v>
  </rv>
  <rv s="4">
    <v>https://www.bing.com/search?q=jesu%c3%adtas+parana&amp;form=skydnc</v>
    <v>Learn more on Bing</v>
  </rv>
  <rv s="1">
    <fb>-53.387777777777998</fb>
    <v>9</v>
  </rv>
  <rv s="1">
    <fb>8330</fb>
    <v>8</v>
  </rv>
  <rv s="9">
    <v>#VALUE!</v>
    <v>en-US</v>
    <v>1f267edd-fd91-1712-e551-fb101892c009</v>
    <v>536870912</v>
    <v>1</v>
    <v>6839</v>
    <v>72</v>
    <v>Jesuítas</v>
    <v>4</v>
    <v>5</v>
    <v>Map</v>
    <v>6</v>
    <v>57</v>
    <v>75</v>
    <v>27654</v>
    <v>414</v>
    <v>Jesuítas is a municipality in the state of Paraná in the Southern Region of Brazil. The name derives from the Society of Jesus for a missionary presence they had.</v>
    <v>27655</v>
    <v>27656</v>
    <v>27657</v>
    <v>27658</v>
    <v>Jesuítas</v>
    <v>27659</v>
    <v>6951</v>
    <v>Jesuítas</v>
    <v>mdp/vdpid/6557305091102081025</v>
  </rv>
  <rv s="0">
    <v>536870912</v>
    <v>Joaquim Távora</v>
    <v>df776401-48ff-bae2-4dcf-06dc0ee80e11</v>
    <v>en-US</v>
    <v>Map</v>
  </rv>
  <rv s="1">
    <fb>289.173</fb>
    <v>8</v>
  </rv>
  <rv s="1">
    <fb>-23.498888888888999</fb>
    <v>9</v>
  </rv>
  <rv s="4">
    <v>https://www.bing.com/search?q=joaquim+t%c3%a1vora+parana&amp;form=skydnc</v>
    <v>Learn more on Bing</v>
  </rv>
  <rv s="1">
    <fb>-49.905000000000001</fb>
    <v>9</v>
  </rv>
  <rv s="1">
    <fb>11945</fb>
    <v>8</v>
  </rv>
  <rv s="16">
    <v>#VALUE!</v>
    <v>en-US</v>
    <v>df776401-48ff-bae2-4dcf-06dc0ee80e11</v>
    <v>536870912</v>
    <v>1</v>
    <v>6841</v>
    <v>151</v>
    <v>Joaquim Távora</v>
    <v>4</v>
    <v>137</v>
    <v>Map</v>
    <v>6</v>
    <v>7</v>
    <v>75</v>
    <v>27662</v>
    <v>3</v>
    <v>Joaquim Távora is a municipality in the state of Paraná in the Southern Region of Brazil.</v>
    <v>27663</v>
    <v>27664</v>
    <v>27665</v>
    <v>Joaquim Távora</v>
    <v>27666</v>
    <v>Joaquim Távora</v>
    <v>mdp/vdpid/6460537381794611201</v>
  </rv>
  <rv s="0">
    <v>536870912</v>
    <v>Jundiaí do Sul</v>
    <v>4bc0651d-e8de-16bb-5182-0adf643e7160</v>
    <v>en-US</v>
    <v>Map</v>
  </rv>
  <rv s="1">
    <fb>320.815</fb>
    <v>8</v>
  </rv>
  <rv s="2">
    <v>3098</v>
    <v>6</v>
    <v>6842</v>
    <v>7</v>
    <v>0</v>
    <v>Image of Jundiaí do Sul</v>
  </rv>
  <rv s="1">
    <fb>-23.436944444443998</fb>
    <v>9</v>
  </rv>
  <rv s="4">
    <v>https://www.bing.com/search?q=jundia%c3%ad+do+sul+parana&amp;form=skydnc</v>
    <v>Learn more on Bing</v>
  </rv>
  <rv s="1">
    <fb>-50.247777777777998</fb>
    <v>9</v>
  </rv>
  <rv s="1">
    <fb>3248</fb>
    <v>8</v>
  </rv>
  <rv s="9">
    <v>#VALUE!</v>
    <v>en-US</v>
    <v>4bc0651d-e8de-16bb-5182-0adf643e7160</v>
    <v>536870912</v>
    <v>1</v>
    <v>6843</v>
    <v>72</v>
    <v>Jundiaí do Sul</v>
    <v>4</v>
    <v>5</v>
    <v>Map</v>
    <v>6</v>
    <v>64</v>
    <v>75</v>
    <v>27669</v>
    <v>3</v>
    <v>Jundiaí do Sul is a municipality in the state of Paraná in the Southern Region of Brazil.</v>
    <v>27670</v>
    <v>27671</v>
    <v>27672</v>
    <v>27673</v>
    <v>Jundiaí do Sul</v>
    <v>27674</v>
    <v>6951</v>
    <v>Jundiaí do Sul</v>
    <v>mdp/vdpid/6460499117662535681</v>
  </rv>
  <rv s="0">
    <v>536870912</v>
    <v>Juranda, Paraná</v>
    <v>123d64eb-9c3c-8825-7b29-f1287e30f12d</v>
    <v>en-US</v>
    <v>Map</v>
  </rv>
  <rv s="1">
    <fb>349.721</fb>
    <v>8</v>
  </rv>
  <rv s="2">
    <v>3099</v>
    <v>6</v>
    <v>6844</v>
    <v>7</v>
    <v>0</v>
    <v>Image of Juranda, Paraná</v>
  </rv>
  <rv s="1">
    <fb>-52.842777777777997</fb>
    <v>9</v>
  </rv>
  <rv s="1">
    <fb>7292</fb>
    <v>8</v>
  </rv>
  <rv s="11">
    <v>#VALUE!</v>
    <v>en-US</v>
    <v>123d64eb-9c3c-8825-7b29-f1287e30f12d</v>
    <v>536870912</v>
    <v>1</v>
    <v>6845</v>
    <v>113</v>
    <v>Juranda, Paraná</v>
    <v>92</v>
    <v>5</v>
    <v>Map</v>
    <v>6</v>
    <v>57</v>
    <v>75</v>
    <v>27677</v>
    <v>3</v>
    <v>Juranda, Paraná is a municipality in the state of Paraná in the Southern Region of Brazil.</v>
    <v>27678</v>
    <v>26331</v>
    <v>27679</v>
    <v>Juranda, Paraná</v>
    <v>27680</v>
    <v>6951</v>
    <v>Juranda, Paraná</v>
    <v>mdp/vdpid/6459036515505799169</v>
  </rv>
  <rv s="0">
    <v>536870912</v>
    <v>Jussara, Paraná</v>
    <v>2b28b454-ba30-ba6a-494a-51f877e09404</v>
    <v>en-US</v>
    <v>Map</v>
  </rv>
  <rv s="1">
    <fb>210.81200000000001</fb>
    <v>8</v>
  </rv>
  <rv s="2">
    <v>3100</v>
    <v>6</v>
    <v>6846</v>
    <v>7</v>
    <v>0</v>
    <v>Image of Jussara, Paraná</v>
  </rv>
  <rv s="1">
    <fb>-23.620833333333</fb>
    <v>9</v>
  </rv>
  <rv s="1">
    <fb>-52.468888888888998</fb>
    <v>9</v>
  </rv>
  <rv s="1">
    <fb>6690</fb>
    <v>8</v>
  </rv>
  <rv s="13">
    <v>#VALUE!</v>
    <v>en-US</v>
    <v>2b28b454-ba30-ba6a-494a-51f877e09404</v>
    <v>536870912</v>
    <v>1</v>
    <v>6847</v>
    <v>125</v>
    <v>Jussara, Paraná</v>
    <v>92</v>
    <v>5</v>
    <v>Map</v>
    <v>6</v>
    <v>7</v>
    <v>75</v>
    <v>27683</v>
    <v>3</v>
    <v>Jussara, Paraná is a municipality in the state of Paraná in the Southern Region of Brazil.</v>
    <v>27684</v>
    <v>27685</v>
    <v>27686</v>
    <v>Jussara, Paraná</v>
    <v>27687</v>
    <v>Jussara, Paraná</v>
    <v>mdp/vdpid/6458851082457055233</v>
  </rv>
  <rv s="0">
    <v>536870912</v>
    <v>Kaloré</v>
    <v>2e2e6df8-d027-dde6-4644-8f6268eb2eea</v>
    <v>en-US</v>
    <v>Map</v>
  </rv>
  <rv s="1">
    <fb>193.29900000000001</fb>
    <v>8</v>
  </rv>
  <rv s="2">
    <v>3101</v>
    <v>6</v>
    <v>6848</v>
    <v>7</v>
    <v>0</v>
    <v>Image of Kaloré</v>
  </rv>
  <rv s="1">
    <fb>-23.816944444444001</fb>
    <v>9</v>
  </rv>
  <rv s="4">
    <v>https://www.bing.com/search?q=kalor%c3%a9+parana&amp;form=skydnc</v>
    <v>Learn more on Bing</v>
  </rv>
  <rv s="1">
    <fb>-51.667777777777999</fb>
    <v>9</v>
  </rv>
  <rv s="1">
    <fb>4047</fb>
    <v>8</v>
  </rv>
  <rv s="9">
    <v>#VALUE!</v>
    <v>en-US</v>
    <v>2e2e6df8-d027-dde6-4644-8f6268eb2eea</v>
    <v>536870912</v>
    <v>1</v>
    <v>6849</v>
    <v>72</v>
    <v>Kaloré</v>
    <v>4</v>
    <v>5</v>
    <v>Map</v>
    <v>6</v>
    <v>57</v>
    <v>75</v>
    <v>27690</v>
    <v>3</v>
    <v>Kaloré is a municipality in the state of Paraná in the Southern Region of Brazil.</v>
    <v>27691</v>
    <v>27692</v>
    <v>27693</v>
    <v>27694</v>
    <v>Kaloré</v>
    <v>27695</v>
    <v>6951</v>
    <v>Kaloré</v>
    <v>mdp/vdpid/6458968445122772993</v>
  </rv>
  <rv s="0">
    <v>536870912</v>
    <v>Lapa, Paraná</v>
    <v>0c928c7f-ac4f-aa47-27b9-180b829011e4</v>
    <v>en-US</v>
    <v>Map</v>
  </rv>
  <rv s="1">
    <fb>2093.8589999999999</fb>
    <v>8</v>
  </rv>
  <rv s="2">
    <v>3102</v>
    <v>6</v>
    <v>6850</v>
    <v>7</v>
    <v>0</v>
    <v>Image of Lapa, Paraná</v>
  </rv>
  <rv s="1">
    <fb>-25.77</fb>
    <v>9</v>
  </rv>
  <rv s="1">
    <fb>-49.715833333333002</fb>
    <v>9</v>
  </rv>
  <rv s="1">
    <fb>45003</fb>
    <v>8</v>
  </rv>
  <rv s="13">
    <v>#VALUE!</v>
    <v>en-US</v>
    <v>0c928c7f-ac4f-aa47-27b9-180b829011e4</v>
    <v>536870912</v>
    <v>1</v>
    <v>6851</v>
    <v>125</v>
    <v>Lapa, Paraná</v>
    <v>92</v>
    <v>5</v>
    <v>Map</v>
    <v>6</v>
    <v>7</v>
    <v>75</v>
    <v>27698</v>
    <v>3</v>
    <v>Lapa is a municipality in the state of Paraná, in the Southern Region of Brazil. The municipality contains the 371.6 hectares Monge State Park, created in 1960.</v>
    <v>27699</v>
    <v>27700</v>
    <v>27701</v>
    <v>Lapa, Paraná</v>
    <v>27702</v>
    <v>Lapa, Paraná</v>
    <v>mdp/vdpid/6461602680266555393</v>
  </rv>
  <rv s="0">
    <v>536870912</v>
    <v>Laranjal, Paraná</v>
    <v>633b96a6-18fa-7dda-b9ba-9caeba51b1f3</v>
    <v>en-US</v>
    <v>Map</v>
  </rv>
  <rv s="1">
    <fb>559.43899999999996</fb>
    <v>8</v>
  </rv>
  <rv s="2">
    <v>3103</v>
    <v>6</v>
    <v>6852</v>
    <v>7</v>
    <v>0</v>
    <v>Image of Laranjal, Paraná</v>
  </rv>
  <rv s="1">
    <fb>-24.886944444444001</fb>
    <v>9</v>
  </rv>
  <rv s="1">
    <fb>5719</fb>
    <v>8</v>
  </rv>
  <rv s="13">
    <v>#VALUE!</v>
    <v>en-US</v>
    <v>633b96a6-18fa-7dda-b9ba-9caeba51b1f3</v>
    <v>536870912</v>
    <v>1</v>
    <v>6853</v>
    <v>125</v>
    <v>Laranjal, Paraná</v>
    <v>92</v>
    <v>5</v>
    <v>Map</v>
    <v>6</v>
    <v>64</v>
    <v>75</v>
    <v>27705</v>
    <v>3</v>
    <v>Laranjal, Paraná is a municipality in the state of Paraná in the Southern Region of Brazil.</v>
    <v>27706</v>
    <v>27707</v>
    <v>27686</v>
    <v>Laranjal, Paraná</v>
    <v>27708</v>
    <v>Laranjal, Paraná</v>
    <v>mdp/vdpid/6459132628334280705</v>
  </rv>
  <rv s="0">
    <v>536870912</v>
    <v>Laranjeiras do Sul</v>
    <v>f0e37c4f-e470-5ab5-135b-ac573c2e89f5</v>
    <v>en-US</v>
    <v>Map</v>
  </rv>
  <rv s="1">
    <fb>671.12099999999998</fb>
    <v>8</v>
  </rv>
  <rv s="2">
    <v>3104</v>
    <v>6</v>
    <v>6854</v>
    <v>7</v>
    <v>0</v>
    <v>Image of Laranjeiras do Sul</v>
  </rv>
  <rv s="1">
    <fb>-25.407777777778001</fb>
    <v>9</v>
  </rv>
  <rv s="4">
    <v>https://www.bing.com/search?q=laranjeiras+do+sul+parana&amp;form=skydnc</v>
    <v>Learn more on Bing</v>
  </rv>
  <rv s="1">
    <fb>-52.415833333332998</fb>
    <v>9</v>
  </rv>
  <rv s="1">
    <fb>32227</fb>
    <v>8</v>
  </rv>
  <rv s="12">
    <v>#VALUE!</v>
    <v>en-US</v>
    <v>f0e37c4f-e470-5ab5-135b-ac573c2e89f5</v>
    <v>536870912</v>
    <v>1</v>
    <v>6855</v>
    <v>120</v>
    <v>Laranjeiras do Sul</v>
    <v>4</v>
    <v>5</v>
    <v>Map</v>
    <v>6</v>
    <v>7</v>
    <v>75</v>
    <v>27711</v>
    <v>3</v>
    <v>Laranjeiras do Sul is a municipality in the state of Paraná in the Southern Region of Brazil. It was once the territorial capital of Iguaçu.</v>
    <v>27712</v>
    <v>27713</v>
    <v>27714</v>
    <v>27715</v>
    <v>Laranjeiras do Sul</v>
    <v>27716</v>
    <v>Laranjeiras do Sul</v>
    <v>mdp/vdpid/6459889908361199617</v>
  </rv>
  <rv s="0">
    <v>536870912</v>
    <v>Leópolis</v>
    <v>38ff5339-1be6-0a5e-0bc0-272984667803</v>
    <v>en-US</v>
    <v>Map</v>
  </rv>
  <rv s="1">
    <fb>344.92</fb>
    <v>8</v>
  </rv>
  <rv s="1">
    <fb>-23.08</fb>
    <v>9</v>
  </rv>
  <rv s="4">
    <v>https://www.bing.com/search?q=le%c3%b3polis+parana&amp;form=skydnc</v>
    <v>Learn more on Bing</v>
  </rv>
  <rv s="1">
    <fb>-50.750833333332999</fb>
    <v>9</v>
  </rv>
  <rv s="1">
    <fb>3752</fb>
    <v>8</v>
  </rv>
  <rv s="16">
    <v>#VALUE!</v>
    <v>en-US</v>
    <v>38ff5339-1be6-0a5e-0bc0-272984667803</v>
    <v>536870912</v>
    <v>1</v>
    <v>6857</v>
    <v>151</v>
    <v>Leópolis</v>
    <v>4</v>
    <v>137</v>
    <v>Map</v>
    <v>6</v>
    <v>7</v>
    <v>75</v>
    <v>27719</v>
    <v>3</v>
    <v>Leópolis is a municipality in the state of Paraná in the Southern Region of Brazil.</v>
    <v>27720</v>
    <v>27721</v>
    <v>27722</v>
    <v>Leópolis</v>
    <v>27723</v>
    <v>Leópolis</v>
    <v>mdp/vdpid/6460432722065096705</v>
  </rv>
  <rv s="0">
    <v>536870912</v>
    <v>Lidianópolis</v>
    <v>e6ce4012-7f36-1eb2-ec4a-158c6b5fcc4b</v>
    <v>en-US</v>
    <v>Map</v>
  </rv>
  <rv s="1">
    <fb>169.13800000000001</fb>
    <v>8</v>
  </rv>
  <rv s="2">
    <v>3105</v>
    <v>6</v>
    <v>6858</v>
    <v>7</v>
    <v>0</v>
    <v>Image of Lidianópolis</v>
  </rv>
  <rv s="1">
    <fb>-24.108888888888998</fb>
    <v>9</v>
  </rv>
  <rv s="4">
    <v>https://www.bing.com/search?q=lidian%c3%b3polis+parana&amp;form=skydnc</v>
    <v>Learn more on Bing</v>
  </rv>
  <rv s="1">
    <fb>-51.652777777777999</fb>
    <v>9</v>
  </rv>
  <rv s="1">
    <fb>3231</fb>
    <v>8</v>
  </rv>
  <rv s="9">
    <v>#VALUE!</v>
    <v>en-US</v>
    <v>e6ce4012-7f36-1eb2-ec4a-158c6b5fcc4b</v>
    <v>536870912</v>
    <v>1</v>
    <v>6859</v>
    <v>72</v>
    <v>Lidianópolis</v>
    <v>4</v>
    <v>5</v>
    <v>Map</v>
    <v>6</v>
    <v>57</v>
    <v>75</v>
    <v>27726</v>
    <v>3</v>
    <v>Lidianópolis is a municipality in the state of Paraná in the Southern Region of Brazil.</v>
    <v>27727</v>
    <v>27728</v>
    <v>27729</v>
    <v>27730</v>
    <v>Lidianópolis</v>
    <v>27731</v>
    <v>6951</v>
    <v>Lidianópolis</v>
    <v>mdp/vdpid/6459160837729812481</v>
  </rv>
  <rv s="0">
    <v>536870912</v>
    <v>Lindoeste</v>
    <v>2845d845-6268-eb83-dffe-a0fe4556c831</v>
    <v>en-US</v>
    <v>Map</v>
  </rv>
  <rv s="1">
    <fb>361.36799999999999</fb>
    <v>8</v>
  </rv>
  <rv s="2">
    <v>3106</v>
    <v>6</v>
    <v>6860</v>
    <v>7</v>
    <v>0</v>
    <v>Image of Lindoeste</v>
  </rv>
  <rv s="1">
    <fb>-25.26</fb>
    <v>9</v>
  </rv>
  <rv s="4">
    <v>https://www.bing.com/search?q=lindoeste+parana&amp;form=skydnc</v>
    <v>Learn more on Bing</v>
  </rv>
  <rv s="1">
    <fb>-53.575833333333001</fb>
    <v>9</v>
  </rv>
  <rv s="9">
    <v>#VALUE!</v>
    <v>en-US</v>
    <v>2845d845-6268-eb83-dffe-a0fe4556c831</v>
    <v>536870912</v>
    <v>1</v>
    <v>6861</v>
    <v>72</v>
    <v>Lindoeste</v>
    <v>4</v>
    <v>5</v>
    <v>Map</v>
    <v>6</v>
    <v>874</v>
    <v>75</v>
    <v>27734</v>
    <v>3</v>
    <v>Lindoeste is a municipality in the state of Paraná in the Southern Region of Brazil.</v>
    <v>27735</v>
    <v>27736</v>
    <v>27737</v>
    <v>27738</v>
    <v>Lindoeste</v>
    <v>17540</v>
    <v>6951</v>
    <v>Lindoeste</v>
    <v>mdp/vdpid/6459475472387407873</v>
  </rv>
  <rv s="0">
    <v>536870912</v>
    <v>Loanda, Paraná</v>
    <v>6fe2cdee-41bb-bfaf-5720-2e9fddcb8e3e</v>
    <v>en-US</v>
    <v>Map</v>
  </rv>
  <rv s="1">
    <fb>722.49599999999998</fb>
    <v>8</v>
  </rv>
  <rv s="1">
    <fb>-22.922777777777998</fb>
    <v>9</v>
  </rv>
  <rv s="4">
    <v>https://www.bing.com/search?q=loanda+brazil&amp;form=skydnc</v>
    <v>Learn more on Bing</v>
  </rv>
  <rv s="1">
    <fb>-53.136944444443998</fb>
    <v>9</v>
  </rv>
  <rv s="1">
    <fb>23225</fb>
    <v>8</v>
  </rv>
  <rv s="16">
    <v>#VALUE!</v>
    <v>en-US</v>
    <v>6fe2cdee-41bb-bfaf-5720-2e9fddcb8e3e</v>
    <v>536870912</v>
    <v>1</v>
    <v>6863</v>
    <v>151</v>
    <v>Loanda, Paraná</v>
    <v>4</v>
    <v>137</v>
    <v>Map</v>
    <v>6</v>
    <v>7</v>
    <v>75</v>
    <v>27741</v>
    <v>3</v>
    <v>Loanda is a city in the northwestern region of Paraná, one of Brazil's southern states. As of 2020, the estimated population was 23,242.</v>
    <v>27742</v>
    <v>27743</v>
    <v>27744</v>
    <v>Loanda, Paraná</v>
    <v>27745</v>
    <v>Loanda, Paraná</v>
    <v>mdp/vdpid/6458753743180529665</v>
  </rv>
  <rv s="0">
    <v>536870912</v>
    <v>Lobato, Paraná</v>
    <v>dc256e10-95c9-a90b-b9da-b864c0f1c36c</v>
    <v>en-US</v>
    <v>Map</v>
  </rv>
  <rv s="1">
    <fb>240.904</fb>
    <v>8</v>
  </rv>
  <rv s="2">
    <v>3107</v>
    <v>6</v>
    <v>6864</v>
    <v>7</v>
    <v>0</v>
    <v>Image of Lobato, Paraná</v>
  </rv>
  <rv s="1">
    <fb>-23.007777777777999</fb>
    <v>9</v>
  </rv>
  <rv s="4">
    <v>https://www.bing.com/search?q=lobato+parana&amp;form=skydnc</v>
    <v>Learn more on Bing</v>
  </rv>
  <rv s="1">
    <fb>-51.950833333333001</fb>
    <v>9</v>
  </rv>
  <rv s="1">
    <fb>4601</fb>
    <v>8</v>
  </rv>
  <rv s="12">
    <v>#VALUE!</v>
    <v>en-US</v>
    <v>dc256e10-95c9-a90b-b9da-b864c0f1c36c</v>
    <v>536870912</v>
    <v>1</v>
    <v>6865</v>
    <v>120</v>
    <v>Lobato, Paraná</v>
    <v>4</v>
    <v>5</v>
    <v>Map</v>
    <v>6</v>
    <v>7</v>
    <v>75</v>
    <v>27748</v>
    <v>3</v>
    <v>Lobato is a municipality in the state of Paraná in the Southern Region of Brazil.</v>
    <v>27749</v>
    <v>27750</v>
    <v>27751</v>
    <v>27752</v>
    <v>Lobato, Paraná</v>
    <v>27753</v>
    <v>Lobato, Paraná</v>
    <v>mdp/vdpid/6458884789142290433</v>
  </rv>
  <rv s="0">
    <v>536870912</v>
    <v>Londrina</v>
    <v>edd36d11-ccf9-0617-effa-8218ba5392ce</v>
    <v>en-US</v>
    <v>Map</v>
  </rv>
  <rv s="1">
    <fb>1653.075</fb>
    <v>8</v>
  </rv>
  <rv s="2">
    <v>3108</v>
    <v>6</v>
    <v>6866</v>
    <v>7</v>
    <v>0</v>
    <v>Image of Londrina</v>
  </rv>
  <rv s="1">
    <fb>-23.31</fb>
    <v>9</v>
  </rv>
  <rv s="0">
    <v>805306368</v>
    <v>Marcelo Belinati Martins (Mayor)</v>
    <v>3a09fee6-82b5-989d-0307-a14668bfeddd</v>
    <v>en-US</v>
    <v>Generic</v>
  </rv>
  <rv s="3">
    <v>756</v>
  </rv>
  <rv s="4">
    <v>https://www.bing.com/search?q=londrina+brazil&amp;form=skydnc</v>
    <v>Learn more on Bing</v>
  </rv>
  <rv s="1">
    <fb>-51.162777777777997</fb>
    <v>9</v>
  </rv>
  <rv s="1">
    <fb>555937</fb>
    <v>8</v>
  </rv>
  <rv s="8">
    <v>#VALUE!</v>
    <v>en-US</v>
    <v>edd36d11-ccf9-0617-effa-8218ba5392ce</v>
    <v>536870912</v>
    <v>1</v>
    <v>6867</v>
    <v>67</v>
    <v>Londrina</v>
    <v>4</v>
    <v>5</v>
    <v>Map</v>
    <v>6</v>
    <v>7</v>
    <v>75</v>
    <v>27756</v>
    <v>3</v>
    <v>Londrina is a city located in the north of the state of Paraná, South Region, Brazil, and is 369 km away from the state capital, Curitiba. It is the second largest city in the state and fourth largest in the southern region of the country, with ...</v>
    <v>27757</v>
    <v>27758</v>
    <v>27760</v>
    <v>27761</v>
    <v>27762</v>
    <v>Londrina</v>
    <v>27763</v>
    <v>Londrina</v>
    <v>mdp/vdpid/6458972945392861185</v>
  </rv>
  <rv s="0">
    <v>536870912</v>
    <v>Luiziana</v>
    <v>09069d65-2c00-7f76-526c-20d460628121</v>
    <v>en-US</v>
    <v>Map</v>
  </rv>
  <rv s="1">
    <fb>908.60400000000004</fb>
    <v>8</v>
  </rv>
  <rv s="2">
    <v>3109</v>
    <v>6</v>
    <v>6868</v>
    <v>7</v>
    <v>0</v>
    <v>Image of Luiziana</v>
  </rv>
  <rv s="1">
    <fb>-24.285833333332999</fb>
    <v>9</v>
  </rv>
  <rv s="4">
    <v>https://www.bing.com/search?q=luiziana+parana&amp;form=skydnc</v>
    <v>Learn more on Bing</v>
  </rv>
  <rv s="1">
    <fb>-52.275833333332997</fb>
    <v>9</v>
  </rv>
  <rv s="1">
    <fb>7240</fb>
    <v>8</v>
  </rv>
  <rv s="9">
    <v>#VALUE!</v>
    <v>en-US</v>
    <v>09069d65-2c00-7f76-526c-20d460628121</v>
    <v>536870912</v>
    <v>1</v>
    <v>6869</v>
    <v>72</v>
    <v>Luiziana</v>
    <v>4</v>
    <v>5</v>
    <v>Map</v>
    <v>6</v>
    <v>57</v>
    <v>75</v>
    <v>27766</v>
    <v>3</v>
    <v>Luiziana is a municipality in the state of Paraná in the Southern Region of Brazil.</v>
    <v>27767</v>
    <v>27768</v>
    <v>27769</v>
    <v>27770</v>
    <v>Luiziana</v>
    <v>27771</v>
    <v>6951</v>
    <v>Luiziana</v>
    <v>mdp/vdpid/6459068503331700737</v>
  </rv>
  <rv s="0">
    <v>536870912</v>
    <v>Lunardelli</v>
    <v>e197b861-ff2d-db66-9c97-a014b1948c44</v>
    <v>en-US</v>
    <v>Map</v>
  </rv>
  <rv s="1">
    <fb>199.22</fb>
    <v>8</v>
  </rv>
  <rv s="2">
    <v>3110</v>
    <v>6</v>
    <v>6870</v>
    <v>7</v>
    <v>0</v>
    <v>Image of Lunardelli</v>
  </rv>
  <rv s="1">
    <fb>-24.078888888889001</fb>
    <v>9</v>
  </rv>
  <rv s="4">
    <v>https://www.bing.com/search?q=lunardelli+parana&amp;form=skydnc</v>
    <v>Learn more on Bing</v>
  </rv>
  <rv s="1">
    <fb>-51.737777777778</fb>
    <v>9</v>
  </rv>
  <rv s="1">
    <fb>4872</fb>
    <v>8</v>
  </rv>
  <rv s="12">
    <v>#VALUE!</v>
    <v>en-US</v>
    <v>e197b861-ff2d-db66-9c97-a014b1948c44</v>
    <v>536870912</v>
    <v>1</v>
    <v>6871</v>
    <v>120</v>
    <v>Lunardelli</v>
    <v>4</v>
    <v>5</v>
    <v>Map</v>
    <v>6</v>
    <v>7</v>
    <v>75</v>
    <v>27774</v>
    <v>3</v>
    <v>Lunardelli is a municipality in the state of Paraná in the Southern Region of Brazil. Its origins date from 1948, when the big land owner Geremina Lunardelli, one of the so-called Coffee Kings, bought three farms in the region in order to ...</v>
    <v>27775</v>
    <v>27776</v>
    <v>27777</v>
    <v>27778</v>
    <v>Lunardelli</v>
    <v>27779</v>
    <v>Lunardelli</v>
    <v>mdp/vdpid/6459151274196598785</v>
  </rv>
  <rv s="0">
    <v>536870912</v>
    <v>Lupionópolis</v>
    <v>a4794503-2ecd-3806-471a-80b23284255c</v>
    <v>en-US</v>
    <v>Map</v>
  </rv>
  <rv s="1">
    <fb>121.06699999999999</fb>
    <v>8</v>
  </rv>
  <rv s="2">
    <v>3111</v>
    <v>6</v>
    <v>6872</v>
    <v>7</v>
    <v>0</v>
    <v>Image of Lupionópolis</v>
  </rv>
  <rv s="4">
    <v>https://www.bing.com/search?q=lupion%c3%b3polis+parana&amp;form=skydnc</v>
    <v>Learn more on Bing</v>
  </rv>
  <rv s="1">
    <fb>-51.656944444444001</fb>
    <v>9</v>
  </rv>
  <rv s="1">
    <fb>4813</fb>
    <v>8</v>
  </rv>
  <rv s="12">
    <v>#VALUE!</v>
    <v>en-US</v>
    <v>a4794503-2ecd-3806-471a-80b23284255c</v>
    <v>536870912</v>
    <v>1</v>
    <v>6873</v>
    <v>120</v>
    <v>Lupionópolis</v>
    <v>4</v>
    <v>5</v>
    <v>Map</v>
    <v>6</v>
    <v>7</v>
    <v>75</v>
    <v>27782</v>
    <v>3</v>
    <v>Lupionópolis is a municipality in the state of Paraná in the Southern Region of Brazil.</v>
    <v>27783</v>
    <v>12248</v>
    <v>27784</v>
    <v>27785</v>
    <v>Lupionópolis</v>
    <v>27786</v>
    <v>Lupionópolis</v>
    <v>mdp/vdpid/6458880190188617729</v>
  </rv>
  <rv s="0">
    <v>536870912</v>
    <v>Mallet, Paraná</v>
    <v>e84c0b35-583d-86c9-d22f-ee17d42f5ebb</v>
    <v>en-US</v>
    <v>Map</v>
  </rv>
  <rv s="1">
    <fb>723.08500000000004</fb>
    <v>8</v>
  </rv>
  <rv s="1">
    <fb>-25.877777777778</fb>
    <v>9</v>
  </rv>
  <rv s="1">
    <fb>13428</fb>
    <v>8</v>
  </rv>
  <rv s="21">
    <v>#VALUE!</v>
    <v>en-US</v>
    <v>e84c0b35-583d-86c9-d22f-ee17d42f5ebb</v>
    <v>536870912</v>
    <v>1</v>
    <v>6875</v>
    <v>635</v>
    <v>Mallet, Paraná</v>
    <v>92</v>
    <v>137</v>
    <v>Map</v>
    <v>6</v>
    <v>7</v>
    <v>75</v>
    <v>27789</v>
    <v>3</v>
    <v>Mallet, Paraná is a municipality in the state of Paraná in the Southern Region of Brazil.</v>
    <v>27790</v>
    <v>20785</v>
    <v>Mallet, Paraná</v>
    <v>27791</v>
    <v>Mallet, Paraná</v>
    <v>mdp/vdpid/6460061396221558785</v>
  </rv>
  <rv s="0">
    <v>536870912</v>
    <v>Mamborê</v>
    <v>8de438d0-dfd2-9254-bd2b-dcdfe3dcab5b</v>
    <v>en-US</v>
    <v>Map</v>
  </rv>
  <rv s="1">
    <fb>778.68299999999999</fb>
    <v>8</v>
  </rv>
  <rv s="2">
    <v>3112</v>
    <v>6</v>
    <v>6876</v>
    <v>7</v>
    <v>0</v>
    <v>Image of Mamborê</v>
  </rv>
  <rv s="1">
    <fb>-24.318888888888999</fb>
    <v>9</v>
  </rv>
  <rv s="4">
    <v>https://www.bing.com/search?q=mambor%c3%aa+parana&amp;form=skydnc</v>
    <v>Learn more on Bing</v>
  </rv>
  <rv s="1">
    <fb>-52.53</fb>
    <v>9</v>
  </rv>
  <rv s="1">
    <fb>13014</fb>
    <v>8</v>
  </rv>
  <rv s="9">
    <v>#VALUE!</v>
    <v>en-US</v>
    <v>8de438d0-dfd2-9254-bd2b-dcdfe3dcab5b</v>
    <v>536870912</v>
    <v>1</v>
    <v>6877</v>
    <v>72</v>
    <v>Mamborê</v>
    <v>4</v>
    <v>5</v>
    <v>Map</v>
    <v>6</v>
    <v>57</v>
    <v>75</v>
    <v>27794</v>
    <v>3</v>
    <v>Mamborê is a municipality in the state of Paraná in the Southern Region of Brazil.</v>
    <v>27795</v>
    <v>27796</v>
    <v>27797</v>
    <v>27798</v>
    <v>Mamborê</v>
    <v>27799</v>
    <v>6951</v>
    <v>Mamborê</v>
    <v>mdp/vdpid/6459061953238138881</v>
  </rv>
  <rv s="0">
    <v>536870912</v>
    <v>Mandaguaçu</v>
    <v>0f8de30d-88e3-ee2e-771f-01d693bd3a51</v>
    <v>en-US</v>
    <v>Map</v>
  </rv>
  <rv s="1">
    <fb>294.01</fb>
    <v>8</v>
  </rv>
  <rv s="2">
    <v>3113</v>
    <v>6</v>
    <v>6878</v>
    <v>7</v>
    <v>0</v>
    <v>Image of Mandaguaçu</v>
  </rv>
  <rv s="1">
    <fb>-23.346944444443999</fb>
    <v>9</v>
  </rv>
  <rv s="4">
    <v>https://www.bing.com/search?q=mandagua%c3%a7u+parana&amp;form=skydnc</v>
    <v>Learn more on Bing</v>
  </rv>
  <rv s="1">
    <fb>-52.094999999999999</fb>
    <v>9</v>
  </rv>
  <rv s="1">
    <fb>23100</fb>
    <v>8</v>
  </rv>
  <rv s="9">
    <v>#VALUE!</v>
    <v>en-US</v>
    <v>0f8de30d-88e3-ee2e-771f-01d693bd3a51</v>
    <v>536870912</v>
    <v>1</v>
    <v>6879</v>
    <v>72</v>
    <v>Mandaguaçu</v>
    <v>4</v>
    <v>5</v>
    <v>Map</v>
    <v>6</v>
    <v>57</v>
    <v>75</v>
    <v>27802</v>
    <v>3</v>
    <v>Mandaguaçu is a municipality in the state of Paraná in the Southern Region of Brazil.</v>
    <v>27803</v>
    <v>27804</v>
    <v>27805</v>
    <v>27806</v>
    <v>Mandaguaçu</v>
    <v>27807</v>
    <v>6951</v>
    <v>Mandaguaçu</v>
    <v>mdp/vdpid/6458889112261754881</v>
  </rv>
  <rv s="0">
    <v>536870912</v>
    <v>Mandaguari</v>
    <v>1b9dc09b-1d0f-2a3e-f22d-00b3d6477e51</v>
    <v>en-US</v>
    <v>Map</v>
  </rv>
  <rv s="1">
    <fb>335.81599999999997</fb>
    <v>8</v>
  </rv>
  <rv s="2">
    <v>3114</v>
    <v>6</v>
    <v>6880</v>
    <v>7</v>
    <v>0</v>
    <v>Image of Mandaguari</v>
  </rv>
  <rv s="1">
    <fb>-23.522484899999998</fb>
    <v>9</v>
  </rv>
  <rv s="4">
    <v>https://www.bing.com/search?q=mandaguari+parana&amp;form=skydnc</v>
    <v>Learn more on Bing</v>
  </rv>
  <rv s="1">
    <fb>-51.678751099999999</fb>
    <v>9</v>
  </rv>
  <rv s="1">
    <fb>36716</fb>
    <v>8</v>
  </rv>
  <rv s="12">
    <v>#VALUE!</v>
    <v>en-US</v>
    <v>1b9dc09b-1d0f-2a3e-f22d-00b3d6477e51</v>
    <v>536870912</v>
    <v>1</v>
    <v>6881</v>
    <v>120</v>
    <v>Mandaguari</v>
    <v>4</v>
    <v>5</v>
    <v>Map</v>
    <v>6</v>
    <v>7</v>
    <v>75</v>
    <v>27810</v>
    <v>3</v>
    <v>Mandaguari is a municipality in the state of Paraná in the Southern Region of Brazil. Before World War II "Mandaguari" was called "Lovat".</v>
    <v>27811</v>
    <v>27812</v>
    <v>27813</v>
    <v>27814</v>
    <v>Mandaguari</v>
    <v>27815</v>
    <v>Mandaguari</v>
    <v>mdp/vdpid/6458950405555486721</v>
  </rv>
  <rv s="0">
    <v>536870912</v>
    <v>Mandirituba</v>
    <v>650928bb-0b9e-9a44-da73-792ee79d36a2</v>
    <v>en-US</v>
    <v>Map</v>
  </rv>
  <rv s="1">
    <fb>379.17899999999997</fb>
    <v>8</v>
  </rv>
  <rv s="2">
    <v>3115</v>
    <v>6</v>
    <v>6882</v>
    <v>7</v>
    <v>0</v>
    <v>Image of Mandirituba</v>
  </rv>
  <rv s="1">
    <fb>-25.778888888889</fb>
    <v>9</v>
  </rv>
  <rv s="4">
    <v>https://www.bing.com/search?q=mandirituba+parana&amp;form=skydnc</v>
    <v>Learn more on Bing</v>
  </rv>
  <rv s="1">
    <fb>-49.325833333333001</fb>
    <v>9</v>
  </rv>
  <rv s="1">
    <fb>27315</fb>
    <v>8</v>
  </rv>
  <rv s="9">
    <v>#VALUE!</v>
    <v>en-US</v>
    <v>650928bb-0b9e-9a44-da73-792ee79d36a2</v>
    <v>536870912</v>
    <v>1</v>
    <v>6883</v>
    <v>72</v>
    <v>Mandirituba</v>
    <v>4</v>
    <v>5</v>
    <v>Map</v>
    <v>6</v>
    <v>57</v>
    <v>75</v>
    <v>27818</v>
    <v>3</v>
    <v>Mandirituba is a municipality in the state of Paraná in the Southern Region of Brazil.</v>
    <v>27819</v>
    <v>27820</v>
    <v>27821</v>
    <v>27822</v>
    <v>Mandirituba</v>
    <v>27823</v>
    <v>6951</v>
    <v>Mandirituba</v>
    <v>mdp/vdpid/6461604627228917761</v>
  </rv>
  <rv s="0">
    <v>536870912</v>
    <v>Manfrinópolis</v>
    <v>4471fc0c-ee74-a123-63f5-890fb1e3561a</v>
    <v>en-US</v>
    <v>Map</v>
  </rv>
  <rv s="1">
    <fb>215.68199999999999</fb>
    <v>8</v>
  </rv>
  <rv s="2">
    <v>3116</v>
    <v>6</v>
    <v>6884</v>
    <v>7</v>
    <v>0</v>
    <v>Image of Manfrinópolis</v>
  </rv>
  <rv s="1">
    <fb>-26.143888888888998</fb>
    <v>9</v>
  </rv>
  <rv s="4">
    <v>https://www.bing.com/search?q=manfrin%c3%b3polis+parana&amp;form=skydnc</v>
    <v>Learn more on Bing</v>
  </rv>
  <rv s="1">
    <fb>-53.310833333333001</fb>
    <v>9</v>
  </rv>
  <rv s="1">
    <fb>2506</fb>
    <v>8</v>
  </rv>
  <rv s="12">
    <v>#VALUE!</v>
    <v>en-US</v>
    <v>4471fc0c-ee74-a123-63f5-890fb1e3561a</v>
    <v>536870912</v>
    <v>1</v>
    <v>6885</v>
    <v>120</v>
    <v>Manfrinópolis</v>
    <v>4</v>
    <v>5</v>
    <v>Map</v>
    <v>6</v>
    <v>57</v>
    <v>75</v>
    <v>27826</v>
    <v>3</v>
    <v>Manfrinópolis is a municipality in the state of Paraná in the Southern Region of Brazil.</v>
    <v>27827</v>
    <v>27828</v>
    <v>27829</v>
    <v>27830</v>
    <v>Manfrinópolis</v>
    <v>27831</v>
    <v>Manfrinópolis</v>
    <v>mdp/vdpid/6459923062790815745</v>
  </rv>
  <rv s="0">
    <v>536870912</v>
    <v>Mangueirinha</v>
    <v>cbd23e83-8351-ae2d-4fc0-eca3fd3ab50e</v>
    <v>en-US</v>
    <v>Map</v>
  </rv>
  <rv s="1">
    <fb>1073.7929999999999</fb>
    <v>8</v>
  </rv>
  <rv s="2">
    <v>3117</v>
    <v>6</v>
    <v>6886</v>
    <v>7</v>
    <v>0</v>
    <v>Image of Mangueirinha</v>
  </rv>
  <rv s="1">
    <fb>-25.940833333333</fb>
    <v>9</v>
  </rv>
  <rv s="4">
    <v>https://www.bing.com/search?q=mangueirinha+parana&amp;form=skydnc</v>
    <v>Learn more on Bing</v>
  </rv>
  <rv s="1">
    <fb>-52.175833333333003</fb>
    <v>9</v>
  </rv>
  <rv s="1">
    <fb>16642</fb>
    <v>8</v>
  </rv>
  <rv s="9">
    <v>#VALUE!</v>
    <v>en-US</v>
    <v>cbd23e83-8351-ae2d-4fc0-eca3fd3ab50e</v>
    <v>536870912</v>
    <v>1</v>
    <v>6887</v>
    <v>72</v>
    <v>Mangueirinha</v>
    <v>4</v>
    <v>5</v>
    <v>Map</v>
    <v>6</v>
    <v>57</v>
    <v>75</v>
    <v>27834</v>
    <v>3</v>
    <v>Mangueirinha is a municipality in the state of Paraná in the Southern Region of Brazil.</v>
    <v>27835</v>
    <v>27836</v>
    <v>27837</v>
    <v>27838</v>
    <v>Mangueirinha</v>
    <v>27839</v>
    <v>6951</v>
    <v>Mangueirinha</v>
    <v>mdp/vdpid/6459920040710897667</v>
  </rv>
  <rv s="0">
    <v>536870912</v>
    <v>Manoel Ribas</v>
    <v>139bddfb-117e-d9c8-180b-dcd4025f2dd4</v>
    <v>en-US</v>
    <v>Map</v>
  </rv>
  <rv s="1">
    <fb>571.13499999999999</fb>
    <v>8</v>
  </rv>
  <rv s="2">
    <v>3118</v>
    <v>6</v>
    <v>6888</v>
    <v>7</v>
    <v>0</v>
    <v>Image of Manoel Ribas</v>
  </rv>
  <rv s="1">
    <fb>-24.515833333332999</fb>
    <v>9</v>
  </rv>
  <rv s="4">
    <v>https://www.bing.com/search?q=manoel+ribas+parana&amp;form=skydnc</v>
    <v>Learn more on Bing</v>
  </rv>
  <rv s="1">
    <fb>13510</fb>
    <v>8</v>
  </rv>
  <rv s="9">
    <v>#VALUE!</v>
    <v>en-US</v>
    <v>139bddfb-117e-d9c8-180b-dcd4025f2dd4</v>
    <v>536870912</v>
    <v>1</v>
    <v>6889</v>
    <v>72</v>
    <v>Manoel Ribas</v>
    <v>4</v>
    <v>5</v>
    <v>Map</v>
    <v>6</v>
    <v>57</v>
    <v>75</v>
    <v>27842</v>
    <v>3</v>
    <v>Manoel Ribas is a municipality in the state of Paraná in the Southern Region of Brazil.</v>
    <v>27843</v>
    <v>27844</v>
    <v>27845</v>
    <v>27694</v>
    <v>Manoel Ribas</v>
    <v>27846</v>
    <v>6951</v>
    <v>Manoel Ribas</v>
    <v>mdp/vdpid/6459181247481511937</v>
  </rv>
  <rv s="0">
    <v>536870912</v>
    <v>Cândido Rondon</v>
    <v>677abb16-bbbb-1aca-6c0f-74940b05aac7</v>
    <v>en-US</v>
    <v>Map</v>
  </rv>
  <rv s="2">
    <v>3119</v>
    <v>6</v>
    <v>6890</v>
    <v>7</v>
    <v>0</v>
    <v>Image of Cândido Rondon</v>
  </rv>
  <rv s="1">
    <fb>-23.417256999999999</fb>
    <v>9</v>
  </rv>
  <rv s="4">
    <v>https://www.bing.com/news/search?q=c%c3%a2ndido+rondon&amp;form=skydnc</v>
    <v>Learn more on Bing</v>
  </rv>
  <rv s="1">
    <fb>-52.76538</fb>
    <v>9</v>
  </rv>
  <rv s="43">
    <v>#VALUE!</v>
    <v>en-US</v>
    <v>677abb16-bbbb-1aca-6c0f-74940b05aac7</v>
    <v>536870912</v>
    <v>1</v>
    <v>6892</v>
    <v>6893</v>
    <v>Cândido Rondon</v>
    <v>251</v>
    <v>5</v>
    <v>Map</v>
    <v>6</v>
    <v>3</v>
    <v>Marshal Cândido Mariano da Silva Rondon was a Brazilian military officer most famous for his telegraph commission and exploration of Mato Grosso and the Western Amazon Basin, as well as his lifelong support for indigenous Brazilians. He was the ...</v>
    <v>27849</v>
    <v>27850</v>
    <v>27851</v>
    <v>27852</v>
    <v>Cândido Rondon</v>
    <v>Cândido Rondon</v>
  </rv>
  <rv s="0">
    <v>536870912</v>
    <v>Maria Helena</v>
    <v>2294bc99-00b9-4343-9c15-ab7959588824</v>
    <v>en-US</v>
    <v>Map</v>
  </rv>
  <rv s="1">
    <fb>486.23399999999998</fb>
    <v>8</v>
  </rv>
  <rv s="2">
    <v>3120</v>
    <v>6</v>
    <v>6894</v>
    <v>7</v>
    <v>0</v>
    <v>Image of Maria Helena</v>
  </rv>
  <rv s="1">
    <fb>-23.615833333333001</fb>
    <v>9</v>
  </rv>
  <rv s="4">
    <v>https://www.bing.com/search?q=maria+helena+brazil&amp;form=skydnc</v>
    <v>Learn more on Bing</v>
  </rv>
  <rv s="1">
    <fb>5634</fb>
    <v>8</v>
  </rv>
  <rv s="9">
    <v>#VALUE!</v>
    <v>en-US</v>
    <v>2294bc99-00b9-4343-9c15-ab7959588824</v>
    <v>536870912</v>
    <v>1</v>
    <v>6895</v>
    <v>72</v>
    <v>Maria Helena</v>
    <v>4</v>
    <v>5</v>
    <v>Map</v>
    <v>6</v>
    <v>57</v>
    <v>75</v>
    <v>27855</v>
    <v>3</v>
    <v>Maria Helena is a municipality in the state of Paraná in the Southern Region of Brazil.</v>
    <v>27856</v>
    <v>27857</v>
    <v>27858</v>
    <v>9327</v>
    <v>Maria Helena</v>
    <v>27859</v>
    <v>6951</v>
    <v>Maria Helena</v>
    <v>mdp/vdpid/6458815411143049217</v>
  </rv>
  <rv s="0">
    <v>536870912</v>
    <v>Marialva</v>
    <v>1a097200-3167-cfae-6b7a-6d367e826800</v>
    <v>en-US</v>
    <v>Map</v>
  </rv>
  <rv s="1">
    <fb>475.46699999999998</fb>
    <v>8</v>
  </rv>
  <rv s="2">
    <v>3121</v>
    <v>6</v>
    <v>6896</v>
    <v>7</v>
    <v>0</v>
    <v>Image of Marialva</v>
  </rv>
  <rv s="1">
    <fb>-23.484999999999999</fb>
    <v>9</v>
  </rv>
  <rv s="4">
    <v>https://www.bing.com/search?q=marialva+brazil&amp;form=skydnc</v>
    <v>Learn more on Bing</v>
  </rv>
  <rv s="1">
    <fb>41851</fb>
    <v>8</v>
  </rv>
  <rv s="12">
    <v>#VALUE!</v>
    <v>en-US</v>
    <v>1a097200-3167-cfae-6b7a-6d367e826800</v>
    <v>536870912</v>
    <v>1</v>
    <v>6897</v>
    <v>120</v>
    <v>Marialva</v>
    <v>4</v>
    <v>5</v>
    <v>Map</v>
    <v>6</v>
    <v>7</v>
    <v>75</v>
    <v>27862</v>
    <v>3</v>
    <v>Marialva is a municipality in the state of Paraná in the Southern Region of Brazil.</v>
    <v>27863</v>
    <v>27864</v>
    <v>27865</v>
    <v>19559</v>
    <v>Marialva</v>
    <v>27866</v>
    <v>Marialva</v>
    <v>mdp/vdpid/6458943616755695617</v>
  </rv>
  <rv s="0">
    <v>536870912</v>
    <v>Marilândia do Sul</v>
    <v>7046ebb0-be07-782b-cc3b-cb4fa7baa739</v>
    <v>en-US</v>
    <v>Map</v>
  </rv>
  <rv s="1">
    <fb>384.42399999999998</fb>
    <v>8</v>
  </rv>
  <rv s="2">
    <v>3122</v>
    <v>6</v>
    <v>6898</v>
    <v>7</v>
    <v>0</v>
    <v>Image of Marilândia do Sul</v>
  </rv>
  <rv s="1">
    <fb>-23.745000000000001</fb>
    <v>9</v>
  </rv>
  <rv s="4">
    <v>https://www.bing.com/search?q=maril%c3%a2ndia+do+sul+parana&amp;form=skydnc</v>
    <v>Learn more on Bing</v>
  </rv>
  <rv s="1">
    <fb>-51.307777777778</fb>
    <v>9</v>
  </rv>
  <rv s="1">
    <fb>8677</fb>
    <v>8</v>
  </rv>
  <rv s="12">
    <v>#VALUE!</v>
    <v>en-US</v>
    <v>7046ebb0-be07-782b-cc3b-cb4fa7baa739</v>
    <v>536870912</v>
    <v>1</v>
    <v>6899</v>
    <v>120</v>
    <v>Marilândia do Sul</v>
    <v>4</v>
    <v>5</v>
    <v>Map</v>
    <v>6</v>
    <v>7</v>
    <v>75</v>
    <v>27869</v>
    <v>3</v>
    <v>Marilândia do Sul is a municipality in the state of Paraná in the Southern Region of Brazil.</v>
    <v>27870</v>
    <v>27871</v>
    <v>27872</v>
    <v>27873</v>
    <v>Marilândia do Sul</v>
    <v>27874</v>
    <v>Marilândia do Sul</v>
    <v>mdp/vdpid/6458993150361862145</v>
  </rv>
  <rv s="0">
    <v>536870912</v>
    <v>Marilena</v>
    <v>aaf8787c-dbb5-c16f-3853-18771db87ecf</v>
    <v>en-US</v>
    <v>Map</v>
  </rv>
  <rv s="1">
    <fb>232.36600000000001</fb>
    <v>8</v>
  </rv>
  <rv s="2">
    <v>3123</v>
    <v>6</v>
    <v>6900</v>
    <v>7</v>
    <v>0</v>
    <v>Image of Marilena</v>
  </rv>
  <rv s="1">
    <fb>-22.735833333333002</fb>
    <v>9</v>
  </rv>
  <rv s="4">
    <v>https://www.bing.com/search?q=marilena+brazil&amp;form=skydnc</v>
    <v>Learn more on Bing</v>
  </rv>
  <rv s="1">
    <fb>-53.04</fb>
    <v>9</v>
  </rv>
  <rv s="1">
    <fb>7084</fb>
    <v>8</v>
  </rv>
  <rv s="9">
    <v>#VALUE!</v>
    <v>en-US</v>
    <v>aaf8787c-dbb5-c16f-3853-18771db87ecf</v>
    <v>536870912</v>
    <v>1</v>
    <v>6901</v>
    <v>72</v>
    <v>Marilena</v>
    <v>4</v>
    <v>5</v>
    <v>Map</v>
    <v>6</v>
    <v>57</v>
    <v>75</v>
    <v>27877</v>
    <v>3</v>
    <v>Marilena is a municipality in the state of Paraná in the Southern Region of Brazil.</v>
    <v>27878</v>
    <v>27879</v>
    <v>27880</v>
    <v>27881</v>
    <v>Marilena</v>
    <v>27882</v>
    <v>6951</v>
    <v>Marilena</v>
    <v>mdp/vdpid/6458751375596584961</v>
  </rv>
  <rv s="0">
    <v>536870912</v>
    <v>Mariluz</v>
    <v>51c4155f-51b1-5d06-9006-cb077e89e352</v>
    <v>en-US</v>
    <v>Map</v>
  </rv>
  <rv s="1">
    <fb>433.17</fb>
    <v>8</v>
  </rv>
  <rv s="2">
    <v>3124</v>
    <v>6</v>
    <v>6902</v>
    <v>7</v>
    <v>0</v>
    <v>Image of Mariluz</v>
  </rv>
  <rv s="1">
    <fb>-24.001944444444</fb>
    <v>9</v>
  </rv>
  <rv s="4">
    <v>https://www.bing.com/search?q=mariluz+parana&amp;form=skydnc</v>
    <v>Learn more on Bing</v>
  </rv>
  <rv s="1">
    <fb>-53.145833333333002</fb>
    <v>9</v>
  </rv>
  <rv s="1">
    <fb>10336</fb>
    <v>8</v>
  </rv>
  <rv s="9">
    <v>#VALUE!</v>
    <v>en-US</v>
    <v>51c4155f-51b1-5d06-9006-cb077e89e352</v>
    <v>536870912</v>
    <v>1</v>
    <v>6903</v>
    <v>72</v>
    <v>Mariluz</v>
    <v>4</v>
    <v>5</v>
    <v>Map</v>
    <v>6</v>
    <v>57</v>
    <v>75</v>
    <v>27885</v>
    <v>3</v>
    <v>Mariluz is a municipality in the state of Paraná in the Southern Region of Brazil.</v>
    <v>27886</v>
    <v>27887</v>
    <v>27888</v>
    <v>27889</v>
    <v>Mariluz</v>
    <v>27890</v>
    <v>93</v>
    <v>Mariluz</v>
    <v>mdp/vdpid/6459009298180603905</v>
  </rv>
  <rv s="0">
    <v>536870912</v>
    <v>Maringá</v>
    <v>db883860-6cb1-fd83-83a6-f08e11aa02c9</v>
    <v>en-US</v>
    <v>Map</v>
  </rv>
  <rv s="1">
    <fb>487.05200000000002</fb>
    <v>8</v>
  </rv>
  <rv s="2">
    <v>3125</v>
    <v>6</v>
    <v>6904</v>
    <v>7</v>
    <v>0</v>
    <v>Image of Maringá</v>
  </rv>
  <rv s="0">
    <v>805306368</v>
    <v>Ulisses Maia (Mayor)</v>
    <v>8bbeefdd-0794-d950-90c7-33a46c9357b7</v>
    <v>en-US</v>
    <v>Generic</v>
  </rv>
  <rv s="3">
    <v>757</v>
  </rv>
  <rv s="4">
    <v>https://www.bing.com/search?q=maring%c3%a1+brazil&amp;form=skydnc</v>
    <v>Learn more on Bing</v>
  </rv>
  <rv s="1">
    <fb>-51.938888888888997</fb>
    <v>9</v>
  </rv>
  <rv s="1">
    <fb>409657</fb>
    <v>8</v>
  </rv>
  <rv s="8">
    <v>#VALUE!</v>
    <v>en-US</v>
    <v>db883860-6cb1-fd83-83a6-f08e11aa02c9</v>
    <v>536870912</v>
    <v>1</v>
    <v>6905</v>
    <v>67</v>
    <v>Maringá</v>
    <v>4</v>
    <v>5</v>
    <v>Map</v>
    <v>6</v>
    <v>7</v>
    <v>75</v>
    <v>27893</v>
    <v>3</v>
    <v>Maringá is a municipality in southern Brazil founded on 10 May 1947 as a planned urban area. It is the third largest city in the state of Paraná, with 385,753 inhabitants in the city proper, and 764,906 in the metropolitan area. Located in ...</v>
    <v>27894</v>
    <v>26807</v>
    <v>27896</v>
    <v>27897</v>
    <v>27898</v>
    <v>Maringá</v>
    <v>27899</v>
    <v>Maringá</v>
    <v>mdp/vdpid/6458941162668425217</v>
  </rv>
  <rv s="0">
    <v>536870912</v>
    <v>Mariópolis</v>
    <v>00e4c67a-dc9f-4d49-a36c-11313ff94da5</v>
    <v>en-US</v>
    <v>Map</v>
  </rv>
  <rv s="1">
    <fb>230.74100000000001</fb>
    <v>8</v>
  </rv>
  <rv s="2">
    <v>3126</v>
    <v>6</v>
    <v>6906</v>
    <v>7</v>
    <v>0</v>
    <v>Image of Mariópolis</v>
  </rv>
  <rv s="1">
    <fb>-26.355</fb>
    <v>9</v>
  </rv>
  <rv s="4">
    <v>https://www.bing.com/search?q=mari%c3%b3polis+parana&amp;form=skydnc</v>
    <v>Learn more on Bing</v>
  </rv>
  <rv s="1">
    <fb>-52.558888888889001</fb>
    <v>9</v>
  </rv>
  <rv s="1">
    <fb>6632</fb>
    <v>8</v>
  </rv>
  <rv s="9">
    <v>#VALUE!</v>
    <v>en-US</v>
    <v>00e4c67a-dc9f-4d49-a36c-11313ff94da5</v>
    <v>536870912</v>
    <v>1</v>
    <v>6907</v>
    <v>72</v>
    <v>Mariópolis</v>
    <v>4</v>
    <v>5</v>
    <v>Map</v>
    <v>6</v>
    <v>57</v>
    <v>75</v>
    <v>27902</v>
    <v>3</v>
    <v>Mariópolis is a municipality in the state of Paraná in the Southern Region of Brazil.</v>
    <v>27903</v>
    <v>27904</v>
    <v>27905</v>
    <v>27906</v>
    <v>Mariópolis</v>
    <v>27907</v>
    <v>6951</v>
    <v>Mariópolis</v>
    <v>mdp/vdpid/6459964332108152833</v>
  </rv>
  <rv s="0">
    <v>536870912</v>
    <v>Maripá</v>
    <v>c11cd8a3-7731-3899-290a-407b98f29239</v>
    <v>en-US</v>
    <v>Map</v>
  </rv>
  <rv s="1">
    <fb>283.80200000000002</fb>
    <v>8</v>
  </rv>
  <rv s="2">
    <v>3127</v>
    <v>6</v>
    <v>6908</v>
    <v>7</v>
    <v>0</v>
    <v>Image of Maripá</v>
  </rv>
  <rv s="1">
    <fb>-24.417777777777999</fb>
    <v>9</v>
  </rv>
  <rv s="4">
    <v>https://www.bing.com/search?q=marip%c3%a1+parana&amp;form=skydnc</v>
    <v>Learn more on Bing</v>
  </rv>
  <rv s="1">
    <fb>-53.83</fb>
    <v>9</v>
  </rv>
  <rv s="1">
    <fb>5582</fb>
    <v>8</v>
  </rv>
  <rv s="9">
    <v>#VALUE!</v>
    <v>en-US</v>
    <v>c11cd8a3-7731-3899-290a-407b98f29239</v>
    <v>536870912</v>
    <v>1</v>
    <v>6909</v>
    <v>72</v>
    <v>Maripá</v>
    <v>4</v>
    <v>5</v>
    <v>Map</v>
    <v>6</v>
    <v>57</v>
    <v>75</v>
    <v>27910</v>
    <v>3</v>
    <v>Maripá is a municipality in the state of Paraná in the Southern Region of Brazil.</v>
    <v>27911</v>
    <v>27912</v>
    <v>27913</v>
    <v>27914</v>
    <v>Maripá</v>
    <v>27915</v>
    <v>6951</v>
    <v>Maripá</v>
    <v>mdp/vdpid/6509283483024621569</v>
  </rv>
  <rv s="0">
    <v>536870912</v>
    <v>Marmeleiro</v>
    <v>cbb40296-a12e-b49a-1185-e5370b2f7e57</v>
    <v>en-US</v>
    <v>Map</v>
  </rv>
  <rv s="1">
    <fb>387.68</fb>
    <v>8</v>
  </rv>
  <rv s="2">
    <v>3128</v>
    <v>6</v>
    <v>6910</v>
    <v>7</v>
    <v>0</v>
    <v>Image of Marmeleiro</v>
  </rv>
  <rv s="1">
    <fb>-26.148888888889001</fb>
    <v>9</v>
  </rv>
  <rv s="4">
    <v>https://www.bing.com/search?q=marmeleiro+parana&amp;form=skydnc</v>
    <v>Learn more on Bing</v>
  </rv>
  <rv s="1">
    <fb>-53.025833333332997</fb>
    <v>9</v>
  </rv>
  <rv s="1">
    <fb>15901</fb>
    <v>8</v>
  </rv>
  <rv s="12">
    <v>#VALUE!</v>
    <v>en-US</v>
    <v>cbb40296-a12e-b49a-1185-e5370b2f7e57</v>
    <v>536870912</v>
    <v>1</v>
    <v>6911</v>
    <v>120</v>
    <v>Marmeleiro</v>
    <v>4</v>
    <v>5</v>
    <v>Map</v>
    <v>6</v>
    <v>7</v>
    <v>75</v>
    <v>27918</v>
    <v>3</v>
    <v>Marmeleiro is a municipality in the state of Paraná in the Southern Region of Brazil.</v>
    <v>27919</v>
    <v>27920</v>
    <v>27921</v>
    <v>27922</v>
    <v>Marmeleiro</v>
    <v>27923</v>
    <v>Marmeleiro</v>
    <v>mdp/vdpid/6459931208800272385</v>
  </rv>
  <rv s="0">
    <v>536870912</v>
    <v>Marquinho, Paraná</v>
    <v>2e2b5299-f345-774e-a038-d946297fa0e4</v>
    <v>en-US</v>
    <v>Map</v>
  </rv>
  <rv s="1">
    <fb>511.14699999999999</fb>
    <v>8</v>
  </rv>
  <rv s="2">
    <v>3129</v>
    <v>6</v>
    <v>6912</v>
    <v>7</v>
    <v>0</v>
    <v>Image of Marquinho, Paraná</v>
  </rv>
  <rv s="1">
    <fb>-25.112777777778</fb>
    <v>9</v>
  </rv>
  <rv s="1">
    <fb>-52.253888888889001</fb>
    <v>9</v>
  </rv>
  <rv s="1">
    <fb>4340</fb>
    <v>8</v>
  </rv>
  <rv s="11">
    <v>#VALUE!</v>
    <v>en-US</v>
    <v>2e2b5299-f345-774e-a038-d946297fa0e4</v>
    <v>536870912</v>
    <v>1</v>
    <v>6913</v>
    <v>113</v>
    <v>Marquinho, Paraná</v>
    <v>92</v>
    <v>5</v>
    <v>Map</v>
    <v>6</v>
    <v>57</v>
    <v>75</v>
    <v>27926</v>
    <v>3</v>
    <v>Marquinho, Paraná is a municipality in the state of Paraná in the Southern Region of Brazil. The land that would become Marquinho was surveyed by the Indian Francisco Tororó. The founders of the town were José Ribeiro, Elias Ribeiro, João ...</v>
    <v>27927</v>
    <v>27928</v>
    <v>27929</v>
    <v>Marquinho, Paraná</v>
    <v>27930</v>
    <v>6951</v>
    <v>Marquinho, Paraná</v>
    <v>mdp/vdpid/6459140316896165889</v>
  </rv>
  <rv s="0">
    <v>536870912</v>
    <v>Marumbi</v>
    <v>467baba5-1968-d611-1293-c3d7c8fad53f</v>
    <v>en-US</v>
    <v>Map</v>
  </rv>
  <rv s="1">
    <fb>208.47</fb>
    <v>8</v>
  </rv>
  <rv s="2">
    <v>3130</v>
    <v>6</v>
    <v>6914</v>
    <v>7</v>
    <v>0</v>
    <v>Image of Marumbi</v>
  </rv>
  <rv s="1">
    <fb>-23.705833333333</fb>
    <v>9</v>
  </rv>
  <rv s="4">
    <v>https://www.bing.com/search?q=marumbi+parana&amp;form=skydnc</v>
    <v>Learn more on Bing</v>
  </rv>
  <rv s="1">
    <fb>-51.638888888888999</fb>
    <v>9</v>
  </rv>
  <rv s="1">
    <fb>4677</fb>
    <v>8</v>
  </rv>
  <rv s="9">
    <v>#VALUE!</v>
    <v>en-US</v>
    <v>467baba5-1968-d611-1293-c3d7c8fad53f</v>
    <v>536870912</v>
    <v>1</v>
    <v>6915</v>
    <v>72</v>
    <v>Marumbi</v>
    <v>4</v>
    <v>5</v>
    <v>Map</v>
    <v>6</v>
    <v>57</v>
    <v>75</v>
    <v>27933</v>
    <v>3</v>
    <v>Marumbi is a municipality in the state of Paraná in the Southern Region of Brazil.</v>
    <v>27934</v>
    <v>27935</v>
    <v>27936</v>
    <v>27937</v>
    <v>Marumbi</v>
    <v>27938</v>
    <v>6951</v>
    <v>Marumbi</v>
    <v>mdp/vdpid/6458968378651443201</v>
  </rv>
  <rv s="0">
    <v>536870912</v>
    <v>Matelândia</v>
    <v>ffe8a186-358a-cace-ed70-b1ca15205ec3</v>
    <v>en-US</v>
    <v>Map</v>
  </rv>
  <rv s="1">
    <fb>639.74599999999998</fb>
    <v>8</v>
  </rv>
  <rv s="2">
    <v>3131</v>
    <v>6</v>
    <v>6916</v>
    <v>7</v>
    <v>0</v>
    <v>Image of Matelândia</v>
  </rv>
  <rv s="1">
    <fb>-25.240833333333001</fb>
    <v>9</v>
  </rv>
  <rv s="4">
    <v>https://www.bing.com/search?q=matel%c3%a2ndia+parana&amp;form=skydnc</v>
    <v>Learn more on Bing</v>
  </rv>
  <rv s="1">
    <fb>-53.995833333333003</fb>
    <v>9</v>
  </rv>
  <rv s="1">
    <fb>18450</fb>
    <v>8</v>
  </rv>
  <rv s="12">
    <v>#VALUE!</v>
    <v>en-US</v>
    <v>ffe8a186-358a-cace-ed70-b1ca15205ec3</v>
    <v>536870912</v>
    <v>1</v>
    <v>6917</v>
    <v>120</v>
    <v>Matelândia</v>
    <v>4</v>
    <v>5</v>
    <v>Map</v>
    <v>6</v>
    <v>7</v>
    <v>75</v>
    <v>27941</v>
    <v>3</v>
    <v>Matelândia is a municipality in the state of Paraná in the Southern Region of Brazil.</v>
    <v>27942</v>
    <v>27943</v>
    <v>27944</v>
    <v>27945</v>
    <v>Matelândia</v>
    <v>27946</v>
    <v>Matelândia</v>
    <v>mdp/vdpid/6459471308097847297</v>
  </rv>
  <rv s="0">
    <v>536870912</v>
    <v>Matinhos</v>
    <v>cecb0ef3-3486-cee5-1311-f6d3e44d222e</v>
    <v>en-US</v>
    <v>Map</v>
  </rv>
  <rv s="1">
    <fb>117.06399999999999</fb>
    <v>8</v>
  </rv>
  <rv s="2">
    <v>3132</v>
    <v>6</v>
    <v>6918</v>
    <v>7</v>
    <v>0</v>
    <v>Image of Matinhos</v>
  </rv>
  <rv s="1">
    <fb>-25.817777777778002</fb>
    <v>9</v>
  </rv>
  <rv s="4">
    <v>https://www.bing.com/search?q=matinhos+brazil&amp;form=skydnc</v>
    <v>Learn more on Bing</v>
  </rv>
  <rv s="1">
    <fb>-48.542777777777999</fb>
    <v>9</v>
  </rv>
  <rv s="1">
    <fb>39259</fb>
    <v>8</v>
  </rv>
  <rv s="12">
    <v>#VALUE!</v>
    <v>en-US</v>
    <v>cecb0ef3-3486-cee5-1311-f6d3e44d222e</v>
    <v>536870912</v>
    <v>1</v>
    <v>6919</v>
    <v>120</v>
    <v>Matinhos</v>
    <v>4</v>
    <v>5</v>
    <v>Map</v>
    <v>6</v>
    <v>7</v>
    <v>75</v>
    <v>27949</v>
    <v>3</v>
    <v>Matinhos is a municipality in Brazil that arose in 1920s. It is considered the "Girlfriend of Paraná" as the date of its emancipation was June 12, Lovers' Day in Brazil.</v>
    <v>27950</v>
    <v>27951</v>
    <v>27952</v>
    <v>27953</v>
    <v>Matinhos</v>
    <v>27954</v>
    <v>Matinhos</v>
    <v>mdp/vdpid/6461733406991450113</v>
  </rv>
  <rv s="0">
    <v>536870912</v>
    <v>Mato Rico</v>
    <v>533ffb10-5eeb-e3f0-ba06-6c1ffc67ddf1</v>
    <v>en-US</v>
    <v>Map</v>
  </rv>
  <rv s="1">
    <fb>394.53300000000002</fb>
    <v>8</v>
  </rv>
  <rv s="2">
    <v>3133</v>
    <v>6</v>
    <v>6920</v>
    <v>7</v>
    <v>0</v>
    <v>Image of Mato Rico</v>
  </rv>
  <rv s="1">
    <fb>-24.704999999999998</fb>
    <v>9</v>
  </rv>
  <rv s="0">
    <v>805306368</v>
    <v>Nilson Padilha (Mayor)</v>
    <v>af7d5a7c-1773-e08d-e210-40fef927619c</v>
    <v>en-US</v>
    <v>Generic</v>
  </rv>
  <rv s="3">
    <v>758</v>
  </rv>
  <rv s="4">
    <v>https://www.bing.com/search?q=mato+rico+brazil&amp;form=skydnc</v>
    <v>Learn more on Bing</v>
  </rv>
  <rv s="1">
    <fb>-52.145833333333002</fb>
    <v>9</v>
  </rv>
  <rv s="1">
    <fb>3267</fb>
    <v>8</v>
  </rv>
  <rv s="8">
    <v>#VALUE!</v>
    <v>en-US</v>
    <v>533ffb10-5eeb-e3f0-ba06-6c1ffc67ddf1</v>
    <v>536870912</v>
    <v>1</v>
    <v>6921</v>
    <v>67</v>
    <v>Mato Rico</v>
    <v>4</v>
    <v>5</v>
    <v>Map</v>
    <v>6</v>
    <v>7</v>
    <v>75</v>
    <v>27957</v>
    <v>3</v>
    <v>Mato Rico is a Brazilian municipality in the state of Paraná.</v>
    <v>27958</v>
    <v>27959</v>
    <v>27961</v>
    <v>27962</v>
    <v>27963</v>
    <v>Mato Rico</v>
    <v>27964</v>
    <v>Mato Rico</v>
    <v>mdp/vdpid/6459124864493027329</v>
  </rv>
  <rv s="0">
    <v>536870912</v>
    <v>Mauá da Serra</v>
    <v>1233456e-9899-b30b-09ad-acce23837c7e</v>
    <v>en-US</v>
    <v>Map</v>
  </rv>
  <rv s="1">
    <fb>108.324</fb>
    <v>8</v>
  </rv>
  <rv s="2">
    <v>3134</v>
    <v>6</v>
    <v>6922</v>
    <v>7</v>
    <v>0</v>
    <v>Image of Mauá da Serra</v>
  </rv>
  <rv s="1">
    <fb>-23.900833333333001</fb>
    <v>9</v>
  </rv>
  <rv s="4">
    <v>https://www.bing.com/search?q=mau%c3%a1+da+serra+parana&amp;form=skydnc</v>
    <v>Learn more on Bing</v>
  </rv>
  <rv s="1">
    <fb>-51.228888888889003</fb>
    <v>9</v>
  </rv>
  <rv s="1">
    <fb>10800</fb>
    <v>8</v>
  </rv>
  <rv s="9">
    <v>#VALUE!</v>
    <v>en-US</v>
    <v>1233456e-9899-b30b-09ad-acce23837c7e</v>
    <v>536870912</v>
    <v>1</v>
    <v>6923</v>
    <v>72</v>
    <v>Mauá da Serra</v>
    <v>4</v>
    <v>5</v>
    <v>Map</v>
    <v>6</v>
    <v>57</v>
    <v>75</v>
    <v>27967</v>
    <v>3</v>
    <v>Mauá da Serra is a municipality in the state of Paraná in the Southern Region of Brazil.</v>
    <v>27968</v>
    <v>27969</v>
    <v>27970</v>
    <v>27971</v>
    <v>Mauá da Serra</v>
    <v>27972</v>
    <v>6951</v>
    <v>Mauá da Serra</v>
    <v>mdp/vdpid/6459184924023848961</v>
  </rv>
  <rv s="0">
    <v>536870912</v>
    <v>Medianeira</v>
    <v>f854bf0e-4af3-989d-afda-fa97308b6037</v>
    <v>en-US</v>
    <v>Map</v>
  </rv>
  <rv s="1">
    <fb>328.733</fb>
    <v>8</v>
  </rv>
  <rv s="2">
    <v>3135</v>
    <v>6</v>
    <v>6924</v>
    <v>7</v>
    <v>0</v>
    <v>Image of Medianeira</v>
  </rv>
  <rv s="1">
    <fb>-25.295000000000002</fb>
    <v>9</v>
  </rv>
  <rv s="0">
    <v>805306368</v>
    <v>Antônio França (Mayor)</v>
    <v>f25df3b2-7816-995a-afb6-0f170f7b9538</v>
    <v>en-US</v>
    <v>Generic</v>
  </rv>
  <rv s="3">
    <v>759</v>
  </rv>
  <rv s="4">
    <v>https://www.bing.com/search?q=medianeira+brazil&amp;form=skydnc</v>
    <v>Learn more on Bing</v>
  </rv>
  <rv s="1">
    <fb>-54.093888888888998</fb>
    <v>9</v>
  </rv>
  <rv s="1">
    <fb>46574</fb>
    <v>8</v>
  </rv>
  <rv s="5">
    <v>#VALUE!</v>
    <v>en-US</v>
    <v>f854bf0e-4af3-989d-afda-fa97308b6037</v>
    <v>536870912</v>
    <v>1</v>
    <v>6925</v>
    <v>2</v>
    <v>Medianeira</v>
    <v>4</v>
    <v>5</v>
    <v>Map</v>
    <v>6</v>
    <v>57</v>
    <v>75</v>
    <v>27975</v>
    <v>3</v>
    <v>Medianeira is a municipality in the state of Paraná in Brazil. In 2020 it had 46,574 inhabitants. The agriculture-industrial sector is the base of the city's economy.</v>
    <v>27976</v>
    <v>27977</v>
    <v>27979</v>
    <v>27980</v>
    <v>27981</v>
    <v>Medianeira</v>
    <v>27982</v>
    <v>6951</v>
    <v>Medianeira</v>
    <v>mdp/vdpid/6459464667860303873</v>
  </rv>
  <rv s="0">
    <v>536870912</v>
    <v>Mercedes, Paraná</v>
    <v>4f377636-4d9c-4f72-8759-a1d36eb0f12b</v>
    <v>en-US</v>
    <v>Map</v>
  </rv>
  <rv s="1">
    <fb>200.864</fb>
    <v>8</v>
  </rv>
  <rv s="2">
    <v>3136</v>
    <v>6</v>
    <v>6926</v>
    <v>7</v>
    <v>0</v>
    <v>Image of Mercedes, Paraná</v>
  </rv>
  <rv s="1">
    <fb>-24.453888888889001</fb>
    <v>9</v>
  </rv>
  <rv s="1">
    <fb>-54.161944444444003</fb>
    <v>9</v>
  </rv>
  <rv s="1">
    <fb>5931</fb>
    <v>8</v>
  </rv>
  <rv s="13">
    <v>#VALUE!</v>
    <v>en-US</v>
    <v>4f377636-4d9c-4f72-8759-a1d36eb0f12b</v>
    <v>536870912</v>
    <v>1</v>
    <v>6927</v>
    <v>125</v>
    <v>Mercedes, Paraná</v>
    <v>92</v>
    <v>5</v>
    <v>Map</v>
    <v>6</v>
    <v>7</v>
    <v>75</v>
    <v>27985</v>
    <v>3</v>
    <v>Mercedes, Paraná is a municipality in the state of Paraná in the Southern Region of Brazil.</v>
    <v>27986</v>
    <v>27987</v>
    <v>27988</v>
    <v>Mercedes, Paraná</v>
    <v>27989</v>
    <v>Mercedes, Paraná</v>
    <v>mdp/vdpid/6458638363430748161</v>
  </rv>
  <rv s="0">
    <v>536870912</v>
    <v>Mirador, Paraná</v>
    <v>bf4a924e-b5a3-03b9-4415-2c0bb392acc7</v>
    <v>en-US</v>
    <v>Map</v>
  </rv>
  <rv s="1">
    <fb>221.506</fb>
    <v>8</v>
  </rv>
  <rv s="2">
    <v>3137</v>
    <v>6</v>
    <v>6928</v>
    <v>7</v>
    <v>0</v>
    <v>Image of Mirador, Paraná</v>
  </rv>
  <rv s="1">
    <fb>-23.257777777777999</fb>
    <v>9</v>
  </rv>
  <rv s="1">
    <fb>-52.775833333332997</fb>
    <v>9</v>
  </rv>
  <rv s="1">
    <fb>2196</fb>
    <v>8</v>
  </rv>
  <rv s="11">
    <v>#VALUE!</v>
    <v>en-US</v>
    <v>bf4a924e-b5a3-03b9-4415-2c0bb392acc7</v>
    <v>536870912</v>
    <v>1</v>
    <v>6929</v>
    <v>113</v>
    <v>Mirador, Paraná</v>
    <v>92</v>
    <v>5</v>
    <v>Map</v>
    <v>6</v>
    <v>57</v>
    <v>75</v>
    <v>27992</v>
    <v>3</v>
    <v>Mirador, Paraná is a municipality in the state of Paraná in the Southern Region of Brazil.</v>
    <v>27993</v>
    <v>27994</v>
    <v>27995</v>
    <v>Mirador, Paraná</v>
    <v>27996</v>
    <v>6951</v>
    <v>Mirador, Paraná</v>
    <v>mdp/vdpid/6458807163262337025</v>
  </rv>
  <rv s="0">
    <v>536870912</v>
    <v>Miraselva</v>
    <v>5cbd8772-7dc3-d4cf-e94a-bfe690f0b60f</v>
    <v>en-US</v>
    <v>Map</v>
  </rv>
  <rv s="1">
    <fb>90.293999999999997</fb>
    <v>8</v>
  </rv>
  <rv s="1">
    <fb>-22.965833333332998</fb>
    <v>9</v>
  </rv>
  <rv s="4">
    <v>https://www.bing.com/search?q=miraselva+parana&amp;form=skydnc</v>
    <v>Learn more on Bing</v>
  </rv>
  <rv s="1">
    <fb>-51.454999999999998</fb>
    <v>9</v>
  </rv>
  <rv s="1">
    <fb>1966</fb>
    <v>8</v>
  </rv>
  <rv s="16">
    <v>#VALUE!</v>
    <v>en-US</v>
    <v>5cbd8772-7dc3-d4cf-e94a-bfe690f0b60f</v>
    <v>536870912</v>
    <v>1</v>
    <v>6931</v>
    <v>151</v>
    <v>Miraselva</v>
    <v>4</v>
    <v>137</v>
    <v>Map</v>
    <v>6</v>
    <v>7</v>
    <v>75</v>
    <v>27999</v>
    <v>3</v>
    <v>Miraselva is a municipality in the state of Paraná in the Southern Region of Brazil.</v>
    <v>28000</v>
    <v>28001</v>
    <v>28002</v>
    <v>Miraselva</v>
    <v>28003</v>
    <v>Miraselva</v>
    <v>mdp/vdpid/6489079088945299457</v>
  </rv>
  <rv s="0">
    <v>536870912</v>
    <v>Missal, Paraná</v>
    <v>130e1188-c15c-cd5e-5743-4e966eb9143c</v>
    <v>en-US</v>
    <v>Map</v>
  </rv>
  <rv s="1">
    <fb>319.51</fb>
    <v>8</v>
  </rv>
  <rv s="2">
    <v>3138</v>
    <v>6</v>
    <v>6932</v>
    <v>7</v>
    <v>0</v>
    <v>Image of Missal, Paraná</v>
  </rv>
  <rv s="1">
    <fb>-25.091944444444</fb>
    <v>9</v>
  </rv>
  <rv s="1">
    <fb>-54.247777777777998</fb>
    <v>9</v>
  </rv>
  <rv s="1">
    <fb>11064</fb>
    <v>8</v>
  </rv>
  <rv s="13">
    <v>#VALUE!</v>
    <v>en-US</v>
    <v>130e1188-c15c-cd5e-5743-4e966eb9143c</v>
    <v>536870912</v>
    <v>1</v>
    <v>6933</v>
    <v>125</v>
    <v>Missal, Paraná</v>
    <v>92</v>
    <v>5</v>
    <v>Map</v>
    <v>6</v>
    <v>7</v>
    <v>75</v>
    <v>28006</v>
    <v>3</v>
    <v>Missal, Paraná is a municipality in the state of Paraná in the Southern Region of Brazil.</v>
    <v>28007</v>
    <v>28008</v>
    <v>28009</v>
    <v>Missal, Paraná</v>
    <v>28010</v>
    <v>Missal, Paraná</v>
    <v>mdp/vdpid/6458684404725186561</v>
  </rv>
  <rv s="0">
    <v>536870912</v>
    <v>Moreira Sales</v>
    <v>79e18adc-66c9-1ff0-adb8-2a8cd2834190</v>
    <v>en-US</v>
    <v>Map</v>
  </rv>
  <rv s="1">
    <fb>353.892</fb>
    <v>8</v>
  </rv>
  <rv s="1">
    <fb>-24.061944444443998</fb>
    <v>9</v>
  </rv>
  <rv s="4">
    <v>https://www.bing.com/search?q=moreira+sales+parana&amp;form=skydnc</v>
    <v>Learn more on Bing</v>
  </rv>
  <rv s="1">
    <fb>-53.006944444444002</fb>
    <v>9</v>
  </rv>
  <rv s="1">
    <fb>11175</fb>
    <v>8</v>
  </rv>
  <rv s="16">
    <v>#VALUE!</v>
    <v>en-US</v>
    <v>79e18adc-66c9-1ff0-adb8-2a8cd2834190</v>
    <v>536870912</v>
    <v>1</v>
    <v>6935</v>
    <v>151</v>
    <v>Moreira Sales</v>
    <v>4</v>
    <v>137</v>
    <v>Map</v>
    <v>6</v>
    <v>7</v>
    <v>75</v>
    <v>28013</v>
    <v>3</v>
    <v>Moreira Sales is a municipality in the state of Paraná in the Southern Region of Brazil.</v>
    <v>28014</v>
    <v>28015</v>
    <v>28016</v>
    <v>Moreira Sales</v>
    <v>28017</v>
    <v>Moreira Sales</v>
    <v>mdp/vdpid/6459016655677685761</v>
  </rv>
  <rv s="0">
    <v>536870912</v>
    <v>Morretes</v>
    <v>0087801f-5e53-9ca6-56b1-8ae851c48296</v>
    <v>en-US</v>
    <v>Map</v>
  </rv>
  <rv s="1">
    <fb>684.58</fb>
    <v>8</v>
  </rv>
  <rv s="2">
    <v>3139</v>
    <v>6</v>
    <v>6936</v>
    <v>7</v>
    <v>0</v>
    <v>Image of Morretes</v>
  </rv>
  <rv s="1">
    <fb>-25.476944444444001</fb>
    <v>9</v>
  </rv>
  <rv s="0">
    <v>805306368</v>
    <v>Junior Brindarolli (Mayor)</v>
    <v>54e6b84b-8152-99b6-8b80-7606628e9fd8</v>
    <v>en-US</v>
    <v>Generic</v>
  </rv>
  <rv s="3">
    <v>760</v>
  </rv>
  <rv s="4">
    <v>https://www.bing.com/search?q=morretes&amp;form=skydnc</v>
    <v>Learn more on Bing</v>
  </rv>
  <rv s="1">
    <fb>-48.833888888889</fb>
    <v>9</v>
  </rv>
  <rv s="5">
    <v>#VALUE!</v>
    <v>en-US</v>
    <v>0087801f-5e53-9ca6-56b1-8ae851c48296</v>
    <v>536870912</v>
    <v>1</v>
    <v>6937</v>
    <v>2</v>
    <v>Morretes</v>
    <v>4</v>
    <v>5</v>
    <v>Map</v>
    <v>6</v>
    <v>57</v>
    <v>75</v>
    <v>28020</v>
    <v>3</v>
    <v>Morretes is a small historic city of the Brazilian state of Paraná. It has a population of around 16,000 people. It is famous for its restaurants, especially a traditional dish called barreado. It is also the home of many historical monuments.</v>
    <v>28021</v>
    <v>28022</v>
    <v>28024</v>
    <v>28025</v>
    <v>28026</v>
    <v>Morretes</v>
    <v>3037</v>
    <v>6951</v>
    <v>Morretes</v>
    <v>mdp/vdpid/6461690534762119169</v>
  </rv>
  <rv s="0">
    <v>536870912</v>
    <v>Munhoz de Melo</v>
    <v>414e0584-ef6a-36ad-34e7-8014ae960f3d</v>
    <v>en-US</v>
    <v>Map</v>
  </rv>
  <rv s="1">
    <fb>137.018</fb>
    <v>8</v>
  </rv>
  <rv s="1">
    <fb>-23.147777777778</fb>
    <v>9</v>
  </rv>
  <rv s="4">
    <v>https://www.bing.com/search?q=munhoz+de+melo+parana&amp;form=skydnc</v>
    <v>Learn more on Bing</v>
  </rv>
  <rv s="1">
    <fb>-51.773888888888997</fb>
    <v>9</v>
  </rv>
  <rv s="1">
    <fb>3951</fb>
    <v>8</v>
  </rv>
  <rv s="16">
    <v>#VALUE!</v>
    <v>en-US</v>
    <v>414e0584-ef6a-36ad-34e7-8014ae960f3d</v>
    <v>536870912</v>
    <v>1</v>
    <v>6939</v>
    <v>151</v>
    <v>Munhoz de Melo</v>
    <v>4</v>
    <v>137</v>
    <v>Map</v>
    <v>6</v>
    <v>7</v>
    <v>75</v>
    <v>28029</v>
    <v>3</v>
    <v>Munhoz de Melo is a municipality in the state of Paraná in the Southern Region of Brazil.</v>
    <v>28030</v>
    <v>28031</v>
    <v>28032</v>
    <v>Munhoz de Melo</v>
    <v>28033</v>
    <v>Munhoz de Melo</v>
    <v>mdp/vdpid/6458896635484176385</v>
  </rv>
  <rv s="0">
    <v>536870912</v>
    <v>Nossa Senhora das Graças</v>
    <v>b9651f93-94de-5959-f64b-b190ab3d1761</v>
    <v>en-US</v>
    <v>Map</v>
  </rv>
  <rv s="1">
    <fb>185.71600000000001</fb>
    <v>8</v>
  </rv>
  <rv s="2">
    <v>3140</v>
    <v>6</v>
    <v>6940</v>
    <v>7</v>
    <v>0</v>
    <v>Image of Nossa Senhora das Graças</v>
  </rv>
  <rv s="1">
    <fb>-22.913888888889002</fb>
    <v>9</v>
  </rv>
  <rv s="4">
    <v>https://www.bing.com/search?q=nossa+senhora+das+gra%c3%a7as+parana&amp;form=skydnc</v>
    <v>Learn more on Bing</v>
  </rv>
  <rv s="1">
    <fb>-51.793888888889001</fb>
    <v>9</v>
  </rv>
  <rv s="9">
    <v>#VALUE!</v>
    <v>en-US</v>
    <v>b9651f93-94de-5959-f64b-b190ab3d1761</v>
    <v>536870912</v>
    <v>1</v>
    <v>6941</v>
    <v>72</v>
    <v>Nossa Senhora das Graças</v>
    <v>4</v>
    <v>5</v>
    <v>Map</v>
    <v>6</v>
    <v>57</v>
    <v>75</v>
    <v>28036</v>
    <v>3</v>
    <v>Nossa Senhora das Graças is a municipality in the state of Paraná in the Southern Region of Brazil.</v>
    <v>28037</v>
    <v>28038</v>
    <v>28039</v>
    <v>28040</v>
    <v>Nossa Senhora das Graças</v>
    <v>17570</v>
    <v>6951</v>
    <v>Nossa Senhora das Graças</v>
    <v>mdp/vdpid/6458886015540002817</v>
  </rv>
  <rv s="0">
    <v>536870912</v>
    <v>Nova Aliança do Ivaí</v>
    <v>55a78a9e-dd21-91be-16f6-de45b620d24f</v>
    <v>en-US</v>
    <v>Map</v>
  </rv>
  <rv s="1">
    <fb>131.27199999999999</fb>
    <v>8</v>
  </rv>
  <rv s="1">
    <fb>-23.176944444444</fb>
    <v>9</v>
  </rv>
  <rv s="4">
    <v>https://www.bing.com/search?q=nova+alian%c3%a7a+do+iva%c3%ad+parana&amp;form=skydnc</v>
    <v>Learn more on Bing</v>
  </rv>
  <rv s="1">
    <fb>-52.601944444444001</fb>
    <v>9</v>
  </rv>
  <rv s="1">
    <fb>1323</fb>
    <v>8</v>
  </rv>
  <rv s="16">
    <v>#VALUE!</v>
    <v>en-US</v>
    <v>55a78a9e-dd21-91be-16f6-de45b620d24f</v>
    <v>536870912</v>
    <v>1</v>
    <v>6943</v>
    <v>151</v>
    <v>Nova Aliança do Ivaí</v>
    <v>4</v>
    <v>137</v>
    <v>Map</v>
    <v>6</v>
    <v>7</v>
    <v>75</v>
    <v>28043</v>
    <v>3</v>
    <v>Nova Aliança do Ivaí is a municipality in the state of Paraná in the Southern Region of Brazil.</v>
    <v>28044</v>
    <v>28045</v>
    <v>28046</v>
    <v>Nova Aliança do Ivaí</v>
    <v>28047</v>
    <v>Nova Aliança do Ivaí</v>
    <v>mdp/vdpid/6458783971915333633</v>
  </rv>
  <rv s="0">
    <v>536870912</v>
    <v>Nova América da Colina</v>
    <v>81df1c6c-f3e7-2958-53d4-a7e9b5e2b605</v>
    <v>en-US</v>
    <v>Map</v>
  </rv>
  <rv s="1">
    <fb>129.476</fb>
    <v>8</v>
  </rv>
  <rv s="1">
    <fb>-23.330833333333</fb>
    <v>9</v>
  </rv>
  <rv s="4">
    <v>https://www.bing.com/search?q=nova+am%c3%a9rica+da+colina+parana&amp;form=skydnc</v>
    <v>Learn more on Bing</v>
  </rv>
  <rv s="1">
    <fb>-50.717777777777997</fb>
    <v>9</v>
  </rv>
  <rv s="1">
    <fb>3280</fb>
    <v>8</v>
  </rv>
  <rv s="16">
    <v>#VALUE!</v>
    <v>en-US</v>
    <v>81df1c6c-f3e7-2958-53d4-a7e9b5e2b605</v>
    <v>536870912</v>
    <v>1</v>
    <v>6945</v>
    <v>151</v>
    <v>Nova América da Colina</v>
    <v>4</v>
    <v>137</v>
    <v>Map</v>
    <v>6</v>
    <v>7</v>
    <v>75</v>
    <v>28050</v>
    <v>3</v>
    <v>Nova América da Colina is a municipality in the state of Paraná in the Southern Region of Brazil.</v>
    <v>28051</v>
    <v>28052</v>
    <v>28053</v>
    <v>Nova América da Colina</v>
    <v>28054</v>
    <v>Nova América da Colina</v>
    <v>mdp/vdpid/6458983464522743809</v>
  </rv>
  <rv s="0">
    <v>536870912</v>
    <v>Nova Aurora, Paraná</v>
    <v>ab526816-079f-0c67-164b-9201a1ff00e4</v>
    <v>en-US</v>
    <v>Map</v>
  </rv>
  <rv s="1">
    <fb>474.01100000000002</fb>
    <v>8</v>
  </rv>
  <rv s="2">
    <v>3141</v>
    <v>6</v>
    <v>6946</v>
    <v>7</v>
    <v>0</v>
    <v>Image of Nova Aurora, Paraná</v>
  </rv>
  <rv s="1">
    <fb>-24.528888888889</fb>
    <v>9</v>
  </rv>
  <rv s="0">
    <v>805306368</v>
    <v>Pedro Leandro Neto (Mayor)</v>
    <v>7fdc9b6f-d3c5-0390-83ea-799636083e7c</v>
    <v>en-US</v>
    <v>Generic</v>
  </rv>
  <rv s="3">
    <v>761</v>
  </rv>
  <rv s="1">
    <fb>-53.255833333333001</fb>
    <v>9</v>
  </rv>
  <rv s="1">
    <fb>13765</fb>
    <v>8</v>
  </rv>
  <rv s="10">
    <v>#VALUE!</v>
    <v>en-US</v>
    <v>ab526816-079f-0c67-164b-9201a1ff00e4</v>
    <v>536870912</v>
    <v>1</v>
    <v>6947</v>
    <v>91</v>
    <v>Nova Aurora, Paraná</v>
    <v>92</v>
    <v>5</v>
    <v>Map</v>
    <v>6</v>
    <v>7</v>
    <v>75</v>
    <v>28057</v>
    <v>3</v>
    <v>Nova Aurora, Paraná is a municipality in the state of Paraná in the Southern Region of Brazil.</v>
    <v>28058</v>
    <v>28059</v>
    <v>28061</v>
    <v>28062</v>
    <v>Nova Aurora, Paraná</v>
    <v>28063</v>
    <v>Nova Aurora, Paraná</v>
    <v>mdp/vdpid/6459028032895057921</v>
  </rv>
  <rv s="0">
    <v>536870912</v>
    <v>Nova Cantu</v>
    <v>8e7eaeb4-c900-c88a-93e0-a09a35752c5e</v>
    <v>en-US</v>
    <v>Map</v>
  </rv>
  <rv s="1">
    <fb>543.78</fb>
    <v>8</v>
  </rv>
  <rv s="2">
    <v>3142</v>
    <v>6</v>
    <v>6948</v>
    <v>7</v>
    <v>0</v>
    <v>Image of Nova Cantu</v>
  </rv>
  <rv s="1">
    <fb>-24.672777777777998</fb>
    <v>9</v>
  </rv>
  <rv s="4">
    <v>https://www.bing.com/search?q=nova+cantu+parana&amp;form=skydnc</v>
    <v>Learn more on Bing</v>
  </rv>
  <rv s="1">
    <fb>-52.568888888888999</fb>
    <v>9</v>
  </rv>
  <rv s="1">
    <fb>4827</fb>
    <v>8</v>
  </rv>
  <rv s="9">
    <v>#VALUE!</v>
    <v>en-US</v>
    <v>8e7eaeb4-c900-c88a-93e0-a09a35752c5e</v>
    <v>536870912</v>
    <v>1</v>
    <v>6949</v>
    <v>72</v>
    <v>Nova Cantu</v>
    <v>4</v>
    <v>5</v>
    <v>Map</v>
    <v>6</v>
    <v>64</v>
    <v>75</v>
    <v>28066</v>
    <v>3</v>
    <v>Nova Cantu is a municipality in the state of Paraná in the Southern Region of Brazil.</v>
    <v>28067</v>
    <v>28068</v>
    <v>28069</v>
    <v>28070</v>
    <v>Nova Cantu</v>
    <v>28071</v>
    <v>6951</v>
    <v>Nova Cantu</v>
    <v>mdp/vdpid/6459112860076212225</v>
  </rv>
  <rv s="0">
    <v>536870912</v>
    <v>Nova Esperança, Paraná</v>
    <v>d70afca9-9bb7-156b-23e0-a33588b99703</v>
    <v>en-US</v>
    <v>Map</v>
  </rv>
  <rv s="1">
    <fb>401.58699999999999</fb>
    <v>8</v>
  </rv>
  <rv s="2">
    <v>3143</v>
    <v>6</v>
    <v>6950</v>
    <v>7</v>
    <v>0</v>
    <v>Image of Nova Esperança, Paraná</v>
  </rv>
  <rv s="1">
    <fb>-23.183888888889001</fb>
    <v>9</v>
  </rv>
  <rv s="1">
    <fb>-52.204999999999998</fb>
    <v>9</v>
  </rv>
  <rv s="1">
    <fb>27984</fb>
    <v>8</v>
  </rv>
  <rv s="11">
    <v>#VALUE!</v>
    <v>en-US</v>
    <v>d70afca9-9bb7-156b-23e0-a33588b99703</v>
    <v>536870912</v>
    <v>1</v>
    <v>6951</v>
    <v>113</v>
    <v>Nova Esperança, Paraná</v>
    <v>92</v>
    <v>5</v>
    <v>Map</v>
    <v>6</v>
    <v>57</v>
    <v>75</v>
    <v>28074</v>
    <v>3</v>
    <v>Nova Esperança, Paraná is a municipality in the state of Paraná in the Southern Region of Brazil.</v>
    <v>28075</v>
    <v>28076</v>
    <v>28077</v>
    <v>Nova Esperança, Paraná</v>
    <v>28078</v>
    <v>6951</v>
    <v>Nova Esperança, Paraná</v>
    <v>mdp/vdpid/6458794451669090305</v>
  </rv>
  <rv s="0">
    <v>536870912</v>
    <v>Nova Esperança do Sudoeste</v>
    <v>0a15e1e8-a056-65f1-8af9-89037ff9fa9f</v>
    <v>en-US</v>
    <v>Map</v>
  </rv>
  <rv s="1">
    <fb>208.47200000000001</fb>
    <v>8</v>
  </rv>
  <rv s="2">
    <v>3144</v>
    <v>6</v>
    <v>6952</v>
    <v>7</v>
    <v>0</v>
    <v>Image of Nova Esperança do Sudoeste</v>
  </rv>
  <rv s="1">
    <fb>-25.906944444444001</fb>
    <v>9</v>
  </rv>
  <rv s="4">
    <v>https://www.bing.com/search?q=nova+esperan%c3%a7a+do+sudoeste+parana&amp;form=skydnc</v>
    <v>Learn more on Bing</v>
  </rv>
  <rv s="1">
    <fb>-53.262777777777998</fb>
    <v>9</v>
  </rv>
  <rv s="1">
    <fb>5597</fb>
    <v>8</v>
  </rv>
  <rv s="12">
    <v>#VALUE!</v>
    <v>en-US</v>
    <v>0a15e1e8-a056-65f1-8af9-89037ff9fa9f</v>
    <v>536870912</v>
    <v>1</v>
    <v>6953</v>
    <v>120</v>
    <v>Nova Esperança do Sudoeste</v>
    <v>4</v>
    <v>5</v>
    <v>Map</v>
    <v>6</v>
    <v>7</v>
    <v>75</v>
    <v>28081</v>
    <v>3</v>
    <v>Nova Esperança do Sudoeste is a municipality in the state of Paraná in the Southern Region of Brazil.</v>
    <v>28082</v>
    <v>28083</v>
    <v>28084</v>
    <v>28085</v>
    <v>Nova Esperança do Sudoeste</v>
    <v>28086</v>
    <v>Nova Esperança do Sudoeste</v>
    <v>mdp/vdpid/6459873722223296513</v>
  </rv>
  <rv s="0">
    <v>536870912</v>
    <v>Nova Laranjeiras</v>
    <v>64c6adca-d7c2-34ec-6981-1a3e9f3abc13</v>
    <v>en-US</v>
    <v>Map</v>
  </rv>
  <rv s="1">
    <fb>1145.4849999999999</fb>
    <v>8</v>
  </rv>
  <rv s="2">
    <v>3145</v>
    <v>6</v>
    <v>6954</v>
    <v>7</v>
    <v>0</v>
    <v>Image of Nova Laranjeiras</v>
  </rv>
  <rv s="4">
    <v>https://www.bing.com/search?q=nova+laranjeiras+parana&amp;form=skydnc</v>
    <v>Learn more on Bing</v>
  </rv>
  <rv s="1">
    <fb>-52.540833333332998</fb>
    <v>9</v>
  </rv>
  <rv s="1">
    <fb>11507</fb>
    <v>8</v>
  </rv>
  <rv s="9">
    <v>#VALUE!</v>
    <v>en-US</v>
    <v>64c6adca-d7c2-34ec-6981-1a3e9f3abc13</v>
    <v>536870912</v>
    <v>1</v>
    <v>6955</v>
    <v>72</v>
    <v>Nova Laranjeiras</v>
    <v>4</v>
    <v>5</v>
    <v>Map</v>
    <v>6</v>
    <v>57</v>
    <v>75</v>
    <v>28089</v>
    <v>3</v>
    <v>Nova Laranjeiras is a municipality in the state of Paraná in the Southern Region of Brazil.</v>
    <v>28090</v>
    <v>27353</v>
    <v>28091</v>
    <v>28092</v>
    <v>Nova Laranjeiras</v>
    <v>28093</v>
    <v>6951</v>
    <v>Nova Laranjeiras</v>
    <v>mdp/vdpid/6459137494632890369</v>
  </rv>
  <rv s="0">
    <v>536870912</v>
    <v>Nova Londrina</v>
    <v>2acc4d1b-7e64-577a-b43d-e3e1bd48580f</v>
    <v>en-US</v>
    <v>Map</v>
  </rv>
  <rv s="1">
    <fb>269.38900000000001</fb>
    <v>8</v>
  </rv>
  <rv s="2">
    <v>3146</v>
    <v>6</v>
    <v>6956</v>
    <v>7</v>
    <v>0</v>
    <v>Image of Nova Londrina</v>
  </rv>
  <rv s="1">
    <fb>-22.765833333332999</fb>
    <v>9</v>
  </rv>
  <rv s="4">
    <v>https://www.bing.com/search?q=nova+londrina+parana&amp;form=skydnc</v>
    <v>Learn more on Bing</v>
  </rv>
  <rv s="1">
    <fb>-52.984999999999999</fb>
    <v>9</v>
  </rv>
  <rv s="1">
    <fb>12923</fb>
    <v>8</v>
  </rv>
  <rv s="9">
    <v>#VALUE!</v>
    <v>en-US</v>
    <v>2acc4d1b-7e64-577a-b43d-e3e1bd48580f</v>
    <v>536870912</v>
    <v>1</v>
    <v>6957</v>
    <v>72</v>
    <v>Nova Londrina</v>
    <v>4</v>
    <v>5</v>
    <v>Map</v>
    <v>6</v>
    <v>7</v>
    <v>75</v>
    <v>28096</v>
    <v>3</v>
    <v>Nova Londrina is a municipality in the state of Paraná in the Southern Region of Brazil. Nova Londrina received many Germans and Italians who worked on agricultural farms. The city borders the municipalities of Diamante do Norte, Itaúna do sul, ...</v>
    <v>28097</v>
    <v>28098</v>
    <v>28099</v>
    <v>28100</v>
    <v>Nova Londrina</v>
    <v>28101</v>
    <v>6951</v>
    <v>Nova Londrina</v>
    <v>mdp/vdpid/6458739677615620097</v>
  </rv>
  <rv s="0">
    <v>536870912</v>
    <v>Nova Olímpia, Paraná</v>
    <v>341d6e8f-dbb4-5059-85f7-a2c83ce30382</v>
    <v>en-US</v>
    <v>Map</v>
  </rv>
  <rv s="1">
    <fb>136.30799999999999</fb>
    <v>8</v>
  </rv>
  <rv s="2">
    <v>3147</v>
    <v>6</v>
    <v>6958</v>
    <v>7</v>
    <v>0</v>
    <v>Image of Nova Olímpia, Paraná</v>
  </rv>
  <rv s="1">
    <fb>-23.471944444443999</fb>
    <v>9</v>
  </rv>
  <rv s="1">
    <fb>-53.088888888889002</fb>
    <v>9</v>
  </rv>
  <rv s="11">
    <v>#VALUE!</v>
    <v>en-US</v>
    <v>341d6e8f-dbb4-5059-85f7-a2c83ce30382</v>
    <v>536870912</v>
    <v>1</v>
    <v>6959</v>
    <v>113</v>
    <v>Nova Olímpia, Paraná</v>
    <v>92</v>
    <v>5</v>
    <v>Map</v>
    <v>6</v>
    <v>57</v>
    <v>75</v>
    <v>28104</v>
    <v>3</v>
    <v>Nova Olímpia, Paraná is a municipality in the state of Paraná in the Southern Region of Brazil.</v>
    <v>28105</v>
    <v>28106</v>
    <v>28107</v>
    <v>Nova Olímpia, Paraná</v>
    <v>16881</v>
    <v>6951</v>
    <v>Nova Olímpia, Paraná</v>
    <v>mdp/vdpid/6458803622565117953</v>
  </rv>
  <rv s="0">
    <v>536870912</v>
    <v>Nova Prata do Iguaçu</v>
    <v>7168dd0c-fe9f-12ce-5e43-5f2c6bb26502</v>
    <v>en-US</v>
    <v>Map</v>
  </rv>
  <rv s="1">
    <fb>352.565</fb>
    <v>8</v>
  </rv>
  <rv s="2">
    <v>3148</v>
    <v>6</v>
    <v>6960</v>
    <v>7</v>
    <v>0</v>
    <v>Image of Nova Prata do Iguaçu</v>
  </rv>
  <rv s="1">
    <fb>-25.632777777777999</fb>
    <v>9</v>
  </rv>
  <rv s="4">
    <v>https://www.bing.com/search?q=nova+prata+do+igua%c3%a7u+parana&amp;form=skydnc</v>
    <v>Learn more on Bing</v>
  </rv>
  <rv s="1">
    <fb>-53.346944444443999</fb>
    <v>9</v>
  </rv>
  <rv s="1">
    <fb>10544</fb>
    <v>8</v>
  </rv>
  <rv s="9">
    <v>#VALUE!</v>
    <v>en-US</v>
    <v>7168dd0c-fe9f-12ce-5e43-5f2c6bb26502</v>
    <v>536870912</v>
    <v>1</v>
    <v>6961</v>
    <v>72</v>
    <v>Nova Prata do Iguaçu</v>
    <v>4</v>
    <v>5</v>
    <v>Map</v>
    <v>6</v>
    <v>57</v>
    <v>75</v>
    <v>28110</v>
    <v>3</v>
    <v>Nova Prata do Iguaçu is a municipality in the state of Paraná in the Southern Region of Brazil.</v>
    <v>28111</v>
    <v>28112</v>
    <v>28113</v>
    <v>28114</v>
    <v>Nova Prata do Iguaçu</v>
    <v>28115</v>
    <v>6951</v>
    <v>Nova Prata do Iguaçu</v>
    <v>mdp/vdpid/6459857059478241281</v>
  </rv>
  <rv s="0">
    <v>536870912</v>
    <v>Nova Santa Bárbara</v>
    <v>8a75f87e-cbbf-03fa-b712-7d59d7e515e5</v>
    <v>en-US</v>
    <v>Map</v>
  </rv>
  <rv s="1">
    <fb>71.763000000000005</fb>
    <v>8</v>
  </rv>
  <rv s="2">
    <v>3149</v>
    <v>6</v>
    <v>6962</v>
    <v>7</v>
    <v>0</v>
    <v>Image of Nova Santa Bárbara</v>
  </rv>
  <rv s="1">
    <fb>-23.596944444443999</fb>
    <v>9</v>
  </rv>
  <rv s="4">
    <v>https://www.bing.com/search?q=nova+santa+b%c3%a1rbara+parana&amp;form=skydnc</v>
    <v>Learn more on Bing</v>
  </rv>
  <rv s="1">
    <fb>-50.723888888889</fb>
    <v>9</v>
  </rv>
  <rv s="1">
    <fb>4277</fb>
    <v>8</v>
  </rv>
  <rv s="9">
    <v>#VALUE!</v>
    <v>en-US</v>
    <v>8a75f87e-cbbf-03fa-b712-7d59d7e515e5</v>
    <v>536870912</v>
    <v>1</v>
    <v>6963</v>
    <v>72</v>
    <v>Nova Santa Bárbara</v>
    <v>4</v>
    <v>5</v>
    <v>Map</v>
    <v>6</v>
    <v>57</v>
    <v>75</v>
    <v>28118</v>
    <v>3</v>
    <v>Nova Santa Bárbara is a municipality in the state of Paraná in the Southern Region of Brazil.</v>
    <v>28119</v>
    <v>28120</v>
    <v>28121</v>
    <v>28122</v>
    <v>Nova Santa Bárbara</v>
    <v>28123</v>
    <v>6951</v>
    <v>Nova Santa Bárbara</v>
    <v>mdp/vdpid/6459000756581171201</v>
  </rv>
  <rv s="0">
    <v>536870912</v>
    <v>Nova Santa Rosa</v>
    <v>02a2dfc7-150f-b20a-9cea-02653f866f45</v>
    <v>en-US</v>
    <v>Map</v>
  </rv>
  <rv s="1">
    <fb>204.666</fb>
    <v>8</v>
  </rv>
  <rv s="2">
    <v>3150</v>
    <v>6</v>
    <v>6964</v>
    <v>7</v>
    <v>0</v>
    <v>Image of Nova Santa Rosa</v>
  </rv>
  <rv s="1">
    <fb>-24.465833333332998</fb>
    <v>9</v>
  </rv>
  <rv s="4">
    <v>https://www.bing.com/search?q=nova+santa+rosa+parana&amp;form=skydnc</v>
    <v>Learn more on Bing</v>
  </rv>
  <rv s="1">
    <fb>-53.952777777778003</fb>
    <v>9</v>
  </rv>
  <rv s="1">
    <fb>8266</fb>
    <v>8</v>
  </rv>
  <rv s="9">
    <v>#VALUE!</v>
    <v>en-US</v>
    <v>02a2dfc7-150f-b20a-9cea-02653f866f45</v>
    <v>536870912</v>
    <v>1</v>
    <v>6965</v>
    <v>72</v>
    <v>Nova Santa Rosa</v>
    <v>4</v>
    <v>5</v>
    <v>Map</v>
    <v>6</v>
    <v>57</v>
    <v>75</v>
    <v>28126</v>
    <v>3</v>
    <v>Nova Santa Rosa is a municipality in the state of Paraná in the Southern Region of Brazil.</v>
    <v>28127</v>
    <v>28128</v>
    <v>28129</v>
    <v>28130</v>
    <v>Nova Santa Rosa</v>
    <v>28131</v>
    <v>6951</v>
    <v>Nova Santa Rosa</v>
    <v>mdp/vdpid/6458643540577615873</v>
  </rv>
  <rv s="0">
    <v>536870912</v>
    <v>Nova Tebas</v>
    <v>1f1fcdbe-26ce-ea23-5cb1-2b4e477e3cab</v>
    <v>en-US</v>
    <v>Map</v>
  </rv>
  <rv s="1">
    <fb>545.69299999999998</fb>
    <v>8</v>
  </rv>
  <rv s="2">
    <v>3151</v>
    <v>6</v>
    <v>6966</v>
    <v>7</v>
    <v>0</v>
    <v>Image of Nova Tebas</v>
  </rv>
  <rv s="1">
    <fb>-24.437777777777999</fb>
    <v>9</v>
  </rv>
  <rv s="4">
    <v>https://www.bing.com/search?q=nova+tebas+parana&amp;form=skydnc</v>
    <v>Learn more on Bing</v>
  </rv>
  <rv s="1">
    <fb>-51.945</fb>
    <v>9</v>
  </rv>
  <rv s="9">
    <v>#VALUE!</v>
    <v>en-US</v>
    <v>1f1fcdbe-26ce-ea23-5cb1-2b4e477e3cab</v>
    <v>536870912</v>
    <v>1</v>
    <v>6967</v>
    <v>72</v>
    <v>Nova Tebas</v>
    <v>4</v>
    <v>5</v>
    <v>Map</v>
    <v>6</v>
    <v>57</v>
    <v>75</v>
    <v>28134</v>
    <v>3</v>
    <v>Nova Tebas is a municipality in the state of Paraná in the Southern Region of Brazil.</v>
    <v>28135</v>
    <v>28136</v>
    <v>28137</v>
    <v>28138</v>
    <v>Nova Tebas</v>
    <v>2351</v>
    <v>6951</v>
    <v>Nova Tebas</v>
    <v>mdp/vdpid/6459171273544040449</v>
  </rv>
  <rv s="0">
    <v>536870912</v>
    <v>Novo Itacolomi</v>
    <v>b95f8d8e-df11-ae9f-8659-6d7f62aa25a2</v>
    <v>en-US</v>
    <v>Map</v>
  </rv>
  <rv s="1">
    <fb>162.16300000000001</fb>
    <v>8</v>
  </rv>
  <rv s="2">
    <v>3152</v>
    <v>6</v>
    <v>6968</v>
    <v>7</v>
    <v>0</v>
    <v>Image of Novo Itacolomi</v>
  </rv>
  <rv s="1">
    <fb>-23.763888888888999</fb>
    <v>9</v>
  </rv>
  <rv s="4">
    <v>https://www.bing.com/search?q=novo+itacolomi+parana&amp;form=skydnc</v>
    <v>Learn more on Bing</v>
  </rv>
  <rv s="1">
    <fb>-51.506944444444002</fb>
    <v>9</v>
  </rv>
  <rv s="9">
    <v>#VALUE!</v>
    <v>en-US</v>
    <v>b95f8d8e-df11-ae9f-8659-6d7f62aa25a2</v>
    <v>536870912</v>
    <v>1</v>
    <v>6969</v>
    <v>72</v>
    <v>Novo Itacolomi</v>
    <v>4</v>
    <v>5</v>
    <v>Map</v>
    <v>6</v>
    <v>57</v>
    <v>75</v>
    <v>28141</v>
    <v>3</v>
    <v>Novo Itacolomi is a municipality in the state of Paraná in the Southern Region of Brazil.</v>
    <v>28142</v>
    <v>28143</v>
    <v>28144</v>
    <v>28145</v>
    <v>Novo Itacolomi</v>
    <v>9570</v>
    <v>6951</v>
    <v>Novo Itacolomi</v>
    <v>mdp/vdpid/6458966018231369729</v>
  </rv>
  <rv s="0">
    <v>536870912</v>
    <v>Ortigueira, Paraná</v>
    <v>f338a2fa-7ab1-f4ac-caf4-488a5b7584ed</v>
    <v>en-US</v>
    <v>Map</v>
  </rv>
  <rv s="1">
    <fb>2429.56</fb>
    <v>8</v>
  </rv>
  <rv s="1">
    <fb>-24.207777777777999</fb>
    <v>9</v>
  </rv>
  <rv s="0">
    <v>805306368</v>
    <v>João Marcos da Silva (Mayor)</v>
    <v>4da072fb-0476-f22f-dc98-39b39b0c79d1</v>
    <v>en-US</v>
    <v>Generic</v>
  </rv>
  <rv s="3">
    <v>762</v>
  </rv>
  <rv s="1">
    <fb>24192</fb>
    <v>8</v>
  </rv>
  <rv s="34">
    <v>#VALUE!</v>
    <v>en-US</v>
    <v>f338a2fa-7ab1-f4ac-caf4-488a5b7584ed</v>
    <v>536870912</v>
    <v>1</v>
    <v>6971</v>
    <v>3954</v>
    <v>Ortigueira, Paraná</v>
    <v>92</v>
    <v>137</v>
    <v>Map</v>
    <v>6</v>
    <v>7</v>
    <v>75</v>
    <v>28148</v>
    <v>3</v>
    <v>Ortigueira, Paraná is a municipality in the state of Paraná in the Southern Region of Brazil.</v>
    <v>28149</v>
    <v>28151</v>
    <v>1827</v>
    <v>Ortigueira, Paraná</v>
    <v>28152</v>
    <v>Ortigueira, Paraná</v>
    <v>mdp/vdpid/6459194959852470273</v>
  </rv>
  <rv s="0">
    <v>536870912</v>
    <v>Ourizona</v>
    <v>ffc72e59-81fe-b4ac-b498-d906cec5843f</v>
    <v>en-US</v>
    <v>Map</v>
  </rv>
  <rv s="1">
    <fb>176.45699999999999</fb>
    <v>8</v>
  </rv>
  <rv s="2">
    <v>3153</v>
    <v>6</v>
    <v>6972</v>
    <v>7</v>
    <v>0</v>
    <v>Image of Ourizona</v>
  </rv>
  <rv s="1">
    <fb>-23.383333329999999</fb>
    <v>9</v>
  </rv>
  <rv s="4">
    <v>https://www.bing.com/search?q=ourizona+parana&amp;form=skydnc</v>
    <v>Learn more on Bing</v>
  </rv>
  <rv s="1">
    <fb>-52.183333330000004</fb>
    <v>9</v>
  </rv>
  <rv s="12">
    <v>#VALUE!</v>
    <v>en-US</v>
    <v>ffc72e59-81fe-b4ac-b498-d906cec5843f</v>
    <v>536870912</v>
    <v>1</v>
    <v>6973</v>
    <v>120</v>
    <v>Ourizona</v>
    <v>4</v>
    <v>5</v>
    <v>Map</v>
    <v>6</v>
    <v>7</v>
    <v>75</v>
    <v>28155</v>
    <v>3</v>
    <v>Ourizona is a municipality in the state of Paraná in the Southern Region of Brazil.</v>
    <v>28156</v>
    <v>28157</v>
    <v>28158</v>
    <v>28159</v>
    <v>Ourizona</v>
    <v>19262</v>
    <v>Ourizona</v>
    <v>mdp/vdpid/6458845987719872513</v>
  </rv>
  <rv s="0">
    <v>536870912</v>
    <v>Ouro Verde do Oeste</v>
    <v>8cecbec0-236f-5248-8673-32057f53fb20</v>
    <v>en-US</v>
    <v>Map</v>
  </rv>
  <rv s="1">
    <fb>293.04199999999997</fb>
    <v>8</v>
  </rv>
  <rv s="2">
    <v>3154</v>
    <v>6</v>
    <v>6974</v>
    <v>7</v>
    <v>0</v>
    <v>Image of Ouro Verde do Oeste</v>
  </rv>
  <rv s="1">
    <fb>-24.805</fb>
    <v>9</v>
  </rv>
  <rv s="4">
    <v>https://www.bing.com/search?q=ouro+verde+do+oeste+parana&amp;form=skydnc</v>
    <v>Learn more on Bing</v>
  </rv>
  <rv s="1">
    <fb>-53.902777777777999</fb>
    <v>9</v>
  </rv>
  <rv s="1">
    <fb>6785</fb>
    <v>8</v>
  </rv>
  <rv s="12">
    <v>#VALUE!</v>
    <v>en-US</v>
    <v>8cecbec0-236f-5248-8673-32057f53fb20</v>
    <v>536870912</v>
    <v>1</v>
    <v>6975</v>
    <v>120</v>
    <v>Ouro Verde do Oeste</v>
    <v>4</v>
    <v>5</v>
    <v>Map</v>
    <v>6</v>
    <v>7</v>
    <v>75</v>
    <v>28162</v>
    <v>3</v>
    <v>Ouro Verde do Oeste is a municipality in the state of Paraná in the Southern Region of Brazil.</v>
    <v>28163</v>
    <v>28164</v>
    <v>28165</v>
    <v>28166</v>
    <v>Ouro Verde do Oeste</v>
    <v>28167</v>
    <v>Ouro Verde do Oeste</v>
    <v>mdp/vdpid/6458697945817546753</v>
  </rv>
  <rv s="0">
    <v>536870912</v>
    <v>Paiçandu</v>
    <v>d69c1dca-b565-c24d-d367-c3f5013cb41f</v>
    <v>en-US</v>
    <v>Map</v>
  </rv>
  <rv s="1">
    <fb>170.83699999999999</fb>
    <v>8</v>
  </rv>
  <rv s="2">
    <v>3155</v>
    <v>6</v>
    <v>6976</v>
    <v>7</v>
    <v>0</v>
    <v>Image of Paiçandu</v>
  </rv>
  <rv s="1">
    <fb>-23.457777777777999</fb>
    <v>9</v>
  </rv>
  <rv s="4">
    <v>https://www.bing.com/search?q=pai%c3%a7andu+brazil&amp;form=skydnc</v>
    <v>Learn more on Bing</v>
  </rv>
  <rv s="1">
    <fb>-52.048888888889003</fb>
    <v>9</v>
  </rv>
  <rv s="1">
    <fb>41773</fb>
    <v>8</v>
  </rv>
  <rv s="9">
    <v>#VALUE!</v>
    <v>en-US</v>
    <v>d69c1dca-b565-c24d-d367-c3f5013cb41f</v>
    <v>536870912</v>
    <v>1</v>
    <v>6977</v>
    <v>72</v>
    <v>Paiçandu</v>
    <v>4</v>
    <v>5</v>
    <v>Map</v>
    <v>6</v>
    <v>57</v>
    <v>75</v>
    <v>28170</v>
    <v>414</v>
    <v>Paiçandu is a city in the state of Paraná in southern Brazil. Paiçandu was founded in 1948, and emancipated on 19 November 1960. Its population was 41,773 and its area is 171.4 km². Paiçandu's subtropical climate offers hot summers and ...</v>
    <v>28171</v>
    <v>28172</v>
    <v>28173</v>
    <v>28174</v>
    <v>Paiçandu</v>
    <v>28175</v>
    <v>6951</v>
    <v>Paiçandu</v>
    <v>mdp/vdpid/6458847716762976257</v>
  </rv>
  <rv s="0">
    <v>536870912</v>
    <v>Palmas, Paraná</v>
    <v>dcfbffba-bff8-698f-1393-06f82f621ec4</v>
    <v>en-US</v>
    <v>Map</v>
  </rv>
  <rv s="1">
    <fb>1567.3610000000001</fb>
    <v>8</v>
  </rv>
  <rv s="2">
    <v>3156</v>
    <v>6</v>
    <v>6978</v>
    <v>7</v>
    <v>0</v>
    <v>Image of Palmas, Paraná</v>
  </rv>
  <rv s="1">
    <fb>-26.483888888888998</fb>
    <v>9</v>
  </rv>
  <rv s="4">
    <v>https://www.bing.com/search?q=palmas+brazil&amp;form=skydnc</v>
    <v>Learn more on Bing</v>
  </rv>
  <rv s="1">
    <fb>-51.990833333333001</fb>
    <v>9</v>
  </rv>
  <rv s="1">
    <fb>48247</fb>
    <v>8</v>
  </rv>
  <rv s="12">
    <v>#VALUE!</v>
    <v>en-US</v>
    <v>dcfbffba-bff8-698f-1393-06f82f621ec4</v>
    <v>536870912</v>
    <v>1</v>
    <v>6979</v>
    <v>120</v>
    <v>Palmas, Paraná</v>
    <v>4</v>
    <v>5</v>
    <v>Map</v>
    <v>6</v>
    <v>7</v>
    <v>75</v>
    <v>28178</v>
    <v>3</v>
    <v>Palmas is a municipality in the south of the Brazilian state of Paraná. Palmas is located in the mountainous area of Paraná and is in the mesoregion of South-Central Paraná. Palmas is the capital of the microregion of the same name. The ...</v>
    <v>28179</v>
    <v>28180</v>
    <v>28181</v>
    <v>28182</v>
    <v>Palmas, Paraná</v>
    <v>28183</v>
    <v>Palmas, Paraná</v>
    <v>mdp/vdpid/6460080635108130818</v>
  </rv>
  <rv s="0">
    <v>536870912</v>
    <v>Palmital, Paraná</v>
    <v>5aea13e9-e992-4f65-de72-e37e4db7b580</v>
    <v>en-US</v>
    <v>Map</v>
  </rv>
  <rv s="1">
    <fb>815.89300000000003</fb>
    <v>8</v>
  </rv>
  <rv s="2">
    <v>3157</v>
    <v>6</v>
    <v>6980</v>
    <v>7</v>
    <v>0</v>
    <v>Image of Palmital, Paraná</v>
  </rv>
  <rv s="1">
    <fb>-24.892777777778001</fb>
    <v>9</v>
  </rv>
  <rv s="1">
    <fb>-52.202777777778003</fb>
    <v>9</v>
  </rv>
  <rv s="1">
    <fb>12960</fb>
    <v>8</v>
  </rv>
  <rv s="13">
    <v>#VALUE!</v>
    <v>en-US</v>
    <v>5aea13e9-e992-4f65-de72-e37e4db7b580</v>
    <v>536870912</v>
    <v>1</v>
    <v>6981</v>
    <v>125</v>
    <v>Palmital, Paraná</v>
    <v>92</v>
    <v>5</v>
    <v>Map</v>
    <v>6</v>
    <v>57</v>
    <v>75</v>
    <v>28186</v>
    <v>3</v>
    <v>Palmital, Paraná is a municipality in the state of Paraná in the Southern Region of Brazil.</v>
    <v>28187</v>
    <v>28188</v>
    <v>28189</v>
    <v>Palmital, Paraná</v>
    <v>28190</v>
    <v>Palmital, Paraná</v>
    <v>mdp/vdpid/6459128370092310529</v>
  </rv>
  <rv s="0">
    <v>536870912</v>
    <v>Palotina</v>
    <v>f19b589a-0ec6-e50d-208b-7f5f213ca6d0</v>
    <v>en-US</v>
    <v>Map</v>
  </rv>
  <rv s="1">
    <fb>951.22799999999995</fb>
    <v>8</v>
  </rv>
  <rv s="2">
    <v>3158</v>
    <v>6</v>
    <v>6982</v>
    <v>7</v>
    <v>0</v>
    <v>Image of Palotina</v>
  </rv>
  <rv s="1">
    <fb>-24.283888888888999</fb>
    <v>9</v>
  </rv>
  <rv s="0">
    <v>805306368</v>
    <v>Luiz Ernesto de Giacometti (Mayor)</v>
    <v>336c03b2-35b6-c93c-3eb4-2a70d699a0d6</v>
    <v>en-US</v>
    <v>Generic</v>
  </rv>
  <rv s="3">
    <v>763</v>
  </rv>
  <rv s="4">
    <v>https://www.bing.com/search?q=palotina+parana&amp;form=skydnc</v>
    <v>Learn more on Bing</v>
  </rv>
  <rv s="1">
    <fb>-53.84</fb>
    <v>9</v>
  </rv>
  <rv s="1">
    <fb>35011</fb>
    <v>8</v>
  </rv>
  <rv s="8">
    <v>#VALUE!</v>
    <v>en-US</v>
    <v>f19b589a-0ec6-e50d-208b-7f5f213ca6d0</v>
    <v>536870912</v>
    <v>1</v>
    <v>6983</v>
    <v>67</v>
    <v>Palotina</v>
    <v>4</v>
    <v>5</v>
    <v>Map</v>
    <v>6</v>
    <v>7</v>
    <v>75</v>
    <v>28193</v>
    <v>3</v>
    <v>Palotina is a Brazilian municipality in western Paraná state, located around 60 kilometers from the border with Paraguay.</v>
    <v>28194</v>
    <v>28195</v>
    <v>28197</v>
    <v>28198</v>
    <v>28199</v>
    <v>Palotina</v>
    <v>28200</v>
    <v>Palotina</v>
    <v>mdp/vdpid/6458634193051058177</v>
  </rv>
  <rv s="0">
    <v>536870912</v>
    <v>Paraíso do Norte</v>
    <v>f3589ea6-a90b-4ff9-e9e7-a6e46d53d1db</v>
    <v>en-US</v>
    <v>Map</v>
  </rv>
  <rv s="1">
    <fb>204.565</fb>
    <v>8</v>
  </rv>
  <rv s="2">
    <v>3159</v>
    <v>6</v>
    <v>6984</v>
    <v>7</v>
    <v>0</v>
    <v>Image of Paraíso do Norte</v>
  </rv>
  <rv s="1">
    <fb>-23.280833333333</fb>
    <v>9</v>
  </rv>
  <rv s="4">
    <v>https://www.bing.com/search?q=para%c3%adso+do+norte+parana&amp;form=skydnc</v>
    <v>Learn more on Bing</v>
  </rv>
  <rv s="1">
    <fb>13245</fb>
    <v>8</v>
  </rv>
  <rv s="12">
    <v>#VALUE!</v>
    <v>en-US</v>
    <v>f3589ea6-a90b-4ff9-e9e7-a6e46d53d1db</v>
    <v>536870912</v>
    <v>1</v>
    <v>6985</v>
    <v>120</v>
    <v>Paraíso do Norte</v>
    <v>4</v>
    <v>5</v>
    <v>Map</v>
    <v>6</v>
    <v>7</v>
    <v>75</v>
    <v>28203</v>
    <v>3</v>
    <v>Paraíso do Norte is a municipality in the state of Paraná in the Southern Region of Brazil.</v>
    <v>28204</v>
    <v>28205</v>
    <v>28206</v>
    <v>28046</v>
    <v>Paraíso do Norte</v>
    <v>28207</v>
    <v>Paraíso do Norte</v>
    <v>mdp/vdpid/6458830941073702913</v>
  </rv>
  <rv s="0">
    <v>536870912</v>
    <v>Paranacity</v>
    <v>e752cd1e-12d2-daee-fff2-924cfe352de3</v>
    <v>en-US</v>
    <v>Map</v>
  </rv>
  <rv s="1">
    <fb>348.63099999999997</fb>
    <v>8</v>
  </rv>
  <rv s="2">
    <v>3160</v>
    <v>6</v>
    <v>6986</v>
    <v>7</v>
    <v>0</v>
    <v>Image of Paranacity</v>
  </rv>
  <rv s="1">
    <fb>-22.93</fb>
    <v>9</v>
  </rv>
  <rv s="4">
    <v>https://www.bing.com/search?q=paranacity&amp;form=skydnc</v>
    <v>Learn more on Bing</v>
  </rv>
  <rv s="1">
    <fb>-52.150833333332997</fb>
    <v>9</v>
  </rv>
  <rv s="1">
    <fb>11580</fb>
    <v>8</v>
  </rv>
  <rv s="9">
    <v>#VALUE!</v>
    <v>en-US</v>
    <v>e752cd1e-12d2-daee-fff2-924cfe352de3</v>
    <v>536870912</v>
    <v>1</v>
    <v>6987</v>
    <v>72</v>
    <v>Paranacity</v>
    <v>4</v>
    <v>5</v>
    <v>Map</v>
    <v>6</v>
    <v>57</v>
    <v>75</v>
    <v>28210</v>
    <v>3</v>
    <v>Paranacity is a municipality in the state of Paraná in the Southern Region of Brazil.</v>
    <v>28211</v>
    <v>28212</v>
    <v>28213</v>
    <v>28214</v>
    <v>Paranacity</v>
    <v>28215</v>
    <v>6951</v>
    <v>Paranacity</v>
    <v>mdp/vdpid/6458789091684122625</v>
  </rv>
  <rv s="0">
    <v>536870912</v>
    <v>Paranaguá</v>
    <v>1ad07fc1-235f-89a5-f5cf-791a6b2b08d0</v>
    <v>en-US</v>
    <v>Map</v>
  </rv>
  <rv s="1">
    <fb>826.67499999999995</fb>
    <v>8</v>
  </rv>
  <rv s="2">
    <v>3161</v>
    <v>6</v>
    <v>6988</v>
    <v>7</v>
    <v>0</v>
    <v>Image of Paranaguá</v>
  </rv>
  <rv s="1">
    <fb>-25.520833333333002</fb>
    <v>9</v>
  </rv>
  <rv s="0">
    <v>805306368</v>
    <v>Marcelo Elias Roque (Mayor)</v>
    <v>22f5c12e-85c8-d877-011a-54177c77bcef</v>
    <v>en-US</v>
    <v>Generic</v>
  </rv>
  <rv s="3">
    <v>764</v>
  </rv>
  <rv s="4">
    <v>https://www.bing.com/search?q=paranagu%c3%a1+brazil&amp;form=skydnc</v>
    <v>Learn more on Bing</v>
  </rv>
  <rv s="1">
    <fb>-48.509444444444</fb>
    <v>9</v>
  </rv>
  <rv s="1">
    <fb>156174</fb>
    <v>8</v>
  </rv>
  <rv s="5">
    <v>#VALUE!</v>
    <v>en-US</v>
    <v>1ad07fc1-235f-89a5-f5cf-791a6b2b08d0</v>
    <v>536870912</v>
    <v>1</v>
    <v>6989</v>
    <v>2</v>
    <v>Paranaguá</v>
    <v>4</v>
    <v>5</v>
    <v>Map</v>
    <v>6</v>
    <v>57</v>
    <v>75</v>
    <v>28218</v>
    <v>3</v>
    <v>Paranaguá is a city in the state of Paraná in Brazil. Founded in 1648, it is Paraná's oldest city. It is known for the Port of Paranaguá, which serves as both the sea link for Curitiba, 110 kilometres to the west and the capital of Paraná, and ...</v>
    <v>28219</v>
    <v>28220</v>
    <v>28222</v>
    <v>28223</v>
    <v>28224</v>
    <v>Paranaguá</v>
    <v>28225</v>
    <v>157</v>
    <v>Paranaguá</v>
    <v>mdp/vdpid/6461696401385455617</v>
  </rv>
  <rv s="0">
    <v>536870912</v>
    <v>Paranapoema</v>
    <v>08ecf796-1222-569c-c555-d76f0871f93e</v>
    <v>en-US</v>
    <v>Map</v>
  </rv>
  <rv s="1">
    <fb>175.874</fb>
    <v>8</v>
  </rv>
  <rv s="2">
    <v>3162</v>
    <v>6</v>
    <v>6990</v>
    <v>7</v>
    <v>0</v>
    <v>Image of Paranapoema</v>
  </rv>
  <rv s="4">
    <v>https://www.bing.com/search?q=paranapoema&amp;form=skydnc</v>
    <v>Learn more on Bing</v>
  </rv>
  <rv s="1">
    <fb>-52.097777777777999</fb>
    <v>9</v>
  </rv>
  <rv s="1">
    <fb>3241</fb>
    <v>8</v>
  </rv>
  <rv s="9">
    <v>#VALUE!</v>
    <v>en-US</v>
    <v>08ecf796-1222-569c-c555-d76f0871f93e</v>
    <v>536870912</v>
    <v>1</v>
    <v>6991</v>
    <v>72</v>
    <v>Paranapoema</v>
    <v>4</v>
    <v>5</v>
    <v>Map</v>
    <v>6</v>
    <v>57</v>
    <v>75</v>
    <v>28228</v>
    <v>3</v>
    <v>Paranapoema is a municipality in the state of Paraná in the Southern Region of Brazil.</v>
    <v>28229</v>
    <v>18335</v>
    <v>28230</v>
    <v>28231</v>
    <v>Paranapoema</v>
    <v>28232</v>
    <v>6951</v>
    <v>Paranapoema</v>
    <v>mdp/vdpid/6458776133163810817</v>
  </rv>
  <rv s="0">
    <v>536870912</v>
    <v>Paranavaí</v>
    <v>518132bf-c7aa-058c-fed4-eb1f1699f1f4</v>
    <v>en-US</v>
    <v>Map</v>
  </rv>
  <rv s="1">
    <fb>1202.4690000000001</fb>
    <v>8</v>
  </rv>
  <rv s="2">
    <v>3163</v>
    <v>6</v>
    <v>6992</v>
    <v>7</v>
    <v>0</v>
    <v>Image of Paranavaí</v>
  </rv>
  <rv s="1">
    <fb>-23.072777777778001</fb>
    <v>9</v>
  </rv>
  <rv s="0">
    <v>805306368</v>
    <v>Carlos Henrique Rossato Gomes (Mayor)</v>
    <v>05b870b4-160d-9042-b2f6-4b617d60663f</v>
    <v>en-US</v>
    <v>Generic</v>
  </rv>
  <rv s="0">
    <v>805306368</v>
    <v>Podemos (Mayor)</v>
    <v>2d95744b-9588-bdd9-cdd4-af6461663aa7</v>
    <v>en-US</v>
    <v>Generic</v>
  </rv>
  <rv s="3">
    <v>765</v>
  </rv>
  <rv s="4">
    <v>https://www.bing.com/search?q=paranava%c3%ad+brazil&amp;form=skydnc</v>
    <v>Learn more on Bing</v>
  </rv>
  <rv s="1">
    <fb>-52.465000000000003</fb>
    <v>9</v>
  </rv>
  <rv s="1">
    <fb>95525</fb>
    <v>8</v>
  </rv>
  <rv s="5">
    <v>#VALUE!</v>
    <v>en-US</v>
    <v>518132bf-c7aa-058c-fed4-eb1f1699f1f4</v>
    <v>536870912</v>
    <v>1</v>
    <v>6993</v>
    <v>2</v>
    <v>Paranavaí</v>
    <v>4</v>
    <v>5</v>
    <v>Map</v>
    <v>6</v>
    <v>41</v>
    <v>75</v>
    <v>28235</v>
    <v>3</v>
    <v>Paranavaí is a municipality in the state of Paraná in Brazil that was founded on December 14, 1952. Paranavaí is located in the Northwest part of the state of Paraná, Paranavaí is also one of the richest cities in Paraná and has a population of ...</v>
    <v>28236</v>
    <v>28237</v>
    <v>28240</v>
    <v>28241</v>
    <v>28242</v>
    <v>Paranavaí</v>
    <v>28243</v>
    <v>6951</v>
    <v>Paranavaí</v>
    <v>mdp/vdpid/6458784382604804097</v>
  </rv>
  <rv s="0">
    <v>536870912</v>
    <v>Pato Bragado</v>
    <v>d98785a2-9f5e-d467-5799-f5ce0b63bcad</v>
    <v>en-US</v>
    <v>Map</v>
  </rv>
  <rv s="1">
    <fb>135.285</fb>
    <v>8</v>
  </rv>
  <rv s="2">
    <v>3164</v>
    <v>6</v>
    <v>6994</v>
    <v>7</v>
    <v>0</v>
    <v>Image of Pato Bragado</v>
  </rv>
  <rv s="1">
    <fb>-24.625833333332999</fb>
    <v>9</v>
  </rv>
  <rv s="4">
    <v>https://www.bing.com/search?q=pato+bragado+parana&amp;form=skydnc</v>
    <v>Learn more on Bing</v>
  </rv>
  <rv s="1">
    <fb>-54.225000000000001</fb>
    <v>9</v>
  </rv>
  <rv s="1">
    <fb>5733</fb>
    <v>8</v>
  </rv>
  <rv s="12">
    <v>#VALUE!</v>
    <v>en-US</v>
    <v>d98785a2-9f5e-d467-5799-f5ce0b63bcad</v>
    <v>536870912</v>
    <v>1</v>
    <v>6995</v>
    <v>120</v>
    <v>Pato Bragado</v>
    <v>4</v>
    <v>5</v>
    <v>Map</v>
    <v>6</v>
    <v>7</v>
    <v>75</v>
    <v>28246</v>
    <v>3</v>
    <v>Pato Bragado is a municipality in the state of Paraná in the Southern Region of Brazil.</v>
    <v>28247</v>
    <v>28248</v>
    <v>28249</v>
    <v>28250</v>
    <v>Pato Bragado</v>
    <v>28251</v>
    <v>Pato Bragado</v>
    <v>mdp/vdpid/6458666492480192513</v>
  </rv>
  <rv s="0">
    <v>536870912</v>
    <v>Pato Branco</v>
    <v>e02a034d-e22b-9a7e-d6d2-0a00714ab2c3</v>
    <v>en-US</v>
    <v>Map</v>
  </rv>
  <rv s="1">
    <fb>539.41499999999996</fb>
    <v>8</v>
  </rv>
  <rv s="2">
    <v>3165</v>
    <v>6</v>
    <v>6996</v>
    <v>7</v>
    <v>0</v>
    <v>Image of Pato Branco</v>
  </rv>
  <rv s="1">
    <fb>-26.228888888888999</fb>
    <v>9</v>
  </rv>
  <rv s="0">
    <v>805306368</v>
    <v>Robson Cantu (Mayor)</v>
    <v>30c9d096-7131-5735-587a-d4810aaf8ceb</v>
    <v>en-US</v>
    <v>Generic</v>
  </rv>
  <rv s="3">
    <v>766</v>
  </rv>
  <rv s="4">
    <v>https://www.bing.com/search?q=pato+branco+brazil&amp;form=skydnc</v>
    <v>Learn more on Bing</v>
  </rv>
  <rv s="1">
    <fb>-52.670833333333</fb>
    <v>9</v>
  </rv>
  <rv s="1">
    <fb>91836</fb>
    <v>8</v>
  </rv>
  <rv s="8">
    <v>#VALUE!</v>
    <v>en-US</v>
    <v>e02a034d-e22b-9a7e-d6d2-0a00714ab2c3</v>
    <v>536870912</v>
    <v>1</v>
    <v>6997</v>
    <v>67</v>
    <v>Pato Branco</v>
    <v>4</v>
    <v>5</v>
    <v>Map</v>
    <v>6</v>
    <v>7</v>
    <v>75</v>
    <v>28254</v>
    <v>3</v>
    <v>Pato Branco is a municipality in the state of Paraná in Brazil. The municipality covers 537,8 km² and has a population of 83,843. Pato Branco started off as a village in 1942 and was given status as a city December 14, 1952. It has two private ...</v>
    <v>28255</v>
    <v>28256</v>
    <v>28258</v>
    <v>28259</v>
    <v>28260</v>
    <v>Pato Branco</v>
    <v>28261</v>
    <v>Pato Branco</v>
    <v>mdp/vdpid/6459961063956807681</v>
  </rv>
  <rv s="0">
    <v>536870912</v>
    <v>Paula Freitas</v>
    <v>3674f222-278e-f945-81dd-3f62268b7403</v>
    <v>en-US</v>
    <v>Map</v>
  </rv>
  <rv s="1">
    <fb>420.33100000000002</fb>
    <v>8</v>
  </rv>
  <rv s="2">
    <v>3166</v>
    <v>6</v>
    <v>6998</v>
    <v>7</v>
    <v>0</v>
    <v>Image of Paula Freitas</v>
  </rv>
  <rv s="1">
    <fb>-26.207777777777999</fb>
    <v>9</v>
  </rv>
  <rv s="4">
    <v>https://www.bing.com/search?q=paula+freitas+parana&amp;form=skydnc</v>
    <v>Learn more on Bing</v>
  </rv>
  <rv s="1">
    <fb>-50.937777777778003</fb>
    <v>9</v>
  </rv>
  <rv s="9">
    <v>#VALUE!</v>
    <v>en-US</v>
    <v>3674f222-278e-f945-81dd-3f62268b7403</v>
    <v>536870912</v>
    <v>1</v>
    <v>6999</v>
    <v>72</v>
    <v>Paula Freitas</v>
    <v>4</v>
    <v>5</v>
    <v>Map</v>
    <v>6</v>
    <v>57</v>
    <v>75</v>
    <v>28264</v>
    <v>3</v>
    <v>Paula Freitas is a municipality in the state of Paraná in the Southern Region of Brazil. The Brazilian town of Paula Freitas is home to a Geomagnetism Research Laboratory, called Geophysics Research Campus Major Edsel de Freitas Coutinho, whose ...</v>
    <v>28265</v>
    <v>28266</v>
    <v>28267</v>
    <v>28268</v>
    <v>Paula Freitas</v>
    <v>27505</v>
    <v>6951</v>
    <v>Paula Freitas</v>
    <v>mdp/vdpid/6460110021307924481</v>
  </rv>
  <rv s="0">
    <v>536870912</v>
    <v>Paulo Frontin</v>
    <v>19b043af-6fe9-e596-bf9d-4f68e7968047</v>
    <v>en-US</v>
    <v>Map</v>
  </rv>
  <rv s="1">
    <fb>369.21</fb>
    <v>8</v>
  </rv>
  <rv s="1">
    <fb>-26.04</fb>
    <v>9</v>
  </rv>
  <rv s="4">
    <v>https://www.bing.com/search?q=paulo+frontin+parana&amp;form=skydnc</v>
    <v>Learn more on Bing</v>
  </rv>
  <rv s="1">
    <fb>-50.835833333332999</fb>
    <v>9</v>
  </rv>
  <rv s="1">
    <fb>6343</fb>
    <v>8</v>
  </rv>
  <rv s="16">
    <v>#VALUE!</v>
    <v>en-US</v>
    <v>19b043af-6fe9-e596-bf9d-4f68e7968047</v>
    <v>536870912</v>
    <v>1</v>
    <v>7001</v>
    <v>151</v>
    <v>Paulo Frontin</v>
    <v>4</v>
    <v>137</v>
    <v>Map</v>
    <v>6</v>
    <v>7</v>
    <v>75</v>
    <v>28271</v>
    <v>3</v>
    <v>Paulo Frontin is a municipality in the state of Paraná in the Southern Region of Brazil.</v>
    <v>28272</v>
    <v>28273</v>
    <v>28274</v>
    <v>Paulo Frontin</v>
    <v>28275</v>
    <v>Paulo Frontin</v>
    <v>mdp/vdpid/6460061402932445185</v>
  </rv>
  <rv s="0">
    <v>536870912</v>
    <v>Peabiru</v>
    <v>8daa44e3-6390-3ec8-50bd-3dab73b2dbe3</v>
    <v>en-US</v>
    <v>Map</v>
  </rv>
  <rv s="1">
    <fb>469.495</fb>
    <v>8</v>
  </rv>
  <rv s="2">
    <v>3167</v>
    <v>6</v>
    <v>7002</v>
    <v>7</v>
    <v>0</v>
    <v>Image of Peabiru</v>
  </rv>
  <rv s="1">
    <fb>-23.912777777778</fb>
    <v>9</v>
  </rv>
  <rv s="4">
    <v>https://www.bing.com/search?q=peabiru+parana&amp;form=skydnc</v>
    <v>Learn more on Bing</v>
  </rv>
  <rv s="1">
    <fb>-52.342777777777997</fb>
    <v>9</v>
  </rv>
  <rv s="1">
    <fb>13346</fb>
    <v>8</v>
  </rv>
  <rv s="12">
    <v>#VALUE!</v>
    <v>en-US</v>
    <v>8daa44e3-6390-3ec8-50bd-3dab73b2dbe3</v>
    <v>536870912</v>
    <v>1</v>
    <v>7003</v>
    <v>120</v>
    <v>Peabiru</v>
    <v>4</v>
    <v>5</v>
    <v>Map</v>
    <v>6</v>
    <v>7</v>
    <v>75</v>
    <v>28278</v>
    <v>3</v>
    <v>Peabiru is a municipality in the state of Paraná in the Southern Region of Brazil.</v>
    <v>28279</v>
    <v>28280</v>
    <v>28281</v>
    <v>28282</v>
    <v>Peabiru</v>
    <v>28283</v>
    <v>Peabiru</v>
    <v>mdp/vdpid/6459050324043759617</v>
  </rv>
  <rv s="0">
    <v>536870912</v>
    <v>Perobal</v>
    <v>fbecef0d-3871-acce-5d0f-aceee5a98e76</v>
    <v>en-US</v>
    <v>Map</v>
  </rv>
  <rv s="1">
    <fb>406.70699999999999</fb>
    <v>8</v>
  </rv>
  <rv s="2">
    <v>3168</v>
    <v>6</v>
    <v>7004</v>
    <v>7</v>
    <v>0</v>
    <v>Image of Perobal</v>
  </rv>
  <rv s="1">
    <fb>-23.895833333333002</fb>
    <v>9</v>
  </rv>
  <rv s="4">
    <v>https://www.bing.com/search?q=perobal+parana&amp;form=skydnc</v>
    <v>Learn more on Bing</v>
  </rv>
  <rv s="1">
    <fb>-53.41</fb>
    <v>9</v>
  </rv>
  <rv s="1">
    <fb>6160</fb>
    <v>8</v>
  </rv>
  <rv s="9">
    <v>#VALUE!</v>
    <v>en-US</v>
    <v>fbecef0d-3871-acce-5d0f-aceee5a98e76</v>
    <v>536870912</v>
    <v>1</v>
    <v>7005</v>
    <v>72</v>
    <v>Perobal</v>
    <v>4</v>
    <v>5</v>
    <v>Map</v>
    <v>6</v>
    <v>57</v>
    <v>75</v>
    <v>28286</v>
    <v>3</v>
    <v>Perobal is a municipality in the state of Paraná in the Southern Region of Brazil.</v>
    <v>28287</v>
    <v>28288</v>
    <v>28289</v>
    <v>28290</v>
    <v>Perobal</v>
    <v>28291</v>
    <v>6951</v>
    <v>Perobal</v>
    <v>mdp/vdpid/6459008824173920257</v>
  </rv>
  <rv s="0">
    <v>536870912</v>
    <v>Pérola</v>
    <v>ae34d84b-b6c3-4954-9931-c8ee5b7bf3aa</v>
    <v>en-US</v>
    <v>Map</v>
  </rv>
  <rv s="1">
    <fb>240.63499999999999</fb>
    <v>8</v>
  </rv>
  <rv s="2">
    <v>3169</v>
    <v>6</v>
    <v>7006</v>
    <v>7</v>
    <v>0</v>
    <v>Image of Pérola</v>
  </rv>
  <rv s="1">
    <fb>-23.805</fb>
    <v>9</v>
  </rv>
  <rv s="4">
    <v>https://www.bing.com/search?q=p%c3%a9rola&amp;form=skydnc</v>
    <v>Learn more on Bing</v>
  </rv>
  <rv s="1">
    <fb>-53.683888888889001</fb>
    <v>9</v>
  </rv>
  <rv s="12">
    <v>#VALUE!</v>
    <v>en-US</v>
    <v>ae34d84b-b6c3-4954-9931-c8ee5b7bf3aa</v>
    <v>536870912</v>
    <v>1</v>
    <v>7007</v>
    <v>120</v>
    <v>Pérola</v>
    <v>4</v>
    <v>5</v>
    <v>Map</v>
    <v>6</v>
    <v>7</v>
    <v>75</v>
    <v>28294</v>
    <v>3</v>
    <v>Pérola is a municipality in the state of Paraná in the Southern Region of Brazil.</v>
    <v>28295</v>
    <v>28296</v>
    <v>28297</v>
    <v>28298</v>
    <v>Pérola</v>
    <v>2121</v>
    <v>Pérola</v>
    <v>mdp/vdpid/6463292620025102338</v>
  </rv>
  <rv s="0">
    <v>536870912</v>
    <v>Piên</v>
    <v>cc0c7120-c974-90e4-97f3-afae8d38db09</v>
    <v>en-US</v>
    <v>Map</v>
  </rv>
  <rv s="1">
    <fb>254.792</fb>
    <v>8</v>
  </rv>
  <rv s="2">
    <v>3170</v>
    <v>6</v>
    <v>7008</v>
    <v>7</v>
    <v>0</v>
    <v>Image of Piên</v>
  </rv>
  <rv s="1">
    <fb>-26.097777777777999</fb>
    <v>9</v>
  </rv>
  <rv s="4">
    <v>https://www.bing.com/search?q=pi%c3%aan+parana&amp;form=skydnc</v>
    <v>Learn more on Bing</v>
  </rv>
  <rv s="1">
    <fb>-49.428888888888999</fb>
    <v>9</v>
  </rv>
  <rv s="1">
    <fb>13655</fb>
    <v>8</v>
  </rv>
  <rv s="12">
    <v>#VALUE!</v>
    <v>en-US</v>
    <v>cc0c7120-c974-90e4-97f3-afae8d38db09</v>
    <v>536870912</v>
    <v>1</v>
    <v>7009</v>
    <v>120</v>
    <v>Piên</v>
    <v>4</v>
    <v>5</v>
    <v>Map</v>
    <v>6</v>
    <v>7</v>
    <v>75</v>
    <v>28301</v>
    <v>3</v>
    <v>Piên is a municipality in the state of Paraná in the Southern Region of Brazil.</v>
    <v>28302</v>
    <v>28303</v>
    <v>28304</v>
    <v>28305</v>
    <v>Piên</v>
    <v>28306</v>
    <v>Piên</v>
    <v>mdp/vdpid/6461657348338352129</v>
  </rv>
  <rv s="0">
    <v>536870912</v>
    <v>Pinhais</v>
    <v>ce7fdc36-76c9-88c8-1012-0b22f2819ace</v>
    <v>en-US</v>
    <v>Map</v>
  </rv>
  <rv s="1">
    <fb>61.006999999999998</fb>
    <v>8</v>
  </rv>
  <rv s="2">
    <v>3171</v>
    <v>6</v>
    <v>7010</v>
    <v>7</v>
    <v>0</v>
    <v>Image of Pinhais</v>
  </rv>
  <rv s="1">
    <fb>-25.445</fb>
    <v>9</v>
  </rv>
  <rv s="0">
    <v>805306368</v>
    <v>Luiz Goularte Alves (Mayor)</v>
    <v>0cb740f2-0082-59e7-5cf6-03ba43154348</v>
    <v>en-US</v>
    <v>Generic</v>
  </rv>
  <rv s="3">
    <v>767</v>
  </rv>
  <rv s="4">
    <v>https://www.bing.com/search?q=pinhais+brazil&amp;form=skydnc</v>
    <v>Learn more on Bing</v>
  </rv>
  <rv s="1">
    <fb>127019</fb>
    <v>8</v>
  </rv>
  <rv s="8">
    <v>#VALUE!</v>
    <v>en-US</v>
    <v>ce7fdc36-76c9-88c8-1012-0b22f2819ace</v>
    <v>536870912</v>
    <v>1</v>
    <v>7011</v>
    <v>67</v>
    <v>Pinhais</v>
    <v>4</v>
    <v>5</v>
    <v>Map</v>
    <v>6</v>
    <v>7</v>
    <v>75</v>
    <v>28309</v>
    <v>3</v>
    <v>Pinhais is a municipality in Paraná state in Brazil. As of 2020, the population was 133,490. It was emancipated from the municipality of Piraquara in 1992 and is part of the Metropolitan region of Curitiba. It is the smallest municipality in ...</v>
    <v>28310</v>
    <v>28311</v>
    <v>28313</v>
    <v>28314</v>
    <v>8994</v>
    <v>Pinhais</v>
    <v>28315</v>
    <v>Pinhais</v>
    <v>mdp/vdpid/6461681537157955585</v>
  </rv>
  <rv s="0">
    <v>536870912</v>
    <v>Pinhal de São Bento</v>
    <v>2cd65c1f-eea3-b0c5-91d1-00c2b7977e2a</v>
    <v>en-US</v>
    <v>Map</v>
  </rv>
  <rv s="1">
    <fb>96.855000000000004</fb>
    <v>8</v>
  </rv>
  <rv s="2">
    <v>3172</v>
    <v>6</v>
    <v>7012</v>
    <v>7</v>
    <v>0</v>
    <v>Image of Pinhal de São Bento</v>
  </rv>
  <rv s="1">
    <fb>-26.03</fb>
    <v>9</v>
  </rv>
  <rv s="4">
    <v>https://www.bing.com/search?q=pinhal+de+s%c3%a3o+bento+parana&amp;form=skydnc</v>
    <v>Learn more on Bing</v>
  </rv>
  <rv s="1">
    <fb>-53.482777777777997</fb>
    <v>9</v>
  </rv>
  <rv s="1">
    <fb>2737</fb>
    <v>8</v>
  </rv>
  <rv s="9">
    <v>#VALUE!</v>
    <v>en-US</v>
    <v>2cd65c1f-eea3-b0c5-91d1-00c2b7977e2a</v>
    <v>536870912</v>
    <v>1</v>
    <v>7013</v>
    <v>72</v>
    <v>Pinhal de São Bento</v>
    <v>4</v>
    <v>5</v>
    <v>Map</v>
    <v>6</v>
    <v>57</v>
    <v>75</v>
    <v>28318</v>
    <v>3</v>
    <v>Pinhal de São Bento is a municipality in the state of Paraná in the Southern Region of Brazil.</v>
    <v>28319</v>
    <v>28320</v>
    <v>28321</v>
    <v>28322</v>
    <v>Pinhal de São Bento</v>
    <v>28323</v>
    <v>6951</v>
    <v>Pinhal de São Bento</v>
    <v>mdp/vdpid/6459921281184694273</v>
  </rv>
  <rv s="0">
    <v>536870912</v>
    <v>Pinhalão</v>
    <v>83394a05-6a37-bb92-5504-f17f82cd5f92</v>
    <v>en-US</v>
    <v>Map</v>
  </rv>
  <rv s="1">
    <fb>220.69200000000001</fb>
    <v>8</v>
  </rv>
  <rv s="2">
    <v>3173</v>
    <v>6</v>
    <v>7014</v>
    <v>7</v>
    <v>0</v>
    <v>Image of Pinhalão</v>
  </rv>
  <rv s="1">
    <fb>-23.792777777777999</fb>
    <v>9</v>
  </rv>
  <rv s="4">
    <v>https://www.bing.com/search?q=pinhal%c3%a3o+parana&amp;form=skydnc</v>
    <v>Learn more on Bing</v>
  </rv>
  <rv s="1">
    <fb>-50.055833333332998</fb>
    <v>9</v>
  </rv>
  <rv s="1">
    <fb>6566</fb>
    <v>8</v>
  </rv>
  <rv s="12">
    <v>#VALUE!</v>
    <v>en-US</v>
    <v>83394a05-6a37-bb92-5504-f17f82cd5f92</v>
    <v>536870912</v>
    <v>1</v>
    <v>7015</v>
    <v>120</v>
    <v>Pinhalão</v>
    <v>4</v>
    <v>5</v>
    <v>Map</v>
    <v>6</v>
    <v>7</v>
    <v>75</v>
    <v>28326</v>
    <v>3</v>
    <v>Pinhalão is a municipality in the state of Paraná in the Southern Region of Brazil.</v>
    <v>28327</v>
    <v>28328</v>
    <v>28329</v>
    <v>28330</v>
    <v>Pinhalão</v>
    <v>28331</v>
    <v>Pinhalão</v>
    <v>mdp/vdpid/6460519067903066113</v>
  </rv>
  <rv s="0">
    <v>536870912</v>
    <v>Pinhão, Paraná</v>
    <v>635f7cfb-40a1-2447-6632-3d4bce744da2</v>
    <v>en-US</v>
    <v>Map</v>
  </rv>
  <rv s="1">
    <fb>2001.586</fb>
    <v>8</v>
  </rv>
  <rv s="2">
    <v>3174</v>
    <v>6</v>
    <v>7016</v>
    <v>7</v>
    <v>0</v>
    <v>Image of Pinhão, Paraná</v>
  </rv>
  <rv s="1">
    <fb>-25.695833333332999</fb>
    <v>9</v>
  </rv>
  <rv s="1">
    <fb>-51.66</fb>
    <v>9</v>
  </rv>
  <rv s="1">
    <fb>32559</fb>
    <v>8</v>
  </rv>
  <rv s="11">
    <v>#VALUE!</v>
    <v>en-US</v>
    <v>635f7cfb-40a1-2447-6632-3d4bce744da2</v>
    <v>536870912</v>
    <v>1</v>
    <v>7017</v>
    <v>113</v>
    <v>Pinhão, Paraná</v>
    <v>92</v>
    <v>5</v>
    <v>Map</v>
    <v>6</v>
    <v>57</v>
    <v>75</v>
    <v>28334</v>
    <v>3</v>
    <v>Pinhão, Paraná is a municipality in the state of Paraná in the Southern Region of Brazil.</v>
    <v>28335</v>
    <v>28336</v>
    <v>28337</v>
    <v>Pinhão, Paraná</v>
    <v>28338</v>
    <v>6951</v>
    <v>Pinhão, Paraná</v>
    <v>mdp/vdpid/6460017978111950849</v>
  </rv>
  <rv s="0">
    <v>536870912</v>
    <v>Piraí do Sul</v>
    <v>13b08d43-b6dc-2ae6-8d0e-83d3c186e369</v>
    <v>en-US</v>
    <v>Map</v>
  </rv>
  <rv s="1">
    <fb>1403.066</fb>
    <v>8</v>
  </rv>
  <rv s="2">
    <v>3175</v>
    <v>6</v>
    <v>7018</v>
    <v>7</v>
    <v>0</v>
    <v>Image of Piraí do Sul</v>
  </rv>
  <rv s="1">
    <fb>-24.525833333333001</fb>
    <v>9</v>
  </rv>
  <rv s="4">
    <v>https://www.bing.com/search?q=pira%c3%ad+do+sul+parana&amp;form=skydnc</v>
    <v>Learn more on Bing</v>
  </rv>
  <rv s="1">
    <fb>25617</fb>
    <v>8</v>
  </rv>
  <rv s="9">
    <v>#VALUE!</v>
    <v>en-US</v>
    <v>13b08d43-b6dc-2ae6-8d0e-83d3c186e369</v>
    <v>536870912</v>
    <v>1</v>
    <v>7019</v>
    <v>72</v>
    <v>Piraí do Sul</v>
    <v>4</v>
    <v>5</v>
    <v>Map</v>
    <v>6</v>
    <v>57</v>
    <v>75</v>
    <v>28341</v>
    <v>3</v>
    <v>Piraí do Sul is a municipality in the state of Paraná in the Southern Region of Brazil. The agriculture, production and industrialization of wood are the main sources of economy of Piraí do Sul with high industrial rate: 177 companies operate in ...</v>
    <v>28342</v>
    <v>28343</v>
    <v>28344</v>
    <v>8546</v>
    <v>Piraí do Sul</v>
    <v>28345</v>
    <v>6951</v>
    <v>Piraí do Sul</v>
    <v>mdp/vdpid/6460729980643966977</v>
  </rv>
  <rv s="0">
    <v>536870912</v>
    <v>Piraquara</v>
    <v>f12a099e-ad0c-a3ec-a116-73c876cc08db</v>
    <v>en-US</v>
    <v>Map</v>
  </rv>
  <rv s="1">
    <fb>227.56</fb>
    <v>8</v>
  </rv>
  <rv s="2">
    <v>3176</v>
    <v>6</v>
    <v>7020</v>
    <v>7</v>
    <v>0</v>
    <v>Image of Piraquara</v>
  </rv>
  <rv s="1">
    <fb>-25.441944444444001</fb>
    <v>9</v>
  </rv>
  <rv s="4">
    <v>https://www.bing.com/search?q=piraquara+brazil&amp;form=skydnc</v>
    <v>Learn more on Bing</v>
  </rv>
  <rv s="1">
    <fb>-49.062777777778003</fb>
    <v>9</v>
  </rv>
  <rv s="1">
    <fb>118730</fb>
    <v>8</v>
  </rv>
  <rv s="12">
    <v>#VALUE!</v>
    <v>en-US</v>
    <v>f12a099e-ad0c-a3ec-a116-73c876cc08db</v>
    <v>536870912</v>
    <v>1</v>
    <v>7021</v>
    <v>120</v>
    <v>Piraquara</v>
    <v>4</v>
    <v>5</v>
    <v>Map</v>
    <v>6</v>
    <v>7</v>
    <v>75</v>
    <v>28348</v>
    <v>3</v>
    <v>Piraquara is a municipality in the state of Paraná in the Southern Region of Brazil. The municipality contains part of the 3,053 hectares Serra da Baitaca State Park, created in 2002.</v>
    <v>28349</v>
    <v>28350</v>
    <v>28351</v>
    <v>28352</v>
    <v>Piraquara</v>
    <v>28353</v>
    <v>Piraquara</v>
    <v>mdp/vdpid/6461682211316826113</v>
  </rv>
  <rv s="0">
    <v>536870912</v>
    <v>Pitanga, Paraná</v>
    <v>5dd3af8c-46bc-03c5-6d2b-30ac4217f263</v>
    <v>en-US</v>
    <v>Map</v>
  </rv>
  <rv s="1">
    <fb>1663.7470000000001</fb>
    <v>8</v>
  </rv>
  <rv s="2">
    <v>3177</v>
    <v>6</v>
    <v>7022</v>
    <v>7</v>
    <v>0</v>
    <v>Image of Pitanga, Paraná</v>
  </rv>
  <rv s="1">
    <fb>-24.756944444443999</fb>
    <v>9</v>
  </rv>
  <rv s="1">
    <fb>-51.760833333332997</fb>
    <v>9</v>
  </rv>
  <rv s="1">
    <fb>33567</fb>
    <v>8</v>
  </rv>
  <rv s="13">
    <v>#VALUE!</v>
    <v>en-US</v>
    <v>5dd3af8c-46bc-03c5-6d2b-30ac4217f263</v>
    <v>536870912</v>
    <v>1</v>
    <v>7023</v>
    <v>125</v>
    <v>Pitanga, Paraná</v>
    <v>92</v>
    <v>5</v>
    <v>Map</v>
    <v>6</v>
    <v>7</v>
    <v>75</v>
    <v>28356</v>
    <v>3</v>
    <v>Pitanga, Paraná is a municipality in the state of Paraná in the Southern Region of Brazil.</v>
    <v>28357</v>
    <v>28358</v>
    <v>28359</v>
    <v>Pitanga, Paraná</v>
    <v>28360</v>
    <v>Pitanga, Paraná</v>
    <v>mdp/vdpid/6459228514016034817</v>
  </rv>
  <rv s="0">
    <v>536870912</v>
    <v>Pitangueiras, Paraná</v>
    <v>a3bf633d-bc69-3039-5f9c-82e6a6ae104a</v>
    <v>en-US</v>
    <v>Map</v>
  </rv>
  <rv s="1">
    <fb>123.23</fb>
    <v>8</v>
  </rv>
  <rv s="2">
    <v>3178</v>
    <v>6</v>
    <v>7024</v>
    <v>7</v>
    <v>0</v>
    <v>Image of Pitangueiras, Paraná</v>
  </rv>
  <rv s="1">
    <fb>-23.230833333332999</fb>
    <v>9</v>
  </rv>
  <rv s="4">
    <v>https://www.bing.com/search?q=pitangueiras+brazil&amp;form=skydnc</v>
    <v>Learn more on Bing</v>
  </rv>
  <rv s="1">
    <fb>-51.585833333332999</fb>
    <v>9</v>
  </rv>
  <rv s="12">
    <v>#VALUE!</v>
    <v>en-US</v>
    <v>a3bf633d-bc69-3039-5f9c-82e6a6ae104a</v>
    <v>536870912</v>
    <v>1</v>
    <v>7025</v>
    <v>120</v>
    <v>Pitangueiras, Paraná</v>
    <v>4</v>
    <v>5</v>
    <v>Map</v>
    <v>6</v>
    <v>7</v>
    <v>75</v>
    <v>28363</v>
    <v>3</v>
    <v>Pitangueiras is a municipality in the state of Paraná in Brazil. The population is 3,262 in an area of 123 km². The elevation is 660 m.</v>
    <v>28364</v>
    <v>28365</v>
    <v>28366</v>
    <v>28367</v>
    <v>Pitangueiras, Paraná</v>
    <v>22266</v>
    <v>Pitangueiras, Paraná</v>
    <v>mdp/vdpid/6458898536258863105</v>
  </rv>
  <rv s="0">
    <v>536870912</v>
    <v>Planaltina do Paraná</v>
    <v>c138ad9f-992e-529c-51b1-a6f80ba286ba</v>
    <v>en-US</v>
    <v>Map</v>
  </rv>
  <rv s="1">
    <fb>356.19099999999997</fb>
    <v>8</v>
  </rv>
  <rv s="2">
    <v>3179</v>
    <v>6</v>
    <v>7026</v>
    <v>7</v>
    <v>0</v>
    <v>Image of Planaltina do Paraná</v>
  </rv>
  <rv s="1">
    <fb>-23.006944444443999</fb>
    <v>9</v>
  </rv>
  <rv s="4">
    <v>https://www.bing.com/search?q=planaltina+do+paran%c3%a1&amp;form=skydnc</v>
    <v>Learn more on Bing</v>
  </rv>
  <rv s="1">
    <fb>-52.913888888888998</fb>
    <v>9</v>
  </rv>
  <rv s="1">
    <fb>4272</fb>
    <v>8</v>
  </rv>
  <rv s="9">
    <v>#VALUE!</v>
    <v>en-US</v>
    <v>c138ad9f-992e-529c-51b1-a6f80ba286ba</v>
    <v>536870912</v>
    <v>1</v>
    <v>7027</v>
    <v>72</v>
    <v>Planaltina do Paraná</v>
    <v>4</v>
    <v>5</v>
    <v>Map</v>
    <v>6</v>
    <v>57</v>
    <v>75</v>
    <v>28370</v>
    <v>3</v>
    <v>Planaltina do Paraná is a municipality in the state of Paraná in the Southern Region of Brazil.</v>
    <v>28371</v>
    <v>28372</v>
    <v>28373</v>
    <v>28374</v>
    <v>Planaltina do Paraná</v>
    <v>28375</v>
    <v>6951</v>
    <v>Planaltina do Paraná</v>
    <v>mdp/vdpid/6458755379932168193</v>
  </rv>
  <rv s="0">
    <v>536870912</v>
    <v>Planalto, Paraná</v>
    <v>f95a06db-90c7-cdd6-7585-5aa54c965891</v>
    <v>en-US</v>
    <v>Map</v>
  </rv>
  <rv s="1">
    <fb>345.74</fb>
    <v>8</v>
  </rv>
  <rv s="2">
    <v>3180</v>
    <v>6</v>
    <v>7028</v>
    <v>7</v>
    <v>0</v>
    <v>Image of Planalto, Paraná</v>
  </rv>
  <rv s="1">
    <fb>-25.715833333332998</fb>
    <v>9</v>
  </rv>
  <rv s="1">
    <fb>-53.765833333332999</fb>
    <v>9</v>
  </rv>
  <rv s="1">
    <fb>14374</fb>
    <v>8</v>
  </rv>
  <rv s="13">
    <v>#VALUE!</v>
    <v>en-US</v>
    <v>f95a06db-90c7-cdd6-7585-5aa54c965891</v>
    <v>536870912</v>
    <v>1</v>
    <v>7029</v>
    <v>125</v>
    <v>Planalto, Paraná</v>
    <v>92</v>
    <v>5</v>
    <v>Map</v>
    <v>6</v>
    <v>7</v>
    <v>75</v>
    <v>28378</v>
    <v>3</v>
    <v>Planalto, Paraná is a municipality in the state of Paraná in the Southern Region of Brazil.</v>
    <v>28379</v>
    <v>28380</v>
    <v>28381</v>
    <v>Planalto, Paraná</v>
    <v>28382</v>
    <v>Planalto, Paraná</v>
    <v>mdp/vdpid/6459493717458812929</v>
  </rv>
  <rv s="0">
    <v>536870912</v>
    <v>Pontal do Paraná</v>
    <v>11c7b835-39de-51da-a15f-de7770819284</v>
    <v>en-US</v>
    <v>Map</v>
  </rv>
  <rv s="1">
    <fb>200.55099999999999</fb>
    <v>8</v>
  </rv>
  <rv s="2">
    <v>3181</v>
    <v>6</v>
    <v>7030</v>
    <v>7</v>
    <v>0</v>
    <v>Image of Pontal do Paraná</v>
  </rv>
  <rv s="1">
    <fb>-25.576756181419199</fb>
    <v>9</v>
  </rv>
  <rv s="4">
    <v>https://www.bing.com/search?q=pontal+do+paran%c3%a1&amp;form=skydnc</v>
    <v>Learn more on Bing</v>
  </rv>
  <rv s="1">
    <fb>-48.3581462058455</fb>
    <v>9</v>
  </rv>
  <rv s="1">
    <fb>27915</fb>
    <v>8</v>
  </rv>
  <rv s="9">
    <v>#VALUE!</v>
    <v>en-US</v>
    <v>11c7b835-39de-51da-a15f-de7770819284</v>
    <v>536870912</v>
    <v>1</v>
    <v>7031</v>
    <v>72</v>
    <v>Pontal do Paraná</v>
    <v>4</v>
    <v>5</v>
    <v>Map</v>
    <v>6</v>
    <v>57</v>
    <v>75</v>
    <v>28385</v>
    <v>3</v>
    <v>Pontal do Paraná is a municipality in the state of Paraná in the Southern Region of Brazil. Pontal do Paraná is home to the Center for Marine Studies, Federal University of Paraná. The municipality contains the 16 hectares Rio Perequê Municipal ...</v>
    <v>28386</v>
    <v>28387</v>
    <v>28388</v>
    <v>28389</v>
    <v>Pontal do Paraná</v>
    <v>28390</v>
    <v>6951</v>
    <v>Pontal do Paraná</v>
    <v>mdp/vdpid/6461720941721288705</v>
  </rv>
  <rv s="0">
    <v>536870912</v>
    <v>Porecatu</v>
    <v>4515625e-bccf-b129-8b6e-575bff5de129</v>
    <v>en-US</v>
    <v>Map</v>
  </rv>
  <rv s="1">
    <fb>291.66500000000002</fb>
    <v>8</v>
  </rv>
  <rv s="2">
    <v>3182</v>
    <v>6</v>
    <v>7034</v>
    <v>7</v>
    <v>0</v>
    <v>Image of Porecatu</v>
  </rv>
  <rv s="1">
    <fb>-22.755833333333001</fb>
    <v>9</v>
  </rv>
  <rv s="4">
    <v>https://www.bing.com/search?q=porecatu+parana&amp;form=skydnc</v>
    <v>Learn more on Bing</v>
  </rv>
  <rv s="1">
    <fb>-51.378888888889001</fb>
    <v>9</v>
  </rv>
  <rv s="1">
    <fb>11624</fb>
    <v>8</v>
  </rv>
  <rv s="9">
    <v>#VALUE!</v>
    <v>en-US</v>
    <v>4515625e-bccf-b129-8b6e-575bff5de129</v>
    <v>536870912</v>
    <v>1</v>
    <v>7033</v>
    <v>72</v>
    <v>Porecatu</v>
    <v>4</v>
    <v>5</v>
    <v>Map</v>
    <v>6</v>
    <v>7</v>
    <v>75</v>
    <v>28393</v>
    <v>3</v>
    <v>Porecatu is a city in the state of Paraná, Brazil, located at around, at the margins of the Paranapanema River. Its economy is mainly based on agriculture with the sugarcane being the most important product. As of 2020, the estimated population ...</v>
    <v>28394</v>
    <v>28395</v>
    <v>28396</v>
    <v>28397</v>
    <v>Porecatu</v>
    <v>28398</v>
    <v>6951</v>
    <v>Porecatu</v>
    <v>mdp/vdpid/6458881907789660162</v>
  </rv>
  <rv s="0">
    <v>536870912</v>
    <v>Porto Amazonas</v>
    <v>c423c355-732a-d0df-1cd7-d1f5126de20f</v>
    <v>en-US</v>
    <v>Map</v>
  </rv>
  <rv s="1">
    <fb>186.57499999999999</fb>
    <v>8</v>
  </rv>
  <rv s="2">
    <v>3183</v>
    <v>6</v>
    <v>7035</v>
    <v>7</v>
    <v>0</v>
    <v>Image of Porto Amazonas</v>
  </rv>
  <rv s="1">
    <fb>-25.545000000000002</fb>
    <v>9</v>
  </rv>
  <rv s="4">
    <v>https://www.bing.com/search?q=porto+amazonas+parana&amp;form=skydnc</v>
    <v>Learn more on Bing</v>
  </rv>
  <rv s="1">
    <fb>-49.89</fb>
    <v>9</v>
  </rv>
  <rv s="1">
    <fb>4098</fb>
    <v>8</v>
  </rv>
  <rv s="12">
    <v>#VALUE!</v>
    <v>en-US</v>
    <v>c423c355-732a-d0df-1cd7-d1f5126de20f</v>
    <v>536870912</v>
    <v>1</v>
    <v>7036</v>
    <v>120</v>
    <v>Porto Amazonas</v>
    <v>4</v>
    <v>5</v>
    <v>Map</v>
    <v>6</v>
    <v>7</v>
    <v>75</v>
    <v>28401</v>
    <v>3</v>
    <v>Porto Amazonas is a municipality in the state of Paraná in the Southern Region of Brazil.</v>
    <v>28402</v>
    <v>28403</v>
    <v>28404</v>
    <v>28405</v>
    <v>Porto Amazonas</v>
    <v>28406</v>
    <v>Porto Amazonas</v>
    <v>mdp/vdpid/6461580035017932801</v>
  </rv>
  <rv s="0">
    <v>536870912</v>
    <v>Porto Barreiro</v>
    <v>45e8a349-e65f-605b-33bc-53e612ad8e9e</v>
    <v>en-US</v>
    <v>Map</v>
  </rv>
  <rv s="1">
    <fb>361.98200000000003</fb>
    <v>8</v>
  </rv>
  <rv s="1">
    <fb>-25.546944444444001</fb>
    <v>9</v>
  </rv>
  <rv s="4">
    <v>https://www.bing.com/search?q=porto+barreiro+parana&amp;form=skydnc</v>
    <v>Learn more on Bing</v>
  </rv>
  <rv s="1">
    <fb>-52.407777777778001</fb>
    <v>9</v>
  </rv>
  <rv s="16">
    <v>#VALUE!</v>
    <v>en-US</v>
    <v>45e8a349-e65f-605b-33bc-53e612ad8e9e</v>
    <v>536870912</v>
    <v>1</v>
    <v>7038</v>
    <v>151</v>
    <v>Porto Barreiro</v>
    <v>4</v>
    <v>137</v>
    <v>Map</v>
    <v>6</v>
    <v>7</v>
    <v>75</v>
    <v>28409</v>
    <v>3</v>
    <v>Porto Barreiro is a municipality in the state of Paraná in the Southern Region of Brazil.</v>
    <v>28410</v>
    <v>28411</v>
    <v>28412</v>
    <v>Porto Barreiro</v>
    <v>12685</v>
    <v>Porto Barreiro</v>
    <v>mdp/vdpid/6399393884090138625</v>
  </rv>
  <rv s="0">
    <v>536870912</v>
    <v>Porto Rico, Paraná</v>
    <v>fed202eb-d5dd-a30a-0a56-16f760c36c93</v>
    <v>en-US</v>
    <v>Map</v>
  </rv>
  <rv s="1">
    <fb>217.67699999999999</fb>
    <v>8</v>
  </rv>
  <rv s="2">
    <v>3184</v>
    <v>6</v>
    <v>7039</v>
    <v>7</v>
    <v>0</v>
    <v>Image of Porto Rico, Paraná</v>
  </rv>
  <rv s="1">
    <fb>-22.771944444443999</fb>
    <v>9</v>
  </rv>
  <rv s="1">
    <fb>-53.266944444444</fb>
    <v>9</v>
  </rv>
  <rv s="1">
    <fb>2556</fb>
    <v>8</v>
  </rv>
  <rv s="11">
    <v>#VALUE!</v>
    <v>en-US</v>
    <v>fed202eb-d5dd-a30a-0a56-16f760c36c93</v>
    <v>536870912</v>
    <v>1</v>
    <v>7040</v>
    <v>113</v>
    <v>Porto Rico, Paraná</v>
    <v>92</v>
    <v>5</v>
    <v>Map</v>
    <v>6</v>
    <v>57</v>
    <v>75</v>
    <v>28415</v>
    <v>3</v>
    <v>Porto Rico, Paraná is a municipality in the state of Paraná in the South Region of Brazil.</v>
    <v>28416</v>
    <v>28417</v>
    <v>28418</v>
    <v>Porto Rico, Paraná</v>
    <v>28419</v>
    <v>18364</v>
    <v>Porto Rico, Paraná</v>
    <v>mdp/vdpid/6458731756253085697</v>
  </rv>
  <rv s="0">
    <v>536870912</v>
    <v>Porto Vitória</v>
    <v>d7da4d67-34a0-e703-85a5-c35fabdfa923</v>
    <v>en-US</v>
    <v>Map</v>
  </rv>
  <rv s="1">
    <fb>212.58199999999999</fb>
    <v>8</v>
  </rv>
  <rv s="4">
    <v>https://www.bing.com/search?q=porto+vit%c3%b3ria+parana&amp;form=skydnc</v>
    <v>Learn more on Bing</v>
  </rv>
  <rv s="1">
    <fb>-51.231944444443997</fb>
    <v>9</v>
  </rv>
  <rv s="1">
    <fb>3562</fb>
    <v>8</v>
  </rv>
  <rv s="16">
    <v>#VALUE!</v>
    <v>en-US</v>
    <v>d7da4d67-34a0-e703-85a5-c35fabdfa923</v>
    <v>536870912</v>
    <v>1</v>
    <v>7042</v>
    <v>151</v>
    <v>Porto Vitória</v>
    <v>4</v>
    <v>137</v>
    <v>Map</v>
    <v>6</v>
    <v>7</v>
    <v>75</v>
    <v>28422</v>
    <v>3</v>
    <v>Porto Vitória is a municipality in the state of Paraná in the Southern Region of Brazil.</v>
    <v>26404</v>
    <v>28423</v>
    <v>28424</v>
    <v>Porto Vitória</v>
    <v>28425</v>
    <v>Porto Vitória</v>
    <v>mdp/vdpid/6460103115034066945</v>
  </rv>
  <rv s="0">
    <v>536870912</v>
    <v>Prado Ferreira</v>
    <v>5c31d4e1-f548-1998-939c-9afedb04a20e</v>
    <v>en-US</v>
    <v>Map</v>
  </rv>
  <rv s="1">
    <fb>153.398</fb>
    <v>8</v>
  </rv>
  <rv s="2">
    <v>3185</v>
    <v>6</v>
    <v>7043</v>
    <v>7</v>
    <v>0</v>
    <v>Image of Prado Ferreira</v>
  </rv>
  <rv s="1">
    <fb>-23.038888888889002</fb>
    <v>9</v>
  </rv>
  <rv s="4">
    <v>https://www.bing.com/search?q=prado+ferreira+parana&amp;form=skydnc</v>
    <v>Learn more on Bing</v>
  </rv>
  <rv s="1">
    <fb>-51.441944444443997</fb>
    <v>9</v>
  </rv>
  <rv s="1">
    <fb>3780</fb>
    <v>8</v>
  </rv>
  <rv s="9">
    <v>#VALUE!</v>
    <v>en-US</v>
    <v>5c31d4e1-f548-1998-939c-9afedb04a20e</v>
    <v>536870912</v>
    <v>1</v>
    <v>7044</v>
    <v>72</v>
    <v>Prado Ferreira</v>
    <v>4</v>
    <v>5</v>
    <v>Map</v>
    <v>6</v>
    <v>57</v>
    <v>75</v>
    <v>28428</v>
    <v>3</v>
    <v>Prado Ferreira is a municipality in the state of Paraná in the Southern Region of Brazil.</v>
    <v>28429</v>
    <v>28430</v>
    <v>28431</v>
    <v>28432</v>
    <v>Prado Ferreira</v>
    <v>28433</v>
    <v>6951</v>
    <v>Prado Ferreira</v>
    <v>mdp/vdpid/6458898694954549249</v>
  </rv>
  <rv s="0">
    <v>536870912</v>
    <v>Pranchita</v>
    <v>54d40fed-0707-277a-ebd3-c8209987a808</v>
    <v>en-US</v>
    <v>Map</v>
  </rv>
  <rv s="1">
    <fb>225.839</fb>
    <v>8</v>
  </rv>
  <rv s="2">
    <v>3186</v>
    <v>6</v>
    <v>7045</v>
    <v>7</v>
    <v>0</v>
    <v>Image of Pranchita</v>
  </rv>
  <rv s="1">
    <fb>-26.02</fb>
    <v>9</v>
  </rv>
  <rv s="4">
    <v>https://www.bing.com/search?q=pranchita+parana&amp;form=skydnc</v>
    <v>Learn more on Bing</v>
  </rv>
  <rv s="1">
    <fb>-53.74</fb>
    <v>9</v>
  </rv>
  <rv s="9">
    <v>#VALUE!</v>
    <v>en-US</v>
    <v>54d40fed-0707-277a-ebd3-c8209987a808</v>
    <v>536870912</v>
    <v>1</v>
    <v>7046</v>
    <v>72</v>
    <v>Pranchita</v>
    <v>4</v>
    <v>5</v>
    <v>Map</v>
    <v>6</v>
    <v>57</v>
    <v>75</v>
    <v>28436</v>
    <v>3</v>
    <v>Pranchita is a municipality in the state of Paraná in the Southern Region of Brazil.</v>
    <v>28437</v>
    <v>28438</v>
    <v>28439</v>
    <v>28440</v>
    <v>Pranchita</v>
    <v>27610</v>
    <v>6951</v>
    <v>Pranchita</v>
    <v>mdp/vdpid/6459543014120357889</v>
  </rv>
  <rv s="0">
    <v>536870912</v>
    <v>Presidente Castelo Branco, Paraná</v>
    <v>799af8d1-f221-c40e-3c28-a22bf5e14614</v>
    <v>en-US</v>
    <v>Map</v>
  </rv>
  <rv s="1">
    <fb>155.73400000000001</fb>
    <v>8</v>
  </rv>
  <rv s="2">
    <v>3187</v>
    <v>6</v>
    <v>7047</v>
    <v>7</v>
    <v>0</v>
    <v>Image of Presidente Castelo Branco, Paraná</v>
  </rv>
  <rv s="1">
    <fb>-23.277777777777999</fb>
    <v>9</v>
  </rv>
  <rv s="1">
    <fb>-52.151944444443998</fb>
    <v>9</v>
  </rv>
  <rv s="13">
    <v>#VALUE!</v>
    <v>en-US</v>
    <v>799af8d1-f221-c40e-3c28-a22bf5e14614</v>
    <v>536870912</v>
    <v>1</v>
    <v>7048</v>
    <v>125</v>
    <v>Presidente Castelo Branco, Paraná</v>
    <v>92</v>
    <v>5</v>
    <v>Map</v>
    <v>6</v>
    <v>57</v>
    <v>75</v>
    <v>28443</v>
    <v>3</v>
    <v>Presidente Castelo Branco is a municipality in the state of Paraná in the Southern Region of Brazil.</v>
    <v>28444</v>
    <v>28445</v>
    <v>28446</v>
    <v>Presidente Castelo Branco, Paraná</v>
    <v>2950</v>
    <v>Presidente Castelo Branco, Paraná</v>
    <v>mdp/vdpid/6458841864282832897</v>
  </rv>
  <rv s="0">
    <v>536870912</v>
    <v>Primeiro de Maio, Paraná</v>
    <v>d1088f7b-1398-4d12-04af-2d14c5d026e4</v>
    <v>en-US</v>
    <v>Map</v>
  </rv>
  <rv s="1">
    <fb>414.44200000000001</fb>
    <v>8</v>
  </rv>
  <rv s="2">
    <v>3188</v>
    <v>6</v>
    <v>7049</v>
    <v>7</v>
    <v>0</v>
    <v>Image of Primeiro de Maio, Paraná</v>
  </rv>
  <rv s="1">
    <fb>-22.850833333333</fb>
    <v>9</v>
  </rv>
  <rv s="1">
    <fb>-51.027777777777999</fb>
    <v>9</v>
  </rv>
  <rv s="1">
    <fb>11130</fb>
    <v>8</v>
  </rv>
  <rv s="11">
    <v>#VALUE!</v>
    <v>en-US</v>
    <v>d1088f7b-1398-4d12-04af-2d14c5d026e4</v>
    <v>536870912</v>
    <v>1</v>
    <v>7050</v>
    <v>113</v>
    <v>Primeiro de Maio, Paraná</v>
    <v>92</v>
    <v>5</v>
    <v>Map</v>
    <v>6</v>
    <v>57</v>
    <v>75</v>
    <v>28449</v>
    <v>3</v>
    <v>Primeiro de Maio, Paraná is a municipality in the state of Paraná in the Southern Region of Brazil.</v>
    <v>28450</v>
    <v>28451</v>
    <v>28452</v>
    <v>Primeiro de Maio, Paraná</v>
    <v>28453</v>
    <v>6951</v>
    <v>Primeiro de Maio, Paraná</v>
    <v>mdp/vdpid/6458921611037769729</v>
  </rv>
  <rv s="0">
    <v>536870912</v>
    <v>Prudentópolis</v>
    <v>80447cd4-bcde-b6a4-c1bd-8076bd2d4cf5</v>
    <v>en-US</v>
    <v>Map</v>
  </rv>
  <rv s="1">
    <fb>2307.8969999999999</fb>
    <v>8</v>
  </rv>
  <rv s="2">
    <v>3189</v>
    <v>6</v>
    <v>7051</v>
    <v>7</v>
    <v>0</v>
    <v>Image of Prudentópolis</v>
  </rv>
  <rv s="1">
    <fb>-25.212777777778001</fb>
    <v>9</v>
  </rv>
  <rv s="0">
    <v>805306368</v>
    <v>Osnei Stadler (Mayor)</v>
    <v>bf91023c-7a14-4fed-122a-a80a4bc7e25a</v>
    <v>en-US</v>
    <v>Generic</v>
  </rv>
  <rv s="3">
    <v>768</v>
  </rv>
  <rv s="4">
    <v>https://www.bing.com/search?q=prudent%c3%b3polis+parana&amp;form=skydnc</v>
    <v>Learn more on Bing</v>
  </rv>
  <rv s="1">
    <fb>-50.977777777778002</fb>
    <v>9</v>
  </rv>
  <rv s="1">
    <fb>49393</fb>
    <v>8</v>
  </rv>
  <rv s="5">
    <v>#VALUE!</v>
    <v>en-US</v>
    <v>80447cd4-bcde-b6a4-c1bd-8076bd2d4cf5</v>
    <v>536870912</v>
    <v>1</v>
    <v>7052</v>
    <v>2</v>
    <v>Prudentópolis</v>
    <v>4</v>
    <v>5</v>
    <v>Map</v>
    <v>6</v>
    <v>7</v>
    <v>75</v>
    <v>28456</v>
    <v>3</v>
    <v>Prudentópolis is a Brazilian municipality in the state of Paraná, in Southern Brazil. As of 2022, it had a population of 49,393 people. It is the center of the Ukrainian community in Brazil. The Ukrainian city Ternopil is the sister city to ...</v>
    <v>28457</v>
    <v>28458</v>
    <v>28460</v>
    <v>28461</v>
    <v>28462</v>
    <v>Prudentópolis</v>
    <v>28463</v>
    <v>6951</v>
    <v>Prudentópolis</v>
    <v>mdp/vdpid/6459277869448167425</v>
  </rv>
  <rv s="0">
    <v>536870912</v>
    <v>Quarto Centenário</v>
    <v>646bb266-2cf5-0bca-6162-26bf5b864e29</v>
    <v>en-US</v>
    <v>Map</v>
  </rv>
  <rv s="1">
    <fb>321.875</fb>
    <v>8</v>
  </rv>
  <rv s="2">
    <v>3190</v>
    <v>6</v>
    <v>7053</v>
    <v>7</v>
    <v>0</v>
    <v>Image of Quarto Centenário</v>
  </rv>
  <rv s="1">
    <fb>-24.278888888889</fb>
    <v>9</v>
  </rv>
  <rv s="4">
    <v>https://www.bing.com/search?q=quarto+centen%c3%a1rio+brazil&amp;form=skydnc</v>
    <v>Learn more on Bing</v>
  </rv>
  <rv s="1">
    <fb>-53.075833333333001</fb>
    <v>9</v>
  </rv>
  <rv s="12">
    <v>#VALUE!</v>
    <v>en-US</v>
    <v>646bb266-2cf5-0bca-6162-26bf5b864e29</v>
    <v>536870912</v>
    <v>1</v>
    <v>7054</v>
    <v>120</v>
    <v>Quarto Centenário</v>
    <v>4</v>
    <v>5</v>
    <v>Map</v>
    <v>6</v>
    <v>7</v>
    <v>75</v>
    <v>28466</v>
    <v>3</v>
    <v>Quarto Centenário is a municipality in the state of Paraná in Brazil. The municipality relies mostly on agriculture - soybeans, corn, and has few industries, the most important Coagel COAMO and integrated cooperatives are cooperatives. It has a ...</v>
    <v>28467</v>
    <v>28468</v>
    <v>28469</v>
    <v>28470</v>
    <v>Quarto Centenário</v>
    <v>11868</v>
    <v>Quarto Centenário</v>
    <v>mdp/vdpid/6459032939358322689</v>
  </rv>
  <rv s="0">
    <v>536870912</v>
    <v>Quatiguá</v>
    <v>17a7543c-c18c-f40c-32d1-366b8d094056</v>
    <v>en-US</v>
    <v>Map</v>
  </rv>
  <rv s="1">
    <fb>112.68899999999999</fb>
    <v>8</v>
  </rv>
  <rv s="2">
    <v>3191</v>
    <v>6</v>
    <v>7055</v>
    <v>7</v>
    <v>0</v>
    <v>Image of Quatiguá</v>
  </rv>
  <rv s="1">
    <fb>-23.566944444444001</fb>
    <v>9</v>
  </rv>
  <rv s="4">
    <v>https://www.bing.com/search?q=quatigu%c3%a1+parana&amp;form=skydnc</v>
    <v>Learn more on Bing</v>
  </rv>
  <rv s="1">
    <fb>-49.913888888888998</fb>
    <v>9</v>
  </rv>
  <rv s="1">
    <fb>8099</fb>
    <v>8</v>
  </rv>
  <rv s="12">
    <v>#VALUE!</v>
    <v>en-US</v>
    <v>17a7543c-c18c-f40c-32d1-366b8d094056</v>
    <v>536870912</v>
    <v>1</v>
    <v>7056</v>
    <v>120</v>
    <v>Quatiguá</v>
    <v>4</v>
    <v>5</v>
    <v>Map</v>
    <v>6</v>
    <v>7</v>
    <v>75</v>
    <v>28473</v>
    <v>3</v>
    <v>Quatiguá is a municipality in the state of Paraná in the Southern Region of Brazil.</v>
    <v>28474</v>
    <v>28475</v>
    <v>28476</v>
    <v>28477</v>
    <v>Quatiguá</v>
    <v>28478</v>
    <v>Quatiguá</v>
    <v>mdp/vdpid/6460536999810957313</v>
  </rv>
  <rv s="0">
    <v>536870912</v>
    <v>Quatro Barras</v>
    <v>ab7eabdf-6508-fcca-a5dc-cb209b2cb87f</v>
    <v>en-US</v>
    <v>Map</v>
  </rv>
  <rv s="1">
    <fb>179.53800000000001</fb>
    <v>8</v>
  </rv>
  <rv s="2">
    <v>3192</v>
    <v>6</v>
    <v>7057</v>
    <v>7</v>
    <v>0</v>
    <v>Image of Quatro Barras</v>
  </rv>
  <rv s="1">
    <fb>-25.365833333333001</fb>
    <v>9</v>
  </rv>
  <rv s="4">
    <v>https://www.bing.com/search?q=quatro+barras+parana&amp;form=skydnc</v>
    <v>Learn more on Bing</v>
  </rv>
  <rv s="1">
    <fb>24191</fb>
    <v>8</v>
  </rv>
  <rv s="12">
    <v>#VALUE!</v>
    <v>en-US</v>
    <v>ab7eabdf-6508-fcca-a5dc-cb209b2cb87f</v>
    <v>536870912</v>
    <v>1</v>
    <v>7058</v>
    <v>120</v>
    <v>Quatro Barras</v>
    <v>4</v>
    <v>5</v>
    <v>Map</v>
    <v>6</v>
    <v>7</v>
    <v>75</v>
    <v>28481</v>
    <v>3</v>
    <v>Quatro Barras is a municipality in the state of Paraná in the Southern Region of Brazil. The municipality contains part of the 3,053 hectares Serra da Baitaca State Park, created in 2002.</v>
    <v>28482</v>
    <v>28483</v>
    <v>28484</v>
    <v>20641</v>
    <v>Quatro Barras</v>
    <v>28485</v>
    <v>Quatro Barras</v>
    <v>mdp/vdpid/6461681111318659073</v>
  </rv>
  <rv s="0">
    <v>536870912</v>
    <v>Quatro Pontes</v>
    <v>13e09afe-2802-190b-7fbf-ff48523c873d</v>
    <v>en-US</v>
    <v>Map</v>
  </rv>
  <rv s="1">
    <fb>114.393</fb>
    <v>8</v>
  </rv>
  <rv s="2">
    <v>3193</v>
    <v>6</v>
    <v>7059</v>
    <v>7</v>
    <v>0</v>
    <v>Image of Quatro Pontes</v>
  </rv>
  <rv s="1">
    <fb>-24.574999999999999</fb>
    <v>9</v>
  </rv>
  <rv s="4">
    <v>https://www.bing.com/search?q=quatro+pontes+parana&amp;form=skydnc</v>
    <v>Learn more on Bing</v>
  </rv>
  <rv s="1">
    <fb>-53.976944444444001</fb>
    <v>9</v>
  </rv>
  <rv s="9">
    <v>#VALUE!</v>
    <v>en-US</v>
    <v>13e09afe-2802-190b-7fbf-ff48523c873d</v>
    <v>536870912</v>
    <v>1</v>
    <v>7060</v>
    <v>72</v>
    <v>Quatro Pontes</v>
    <v>4</v>
    <v>5</v>
    <v>Map</v>
    <v>6</v>
    <v>57</v>
    <v>75</v>
    <v>28488</v>
    <v>3</v>
    <v>Quatro Pontes is a municipality in the state of Paraná in the Southern Region of Brazil.</v>
    <v>28489</v>
    <v>28490</v>
    <v>28491</v>
    <v>28492</v>
    <v>Quatro Pontes</v>
    <v>21398</v>
    <v>6951</v>
    <v>Quatro Pontes</v>
    <v>mdp/vdpid/6458643812620173313</v>
  </rv>
  <rv s="0">
    <v>536870912</v>
    <v>Quedas do Iguaçu</v>
    <v>18c94ef6-8815-4ffb-5810-8db2ad18c3b3</v>
    <v>en-US</v>
    <v>Map</v>
  </rv>
  <rv s="1">
    <fb>821.50300000000004</fb>
    <v>8</v>
  </rv>
  <rv s="2">
    <v>3194</v>
    <v>6</v>
    <v>7061</v>
    <v>7</v>
    <v>0</v>
    <v>Image of Quedas do Iguaçu</v>
  </rv>
  <rv s="1">
    <fb>-25.45</fb>
    <v>9</v>
  </rv>
  <rv s="4">
    <v>https://www.bing.com/search?q=quedas+do+igua%c3%a7u+parana&amp;form=skydnc</v>
    <v>Learn more on Bing</v>
  </rv>
  <rv s="1">
    <fb>-52.907777777778001</fb>
    <v>9</v>
  </rv>
  <rv s="1">
    <fb>30738</fb>
    <v>8</v>
  </rv>
  <rv s="12">
    <v>#VALUE!</v>
    <v>en-US</v>
    <v>18c94ef6-8815-4ffb-5810-8db2ad18c3b3</v>
    <v>536870912</v>
    <v>1</v>
    <v>7062</v>
    <v>120</v>
    <v>Quedas do Iguaçu</v>
    <v>4</v>
    <v>5</v>
    <v>Map</v>
    <v>6</v>
    <v>7</v>
    <v>75</v>
    <v>28495</v>
    <v>3</v>
    <v>Quedas do Iguaçu is a municipality in the state of Paraná in the Southern Region of Brazil.</v>
    <v>28496</v>
    <v>28497</v>
    <v>28498</v>
    <v>28499</v>
    <v>Quedas do Iguaçu</v>
    <v>28500</v>
    <v>Quedas do Iguaçu</v>
    <v>mdp/vdpid/6459861421134970881</v>
  </rv>
  <rv s="0">
    <v>536870912</v>
    <v>Querência do Norte</v>
    <v>e4c5b604-f5aa-5fde-2fe3-6bdd5bbbeaaa</v>
    <v>en-US</v>
    <v>Map</v>
  </rv>
  <rv s="1">
    <fb>914.76400000000001</fb>
    <v>8</v>
  </rv>
  <rv s="2">
    <v>3195</v>
    <v>6</v>
    <v>7063</v>
    <v>7</v>
    <v>0</v>
    <v>Image of Querência do Norte</v>
  </rv>
  <rv s="1">
    <fb>-23.083888888889</fb>
    <v>9</v>
  </rv>
  <rv s="4">
    <v>https://www.bing.com/search?q=quer%c3%aancia+do+norte+parana&amp;form=skydnc</v>
    <v>Learn more on Bing</v>
  </rv>
  <rv s="1">
    <fb>-53.483888888888998</fb>
    <v>9</v>
  </rv>
  <rv s="1">
    <fb>12232</fb>
    <v>8</v>
  </rv>
  <rv s="9">
    <v>#VALUE!</v>
    <v>en-US</v>
    <v>e4c5b604-f5aa-5fde-2fe3-6bdd5bbbeaaa</v>
    <v>536870912</v>
    <v>1</v>
    <v>7064</v>
    <v>72</v>
    <v>Querência do Norte</v>
    <v>4</v>
    <v>5</v>
    <v>Map</v>
    <v>6</v>
    <v>57</v>
    <v>75</v>
    <v>28503</v>
    <v>3</v>
    <v>Querência do Norte is a municipality in the state of Paraná in the Southern Region of Brazil.</v>
    <v>28504</v>
    <v>28505</v>
    <v>28506</v>
    <v>28507</v>
    <v>Querência do Norte</v>
    <v>28508</v>
    <v>6951</v>
    <v>Querência do Norte</v>
    <v>mdp/vdpid/6458371665742004225</v>
  </rv>
  <rv s="0">
    <v>536870912</v>
    <v>Quinta do Sol</v>
    <v>d3a30326-aca0-8306-5506-933f3bc6d877</v>
    <v>en-US</v>
    <v>Map</v>
  </rv>
  <rv s="1">
    <fb>326.178</fb>
    <v>8</v>
  </rv>
  <rv s="2">
    <v>3196</v>
    <v>6</v>
    <v>7065</v>
    <v>7</v>
    <v>0</v>
    <v>Image of Quinta do Sol</v>
  </rv>
  <rv s="1">
    <fb>-23.851944444444001</fb>
    <v>9</v>
  </rv>
  <rv s="4">
    <v>https://www.bing.com/search?q=quinta+do+sol+parana&amp;form=skydnc</v>
    <v>Learn more on Bing</v>
  </rv>
  <rv s="1">
    <fb>-52.13</fb>
    <v>9</v>
  </rv>
  <rv s="1">
    <fb>5001</fb>
    <v>8</v>
  </rv>
  <rv s="12">
    <v>#VALUE!</v>
    <v>en-US</v>
    <v>d3a30326-aca0-8306-5506-933f3bc6d877</v>
    <v>536870912</v>
    <v>1</v>
    <v>7066</v>
    <v>120</v>
    <v>Quinta do Sol</v>
    <v>4</v>
    <v>5</v>
    <v>Map</v>
    <v>6</v>
    <v>7</v>
    <v>75</v>
    <v>28511</v>
    <v>3</v>
    <v>Quinta do Sol is a municipality in the state of Paraná in the Southern Region of Brazil.</v>
    <v>28512</v>
    <v>28513</v>
    <v>28514</v>
    <v>28515</v>
    <v>Quinta do Sol</v>
    <v>28516</v>
    <v>Quinta do Sol</v>
    <v>mdp/vdpid/6458864728021139457</v>
  </rv>
  <rv s="0">
    <v>536870912</v>
    <v>Quitandinha</v>
    <v>23b30615-f0c5-6b24-42f7-14239f436ba1</v>
    <v>en-US</v>
    <v>Map</v>
  </rv>
  <rv s="1">
    <fb>447.02300000000002</fb>
    <v>8</v>
  </rv>
  <rv s="2">
    <v>3197</v>
    <v>6</v>
    <v>7067</v>
    <v>7</v>
    <v>0</v>
    <v>Image of Quitandinha</v>
  </rv>
  <rv s="1">
    <fb>-25.871944444444001</fb>
    <v>9</v>
  </rv>
  <rv s="4">
    <v>https://www.bing.com/search?q=quitandinha+parana&amp;form=skydnc</v>
    <v>Learn more on Bing</v>
  </rv>
  <rv s="1">
    <fb>-49.497777777777998</fb>
    <v>9</v>
  </rv>
  <rv s="1">
    <fb>18398</fb>
    <v>8</v>
  </rv>
  <rv s="12">
    <v>#VALUE!</v>
    <v>en-US</v>
    <v>23b30615-f0c5-6b24-42f7-14239f436ba1</v>
    <v>536870912</v>
    <v>1</v>
    <v>7068</v>
    <v>120</v>
    <v>Quitandinha</v>
    <v>4</v>
    <v>5</v>
    <v>Map</v>
    <v>6</v>
    <v>7</v>
    <v>75</v>
    <v>28519</v>
    <v>3</v>
    <v>Quitandinha is a municipality in the state of Paraná in the Southern Region of Brazil.</v>
    <v>28520</v>
    <v>28521</v>
    <v>28522</v>
    <v>28523</v>
    <v>Quitandinha</v>
    <v>28524</v>
    <v>Quitandinha</v>
    <v>mdp/vdpid/6461605809250893825</v>
  </rv>
  <rv s="0">
    <v>536870912</v>
    <v>Ramilândia</v>
    <v>b6fb3652-1369-820b-609b-e6aad9fd8a8a</v>
    <v>en-US</v>
    <v>Map</v>
  </rv>
  <rv s="1">
    <fb>237.19499999999999</fb>
    <v>8</v>
  </rv>
  <rv s="1">
    <fb>-25.12</fb>
    <v>9</v>
  </rv>
  <rv s="4">
    <v>https://www.bing.com/search?q=ramil%c3%a2ndia+parana&amp;form=skydnc</v>
    <v>Learn more on Bing</v>
  </rv>
  <rv s="1">
    <fb>-54.024999999999999</fb>
    <v>9</v>
  </rv>
  <rv s="1">
    <fb>4221</fb>
    <v>8</v>
  </rv>
  <rv s="16">
    <v>#VALUE!</v>
    <v>en-US</v>
    <v>b6fb3652-1369-820b-609b-e6aad9fd8a8a</v>
    <v>536870912</v>
    <v>1</v>
    <v>7070</v>
    <v>151</v>
    <v>Ramilândia</v>
    <v>4</v>
    <v>137</v>
    <v>Map</v>
    <v>6</v>
    <v>7</v>
    <v>75</v>
    <v>28527</v>
    <v>3</v>
    <v>Ramilândia is a municipality in the state of Paraná in the Southern Region of Brazil.</v>
    <v>28528</v>
    <v>28529</v>
    <v>28530</v>
    <v>Ramilândia</v>
    <v>28531</v>
    <v>Ramilândia</v>
    <v>mdp/vdpid/6458709134274461697</v>
  </rv>
  <rv s="0">
    <v>536870912</v>
    <v>Rancho Alegre, Paraná</v>
    <v>06efc50b-fd43-b6f5-2fa1-de4bfced6ad0</v>
    <v>en-US</v>
    <v>Map</v>
  </rv>
  <rv s="1">
    <fb>167.64599999999999</fb>
    <v>8</v>
  </rv>
  <rv s="2">
    <v>3198</v>
    <v>6</v>
    <v>7071</v>
    <v>7</v>
    <v>0</v>
    <v>Image of Rancho Alegre, Paraná</v>
  </rv>
  <rv s="1">
    <fb>-23.07</fb>
    <v>9</v>
  </rv>
  <rv s="4">
    <v>https://www.bing.com/search?q=rancho+alegre+parana&amp;form=skydnc</v>
    <v>Learn more on Bing</v>
  </rv>
  <rv s="1">
    <fb>-50.912777777777997</fb>
    <v>9</v>
  </rv>
  <rv s="1">
    <fb>3512</fb>
    <v>8</v>
  </rv>
  <rv s="12">
    <v>#VALUE!</v>
    <v>en-US</v>
    <v>06efc50b-fd43-b6f5-2fa1-de4bfced6ad0</v>
    <v>536870912</v>
    <v>1</v>
    <v>7072</v>
    <v>120</v>
    <v>Rancho Alegre, Paraná</v>
    <v>4</v>
    <v>5</v>
    <v>Map</v>
    <v>6</v>
    <v>7</v>
    <v>75</v>
    <v>28534</v>
    <v>3</v>
    <v>Rancho Alegre is a municipality in the state of Paraná in the Southern Region of Brazil.</v>
    <v>28535</v>
    <v>28536</v>
    <v>28537</v>
    <v>28538</v>
    <v>Rancho Alegre, Paraná</v>
    <v>28539</v>
    <v>Rancho Alegre, Paraná</v>
    <v>mdp/vdpid/6458932468815757313</v>
  </rv>
  <rv s="0">
    <v>536870912</v>
    <v>Realeza</v>
    <v>5a311535-77ea-3c44-6702-6d60e951f4e8</v>
    <v>en-US</v>
    <v>Map</v>
  </rv>
  <rv s="1">
    <fb>353.41500000000002</fb>
    <v>8</v>
  </rv>
  <rv s="2">
    <v>3199</v>
    <v>6</v>
    <v>7073</v>
    <v>7</v>
    <v>0</v>
    <v>Image of Realeza</v>
  </rv>
  <rv s="1">
    <fb>-25.766944444444</fb>
    <v>9</v>
  </rv>
  <rv s="4">
    <v>https://www.bing.com/search?q=realeza+parana&amp;form=skydnc</v>
    <v>Learn more on Bing</v>
  </rv>
  <rv s="1">
    <fb>-53.526944444443998</fb>
    <v>9</v>
  </rv>
  <rv s="1">
    <fb>16950</fb>
    <v>8</v>
  </rv>
  <rv s="9">
    <v>#VALUE!</v>
    <v>en-US</v>
    <v>5a311535-77ea-3c44-6702-6d60e951f4e8</v>
    <v>536870912</v>
    <v>1</v>
    <v>7074</v>
    <v>72</v>
    <v>Realeza</v>
    <v>4</v>
    <v>5</v>
    <v>Map</v>
    <v>6</v>
    <v>57</v>
    <v>75</v>
    <v>28542</v>
    <v>3</v>
    <v>Realeza is a municipality in the state of Paraná in the Southern Region of Brazil.</v>
    <v>28543</v>
    <v>28544</v>
    <v>28545</v>
    <v>28546</v>
    <v>Realeza</v>
    <v>28547</v>
    <v>6951</v>
    <v>Realeza</v>
    <v>mdp/vdpid/6459493580003082241</v>
  </rv>
  <rv s="0">
    <v>536870912</v>
    <v>Rebouças</v>
    <v>9c1209e4-c2b5-0807-2b29-4ea44e7f3a72</v>
    <v>en-US</v>
    <v>Map</v>
  </rv>
  <rv s="1">
    <fb>481.84300000000002</fb>
    <v>8</v>
  </rv>
  <rv s="2">
    <v>3200</v>
    <v>6</v>
    <v>7075</v>
    <v>7</v>
    <v>0</v>
    <v>Image of Rebouças</v>
  </rv>
  <rv s="1">
    <fb>-25.620833333333</fb>
    <v>9</v>
  </rv>
  <rv s="4">
    <v>https://www.bing.com/search?q=rebou%c3%a7as+parana&amp;form=skydnc</v>
    <v>Learn more on Bing</v>
  </rv>
  <rv s="1">
    <fb>-50.692777777777998</fb>
    <v>9</v>
  </rv>
  <rv s="1">
    <fb>14514</fb>
    <v>8</v>
  </rv>
  <rv s="12">
    <v>#VALUE!</v>
    <v>en-US</v>
    <v>9c1209e4-c2b5-0807-2b29-4ea44e7f3a72</v>
    <v>536870912</v>
    <v>1</v>
    <v>7076</v>
    <v>120</v>
    <v>Rebouças</v>
    <v>4</v>
    <v>5</v>
    <v>Map</v>
    <v>6</v>
    <v>7</v>
    <v>75</v>
    <v>28550</v>
    <v>3</v>
    <v>Rebouças is a municipality in the state of Paraná in the Southern Region of Brazil. Being filled with some hills in the surroundings and some parts of the city, the high structures are a tower in the hill of Mourão and the church in the city ...</v>
    <v>28551</v>
    <v>28552</v>
    <v>28553</v>
    <v>28554</v>
    <v>Rebouças</v>
    <v>28555</v>
    <v>Rebouças</v>
    <v>mdp/vdpid/6460044011955552257</v>
  </rv>
  <rv s="0">
    <v>536870912</v>
    <v>Renascença</v>
    <v>de9b87de-5c07-8a4b-efbf-4b0e30854ed1</v>
    <v>en-US</v>
    <v>Map</v>
  </rv>
  <rv s="1">
    <fb>425.08199999999999</fb>
    <v>8</v>
  </rv>
  <rv s="1">
    <fb>-26.157777777778001</fb>
    <v>9</v>
  </rv>
  <rv s="4">
    <v>https://www.bing.com/search?q=renascen%c3%a7a+parana&amp;form=skydnc</v>
    <v>Learn more on Bing</v>
  </rv>
  <rv s="1">
    <fb>-52.968888888888998</fb>
    <v>9</v>
  </rv>
  <rv s="1">
    <fb>6841</fb>
    <v>8</v>
  </rv>
  <rv s="16">
    <v>#VALUE!</v>
    <v>en-US</v>
    <v>de9b87de-5c07-8a4b-efbf-4b0e30854ed1</v>
    <v>536870912</v>
    <v>1</v>
    <v>7078</v>
    <v>151</v>
    <v>Renascença</v>
    <v>4</v>
    <v>137</v>
    <v>Map</v>
    <v>6</v>
    <v>7</v>
    <v>75</v>
    <v>28558</v>
    <v>3</v>
    <v>Renascença is a municipality in the state of Paraná in the Southern Region of Brazil.</v>
    <v>28559</v>
    <v>28560</v>
    <v>28561</v>
    <v>Renascença</v>
    <v>28562</v>
    <v>Renascença</v>
    <v>mdp/vdpid/6459931858229526529</v>
  </rv>
  <rv s="0">
    <v>536870912</v>
    <v>Reserva, Paraná</v>
    <v>890b1e57-560b-7de4-f5fd-9296b58b9d8e</v>
    <v>en-US</v>
    <v>Map</v>
  </rv>
  <rv s="1">
    <fb>1635.5219999999999</fb>
    <v>8</v>
  </rv>
  <rv s="2">
    <v>3201</v>
    <v>6</v>
    <v>7079</v>
    <v>7</v>
    <v>0</v>
    <v>Image of Reserva, Paraná</v>
  </rv>
  <rv s="1">
    <fb>-24.65</fb>
    <v>9</v>
  </rv>
  <rv s="1">
    <fb>-50.850833333333</fb>
    <v>9</v>
  </rv>
  <rv s="1">
    <fb>24573</fb>
    <v>8</v>
  </rv>
  <rv s="13">
    <v>#VALUE!</v>
    <v>en-US</v>
    <v>890b1e57-560b-7de4-f5fd-9296b58b9d8e</v>
    <v>536870912</v>
    <v>1</v>
    <v>7080</v>
    <v>125</v>
    <v>Reserva, Paraná</v>
    <v>92</v>
    <v>5</v>
    <v>Map</v>
    <v>6</v>
    <v>7</v>
    <v>75</v>
    <v>28565</v>
    <v>3</v>
    <v>Reserva, Paraná is a municipality in the state of Paraná in the Southern Region of Brazil.</v>
    <v>28566</v>
    <v>28567</v>
    <v>28568</v>
    <v>Reserva, Paraná</v>
    <v>28569</v>
    <v>Reserva, Paraná</v>
    <v>mdp/vdpid/6459262064119513089</v>
  </rv>
  <rv s="0">
    <v>536870912</v>
    <v>Reserva do Iguaçu</v>
    <v>ab3b858b-ef02-92d7-028b-f701715f1430</v>
    <v>en-US</v>
    <v>Map</v>
  </rv>
  <rv s="1">
    <fb>834.23199999999997</fb>
    <v>8</v>
  </rv>
  <rv s="2">
    <v>3202</v>
    <v>6</v>
    <v>7081</v>
    <v>7</v>
    <v>0</v>
    <v>Image of Reserva do Iguaçu</v>
  </rv>
  <rv s="1">
    <fb>-25.838888888888999</fb>
    <v>9</v>
  </rv>
  <rv s="4">
    <v>https://www.bing.com/search?q=reserva+do+igua%c3%a7u+parana&amp;form=skydnc</v>
    <v>Learn more on Bing</v>
  </rv>
  <rv s="1">
    <fb>-52.027777777777999</fb>
    <v>9</v>
  </rv>
  <rv s="1">
    <fb>8069</fb>
    <v>8</v>
  </rv>
  <rv s="12">
    <v>#VALUE!</v>
    <v>en-US</v>
    <v>ab3b858b-ef02-92d7-028b-f701715f1430</v>
    <v>536870912</v>
    <v>1</v>
    <v>7082</v>
    <v>120</v>
    <v>Reserva do Iguaçu</v>
    <v>4</v>
    <v>5</v>
    <v>Map</v>
    <v>6</v>
    <v>57</v>
    <v>75</v>
    <v>28572</v>
    <v>414</v>
    <v>Reserva do Iguaçu is a Brazilian municipality in the state of Paraná. Main industries include agriculture, cattle and woodworks. There is also a government hydroelectric plant called Ney Braga in the city.</v>
    <v>28573</v>
    <v>28574</v>
    <v>28575</v>
    <v>28576</v>
    <v>Reserva do Iguaçu</v>
    <v>28577</v>
    <v>Reserva do Iguaçu</v>
    <v>mdp/vdpid/6460010510170456065</v>
  </rv>
  <rv s="0">
    <v>536870912</v>
    <v>Ribeirão Claro</v>
    <v>f8dea41e-e92b-cb2a-c34c-99c98bef8aac</v>
    <v>en-US</v>
    <v>Map</v>
  </rv>
  <rv s="1">
    <fb>632.78200000000004</fb>
    <v>8</v>
  </rv>
  <rv s="2">
    <v>3203</v>
    <v>6</v>
    <v>7083</v>
    <v>7</v>
    <v>0</v>
    <v>Image of Ribeirão Claro</v>
  </rv>
  <rv s="1">
    <fb>-23.193888888888999</fb>
    <v>9</v>
  </rv>
  <rv s="4">
    <v>https://www.bing.com/search?q=ribeir%c3%a3o+claro+parana&amp;form=skydnc</v>
    <v>Learn more on Bing</v>
  </rv>
  <rv s="1">
    <fb>12364</fb>
    <v>8</v>
  </rv>
  <rv s="12">
    <v>#VALUE!</v>
    <v>en-US</v>
    <v>f8dea41e-e92b-cb2a-c34c-99c98bef8aac</v>
    <v>536870912</v>
    <v>1</v>
    <v>7084</v>
    <v>120</v>
    <v>Ribeirão Claro</v>
    <v>4</v>
    <v>5</v>
    <v>Map</v>
    <v>6</v>
    <v>7</v>
    <v>75</v>
    <v>28580</v>
    <v>3</v>
    <v>Ribeirão Claro is a municipality in the state of Paraná in the Southern Region of Brazil.</v>
    <v>28581</v>
    <v>28582</v>
    <v>28583</v>
    <v>7807</v>
    <v>Ribeirão Claro</v>
    <v>28584</v>
    <v>Ribeirão Claro</v>
    <v>mdp/vdpid/6460522362663075841</v>
  </rv>
  <rv s="0">
    <v>536870912</v>
    <v>Ribeirão do Pinhal</v>
    <v>c361a7fc-db58-f419-c3c1-4624358897d8</v>
    <v>en-US</v>
    <v>Map</v>
  </rv>
  <rv s="1">
    <fb>374.733</fb>
    <v>8</v>
  </rv>
  <rv s="2">
    <v>3204</v>
    <v>6</v>
    <v>7085</v>
    <v>7</v>
    <v>0</v>
    <v>Image of Ribeirão do Pinhal</v>
  </rv>
  <rv s="1">
    <fb>-23.416666666666998</fb>
    <v>9</v>
  </rv>
  <rv s="4">
    <v>https://www.bing.com/search?q=ribeir%c3%a3o+do+pinhal+parana&amp;form=skydnc</v>
    <v>Learn more on Bing</v>
  </rv>
  <rv s="1">
    <fb>-50.35</fb>
    <v>9</v>
  </rv>
  <rv s="1">
    <fb>13060</fb>
    <v>8</v>
  </rv>
  <rv s="12">
    <v>#VALUE!</v>
    <v>en-US</v>
    <v>c361a7fc-db58-f419-c3c1-4624358897d8</v>
    <v>536870912</v>
    <v>1</v>
    <v>7086</v>
    <v>120</v>
    <v>Ribeirão do Pinhal</v>
    <v>4</v>
    <v>5</v>
    <v>Map</v>
    <v>6</v>
    <v>7</v>
    <v>75</v>
    <v>28587</v>
    <v>3</v>
    <v>Ribeirão do Pinhal is a municipality in the state of Paraná in the Southern Region of Brazil.</v>
    <v>28588</v>
    <v>28589</v>
    <v>28590</v>
    <v>28591</v>
    <v>Ribeirão do Pinhal</v>
    <v>28592</v>
    <v>Ribeirão do Pinhal</v>
    <v>mdp/vdpid/6460504599886299137</v>
  </rv>
  <rv s="0">
    <v>536870912</v>
    <v>Rio Azul, Paraná</v>
    <v>97df2289-7d41-1257-48b4-d2f0c3e50694</v>
    <v>en-US</v>
    <v>Map</v>
  </rv>
  <rv s="1">
    <fb>629.73900000000003</fb>
    <v>8</v>
  </rv>
  <rv s="1">
    <fb>-25.732777777778001</fb>
    <v>9</v>
  </rv>
  <rv s="1">
    <fb>-50.795833333333</fb>
    <v>9</v>
  </rv>
  <rv s="1">
    <fb>14025</fb>
    <v>8</v>
  </rv>
  <rv s="21">
    <v>#VALUE!</v>
    <v>en-US</v>
    <v>97df2289-7d41-1257-48b4-d2f0c3e50694</v>
    <v>536870912</v>
    <v>1</v>
    <v>7088</v>
    <v>635</v>
    <v>Rio Azul, Paraná</v>
    <v>92</v>
    <v>137</v>
    <v>Map</v>
    <v>6</v>
    <v>7</v>
    <v>75</v>
    <v>28595</v>
    <v>3</v>
    <v>Rio Azul, Paraná is a municipality in the state of Paraná in the Southern Region of Brazil.</v>
    <v>28596</v>
    <v>28597</v>
    <v>Rio Azul, Paraná</v>
    <v>28598</v>
    <v>Rio Azul, Paraná</v>
    <v>mdp/vdpid/6460055533591199745</v>
  </rv>
  <rv s="0">
    <v>536870912</v>
    <v>Rio Bom</v>
    <v>53077d78-e1fd-5f61-c17a-d6ce0ea71419</v>
    <v>en-US</v>
    <v>Map</v>
  </rv>
  <rv s="1">
    <fb>177.83600000000001</fb>
    <v>8</v>
  </rv>
  <rv s="2">
    <v>3205</v>
    <v>6</v>
    <v>7089</v>
    <v>7</v>
    <v>0</v>
    <v>Image of Rio Bom</v>
  </rv>
  <rv s="1">
    <fb>-23.761944444444001</fb>
    <v>9</v>
  </rv>
  <rv s="4">
    <v>https://www.bing.com/search?q=rio+bom+parana&amp;form=skydnc</v>
    <v>Learn more on Bing</v>
  </rv>
  <rv s="1">
    <fb>-51.410833333333002</fb>
    <v>9</v>
  </rv>
  <rv s="9">
    <v>#VALUE!</v>
    <v>en-US</v>
    <v>53077d78-e1fd-5f61-c17a-d6ce0ea71419</v>
    <v>536870912</v>
    <v>1</v>
    <v>7090</v>
    <v>72</v>
    <v>Rio Bom</v>
    <v>4</v>
    <v>5</v>
    <v>Map</v>
    <v>6</v>
    <v>57</v>
    <v>75</v>
    <v>28601</v>
    <v>3</v>
    <v>Rio Bom is a municipality in the state of Paraná in the Southern Region of Brazil.</v>
    <v>28602</v>
    <v>28603</v>
    <v>28604</v>
    <v>28605</v>
    <v>Rio Bom</v>
    <v>16747</v>
    <v>6951</v>
    <v>Rio Bom</v>
    <v>mdp/vdpid/6458970485349679105</v>
  </rv>
  <rv s="0">
    <v>536870912</v>
    <v>Rio Bonito do Iguaçu</v>
    <v>597d6470-aa40-7601-4acc-5e8bf1a27e25</v>
    <v>en-US</v>
    <v>Map</v>
  </rv>
  <rv s="1">
    <fb>746.12</fb>
    <v>8</v>
  </rv>
  <rv s="2">
    <v>3206</v>
    <v>6</v>
    <v>7091</v>
    <v>7</v>
    <v>0</v>
    <v>Image of Rio Bonito do Iguaçu</v>
  </rv>
  <rv s="1">
    <fb>-25.490833333333001</fb>
    <v>9</v>
  </rv>
  <rv s="4">
    <v>https://www.bing.com/search?q=rio+bonito+do+igua%c3%a7u+parana&amp;form=skydnc</v>
    <v>Learn more on Bing</v>
  </rv>
  <rv s="1">
    <fb>-52.525833333332997</fb>
    <v>9</v>
  </rv>
  <rv s="1">
    <fb>13255</fb>
    <v>8</v>
  </rv>
  <rv s="9">
    <v>#VALUE!</v>
    <v>en-US</v>
    <v>597d6470-aa40-7601-4acc-5e8bf1a27e25</v>
    <v>536870912</v>
    <v>1</v>
    <v>7092</v>
    <v>72</v>
    <v>Rio Bonito do Iguaçu</v>
    <v>4</v>
    <v>5</v>
    <v>Map</v>
    <v>6</v>
    <v>57</v>
    <v>75</v>
    <v>28608</v>
    <v>3</v>
    <v>Rio Bonito do Iguaçu is a municipality in the state of Paraná in the Southern Region of Brazil. Rio Bonito means nice river and Iguaçu in Tupi means big water: y and gûasu.</v>
    <v>28609</v>
    <v>28610</v>
    <v>28611</v>
    <v>28612</v>
    <v>Rio Bonito do Iguaçu</v>
    <v>28613</v>
    <v>6951</v>
    <v>Rio Bonito do Iguaçu</v>
    <v>mdp/vdpid/6459893115091156993</v>
  </rv>
  <rv s="0">
    <v>536870912</v>
    <v>Rio Branco do Ivaí</v>
    <v>68748663-1d0c-0003-984c-fbe5d9a8088e</v>
    <v>en-US</v>
    <v>Map</v>
  </rv>
  <rv s="1">
    <fb>385.59500000000003</fb>
    <v>8</v>
  </rv>
  <rv s="1">
    <fb>-24.323888888889002</fb>
    <v>9</v>
  </rv>
  <rv s="4">
    <v>https://www.bing.com/search?q=rio+branco+do+iva%c3%ad+parana&amp;form=skydnc</v>
    <v>Learn more on Bing</v>
  </rv>
  <rv s="1">
    <fb>-51.312777777778003</fb>
    <v>9</v>
  </rv>
  <rv s="1">
    <fb>3808</fb>
    <v>8</v>
  </rv>
  <rv s="16">
    <v>#VALUE!</v>
    <v>en-US</v>
    <v>68748663-1d0c-0003-984c-fbe5d9a8088e</v>
    <v>536870912</v>
    <v>1</v>
    <v>7094</v>
    <v>151</v>
    <v>Rio Branco do Ivaí</v>
    <v>4</v>
    <v>137</v>
    <v>Map</v>
    <v>6</v>
    <v>7</v>
    <v>75</v>
    <v>28616</v>
    <v>3</v>
    <v>Rio Branco do Ivaí is a municipality in the state of Paraná in the Southern Region of Brazil.</v>
    <v>28617</v>
    <v>28618</v>
    <v>28619</v>
    <v>Rio Branco do Ivaí</v>
    <v>28620</v>
    <v>Rio Branco do Ivaí</v>
    <v>mdp/vdpid/6459204777711501313</v>
  </rv>
  <rv s="0">
    <v>536870912</v>
    <v>Rio Branco do Sul</v>
    <v>c954b19d-ad64-383a-6a85-e27505c30f0b</v>
    <v>en-US</v>
    <v>Map</v>
  </rv>
  <rv s="1">
    <fb>814.36099999999999</fb>
    <v>8</v>
  </rv>
  <rv s="2">
    <v>3207</v>
    <v>6</v>
    <v>7095</v>
    <v>7</v>
    <v>0</v>
    <v>Image of Rio Branco do Sul</v>
  </rv>
  <rv s="1">
    <fb>-25.19</fb>
    <v>9</v>
  </rv>
  <rv s="4">
    <v>https://www.bing.com/search?q=rio+branco+do+sul+parana&amp;form=skydnc</v>
    <v>Learn more on Bing</v>
  </rv>
  <rv s="1">
    <fb>-49.313888888888997</fb>
    <v>9</v>
  </rv>
  <rv s="1">
    <fb>37558</fb>
    <v>8</v>
  </rv>
  <rv s="12">
    <v>#VALUE!</v>
    <v>en-US</v>
    <v>c954b19d-ad64-383a-6a85-e27505c30f0b</v>
    <v>536870912</v>
    <v>1</v>
    <v>7096</v>
    <v>120</v>
    <v>Rio Branco do Sul</v>
    <v>4</v>
    <v>5</v>
    <v>Map</v>
    <v>6</v>
    <v>7</v>
    <v>75</v>
    <v>28623</v>
    <v>3</v>
    <v>Rio Branco do Sul is a municipality in the state of Paraná in the Southern Region of Brazil.</v>
    <v>28624</v>
    <v>28625</v>
    <v>28626</v>
    <v>28627</v>
    <v>Rio Branco do Sul</v>
    <v>28628</v>
    <v>Rio Branco do Sul</v>
    <v>mdp/vdpid/6460834159655911425</v>
  </rv>
  <rv s="0">
    <v>536870912</v>
    <v>Rio Negro, Paraná</v>
    <v>c8d37612-05f1-992c-13a5-af4bb2334538</v>
    <v>en-US</v>
    <v>Map</v>
  </rv>
  <rv s="1">
    <fb>603.24599999999998</fb>
    <v>8</v>
  </rv>
  <rv s="2">
    <v>3208</v>
    <v>6</v>
    <v>7097</v>
    <v>7</v>
    <v>0</v>
    <v>Image of Rio Negro, Paraná</v>
  </rv>
  <rv s="1">
    <fb>-26.105833333332999</fb>
    <v>9</v>
  </rv>
  <rv s="1">
    <fb>-49.797777777778002</fb>
    <v>9</v>
  </rv>
  <rv s="1">
    <fb>31324</fb>
    <v>8</v>
  </rv>
  <rv s="13">
    <v>#VALUE!</v>
    <v>en-US</v>
    <v>c8d37612-05f1-992c-13a5-af4bb2334538</v>
    <v>536870912</v>
    <v>1</v>
    <v>7098</v>
    <v>125</v>
    <v>Rio Negro, Paraná</v>
    <v>92</v>
    <v>5</v>
    <v>Map</v>
    <v>6</v>
    <v>7</v>
    <v>75</v>
    <v>28631</v>
    <v>3</v>
    <v>Rio Negro is a municipality in the state of Paraná in the South Region of Brazil.</v>
    <v>28632</v>
    <v>28633</v>
    <v>28634</v>
    <v>Rio Negro, Paraná</v>
    <v>28635</v>
    <v>Rio Negro, Paraná</v>
    <v>mdp/vdpid/6461655548075966465</v>
  </rv>
  <rv s="0">
    <v>536870912</v>
    <v>Rolândia</v>
    <v>775996cd-f946-118f-9038-5afa290b4e43</v>
    <v>en-US</v>
    <v>Map</v>
  </rv>
  <rv s="1">
    <fb>459.024</fb>
    <v>8</v>
  </rv>
  <rv s="2">
    <v>3209</v>
    <v>6</v>
    <v>7099</v>
    <v>7</v>
    <v>0</v>
    <v>Image of Rolândia</v>
  </rv>
  <rv s="4">
    <v>https://www.bing.com/search?q=rol%c3%a2ndia+parana&amp;form=skydnc</v>
    <v>Learn more on Bing</v>
  </rv>
  <rv s="1">
    <fb>-51.368888888889003</fb>
    <v>9</v>
  </rv>
  <rv s="1">
    <fb>67383</fb>
    <v>8</v>
  </rv>
  <rv s="9">
    <v>#VALUE!</v>
    <v>en-US</v>
    <v>775996cd-f946-118f-9038-5afa290b4e43</v>
    <v>536870912</v>
    <v>1</v>
    <v>7100</v>
    <v>72</v>
    <v>Rolândia</v>
    <v>4</v>
    <v>5</v>
    <v>Map</v>
    <v>6</v>
    <v>57</v>
    <v>75</v>
    <v>28638</v>
    <v>3</v>
    <v>Rolândia is a municipality in the state of Paraná in the Southern Region of Brazil. Rolândia was settled by German immigrants who named it after the medieval hero Roland, a symbol of freedom in Germany.</v>
    <v>28639</v>
    <v>27758</v>
    <v>28640</v>
    <v>28641</v>
    <v>Rolândia</v>
    <v>28642</v>
    <v>6951</v>
    <v>Rolândia</v>
    <v>mdp/vdpid/6458948737765998593</v>
  </rv>
  <rv s="0">
    <v>536870912</v>
    <v>Roncador, Paraná</v>
    <v>e8878d92-ef59-213f-41fd-1cdc598b6e17</v>
    <v>en-US</v>
    <v>Map</v>
  </rv>
  <rv s="1">
    <fb>750.99300000000005</fb>
    <v>8</v>
  </rv>
  <rv s="2">
    <v>3210</v>
    <v>6</v>
    <v>7101</v>
    <v>7</v>
    <v>0</v>
    <v>Image of Roncador, Paraná</v>
  </rv>
  <rv s="1">
    <fb>-24.602777777778002</fb>
    <v>9</v>
  </rv>
  <rv s="1">
    <fb>-52.274999999999999</fb>
    <v>9</v>
  </rv>
  <rv s="1">
    <fb>9645</fb>
    <v>8</v>
  </rv>
  <rv s="11">
    <v>#VALUE!</v>
    <v>en-US</v>
    <v>e8878d92-ef59-213f-41fd-1cdc598b6e17</v>
    <v>536870912</v>
    <v>1</v>
    <v>7102</v>
    <v>113</v>
    <v>Roncador, Paraná</v>
    <v>92</v>
    <v>5</v>
    <v>Map</v>
    <v>6</v>
    <v>57</v>
    <v>75</v>
    <v>28645</v>
    <v>3</v>
    <v>Roncador, is a municipality in the state of Paraná in the Southern Region of Brazil.</v>
    <v>28646</v>
    <v>28647</v>
    <v>28648</v>
    <v>Roncador, Paraná</v>
    <v>28649</v>
    <v>6951</v>
    <v>Roncador, Paraná</v>
    <v>mdp/vdpid/6459076367467151361</v>
  </rv>
  <rv s="0">
    <v>536870912</v>
    <v>Rondon, Paraná</v>
    <v>ef8a5f8c-88d9-33f7-12a7-46d5dd832fa0</v>
    <v>en-US</v>
    <v>Map</v>
  </rv>
  <rv s="1">
    <fb>556.08199999999999</fb>
    <v>8</v>
  </rv>
  <rv s="2">
    <v>3211</v>
    <v>6</v>
    <v>7103</v>
    <v>7</v>
    <v>0</v>
    <v>Image of Rondon, Paraná</v>
  </rv>
  <rv s="1">
    <fb>-23.410833333332999</fb>
    <v>9</v>
  </rv>
  <rv s="1">
    <fb>-52.760833333332997</fb>
    <v>9</v>
  </rv>
  <rv s="1">
    <fb>9097</fb>
    <v>8</v>
  </rv>
  <rv s="13">
    <v>#VALUE!</v>
    <v>en-US</v>
    <v>ef8a5f8c-88d9-33f7-12a7-46d5dd832fa0</v>
    <v>536870912</v>
    <v>1</v>
    <v>7104</v>
    <v>125</v>
    <v>Rondon, Paraná</v>
    <v>92</v>
    <v>5</v>
    <v>Map</v>
    <v>6</v>
    <v>7</v>
    <v>75</v>
    <v>28652</v>
    <v>3</v>
    <v>Rondon is a municipality in the state of Paraná in the Southern Region of Brazil.</v>
    <v>28653</v>
    <v>28654</v>
    <v>28655</v>
    <v>Rondon, Paraná</v>
    <v>28656</v>
    <v>Rondon, Paraná</v>
    <v>mdp/vdpid/6458832105177612289</v>
  </rv>
  <rv s="0">
    <v>536870912</v>
    <v>Rosário do Ivaí</v>
    <v>69f84554-27a9-e74a-4ee8-0f684b1ebd3f</v>
    <v>en-US</v>
    <v>Map</v>
  </rv>
  <rv s="1">
    <fb>371.24799999999999</fb>
    <v>8</v>
  </rv>
  <rv s="2">
    <v>3212</v>
    <v>6</v>
    <v>7105</v>
    <v>7</v>
    <v>0</v>
    <v>Image of Rosário do Ivaí</v>
  </rv>
  <rv s="1">
    <fb>-24.277777777777999</fb>
    <v>9</v>
  </rv>
  <rv s="4">
    <v>https://www.bing.com/search?q=ros%c3%a1rio+do+iva%c3%ad+parana&amp;form=skydnc</v>
    <v>Learn more on Bing</v>
  </rv>
  <rv s="1">
    <fb>-51.274999999999999</fb>
    <v>9</v>
  </rv>
  <rv s="1">
    <fb>4786</fb>
    <v>8</v>
  </rv>
  <rv s="9">
    <v>#VALUE!</v>
    <v>en-US</v>
    <v>69f84554-27a9-e74a-4ee8-0f684b1ebd3f</v>
    <v>536870912</v>
    <v>1</v>
    <v>7106</v>
    <v>72</v>
    <v>Rosário do Ivaí</v>
    <v>4</v>
    <v>5</v>
    <v>Map</v>
    <v>6</v>
    <v>57</v>
    <v>75</v>
    <v>28659</v>
    <v>3</v>
    <v>Rosário do Ivaí is a municipality in the state of Paraná in the Southern Region of Brazil. The inhabitants are called Rosarienses. The municipality extends over 371.3 km² and had 4,786 inhabitants in the last census. The demographic density is ...</v>
    <v>28660</v>
    <v>28661</v>
    <v>28662</v>
    <v>28663</v>
    <v>Rosário do Ivaí</v>
    <v>28664</v>
    <v>6951</v>
    <v>Rosário do Ivaí</v>
    <v>mdp/vdpid/6459202509884882945</v>
  </rv>
  <rv s="0">
    <v>536870912</v>
    <v>Sabáudia</v>
    <v>1a5c549e-632d-73f7-809d-a1904a3ac330</v>
    <v>en-US</v>
    <v>Map</v>
  </rv>
  <rv s="1">
    <fb>190.32400000000001</fb>
    <v>8</v>
  </rv>
  <rv s="2">
    <v>3213</v>
    <v>6</v>
    <v>7107</v>
    <v>7</v>
    <v>0</v>
    <v>Image of Sabáudia</v>
  </rv>
  <rv s="1">
    <fb>-23.317777777778002</fb>
    <v>9</v>
  </rv>
  <rv s="4">
    <v>https://www.bing.com/search?q=sab%c3%a1udia+parana&amp;form=skydnc</v>
    <v>Learn more on Bing</v>
  </rv>
  <rv s="12">
    <v>#VALUE!</v>
    <v>en-US</v>
    <v>1a5c549e-632d-73f7-809d-a1904a3ac330</v>
    <v>536870912</v>
    <v>1</v>
    <v>7108</v>
    <v>120</v>
    <v>Sabáudia</v>
    <v>4</v>
    <v>5</v>
    <v>Map</v>
    <v>6</v>
    <v>7</v>
    <v>75</v>
    <v>28667</v>
    <v>3</v>
    <v>Sabáudia is a municipality in the state of Paraná in the Southern Region of Brazil.</v>
    <v>28668</v>
    <v>28669</v>
    <v>28670</v>
    <v>26406</v>
    <v>Sabáudia</v>
    <v>19093</v>
    <v>Sabáudia</v>
    <v>mdp/vdpid/6458946504399781889</v>
  </rv>
  <rv s="0">
    <v>536870912</v>
    <v>Salgado Filho</v>
    <v>2cee5bda-66da-30f1-f006-c8bc7ed583a5</v>
    <v>en-US</v>
    <v>Map</v>
  </rv>
  <rv s="1">
    <fb>183.08</fb>
    <v>8</v>
  </rv>
  <rv s="2">
    <v>3214</v>
    <v>6</v>
    <v>7109</v>
    <v>7</v>
    <v>0</v>
    <v>Image of Salgado Filho</v>
  </rv>
  <rv s="1">
    <fb>-26.17</fb>
    <v>9</v>
  </rv>
  <rv s="4">
    <v>https://www.bing.com/search?q=salgado+filho+parana&amp;form=skydnc</v>
    <v>Learn more on Bing</v>
  </rv>
  <rv s="1">
    <fb>-53.360833333332998</fb>
    <v>9</v>
  </rv>
  <rv s="1">
    <fb>3483</fb>
    <v>8</v>
  </rv>
  <rv s="9">
    <v>#VALUE!</v>
    <v>en-US</v>
    <v>2cee5bda-66da-30f1-f006-c8bc7ed583a5</v>
    <v>536870912</v>
    <v>1</v>
    <v>7110</v>
    <v>72</v>
    <v>Salgado Filho</v>
    <v>4</v>
    <v>5</v>
    <v>Map</v>
    <v>6</v>
    <v>57</v>
    <v>75</v>
    <v>28673</v>
    <v>3</v>
    <v>Salgado Filho is a municipality in the state of Paraná in the Southern Region of Brazil.</v>
    <v>28674</v>
    <v>28675</v>
    <v>28676</v>
    <v>28677</v>
    <v>Salgado Filho</v>
    <v>28678</v>
    <v>6951</v>
    <v>Salgado Filho</v>
    <v>mdp/vdpid/6459923246769766401</v>
  </rv>
  <rv s="0">
    <v>536870912</v>
    <v>Salto do Itararé</v>
    <v>42b6f5b4-ba58-0c96-03ab-1599f4ab1c21</v>
    <v>en-US</v>
    <v>Map</v>
  </rv>
  <rv s="1">
    <fb>200.517</fb>
    <v>8</v>
  </rv>
  <rv s="2">
    <v>3215</v>
    <v>6</v>
    <v>7111</v>
    <v>7</v>
    <v>0</v>
    <v>Image of Salto do Itararé</v>
  </rv>
  <rv s="1">
    <fb>-23.600833333333</fb>
    <v>9</v>
  </rv>
  <rv s="4">
    <v>https://www.bing.com/search?q=salto+do+itarar%c3%a9+parana&amp;form=skydnc</v>
    <v>Learn more on Bing</v>
  </rv>
  <rv s="1">
    <fb>-49.625833333332999</fb>
    <v>9</v>
  </rv>
  <rv s="1">
    <fb>4898</fb>
    <v>8</v>
  </rv>
  <rv s="9">
    <v>#VALUE!</v>
    <v>en-US</v>
    <v>42b6f5b4-ba58-0c96-03ab-1599f4ab1c21</v>
    <v>536870912</v>
    <v>1</v>
    <v>7112</v>
    <v>72</v>
    <v>Salto do Itararé</v>
    <v>4</v>
    <v>5</v>
    <v>Map</v>
    <v>6</v>
    <v>57</v>
    <v>75</v>
    <v>28681</v>
    <v>3</v>
    <v>Salto do Itararé is a municipality in Paraná, Brazil.</v>
    <v>28682</v>
    <v>28683</v>
    <v>28684</v>
    <v>28685</v>
    <v>Salto do Itararé</v>
    <v>28686</v>
    <v>6951</v>
    <v>Salto do Itararé</v>
    <v>mdp/vdpid/6460539902957191169</v>
  </rv>
  <rv s="0">
    <v>536870912</v>
    <v>Salto do Lontra</v>
    <v>84199ef1-3ac9-4408-3bf1-cc2b17efcd7b</v>
    <v>en-US</v>
    <v>Map</v>
  </rv>
  <rv s="1">
    <fb>313.29000000000002</fb>
    <v>8</v>
  </rv>
  <rv s="2">
    <v>3216</v>
    <v>6</v>
    <v>7113</v>
    <v>7</v>
    <v>0</v>
    <v>Image of Salto do Lontra</v>
  </rv>
  <rv s="1">
    <fb>-25.783888888888999</fb>
    <v>9</v>
  </rv>
  <rv s="4">
    <v>https://www.bing.com/search?q=salto+do+lontra+parana&amp;form=skydnc</v>
    <v>Learn more on Bing</v>
  </rv>
  <rv s="1">
    <fb>-53.308888888889001</fb>
    <v>9</v>
  </rv>
  <rv s="1">
    <fb>15223</fb>
    <v>8</v>
  </rv>
  <rv s="12">
    <v>#VALUE!</v>
    <v>en-US</v>
    <v>84199ef1-3ac9-4408-3bf1-cc2b17efcd7b</v>
    <v>536870912</v>
    <v>1</v>
    <v>7114</v>
    <v>120</v>
    <v>Salto do Lontra</v>
    <v>4</v>
    <v>5</v>
    <v>Map</v>
    <v>6</v>
    <v>7</v>
    <v>75</v>
    <v>28689</v>
    <v>3</v>
    <v>Salto do Lontra is a municipality in the state of Paraná in the Southern Region of Brazil.</v>
    <v>28690</v>
    <v>28691</v>
    <v>28692</v>
    <v>28693</v>
    <v>Salto do Lontra</v>
    <v>28694</v>
    <v>Salto do Lontra</v>
    <v>mdp/vdpid/6459870081970077697</v>
  </rv>
  <rv s="0">
    <v>536870912</v>
    <v>Santa Amélia</v>
    <v>7bfda20f-33dc-0aac-e504-8c36caa74fc3</v>
    <v>en-US</v>
    <v>Map</v>
  </rv>
  <rv s="1">
    <fb>77.903000000000006</fb>
    <v>8</v>
  </rv>
  <rv s="2">
    <v>3217</v>
    <v>6</v>
    <v>7115</v>
    <v>7</v>
    <v>0</v>
    <v>Image of Santa Amélia</v>
  </rv>
  <rv s="1">
    <fb>-23.265833333332999</fb>
    <v>9</v>
  </rv>
  <rv s="4">
    <v>https://www.bing.com/search?q=santa+am%c3%a9lia+parana&amp;form=skydnc</v>
    <v>Learn more on Bing</v>
  </rv>
  <rv s="1">
    <fb>-50.423888888889003</fb>
    <v>9</v>
  </rv>
  <rv s="1">
    <fb>3394</fb>
    <v>8</v>
  </rv>
  <rv s="12">
    <v>#VALUE!</v>
    <v>en-US</v>
    <v>7bfda20f-33dc-0aac-e504-8c36caa74fc3</v>
    <v>536870912</v>
    <v>1</v>
    <v>7116</v>
    <v>120</v>
    <v>Santa Amélia</v>
    <v>4</v>
    <v>5</v>
    <v>Map</v>
    <v>6</v>
    <v>7</v>
    <v>75</v>
    <v>28697</v>
    <v>3</v>
    <v>Santa Amélia is a municipality in the state of Paraná in the Southern Region of Brazil.</v>
    <v>28698</v>
    <v>28699</v>
    <v>28700</v>
    <v>28701</v>
    <v>Santa Amélia</v>
    <v>28702</v>
    <v>Santa Amélia</v>
    <v>mdp/vdpid/6460485062650494977</v>
  </rv>
  <rv s="0">
    <v>536870912</v>
    <v>Santa Cecília do Pavão</v>
    <v>679d04b3-9421-7ed1-9c2e-fd268dce5cd4</v>
    <v>en-US</v>
    <v>Map</v>
  </rv>
  <rv s="1">
    <fb>110.2</fb>
    <v>8</v>
  </rv>
  <rv s="2">
    <v>3218</v>
    <v>6</v>
    <v>7117</v>
    <v>7</v>
    <v>0</v>
    <v>Image of Santa Cecília do Pavão</v>
  </rv>
  <rv s="1">
    <fb>-23.516944444444</fb>
    <v>9</v>
  </rv>
  <rv s="4">
    <v>https://www.bing.com/search?q=santa+cec%c3%adlia+do+pav%c3%a3o+parana&amp;form=skydnc</v>
    <v>Learn more on Bing</v>
  </rv>
  <rv s="1">
    <fb>-50.783888888889003</fb>
    <v>9</v>
  </rv>
  <rv s="9">
    <v>#VALUE!</v>
    <v>en-US</v>
    <v>679d04b3-9421-7ed1-9c2e-fd268dce5cd4</v>
    <v>536870912</v>
    <v>1</v>
    <v>7118</v>
    <v>72</v>
    <v>Santa Cecília do Pavão</v>
    <v>4</v>
    <v>5</v>
    <v>Map</v>
    <v>6</v>
    <v>57</v>
    <v>75</v>
    <v>28705</v>
    <v>3</v>
    <v>Santa Cecília do Pavão is a municipality in the state of Paraná in the Southern Region of Brazil.</v>
    <v>28706</v>
    <v>28707</v>
    <v>28708</v>
    <v>28709</v>
    <v>Santa Cecília do Pavão</v>
    <v>9352</v>
    <v>6951</v>
    <v>Santa Cecília do Pavão</v>
    <v>mdp/vdpid/6458987906793996289</v>
  </rv>
  <rv s="0">
    <v>536870912</v>
    <v>Santa Cruz de Monte Castelo</v>
    <v>cfd3607e-6ac7-a1b2-9209-530a0a3394ee</v>
    <v>en-US</v>
    <v>Map</v>
  </rv>
  <rv s="1">
    <fb>442.012</fb>
    <v>8</v>
  </rv>
  <rv s="2">
    <v>3219</v>
    <v>6</v>
    <v>7119</v>
    <v>7</v>
    <v>0</v>
    <v>Image of Santa Cruz de Monte Castelo</v>
  </rv>
  <rv s="1">
    <fb>-22.952777777778</fb>
    <v>9</v>
  </rv>
  <rv s="4">
    <v>https://www.bing.com/search?q=santa+cruz+do+monte+castelo+parana&amp;form=skydnc</v>
    <v>Learn more on Bing</v>
  </rv>
  <rv s="1">
    <fb>-53.296944444444001</fb>
    <v>9</v>
  </rv>
  <rv s="1">
    <fb>7751</fb>
    <v>8</v>
  </rv>
  <rv s="12">
    <v>#VALUE!</v>
    <v>en-US</v>
    <v>cfd3607e-6ac7-a1b2-9209-530a0a3394ee</v>
    <v>536870912</v>
    <v>1</v>
    <v>7120</v>
    <v>120</v>
    <v>Santa Cruz de Monte Castelo</v>
    <v>4</v>
    <v>5</v>
    <v>Map</v>
    <v>6</v>
    <v>57</v>
    <v>75</v>
    <v>28712</v>
    <v>3</v>
    <v>Santa Cruz de Monte Castelo is a municipality in the state of Paraná in the Southern Region of Brazil.</v>
    <v>28713</v>
    <v>28714</v>
    <v>28715</v>
    <v>28716</v>
    <v>Santa Cruz de Monte Castelo</v>
    <v>28717</v>
    <v>Santa Cruz de Monte Castelo</v>
    <v>mdp/vdpid/6458748139892375553</v>
  </rv>
  <rv s="0">
    <v>536870912</v>
    <v>Santa Fé, Paraná</v>
    <v>808eb77b-8117-c717-9445-b3cc22723dab</v>
    <v>en-US</v>
    <v>Map</v>
  </rv>
  <rv s="1">
    <fb>276.24099999999999</fb>
    <v>8</v>
  </rv>
  <rv s="2">
    <v>3220</v>
    <v>6</v>
    <v>7121</v>
    <v>7</v>
    <v>0</v>
    <v>Image of Santa Fé, Paraná</v>
  </rv>
  <rv s="1">
    <fb>-23.037777777778</fb>
    <v>9</v>
  </rv>
  <rv s="1">
    <fb>-51.805</fb>
    <v>9</v>
  </rv>
  <rv s="1">
    <fb>12186</fb>
    <v>8</v>
  </rv>
  <rv s="11">
    <v>#VALUE!</v>
    <v>en-US</v>
    <v>808eb77b-8117-c717-9445-b3cc22723dab</v>
    <v>536870912</v>
    <v>1</v>
    <v>7122</v>
    <v>113</v>
    <v>Santa Fé, Paraná</v>
    <v>92</v>
    <v>5</v>
    <v>Map</v>
    <v>6</v>
    <v>57</v>
    <v>75</v>
    <v>28720</v>
    <v>3</v>
    <v>Santa Fé, Paraná is a municipality in the state of Paraná in the Southern Region of Brazil.</v>
    <v>28721</v>
    <v>28722</v>
    <v>28723</v>
    <v>Santa Fé, Paraná</v>
    <v>28724</v>
    <v>6951</v>
    <v>Santa Fé, Paraná</v>
    <v>mdp/vdpid/6458890319902539777</v>
  </rv>
  <rv s="0">
    <v>536870912</v>
    <v>Santa Helena, Paraná</v>
    <v>e9ed7fbc-b966-3650-9681-071e734eb9df</v>
    <v>en-US</v>
    <v>Map</v>
  </rv>
  <rv s="1">
    <fb>758.22900000000004</fb>
    <v>8</v>
  </rv>
  <rv s="2">
    <v>3221</v>
    <v>6</v>
    <v>7123</v>
    <v>7</v>
    <v>0</v>
    <v>Image of Santa Helena, Paraná</v>
  </rv>
  <rv s="1">
    <fb>-24.86</fb>
    <v>9</v>
  </rv>
  <rv s="1">
    <fb>-54.332777777777999</fb>
    <v>9</v>
  </rv>
  <rv s="1">
    <fb>25492</fb>
    <v>8</v>
  </rv>
  <rv s="13">
    <v>#VALUE!</v>
    <v>en-US</v>
    <v>e9ed7fbc-b966-3650-9681-071e734eb9df</v>
    <v>536870912</v>
    <v>1</v>
    <v>7124</v>
    <v>125</v>
    <v>Santa Helena, Paraná</v>
    <v>92</v>
    <v>5</v>
    <v>Map</v>
    <v>6</v>
    <v>7</v>
    <v>75</v>
    <v>28727</v>
    <v>3</v>
    <v>Santa Helena is a municipality in the state of Paraná in the Southern Region of Brazil.</v>
    <v>28728</v>
    <v>28729</v>
    <v>28730</v>
    <v>Santa Helena, Paraná</v>
    <v>28731</v>
    <v>Santa Helena, Paraná</v>
    <v>mdp/vdpid/6458684060037283841</v>
  </rv>
  <rv s="0">
    <v>536870912</v>
    <v>Santa Inês, Paraná</v>
    <v>f0645cae-3794-015c-fac0-36a5955a4bbf</v>
    <v>en-US</v>
    <v>Map</v>
  </rv>
  <rv s="1">
    <fb>138.47999999999999</fb>
    <v>8</v>
  </rv>
  <rv s="2">
    <v>3222</v>
    <v>6</v>
    <v>7125</v>
    <v>7</v>
    <v>0</v>
    <v>Image of Santa Inês, Paraná</v>
  </rv>
  <rv s="1">
    <fb>-22.637777777777998</fb>
    <v>9</v>
  </rv>
  <rv s="1">
    <fb>-51.902777777777999</fb>
    <v>9</v>
  </rv>
  <rv s="1">
    <fb>1748</fb>
    <v>8</v>
  </rv>
  <rv s="13">
    <v>#VALUE!</v>
    <v>en-US</v>
    <v>f0645cae-3794-015c-fac0-36a5955a4bbf</v>
    <v>536870912</v>
    <v>1</v>
    <v>7126</v>
    <v>125</v>
    <v>Santa Inês, Paraná</v>
    <v>92</v>
    <v>5</v>
    <v>Map</v>
    <v>6</v>
    <v>7</v>
    <v>75</v>
    <v>28734</v>
    <v>3</v>
    <v>Santa Inês is a municipality in the state of Paraná in the Southern Region of Brazil.</v>
    <v>28735</v>
    <v>28736</v>
    <v>28737</v>
    <v>Santa Inês, Paraná</v>
    <v>28738</v>
    <v>Santa Inês, Paraná</v>
    <v>mdp/vdpid/6458867461365170177</v>
  </rv>
  <rv s="0">
    <v>536870912</v>
    <v>Santa Isabel do Ivaí</v>
    <v>b094bcfd-6b61-98a3-76bd-c47251ff9368</v>
    <v>en-US</v>
    <v>Map</v>
  </rv>
  <rv s="1">
    <fb>349.49700000000001</fb>
    <v>8</v>
  </rv>
  <rv s="1">
    <fb>-23.005277777778002</fb>
    <v>9</v>
  </rv>
  <rv s="4">
    <v>https://www.bing.com/search?q=santa+isabel+do+iva%c3%ad+parana&amp;form=skydnc</v>
    <v>Learn more on Bing</v>
  </rv>
  <rv s="1">
    <fb>-53.187777777778003</fb>
    <v>9</v>
  </rv>
  <rv s="1">
    <fb>8912</fb>
    <v>8</v>
  </rv>
  <rv s="16">
    <v>#VALUE!</v>
    <v>en-US</v>
    <v>b094bcfd-6b61-98a3-76bd-c47251ff9368</v>
    <v>536870912</v>
    <v>1</v>
    <v>7128</v>
    <v>151</v>
    <v>Santa Isabel do Ivaí</v>
    <v>4</v>
    <v>137</v>
    <v>Map</v>
    <v>6</v>
    <v>7</v>
    <v>75</v>
    <v>28741</v>
    <v>3</v>
    <v>Santa Isabel do Ivaí is a municipality in the state of Paraná in the Southern Region of Brazil.</v>
    <v>28742</v>
    <v>28743</v>
    <v>28744</v>
    <v>Santa Isabel do Ivaí</v>
    <v>28745</v>
    <v>Santa Isabel do Ivaí</v>
    <v>mdp/vdpid/6458745832538636289</v>
  </rv>
  <rv s="0">
    <v>536870912</v>
    <v>Santa Izabel do Oeste</v>
    <v>b8244749-2667-a4d9-6ec9-563662aa1d1c</v>
    <v>en-US</v>
    <v>Map</v>
  </rv>
  <rv s="1">
    <fb>321.16899999999998</fb>
    <v>8</v>
  </rv>
  <rv s="2">
    <v>3223</v>
    <v>6</v>
    <v>7129</v>
    <v>7</v>
    <v>0</v>
    <v>Image of Santa Izabel do Oeste</v>
  </rv>
  <rv s="1">
    <fb>-25.820833333332999</fb>
    <v>9</v>
  </rv>
  <rv s="4">
    <v>https://www.bing.com/search?q=santa+izabel+do+oeste+parana&amp;form=skydnc</v>
    <v>Learn more on Bing</v>
  </rv>
  <rv s="1">
    <fb>14794</fb>
    <v>8</v>
  </rv>
  <rv s="9">
    <v>#VALUE!</v>
    <v>en-US</v>
    <v>b8244749-2667-a4d9-6ec9-563662aa1d1c</v>
    <v>536870912</v>
    <v>1</v>
    <v>7130</v>
    <v>72</v>
    <v>Santa Izabel do Oeste</v>
    <v>4</v>
    <v>5</v>
    <v>Map</v>
    <v>6</v>
    <v>57</v>
    <v>75</v>
    <v>28748</v>
    <v>3</v>
    <v>Santa Izabel do Oeste is a municipality in the state of Paraná in the Southern Region of Brazil.</v>
    <v>28749</v>
    <v>28750</v>
    <v>28751</v>
    <v>28507</v>
    <v>Santa Izabel do Oeste</v>
    <v>28752</v>
    <v>6951</v>
    <v>Santa Izabel do Oeste</v>
    <v>mdp/vdpid/6459494323921616897</v>
  </rv>
  <rv s="0">
    <v>536870912</v>
    <v>Saint Lucia</v>
    <v>0d097960-d7ea-79a1-d032-ef196289d313</v>
    <v>en-US</v>
    <v>Map</v>
  </rv>
  <rv s="1">
    <fb>0.17377049805688</fb>
    <v>29</v>
  </rv>
  <rv s="1">
    <fb>617.01286700000003</fb>
    <v>8</v>
  </rv>
  <rv s="1">
    <fb>12</fb>
    <v>30</v>
  </rv>
  <rv s="1">
    <fb>1758</fb>
    <v>31</v>
  </rv>
  <rv s="0">
    <v>536870912</v>
    <v>Castries</v>
    <v>93f2737c-8f89-dc8d-e6ce-37572bc03e81</v>
    <v>en-US</v>
    <v>Map</v>
  </rv>
  <rv s="1">
    <fb>414.37099999999998</fb>
    <v>8</v>
  </rv>
  <rv s="1">
    <fb>110.132070405894</fb>
    <v>32</v>
  </rv>
  <rv s="1">
    <fb>1.9384624437607301E-2</fb>
    <v>29</v>
  </rv>
  <rv s="1">
    <fb>1.4359999999999999</fb>
    <v>30</v>
  </rv>
  <rv s="1">
    <fb>0.33180327493636397</fb>
    <v>29</v>
  </rv>
  <rv s="1">
    <fb>1.3</fb>
    <v>34</v>
  </rv>
  <rv s="1">
    <fb>2122450629.6296301</fb>
    <v>35</v>
  </rv>
  <rv s="1">
    <fb>1.0259824</fb>
    <v>29</v>
  </rv>
  <rv s="1">
    <fb>0.14066529999999999</fb>
    <v>29</v>
  </rv>
  <rv s="2">
    <v>3224</v>
    <v>6</v>
    <v>7132</v>
    <v>7</v>
    <v>0</v>
    <v>Image of Saint Lucia</v>
  </rv>
  <rv s="1">
    <fb>14.9</fb>
    <v>33</v>
  </rv>
  <rv s="0">
    <v>805306368</v>
    <v>Philip J. Pierre (Prime minister)</v>
    <v>b1a51566-d85f-d372-b391-606d8ec33ce7</v>
    <v>en-US</v>
    <v>Generic</v>
  </rv>
  <rv s="3">
    <v>769</v>
  </rv>
  <rv s="4">
    <v>https://www.bing.com/search?q=saint+lucia&amp;form=skydnc</v>
    <v>Learn more on Bing</v>
  </rv>
  <rv s="1">
    <fb>76.057000000000002</fb>
    <v>33</v>
  </rv>
  <rv s="1">
    <fb>117</fb>
    <v>33</v>
  </rv>
  <rv s="1">
    <fb>0.48384949329999999</fb>
    <v>29</v>
  </rv>
  <rv s="1">
    <fb>0.64090000000000003</fb>
    <v>30</v>
  </rv>
  <rv s="1">
    <fb>179857</fb>
    <v>8</v>
  </rv>
  <rv s="1">
    <fb>0.20600000000000002</fb>
    <v>29</v>
  </rv>
  <rv s="1">
    <fb>0.38600000000000001</fb>
    <v>29</v>
  </rv>
  <rv s="1">
    <fb>0.55399999999999994</fb>
    <v>29</v>
  </rv>
  <rv s="1">
    <fb>9.0000000000000011E-3</fb>
    <v>29</v>
  </rv>
  <rv s="1">
    <fb>7.9000000000000001E-2</fb>
    <v>29</v>
  </rv>
  <rv s="1">
    <fb>0.67103996276855493</fb>
    <v>29</v>
  </rv>
  <rv s="0">
    <v>536870912</v>
    <v>Anse la Raye District</v>
    <v>49bcb07d-d781-2821-2c0f-c78ecbfb297d</v>
    <v>en-US</v>
    <v>Map</v>
  </rv>
  <rv s="0">
    <v>536870912</v>
    <v>Castries District</v>
    <v>620ed383-4ffb-87af-a78d-cdadd809a819</v>
    <v>en-US</v>
    <v>Map</v>
  </rv>
  <rv s="0">
    <v>536870912</v>
    <v>Choiseul District</v>
    <v>aef719be-98a2-f966-6101-62b4f4a55d97</v>
    <v>en-US</v>
    <v>Map</v>
  </rv>
  <rv s="0">
    <v>536870912</v>
    <v>Dennery District</v>
    <v>68931320-d357-bc4b-988f-0cfb5ab4c291</v>
    <v>en-US</v>
    <v>Map</v>
  </rv>
  <rv s="0">
    <v>536870912</v>
    <v>Gros Islet District</v>
    <v>600643a1-b55a-bca0-45af-d42ce637fd8d</v>
    <v>en-US</v>
    <v>Map</v>
  </rv>
  <rv s="0">
    <v>536870912</v>
    <v>Laborie District</v>
    <v>3b108f8f-0c97-2a9d-2078-8ffdbe6b0a7c</v>
    <v>en-US</v>
    <v>Map</v>
  </rv>
  <rv s="0">
    <v>536870912</v>
    <v>Micoud District</v>
    <v>090c99ca-9dc1-a341-1ec2-2a3375d42811</v>
    <v>en-US</v>
    <v>Map</v>
  </rv>
  <rv s="0">
    <v>536870912</v>
    <v>Soufrière District</v>
    <v>2aaecfe4-5269-4720-974e-eacd300d681b</v>
    <v>en-US</v>
    <v>Map</v>
  </rv>
  <rv s="0">
    <v>536870912</v>
    <v>Vieux Fort District</v>
    <v>046e43c2-e11b-f1f9-39a6-2b18eab75228</v>
    <v>en-US</v>
    <v>Map</v>
  </rv>
  <rv s="3">
    <v>770</v>
  </rv>
  <rv s="1">
    <fb>0.18219767764380101</fb>
    <v>29</v>
  </rv>
  <rv s="1">
    <fb>0.34700000000000003</fb>
    <v>29</v>
  </rv>
  <rv s="1">
    <fb>0.207059993743896</fb>
    <v>36</v>
  </rv>
  <rv s="44">
    <v>#VALUE!</v>
    <v>en-US</v>
    <v>0d097960-d7ea-79a1-d032-ef196289d313</v>
    <v>536870912</v>
    <v>1</v>
    <v>7135</v>
    <v>7136</v>
    <v>Saint Lucia</v>
    <v>4</v>
    <v>5</v>
    <v>Map</v>
    <v>6</v>
    <v>7137</v>
    <v>LC</v>
    <v>28755</v>
    <v>28756</v>
    <v>28757</v>
    <v>28758</v>
    <v>28759</v>
    <v>28760</v>
    <v>28761</v>
    <v>28762</v>
    <v>XCD</v>
    <v>Saint Lucia is an island country of the West Indies in the eastern Caribbean. Part of the Windward Islands of the Lesser Antilles, it is located north/northeast of the island of Saint Vincent, northwest of Barbados and south of Martinique. It ...</v>
    <v>28763</v>
    <v>28764</v>
    <v>13693</v>
    <v>28765</v>
    <v>28766</v>
    <v>28767</v>
    <v>28768</v>
    <v>28769</v>
    <v>28770</v>
    <v>28759</v>
    <v>28772</v>
    <v>28773</v>
    <v>28774</v>
    <v>28775</v>
    <v>Saint Lucia</v>
    <v>Sons and Daughters of Saint Lucia</v>
    <v>26526</v>
    <v>Saint Lucia</v>
    <v>28776</v>
    <v>28777</v>
    <v>28778</v>
    <v>28779</v>
    <v>28780</v>
    <v>28781</v>
    <v>28782</v>
    <v>49</v>
    <v>28783</v>
    <v>18445</v>
    <v>28784</v>
    <v>28794</v>
    <v>28795</v>
    <v>11</v>
    <v>28796</v>
    <v>28797</v>
    <v>Saint Lucia</v>
    <v>20099</v>
    <v>mdp/vdpid/218</v>
  </rv>
  <rv s="0">
    <v>536870912</v>
    <v>Santa Maria do Oeste</v>
    <v>5143852e-5023-a4a2-11c0-8856d3dff25c</v>
    <v>en-US</v>
    <v>Map</v>
  </rv>
  <rv s="1">
    <fb>847.13699999999994</fb>
    <v>8</v>
  </rv>
  <rv s="2">
    <v>3225</v>
    <v>6</v>
    <v>7138</v>
    <v>7</v>
    <v>0</v>
    <v>Image of Santa Maria do Oeste</v>
  </rv>
  <rv s="1">
    <fb>-24.938888888889</fb>
    <v>9</v>
  </rv>
  <rv s="4">
    <v>https://www.bing.com/search?q=santa+maria+do+oeste+parana&amp;form=skydnc</v>
    <v>Learn more on Bing</v>
  </rv>
  <rv s="1">
    <fb>-51.862777777778</fb>
    <v>9</v>
  </rv>
  <rv s="1">
    <fb>9934</fb>
    <v>8</v>
  </rv>
  <rv s="12">
    <v>#VALUE!</v>
    <v>en-US</v>
    <v>5143852e-5023-a4a2-11c0-8856d3dff25c</v>
    <v>536870912</v>
    <v>1</v>
    <v>7139</v>
    <v>120</v>
    <v>Santa Maria do Oeste</v>
    <v>4</v>
    <v>5</v>
    <v>Map</v>
    <v>6</v>
    <v>7</v>
    <v>75</v>
    <v>28800</v>
    <v>3</v>
    <v>Santa Maria do Oeste is a municipality in the state of Paraná in the Southern Region of Brazil.</v>
    <v>28801</v>
    <v>28802</v>
    <v>28803</v>
    <v>28804</v>
    <v>Santa Maria do Oeste</v>
    <v>28805</v>
    <v>Santa Maria do Oeste</v>
    <v>mdp/vdpid/6459244111508537345</v>
  </rv>
  <rv s="0">
    <v>536870912</v>
    <v>Santa Mariana</v>
    <v>5d5c4a22-99f5-2eae-5bd3-c9038754e9be</v>
    <v>en-US</v>
    <v>Map</v>
  </rv>
  <rv s="1">
    <fb>423.90899999999999</fb>
    <v>8</v>
  </rv>
  <rv s="2">
    <v>3226</v>
    <v>6</v>
    <v>7140</v>
    <v>7</v>
    <v>0</v>
    <v>Image of Santa Mariana</v>
  </rv>
  <rv s="1">
    <fb>-23.149936700000001</fb>
    <v>9</v>
  </rv>
  <rv s="4">
    <v>https://www.bing.com/search?q=santa+mariana+parana&amp;form=skydnc</v>
    <v>Learn more on Bing</v>
  </rv>
  <rv s="1">
    <fb>-50.519958699999997</fb>
    <v>9</v>
  </rv>
  <rv s="1">
    <fb>11066</fb>
    <v>8</v>
  </rv>
  <rv s="12">
    <v>#VALUE!</v>
    <v>en-US</v>
    <v>5d5c4a22-99f5-2eae-5bd3-c9038754e9be</v>
    <v>536870912</v>
    <v>1</v>
    <v>7141</v>
    <v>120</v>
    <v>Santa Mariana</v>
    <v>4</v>
    <v>5</v>
    <v>Map</v>
    <v>6</v>
    <v>7</v>
    <v>75</v>
    <v>28808</v>
    <v>3</v>
    <v>Santa Mariana is a municipality in the state of Paraná in the Southern Region of Brazil.</v>
    <v>28809</v>
    <v>28810</v>
    <v>28811</v>
    <v>28812</v>
    <v>Santa Mariana</v>
    <v>28813</v>
    <v>Santa Mariana</v>
    <v>mdp/vdpid/6460437873240834049</v>
  </rv>
  <rv s="0">
    <v>536870912</v>
    <v>Santa Mônica</v>
    <v>1791bf5e-c54e-dae7-c9b6-648535b79a7d</v>
    <v>en-US</v>
    <v>Map</v>
  </rv>
  <rv s="1">
    <fb>259.95600000000002</fb>
    <v>8</v>
  </rv>
  <rv s="1">
    <fb>-23.107777777778001</fb>
    <v>9</v>
  </rv>
  <rv s="4">
    <v>https://www.bing.com/search?q=santa+m%c3%b4nica+parana&amp;form=skydnc</v>
    <v>Learn more on Bing</v>
  </rv>
  <rv s="1">
    <fb>-53.108888888888998</fb>
    <v>9</v>
  </rv>
  <rv s="1">
    <fb>3356</fb>
    <v>8</v>
  </rv>
  <rv s="16">
    <v>#VALUE!</v>
    <v>en-US</v>
    <v>1791bf5e-c54e-dae7-c9b6-648535b79a7d</v>
    <v>536870912</v>
    <v>1</v>
    <v>7143</v>
    <v>151</v>
    <v>Santa Mônica</v>
    <v>4</v>
    <v>137</v>
    <v>Map</v>
    <v>6</v>
    <v>7</v>
    <v>75</v>
    <v>28816</v>
    <v>3</v>
    <v>Santa Mônica is a municipality in the state of Paraná in the Southern Region of Brazil.</v>
    <v>28817</v>
    <v>28818</v>
    <v>28819</v>
    <v>Santa Mônica</v>
    <v>28820</v>
    <v>Santa Mônica</v>
    <v>mdp/vdpid/6458757206383788033</v>
  </rv>
  <rv s="0">
    <v>536870912</v>
    <v>Santa Tereza do Oeste</v>
    <v>551c35b9-a67c-f748-55b8-8f7fedcbd514</v>
    <v>en-US</v>
    <v>Map</v>
  </rv>
  <rv s="1">
    <fb>326.91699999999997</fb>
    <v>8</v>
  </rv>
  <rv s="1">
    <fb>-25.051944444444</fb>
    <v>9</v>
  </rv>
  <rv s="4">
    <v>https://www.bing.com/search?q=santa+tereza+do+oeste+parana&amp;form=skydnc</v>
    <v>Learn more on Bing</v>
  </rv>
  <rv s="1">
    <fb>13174</fb>
    <v>8</v>
  </rv>
  <rv s="16">
    <v>#VALUE!</v>
    <v>en-US</v>
    <v>551c35b9-a67c-f748-55b8-8f7fedcbd514</v>
    <v>536870912</v>
    <v>1</v>
    <v>7145</v>
    <v>151</v>
    <v>Santa Tereza do Oeste</v>
    <v>4</v>
    <v>137</v>
    <v>Map</v>
    <v>6</v>
    <v>7</v>
    <v>75</v>
    <v>28823</v>
    <v>3</v>
    <v>Santa Tereza do Oeste is a municipality in the state of Paraná in the Southern Region of Brazil.</v>
    <v>28824</v>
    <v>28825</v>
    <v>26384</v>
    <v>Santa Tereza do Oeste</v>
    <v>28826</v>
    <v>Santa Tereza do Oeste</v>
    <v>mdp/vdpid/6458722874831142913</v>
  </rv>
  <rv s="0">
    <v>536870912</v>
    <v>Santa Terezinha de Itaipu</v>
    <v>13f73e90-8fa5-f94c-ab7c-0cc12d5ac568</v>
    <v>en-US</v>
    <v>Map</v>
  </rv>
  <rv s="1">
    <fb>259.39299999999997</fb>
    <v>8</v>
  </rv>
  <rv s="2">
    <v>3227</v>
    <v>6</v>
    <v>7146</v>
    <v>7</v>
    <v>0</v>
    <v>Image of Santa Terezinha de Itaipu</v>
  </rv>
  <rv s="1">
    <fb>-25.446944444444</fb>
    <v>9</v>
  </rv>
  <rv s="4">
    <v>https://www.bing.com/search?q=santa+terezinha+de+itaipu+parana&amp;form=skydnc</v>
    <v>Learn more on Bing</v>
  </rv>
  <rv s="1">
    <fb>-54.400833333332997</fb>
    <v>9</v>
  </rv>
  <rv s="1">
    <fb>23699</fb>
    <v>8</v>
  </rv>
  <rv s="9">
    <v>#VALUE!</v>
    <v>en-US</v>
    <v>13f73e90-8fa5-f94c-ab7c-0cc12d5ac568</v>
    <v>536870912</v>
    <v>1</v>
    <v>7147</v>
    <v>72</v>
    <v>Santa Terezinha de Itaipu</v>
    <v>4</v>
    <v>5</v>
    <v>Map</v>
    <v>6</v>
    <v>57</v>
    <v>75</v>
    <v>28829</v>
    <v>3</v>
    <v>Santa Terezinha de Itaipu is a municipality in the state of Paraná in the Southern Region of Brazil. According to the IBGE Santa Teresinha de Itaipu has approximately 24,000 inhabitants. The municipality contains part of the Santa Maria ...</v>
    <v>28830</v>
    <v>28831</v>
    <v>28832</v>
    <v>28833</v>
    <v>Santa Terezinha de Itaipu</v>
    <v>28834</v>
    <v>6951</v>
    <v>Santa Terezinha de Itaipu</v>
    <v>mdp/vdpid/6459442727690960897</v>
  </rv>
  <rv s="0">
    <v>536870912</v>
    <v>Santana do Itararé</v>
    <v>967b403a-9707-8355-bcf6-3f083dbba17c</v>
    <v>en-US</v>
    <v>Map</v>
  </rv>
  <rv s="1">
    <fb>251.26499999999999</fb>
    <v>8</v>
  </rv>
  <rv s="2">
    <v>3228</v>
    <v>6</v>
    <v>7148</v>
    <v>7</v>
    <v>0</v>
    <v>Image of Santana do Itararé</v>
  </rv>
  <rv s="1">
    <fb>-23.754999999999999</fb>
    <v>9</v>
  </rv>
  <rv s="4">
    <v>https://www.bing.com/search?q=santana+do+itarar%c3%a9+parana&amp;form=skydnc</v>
    <v>Learn more on Bing</v>
  </rv>
  <rv s="1">
    <fb>-49.628888888889001</fb>
    <v>9</v>
  </rv>
  <rv s="12">
    <v>#VALUE!</v>
    <v>en-US</v>
    <v>967b403a-9707-8355-bcf6-3f083dbba17c</v>
    <v>536870912</v>
    <v>1</v>
    <v>7149</v>
    <v>120</v>
    <v>Santana do Itararé</v>
    <v>4</v>
    <v>5</v>
    <v>Map</v>
    <v>6</v>
    <v>7</v>
    <v>75</v>
    <v>28837</v>
    <v>3</v>
    <v>Santana do Itararé is a municipality in the state of Paraná in the Southern Region of Brazil.</v>
    <v>28838</v>
    <v>28839</v>
    <v>28840</v>
    <v>28841</v>
    <v>Santana do Itararé</v>
    <v>12438</v>
    <v>Santana do Itararé</v>
    <v>mdp/vdpid/6460544093737975809</v>
  </rv>
  <rv s="0">
    <v>536870912</v>
    <v>Santo Antônio da Platina</v>
    <v>3d78bbf7-cb42-15fc-ab83-2b4b75ab2bd8</v>
    <v>en-US</v>
    <v>Map</v>
  </rv>
  <rv s="1">
    <fb>721.625</fb>
    <v>8</v>
  </rv>
  <rv s="2">
    <v>3229</v>
    <v>6</v>
    <v>7150</v>
    <v>7</v>
    <v>0</v>
    <v>Image of Santo Antônio da Platina</v>
  </rv>
  <rv s="1">
    <fb>-23.295000000000002</fb>
    <v>9</v>
  </rv>
  <rv s="4">
    <v>https://www.bing.com/search?q=santo+ant%c3%b4nio+da+platina+parana&amp;form=skydnc</v>
    <v>Learn more on Bing</v>
  </rv>
  <rv s="1">
    <fb>-50.076944444444003</fb>
    <v>9</v>
  </rv>
  <rv s="1">
    <fb>46251</fb>
    <v>8</v>
  </rv>
  <rv s="9">
    <v>#VALUE!</v>
    <v>en-US</v>
    <v>3d78bbf7-cb42-15fc-ab83-2b4b75ab2bd8</v>
    <v>536870912</v>
    <v>1</v>
    <v>7151</v>
    <v>72</v>
    <v>Santo Antônio da Platina</v>
    <v>4</v>
    <v>5</v>
    <v>Map</v>
    <v>6</v>
    <v>57</v>
    <v>75</v>
    <v>28844</v>
    <v>3</v>
    <v>Santo Antônio da Platina is a municipality in the state of Paraná in the Southern Region of Brazil.</v>
    <v>28845</v>
    <v>28846</v>
    <v>28847</v>
    <v>28848</v>
    <v>Santo Antônio da Platina</v>
    <v>28849</v>
    <v>6951</v>
    <v>Santo Antônio da Platina</v>
    <v>mdp/vdpid/6460496878222966785</v>
  </rv>
  <rv s="0">
    <v>536870912</v>
    <v>Santo Antônio do Caiuá</v>
    <v>9495aad0-cbad-e910-c903-9d02f983da83</v>
    <v>en-US</v>
    <v>Map</v>
  </rv>
  <rv s="1">
    <fb>219.066</fb>
    <v>8</v>
  </rv>
  <rv s="2">
    <v>3230</v>
    <v>6</v>
    <v>7152</v>
    <v>7</v>
    <v>0</v>
    <v>Image of Santo Antônio do Caiuá</v>
  </rv>
  <rv s="1">
    <fb>-22.734999999999999</fb>
    <v>9</v>
  </rv>
  <rv s="4">
    <v>https://www.bing.com/search?q=santo+ant%c3%b4nio+do+caiu%c3%a1+brazil&amp;form=skydnc</v>
    <v>Learn more on Bing</v>
  </rv>
  <rv s="1">
    <fb>-52.341944444444003</fb>
    <v>9</v>
  </rv>
  <rv s="1">
    <fb>2626</fb>
    <v>8</v>
  </rv>
  <rv s="9">
    <v>#VALUE!</v>
    <v>en-US</v>
    <v>9495aad0-cbad-e910-c903-9d02f983da83</v>
    <v>536870912</v>
    <v>1</v>
    <v>7153</v>
    <v>72</v>
    <v>Santo Antônio do Caiuá</v>
    <v>4</v>
    <v>5</v>
    <v>Map</v>
    <v>6</v>
    <v>57</v>
    <v>75</v>
    <v>28852</v>
    <v>3</v>
    <v>Santo Antônio do Caiuá is a municipality in the northwestern part of the state of Paraná, Brazil. The population is 2,626 in an area of 219.07 km². The municipality was founded in 1961.</v>
    <v>28853</v>
    <v>28854</v>
    <v>28855</v>
    <v>28856</v>
    <v>Santo Antônio do Caiuá</v>
    <v>28857</v>
    <v>6951</v>
    <v>Santo Antônio do Caiuá</v>
    <v>mdp/vdpid/6458774046615011329</v>
  </rv>
  <rv s="0">
    <v>536870912</v>
    <v>Santo Antônio do Paraíso</v>
    <v>e117e1f6-2246-d480-a9f4-bee736af4f33</v>
    <v>en-US</v>
    <v>Map</v>
  </rv>
  <rv s="1">
    <fb>165.904</fb>
    <v>8</v>
  </rv>
  <rv s="2">
    <v>3231</v>
    <v>6</v>
    <v>7154</v>
    <v>7</v>
    <v>0</v>
    <v>Image of Santo Antônio do Paraíso</v>
  </rv>
  <rv s="1">
    <fb>-23.493888888889</fb>
    <v>9</v>
  </rv>
  <rv s="4">
    <v>https://www.bing.com/search?q=santo+ant%c3%b4nio+do+para%c3%adso+brazil&amp;form=skydnc</v>
    <v>Learn more on Bing</v>
  </rv>
  <rv s="1">
    <fb>-50.645833333333002</fb>
    <v>9</v>
  </rv>
  <rv s="1">
    <fb>2125</fb>
    <v>8</v>
  </rv>
  <rv s="12">
    <v>#VALUE!</v>
    <v>en-US</v>
    <v>e117e1f6-2246-d480-a9f4-bee736af4f33</v>
    <v>536870912</v>
    <v>1</v>
    <v>7155</v>
    <v>120</v>
    <v>Santo Antônio do Paraíso</v>
    <v>4</v>
    <v>5</v>
    <v>Map</v>
    <v>6</v>
    <v>7</v>
    <v>75</v>
    <v>28860</v>
    <v>3</v>
    <v>Santo Antônio do Paraíso is a municipality of the state of Paraná, Brazil. The population is 2,068 in an area of 165.90 km².</v>
    <v>28861</v>
    <v>28862</v>
    <v>28863</v>
    <v>28864</v>
    <v>Santo Antônio do Paraíso</v>
    <v>28865</v>
    <v>Santo Antônio do Paraíso</v>
    <v>mdp/vdpid/6460503231553339393</v>
  </rv>
  <rv s="0">
    <v>536870912</v>
    <v>Santo Antônio do Sudoeste</v>
    <v>384d20f8-21a1-83f8-815b-57afb36ac74f</v>
    <v>en-US</v>
    <v>Map</v>
  </rv>
  <rv s="1">
    <fb>325.67200000000003</fb>
    <v>8</v>
  </rv>
  <rv s="2">
    <v>3232</v>
    <v>6</v>
    <v>7156</v>
    <v>7</v>
    <v>0</v>
    <v>Image of Santo Antônio do Sudoeste</v>
  </rv>
  <rv s="1">
    <fb>-26.07</fb>
    <v>9</v>
  </rv>
  <rv s="4">
    <v>https://www.bing.com/search?q=santo+ant%c3%b4nio+do+sudoeste+brazil&amp;form=skydnc</v>
    <v>Learn more on Bing</v>
  </rv>
  <rv s="1">
    <fb>-53.722777777777999</fb>
    <v>9</v>
  </rv>
  <rv s="1">
    <fb>23673</fb>
    <v>8</v>
  </rv>
  <rv s="3">
    <v>771</v>
  </rv>
  <rv s="9">
    <v>#VALUE!</v>
    <v>en-US</v>
    <v>384d20f8-21a1-83f8-815b-57afb36ac74f</v>
    <v>536870912</v>
    <v>1</v>
    <v>7157</v>
    <v>72</v>
    <v>Santo Antônio do Sudoeste</v>
    <v>4</v>
    <v>5</v>
    <v>Map</v>
    <v>6</v>
    <v>7</v>
    <v>75</v>
    <v>28868</v>
    <v>3</v>
    <v>Santo Antônio do Sudoeste is a municipality in the state of Paraná, Brazil with a population of 20,261 inhabitants. It is on the border between Argentina and Brazil, opposite the Argentine city of San Antonio, Misiones. The San Antonio River ...</v>
    <v>28869</v>
    <v>28870</v>
    <v>28871</v>
    <v>28872</v>
    <v>Santo Antônio do Sudoeste</v>
    <v>28873</v>
    <v>28874</v>
    <v>Santo Antônio do Sudoeste</v>
    <v>mdp/vdpid/6459543292991242241</v>
  </rv>
  <rv s="0">
    <v>536870912</v>
    <v>Santo Inácio</v>
    <v>aa9bd890-911a-a902-328f-16936d665926</v>
    <v>en-US</v>
    <v>Map</v>
  </rv>
  <rv s="1">
    <fb>306.87099999999998</fb>
    <v>8</v>
  </rv>
  <rv s="2">
    <v>3233</v>
    <v>6</v>
    <v>7158</v>
    <v>7</v>
    <v>0</v>
    <v>Image of Santo Inácio</v>
  </rv>
  <rv s="1">
    <fb>-22.697777777778001</fb>
    <v>9</v>
  </rv>
  <rv s="4">
    <v>https://www.bing.com/search?q=santo+in%c3%a1cio+parana&amp;form=skydnc</v>
    <v>Learn more on Bing</v>
  </rv>
  <rv s="1">
    <fb>5416</fb>
    <v>8</v>
  </rv>
  <rv s="9">
    <v>#VALUE!</v>
    <v>en-US</v>
    <v>aa9bd890-911a-a902-328f-16936d665926</v>
    <v>536870912</v>
    <v>1</v>
    <v>7159</v>
    <v>72</v>
    <v>Santo Inácio</v>
    <v>4</v>
    <v>5</v>
    <v>Map</v>
    <v>6</v>
    <v>57</v>
    <v>75</v>
    <v>28877</v>
    <v>3</v>
    <v>Santo Inácio is a municipality in the state of Paraná in the Southern Region of Brazil.</v>
    <v>28878</v>
    <v>28879</v>
    <v>28880</v>
    <v>28040</v>
    <v>Santo Inácio</v>
    <v>28881</v>
    <v>214</v>
    <v>Santo Inácio</v>
    <v>mdp/vdpid/6458869909412642817</v>
  </rv>
  <rv s="0">
    <v>536870912</v>
    <v>São Carlos do Ivaí</v>
    <v>18872cea-0c8a-fa1b-aab5-578fff14f6aa</v>
    <v>en-US</v>
    <v>Map</v>
  </rv>
  <rv s="1">
    <fb>225.077</fb>
    <v>8</v>
  </rv>
  <rv s="2">
    <v>3234</v>
    <v>6</v>
    <v>7160</v>
    <v>7</v>
    <v>0</v>
    <v>Image of São Carlos do Ivaí</v>
  </rv>
  <rv s="1">
    <fb>-23.315000000000001</fb>
    <v>9</v>
  </rv>
  <rv s="4">
    <v>https://www.bing.com/search?q=s%c3%a3o+carlos+do+iva%c3%ad+parana&amp;form=skydnc</v>
    <v>Learn more on Bing</v>
  </rv>
  <rv s="1">
    <fb>-52.475833333333</fb>
    <v>9</v>
  </rv>
  <rv s="1">
    <fb>6920</fb>
    <v>8</v>
  </rv>
  <rv s="9">
    <v>#VALUE!</v>
    <v>en-US</v>
    <v>18872cea-0c8a-fa1b-aab5-578fff14f6aa</v>
    <v>536870912</v>
    <v>1</v>
    <v>7161</v>
    <v>72</v>
    <v>São Carlos do Ivaí</v>
    <v>4</v>
    <v>5</v>
    <v>Map</v>
    <v>6</v>
    <v>57</v>
    <v>75</v>
    <v>28884</v>
    <v>3</v>
    <v>São Carlos do Ivaí is a municipality in the state of Paraná in the Southern Region of Brazil.</v>
    <v>28885</v>
    <v>28886</v>
    <v>28887</v>
    <v>28888</v>
    <v>São Carlos do Ivaí</v>
    <v>28889</v>
    <v>6951</v>
    <v>São Carlos do Ivaí</v>
    <v>mdp/vdpid/6458837748731084801</v>
  </rv>
  <rv s="0">
    <v>536870912</v>
    <v>São Jerônimo da Serra</v>
    <v>44b53452-acdf-ad57-84b8-cd52873d8033</v>
    <v>en-US</v>
    <v>Map</v>
  </rv>
  <rv s="1">
    <fb>823.77300000000002</fb>
    <v>8</v>
  </rv>
  <rv s="2">
    <v>3235</v>
    <v>6</v>
    <v>7162</v>
    <v>7</v>
    <v>0</v>
    <v>Image of São Jerônimo da Serra</v>
  </rv>
  <rv s="1">
    <fb>-23.727777777778002</fb>
    <v>9</v>
  </rv>
  <rv s="4">
    <v>https://www.bing.com/search?q=s%c3%a3o+jer%c3%b4nimo+da+serra+parana&amp;form=skydnc</v>
    <v>Learn more on Bing</v>
  </rv>
  <rv s="1">
    <fb>-50.740833333333001</fb>
    <v>9</v>
  </rv>
  <rv s="9">
    <v>#VALUE!</v>
    <v>en-US</v>
    <v>44b53452-acdf-ad57-84b8-cd52873d8033</v>
    <v>536870912</v>
    <v>1</v>
    <v>7163</v>
    <v>72</v>
    <v>São Jerônimo da Serra</v>
    <v>4</v>
    <v>5</v>
    <v>Map</v>
    <v>6</v>
    <v>57</v>
    <v>75</v>
    <v>28892</v>
    <v>3</v>
    <v>São Jerônimo da Serra is a municipality in the state of Paraná in the Southern Region of Brazil.</v>
    <v>28893</v>
    <v>28894</v>
    <v>28895</v>
    <v>28896</v>
    <v>São Jerônimo da Serra</v>
    <v>14426</v>
    <v>6951</v>
    <v>São Jerônimo da Serra</v>
    <v>mdp/vdpid/6459001302511779841</v>
  </rv>
  <rv s="0">
    <v>536870912</v>
    <v>São João do Triunfo</v>
    <v>3a521117-561a-7116-6da6-a73665c28205</v>
    <v>en-US</v>
    <v>Map</v>
  </rv>
  <rv s="1">
    <fb>720.40700000000004</fb>
    <v>8</v>
  </rv>
  <rv s="2">
    <v>3236</v>
    <v>6</v>
    <v>7164</v>
    <v>7</v>
    <v>0</v>
    <v>Image of São João do Triunfo</v>
  </rv>
  <rv s="1">
    <fb>-25.682777777778</fb>
    <v>9</v>
  </rv>
  <rv s="4">
    <v>https://www.bing.com/search?q=s%c3%a3o+jo%c3%a3o+do+triunfo+parana&amp;form=skydnc</v>
    <v>Learn more on Bing</v>
  </rv>
  <rv s="1">
    <fb>-50.296944444444001</fb>
    <v>9</v>
  </rv>
  <rv s="1">
    <fb>15241</fb>
    <v>8</v>
  </rv>
  <rv s="9">
    <v>#VALUE!</v>
    <v>en-US</v>
    <v>3a521117-561a-7116-6da6-a73665c28205</v>
    <v>536870912</v>
    <v>1</v>
    <v>7165</v>
    <v>72</v>
    <v>São João do Triunfo</v>
    <v>4</v>
    <v>5</v>
    <v>Map</v>
    <v>6</v>
    <v>57</v>
    <v>75</v>
    <v>28899</v>
    <v>3</v>
    <v>São João do Triunfo is a municipality in the state of Paraná in the Southern Region of Brazil.</v>
    <v>28900</v>
    <v>28901</v>
    <v>28902</v>
    <v>28903</v>
    <v>São João do Triunfo</v>
    <v>28904</v>
    <v>6951</v>
    <v>São João do Triunfo</v>
    <v>mdp/vdpid/6461556353541341185</v>
  </rv>
  <rv s="0">
    <v>536870912</v>
    <v>São João do Caiuá</v>
    <v>a06d9cf6-48ba-9511-f2aa-622ba02f243f</v>
    <v>en-US</v>
    <v>Map</v>
  </rv>
  <rv s="1">
    <fb>304.41199999999998</fb>
    <v>8</v>
  </rv>
  <rv s="2">
    <v>3237</v>
    <v>6</v>
    <v>7166</v>
    <v>7</v>
    <v>0</v>
    <v>Image of São João do Caiuá</v>
  </rv>
  <rv s="1">
    <fb>-22.851944444444001</fb>
    <v>9</v>
  </rv>
  <rv s="4">
    <v>https://www.bing.com/search?q=s%c3%a3o+jo%c3%a3o+do+caiu%c3%a1+parana&amp;form=skydnc</v>
    <v>Learn more on Bing</v>
  </rv>
  <rv s="1">
    <fb>-52.336944444444001</fb>
    <v>9</v>
  </rv>
  <rv s="1">
    <fb>5837</fb>
    <v>8</v>
  </rv>
  <rv s="9">
    <v>#VALUE!</v>
    <v>en-US</v>
    <v>a06d9cf6-48ba-9511-f2aa-622ba02f243f</v>
    <v>536870912</v>
    <v>1</v>
    <v>7167</v>
    <v>72</v>
    <v>São João do Caiuá</v>
    <v>4</v>
    <v>5</v>
    <v>Map</v>
    <v>6</v>
    <v>57</v>
    <v>75</v>
    <v>28907</v>
    <v>3</v>
    <v>São João do Caiuá is a municipality in the state of Paraná in the Southern Region of Brazil.</v>
    <v>28908</v>
    <v>28909</v>
    <v>28910</v>
    <v>28911</v>
    <v>São João do Caiuá</v>
    <v>28912</v>
    <v>6951</v>
    <v>São João do Caiuá</v>
    <v>mdp/vdpid/6458786455614390273</v>
  </rv>
  <rv s="0">
    <v>536870912</v>
    <v>São João do Ivaí</v>
    <v>4849051a-da96-7914-f7f2-1b7a234d095e</v>
    <v>en-US</v>
    <v>Map</v>
  </rv>
  <rv s="1">
    <fb>353.33100000000002</fb>
    <v>8</v>
  </rv>
  <rv s="1">
    <fb>-23.98</fb>
    <v>9</v>
  </rv>
  <rv s="4">
    <v>https://www.bing.com/search?q=s%c3%a3o+jo%c3%a3o+do+iva%c3%ad+parana&amp;form=skydnc</v>
    <v>Learn more on Bing</v>
  </rv>
  <rv s="1">
    <fb>-51.817777777777998</fb>
    <v>9</v>
  </rv>
  <rv s="1">
    <fb>10667</fb>
    <v>8</v>
  </rv>
  <rv s="16">
    <v>#VALUE!</v>
    <v>en-US</v>
    <v>4849051a-da96-7914-f7f2-1b7a234d095e</v>
    <v>536870912</v>
    <v>1</v>
    <v>7169</v>
    <v>151</v>
    <v>São João do Ivaí</v>
    <v>4</v>
    <v>137</v>
    <v>Map</v>
    <v>6</v>
    <v>7</v>
    <v>75</v>
    <v>28915</v>
    <v>3</v>
    <v>São João do Ivaí is a municipality in the state of Paraná in the Southern Region of Brazil.</v>
    <v>28916</v>
    <v>28917</v>
    <v>28918</v>
    <v>São João do Ivaí</v>
    <v>28919</v>
    <v>São João do Ivaí</v>
    <v>mdp/vdpid/6459150317660405761</v>
  </rv>
  <rv s="0">
    <v>536870912</v>
    <v>São Jorge do Ivaí</v>
    <v>72ccc3f3-1665-bcc0-e852-099d428457e4</v>
    <v>en-US</v>
    <v>Map</v>
  </rv>
  <rv s="1">
    <fb>315.08800000000002</fb>
    <v>8</v>
  </rv>
  <rv s="2">
    <v>3238</v>
    <v>6</v>
    <v>7170</v>
    <v>7</v>
    <v>0</v>
    <v>Image of São Jorge do Ivaí</v>
  </rv>
  <rv s="1">
    <fb>-23.432777777778</fb>
    <v>9</v>
  </rv>
  <rv s="4">
    <v>https://www.bing.com/search?q=s%c3%a3o+jorge+do+iva%c3%ad+parana&amp;form=skydnc</v>
    <v>Learn more on Bing</v>
  </rv>
  <rv s="1">
    <fb>-52.292777777777999</fb>
    <v>9</v>
  </rv>
  <rv s="1">
    <fb>5543</fb>
    <v>8</v>
  </rv>
  <rv s="9">
    <v>#VALUE!</v>
    <v>en-US</v>
    <v>72ccc3f3-1665-bcc0-e852-099d428457e4</v>
    <v>536870912</v>
    <v>1</v>
    <v>7171</v>
    <v>72</v>
    <v>São Jorge do Ivaí</v>
    <v>4</v>
    <v>5</v>
    <v>Map</v>
    <v>6</v>
    <v>57</v>
    <v>75</v>
    <v>28922</v>
    <v>3</v>
    <v>São Jorge do Ivaí is a municipality in the state of Paraná in the Southern Region of Brazil.</v>
    <v>28923</v>
    <v>28924</v>
    <v>28925</v>
    <v>28926</v>
    <v>São Jorge do Ivaí</v>
    <v>28927</v>
    <v>6951</v>
    <v>São Jorge do Ivaí</v>
    <v>mdp/vdpid/6458842800518594561</v>
  </rv>
  <rv s="0">
    <v>536870912</v>
    <v>São Jorge do Patrocínio</v>
    <v>1d023751-7ecb-79d7-08b6-aa36d3bd5a32</v>
    <v>en-US</v>
    <v>Map</v>
  </rv>
  <rv s="1">
    <fb>404.68900000000002</fb>
    <v>8</v>
  </rv>
  <rv s="2">
    <v>3239</v>
    <v>6</v>
    <v>7172</v>
    <v>7</v>
    <v>0</v>
    <v>Image of São Jorge do Patrocínio</v>
  </rv>
  <rv s="1">
    <fb>-23.740833333333001</fb>
    <v>9</v>
  </rv>
  <rv s="4">
    <v>https://www.bing.com/search?q=s%c3%a3o+jorge+do+patroc%c3%adnio+parana&amp;form=skydnc</v>
    <v>Learn more on Bing</v>
  </rv>
  <rv s="1">
    <fb>-53.926944444443997</fb>
    <v>9</v>
  </rv>
  <rv s="9">
    <v>#VALUE!</v>
    <v>en-US</v>
    <v>1d023751-7ecb-79d7-08b6-aa36d3bd5a32</v>
    <v>536870912</v>
    <v>1</v>
    <v>7173</v>
    <v>72</v>
    <v>São Jorge do Patrocínio</v>
    <v>4</v>
    <v>5</v>
    <v>Map</v>
    <v>6</v>
    <v>57</v>
    <v>75</v>
    <v>28930</v>
    <v>3</v>
    <v>São Jorge do Patrocínio is a municipality in the state of Paraná in the Southern Region of Brazil.</v>
    <v>28931</v>
    <v>28932</v>
    <v>28933</v>
    <v>28934</v>
    <v>São Jorge do Patrocínio</v>
    <v>14992</v>
    <v>6951</v>
    <v>São Jorge do Patrocínio</v>
    <v>mdp/vdpid/6458439308188581889</v>
  </rv>
  <rv s="0">
    <v>536870912</v>
    <v>São Jorge d'Oeste</v>
    <v>1d617cdc-6be6-2749-8fe9-e65234182609</v>
    <v>en-US</v>
    <v>Map</v>
  </rv>
  <rv s="1">
    <fb>379.04700000000003</fb>
    <v>8</v>
  </rv>
  <rv s="2">
    <v>3240</v>
    <v>6</v>
    <v>7174</v>
    <v>7</v>
    <v>0</v>
    <v>Image of São Jorge d'Oeste</v>
  </rv>
  <rv s="1">
    <fb>-25.705833333333</fb>
    <v>9</v>
  </rv>
  <rv s="4">
    <v>https://www.bing.com/search?q=s%c3%a3o+jorge+d%27oeste+parana&amp;form=skydnc</v>
    <v>Learn more on Bing</v>
  </rv>
  <rv s="1">
    <fb>-52.917777777777999</fb>
    <v>9</v>
  </rv>
  <rv s="1">
    <fb>9028</fb>
    <v>8</v>
  </rv>
  <rv s="12">
    <v>#VALUE!</v>
    <v>en-US</v>
    <v>1d617cdc-6be6-2749-8fe9-e65234182609</v>
    <v>536870912</v>
    <v>1</v>
    <v>7175</v>
    <v>120</v>
    <v>São Jorge d'Oeste</v>
    <v>4</v>
    <v>5</v>
    <v>Map</v>
    <v>6</v>
    <v>57</v>
    <v>75</v>
    <v>28937</v>
    <v>3</v>
    <v>São Jorge d'Oeste is a municipality in the state of Paraná in the Southern Region of Brazil.</v>
    <v>28938</v>
    <v>28939</v>
    <v>28940</v>
    <v>28941</v>
    <v>São Jorge d'Oeste</v>
    <v>28942</v>
    <v>São Jorge d'Oeste</v>
    <v>mdp/vdpid/6459878987115003905</v>
  </rv>
  <rv s="0">
    <v>536870912</v>
    <v>São José da Boa Vista</v>
    <v>40356698-9012-4e62-1498-3d33af282453</v>
    <v>en-US</v>
    <v>Map</v>
  </rv>
  <rv s="1">
    <fb>399.67</fb>
    <v>8</v>
  </rv>
  <rv s="2">
    <v>3241</v>
    <v>6</v>
    <v>7176</v>
    <v>7</v>
    <v>0</v>
    <v>Image of São José da Boa Vista</v>
  </rv>
  <rv s="4">
    <v>https://www.bing.com/search?q=s%c3%a3o+jos%c3%a9+da+boa+vista+parana&amp;form=skydnc</v>
    <v>Learn more on Bing</v>
  </rv>
  <rv s="1">
    <fb>-49.651944444443998</fb>
    <v>9</v>
  </rv>
  <rv s="9">
    <v>#VALUE!</v>
    <v>en-US</v>
    <v>40356698-9012-4e62-1498-3d33af282453</v>
    <v>536870912</v>
    <v>1</v>
    <v>7177</v>
    <v>72</v>
    <v>São José da Boa Vista</v>
    <v>4</v>
    <v>5</v>
    <v>Map</v>
    <v>6</v>
    <v>57</v>
    <v>75</v>
    <v>28945</v>
    <v>3</v>
    <v>São José da Boa Vista is a municipality in the state of Paraná in the Southern Region of Brazil.</v>
    <v>28946</v>
    <v>27155</v>
    <v>28947</v>
    <v>28948</v>
    <v>São José da Boa Vista</v>
    <v>28291</v>
    <v>6951</v>
    <v>São José da Boa Vista</v>
    <v>mdp/vdpid/6460739182326185985</v>
  </rv>
  <rv s="0">
    <v>536870912</v>
    <v>São José das Palmeiras</v>
    <v>7a463740-874f-3bea-d3ab-f8254ed58b87</v>
    <v>en-US</v>
    <v>Map</v>
  </rv>
  <rv s="1">
    <fb>182.41800000000001</fb>
    <v>8</v>
  </rv>
  <rv s="2">
    <v>3242</v>
    <v>6</v>
    <v>7178</v>
    <v>7</v>
    <v>0</v>
    <v>Image of São José das Palmeiras</v>
  </rv>
  <rv s="1">
    <fb>-24.837777777778001</fb>
    <v>9</v>
  </rv>
  <rv s="4">
    <v>https://www.bing.com/search?q=s%c3%a3o+jos%c3%a9+das+palmeiras+parana&amp;form=skydnc</v>
    <v>Learn more on Bing</v>
  </rv>
  <rv s="1">
    <fb>-54.063888888888997</fb>
    <v>9</v>
  </rv>
  <rv s="1">
    <fb>3601</fb>
    <v>8</v>
  </rv>
  <rv s="9">
    <v>#VALUE!</v>
    <v>en-US</v>
    <v>7a463740-874f-3bea-d3ab-f8254ed58b87</v>
    <v>536870912</v>
    <v>1</v>
    <v>7179</v>
    <v>72</v>
    <v>São José das Palmeiras</v>
    <v>4</v>
    <v>5</v>
    <v>Map</v>
    <v>6</v>
    <v>64</v>
    <v>75</v>
    <v>28951</v>
    <v>3</v>
    <v>São José das Palmeiras is a municipality in the state of Paraná in the Southern Region of Brazil.</v>
    <v>28952</v>
    <v>28953</v>
    <v>28954</v>
    <v>28955</v>
    <v>São José das Palmeiras</v>
    <v>28956</v>
    <v>6951</v>
    <v>São José das Palmeiras</v>
    <v>mdp/vdpid/6460988078650556417</v>
  </rv>
  <rv s="0">
    <v>536870912</v>
    <v>São José dos Pinhais</v>
    <v>ff27e74e-e722-76df-c9e9-2b207a2326aa</v>
    <v>en-US</v>
    <v>Map</v>
  </rv>
  <rv s="1">
    <fb>946.44</fb>
    <v>8</v>
  </rv>
  <rv s="2">
    <v>3243</v>
    <v>6</v>
    <v>7180</v>
    <v>7</v>
    <v>0</v>
    <v>Image of São José dos Pinhais</v>
  </rv>
  <rv s="1">
    <fb>-25.535</fb>
    <v>9</v>
  </rv>
  <rv s="4">
    <v>https://www.bing.com/search?q=s%c3%a3o+jos%c3%a9+dos+pinhais+brazil&amp;form=skydnc</v>
    <v>Learn more on Bing</v>
  </rv>
  <rv s="1">
    <fb>-49.205833333332997</fb>
    <v>9</v>
  </rv>
  <rv s="1">
    <fb>329222</fb>
    <v>8</v>
  </rv>
  <rv s="12">
    <v>#VALUE!</v>
    <v>en-US</v>
    <v>ff27e74e-e722-76df-c9e9-2b207a2326aa</v>
    <v>536870912</v>
    <v>1</v>
    <v>7181</v>
    <v>120</v>
    <v>São José dos Pinhais</v>
    <v>4</v>
    <v>5</v>
    <v>Map</v>
    <v>6</v>
    <v>7</v>
    <v>75</v>
    <v>28959</v>
    <v>3</v>
    <v>São José dos Pinhais is a municipality in the state of Paraná in Brazil. It is a part of the Metropolitan Region of Curitiba.</v>
    <v>28960</v>
    <v>28961</v>
    <v>28962</v>
    <v>28963</v>
    <v>São José dos Pinhais</v>
    <v>28964</v>
    <v>São José dos Pinhais</v>
    <v>mdp/vdpid/6461681734961332225</v>
  </rv>
  <rv s="0">
    <v>536870912</v>
    <v>São Manoel do Paraná</v>
    <v>96517d4b-57ea-3bf1-f44f-8dcc12215243</v>
    <v>en-US</v>
    <v>Map</v>
  </rv>
  <rv s="1">
    <fb>95.382000000000005</fb>
    <v>8</v>
  </rv>
  <rv s="2">
    <v>3244</v>
    <v>6</v>
    <v>7182</v>
    <v>7</v>
    <v>0</v>
    <v>Image of São Manoel do Paraná</v>
  </rv>
  <rv s="1">
    <fb>-23.402777777777999</fb>
    <v>9</v>
  </rv>
  <rv s="4">
    <v>https://www.bing.com/search?q=s%c3%a3o+manoel+do+paran%c3%a1&amp;form=skydnc</v>
    <v>Learn more on Bing</v>
  </rv>
  <rv s="1">
    <fb>-52.643888888889002</fb>
    <v>9</v>
  </rv>
  <rv s="12">
    <v>#VALUE!</v>
    <v>en-US</v>
    <v>96517d4b-57ea-3bf1-f44f-8dcc12215243</v>
    <v>536870912</v>
    <v>1</v>
    <v>7183</v>
    <v>120</v>
    <v>São Manoel do Paraná</v>
    <v>4</v>
    <v>5</v>
    <v>Map</v>
    <v>6</v>
    <v>7</v>
    <v>75</v>
    <v>28967</v>
    <v>3</v>
    <v>São Manoel do Paraná is a municipality in the state of Paraná in the Southern Region of Brazil.</v>
    <v>28968</v>
    <v>28969</v>
    <v>28970</v>
    <v>28971</v>
    <v>São Manoel do Paraná</v>
    <v>25831</v>
    <v>São Manoel do Paraná</v>
    <v>mdp/vdpid/6458834034674892801</v>
  </rv>
  <rv s="0">
    <v>536870912</v>
    <v>São Mateus do Sul</v>
    <v>2aa3c6fc-8142-0251-53ae-a180cbdbec0e</v>
    <v>en-US</v>
    <v>Map</v>
  </rv>
  <rv s="1">
    <fb>1342.633</fb>
    <v>8</v>
  </rv>
  <rv s="2">
    <v>3245</v>
    <v>6</v>
    <v>7184</v>
    <v>7</v>
    <v>0</v>
    <v>Image of São Mateus do Sul</v>
  </rv>
  <rv s="1">
    <fb>-25.873888888888999</fb>
    <v>9</v>
  </rv>
  <rv s="4">
    <v>https://www.bing.com/search?q=s%c3%a3o+mateus+do+sul+parana&amp;form=skydnc</v>
    <v>Learn more on Bing</v>
  </rv>
  <rv s="1">
    <fb>-50.382777777778003</fb>
    <v>9</v>
  </rv>
  <rv s="1">
    <fb>42358</fb>
    <v>8</v>
  </rv>
  <rv s="12">
    <v>#VALUE!</v>
    <v>en-US</v>
    <v>2aa3c6fc-8142-0251-53ae-a180cbdbec0e</v>
    <v>536870912</v>
    <v>1</v>
    <v>7185</v>
    <v>120</v>
    <v>São Mateus do Sul</v>
    <v>4</v>
    <v>5</v>
    <v>Map</v>
    <v>6</v>
    <v>7</v>
    <v>75</v>
    <v>28974</v>
    <v>3</v>
    <v>São Mateus do Sul is a municipality of the Brazilian state of Paraná, located in the southern region of the country.</v>
    <v>28975</v>
    <v>28976</v>
    <v>28977</v>
    <v>28978</v>
    <v>São Mateus do Sul</v>
    <v>28979</v>
    <v>São Mateus do Sul</v>
    <v>mdp/vdpid/6461564023665065985</v>
  </rv>
  <rv s="0">
    <v>536870912</v>
    <v>São Miguel do Iguaçu</v>
    <v>e988ca84-27ac-50e6-6f28-87f79fba9d9d</v>
    <v>en-US</v>
    <v>Map</v>
  </rv>
  <rv s="1">
    <fb>851.30100000000004</fb>
    <v>8</v>
  </rv>
  <rv s="2">
    <v>3246</v>
    <v>6</v>
    <v>7186</v>
    <v>7</v>
    <v>0</v>
    <v>Image of São Miguel do Iguaçu</v>
  </rv>
  <rv s="1">
    <fb>-25.347777777777999</fb>
    <v>9</v>
  </rv>
  <rv s="4">
    <v>https://www.bing.com/search?q=s%c3%a3o+miguel+do+igua%c3%a7u+parana&amp;form=skydnc</v>
    <v>Learn more on Bing</v>
  </rv>
  <rv s="1">
    <fb>-54.237777777778</fb>
    <v>9</v>
  </rv>
  <rv s="1">
    <fb>29122</fb>
    <v>8</v>
  </rv>
  <rv s="12">
    <v>#VALUE!</v>
    <v>en-US</v>
    <v>e988ca84-27ac-50e6-6f28-87f79fba9d9d</v>
    <v>536870912</v>
    <v>1</v>
    <v>7187</v>
    <v>120</v>
    <v>São Miguel do Iguaçu</v>
    <v>4</v>
    <v>5</v>
    <v>Map</v>
    <v>6</v>
    <v>7</v>
    <v>75</v>
    <v>28982</v>
    <v>3</v>
    <v>São Miguel do Iguaçu is a municipality in the state of Paraná in the Southern Region of Brazil. The municipality contains part of the Santa Maria Ecological Corridor, created in 2001.</v>
    <v>28983</v>
    <v>28984</v>
    <v>28985</v>
    <v>28986</v>
    <v>São Miguel do Iguaçu</v>
    <v>28987</v>
    <v>São Miguel do Iguaçu</v>
    <v>mdp/vdpid/6459464020981186561</v>
  </rv>
  <rv s="0">
    <v>536870912</v>
    <v>São Pedro do Iguaçu</v>
    <v>92f8fdcf-9605-0c71-ae7d-2cefb50f94fb</v>
    <v>en-US</v>
    <v>Map</v>
  </rv>
  <rv s="1">
    <fb>308.32799999999997</fb>
    <v>8</v>
  </rv>
  <rv s="2">
    <v>3247</v>
    <v>6</v>
    <v>7188</v>
    <v>7</v>
    <v>0</v>
    <v>Image of São Pedro do Iguaçu</v>
  </rv>
  <rv s="1">
    <fb>-24.935833333333001</fb>
    <v>9</v>
  </rv>
  <rv s="4">
    <v>https://www.bing.com/search?q=s%c3%a3o+pedro+do+igua%c3%a7u+parana&amp;form=skydnc</v>
    <v>Learn more on Bing</v>
  </rv>
  <rv s="1">
    <fb>-53.854999999999997</fb>
    <v>9</v>
  </rv>
  <rv s="1">
    <fb>5820</fb>
    <v>8</v>
  </rv>
  <rv s="9">
    <v>#VALUE!</v>
    <v>en-US</v>
    <v>92f8fdcf-9605-0c71-ae7d-2cefb50f94fb</v>
    <v>536870912</v>
    <v>1</v>
    <v>7189</v>
    <v>72</v>
    <v>São Pedro do Iguaçu</v>
    <v>4</v>
    <v>5</v>
    <v>Map</v>
    <v>6</v>
    <v>57</v>
    <v>75</v>
    <v>28990</v>
    <v>3</v>
    <v>São Pedro do Iguaçu is a municipality in the state of Paraná in the Southern Region of Brazil.</v>
    <v>28991</v>
    <v>28992</v>
    <v>28993</v>
    <v>28994</v>
    <v>São Pedro do Iguaçu</v>
    <v>28995</v>
    <v>6951</v>
    <v>São Pedro do Iguaçu</v>
    <v>mdp/vdpid/6458716259625205761</v>
  </rv>
  <rv s="0">
    <v>536870912</v>
    <v>São Pedro do Ivaí</v>
    <v>1d2477cb-1bdf-f421-9748-23f240c41c0f</v>
    <v>en-US</v>
    <v>Map</v>
  </rv>
  <rv s="1">
    <fb>322.69200000000001</fb>
    <v>8</v>
  </rv>
  <rv s="2">
    <v>3248</v>
    <v>6</v>
    <v>7190</v>
    <v>7</v>
    <v>0</v>
    <v>Image of São Pedro do Ivaí</v>
  </rv>
  <rv s="1">
    <fb>-23.864999999999998</fb>
    <v>9</v>
  </rv>
  <rv s="4">
    <v>https://www.bing.com/search?q=s%c3%a3o+pedro+do+iva%c3%ad+parana&amp;form=skydnc</v>
    <v>Learn more on Bing</v>
  </rv>
  <rv s="1">
    <fb>-51.855833333333003</fb>
    <v>9</v>
  </rv>
  <rv s="12">
    <v>#VALUE!</v>
    <v>en-US</v>
    <v>1d2477cb-1bdf-f421-9748-23f240c41c0f</v>
    <v>536870912</v>
    <v>1</v>
    <v>7191</v>
    <v>120</v>
    <v>São Pedro do Ivaí</v>
    <v>4</v>
    <v>5</v>
    <v>Map</v>
    <v>6</v>
    <v>7</v>
    <v>75</v>
    <v>28998</v>
    <v>3</v>
    <v>São Pedro do Ivaí is a municipality in the state of Paraná in the Southern Region of Brazil.</v>
    <v>28999</v>
    <v>29000</v>
    <v>29001</v>
    <v>29002</v>
    <v>São Pedro do Ivaí</v>
    <v>3296</v>
    <v>São Pedro do Ivaí</v>
    <v>mdp/vdpid/6458960962819981313</v>
  </rv>
  <rv s="0">
    <v>536870912</v>
    <v>São Pedro do Paraná</v>
    <v>f979272d-88fc-130f-6f87-1d5c4c0ba952</v>
    <v>en-US</v>
    <v>Map</v>
  </rv>
  <rv s="1">
    <fb>250.65299999999999</fb>
    <v>8</v>
  </rv>
  <rv s="2">
    <v>3249</v>
    <v>6</v>
    <v>7192</v>
    <v>7</v>
    <v>0</v>
    <v>Image of São Pedro do Paraná</v>
  </rv>
  <rv s="1">
    <fb>-22.823888888889002</fb>
    <v>9</v>
  </rv>
  <rv s="4">
    <v>https://www.bing.com/search?q=s%c3%a3o+pedro+do+paran%c3%a1&amp;form=skydnc</v>
    <v>Learn more on Bing</v>
  </rv>
  <rv s="1">
    <fb>-53.22</fb>
    <v>9</v>
  </rv>
  <rv s="1">
    <fb>2289</fb>
    <v>8</v>
  </rv>
  <rv s="9">
    <v>#VALUE!</v>
    <v>en-US</v>
    <v>f979272d-88fc-130f-6f87-1d5c4c0ba952</v>
    <v>536870912</v>
    <v>1</v>
    <v>7193</v>
    <v>72</v>
    <v>São Pedro do Paraná</v>
    <v>4</v>
    <v>5</v>
    <v>Map</v>
    <v>6</v>
    <v>57</v>
    <v>75</v>
    <v>29005</v>
    <v>3</v>
    <v>São Pedro do Paraná is a municipality in the state of Paraná in the Southern Region of Brazil.</v>
    <v>29006</v>
    <v>29007</v>
    <v>29008</v>
    <v>29009</v>
    <v>São Pedro do Paraná</v>
    <v>29010</v>
    <v>6951</v>
    <v>São Pedro do Paraná</v>
    <v>mdp/vdpid/6458733611225972737</v>
  </rv>
  <rv s="0">
    <v>536870912</v>
    <v>São Sebastião da Amoreira</v>
    <v>0567ea51-2028-b2f2-7df2-dfbc68244120</v>
    <v>en-US</v>
    <v>Map</v>
  </rv>
  <rv s="1">
    <fb>227.982</fb>
    <v>8</v>
  </rv>
  <rv s="2">
    <v>3250</v>
    <v>6</v>
    <v>7194</v>
    <v>7</v>
    <v>0</v>
    <v>Image of São Sebastião da Amoreira</v>
  </rv>
  <rv s="1">
    <fb>-23.465</fb>
    <v>9</v>
  </rv>
  <rv s="4">
    <v>https://www.bing.com/search?q=s%c3%a3o+sebasti%c3%a3o+da+amoreira+parana&amp;form=skydnc</v>
    <v>Learn more on Bing</v>
  </rv>
  <rv s="1">
    <fb>8859</fb>
    <v>8</v>
  </rv>
  <rv s="9">
    <v>#VALUE!</v>
    <v>en-US</v>
    <v>0567ea51-2028-b2f2-7df2-dfbc68244120</v>
    <v>536870912</v>
    <v>1</v>
    <v>7195</v>
    <v>72</v>
    <v>São Sebastião da Amoreira</v>
    <v>4</v>
    <v>5</v>
    <v>Map</v>
    <v>6</v>
    <v>57</v>
    <v>75</v>
    <v>29013</v>
    <v>3</v>
    <v>São Sebastião da Amoreira is a municipality in the state of Paraná in the Southern Region of Brazil.</v>
    <v>29014</v>
    <v>29015</v>
    <v>29016</v>
    <v>27423</v>
    <v>São Sebastião da Amoreira</v>
    <v>29017</v>
    <v>6951</v>
    <v>São Sebastião da Amoreira</v>
    <v>mdp/vdpid/6458986910227365889</v>
  </rv>
  <rv s="0">
    <v>536870912</v>
    <v>São Tomé, Paraná</v>
    <v>3be0edfd-4ac9-bc6f-961c-374d2dcfb733</v>
    <v>en-US</v>
    <v>Map</v>
  </rv>
  <rv s="1">
    <fb>218.624</fb>
    <v>8</v>
  </rv>
  <rv s="2">
    <v>3251</v>
    <v>6</v>
    <v>7196</v>
    <v>7</v>
    <v>0</v>
    <v>Image of São Tomé, Paraná</v>
  </rv>
  <rv s="1">
    <fb>-23.537777777778</fb>
    <v>9</v>
  </rv>
  <rv s="1">
    <fb>-52.590833333333002</fb>
    <v>9</v>
  </rv>
  <rv s="1">
    <fb>5232</fb>
    <v>8</v>
  </rv>
  <rv s="13">
    <v>#VALUE!</v>
    <v>en-US</v>
    <v>3be0edfd-4ac9-bc6f-961c-374d2dcfb733</v>
    <v>536870912</v>
    <v>1</v>
    <v>7197</v>
    <v>125</v>
    <v>São Tomé, Paraná</v>
    <v>92</v>
    <v>5</v>
    <v>Map</v>
    <v>6</v>
    <v>7</v>
    <v>75</v>
    <v>29020</v>
    <v>3</v>
    <v>São Tomé is a municipality in Paraná, Brazil. As of 2020, the estimated population was 5,750.</v>
    <v>29021</v>
    <v>29022</v>
    <v>29023</v>
    <v>São Tomé, Paraná</v>
    <v>29024</v>
    <v>São Tomé, Paraná</v>
    <v>mdp/vdpid/6458836919097753601</v>
  </rv>
  <rv s="0">
    <v>536870912</v>
    <v>Sapopema</v>
    <v>53a55fda-53b6-75ce-d140-b506e066c0d9</v>
    <v>en-US</v>
    <v>Map</v>
  </rv>
  <rv s="1">
    <fb>677.61</fb>
    <v>8</v>
  </rv>
  <rv s="2">
    <v>3252</v>
    <v>6</v>
    <v>7198</v>
    <v>7</v>
    <v>0</v>
    <v>Image of Sapopema</v>
  </rv>
  <rv s="1">
    <fb>-23.910833333332999</fb>
    <v>9</v>
  </rv>
  <rv s="4">
    <v>https://www.bing.com/search?q=sapopema+parana&amp;form=skydnc</v>
    <v>Learn more on Bing</v>
  </rv>
  <rv s="1">
    <fb>-50.58</fb>
    <v>9</v>
  </rv>
  <rv s="1">
    <fb>6695</fb>
    <v>8</v>
  </rv>
  <rv s="12">
    <v>#VALUE!</v>
    <v>en-US</v>
    <v>53a55fda-53b6-75ce-d140-b506e066c0d9</v>
    <v>536870912</v>
    <v>1</v>
    <v>7199</v>
    <v>120</v>
    <v>Sapopema</v>
    <v>4</v>
    <v>5</v>
    <v>Map</v>
    <v>6</v>
    <v>7</v>
    <v>75</v>
    <v>29027</v>
    <v>3</v>
    <v>Sapopema is a municipality in the state of Paraná in the Southern Region of Brazil. Two popular tourist attractions in the area are the Pico Agudo, overlooking the valley of the Tibagi River, and the waterfall of Salto das Orquídeas.</v>
    <v>29028</v>
    <v>29029</v>
    <v>29030</v>
    <v>29031</v>
    <v>Sapopema</v>
    <v>29032</v>
    <v>Sapopema</v>
    <v>mdp/vdpid/6460695306433462273</v>
  </rv>
  <rv s="0">
    <v>536870912</v>
    <v>Sarandi, Paraná</v>
    <v>49292511-219d-257c-347f-8589498786ea</v>
    <v>en-US</v>
    <v>Map</v>
  </rv>
  <rv s="1">
    <fb>103.226</fb>
    <v>8</v>
  </rv>
  <rv s="2">
    <v>3253</v>
    <v>6</v>
    <v>7200</v>
    <v>7</v>
    <v>0</v>
    <v>Image of Sarandi, Paraná</v>
  </rv>
  <rv s="1">
    <fb>-23.443888888888999</fb>
    <v>9</v>
  </rv>
  <rv s="0">
    <v>805306368</v>
    <v>Walter Volpato (Mayor)</v>
    <v>991115be-a2b9-47ce-452e-c1392f1ad0c2</v>
    <v>en-US</v>
    <v>Generic</v>
  </rv>
  <rv s="3">
    <v>772</v>
  </rv>
  <rv s="1">
    <fb>-51.873888888888999</fb>
    <v>9</v>
  </rv>
  <rv s="1">
    <fb>118455</fb>
    <v>8</v>
  </rv>
  <rv s="10">
    <v>#VALUE!</v>
    <v>en-US</v>
    <v>49292511-219d-257c-347f-8589498786ea</v>
    <v>536870912</v>
    <v>1</v>
    <v>7201</v>
    <v>91</v>
    <v>Sarandi, Paraná</v>
    <v>92</v>
    <v>5</v>
    <v>Map</v>
    <v>6</v>
    <v>7</v>
    <v>75</v>
    <v>29035</v>
    <v>3</v>
    <v>Sarandi is a Brazilian municipality in the state of Paraná, situated in the mesoregion North Central Paranaense. The population according to the 2020 estimate is 97,803 inhabitants.</v>
    <v>29036</v>
    <v>29037</v>
    <v>29039</v>
    <v>29040</v>
    <v>Sarandi, Paraná</v>
    <v>29041</v>
    <v>Sarandi, Paraná</v>
    <v>mdp/vdpid/6458941413622022146</v>
  </rv>
  <rv s="0">
    <v>536870912</v>
    <v>Saudade do Iguaçu</v>
    <v>de4001a0-7aae-3d27-c0b0-74d2929ea0f8</v>
    <v>en-US</v>
    <v>Map</v>
  </rv>
  <rv s="1">
    <fb>152.084</fb>
    <v>8</v>
  </rv>
  <rv s="2">
    <v>3254</v>
    <v>6</v>
    <v>7202</v>
    <v>7</v>
    <v>0</v>
    <v>Image of Saudade do Iguaçu</v>
  </rv>
  <rv s="1">
    <fb>-25.693888888888999</fb>
    <v>9</v>
  </rv>
  <rv s="0">
    <v>805306368</v>
    <v>Mauro Cesar Cenci (Mayor)</v>
    <v>afa11b14-7cde-c110-1b9f-1fb5ecfacbe7</v>
    <v>en-US</v>
    <v>Generic</v>
  </rv>
  <rv s="3">
    <v>773</v>
  </rv>
  <rv s="4">
    <v>https://www.bing.com/search?q=saudade+do+igua%c3%a7u+parana&amp;form=skydnc</v>
    <v>Learn more on Bing</v>
  </rv>
  <rv s="1">
    <fb>-52.618888888889003</fb>
    <v>9</v>
  </rv>
  <rv s="1">
    <fb>5539</fb>
    <v>8</v>
  </rv>
  <rv s="5">
    <v>#VALUE!</v>
    <v>en-US</v>
    <v>de4001a0-7aae-3d27-c0b0-74d2929ea0f8</v>
    <v>536870912</v>
    <v>1</v>
    <v>7203</v>
    <v>2</v>
    <v>Saudade do Iguaçu</v>
    <v>4</v>
    <v>5</v>
    <v>Map</v>
    <v>6</v>
    <v>57</v>
    <v>75</v>
    <v>29044</v>
    <v>414</v>
    <v>Saudade do Iguaçu is a municipality in the Brazilian state of Paraná. It has an area of 152.085 square kilometres. It has a humid subtropical climate. As of 2020 the estimated population was 5,539. The municipality contains the Salto Santiago ...</v>
    <v>29045</v>
    <v>29046</v>
    <v>29048</v>
    <v>29049</v>
    <v>29050</v>
    <v>Saudade do Iguaçu</v>
    <v>29051</v>
    <v>6951</v>
    <v>Saudade do Iguaçu</v>
    <v>mdp/vdpid/6459905793935278081</v>
  </rv>
  <rv s="0">
    <v>536870912</v>
    <v>Sengés</v>
    <v>54d97371-0797-e7b0-4af2-bd324fd9fae6</v>
    <v>en-US</v>
    <v>Map</v>
  </rv>
  <rv s="1">
    <fb>1436.35</fb>
    <v>8</v>
  </rv>
  <rv s="2">
    <v>3255</v>
    <v>6</v>
    <v>7204</v>
    <v>7</v>
    <v>0</v>
    <v>Image of Sengés</v>
  </rv>
  <rv s="1">
    <fb>-24.112777777778</fb>
    <v>9</v>
  </rv>
  <rv s="4">
    <v>https://www.bing.com/search?q=seng%c3%a9s+parana&amp;form=skydnc</v>
    <v>Learn more on Bing</v>
  </rv>
  <rv s="1">
    <fb>-49.463888888889002</fb>
    <v>9</v>
  </rv>
  <rv s="1">
    <fb>19441</fb>
    <v>8</v>
  </rv>
  <rv s="9">
    <v>#VALUE!</v>
    <v>en-US</v>
    <v>54d97371-0797-e7b0-4af2-bd324fd9fae6</v>
    <v>536870912</v>
    <v>1</v>
    <v>7205</v>
    <v>72</v>
    <v>Sengés</v>
    <v>4</v>
    <v>5</v>
    <v>Map</v>
    <v>6</v>
    <v>64</v>
    <v>75</v>
    <v>29054</v>
    <v>3</v>
    <v>Sengés is a municipality in the state of Paraná in the Southern Region of Brazil. The municipality contains part of the 1,830 hectares Cerrado State Park, created in 1992. Sengés was discovered in 1893, and it became municipality on 1 March 1934.</v>
    <v>29055</v>
    <v>29056</v>
    <v>29057</v>
    <v>29058</v>
    <v>Sengés</v>
    <v>29059</v>
    <v>6951</v>
    <v>Sengés</v>
    <v>mdp/vdpid/6460744168531558401</v>
  </rv>
  <rv s="0">
    <v>536870912</v>
    <v>Serranópolis do Iguaçu</v>
    <v>37b6f075-c627-6e93-514b-a773a949e29f</v>
    <v>en-US</v>
    <v>Map</v>
  </rv>
  <rv s="1">
    <fb>483.65800000000002</fb>
    <v>8</v>
  </rv>
  <rv s="2">
    <v>3256</v>
    <v>6</v>
    <v>7206</v>
    <v>7</v>
    <v>0</v>
    <v>Image of Serranópolis do Iguaçu</v>
  </rv>
  <rv s="1">
    <fb>-25.38</fb>
    <v>9</v>
  </rv>
  <rv s="4">
    <v>https://www.bing.com/search?q=serran%c3%b3polis+do+igua%c3%a7u+parana&amp;form=skydnc</v>
    <v>Learn more on Bing</v>
  </rv>
  <rv s="1">
    <fb>-54.051944444443997</fb>
    <v>9</v>
  </rv>
  <rv s="1">
    <fb>4477</fb>
    <v>8</v>
  </rv>
  <rv s="12">
    <v>#VALUE!</v>
    <v>en-US</v>
    <v>37b6f075-c627-6e93-514b-a773a949e29f</v>
    <v>536870912</v>
    <v>1</v>
    <v>7207</v>
    <v>120</v>
    <v>Serranópolis do Iguaçu</v>
    <v>4</v>
    <v>5</v>
    <v>Map</v>
    <v>6</v>
    <v>57</v>
    <v>75</v>
    <v>29062</v>
    <v>3</v>
    <v>Serranópolis do Iguaçu is a municipality in the state of Paraná in the Southern Region of Brazil.</v>
    <v>29063</v>
    <v>29064</v>
    <v>29065</v>
    <v>29066</v>
    <v>Serranópolis do Iguaçu</v>
    <v>29067</v>
    <v>Serranópolis do Iguaçu</v>
    <v>mdp/vdpid/6459471555612114945</v>
  </rv>
  <rv s="0">
    <v>536870912</v>
    <v>Sertaneja, Paraná</v>
    <v>4896d2f0-bd1a-0989-29a3-2ca8df1374db</v>
    <v>en-US</v>
    <v>Map</v>
  </rv>
  <rv s="1">
    <fb>444.488</fb>
    <v>8</v>
  </rv>
  <rv s="2">
    <v>3257</v>
    <v>6</v>
    <v>7208</v>
    <v>7</v>
    <v>0</v>
    <v>Image of Sertaneja, Paraná</v>
  </rv>
  <rv s="1">
    <fb>-23.036944444444</fb>
    <v>9</v>
  </rv>
  <rv s="1">
    <fb>-50.837777777778001</fb>
    <v>9</v>
  </rv>
  <rv s="1">
    <fb>5149</fb>
    <v>8</v>
  </rv>
  <rv s="13">
    <v>#VALUE!</v>
    <v>en-US</v>
    <v>4896d2f0-bd1a-0989-29a3-2ca8df1374db</v>
    <v>536870912</v>
    <v>1</v>
    <v>7209</v>
    <v>125</v>
    <v>Sertaneja, Paraná</v>
    <v>92</v>
    <v>5</v>
    <v>Map</v>
    <v>6</v>
    <v>64</v>
    <v>75</v>
    <v>29070</v>
    <v>3</v>
    <v>Sertaneja is a municipality in the state of Paraná in Brazil. It was established as a municipality according to Law nº 2/1947, dated 10 October 1947 dividing the earlier Cornélio Procópio municipality into 3 new district municipalities: ...</v>
    <v>29071</v>
    <v>29072</v>
    <v>29073</v>
    <v>Sertaneja, Paraná</v>
    <v>29074</v>
    <v>Sertaneja, Paraná</v>
    <v>mdp/vdpid/6458930451405864961</v>
  </rv>
  <rv s="0">
    <v>536870912</v>
    <v>Sertanópolis</v>
    <v>733129bf-3077-3c2d-c4bd-06c761eabe80</v>
    <v>en-US</v>
    <v>Map</v>
  </rv>
  <rv s="1">
    <fb>505.52800000000002</fb>
    <v>8</v>
  </rv>
  <rv s="2">
    <v>3258</v>
    <v>6</v>
    <v>7210</v>
    <v>7</v>
    <v>0</v>
    <v>Image of Sertanópolis</v>
  </rv>
  <rv s="1">
    <fb>-23.058888888889001</fb>
    <v>9</v>
  </rv>
  <rv s="4">
    <v>https://www.bing.com/search?q=sertan%c3%b3polis+parana&amp;form=skydnc</v>
    <v>Learn more on Bing</v>
  </rv>
  <rv s="1">
    <fb>-51.035833333333002</fb>
    <v>9</v>
  </rv>
  <rv s="1">
    <fb>16413</fb>
    <v>8</v>
  </rv>
  <rv s="9">
    <v>#VALUE!</v>
    <v>en-US</v>
    <v>733129bf-3077-3c2d-c4bd-06c761eabe80</v>
    <v>536870912</v>
    <v>1</v>
    <v>7211</v>
    <v>72</v>
    <v>Sertanópolis</v>
    <v>4</v>
    <v>5</v>
    <v>Map</v>
    <v>6</v>
    <v>57</v>
    <v>75</v>
    <v>29077</v>
    <v>3</v>
    <v>Sertanópolis is a municipality in the state of Paraná in the Southern Region of Brazil.</v>
    <v>29078</v>
    <v>29079</v>
    <v>29080</v>
    <v>29081</v>
    <v>Sertanópolis</v>
    <v>29082</v>
    <v>6951</v>
    <v>Sertanópolis</v>
    <v>mdp/vdpid/6458931928908169217</v>
  </rv>
  <rv s="0">
    <v>536870912</v>
    <v>Siqueira Campos, Paraná</v>
    <v>da1ecdf4-aa56-c8ca-67e8-719e535888e4</v>
    <v>en-US</v>
    <v>Map</v>
  </rv>
  <rv s="1">
    <fb>278.03500000000003</fb>
    <v>8</v>
  </rv>
  <rv s="2">
    <v>3259</v>
    <v>6</v>
    <v>7212</v>
    <v>7</v>
    <v>0</v>
    <v>Image of Siqueira Campos, Paraná</v>
  </rv>
  <rv s="1">
    <fb>-23.688888888889</fb>
    <v>9</v>
  </rv>
  <rv s="1">
    <fb>-49.833888888889</fb>
    <v>9</v>
  </rv>
  <rv s="1">
    <fb>22811</fb>
    <v>8</v>
  </rv>
  <rv s="13">
    <v>#VALUE!</v>
    <v>en-US</v>
    <v>da1ecdf4-aa56-c8ca-67e8-719e535888e4</v>
    <v>536870912</v>
    <v>1</v>
    <v>7213</v>
    <v>125</v>
    <v>Siqueira Campos, Paraná</v>
    <v>92</v>
    <v>5</v>
    <v>Map</v>
    <v>6</v>
    <v>7</v>
    <v>75</v>
    <v>29085</v>
    <v>3</v>
    <v>Siqueira Campos is a municipality in the state of Paraná in the Southern Region of Brazil.</v>
    <v>29086</v>
    <v>29087</v>
    <v>29088</v>
    <v>Siqueira Campos, Paraná</v>
    <v>29089</v>
    <v>Siqueira Campos, Paraná</v>
    <v>mdp/vdpid/6460538557374136321</v>
  </rv>
  <rv s="0">
    <v>536870912</v>
    <v>Sulina, Paraná</v>
    <v>c8f79f97-9143-0697-a16a-2b540730bb2b</v>
    <v>en-US</v>
    <v>Map</v>
  </rv>
  <rv s="1">
    <fb>170.76</fb>
    <v>8</v>
  </rv>
  <rv s="2">
    <v>3260</v>
    <v>6</v>
    <v>7214</v>
    <v>7</v>
    <v>0</v>
    <v>Image of Sulina, Paraná</v>
  </rv>
  <rv s="1">
    <fb>-25.701944444443999</fb>
    <v>9</v>
  </rv>
  <rv s="0">
    <v>805306368</v>
    <v>Paulo Horn (Mayor)</v>
    <v>caccc22e-ffd6-20fc-9f66-63656d7a9e10</v>
    <v>en-US</v>
    <v>Generic</v>
  </rv>
  <rv s="3">
    <v>774</v>
  </rv>
  <rv s="1">
    <fb>-52.721944444443999</fb>
    <v>9</v>
  </rv>
  <rv s="1">
    <fb>2930</fb>
    <v>8</v>
  </rv>
  <rv s="22">
    <v>#VALUE!</v>
    <v>en-US</v>
    <v>c8f79f97-9143-0697-a16a-2b540730bb2b</v>
    <v>536870912</v>
    <v>1</v>
    <v>7215</v>
    <v>762</v>
    <v>Sulina, Paraná</v>
    <v>92</v>
    <v>5</v>
    <v>Map</v>
    <v>6</v>
    <v>57</v>
    <v>75</v>
    <v>29092</v>
    <v>414</v>
    <v>Sulina is a municipality in the Brazilian state of Paraná. It has an area of 170.759 square kilometres. It has a humid subtropical climate. As of 2020 the estimated population was 2,930. Sulina is in the state of Paraná, Brazil. It has an area ...</v>
    <v>29093</v>
    <v>29094</v>
    <v>29096</v>
    <v>29097</v>
    <v>Sulina, Paraná</v>
    <v>29098</v>
    <v>6951</v>
    <v>Sulina, Paraná</v>
    <v>mdp/vdpid/6459904788761935873</v>
  </rv>
  <rv s="0">
    <v>536870912</v>
    <v>Tamarana</v>
    <v>75615855-1bdb-d7d8-5799-85a3fa11be73</v>
    <v>en-US</v>
    <v>Map</v>
  </rv>
  <rv s="1">
    <fb>472.15499999999997</fb>
    <v>8</v>
  </rv>
  <rv s="2">
    <v>3261</v>
    <v>6</v>
    <v>7216</v>
    <v>7</v>
    <v>0</v>
    <v>Image of Tamarana</v>
  </rv>
  <rv s="1">
    <fb>-23.722777777777999</fb>
    <v>9</v>
  </rv>
  <rv s="4">
    <v>https://www.bing.com/search?q=tamarana+brazil&amp;form=skydnc</v>
    <v>Learn more on Bing</v>
  </rv>
  <rv s="1">
    <fb>-51.096944444443999</fb>
    <v>9</v>
  </rv>
  <rv s="1">
    <fb>10707</fb>
    <v>8</v>
  </rv>
  <rv s="12">
    <v>#VALUE!</v>
    <v>en-US</v>
    <v>75615855-1bdb-d7d8-5799-85a3fa11be73</v>
    <v>536870912</v>
    <v>1</v>
    <v>7217</v>
    <v>120</v>
    <v>Tamarana</v>
    <v>4</v>
    <v>5</v>
    <v>Map</v>
    <v>6</v>
    <v>7</v>
    <v>75</v>
    <v>29101</v>
    <v>3</v>
    <v>Tamarana is a small municipality in the state of Paraná, Brazil. This small town's main activities are crop cultivation, animal husbandry and tourism. The current mayor is Luzia Suzukawa. Edison Siena was the first mayor of the municipality, in ...</v>
    <v>29102</v>
    <v>29103</v>
    <v>29104</v>
    <v>29105</v>
    <v>Tamarana</v>
    <v>29106</v>
    <v>Tamarana</v>
    <v>mdp/vdpid/6458992502442557441</v>
  </rv>
  <rv s="0">
    <v>536870912</v>
    <v>Tamboara</v>
    <v>0834be09-7d3c-eb10-5e05-a1d62c4dd308</v>
    <v>en-US</v>
    <v>Map</v>
  </rv>
  <rv s="1">
    <fb>193.345</fb>
    <v>8</v>
  </rv>
  <rv s="2">
    <v>3262</v>
    <v>6</v>
    <v>7218</v>
    <v>7</v>
    <v>0</v>
    <v>Image of Tamboara</v>
  </rv>
  <rv s="1">
    <fb>-23.2</fb>
    <v>9</v>
  </rv>
  <rv s="4">
    <v>https://www.bing.com/search?q=tamboara+parana&amp;form=skydnc</v>
    <v>Learn more on Bing</v>
  </rv>
  <rv s="1">
    <fb>5158</fb>
    <v>8</v>
  </rv>
  <rv s="9">
    <v>#VALUE!</v>
    <v>en-US</v>
    <v>0834be09-7d3c-eb10-5e05-a1d62c4dd308</v>
    <v>536870912</v>
    <v>1</v>
    <v>7219</v>
    <v>72</v>
    <v>Tamboara</v>
    <v>4</v>
    <v>5</v>
    <v>Map</v>
    <v>6</v>
    <v>57</v>
    <v>75</v>
    <v>29109</v>
    <v>3</v>
    <v>Tamboara is a municipality in the state of Paraná in the Southern Region of Brazil.</v>
    <v>29110</v>
    <v>29111</v>
    <v>29112</v>
    <v>27686</v>
    <v>Tamboara</v>
    <v>29113</v>
    <v>6951</v>
    <v>Tamboara</v>
    <v>mdp/vdpid/6458785837071990785</v>
  </rv>
  <rv s="0">
    <v>536870912</v>
    <v>Tapira, Paraná</v>
    <v>3c4b09ad-a981-1e89-6887-3e1bd4be982c</v>
    <v>en-US</v>
    <v>Map</v>
  </rv>
  <rv s="1">
    <fb>434.36700000000002</fb>
    <v>8</v>
  </rv>
  <rv s="2">
    <v>3263</v>
    <v>6</v>
    <v>7220</v>
    <v>7</v>
    <v>0</v>
    <v>Image of Tapira, Paraná</v>
  </rv>
  <rv s="1">
    <fb>-23.322777777778001</fb>
    <v>9</v>
  </rv>
  <rv s="1">
    <fb>-53.067777777777998</fb>
    <v>9</v>
  </rv>
  <rv s="1">
    <fb>5836</fb>
    <v>8</v>
  </rv>
  <rv s="13">
    <v>#VALUE!</v>
    <v>en-US</v>
    <v>3c4b09ad-a981-1e89-6887-3e1bd4be982c</v>
    <v>536870912</v>
    <v>1</v>
    <v>7221</v>
    <v>125</v>
    <v>Tapira, Paraná</v>
    <v>92</v>
    <v>5</v>
    <v>Map</v>
    <v>6</v>
    <v>874</v>
    <v>75</v>
    <v>29116</v>
    <v>3</v>
    <v>Tapira is a municipality in the state of Paraná in the Southern Region of Brazil.</v>
    <v>29117</v>
    <v>29118</v>
    <v>29119</v>
    <v>Tapira, Paraná</v>
    <v>29120</v>
    <v>Tapira, Paraná</v>
    <v>mdp/vdpid/6458804624584343553</v>
  </rv>
  <rv s="0">
    <v>536870912</v>
    <v>Teixeira Soares</v>
    <v>57dd7e6d-a291-af68-f64f-394498396451</v>
    <v>en-US</v>
    <v>Map</v>
  </rv>
  <rv s="1">
    <fb>902.79300000000001</fb>
    <v>8</v>
  </rv>
  <rv s="2">
    <v>3264</v>
    <v>6</v>
    <v>7222</v>
    <v>7</v>
    <v>0</v>
    <v>Image of Teixeira Soares</v>
  </rv>
  <rv s="1">
    <fb>-25.367777777777999</fb>
    <v>9</v>
  </rv>
  <rv s="4">
    <v>https://www.bing.com/search?q=teixeira+soares+parana&amp;form=skydnc</v>
    <v>Learn more on Bing</v>
  </rv>
  <rv s="1">
    <fb>-50.460833333332999</fb>
    <v>9</v>
  </rv>
  <rv s="1">
    <fb>12567</fb>
    <v>8</v>
  </rv>
  <rv s="9">
    <v>#VALUE!</v>
    <v>en-US</v>
    <v>57dd7e6d-a291-af68-f64f-394498396451</v>
    <v>536870912</v>
    <v>1</v>
    <v>7223</v>
    <v>72</v>
    <v>Teixeira Soares</v>
    <v>4</v>
    <v>5</v>
    <v>Map</v>
    <v>6</v>
    <v>57</v>
    <v>75</v>
    <v>29123</v>
    <v>3</v>
    <v>Teixeira Soares is a municipality in the state of Paraná in the Southern Region of Brazil. Its population estimated by the IBGE is 12,567 inhabitants.</v>
    <v>29124</v>
    <v>29125</v>
    <v>29126</v>
    <v>29127</v>
    <v>Teixeira Soares</v>
    <v>29128</v>
    <v>6951</v>
    <v>Teixeira Soares</v>
    <v>mdp/vdpid/6460791818744233985</v>
  </rv>
  <rv s="0">
    <v>536870912</v>
    <v>Telêmaco Borba</v>
    <v>e17f3e7b-c2bb-f1fd-c764-ebd361fd9d01</v>
    <v>en-US</v>
    <v>Map</v>
  </rv>
  <rv s="1">
    <fb>1382.86</fb>
    <v>8</v>
  </rv>
  <rv s="2">
    <v>3265</v>
    <v>6</v>
    <v>7224</v>
    <v>7</v>
    <v>0</v>
    <v>Image of Telêmaco Borba</v>
  </rv>
  <rv s="0">
    <v>805306368</v>
    <v>Márcio Matos (Mayor)</v>
    <v>fa93dc9b-4d70-68a8-a6d4-b988ad37e995</v>
    <v>en-US</v>
    <v>Generic</v>
  </rv>
  <rv s="3">
    <v>775</v>
  </rv>
  <rv s="4">
    <v>https://www.bing.com/search?q=tel%c3%aamaco+borba+brazil&amp;form=skydnc</v>
    <v>Learn more on Bing</v>
  </rv>
  <rv s="1">
    <fb>-50.615833333333001</fb>
    <v>9</v>
  </rv>
  <rv s="1">
    <fb>75042</fb>
    <v>8</v>
  </rv>
  <rv s="8">
    <v>#VALUE!</v>
    <v>en-US</v>
    <v>e17f3e7b-c2bb-f1fd-c764-ebd361fd9d01</v>
    <v>536870912</v>
    <v>1</v>
    <v>7225</v>
    <v>67</v>
    <v>Telêmaco Borba</v>
    <v>4</v>
    <v>5</v>
    <v>Map</v>
    <v>6</v>
    <v>7</v>
    <v>75</v>
    <v>29131</v>
    <v>3</v>
    <v>Telêmaco Borba is a municipality in the state of Paraná in the Southern Region of Brazil. Telêmaco Borba is known as the "capital of paper" and "capital of wood" due to the importance of paper and wood production to the local economy, with ...</v>
    <v>29132</v>
    <v>28617</v>
    <v>29134</v>
    <v>29135</v>
    <v>29136</v>
    <v>Telêmaco Borba</v>
    <v>29137</v>
    <v>Telêmaco Borba</v>
    <v>mdp/vdpid/6459211893549563907</v>
  </rv>
  <rv s="0">
    <v>536870912</v>
    <v>Terra Boa, Paraná</v>
    <v>92d31120-3a3e-30ba-d301-4b76f56ea327</v>
    <v>en-US</v>
    <v>Map</v>
  </rv>
  <rv s="1">
    <fb>320.90499999999997</fb>
    <v>8</v>
  </rv>
  <rv s="2">
    <v>3266</v>
    <v>6</v>
    <v>7226</v>
    <v>7</v>
    <v>0</v>
    <v>Image of Terra Boa, Paraná</v>
  </rv>
  <rv s="1">
    <fb>-23.767777777778001</fb>
    <v>9</v>
  </rv>
  <rv s="4">
    <v>https://www.bing.com/search?q=terra+boa+brazil&amp;form=skydnc</v>
    <v>Learn more on Bing</v>
  </rv>
  <rv s="1">
    <fb>-52.443888888888999</fb>
    <v>9</v>
  </rv>
  <rv s="1">
    <fb>17568</fb>
    <v>8</v>
  </rv>
  <rv s="12">
    <v>#VALUE!</v>
    <v>en-US</v>
    <v>92d31120-3a3e-30ba-d301-4b76f56ea327</v>
    <v>536870912</v>
    <v>1</v>
    <v>7227</v>
    <v>120</v>
    <v>Terra Boa, Paraná</v>
    <v>4</v>
    <v>5</v>
    <v>Map</v>
    <v>6</v>
    <v>7</v>
    <v>75</v>
    <v>29140</v>
    <v>3</v>
    <v>Terra Boa is a municipality in the micro-region of Campo Mourão in the Brazilian state of Paraná. The population is 17,200 in an area of 320.85 km². The elevation is 825 m. The neighbouring municipalities are Cianorte, Engenheiro Beltrão, ...</v>
    <v>29141</v>
    <v>29142</v>
    <v>29143</v>
    <v>29144</v>
    <v>Terra Boa, Paraná</v>
    <v>29145</v>
    <v>Terra Boa, Paraná</v>
    <v>mdp/vdpid/6458858460925657089</v>
  </rv>
  <rv s="0">
    <v>536870912</v>
    <v>Terra Rica</v>
    <v>a1f352c5-669d-85c3-30b8-2f1eed530163</v>
    <v>en-US</v>
    <v>Map</v>
  </rv>
  <rv s="1">
    <fb>700.58699999999999</fb>
    <v>8</v>
  </rv>
  <rv s="2">
    <v>3267</v>
    <v>6</v>
    <v>7228</v>
    <v>7</v>
    <v>0</v>
    <v>Image of Terra Rica</v>
  </rv>
  <rv s="1">
    <fb>-22.708888888889</fb>
    <v>9</v>
  </rv>
  <rv s="4">
    <v>https://www.bing.com/search?q=terra+rica+parana&amp;form=skydnc</v>
    <v>Learn more on Bing</v>
  </rv>
  <rv s="1">
    <fb>-52.616944444444002</fb>
    <v>9</v>
  </rv>
  <rv s="1">
    <fb>14842</fb>
    <v>8</v>
  </rv>
  <rv s="12">
    <v>#VALUE!</v>
    <v>en-US</v>
    <v>a1f352c5-669d-85c3-30b8-2f1eed530163</v>
    <v>536870912</v>
    <v>1</v>
    <v>7229</v>
    <v>120</v>
    <v>Terra Rica</v>
    <v>4</v>
    <v>5</v>
    <v>Map</v>
    <v>6</v>
    <v>7</v>
    <v>75</v>
    <v>29148</v>
    <v>3</v>
    <v>Terra Rica is a municipality in the state of Paraná in the Southern Region of Brazil.</v>
    <v>29149</v>
    <v>29150</v>
    <v>29151</v>
    <v>29152</v>
    <v>Terra Rica</v>
    <v>29153</v>
    <v>Terra Rica</v>
    <v>mdp/vdpid/6458765079545380865</v>
  </rv>
  <rv s="0">
    <v>536870912</v>
    <v>Terra Roxa, Paraná</v>
    <v>c002a2be-f5a4-cebd-10f2-2467d6e9be1c</v>
    <v>en-US</v>
    <v>Map</v>
  </rv>
  <rv s="1">
    <fb>800.78599999999994</fb>
    <v>8</v>
  </rv>
  <rv s="2">
    <v>3268</v>
    <v>6</v>
    <v>7230</v>
    <v>7</v>
    <v>0</v>
    <v>Image of Terra Roxa, Paraná</v>
  </rv>
  <rv s="1">
    <fb>-24.156944444444001</fb>
    <v>9</v>
  </rv>
  <rv s="1">
    <fb>-54.096944444443999</fb>
    <v>9</v>
  </rv>
  <rv s="1">
    <fb>18119</fb>
    <v>8</v>
  </rv>
  <rv s="13">
    <v>#VALUE!</v>
    <v>en-US</v>
    <v>c002a2be-f5a4-cebd-10f2-2467d6e9be1c</v>
    <v>536870912</v>
    <v>1</v>
    <v>7231</v>
    <v>125</v>
    <v>Terra Roxa, Paraná</v>
    <v>92</v>
    <v>5</v>
    <v>Map</v>
    <v>6</v>
    <v>7</v>
    <v>75</v>
    <v>29156</v>
    <v>3</v>
    <v>Terra Roxa, Paraná is a municipality in the state of Paraná in the Southern Region of Brazil.</v>
    <v>29157</v>
    <v>29158</v>
    <v>29159</v>
    <v>Terra Roxa, Paraná</v>
    <v>29160</v>
    <v>Terra Roxa, Paraná</v>
    <v>mdp/vdpid/6458625946848067585</v>
  </rv>
  <rv s="0">
    <v>536870912</v>
    <v>Tibagi</v>
    <v>23629ea8-238f-6051-b490-65162eae103e</v>
    <v>en-US</v>
    <v>Map</v>
  </rv>
  <rv s="1">
    <fb>3108.7460000000001</fb>
    <v>8</v>
  </rv>
  <rv s="2">
    <v>3269</v>
    <v>6</v>
    <v>7232</v>
    <v>7</v>
    <v>0</v>
    <v>Image of Tibagi</v>
  </rv>
  <rv s="1">
    <fb>-24.508888888889</fb>
    <v>9</v>
  </rv>
  <rv s="4">
    <v>https://www.bing.com/search?q=tibagi+parana&amp;form=skydnc</v>
    <v>Learn more on Bing</v>
  </rv>
  <rv s="1">
    <fb>-50.413888888888998</fb>
    <v>9</v>
  </rv>
  <rv s="1">
    <fb>20607</fb>
    <v>8</v>
  </rv>
  <rv s="9">
    <v>#VALUE!</v>
    <v>en-US</v>
    <v>23629ea8-238f-6051-b490-65162eae103e</v>
    <v>536870912</v>
    <v>1</v>
    <v>7233</v>
    <v>72</v>
    <v>Tibagi</v>
    <v>4</v>
    <v>5</v>
    <v>Map</v>
    <v>6</v>
    <v>57</v>
    <v>75</v>
    <v>29163</v>
    <v>3</v>
    <v>Tibagi is a municipality in the state of Paraná in the Southern Region of Brazil. Second largest municipality of Paraná in land, Tibagi expands over an area of over 200 square kilometres. With the vast territory, its economy is based on ...</v>
    <v>29164</v>
    <v>29165</v>
    <v>29166</v>
    <v>29167</v>
    <v>Tibagi</v>
    <v>29168</v>
    <v>6951</v>
    <v>Tibagi</v>
    <v>mdp/vdpid/6460719736761090049</v>
  </rv>
  <rv s="0">
    <v>536870912</v>
    <v>Tijucas do Sul</v>
    <v>ea11b9b6-f8e6-e9db-e3cd-6026e61315dc</v>
    <v>en-US</v>
    <v>Map</v>
  </rv>
  <rv s="1">
    <fb>672.197</fb>
    <v>8</v>
  </rv>
  <rv s="2">
    <v>3270</v>
    <v>6</v>
    <v>7234</v>
    <v>7</v>
    <v>0</v>
    <v>Image of Tijucas do Sul</v>
  </rv>
  <rv s="1">
    <fb>-25.927777777778001</fb>
    <v>9</v>
  </rv>
  <rv s="4">
    <v>https://www.bing.com/search?q=tijucas+do+sul+parana&amp;form=skydnc</v>
    <v>Learn more on Bing</v>
  </rv>
  <rv s="1">
    <fb>17606</fb>
    <v>8</v>
  </rv>
  <rv s="12">
    <v>#VALUE!</v>
    <v>en-US</v>
    <v>ea11b9b6-f8e6-e9db-e3cd-6026e61315dc</v>
    <v>536870912</v>
    <v>1</v>
    <v>7235</v>
    <v>120</v>
    <v>Tijucas do Sul</v>
    <v>4</v>
    <v>5</v>
    <v>Map</v>
    <v>6</v>
    <v>7</v>
    <v>75</v>
    <v>29171</v>
    <v>3</v>
    <v>Tijucas do Sul is a municipality in the state of Paraná in the Southern Region of Brazil. It is known for its horse ranches and attracts tourists all year round. The municipality contains 10% of the 199,587 hectares Guaratuba Environmental ...</v>
    <v>29172</v>
    <v>29173</v>
    <v>29174</v>
    <v>12734</v>
    <v>Tijucas do Sul</v>
    <v>29175</v>
    <v>Tijucas do Sul</v>
    <v>mdp/vdpid/6461703450282426369</v>
  </rv>
  <rv s="0">
    <v>536870912</v>
    <v>Toledo, Paraná</v>
    <v>72c4da06-bd5e-987a-adbb-6fbd9371e4b7</v>
    <v>en-US</v>
    <v>Map</v>
  </rv>
  <rv s="1">
    <fb>1197.0160000000001</fb>
    <v>8</v>
  </rv>
  <rv s="2">
    <v>3271</v>
    <v>6</v>
    <v>7236</v>
    <v>7</v>
    <v>0</v>
    <v>Image of Toledo, Paraná</v>
  </rv>
  <rv s="1">
    <fb>-24.713888888888999</fb>
    <v>9</v>
  </rv>
  <rv s="0">
    <v>805306368</v>
    <v>Luis Adalberto Beto Lunitti Pagnussatt (MDB (Mayor)</v>
    <v>86ec355c-7487-0d95-80af-01ed3e15a828</v>
    <v>en-US</v>
    <v>Generic</v>
  </rv>
  <rv s="3">
    <v>776</v>
  </rv>
  <rv s="4">
    <v>https://www.bing.com/search?q=toledo+brazil&amp;form=skydnc</v>
    <v>Learn more on Bing</v>
  </rv>
  <rv s="1">
    <fb>-53.742777777778002</fb>
    <v>9</v>
  </rv>
  <rv s="1">
    <fb>150470</fb>
    <v>8</v>
  </rv>
  <rv s="8">
    <v>#VALUE!</v>
    <v>en-US</v>
    <v>72c4da06-bd5e-987a-adbb-6fbd9371e4b7</v>
    <v>536870912</v>
    <v>1</v>
    <v>7237</v>
    <v>67</v>
    <v>Toledo, Paraná</v>
    <v>4</v>
    <v>5</v>
    <v>Map</v>
    <v>6</v>
    <v>7</v>
    <v>75</v>
    <v>29178</v>
    <v>3</v>
    <v>Toledo is a municipality in the Brazilian state of Paraná. It is located in the western region of the state, near Cascavel. As of 2021, its population is 142,645 inhabitants. The road distance to the state capital is 540 km.</v>
    <v>29179</v>
    <v>29180</v>
    <v>29182</v>
    <v>29183</v>
    <v>29184</v>
    <v>Toledo, Paraná</v>
    <v>29185</v>
    <v>Toledo, Paraná</v>
    <v>mdp/vdpid/6458699763511459841</v>
  </rv>
  <rv s="0">
    <v>536870912</v>
    <v>Tomazina</v>
    <v>042423e8-43a2-eded-39c8-f57e359cbceb</v>
    <v>en-US</v>
    <v>Map</v>
  </rv>
  <rv s="1">
    <fb>591.43600000000004</fb>
    <v>8</v>
  </rv>
  <rv s="2">
    <v>3272</v>
    <v>6</v>
    <v>7238</v>
    <v>7</v>
    <v>0</v>
    <v>Image of Tomazina</v>
  </rv>
  <rv s="1">
    <fb>-23.777777777777999</fb>
    <v>9</v>
  </rv>
  <rv s="4">
    <v>https://www.bing.com/search?q=tomazina+parana&amp;form=skydnc</v>
    <v>Learn more on Bing</v>
  </rv>
  <rv s="1">
    <fb>-49.95</fb>
    <v>9</v>
  </rv>
  <rv s="1">
    <fb>7807</fb>
    <v>8</v>
  </rv>
  <rv s="9">
    <v>#VALUE!</v>
    <v>en-US</v>
    <v>042423e8-43a2-eded-39c8-f57e359cbceb</v>
    <v>536870912</v>
    <v>1</v>
    <v>7239</v>
    <v>72</v>
    <v>Tomazina</v>
    <v>4</v>
    <v>5</v>
    <v>Map</v>
    <v>6</v>
    <v>57</v>
    <v>75</v>
    <v>29188</v>
    <v>3</v>
    <v>Tomazina is a municipality in the state of Paraná in the Southern Region of Brazil.</v>
    <v>29189</v>
    <v>29190</v>
    <v>29191</v>
    <v>29192</v>
    <v>Tomazina</v>
    <v>29193</v>
    <v>6951</v>
    <v>Tomazina</v>
    <v>mdp/vdpid/6460541855439257601</v>
  </rv>
  <rv s="0">
    <v>536870912</v>
    <v>Três Barras do Paraná</v>
    <v>be7309d7-b312-ce46-6d2d-362d6dfc6d26</v>
    <v>en-US</v>
    <v>Map</v>
  </rv>
  <rv s="1">
    <fb>504.17200000000003</fb>
    <v>8</v>
  </rv>
  <rv s="2">
    <v>3273</v>
    <v>6</v>
    <v>7240</v>
    <v>7</v>
    <v>0</v>
    <v>Image of Três Barras do Paraná</v>
  </rv>
  <rv s="1">
    <fb>-25.418888888889001</fb>
    <v>9</v>
  </rv>
  <rv s="4">
    <v>https://www.bing.com/search?q=tr%c3%aas+barras+do+paran%c3%a1&amp;form=skydnc</v>
    <v>Learn more on Bing</v>
  </rv>
  <rv s="1">
    <fb>-53.180833333332998</fb>
    <v>9</v>
  </rv>
  <rv s="1">
    <fb>11135</fb>
    <v>8</v>
  </rv>
  <rv s="12">
    <v>#VALUE!</v>
    <v>en-US</v>
    <v>be7309d7-b312-ce46-6d2d-362d6dfc6d26</v>
    <v>536870912</v>
    <v>1</v>
    <v>7241</v>
    <v>120</v>
    <v>Três Barras do Paraná</v>
    <v>4</v>
    <v>5</v>
    <v>Map</v>
    <v>6</v>
    <v>7</v>
    <v>75</v>
    <v>29196</v>
    <v>3</v>
    <v>Três Barras do Paraná is a municipality in the state of Paraná in the Southern Region of Brazil.</v>
    <v>29197</v>
    <v>29198</v>
    <v>29199</v>
    <v>29200</v>
    <v>Três Barras do Paraná</v>
    <v>29201</v>
    <v>Três Barras do Paraná</v>
    <v>mdp/vdpid/6459854207921946625</v>
  </rv>
  <rv s="0">
    <v>536870912</v>
    <v>Tunas do Paraná</v>
    <v>7e6fe118-b150-8790-c6c4-2bf83450aa08</v>
    <v>en-US</v>
    <v>Map</v>
  </rv>
  <rv s="1">
    <fb>668.47799999999995</fb>
    <v>8</v>
  </rv>
  <rv s="1">
    <fb>-24.973888888889</fb>
    <v>9</v>
  </rv>
  <rv s="4">
    <v>https://www.bing.com/search?q=tunas+do+paran%c3%a1&amp;form=skydnc</v>
    <v>Learn more on Bing</v>
  </rv>
  <rv s="1">
    <fb>-49.085833333332999</fb>
    <v>9</v>
  </rv>
  <rv s="1">
    <fb>9022</fb>
    <v>8</v>
  </rv>
  <rv s="14">
    <v>#VALUE!</v>
    <v>en-US</v>
    <v>7e6fe118-b150-8790-c6c4-2bf83450aa08</v>
    <v>536870912</v>
    <v>1</v>
    <v>7243</v>
    <v>136</v>
    <v>Tunas do Paraná</v>
    <v>4</v>
    <v>137</v>
    <v>Map</v>
    <v>6</v>
    <v>57</v>
    <v>75</v>
    <v>29204</v>
    <v>3</v>
    <v>Tunas do Paraná is a municipality in the state of Paraná in the Southern Region of Brazil. The municipality contains part of the 337 hectares Campinhos State Park, created in 1960.</v>
    <v>29205</v>
    <v>29206</v>
    <v>29207</v>
    <v>Tunas do Paraná</v>
    <v>29208</v>
    <v>6951</v>
    <v>Tunas do Paraná</v>
    <v>mdp/vdpid/6460923135909691393</v>
  </rv>
  <rv s="0">
    <v>536870912</v>
    <v>Tuneiras do Oeste</v>
    <v>f23603f5-8033-a8a6-7b2d-af3374248ba2</v>
    <v>en-US</v>
    <v>Map</v>
  </rv>
  <rv s="1">
    <fb>698.87</fb>
    <v>8</v>
  </rv>
  <rv s="1">
    <fb>-23.870833333333</fb>
    <v>9</v>
  </rv>
  <rv s="4">
    <v>https://www.bing.com/search?q=tuneiras+do+oeste+parana&amp;form=skydnc</v>
    <v>Learn more on Bing</v>
  </rv>
  <rv s="1">
    <fb>-52.875833333332999</fb>
    <v>9</v>
  </rv>
  <rv s="1">
    <fb>8067</fb>
    <v>8</v>
  </rv>
  <rv s="16">
    <v>#VALUE!</v>
    <v>en-US</v>
    <v>f23603f5-8033-a8a6-7b2d-af3374248ba2</v>
    <v>536870912</v>
    <v>1</v>
    <v>7245</v>
    <v>151</v>
    <v>Tuneiras do Oeste</v>
    <v>4</v>
    <v>137</v>
    <v>Map</v>
    <v>6</v>
    <v>7</v>
    <v>75</v>
    <v>29211</v>
    <v>3</v>
    <v>Tuneiras do Oeste is a municipality in the state of Paraná in the Southern Region of Brazil. The municipality contains part of the 8,716 hectares Perobas Biological Reserve, a strictly protected conservation unit created in 2006.</v>
    <v>29212</v>
    <v>29213</v>
    <v>29214</v>
    <v>Tuneiras do Oeste</v>
    <v>29215</v>
    <v>Tuneiras do Oeste</v>
    <v>mdp/vdpid/6458829611613552641</v>
  </rv>
  <rv s="0">
    <v>536870912</v>
    <v>Tupãssi</v>
    <v>44920b74-9592-4147-b201-b584f9e20a98</v>
    <v>en-US</v>
    <v>Map</v>
  </rv>
  <rv s="1">
    <fb>310.91199999999998</fb>
    <v>8</v>
  </rv>
  <rv s="1">
    <fb>-24.587777777778001</fb>
    <v>9</v>
  </rv>
  <rv s="4">
    <v>https://www.bing.com/search?q=tup%c3%a3ssi+parana&amp;form=skydnc</v>
    <v>Learn more on Bing</v>
  </rv>
  <rv s="1">
    <fb>-53.511944444443998</fb>
    <v>9</v>
  </rv>
  <rv s="16">
    <v>#VALUE!</v>
    <v>en-US</v>
    <v>44920b74-9592-4147-b201-b584f9e20a98</v>
    <v>536870912</v>
    <v>1</v>
    <v>7247</v>
    <v>151</v>
    <v>Tupãssi</v>
    <v>4</v>
    <v>137</v>
    <v>Map</v>
    <v>6</v>
    <v>57</v>
    <v>75</v>
    <v>29218</v>
    <v>3</v>
    <v>Tupãssi is a municipality in the state of Paraná in the Southern Region of Brazil.</v>
    <v>29219</v>
    <v>29220</v>
    <v>29221</v>
    <v>Tupãssi</v>
    <v>16757</v>
    <v>Tupãssi</v>
    <v>mdp/vdpid/6458654204293545985</v>
  </rv>
  <rv s="0">
    <v>536870912</v>
    <v>Turvo, Paraná</v>
    <v>66751dc2-547b-b7dd-8d7e-64587f5fb101</v>
    <v>en-US</v>
    <v>Map</v>
  </rv>
  <rv s="1">
    <fb>902.24599999999998</fb>
    <v>8</v>
  </rv>
  <rv s="2">
    <v>3274</v>
    <v>6</v>
    <v>7248</v>
    <v>7</v>
    <v>0</v>
    <v>Image of Turvo, Paraná</v>
  </rv>
  <rv s="1">
    <fb>-51.53</fb>
    <v>9</v>
  </rv>
  <rv s="1">
    <fb>12977</fb>
    <v>8</v>
  </rv>
  <rv s="13">
    <v>#VALUE!</v>
    <v>en-US</v>
    <v>66751dc2-547b-b7dd-8d7e-64587f5fb101</v>
    <v>536870912</v>
    <v>1</v>
    <v>7249</v>
    <v>125</v>
    <v>Turvo, Paraná</v>
    <v>92</v>
    <v>5</v>
    <v>Map</v>
    <v>6</v>
    <v>64</v>
    <v>75</v>
    <v>29224</v>
    <v>3</v>
    <v>Turvo is a municipality in the state of Paraná in the Southern Region of Brazil. Turvo became municipality in 1 February 1983. Turvo has oceanic climate, The average temperature on summer are warm, it reaches 22°C, on winter it reaches 18°C. ...</v>
    <v>29225</v>
    <v>27040</v>
    <v>29226</v>
    <v>Turvo, Paraná</v>
    <v>29227</v>
    <v>Turvo, Paraná</v>
    <v>mdp/vdpid/6459244844605767681</v>
  </rv>
  <rv s="0">
    <v>536870912</v>
    <v>Ubiratã</v>
    <v>85ae16f2-278a-b201-8ecd-cabc6ba94bdf</v>
    <v>en-US</v>
    <v>Map</v>
  </rv>
  <rv s="1">
    <fb>652.58100000000002</fb>
    <v>8</v>
  </rv>
  <rv s="2">
    <v>3275</v>
    <v>6</v>
    <v>7250</v>
    <v>7</v>
    <v>0</v>
    <v>Image of Ubiratã</v>
  </rv>
  <rv s="1">
    <fb>-24.545000000000002</fb>
    <v>9</v>
  </rv>
  <rv s="4">
    <v>https://www.bing.com/search?q=ubirat%c3%a3+parana&amp;form=skydnc</v>
    <v>Learn more on Bing</v>
  </rv>
  <rv s="1">
    <fb>-52.987777777778</fb>
    <v>9</v>
  </rv>
  <rv s="1">
    <fb>20909</fb>
    <v>8</v>
  </rv>
  <rv s="9">
    <v>#VALUE!</v>
    <v>en-US</v>
    <v>85ae16f2-278a-b201-8ecd-cabc6ba94bdf</v>
    <v>536870912</v>
    <v>1</v>
    <v>7251</v>
    <v>72</v>
    <v>Ubiratã</v>
    <v>4</v>
    <v>5</v>
    <v>Map</v>
    <v>6</v>
    <v>57</v>
    <v>75</v>
    <v>29230</v>
    <v>3</v>
    <v>Ubiratã is a municipality in the state of Paraná in the Southern Region of Brazil.</v>
    <v>29231</v>
    <v>29232</v>
    <v>29233</v>
    <v>29234</v>
    <v>Ubiratã</v>
    <v>29235</v>
    <v>6951</v>
    <v>Ubiratã</v>
    <v>mdp/vdpid/6459038748284813313</v>
  </rv>
  <rv s="0">
    <v>536870912</v>
    <v>Umuarama</v>
    <v>87c9e257-46ae-ae64-9311-da70bd97b8dd</v>
    <v>en-US</v>
    <v>Map</v>
  </rv>
  <rv s="1">
    <fb>1232.799</fb>
    <v>8</v>
  </rv>
  <rv s="2">
    <v>3276</v>
    <v>6</v>
    <v>7252</v>
    <v>7</v>
    <v>0</v>
    <v>Image of Umuarama</v>
  </rv>
  <rv s="1">
    <fb>-23.765833333332999</fb>
    <v>9</v>
  </rv>
  <rv s="0">
    <v>805306368</v>
    <v>Hermes Pimentel da Silva (Mayor)</v>
    <v>af4c3c72-317e-3123-28b6-880dd64e7960</v>
    <v>en-US</v>
    <v>Generic</v>
  </rv>
  <rv s="3">
    <v>777</v>
  </rv>
  <rv s="4">
    <v>https://www.bing.com/search?q=umuarama&amp;form=skydnc</v>
    <v>Learn more on Bing</v>
  </rv>
  <rv s="1">
    <fb>-53.325000000000003</fb>
    <v>9</v>
  </rv>
  <rv s="1">
    <fb>112500</fb>
    <v>8</v>
  </rv>
  <rv s="5">
    <v>#VALUE!</v>
    <v>en-US</v>
    <v>87c9e257-46ae-ae64-9311-da70bd97b8dd</v>
    <v>536870912</v>
    <v>1</v>
    <v>7253</v>
    <v>2</v>
    <v>Umuarama</v>
    <v>4</v>
    <v>5</v>
    <v>Map</v>
    <v>6</v>
    <v>57</v>
    <v>75</v>
    <v>29238</v>
    <v>3</v>
    <v>Umuarama is a municipality in the state of Paraná in Brazil. Its population was 112,500 inhabitants in 2020. Umuarama is one of the most important cities in Paraná, one of the three states of southern Brazil. The city elevation is 430 m above ...</v>
    <v>29239</v>
    <v>29240</v>
    <v>29242</v>
    <v>29243</v>
    <v>29244</v>
    <v>Umuarama</v>
    <v>29245</v>
    <v>6951</v>
    <v>Umuarama</v>
    <v>mdp/vdpid/6458817858032893953</v>
  </rv>
  <rv s="0">
    <v>536870912</v>
    <v>União da Vitória</v>
    <v>726c3aa1-acc6-6353-0541-78d7c4e988ae</v>
    <v>en-US</v>
    <v>Map</v>
  </rv>
  <rv s="1">
    <fb>720.005</fb>
    <v>8</v>
  </rv>
  <rv s="2">
    <v>3277</v>
    <v>6</v>
    <v>7254</v>
    <v>7</v>
    <v>0</v>
    <v>Image of União da Vitória</v>
  </rv>
  <rv s="1">
    <fb>-26.23</fb>
    <v>9</v>
  </rv>
  <rv s="0">
    <v>805306368</v>
    <v>Bachir Abbas (Mayor)</v>
    <v>9adc3d97-dce1-fc6f-5355-7957e6cc72c0</v>
    <v>en-US</v>
    <v>Generic</v>
  </rv>
  <rv s="3">
    <v>778</v>
  </rv>
  <rv s="4">
    <v>https://www.bing.com/search?q=uni%c3%a3o+da+vit%c3%b3ria+parana&amp;form=skydnc</v>
    <v>Learn more on Bing</v>
  </rv>
  <rv s="1">
    <fb>-51.085833333332999</fb>
    <v>9</v>
  </rv>
  <rv s="1">
    <fb>57913</fb>
    <v>8</v>
  </rv>
  <rv s="3">
    <v>779</v>
  </rv>
  <rv s="5">
    <v>#VALUE!</v>
    <v>en-US</v>
    <v>726c3aa1-acc6-6353-0541-78d7c4e988ae</v>
    <v>536870912</v>
    <v>1</v>
    <v>7255</v>
    <v>2</v>
    <v>União da Vitória</v>
    <v>4</v>
    <v>5</v>
    <v>Map</v>
    <v>6</v>
    <v>57</v>
    <v>75</v>
    <v>29248</v>
    <v>414</v>
    <v>União da Vitória is a municipality in the state of Paraná in Brazil. Its population was about 57,913 people in 2020. In the economic area, União da Vitória's GDP is US$115,364,648.65. The colonization of the region begun in the end of the 19th ...</v>
    <v>29249</v>
    <v>29250</v>
    <v>29252</v>
    <v>29253</v>
    <v>29254</v>
    <v>União da Vitória</v>
    <v>29255</v>
    <v>29256</v>
    <v>União da Vitória</v>
    <v>mdp/vdpid/6460106070340665345</v>
  </rv>
  <rv s="0">
    <v>536870912</v>
    <v>Uniflor</v>
    <v>db17b1ea-4299-444d-aa8f-92bdd22a3f89</v>
    <v>en-US</v>
    <v>Map</v>
  </rv>
  <rv s="1">
    <fb>94.819000000000003</fb>
    <v>8</v>
  </rv>
  <rv s="1">
    <fb>-23.086944444444001</fb>
    <v>9</v>
  </rv>
  <rv s="4">
    <v>https://www.bing.com/search?q=uniflor+parana&amp;form=skydnc</v>
    <v>Learn more on Bing</v>
  </rv>
  <rv s="1">
    <fb>-52.156944444444001</fb>
    <v>9</v>
  </rv>
  <rv s="1">
    <fb>2136</fb>
    <v>8</v>
  </rv>
  <rv s="16">
    <v>#VALUE!</v>
    <v>en-US</v>
    <v>db17b1ea-4299-444d-aa8f-92bdd22a3f89</v>
    <v>536870912</v>
    <v>1</v>
    <v>7257</v>
    <v>151</v>
    <v>Uniflor</v>
    <v>4</v>
    <v>137</v>
    <v>Map</v>
    <v>6</v>
    <v>7</v>
    <v>75</v>
    <v>29259</v>
    <v>3</v>
    <v>Uniflor is a municipality in the state of Paraná in the Southern Region of Brazil.</v>
    <v>29260</v>
    <v>29261</v>
    <v>29262</v>
    <v>Uniflor</v>
    <v>29263</v>
    <v>Uniflor</v>
    <v>mdp/vdpid/6458793219684564993</v>
  </rv>
  <rv s="0">
    <v>536870912</v>
    <v>Uraí</v>
    <v>3d15da68-52bf-64d3-016d-95c854d0ffdd</v>
    <v>en-US</v>
    <v>Map</v>
  </rv>
  <rv s="1">
    <fb>237.80600000000001</fb>
    <v>8</v>
  </rv>
  <rv s="2">
    <v>3278</v>
    <v>6</v>
    <v>7258</v>
    <v>7</v>
    <v>0</v>
    <v>Image of Uraí</v>
  </rv>
  <rv s="1">
    <fb>-23.197777777778001</fb>
    <v>9</v>
  </rv>
  <rv s="0">
    <v>805306368</v>
    <v>Ângelo Tarantini Filho (Mayor)</v>
    <v>bba39d95-4932-6ae2-140f-0ceec3422575</v>
    <v>en-US</v>
    <v>Generic</v>
  </rv>
  <rv s="3">
    <v>780</v>
  </rv>
  <rv s="4">
    <v>https://www.bing.com/search?q=ura%c3%ad+parana&amp;form=skydnc</v>
    <v>Learn more on Bing</v>
  </rv>
  <rv s="5">
    <v>#VALUE!</v>
    <v>en-US</v>
    <v>3d15da68-52bf-64d3-016d-95c854d0ffdd</v>
    <v>536870912</v>
    <v>1</v>
    <v>7259</v>
    <v>2</v>
    <v>Uraí</v>
    <v>4</v>
    <v>5</v>
    <v>Map</v>
    <v>6</v>
    <v>57</v>
    <v>75</v>
    <v>29266</v>
    <v>3</v>
    <v>Uraí is a municipality in the state of Paraná in the Southern Region of Brazil. Brazilian World Cup winning footballer Kleberson was born in Uraí.</v>
    <v>29267</v>
    <v>29268</v>
    <v>29270</v>
    <v>29271</v>
    <v>28597</v>
    <v>Uraí</v>
    <v>7424</v>
    <v>6951</v>
    <v>Uraí</v>
    <v>mdp/vdpid/6458982541675200513</v>
  </rv>
  <rv s="0">
    <v>536870912</v>
    <v>Ventania</v>
    <v>148fa4fc-c093-6006-a5af-0249844ecf07</v>
    <v>en-US</v>
    <v>Map</v>
  </rv>
  <rv s="1">
    <fb>759.36599999999999</fb>
    <v>8</v>
  </rv>
  <rv s="1">
    <fb>-24.245833333333</fb>
    <v>9</v>
  </rv>
  <rv s="4">
    <v>https://www.bing.com/search?q=ventania+brazil&amp;form=skydnc</v>
    <v>Learn more on Bing</v>
  </rv>
  <rv s="1">
    <fb>-50.242777777778002</fb>
    <v>9</v>
  </rv>
  <rv s="16">
    <v>#VALUE!</v>
    <v>en-US</v>
    <v>148fa4fc-c093-6006-a5af-0249844ecf07</v>
    <v>536870912</v>
    <v>1</v>
    <v>7261</v>
    <v>151</v>
    <v>Ventania</v>
    <v>4</v>
    <v>137</v>
    <v>Map</v>
    <v>6</v>
    <v>7</v>
    <v>75</v>
    <v>29274</v>
    <v>3</v>
    <v>Ventania is a municipality in the state of Paraná in the Southern Region of Brazil.</v>
    <v>29275</v>
    <v>29276</v>
    <v>29277</v>
    <v>Ventania</v>
    <v>14854</v>
    <v>Ventania</v>
    <v>mdp/vdpid/6460709843605913601</v>
  </rv>
  <rv s="0">
    <v>536870912</v>
    <v>Vera Cruz do Oeste</v>
    <v>c5f9c899-a485-7c25-2f70-7163ee4fe118</v>
    <v>en-US</v>
    <v>Map</v>
  </rv>
  <rv s="1">
    <fb>327.084</fb>
    <v>8</v>
  </rv>
  <rv s="2">
    <v>3279</v>
    <v>6</v>
    <v>7262</v>
    <v>7</v>
    <v>0</v>
    <v>Image of Vera Cruz do Oeste</v>
  </rv>
  <rv s="1">
    <fb>-25.057777777778</fb>
    <v>9</v>
  </rv>
  <rv s="4">
    <v>https://www.bing.com/search?q=vera+cruz+do+oeste+parana&amp;form=skydnc</v>
    <v>Learn more on Bing</v>
  </rv>
  <rv s="1">
    <fb>-53.876944444444</fb>
    <v>9</v>
  </rv>
  <rv s="1">
    <fb>8215</fb>
    <v>8</v>
  </rv>
  <rv s="12">
    <v>#VALUE!</v>
    <v>en-US</v>
    <v>c5f9c899-a485-7c25-2f70-7163ee4fe118</v>
    <v>536870912</v>
    <v>1</v>
    <v>7263</v>
    <v>120</v>
    <v>Vera Cruz do Oeste</v>
    <v>4</v>
    <v>5</v>
    <v>Map</v>
    <v>6</v>
    <v>7</v>
    <v>75</v>
    <v>29280</v>
    <v>3</v>
    <v>Vera Cruz do Oeste is a municipality in the state of Paraná in the Southern Region of Brazil.</v>
    <v>29281</v>
    <v>29282</v>
    <v>29283</v>
    <v>29284</v>
    <v>Vera Cruz do Oeste</v>
    <v>29285</v>
    <v>Vera Cruz do Oeste</v>
    <v>mdp/vdpid/6458710820887986177</v>
  </rv>
  <rv s="0">
    <v>536870912</v>
    <v>Verê</v>
    <v>c2e1c731-fda1-ef38-aedb-a67b2919a323</v>
    <v>en-US</v>
    <v>Map</v>
  </rv>
  <rv s="1">
    <fb>312.41800000000001</fb>
    <v>8</v>
  </rv>
  <rv s="2">
    <v>3280</v>
    <v>6</v>
    <v>7264</v>
    <v>7</v>
    <v>0</v>
    <v>Image of Verê</v>
  </rv>
  <rv s="4">
    <v>https://www.bing.com/search?q=ver%c3%aa+parana&amp;form=skydnc</v>
    <v>Learn more on Bing</v>
  </rv>
  <rv s="1">
    <fb>7932</fb>
    <v>8</v>
  </rv>
  <rv s="12">
    <v>#VALUE!</v>
    <v>en-US</v>
    <v>c2e1c731-fda1-ef38-aedb-a67b2919a323</v>
    <v>536870912</v>
    <v>1</v>
    <v>7265</v>
    <v>120</v>
    <v>Verê</v>
    <v>4</v>
    <v>5</v>
    <v>Map</v>
    <v>6</v>
    <v>7</v>
    <v>75</v>
    <v>29288</v>
    <v>3</v>
    <v>Verê is a municipality in the state of Paraná in the Southern Region of Brazil.</v>
    <v>29289</v>
    <v>26390</v>
    <v>29290</v>
    <v>28499</v>
    <v>Verê</v>
    <v>29291</v>
    <v>Verê</v>
    <v>mdp/vdpid/6459883802679312385</v>
  </rv>
  <rv s="0">
    <v>536870912</v>
    <v>Virmond</v>
    <v>b678562c-2abe-c683-ef1d-f357b7c6a685</v>
    <v>en-US</v>
    <v>Map</v>
  </rv>
  <rv s="1">
    <fb>243.17599999999999</fb>
    <v>8</v>
  </rv>
  <rv s="2">
    <v>3281</v>
    <v>6</v>
    <v>7266</v>
    <v>7</v>
    <v>0</v>
    <v>Image of Virmond</v>
  </rv>
  <rv s="1">
    <fb>-25.380833333333001</fb>
    <v>9</v>
  </rv>
  <rv s="4">
    <v>https://www.bing.com/search?q=virmond+parana&amp;form=skydnc</v>
    <v>Learn more on Bing</v>
  </rv>
  <rv s="1">
    <fb>-52.198888888889002</fb>
    <v>9</v>
  </rv>
  <rv s="1">
    <fb>3811</fb>
    <v>8</v>
  </rv>
  <rv s="12">
    <v>#VALUE!</v>
    <v>en-US</v>
    <v>b678562c-2abe-c683-ef1d-f357b7c6a685</v>
    <v>536870912</v>
    <v>1</v>
    <v>7267</v>
    <v>120</v>
    <v>Virmond</v>
    <v>4</v>
    <v>5</v>
    <v>Map</v>
    <v>6</v>
    <v>7</v>
    <v>75</v>
    <v>29294</v>
    <v>3</v>
    <v>Virmond is a municipality in the state of Paraná in the Southern Region of Brazil.</v>
    <v>29295</v>
    <v>29296</v>
    <v>29297</v>
    <v>29298</v>
    <v>Virmond</v>
    <v>29299</v>
    <v>Virmond</v>
    <v>mdp/vdpid/6459898365302800385</v>
  </rv>
  <rv s="0">
    <v>536870912</v>
    <v>Vitorino, Paraná</v>
    <v>11712f46-d9e2-fc84-da73-8b32f5c9c1ad</v>
    <v>en-US</v>
    <v>Map</v>
  </rv>
  <rv s="1">
    <fb>307.94600000000003</fb>
    <v>8</v>
  </rv>
  <rv s="2">
    <v>3282</v>
    <v>6</v>
    <v>7268</v>
    <v>7</v>
    <v>0</v>
    <v>Image of Vitorino, Paraná</v>
  </rv>
  <rv s="1">
    <fb>-26.276944444443998</fb>
    <v>9</v>
  </rv>
  <rv s="1">
    <fb>-52.783888888889003</fb>
    <v>9</v>
  </rv>
  <rv s="1">
    <fb>9706</fb>
    <v>8</v>
  </rv>
  <rv s="13">
    <v>#VALUE!</v>
    <v>en-US</v>
    <v>11712f46-d9e2-fc84-da73-8b32f5c9c1ad</v>
    <v>536870912</v>
    <v>1</v>
    <v>7269</v>
    <v>125</v>
    <v>Vitorino, Paraná</v>
    <v>92</v>
    <v>5</v>
    <v>Map</v>
    <v>6</v>
    <v>7</v>
    <v>75</v>
    <v>29302</v>
    <v>3</v>
    <v>Vitorino, Paraná is a municipality in the state of Paraná in the Southern Region of Brazil.</v>
    <v>29303</v>
    <v>29304</v>
    <v>29305</v>
    <v>Vitorino, Paraná</v>
    <v>29306</v>
    <v>Vitorino, Paraná</v>
    <v>mdp/vdpid/6459937433902383105</v>
  </rv>
  <rv s="0">
    <v>536870912</v>
    <v>Wenceslau Braz, Paraná</v>
    <v>b8cf4e92-59ea-fbc4-e3f9-c8d10af9e92c</v>
    <v>en-US</v>
    <v>Map</v>
  </rv>
  <rv s="1">
    <fb>397.91699999999997</fb>
    <v>8</v>
  </rv>
  <rv s="2">
    <v>3283</v>
    <v>6</v>
    <v>7270</v>
    <v>7</v>
    <v>0</v>
    <v>Image of Wenceslau Braz, Paraná</v>
  </rv>
  <rv s="1">
    <fb>19386</fb>
    <v>8</v>
  </rv>
  <rv s="11">
    <v>#VALUE!</v>
    <v>en-US</v>
    <v>b8cf4e92-59ea-fbc4-e3f9-c8d10af9e92c</v>
    <v>536870912</v>
    <v>1</v>
    <v>7271</v>
    <v>113</v>
    <v>Wenceslau Braz, Paraná</v>
    <v>92</v>
    <v>5</v>
    <v>Map</v>
    <v>6</v>
    <v>57</v>
    <v>75</v>
    <v>29309</v>
    <v>3</v>
    <v>Wenceslau Braz is a municipality in the state of Paraná in the Southern Region of Brazil.</v>
    <v>29310</v>
    <v>26194</v>
    <v>9273</v>
    <v>Wenceslau Braz, Paraná</v>
    <v>29311</v>
    <v>6951</v>
    <v>Wenceslau Braz, Paraná</v>
    <v>mdp/vdpid/6460544707112992769</v>
  </rv>
  <rv s="0">
    <v>536870912</v>
    <v>Xambrê</v>
    <v>0572e4ac-6aa9-2de3-f965-75aada527538</v>
    <v>en-US</v>
    <v>Map</v>
  </rv>
  <rv s="1">
    <fb>359.71300000000002</fb>
    <v>8</v>
  </rv>
  <rv s="2">
    <v>3284</v>
    <v>6</v>
    <v>7272</v>
    <v>7</v>
    <v>0</v>
    <v>Image of Xambrê</v>
  </rv>
  <rv s="1">
    <fb>-23.735833333333002</fb>
    <v>9</v>
  </rv>
  <rv s="4">
    <v>https://www.bing.com/search?q=xambr%c3%aa+parana&amp;form=skydnc</v>
    <v>Learn more on Bing</v>
  </rv>
  <rv s="1">
    <fb>-53.49</fb>
    <v>9</v>
  </rv>
  <rv s="1">
    <fb>5630</fb>
    <v>8</v>
  </rv>
  <rv s="9">
    <v>#VALUE!</v>
    <v>en-US</v>
    <v>0572e4ac-6aa9-2de3-f965-75aada527538</v>
    <v>536870912</v>
    <v>1</v>
    <v>7273</v>
    <v>72</v>
    <v>Xambrê</v>
    <v>4</v>
    <v>5</v>
    <v>Map</v>
    <v>6</v>
    <v>57</v>
    <v>75</v>
    <v>29314</v>
    <v>3</v>
    <v>Xambrê is a municipality in the state of Paraná in the Southern Region of Brazil.</v>
    <v>29315</v>
    <v>29316</v>
    <v>29317</v>
    <v>29318</v>
    <v>Xambrê</v>
    <v>29319</v>
    <v>6951</v>
    <v>Xambrê</v>
    <v>mdp/vdpid/6458441758853300225</v>
  </rv>
  <rv s="0">
    <v>536870912</v>
    <v>Angra dos Reis</v>
    <v>d61ecc06-2fb1-e107-c6f8-9a95c758f131</v>
    <v>en-US</v>
    <v>Map</v>
  </rv>
  <rv s="1">
    <fb>800.43</fb>
    <v>8</v>
  </rv>
  <rv s="2">
    <v>3285</v>
    <v>6</v>
    <v>7274</v>
    <v>7</v>
    <v>0</v>
    <v>Image of Angra dos Reis</v>
  </rv>
  <rv s="0">
    <v>805306368</v>
    <v>Fernando Jordão (Mayor)</v>
    <v>0802fbc2-54a0-7b05-4a2c-94e49cb24929</v>
    <v>en-US</v>
    <v>Generic</v>
  </rv>
  <rv s="3">
    <v>781</v>
  </rv>
  <rv s="4">
    <v>https://www.bing.com/search?q=angra+dos+reis&amp;form=skydnc</v>
    <v>Learn more on Bing</v>
  </rv>
  <rv s="1">
    <fb>167418</fb>
    <v>8</v>
  </rv>
  <rv s="8">
    <v>#VALUE!</v>
    <v>en-US</v>
    <v>d61ecc06-2fb1-e107-c6f8-9a95c758f131</v>
    <v>536870912</v>
    <v>1</v>
    <v>7275</v>
    <v>67</v>
    <v>Angra dos Reis</v>
    <v>4</v>
    <v>5</v>
    <v>Map</v>
    <v>6</v>
    <v>7</v>
    <v>73</v>
    <v>29322</v>
    <v>3</v>
    <v>Angra dos Reis is a Brazilian municipality located in the southern part of the state of Rio de Janeiro. The city is located by the sea and includes in its territory many offshore islands, the largest being Ilha Grande.</v>
    <v>29323</v>
    <v>28372</v>
    <v>29325</v>
    <v>29326</v>
    <v>16636</v>
    <v>Angra dos Reis</v>
    <v>29327</v>
    <v>Angra dos Reis</v>
    <v>mdp/vdpid/6557271352338808833</v>
  </rv>
  <rv s="0">
    <v>536870912</v>
    <v>Aperibé</v>
    <v>67830a16-a4d2-ce27-8ca0-c3d8f3761c1f</v>
    <v>en-US</v>
    <v>Map</v>
  </rv>
  <rv s="1">
    <fb>88.78</fb>
    <v>8</v>
  </rv>
  <rv s="2">
    <v>3286</v>
    <v>6</v>
    <v>7276</v>
    <v>7</v>
    <v>0</v>
    <v>Image of Aperibé</v>
  </rv>
  <rv s="1">
    <fb>-21.620833333333</fb>
    <v>9</v>
  </rv>
  <rv s="4">
    <v>https://www.bing.com/search?q=aperib%c3%a9+brazil&amp;form=skydnc</v>
    <v>Learn more on Bing</v>
  </rv>
  <rv s="1">
    <fb>11901</fb>
    <v>8</v>
  </rv>
  <rv s="9">
    <v>#VALUE!</v>
    <v>en-US</v>
    <v>67830a16-a4d2-ce27-8ca0-c3d8f3761c1f</v>
    <v>536870912</v>
    <v>1</v>
    <v>7277</v>
    <v>72</v>
    <v>Aperibé</v>
    <v>4</v>
    <v>5</v>
    <v>Map</v>
    <v>6</v>
    <v>57</v>
    <v>73</v>
    <v>29330</v>
    <v>3</v>
    <v>Aperibé is a municipality located in the Brazilian state of Rio de Janeiro. Its population was 11,901 and its area is 89 km².</v>
    <v>29331</v>
    <v>29332</v>
    <v>29333</v>
    <v>14977</v>
    <v>Aperibé</v>
    <v>29334</v>
    <v>93</v>
    <v>Aperibé</v>
    <v>mdp/vdpid/6509693974020620289</v>
  </rv>
  <rv s="0">
    <v>536870912</v>
    <v>Araruama</v>
    <v>4f05918c-2db2-abb3-9812-b0abb54688fc</v>
    <v>en-US</v>
    <v>Map</v>
  </rv>
  <rv s="1">
    <fb>633.79499999999996</fb>
    <v>8</v>
  </rv>
  <rv s="2">
    <v>3287</v>
    <v>6</v>
    <v>7278</v>
    <v>7</v>
    <v>0</v>
    <v>Image of Araruama</v>
  </rv>
  <rv s="1">
    <fb>-22.872777777778001</fb>
    <v>9</v>
  </rv>
  <rv s="0">
    <v>805306368</v>
    <v>Lívia de Chiquinho (Mayor)</v>
    <v>6e699b3d-b52b-0d59-3b99-d9cf77f67e29</v>
    <v>en-US</v>
    <v>Generic</v>
  </rv>
  <rv s="3">
    <v>782</v>
  </rv>
  <rv s="4">
    <v>https://www.bing.com/search?q=araruama+brazil&amp;form=skydnc</v>
    <v>Learn more on Bing</v>
  </rv>
  <rv s="1">
    <fb>134293</fb>
    <v>8</v>
  </rv>
  <rv s="5">
    <v>#VALUE!</v>
    <v>en-US</v>
    <v>4f05918c-2db2-abb3-9812-b0abb54688fc</v>
    <v>536870912</v>
    <v>1</v>
    <v>7279</v>
    <v>2</v>
    <v>Araruama</v>
    <v>4</v>
    <v>5</v>
    <v>Map</v>
    <v>6</v>
    <v>57</v>
    <v>73</v>
    <v>29337</v>
    <v>3</v>
    <v>Araruama is a municipality in the state of Rio de Janeiro, Brazil. Located at 22°52'22" of latitude South and 42°20'35" of longitude west, at an altitude of fifty feet. In 2020, its population was 134,293 inhabitants, which places it the second ...</v>
    <v>29338</v>
    <v>29339</v>
    <v>29341</v>
    <v>29342</v>
    <v>15313</v>
    <v>Araruama</v>
    <v>29343</v>
    <v>93</v>
    <v>Araruama</v>
    <v>mdp/vdpid/6557805536597770241</v>
  </rv>
  <rv s="0">
    <v>536870912</v>
    <v>Areal, Rio de Janeiro</v>
    <v>698659b9-877b-67e8-7add-aea36f8dd173</v>
    <v>en-US</v>
    <v>Map</v>
  </rv>
  <rv s="1">
    <fb>110.919</fb>
    <v>8</v>
  </rv>
  <rv s="2">
    <v>3288</v>
    <v>6</v>
    <v>7280</v>
    <v>7</v>
    <v>0</v>
    <v>Image of Areal, Rio de Janeiro</v>
  </rv>
  <rv s="1">
    <fb>-22.230833333332999</fb>
    <v>9</v>
  </rv>
  <rv s="4">
    <v>https://www.bing.com/search?q=areal+brazil&amp;form=skydnc</v>
    <v>Learn more on Bing</v>
  </rv>
  <rv s="1">
    <fb>-43.105833333333003</fb>
    <v>9</v>
  </rv>
  <rv s="1">
    <fb>12669</fb>
    <v>8</v>
  </rv>
  <rv s="9">
    <v>#VALUE!</v>
    <v>en-US</v>
    <v>698659b9-877b-67e8-7add-aea36f8dd173</v>
    <v>536870912</v>
    <v>1</v>
    <v>7281</v>
    <v>72</v>
    <v>Areal, Rio de Janeiro</v>
    <v>4</v>
    <v>5</v>
    <v>Map</v>
    <v>6</v>
    <v>57</v>
    <v>73</v>
    <v>29346</v>
    <v>3</v>
    <v>Areal is a municipality located in the Brazilian state of Rio de Janeiro. Its population was 12,669 and its area is 111 km².</v>
    <v>29347</v>
    <v>29348</v>
    <v>29349</v>
    <v>29350</v>
    <v>Areal, Rio de Janeiro</v>
    <v>29351</v>
    <v>93</v>
    <v>Areal, Rio de Janeiro</v>
    <v>mdp/vdpid/6509347388446998529</v>
  </rv>
  <rv s="0">
    <v>536870912</v>
    <v>Armação dos Búzios</v>
    <v>fdb2d9e9-7e9c-c07f-c1a2-73042aa07691</v>
    <v>en-US</v>
    <v>Map</v>
  </rv>
  <rv s="1">
    <fb>69.287000000000006</fb>
    <v>8</v>
  </rv>
  <rv s="2">
    <v>3289</v>
    <v>6</v>
    <v>7282</v>
    <v>7</v>
    <v>0</v>
    <v>Image of Armação dos Búzios</v>
  </rv>
  <rv s="1">
    <fb>-22.746944444444001</fb>
    <v>9</v>
  </rv>
  <rv s="0">
    <v>805306368</v>
    <v>Alexandre Martins (Mayor)</v>
    <v>329e19c2-2578-b3b3-f303-2e36e47a01b0</v>
    <v>en-US</v>
    <v>Generic</v>
  </rv>
  <rv s="3">
    <v>783</v>
  </rv>
  <rv s="4">
    <v>https://www.bing.com/search?q=arma%c3%a7%c3%a3o+dos+b%c3%bazios+brazil&amp;form=skydnc</v>
    <v>Learn more on Bing</v>
  </rv>
  <rv s="1">
    <fb>34477</fb>
    <v>8</v>
  </rv>
  <rv s="5">
    <v>#VALUE!</v>
    <v>en-US</v>
    <v>fdb2d9e9-7e9c-c07f-c1a2-73042aa07691</v>
    <v>536870912</v>
    <v>1</v>
    <v>7283</v>
    <v>2</v>
    <v>Armação dos Búzios</v>
    <v>4</v>
    <v>5</v>
    <v>Map</v>
    <v>6</v>
    <v>57</v>
    <v>73</v>
    <v>29354</v>
    <v>3</v>
    <v>Armação dos Búzios, often referred to as just Búzios, is a municipality located in the state of Rio de Janeiro, Brazil. It is 173 km east of the city of Rio de Janeiro. By 2020, its population consisted of 34,477 inhabitants and its area of 71 ...</v>
    <v>29355</v>
    <v>29356</v>
    <v>29358</v>
    <v>29359</v>
    <v>24856</v>
    <v>Armação dos Búzios</v>
    <v>29360</v>
    <v>93</v>
    <v>Armação dos Búzios</v>
    <v>mdp/vdpid/6557812310667165697</v>
  </rv>
  <rv s="0">
    <v>536870912</v>
    <v>Arraial do Cabo</v>
    <v>ed216ca7-5cb9-5cc2-0df6-7b62ebb34c82</v>
    <v>en-US</v>
    <v>Map</v>
  </rv>
  <rv s="1">
    <fb>152.30500000000001</fb>
    <v>8</v>
  </rv>
  <rv s="2">
    <v>3290</v>
    <v>6</v>
    <v>7284</v>
    <v>7</v>
    <v>0</v>
    <v>Image of Arraial do Cabo</v>
  </rv>
  <rv s="0">
    <v>805306368</v>
    <v>Marcelo Magno (Mayor)</v>
    <v>4f84cd7e-6142-5208-9c90-82c99f808fce</v>
    <v>en-US</v>
    <v>Generic</v>
  </rv>
  <rv s="3">
    <v>784</v>
  </rv>
  <rv s="4">
    <v>https://www.bing.com/search?q=arraial+do+cabo+brazil&amp;form=skydnc</v>
    <v>Learn more on Bing</v>
  </rv>
  <rv s="1">
    <fb>-42.027777777777999</fb>
    <v>9</v>
  </rv>
  <rv s="1">
    <fb>30986</fb>
    <v>8</v>
  </rv>
  <rv s="8">
    <v>#VALUE!</v>
    <v>en-US</v>
    <v>ed216ca7-5cb9-5cc2-0df6-7b62ebb34c82</v>
    <v>536870912</v>
    <v>1</v>
    <v>7285</v>
    <v>67</v>
    <v>Arraial do Cabo</v>
    <v>4</v>
    <v>5</v>
    <v>Map</v>
    <v>6</v>
    <v>7</v>
    <v>73</v>
    <v>29363</v>
    <v>3</v>
    <v>Arraial do Cabo is a municipality located in the Brazilian state of Rio de Janeiro. Its population was 30,593 as of 2020 census and its total area is 160 square kilometres. It was founded in 1503 by the conqueror Amerigo Vespucci. In 1960 a ...</v>
    <v>29364</v>
    <v>28000</v>
    <v>29366</v>
    <v>29367</v>
    <v>29368</v>
    <v>Arraial do Cabo</v>
    <v>29369</v>
    <v>Arraial do Cabo</v>
    <v>mdp/vdpid/6557825022243635201</v>
  </rv>
  <rv s="0">
    <v>536870912</v>
    <v>Barra do Piraí</v>
    <v>d1d91b81-00ec-15b0-6c55-f7d76d116465</v>
    <v>en-US</v>
    <v>Map</v>
  </rv>
  <rv s="1">
    <fb>578.471</fb>
    <v>8</v>
  </rv>
  <rv s="2">
    <v>3291</v>
    <v>6</v>
    <v>7286</v>
    <v>7</v>
    <v>0</v>
    <v>Image of Barra do Piraí</v>
  </rv>
  <rv s="1">
    <fb>-22.47</fb>
    <v>9</v>
  </rv>
  <rv s="4">
    <v>https://www.bing.com/search?q=barra+do+pira%c3%ad+brazil&amp;form=skydnc</v>
    <v>Learn more on Bing</v>
  </rv>
  <rv s="1">
    <fb>-43.825833333333001</fb>
    <v>9</v>
  </rv>
  <rv s="1">
    <fb>92883</fb>
    <v>8</v>
  </rv>
  <rv s="12">
    <v>#VALUE!</v>
    <v>en-US</v>
    <v>d1d91b81-00ec-15b0-6c55-f7d76d116465</v>
    <v>536870912</v>
    <v>1</v>
    <v>7287</v>
    <v>120</v>
    <v>Barra do Piraí</v>
    <v>4</v>
    <v>5</v>
    <v>Map</v>
    <v>6</v>
    <v>7</v>
    <v>73</v>
    <v>29372</v>
    <v>3</v>
    <v>Barra do Piraí is a municipality of the Brazilian state of Rio de Janeiro. It is located at latitude 22º28'12" South and longitude 43º49'32" East. Its population is 100,764 and its area is 578.471 km². It is 114 km from Rio de Janeiro.</v>
    <v>29373</v>
    <v>29374</v>
    <v>29375</v>
    <v>29376</v>
    <v>Barra do Piraí</v>
    <v>29377</v>
    <v>Barra do Piraí</v>
    <v>mdp/vdpid/6509246122748280833</v>
  </rv>
  <rv s="0">
    <v>536870912</v>
    <v>Barra Mansa</v>
    <v>04d7baaa-24a6-c24e-e096-b71133c85e27</v>
    <v>en-US</v>
    <v>Map</v>
  </rv>
  <rv s="1">
    <fb>547.44100000000003</fb>
    <v>8</v>
  </rv>
  <rv s="2">
    <v>3292</v>
    <v>6</v>
    <v>7288</v>
    <v>7</v>
    <v>0</v>
    <v>Image of Barra Mansa</v>
  </rv>
  <rv s="1">
    <fb>-22.543888888889001</fb>
    <v>9</v>
  </rv>
  <rv s="4">
    <v>https://www.bing.com/search?q=barra+mansa+brazil&amp;form=skydnc</v>
    <v>Learn more on Bing</v>
  </rv>
  <rv s="1">
    <fb>-44.170833333333</fb>
    <v>9</v>
  </rv>
  <rv s="1">
    <fb>169899</fb>
    <v>8</v>
  </rv>
  <rv s="12">
    <v>#VALUE!</v>
    <v>en-US</v>
    <v>04d7baaa-24a6-c24e-e096-b71133c85e27</v>
    <v>536870912</v>
    <v>1</v>
    <v>7289</v>
    <v>120</v>
    <v>Barra Mansa</v>
    <v>4</v>
    <v>5</v>
    <v>Map</v>
    <v>6</v>
    <v>7</v>
    <v>73</v>
    <v>29380</v>
    <v>3</v>
    <v>Barra Mansa is a Brazilian municipality located in the south of the state of Rio de Janeiro. It is in the microregion of the Paraíba Valley, within the mesoregion of the South Fluminense. It is located at latitude 22º32'39 "south, longitude ...</v>
    <v>29381</v>
    <v>29382</v>
    <v>29383</v>
    <v>29384</v>
    <v>Barra Mansa</v>
    <v>29385</v>
    <v>Barra Mansa</v>
    <v>mdp/vdpid/6557276810487267329</v>
  </rv>
  <rv s="0">
    <v>536870912</v>
    <v>Belford Roxo, Rio de Janeiro</v>
    <v>d8a0d01c-6c86-a745-715b-1c1a12586312</v>
    <v>en-US</v>
    <v>Map</v>
  </rv>
  <rv s="2">
    <v>3293</v>
    <v>6</v>
    <v>7290</v>
    <v>7</v>
    <v>0</v>
    <v>Image of Belford Roxo, Rio de Janeiro</v>
  </rv>
  <rv s="1">
    <fb>-22.763888888888999</fb>
    <v>9</v>
  </rv>
  <rv s="0">
    <v>805306368</v>
    <v>Waguinho (Mayor)</v>
    <v>9d61d5cc-4f85-d9d1-4319-2281b00f8e28</v>
    <v>en-US</v>
    <v>Generic</v>
  </rv>
  <rv s="3">
    <v>785</v>
  </rv>
  <rv s="4">
    <v>https://www.bing.com/search?q=belford+roxo+rio+de+janeiro+brazil&amp;form=skydnc</v>
    <v>Learn more on Bing</v>
  </rv>
  <rv s="1">
    <fb>-43.398888888888997</fb>
    <v>9</v>
  </rv>
  <rv s="1">
    <fb>483087</fb>
    <v>8</v>
  </rv>
  <rv s="5">
    <v>#VALUE!</v>
    <v>en-US</v>
    <v>d8a0d01c-6c86-a745-715b-1c1a12586312</v>
    <v>536870912</v>
    <v>1</v>
    <v>7291</v>
    <v>2</v>
    <v>Belford Roxo, Rio de Janeiro</v>
    <v>4</v>
    <v>5</v>
    <v>Map</v>
    <v>6</v>
    <v>7</v>
    <v>73</v>
    <v>5815</v>
    <v>3</v>
    <v>Belford Roxo is a city in the state of Rio de Janeiro, Brazil. It is a part of the metropolitan region of the city of Rio de Janeiro and was created in 1990. Its population was 513,118 in 2020 and its area is 79 km². Belford Roxo is one of the ...</v>
    <v>29388</v>
    <v>29389</v>
    <v>29391</v>
    <v>29392</v>
    <v>29393</v>
    <v>Belford Roxo, Rio de Janeiro</v>
    <v>29394</v>
    <v>6951</v>
    <v>Belford Roxo, Rio de Janeiro</v>
    <v>mdp/vdpid/6557388761158647809</v>
  </rv>
  <rv s="0">
    <v>536870912</v>
    <v>Bom Jardim, Rio de Janeiro</v>
    <v>24986de1-b22d-a1de-6522-daf61c03c5f5</v>
    <v>en-US</v>
    <v>Map</v>
  </rv>
  <rv s="1">
    <fb>384.98099999999999</fb>
    <v>8</v>
  </rv>
  <rv s="2">
    <v>3294</v>
    <v>6</v>
    <v>7292</v>
    <v>7</v>
    <v>0</v>
    <v>Image of Bom Jardim, Rio de Janeiro</v>
  </rv>
  <rv s="1">
    <fb>-22.151944444443998</fb>
    <v>9</v>
  </rv>
  <rv s="4">
    <v>https://www.bing.com/search?q=bom+jardim+brazil&amp;form=skydnc</v>
    <v>Learn more on Bing</v>
  </rv>
  <rv s="1">
    <fb>27616</fb>
    <v>8</v>
  </rv>
  <rv s="9">
    <v>#VALUE!</v>
    <v>en-US</v>
    <v>24986de1-b22d-a1de-6522-daf61c03c5f5</v>
    <v>536870912</v>
    <v>1</v>
    <v>7293</v>
    <v>72</v>
    <v>Bom Jardim, Rio de Janeiro</v>
    <v>4</v>
    <v>5</v>
    <v>Map</v>
    <v>6</v>
    <v>57</v>
    <v>73</v>
    <v>29397</v>
    <v>3</v>
    <v>Bom Jardim is a municipality located in the Brazilian state of Rio de Janeiro. Its population was 27,616 and its area is 385 km². The municipality contains part of the Central Rio de Janeiro Atlantic Forest Mosaic, created in 2006.</v>
    <v>29398</v>
    <v>29399</v>
    <v>29400</v>
    <v>14251</v>
    <v>Bom Jardim, Rio de Janeiro</v>
    <v>29401</v>
    <v>7560</v>
    <v>Bom Jardim, Rio de Janeiro</v>
    <v>mdp/vdpid/6509382118760513537</v>
  </rv>
  <rv s="0">
    <v>536870912</v>
    <v>Bom Jesus do Itabapoana</v>
    <v>1de0b717-fc1b-edbf-360b-33a78edc8fb1</v>
    <v>en-US</v>
    <v>Map</v>
  </rv>
  <rv s="1">
    <fb>598.40099999999995</fb>
    <v>8</v>
  </rv>
  <rv s="2">
    <v>3295</v>
    <v>6</v>
    <v>7294</v>
    <v>7</v>
    <v>0</v>
    <v>Image of Bom Jesus do Itabapoana</v>
  </rv>
  <rv s="1">
    <fb>-21.133888888889</fb>
    <v>9</v>
  </rv>
  <rv s="0">
    <v>805306368</v>
    <v>Maria das Graças Ferreira Motta (Mayor)</v>
    <v>11b909d6-cb59-4672-8042-bfcb79909fe8</v>
    <v>en-US</v>
    <v>Generic</v>
  </rv>
  <rv s="3">
    <v>786</v>
  </rv>
  <rv s="4">
    <v>https://www.bing.com/search?q=bom+jesus+do+itabapoana+brazil&amp;form=skydnc</v>
    <v>Learn more on Bing</v>
  </rv>
  <rv s="1">
    <fb>-41.68</fb>
    <v>9</v>
  </rv>
  <rv s="1">
    <fb>35173</fb>
    <v>8</v>
  </rv>
  <rv s="5">
    <v>#VALUE!</v>
    <v>en-US</v>
    <v>1de0b717-fc1b-edbf-360b-33a78edc8fb1</v>
    <v>536870912</v>
    <v>1</v>
    <v>7295</v>
    <v>2</v>
    <v>Bom Jesus do Itabapoana</v>
    <v>4</v>
    <v>5</v>
    <v>Map</v>
    <v>6</v>
    <v>7</v>
    <v>73</v>
    <v>29404</v>
    <v>3</v>
    <v>Bom Jesus do Itabapoana is a municipality in the Brazilian state of Rio de Janeiro. It had a population of 35,173 as of 2022, and has an area of 596,6 km². It was founded in 1939, after being separated from the municipality of Itaperuna.</v>
    <v>29405</v>
    <v>29406</v>
    <v>29408</v>
    <v>29409</v>
    <v>29410</v>
    <v>Bom Jesus do Itabapoana</v>
    <v>29411</v>
    <v>6951</v>
    <v>Bom Jesus do Itabapoana</v>
    <v>mdp/vdpid/6509681391226060801</v>
  </rv>
  <rv s="0">
    <v>536870912</v>
    <v>Cabo Frio</v>
    <v>33040242-bf84-aed6-153a-4de5bfd90f1e</v>
    <v>en-US</v>
    <v>Map</v>
  </rv>
  <rv s="1">
    <fb>400.69299999999998</fb>
    <v>8</v>
  </rv>
  <rv s="2">
    <v>3296</v>
    <v>6</v>
    <v>7296</v>
    <v>7</v>
    <v>0</v>
    <v>Image of Cabo Frio</v>
  </rv>
  <rv s="1">
    <fb>-22.878888888889001</fb>
    <v>9</v>
  </rv>
  <rv s="0">
    <v>805306368</v>
    <v>José Bonifácio Ferreira Novellino (Mayor)</v>
    <v>3933fe1e-d377-2304-1cc9-202c68309a70</v>
    <v>en-US</v>
    <v>Generic</v>
  </rv>
  <rv s="3">
    <v>787</v>
  </rv>
  <rv s="4">
    <v>https://www.bing.com/search?q=cabo+frio+brazil&amp;form=skydnc</v>
    <v>Learn more on Bing</v>
  </rv>
  <rv s="1">
    <fb>-42.018888888889002</fb>
    <v>9</v>
  </rv>
  <rv s="1">
    <fb>222161</fb>
    <v>8</v>
  </rv>
  <rv s="5">
    <v>#VALUE!</v>
    <v>en-US</v>
    <v>33040242-bf84-aed6-153a-4de5bfd90f1e</v>
    <v>536870912</v>
    <v>1</v>
    <v>7297</v>
    <v>2</v>
    <v>Cabo Frio</v>
    <v>4</v>
    <v>5</v>
    <v>Map</v>
    <v>6</v>
    <v>7</v>
    <v>73</v>
    <v>29414</v>
    <v>3</v>
    <v>Cabo Frio is a tourist destination located in the state of Rio de Janeiro. The Brazilian coast runs east from Rio de Janeiro to Cabo Frio where it turns sharply north. North of Cabo Frio is Cabo de São Tomé.</v>
    <v>29415</v>
    <v>29416</v>
    <v>29418</v>
    <v>29419</v>
    <v>29420</v>
    <v>Cabo Frio</v>
    <v>29421</v>
    <v>7560</v>
    <v>Cabo Frio</v>
    <v>mdp/vdpid/6557810314446897153</v>
  </rv>
  <rv s="0">
    <v>536870912</v>
    <v>Cachoeiras de Macacu</v>
    <v>b0408a74-71ce-f301-d2dc-5bb49bd1578d</v>
    <v>en-US</v>
    <v>Map</v>
  </rv>
  <rv s="1">
    <fb>955.80600000000004</fb>
    <v>8</v>
  </rv>
  <rv s="2">
    <v>3297</v>
    <v>6</v>
    <v>7298</v>
    <v>7</v>
    <v>0</v>
    <v>Image of Cachoeiras de Macacu</v>
  </rv>
  <rv s="4">
    <v>https://www.bing.com/search?q=cachoeiras+de+macacu+brazil&amp;form=skydnc</v>
    <v>Learn more on Bing</v>
  </rv>
  <rv s="1">
    <fb>-42.652777777777999</fb>
    <v>9</v>
  </rv>
  <rv s="1">
    <fb>59303</fb>
    <v>8</v>
  </rv>
  <rv s="9">
    <v>#VALUE!</v>
    <v>en-US</v>
    <v>b0408a74-71ce-f301-d2dc-5bb49bd1578d</v>
    <v>536870912</v>
    <v>1</v>
    <v>7299</v>
    <v>72</v>
    <v>Cachoeiras de Macacu</v>
    <v>4</v>
    <v>5</v>
    <v>Map</v>
    <v>6</v>
    <v>57</v>
    <v>73</v>
    <v>29424</v>
    <v>3</v>
    <v>Cachoeiras de Macacu is a municipality located in the Brazilian state of Rio de Janeiro. Its population was 59,303 and its area is 956 km². Next to neighboring Rio Bonito municipality, it can be considered an exurb of Greater Rio de Janeiro ...</v>
    <v>29425</v>
    <v>13545</v>
    <v>29426</v>
    <v>29427</v>
    <v>Cachoeiras de Macacu</v>
    <v>29428</v>
    <v>7560</v>
    <v>Cachoeiras de Macacu</v>
    <v>mdp/vdpid/6509380678235193345</v>
  </rv>
  <rv s="0">
    <v>536870912</v>
    <v>Cambuci</v>
    <v>eacf0e8d-608c-994a-4468-1972064edfe9</v>
    <v>en-US</v>
    <v>Map</v>
  </rv>
  <rv s="1">
    <fb>561.73900000000003</fb>
    <v>8</v>
  </rv>
  <rv s="2">
    <v>3298</v>
    <v>6</v>
    <v>7300</v>
    <v>7</v>
    <v>0</v>
    <v>Image of Cambuci</v>
  </rv>
  <rv s="1">
    <fb>-21.574999999999999</fb>
    <v>9</v>
  </rv>
  <rv s="4">
    <v>https://www.bing.com/search?q=cambuci+brazil&amp;form=skydnc</v>
    <v>Learn more on Bing</v>
  </rv>
  <rv s="1">
    <fb>14616</fb>
    <v>8</v>
  </rv>
  <rv s="12">
    <v>#VALUE!</v>
    <v>en-US</v>
    <v>eacf0e8d-608c-994a-4468-1972064edfe9</v>
    <v>536870912</v>
    <v>1</v>
    <v>7301</v>
    <v>120</v>
    <v>Cambuci</v>
    <v>4</v>
    <v>5</v>
    <v>Map</v>
    <v>6</v>
    <v>7</v>
    <v>73</v>
    <v>29431</v>
    <v>3</v>
    <v>Cambuci is a municipality located in the Brazilian state of Rio de Janeiro. Its population was 15,514 and its area is 562 km². The calculated population for 2009 was 18,256. It is a popular destination for tourists.</v>
    <v>29432</v>
    <v>29433</v>
    <v>29434</v>
    <v>25837</v>
    <v>Cambuci</v>
    <v>29435</v>
    <v>Cambuci</v>
    <v>mdp/vdpid/6509693314088828929</v>
  </rv>
  <rv s="0">
    <v>536870912</v>
    <v>Campos dos Goytacazes</v>
    <v>729ffc17-a5a8-ec74-4138-6652f7284544</v>
    <v>en-US</v>
    <v>Map</v>
  </rv>
  <rv s="1">
    <fb>4026.6959999999999</fb>
    <v>8</v>
  </rv>
  <rv s="2">
    <v>3299</v>
    <v>6</v>
    <v>7302</v>
    <v>7</v>
    <v>0</v>
    <v>Image of Campos dos Goytacazes</v>
  </rv>
  <rv s="1">
    <fb>-21.753888888889001</fb>
    <v>9</v>
  </rv>
  <rv s="0">
    <v>805306368</v>
    <v>Wladimir Garotinho (Mayor)</v>
    <v>8b332302-a2da-8f25-74f5-69974e1ac8f5</v>
    <v>en-US</v>
    <v>Generic</v>
  </rv>
  <rv s="3">
    <v>788</v>
  </rv>
  <rv s="4">
    <v>https://www.bing.com/search?q=campos+dos+goytacazes+rio+de+janeiro+brazil&amp;form=skydnc</v>
    <v>Learn more on Bing</v>
  </rv>
  <rv s="1">
    <fb>483551</fb>
    <v>8</v>
  </rv>
  <rv s="8">
    <v>#VALUE!</v>
    <v>en-US</v>
    <v>729ffc17-a5a8-ec74-4138-6652f7284544</v>
    <v>536870912</v>
    <v>1</v>
    <v>7303</v>
    <v>67</v>
    <v>Campos dos Goytacazes</v>
    <v>4</v>
    <v>5</v>
    <v>Map</v>
    <v>6</v>
    <v>7</v>
    <v>73</v>
    <v>29438</v>
    <v>3</v>
    <v>Campos dos Goytacazes is a municipality located in the northern region of Rio de Janeiro State, Brazil, with a population of 471,737 inhabitants.</v>
    <v>29439</v>
    <v>29440</v>
    <v>29442</v>
    <v>29443</v>
    <v>25966</v>
    <v>Campos dos Goytacazes</v>
    <v>29444</v>
    <v>Campos dos Goytacazes</v>
    <v>mdp/vdpid/6509731075474849793</v>
  </rv>
  <rv s="0">
    <v>536870912</v>
    <v>Carapebus</v>
    <v>6ad7e70e-c21c-339c-3658-6eb072f2172d</v>
    <v>en-US</v>
    <v>Map</v>
  </rv>
  <rv s="1">
    <fb>305.50099999999998</fb>
    <v>8</v>
  </rv>
  <rv s="2">
    <v>3300</v>
    <v>6</v>
    <v>7304</v>
    <v>7</v>
    <v>0</v>
    <v>Image of Carapebus</v>
  </rv>
  <rv s="1">
    <fb>-22.186944444443998</fb>
    <v>9</v>
  </rv>
  <rv s="4">
    <v>https://www.bing.com/search?q=carapebus+brazil&amp;form=skydnc</v>
    <v>Learn more on Bing</v>
  </rv>
  <rv s="1">
    <fb>-41.660833333333002</fb>
    <v>9</v>
  </rv>
  <rv s="1">
    <fb>13847</fb>
    <v>8</v>
  </rv>
  <rv s="12">
    <v>#VALUE!</v>
    <v>en-US</v>
    <v>6ad7e70e-c21c-339c-3658-6eb072f2172d</v>
    <v>536870912</v>
    <v>1</v>
    <v>7305</v>
    <v>120</v>
    <v>Carapebus</v>
    <v>4</v>
    <v>5</v>
    <v>Map</v>
    <v>6</v>
    <v>7</v>
    <v>73</v>
    <v>29447</v>
    <v>3</v>
    <v>Carapebus is a municipality located in the Brazilian state of Rio de Janeiro. Its population was 16,586 and its area is 306 km². Carapebus Esporte Clube and Associação Atlética Carapebus are the municipality's football clubs.</v>
    <v>29448</v>
    <v>29449</v>
    <v>29450</v>
    <v>29451</v>
    <v>Carapebus</v>
    <v>29452</v>
    <v>Carapebus</v>
    <v>mdp/vdpid/6509770829289488385</v>
  </rv>
  <rv s="0">
    <v>536870912</v>
    <v>Cardoso Moreira</v>
    <v>222e723a-61e2-7d17-42a0-e6f81d8b01ea</v>
    <v>en-US</v>
    <v>Map</v>
  </rv>
  <rv s="1">
    <fb>514.88199999999995</fb>
    <v>8</v>
  </rv>
  <rv s="2">
    <v>3301</v>
    <v>6</v>
    <v>7306</v>
    <v>7</v>
    <v>0</v>
    <v>Image of Cardoso Moreira</v>
  </rv>
  <rv s="4">
    <v>https://www.bing.com/search?q=cardoso+moreira+brazil&amp;form=skydnc</v>
    <v>Learn more on Bing</v>
  </rv>
  <rv s="1">
    <fb>12958</fb>
    <v>8</v>
  </rv>
  <rv s="12">
    <v>#VALUE!</v>
    <v>en-US</v>
    <v>222e723a-61e2-7d17-42a0-e6f81d8b01ea</v>
    <v>536870912</v>
    <v>1</v>
    <v>7307</v>
    <v>120</v>
    <v>Cardoso Moreira</v>
    <v>4</v>
    <v>5</v>
    <v>Map</v>
    <v>6</v>
    <v>7</v>
    <v>73</v>
    <v>29455</v>
    <v>3</v>
    <v>Cardoso Moreira is a municipality located in the Brazilian state of Rio de Janeiro. Its population was 12,821 and its area is 515 km².</v>
    <v>29456</v>
    <v>12612</v>
    <v>29457</v>
    <v>17758</v>
    <v>Cardoso Moreira</v>
    <v>29458</v>
    <v>Cardoso Moreira</v>
    <v>mdp/vdpid/6509700708143464449</v>
  </rv>
  <rv s="0">
    <v>536870912</v>
    <v>Carmo, Rio de Janeiro</v>
    <v>4eaa0af4-6d02-1ea6-4ca9-6737098c6057</v>
    <v>en-US</v>
    <v>Map</v>
  </rv>
  <rv s="1">
    <fb>324.74200000000002</fb>
    <v>8</v>
  </rv>
  <rv s="2">
    <v>3302</v>
    <v>6</v>
    <v>7308</v>
    <v>7</v>
    <v>0</v>
    <v>Image of Carmo, Rio de Janeiro</v>
  </rv>
  <rv s="1">
    <fb>-21.933888888889001</fb>
    <v>9</v>
  </rv>
  <rv s="4">
    <v>https://www.bing.com/search?q=carmo%2c+rio+de+janeiro+brazil&amp;form=skydnc</v>
    <v>Learn more on Bing</v>
  </rv>
  <rv s="1">
    <fb>17198</fb>
    <v>8</v>
  </rv>
  <rv s="12">
    <v>#VALUE!</v>
    <v>en-US</v>
    <v>4eaa0af4-6d02-1ea6-4ca9-6737098c6057</v>
    <v>536870912</v>
    <v>1</v>
    <v>7309</v>
    <v>120</v>
    <v>Carmo, Rio de Janeiro</v>
    <v>4</v>
    <v>5</v>
    <v>Map</v>
    <v>6</v>
    <v>7</v>
    <v>73</v>
    <v>29461</v>
    <v>3</v>
    <v>Carmo is a municipality in the Brazilian state of Rio de Janeiro. Its nickname is the Cidade Bela.</v>
    <v>29462</v>
    <v>29463</v>
    <v>29464</v>
    <v>10549</v>
    <v>Carmo, Rio de Janeiro</v>
    <v>29465</v>
    <v>Carmo, Rio de Janeiro</v>
    <v>mdp/vdpid/6509359063074078721</v>
  </rv>
  <rv s="0">
    <v>536870912</v>
    <v>Casimiro de Abreu, Rio de Janeiro</v>
    <v>d51ac696-364c-5d21-d4a5-bced7916fc11</v>
    <v>en-US</v>
    <v>Map</v>
  </rv>
  <rv s="1">
    <fb>460.84300000000002</fb>
    <v>8</v>
  </rv>
  <rv s="2">
    <v>3303</v>
    <v>6</v>
    <v>7310</v>
    <v>7</v>
    <v>0</v>
    <v>Image of Casimiro de Abreu, Rio de Janeiro</v>
  </rv>
  <rv s="1">
    <fb>-22.480833333332999</fb>
    <v>9</v>
  </rv>
  <rv s="4">
    <v>https://www.bing.com/search?q=casimiro+de+abreu+brazil&amp;form=skydnc</v>
    <v>Learn more on Bing</v>
  </rv>
  <rv s="1">
    <fb>46110</fb>
    <v>8</v>
  </rv>
  <rv s="9">
    <v>#VALUE!</v>
    <v>en-US</v>
    <v>d51ac696-364c-5d21-d4a5-bced7916fc11</v>
    <v>536870912</v>
    <v>1</v>
    <v>7311</v>
    <v>72</v>
    <v>Casimiro de Abreu, Rio de Janeiro</v>
    <v>4</v>
    <v>5</v>
    <v>Map</v>
    <v>6</v>
    <v>7</v>
    <v>73</v>
    <v>29468</v>
    <v>3</v>
    <v>Casimiro de Abreu is a municipality located in the Brazilian state of Rio de Janeiro. Its population was 46,110 and its area is 462 km². The city was called Indaiaçu until it was rebaptized in 1925 to homage the poet Casimiro de Abreu, who was ...</v>
    <v>29469</v>
    <v>29470</v>
    <v>29471</v>
    <v>10489</v>
    <v>Casimiro de Abreu, Rio de Janeiro</v>
    <v>29472</v>
    <v>7560</v>
    <v>Casimiro de Abreu, Rio de Janeiro</v>
    <v>mdp/vdpid/6557806533869043713</v>
  </rv>
  <rv s="0">
    <v>536870912</v>
    <v>Comendador Levy Gasparian</v>
    <v>cd7d5b62-0152-e092-67e2-f7b0a787052f</v>
    <v>en-US</v>
    <v>Map</v>
  </rv>
  <rv s="1">
    <fb>106.89100000000001</fb>
    <v>8</v>
  </rv>
  <rv s="2">
    <v>3304</v>
    <v>6</v>
    <v>7312</v>
    <v>7</v>
    <v>0</v>
    <v>Image of Comendador Levy Gasparian</v>
  </rv>
  <rv s="4">
    <v>https://www.bing.com/search?q=comendador+levy+gasparian+brazil&amp;form=skydnc</v>
    <v>Learn more on Bing</v>
  </rv>
  <rv s="1">
    <fb>-43.204999999999998</fb>
    <v>9</v>
  </rv>
  <rv s="1">
    <fb>8576</fb>
    <v>8</v>
  </rv>
  <rv s="9">
    <v>#VALUE!</v>
    <v>en-US</v>
    <v>cd7d5b62-0152-e092-67e2-f7b0a787052f</v>
    <v>536870912</v>
    <v>1</v>
    <v>7313</v>
    <v>72</v>
    <v>Comendador Levy Gasparian</v>
    <v>4</v>
    <v>5</v>
    <v>Map</v>
    <v>6</v>
    <v>57</v>
    <v>73</v>
    <v>29475</v>
    <v>3</v>
    <v>Comendador Levy Gasparian is a municipality located in the Brazilian state of Rio de Janeiro. Its population was 8,576 and its area is 107 km².</v>
    <v>29476</v>
    <v>14941</v>
    <v>29477</v>
    <v>29478</v>
    <v>Comendador Levy Gasparian</v>
    <v>29479</v>
    <v>7560</v>
    <v>Comendador Levy Gasparian</v>
    <v>mdp/vdpid/6509334024991801345</v>
  </rv>
  <rv s="0">
    <v>536870912</v>
    <v>Conceição de Macabu</v>
    <v>d3226aaf-78ab-d5ba-60a4-e20d41e82bcd</v>
    <v>en-US</v>
    <v>Map</v>
  </rv>
  <rv s="1">
    <fb>348.32799999999997</fb>
    <v>8</v>
  </rv>
  <rv s="2">
    <v>3305</v>
    <v>6</v>
    <v>7314</v>
    <v>7</v>
    <v>0</v>
    <v>Image of Conceição de Macabu</v>
  </rv>
  <rv s="1">
    <fb>-22.085000000000001</fb>
    <v>9</v>
  </rv>
  <rv s="4">
    <v>https://www.bing.com/search?q=concei%c3%a7%c3%a3o+de+macabu+brazil&amp;form=skydnc</v>
    <v>Learn more on Bing</v>
  </rv>
  <rv s="1">
    <fb>21104</fb>
    <v>8</v>
  </rv>
  <rv s="12">
    <v>#VALUE!</v>
    <v>en-US</v>
    <v>d3226aaf-78ab-d5ba-60a4-e20d41e82bcd</v>
    <v>536870912</v>
    <v>1</v>
    <v>7315</v>
    <v>120</v>
    <v>Conceição de Macabu</v>
    <v>4</v>
    <v>5</v>
    <v>Map</v>
    <v>6</v>
    <v>7</v>
    <v>73</v>
    <v>29482</v>
    <v>3</v>
    <v>Conceição de Macabu is a municipality located in the Brazilian state of Rio de Janeiro. Its population was 23,398 and its area is 348 km².</v>
    <v>29483</v>
    <v>29484</v>
    <v>29485</v>
    <v>11472</v>
    <v>Conceição de Macabu</v>
    <v>29486</v>
    <v>Conceição de Macabu</v>
    <v>mdp/vdpid/6509757909574877185</v>
  </rv>
  <rv s="0">
    <v>536870912</v>
    <v>Cordeiro, Rio de Janeiro</v>
    <v>361fedb8-49f8-892e-4422-2a97d22c12eb</v>
    <v>en-US</v>
    <v>Map</v>
  </rv>
  <rv s="1">
    <fb>116.044</fb>
    <v>8</v>
  </rv>
  <rv s="2">
    <v>3306</v>
    <v>6</v>
    <v>7316</v>
    <v>7</v>
    <v>0</v>
    <v>Image of Cordeiro, Rio de Janeiro</v>
  </rv>
  <rv s="4">
    <v>https://www.bing.com/search?q=cordeiro+brazil&amp;form=skydnc</v>
    <v>Learn more on Bing</v>
  </rv>
  <rv s="1">
    <fb>-42.360833333332998</fb>
    <v>9</v>
  </rv>
  <rv s="1">
    <fb>20783</fb>
    <v>8</v>
  </rv>
  <rv s="12">
    <v>#VALUE!</v>
    <v>en-US</v>
    <v>361fedb8-49f8-892e-4422-2a97d22c12eb</v>
    <v>536870912</v>
    <v>1</v>
    <v>7317</v>
    <v>120</v>
    <v>Cordeiro, Rio de Janeiro</v>
    <v>4</v>
    <v>5</v>
    <v>Map</v>
    <v>6</v>
    <v>7</v>
    <v>73</v>
    <v>29489</v>
    <v>3</v>
    <v>Cordeiro is a municipality located in the Brazilian state of Rio de Janeiro. Its population was 22,041 and its area is 116 km². Cordeiro is a municipality located in the Brazilian state of Rio de Janeiro. Its population was 19,764 and its area ...</v>
    <v>29490</v>
    <v>14941</v>
    <v>29491</v>
    <v>29492</v>
    <v>Cordeiro, Rio de Janeiro</v>
    <v>29493</v>
    <v>Cordeiro, Rio de Janeiro</v>
    <v>mdp/vdpid/6509369130712301569</v>
  </rv>
  <rv s="0">
    <v>536870912</v>
    <v>Duas Barras</v>
    <v>6677b6a2-4aca-8c2f-5453-6915970f7af7</v>
    <v>en-US</v>
    <v>Map</v>
  </rv>
  <rv s="1">
    <fb>375.238</fb>
    <v>8</v>
  </rv>
  <rv s="2">
    <v>3307</v>
    <v>6</v>
    <v>7318</v>
    <v>7</v>
    <v>0</v>
    <v>Image of Duas Barras</v>
  </rv>
  <rv s="1">
    <fb>-22.050833333332999</fb>
    <v>9</v>
  </rv>
  <rv s="4">
    <v>https://www.bing.com/search?q=duas+barras+brazil&amp;form=skydnc</v>
    <v>Learn more on Bing</v>
  </rv>
  <rv s="1">
    <fb>-42.521944444444003</fb>
    <v>9</v>
  </rv>
  <rv s="1">
    <fb>11563</fb>
    <v>8</v>
  </rv>
  <rv s="9">
    <v>#VALUE!</v>
    <v>en-US</v>
    <v>6677b6a2-4aca-8c2f-5453-6915970f7af7</v>
    <v>536870912</v>
    <v>1</v>
    <v>7319</v>
    <v>72</v>
    <v>Duas Barras</v>
    <v>4</v>
    <v>5</v>
    <v>Map</v>
    <v>6</v>
    <v>64</v>
    <v>73</v>
    <v>29496</v>
    <v>3</v>
    <v>Duas Barras is a municipality located in the Brazilian state of Rio de Janeiro. Its population was 11,563 in 2021, and its area is 379.619 km². The town has a historic centre with colourful painted homes around its main square.</v>
    <v>29497</v>
    <v>29498</v>
    <v>29499</v>
    <v>29500</v>
    <v>Duas Barras</v>
    <v>29501</v>
    <v>7560</v>
    <v>Duas Barras</v>
    <v>mdp/vdpid/6509371920260005889</v>
  </rv>
  <rv s="0">
    <v>536870912</v>
    <v>Duque de Caxias, Rio de Janeiro</v>
    <v>52335109-ac03-ca17-7723-b93d459b7d17</v>
    <v>en-US</v>
    <v>Map</v>
  </rv>
  <rv s="1">
    <fb>464.57299999999998</fb>
    <v>8</v>
  </rv>
  <rv s="2">
    <v>3308</v>
    <v>6</v>
    <v>7320</v>
    <v>7</v>
    <v>0</v>
    <v>Image of Duque de Caxias, Rio de Janeiro</v>
  </rv>
  <rv s="1">
    <fb>-22.785833333332999</fb>
    <v>9</v>
  </rv>
  <rv s="0">
    <v>805306368</v>
    <v>Washington Reis (Mayor)</v>
    <v>c26e7d16-0cd8-e23c-6e01-fa32727140d2</v>
    <v>en-US</v>
    <v>Generic</v>
  </rv>
  <rv s="3">
    <v>789</v>
  </rv>
  <rv s="4">
    <v>https://www.bing.com/search?q=duque+de+caxias%2c+rio+de+janeiro+brazil&amp;form=skydnc</v>
    <v>Learn more on Bing</v>
  </rv>
  <rv s="1">
    <fb>808161</fb>
    <v>8</v>
  </rv>
  <rv s="5">
    <v>#VALUE!</v>
    <v>en-US</v>
    <v>52335109-ac03-ca17-7723-b93d459b7d17</v>
    <v>536870912</v>
    <v>1</v>
    <v>7321</v>
    <v>2</v>
    <v>Duque de Caxias, Rio de Janeiro</v>
    <v>4</v>
    <v>5</v>
    <v>Map</v>
    <v>6</v>
    <v>7</v>
    <v>73</v>
    <v>29504</v>
    <v>3</v>
    <v>Duque de Caxias is a city on Guanabara Bay and part of Rio de Janeiro metropolitan area, southeastern Brazil. It is bordered by Rio de Janeiro city to the south. Its population was 808,161 and its area is 465 km², making it the second most ...</v>
    <v>29505</v>
    <v>29506</v>
    <v>29508</v>
    <v>29509</v>
    <v>17710</v>
    <v>Duque de Caxias, Rio de Janeiro</v>
    <v>29510</v>
    <v>185</v>
    <v>Duque de Caxias, Rio de Janeiro</v>
    <v>mdp/vdpid/6557384906190618625</v>
  </rv>
  <rv s="0">
    <v>536870912</v>
    <v>Engenheiro Paulo de Frontin, Rio de Janeiro</v>
    <v>5cab6cf4-3329-3836-18ac-f70ac1d49e6f</v>
    <v>en-US</v>
    <v>Map</v>
  </rv>
  <rv s="1">
    <fb>139.00800000000001</fb>
    <v>8</v>
  </rv>
  <rv s="2">
    <v>3309</v>
    <v>6</v>
    <v>7322</v>
    <v>7</v>
    <v>0</v>
    <v>Image of Engenheiro Paulo de Frontin, Rio de Janeiro</v>
  </rv>
  <rv s="1">
    <fb>-22.55</fb>
    <v>9</v>
  </rv>
  <rv s="4">
    <v>https://www.bing.com/search?q=engenheiro+paulo+de+frontin%2c+rio+de+janeiro+brazil&amp;form=skydnc</v>
    <v>Learn more on Bing</v>
  </rv>
  <rv s="1">
    <fb>-43.677777777777997</fb>
    <v>9</v>
  </rv>
  <rv s="1">
    <fb>14071</fb>
    <v>8</v>
  </rv>
  <rv s="9">
    <v>#VALUE!</v>
    <v>en-US</v>
    <v>5cab6cf4-3329-3836-18ac-f70ac1d49e6f</v>
    <v>536870912</v>
    <v>1</v>
    <v>7323</v>
    <v>72</v>
    <v>Engenheiro Paulo de Frontin, Rio de Janeiro</v>
    <v>4</v>
    <v>5</v>
    <v>Map</v>
    <v>6</v>
    <v>57</v>
    <v>73</v>
    <v>29513</v>
    <v>3</v>
    <v>Engenheiro Paulo de Frontin is a municipality located in the Brazilian state of Rio de Janeiro. Its population was 14,071 and its area is 139 km².</v>
    <v>29514</v>
    <v>29515</v>
    <v>29516</v>
    <v>29517</v>
    <v>Engenheiro Paulo de Frontin, Rio de Janeiro</v>
    <v>29518</v>
    <v>7560</v>
    <v>Engenheiro Paulo de Frontin, Rio de Janeiro</v>
    <v>mdp/vdpid/6557288085548171265</v>
  </rv>
  <rv s="0">
    <v>536870912</v>
    <v>Guapimirim</v>
    <v>4d564f5c-8dc3-fd24-8fef-1cc96594bbfa</v>
    <v>en-US</v>
    <v>Map</v>
  </rv>
  <rv s="1">
    <fb>360.81299999999999</fb>
    <v>8</v>
  </rv>
  <rv s="2">
    <v>3310</v>
    <v>6</v>
    <v>7324</v>
    <v>7</v>
    <v>0</v>
    <v>Image of Guapimirim</v>
  </rv>
  <rv s="1">
    <fb>-22.536944444444</fb>
    <v>9</v>
  </rv>
  <rv s="4">
    <v>https://www.bing.com/search?q=guapimirim+brazil&amp;form=skydnc</v>
    <v>Learn more on Bing</v>
  </rv>
  <rv s="1">
    <fb>-42.981944444443997</fb>
    <v>9</v>
  </rv>
  <rv s="1">
    <fb>61388</fb>
    <v>8</v>
  </rv>
  <rv s="9">
    <v>#VALUE!</v>
    <v>en-US</v>
    <v>4d564f5c-8dc3-fd24-8fef-1cc96594bbfa</v>
    <v>536870912</v>
    <v>1</v>
    <v>7325</v>
    <v>72</v>
    <v>Guapimirim</v>
    <v>4</v>
    <v>5</v>
    <v>Map</v>
    <v>6</v>
    <v>57</v>
    <v>73</v>
    <v>29521</v>
    <v>3</v>
    <v>Guapimirim, is municipality in the Brazilian state of Rio de Janeiro around 50 km from its state capital, the city of Rio de Janeiro. Its in a region known as Baixada Fluminense and the Greater Rio de Janeiro metropolitan area.</v>
    <v>29522</v>
    <v>29523</v>
    <v>29524</v>
    <v>29525</v>
    <v>Guapimirim</v>
    <v>29526</v>
    <v>7560</v>
    <v>Guapimirim</v>
    <v>mdp/vdpid/6557393048207097857</v>
  </rv>
  <rv s="0">
    <v>536870912</v>
    <v>Iguaba Grande</v>
    <v>d3e55b19-1554-dd16-d8d9-373eda9fc503</v>
    <v>en-US</v>
    <v>Map</v>
  </rv>
  <rv s="1">
    <fb>51.945</fb>
    <v>8</v>
  </rv>
  <rv s="2">
    <v>3311</v>
    <v>6</v>
    <v>7326</v>
    <v>7</v>
    <v>0</v>
    <v>Image of Iguaba Grande</v>
  </rv>
  <rv s="1">
    <fb>-22.838888888888999</fb>
    <v>9</v>
  </rv>
  <rv s="4">
    <v>https://www.bing.com/search?q=iguaba+grande+brazil&amp;form=skydnc</v>
    <v>Learn more on Bing</v>
  </rv>
  <rv s="1">
    <fb>-42.228888888889003</fb>
    <v>9</v>
  </rv>
  <rv s="1">
    <fb>27920</fb>
    <v>8</v>
  </rv>
  <rv s="12">
    <v>#VALUE!</v>
    <v>en-US</v>
    <v>d3e55b19-1554-dd16-d8d9-373eda9fc503</v>
    <v>536870912</v>
    <v>1</v>
    <v>7327</v>
    <v>120</v>
    <v>Iguaba Grande</v>
    <v>4</v>
    <v>5</v>
    <v>Map</v>
    <v>6</v>
    <v>7</v>
    <v>73</v>
    <v>29529</v>
    <v>3</v>
    <v>Iguaba Grande is a municipality located in the Brazilian state of Rio de Janeiro. Its population was 28,837 and its area is 54 km².</v>
    <v>29530</v>
    <v>29531</v>
    <v>29532</v>
    <v>29533</v>
    <v>Iguaba Grande</v>
    <v>29534</v>
    <v>Iguaba Grande</v>
    <v>mdp/vdpid/6557446391029825537</v>
  </rv>
  <rv s="0">
    <v>536870912</v>
    <v>Itaboraí</v>
    <v>427fac63-168c-b830-d581-00a9f6f3e404</v>
    <v>en-US</v>
    <v>Map</v>
  </rv>
  <rv s="1">
    <fb>430.375</fb>
    <v>8</v>
  </rv>
  <rv s="2">
    <v>3312</v>
    <v>6</v>
    <v>7328</v>
    <v>7</v>
    <v>0</v>
    <v>Image of Itaboraí</v>
  </rv>
  <rv s="1">
    <fb>-22.747499999999999</fb>
    <v>9</v>
  </rv>
  <rv s="4">
    <v>https://www.bing.com/search?q=itabora%c3%ad+brazil&amp;form=skydnc</v>
    <v>Learn more on Bing</v>
  </rv>
  <rv s="1">
    <fb>-42.855833333333003</fb>
    <v>9</v>
  </rv>
  <rv s="1">
    <fb>224267</fb>
    <v>8</v>
  </rv>
  <rv s="9">
    <v>#VALUE!</v>
    <v>en-US</v>
    <v>427fac63-168c-b830-d581-00a9f6f3e404</v>
    <v>536870912</v>
    <v>1</v>
    <v>7329</v>
    <v>72</v>
    <v>Itaboraí</v>
    <v>4</v>
    <v>5</v>
    <v>Map</v>
    <v>6</v>
    <v>7</v>
    <v>73</v>
    <v>29537</v>
    <v>3</v>
    <v>Itaboraí is a city in the state of Rio de Janeiro in Brazil, that belongs to the Rio de Janeiro metropolitan area. It was founded in 1672. In 2020, it had a population of 242,543. Culturally, its closest municipalities are São Gonçalo and ...</v>
    <v>29538</v>
    <v>29539</v>
    <v>29540</v>
    <v>29541</v>
    <v>Itaboraí</v>
    <v>29542</v>
    <v>7560</v>
    <v>Itaboraí</v>
    <v>mdp/vdpid/6557397907912261633</v>
  </rv>
  <rv s="0">
    <v>536870912</v>
    <v>Itaguaí</v>
    <v>710b528d-7330-b2fa-c854-e6455ac393ef</v>
    <v>en-US</v>
    <v>Map</v>
  </rv>
  <rv s="1">
    <fb>275.87700000000001</fb>
    <v>8</v>
  </rv>
  <rv s="2">
    <v>3313</v>
    <v>6</v>
    <v>7330</v>
    <v>7</v>
    <v>0</v>
    <v>Image of Itaguaí</v>
  </rv>
  <rv s="4">
    <v>https://www.bing.com/search?q=itagua%c3%ad+brazil&amp;form=skydnc</v>
    <v>Learn more on Bing</v>
  </rv>
  <rv s="1">
    <fb>-43.774999999999999</fb>
    <v>9</v>
  </rv>
  <rv s="1">
    <fb>116841</fb>
    <v>8</v>
  </rv>
  <rv s="12">
    <v>#VALUE!</v>
    <v>en-US</v>
    <v>710b528d-7330-b2fa-c854-e6455ac393ef</v>
    <v>536870912</v>
    <v>1</v>
    <v>7331</v>
    <v>120</v>
    <v>Itaguaí</v>
    <v>4</v>
    <v>5</v>
    <v>Map</v>
    <v>6</v>
    <v>7</v>
    <v>73</v>
    <v>29545</v>
    <v>3</v>
    <v>Itaguaí is a municipality located in the Brazilian state of Rio de Janeiro and contains several important iron ore loading ports of the world including Ilha Guaiba. Its population was 134,819 in 2020 and its area is 273 km². The city was founded ...</v>
    <v>29546</v>
    <v>28909</v>
    <v>29547</v>
    <v>29548</v>
    <v>Itaguaí</v>
    <v>29549</v>
    <v>Itaguaí</v>
    <v>mdp/vdpid/6557303887219392513</v>
  </rv>
  <rv s="0">
    <v>536870912</v>
    <v>Italva</v>
    <v>adbbe984-061e-f971-d071-74608446839a</v>
    <v>en-US</v>
    <v>Map</v>
  </rv>
  <rv s="1">
    <fb>296.17399999999998</fb>
    <v>8</v>
  </rv>
  <rv s="2">
    <v>3314</v>
    <v>6</v>
    <v>7332</v>
    <v>7</v>
    <v>0</v>
    <v>Image of Italva</v>
  </rv>
  <rv s="1">
    <fb>-21.420833333333</fb>
    <v>9</v>
  </rv>
  <rv s="4">
    <v>https://www.bing.com/search?q=italva+brazil&amp;form=skydnc</v>
    <v>Learn more on Bing</v>
  </rv>
  <rv s="1">
    <fb>-41.690833333333003</fb>
    <v>9</v>
  </rv>
  <rv s="12">
    <v>#VALUE!</v>
    <v>en-US</v>
    <v>adbbe984-061e-f971-d071-74608446839a</v>
    <v>536870912</v>
    <v>1</v>
    <v>7333</v>
    <v>120</v>
    <v>Italva</v>
    <v>4</v>
    <v>5</v>
    <v>Map</v>
    <v>6</v>
    <v>7</v>
    <v>73</v>
    <v>29552</v>
    <v>3</v>
    <v>Italva is a municipality located in the Brazilian state of Rio de Janeiro. Its population was 14,073 and its area is 291 km².</v>
    <v>29553</v>
    <v>29554</v>
    <v>29555</v>
    <v>29556</v>
    <v>Italva</v>
    <v>7549</v>
    <v>Italva</v>
    <v>mdp/vdpid/6509689205298298881</v>
  </rv>
  <rv s="0">
    <v>536870912</v>
    <v>Itaocara</v>
    <v>555556bf-18e9-d1d5-2b11-330d0a77a12e</v>
    <v>en-US</v>
    <v>Map</v>
  </rv>
  <rv s="1">
    <fb>428.44</fb>
    <v>8</v>
  </rv>
  <rv s="2">
    <v>3315</v>
    <v>6</v>
    <v>7334</v>
    <v>7</v>
    <v>0</v>
    <v>Image of Itaocara</v>
  </rv>
  <rv s="1">
    <fb>-21.678888888888999</fb>
    <v>9</v>
  </rv>
  <rv s="4">
    <v>https://www.bing.com/search?q=itaocara+brazil&amp;form=skydnc</v>
    <v>Learn more on Bing</v>
  </rv>
  <rv s="1">
    <fb>23222</fb>
    <v>8</v>
  </rv>
  <rv s="9">
    <v>#VALUE!</v>
    <v>en-US</v>
    <v>555556bf-18e9-d1d5-2b11-330d0a77a12e</v>
    <v>536870912</v>
    <v>1</v>
    <v>7335</v>
    <v>72</v>
    <v>Itaocara</v>
    <v>4</v>
    <v>5</v>
    <v>Map</v>
    <v>6</v>
    <v>57</v>
    <v>73</v>
    <v>29559</v>
    <v>3</v>
    <v>Itaocara is a municipality located in the Brazilian state of Rio de Janeiro. Its population is 23,222 and its area is 428 km².</v>
    <v>29560</v>
    <v>29561</v>
    <v>29562</v>
    <v>13644</v>
    <v>Itaocara</v>
    <v>29563</v>
    <v>7560</v>
    <v>Itaocara</v>
    <v>mdp/vdpid/6509694618920026113</v>
  </rv>
  <rv s="0">
    <v>536870912</v>
    <v>Itaperuna</v>
    <v>020982f0-cb3e-8663-8584-8f06eebf79f0</v>
    <v>en-US</v>
    <v>Map</v>
  </rv>
  <rv s="1">
    <fb>1105.566</fb>
    <v>8</v>
  </rv>
  <rv s="2">
    <v>3316</v>
    <v>6</v>
    <v>7336</v>
    <v>7</v>
    <v>0</v>
    <v>Image of Itaperuna</v>
  </rv>
  <rv s="1">
    <fb>-21.204999999999998</fb>
    <v>9</v>
  </rv>
  <rv s="4">
    <v>https://www.bing.com/search?q=itaperuna+brazil&amp;form=skydnc</v>
    <v>Learn more on Bing</v>
  </rv>
  <rv s="1">
    <fb>-41.887777777777998</fb>
    <v>9</v>
  </rv>
  <rv s="1">
    <fb>101041</fb>
    <v>8</v>
  </rv>
  <rv s="9">
    <v>#VALUE!</v>
    <v>en-US</v>
    <v>020982f0-cb3e-8663-8584-8f06eebf79f0</v>
    <v>536870912</v>
    <v>1</v>
    <v>7337</v>
    <v>72</v>
    <v>Itaperuna</v>
    <v>4</v>
    <v>5</v>
    <v>Map</v>
    <v>6</v>
    <v>7</v>
    <v>73</v>
    <v>29566</v>
    <v>3</v>
    <v>Itaperuna is a municipality in the Brazilian state of Rio de Janeiro. It had a population of 101,041 in 2022, and has an area of 1.105,3 km². Itaperuna was founded in 1889, after being separated from the municipality of Campos dos Goytacazes.</v>
    <v>29567</v>
    <v>29568</v>
    <v>29569</v>
    <v>29570</v>
    <v>Itaperuna</v>
    <v>29571</v>
    <v>7560</v>
    <v>Itaperuna</v>
    <v>mdp/vdpid/6509687644748775425</v>
  </rv>
  <rv s="0">
    <v>536870912</v>
    <v>Itatiaia</v>
    <v>ef160ade-5f28-c62d-0eb9-5ec475a3b146</v>
    <v>en-US</v>
    <v>Map</v>
  </rv>
  <rv s="1">
    <fb>224.95699999999999</fb>
    <v>8</v>
  </rv>
  <rv s="2">
    <v>3317</v>
    <v>6</v>
    <v>7338</v>
    <v>7</v>
    <v>0</v>
    <v>Image of Itatiaia</v>
  </rv>
  <rv s="1">
    <fb>-22.491388888888999</fb>
    <v>9</v>
  </rv>
  <rv s="0">
    <v>805306368</v>
    <v>Dudu (Mayor)</v>
    <v>828b719c-3833-5e31-c648-5cecd96539f9</v>
    <v>en-US</v>
    <v>Generic</v>
  </rv>
  <rv s="3">
    <v>790</v>
  </rv>
  <rv s="4">
    <v>https://www.bing.com/search?q=itatiaia+brazil&amp;form=skydnc</v>
    <v>Learn more on Bing</v>
  </rv>
  <rv s="1">
    <fb>-44.559166666666997</fb>
    <v>9</v>
  </rv>
  <rv s="1">
    <fb>30908</fb>
    <v>8</v>
  </rv>
  <rv s="8">
    <v>#VALUE!</v>
    <v>en-US</v>
    <v>ef160ade-5f28-c62d-0eb9-5ec475a3b146</v>
    <v>536870912</v>
    <v>1</v>
    <v>7339</v>
    <v>67</v>
    <v>Itatiaia</v>
    <v>4</v>
    <v>5</v>
    <v>Map</v>
    <v>6</v>
    <v>7</v>
    <v>73</v>
    <v>29574</v>
    <v>3</v>
    <v>Itatiaia is a Brazilian municipality in the state of Rio de Janeiro. With a 2021 population estimate of 32,312, it is the 1,097th-most populous municipality in Brazil. Located in the Mantiqueira mountain range and on the border of the states of ...</v>
    <v>29575</v>
    <v>29576</v>
    <v>29578</v>
    <v>29579</v>
    <v>29580</v>
    <v>Itatiaia</v>
    <v>29581</v>
    <v>Itatiaia</v>
    <v>mdp/vdpid/6509211675013414913</v>
  </rv>
  <rv s="0">
    <v>536870912</v>
    <v>Japeri</v>
    <v>4e31d8a1-0b6f-335b-20ae-a61fe44574e5</v>
    <v>en-US</v>
    <v>Map</v>
  </rv>
  <rv s="1">
    <fb>82.831999999999994</fb>
    <v>8</v>
  </rv>
  <rv s="2">
    <v>3318</v>
    <v>6</v>
    <v>7340</v>
    <v>7</v>
    <v>0</v>
    <v>Image of Japeri</v>
  </rv>
  <rv s="1">
    <fb>-22.642777777778001</fb>
    <v>9</v>
  </rv>
  <rv s="4">
    <v>https://www.bing.com/search?q=japeri&amp;form=skydnc</v>
    <v>Learn more on Bing</v>
  </rv>
  <rv s="1">
    <fb>-43.652777777777999</fb>
    <v>9</v>
  </rv>
  <rv s="1">
    <fb>105548</fb>
    <v>8</v>
  </rv>
  <rv s="9">
    <v>#VALUE!</v>
    <v>en-US</v>
    <v>4e31d8a1-0b6f-335b-20ae-a61fe44574e5</v>
    <v>536870912</v>
    <v>1</v>
    <v>7341</v>
    <v>72</v>
    <v>Japeri</v>
    <v>4</v>
    <v>5</v>
    <v>Map</v>
    <v>6</v>
    <v>57</v>
    <v>73</v>
    <v>29584</v>
    <v>3</v>
    <v>Japeri is a municipality in the state of Rio de Janeiro, southeast region of Brazil. This city was founded on June 30, 1991. Is very known to be located next to the last station of the largest branch of the railroad of Brazil, whose image has ...</v>
    <v>29585</v>
    <v>29586</v>
    <v>29587</v>
    <v>29588</v>
    <v>Japeri</v>
    <v>29589</v>
    <v>7560</v>
    <v>Japeri</v>
    <v>mdp/vdpid/6557289190428508161</v>
  </rv>
  <rv s="0">
    <v>536870912</v>
    <v>Laje do Muriaé</v>
    <v>5ef8ca20-8e57-505b-6b66-40295e49230e</v>
    <v>en-US</v>
    <v>Map</v>
  </rv>
  <rv s="1">
    <fb>250.518</fb>
    <v>8</v>
  </rv>
  <rv s="2">
    <v>3319</v>
    <v>6</v>
    <v>7342</v>
    <v>7</v>
    <v>0</v>
    <v>Image of Laje do Muriaé</v>
  </rv>
  <rv s="1">
    <fb>-21.205833333333</fb>
    <v>9</v>
  </rv>
  <rv s="4">
    <v>https://www.bing.com/search?q=laje+do+muria%c3%a9+brazil&amp;form=skydnc</v>
    <v>Learn more on Bing</v>
  </rv>
  <rv s="1">
    <fb>-42.122777777777998</fb>
    <v>9</v>
  </rv>
  <rv s="1">
    <fb>7336</fb>
    <v>8</v>
  </rv>
  <rv s="12">
    <v>#VALUE!</v>
    <v>en-US</v>
    <v>5ef8ca20-8e57-505b-6b66-40295e49230e</v>
    <v>536870912</v>
    <v>1</v>
    <v>7343</v>
    <v>120</v>
    <v>Laje do Muriaé</v>
    <v>4</v>
    <v>5</v>
    <v>Map</v>
    <v>6</v>
    <v>7</v>
    <v>73</v>
    <v>29592</v>
    <v>3</v>
    <v>Laje do Muriaé is a municipality located in the Brazilian state of Rio de Janeiro. Its population was 15,074 and its area is 387 km².</v>
    <v>29593</v>
    <v>29594</v>
    <v>29595</v>
    <v>29596</v>
    <v>Laje do Muriaé</v>
    <v>29597</v>
    <v>Laje do Muriaé</v>
    <v>mdp/vdpid/6509677100218187777</v>
  </rv>
  <rv s="0">
    <v>536870912</v>
    <v>Macaé</v>
    <v>36a4dc7d-dbd1-2dfc-20c7-403d0f36e3cd</v>
    <v>en-US</v>
    <v>Map</v>
  </rv>
  <rv s="1">
    <fb>1214.70442374758</fb>
    <v>8</v>
  </rv>
  <rv s="2">
    <v>3320</v>
    <v>6</v>
    <v>7345</v>
    <v>7</v>
    <v>0</v>
    <v>Image of Macaé</v>
  </rv>
  <rv s="0">
    <v>805306368</v>
    <v>Welberth Rezende (Mayor)</v>
    <v>325981eb-430b-086a-294e-8ddc4ee3badf</v>
    <v>en-US</v>
    <v>Generic</v>
  </rv>
  <rv s="3">
    <v>791</v>
  </rv>
  <rv s="4">
    <v>https://www.bing.com/search?q=maca%c3%a9+brazil&amp;form=skydnc</v>
    <v>Learn more on Bing</v>
  </rv>
  <rv s="1">
    <fb>-41.786944444444003</fb>
    <v>9</v>
  </rv>
  <rv s="1">
    <fb>261501</fb>
    <v>8</v>
  </rv>
  <rv s="5">
    <v>#VALUE!</v>
    <v>en-US</v>
    <v>36a4dc7d-dbd1-2dfc-20c7-403d0f36e3cd</v>
    <v>536870912</v>
    <v>1</v>
    <v>7346</v>
    <v>2</v>
    <v>Macaé</v>
    <v>4</v>
    <v>5</v>
    <v>Map</v>
    <v>6</v>
    <v>57</v>
    <v>73</v>
    <v>29600</v>
    <v>3</v>
    <v>Macaé is a municipality located in the Brazilian state of Rio de Janeiro, 180 km northeast of the state capital. It is the birthplace of the 13th president of Brazil, Washington Luís. Macaé is generally considered to be the centre of the ...</v>
    <v>29601</v>
    <v>17846</v>
    <v>29603</v>
    <v>29604</v>
    <v>29605</v>
    <v>Macaé</v>
    <v>29606</v>
    <v>6951</v>
    <v>Macaé</v>
    <v>mdp/vdpid/6509770313977298945</v>
  </rv>
  <rv s="0">
    <v>536870912</v>
    <v>Macuco</v>
    <v>97730721-e754-0592-30e2-aa68224fca5c</v>
    <v>en-US</v>
    <v>Map</v>
  </rv>
  <rv s="1">
    <fb>77.08</fb>
    <v>8</v>
  </rv>
  <rv s="2">
    <v>3321</v>
    <v>6</v>
    <v>7347</v>
    <v>7</v>
    <v>0</v>
    <v>Image of Macuco</v>
  </rv>
  <rv s="1">
    <fb>-21.983888888888998</fb>
    <v>9</v>
  </rv>
  <rv s="4">
    <v>https://www.bing.com/search?q=macuco+brazil&amp;form=skydnc</v>
    <v>Learn more on Bing</v>
  </rv>
  <rv s="1">
    <fb>-42.252777777778</fb>
    <v>9</v>
  </rv>
  <rv s="1">
    <fb>5623</fb>
    <v>8</v>
  </rv>
  <rv s="9">
    <v>#VALUE!</v>
    <v>en-US</v>
    <v>97730721-e754-0592-30e2-aa68224fca5c</v>
    <v>536870912</v>
    <v>1</v>
    <v>7348</v>
    <v>72</v>
    <v>Macuco</v>
    <v>4</v>
    <v>5</v>
    <v>Map</v>
    <v>6</v>
    <v>57</v>
    <v>73</v>
    <v>29609</v>
    <v>3</v>
    <v>Macuco is a municipality located in the Brazilian state of Rio de Janeiro. Its population was 5,623 and its area is 77 km².</v>
    <v>29610</v>
    <v>29611</v>
    <v>29612</v>
    <v>29613</v>
    <v>Macuco</v>
    <v>29614</v>
    <v>7560</v>
    <v>Macuco</v>
    <v>mdp/vdpid/6509371123157696513</v>
  </rv>
  <rv s="0">
    <v>536870912</v>
    <v>Magé</v>
    <v>d2144232-4be7-2fcc-734e-1421516eb63d</v>
    <v>en-US</v>
    <v>Map</v>
  </rv>
  <rv s="1">
    <fb>385.69600000000003</fb>
    <v>8</v>
  </rv>
  <rv s="2">
    <v>3322</v>
    <v>6</v>
    <v>7349</v>
    <v>7</v>
    <v>0</v>
    <v>Image of Magé</v>
  </rv>
  <rv s="1">
    <fb>-22.652777777777999</fb>
    <v>9</v>
  </rv>
  <rv s="0">
    <v>805306368</v>
    <v>Rafael Tubarão (Mayor)</v>
    <v>56b3a68c-2b5b-43ee-75e8-a5b8843212ec</v>
    <v>en-US</v>
    <v>Generic</v>
  </rv>
  <rv s="3">
    <v>792</v>
  </rv>
  <rv s="4">
    <v>https://www.bing.com/search?q=mag%c3%a9+brazil&amp;form=skydnc</v>
    <v>Learn more on Bing</v>
  </rv>
  <rv s="1">
    <fb>228127</fb>
    <v>8</v>
  </rv>
  <rv s="8">
    <v>#VALUE!</v>
    <v>en-US</v>
    <v>d2144232-4be7-2fcc-734e-1421516eb63d</v>
    <v>536870912</v>
    <v>1</v>
    <v>7350</v>
    <v>67</v>
    <v>Magé</v>
    <v>4</v>
    <v>5</v>
    <v>Map</v>
    <v>6</v>
    <v>7</v>
    <v>73</v>
    <v>29617</v>
    <v>3</v>
    <v>Magé is a municipality located in the Brazilian state of Rio de Janeiro. Magepe-Mirim was established in 1566 by Portuguese colonists. It is considered to be a calm place, especially compared to nearby Rio.</v>
    <v>29618</v>
    <v>29619</v>
    <v>29621</v>
    <v>29622</v>
    <v>11796</v>
    <v>Magé</v>
    <v>29623</v>
    <v>Magé</v>
    <v>mdp/vdpid/6557394217612607489</v>
  </rv>
  <rv s="0">
    <v>536870912</v>
    <v>Mangaratiba</v>
    <v>ba43d2be-dcb1-e38f-9cfd-d8da04231e11</v>
    <v>en-US</v>
    <v>Map</v>
  </rv>
  <rv s="1">
    <fb>356.40800000000002</fb>
    <v>8</v>
  </rv>
  <rv s="2">
    <v>3323</v>
    <v>6</v>
    <v>7351</v>
    <v>7</v>
    <v>0</v>
    <v>Image of Mangaratiba</v>
  </rv>
  <rv s="1">
    <fb>-22.96</fb>
    <v>9</v>
  </rv>
  <rv s="4">
    <v>https://www.bing.com/search?q=mangaratiba+brazil&amp;form=skydnc</v>
    <v>Learn more on Bing</v>
  </rv>
  <rv s="1">
    <fb>-44.040833333332998</fb>
    <v>9</v>
  </rv>
  <rv s="1">
    <fb>41220</fb>
    <v>8</v>
  </rv>
  <rv s="12">
    <v>#VALUE!</v>
    <v>en-US</v>
    <v>ba43d2be-dcb1-e38f-9cfd-d8da04231e11</v>
    <v>536870912</v>
    <v>1</v>
    <v>7352</v>
    <v>120</v>
    <v>Mangaratiba</v>
    <v>4</v>
    <v>5</v>
    <v>Map</v>
    <v>6</v>
    <v>7</v>
    <v>73</v>
    <v>29626</v>
    <v>3</v>
    <v>Mangaratiba is a municipality located in the Brazilian state of Rio de Janeiro. Its population is 45,220 and its area is 352 km². Part of the Sylvester Stallone film The Expendables was shot in the central part of the city. The pier that is ...</v>
    <v>29627</v>
    <v>29628</v>
    <v>29629</v>
    <v>29630</v>
    <v>Mangaratiba</v>
    <v>29631</v>
    <v>Mangaratiba</v>
    <v>mdp/vdpid/6557297887720505345</v>
  </rv>
  <rv s="0">
    <v>536870912</v>
    <v>Maricá, Rio de Janeiro</v>
    <v>acba9145-d330-9cc7-dba4-e5872f7b82a1</v>
    <v>en-US</v>
    <v>Map</v>
  </rv>
  <rv s="1">
    <fb>362.47699999999998</fb>
    <v>8</v>
  </rv>
  <rv s="2">
    <v>3324</v>
    <v>6</v>
    <v>7353</v>
    <v>7</v>
    <v>0</v>
    <v>Image of Maricá, Rio de Janeiro</v>
  </rv>
  <rv s="1">
    <fb>-22.918888888889001</fb>
    <v>9</v>
  </rv>
  <rv s="0">
    <v>805306368</v>
    <v>Fabiano Horta (Mayor)</v>
    <v>2058bb89-0313-1ebb-cc4a-b9c03d0ec3b9</v>
    <v>en-US</v>
    <v>Generic</v>
  </rv>
  <rv s="3">
    <v>793</v>
  </rv>
  <rv s="4">
    <v>https://www.bing.com/search?q=maric%c3%a1+rio+de+janeiro+brazil&amp;form=skydnc</v>
    <v>Learn more on Bing</v>
  </rv>
  <rv s="1">
    <fb>-42.818888888888999</fb>
    <v>9</v>
  </rv>
  <rv s="1">
    <fb>223938</fb>
    <v>8</v>
  </rv>
  <rv s="5">
    <v>#VALUE!</v>
    <v>en-US</v>
    <v>acba9145-d330-9cc7-dba4-e5872f7b82a1</v>
    <v>536870912</v>
    <v>1</v>
    <v>7354</v>
    <v>2</v>
    <v>Maricá, Rio de Janeiro</v>
    <v>4</v>
    <v>5</v>
    <v>Map</v>
    <v>6</v>
    <v>7</v>
    <v>73</v>
    <v>29634</v>
    <v>3</v>
    <v>Maricá is a municipality located in the Brazilian state of Rio de Janeiro. Maricá is a city of the Rio de Janeiro Metropolitan Area, located on the coast of the Atlantic Ocean and 25 miles away from the city of Rio de Janeiro.</v>
    <v>29635</v>
    <v>29636</v>
    <v>29638</v>
    <v>29639</v>
    <v>29640</v>
    <v>Maricá, Rio de Janeiro</v>
    <v>29641</v>
    <v>6951</v>
    <v>Maricá, Rio de Janeiro</v>
    <v>mdp/vdpid/6557434761550233601</v>
  </rv>
  <rv s="0">
    <v>536870912</v>
    <v>Mendes, Rio de Janeiro</v>
    <v>4ac5501a-3923-a60b-47b9-471706abd634</v>
    <v>en-US</v>
    <v>Map</v>
  </rv>
  <rv s="1">
    <fb>96.3</fb>
    <v>8</v>
  </rv>
  <rv s="2">
    <v>3325</v>
    <v>6</v>
    <v>7355</v>
    <v>7</v>
    <v>0</v>
    <v>Image of Mendes, Rio de Janeiro</v>
  </rv>
  <rv s="1">
    <fb>-22.526944444443998</fb>
    <v>9</v>
  </rv>
  <rv s="4">
    <v>https://www.bing.com/search?q=mendes+brazil&amp;form=skydnc</v>
    <v>Learn more on Bing</v>
  </rv>
  <rv s="1">
    <fb>-43.732777777777997</fb>
    <v>9</v>
  </rv>
  <rv s="1">
    <fb>17502</fb>
    <v>8</v>
  </rv>
  <rv s="12">
    <v>#VALUE!</v>
    <v>en-US</v>
    <v>4ac5501a-3923-a60b-47b9-471706abd634</v>
    <v>536870912</v>
    <v>1</v>
    <v>7356</v>
    <v>120</v>
    <v>Mendes, Rio de Janeiro</v>
    <v>4</v>
    <v>5</v>
    <v>Map</v>
    <v>6</v>
    <v>7</v>
    <v>73</v>
    <v>29644</v>
    <v>3</v>
    <v>Mendes is a municipality located in the Brazilian state of Rio de Janeiro. Its population was 18,648 and its area is 96 km².</v>
    <v>29645</v>
    <v>29646</v>
    <v>29647</v>
    <v>29648</v>
    <v>Mendes, Rio de Janeiro</v>
    <v>29649</v>
    <v>Mendes, Rio de Janeiro</v>
    <v>mdp/vdpid/6557287358926946305</v>
  </rv>
  <rv s="0">
    <v>536870912</v>
    <v>Mesquita, Rio de Janeiro</v>
    <v>25f2fbfe-604a-49d0-99ff-46123e8abc68</v>
    <v>en-US</v>
    <v>Map</v>
  </rv>
  <rv s="1">
    <fb>39.061999999999998</fb>
    <v>8</v>
  </rv>
  <rv s="2">
    <v>3326</v>
    <v>6</v>
    <v>7357</v>
    <v>7</v>
    <v>0</v>
    <v>Image of Mesquita, Rio de Janeiro</v>
  </rv>
  <rv s="1">
    <fb>-22.781944444444001</fb>
    <v>9</v>
  </rv>
  <rv s="0">
    <v>805306368</v>
    <v>Jorge Lúcio Ferreira Miranda (Mayor)</v>
    <v>fe5b9a78-d012-47b2-7403-c13e57bac154</v>
    <v>en-US</v>
    <v>Generic</v>
  </rv>
  <rv s="3">
    <v>794</v>
  </rv>
  <rv s="4">
    <v>https://www.bing.com/search?q=mesquita%2c+rio+de+janeiro+brazil&amp;form=skydnc</v>
    <v>Learn more on Bing</v>
  </rv>
  <rv s="1">
    <fb>-43.428888888888999</fb>
    <v>9</v>
  </rv>
  <rv s="1">
    <fb>176569</fb>
    <v>8</v>
  </rv>
  <rv s="5">
    <v>#VALUE!</v>
    <v>en-US</v>
    <v>25f2fbfe-604a-49d0-99ff-46123e8abc68</v>
    <v>536870912</v>
    <v>1</v>
    <v>7358</v>
    <v>2</v>
    <v>Mesquita, Rio de Janeiro</v>
    <v>4</v>
    <v>5</v>
    <v>Map</v>
    <v>6</v>
    <v>57</v>
    <v>73</v>
    <v>29652</v>
    <v>3</v>
    <v>Mesquita is a municipality located in the Brazilian state of Rio de Janeiro. Its population was 176,569 and its area is 42 km². The municipality contains part of the 4,398 hectares Mendanha State Park, created in 2013. The name is a reference to ...</v>
    <v>29653</v>
    <v>29654</v>
    <v>29656</v>
    <v>29657</v>
    <v>29658</v>
    <v>Mesquita, Rio de Janeiro</v>
    <v>29659</v>
    <v>6951</v>
    <v>Mesquita, Rio de Janeiro</v>
    <v>mdp/vdpid/6557389512845033473</v>
  </rv>
  <rv s="0">
    <v>536870912</v>
    <v>Miguel Pereira, Rio de Janeiro</v>
    <v>d1befeb0-0b06-8d5d-30dc-5c0a7e6e5622</v>
    <v>en-US</v>
    <v>Map</v>
  </rv>
  <rv s="1">
    <fb>287.35599999999999</fb>
    <v>8</v>
  </rv>
  <rv s="2">
    <v>3327</v>
    <v>6</v>
    <v>7359</v>
    <v>7</v>
    <v>0</v>
    <v>Image of Miguel Pereira, Rio de Janeiro</v>
  </rv>
  <rv s="1">
    <fb>-22.453888888889001</fb>
    <v>9</v>
  </rv>
  <rv s="0">
    <v>805306368</v>
    <v>André Português (Mayor)</v>
    <v>de292ea8-26e7-591f-e9b1-2c29a9119589</v>
    <v>en-US</v>
    <v>Generic</v>
  </rv>
  <rv s="3">
    <v>795</v>
  </rv>
  <rv s="1">
    <fb>-43.468888888888998</fb>
    <v>9</v>
  </rv>
  <rv s="1">
    <fb>26578</fb>
    <v>8</v>
  </rv>
  <rv s="10">
    <v>#VALUE!</v>
    <v>en-US</v>
    <v>d1befeb0-0b06-8d5d-30dc-5c0a7e6e5622</v>
    <v>536870912</v>
    <v>1</v>
    <v>7360</v>
    <v>91</v>
    <v>Miguel Pereira, Rio de Janeiro</v>
    <v>92</v>
    <v>5</v>
    <v>Map</v>
    <v>6</v>
    <v>7</v>
    <v>73</v>
    <v>29662</v>
    <v>3</v>
    <v>Miguel Pereira is a municipality located in the Brazilian state of Rio de Janeiro. This city is located in a mountainous area and has gotten the title of climatic health resort. This municipality is known for its climate, rivers, water falls and ...</v>
    <v>29663</v>
    <v>29664</v>
    <v>29666</v>
    <v>29667</v>
    <v>Miguel Pereira, Rio de Janeiro</v>
    <v>29668</v>
    <v>Miguel Pereira, Rio de Janeiro</v>
    <v>mdp/vdpid/6509343910244909057</v>
  </rv>
  <rv s="0">
    <v>536870912</v>
    <v>Miracema</v>
    <v>45d67228-c867-5d1e-f2e5-c89c542444c5</v>
    <v>en-US</v>
    <v>Map</v>
  </rv>
  <rv s="1">
    <fb>303.35300000000001</fb>
    <v>8</v>
  </rv>
  <rv s="2">
    <v>3328</v>
    <v>6</v>
    <v>7361</v>
    <v>7</v>
    <v>0</v>
    <v>Image of Miracema</v>
  </rv>
  <rv s="1">
    <fb>-21.411944444444</fb>
    <v>9</v>
  </rv>
  <rv s="4">
    <v>https://www.bing.com/search?q=miracema+brazil&amp;form=skydnc</v>
    <v>Learn more on Bing</v>
  </rv>
  <rv s="1">
    <fb>27154</fb>
    <v>8</v>
  </rv>
  <rv s="9">
    <v>#VALUE!</v>
    <v>en-US</v>
    <v>45d67228-c867-5d1e-f2e5-c89c542444c5</v>
    <v>536870912</v>
    <v>1</v>
    <v>7362</v>
    <v>72</v>
    <v>Miracema</v>
    <v>4</v>
    <v>5</v>
    <v>Map</v>
    <v>6</v>
    <v>57</v>
    <v>73</v>
    <v>29671</v>
    <v>3</v>
    <v>Miracema is a municipality located in the Rio de Janeiro state's northwestern region, bordering Minas Gerais state, Brazil and with a population of 27,154 inhabitants living in an area of 302.5 km². Its main economic activities are agriculture ...</v>
    <v>29672</v>
    <v>29673</v>
    <v>29674</v>
    <v>14203</v>
    <v>Miracema</v>
    <v>29675</v>
    <v>7560</v>
    <v>Miracema</v>
    <v>mdp/vdpid/6509678238820728833</v>
  </rv>
  <rv s="0">
    <v>536870912</v>
    <v>Natividade, Rio de Janeiro</v>
    <v>6c5d406c-037e-f3b4-ef41-f9ecb3efbca9</v>
    <v>en-US</v>
    <v>Map</v>
  </rv>
  <rv s="1">
    <fb>387.02600000000001</fb>
    <v>8</v>
  </rv>
  <rv s="2">
    <v>3329</v>
    <v>6</v>
    <v>7363</v>
    <v>7</v>
    <v>0</v>
    <v>Image of Natividade, Rio de Janeiro</v>
  </rv>
  <rv s="1">
    <fb>-21.041944444443999</fb>
    <v>9</v>
  </rv>
  <rv s="4">
    <v>https://www.bing.com/search?q=natividade+brazil&amp;form=skydnc</v>
    <v>Learn more on Bing</v>
  </rv>
  <rv s="1">
    <fb>-41.972777777777999</fb>
    <v>9</v>
  </rv>
  <rv s="1">
    <fb>15074</fb>
    <v>8</v>
  </rv>
  <rv s="12">
    <v>#VALUE!</v>
    <v>en-US</v>
    <v>6c5d406c-037e-f3b4-ef41-f9ecb3efbca9</v>
    <v>536870912</v>
    <v>1</v>
    <v>7364</v>
    <v>120</v>
    <v>Natividade, Rio de Janeiro</v>
    <v>4</v>
    <v>5</v>
    <v>Map</v>
    <v>6</v>
    <v>7</v>
    <v>73</v>
    <v>29678</v>
    <v>3</v>
    <v>Natividade is a municipality located in the Brazilian state of Rio de Janeiro. Its population was 15,311 and its area is 387 km².</v>
    <v>29679</v>
    <v>29680</v>
    <v>29681</v>
    <v>29682</v>
    <v>Natividade, Rio de Janeiro</v>
    <v>29683</v>
    <v>Natividade, Rio de Janeiro</v>
    <v>mdp/vdpid/6509491877975162881</v>
  </rv>
  <rv s="0">
    <v>536870912</v>
    <v>Nilópolis</v>
    <v>47c8580a-208a-7583-a3a8-988bde1b94a1</v>
    <v>en-US</v>
    <v>Map</v>
  </rv>
  <rv s="1">
    <fb>19.157</fb>
    <v>8</v>
  </rv>
  <rv s="2">
    <v>3330</v>
    <v>6</v>
    <v>7365</v>
    <v>7</v>
    <v>0</v>
    <v>Image of Nilópolis</v>
  </rv>
  <rv s="1">
    <fb>-22.807777777778</fb>
    <v>9</v>
  </rv>
  <rv s="0">
    <v>805306368</v>
    <v>Abraãozinho David Neto (Mayor)</v>
    <v>04f80b9b-f6b3-1d9e-ce64-e100e0ed9b55</v>
    <v>en-US</v>
    <v>Generic</v>
  </rv>
  <rv s="3">
    <v>796</v>
  </rv>
  <rv s="4">
    <v>https://www.bing.com/search?q=nil%c3%b3polis+brazil&amp;form=skydnc</v>
    <v>Learn more on Bing</v>
  </rv>
  <rv s="1">
    <fb>-43.413888888888998</fb>
    <v>9</v>
  </rv>
  <rv s="1">
    <fb>146774</fb>
    <v>8</v>
  </rv>
  <rv s="8">
    <v>#VALUE!</v>
    <v>en-US</v>
    <v>47c8580a-208a-7583-a3a8-988bde1b94a1</v>
    <v>536870912</v>
    <v>1</v>
    <v>7366</v>
    <v>67</v>
    <v>Nilópolis</v>
    <v>4</v>
    <v>5</v>
    <v>Map</v>
    <v>6</v>
    <v>7</v>
    <v>73</v>
    <v>29686</v>
    <v>3</v>
    <v>Nilópolis is a municipality in Brazil, located in the Rio de Janeiro state's southwestern region, bordering São João de Meriti, Mesquita and Rio de Janeiro. It is the smallest municipality in Rio de Janeiro state, with a total area of 19.39 km². ...</v>
    <v>29687</v>
    <v>29688</v>
    <v>29690</v>
    <v>29691</v>
    <v>29692</v>
    <v>Nilópolis</v>
    <v>29693</v>
    <v>Nilópolis</v>
    <v>mdp/vdpid/6557389588560609282</v>
  </rv>
  <rv s="0">
    <v>536870912</v>
    <v>Nova Friburgo</v>
    <v>bfd2b938-b20e-004e-b404-25b56cb90b9d</v>
    <v>en-US</v>
    <v>Map</v>
  </rv>
  <rv s="1">
    <fb>933.41499999999996</fb>
    <v>8</v>
  </rv>
  <rv s="2">
    <v>3331</v>
    <v>6</v>
    <v>7367</v>
    <v>7</v>
    <v>0</v>
    <v>Image of Nova Friburgo</v>
  </rv>
  <rv s="1">
    <fb>-22.281944444444001</fb>
    <v>9</v>
  </rv>
  <rv s="0">
    <v>805306368</v>
    <v>Johnny Maycon (Mayor)</v>
    <v>aa399ca9-c728-9d2e-cf3c-793f3da95de3</v>
    <v>en-US</v>
    <v>Generic</v>
  </rv>
  <rv s="3">
    <v>797</v>
  </rv>
  <rv s="4">
    <v>https://www.bing.com/search?q=nova+friburgo+brazil&amp;form=skydnc</v>
    <v>Learn more on Bing</v>
  </rv>
  <rv s="1">
    <fb>-42.530833333333</fb>
    <v>9</v>
  </rv>
  <rv s="1">
    <fb>189939</fb>
    <v>8</v>
  </rv>
  <rv s="5">
    <v>#VALUE!</v>
    <v>en-US</v>
    <v>bfd2b938-b20e-004e-b404-25b56cb90b9d</v>
    <v>536870912</v>
    <v>1</v>
    <v>7368</v>
    <v>2</v>
    <v>Nova Friburgo</v>
    <v>4</v>
    <v>5</v>
    <v>Map</v>
    <v>6</v>
    <v>7</v>
    <v>73</v>
    <v>29696</v>
    <v>3</v>
    <v>Nova Friburgo, commonly referred to as just Friburgo, is a municipality in the state of Rio de Janeiro in southeastern Brazil. It is located in the mountainous region, in the Center Mesoregion of the state, 136 km from the capital Rio de ...</v>
    <v>29697</v>
    <v>29698</v>
    <v>29700</v>
    <v>29701</v>
    <v>29702</v>
    <v>Nova Friburgo</v>
    <v>29703</v>
    <v>6951</v>
    <v>Nova Friburgo</v>
    <v>mdp/vdpid/6509382907407106051</v>
  </rv>
  <rv s="0">
    <v>536870912</v>
    <v>Nova Iguaçu</v>
    <v>34837aba-640f-b167-ec91-262da3b45724</v>
    <v>en-US</v>
    <v>Map</v>
  </rv>
  <rv s="1">
    <fb>521.24900000000002</fb>
    <v>8</v>
  </rv>
  <rv s="2">
    <v>3332</v>
    <v>6</v>
    <v>7369</v>
    <v>7</v>
    <v>0</v>
    <v>Image of Nova Iguaçu</v>
  </rv>
  <rv s="1">
    <fb>-22.758888888889</fb>
    <v>9</v>
  </rv>
  <rv s="0">
    <v>805306368</v>
    <v>Dudu Reina (Mayor)</v>
    <v>6ad5a966-22cd-5b7e-6aca-02b67f6ce314</v>
    <v>en-US</v>
    <v>Generic</v>
  </rv>
  <rv s="3">
    <v>798</v>
  </rv>
  <rv s="4">
    <v>https://www.bing.com/search?q=nova+igua%c3%a7u&amp;form=skydnc</v>
    <v>Learn more on Bing</v>
  </rv>
  <rv s="1">
    <fb>-43.450833333333001</fb>
    <v>9</v>
  </rv>
  <rv s="1">
    <fb>843046</fb>
    <v>8</v>
  </rv>
  <rv s="5">
    <v>#VALUE!</v>
    <v>en-US</v>
    <v>34837aba-640f-b167-ec91-262da3b45724</v>
    <v>536870912</v>
    <v>1</v>
    <v>7370</v>
    <v>2</v>
    <v>Nova Iguaçu</v>
    <v>4</v>
    <v>5</v>
    <v>Map</v>
    <v>6</v>
    <v>41</v>
    <v>73</v>
    <v>29706</v>
    <v>3</v>
    <v>Nova Iguaçu is a municipality in Rio de Janeiro state in Brazil. The city is named after the Iguaçu River that runs through it and empties into Guanabara Bay. It is part of the Greater Rio de Janeiro metropolitan area. It was the state's second ...</v>
    <v>29707</v>
    <v>29708</v>
    <v>29710</v>
    <v>29711</v>
    <v>29712</v>
    <v>Nova Iguaçu</v>
    <v>29713</v>
    <v>93</v>
    <v>Nova Iguaçu</v>
    <v>mdp/vdpid/6557383953697734657</v>
  </rv>
  <rv s="0">
    <v>536870912</v>
    <v>Paracambi</v>
    <v>02f80e0a-50ae-c5cc-d486-adc059f4962f</v>
    <v>en-US</v>
    <v>Map</v>
  </rv>
  <rv s="1">
    <fb>179.374</fb>
    <v>8</v>
  </rv>
  <rv s="2">
    <v>3333</v>
    <v>6</v>
    <v>7371</v>
    <v>7</v>
    <v>0</v>
    <v>Image of Paracambi</v>
  </rv>
  <rv s="1">
    <fb>-22.610833333333002</fb>
    <v>9</v>
  </rv>
  <rv s="0">
    <v>805306368</v>
    <v>Lucimar (Mayor)</v>
    <v>392142f4-c4e5-3db1-5474-1f6c2fd4f1e8</v>
    <v>en-US</v>
    <v>Generic</v>
  </rv>
  <rv s="3">
    <v>799</v>
  </rv>
  <rv s="4">
    <v>https://www.bing.com/search?q=paracambi+brazil&amp;form=skydnc</v>
    <v>Learn more on Bing</v>
  </rv>
  <rv s="1">
    <fb>-43.708888888889</fb>
    <v>9</v>
  </rv>
  <rv s="1">
    <fb>41375</fb>
    <v>8</v>
  </rv>
  <rv s="8">
    <v>#VALUE!</v>
    <v>en-US</v>
    <v>02f80e0a-50ae-c5cc-d486-adc059f4962f</v>
    <v>536870912</v>
    <v>1</v>
    <v>7372</v>
    <v>67</v>
    <v>Paracambi</v>
    <v>4</v>
    <v>5</v>
    <v>Map</v>
    <v>6</v>
    <v>7</v>
    <v>73</v>
    <v>29716</v>
    <v>3</v>
    <v>Paracambi is a municipality located in the Brazilian state of Rio de Janeiro. Its population was 52,683 and its area is 179 km².</v>
    <v>29717</v>
    <v>29718</v>
    <v>29720</v>
    <v>29721</v>
    <v>29722</v>
    <v>Paracambi</v>
    <v>29723</v>
    <v>Paracambi</v>
    <v>mdp/vdpid/6557288560343384065</v>
  </rv>
  <rv s="0">
    <v>536870912</v>
    <v>Paraíba do Sul, Rio de Janeiro</v>
    <v>d25dc975-72d6-6286-4137-201b278e171d</v>
    <v>en-US</v>
    <v>Map</v>
  </rv>
  <rv s="1">
    <fb>580.803</fb>
    <v>8</v>
  </rv>
  <rv s="2">
    <v>3334</v>
    <v>6</v>
    <v>7373</v>
    <v>7</v>
    <v>0</v>
    <v>Image of Paraíba do Sul, Rio de Janeiro</v>
  </rv>
  <rv s="1">
    <fb>-22.161944444444</fb>
    <v>9</v>
  </rv>
  <rv s="0">
    <v>805306368</v>
    <v>Márcio Abreu de Oliveira (Mayor)</v>
    <v>60a62bb2-ccf4-e2fd-e267-08eba6853ca2</v>
    <v>en-US</v>
    <v>Generic</v>
  </rv>
  <rv s="3">
    <v>800</v>
  </rv>
  <rv s="4">
    <v>https://www.bing.com/search?q=para%c3%adba+do+sul+brazil&amp;form=skydnc</v>
    <v>Learn more on Bing</v>
  </rv>
  <rv s="1">
    <fb>-43.292777777777999</fb>
    <v>9</v>
  </rv>
  <rv s="1">
    <fb>42063</fb>
    <v>8</v>
  </rv>
  <rv s="8">
    <v>#VALUE!</v>
    <v>en-US</v>
    <v>d25dc975-72d6-6286-4137-201b278e171d</v>
    <v>536870912</v>
    <v>1</v>
    <v>7374</v>
    <v>67</v>
    <v>Paraíba do Sul, Rio de Janeiro</v>
    <v>4</v>
    <v>5</v>
    <v>Map</v>
    <v>6</v>
    <v>7</v>
    <v>73</v>
    <v>29726</v>
    <v>3</v>
    <v>Paraíba do Sul is a municipality located in the Brazilian state of Rio de Janeiro. Its population was 44,518 and its area is 581 km².</v>
    <v>29727</v>
    <v>29728</v>
    <v>29730</v>
    <v>29731</v>
    <v>29732</v>
    <v>Paraíba do Sul, Rio de Janeiro</v>
    <v>29733</v>
    <v>Paraíba do Sul, Rio de Janeiro</v>
    <v>mdp/vdpid/6509340340808318978</v>
  </rv>
  <rv s="0">
    <v>536870912</v>
    <v>Paraty</v>
    <v>40e9f13c-1a31-d5e6-8a9a-bb115cf0aa73</v>
    <v>en-US</v>
    <v>Map</v>
  </rv>
  <rv s="1">
    <fb>928.46699999999998</fb>
    <v>8</v>
  </rv>
  <rv s="2">
    <v>3335</v>
    <v>6</v>
    <v>7375</v>
    <v>7</v>
    <v>0</v>
    <v>Image of Paraty</v>
  </rv>
  <rv s="1">
    <fb>-23.219444444444001</fb>
    <v>9</v>
  </rv>
  <rv s="0">
    <v>805306368</v>
    <v>Carlos José Gama Miranda (Mayor)</v>
    <v>05d74bd0-05d8-1a08-8965-2803d5e0c43d</v>
    <v>en-US</v>
    <v>Generic</v>
  </rv>
  <rv s="3">
    <v>801</v>
  </rv>
  <rv s="4">
    <v>https://www.bing.com/search?q=paraty+brazil&amp;form=skydnc</v>
    <v>Learn more on Bing</v>
  </rv>
  <rv s="1">
    <fb>-44.714722222222001</fb>
    <v>9</v>
  </rv>
  <rv s="1">
    <fb>43680</fb>
    <v>8</v>
  </rv>
  <rv s="8">
    <v>#VALUE!</v>
    <v>en-US</v>
    <v>40e9f13c-1a31-d5e6-8a9a-bb115cf0aa73</v>
    <v>536870912</v>
    <v>1</v>
    <v>7376</v>
    <v>67</v>
    <v>Paraty</v>
    <v>4</v>
    <v>5</v>
    <v>Map</v>
    <v>6</v>
    <v>57</v>
    <v>73</v>
    <v>29736</v>
    <v>3</v>
    <v>Paraty is a preserved Portuguese colonial and Brazilian Imperial municipality with a population of about 43,000. The name "Paraty" originates from the local Guaianá Indians' indigenous Tupi language, named for an abundant local fish native to ...</v>
    <v>29737</v>
    <v>29738</v>
    <v>29740</v>
    <v>29741</v>
    <v>29742</v>
    <v>Paraty</v>
    <v>29743</v>
    <v>Paraty</v>
    <v>mdp/vdpid/6557320393382690817</v>
  </rv>
  <rv s="0">
    <v>536870912</v>
    <v>Paty do Alferes</v>
    <v>ab8893f2-848a-c40d-d76a-76b7a896d321</v>
    <v>en-US</v>
    <v>Map</v>
  </rv>
  <rv s="1">
    <fb>319.10300000000001</fb>
    <v>8</v>
  </rv>
  <rv s="2">
    <v>3336</v>
    <v>6</v>
    <v>7377</v>
    <v>7</v>
    <v>0</v>
    <v>Image of Paty do Alferes</v>
  </rv>
  <rv s="1">
    <fb>-22.428888888888999</fb>
    <v>9</v>
  </rv>
  <rv s="4">
    <v>https://www.bing.com/search?q=paty+do+alferes+brazil&amp;form=skydnc</v>
    <v>Learn more on Bing</v>
  </rv>
  <rv s="1">
    <fb>-43.418888888889001</fb>
    <v>9</v>
  </rv>
  <rv s="1">
    <fb>29619</fb>
    <v>8</v>
  </rv>
  <rv s="12">
    <v>#VALUE!</v>
    <v>en-US</v>
    <v>ab8893f2-848a-c40d-d76a-76b7a896d321</v>
    <v>536870912</v>
    <v>1</v>
    <v>7378</v>
    <v>120</v>
    <v>Paty do Alferes</v>
    <v>4</v>
    <v>5</v>
    <v>Map</v>
    <v>6</v>
    <v>7</v>
    <v>73</v>
    <v>29746</v>
    <v>3</v>
    <v>Paty do Alferes is a municipality located in the Brazilian state of Rio de Janeiro.</v>
    <v>29747</v>
    <v>29748</v>
    <v>29749</v>
    <v>29750</v>
    <v>Paty do Alferes</v>
    <v>29751</v>
    <v>Paty do Alferes</v>
    <v>mdp/vdpid/6509343773040836609</v>
  </rv>
  <rv s="0">
    <v>536870912</v>
    <v>Petrópolis</v>
    <v>c2b3905c-6410-3ce2-8e45-74786df19b2f</v>
    <v>en-US</v>
    <v>Map</v>
  </rv>
  <rv s="1">
    <fb>774.60599999999999</fb>
    <v>8</v>
  </rv>
  <rv s="2">
    <v>3337</v>
    <v>6</v>
    <v>7379</v>
    <v>7</v>
    <v>0</v>
    <v>Image of Petrópolis</v>
  </rv>
  <rv s="1">
    <fb>-22.504999999999999</fb>
    <v>9</v>
  </rv>
  <rv s="0">
    <v>805306368</v>
    <v>Hingo Hammes (Mayor)</v>
    <v>85cc6cd0-3ee1-1b5e-8eb5-884040de5fc1</v>
    <v>en-US</v>
    <v>Generic</v>
  </rv>
  <rv s="3">
    <v>802</v>
  </rv>
  <rv s="4">
    <v>https://www.bing.com/search?q=petr%c3%b3polis&amp;form=skydnc</v>
    <v>Learn more on Bing</v>
  </rv>
  <rv s="1">
    <fb>278881</fb>
    <v>8</v>
  </rv>
  <rv s="8">
    <v>#VALUE!</v>
    <v>en-US</v>
    <v>c2b3905c-6410-3ce2-8e45-74786df19b2f</v>
    <v>536870912</v>
    <v>1</v>
    <v>7380</v>
    <v>67</v>
    <v>Petrópolis</v>
    <v>4</v>
    <v>5</v>
    <v>Map</v>
    <v>6</v>
    <v>7</v>
    <v>73</v>
    <v>29754</v>
    <v>3</v>
    <v>Petrópolis, also known as The Imperial City, is a municipality in the Southeast Region of Brazil. It is located in the state of Rio de Janeiro, 68 kilometres northeast of the city of Rio de Janeiro. According to the 2010 National Brazilian ...</v>
    <v>29755</v>
    <v>29756</v>
    <v>29758</v>
    <v>29759</v>
    <v>16608</v>
    <v>Petrópolis</v>
    <v>29760</v>
    <v>Petrópolis</v>
    <v>mdp/vdpid/6509352017582882817</v>
  </rv>
  <rv s="0">
    <v>536870912</v>
    <v>Pinheiral</v>
    <v>c7124224-7994-0ea1-f570-d2196449038e</v>
    <v>en-US</v>
    <v>Map</v>
  </rv>
  <rv s="1">
    <fb>76.793000000000006</fb>
    <v>8</v>
  </rv>
  <rv s="2">
    <v>3338</v>
    <v>6</v>
    <v>7381</v>
    <v>7</v>
    <v>0</v>
    <v>Image of Pinheiral</v>
  </rv>
  <rv s="1">
    <fb>-22.512777777777998</fb>
    <v>9</v>
  </rv>
  <rv s="4">
    <v>https://www.bing.com/search?q=pinheiral+brazil&amp;form=skydnc</v>
    <v>Learn more on Bing</v>
  </rv>
  <rv s="1">
    <fb>-44.000833333332999</fb>
    <v>9</v>
  </rv>
  <rv s="1">
    <fb>25364</fb>
    <v>8</v>
  </rv>
  <rv s="9">
    <v>#VALUE!</v>
    <v>en-US</v>
    <v>c7124224-7994-0ea1-f570-d2196449038e</v>
    <v>536870912</v>
    <v>1</v>
    <v>7382</v>
    <v>72</v>
    <v>Pinheiral</v>
    <v>4</v>
    <v>5</v>
    <v>Map</v>
    <v>6</v>
    <v>57</v>
    <v>73</v>
    <v>29763</v>
    <v>3</v>
    <v>Pinheiral is a municipality located in the Brazilian state of Rio de Janeiro. Its population was 25,364 and its area is 77 km². The city was named after the São José do Pinheiro coffee plantation, owned by the very rich planter and slave trader ...</v>
    <v>29764</v>
    <v>29765</v>
    <v>29766</v>
    <v>29767</v>
    <v>Pinheiral</v>
    <v>29768</v>
    <v>7560</v>
    <v>Pinheiral</v>
    <v>mdp/vdpid/6557279043736043522</v>
  </rv>
  <rv s="0">
    <v>536870912</v>
    <v>Piraí</v>
    <v>e03b4fa4-7a76-3d7a-2f68-2b96f577d6df</v>
    <v>en-US</v>
    <v>Map</v>
  </rv>
  <rv s="1">
    <fb>505.46600000000001</fb>
    <v>8</v>
  </rv>
  <rv s="2">
    <v>3339</v>
    <v>6</v>
    <v>7383</v>
    <v>7</v>
    <v>0</v>
    <v>Image of Piraí</v>
  </rv>
  <rv s="1">
    <fb>-22.628748900000001</fb>
    <v>9</v>
  </rv>
  <rv s="4">
    <v>https://www.bing.com/search?q=pira%c3%ad+brazil&amp;form=skydnc</v>
    <v>Learn more on Bing</v>
  </rv>
  <rv s="1">
    <fb>-43.898175799999997</fb>
    <v>9</v>
  </rv>
  <rv s="1">
    <fb>27474</fb>
    <v>8</v>
  </rv>
  <rv s="12">
    <v>#VALUE!</v>
    <v>en-US</v>
    <v>e03b4fa4-7a76-3d7a-2f68-2b96f577d6df</v>
    <v>536870912</v>
    <v>1</v>
    <v>7384</v>
    <v>120</v>
    <v>Piraí</v>
    <v>4</v>
    <v>5</v>
    <v>Map</v>
    <v>6</v>
    <v>7</v>
    <v>73</v>
    <v>29771</v>
    <v>3</v>
    <v>Piraí is a municipality located in the Brazilian state of Rio de Janeiro. Its population was 29,545 and its area is 505 km².</v>
    <v>29772</v>
    <v>29773</v>
    <v>29774</v>
    <v>29775</v>
    <v>Piraí</v>
    <v>29776</v>
    <v>Piraí</v>
    <v>mdp/vdpid/6557286340382162945</v>
  </rv>
  <rv s="0">
    <v>536870912</v>
    <v>Porciúncula</v>
    <v>07aaf87b-b32a-2df2-4d7c-b0f822007dbe</v>
    <v>en-US</v>
    <v>Map</v>
  </rv>
  <rv s="1">
    <fb>302.20100000000002</fb>
    <v>8</v>
  </rv>
  <rv s="2">
    <v>3340</v>
    <v>6</v>
    <v>7385</v>
    <v>7</v>
    <v>0</v>
    <v>Image of Porciúncula</v>
  </rv>
  <rv s="1">
    <fb>-20.962777777778001</fb>
    <v>9</v>
  </rv>
  <rv s="0">
    <v>805306368</v>
    <v>Antonio Jogaib (Mayor)</v>
    <v>b7cbc705-b4b6-a69b-d942-fb0c01b25982</v>
    <v>en-US</v>
    <v>Generic</v>
  </rv>
  <rv s="3">
    <v>803</v>
  </rv>
  <rv s="4">
    <v>https://www.bing.com/search?q=porci%c3%bancula+brazil&amp;form=skydnc</v>
    <v>Learn more on Bing</v>
  </rv>
  <rv s="1">
    <fb>-42.040833333332998</fb>
    <v>9</v>
  </rv>
  <rv s="1">
    <fb>17288</fb>
    <v>8</v>
  </rv>
  <rv s="8">
    <v>#VALUE!</v>
    <v>en-US</v>
    <v>07aaf87b-b32a-2df2-4d7c-b0f822007dbe</v>
    <v>536870912</v>
    <v>1</v>
    <v>7386</v>
    <v>67</v>
    <v>Porciúncula</v>
    <v>4</v>
    <v>5</v>
    <v>Map</v>
    <v>6</v>
    <v>7</v>
    <v>73</v>
    <v>29779</v>
    <v>3</v>
    <v>Porciúncula is a municipality located in the northernmost point of the Brazilian state of Rio de Janeiro. Its population was 17,288 and its area is 291,847 km².</v>
    <v>29780</v>
    <v>29781</v>
    <v>29783</v>
    <v>29784</v>
    <v>29785</v>
    <v>Porciúncula</v>
    <v>29786</v>
    <v>Porciúncula</v>
    <v>mdp/vdpid/6509483664420634625</v>
  </rv>
  <rv s="0">
    <v>536870912</v>
    <v>Porto Real</v>
    <v>cabd9fcb-e110-8ad1-c994-537018861300</v>
    <v>en-US</v>
    <v>Map</v>
  </rv>
  <rv s="1">
    <fb>50.587000000000003</fb>
    <v>8</v>
  </rv>
  <rv s="2">
    <v>3341</v>
    <v>6</v>
    <v>7387</v>
    <v>7</v>
    <v>0</v>
    <v>Image of Porto Real</v>
  </rv>
  <rv s="1">
    <fb>-22.42</fb>
    <v>9</v>
  </rv>
  <rv s="4">
    <v>https://www.bing.com/search?q=porto+real+brazil&amp;form=skydnc</v>
    <v>Learn more on Bing</v>
  </rv>
  <rv s="1">
    <fb>-44.29</fb>
    <v>9</v>
  </rv>
  <rv s="1">
    <fb>20373</fb>
    <v>8</v>
  </rv>
  <rv s="12">
    <v>#VALUE!</v>
    <v>en-US</v>
    <v>cabd9fcb-e110-8ad1-c994-537018861300</v>
    <v>536870912</v>
    <v>1</v>
    <v>7388</v>
    <v>120</v>
    <v>Porto Real</v>
    <v>4</v>
    <v>5</v>
    <v>Map</v>
    <v>6</v>
    <v>7</v>
    <v>73</v>
    <v>29789</v>
    <v>3</v>
    <v>Porto Real is a municipality located in the Brazilian state of Rio de Janeiro. Its population was 19,974 and its area is 50.9 km².</v>
    <v>29790</v>
    <v>29791</v>
    <v>29792</v>
    <v>29793</v>
    <v>Porto Real</v>
    <v>29794</v>
    <v>Porto Real</v>
    <v>mdp/vdpid/6509214000134225921</v>
  </rv>
  <rv s="0">
    <v>536870912</v>
    <v>Quatis</v>
    <v>0c544ae3-b8a9-1f01-b019-bc266dd3b93e</v>
    <v>en-US</v>
    <v>Map</v>
  </rv>
  <rv s="1">
    <fb>286.24400000000003</fb>
    <v>8</v>
  </rv>
  <rv s="2">
    <v>3342</v>
    <v>6</v>
    <v>7389</v>
    <v>7</v>
    <v>0</v>
    <v>Image of Quatis</v>
  </rv>
  <rv s="1">
    <fb>-22.406944444444001</fb>
    <v>9</v>
  </rv>
  <rv s="4">
    <v>https://www.bing.com/search?q=quatis+brazil&amp;form=skydnc</v>
    <v>Learn more on Bing</v>
  </rv>
  <rv s="1">
    <fb>14435</fb>
    <v>8</v>
  </rv>
  <rv s="9">
    <v>#VALUE!</v>
    <v>en-US</v>
    <v>0c544ae3-b8a9-1f01-b019-bc266dd3b93e</v>
    <v>536870912</v>
    <v>1</v>
    <v>7390</v>
    <v>72</v>
    <v>Quatis</v>
    <v>4</v>
    <v>5</v>
    <v>Map</v>
    <v>6</v>
    <v>57</v>
    <v>73</v>
    <v>29797</v>
    <v>3</v>
    <v>Quatis is a municipality located in the Brazilian state of Rio de Janeiro. Its population was 14,435 and its area is 286 km².</v>
    <v>29798</v>
    <v>29799</v>
    <v>29800</v>
    <v>2939</v>
    <v>Quatis</v>
    <v>29801</v>
    <v>7560</v>
    <v>Quatis</v>
    <v>mdp/vdpid/6509236779248254977</v>
  </rv>
  <rv s="0">
    <v>536870912</v>
    <v>Queimados</v>
    <v>50dda96b-40ca-268b-9378-5cd8e311ad55</v>
    <v>en-US</v>
    <v>Map</v>
  </rv>
  <rv s="1">
    <fb>76.921000000000006</fb>
    <v>8</v>
  </rv>
  <rv s="2">
    <v>3343</v>
    <v>6</v>
    <v>7391</v>
    <v>7</v>
    <v>0</v>
    <v>Image of Queimados</v>
  </rv>
  <rv s="1">
    <fb>-22.715833333332998</fb>
    <v>9</v>
  </rv>
  <rv s="4">
    <v>https://www.bing.com/search?q=queimados+brazil&amp;form=skydnc</v>
    <v>Learn more on Bing</v>
  </rv>
  <rv s="1">
    <fb>-43.555</fb>
    <v>9</v>
  </rv>
  <rv s="1">
    <fb>140523</fb>
    <v>8</v>
  </rv>
  <rv s="12">
    <v>#VALUE!</v>
    <v>en-US</v>
    <v>50dda96b-40ca-268b-9378-5cd8e311ad55</v>
    <v>536870912</v>
    <v>1</v>
    <v>7392</v>
    <v>120</v>
    <v>Queimados</v>
    <v>4</v>
    <v>5</v>
    <v>Map</v>
    <v>6</v>
    <v>7</v>
    <v>73</v>
    <v>29804</v>
    <v>3</v>
    <v>Queimados is a municipality located in the Brazilian state of Rio de Janeiro. Its population was 151,335 and its area is 75 km². The city is divided into 37 districts.</v>
    <v>29805</v>
    <v>29806</v>
    <v>29807</v>
    <v>29808</v>
    <v>Queimados</v>
    <v>29809</v>
    <v>Queimados</v>
    <v>mdp/vdpid/6557386256588734465</v>
  </rv>
  <rv s="0">
    <v>536870912</v>
    <v>Quissamã</v>
    <v>0db5e546-0cd5-2cf3-4772-5683d4b3201c</v>
    <v>en-US</v>
    <v>Map</v>
  </rv>
  <rv s="1">
    <fb>715.87699999999995</fb>
    <v>8</v>
  </rv>
  <rv s="2">
    <v>3344</v>
    <v>6</v>
    <v>7393</v>
    <v>7</v>
    <v>0</v>
    <v>Image of Quissamã</v>
  </rv>
  <rv s="1">
    <fb>-22.106944444444</fb>
    <v>9</v>
  </rv>
  <rv s="0">
    <v>805306368</v>
    <v>Fátima Pacheco (Mayor)</v>
    <v>df51a70a-0a3a-e7f0-5455-f39e8879df47</v>
    <v>en-US</v>
    <v>Generic</v>
  </rv>
  <rv s="3">
    <v>804</v>
  </rv>
  <rv s="4">
    <v>https://www.bing.com/search?q=quissam%c3%a3+brazil&amp;form=skydnc</v>
    <v>Learn more on Bing</v>
  </rv>
  <rv s="1">
    <fb>22393</fb>
    <v>8</v>
  </rv>
  <rv s="8">
    <v>#VALUE!</v>
    <v>en-US</v>
    <v>0db5e546-0cd5-2cf3-4772-5683d4b3201c</v>
    <v>536870912</v>
    <v>1</v>
    <v>7394</v>
    <v>67</v>
    <v>Quissamã</v>
    <v>4</v>
    <v>5</v>
    <v>Map</v>
    <v>6</v>
    <v>7</v>
    <v>73</v>
    <v>29812</v>
    <v>3</v>
    <v>Quissamã is a municipality located in the Brazilian state of Rio de Janeiro. It sits on Atlantic coastline with the two largest neighboring cities being Campos das Goytacazes to the north and Macaé to the south. Quissamã was part of the ...</v>
    <v>29813</v>
    <v>29814</v>
    <v>29816</v>
    <v>29817</v>
    <v>12984</v>
    <v>Quissamã</v>
    <v>29818</v>
    <v>Quissamã</v>
    <v>mdp/vdpid/6509791728331915265</v>
  </rv>
  <rv s="0">
    <v>536870912</v>
    <v>Resende, Rio de Janeiro</v>
    <v>f10ce23e-5910-15c7-20ee-a9b99e6f5f9c</v>
    <v>en-US</v>
    <v>Map</v>
  </rv>
  <rv s="1">
    <fb>1113.5070000000001</fb>
    <v>8</v>
  </rv>
  <rv s="2">
    <v>3345</v>
    <v>6</v>
    <v>7395</v>
    <v>7</v>
    <v>0</v>
    <v>Image of Resende, Rio de Janeiro</v>
  </rv>
  <rv s="1">
    <fb>-22.468888888889001</fb>
    <v>9</v>
  </rv>
  <rv s="0">
    <v>805306368</v>
    <v>Diogo Balieiro Diniz (Mayor)</v>
    <v>1f8da4e4-9fde-c0ce-aec3-4a84112ae914</v>
    <v>en-US</v>
    <v>Generic</v>
  </rv>
  <rv s="3">
    <v>805</v>
  </rv>
  <rv s="4">
    <v>https://www.bing.com/search?q=resende+brazil&amp;form=skydnc</v>
    <v>Learn more on Bing</v>
  </rv>
  <rv s="1">
    <fb>132312</fb>
    <v>8</v>
  </rv>
  <rv s="8">
    <v>#VALUE!</v>
    <v>en-US</v>
    <v>f10ce23e-5910-15c7-20ee-a9b99e6f5f9c</v>
    <v>536870912</v>
    <v>1</v>
    <v>7396</v>
    <v>67</v>
    <v>Resende, Rio de Janeiro</v>
    <v>4</v>
    <v>5</v>
    <v>Map</v>
    <v>6</v>
    <v>57</v>
    <v>73</v>
    <v>29821</v>
    <v>3</v>
    <v>Resende is a municipality in the Brazilian state of Rio de Janeiro. The population is 132,312 in an area of 1094 km². Resendense refers to people or things that come from or inhabit Resende. It is the oldest town in this region, which has ...</v>
    <v>29822</v>
    <v>29823</v>
    <v>29825</v>
    <v>29826</v>
    <v>13757</v>
    <v>Resende, Rio de Janeiro</v>
    <v>29827</v>
    <v>Resende, Rio de Janeiro</v>
    <v>mdp/vdpid/6509213377682735105</v>
  </rv>
  <rv s="0">
    <v>536870912</v>
    <v>Rio Bonito, Rio de Janeiro</v>
    <v>56c4ed70-a6dc-6b26-2979-cdbaf02f3faa</v>
    <v>en-US</v>
    <v>Map</v>
  </rv>
  <rv s="1">
    <fb>462.17599999999999</fb>
    <v>8</v>
  </rv>
  <rv s="2">
    <v>3346</v>
    <v>6</v>
    <v>7397</v>
    <v>7</v>
    <v>0</v>
    <v>Image of Rio Bonito, Rio de Janeiro</v>
  </rv>
  <rv s="1">
    <fb>-22.707777777777999</fb>
    <v>9</v>
  </rv>
  <rv s="4">
    <v>https://www.bing.com/search?q=rio+bonito+brazil&amp;form=skydnc</v>
    <v>Learn more on Bing</v>
  </rv>
  <rv s="1">
    <fb>60573</fb>
    <v>8</v>
  </rv>
  <rv s="9">
    <v>#VALUE!</v>
    <v>en-US</v>
    <v>56c4ed70-a6dc-6b26-2979-cdbaf02f3faa</v>
    <v>536870912</v>
    <v>1</v>
    <v>7398</v>
    <v>72</v>
    <v>Rio Bonito, Rio de Janeiro</v>
    <v>4</v>
    <v>5</v>
    <v>Map</v>
    <v>6</v>
    <v>57</v>
    <v>73</v>
    <v>29830</v>
    <v>3</v>
    <v>Rio Bonito is a municipality located in the Brazilian state of Rio de Janeiro. Its population was 60,573 and its area is 462 km². The municipality contains part of the Central Rio de Janeiro Atlantic Forest Mosaic of conservation units, created ...</v>
    <v>29831</v>
    <v>29832</v>
    <v>29833</v>
    <v>2476</v>
    <v>Rio Bonito, Rio de Janeiro</v>
    <v>29834</v>
    <v>7560</v>
    <v>Rio Bonito, Rio de Janeiro</v>
    <v>mdp/vdpid/6557421339525775361</v>
  </rv>
  <rv s="0">
    <v>536870912</v>
    <v>Rio Claro, Rio de Janeiro</v>
    <v>75222007-a683-7785-eb51-7f4b52fbd183</v>
    <v>en-US</v>
    <v>Map</v>
  </rv>
  <rv s="1">
    <fb>841.39</fb>
    <v>8</v>
  </rv>
  <rv s="2">
    <v>3347</v>
    <v>6</v>
    <v>7399</v>
    <v>7</v>
    <v>0</v>
    <v>Image of Rio Claro, Rio de Janeiro</v>
  </rv>
  <rv s="1">
    <fb>-22.722777777777999</fb>
    <v>9</v>
  </rv>
  <rv s="4">
    <v>https://www.bing.com/search?q=rio+claro+brazil&amp;form=skydnc</v>
    <v>Learn more on Bing</v>
  </rv>
  <rv s="1">
    <fb>-44.135833333332997</fb>
    <v>9</v>
  </rv>
  <rv s="1">
    <fb>17401</fb>
    <v>8</v>
  </rv>
  <rv s="12">
    <v>#VALUE!</v>
    <v>en-US</v>
    <v>75222007-a683-7785-eb51-7f4b52fbd183</v>
    <v>536870912</v>
    <v>1</v>
    <v>7400</v>
    <v>120</v>
    <v>Rio Claro, Rio de Janeiro</v>
    <v>4</v>
    <v>5</v>
    <v>Map</v>
    <v>6</v>
    <v>7</v>
    <v>73</v>
    <v>29837</v>
    <v>3</v>
    <v>Rio Claro is a municipality located in the Brazilian state of Rio de Janeiro. Its population was 18,605 and its area is 841 km².</v>
    <v>29838</v>
    <v>29839</v>
    <v>29840</v>
    <v>29841</v>
    <v>Rio Claro, Rio de Janeiro</v>
    <v>29842</v>
    <v>Rio Claro, Rio de Janeiro</v>
    <v>mdp/vdpid/6557281657659850753</v>
  </rv>
  <rv s="0">
    <v>536870912</v>
    <v>Rio das Flores</v>
    <v>60dafdfa-fcf8-036c-b961-1a25a3cf64ca</v>
    <v>en-US</v>
    <v>Map</v>
  </rv>
  <rv s="1">
    <fb>477.66199999999998</fb>
    <v>8</v>
  </rv>
  <rv s="2">
    <v>3348</v>
    <v>6</v>
    <v>7401</v>
    <v>7</v>
    <v>0</v>
    <v>Image of Rio das Flores</v>
  </rv>
  <rv s="4">
    <v>https://www.bing.com/search?q=rio+das+flores+brazil&amp;form=skydnc</v>
    <v>Learn more on Bing</v>
  </rv>
  <rv s="1">
    <fb>-43.585833333332999</fb>
    <v>9</v>
  </rv>
  <rv s="9">
    <v>#VALUE!</v>
    <v>en-US</v>
    <v>60dafdfa-fcf8-036c-b961-1a25a3cf64ca</v>
    <v>536870912</v>
    <v>1</v>
    <v>7402</v>
    <v>72</v>
    <v>Rio das Flores</v>
    <v>4</v>
    <v>5</v>
    <v>Map</v>
    <v>6</v>
    <v>57</v>
    <v>73</v>
    <v>29845</v>
    <v>3</v>
    <v>Rio das Flores is a municipality located in the Brazilian state of Rio de Janeiro. Its population was 9,344 and its area is 478 km². Before the arrival of the first Portuguese settlers in the 16th century, the region was inhabited by the Purí ...</v>
    <v>29846</v>
    <v>11925</v>
    <v>29847</v>
    <v>29848</v>
    <v>Rio das Flores</v>
    <v>5342</v>
    <v>7560</v>
    <v>Rio das Flores</v>
    <v>mdp/vdpid/6509337552518905857</v>
  </rv>
  <rv s="0">
    <v>536870912</v>
    <v>Rio das Ostras</v>
    <v>0958d347-e75a-4431-a0e7-597dcb6a2ff6</v>
    <v>en-US</v>
    <v>Map</v>
  </rv>
  <rv s="1">
    <fb>228.04400000000001</fb>
    <v>8</v>
  </rv>
  <rv s="2">
    <v>3349</v>
    <v>6</v>
    <v>7403</v>
    <v>7</v>
    <v>0</v>
    <v>Image of Rio das Ostras</v>
  </rv>
  <rv s="0">
    <v>805306368</v>
    <v>Carlos Augusto Balthazar (Mayor)</v>
    <v>54931132-63af-98cd-406a-e6f5e8f1fb67</v>
    <v>en-US</v>
    <v>Generic</v>
  </rv>
  <rv s="3">
    <v>806</v>
  </rv>
  <rv s="4">
    <v>https://www.bing.com/search?q=rio+das+ostras+brazil&amp;form=skydnc</v>
    <v>Learn more on Bing</v>
  </rv>
  <rv s="1">
    <fb>-41.945</fb>
    <v>9</v>
  </rv>
  <rv s="1">
    <fb>156491</fb>
    <v>8</v>
  </rv>
  <rv s="5">
    <v>#VALUE!</v>
    <v>en-US</v>
    <v>0958d347-e75a-4431-a0e7-597dcb6a2ff6</v>
    <v>536870912</v>
    <v>1</v>
    <v>7404</v>
    <v>2</v>
    <v>Rio das Ostras</v>
    <v>4</v>
    <v>5</v>
    <v>Map</v>
    <v>6</v>
    <v>7</v>
    <v>73</v>
    <v>29851</v>
    <v>3</v>
    <v>Rio das Ostras is a municipality located in the Brazilian state of Rio de Janeiro. Its population is 156,491 and its area is 228 km². Endowed with beautiful beaches, has received large investments in infrastructure applicable from the royalties ...</v>
    <v>29852</v>
    <v>29646</v>
    <v>29854</v>
    <v>29855</v>
    <v>29856</v>
    <v>Rio das Ostras</v>
    <v>29857</v>
    <v>7560</v>
    <v>Rio das Ostras</v>
    <v>mdp/vdpid/6509768299721523201</v>
  </rv>
  <rv s="0">
    <v>536870912</v>
    <v>Santa Maria Madalena, Rio de Janeiro</v>
    <v>8f721d30-394a-3094-c5a3-fb1a8baa7338</v>
    <v>en-US</v>
    <v>Map</v>
  </rv>
  <rv s="1">
    <fb>815.59100000000001</fb>
    <v>8</v>
  </rv>
  <rv s="2">
    <v>3350</v>
    <v>6</v>
    <v>7405</v>
    <v>7</v>
    <v>0</v>
    <v>Image of Santa Maria Madalena, Rio de Janeiro</v>
  </rv>
  <rv s="1">
    <fb>-21.954999999999998</fb>
    <v>9</v>
  </rv>
  <rv s="4">
    <v>https://www.bing.com/search?q=santa+maria+madalena+brazil&amp;form=skydnc</v>
    <v>Learn more on Bing</v>
  </rv>
  <rv s="1">
    <fb>-42.007777777778003</fb>
    <v>9</v>
  </rv>
  <rv s="1">
    <fb>10232</fb>
    <v>8</v>
  </rv>
  <rv s="12">
    <v>#VALUE!</v>
    <v>en-US</v>
    <v>8f721d30-394a-3094-c5a3-fb1a8baa7338</v>
    <v>536870912</v>
    <v>1</v>
    <v>7406</v>
    <v>120</v>
    <v>Santa Maria Madalena, Rio de Janeiro</v>
    <v>4</v>
    <v>5</v>
    <v>Map</v>
    <v>6</v>
    <v>7</v>
    <v>73</v>
    <v>29860</v>
    <v>3</v>
    <v>Santa Maria Madalena is a municipality located in the Brazilian state of Rio de Janeiro. Its population was 10,392 and its area is 816 km². The municipality contains part of the 21,444 hectares Desengano State Park, created in 1970.</v>
    <v>29861</v>
    <v>29862</v>
    <v>29863</v>
    <v>29864</v>
    <v>Santa Maria Madalena, Rio de Janeiro</v>
    <v>29865</v>
    <v>Santa Maria Madalena, Rio de Janeiro</v>
    <v>mdp/vdpid/6509756722754617345</v>
  </rv>
  <rv s="0">
    <v>536870912</v>
    <v>Santo Antônio de Pádua</v>
    <v>9705bd2f-8f32-e9f7-5324-d824bdb669cd</v>
    <v>en-US</v>
    <v>Map</v>
  </rv>
  <rv s="1">
    <fb>611.98099999999999</fb>
    <v>8</v>
  </rv>
  <rv s="2">
    <v>3351</v>
    <v>6</v>
    <v>7407</v>
    <v>7</v>
    <v>0</v>
    <v>Image of Santo Antônio de Pádua</v>
  </rv>
  <rv s="1">
    <fb>-21.538888888889002</fb>
    <v>9</v>
  </rv>
  <rv s="4">
    <v>https://www.bing.com/search?q=santo+ant%c3%b4nio+de+p%c3%a1dua+brazil&amp;form=skydnc</v>
    <v>Learn more on Bing</v>
  </rv>
  <rv s="1">
    <fb>-42.18</fb>
    <v>9</v>
  </rv>
  <rv s="1">
    <fb>41325</fb>
    <v>8</v>
  </rv>
  <rv s="12">
    <v>#VALUE!</v>
    <v>en-US</v>
    <v>9705bd2f-8f32-e9f7-5324-d824bdb669cd</v>
    <v>536870912</v>
    <v>1</v>
    <v>7408</v>
    <v>120</v>
    <v>Santo Antônio de Pádua</v>
    <v>4</v>
    <v>5</v>
    <v>Map</v>
    <v>6</v>
    <v>7</v>
    <v>73</v>
    <v>29868</v>
    <v>3</v>
    <v>Santo Antônio de Pádua is a municipality located in the northeastern part of the Brazilian state of Rio de Janeiro. Its population was 42,594 and its area is 612 km².</v>
    <v>29869</v>
    <v>29870</v>
    <v>29871</v>
    <v>29872</v>
    <v>Santo Antônio de Pádua</v>
    <v>29873</v>
    <v>Santo Antônio de Pádua</v>
    <v>mdp/vdpid/6509690495852085249</v>
  </rv>
  <rv s="0">
    <v>536870912</v>
    <v>São Fidélis</v>
    <v>c553620f-6390-7794-e5eb-3e95f766d54b</v>
    <v>en-US</v>
    <v>Map</v>
  </rv>
  <rv s="1">
    <fb>1028.095</fb>
    <v>8</v>
  </rv>
  <rv s="2">
    <v>3352</v>
    <v>6</v>
    <v>7409</v>
    <v>7</v>
    <v>0</v>
    <v>Image of São Fidélis</v>
  </rv>
  <rv s="1">
    <fb>-21.645833333333002</fb>
    <v>9</v>
  </rv>
  <rv s="4">
    <v>https://www.bing.com/search?q=s%c3%a3o+fid%c3%a9lis+brazil&amp;form=skydnc</v>
    <v>Learn more on Bing</v>
  </rv>
  <rv s="1">
    <fb>-41.746944444443997</fb>
    <v>9</v>
  </rv>
  <rv s="1">
    <fb>38710</fb>
    <v>8</v>
  </rv>
  <rv s="9">
    <v>#VALUE!</v>
    <v>en-US</v>
    <v>c553620f-6390-7794-e5eb-3e95f766d54b</v>
    <v>536870912</v>
    <v>1</v>
    <v>7410</v>
    <v>72</v>
    <v>São Fidélis</v>
    <v>4</v>
    <v>5</v>
    <v>Map</v>
    <v>6</v>
    <v>57</v>
    <v>73</v>
    <v>29876</v>
    <v>3</v>
    <v>São Fidélis is a municipality located in the Brazilian state of Rio de Janeiro. Its population was 38,710 and its area is 1,028 km². The municipality contains part of the 21,444 hectares Desengano State Park, created in 1970.</v>
    <v>29877</v>
    <v>29878</v>
    <v>29879</v>
    <v>29880</v>
    <v>São Fidélis</v>
    <v>29881</v>
    <v>6951</v>
    <v>São Fidélis</v>
    <v>mdp/vdpid/6509703221152317442</v>
  </rv>
  <rv s="0">
    <v>536870912</v>
    <v>São Francisco de Itabapoana</v>
    <v>9547e7c1-6316-59c8-22c3-909b54982f36</v>
    <v>en-US</v>
    <v>Map</v>
  </rv>
  <rv s="1">
    <fb>1122.4380000000001</fb>
    <v>8</v>
  </rv>
  <rv s="2">
    <v>3353</v>
    <v>6</v>
    <v>7411</v>
    <v>7</v>
    <v>0</v>
    <v>Image of São Francisco de Itabapoana</v>
  </rv>
  <rv s="1">
    <fb>-21.47</fb>
    <v>9</v>
  </rv>
  <rv s="4">
    <v>https://www.bing.com/search?q=s%c3%a3o+francisco+de+itabapoana+brazil&amp;form=skydnc</v>
    <v>Learn more on Bing</v>
  </rv>
  <rv s="1">
    <fb>-41.118888888889003</fb>
    <v>9</v>
  </rv>
  <rv s="1">
    <fb>45059</fb>
    <v>8</v>
  </rv>
  <rv s="12">
    <v>#VALUE!</v>
    <v>en-US</v>
    <v>9547e7c1-6316-59c8-22c3-909b54982f36</v>
    <v>536870912</v>
    <v>1</v>
    <v>7412</v>
    <v>120</v>
    <v>São Francisco de Itabapoana</v>
    <v>4</v>
    <v>5</v>
    <v>Map</v>
    <v>6</v>
    <v>7</v>
    <v>73</v>
    <v>29884</v>
    <v>3</v>
    <v>São Francisco de Itabapoana is a municipality located in the Brazilian state of Rio de Janeiro. Its population was 42,210 and its area is 1,111 km².</v>
    <v>29885</v>
    <v>29886</v>
    <v>29887</v>
    <v>29888</v>
    <v>São Francisco de Itabapoana</v>
    <v>29889</v>
    <v>São Francisco de Itabapoana</v>
    <v>mdp/vdpid/6509733414604636161</v>
  </rv>
  <rv s="0">
    <v>536870912</v>
    <v>São Gonçalo, Rio de Janeiro</v>
    <v>9fcf5de2-008f-2f04-71a9-acff89b8146a</v>
    <v>en-US</v>
    <v>Map</v>
  </rv>
  <rv s="1">
    <fb>249.142</fb>
    <v>8</v>
  </rv>
  <rv s="2">
    <v>3354</v>
    <v>6</v>
    <v>7413</v>
    <v>7</v>
    <v>0</v>
    <v>Image of São Gonçalo, Rio de Janeiro</v>
  </rv>
  <rv s="1">
    <fb>-22.826944444443999</fb>
    <v>9</v>
  </rv>
  <rv s="0">
    <v>805306368</v>
    <v>Capitão Nelson (Mayor)</v>
    <v>19c98145-b3ba-719d-e791-ece788a53d69</v>
    <v>en-US</v>
    <v>Generic</v>
  </rv>
  <rv s="3">
    <v>807</v>
  </rv>
  <rv s="4">
    <v>https://www.bing.com/search?q=s%c3%a3o+gon%c3%a7alo+brazil&amp;form=skydnc</v>
    <v>Learn more on Bing</v>
  </rv>
  <rv s="1">
    <fb>-43.053888888888999</fb>
    <v>9</v>
  </rv>
  <rv s="1">
    <fb>896744</fb>
    <v>8</v>
  </rv>
  <rv s="5">
    <v>#VALUE!</v>
    <v>en-US</v>
    <v>9fcf5de2-008f-2f04-71a9-acff89b8146a</v>
    <v>536870912</v>
    <v>1</v>
    <v>7414</v>
    <v>2</v>
    <v>São Gonçalo, Rio de Janeiro</v>
    <v>4</v>
    <v>5</v>
    <v>Map</v>
    <v>6</v>
    <v>7</v>
    <v>73</v>
    <v>29892</v>
    <v>3</v>
    <v>São Gonçalo is a municipality in Rio de Janeiro, Brazil, in the Southeast region. It is located in the Metropolitan Region of Rio de Janeiro, having land limits with the municipalities of Niterói, Maricá and Itaboraí, and a maritime limit, by ...</v>
    <v>29893</v>
    <v>29894</v>
    <v>29896</v>
    <v>29897</v>
    <v>29898</v>
    <v>São Gonçalo, Rio de Janeiro</v>
    <v>29899</v>
    <v>6951</v>
    <v>São Gonçalo, Rio de Janeiro</v>
    <v>mdp/vdpid/6557434594700820481</v>
  </rv>
  <rv s="0">
    <v>536870912</v>
    <v>São João da Barra</v>
    <v>df91b5da-df29-2f59-2f55-21cbec4aba73</v>
    <v>en-US</v>
    <v>Map</v>
  </rv>
  <rv s="1">
    <fb>458.61099999999999</fb>
    <v>8</v>
  </rv>
  <rv s="2">
    <v>3355</v>
    <v>6</v>
    <v>7415</v>
    <v>7</v>
    <v>0</v>
    <v>Image of São João da Barra</v>
  </rv>
  <rv s="1">
    <fb>-21.64</fb>
    <v>9</v>
  </rv>
  <rv s="4">
    <v>https://www.bing.com/search?q=s%c3%a3o+jo%c3%a3o+da+barra+brazil&amp;form=skydnc</v>
    <v>Learn more on Bing</v>
  </rv>
  <rv s="1">
    <fb>-41.050833333333003</fb>
    <v>9</v>
  </rv>
  <rv s="1">
    <fb>36573</fb>
    <v>8</v>
  </rv>
  <rv s="12">
    <v>#VALUE!</v>
    <v>en-US</v>
    <v>df91b5da-df29-2f59-2f55-21cbec4aba73</v>
    <v>536870912</v>
    <v>1</v>
    <v>7416</v>
    <v>120</v>
    <v>São João da Barra</v>
    <v>4</v>
    <v>5</v>
    <v>Map</v>
    <v>6</v>
    <v>7</v>
    <v>73</v>
    <v>29902</v>
    <v>3</v>
    <v>São João da Barra is a municipality located in the Brazilian state of Rio de Janeiro. Its population was 36,423 and its area is 459 km². It is home to the Superporto do Açu.</v>
    <v>29903</v>
    <v>29904</v>
    <v>29905</v>
    <v>29906</v>
    <v>São João da Barra</v>
    <v>29907</v>
    <v>São João da Barra</v>
    <v>mdp/vdpid/6509735410338365441</v>
  </rv>
  <rv s="0">
    <v>536870912</v>
    <v>São João de Meriti</v>
    <v>e32564c3-a93a-42dd-1d13-84c25aae1503</v>
    <v>en-US</v>
    <v>Map</v>
  </rv>
  <rv s="1">
    <fb>34.838000000000001</fb>
    <v>8</v>
  </rv>
  <rv s="2">
    <v>3356</v>
    <v>6</v>
    <v>7417</v>
    <v>7</v>
    <v>0</v>
    <v>Image of São João de Meriti</v>
  </rv>
  <rv s="1">
    <fb>-22.803888888888999</fb>
    <v>9</v>
  </rv>
  <rv s="0">
    <v>805306368</v>
    <v>João Ferreira Neto (Mayor)</v>
    <v>2b3d4874-a75c-3ead-8ddf-839e115a27a3</v>
    <v>en-US</v>
    <v>Generic</v>
  </rv>
  <rv s="3">
    <v>808</v>
  </rv>
  <rv s="4">
    <v>https://www.bing.com/search?q=s%c3%a3o+jo%c3%a3o+de+meriti+brazil&amp;form=skydnc</v>
    <v>Learn more on Bing</v>
  </rv>
  <rv s="1">
    <fb>-43.371944444443997</fb>
    <v>9</v>
  </rv>
  <rv s="1">
    <fb>440962</fb>
    <v>8</v>
  </rv>
  <rv s="8">
    <v>#VALUE!</v>
    <v>en-US</v>
    <v>e32564c3-a93a-42dd-1d13-84c25aae1503</v>
    <v>536870912</v>
    <v>1</v>
    <v>7418</v>
    <v>67</v>
    <v>São João de Meriti</v>
    <v>4</v>
    <v>5</v>
    <v>Map</v>
    <v>6</v>
    <v>7</v>
    <v>73</v>
    <v>29910</v>
    <v>3</v>
    <v>São João de Meriti is a Brazilian municipality in the state of Rio de Janeiro. Its historical name is São João do Rio Meriti. Its population was 472,906 inhabitants in 2020. It's located in the region of Baixada Fluminense, having 34.996 km².</v>
    <v>29911</v>
    <v>29912</v>
    <v>29914</v>
    <v>29915</v>
    <v>29916</v>
    <v>São João de Meriti</v>
    <v>29917</v>
    <v>São João de Meriti</v>
    <v>mdp/vdpid/6557390133232926722</v>
  </rv>
  <rv s="0">
    <v>536870912</v>
    <v>São José de Ubá</v>
    <v>4548d5a0-812c-1bc7-22e3-591e5faa0dc9</v>
    <v>en-US</v>
    <v>Map</v>
  </rv>
  <rv s="1">
    <fb>250.596</fb>
    <v>8</v>
  </rv>
  <rv s="2">
    <v>3357</v>
    <v>6</v>
    <v>7419</v>
    <v>7</v>
    <v>0</v>
    <v>Image of São José de Ubá</v>
  </rv>
  <rv s="1">
    <fb>-21.357777777778001</fb>
    <v>9</v>
  </rv>
  <rv s="4">
    <v>https://www.bing.com/search?q=s%c3%a3o+jos%c3%a9+de+ub%c3%a1+brazil&amp;form=skydnc</v>
    <v>Learn more on Bing</v>
  </rv>
  <rv s="1">
    <fb>-41.942777777777998</fb>
    <v>9</v>
  </rv>
  <rv s="1">
    <fb>7206</fb>
    <v>8</v>
  </rv>
  <rv s="9">
    <v>#VALUE!</v>
    <v>en-US</v>
    <v>4548d5a0-812c-1bc7-22e3-591e5faa0dc9</v>
    <v>536870912</v>
    <v>1</v>
    <v>7420</v>
    <v>72</v>
    <v>São José de Ubá</v>
    <v>4</v>
    <v>5</v>
    <v>Map</v>
    <v>6</v>
    <v>57</v>
    <v>73</v>
    <v>29920</v>
    <v>3</v>
    <v>São José de Ubá is a municipality located in the Brazilian state of Rio de Janeiro. Its population was 7,206 and its area is 251 km².</v>
    <v>29921</v>
    <v>29922</v>
    <v>29923</v>
    <v>29924</v>
    <v>São José de Ubá</v>
    <v>29925</v>
    <v>7560</v>
    <v>São José de Ubá</v>
    <v>mdp/vdpid/6509685274446921729</v>
  </rv>
  <rv s="0">
    <v>536870912</v>
    <v>São José do Vale do Rio Preto</v>
    <v>a1b13906-a2e5-dffa-bd81-957e856a5446</v>
    <v>en-US</v>
    <v>Map</v>
  </rv>
  <rv s="1">
    <fb>239.95</fb>
    <v>8</v>
  </rv>
  <rv s="2">
    <v>3358</v>
    <v>6</v>
    <v>7421</v>
    <v>7</v>
    <v>0</v>
    <v>Image of São José do Vale do Rio Preto</v>
  </rv>
  <rv s="1">
    <fb>-22.150833333333001</fb>
    <v>9</v>
  </rv>
  <rv s="4">
    <v>https://www.bing.com/search?q=s%c3%a3o+jos%c3%a9+do+vale+do+rio+preto+brazil&amp;form=skydnc</v>
    <v>Learn more on Bing</v>
  </rv>
  <rv s="1">
    <fb>-42.923888888889003</fb>
    <v>9</v>
  </rv>
  <rv s="1">
    <fb>21916</fb>
    <v>8</v>
  </rv>
  <rv s="9">
    <v>#VALUE!</v>
    <v>en-US</v>
    <v>a1b13906-a2e5-dffa-bd81-957e856a5446</v>
    <v>536870912</v>
    <v>1</v>
    <v>7422</v>
    <v>72</v>
    <v>São José do Vale do Rio Preto</v>
    <v>4</v>
    <v>5</v>
    <v>Map</v>
    <v>6</v>
    <v>57</v>
    <v>73</v>
    <v>29928</v>
    <v>3</v>
    <v>São José do Vale do Rio Preto is a municipality located in the Brazilian state of Rio de Janeiro. Its population was 21,916 and its area is 240 km². The municipality contains the 346 hectares Pedra das Flores Natural Monument, created in 2005. ...</v>
    <v>29929</v>
    <v>29930</v>
    <v>29931</v>
    <v>29932</v>
    <v>São José do Vale do Rio Preto</v>
    <v>29933</v>
    <v>6951</v>
    <v>São José do Vale do Rio Preto</v>
    <v>mdp/vdpid/6509349244694953985</v>
  </rv>
  <rv s="0">
    <v>536870912</v>
    <v>São Pedro da Aldeia</v>
    <v>9e7b0e1e-96e9-9c80-b679-4e99e7892021</v>
    <v>en-US</v>
    <v>Map</v>
  </rv>
  <rv s="1">
    <fb>339.64699999999999</fb>
    <v>8</v>
  </rv>
  <rv s="2">
    <v>3359</v>
    <v>6</v>
    <v>7423</v>
    <v>7</v>
    <v>0</v>
    <v>Image of São Pedro da Aldeia</v>
  </rv>
  <rv s="4">
    <v>https://www.bing.com/search?q=s%c3%a3o+pedro+da+aldeia+brazil&amp;form=skydnc</v>
    <v>Learn more on Bing</v>
  </rv>
  <rv s="1">
    <fb>106049</fb>
    <v>8</v>
  </rv>
  <rv s="9">
    <v>#VALUE!</v>
    <v>en-US</v>
    <v>9e7b0e1e-96e9-9c80-b679-4e99e7892021</v>
    <v>536870912</v>
    <v>1</v>
    <v>7424</v>
    <v>72</v>
    <v>São Pedro da Aldeia</v>
    <v>4</v>
    <v>5</v>
    <v>Map</v>
    <v>6</v>
    <v>57</v>
    <v>73</v>
    <v>29936</v>
    <v>3</v>
    <v>São Pedro da Aldeia is a municipality in Brazil. Its population was 106,049 and its area is 340 km². It lies in the east of Rio de Janeiro State on the Araruama Lagoon, 120 km from the state capital, Rio de Janeiro. The Araruama lagoon is the ...</v>
    <v>29937</v>
    <v>29531</v>
    <v>29938</v>
    <v>14977</v>
    <v>São Pedro da Aldeia</v>
    <v>29939</v>
    <v>6951</v>
    <v>São Pedro da Aldeia</v>
    <v>mdp/vdpid/6557810039300554753</v>
  </rv>
  <rv s="0">
    <v>536870912</v>
    <v>São Sebastião do Alto</v>
    <v>964379c8-2115-7aa2-4720-4505a1a6f6da</v>
    <v>en-US</v>
    <v>Map</v>
  </rv>
  <rv s="1">
    <fb>397.18</fb>
    <v>8</v>
  </rv>
  <rv s="2">
    <v>3360</v>
    <v>6</v>
    <v>7425</v>
    <v>7</v>
    <v>0</v>
    <v>Image of São Sebastião do Alto</v>
  </rv>
  <rv s="1">
    <fb>-21.956944444444002</fb>
    <v>9</v>
  </rv>
  <rv s="4">
    <v>https://www.bing.com/search?q=s%c3%a3o+sebasti%c3%a3o+do+alto+brazil&amp;form=skydnc</v>
    <v>Learn more on Bing</v>
  </rv>
  <rv s="1">
    <fb>-42.134999999999998</fb>
    <v>9</v>
  </rv>
  <rv s="1">
    <fb>9387</fb>
    <v>8</v>
  </rv>
  <rv s="9">
    <v>#VALUE!</v>
    <v>en-US</v>
    <v>964379c8-2115-7aa2-4720-4505a1a6f6da</v>
    <v>536870912</v>
    <v>1</v>
    <v>7426</v>
    <v>72</v>
    <v>São Sebastião do Alto</v>
    <v>4</v>
    <v>5</v>
    <v>Map</v>
    <v>6</v>
    <v>57</v>
    <v>73</v>
    <v>29942</v>
    <v>3</v>
    <v>São Sebastião do Alto is a municipality located in the Brazilian state of Rio de Janeiro. Its population was 9,387 and its area is 397 km².</v>
    <v>29943</v>
    <v>29944</v>
    <v>29945</v>
    <v>29946</v>
    <v>São Sebastião do Alto</v>
    <v>29947</v>
    <v>7560</v>
    <v>São Sebastião do Alto</v>
    <v>mdp/vdpid/6509697342315167745</v>
  </rv>
  <rv s="0">
    <v>536870912</v>
    <v>Sapucaia, Rio de Janeiro</v>
    <v>4c2cf2fa-b6d0-ac52-930c-92ab79e8daee</v>
    <v>en-US</v>
    <v>Map</v>
  </rv>
  <rv s="1">
    <fb>540.35</fb>
    <v>8</v>
  </rv>
  <rv s="2">
    <v>3361</v>
    <v>6</v>
    <v>7427</v>
    <v>7</v>
    <v>0</v>
    <v>Image of Sapucaia, Rio de Janeiro</v>
  </rv>
  <rv s="1">
    <fb>-21.995000000000001</fb>
    <v>9</v>
  </rv>
  <rv s="4">
    <v>https://www.bing.com/search?q=sapucaia%2c+rio+de+janeiro+brazil&amp;form=skydnc</v>
    <v>Learn more on Bing</v>
  </rv>
  <rv s="1">
    <fb>17729</fb>
    <v>8</v>
  </rv>
  <rv s="12">
    <v>#VALUE!</v>
    <v>en-US</v>
    <v>4c2cf2fa-b6d0-ac52-930c-92ab79e8daee</v>
    <v>536870912</v>
    <v>1</v>
    <v>7428</v>
    <v>120</v>
    <v>Sapucaia, Rio de Janeiro</v>
    <v>4</v>
    <v>5</v>
    <v>Map</v>
    <v>6</v>
    <v>7</v>
    <v>73</v>
    <v>29950</v>
    <v>3</v>
    <v>Sapucaia is a municipality located in the Brazilian state of Rio de Janeiro. Its population was 18,249 and its area is 540 km². Sapucaia is also the local name for the tree Lecythis zabucajo.</v>
    <v>29951</v>
    <v>29952</v>
    <v>29953</v>
    <v>26053</v>
    <v>Sapucaia, Rio de Janeiro</v>
    <v>29954</v>
    <v>Sapucaia, Rio de Janeiro</v>
    <v>mdp/vdpid/6509336109544112129</v>
  </rv>
  <rv s="0">
    <v>536870912</v>
    <v>Saquarema</v>
    <v>2f97b935-ac21-cef3-d8e3-aab1d4fd6095</v>
    <v>en-US</v>
    <v>Map</v>
  </rv>
  <rv s="1">
    <fb>353.56599999999997</fb>
    <v>8</v>
  </rv>
  <rv s="2">
    <v>3362</v>
    <v>6</v>
    <v>7429</v>
    <v>7</v>
    <v>0</v>
    <v>Image of Saquarema</v>
  </rv>
  <rv s="1">
    <fb>-22.92</fb>
    <v>9</v>
  </rv>
  <rv s="0">
    <v>805306368</v>
    <v>Manoela Peres (Mayor)</v>
    <v>0404daff-e1dc-8d57-95f5-ba294a5a25e8</v>
    <v>en-US</v>
    <v>Generic</v>
  </rv>
  <rv s="3">
    <v>809</v>
  </rv>
  <rv s="4">
    <v>https://www.bing.com/search?q=saquarema+brazil&amp;form=skydnc</v>
    <v>Learn more on Bing</v>
  </rv>
  <rv s="1">
    <fb>-42.51</fb>
    <v>9</v>
  </rv>
  <rv s="1">
    <fb>89559</fb>
    <v>8</v>
  </rv>
  <rv s="8">
    <v>#VALUE!</v>
    <v>en-US</v>
    <v>2f97b935-ac21-cef3-d8e3-aab1d4fd6095</v>
    <v>536870912</v>
    <v>1</v>
    <v>7430</v>
    <v>67</v>
    <v>Saquarema</v>
    <v>4</v>
    <v>5</v>
    <v>Map</v>
    <v>6</v>
    <v>7</v>
    <v>73</v>
    <v>29957</v>
    <v>3</v>
    <v>Saquarema is a municipality located in the Brazilian state of Rio de Janeiro. Its population is 90,583 and its area is 353,566 km². It is located almost 73 km east of Rio de Janeiro. It was known as Brazil's surfing capital.</v>
    <v>29958</v>
    <v>29959</v>
    <v>29961</v>
    <v>29962</v>
    <v>29963</v>
    <v>Saquarema</v>
    <v>29964</v>
    <v>Saquarema</v>
    <v>mdp/vdpid/6557444037907841025</v>
  </rv>
  <rv s="0">
    <v>536870912</v>
    <v>Seropédica</v>
    <v>c9fa2da3-1eb1-79d4-bea6-8425290411d2</v>
    <v>en-US</v>
    <v>Map</v>
  </rv>
  <rv s="1">
    <fb>283.79399999999998</fb>
    <v>8</v>
  </rv>
  <rv s="2">
    <v>3363</v>
    <v>6</v>
    <v>7431</v>
    <v>7</v>
    <v>0</v>
    <v>Image of Seropédica</v>
  </rv>
  <rv s="1">
    <fb>-22.743888888889</fb>
    <v>9</v>
  </rv>
  <rv s="4">
    <v>https://www.bing.com/search?q=serop%c3%a9dica+brazil&amp;form=skydnc</v>
    <v>Learn more on Bing</v>
  </rv>
  <rv s="1">
    <fb>-43.707777777777999</fb>
    <v>9</v>
  </rv>
  <rv s="1">
    <fb>83092</fb>
    <v>8</v>
  </rv>
  <rv s="9">
    <v>#VALUE!</v>
    <v>en-US</v>
    <v>c9fa2da3-1eb1-79d4-bea6-8425290411d2</v>
    <v>536870912</v>
    <v>1</v>
    <v>7432</v>
    <v>72</v>
    <v>Seropédica</v>
    <v>4</v>
    <v>5</v>
    <v>Map</v>
    <v>6</v>
    <v>57</v>
    <v>73</v>
    <v>29967</v>
    <v>3</v>
    <v>Seropédica is a municipality located in Greater Rio de Janeiro, Brazil, 75 km from the state capital of Rio de Janeiro. Its population was 83,092 and its area is 284 km². The municipality is home of the main campus of the Federal Rural ...</v>
    <v>29968</v>
    <v>29969</v>
    <v>29970</v>
    <v>29971</v>
    <v>Seropédica</v>
    <v>29972</v>
    <v>7560</v>
    <v>Seropédica</v>
    <v>mdp/vdpid/6557292110922383361</v>
  </rv>
  <rv s="0">
    <v>536870912</v>
    <v>Silva Jardim</v>
    <v>a3663014-4c81-1609-e50f-186b2997ce50</v>
    <v>en-US</v>
    <v>Map</v>
  </rv>
  <rv s="1">
    <fb>938.33600000000001</fb>
    <v>8</v>
  </rv>
  <rv s="2">
    <v>3364</v>
    <v>6</v>
    <v>7433</v>
    <v>7</v>
    <v>0</v>
    <v>Image of Silva Jardim</v>
  </rv>
  <rv s="1">
    <fb>-22.650833333333001</fb>
    <v>9</v>
  </rv>
  <rv s="4">
    <v>https://www.bing.com/search?q=silva+jardim+brazil&amp;form=skydnc</v>
    <v>Learn more on Bing</v>
  </rv>
  <rv s="1">
    <fb>21352</fb>
    <v>8</v>
  </rv>
  <rv s="9">
    <v>#VALUE!</v>
    <v>en-US</v>
    <v>a3663014-4c81-1609-e50f-186b2997ce50</v>
    <v>536870912</v>
    <v>1</v>
    <v>7434</v>
    <v>72</v>
    <v>Silva Jardim</v>
    <v>4</v>
    <v>5</v>
    <v>Map</v>
    <v>6</v>
    <v>7</v>
    <v>73</v>
    <v>29975</v>
    <v>3</v>
    <v>Silva Jardim is a municipality located in the Brazilian state of Rio de Janeiro. Its population was 21,352 and its area is 937 km². The municipality contains the 5,052 hectares Poço das Antas Biological Reserve, a strictly protected conservation ...</v>
    <v>29976</v>
    <v>29977</v>
    <v>29978</v>
    <v>24831</v>
    <v>Silva Jardim</v>
    <v>29979</v>
    <v>7560</v>
    <v>Silva Jardim</v>
    <v>mdp/vdpid/6557428998509428737</v>
  </rv>
  <rv s="0">
    <v>536870912</v>
    <v>Sumidouro</v>
    <v>7b8a7abd-fa55-5a72-2262-33e0ba762442</v>
    <v>en-US</v>
    <v>Map</v>
  </rv>
  <rv s="1">
    <fb>395.51600000000002</fb>
    <v>8</v>
  </rv>
  <rv s="2">
    <v>3365</v>
    <v>6</v>
    <v>7435</v>
    <v>7</v>
    <v>0</v>
    <v>Image of Sumidouro</v>
  </rv>
  <rv s="1">
    <fb>-22.05</fb>
    <v>9</v>
  </rv>
  <rv s="4">
    <v>https://www.bing.com/search?q=sumidouro+brazil&amp;form=skydnc</v>
    <v>Learn more on Bing</v>
  </rv>
  <rv s="1">
    <fb>-42.674999999999997</fb>
    <v>9</v>
  </rv>
  <rv s="1">
    <fb>15667</fb>
    <v>8</v>
  </rv>
  <rv s="9">
    <v>#VALUE!</v>
    <v>en-US</v>
    <v>7b8a7abd-fa55-5a72-2262-33e0ba762442</v>
    <v>536870912</v>
    <v>1</v>
    <v>7436</v>
    <v>72</v>
    <v>Sumidouro</v>
    <v>4</v>
    <v>5</v>
    <v>Map</v>
    <v>6</v>
    <v>57</v>
    <v>73</v>
    <v>29982</v>
    <v>3</v>
    <v>Sumidouro is a municipality located in the Brazilian state of Rio de Janeiro. Its population was 15,667 and its area is 395 km².</v>
    <v>29983</v>
    <v>29984</v>
    <v>29985</v>
    <v>29986</v>
    <v>Sumidouro</v>
    <v>29987</v>
    <v>7560</v>
    <v>Sumidouro</v>
    <v>mdp/vdpid/6509375673222561793</v>
  </rv>
  <rv s="0">
    <v>536870912</v>
    <v>Tanguá</v>
    <v>4a3efd1e-8646-46cc-b5c9-2acc56d9a862</v>
    <v>en-US</v>
    <v>Map</v>
  </rv>
  <rv s="1">
    <fb>145.50299999999999</fb>
    <v>8</v>
  </rv>
  <rv s="2">
    <v>3366</v>
    <v>6</v>
    <v>7437</v>
    <v>7</v>
    <v>0</v>
    <v>Image of Tanguá</v>
  </rv>
  <rv s="1">
    <fb>-22.73</fb>
    <v>9</v>
  </rv>
  <rv s="4">
    <v>https://www.bing.com/search?q=tangu%c3%a1+brazil&amp;form=skydnc</v>
    <v>Learn more on Bing</v>
  </rv>
  <rv s="1">
    <fb>34898</fb>
    <v>8</v>
  </rv>
  <rv s="9">
    <v>#VALUE!</v>
    <v>en-US</v>
    <v>4a3efd1e-8646-46cc-b5c9-2acc56d9a862</v>
    <v>536870912</v>
    <v>1</v>
    <v>7438</v>
    <v>72</v>
    <v>Tanguá</v>
    <v>4</v>
    <v>5</v>
    <v>Map</v>
    <v>6</v>
    <v>64</v>
    <v>73</v>
    <v>29990</v>
    <v>3</v>
    <v>Tanguá is a municipality located in the Brazilian state of Rio de Janeiro. It covers an area of 145,5 km². Its population is relatively stable, with 29,481 in 2005 and 30,732 in 2010, most of them urban. This equates to a population density of ...</v>
    <v>29991</v>
    <v>29992</v>
    <v>29993</v>
    <v>3346</v>
    <v>Tanguá</v>
    <v>29994</v>
    <v>7560</v>
    <v>Tanguá</v>
    <v>mdp/vdpid/6557422392128307201</v>
  </rv>
  <rv s="0">
    <v>536870912</v>
    <v>Teresópolis</v>
    <v>c363ec17-72ff-0b24-d3b6-d51a0edf5319</v>
    <v>en-US</v>
    <v>Map</v>
  </rv>
  <rv s="1">
    <fb>770.601</fb>
    <v>8</v>
  </rv>
  <rv s="2">
    <v>3367</v>
    <v>6</v>
    <v>7439</v>
    <v>7</v>
    <v>0</v>
    <v>Image of Teresópolis</v>
  </rv>
  <rv s="1">
    <fb>-22.411944444444</fb>
    <v>9</v>
  </rv>
  <rv s="0">
    <v>805306368</v>
    <v>Vinicius Claussen (Mayor)</v>
    <v>358fb8c9-92a4-f7e0-4310-8a5403cad81b</v>
    <v>en-US</v>
    <v>Generic</v>
  </rv>
  <rv s="3">
    <v>810</v>
  </rv>
  <rv s="4">
    <v>https://www.bing.com/search?q=teres%c3%b3polis+brazil&amp;form=skydnc</v>
    <v>Learn more on Bing</v>
  </rv>
  <rv s="1">
    <fb>-42.965833333333002</fb>
    <v>9</v>
  </rv>
  <rv s="1">
    <fb>184240</fb>
    <v>8</v>
  </rv>
  <rv s="8">
    <v>#VALUE!</v>
    <v>en-US</v>
    <v>c363ec17-72ff-0b24-d3b6-d51a0edf5319</v>
    <v>536870912</v>
    <v>1</v>
    <v>7440</v>
    <v>67</v>
    <v>Teresópolis</v>
    <v>4</v>
    <v>5</v>
    <v>Map</v>
    <v>6</v>
    <v>57</v>
    <v>73</v>
    <v>29997</v>
    <v>3</v>
    <v>Teresópolis is a Brazilian municipality located in the state of Rio de Janeiro, in a mountainous region known as Região Serrana. The Serra dos Órgãos National Park lies partly within the city limits. The city is known as the home of the Brazil ...</v>
    <v>29998</v>
    <v>29999</v>
    <v>30001</v>
    <v>30002</v>
    <v>30003</v>
    <v>Teresópolis</v>
    <v>30004</v>
    <v>Teresópolis</v>
    <v>mdp/vdpid/6509353814204612609</v>
  </rv>
  <rv s="0">
    <v>536870912</v>
    <v>Trajano de Moraes</v>
    <v>e0782a77-7b3a-307d-9b9d-3f14d7e65314</v>
    <v>en-US</v>
    <v>Map</v>
  </rv>
  <rv s="1">
    <fb>589.39700000000005</fb>
    <v>8</v>
  </rv>
  <rv s="2">
    <v>3368</v>
    <v>6</v>
    <v>7441</v>
    <v>7</v>
    <v>0</v>
    <v>Image of Trajano de Moraes</v>
  </rv>
  <rv s="1">
    <fb>-22.062777777777999</fb>
    <v>9</v>
  </rv>
  <rv s="4">
    <v>https://www.bing.com/search?q=trajano+de+morais+brazil&amp;form=skydnc</v>
    <v>Learn more on Bing</v>
  </rv>
  <rv s="1">
    <fb>-42.065833333333003</fb>
    <v>9</v>
  </rv>
  <rv s="1">
    <fb>10640</fb>
    <v>8</v>
  </rv>
  <rv s="9">
    <v>#VALUE!</v>
    <v>en-US</v>
    <v>e0782a77-7b3a-307d-9b9d-3f14d7e65314</v>
    <v>536870912</v>
    <v>1</v>
    <v>7442</v>
    <v>72</v>
    <v>Trajano de Moraes</v>
    <v>4</v>
    <v>5</v>
    <v>Map</v>
    <v>6</v>
    <v>57</v>
    <v>73</v>
    <v>30007</v>
    <v>3</v>
    <v>Trajano de Moraes is a municipality located in the Brazilian state of Rio de Janeiro. It is located in the mountain region of northern Rio de Janeiro state at 22º03'48" south latitude and 42º03'59" west longitude, altitude 795 metres. Its ...</v>
    <v>30008</v>
    <v>30009</v>
    <v>30010</v>
    <v>30011</v>
    <v>Trajano de Moraes</v>
    <v>30012</v>
    <v>7560</v>
    <v>Trajano de Moraes</v>
    <v>mdp/vdpid/6509748256317112321</v>
  </rv>
  <rv s="0">
    <v>536870912</v>
    <v>Três Rios</v>
    <v>371231da-40f0-c8b0-9157-2d967a472d61</v>
    <v>en-US</v>
    <v>Map</v>
  </rv>
  <rv s="1">
    <fb>326</fb>
    <v>8</v>
  </rv>
  <rv s="2">
    <v>3369</v>
    <v>6</v>
    <v>7443</v>
    <v>7</v>
    <v>0</v>
    <v>Image of Três Rios</v>
  </rv>
  <rv s="1">
    <fb>-22.116944444444002</fb>
    <v>9</v>
  </rv>
  <rv s="0">
    <v>805306368</v>
    <v>Joacir Barbaglio Pereira (Mayor)</v>
    <v>248ff651-ccce-4306-2246-bf2f0fae506e</v>
    <v>en-US</v>
    <v>Generic</v>
  </rv>
  <rv s="3">
    <v>811</v>
  </rv>
  <rv s="4">
    <v>https://www.bing.com/search?q=tr%c3%aas+rios+brazil&amp;form=skydnc</v>
    <v>Learn more on Bing</v>
  </rv>
  <rv s="1">
    <fb>-43.208888888889</fb>
    <v>9</v>
  </rv>
  <rv s="1">
    <fb>82142</fb>
    <v>8</v>
  </rv>
  <rv s="5">
    <v>#VALUE!</v>
    <v>en-US</v>
    <v>371231da-40f0-c8b0-9157-2d967a472d61</v>
    <v>536870912</v>
    <v>1</v>
    <v>7444</v>
    <v>2</v>
    <v>Três Rios</v>
    <v>4</v>
    <v>5</v>
    <v>Map</v>
    <v>6</v>
    <v>57</v>
    <v>73</v>
    <v>30015</v>
    <v>414</v>
    <v>Três Rios is a municipality located in the Brazilian state of Rio de Janeiro. As of 2020 its population was an estimated 82,142 inhabitants, and its area is around 322 square kilometres. The current mayor of Três Rios is Joacir Barbaglio Pereira ...</v>
    <v>30016</v>
    <v>30017</v>
    <v>30019</v>
    <v>30020</v>
    <v>30021</v>
    <v>Três Rios</v>
    <v>30022</v>
    <v>6951</v>
    <v>Três Rios</v>
    <v>mdp/vdpid/6509334574563065857</v>
  </rv>
  <rv s="0">
    <v>536870912</v>
    <v>Valença, Rio de Janeiro</v>
    <v>2aff5ee1-0901-1484-053f-fa6fae83f6c4</v>
    <v>en-US</v>
    <v>Map</v>
  </rv>
  <rv s="1">
    <fb>1304.8130000000001</fb>
    <v>8</v>
  </rv>
  <rv s="2">
    <v>3370</v>
    <v>6</v>
    <v>7445</v>
    <v>7</v>
    <v>0</v>
    <v>Image of Valença, Rio de Janeiro</v>
  </rv>
  <rv s="1">
    <fb>-22.245833333333</fb>
    <v>9</v>
  </rv>
  <rv s="0">
    <v>805306368</v>
    <v>Fernando Graça (Mayor)</v>
    <v>e4675dfb-59e9-d5b5-95ad-e7394cc0c591</v>
    <v>en-US</v>
    <v>Generic</v>
  </rv>
  <rv s="3">
    <v>812</v>
  </rv>
  <rv s="4">
    <v>https://www.bing.com/search?q=valen%c3%a7a+brazil&amp;form=skydnc</v>
    <v>Learn more on Bing</v>
  </rv>
  <rv s="1">
    <fb>-43.7</fb>
    <v>9</v>
  </rv>
  <rv s="1">
    <fb>67753</fb>
    <v>8</v>
  </rv>
  <rv s="8">
    <v>#VALUE!</v>
    <v>en-US</v>
    <v>2aff5ee1-0901-1484-053f-fa6fae83f6c4</v>
    <v>536870912</v>
    <v>1</v>
    <v>7446</v>
    <v>67</v>
    <v>Valença, Rio de Janeiro</v>
    <v>4</v>
    <v>5</v>
    <v>Map</v>
    <v>6</v>
    <v>7</v>
    <v>73</v>
    <v>30025</v>
    <v>3</v>
    <v>Valença is a municipality located in the Brazilian state of Rio de Janeiro. Its population was estimated at 76,869 in 2020 and its area is 1,305 square kilometres. The city is the seat of the Roman Catholic Diocese of Valença.</v>
    <v>30026</v>
    <v>30027</v>
    <v>30029</v>
    <v>30030</v>
    <v>30031</v>
    <v>Valença, Rio de Janeiro</v>
    <v>30032</v>
    <v>Valença, Rio de Janeiro</v>
    <v>mdp/vdpid/6509244267204968449</v>
  </rv>
  <rv s="0">
    <v>536870912</v>
    <v>Varre-Sai</v>
    <v>4984e3a9-eec4-4f0d-9d5e-dcf0dab1e9a3</v>
    <v>en-US</v>
    <v>Map</v>
  </rv>
  <rv s="1">
    <fb>190.06100000000001</fb>
    <v>8</v>
  </rv>
  <rv s="2">
    <v>3371</v>
    <v>6</v>
    <v>7447</v>
    <v>7</v>
    <v>0</v>
    <v>Image of Varre-Sai</v>
  </rv>
  <rv s="1">
    <fb>-20.930833333332998</fb>
    <v>9</v>
  </rv>
  <rv s="4">
    <v>https://www.bing.com/search?q=varre-sai+brazil&amp;form=skydnc</v>
    <v>Learn more on Bing</v>
  </rv>
  <rv s="1">
    <fb>-41.868888888889003</fb>
    <v>9</v>
  </rv>
  <rv s="9">
    <v>#VALUE!</v>
    <v>en-US</v>
    <v>4984e3a9-eec4-4f0d-9d5e-dcf0dab1e9a3</v>
    <v>536870912</v>
    <v>1</v>
    <v>7448</v>
    <v>72</v>
    <v>Varre-Sai</v>
    <v>4</v>
    <v>5</v>
    <v>Map</v>
    <v>6</v>
    <v>7</v>
    <v>73</v>
    <v>30035</v>
    <v>3</v>
    <v>Varre-Sai is a municipality located in the Brazilian state of Rio de Janeiro. Its population was 10,207 and its area is 201 km².</v>
    <v>30036</v>
    <v>30037</v>
    <v>30038</v>
    <v>30039</v>
    <v>Varre-Sai</v>
    <v>12735</v>
    <v>7560</v>
    <v>Varre-Sai</v>
    <v>mdp/vdpid/6509488804875730945</v>
  </rv>
  <rv s="0">
    <v>536870912</v>
    <v>Vassouras</v>
    <v>c287bd2a-9c52-74f5-ffd0-bfd6918ad404</v>
    <v>en-US</v>
    <v>Map</v>
  </rv>
  <rv s="1">
    <fb>538.12900000000002</fb>
    <v>8</v>
  </rv>
  <rv s="2">
    <v>3372</v>
    <v>6</v>
    <v>7449</v>
    <v>7</v>
    <v>0</v>
    <v>Image of Vassouras</v>
  </rv>
  <rv s="1">
    <fb>-22.403888888889</fb>
    <v>9</v>
  </rv>
  <rv s="0">
    <v>805306368</v>
    <v>Severino Ananias Dias Filho (Mayor)</v>
    <v>f3996898-3ccf-0032-d411-9bd402f7f131</v>
    <v>en-US</v>
    <v>Generic</v>
  </rv>
  <rv s="3">
    <v>813</v>
  </rv>
  <rv s="4">
    <v>https://www.bing.com/search?q=vassouras+brazil&amp;form=skydnc</v>
    <v>Learn more on Bing</v>
  </rv>
  <rv s="1">
    <fb>-43.662777777777997</fb>
    <v>9</v>
  </rv>
  <rv s="1">
    <fb>33976</fb>
    <v>8</v>
  </rv>
  <rv s="8">
    <v>#VALUE!</v>
    <v>en-US</v>
    <v>c287bd2a-9c52-74f5-ffd0-bfd6918ad404</v>
    <v>536870912</v>
    <v>1</v>
    <v>7450</v>
    <v>67</v>
    <v>Vassouras</v>
    <v>4</v>
    <v>5</v>
    <v>Map</v>
    <v>6</v>
    <v>7</v>
    <v>73</v>
    <v>30042</v>
    <v>3</v>
    <v>Vassouras is a municipality located in the Brazilian state of Rio de Janeiro. Its population was 37,083 and its area is 552 km². The town is known for its colonial-era coffee farms, with significant royal structures, and the current seat of the ...</v>
    <v>30043</v>
    <v>30044</v>
    <v>30046</v>
    <v>30047</v>
    <v>30048</v>
    <v>Vassouras</v>
    <v>30049</v>
    <v>Vassouras</v>
    <v>mdp/vdpid/6509248297293578241</v>
  </rv>
  <rv s="0">
    <v>536870912</v>
    <v>Volta Redonda</v>
    <v>dbf66fdc-9e41-70e4-0002-dff2494816e1</v>
    <v>en-US</v>
    <v>Map</v>
  </rv>
  <rv s="1">
    <fb>182</fb>
    <v>8</v>
  </rv>
  <rv s="2">
    <v>3373</v>
    <v>6</v>
    <v>7451</v>
    <v>7</v>
    <v>0</v>
    <v>Image of Volta Redonda</v>
  </rv>
  <rv s="1">
    <fb>-22.523060000000001</fb>
    <v>9</v>
  </rv>
  <rv s="0">
    <v>805306368</v>
    <v>Antônio Francisco Neto (Mayor)</v>
    <v>f3e6c7b5-3ef0-b962-5b00-156151ab534f</v>
    <v>en-US</v>
    <v>Generic</v>
  </rv>
  <rv s="3">
    <v>814</v>
  </rv>
  <rv s="4">
    <v>https://www.bing.com/search?q=volta+redonda+brazil&amp;form=skydnc</v>
    <v>Learn more on Bing</v>
  </rv>
  <rv s="1">
    <fb>-44.104170000000003</fb>
    <v>9</v>
  </rv>
  <rv s="1">
    <fb>261584</fb>
    <v>8</v>
  </rv>
  <rv s="8">
    <v>#VALUE!</v>
    <v>en-US</v>
    <v>dbf66fdc-9e41-70e4-0002-dff2494816e1</v>
    <v>536870912</v>
    <v>1</v>
    <v>7452</v>
    <v>67</v>
    <v>Volta Redonda</v>
    <v>4</v>
    <v>5</v>
    <v>Map</v>
    <v>6</v>
    <v>7</v>
    <v>73</v>
    <v>30052</v>
    <v>3</v>
    <v>Volta Redonda is the name of a municipality in the Rio de Janeiro state of Brazil with an area of 182.81 km², located from 350m to 707m above the sea level and with a population of 273,988 inhabitants. The area around the city has nearly 700,000 ...</v>
    <v>30053</v>
    <v>30054</v>
    <v>30056</v>
    <v>30057</v>
    <v>30058</v>
    <v>Volta Redonda</v>
    <v>30059</v>
    <v>Volta Redonda</v>
    <v>mdp/vdpid/6509239902880661505</v>
  </rv>
  <rv s="0">
    <v>536870912</v>
    <v>Acari, Rio Grande do Norte</v>
    <v>2d3097c8-4163-802c-5668-4352c7458c66</v>
    <v>en-US</v>
    <v>Map</v>
  </rv>
  <rv s="1">
    <fb>608.56500000000005</fb>
    <v>8</v>
  </rv>
  <rv s="2">
    <v>3374</v>
    <v>6</v>
    <v>7453</v>
    <v>7</v>
    <v>0</v>
    <v>Image of Acari, Rio Grande do Norte</v>
  </rv>
  <rv s="1">
    <fb>-6.4358333333333002</fb>
    <v>9</v>
  </rv>
  <rv s="4">
    <v>https://www.bing.com/search?q=acari%2c+rio+grande+do+norte&amp;form=skydnc</v>
    <v>Learn more on Bing</v>
  </rv>
  <rv s="1">
    <fb>-36.638888888888999</fb>
    <v>9</v>
  </rv>
  <rv s="1">
    <fb>10597</fb>
    <v>8</v>
  </rv>
  <rv s="12">
    <v>#VALUE!</v>
    <v>en-US</v>
    <v>2d3097c8-4163-802c-5668-4352c7458c66</v>
    <v>536870912</v>
    <v>1</v>
    <v>7454</v>
    <v>120</v>
    <v>Acari, Rio Grande do Norte</v>
    <v>4</v>
    <v>5</v>
    <v>Map</v>
    <v>6</v>
    <v>7</v>
    <v>66</v>
    <v>30062</v>
    <v>3</v>
    <v>Acari is a municipality in the state of Rio Grande do Norte in the Northeast region of Brazil.</v>
    <v>30063</v>
    <v>30064</v>
    <v>30065</v>
    <v>30066</v>
    <v>Acari, Rio Grande do Norte</v>
    <v>30067</v>
    <v>Acari, Rio Grande do Norte</v>
    <v>mdp/vdpid/6492572614773440513</v>
  </rv>
  <rv s="0">
    <v>536870912</v>
    <v>Assu, Rio Grande do Norte</v>
    <v>24e84fd4-e9ef-8f89-bc5a-7fa1e642f797</v>
    <v>en-US</v>
    <v>Map</v>
  </rv>
  <rv s="1">
    <fb>1303.442</fb>
    <v>8</v>
  </rv>
  <rv s="2">
    <v>3375</v>
    <v>6</v>
    <v>7455</v>
    <v>7</v>
    <v>0</v>
    <v>Image of Assu, Rio Grande do Norte</v>
  </rv>
  <rv s="1">
    <fb>-5.5769444444443996</fb>
    <v>9</v>
  </rv>
  <rv s="4">
    <v>https://www.bing.com/search?q=assu%2c+rio+grande+do+norte+brazil&amp;form=skydnc</v>
    <v>Learn more on Bing</v>
  </rv>
  <rv s="1">
    <fb>-36.908888888889003</fb>
    <v>9</v>
  </rv>
  <rv s="1">
    <fb>58384</fb>
    <v>8</v>
  </rv>
  <rv s="9">
    <v>#VALUE!</v>
    <v>en-US</v>
    <v>24e84fd4-e9ef-8f89-bc5a-7fa1e642f797</v>
    <v>536870912</v>
    <v>1</v>
    <v>7456</v>
    <v>72</v>
    <v>Assu, Rio Grande do Norte</v>
    <v>4</v>
    <v>5</v>
    <v>Map</v>
    <v>6</v>
    <v>57</v>
    <v>66</v>
    <v>30070</v>
    <v>414</v>
    <v>Açu is a municipality in the state of Rio Grande do Norte in Brazil. The population is 58,384 in an area of 1303 km². The municipality contains the Açu National Forest, a 218 hectares sustainable use conservation unit that was originally ...</v>
    <v>30071</v>
    <v>30072</v>
    <v>30073</v>
    <v>30074</v>
    <v>Assu, Rio Grande do Norte</v>
    <v>30075</v>
    <v>93</v>
    <v>Assu, Rio Grande do Norte</v>
    <v>mdp/vdpid/6489115029281964034</v>
  </rv>
  <rv s="0">
    <v>536870912</v>
    <v>Afonso Bezerra</v>
    <v>7098b2a2-fecb-a732-3054-d08f537b7544</v>
    <v>en-US</v>
    <v>Map</v>
  </rv>
  <rv s="1">
    <fb>576.24800000000005</fb>
    <v>8</v>
  </rv>
  <rv s="2">
    <v>3376</v>
    <v>6</v>
    <v>7457</v>
    <v>7</v>
    <v>0</v>
    <v>Image of Afonso Bezerra</v>
  </rv>
  <rv s="1">
    <fb>-5.4977777777777996</fb>
    <v>9</v>
  </rv>
  <rv s="4">
    <v>https://www.bing.com/search?q=afonso+bezerra+rio+grande+do+norte&amp;form=skydnc</v>
    <v>Learn more on Bing</v>
  </rv>
  <rv s="1">
    <fb>-36.505833333333001</fb>
    <v>9</v>
  </rv>
  <rv s="1">
    <fb>11029</fb>
    <v>8</v>
  </rv>
  <rv s="9">
    <v>#VALUE!</v>
    <v>en-US</v>
    <v>7098b2a2-fecb-a732-3054-d08f537b7544</v>
    <v>536870912</v>
    <v>1</v>
    <v>7458</v>
    <v>72</v>
    <v>Afonso Bezerra</v>
    <v>4</v>
    <v>5</v>
    <v>Map</v>
    <v>6</v>
    <v>57</v>
    <v>66</v>
    <v>30078</v>
    <v>3</v>
    <v>Afonso Bezerra is a municipality in the state of Rio Grande do Norte in the Northeast region of Brazil.</v>
    <v>30079</v>
    <v>30080</v>
    <v>30081</v>
    <v>30082</v>
    <v>Afonso Bezerra</v>
    <v>30083</v>
    <v>93</v>
    <v>Afonso Bezerra</v>
    <v>mdp/vdpid/6489498380916490241</v>
  </rv>
  <rv s="0">
    <v>536870912</v>
    <v>Água Nova</v>
    <v>924e485e-e74c-b4f4-055f-8dc71c176ade</v>
    <v>en-US</v>
    <v>Map</v>
  </rv>
  <rv s="1">
    <fb>50.683999999999997</fb>
    <v>8</v>
  </rv>
  <rv s="2">
    <v>3377</v>
    <v>6</v>
    <v>7459</v>
    <v>7</v>
    <v>0</v>
    <v>Image of Água Nova</v>
  </rv>
  <rv s="1">
    <fb>-6.2088888888889002</fb>
    <v>9</v>
  </rv>
  <rv s="4">
    <v>https://www.bing.com/search?q=%c3%a1gua+nova+rio+grande+do+norte&amp;form=skydnc</v>
    <v>Learn more on Bing</v>
  </rv>
  <rv s="1">
    <fb>3272</fb>
    <v>8</v>
  </rv>
  <rv s="9">
    <v>#VALUE!</v>
    <v>en-US</v>
    <v>924e485e-e74c-b4f4-055f-8dc71c176ade</v>
    <v>536870912</v>
    <v>1</v>
    <v>7460</v>
    <v>72</v>
    <v>Água Nova</v>
    <v>4</v>
    <v>5</v>
    <v>Map</v>
    <v>6</v>
    <v>57</v>
    <v>66</v>
    <v>30086</v>
    <v>3</v>
    <v>Água Nova is a municipality in the state of Rio Grande do Norte in the Northeast region of Brazil.</v>
    <v>30087</v>
    <v>30088</v>
    <v>30089</v>
    <v>3002</v>
    <v>Água Nova</v>
    <v>30090</v>
    <v>93</v>
    <v>Água Nova</v>
    <v>mdp/vdpid/6492005343629934593</v>
  </rv>
  <rv s="0">
    <v>536870912</v>
    <v>Alexandria, Rio Grande do Norte</v>
    <v>09ffde74-b2e0-a0d7-c2e2-e70b54e64cd2</v>
    <v>en-US</v>
    <v>Map</v>
  </rv>
  <rv s="1">
    <fb>381.20499999999998</fb>
    <v>8</v>
  </rv>
  <rv s="2">
    <v>3378</v>
    <v>6</v>
    <v>7461</v>
    <v>7</v>
    <v>0</v>
    <v>Image of Alexandria, Rio Grande do Norte</v>
  </rv>
  <rv s="1">
    <fb>-6.4127777777777997</fb>
    <v>9</v>
  </rv>
  <rv s="4">
    <v>https://www.bing.com/search?q=alexandria%2c+rio+grande+do+norte&amp;form=skydnc</v>
    <v>Learn more on Bing</v>
  </rv>
  <rv s="1">
    <fb>-38.015833333332999</fb>
    <v>9</v>
  </rv>
  <rv s="1">
    <fb>13553</fb>
    <v>8</v>
  </rv>
  <rv s="9">
    <v>#VALUE!</v>
    <v>en-US</v>
    <v>09ffde74-b2e0-a0d7-c2e2-e70b54e64cd2</v>
    <v>536870912</v>
    <v>1</v>
    <v>7462</v>
    <v>72</v>
    <v>Alexandria, Rio Grande do Norte</v>
    <v>4</v>
    <v>5</v>
    <v>Map</v>
    <v>6</v>
    <v>57</v>
    <v>66</v>
    <v>30093</v>
    <v>3</v>
    <v>Alexandria, is a municipality in the state of Rio Grande do Norte in the Northeast region of Brazil. The town was founded November 7, 1930.</v>
    <v>30094</v>
    <v>30095</v>
    <v>30096</v>
    <v>30097</v>
    <v>Alexandria, Rio Grande do Norte</v>
    <v>30098</v>
    <v>93</v>
    <v>Alexandria, Rio Grande do Norte</v>
    <v>mdp/vdpid/6492103638721232897</v>
  </rv>
  <rv s="0">
    <v>536870912</v>
    <v>Almino Afonso</v>
    <v>828c8a97-8c42-ea02-d885-57b09c61dace</v>
    <v>en-US</v>
    <v>Map</v>
  </rv>
  <rv s="1">
    <fb>128.029</fb>
    <v>8</v>
  </rv>
  <rv s="2">
    <v>3379</v>
    <v>6</v>
    <v>7463</v>
    <v>7</v>
    <v>0</v>
    <v>Image of Almino Afonso</v>
  </rv>
  <rv s="4">
    <v>https://www.bing.com/search?q=almino+afonso+brazil&amp;form=skydnc</v>
    <v>Learn more on Bing</v>
  </rv>
  <rv s="1">
    <fb>-37.765833333332999</fb>
    <v>9</v>
  </rv>
  <rv s="1">
    <fb>4710</fb>
    <v>8</v>
  </rv>
  <rv s="9">
    <v>#VALUE!</v>
    <v>en-US</v>
    <v>828c8a97-8c42-ea02-d885-57b09c61dace</v>
    <v>536870912</v>
    <v>1</v>
    <v>7464</v>
    <v>72</v>
    <v>Almino Afonso</v>
    <v>4</v>
    <v>5</v>
    <v>Map</v>
    <v>6</v>
    <v>57</v>
    <v>66</v>
    <v>30101</v>
    <v>3</v>
    <v>Almino Afonso is a municipality in the state of Rio Grande do Norte in the Northeast region of Brazil.</v>
    <v>30102</v>
    <v>10195</v>
    <v>30103</v>
    <v>30104</v>
    <v>Almino Afonso</v>
    <v>30105</v>
    <v>93</v>
    <v>Almino Afonso</v>
    <v>mdp/vdpid/6492104060651438081</v>
  </rv>
  <rv s="0">
    <v>536870912</v>
    <v>Alto do Rodrigues</v>
    <v>8209dfc5-5f1c-1204-4325-af780dddc27b</v>
    <v>en-US</v>
    <v>Map</v>
  </rv>
  <rv s="1">
    <fb>191.31100000000001</fb>
    <v>8</v>
  </rv>
  <rv s="2">
    <v>3380</v>
    <v>6</v>
    <v>7465</v>
    <v>7</v>
    <v>0</v>
    <v>Image of Alto do Rodrigues</v>
  </rv>
  <rv s="4">
    <v>https://www.bing.com/search?q=alto+do+rodrigues+rio+grande+do+norte&amp;form=skydnc</v>
    <v>Learn more on Bing</v>
  </rv>
  <rv s="1">
    <fb>-36.761944444443998</fb>
    <v>9</v>
  </rv>
  <rv s="1">
    <fb>14728</fb>
    <v>8</v>
  </rv>
  <rv s="9">
    <v>#VALUE!</v>
    <v>en-US</v>
    <v>8209dfc5-5f1c-1204-4325-af780dddc27b</v>
    <v>536870912</v>
    <v>1</v>
    <v>7466</v>
    <v>72</v>
    <v>Alto do Rodrigues</v>
    <v>4</v>
    <v>5</v>
    <v>Map</v>
    <v>6</v>
    <v>57</v>
    <v>66</v>
    <v>30108</v>
    <v>3</v>
    <v>Alto do Rodrigues is a municipality in the state of Rio Grande do Norte in the Northeast region of Brazil.</v>
    <v>30109</v>
    <v>19612</v>
    <v>30110</v>
    <v>30111</v>
    <v>Alto do Rodrigues</v>
    <v>30112</v>
    <v>93</v>
    <v>Alto do Rodrigues</v>
    <v>mdp/vdpid/6489116025781485570</v>
  </rv>
  <rv s="0">
    <v>536870912</v>
    <v>Angicos</v>
    <v>386860ca-7a83-2030-3d1c-0faa254a03c9</v>
    <v>en-US</v>
    <v>Map</v>
  </rv>
  <rv s="1">
    <fb>741.654</fb>
    <v>8</v>
  </rv>
  <rv s="2">
    <v>3381</v>
    <v>6</v>
    <v>7467</v>
    <v>7</v>
    <v>0</v>
    <v>Image of Angicos</v>
  </rv>
  <rv s="1">
    <fb>-5.6658333333332997</fb>
    <v>9</v>
  </rv>
  <rv s="4">
    <v>https://www.bing.com/search?q=angicos+rio+grande+do+norte&amp;form=skydnc</v>
    <v>Learn more on Bing</v>
  </rv>
  <rv s="1">
    <fb>-36.600833333333</fb>
    <v>9</v>
  </rv>
  <rv s="1">
    <fb>11632</fb>
    <v>8</v>
  </rv>
  <rv s="12">
    <v>#VALUE!</v>
    <v>en-US</v>
    <v>386860ca-7a83-2030-3d1c-0faa254a03c9</v>
    <v>536870912</v>
    <v>1</v>
    <v>7468</v>
    <v>120</v>
    <v>Angicos</v>
    <v>4</v>
    <v>5</v>
    <v>Map</v>
    <v>6</v>
    <v>7</v>
    <v>66</v>
    <v>30115</v>
    <v>3</v>
    <v>Angicos is a municipality in the state of Rio Grande do Norte in the Northeast region of Brazil.</v>
    <v>30116</v>
    <v>30117</v>
    <v>30118</v>
    <v>30119</v>
    <v>Angicos</v>
    <v>30120</v>
    <v>Angicos</v>
    <v>mdp/vdpid/6492504893591388161</v>
  </rv>
  <rv s="0">
    <v>536870912</v>
    <v>Antônio Martins</v>
    <v>7aaa82a6-ae64-c259-ee10-5b8cb94f1f17</v>
    <v>en-US</v>
    <v>Map</v>
  </rv>
  <rv s="1">
    <fb>244.89699999999999</fb>
    <v>8</v>
  </rv>
  <rv s="2">
    <v>3382</v>
    <v>6</v>
    <v>7469</v>
    <v>7</v>
    <v>0</v>
    <v>Image of Antônio Martins</v>
  </rv>
  <rv s="4">
    <v>https://www.bing.com/search?q=ant%c3%b4nio+martins+rio+grande+do+norte&amp;form=skydnc</v>
    <v>Learn more on Bing</v>
  </rv>
  <rv s="1">
    <fb>-37.905833333333</fb>
    <v>9</v>
  </rv>
  <rv s="1">
    <fb>7154</fb>
    <v>8</v>
  </rv>
  <rv s="9">
    <v>#VALUE!</v>
    <v>en-US</v>
    <v>7aaa82a6-ae64-c259-ee10-5b8cb94f1f17</v>
    <v>536870912</v>
    <v>1</v>
    <v>7470</v>
    <v>72</v>
    <v>Antônio Martins</v>
    <v>4</v>
    <v>5</v>
    <v>Map</v>
    <v>6</v>
    <v>57</v>
    <v>66</v>
    <v>30123</v>
    <v>3</v>
    <v>Antônio Martins is a municipality in the state of Rio Grande do Norte in the Northeast region of Brazil.</v>
    <v>30124</v>
    <v>22675</v>
    <v>30125</v>
    <v>30126</v>
    <v>Antônio Martins</v>
    <v>30127</v>
    <v>93</v>
    <v>Antônio Martins</v>
    <v>mdp/vdpid/6492104918571155457</v>
  </rv>
  <rv s="0">
    <v>536870912</v>
    <v>Apodi, Rio Grande do Norte</v>
    <v>9f528a41-89fb-7ceb-a7bf-5ea3ee3ab3b9</v>
    <v>en-US</v>
    <v>Map</v>
  </rv>
  <rv s="1">
    <fb>1602.48</fb>
    <v>8</v>
  </rv>
  <rv s="2">
    <v>3383</v>
    <v>6</v>
    <v>7471</v>
    <v>7</v>
    <v>0</v>
    <v>Image of Apodi, Rio Grande do Norte</v>
  </rv>
  <rv s="1">
    <fb>-5.6638888888889003</fb>
    <v>9</v>
  </rv>
  <rv s="4">
    <v>https://www.bing.com/search?q=apodi%2c+rio+grande+do+norte&amp;form=skydnc</v>
    <v>Learn more on Bing</v>
  </rv>
  <rv s="1">
    <fb>-37.798888888889003</fb>
    <v>9</v>
  </rv>
  <rv s="1">
    <fb>36094</fb>
    <v>8</v>
  </rv>
  <rv s="12">
    <v>#VALUE!</v>
    <v>en-US</v>
    <v>9f528a41-89fb-7ceb-a7bf-5ea3ee3ab3b9</v>
    <v>536870912</v>
    <v>1</v>
    <v>7472</v>
    <v>120</v>
    <v>Apodi, Rio Grande do Norte</v>
    <v>4</v>
    <v>5</v>
    <v>Map</v>
    <v>6</v>
    <v>7</v>
    <v>66</v>
    <v>30130</v>
    <v>3</v>
    <v>Apodi is a municipality in the state of Rio Grande do Norte in the Northeast region of Brazil.</v>
    <v>30131</v>
    <v>30132</v>
    <v>30133</v>
    <v>30134</v>
    <v>Apodi, Rio Grande do Norte</v>
    <v>30135</v>
    <v>Apodi, Rio Grande do Norte</v>
    <v>mdp/vdpid/6492080412242739202</v>
  </rv>
  <rv s="0">
    <v>536870912</v>
    <v>Areia Branca, Rio Grande do Norte</v>
    <v>a900f882-1c08-f79b-b068-211b7eb37677</v>
    <v>en-US</v>
    <v>Map</v>
  </rv>
  <rv s="1">
    <fb>357.58</fb>
    <v>8</v>
  </rv>
  <rv s="2">
    <v>3384</v>
    <v>6</v>
    <v>7473</v>
    <v>7</v>
    <v>0</v>
    <v>Image of Areia Branca, Rio Grande do Norte</v>
  </rv>
  <rv s="1">
    <fb>-4.9558333333332998</fb>
    <v>9</v>
  </rv>
  <rv s="4">
    <v>https://www.bing.com/search?q=areia+branca%2c+rio+grande+do+norte&amp;form=skydnc</v>
    <v>Learn more on Bing</v>
  </rv>
  <rv s="1">
    <fb>-37.136944444443998</fb>
    <v>9</v>
  </rv>
  <rv s="1">
    <fb>27967</fb>
    <v>8</v>
  </rv>
  <rv s="9">
    <v>#VALUE!</v>
    <v>en-US</v>
    <v>a900f882-1c08-f79b-b068-211b7eb37677</v>
    <v>536870912</v>
    <v>1</v>
    <v>7474</v>
    <v>72</v>
    <v>Areia Branca, Rio Grande do Norte</v>
    <v>4</v>
    <v>5</v>
    <v>Map</v>
    <v>6</v>
    <v>57</v>
    <v>66</v>
    <v>30138</v>
    <v>3</v>
    <v>Areia Branca is a municipality in the state of Rio Grande do Norte in the Northeast region of Brazil.</v>
    <v>30139</v>
    <v>30140</v>
    <v>30141</v>
    <v>30142</v>
    <v>Areia Branca, Rio Grande do Norte</v>
    <v>30143</v>
    <v>93</v>
    <v>Areia Branca, Rio Grande do Norte</v>
    <v>mdp/vdpid/6489098162442076161</v>
  </rv>
  <rv s="0">
    <v>536870912</v>
    <v>Arês, Rio Grande do Norte</v>
    <v>883cfab3-4339-785c-f410-0404243b85ce</v>
    <v>en-US</v>
    <v>Map</v>
  </rv>
  <rv s="1">
    <fb>112.584</fb>
    <v>8</v>
  </rv>
  <rv s="2">
    <v>3385</v>
    <v>6</v>
    <v>7475</v>
    <v>7</v>
    <v>0</v>
    <v>Image of Arês, Rio Grande do Norte</v>
  </rv>
  <rv s="1">
    <fb>-6.1938888888888997</fb>
    <v>9</v>
  </rv>
  <rv s="1">
    <fb>-35.159999999999997</fb>
    <v>9</v>
  </rv>
  <rv s="1">
    <fb>13251</fb>
    <v>8</v>
  </rv>
  <rv s="13">
    <v>#VALUE!</v>
    <v>en-US</v>
    <v>883cfab3-4339-785c-f410-0404243b85ce</v>
    <v>536870912</v>
    <v>1</v>
    <v>7476</v>
    <v>125</v>
    <v>Arês, Rio Grande do Norte</v>
    <v>92</v>
    <v>5</v>
    <v>Map</v>
    <v>6</v>
    <v>7</v>
    <v>66</v>
    <v>30146</v>
    <v>3</v>
    <v>Arês is a municipality in the state of Rio Grande do Norte in the Northeast region of Brazil.</v>
    <v>30147</v>
    <v>30148</v>
    <v>30149</v>
    <v>Arês, Rio Grande do Norte</v>
    <v>30150</v>
    <v>Arês, Rio Grande do Norte</v>
    <v>mdp/vdpid/6492570794462281729</v>
  </rv>
  <rv s="0">
    <v>536870912</v>
    <v>Baía Formosa</v>
    <v>e510ef34-c31a-935b-0043-fa5a45a1d4d4</v>
    <v>en-US</v>
    <v>Map</v>
  </rv>
  <rv s="1">
    <fb>245.661</fb>
    <v>8</v>
  </rv>
  <rv s="2">
    <v>3386</v>
    <v>6</v>
    <v>7477</v>
    <v>7</v>
    <v>0</v>
    <v>Image of Baía Formosa</v>
  </rv>
  <rv s="1">
    <fb>-6.3688888888889004</fb>
    <v>9</v>
  </rv>
  <rv s="0">
    <v>805306368</v>
    <v>José Nivaldo Araújo de Melo (Mayor)</v>
    <v>6d41ae1d-b31b-c274-8e7c-a9f1111e296f</v>
    <v>en-US</v>
    <v>Generic</v>
  </rv>
  <rv s="3">
    <v>815</v>
  </rv>
  <rv s="4">
    <v>https://www.bing.com/search?q=ba%c3%ada+formosa+rio+grande+do+norte&amp;form=skydnc</v>
    <v>Learn more on Bing</v>
  </rv>
  <rv s="1">
    <fb>-35.007777777778003</fb>
    <v>9</v>
  </rv>
  <rv s="1">
    <fb>8824</fb>
    <v>8</v>
  </rv>
  <rv s="8">
    <v>#VALUE!</v>
    <v>en-US</v>
    <v>e510ef34-c31a-935b-0043-fa5a45a1d4d4</v>
    <v>536870912</v>
    <v>1</v>
    <v>7478</v>
    <v>67</v>
    <v>Baía Formosa</v>
    <v>4</v>
    <v>5</v>
    <v>Map</v>
    <v>6</v>
    <v>7</v>
    <v>66</v>
    <v>30153</v>
    <v>3</v>
    <v>Baía Formosa is the easternmost city in the Brazilian state of Rio Grande do Norte and the first coastal city of that state, lying near the border with Paraíba. The municipality contains the 7,897-hectare Mata da Estrela Private Natural Heritage ...</v>
    <v>30154</v>
    <v>30155</v>
    <v>30157</v>
    <v>30158</v>
    <v>30159</v>
    <v>Baía Formosa</v>
    <v>30160</v>
    <v>Baía Formosa</v>
    <v>mdp/vdpid/6492713696681263105</v>
  </rv>
  <rv s="0">
    <v>536870912</v>
    <v>Barcelona, Rio Grande do Norte</v>
    <v>71c8b5ad-e76c-4ad4-4506-9a391a444f8f</v>
    <v>en-US</v>
    <v>Map</v>
  </rv>
  <rv s="1">
    <fb>152.62899999999999</fb>
    <v>8</v>
  </rv>
  <rv s="2">
    <v>3387</v>
    <v>6</v>
    <v>7479</v>
    <v>7</v>
    <v>0</v>
    <v>Image of Barcelona, Rio Grande do Norte</v>
  </rv>
  <rv s="1">
    <fb>-5.9508333333332999</fb>
    <v>9</v>
  </rv>
  <rv s="4">
    <v>https://www.bing.com/search?q=barcelona%2c+rio+grande+do+norte&amp;form=skydnc</v>
    <v>Learn more on Bing</v>
  </rv>
  <rv s="1">
    <fb>-35.925833333333003</fb>
    <v>9</v>
  </rv>
  <rv s="1">
    <fb>3986</fb>
    <v>8</v>
  </rv>
  <rv s="12">
    <v>#VALUE!</v>
    <v>en-US</v>
    <v>71c8b5ad-e76c-4ad4-4506-9a391a444f8f</v>
    <v>536870912</v>
    <v>1</v>
    <v>7480</v>
    <v>120</v>
    <v>Barcelona, Rio Grande do Norte</v>
    <v>4</v>
    <v>5</v>
    <v>Map</v>
    <v>6</v>
    <v>7</v>
    <v>66</v>
    <v>30163</v>
    <v>3</v>
    <v>Barcelona is a municipality in the state of Rio Grande do Norte in the Northeast region of Brazil.</v>
    <v>30164</v>
    <v>30165</v>
    <v>30166</v>
    <v>30167</v>
    <v>Barcelona, Rio Grande do Norte</v>
    <v>30168</v>
    <v>Barcelona, Rio Grande do Norte</v>
    <v>mdp/vdpid/6492519151876177921</v>
  </rv>
  <rv s="0">
    <v>536870912</v>
    <v>Bento Fernandes</v>
    <v>777b7050-40e2-f476-5a91-8892b8c48bee</v>
    <v>en-US</v>
    <v>Map</v>
  </rv>
  <rv s="1">
    <fb>301.07499999999999</fb>
    <v>8</v>
  </rv>
  <rv s="2">
    <v>3388</v>
    <v>6</v>
    <v>7481</v>
    <v>7</v>
    <v>0</v>
    <v>Image of Bento Fernandes</v>
  </rv>
  <rv s="1">
    <fb>-5.6938888888888997</fb>
    <v>9</v>
  </rv>
  <rv s="4">
    <v>https://www.bing.com/search?q=bento+fernandes+rio+grande+do+norte&amp;form=skydnc</v>
    <v>Learn more on Bing</v>
  </rv>
  <rv s="1">
    <fb>-35.82</fb>
    <v>9</v>
  </rv>
  <rv s="1">
    <fb>5525</fb>
    <v>8</v>
  </rv>
  <rv s="9">
    <v>#VALUE!</v>
    <v>en-US</v>
    <v>777b7050-40e2-f476-5a91-8892b8c48bee</v>
    <v>536870912</v>
    <v>1</v>
    <v>7482</v>
    <v>72</v>
    <v>Bento Fernandes</v>
    <v>4</v>
    <v>5</v>
    <v>Map</v>
    <v>6</v>
    <v>57</v>
    <v>66</v>
    <v>30171</v>
    <v>3</v>
    <v>Bento Fernandes is a municipality in the state of Rio Grande do Norte in the Northeast region of Brazil.</v>
    <v>30172</v>
    <v>30173</v>
    <v>30174</v>
    <v>30175</v>
    <v>Bento Fernandes</v>
    <v>30176</v>
    <v>157</v>
    <v>Bento Fernandes</v>
    <v>mdp/vdpid/6492537328211329025</v>
  </rv>
  <rv s="0">
    <v>536870912</v>
    <v>Boa Saúde</v>
    <v>9c00b96d-d6e1-dabb-e38e-d557af1092c1</v>
    <v>en-US</v>
    <v>Map</v>
  </rv>
  <rv s="1">
    <fb>187.107</fb>
    <v>8</v>
  </rv>
  <rv s="2">
    <v>3389</v>
    <v>6</v>
    <v>7483</v>
    <v>7</v>
    <v>0</v>
    <v>Image of Boa Saúde</v>
  </rv>
  <rv s="1">
    <fb>-6.1577777777777998</fb>
    <v>9</v>
  </rv>
  <rv s="4">
    <v>https://www.bing.com/search?q=boa+sa%c3%bade+rio+grande+do+norte&amp;form=skydnc</v>
    <v>Learn more on Bing</v>
  </rv>
  <rv s="1">
    <fb>-35.600833333333</fb>
    <v>9</v>
  </rv>
  <rv s="12">
    <v>#VALUE!</v>
    <v>en-US</v>
    <v>9c00b96d-d6e1-dabb-e38e-d557af1092c1</v>
    <v>536870912</v>
    <v>1</v>
    <v>7484</v>
    <v>120</v>
    <v>Boa Saúde</v>
    <v>4</v>
    <v>5</v>
    <v>Map</v>
    <v>6</v>
    <v>57</v>
    <v>66</v>
    <v>30179</v>
    <v>3</v>
    <v>Boa Saúde is a municipality in the state of Rio Grande do Norte in the Northeast region of Brazil.</v>
    <v>30180</v>
    <v>30181</v>
    <v>30182</v>
    <v>30183</v>
    <v>Boa Saúde</v>
    <v>15656</v>
    <v>Boa Saúde</v>
    <v>mdp/vdpid/6492558802359943169</v>
  </rv>
  <rv s="0">
    <v>536870912</v>
    <v>Bodó</v>
    <v>7fb5c4d5-ab6c-8c0c-a0cd-225319d45da7</v>
    <v>en-US</v>
    <v>Map</v>
  </rv>
  <rv s="1">
    <fb>253.51300000000001</fb>
    <v>8</v>
  </rv>
  <rv s="2">
    <v>3390</v>
    <v>6</v>
    <v>7485</v>
    <v>7</v>
    <v>0</v>
    <v>Image of Bodó</v>
  </rv>
  <rv s="1">
    <fb>-5.9877777777777998</fb>
    <v>9</v>
  </rv>
  <rv s="4">
    <v>https://www.bing.com/search?q=bod%c3%b3+rio+grande+do+norte&amp;form=skydnc</v>
    <v>Learn more on Bing</v>
  </rv>
  <rv s="1">
    <fb>-36.412777777777997</fb>
    <v>9</v>
  </rv>
  <rv s="1">
    <fb>2306</fb>
    <v>8</v>
  </rv>
  <rv s="12">
    <v>#VALUE!</v>
    <v>en-US</v>
    <v>7fb5c4d5-ab6c-8c0c-a0cd-225319d45da7</v>
    <v>536870912</v>
    <v>1</v>
    <v>7486</v>
    <v>120</v>
    <v>Bodó</v>
    <v>4</v>
    <v>5</v>
    <v>Map</v>
    <v>6</v>
    <v>7</v>
    <v>66</v>
    <v>30186</v>
    <v>3</v>
    <v>Bodó is a municipality in the state of Rio Grande do Norte in the Northeast region of Brazil.</v>
    <v>30187</v>
    <v>30188</v>
    <v>30189</v>
    <v>30190</v>
    <v>Bodó</v>
    <v>30191</v>
    <v>Bodó</v>
    <v>mdp/vdpid/6492509665971142657</v>
  </rv>
  <rv s="0">
    <v>536870912</v>
    <v>Bom Jesus, Rio Grande do Norte</v>
    <v>844045d2-a547-b7bd-70cb-fffe4c2c4809</v>
    <v>en-US</v>
    <v>Map</v>
  </rv>
  <rv s="1">
    <fb>122.038</fb>
    <v>8</v>
  </rv>
  <rv s="2">
    <v>3391</v>
    <v>6</v>
    <v>7487</v>
    <v>7</v>
    <v>0</v>
    <v>Image of Bom Jesus, Rio Grande do Norte</v>
  </rv>
  <rv s="1">
    <fb>-5.9838888888888997</fb>
    <v>9</v>
  </rv>
  <rv s="4">
    <v>https://www.bing.com/search?q=bom+jesus%2c+rio+grande+do+norte&amp;form=skydnc</v>
    <v>Learn more on Bing</v>
  </rv>
  <rv s="12">
    <v>#VALUE!</v>
    <v>en-US</v>
    <v>844045d2-a547-b7bd-70cb-fffe4c2c4809</v>
    <v>536870912</v>
    <v>1</v>
    <v>7488</v>
    <v>120</v>
    <v>Bom Jesus, Rio Grande do Norte</v>
    <v>4</v>
    <v>5</v>
    <v>Map</v>
    <v>6</v>
    <v>64</v>
    <v>66</v>
    <v>30194</v>
    <v>3</v>
    <v>Bom Jesus, a municipality in the state of Rio Grande do Norte. According to the IBGE, its estimated population in 2021 was 10,323 inhabitants. Its territorial area is 122 km². The municipality was emancipated from Senador Elói de Souza through ...</v>
    <v>30195</v>
    <v>30196</v>
    <v>30197</v>
    <v>24042</v>
    <v>Bom Jesus, Rio Grande do Norte</v>
    <v>25259</v>
    <v>Bom Jesus, Rio Grande do Norte</v>
    <v>mdp/vdpid/6492558493357178881</v>
  </rv>
  <rv s="0">
    <v>536870912</v>
    <v>Brejinho, Rio Grande do Norte</v>
    <v>13b0150b-f8da-3275-44eb-220a4174b562</v>
    <v>en-US</v>
    <v>Map</v>
  </rv>
  <rv s="1">
    <fb>61.558999999999997</fb>
    <v>8</v>
  </rv>
  <rv s="2">
    <v>3392</v>
    <v>6</v>
    <v>7489</v>
    <v>7</v>
    <v>0</v>
    <v>Image of Brejinho, Rio Grande do Norte</v>
  </rv>
  <rv s="1">
    <fb>-6.1908333333333001</fb>
    <v>9</v>
  </rv>
  <rv s="4">
    <v>https://www.bing.com/search?q=brejinho%2c+rio+grande+do+norte&amp;form=skydnc</v>
    <v>Learn more on Bing</v>
  </rv>
  <rv s="1">
    <fb>-35.356944444443997</fb>
    <v>9</v>
  </rv>
  <rv s="1">
    <fb>12787</fb>
    <v>8</v>
  </rv>
  <rv s="9">
    <v>#VALUE!</v>
    <v>en-US</v>
    <v>13b0150b-f8da-3275-44eb-220a4174b562</v>
    <v>536870912</v>
    <v>1</v>
    <v>7490</v>
    <v>72</v>
    <v>Brejinho, Rio Grande do Norte</v>
    <v>4</v>
    <v>5</v>
    <v>Map</v>
    <v>6</v>
    <v>57</v>
    <v>66</v>
    <v>30200</v>
    <v>3</v>
    <v>Brejinho is a municipality in the state of Rio Grande do Norte in the Northeast region of Brazil.</v>
    <v>30201</v>
    <v>30202</v>
    <v>30203</v>
    <v>30204</v>
    <v>Brejinho, Rio Grande do Norte</v>
    <v>30205</v>
    <v>157</v>
    <v>Brejinho, Rio Grande do Norte</v>
    <v>mdp/vdpid/6492568596579876865</v>
  </rv>
  <rv s="0">
    <v>536870912</v>
    <v>Caiçara do Norte</v>
    <v>2679111e-96bf-adc0-c518-9ec1ac7010aa</v>
    <v>en-US</v>
    <v>Map</v>
  </rv>
  <rv s="1">
    <fb>189.495</fb>
    <v>8</v>
  </rv>
  <rv s="2">
    <v>3393</v>
    <v>6</v>
    <v>7491</v>
    <v>7</v>
    <v>0</v>
    <v>Image of Caiçara do Norte</v>
  </rv>
  <rv s="4">
    <v>https://www.bing.com/search?q=cai%c3%a7ara+do+norte+rio+grande+do+norte&amp;form=skydnc</v>
    <v>Learn more on Bing</v>
  </rv>
  <rv s="1">
    <fb>-35.984999999999999</fb>
    <v>9</v>
  </rv>
  <rv s="1">
    <fb>6293</fb>
    <v>8</v>
  </rv>
  <rv s="12">
    <v>#VALUE!</v>
    <v>en-US</v>
    <v>2679111e-96bf-adc0-c518-9ec1ac7010aa</v>
    <v>536870912</v>
    <v>1</v>
    <v>7492</v>
    <v>120</v>
    <v>Caiçara do Norte</v>
    <v>4</v>
    <v>5</v>
    <v>Map</v>
    <v>6</v>
    <v>7</v>
    <v>66</v>
    <v>30208</v>
    <v>3</v>
    <v>Caiçara do Norte is a municipality in the state of Rio Grande do Norte in the Northeast region of Brazil.</v>
    <v>30209</v>
    <v>20488</v>
    <v>30210</v>
    <v>30211</v>
    <v>Caiçara do Norte</v>
    <v>30212</v>
    <v>Caiçara do Norte</v>
    <v>mdp/vdpid/6489486868692860929</v>
  </rv>
  <rv s="0">
    <v>536870912</v>
    <v>Caiçara do Rio do Vento</v>
    <v>28ba9d7f-1c67-c2e1-077f-70d574c22c65</v>
    <v>en-US</v>
    <v>Map</v>
  </rv>
  <rv s="1">
    <fb>281.19099999999997</fb>
    <v>8</v>
  </rv>
  <rv s="2">
    <v>3394</v>
    <v>6</v>
    <v>7493</v>
    <v>7</v>
    <v>0</v>
    <v>Image of Caiçara do Rio do Vento</v>
  </rv>
  <rv s="1">
    <fb>-5.76</fb>
    <v>9</v>
  </rv>
  <rv s="4">
    <v>https://www.bing.com/search?q=cai%c3%a7ara+do+rio+do+vento+rio+grande+do+norte&amp;form=skydnc</v>
    <v>Learn more on Bing</v>
  </rv>
  <rv s="1">
    <fb>-35.997777777777998</fb>
    <v>9</v>
  </rv>
  <rv s="1">
    <fb>3715</fb>
    <v>8</v>
  </rv>
  <rv s="12">
    <v>#VALUE!</v>
    <v>en-US</v>
    <v>28ba9d7f-1c67-c2e1-077f-70d574c22c65</v>
    <v>536870912</v>
    <v>1</v>
    <v>7494</v>
    <v>120</v>
    <v>Caiçara do Rio do Vento</v>
    <v>4</v>
    <v>5</v>
    <v>Map</v>
    <v>6</v>
    <v>57</v>
    <v>66</v>
    <v>30215</v>
    <v>3</v>
    <v>Caiçara do Rio do Vento is a municipality in the state of Rio Grande do Norte in the Northeast region of Brazil.</v>
    <v>30216</v>
    <v>30217</v>
    <v>30218</v>
    <v>30219</v>
    <v>Caiçara do Rio do Vento</v>
    <v>30220</v>
    <v>Caiçara do Rio do Vento</v>
    <v>mdp/vdpid/6492517819664564225</v>
  </rv>
  <rv s="0">
    <v>536870912</v>
    <v>Caicó</v>
    <v>d6e0ae50-975d-43ce-9124-85c03dd50f4e</v>
    <v>en-US</v>
    <v>Map</v>
  </rv>
  <rv s="1">
    <fb>1228.5740000000001</fb>
    <v>8</v>
  </rv>
  <rv s="2">
    <v>3395</v>
    <v>6</v>
    <v>7495</v>
    <v>7</v>
    <v>0</v>
    <v>Image of Caicó</v>
  </rv>
  <rv s="1">
    <fb>-6.4577777777777996</fb>
    <v>9</v>
  </rv>
  <rv s="0">
    <v>805306368</v>
    <v>Judas Tadeu Alves dos Santos (Mayor)</v>
    <v>17e4f08e-2fd7-7132-9597-a117849a3989</v>
    <v>en-US</v>
    <v>Generic</v>
  </rv>
  <rv s="3">
    <v>816</v>
  </rv>
  <rv s="4">
    <v>https://www.bing.com/search?q=caic%c3%b3+brazil&amp;form=skydnc</v>
    <v>Learn more on Bing</v>
  </rv>
  <rv s="1">
    <fb>80726</fb>
    <v>8</v>
  </rv>
  <rv s="5">
    <v>#VALUE!</v>
    <v>en-US</v>
    <v>d6e0ae50-975d-43ce-9124-85c03dd50f4e</v>
    <v>536870912</v>
    <v>1</v>
    <v>7496</v>
    <v>2</v>
    <v>Caicó</v>
    <v>4</v>
    <v>5</v>
    <v>Map</v>
    <v>6</v>
    <v>64</v>
    <v>66</v>
    <v>30223</v>
    <v>3</v>
    <v>Caicó, also known as the City of Prince, is a municipality in the Seridó Ocidental microregion and Central Potiguar mesoregion, in Rio Grande do Norte state, Northeast Brazil. With a population of 68 726 inhabitants, it is the seventh most ...</v>
    <v>30224</v>
    <v>30225</v>
    <v>30227</v>
    <v>30228</v>
    <v>22981</v>
    <v>Caicó</v>
    <v>30229</v>
    <v>157</v>
    <v>Caicó</v>
    <v>mdp/vdpid/6492187277001752577</v>
  </rv>
  <rv s="0">
    <v>536870912</v>
    <v>Campo Grande, Rio Grande do Norte</v>
    <v>8edbc26a-f1b9-7ccd-e412-58bebb7d250b</v>
    <v>en-US</v>
    <v>Map</v>
  </rv>
  <rv s="1">
    <fb>896.96199999999999</fb>
    <v>8</v>
  </rv>
  <rv s="2">
    <v>3396</v>
    <v>6</v>
    <v>7497</v>
    <v>7</v>
    <v>0</v>
    <v>Image of Campo Grande, Rio Grande do Norte</v>
  </rv>
  <rv s="4">
    <v>https://www.bing.com/search?q=campo+grande%2c+rio+grande+do+norte&amp;form=skydnc</v>
    <v>Learn more on Bing</v>
  </rv>
  <rv s="1">
    <fb>-37.31</fb>
    <v>9</v>
  </rv>
  <rv s="1">
    <fb>9743</fb>
    <v>8</v>
  </rv>
  <rv s="12">
    <v>#VALUE!</v>
    <v>en-US</v>
    <v>8edbc26a-f1b9-7ccd-e412-58bebb7d250b</v>
    <v>536870912</v>
    <v>1</v>
    <v>7498</v>
    <v>120</v>
    <v>Campo Grande, Rio Grande do Norte</v>
    <v>4</v>
    <v>5</v>
    <v>Map</v>
    <v>6</v>
    <v>7</v>
    <v>66</v>
    <v>30232</v>
    <v>3</v>
    <v>Campo Grande, formerly Augusto Severo is a municipality in the state of Rio Grande do Norte in the Northeast region of Brazil. From 1903 until 1991 Campo Grande was named Augusto Severo after noted Brazilian aeronaut Augusto Severo de ...</v>
    <v>30233</v>
    <v>24658</v>
    <v>30234</v>
    <v>30235</v>
    <v>Campo Grande, Rio Grande do Norte</v>
    <v>30236</v>
    <v>Campo Grande, Rio Grande do Norte</v>
    <v>mdp/vdpid/6492095874192113665</v>
  </rv>
  <rv s="0">
    <v>536870912</v>
    <v>Campo Redondo</v>
    <v>821010ea-6e6b-6270-6c96-0158b75722d8</v>
    <v>en-US</v>
    <v>Map</v>
  </rv>
  <rv s="1">
    <fb>213.72900000000001</fb>
    <v>8</v>
  </rv>
  <rv s="2">
    <v>3397</v>
    <v>6</v>
    <v>7499</v>
    <v>7</v>
    <v>0</v>
    <v>Image of Campo Redondo</v>
  </rv>
  <rv s="1">
    <fb>-6.2427777777777997</fb>
    <v>9</v>
  </rv>
  <rv s="4">
    <v>https://www.bing.com/search?q=campo+redondo+rio+grande+do+norte&amp;form=skydnc</v>
    <v>Learn more on Bing</v>
  </rv>
  <rv s="1">
    <fb>-36.182777777778</fb>
    <v>9</v>
  </rv>
  <rv s="1">
    <fb>11363</fb>
    <v>8</v>
  </rv>
  <rv s="9">
    <v>#VALUE!</v>
    <v>en-US</v>
    <v>821010ea-6e6b-6270-6c96-0158b75722d8</v>
    <v>536870912</v>
    <v>1</v>
    <v>7500</v>
    <v>72</v>
    <v>Campo Redondo</v>
    <v>4</v>
    <v>5</v>
    <v>Map</v>
    <v>6</v>
    <v>64</v>
    <v>66</v>
    <v>30239</v>
    <v>3</v>
    <v>Campo Redondo is a municipality in the state of Rio Grande do Norte in the Northeast region of Brazil. According to the census conducted by the IBGE in the year 2010, its population is 10 427 inhabitants. In 2022, the same body carried out the ...</v>
    <v>30240</v>
    <v>30241</v>
    <v>30242</v>
    <v>30243</v>
    <v>Campo Redondo</v>
    <v>30244</v>
    <v>157</v>
    <v>Campo Redondo</v>
    <v>mdp/vdpid/6492533066748133377</v>
  </rv>
  <rv s="0">
    <v>536870912</v>
    <v>Canguaretama</v>
    <v>699d5f0c-77f1-8897-1f30-f20abd94d43a</v>
    <v>en-US</v>
    <v>Map</v>
  </rv>
  <rv s="1">
    <fb>245.529</fb>
    <v>8</v>
  </rv>
  <rv s="2">
    <v>3398</v>
    <v>6</v>
    <v>7501</v>
    <v>7</v>
    <v>0</v>
    <v>Image of Canguaretama</v>
  </rv>
  <rv s="1">
    <fb>-6.38</fb>
    <v>9</v>
  </rv>
  <rv s="4">
    <v>https://www.bing.com/search?q=canguaretama+rio+grande+do+norte&amp;form=skydnc</v>
    <v>Learn more on Bing</v>
  </rv>
  <rv s="1">
    <fb>-35.128888888889001</fb>
    <v>9</v>
  </rv>
  <rv s="1">
    <fb>34548</fb>
    <v>8</v>
  </rv>
  <rv s="9">
    <v>#VALUE!</v>
    <v>en-US</v>
    <v>699d5f0c-77f1-8897-1f30-f20abd94d43a</v>
    <v>536870912</v>
    <v>1</v>
    <v>7502</v>
    <v>72</v>
    <v>Canguaretama</v>
    <v>4</v>
    <v>5</v>
    <v>Map</v>
    <v>6</v>
    <v>57</v>
    <v>66</v>
    <v>30247</v>
    <v>3</v>
    <v>Canguaretama is a municipality in the state of Rio Grande do Norte in the Northeast region of Brazil.</v>
    <v>30248</v>
    <v>30249</v>
    <v>30250</v>
    <v>30251</v>
    <v>Canguaretama</v>
    <v>30252</v>
    <v>157</v>
    <v>Canguaretama</v>
    <v>mdp/vdpid/6492713250105327617</v>
  </rv>
  <rv s="0">
    <v>536870912</v>
    <v>Caraúbas, Rio Grande do Norte</v>
    <v>053f7540-04de-e5c9-e000-6276e1757939</v>
    <v>en-US</v>
    <v>Map</v>
  </rv>
  <rv s="1">
    <fb>1132.8599999999999</fb>
    <v>8</v>
  </rv>
  <rv s="2">
    <v>3399</v>
    <v>6</v>
    <v>7503</v>
    <v>7</v>
    <v>0</v>
    <v>Image of Caraúbas, Rio Grande do Norte</v>
  </rv>
  <rv s="1">
    <fb>-5.7927777777777996</fb>
    <v>9</v>
  </rv>
  <rv s="1">
    <fb>-37.556944444443999</fb>
    <v>9</v>
  </rv>
  <rv s="1">
    <fb>20541</fb>
    <v>8</v>
  </rv>
  <rv s="11">
    <v>#VALUE!</v>
    <v>en-US</v>
    <v>053f7540-04de-e5c9-e000-6276e1757939</v>
    <v>536870912</v>
    <v>1</v>
    <v>7504</v>
    <v>113</v>
    <v>Caraúbas, Rio Grande do Norte</v>
    <v>92</v>
    <v>5</v>
    <v>Map</v>
    <v>6</v>
    <v>57</v>
    <v>66</v>
    <v>30255</v>
    <v>3</v>
    <v>Caraúbas is a municipality in the state of Rio Grande do Norte in the Northeast region of Brazil.</v>
    <v>30256</v>
    <v>30257</v>
    <v>30258</v>
    <v>Caraúbas, Rio Grande do Norte</v>
    <v>30259</v>
    <v>157</v>
    <v>Caraúbas, Rio Grande do Norte</v>
    <v>mdp/vdpid/6489086647567646721</v>
  </rv>
  <rv s="0">
    <v>536870912</v>
    <v>Carnaúba dos Dantas</v>
    <v>5cb5527d-7a03-a7b0-726f-fac2d88196a6</v>
    <v>en-US</v>
    <v>Map</v>
  </rv>
  <rv s="1">
    <fb>246.30799999999999</fb>
    <v>8</v>
  </rv>
  <rv s="2">
    <v>3400</v>
    <v>6</v>
    <v>7505</v>
    <v>7</v>
    <v>0</v>
    <v>Image of Carnaúba dos Dantas</v>
  </rv>
  <rv s="1">
    <fb>-6.5558333333333003</fb>
    <v>9</v>
  </rv>
  <rv s="4">
    <v>https://www.bing.com/search?q=carna%c3%baba+dos+dantas+rio+grande+do+norte&amp;form=skydnc</v>
    <v>Learn more on Bing</v>
  </rv>
  <rv s="1">
    <fb>-36.594999999999999</fb>
    <v>9</v>
  </rv>
  <rv s="1">
    <fb>7990</fb>
    <v>8</v>
  </rv>
  <rv s="12">
    <v>#VALUE!</v>
    <v>en-US</v>
    <v>5cb5527d-7a03-a7b0-726f-fac2d88196a6</v>
    <v>536870912</v>
    <v>1</v>
    <v>7506</v>
    <v>120</v>
    <v>Carnaúba dos Dantas</v>
    <v>4</v>
    <v>5</v>
    <v>Map</v>
    <v>6</v>
    <v>7</v>
    <v>66</v>
    <v>30262</v>
    <v>3</v>
    <v>Carnaúba dos Dantas is a municipality in the state of Rio Grande do Norte in the Northeast region of Brazil.</v>
    <v>30263</v>
    <v>30264</v>
    <v>30265</v>
    <v>30266</v>
    <v>Carnaúba dos Dantas</v>
    <v>30267</v>
    <v>Carnaúba dos Dantas</v>
    <v>mdp/vdpid/6492201530555367425</v>
  </rv>
  <rv s="0">
    <v>536870912</v>
    <v>Carnaubais</v>
    <v>7a0d186c-8a72-32c7-aca7-547966f2e273</v>
    <v>en-US</v>
    <v>Map</v>
  </rv>
  <rv s="1">
    <fb>529.83500000000004</fb>
    <v>8</v>
  </rv>
  <rv s="2">
    <v>3401</v>
    <v>6</v>
    <v>7507</v>
    <v>7</v>
    <v>0</v>
    <v>Image of Carnaubais</v>
  </rv>
  <rv s="1">
    <fb>-5.3408333333332996</fb>
    <v>9</v>
  </rv>
  <rv s="4">
    <v>https://www.bing.com/search?q=carnaubais+rio+grande+do+norte&amp;form=skydnc</v>
    <v>Learn more on Bing</v>
  </rv>
  <rv s="1">
    <fb>-36.832777777777999</fb>
    <v>9</v>
  </rv>
  <rv s="1">
    <fb>9714</fb>
    <v>8</v>
  </rv>
  <rv s="12">
    <v>#VALUE!</v>
    <v>en-US</v>
    <v>7a0d186c-8a72-32c7-aca7-547966f2e273</v>
    <v>536870912</v>
    <v>1</v>
    <v>7508</v>
    <v>120</v>
    <v>Carnaubais</v>
    <v>4</v>
    <v>5</v>
    <v>Map</v>
    <v>6</v>
    <v>7</v>
    <v>66</v>
    <v>30270</v>
    <v>3</v>
    <v>Carnaubais is a municipality in the state of Rio Grande do Norte in the Northeast region of Brazil.</v>
    <v>30271</v>
    <v>30272</v>
    <v>30273</v>
    <v>30274</v>
    <v>Carnaubais</v>
    <v>30275</v>
    <v>Carnaubais</v>
    <v>mdp/vdpid/6489115854284783617</v>
  </rv>
  <rv s="0">
    <v>536870912</v>
    <v>Ceará-Mirim</v>
    <v>32e972d0-a5dd-8455-486f-5728f78b72b1</v>
    <v>en-US</v>
    <v>Map</v>
  </rv>
  <rv s="1">
    <fb>724.83799999999997</fb>
    <v>8</v>
  </rv>
  <rv s="2">
    <v>3402</v>
    <v>6</v>
    <v>7509</v>
    <v>7</v>
    <v>0</v>
    <v>Image of Ceará-Mirim</v>
  </rv>
  <rv s="1">
    <fb>-5.6338888888889</fb>
    <v>9</v>
  </rv>
  <rv s="4">
    <v>https://www.bing.com/search?q=cear%c3%a1-mirim+rio+grande+do+norte&amp;form=skydnc</v>
    <v>Learn more on Bing</v>
  </rv>
  <rv s="1">
    <fb>-35.425833333333003</fb>
    <v>9</v>
  </rv>
  <rv s="1">
    <fb>79115</fb>
    <v>8</v>
  </rv>
  <rv s="12">
    <v>#VALUE!</v>
    <v>en-US</v>
    <v>32e972d0-a5dd-8455-486f-5728f78b72b1</v>
    <v>536870912</v>
    <v>1</v>
    <v>7510</v>
    <v>120</v>
    <v>Ceará-Mirim</v>
    <v>4</v>
    <v>5</v>
    <v>Map</v>
    <v>6</v>
    <v>7</v>
    <v>66</v>
    <v>30278</v>
    <v>3</v>
    <v>Ceará-Mirim is a city in Rio Grande do Norte, Brazil. The population is 73,886 and the area is 739.686 km².</v>
    <v>30279</v>
    <v>30280</v>
    <v>30281</v>
    <v>30282</v>
    <v>Ceará-Mirim</v>
    <v>30283</v>
    <v>Ceará-Mirim</v>
    <v>mdp/vdpid/6492545986949283841</v>
  </rv>
  <rv s="0">
    <v>536870912</v>
    <v>Cerro Corá, Rio Grande do Norte</v>
    <v>8c84ba59-5c36-cf0b-1869-3cbe374dc612</v>
    <v>en-US</v>
    <v>Map</v>
  </rv>
  <rv s="1">
    <fb>393.56900000000002</fb>
    <v>8</v>
  </rv>
  <rv s="2">
    <v>3403</v>
    <v>6</v>
    <v>7511</v>
    <v>7</v>
    <v>0</v>
    <v>Image of Cerro Corá, Rio Grande do Norte</v>
  </rv>
  <rv s="1">
    <fb>-6.0458333333332996</fb>
    <v>9</v>
  </rv>
  <rv s="4">
    <v>https://www.bing.com/search?q=cerro+cor%c3%a1+brazil&amp;form=skydnc</v>
    <v>Learn more on Bing</v>
  </rv>
  <rv s="1">
    <fb>-36.345833333332997</fb>
    <v>9</v>
  </rv>
  <rv s="1">
    <fb>11181</fb>
    <v>8</v>
  </rv>
  <rv s="9">
    <v>#VALUE!</v>
    <v>en-US</v>
    <v>8c84ba59-5c36-cf0b-1869-3cbe374dc612</v>
    <v>536870912</v>
    <v>1</v>
    <v>7512</v>
    <v>72</v>
    <v>Cerro Corá, Rio Grande do Norte</v>
    <v>4</v>
    <v>5</v>
    <v>Map</v>
    <v>6</v>
    <v>57</v>
    <v>66</v>
    <v>30286</v>
    <v>414</v>
    <v>Cerro Corá is a municipality in the Brazilian state of Rio Grande do Norte. As of 2020 IBGE, it reported an estimated population of 11,181 inhabitants. The municipality covers a total area of 394 km².</v>
    <v>30287</v>
    <v>30288</v>
    <v>30289</v>
    <v>30290</v>
    <v>Cerro Corá, Rio Grande do Norte</v>
    <v>30291</v>
    <v>157</v>
    <v>Cerro Corá, Rio Grande do Norte</v>
    <v>mdp/vdpid/6492510256042606593</v>
  </rv>
  <rv s="0">
    <v>536870912</v>
    <v>Coronel Ezequiel</v>
    <v>23a04bac-ca68-c0cc-d923-785b652df8d8</v>
    <v>en-US</v>
    <v>Map</v>
  </rv>
  <rv s="1">
    <fb>185.75200000000001</fb>
    <v>8</v>
  </rv>
  <rv s="2">
    <v>3404</v>
    <v>6</v>
    <v>7513</v>
    <v>7</v>
    <v>0</v>
    <v>Image of Coronel Ezequiel</v>
  </rv>
  <rv s="1">
    <fb>-6.3830555555556003</fb>
    <v>9</v>
  </rv>
  <rv s="4">
    <v>https://www.bing.com/search?q=coronel+ezequiel+rio+grande+do+norte&amp;form=skydnc</v>
    <v>Learn more on Bing</v>
  </rv>
  <rv s="1">
    <fb>-36.212499999999999</fb>
    <v>9</v>
  </rv>
  <rv s="1">
    <fb>5117</fb>
    <v>8</v>
  </rv>
  <rv s="12">
    <v>#VALUE!</v>
    <v>en-US</v>
    <v>23a04bac-ca68-c0cc-d923-785b652df8d8</v>
    <v>536870912</v>
    <v>1</v>
    <v>7514</v>
    <v>120</v>
    <v>Coronel Ezequiel</v>
    <v>4</v>
    <v>5</v>
    <v>Map</v>
    <v>6</v>
    <v>7</v>
    <v>66</v>
    <v>30294</v>
    <v>3</v>
    <v>Coronel Ezequiel is a municipality in the state of Rio Grande do Norte in the Northeast region of Brazil.</v>
    <v>30295</v>
    <v>30296</v>
    <v>30297</v>
    <v>30298</v>
    <v>Coronel Ezequiel</v>
    <v>30299</v>
    <v>Coronel Ezequiel</v>
    <v>mdp/vdpid/6492582682747207681</v>
  </rv>
  <rv s="0">
    <v>536870912</v>
    <v>Cruzeta</v>
    <v>662326d3-72a9-d951-56ec-aba6b28b3f3b</v>
    <v>en-US</v>
    <v>Map</v>
  </rv>
  <rv s="1">
    <fb>295.82900000000001</fb>
    <v>8</v>
  </rv>
  <rv s="2">
    <v>3405</v>
    <v>6</v>
    <v>7515</v>
    <v>7</v>
    <v>0</v>
    <v>Image of Cruzeta</v>
  </rv>
  <rv s="1">
    <fb>-6.4119444444443996</fb>
    <v>9</v>
  </rv>
  <rv s="4">
    <v>https://www.bing.com/search?q=cruzeta+rio+grande+do+norte&amp;form=skydnc</v>
    <v>Learn more on Bing</v>
  </rv>
  <rv s="1">
    <fb>-36.79</fb>
    <v>9</v>
  </rv>
  <rv s="12">
    <v>#VALUE!</v>
    <v>en-US</v>
    <v>662326d3-72a9-d951-56ec-aba6b28b3f3b</v>
    <v>536870912</v>
    <v>1</v>
    <v>7516</v>
    <v>120</v>
    <v>Cruzeta</v>
    <v>4</v>
    <v>5</v>
    <v>Map</v>
    <v>6</v>
    <v>7</v>
    <v>66</v>
    <v>30302</v>
    <v>3</v>
    <v>Cruzeta is a municipality in the state of Rio Grande do Norte in the Northeast region of Brazil.</v>
    <v>30303</v>
    <v>30304</v>
    <v>30305</v>
    <v>30306</v>
    <v>Cruzeta</v>
    <v>24498</v>
    <v>Cruzeta</v>
    <v>mdp/vdpid/6492196030782636033</v>
  </rv>
  <rv s="0">
    <v>536870912</v>
    <v>Currais Novos</v>
    <v>5aad4cd8-15b9-74d4-1b85-952b45aea511</v>
    <v>en-US</v>
    <v>Map</v>
  </rv>
  <rv s="1">
    <fb>864.34100000000001</fb>
    <v>8</v>
  </rv>
  <rv s="2">
    <v>3406</v>
    <v>6</v>
    <v>7517</v>
    <v>7</v>
    <v>0</v>
    <v>Image of Currais Novos</v>
  </rv>
  <rv s="1">
    <fb>-6.2608333333333004</fb>
    <v>9</v>
  </rv>
  <rv s="4">
    <v>https://www.bing.com/search?q=currais+novos+rio+grande+do+norte&amp;form=skydnc</v>
    <v>Learn more on Bing</v>
  </rv>
  <rv s="1">
    <fb>-36.515000000000001</fb>
    <v>9</v>
  </rv>
  <rv s="1">
    <fb>44905</fb>
    <v>8</v>
  </rv>
  <rv s="9">
    <v>#VALUE!</v>
    <v>en-US</v>
    <v>5aad4cd8-15b9-74d4-1b85-952b45aea511</v>
    <v>536870912</v>
    <v>1</v>
    <v>7518</v>
    <v>72</v>
    <v>Currais Novos</v>
    <v>4</v>
    <v>5</v>
    <v>Map</v>
    <v>6</v>
    <v>57</v>
    <v>66</v>
    <v>30309</v>
    <v>3</v>
    <v>Currais Novos is a municipality in the state of Rio Grande do Norte in the Northeast region of Brazil. As of 2020, the population was estimated at 44,905.</v>
    <v>30310</v>
    <v>30311</v>
    <v>30312</v>
    <v>30313</v>
    <v>Currais Novos</v>
    <v>30314</v>
    <v>157</v>
    <v>Currais Novos</v>
    <v>mdp/vdpid/6492525058328625153</v>
  </rv>
  <rv s="0">
    <v>536870912</v>
    <v>Doutor Severiano</v>
    <v>fe37c9a6-ec7b-d19c-c81e-eae7fbcf9cf7</v>
    <v>en-US</v>
    <v>Map</v>
  </rv>
  <rv s="1">
    <fb>108.277</fb>
    <v>8</v>
  </rv>
  <rv s="2">
    <v>3407</v>
    <v>6</v>
    <v>7519</v>
    <v>7</v>
    <v>0</v>
    <v>Image of Doutor Severiano</v>
  </rv>
  <rv s="1">
    <fb>-6.0938888888889</fb>
    <v>9</v>
  </rv>
  <rv s="4">
    <v>https://www.bing.com/search?q=doutor+severiano+rio+grande+do+norte&amp;form=skydnc</v>
    <v>Learn more on Bing</v>
  </rv>
  <rv s="1">
    <fb>-38.375</fb>
    <v>9</v>
  </rv>
  <rv s="1">
    <fb>7044</fb>
    <v>8</v>
  </rv>
  <rv s="12">
    <v>#VALUE!</v>
    <v>en-US</v>
    <v>fe37c9a6-ec7b-d19c-c81e-eae7fbcf9cf7</v>
    <v>536870912</v>
    <v>1</v>
    <v>7520</v>
    <v>120</v>
    <v>Doutor Severiano</v>
    <v>4</v>
    <v>5</v>
    <v>Map</v>
    <v>6</v>
    <v>7</v>
    <v>66</v>
    <v>30317</v>
    <v>3</v>
    <v>Doutor Severiano is a municipality in the state of Rio Grande do Norte in the Northeast region of Brazil.</v>
    <v>30318</v>
    <v>30319</v>
    <v>30320</v>
    <v>30321</v>
    <v>Doutor Severiano</v>
    <v>30322</v>
    <v>Doutor Severiano</v>
    <v>mdp/vdpid/6491995609942196225</v>
  </rv>
  <rv s="0">
    <v>536870912</v>
    <v>Encanto, Rio Grande do Norte</v>
    <v>2d689c84-792a-5710-c98f-f89a05c05ebf</v>
    <v>en-US</v>
    <v>Map</v>
  </rv>
  <rv s="1">
    <fb>125.749</fb>
    <v>8</v>
  </rv>
  <rv s="2">
    <v>3408</v>
    <v>6</v>
    <v>7521</v>
    <v>7</v>
    <v>0</v>
    <v>Image of Encanto, Rio Grande do Norte</v>
  </rv>
  <rv s="1">
    <fb>-6.1108333333333</fb>
    <v>9</v>
  </rv>
  <rv s="4">
    <v>https://www.bing.com/search?q=encanto%2c+rio+grande+do+norte&amp;form=skydnc</v>
    <v>Learn more on Bing</v>
  </rv>
  <rv s="1">
    <fb>5668</fb>
    <v>8</v>
  </rv>
  <rv s="9">
    <v>#VALUE!</v>
    <v>en-US</v>
    <v>2d689c84-792a-5710-c98f-f89a05c05ebf</v>
    <v>536870912</v>
    <v>1</v>
    <v>7522</v>
    <v>72</v>
    <v>Encanto, Rio Grande do Norte</v>
    <v>4</v>
    <v>5</v>
    <v>Map</v>
    <v>6</v>
    <v>57</v>
    <v>66</v>
    <v>30325</v>
    <v>414</v>
    <v>Encanto, is a municipality located in Rio Grande do Norte, Brazil, located within the microregion of Serra de São Miguel and mesoregion of Oeste Potiguar. According to IBGE, the estimated population in 2020 was 5,668 inhabitants. The territorial ...</v>
    <v>30326</v>
    <v>30327</v>
    <v>30328</v>
    <v>6501</v>
    <v>Encanto, Rio Grande do Norte</v>
    <v>30329</v>
    <v>157</v>
    <v>Encanto, Rio Grande do Norte</v>
    <v>mdp/vdpid/6492001829088395265</v>
  </rv>
  <rv s="0">
    <v>536870912</v>
    <v>Equador, Rio Grande do Norte</v>
    <v>7a6c8144-5ce0-1270-b940-e10e88ef22cc</v>
    <v>en-US</v>
    <v>Map</v>
  </rv>
  <rv s="1">
    <fb>264.98500000000001</fb>
    <v>8</v>
  </rv>
  <rv s="2">
    <v>3409</v>
    <v>6</v>
    <v>7523</v>
    <v>7</v>
    <v>0</v>
    <v>Image of Equador, Rio Grande do Norte</v>
  </rv>
  <rv s="1">
    <fb>-6.9450000000000003</fb>
    <v>9</v>
  </rv>
  <rv s="0">
    <v>805306368</v>
    <v>Vanildo Fernandes Bezerra (Mayor)</v>
    <v>063c4427-1e3b-d9fb-33e8-0a8acff06e07</v>
    <v>en-US</v>
    <v>Generic</v>
  </rv>
  <rv s="3">
    <v>817</v>
  </rv>
  <rv s="4">
    <v>https://www.bing.com/search?q=equador%2c+rio+grande+do+norte&amp;form=skydnc</v>
    <v>Learn more on Bing</v>
  </rv>
  <rv s="1">
    <fb>-36.717777777777997</fb>
    <v>9</v>
  </rv>
  <rv s="1">
    <fb>6054</fb>
    <v>8</v>
  </rv>
  <rv s="5">
    <v>#VALUE!</v>
    <v>en-US</v>
    <v>7a6c8144-5ce0-1270-b940-e10e88ef22cc</v>
    <v>536870912</v>
    <v>1</v>
    <v>7524</v>
    <v>2</v>
    <v>Equador, Rio Grande do Norte</v>
    <v>4</v>
    <v>5</v>
    <v>Map</v>
    <v>6</v>
    <v>57</v>
    <v>66</v>
    <v>30332</v>
    <v>3</v>
    <v>Equador is the southernmost city in the Brazilian state of Rio Grande do Norte. It is known as the 'City of Sun' by Brazilians.</v>
    <v>30333</v>
    <v>30334</v>
    <v>30336</v>
    <v>30337</v>
    <v>30338</v>
    <v>Equador, Rio Grande do Norte</v>
    <v>30339</v>
    <v>157</v>
    <v>Equador, Rio Grande do Norte</v>
    <v>mdp/vdpid/6492219269223284737</v>
  </rv>
  <rv s="0">
    <v>536870912</v>
    <v>Espírito Santo, Rio Grande do Norte</v>
    <v>315195ce-23bd-c710-073e-7295258c5eb5</v>
    <v>en-US</v>
    <v>Map</v>
  </rv>
  <rv s="1">
    <fb>135.83799999999999</fb>
    <v>8</v>
  </rv>
  <rv s="1">
    <fb>-6.3319444444444004</fb>
    <v>9</v>
  </rv>
  <rv s="1">
    <fb>-35.308888888889001</fb>
    <v>9</v>
  </rv>
  <rv s="1">
    <fb>10611</fb>
    <v>8</v>
  </rv>
  <rv s="21">
    <v>#VALUE!</v>
    <v>en-US</v>
    <v>315195ce-23bd-c710-073e-7295258c5eb5</v>
    <v>536870912</v>
    <v>1</v>
    <v>7526</v>
    <v>635</v>
    <v>Espírito Santo, Rio Grande do Norte</v>
    <v>92</v>
    <v>137</v>
    <v>Map</v>
    <v>6</v>
    <v>7</v>
    <v>66</v>
    <v>30342</v>
    <v>3</v>
    <v>Espírito Santo is a municipality in the state of Rio Grande do Norte in the Northeast region of Brazil.</v>
    <v>30343</v>
    <v>30344</v>
    <v>Espírito Santo, Rio Grande do Norte</v>
    <v>30345</v>
    <v>Espírito Santo, Rio Grande do Norte</v>
    <v>mdp/vdpid/6492618592129908737</v>
  </rv>
  <rv s="0">
    <v>536870912</v>
    <v>Extremoz</v>
    <v>6259cc18-0e4f-78a8-397d-06f7ce4b0caa</v>
    <v>en-US</v>
    <v>Map</v>
  </rv>
  <rv s="1">
    <fb>139.57499999999999</fb>
    <v>8</v>
  </rv>
  <rv s="2">
    <v>3410</v>
    <v>6</v>
    <v>7527</v>
    <v>7</v>
    <v>0</v>
    <v>Image of Extremoz</v>
  </rv>
  <rv s="1">
    <fb>-5.7058333333332998</fb>
    <v>9</v>
  </rv>
  <rv s="4">
    <v>https://www.bing.com/search?q=extremoz+rio+grande+do+norte&amp;form=skydnc</v>
    <v>Learn more on Bing</v>
  </rv>
  <rv s="1">
    <fb>-35.306944444443999</fb>
    <v>9</v>
  </rv>
  <rv s="1">
    <fb>61571</fb>
    <v>8</v>
  </rv>
  <rv s="12">
    <v>#VALUE!</v>
    <v>en-US</v>
    <v>6259cc18-0e4f-78a8-397d-06f7ce4b0caa</v>
    <v>536870912</v>
    <v>1</v>
    <v>7528</v>
    <v>120</v>
    <v>Extremoz</v>
    <v>4</v>
    <v>5</v>
    <v>Map</v>
    <v>6</v>
    <v>7</v>
    <v>66</v>
    <v>30348</v>
    <v>3</v>
    <v>Extremoz is a municipality in the state of Rio Grande do Norte in the Northeast region of Brazil.</v>
    <v>30349</v>
    <v>30350</v>
    <v>30351</v>
    <v>30352</v>
    <v>Extremoz</v>
    <v>30353</v>
    <v>Extremoz</v>
    <v>mdp/vdpid/6492548334752890881</v>
  </rv>
  <rv s="0">
    <v>536870912</v>
    <v>Felipe Guerra</v>
    <v>9db6a1a3-74ad-58a9-dee1-6a449345ff50</v>
    <v>en-US</v>
    <v>Map</v>
  </rv>
  <rv s="1">
    <fb>268.42700000000002</fb>
    <v>8</v>
  </rv>
  <rv s="2">
    <v>3411</v>
    <v>6</v>
    <v>7529</v>
    <v>7</v>
    <v>0</v>
    <v>Image of Felipe Guerra</v>
  </rv>
  <rv s="1">
    <fb>-5.6027777777778001</fb>
    <v>9</v>
  </rv>
  <rv s="4">
    <v>https://www.bing.com/search?q=felipe+guerra+brazil&amp;form=skydnc</v>
    <v>Learn more on Bing</v>
  </rv>
  <rv s="1">
    <fb>-37.688888888888997</fb>
    <v>9</v>
  </rv>
  <rv s="9">
    <v>#VALUE!</v>
    <v>en-US</v>
    <v>9db6a1a3-74ad-58a9-dee1-6a449345ff50</v>
    <v>536870912</v>
    <v>1</v>
    <v>7530</v>
    <v>72</v>
    <v>Felipe Guerra</v>
    <v>4</v>
    <v>5</v>
    <v>Map</v>
    <v>6</v>
    <v>57</v>
    <v>66</v>
    <v>30356</v>
    <v>3</v>
    <v>Felipe Guerra is a municipality in the state of Rio Grande do Norte in the Northeast region of Brazil.</v>
    <v>30357</v>
    <v>30358</v>
    <v>30359</v>
    <v>30360</v>
    <v>Felipe Guerra</v>
    <v>15041</v>
    <v>157</v>
    <v>Felipe Guerra</v>
    <v>mdp/vdpid/6489085752939380737</v>
  </rv>
  <rv s="0">
    <v>536870912</v>
    <v>Fernando Pedroza, Rio Grande do Norte</v>
    <v>1b6a49e9-bb1c-555b-3c58-f37bf3431097</v>
    <v>en-US</v>
    <v>Map</v>
  </rv>
  <rv s="1">
    <fb>322.54000000000002</fb>
    <v>8</v>
  </rv>
  <rv s="1">
    <fb>-5.7611111111111004</fb>
    <v>9</v>
  </rv>
  <rv s="4">
    <v>https://www.bing.com/search?q=fernando+pedroza%2c+rio+grande+do+norte&amp;form=skydnc</v>
    <v>Learn more on Bing</v>
  </rv>
  <rv s="1">
    <fb>-36.391944444444</fb>
    <v>9</v>
  </rv>
  <rv s="1">
    <fb>2938</fb>
    <v>8</v>
  </rv>
  <rv s="16">
    <v>#VALUE!</v>
    <v>en-US</v>
    <v>1b6a49e9-bb1c-555b-3c58-f37bf3431097</v>
    <v>536870912</v>
    <v>1</v>
    <v>7532</v>
    <v>151</v>
    <v>Fernando Pedroza, Rio Grande do Norte</v>
    <v>4</v>
    <v>137</v>
    <v>Map</v>
    <v>6</v>
    <v>7</v>
    <v>66</v>
    <v>30363</v>
    <v>3</v>
    <v>Fernando Pedroza is a municipality in the Brazilian state of Rio Grande do Norte.</v>
    <v>30364</v>
    <v>30365</v>
    <v>30366</v>
    <v>Fernando Pedroza, Rio Grande do Norte</v>
    <v>30367</v>
    <v>Fernando Pedroza, Rio Grande do Norte</v>
    <v>mdp/vdpid/6492509259643748353</v>
  </rv>
  <rv s="0">
    <v>536870912</v>
    <v>Florânia</v>
    <v>78e76208-f146-b454-fd21-561d8639e982</v>
    <v>en-US</v>
    <v>Map</v>
  </rv>
  <rv s="1">
    <fb>504.02199999999999</fb>
    <v>8</v>
  </rv>
  <rv s="2">
    <v>3412</v>
    <v>6</v>
    <v>7533</v>
    <v>7</v>
    <v>0</v>
    <v>Image of Florânia</v>
  </rv>
  <rv s="1">
    <fb>-6.1269444444444003</fb>
    <v>9</v>
  </rv>
  <rv s="4">
    <v>https://www.bing.com/search?q=flor%c3%a2nia+rio+grande+do+norte&amp;form=skydnc</v>
    <v>Learn more on Bing</v>
  </rv>
  <rv s="1">
    <fb>-36.817777777777998</fb>
    <v>9</v>
  </rv>
  <rv s="1">
    <fb>9786</fb>
    <v>8</v>
  </rv>
  <rv s="9">
    <v>#VALUE!</v>
    <v>en-US</v>
    <v>78e76208-f146-b454-fd21-561d8639e982</v>
    <v>536870912</v>
    <v>1</v>
    <v>7534</v>
    <v>72</v>
    <v>Florânia</v>
    <v>4</v>
    <v>5</v>
    <v>Map</v>
    <v>6</v>
    <v>57</v>
    <v>66</v>
    <v>30370</v>
    <v>3</v>
    <v>Florânia is a municipality in the state of Rio Grande do Norte in the Northeast region of Brazil. According to IBGE, the municipality had a population of 9,786 people in 2020.</v>
    <v>30371</v>
    <v>30372</v>
    <v>30373</v>
    <v>30374</v>
    <v>Florânia</v>
    <v>30375</v>
    <v>157</v>
    <v>Florânia</v>
    <v>mdp/vdpid/6492148169529360385</v>
  </rv>
  <rv s="0">
    <v>536870912</v>
    <v>Francisco Dantas</v>
    <v>fd2a7d3c-d8b7-2323-19a0-0f18ced47a1e</v>
    <v>en-US</v>
    <v>Map</v>
  </rv>
  <rv s="1">
    <fb>181.55799999999999</fb>
    <v>8</v>
  </rv>
  <rv s="2">
    <v>3413</v>
    <v>6</v>
    <v>7535</v>
    <v>7</v>
    <v>0</v>
    <v>Image of Francisco Dantas</v>
  </rv>
  <rv s="1">
    <fb>-6.0777777777777997</fb>
    <v>9</v>
  </rv>
  <rv s="4">
    <v>https://www.bing.com/search?q=francisco+dantas+rio+grande+do+norte&amp;form=skydnc</v>
    <v>Learn more on Bing</v>
  </rv>
  <rv s="1">
    <fb>-38.118888888889003</fb>
    <v>9</v>
  </rv>
  <rv s="1">
    <fb>2700</fb>
    <v>8</v>
  </rv>
  <rv s="12">
    <v>#VALUE!</v>
    <v>en-US</v>
    <v>fd2a7d3c-d8b7-2323-19a0-0f18ced47a1e</v>
    <v>536870912</v>
    <v>1</v>
    <v>7536</v>
    <v>120</v>
    <v>Francisco Dantas</v>
    <v>4</v>
    <v>5</v>
    <v>Map</v>
    <v>6</v>
    <v>7</v>
    <v>66</v>
    <v>30378</v>
    <v>3</v>
    <v>Francisco Dantas is a municipality in the state of Rio Grande do Norte in the Northeast region of Brazil.</v>
    <v>30379</v>
    <v>30380</v>
    <v>30381</v>
    <v>30382</v>
    <v>Francisco Dantas</v>
    <v>30383</v>
    <v>Francisco Dantas</v>
    <v>mdp/vdpid/6492004520170618881</v>
  </rv>
  <rv s="0">
    <v>536870912</v>
    <v>Frutuoso Gomes</v>
    <v>54caa31d-6a5e-0f62-9466-26fe8f57ea5b</v>
    <v>en-US</v>
    <v>Map</v>
  </rv>
  <rv s="1">
    <fb>63.279000000000003</fb>
    <v>8</v>
  </rv>
  <rv s="2">
    <v>3414</v>
    <v>6</v>
    <v>7537</v>
    <v>7</v>
    <v>0</v>
    <v>Image of Frutuoso Gomes</v>
  </rv>
  <rv s="4">
    <v>https://www.bing.com/search?q=frutuoso+gomes+rio+grande+do+norte&amp;form=skydnc</v>
    <v>Learn more on Bing</v>
  </rv>
  <rv s="1">
    <fb>-37.840000000000003</fb>
    <v>9</v>
  </rv>
  <rv s="9">
    <v>#VALUE!</v>
    <v>en-US</v>
    <v>54caa31d-6a5e-0f62-9466-26fe8f57ea5b</v>
    <v>536870912</v>
    <v>1</v>
    <v>7538</v>
    <v>72</v>
    <v>Frutuoso Gomes</v>
    <v>4</v>
    <v>5</v>
    <v>Map</v>
    <v>6</v>
    <v>57</v>
    <v>66</v>
    <v>30386</v>
    <v>3</v>
    <v>Frutuoso Gomes is a municipality in the state of Rio Grande do Norte in the Northeast region of Brazil.</v>
    <v>30387</v>
    <v>30181</v>
    <v>30388</v>
    <v>30389</v>
    <v>Frutuoso Gomes</v>
    <v>12129</v>
    <v>157</v>
    <v>Frutuoso Gomes</v>
    <v>mdp/vdpid/6492102606553350145</v>
  </rv>
  <rv s="0">
    <v>536870912</v>
    <v>Galinhos</v>
    <v>0ace0704-0dd8-65a9-3ca0-13198fa51017</v>
    <v>en-US</v>
    <v>Map</v>
  </rv>
  <rv s="1">
    <fb>342.44200000000001</fb>
    <v>8</v>
  </rv>
  <rv s="2">
    <v>3415</v>
    <v>6</v>
    <v>7539</v>
    <v>7</v>
    <v>0</v>
    <v>Image of Galinhos</v>
  </rv>
  <rv s="4">
    <v>https://www.bing.com/search?q=galinhos+rio+grande+do+norte&amp;form=skydnc</v>
    <v>Learn more on Bing</v>
  </rv>
  <rv s="1">
    <fb>-36.28</fb>
    <v>9</v>
  </rv>
  <rv s="1">
    <fb>2104</fb>
    <v>8</v>
  </rv>
  <rv s="12">
    <v>#VALUE!</v>
    <v>en-US</v>
    <v>0ace0704-0dd8-65a9-3ca0-13198fa51017</v>
    <v>536870912</v>
    <v>1</v>
    <v>7540</v>
    <v>120</v>
    <v>Galinhos</v>
    <v>4</v>
    <v>5</v>
    <v>Map</v>
    <v>6</v>
    <v>7</v>
    <v>66</v>
    <v>30392</v>
    <v>3</v>
    <v>Galinhos is a municipality in the state of Rio Grande do Norte in the Northeast region of Brazil.</v>
    <v>30393</v>
    <v>11006</v>
    <v>30394</v>
    <v>30395</v>
    <v>Galinhos</v>
    <v>30396</v>
    <v>Galinhos</v>
    <v>mdp/vdpid/6489490751091638273</v>
  </rv>
  <rv s="0">
    <v>536870912</v>
    <v>Goianinha</v>
    <v>1f0896b6-fd14-f89a-937e-6bada356bfc5</v>
    <v>en-US</v>
    <v>Map</v>
  </rv>
  <rv s="1">
    <fb>192.27699999999999</fb>
    <v>8</v>
  </rv>
  <rv s="2">
    <v>3416</v>
    <v>6</v>
    <v>7541</v>
    <v>7</v>
    <v>0</v>
    <v>Image of Goianinha</v>
  </rv>
  <rv s="1">
    <fb>-6.2669444444444</fb>
    <v>9</v>
  </rv>
  <rv s="4">
    <v>https://www.bing.com/search?q=goianinha+rio+grande+do+norte&amp;form=skydnc</v>
    <v>Learn more on Bing</v>
  </rv>
  <rv s="1">
    <fb>26669</fb>
    <v>8</v>
  </rv>
  <rv s="9">
    <v>#VALUE!</v>
    <v>en-US</v>
    <v>1f0896b6-fd14-f89a-937e-6bada356bfc5</v>
    <v>536870912</v>
    <v>1</v>
    <v>7542</v>
    <v>72</v>
    <v>Goianinha</v>
    <v>4</v>
    <v>5</v>
    <v>Map</v>
    <v>6</v>
    <v>57</v>
    <v>66</v>
    <v>30399</v>
    <v>414</v>
    <v>Goianinha is a municipality in the state of Rio Grande do Norte in the Northeast region of Brazil.</v>
    <v>30400</v>
    <v>30401</v>
    <v>30402</v>
    <v>22713</v>
    <v>Goianinha</v>
    <v>30403</v>
    <v>157</v>
    <v>Goianinha</v>
    <v>mdp/vdpid/6492665939866157057</v>
  </rv>
  <rv s="0">
    <v>536870912</v>
    <v>Governador Dix-Sept Rosado</v>
    <v>537e0437-b759-1644-f1f3-1d061c00a9a7</v>
    <v>en-US</v>
    <v>Map</v>
  </rv>
  <rv s="1">
    <fb>1129.356</fb>
    <v>8</v>
  </rv>
  <rv s="2">
    <v>3417</v>
    <v>6</v>
    <v>7543</v>
    <v>7</v>
    <v>0</v>
    <v>Image of Governador Dix-Sept Rosado</v>
  </rv>
  <rv s="1">
    <fb>-5.4588888888889002</fb>
    <v>9</v>
  </rv>
  <rv s="4">
    <v>https://www.bing.com/search?q=governador+dix-sept+rosado+rio+grande+do+norte&amp;form=skydnc</v>
    <v>Learn more on Bing</v>
  </rv>
  <rv s="1">
    <fb>-37.520833333333002</fb>
    <v>9</v>
  </rv>
  <rv s="1">
    <fb>11938</fb>
    <v>8</v>
  </rv>
  <rv s="12">
    <v>#VALUE!</v>
    <v>en-US</v>
    <v>537e0437-b759-1644-f1f3-1d061c00a9a7</v>
    <v>536870912</v>
    <v>1</v>
    <v>7544</v>
    <v>120</v>
    <v>Governador Dix-Sept Rosado</v>
    <v>4</v>
    <v>5</v>
    <v>Map</v>
    <v>6</v>
    <v>7</v>
    <v>66</v>
    <v>30406</v>
    <v>3</v>
    <v>Governador Dix-Sept Rosado is a municipality in the state of Rio Grande do Norte in the Northeast region of Brazil.</v>
    <v>30407</v>
    <v>30408</v>
    <v>30409</v>
    <v>30410</v>
    <v>Governador Dix-Sept Rosado</v>
    <v>30411</v>
    <v>Governador Dix-Sept Rosado</v>
    <v>mdp/vdpid/6489085099651366913</v>
  </rv>
  <rv s="0">
    <v>536870912</v>
    <v>Grossos</v>
    <v>e5868dfb-bc81-68de-466b-f500a6db7a08</v>
    <v>en-US</v>
    <v>Map</v>
  </rv>
  <rv s="1">
    <fb>126.45099999999999</fb>
    <v>8</v>
  </rv>
  <rv s="2">
    <v>3418</v>
    <v>6</v>
    <v>7545</v>
    <v>7</v>
    <v>0</v>
    <v>Image of Grossos</v>
  </rv>
  <rv s="1">
    <fb>-4.9800000000000004</fb>
    <v>9</v>
  </rv>
  <rv s="4">
    <v>https://www.bing.com/search?q=grossos+rio+grande+do+norte&amp;form=skydnc</v>
    <v>Learn more on Bing</v>
  </rv>
  <rv s="1">
    <fb>-37.155000000000001</fb>
    <v>9</v>
  </rv>
  <rv s="1">
    <fb>9924</fb>
    <v>8</v>
  </rv>
  <rv s="12">
    <v>#VALUE!</v>
    <v>en-US</v>
    <v>e5868dfb-bc81-68de-466b-f500a6db7a08</v>
    <v>536870912</v>
    <v>1</v>
    <v>7546</v>
    <v>120</v>
    <v>Grossos</v>
    <v>4</v>
    <v>5</v>
    <v>Map</v>
    <v>6</v>
    <v>7</v>
    <v>66</v>
    <v>30414</v>
    <v>3</v>
    <v>Grossos is a municipality in the state of Rio Grande do Norte in the Northeast region of Brazil.</v>
    <v>30415</v>
    <v>30416</v>
    <v>30417</v>
    <v>30418</v>
    <v>Grossos</v>
    <v>30419</v>
    <v>Grossos</v>
    <v>mdp/vdpid/6489089497731432449</v>
  </rv>
  <rv s="0">
    <v>536870912</v>
    <v>Guamaré</v>
    <v>471c021c-2b56-94d7-9180-f39f3c39cb1b</v>
    <v>en-US</v>
    <v>Map</v>
  </rv>
  <rv s="1">
    <fb>259.18099999999998</fb>
    <v>8</v>
  </rv>
  <rv s="2">
    <v>3419</v>
    <v>6</v>
    <v>7547</v>
    <v>7</v>
    <v>0</v>
    <v>Image of Guamaré</v>
  </rv>
  <rv s="1">
    <fb>-5.0949999999999998</fb>
    <v>9</v>
  </rv>
  <rv s="4">
    <v>https://www.bing.com/search?q=guamar%c3%a9+rio+grande+do+norte&amp;form=skydnc</v>
    <v>Learn more on Bing</v>
  </rv>
  <rv s="1">
    <fb>-36.325000000000003</fb>
    <v>9</v>
  </rv>
  <rv s="1">
    <fb>15963</fb>
    <v>8</v>
  </rv>
  <rv s="9">
    <v>#VALUE!</v>
    <v>en-US</v>
    <v>471c021c-2b56-94d7-9180-f39f3c39cb1b</v>
    <v>536870912</v>
    <v>1</v>
    <v>7548</v>
    <v>72</v>
    <v>Guamaré</v>
    <v>4</v>
    <v>5</v>
    <v>Map</v>
    <v>6</v>
    <v>57</v>
    <v>66</v>
    <v>30422</v>
    <v>3</v>
    <v>Guamaré is a municipality in the state of Rio Grande do Norte in the Northeast region of Brazil. Douglas Júnior, one of the key players in Kazakhstan's journey to fourth place in the 2021 FIFA Futsal World Cup, was born there.</v>
    <v>30423</v>
    <v>30424</v>
    <v>30425</v>
    <v>30426</v>
    <v>Guamaré</v>
    <v>30427</v>
    <v>157</v>
    <v>Guamaré</v>
    <v>mdp/vdpid/6489496351846432769</v>
  </rv>
  <rv s="0">
    <v>536870912</v>
    <v>Ielmo Marinho</v>
    <v>b01d4a81-88f4-5fbf-6e12-960cd8c21cc9</v>
    <v>en-US</v>
    <v>Map</v>
  </rv>
  <rv s="1">
    <fb>305.185</fb>
    <v>8</v>
  </rv>
  <rv s="2">
    <v>3420</v>
    <v>6</v>
    <v>7549</v>
    <v>7</v>
    <v>0</v>
    <v>Image of Ielmo Marinho</v>
  </rv>
  <rv s="1">
    <fb>-5.8238888888889004</fb>
    <v>9</v>
  </rv>
  <rv s="4">
    <v>https://www.bing.com/search?q=ielmo+marinho+rio+grande+do+norte&amp;form=skydnc</v>
    <v>Learn more on Bing</v>
  </rv>
  <rv s="1">
    <fb>-35.552777777777997</fb>
    <v>9</v>
  </rv>
  <rv s="1">
    <fb>11615</fb>
    <v>8</v>
  </rv>
  <rv s="12">
    <v>#VALUE!</v>
    <v>en-US</v>
    <v>b01d4a81-88f4-5fbf-6e12-960cd8c21cc9</v>
    <v>536870912</v>
    <v>1</v>
    <v>7550</v>
    <v>120</v>
    <v>Ielmo Marinho</v>
    <v>4</v>
    <v>5</v>
    <v>Map</v>
    <v>6</v>
    <v>7</v>
    <v>66</v>
    <v>30430</v>
    <v>3</v>
    <v>Ielmo Marinho is a municipality in the state of Rio Grande do Norte in the Northeast region of Brazil.</v>
    <v>30431</v>
    <v>30432</v>
    <v>30433</v>
    <v>30434</v>
    <v>Ielmo Marinho</v>
    <v>30435</v>
    <v>Ielmo Marinho</v>
    <v>mdp/vdpid/6492547049953689601</v>
  </rv>
  <rv s="0">
    <v>536870912</v>
    <v>Ipanguaçu</v>
    <v>eb0b2af8-39b4-34ee-98f9-0c1b0b2ab544</v>
    <v>en-US</v>
    <v>Map</v>
  </rv>
  <rv s="1">
    <fb>374.24700000000001</fb>
    <v>8</v>
  </rv>
  <rv s="2">
    <v>3421</v>
    <v>6</v>
    <v>7551</v>
    <v>7</v>
    <v>0</v>
    <v>Image of Ipanguaçu</v>
  </rv>
  <rv s="4">
    <v>https://www.bing.com/search?q=ipangua%c3%a7u+rio+grande+do+norte&amp;form=skydnc</v>
    <v>Learn more on Bing</v>
  </rv>
  <rv s="1">
    <fb>-36.854999999999997</fb>
    <v>9</v>
  </rv>
  <rv s="1">
    <fb>15626</fb>
    <v>8</v>
  </rv>
  <rv s="9">
    <v>#VALUE!</v>
    <v>en-US</v>
    <v>eb0b2af8-39b4-34ee-98f9-0c1b0b2ab544</v>
    <v>536870912</v>
    <v>1</v>
    <v>7552</v>
    <v>72</v>
    <v>Ipanguaçu</v>
    <v>4</v>
    <v>5</v>
    <v>Map</v>
    <v>6</v>
    <v>57</v>
    <v>66</v>
    <v>30438</v>
    <v>3</v>
    <v>Ipanguaçu is a municipality in the state of Rio Grande do Norte in the Northeast region of Brazil.</v>
    <v>30439</v>
    <v>30080</v>
    <v>30440</v>
    <v>30441</v>
    <v>Ipanguaçu</v>
    <v>30442</v>
    <v>157</v>
    <v>Ipanguaçu</v>
    <v>mdp/vdpid/6489120146651611137</v>
  </rv>
  <rv s="0">
    <v>536870912</v>
    <v>Ipueira</v>
    <v>33c348f6-9313-e50a-b797-41676097321f</v>
    <v>en-US</v>
    <v>Map</v>
  </rv>
  <rv s="1">
    <fb>127.348</fb>
    <v>8</v>
  </rv>
  <rv s="2">
    <v>3422</v>
    <v>6</v>
    <v>7553</v>
    <v>7</v>
    <v>0</v>
    <v>Image of Ipueira</v>
  </rv>
  <rv s="1">
    <fb>-6.8138888888888998</fb>
    <v>9</v>
  </rv>
  <rv s="4">
    <v>https://www.bing.com/search?q=ipueira+rio+grande+do+norte&amp;form=skydnc</v>
    <v>Learn more on Bing</v>
  </rv>
  <rv s="1">
    <fb>-37.198888888889002</fb>
    <v>9</v>
  </rv>
  <rv s="1">
    <fb>2035</fb>
    <v>8</v>
  </rv>
  <rv s="12">
    <v>#VALUE!</v>
    <v>en-US</v>
    <v>33c348f6-9313-e50a-b797-41676097321f</v>
    <v>536870912</v>
    <v>1</v>
    <v>7554</v>
    <v>120</v>
    <v>Ipueira</v>
    <v>4</v>
    <v>5</v>
    <v>Map</v>
    <v>6</v>
    <v>7</v>
    <v>66</v>
    <v>30445</v>
    <v>3</v>
    <v>Ipueira is a municipality in the interior of the state of Rio Grande do Norte in the Northeast region of Brazil, in the region of Seridó. It is located 318 kilometers to the southwest of Natal, the state capital, and has an area of 127 km² and ...</v>
    <v>30446</v>
    <v>30447</v>
    <v>30448</v>
    <v>30449</v>
    <v>Ipueira</v>
    <v>30450</v>
    <v>Ipueira</v>
    <v>mdp/vdpid/6492204287756599297</v>
  </rv>
  <rv s="0">
    <v>536870912</v>
    <v>Itajá, Rio Grande do Norte</v>
    <v>1c320bfa-4bc3-afd2-1232-4e96b93699e8</v>
    <v>en-US</v>
    <v>Map</v>
  </rv>
  <rv s="1">
    <fb>203.62200000000001</fb>
    <v>8</v>
  </rv>
  <rv s="2">
    <v>3423</v>
    <v>6</v>
    <v>7555</v>
    <v>7</v>
    <v>0</v>
    <v>Image of Itajá, Rio Grande do Norte</v>
  </rv>
  <rv s="1">
    <fb>-5.6441666666666999</fb>
    <v>9</v>
  </rv>
  <rv s="1">
    <fb>-36.871388888889001</fb>
    <v>9</v>
  </rv>
  <rv s="1">
    <fb>7595</fb>
    <v>8</v>
  </rv>
  <rv s="11">
    <v>#VALUE!</v>
    <v>en-US</v>
    <v>1c320bfa-4bc3-afd2-1232-4e96b93699e8</v>
    <v>536870912</v>
    <v>1</v>
    <v>7556</v>
    <v>113</v>
    <v>Itajá, Rio Grande do Norte</v>
    <v>92</v>
    <v>5</v>
    <v>Map</v>
    <v>6</v>
    <v>57</v>
    <v>66</v>
    <v>30453</v>
    <v>3</v>
    <v>Itajá is a municipality in the state of Rio Grande do Norte in the Northeast region of Brazil.</v>
    <v>30454</v>
    <v>30455</v>
    <v>30456</v>
    <v>Itajá, Rio Grande do Norte</v>
    <v>30457</v>
    <v>157</v>
    <v>Itajá, Rio Grande do Norte</v>
    <v>mdp/vdpid/6492123741768646657</v>
  </rv>
  <rv s="0">
    <v>536870912</v>
    <v>Itaú, Rio Grande do Norte</v>
    <v>cf24e39f-85fb-16be-1a8a-c6751d640f1d</v>
    <v>en-US</v>
    <v>Map</v>
  </rv>
  <rv s="1">
    <fb>133.029</fb>
    <v>8</v>
  </rv>
  <rv s="2">
    <v>3424</v>
    <v>6</v>
    <v>7557</v>
    <v>7</v>
    <v>0</v>
    <v>Image of Itaú, Rio Grande do Norte</v>
  </rv>
  <rv s="1">
    <fb>-5.84</fb>
    <v>9</v>
  </rv>
  <rv s="1">
    <fb>5320</fb>
    <v>8</v>
  </rv>
  <rv s="13">
    <v>#VALUE!</v>
    <v>en-US</v>
    <v>cf24e39f-85fb-16be-1a8a-c6751d640f1d</v>
    <v>536870912</v>
    <v>1</v>
    <v>7558</v>
    <v>125</v>
    <v>Itaú, Rio Grande do Norte</v>
    <v>92</v>
    <v>5</v>
    <v>Map</v>
    <v>6</v>
    <v>7</v>
    <v>66</v>
    <v>30460</v>
    <v>3</v>
    <v>Itaú is a municipality in the state of Rio Grande do Norte in the Northeast region of Brazil.</v>
    <v>30461</v>
    <v>30462</v>
    <v>22421</v>
    <v>Itaú, Rio Grande do Norte</v>
    <v>30463</v>
    <v>Itaú, Rio Grande do Norte</v>
    <v>mdp/vdpid/6491990254235418625</v>
  </rv>
  <rv s="0">
    <v>536870912</v>
    <v>Jaçanã, Rio Grande do Norte</v>
    <v>d9c9f083-6bac-c16a-d41f-ff98498004f5</v>
    <v>en-US</v>
    <v>Map</v>
  </rv>
  <rv s="1">
    <fb>54.558</fb>
    <v>8</v>
  </rv>
  <rv s="2">
    <v>3425</v>
    <v>6</v>
    <v>7559</v>
    <v>7</v>
    <v>0</v>
    <v>Image of Jaçanã, Rio Grande do Norte</v>
  </rv>
  <rv s="1">
    <fb>-6.4258333333333004</fb>
    <v>9</v>
  </rv>
  <rv s="1">
    <fb>-36.204999999999998</fb>
    <v>9</v>
  </rv>
  <rv s="1">
    <fb>9238</fb>
    <v>8</v>
  </rv>
  <rv s="13">
    <v>#VALUE!</v>
    <v>en-US</v>
    <v>d9c9f083-6bac-c16a-d41f-ff98498004f5</v>
    <v>536870912</v>
    <v>1</v>
    <v>7560</v>
    <v>125</v>
    <v>Jaçanã, Rio Grande do Norte</v>
    <v>92</v>
    <v>5</v>
    <v>Map</v>
    <v>6</v>
    <v>57</v>
    <v>66</v>
    <v>30466</v>
    <v>3</v>
    <v>Jaçanã is a municipality in the state of Rio Grande do Norte in the Northeast region of Brazil.</v>
    <v>30467</v>
    <v>30468</v>
    <v>30469</v>
    <v>Jaçanã, Rio Grande do Norte</v>
    <v>30470</v>
    <v>Jaçanã, Rio Grande do Norte</v>
    <v>mdp/vdpid/6492582690800271361</v>
  </rv>
  <rv s="0">
    <v>536870912</v>
    <v>Jandaíra, Rio Grande do Norte</v>
    <v>c475cafe-0723-b500-41cb-72ce9b48e749</v>
    <v>en-US</v>
    <v>Map</v>
  </rv>
  <rv s="1">
    <fb>435.678</fb>
    <v>8</v>
  </rv>
  <rv s="1">
    <fb>-5.3558333333333001</fb>
    <v>9</v>
  </rv>
  <rv s="1">
    <fb>-36.127777777778</fb>
    <v>9</v>
  </rv>
  <rv s="21">
    <v>#VALUE!</v>
    <v>en-US</v>
    <v>c475cafe-0723-b500-41cb-72ce9b48e749</v>
    <v>536870912</v>
    <v>1</v>
    <v>7562</v>
    <v>635</v>
    <v>Jandaíra, Rio Grande do Norte</v>
    <v>92</v>
    <v>137</v>
    <v>Map</v>
    <v>6</v>
    <v>7</v>
    <v>66</v>
    <v>30473</v>
    <v>3</v>
    <v>Jandaíra is a municipality in the state of Rio Grande do Norte in the Northeast region of Brazil.</v>
    <v>30474</v>
    <v>30475</v>
    <v>Jandaíra, Rio Grande do Norte</v>
    <v>12415</v>
    <v>Jandaíra, Rio Grande do Norte</v>
    <v>mdp/vdpid/6489502879810846721</v>
  </rv>
  <rv s="0">
    <v>536870912</v>
    <v>Janduís</v>
    <v>420b8953-c05f-3eb0-f99d-a4681cb05f5f</v>
    <v>en-US</v>
    <v>Map</v>
  </rv>
  <rv s="1">
    <fb>304.899</fb>
    <v>8</v>
  </rv>
  <rv s="2">
    <v>3426</v>
    <v>6</v>
    <v>7563</v>
    <v>7</v>
    <v>0</v>
    <v>Image of Janduís</v>
  </rv>
  <rv s="1">
    <fb>-6.0158333333333003</fb>
    <v>9</v>
  </rv>
  <rv s="4">
    <v>https://www.bing.com/search?q=jandu%c3%ads+rio+grande+do+norte&amp;form=skydnc</v>
    <v>Learn more on Bing</v>
  </rv>
  <rv s="1">
    <fb>-37.408888888889003</fb>
    <v>9</v>
  </rv>
  <rv s="1">
    <fb>4746</fb>
    <v>8</v>
  </rv>
  <rv s="12">
    <v>#VALUE!</v>
    <v>en-US</v>
    <v>420b8953-c05f-3eb0-f99d-a4681cb05f5f</v>
    <v>536870912</v>
    <v>1</v>
    <v>7564</v>
    <v>120</v>
    <v>Janduís</v>
    <v>4</v>
    <v>5</v>
    <v>Map</v>
    <v>6</v>
    <v>7</v>
    <v>66</v>
    <v>30478</v>
    <v>3</v>
    <v>Janduís is a municipality in the state of Rio Grande do Norte in the Northeast region of Brazil.</v>
    <v>30479</v>
    <v>30480</v>
    <v>30481</v>
    <v>30482</v>
    <v>Janduís</v>
    <v>30483</v>
    <v>Janduís</v>
    <v>mdp/vdpid/6492108698159153153</v>
  </rv>
  <rv s="0">
    <v>536870912</v>
    <v>Japi</v>
    <v>00d48656-0945-61f9-8b0f-ac92ef7b1209</v>
    <v>en-US</v>
    <v>Map</v>
  </rv>
  <rv s="1">
    <fb>188.99</fb>
    <v>8</v>
  </rv>
  <rv s="2">
    <v>3427</v>
    <v>6</v>
    <v>7565</v>
    <v>7</v>
    <v>0</v>
    <v>Image of Japi</v>
  </rv>
  <rv s="1">
    <fb>-6.4649999999999999</fb>
    <v>9</v>
  </rv>
  <rv s="4">
    <v>https://www.bing.com/search?q=japi+brazil&amp;form=skydnc</v>
    <v>Learn more on Bing</v>
  </rv>
  <rv s="1">
    <fb>-35.946944444444</fb>
    <v>9</v>
  </rv>
  <rv s="1">
    <fb>4995</fb>
    <v>8</v>
  </rv>
  <rv s="9">
    <v>#VALUE!</v>
    <v>en-US</v>
    <v>00d48656-0945-61f9-8b0f-ac92ef7b1209</v>
    <v>536870912</v>
    <v>1</v>
    <v>7566</v>
    <v>72</v>
    <v>Japi</v>
    <v>4</v>
    <v>5</v>
    <v>Map</v>
    <v>6</v>
    <v>57</v>
    <v>66</v>
    <v>30486</v>
    <v>414</v>
    <v>Japi is a municipality in the state of Rio Grande do Norte in Brazil. The population is 4,995 in an area of 189 km². It is located in the micro region Borborema Potiguar.</v>
    <v>30487</v>
    <v>30488</v>
    <v>30489</v>
    <v>30490</v>
    <v>Japi</v>
    <v>30491</v>
    <v>157</v>
    <v>Japi</v>
    <v>mdp/vdpid/6492609005830012929</v>
  </rv>
  <rv s="0">
    <v>536870912</v>
    <v>Jardim de Angicos</v>
    <v>204f7573-ad35-f35f-3305-f29d8a6574ca</v>
    <v>en-US</v>
    <v>Map</v>
  </rv>
  <rv s="1">
    <fb>254.04499999999999</fb>
    <v>8</v>
  </rv>
  <rv s="2">
    <v>3428</v>
    <v>6</v>
    <v>7567</v>
    <v>7</v>
    <v>0</v>
    <v>Image of Jardim de Angicos</v>
  </rv>
  <rv s="1">
    <fb>-5.6538888888888996</fb>
    <v>9</v>
  </rv>
  <rv s="4">
    <v>https://www.bing.com/search?q=jardim+de+angicos+rio+grande+do+norte&amp;form=skydnc</v>
    <v>Learn more on Bing</v>
  </rv>
  <rv s="1">
    <fb>-35.968888888888998</fb>
    <v>9</v>
  </rv>
  <rv s="1">
    <fb>2606</fb>
    <v>8</v>
  </rv>
  <rv s="12">
    <v>#VALUE!</v>
    <v>en-US</v>
    <v>204f7573-ad35-f35f-3305-f29d8a6574ca</v>
    <v>536870912</v>
    <v>1</v>
    <v>7568</v>
    <v>120</v>
    <v>Jardim de Angicos</v>
    <v>4</v>
    <v>5</v>
    <v>Map</v>
    <v>6</v>
    <v>57</v>
    <v>66</v>
    <v>30494</v>
    <v>3</v>
    <v>Jardim de Angicos is a municipality in the state of Rio Grande do Norte in the Northeast region of Brazil.</v>
    <v>30495</v>
    <v>30496</v>
    <v>30497</v>
    <v>30498</v>
    <v>Jardim de Angicos</v>
    <v>30499</v>
    <v>Jardim de Angicos</v>
    <v>mdp/vdpid/6492513411820158977</v>
  </rv>
  <rv s="0">
    <v>536870912</v>
    <v>Jardim de Piranhas</v>
    <v>1bb908af-e9e8-f3b9-e7e3-8de1876f336f</v>
    <v>en-US</v>
    <v>Map</v>
  </rv>
  <rv s="1">
    <fb>330.53300000000002</fb>
    <v>8</v>
  </rv>
  <rv s="2">
    <v>3429</v>
    <v>6</v>
    <v>7569</v>
    <v>7</v>
    <v>0</v>
    <v>Image of Jardim de Piranhas</v>
  </rv>
  <rv s="1">
    <fb>-6.3788888888889002</fb>
    <v>9</v>
  </rv>
  <rv s="4">
    <v>https://www.bing.com/search?q=jardim+de+piranhas+rio+grande+do+norte&amp;form=skydnc</v>
    <v>Learn more on Bing</v>
  </rv>
  <rv s="1">
    <fb>14942</fb>
    <v>8</v>
  </rv>
  <rv s="9">
    <v>#VALUE!</v>
    <v>en-US</v>
    <v>1bb908af-e9e8-f3b9-e7e3-8de1876f336f</v>
    <v>536870912</v>
    <v>1</v>
    <v>7570</v>
    <v>72</v>
    <v>Jardim de Piranhas</v>
    <v>4</v>
    <v>5</v>
    <v>Map</v>
    <v>6</v>
    <v>57</v>
    <v>66</v>
    <v>30502</v>
    <v>3</v>
    <v>Jardim de Piranhas is a municipality in the state of Rio Grande do Norte in the Northeast region of Brazil. According to accounts, in the city in the 19th century, cowboys were crossing the Piranhas River with their cattle in high season, the ...</v>
    <v>30503</v>
    <v>30504</v>
    <v>30505</v>
    <v>22677</v>
    <v>Jardim de Piranhas</v>
    <v>30506</v>
    <v>157</v>
    <v>Jardim de Piranhas</v>
    <v>mdp/vdpid/6492137447596490753</v>
  </rv>
  <rv s="0">
    <v>536870912</v>
    <v>Jardim do Seridó</v>
    <v>0eac48d6-5480-3267-8505-6c463139cc3a</v>
    <v>en-US</v>
    <v>Map</v>
  </rv>
  <rv s="1">
    <fb>368.64299999999997</fb>
    <v>8</v>
  </rv>
  <rv s="2">
    <v>3430</v>
    <v>6</v>
    <v>7571</v>
    <v>7</v>
    <v>0</v>
    <v>Image of Jardim do Seridó</v>
  </rv>
  <rv s="1">
    <fb>-6.5838888888889002</fb>
    <v>9</v>
  </rv>
  <rv s="4">
    <v>https://www.bing.com/search?q=jardim+do+serid%c3%b3+rio+grande+do+norte&amp;form=skydnc</v>
    <v>Learn more on Bing</v>
  </rv>
  <rv s="1">
    <fb>-36.773888888888997</fb>
    <v>9</v>
  </rv>
  <rv s="1">
    <fb>11655</fb>
    <v>8</v>
  </rv>
  <rv s="12">
    <v>#VALUE!</v>
    <v>en-US</v>
    <v>0eac48d6-5480-3267-8505-6c463139cc3a</v>
    <v>536870912</v>
    <v>1</v>
    <v>7572</v>
    <v>120</v>
    <v>Jardim do Seridó</v>
    <v>4</v>
    <v>5</v>
    <v>Map</v>
    <v>6</v>
    <v>7</v>
    <v>66</v>
    <v>30509</v>
    <v>3</v>
    <v>Jardim do Seridó is a municipality in the state of Rio Grande do Norte in the Northeast region of Brazil.</v>
    <v>30510</v>
    <v>30511</v>
    <v>30512</v>
    <v>30513</v>
    <v>Jardim do Seridó</v>
    <v>30514</v>
    <v>Jardim do Seridó</v>
    <v>mdp/vdpid/6492201047505764353</v>
  </rv>
  <rv s="0">
    <v>536870912</v>
    <v>João Câmara, Rio Grande do Norte</v>
    <v>b28805e3-4bf6-6bf8-7920-249cc74bffc0</v>
    <v>en-US</v>
    <v>Map</v>
  </rv>
  <rv s="1">
    <fb>714.95100000000002</fb>
    <v>8</v>
  </rv>
  <rv s="2">
    <v>3431</v>
    <v>6</v>
    <v>7573</v>
    <v>7</v>
    <v>0</v>
    <v>Image of João Câmara, Rio Grande do Norte</v>
  </rv>
  <rv s="0">
    <v>805306368</v>
    <v>Ariosvaldo "Vavá" Targino de Araújo (Mayor)</v>
    <v>7910ff95-02d0-b63f-2fb1-cc261848d53b</v>
    <v>en-US</v>
    <v>Generic</v>
  </rv>
  <rv s="3">
    <v>818</v>
  </rv>
  <rv s="4">
    <v>https://www.bing.com/search?q=jo%c3%a3o+c%c3%a2mara+rio+grande+do+norte&amp;form=skydnc</v>
    <v>Learn more on Bing</v>
  </rv>
  <rv s="1">
    <fb>33290</fb>
    <v>8</v>
  </rv>
  <rv s="8">
    <v>#VALUE!</v>
    <v>en-US</v>
    <v>b28805e3-4bf6-6bf8-7920-249cc74bffc0</v>
    <v>536870912</v>
    <v>1</v>
    <v>7574</v>
    <v>67</v>
    <v>João Câmara, Rio Grande do Norte</v>
    <v>4</v>
    <v>5</v>
    <v>Map</v>
    <v>6</v>
    <v>7</v>
    <v>66</v>
    <v>30517</v>
    <v>3</v>
    <v>João Câmara is a municipality in the state of Rio Grande do Norte, Brazil. The municipality was founded on 29 October 1928. João Câmara borders eight municipalities, three of which are Touros to the northeast, Pureza to the east and Parazinho to ...</v>
    <v>30518</v>
    <v>20955</v>
    <v>30520</v>
    <v>30521</v>
    <v>30175</v>
    <v>João Câmara, Rio Grande do Norte</v>
    <v>30522</v>
    <v>João Câmara, Rio Grande do Norte</v>
    <v>mdp/vdpid/6489534396297641985</v>
  </rv>
  <rv s="0">
    <v>536870912</v>
    <v>João Dias</v>
    <v>5aab8653-0012-3b12-6e91-09602ad53d45</v>
    <v>en-US</v>
    <v>Map</v>
  </rv>
  <rv s="1">
    <fb>88.173000000000002</fb>
    <v>8</v>
  </rv>
  <rv s="2">
    <v>3432</v>
    <v>6</v>
    <v>7575</v>
    <v>7</v>
    <v>0</v>
    <v>Image of João Dias</v>
  </rv>
  <rv s="1">
    <fb>-6.2738888888888997</fb>
    <v>9</v>
  </rv>
  <rv s="4">
    <v>https://www.bing.com/search?q=jo%c3%a3o+dias+rio+grande+do+norte&amp;form=skydnc</v>
    <v>Learn more on Bing</v>
  </rv>
  <rv s="1">
    <fb>-37.795833333333</fb>
    <v>9</v>
  </rv>
  <rv s="1">
    <fb>2076</fb>
    <v>8</v>
  </rv>
  <rv s="12">
    <v>#VALUE!</v>
    <v>en-US</v>
    <v>5aab8653-0012-3b12-6e91-09602ad53d45</v>
    <v>536870912</v>
    <v>1</v>
    <v>7576</v>
    <v>120</v>
    <v>João Dias</v>
    <v>4</v>
    <v>5</v>
    <v>Map</v>
    <v>6</v>
    <v>7</v>
    <v>66</v>
    <v>30525</v>
    <v>3</v>
    <v>João Dias is a municipality in the state of Rio Grande do Norte in the Northeast region of Brazil.</v>
    <v>30526</v>
    <v>30527</v>
    <v>30528</v>
    <v>30529</v>
    <v>João Dias</v>
    <v>30530</v>
    <v>João Dias</v>
    <v>mdp/vdpid/6492104918655041537</v>
  </rv>
  <rv s="0">
    <v>536870912</v>
    <v>José da Penha</v>
    <v>76d27b02-58ed-d003-2b7a-508ff85f6bfe</v>
    <v>en-US</v>
    <v>Map</v>
  </rv>
  <rv s="1">
    <fb>117.63500000000001</fb>
    <v>8</v>
  </rv>
  <rv s="2">
    <v>3433</v>
    <v>6</v>
    <v>7577</v>
    <v>7</v>
    <v>0</v>
    <v>Image of José da Penha</v>
  </rv>
  <rv s="1">
    <fb>-6.3169444444443998</fb>
    <v>9</v>
  </rv>
  <rv s="4">
    <v>https://www.bing.com/search?q=jos%c3%a9+da+penha+rio+grande+do+norte&amp;form=skydnc</v>
    <v>Learn more on Bing</v>
  </rv>
  <rv s="1">
    <fb>-38.280833333333</fb>
    <v>9</v>
  </rv>
  <rv s="1">
    <fb>5803</fb>
    <v>8</v>
  </rv>
  <rv s="12">
    <v>#VALUE!</v>
    <v>en-US</v>
    <v>76d27b02-58ed-d003-2b7a-508ff85f6bfe</v>
    <v>536870912</v>
    <v>1</v>
    <v>7578</v>
    <v>120</v>
    <v>José da Penha</v>
    <v>4</v>
    <v>5</v>
    <v>Map</v>
    <v>6</v>
    <v>7</v>
    <v>66</v>
    <v>30533</v>
    <v>3</v>
    <v>José da Penha is a municipality in the state of Rio Grande do Norte in the Northeast region of Brazil.</v>
    <v>30534</v>
    <v>30535</v>
    <v>30536</v>
    <v>30537</v>
    <v>José da Penha</v>
    <v>30538</v>
    <v>José da Penha</v>
    <v>mdp/vdpid/6492053688301912065</v>
  </rv>
  <rv s="0">
    <v>536870912</v>
    <v>Jucurutu</v>
    <v>00f53b59-bad6-3829-dfc1-652769208cd1</v>
    <v>en-US</v>
    <v>Map</v>
  </rv>
  <rv s="1">
    <fb>933.71799999999996</fb>
    <v>8</v>
  </rv>
  <rv s="2">
    <v>3434</v>
    <v>6</v>
    <v>7579</v>
    <v>7</v>
    <v>0</v>
    <v>Image of Jucurutu</v>
  </rv>
  <rv s="1">
    <fb>-6.0338888888889004</fb>
    <v>9</v>
  </rv>
  <rv s="4">
    <v>https://www.bing.com/search?q=jucurutu+rio+grande+do+norte&amp;form=skydnc</v>
    <v>Learn more on Bing</v>
  </rv>
  <rv s="1">
    <fb>-37.020000000000003</fb>
    <v>9</v>
  </rv>
  <rv s="1">
    <fb>18315</fb>
    <v>8</v>
  </rv>
  <rv s="9">
    <v>#VALUE!</v>
    <v>en-US</v>
    <v>00f53b59-bad6-3829-dfc1-652769208cd1</v>
    <v>536870912</v>
    <v>1</v>
    <v>7580</v>
    <v>72</v>
    <v>Jucurutu</v>
    <v>4</v>
    <v>5</v>
    <v>Map</v>
    <v>6</v>
    <v>57</v>
    <v>66</v>
    <v>30541</v>
    <v>3</v>
    <v>Jucurutu is a municipality in the state of Rio Grande do Norte in the Northeast region of Brazil.</v>
    <v>30542</v>
    <v>30543</v>
    <v>30544</v>
    <v>30545</v>
    <v>Jucurutu</v>
    <v>30546</v>
    <v>157</v>
    <v>Jucurutu</v>
    <v>mdp/vdpid/6492135041961820161</v>
  </rv>
  <rv s="0">
    <v>536870912</v>
    <v>Jundiá, Rio Grande do Norte</v>
    <v>523b976c-b3f6-3c80-131b-28ded376c9c0</v>
    <v>en-US</v>
    <v>Map</v>
  </rv>
  <rv s="1">
    <fb>45.261000000000003</fb>
    <v>8</v>
  </rv>
  <rv s="2">
    <v>3435</v>
    <v>6</v>
    <v>7581</v>
    <v>7</v>
    <v>0</v>
    <v>Image of Jundiá, Rio Grande do Norte</v>
  </rv>
  <rv s="1">
    <fb>-6.2719444444443999</fb>
    <v>9</v>
  </rv>
  <rv s="1">
    <fb>3922</fb>
    <v>8</v>
  </rv>
  <rv s="11">
    <v>#VALUE!</v>
    <v>en-US</v>
    <v>523b976c-b3f6-3c80-131b-28ded376c9c0</v>
    <v>536870912</v>
    <v>1</v>
    <v>7582</v>
    <v>113</v>
    <v>Jundiá, Rio Grande do Norte</v>
    <v>92</v>
    <v>5</v>
    <v>Map</v>
    <v>6</v>
    <v>57</v>
    <v>66</v>
    <v>30549</v>
    <v>3</v>
    <v>Jundiá is a municipality in the state of Rio Grande do Norte in the Northeast region of Brazil.</v>
    <v>30550</v>
    <v>30551</v>
    <v>24528</v>
    <v>Jundiá, Rio Grande do Norte</v>
    <v>30552</v>
    <v>157</v>
    <v>Jundiá, Rio Grande do Norte</v>
    <v>mdp/vdpid/6492569629217521665</v>
  </rv>
  <rv s="0">
    <v>536870912</v>
    <v>Lagoa d'Anta</v>
    <v>b042d134-d065-5164-0287-affd74247a4f</v>
    <v>en-US</v>
    <v>Map</v>
  </rv>
  <rv s="1">
    <fb>105.65</fb>
    <v>8</v>
  </rv>
  <rv s="1">
    <fb>-6.3908333333333003</fb>
    <v>9</v>
  </rv>
  <rv s="4">
    <v>https://www.bing.com/search?q=lagoa+d%27anta+rio+grande+do+norte&amp;form=skydnc</v>
    <v>Learn more on Bing</v>
  </rv>
  <rv s="1">
    <fb>-35.597777777777999</fb>
    <v>9</v>
  </rv>
  <rv s="1">
    <fb>6654</fb>
    <v>8</v>
  </rv>
  <rv s="16">
    <v>#VALUE!</v>
    <v>en-US</v>
    <v>b042d134-d065-5164-0287-affd74247a4f</v>
    <v>536870912</v>
    <v>1</v>
    <v>7584</v>
    <v>151</v>
    <v>Lagoa d'Anta</v>
    <v>4</v>
    <v>137</v>
    <v>Map</v>
    <v>6</v>
    <v>7</v>
    <v>66</v>
    <v>30555</v>
    <v>3</v>
    <v>Lagoa d'Anta is a municipality in the state of Rio Grande do Norte in the Northeast region of Brazil.</v>
    <v>30556</v>
    <v>30557</v>
    <v>30558</v>
    <v>Lagoa d'Anta</v>
    <v>30559</v>
    <v>Lagoa d'Anta</v>
    <v>mdp/vdpid/6492610624932020225</v>
  </rv>
  <rv s="0">
    <v>536870912</v>
    <v>Lagoa de Pedras</v>
    <v>5d9e65d1-e166-b8e6-51da-e1c37333f086</v>
    <v>en-US</v>
    <v>Map</v>
  </rv>
  <rv s="1">
    <fb>117.66</fb>
    <v>8</v>
  </rv>
  <rv s="1">
    <fb>-6.1488888888888997</fb>
    <v>9</v>
  </rv>
  <rv s="4">
    <v>https://www.bing.com/search?q=lagoa+de+pedras+rio+grande+do+norte&amp;form=skydnc</v>
    <v>Learn more on Bing</v>
  </rv>
  <rv s="1">
    <fb>-35.437777777778003</fb>
    <v>9</v>
  </rv>
  <rv s="1">
    <fb>7338</fb>
    <v>8</v>
  </rv>
  <rv s="16">
    <v>#VALUE!</v>
    <v>en-US</v>
    <v>5d9e65d1-e166-b8e6-51da-e1c37333f086</v>
    <v>536870912</v>
    <v>1</v>
    <v>7586</v>
    <v>151</v>
    <v>Lagoa de Pedras</v>
    <v>4</v>
    <v>137</v>
    <v>Map</v>
    <v>6</v>
    <v>7</v>
    <v>66</v>
    <v>30562</v>
    <v>3</v>
    <v>Lagoa de Pedras is a municipality in the state of Rio Grande do Norte in the Northeast region of Brazil.</v>
    <v>30563</v>
    <v>30564</v>
    <v>30565</v>
    <v>Lagoa de Pedras</v>
    <v>30566</v>
    <v>Lagoa de Pedras</v>
    <v>mdp/vdpid/6504089174625222657</v>
  </rv>
  <rv s="0">
    <v>536870912</v>
    <v>Lagoa de Velhos</v>
    <v>3cc2b3bf-fde1-c1cd-826b-aab8d2b8a528</v>
    <v>en-US</v>
    <v>Map</v>
  </rv>
  <rv s="1">
    <fb>113</fb>
    <v>8</v>
  </rv>
  <rv s="2">
    <v>3436</v>
    <v>6</v>
    <v>7587</v>
    <v>7</v>
    <v>0</v>
    <v>Image of Lagoa de Velhos</v>
  </rv>
  <rv s="1">
    <fb>-6.0038888888889002</fb>
    <v>9</v>
  </rv>
  <rv s="4">
    <v>https://www.bing.com/search?q=lagoa+de+velhos+rio+grande+do+norte&amp;form=skydnc</v>
    <v>Learn more on Bing</v>
  </rv>
  <rv s="1">
    <fb>-35.871944444443997</fb>
    <v>9</v>
  </rv>
  <rv s="12">
    <v>#VALUE!</v>
    <v>en-US</v>
    <v>3cc2b3bf-fde1-c1cd-826b-aab8d2b8a528</v>
    <v>536870912</v>
    <v>1</v>
    <v>7588</v>
    <v>120</v>
    <v>Lagoa de Velhos</v>
    <v>4</v>
    <v>5</v>
    <v>Map</v>
    <v>6</v>
    <v>57</v>
    <v>66</v>
    <v>30569</v>
    <v>3</v>
    <v>Lagoa de Velhos is a municipality in the state of Rio Grande do Norte in the Northeast region of Brazil.</v>
    <v>30570</v>
    <v>30571</v>
    <v>30572</v>
    <v>30573</v>
    <v>Lagoa de Velhos</v>
    <v>7895</v>
    <v>Lagoa de Velhos</v>
    <v>mdp/vdpid/6492531210282074113</v>
  </rv>
  <rv s="0">
    <v>536870912</v>
    <v>Lagoa Nova</v>
    <v>2de2d70b-1961-380f-3fcf-d97b76744e08</v>
    <v>en-US</v>
    <v>Map</v>
  </rv>
  <rv s="1">
    <fb>176.29900000000001</fb>
    <v>8</v>
  </rv>
  <rv s="2">
    <v>3437</v>
    <v>6</v>
    <v>7589</v>
    <v>7</v>
    <v>0</v>
    <v>Image of Lagoa Nova</v>
  </rv>
  <rv s="1">
    <fb>-6.1677777777777996</fb>
    <v>9</v>
  </rv>
  <rv s="0">
    <v>805306368</v>
    <v>Erivan de Souza Costa (Mayor)</v>
    <v>e02775cb-024f-89f9-e8fa-3cce193b4d83</v>
    <v>en-US</v>
    <v>Generic</v>
  </rv>
  <rv s="3">
    <v>819</v>
  </rv>
  <rv s="4">
    <v>https://www.bing.com/search?q=lagoa+nova+rio+grande+do+norte&amp;form=skydnc</v>
    <v>Learn more on Bing</v>
  </rv>
  <rv s="1">
    <fb>-36.792499999999997</fb>
    <v>9</v>
  </rv>
  <rv s="1">
    <fb>15573</fb>
    <v>8</v>
  </rv>
  <rv s="8">
    <v>#VALUE!</v>
    <v>en-US</v>
    <v>2de2d70b-1961-380f-3fcf-d97b76744e08</v>
    <v>536870912</v>
    <v>1</v>
    <v>7590</v>
    <v>67</v>
    <v>Lagoa Nova</v>
    <v>4</v>
    <v>5</v>
    <v>Map</v>
    <v>6</v>
    <v>7</v>
    <v>66</v>
    <v>30576</v>
    <v>3</v>
    <v>Lagoa Nova is a municipality of Rio Grande do Norte state in the Northeast of Brazil.</v>
    <v>30577</v>
    <v>30578</v>
    <v>30580</v>
    <v>30581</v>
    <v>30582</v>
    <v>Lagoa Nova</v>
    <v>30583</v>
    <v>Lagoa Nova</v>
    <v>mdp/vdpid/6492521142375415809</v>
  </rv>
  <rv s="0">
    <v>536870912</v>
    <v>Lagoa Salgada</v>
    <v>d2372c82-3e54-5ff5-43e5-a1c42aa67a20</v>
    <v>en-US</v>
    <v>Map</v>
  </rv>
  <rv s="1">
    <fb>79.515000000000001</fb>
    <v>8</v>
  </rv>
  <rv s="2">
    <v>3438</v>
    <v>6</v>
    <v>7591</v>
    <v>7</v>
    <v>0</v>
    <v>Image of Lagoa Salgada</v>
  </rv>
  <rv s="1">
    <fb>-6.1338888888889</fb>
    <v>9</v>
  </rv>
  <rv s="4">
    <v>https://www.bing.com/search?q=lagoa+salgada+rio+grande+do+norte&amp;form=skydnc</v>
    <v>Learn more on Bing</v>
  </rv>
  <rv s="1">
    <fb>-35.493888888889003</fb>
    <v>9</v>
  </rv>
  <rv s="1">
    <fb>8297</fb>
    <v>8</v>
  </rv>
  <rv s="12">
    <v>#VALUE!</v>
    <v>en-US</v>
    <v>d2372c82-3e54-5ff5-43e5-a1c42aa67a20</v>
    <v>536870912</v>
    <v>1</v>
    <v>7592</v>
    <v>120</v>
    <v>Lagoa Salgada</v>
    <v>4</v>
    <v>5</v>
    <v>Map</v>
    <v>6</v>
    <v>57</v>
    <v>66</v>
    <v>30586</v>
    <v>3</v>
    <v>Lagoa Salgada is a municipality in the state of Rio Grande do Norte in the Northeast region of Brazil. Lagoa Salgada is also a salty lake in the north of the same state, in which are found stromatolite formations that provide ancient records of ...</v>
    <v>30587</v>
    <v>30588</v>
    <v>30589</v>
    <v>30590</v>
    <v>Lagoa Salgada</v>
    <v>30591</v>
    <v>Lagoa Salgada</v>
    <v>mdp/vdpid/6492564995568566273</v>
  </rv>
  <rv s="0">
    <v>536870912</v>
    <v>Lajes, Rio Grande do Norte</v>
    <v>6b7a3874-1fc9-ab0b-2cfe-16edd5f87bac</v>
    <v>en-US</v>
    <v>Map</v>
  </rv>
  <rv s="1">
    <fb>676.625</fb>
    <v>8</v>
  </rv>
  <rv s="2">
    <v>3439</v>
    <v>6</v>
    <v>7593</v>
    <v>7</v>
    <v>0</v>
    <v>Image of Lajes, Rio Grande do Norte</v>
  </rv>
  <rv s="1">
    <fb>-5.7</fb>
    <v>9</v>
  </rv>
  <rv s="0">
    <v>805306368</v>
    <v>Benes Leocádio (Mayor)</v>
    <v>3bbb3774-285d-7eb2-6825-92b76a8be486</v>
    <v>en-US</v>
    <v>Generic</v>
  </rv>
  <rv s="3">
    <v>820</v>
  </rv>
  <rv s="4">
    <v>https://www.bing.com/search?q=lajes%2c+rio+grande+do+norte+brazil&amp;form=skydnc</v>
    <v>Learn more on Bing</v>
  </rv>
  <rv s="1">
    <fb>-36.244999999999997</fb>
    <v>9</v>
  </rv>
  <rv s="1">
    <fb>11344</fb>
    <v>8</v>
  </rv>
  <rv s="5">
    <v>#VALUE!</v>
    <v>en-US</v>
    <v>6b7a3874-1fc9-ab0b-2cfe-16edd5f87bac</v>
    <v>536870912</v>
    <v>1</v>
    <v>7594</v>
    <v>2</v>
    <v>Lajes, Rio Grande do Norte</v>
    <v>4</v>
    <v>5</v>
    <v>Map</v>
    <v>6</v>
    <v>57</v>
    <v>66</v>
    <v>30594</v>
    <v>3</v>
    <v>Lajes is a municipality in Rio Grande do Norte, Brazil. Pico do Cabugi is located there. On January 1, 1929, Alzira Soriano was sworn mayor of the city, becoming the first female mayor in Brazil and in all South America.</v>
    <v>30595</v>
    <v>30596</v>
    <v>30598</v>
    <v>30599</v>
    <v>30600</v>
    <v>Lajes, Rio Grande do Norte</v>
    <v>30601</v>
    <v>157</v>
    <v>Lajes, Rio Grande do Norte</v>
    <v>mdp/vdpid/6492511384696258561</v>
  </rv>
  <rv s="0">
    <v>536870912</v>
    <v>Lajes Pintadas</v>
    <v>958b4324-9fc8-a47e-3f99-b22256e45245</v>
    <v>en-US</v>
    <v>Map</v>
  </rv>
  <rv s="1">
    <fb>130</fb>
    <v>8</v>
  </rv>
  <rv s="2">
    <v>3440</v>
    <v>6</v>
    <v>7595</v>
    <v>7</v>
    <v>0</v>
    <v>Image of Lajes Pintadas</v>
  </rv>
  <rv s="1">
    <fb>-6.15</fb>
    <v>9</v>
  </rv>
  <rv s="4">
    <v>https://www.bing.com/search?q=lajes+pintadas+rio+grande+do+norte&amp;form=skydnc</v>
    <v>Learn more on Bing</v>
  </rv>
  <rv s="1">
    <fb>-36.116944444444002</fb>
    <v>9</v>
  </rv>
  <rv s="1">
    <fb>4763</fb>
    <v>8</v>
  </rv>
  <rv s="9">
    <v>#VALUE!</v>
    <v>en-US</v>
    <v>958b4324-9fc8-a47e-3f99-b22256e45245</v>
    <v>536870912</v>
    <v>1</v>
    <v>7596</v>
    <v>72</v>
    <v>Lajes Pintadas</v>
    <v>4</v>
    <v>5</v>
    <v>Map</v>
    <v>6</v>
    <v>57</v>
    <v>66</v>
    <v>30604</v>
    <v>3</v>
    <v>Lajes Pintadas is a municipality in the state of Rio Grande do Norte in the Northeast region of Brazil.</v>
    <v>30605</v>
    <v>30606</v>
    <v>30607</v>
    <v>30608</v>
    <v>Lajes Pintadas</v>
    <v>30609</v>
    <v>157</v>
    <v>Lajes Pintadas</v>
    <v>mdp/vdpid/6492529973331492865</v>
  </rv>
  <rv s="0">
    <v>536870912</v>
    <v>Lucrécia</v>
    <v>170ffe8e-9014-e993-1c20-340f9535de6b</v>
    <v>en-US</v>
    <v>Map</v>
  </rv>
  <rv s="1">
    <fb>30.934999999999999</fb>
    <v>8</v>
  </rv>
  <rv s="2">
    <v>3441</v>
    <v>6</v>
    <v>7597</v>
    <v>7</v>
    <v>0</v>
    <v>Image of Lucrécia</v>
  </rv>
  <rv s="1">
    <fb>-6.12</fb>
    <v>9</v>
  </rv>
  <rv s="4">
    <v>https://www.bing.com/search?q=lucr%c3%a9cia+rio+grande+do+norte&amp;form=skydnc</v>
    <v>Learn more on Bing</v>
  </rv>
  <rv s="1">
    <fb>-37.815833333333003</fb>
    <v>9</v>
  </rv>
  <rv s="12">
    <v>#VALUE!</v>
    <v>en-US</v>
    <v>170ffe8e-9014-e993-1c20-340f9535de6b</v>
    <v>536870912</v>
    <v>1</v>
    <v>7598</v>
    <v>120</v>
    <v>Lucrécia</v>
    <v>4</v>
    <v>5</v>
    <v>Map</v>
    <v>6</v>
    <v>7</v>
    <v>66</v>
    <v>30612</v>
    <v>3</v>
    <v>Lucrécia is a municipality in the state of Rio Grande do Norte in the Northeast region of Brazil.</v>
    <v>30613</v>
    <v>30614</v>
    <v>30615</v>
    <v>30616</v>
    <v>Lucrécia</v>
    <v>20001</v>
    <v>Lucrécia</v>
    <v>mdp/vdpid/6492100579446226945</v>
  </rv>
  <rv s="0">
    <v>536870912</v>
    <v>Luís Gomes</v>
    <v>105193b9-a811-23cd-4382-50663b798f0d</v>
    <v>en-US</v>
    <v>Map</v>
  </rv>
  <rv s="1">
    <fb>166.63800000000001</fb>
    <v>8</v>
  </rv>
  <rv s="2">
    <v>3442</v>
    <v>6</v>
    <v>7599</v>
    <v>7</v>
    <v>0</v>
    <v>Image of Luís Gomes</v>
  </rv>
  <rv s="1">
    <fb>-6.4138888888889003</fb>
    <v>9</v>
  </rv>
  <rv s="4">
    <v>https://www.bing.com/search?q=lu%c3%ads+gomes+rio+grande+do+norte&amp;form=skydnc</v>
    <v>Learn more on Bing</v>
  </rv>
  <rv s="1">
    <fb>-38.388888888888999</fb>
    <v>9</v>
  </rv>
  <rv s="1">
    <fb>9070</fb>
    <v>8</v>
  </rv>
  <rv s="12">
    <v>#VALUE!</v>
    <v>en-US</v>
    <v>105193b9-a811-23cd-4382-50663b798f0d</v>
    <v>536870912</v>
    <v>1</v>
    <v>7600</v>
    <v>120</v>
    <v>Luís Gomes</v>
    <v>4</v>
    <v>5</v>
    <v>Map</v>
    <v>6</v>
    <v>7</v>
    <v>66</v>
    <v>30619</v>
    <v>3</v>
    <v>Luís Gomes is a municipality in the state of Rio Grande do Norte in the Northeast region of Brazil.</v>
    <v>30620</v>
    <v>30621</v>
    <v>30622</v>
    <v>30623</v>
    <v>Luís Gomes</v>
    <v>30624</v>
    <v>Luís Gomes</v>
    <v>mdp/vdpid/6492047539334807554</v>
  </rv>
  <rv s="0">
    <v>536870912</v>
    <v>Macaíba</v>
    <v>439a1dc8-5d02-e92d-834f-11ec6a12b083</v>
    <v>en-US</v>
    <v>Map</v>
  </rv>
  <rv s="1">
    <fb>512.48699999999997</fb>
    <v>8</v>
  </rv>
  <rv s="2">
    <v>3443</v>
    <v>6</v>
    <v>7601</v>
    <v>7</v>
    <v>0</v>
    <v>Image of Macaíba</v>
  </rv>
  <rv s="4">
    <v>https://www.bing.com/search?q=maca%c3%adba&amp;form=skydnc</v>
    <v>Learn more on Bing</v>
  </rv>
  <rv s="1">
    <fb>-35.353888888889003</fb>
    <v>9</v>
  </rv>
  <rv s="1">
    <fb>82212</fb>
    <v>8</v>
  </rv>
  <rv s="12">
    <v>#VALUE!</v>
    <v>en-US</v>
    <v>439a1dc8-5d02-e92d-834f-11ec6a12b083</v>
    <v>536870912</v>
    <v>1</v>
    <v>7602</v>
    <v>120</v>
    <v>Macaíba</v>
    <v>4</v>
    <v>5</v>
    <v>Map</v>
    <v>6</v>
    <v>7</v>
    <v>66</v>
    <v>30627</v>
    <v>3</v>
    <v>Macaíba is a municipality in the state of Rio Grande do Norte in the Northeast region of Brazil.</v>
    <v>30628</v>
    <v>25625</v>
    <v>30629</v>
    <v>30630</v>
    <v>Macaíba</v>
    <v>30631</v>
    <v>Macaíba</v>
    <v>mdp/vdpid/6492551283415711746</v>
  </rv>
  <rv s="0">
    <v>536870912</v>
    <v>Macau, Rio Grande do Norte</v>
    <v>6a81ed56-933b-a70f-01e8-2de459be60e8</v>
    <v>en-US</v>
    <v>Map</v>
  </rv>
  <rv s="1">
    <fb>788.03599999999994</fb>
    <v>8</v>
  </rv>
  <rv s="2">
    <v>3444</v>
    <v>6</v>
    <v>7603</v>
    <v>7</v>
    <v>0</v>
    <v>Image of Macau, Rio Grande do Norte</v>
  </rv>
  <rv s="1">
    <fb>-5.1150000000000002</fb>
    <v>9</v>
  </rv>
  <rv s="4">
    <v>https://www.bing.com/search?q=macau%2c+rio+grande+do+norte&amp;form=skydnc</v>
    <v>Learn more on Bing</v>
  </rv>
  <rv s="1">
    <fb>27369</fb>
    <v>8</v>
  </rv>
  <rv s="12">
    <v>#VALUE!</v>
    <v>en-US</v>
    <v>6a81ed56-933b-a70f-01e8-2de459be60e8</v>
    <v>536870912</v>
    <v>1</v>
    <v>7604</v>
    <v>120</v>
    <v>Macau, Rio Grande do Norte</v>
    <v>4</v>
    <v>5</v>
    <v>Map</v>
    <v>6</v>
    <v>7</v>
    <v>66</v>
    <v>30634</v>
    <v>3</v>
    <v>Macau is a municipality in the state of Rio Grande do Norte in the Northeast region of Brazil.</v>
    <v>30635</v>
    <v>30636</v>
    <v>30637</v>
    <v>691</v>
    <v>Macau, Rio Grande do Norte</v>
    <v>30638</v>
    <v>Macau, Rio Grande do Norte</v>
    <v>mdp/vdpid/6489483955362856961</v>
  </rv>
  <rv s="0">
    <v>536870912</v>
    <v>Major Sales</v>
    <v>9e47bc4a-1fad-3a65-1b8e-4c24628b37ff</v>
    <v>en-US</v>
    <v>Map</v>
  </rv>
  <rv s="1">
    <fb>31.971</fb>
    <v>8</v>
  </rv>
  <rv s="2">
    <v>3445</v>
    <v>6</v>
    <v>7605</v>
    <v>7</v>
    <v>0</v>
    <v>Image of Major Sales</v>
  </rv>
  <rv s="1">
    <fb>-6.4058333333333</fb>
    <v>9</v>
  </rv>
  <rv s="4">
    <v>https://www.bing.com/search?q=major+sales+rio+grande+do+norte&amp;form=skydnc</v>
    <v>Learn more on Bing</v>
  </rv>
  <rv s="1">
    <fb>4062</fb>
    <v>8</v>
  </rv>
  <rv s="12">
    <v>#VALUE!</v>
    <v>en-US</v>
    <v>9e47bc4a-1fad-3a65-1b8e-4c24628b37ff</v>
    <v>536870912</v>
    <v>1</v>
    <v>7606</v>
    <v>120</v>
    <v>Major Sales</v>
    <v>4</v>
    <v>5</v>
    <v>Map</v>
    <v>6</v>
    <v>57</v>
    <v>66</v>
    <v>30641</v>
    <v>3</v>
    <v>Major Sales is a municipality in the state of Rio Grande do Norte in the Northeast region of Brazil.</v>
    <v>30642</v>
    <v>30643</v>
    <v>30644</v>
    <v>2613</v>
    <v>Major Sales</v>
    <v>30645</v>
    <v>Major Sales</v>
    <v>mdp/vdpid/6492047710445633537</v>
  </rv>
  <rv s="0">
    <v>536870912</v>
    <v>Marcelino Vieira</v>
    <v>8e3533fd-71e5-5967-9b8b-aecf73d1e391</v>
    <v>en-US</v>
    <v>Map</v>
  </rv>
  <rv s="1">
    <fb>345.71100000000001</fb>
    <v>8</v>
  </rv>
  <rv s="2">
    <v>3446</v>
    <v>6</v>
    <v>7607</v>
    <v>7</v>
    <v>0</v>
    <v>Image of Marcelino Vieira</v>
  </rv>
  <rv s="1">
    <fb>-6.2938888888889002</fb>
    <v>9</v>
  </rv>
  <rv s="4">
    <v>https://www.bing.com/search?q=marcelino+vieira+rio+grande+do+norte&amp;form=skydnc</v>
    <v>Learn more on Bing</v>
  </rv>
  <rv s="1">
    <fb>-38.166944444443999</fb>
    <v>9</v>
  </rv>
  <rv s="1">
    <fb>8336</fb>
    <v>8</v>
  </rv>
  <rv s="12">
    <v>#VALUE!</v>
    <v>en-US</v>
    <v>8e3533fd-71e5-5967-9b8b-aecf73d1e391</v>
    <v>536870912</v>
    <v>1</v>
    <v>7608</v>
    <v>120</v>
    <v>Marcelino Vieira</v>
    <v>4</v>
    <v>5</v>
    <v>Map</v>
    <v>6</v>
    <v>57</v>
    <v>66</v>
    <v>30648</v>
    <v>3</v>
    <v>Marcelino Vieira is a municipality in the state of Rio Grande do Norte in the Northeast region of Brazil.</v>
    <v>30649</v>
    <v>30650</v>
    <v>30651</v>
    <v>30652</v>
    <v>Marcelino Vieira</v>
    <v>30653</v>
    <v>Marcelino Vieira</v>
    <v>mdp/vdpid/6492007306144776193</v>
  </rv>
  <rv s="0">
    <v>536870912</v>
    <v>Martins, Rio Grande do Norte</v>
    <v>d0dc0839-de10-91d0-12ea-6a05379cc2ad</v>
    <v>en-US</v>
    <v>Map</v>
  </rv>
  <rv s="1">
    <fb>169.464</fb>
    <v>8</v>
  </rv>
  <rv s="2">
    <v>3447</v>
    <v>6</v>
    <v>7609</v>
    <v>7</v>
    <v>0</v>
    <v>Image of Martins, Rio Grande do Norte</v>
  </rv>
  <rv s="1">
    <fb>-6.0877777777778004</fb>
    <v>9</v>
  </rv>
  <rv s="4">
    <v>https://www.bing.com/search?q=martins%2c+rio+grande+do+norte&amp;form=skydnc</v>
    <v>Learn more on Bing</v>
  </rv>
  <rv s="1">
    <fb>-37.910833333333002</fb>
    <v>9</v>
  </rv>
  <rv s="12">
    <v>#VALUE!</v>
    <v>en-US</v>
    <v>d0dc0839-de10-91d0-12ea-6a05379cc2ad</v>
    <v>536870912</v>
    <v>1</v>
    <v>7610</v>
    <v>120</v>
    <v>Martins, Rio Grande do Norte</v>
    <v>4</v>
    <v>5</v>
    <v>Map</v>
    <v>6</v>
    <v>7</v>
    <v>66</v>
    <v>30656</v>
    <v>3</v>
    <v>Martins is a municipality in the state of Rio Grande do Norte in the Northeast region of Brazil.</v>
    <v>30657</v>
    <v>30658</v>
    <v>30659</v>
    <v>30660</v>
    <v>Martins, Rio Grande do Norte</v>
    <v>15554</v>
    <v>Martins, Rio Grande do Norte</v>
    <v>mdp/vdpid/6492098150474448897</v>
  </rv>
  <rv s="0">
    <v>536870912</v>
    <v>Maxaranguape</v>
    <v>3cea5562-623e-0d09-afd0-63d24cf65dd7</v>
    <v>en-US</v>
    <v>Map</v>
  </rv>
  <rv s="1">
    <fb>131.316</fb>
    <v>8</v>
  </rv>
  <rv s="2">
    <v>3448</v>
    <v>6</v>
    <v>7611</v>
    <v>7</v>
    <v>0</v>
    <v>Image of Maxaranguape</v>
  </rv>
  <rv s="1">
    <fb>-5.5158333333333003</fb>
    <v>9</v>
  </rv>
  <rv s="4">
    <v>https://www.bing.com/search?q=maxaranguape+rio+grande+do+norte&amp;form=skydnc</v>
    <v>Learn more on Bing</v>
  </rv>
  <rv s="1">
    <fb>-35.261944444443998</fb>
    <v>9</v>
  </rv>
  <rv s="12">
    <v>#VALUE!</v>
    <v>en-US</v>
    <v>3cea5562-623e-0d09-afd0-63d24cf65dd7</v>
    <v>536870912</v>
    <v>1</v>
    <v>7612</v>
    <v>120</v>
    <v>Maxaranguape</v>
    <v>4</v>
    <v>5</v>
    <v>Map</v>
    <v>6</v>
    <v>7</v>
    <v>66</v>
    <v>30663</v>
    <v>3</v>
    <v>Maxaranguape is a municipality in the state of Rio Grande do Norte in the Northeast region of Brazil.</v>
    <v>30664</v>
    <v>30665</v>
    <v>30666</v>
    <v>30667</v>
    <v>Maxaranguape</v>
    <v>25477</v>
    <v>Maxaranguape</v>
    <v>mdp/vdpid/6489544672493436929</v>
  </rv>
  <rv s="0">
    <v>536870912</v>
    <v>Messias Targino</v>
    <v>2a4c80c9-1acf-5023-eef5-9104d8643f58</v>
    <v>en-US</v>
    <v>Map</v>
  </rv>
  <rv s="1">
    <fb>135.09700000000001</fb>
    <v>8</v>
  </rv>
  <rv s="2">
    <v>3449</v>
    <v>6</v>
    <v>7613</v>
    <v>7</v>
    <v>0</v>
    <v>Image of Messias Targino</v>
  </rv>
  <rv s="1">
    <fb>-6.0788888888889003</fb>
    <v>9</v>
  </rv>
  <rv s="4">
    <v>https://www.bing.com/search?q=messias+targino+rio+grande+do+norte&amp;form=skydnc</v>
    <v>Learn more on Bing</v>
  </rv>
  <rv s="1">
    <fb>-37.513888888888999</fb>
    <v>9</v>
  </rv>
  <rv s="1">
    <fb>4634</fb>
    <v>8</v>
  </rv>
  <rv s="12">
    <v>#VALUE!</v>
    <v>en-US</v>
    <v>2a4c80c9-1acf-5023-eef5-9104d8643f58</v>
    <v>536870912</v>
    <v>1</v>
    <v>7614</v>
    <v>120</v>
    <v>Messias Targino</v>
    <v>4</v>
    <v>5</v>
    <v>Map</v>
    <v>6</v>
    <v>57</v>
    <v>66</v>
    <v>30670</v>
    <v>3</v>
    <v>Messias Targino is a municipality in the state of Rio Grande do Norte in the Northeast region of Brazil.</v>
    <v>30671</v>
    <v>30672</v>
    <v>30673</v>
    <v>30674</v>
    <v>Messias Targino</v>
    <v>30675</v>
    <v>Messias Targino</v>
    <v>mdp/vdpid/6492109454224392193</v>
  </rv>
  <rv s="0">
    <v>536870912</v>
    <v>Montanhas</v>
    <v>3c6a83ed-4b22-d0f1-0b4a-6d9511611ff6</v>
    <v>en-US</v>
    <v>Map</v>
  </rv>
  <rv s="1">
    <fb>82.213999999999999</fb>
    <v>8</v>
  </rv>
  <rv s="2">
    <v>3450</v>
    <v>6</v>
    <v>7615</v>
    <v>7</v>
    <v>0</v>
    <v>Image of Montanhas</v>
  </rv>
  <rv s="4">
    <v>https://www.bing.com/search?q=montanhas+rio+grande+do+norte&amp;form=skydnc</v>
    <v>Learn more on Bing</v>
  </rv>
  <rv s="1">
    <fb>-35.287777777777997</fb>
    <v>9</v>
  </rv>
  <rv s="1">
    <fb>11208</fb>
    <v>8</v>
  </rv>
  <rv s="9">
    <v>#VALUE!</v>
    <v>en-US</v>
    <v>3c6a83ed-4b22-d0f1-0b4a-6d9511611ff6</v>
    <v>536870912</v>
    <v>1</v>
    <v>7616</v>
    <v>72</v>
    <v>Montanhas</v>
    <v>4</v>
    <v>5</v>
    <v>Map</v>
    <v>6</v>
    <v>57</v>
    <v>66</v>
    <v>30678</v>
    <v>3</v>
    <v>Montanhas is a municipality in the state of Rio Grande do Norte in the Northeast region of Brazil.</v>
    <v>30679</v>
    <v>22586</v>
    <v>30680</v>
    <v>30681</v>
    <v>Montanhas</v>
    <v>30682</v>
    <v>157</v>
    <v>Montanhas</v>
    <v>mdp/vdpid/6492619971921707009</v>
  </rv>
  <rv s="0">
    <v>536870912</v>
    <v>Monte Alegre, Rio Grande do Norte</v>
    <v>b78c19f7-17af-a1c2-5f2c-b5d14257daef</v>
    <v>en-US</v>
    <v>Map</v>
  </rv>
  <rv s="1">
    <fb>199.51900000000001</fb>
    <v>8</v>
  </rv>
  <rv s="2">
    <v>3451</v>
    <v>6</v>
    <v>7617</v>
    <v>7</v>
    <v>0</v>
    <v>Image of Monte Alegre, Rio Grande do Norte</v>
  </rv>
  <rv s="4">
    <v>https://www.bing.com/search?q=monte+alegre%2c+rio+grande+do+norte&amp;form=skydnc</v>
    <v>Learn more on Bing</v>
  </rv>
  <rv s="1">
    <fb>-35.331944444443998</fb>
    <v>9</v>
  </rv>
  <rv s="12">
    <v>#VALUE!</v>
    <v>en-US</v>
    <v>b78c19f7-17af-a1c2-5f2c-b5d14257daef</v>
    <v>536870912</v>
    <v>1</v>
    <v>7618</v>
    <v>120</v>
    <v>Monte Alegre, Rio Grande do Norte</v>
    <v>4</v>
    <v>5</v>
    <v>Map</v>
    <v>6</v>
    <v>7</v>
    <v>66</v>
    <v>30685</v>
    <v>3</v>
    <v>Monte Alegre is a municipality in the state of Rio Grande do Norte in the Northeast region of Brazil.</v>
    <v>30686</v>
    <v>20737</v>
    <v>30687</v>
    <v>30688</v>
    <v>Monte Alegre, Rio Grande do Norte</v>
    <v>18282</v>
    <v>Monte Alegre, Rio Grande do Norte</v>
    <v>mdp/vdpid/6492565229140967425</v>
  </rv>
  <rv s="0">
    <v>536870912</v>
    <v>Monte das Gameleiras</v>
    <v>f8e24041-cee2-1d94-bf53-bb7d3b5ddd2b</v>
    <v>en-US</v>
    <v>Map</v>
  </rv>
  <rv s="1">
    <fb>71.944999999999993</fb>
    <v>8</v>
  </rv>
  <rv s="1">
    <fb>-6.4408333333333001</fb>
    <v>9</v>
  </rv>
  <rv s="4">
    <v>https://www.bing.com/search?q=monte+das+gameleiras+rio+grande+do+norte&amp;form=skydnc</v>
    <v>Learn more on Bing</v>
  </rv>
  <rv s="1">
    <fb>-35.782777777778001</fb>
    <v>9</v>
  </rv>
  <rv s="1">
    <fb>2276</fb>
    <v>8</v>
  </rv>
  <rv s="16">
    <v>#VALUE!</v>
    <v>en-US</v>
    <v>f8e24041-cee2-1d94-bf53-bb7d3b5ddd2b</v>
    <v>536870912</v>
    <v>1</v>
    <v>7620</v>
    <v>151</v>
    <v>Monte das Gameleiras</v>
    <v>4</v>
    <v>137</v>
    <v>Map</v>
    <v>6</v>
    <v>7</v>
    <v>66</v>
    <v>30691</v>
    <v>3</v>
    <v>Monte das Gameleiras is a municipality in the state of Rio Grande do Norte in the Northeast region of Brazil.</v>
    <v>30692</v>
    <v>30693</v>
    <v>30694</v>
    <v>Monte das Gameleiras</v>
    <v>30695</v>
    <v>Monte das Gameleiras</v>
    <v>mdp/vdpid/6492608725902163969</v>
  </rv>
  <rv s="0">
    <v>536870912</v>
    <v>Mossoró</v>
    <v>10684175-407b-0155-48be-748fd4128cc5</v>
    <v>en-US</v>
    <v>Map</v>
  </rv>
  <rv s="1">
    <fb>2099.33</fb>
    <v>8</v>
  </rv>
  <rv s="2">
    <v>3452</v>
    <v>6</v>
    <v>7621</v>
    <v>7</v>
    <v>0</v>
    <v>Image of Mossoró</v>
  </rv>
  <rv s="0">
    <v>805306368</v>
    <v>Allyson Leandro Bezerra Silva (Mayor)</v>
    <v>7ed3ac86-acf1-d611-0dcc-c4b45e708b82</v>
    <v>en-US</v>
    <v>Generic</v>
  </rv>
  <rv s="3">
    <v>821</v>
  </rv>
  <rv s="4">
    <v>https://www.bing.com/search?q=mossor%c3%b3+brazil&amp;form=skydnc</v>
    <v>Learn more on Bing</v>
  </rv>
  <rv s="1">
    <fb>-37.343888888888998</fb>
    <v>9</v>
  </rv>
  <rv s="1">
    <fb>303792</fb>
    <v>8</v>
  </rv>
  <rv s="5">
    <v>#VALUE!</v>
    <v>en-US</v>
    <v>10684175-407b-0155-48be-748fd4128cc5</v>
    <v>536870912</v>
    <v>1</v>
    <v>7622</v>
    <v>2</v>
    <v>Mossoró</v>
    <v>4</v>
    <v>5</v>
    <v>Map</v>
    <v>6</v>
    <v>64</v>
    <v>66</v>
    <v>30698</v>
    <v>3</v>
    <v>Mossoró is the most populous city in the state of Rio Grande do Norte, Brazil, the city of Natal being second, and also the largest municipality of that state. It is equidistant from Natal, the state capital of Rio Grande do Norte, and from ...</v>
    <v>30699</v>
    <v>11259</v>
    <v>30701</v>
    <v>30702</v>
    <v>30703</v>
    <v>Mossoró</v>
    <v>30704</v>
    <v>157</v>
    <v>Mossoró</v>
    <v>mdp/vdpid/6489069784653627393</v>
  </rv>
  <rv s="0">
    <v>536870912</v>
    <v>Natal, Rio Grande do Norte</v>
    <v>5992c2da-8bdc-e041-7f9e-b0a49767ea93</v>
    <v>en-US</v>
    <v>Map</v>
  </rv>
  <rv s="1">
    <fb>167.26400000000001</fb>
    <v>8</v>
  </rv>
  <rv s="2">
    <v>3453</v>
    <v>6</v>
    <v>7623</v>
    <v>7</v>
    <v>0</v>
    <v>Image of Natal, Rio Grande do Norte</v>
  </rv>
  <rv s="1">
    <fb>-5.7949999999999999</fb>
    <v>9</v>
  </rv>
  <rv s="0">
    <v>805306368</v>
    <v>Álvaro Costa Dias (Mayor)</v>
    <v>c1687364-5018-9543-e0f8-2ed851ba34de</v>
    <v>en-US</v>
    <v>Generic</v>
  </rv>
  <rv s="3">
    <v>822</v>
  </rv>
  <rv s="4">
    <v>https://www.bing.com/search?q=natal+rio+grande+do+norte&amp;form=skydnc</v>
    <v>Learn more on Bing</v>
  </rv>
  <rv s="1">
    <fb>-35.208888888889</fb>
    <v>9</v>
  </rv>
  <rv s="1">
    <fb>751300</fb>
    <v>8</v>
  </rv>
  <rv s="5">
    <v>#VALUE!</v>
    <v>en-US</v>
    <v>5992c2da-8bdc-e041-7f9e-b0a49767ea93</v>
    <v>536870912</v>
    <v>1</v>
    <v>7624</v>
    <v>2</v>
    <v>Natal, Rio Grande do Norte</v>
    <v>4</v>
    <v>5</v>
    <v>Map</v>
    <v>6</v>
    <v>7</v>
    <v>66</v>
    <v>30707</v>
    <v>3</v>
    <v>Natal is the capital and largest city of the state of Rio Grande do Norte, located in northeastern Brazil. According to IBGE's 2022 estimate, the city had a total population of 751,300, making it the 24th largest city in the country. Natal is a ...</v>
    <v>30708</v>
    <v>30709</v>
    <v>30711</v>
    <v>30712</v>
    <v>30713</v>
    <v>Natal, Rio Grande do Norte</v>
    <v>30714</v>
    <v>185</v>
    <v>Natal, Rio Grande do Norte</v>
    <v>mdp/vdpid/6492548503632347137</v>
  </rv>
  <rv s="0">
    <v>536870912</v>
    <v>Nísia Floresta, Rio Grande do Norte</v>
    <v>b3cc1262-dd01-e860-f8d6-29c07bc36ced</v>
    <v>en-US</v>
    <v>Map</v>
  </rv>
  <rv s="1">
    <fb>306.05099999999999</fb>
    <v>8</v>
  </rv>
  <rv s="2">
    <v>3454</v>
    <v>6</v>
    <v>7625</v>
    <v>7</v>
    <v>0</v>
    <v>Image of Nísia Floresta, Rio Grande do Norte</v>
  </rv>
  <rv s="1">
    <fb>31942</fb>
    <v>8</v>
  </rv>
  <rv s="13">
    <v>#VALUE!</v>
    <v>en-US</v>
    <v>b3cc1262-dd01-e860-f8d6-29c07bc36ced</v>
    <v>536870912</v>
    <v>1</v>
    <v>7626</v>
    <v>125</v>
    <v>Nísia Floresta, Rio Grande do Norte</v>
    <v>92</v>
    <v>5</v>
    <v>Map</v>
    <v>6</v>
    <v>7</v>
    <v>66</v>
    <v>30717</v>
    <v>3</v>
    <v>Nísia Floresta is a municipality in the state of Rio Grande do Norte in the Northeast region of Brazil. The municipality contains the Nísia Floresta National Forest, a 169 hectares sustainable use conservation unit created in 2001.</v>
    <v>30718</v>
    <v>20362</v>
    <v>30713</v>
    <v>Nísia Floresta, Rio Grande do Norte</v>
    <v>30719</v>
    <v>Nísia Floresta, Rio Grande do Norte</v>
    <v>mdp/vdpid/6492566435993223169</v>
  </rv>
  <rv s="0">
    <v>536870912</v>
    <v>Nova Cruz, Rio Grande do Norte</v>
    <v>3f055a3f-f242-30c8-778c-e3369ef65812</v>
    <v>en-US</v>
    <v>Map</v>
  </rv>
  <rv s="1">
    <fb>277.65800000000002</fb>
    <v>8</v>
  </rv>
  <rv s="2">
    <v>3455</v>
    <v>6</v>
    <v>7627</v>
    <v>7</v>
    <v>0</v>
    <v>Image of Nova Cruz, Rio Grande do Norte</v>
  </rv>
  <rv s="1">
    <fb>-6.4777777777778001</fb>
    <v>9</v>
  </rv>
  <rv s="4">
    <v>https://www.bing.com/search?q=nova+cruz%2c+rio+grande+do+norte&amp;form=skydnc</v>
    <v>Learn more on Bing</v>
  </rv>
  <rv s="1">
    <fb>-35.433888888889001</fb>
    <v>9</v>
  </rv>
  <rv s="1">
    <fb>34269</fb>
    <v>8</v>
  </rv>
  <rv s="12">
    <v>#VALUE!</v>
    <v>en-US</v>
    <v>3f055a3f-f242-30c8-778c-e3369ef65812</v>
    <v>536870912</v>
    <v>1</v>
    <v>7628</v>
    <v>120</v>
    <v>Nova Cruz, Rio Grande do Norte</v>
    <v>4</v>
    <v>5</v>
    <v>Map</v>
    <v>6</v>
    <v>7</v>
    <v>66</v>
    <v>30722</v>
    <v>3</v>
    <v>Nova Cruz is a municipality in the state of Rio Grande do Norte in the Northeast region of Brazil.</v>
    <v>30723</v>
    <v>30724</v>
    <v>30725</v>
    <v>30726</v>
    <v>Nova Cruz, Rio Grande do Norte</v>
    <v>30727</v>
    <v>Nova Cruz, Rio Grande do Norte</v>
    <v>mdp/vdpid/6492617731928489985</v>
  </rv>
  <rv s="0">
    <v>536870912</v>
    <v>Ouro Branco, Rio Grande do Norte</v>
    <v>e6309e86-8440-fee2-3d26-3fe2b0c253ff</v>
    <v>en-US</v>
    <v>Map</v>
  </rv>
  <rv s="1">
    <fb>253.3</fb>
    <v>8</v>
  </rv>
  <rv s="2">
    <v>3456</v>
    <v>6</v>
    <v>7629</v>
    <v>7</v>
    <v>0</v>
    <v>Image of Ouro Branco, Rio Grande do Norte</v>
  </rv>
  <rv s="1">
    <fb>-6.7008333333332999</fb>
    <v>9</v>
  </rv>
  <rv s="4">
    <v>https://www.bing.com/search?q=ouro+branco%2c+rio+grande+do+norte&amp;form=skydnc</v>
    <v>Learn more on Bing</v>
  </rv>
  <rv s="12">
    <v>#VALUE!</v>
    <v>en-US</v>
    <v>e6309e86-8440-fee2-3d26-3fe2b0c253ff</v>
    <v>536870912</v>
    <v>1</v>
    <v>7630</v>
    <v>120</v>
    <v>Ouro Branco, Rio Grande do Norte</v>
    <v>4</v>
    <v>5</v>
    <v>Map</v>
    <v>6</v>
    <v>57</v>
    <v>66</v>
    <v>30730</v>
    <v>3</v>
    <v>Ouro Branco is a municipality in the state of Rio Grande do Norte in the Northeast region of Brazil.</v>
    <v>30731</v>
    <v>30732</v>
    <v>30733</v>
    <v>22067</v>
    <v>Ouro Branco, Rio Grande do Norte</v>
    <v>27786</v>
    <v>Ouro Branco, Rio Grande do Norte</v>
    <v>mdp/vdpid/6492212124578742273</v>
  </rv>
  <rv s="0">
    <v>536870912</v>
    <v>Paraná, Rio Grande do Norte</v>
    <v>74430a0a-64d6-66f5-5c75-6f6a6818de66</v>
    <v>en-US</v>
    <v>Map</v>
  </rv>
  <rv s="1">
    <fb>81.39</fb>
    <v>8</v>
  </rv>
  <rv s="2">
    <v>3457</v>
    <v>6</v>
    <v>7631</v>
    <v>7</v>
    <v>0</v>
    <v>Image of Paraná, Rio Grande do Norte</v>
  </rv>
  <rv s="1">
    <fb>-38.312777777778003</fb>
    <v>9</v>
  </rv>
  <rv s="13">
    <v>#VALUE!</v>
    <v>en-US</v>
    <v>74430a0a-64d6-66f5-5c75-6f6a6818de66</v>
    <v>536870912</v>
    <v>1</v>
    <v>7632</v>
    <v>125</v>
    <v>Paraná, Rio Grande do Norte</v>
    <v>92</v>
    <v>5</v>
    <v>Map</v>
    <v>6</v>
    <v>57</v>
    <v>66</v>
    <v>30736</v>
    <v>3</v>
    <v>Paraná is a municipality in the state of Rio Grande do Norte in the Northeast region of Brazil.</v>
    <v>30737</v>
    <v>22586</v>
    <v>30738</v>
    <v>Paraná, Rio Grande do Norte</v>
    <v>25209</v>
    <v>Paraná, Rio Grande do Norte</v>
    <v>mdp/vdpid/6492054743941120001</v>
  </rv>
  <rv s="0">
    <v>536870912</v>
    <v>Paraú</v>
    <v>341189ec-9e49-94fc-b98b-7134191e4ad2</v>
    <v>en-US</v>
    <v>Map</v>
  </rv>
  <rv s="1">
    <fb>383.214</fb>
    <v>8</v>
  </rv>
  <rv s="1">
    <fb>-5.7738888888888997</fb>
    <v>9</v>
  </rv>
  <rv s="4">
    <v>https://www.bing.com/search?q=para%c3%ba+rio+grande+do+norte&amp;form=skydnc</v>
    <v>Learn more on Bing</v>
  </rv>
  <rv s="16">
    <v>#VALUE!</v>
    <v>en-US</v>
    <v>341189ec-9e49-94fc-b98b-7134191e4ad2</v>
    <v>536870912</v>
    <v>1</v>
    <v>7634</v>
    <v>151</v>
    <v>Paraú</v>
    <v>4</v>
    <v>137</v>
    <v>Map</v>
    <v>6</v>
    <v>7</v>
    <v>66</v>
    <v>30741</v>
    <v>3</v>
    <v>Paraú is a municipality in the state of Rio Grande do Norte in the Northeast region of Brazil.</v>
    <v>30742</v>
    <v>30743</v>
    <v>630</v>
    <v>Paraú</v>
    <v>24723</v>
    <v>Paraú</v>
    <v>mdp/vdpid/6492116911025815553</v>
  </rv>
  <rv s="0">
    <v>536870912</v>
    <v>Parazinho</v>
    <v>3be0c47b-201c-509c-4e23-245bcf455f2f</v>
    <v>en-US</v>
    <v>Map</v>
  </rv>
  <rv s="1">
    <fb>258.024</fb>
    <v>8</v>
  </rv>
  <rv s="2">
    <v>3458</v>
    <v>6</v>
    <v>7635</v>
    <v>7</v>
    <v>0</v>
    <v>Image of Parazinho</v>
  </rv>
  <rv s="1">
    <fb>-5.2227777777778002</fb>
    <v>9</v>
  </rv>
  <rv s="4">
    <v>https://www.bing.com/search?q=parazinho+rio+grande+do+norte&amp;form=skydnc</v>
    <v>Learn more on Bing</v>
  </rv>
  <rv s="1">
    <fb>-35.837777777778001</fb>
    <v>9</v>
  </rv>
  <rv s="1">
    <fb>5272</fb>
    <v>8</v>
  </rv>
  <rv s="9">
    <v>#VALUE!</v>
    <v>en-US</v>
    <v>3be0c47b-201c-509c-4e23-245bcf455f2f</v>
    <v>536870912</v>
    <v>1</v>
    <v>7636</v>
    <v>72</v>
    <v>Parazinho</v>
    <v>4</v>
    <v>5</v>
    <v>Map</v>
    <v>6</v>
    <v>57</v>
    <v>66</v>
    <v>30746</v>
    <v>3</v>
    <v>Parazinho is a municipality in the state of Rio Grande do Norte in the Northeast region of Brazil. Its seal has a ground of a countryside with a tree, on top is a blue star, surrounding are two different type of palm trees founded in the area, ...</v>
    <v>30747</v>
    <v>30748</v>
    <v>30749</v>
    <v>30750</v>
    <v>Parazinho</v>
    <v>30751</v>
    <v>157</v>
    <v>Parazinho</v>
    <v>mdp/vdpid/6489516737858371585</v>
  </rv>
  <rv s="0">
    <v>536870912</v>
    <v>Parelhas</v>
    <v>c3a35b63-5094-60bb-63db-95cdb9784521</v>
    <v>en-US</v>
    <v>Map</v>
  </rv>
  <rv s="1">
    <fb>513.50699999999995</fb>
    <v>8</v>
  </rv>
  <rv s="2">
    <v>3459</v>
    <v>6</v>
    <v>7637</v>
    <v>7</v>
    <v>0</v>
    <v>Image of Parelhas</v>
  </rv>
  <rv s="4">
    <v>https://www.bing.com/search?q=parelhas+rio+grande+do+norte&amp;form=skydnc</v>
    <v>Learn more on Bing</v>
  </rv>
  <rv s="1">
    <fb>-36.657777777778001</fb>
    <v>9</v>
  </rv>
  <rv s="1">
    <fb>21499</fb>
    <v>8</v>
  </rv>
  <rv s="12">
    <v>#VALUE!</v>
    <v>en-US</v>
    <v>c3a35b63-5094-60bb-63db-95cdb9784521</v>
    <v>536870912</v>
    <v>1</v>
    <v>7638</v>
    <v>120</v>
    <v>Parelhas</v>
    <v>4</v>
    <v>5</v>
    <v>Map</v>
    <v>6</v>
    <v>7</v>
    <v>66</v>
    <v>30754</v>
    <v>3</v>
    <v>Parelhas is a municipality in the state of Rio Grande do Norte in the Northeast region of Brazil.</v>
    <v>30755</v>
    <v>21403</v>
    <v>30756</v>
    <v>30757</v>
    <v>Parelhas</v>
    <v>30758</v>
    <v>Parelhas</v>
    <v>mdp/vdpid/6492577746605047809</v>
  </rv>
  <rv s="0">
    <v>536870912</v>
    <v>Parnamirim</v>
    <v>fec45377-d2a5-18b4-b0d6-d6d0386ac0dc</v>
    <v>en-US</v>
    <v>Map</v>
  </rv>
  <rv s="1">
    <fb>123.471</fb>
    <v>8</v>
  </rv>
  <rv s="2">
    <v>3460</v>
    <v>6</v>
    <v>7639</v>
    <v>7</v>
    <v>0</v>
    <v>Image of Parnamirim</v>
  </rv>
  <rv s="1">
    <fb>-5.9158333333332997</fb>
    <v>9</v>
  </rv>
  <rv s="0">
    <v>805306368</v>
    <v>Rosano Taveira (Mayor)</v>
    <v>bac5ad17-c6bc-48de-1e14-506cf0c02da5</v>
    <v>en-US</v>
    <v>Generic</v>
  </rv>
  <rv s="3">
    <v>823</v>
  </rv>
  <rv s="4">
    <v>https://www.bing.com/search?q=parnamirim+brazil&amp;form=skydnc</v>
    <v>Learn more on Bing</v>
  </rv>
  <rv s="1">
    <fb>-35.262777777777998</fb>
    <v>9</v>
  </rv>
  <rv s="1">
    <fb>267036</fb>
    <v>8</v>
  </rv>
  <rv s="5">
    <v>#VALUE!</v>
    <v>en-US</v>
    <v>fec45377-d2a5-18b4-b0d6-d6d0386ac0dc</v>
    <v>536870912</v>
    <v>1</v>
    <v>7640</v>
    <v>2</v>
    <v>Parnamirim</v>
    <v>4</v>
    <v>5</v>
    <v>Map</v>
    <v>6</v>
    <v>57</v>
    <v>66</v>
    <v>30761</v>
    <v>3</v>
    <v>Parnamirim is a city in the state of Rio Grande do Norte, Brazil, next to the state capital city of Natal and part of its metropolitan area. Natal Air Force Base - ALA10, one of the most important bases of the Brazilian Air Force, is located in ...</v>
    <v>30762</v>
    <v>30763</v>
    <v>30765</v>
    <v>30766</v>
    <v>30767</v>
    <v>Parnamirim</v>
    <v>30768</v>
    <v>157</v>
    <v>Parnamirim</v>
    <v>mdp/vdpid/6492552863846236161</v>
  </rv>
  <rv s="0">
    <v>536870912</v>
    <v>Passa e Fica</v>
    <v>e1239857-6058-da6d-b4e0-c77ceb8118e2</v>
    <v>en-US</v>
    <v>Map</v>
  </rv>
  <rv s="1">
    <fb>42.137</fb>
    <v>8</v>
  </rv>
  <rv s="2">
    <v>3461</v>
    <v>6</v>
    <v>7641</v>
    <v>7</v>
    <v>0</v>
    <v>Image of Passa e Fica</v>
  </rv>
  <rv s="4">
    <v>https://www.bing.com/search?q=passa+e+fica+rio+grande+do+norte&amp;form=skydnc</v>
    <v>Learn more on Bing</v>
  </rv>
  <rv s="1">
    <fb>-35.642777777778001</fb>
    <v>9</v>
  </rv>
  <rv s="1">
    <fb>10896</fb>
    <v>8</v>
  </rv>
  <rv s="12">
    <v>#VALUE!</v>
    <v>en-US</v>
    <v>e1239857-6058-da6d-b4e0-c77ceb8118e2</v>
    <v>536870912</v>
    <v>1</v>
    <v>7642</v>
    <v>120</v>
    <v>Passa e Fica</v>
    <v>4</v>
    <v>5</v>
    <v>Map</v>
    <v>6</v>
    <v>7</v>
    <v>66</v>
    <v>30771</v>
    <v>3</v>
    <v>Passa e Fica is a municipality in the state of Rio Grande do Norte in the Northeast region of Brazil.</v>
    <v>30772</v>
    <v>30064</v>
    <v>30773</v>
    <v>30774</v>
    <v>Passa e Fica</v>
    <v>30775</v>
    <v>Passa e Fica</v>
    <v>mdp/vdpid/6492610722843852801</v>
  </rv>
  <rv s="0">
    <v>536870912</v>
    <v>Passagem, Rio Grande do Norte</v>
    <v>25962d5d-b3c7-0415-01af-7bc17c893149</v>
    <v>en-US</v>
    <v>Map</v>
  </rv>
  <rv s="1">
    <fb>41.215000000000003</fb>
    <v>8</v>
  </rv>
  <rv s="2">
    <v>3462</v>
    <v>6</v>
    <v>7643</v>
    <v>7</v>
    <v>0</v>
    <v>Image of Passagem, Rio Grande do Norte</v>
  </rv>
  <rv s="1">
    <fb>-6.2788888888888996</fb>
    <v>9</v>
  </rv>
  <rv s="4">
    <v>https://www.bing.com/search?q=passagem%2c+rio+grande+do+norte&amp;form=skydnc</v>
    <v>Learn more on Bing</v>
  </rv>
  <rv s="1">
    <fb>3115</fb>
    <v>8</v>
  </rv>
  <rv s="12">
    <v>#VALUE!</v>
    <v>en-US</v>
    <v>25962d5d-b3c7-0415-01af-7bc17c893149</v>
    <v>536870912</v>
    <v>1</v>
    <v>7644</v>
    <v>120</v>
    <v>Passagem, Rio Grande do Norte</v>
    <v>4</v>
    <v>5</v>
    <v>Map</v>
    <v>6</v>
    <v>7</v>
    <v>66</v>
    <v>30778</v>
    <v>3</v>
    <v>Passagem is a municipality in the state of Rio Grande do Norte in the Northeast region of Brazil.</v>
    <v>30779</v>
    <v>30780</v>
    <v>30781</v>
    <v>24160</v>
    <v>Passagem, Rio Grande do Norte</v>
    <v>30782</v>
    <v>Passagem, Rio Grande do Norte</v>
    <v>mdp/vdpid/6492569600998244353</v>
  </rv>
  <rv s="0">
    <v>536870912</v>
    <v>Patu, Rio Grande do Norte</v>
    <v>ba67289a-1c24-0707-e216-f94921c041c7</v>
    <v>en-US</v>
    <v>Map</v>
  </rv>
  <rv s="1">
    <fb>319.12900000000002</fb>
    <v>8</v>
  </rv>
  <rv s="2">
    <v>3463</v>
    <v>6</v>
    <v>7645</v>
    <v>7</v>
    <v>0</v>
    <v>Image of Patu, Rio Grande do Norte</v>
  </rv>
  <rv s="1">
    <fb>-6.11</fb>
    <v>9</v>
  </rv>
  <rv s="4">
    <v>https://www.bing.com/search?q=patu%2c+rio+grande+do+norte&amp;form=skydnc</v>
    <v>Learn more on Bing</v>
  </rv>
  <rv s="1">
    <fb>-37.636944444443998</fb>
    <v>9</v>
  </rv>
  <rv s="12">
    <v>#VALUE!</v>
    <v>en-US</v>
    <v>ba67289a-1c24-0707-e216-f94921c041c7</v>
    <v>536870912</v>
    <v>1</v>
    <v>7646</v>
    <v>120</v>
    <v>Patu, Rio Grande do Norte</v>
    <v>4</v>
    <v>5</v>
    <v>Map</v>
    <v>6</v>
    <v>7</v>
    <v>66</v>
    <v>30785</v>
    <v>3</v>
    <v>Patu is a municipality in the state of Rio Grande do Norte in the Northeast region of Brazil.</v>
    <v>30786</v>
    <v>30787</v>
    <v>30788</v>
    <v>30789</v>
    <v>Patu, Rio Grande do Norte</v>
    <v>7074</v>
    <v>Patu, Rio Grande do Norte</v>
    <v>mdp/vdpid/6492101311771705345</v>
  </rv>
  <rv s="0">
    <v>536870912</v>
    <v>Pau dos Ferros</v>
    <v>6f43013b-ffe1-b2c0-5280-035bbcceed77</v>
    <v>en-US</v>
    <v>Map</v>
  </rv>
  <rv s="1">
    <fb>259.959</fb>
    <v>8</v>
  </rv>
  <rv s="2">
    <v>3464</v>
    <v>6</v>
    <v>7647</v>
    <v>7</v>
    <v>0</v>
    <v>Image of Pau dos Ferros</v>
  </rv>
  <rv s="4">
    <v>https://www.bing.com/search?q=pau+dos+ferros+rio+grande+do+norte&amp;form=skydnc</v>
    <v>Learn more on Bing</v>
  </rv>
  <rv s="1">
    <fb>-38.208888888889</fb>
    <v>9</v>
  </rv>
  <rv s="1">
    <fb>30479</fb>
    <v>8</v>
  </rv>
  <rv s="12">
    <v>#VALUE!</v>
    <v>en-US</v>
    <v>6f43013b-ffe1-b2c0-5280-035bbcceed77</v>
    <v>536870912</v>
    <v>1</v>
    <v>7648</v>
    <v>120</v>
    <v>Pau dos Ferros</v>
    <v>4</v>
    <v>5</v>
    <v>Map</v>
    <v>6</v>
    <v>7</v>
    <v>66</v>
    <v>30792</v>
    <v>3</v>
    <v>Pau dos Ferros is a municipality in the homonymous microregion, in Rio Grande do Norte state, Northeast Brazil.</v>
    <v>30793</v>
    <v>30327</v>
    <v>30794</v>
    <v>30795</v>
    <v>Pau dos Ferros</v>
    <v>30796</v>
    <v>Pau dos Ferros</v>
    <v>mdp/vdpid/6492002424478236674</v>
  </rv>
  <rv s="0">
    <v>536870912</v>
    <v>Pedra Grande, Rio Grande do Norte</v>
    <v>6b00438b-5e64-6b13-691f-d1daabd277e6</v>
    <v>en-US</v>
    <v>Map</v>
  </rv>
  <rv s="1">
    <fb>221.429</fb>
    <v>8</v>
  </rv>
  <rv s="2">
    <v>3465</v>
    <v>6</v>
    <v>7649</v>
    <v>7</v>
    <v>0</v>
    <v>Image of Pedra Grande, Rio Grande do Norte</v>
  </rv>
  <rv s="1">
    <fb>-5.15</fb>
    <v>9</v>
  </rv>
  <rv s="4">
    <v>https://www.bing.com/search?q=pedra+grande%2c+rio+grande+do+norte&amp;form=skydnc</v>
    <v>Learn more on Bing</v>
  </rv>
  <rv s="12">
    <v>#VALUE!</v>
    <v>en-US</v>
    <v>6b00438b-5e64-6b13-691f-d1daabd277e6</v>
    <v>536870912</v>
    <v>1</v>
    <v>7650</v>
    <v>120</v>
    <v>Pedra Grande, Rio Grande do Norte</v>
    <v>4</v>
    <v>5</v>
    <v>Map</v>
    <v>6</v>
    <v>7</v>
    <v>66</v>
    <v>30799</v>
    <v>3</v>
    <v>Pedra Grande is a municipality in the state of Rio Grande do Norte in the Northeast region of Brazil.</v>
    <v>30800</v>
    <v>30801</v>
    <v>30802</v>
    <v>22507</v>
    <v>Pedra Grande, Rio Grande do Norte</v>
    <v>22693</v>
    <v>Pedra Grande, Rio Grande do Norte</v>
    <v>mdp/vdpid/6489492376904531969</v>
  </rv>
  <rv s="0">
    <v>536870912</v>
    <v>Pedra Preta, Rio Grande do Norte</v>
    <v>cfa09f53-34e3-af7c-7653-74ea790ebd3d</v>
    <v>en-US</v>
    <v>Map</v>
  </rv>
  <rv s="1">
    <fb>294.97899999999998</fb>
    <v>8</v>
  </rv>
  <rv s="2">
    <v>3466</v>
    <v>6</v>
    <v>7651</v>
    <v>7</v>
    <v>0</v>
    <v>Image of Pedra Preta, Rio Grande do Norte</v>
  </rv>
  <rv s="4">
    <v>https://www.bing.com/search?q=pedra+preta%2c+rio+grande+do+norte&amp;form=skydnc</v>
    <v>Learn more on Bing</v>
  </rv>
  <rv s="1">
    <fb>-36.104999999999997</fb>
    <v>9</v>
  </rv>
  <rv s="1">
    <fb>2441</fb>
    <v>8</v>
  </rv>
  <rv s="12">
    <v>#VALUE!</v>
    <v>en-US</v>
    <v>cfa09f53-34e3-af7c-7653-74ea790ebd3d</v>
    <v>536870912</v>
    <v>1</v>
    <v>7652</v>
    <v>120</v>
    <v>Pedra Preta, Rio Grande do Norte</v>
    <v>4</v>
    <v>5</v>
    <v>Map</v>
    <v>6</v>
    <v>7</v>
    <v>66</v>
    <v>30805</v>
    <v>3</v>
    <v>Pedra Preta is a municipality in the state of Rio Grande do Norte in the Northeast region of Brazil.</v>
    <v>30806</v>
    <v>25053</v>
    <v>30807</v>
    <v>30808</v>
    <v>Pedra Preta, Rio Grande do Norte</v>
    <v>30809</v>
    <v>Pedra Preta, Rio Grande do Norte</v>
    <v>mdp/vdpid/6489509009685479425</v>
  </rv>
  <rv s="0">
    <v>536870912</v>
    <v>Pedro Avelino</v>
    <v>f34fb9c2-8c11-b2fd-a90d-4490256ac9fd</v>
    <v>en-US</v>
    <v>Map</v>
  </rv>
  <rv s="1">
    <fb>952.68799999999999</fb>
    <v>8</v>
  </rv>
  <rv s="2">
    <v>3467</v>
    <v>6</v>
    <v>7653</v>
    <v>7</v>
    <v>0</v>
    <v>Image of Pedro Avelino</v>
  </rv>
  <rv s="1">
    <fb>-5.5219444444443999</fb>
    <v>9</v>
  </rv>
  <rv s="4">
    <v>https://www.bing.com/search?q=pedro+avelino+rio+grande+do+norte&amp;form=skydnc</v>
    <v>Learn more on Bing</v>
  </rv>
  <rv s="1">
    <fb>6242</fb>
    <v>8</v>
  </rv>
  <rv s="12">
    <v>#VALUE!</v>
    <v>en-US</v>
    <v>f34fb9c2-8c11-b2fd-a90d-4490256ac9fd</v>
    <v>536870912</v>
    <v>1</v>
    <v>7654</v>
    <v>120</v>
    <v>Pedro Avelino</v>
    <v>4</v>
    <v>5</v>
    <v>Map</v>
    <v>6</v>
    <v>7</v>
    <v>66</v>
    <v>30812</v>
    <v>3</v>
    <v>Pedro Avelino is a municipality in the state of Rio Grande do Norte in the Northeast region of Brazil.</v>
    <v>30813</v>
    <v>30814</v>
    <v>30815</v>
    <v>820</v>
    <v>Pedro Avelino</v>
    <v>30816</v>
    <v>Pedro Avelino</v>
    <v>mdp/vdpid/6489497943282810881</v>
  </rv>
  <rv s="0">
    <v>536870912</v>
    <v>Pedro Velho</v>
    <v>557fa7d9-6bc6-a7ca-e028-5476dc1e04c8</v>
    <v>en-US</v>
    <v>Map</v>
  </rv>
  <rv s="1">
    <fb>192.708</fb>
    <v>8</v>
  </rv>
  <rv s="2">
    <v>3468</v>
    <v>6</v>
    <v>7655</v>
    <v>7</v>
    <v>0</v>
    <v>Image of Pedro Velho</v>
  </rv>
  <rv s="1">
    <fb>-6.4388888888888998</fb>
    <v>9</v>
  </rv>
  <rv s="4">
    <v>https://www.bing.com/search?q=pedro+velho+rio+grande+do+norte&amp;form=skydnc</v>
    <v>Learn more on Bing</v>
  </rv>
  <rv s="1">
    <fb>-35.220833333332997</fb>
    <v>9</v>
  </rv>
  <rv s="1">
    <fb>13824</fb>
    <v>8</v>
  </rv>
  <rv s="12">
    <v>#VALUE!</v>
    <v>en-US</v>
    <v>557fa7d9-6bc6-a7ca-e028-5476dc1e04c8</v>
    <v>536870912</v>
    <v>1</v>
    <v>7656</v>
    <v>120</v>
    <v>Pedro Velho</v>
    <v>4</v>
    <v>5</v>
    <v>Map</v>
    <v>6</v>
    <v>7</v>
    <v>66</v>
    <v>30819</v>
    <v>3</v>
    <v>Pedro Velho is a municipality in the state of Rio Grande do Norte in the Northeast region of Brazil.</v>
    <v>30820</v>
    <v>30821</v>
    <v>30822</v>
    <v>30823</v>
    <v>Pedro Velho</v>
    <v>30824</v>
    <v>Pedro Velho</v>
    <v>mdp/vdpid/6492620143921725441</v>
  </rv>
  <rv s="0">
    <v>536870912</v>
    <v>Pendências</v>
    <v>7989e639-8f53-1b4b-05e9-09a880490017</v>
    <v>en-US</v>
    <v>Map</v>
  </rv>
  <rv s="1">
    <fb>419.14100000000002</fb>
    <v>8</v>
  </rv>
  <rv s="2">
    <v>3469</v>
    <v>6</v>
    <v>7657</v>
    <v>7</v>
    <v>0</v>
    <v>Image of Pendências</v>
  </rv>
  <rv s="1">
    <fb>-5.26</fb>
    <v>9</v>
  </rv>
  <rv s="4">
    <v>https://www.bing.com/search?q=pend%c3%aancias+rio+grande+do+norte&amp;form=skydnc</v>
    <v>Learn more on Bing</v>
  </rv>
  <rv s="1">
    <fb>-36.721944444443999</fb>
    <v>9</v>
  </rv>
  <rv s="1">
    <fb>12278</fb>
    <v>8</v>
  </rv>
  <rv s="12">
    <v>#VALUE!</v>
    <v>en-US</v>
    <v>7989e639-8f53-1b4b-05e9-09a880490017</v>
    <v>536870912</v>
    <v>1</v>
    <v>7658</v>
    <v>120</v>
    <v>Pendências</v>
    <v>4</v>
    <v>5</v>
    <v>Map</v>
    <v>6</v>
    <v>7</v>
    <v>66</v>
    <v>30827</v>
    <v>3</v>
    <v>Pendências is a municipality in the state of Rio Grande do Norte in the Northeast region of Brazil.</v>
    <v>30828</v>
    <v>30829</v>
    <v>30830</v>
    <v>30831</v>
    <v>Pendências</v>
    <v>30832</v>
    <v>Pendências</v>
    <v>mdp/vdpid/6489105795555262465</v>
  </rv>
  <rv s="0">
    <v>536870912</v>
    <v>Pilões, Rio Grande do Norte</v>
    <v>74e78ea4-5d95-db2c-874e-23646524b21d</v>
    <v>en-US</v>
    <v>Map</v>
  </rv>
  <rv s="1">
    <fb>82.69</fb>
    <v>8</v>
  </rv>
  <rv s="2">
    <v>3470</v>
    <v>6</v>
    <v>7659</v>
    <v>7</v>
    <v>0</v>
    <v>Image of Pilões, Rio Grande do Norte</v>
  </rv>
  <rv s="1">
    <fb>-6.2688888888888998</fb>
    <v>9</v>
  </rv>
  <rv s="1">
    <fb>-38.042777777777999</fb>
    <v>9</v>
  </rv>
  <rv s="1">
    <fb>2965</fb>
    <v>8</v>
  </rv>
  <rv s="13">
    <v>#VALUE!</v>
    <v>en-US</v>
    <v>74e78ea4-5d95-db2c-874e-23646524b21d</v>
    <v>536870912</v>
    <v>1</v>
    <v>7660</v>
    <v>125</v>
    <v>Pilões, Rio Grande do Norte</v>
    <v>92</v>
    <v>5</v>
    <v>Map</v>
    <v>6</v>
    <v>7</v>
    <v>66</v>
    <v>30835</v>
    <v>3</v>
    <v>Pilões is a municipality in the state of Rio Grande do Norte in the Northeast region of Brazil.</v>
    <v>30836</v>
    <v>30837</v>
    <v>30838</v>
    <v>Pilões, Rio Grande do Norte</v>
    <v>30839</v>
    <v>Pilões, Rio Grande do Norte</v>
    <v>mdp/vdpid/6492102719816335361</v>
  </rv>
  <rv s="0">
    <v>536870912</v>
    <v>Poço Branco</v>
    <v>d8ce1eb4-ed1d-256a-7b8f-36f5a8e7b81d</v>
    <v>en-US</v>
    <v>Map</v>
  </rv>
  <rv s="1">
    <fb>230.37</fb>
    <v>8</v>
  </rv>
  <rv s="2">
    <v>3471</v>
    <v>6</v>
    <v>7661</v>
    <v>7</v>
    <v>0</v>
    <v>Image of Poço Branco</v>
  </rv>
  <rv s="1">
    <fb>-5.6227777777777996</fb>
    <v>9</v>
  </rv>
  <rv s="4">
    <v>https://www.bing.com/search?q=po%c3%a7o+branco+rio+grande+do+norte&amp;form=skydnc</v>
    <v>Learn more on Bing</v>
  </rv>
  <rv s="1">
    <fb>-35.662777777777997</fb>
    <v>9</v>
  </rv>
  <rv s="1">
    <fb>15531</fb>
    <v>8</v>
  </rv>
  <rv s="12">
    <v>#VALUE!</v>
    <v>en-US</v>
    <v>d8ce1eb4-ed1d-256a-7b8f-36f5a8e7b81d</v>
    <v>536870912</v>
    <v>1</v>
    <v>7662</v>
    <v>120</v>
    <v>Poço Branco</v>
    <v>4</v>
    <v>5</v>
    <v>Map</v>
    <v>6</v>
    <v>57</v>
    <v>66</v>
    <v>30842</v>
    <v>3</v>
    <v>Poço Branco is a municipality in the state of Rio Grande do Norte in the Northeast region of Brazil.</v>
    <v>30843</v>
    <v>30844</v>
    <v>30845</v>
    <v>30846</v>
    <v>Poço Branco</v>
    <v>30847</v>
    <v>Poço Branco</v>
    <v>mdp/vdpid/6489536838506643457</v>
  </rv>
  <rv s="0">
    <v>536870912</v>
    <v>Portalegre, Rio Grande do Norte</v>
    <v>50c3ffd1-8fa7-e96f-56c1-f0d0356ccd71</v>
    <v>en-US</v>
    <v>Map</v>
  </rv>
  <rv s="1">
    <fb>110.054</fb>
    <v>8</v>
  </rv>
  <rv s="2">
    <v>3472</v>
    <v>6</v>
    <v>7663</v>
    <v>7</v>
    <v>0</v>
    <v>Image of Portalegre, Rio Grande do Norte</v>
  </rv>
  <rv s="1">
    <fb>-6.0238888888888997</fb>
    <v>9</v>
  </rv>
  <rv s="4">
    <v>https://www.bing.com/search?q=portalegre%2c+rio+grande+do+norte&amp;form=skydnc</v>
    <v>Learn more on Bing</v>
  </rv>
  <rv s="1">
    <fb>-37.987777777778</fb>
    <v>9</v>
  </rv>
  <rv s="1">
    <fb>7906</fb>
    <v>8</v>
  </rv>
  <rv s="9">
    <v>#VALUE!</v>
    <v>en-US</v>
    <v>50c3ffd1-8fa7-e96f-56c1-f0d0356ccd71</v>
    <v>536870912</v>
    <v>1</v>
    <v>7664</v>
    <v>72</v>
    <v>Portalegre, Rio Grande do Norte</v>
    <v>4</v>
    <v>5</v>
    <v>Map</v>
    <v>6</v>
    <v>57</v>
    <v>66</v>
    <v>30850</v>
    <v>3</v>
    <v>Portalegre is a municipality in the state of Rio Grande do Norte in the Northeast region of Brazil.</v>
    <v>30851</v>
    <v>30852</v>
    <v>30853</v>
    <v>30854</v>
    <v>Portalegre, Rio Grande do Norte</v>
    <v>30855</v>
    <v>157</v>
    <v>Portalegre, Rio Grande do Norte</v>
    <v>mdp/vdpid/6492097291028004865</v>
  </rv>
  <rv s="0">
    <v>536870912</v>
    <v>Porto do Mangue</v>
    <v>624a8b22-5c9b-e6b6-d125-1feacb3a186a</v>
    <v>en-US</v>
    <v>Map</v>
  </rv>
  <rv s="1">
    <fb>318.96800000000002</fb>
    <v>8</v>
  </rv>
  <rv s="1">
    <fb>-5.0677777777777999</fb>
    <v>9</v>
  </rv>
  <rv s="4">
    <v>https://www.bing.com/search?q=porto+do+mangue+rio+grande+do+norte&amp;form=skydnc</v>
    <v>Learn more on Bing</v>
  </rv>
  <rv s="1">
    <fb>-36.781944444444001</fb>
    <v>9</v>
  </rv>
  <rv s="16">
    <v>#VALUE!</v>
    <v>en-US</v>
    <v>624a8b22-5c9b-e6b6-d125-1feacb3a186a</v>
    <v>536870912</v>
    <v>1</v>
    <v>7666</v>
    <v>151</v>
    <v>Porto do Mangue</v>
    <v>4</v>
    <v>137</v>
    <v>Map</v>
    <v>6</v>
    <v>7</v>
    <v>66</v>
    <v>30858</v>
    <v>3</v>
    <v>Porto do Mangue is a municipality in the state of Rio Grande do Norte in the Northeast region of Brazil.</v>
    <v>30859</v>
    <v>30860</v>
    <v>30861</v>
    <v>Porto do Mangue</v>
    <v>13388</v>
    <v>Porto do Mangue</v>
    <v>mdp/vdpid/6489103149100433409</v>
  </rv>
  <rv s="0">
    <v>536870912</v>
    <v>Pureza, Rio Grande do Norte</v>
    <v>804de70c-0896-15c7-9c67-d01154b7b91e</v>
    <v>en-US</v>
    <v>Map</v>
  </rv>
  <rv s="1">
    <fb>504.31700000000001</fb>
    <v>8</v>
  </rv>
  <rv s="2">
    <v>3473</v>
    <v>6</v>
    <v>7667</v>
    <v>7</v>
    <v>0</v>
    <v>Image of Pureza, Rio Grande do Norte</v>
  </rv>
  <rv s="1">
    <fb>-5.4669444444444002</fb>
    <v>9</v>
  </rv>
  <rv s="4">
    <v>https://www.bing.com/search?q=pureza%2c+rio+grande+do+norte&amp;form=skydnc</v>
    <v>Learn more on Bing</v>
  </rv>
  <rv s="1">
    <fb>-35.555833333332998</fb>
    <v>9</v>
  </rv>
  <rv s="9">
    <v>#VALUE!</v>
    <v>en-US</v>
    <v>804de70c-0896-15c7-9c67-d01154b7b91e</v>
    <v>536870912</v>
    <v>1</v>
    <v>7668</v>
    <v>72</v>
    <v>Pureza, Rio Grande do Norte</v>
    <v>4</v>
    <v>5</v>
    <v>Map</v>
    <v>6</v>
    <v>57</v>
    <v>66</v>
    <v>30864</v>
    <v>3</v>
    <v>Pureza is a municipality in the state of Rio Grande do Norte in the Northeast region of Brazil. The place means "pure" in Portuguese hence its pure lake located in the area, and it is depicted in the municipal seal.</v>
    <v>30865</v>
    <v>30866</v>
    <v>30867</v>
    <v>30868</v>
    <v>Pureza, Rio Grande do Norte</v>
    <v>22236</v>
    <v>157</v>
    <v>Pureza, Rio Grande do Norte</v>
    <v>mdp/vdpid/6489535945220554753</v>
  </rv>
  <rv s="0">
    <v>536870912</v>
    <v>Rafael Godeiro</v>
    <v>6a5049fa-9a38-7320-bc68-9bbc008b6429</v>
    <v>en-US</v>
    <v>Map</v>
  </rv>
  <rv s="1">
    <fb>100.07299999999999</fb>
    <v>8</v>
  </rv>
  <rv s="2">
    <v>3474</v>
    <v>6</v>
    <v>7669</v>
    <v>7</v>
    <v>0</v>
    <v>Image of Rafael Godeiro</v>
  </rv>
  <rv s="1">
    <fb>-6.0758333333332999</fb>
    <v>9</v>
  </rv>
  <rv s="4">
    <v>https://www.bing.com/search?q=rafael+godeiro+rio+grande+do+norte&amp;form=skydnc</v>
    <v>Learn more on Bing</v>
  </rv>
  <rv s="1">
    <fb>-37.716944444444003</fb>
    <v>9</v>
  </rv>
  <rv s="12">
    <v>#VALUE!</v>
    <v>en-US</v>
    <v>6a5049fa-9a38-7320-bc68-9bbc008b6429</v>
    <v>536870912</v>
    <v>1</v>
    <v>7670</v>
    <v>120</v>
    <v>Rafael Godeiro</v>
    <v>4</v>
    <v>5</v>
    <v>Map</v>
    <v>6</v>
    <v>7</v>
    <v>66</v>
    <v>30871</v>
    <v>3</v>
    <v>Rafael Godeiro is a municipality in the state of Rio Grande do Norte in the Northeast region of Brazil.</v>
    <v>30872</v>
    <v>30873</v>
    <v>30874</v>
    <v>30875</v>
    <v>Rafael Godeiro</v>
    <v>8940</v>
    <v>Rafael Godeiro</v>
    <v>mdp/vdpid/6492101344940261377</v>
  </rv>
  <rv s="0">
    <v>536870912</v>
    <v>Riacho da Cruz</v>
    <v>38430731-8cfb-7328-425a-930ff9deb2e8</v>
    <v>en-US</v>
    <v>Map</v>
  </rv>
  <rv s="1">
    <fb>127.223</fb>
    <v>8</v>
  </rv>
  <rv s="2">
    <v>3475</v>
    <v>6</v>
    <v>7671</v>
    <v>7</v>
    <v>0</v>
    <v>Image of Riacho da Cruz</v>
  </rv>
  <rv s="1">
    <fb>-5.9358333333333002</fb>
    <v>9</v>
  </rv>
  <rv s="4">
    <v>https://www.bing.com/search?q=riacho+da+cruz+rio+grande+do+norte&amp;form=skydnc</v>
    <v>Learn more on Bing</v>
  </rv>
  <rv s="1">
    <fb>3614</fb>
    <v>8</v>
  </rv>
  <rv s="12">
    <v>#VALUE!</v>
    <v>en-US</v>
    <v>38430731-8cfb-7328-425a-930ff9deb2e8</v>
    <v>536870912</v>
    <v>1</v>
    <v>7672</v>
    <v>120</v>
    <v>Riacho da Cruz</v>
    <v>4</v>
    <v>5</v>
    <v>Map</v>
    <v>6</v>
    <v>57</v>
    <v>66</v>
    <v>30878</v>
    <v>3</v>
    <v>Riacho da Cruz is a municipality in the state of Rio Grande do Norte in the Northeast region of Brazil.</v>
    <v>30879</v>
    <v>30880</v>
    <v>30881</v>
    <v>21735</v>
    <v>Riacho da Cruz</v>
    <v>30882</v>
    <v>Riacho da Cruz</v>
    <v>mdp/vdpid/6492085574088785921</v>
  </rv>
  <rv s="0">
    <v>536870912</v>
    <v>Riacho de Santana, Rio Grande do Norte</v>
    <v>b76e9d83-99ee-4374-3ed9-311962fc75c8</v>
    <v>en-US</v>
    <v>Map</v>
  </rv>
  <rv s="1">
    <fb>128.10599999999999</fb>
    <v>8</v>
  </rv>
  <rv s="2">
    <v>3476</v>
    <v>6</v>
    <v>7673</v>
    <v>7</v>
    <v>0</v>
    <v>Image of Riacho de Santana, Rio Grande do Norte</v>
  </rv>
  <rv s="1">
    <fb>-6.2627777777778002</fb>
    <v>9</v>
  </rv>
  <rv s="4">
    <v>https://www.bing.com/search?q=riacho+de+santana%2c+rio+grande+do+norte&amp;form=skydnc</v>
    <v>Learn more on Bing</v>
  </rv>
  <rv s="1">
    <fb>-38.315833333333003</fb>
    <v>9</v>
  </rv>
  <rv s="1">
    <fb>4127</fb>
    <v>8</v>
  </rv>
  <rv s="12">
    <v>#VALUE!</v>
    <v>en-US</v>
    <v>b76e9d83-99ee-4374-3ed9-311962fc75c8</v>
    <v>536870912</v>
    <v>1</v>
    <v>7674</v>
    <v>120</v>
    <v>Riacho de Santana, Rio Grande do Norte</v>
    <v>4</v>
    <v>5</v>
    <v>Map</v>
    <v>6</v>
    <v>7</v>
    <v>66</v>
    <v>30885</v>
    <v>3</v>
    <v>Riacho de Santana is a municipality in the state of Rio Grande do Norte in the Northeast region of Brazil.</v>
    <v>30886</v>
    <v>30887</v>
    <v>30888</v>
    <v>30889</v>
    <v>Riacho de Santana, Rio Grande do Norte</v>
    <v>30890</v>
    <v>Riacho de Santana, Rio Grande do Norte</v>
    <v>mdp/vdpid/6492006138064666625</v>
  </rv>
  <rv s="0">
    <v>536870912</v>
    <v>Riachuelo, Rio Grande do Norte</v>
    <v>27c13b78-6f75-2a04-d325-83165d6403ab</v>
    <v>en-US</v>
    <v>Map</v>
  </rv>
  <rv s="1">
    <fb>262.87299999999999</fb>
    <v>8</v>
  </rv>
  <rv s="1">
    <fb>-5.8150000000000004</fb>
    <v>9</v>
  </rv>
  <rv s="4">
    <v>https://www.bing.com/search?q=riachuelo%2c+rio+grande+do+norte&amp;form=skydnc</v>
    <v>Learn more on Bing</v>
  </rv>
  <rv s="1">
    <fb>-35.825000000000003</fb>
    <v>9</v>
  </rv>
  <rv s="1">
    <fb>7389</fb>
    <v>8</v>
  </rv>
  <rv s="16">
    <v>#VALUE!</v>
    <v>en-US</v>
    <v>27c13b78-6f75-2a04-d325-83165d6403ab</v>
    <v>536870912</v>
    <v>1</v>
    <v>7676</v>
    <v>151</v>
    <v>Riachuelo, Rio Grande do Norte</v>
    <v>4</v>
    <v>137</v>
    <v>Map</v>
    <v>6</v>
    <v>7</v>
    <v>66</v>
    <v>30893</v>
    <v>3</v>
    <v>Riachuelo is a municipality in the state of Rio Grande do Norte in the Northeast region of Brazil.</v>
    <v>30894</v>
    <v>30895</v>
    <v>30896</v>
    <v>Riachuelo, Rio Grande do Norte</v>
    <v>30897</v>
    <v>Riachuelo, Rio Grande do Norte</v>
    <v>mdp/vdpid/6492541837406896129</v>
  </rv>
  <rv s="0">
    <v>536870912</v>
    <v>Rio do Fogo</v>
    <v>a86cfb56-7d6b-d5f9-9a60-2efc01666baa</v>
    <v>en-US</v>
    <v>Map</v>
  </rv>
  <rv s="1">
    <fb>150.28200000000001</fb>
    <v>8</v>
  </rv>
  <rv s="2">
    <v>3477</v>
    <v>6</v>
    <v>7677</v>
    <v>7</v>
    <v>0</v>
    <v>Image of Rio do Fogo</v>
  </rv>
  <rv s="1">
    <fb>-5.2727777777778</fb>
    <v>9</v>
  </rv>
  <rv s="4">
    <v>https://www.bing.com/search?q=rio+do+fogo+rio+grande+do+norte&amp;form=skydnc</v>
    <v>Learn more on Bing</v>
  </rv>
  <rv s="1">
    <fb>-35.382777777778003</fb>
    <v>9</v>
  </rv>
  <rv s="1">
    <fb>10351</fb>
    <v>8</v>
  </rv>
  <rv s="12">
    <v>#VALUE!</v>
    <v>en-US</v>
    <v>a86cfb56-7d6b-d5f9-9a60-2efc01666baa</v>
    <v>536870912</v>
    <v>1</v>
    <v>7678</v>
    <v>120</v>
    <v>Rio do Fogo</v>
    <v>4</v>
    <v>5</v>
    <v>Map</v>
    <v>6</v>
    <v>7</v>
    <v>66</v>
    <v>30900</v>
    <v>3</v>
    <v>Rio do Fogo is a municipality in the state of Rio Grande do Norte in the Northeast region of Brazil. The municipality is named after a river which means the "River of Fire". Another river is Rio Guaxinim located nearby and a beach called ...</v>
    <v>30901</v>
    <v>30902</v>
    <v>30903</v>
    <v>30904</v>
    <v>Rio do Fogo</v>
    <v>30905</v>
    <v>Rio do Fogo</v>
    <v>mdp/vdpid/6489540857673285633</v>
  </rv>
  <rv s="0">
    <v>536870912</v>
    <v>Rodolfo Fernandes</v>
    <v>017c4b7d-b8be-75c7-1f9f-ceb56728d3b1</v>
    <v>en-US</v>
    <v>Map</v>
  </rv>
  <rv s="1">
    <fb>154.84</fb>
    <v>8</v>
  </rv>
  <rv s="2">
    <v>3478</v>
    <v>6</v>
    <v>7679</v>
    <v>7</v>
    <v>0</v>
    <v>Image of Rodolfo Fernandes</v>
  </rv>
  <rv s="1">
    <fb>-5.7877777777777997</fb>
    <v>9</v>
  </rv>
  <rv s="4">
    <v>https://www.bing.com/search?q=rodolfo+fernandes+rio+grande+do+norte&amp;form=skydnc</v>
    <v>Learn more on Bing</v>
  </rv>
  <rv s="1">
    <fb>-38.06</fb>
    <v>9</v>
  </rv>
  <rv s="12">
    <v>#VALUE!</v>
    <v>en-US</v>
    <v>017c4b7d-b8be-75c7-1f9f-ceb56728d3b1</v>
    <v>536870912</v>
    <v>1</v>
    <v>7680</v>
    <v>120</v>
    <v>Rodolfo Fernandes</v>
    <v>4</v>
    <v>5</v>
    <v>Map</v>
    <v>6</v>
    <v>7</v>
    <v>66</v>
    <v>30908</v>
    <v>3</v>
    <v>Rodolfo Fernandes is a municipality in the state of Rio Grande do Norte in the Northeast region of Brazil.</v>
    <v>30909</v>
    <v>30910</v>
    <v>30911</v>
    <v>30912</v>
    <v>Rodolfo Fernandes</v>
    <v>25887</v>
    <v>Rodolfo Fernandes</v>
    <v>mdp/vdpid/6491990432375898113</v>
  </rv>
  <rv s="0">
    <v>536870912</v>
    <v>Ruy Barbosa, Rio Grande do Norte</v>
    <v>e0fbf3b8-deb5-0b43-c570-9ccd3743512b</v>
    <v>en-US</v>
    <v>Map</v>
  </rv>
  <rv s="1">
    <fb>125.813</fb>
    <v>8</v>
  </rv>
  <rv s="2">
    <v>3479</v>
    <v>6</v>
    <v>7681</v>
    <v>7</v>
    <v>0</v>
    <v>Image of Ruy Barbosa, Rio Grande do Norte</v>
  </rv>
  <rv s="1">
    <fb>-5.8808333333332996</fb>
    <v>9</v>
  </rv>
  <rv s="4">
    <v>https://www.bing.com/search?q=ruy+barbosa%2c+rio+grande+do+norte&amp;form=skydnc</v>
    <v>Learn more on Bing</v>
  </rv>
  <rv s="1">
    <fb>-35.935000000000002</fb>
    <v>9</v>
  </rv>
  <rv s="1">
    <fb>3592</fb>
    <v>8</v>
  </rv>
  <rv s="12">
    <v>#VALUE!</v>
    <v>en-US</v>
    <v>e0fbf3b8-deb5-0b43-c570-9ccd3743512b</v>
    <v>536870912</v>
    <v>1</v>
    <v>7682</v>
    <v>120</v>
    <v>Ruy Barbosa, Rio Grande do Norte</v>
    <v>4</v>
    <v>5</v>
    <v>Map</v>
    <v>6</v>
    <v>57</v>
    <v>66</v>
    <v>30915</v>
    <v>3</v>
    <v>Ruy Barbosa is a municipality in the state of Rio Grande do Norte in the Northeast region of Brazil.</v>
    <v>30916</v>
    <v>30917</v>
    <v>30918</v>
    <v>30919</v>
    <v>Ruy Barbosa, Rio Grande do Norte</v>
    <v>30920</v>
    <v>Ruy Barbosa, Rio Grande do Norte</v>
    <v>mdp/vdpid/6492542593421803521</v>
  </rv>
  <rv s="0">
    <v>536870912</v>
    <v>Santa Cruz, Rio Grande do Norte</v>
    <v>e7a6134a-7209-f513-f0d9-b95f65d2ff54</v>
    <v>en-US</v>
    <v>Map</v>
  </rv>
  <rv s="1">
    <fb>624.35599999999999</fb>
    <v>8</v>
  </rv>
  <rv s="2">
    <v>3480</v>
    <v>6</v>
    <v>7683</v>
    <v>7</v>
    <v>0</v>
    <v>Image of Santa Cruz, Rio Grande do Norte</v>
  </rv>
  <rv s="1">
    <fb>-6.2288888888888998</fb>
    <v>9</v>
  </rv>
  <rv s="4">
    <v>https://www.bing.com/search?q=santa+cruz%2c+rio+grande+do+norte&amp;form=skydnc</v>
    <v>Learn more on Bing</v>
  </rv>
  <rv s="1">
    <fb>40295</fb>
    <v>8</v>
  </rv>
  <rv s="9">
    <v>#VALUE!</v>
    <v>en-US</v>
    <v>e7a6134a-7209-f513-f0d9-b95f65d2ff54</v>
    <v>536870912</v>
    <v>1</v>
    <v>7684</v>
    <v>72</v>
    <v>Santa Cruz, Rio Grande do Norte</v>
    <v>4</v>
    <v>5</v>
    <v>Map</v>
    <v>6</v>
    <v>57</v>
    <v>66</v>
    <v>30923</v>
    <v>3</v>
    <v>Santa Cruz is a municipality in the state of Rio Grande do Norte in the Northeast region of Brazil. The city is known for its St. Rita of Cascia Statue, The biggest Brazilian statue. As of the IBGE in 2020, the city had a total population of 40 ...</v>
    <v>30924</v>
    <v>30925</v>
    <v>30926</v>
    <v>428</v>
    <v>Santa Cruz, Rio Grande do Norte</v>
    <v>30927</v>
    <v>157</v>
    <v>Santa Cruz, Rio Grande do Norte</v>
    <v>mdp/vdpid/6492583999188238337</v>
  </rv>
  <rv s="0">
    <v>536870912</v>
    <v>Santa Maria, Rio Grande do Norte</v>
    <v>a6e79122-a507-6e45-ece2-a5b778ab796b</v>
    <v>en-US</v>
    <v>Map</v>
  </rv>
  <rv s="1">
    <fb>219.572</fb>
    <v>8</v>
  </rv>
  <rv s="2">
    <v>3481</v>
    <v>6</v>
    <v>7685</v>
    <v>7</v>
    <v>0</v>
    <v>Image of Santa Maria, Rio Grande do Norte</v>
  </rv>
  <rv s="4">
    <v>https://www.bing.com/search?q=santa+maria%2c+rio+grande+do+norte&amp;form=skydnc</v>
    <v>Learn more on Bing</v>
  </rv>
  <rv s="1">
    <fb>-35.695</fb>
    <v>9</v>
  </rv>
  <rv s="1">
    <fb>4847</fb>
    <v>8</v>
  </rv>
  <rv s="12">
    <v>#VALUE!</v>
    <v>en-US</v>
    <v>a6e79122-a507-6e45-ece2-a5b778ab796b</v>
    <v>536870912</v>
    <v>1</v>
    <v>7686</v>
    <v>120</v>
    <v>Santa Maria, Rio Grande do Norte</v>
    <v>4</v>
    <v>5</v>
    <v>Map</v>
    <v>6</v>
    <v>7</v>
    <v>66</v>
    <v>30930</v>
    <v>3</v>
    <v>Santa Maria is a municipality in the state of Rio Grande do Norte in the Northeast region of Brazil.</v>
    <v>30931</v>
    <v>30462</v>
    <v>30932</v>
    <v>30933</v>
    <v>Santa Maria, Rio Grande do Norte</v>
    <v>30934</v>
    <v>Santa Maria, Rio Grande do Norte</v>
    <v>mdp/vdpid/6492540693385314305</v>
  </rv>
  <rv s="0">
    <v>536870912</v>
    <v>Santana do Matos</v>
    <v>3508ea39-96ab-9bee-ac0c-e33b1864a8af</v>
    <v>en-US</v>
    <v>Map</v>
  </rv>
  <rv s="1">
    <fb>1420.3130000000001</fb>
    <v>8</v>
  </rv>
  <rv s="2">
    <v>3482</v>
    <v>6</v>
    <v>7687</v>
    <v>7</v>
    <v>0</v>
    <v>Image of Santana do Matos</v>
  </rv>
  <rv s="1">
    <fb>-5.9577777777777996</fb>
    <v>9</v>
  </rv>
  <rv s="4">
    <v>https://www.bing.com/search?q=santana+do+matos+rio+grande+do+norte&amp;form=skydnc</v>
    <v>Learn more on Bing</v>
  </rv>
  <rv s="1">
    <fb>11956</fb>
    <v>8</v>
  </rv>
  <rv s="9">
    <v>#VALUE!</v>
    <v>en-US</v>
    <v>3508ea39-96ab-9bee-ac0c-e33b1864a8af</v>
    <v>536870912</v>
    <v>1</v>
    <v>7688</v>
    <v>72</v>
    <v>Santana do Matos</v>
    <v>4</v>
    <v>5</v>
    <v>Map</v>
    <v>6</v>
    <v>57</v>
    <v>66</v>
    <v>30937</v>
    <v>3</v>
    <v>Santana do Matos is a municipality in the state of Rio Grande do Norte in the Northeast region of Brazil.</v>
    <v>30938</v>
    <v>30939</v>
    <v>30940</v>
    <v>22272</v>
    <v>Santana do Matos</v>
    <v>30941</v>
    <v>157</v>
    <v>Santana do Matos</v>
    <v>mdp/vdpid/6492509258184130561</v>
  </rv>
  <rv s="0">
    <v>536870912</v>
    <v>Santana do Seridó</v>
    <v>1f623939-73a6-db42-75b0-c506eee5e383</v>
    <v>en-US</v>
    <v>Map</v>
  </rv>
  <rv s="1">
    <fb>188.40299999999999</fb>
    <v>8</v>
  </rv>
  <rv s="2">
    <v>3483</v>
    <v>6</v>
    <v>7689</v>
    <v>7</v>
    <v>0</v>
    <v>Image of Santana do Seridó</v>
  </rv>
  <rv s="1">
    <fb>-6.7708333333333002</fb>
    <v>9</v>
  </rv>
  <rv s="4">
    <v>https://www.bing.com/search?q=santana+do+serid%c3%b3+rio+grande+do+norte&amp;form=skydnc</v>
    <v>Learn more on Bing</v>
  </rv>
  <rv s="1">
    <fb>-36.732777777777997</fb>
    <v>9</v>
  </rv>
  <rv s="1">
    <fb>2696</fb>
    <v>8</v>
  </rv>
  <rv s="12">
    <v>#VALUE!</v>
    <v>en-US</v>
    <v>1f623939-73a6-db42-75b0-c506eee5e383</v>
    <v>536870912</v>
    <v>1</v>
    <v>7690</v>
    <v>120</v>
    <v>Santana do Seridó</v>
    <v>4</v>
    <v>5</v>
    <v>Map</v>
    <v>6</v>
    <v>7</v>
    <v>66</v>
    <v>30944</v>
    <v>3</v>
    <v>Santana do Seridó is a municipality in the state of Rio Grande do Norte in the Northeast region of Brazil.</v>
    <v>30945</v>
    <v>30946</v>
    <v>30947</v>
    <v>30948</v>
    <v>Santana do Seridó</v>
    <v>30949</v>
    <v>Santana do Seridó</v>
    <v>mdp/vdpid/6492214939007057921</v>
  </rv>
  <rv s="0">
    <v>536870912</v>
    <v>Santo Antônio, Rio Grande do Norte</v>
    <v>9b473ddd-85e5-4448-92e0-1694166493cb</v>
    <v>en-US</v>
    <v>Map</v>
  </rv>
  <rv s="1">
    <fb>301.08199999999999</fb>
    <v>8</v>
  </rv>
  <rv s="2">
    <v>3484</v>
    <v>6</v>
    <v>7691</v>
    <v>7</v>
    <v>0</v>
    <v>Image of Santo Antônio, Rio Grande do Norte</v>
  </rv>
  <rv s="1">
    <fb>-6.3108333333333002</fb>
    <v>9</v>
  </rv>
  <rv s="4">
    <v>https://www.bing.com/search?q=santo+ant%c3%b4nio+brazil&amp;form=skydnc</v>
    <v>Learn more on Bing</v>
  </rv>
  <rv s="1">
    <fb>22177</fb>
    <v>8</v>
  </rv>
  <rv s="12">
    <v>#VALUE!</v>
    <v>en-US</v>
    <v>9b473ddd-85e5-4448-92e0-1694166493cb</v>
    <v>536870912</v>
    <v>1</v>
    <v>7692</v>
    <v>120</v>
    <v>Santo Antônio, Rio Grande do Norte</v>
    <v>4</v>
    <v>5</v>
    <v>Map</v>
    <v>6</v>
    <v>7</v>
    <v>66</v>
    <v>30952</v>
    <v>3</v>
    <v>Santo Antônio is a municipality in the state of Rio Grande do Norte in Brazil. The population in 2020 was 24,280 and the area is 301 km². The elevation is 92 m.</v>
    <v>30953</v>
    <v>30954</v>
    <v>30955</v>
    <v>22184</v>
    <v>Santo Antônio, Rio Grande do Norte</v>
    <v>30956</v>
    <v>Santo Antônio, Rio Grande do Norte</v>
    <v>mdp/vdpid/6492569843378683905</v>
  </rv>
  <rv s="0">
    <v>536870912</v>
    <v>São Bento do Norte</v>
    <v>374d4476-04b5-1335-f10e-5bfefb643eeb</v>
    <v>en-US</v>
    <v>Map</v>
  </rv>
  <rv s="1">
    <fb>288.637</fb>
    <v>8</v>
  </rv>
  <rv s="2">
    <v>3485</v>
    <v>6</v>
    <v>7693</v>
    <v>7</v>
    <v>0</v>
    <v>Image of São Bento do Norte</v>
  </rv>
  <rv s="4">
    <v>https://www.bing.com/search?q=s%c3%a3o+bento+do+norte+rio+grande+do+norte&amp;form=skydnc</v>
    <v>Learn more on Bing</v>
  </rv>
  <rv s="1">
    <fb>-36.085277777778003</fb>
    <v>9</v>
  </rv>
  <rv s="12">
    <v>#VALUE!</v>
    <v>en-US</v>
    <v>374d4476-04b5-1335-f10e-5bfefb643eeb</v>
    <v>536870912</v>
    <v>1</v>
    <v>7694</v>
    <v>120</v>
    <v>São Bento do Norte</v>
    <v>4</v>
    <v>5</v>
    <v>Map</v>
    <v>6</v>
    <v>7</v>
    <v>66</v>
    <v>30959</v>
    <v>3</v>
    <v>São Bento do Norte is a municipality in the state of Rio Grande do Norte in the Northeast region of Brazil.</v>
    <v>30960</v>
    <v>25326</v>
    <v>30961</v>
    <v>30962</v>
    <v>São Bento do Norte</v>
    <v>19526</v>
    <v>São Bento do Norte</v>
    <v>mdp/vdpid/6489486872434180097</v>
  </rv>
  <rv s="0">
    <v>536870912</v>
    <v>São Bento do Trairi</v>
    <v>9f2b0718-8ff5-6666-46f7-eec2e6925f32</v>
    <v>en-US</v>
    <v>Map</v>
  </rv>
  <rv s="1">
    <fb>190.816</fb>
    <v>8</v>
  </rv>
  <rv s="2">
    <v>3486</v>
    <v>6</v>
    <v>7695</v>
    <v>7</v>
    <v>0</v>
    <v>Image of São Bento do Trairi</v>
  </rv>
  <rv s="1">
    <fb>-6.3419444444444002</fb>
    <v>9</v>
  </rv>
  <rv s="4">
    <v>https://www.bing.com/search?q=s%c3%a3o+bento+do+trairi+rio+grande+do+norte&amp;form=skydnc</v>
    <v>Learn more on Bing</v>
  </rv>
  <rv s="1">
    <fb>-36.086944444444001</fb>
    <v>9</v>
  </rv>
  <rv s="1">
    <fb>4495</fb>
    <v>8</v>
  </rv>
  <rv s="12">
    <v>#VALUE!</v>
    <v>en-US</v>
    <v>9f2b0718-8ff5-6666-46f7-eec2e6925f32</v>
    <v>536870912</v>
    <v>1</v>
    <v>7696</v>
    <v>120</v>
    <v>São Bento do Trairi</v>
    <v>4</v>
    <v>5</v>
    <v>Map</v>
    <v>6</v>
    <v>57</v>
    <v>66</v>
    <v>30965</v>
    <v>3</v>
    <v>São Bento do Trairi is a municipality in the state of Rio Grande do Norte in the Northeast region of Brazil.</v>
    <v>30966</v>
    <v>30967</v>
    <v>30968</v>
    <v>30969</v>
    <v>São Bento do Trairi</v>
    <v>30970</v>
    <v>São Bento do Trairi</v>
    <v>mdp/vdpid/6492584817463394305</v>
  </rv>
  <rv s="0">
    <v>536870912</v>
    <v>São Fernando</v>
    <v>28349029-c628-2358-d9c1-4a8c7a57b3f5</v>
    <v>en-US</v>
    <v>Map</v>
  </rv>
  <rv s="1">
    <fb>404.41500000000002</fb>
    <v>8</v>
  </rv>
  <rv s="2">
    <v>3487</v>
    <v>6</v>
    <v>7697</v>
    <v>7</v>
    <v>0</v>
    <v>Image of São Fernando</v>
  </rv>
  <rv s="1">
    <fb>-6.3758333333332997</fb>
    <v>9</v>
  </rv>
  <rv s="4">
    <v>https://www.bing.com/search?q=s%c3%a3o+fernando+brazil&amp;form=skydnc</v>
    <v>Learn more on Bing</v>
  </rv>
  <rv s="1">
    <fb>-37.183888888889001</fb>
    <v>9</v>
  </rv>
  <rv s="1">
    <fb>3595</fb>
    <v>8</v>
  </rv>
  <rv s="9">
    <v>#VALUE!</v>
    <v>en-US</v>
    <v>28349029-c628-2358-d9c1-4a8c7a57b3f5</v>
    <v>536870912</v>
    <v>1</v>
    <v>7698</v>
    <v>72</v>
    <v>São Fernando</v>
    <v>4</v>
    <v>5</v>
    <v>Map</v>
    <v>6</v>
    <v>57</v>
    <v>66</v>
    <v>30973</v>
    <v>3</v>
    <v>São Fernando is a city in the Brazilian state of Rio Grande do Norte, is located in the heart of Seridó Potiguar to 6 23'de south latitude and 37 ° 11 'west longitude. It was founded in 1872 under the name Pascoal, probably because of an ...</v>
    <v>30974</v>
    <v>30975</v>
    <v>30976</v>
    <v>30977</v>
    <v>São Fernando</v>
    <v>30978</v>
    <v>157</v>
    <v>São Fernando</v>
    <v>mdp/vdpid/6492139384207310849</v>
  </rv>
  <rv s="0">
    <v>536870912</v>
    <v>São Francisco do Oeste</v>
    <v>8f2eba0f-b3cb-7c1a-14e9-abafa280d54b</v>
    <v>en-US</v>
    <v>Map</v>
  </rv>
  <rv s="1">
    <fb>75.587999999999994</fb>
    <v>8</v>
  </rv>
  <rv s="2">
    <v>3488</v>
    <v>6</v>
    <v>7699</v>
    <v>7</v>
    <v>0</v>
    <v>Image of São Francisco do Oeste</v>
  </rv>
  <rv s="1">
    <fb>-5.9749999999999996</fb>
    <v>9</v>
  </rv>
  <rv s="4">
    <v>https://www.bing.com/search?q=s%c3%a3o+francisco+do+oeste+rio+grande+do+norte&amp;form=skydnc</v>
    <v>Learn more on Bing</v>
  </rv>
  <rv s="1">
    <fb>-38.151944444443998</fb>
    <v>9</v>
  </rv>
  <rv s="1">
    <fb>4161</fb>
    <v>8</v>
  </rv>
  <rv s="12">
    <v>#VALUE!</v>
    <v>en-US</v>
    <v>8f2eba0f-b3cb-7c1a-14e9-abafa280d54b</v>
    <v>536870912</v>
    <v>1</v>
    <v>7700</v>
    <v>120</v>
    <v>São Francisco do Oeste</v>
    <v>4</v>
    <v>5</v>
    <v>Map</v>
    <v>6</v>
    <v>7</v>
    <v>66</v>
    <v>30981</v>
    <v>3</v>
    <v>São Francisco do Oeste is a municipality in the state of Rio Grande do Norte in the Northeast region of Brazil.</v>
    <v>30982</v>
    <v>30983</v>
    <v>30984</v>
    <v>30985</v>
    <v>São Francisco do Oeste</v>
    <v>30986</v>
    <v>São Francisco do Oeste</v>
    <v>mdp/vdpid/6491990938041188353</v>
  </rv>
  <rv s="0">
    <v>536870912</v>
    <v>São Gonçalo do Amarante, Rio Grande do Norte</v>
    <v>3af9f0fe-5ef3-6bf4-79c8-bd8807bc7cde</v>
    <v>en-US</v>
    <v>Map</v>
  </rv>
  <rv s="1">
    <fb>249.124</fb>
    <v>8</v>
  </rv>
  <rv s="2">
    <v>3489</v>
    <v>6</v>
    <v>7701</v>
    <v>7</v>
    <v>0</v>
    <v>Image of São Gonçalo do Amarante, Rio Grande do Norte</v>
  </rv>
  <rv s="1">
    <fb>-35.328888888888997</fb>
    <v>9</v>
  </rv>
  <rv s="1">
    <fb>103672</fb>
    <v>8</v>
  </rv>
  <rv s="11">
    <v>#VALUE!</v>
    <v>en-US</v>
    <v>3af9f0fe-5ef3-6bf4-79c8-bd8807bc7cde</v>
    <v>536870912</v>
    <v>1</v>
    <v>7702</v>
    <v>113</v>
    <v>São Gonçalo do Amarante, Rio Grande do Norte</v>
    <v>92</v>
    <v>5</v>
    <v>Map</v>
    <v>6</v>
    <v>57</v>
    <v>66</v>
    <v>30989</v>
    <v>3</v>
    <v>São Gonçalo do Amarante is a municipality in the state of Rio Grande do Norte in the Northeast region of Brazil. Governador Aluizio Alves International Airport, the new airport that serves the metropolitan area of Natal, was opened in 2014 and ...</v>
    <v>30990</v>
    <v>30257</v>
    <v>30991</v>
    <v>São Gonçalo do Amarante, Rio Grande do Norte</v>
    <v>30992</v>
    <v>157</v>
    <v>São Gonçalo do Amarante, Rio Grande do Norte</v>
    <v>mdp/vdpid/6492549182203625473</v>
  </rv>
  <rv s="0">
    <v>536870912</v>
    <v>São João do Sabugi</v>
    <v>7828c7b3-46fb-ce7f-d182-c45b15a25123</v>
    <v>en-US</v>
    <v>Map</v>
  </rv>
  <rv s="1">
    <fb>277.01</fb>
    <v>8</v>
  </rv>
  <rv s="2">
    <v>3490</v>
    <v>6</v>
    <v>7703</v>
    <v>7</v>
    <v>0</v>
    <v>Image of São João do Sabugi</v>
  </rv>
  <rv s="1">
    <fb>-6.7177777777778003</fb>
    <v>9</v>
  </rv>
  <rv s="4">
    <v>https://www.bing.com/search?q=s%c3%a3o+jo%c3%a3o+do+sabugi+rio+grande+do+norte&amp;form=skydnc</v>
    <v>Learn more on Bing</v>
  </rv>
  <rv s="1">
    <fb>-37.200833333333001</fb>
    <v>9</v>
  </rv>
  <rv s="1">
    <fb>5956</fb>
    <v>8</v>
  </rv>
  <rv s="12">
    <v>#VALUE!</v>
    <v>en-US</v>
    <v>7828c7b3-46fb-ce7f-d182-c45b15a25123</v>
    <v>536870912</v>
    <v>1</v>
    <v>7704</v>
    <v>120</v>
    <v>São João do Sabugi</v>
    <v>4</v>
    <v>5</v>
    <v>Map</v>
    <v>6</v>
    <v>7</v>
    <v>66</v>
    <v>30995</v>
    <v>3</v>
    <v>São João do Sabugi is a municipality in the state of Rio Grande do Norte in the Northeast region of Brazil.</v>
    <v>30996</v>
    <v>30997</v>
    <v>30998</v>
    <v>30999</v>
    <v>São João do Sabugi</v>
    <v>31000</v>
    <v>São João do Sabugi</v>
    <v>mdp/vdpid/6492202978479439873</v>
  </rv>
  <rv s="0">
    <v>536870912</v>
    <v>São José de Mipibu</v>
    <v>78548e78-2fc3-8420-1636-303cdc81e4aa</v>
    <v>en-US</v>
    <v>Map</v>
  </rv>
  <rv s="1">
    <fb>290.33100000000002</fb>
    <v>8</v>
  </rv>
  <rv s="2">
    <v>3491</v>
    <v>6</v>
    <v>7705</v>
    <v>7</v>
    <v>0</v>
    <v>Image of São José de Mipibu</v>
  </rv>
  <rv s="1">
    <fb>-6.0750000000000002</fb>
    <v>9</v>
  </rv>
  <rv s="4">
    <v>https://www.bing.com/search?q=s%c3%a3o+jos%c3%a9+de+mipibu+rio+grande+do+norte&amp;form=skydnc</v>
    <v>Learn more on Bing</v>
  </rv>
  <rv s="1">
    <fb>47286</fb>
    <v>8</v>
  </rv>
  <rv s="12">
    <v>#VALUE!</v>
    <v>en-US</v>
    <v>78548e78-2fc3-8420-1636-303cdc81e4aa</v>
    <v>536870912</v>
    <v>1</v>
    <v>7706</v>
    <v>120</v>
    <v>São José de Mipibu</v>
    <v>4</v>
    <v>5</v>
    <v>Map</v>
    <v>6</v>
    <v>7</v>
    <v>66</v>
    <v>31003</v>
    <v>3</v>
    <v>São José de Mipibu is a municipality in the state of Rio Grande do Norte in the Northeast region of Brazil.</v>
    <v>31004</v>
    <v>31005</v>
    <v>31006</v>
    <v>22022</v>
    <v>São José de Mipibu</v>
    <v>31007</v>
    <v>São José de Mipibu</v>
    <v>mdp/vdpid/6492567255459561473</v>
  </rv>
  <rv s="0">
    <v>536870912</v>
    <v>São José do Campestre</v>
    <v>36f2e4ee-ad4a-ba36-60fb-ee99a5e58c32</v>
    <v>en-US</v>
    <v>Map</v>
  </rv>
  <rv s="1">
    <fb>341.10300000000001</fb>
    <v>8</v>
  </rv>
  <rv s="2">
    <v>3492</v>
    <v>6</v>
    <v>7707</v>
    <v>7</v>
    <v>0</v>
    <v>Image of São José do Campestre</v>
  </rv>
  <rv s="1">
    <fb>-6.3158333333333001</fb>
    <v>9</v>
  </rv>
  <rv s="4">
    <v>https://www.bing.com/search?q=s%c3%a3o+jos%c3%a9+do+campestre+rio+grande+do+norte&amp;form=skydnc</v>
    <v>Learn more on Bing</v>
  </rv>
  <rv s="1">
    <fb>-35.713888888889002</fb>
    <v>9</v>
  </rv>
  <rv s="1">
    <fb>12879</fb>
    <v>8</v>
  </rv>
  <rv s="9">
    <v>#VALUE!</v>
    <v>en-US</v>
    <v>36f2e4ee-ad4a-ba36-60fb-ee99a5e58c32</v>
    <v>536870912</v>
    <v>1</v>
    <v>7708</v>
    <v>72</v>
    <v>São José do Campestre</v>
    <v>4</v>
    <v>5</v>
    <v>Map</v>
    <v>6</v>
    <v>57</v>
    <v>66</v>
    <v>31010</v>
    <v>3</v>
    <v>São José do Campestre is a municipality in the state of Rio Grande do Norte in the Northeast region of Brazil.</v>
    <v>31011</v>
    <v>31012</v>
    <v>31013</v>
    <v>31014</v>
    <v>São José do Campestre</v>
    <v>31015</v>
    <v>157</v>
    <v>São José do Campestre</v>
    <v>mdp/vdpid/6492562696217559041</v>
  </rv>
  <rv s="0">
    <v>536870912</v>
    <v>São José do Seridó</v>
    <v>6eddc6a8-3cbc-019f-85c2-a6a2b8d1cacc</v>
    <v>en-US</v>
    <v>Map</v>
  </rv>
  <rv s="1">
    <fb>174.50399999999999</fb>
    <v>8</v>
  </rv>
  <rv s="2">
    <v>3493</v>
    <v>6</v>
    <v>7709</v>
    <v>7</v>
    <v>0</v>
    <v>Image of São José do Seridó</v>
  </rv>
  <rv s="4">
    <v>https://www.bing.com/search?q=s%c3%a3o+jos%c3%a9+do+serid%c3%b3+rio+grande+do+norte&amp;form=skydnc</v>
    <v>Learn more on Bing</v>
  </rv>
  <rv s="1">
    <fb>-36.877777777778</fb>
    <v>9</v>
  </rv>
  <rv s="12">
    <v>#VALUE!</v>
    <v>en-US</v>
    <v>6eddc6a8-3cbc-019f-85c2-a6a2b8d1cacc</v>
    <v>536870912</v>
    <v>1</v>
    <v>7710</v>
    <v>120</v>
    <v>São José do Seridó</v>
    <v>4</v>
    <v>5</v>
    <v>Map</v>
    <v>6</v>
    <v>7</v>
    <v>66</v>
    <v>31018</v>
    <v>3</v>
    <v>São José do Seridó is a municipality in the state of Rio Grande do Norte in the Northeast region of Brazil.</v>
    <v>31019</v>
    <v>25548</v>
    <v>31020</v>
    <v>31021</v>
    <v>São José do Seridó</v>
    <v>26414</v>
    <v>São José do Seridó</v>
    <v>mdp/vdpid/6492199064908595201</v>
  </rv>
  <rv s="0">
    <v>536870912</v>
    <v>São Miguel, Rio Grande do Norte</v>
    <v>894bcc8b-473c-4440-8909-22fedf2597af</v>
    <v>en-US</v>
    <v>Map</v>
  </rv>
  <rv s="1">
    <fb>166.233</fb>
    <v>8</v>
  </rv>
  <rv s="2">
    <v>3494</v>
    <v>6</v>
    <v>7711</v>
    <v>7</v>
    <v>0</v>
    <v>Image of São Miguel, Rio Grande do Norte</v>
  </rv>
  <rv s="1">
    <fb>-6.2119444444444003</fb>
    <v>9</v>
  </rv>
  <rv s="1">
    <fb>23655</fb>
    <v>8</v>
  </rv>
  <rv s="11">
    <v>#VALUE!</v>
    <v>en-US</v>
    <v>894bcc8b-473c-4440-8909-22fedf2597af</v>
    <v>536870912</v>
    <v>1</v>
    <v>7712</v>
    <v>113</v>
    <v>São Miguel, Rio Grande do Norte</v>
    <v>92</v>
    <v>5</v>
    <v>Map</v>
    <v>6</v>
    <v>57</v>
    <v>66</v>
    <v>31024</v>
    <v>3</v>
    <v>São Miguel is a municipality in the state of Rio Grande do Norte in the Northeast region of Brazil.</v>
    <v>31025</v>
    <v>31026</v>
    <v>5752</v>
    <v>São Miguel, Rio Grande do Norte</v>
    <v>31027</v>
    <v>157</v>
    <v>São Miguel, Rio Grande do Norte</v>
    <v>mdp/vdpid/6491998542683439105</v>
  </rv>
  <rv s="0">
    <v>536870912</v>
    <v>São Miguel do Gostoso</v>
    <v>a23ca12f-10b9-375a-3583-a7964a16855d</v>
    <v>en-US</v>
    <v>Map</v>
  </rv>
  <rv s="1">
    <fb>342.54599999999999</fb>
    <v>8</v>
  </rv>
  <rv s="2">
    <v>3495</v>
    <v>6</v>
    <v>7713</v>
    <v>7</v>
    <v>0</v>
    <v>Image of São Miguel do Gostoso</v>
  </rv>
  <rv s="1">
    <fb>-5.125</fb>
    <v>9</v>
  </rv>
  <rv s="4">
    <v>https://www.bing.com/search?q=s%c3%a3o+miguel+do+gostoso+rio+grande+do+norte&amp;form=skydnc</v>
    <v>Learn more on Bing</v>
  </rv>
  <rv s="1">
    <fb>-35.638888888888999</fb>
    <v>9</v>
  </rv>
  <rv s="9">
    <v>#VALUE!</v>
    <v>en-US</v>
    <v>a23ca12f-10b9-375a-3583-a7964a16855d</v>
    <v>536870912</v>
    <v>1</v>
    <v>7714</v>
    <v>72</v>
    <v>São Miguel do Gostoso</v>
    <v>4</v>
    <v>5</v>
    <v>Map</v>
    <v>6</v>
    <v>57</v>
    <v>66</v>
    <v>31030</v>
    <v>3</v>
    <v>São Miguel do Gostoso is a municipality in the state of Rio Grande do Norte in the Northeast region of Brazil. São Miguel do Gostoso was founded on 29 September 1884. On 16 July 1993, the beachfront town of São Miguel split from the municipality ...</v>
    <v>31031</v>
    <v>31032</v>
    <v>31033</v>
    <v>31034</v>
    <v>São Miguel do Gostoso</v>
    <v>14311</v>
    <v>157</v>
    <v>São Miguel do Gostoso</v>
    <v>mdp/vdpid/6489517895922483201</v>
  </rv>
  <rv s="0">
    <v>536870912</v>
    <v>São Paulo do Potengi</v>
    <v>2bcf44bb-e136-bb96-cd98-8e8b8dec5d5d</v>
    <v>en-US</v>
    <v>Map</v>
  </rv>
  <rv s="1">
    <fb>240.435</fb>
    <v>8</v>
  </rv>
  <rv s="2">
    <v>3496</v>
    <v>6</v>
    <v>7715</v>
    <v>7</v>
    <v>0</v>
    <v>Image of São Paulo do Potengi</v>
  </rv>
  <rv s="1">
    <fb>-5.8949999999999996</fb>
    <v>9</v>
  </rv>
  <rv s="4">
    <v>https://www.bing.com/search?q=s%c3%a3o+paulo+do+potengi+rio+grande+do+norte&amp;form=skydnc</v>
    <v>Learn more on Bing</v>
  </rv>
  <rv s="1">
    <fb>-35.762777777777998</fb>
    <v>9</v>
  </rv>
  <rv s="1">
    <fb>17858</fb>
    <v>8</v>
  </rv>
  <rv s="9">
    <v>#VALUE!</v>
    <v>en-US</v>
    <v>2bcf44bb-e136-bb96-cd98-8e8b8dec5d5d</v>
    <v>536870912</v>
    <v>1</v>
    <v>7716</v>
    <v>72</v>
    <v>São Paulo do Potengi</v>
    <v>4</v>
    <v>5</v>
    <v>Map</v>
    <v>6</v>
    <v>64</v>
    <v>66</v>
    <v>31037</v>
    <v>3</v>
    <v>São Paulo do Potengi is a municipality in the state of Rio Grande do Norte in the Northeast region of Brazil. The village was elevated to the category of town, under the government of the intervenor Rafael Fernandes Gurjão, through Decree-Law nº ...</v>
    <v>31038</v>
    <v>31039</v>
    <v>31040</v>
    <v>31041</v>
    <v>São Paulo do Potengi</v>
    <v>31042</v>
    <v>157</v>
    <v>São Paulo do Potengi</v>
    <v>mdp/vdpid/6492543071203360769</v>
  </rv>
  <rv s="0">
    <v>536870912</v>
    <v>São Pedro, Rio Grande do Norte</v>
    <v>1949c7ba-5333-8f71-76f6-23a1cf64ad51</v>
    <v>en-US</v>
    <v>Map</v>
  </rv>
  <rv s="1">
    <fb>195.238</fb>
    <v>8</v>
  </rv>
  <rv s="2">
    <v>3497</v>
    <v>6</v>
    <v>7717</v>
    <v>7</v>
    <v>0</v>
    <v>Image of São Pedro, Rio Grande do Norte</v>
  </rv>
  <rv s="1">
    <fb>-5.8977777777778</fb>
    <v>9</v>
  </rv>
  <rv s="1">
    <fb>-35.633888888888997</fb>
    <v>9</v>
  </rv>
  <rv s="1">
    <fb>5930</fb>
    <v>8</v>
  </rv>
  <rv s="11">
    <v>#VALUE!</v>
    <v>en-US</v>
    <v>1949c7ba-5333-8f71-76f6-23a1cf64ad51</v>
    <v>536870912</v>
    <v>1</v>
    <v>7718</v>
    <v>113</v>
    <v>São Pedro, Rio Grande do Norte</v>
    <v>92</v>
    <v>5</v>
    <v>Map</v>
    <v>6</v>
    <v>57</v>
    <v>66</v>
    <v>31045</v>
    <v>3</v>
    <v>São Pedro is a municipality in the state of Rio Grande do Norte in the Northeast region of Brazil.</v>
    <v>31046</v>
    <v>31047</v>
    <v>31048</v>
    <v>São Pedro, Rio Grande do Norte</v>
    <v>31049</v>
    <v>157</v>
    <v>São Pedro, Rio Grande do Norte</v>
    <v>mdp/vdpid/6492544650962796545</v>
  </rv>
  <rv s="0">
    <v>536870912</v>
    <v>São Rafael, Rio Grande do Norte</v>
    <v>9566ee93-e19d-117a-9564-bd9d7cea7c9e</v>
    <v>en-US</v>
    <v>Map</v>
  </rv>
  <rv s="1">
    <fb>469.096</fb>
    <v>8</v>
  </rv>
  <rv s="2">
    <v>3498</v>
    <v>6</v>
    <v>7719</v>
    <v>7</v>
    <v>0</v>
    <v>Image of São Rafael, Rio Grande do Norte</v>
  </rv>
  <rv s="1">
    <fb>-36.920833333333</fb>
    <v>9</v>
  </rv>
  <rv s="1">
    <fb>8192</fb>
    <v>8</v>
  </rv>
  <rv s="11">
    <v>#VALUE!</v>
    <v>en-US</v>
    <v>9566ee93-e19d-117a-9564-bd9d7cea7c9e</v>
    <v>536870912</v>
    <v>1</v>
    <v>7720</v>
    <v>113</v>
    <v>São Rafael, Rio Grande do Norte</v>
    <v>92</v>
    <v>5</v>
    <v>Map</v>
    <v>6</v>
    <v>57</v>
    <v>66</v>
    <v>31052</v>
    <v>3</v>
    <v>São Rafael is a municipality in the state of Rio Grande do Norte in the Northeast region of Brazil.</v>
    <v>31053</v>
    <v>24559</v>
    <v>31054</v>
    <v>São Rafael, Rio Grande do Norte</v>
    <v>31055</v>
    <v>157</v>
    <v>São Rafael, Rio Grande do Norte</v>
    <v>mdp/vdpid/6492128039957168129</v>
  </rv>
  <rv s="0">
    <v>536870912</v>
    <v>São Tomé, Rio Grande do Norte</v>
    <v>e7eeb4f1-2341-86fa-4296-0903d2df986e</v>
    <v>en-US</v>
    <v>Map</v>
  </rv>
  <rv s="1">
    <fb>862.58500000000004</fb>
    <v>8</v>
  </rv>
  <rv s="1">
    <fb>-5.9727777777778002</fb>
    <v>9</v>
  </rv>
  <rv s="1">
    <fb>-36.075000000000003</fb>
    <v>9</v>
  </rv>
  <rv s="1">
    <fb>9972</fb>
    <v>8</v>
  </rv>
  <rv s="21">
    <v>#VALUE!</v>
    <v>en-US</v>
    <v>e7eeb4f1-2341-86fa-4296-0903d2df986e</v>
    <v>536870912</v>
    <v>1</v>
    <v>7722</v>
    <v>635</v>
    <v>São Tomé, Rio Grande do Norte</v>
    <v>92</v>
    <v>137</v>
    <v>Map</v>
    <v>6</v>
    <v>7</v>
    <v>66</v>
    <v>31058</v>
    <v>3</v>
    <v>São Tomé is a municipality in the state of Rio Grande do Norte in the Northeast region of Brazil.</v>
    <v>31059</v>
    <v>31060</v>
    <v>São Tomé, Rio Grande do Norte</v>
    <v>31061</v>
    <v>São Tomé, Rio Grande do Norte</v>
    <v>mdp/vdpid/6492518503235452929</v>
  </rv>
  <rv s="0">
    <v>536870912</v>
    <v>São Vicente, Rio Grande do Norte</v>
    <v>e6dd209c-6975-5dd3-8f62-65ac8eda2dfd</v>
    <v>en-US</v>
    <v>Map</v>
  </rv>
  <rv s="1">
    <fb>209.81399999999999</fb>
    <v>8</v>
  </rv>
  <rv s="2">
    <v>3499</v>
    <v>6</v>
    <v>7723</v>
    <v>7</v>
    <v>0</v>
    <v>Image of São Vicente, Rio Grande do Norte</v>
  </rv>
  <rv s="1">
    <fb>-6.2158333333332996</fb>
    <v>9</v>
  </rv>
  <rv s="1">
    <fb>-36.683888888889001</fb>
    <v>9</v>
  </rv>
  <rv s="1">
    <fb>6450</fb>
    <v>8</v>
  </rv>
  <rv s="11">
    <v>#VALUE!</v>
    <v>en-US</v>
    <v>e6dd209c-6975-5dd3-8f62-65ac8eda2dfd</v>
    <v>536870912</v>
    <v>1</v>
    <v>7724</v>
    <v>113</v>
    <v>São Vicente, Rio Grande do Norte</v>
    <v>92</v>
    <v>5</v>
    <v>Map</v>
    <v>6</v>
    <v>57</v>
    <v>66</v>
    <v>31064</v>
    <v>3</v>
    <v>São Vicente is a municipality in the state of Rio Grande do Norte in the Northeast region of Brazil.</v>
    <v>31065</v>
    <v>31066</v>
    <v>31067</v>
    <v>São Vicente, Rio Grande do Norte</v>
    <v>31068</v>
    <v>157</v>
    <v>São Vicente, Rio Grande do Norte</v>
    <v>mdp/vdpid/6492149758147166209</v>
  </rv>
  <rv s="0">
    <v>536870912</v>
    <v>Senador Elói de Souza</v>
    <v>ae6fe777-ac04-7e44-3c40-a9a23e59afce</v>
    <v>en-US</v>
    <v>Map</v>
  </rv>
  <rv s="1">
    <fb>167.59200000000001</fb>
    <v>8</v>
  </rv>
  <rv s="2">
    <v>3500</v>
    <v>6</v>
    <v>7725</v>
    <v>7</v>
    <v>0</v>
    <v>Image of Senador Elói de Souza</v>
  </rv>
  <rv s="1">
    <fb>-6.0358333333332999</fb>
    <v>9</v>
  </rv>
  <rv s="4">
    <v>https://www.bing.com/search?q=senador+el%c3%b3i+de+souza+rio+grande+do+norte&amp;form=skydnc</v>
    <v>Learn more on Bing</v>
  </rv>
  <rv s="1">
    <fb>-35.692777777777998</fb>
    <v>9</v>
  </rv>
  <rv s="12">
    <v>#VALUE!</v>
    <v>en-US</v>
    <v>ae6fe777-ac04-7e44-3c40-a9a23e59afce</v>
    <v>536870912</v>
    <v>1</v>
    <v>7726</v>
    <v>120</v>
    <v>Senador Elói de Souza</v>
    <v>4</v>
    <v>5</v>
    <v>Map</v>
    <v>6</v>
    <v>7</v>
    <v>66</v>
    <v>31071</v>
    <v>3</v>
    <v>Senador Elói de Souza is a municipality in the state of Rio Grande do Norte in the Northeast region of Brazil.</v>
    <v>31072</v>
    <v>31073</v>
    <v>31074</v>
    <v>31075</v>
    <v>Senador Elói de Souza</v>
    <v>19895</v>
    <v>Senador Elói de Souza</v>
    <v>mdp/vdpid/6492558501309579265</v>
  </rv>
  <rv s="0">
    <v>536870912</v>
    <v>Senador Georgino Avelino</v>
    <v>fd7294f3-6593-a0c3-16d9-4b4db1240127</v>
    <v>en-US</v>
    <v>Map</v>
  </rv>
  <rv s="1">
    <fb>26.382999999999999</fb>
    <v>8</v>
  </rv>
  <rv s="2">
    <v>3501</v>
    <v>6</v>
    <v>7727</v>
    <v>7</v>
    <v>0</v>
    <v>Image of Senador Georgino Avelino</v>
  </rv>
  <rv s="1">
    <fb>-6.1627777777777997</fb>
    <v>9</v>
  </rv>
  <rv s="4">
    <v>https://www.bing.com/search?q=senador+georgino+avelino+rio+grande+do+norte&amp;form=skydnc</v>
    <v>Learn more on Bing</v>
  </rv>
  <rv s="1">
    <fb>-35.122777777777998</fb>
    <v>9</v>
  </rv>
  <rv s="12">
    <v>#VALUE!</v>
    <v>en-US</v>
    <v>fd7294f3-6593-a0c3-16d9-4b4db1240127</v>
    <v>536870912</v>
    <v>1</v>
    <v>7728</v>
    <v>120</v>
    <v>Senador Georgino Avelino</v>
    <v>4</v>
    <v>5</v>
    <v>Map</v>
    <v>6</v>
    <v>7</v>
    <v>66</v>
    <v>31078</v>
    <v>3</v>
    <v>Senador Georgino Avelino is a municipality in the state of Rio Grande do Norte in the Northeast region of Brazil.</v>
    <v>31079</v>
    <v>31080</v>
    <v>31081</v>
    <v>31082</v>
    <v>Senador Georgino Avelino</v>
    <v>25642</v>
    <v>Senador Georgino Avelino</v>
    <v>mdp/vdpid/6492664608308854785</v>
  </rv>
  <rv s="0">
    <v>536870912</v>
    <v>Serra de São Bento</v>
    <v>6a896872-4d39-17f9-56be-f9689b9fba8d</v>
    <v>en-US</v>
    <v>Map</v>
  </rv>
  <rv s="1">
    <fb>96.635000000000005</fb>
    <v>8</v>
  </rv>
  <rv s="2">
    <v>3502</v>
    <v>6</v>
    <v>7729</v>
    <v>7</v>
    <v>0</v>
    <v>Image of Serra de São Bento</v>
  </rv>
  <rv s="1">
    <fb>-6.4169444444444004</fb>
    <v>9</v>
  </rv>
  <rv s="4">
    <v>https://www.bing.com/search?q=serra+de+s%c3%a3o+bento+rio+grande+do+norte&amp;form=skydnc</v>
    <v>Learn more on Bing</v>
  </rv>
  <rv s="1">
    <fb>-35.703888888888997</fb>
    <v>9</v>
  </rv>
  <rv s="1">
    <fb>5703</fb>
    <v>8</v>
  </rv>
  <rv s="12">
    <v>#VALUE!</v>
    <v>en-US</v>
    <v>6a896872-4d39-17f9-56be-f9689b9fba8d</v>
    <v>536870912</v>
    <v>1</v>
    <v>7730</v>
    <v>120</v>
    <v>Serra de São Bento</v>
    <v>4</v>
    <v>5</v>
    <v>Map</v>
    <v>6</v>
    <v>7</v>
    <v>66</v>
    <v>31085</v>
    <v>3</v>
    <v>Serra de São Bento is a municipality located in the south-central area of the state of Rio Grande do Norte in the Northeast region of Brazil.</v>
    <v>31086</v>
    <v>31087</v>
    <v>31088</v>
    <v>31089</v>
    <v>Serra de São Bento</v>
    <v>31090</v>
    <v>Serra de São Bento</v>
    <v>mdp/vdpid/6492610828020219905</v>
  </rv>
  <rv s="0">
    <v>536870912</v>
    <v>Serra do Mel</v>
    <v>a32e134c-2107-5b13-e581-4d0e80898ab2</v>
    <v>en-US</v>
    <v>Map</v>
  </rv>
  <rv s="1">
    <fb>616.50900000000001</fb>
    <v>8</v>
  </rv>
  <rv s="2">
    <v>3503</v>
    <v>6</v>
    <v>7731</v>
    <v>7</v>
    <v>0</v>
    <v>Image of Serra do Mel</v>
  </rv>
  <rv s="1">
    <fb>-5.17</fb>
    <v>9</v>
  </rv>
  <rv s="4">
    <v>https://www.bing.com/search?q=serra+do+mel+rio+grande+do+norte&amp;form=skydnc</v>
    <v>Learn more on Bing</v>
  </rv>
  <rv s="1">
    <fb>-37.028888888889</fb>
    <v>9</v>
  </rv>
  <rv s="12">
    <v>#VALUE!</v>
    <v>en-US</v>
    <v>a32e134c-2107-5b13-e581-4d0e80898ab2</v>
    <v>536870912</v>
    <v>1</v>
    <v>7732</v>
    <v>120</v>
    <v>Serra do Mel</v>
    <v>4</v>
    <v>5</v>
    <v>Map</v>
    <v>6</v>
    <v>7</v>
    <v>66</v>
    <v>31093</v>
    <v>3</v>
    <v>Serra do Mel is a municipality in the state of Rio Grande do Norte in the Northeast region of Brazil.</v>
    <v>31094</v>
    <v>31095</v>
    <v>31096</v>
    <v>31097</v>
    <v>Serra do Mel</v>
    <v>5735</v>
    <v>Serra do Mel</v>
    <v>mdp/vdpid/6489096027071578113</v>
  </rv>
  <rv s="0">
    <v>536870912</v>
    <v>Serra Negra do Norte</v>
    <v>e5f3ecae-b324-4adb-b690-8444cd802692</v>
    <v>en-US</v>
    <v>Map</v>
  </rv>
  <rv s="1">
    <fb>562.39700000000005</fb>
    <v>8</v>
  </rv>
  <rv s="2">
    <v>3504</v>
    <v>6</v>
    <v>7733</v>
    <v>7</v>
    <v>0</v>
    <v>Image of Serra Negra do Norte</v>
  </rv>
  <rv s="1">
    <fb>-6.6658333333332997</fb>
    <v>9</v>
  </rv>
  <rv s="4">
    <v>https://www.bing.com/search?q=serra+negra+do+norte+rio+grande+do+norte&amp;form=skydnc</v>
    <v>Learn more on Bing</v>
  </rv>
  <rv s="1">
    <fb>-37.396944444444003</fb>
    <v>9</v>
  </rv>
  <rv s="1">
    <fb>7597</fb>
    <v>8</v>
  </rv>
  <rv s="12">
    <v>#VALUE!</v>
    <v>en-US</v>
    <v>e5f3ecae-b324-4adb-b690-8444cd802692</v>
    <v>536870912</v>
    <v>1</v>
    <v>7734</v>
    <v>120</v>
    <v>Serra Negra do Norte</v>
    <v>4</v>
    <v>5</v>
    <v>Map</v>
    <v>6</v>
    <v>7</v>
    <v>66</v>
    <v>31100</v>
    <v>3</v>
    <v>Serra Negra do Norte is a Brazilian municipality in the interior of the state of Rio Grande do Norte, located southwest of the state capital, 319 miles away. It occupies an area of 562 km², and its population, in the 2018 census, was 8,065 ...</v>
    <v>31101</v>
    <v>31102</v>
    <v>31103</v>
    <v>31104</v>
    <v>Serra Negra do Norte</v>
    <v>31105</v>
    <v>Serra Negra do Norte</v>
    <v>mdp/vdpid/6492190883163668481</v>
  </rv>
  <rv s="0">
    <v>536870912</v>
    <v>Serrinha, Rio Grande do Norte</v>
    <v>a8496f80-ff3e-2e30-c963-7d12c22699ab</v>
    <v>en-US</v>
    <v>Map</v>
  </rv>
  <rv s="1">
    <fb>193.352</fb>
    <v>8</v>
  </rv>
  <rv s="1">
    <fb>-6.2758333333333001</fb>
    <v>9</v>
  </rv>
  <rv s="4">
    <v>https://www.bing.com/search?q=serrinha%2c+rio+grande+do+norte&amp;form=skydnc</v>
    <v>Learn more on Bing</v>
  </rv>
  <rv s="1">
    <fb>6436</fb>
    <v>8</v>
  </rv>
  <rv s="16">
    <v>#VALUE!</v>
    <v>en-US</v>
    <v>a8496f80-ff3e-2e30-c963-7d12c22699ab</v>
    <v>536870912</v>
    <v>1</v>
    <v>7736</v>
    <v>151</v>
    <v>Serrinha, Rio Grande do Norte</v>
    <v>4</v>
    <v>137</v>
    <v>Map</v>
    <v>6</v>
    <v>7</v>
    <v>66</v>
    <v>31108</v>
    <v>3</v>
    <v>Serrinha is a municipality in the state of Rio Grande do Norte in the Northeast region of Brazil.</v>
    <v>31109</v>
    <v>31110</v>
    <v>22370</v>
    <v>Serrinha, Rio Grande do Norte</v>
    <v>31111</v>
    <v>Serrinha, Rio Grande do Norte</v>
    <v>mdp/vdpid/6492568187484241921</v>
  </rv>
  <rv s="0">
    <v>536870912</v>
    <v>Serrinha dos Pintos</v>
    <v>eaf158d0-1232-fb53-a162-da627b307be8</v>
    <v>en-US</v>
    <v>Map</v>
  </rv>
  <rv s="1">
    <fb>122.375</fb>
    <v>8</v>
  </rv>
  <rv s="2">
    <v>3505</v>
    <v>6</v>
    <v>7737</v>
    <v>7</v>
    <v>0</v>
    <v>Image of Serrinha dos Pintos</v>
  </rv>
  <rv s="4">
    <v>https://www.bing.com/search?q=serrinha+dos+pintos+rio+grande+do+norte&amp;form=skydnc</v>
    <v>Learn more on Bing</v>
  </rv>
  <rv s="1">
    <fb>-37.955833333332997</fb>
    <v>9</v>
  </rv>
  <rv s="1">
    <fb>4816</fb>
    <v>8</v>
  </rv>
  <rv s="9">
    <v>#VALUE!</v>
    <v>en-US</v>
    <v>eaf158d0-1232-fb53-a162-da627b307be8</v>
    <v>536870912</v>
    <v>1</v>
    <v>7738</v>
    <v>72</v>
    <v>Serrinha dos Pintos</v>
    <v>4</v>
    <v>5</v>
    <v>Map</v>
    <v>6</v>
    <v>57</v>
    <v>66</v>
    <v>31114</v>
    <v>3</v>
    <v>Serrinha dos Pintos is a municipality in the state of Rio Grande do Norte in the Northeast region of Brazil.</v>
    <v>31115</v>
    <v>30787</v>
    <v>31116</v>
    <v>31117</v>
    <v>Serrinha dos Pintos</v>
    <v>31118</v>
    <v>157</v>
    <v>Serrinha dos Pintos</v>
    <v>mdp/vdpid/6492101620824801281</v>
  </rv>
  <rv s="0">
    <v>536870912</v>
    <v>Severiano Melo</v>
    <v>de329581-20cb-1885-9b9c-ecb4895af5ba</v>
    <v>en-US</v>
    <v>Map</v>
  </rv>
  <rv s="1">
    <fb>157.851</fb>
    <v>8</v>
  </rv>
  <rv s="2">
    <v>3506</v>
    <v>6</v>
    <v>7739</v>
    <v>7</v>
    <v>0</v>
    <v>Image of Severiano Melo</v>
  </rv>
  <rv s="1">
    <fb>-5.7769444444443998</fb>
    <v>9</v>
  </rv>
  <rv s="4">
    <v>https://www.bing.com/search?q=severiano+melo+rio+grande+do+norte&amp;form=skydnc</v>
    <v>Learn more on Bing</v>
  </rv>
  <rv s="1">
    <fb>-37.957777777777999</fb>
    <v>9</v>
  </rv>
  <rv s="1">
    <fb>5487</fb>
    <v>8</v>
  </rv>
  <rv s="12">
    <v>#VALUE!</v>
    <v>en-US</v>
    <v>de329581-20cb-1885-9b9c-ecb4895af5ba</v>
    <v>536870912</v>
    <v>1</v>
    <v>7740</v>
    <v>120</v>
    <v>Severiano Melo</v>
    <v>4</v>
    <v>5</v>
    <v>Map</v>
    <v>6</v>
    <v>7</v>
    <v>66</v>
    <v>31121</v>
    <v>3</v>
    <v>Severiano Melo is a municipality in the state of Rio Grande do Norte in the Northeast region of Brazil.</v>
    <v>31122</v>
    <v>31123</v>
    <v>31124</v>
    <v>31125</v>
    <v>Severiano Melo</v>
    <v>31126</v>
    <v>Severiano Melo</v>
    <v>mdp/vdpid/6491990325437923329</v>
  </rv>
  <rv s="0">
    <v>536870912</v>
    <v>Sítio Novo, Rio Grande do Norte</v>
    <v>eaf4ed28-624b-c2d2-30c5-addfca975a0f</v>
    <v>en-US</v>
    <v>Map</v>
  </rv>
  <rv s="1">
    <fb>213.459</fb>
    <v>8</v>
  </rv>
  <rv s="2">
    <v>3507</v>
    <v>6</v>
    <v>7741</v>
    <v>7</v>
    <v>0</v>
    <v>Image of Sítio Novo, Rio Grande do Norte</v>
  </rv>
  <rv s="1">
    <fb>-6.1038888888888998</fb>
    <v>9</v>
  </rv>
  <rv s="1">
    <fb>-35.910833333333002</fb>
    <v>9</v>
  </rv>
  <rv s="1">
    <fb>5561</fb>
    <v>8</v>
  </rv>
  <rv s="13">
    <v>#VALUE!</v>
    <v>en-US</v>
    <v>eaf4ed28-624b-c2d2-30c5-addfca975a0f</v>
    <v>536870912</v>
    <v>1</v>
    <v>7742</v>
    <v>125</v>
    <v>Sítio Novo, Rio Grande do Norte</v>
    <v>92</v>
    <v>5</v>
    <v>Map</v>
    <v>6</v>
    <v>57</v>
    <v>66</v>
    <v>31129</v>
    <v>3</v>
    <v>Sítio Novo is a municipality in the state of Rio Grande do Norte in the Northeast region of Brazil.</v>
    <v>31130</v>
    <v>31131</v>
    <v>31132</v>
    <v>Sítio Novo, Rio Grande do Norte</v>
    <v>31133</v>
    <v>Sítio Novo, Rio Grande do Norte</v>
    <v>mdp/vdpid/6492555755567185921</v>
  </rv>
  <rv s="0">
    <v>536870912</v>
    <v>Taboleiro Grande</v>
    <v>c70ba5b9-b601-4f7e-49cf-f2cd32d92ade</v>
    <v>en-US</v>
    <v>Map</v>
  </rv>
  <rv s="1">
    <fb>124.09399999999999</fb>
    <v>8</v>
  </rv>
  <rv s="2">
    <v>3508</v>
    <v>6</v>
    <v>7743</v>
    <v>7</v>
    <v>0</v>
    <v>Image of Taboleiro Grande</v>
  </rv>
  <rv s="4">
    <v>https://www.bing.com/search?q=taboleiro+grande+rio+grande+do+norte&amp;form=skydnc</v>
    <v>Learn more on Bing</v>
  </rv>
  <rv s="1">
    <fb>-38.045000000000002</fb>
    <v>9</v>
  </rv>
  <rv s="1">
    <fb>2586</fb>
    <v>8</v>
  </rv>
  <rv s="12">
    <v>#VALUE!</v>
    <v>en-US</v>
    <v>c70ba5b9-b601-4f7e-49cf-f2cd32d92ade</v>
    <v>536870912</v>
    <v>1</v>
    <v>7744</v>
    <v>120</v>
    <v>Taboleiro Grande</v>
    <v>4</v>
    <v>5</v>
    <v>Map</v>
    <v>6</v>
    <v>57</v>
    <v>66</v>
    <v>31136</v>
    <v>3</v>
    <v>Taboleiro Grande is a municipality in the state of Rio Grande do Norte in the Northeast region of Brazil.</v>
    <v>31137</v>
    <v>10836</v>
    <v>31138</v>
    <v>31139</v>
    <v>Taboleiro Grande</v>
    <v>31140</v>
    <v>Taboleiro Grande</v>
    <v>mdp/vdpid/6492084299355914241</v>
  </rv>
  <rv s="0">
    <v>536870912</v>
    <v>Taipu, Rio Grande do Norte</v>
    <v>011364b1-f29a-ba1c-3687-0e3fbd5f5e29</v>
    <v>en-US</v>
    <v>Map</v>
  </rv>
  <rv s="1">
    <fb>352.81799999999998</fb>
    <v>8</v>
  </rv>
  <rv s="2">
    <v>3509</v>
    <v>6</v>
    <v>7745</v>
    <v>7</v>
    <v>0</v>
    <v>Image of Taipu, Rio Grande do Norte</v>
  </rv>
  <rv s="1">
    <fb>-5.6219444444443996</fb>
    <v>9</v>
  </rv>
  <rv s="4">
    <v>https://www.bing.com/search?q=taipu+brazil&amp;form=skydnc</v>
    <v>Learn more on Bing</v>
  </rv>
  <rv s="1">
    <fb>-35.596944444443999</fb>
    <v>9</v>
  </rv>
  <rv s="1">
    <fb>12297</fb>
    <v>8</v>
  </rv>
  <rv s="9">
    <v>#VALUE!</v>
    <v>en-US</v>
    <v>011364b1-f29a-ba1c-3687-0e3fbd5f5e29</v>
    <v>536870912</v>
    <v>1</v>
    <v>7746</v>
    <v>72</v>
    <v>Taipu, Rio Grande do Norte</v>
    <v>4</v>
    <v>5</v>
    <v>Map</v>
    <v>6</v>
    <v>57</v>
    <v>66</v>
    <v>31143</v>
    <v>414</v>
    <v>Taipu is a municipality in the Brazilian state of Rio Grande do Norte. As of 2020, IBGE estimated a population of 12,297 inhabitants. The municipality covers a total area of 353 km².</v>
    <v>31144</v>
    <v>31145</v>
    <v>31146</v>
    <v>31147</v>
    <v>Taipu, Rio Grande do Norte</v>
    <v>31148</v>
    <v>157</v>
    <v>Taipu, Rio Grande do Norte</v>
    <v>mdp/vdpid/6489536972120391681</v>
  </rv>
  <rv s="0">
    <v>536870912</v>
    <v>Tangará, Rio Grande do Norte</v>
    <v>05fed340-16f0-6ca7-f01a-e685d1b997b3</v>
    <v>en-US</v>
    <v>Map</v>
  </rv>
  <rv s="1">
    <fb>356.78</fb>
    <v>8</v>
  </rv>
  <rv s="1">
    <fb>-6.1988888888889004</fb>
    <v>9</v>
  </rv>
  <rv s="1">
    <fb>-35.801944444443997</fb>
    <v>9</v>
  </rv>
  <rv s="1">
    <fb>15869</fb>
    <v>8</v>
  </rv>
  <rv s="23">
    <v>#VALUE!</v>
    <v>en-US</v>
    <v>05fed340-16f0-6ca7-f01a-e685d1b997b3</v>
    <v>536870912</v>
    <v>1</v>
    <v>7748</v>
    <v>867</v>
    <v>Tangará, Rio Grande do Norte</v>
    <v>92</v>
    <v>137</v>
    <v>Map</v>
    <v>6</v>
    <v>57</v>
    <v>66</v>
    <v>31151</v>
    <v>3</v>
    <v>Tangará is a municipality in the state of Rio Grande do Norte in the Northeast region of Brazil.</v>
    <v>31152</v>
    <v>31153</v>
    <v>Tangará, Rio Grande do Norte</v>
    <v>31154</v>
    <v>157</v>
    <v>Tangará, Rio Grande do Norte</v>
    <v>mdp/vdpid/6492559706953875457</v>
  </rv>
  <rv s="0">
    <v>536870912</v>
    <v>Tenente Ananias</v>
    <v>0413885f-9dad-514d-2672-7ac677151e21</v>
    <v>en-US</v>
    <v>Map</v>
  </rv>
  <rv s="1">
    <fb>223.67</fb>
    <v>8</v>
  </rv>
  <rv s="2">
    <v>3510</v>
    <v>6</v>
    <v>7749</v>
    <v>7</v>
    <v>0</v>
    <v>Image of Tenente Ananias</v>
  </rv>
  <rv s="4">
    <v>https://www.bing.com/search?q=tenente+ananias+rio+grande+do+norte&amp;form=skydnc</v>
    <v>Learn more on Bing</v>
  </rv>
  <rv s="12">
    <v>#VALUE!</v>
    <v>en-US</v>
    <v>0413885f-9dad-514d-2672-7ac677151e21</v>
    <v>536870912</v>
    <v>1</v>
    <v>7750</v>
    <v>120</v>
    <v>Tenente Ananias</v>
    <v>4</v>
    <v>5</v>
    <v>Map</v>
    <v>6</v>
    <v>7</v>
    <v>66</v>
    <v>31157</v>
    <v>3</v>
    <v>Tenente Ananias is a municipality in the state of Rio Grande do Norte in the Northeast region of Brazil.</v>
    <v>31158</v>
    <v>30488</v>
    <v>31159</v>
    <v>22060</v>
    <v>Tenente Ananias</v>
    <v>11817</v>
    <v>Tenente Ananias</v>
    <v>mdp/vdpid/6492055300458151937</v>
  </rv>
  <rv s="0">
    <v>536870912</v>
    <v>Tenente Laurentino Cruz</v>
    <v>82760b6f-ff0d-2848-e5a9-3a604f2d978a</v>
    <v>en-US</v>
    <v>Map</v>
  </rv>
  <rv s="1">
    <fb>68.555999999999997</fb>
    <v>8</v>
  </rv>
  <rv s="2">
    <v>3511</v>
    <v>6</v>
    <v>7751</v>
    <v>7</v>
    <v>0</v>
    <v>Image of Tenente Laurentino Cruz</v>
  </rv>
  <rv s="1">
    <fb>-6.1477777777778</fb>
    <v>9</v>
  </rv>
  <rv s="4">
    <v>https://www.bing.com/search?q=tenente+laurentino+cruz+rio+grande+do+norte&amp;form=skydnc</v>
    <v>Learn more on Bing</v>
  </rv>
  <rv s="1">
    <fb>-36.718888888888998</fb>
    <v>9</v>
  </rv>
  <rv s="1">
    <fb>6019</fb>
    <v>8</v>
  </rv>
  <rv s="9">
    <v>#VALUE!</v>
    <v>en-US</v>
    <v>82760b6f-ff0d-2848-e5a9-3a604f2d978a</v>
    <v>536870912</v>
    <v>1</v>
    <v>7752</v>
    <v>72</v>
    <v>Tenente Laurentino Cruz</v>
    <v>4</v>
    <v>5</v>
    <v>Map</v>
    <v>6</v>
    <v>57</v>
    <v>66</v>
    <v>31162</v>
    <v>3</v>
    <v>Tenente Laurentino Cruz is a municipality in the state of Rio Grande do Norte in the Northeast region of Brazil.</v>
    <v>31163</v>
    <v>31164</v>
    <v>31165</v>
    <v>31166</v>
    <v>Tenente Laurentino Cruz</v>
    <v>31167</v>
    <v>157</v>
    <v>Tenente Laurentino Cruz</v>
    <v>mdp/vdpid/6492144948387774465</v>
  </rv>
  <rv s="0">
    <v>536870912</v>
    <v>Tibau</v>
    <v>07f9cf08-f3fa-50aa-9172-4936c0412df5</v>
    <v>en-US</v>
    <v>Map</v>
  </rv>
  <rv s="1">
    <fb>169.23699999999999</fb>
    <v>8</v>
  </rv>
  <rv s="2">
    <v>3512</v>
    <v>6</v>
    <v>7753</v>
    <v>7</v>
    <v>0</v>
    <v>Image of Tibau</v>
  </rv>
  <rv s="1">
    <fb>-4.8369444444444003</fb>
    <v>9</v>
  </rv>
  <rv s="0">
    <v>805306368</v>
    <v>Francisco Nilo Nolasco (Mayor)</v>
    <v>f925e077-5d58-af73-4131-e4eebf9c61e5</v>
    <v>en-US</v>
    <v>Generic</v>
  </rv>
  <rv s="3">
    <v>824</v>
  </rv>
  <rv s="4">
    <v>https://www.bing.com/search?q=tibau+rio+grande+do+norte&amp;form=skydnc</v>
    <v>Learn more on Bing</v>
  </rv>
  <rv s="1">
    <fb>-37.252777777778</fb>
    <v>9</v>
  </rv>
  <rv s="1">
    <fb>5382</fb>
    <v>8</v>
  </rv>
  <rv s="8">
    <v>#VALUE!</v>
    <v>en-US</v>
    <v>07f9cf08-f3fa-50aa-9172-4936c0412df5</v>
    <v>536870912</v>
    <v>1</v>
    <v>7754</v>
    <v>67</v>
    <v>Tibau</v>
    <v>4</v>
    <v>5</v>
    <v>Map</v>
    <v>6</v>
    <v>7</v>
    <v>66</v>
    <v>31170</v>
    <v>3</v>
    <v>Tibau is the northernmost city in the Brazilian state of Rio Grande do Norte. It is also the last coastal city of that state before Ceará. One of the main sources of income for the city is within the fishing and farming industry.</v>
    <v>31171</v>
    <v>31172</v>
    <v>31174</v>
    <v>31175</v>
    <v>31176</v>
    <v>Tibau</v>
    <v>31177</v>
    <v>Tibau</v>
    <v>mdp/vdpid/6489041676189827073</v>
  </rv>
  <rv s="0">
    <v>536870912</v>
    <v>Tibau do Sul</v>
    <v>74454a0b-d9db-fbf0-e4e6-9d10f6556e41</v>
    <v>en-US</v>
    <v>Map</v>
  </rv>
  <rv s="1">
    <fb>101.822</fb>
    <v>8</v>
  </rv>
  <rv s="2">
    <v>3513</v>
    <v>6</v>
    <v>7755</v>
    <v>7</v>
    <v>0</v>
    <v>Image of Tibau do Sul</v>
  </rv>
  <rv s="1">
    <fb>-6.1869444444443999</fb>
    <v>9</v>
  </rv>
  <rv s="4">
    <v>https://www.bing.com/search?q=tibau+do+sul+rio+grande+do+norte&amp;form=skydnc</v>
    <v>Learn more on Bing</v>
  </rv>
  <rv s="1">
    <fb>-35.091944444444003</fb>
    <v>9</v>
  </rv>
  <rv s="1">
    <fb>16929</fb>
    <v>8</v>
  </rv>
  <rv s="12">
    <v>#VALUE!</v>
    <v>en-US</v>
    <v>74454a0b-d9db-fbf0-e4e6-9d10f6556e41</v>
    <v>536870912</v>
    <v>1</v>
    <v>7756</v>
    <v>120</v>
    <v>Tibau do Sul</v>
    <v>4</v>
    <v>5</v>
    <v>Map</v>
    <v>6</v>
    <v>7</v>
    <v>66</v>
    <v>31180</v>
    <v>3</v>
    <v>Tibau do Sul is a municipality in the state of Rio Grande do Norte in the Northeast region of Brazil.</v>
    <v>31181</v>
    <v>31182</v>
    <v>31183</v>
    <v>31184</v>
    <v>Tibau do Sul</v>
    <v>31185</v>
    <v>Tibau do Sul</v>
    <v>mdp/vdpid/6492665902436188161</v>
  </rv>
  <rv s="0">
    <v>536870912</v>
    <v>Timbaúba dos Batistas</v>
    <v>d47689d4-c0c9-931f-650d-d7c8b3638f21</v>
    <v>en-US</v>
    <v>Map</v>
  </rv>
  <rv s="1">
    <fb>135.44999999999999</fb>
    <v>8</v>
  </rv>
  <rv s="2">
    <v>3514</v>
    <v>6</v>
    <v>7757</v>
    <v>7</v>
    <v>0</v>
    <v>Image of Timbaúba dos Batistas</v>
  </rv>
  <rv s="4">
    <v>https://www.bing.com/search?q=timba%c3%baba+dos+batistas+rio+grande+do+norte&amp;form=skydnc</v>
    <v>Learn more on Bing</v>
  </rv>
  <rv s="1">
    <fb>-37.273888888888997</fb>
    <v>9</v>
  </rv>
  <rv s="1">
    <fb>2348</fb>
    <v>8</v>
  </rv>
  <rv s="12">
    <v>#VALUE!</v>
    <v>en-US</v>
    <v>d47689d4-c0c9-931f-650d-d7c8b3638f21</v>
    <v>536870912</v>
    <v>1</v>
    <v>7758</v>
    <v>120</v>
    <v>Timbaúba dos Batistas</v>
    <v>4</v>
    <v>5</v>
    <v>Map</v>
    <v>6</v>
    <v>7</v>
    <v>66</v>
    <v>31188</v>
    <v>3</v>
    <v>Timbaúba dos Batistas is a municipality in the state of Rio Grande do Norte in the Northeast region of Brazil.</v>
    <v>31189</v>
    <v>30488</v>
    <v>31190</v>
    <v>31191</v>
    <v>Timbaúba dos Batistas</v>
    <v>31192</v>
    <v>Timbaúba dos Batistas</v>
    <v>mdp/vdpid/6492186525869015041</v>
  </rv>
  <rv s="0">
    <v>536870912</v>
    <v>Touros</v>
    <v>ce48c5da-dfcd-a62a-3834-314bfbac527f</v>
    <v>en-US</v>
    <v>Map</v>
  </rv>
  <rv s="1">
    <fb>838.66899999999998</fb>
    <v>8</v>
  </rv>
  <rv s="2">
    <v>3515</v>
    <v>6</v>
    <v>7759</v>
    <v>7</v>
    <v>0</v>
    <v>Image of Touros</v>
  </rv>
  <rv s="0">
    <v>805306368</v>
    <v>Pedro Ferreira de Farias Filho (Mayor)</v>
    <v>10ecddaf-2402-60d1-f906-33ad7b9faec4</v>
    <v>en-US</v>
    <v>Generic</v>
  </rv>
  <rv s="3">
    <v>825</v>
  </rv>
  <rv s="4">
    <v>https://www.bing.com/search?q=touros&amp;form=skydnc</v>
    <v>Learn more on Bing</v>
  </rv>
  <rv s="1">
    <fb>-35.460833333332999</fb>
    <v>9</v>
  </rv>
  <rv s="1">
    <fb>33503</fb>
    <v>8</v>
  </rv>
  <rv s="5">
    <v>#VALUE!</v>
    <v>en-US</v>
    <v>ce48c5da-dfcd-a62a-3834-314bfbac527f</v>
    <v>536870912</v>
    <v>1</v>
    <v>7760</v>
    <v>2</v>
    <v>Touros</v>
    <v>4</v>
    <v>5</v>
    <v>Map</v>
    <v>6</v>
    <v>57</v>
    <v>66</v>
    <v>31195</v>
    <v>3</v>
    <v>Touros is a municipality in Rio Grande do Norte, Brazil. It is known as "Brazil's Corner" because it is located at the northeast corner of the country, being the closest South American city to Africa. Touros has many varieties of fish, and there ...</v>
    <v>31196</v>
    <v>6577</v>
    <v>31198</v>
    <v>31199</v>
    <v>31200</v>
    <v>Touros</v>
    <v>31201</v>
    <v>157</v>
    <v>Touros</v>
    <v>mdp/vdpid/6489526380395495425</v>
  </rv>
  <rv s="0">
    <v>536870912</v>
    <v>Triunfo Potiguar</v>
    <v>612f17b6-eab2-615c-1474-e07b7564c5b3</v>
    <v>en-US</v>
    <v>Map</v>
  </rv>
  <rv s="1">
    <fb>268.70600000000002</fb>
    <v>8</v>
  </rv>
  <rv s="2">
    <v>3516</v>
    <v>6</v>
    <v>7761</v>
    <v>7</v>
    <v>0</v>
    <v>Image of Triunfo Potiguar</v>
  </rv>
  <rv s="1">
    <fb>-5.8669444444443997</fb>
    <v>9</v>
  </rv>
  <rv s="4">
    <v>https://www.bing.com/search?q=triunfo+potiguar+rio+grande+do+norte&amp;form=skydnc</v>
    <v>Learn more on Bing</v>
  </rv>
  <rv s="1">
    <fb>-37.188888888888997</fb>
    <v>9</v>
  </rv>
  <rv s="1">
    <fb>3216</fb>
    <v>8</v>
  </rv>
  <rv s="9">
    <v>#VALUE!</v>
    <v>en-US</v>
    <v>612f17b6-eab2-615c-1474-e07b7564c5b3</v>
    <v>536870912</v>
    <v>1</v>
    <v>7762</v>
    <v>72</v>
    <v>Triunfo Potiguar</v>
    <v>4</v>
    <v>5</v>
    <v>Map</v>
    <v>6</v>
    <v>57</v>
    <v>66</v>
    <v>31204</v>
    <v>3</v>
    <v>Triunfo Potiguar is a municipality in the state of Rio Grande do Norte in the Northeast region of Brazil.</v>
    <v>31205</v>
    <v>31206</v>
    <v>31207</v>
    <v>31208</v>
    <v>Triunfo Potiguar</v>
    <v>31209</v>
    <v>157</v>
    <v>Triunfo Potiguar</v>
    <v>mdp/vdpid/6492119718458032129</v>
  </rv>
  <rv s="0">
    <v>536870912</v>
    <v>Umarizal</v>
    <v>c684eb61-818f-0565-2b5c-7e3aed94a124</v>
    <v>en-US</v>
    <v>Map</v>
  </rv>
  <rv s="1">
    <fb>213.58199999999999</fb>
    <v>8</v>
  </rv>
  <rv s="2">
    <v>3517</v>
    <v>6</v>
    <v>7763</v>
    <v>7</v>
    <v>0</v>
    <v>Image of Umarizal</v>
  </rv>
  <rv s="1">
    <fb>-5.9908333333332999</fb>
    <v>9</v>
  </rv>
  <rv s="4">
    <v>https://www.bing.com/search?q=umarizal+rio+grande+do+norte&amp;form=skydnc</v>
    <v>Learn more on Bing</v>
  </rv>
  <rv s="1">
    <fb>-37.813888888888997</fb>
    <v>9</v>
  </rv>
  <rv s="1">
    <fb>10078</fb>
    <v>8</v>
  </rv>
  <rv s="12">
    <v>#VALUE!</v>
    <v>en-US</v>
    <v>c684eb61-818f-0565-2b5c-7e3aed94a124</v>
    <v>536870912</v>
    <v>1</v>
    <v>7764</v>
    <v>120</v>
    <v>Umarizal</v>
    <v>4</v>
    <v>5</v>
    <v>Map</v>
    <v>6</v>
    <v>7</v>
    <v>66</v>
    <v>31212</v>
    <v>3</v>
    <v>Umarizal is a municipality in the state of Rio Grande do Norte in the Northeast region of Brazil.</v>
    <v>31213</v>
    <v>31214</v>
    <v>31215</v>
    <v>31216</v>
    <v>Umarizal</v>
    <v>31217</v>
    <v>Umarizal</v>
    <v>mdp/vdpid/6492099492853055489</v>
  </rv>
  <rv s="0">
    <v>536870912</v>
    <v>Upanema</v>
    <v>bfe6af79-b62c-543f-5dd6-35428d486c22</v>
    <v>en-US</v>
    <v>Map</v>
  </rv>
  <rv s="1">
    <fb>873.93399999999997</fb>
    <v>8</v>
  </rv>
  <rv s="2">
    <v>3518</v>
    <v>6</v>
    <v>7765</v>
    <v>7</v>
    <v>0</v>
    <v>Image of Upanema</v>
  </rv>
  <rv s="1">
    <fb>-5.6419444444444</fb>
    <v>9</v>
  </rv>
  <rv s="4">
    <v>https://www.bing.com/search?q=upanema+rio+grande+do+norte&amp;form=skydnc</v>
    <v>Learn more on Bing</v>
  </rv>
  <rv s="1">
    <fb>-37.257777777778003</fb>
    <v>9</v>
  </rv>
  <rv s="1">
    <fb>13572</fb>
    <v>8</v>
  </rv>
  <rv s="12">
    <v>#VALUE!</v>
    <v>en-US</v>
    <v>bfe6af79-b62c-543f-5dd6-35428d486c22</v>
    <v>536870912</v>
    <v>1</v>
    <v>7766</v>
    <v>120</v>
    <v>Upanema</v>
    <v>4</v>
    <v>5</v>
    <v>Map</v>
    <v>6</v>
    <v>7</v>
    <v>66</v>
    <v>31220</v>
    <v>3</v>
    <v>Upanema is a municipality in the state of Rio Grande do Norte in the Northeast region of Brazil.</v>
    <v>31221</v>
    <v>31222</v>
    <v>31223</v>
    <v>31224</v>
    <v>Upanema</v>
    <v>31225</v>
    <v>Upanema</v>
    <v>mdp/vdpid/6492114815819972609</v>
  </rv>
  <rv s="0">
    <v>536870912</v>
    <v>Várzea, Rio Grande do Norte</v>
    <v>0296cf76-9cfd-dd41-4bb2-5fa15d6d1e29</v>
    <v>en-US</v>
    <v>Map</v>
  </rv>
  <rv s="1">
    <fb>67.245000000000005</fb>
    <v>8</v>
  </rv>
  <rv s="2">
    <v>3519</v>
    <v>6</v>
    <v>7767</v>
    <v>7</v>
    <v>0</v>
    <v>Image of Várzea, Rio Grande do Norte</v>
  </rv>
  <rv s="1">
    <fb>-6.3477777777778002</fb>
    <v>9</v>
  </rv>
  <rv s="1">
    <fb>-35.375833333332999</fb>
    <v>9</v>
  </rv>
  <rv s="1">
    <fb>5233</fb>
    <v>8</v>
  </rv>
  <rv s="13">
    <v>#VALUE!</v>
    <v>en-US</v>
    <v>0296cf76-9cfd-dd41-4bb2-5fa15d6d1e29</v>
    <v>536870912</v>
    <v>1</v>
    <v>7768</v>
    <v>125</v>
    <v>Várzea, Rio Grande do Norte</v>
    <v>92</v>
    <v>5</v>
    <v>Map</v>
    <v>6</v>
    <v>7</v>
    <v>66</v>
    <v>31228</v>
    <v>3</v>
    <v>Várzea is a municipality in the state of Rio Grande do Norte in the Northeast region of Brazil.</v>
    <v>31229</v>
    <v>31230</v>
    <v>31231</v>
    <v>Várzea, Rio Grande do Norte</v>
    <v>31232</v>
    <v>Várzea, Rio Grande do Norte</v>
    <v>mdp/vdpid/6492618771394461697</v>
  </rv>
  <rv s="0">
    <v>536870912</v>
    <v>Venha-Ver</v>
    <v>97133b53-4626-ee87-ff54-9ee8f23f2fbb</v>
    <v>en-US</v>
    <v>Map</v>
  </rv>
  <rv s="1">
    <fb>71.620999999999995</fb>
    <v>8</v>
  </rv>
  <rv s="2">
    <v>3520</v>
    <v>6</v>
    <v>7769</v>
    <v>7</v>
    <v>0</v>
    <v>Image of Venha-Ver</v>
  </rv>
  <rv s="1">
    <fb>-6.3258333333332999</fb>
    <v>9</v>
  </rv>
  <rv s="0">
    <v>805306368</v>
    <v>Expedito Salviano (Mayor)</v>
    <v>52c57e3e-a6f5-2e23-d5fb-05ee314aff17</v>
    <v>en-US</v>
    <v>Generic</v>
  </rv>
  <rv s="3">
    <v>826</v>
  </rv>
  <rv s="4">
    <v>https://www.bing.com/search?q=venha-ver+rio+grande+do+norte&amp;form=skydnc</v>
    <v>Learn more on Bing</v>
  </rv>
  <rv s="1">
    <fb>-38.483888888888998</fb>
    <v>9</v>
  </rv>
  <rv s="1">
    <fb>4205</fb>
    <v>8</v>
  </rv>
  <rv s="5">
    <v>#VALUE!</v>
    <v>en-US</v>
    <v>97133b53-4626-ee87-ff54-9ee8f23f2fbb</v>
    <v>536870912</v>
    <v>1</v>
    <v>7770</v>
    <v>2</v>
    <v>Venha-Ver</v>
    <v>4</v>
    <v>5</v>
    <v>Map</v>
    <v>6</v>
    <v>57</v>
    <v>66</v>
    <v>31235</v>
    <v>3</v>
    <v>Venha-Ver is the westernmost city in the Brazilian state of Rio Grande do Norte. The city's name means "Come-to-see-it" in Portuguese. The highest point of the state is located there, in the Serra do Coqueiro mountain range, at the triple border ...</v>
    <v>31236</v>
    <v>31237</v>
    <v>31239</v>
    <v>31240</v>
    <v>31241</v>
    <v>Venha-Ver</v>
    <v>31242</v>
    <v>157</v>
    <v>Venha-Ver</v>
    <v>mdp/vdpid/6492046678697181185</v>
  </rv>
  <rv s="0">
    <v>536870912</v>
    <v>Vera Cruz, Rio Grande do Norte</v>
    <v>dc4a9628-80c0-68ae-10f3-b9aaaedbde0f</v>
    <v>en-US</v>
    <v>Map</v>
  </rv>
  <rv s="1">
    <fb>92.117000000000004</fb>
    <v>8</v>
  </rv>
  <rv s="2">
    <v>3521</v>
    <v>6</v>
    <v>7771</v>
    <v>7</v>
    <v>0</v>
    <v>Image of Vera Cruz, Rio Grande do Norte</v>
  </rv>
  <rv s="1">
    <fb>-6.0438888888889002</fb>
    <v>9</v>
  </rv>
  <rv s="4">
    <v>https://www.bing.com/search?q=vera+cruz%2c+rio+grande+do+norte&amp;form=skydnc</v>
    <v>Learn more on Bing</v>
  </rv>
  <rv s="1">
    <fb>-35.427777777777997</fb>
    <v>9</v>
  </rv>
  <rv s="1">
    <fb>12637</fb>
    <v>8</v>
  </rv>
  <rv s="9">
    <v>#VALUE!</v>
    <v>en-US</v>
    <v>dc4a9628-80c0-68ae-10f3-b9aaaedbde0f</v>
    <v>536870912</v>
    <v>1</v>
    <v>7772</v>
    <v>72</v>
    <v>Vera Cruz, Rio Grande do Norte</v>
    <v>4</v>
    <v>5</v>
    <v>Map</v>
    <v>6</v>
    <v>57</v>
    <v>66</v>
    <v>31245</v>
    <v>3</v>
    <v>Vera Cruz is a municipality in the state of Rio Grande do Norte in the Northeast region of Brazil.</v>
    <v>31246</v>
    <v>31247</v>
    <v>31248</v>
    <v>31249</v>
    <v>Vera Cruz, Rio Grande do Norte</v>
    <v>31250</v>
    <v>157</v>
    <v>Vera Cruz, Rio Grande do Norte</v>
    <v>mdp/vdpid/6492563927698767873</v>
  </rv>
  <rv s="0">
    <v>536870912</v>
    <v>Viçosa, Rio Grande do Norte</v>
    <v>ccc5cacb-a685-95ba-9b99-89409e79902e</v>
    <v>en-US</v>
    <v>Map</v>
  </rv>
  <rv s="1">
    <fb>37.905000000000001</fb>
    <v>8</v>
  </rv>
  <rv s="2">
    <v>3522</v>
    <v>6</v>
    <v>7773</v>
    <v>7</v>
    <v>0</v>
    <v>Image of Viçosa, Rio Grande do Norte</v>
  </rv>
  <rv s="1">
    <fb>-5.9938888888889004</fb>
    <v>9</v>
  </rv>
  <rv s="0">
    <v>805306368</v>
    <v>Maria José Oliveira (Mayor)</v>
    <v>e91a6cdc-ca9f-a6a9-ef8e-49b369feaa78</v>
    <v>en-US</v>
    <v>Generic</v>
  </rv>
  <rv s="3">
    <v>827</v>
  </rv>
  <rv s="1">
    <fb>-37.943888888888999</fb>
    <v>9</v>
  </rv>
  <rv s="1">
    <fb>1725</fb>
    <v>8</v>
  </rv>
  <rv s="10">
    <v>#VALUE!</v>
    <v>en-US</v>
    <v>ccc5cacb-a685-95ba-9b99-89409e79902e</v>
    <v>536870912</v>
    <v>1</v>
    <v>7774</v>
    <v>91</v>
    <v>Viçosa, Rio Grande do Norte</v>
    <v>92</v>
    <v>5</v>
    <v>Map</v>
    <v>6</v>
    <v>57</v>
    <v>66</v>
    <v>31253</v>
    <v>3</v>
    <v>Viçosa is a municipality in the state of Rio Grande do Norte in the Northeast region of Brazil. It is the smallest municipality in that state in terms of area.</v>
    <v>31254</v>
    <v>31255</v>
    <v>31257</v>
    <v>31258</v>
    <v>Viçosa, Rio Grande do Norte</v>
    <v>31259</v>
    <v>Viçosa, Rio Grande do Norte</v>
    <v>mdp/vdpid/6492085606452035585</v>
  </rv>
  <rv s="0">
    <v>536870912</v>
    <v>Vila Flor, Rio Grande do Norte</v>
    <v>69d0b773-ff15-552b-d4d5-2178fdc14694</v>
    <v>en-US</v>
    <v>Map</v>
  </rv>
  <rv s="1">
    <fb>47.655999999999999</fb>
    <v>8</v>
  </rv>
  <rv s="2">
    <v>3523</v>
    <v>6</v>
    <v>7775</v>
    <v>7</v>
    <v>0</v>
    <v>Image of Vila Flor, Rio Grande do Norte</v>
  </rv>
  <rv s="1">
    <fb>-6.3138888888888998</fb>
    <v>9</v>
  </rv>
  <rv s="4">
    <v>https://www.bing.com/search?q=vila+flor%2c+rio+grande+do+norte&amp;form=skydnc</v>
    <v>Learn more on Bing</v>
  </rv>
  <rv s="1">
    <fb>-35.076944444444003</fb>
    <v>9</v>
  </rv>
  <rv s="1">
    <fb>3194</fb>
    <v>8</v>
  </rv>
  <rv s="12">
    <v>#VALUE!</v>
    <v>en-US</v>
    <v>69d0b773-ff15-552b-d4d5-2178fdc14694</v>
    <v>536870912</v>
    <v>1</v>
    <v>7776</v>
    <v>120</v>
    <v>Vila Flor, Rio Grande do Norte</v>
    <v>4</v>
    <v>5</v>
    <v>Map</v>
    <v>6</v>
    <v>57</v>
    <v>66</v>
    <v>31262</v>
    <v>3</v>
    <v>Vila Flor is a municipality in the state of Rio Grande do Norte in the Northeast region of Brazil.</v>
    <v>31263</v>
    <v>31264</v>
    <v>31265</v>
    <v>31266</v>
    <v>Vila Flor, Rio Grande do Norte</v>
    <v>31267</v>
    <v>Vila Flor, Rio Grande do Norte</v>
    <v>mdp/vdpid/6492666184914173953</v>
  </rv>
  <rv s="0">
    <v>536870912</v>
    <v>Alta Floresta d'Oeste</v>
    <v>cdf66c0e-f920-ad37-37e9-cd4ced2d5b7c</v>
    <v>en-US</v>
    <v>Map</v>
  </rv>
  <rv s="1">
    <fb>7066.7020000000002</fb>
    <v>8</v>
  </rv>
  <rv s="2">
    <v>3524</v>
    <v>6</v>
    <v>7777</v>
    <v>7</v>
    <v>0</v>
    <v>Image of Alta Floresta d'Oeste</v>
  </rv>
  <rv s="1">
    <fb>-11.928333333333001</fb>
    <v>9</v>
  </rv>
  <rv s="4">
    <v>https://www.bing.com/search?q=alta+floresta+d%27oeste+brazil&amp;form=skydnc</v>
    <v>Learn more on Bing</v>
  </rv>
  <rv s="1">
    <fb>-61.994999999999997</fb>
    <v>9</v>
  </rv>
  <rv s="1">
    <fb>22728</fb>
    <v>8</v>
  </rv>
  <rv s="9">
    <v>#VALUE!</v>
    <v>en-US</v>
    <v>cdf66c0e-f920-ad37-37e9-cd4ced2d5b7c</v>
    <v>536870912</v>
    <v>1</v>
    <v>7778</v>
    <v>72</v>
    <v>Alta Floresta d'Oeste</v>
    <v>4</v>
    <v>5</v>
    <v>Map</v>
    <v>6</v>
    <v>57</v>
    <v>56</v>
    <v>31270</v>
    <v>414</v>
    <v>Alta Floresta d'Oeste is a municipality located in the Brazilian state of Rondônia. Its population was 22,728 and its area is 7,067 km². It holds part of the 615,771 hectares Guaporé Biological Reserve, a strictly protected conservation unit.</v>
    <v>31271</v>
    <v>31272</v>
    <v>31273</v>
    <v>31274</v>
    <v>Alta Floresta d'Oeste</v>
    <v>31275</v>
    <v>11</v>
    <v>Alta Floresta d'Oeste</v>
    <v>mdp/vdpid/6395932461364150273</v>
  </rv>
  <rv s="0">
    <v>536870912</v>
    <v>Alto Alegre dos Parecis</v>
    <v>53ebb0db-0359-84d5-44cc-e1e5d4ccfd33</v>
    <v>en-US</v>
    <v>Map</v>
  </rv>
  <rv s="1">
    <fb>3958.5859999999998</fb>
    <v>8</v>
  </rv>
  <rv s="2">
    <v>3525</v>
    <v>6</v>
    <v>7779</v>
    <v>7</v>
    <v>0</v>
    <v>Image of Alto Alegre dos Parecis</v>
  </rv>
  <rv s="1">
    <fb>-12.127777777778</fb>
    <v>9</v>
  </rv>
  <rv s="4">
    <v>https://www.bing.com/search?q=alto+alegre+dos+parecis+brazil&amp;form=skydnc</v>
    <v>Learn more on Bing</v>
  </rv>
  <rv s="1">
    <fb>-61.850833333333</fb>
    <v>9</v>
  </rv>
  <rv s="1">
    <fb>11479</fb>
    <v>8</v>
  </rv>
  <rv s="12">
    <v>#VALUE!</v>
    <v>en-US</v>
    <v>53ebb0db-0359-84d5-44cc-e1e5d4ccfd33</v>
    <v>536870912</v>
    <v>1</v>
    <v>7780</v>
    <v>120</v>
    <v>Alto Alegre dos Parecis</v>
    <v>4</v>
    <v>5</v>
    <v>Map</v>
    <v>6</v>
    <v>7</v>
    <v>56</v>
    <v>31278</v>
    <v>3</v>
    <v>Alto Alegre dos Parecis is a municipality located in the Brazilian state of Rondônia. Its population was 13,255 and its area is 3,958 km². The municipality contains 20% of the 384,055 hectares Corumbiara State Park, created in 1990. It also ...</v>
    <v>31279</v>
    <v>31280</v>
    <v>31281</v>
    <v>31282</v>
    <v>Alto Alegre dos Parecis</v>
    <v>31283</v>
    <v>Alto Alegre dos Parecis</v>
    <v>mdp/vdpid/6397455586119647233</v>
  </rv>
  <rv s="0">
    <v>536870912</v>
    <v>Alto Paraíso</v>
    <v>429abb2d-7151-622e-8498-6c51a2663bd3</v>
    <v>en-US</v>
    <v>Map</v>
  </rv>
  <rv s="1">
    <fb>2651.8180000000002</fb>
    <v>8</v>
  </rv>
  <rv s="2">
    <v>3526</v>
    <v>6</v>
    <v>7781</v>
    <v>7</v>
    <v>0</v>
    <v>Image of Alto Paraíso</v>
  </rv>
  <rv s="1">
    <fb>-9.7130555555556004</fb>
    <v>9</v>
  </rv>
  <rv s="4">
    <v>https://www.bing.com/search?q=alto+para%c3%adso+brazil&amp;form=skydnc</v>
    <v>Learn more on Bing</v>
  </rv>
  <rv s="1">
    <fb>-63.320833333332999</fb>
    <v>9</v>
  </rv>
  <rv s="1">
    <fb>16320</fb>
    <v>8</v>
  </rv>
  <rv s="12">
    <v>#VALUE!</v>
    <v>en-US</v>
    <v>429abb2d-7151-622e-8498-6c51a2663bd3</v>
    <v>536870912</v>
    <v>1</v>
    <v>7782</v>
    <v>120</v>
    <v>Alto Paraíso</v>
    <v>4</v>
    <v>5</v>
    <v>Map</v>
    <v>6</v>
    <v>7</v>
    <v>56</v>
    <v>31286</v>
    <v>3</v>
    <v>Alto Paraíso is a municipality located in the Brazilian state of Rondônia. Its population was 21,847 and its area is 2,652 km².</v>
    <v>31287</v>
    <v>31288</v>
    <v>31289</v>
    <v>31290</v>
    <v>Alto Paraíso</v>
    <v>31291</v>
    <v>Alto Paraíso</v>
    <v>mdp/vdpid/6383520550483918849</v>
  </rv>
  <rv s="0">
    <v>536870912</v>
    <v>Alvorada d'Oeste</v>
    <v>25d22827-e068-7e67-6f92-99d057d7d9e5</v>
    <v>en-US</v>
    <v>Map</v>
  </rv>
  <rv s="1">
    <fb>3029.19</fb>
    <v>8</v>
  </rv>
  <rv s="2">
    <v>3527</v>
    <v>6</v>
    <v>7783</v>
    <v>7</v>
    <v>0</v>
    <v>Image of Alvorada d'Oeste</v>
  </rv>
  <rv s="1">
    <fb>-11.341666666667001</fb>
    <v>9</v>
  </rv>
  <rv s="4">
    <v>https://www.bing.com/search?q=alvorada+d%27oeste+brazil&amp;form=skydnc</v>
    <v>Learn more on Bing</v>
  </rv>
  <rv s="1">
    <fb>-62.286111111110998</fb>
    <v>9</v>
  </rv>
  <rv s="1">
    <fb>14106</fb>
    <v>8</v>
  </rv>
  <rv s="9">
    <v>#VALUE!</v>
    <v>en-US</v>
    <v>25d22827-e068-7e67-6f92-99d057d7d9e5</v>
    <v>536870912</v>
    <v>1</v>
    <v>7784</v>
    <v>72</v>
    <v>Alvorada d'Oeste</v>
    <v>4</v>
    <v>5</v>
    <v>Map</v>
    <v>6</v>
    <v>57</v>
    <v>56</v>
    <v>31294</v>
    <v>414</v>
    <v>Alvorada d'Oeste is a municipality located in the Brazilian state of Rondônia. Its population was 14,106 and its area is 3,029 km².</v>
    <v>31295</v>
    <v>31296</v>
    <v>31297</v>
    <v>31298</v>
    <v>Alvorada d'Oeste</v>
    <v>31299</v>
    <v>11</v>
    <v>Alvorada d'Oeste</v>
    <v>mdp/vdpid/6395860127353667585</v>
  </rv>
  <rv s="0">
    <v>536870912</v>
    <v>Ariquemes</v>
    <v>cb644f01-df58-c2b1-f63c-bdb725b8fc77</v>
    <v>en-US</v>
    <v>Map</v>
  </rv>
  <rv s="1">
    <fb>4426.558</fb>
    <v>8</v>
  </rv>
  <rv s="2">
    <v>3528</v>
    <v>6</v>
    <v>7785</v>
    <v>7</v>
    <v>0</v>
    <v>Image of Ariquemes</v>
  </rv>
  <rv s="1">
    <fb>-9.9161111111110998</fb>
    <v>9</v>
  </rv>
  <rv s="0">
    <v>805306368</v>
    <v>Thiago Leite Flores Pereira (Mayor)</v>
    <v>3183bcb5-9050-1bdf-a046-046c48064f3f</v>
    <v>en-US</v>
    <v>Generic</v>
  </rv>
  <rv s="3">
    <v>828</v>
  </rv>
  <rv s="4">
    <v>https://www.bing.com/search?q=ariquemes+brazil&amp;form=skydnc</v>
    <v>Learn more on Bing</v>
  </rv>
  <rv s="1">
    <fb>-63.040833333332998</fb>
    <v>9</v>
  </rv>
  <rv s="1">
    <fb>109523</fb>
    <v>8</v>
  </rv>
  <rv s="5">
    <v>#VALUE!</v>
    <v>en-US</v>
    <v>cb644f01-df58-c2b1-f63c-bdb725b8fc77</v>
    <v>536870912</v>
    <v>1</v>
    <v>7786</v>
    <v>2</v>
    <v>Ariquemes</v>
    <v>4</v>
    <v>5</v>
    <v>Map</v>
    <v>6</v>
    <v>57</v>
    <v>56</v>
    <v>31302</v>
    <v>3</v>
    <v>Ariquemes is a municipality located in the Brazilian state of Rondônia. Its population was 109,523 and its area is 4,427 km². It is the third-largest city in Rondônia state. The city is served by Ariquemes Airport.</v>
    <v>31303</v>
    <v>31304</v>
    <v>31306</v>
    <v>31307</v>
    <v>31308</v>
    <v>Ariquemes</v>
    <v>31309</v>
    <v>11</v>
    <v>Ariquemes</v>
    <v>mdp/vdpid/6383559920117088257</v>
  </rv>
  <rv s="0">
    <v>536870912</v>
    <v>Buritis, Rondônia</v>
    <v>34c21200-48bd-6f30-c5f6-ae1bee5a1893</v>
    <v>en-US</v>
    <v>Map</v>
  </rv>
  <rv s="1">
    <fb>3265.8090000000002</fb>
    <v>8</v>
  </rv>
  <rv s="2">
    <v>3529</v>
    <v>6</v>
    <v>7787</v>
    <v>7</v>
    <v>0</v>
    <v>Image of Buritis, Rondônia</v>
  </rv>
  <rv s="1">
    <fb>-10.211944444444001</fb>
    <v>9</v>
  </rv>
  <rv s="1">
    <fb>-63.828888888888997</fb>
    <v>9</v>
  </rv>
  <rv s="1">
    <fb>40356</fb>
    <v>8</v>
  </rv>
  <rv s="9">
    <v>#VALUE!</v>
    <v>en-US</v>
    <v>34c21200-48bd-6f30-c5f6-ae1bee5a1893</v>
    <v>536870912</v>
    <v>1</v>
    <v>7788</v>
    <v>72</v>
    <v>Buritis, Rondônia</v>
    <v>4</v>
    <v>5</v>
    <v>Map</v>
    <v>6</v>
    <v>57</v>
    <v>56</v>
    <v>31312</v>
    <v>414</v>
    <v>Buritis is a municipality located in the Brazilian state of Rondônia. Its population was 40,356 and its area is 3,266 km². The city consists largely of unpaved, dirt packed roads. There is one large grocery store of the Goncalves chain. Buritis ...</v>
    <v>31313</v>
    <v>31314</v>
    <v>12137</v>
    <v>31315</v>
    <v>Buritis, Rondônia</v>
    <v>31316</v>
    <v>1380</v>
    <v>Buritis, Rondônia</v>
    <v>mdp/vdpid/6383633419355553793</v>
  </rv>
  <rv s="0">
    <v>536870912</v>
    <v>Cabixi</v>
    <v>99d04a7a-6185-aad1-d89b-c12f255686f4</v>
    <v>en-US</v>
    <v>Map</v>
  </rv>
  <rv s="1">
    <fb>1314.355</fb>
    <v>8</v>
  </rv>
  <rv s="2">
    <v>3530</v>
    <v>6</v>
    <v>7789</v>
    <v>7</v>
    <v>0</v>
    <v>Image of Cabixi</v>
  </rv>
  <rv s="1">
    <fb>-13.497777777777999</fb>
    <v>9</v>
  </rv>
  <rv s="0">
    <v>805306368</v>
    <v>José Rozario Barroso (Mayor)</v>
    <v>33f59333-c13d-4bad-1dde-b1401a84d3bd</v>
    <v>en-US</v>
    <v>Generic</v>
  </rv>
  <rv s="3">
    <v>829</v>
  </rv>
  <rv s="4">
    <v>https://www.bing.com/search?q=cabixi+brazil&amp;form=skydnc</v>
    <v>Learn more on Bing</v>
  </rv>
  <rv s="1">
    <fb>-60.554166666667001</fb>
    <v>9</v>
  </rv>
  <rv s="1">
    <fb>5363</fb>
    <v>8</v>
  </rv>
  <rv s="8">
    <v>#VALUE!</v>
    <v>en-US</v>
    <v>99d04a7a-6185-aad1-d89b-c12f255686f4</v>
    <v>536870912</v>
    <v>1</v>
    <v>7790</v>
    <v>67</v>
    <v>Cabixi</v>
    <v>4</v>
    <v>5</v>
    <v>Map</v>
    <v>6</v>
    <v>7</v>
    <v>56</v>
    <v>31319</v>
    <v>3</v>
    <v>Cabixi is a municipality located in the Brazilian state of Rondônia. Its population was 5,188 and its area is 1,314 km². It is the southernmost city in Rondônia.</v>
    <v>31320</v>
    <v>31321</v>
    <v>31323</v>
    <v>31324</v>
    <v>31325</v>
    <v>Cabixi</v>
    <v>31326</v>
    <v>Cabixi</v>
    <v>mdp/vdpid/6397763030398009345</v>
  </rv>
  <rv s="0">
    <v>536870912</v>
    <v>Cacaulândia</v>
    <v>5f30890f-3f33-c685-abe2-f3bd5fd159ff</v>
    <v>en-US</v>
    <v>Map</v>
  </rv>
  <rv s="1">
    <fb>1961.75</fb>
    <v>8</v>
  </rv>
  <rv s="2">
    <v>3531</v>
    <v>6</v>
    <v>7791</v>
    <v>7</v>
    <v>0</v>
    <v>Image of Cacaulândia</v>
  </rv>
  <rv s="1">
    <fb>-10.339166666666999</fb>
    <v>9</v>
  </rv>
  <rv s="0">
    <v>805306368</v>
    <v>Edir Alquieri (Mayor)</v>
    <v>c1f8bfea-fab7-e42a-4a71-f232134d2eb8</v>
    <v>en-US</v>
    <v>Generic</v>
  </rv>
  <rv s="3">
    <v>830</v>
  </rv>
  <rv s="4">
    <v>https://www.bing.com/search?q=cacaul%c3%a2ndia+brazil&amp;form=skydnc</v>
    <v>Learn more on Bing</v>
  </rv>
  <rv s="1">
    <fb>-62.895277777777999</fb>
    <v>9</v>
  </rv>
  <rv s="1">
    <fb>6269</fb>
    <v>8</v>
  </rv>
  <rv s="5">
    <v>#VALUE!</v>
    <v>en-US</v>
    <v>5f30890f-3f33-c685-abe2-f3bd5fd159ff</v>
    <v>536870912</v>
    <v>1</v>
    <v>7792</v>
    <v>2</v>
    <v>Cacaulândia</v>
    <v>4</v>
    <v>5</v>
    <v>Map</v>
    <v>6</v>
    <v>57</v>
    <v>56</v>
    <v>31329</v>
    <v>414</v>
    <v>Cacaulândia is a municipality in the Brazilian state of Rondônia. It has an area of 1,961.778 square kilometres. It has a Tropical savanna climate. As of 2019 the estimated population was 6230. Cacaulândia is in the state of Rondônia, Brazil. It ...</v>
    <v>31330</v>
    <v>31331</v>
    <v>31333</v>
    <v>31334</v>
    <v>31335</v>
    <v>Cacaulândia</v>
    <v>31336</v>
    <v>1380</v>
    <v>Cacaulândia</v>
    <v>mdp/vdpid/6383741621711667201</v>
  </rv>
  <rv s="0">
    <v>536870912</v>
    <v>Cacoal</v>
    <v>3022c871-86e3-14cc-f9b0-95f7e1a136eb</v>
    <v>en-US</v>
    <v>Map</v>
  </rv>
  <rv s="1">
    <fb>3792.6379999999999</fb>
    <v>8</v>
  </rv>
  <rv s="2">
    <v>3532</v>
    <v>6</v>
    <v>7793</v>
    <v>7</v>
    <v>0</v>
    <v>Image of Cacoal</v>
  </rv>
  <rv s="1">
    <fb>-11.438611111110999</fb>
    <v>9</v>
  </rv>
  <rv s="0">
    <v>805306368</v>
    <v>Glaucione Maria Rodrigues Neri PMDB (Mayor)</v>
    <v>41056e38-b9aa-54a7-e923-2cb8c89829b9</v>
    <v>en-US</v>
    <v>Generic</v>
  </rv>
  <rv s="3">
    <v>831</v>
  </rv>
  <rv s="4">
    <v>https://www.bing.com/search?q=cacoal+brazil&amp;form=skydnc</v>
    <v>Learn more on Bing</v>
  </rv>
  <rv s="1">
    <fb>-61.447222222222003</fb>
    <v>9</v>
  </rv>
  <rv s="1">
    <fb>86895</fb>
    <v>8</v>
  </rv>
  <rv s="8">
    <v>#VALUE!</v>
    <v>en-US</v>
    <v>3022c871-86e3-14cc-f9b0-95f7e1a136eb</v>
    <v>536870912</v>
    <v>1</v>
    <v>7794</v>
    <v>67</v>
    <v>Cacoal</v>
    <v>4</v>
    <v>5</v>
    <v>Map</v>
    <v>6</v>
    <v>7</v>
    <v>56</v>
    <v>31339</v>
    <v>3</v>
    <v>Cacoal is a municipality in the Brazilian state of Rondônia. It has an area of 3,792.892 square kilometres. It has a Tropical savanna climate. As of 2020 the estimated population was 85,893. It is the fourth-largest city in Rondônia state.</v>
    <v>31340</v>
    <v>31341</v>
    <v>31343</v>
    <v>31344</v>
    <v>31345</v>
    <v>Cacoal</v>
    <v>31346</v>
    <v>Cacoal</v>
    <v>mdp/vdpid/6385384834524512257</v>
  </rv>
  <rv s="0">
    <v>536870912</v>
    <v>Campo Novo de Rondônia</v>
    <v>73a37937-7bc6-c8a7-de0b-286ff144ff76</v>
    <v>en-US</v>
    <v>Map</v>
  </rv>
  <rv s="1">
    <fb>3442.0030000000002</fb>
    <v>8</v>
  </rv>
  <rv s="2">
    <v>3533</v>
    <v>6</v>
    <v>7795</v>
    <v>7</v>
    <v>0</v>
    <v>Image of Campo Novo de Rondônia</v>
  </rv>
  <rv s="1">
    <fb>-10.59694444</fb>
    <v>9</v>
  </rv>
  <rv s="4">
    <v>https://www.bing.com/search?q=campo+novo+de+rond%c3%b4nia+brazil&amp;form=skydnc</v>
    <v>Learn more on Bing</v>
  </rv>
  <rv s="1">
    <fb>-63.61222222</fb>
    <v>9</v>
  </rv>
  <rv s="1">
    <fb>8844</fb>
    <v>8</v>
  </rv>
  <rv s="12">
    <v>#VALUE!</v>
    <v>en-US</v>
    <v>73a37937-7bc6-c8a7-de0b-286ff144ff76</v>
    <v>536870912</v>
    <v>1</v>
    <v>7796</v>
    <v>120</v>
    <v>Campo Novo de Rondônia</v>
    <v>4</v>
    <v>5</v>
    <v>Map</v>
    <v>6</v>
    <v>7</v>
    <v>56</v>
    <v>31349</v>
    <v>3</v>
    <v>Campo Novo de Rondônia is a municipality located in the Brazilian state of Rondônia. Its population was 14,266 and its area is 3,442 km².</v>
    <v>31350</v>
    <v>31351</v>
    <v>31352</v>
    <v>31353</v>
    <v>Campo Novo de Rondônia</v>
    <v>31354</v>
    <v>Campo Novo de Rondônia</v>
    <v>mdp/vdpid/6383638713674498049</v>
  </rv>
  <rv s="0">
    <v>536870912</v>
    <v>Candeias do Jamari</v>
    <v>f5b2b918-a77c-026c-a76e-86a7f55919cb</v>
    <v>en-US</v>
    <v>Map</v>
  </rv>
  <rv s="1">
    <fb>6843.866</fb>
    <v>8</v>
  </rv>
  <rv s="2">
    <v>3534</v>
    <v>6</v>
    <v>7797</v>
    <v>7</v>
    <v>0</v>
    <v>Image of Candeias do Jamari</v>
  </rv>
  <rv s="1">
    <fb>-8.8097222199999994</fb>
    <v>9</v>
  </rv>
  <rv s="4">
    <v>https://www.bing.com/search?q=candeias+do+jamari+brazil&amp;form=skydnc</v>
    <v>Learn more on Bing</v>
  </rv>
  <rv s="1">
    <fb>-63.695555560000003</fb>
    <v>9</v>
  </rv>
  <rv s="1">
    <fb>22238</fb>
    <v>8</v>
  </rv>
  <rv s="12">
    <v>#VALUE!</v>
    <v>en-US</v>
    <v>f5b2b918-a77c-026c-a76e-86a7f55919cb</v>
    <v>536870912</v>
    <v>1</v>
    <v>7798</v>
    <v>120</v>
    <v>Candeias do Jamari</v>
    <v>4</v>
    <v>5</v>
    <v>Map</v>
    <v>6</v>
    <v>7</v>
    <v>56</v>
    <v>31357</v>
    <v>3</v>
    <v>Candeias do Jamari is a municipality located in the Brazilian state of Rondônia. Its population was 27,388 in 2020 and its area is 6,844 km². The municipality contains 76% of the fully protected 71,161 hectares Samuel Ecological Station. It also ...</v>
    <v>31358</v>
    <v>31359</v>
    <v>31360</v>
    <v>31361</v>
    <v>Candeias do Jamari</v>
    <v>31362</v>
    <v>Candeias do Jamari</v>
    <v>mdp/vdpid/6383457395791626241</v>
  </rv>
  <rv s="0">
    <v>536870912</v>
    <v>Castanheiras</v>
    <v>61e21c83-6f15-d9c1-ef16-9d64e8785a37</v>
    <v>en-US</v>
    <v>Map</v>
  </rv>
  <rv s="1">
    <fb>892.83900000000006</fb>
    <v>8</v>
  </rv>
  <rv s="2">
    <v>3535</v>
    <v>6</v>
    <v>7799</v>
    <v>7</v>
    <v>0</v>
    <v>Image of Castanheiras</v>
  </rv>
  <rv s="1">
    <fb>-11.4175</fb>
    <v>9</v>
  </rv>
  <rv s="4">
    <v>https://www.bing.com/search?q=castanheiras+brazil&amp;form=skydnc</v>
    <v>Learn more on Bing</v>
  </rv>
  <rv s="1">
    <fb>-61.938611111111001</fb>
    <v>9</v>
  </rv>
  <rv s="1">
    <fb>3233</fb>
    <v>8</v>
  </rv>
  <rv s="12">
    <v>#VALUE!</v>
    <v>en-US</v>
    <v>61e21c83-6f15-d9c1-ef16-9d64e8785a37</v>
    <v>536870912</v>
    <v>1</v>
    <v>7800</v>
    <v>120</v>
    <v>Castanheiras</v>
    <v>4</v>
    <v>5</v>
    <v>Map</v>
    <v>6</v>
    <v>7</v>
    <v>56</v>
    <v>31365</v>
    <v>3</v>
    <v>Castanheiras is a municipality located in the Brazilian state of Rondônia. Its population was 2,987 and its area is 893 km².</v>
    <v>31366</v>
    <v>31367</v>
    <v>31368</v>
    <v>31369</v>
    <v>Castanheiras</v>
    <v>31370</v>
    <v>Castanheiras</v>
    <v>mdp/vdpid/6397371887290155009</v>
  </rv>
  <rv s="0">
    <v>536870912</v>
    <v>Cerejeiras</v>
    <v>ac731fb5-fbed-2958-82c0-47087b59f92d</v>
    <v>en-US</v>
    <v>Map</v>
  </rv>
  <rv s="1">
    <fb>2783.3049999999998</fb>
    <v>8</v>
  </rv>
  <rv s="2">
    <v>3536</v>
    <v>6</v>
    <v>7801</v>
    <v>7</v>
    <v>0</v>
    <v>Image of Cerejeiras</v>
  </rv>
  <rv s="1">
    <fb>-13.188888888889</fb>
    <v>9</v>
  </rv>
  <rv s="4">
    <v>https://www.bing.com/search?q=cerejeiras+brazil&amp;form=skydnc</v>
    <v>Learn more on Bing</v>
  </rv>
  <rv s="1">
    <fb>-60.812222222221997</fb>
    <v>9</v>
  </rv>
  <rv s="1">
    <fb>16204</fb>
    <v>8</v>
  </rv>
  <rv s="9">
    <v>#VALUE!</v>
    <v>en-US</v>
    <v>ac731fb5-fbed-2958-82c0-47087b59f92d</v>
    <v>536870912</v>
    <v>1</v>
    <v>7802</v>
    <v>72</v>
    <v>Cerejeiras</v>
    <v>4</v>
    <v>5</v>
    <v>Map</v>
    <v>6</v>
    <v>57</v>
    <v>56</v>
    <v>31373</v>
    <v>414</v>
    <v>Cerejeiras is a municipality located in the Brazilian state of Rondônia. Its population was 16,204 and its area is 2,783 km². The municipality contains 28% of the 384,055 hectares Corumbiara State Park, created in 1990.</v>
    <v>31374</v>
    <v>31375</v>
    <v>31376</v>
    <v>31377</v>
    <v>Cerejeiras</v>
    <v>31378</v>
    <v>1380</v>
    <v>Cerejeiras</v>
    <v>mdp/vdpid/6397712460798754817</v>
  </rv>
  <rv s="0">
    <v>536870912</v>
    <v>Chupinguaia</v>
    <v>5c6d5521-1c96-b715-4ca4-dc90b1241d0a</v>
    <v>en-US</v>
    <v>Map</v>
  </rv>
  <rv s="1">
    <fb>5126.6750000000002</fb>
    <v>8</v>
  </rv>
  <rv s="2">
    <v>3537</v>
    <v>6</v>
    <v>7803</v>
    <v>7</v>
    <v>0</v>
    <v>Image of Chupinguaia</v>
  </rv>
  <rv s="1">
    <fb>-12.552222222221999</fb>
    <v>9</v>
  </rv>
  <rv s="4">
    <v>https://www.bing.com/search?q=chupinguaia+brazil&amp;form=skydnc</v>
    <v>Learn more on Bing</v>
  </rv>
  <rv s="1">
    <fb>-60.899722222222003</fb>
    <v>9</v>
  </rv>
  <rv s="1">
    <fb>11472</fb>
    <v>8</v>
  </rv>
  <rv s="9">
    <v>#VALUE!</v>
    <v>en-US</v>
    <v>5c6d5521-1c96-b715-4ca4-dc90b1241d0a</v>
    <v>536870912</v>
    <v>1</v>
    <v>7804</v>
    <v>72</v>
    <v>Chupinguaia</v>
    <v>4</v>
    <v>5</v>
    <v>Map</v>
    <v>6</v>
    <v>57</v>
    <v>56</v>
    <v>31381</v>
    <v>414</v>
    <v>Chupinguaia is a municipality located in the Brazilian state of Rondônia. Its population was 11,472 and its area is 5,127 km².</v>
    <v>31382</v>
    <v>31383</v>
    <v>31384</v>
    <v>31385</v>
    <v>Chupinguaia</v>
    <v>31386</v>
    <v>1380</v>
    <v>Chupinguaia</v>
    <v>mdp/vdpid/6397493925145214977</v>
  </rv>
  <rv s="0">
    <v>536870912</v>
    <v>Colorado do Oeste</v>
    <v>507a44ca-dc7b-5e56-33f3-12ca6fa163eb</v>
    <v>en-US</v>
    <v>Map</v>
  </rv>
  <rv s="1">
    <fb>1451.058</fb>
    <v>8</v>
  </rv>
  <rv s="2">
    <v>3538</v>
    <v>6</v>
    <v>7805</v>
    <v>7</v>
    <v>0</v>
    <v>Image of Colorado do Oeste</v>
  </rv>
  <rv s="1">
    <fb>-13.116666666666999</fb>
    <v>9</v>
  </rv>
  <rv s="4">
    <v>https://www.bing.com/search?q=colorado+do+oeste+brazil&amp;form=skydnc</v>
    <v>Learn more on Bing</v>
  </rv>
  <rv s="1">
    <fb>-60.541666666666998</fb>
    <v>9</v>
  </rv>
  <rv s="1">
    <fb>15544</fb>
    <v>8</v>
  </rv>
  <rv s="9">
    <v>#VALUE!</v>
    <v>en-US</v>
    <v>507a44ca-dc7b-5e56-33f3-12ca6fa163eb</v>
    <v>536870912</v>
    <v>1</v>
    <v>7806</v>
    <v>72</v>
    <v>Colorado do Oeste</v>
    <v>4</v>
    <v>5</v>
    <v>Map</v>
    <v>6</v>
    <v>57</v>
    <v>56</v>
    <v>31389</v>
    <v>414</v>
    <v>Colorado do Oeste is a municipality located in the Brazilian state of Rondônia. Its population was 15,544 and its area is 1,451 km².</v>
    <v>31390</v>
    <v>31391</v>
    <v>31392</v>
    <v>31393</v>
    <v>Colorado do Oeste</v>
    <v>31394</v>
    <v>1380</v>
    <v>Colorado do Oeste</v>
    <v>mdp/vdpid/6397710253638549505</v>
  </rv>
  <rv s="0">
    <v>536870912</v>
    <v>Corumbiara</v>
    <v>03e3fff8-3732-0456-4364-cee201e74a32</v>
    <v>en-US</v>
    <v>Map</v>
  </rv>
  <rv s="1">
    <fb>3.06</fb>
    <v>8</v>
  </rv>
  <rv s="2">
    <v>3539</v>
    <v>6</v>
    <v>7807</v>
    <v>7</v>
    <v>0</v>
    <v>Image of Corumbiara</v>
  </rv>
  <rv s="1">
    <fb>-12.961944444444001</fb>
    <v>9</v>
  </rv>
  <rv s="4">
    <v>https://www.bing.com/search?q=corumbiara+brazil&amp;form=skydnc</v>
    <v>Learn more on Bing</v>
  </rv>
  <rv s="1">
    <fb>-60.886666666666997</fb>
    <v>9</v>
  </rv>
  <rv s="1">
    <fb>7052</fb>
    <v>8</v>
  </rv>
  <rv s="9">
    <v>#VALUE!</v>
    <v>en-US</v>
    <v>03e3fff8-3732-0456-4364-cee201e74a32</v>
    <v>536870912</v>
    <v>1</v>
    <v>7808</v>
    <v>72</v>
    <v>Corumbiara</v>
    <v>4</v>
    <v>5</v>
    <v>Map</v>
    <v>6</v>
    <v>64</v>
    <v>56</v>
    <v>31397</v>
    <v>3</v>
    <v>Corumbiara is a municipality located in the Brazilian state of Rondônia. Its population in 2020 was 7,220 and its area is 3,060 km². It was the site of the Corumbiara massacre.</v>
    <v>31398</v>
    <v>31399</v>
    <v>31400</v>
    <v>31401</v>
    <v>Corumbiara</v>
    <v>31402</v>
    <v>1380</v>
    <v>Corumbiara</v>
    <v>mdp/vdpid/6397695316832813057</v>
  </rv>
  <rv s="0">
    <v>536870912</v>
    <v>Costa Marques</v>
    <v>fdcf8db4-dfd0-11a6-4fac-37b0dfaac351</v>
    <v>en-US</v>
    <v>Map</v>
  </rv>
  <rv s="1">
    <fb>12722.168</fb>
    <v>8</v>
  </rv>
  <rv s="2">
    <v>3540</v>
    <v>6</v>
    <v>7809</v>
    <v>7</v>
    <v>0</v>
    <v>Image of Costa Marques</v>
  </rv>
  <rv s="1">
    <fb>-12.445</fb>
    <v>9</v>
  </rv>
  <rv s="4">
    <v>https://www.bing.com/search?q=costa+marques+brazil&amp;form=skydnc</v>
    <v>Learn more on Bing</v>
  </rv>
  <rv s="1">
    <fb>-64.227222222221997</fb>
    <v>9</v>
  </rv>
  <rv s="1">
    <fb>18798</fb>
    <v>8</v>
  </rv>
  <rv s="9">
    <v>#VALUE!</v>
    <v>en-US</v>
    <v>fdcf8db4-dfd0-11a6-4fac-37b0dfaac351</v>
    <v>536870912</v>
    <v>1</v>
    <v>7810</v>
    <v>72</v>
    <v>Costa Marques</v>
    <v>4</v>
    <v>5</v>
    <v>Map</v>
    <v>6</v>
    <v>57</v>
    <v>56</v>
    <v>31405</v>
    <v>414</v>
    <v>Costa Marques is a municipality located in the Brazilian state of Rondônia. Its population was 18,798 and its area is 4,987 km². The city is located in the Guaporé River's right bank and the main attraction is Forte Príncipe da Beira, which was ...</v>
    <v>31406</v>
    <v>31407</v>
    <v>31408</v>
    <v>31409</v>
    <v>Costa Marques</v>
    <v>31410</v>
    <v>1380</v>
    <v>Costa Marques</v>
    <v>mdp/vdpid/6395902636255608833</v>
  </rv>
  <rv s="0">
    <v>536870912</v>
    <v>Cujubim</v>
    <v>831874e6-f8c7-a1d8-c8c7-905a39d933f7</v>
    <v>en-US</v>
    <v>Map</v>
  </rv>
  <rv s="1">
    <fb>3864.0709999999999</fb>
    <v>8</v>
  </rv>
  <rv s="2">
    <v>3541</v>
    <v>6</v>
    <v>7811</v>
    <v>7</v>
    <v>0</v>
    <v>Image of Cujubim</v>
  </rv>
  <rv s="1">
    <fb>-9.3627777777778007</fb>
    <v>9</v>
  </rv>
  <rv s="4">
    <v>https://www.bing.com/search?q=cujubim+brazil&amp;form=skydnc</v>
    <v>Learn more on Bing</v>
  </rv>
  <rv s="1">
    <fb>-62.585277777778003</fb>
    <v>9</v>
  </rv>
  <rv s="1">
    <fb>26183</fb>
    <v>8</v>
  </rv>
  <rv s="9">
    <v>#VALUE!</v>
    <v>en-US</v>
    <v>831874e6-f8c7-a1d8-c8c7-905a39d933f7</v>
    <v>536870912</v>
    <v>1</v>
    <v>7812</v>
    <v>72</v>
    <v>Cujubim</v>
    <v>4</v>
    <v>5</v>
    <v>Map</v>
    <v>6</v>
    <v>57</v>
    <v>56</v>
    <v>31413</v>
    <v>414</v>
    <v>Cujubim is a municipality located in the Brazilian state of Rondônia. Its population was 26,183 and its area is 3,864 km². The municipality contains 22% of the Angelim Extractive Reserve and 21% of the Ipê Extractive Reserve. It contains the 660 ...</v>
    <v>31414</v>
    <v>31415</v>
    <v>31416</v>
    <v>31417</v>
    <v>Cujubim</v>
    <v>31418</v>
    <v>1380</v>
    <v>Cujubim</v>
    <v>mdp/vdpid/6383554212222992385</v>
  </rv>
  <rv s="0">
    <v>536870912</v>
    <v>Espigão d'Oeste</v>
    <v>5035ea0e-b315-0d3a-174e-60c1fbe6452c</v>
    <v>en-US</v>
    <v>Map</v>
  </rv>
  <rv s="1">
    <fb>4518.0330000000004</fb>
    <v>8</v>
  </rv>
  <rv s="2">
    <v>3542</v>
    <v>6</v>
    <v>7813</v>
    <v>7</v>
    <v>0</v>
    <v>Image of Espigão d'Oeste</v>
  </rv>
  <rv s="1">
    <fb>-11.524722222222</fb>
    <v>9</v>
  </rv>
  <rv s="4">
    <v>https://www.bing.com/search?q=espig%c3%a3o+d%27oeste+brazil&amp;form=skydnc</v>
    <v>Learn more on Bing</v>
  </rv>
  <rv s="1">
    <fb>-61.012777777777998</fb>
    <v>9</v>
  </rv>
  <rv s="1">
    <fb>33009</fb>
    <v>8</v>
  </rv>
  <rv s="9">
    <v>#VALUE!</v>
    <v>en-US</v>
    <v>5035ea0e-b315-0d3a-174e-60c1fbe6452c</v>
    <v>536870912</v>
    <v>1</v>
    <v>7814</v>
    <v>72</v>
    <v>Espigão d'Oeste</v>
    <v>4</v>
    <v>5</v>
    <v>Map</v>
    <v>6</v>
    <v>64</v>
    <v>56</v>
    <v>31421</v>
    <v>3</v>
    <v>Espigão do Oeste is a city of Brazil, located in state of Rondônia. Its population was 32,695 and its area is 4,518 km². The city is the 13th most populous in Rondônia and 119th most populous of northern Brazil, but nevertheless maintains the ...</v>
    <v>31422</v>
    <v>31423</v>
    <v>31424</v>
    <v>31425</v>
    <v>Espigão d'Oeste</v>
    <v>31426</v>
    <v>1380</v>
    <v>Espigão d'Oeste</v>
    <v>mdp/vdpid/6385489666975465473</v>
  </rv>
  <rv s="0">
    <v>536870912</v>
    <v>Governador Jorge Teixeira</v>
    <v>8cd6079f-46d8-8822-61a6-448485650724</v>
    <v>en-US</v>
    <v>Map</v>
  </rv>
  <rv s="1">
    <fb>5067.3810000000003</fb>
    <v>8</v>
  </rv>
  <rv s="2">
    <v>3543</v>
    <v>6</v>
    <v>7815</v>
    <v>7</v>
    <v>0</v>
    <v>Image of Governador Jorge Teixeira</v>
  </rv>
  <rv s="1">
    <fb>-10.525</fb>
    <v>9</v>
  </rv>
  <rv s="4">
    <v>https://www.bing.com/search?q=governador+jorge+teixeira+brazil&amp;form=skydnc</v>
    <v>Learn more on Bing</v>
  </rv>
  <rv s="1">
    <fb>-62.643888888889002</fb>
    <v>9</v>
  </rv>
  <rv s="1">
    <fb>8001</fb>
    <v>8</v>
  </rv>
  <rv s="12">
    <v>#VALUE!</v>
    <v>en-US</v>
    <v>8cd6079f-46d8-8822-61a6-448485650724</v>
    <v>536870912</v>
    <v>1</v>
    <v>7816</v>
    <v>120</v>
    <v>Governador Jorge Teixeira</v>
    <v>4</v>
    <v>5</v>
    <v>Map</v>
    <v>6</v>
    <v>7</v>
    <v>56</v>
    <v>31429</v>
    <v>3</v>
    <v>Governador Jorge Teixeira is a municipality located in the Brazilian state of Rondônia. Its population was 7,445 and its area is 5,067 km².</v>
    <v>31430</v>
    <v>31431</v>
    <v>31432</v>
    <v>31433</v>
    <v>Governador Jorge Teixeira</v>
    <v>31434</v>
    <v>Governador Jorge Teixeira</v>
    <v>mdp/vdpid/6383744404280049665</v>
  </rv>
  <rv s="0">
    <v>536870912</v>
    <v>Guajará-Mirim</v>
    <v>0421f0cd-1fd2-c89d-7318-438fdd46d868</v>
    <v>en-US</v>
    <v>Map</v>
  </rv>
  <rv s="1">
    <fb>24855.723999999998</fb>
    <v>8</v>
  </rv>
  <rv s="2">
    <v>3544</v>
    <v>6</v>
    <v>7817</v>
    <v>7</v>
    <v>0</v>
    <v>Image of Guajará-Mirim</v>
  </rv>
  <rv s="1">
    <fb>-10.782777777778</fb>
    <v>9</v>
  </rv>
  <rv s="4">
    <v>https://www.bing.com/search?q=guajar%c3%a1-mirim+brazil&amp;form=skydnc</v>
    <v>Learn more on Bing</v>
  </rv>
  <rv s="1">
    <fb>-65.339444444443998</fb>
    <v>9</v>
  </rv>
  <rv s="1">
    <fb>46930</fb>
    <v>8</v>
  </rv>
  <rv s="9">
    <v>#VALUE!</v>
    <v>en-US</v>
    <v>0421f0cd-1fd2-c89d-7318-438fdd46d868</v>
    <v>536870912</v>
    <v>1</v>
    <v>7818</v>
    <v>72</v>
    <v>Guajará-Mirim</v>
    <v>4</v>
    <v>5</v>
    <v>Map</v>
    <v>6</v>
    <v>64</v>
    <v>56</v>
    <v>31437</v>
    <v>3</v>
    <v>Guajará-Mirim is a municipality in the Brazilian state of Rondônia. It is located at an altitude of 128 meters. Its population was 46,556 and its area is 24,856 km². Guajará-Mirim lies along the Mamoré River, just across the Bolivian border town ...</v>
    <v>31438</v>
    <v>31439</v>
    <v>31440</v>
    <v>31441</v>
    <v>Guajará-Mirim</v>
    <v>31442</v>
    <v>1380</v>
    <v>Guajará-Mirim</v>
    <v>mdp/vdpid/6383259138054422529</v>
  </rv>
  <rv s="0">
    <v>536870912</v>
    <v>Itapuã do Oeste</v>
    <v>47b7bf94-aab8-4c0c-cd19-fec41aa54cf6</v>
    <v>en-US</v>
    <v>Map</v>
  </rv>
  <rv s="1">
    <fb>4081.433</fb>
    <v>8</v>
  </rv>
  <rv s="2">
    <v>3545</v>
    <v>6</v>
    <v>7819</v>
    <v>7</v>
    <v>0</v>
    <v>Image of Itapuã do Oeste</v>
  </rv>
  <rv s="1">
    <fb>-9.2022222222222005</fb>
    <v>9</v>
  </rv>
  <rv s="4">
    <v>https://www.bing.com/search?q=itapu%c3%a3+do+oeste+brazil&amp;form=skydnc</v>
    <v>Learn more on Bing</v>
  </rv>
  <rv s="1">
    <fb>-63.18</fb>
    <v>9</v>
  </rv>
  <rv s="1">
    <fb>8541</fb>
    <v>8</v>
  </rv>
  <rv s="12">
    <v>#VALUE!</v>
    <v>en-US</v>
    <v>47b7bf94-aab8-4c0c-cd19-fec41aa54cf6</v>
    <v>536870912</v>
    <v>1</v>
    <v>7820</v>
    <v>120</v>
    <v>Itapuã do Oeste</v>
    <v>4</v>
    <v>5</v>
    <v>Map</v>
    <v>6</v>
    <v>7</v>
    <v>56</v>
    <v>31445</v>
    <v>3</v>
    <v>Itapuã do Oeste is a municipality located in the Brazilian state of Rondônia. Its population was 10,641 and its area is 4,081 km². The municipality contains 24% of the fully protected 71,161 hectares Samuel Ecological Station.</v>
    <v>31446</v>
    <v>31447</v>
    <v>31448</v>
    <v>31449</v>
    <v>Itapuã do Oeste</v>
    <v>31450</v>
    <v>Itapuã do Oeste</v>
    <v>mdp/vdpid/6383508694981672961</v>
  </rv>
  <rv s="0">
    <v>536870912</v>
    <v>Jaru, Rondônia</v>
    <v>00d645bf-0697-c953-36ec-9477839c4006</v>
    <v>en-US</v>
    <v>Map</v>
  </rv>
  <rv s="1">
    <fb>2944.0250000000001</fb>
    <v>8</v>
  </rv>
  <rv s="2">
    <v>3546</v>
    <v>6</v>
    <v>7821</v>
    <v>7</v>
    <v>0</v>
    <v>Image of Jaru, Rondônia</v>
  </rv>
  <rv s="1">
    <fb>-10.438888888889</fb>
    <v>9</v>
  </rv>
  <rv s="0">
    <v>805306368</v>
    <v>João Gonçalves Junior (Mayor)</v>
    <v>e4dff487-8f03-ab5d-3b0e-5178550c18fd</v>
    <v>en-US</v>
    <v>Generic</v>
  </rv>
  <rv s="3">
    <v>832</v>
  </rv>
  <rv s="4">
    <v>https://www.bing.com/search?q=jaru+brazil&amp;form=skydnc</v>
    <v>Learn more on Bing</v>
  </rv>
  <rv s="1">
    <fb>-62.466388888889</fb>
    <v>9</v>
  </rv>
  <rv s="1">
    <fb>51620</fb>
    <v>8</v>
  </rv>
  <rv s="3">
    <v>833</v>
  </rv>
  <rv s="5">
    <v>#VALUE!</v>
    <v>en-US</v>
    <v>00d645bf-0697-c953-36ec-9477839c4006</v>
    <v>536870912</v>
    <v>1</v>
    <v>7822</v>
    <v>2</v>
    <v>Jaru, Rondônia</v>
    <v>4</v>
    <v>5</v>
    <v>Map</v>
    <v>6</v>
    <v>57</v>
    <v>56</v>
    <v>31453</v>
    <v>3</v>
    <v>Jaru is a municipality in the Brazilian state of Rondônia. It is located at latitude 10 ° 26'20 "South and longitude 62 ° 27'59" West, with an altitude of 124 meters. Its population is estimated at 51,620 inhabitants.</v>
    <v>31454</v>
    <v>31455</v>
    <v>31457</v>
    <v>31458</v>
    <v>31459</v>
    <v>Jaru, Rondônia</v>
    <v>31460</v>
    <v>31461</v>
    <v>Jaru, Rondônia</v>
    <v>mdp/vdpid/6383773957077598209</v>
  </rv>
  <rv s="0">
    <v>536870912</v>
    <v>Ji-Paraná</v>
    <v>7bba8ff0-8e46-9fd4-f5a4-a816f6415022</v>
    <v>en-US</v>
    <v>Map</v>
  </rv>
  <rv s="1">
    <fb>6896.7820000000002</fb>
    <v>8</v>
  </rv>
  <rv s="2">
    <v>3547</v>
    <v>6</v>
    <v>7823</v>
    <v>7</v>
    <v>0</v>
    <v>Image of Ji-Paraná</v>
  </rv>
  <rv s="1">
    <fb>-10.885277777778001</fb>
    <v>9</v>
  </rv>
  <rv s="0">
    <v>805306368</v>
    <v>Isaú Raimundo da Fonseca (Mayor)</v>
    <v>0d7da469-f8a1-97d2-5b14-56cc6a14c78d</v>
    <v>en-US</v>
    <v>Generic</v>
  </rv>
  <rv s="0">
    <v>805306368</v>
    <v>Brazil Union (Mayor)</v>
    <v>88df7585-5b19-47eb-9410-1755701806de</v>
    <v>en-US</v>
    <v>Generic</v>
  </rv>
  <rv s="3">
    <v>834</v>
  </rv>
  <rv s="4">
    <v>https://www.bing.com/search?q=ji-paran%c3%a1&amp;form=skydnc</v>
    <v>Learn more on Bing</v>
  </rv>
  <rv s="1">
    <fb>-61.951666666667002</fb>
    <v>9</v>
  </rv>
  <rv s="1">
    <fb>131560</fb>
    <v>8</v>
  </rv>
  <rv s="8">
    <v>#VALUE!</v>
    <v>en-US</v>
    <v>7bba8ff0-8e46-9fd4-f5a4-a816f6415022</v>
    <v>536870912</v>
    <v>1</v>
    <v>7824</v>
    <v>67</v>
    <v>Ji-Paraná</v>
    <v>4</v>
    <v>5</v>
    <v>Map</v>
    <v>6</v>
    <v>7825</v>
    <v>56</v>
    <v>31464</v>
    <v>3</v>
    <v>Ji-Paraná is the second most populous municipality in the Brazilian state of Rondônia, with a population of 130,009, and the 16th most populous city of the Brazilian North Region, the 210th most populous city of Brazil, and the 113th of the ...</v>
    <v>31465</v>
    <v>31466</v>
    <v>31469</v>
    <v>31470</v>
    <v>31471</v>
    <v>Ji-Paraná</v>
    <v>31472</v>
    <v>Ji-Paraná</v>
    <v>mdp/vdpid/6385264242060165121</v>
  </rv>
  <rv s="0">
    <v>536870912</v>
    <v>Machadinho d'Oeste</v>
    <v>65e3c4e0-6775-1b49-9e41-895465a747a8</v>
    <v>en-US</v>
    <v>Map</v>
  </rv>
  <rv s="1">
    <fb>8509.2739999999994</fb>
    <v>8</v>
  </rv>
  <rv s="2">
    <v>3548</v>
    <v>6</v>
    <v>7826</v>
    <v>7</v>
    <v>0</v>
    <v>Image of Machadinho d'Oeste</v>
  </rv>
  <rv s="1">
    <fb>-9.4438888888888997</fb>
    <v>9</v>
  </rv>
  <rv s="4">
    <v>https://www.bing.com/search?q=machadinho+d%27oeste+brazil&amp;form=skydnc</v>
    <v>Learn more on Bing</v>
  </rv>
  <rv s="1">
    <fb>-61.981388888889001</fb>
    <v>9</v>
  </rv>
  <rv s="1">
    <fb>40867</fb>
    <v>8</v>
  </rv>
  <rv s="9">
    <v>#VALUE!</v>
    <v>en-US</v>
    <v>65e3c4e0-6775-1b49-9e41-895465a747a8</v>
    <v>536870912</v>
    <v>1</v>
    <v>7827</v>
    <v>72</v>
    <v>Machadinho d'Oeste</v>
    <v>4</v>
    <v>5</v>
    <v>Map</v>
    <v>6</v>
    <v>57</v>
    <v>56</v>
    <v>31475</v>
    <v>414</v>
    <v>Machadinho d'Oeste is a municipality located in the Brazilian state of Rondônia. Its population was 40,867 and its area is 8,509 km². The municipality contains part of the 346,861 hectares Jaru Biological Reserve, a fully protected conservation ...</v>
    <v>31476</v>
    <v>31477</v>
    <v>31478</v>
    <v>31479</v>
    <v>Machadinho d'Oeste</v>
    <v>31480</v>
    <v>1380</v>
    <v>Machadinho d'Oeste</v>
    <v>mdp/vdpid/6384998776523718657</v>
  </rv>
  <rv s="0">
    <v>536870912</v>
    <v>Ministro Andreazza</v>
    <v>6ad2cc1d-6033-c2f6-0840-f6c8283359fa</v>
    <v>en-US</v>
    <v>Map</v>
  </rv>
  <rv s="1">
    <fb>798.08299999999997</fb>
    <v>8</v>
  </rv>
  <rv s="2">
    <v>3549</v>
    <v>6</v>
    <v>7828</v>
    <v>7</v>
    <v>0</v>
    <v>Image of Ministro Andreazza</v>
  </rv>
  <rv s="1">
    <fb>-11.196944439999999</fb>
    <v>9</v>
  </rv>
  <rv s="4">
    <v>https://www.bing.com/search?q=ministro+andreazza+brazil&amp;form=skydnc</v>
    <v>Learn more on Bing</v>
  </rv>
  <rv s="1">
    <fb>-61.516944440000003</fb>
    <v>9</v>
  </rv>
  <rv s="1">
    <fb>6466</fb>
    <v>8</v>
  </rv>
  <rv s="12">
    <v>#VALUE!</v>
    <v>en-US</v>
    <v>6ad2cc1d-6033-c2f6-0840-f6c8283359fa</v>
    <v>536870912</v>
    <v>1</v>
    <v>7829</v>
    <v>120</v>
    <v>Ministro Andreazza</v>
    <v>4</v>
    <v>5</v>
    <v>Map</v>
    <v>6</v>
    <v>7</v>
    <v>56</v>
    <v>31483</v>
    <v>3</v>
    <v>Ministro Andreazza is a municipality located in the Brazilian state of Rondônia. Its population was 9,559 and its area is 798 km².</v>
    <v>31484</v>
    <v>31485</v>
    <v>31486</v>
    <v>31487</v>
    <v>Ministro Andreazza</v>
    <v>31488</v>
    <v>Ministro Andreazza</v>
    <v>mdp/vdpid/6385358271728844801</v>
  </rv>
  <rv s="0">
    <v>536870912</v>
    <v>Mirante da Serra</v>
    <v>0915d3d6-c123-71e8-36d0-02a0640d69b9</v>
    <v>en-US</v>
    <v>Map</v>
  </rv>
  <rv s="1">
    <fb>1191.8820000000001</fb>
    <v>8</v>
  </rv>
  <rv s="2">
    <v>3550</v>
    <v>6</v>
    <v>7830</v>
    <v>7</v>
    <v>0</v>
    <v>Image of Mirante da Serra</v>
  </rv>
  <rv s="1">
    <fb>-11.02972222</fb>
    <v>9</v>
  </rv>
  <rv s="4">
    <v>https://www.bing.com/search?q=mirante+da+serra+brazil&amp;form=skydnc</v>
    <v>Learn more on Bing</v>
  </rv>
  <rv s="1">
    <fb>-62.674999999999997</fb>
    <v>9</v>
  </rv>
  <rv s="1">
    <fb>9235</fb>
    <v>8</v>
  </rv>
  <rv s="12">
    <v>#VALUE!</v>
    <v>en-US</v>
    <v>0915d3d6-c123-71e8-36d0-02a0640d69b9</v>
    <v>536870912</v>
    <v>1</v>
    <v>7831</v>
    <v>120</v>
    <v>Mirante da Serra</v>
    <v>4</v>
    <v>5</v>
    <v>Map</v>
    <v>6</v>
    <v>7</v>
    <v>56</v>
    <v>31491</v>
    <v>3</v>
    <v>Mirante da Serra is a municipality located in the Brazilian state of Rondônia. Its population was 10,818 and its area is 1,192 km².</v>
    <v>31492</v>
    <v>31493</v>
    <v>31494</v>
    <v>31495</v>
    <v>Mirante da Serra</v>
    <v>31496</v>
    <v>Mirante da Serra</v>
    <v>mdp/vdpid/6383836383856820225</v>
  </rv>
  <rv s="0">
    <v>536870912</v>
    <v>Monte Negro, Rondônia</v>
    <v>3cfccc48-9a32-e9a2-6b86-c8a07dd3f442</v>
    <v>en-US</v>
    <v>Map</v>
  </rv>
  <rv s="1">
    <fb>1931.3710000000001</fb>
    <v>8</v>
  </rv>
  <rv s="2">
    <v>3551</v>
    <v>6</v>
    <v>7832</v>
    <v>7</v>
    <v>0</v>
    <v>Image of Monte Negro, Rondônia</v>
  </rv>
  <rv s="1">
    <fb>-10.294444439999999</fb>
    <v>9</v>
  </rv>
  <rv s="4">
    <v>https://www.bing.com/search?q=monte+negro+brazil&amp;form=skydnc</v>
    <v>Learn more on Bing</v>
  </rv>
  <rv s="1">
    <fb>-63.32527778</fb>
    <v>9</v>
  </rv>
  <rv s="1">
    <fb>11548</fb>
    <v>8</v>
  </rv>
  <rv s="12">
    <v>#VALUE!</v>
    <v>en-US</v>
    <v>3cfccc48-9a32-e9a2-6b86-c8a07dd3f442</v>
    <v>536870912</v>
    <v>1</v>
    <v>7833</v>
    <v>120</v>
    <v>Monte Negro, Rondônia</v>
    <v>4</v>
    <v>5</v>
    <v>Map</v>
    <v>6</v>
    <v>7</v>
    <v>56</v>
    <v>31499</v>
    <v>3</v>
    <v>Monte Negro is a municipality located in the Brazilian state of Rondônia. Its population was 16,007 and its area is 1,931 km².</v>
    <v>31500</v>
    <v>31501</v>
    <v>31502</v>
    <v>31503</v>
    <v>Monte Negro, Rondônia</v>
    <v>31504</v>
    <v>Monte Negro, Rondônia</v>
    <v>mdp/vdpid/6383717711444180993</v>
  </rv>
  <rv s="0">
    <v>536870912</v>
    <v>Nova Brasilândia d'Oeste</v>
    <v>f488237d-41d9-0b2b-57f7-b1af29ba3836</v>
    <v>en-US</v>
    <v>Map</v>
  </rv>
  <rv s="1">
    <fb>1155.3530000000001</fb>
    <v>8</v>
  </rv>
  <rv s="2">
    <v>3552</v>
    <v>6</v>
    <v>7834</v>
    <v>7</v>
    <v>0</v>
    <v>Image of Nova Brasilândia d'Oeste</v>
  </rv>
  <rv s="1">
    <fb>-11.71972222</fb>
    <v>9</v>
  </rv>
  <rv s="4">
    <v>https://www.bing.com/search?q=nova+brasil%c3%a2ndia+d%27oeste+brazil&amp;form=skydnc</v>
    <v>Learn more on Bing</v>
  </rv>
  <rv s="1">
    <fb>-62.315833329999997</fb>
    <v>9</v>
  </rv>
  <rv s="1">
    <fb>15679</fb>
    <v>8</v>
  </rv>
  <rv s="12">
    <v>#VALUE!</v>
    <v>en-US</v>
    <v>f488237d-41d9-0b2b-57f7-b1af29ba3836</v>
    <v>536870912</v>
    <v>1</v>
    <v>7835</v>
    <v>120</v>
    <v>Nova Brasilândia d'Oeste</v>
    <v>4</v>
    <v>5</v>
    <v>Map</v>
    <v>6</v>
    <v>7</v>
    <v>56</v>
    <v>31507</v>
    <v>3</v>
    <v>Nova Brasilândia d'Oeste is a municipality located in the Brazilian state of Rondônia. Its population was 20,489 and its area is 1,703 km².</v>
    <v>31508</v>
    <v>31509</v>
    <v>31510</v>
    <v>31511</v>
    <v>Nova Brasilândia d'Oeste</v>
    <v>31512</v>
    <v>Nova Brasilândia d'Oeste</v>
    <v>mdp/vdpid/6395864595679936513</v>
  </rv>
  <rv s="0">
    <v>536870912</v>
    <v>Nova Mamoré</v>
    <v>52b0daa2-3073-74e2-3fae-36158f3d8189</v>
    <v>en-US</v>
    <v>Map</v>
  </rv>
  <rv s="1">
    <fb>10071.701999999999</fb>
    <v>8</v>
  </rv>
  <rv s="2">
    <v>3553</v>
    <v>6</v>
    <v>7836</v>
    <v>7</v>
    <v>0</v>
    <v>Image of Nova Mamoré</v>
  </rv>
  <rv s="1">
    <fb>-10.401944444444</fb>
    <v>9</v>
  </rv>
  <rv s="4">
    <v>https://www.bing.com/search?q=nova+mamor%c3%a9+brazil&amp;form=skydnc</v>
    <v>Learn more on Bing</v>
  </rv>
  <rv s="1">
    <fb>-65.326666666666995</fb>
    <v>9</v>
  </rv>
  <rv s="1">
    <fb>25444</fb>
    <v>8</v>
  </rv>
  <rv s="12">
    <v>#VALUE!</v>
    <v>en-US</v>
    <v>52b0daa2-3073-74e2-3fae-36158f3d8189</v>
    <v>536870912</v>
    <v>1</v>
    <v>7837</v>
    <v>120</v>
    <v>Nova Mamoré</v>
    <v>4</v>
    <v>5</v>
    <v>Map</v>
    <v>6</v>
    <v>7</v>
    <v>56</v>
    <v>31515</v>
    <v>3</v>
    <v>Nova Mamoré is a municipality located in the Brazilian state of Rondônia. In 2020, the population of Nova Mamoré was 31,392. Its area is 10,072 km².</v>
    <v>31516</v>
    <v>31517</v>
    <v>31518</v>
    <v>31519</v>
    <v>Nova Mamoré</v>
    <v>31520</v>
    <v>Nova Mamoré</v>
    <v>mdp/vdpid/6383684890109411329</v>
  </rv>
  <rv s="0">
    <v>536870912</v>
    <v>Nova União, Rondônia</v>
    <v>44a6adb5-07f5-0c9c-6b68-2c29446bf07e</v>
    <v>en-US</v>
    <v>Map</v>
  </rv>
  <rv s="1">
    <fb>807.17899999999997</fb>
    <v>8</v>
  </rv>
  <rv s="2">
    <v>3554</v>
    <v>6</v>
    <v>7838</v>
    <v>7</v>
    <v>0</v>
    <v>Image of Nova União, Rondônia</v>
  </rv>
  <rv s="1">
    <fb>-10.903888888889</fb>
    <v>9</v>
  </rv>
  <rv s="4">
    <v>https://www.bing.com/search?q=nova+uni%c3%a3o+brazil&amp;form=skydnc</v>
    <v>Learn more on Bing</v>
  </rv>
  <rv s="1">
    <fb>-62.560833333333001</fb>
    <v>9</v>
  </rv>
  <rv s="1">
    <fb>6895</fb>
    <v>8</v>
  </rv>
  <rv s="9">
    <v>#VALUE!</v>
    <v>en-US</v>
    <v>44a6adb5-07f5-0c9c-6b68-2c29446bf07e</v>
    <v>536870912</v>
    <v>1</v>
    <v>7839</v>
    <v>72</v>
    <v>Nova União, Rondônia</v>
    <v>4</v>
    <v>5</v>
    <v>Map</v>
    <v>6</v>
    <v>57</v>
    <v>56</v>
    <v>31523</v>
    <v>414</v>
    <v>Nova União is a municipality located in the Brazilian state of Rondônia. Its population was 6,895 and its area is 807 km².</v>
    <v>31524</v>
    <v>31525</v>
    <v>31526</v>
    <v>31527</v>
    <v>Nova União, Rondônia</v>
    <v>31528</v>
    <v>1380</v>
    <v>Nova União, Rondônia</v>
    <v>mdp/vdpid/6383825493312929793</v>
  </rv>
  <rv s="0">
    <v>536870912</v>
    <v>Novo Horizonte do Oeste</v>
    <v>93b86454-7413-7d20-6ca1-3c1f35678a76</v>
    <v>en-US</v>
    <v>Map</v>
  </rv>
  <rv s="1">
    <fb>843.44600000000003</fb>
    <v>8</v>
  </rv>
  <rv s="2">
    <v>3555</v>
    <v>6</v>
    <v>7840</v>
    <v>7</v>
    <v>0</v>
    <v>Image of Novo Horizonte do Oeste</v>
  </rv>
  <rv s="1">
    <fb>-11.71</fb>
    <v>9</v>
  </rv>
  <rv s="4">
    <v>https://www.bing.com/search?q=novo+horizonte+do+oeste+brazil&amp;form=skydnc</v>
    <v>Learn more on Bing</v>
  </rv>
  <rv s="1">
    <fb>-62</fb>
    <v>9</v>
  </rv>
  <rv s="1">
    <fb>8329</fb>
    <v>8</v>
  </rv>
  <rv s="9">
    <v>#VALUE!</v>
    <v>en-US</v>
    <v>93b86454-7413-7d20-6ca1-3c1f35678a76</v>
    <v>536870912</v>
    <v>1</v>
    <v>7841</v>
    <v>72</v>
    <v>Novo Horizonte do Oeste</v>
    <v>4</v>
    <v>5</v>
    <v>Map</v>
    <v>6</v>
    <v>57</v>
    <v>56</v>
    <v>31531</v>
    <v>414</v>
    <v>Novo Horizonte do Oeste is a municipality located in the Brazilian state of Rondônia. Its population was 8,329 and its area is 843 km².</v>
    <v>31532</v>
    <v>31533</v>
    <v>31534</v>
    <v>31535</v>
    <v>Novo Horizonte do Oeste</v>
    <v>31536</v>
    <v>1380</v>
    <v>Novo Horizonte do Oeste</v>
    <v>mdp/vdpid/6395867892721647617</v>
  </rv>
  <rv s="0">
    <v>536870912</v>
    <v>Ouro Preto do Oeste</v>
    <v>43a0532e-e6b9-07f2-c0e7-4eb0dadc0cca</v>
    <v>en-US</v>
    <v>Map</v>
  </rv>
  <rv s="1">
    <fb>1970.1510000000001</fb>
    <v>8</v>
  </rv>
  <rv s="2">
    <v>3556</v>
    <v>6</v>
    <v>7842</v>
    <v>7</v>
    <v>0</v>
    <v>Image of Ouro Preto do Oeste</v>
  </rv>
  <rv s="1">
    <fb>-10.748055555556</fb>
    <v>9</v>
  </rv>
  <rv s="4">
    <v>https://www.bing.com/search?q=ouro+preto+do+oeste+brazil&amp;form=skydnc</v>
    <v>Learn more on Bing</v>
  </rv>
  <rv s="1">
    <fb>-62.215833333333002</fb>
    <v>9</v>
  </rv>
  <rv s="1">
    <fb>35737</fb>
    <v>8</v>
  </rv>
  <rv s="9">
    <v>#VALUE!</v>
    <v>en-US</v>
    <v>43a0532e-e6b9-07f2-c0e7-4eb0dadc0cca</v>
    <v>536870912</v>
    <v>1</v>
    <v>7843</v>
    <v>72</v>
    <v>Ouro Preto do Oeste</v>
    <v>4</v>
    <v>5</v>
    <v>Map</v>
    <v>6</v>
    <v>57</v>
    <v>56</v>
    <v>31539</v>
    <v>414</v>
    <v>Ouro Preto do Oeste is a municipality located in the Brazilian state of Rondônia. Its population was 35,737 and its area is 1,970 km².</v>
    <v>31540</v>
    <v>31541</v>
    <v>31542</v>
    <v>31543</v>
    <v>Ouro Preto do Oeste</v>
    <v>31544</v>
    <v>1380</v>
    <v>Ouro Preto do Oeste</v>
    <v>mdp/vdpid/6383844243546308609</v>
  </rv>
  <rv s="0">
    <v>536870912</v>
    <v>Parecis, Rondônia</v>
    <v>64acecb6-755b-2813-24d4-985bac7c8736</v>
    <v>en-US</v>
    <v>Map</v>
  </rv>
  <rv s="1">
    <fb>2549</fb>
    <v>8</v>
  </rv>
  <rv s="1">
    <fb>-12.196111</fb>
    <v>9</v>
  </rv>
  <rv s="4">
    <v>https://www.bing.com/search?q=parecis+brazil&amp;form=skydnc</v>
    <v>Learn more on Bing</v>
  </rv>
  <rv s="1">
    <fb>-61.601388999999998</fb>
    <v>9</v>
  </rv>
  <rv s="1">
    <fb>6198</fb>
    <v>8</v>
  </rv>
  <rv s="24">
    <v>#VALUE!</v>
    <v>en-US</v>
    <v>64acecb6-755b-2813-24d4-985bac7c8736</v>
    <v>536870912</v>
    <v>1</v>
    <v>7847</v>
    <v>1312</v>
    <v>Parecis, Rondônia</v>
    <v>4</v>
    <v>137</v>
    <v>Map</v>
    <v>6</v>
    <v>57</v>
    <v>31547</v>
    <v>3</v>
    <v>Parecis is a municipality located in the Brazilian state of Rondônia. Its population was 6,198 and its area is 2,549 km².</v>
    <v>31548</v>
    <v>31549</v>
    <v>31550</v>
    <v>Parecis, Rondônia</v>
    <v>31551</v>
    <v>Parecis, Rondônia</v>
    <v>mdp/vdpid/6397449846415949825</v>
  </rv>
  <rv s="0">
    <v>536870912</v>
    <v>Pimenta Bueno</v>
    <v>ffa3d06b-1cbe-7d22-362f-1d443e9f659d</v>
    <v>en-US</v>
    <v>Map</v>
  </rv>
  <rv s="1">
    <fb>6241.0720000000001</fb>
    <v>8</v>
  </rv>
  <rv s="2">
    <v>3557</v>
    <v>6</v>
    <v>7848</v>
    <v>7</v>
    <v>0</v>
    <v>Image of Pimenta Bueno</v>
  </rv>
  <rv s="1">
    <fb>-11.672499999999999</fb>
    <v>9</v>
  </rv>
  <rv s="4">
    <v>https://www.bing.com/search?q=pimenta+bueno+brazil&amp;form=skydnc</v>
    <v>Learn more on Bing</v>
  </rv>
  <rv s="1">
    <fb>-61.193611111110997</fb>
    <v>9</v>
  </rv>
  <rv s="1">
    <fb>36881</fb>
    <v>8</v>
  </rv>
  <rv s="9">
    <v>#VALUE!</v>
    <v>en-US</v>
    <v>ffa3d06b-1cbe-7d22-362f-1d443e9f659d</v>
    <v>536870912</v>
    <v>1</v>
    <v>7849</v>
    <v>72</v>
    <v>Pimenta Bueno</v>
    <v>4</v>
    <v>5</v>
    <v>Map</v>
    <v>6</v>
    <v>57</v>
    <v>56</v>
    <v>31554</v>
    <v>414</v>
    <v>Pimenta Bueno is a municipality located in the Brazilian state of Rondônia. Its population was 36,881 and its area is 6,241 km². The municipality contained the 27,860 hectares Rio Roosevelt State Forest, created in 1990 and cancelled in 2010.</v>
    <v>31555</v>
    <v>31556</v>
    <v>31557</v>
    <v>31558</v>
    <v>Pimenta Bueno</v>
    <v>31559</v>
    <v>1380</v>
    <v>Pimenta Bueno</v>
    <v>mdp/vdpid/6397392942394245121</v>
  </rv>
  <rv s="0">
    <v>536870912</v>
    <v>Pimenteiras do Oeste</v>
    <v>86fd7b8b-ec02-ac88-5699-6d777602621e</v>
    <v>en-US</v>
    <v>Map</v>
  </rv>
  <rv s="1">
    <fb>6014.7330000000002</fb>
    <v>8</v>
  </rv>
  <rv s="2">
    <v>3558</v>
    <v>6</v>
    <v>7850</v>
    <v>7</v>
    <v>0</v>
    <v>Image of Pimenteiras do Oeste</v>
  </rv>
  <rv s="1">
    <fb>-13.4825</fb>
    <v>9</v>
  </rv>
  <rv s="4">
    <v>https://www.bing.com/search?q=pimenteiras+do+oeste+brazil&amp;form=skydnc</v>
    <v>Learn more on Bing</v>
  </rv>
  <rv s="1">
    <fb>-61.046666666667001</fb>
    <v>9</v>
  </rv>
  <rv s="1">
    <fb>2148</fb>
    <v>8</v>
  </rv>
  <rv s="9">
    <v>#VALUE!</v>
    <v>en-US</v>
    <v>86fd7b8b-ec02-ac88-5699-6d777602621e</v>
    <v>536870912</v>
    <v>1</v>
    <v>7851</v>
    <v>72</v>
    <v>Pimenteiras do Oeste</v>
    <v>4</v>
    <v>5</v>
    <v>Map</v>
    <v>6</v>
    <v>57</v>
    <v>56</v>
    <v>31562</v>
    <v>414</v>
    <v>Pimenteiras do Oeste is a municipality located in the Brazilian state of Rondônia. Its population was 2,148 and its area is 6,015 km². The municipality contains 52% of the 384,055 hectares Corumbiara State Park, created in 1990.</v>
    <v>31563</v>
    <v>31564</v>
    <v>31565</v>
    <v>31566</v>
    <v>Pimenteiras do Oeste</v>
    <v>31567</v>
    <v>1380</v>
    <v>Pimenteiras do Oeste</v>
    <v>mdp/vdpid/6397712701686022145</v>
  </rv>
  <rv s="0">
    <v>536870912</v>
    <v>Porto Velho</v>
    <v>56bc729e-1fb1-bc28-7c3e-9b068ab999b0</v>
    <v>en-US</v>
    <v>Map</v>
  </rv>
  <rv s="1">
    <fb>34082.366000000002</fb>
    <v>8</v>
  </rv>
  <rv s="2">
    <v>3559</v>
    <v>6</v>
    <v>7852</v>
    <v>7</v>
    <v>0</v>
    <v>Image of Porto Velho</v>
  </rv>
  <rv s="1">
    <fb>-8.7619444444443992</fb>
    <v>9</v>
  </rv>
  <rv s="0">
    <v>805306368</v>
    <v>Hildon Chaves (Mayor)</v>
    <v>78ec6a2a-cd03-0035-f4fd-8fb0b5f4dbc9</v>
    <v>en-US</v>
    <v>Generic</v>
  </rv>
  <rv s="3">
    <v>835</v>
  </rv>
  <rv s="4">
    <v>https://www.bing.com/search?q=porto+velho+brazil&amp;form=skydnc</v>
    <v>Learn more on Bing</v>
  </rv>
  <rv s="1">
    <fb>-63.903888888889</fb>
    <v>9</v>
  </rv>
  <rv s="1">
    <fb>460434</fb>
    <v>8</v>
  </rv>
  <rv s="5">
    <v>#VALUE!</v>
    <v>en-US</v>
    <v>56bc729e-1fb1-bc28-7c3e-9b068ab999b0</v>
    <v>536870912</v>
    <v>1</v>
    <v>7853</v>
    <v>2</v>
    <v>Porto Velho</v>
    <v>4</v>
    <v>5</v>
    <v>Map</v>
    <v>6</v>
    <v>7</v>
    <v>56</v>
    <v>31570</v>
    <v>3</v>
    <v>Porto Velho is the capital of the Brazilian state of Rondônia, in the upper Amazon River basin. The population is 460,434 people. Located on the border of Rondônia and the state of Amazonas, the town is an important trading center for ...</v>
    <v>31571</v>
    <v>31572</v>
    <v>31574</v>
    <v>31575</v>
    <v>31576</v>
    <v>Porto Velho</v>
    <v>31577</v>
    <v>11</v>
    <v>Porto Velho</v>
    <v>mdp/vdpid/6383469737128493057</v>
  </rv>
  <rv s="0">
    <v>536870912</v>
    <v>Presidente Médici, Rondônia</v>
    <v>297a9522-fce3-8d95-c485-eca87ae16730</v>
    <v>en-US</v>
    <v>Map</v>
  </rv>
  <rv s="1">
    <fb>1758.4649999999999</fb>
    <v>8</v>
  </rv>
  <rv s="2">
    <v>3560</v>
    <v>6</v>
    <v>7854</v>
    <v>7</v>
    <v>0</v>
    <v>Image of Presidente Médici, Rondônia</v>
  </rv>
  <rv s="1">
    <fb>-11.175833333332999</fb>
    <v>9</v>
  </rv>
  <rv s="4">
    <v>https://www.bing.com/search?q=presidente+m%c3%a9dici+brazil&amp;form=skydnc</v>
    <v>Learn more on Bing</v>
  </rv>
  <rv s="1">
    <fb>-61.900833333332997</fb>
    <v>9</v>
  </rv>
  <rv s="1">
    <fb>18571</fb>
    <v>8</v>
  </rv>
  <rv s="9">
    <v>#VALUE!</v>
    <v>en-US</v>
    <v>297a9522-fce3-8d95-c485-eca87ae16730</v>
    <v>536870912</v>
    <v>1</v>
    <v>7855</v>
    <v>72</v>
    <v>Presidente Médici, Rondônia</v>
    <v>4</v>
    <v>5</v>
    <v>Map</v>
    <v>6</v>
    <v>57</v>
    <v>56</v>
    <v>31580</v>
    <v>3</v>
    <v>Presidente Médici is a municipality located in the Brazilian state of Rondônia. It has a population of 18,571. Its area is 1,758 km². Presidente Médici municipality is divided into four bairros: Centro, Ernandes Gonçalves, Cunha e Silva, and ...</v>
    <v>31581</v>
    <v>31582</v>
    <v>31583</v>
    <v>31584</v>
    <v>Presidente Médici, Rondônia</v>
    <v>31585</v>
    <v>1380</v>
    <v>Presidente Médici, Rondônia</v>
    <v>mdp/vdpid/6397364319608111105</v>
  </rv>
  <rv s="0">
    <v>536870912</v>
    <v>Primavera de Rondônia</v>
    <v>1836b7ea-72be-cc01-1528-c181a2538427</v>
    <v>en-US</v>
    <v>Map</v>
  </rv>
  <rv s="1">
    <fb>605.69799999999998</fb>
    <v>8</v>
  </rv>
  <rv s="2">
    <v>3561</v>
    <v>6</v>
    <v>7856</v>
    <v>7</v>
    <v>0</v>
    <v>Image of Primavera de Rondônia</v>
  </rv>
  <rv s="1">
    <fb>-11.816944444443999</fb>
    <v>9</v>
  </rv>
  <rv s="4">
    <v>https://www.bing.com/search?q=primavera+de+rond%c3%b4nia+brazil&amp;form=skydnc</v>
    <v>Learn more on Bing</v>
  </rv>
  <rv s="1">
    <fb>-61.322777777778001</fb>
    <v>9</v>
  </rv>
  <rv s="1">
    <fb>2776</fb>
    <v>8</v>
  </rv>
  <rv s="9">
    <v>#VALUE!</v>
    <v>en-US</v>
    <v>1836b7ea-72be-cc01-1528-c181a2538427</v>
    <v>536870912</v>
    <v>1</v>
    <v>7857</v>
    <v>72</v>
    <v>Primavera de Rondônia</v>
    <v>4</v>
    <v>5</v>
    <v>Map</v>
    <v>6</v>
    <v>57</v>
    <v>56</v>
    <v>31588</v>
    <v>414</v>
    <v>Primavera de Rondônia is a municipality located in the Brazilian state of Rondônia. Its population was 2,776 and its area is 606 km². Primavera de Rondônia is classified as tropical savanna climate.</v>
    <v>31589</v>
    <v>31590</v>
    <v>31591</v>
    <v>31592</v>
    <v>Primavera de Rondônia</v>
    <v>31593</v>
    <v>1380</v>
    <v>Primavera de Rondônia</v>
    <v>mdp/vdpid/6397445664493535233</v>
  </rv>
  <rv s="0">
    <v>536870912</v>
    <v>Rio Crespo</v>
    <v>9965ec5a-decf-2b33-b01d-005c206e179f</v>
    <v>en-US</v>
    <v>Map</v>
  </rv>
  <rv s="1">
    <fb>1717.6479999999999</fb>
    <v>8</v>
  </rv>
  <rv s="2">
    <v>3562</v>
    <v>6</v>
    <v>7858</v>
    <v>7</v>
    <v>0</v>
    <v>Image of Rio Crespo</v>
  </rv>
  <rv s="1">
    <fb>-9.7022222222222005</fb>
    <v>9</v>
  </rv>
  <rv s="4">
    <v>https://www.bing.com/search?q=rio+crespo+brazil&amp;form=skydnc</v>
    <v>Learn more on Bing</v>
  </rv>
  <rv s="1">
    <fb>-62.899722222222003</fb>
    <v>9</v>
  </rv>
  <rv s="1">
    <fb>3804</fb>
    <v>8</v>
  </rv>
  <rv s="9">
    <v>#VALUE!</v>
    <v>en-US</v>
    <v>9965ec5a-decf-2b33-b01d-005c206e179f</v>
    <v>536870912</v>
    <v>1</v>
    <v>7859</v>
    <v>72</v>
    <v>Rio Crespo</v>
    <v>4</v>
    <v>5</v>
    <v>Map</v>
    <v>6</v>
    <v>57</v>
    <v>56</v>
    <v>31596</v>
    <v>414</v>
    <v>Rio Crespo is a municipality located in the Brazilian state of Rondônia. Its population was 3,804 and its area is 1,718 km².</v>
    <v>31597</v>
    <v>31598</v>
    <v>31599</v>
    <v>31600</v>
    <v>Rio Crespo</v>
    <v>31601</v>
    <v>1380</v>
    <v>Rio Crespo</v>
    <v>mdp/vdpid/6383557869907738625</v>
  </rv>
  <rv s="0">
    <v>536870912</v>
    <v>Rolim de Moura</v>
    <v>d4510f2a-8fe3-8b4d-640c-d039b2a6ac3a</v>
    <v>en-US</v>
    <v>Map</v>
  </rv>
  <rv s="1">
    <fb>1457.885</fb>
    <v>8</v>
  </rv>
  <rv s="2">
    <v>3563</v>
    <v>6</v>
    <v>7860</v>
    <v>7</v>
    <v>0</v>
    <v>Image of Rolim de Moura</v>
  </rv>
  <rv s="1">
    <fb>-11.725430555556001</fb>
    <v>9</v>
  </rv>
  <rv s="0">
    <v>805306368</v>
    <v>Ceser Cassol (Mayor)</v>
    <v>1c2e5fa9-00fc-805e-d689-740ab5153b12</v>
    <v>en-US</v>
    <v>Generic</v>
  </rv>
  <rv s="3">
    <v>836</v>
  </rv>
  <rv s="4">
    <v>https://www.bing.com/search?q=rolim+de+moura+brazil&amp;form=skydnc</v>
    <v>Learn more on Bing</v>
  </rv>
  <rv s="1">
    <fb>-61.777758333332997</fb>
    <v>9</v>
  </rv>
  <rv s="1">
    <fb>56406</fb>
    <v>8</v>
  </rv>
  <rv s="8">
    <v>#VALUE!</v>
    <v>en-US</v>
    <v>d4510f2a-8fe3-8b4d-640c-d039b2a6ac3a</v>
    <v>536870912</v>
    <v>1</v>
    <v>7861</v>
    <v>67</v>
    <v>Rolim de Moura</v>
    <v>4</v>
    <v>5</v>
    <v>Map</v>
    <v>6</v>
    <v>7</v>
    <v>56</v>
    <v>31604</v>
    <v>3</v>
    <v>Rolim de Moura is a municipality located in the Brazilian state of Rondônia. Its population was 55,407 and its area is 1,457.885 km².</v>
    <v>31605</v>
    <v>31606</v>
    <v>31608</v>
    <v>31609</v>
    <v>31610</v>
    <v>Rolim de Moura</v>
    <v>31611</v>
    <v>Rolim de Moura</v>
    <v>mdp/vdpid/6397385185834303489</v>
  </rv>
  <rv s="0">
    <v>536870912</v>
    <v>Santa Luzia d'Oeste</v>
    <v>bd902400-e980-0bd2-e13b-de96a13a4b7a</v>
    <v>en-US</v>
    <v>Map</v>
  </rv>
  <rv s="1">
    <fb>1197.7809999999999</fb>
    <v>8</v>
  </rv>
  <rv s="2">
    <v>3564</v>
    <v>6</v>
    <v>7862</v>
    <v>7</v>
    <v>0</v>
    <v>Image of Santa Luzia d'Oeste</v>
  </rv>
  <rv s="1">
    <fb>-11.908055555556</fb>
    <v>9</v>
  </rv>
  <rv s="4">
    <v>https://www.bing.com/search?q=santa+luzia+d%27oeste+brazil&amp;form=skydnc</v>
    <v>Learn more on Bing</v>
  </rv>
  <rv s="1">
    <fb>-61.778888888889</fb>
    <v>9</v>
  </rv>
  <rv s="1">
    <fb>6216</fb>
    <v>8</v>
  </rv>
  <rv s="9">
    <v>#VALUE!</v>
    <v>en-US</v>
    <v>bd902400-e980-0bd2-e13b-de96a13a4b7a</v>
    <v>536870912</v>
    <v>1</v>
    <v>7863</v>
    <v>72</v>
    <v>Santa Luzia d'Oeste</v>
    <v>4</v>
    <v>5</v>
    <v>Map</v>
    <v>6</v>
    <v>57</v>
    <v>56</v>
    <v>31614</v>
    <v>414</v>
    <v>Santa Luzia d'Oeste is a municipality located in the Brazilian state of Rondônia. Its population is 6,216 and its area is 1,198 km².</v>
    <v>31615</v>
    <v>31616</v>
    <v>31617</v>
    <v>31618</v>
    <v>Santa Luzia d'Oeste</v>
    <v>31619</v>
    <v>1380</v>
    <v>Santa Luzia d'Oeste</v>
    <v>mdp/vdpid/6397437953097859073</v>
  </rv>
  <rv s="0">
    <v>536870912</v>
    <v>São Felipe d'Oeste</v>
    <v>f8cbec13-c4f7-d3cd-2137-2c47c258481f</v>
    <v>en-US</v>
    <v>Map</v>
  </rv>
  <rv s="1">
    <fb>541.64700000000005</fb>
    <v>8</v>
  </rv>
  <rv s="2">
    <v>3565</v>
    <v>6</v>
    <v>7864</v>
    <v>7</v>
    <v>0</v>
    <v>Image of São Felipe d'Oeste</v>
  </rv>
  <rv s="1">
    <fb>-11.9025</fb>
    <v>9</v>
  </rv>
  <rv s="4">
    <v>https://www.bing.com/search?q=s%c3%a3o+felipe+d%27oeste+brazil&amp;form=skydnc</v>
    <v>Learn more on Bing</v>
  </rv>
  <rv s="1">
    <fb>-61.502222222222002</fb>
    <v>9</v>
  </rv>
  <rv s="1">
    <fb>5258</fb>
    <v>8</v>
  </rv>
  <rv s="12">
    <v>#VALUE!</v>
    <v>en-US</v>
    <v>f8cbec13-c4f7-d3cd-2137-2c47c258481f</v>
    <v>536870912</v>
    <v>1</v>
    <v>7865</v>
    <v>120</v>
    <v>São Felipe d'Oeste</v>
    <v>4</v>
    <v>5</v>
    <v>Map</v>
    <v>6</v>
    <v>7</v>
    <v>56</v>
    <v>31622</v>
    <v>3</v>
    <v>São Felipe d'Oeste is a municipality located in the Brazilian state of Rondônia. Its population was 5,066 and its area is 542 km².</v>
    <v>31623</v>
    <v>31624</v>
    <v>31625</v>
    <v>31626</v>
    <v>São Felipe d'Oeste</v>
    <v>31627</v>
    <v>São Felipe d'Oeste</v>
    <v>mdp/vdpid/6397395243506860033</v>
  </rv>
  <rv s="0">
    <v>536870912</v>
    <v>São Francisco do Guaporé</v>
    <v>b81d4465-dc17-1331-303a-883b62c3f0b3</v>
    <v>en-US</v>
    <v>Map</v>
  </rv>
  <rv s="1">
    <fb>10959.767</fb>
    <v>8</v>
  </rv>
  <rv s="2">
    <v>3566</v>
    <v>6</v>
    <v>7866</v>
    <v>7</v>
    <v>0</v>
    <v>Image of São Francisco do Guaporé</v>
  </rv>
  <rv s="1">
    <fb>-12.052222222221999</fb>
    <v>9</v>
  </rv>
  <rv s="4">
    <v>https://www.bing.com/search?q=s%c3%a3o+francisco+do+guapor%c3%a9+brazil&amp;form=skydnc</v>
    <v>Learn more on Bing</v>
  </rv>
  <rv s="1">
    <fb>-63.567500000000003</fb>
    <v>9</v>
  </rv>
  <rv s="1">
    <fb>20681</fb>
    <v>8</v>
  </rv>
  <rv s="9">
    <v>#VALUE!</v>
    <v>en-US</v>
    <v>b81d4465-dc17-1331-303a-883b62c3f0b3</v>
    <v>536870912</v>
    <v>1</v>
    <v>7867</v>
    <v>72</v>
    <v>São Francisco do Guaporé</v>
    <v>4</v>
    <v>5</v>
    <v>Map</v>
    <v>6</v>
    <v>57</v>
    <v>56</v>
    <v>31630</v>
    <v>414</v>
    <v>São Francisco do Guaporé is a municipality located in the Brazilian state of Rondônia. Its population was 20,681 and its area is 10,960 km². The municipality contains 9% of the 36,442 hectares Serra dos Reis State Park. It contains 86% of the ...</v>
    <v>31631</v>
    <v>31632</v>
    <v>31633</v>
    <v>31634</v>
    <v>São Francisco do Guaporé</v>
    <v>31635</v>
    <v>1380</v>
    <v>São Francisco do Guaporé</v>
    <v>mdp/vdpid/6395797427055493121</v>
  </rv>
  <rv s="0">
    <v>536870912</v>
    <v>São Miguel do Guaporé</v>
    <v>13353f22-5cf9-9139-df7a-46f7d1085a32</v>
    <v>en-US</v>
    <v>Map</v>
  </rv>
  <rv s="1">
    <fb>8007.866</fb>
    <v>8</v>
  </rv>
  <rv s="2">
    <v>3567</v>
    <v>6</v>
    <v>7868</v>
    <v>7</v>
    <v>0</v>
    <v>Image of São Miguel do Guaporé</v>
  </rv>
  <rv s="1">
    <fb>-11.6936</fb>
    <v>9</v>
  </rv>
  <rv s="4">
    <v>https://www.bing.com/search?q=s%c3%a3o+miguel+do+guapor%c3%a9+brazil&amp;form=skydnc</v>
    <v>Learn more on Bing</v>
  </rv>
  <rv s="1">
    <fb>-62.711399999999998</fb>
    <v>9</v>
  </rv>
  <rv s="1">
    <fb>21635</fb>
    <v>8</v>
  </rv>
  <rv s="12">
    <v>#VALUE!</v>
    <v>en-US</v>
    <v>13353f22-5cf9-9139-df7a-46f7d1085a32</v>
    <v>536870912</v>
    <v>1</v>
    <v>7869</v>
    <v>120</v>
    <v>São Miguel do Guaporé</v>
    <v>4</v>
    <v>5</v>
    <v>Map</v>
    <v>6</v>
    <v>7</v>
    <v>56</v>
    <v>31638</v>
    <v>3</v>
    <v>São Miguel do Guaporé is a municipality located in the Brazilian state of Rondônia. Its population was 23,077 and its area is 7,460 km².</v>
    <v>31639</v>
    <v>31640</v>
    <v>31641</v>
    <v>31642</v>
    <v>São Miguel do Guaporé</v>
    <v>31643</v>
    <v>São Miguel do Guaporé</v>
    <v>mdp/vdpid/6395881436565471233</v>
  </rv>
  <rv s="0">
    <v>536870912</v>
    <v>Seringueiras</v>
    <v>f69cc969-dbc3-88e0-f321-794d083a1eab</v>
    <v>en-US</v>
    <v>Map</v>
  </rv>
  <rv s="1">
    <fb>3773.5050000000001</fb>
    <v>8</v>
  </rv>
  <rv s="2">
    <v>3568</v>
    <v>6</v>
    <v>7870</v>
    <v>7</v>
    <v>0</v>
    <v>Image of Seringueiras</v>
  </rv>
  <rv s="1">
    <fb>-11.798055555555999</fb>
    <v>9</v>
  </rv>
  <rv s="4">
    <v>https://www.bing.com/search?q=seringueiras&amp;form=skydnc</v>
    <v>Learn more on Bing</v>
  </rv>
  <rv s="1">
    <fb>-63.031111111111002</fb>
    <v>9</v>
  </rv>
  <rv s="1">
    <fb>11171</fb>
    <v>8</v>
  </rv>
  <rv s="12">
    <v>#VALUE!</v>
    <v>en-US</v>
    <v>f69cc969-dbc3-88e0-f321-794d083a1eab</v>
    <v>536870912</v>
    <v>1</v>
    <v>7871</v>
    <v>120</v>
    <v>Seringueiras</v>
    <v>4</v>
    <v>5</v>
    <v>Map</v>
    <v>6</v>
    <v>7</v>
    <v>56</v>
    <v>31646</v>
    <v>3</v>
    <v>Seringueiras is a municipality located in the Brazilian state of Rondônia. Its population was 11,851 and its area is 3,774 km².</v>
    <v>31647</v>
    <v>31648</v>
    <v>31649</v>
    <v>31650</v>
    <v>Seringueiras</v>
    <v>31651</v>
    <v>Seringueiras</v>
    <v>mdp/vdpid/6395890984210661377</v>
  </rv>
  <rv s="0">
    <v>536870912</v>
    <v>Teixeirópolis</v>
    <v>52f78e24-74b7-62b1-b37f-119cae6495ce</v>
    <v>en-US</v>
    <v>Map</v>
  </rv>
  <rv s="1">
    <fb>459.95400000000001</fb>
    <v>8</v>
  </rv>
  <rv s="2">
    <v>3569</v>
    <v>6</v>
    <v>7872</v>
    <v>7</v>
    <v>0</v>
    <v>Image of Teixeirópolis</v>
  </rv>
  <rv s="1">
    <fb>-10.9175</fb>
    <v>9</v>
  </rv>
  <rv s="0">
    <v>805306368</v>
    <v>Antonio Zotesco (Mayor)</v>
    <v>c5f4d11a-fffd-6cd8-0f61-3a692dad8f23</v>
    <v>en-US</v>
    <v>Generic</v>
  </rv>
  <rv s="3">
    <v>837</v>
  </rv>
  <rv s="4">
    <v>https://www.bing.com/search?q=teixeir%c3%b3polis&amp;form=skydnc</v>
    <v>Learn more on Bing</v>
  </rv>
  <rv s="1">
    <fb>-62.249444444444002</fb>
    <v>9</v>
  </rv>
  <rv s="1">
    <fb>4233</fb>
    <v>8</v>
  </rv>
  <rv s="5">
    <v>#VALUE!</v>
    <v>en-US</v>
    <v>52f78e24-74b7-62b1-b37f-119cae6495ce</v>
    <v>536870912</v>
    <v>1</v>
    <v>7873</v>
    <v>2</v>
    <v>Teixeirópolis</v>
    <v>4</v>
    <v>5</v>
    <v>Map</v>
    <v>6</v>
    <v>57</v>
    <v>56</v>
    <v>31654</v>
    <v>3</v>
    <v>Teixeirópolis is a municipality located in the Brazilian state of Rondônia. Its population was 4,233 and its area is 460 km², which makes it the smallest municipality in that state.</v>
    <v>31655</v>
    <v>31656</v>
    <v>31658</v>
    <v>31659</v>
    <v>31660</v>
    <v>Teixeirópolis</v>
    <v>31661</v>
    <v>31461</v>
    <v>Teixeirópolis</v>
    <v>mdp/vdpid/6383844259132342273</v>
  </rv>
  <rv s="0">
    <v>536870912</v>
    <v>Theobroma, Rondônia</v>
    <v>2cd1da56-bce6-c006-5182-f51388a1569a</v>
    <v>en-US</v>
    <v>Map</v>
  </rv>
  <rv s="1">
    <fb>2197.415</fb>
    <v>8</v>
  </rv>
  <rv s="2">
    <v>3570</v>
    <v>6</v>
    <v>7874</v>
    <v>7</v>
    <v>0</v>
    <v>Image of Theobroma, Rondônia</v>
  </rv>
  <rv s="1">
    <fb>-10.238899999999999</fb>
    <v>9</v>
  </rv>
  <rv s="4">
    <v>https://www.bing.com/search?q=theobroma+brazil&amp;form=skydnc</v>
    <v>Learn more on Bing</v>
  </rv>
  <rv s="1">
    <fb>-62.3583</fb>
    <v>9</v>
  </rv>
  <rv s="1">
    <fb>8113</fb>
    <v>8</v>
  </rv>
  <rv s="12">
    <v>#VALUE!</v>
    <v>en-US</v>
    <v>2cd1da56-bce6-c006-5182-f51388a1569a</v>
    <v>536870912</v>
    <v>1</v>
    <v>7875</v>
    <v>120</v>
    <v>Theobroma, Rondônia</v>
    <v>4</v>
    <v>5</v>
    <v>Map</v>
    <v>6</v>
    <v>7</v>
    <v>56</v>
    <v>31664</v>
    <v>3</v>
    <v>Theobroma is a municipality located in the Brazilian state of Rondônia. Its population was 10,395 and its area is 2,197 km². It is named after the plant genus Theobroma, which includes the economically significant Theobroma cacao.</v>
    <v>31665</v>
    <v>31666</v>
    <v>31667</v>
    <v>31668</v>
    <v>Theobroma, Rondônia</v>
    <v>31669</v>
    <v>Theobroma, Rondônia</v>
    <v>mdp/vdpid/6383759594455302145</v>
  </rv>
  <rv s="0">
    <v>536870912</v>
    <v>Urupá</v>
    <v>e1eab089-f130-4ec0-99cc-6ffa868fa2bd</v>
    <v>en-US</v>
    <v>Map</v>
  </rv>
  <rv s="1">
    <fb>831.86500000000001</fb>
    <v>8</v>
  </rv>
  <rv s="2">
    <v>3571</v>
    <v>6</v>
    <v>7876</v>
    <v>7</v>
    <v>0</v>
    <v>Image of Urupá</v>
  </rv>
  <rv s="1">
    <fb>-11.140555555556</fb>
    <v>9</v>
  </rv>
  <rv s="4">
    <v>https://www.bing.com/search?q=urup%c3%a1+brazil&amp;form=skydnc</v>
    <v>Learn more on Bing</v>
  </rv>
  <rv s="1">
    <fb>-62.360833333332998</fb>
    <v>9</v>
  </rv>
  <rv s="1">
    <fb>11272</fb>
    <v>8</v>
  </rv>
  <rv s="9">
    <v>#VALUE!</v>
    <v>en-US</v>
    <v>e1eab089-f130-4ec0-99cc-6ffa868fa2bd</v>
    <v>536870912</v>
    <v>1</v>
    <v>7877</v>
    <v>72</v>
    <v>Urupá</v>
    <v>4</v>
    <v>5</v>
    <v>Map</v>
    <v>6</v>
    <v>57</v>
    <v>56</v>
    <v>31672</v>
    <v>414</v>
    <v>Urupá is a municipality located in the Brazilian state of Rondônia. Its population was 11,272 and its area is 832 km².</v>
    <v>31673</v>
    <v>31674</v>
    <v>31675</v>
    <v>31676</v>
    <v>Urupá</v>
    <v>31677</v>
    <v>1380</v>
    <v>Urupá</v>
    <v>mdp/vdpid/6383845254843334657</v>
  </rv>
  <rv s="0">
    <v>536870912</v>
    <v>Vale do Anari</v>
    <v>f1c49d67-2fc7-edcf-d7bc-ff7c69b83996</v>
    <v>en-US</v>
    <v>Map</v>
  </rv>
  <rv s="1">
    <fb>3135.1410000000001</fb>
    <v>8</v>
  </rv>
  <rv s="2">
    <v>3572</v>
    <v>6</v>
    <v>7878</v>
    <v>7</v>
    <v>0</v>
    <v>Image of Vale do Anari</v>
  </rv>
  <rv s="1">
    <fb>-9.8630555555556008</fb>
    <v>9</v>
  </rv>
  <rv s="4">
    <v>https://www.bing.com/search?q=vale+do+anari+brazil&amp;form=skydnc</v>
    <v>Learn more on Bing</v>
  </rv>
  <rv s="1">
    <fb>-62.185555555556</fb>
    <v>9</v>
  </rv>
  <rv s="1">
    <fb>7788</fb>
    <v>8</v>
  </rv>
  <rv s="12">
    <v>#VALUE!</v>
    <v>en-US</v>
    <v>f1c49d67-2fc7-edcf-d7bc-ff7c69b83996</v>
    <v>536870912</v>
    <v>1</v>
    <v>7879</v>
    <v>120</v>
    <v>Vale do Anari</v>
    <v>4</v>
    <v>5</v>
    <v>Map</v>
    <v>6</v>
    <v>7</v>
    <v>56</v>
    <v>31680</v>
    <v>3</v>
    <v>Vale do Anari is a municipality located in the Brazilian state of Rondônia. Its population was 11,377 and its area is 3,135 km².</v>
    <v>31681</v>
    <v>31682</v>
    <v>31683</v>
    <v>31684</v>
    <v>Vale do Anari</v>
    <v>31685</v>
    <v>Vale do Anari</v>
    <v>mdp/vdpid/6385073806012055553</v>
  </rv>
  <rv s="0">
    <v>536870912</v>
    <v>Vale do Paraíso, Rondônia</v>
    <v>e18be130-9e8f-9e69-36b3-5e68b72bac51</v>
    <v>en-US</v>
    <v>Map</v>
  </rv>
  <rv s="1">
    <fb>965.67600000000004</fb>
    <v>8</v>
  </rv>
  <rv s="2">
    <v>3573</v>
    <v>6</v>
    <v>7880</v>
    <v>7</v>
    <v>0</v>
    <v>Image of Vale do Paraíso, Rondônia</v>
  </rv>
  <rv s="1">
    <fb>-10.447777777778001</fb>
    <v>9</v>
  </rv>
  <rv s="1">
    <fb>-62.134166666666999</fb>
    <v>9</v>
  </rv>
  <rv s="1">
    <fb>6479</fb>
    <v>8</v>
  </rv>
  <rv s="13">
    <v>#VALUE!</v>
    <v>en-US</v>
    <v>e18be130-9e8f-9e69-36b3-5e68b72bac51</v>
    <v>536870912</v>
    <v>1</v>
    <v>7881</v>
    <v>125</v>
    <v>Vale do Paraíso, Rondônia</v>
    <v>92</v>
    <v>5</v>
    <v>Map</v>
    <v>6</v>
    <v>7</v>
    <v>56</v>
    <v>31688</v>
    <v>3</v>
    <v>Vale do Paraíso is a municipality located in the Brazilian state of Rondônia. Its population was 6,656 and its area is 966 km².</v>
    <v>31689</v>
    <v>31690</v>
    <v>31691</v>
    <v>Vale do Paraíso, Rondônia</v>
    <v>31692</v>
    <v>Vale do Paraíso, Rondônia</v>
    <v>mdp/vdpid/6383764132155359233</v>
  </rv>
  <rv s="0">
    <v>536870912</v>
    <v>Vilhena</v>
    <v>4995674b-8d96-e5c3-c47d-d9d2514f6430</v>
    <v>en-US</v>
    <v>Map</v>
  </rv>
  <rv s="1">
    <fb>11518.913</fb>
    <v>8</v>
  </rv>
  <rv s="2">
    <v>3574</v>
    <v>6</v>
    <v>7882</v>
    <v>7</v>
    <v>0</v>
    <v>Image of Vilhena</v>
  </rv>
  <rv s="1">
    <fb>-12.740555555556</fb>
    <v>9</v>
  </rv>
  <rv s="0">
    <v>805306368</v>
    <v>Flori Cordeiro (Mayor)</v>
    <v>d9fac0b3-3111-a6fe-d9f0-1df9bce5d8b2</v>
    <v>en-US</v>
    <v>Generic</v>
  </rv>
  <rv s="3">
    <v>838</v>
  </rv>
  <rv s="4">
    <v>https://www.bing.com/search?q=vilhena+brazil&amp;form=skydnc</v>
    <v>Learn more on Bing</v>
  </rv>
  <rv s="1">
    <fb>-60.145833333333002</fb>
    <v>9</v>
  </rv>
  <rv s="1">
    <fb>95832</fb>
    <v>8</v>
  </rv>
  <rv s="8">
    <v>#VALUE!</v>
    <v>en-US</v>
    <v>4995674b-8d96-e5c3-c47d-d9d2514f6430</v>
    <v>536870912</v>
    <v>1</v>
    <v>7883</v>
    <v>67</v>
    <v>Vilhena</v>
    <v>4</v>
    <v>5</v>
    <v>Map</v>
    <v>6</v>
    <v>7</v>
    <v>56</v>
    <v>31695</v>
    <v>3</v>
    <v>Vilhena is the easternmost municipality in the Brazilian state of Rondônia. Its population was 102,211 and its area is 11,519 km². It is the fifth-largest city in Rondônia and has the best HDI in the state.</v>
    <v>31696</v>
    <v>31697</v>
    <v>31699</v>
    <v>31700</v>
    <v>31701</v>
    <v>Vilhena</v>
    <v>31702</v>
    <v>Vilhena</v>
    <v>mdp/vdpid/6397788778357850113</v>
  </rv>
  <rv s="0">
    <v>536870912</v>
    <v>Alto Alegre, Roraima</v>
    <v>e81ccf08-5c17-fda4-0a19-0eb49a95e7ab</v>
    <v>en-US</v>
    <v>Map</v>
  </rv>
  <rv s="1">
    <fb>25566.845000000001</fb>
    <v>8</v>
  </rv>
  <rv s="2">
    <v>3575</v>
    <v>6</v>
    <v>7884</v>
    <v>7</v>
    <v>0</v>
    <v>Image of Alto Alegre, Roraima</v>
  </rv>
  <rv s="1">
    <fb>2.9877777777777998</fb>
    <v>9</v>
  </rv>
  <rv s="0">
    <v>805306368</v>
    <v>Pedro Henrique Machado (Mayor)</v>
    <v>3f45f734-af80-56cd-7ab3-f7ee4a471de0</v>
    <v>en-US</v>
    <v>Generic</v>
  </rv>
  <rv s="3">
    <v>839</v>
  </rv>
  <rv s="4">
    <v>https://www.bing.com/search?q=alto+alegre+brazil&amp;form=skydnc</v>
    <v>Learn more on Bing</v>
  </rv>
  <rv s="1">
    <fb>-61.304444444444002</fb>
    <v>9</v>
  </rv>
  <rv s="1">
    <fb>21066</fb>
    <v>8</v>
  </rv>
  <rv s="8">
    <v>#VALUE!</v>
    <v>en-US</v>
    <v>e81ccf08-5c17-fda4-0a19-0eb49a95e7ab</v>
    <v>536870912</v>
    <v>1</v>
    <v>7885</v>
    <v>67</v>
    <v>Alto Alegre, Roraima</v>
    <v>4</v>
    <v>5</v>
    <v>Map</v>
    <v>6</v>
    <v>7</v>
    <v>57</v>
    <v>31705</v>
    <v>3</v>
    <v>Alto Alegre is a city in the Brazilian state of Roraima. The population in 2020 was 15,380, and the area is 25,567 km². Its limits are Amajari to the north, Boa Vista in the east, Mucajaí and Iracema in the south, and Venezuela in the west.</v>
    <v>31706</v>
    <v>31707</v>
    <v>31709</v>
    <v>31710</v>
    <v>31711</v>
    <v>Alto Alegre, Roraima</v>
    <v>31712</v>
    <v>Alto Alegre, Roraima</v>
    <v>mdp/vdpid/5610396339599835137</v>
  </rv>
  <rv s="0">
    <v>536870912</v>
    <v>Amajari</v>
    <v>8bbd5695-77d0-2751-957a-7a034ab3e1ab</v>
    <v>en-US</v>
    <v>Map</v>
  </rv>
  <rv s="1">
    <fb>28472</fb>
    <v>8</v>
  </rv>
  <rv s="2">
    <v>3576</v>
    <v>6</v>
    <v>7886</v>
    <v>7</v>
    <v>0</v>
    <v>Image of Amajari</v>
  </rv>
  <rv s="1">
    <fb>3.6541666666667001</fb>
    <v>9</v>
  </rv>
  <rv s="0">
    <v>805306368</v>
    <v>Vera Lúcia (Mayor)</v>
    <v>e95acb13-02f6-4083-72d9-2b1495c19791</v>
    <v>en-US</v>
    <v>Generic</v>
  </rv>
  <rv s="3">
    <v>840</v>
  </rv>
  <rv s="4">
    <v>https://www.bing.com/search?q=amajari+brazil&amp;form=skydnc</v>
    <v>Learn more on Bing</v>
  </rv>
  <rv s="1">
    <fb>-61.416944444443999</fb>
    <v>9</v>
  </rv>
  <rv s="1">
    <fb>13927</fb>
    <v>8</v>
  </rv>
  <rv s="8">
    <v>#VALUE!</v>
    <v>en-US</v>
    <v>8bbd5695-77d0-2751-957a-7a034ab3e1ab</v>
    <v>536870912</v>
    <v>1</v>
    <v>7887</v>
    <v>67</v>
    <v>Amajari</v>
    <v>4</v>
    <v>5</v>
    <v>Map</v>
    <v>6</v>
    <v>7</v>
    <v>57</v>
    <v>31715</v>
    <v>3</v>
    <v>Amajari is a municipality located in the northwest of the state of Roraima in Brazil. Its population is 13,185 and its area is 28,472 km². It is the westernmost municipality in Roraima. The municipality of Amajari is a region of 8 indigenous ...</v>
    <v>31716</v>
    <v>31717</v>
    <v>31719</v>
    <v>31720</v>
    <v>31721</v>
    <v>Amajari</v>
    <v>31722</v>
    <v>Amajari</v>
    <v>mdp/vdpid/5609631756803112961</v>
  </rv>
  <rv s="0">
    <v>536870912</v>
    <v>Boa Vista, Roraima</v>
    <v>148d41af-b8d0-433c-cf93-35bc7eb0acd8</v>
    <v>en-US</v>
    <v>Map</v>
  </rv>
  <rv s="1">
    <fb>5687.0370000000003</fb>
    <v>8</v>
  </rv>
  <rv s="2">
    <v>3577</v>
    <v>6</v>
    <v>7888</v>
    <v>7</v>
    <v>0</v>
    <v>Image of Boa Vista, Roraima</v>
  </rv>
  <rv s="1">
    <fb>2.82</fb>
    <v>9</v>
  </rv>
  <rv s="0">
    <v>805306368</v>
    <v>Arthur Henrique Machado (Mayor)</v>
    <v>97b9bace-9fd3-b483-599a-3a79ab96c8ad</v>
    <v>en-US</v>
    <v>Generic</v>
  </rv>
  <rv s="3">
    <v>841</v>
  </rv>
  <rv s="4">
    <v>https://www.bing.com/search?q=boa+vista+brazil&amp;form=skydnc</v>
    <v>Learn more on Bing</v>
  </rv>
  <rv s="1">
    <fb>-60.671944444444001</fb>
    <v>9</v>
  </rv>
  <rv s="1">
    <fb>413486</fb>
    <v>8</v>
  </rv>
  <rv s="8">
    <v>#VALUE!</v>
    <v>en-US</v>
    <v>148d41af-b8d0-433c-cf93-35bc7eb0acd8</v>
    <v>536870912</v>
    <v>1</v>
    <v>7889</v>
    <v>67</v>
    <v>Boa Vista, Roraima</v>
    <v>4</v>
    <v>5</v>
    <v>Map</v>
    <v>6</v>
    <v>7</v>
    <v>57</v>
    <v>31725</v>
    <v>3</v>
    <v>Boa Vista is the capital of the Brazilian state of Roraima. Situated on the western bank of the Branco River, the city lies 220 km from Brazil's border with Venezuela. It is the only Brazilian state capital located entirely north of the equator.</v>
    <v>31726</v>
    <v>31727</v>
    <v>31729</v>
    <v>31730</v>
    <v>31731</v>
    <v>Boa Vista, Roraima</v>
    <v>31732</v>
    <v>Boa Vista, Roraima</v>
    <v>mdp/vdpid/5609727997859856385</v>
  </rv>
  <rv s="0">
    <v>536870912</v>
    <v>Bonfim, Roraima</v>
    <v>bb1fc4dd-b0e2-b48f-5812-ede9d43a5ebe</v>
    <v>en-US</v>
    <v>Map</v>
  </rv>
  <rv s="1">
    <fb>8095.3190000000004</fb>
    <v>8</v>
  </rv>
  <rv s="2">
    <v>3578</v>
    <v>6</v>
    <v>7890</v>
    <v>7</v>
    <v>0</v>
    <v>Image of Bonfim, Roraima</v>
  </rv>
  <rv s="1">
    <fb>3.36</fb>
    <v>9</v>
  </rv>
  <rv s="0">
    <v>805306368</v>
    <v>Joner Chagas (Mayor)</v>
    <v>89afe5b3-6d5b-45be-1083-ba986735e592</v>
    <v>en-US</v>
    <v>Generic</v>
  </rv>
  <rv s="3">
    <v>842</v>
  </rv>
  <rv s="4">
    <v>https://www.bing.com/search?q=bonfim+brazil&amp;form=skydnc</v>
    <v>Learn more on Bing</v>
  </rv>
  <rv s="1">
    <fb>-59.832777777777999</fb>
    <v>9</v>
  </rv>
  <rv s="1">
    <fb>13897</fb>
    <v>8</v>
  </rv>
  <rv s="8">
    <v>#VALUE!</v>
    <v>en-US</v>
    <v>bb1fc4dd-b0e2-b48f-5812-ede9d43a5ebe</v>
    <v>536870912</v>
    <v>1</v>
    <v>7891</v>
    <v>67</v>
    <v>Bonfim, Roraima</v>
    <v>4</v>
    <v>5</v>
    <v>Map</v>
    <v>6</v>
    <v>7</v>
    <v>57</v>
    <v>31735</v>
    <v>3</v>
    <v>Bonfim is a municipality located in the mideast of the state of Roraima in Brazil. Its population is 12,557 and its area is 8,095 km². The city lies opposite the Takutu River from Lethem, Guyana. The Takutu River Bridge links Bonfim and Roraima ...</v>
    <v>31736</v>
    <v>31737</v>
    <v>31739</v>
    <v>31740</v>
    <v>31741</v>
    <v>Bonfim, Roraima</v>
    <v>31742</v>
    <v>Bonfim, Roraima</v>
    <v>mdp/vdpid/5610606693474893825</v>
  </rv>
  <rv s="0">
    <v>536870912</v>
    <v>Cantá</v>
    <v>41020735-3f7f-c918-43a4-8fca1b0abbcc</v>
    <v>en-US</v>
    <v>Map</v>
  </rv>
  <rv s="1">
    <fb>7664.7969999999996</fb>
    <v>8</v>
  </rv>
  <rv s="2">
    <v>3579</v>
    <v>6</v>
    <v>7892</v>
    <v>7</v>
    <v>0</v>
    <v>Image of Cantá</v>
  </rv>
  <rv s="1">
    <fb>2.61</fb>
    <v>9</v>
  </rv>
  <rv s="4">
    <v>https://www.bing.com/search?q=cant%c3%a1+brazil&amp;form=skydnc</v>
    <v>Learn more on Bing</v>
  </rv>
  <rv s="1">
    <fb>-60.596944444443999</fb>
    <v>9</v>
  </rv>
  <rv s="1">
    <fb>18682</fb>
    <v>8</v>
  </rv>
  <rv s="12">
    <v>#VALUE!</v>
    <v>en-US</v>
    <v>41020735-3f7f-c918-43a4-8fca1b0abbcc</v>
    <v>536870912</v>
    <v>1</v>
    <v>7893</v>
    <v>120</v>
    <v>Cantá</v>
    <v>4</v>
    <v>5</v>
    <v>Map</v>
    <v>6</v>
    <v>7</v>
    <v>57</v>
    <v>31745</v>
    <v>3</v>
    <v>Cantá is a municipality located in the mideast of the state of Roraima in Brazil. Its population is 18,799 and its area is 7,665 km². The municipality of Cantá was established in 1995. It is an agricultural community based on dairy production, ...</v>
    <v>31746</v>
    <v>31747</v>
    <v>31748</v>
    <v>31749</v>
    <v>Cantá</v>
    <v>31750</v>
    <v>Cantá</v>
    <v>mdp/vdpid/5610574347539316737</v>
  </rv>
  <rv s="0">
    <v>536870912</v>
    <v>Caracaraí</v>
    <v>cd4aa3e8-de16-e275-708f-782f5fa249ce</v>
    <v>en-US</v>
    <v>Map</v>
  </rv>
  <rv s="1">
    <fb>47410.891000000003</fb>
    <v>8</v>
  </rv>
  <rv s="2">
    <v>3580</v>
    <v>6</v>
    <v>7894</v>
    <v>7</v>
    <v>0</v>
    <v>Image of Caracaraí</v>
  </rv>
  <rv s="1">
    <fb>1.8158333333333001</fb>
    <v>9</v>
  </rv>
  <rv s="0">
    <v>805306368</v>
    <v>Dianiery Coelho (Mayor)</v>
    <v>dcbd814b-35cb-b661-22ce-620c2e5bb5a4</v>
    <v>en-US</v>
    <v>Generic</v>
  </rv>
  <rv s="3">
    <v>843</v>
  </rv>
  <rv s="4">
    <v>https://www.bing.com/search?q=caracara%c3%ad+brazil&amp;form=skydnc</v>
    <v>Learn more on Bing</v>
  </rv>
  <rv s="1">
    <fb>-61.127777777778</fb>
    <v>9</v>
  </rv>
  <rv s="1">
    <fb>20957</fb>
    <v>8</v>
  </rv>
  <rv s="5">
    <v>#VALUE!</v>
    <v>en-US</v>
    <v>cd4aa3e8-de16-e275-708f-782f5fa249ce</v>
    <v>536870912</v>
    <v>1</v>
    <v>7895</v>
    <v>2</v>
    <v>Caracaraí</v>
    <v>4</v>
    <v>5</v>
    <v>Map</v>
    <v>6</v>
    <v>7</v>
    <v>57</v>
    <v>31753</v>
    <v>3</v>
    <v>Caracaraí is a municipality located in the state of Roraima in Brazil. Its population is 22,283 and its area is 47,411 square kilometres, making it the largest municipality in Roraima state. Caracaraí is located on the Branco River.</v>
    <v>31754</v>
    <v>31755</v>
    <v>31757</v>
    <v>31758</v>
    <v>31759</v>
    <v>Caracaraí</v>
    <v>31760</v>
    <v>31461</v>
    <v>Caracaraí</v>
    <v>mdp/vdpid/5610636414665359361</v>
  </rv>
  <rv s="0">
    <v>536870912</v>
    <v>Caroebe</v>
    <v>7af0ff83-b596-23af-e800-d2f789e4b6ee</v>
    <v>en-US</v>
    <v>Map</v>
  </rv>
  <rv s="1">
    <fb>12065.543</fb>
    <v>8</v>
  </rv>
  <rv s="2">
    <v>3581</v>
    <v>6</v>
    <v>7896</v>
    <v>7</v>
    <v>0</v>
    <v>Image of Caroebe</v>
  </rv>
  <rv s="1">
    <fb>0.88388888888888995</fb>
    <v>9</v>
  </rv>
  <rv s="0">
    <v>805306368</v>
    <v>Argilson Raimundo Pereira Martins (Mayor)</v>
    <v>2b2a1fc5-16c2-1d59-894e-26229390da28</v>
    <v>en-US</v>
    <v>Generic</v>
  </rv>
  <rv s="3">
    <v>844</v>
  </rv>
  <rv s="4">
    <v>https://www.bing.com/search?q=caroebe+brazil&amp;form=skydnc</v>
    <v>Learn more on Bing</v>
  </rv>
  <rv s="1">
    <fb>-59.695833333332999</fb>
    <v>9</v>
  </rv>
  <rv s="1">
    <fb>10656</fb>
    <v>8</v>
  </rv>
  <rv s="8">
    <v>#VALUE!</v>
    <v>en-US</v>
    <v>7af0ff83-b596-23af-e800-d2f789e4b6ee</v>
    <v>536870912</v>
    <v>1</v>
    <v>7897</v>
    <v>67</v>
    <v>Caroebe</v>
    <v>4</v>
    <v>5</v>
    <v>Map</v>
    <v>6</v>
    <v>7</v>
    <v>57</v>
    <v>31763</v>
    <v>3</v>
    <v>Caroebe is a municipality located in the southeast of the state of Roraima in Brazil. Its population is 10,383 and its area is 12,066 km². It is the easternmost municipality in Roraima and the only one to border the state of Pará. Careoebe ...</v>
    <v>31764</v>
    <v>31765</v>
    <v>31767</v>
    <v>31768</v>
    <v>31769</v>
    <v>Caroebe</v>
    <v>31770</v>
    <v>Caroebe</v>
    <v>mdp/vdpid/5611293475841507329</v>
  </rv>
  <rv s="0">
    <v>536870912</v>
    <v>Iracema, Roraima</v>
    <v>43cdadd3-3bb4-72db-9048-e1b6b1b070d0</v>
    <v>en-US</v>
    <v>Map</v>
  </rv>
  <rv s="1">
    <fb>14119.412</fb>
    <v>8</v>
  </rv>
  <rv s="2">
    <v>3582</v>
    <v>6</v>
    <v>1483</v>
    <v>7</v>
    <v>0</v>
    <v>Image of Iracema, Roraima</v>
  </rv>
  <rv s="1">
    <fb>2.1819444444444001</fb>
    <v>9</v>
  </rv>
  <rv s="0">
    <v>805306368</v>
    <v>Jairo Andre Ribeiro Sousa (Mayor)</v>
    <v>09a49148-2118-9876-97e5-65847e11b608</v>
    <v>en-US</v>
    <v>Generic</v>
  </rv>
  <rv s="3">
    <v>845</v>
  </rv>
  <rv s="4">
    <v>https://www.bing.com/search?q=iracema+brazil&amp;form=skydnc</v>
    <v>Learn more on Bing</v>
  </rv>
  <rv s="1">
    <fb>-61.040833333332998</fb>
    <v>9</v>
  </rv>
  <rv s="1">
    <fb>10023</fb>
    <v>8</v>
  </rv>
  <rv s="5">
    <v>#VALUE!</v>
    <v>en-US</v>
    <v>43cdadd3-3bb4-72db-9048-e1b6b1b070d0</v>
    <v>536870912</v>
    <v>1</v>
    <v>1484</v>
    <v>2</v>
    <v>Iracema, Roraima</v>
    <v>4</v>
    <v>5</v>
    <v>Map</v>
    <v>6</v>
    <v>7</v>
    <v>57</v>
    <v>31773</v>
    <v>414</v>
    <v>Iracema is a municipality located in the midwest of the state of Roraima in Brazil. Its population is 12,296 and its area is 14,413 km². Iracema started as an agricultural community. It became an independent municipality in 1994. The town is ...</v>
    <v>31774</v>
    <v>31775</v>
    <v>31777</v>
    <v>31778</v>
    <v>31779</v>
    <v>Iracema, Roraima</v>
    <v>31780</v>
    <v>1380</v>
    <v>Iracema, Roraima</v>
    <v>mdp/vdpid/5610466595450126337</v>
  </rv>
  <rv s="0">
    <v>536870912</v>
    <v>Mucajaí</v>
    <v>a0b30189-4517-c0cc-55c2-c425194760f6</v>
    <v>en-US</v>
    <v>Map</v>
  </rv>
  <rv s="1">
    <fb>12751.254999999999</fb>
    <v>8</v>
  </rv>
  <rv s="2">
    <v>3583</v>
    <v>6</v>
    <v>7898</v>
    <v>7</v>
    <v>0</v>
    <v>Image of Mucajaí</v>
  </rv>
  <rv s="1">
    <fb>2.4300000000000002</fb>
    <v>9</v>
  </rv>
  <rv s="0">
    <v>805306368</v>
    <v>Eronildes Aparecida Gonçalves (Mayor)</v>
    <v>f6caa917-8d71-4c9d-93eb-15377c1ddc5d</v>
    <v>en-US</v>
    <v>Generic</v>
  </rv>
  <rv s="3">
    <v>846</v>
  </rv>
  <rv s="4">
    <v>https://www.bing.com/search?q=mucaja%c3%ad+brazil&amp;form=skydnc</v>
    <v>Learn more on Bing</v>
  </rv>
  <rv s="1">
    <fb>-60.9</fb>
    <v>9</v>
  </rv>
  <rv s="1">
    <fb>18064</fb>
    <v>8</v>
  </rv>
  <rv s="8">
    <v>#VALUE!</v>
    <v>en-US</v>
    <v>a0b30189-4517-c0cc-55c2-c425194760f6</v>
    <v>536870912</v>
    <v>1</v>
    <v>7899</v>
    <v>67</v>
    <v>Mucajaí</v>
    <v>4</v>
    <v>5</v>
    <v>Map</v>
    <v>6</v>
    <v>7</v>
    <v>57</v>
    <v>31783</v>
    <v>3</v>
    <v>Mucajaí is a municipality located in the midwest of the state of Roraima in Brazil. Its population is 18,172 and its area is 12,461 km². Mucajaí started as Colônia Agrícola Fernando Costa, an agricultural colony, in 1951. In 1980, Apiaú, a ...</v>
    <v>31784</v>
    <v>31785</v>
    <v>31787</v>
    <v>31788</v>
    <v>31789</v>
    <v>Mucajaí</v>
    <v>31790</v>
    <v>Mucajaí</v>
    <v>mdp/vdpid/5610419261068541953</v>
  </rv>
  <rv s="0">
    <v>536870912</v>
    <v>Normandia, Roraima</v>
    <v>bf21ef05-99b2-bd58-aff0-a09b932acf52</v>
    <v>en-US</v>
    <v>Map</v>
  </rv>
  <rv s="1">
    <fb>6966.8109999999997</fb>
    <v>8</v>
  </rv>
  <rv s="2">
    <v>3584</v>
    <v>6</v>
    <v>7900</v>
    <v>7</v>
    <v>0</v>
    <v>Image of Normandia, Roraima</v>
  </rv>
  <rv s="1">
    <fb>3.8808333333333001</fb>
    <v>9</v>
  </rv>
  <rv s="0">
    <v>805306368</v>
    <v>Vicente Adolfo Brasil (Mayor)</v>
    <v>5b8762e5-4b46-4e5c-46c2-d2027c65e35b</v>
    <v>en-US</v>
    <v>Generic</v>
  </rv>
  <rv s="3">
    <v>847</v>
  </rv>
  <rv s="4">
    <v>https://www.bing.com/search?q=normandia+brazil&amp;form=skydnc</v>
    <v>Learn more on Bing</v>
  </rv>
  <rv s="1">
    <fb>-59.622777777777998</fb>
    <v>9</v>
  </rv>
  <rv s="1">
    <fb>13669</fb>
    <v>8</v>
  </rv>
  <rv s="8">
    <v>#VALUE!</v>
    <v>en-US</v>
    <v>bf21ef05-99b2-bd58-aff0-a09b932acf52</v>
    <v>536870912</v>
    <v>1</v>
    <v>7901</v>
    <v>67</v>
    <v>Normandia, Roraima</v>
    <v>4</v>
    <v>5</v>
    <v>Map</v>
    <v>6</v>
    <v>7</v>
    <v>57</v>
    <v>31793</v>
    <v>3</v>
    <v>Normandia is a city located in the northeastern region of the Brazilian state of Roraima. Normandia covers 6,960 km², and has an estimated population of 11,532 as of 2020 with a population density of 1.28 inhabitants per square kilometer. The ...</v>
    <v>31794</v>
    <v>31795</v>
    <v>31797</v>
    <v>31798</v>
    <v>31799</v>
    <v>Normandia, Roraima</v>
    <v>31800</v>
    <v>Normandia, Roraima</v>
    <v>mdp/vdpid/5609691164924968961</v>
  </rv>
  <rv s="0">
    <v>536870912</v>
    <v>Pacaraima</v>
    <v>dfcc2421-ffef-8c9a-64b8-b1c33a05a042</v>
    <v>en-US</v>
    <v>Map</v>
  </rv>
  <rv s="1">
    <fb>8028.4279999999999</fb>
    <v>8</v>
  </rv>
  <rv s="2">
    <v>3585</v>
    <v>6</v>
    <v>7902</v>
    <v>7</v>
    <v>0</v>
    <v>Image of Pacaraima</v>
  </rv>
  <rv s="1">
    <fb>4.4308333333333003</fb>
    <v>9</v>
  </rv>
  <rv s="0">
    <v>805306368</v>
    <v>Juliano Torquato (Mayor)</v>
    <v>016ea710-9eff-7bd8-7b8e-25a53f1d4721</v>
    <v>en-US</v>
    <v>Generic</v>
  </rv>
  <rv s="3">
    <v>848</v>
  </rv>
  <rv s="4">
    <v>https://www.bing.com/search?q=pacaraima+brazil&amp;form=skydnc</v>
    <v>Learn more on Bing</v>
  </rv>
  <rv s="1">
    <fb>-61.145833333333002</fb>
    <v>9</v>
  </rv>
  <rv s="1">
    <fb>19305</fb>
    <v>8</v>
  </rv>
  <rv s="8">
    <v>#VALUE!</v>
    <v>en-US</v>
    <v>dfcc2421-ffef-8c9a-64b8-b1c33a05a042</v>
    <v>536870912</v>
    <v>1</v>
    <v>7903</v>
    <v>67</v>
    <v>Pacaraima</v>
    <v>4</v>
    <v>5</v>
    <v>Map</v>
    <v>6</v>
    <v>7</v>
    <v>57</v>
    <v>31803</v>
    <v>3</v>
    <v>Pacaraima is a municipality located in the northwest of the state of Roraima in Brazil. It is second most northern municipality in Brazil, behind Uiramutã. Located here within Indigenous Land San Marcos is a major indigenous artifact. Pedra ...</v>
    <v>31804</v>
    <v>31805</v>
    <v>31807</v>
    <v>31808</v>
    <v>31809</v>
    <v>Pacaraima</v>
    <v>31810</v>
    <v>Pacaraima</v>
    <v>mdp/vdpid/5609678873382879233</v>
  </rv>
  <rv s="0">
    <v>536870912</v>
    <v>Rorainópolis</v>
    <v>c7ef070e-9494-7fb6-e3ce-6c68ea85a106</v>
    <v>en-US</v>
    <v>Map</v>
  </rv>
  <rv s="1">
    <fb>33593.892</fb>
    <v>8</v>
  </rv>
  <rv s="2">
    <v>3586</v>
    <v>6</v>
    <v>7904</v>
    <v>7</v>
    <v>0</v>
    <v>Image of Rorainópolis</v>
  </rv>
  <rv s="1">
    <fb>0.94583333333332997</fb>
    <v>9</v>
  </rv>
  <rv s="0">
    <v>805306368</v>
    <v>Leandro Pereira da Silva (Mayor)</v>
    <v>cafee8b7-cf51-09ad-10f0-8dff93d04113</v>
    <v>en-US</v>
    <v>Generic</v>
  </rv>
  <rv s="3">
    <v>849</v>
  </rv>
  <rv s="4">
    <v>https://www.bing.com/search?q=rorain%c3%b3polis+brazil&amp;form=skydnc</v>
    <v>Learn more on Bing</v>
  </rv>
  <rv s="1">
    <fb>-60.417777777777999</fb>
    <v>9</v>
  </rv>
  <rv s="1">
    <fb>32647</fb>
    <v>8</v>
  </rv>
  <rv s="8">
    <v>#VALUE!</v>
    <v>en-US</v>
    <v>c7ef070e-9494-7fb6-e3ce-6c68ea85a106</v>
    <v>536870912</v>
    <v>1</v>
    <v>7905</v>
    <v>67</v>
    <v>Rorainópolis</v>
    <v>4</v>
    <v>5</v>
    <v>Map</v>
    <v>6</v>
    <v>7</v>
    <v>57</v>
    <v>31813</v>
    <v>3</v>
    <v>Rorainópolis is a municipality located in the southernmost point of the state of Roraima in Brazil. Its population is 30,782 and its area is 33,594 km². The municipality is crossed by the equator.</v>
    <v>31814</v>
    <v>31815</v>
    <v>31817</v>
    <v>31818</v>
    <v>31819</v>
    <v>Rorainópolis</v>
    <v>31820</v>
    <v>Rorainópolis</v>
    <v>mdp/vdpid/5610879509814312961</v>
  </rv>
  <rv s="0">
    <v>536870912</v>
    <v>São João da Baliza</v>
    <v>79e75729-5c9f-9118-c6b8-0a3cea5e256e</v>
    <v>en-US</v>
    <v>Map</v>
  </rv>
  <rv s="1">
    <fb>4284.1220000000003</fb>
    <v>8</v>
  </rv>
  <rv s="2">
    <v>3587</v>
    <v>6</v>
    <v>7906</v>
    <v>7</v>
    <v>0</v>
    <v>Image of São João da Baliza</v>
  </rv>
  <rv s="1">
    <fb>0.95083333333332998</fb>
    <v>9</v>
  </rv>
  <rv s="0">
    <v>805306368</v>
    <v>Marcelo Jorge (Mayor)</v>
    <v>de626fd1-b36b-4be2-e09b-e9a848280198</v>
    <v>en-US</v>
    <v>Generic</v>
  </rv>
  <rv s="3">
    <v>850</v>
  </rv>
  <rv s="4">
    <v>https://www.bing.com/search?q=s%c3%a3o+jo%c3%a3o+da+baliza+brazil&amp;form=skydnc</v>
    <v>Learn more on Bing</v>
  </rv>
  <rv s="1">
    <fb>-59.910833333333002</fb>
    <v>9</v>
  </rv>
  <rv s="5">
    <v>#VALUE!</v>
    <v>en-US</v>
    <v>79e75729-5c9f-9118-c6b8-0a3cea5e256e</v>
    <v>536870912</v>
    <v>1</v>
    <v>7907</v>
    <v>2</v>
    <v>São João da Baliza</v>
    <v>4</v>
    <v>5</v>
    <v>Map</v>
    <v>6</v>
    <v>7</v>
    <v>57</v>
    <v>31823</v>
    <v>414</v>
    <v>São João da Baliza is a municipality located in the southeast of the state of Roraima in Brazil. Its population is 8.858 and its area is 4,284 km². São João da Baliza was first settled in 1974 after the BR-210 highway made the area accessible. ...</v>
    <v>31824</v>
    <v>31825</v>
    <v>31827</v>
    <v>31828</v>
    <v>31829</v>
    <v>São João da Baliza</v>
    <v>1550</v>
    <v>1380</v>
    <v>São João da Baliza</v>
    <v>mdp/vdpid/5610908646922780673</v>
  </rv>
  <rv s="0">
    <v>536870912</v>
    <v>São Luiz, Roraima</v>
    <v>37716135-61e3-05fd-679f-2d449d9f6f7f</v>
    <v>en-US</v>
    <v>Map</v>
  </rv>
  <rv s="1">
    <fb>1526.8920000000001</fb>
    <v>8</v>
  </rv>
  <rv s="2">
    <v>3588</v>
    <v>6</v>
    <v>7908</v>
    <v>7</v>
    <v>0</v>
    <v>Image of São Luiz, Roraima</v>
  </rv>
  <rv s="1">
    <fb>1.0049999999999999</fb>
    <v>9</v>
  </rv>
  <rv s="0">
    <v>805306368</v>
    <v>James Batista Moreira (Mayor)</v>
    <v>6423423d-ad69-5894-480f-9c7e1227043c</v>
    <v>en-US</v>
    <v>Generic</v>
  </rv>
  <rv s="3">
    <v>851</v>
  </rv>
  <rv s="4">
    <v>https://www.bing.com/search?q=s%c3%a3o+luiz+brazil&amp;form=skydnc</v>
    <v>Learn more on Bing</v>
  </rv>
  <rv s="1">
    <fb>-60.158888888889003</fb>
    <v>9</v>
  </rv>
  <rv s="1">
    <fb>7315</fb>
    <v>8</v>
  </rv>
  <rv s="5">
    <v>#VALUE!</v>
    <v>en-US</v>
    <v>37716135-61e3-05fd-679f-2d449d9f6f7f</v>
    <v>536870912</v>
    <v>1</v>
    <v>7909</v>
    <v>2</v>
    <v>São Luiz, Roraima</v>
    <v>4</v>
    <v>5</v>
    <v>Map</v>
    <v>6</v>
    <v>7</v>
    <v>57</v>
    <v>31832</v>
    <v>3</v>
    <v>São Luiz is a municipality located in the southeast of the state of Roraima in Brazil. Its population is 7.315 and its area is 1,527 km², which makes it the smallest municipality in that state. São Luiz became an independent municipality in ...</v>
    <v>31833</v>
    <v>31834</v>
    <v>31836</v>
    <v>31837</v>
    <v>31838</v>
    <v>São Luiz, Roraima</v>
    <v>31839</v>
    <v>31461</v>
    <v>São Luiz, Roraima</v>
    <v>mdp/vdpid/5610856097544929281</v>
  </rv>
  <rv s="0">
    <v>536870912</v>
    <v>Uiramutã</v>
    <v>08ee7197-eba8-a22a-792a-a394c5813eb4</v>
    <v>en-US</v>
    <v>Map</v>
  </rv>
  <rv s="1">
    <fb>8065.52</fb>
    <v>8</v>
  </rv>
  <rv s="2">
    <v>3589</v>
    <v>6</v>
    <v>7910</v>
    <v>7</v>
    <v>0</v>
    <v>Image of Uiramutã</v>
  </rv>
  <rv s="1">
    <fb>4.5958333333333004</fb>
    <v>9</v>
  </rv>
  <rv s="0">
    <v>805306368</v>
    <v>Manuel da Silva Araujo (Mayor)</v>
    <v>f208a68a-2089-4a48-9ca4-fb0a6a78903d</v>
    <v>en-US</v>
    <v>Generic</v>
  </rv>
  <rv s="3">
    <v>852</v>
  </rv>
  <rv s="4">
    <v>https://www.bing.com/search?q=uiramut%c3%a3+brazil&amp;form=skydnc</v>
    <v>Learn more on Bing</v>
  </rv>
  <rv s="1">
    <fb>-60.167777777777999</fb>
    <v>9</v>
  </rv>
  <rv s="1">
    <fb>13751</fb>
    <v>8</v>
  </rv>
  <rv s="5">
    <v>#VALUE!</v>
    <v>en-US</v>
    <v>08ee7197-eba8-a22a-792a-a394c5813eb4</v>
    <v>536870912</v>
    <v>1</v>
    <v>7911</v>
    <v>2</v>
    <v>Uiramutã</v>
    <v>4</v>
    <v>5</v>
    <v>Map</v>
    <v>6</v>
    <v>7</v>
    <v>57</v>
    <v>31842</v>
    <v>3</v>
    <v>Uiramutã is a municipality located in the northeast of the state of Roraima in Brazil. Its population is 10,789 and its area is 8,066 km². It is the northernmost municipality of Brazil, with Monte Caburaí being the northernmost point. West of ...</v>
    <v>31843</v>
    <v>31844</v>
    <v>31846</v>
    <v>31847</v>
    <v>31848</v>
    <v>Uiramutã</v>
    <v>31849</v>
    <v>1380</v>
    <v>Uiramutã</v>
    <v>mdp/vdpid/5609502186464608257</v>
  </rv>
  <rv s="0">
    <v>536870912</v>
    <v>Aceguá, Uruguay</v>
    <v>c9467b64-6ad9-8b95-70ce-91d504224df6</v>
    <v>en-US</v>
    <v>Map</v>
  </rv>
  <rv s="0">
    <v>536870912</v>
    <v>Cerro Largo Department</v>
    <v>17cbef99-9025-55af-1bf6-693b24e4cbf8</v>
    <v>en-US</v>
    <v>Map</v>
  </rv>
  <rv s="0">
    <v>536870912</v>
    <v>Uruguay</v>
    <v>4d1c354d-d080-b633-86bc-0bad862c8cc1</v>
    <v>en-US</v>
    <v>Map</v>
  </rv>
  <rv s="2">
    <v>3590</v>
    <v>6</v>
    <v>7912</v>
    <v>7</v>
    <v>0</v>
    <v>Image of Aceguá, Uruguay</v>
  </rv>
  <rv s="1">
    <fb>-31.8723611111111</fb>
    <v>9</v>
  </rv>
  <rv s="1">
    <fb>-54.162500000000001</fb>
    <v>9</v>
  </rv>
  <rv s="1">
    <fb>1511</fb>
    <v>8</v>
  </rv>
  <rv s="3">
    <v>853</v>
  </rv>
  <rv s="45">
    <v>#VALUE!</v>
    <v>en-US</v>
    <v>c9467b64-6ad9-8b95-70ce-91d504224df6</v>
    <v>536870912</v>
    <v>1</v>
    <v>7913</v>
    <v>7914</v>
    <v>Aceguá, Uruguay</v>
    <v>92</v>
    <v>5</v>
    <v>Map</v>
    <v>6</v>
    <v>7915</v>
    <v>31852</v>
    <v>31853</v>
    <v>Aceguá is the Uruguayan part of a town in the Cerro Largo Department of eastern Uruguay. It is located on Route 8, on the border with Brazil. The border between Uruguay and Brazil passes through the town and the two parts are separated by an ...</v>
    <v>31854</v>
    <v>31855</v>
    <v>31856</v>
    <v>Aceguá, Uruguay</v>
    <v>31857</v>
    <v>31858</v>
    <v>Aceguá, Uruguay</v>
    <v>mdp/vdpid/6464018852991729666</v>
  </rv>
  <rv s="1">
    <fb>0.82559705230116509</fb>
    <v>29</v>
  </rv>
  <rv s="1">
    <fb>176215</fb>
    <v>8</v>
  </rv>
  <rv s="1">
    <fb>22000</fb>
    <v>8</v>
  </rv>
  <rv s="1">
    <fb>13.856999999999999</fb>
    <v>30</v>
  </rv>
  <rv s="1">
    <fb>598</fb>
    <v>31</v>
  </rv>
  <rv s="0">
    <v>536870912</v>
    <v>Montevideo</v>
    <v>6f057c0a-9767-4c6b-b46f-6095e75df6ce</v>
    <v>en-US</v>
    <v>Map</v>
  </rv>
  <rv s="1">
    <fb>6765.6149999999998</fb>
    <v>8</v>
  </rv>
  <rv s="1">
    <fb>202.92198338614401</fb>
    <v>32</v>
  </rv>
  <rv s="1">
    <fb>7.8819887087962198E-2</fb>
    <v>29</v>
  </rv>
  <rv s="1">
    <fb>3085.1944193006002</fb>
    <v>8</v>
  </rv>
  <rv s="1">
    <fb>1.9730000000000001</fb>
    <v>30</v>
  </rv>
  <rv s="1">
    <fb>0.106715803350153</fb>
    <v>29</v>
  </rv>
  <rv s="1">
    <fb>46.270307888488801</fb>
    <v>33</v>
  </rv>
  <rv s="1">
    <fb>1.5</fb>
    <v>34</v>
  </rv>
  <rv s="1">
    <fb>56045912952.342003</fb>
    <v>35</v>
  </rv>
  <rv s="1">
    <fb>1.0845944000000001</fb>
    <v>29</v>
  </rv>
  <rv s="1">
    <fb>0.63125770000000003</fb>
    <v>29</v>
  </rv>
  <rv s="2">
    <v>3591</v>
    <v>6</v>
    <v>7917</v>
    <v>7</v>
    <v>0</v>
    <v>Image of Uruguay</v>
  </rv>
  <rv s="1">
    <fb>6.4</fb>
    <v>33</v>
  </rv>
  <rv s="0">
    <v>805306368</v>
    <v>Luis Lacalle Pou (President)</v>
    <v>45b12faf-c863-9c49-f448-8d6570636f58</v>
    <v>en-US</v>
    <v>Generic</v>
  </rv>
  <rv s="0">
    <v>805306368</v>
    <v>Beatriz Argimón (Vice president)</v>
    <v>fdad8b43-7954-7971-e1d7-65aea1df14f9</v>
    <v>en-US</v>
    <v>Generic</v>
  </rv>
  <rv s="3">
    <v>854</v>
  </rv>
  <rv s="4">
    <v>https://www.bing.com/search?q=uruguay&amp;form=skydnc</v>
    <v>Learn more on Bing</v>
  </rv>
  <rv s="1">
    <fb>77.77</fb>
    <v>33</v>
  </rv>
  <rv s="1">
    <fb>283800000</fb>
    <v>35</v>
  </rv>
  <rv s="1">
    <fb>17</fb>
    <v>33</v>
  </rv>
  <rv s="1">
    <fb>1.66</fb>
    <v>34</v>
  </rv>
  <rv s="3">
    <v>855</v>
  </rv>
  <rv s="1">
    <fb>0.16191438689999998</fb>
    <v>29</v>
  </rv>
  <rv s="1">
    <fb>5.0499000000000001</fb>
    <v>30</v>
  </rv>
  <rv s="1">
    <fb>3422794</fb>
    <v>8</v>
  </rv>
  <rv s="1">
    <fb>0.22500000000000001</fb>
    <v>29</v>
  </rv>
  <rv s="1">
    <fb>0.29699999999999999</fb>
    <v>29</v>
  </rv>
  <rv s="1">
    <fb>0.45899999999999996</fb>
    <v>29</v>
  </rv>
  <rv s="1">
    <fb>2.3E-2</fb>
    <v>29</v>
  </rv>
  <rv s="1">
    <fb>5.9000000000000004E-2</fb>
    <v>29</v>
  </rv>
  <rv s="1">
    <fb>0.10400000000000001</fb>
    <v>29</v>
  </rv>
  <rv s="1">
    <fb>0.64021003723144498</fb>
    <v>29</v>
  </rv>
  <rv s="0">
    <v>536870912</v>
    <v>Artigas Department</v>
    <v>fba8474e-01a4-b560-b9db-3632789d7418</v>
    <v>en-US</v>
    <v>Map</v>
  </rv>
  <rv s="0">
    <v>536870912</v>
    <v>Canelones Department</v>
    <v>47a6cb77-1084-cc26-db7c-3a31f25cad6c</v>
    <v>en-US</v>
    <v>Map</v>
  </rv>
  <rv s="0">
    <v>536870912</v>
    <v>Colonia Department</v>
    <v>794441ed-35f5-6a38-65fe-1bd820a78487</v>
    <v>en-US</v>
    <v>Map</v>
  </rv>
  <rv s="0">
    <v>536870912</v>
    <v>Durazno Department</v>
    <v>812de676-d0a2-23e3-f7e6-3e002da3a2ca</v>
    <v>en-US</v>
    <v>Map</v>
  </rv>
  <rv s="0">
    <v>536870912</v>
    <v>Flores Department</v>
    <v>8744bd18-02b9-d69c-5205-c77980587fa8</v>
    <v>en-US</v>
    <v>Map</v>
  </rv>
  <rv s="0">
    <v>536870912</v>
    <v>Florida Department</v>
    <v>ea047b14-8780-2d2b-754d-7fb89f334f00</v>
    <v>en-US</v>
    <v>Map</v>
  </rv>
  <rv s="0">
    <v>536870912</v>
    <v>Lavalleja Department</v>
    <v>10d28e4e-b416-05ae-493b-27e45db3a2a5</v>
    <v>en-US</v>
    <v>Map</v>
  </rv>
  <rv s="0">
    <v>536870912</v>
    <v>Maldonado Department</v>
    <v>bc35c120-ecdd-02db-b583-d31b4a2752db</v>
    <v>en-US</v>
    <v>Map</v>
  </rv>
  <rv s="0">
    <v>536870912</v>
    <v>Montevideo Department</v>
    <v>b91bb4e2-7350-50c2-c5ec-7a29179101c8</v>
    <v>en-US</v>
    <v>Map</v>
  </rv>
  <rv s="0">
    <v>536870912</v>
    <v>Paysandú Department</v>
    <v>62ccb945-3081-60ca-acbc-2879d5666afa</v>
    <v>en-US</v>
    <v>Map</v>
  </rv>
  <rv s="0">
    <v>536870912</v>
    <v>Río Negro Department</v>
    <v>c51cdc11-8d24-b6c6-218e-1bf15937ed9f</v>
    <v>en-US</v>
    <v>Map</v>
  </rv>
  <rv s="0">
    <v>536870912</v>
    <v>Rivera Department</v>
    <v>93dab529-8b73-8eaa-840b-3bfd75594642</v>
    <v>en-US</v>
    <v>Map</v>
  </rv>
  <rv s="0">
    <v>536870912</v>
    <v>Rocha Department</v>
    <v>6ec9f1ef-cd41-1cd6-4b5b-098fdf2c9a42</v>
    <v>en-US</v>
    <v>Map</v>
  </rv>
  <rv s="0">
    <v>536870912</v>
    <v>Salto Department</v>
    <v>03610b7b-013c-0ee8-410e-862a629b2ea6</v>
    <v>en-US</v>
    <v>Map</v>
  </rv>
  <rv s="0">
    <v>536870912</v>
    <v>San José Department</v>
    <v>430941cb-a24d-6855-7fd1-c2de5e0eafb0</v>
    <v>en-US</v>
    <v>Map</v>
  </rv>
  <rv s="0">
    <v>536870912</v>
    <v>Soriano Department</v>
    <v>20c5f360-f062-1dba-7326-b35033e2d45b</v>
    <v>en-US</v>
    <v>Map</v>
  </rv>
  <rv s="0">
    <v>536870912</v>
    <v>Tacuarembó Department</v>
    <v>3d3ab1e0-e4dd-a712-e9ed-4e8019c73c8b</v>
    <v>en-US</v>
    <v>Map</v>
  </rv>
  <rv s="0">
    <v>536870912</v>
    <v>Treinta y Tres Department</v>
    <v>ce5de2e0-0829-6413-4cfe-22c8fb1f8bb1</v>
    <v>en-US</v>
    <v>Map</v>
  </rv>
  <rv s="3">
    <v>856</v>
  </rv>
  <rv s="1">
    <fb>0.20091963021411099</fb>
    <v>29</v>
  </rv>
  <rv s="1">
    <fb>0.41799999999999998</fb>
    <v>29</v>
  </rv>
  <rv s="1">
    <fb>8.7309999465942395E-2</fb>
    <v>36</v>
  </rv>
  <rv s="1">
    <fb>3303394</fb>
    <v>8</v>
  </rv>
  <rv s="6">
    <v>#VALUE!</v>
    <v>en-US</v>
    <v>4d1c354d-d080-b633-86bc-0bad862c8cc1</v>
    <v>536870912</v>
    <v>1</v>
    <v>7920</v>
    <v>27</v>
    <v>Uruguay</v>
    <v>4</v>
    <v>5</v>
    <v>Map</v>
    <v>6</v>
    <v>7921</v>
    <v>UY</v>
    <v>31860</v>
    <v>31861</v>
    <v>31862</v>
    <v>31863</v>
    <v>31864</v>
    <v>31865</v>
    <v>31866</v>
    <v>31867</v>
    <v>31868</v>
    <v>UYU</v>
    <v>Uruguay, officially the Oriental Republic of Uruguay, is a country in South America. It shares borders with Argentina to its west and southwest and Brazil to its north and northeast, while bordering the Río de la Plata to the south and the ...</v>
    <v>31869</v>
    <v>31870</v>
    <v>31871</v>
    <v>31872</v>
    <v>31873</v>
    <v>31874</v>
    <v>31875</v>
    <v>31876</v>
    <v>31877</v>
    <v>31878</v>
    <v>31865</v>
    <v>31881</v>
    <v>31882</v>
    <v>31883</v>
    <v>31884</v>
    <v>31885</v>
    <v>31886</v>
    <v>Uruguay</v>
    <v>National Anthem of Uruguay</v>
    <v>31887</v>
    <v>Repúbilca Oriental del Uruguay</v>
    <v>31888</v>
    <v>31889</v>
    <v>31890</v>
    <v>31891</v>
    <v>31892</v>
    <v>31893</v>
    <v>31894</v>
    <v>31895</v>
    <v>31896</v>
    <v>26585</v>
    <v>31897</v>
    <v>31916</v>
    <v>31917</v>
    <v>93</v>
    <v>31918</v>
    <v>31919</v>
    <v>Uruguay</v>
    <v>31920</v>
    <v>mdp/vdpid/246</v>
  </rv>
  <rv s="0">
    <v>536870912</v>
    <v>Agudo, Rio Grande do Sul</v>
    <v>3c99f917-9ae8-2401-a530-a8e3011c6e5e</v>
    <v>en-US</v>
    <v>Map</v>
  </rv>
  <rv s="1">
    <fb>536.11699999999996</fb>
    <v>8</v>
  </rv>
  <rv s="2">
    <v>3592</v>
    <v>6</v>
    <v>7922</v>
    <v>7</v>
    <v>0</v>
    <v>Image of Agudo, Rio Grande do Sul</v>
  </rv>
  <rv s="1">
    <fb>-29.645</fb>
    <v>9</v>
  </rv>
  <rv s="4">
    <v>https://www.bing.com/search?q=agudo+brazil&amp;form=skydnc</v>
    <v>Learn more on Bing</v>
  </rv>
  <rv s="1">
    <fb>-53.24</fb>
    <v>9</v>
  </rv>
  <rv s="1">
    <fb>16039</fb>
    <v>8</v>
  </rv>
  <rv s="12">
    <v>#VALUE!</v>
    <v>en-US</v>
    <v>3c99f917-9ae8-2401-a530-a8e3011c6e5e</v>
    <v>536870912</v>
    <v>1</v>
    <v>7923</v>
    <v>120</v>
    <v>Agudo, Rio Grande do Sul</v>
    <v>4</v>
    <v>5</v>
    <v>Map</v>
    <v>6</v>
    <v>7</v>
    <v>76</v>
    <v>31923</v>
    <v>3</v>
    <v>Agudo is a municipality in Rio Grande do Sul, the southernmost state of Brazil.</v>
    <v>31924</v>
    <v>31925</v>
    <v>31926</v>
    <v>31927</v>
    <v>Agudo, Rio Grande do Sul</v>
    <v>31928</v>
    <v>Agudo, Rio Grande do Sul</v>
    <v>mdp/vdpid/6463513281922334721</v>
  </rv>
  <rv s="0">
    <v>536870912</v>
    <v>Ajuricaba</v>
    <v>6ca38649-1a59-4f6d-d9bd-10db790da5f9</v>
    <v>en-US</v>
    <v>Map</v>
  </rv>
  <rv s="1">
    <fb>323.23899999999998</fb>
    <v>8</v>
  </rv>
  <rv s="2">
    <v>3593</v>
    <v>6</v>
    <v>7924</v>
    <v>7</v>
    <v>0</v>
    <v>Image of Ajuricaba</v>
  </rv>
  <rv s="1">
    <fb>-28.238888888889001</fb>
    <v>9</v>
  </rv>
  <rv s="4">
    <v>https://www.bing.com/search?q=ajuricaba+brazil&amp;form=skydnc</v>
    <v>Learn more on Bing</v>
  </rv>
  <rv s="1">
    <fb>6720</fb>
    <v>8</v>
  </rv>
  <rv s="12">
    <v>#VALUE!</v>
    <v>en-US</v>
    <v>6ca38649-1a59-4f6d-d9bd-10db790da5f9</v>
    <v>536870912</v>
    <v>1</v>
    <v>7925</v>
    <v>120</v>
    <v>Ajuricaba</v>
    <v>4</v>
    <v>5</v>
    <v>Map</v>
    <v>6</v>
    <v>7</v>
    <v>76</v>
    <v>31931</v>
    <v>3</v>
    <v>Ajuricaba is a municipality in the state of Rio Grande do Sul, Brazil.</v>
    <v>31932</v>
    <v>31933</v>
    <v>31934</v>
    <v>18234</v>
    <v>Ajuricaba</v>
    <v>31935</v>
    <v>Ajuricaba</v>
    <v>mdp/vdpid/6462850991304736769</v>
  </rv>
  <rv s="0">
    <v>536870912</v>
    <v>Alecrim</v>
    <v>7419200f-cafd-2a89-01e0-7bc0eeb30d3f</v>
    <v>en-US</v>
    <v>Map</v>
  </rv>
  <rv s="1">
    <fb>314.745</fb>
    <v>8</v>
  </rv>
  <rv s="2">
    <v>3594</v>
    <v>6</v>
    <v>7926</v>
    <v>7</v>
    <v>0</v>
    <v>Image of Alecrim</v>
  </rv>
  <rv s="1">
    <fb>-27.655000000000001</fb>
    <v>9</v>
  </rv>
  <rv s="4">
    <v>https://www.bing.com/search?q=alecrim+brazil&amp;form=skydnc</v>
    <v>Learn more on Bing</v>
  </rv>
  <rv s="1">
    <fb>-54.763888888888999</fb>
    <v>9</v>
  </rv>
  <rv s="1">
    <fb>6123</fb>
    <v>8</v>
  </rv>
  <rv s="12">
    <v>#VALUE!</v>
    <v>en-US</v>
    <v>7419200f-cafd-2a89-01e0-7bc0eeb30d3f</v>
    <v>536870912</v>
    <v>1</v>
    <v>7927</v>
    <v>120</v>
    <v>Alecrim</v>
    <v>4</v>
    <v>5</v>
    <v>Map</v>
    <v>6</v>
    <v>7</v>
    <v>76</v>
    <v>31938</v>
    <v>3</v>
    <v>Alecrim is a municipality in the state of Rio Grande do Sul, Brazil. The municipality would be partially flooded by the proposed Panambí Dam.</v>
    <v>31939</v>
    <v>31940</v>
    <v>31941</v>
    <v>31942</v>
    <v>Alecrim</v>
    <v>31943</v>
    <v>Alecrim</v>
    <v>mdp/vdpid/6459787239298695169</v>
  </rv>
  <rv s="0">
    <v>536870912</v>
    <v>Alegrete</v>
    <v>a534f20f-dd24-6487-d250-0313483d1c3e</v>
    <v>en-US</v>
    <v>Map</v>
  </rv>
  <rv s="1">
    <fb>7803.9669999999996</fb>
    <v>8</v>
  </rv>
  <rv s="2">
    <v>3595</v>
    <v>6</v>
    <v>7928</v>
    <v>7</v>
    <v>0</v>
    <v>Image of Alegrete</v>
  </rv>
  <rv s="1">
    <fb>-29.783888888888999</fb>
    <v>9</v>
  </rv>
  <rv s="0">
    <v>805306368</v>
    <v>Márcio Amaral (Mayor)</v>
    <v>263f0713-5a9a-d748-66a5-ebb425430d44</v>
    <v>en-US</v>
    <v>Generic</v>
  </rv>
  <rv s="3">
    <v>857</v>
  </rv>
  <rv s="4">
    <v>https://www.bing.com/search?q=alegrete+brazil&amp;form=skydnc</v>
    <v>Learn more on Bing</v>
  </rv>
  <rv s="1">
    <fb>-55.791111111111</fb>
    <v>9</v>
  </rv>
  <rv s="1">
    <fb>72409</fb>
    <v>8</v>
  </rv>
  <rv s="8">
    <v>#VALUE!</v>
    <v>en-US</v>
    <v>a534f20f-dd24-6487-d250-0313483d1c3e</v>
    <v>536870912</v>
    <v>1</v>
    <v>7929</v>
    <v>67</v>
    <v>Alegrete</v>
    <v>4</v>
    <v>5</v>
    <v>Map</v>
    <v>6</v>
    <v>7</v>
    <v>76</v>
    <v>31946</v>
    <v>3</v>
    <v>Alegrete is a municipality in Rio Grande do Sul located in southern Brazil. Its medium altitude is 102 m. Its estimated population in 2020 was 73,028 inhabitants and the total area is 7,803.967 km². Its inhabitants are called Alegretenses.</v>
    <v>31947</v>
    <v>31948</v>
    <v>31950</v>
    <v>31951</v>
    <v>31952</v>
    <v>Alegrete</v>
    <v>31953</v>
    <v>Alegrete</v>
    <v>mdp/vdpid/6462995789433012225</v>
  </rv>
  <rv s="0">
    <v>536870912</v>
    <v>Alegria, Rio Grande do Sul</v>
    <v>2a436e25-6461-4555-a895-88f283a7d3de</v>
    <v>en-US</v>
    <v>Map</v>
  </rv>
  <rv s="1">
    <fb>172.68600000000001</fb>
    <v>8</v>
  </rv>
  <rv s="2">
    <v>3596</v>
    <v>6</v>
    <v>7930</v>
    <v>7</v>
    <v>0</v>
    <v>Image of Alegria, Rio Grande do Sul</v>
  </rv>
  <rv s="1">
    <fb>-27.826944444443999</fb>
    <v>9</v>
  </rv>
  <rv s="4">
    <v>https://www.bing.com/search?q=alegria%2c+rio+grande+do+sul+brazil&amp;form=skydnc</v>
    <v>Learn more on Bing</v>
  </rv>
  <rv s="1">
    <fb>-54.056944444443999</fb>
    <v>9</v>
  </rv>
  <rv s="1">
    <fb>3651</fb>
    <v>8</v>
  </rv>
  <rv s="12">
    <v>#VALUE!</v>
    <v>en-US</v>
    <v>2a436e25-6461-4555-a895-88f283a7d3de</v>
    <v>536870912</v>
    <v>1</v>
    <v>7931</v>
    <v>120</v>
    <v>Alegria, Rio Grande do Sul</v>
    <v>4</v>
    <v>5</v>
    <v>Map</v>
    <v>6</v>
    <v>7</v>
    <v>76</v>
    <v>31956</v>
    <v>3</v>
    <v>Alegria, Rio Grande do Sul is a municipality in the state of Rio Grande do Sul, Brazil.</v>
    <v>31957</v>
    <v>31958</v>
    <v>31959</v>
    <v>31960</v>
    <v>Alegria, Rio Grande do Sul</v>
    <v>31961</v>
    <v>Alegria, Rio Grande do Sul</v>
    <v>mdp/vdpid/6459833599561564161</v>
  </rv>
  <rv s="0">
    <v>536870912</v>
    <v>Almirante Tamandaré do Sul</v>
    <v>3a690640-4072-3d99-175e-1f1b69dae6d0</v>
    <v>en-US</v>
    <v>Map</v>
  </rv>
  <rv s="1">
    <fb>265.36799999999999</fb>
    <v>8</v>
  </rv>
  <rv s="2">
    <v>3597</v>
    <v>6</v>
    <v>7932</v>
    <v>7</v>
    <v>0</v>
    <v>Image of Almirante Tamandaré do Sul</v>
  </rv>
  <rv s="1">
    <fb>-28.112777777778</fb>
    <v>9</v>
  </rv>
  <rv s="0">
    <v>805306368</v>
    <v>Adir Giacomini (Mayor)</v>
    <v>e21bd7e5-cf10-1c33-8df0-96b4a8bcddad</v>
    <v>en-US</v>
    <v>Generic</v>
  </rv>
  <rv s="3">
    <v>858</v>
  </rv>
  <rv s="4">
    <v>https://www.bing.com/search?q=almirante+tamandar%c3%a9+do+sul&amp;form=skydnc</v>
    <v>Learn more on Bing</v>
  </rv>
  <rv s="1">
    <fb>-52.908888888889003</fb>
    <v>9</v>
  </rv>
  <rv s="1">
    <fb>1969</fb>
    <v>8</v>
  </rv>
  <rv s="8">
    <v>#VALUE!</v>
    <v>en-US</v>
    <v>3a690640-4072-3d99-175e-1f1b69dae6d0</v>
    <v>536870912</v>
    <v>1</v>
    <v>7933</v>
    <v>67</v>
    <v>Almirante Tamandaré do Sul</v>
    <v>4</v>
    <v>5</v>
    <v>Map</v>
    <v>6</v>
    <v>7</v>
    <v>76</v>
    <v>31964</v>
    <v>3</v>
    <v>Almirante Tamandaré do Sul is a municipality in the state of Rio Grande do Sul in the Southern Region of Brazil. Its population is roughly 1,949 inhabitants. The main economy production of Almirante Tamandaré do Sul is agriculture. Soybeans, ...</v>
    <v>31965</v>
    <v>31966</v>
    <v>31968</v>
    <v>31969</v>
    <v>31970</v>
    <v>Almirante Tamandaré do Sul</v>
    <v>31971</v>
    <v>Almirante Tamandaré do Sul</v>
    <v>mdp/vdpid/6460235532466126849</v>
  </rv>
  <rv s="0">
    <v>536870912</v>
    <v>Alto Alegre, Rio Grande do Sul</v>
    <v>17b16f3d-ff1a-867b-6189-1ebfc6946aea</v>
    <v>en-US</v>
    <v>Map</v>
  </rv>
  <rv s="1">
    <fb>114.523</fb>
    <v>8</v>
  </rv>
  <rv s="2">
    <v>3598</v>
    <v>6</v>
    <v>7934</v>
    <v>7</v>
    <v>0</v>
    <v>Image of Alto Alegre, Rio Grande do Sul</v>
  </rv>
  <rv s="1">
    <fb>-28.772777777778</fb>
    <v>9</v>
  </rv>
  <rv s="4">
    <v>https://www.bing.com/search?q=alto+alegre%2c+rio+grande+do+sul&amp;form=skydnc</v>
    <v>Learn more on Bing</v>
  </rv>
  <rv s="1">
    <fb>-52.99</fb>
    <v>9</v>
  </rv>
  <rv s="9">
    <v>#VALUE!</v>
    <v>en-US</v>
    <v>17b16f3d-ff1a-867b-6189-1ebfc6946aea</v>
    <v>536870912</v>
    <v>1</v>
    <v>7935</v>
    <v>72</v>
    <v>Alto Alegre, Rio Grande do Sul</v>
    <v>4</v>
    <v>5</v>
    <v>Map</v>
    <v>6</v>
    <v>7</v>
    <v>76</v>
    <v>31974</v>
    <v>3</v>
    <v>Alto Alegre is a municipality in the state of Rio Grande do Sul, Brazil. As of 2020, the estimated population was 1,613.</v>
    <v>31975</v>
    <v>31976</v>
    <v>31977</v>
    <v>31978</v>
    <v>Alto Alegre, Rio Grande do Sul</v>
    <v>19926</v>
    <v>93</v>
    <v>Alto Alegre, Rio Grande do Sul</v>
    <v>mdp/vdpid/6463308260567941121</v>
  </rv>
  <rv s="0">
    <v>536870912</v>
    <v>Alto Feliz</v>
    <v>de889328-e1f4-7479-779a-7f896f48c5b7</v>
    <v>en-US</v>
    <v>Map</v>
  </rv>
  <rv s="1">
    <fb>79.203999999999994</fb>
    <v>8</v>
  </rv>
  <rv s="2">
    <v>3599</v>
    <v>6</v>
    <v>7936</v>
    <v>7</v>
    <v>0</v>
    <v>Image of Alto Feliz</v>
  </rv>
  <rv s="1">
    <fb>-29.391944444444</fb>
    <v>9</v>
  </rv>
  <rv s="0">
    <v>805306368</v>
    <v>Paulo Mertins (Mayor)</v>
    <v>42640050-f1e6-f614-82fc-f240f743341c</v>
    <v>en-US</v>
    <v>Generic</v>
  </rv>
  <rv s="3">
    <v>859</v>
  </rv>
  <rv s="4">
    <v>https://www.bing.com/search?q=alto+feliz+rio+grande+do+sul&amp;form=skydnc</v>
    <v>Learn more on Bing</v>
  </rv>
  <rv s="1">
    <fb>-51.311944444444002</fb>
    <v>9</v>
  </rv>
  <rv s="1">
    <fb>3072</fb>
    <v>8</v>
  </rv>
  <rv s="8">
    <v>#VALUE!</v>
    <v>en-US</v>
    <v>de889328-e1f4-7479-779a-7f896f48c5b7</v>
    <v>536870912</v>
    <v>1</v>
    <v>7937</v>
    <v>67</v>
    <v>Alto Feliz</v>
    <v>4</v>
    <v>5</v>
    <v>Map</v>
    <v>6</v>
    <v>7</v>
    <v>76</v>
    <v>31981</v>
    <v>3</v>
    <v>Alto Feliz is a municipality within the state of Rio Grande do Sul, Brazil. It was raised to municipality status in 1992, the area being taken out of the municipality of Feliz.</v>
    <v>31982</v>
    <v>31983</v>
    <v>31985</v>
    <v>31986</v>
    <v>31987</v>
    <v>Alto Feliz</v>
    <v>31988</v>
    <v>Alto Feliz</v>
    <v>mdp/vdpid/6463497140680261633</v>
  </rv>
  <rv s="0">
    <v>536870912</v>
    <v>Alvorada</v>
    <v>30dfbbb7-9232-3b5f-8e18-68faab0b3ce3</v>
    <v>en-US</v>
    <v>Map</v>
  </rv>
  <rv s="1">
    <fb>70.811000000000007</fb>
    <v>8</v>
  </rv>
  <rv s="2">
    <v>3600</v>
    <v>6</v>
    <v>7938</v>
    <v>7</v>
    <v>0</v>
    <v>Image of Alvorada</v>
  </rv>
  <rv s="1">
    <fb>-29.99</fb>
    <v>9</v>
  </rv>
  <rv s="0">
    <v>805306368</v>
    <v>Jose Arno Appolo do Amaral (Mayor)</v>
    <v>7669f522-6937-7517-5f85-092487502fb8</v>
    <v>en-US</v>
    <v>Generic</v>
  </rv>
  <rv s="3">
    <v>860</v>
  </rv>
  <rv s="4">
    <v>https://www.bing.com/search?q=alvorada+brazil&amp;form=skydnc</v>
    <v>Learn more on Bing</v>
  </rv>
  <rv s="1">
    <fb>187315</fb>
    <v>8</v>
  </rv>
  <rv s="8">
    <v>#VALUE!</v>
    <v>en-US</v>
    <v>30dfbbb7-9232-3b5f-8e18-68faab0b3ce3</v>
    <v>536870912</v>
    <v>1</v>
    <v>7939</v>
    <v>67</v>
    <v>Alvorada</v>
    <v>4</v>
    <v>5</v>
    <v>Map</v>
    <v>6</v>
    <v>7</v>
    <v>76</v>
    <v>31991</v>
    <v>3</v>
    <v>Alvorada is a municipality in the state of Rio Grande do Sul, in the south of Brazil, adjacent to the capital of the state, Porto Alegre. The city is also known as "The Capital of Solidarity." Alvorada is primarily a bedroom community with most ...</v>
    <v>31992</v>
    <v>31993</v>
    <v>31995</v>
    <v>31996</v>
    <v>20707</v>
    <v>Alvorada</v>
    <v>31997</v>
    <v>Alvorada</v>
    <v>mdp/vdpid/6463706966307897345</v>
  </rv>
  <rv s="0">
    <v>536870912</v>
    <v>Amaral Ferrador</v>
    <v>4cd8e225-21f1-4af3-4860-1b73f9b544ad</v>
    <v>en-US</v>
    <v>Map</v>
  </rv>
  <rv s="1">
    <fb>506.45699999999999</fb>
    <v>8</v>
  </rv>
  <rv s="2">
    <v>3601</v>
    <v>6</v>
    <v>7940</v>
    <v>7</v>
    <v>0</v>
    <v>Image of Amaral Ferrador</v>
  </rv>
  <rv s="1">
    <fb>-30.875</fb>
    <v>9</v>
  </rv>
  <rv s="4">
    <v>https://www.bing.com/search?q=amaral+ferrador+brazil&amp;form=skydnc</v>
    <v>Learn more on Bing</v>
  </rv>
  <rv s="1">
    <fb>-52.252777777778</fb>
    <v>9</v>
  </rv>
  <rv s="1">
    <fb>7085</fb>
    <v>8</v>
  </rv>
  <rv s="9">
    <v>#VALUE!</v>
    <v>en-US</v>
    <v>4cd8e225-21f1-4af3-4860-1b73f9b544ad</v>
    <v>536870912</v>
    <v>1</v>
    <v>7941</v>
    <v>72</v>
    <v>Amaral Ferrador</v>
    <v>4</v>
    <v>5</v>
    <v>Map</v>
    <v>6</v>
    <v>57</v>
    <v>76</v>
    <v>32000</v>
    <v>414</v>
    <v>Amaral Ferrador is a municipality in the state of Rio Grande do Sul, Brazil. The population is 7,085 in an area of 506.46 km². It is situated on the Camaquã River. The main economical activities are trade, agriculture and livestock.</v>
    <v>32001</v>
    <v>32002</v>
    <v>32003</v>
    <v>32004</v>
    <v>Amaral Ferrador</v>
    <v>32005</v>
    <v>93</v>
    <v>Amaral Ferrador</v>
    <v>mdp/vdpid/6463650372027154433</v>
  </rv>
  <rv s="0">
    <v>536870912</v>
    <v>Ametista do Sul</v>
    <v>173ab4e5-8c3e-e159-8eb9-4d8250606ec8</v>
    <v>en-US</v>
    <v>Map</v>
  </rv>
  <rv s="1">
    <fb>93.49</fb>
    <v>8</v>
  </rv>
  <rv s="2">
    <v>3602</v>
    <v>6</v>
    <v>7942</v>
    <v>7</v>
    <v>0</v>
    <v>Image of Ametista do Sul</v>
  </rv>
  <rv s="1">
    <fb>-27.360833333333002</fb>
    <v>9</v>
  </rv>
  <rv s="0">
    <v>805306368</v>
    <v>Jadir José Kovaleski (Mayor)</v>
    <v>157cbc15-bde1-ffbc-c9cf-7d329e33cf73</v>
    <v>en-US</v>
    <v>Generic</v>
  </rv>
  <rv s="3">
    <v>861</v>
  </rv>
  <rv s="4">
    <v>https://www.bing.com/search?q=ametista+do+sul+rio+grande+do+sul&amp;form=skydnc</v>
    <v>Learn more on Bing</v>
  </rv>
  <rv s="1">
    <fb>-53.181944444443999</fb>
    <v>9</v>
  </rv>
  <rv s="8">
    <v>#VALUE!</v>
    <v>en-US</v>
    <v>173ab4e5-8c3e-e159-8eb9-4d8250606ec8</v>
    <v>536870912</v>
    <v>1</v>
    <v>7943</v>
    <v>67</v>
    <v>Ametista do Sul</v>
    <v>4</v>
    <v>5</v>
    <v>Map</v>
    <v>6</v>
    <v>7</v>
    <v>76</v>
    <v>32008</v>
    <v>3</v>
    <v>Ametista do Sul is a municipality in the state of Rio Grande do Sul, Brazil. It borders Planalto, Frederico Westphalen, Cristal do Sul, Rodeio Bonito and Iraí. The municipality is known for the amethyst mines in the area. The center of town has ...</v>
    <v>32009</v>
    <v>32010</v>
    <v>32012</v>
    <v>32013</v>
    <v>32014</v>
    <v>Ametista do Sul</v>
    <v>5427</v>
    <v>Ametista do Sul</v>
    <v>mdp/vdpid/6460157739266998273</v>
  </rv>
  <rv s="0">
    <v>536870912</v>
    <v>André da Rocha</v>
    <v>5c9c2eeb-8029-b5be-10d8-ae1995f271b0</v>
    <v>en-US</v>
    <v>Map</v>
  </rv>
  <rv s="1">
    <fb>329.73599999999999</fb>
    <v>8</v>
  </rv>
  <rv s="2">
    <v>3603</v>
    <v>6</v>
    <v>7944</v>
    <v>7</v>
    <v>0</v>
    <v>Image of André da Rocha</v>
  </rv>
  <rv s="1">
    <fb>-28.630833333333001</fb>
    <v>9</v>
  </rv>
  <rv s="0">
    <v>805306368</v>
    <v>Ademir Antônio Zanotto (Mayor)</v>
    <v>2a4041da-1e53-b981-e30f-d5884af687d1</v>
    <v>en-US</v>
    <v>Generic</v>
  </rv>
  <rv s="3">
    <v>862</v>
  </rv>
  <rv s="4">
    <v>https://www.bing.com/search?q=andr%c3%a9+da+rocha+rio+grande+do+sul&amp;form=skydnc</v>
    <v>Learn more on Bing</v>
  </rv>
  <rv s="1">
    <fb>-51.570833333332999</fb>
    <v>9</v>
  </rv>
  <rv s="1">
    <fb>1135</fb>
    <v>8</v>
  </rv>
  <rv s="8">
    <v>#VALUE!</v>
    <v>en-US</v>
    <v>5c9c2eeb-8029-b5be-10d8-ae1995f271b0</v>
    <v>536870912</v>
    <v>1</v>
    <v>7945</v>
    <v>67</v>
    <v>André da Rocha</v>
    <v>4</v>
    <v>5</v>
    <v>Map</v>
    <v>6</v>
    <v>7</v>
    <v>76</v>
    <v>32017</v>
    <v>3</v>
    <v>André da Rocha is a municipality in the state of Rio Grande do Sul, Brazil. It is surrounded by the municipalities Nova Prata, Protásio Alves, and Guabiju. It was split off from Lagoa Vermelha in 1988, and named in honor of Desembargador Manuel ...</v>
    <v>32018</v>
    <v>32019</v>
    <v>32021</v>
    <v>32022</v>
    <v>32023</v>
    <v>André da Rocha</v>
    <v>32024</v>
    <v>André da Rocha</v>
    <v>mdp/vdpid/6463398582488662017</v>
  </rv>
  <rv s="0">
    <v>536870912</v>
    <v>Anta Gorda</v>
    <v>ee28bac9-13a4-b69f-58d4-e1830d0edfa4</v>
    <v>en-US</v>
    <v>Map</v>
  </rv>
  <rv s="1">
    <fb>242.96299999999999</fb>
    <v>8</v>
  </rv>
  <rv s="2">
    <v>3604</v>
    <v>6</v>
    <v>7946</v>
    <v>7</v>
    <v>0</v>
    <v>Image of Anta Gorda</v>
  </rv>
  <rv s="1">
    <fb>-28.97</fb>
    <v>9</v>
  </rv>
  <rv s="0">
    <v>805306368</v>
    <v>Francisco David Frighetto (Mayor)</v>
    <v>4505d20b-7831-972b-3b48-76b6e72eac86</v>
    <v>en-US</v>
    <v>Generic</v>
  </rv>
  <rv s="3">
    <v>863</v>
  </rv>
  <rv s="4">
    <v>https://www.bing.com/search?q=anta+gorda+rio+grande+do+sul&amp;form=skydnc</v>
    <v>Learn more on Bing</v>
  </rv>
  <rv s="1">
    <fb>-52.005000000000003</fb>
    <v>9</v>
  </rv>
  <rv s="1">
    <fb>5957</fb>
    <v>8</v>
  </rv>
  <rv s="8">
    <v>#VALUE!</v>
    <v>en-US</v>
    <v>ee28bac9-13a4-b69f-58d4-e1830d0edfa4</v>
    <v>536870912</v>
    <v>1</v>
    <v>7947</v>
    <v>67</v>
    <v>Anta Gorda</v>
    <v>4</v>
    <v>5</v>
    <v>Map</v>
    <v>6</v>
    <v>7</v>
    <v>76</v>
    <v>32027</v>
    <v>3</v>
    <v>Anta Gorda is a municipality in the state of Rio Grande do Sul, Brazil. The surrounding municipalities are Guaporé, Doutor Ricardo, Encantado, Ilópolis, and Arvorezinha. It is about 210 km from Porto Alegre.</v>
    <v>32028</v>
    <v>32029</v>
    <v>32031</v>
    <v>32032</v>
    <v>32033</v>
    <v>Anta Gorda</v>
    <v>32034</v>
    <v>Anta Gorda</v>
    <v>mdp/vdpid/6463441291089805313</v>
  </rv>
  <rv s="0">
    <v>536870912</v>
    <v>Antônio Prado</v>
    <v>20a2a995-e150-6bb3-9548-4ab62eecd3f7</v>
    <v>en-US</v>
    <v>Map</v>
  </rv>
  <rv s="1">
    <fb>347.61599999999999</fb>
    <v>8</v>
  </rv>
  <rv s="2">
    <v>3605</v>
    <v>6</v>
    <v>7948</v>
    <v>7</v>
    <v>0</v>
    <v>Image of Antônio Prado</v>
  </rv>
  <rv s="1">
    <fb>-28.857777777778001</fb>
    <v>9</v>
  </rv>
  <rv s="0">
    <v>805306368</v>
    <v>Roberto Dalle Molle (Mayor)</v>
    <v>d163b290-e791-dbb7-6ebe-f5afa27f1710</v>
    <v>en-US</v>
    <v>Generic</v>
  </rv>
  <rv s="3">
    <v>864</v>
  </rv>
  <rv s="4">
    <v>https://www.bing.com/search?q=ant%c3%b4nio+prado+rio+grande+do+sul&amp;form=skydnc</v>
    <v>Learn more on Bing</v>
  </rv>
  <rv s="1">
    <fb>-51.282777777778001</fb>
    <v>9</v>
  </rv>
  <rv s="8">
    <v>#VALUE!</v>
    <v>en-US</v>
    <v>20a2a995-e150-6bb3-9548-4ab62eecd3f7</v>
    <v>536870912</v>
    <v>1</v>
    <v>7949</v>
    <v>67</v>
    <v>Antônio Prado</v>
    <v>4</v>
    <v>5</v>
    <v>Map</v>
    <v>6</v>
    <v>7</v>
    <v>76</v>
    <v>32037</v>
    <v>3</v>
    <v>Antônio Prado is a municipality located in the Serra Gaúcha regionin The city is situated in the state of Rio Grande do Sul, Brazil. It boasts the largest collection of architectural heritage designated by IPHAN related to Italian colonization ...</v>
    <v>32038</v>
    <v>32039</v>
    <v>32041</v>
    <v>32042</v>
    <v>32043</v>
    <v>Antônio Prado</v>
    <v>23457</v>
    <v>Antônio Prado</v>
    <v>mdp/vdpid/6463475720118075393</v>
  </rv>
  <rv s="0">
    <v>536870912</v>
    <v>Arambaré</v>
    <v>b9acd7db-7a88-5222-a555-2a4dd51a4933</v>
    <v>en-US</v>
    <v>Map</v>
  </rv>
  <rv s="1">
    <fb>519.12400000000002</fb>
    <v>8</v>
  </rv>
  <rv s="2">
    <v>3606</v>
    <v>6</v>
    <v>7950</v>
    <v>7</v>
    <v>0</v>
    <v>Image of Arambaré</v>
  </rv>
  <rv s="1">
    <fb>-30.914999999999999</fb>
    <v>9</v>
  </rv>
  <rv s="0">
    <v>805306368</v>
    <v>Joselena Maria Becker Scherer (Mayor)</v>
    <v>1a70d57d-92e9-e726-905e-290c5f77fe1a</v>
    <v>en-US</v>
    <v>Generic</v>
  </rv>
  <rv s="3">
    <v>865</v>
  </rv>
  <rv s="4">
    <v>https://www.bing.com/search?q=arambar%c3%a9+rio+grande+do+sul&amp;form=skydnc</v>
    <v>Learn more on Bing</v>
  </rv>
  <rv s="1">
    <fb>-51.497777777777998</fb>
    <v>9</v>
  </rv>
  <rv s="8">
    <v>#VALUE!</v>
    <v>en-US</v>
    <v>b9acd7db-7a88-5222-a555-2a4dd51a4933</v>
    <v>536870912</v>
    <v>1</v>
    <v>7951</v>
    <v>67</v>
    <v>Arambaré</v>
    <v>4</v>
    <v>5</v>
    <v>Map</v>
    <v>6</v>
    <v>7</v>
    <v>76</v>
    <v>32046</v>
    <v>3</v>
    <v>Arambaré is a municipality in the state of Rio Grande do Sul, Brazil. It is bordered by Tapes on the north, Camaquã on the west and south, and Lagoa dos Patos on the east. It is at km 396 of the BR-116, 33 km from Camaquã. It is 156 km from ...</v>
    <v>32047</v>
    <v>32048</v>
    <v>32050</v>
    <v>32051</v>
    <v>32052</v>
    <v>Arambaré</v>
    <v>16001</v>
    <v>Arambaré</v>
    <v>mdp/vdpid/6463755378944376833</v>
  </rv>
  <rv s="0">
    <v>536870912</v>
    <v>Araricá</v>
    <v>2905d353-36cb-87f8-b58c-a0d1fdf60359</v>
    <v>en-US</v>
    <v>Map</v>
  </rv>
  <rv s="1">
    <fb>35.292000000000002</fb>
    <v>8</v>
  </rv>
  <rv s="2">
    <v>3607</v>
    <v>6</v>
    <v>7952</v>
    <v>7</v>
    <v>0</v>
    <v>Image of Araricá</v>
  </rv>
  <rv s="1">
    <fb>-29.613888888889001</fb>
    <v>9</v>
  </rv>
  <rv s="4">
    <v>https://www.bing.com/search?q=araric%c3%a1+brazil&amp;form=skydnc</v>
    <v>Learn more on Bing</v>
  </rv>
  <rv s="1">
    <fb>-50.924999999999997</fb>
    <v>9</v>
  </rv>
  <rv s="1">
    <fb>5771</fb>
    <v>8</v>
  </rv>
  <rv s="9">
    <v>#VALUE!</v>
    <v>en-US</v>
    <v>2905d353-36cb-87f8-b58c-a0d1fdf60359</v>
    <v>536870912</v>
    <v>1</v>
    <v>7953</v>
    <v>72</v>
    <v>Araricá</v>
    <v>4</v>
    <v>5</v>
    <v>Map</v>
    <v>6</v>
    <v>57</v>
    <v>76</v>
    <v>32055</v>
    <v>3</v>
    <v>Araricá is a municipality in Rio Grande do Sul, Brazil. The town was incorporated from Sapiranga in 1996.</v>
    <v>32056</v>
    <v>32057</v>
    <v>32058</v>
    <v>32059</v>
    <v>Araricá</v>
    <v>32060</v>
    <v>93</v>
    <v>Araricá</v>
    <v>mdp/vdpid/6463695108221960193</v>
  </rv>
  <rv s="0">
    <v>536870912</v>
    <v>Aratiba</v>
    <v>5ae7408c-fde4-71e2-4c45-b23875966ae4</v>
    <v>en-US</v>
    <v>Map</v>
  </rv>
  <rv s="1">
    <fb>341.072</fb>
    <v>8</v>
  </rv>
  <rv s="2">
    <v>3608</v>
    <v>6</v>
    <v>7954</v>
    <v>7</v>
    <v>0</v>
    <v>Image of Aratiba</v>
  </rv>
  <rv s="1">
    <fb>-27.393888888888998</fb>
    <v>9</v>
  </rv>
  <rv s="4">
    <v>https://www.bing.com/search?q=aratiba+brazil&amp;form=skydnc</v>
    <v>Learn more on Bing</v>
  </rv>
  <rv s="1">
    <fb>-52.3</fb>
    <v>9</v>
  </rv>
  <rv s="1">
    <fb>6483</fb>
    <v>8</v>
  </rv>
  <rv s="9">
    <v>#VALUE!</v>
    <v>en-US</v>
    <v>5ae7408c-fde4-71e2-4c45-b23875966ae4</v>
    <v>536870912</v>
    <v>1</v>
    <v>7955</v>
    <v>72</v>
    <v>Aratiba</v>
    <v>4</v>
    <v>5</v>
    <v>Map</v>
    <v>6</v>
    <v>7</v>
    <v>76</v>
    <v>32063</v>
    <v>3</v>
    <v>Aratiba is the 117° Municipal district created in the Brazilian state of Rio Grande do Sul. Aratiba's Municipal district is located in the north of Rio Grande do Sul's State, emblem with Santa Catarina to 420 km capital Porto Alegre, and to 35 ...</v>
    <v>32064</v>
    <v>32065</v>
    <v>32066</v>
    <v>32067</v>
    <v>Aratiba</v>
    <v>32068</v>
    <v>93</v>
    <v>Aratiba</v>
    <v>mdp/vdpid/6460199245042417665</v>
  </rv>
  <rv s="0">
    <v>536870912</v>
    <v>Arroio do Meio</v>
    <v>4179e1b1-65f0-42fa-87a8-a9c43902babc</v>
    <v>en-US</v>
    <v>Map</v>
  </rv>
  <rv s="1">
    <fb>157.95500000000001</fb>
    <v>8</v>
  </rv>
  <rv s="2">
    <v>3609</v>
    <v>6</v>
    <v>7956</v>
    <v>7</v>
    <v>0</v>
    <v>Image of Arroio do Meio</v>
  </rv>
  <rv s="1">
    <fb>-29.400833333333001</fb>
    <v>9</v>
  </rv>
  <rv s="0">
    <v>805306368</v>
    <v>Danilo Bruxel (Mayor)</v>
    <v>b1f02031-237d-8806-6c81-585bd8c9905d</v>
    <v>en-US</v>
    <v>Generic</v>
  </rv>
  <rv s="3">
    <v>866</v>
  </rv>
  <rv s="4">
    <v>https://www.bing.com/search?q=arroio+do+meio+rio+grande+do+sul&amp;form=skydnc</v>
    <v>Learn more on Bing</v>
  </rv>
  <rv s="1">
    <fb>21963</fb>
    <v>8</v>
  </rv>
  <rv s="8">
    <v>#VALUE!</v>
    <v>en-US</v>
    <v>4179e1b1-65f0-42fa-87a8-a9c43902babc</v>
    <v>536870912</v>
    <v>1</v>
    <v>7957</v>
    <v>67</v>
    <v>Arroio do Meio</v>
    <v>4</v>
    <v>5</v>
    <v>Map</v>
    <v>6</v>
    <v>7</v>
    <v>76</v>
    <v>32071</v>
    <v>3</v>
    <v>Arroio do Meio is a municipality in the state of Rio Grande do Sul, Brazil. It is 98 km from Porto Alegre. It is on the banks of the Taquari River. The territory was little populated before the arrival of Europeans. Settlement in the territory ...</v>
    <v>32072</v>
    <v>32073</v>
    <v>32075</v>
    <v>32076</v>
    <v>28138</v>
    <v>Arroio do Meio</v>
    <v>32077</v>
    <v>Arroio do Meio</v>
    <v>mdp/vdpid/6463459174545096705</v>
  </rv>
  <rv s="0">
    <v>536870912</v>
    <v>Arroio do Padre</v>
    <v>d93732a4-5a74-eac7-5b48-60eccc0c1355</v>
    <v>en-US</v>
    <v>Map</v>
  </rv>
  <rv s="1">
    <fb>124.31699999999999</fb>
    <v>8</v>
  </rv>
  <rv s="2">
    <v>3610</v>
    <v>6</v>
    <v>7958</v>
    <v>7</v>
    <v>0</v>
    <v>Image of Arroio do Padre</v>
  </rv>
  <rv s="1">
    <fb>-31.442777777778002</fb>
    <v>9</v>
  </rv>
  <rv s="0">
    <v>805306368</v>
    <v>Jaime Starke (Mayor)</v>
    <v>d70ba95e-1cdb-e4b5-ae01-fa74d6799794</v>
    <v>en-US</v>
    <v>Generic</v>
  </rv>
  <rv s="3">
    <v>867</v>
  </rv>
  <rv s="4">
    <v>https://www.bing.com/search?q=arroio+do+padre+rio+grande+do+sul&amp;form=skydnc</v>
    <v>Learn more on Bing</v>
  </rv>
  <rv s="1">
    <fb>2599</fb>
    <v>8</v>
  </rv>
  <rv s="8">
    <v>#VALUE!</v>
    <v>en-US</v>
    <v>d93732a4-5a74-eac7-5b48-60eccc0c1355</v>
    <v>536870912</v>
    <v>1</v>
    <v>7959</v>
    <v>67</v>
    <v>Arroio do Padre</v>
    <v>4</v>
    <v>5</v>
    <v>Map</v>
    <v>6</v>
    <v>7</v>
    <v>76</v>
    <v>32080</v>
    <v>3</v>
    <v>Arroio do Padre is a Brazilian municipality in the southeastern part of the state of Rio Grande do Sul. Its 2020 population was 2,951. Much of the population have Pomeranian origin and are Evangelical Lutheran.</v>
    <v>32081</v>
    <v>32082</v>
    <v>32084</v>
    <v>32085</v>
    <v>18281</v>
    <v>Arroio do Padre</v>
    <v>32086</v>
    <v>Arroio do Padre</v>
    <v>mdp/vdpid/6464410935992778753</v>
  </rv>
  <rv s="0">
    <v>536870912</v>
    <v>Arroio do Sal</v>
    <v>9bccadaa-67e2-f660-d1ed-1f985586f6f3</v>
    <v>en-US</v>
    <v>Map</v>
  </rv>
  <rv s="1">
    <fb>120.93899999999999</fb>
    <v>8</v>
  </rv>
  <rv s="2">
    <v>3611</v>
    <v>6</v>
    <v>7960</v>
    <v>7</v>
    <v>0</v>
    <v>Image of Arroio do Sal</v>
  </rv>
  <rv s="1">
    <fb>-29.550833333332999</fb>
    <v>9</v>
  </rv>
  <rv s="0">
    <v>805306368</v>
    <v>João Luiz da Rocha (Mayor)</v>
    <v>e6150dba-5ba0-7245-cd2c-5dc5171a3245</v>
    <v>en-US</v>
    <v>Generic</v>
  </rv>
  <rv s="3">
    <v>868</v>
  </rv>
  <rv s="4">
    <v>https://www.bing.com/search?q=arroio+do+sal+rio+grande+do+sul&amp;form=skydnc</v>
    <v>Learn more on Bing</v>
  </rv>
  <rv s="1">
    <fb>-49.888888888888999</fb>
    <v>9</v>
  </rv>
  <rv s="5">
    <v>#VALUE!</v>
    <v>en-US</v>
    <v>9bccadaa-67e2-f660-d1ed-1f985586f6f3</v>
    <v>536870912</v>
    <v>1</v>
    <v>7961</v>
    <v>2</v>
    <v>Arroio do Sal</v>
    <v>4</v>
    <v>5</v>
    <v>Map</v>
    <v>6</v>
    <v>57</v>
    <v>76</v>
    <v>32089</v>
    <v>3</v>
    <v>Arroio do Sal is a municipality in the state of Rio Grande do Sul, Brazil. It is about 30 km south of Torres and 30 km north of Capão da Canoa, thus in about the northern half of the state's shoreline. It is 175 km from Porto Alegre, with which ...</v>
    <v>32090</v>
    <v>32091</v>
    <v>32093</v>
    <v>32094</v>
    <v>32095</v>
    <v>Arroio do Sal</v>
    <v>3626</v>
    <v>93</v>
    <v>Arroio do Sal</v>
    <v>mdp/vdpid/6465233990642040833</v>
  </rv>
  <rv s="0">
    <v>536870912</v>
    <v>Arroio do Tigre</v>
    <v>c2122603-2356-4ce9-966c-ef7db17c0d45</v>
    <v>en-US</v>
    <v>Map</v>
  </rv>
  <rv s="1">
    <fb>319</fb>
    <v>8</v>
  </rv>
  <rv s="2">
    <v>3612</v>
    <v>6</v>
    <v>7962</v>
    <v>7</v>
    <v>0</v>
    <v>Image of Arroio do Tigre</v>
  </rv>
  <rv s="1">
    <fb>-29.332777777777999</fb>
    <v>9</v>
  </rv>
  <rv s="0">
    <v>805306368</v>
    <v>Gilberto Rathke (Mayor)</v>
    <v>8682d002-738f-6400-f577-3b35562db839</v>
    <v>en-US</v>
    <v>Generic</v>
  </rv>
  <rv s="3">
    <v>869</v>
  </rv>
  <rv s="4">
    <v>https://www.bing.com/search?q=arroio+do+tigre+rio+grande+do+sul&amp;form=skydnc</v>
    <v>Learn more on Bing</v>
  </rv>
  <rv s="1">
    <fb>-53.092777777777997</fb>
    <v>9</v>
  </rv>
  <rv s="1">
    <fb>13413</fb>
    <v>8</v>
  </rv>
  <rv s="5">
    <v>#VALUE!</v>
    <v>en-US</v>
    <v>c2122603-2356-4ce9-966c-ef7db17c0d45</v>
    <v>536870912</v>
    <v>1</v>
    <v>7963</v>
    <v>2</v>
    <v>Arroio do Tigre</v>
    <v>4</v>
    <v>5</v>
    <v>Map</v>
    <v>6</v>
    <v>57</v>
    <v>76</v>
    <v>32098</v>
    <v>3</v>
    <v>Arroio do Tigre is a municipality in the state of Rio Grande do Sul, Brazil. The municipality is partly flooded by the reservoir of the Dona Francisca Hydroelectric Plant on the upper Jacuí River. The principal settlement of the region occurred ...</v>
    <v>32099</v>
    <v>32100</v>
    <v>32102</v>
    <v>32103</v>
    <v>32104</v>
    <v>Arroio do Tigre</v>
    <v>32105</v>
    <v>93</v>
    <v>Arroio do Tigre</v>
    <v>mdp/vdpid/6463325915685322753</v>
  </rv>
  <rv s="0">
    <v>536870912</v>
    <v>Arroio dos Ratos</v>
    <v>8c7620ce-289b-5cd7-6dde-c95556b77379</v>
    <v>en-US</v>
    <v>Map</v>
  </rv>
  <rv s="1">
    <fb>50</fb>
    <v>8</v>
  </rv>
  <rv s="2">
    <v>3613</v>
    <v>6</v>
    <v>7964</v>
    <v>7</v>
    <v>0</v>
    <v>Image of Arroio dos Ratos</v>
  </rv>
  <rv s="1">
    <fb>-30.076944444443999</fb>
    <v>9</v>
  </rv>
  <rv s="0">
    <v>805306368</v>
    <v>Luciano Leites Rocha (Mayor)</v>
    <v>5d97f8df-0cab-751e-b752-bbce2db0db6e</v>
    <v>en-US</v>
    <v>Generic</v>
  </rv>
  <rv s="3">
    <v>870</v>
  </rv>
  <rv s="4">
    <v>https://www.bing.com/search?q=arroio+dos+ratos+brazil&amp;form=skydnc</v>
    <v>Learn more on Bing</v>
  </rv>
  <rv s="1">
    <fb>-51.728888888889003</fb>
    <v>9</v>
  </rv>
  <rv s="1">
    <fb>14601</fb>
    <v>8</v>
  </rv>
  <rv s="8">
    <v>#VALUE!</v>
    <v>en-US</v>
    <v>8c7620ce-289b-5cd7-6dde-c95556b77379</v>
    <v>536870912</v>
    <v>1</v>
    <v>7965</v>
    <v>67</v>
    <v>Arroio dos Ratos</v>
    <v>4</v>
    <v>5</v>
    <v>Map</v>
    <v>6</v>
    <v>7</v>
    <v>76</v>
    <v>32108</v>
    <v>3</v>
    <v>Arroio dos Ratos is a municipality in the Brazilian state of Rio Grande do Sul. Thanks to its soil, is nationally known as the National Cradle of the Coal industry. The city is also known as the National Capital of the Watermelon.</v>
    <v>32109</v>
    <v>32110</v>
    <v>32112</v>
    <v>32113</v>
    <v>32114</v>
    <v>Arroio dos Ratos</v>
    <v>32115</v>
    <v>Arroio dos Ratos</v>
    <v>mdp/vdpid/6463675426316222465</v>
  </rv>
  <rv s="0">
    <v>536870912</v>
    <v>Arroio Grande</v>
    <v>3593133f-a760-5da9-f4ae-78408028c8e7</v>
    <v>en-US</v>
    <v>Map</v>
  </rv>
  <rv s="1">
    <fb>2518.48</fb>
    <v>8</v>
  </rv>
  <rv s="2">
    <v>3614</v>
    <v>6</v>
    <v>7966</v>
    <v>7</v>
    <v>0</v>
    <v>Image of Arroio Grande</v>
  </rv>
  <rv s="1">
    <fb>-32.237777777778</fb>
    <v>9</v>
  </rv>
  <rv s="4">
    <v>https://www.bing.com/search?q=arroio+grande+brazil&amp;form=skydnc</v>
    <v>Learn more on Bing</v>
  </rv>
  <rv s="1">
    <fb>-53.086944444444001</fb>
    <v>9</v>
  </rv>
  <rv s="1">
    <fb>17558</fb>
    <v>8</v>
  </rv>
  <rv s="12">
    <v>#VALUE!</v>
    <v>en-US</v>
    <v>3593133f-a760-5da9-f4ae-78408028c8e7</v>
    <v>536870912</v>
    <v>1</v>
    <v>7967</v>
    <v>120</v>
    <v>Arroio Grande</v>
    <v>4</v>
    <v>5</v>
    <v>Map</v>
    <v>6</v>
    <v>7</v>
    <v>76</v>
    <v>32118</v>
    <v>3</v>
    <v>Arroio Grande is a Brazilian municipality in the southern part of the state of Rio Grande do Sul. The population is 18,238 in an area of 2513.60 km². Its second industry is agriculture which was primary until the 1970s, it currently has more ...</v>
    <v>32119</v>
    <v>32120</v>
    <v>32121</v>
    <v>32122</v>
    <v>Arroio Grande</v>
    <v>32123</v>
    <v>Arroio Grande</v>
    <v>mdp/vdpid/6464479446643507201</v>
  </rv>
  <rv s="0">
    <v>536870912</v>
    <v>Arvorezinha</v>
    <v>432c2503-35b3-0b73-f4e2-e6d317ea6c91</v>
    <v>en-US</v>
    <v>Map</v>
  </rv>
  <rv s="1">
    <fb>271.64299999999997</fb>
    <v>8</v>
  </rv>
  <rv s="2">
    <v>3615</v>
    <v>6</v>
    <v>7968</v>
    <v>7</v>
    <v>0</v>
    <v>Image of Arvorezinha</v>
  </rv>
  <rv s="1">
    <fb>-28.871944444444001</fb>
    <v>9</v>
  </rv>
  <rv s="4">
    <v>https://www.bing.com/search?q=arvorezinha+brazil&amp;form=skydnc</v>
    <v>Learn more on Bing</v>
  </rv>
  <rv s="1">
    <fb>-52.174999999999997</fb>
    <v>9</v>
  </rv>
  <rv s="1">
    <fb>10322</fb>
    <v>8</v>
  </rv>
  <rv s="12">
    <v>#VALUE!</v>
    <v>en-US</v>
    <v>432c2503-35b3-0b73-f4e2-e6d317ea6c91</v>
    <v>536870912</v>
    <v>1</v>
    <v>7969</v>
    <v>120</v>
    <v>Arvorezinha</v>
    <v>4</v>
    <v>5</v>
    <v>Map</v>
    <v>6</v>
    <v>7</v>
    <v>76</v>
    <v>32126</v>
    <v>3</v>
    <v>Arvorezinha is a municipality in the state of Rio Grande do Sul, Brazil.</v>
    <v>32127</v>
    <v>32128</v>
    <v>32129</v>
    <v>32130</v>
    <v>Arvorezinha</v>
    <v>32131</v>
    <v>Arvorezinha</v>
    <v>mdp/vdpid/6463439813537169409</v>
  </rv>
  <rv s="0">
    <v>536870912</v>
    <v>Augusto Pestana</v>
    <v>6a2b70f2-89e4-e09c-8c82-85a11c7a15de</v>
    <v>en-US</v>
    <v>Map</v>
  </rv>
  <rv s="1">
    <fb>347.44</fb>
    <v>8</v>
  </rv>
  <rv s="2">
    <v>3616</v>
    <v>6</v>
    <v>7970</v>
    <v>7</v>
    <v>0</v>
    <v>Image of Augusto Pestana</v>
  </rv>
  <rv s="1">
    <fb>-28.516944444444</fb>
    <v>9</v>
  </rv>
  <rv s="0">
    <v>805306368</v>
    <v>Vilmar Zimmermann (Mayor)</v>
    <v>ab628482-b7c4-1ad6-472e-83b358002711</v>
    <v>en-US</v>
    <v>Generic</v>
  </rv>
  <rv s="3">
    <v>871</v>
  </rv>
  <rv s="4">
    <v>https://www.bing.com/search?q=augusto+pestana+brazil&amp;form=skydnc</v>
    <v>Learn more on Bing</v>
  </rv>
  <rv s="1">
    <fb>-53.991944444444002</fb>
    <v>9</v>
  </rv>
  <rv s="5">
    <v>#VALUE!</v>
    <v>en-US</v>
    <v>6a2b70f2-89e4-e09c-8c82-85a11c7a15de</v>
    <v>536870912</v>
    <v>1</v>
    <v>7971</v>
    <v>2</v>
    <v>Augusto Pestana</v>
    <v>4</v>
    <v>5</v>
    <v>Map</v>
    <v>6</v>
    <v>57</v>
    <v>76</v>
    <v>32134</v>
    <v>3</v>
    <v>Augusto Pestana is a Brazilian municipality in the State of Rio Grande do Sul. It is located at 28°31′01″S 53°39′01″W, at an altitude of 390 m. The city is 320 km northwest of Porto Alegre, 1,540 km southwest of Brasília and just 120 km east of ...</v>
    <v>32135</v>
    <v>32136</v>
    <v>32138</v>
    <v>32139</v>
    <v>32140</v>
    <v>Augusto Pestana</v>
    <v>21599</v>
    <v>93</v>
    <v>Augusto Pestana</v>
    <v>mdp/vdpid/6462859763808993282</v>
  </rv>
  <rv s="0">
    <v>536870912</v>
    <v>Bagé</v>
    <v>e4435e6d-f128-954e-1eea-b145c2b6af84</v>
    <v>en-US</v>
    <v>Map</v>
  </rv>
  <rv s="1">
    <fb>4095.53</fb>
    <v>8</v>
  </rv>
  <rv s="2">
    <v>3617</v>
    <v>6</v>
    <v>7972</v>
    <v>7</v>
    <v>0</v>
    <v>Image of Bagé</v>
  </rv>
  <rv s="1">
    <fb>-31.330833333333</fb>
    <v>9</v>
  </rv>
  <rv s="0">
    <v>805306368</v>
    <v>Divaldo Lara (Mayor)</v>
    <v>9369c2b0-f243-0853-d521-d5b1ab6f7665</v>
    <v>en-US</v>
    <v>Generic</v>
  </rv>
  <rv s="3">
    <v>872</v>
  </rv>
  <rv s="4">
    <v>https://www.bing.com/search?q=bag%c3%a9+brazil&amp;form=skydnc</v>
    <v>Learn more on Bing</v>
  </rv>
  <rv s="1">
    <fb>-54.106944444443997</fb>
    <v>9</v>
  </rv>
  <rv s="1">
    <fb>117938</fb>
    <v>8</v>
  </rv>
  <rv s="8">
    <v>#VALUE!</v>
    <v>en-US</v>
    <v>e4435e6d-f128-954e-1eea-b145c2b6af84</v>
    <v>536870912</v>
    <v>1</v>
    <v>7973</v>
    <v>67</v>
    <v>Bagé</v>
    <v>4</v>
    <v>5</v>
    <v>Map</v>
    <v>6</v>
    <v>7</v>
    <v>76</v>
    <v>32143</v>
    <v>3</v>
    <v>Bagé is a Brazilian municipality located in the state of Rio Grande do Sul. In 2020, its population was 121,335 in a total area of 4,096 km². It is the seventeenth largest city in the state according to the 2011 census. The city was founded in ...</v>
    <v>32144</v>
    <v>32145</v>
    <v>32147</v>
    <v>32148</v>
    <v>32149</v>
    <v>Bagé</v>
    <v>32150</v>
    <v>Bagé</v>
    <v>mdp/vdpid/6463985207660773378</v>
  </rv>
  <rv s="0">
    <v>536870912</v>
    <v>Balneário Pinhal</v>
    <v>d87c599c-bf24-82dc-49ea-134623751b68</v>
    <v>en-US</v>
    <v>Map</v>
  </rv>
  <rv s="1">
    <fb>103.759</fb>
    <v>8</v>
  </rv>
  <rv s="2">
    <v>3618</v>
    <v>6</v>
    <v>7974</v>
    <v>7</v>
    <v>0</v>
    <v>Image of Balneário Pinhal</v>
  </rv>
  <rv s="1">
    <fb>-30.246944444444001</fb>
    <v>9</v>
  </rv>
  <rv s="4">
    <v>https://www.bing.com/search?q=balne%c3%a1rio+pinhal+rio+grande+do+sul&amp;form=skydnc</v>
    <v>Learn more on Bing</v>
  </rv>
  <rv s="1">
    <fb>-50.232777777777997</fb>
    <v>9</v>
  </rv>
  <rv s="1">
    <fb>14363</fb>
    <v>8</v>
  </rv>
  <rv s="9">
    <v>#VALUE!</v>
    <v>en-US</v>
    <v>d87c599c-bf24-82dc-49ea-134623751b68</v>
    <v>536870912</v>
    <v>1</v>
    <v>7975</v>
    <v>72</v>
    <v>Balneário Pinhal</v>
    <v>4</v>
    <v>5</v>
    <v>Map</v>
    <v>6</v>
    <v>57</v>
    <v>76</v>
    <v>32153</v>
    <v>3</v>
    <v>Balneário Pinhal is a municipality in the state of Rio Grande do Sul, Brazil.</v>
    <v>32154</v>
    <v>32155</v>
    <v>32156</v>
    <v>32157</v>
    <v>Balneário Pinhal</v>
    <v>32158</v>
    <v>93</v>
    <v>Balneário Pinhal</v>
    <v>mdp/vdpid/6465277971174260737</v>
  </rv>
  <rv s="0">
    <v>536870912</v>
    <v>Barão</v>
    <v>0614dc78-c2b0-ac6b-45b1-6f62226171d8</v>
    <v>en-US</v>
    <v>Map</v>
  </rv>
  <rv s="1">
    <fb>124.497</fb>
    <v>8</v>
  </rv>
  <rv s="2">
    <v>3619</v>
    <v>6</v>
    <v>7976</v>
    <v>7</v>
    <v>0</v>
    <v>Image of Barão</v>
  </rv>
  <rv s="1">
    <fb>-29.376944444444</fb>
    <v>9</v>
  </rv>
  <rv s="0">
    <v>805306368</v>
    <v>Claudio Ferrari (Mayor)</v>
    <v>4b6fdd9b-14c6-6bee-ace8-8158bfc945c7</v>
    <v>en-US</v>
    <v>Generic</v>
  </rv>
  <rv s="3">
    <v>873</v>
  </rv>
  <rv s="4">
    <v>https://www.bing.com/search?q=bar%c3%a3o+rio+grande+do+sul&amp;form=skydnc</v>
    <v>Learn more on Bing</v>
  </rv>
  <rv s="1">
    <fb>-51.495833333333003</fb>
    <v>9</v>
  </rv>
  <rv s="1">
    <fb>6232</fb>
    <v>8</v>
  </rv>
  <rv s="5">
    <v>#VALUE!</v>
    <v>en-US</v>
    <v>0614dc78-c2b0-ac6b-45b1-6f62226171d8</v>
    <v>536870912</v>
    <v>1</v>
    <v>7977</v>
    <v>2</v>
    <v>Barão</v>
    <v>4</v>
    <v>5</v>
    <v>Map</v>
    <v>6</v>
    <v>64</v>
    <v>76</v>
    <v>32161</v>
    <v>3</v>
    <v>Barão is a municipality in the state of Rio Grande do Sul, Brazil. It includes the districts Arroio Canoas, Francesa Alta, General Neto and Francesa Baixa. Barão is 80 km from Porto Alegre. The municipality is bordered by Carlos Barbosa, São ...</v>
    <v>32162</v>
    <v>32163</v>
    <v>32165</v>
    <v>32166</v>
    <v>32167</v>
    <v>Barão</v>
    <v>32168</v>
    <v>93</v>
    <v>Barão</v>
    <v>mdp/vdpid/6463473352718680065</v>
  </rv>
  <rv s="0">
    <v>536870912</v>
    <v>Barão do Triunfo</v>
    <v>8126c8b8-0cda-888f-a19c-775d10e21a3e</v>
    <v>en-US</v>
    <v>Map</v>
  </rv>
  <rv s="1">
    <fb>436.67899999999997</fb>
    <v>8</v>
  </rv>
  <rv s="2">
    <v>3620</v>
    <v>6</v>
    <v>7978</v>
    <v>7</v>
    <v>0</v>
    <v>Image of Barão do Triunfo</v>
  </rv>
  <rv s="1">
    <fb>-30.387777777777998</fb>
    <v>9</v>
  </rv>
  <rv s="4">
    <v>https://www.bing.com/search?q=bar%c3%a3o+do+triunfo+brazil&amp;form=skydnc</v>
    <v>Learn more on Bing</v>
  </rv>
  <rv s="1">
    <fb>7519</fb>
    <v>8</v>
  </rv>
  <rv s="9">
    <v>#VALUE!</v>
    <v>en-US</v>
    <v>8126c8b8-0cda-888f-a19c-775d10e21a3e</v>
    <v>536870912</v>
    <v>1</v>
    <v>7979</v>
    <v>72</v>
    <v>Barão do Triunfo</v>
    <v>4</v>
    <v>5</v>
    <v>Map</v>
    <v>6</v>
    <v>57</v>
    <v>76</v>
    <v>32171</v>
    <v>3</v>
    <v>Barão do Triunfo is a municipality in the state of Rio Grande do Sul, Brazil, named after Joaquim de Andrade Neves, Baron of Triunfo.</v>
    <v>32172</v>
    <v>32173</v>
    <v>32174</v>
    <v>18373</v>
    <v>Barão do Triunfo</v>
    <v>32175</v>
    <v>93</v>
    <v>Barão do Triunfo</v>
    <v>mdp/vdpid/6463725252315709441</v>
  </rv>
  <rv s="0">
    <v>536870912</v>
    <v>Barra do Guarita</v>
    <v>e0c8aba3-671f-396e-5f74-d67487dc11b7</v>
    <v>en-US</v>
    <v>Map</v>
  </rv>
  <rv s="1">
    <fb>64.59</fb>
    <v>8</v>
  </rv>
  <rv s="2">
    <v>3621</v>
    <v>6</v>
    <v>7980</v>
    <v>7</v>
    <v>0</v>
    <v>Image of Barra do Guarita</v>
  </rv>
  <rv s="1">
    <fb>-27.191944444444001</fb>
    <v>9</v>
  </rv>
  <rv s="0">
    <v>805306368</v>
    <v>Rodrigo Locatelli Tisott (Mayor)</v>
    <v>668c3d27-8e7f-66c8-becc-2ab8f5754fd2</v>
    <v>en-US</v>
    <v>Generic</v>
  </rv>
  <rv s="3">
    <v>874</v>
  </rv>
  <rv s="4">
    <v>https://www.bing.com/search?q=barra+do+guarita+brazil&amp;form=skydnc</v>
    <v>Learn more on Bing</v>
  </rv>
  <rv s="1">
    <fb>-53.71</fb>
    <v>9</v>
  </rv>
  <rv s="1">
    <fb>3161</fb>
    <v>8</v>
  </rv>
  <rv s="8">
    <v>#VALUE!</v>
    <v>en-US</v>
    <v>e0c8aba3-671f-396e-5f74-d67487dc11b7</v>
    <v>536870912</v>
    <v>1</v>
    <v>7981</v>
    <v>67</v>
    <v>Barra do Guarita</v>
    <v>4</v>
    <v>5</v>
    <v>Map</v>
    <v>6</v>
    <v>7</v>
    <v>76</v>
    <v>32178</v>
    <v>3</v>
    <v>Barra do Guarita is a municipality in the state of Rio Grande do Sul, Brazil. As of 2020, the estimated population was 3,257.</v>
    <v>32179</v>
    <v>32180</v>
    <v>32182</v>
    <v>32183</v>
    <v>32184</v>
    <v>Barra do Guarita</v>
    <v>32185</v>
    <v>Barra do Guarita</v>
    <v>mdp/vdpid/6459772910146945025</v>
  </rv>
  <rv s="0">
    <v>536870912</v>
    <v>Barra do Quaraí</v>
    <v>bcda4ae8-7086-4965-55b0-2d40f227c959</v>
    <v>en-US</v>
    <v>Map</v>
  </rv>
  <rv s="1">
    <fb>1056.146</fb>
    <v>8</v>
  </rv>
  <rv s="2">
    <v>3622</v>
    <v>6</v>
    <v>7982</v>
    <v>7</v>
    <v>0</v>
    <v>Image of Barra do Quaraí</v>
  </rv>
  <rv s="1">
    <fb>-30.206944444444002</fb>
    <v>9</v>
  </rv>
  <rv s="0">
    <v>805306368</v>
    <v>Iad Mahoud Abder Rahim Choli (Mayor)</v>
    <v>2d193d5c-c256-0e22-78a6-b0fff5333b97</v>
    <v>en-US</v>
    <v>Generic</v>
  </rv>
  <rv s="3">
    <v>875</v>
  </rv>
  <rv s="4">
    <v>https://www.bing.com/search?q=barra+do+quara%c3%ad+brazil&amp;form=skydnc</v>
    <v>Learn more on Bing</v>
  </rv>
  <rv s="1">
    <fb>-57.555</fb>
    <v>9</v>
  </rv>
  <rv s="1">
    <fb>4227</fb>
    <v>8</v>
  </rv>
  <rv s="5">
    <v>#VALUE!</v>
    <v>en-US</v>
    <v>bcda4ae8-7086-4965-55b0-2d40f227c959</v>
    <v>536870912</v>
    <v>1</v>
    <v>7983</v>
    <v>2</v>
    <v>Barra do Quaraí</v>
    <v>4</v>
    <v>5</v>
    <v>Map</v>
    <v>6</v>
    <v>57</v>
    <v>76</v>
    <v>32188</v>
    <v>3</v>
    <v>Barra do Quaraí is a Brazilian municipality located near the border with Uruguay and Argentina on the Uruguay River. The town became the westernmost city in the state of Rio Grande do Sul and in all Southern Brazil when it was separated from the ...</v>
    <v>32189</v>
    <v>32190</v>
    <v>32192</v>
    <v>32193</v>
    <v>32194</v>
    <v>Barra do Quaraí</v>
    <v>32195</v>
    <v>93</v>
    <v>Barra do Quaraí</v>
    <v>mdp/vdpid/6456928509771120641</v>
  </rv>
  <rv s="0">
    <v>536870912</v>
    <v>Barra do Ribeiro</v>
    <v>6aaa7b49-a5f7-9908-eec8-c8a69cea5526</v>
    <v>en-US</v>
    <v>Map</v>
  </rv>
  <rv s="1">
    <fb>730.81600000000003</fb>
    <v>8</v>
  </rv>
  <rv s="2">
    <v>3623</v>
    <v>6</v>
    <v>7984</v>
    <v>7</v>
    <v>0</v>
    <v>Image of Barra do Ribeiro</v>
  </rv>
  <rv s="1">
    <fb>-30.290833333333001</fb>
    <v>9</v>
  </rv>
  <rv s="4">
    <v>https://www.bing.com/search?q=barra+do+ribeiro+brazil&amp;form=skydnc</v>
    <v>Learn more on Bing</v>
  </rv>
  <rv s="1">
    <fb>-51.300833333333003</fb>
    <v>9</v>
  </rv>
  <rv s="1">
    <fb>12572</fb>
    <v>8</v>
  </rv>
  <rv s="9">
    <v>#VALUE!</v>
    <v>en-US</v>
    <v>6aaa7b49-a5f7-9908-eec8-c8a69cea5526</v>
    <v>536870912</v>
    <v>1</v>
    <v>7985</v>
    <v>72</v>
    <v>Barra do Ribeiro</v>
    <v>4</v>
    <v>5</v>
    <v>Map</v>
    <v>6</v>
    <v>874</v>
    <v>76</v>
    <v>32198</v>
    <v>3</v>
    <v>Barra do Ribeiro is a municipality in the state of Rio Grande do Sul, Brazil.</v>
    <v>32199</v>
    <v>32200</v>
    <v>32201</v>
    <v>32202</v>
    <v>Barra do Ribeiro</v>
    <v>32203</v>
    <v>93</v>
    <v>Barra do Ribeiro</v>
    <v>mdp/vdpid/6463763758677229569</v>
  </rv>
  <rv s="0">
    <v>536870912</v>
    <v>Barra do Rio Azul</v>
    <v>c678b028-ecc3-8724-fd69-c0867c4ab3c2</v>
    <v>en-US</v>
    <v>Map</v>
  </rv>
  <rv s="1">
    <fb>147.571</fb>
    <v>8</v>
  </rv>
  <rv s="1">
    <fb>-27.408888888888999</fb>
    <v>9</v>
  </rv>
  <rv s="4">
    <v>https://www.bing.com/search?q=barra+do+rio+azul+brazil&amp;form=skydnc</v>
    <v>Learn more on Bing</v>
  </rv>
  <rv s="1">
    <fb>-52.41</fb>
    <v>9</v>
  </rv>
  <rv s="1">
    <fb>1696</fb>
    <v>8</v>
  </rv>
  <rv s="14">
    <v>#VALUE!</v>
    <v>en-US</v>
    <v>c678b028-ecc3-8724-fd69-c0867c4ab3c2</v>
    <v>536870912</v>
    <v>1</v>
    <v>7987</v>
    <v>136</v>
    <v>Barra do Rio Azul</v>
    <v>4</v>
    <v>137</v>
    <v>Map</v>
    <v>6</v>
    <v>7</v>
    <v>76</v>
    <v>32206</v>
    <v>3</v>
    <v>Barra do Rio Azul is a municipality in the state of Rio Grande do Sul, Brazil. As of 2020, the estimated population was 1,655.</v>
    <v>32207</v>
    <v>32208</v>
    <v>32209</v>
    <v>Barra do Rio Azul</v>
    <v>32210</v>
    <v>93</v>
    <v>Barra do Rio Azul</v>
    <v>mdp/vdpid/6460192578363981825</v>
  </rv>
  <rv s="0">
    <v>536870912</v>
    <v>Barra Funda</v>
    <v>70d062d8-c549-a8cd-3ab5-9135ad6fd904</v>
    <v>en-US</v>
    <v>Map</v>
  </rv>
  <rv s="1">
    <fb>60.033000000000001</fb>
    <v>8</v>
  </rv>
  <rv s="1">
    <fb>-27.922777777777998</fb>
    <v>9</v>
  </rv>
  <rv s="4">
    <v>https://www.bing.com/search?q=barra+funda+brazil&amp;form=skydnc</v>
    <v>Learn more on Bing</v>
  </rv>
  <rv s="1">
    <fb>-53.038888888888998</fb>
    <v>9</v>
  </rv>
  <rv s="1">
    <fb>2498</fb>
    <v>8</v>
  </rv>
  <rv s="16">
    <v>#VALUE!</v>
    <v>en-US</v>
    <v>70d062d8-c549-a8cd-3ab5-9135ad6fd904</v>
    <v>536870912</v>
    <v>1</v>
    <v>7989</v>
    <v>151</v>
    <v>Barra Funda</v>
    <v>4</v>
    <v>137</v>
    <v>Map</v>
    <v>6</v>
    <v>7</v>
    <v>76</v>
    <v>32213</v>
    <v>3</v>
    <v>Barra Funda is a municipality in the state of Rio Grande do Sul, Brazil. As of 2020, the estimated population was 2,551.</v>
    <v>32214</v>
    <v>32215</v>
    <v>32216</v>
    <v>Barra Funda</v>
    <v>32217</v>
    <v>Barra Funda</v>
    <v>mdp/vdpid/6460233961414066177</v>
  </rv>
  <rv s="0">
    <v>536870912</v>
    <v>Barracão, Rio Grande do Sul</v>
    <v>b47fdf9f-4308-6363-9f32-0ff6c4397f54</v>
    <v>en-US</v>
    <v>Map</v>
  </rv>
  <rv s="1">
    <fb>516.28800000000001</fb>
    <v>8</v>
  </rv>
  <rv s="2">
    <v>3624</v>
    <v>6</v>
    <v>7990</v>
    <v>7</v>
    <v>0</v>
    <v>Image of Barracão, Rio Grande do Sul</v>
  </rv>
  <rv s="1">
    <fb>-27.671944444444001</fb>
    <v>9</v>
  </rv>
  <rv s="1">
    <fb>5256</fb>
    <v>8</v>
  </rv>
  <rv s="11">
    <v>#VALUE!</v>
    <v>en-US</v>
    <v>b47fdf9f-4308-6363-9f32-0ff6c4397f54</v>
    <v>536870912</v>
    <v>1</v>
    <v>7991</v>
    <v>113</v>
    <v>Barracão, Rio Grande do Sul</v>
    <v>92</v>
    <v>5</v>
    <v>Map</v>
    <v>6</v>
    <v>57</v>
    <v>76</v>
    <v>32220</v>
    <v>414</v>
    <v>Barracão is a municipality in the state of Rio Grande do Sul, Brazil. The municipality contains the 1,332 hectares Espigão Alto State Park created in 1949.</v>
    <v>32221</v>
    <v>32222</v>
    <v>26267</v>
    <v>Barracão, Rio Grande do Sul</v>
    <v>32223</v>
    <v>93</v>
    <v>Barracão, Rio Grande do Sul</v>
    <v>mdp/vdpid/6460359198684217345</v>
  </rv>
  <rv s="0">
    <v>536870912</v>
    <v>Barros Cassal</v>
    <v>4bbb52fd-03d8-61ee-d581-1da0b0416b98</v>
    <v>en-US</v>
    <v>Map</v>
  </rv>
  <rv s="1">
    <fb>648.89700000000005</fb>
    <v>8</v>
  </rv>
  <rv s="2">
    <v>3625</v>
    <v>6</v>
    <v>7992</v>
    <v>7</v>
    <v>0</v>
    <v>Image of Barros Cassal</v>
  </rv>
  <rv s="1">
    <fb>-29.092777777778</fb>
    <v>9</v>
  </rv>
  <rv s="0">
    <v>805306368</v>
    <v>Adão Reginei dos Santos Camargo (Mayor)</v>
    <v>bdfdd3bf-0e5d-1cac-b2a3-04bac44fa6f8</v>
    <v>en-US</v>
    <v>Generic</v>
  </rv>
  <rv s="3">
    <v>876</v>
  </rv>
  <rv s="4">
    <v>https://www.bing.com/search?q=barros+cassal+brazil&amp;form=skydnc</v>
    <v>Learn more on Bing</v>
  </rv>
  <rv s="1">
    <fb>-52.582777777777999</fb>
    <v>9</v>
  </rv>
  <rv s="1">
    <fb>9296</fb>
    <v>8</v>
  </rv>
  <rv s="8">
    <v>#VALUE!</v>
    <v>en-US</v>
    <v>4bbb52fd-03d8-61ee-d581-1da0b0416b98</v>
    <v>536870912</v>
    <v>1</v>
    <v>7993</v>
    <v>67</v>
    <v>Barros Cassal</v>
    <v>4</v>
    <v>5</v>
    <v>Map</v>
    <v>6</v>
    <v>7</v>
    <v>76</v>
    <v>32226</v>
    <v>3</v>
    <v>Barros Cassal is a municipality in the state of Rio Grande do Sul, Brazil. As of 2020, the estimated population was 11,182.</v>
    <v>32227</v>
    <v>32228</v>
    <v>32230</v>
    <v>32231</v>
    <v>32232</v>
    <v>Barros Cassal</v>
    <v>32233</v>
    <v>Barros Cassal</v>
    <v>mdp/vdpid/6463342558197055489</v>
  </rv>
  <rv s="0">
    <v>536870912</v>
    <v>Benjamin Constant do Sul</v>
    <v>9c961134-b3e6-a890-c6e4-98251ea307e6</v>
    <v>en-US</v>
    <v>Map</v>
  </rv>
  <rv s="1">
    <fb>132.39599999999999</fb>
    <v>8</v>
  </rv>
  <rv s="1">
    <fb>-27.51</fb>
    <v>9</v>
  </rv>
  <rv s="4">
    <v>https://www.bing.com/search?q=benjamin+constant+do+sul+brazil&amp;form=skydnc</v>
    <v>Learn more on Bing</v>
  </rv>
  <rv s="1">
    <fb>-52.597777777777999</fb>
    <v>9</v>
  </rv>
  <rv s="1">
    <fb>2082</fb>
    <v>8</v>
  </rv>
  <rv s="16">
    <v>#VALUE!</v>
    <v>en-US</v>
    <v>9c961134-b3e6-a890-c6e4-98251ea307e6</v>
    <v>536870912</v>
    <v>1</v>
    <v>7995</v>
    <v>151</v>
    <v>Benjamin Constant do Sul</v>
    <v>4</v>
    <v>137</v>
    <v>Map</v>
    <v>6</v>
    <v>7</v>
    <v>76</v>
    <v>32236</v>
    <v>3</v>
    <v>Benjamin Constant do Sul is a municipality in the state of Rio Grande do Sul, Brazil. As of 2020, the estimated population was 1,958.</v>
    <v>32237</v>
    <v>32238</v>
    <v>32239</v>
    <v>Benjamin Constant do Sul</v>
    <v>32240</v>
    <v>Benjamin Constant do Sul</v>
    <v>mdp/vdpid/6460238729817620481</v>
  </rv>
  <rv s="0">
    <v>536870912</v>
    <v>Bento Gonçalves, Rio Grande do Sul</v>
    <v>ea5aeb8a-d4e6-e932-82c3-2836adbfc03f</v>
    <v>en-US</v>
    <v>Map</v>
  </rv>
  <rv s="1">
    <fb>274</fb>
    <v>8</v>
  </rv>
  <rv s="2">
    <v>3626</v>
    <v>6</v>
    <v>7996</v>
    <v>7</v>
    <v>0</v>
    <v>Image of Bento Gonçalves, Rio Grande do Sul</v>
  </rv>
  <rv s="1">
    <fb>-29.170833333333</fb>
    <v>9</v>
  </rv>
  <rv s="0">
    <v>805306368</v>
    <v>Diogo Siqueira (Mayor)</v>
    <v>06888a50-9aa9-a78f-7c1f-9af9f979fc9a</v>
    <v>en-US</v>
    <v>Generic</v>
  </rv>
  <rv s="3">
    <v>877</v>
  </rv>
  <rv s="1">
    <fb>-51.518888888889002</fb>
    <v>9</v>
  </rv>
  <rv s="1">
    <fb>123151</fb>
    <v>8</v>
  </rv>
  <rv s="10">
    <v>#VALUE!</v>
    <v>en-US</v>
    <v>ea5aeb8a-d4e6-e932-82c3-2836adbfc03f</v>
    <v>536870912</v>
    <v>1</v>
    <v>7997</v>
    <v>91</v>
    <v>Bento Gonçalves, Rio Grande do Sul</v>
    <v>92</v>
    <v>5</v>
    <v>Map</v>
    <v>6</v>
    <v>7</v>
    <v>76</v>
    <v>32243</v>
    <v>3</v>
    <v>Bento Gonçalves is a municipality located in the state of Rio Grande do Sul, Brazil. Created in 1875, it is one of the centers of the Italian immigration in Brazil. It is also known as the 'wine capital of Brazil' due to its vineyards and wine ...</v>
    <v>32244</v>
    <v>32245</v>
    <v>32247</v>
    <v>32248</v>
    <v>Bento Gonçalves, Rio Grande do Sul</v>
    <v>32249</v>
    <v>Bento Gonçalves, Rio Grande do Sul</v>
    <v>mdp/vdpid/6463454906236796929</v>
  </rv>
  <rv s="0">
    <v>536870912</v>
    <v>Boa Vista das Missões</v>
    <v>597fff7e-f87a-4a15-ee2b-a3a61ad781c1</v>
    <v>en-US</v>
    <v>Map</v>
  </rv>
  <rv s="1">
    <fb>195.358</fb>
    <v>8</v>
  </rv>
  <rv s="1">
    <fb>-27.662777777778</fb>
    <v>9</v>
  </rv>
  <rv s="4">
    <v>https://www.bing.com/search?q=boa+vista+das+miss%c3%b5es+rio+grande+do+sul&amp;form=skydnc</v>
    <v>Learn more on Bing</v>
  </rv>
  <rv s="1">
    <fb>-53.313888888888997</fb>
    <v>9</v>
  </rv>
  <rv s="1">
    <fb>1933</fb>
    <v>8</v>
  </rv>
  <rv s="16">
    <v>#VALUE!</v>
    <v>en-US</v>
    <v>597fff7e-f87a-4a15-ee2b-a3a61ad781c1</v>
    <v>536870912</v>
    <v>1</v>
    <v>7999</v>
    <v>151</v>
    <v>Boa Vista das Missões</v>
    <v>4</v>
    <v>137</v>
    <v>Map</v>
    <v>6</v>
    <v>7</v>
    <v>76</v>
    <v>32252</v>
    <v>3</v>
    <v>Boa Vista das Missões is a municipality in the state of Rio Grande do Sul, Brazil. As of 2020, the estimated population was 2,092.</v>
    <v>32253</v>
    <v>32254</v>
    <v>32255</v>
    <v>Boa Vista das Missões</v>
    <v>32256</v>
    <v>Boa Vista das Missões</v>
    <v>mdp/vdpid/6460210346593353729</v>
  </rv>
  <rv s="0">
    <v>536870912</v>
    <v>Boa Vista do Buricá</v>
    <v>0e452961-22b7-d102-886b-c14937d1a653</v>
    <v>en-US</v>
    <v>Map</v>
  </rv>
  <rv s="1">
    <fb>108.732</fb>
    <v>8</v>
  </rv>
  <rv s="2">
    <v>3627</v>
    <v>6</v>
    <v>8000</v>
    <v>7</v>
    <v>0</v>
    <v>Image of Boa Vista do Buricá</v>
  </rv>
  <rv s="1">
    <fb>-27.668888888889001</fb>
    <v>9</v>
  </rv>
  <rv s="0">
    <v>805306368</v>
    <v>Jorge Gilberto Klöckner (Mayor)</v>
    <v>a17a842d-2ee0-a047-5218-b37f221ce136</v>
    <v>en-US</v>
    <v>Generic</v>
  </rv>
  <rv s="3">
    <v>878</v>
  </rv>
  <rv s="4">
    <v>https://www.bing.com/search?q=boa+vista+do+buric%c3%a1+rio+grande+do+sul&amp;form=skydnc</v>
    <v>Learn more on Bing</v>
  </rv>
  <rv s="1">
    <fb>-54.11</fb>
    <v>9</v>
  </rv>
  <rv s="1">
    <fb>6966</fb>
    <v>8</v>
  </rv>
  <rv s="8">
    <v>#VALUE!</v>
    <v>en-US</v>
    <v>0e452961-22b7-d102-886b-c14937d1a653</v>
    <v>536870912</v>
    <v>1</v>
    <v>8001</v>
    <v>67</v>
    <v>Boa Vista do Buricá</v>
    <v>4</v>
    <v>5</v>
    <v>Map</v>
    <v>6</v>
    <v>7</v>
    <v>76</v>
    <v>32259</v>
    <v>3</v>
    <v>Boa Vista do Buricá is a municipality in the state of Rio Grande do Sul, Brazil, located at 27°40′07″S 54°06′36″W / 27.66861°S 54.11000°W, at an altitude of 291 meters above sea level. It has an area of 108,732 kilometers². The population was ...</v>
    <v>32260</v>
    <v>32261</v>
    <v>32263</v>
    <v>32264</v>
    <v>32265</v>
    <v>Boa Vista do Buricá</v>
    <v>32266</v>
    <v>Boa Vista do Buricá</v>
    <v>mdp/vdpid/6459820329438019585</v>
  </rv>
  <rv s="0">
    <v>536870912</v>
    <v>Boa Vista do Cadeado</v>
    <v>7797025c-f7da-542e-a1a4-6e895b80bdd1</v>
    <v>en-US</v>
    <v>Map</v>
  </rv>
  <rv s="1">
    <fb>701.11099999999999</fb>
    <v>8</v>
  </rv>
  <rv s="2">
    <v>3628</v>
    <v>6</v>
    <v>8002</v>
    <v>7</v>
    <v>0</v>
    <v>Image of Boa Vista do Cadeado</v>
  </rv>
  <rv s="1">
    <fb>-28.606944444444</fb>
    <v>9</v>
  </rv>
  <rv s="4">
    <v>https://www.bing.com/search?q=boa+vista+do+cadeado&amp;form=skydnc</v>
    <v>Learn more on Bing</v>
  </rv>
  <rv s="1">
    <fb>2468</fb>
    <v>8</v>
  </rv>
  <rv s="12">
    <v>#VALUE!</v>
    <v>en-US</v>
    <v>7797025c-f7da-542e-a1a4-6e895b80bdd1</v>
    <v>536870912</v>
    <v>1</v>
    <v>8003</v>
    <v>120</v>
    <v>Boa Vista do Cadeado</v>
    <v>4</v>
    <v>5</v>
    <v>Map</v>
    <v>6</v>
    <v>57</v>
    <v>76</v>
    <v>32269</v>
    <v>3</v>
    <v>Boa Vista do Cadeado is a municipality in the state of Rio Grande do Sul in the Southern Region of Brazil.</v>
    <v>32270</v>
    <v>32271</v>
    <v>32272</v>
    <v>18585</v>
    <v>Boa Vista do Cadeado</v>
    <v>32273</v>
    <v>Boa Vista do Cadeado</v>
    <v>mdp/vdpid/6462862987400052737</v>
  </rv>
  <rv s="0">
    <v>536870912</v>
    <v>Boa Vista do Incra</v>
    <v>3530ded4-2fc0-5527-10e7-a79089ec31b5</v>
    <v>en-US</v>
    <v>Map</v>
  </rv>
  <rv s="1">
    <fb>503.47500000000002</fb>
    <v>8</v>
  </rv>
  <rv s="2">
    <v>3629</v>
    <v>6</v>
    <v>8004</v>
    <v>7</v>
    <v>0</v>
    <v>Image of Boa Vista do Incra</v>
  </rv>
  <rv s="1">
    <fb>-28.818888888888999</fb>
    <v>9</v>
  </rv>
  <rv s="4">
    <v>https://www.bing.com/search?q=boa+vista+do+incra&amp;form=skydnc</v>
    <v>Learn more on Bing</v>
  </rv>
  <rv s="1">
    <fb>-53.386944444443998</fb>
    <v>9</v>
  </rv>
  <rv s="1">
    <fb>2271</fb>
    <v>8</v>
  </rv>
  <rv s="12">
    <v>#VALUE!</v>
    <v>en-US</v>
    <v>3530ded4-2fc0-5527-10e7-a79089ec31b5</v>
    <v>536870912</v>
    <v>1</v>
    <v>8005</v>
    <v>120</v>
    <v>Boa Vista do Incra</v>
    <v>4</v>
    <v>5</v>
    <v>Map</v>
    <v>6</v>
    <v>7</v>
    <v>76</v>
    <v>32276</v>
    <v>3</v>
    <v>Boa Vista do Incra is a municipality in the state of Rio Grande do Sul in the Southern Region of Brazil.</v>
    <v>32277</v>
    <v>32278</v>
    <v>32279</v>
    <v>32280</v>
    <v>Boa Vista do Incra</v>
    <v>32281</v>
    <v>Boa Vista do Incra</v>
    <v>mdp/vdpid/6463252008726953985</v>
  </rv>
  <rv s="0">
    <v>536870912</v>
    <v>Boa Vista do Sul</v>
    <v>c097b7b6-a25b-a194-cfab-81b7b4c8a399</v>
    <v>en-US</v>
    <v>Map</v>
  </rv>
  <rv s="1">
    <fb>94.349000000000004</fb>
    <v>8</v>
  </rv>
  <rv s="2">
    <v>3630</v>
    <v>6</v>
    <v>8006</v>
    <v>7</v>
    <v>0</v>
    <v>Image of Boa Vista do Sul</v>
  </rv>
  <rv s="1">
    <fb>-29.350833333333</fb>
    <v>9</v>
  </rv>
  <rv s="4">
    <v>https://www.bing.com/search?q=boa+vista+do+sul+brazil&amp;form=skydnc</v>
    <v>Learn more on Bing</v>
  </rv>
  <rv s="1">
    <fb>-51.675833333333003</fb>
    <v>9</v>
  </rv>
  <rv s="1">
    <fb>2778</fb>
    <v>8</v>
  </rv>
  <rv s="9">
    <v>#VALUE!</v>
    <v>en-US</v>
    <v>c097b7b6-a25b-a194-cfab-81b7b4c8a399</v>
    <v>536870912</v>
    <v>1</v>
    <v>8007</v>
    <v>72</v>
    <v>Boa Vista do Sul</v>
    <v>4</v>
    <v>5</v>
    <v>Map</v>
    <v>6</v>
    <v>57</v>
    <v>76</v>
    <v>32284</v>
    <v>3</v>
    <v>Boa Vista do Sul is a municipality in the state of Rio Grande do Sul, Brazil.</v>
    <v>32285</v>
    <v>32286</v>
    <v>32287</v>
    <v>32288</v>
    <v>Boa Vista do Sul</v>
    <v>32289</v>
    <v>6951</v>
    <v>Boa Vista do Sul</v>
    <v>mdp/vdpid/6463470786257616897</v>
  </rv>
  <rv s="0">
    <v>536870912</v>
    <v>Bom Jesus, Rio Grande do Sul</v>
    <v>2f4a4ed5-edb0-bf83-4288-95534a7a1580</v>
    <v>en-US</v>
    <v>Map</v>
  </rv>
  <rv s="1">
    <fb>2625.681</fb>
    <v>8</v>
  </rv>
  <rv s="2">
    <v>3631</v>
    <v>6</v>
    <v>8008</v>
    <v>7</v>
    <v>0</v>
    <v>Image of Bom Jesus, Rio Grande do Sul</v>
  </rv>
  <rv s="1">
    <fb>-28.667777777777999</fb>
    <v>9</v>
  </rv>
  <rv s="0">
    <v>805306368</v>
    <v>José Paulo de Almeida (Mayor)</v>
    <v>d2857f67-b00c-812c-ee1f-e8a563d172a8</v>
    <v>en-US</v>
    <v>Generic</v>
  </rv>
  <rv s="3">
    <v>879</v>
  </rv>
  <rv s="4">
    <v>https://www.bing.com/search?q=bom+jesus%2c+rio+grande+do+sul&amp;form=skydnc</v>
    <v>Learn more on Bing</v>
  </rv>
  <rv s="1">
    <fb>-50.416944444443999</fb>
    <v>9</v>
  </rv>
  <rv s="1">
    <fb>11309</fb>
    <v>8</v>
  </rv>
  <rv s="5">
    <v>#VALUE!</v>
    <v>en-US</v>
    <v>2f4a4ed5-edb0-bf83-4288-95534a7a1580</v>
    <v>536870912</v>
    <v>1</v>
    <v>8009</v>
    <v>2</v>
    <v>Bom Jesus, Rio Grande do Sul</v>
    <v>4</v>
    <v>5</v>
    <v>Map</v>
    <v>6</v>
    <v>57</v>
    <v>76</v>
    <v>32292</v>
    <v>3</v>
    <v>Bom Jesus is a municipality in the state of Rio Grande do Sul, Brazil. Its population was approximately 11,309 in 2020. The city is one of the coldest in Brazil, and snowfall is not uncommon.</v>
    <v>32293</v>
    <v>32294</v>
    <v>32296</v>
    <v>32297</v>
    <v>32298</v>
    <v>Bom Jesus, Rio Grande do Sul</v>
    <v>32299</v>
    <v>6951</v>
    <v>Bom Jesus, Rio Grande do Sul</v>
    <v>mdp/vdpid/6464941472264224769</v>
  </rv>
  <rv s="0">
    <v>536870912</v>
    <v>Bom Princípio</v>
    <v>a4b06067-e521-adfa-8523-fd3f05cd2690</v>
    <v>en-US</v>
    <v>Map</v>
  </rv>
  <rv s="1">
    <fb>88.504000000000005</fb>
    <v>8</v>
  </rv>
  <rv s="2">
    <v>3632</v>
    <v>6</v>
    <v>8010</v>
    <v>7</v>
    <v>0</v>
    <v>Image of Bom Princípio</v>
  </rv>
  <rv s="1">
    <fb>-29.488888888889001</fb>
    <v>9</v>
  </rv>
  <rv s="0">
    <v>805306368</v>
    <v>Fábio Persch (Mayor)</v>
    <v>88b513b7-f23b-d37e-5f96-dad43267d941</v>
    <v>en-US</v>
    <v>Generic</v>
  </rv>
  <rv s="3">
    <v>880</v>
  </rv>
  <rv s="4">
    <v>https://www.bing.com/search?q=bom+princ%c3%adpio+rio+grande+do+sul&amp;form=skydnc</v>
    <v>Learn more on Bing</v>
  </rv>
  <rv s="1">
    <fb>-51.352777777778002</fb>
    <v>9</v>
  </rv>
  <rv s="1">
    <fb>13132</fb>
    <v>8</v>
  </rv>
  <rv s="8">
    <v>#VALUE!</v>
    <v>en-US</v>
    <v>a4b06067-e521-adfa-8523-fd3f05cd2690</v>
    <v>536870912</v>
    <v>1</v>
    <v>8011</v>
    <v>67</v>
    <v>Bom Princípio</v>
    <v>4</v>
    <v>5</v>
    <v>Map</v>
    <v>6</v>
    <v>7</v>
    <v>76</v>
    <v>32302</v>
    <v>3</v>
    <v>Bom Princípio is a municipality in the state of Rio Grande do Sul, Brazil. It is known in alla Brazil as Strawberry Land. It was raised to municipality status in 1992, the area being taken out of the municipalities of São Sebastião do Caí and ...</v>
    <v>32303</v>
    <v>32304</v>
    <v>32306</v>
    <v>32307</v>
    <v>32308</v>
    <v>Bom Princípio</v>
    <v>32309</v>
    <v>Bom Princípio</v>
    <v>mdp/vdpid/6463473605651988481</v>
  </rv>
  <rv s="0">
    <v>536870912</v>
    <v>Bom Progresso</v>
    <v>02b2c09b-3116-25ba-2ab1-5ecbd6674233</v>
    <v>en-US</v>
    <v>Map</v>
  </rv>
  <rv s="1">
    <fb>88.757000000000005</fb>
    <v>8</v>
  </rv>
  <rv s="2">
    <v>3633</v>
    <v>6</v>
    <v>8012</v>
    <v>7</v>
    <v>0</v>
    <v>Image of Bom Progresso</v>
  </rv>
  <rv s="1">
    <fb>-27.543888888889001</fb>
    <v>9</v>
  </rv>
  <rv s="0">
    <v>805306368</v>
    <v>Armindo David Heinle (Mayor)</v>
    <v>2d7175da-ef4b-09f5-c42a-60f55fb5e0ef</v>
    <v>en-US</v>
    <v>Generic</v>
  </rv>
  <rv s="3">
    <v>881</v>
  </rv>
  <rv s="4">
    <v>https://www.bing.com/search?q=bom+progresso+brazil&amp;form=skydnc</v>
    <v>Learn more on Bing</v>
  </rv>
  <rv s="1">
    <fb>-53.865833333333001</fb>
    <v>9</v>
  </rv>
  <rv s="1">
    <fb>2096</fb>
    <v>8</v>
  </rv>
  <rv s="8">
    <v>#VALUE!</v>
    <v>en-US</v>
    <v>02b2c09b-3116-25ba-2ab1-5ecbd6674233</v>
    <v>536870912</v>
    <v>1</v>
    <v>8013</v>
    <v>67</v>
    <v>Bom Progresso</v>
    <v>4</v>
    <v>5</v>
    <v>Map</v>
    <v>6</v>
    <v>7</v>
    <v>76</v>
    <v>32312</v>
    <v>3</v>
    <v>Bom Progresso is a municipality in the state of Rio Grande do Sul, Brazil. As of 2020, the estimated population was 1,899.</v>
    <v>32313</v>
    <v>32314</v>
    <v>32316</v>
    <v>32317</v>
    <v>32318</v>
    <v>Bom Progresso</v>
    <v>32319</v>
    <v>Bom Progresso</v>
    <v>mdp/vdpid/6459819467609210881</v>
  </rv>
  <rv s="0">
    <v>536870912</v>
    <v>Bom Retiro do Sul</v>
    <v>413721f6-9296-2110-a67c-07c5216f7f84</v>
    <v>en-US</v>
    <v>Map</v>
  </rv>
  <rv s="1">
    <fb>102.327</fb>
    <v>8</v>
  </rv>
  <rv s="2">
    <v>3634</v>
    <v>6</v>
    <v>8014</v>
    <v>7</v>
    <v>0</v>
    <v>Image of Bom Retiro do Sul</v>
  </rv>
  <rv s="1">
    <fb>-29.608888888888998</fb>
    <v>9</v>
  </rv>
  <rv s="4">
    <v>https://www.bing.com/search?q=bom+retiro+do+sul+brazil&amp;form=skydnc</v>
    <v>Learn more on Bing</v>
  </rv>
  <rv s="1">
    <fb>-51.942777777777998</fb>
    <v>9</v>
  </rv>
  <rv s="1">
    <fb>12294</fb>
    <v>8</v>
  </rv>
  <rv s="12">
    <v>#VALUE!</v>
    <v>en-US</v>
    <v>413721f6-9296-2110-a67c-07c5216f7f84</v>
    <v>536870912</v>
    <v>1</v>
    <v>8015</v>
    <v>120</v>
    <v>Bom Retiro do Sul</v>
    <v>4</v>
    <v>5</v>
    <v>Map</v>
    <v>6</v>
    <v>7</v>
    <v>76</v>
    <v>32322</v>
    <v>3</v>
    <v>Bom Retiro do Sul is a municipality in the state of Rio Grande do Sul, Brazil.</v>
    <v>32323</v>
    <v>32324</v>
    <v>32325</v>
    <v>32326</v>
    <v>Bom Retiro do Sul</v>
    <v>32327</v>
    <v>Bom Retiro do Sul</v>
    <v>mdp/vdpid/6463651167619514369</v>
  </rv>
  <rv s="0">
    <v>536870912</v>
    <v>Boqueirão do Leão</v>
    <v>169dfef3-57c1-5b6c-233c-3895ecab564c</v>
    <v>en-US</v>
    <v>Map</v>
  </rv>
  <rv s="1">
    <fb>265.52699999999999</fb>
    <v>8</v>
  </rv>
  <rv s="2">
    <v>3635</v>
    <v>6</v>
    <v>8016</v>
    <v>7</v>
    <v>0</v>
    <v>Image of Boqueirão do Leão</v>
  </rv>
  <rv s="1">
    <fb>-29.303888888888999</fb>
    <v>9</v>
  </rv>
  <rv s="4">
    <v>https://www.bing.com/search?q=boqueir%c3%a3o+do+le%c3%a3o+brazil&amp;form=skydnc</v>
    <v>Learn more on Bing</v>
  </rv>
  <rv s="1">
    <fb>-52.428888888888999</fb>
    <v>9</v>
  </rv>
  <rv s="9">
    <v>#VALUE!</v>
    <v>en-US</v>
    <v>169dfef3-57c1-5b6c-233c-3895ecab564c</v>
    <v>536870912</v>
    <v>1</v>
    <v>8017</v>
    <v>72</v>
    <v>Boqueirão do Leão</v>
    <v>4</v>
    <v>5</v>
    <v>Map</v>
    <v>6</v>
    <v>7</v>
    <v>76</v>
    <v>32330</v>
    <v>3</v>
    <v>Boqueirão do Leão is a municipality in the state of Rio Grande do Sul, Brazil.</v>
    <v>32331</v>
    <v>32332</v>
    <v>32333</v>
    <v>32334</v>
    <v>Boqueirão do Leão</v>
    <v>25788</v>
    <v>7560</v>
    <v>Boqueirão do Leão</v>
    <v>mdp/vdpid/6463362033860476929</v>
  </rv>
  <rv s="0">
    <v>536870912</v>
    <v>Bossoroca</v>
    <v>b02572b2-5bbf-c17c-0eac-458d19ccab59</v>
    <v>en-US</v>
    <v>Map</v>
  </rv>
  <rv s="1">
    <fb>1596.2190000000001</fb>
    <v>8</v>
  </rv>
  <rv s="2">
    <v>3636</v>
    <v>6</v>
    <v>8018</v>
    <v>7</v>
    <v>0</v>
    <v>Image of Bossoroca</v>
  </rv>
  <rv s="1">
    <fb>-28.73</fb>
    <v>9</v>
  </rv>
  <rv s="4">
    <v>https://www.bing.com/search?q=bossoroca+brazil&amp;form=skydnc</v>
    <v>Learn more on Bing</v>
  </rv>
  <rv s="1">
    <fb>-54.9</fb>
    <v>9</v>
  </rv>
  <rv s="9">
    <v>#VALUE!</v>
    <v>en-US</v>
    <v>b02572b2-5bbf-c17c-0eac-458d19ccab59</v>
    <v>536870912</v>
    <v>1</v>
    <v>8019</v>
    <v>72</v>
    <v>Bossoroca</v>
    <v>4</v>
    <v>5</v>
    <v>Map</v>
    <v>6</v>
    <v>57</v>
    <v>76</v>
    <v>32337</v>
    <v>3</v>
    <v>Bossoroca is a municipality of the western part of the state of Rio Grande do Sul, Brazil. The population is 6,205 in an area of 1610.57 km². The name comes from the Guarani language, and may mean erosion. It is located 524 km west of the state ...</v>
    <v>32338</v>
    <v>32339</v>
    <v>32340</v>
    <v>32341</v>
    <v>Bossoroca</v>
    <v>2515</v>
    <v>6951</v>
    <v>Bossoroca</v>
    <v>mdp/vdpid/6462734587272364033</v>
  </rv>
  <rv s="0">
    <v>536870912</v>
    <v>Bozano</v>
    <v>04dca125-e5b7-0bf9-708c-03d262037136</v>
    <v>en-US</v>
    <v>Map</v>
  </rv>
  <rv s="1">
    <fb>201.03899999999999</fb>
    <v>8</v>
  </rv>
  <rv s="2">
    <v>3637</v>
    <v>6</v>
    <v>8020</v>
    <v>7</v>
    <v>0</v>
    <v>Image of Bozano</v>
  </rv>
  <rv s="1">
    <fb>-28.367777777777999</fb>
    <v>9</v>
  </rv>
  <rv s="4">
    <v>https://www.bing.com/search?q=bozano&amp;form=skydnc</v>
    <v>Learn more on Bing</v>
  </rv>
  <rv s="1">
    <fb>2151</fb>
    <v>8</v>
  </rv>
  <rv s="12">
    <v>#VALUE!</v>
    <v>en-US</v>
    <v>04dca125-e5b7-0bf9-708c-03d262037136</v>
    <v>536870912</v>
    <v>1</v>
    <v>8021</v>
    <v>120</v>
    <v>Bozano</v>
    <v>4</v>
    <v>5</v>
    <v>Map</v>
    <v>6</v>
    <v>7</v>
    <v>76</v>
    <v>32344</v>
    <v>3</v>
    <v>Bozano is a municipality in the state of Rio Grande do Sul in the Southern Region of Brazil.</v>
    <v>32345</v>
    <v>32346</v>
    <v>32347</v>
    <v>18234</v>
    <v>Bozano</v>
    <v>32348</v>
    <v>Bozano</v>
    <v>mdp/vdpid/6462855187504562177</v>
  </rv>
  <rv s="0">
    <v>536870912</v>
    <v>Braga, Rio Grande do Sul</v>
    <v>d2f91a22-17b6-9379-8d4d-bd905e1f9b08</v>
    <v>en-US</v>
    <v>Map</v>
  </rv>
  <rv s="1">
    <fb>128.99199999999999</fb>
    <v>8</v>
  </rv>
  <rv s="2">
    <v>3638</v>
    <v>6</v>
    <v>8022</v>
    <v>7</v>
    <v>0</v>
    <v>Image of Braga, Rio Grande do Sul</v>
  </rv>
  <rv s="1">
    <fb>-27.613888888889001</fb>
    <v>9</v>
  </rv>
  <rv s="0">
    <v>805306368</v>
    <v>Luís Carlos Balestrin (Mayor)</v>
    <v>0e6003ea-e1c0-b865-c340-7901d677c6d4</v>
    <v>en-US</v>
    <v>Generic</v>
  </rv>
  <rv s="3">
    <v>882</v>
  </rv>
  <rv s="4">
    <v>https://www.bing.com/search?q=braga%2c+rio+grande+do+sul&amp;form=skydnc</v>
    <v>Learn more on Bing</v>
  </rv>
  <rv s="1">
    <fb>-53.738888888889001</fb>
    <v>9</v>
  </rv>
  <rv s="1">
    <fb>3271</fb>
    <v>8</v>
  </rv>
  <rv s="5">
    <v>#VALUE!</v>
    <v>en-US</v>
    <v>d2f91a22-17b6-9379-8d4d-bd905e1f9b08</v>
    <v>536870912</v>
    <v>1</v>
    <v>8023</v>
    <v>2</v>
    <v>Braga, Rio Grande do Sul</v>
    <v>4</v>
    <v>5</v>
    <v>Map</v>
    <v>6</v>
    <v>64</v>
    <v>76</v>
    <v>32351</v>
    <v>3</v>
    <v>Braga is a municipality in the state of Rio Grande do Sul, Brazil. As of 2020, the estimated population was 3,311.</v>
    <v>32352</v>
    <v>32353</v>
    <v>32355</v>
    <v>32356</v>
    <v>32357</v>
    <v>Braga, Rio Grande do Sul</v>
    <v>32358</v>
    <v>6951</v>
    <v>Braga, Rio Grande do Sul</v>
    <v>mdp/vdpid/6459828892310962177</v>
  </rv>
  <rv s="0">
    <v>536870912</v>
    <v>Brochier</v>
    <v>697975c2-3669-0e59-b569-4ee2067bc63d</v>
    <v>en-US</v>
    <v>Map</v>
  </rv>
  <rv s="1">
    <fb>109.69499999999999</fb>
    <v>8</v>
  </rv>
  <rv s="2">
    <v>3639</v>
    <v>6</v>
    <v>8024</v>
    <v>7</v>
    <v>0</v>
    <v>Image of Brochier</v>
  </rv>
  <rv s="4">
    <v>https://www.bing.com/search?q=brochier+brazil&amp;form=skydnc</v>
    <v>Learn more on Bing</v>
  </rv>
  <rv s="1">
    <fb>-51.592777777777997</fb>
    <v>9</v>
  </rv>
  <rv s="1">
    <fb>4966</fb>
    <v>8</v>
  </rv>
  <rv s="12">
    <v>#VALUE!</v>
    <v>en-US</v>
    <v>697975c2-3669-0e59-b569-4ee2067bc63d</v>
    <v>536870912</v>
    <v>1</v>
    <v>8025</v>
    <v>120</v>
    <v>Brochier</v>
    <v>4</v>
    <v>5</v>
    <v>Map</v>
    <v>6</v>
    <v>7</v>
    <v>76</v>
    <v>32361</v>
    <v>3</v>
    <v>Brochier is a municipality in the state of Rio Grande do Sul, Brazil.</v>
    <v>32362</v>
    <v>32091</v>
    <v>32363</v>
    <v>32364</v>
    <v>Brochier</v>
    <v>32365</v>
    <v>Brochier</v>
    <v>mdp/vdpid/6463660351182340097</v>
  </rv>
  <rv s="0">
    <v>536870912</v>
    <v>Butiá</v>
    <v>b5e914a9-10ab-4109-8df4-ceec1623a50a</v>
    <v>en-US</v>
    <v>Map</v>
  </rv>
  <rv s="1">
    <fb>768.88900000000001</fb>
    <v>8</v>
  </rv>
  <rv s="2">
    <v>3640</v>
    <v>6</v>
    <v>8026</v>
    <v>7</v>
    <v>0</v>
    <v>Image of Butiá</v>
  </rv>
  <rv s="1">
    <fb>-30.12</fb>
    <v>9</v>
  </rv>
  <rv s="4">
    <v>https://www.bing.com/search?q=buti%c3%a1+brazil&amp;form=skydnc</v>
    <v>Learn more on Bing</v>
  </rv>
  <rv s="1">
    <fb>19084</fb>
    <v>8</v>
  </rv>
  <rv s="12">
    <v>#VALUE!</v>
    <v>en-US</v>
    <v>b5e914a9-10ab-4109-8df4-ceec1623a50a</v>
    <v>536870912</v>
    <v>1</v>
    <v>8027</v>
    <v>120</v>
    <v>Butiá</v>
    <v>4</v>
    <v>5</v>
    <v>Map</v>
    <v>6</v>
    <v>7</v>
    <v>76</v>
    <v>32368</v>
    <v>3</v>
    <v>Butiá is a municipality in the state of Rio Grande do Sul, Brazil.</v>
    <v>32369</v>
    <v>32370</v>
    <v>32371</v>
    <v>9477</v>
    <v>Butiá</v>
    <v>32372</v>
    <v>Butiá</v>
    <v>mdp/vdpid/6463670953057452033</v>
  </rv>
  <rv s="0">
    <v>536870912</v>
    <v>Caçapava do Sul</v>
    <v>807b06e6-e317-34f1-53f4-837be8606551</v>
    <v>en-US</v>
    <v>Map</v>
  </rv>
  <rv s="1">
    <fb>3047.12</fb>
    <v>8</v>
  </rv>
  <rv s="2">
    <v>3641</v>
    <v>6</v>
    <v>8028</v>
    <v>7</v>
    <v>0</v>
    <v>Image of Caçapava do Sul</v>
  </rv>
  <rv s="1">
    <fb>-30.511944444444001</fb>
    <v>9</v>
  </rv>
  <rv s="0">
    <v>805306368</v>
    <v>Giovani Amestoy da Silva (Mayor)</v>
    <v>28d5efa1-5c02-8eed-23ec-731595b858a4</v>
    <v>en-US</v>
    <v>Generic</v>
  </rv>
  <rv s="3">
    <v>883</v>
  </rv>
  <rv s="4">
    <v>https://www.bing.com/search?q=ca%c3%a7apava+do+sul+brazil&amp;form=skydnc</v>
    <v>Learn more on Bing</v>
  </rv>
  <rv s="1">
    <fb>-53.490833333333001</fb>
    <v>9</v>
  </rv>
  <rv s="1">
    <fb>32515</fb>
    <v>8</v>
  </rv>
  <rv s="8">
    <v>#VALUE!</v>
    <v>en-US</v>
    <v>807b06e6-e317-34f1-53f4-837be8606551</v>
    <v>536870912</v>
    <v>1</v>
    <v>8029</v>
    <v>67</v>
    <v>Caçapava do Sul</v>
    <v>4</v>
    <v>5</v>
    <v>Map</v>
    <v>6</v>
    <v>7</v>
    <v>76</v>
    <v>32375</v>
    <v>3</v>
    <v>Caçapava do Sul is a Brazilian municipality in the state of Rio Grande do Sul, located on the banks of the Camaquã River. As of 2020, the city has an estimated population of 33,548. It was the 2nd capital of the Piratini Republic from 1839 to 1840.</v>
    <v>32376</v>
    <v>32377</v>
    <v>32379</v>
    <v>32380</v>
    <v>32381</v>
    <v>Caçapava do Sul</v>
    <v>32382</v>
    <v>Caçapava do Sul</v>
    <v>mdp/vdpid/6463587085214285825</v>
  </rv>
  <rv s="0">
    <v>536870912</v>
    <v>Cacequi</v>
    <v>85b7f619-2737-45d4-6a06-7093df660529</v>
    <v>en-US</v>
    <v>Map</v>
  </rv>
  <rv s="1">
    <fb>2370.0160000000001</fb>
    <v>8</v>
  </rv>
  <rv s="2">
    <v>3642</v>
    <v>6</v>
    <v>8030</v>
    <v>7</v>
    <v>0</v>
    <v>Image of Cacequi</v>
  </rv>
  <rv s="1">
    <fb>-29.883888888889</fb>
    <v>9</v>
  </rv>
  <rv s="4">
    <v>https://www.bing.com/search?q=cacequi+brazil&amp;form=skydnc</v>
    <v>Learn more on Bing</v>
  </rv>
  <rv s="1">
    <fb>-54.825000000000003</fb>
    <v>9</v>
  </rv>
  <rv s="1">
    <fb>11157</fb>
    <v>8</v>
  </rv>
  <rv s="12">
    <v>#VALUE!</v>
    <v>en-US</v>
    <v>85b7f619-2737-45d4-6a06-7093df660529</v>
    <v>536870912</v>
    <v>1</v>
    <v>8031</v>
    <v>120</v>
    <v>Cacequi</v>
    <v>4</v>
    <v>5</v>
    <v>Map</v>
    <v>6</v>
    <v>7</v>
    <v>76</v>
    <v>32385</v>
    <v>3</v>
    <v>Cacequi is a municipality in the state of Rio Grande do Sul, Brazil, 407 km from Porto Alegre. As of 2020 its population was estimated at 12,423. The town is situated at an elevation of 103 m, with an area of 2,441 km², and is known as the ...</v>
    <v>32386</v>
    <v>32387</v>
    <v>32388</v>
    <v>32389</v>
    <v>Cacequi</v>
    <v>32390</v>
    <v>Cacequi</v>
    <v>mdp/vdpid/6463093543492648961</v>
  </rv>
  <rv s="0">
    <v>536870912</v>
    <v>Cachoeira do Sul</v>
    <v>48a8531b-4876-e89a-4540-1ef97f542eab</v>
    <v>en-US</v>
    <v>Map</v>
  </rv>
  <rv s="1">
    <fb>3735.1640000000002</fb>
    <v>8</v>
  </rv>
  <rv s="2">
    <v>3643</v>
    <v>6</v>
    <v>8032</v>
    <v>7</v>
    <v>0</v>
    <v>Image of Cachoeira do Sul</v>
  </rv>
  <rv s="1">
    <fb>-30.039444444444001</fb>
    <v>9</v>
  </rv>
  <rv s="0">
    <v>805306368</v>
    <v>José Otávio Germano (Mayor)</v>
    <v>c317d792-8fbe-1cf4-7c07-d91c14888be2</v>
    <v>en-US</v>
    <v>Generic</v>
  </rv>
  <rv s="3">
    <v>884</v>
  </rv>
  <rv s="4">
    <v>https://www.bing.com/search?q=cachoeira+do+sul+brazil&amp;form=skydnc</v>
    <v>Learn more on Bing</v>
  </rv>
  <rv s="1">
    <fb>-52.895277777777999</fb>
    <v>9</v>
  </rv>
  <rv s="1">
    <fb>80070</fb>
    <v>8</v>
  </rv>
  <rv s="5">
    <v>#VALUE!</v>
    <v>en-US</v>
    <v>48a8531b-4876-e89a-4540-1ef97f542eab</v>
    <v>536870912</v>
    <v>1</v>
    <v>8033</v>
    <v>2</v>
    <v>Cachoeira do Sul</v>
    <v>4</v>
    <v>5</v>
    <v>Map</v>
    <v>6</v>
    <v>7</v>
    <v>76</v>
    <v>32393</v>
    <v>3</v>
    <v>Cachoeira do Sul is a municipality in the state of Rio Grande do Sul, southernmost Brazil. Its Marian Catedral da Nossa Senhora da Conceição is the episcopal see of the Roman Catholic Diocese of Cachoeira do Sul.</v>
    <v>32394</v>
    <v>32395</v>
    <v>32397</v>
    <v>32398</v>
    <v>32399</v>
    <v>Cachoeira do Sul</v>
    <v>32400</v>
    <v>7560</v>
    <v>Cachoeira do Sul</v>
    <v>mdp/vdpid/6463539939475718145</v>
  </rv>
  <rv s="0">
    <v>536870912</v>
    <v>Cachoeirinha</v>
    <v>bc19352e-9304-e29d-61ef-2459bff563c3</v>
    <v>en-US</v>
    <v>Map</v>
  </rv>
  <rv s="1">
    <fb>44.018000000000001</fb>
    <v>8</v>
  </rv>
  <rv s="2">
    <v>3644</v>
    <v>6</v>
    <v>8034</v>
    <v>7</v>
    <v>0</v>
    <v>Image of Cachoeirinha</v>
  </rv>
  <rv s="1">
    <fb>-29.950833333333001</fb>
    <v>9</v>
  </rv>
  <rv s="0">
    <v>805306368</v>
    <v>Cristian Wasem Rosa (Mayor)</v>
    <v>15445609-7a70-8372-1f57-9fcad8f1ffaf</v>
    <v>en-US</v>
    <v>Generic</v>
  </rv>
  <rv s="3">
    <v>885</v>
  </rv>
  <rv s="4">
    <v>https://www.bing.com/search?q=cachoeirinha+brazil&amp;form=skydnc</v>
    <v>Learn more on Bing</v>
  </rv>
  <rv s="1">
    <fb>136258</fb>
    <v>8</v>
  </rv>
  <rv s="5">
    <v>#VALUE!</v>
    <v>en-US</v>
    <v>bc19352e-9304-e29d-61ef-2459bff563c3</v>
    <v>536870912</v>
    <v>1</v>
    <v>8035</v>
    <v>2</v>
    <v>Cachoeirinha</v>
    <v>4</v>
    <v>5</v>
    <v>Map</v>
    <v>6</v>
    <v>7</v>
    <v>76</v>
    <v>32403</v>
    <v>3</v>
    <v>Cachoeirinha is a city in the Brazilian state of Rio Grande do Sul. Cachoeirinha is an alternative for the people who want to be near Porto Alegre. The city is situated at a strategic point in Rio Grande do Sul state. The city shares borders ...</v>
    <v>32404</v>
    <v>32405</v>
    <v>32407</v>
    <v>32408</v>
    <v>7690</v>
    <v>Cachoeirinha</v>
    <v>32409</v>
    <v>6951</v>
    <v>Cachoeirinha</v>
    <v>mdp/vdpid/6463706108941828097</v>
  </rv>
  <rv s="0">
    <v>536870912</v>
    <v>Cacique Doble</v>
    <v>9a009db2-9f35-b58d-5fb4-00d02310d4c7</v>
    <v>en-US</v>
    <v>Map</v>
  </rv>
  <rv s="1">
    <fb>203.797</fb>
    <v>8</v>
  </rv>
  <rv s="1">
    <fb>-27.77</fb>
    <v>9</v>
  </rv>
  <rv s="4">
    <v>https://www.bing.com/search?q=cacique+doble+brazil&amp;form=skydnc</v>
    <v>Learn more on Bing</v>
  </rv>
  <rv s="1">
    <fb>4603</fb>
    <v>8</v>
  </rv>
  <rv s="16">
    <v>#VALUE!</v>
    <v>en-US</v>
    <v>9a009db2-9f35-b58d-5fb4-00d02310d4c7</v>
    <v>536870912</v>
    <v>1</v>
    <v>8037</v>
    <v>151</v>
    <v>Cacique Doble</v>
    <v>4</v>
    <v>137</v>
    <v>Map</v>
    <v>6</v>
    <v>7</v>
    <v>76</v>
    <v>32412</v>
    <v>3</v>
    <v>Cacique Doble is a municipality in the state of Rio Grande do Sul, Brazil. As of 2020, the estimated population was 5,074.</v>
    <v>32413</v>
    <v>32414</v>
    <v>28337</v>
    <v>Cacique Doble</v>
    <v>32415</v>
    <v>Cacique Doble</v>
    <v>mdp/vdpid/6460357961532309505</v>
  </rv>
  <rv s="0">
    <v>536870912</v>
    <v>Caibaté</v>
    <v>f97e392b-ae03-87e7-9bda-35ccecca69a6</v>
    <v>en-US</v>
    <v>Map</v>
  </rv>
  <rv s="1">
    <fb>258.94</fb>
    <v>8</v>
  </rv>
  <rv s="2">
    <v>3645</v>
    <v>6</v>
    <v>8038</v>
    <v>7</v>
    <v>0</v>
    <v>Image of Caibaté</v>
  </rv>
  <rv s="1">
    <fb>-28.287777777778</fb>
    <v>9</v>
  </rv>
  <rv s="4">
    <v>https://www.bing.com/search?q=caibat%c3%a9+brazil&amp;form=skydnc</v>
    <v>Learn more on Bing</v>
  </rv>
  <rv s="1">
    <fb>-54.637777777777998</fb>
    <v>9</v>
  </rv>
  <rv s="1">
    <fb>4704</fb>
    <v>8</v>
  </rv>
  <rv s="12">
    <v>#VALUE!</v>
    <v>en-US</v>
    <v>f97e392b-ae03-87e7-9bda-35ccecca69a6</v>
    <v>536870912</v>
    <v>1</v>
    <v>8039</v>
    <v>120</v>
    <v>Caibaté</v>
    <v>4</v>
    <v>5</v>
    <v>Map</v>
    <v>6</v>
    <v>7</v>
    <v>76</v>
    <v>32418</v>
    <v>3</v>
    <v>Caibaté is a municipality of the state of Rio Grande do Sul, Brazil. The population is 4,823 in an area of 259.66 km². The name comes from the Tupi language. It is located 524 km west of the state capital of Porto Alegre, northeast of Alegrete.</v>
    <v>32419</v>
    <v>32420</v>
    <v>32421</v>
    <v>32422</v>
    <v>Caibaté</v>
    <v>32423</v>
    <v>Caibaté</v>
    <v>mdp/vdpid/6462813692533669889</v>
  </rv>
  <rv s="0">
    <v>536870912</v>
    <v>Caiçara, Rio Grande do Sul</v>
    <v>ea3a22ea-b01c-543c-2187-1c58a05227c1</v>
    <v>en-US</v>
    <v>Map</v>
  </rv>
  <rv s="1">
    <fb>189.238</fb>
    <v>8</v>
  </rv>
  <rv s="2">
    <v>3646</v>
    <v>6</v>
    <v>8040</v>
    <v>7</v>
    <v>0</v>
    <v>Image of Caiçara, Rio Grande do Sul</v>
  </rv>
  <rv s="1">
    <fb>-27.273888888889001</fb>
    <v>9</v>
  </rv>
  <rv s="1">
    <fb>-53.431944444443999</fb>
    <v>9</v>
  </rv>
  <rv s="1">
    <fb>4700</fb>
    <v>8</v>
  </rv>
  <rv s="13">
    <v>#VALUE!</v>
    <v>en-US</v>
    <v>ea3a22ea-b01c-543c-2187-1c58a05227c1</v>
    <v>536870912</v>
    <v>1</v>
    <v>8041</v>
    <v>125</v>
    <v>Caiçara, Rio Grande do Sul</v>
    <v>92</v>
    <v>5</v>
    <v>Map</v>
    <v>6</v>
    <v>57</v>
    <v>76</v>
    <v>32426</v>
    <v>414</v>
    <v>Caiçara is a municipality in the state of Rio Grande do Sul, Brazil.</v>
    <v>32427</v>
    <v>32428</v>
    <v>32429</v>
    <v>Caiçara, Rio Grande do Sul</v>
    <v>32430</v>
    <v>Caiçara, Rio Grande do Sul</v>
    <v>mdp/vdpid/6460151795871121409</v>
  </rv>
  <rv s="0">
    <v>536870912</v>
    <v>Camaquã</v>
    <v>0d142f35-98dd-ba53-205b-40d87dad1ad3</v>
    <v>en-US</v>
    <v>Map</v>
  </rv>
  <rv s="1">
    <fb>1679.556</fb>
    <v>8</v>
  </rv>
  <rv s="2">
    <v>3647</v>
    <v>6</v>
    <v>8042</v>
    <v>7</v>
    <v>0</v>
    <v>Image of Camaquã</v>
  </rv>
  <rv s="1">
    <fb>-30.85277778</fb>
    <v>9</v>
  </rv>
  <rv s="0">
    <v>805306368</v>
    <v>Ivo de Lima Ferreira (Mayor)</v>
    <v>d43297b1-bf92-a918-9404-731212bfddfd</v>
    <v>en-US</v>
    <v>Generic</v>
  </rv>
  <rv s="3">
    <v>886</v>
  </rv>
  <rv s="4">
    <v>https://www.bing.com/search?q=camaqu%c3%a3+brazil&amp;form=skydnc</v>
    <v>Learn more on Bing</v>
  </rv>
  <rv s="1">
    <fb>-51.815277780000002</fb>
    <v>9</v>
  </rv>
  <rv s="1">
    <fb>66478</fb>
    <v>8</v>
  </rv>
  <rv s="5">
    <v>#VALUE!</v>
    <v>en-US</v>
    <v>0d142f35-98dd-ba53-205b-40d87dad1ad3</v>
    <v>536870912</v>
    <v>1</v>
    <v>8043</v>
    <v>2</v>
    <v>Camaquã</v>
    <v>4</v>
    <v>5</v>
    <v>Map</v>
    <v>6</v>
    <v>57</v>
    <v>76</v>
    <v>32433</v>
    <v>3</v>
    <v>Camaquã is a municipality in the state of Rio Grande do Sul, Brazil. The municipality contains part of the 7,993 hectares Camaquã State Park, which was created in 1975.</v>
    <v>32434</v>
    <v>32435</v>
    <v>32437</v>
    <v>32438</v>
    <v>32439</v>
    <v>Camaquã</v>
    <v>32440</v>
    <v>6951</v>
    <v>Camaquã</v>
    <v>mdp/vdpid/6464512285644685313</v>
  </rv>
  <rv s="0">
    <v>536870912</v>
    <v>Camargo, Rio Grande do Sul</v>
    <v>9e0cee6a-212c-b0b7-f2c3-6fc24443c260</v>
    <v>en-US</v>
    <v>Map</v>
  </rv>
  <rv s="1">
    <fb>138.06899999999999</fb>
    <v>8</v>
  </rv>
  <rv s="1">
    <fb>-28.586944444444001</fb>
    <v>9</v>
  </rv>
  <rv s="4">
    <v>https://www.bing.com/search?q=camargo%2c+rio+grande+do+sul+brazil&amp;form=skydnc</v>
    <v>Learn more on Bing</v>
  </rv>
  <rv s="1">
    <fb>-52.201944444444003</fb>
    <v>9</v>
  </rv>
  <rv s="1">
    <fb>2981</fb>
    <v>8</v>
  </rv>
  <rv s="16">
    <v>#VALUE!</v>
    <v>en-US</v>
    <v>9e0cee6a-212c-b0b7-f2c3-6fc24443c260</v>
    <v>536870912</v>
    <v>1</v>
    <v>8045</v>
    <v>151</v>
    <v>Camargo, Rio Grande do Sul</v>
    <v>4</v>
    <v>137</v>
    <v>Map</v>
    <v>6</v>
    <v>7</v>
    <v>76</v>
    <v>32443</v>
    <v>3</v>
    <v>Camargo is a municipality in the state of Rio Grande do Sul, Brazil. The population in 2020 was 2,742, in a land area of 138.1 square kilometres.</v>
    <v>32444</v>
    <v>32445</v>
    <v>32446</v>
    <v>Camargo, Rio Grande do Sul</v>
    <v>32447</v>
    <v>Camargo, Rio Grande do Sul</v>
    <v>mdp/vdpid/6463293801745088513</v>
  </rv>
  <rv s="0">
    <v>536870912</v>
    <v>Cambará do Sul</v>
    <v>520d6983-56df-a4cc-158e-3e72afdf5e44</v>
    <v>en-US</v>
    <v>Map</v>
  </rv>
  <rv s="1">
    <fb>1212.5340000000001</fb>
    <v>8</v>
  </rv>
  <rv s="2">
    <v>3648</v>
    <v>6</v>
    <v>8046</v>
    <v>7</v>
    <v>0</v>
    <v>Image of Cambará do Sul</v>
  </rv>
  <rv s="1">
    <fb>-29.047777777777998</fb>
    <v>9</v>
  </rv>
  <rv s="4">
    <v>https://www.bing.com/search?q=cambar%c3%a1+do+sul+brazil&amp;form=skydnc</v>
    <v>Learn more on Bing</v>
  </rv>
  <rv s="1">
    <fb>-50.145000000000003</fb>
    <v>9</v>
  </rv>
  <rv s="12">
    <v>#VALUE!</v>
    <v>en-US</v>
    <v>520d6983-56df-a4cc-158e-3e72afdf5e44</v>
    <v>536870912</v>
    <v>1</v>
    <v>8047</v>
    <v>120</v>
    <v>Cambará do Sul</v>
    <v>4</v>
    <v>5</v>
    <v>Map</v>
    <v>6</v>
    <v>7</v>
    <v>76</v>
    <v>32450</v>
    <v>3</v>
    <v>Cambará do Sul is a municipality in the state of Rio Grande do Sul, Brazil. Its population was approximately 6,406 in 2020. It has an area of approximately 1212 km². The municipality is one of the coldest in Brazil and sometimes there is the ...</v>
    <v>32451</v>
    <v>32452</v>
    <v>32453</v>
    <v>32454</v>
    <v>Cambará do Sul</v>
    <v>17517</v>
    <v>Cambará do Sul</v>
    <v>mdp/vdpid/6464999609461637121</v>
  </rv>
  <rv s="0">
    <v>536870912</v>
    <v>Campestre da Serra</v>
    <v>fdf5d61f-73ab-9ee1-89d7-5fc443f77ec8</v>
    <v>en-US</v>
    <v>Map</v>
  </rv>
  <rv s="1">
    <fb>538</fb>
    <v>8</v>
  </rv>
  <rv s="1">
    <fb>-28.795000000000002</fb>
    <v>9</v>
  </rv>
  <rv s="4">
    <v>https://www.bing.com/search?q=campestre+da+serra+brazil&amp;form=skydnc</v>
    <v>Learn more on Bing</v>
  </rv>
  <rv s="1">
    <fb>-51.092777777777997</fb>
    <v>9</v>
  </rv>
  <rv s="16">
    <v>#VALUE!</v>
    <v>en-US</v>
    <v>fdf5d61f-73ab-9ee1-89d7-5fc443f77ec8</v>
    <v>536870912</v>
    <v>1</v>
    <v>8049</v>
    <v>151</v>
    <v>Campestre da Serra</v>
    <v>4</v>
    <v>137</v>
    <v>Map</v>
    <v>6</v>
    <v>7</v>
    <v>76</v>
    <v>32457</v>
    <v>3</v>
    <v>Campestre da Serra is a municipality in the southern state Rio Grande do Sul, Brazil. It's 2526 feet above sea level. As of 2020, the estimated population was 3,395.</v>
    <v>32458</v>
    <v>32459</v>
    <v>32460</v>
    <v>Campestre da Serra</v>
    <v>21896</v>
    <v>Campestre da Serra</v>
    <v>mdp/vdpid/6463430062350794753</v>
  </rv>
  <rv s="0">
    <v>536870912</v>
    <v>Campina das Missões</v>
    <v>c4f17852-2a0a-1397-99b4-dd7266e92f5a</v>
    <v>en-US</v>
    <v>Map</v>
  </rv>
  <rv s="1">
    <fb>225.762</fb>
    <v>8</v>
  </rv>
  <rv s="2">
    <v>3649</v>
    <v>6</v>
    <v>8050</v>
    <v>7</v>
    <v>0</v>
    <v>Image of Campina das Missões</v>
  </rv>
  <rv s="1">
    <fb>-27.988888888889001</fb>
    <v>9</v>
  </rv>
  <rv s="0">
    <v>805306368</v>
    <v>Ademir Renato Nedel (Mayor)</v>
    <v>ac3a144d-bddc-6413-32dd-4602c00f23bd</v>
    <v>en-US</v>
    <v>Generic</v>
  </rv>
  <rv s="3">
    <v>887</v>
  </rv>
  <rv s="4">
    <v>https://www.bing.com/search?q=campina+das+miss%c3%b5es+brazil&amp;form=skydnc</v>
    <v>Learn more on Bing</v>
  </rv>
  <rv s="1">
    <fb>-54.839444444443998</fb>
    <v>9</v>
  </rv>
  <rv s="1">
    <fb>5882</fb>
    <v>8</v>
  </rv>
  <rv s="8">
    <v>#VALUE!</v>
    <v>en-US</v>
    <v>c4f17852-2a0a-1397-99b4-dd7266e92f5a</v>
    <v>536870912</v>
    <v>1</v>
    <v>8051</v>
    <v>67</v>
    <v>Campina das Missões</v>
    <v>4</v>
    <v>5</v>
    <v>Map</v>
    <v>6</v>
    <v>7</v>
    <v>76</v>
    <v>32463</v>
    <v>3</v>
    <v>Campina das Missões is a Brazilian municipality of the state of the Rio Grande do Sul, located at latitude 27º59'20" S and longitude 54º50'22" W, being at an altitude of 163 meters. Its population estimate in 2020 was 5,398 inhabitants.</v>
    <v>32464</v>
    <v>32465</v>
    <v>32467</v>
    <v>32468</v>
    <v>32469</v>
    <v>Campina das Missões</v>
    <v>32470</v>
    <v>Campina das Missões</v>
    <v>mdp/vdpid/6459803227834548225</v>
  </rv>
  <rv s="0">
    <v>536870912</v>
    <v>Campinas do Sul</v>
    <v>7c823fd1-bd2d-7620-a990-5db3049ae392</v>
    <v>en-US</v>
    <v>Map</v>
  </rv>
  <rv s="1">
    <fb>261.32100000000003</fb>
    <v>8</v>
  </rv>
  <rv s="2">
    <v>3650</v>
    <v>6</v>
    <v>8052</v>
    <v>7</v>
    <v>0</v>
    <v>Image of Campinas do Sul</v>
  </rv>
  <rv s="1">
    <fb>-27.715833333332998</fb>
    <v>9</v>
  </rv>
  <rv s="4">
    <v>https://www.bing.com/search?q=campinas+do+sul+brazil&amp;form=skydnc</v>
    <v>Learn more on Bing</v>
  </rv>
  <rv s="1">
    <fb>-52.627777777778</fb>
    <v>9</v>
  </rv>
  <rv s="12">
    <v>#VALUE!</v>
    <v>en-US</v>
    <v>7c823fd1-bd2d-7620-a990-5db3049ae392</v>
    <v>536870912</v>
    <v>1</v>
    <v>8053</v>
    <v>120</v>
    <v>Campinas do Sul</v>
    <v>4</v>
    <v>5</v>
    <v>Map</v>
    <v>6</v>
    <v>7</v>
    <v>76</v>
    <v>32473</v>
    <v>3</v>
    <v>Campinas do Sul is a municipality in the state of Rio Grande do Sul, Brazil. As of 2020, the estimated population was 5,438.</v>
    <v>32474</v>
    <v>32475</v>
    <v>32476</v>
    <v>32477</v>
    <v>Campinas do Sul</v>
    <v>25123</v>
    <v>Campinas do Sul</v>
    <v>mdp/vdpid/6460243980582912001</v>
  </rv>
  <rv s="0">
    <v>536870912</v>
    <v>Campo Bom</v>
    <v>5b19109f-8cbe-6b8d-277d-49366d5b5ba2</v>
    <v>en-US</v>
    <v>Map</v>
  </rv>
  <rv s="1">
    <fb>61.405999999999999</fb>
    <v>8</v>
  </rv>
  <rv s="2">
    <v>3651</v>
    <v>6</v>
    <v>8054</v>
    <v>7</v>
    <v>0</v>
    <v>Image of Campo Bom</v>
  </rv>
  <rv s="1">
    <fb>-29.678888888888999</fb>
    <v>9</v>
  </rv>
  <rv s="3">
    <v>888</v>
  </rv>
  <rv s="4">
    <v>https://www.bing.com/search?q=campo+bom+brazil&amp;form=skydnc</v>
    <v>Learn more on Bing</v>
  </rv>
  <rv s="1">
    <fb>-51.052777777777997</fb>
    <v>9</v>
  </rv>
  <rv s="1">
    <fb>69458</fb>
    <v>8</v>
  </rv>
  <rv s="5">
    <v>#VALUE!</v>
    <v>en-US</v>
    <v>5b19109f-8cbe-6b8d-277d-49366d5b5ba2</v>
    <v>536870912</v>
    <v>1</v>
    <v>8055</v>
    <v>2</v>
    <v>Campo Bom</v>
    <v>4</v>
    <v>5</v>
    <v>Map</v>
    <v>6</v>
    <v>57</v>
    <v>76</v>
    <v>32480</v>
    <v>3</v>
    <v>Campo Bom is a town located in the valley of the Sinos River, in the State of Rio Grande do Sul, Brazil. It belongs to the Greater Porto Alegre area. The city is known as "The little giant of the valley", and it has a diversified industrial ...</v>
    <v>32481</v>
    <v>32482</v>
    <v>32483</v>
    <v>32484</v>
    <v>32485</v>
    <v>Campo Bom</v>
    <v>32486</v>
    <v>6951</v>
    <v>Campo Bom</v>
    <v>mdp/vdpid/6463689781455880193</v>
  </rv>
  <rv s="0">
    <v>536870912</v>
    <v>Campo Novo</v>
    <v>d51ee2c9-e968-af2f-7b72-2e87cb83490f</v>
    <v>en-US</v>
    <v>Map</v>
  </rv>
  <rv s="1">
    <fb>222.10300000000001</fb>
    <v>8</v>
  </rv>
  <rv s="2">
    <v>3652</v>
    <v>6</v>
    <v>8056</v>
    <v>7</v>
    <v>0</v>
    <v>Image of Campo Novo</v>
  </rv>
  <rv s="1">
    <fb>-27.675000000000001</fb>
    <v>9</v>
  </rv>
  <rv s="0">
    <v>805306368</v>
    <v>Pedro dos Santos (Mayor)</v>
    <v>e9d35afa-f9a3-5e96-51ad-c08ed5ab2424</v>
    <v>en-US</v>
    <v>Generic</v>
  </rv>
  <rv s="3">
    <v>889</v>
  </rv>
  <rv s="4">
    <v>https://www.bing.com/search?q=campo+novo+brazil&amp;form=skydnc</v>
    <v>Learn more on Bing</v>
  </rv>
  <rv s="1">
    <fb>-53.802777777777997</fb>
    <v>9</v>
  </rv>
  <rv s="1">
    <fb>4975</fb>
    <v>8</v>
  </rv>
  <rv s="8">
    <v>#VALUE!</v>
    <v>en-US</v>
    <v>d51ee2c9-e968-af2f-7b72-2e87cb83490f</v>
    <v>536870912</v>
    <v>1</v>
    <v>8057</v>
    <v>67</v>
    <v>Campo Novo</v>
    <v>4</v>
    <v>5</v>
    <v>Map</v>
    <v>6</v>
    <v>7</v>
    <v>76</v>
    <v>32489</v>
    <v>3</v>
    <v>Campo Novo is a municipality in the state of Rio Grande do Sul, Brazil. As of 2020, the estimated population was 4,376.</v>
    <v>32490</v>
    <v>32491</v>
    <v>32493</v>
    <v>32494</v>
    <v>32495</v>
    <v>Campo Novo</v>
    <v>32496</v>
    <v>Campo Novo</v>
    <v>mdp/vdpid/6459823218021629954</v>
  </rv>
  <rv s="0">
    <v>536870912</v>
    <v>Campos Borges</v>
    <v>85bc747c-d082-cf8b-b8ae-3a4c673e5f3c</v>
    <v>en-US</v>
    <v>Map</v>
  </rv>
  <rv s="1">
    <fb>226.578</fb>
    <v>8</v>
  </rv>
  <rv s="1">
    <fb>-28.885833333333</fb>
    <v>9</v>
  </rv>
  <rv s="4">
    <v>https://www.bing.com/search?q=campos+borges+brazil&amp;form=skydnc</v>
    <v>Learn more on Bing</v>
  </rv>
  <rv s="1">
    <fb>-52.998888888888999</fb>
    <v>9</v>
  </rv>
  <rv s="1">
    <fb>3613</fb>
    <v>8</v>
  </rv>
  <rv s="16">
    <v>#VALUE!</v>
    <v>en-US</v>
    <v>85bc747c-d082-cf8b-b8ae-3a4c673e5f3c</v>
    <v>536870912</v>
    <v>1</v>
    <v>8059</v>
    <v>151</v>
    <v>Campos Borges</v>
    <v>4</v>
    <v>137</v>
    <v>Map</v>
    <v>6</v>
    <v>7</v>
    <v>76</v>
    <v>32499</v>
    <v>3</v>
    <v>Campos Borges is a municipality in the state of Rio Grande do Sul, Brazil. As of 2020, the estimated population was 3,295.</v>
    <v>32500</v>
    <v>32501</v>
    <v>32502</v>
    <v>Campos Borges</v>
    <v>32503</v>
    <v>Campos Borges</v>
    <v>mdp/vdpid/6463308260903485441</v>
  </rv>
  <rv s="0">
    <v>536870912</v>
    <v>Candelária, Rio Grande do Sul</v>
    <v>062d8651-05f2-5021-fb78-4bbefca5e5c0</v>
    <v>en-US</v>
    <v>Map</v>
  </rv>
  <rv s="1">
    <fb>934.93</fb>
    <v>8</v>
  </rv>
  <rv s="2">
    <v>3653</v>
    <v>6</v>
    <v>8060</v>
    <v>7</v>
    <v>0</v>
    <v>Image of Candelária, Rio Grande do Sul</v>
  </rv>
  <rv s="1">
    <fb>-29.668888888889001</fb>
    <v>9</v>
  </rv>
  <rv s="0">
    <v>805306368</v>
    <v>Paulo Butzge (Mayor)</v>
    <v>9557857c-52be-3b88-1a5a-e56c2bacbd2c</v>
    <v>en-US</v>
    <v>Generic</v>
  </rv>
  <rv s="3">
    <v>890</v>
  </rv>
  <rv s="1">
    <fb>28906</fb>
    <v>8</v>
  </rv>
  <rv s="10">
    <v>#VALUE!</v>
    <v>en-US</v>
    <v>062d8651-05f2-5021-fb78-4bbefca5e5c0</v>
    <v>536870912</v>
    <v>1</v>
    <v>8061</v>
    <v>91</v>
    <v>Candelária, Rio Grande do Sul</v>
    <v>92</v>
    <v>5</v>
    <v>Map</v>
    <v>6</v>
    <v>7</v>
    <v>76</v>
    <v>32506</v>
    <v>3</v>
    <v>Candelária is a municipality in the state of Rio Grande do Sul, Brazil.</v>
    <v>32507</v>
    <v>32508</v>
    <v>32510</v>
    <v>26413</v>
    <v>Candelária, Rio Grande do Sul</v>
    <v>32511</v>
    <v>Candelária, Rio Grande do Sul</v>
    <v>mdp/vdpid/6463522588059500545</v>
  </rv>
  <rv s="0">
    <v>536870912</v>
    <v>Cândido Godói</v>
    <v>e588df15-938c-be07-db4a-d170194f2508</v>
    <v>en-US</v>
    <v>Map</v>
  </rv>
  <rv s="1">
    <fb>246.27500000000001</fb>
    <v>8</v>
  </rv>
  <rv s="2">
    <v>3654</v>
    <v>6</v>
    <v>8062</v>
    <v>7</v>
    <v>0</v>
    <v>Image of Cândido Godói</v>
  </rv>
  <rv s="1">
    <fb>-27.951944444443999</fb>
    <v>9</v>
  </rv>
  <rv s="0">
    <v>805306368</v>
    <v>Valdi Luis Goldschmidt (Mayor)</v>
    <v>c86aa964-6050-3212-8b72-546ebc5348b5</v>
    <v>en-US</v>
    <v>Generic</v>
  </rv>
  <rv s="3">
    <v>891</v>
  </rv>
  <rv s="4">
    <v>https://www.bing.com/search?q=c%c3%a2ndido+god%c3%b3i&amp;form=skydnc</v>
    <v>Learn more on Bing</v>
  </rv>
  <rv s="1">
    <fb>-54.751944444444</fb>
    <v>9</v>
  </rv>
  <rv s="1">
    <fb>6294</fb>
    <v>8</v>
  </rv>
  <rv s="8">
    <v>#VALUE!</v>
    <v>en-US</v>
    <v>e588df15-938c-be07-db4a-d170194f2508</v>
    <v>536870912</v>
    <v>1</v>
    <v>8063</v>
    <v>67</v>
    <v>Cândido Godói</v>
    <v>4</v>
    <v>5</v>
    <v>Map</v>
    <v>6</v>
    <v>7</v>
    <v>76</v>
    <v>32514</v>
    <v>3</v>
    <v>Cândido Godói is a municipality of 6,151 inhabitants in the state of Rio Grande do Sul, Brazil near the Argentine border, famous for the high number of twins born there. The twin phenomenon is centered in Linha São Pedro, a small settlement in ...</v>
    <v>32515</v>
    <v>32516</v>
    <v>32518</v>
    <v>32519</v>
    <v>32520</v>
    <v>Cândido Godói</v>
    <v>32521</v>
    <v>Cândido Godói</v>
    <v>mdp/vdpid/6459801752244846593</v>
  </rv>
  <rv s="0">
    <v>536870912</v>
    <v>Candiota</v>
    <v>743d056b-9fbb-9700-86b5-0dad0e4b64d7</v>
    <v>en-US</v>
    <v>Map</v>
  </rv>
  <rv s="1">
    <fb>933.84299999999996</fb>
    <v>8</v>
  </rv>
  <rv s="2">
    <v>3655</v>
    <v>6</v>
    <v>8064</v>
    <v>7</v>
    <v>0</v>
    <v>Image of Candiota</v>
  </rv>
  <rv s="1">
    <fb>-31.557777777778</fb>
    <v>9</v>
  </rv>
  <rv s="0">
    <v>805306368</v>
    <v>Luiz Carlos Folador (Mayor)</v>
    <v>bfe80816-c297-2cf6-a7ae-f6558313d748</v>
    <v>en-US</v>
    <v>Generic</v>
  </rv>
  <rv s="3">
    <v>892</v>
  </rv>
  <rv s="4">
    <v>https://www.bing.com/search?q=candiota+brazil&amp;form=skydnc</v>
    <v>Learn more on Bing</v>
  </rv>
  <rv s="1">
    <fb>-53.672777777778002</fb>
    <v>9</v>
  </rv>
  <rv s="1">
    <fb>9707</fb>
    <v>8</v>
  </rv>
  <rv s="5">
    <v>#VALUE!</v>
    <v>en-US</v>
    <v>743d056b-9fbb-9700-86b5-0dad0e4b64d7</v>
    <v>536870912</v>
    <v>1</v>
    <v>8065</v>
    <v>2</v>
    <v>Candiota</v>
    <v>4</v>
    <v>5</v>
    <v>Map</v>
    <v>6</v>
    <v>64</v>
    <v>76</v>
    <v>32524</v>
    <v>3</v>
    <v>Candiota is a municipality in the state of Rio Grande do Sul, Brazil. As of 2020, the estimated population was 9,647.</v>
    <v>32525</v>
    <v>32526</v>
    <v>32528</v>
    <v>32529</v>
    <v>32530</v>
    <v>Candiota</v>
    <v>32531</v>
    <v>6951</v>
    <v>Candiota</v>
    <v>mdp/vdpid/6463999779394289665</v>
  </rv>
  <rv s="0">
    <v>536870912</v>
    <v>Canela, Rio Grande do Sul</v>
    <v>458060a2-23c0-06ad-0461-27e3d17d6bbd</v>
    <v>en-US</v>
    <v>Map</v>
  </rv>
  <rv s="1">
    <fb>254.57900000000001</fb>
    <v>8</v>
  </rv>
  <rv s="2">
    <v>3656</v>
    <v>6</v>
    <v>8066</v>
    <v>7</v>
    <v>0</v>
    <v>Image of Canela, Rio Grande do Sul</v>
  </rv>
  <rv s="1">
    <fb>-29.365833333333001</fb>
    <v>9</v>
  </rv>
  <rv s="0">
    <v>805306368</v>
    <v>Constantino Orsolin (Mayor)</v>
    <v>9ceed714-25b6-07c5-6c74-4c480f11c4b5</v>
    <v>en-US</v>
    <v>Generic</v>
  </rv>
  <rv s="3">
    <v>893</v>
  </rv>
  <rv s="4">
    <v>https://www.bing.com/search?q=canela+brazil&amp;form=skydnc</v>
    <v>Learn more on Bing</v>
  </rv>
  <rv s="1">
    <fb>-50.815833333333003</fb>
    <v>9</v>
  </rv>
  <rv s="1">
    <fb>45488</fb>
    <v>8</v>
  </rv>
  <rv s="5">
    <v>#VALUE!</v>
    <v>en-US</v>
    <v>458060a2-23c0-06ad-0461-27e3d17d6bbd</v>
    <v>536870912</v>
    <v>1</v>
    <v>8067</v>
    <v>2</v>
    <v>Canela, Rio Grande do Sul</v>
    <v>4</v>
    <v>5</v>
    <v>Map</v>
    <v>6</v>
    <v>57</v>
    <v>76</v>
    <v>32534</v>
    <v>3</v>
    <v>Canela, meaning Cinnamon in Portuguese, is a town located in the Serra Gaúcha of Rio Grande do Sul, Brazil. Both Canela and neighboring Gramado are important tourist locations and they both draw many visitors each year. Ecotourism is very ...</v>
    <v>32535</v>
    <v>32536</v>
    <v>32538</v>
    <v>32539</v>
    <v>32540</v>
    <v>Canela, Rio Grande do Sul</v>
    <v>32541</v>
    <v>6951</v>
    <v>Canela, Rio Grande do Sul</v>
    <v>mdp/vdpid/6463506239518146561</v>
  </rv>
  <rv s="0">
    <v>536870912</v>
    <v>Canguçu</v>
    <v>37c10295-a2da-be15-7900-e5bba38055ba</v>
    <v>en-US</v>
    <v>Map</v>
  </rv>
  <rv s="1">
    <fb>3525.0680000000002</fb>
    <v>8</v>
  </rv>
  <rv s="2">
    <v>3657</v>
    <v>6</v>
    <v>8068</v>
    <v>7</v>
    <v>0</v>
    <v>Image of Canguçu</v>
  </rv>
  <rv s="1">
    <fb>-31.395</fb>
    <v>9</v>
  </rv>
  <rv s="0">
    <v>805306368</v>
    <v>Vinícius Pegoraro (Mayor)</v>
    <v>9b7581fb-f117-61c5-0611-6c8ef6696013</v>
    <v>en-US</v>
    <v>Generic</v>
  </rv>
  <rv s="3">
    <v>894</v>
  </rv>
  <rv s="4">
    <v>https://www.bing.com/search?q=cangu%c3%a7u+brazil&amp;form=skydnc</v>
    <v>Learn more on Bing</v>
  </rv>
  <rv s="1">
    <fb>-52.675833333333003</fb>
    <v>9</v>
  </rv>
  <rv s="1">
    <fb>56370</fb>
    <v>8</v>
  </rv>
  <rv s="5">
    <v>#VALUE!</v>
    <v>en-US</v>
    <v>37c10295-a2da-be15-7900-e5bba38055ba</v>
    <v>536870912</v>
    <v>1</v>
    <v>8069</v>
    <v>2</v>
    <v>Canguçu</v>
    <v>4</v>
    <v>5</v>
    <v>Map</v>
    <v>6</v>
    <v>64</v>
    <v>76</v>
    <v>32544</v>
    <v>3</v>
    <v>Canguçu is a city in Rio Grande do Sul, south Brazil. East Pomeranian, a dialect of Low German, has co-official status in Canguçu.</v>
    <v>32545</v>
    <v>32546</v>
    <v>32548</v>
    <v>32549</v>
    <v>32550</v>
    <v>Canguçu</v>
    <v>32551</v>
    <v>6951</v>
    <v>Canguçu</v>
    <v>mdp/vdpid/6464408353341702145</v>
  </rv>
  <rv s="0">
    <v>536870912</v>
    <v>Canoas</v>
    <v>5c684605-c565-9031-32f6-9487a9ab104a</v>
    <v>en-US</v>
    <v>Map</v>
  </rv>
  <rv s="1">
    <fb>131.09700000000001</fb>
    <v>8</v>
  </rv>
  <rv s="2">
    <v>3658</v>
    <v>6</v>
    <v>8070</v>
    <v>7</v>
    <v>0</v>
    <v>Image of Canoas</v>
  </rv>
  <rv s="1">
    <fb>-29.92</fb>
    <v>9</v>
  </rv>
  <rv s="0">
    <v>805306368</v>
    <v>Jairo Jorge (Mayor)</v>
    <v>9468a0fb-d43f-1a75-1994-0c64855e448b</v>
    <v>en-US</v>
    <v>Generic</v>
  </rv>
  <rv s="3">
    <v>895</v>
  </rv>
  <rv s="4">
    <v>https://www.bing.com/search?q=canoas+brazil&amp;form=skydnc</v>
    <v>Learn more on Bing</v>
  </rv>
  <rv s="1">
    <fb>348208</fb>
    <v>8</v>
  </rv>
  <rv s="5">
    <v>#VALUE!</v>
    <v>en-US</v>
    <v>5c684605-c565-9031-32f6-9487a9ab104a</v>
    <v>536870912</v>
    <v>1</v>
    <v>8071</v>
    <v>2</v>
    <v>Canoas</v>
    <v>4</v>
    <v>5</v>
    <v>Map</v>
    <v>6</v>
    <v>57</v>
    <v>76</v>
    <v>32554</v>
    <v>414</v>
    <v>Canoas is a municipality in the state of Rio Grande do Sul, Brazil, forming part of the Greater Porto Alegre area. It is the largest municipality of the metropolitan region of Porto Alegre and the third largest municipality of Rio Grande do Sul. ...</v>
    <v>32555</v>
    <v>32556</v>
    <v>32558</v>
    <v>32559</v>
    <v>1847</v>
    <v>Canoas</v>
    <v>32560</v>
    <v>6951</v>
    <v>Canoas</v>
    <v>mdp/vdpid/6463692358520143873</v>
  </rv>
  <rv s="0">
    <v>536870912</v>
    <v>Canudos do Vale</v>
    <v>b0f71546-728f-db09-7f5c-8aac3e9cece5</v>
    <v>en-US</v>
    <v>Map</v>
  </rv>
  <rv s="1">
    <fb>82</fb>
    <v>8</v>
  </rv>
  <rv s="2">
    <v>3659</v>
    <v>6</v>
    <v>8072</v>
    <v>7</v>
    <v>0</v>
    <v>Image of Canudos do Vale</v>
  </rv>
  <rv s="1">
    <fb>-29.322777777778001</fb>
    <v>9</v>
  </rv>
  <rv s="4">
    <v>https://www.bing.com/search?q=canudos+do+vale+rio+grande+do+sul&amp;form=skydnc</v>
    <v>Learn more on Bing</v>
  </rv>
  <rv s="1">
    <fb>-52.233888888888998</fb>
    <v>9</v>
  </rv>
  <rv s="1">
    <fb>1656</fb>
    <v>8</v>
  </rv>
  <rv s="12">
    <v>#VALUE!</v>
    <v>en-US</v>
    <v>b0f71546-728f-db09-7f5c-8aac3e9cece5</v>
    <v>536870912</v>
    <v>1</v>
    <v>8073</v>
    <v>120</v>
    <v>Canudos do Vale</v>
    <v>4</v>
    <v>5</v>
    <v>Map</v>
    <v>6</v>
    <v>7</v>
    <v>76</v>
    <v>32563</v>
    <v>3</v>
    <v>Canudos do Vale is a municipality in the state of Rio Grande do Sul, Brazil. By 2022, the population has reached 1,656.</v>
    <v>32564</v>
    <v>32565</v>
    <v>32566</v>
    <v>32567</v>
    <v>Canudos do Vale</v>
    <v>32568</v>
    <v>Canudos do Vale</v>
    <v>mdp/vdpid/6463362438124273665</v>
  </rv>
  <rv s="0">
    <v>536870912</v>
    <v>Capão Bonito do Sul</v>
    <v>03837355-24b8-d6f4-8cfb-03f70cf9a407</v>
    <v>en-US</v>
    <v>Map</v>
  </rv>
  <rv s="1">
    <fb>527.06899999999996</fb>
    <v>8</v>
  </rv>
  <rv s="2">
    <v>3660</v>
    <v>6</v>
    <v>8074</v>
    <v>7</v>
    <v>0</v>
    <v>Image of Capão Bonito do Sul</v>
  </rv>
  <rv s="1">
    <fb>-28.127777777778</fb>
    <v>9</v>
  </rv>
  <rv s="4">
    <v>https://www.bing.com/search?q=cap%c3%a3o+bonito+do+sul&amp;form=skydnc</v>
    <v>Learn more on Bing</v>
  </rv>
  <rv s="1">
    <fb>-51.395000000000003</fb>
    <v>9</v>
  </rv>
  <rv s="1">
    <fb>1641</fb>
    <v>8</v>
  </rv>
  <rv s="12">
    <v>#VALUE!</v>
    <v>en-US</v>
    <v>03837355-24b8-d6f4-8cfb-03f70cf9a407</v>
    <v>536870912</v>
    <v>1</v>
    <v>8075</v>
    <v>120</v>
    <v>Capão Bonito do Sul</v>
    <v>4</v>
    <v>5</v>
    <v>Map</v>
    <v>6</v>
    <v>57</v>
    <v>76</v>
    <v>32571</v>
    <v>3</v>
    <v>Capão Bonito do Sul is a municipality in the state of Rio Grande do Sul in the Southern Region of Brazil.</v>
    <v>32572</v>
    <v>32573</v>
    <v>32574</v>
    <v>32575</v>
    <v>Capão Bonito do Sul</v>
    <v>32576</v>
    <v>Capão Bonito do Sul</v>
    <v>mdp/vdpid/6463404604670345217</v>
  </rv>
  <rv s="0">
    <v>536870912</v>
    <v>Capão da Canoa</v>
    <v>c6d4f34e-c594-ee2c-7b67-a0a1ed910c09</v>
    <v>en-US</v>
    <v>Map</v>
  </rv>
  <rv s="1">
    <fb>97.1</fb>
    <v>8</v>
  </rv>
  <rv s="2">
    <v>3661</v>
    <v>6</v>
    <v>8076</v>
    <v>7</v>
    <v>0</v>
    <v>Image of Capão da Canoa</v>
  </rv>
  <rv s="1">
    <fb>-29.760833333333</fb>
    <v>9</v>
  </rv>
  <rv s="4">
    <v>https://www.bing.com/search?q=cap%c3%a3o+da+canoa+brazil&amp;form=skydnc</v>
    <v>Learn more on Bing</v>
  </rv>
  <rv s="1">
    <fb>-50.03</fb>
    <v>9</v>
  </rv>
  <rv s="1">
    <fb>63594</fb>
    <v>8</v>
  </rv>
  <rv s="12">
    <v>#VALUE!</v>
    <v>en-US</v>
    <v>c6d4f34e-c594-ee2c-7b67-a0a1ed910c09</v>
    <v>536870912</v>
    <v>1</v>
    <v>8077</v>
    <v>120</v>
    <v>Capão da Canoa</v>
    <v>4</v>
    <v>5</v>
    <v>Map</v>
    <v>6</v>
    <v>7</v>
    <v>76</v>
    <v>32579</v>
    <v>3</v>
    <v>Capão da Canoa is a municipality in the state of Rio Grande do Sul, Brazil. With miles of beaches, Capão da Canoa is a popular beach resort for residents of nearby Porto Alegre.</v>
    <v>32580</v>
    <v>32581</v>
    <v>32582</v>
    <v>32583</v>
    <v>Capão da Canoa</v>
    <v>32584</v>
    <v>Capão da Canoa</v>
    <v>mdp/vdpid/6465211583982206977</v>
  </rv>
  <rv s="0">
    <v>536870912</v>
    <v>Capão do Cipó</v>
    <v>7399ff6a-c65b-f673-bd86-c99bb7085abd</v>
    <v>en-US</v>
    <v>Map</v>
  </rv>
  <rv s="1">
    <fb>1022.182</fb>
    <v>8</v>
  </rv>
  <rv s="2">
    <v>3662</v>
    <v>6</v>
    <v>8078</v>
    <v>7</v>
    <v>0</v>
    <v>Image of Capão do Cipó</v>
  </rv>
  <rv s="1">
    <fb>-28.925000000000001</fb>
    <v>9</v>
  </rv>
  <rv s="4">
    <v>https://www.bing.com/search?q=cap%c3%a3o+do+cip%c3%b3+brazil&amp;form=skydnc</v>
    <v>Learn more on Bing</v>
  </rv>
  <rv s="1">
    <fb>-54.691944444443997</fb>
    <v>9</v>
  </rv>
  <rv s="1">
    <fb>3119</fb>
    <v>8</v>
  </rv>
  <rv s="12">
    <v>#VALUE!</v>
    <v>en-US</v>
    <v>7399ff6a-c65b-f673-bd86-c99bb7085abd</v>
    <v>536870912</v>
    <v>1</v>
    <v>8079</v>
    <v>120</v>
    <v>Capão do Cipó</v>
    <v>4</v>
    <v>5</v>
    <v>Map</v>
    <v>6</v>
    <v>7</v>
    <v>76</v>
    <v>32587</v>
    <v>3</v>
    <v>Capão do Cipó is a municipality of the western part of the state of Rio Grande do Sul, Brazil. The population is 3,699 in an area of 1,120.87 km². The economy is mainly agricultural and it contains 500 square kilometres of soybean production.</v>
    <v>32588</v>
    <v>32589</v>
    <v>32590</v>
    <v>32591</v>
    <v>Capão do Cipó</v>
    <v>32592</v>
    <v>Capão do Cipó</v>
    <v>mdp/vdpid/6462890382093975553</v>
  </rv>
  <rv s="0">
    <v>536870912</v>
    <v>Capão do Leão</v>
    <v>ca97dc8c-7361-00bf-124a-b46487a2bb1c</v>
    <v>en-US</v>
    <v>Map</v>
  </rv>
  <rv s="1">
    <fb>785.37400000000002</fb>
    <v>8</v>
  </rv>
  <rv s="2">
    <v>3663</v>
    <v>6</v>
    <v>8080</v>
    <v>7</v>
    <v>0</v>
    <v>Image of Capão do Leão</v>
  </rv>
  <rv s="1">
    <fb>-31.762777777777998</fb>
    <v>9</v>
  </rv>
  <rv s="4">
    <v>https://www.bing.com/search?q=cap%c3%a3o+do+le%c3%a3o+rio+grande+do+sul&amp;form=skydnc</v>
    <v>Learn more on Bing</v>
  </rv>
  <rv s="1">
    <fb>-52.483888888888998</fb>
    <v>9</v>
  </rv>
  <rv s="1">
    <fb>25409</fb>
    <v>8</v>
  </rv>
  <rv s="9">
    <v>#VALUE!</v>
    <v>en-US</v>
    <v>ca97dc8c-7361-00bf-124a-b46487a2bb1c</v>
    <v>536870912</v>
    <v>1</v>
    <v>8081</v>
    <v>72</v>
    <v>Capão do Leão</v>
    <v>4</v>
    <v>5</v>
    <v>Map</v>
    <v>6</v>
    <v>57</v>
    <v>76</v>
    <v>32595</v>
    <v>3</v>
    <v>Capão do Leão is a Brazilian municipality in the southern part of the state of Rio Grande do Sul. The population is 25,409 in an area of 785.37 km². The city hosts the main campus of Universidade Federal de Pelotas, the largest higher education ...</v>
    <v>32596</v>
    <v>32597</v>
    <v>32598</v>
    <v>32599</v>
    <v>Capão do Leão</v>
    <v>32600</v>
    <v>6951</v>
    <v>Capão do Leão</v>
    <v>mdp/vdpid/6464470130456788993</v>
  </rv>
  <rv s="0">
    <v>536870912</v>
    <v>Capela de Santana</v>
    <v>1622a6d0-022d-7dfe-9012-de0bdbb7dd36</v>
    <v>en-US</v>
    <v>Map</v>
  </rv>
  <rv s="1">
    <fb>184.00299999999999</fb>
    <v>8</v>
  </rv>
  <rv s="2">
    <v>3664</v>
    <v>6</v>
    <v>8082</v>
    <v>7</v>
    <v>0</v>
    <v>Image of Capela de Santana</v>
  </rv>
  <rv s="1">
    <fb>-29.7</fb>
    <v>9</v>
  </rv>
  <rv s="4">
    <v>https://www.bing.com/search?q=capela+de+santana+brazil&amp;form=skydnc</v>
    <v>Learn more on Bing</v>
  </rv>
  <rv s="1">
    <fb>-51.325000000000003</fb>
    <v>9</v>
  </rv>
  <rv s="1">
    <fb>11159</fb>
    <v>8</v>
  </rv>
  <rv s="12">
    <v>#VALUE!</v>
    <v>en-US</v>
    <v>1622a6d0-022d-7dfe-9012-de0bdbb7dd36</v>
    <v>536870912</v>
    <v>1</v>
    <v>8083</v>
    <v>120</v>
    <v>Capela de Santana</v>
    <v>4</v>
    <v>5</v>
    <v>Map</v>
    <v>6</v>
    <v>7</v>
    <v>76</v>
    <v>32603</v>
    <v>3</v>
    <v>Capela de Santana is a municipality in the state of Rio Grande do Sul, Brazil.</v>
    <v>32604</v>
    <v>32605</v>
    <v>32606</v>
    <v>32607</v>
    <v>Capela de Santana</v>
    <v>32608</v>
    <v>Capela de Santana</v>
    <v>mdp/vdpid/6463687279889088513</v>
  </rv>
  <rv s="0">
    <v>536870912</v>
    <v>Capitão</v>
    <v>b2c78c73-c95c-2834-8c00-ab721edd5245</v>
    <v>en-US</v>
    <v>Map</v>
  </rv>
  <rv s="1">
    <fb>74.619</fb>
    <v>8</v>
  </rv>
  <rv s="2">
    <v>3665</v>
    <v>6</v>
    <v>8084</v>
    <v>7</v>
    <v>0</v>
    <v>Image of Capitão</v>
  </rv>
  <rv s="1">
    <fb>-29.268888888888998</fb>
    <v>9</v>
  </rv>
  <rv s="4">
    <v>https://www.bing.com/search?q=capit%c3%a3o+brazil&amp;form=skydnc</v>
    <v>Learn more on Bing</v>
  </rv>
  <rv s="1">
    <fb>-51.988888888889001</fb>
    <v>9</v>
  </rv>
  <rv s="1">
    <fb>2917</fb>
    <v>8</v>
  </rv>
  <rv s="12">
    <v>#VALUE!</v>
    <v>en-US</v>
    <v>b2c78c73-c95c-2834-8c00-ab721edd5245</v>
    <v>536870912</v>
    <v>1</v>
    <v>8085</v>
    <v>120</v>
    <v>Capitão</v>
    <v>4</v>
    <v>5</v>
    <v>Map</v>
    <v>6</v>
    <v>7</v>
    <v>76</v>
    <v>32611</v>
    <v>3</v>
    <v>Capitão is a municipality in the state of Rio Grande do Sul, Brazil.</v>
    <v>32612</v>
    <v>32613</v>
    <v>32614</v>
    <v>32615</v>
    <v>Capitão</v>
    <v>32616</v>
    <v>Capitão</v>
    <v>mdp/vdpid/6463458787125624833</v>
  </rv>
  <rv s="0">
    <v>536870912</v>
    <v>Capivari do Sul</v>
    <v>5a0b2f45-a49c-042d-6fda-62f455f57f15</v>
    <v>en-US</v>
    <v>Map</v>
  </rv>
  <rv s="1">
    <fb>417.60899999999998</fb>
    <v>8</v>
  </rv>
  <rv s="2">
    <v>3666</v>
    <v>6</v>
    <v>8086</v>
    <v>7</v>
    <v>0</v>
    <v>Image of Capivari do Sul</v>
  </rv>
  <rv s="1">
    <fb>-30.145</fb>
    <v>9</v>
  </rv>
  <rv s="4">
    <v>https://www.bing.com/search?q=capivari+do+sul+brazil&amp;form=skydnc</v>
    <v>Learn more on Bing</v>
  </rv>
  <rv s="1">
    <fb>-50.515000000000001</fb>
    <v>9</v>
  </rv>
  <rv s="1">
    <fb>4728</fb>
    <v>8</v>
  </rv>
  <rv s="9">
    <v>#VALUE!</v>
    <v>en-US</v>
    <v>5a0b2f45-a49c-042d-6fda-62f455f57f15</v>
    <v>536870912</v>
    <v>1</v>
    <v>8087</v>
    <v>72</v>
    <v>Capivari do Sul</v>
    <v>4</v>
    <v>5</v>
    <v>Map</v>
    <v>6</v>
    <v>57</v>
    <v>76</v>
    <v>32619</v>
    <v>3</v>
    <v>Capivari do Sul is a municipality in the state of Rio Grande do Sul, Brazil.</v>
    <v>32620</v>
    <v>32621</v>
    <v>32622</v>
    <v>32623</v>
    <v>Capivari do Sul</v>
    <v>32624</v>
    <v>6951</v>
    <v>Capivari do Sul</v>
    <v>mdp/vdpid/6465224887291084801</v>
  </rv>
  <rv s="0">
    <v>536870912</v>
    <v>Caraá</v>
    <v>b53d5cef-21d2-58d2-08b4-c33fc6b526ba</v>
    <v>en-US</v>
    <v>Map</v>
  </rv>
  <rv s="1">
    <fb>294.33600000000001</fb>
    <v>8</v>
  </rv>
  <rv s="2">
    <v>3667</v>
    <v>6</v>
    <v>8088</v>
    <v>7</v>
    <v>0</v>
    <v>Image of Caraá</v>
  </rv>
  <rv s="1">
    <fb>-29.79</fb>
    <v>9</v>
  </rv>
  <rv s="4">
    <v>https://www.bing.com/search?q=cara%c3%a1+brazil&amp;form=skydnc</v>
    <v>Learn more on Bing</v>
  </rv>
  <rv s="1">
    <fb>-50.435000000000002</fb>
    <v>9</v>
  </rv>
  <rv s="1">
    <fb>7360</fb>
    <v>8</v>
  </rv>
  <rv s="12">
    <v>#VALUE!</v>
    <v>en-US</v>
    <v>b53d5cef-21d2-58d2-08b4-c33fc6b526ba</v>
    <v>536870912</v>
    <v>1</v>
    <v>8089</v>
    <v>120</v>
    <v>Caraá</v>
    <v>4</v>
    <v>5</v>
    <v>Map</v>
    <v>6</v>
    <v>7</v>
    <v>76</v>
    <v>32627</v>
    <v>3</v>
    <v>Caraá is a municipality in the state of Rio Grande do Sul, Brazil where Rio dos Sinos' river rises. It was originally part of the city Santo Antônio da Patrulha, emancipated on December 28, 1995.</v>
    <v>32628</v>
    <v>32629</v>
    <v>32630</v>
    <v>32631</v>
    <v>Caraá</v>
    <v>32632</v>
    <v>Caraá</v>
    <v>mdp/vdpid/6465205707409981441</v>
  </rv>
  <rv s="0">
    <v>536870912</v>
    <v>Carazinho</v>
    <v>c4dd3497-0f4c-a912-3ceb-1d988a184d51</v>
    <v>en-US</v>
    <v>Map</v>
  </rv>
  <rv s="1">
    <fb>665.09199999999998</fb>
    <v>8</v>
  </rv>
  <rv s="2">
    <v>3668</v>
    <v>6</v>
    <v>8090</v>
    <v>7</v>
    <v>0</v>
    <v>Image of Carazinho</v>
  </rv>
  <rv s="1">
    <fb>-28.283888888888999</fb>
    <v>9</v>
  </rv>
  <rv s="0">
    <v>805306368</v>
    <v>Milton Schmitz (Mayor)</v>
    <v>c1e4cce4-d5cc-4d48-2012-3607dd8f1cc3</v>
    <v>en-US</v>
    <v>Generic</v>
  </rv>
  <rv s="3">
    <v>896</v>
  </rv>
  <rv s="4">
    <v>https://www.bing.com/search?q=carazinho+brazil&amp;form=skydnc</v>
    <v>Learn more on Bing</v>
  </rv>
  <rv s="1">
    <fb>-52.785833333333002</fb>
    <v>9</v>
  </rv>
  <rv s="1">
    <fb>62265</fb>
    <v>8</v>
  </rv>
  <rv s="5">
    <v>#VALUE!</v>
    <v>en-US</v>
    <v>c4dd3497-0f4c-a912-3ceb-1d988a184d51</v>
    <v>536870912</v>
    <v>1</v>
    <v>8091</v>
    <v>2</v>
    <v>Carazinho</v>
    <v>4</v>
    <v>5</v>
    <v>Map</v>
    <v>6</v>
    <v>57</v>
    <v>76</v>
    <v>32635</v>
    <v>3</v>
    <v>Carazinho is a city located 246 km from Porto Alegre, in the northwest portion of the Brazilian state of Rio Grande do Sul. Carazinho was founded on 1931 and as of 2020 has a population of 62,265. Carazinho's primary economy is focused on ...</v>
    <v>32636</v>
    <v>32637</v>
    <v>32639</v>
    <v>32640</v>
    <v>32641</v>
    <v>Carazinho</v>
    <v>32642</v>
    <v>7560</v>
    <v>Carazinho</v>
    <v>mdp/vdpid/6463241490821808129</v>
  </rv>
  <rv s="0">
    <v>536870912</v>
    <v>Carlos Barbosa</v>
    <v>858793d6-d8ef-7d31-fea2-1ca454d3f1c2</v>
    <v>en-US</v>
    <v>Map</v>
  </rv>
  <rv s="1">
    <fb>229.90600000000001</fb>
    <v>8</v>
  </rv>
  <rv s="2">
    <v>3669</v>
    <v>6</v>
    <v>8092</v>
    <v>7</v>
    <v>0</v>
    <v>Image of Carlos Barbosa</v>
  </rv>
  <rv s="1">
    <fb>-29.297777777777998</fb>
    <v>9</v>
  </rv>
  <rv s="4">
    <v>https://www.bing.com/search?q=carlos+barbosa+brazil&amp;form=skydnc</v>
    <v>Learn more on Bing</v>
  </rv>
  <rv s="1">
    <fb>-51.503888888889001</fb>
    <v>9</v>
  </rv>
  <rv s="1">
    <fb>30241</fb>
    <v>8</v>
  </rv>
  <rv s="9">
    <v>#VALUE!</v>
    <v>en-US</v>
    <v>858793d6-d8ef-7d31-fea2-1ca454d3f1c2</v>
    <v>536870912</v>
    <v>1</v>
    <v>8093</v>
    <v>72</v>
    <v>Carlos Barbosa</v>
    <v>4</v>
    <v>5</v>
    <v>Map</v>
    <v>6</v>
    <v>57</v>
    <v>76</v>
    <v>32645</v>
    <v>3</v>
    <v>Carlos Barbosa is a town in the wine country in Rio Grande do Sul state, Brazil. It is situated at 29º17'51" South and 51º30'13" West, at an altitude of 676 meters. Its population was estimated in 2020 to be 30,241 inhabitants. It has an area of ...</v>
    <v>32646</v>
    <v>32647</v>
    <v>32648</v>
    <v>32649</v>
    <v>Carlos Barbosa</v>
    <v>32650</v>
    <v>6951</v>
    <v>Carlos Barbosa</v>
    <v>mdp/vdpid/6463467824273686529</v>
  </rv>
  <rv s="0">
    <v>536870912</v>
    <v>Carlos Gomes, Rio Grande do Sul</v>
    <v>867818af-0a16-332e-cf88-b560ac2c2d5a</v>
    <v>en-US</v>
    <v>Map</v>
  </rv>
  <rv s="1">
    <fb>83.153999999999996</fb>
    <v>8</v>
  </rv>
  <rv s="2">
    <v>3670</v>
    <v>6</v>
    <v>8094</v>
    <v>7</v>
    <v>0</v>
    <v>Image of Carlos Gomes, Rio Grande do Sul</v>
  </rv>
  <rv s="1">
    <fb>-27.717777777778</fb>
    <v>9</v>
  </rv>
  <rv s="4">
    <v>https://www.bing.com/search?q=carlos+gomes%2c+rio+grande+do+sul&amp;form=skydnc</v>
    <v>Learn more on Bing</v>
  </rv>
  <rv s="1">
    <fb>-51.913888888888998</fb>
    <v>9</v>
  </rv>
  <rv s="1">
    <fb>1368</fb>
    <v>8</v>
  </rv>
  <rv s="12">
    <v>#VALUE!</v>
    <v>en-US</v>
    <v>867818af-0a16-332e-cf88-b560ac2c2d5a</v>
    <v>536870912</v>
    <v>1</v>
    <v>8095</v>
    <v>120</v>
    <v>Carlos Gomes, Rio Grande do Sul</v>
    <v>4</v>
    <v>5</v>
    <v>Map</v>
    <v>6</v>
    <v>7</v>
    <v>76</v>
    <v>32653</v>
    <v>3</v>
    <v>Carlos Gomes is a municipality in the state of Rio Grande do Sul, Brazil. As of 2020, the estimated population was 1,351.</v>
    <v>32654</v>
    <v>32655</v>
    <v>32656</v>
    <v>32657</v>
    <v>Carlos Gomes, Rio Grande do Sul</v>
    <v>32658</v>
    <v>Carlos Gomes, Rio Grande do Sul</v>
    <v>mdp/vdpid/6460349571565355009</v>
  </rv>
  <rv s="0">
    <v>536870912</v>
    <v>Casca, Rio Grande do Sul</v>
    <v>eef23947-7cb7-a727-470e-7c8c6de827fd</v>
    <v>en-US</v>
    <v>Map</v>
  </rv>
  <rv s="1">
    <fb>271.74</fb>
    <v>8</v>
  </rv>
  <rv s="2">
    <v>3671</v>
    <v>6</v>
    <v>8096</v>
    <v>7</v>
    <v>0</v>
    <v>Image of Casca, Rio Grande do Sul</v>
  </rv>
  <rv s="1">
    <fb>-28.560833333333001</fb>
    <v>9</v>
  </rv>
  <rv s="4">
    <v>https://www.bing.com/search?q=casca%2c+rio+grande+do+sul+brazil&amp;form=skydnc</v>
    <v>Learn more on Bing</v>
  </rv>
  <rv s="1">
    <fb>-51.977777777778002</fb>
    <v>9</v>
  </rv>
  <rv s="1">
    <fb>9465</fb>
    <v>8</v>
  </rv>
  <rv s="12">
    <v>#VALUE!</v>
    <v>en-US</v>
    <v>eef23947-7cb7-a727-470e-7c8c6de827fd</v>
    <v>536870912</v>
    <v>1</v>
    <v>8097</v>
    <v>120</v>
    <v>Casca, Rio Grande do Sul</v>
    <v>4</v>
    <v>5</v>
    <v>Map</v>
    <v>6</v>
    <v>7</v>
    <v>76</v>
    <v>32661</v>
    <v>3</v>
    <v>Casca is a municipality in the state of Rio Grande do Sul, Brazil. As of 2020, the estimated population was 9,051.</v>
    <v>32662</v>
    <v>32663</v>
    <v>32664</v>
    <v>32665</v>
    <v>Casca, Rio Grande do Sul</v>
    <v>32666</v>
    <v>Casca, Rio Grande do Sul</v>
    <v>mdp/vdpid/6463393359187673089</v>
  </rv>
  <rv s="0">
    <v>536870912</v>
    <v>Caseiros</v>
    <v>841cdccc-0a8b-3aee-6931-ce66e557604a</v>
    <v>en-US</v>
    <v>Map</v>
  </rv>
  <rv s="1">
    <fb>235.679</fb>
    <v>8</v>
  </rv>
  <rv s="1">
    <fb>-28.268888888888998</fb>
    <v>9</v>
  </rv>
  <rv s="4">
    <v>https://www.bing.com/search?q=caseiros+brazil&amp;form=skydnc</v>
    <v>Learn more on Bing</v>
  </rv>
  <rv s="1">
    <fb>-51.69</fb>
    <v>9</v>
  </rv>
  <rv s="14">
    <v>#VALUE!</v>
    <v>en-US</v>
    <v>841cdccc-0a8b-3aee-6931-ce66e557604a</v>
    <v>536870912</v>
    <v>1</v>
    <v>8099</v>
    <v>136</v>
    <v>Caseiros</v>
    <v>4</v>
    <v>137</v>
    <v>Map</v>
    <v>6</v>
    <v>7</v>
    <v>76</v>
    <v>32669</v>
    <v>3</v>
    <v>Caseiros is a municipality in the state of Rio Grande do Sul, Brazil. As of 2020, the estimated population was 3,216.</v>
    <v>32670</v>
    <v>32671</v>
    <v>32672</v>
    <v>Caseiros</v>
    <v>16403</v>
    <v>6951</v>
    <v>Caseiros</v>
    <v>mdp/vdpid/6463379288220499969</v>
  </rv>
  <rv s="0">
    <v>536870912</v>
    <v>Catuípe</v>
    <v>cb74fc18-8531-821d-ce2a-4fa628ce96f8</v>
    <v>en-US</v>
    <v>Map</v>
  </rv>
  <rv s="1">
    <fb>583.24</fb>
    <v>8</v>
  </rv>
  <rv s="2">
    <v>3672</v>
    <v>6</v>
    <v>8100</v>
    <v>7</v>
    <v>0</v>
    <v>Image of Catuípe</v>
  </rv>
  <rv s="1">
    <fb>-28.25</fb>
    <v>9</v>
  </rv>
  <rv s="4">
    <v>https://www.bing.com/search?q=catu%c3%adpe+brazil&amp;form=skydnc</v>
    <v>Learn more on Bing</v>
  </rv>
  <rv s="1">
    <fb>-54.011944444443998</fb>
    <v>9</v>
  </rv>
  <rv s="1">
    <fb>8674</fb>
    <v>8</v>
  </rv>
  <rv s="12">
    <v>#VALUE!</v>
    <v>en-US</v>
    <v>cb74fc18-8531-821d-ce2a-4fa628ce96f8</v>
    <v>536870912</v>
    <v>1</v>
    <v>8101</v>
    <v>120</v>
    <v>Catuípe</v>
    <v>4</v>
    <v>5</v>
    <v>Map</v>
    <v>6</v>
    <v>7</v>
    <v>76</v>
    <v>32675</v>
    <v>3</v>
    <v>Catuípe is a municipality of the western part of the state of Rio Grande do Sul, Brazil. The population is 8,701 in an area of 583.26 km². Its nickname is Land of Spring Water for the springs located around the municipality. It is located 419 km ...</v>
    <v>32676</v>
    <v>32677</v>
    <v>32678</v>
    <v>32679</v>
    <v>Catuípe</v>
    <v>32680</v>
    <v>Catuípe</v>
    <v>mdp/vdpid/6459841333103165441</v>
  </rv>
  <rv s="0">
    <v>536870912</v>
    <v>Caxias do Sul</v>
    <v>8f2d7391-4a6f-acfa-ca32-c945dc2580e0</v>
    <v>en-US</v>
    <v>Map</v>
  </rv>
  <rv s="1">
    <fb>1643.913</fb>
    <v>8</v>
  </rv>
  <rv s="2">
    <v>3673</v>
    <v>6</v>
    <v>8102</v>
    <v>7</v>
    <v>0</v>
    <v>Image of Caxias do Sul</v>
  </rv>
  <rv s="1">
    <fb>-29.167777777777999</fb>
    <v>9</v>
  </rv>
  <rv s="0">
    <v>805306368</v>
    <v>Adiló Didomênico (Mayor)</v>
    <v>00647d81-2699-e996-71a4-b98f66ad816a</v>
    <v>en-US</v>
    <v>Generic</v>
  </rv>
  <rv s="3">
    <v>897</v>
  </rv>
  <rv s="4">
    <v>https://www.bing.com/search?q=caxias+do+sul+brazil&amp;form=skydnc</v>
    <v>Learn more on Bing</v>
  </rv>
  <rv s="1">
    <fb>-51.178888888888999</fb>
    <v>9</v>
  </rv>
  <rv s="1">
    <fb>463501</fb>
    <v>8</v>
  </rv>
  <rv s="5">
    <v>#VALUE!</v>
    <v>en-US</v>
    <v>8f2d7391-4a6f-acfa-ca32-c945dc2580e0</v>
    <v>536870912</v>
    <v>1</v>
    <v>8103</v>
    <v>2</v>
    <v>Caxias do Sul</v>
    <v>4</v>
    <v>5</v>
    <v>Map</v>
    <v>6</v>
    <v>7</v>
    <v>76</v>
    <v>32683</v>
    <v>3</v>
    <v>Caxias do Sul is a city in Rio Grande do Sul, Southern Brazil, situated in the state's mountainous Serra Gaúcha region. It was established by Italian immigrants on June 20, 1890. Today it is the second largest city in the state of Rio Grande do ...</v>
    <v>32684</v>
    <v>32685</v>
    <v>32687</v>
    <v>32688</v>
    <v>32689</v>
    <v>Caxias do Sul</v>
    <v>32690</v>
    <v>6951</v>
    <v>Caxias do Sul</v>
    <v>mdp/vdpid/6463502047445516289</v>
  </rv>
  <rv s="0">
    <v>536870912</v>
    <v>Centenário, Rio Grande do Sul</v>
    <v>53d481b2-ccda-c820-fb04-7859c9bdd630</v>
    <v>en-US</v>
    <v>Map</v>
  </rv>
  <rv s="1">
    <fb>134.33099999999999</fb>
    <v>8</v>
  </rv>
  <rv s="1">
    <fb>-27.760833333333</fb>
    <v>9</v>
  </rv>
  <rv s="1">
    <fb>-51.998888888888999</fb>
    <v>9</v>
  </rv>
  <rv s="1">
    <fb>2721</fb>
    <v>8</v>
  </rv>
  <rv s="21">
    <v>#VALUE!</v>
    <v>en-US</v>
    <v>53d481b2-ccda-c820-fb04-7859c9bdd630</v>
    <v>536870912</v>
    <v>1</v>
    <v>8105</v>
    <v>635</v>
    <v>Centenário, Rio Grande do Sul</v>
    <v>92</v>
    <v>137</v>
    <v>Map</v>
    <v>6</v>
    <v>7</v>
    <v>76</v>
    <v>32693</v>
    <v>3</v>
    <v>Centenário is a municipality in the state of Rio Grande do Sul, Brazil. As of 2020, the estimated population was 2,877.</v>
    <v>32694</v>
    <v>32695</v>
    <v>Centenário, Rio Grande do Sul</v>
    <v>32696</v>
    <v>Centenário, Rio Grande do Sul</v>
    <v>mdp/vdpid/6460349651693338625</v>
  </rv>
  <rv s="0">
    <v>536870912</v>
    <v>Cerrito, Rio Grande do Sul</v>
    <v>5927196e-d3ea-2a5e-b2e1-f90579f9cdff</v>
    <v>en-US</v>
    <v>Map</v>
  </rv>
  <rv s="1">
    <fb>451.88900000000001</fb>
    <v>8</v>
  </rv>
  <rv s="2">
    <v>3674</v>
    <v>6</v>
    <v>8106</v>
    <v>7</v>
    <v>0</v>
    <v>Image of Cerrito, Rio Grande do Sul</v>
  </rv>
  <rv s="1">
    <fb>-31.855833333332999</fb>
    <v>9</v>
  </rv>
  <rv s="4">
    <v>https://www.bing.com/search?q=cerrito%2c+rio+grande+do+sul&amp;form=skydnc</v>
    <v>Learn more on Bing</v>
  </rv>
  <rv s="1">
    <fb>-52.812777777778003</fb>
    <v>9</v>
  </rv>
  <rv s="1">
    <fb>5808</fb>
    <v>8</v>
  </rv>
  <rv s="12">
    <v>#VALUE!</v>
    <v>en-US</v>
    <v>5927196e-d3ea-2a5e-b2e1-f90579f9cdff</v>
    <v>536870912</v>
    <v>1</v>
    <v>8107</v>
    <v>120</v>
    <v>Cerrito, Rio Grande do Sul</v>
    <v>4</v>
    <v>5</v>
    <v>Map</v>
    <v>6</v>
    <v>7</v>
    <v>76</v>
    <v>32699</v>
    <v>3</v>
    <v>Cerrito is a Brazilian municipality in the southern part of the state of Rio Grande do Sul. The population is 6,047 in an area of 451.70 km². The municipality was formed in 1997 from part of the municipality Pedro Osório.</v>
    <v>32700</v>
    <v>32701</v>
    <v>32702</v>
    <v>32703</v>
    <v>Cerrito, Rio Grande do Sul</v>
    <v>32704</v>
    <v>Cerrito, Rio Grande do Sul</v>
    <v>mdp/vdpid/6464440717967097857</v>
  </rv>
  <rv s="0">
    <v>536870912</v>
    <v>Cerro Branco</v>
    <v>7847f655-20df-9c13-0b13-27ce63230fbc</v>
    <v>en-US</v>
    <v>Map</v>
  </rv>
  <rv s="1">
    <fb>154.10499999999999</fb>
    <v>8</v>
  </rv>
  <rv s="2">
    <v>3675</v>
    <v>6</v>
    <v>8108</v>
    <v>7</v>
    <v>0</v>
    <v>Image of Cerro Branco</v>
  </rv>
  <rv s="1">
    <fb>-29.653888888889</fb>
    <v>9</v>
  </rv>
  <rv s="4">
    <v>https://www.bing.com/search?q=cerro+branco+brazil&amp;form=skydnc</v>
    <v>Learn more on Bing</v>
  </rv>
  <rv s="1">
    <fb>-52.933888888889001</fb>
    <v>9</v>
  </rv>
  <rv s="12">
    <v>#VALUE!</v>
    <v>en-US</v>
    <v>7847f655-20df-9c13-0b13-27ce63230fbc</v>
    <v>536870912</v>
    <v>1</v>
    <v>8109</v>
    <v>120</v>
    <v>Cerro Branco</v>
    <v>4</v>
    <v>5</v>
    <v>Map</v>
    <v>6</v>
    <v>7</v>
    <v>76</v>
    <v>32707</v>
    <v>3</v>
    <v>Cerro Branco is a municipality in the state of Rio Grande do Sul, Brazil.</v>
    <v>32708</v>
    <v>32709</v>
    <v>32710</v>
    <v>32711</v>
    <v>Cerro Branco</v>
    <v>22303</v>
    <v>Cerro Branco</v>
    <v>mdp/vdpid/6463523838549295105</v>
  </rv>
  <rv s="0">
    <v>536870912</v>
    <v>Cerro Grande do Sul</v>
    <v>13c89351-22fe-37a3-c541-7c11d68f4433</v>
    <v>en-US</v>
    <v>Map</v>
  </rv>
  <rv s="1">
    <fb>324.75799999999998</fb>
    <v>8</v>
  </rv>
  <rv s="2">
    <v>3676</v>
    <v>6</v>
    <v>8110</v>
    <v>7</v>
    <v>0</v>
    <v>Image of Cerro Grande do Sul</v>
  </rv>
  <rv s="1">
    <fb>-30.59</fb>
    <v>9</v>
  </rv>
  <rv s="4">
    <v>https://www.bing.com/search?q=cerro+grande+do+sul+brazil&amp;form=skydnc</v>
    <v>Learn more on Bing</v>
  </rv>
  <rv s="1">
    <fb>-51.738888888889001</fb>
    <v>9</v>
  </rv>
  <rv s="1">
    <fb>12413</fb>
    <v>8</v>
  </rv>
  <rv s="9">
    <v>#VALUE!</v>
    <v>en-US</v>
    <v>13c89351-22fe-37a3-c541-7c11d68f4433</v>
    <v>536870912</v>
    <v>1</v>
    <v>8111</v>
    <v>72</v>
    <v>Cerro Grande do Sul</v>
    <v>4</v>
    <v>5</v>
    <v>Map</v>
    <v>6</v>
    <v>57</v>
    <v>76</v>
    <v>32714</v>
    <v>3</v>
    <v>Cerro Grande do Sul is a municipality in the state of Rio Grande do Sul, Brazil.</v>
    <v>32715</v>
    <v>32716</v>
    <v>32717</v>
    <v>32718</v>
    <v>Cerro Grande do Sul</v>
    <v>32719</v>
    <v>6951</v>
    <v>Cerro Grande do Sul</v>
    <v>mdp/vdpid/6463735318527868929</v>
  </rv>
  <rv s="0">
    <v>536870912</v>
    <v>Cerro Largo, Rio Grande do Sul</v>
    <v>300eb44e-c8d6-511c-bdb0-d3f0fefa1114</v>
    <v>en-US</v>
    <v>Map</v>
  </rv>
  <rv s="1">
    <fb>177.67500000000001</fb>
    <v>8</v>
  </rv>
  <rv s="1">
    <fb>-28.148888888889001</fb>
    <v>9</v>
  </rv>
  <rv s="4">
    <v>https://www.bing.com/search?q=cerro+largo+brazil&amp;form=skydnc</v>
    <v>Learn more on Bing</v>
  </rv>
  <rv s="1">
    <fb>13705</fb>
    <v>8</v>
  </rv>
  <rv s="16">
    <v>#VALUE!</v>
    <v>en-US</v>
    <v>300eb44e-c8d6-511c-bdb0-d3f0fefa1114</v>
    <v>536870912</v>
    <v>1</v>
    <v>8113</v>
    <v>151</v>
    <v>Cerro Largo, Rio Grande do Sul</v>
    <v>4</v>
    <v>137</v>
    <v>Map</v>
    <v>6</v>
    <v>7</v>
    <v>76</v>
    <v>32722</v>
    <v>3</v>
    <v>Cerro Largo is a municipality in the northwestern part of the Brazilian state of Rio Grande do Sul. It occupies an area of 174.64 km² at 28º09'0" south 54º45'0" west, at an elevation of 211 m above sea level. Its population as of 2020 was 14,189 ...</v>
    <v>32723</v>
    <v>32724</v>
    <v>20091</v>
    <v>Cerro Largo, Rio Grande do Sul</v>
    <v>32725</v>
    <v>Cerro Largo, Rio Grande do Sul</v>
    <v>mdp/vdpid/6462806880396771330</v>
  </rv>
  <rv s="0">
    <v>536870912</v>
    <v>Chapada, Rio Grande do Sul</v>
    <v>ec61646e-c673-7af2-ce23-62dd1441414f</v>
    <v>en-US</v>
    <v>Map</v>
  </rv>
  <rv s="1">
    <fb>684.04</fb>
    <v>8</v>
  </rv>
  <rv s="1">
    <fb>-28.055</fb>
    <v>9</v>
  </rv>
  <rv s="4">
    <v>https://www.bing.com/search?q=chapada%2c+rio+grande+do+sul&amp;form=skydnc</v>
    <v>Learn more on Bing</v>
  </rv>
  <rv s="1">
    <fb>9540</fb>
    <v>8</v>
  </rv>
  <rv s="14">
    <v>#VALUE!</v>
    <v>en-US</v>
    <v>ec61646e-c673-7af2-ce23-62dd1441414f</v>
    <v>536870912</v>
    <v>1</v>
    <v>8115</v>
    <v>136</v>
    <v>Chapada, Rio Grande do Sul</v>
    <v>4</v>
    <v>137</v>
    <v>Map</v>
    <v>6</v>
    <v>7</v>
    <v>76</v>
    <v>32728</v>
    <v>3</v>
    <v>Chapada is a municipality in the state of Rio Grande do Sul, Brazil. As of 2020, the estimated population was 9,239.</v>
    <v>32729</v>
    <v>32730</v>
    <v>29119</v>
    <v>Chapada, Rio Grande do Sul</v>
    <v>32731</v>
    <v>6951</v>
    <v>Chapada, Rio Grande do Sul</v>
    <v>mdp/vdpid/6463238104122654721</v>
  </rv>
  <rv s="0">
    <v>536870912</v>
    <v>Charqueadas</v>
    <v>7a6cef4a-40aa-29cf-50ff-b1a240a2adff</v>
    <v>en-US</v>
    <v>Map</v>
  </rv>
  <rv s="1">
    <fb>216.51300000000001</fb>
    <v>8</v>
  </rv>
  <rv s="2">
    <v>3677</v>
    <v>6</v>
    <v>8116</v>
    <v>7</v>
    <v>0</v>
    <v>Image of Charqueadas</v>
  </rv>
  <rv s="1">
    <fb>-29.954999999999998</fb>
    <v>9</v>
  </rv>
  <rv s="0">
    <v>805306368</v>
    <v>Ricardo Machado Vargas (Mayor)</v>
    <v>3d643582-93b7-ef0d-016e-0ce2a7bf0436</v>
    <v>en-US</v>
    <v>Generic</v>
  </rv>
  <rv s="3">
    <v>898</v>
  </rv>
  <rv s="4">
    <v>https://www.bing.com/search?q=charqueadas+brazil&amp;form=skydnc</v>
    <v>Learn more on Bing</v>
  </rv>
  <rv s="1">
    <fb>-51.625</fb>
    <v>9</v>
  </rv>
  <rv s="1">
    <fb>35012</fb>
    <v>8</v>
  </rv>
  <rv s="8">
    <v>#VALUE!</v>
    <v>en-US</v>
    <v>7a6cef4a-40aa-29cf-50ff-b1a240a2adff</v>
    <v>536870912</v>
    <v>1</v>
    <v>8117</v>
    <v>67</v>
    <v>Charqueadas</v>
    <v>4</v>
    <v>5</v>
    <v>Map</v>
    <v>6</v>
    <v>7</v>
    <v>76</v>
    <v>32734</v>
    <v>3</v>
    <v>Charqueadas is a municipality in the state of Rio Grande do Sul, Brazil. It is located on the southern side of the Jacuí River, in the eastern-central part of the state. The city is 57 km west of the state capital and most populous city, Porto ...</v>
    <v>32735</v>
    <v>32736</v>
    <v>32738</v>
    <v>32739</v>
    <v>32740</v>
    <v>Charqueadas</v>
    <v>32741</v>
    <v>Charqueadas</v>
    <v>mdp/vdpid/6463677495148281857</v>
  </rv>
  <rv s="0">
    <v>536870912</v>
    <v>Charrua, Rio Grande do Sul</v>
    <v>6bf81cbc-e7d5-ef53-e246-9d36ff471be2</v>
    <v>en-US</v>
    <v>Map</v>
  </rv>
  <rv s="1">
    <fb>198.125</fb>
    <v>8</v>
  </rv>
  <rv s="2">
    <v>3678</v>
    <v>6</v>
    <v>8118</v>
    <v>7</v>
    <v>0</v>
    <v>Image of Charrua, Rio Grande do Sul</v>
  </rv>
  <rv s="4">
    <v>https://www.bing.com/search?q=charrua%2c+rio+grande+do+sul+brazil&amp;form=skydnc</v>
    <v>Learn more on Bing</v>
  </rv>
  <rv s="1">
    <fb>-52.015000000000001</fb>
    <v>9</v>
  </rv>
  <rv s="1">
    <fb>2768</fb>
    <v>8</v>
  </rv>
  <rv s="9">
    <v>#VALUE!</v>
    <v>en-US</v>
    <v>6bf81cbc-e7d5-ef53-e246-9d36ff471be2</v>
    <v>536870912</v>
    <v>1</v>
    <v>8119</v>
    <v>72</v>
    <v>Charrua, Rio Grande do Sul</v>
    <v>4</v>
    <v>5</v>
    <v>Map</v>
    <v>6</v>
    <v>7</v>
    <v>76</v>
    <v>32744</v>
    <v>3</v>
    <v>Charrua is a municipality in the state of Rio Grande do Sul, Brazil. As of 2020, the estimated population was 3,252.</v>
    <v>32745</v>
    <v>32516</v>
    <v>32746</v>
    <v>32747</v>
    <v>Charrua, Rio Grande do Sul</v>
    <v>32748</v>
    <v>6951</v>
    <v>Charrua, Rio Grande do Sul</v>
    <v>mdp/vdpid/6460365939031408641</v>
  </rv>
  <rv s="0">
    <v>536870912</v>
    <v>Chiapeta</v>
    <v>c9af336b-3eb2-1c14-4f60-8cf172d50384</v>
    <v>en-US</v>
    <v>Map</v>
  </rv>
  <rv s="1">
    <fb>396.483</fb>
    <v>8</v>
  </rv>
  <rv s="4">
    <v>https://www.bing.com/search?q=chiapeta+brazil&amp;form=skydnc</v>
    <v>Learn more on Bing</v>
  </rv>
  <rv s="1">
    <fb>-53.940833333333003</fb>
    <v>9</v>
  </rv>
  <rv s="1">
    <fb>3913</fb>
    <v>8</v>
  </rv>
  <rv s="16">
    <v>#VALUE!</v>
    <v>en-US</v>
    <v>c9af336b-3eb2-1c14-4f60-8cf172d50384</v>
    <v>536870912</v>
    <v>1</v>
    <v>8121</v>
    <v>151</v>
    <v>Chiapeta</v>
    <v>4</v>
    <v>137</v>
    <v>Map</v>
    <v>6</v>
    <v>7</v>
    <v>76</v>
    <v>32751</v>
    <v>3</v>
    <v>Chiapetta is a municipality in the state of Rio Grande do Sul, Brazil. As of 2020, the estimated population was 3,719.</v>
    <v>32214</v>
    <v>32752</v>
    <v>32753</v>
    <v>Chiapeta</v>
    <v>32754</v>
    <v>Chiapeta</v>
    <v>mdp/vdpid/6459836725475672065</v>
  </rv>
  <rv s="0">
    <v>536870912</v>
    <v>Chuí</v>
    <v>478bc3a4-40d4-81cb-5d42-e6c0c3df7a66</v>
    <v>en-US</v>
    <v>Map</v>
  </rv>
  <rv s="1">
    <fb>203.20099999999999</fb>
    <v>8</v>
  </rv>
  <rv s="2">
    <v>3679</v>
    <v>6</v>
    <v>8122</v>
    <v>7</v>
    <v>0</v>
    <v>Image of Chuí</v>
  </rv>
  <rv s="1">
    <fb>-33.659230000000001</fb>
    <v>9</v>
  </rv>
  <rv s="0">
    <v>805306368</v>
    <v>Marco Barbosa (Mayor)</v>
    <v>0e708ce2-6b5c-20bb-5305-8af8db94b888</v>
    <v>en-US</v>
    <v>Generic</v>
  </rv>
  <rv s="3">
    <v>899</v>
  </rv>
  <rv s="4">
    <v>https://www.bing.com/search?q=chui+brazil&amp;form=skydnc</v>
    <v>Learn more on Bing</v>
  </rv>
  <rv s="1">
    <fb>-53.432760000000002</fb>
    <v>9</v>
  </rv>
  <rv s="1">
    <fb>6262</fb>
    <v>8</v>
  </rv>
  <rv s="5">
    <v>#VALUE!</v>
    <v>en-US</v>
    <v>478bc3a4-40d4-81cb-5d42-e6c0c3df7a66</v>
    <v>536870912</v>
    <v>1</v>
    <v>8123</v>
    <v>2</v>
    <v>Chuí</v>
    <v>4</v>
    <v>5</v>
    <v>Map</v>
    <v>6</v>
    <v>7</v>
    <v>76</v>
    <v>32757</v>
    <v>3</v>
    <v>Chuí is a municipality located in the state of Rio Grande do Sul, Brazil. It is the southernmost town of Brazil, located at latitude 33°41′0″S. A border town, it shares its name with sister city Chuy, Uruguay. The two towns constitute one ...</v>
    <v>32758</v>
    <v>32759</v>
    <v>32761</v>
    <v>32762</v>
    <v>32763</v>
    <v>Chuí</v>
    <v>32764</v>
    <v>6951</v>
    <v>Chuí</v>
    <v>mdp/vdpid/6464353955768958977</v>
  </rv>
  <rv s="0">
    <v>536870912</v>
    <v>Chuvisca</v>
    <v>0fb67c1c-40a3-c31b-9c55-aa0e677af4db</v>
    <v>en-US</v>
    <v>Map</v>
  </rv>
  <rv s="1">
    <fb>219.17</fb>
    <v>8</v>
  </rv>
  <rv s="2">
    <v>3680</v>
    <v>6</v>
    <v>8124</v>
    <v>7</v>
    <v>0</v>
    <v>Image of Chuvisca</v>
  </rv>
  <rv s="1">
    <fb>-30.757777777777999</fb>
    <v>9</v>
  </rv>
  <rv s="4">
    <v>https://www.bing.com/search?q=chuvisca+brazil&amp;form=skydnc</v>
    <v>Learn more on Bing</v>
  </rv>
  <rv s="1">
    <fb>4597</fb>
    <v>8</v>
  </rv>
  <rv s="12">
    <v>#VALUE!</v>
    <v>en-US</v>
    <v>0fb67c1c-40a3-c31b-9c55-aa0e677af4db</v>
    <v>536870912</v>
    <v>1</v>
    <v>8125</v>
    <v>120</v>
    <v>Chuvisca</v>
    <v>4</v>
    <v>5</v>
    <v>Map</v>
    <v>6</v>
    <v>7</v>
    <v>76</v>
    <v>32767</v>
    <v>3</v>
    <v>Chuvisca is a municipality in the state of Rio Grande do Sul, Brazil.</v>
    <v>32768</v>
    <v>32769</v>
    <v>32770</v>
    <v>32665</v>
    <v>Chuvisca</v>
    <v>32771</v>
    <v>Chuvisca</v>
    <v>mdp/vdpid/6463649355898290177</v>
  </rv>
  <rv s="0">
    <v>536870912</v>
    <v>Cidreira</v>
    <v>22e511ef-bd89-16d0-448f-6bf397bfa18a</v>
    <v>en-US</v>
    <v>Map</v>
  </rv>
  <rv s="1">
    <fb>246.36199999999999</fb>
    <v>8</v>
  </rv>
  <rv s="2">
    <v>3681</v>
    <v>6</v>
    <v>8126</v>
    <v>7</v>
    <v>0</v>
    <v>Image of Cidreira</v>
  </rv>
  <rv s="1">
    <fb>-30.160833333332999</fb>
    <v>9</v>
  </rv>
  <rv s="4">
    <v>https://www.bing.com/search?q=cidreira+brazil&amp;form=skydnc</v>
    <v>Learn more on Bing</v>
  </rv>
  <rv s="1">
    <fb>-50.233888888888998</fb>
    <v>9</v>
  </rv>
  <rv s="1">
    <fb>16583</fb>
    <v>8</v>
  </rv>
  <rv s="9">
    <v>#VALUE!</v>
    <v>en-US</v>
    <v>22e511ef-bd89-16d0-448f-6bf397bfa18a</v>
    <v>536870912</v>
    <v>1</v>
    <v>8127</v>
    <v>72</v>
    <v>Cidreira</v>
    <v>4</v>
    <v>5</v>
    <v>Map</v>
    <v>6</v>
    <v>57</v>
    <v>76</v>
    <v>32774</v>
    <v>3</v>
    <v>Cidreira is a municipality in the state of Rio Grande do Sul, Brazil. It is located at a latitude of 30º09'39" South and a longitude of 50º14'02" West, at an altitude of 60 meters above sea level. Its estimated population for 2006 was 11,767 ...</v>
    <v>32775</v>
    <v>32776</v>
    <v>32777</v>
    <v>32778</v>
    <v>Cidreira</v>
    <v>32779</v>
    <v>6951</v>
    <v>Cidreira</v>
    <v>mdp/vdpid/6465230059018911745</v>
  </rv>
  <rv s="0">
    <v>536870912</v>
    <v>Ciríaco</v>
    <v>efcf9cd4-21a1-ab27-5481-eb69fb384016</v>
    <v>en-US</v>
    <v>Map</v>
  </rv>
  <rv s="1">
    <fb>273.87200000000001</fb>
    <v>8</v>
  </rv>
  <rv s="2">
    <v>3682</v>
    <v>6</v>
    <v>8128</v>
    <v>7</v>
    <v>0</v>
    <v>Image of Ciríaco</v>
  </rv>
  <rv s="1">
    <fb>-28.343888888889001</fb>
    <v>9</v>
  </rv>
  <rv s="4">
    <v>https://www.bing.com/search?q=cir%c3%adaco+brazil&amp;form=skydnc</v>
    <v>Learn more on Bing</v>
  </rv>
  <rv s="1">
    <fb>-51.875833333332999</fb>
    <v>9</v>
  </rv>
  <rv s="1">
    <fb>4149</fb>
    <v>8</v>
  </rv>
  <rv s="9">
    <v>#VALUE!</v>
    <v>en-US</v>
    <v>efcf9cd4-21a1-ab27-5481-eb69fb384016</v>
    <v>536870912</v>
    <v>1</v>
    <v>8129</v>
    <v>72</v>
    <v>Ciríaco</v>
    <v>4</v>
    <v>5</v>
    <v>Map</v>
    <v>6</v>
    <v>7</v>
    <v>76</v>
    <v>32782</v>
    <v>3</v>
    <v>Ciríaco is a municipality in the state of Rio Grande do Sul, Brazil. As of 2020, the estimated population was 4,719. A strong F4 tornado passed through several municipalities in Rio Grande do Sul, causing two deaths and leaving behind thousands ...</v>
    <v>32783</v>
    <v>32784</v>
    <v>32785</v>
    <v>32786</v>
    <v>Ciríaco</v>
    <v>32787</v>
    <v>6951</v>
    <v>Ciríaco</v>
    <v>mdp/vdpid/6463376090097254401</v>
  </rv>
  <rv s="0">
    <v>536870912</v>
    <v>Colorado, Rio Grande do Sul</v>
    <v>f02e0012-113a-2b6c-7fa8-2d702db24d94</v>
    <v>en-US</v>
    <v>Map</v>
  </rv>
  <rv s="1">
    <fb>286.178</fb>
    <v>8</v>
  </rv>
  <rv s="2">
    <v>3683</v>
    <v>6</v>
    <v>8130</v>
    <v>7</v>
    <v>0</v>
    <v>Image of Colorado, Rio Grande do Sul</v>
  </rv>
  <rv s="1">
    <fb>-28.523888888889001</fb>
    <v>9</v>
  </rv>
  <rv s="4">
    <v>https://www.bing.com/search?q=colorado%2c+rio+grande+do+sul&amp;form=skydnc</v>
    <v>Learn more on Bing</v>
  </rv>
  <rv s="1">
    <fb>-52.993888888889003</fb>
    <v>9</v>
  </rv>
  <rv s="1">
    <fb>3088</fb>
    <v>8</v>
  </rv>
  <rv s="12">
    <v>#VALUE!</v>
    <v>en-US</v>
    <v>f02e0012-113a-2b6c-7fa8-2d702db24d94</v>
    <v>536870912</v>
    <v>1</v>
    <v>8131</v>
    <v>120</v>
    <v>Colorado, Rio Grande do Sul</v>
    <v>4</v>
    <v>5</v>
    <v>Map</v>
    <v>6</v>
    <v>64</v>
    <v>76</v>
    <v>32790</v>
    <v>3</v>
    <v>Colorado is a municipality in the state of Rio Grande do Sul, Brazil. As of 2020, the estimated population was 3,130.</v>
    <v>32791</v>
    <v>32792</v>
    <v>32793</v>
    <v>32794</v>
    <v>Colorado, Rio Grande do Sul</v>
    <v>32795</v>
    <v>Colorado, Rio Grande do Sul</v>
    <v>mdp/vdpid/6463255891645825025</v>
  </rv>
  <rv s="0">
    <v>536870912</v>
    <v>Condor, Rio Grande do Sul</v>
    <v>4562180a-ab8b-533d-09f3-ffd3155ca6e6</v>
    <v>en-US</v>
    <v>Map</v>
  </rv>
  <rv s="1">
    <fb>465.18799999999999</fb>
    <v>8</v>
  </rv>
  <rv s="1">
    <fb>-28.207777777777999</fb>
    <v>9</v>
  </rv>
  <rv s="4">
    <v>https://www.bing.com/search?q=condor%2c+rio+grande+do+sul+brazil&amp;form=skydnc</v>
    <v>Learn more on Bing</v>
  </rv>
  <rv s="1">
    <fb>-53.486944444443999</fb>
    <v>9</v>
  </rv>
  <rv s="14">
    <v>#VALUE!</v>
    <v>en-US</v>
    <v>4562180a-ab8b-533d-09f3-ffd3155ca6e6</v>
    <v>536870912</v>
    <v>1</v>
    <v>8133</v>
    <v>136</v>
    <v>Condor, Rio Grande do Sul</v>
    <v>4</v>
    <v>137</v>
    <v>Map</v>
    <v>6</v>
    <v>7</v>
    <v>76</v>
    <v>32798</v>
    <v>3</v>
    <v>Condor is a municipality in the state of Rio Grande do Sul, Brazil. As of 2020, the estimated population was 6,759.</v>
    <v>32799</v>
    <v>32800</v>
    <v>32801</v>
    <v>Condor, Rio Grande do Sul</v>
    <v>25634</v>
    <v>6951</v>
    <v>Condor, Rio Grande do Sul</v>
    <v>mdp/vdpid/6463229360693313537</v>
  </rv>
  <rv s="0">
    <v>536870912</v>
    <v>Constantina, Rio Grande do Sul</v>
    <v>cfee80fa-cad4-08c9-0d23-8b9d3785920b</v>
    <v>en-US</v>
    <v>Map</v>
  </rv>
  <rv s="1">
    <fb>202.999</fb>
    <v>8</v>
  </rv>
  <rv s="2">
    <v>3684</v>
    <v>6</v>
    <v>8134</v>
    <v>7</v>
    <v>0</v>
    <v>Image of Constantina, Rio Grande do Sul</v>
  </rv>
  <rv s="1">
    <fb>-27.734999999999999</fb>
    <v>9</v>
  </rv>
  <rv s="0">
    <v>805306368</v>
    <v>Fidelvino Menegazzo (Mayor)</v>
    <v>00c13a5c-ebb0-25d7-d93f-658eabe77f82</v>
    <v>en-US</v>
    <v>Generic</v>
  </rv>
  <rv s="3">
    <v>900</v>
  </rv>
  <rv s="4">
    <v>https://www.bing.com/search?q=constantina%2c+rio+grande+do+sul+brazil&amp;form=skydnc</v>
    <v>Learn more on Bing</v>
  </rv>
  <rv s="1">
    <fb>-52.991944444444002</fb>
    <v>9</v>
  </rv>
  <rv s="1">
    <fb>10385</fb>
    <v>8</v>
  </rv>
  <rv s="8">
    <v>#VALUE!</v>
    <v>en-US</v>
    <v>cfee80fa-cad4-08c9-0d23-8b9d3785920b</v>
    <v>536870912</v>
    <v>1</v>
    <v>8135</v>
    <v>67</v>
    <v>Constantina, Rio Grande do Sul</v>
    <v>4</v>
    <v>5</v>
    <v>Map</v>
    <v>6</v>
    <v>7</v>
    <v>76</v>
    <v>32804</v>
    <v>3</v>
    <v>Constantina, Rio Grande do Sul is a municipality in the state of Rio Grande do Sul, Brazil. Founded April 14, 1959. The municipality's motto is "Celeiro da Hospitalidade", meaning "Barn Hospitality".</v>
    <v>32805</v>
    <v>32806</v>
    <v>32808</v>
    <v>32809</v>
    <v>32810</v>
    <v>Constantina, Rio Grande do Sul</v>
    <v>32811</v>
    <v>Constantina, Rio Grande do Sul</v>
    <v>mdp/vdpid/6460217883069775873</v>
  </rv>
  <rv s="0">
    <v>536870912</v>
    <v>Coqueiro Baixo</v>
    <v>0ab74648-1d2b-86c2-cf92-e95faeccae3a</v>
    <v>en-US</v>
    <v>Map</v>
  </rv>
  <rv s="1">
    <fb>112.277</fb>
    <v>8</v>
  </rv>
  <rv s="2">
    <v>3685</v>
    <v>6</v>
    <v>8136</v>
    <v>7</v>
    <v>0</v>
    <v>Image of Coqueiro Baixo</v>
  </rv>
  <rv s="1">
    <fb>-29.177777777778001</fb>
    <v>9</v>
  </rv>
  <rv s="4">
    <v>https://www.bing.com/search?q=coqueiro+baixo+rio+grande+do+sul&amp;form=skydnc</v>
    <v>Learn more on Bing</v>
  </rv>
  <rv s="1">
    <fb>-52.092777777777997</fb>
    <v>9</v>
  </rv>
  <rv s="1">
    <fb>1290</fb>
    <v>8</v>
  </rv>
  <rv s="12">
    <v>#VALUE!</v>
    <v>en-US</v>
    <v>0ab74648-1d2b-86c2-cf92-e95faeccae3a</v>
    <v>536870912</v>
    <v>1</v>
    <v>8137</v>
    <v>120</v>
    <v>Coqueiro Baixo</v>
    <v>4</v>
    <v>5</v>
    <v>Map</v>
    <v>6</v>
    <v>7</v>
    <v>76</v>
    <v>32814</v>
    <v>3</v>
    <v>Coqueiro Baixo is a municipality in the state of Rio Grande do Sul, Brazil.</v>
    <v>32815</v>
    <v>32816</v>
    <v>32817</v>
    <v>32818</v>
    <v>Coqueiro Baixo</v>
    <v>32819</v>
    <v>Coqueiro Baixo</v>
    <v>mdp/vdpid/6463351407842951169</v>
  </rv>
  <rv s="0">
    <v>536870912</v>
    <v>Coqueiros do Sul</v>
    <v>42dd529a-3420-5567-0596-82e499aa964b</v>
    <v>en-US</v>
    <v>Map</v>
  </rv>
  <rv s="1">
    <fb>275.54899999999998</fb>
    <v>8</v>
  </rv>
  <rv s="2">
    <v>3686</v>
    <v>6</v>
    <v>8138</v>
    <v>7</v>
    <v>0</v>
    <v>Image of Coqueiros do Sul</v>
  </rv>
  <rv s="1">
    <fb>-28.118888888889</fb>
    <v>9</v>
  </rv>
  <rv s="0">
    <v>805306368</v>
    <v>Valoir Chapuis (Mayor)</v>
    <v>cdafef45-91c6-0461-c415-942ec1aa0ff4</v>
    <v>en-US</v>
    <v>Generic</v>
  </rv>
  <rv s="3">
    <v>901</v>
  </rv>
  <rv s="4">
    <v>https://www.bing.com/search?q=coqueiros+do+sul+brazil&amp;form=skydnc</v>
    <v>Learn more on Bing</v>
  </rv>
  <rv s="1">
    <fb>-52.782777777778001</fb>
    <v>9</v>
  </rv>
  <rv s="1">
    <fb>2211</fb>
    <v>8</v>
  </rv>
  <rv s="8">
    <v>#VALUE!</v>
    <v>en-US</v>
    <v>42dd529a-3420-5567-0596-82e499aa964b</v>
    <v>536870912</v>
    <v>1</v>
    <v>8139</v>
    <v>67</v>
    <v>Coqueiros do Sul</v>
    <v>4</v>
    <v>5</v>
    <v>Map</v>
    <v>6</v>
    <v>7</v>
    <v>76</v>
    <v>32822</v>
    <v>3</v>
    <v>Coqueiros do Sul is a municipality in the North-west of the state of Rio Grande do Sul, Brazil. It's part of the subregion of Carazinho and is situated 306 km to the north-west of Porto Alegre, capital of the state. It is situated on a latitude ...</v>
    <v>32823</v>
    <v>32824</v>
    <v>32826</v>
    <v>32827</v>
    <v>32828</v>
    <v>Coqueiros do Sul</v>
    <v>32829</v>
    <v>Coqueiros do Sul</v>
    <v>mdp/vdpid/6463264080604954625</v>
  </rv>
  <rv s="0">
    <v>536870912</v>
    <v>Coronel Barros</v>
    <v>128c0c33-3d6a-1525-2b6b-8581501ee7d9</v>
    <v>en-US</v>
    <v>Map</v>
  </rv>
  <rv s="1">
    <fb>162.94900000000001</fb>
    <v>8</v>
  </rv>
  <rv s="2">
    <v>3687</v>
    <v>6</v>
    <v>8140</v>
    <v>7</v>
    <v>0</v>
    <v>Image of Coronel Barros</v>
  </rv>
  <rv s="1">
    <fb>-28.382777777777999</fb>
    <v>9</v>
  </rv>
  <rv s="4">
    <v>https://www.bing.com/search?q=coronel+barros+brazil&amp;form=skydnc</v>
    <v>Learn more on Bing</v>
  </rv>
  <rv s="1">
    <fb>-54.065833333333003</fb>
    <v>9</v>
  </rv>
  <rv s="1">
    <fb>2822</fb>
    <v>8</v>
  </rv>
  <rv s="12">
    <v>#VALUE!</v>
    <v>en-US</v>
    <v>128c0c33-3d6a-1525-2b6b-8581501ee7d9</v>
    <v>536870912</v>
    <v>1</v>
    <v>8141</v>
    <v>120</v>
    <v>Coronel Barros</v>
    <v>4</v>
    <v>5</v>
    <v>Map</v>
    <v>6</v>
    <v>7</v>
    <v>76</v>
    <v>32832</v>
    <v>3</v>
    <v>Coronel Barros is a municipality in the state of Rio Grande do Sul, Brazil. As of 2020, the estimated population was 2,520.</v>
    <v>32833</v>
    <v>32834</v>
    <v>32835</v>
    <v>32836</v>
    <v>Coronel Barros</v>
    <v>32837</v>
    <v>Coronel Barros</v>
    <v>mdp/vdpid/6462847913021145089</v>
  </rv>
  <rv s="0">
    <v>536870912</v>
    <v>Coronel Bicaco</v>
    <v>4bfee4cc-2945-57ce-cac5-17028139822c</v>
    <v>en-US</v>
    <v>Map</v>
  </rv>
  <rv s="1">
    <fb>492.12400000000002</fb>
    <v>8</v>
  </rv>
  <rv s="4">
    <v>https://www.bing.com/search?q=coronel+bicaco+brazil&amp;form=skydnc</v>
    <v>Learn more on Bing</v>
  </rv>
  <rv s="1">
    <fb>-53.700833333333001</fb>
    <v>9</v>
  </rv>
  <rv s="1">
    <fb>6144</fb>
    <v>8</v>
  </rv>
  <rv s="14">
    <v>#VALUE!</v>
    <v>en-US</v>
    <v>4bfee4cc-2945-57ce-cac5-17028139822c</v>
    <v>536870912</v>
    <v>1</v>
    <v>8143</v>
    <v>136</v>
    <v>Coronel Bicaco</v>
    <v>4</v>
    <v>137</v>
    <v>Map</v>
    <v>6</v>
    <v>7</v>
    <v>76</v>
    <v>32840</v>
    <v>3</v>
    <v>Coronel Bicaco is a municipality in the state of Rio Grande do Sul, Brazil. As of 2020, the estimated population was 7,268.</v>
    <v>32475</v>
    <v>32841</v>
    <v>32842</v>
    <v>Coronel Bicaco</v>
    <v>32843</v>
    <v>6951</v>
    <v>Coronel Bicaco</v>
    <v>mdp/vdpid/6459830088107032578</v>
  </rv>
  <rv s="0">
    <v>536870912</v>
    <v>Coronel Pilar</v>
    <v>df4b3e3d-e323-1f62-4201-5969772c5b7c</v>
    <v>en-US</v>
    <v>Map</v>
  </rv>
  <rv s="1">
    <fb>105.379</fb>
    <v>8</v>
  </rv>
  <rv s="2">
    <v>3688</v>
    <v>6</v>
    <v>8144</v>
    <v>7</v>
    <v>0</v>
    <v>Image of Coronel Pilar</v>
  </rv>
  <rv s="1">
    <fb>-29.272777777778</fb>
    <v>9</v>
  </rv>
  <rv s="4">
    <v>https://www.bing.com/search?q=coronel+pilar&amp;form=skydnc</v>
    <v>Learn more on Bing</v>
  </rv>
  <rv s="1">
    <fb>-51.686944444444002</fb>
    <v>9</v>
  </rv>
  <rv s="1">
    <fb>1607</fb>
    <v>8</v>
  </rv>
  <rv s="12">
    <v>#VALUE!</v>
    <v>en-US</v>
    <v>df4b3e3d-e323-1f62-4201-5969772c5b7c</v>
    <v>536870912</v>
    <v>1</v>
    <v>8145</v>
    <v>120</v>
    <v>Coronel Pilar</v>
    <v>4</v>
    <v>5</v>
    <v>Map</v>
    <v>6</v>
    <v>7</v>
    <v>76</v>
    <v>32846</v>
    <v>3</v>
    <v>Coronel Pilar is a municipality in the state of Rio Grande do Sul in the Southern Region of Brazil.</v>
    <v>32847</v>
    <v>32848</v>
    <v>32849</v>
    <v>32850</v>
    <v>Coronel Pilar</v>
    <v>32851</v>
    <v>Coronel Pilar</v>
    <v>mdp/vdpid/6463461162359980033</v>
  </rv>
  <rv s="0">
    <v>536870912</v>
    <v>Cotiporã</v>
    <v>b2c399c2-0a44-faf1-a04b-08d8630cfa62</v>
    <v>en-US</v>
    <v>Map</v>
  </rv>
  <rv s="1">
    <fb>172.375</fb>
    <v>8</v>
  </rv>
  <rv s="1">
    <fb>-28.993888888889</fb>
    <v>9</v>
  </rv>
  <rv s="4">
    <v>https://www.bing.com/search?q=cotipor%c3%a3+brazil&amp;form=skydnc</v>
    <v>Learn more on Bing</v>
  </rv>
  <rv s="1">
    <fb>-51.695833333332999</fb>
    <v>9</v>
  </rv>
  <rv s="1">
    <fb>3846</fb>
    <v>8</v>
  </rv>
  <rv s="16">
    <v>#VALUE!</v>
    <v>en-US</v>
    <v>b2c399c2-0a44-faf1-a04b-08d8630cfa62</v>
    <v>536870912</v>
    <v>1</v>
    <v>8147</v>
    <v>151</v>
    <v>Cotiporã</v>
    <v>4</v>
    <v>137</v>
    <v>Map</v>
    <v>6</v>
    <v>7</v>
    <v>76</v>
    <v>32854</v>
    <v>3</v>
    <v>Cotiporã is a municipality in the state of Rio Grande do Sul, Brazil. As of 2020, the estimated population was 3,838.</v>
    <v>32855</v>
    <v>32856</v>
    <v>32857</v>
    <v>Cotiporã</v>
    <v>32858</v>
    <v>Cotiporã</v>
    <v>mdp/vdpid/6463452886830415873</v>
  </rv>
  <rv s="0">
    <v>536870912</v>
    <v>Coxilha</v>
    <v>8d7ef588-69c6-f502-c6c7-a3d2335b6010</v>
    <v>en-US</v>
    <v>Map</v>
  </rv>
  <rv s="1">
    <fb>422.79</fb>
    <v>8</v>
  </rv>
  <rv s="2">
    <v>3689</v>
    <v>6</v>
    <v>8148</v>
    <v>7</v>
    <v>0</v>
    <v>Image of Coxilha</v>
  </rv>
  <rv s="1">
    <fb>-28.126944444444</fb>
    <v>9</v>
  </rv>
  <rv s="4">
    <v>https://www.bing.com/search?q=coxilha+brazil&amp;form=skydnc</v>
    <v>Learn more on Bing</v>
  </rv>
  <rv s="1">
    <fb>-52.295833333333</fb>
    <v>9</v>
  </rv>
  <rv s="1">
    <fb>2667</fb>
    <v>8</v>
  </rv>
  <rv s="12">
    <v>#VALUE!</v>
    <v>en-US</v>
    <v>8d7ef588-69c6-f502-c6c7-a3d2335b6010</v>
    <v>536870912</v>
    <v>1</v>
    <v>8149</v>
    <v>120</v>
    <v>Coxilha</v>
    <v>4</v>
    <v>5</v>
    <v>Map</v>
    <v>6</v>
    <v>7</v>
    <v>76</v>
    <v>32861</v>
    <v>3</v>
    <v>Coxilha is a municipality in the state of Rio Grande do Sul, Brazil. As of 2020, the estimated population was 2,743.</v>
    <v>32862</v>
    <v>32863</v>
    <v>32864</v>
    <v>32865</v>
    <v>Coxilha</v>
    <v>32866</v>
    <v>Coxilha</v>
    <v>mdp/vdpid/6460271948956958721</v>
  </rv>
  <rv s="0">
    <v>536870912</v>
    <v>Crissiumal</v>
    <v>27f07d28-c5a9-e0e2-6ea8-81cdaeee3029</v>
    <v>en-US</v>
    <v>Map</v>
  </rv>
  <rv s="1">
    <fb>363.10599999999999</fb>
    <v>8</v>
  </rv>
  <rv s="2">
    <v>3690</v>
    <v>6</v>
    <v>8150</v>
    <v>7</v>
    <v>0</v>
    <v>Image of Crissiumal</v>
  </rv>
  <rv s="1">
    <fb>-27.5</fb>
    <v>9</v>
  </rv>
  <rv s="0">
    <v>805306368</v>
    <v>Marco Aurelio Nedel (Mayor)</v>
    <v>3e3b5377-8f9c-76c9-5fb9-d227fe5a04d6</v>
    <v>en-US</v>
    <v>Generic</v>
  </rv>
  <rv s="3">
    <v>902</v>
  </rv>
  <rv s="4">
    <v>https://www.bing.com/search?q=crissiumal+brazil&amp;form=skydnc</v>
    <v>Learn more on Bing</v>
  </rv>
  <rv s="1">
    <fb>-54.100833333333</fb>
    <v>9</v>
  </rv>
  <rv s="1">
    <fb>13269</fb>
    <v>8</v>
  </rv>
  <rv s="5">
    <v>#VALUE!</v>
    <v>en-US</v>
    <v>27f07d28-c5a9-e0e2-6ea8-81cdaeee3029</v>
    <v>536870912</v>
    <v>1</v>
    <v>8151</v>
    <v>2</v>
    <v>Crissiumal</v>
    <v>4</v>
    <v>5</v>
    <v>Map</v>
    <v>6</v>
    <v>64</v>
    <v>76</v>
    <v>32869</v>
    <v>3</v>
    <v>Crissiumal is a municipality in the state of Rio Grande do Sul, Brazil, with a population of 13,357 inhabitants. It has a fluvial border with Argentina along the Uruguay River. In sports, Crissiumal is known as "the land of goalkeepers", because ...</v>
    <v>32870</v>
    <v>32871</v>
    <v>32873</v>
    <v>32874</v>
    <v>32875</v>
    <v>Crissiumal</v>
    <v>32876</v>
    <v>6951</v>
    <v>Crissiumal</v>
    <v>mdp/vdpid/6459815937766850561</v>
  </rv>
  <rv s="0">
    <v>536870912</v>
    <v>Cristal, Rio Grande do Sul</v>
    <v>9d5111cf-edb9-71ac-518f-eafdd993affb</v>
    <v>en-US</v>
    <v>Map</v>
  </rv>
  <rv s="1">
    <fb>681.56100000000004</fb>
    <v>8</v>
  </rv>
  <rv s="2">
    <v>3691</v>
    <v>6</v>
    <v>8152</v>
    <v>7</v>
    <v>0</v>
    <v>Image of Cristal, Rio Grande do Sul</v>
  </rv>
  <rv s="1">
    <fb>-31.002777777778</fb>
    <v>9</v>
  </rv>
  <rv s="4">
    <v>https://www.bing.com/search?q=cristal%2c+rio+grande+do+sul+brazil&amp;form=skydnc</v>
    <v>Learn more on Bing</v>
  </rv>
  <rv s="1">
    <fb>-52.05</fb>
    <v>9</v>
  </rv>
  <rv s="1">
    <fb>7299</fb>
    <v>8</v>
  </rv>
  <rv s="12">
    <v>#VALUE!</v>
    <v>en-US</v>
    <v>9d5111cf-edb9-71ac-518f-eafdd993affb</v>
    <v>536870912</v>
    <v>1</v>
    <v>8153</v>
    <v>120</v>
    <v>Cristal, Rio Grande do Sul</v>
    <v>4</v>
    <v>5</v>
    <v>Map</v>
    <v>6</v>
    <v>7</v>
    <v>76</v>
    <v>32879</v>
    <v>3</v>
    <v>Cristal is a Brazilian municipality in the southeastern part of the state of Rio Grande do Sul. The population is 8,067 in an area of 681.63 km². The Camaquã River flows through the municipality.</v>
    <v>32880</v>
    <v>32881</v>
    <v>32882</v>
    <v>32883</v>
    <v>Cristal, Rio Grande do Sul</v>
    <v>32884</v>
    <v>Cristal, Rio Grande do Sul</v>
    <v>mdp/vdpid/6464501848605720577</v>
  </rv>
  <rv s="0">
    <v>536870912</v>
    <v>Cristal do Sul</v>
    <v>6b526aa1-27e6-dff1-bf82-a9be5b0bceaf</v>
    <v>en-US</v>
    <v>Map</v>
  </rv>
  <rv s="1">
    <fb>97.715999999999994</fb>
    <v>8</v>
  </rv>
  <rv s="1">
    <fb>-27.453888888889001</fb>
    <v>9</v>
  </rv>
  <rv s="4">
    <v>https://www.bing.com/search?q=cristal+do+sul+brazil&amp;form=skydnc</v>
    <v>Learn more on Bing</v>
  </rv>
  <rv s="1">
    <fb>-53.245833333333003</fb>
    <v>9</v>
  </rv>
  <rv s="1">
    <fb>2692</fb>
    <v>8</v>
  </rv>
  <rv s="16">
    <v>#VALUE!</v>
    <v>en-US</v>
    <v>6b526aa1-27e6-dff1-bf82-a9be5b0bceaf</v>
    <v>536870912</v>
    <v>1</v>
    <v>8155</v>
    <v>151</v>
    <v>Cristal do Sul</v>
    <v>4</v>
    <v>137</v>
    <v>Map</v>
    <v>6</v>
    <v>7</v>
    <v>76</v>
    <v>32887</v>
    <v>3</v>
    <v>Cristal do Sul is a municipality in the state of Rio Grande do Sul, Brazil. As of 2020, the estimated population is 2,844.</v>
    <v>32888</v>
    <v>32889</v>
    <v>32890</v>
    <v>Cristal do Sul</v>
    <v>32891</v>
    <v>Cristal do Sul</v>
    <v>mdp/vdpid/6460205126161268737</v>
  </rv>
  <rv s="0">
    <v>536870912</v>
    <v>Cruz Alta, Rio Grande do Sul</v>
    <v>2116df49-2c79-a2fa-6c7c-eeef4513ce73</v>
    <v>en-US</v>
    <v>Map</v>
  </rv>
  <rv s="1">
    <fb>1360.37</fb>
    <v>8</v>
  </rv>
  <rv s="2">
    <v>3692</v>
    <v>6</v>
    <v>8156</v>
    <v>7</v>
    <v>0</v>
    <v>Image of Cruz Alta, Rio Grande do Sul</v>
  </rv>
  <rv s="1">
    <fb>-28.638611111111</fb>
    <v>9</v>
  </rv>
  <rv s="0">
    <v>805306368</v>
    <v>Paula Rubin Facco Librelotto (Mayor)</v>
    <v>26f1fb92-436a-fb97-1961-688a7fed129f</v>
    <v>en-US</v>
    <v>Generic</v>
  </rv>
  <rv s="3">
    <v>903</v>
  </rv>
  <rv s="4">
    <v>https://www.bing.com/search?q=cruz+alta+brazil&amp;form=skydnc</v>
    <v>Learn more on Bing</v>
  </rv>
  <rv s="1">
    <fb>-53.606388888889001</fb>
    <v>9</v>
  </rv>
  <rv s="1">
    <fb>59561</fb>
    <v>8</v>
  </rv>
  <rv s="5">
    <v>#VALUE!</v>
    <v>en-US</v>
    <v>2116df49-2c79-a2fa-6c7c-eeef4513ce73</v>
    <v>536870912</v>
    <v>1</v>
    <v>8157</v>
    <v>2</v>
    <v>Cruz Alta, Rio Grande do Sul</v>
    <v>4</v>
    <v>5</v>
    <v>Map</v>
    <v>6</v>
    <v>64</v>
    <v>76</v>
    <v>32894</v>
    <v>3</v>
    <v>Cruz Alta is a municipality in the state of Rio Grande do Sul, Brazil. The town is the seat of the Roman Catholic Diocese of Cruz Alta. Was founded on August 18, 1821. The municipality is known to have given rise to many other municipalities as ...</v>
    <v>32895</v>
    <v>32896</v>
    <v>32898</v>
    <v>32899</v>
    <v>32900</v>
    <v>Cruz Alta, Rio Grande do Sul</v>
    <v>32901</v>
    <v>7560</v>
    <v>Cruz Alta, Rio Grande do Sul</v>
    <v>mdp/vdpid/6462871438268301313</v>
  </rv>
  <rv s="0">
    <v>536870912</v>
    <v>Cruzaltense</v>
    <v>17bc73fe-4b77-43e7-f41f-5ece90459625</v>
    <v>en-US</v>
    <v>Map</v>
  </rv>
  <rv s="1">
    <fb>165.71700000000001</fb>
    <v>8</v>
  </rv>
  <rv s="2">
    <v>3693</v>
    <v>6</v>
    <v>8158</v>
    <v>7</v>
    <v>0</v>
    <v>Image of Cruzaltense</v>
  </rv>
  <rv s="1">
    <fb>-27.667777777777999</fb>
    <v>9</v>
  </rv>
  <rv s="4">
    <v>https://www.bing.com/search?q=cruzaltense&amp;form=skydnc</v>
    <v>Learn more on Bing</v>
  </rv>
  <rv s="1">
    <fb>-52.648888888888997</fb>
    <v>9</v>
  </rv>
  <rv s="1">
    <fb>1799</fb>
    <v>8</v>
  </rv>
  <rv s="12">
    <v>#VALUE!</v>
    <v>en-US</v>
    <v>17bc73fe-4b77-43e7-f41f-5ece90459625</v>
    <v>536870912</v>
    <v>1</v>
    <v>8159</v>
    <v>120</v>
    <v>Cruzaltense</v>
    <v>4</v>
    <v>5</v>
    <v>Map</v>
    <v>6</v>
    <v>57</v>
    <v>76</v>
    <v>32904</v>
    <v>3</v>
    <v>Cruzaltense is a municipality in the state of Rio Grande do Sul in the Southern Region of Brazil.</v>
    <v>32905</v>
    <v>32906</v>
    <v>32907</v>
    <v>32908</v>
    <v>Cruzaltense</v>
    <v>32909</v>
    <v>Cruzaltense</v>
    <v>mdp/vdpid/6460244373052325889</v>
  </rv>
  <rv s="0">
    <v>536870912</v>
    <v>Cruzeiro do Sul, Rio Grande do Sul</v>
    <v>772387d2-4e3f-c257-265b-ef1a016d4efe</v>
    <v>en-US</v>
    <v>Map</v>
  </rv>
  <rv s="1">
    <fb>155.22</fb>
    <v>8</v>
  </rv>
  <rv s="2">
    <v>3694</v>
    <v>6</v>
    <v>8160</v>
    <v>7</v>
    <v>0</v>
    <v>Image of Cruzeiro do Sul, Rio Grande do Sul</v>
  </rv>
  <rv s="1">
    <fb>-29.512777777777998</fb>
    <v>9</v>
  </rv>
  <rv s="4">
    <v>https://www.bing.com/search?q=cruzeiro+do+sul%2c+rio+grande+do+sul&amp;form=skydnc</v>
    <v>Learn more on Bing</v>
  </rv>
  <rv s="1">
    <fb>-51.984999999999999</fb>
    <v>9</v>
  </rv>
  <rv s="1">
    <fb>11600</fb>
    <v>8</v>
  </rv>
  <rv s="12">
    <v>#VALUE!</v>
    <v>en-US</v>
    <v>772387d2-4e3f-c257-265b-ef1a016d4efe</v>
    <v>536870912</v>
    <v>1</v>
    <v>8161</v>
    <v>120</v>
    <v>Cruzeiro do Sul, Rio Grande do Sul</v>
    <v>4</v>
    <v>5</v>
    <v>Map</v>
    <v>6</v>
    <v>7</v>
    <v>76</v>
    <v>32912</v>
    <v>3</v>
    <v>Cruzeiro do Sul is a municipality in the state of Rio Grande do Sul, Brazil.</v>
    <v>32913</v>
    <v>32914</v>
    <v>32915</v>
    <v>32916</v>
    <v>Cruzeiro do Sul, Rio Grande do Sul</v>
    <v>32917</v>
    <v>Cruzeiro do Sul, Rio Grande do Sul</v>
    <v>mdp/vdpid/6463651177216081921</v>
  </rv>
  <rv s="0">
    <v>536870912</v>
    <v>David Canabarro, Rio Grande do Sul</v>
    <v>e25545c6-1785-5f82-464d-28ff4dea30eb</v>
    <v>en-US</v>
    <v>Map</v>
  </rv>
  <rv s="1">
    <fb>174.94</fb>
    <v>8</v>
  </rv>
  <rv s="2">
    <v>3695</v>
    <v>6</v>
    <v>8162</v>
    <v>7</v>
    <v>0</v>
    <v>Image of David Canabarro, Rio Grande do Sul</v>
  </rv>
  <rv s="1">
    <fb>-28.387777777777998</fb>
    <v>9</v>
  </rv>
  <rv s="4">
    <v>https://www.bing.com/search?q=david+canabarro%2c+rio+grande+do+sul+brazil&amp;form=skydnc</v>
    <v>Learn more on Bing</v>
  </rv>
  <rv s="1">
    <fb>-51.847777777777999</fb>
    <v>9</v>
  </rv>
  <rv s="1">
    <fb>4321</fb>
    <v>8</v>
  </rv>
  <rv s="12">
    <v>#VALUE!</v>
    <v>en-US</v>
    <v>e25545c6-1785-5f82-464d-28ff4dea30eb</v>
    <v>536870912</v>
    <v>1</v>
    <v>8163</v>
    <v>120</v>
    <v>David Canabarro, Rio Grande do Sul</v>
    <v>4</v>
    <v>5</v>
    <v>Map</v>
    <v>6</v>
    <v>7</v>
    <v>76</v>
    <v>32920</v>
    <v>3</v>
    <v>David Canabarro is a municipality in the state of Rio Grande do Sul, Brazil. As of 2020, the estimated population was 4,736.</v>
    <v>32921</v>
    <v>32922</v>
    <v>32923</v>
    <v>32924</v>
    <v>David Canabarro, Rio Grande do Sul</v>
    <v>32925</v>
    <v>David Canabarro, Rio Grande do Sul</v>
    <v>mdp/vdpid/6463376803732914177</v>
  </rv>
  <rv s="0">
    <v>536870912</v>
    <v>Derrubadas</v>
    <v>359d4010-2bf8-3d05-1389-3094ab4d0a84</v>
    <v>en-US</v>
    <v>Map</v>
  </rv>
  <rv s="1">
    <fb>361.28399999999999</fb>
    <v>8</v>
  </rv>
  <rv s="2">
    <v>3696</v>
    <v>6</v>
    <v>8164</v>
    <v>7</v>
    <v>0</v>
    <v>Image of Derrubadas</v>
  </rv>
  <rv s="1">
    <fb>-27.265000000000001</fb>
    <v>9</v>
  </rv>
  <rv s="0">
    <v>805306368</v>
    <v>Alair Cemin (Mayor)</v>
    <v>263176d4-21a1-49ea-6e41-804121334cf0</v>
    <v>en-US</v>
    <v>Generic</v>
  </rv>
  <rv s="3">
    <v>904</v>
  </rv>
  <rv s="4">
    <v>https://www.bing.com/search?q=derrubadas+brazil&amp;form=skydnc</v>
    <v>Learn more on Bing</v>
  </rv>
  <rv s="1">
    <fb>-53.860833333332998</fb>
    <v>9</v>
  </rv>
  <rv s="1">
    <fb>2751</fb>
    <v>8</v>
  </rv>
  <rv s="8">
    <v>#VALUE!</v>
    <v>en-US</v>
    <v>359d4010-2bf8-3d05-1389-3094ab4d0a84</v>
    <v>536870912</v>
    <v>1</v>
    <v>8165</v>
    <v>67</v>
    <v>Derrubadas</v>
    <v>4</v>
    <v>5</v>
    <v>Map</v>
    <v>6</v>
    <v>7</v>
    <v>76</v>
    <v>32928</v>
    <v>3</v>
    <v>Derrubadas is a municipality of the Brazilian state of Rio Grande do Sul. It is located at 27º15'53" South, 53º51'39" West, at an altitude of 485 meters above sea level. In 2020, its population was estimated at 2,761 people.</v>
    <v>32929</v>
    <v>32930</v>
    <v>32932</v>
    <v>32933</v>
    <v>32934</v>
    <v>Derrubadas</v>
    <v>32935</v>
    <v>Derrubadas</v>
    <v>mdp/vdpid/6459769924221927425</v>
  </rv>
  <rv s="0">
    <v>536870912</v>
    <v>Dezesseis de Novembro</v>
    <v>eacd5346-9a8a-7b72-cbc5-c9d01669ba6b</v>
    <v>en-US</v>
    <v>Map</v>
  </rv>
  <rv s="1">
    <fb>216.84800000000001</fb>
    <v>8</v>
  </rv>
  <rv s="2">
    <v>3697</v>
    <v>6</v>
    <v>8166</v>
    <v>7</v>
    <v>0</v>
    <v>Image of Dezesseis de Novembro</v>
  </rv>
  <rv s="1">
    <fb>-28.212777777778001</fb>
    <v>9</v>
  </rv>
  <rv s="4">
    <v>https://www.bing.com/search?q=dezesseis+de+novembro+brazil&amp;form=skydnc</v>
    <v>Learn more on Bing</v>
  </rv>
  <rv s="1">
    <fb>-55.067777777777998</fb>
    <v>9</v>
  </rv>
  <rv s="1">
    <fb>2507</fb>
    <v>8</v>
  </rv>
  <rv s="12">
    <v>#VALUE!</v>
    <v>en-US</v>
    <v>eacd5346-9a8a-7b72-cbc5-c9d01669ba6b</v>
    <v>536870912</v>
    <v>1</v>
    <v>8167</v>
    <v>120</v>
    <v>Dezesseis de Novembro</v>
    <v>4</v>
    <v>5</v>
    <v>Map</v>
    <v>6</v>
    <v>7</v>
    <v>76</v>
    <v>32938</v>
    <v>3</v>
    <v>Dezesseis de Novembro is a municipality of the western part of the state of Rio Grande do Sul, Brazil. The population is 2,378 in an area of 216.85 km². It is 535 kilometres west of the state capital of Porto Alegre, northeast of Alegrete.</v>
    <v>32939</v>
    <v>32940</v>
    <v>32941</v>
    <v>32942</v>
    <v>Dezesseis de Novembro</v>
    <v>32943</v>
    <v>Dezesseis de Novembro</v>
    <v>mdp/vdpid/6462714631042367489</v>
  </rv>
  <rv s="0">
    <v>536870912</v>
    <v>Dilermando de Aguiar</v>
    <v>7f03a4fe-eaf4-c284-7612-319acbecf0f1</v>
    <v>en-US</v>
    <v>Map</v>
  </rv>
  <rv s="1">
    <fb>602.57100000000003</fb>
    <v>8</v>
  </rv>
  <rv s="2">
    <v>3698</v>
    <v>6</v>
    <v>8168</v>
    <v>7</v>
    <v>0</v>
    <v>Image of Dilermando de Aguiar</v>
  </rv>
  <rv s="1">
    <fb>-29.705833333333</fb>
    <v>9</v>
  </rv>
  <rv s="4">
    <v>https://www.bing.com/search?q=dilermando+de+aguiar+brazil&amp;form=skydnc</v>
    <v>Learn more on Bing</v>
  </rv>
  <rv s="1">
    <fb>-54.207777777777999</fb>
    <v>9</v>
  </rv>
  <rv s="1">
    <fb>2806</fb>
    <v>8</v>
  </rv>
  <rv s="12">
    <v>#VALUE!</v>
    <v>en-US</v>
    <v>7f03a4fe-eaf4-c284-7612-319acbecf0f1</v>
    <v>536870912</v>
    <v>1</v>
    <v>8169</v>
    <v>120</v>
    <v>Dilermando de Aguiar</v>
    <v>4</v>
    <v>5</v>
    <v>Map</v>
    <v>6</v>
    <v>7</v>
    <v>76</v>
    <v>32946</v>
    <v>3</v>
    <v>Dilermando de Aguiar is a municipality in the state of Rio Grande do Sul, Brazil.</v>
    <v>32947</v>
    <v>32948</v>
    <v>32949</v>
    <v>32950</v>
    <v>Dilermando de Aguiar</v>
    <v>32951</v>
    <v>Dilermando de Aguiar</v>
    <v>mdp/vdpid/6463100688221077505</v>
  </rv>
  <rv s="0">
    <v>536870912</v>
    <v>Dois Irmãos</v>
    <v>565c108e-4f44-0e82-f71d-27b4e7098da2</v>
    <v>en-US</v>
    <v>Map</v>
  </rv>
  <rv s="1">
    <fb>65.156000000000006</fb>
    <v>8</v>
  </rv>
  <rv s="2">
    <v>3699</v>
    <v>6</v>
    <v>8170</v>
    <v>7</v>
    <v>0</v>
    <v>Image of Dois Irmãos</v>
  </rv>
  <rv s="1">
    <fb>-29.58</fb>
    <v>9</v>
  </rv>
  <rv s="0">
    <v>805306368</v>
    <v>Jerri Adriani Meneghetti (Mayor)</v>
    <v>96d153ca-1611-6f79-1c7d-86f4e4a6119f</v>
    <v>en-US</v>
    <v>Generic</v>
  </rv>
  <rv s="3">
    <v>905</v>
  </rv>
  <rv s="4">
    <v>https://www.bing.com/search?q=dois+irm%c3%a3os+brazil&amp;form=skydnc</v>
    <v>Learn more on Bing</v>
  </rv>
  <rv s="1">
    <fb>-51.085000000000001</fb>
    <v>9</v>
  </rv>
  <rv s="1">
    <fb>30709</fb>
    <v>8</v>
  </rv>
  <rv s="8">
    <v>#VALUE!</v>
    <v>en-US</v>
    <v>565c108e-4f44-0e82-f71d-27b4e7098da2</v>
    <v>536870912</v>
    <v>1</v>
    <v>8171</v>
    <v>67</v>
    <v>Dois Irmãos</v>
    <v>4</v>
    <v>5</v>
    <v>Map</v>
    <v>6</v>
    <v>7</v>
    <v>76</v>
    <v>32954</v>
    <v>3</v>
    <v>Dois Irmãos is a municipality in the state of Rio Grande do Sul, Brazil. Its original German name was Baumschneis.</v>
    <v>32955</v>
    <v>32956</v>
    <v>32958</v>
    <v>32959</v>
    <v>32960</v>
    <v>Dois Irmãos</v>
    <v>32961</v>
    <v>Dois Irmãos</v>
    <v>mdp/vdpid/6463689781455880193</v>
  </rv>
  <rv s="0">
    <v>536870912</v>
    <v>Dois Irmãos das Missões</v>
    <v>6fd83250-77d9-fb61-2f98-3ddd9cc367af</v>
    <v>en-US</v>
    <v>Map</v>
  </rv>
  <rv s="1">
    <fb>225.68199999999999</fb>
    <v>8</v>
  </rv>
  <rv s="1">
    <fb>-27.658888888888999</fb>
    <v>9</v>
  </rv>
  <rv s="4">
    <v>https://www.bing.com/search?q=dois+irm%c3%a3os+das+miss%c3%b5es+brazil&amp;form=skydnc</v>
    <v>Learn more on Bing</v>
  </rv>
  <rv s="1">
    <fb>-53.530833333333</fb>
    <v>9</v>
  </rv>
  <rv s="1">
    <fb>2090</fb>
    <v>8</v>
  </rv>
  <rv s="14">
    <v>#VALUE!</v>
    <v>en-US</v>
    <v>6fd83250-77d9-fb61-2f98-3ddd9cc367af</v>
    <v>536870912</v>
    <v>1</v>
    <v>8173</v>
    <v>136</v>
    <v>Dois Irmãos das Missões</v>
    <v>4</v>
    <v>137</v>
    <v>Map</v>
    <v>6</v>
    <v>7</v>
    <v>76</v>
    <v>32964</v>
    <v>3</v>
    <v>Dois Irmãos das Missões is a municipality in the state of Rio Grande do Sul, Brazil. As of 2020, the estimated population was 2,008.</v>
    <v>32965</v>
    <v>32966</v>
    <v>32967</v>
    <v>Dois Irmãos das Missões</v>
    <v>32968</v>
    <v>6951</v>
    <v>Dois Irmãos das Missões</v>
    <v>mdp/vdpid/6460208217531088897</v>
  </rv>
  <rv s="0">
    <v>536870912</v>
    <v>Dois Lajeados</v>
    <v>ad63b6cc-d857-c49c-bf2a-6b45f79959d0</v>
    <v>en-US</v>
    <v>Map</v>
  </rv>
  <rv s="1">
    <fb>133.37299999999999</fb>
    <v>8</v>
  </rv>
  <rv s="1">
    <fb>-28.983888888888998</fb>
    <v>9</v>
  </rv>
  <rv s="4">
    <v>https://www.bing.com/search?q=dois+lajeados+brazil&amp;form=skydnc</v>
    <v>Learn more on Bing</v>
  </rv>
  <rv s="1">
    <fb>-51.835833333332999</fb>
    <v>9</v>
  </rv>
  <rv s="1">
    <fb>3097</fb>
    <v>8</v>
  </rv>
  <rv s="16">
    <v>#VALUE!</v>
    <v>en-US</v>
    <v>ad63b6cc-d857-c49c-bf2a-6b45f79959d0</v>
    <v>536870912</v>
    <v>1</v>
    <v>8175</v>
    <v>151</v>
    <v>Dois Lajeados</v>
    <v>4</v>
    <v>137</v>
    <v>Map</v>
    <v>6</v>
    <v>7</v>
    <v>76</v>
    <v>32971</v>
    <v>3</v>
    <v>Dois Lajeados is a municipality in the state of Rio Grande do Sul, Brazil. As of 2020, the estimated population was 3,405.</v>
    <v>32972</v>
    <v>32973</v>
    <v>32974</v>
    <v>Dois Lajeados</v>
    <v>32975</v>
    <v>Dois Lajeados</v>
    <v>mdp/vdpid/6463443746989015041</v>
  </rv>
  <rv s="0">
    <v>536870912</v>
    <v>Dom Feliciano</v>
    <v>5e2c1162-1e5f-488c-aacc-1ea85be00ac4</v>
    <v>en-US</v>
    <v>Map</v>
  </rv>
  <rv s="1">
    <fb>1356.171</fb>
    <v>8</v>
  </rv>
  <rv s="2">
    <v>3700</v>
    <v>6</v>
    <v>8176</v>
    <v>7</v>
    <v>0</v>
    <v>Image of Dom Feliciano</v>
  </rv>
  <rv s="1">
    <fb>-30.703888888889001</fb>
    <v>9</v>
  </rv>
  <rv s="4">
    <v>https://www.bing.com/search?q=dom+feliciano+brazil&amp;form=skydnc</v>
    <v>Learn more on Bing</v>
  </rv>
  <rv s="1">
    <fb>-52.107777777777997</fb>
    <v>9</v>
  </rv>
  <rv s="1">
    <fb>15556</fb>
    <v>8</v>
  </rv>
  <rv s="9">
    <v>#VALUE!</v>
    <v>en-US</v>
    <v>5e2c1162-1e5f-488c-aacc-1ea85be00ac4</v>
    <v>536870912</v>
    <v>1</v>
    <v>8177</v>
    <v>72</v>
    <v>Dom Feliciano</v>
    <v>4</v>
    <v>5</v>
    <v>Map</v>
    <v>6</v>
    <v>64</v>
    <v>76</v>
    <v>32978</v>
    <v>3</v>
    <v>Dom Feliciano is a municipality in the state of Rio Grande do Sul, Brazil. As of 2020, it had a population of 15,487 people, of whom 90% are of Polish descent.</v>
    <v>32979</v>
    <v>32980</v>
    <v>32981</v>
    <v>32982</v>
    <v>Dom Feliciano</v>
    <v>32983</v>
    <v>6951</v>
    <v>Dom Feliciano</v>
    <v>mdp/vdpid/6463739018658971649</v>
  </rv>
  <rv s="0">
    <v>536870912</v>
    <v>Dom Pedrito</v>
    <v>7a308984-9744-21d8-a604-bd2920446faf</v>
    <v>en-US</v>
    <v>Map</v>
  </rv>
  <rv s="1">
    <fb>5192.1049999999996</fb>
    <v>8</v>
  </rv>
  <rv s="2">
    <v>3701</v>
    <v>6</v>
    <v>8178</v>
    <v>7</v>
    <v>0</v>
    <v>Image of Dom Pedrito</v>
  </rv>
  <rv s="1">
    <fb>-30.982777777778001</fb>
    <v>9</v>
  </rv>
  <rv s="0">
    <v>805306368</v>
    <v>Mario Augusto de Freire Gonçalves (Mayor)</v>
    <v>c7d5fb26-2dd8-b986-e366-a25b4282a47f</v>
    <v>en-US</v>
    <v>Generic</v>
  </rv>
  <rv s="3">
    <v>906</v>
  </rv>
  <rv s="4">
    <v>https://www.bing.com/search?q=dom+pedrito+rio+grande+do+sul&amp;form=skydnc</v>
    <v>Learn more on Bing</v>
  </rv>
  <rv s="1">
    <fb>-54.672777777778002</fb>
    <v>9</v>
  </rv>
  <rv s="1">
    <fb>38339</fb>
    <v>8</v>
  </rv>
  <rv s="5">
    <v>#VALUE!</v>
    <v>en-US</v>
    <v>7a308984-9744-21d8-a604-bd2920446faf</v>
    <v>536870912</v>
    <v>1</v>
    <v>8179</v>
    <v>2</v>
    <v>Dom Pedrito</v>
    <v>4</v>
    <v>5</v>
    <v>Map</v>
    <v>6</v>
    <v>57</v>
    <v>76</v>
    <v>32986</v>
    <v>3</v>
    <v>Dom Pedrito is a municipality in the state of Rio Grande do Sul, Brazil. Nearby cities are: Rosário do Sul, São Gabriel, Lavras do Sul, Bagé, Santana do Livramento and República Oriental do Uruguai. The municipality of Dom Pedrito ends in the ...</v>
    <v>32987</v>
    <v>32988</v>
    <v>32990</v>
    <v>32991</v>
    <v>32992</v>
    <v>Dom Pedrito</v>
    <v>32993</v>
    <v>7560</v>
    <v>Dom Pedrito</v>
    <v>mdp/vdpid/6463969620234600449</v>
  </rv>
  <rv s="0">
    <v>536870912</v>
    <v>Dom Pedro de Alcântara</v>
    <v>968be32c-971b-dd0d-e292-72c076924d71</v>
    <v>en-US</v>
    <v>Map</v>
  </rv>
  <rv s="1">
    <fb>78.158000000000001</fb>
    <v>8</v>
  </rv>
  <rv s="2">
    <v>3702</v>
    <v>6</v>
    <v>8180</v>
    <v>7</v>
    <v>0</v>
    <v>Image of Dom Pedro de Alcântara</v>
  </rv>
  <rv s="1">
    <fb>-29.368888888889</fb>
    <v>9</v>
  </rv>
  <rv s="4">
    <v>https://www.bing.com/search?q=dom+pedro+de+alc%c3%a2ntara+brazil&amp;form=skydnc</v>
    <v>Learn more on Bing</v>
  </rv>
  <rv s="1">
    <fb>-49.85</fb>
    <v>9</v>
  </rv>
  <rv s="1">
    <fb>2562</fb>
    <v>8</v>
  </rv>
  <rv s="12">
    <v>#VALUE!</v>
    <v>en-US</v>
    <v>968be32c-971b-dd0d-e292-72c076924d71</v>
    <v>536870912</v>
    <v>1</v>
    <v>8181</v>
    <v>120</v>
    <v>Dom Pedro de Alcântara</v>
    <v>4</v>
    <v>5</v>
    <v>Map</v>
    <v>6</v>
    <v>7</v>
    <v>76</v>
    <v>32996</v>
    <v>3</v>
    <v>Dom Pedro de Alcântara is a municipality in the state of Rio Grande do Sul, Brazil.</v>
    <v>32997</v>
    <v>32998</v>
    <v>32999</v>
    <v>33000</v>
    <v>Dom Pedro de Alcântara</v>
    <v>33001</v>
    <v>Dom Pedro de Alcântara</v>
    <v>mdp/vdpid/6465045002786439169</v>
  </rv>
  <rv s="0">
    <v>536870912</v>
    <v>Dona Francisca</v>
    <v>5d268fc9-28a6-7d49-a56c-71ce66ca3afe</v>
    <v>en-US</v>
    <v>Map</v>
  </rv>
  <rv s="1">
    <fb>114.346</fb>
    <v>8</v>
  </rv>
  <rv s="2">
    <v>3703</v>
    <v>6</v>
    <v>8182</v>
    <v>7</v>
    <v>0</v>
    <v>Image of Dona Francisca</v>
  </rv>
  <rv s="1">
    <fb>-29.623062999999998</fb>
    <v>9</v>
  </rv>
  <rv s="4">
    <v>https://www.bing.com/search?q=dona+francisca+brazil&amp;form=skydnc</v>
    <v>Learn more on Bing</v>
  </rv>
  <rv s="1">
    <fb>-53.356058500000003</fb>
    <v>9</v>
  </rv>
  <rv s="1">
    <fb>3079</fb>
    <v>8</v>
  </rv>
  <rv s="9">
    <v>#VALUE!</v>
    <v>en-US</v>
    <v>5d268fc9-28a6-7d49-a56c-71ce66ca3afe</v>
    <v>536870912</v>
    <v>1</v>
    <v>8183</v>
    <v>72</v>
    <v>Dona Francisca</v>
    <v>4</v>
    <v>5</v>
    <v>Map</v>
    <v>6</v>
    <v>7</v>
    <v>76</v>
    <v>33004</v>
    <v>3</v>
    <v>Dona Francisca is a municipality in the state of Rio Grande do Sul, Brazil. It is located at a latitude of 29°37'18" south and a longitude of 53°21'26" west, at an altitude of 49 meters. According to the Brazilian Institute of Geography and ...</v>
    <v>33005</v>
    <v>33006</v>
    <v>33007</v>
    <v>33008</v>
    <v>Dona Francisca</v>
    <v>33009</v>
    <v>7560</v>
    <v>Dona Francisca</v>
    <v>mdp/vdpid/6463322865134469121</v>
  </rv>
  <rv s="0">
    <v>536870912</v>
    <v>Doutor Maurício Cardoso</v>
    <v>3a432329-45ae-22ef-b16a-8a191202559b</v>
    <v>en-US</v>
    <v>Map</v>
  </rv>
  <rv s="1">
    <fb>256.32299999999998</fb>
    <v>8</v>
  </rv>
  <rv s="2">
    <v>3704</v>
    <v>6</v>
    <v>8184</v>
    <v>7</v>
    <v>0</v>
    <v>Image of Doutor Maurício Cardoso</v>
  </rv>
  <rv s="1">
    <fb>-27.505833333333001</fb>
    <v>9</v>
  </rv>
  <rv s="0">
    <v>805306368</v>
    <v>Marino José Pollo (Mayor)</v>
    <v>e3779ee2-3aec-6af5-fb20-b65ddcbec06c</v>
    <v>en-US</v>
    <v>Generic</v>
  </rv>
  <rv s="3">
    <v>907</v>
  </rv>
  <rv s="4">
    <v>https://www.bing.com/search?q=doutor+maur%c3%adcio+cardoso+brazil&amp;form=skydnc</v>
    <v>Learn more on Bing</v>
  </rv>
  <rv s="1">
    <fb>-54.360833333332998</fb>
    <v>9</v>
  </rv>
  <rv s="8">
    <v>#VALUE!</v>
    <v>en-US</v>
    <v>3a432329-45ae-22ef-b16a-8a191202559b</v>
    <v>536870912</v>
    <v>1</v>
    <v>8185</v>
    <v>67</v>
    <v>Doutor Maurício Cardoso</v>
    <v>4</v>
    <v>5</v>
    <v>Map</v>
    <v>6</v>
    <v>64</v>
    <v>76</v>
    <v>33012</v>
    <v>3</v>
    <v>Doutor Maurício Cardoso is a municipality in the state of Rio Grande do Sul, Brazil. As of 2020, the estimated population was 4,462. The municipality would be partially flooded by the proposed Panambi Dam.</v>
    <v>33013</v>
    <v>33014</v>
    <v>33016</v>
    <v>33017</v>
    <v>33018</v>
    <v>Doutor Maurício Cardoso</v>
    <v>8523</v>
    <v>Doutor Maurício Cardoso</v>
    <v>mdp/vdpid/6459791841708474369</v>
  </rv>
  <rv s="0">
    <v>536870912</v>
    <v>Doutor Ricardo</v>
    <v>de4ea1cc-ae10-ab18-865b-988fdb6009c1</v>
    <v>en-US</v>
    <v>Map</v>
  </rv>
  <rv s="1">
    <fb>108.28</fb>
    <v>8</v>
  </rv>
  <rv s="2">
    <v>3705</v>
    <v>6</v>
    <v>8186</v>
    <v>7</v>
    <v>0</v>
    <v>Image of Doutor Ricardo</v>
  </rv>
  <rv s="1">
    <fb>-29.085833333332999</fb>
    <v>9</v>
  </rv>
  <rv s="4">
    <v>https://www.bing.com/search?q=doutor+ricardo+brazil&amp;form=skydnc</v>
    <v>Learn more on Bing</v>
  </rv>
  <rv s="1">
    <fb>-51.991944444444002</fb>
    <v>9</v>
  </rv>
  <rv s="1">
    <fb>1888</fb>
    <v>8</v>
  </rv>
  <rv s="12">
    <v>#VALUE!</v>
    <v>en-US</v>
    <v>de4ea1cc-ae10-ab18-865b-988fdb6009c1</v>
    <v>536870912</v>
    <v>1</v>
    <v>8187</v>
    <v>120</v>
    <v>Doutor Ricardo</v>
    <v>4</v>
    <v>5</v>
    <v>Map</v>
    <v>6</v>
    <v>7</v>
    <v>76</v>
    <v>33021</v>
    <v>3</v>
    <v>Doutor Ricardo is a municipality in the state of Rio Grande do Sul, Brazil.</v>
    <v>33022</v>
    <v>33023</v>
    <v>33024</v>
    <v>33025</v>
    <v>Doutor Ricardo</v>
    <v>33026</v>
    <v>Doutor Ricardo</v>
    <v>mdp/vdpid/6463446013037248513</v>
  </rv>
  <rv s="0">
    <v>536870912</v>
    <v>Eldorado do Sul</v>
    <v>111f04f7-f148-0475-4f61-e44b8bc60574</v>
    <v>en-US</v>
    <v>Map</v>
  </rv>
  <rv s="1">
    <fb>509.69900000000001</fb>
    <v>8</v>
  </rv>
  <rv s="2">
    <v>3706</v>
    <v>6</v>
    <v>8188</v>
    <v>7</v>
    <v>0</v>
    <v>Image of Eldorado do Sul</v>
  </rv>
  <rv s="1">
    <fb>-30.083888888889</fb>
    <v>9</v>
  </rv>
  <rv s="4">
    <v>https://www.bing.com/search?q=eldorado+do+sul+brazil&amp;form=skydnc</v>
    <v>Learn more on Bing</v>
  </rv>
  <rv s="1">
    <fb>-51.615833333333001</fb>
    <v>9</v>
  </rv>
  <rv s="1">
    <fb>41902</fb>
    <v>8</v>
  </rv>
  <rv s="9">
    <v>#VALUE!</v>
    <v>en-US</v>
    <v>111f04f7-f148-0475-4f61-e44b8bc60574</v>
    <v>536870912</v>
    <v>1</v>
    <v>8189</v>
    <v>72</v>
    <v>Eldorado do Sul</v>
    <v>4</v>
    <v>5</v>
    <v>Map</v>
    <v>6</v>
    <v>57</v>
    <v>76</v>
    <v>33029</v>
    <v>3</v>
    <v>Eldorado do Sul is a municipality in the state of Rio Grande do Sul, Brazil. It is located in the metropolitan area of Porto Alegre, the state's capital and largest city, opposite the capital on the right bank of Guaíba River. Population: 41,902.</v>
    <v>33030</v>
    <v>33031</v>
    <v>33032</v>
    <v>33033</v>
    <v>Eldorado do Sul</v>
    <v>33034</v>
    <v>6951</v>
    <v>Eldorado do Sul</v>
    <v>mdp/vdpid/6463705004430589953</v>
  </rv>
  <rv s="0">
    <v>536870912</v>
    <v>Encantado, Rio Grande do Sul</v>
    <v>79fb52d5-98d0-afdb-b1bf-3396e4a0aff8</v>
    <v>en-US</v>
    <v>Map</v>
  </rv>
  <rv s="1">
    <fb>139.15799999999999</fb>
    <v>8</v>
  </rv>
  <rv s="2">
    <v>3707</v>
    <v>6</v>
    <v>8190</v>
    <v>7</v>
    <v>0</v>
    <v>Image of Encantado, Rio Grande do Sul</v>
  </rv>
  <rv s="1">
    <fb>-29.235833333333002</fb>
    <v>9</v>
  </rv>
  <rv s="0">
    <v>805306368</v>
    <v>Jonas Calvi (Mayor)</v>
    <v>348ad621-9891-1d6d-4855-43b74028fad1</v>
    <v>en-US</v>
    <v>Generic</v>
  </rv>
  <rv s="3">
    <v>908</v>
  </rv>
  <rv s="4">
    <v>https://www.bing.com/search?q=encantado+rio+grande+do+sul&amp;form=skydnc</v>
    <v>Learn more on Bing</v>
  </rv>
  <rv s="1">
    <fb>-51.87</fb>
    <v>9</v>
  </rv>
  <rv s="1">
    <fb>22880</fb>
    <v>8</v>
  </rv>
  <rv s="5">
    <v>#VALUE!</v>
    <v>en-US</v>
    <v>79fb52d5-98d0-afdb-b1bf-3396e4a0aff8</v>
    <v>536870912</v>
    <v>1</v>
    <v>8191</v>
    <v>2</v>
    <v>Encantado, Rio Grande do Sul</v>
    <v>4</v>
    <v>5</v>
    <v>Map</v>
    <v>6</v>
    <v>57</v>
    <v>76</v>
    <v>33037</v>
    <v>3</v>
    <v>Encantado is a municipality in the state of Rio Grande do Sul, Brazil. It is located 25 km northeast of Teutônia. It is also the location of the Christ the Protector statue, which was completed in 2022.</v>
    <v>33038</v>
    <v>33039</v>
    <v>33041</v>
    <v>33042</v>
    <v>33043</v>
    <v>Encantado, Rio Grande do Sul</v>
    <v>33044</v>
    <v>6951</v>
    <v>Encantado, Rio Grande do Sul</v>
    <v>mdp/vdpid/6463446080934641665</v>
  </rv>
  <rv s="0">
    <v>536870912</v>
    <v>Encruzilhada do Sul</v>
    <v>e1bb7374-d969-addc-36f5-f8021551c3ea</v>
    <v>en-US</v>
    <v>Map</v>
  </rv>
  <rv s="1">
    <fb>3438</fb>
    <v>8</v>
  </rv>
  <rv s="2">
    <v>3708</v>
    <v>6</v>
    <v>8192</v>
    <v>7</v>
    <v>0</v>
    <v>Image of Encruzilhada do Sul</v>
  </rv>
  <rv s="1">
    <fb>-30.543888888889001</fb>
    <v>9</v>
  </rv>
  <rv s="4">
    <v>https://www.bing.com/search?q=encruzilhada+do+sul+brazil&amp;form=skydnc</v>
    <v>Learn more on Bing</v>
  </rv>
  <rv s="1">
    <fb>-52.521944444444003</fb>
    <v>9</v>
  </rv>
  <rv s="1">
    <fb>25960</fb>
    <v>8</v>
  </rv>
  <rv s="9">
    <v>#VALUE!</v>
    <v>en-US</v>
    <v>e1bb7374-d969-addc-36f5-f8021551c3ea</v>
    <v>536870912</v>
    <v>1</v>
    <v>8193</v>
    <v>72</v>
    <v>Encruzilhada do Sul</v>
    <v>4</v>
    <v>5</v>
    <v>Map</v>
    <v>6</v>
    <v>57</v>
    <v>76</v>
    <v>33047</v>
    <v>3</v>
    <v>Encruzilhada do Sul is a municipality in the state of Rio Grande do Sul, Brazil. The climate is humid subtropical, with hot summers and mild winters, with rare occasions at 0 °C or below, typical of areas at low altitudes in the subtropics. It ...</v>
    <v>33048</v>
    <v>33049</v>
    <v>33050</v>
    <v>33051</v>
    <v>Encruzilhada do Sul</v>
    <v>33052</v>
    <v>7560</v>
    <v>Encruzilhada do Sul</v>
    <v>mdp/vdpid/6463643085816463361</v>
  </rv>
  <rv s="0">
    <v>536870912</v>
    <v>Engenho Velho</v>
    <v>85ddba88-9d80-7567-f4bc-2240b89c9427</v>
    <v>en-US</v>
    <v>Map</v>
  </rv>
  <rv s="1">
    <fb>71.192999999999998</fb>
    <v>8</v>
  </rv>
  <rv s="2">
    <v>3709</v>
    <v>6</v>
    <v>8194</v>
    <v>7</v>
    <v>0</v>
    <v>Image of Engenho Velho</v>
  </rv>
  <rv s="1">
    <fb>-27.707777777777999</fb>
    <v>9</v>
  </rv>
  <rv s="4">
    <v>https://www.bing.com/search?q=engenho+velho+brazil&amp;form=skydnc</v>
    <v>Learn more on Bing</v>
  </rv>
  <rv s="1">
    <fb>-52.912777777777997</fb>
    <v>9</v>
  </rv>
  <rv s="1">
    <fb>1296</fb>
    <v>8</v>
  </rv>
  <rv s="12">
    <v>#VALUE!</v>
    <v>en-US</v>
    <v>85ddba88-9d80-7567-f4bc-2240b89c9427</v>
    <v>536870912</v>
    <v>1</v>
    <v>8195</v>
    <v>120</v>
    <v>Engenho Velho</v>
    <v>4</v>
    <v>5</v>
    <v>Map</v>
    <v>6</v>
    <v>7</v>
    <v>76</v>
    <v>33055</v>
    <v>3</v>
    <v>Engenho Velho is a municipality in the state of Rio Grande do Sul, Brazil. As of 2020, the estimated population was 982.</v>
    <v>33056</v>
    <v>33057</v>
    <v>33058</v>
    <v>33059</v>
    <v>Engenho Velho</v>
    <v>33060</v>
    <v>Engenho Velho</v>
    <v>mdp/vdpid/6460217662348722177</v>
  </rv>
  <rv s="0">
    <v>536870912</v>
    <v>Entre Rios do Sul</v>
    <v>a4061d96-1926-b07d-f124-9bbd5d77d4e6</v>
    <v>en-US</v>
    <v>Map</v>
  </rv>
  <rv s="1">
    <fb>120.444</fb>
    <v>8</v>
  </rv>
  <rv s="1">
    <fb>-27.527777777777999</fb>
    <v>9</v>
  </rv>
  <rv s="4">
    <v>https://www.bing.com/search?q=entre+rios+do+sul+brazil&amp;form=skydnc</v>
    <v>Learn more on Bing</v>
  </rv>
  <rv s="1">
    <fb>-52.732777777777997</fb>
    <v>9</v>
  </rv>
  <rv s="1">
    <fb>2685</fb>
    <v>8</v>
  </rv>
  <rv s="14">
    <v>#VALUE!</v>
    <v>en-US</v>
    <v>a4061d96-1926-b07d-f124-9bbd5d77d4e6</v>
    <v>536870912</v>
    <v>1</v>
    <v>8197</v>
    <v>136</v>
    <v>Entre Rios do Sul</v>
    <v>4</v>
    <v>137</v>
    <v>Map</v>
    <v>6</v>
    <v>7</v>
    <v>76</v>
    <v>33063</v>
    <v>3</v>
    <v>Entre Rios do Sul is a municipality in the state of Rio Grande do Sul, Brazil. As of 2020, the estimated population was 2,758.</v>
    <v>33064</v>
    <v>33065</v>
    <v>33066</v>
    <v>Entre Rios do Sul</v>
    <v>33067</v>
    <v>6951</v>
    <v>Entre Rios do Sul</v>
    <v>mdp/vdpid/6460239115676811265</v>
  </rv>
  <rv s="0">
    <v>536870912</v>
    <v>Entre-Ijuís</v>
    <v>469a84bd-567b-1d74-6437-056ae17379cf</v>
    <v>en-US</v>
    <v>Map</v>
  </rv>
  <rv s="1">
    <fb>552.54499999999996</fb>
    <v>8</v>
  </rv>
  <rv s="2">
    <v>3710</v>
    <v>6</v>
    <v>8198</v>
    <v>7</v>
    <v>0</v>
    <v>Image of Entre-Ijuís</v>
  </rv>
  <rv s="1">
    <fb>-28.36</fb>
    <v>9</v>
  </rv>
  <rv s="4">
    <v>https://www.bing.com/search?q=entre-iju%c3%ads+brazil&amp;form=skydnc</v>
    <v>Learn more on Bing</v>
  </rv>
  <rv s="1">
    <fb>-54.267777777778001</fb>
    <v>9</v>
  </rv>
  <rv s="1">
    <fb>8411</fb>
    <v>8</v>
  </rv>
  <rv s="9">
    <v>#VALUE!</v>
    <v>en-US</v>
    <v>469a84bd-567b-1d74-6437-056ae17379cf</v>
    <v>536870912</v>
    <v>1</v>
    <v>8199</v>
    <v>72</v>
    <v>Entre-Ijuís</v>
    <v>4</v>
    <v>5</v>
    <v>Map</v>
    <v>6</v>
    <v>57</v>
    <v>76</v>
    <v>33070</v>
    <v>3</v>
    <v>Entre-Ijuís is a municipality of the western part of the state of Rio Grande do Sul, Brazil. The population is 8,938 in an area of 552.60 km². It takes its name from the Ijuí Grand River, on which it is situated. It is located 435 km west of the ...</v>
    <v>33071</v>
    <v>33072</v>
    <v>33073</v>
    <v>33074</v>
    <v>Entre-Ijuís</v>
    <v>33075</v>
    <v>6951</v>
    <v>Entre-Ijuís</v>
    <v>mdp/vdpid/6462846082224226305</v>
  </rv>
  <rv s="0">
    <v>536870912</v>
    <v>Erebango</v>
    <v>22324239-1343-81ff-e771-763421e46fa0</v>
    <v>en-US</v>
    <v>Map</v>
  </rv>
  <rv s="1">
    <fb>151.77500000000001</fb>
    <v>8</v>
  </rv>
  <rv s="1">
    <fb>-27.855</fb>
    <v>9</v>
  </rv>
  <rv s="4">
    <v>https://www.bing.com/search?q=erebango+brazil&amp;form=skydnc</v>
    <v>Learn more on Bing</v>
  </rv>
  <rv s="1">
    <fb>-52.301944444443997</fb>
    <v>9</v>
  </rv>
  <rv s="1">
    <fb>3054</fb>
    <v>8</v>
  </rv>
  <rv s="16">
    <v>#VALUE!</v>
    <v>en-US</v>
    <v>22324239-1343-81ff-e771-763421e46fa0</v>
    <v>536870912</v>
    <v>1</v>
    <v>8201</v>
    <v>151</v>
    <v>Erebango</v>
    <v>4</v>
    <v>137</v>
    <v>Map</v>
    <v>6</v>
    <v>7</v>
    <v>76</v>
    <v>33078</v>
    <v>3</v>
    <v>Erebango is a municipality in the state of Rio Grande do Sul, Brazil. As of 2020, the estimated population was 2,982.</v>
    <v>33079</v>
    <v>33080</v>
    <v>33081</v>
    <v>Erebango</v>
    <v>33082</v>
    <v>Erebango</v>
    <v>mdp/vdpid/6460264673701789697</v>
  </rv>
  <rv s="0">
    <v>536870912</v>
    <v>Erechim</v>
    <v>af2675d4-2082-0037-8fcb-cdb965345b4f</v>
    <v>en-US</v>
    <v>Map</v>
  </rv>
  <rv s="1">
    <fb>430.76400000000001</fb>
    <v>8</v>
  </rv>
  <rv s="2">
    <v>3711</v>
    <v>6</v>
    <v>8202</v>
    <v>7</v>
    <v>0</v>
    <v>Image of Erechim</v>
  </rv>
  <rv s="1">
    <fb>-27.633888888889</fb>
    <v>9</v>
  </rv>
  <rv s="0">
    <v>805306368</v>
    <v>Luiz Francisco Schmidt (Mayor)</v>
    <v>9f960df6-3fcb-13b6-5574-9b73beec3814</v>
    <v>en-US</v>
    <v>Generic</v>
  </rv>
  <rv s="3">
    <v>909</v>
  </rv>
  <rv s="4">
    <v>https://www.bing.com/search?q=erechim+brazil&amp;form=skydnc</v>
    <v>Learn more on Bing</v>
  </rv>
  <rv s="1">
    <fb>-52.273888888888997</fb>
    <v>9</v>
  </rv>
  <rv s="1">
    <fb>105705</fb>
    <v>8</v>
  </rv>
  <rv s="8">
    <v>#VALUE!</v>
    <v>en-US</v>
    <v>af2675d4-2082-0037-8fcb-cdb965345b4f</v>
    <v>536870912</v>
    <v>1</v>
    <v>8203</v>
    <v>67</v>
    <v>Erechim</v>
    <v>4</v>
    <v>5</v>
    <v>Map</v>
    <v>6</v>
    <v>7</v>
    <v>76</v>
    <v>33085</v>
    <v>3</v>
    <v>Erechim is a Brazilian municipality located in the southern state of Rio Grande do Sul. A regional center in the northern portion of the state, it is the second most populous city in the region with 106,633 inhabitants, second only to the city ...</v>
    <v>33086</v>
    <v>33087</v>
    <v>33089</v>
    <v>33090</v>
    <v>33091</v>
    <v>Erechim</v>
    <v>33092</v>
    <v>Erechim</v>
    <v>mdp/vdpid/6460251580963749890</v>
  </rv>
  <rv s="0">
    <v>536870912</v>
    <v>Ernestina, Rio Grande do Sul</v>
    <v>a405b680-66ac-f2ac-e3d0-35f0726a87fc</v>
    <v>en-US</v>
    <v>Map</v>
  </rv>
  <rv s="1">
    <fb>239.14699999999999</fb>
    <v>8</v>
  </rv>
  <rv s="1">
    <fb>-28.498888888888999</fb>
    <v>9</v>
  </rv>
  <rv s="4">
    <v>https://www.bing.com/search?q=ernestina%2c+rio+grande+do+sul+brazil&amp;form=skydnc</v>
    <v>Learn more on Bing</v>
  </rv>
  <rv s="1">
    <fb>-52.572777777778001</fb>
    <v>9</v>
  </rv>
  <rv s="1">
    <fb>3034</fb>
    <v>8</v>
  </rv>
  <rv s="16">
    <v>#VALUE!</v>
    <v>en-US</v>
    <v>a405b680-66ac-f2ac-e3d0-35f0726a87fc</v>
    <v>536870912</v>
    <v>1</v>
    <v>8205</v>
    <v>151</v>
    <v>Ernestina, Rio Grande do Sul</v>
    <v>4</v>
    <v>137</v>
    <v>Map</v>
    <v>6</v>
    <v>7</v>
    <v>76</v>
    <v>33095</v>
    <v>3</v>
    <v>Ernestina is a municipality in the state of Rio Grande do Sul, Brazil. As of 2020, the estimated population was 3,170.</v>
    <v>33096</v>
    <v>33097</v>
    <v>33098</v>
    <v>Ernestina, Rio Grande do Sul</v>
    <v>33099</v>
    <v>Ernestina, Rio Grande do Sul</v>
    <v>mdp/vdpid/6463271913937436673</v>
  </rv>
  <rv s="0">
    <v>536870912</v>
    <v>Erval Grande</v>
    <v>65044e12-5f8a-5065-2900-f519e6d2afbf</v>
    <v>en-US</v>
    <v>Map</v>
  </rv>
  <rv s="2">
    <v>3712</v>
    <v>6</v>
    <v>8206</v>
    <v>7</v>
    <v>0</v>
    <v>Image of Erval Grande</v>
  </rv>
  <rv s="1">
    <fb>-27.390833333332999</fb>
    <v>9</v>
  </rv>
  <rv s="4">
    <v>https://www.bing.com/search?q=erval+grande+brazil&amp;form=skydnc</v>
    <v>Learn more on Bing</v>
  </rv>
  <rv s="1">
    <fb>-52.570833333332999</fb>
    <v>9</v>
  </rv>
  <rv s="1">
    <fb>4930</fb>
    <v>8</v>
  </rv>
  <rv s="9">
    <v>#VALUE!</v>
    <v>en-US</v>
    <v>65044e12-5f8a-5065-2900-f519e6d2afbf</v>
    <v>536870912</v>
    <v>1</v>
    <v>8207</v>
    <v>72</v>
    <v>Erval Grande</v>
    <v>4</v>
    <v>5</v>
    <v>Map</v>
    <v>6</v>
    <v>7</v>
    <v>76</v>
    <v>14015</v>
    <v>3</v>
    <v>Erval Grande is a municipality in the state of Rio Grande do Sul, Brazil. As of 2020, the estimated population was 4,819.</v>
    <v>33102</v>
    <v>33103</v>
    <v>33104</v>
    <v>33105</v>
    <v>Erval Grande</v>
    <v>33106</v>
    <v>6951</v>
    <v>Erval Grande</v>
    <v>mdp/vdpid/6460191487207407617</v>
  </rv>
  <rv s="0">
    <v>536870912</v>
    <v>Erval Seco</v>
    <v>a8ffeb88-5c65-f9fd-e6d1-453746b6453b</v>
    <v>en-US</v>
    <v>Map</v>
  </rv>
  <rv s="1">
    <fb>363.892</fb>
    <v>8</v>
  </rv>
  <rv s="1">
    <fb>-27.548888888889</fb>
    <v>9</v>
  </rv>
  <rv s="4">
    <v>https://www.bing.com/search?q=erval+seco+brazil&amp;form=skydnc</v>
    <v>Learn more on Bing</v>
  </rv>
  <rv s="1">
    <fb>-53.503888888889001</fb>
    <v>9</v>
  </rv>
  <rv s="1">
    <fb>6787</fb>
    <v>8</v>
  </rv>
  <rv s="16">
    <v>#VALUE!</v>
    <v>en-US</v>
    <v>a8ffeb88-5c65-f9fd-e6d1-453746b6453b</v>
    <v>536870912</v>
    <v>1</v>
    <v>8209</v>
    <v>151</v>
    <v>Erval Seco</v>
    <v>4</v>
    <v>137</v>
    <v>Map</v>
    <v>6</v>
    <v>7</v>
    <v>76</v>
    <v>33109</v>
    <v>3</v>
    <v>Erval Seco is a municipality in the state of Rio Grande do Sul, Brazil. It was raised to municipality status in 1963, the area being taken out of the municipalities of Seberi, Palmeira das Missões, and Tenente Portela. As of 2020, the estimated ...</v>
    <v>33110</v>
    <v>33111</v>
    <v>33112</v>
    <v>Erval Seco</v>
    <v>33113</v>
    <v>Erval Seco</v>
    <v>mdp/vdpid/6460207124512243713</v>
  </rv>
  <rv s="0">
    <v>536870912</v>
    <v>Esmeralda, Rio Grande do Sul</v>
    <v>46d6cd46-dd42-8abc-d64b-76a66de0871d</v>
    <v>en-US</v>
    <v>Map</v>
  </rv>
  <rv s="1">
    <fb>833.34900000000005</fb>
    <v>8</v>
  </rv>
  <rv s="1">
    <fb>-28.053888888888999</fb>
    <v>9</v>
  </rv>
  <rv s="4">
    <v>https://www.bing.com/search?q=esmeralda%2c+rio+grande+do+sul&amp;form=skydnc</v>
    <v>Learn more on Bing</v>
  </rv>
  <rv s="1">
    <fb>-51.19</fb>
    <v>9</v>
  </rv>
  <rv s="1">
    <fb>3195</fb>
    <v>8</v>
  </rv>
  <rv s="14">
    <v>#VALUE!</v>
    <v>en-US</v>
    <v>46d6cd46-dd42-8abc-d64b-76a66de0871d</v>
    <v>536870912</v>
    <v>1</v>
    <v>8211</v>
    <v>136</v>
    <v>Esmeralda, Rio Grande do Sul</v>
    <v>4</v>
    <v>137</v>
    <v>Map</v>
    <v>6</v>
    <v>7</v>
    <v>76</v>
    <v>33116</v>
    <v>3</v>
    <v>Esmeralda is a municipality in the state of Rio Grande do Sul, Brazil. It was raised to municipality status in 1963, the area being taken out of the municipality of Vacaria. As of 2020, the estimated population was 3,287.</v>
    <v>33117</v>
    <v>33118</v>
    <v>33119</v>
    <v>Esmeralda, Rio Grande do Sul</v>
    <v>33120</v>
    <v>6951</v>
    <v>Esmeralda, Rio Grande do Sul</v>
    <v>mdp/vdpid/6460400007718633473</v>
  </rv>
  <rv s="0">
    <v>536870912</v>
    <v>Esperança do Sul</v>
    <v>3902ff37-b0a6-b477-1a75-d9422221b68f</v>
    <v>en-US</v>
    <v>Map</v>
  </rv>
  <rv s="1">
    <fb>148.381</fb>
    <v>8</v>
  </rv>
  <rv s="2">
    <v>3713</v>
    <v>6</v>
    <v>8212</v>
    <v>7</v>
    <v>0</v>
    <v>Image of Esperança do Sul</v>
  </rv>
  <rv s="1">
    <fb>-27.355</fb>
    <v>9</v>
  </rv>
  <rv s="0">
    <v>805306368</v>
    <v>Moisés Alfredo Ledur (Mayor)</v>
    <v>fca75610-2f00-83ab-8739-77887717d970</v>
    <v>en-US</v>
    <v>Generic</v>
  </rv>
  <rv s="3">
    <v>910</v>
  </rv>
  <rv s="4">
    <v>https://www.bing.com/search?q=esperan%c3%a7a+do+sul+rio+grande+do+sul&amp;form=skydnc</v>
    <v>Learn more on Bing</v>
  </rv>
  <rv s="1">
    <fb>2846</fb>
    <v>8</v>
  </rv>
  <rv s="5">
    <v>#VALUE!</v>
    <v>en-US</v>
    <v>3902ff37-b0a6-b477-1a75-d9422221b68f</v>
    <v>536870912</v>
    <v>1</v>
    <v>8213</v>
    <v>2</v>
    <v>Esperança do Sul</v>
    <v>4</v>
    <v>5</v>
    <v>Map</v>
    <v>6</v>
    <v>64</v>
    <v>76</v>
    <v>33123</v>
    <v>3</v>
    <v>Esperança do Sul is a municipality in the state of Rio Grande do Sul, Brazil. As of 2020, the estimated population was 2,885. The municipality would be partially flooded by the proposed Panambi Dam.</v>
    <v>33124</v>
    <v>33125</v>
    <v>33127</v>
    <v>33128</v>
    <v>32140</v>
    <v>Esperança do Sul</v>
    <v>33129</v>
    <v>6951</v>
    <v>Esperança do Sul</v>
    <v>mdp/vdpid/6459769027228073985</v>
  </rv>
  <rv s="0">
    <v>536870912</v>
    <v>Espumoso</v>
    <v>ae7402c5-9073-86a2-462f-eac2db905cab</v>
    <v>en-US</v>
    <v>Map</v>
  </rv>
  <rv s="1">
    <fb>783.11400000000003</fb>
    <v>8</v>
  </rv>
  <rv s="2">
    <v>3714</v>
    <v>6</v>
    <v>8214</v>
    <v>7</v>
    <v>0</v>
    <v>Image of Espumoso</v>
  </rv>
  <rv s="1">
    <fb>-28.725000000000001</fb>
    <v>9</v>
  </rv>
  <rv s="0">
    <v>805306368</v>
    <v>Douglas Fontana (Mayor)</v>
    <v>cda9d858-0825-00d3-5e70-9d97325ea573</v>
    <v>en-US</v>
    <v>Generic</v>
  </rv>
  <rv s="3">
    <v>911</v>
  </rv>
  <rv s="4">
    <v>https://www.bing.com/search?q=espumoso+brazil&amp;form=skydnc</v>
    <v>Learn more on Bing</v>
  </rv>
  <rv s="1">
    <fb>-52.85</fb>
    <v>9</v>
  </rv>
  <rv s="1">
    <fb>15594</fb>
    <v>8</v>
  </rv>
  <rv s="5">
    <v>#VALUE!</v>
    <v>en-US</v>
    <v>ae7402c5-9073-86a2-462f-eac2db905cab</v>
    <v>536870912</v>
    <v>1</v>
    <v>8215</v>
    <v>2</v>
    <v>Espumoso</v>
    <v>4</v>
    <v>5</v>
    <v>Map</v>
    <v>6</v>
    <v>64</v>
    <v>76</v>
    <v>33132</v>
    <v>3</v>
    <v>Espumoso is a municipality in the state of Rio Grande do Sul, Brazil. It belongs to the mesoregion "Nordeste Rio Grandense" and the microregion of "Cruz Alta" along with other 13 municipalities: Alto Alegre, Boa Vista do Cadeado, Boa Vista do ...</v>
    <v>33133</v>
    <v>33134</v>
    <v>33136</v>
    <v>33137</v>
    <v>33138</v>
    <v>Espumoso</v>
    <v>33139</v>
    <v>6951</v>
    <v>Espumoso</v>
    <v>mdp/vdpid/6463285966298677249</v>
  </rv>
  <rv s="0">
    <v>536870912</v>
    <v>Estação</v>
    <v>a1c5fdf1-cde4-7b4b-8c0b-55a25cfac7ec</v>
    <v>en-US</v>
    <v>Map</v>
  </rv>
  <rv s="1">
    <fb>100.26600000000001</fb>
    <v>8</v>
  </rv>
  <rv s="2">
    <v>3715</v>
    <v>6</v>
    <v>8216</v>
    <v>7</v>
    <v>0</v>
    <v>Image of Estação</v>
  </rv>
  <rv s="1">
    <fb>-27.910833333332999</fb>
    <v>9</v>
  </rv>
  <rv s="4">
    <v>https://www.bing.com/search?q=esta%c3%a7%c3%a3o+brazil&amp;form=skydnc</v>
    <v>Learn more on Bing</v>
  </rv>
  <rv s="1">
    <fb>-52.26</fb>
    <v>9</v>
  </rv>
  <rv s="12">
    <v>#VALUE!</v>
    <v>en-US</v>
    <v>a1c5fdf1-cde4-7b4b-8c0b-55a25cfac7ec</v>
    <v>536870912</v>
    <v>1</v>
    <v>8217</v>
    <v>120</v>
    <v>Estação</v>
    <v>4</v>
    <v>5</v>
    <v>Map</v>
    <v>6</v>
    <v>7</v>
    <v>76</v>
    <v>33142</v>
    <v>3</v>
    <v>Estação is a municipality in the state of Rio Grande do Sul, Brazil. As of 2020, the estimated population was 5,940.</v>
    <v>33143</v>
    <v>33144</v>
    <v>33145</v>
    <v>33146</v>
    <v>Estação</v>
    <v>27915</v>
    <v>Estação</v>
    <v>mdp/vdpid/6460269277839622145</v>
  </rv>
  <rv s="0">
    <v>536870912</v>
    <v>Estância Velha</v>
    <v>2a335c5f-aeb3-c7fc-dbdd-a9765a311fd0</v>
    <v>en-US</v>
    <v>Map</v>
  </rv>
  <rv s="1">
    <fb>52.378</fb>
    <v>8</v>
  </rv>
  <rv s="2">
    <v>3716</v>
    <v>6</v>
    <v>8218</v>
    <v>7</v>
    <v>0</v>
    <v>Image of Estância Velha</v>
  </rv>
  <rv s="1">
    <fb>-29.647777777778</fb>
    <v>9</v>
  </rv>
  <rv s="4">
    <v>https://www.bing.com/search?q=est%c3%a2ncia+velha+brazil&amp;form=skydnc</v>
    <v>Learn more on Bing</v>
  </rv>
  <rv s="1">
    <fb>-51.173888888889003</fb>
    <v>9</v>
  </rv>
  <rv s="1">
    <fb>50672</fb>
    <v>8</v>
  </rv>
  <rv s="9">
    <v>#VALUE!</v>
    <v>en-US</v>
    <v>2a335c5f-aeb3-c7fc-dbdd-a9765a311fd0</v>
    <v>536870912</v>
    <v>1</v>
    <v>8219</v>
    <v>72</v>
    <v>Estância Velha</v>
    <v>4</v>
    <v>5</v>
    <v>Map</v>
    <v>6</v>
    <v>57</v>
    <v>76</v>
    <v>33149</v>
    <v>414</v>
    <v>Estância Velha is a municipality located in the state of Rio Grande do Sul, Brazil. According to 2021 IBGE data, it has a population of 51,292 inhabitants. The history of Estância Velha began with the arrival of the indigenous people. After ...</v>
    <v>33150</v>
    <v>33151</v>
    <v>33152</v>
    <v>33153</v>
    <v>Estância Velha</v>
    <v>33154</v>
    <v>6951</v>
    <v>Estância Velha</v>
    <v>mdp/vdpid/6463689141069545473</v>
  </rv>
  <rv s="0">
    <v>536870912</v>
    <v>Esteio</v>
    <v>82856348-1397-f642-e38c-3b80c4475861</v>
    <v>en-US</v>
    <v>Map</v>
  </rv>
  <rv s="1">
    <fb>27.542999999999999</fb>
    <v>8</v>
  </rv>
  <rv s="2">
    <v>3717</v>
    <v>6</v>
    <v>8220</v>
    <v>7</v>
    <v>0</v>
    <v>Image of Esteio</v>
  </rv>
  <rv s="1">
    <fb>-29.860833333333002</fb>
    <v>9</v>
  </rv>
  <rv s="0">
    <v>805306368</v>
    <v>Leonardo Duarte Pascoal (Mayor)</v>
    <v>baf1d98c-4379-17f2-cb94-01fe02388caa</v>
    <v>en-US</v>
    <v>Generic</v>
  </rv>
  <rv s="3">
    <v>912</v>
  </rv>
  <rv s="4">
    <v>https://www.bing.com/search?q=esteio+brazil&amp;form=skydnc</v>
    <v>Learn more on Bing</v>
  </rv>
  <rv s="1">
    <fb>83279</fb>
    <v>8</v>
  </rv>
  <rv s="5">
    <v>#VALUE!</v>
    <v>en-US</v>
    <v>82856348-1397-f642-e38c-3b80c4475861</v>
    <v>536870912</v>
    <v>1</v>
    <v>8221</v>
    <v>2</v>
    <v>Esteio</v>
    <v>4</v>
    <v>5</v>
    <v>Map</v>
    <v>6</v>
    <v>57</v>
    <v>76</v>
    <v>33157</v>
    <v>3</v>
    <v>Esteio is a municipality situated in the Brazilian state of Rio Grande do Sul, in the metropolitan region of Porto Alegre, the state capital. About 9.3 miles from Porto Alegre, and neighboring Canoas and Sapucaia do Sul, it has about 83,000 ...</v>
    <v>33158</v>
    <v>33159</v>
    <v>33161</v>
    <v>33162</v>
    <v>32689</v>
    <v>Esteio</v>
    <v>33163</v>
    <v>6951</v>
    <v>Esteio</v>
    <v>mdp/vdpid/6463692132329717761</v>
  </rv>
  <rv s="0">
    <v>536870912</v>
    <v>Estrela, Rio Grande do Sul</v>
    <v>fe3320da-b881-e692-a465-f3a482a4b7b7</v>
    <v>en-US</v>
    <v>Map</v>
  </rv>
  <rv s="1">
    <fb>184.6</fb>
    <v>8</v>
  </rv>
  <rv s="2">
    <v>3718</v>
    <v>6</v>
    <v>8222</v>
    <v>7</v>
    <v>0</v>
    <v>Image of Estrela, Rio Grande do Sul</v>
  </rv>
  <rv s="1">
    <fb>-29.501944444444</fb>
    <v>9</v>
  </rv>
  <rv s="4">
    <v>https://www.bing.com/search?q=estrela+rio+grande+do+sul&amp;form=skydnc</v>
    <v>Learn more on Bing</v>
  </rv>
  <rv s="1">
    <fb>32183</fb>
    <v>8</v>
  </rv>
  <rv s="9">
    <v>#VALUE!</v>
    <v>en-US</v>
    <v>fe3320da-b881-e692-a465-f3a482a4b7b7</v>
    <v>536870912</v>
    <v>1</v>
    <v>8223</v>
    <v>72</v>
    <v>Estrela, Rio Grande do Sul</v>
    <v>4</v>
    <v>5</v>
    <v>Map</v>
    <v>6</v>
    <v>7</v>
    <v>76</v>
    <v>33166</v>
    <v>3</v>
    <v>Estrela is a municipality in the state of Rio Grande do Sul, Brazil.</v>
    <v>33167</v>
    <v>33168</v>
    <v>33169</v>
    <v>27490</v>
    <v>Estrela, Rio Grande do Sul</v>
    <v>33170</v>
    <v>93</v>
    <v>Estrela, Rio Grande do Sul</v>
    <v>mdp/vdpid/6463463080733966337</v>
  </rv>
  <rv s="0">
    <v>536870912</v>
    <v>Estrela Velha</v>
    <v>d1678845-3ddd-c2af-779a-715080ae7ae6</v>
    <v>en-US</v>
    <v>Map</v>
  </rv>
  <rv s="1">
    <fb>281.66800000000001</fb>
    <v>8</v>
  </rv>
  <rv s="2">
    <v>3719</v>
    <v>6</v>
    <v>8224</v>
    <v>7</v>
    <v>0</v>
    <v>Image of Estrela Velha</v>
  </rv>
  <rv s="1">
    <fb>-29.176944444444</fb>
    <v>9</v>
  </rv>
  <rv s="4">
    <v>https://www.bing.com/search?q=estrela+velha+brazil&amp;form=skydnc</v>
    <v>Learn more on Bing</v>
  </rv>
  <rv s="1">
    <fb>-53.158888888889003</fb>
    <v>9</v>
  </rv>
  <rv s="1">
    <fb>3070</fb>
    <v>8</v>
  </rv>
  <rv s="12">
    <v>#VALUE!</v>
    <v>en-US</v>
    <v>d1678845-3ddd-c2af-779a-715080ae7ae6</v>
    <v>536870912</v>
    <v>1</v>
    <v>8225</v>
    <v>120</v>
    <v>Estrela Velha</v>
    <v>4</v>
    <v>5</v>
    <v>Map</v>
    <v>6</v>
    <v>7</v>
    <v>76</v>
    <v>33173</v>
    <v>3</v>
    <v>Estrela Velha is a municipality in the state of Rio Grande do Sul, Brazil. It was raised to municipality status in 1995, the area being taken out of the municipality of Arroio do Tigre. The municipality is partly flooded by the reservoir of the ...</v>
    <v>33174</v>
    <v>33175</v>
    <v>33176</v>
    <v>33177</v>
    <v>Estrela Velha</v>
    <v>33178</v>
    <v>Estrela Velha</v>
    <v>mdp/vdpid/6463325196597067777</v>
  </rv>
  <rv s="0">
    <v>536870912</v>
    <v>Eugênio de Castro</v>
    <v>e5b23b0e-4fd2-5070-8503-0ea0c6fbfbdc</v>
    <v>en-US</v>
    <v>Map</v>
  </rv>
  <rv s="1">
    <fb>419.37599999999998</fb>
    <v>8</v>
  </rv>
  <rv s="2">
    <v>3720</v>
    <v>6</v>
    <v>8226</v>
    <v>7</v>
    <v>0</v>
    <v>Image of Eugênio de Castro</v>
  </rv>
  <rv s="1">
    <fb>-28.524999999999999</fb>
    <v>9</v>
  </rv>
  <rv s="4">
    <v>https://www.bing.com/search?q=eug%c3%aanio+de+castro+brazil&amp;form=skydnc</v>
    <v>Learn more on Bing</v>
  </rv>
  <rv s="1">
    <fb>-54.148888888888997</fb>
    <v>9</v>
  </rv>
  <rv s="1">
    <fb>2352</fb>
    <v>8</v>
  </rv>
  <rv s="9">
    <v>#VALUE!</v>
    <v>en-US</v>
    <v>e5b23b0e-4fd2-5070-8503-0ea0c6fbfbdc</v>
    <v>536870912</v>
    <v>1</v>
    <v>8227</v>
    <v>72</v>
    <v>Eugênio de Castro</v>
    <v>4</v>
    <v>5</v>
    <v>Map</v>
    <v>6</v>
    <v>57</v>
    <v>76</v>
    <v>33181</v>
    <v>3</v>
    <v>Eugênio de Castro is a municipality of the northern part of the state of Rio Grande do Sul, Brazil. The population is 2,352 in an area of 419.32 km². It is located 435 km west of the state capital of Porto Alegre, northeast of Alegrete.</v>
    <v>33182</v>
    <v>33183</v>
    <v>33184</v>
    <v>33185</v>
    <v>Eugênio de Castro</v>
    <v>33186</v>
    <v>6951</v>
    <v>Eugênio de Castro</v>
    <v>mdp/vdpid/6462859894906159105</v>
  </rv>
  <rv s="0">
    <v>536870912</v>
    <v>Fagundes Varela, Rio Grande do Sul</v>
    <v>c41c9d0a-7143-8373-637e-23140f020e6e</v>
    <v>en-US</v>
    <v>Map</v>
  </rv>
  <rv s="1">
    <fb>134.291</fb>
    <v>8</v>
  </rv>
  <rv s="1">
    <fb>-28.880833333333001</fb>
    <v>9</v>
  </rv>
  <rv s="4">
    <v>https://www.bing.com/search?q=fagundes+varela%2c+rio+grande+do+sul&amp;form=skydnc</v>
    <v>Learn more on Bing</v>
  </rv>
  <rv s="1">
    <fb>-51.697777777778001</fb>
    <v>9</v>
  </rv>
  <rv s="1">
    <fb>2566</fb>
    <v>8</v>
  </rv>
  <rv s="14">
    <v>#VALUE!</v>
    <v>en-US</v>
    <v>c41c9d0a-7143-8373-637e-23140f020e6e</v>
    <v>536870912</v>
    <v>1</v>
    <v>8229</v>
    <v>136</v>
    <v>Fagundes Varela, Rio Grande do Sul</v>
    <v>4</v>
    <v>137</v>
    <v>Map</v>
    <v>6</v>
    <v>7</v>
    <v>76</v>
    <v>33189</v>
    <v>3</v>
    <v>Fagundes Varela is a municipality in the state of Rio Grande do Sul, Brazil. It lies at an elevation of 610 m, covers an area of 132.32 km², and has a population of 2,741.</v>
    <v>33190</v>
    <v>33191</v>
    <v>33192</v>
    <v>Fagundes Varela, Rio Grande do Sul</v>
    <v>33193</v>
    <v>6951</v>
    <v>Fagundes Varela, Rio Grande do Sul</v>
    <v>mdp/vdpid/6463448763527593985</v>
  </rv>
  <rv s="0">
    <v>536870912</v>
    <v>Farroupilha</v>
    <v>30df0ff3-1097-c89e-7262-37f7f86a63f5</v>
    <v>en-US</v>
    <v>Map</v>
  </rv>
  <rv s="1">
    <fb>359.3</fb>
    <v>8</v>
  </rv>
  <rv s="2">
    <v>3721</v>
    <v>6</v>
    <v>8230</v>
    <v>7</v>
    <v>0</v>
    <v>Image of Farroupilha</v>
  </rv>
  <rv s="1">
    <fb>-29.225000000000001</fb>
    <v>9</v>
  </rv>
  <rv s="0">
    <v>805306368</v>
    <v>Fabiano Feltrin (Mayor)</v>
    <v>e73799d8-02ef-1a57-8b37-ccff84d8e51e</v>
    <v>en-US</v>
    <v>Generic</v>
  </rv>
  <rv s="3">
    <v>913</v>
  </rv>
  <rv s="4">
    <v>https://www.bing.com/search?q=farroupilha+brazil&amp;form=skydnc</v>
    <v>Learn more on Bing</v>
  </rv>
  <rv s="1">
    <fb>73061</fb>
    <v>8</v>
  </rv>
  <rv s="5">
    <v>#VALUE!</v>
    <v>en-US</v>
    <v>30df0ff3-1097-c89e-7262-37f7f86a63f5</v>
    <v>536870912</v>
    <v>1</v>
    <v>8231</v>
    <v>2</v>
    <v>Farroupilha</v>
    <v>4</v>
    <v>5</v>
    <v>Map</v>
    <v>6</v>
    <v>57</v>
    <v>76</v>
    <v>33196</v>
    <v>3</v>
    <v>Farroupilha is a city in Rio Grande do Sul, Brazil, in the Serra Gaúcha between the cities of Bento Gonçalves and Caxias do Sul. The city's total area is 359.3 km². Farroupilha has 73,061 residents. Farroupilha hosts an annual Festa Nacional do ...</v>
    <v>33197</v>
    <v>33198</v>
    <v>33200</v>
    <v>33201</v>
    <v>8554</v>
    <v>Farroupilha</v>
    <v>33202</v>
    <v>6951</v>
    <v>Farroupilha</v>
    <v>mdp/vdpid/6463469198780661761</v>
  </rv>
  <rv s="0">
    <v>536870912</v>
    <v>Faxinal do Soturno</v>
    <v>93b65b9b-4e2e-1301-f426-9e3be64c1392</v>
    <v>en-US</v>
    <v>Map</v>
  </rv>
  <rv s="1">
    <fb>169.94499999999999</fb>
    <v>8</v>
  </rv>
  <rv s="2">
    <v>3722</v>
    <v>6</v>
    <v>8232</v>
    <v>7</v>
    <v>0</v>
    <v>Image of Faxinal do Soturno</v>
  </rv>
  <rv s="1">
    <fb>-29.574999999999999</fb>
    <v>9</v>
  </rv>
  <rv s="4">
    <v>https://www.bing.com/search?q=faxinal+do+soturno+brazil&amp;form=skydnc</v>
    <v>Learn more on Bing</v>
  </rv>
  <rv s="1">
    <fb>-53.445</fb>
    <v>9</v>
  </rv>
  <rv s="1">
    <fb>6702</fb>
    <v>8</v>
  </rv>
  <rv s="9">
    <v>#VALUE!</v>
    <v>en-US</v>
    <v>93b65b9b-4e2e-1301-f426-9e3be64c1392</v>
    <v>536870912</v>
    <v>1</v>
    <v>8233</v>
    <v>72</v>
    <v>Faxinal do Soturno</v>
    <v>4</v>
    <v>5</v>
    <v>Map</v>
    <v>6</v>
    <v>7</v>
    <v>76</v>
    <v>33205</v>
    <v>3</v>
    <v>Faxinal do Soturno is a municipality in the state of Rio Grande do Sul, Brazil.</v>
    <v>33206</v>
    <v>33207</v>
    <v>33208</v>
    <v>33209</v>
    <v>Faxinal do Soturno</v>
    <v>33210</v>
    <v>7560</v>
    <v>Faxinal do Soturno</v>
    <v>mdp/vdpid/6463510261251702785</v>
  </rv>
  <rv s="0">
    <v>536870912</v>
    <v>Faxinalzinho</v>
    <v>083ae692-ebf6-7b0d-8e4c-06aaae73d698</v>
    <v>en-US</v>
    <v>Map</v>
  </rv>
  <rv s="1">
    <fb>143.381</fb>
    <v>8</v>
  </rv>
  <rv s="1">
    <fb>-27.423888888889</fb>
    <v>9</v>
  </rv>
  <rv s="4">
    <v>https://www.bing.com/search?q=faxinalzinho+brazil&amp;form=skydnc</v>
    <v>Learn more on Bing</v>
  </rv>
  <rv s="1">
    <fb>-52.672777777778002</fb>
    <v>9</v>
  </rv>
  <rv s="1">
    <fb>2520</fb>
    <v>8</v>
  </rv>
  <rv s="16">
    <v>#VALUE!</v>
    <v>en-US</v>
    <v>083ae692-ebf6-7b0d-8e4c-06aaae73d698</v>
    <v>536870912</v>
    <v>1</v>
    <v>8235</v>
    <v>151</v>
    <v>Faxinalzinho</v>
    <v>4</v>
    <v>137</v>
    <v>Map</v>
    <v>6</v>
    <v>7</v>
    <v>76</v>
    <v>33213</v>
    <v>3</v>
    <v>Faxinalzinho is a municipality in the state of Rio Grande do Sul, Brazil. As of 2020, the estimated population was 2,284.</v>
    <v>33214</v>
    <v>33215</v>
    <v>33216</v>
    <v>Faxinalzinho</v>
    <v>33217</v>
    <v>Faxinalzinho</v>
    <v>mdp/vdpid/6459159278421803009</v>
  </rv>
  <rv s="0">
    <v>536870912</v>
    <v>Fazenda Vilanova</v>
    <v>2e566690-4c09-c3d3-a31a-850c3ac6208a</v>
    <v>en-US</v>
    <v>Map</v>
  </rv>
  <rv s="1">
    <fb>84.793999999999997</fb>
    <v>8</v>
  </rv>
  <rv s="2">
    <v>3723</v>
    <v>6</v>
    <v>8236</v>
    <v>7</v>
    <v>0</v>
    <v>Image of Fazenda Vilanova</v>
  </rv>
  <rv s="1">
    <fb>-29.588888888888999</fb>
    <v>9</v>
  </rv>
  <rv s="4">
    <v>https://www.bing.com/search?q=fazenda+vilanova+brazil&amp;form=skydnc</v>
    <v>Learn more on Bing</v>
  </rv>
  <rv s="1">
    <fb>-51.825000000000003</fb>
    <v>9</v>
  </rv>
  <rv s="1">
    <fb>4291</fb>
    <v>8</v>
  </rv>
  <rv s="12">
    <v>#VALUE!</v>
    <v>en-US</v>
    <v>2e566690-4c09-c3d3-a31a-850c3ac6208a</v>
    <v>536870912</v>
    <v>1</v>
    <v>8237</v>
    <v>120</v>
    <v>Fazenda Vilanova</v>
    <v>4</v>
    <v>5</v>
    <v>Map</v>
    <v>6</v>
    <v>7</v>
    <v>76</v>
    <v>33220</v>
    <v>3</v>
    <v>Fazenda Vilanova is a municipality in the state of Rio Grande do Sul, Brazil.</v>
    <v>33221</v>
    <v>33222</v>
    <v>33223</v>
    <v>33224</v>
    <v>Fazenda Vilanova</v>
    <v>33225</v>
    <v>Fazenda Vilanova</v>
    <v>mdp/vdpid/6463653166322810881</v>
  </rv>
  <rv s="0">
    <v>536870912</v>
    <v>Feliz</v>
    <v>bc35a139-e69c-3113-56c9-eeb46a6490c3</v>
    <v>en-US</v>
    <v>Map</v>
  </rv>
  <rv s="1">
    <fb>95.370999999999995</fb>
    <v>8</v>
  </rv>
  <rv s="2">
    <v>3724</v>
    <v>6</v>
    <v>8238</v>
    <v>7</v>
    <v>0</v>
    <v>Image of Feliz</v>
  </rv>
  <rv s="1">
    <fb>-29.450833333333001</fb>
    <v>9</v>
  </rv>
  <rv s="4">
    <v>https://www.bing.com/search?q=feliz+brazil&amp;form=skydnc</v>
    <v>Learn more on Bing</v>
  </rv>
  <rv s="1">
    <fb>-51.305833333332998</fb>
    <v>9</v>
  </rv>
  <rv s="1">
    <fb>13764</fb>
    <v>8</v>
  </rv>
  <rv s="12">
    <v>#VALUE!</v>
    <v>en-US</v>
    <v>bc35a139-e69c-3113-56c9-eeb46a6490c3</v>
    <v>536870912</v>
    <v>1</v>
    <v>8239</v>
    <v>120</v>
    <v>Feliz</v>
    <v>4</v>
    <v>5</v>
    <v>Map</v>
    <v>6</v>
    <v>7</v>
    <v>76</v>
    <v>33228</v>
    <v>3</v>
    <v>Feliz is a municipality in the Brazilian state of Rio Grande do Sul. The population of Feliz was 13,640 as of 2020. Feliz was founded in February 1959. The area of Feliz is approximately 37 square miles. Feliz is in the Brazilian region of Sul, ...</v>
    <v>33229</v>
    <v>33230</v>
    <v>33231</v>
    <v>33232</v>
    <v>Feliz</v>
    <v>33233</v>
    <v>Feliz</v>
    <v>mdp/vdpid/6463497586199232513</v>
  </rv>
  <rv s="0">
    <v>536870912</v>
    <v>Flores da Cunha</v>
    <v>497dc3b7-c389-3390-3b99-a8493bb6c02f</v>
    <v>en-US</v>
    <v>Map</v>
  </rv>
  <rv s="1">
    <fb>272.66199999999998</fb>
    <v>8</v>
  </rv>
  <rv s="2">
    <v>3725</v>
    <v>6</v>
    <v>8240</v>
    <v>7</v>
    <v>0</v>
    <v>Image of Flores da Cunha</v>
  </rv>
  <rv s="1">
    <fb>-29.028888888889</fb>
    <v>9</v>
  </rv>
  <rv s="0">
    <v>805306368</v>
    <v>Lidio Scortegagna (Mayor)</v>
    <v>fd059dbc-978e-686d-87eb-a6c7ac019500</v>
    <v>en-US</v>
    <v>Generic</v>
  </rv>
  <rv s="3">
    <v>914</v>
  </rv>
  <rv s="4">
    <v>https://www.bing.com/search?q=flores+da+cunha+brazil&amp;form=skydnc</v>
    <v>Learn more on Bing</v>
  </rv>
  <rv s="1">
    <fb>-51.181944444443999</fb>
    <v>9</v>
  </rv>
  <rv s="1">
    <fb>31063</fb>
    <v>8</v>
  </rv>
  <rv s="5">
    <v>#VALUE!</v>
    <v>en-US</v>
    <v>497dc3b7-c389-3390-3b99-a8493bb6c02f</v>
    <v>536870912</v>
    <v>1</v>
    <v>8241</v>
    <v>2</v>
    <v>Flores da Cunha</v>
    <v>4</v>
    <v>5</v>
    <v>Map</v>
    <v>6</v>
    <v>57</v>
    <v>76</v>
    <v>33236</v>
    <v>3</v>
    <v>Flores da Cunha is a municipality in the state of Rio Grande do Sul, Brazil. It is the largest producer of wines inside Brazil. The Venetian language in its Brazilian form Talian is co-official with Portuguese in Flores da Cunha.</v>
    <v>33237</v>
    <v>33238</v>
    <v>33240</v>
    <v>33241</v>
    <v>33242</v>
    <v>Flores da Cunha</v>
    <v>33243</v>
    <v>6951</v>
    <v>Flores da Cunha</v>
    <v>mdp/vdpid/6463476904706965505</v>
  </rv>
  <rv s="0">
    <v>536870912</v>
    <v>Floriano Peixoto, Rio Grande do Sul</v>
    <v>40c3cdc9-3ee1-14fc-5619-91abca22d552</v>
    <v>en-US</v>
    <v>Map</v>
  </rv>
  <rv s="1">
    <fb>168.429</fb>
    <v>8</v>
  </rv>
  <rv s="1">
    <fb>-27.860833333333002</fb>
    <v>9</v>
  </rv>
  <rv s="4">
    <v>https://www.bing.com/search?q=floriano+peixoto%2c+rio+grande+do+sul&amp;form=skydnc</v>
    <v>Learn more on Bing</v>
  </rv>
  <rv s="1">
    <fb>-52.083888888889</fb>
    <v>9</v>
  </rv>
  <rv s="1">
    <fb>1668</fb>
    <v>8</v>
  </rv>
  <rv s="14">
    <v>#VALUE!</v>
    <v>en-US</v>
    <v>40c3cdc9-3ee1-14fc-5619-91abca22d552</v>
    <v>536870912</v>
    <v>1</v>
    <v>8243</v>
    <v>136</v>
    <v>Floriano Peixoto, Rio Grande do Sul</v>
    <v>4</v>
    <v>137</v>
    <v>Map</v>
    <v>6</v>
    <v>7</v>
    <v>76</v>
    <v>33246</v>
    <v>3</v>
    <v>Floriano Peixoto is a municipality in the state of Rio Grande do Sul, Brazil. As of 2020, the estimated population was 1,737.</v>
    <v>33247</v>
    <v>33248</v>
    <v>33249</v>
    <v>Floriano Peixoto, Rio Grande do Sul</v>
    <v>33250</v>
    <v>6951</v>
    <v>Floriano Peixoto, Rio Grande do Sul</v>
    <v>mdp/vdpid/6460362625732575233</v>
  </rv>
  <rv s="0">
    <v>536870912</v>
    <v>Fontoura Xavier</v>
    <v>ff55e00c-bd88-301b-44ee-f30ede8c7c28</v>
    <v>en-US</v>
    <v>Map</v>
  </rv>
  <rv s="1">
    <fb>583.46500000000003</fb>
    <v>8</v>
  </rv>
  <rv s="2">
    <v>3726</v>
    <v>6</v>
    <v>8244</v>
    <v>7</v>
    <v>0</v>
    <v>Image of Fontoura Xavier</v>
  </rv>
  <rv s="1">
    <fb>-28.982777777778001</fb>
    <v>9</v>
  </rv>
  <rv s="0">
    <v>805306368</v>
    <v>Luiz Armando Taffarel (Mayor)</v>
    <v>ffbb8c9a-a9b1-a349-0208-baefc4a803d0</v>
    <v>en-US</v>
    <v>Generic</v>
  </rv>
  <rv s="3">
    <v>915</v>
  </rv>
  <rv s="4">
    <v>https://www.bing.com/search?q=fontoura+xavier+brazil&amp;form=skydnc</v>
    <v>Learn more on Bing</v>
  </rv>
  <rv s="1">
    <fb>-52.345833333332997</fb>
    <v>9</v>
  </rv>
  <rv s="1">
    <fb>9550</fb>
    <v>8</v>
  </rv>
  <rv s="8">
    <v>#VALUE!</v>
    <v>en-US</v>
    <v>ff55e00c-bd88-301b-44ee-f30ede8c7c28</v>
    <v>536870912</v>
    <v>1</v>
    <v>8245</v>
    <v>67</v>
    <v>Fontoura Xavier</v>
    <v>4</v>
    <v>5</v>
    <v>Map</v>
    <v>6</v>
    <v>7</v>
    <v>76</v>
    <v>33253</v>
    <v>3</v>
    <v>Fontoura Xavier is a municipality in the state of Rio Grande do Sul, Brazil. As of 2020, the estimated population was 10,241.</v>
    <v>33254</v>
    <v>33255</v>
    <v>33257</v>
    <v>33258</v>
    <v>33259</v>
    <v>Fontoura Xavier</v>
    <v>33260</v>
    <v>Fontoura Xavier</v>
    <v>mdp/vdpid/6463347983931932673</v>
  </rv>
  <rv s="0">
    <v>536870912</v>
    <v>Formigueiro</v>
    <v>103589d3-fae1-956f-fc38-14a31abc0709</v>
    <v>en-US</v>
    <v>Map</v>
  </rv>
  <rv s="1">
    <fb>581.98900000000003</fb>
    <v>8</v>
  </rv>
  <rv s="2">
    <v>3727</v>
    <v>6</v>
    <v>8246</v>
    <v>7</v>
    <v>0</v>
    <v>Image of Formigueiro</v>
  </rv>
  <rv s="1">
    <fb>-30</fb>
    <v>9</v>
  </rv>
  <rv s="4">
    <v>https://www.bing.com/search?q=formigueiro+brazil&amp;form=skydnc</v>
    <v>Learn more on Bing</v>
  </rv>
  <rv s="1">
    <fb>-53.498888888888999</fb>
    <v>9</v>
  </rv>
  <rv s="1">
    <fb>6413</fb>
    <v>8</v>
  </rv>
  <rv s="12">
    <v>#VALUE!</v>
    <v>en-US</v>
    <v>103589d3-fae1-956f-fc38-14a31abc0709</v>
    <v>536870912</v>
    <v>1</v>
    <v>8247</v>
    <v>120</v>
    <v>Formigueiro</v>
    <v>4</v>
    <v>5</v>
    <v>Map</v>
    <v>6</v>
    <v>7</v>
    <v>76</v>
    <v>33263</v>
    <v>3</v>
    <v>Formigueiro is a municipality in the state of Rio Grande do Sul, Brazil.</v>
    <v>33264</v>
    <v>33265</v>
    <v>33266</v>
    <v>33267</v>
    <v>Formigueiro</v>
    <v>33268</v>
    <v>Formigueiro</v>
    <v>mdp/vdpid/6463530048082149377</v>
  </rv>
  <rv s="0">
    <v>536870912</v>
    <v>Forquetinha</v>
    <v>85d3d973-8905-895d-abce-915b77fbdbb2</v>
    <v>en-US</v>
    <v>Map</v>
  </rv>
  <rv s="1">
    <fb>93.566999999999993</fb>
    <v>8</v>
  </rv>
  <rv s="2">
    <v>3728</v>
    <v>6</v>
    <v>8248</v>
    <v>7</v>
    <v>0</v>
    <v>Image of Forquetinha</v>
  </rv>
  <rv s="1">
    <fb>-29.381944444443999</fb>
    <v>9</v>
  </rv>
  <rv s="4">
    <v>https://www.bing.com/search?q=forquetinha+rio+grande+do+sul&amp;form=skydnc</v>
    <v>Learn more on Bing</v>
  </rv>
  <rv s="1">
    <fb>-52.090833333333002</fb>
    <v>9</v>
  </rv>
  <rv s="1">
    <fb>2393</fb>
    <v>8</v>
  </rv>
  <rv s="9">
    <v>#VALUE!</v>
    <v>en-US</v>
    <v>85d3d973-8905-895d-abce-915b77fbdbb2</v>
    <v>536870912</v>
    <v>1</v>
    <v>8249</v>
    <v>72</v>
    <v>Forquetinha</v>
    <v>4</v>
    <v>5</v>
    <v>Map</v>
    <v>6</v>
    <v>7</v>
    <v>76</v>
    <v>33271</v>
    <v>3</v>
    <v>Forquetinha is a municipality in the state of Rio Grande do Sul, Brazil. It was raised to municipality status in 1996, the area being taken out of the municipality of Lajeado.</v>
    <v>33272</v>
    <v>33273</v>
    <v>33274</v>
    <v>33275</v>
    <v>Forquetinha</v>
    <v>33276</v>
    <v>6951</v>
    <v>Forquetinha</v>
    <v>mdp/vdpid/6463367629145899009</v>
  </rv>
  <rv s="0">
    <v>536870912</v>
    <v>Fortaleza dos Valos</v>
    <v>4c631f10-ce50-9de6-9e97-28ecf08ffef3</v>
    <v>en-US</v>
    <v>Map</v>
  </rv>
  <rv s="1">
    <fb>650.32399999999996</fb>
    <v>8</v>
  </rv>
  <rv s="1">
    <fb>-28.796944444444001</fb>
    <v>9</v>
  </rv>
  <rv s="4">
    <v>https://www.bing.com/search?q=fortaleza+dos+valos+brazil&amp;form=skydnc</v>
    <v>Learn more on Bing</v>
  </rv>
  <rv s="1">
    <fb>-53.222777777777999</fb>
    <v>9</v>
  </rv>
  <rv s="14">
    <v>#VALUE!</v>
    <v>en-US</v>
    <v>4c631f10-ce50-9de6-9e97-28ecf08ffef3</v>
    <v>536870912</v>
    <v>1</v>
    <v>8251</v>
    <v>136</v>
    <v>Fortaleza dos Valos</v>
    <v>4</v>
    <v>137</v>
    <v>Map</v>
    <v>6</v>
    <v>7</v>
    <v>76</v>
    <v>33279</v>
    <v>3</v>
    <v>Fortaleza dos Valos is a municipality in the state of Rio Grande do Sul, Brazil. As of 2020, the estimated population was 4,285.</v>
    <v>33280</v>
    <v>33281</v>
    <v>33282</v>
    <v>Fortaleza dos Valos</v>
    <v>29067</v>
    <v>6951</v>
    <v>Fortaleza dos Valos</v>
    <v>mdp/vdpid/6463254036102512641</v>
  </rv>
  <rv s="0">
    <v>536870912</v>
    <v>Frederico Westphalen</v>
    <v>39e4b273-46da-ff7e-1007-77ad06ab6dfc</v>
    <v>en-US</v>
    <v>Map</v>
  </rv>
  <rv s="1">
    <fb>264.97500000000002</fb>
    <v>8</v>
  </rv>
  <rv s="2">
    <v>3729</v>
    <v>6</v>
    <v>8252</v>
    <v>7</v>
    <v>0</v>
    <v>Image of Frederico Westphalen</v>
  </rv>
  <rv s="1">
    <fb>-27.358888888888998</fb>
    <v>9</v>
  </rv>
  <rv s="4">
    <v>https://www.bing.com/search?q=frederico+westphalen+brazil&amp;form=skydnc</v>
    <v>Learn more on Bing</v>
  </rv>
  <rv s="1">
    <fb>-53.393888888889002</fb>
    <v>9</v>
  </rv>
  <rv s="1">
    <fb>31498</fb>
    <v>8</v>
  </rv>
  <rv s="9">
    <v>#VALUE!</v>
    <v>en-US</v>
    <v>39e4b273-46da-ff7e-1007-77ad06ab6dfc</v>
    <v>536870912</v>
    <v>1</v>
    <v>8253</v>
    <v>72</v>
    <v>Frederico Westphalen</v>
    <v>4</v>
    <v>5</v>
    <v>Map</v>
    <v>6</v>
    <v>57</v>
    <v>76</v>
    <v>33285</v>
    <v>3</v>
    <v>Frederico Westphalen is a southern Brazilian town located in the state of Rio Grande do Sul. The colonization of the Alto Uruguay region began in 1905. The first inhabitants were attracted by the natural resources of the region, specially suited ...</v>
    <v>33286</v>
    <v>33287</v>
    <v>33288</v>
    <v>33289</v>
    <v>Frederico Westphalen</v>
    <v>33290</v>
    <v>6951</v>
    <v>Frederico Westphalen</v>
    <v>mdp/vdpid/6460155407603073026</v>
  </rv>
  <rv s="0">
    <v>536870912</v>
    <v>Garibaldi, Rio Grande do Sul</v>
    <v>a36bbecf-5a1a-20d2-f715-e45a52714c5e</v>
    <v>en-US</v>
    <v>Map</v>
  </rv>
  <rv s="1">
    <fb>167.697</fb>
    <v>8</v>
  </rv>
  <rv s="2">
    <v>3730</v>
    <v>6</v>
    <v>8254</v>
    <v>7</v>
    <v>0</v>
    <v>Image of Garibaldi, Rio Grande do Sul</v>
  </rv>
  <rv s="1">
    <fb>-29.255833333333001</fb>
    <v>9</v>
  </rv>
  <rv s="0">
    <v>805306368</v>
    <v>Cirano Cisilotto (Mayor)</v>
    <v>aaee1ca0-8b25-8d42-5f94-533e0dc46f5c</v>
    <v>en-US</v>
    <v>Generic</v>
  </rv>
  <rv s="3">
    <v>916</v>
  </rv>
  <rv s="4">
    <v>https://www.bing.com/search?q=garibaldi%2c+rio+grande+do+sul+brazil&amp;form=skydnc</v>
    <v>Learn more on Bing</v>
  </rv>
  <rv s="1">
    <fb>-51.533888888889003</fb>
    <v>9</v>
  </rv>
  <rv s="1">
    <fb>34335</fb>
    <v>8</v>
  </rv>
  <rv s="8">
    <v>#VALUE!</v>
    <v>en-US</v>
    <v>a36bbecf-5a1a-20d2-f715-e45a52714c5e</v>
    <v>536870912</v>
    <v>1</v>
    <v>8255</v>
    <v>67</v>
    <v>Garibaldi, Rio Grande do Sul</v>
    <v>4</v>
    <v>5</v>
    <v>Map</v>
    <v>6</v>
    <v>7</v>
    <v>76</v>
    <v>33293</v>
    <v>3</v>
    <v>Garibaldi is a municipality in Rio Grande do Sul, southern Brazil. It has a population of 35,440 people, most of them of Italian descent. The city is famous for its wine and sparkling wine productions. The name Garibaldi is a homage to the ...</v>
    <v>33294</v>
    <v>33295</v>
    <v>33297</v>
    <v>33298</v>
    <v>33299</v>
    <v>Garibaldi, Rio Grande do Sul</v>
    <v>33300</v>
    <v>Garibaldi, Rio Grande do Sul</v>
    <v>mdp/vdpid/6463466938621231105</v>
  </rv>
  <rv s="0">
    <v>536870912</v>
    <v>Garruchos, Rio Grande do Sul</v>
    <v>c77f14c4-88d0-31de-d7ef-70118d5f803d</v>
    <v>en-US</v>
    <v>Map</v>
  </rv>
  <rv s="1">
    <fb>799.84900000000005</fb>
    <v>8</v>
  </rv>
  <rv s="2">
    <v>3731</v>
    <v>6</v>
    <v>8256</v>
    <v>7</v>
    <v>0</v>
    <v>Image of Garruchos, Rio Grande do Sul</v>
  </rv>
  <rv s="1">
    <fb>-28.183888888889001</fb>
    <v>9</v>
  </rv>
  <rv s="4">
    <v>https://www.bing.com/search?q=garruchos+brazil&amp;form=skydnc</v>
    <v>Learn more on Bing</v>
  </rv>
  <rv s="1">
    <fb>-55.638888888888999</fb>
    <v>9</v>
  </rv>
  <rv s="12">
    <v>#VALUE!</v>
    <v>en-US</v>
    <v>c77f14c4-88d0-31de-d7ef-70118d5f803d</v>
    <v>536870912</v>
    <v>1</v>
    <v>8257</v>
    <v>120</v>
    <v>Garruchos, Rio Grande do Sul</v>
    <v>4</v>
    <v>5</v>
    <v>Map</v>
    <v>6</v>
    <v>7</v>
    <v>76</v>
    <v>33303</v>
    <v>3</v>
    <v>Garruchos is a municipality in the western part of the state of Rio Grande do Sul, Brazil. The population is 2,886 in an area of 799.85 km². Its elevation is 69 m by the Uruguay River. It is located 627 km west of the state capital of Porto ...</v>
    <v>33304</v>
    <v>33305</v>
    <v>33306</v>
    <v>33307</v>
    <v>Garruchos, Rio Grande do Sul</v>
    <v>11682</v>
    <v>Garruchos, Rio Grande do Sul</v>
    <v>mdp/vdpid/6462676933443321857</v>
  </rv>
  <rv s="0">
    <v>536870912</v>
    <v>Gaurama</v>
    <v>f585ac47-c0ab-07b1-7b97-630161fa7160</v>
    <v>en-US</v>
    <v>Map</v>
  </rv>
  <rv s="1">
    <fb>204.149</fb>
    <v>8</v>
  </rv>
  <rv s="2">
    <v>3732</v>
    <v>6</v>
    <v>8258</v>
    <v>7</v>
    <v>0</v>
    <v>Image of Gaurama</v>
  </rv>
  <rv s="1">
    <fb>-27.583888888889</fb>
    <v>9</v>
  </rv>
  <rv s="4">
    <v>https://www.bing.com/search?q=gaurama+brazil&amp;form=skydnc</v>
    <v>Learn more on Bing</v>
  </rv>
  <rv s="1">
    <fb>-52.093888888888998</fb>
    <v>9</v>
  </rv>
  <rv s="1">
    <fb>5665</fb>
    <v>8</v>
  </rv>
  <rv s="12">
    <v>#VALUE!</v>
    <v>en-US</v>
    <v>f585ac47-c0ab-07b1-7b97-630161fa7160</v>
    <v>536870912</v>
    <v>1</v>
    <v>8259</v>
    <v>120</v>
    <v>Gaurama</v>
    <v>4</v>
    <v>5</v>
    <v>Map</v>
    <v>6</v>
    <v>7</v>
    <v>76</v>
    <v>33310</v>
    <v>3</v>
    <v>Gaurama is a municipality in the state of Rio Grande do Sul, Brazil. As of 2020, the estimated population was 5,489.</v>
    <v>33311</v>
    <v>33312</v>
    <v>33313</v>
    <v>33314</v>
    <v>Gaurama</v>
    <v>33315</v>
    <v>Gaurama</v>
    <v>mdp/vdpid/6460250792317157377</v>
  </rv>
  <rv s="0">
    <v>536870912</v>
    <v>General Câmara</v>
    <v>3f32420b-bba5-1ef6-b73b-b8d80b270780</v>
    <v>en-US</v>
    <v>Map</v>
  </rv>
  <rv s="1">
    <fb>494.02499999999998</fb>
    <v>8</v>
  </rv>
  <rv s="2">
    <v>3733</v>
    <v>6</v>
    <v>8260</v>
    <v>7</v>
    <v>0</v>
    <v>Image of General Câmara</v>
  </rv>
  <rv s="1">
    <fb>-29.905000000000001</fb>
    <v>9</v>
  </rv>
  <rv s="4">
    <v>https://www.bing.com/search?q=general+c%c3%a2mara+brazil&amp;form=skydnc</v>
    <v>Learn more on Bing</v>
  </rv>
  <rv s="1">
    <fb>-51.76</fb>
    <v>9</v>
  </rv>
  <rv s="1">
    <fb>8361</fb>
    <v>8</v>
  </rv>
  <rv s="9">
    <v>#VALUE!</v>
    <v>en-US</v>
    <v>3f32420b-bba5-1ef6-b73b-b8d80b270780</v>
    <v>536870912</v>
    <v>1</v>
    <v>8261</v>
    <v>72</v>
    <v>General Câmara</v>
    <v>4</v>
    <v>5</v>
    <v>Map</v>
    <v>6</v>
    <v>57</v>
    <v>76</v>
    <v>33318</v>
    <v>3</v>
    <v>General Câmara is a municipality in the state of Rio Grande do Sul, Brazil.</v>
    <v>33319</v>
    <v>33320</v>
    <v>33321</v>
    <v>33322</v>
    <v>General Câmara</v>
    <v>33323</v>
    <v>6951</v>
    <v>General Câmara</v>
    <v>mdp/vdpid/6463659388740567041</v>
  </rv>
  <rv s="0">
    <v>536870912</v>
    <v>Gentil, Rio Grande do Sul</v>
    <v>a1bd05a6-ffa9-05fb-4a04-44ee2c75de88</v>
    <v>en-US</v>
    <v>Map</v>
  </rv>
  <rv s="1">
    <fb>184.01400000000001</fb>
    <v>8</v>
  </rv>
  <rv s="1">
    <fb>-28.43</fb>
    <v>9</v>
  </rv>
  <rv s="4">
    <v>https://www.bing.com/search?q=gentil%2c+rio+grande+do+sul+brazil&amp;form=skydnc</v>
    <v>Learn more on Bing</v>
  </rv>
  <rv s="1">
    <fb>-52.035833333333002</fb>
    <v>9</v>
  </rv>
  <rv s="1">
    <fb>1742</fb>
    <v>8</v>
  </rv>
  <rv s="16">
    <v>#VALUE!</v>
    <v>en-US</v>
    <v>a1bd05a6-ffa9-05fb-4a04-44ee2c75de88</v>
    <v>536870912</v>
    <v>1</v>
    <v>8263</v>
    <v>151</v>
    <v>Gentil, Rio Grande do Sul</v>
    <v>4</v>
    <v>137</v>
    <v>Map</v>
    <v>6</v>
    <v>7</v>
    <v>76</v>
    <v>33326</v>
    <v>3</v>
    <v>Gentil, Rio Grande do Sul is a municipality in the state of Rio Grande do Sul, Brazil. As of 2020, the estimated population was 1,626.</v>
    <v>33327</v>
    <v>33328</v>
    <v>33329</v>
    <v>Gentil, Rio Grande do Sul</v>
    <v>33330</v>
    <v>Gentil, Rio Grande do Sul</v>
    <v>mdp/vdpid/6463374991458041857</v>
  </rv>
  <rv s="0">
    <v>536870912</v>
    <v>Getúlio Vargas, Rio Grande do Sul</v>
    <v>3c82c80e-3f61-a8b1-6d40-370e0a2930d8</v>
    <v>en-US</v>
    <v>Map</v>
  </rv>
  <rv s="1">
    <fb>286.56400000000002</fb>
    <v>8</v>
  </rv>
  <rv s="2">
    <v>3734</v>
    <v>6</v>
    <v>8264</v>
    <v>7</v>
    <v>0</v>
    <v>Image of Getúlio Vargas, Rio Grande do Sul</v>
  </rv>
  <rv s="1">
    <fb>-27.89</fb>
    <v>9</v>
  </rv>
  <rv s="1">
    <fb>-52.227777777778002</fb>
    <v>9</v>
  </rv>
  <rv s="1">
    <fb>16602</fb>
    <v>8</v>
  </rv>
  <rv s="13">
    <v>#VALUE!</v>
    <v>en-US</v>
    <v>3c82c80e-3f61-a8b1-6d40-370e0a2930d8</v>
    <v>536870912</v>
    <v>1</v>
    <v>8265</v>
    <v>125</v>
    <v>Getúlio Vargas, Rio Grande do Sul</v>
    <v>92</v>
    <v>5</v>
    <v>Map</v>
    <v>6</v>
    <v>7</v>
    <v>76</v>
    <v>33333</v>
    <v>3</v>
    <v>Getúlio Vargas is a municipality in the state of Rio Grande do Sul, Brazil. With an estimated population of 16,184 people in 2020, it occupies an area of 286.6 km². The municipality was named after the Brazilian President of the same name.</v>
    <v>33334</v>
    <v>33335</v>
    <v>33336</v>
    <v>Getúlio Vargas, Rio Grande do Sul</v>
    <v>33337</v>
    <v>Getúlio Vargas, Rio Grande do Sul</v>
    <v>mdp/vdpid/6460266042689060865</v>
  </rv>
  <rv s="0">
    <v>536870912</v>
    <v>Giruá</v>
    <v>b1566fd1-72ae-7d51-8d35-e341835f5146</v>
    <v>en-US</v>
    <v>Map</v>
  </rv>
  <rv s="1">
    <fb>855.923</fb>
    <v>8</v>
  </rv>
  <rv s="2">
    <v>3735</v>
    <v>6</v>
    <v>8266</v>
    <v>7</v>
    <v>0</v>
    <v>Image of Giruá</v>
  </rv>
  <rv s="1">
    <fb>-28.027777777777999</fb>
    <v>9</v>
  </rv>
  <rv s="4">
    <v>https://www.bing.com/search?q=giru%c3%a1+brazil&amp;form=skydnc</v>
    <v>Learn more on Bing</v>
  </rv>
  <rv s="1">
    <fb>-54.35</fb>
    <v>9</v>
  </rv>
  <rv s="1">
    <fb>15863</fb>
    <v>8</v>
  </rv>
  <rv s="9">
    <v>#VALUE!</v>
    <v>en-US</v>
    <v>b1566fd1-72ae-7d51-8d35-e341835f5146</v>
    <v>536870912</v>
    <v>1</v>
    <v>8267</v>
    <v>72</v>
    <v>Giruá</v>
    <v>4</v>
    <v>5</v>
    <v>Map</v>
    <v>6</v>
    <v>57</v>
    <v>76</v>
    <v>33340</v>
    <v>3</v>
    <v>Giruá is a municipality in the northern part of the state of Rio Grande do Sul, Brazil. The population is 15,863 in an area of 855.92 km². It is located 474 km west of the state capital of Porto Alegre, northeast of Alegrete. It also borders ...</v>
    <v>33341</v>
    <v>33342</v>
    <v>33343</v>
    <v>33344</v>
    <v>Giruá</v>
    <v>33345</v>
    <v>6951</v>
    <v>Giruá</v>
    <v>mdp/vdpid/6459837896156250113</v>
  </rv>
  <rv s="0">
    <v>536870912</v>
    <v>Glorinha</v>
    <v>89fc47c7-cacf-2fa7-078a-f65f43285ebc</v>
    <v>en-US</v>
    <v>Map</v>
  </rv>
  <rv s="1">
    <fb>323.64100000000002</fb>
    <v>8</v>
  </rv>
  <rv s="2">
    <v>3736</v>
    <v>6</v>
    <v>8268</v>
    <v>7</v>
    <v>0</v>
    <v>Image of Glorinha</v>
  </rv>
  <rv s="1">
    <fb>-29.880833333333001</fb>
    <v>9</v>
  </rv>
  <rv s="4">
    <v>https://www.bing.com/search?q=glorinha+brazil&amp;form=skydnc</v>
    <v>Learn more on Bing</v>
  </rv>
  <rv s="1">
    <fb>-50.766944444444</fb>
    <v>9</v>
  </rv>
  <rv s="1">
    <fb>7658</fb>
    <v>8</v>
  </rv>
  <rv s="12">
    <v>#VALUE!</v>
    <v>en-US</v>
    <v>89fc47c7-cacf-2fa7-078a-f65f43285ebc</v>
    <v>536870912</v>
    <v>1</v>
    <v>8269</v>
    <v>120</v>
    <v>Glorinha</v>
    <v>4</v>
    <v>5</v>
    <v>Map</v>
    <v>6</v>
    <v>7</v>
    <v>76</v>
    <v>33348</v>
    <v>3</v>
    <v>Glorinha is a municipality in the state of Rio Grande do Sul, Brazil.</v>
    <v>33349</v>
    <v>33350</v>
    <v>33351</v>
    <v>33352</v>
    <v>Glorinha</v>
    <v>33353</v>
    <v>Glorinha</v>
    <v>mdp/vdpid/6463702671239938049</v>
  </rv>
  <rv s="0">
    <v>536870912</v>
    <v>Gramado</v>
    <v>05ddd555-17b4-80a4-c3c5-e5b110e57bad</v>
    <v>en-US</v>
    <v>Map</v>
  </rv>
  <rv s="1">
    <fb>237.827</fb>
    <v>8</v>
  </rv>
  <rv s="2">
    <v>3737</v>
    <v>6</v>
    <v>8270</v>
    <v>7</v>
    <v>0</v>
    <v>Image of Gramado</v>
  </rv>
  <rv s="1">
    <fb>-29.378888888889001</fb>
    <v>9</v>
  </rv>
  <rv s="0">
    <v>805306368</v>
    <v>Nestor Tissot (Mayor)</v>
    <v>e4b1f8e8-6e3e-6918-007a-f173b168b0b6</v>
    <v>en-US</v>
    <v>Generic</v>
  </rv>
  <rv s="3">
    <v>917</v>
  </rv>
  <rv s="4">
    <v>https://www.bing.com/search?q=gramado&amp;form=skydnc</v>
    <v>Learn more on Bing</v>
  </rv>
  <rv s="1">
    <fb>-50.873888888888999</fb>
    <v>9</v>
  </rv>
  <rv s="1">
    <fb>40134</fb>
    <v>8</v>
  </rv>
  <rv s="5">
    <v>#VALUE!</v>
    <v>en-US</v>
    <v>05ddd555-17b4-80a4-c3c5-e5b110e57bad</v>
    <v>536870912</v>
    <v>1</v>
    <v>8271</v>
    <v>2</v>
    <v>Gramado</v>
    <v>4</v>
    <v>5</v>
    <v>Map</v>
    <v>6</v>
    <v>7</v>
    <v>76</v>
    <v>33356</v>
    <v>3</v>
    <v>Gramado is a municipality in the state of Rio Grande do Sul, Brazil. It is located in the Serra Gaúcha region. The city was originally settled by Azorean descendants and later received a contingent of German and Italian immigrants. Gramado is ...</v>
    <v>33357</v>
    <v>33358</v>
    <v>33360</v>
    <v>33361</v>
    <v>33362</v>
    <v>Gramado</v>
    <v>33363</v>
    <v>6951</v>
    <v>Gramado</v>
    <v>mdp/vdpid/6463506066259836929</v>
  </rv>
  <rv s="0">
    <v>536870912</v>
    <v>Gramado dos Loureiros</v>
    <v>f2b206af-1e9b-4fbf-3d9c-0ace4a849a3a</v>
    <v>en-US</v>
    <v>Map</v>
  </rv>
  <rv s="1">
    <fb>131.39500000000001</fb>
    <v>8</v>
  </rv>
  <rv s="1">
    <fb>-27.443888888888999</fb>
    <v>9</v>
  </rv>
  <rv s="4">
    <v>https://www.bing.com/search?q=gramado+dos+loureiros+brazil&amp;form=skydnc</v>
    <v>Learn more on Bing</v>
  </rv>
  <rv s="1">
    <fb>2014</fb>
    <v>8</v>
  </rv>
  <rv s="16">
    <v>#VALUE!</v>
    <v>en-US</v>
    <v>f2b206af-1e9b-4fbf-3d9c-0ace4a849a3a</v>
    <v>536870912</v>
    <v>1</v>
    <v>8273</v>
    <v>151</v>
    <v>Gramado dos Loureiros</v>
    <v>4</v>
    <v>137</v>
    <v>Map</v>
    <v>6</v>
    <v>7</v>
    <v>76</v>
    <v>33366</v>
    <v>3</v>
    <v>Gramado dos Loureiros is a municipality in the state of Rio Grande do Sul, Brazil. As of 2020, the estimated population was 2,058.</v>
    <v>33367</v>
    <v>33368</v>
    <v>28941</v>
    <v>Gramado dos Loureiros</v>
    <v>33369</v>
    <v>Gramado dos Loureiros</v>
    <v>mdp/vdpid/6460212096020774913</v>
  </rv>
  <rv s="0">
    <v>536870912</v>
    <v>Gramado Xavier</v>
    <v>2f9b0611-25cf-59ef-1e1e-5b71bfb7c3be</v>
    <v>en-US</v>
    <v>Map</v>
  </rv>
  <rv s="1">
    <fb>217.524</fb>
    <v>8</v>
  </rv>
  <rv s="2">
    <v>3738</v>
    <v>6</v>
    <v>8274</v>
    <v>7</v>
    <v>0</v>
    <v>Image of Gramado Xavier</v>
  </rv>
  <rv s="1">
    <fb>-29.267777777778001</fb>
    <v>9</v>
  </rv>
  <rv s="4">
    <v>https://www.bing.com/search?q=gramado+xavier+brazil&amp;form=skydnc</v>
    <v>Learn more on Bing</v>
  </rv>
  <rv s="1">
    <fb>-52.578888888888997</fb>
    <v>9</v>
  </rv>
  <rv s="1">
    <fb>4352</fb>
    <v>8</v>
  </rv>
  <rv s="9">
    <v>#VALUE!</v>
    <v>en-US</v>
    <v>2f9b0611-25cf-59ef-1e1e-5b71bfb7c3be</v>
    <v>536870912</v>
    <v>1</v>
    <v>8275</v>
    <v>72</v>
    <v>Gramado Xavier</v>
    <v>4</v>
    <v>5</v>
    <v>Map</v>
    <v>6</v>
    <v>57</v>
    <v>76</v>
    <v>33372</v>
    <v>3</v>
    <v>Gramado Xavier is a municipality in the state of Rio Grande do Sul, Brazil.</v>
    <v>33373</v>
    <v>33374</v>
    <v>33375</v>
    <v>33376</v>
    <v>Gramado Xavier</v>
    <v>33377</v>
    <v>6951</v>
    <v>Gramado Xavier</v>
    <v>mdp/vdpid/6463354204487417857</v>
  </rv>
  <rv s="0">
    <v>536870912</v>
    <v>Gravataí</v>
    <v>0d05798d-b92a-328f-b70c-1f35b41bfe37</v>
    <v>en-US</v>
    <v>Map</v>
  </rv>
  <rv s="1">
    <fb>463.75799999999998</fb>
    <v>8</v>
  </rv>
  <rv s="2">
    <v>3739</v>
    <v>6</v>
    <v>8276</v>
    <v>7</v>
    <v>0</v>
    <v>Image of Gravataí</v>
  </rv>
  <rv s="1">
    <fb>-29.943333333333001</fb>
    <v>9</v>
  </rv>
  <rv s="0">
    <v>805306368</v>
    <v>Marco Alba (Mayor)</v>
    <v>f0857604-747d-b1e1-d6d3-e630e71aebb6</v>
    <v>en-US</v>
    <v>Generic</v>
  </rv>
  <rv s="3">
    <v>918</v>
  </rv>
  <rv s="4">
    <v>https://www.bing.com/search?q=gravata%c3%ad+brazil&amp;form=skydnc</v>
    <v>Learn more on Bing</v>
  </rv>
  <rv s="1">
    <fb>-50.993888888889003</fb>
    <v>9</v>
  </rv>
  <rv s="1">
    <fb>283620</fb>
    <v>8</v>
  </rv>
  <rv s="5">
    <v>#VALUE!</v>
    <v>en-US</v>
    <v>0d05798d-b92a-328f-b70c-1f35b41bfe37</v>
    <v>536870912</v>
    <v>1</v>
    <v>8277</v>
    <v>2</v>
    <v>Gravataí</v>
    <v>4</v>
    <v>5</v>
    <v>Map</v>
    <v>6</v>
    <v>57</v>
    <v>76</v>
    <v>33380</v>
    <v>3</v>
    <v>Gravataí is a Brazilian municipality near Porto Alegre at the Rio Grande do Sul State. Its population is approximately 280,000 people, making it the sixth most populous city in the state. The land where Gravataí is located was subject of dispute ...</v>
    <v>33381</v>
    <v>33382</v>
    <v>33384</v>
    <v>33385</v>
    <v>33386</v>
    <v>Gravataí</v>
    <v>33387</v>
    <v>7560</v>
    <v>Gravataí</v>
    <v>mdp/vdpid/6463706622626627585</v>
  </rv>
  <rv s="0">
    <v>536870912</v>
    <v>Guabiju</v>
    <v>ddfdc097-221b-e22f-bd03-68b39c76c8aa</v>
    <v>en-US</v>
    <v>Map</v>
  </rv>
  <rv s="1">
    <fb>148.393</fb>
    <v>8</v>
  </rv>
  <rv s="1">
    <fb>-28.540833333333001</fb>
    <v>9</v>
  </rv>
  <rv s="4">
    <v>https://www.bing.com/search?q=guabiju+brazil&amp;form=skydnc</v>
    <v>Learn more on Bing</v>
  </rv>
  <rv s="1">
    <fb>1417</fb>
    <v>8</v>
  </rv>
  <rv s="16">
    <v>#VALUE!</v>
    <v>en-US</v>
    <v>ddfdc097-221b-e22f-bd03-68b39c76c8aa</v>
    <v>536870912</v>
    <v>1</v>
    <v>8279</v>
    <v>151</v>
    <v>Guabiju</v>
    <v>4</v>
    <v>137</v>
    <v>Map</v>
    <v>6</v>
    <v>7</v>
    <v>76</v>
    <v>33390</v>
    <v>3</v>
    <v>Guabiju is a municipality in the state of Rio Grande do Sul, Brazil. As of 2020, the estimated population was 1,490.</v>
    <v>33391</v>
    <v>33392</v>
    <v>32672</v>
    <v>Guabiju</v>
    <v>33393</v>
    <v>Guabiju</v>
    <v>mdp/vdpid/6463389968713646081</v>
  </rv>
  <rv s="0">
    <v>536870912</v>
    <v>Guaíba</v>
    <v>c1d99882-5796-af21-dd2c-e1a28711d5e8</v>
    <v>en-US</v>
    <v>Map</v>
  </rv>
  <rv s="1">
    <fb>376.97300000000001</fb>
    <v>8</v>
  </rv>
  <rv s="2">
    <v>3740</v>
    <v>6</v>
    <v>8280</v>
    <v>7</v>
    <v>0</v>
    <v>Image of Guaíba</v>
  </rv>
  <rv s="1">
    <fb>-30.113888888889001</fb>
    <v>9</v>
  </rv>
  <rv s="0">
    <v>805306368</v>
    <v>José Sperotto (Mayor)</v>
    <v>10622ebc-b620-248e-db2a-24dd4146d573</v>
    <v>en-US</v>
    <v>Generic</v>
  </rv>
  <rv s="3">
    <v>919</v>
  </rv>
  <rv s="4">
    <v>https://www.bing.com/search?q=gua%c3%adba&amp;form=skydnc</v>
    <v>Learn more on Bing</v>
  </rv>
  <rv s="1">
    <fb>98239</fb>
    <v>8</v>
  </rv>
  <rv s="5">
    <v>#VALUE!</v>
    <v>en-US</v>
    <v>c1d99882-5796-af21-dd2c-e1a28711d5e8</v>
    <v>536870912</v>
    <v>1</v>
    <v>8281</v>
    <v>2</v>
    <v>Guaíba</v>
    <v>4</v>
    <v>5</v>
    <v>Map</v>
    <v>6</v>
    <v>57</v>
    <v>76</v>
    <v>33396</v>
    <v>3</v>
    <v>Guaíba is a city located in the Metropolitan Porto Alegre of Porto Alegre, in the Brazilian state of Rio Grande do Sul. The city is on the shores of the Guaíba Lake. In the current territory of the municipality of Guaíba there have been ...</v>
    <v>33397</v>
    <v>33398</v>
    <v>33400</v>
    <v>33401</v>
    <v>32607</v>
    <v>Guaíba</v>
    <v>33402</v>
    <v>6951</v>
    <v>Guaíba</v>
    <v>mdp/vdpid/6463709367312056321</v>
  </rv>
  <rv s="0">
    <v>536870912</v>
    <v>Guaporé, Rio Grande do Sul</v>
    <v>84a159ba-79e0-4897-b62a-4bea5a458a34</v>
    <v>en-US</v>
    <v>Map</v>
  </rv>
  <rv s="1">
    <fb>297.661</fb>
    <v>8</v>
  </rv>
  <rv s="2">
    <v>3741</v>
    <v>6</v>
    <v>8282</v>
    <v>7</v>
    <v>0</v>
    <v>Image of Guaporé, Rio Grande do Sul</v>
  </rv>
  <rv s="1">
    <fb>-28.845833333333001</fb>
    <v>9</v>
  </rv>
  <rv s="0">
    <v>805306368</v>
    <v>Paulo Mazutti (Mayor)</v>
    <v>8581c1a7-5d7c-e607-cb4b-9dea3f0beb96</v>
    <v>en-US</v>
    <v>Generic</v>
  </rv>
  <rv s="3">
    <v>920</v>
  </rv>
  <rv s="4">
    <v>https://www.bing.com/search?q=guapor%c3%a9+rio+grande+do+sul&amp;form=skydnc</v>
    <v>Learn more on Bing</v>
  </rv>
  <rv s="1">
    <fb>-51.89</fb>
    <v>9</v>
  </rv>
  <rv s="1">
    <fb>25268</fb>
    <v>8</v>
  </rv>
  <rv s="8">
    <v>#VALUE!</v>
    <v>en-US</v>
    <v>84a159ba-79e0-4897-b62a-4bea5a458a34</v>
    <v>536870912</v>
    <v>1</v>
    <v>8283</v>
    <v>67</v>
    <v>Guaporé, Rio Grande do Sul</v>
    <v>4</v>
    <v>5</v>
    <v>Map</v>
    <v>6</v>
    <v>7</v>
    <v>76</v>
    <v>33405</v>
    <v>3</v>
    <v>Guaporé is a Brazilian municipality located in the state of Rio Grande do Sul. It is the state's greatest jewelry and lingerie producer, ranking second in the country. The city was mainly colonized by Italian immigrants in the 19th century and ...</v>
    <v>33406</v>
    <v>33407</v>
    <v>33409</v>
    <v>33410</v>
    <v>33411</v>
    <v>Guaporé, Rio Grande do Sul</v>
    <v>33412</v>
    <v>Guaporé, Rio Grande do Sul</v>
    <v>mdp/vdpid/6463443023287025665</v>
  </rv>
  <rv s="0">
    <v>536870912</v>
    <v>Guarani das Missões</v>
    <v>67f80b6c-9097-0f89-f883-8b13757cdea1</v>
    <v>en-US</v>
    <v>Map</v>
  </rv>
  <rv s="1">
    <fb>290.49599999999998</fb>
    <v>8</v>
  </rv>
  <rv s="2">
    <v>3742</v>
    <v>6</v>
    <v>8284</v>
    <v>7</v>
    <v>0</v>
    <v>Image of Guarani das Missões</v>
  </rv>
  <rv s="1">
    <fb>-28.140833333332999</fb>
    <v>9</v>
  </rv>
  <rv s="0">
    <v>805306368</v>
    <v>Bertíl Nilsson (Mayor)</v>
    <v>110c38c4-c5ff-f8a1-9f8e-d166ef0b67c7</v>
    <v>en-US</v>
    <v>Generic</v>
  </rv>
  <rv s="3">
    <v>921</v>
  </rv>
  <rv s="4">
    <v>https://www.bing.com/search?q=guarani+das+miss%c3%b5es+brazil&amp;form=skydnc</v>
    <v>Learn more on Bing</v>
  </rv>
  <rv s="1">
    <fb>-54.557777777778</fb>
    <v>9</v>
  </rv>
  <rv s="1">
    <fb>7415</fb>
    <v>8</v>
  </rv>
  <rv s="8">
    <v>#VALUE!</v>
    <v>en-US</v>
    <v>67f80b6c-9097-0f89-f883-8b13757cdea1</v>
    <v>536870912</v>
    <v>1</v>
    <v>8285</v>
    <v>67</v>
    <v>Guarani das Missões</v>
    <v>4</v>
    <v>5</v>
    <v>Map</v>
    <v>6</v>
    <v>7</v>
    <v>76</v>
    <v>33415</v>
    <v>3</v>
    <v>Guarani das Missões is a municipality in the state of Rio Grande do Sul, Brazil. Guarani das Missões calls itself the Polish Capital of Rio Grande do Sul because it was settled primarily by Polish immigrants, starting over one century ago. The ...</v>
    <v>33416</v>
    <v>33417</v>
    <v>33419</v>
    <v>33420</v>
    <v>33421</v>
    <v>Guarani das Missões</v>
    <v>33422</v>
    <v>Guarani das Missões</v>
    <v>mdp/vdpid/6462816201230778369</v>
  </rv>
  <rv s="0">
    <v>536870912</v>
    <v>Harmonia, Rio Grande do Sul</v>
    <v>471c4850-b089-2795-2cd8-16de8956f4d2</v>
    <v>en-US</v>
    <v>Map</v>
  </rv>
  <rv s="1">
    <fb>44.579000000000001</fb>
    <v>8</v>
  </rv>
  <rv s="2">
    <v>3743</v>
    <v>6</v>
    <v>8286</v>
    <v>7</v>
    <v>0</v>
    <v>Image of Harmonia, Rio Grande do Sul</v>
  </rv>
  <rv s="1">
    <fb>-29.547777777777998</fb>
    <v>9</v>
  </rv>
  <rv s="4">
    <v>https://www.bing.com/search?q=harmonia%2c+rio+grande+do+sul&amp;form=skydnc</v>
    <v>Learn more on Bing</v>
  </rv>
  <rv s="1">
    <fb>-51.425833333333003</fb>
    <v>9</v>
  </rv>
  <rv s="1">
    <fb>5378</fb>
    <v>8</v>
  </rv>
  <rv s="12">
    <v>#VALUE!</v>
    <v>en-US</v>
    <v>471c4850-b089-2795-2cd8-16de8956f4d2</v>
    <v>536870912</v>
    <v>1</v>
    <v>8287</v>
    <v>120</v>
    <v>Harmonia, Rio Grande do Sul</v>
    <v>4</v>
    <v>5</v>
    <v>Map</v>
    <v>6</v>
    <v>7</v>
    <v>76</v>
    <v>33425</v>
    <v>3</v>
    <v>Harmonia is a municipality in the state of Rio Grande do Sul, Brazil. It is situated at 126 m above sea level, has a population of 4,917 and occupies an area of 48.663 km².</v>
    <v>33426</v>
    <v>33427</v>
    <v>33428</v>
    <v>33429</v>
    <v>Harmonia, Rio Grande do Sul</v>
    <v>33430</v>
    <v>Harmonia, Rio Grande do Sul</v>
    <v>mdp/vdpid/6463662228267597825</v>
  </rv>
  <rv s="0">
    <v>536870912</v>
    <v>Herval</v>
    <v>31ef04ef-8fa0-1a46-70fa-2b707e7e0a5f</v>
    <v>en-US</v>
    <v>Map</v>
  </rv>
  <rv s="1">
    <fb>1758.412</fb>
    <v>8</v>
  </rv>
  <rv s="2">
    <v>3744</v>
    <v>6</v>
    <v>8288</v>
    <v>7</v>
    <v>0</v>
    <v>Image of Herval</v>
  </rv>
  <rv s="1">
    <fb>-32.023888888888997</fb>
    <v>9</v>
  </rv>
  <rv s="4">
    <v>https://www.bing.com/search?q=herval+rio+grande+do+sul&amp;form=skydnc</v>
    <v>Learn more on Bing</v>
  </rv>
  <rv s="1">
    <fb>-53.395833333333002</fb>
    <v>9</v>
  </rv>
  <rv s="1">
    <fb>6191</fb>
    <v>8</v>
  </rv>
  <rv s="12">
    <v>#VALUE!</v>
    <v>en-US</v>
    <v>31ef04ef-8fa0-1a46-70fa-2b707e7e0a5f</v>
    <v>536870912</v>
    <v>1</v>
    <v>8289</v>
    <v>120</v>
    <v>Herval</v>
    <v>4</v>
    <v>5</v>
    <v>Map</v>
    <v>6</v>
    <v>7</v>
    <v>76</v>
    <v>33433</v>
    <v>3</v>
    <v>Herval is a Brazilian municipality in the southern part of the state of Rio Grande do Sul. The population is 6,814 in an area of 1757.84 km². Its elevation is 287 m. Its main industry is agriculture. Herval is situated south of the Piratini ...</v>
    <v>33434</v>
    <v>33435</v>
    <v>33436</v>
    <v>33437</v>
    <v>Herval</v>
    <v>33438</v>
    <v>Herval</v>
    <v>mdp/vdpid/6464442407449526273</v>
  </rv>
  <rv s="0">
    <v>536870912</v>
    <v>Herveiras</v>
    <v>996e07fa-b71b-7215-2f60-c1dc1a2c847f</v>
    <v>en-US</v>
    <v>Map</v>
  </rv>
  <rv s="1">
    <fb>118.28</fb>
    <v>8</v>
  </rv>
  <rv s="2">
    <v>3745</v>
    <v>6</v>
    <v>8290</v>
    <v>7</v>
    <v>0</v>
    <v>Image of Herveiras</v>
  </rv>
  <rv s="1">
    <fb>-29.406944444444001</fb>
    <v>9</v>
  </rv>
  <rv s="4">
    <v>https://www.bing.com/search?q=herveiras+brazil&amp;form=skydnc</v>
    <v>Learn more on Bing</v>
  </rv>
  <rv s="1">
    <fb>-52.652777777777999</fb>
    <v>9</v>
  </rv>
  <rv s="1">
    <fb>3019</fb>
    <v>8</v>
  </rv>
  <rv s="29">
    <v>#VALUE!</v>
    <v>en-US</v>
    <v>996e07fa-b71b-7215-2f60-c1dc1a2c847f</v>
    <v>536870912</v>
    <v>1</v>
    <v>8291</v>
    <v>2954</v>
    <v>Herveiras</v>
    <v>251</v>
    <v>5</v>
    <v>Map</v>
    <v>6</v>
    <v>57</v>
    <v>76</v>
    <v>33441</v>
    <v>3</v>
    <v>Herveiras is a municipality in the state of Rio Grande do Sul, Brazil.</v>
    <v>33442</v>
    <v>33443</v>
    <v>33444</v>
    <v>33445</v>
    <v>Herveiras</v>
    <v>33446</v>
    <v>6951</v>
    <v>Herveiras</v>
  </rv>
  <rv s="0">
    <v>536870912</v>
    <v>Horizontina</v>
    <v>4a1c6a7f-1b97-f980-aafc-11c89b239f78</v>
    <v>en-US</v>
    <v>Map</v>
  </rv>
  <rv s="1">
    <fb>232.476</fb>
    <v>8</v>
  </rv>
  <rv s="2">
    <v>3746</v>
    <v>6</v>
    <v>8292</v>
    <v>7</v>
    <v>0</v>
    <v>Image of Horizontina</v>
  </rv>
  <rv s="1">
    <fb>-27.625833333332999</fb>
    <v>9</v>
  </rv>
  <rv s="0">
    <v>805306368</v>
    <v>Jones Jehn da Cunha (Mayor)</v>
    <v>b6d5366b-5c33-57be-774f-43ec88907bd1</v>
    <v>en-US</v>
    <v>Generic</v>
  </rv>
  <rv s="3">
    <v>922</v>
  </rv>
  <rv s="4">
    <v>https://www.bing.com/search?q=horizontina+brazil&amp;form=skydnc</v>
    <v>Learn more on Bing</v>
  </rv>
  <rv s="1">
    <fb>-54.307777777778</fb>
    <v>9</v>
  </rv>
  <rv s="1">
    <fb>18851</fb>
    <v>8</v>
  </rv>
  <rv s="8">
    <v>#VALUE!</v>
    <v>en-US</v>
    <v>4a1c6a7f-1b97-f980-aafc-11c89b239f78</v>
    <v>536870912</v>
    <v>1</v>
    <v>8293</v>
    <v>67</v>
    <v>Horizontina</v>
    <v>4</v>
    <v>5</v>
    <v>Map</v>
    <v>6</v>
    <v>7</v>
    <v>76</v>
    <v>33449</v>
    <v>3</v>
    <v>Horizontina is a municipality in Rio Grande do Sul, in southern Brazil, with 19,389 inhabitants in 2020. It is located 496 km north of the state capital. The first settlers were German, Italian and Polish immigrants who arrived in the region in ...</v>
    <v>33450</v>
    <v>33451</v>
    <v>33453</v>
    <v>33454</v>
    <v>33455</v>
    <v>Horizontina</v>
    <v>33456</v>
    <v>Horizontina</v>
    <v>mdp/vdpid/6459795837068247041</v>
  </rv>
  <rv s="0">
    <v>536870912</v>
    <v>Hulha Negra</v>
    <v>eac233bf-09a8-4f10-5781-18696ace0888</v>
    <v>en-US</v>
    <v>Map</v>
  </rv>
  <rv s="1">
    <fb>822.94299999999998</fb>
    <v>8</v>
  </rv>
  <rv s="2">
    <v>3747</v>
    <v>6</v>
    <v>8294</v>
    <v>7</v>
    <v>0</v>
    <v>Image of Hulha Negra</v>
  </rv>
  <rv s="1">
    <fb>-31.403888888889</fb>
    <v>9</v>
  </rv>
  <rv s="0">
    <v>805306368</v>
    <v>Renato Machado (Mayor)</v>
    <v>d8f44156-debd-6134-113b-0d6108a43b6d</v>
    <v>en-US</v>
    <v>Generic</v>
  </rv>
  <rv s="3">
    <v>923</v>
  </rv>
  <rv s="4">
    <v>https://www.bing.com/search?q=hulha+negra+brazil&amp;form=skydnc</v>
    <v>Learn more on Bing</v>
  </rv>
  <rv s="1">
    <fb>-53.868888888889003</fb>
    <v>9</v>
  </rv>
  <rv s="1">
    <fb>6894</fb>
    <v>8</v>
  </rv>
  <rv s="8">
    <v>#VALUE!</v>
    <v>en-US</v>
    <v>eac233bf-09a8-4f10-5781-18696ace0888</v>
    <v>536870912</v>
    <v>1</v>
    <v>8295</v>
    <v>67</v>
    <v>Hulha Negra</v>
    <v>4</v>
    <v>5</v>
    <v>Map</v>
    <v>6</v>
    <v>64</v>
    <v>76</v>
    <v>33459</v>
    <v>3</v>
    <v>Hulha Negra is a municipality in the state of Rio Grande do Sul, Brazil. As of 2020, the estimated population was 6,836.</v>
    <v>33460</v>
    <v>33461</v>
    <v>33463</v>
    <v>33464</v>
    <v>33465</v>
    <v>Hulha Negra</v>
    <v>33466</v>
    <v>Hulha Negra</v>
    <v>mdp/vdpid/6463988819191398401</v>
  </rv>
  <rv s="0">
    <v>536870912</v>
    <v>Humaitá, Rio Grande do Sul</v>
    <v>78336627-bd3c-dd06-b1d9-734e084c79d3</v>
    <v>en-US</v>
    <v>Map</v>
  </rv>
  <rv s="1">
    <fb>135.24600000000001</fb>
    <v>8</v>
  </rv>
  <rv s="2">
    <v>3748</v>
    <v>6</v>
    <v>8296</v>
    <v>7</v>
    <v>0</v>
    <v>Image of Humaitá, Rio Grande do Sul</v>
  </rv>
  <rv s="1">
    <fb>-27.562777777777999</fb>
    <v>9</v>
  </rv>
  <rv s="0">
    <v>805306368</v>
    <v>Paulo Antonio Schwade (Mayor)</v>
    <v>2f4a0fd2-f502-ac40-70dd-503d06b35f1a</v>
    <v>en-US</v>
    <v>Generic</v>
  </rv>
  <rv s="3">
    <v>924</v>
  </rv>
  <rv s="1">
    <fb>-53.973888888889</fb>
    <v>9</v>
  </rv>
  <rv s="10">
    <v>#VALUE!</v>
    <v>en-US</v>
    <v>78336627-bd3c-dd06-b1d9-734e084c79d3</v>
    <v>536870912</v>
    <v>1</v>
    <v>8297</v>
    <v>91</v>
    <v>Humaitá, Rio Grande do Sul</v>
    <v>92</v>
    <v>5</v>
    <v>Map</v>
    <v>6</v>
    <v>7</v>
    <v>76</v>
    <v>33469</v>
    <v>3</v>
    <v>Humaitá is a municipality in the state of Rio Grande do Sul, Brazil. It occupies an area of 135.246 km². Its population is 4,736.</v>
    <v>33470</v>
    <v>33471</v>
    <v>33473</v>
    <v>33474</v>
    <v>Humaitá, Rio Grande do Sul</v>
    <v>4762</v>
    <v>Humaitá, Rio Grande do Sul</v>
    <v>mdp/vdpid/6459817586614861825</v>
  </rv>
  <rv s="0">
    <v>536870912</v>
    <v>Ibarama</v>
    <v>70a1cf6c-9257-b319-325a-b3bab9d38977</v>
    <v>en-US</v>
    <v>Map</v>
  </rv>
  <rv s="1">
    <fb>193.10900000000001</fb>
    <v>8</v>
  </rv>
  <rv s="2">
    <v>3749</v>
    <v>6</v>
    <v>8298</v>
    <v>7</v>
    <v>0</v>
    <v>Image of Ibarama</v>
  </rv>
  <rv s="1">
    <fb>-29.418888888889001</fb>
    <v>9</v>
  </rv>
  <rv s="4">
    <v>https://www.bing.com/search?q=ibarama+brazil&amp;form=skydnc</v>
    <v>Learn more on Bing</v>
  </rv>
  <rv s="1">
    <fb>3732</fb>
    <v>8</v>
  </rv>
  <rv s="12">
    <v>#VALUE!</v>
    <v>en-US</v>
    <v>70a1cf6c-9257-b319-325a-b3bab9d38977</v>
    <v>536870912</v>
    <v>1</v>
    <v>8299</v>
    <v>120</v>
    <v>Ibarama</v>
    <v>4</v>
    <v>5</v>
    <v>Map</v>
    <v>6</v>
    <v>7</v>
    <v>76</v>
    <v>33477</v>
    <v>3</v>
    <v>Ibarama is a municipality in the state of Rio Grande do Sul, Brazil. The municipality contains part of the 1,848 hectares Quarta Colônia State Park, created in 2005. The municipality is partly flooded by the reservoir of the Dona Francisca ...</v>
    <v>33478</v>
    <v>33479</v>
    <v>33480</v>
    <v>26225</v>
    <v>Ibarama</v>
    <v>33481</v>
    <v>Ibarama</v>
    <v>mdp/vdpid/6463323855191539713</v>
  </rv>
  <rv s="0">
    <v>536870912</v>
    <v>Ibiaçá</v>
    <v>0ce7172c-7510-17c2-d333-02e20291938a</v>
    <v>en-US</v>
    <v>Map</v>
  </rv>
  <rv s="1">
    <fb>350.87</fb>
    <v>8</v>
  </rv>
  <rv s="2">
    <v>3750</v>
    <v>6</v>
    <v>8300</v>
    <v>7</v>
    <v>0</v>
    <v>Image of Ibiaçá</v>
  </rv>
  <rv s="1">
    <fb>-28.056944444443999</fb>
    <v>9</v>
  </rv>
  <rv s="4">
    <v>https://www.bing.com/search?q=ibia%c3%a7%c3%a1+brazil&amp;form=skydnc</v>
    <v>Learn more on Bing</v>
  </rv>
  <rv s="1">
    <fb>-51.854999999999997</fb>
    <v>9</v>
  </rv>
  <rv s="1">
    <fb>4527</fb>
    <v>8</v>
  </rv>
  <rv s="9">
    <v>#VALUE!</v>
    <v>en-US</v>
    <v>0ce7172c-7510-17c2-d333-02e20291938a</v>
    <v>536870912</v>
    <v>1</v>
    <v>8301</v>
    <v>72</v>
    <v>Ibiaçá</v>
    <v>4</v>
    <v>5</v>
    <v>Map</v>
    <v>6</v>
    <v>7</v>
    <v>76</v>
    <v>33484</v>
    <v>3</v>
    <v>Ibiaçá is a municipality in the state of Rio Grande do Sul, Brazil. As of 2020, the estimated population was 4,699.</v>
    <v>33485</v>
    <v>33486</v>
    <v>33487</v>
    <v>33488</v>
    <v>Ibiaçá</v>
    <v>33489</v>
    <v>6951</v>
    <v>Ibiaçá</v>
    <v>mdp/vdpid/6463372174899019777</v>
  </rv>
  <rv s="0">
    <v>536870912</v>
    <v>Ibiraiaras</v>
    <v>575319dd-579d-cd10-269b-628209834a74</v>
    <v>en-US</v>
    <v>Map</v>
  </rv>
  <rv s="1">
    <fb>300.64999999999998</fb>
    <v>8</v>
  </rv>
  <rv s="1">
    <fb>-28.37</fb>
    <v>9</v>
  </rv>
  <rv s="4">
    <v>https://www.bing.com/search?q=ibiraiaras+brazil&amp;form=skydnc</v>
    <v>Learn more on Bing</v>
  </rv>
  <rv s="1">
    <fb>-51.635833333332997</fb>
    <v>9</v>
  </rv>
  <rv s="1">
    <fb>6776</fb>
    <v>8</v>
  </rv>
  <rv s="14">
    <v>#VALUE!</v>
    <v>en-US</v>
    <v>575319dd-579d-cd10-269b-628209834a74</v>
    <v>536870912</v>
    <v>1</v>
    <v>8303</v>
    <v>136</v>
    <v>Ibiraiaras</v>
    <v>4</v>
    <v>137</v>
    <v>Map</v>
    <v>6</v>
    <v>7</v>
    <v>76</v>
    <v>33492</v>
    <v>3</v>
    <v>Ibiraiaras is a municipality in the state of Rio Grande do Sul, Brazil. As of 2020, the estimated population was 7,265.</v>
    <v>33493</v>
    <v>33494</v>
    <v>33495</v>
    <v>Ibiraiaras</v>
    <v>33496</v>
    <v>6951</v>
    <v>Ibiraiaras</v>
    <v>mdp/vdpid/6463395710430609409</v>
  </rv>
  <rv s="0">
    <v>536870912</v>
    <v>Ibirapuitã</v>
    <v>7c5f5b7f-2eba-11d0-5921-c12c9aa73c9a</v>
    <v>en-US</v>
    <v>Map</v>
  </rv>
  <rv s="1">
    <fb>297.7</fb>
    <v>8</v>
  </rv>
  <rv s="2">
    <v>3751</v>
    <v>6</v>
    <v>8304</v>
    <v>7</v>
    <v>0</v>
    <v>Image of Ibirapuitã</v>
  </rv>
  <rv s="1">
    <fb>-28.623888888888999</fb>
    <v>9</v>
  </rv>
  <rv s="0">
    <v>805306368</v>
    <v>Jose Nicolodi Provenci (Mayor)</v>
    <v>4f02f8b6-d5b1-2e50-a20a-9a2ed01f6c6e</v>
    <v>en-US</v>
    <v>Generic</v>
  </rv>
  <rv s="3">
    <v>925</v>
  </rv>
  <rv s="4">
    <v>https://www.bing.com/search?q=ibirapuit%c3%a3+brazil&amp;form=skydnc</v>
    <v>Learn more on Bing</v>
  </rv>
  <rv s="1">
    <fb>-52.510833333332997</fb>
    <v>9</v>
  </rv>
  <rv s="1">
    <fb>3723</fb>
    <v>8</v>
  </rv>
  <rv s="8">
    <v>#VALUE!</v>
    <v>en-US</v>
    <v>7c5f5b7f-2eba-11d0-5921-c12c9aa73c9a</v>
    <v>536870912</v>
    <v>1</v>
    <v>8305</v>
    <v>67</v>
    <v>Ibirapuitã</v>
    <v>4</v>
    <v>5</v>
    <v>Map</v>
    <v>6</v>
    <v>7</v>
    <v>76</v>
    <v>33499</v>
    <v>3</v>
    <v>Ibirapuitã is a municipality in the state of Rio Grande do Sul, Brazil. As of 2020, the estimated population was 4,000.</v>
    <v>33500</v>
    <v>33501</v>
    <v>33503</v>
    <v>33504</v>
    <v>33505</v>
    <v>Ibirapuitã</v>
    <v>33506</v>
    <v>Ibirapuitã</v>
    <v>mdp/vdpid/6463291621210324993</v>
  </rv>
  <rv s="0">
    <v>536870912</v>
    <v>Ibirubá</v>
    <v>d9a3464a-b0b8-013a-ca9b-496c49cf311e</v>
    <v>en-US</v>
    <v>Map</v>
  </rv>
  <rv s="1">
    <fb>611.80700000000002</fb>
    <v>8</v>
  </rv>
  <rv s="2">
    <v>3752</v>
    <v>6</v>
    <v>8306</v>
    <v>7</v>
    <v>0</v>
    <v>Image of Ibirubá</v>
  </rv>
  <rv s="1">
    <fb>-28.627777777778</fb>
    <v>9</v>
  </rv>
  <rv s="4">
    <v>https://www.bing.com/search?q=ibirub%c3%a1+brazil&amp;form=skydnc</v>
    <v>Learn more on Bing</v>
  </rv>
  <rv s="1">
    <fb>-53.09</fb>
    <v>9</v>
  </rv>
  <rv s="1">
    <fb>21583</fb>
    <v>8</v>
  </rv>
  <rv s="12">
    <v>#VALUE!</v>
    <v>en-US</v>
    <v>d9a3464a-b0b8-013a-ca9b-496c49cf311e</v>
    <v>536870912</v>
    <v>1</v>
    <v>8307</v>
    <v>120</v>
    <v>Ibirubá</v>
    <v>4</v>
    <v>5</v>
    <v>Map</v>
    <v>6</v>
    <v>7</v>
    <v>76</v>
    <v>33509</v>
    <v>3</v>
    <v>Ibirubá is a municipality in the state of Rio Grande do Sul, Brazil. As of 2020, the estimated population was 20,413.</v>
    <v>33510</v>
    <v>33511</v>
    <v>33512</v>
    <v>33513</v>
    <v>Ibirubá</v>
    <v>33514</v>
    <v>Ibirubá</v>
    <v>mdp/vdpid/6463256164913119233</v>
  </rv>
  <rv s="0">
    <v>536870912</v>
    <v>Igrejinha</v>
    <v>53f2c2c5-78c9-310a-87ac-ac5b99f8c37a</v>
    <v>en-US</v>
    <v>Map</v>
  </rv>
  <rv s="1">
    <fb>136.816</fb>
    <v>8</v>
  </rv>
  <rv s="2">
    <v>3753</v>
    <v>6</v>
    <v>8308</v>
    <v>7</v>
    <v>0</v>
    <v>Image of Igrejinha</v>
  </rv>
  <rv s="1">
    <fb>-29.573888888889002</fb>
    <v>9</v>
  </rv>
  <rv s="0">
    <v>805306368</v>
    <v>Joel Leandro Wilhelm (Mayor)</v>
    <v>459e3b1a-572c-d713-b8d8-99b75a503f63</v>
    <v>en-US</v>
    <v>Generic</v>
  </rv>
  <rv s="3">
    <v>926</v>
  </rv>
  <rv s="4">
    <v>https://www.bing.com/search?q=igrejinha+rio+grande+do+sul&amp;form=skydnc</v>
    <v>Learn more on Bing</v>
  </rv>
  <rv s="1">
    <fb>-50.79</fb>
    <v>9</v>
  </rv>
  <rv s="1">
    <fb>37340</fb>
    <v>8</v>
  </rv>
  <rv s="5">
    <v>#VALUE!</v>
    <v>en-US</v>
    <v>53f2c2c5-78c9-310a-87ac-ac5b99f8c37a</v>
    <v>536870912</v>
    <v>1</v>
    <v>8309</v>
    <v>2</v>
    <v>Igrejinha</v>
    <v>4</v>
    <v>5</v>
    <v>Map</v>
    <v>6</v>
    <v>57</v>
    <v>76</v>
    <v>33517</v>
    <v>3</v>
    <v>Igrejinha is a municipality located in the metropolitan area of Porto Alegre, in the state of Rio Grande do Sul, Brazil. Home to the Morro Alto da Pedra and the regional park Parque Alto da Pedra. The city has approximately 37,000 inhabitants ...</v>
    <v>33518</v>
    <v>33519</v>
    <v>33521</v>
    <v>33522</v>
    <v>33523</v>
    <v>Igrejinha</v>
    <v>33524</v>
    <v>7560</v>
    <v>Igrejinha</v>
    <v>mdp/vdpid/6463696824447270913</v>
  </rv>
  <rv s="0">
    <v>536870912</v>
    <v>Ijuí</v>
    <v>1d642bb4-55ab-8147-2236-fb576eed6e5e</v>
    <v>en-US</v>
    <v>Map</v>
  </rv>
  <rv s="1">
    <fb>689.12400000000002</fb>
    <v>8</v>
  </rv>
  <rv s="2">
    <v>3754</v>
    <v>6</v>
    <v>8310</v>
    <v>7</v>
    <v>0</v>
    <v>Image of Ijuí</v>
  </rv>
  <rv s="0">
    <v>805306368</v>
    <v>Andrei Cossetin Sczmanski (Mayor)</v>
    <v>00be398d-5456-d545-0a45-856312e3fb05</v>
    <v>en-US</v>
    <v>Generic</v>
  </rv>
  <rv s="3">
    <v>927</v>
  </rv>
  <rv s="4">
    <v>https://www.bing.com/search?q=iju%c3%ad+brazil&amp;form=skydnc</v>
    <v>Learn more on Bing</v>
  </rv>
  <rv s="1">
    <fb>-53.914999999999999</fb>
    <v>9</v>
  </rv>
  <rv s="1">
    <fb>84726</fb>
    <v>8</v>
  </rv>
  <rv s="8">
    <v>#VALUE!</v>
    <v>en-US</v>
    <v>1d642bb4-55ab-8147-2236-fb576eed6e5e</v>
    <v>536870912</v>
    <v>1</v>
    <v>8311</v>
    <v>67</v>
    <v>Ijuí</v>
    <v>4</v>
    <v>5</v>
    <v>Map</v>
    <v>6</v>
    <v>7</v>
    <v>76</v>
    <v>33527</v>
    <v>3</v>
    <v>Ijuí is a Brazilian municipality of Rio Grande do Sul, situated 395 kilometres from the state capital, Porto Alegre. In 2020 its population was 83,764, making it the third most populous city of the Missões region, behind Passo Fundo and Erechim.</v>
    <v>33528</v>
    <v>32922</v>
    <v>33530</v>
    <v>33531</v>
    <v>33532</v>
    <v>Ijuí</v>
    <v>33533</v>
    <v>Ijuí</v>
    <v>mdp/vdpid/6462855988130086913</v>
  </rv>
  <rv s="0">
    <v>536870912</v>
    <v>Ilópolis</v>
    <v>900736b6-3fcd-8780-9544-34cb412f5a69</v>
    <v>en-US</v>
    <v>Map</v>
  </rv>
  <rv s="1">
    <fb>116.48099999999999</fb>
    <v>8</v>
  </rv>
  <rv s="2">
    <v>3755</v>
    <v>6</v>
    <v>8312</v>
    <v>7</v>
    <v>0</v>
    <v>Image of Ilópolis</v>
  </rv>
  <rv s="1">
    <fb>-28.926944444444</fb>
    <v>9</v>
  </rv>
  <rv s="4">
    <v>https://www.bing.com/search?q=il%c3%b3polis+rio+grande+do+sul&amp;form=skydnc</v>
    <v>Learn more on Bing</v>
  </rv>
  <rv s="1">
    <fb>-52.123888888888999</fb>
    <v>9</v>
  </rv>
  <rv s="1">
    <fb>4157</fb>
    <v>8</v>
  </rv>
  <rv s="12">
    <v>#VALUE!</v>
    <v>en-US</v>
    <v>900736b6-3fcd-8780-9544-34cb412f5a69</v>
    <v>536870912</v>
    <v>1</v>
    <v>8313</v>
    <v>120</v>
    <v>Ilópolis</v>
    <v>4</v>
    <v>5</v>
    <v>Map</v>
    <v>6</v>
    <v>7</v>
    <v>76</v>
    <v>33536</v>
    <v>3</v>
    <v>Ilópolis is a municipality in the state of Rio Grande do Sul, Brazil.</v>
    <v>33537</v>
    <v>33538</v>
    <v>33539</v>
    <v>33540</v>
    <v>Ilópolis</v>
    <v>33541</v>
    <v>Ilópolis</v>
    <v>mdp/vdpid/6463346944751173633</v>
  </rv>
  <rv s="0">
    <v>536870912</v>
    <v>Imbé</v>
    <v>89a4c483-47a0-5f73-d767-84ad9a99efe5</v>
    <v>en-US</v>
    <v>Map</v>
  </rv>
  <rv s="1">
    <fb>39.548999999999999</fb>
    <v>8</v>
  </rv>
  <rv s="2">
    <v>3756</v>
    <v>6</v>
    <v>8314</v>
    <v>7</v>
    <v>0</v>
    <v>Image of Imbé</v>
  </rv>
  <rv s="1">
    <fb>-29.975000000000001</fb>
    <v>9</v>
  </rv>
  <rv s="4">
    <v>https://www.bing.com/search?q=imb%c3%a9+brazil&amp;form=skydnc</v>
    <v>Learn more on Bing</v>
  </rv>
  <rv s="1">
    <fb>-50.127777777778</fb>
    <v>9</v>
  </rv>
  <rv s="1">
    <fb>23271</fb>
    <v>8</v>
  </rv>
  <rv s="9">
    <v>#VALUE!</v>
    <v>en-US</v>
    <v>89a4c483-47a0-5f73-d767-84ad9a99efe5</v>
    <v>536870912</v>
    <v>1</v>
    <v>8315</v>
    <v>72</v>
    <v>Imbé</v>
    <v>4</v>
    <v>5</v>
    <v>Map</v>
    <v>6</v>
    <v>57</v>
    <v>76</v>
    <v>33544</v>
    <v>3</v>
    <v>Imbé is a municipality on the coastline of Rio Grande do Sul, the southernmost state of Brazil, 120 km east of Porto Alegre. Its population is approximately 23 thousand. It has warm summers and cool winters.</v>
    <v>33545</v>
    <v>33546</v>
    <v>33547</v>
    <v>33548</v>
    <v>Imbé</v>
    <v>33549</v>
    <v>6951</v>
    <v>Imbé</v>
    <v>mdp/vdpid/6465226940537110529</v>
  </rv>
  <rv s="0">
    <v>536870912</v>
    <v>Imigrante</v>
    <v>61638c51-6ceb-6209-6e58-b8b8c69d7a19</v>
    <v>en-US</v>
    <v>Map</v>
  </rv>
  <rv s="1">
    <fb>73.355000000000004</fb>
    <v>8</v>
  </rv>
  <rv s="2">
    <v>3757</v>
    <v>6</v>
    <v>8316</v>
    <v>7</v>
    <v>0</v>
    <v>Image of Imigrante</v>
  </rv>
  <rv s="1">
    <fb>-29.355</fb>
    <v>9</v>
  </rv>
  <rv s="0">
    <v>805306368</v>
    <v>Paulo Gilberto Altmann (Mayor)</v>
    <v>95e3f8d0-930c-8c41-4c05-fd2953d3755b</v>
    <v>en-US</v>
    <v>Generic</v>
  </rv>
  <rv s="3">
    <v>928</v>
  </rv>
  <rv s="4">
    <v>https://www.bing.com/search?q=imigrante+brazil&amp;form=skydnc</v>
    <v>Learn more on Bing</v>
  </rv>
  <rv s="1">
    <fb>-51.776944444443998</fb>
    <v>9</v>
  </rv>
  <rv s="1">
    <fb>3080</fb>
    <v>8</v>
  </rv>
  <rv s="5">
    <v>#VALUE!</v>
    <v>en-US</v>
    <v>61638c51-6ceb-6209-6e58-b8b8c69d7a19</v>
    <v>536870912</v>
    <v>1</v>
    <v>8317</v>
    <v>2</v>
    <v>Imigrante</v>
    <v>4</v>
    <v>5</v>
    <v>Map</v>
    <v>6</v>
    <v>7</v>
    <v>76</v>
    <v>33552</v>
    <v>3</v>
    <v>Imigrante is a city in Rio Grande do Sul, located in south Brazil, situated in the state's Taquari Valley region. It was established by German and Italian immigrants. Imigrante calls itself, Terra do Cactos, or Land of the Cactus.</v>
    <v>33553</v>
    <v>33554</v>
    <v>33556</v>
    <v>33557</v>
    <v>33558</v>
    <v>Imigrante</v>
    <v>33559</v>
    <v>6951</v>
    <v>Imigrante</v>
    <v>mdp/vdpid/6463461191468449793</v>
  </rv>
  <rv s="0">
    <v>536870912</v>
    <v>Independência, Rio Grande do Sul</v>
    <v>653c3ba1-a595-e507-94d1-0836cc4bcf50</v>
    <v>en-US</v>
    <v>Map</v>
  </rv>
  <rv s="1">
    <fb>357.435</fb>
    <v>8</v>
  </rv>
  <rv s="2">
    <v>3758</v>
    <v>6</v>
    <v>8318</v>
    <v>7</v>
    <v>0</v>
    <v>Image of Independência, Rio Grande do Sul</v>
  </rv>
  <rv s="1">
    <fb>-27.832777777777999</fb>
    <v>9</v>
  </rv>
  <rv s="4">
    <v>https://www.bing.com/search?q=independ%c3%aancia+brazil&amp;form=skydnc</v>
    <v>Learn more on Bing</v>
  </rv>
  <rv s="1">
    <fb>-54.187777777778003</fb>
    <v>9</v>
  </rv>
  <rv s="1">
    <fb>6109</fb>
    <v>8</v>
  </rv>
  <rv s="9">
    <v>#VALUE!</v>
    <v>en-US</v>
    <v>653c3ba1-a595-e507-94d1-0836cc4bcf50</v>
    <v>536870912</v>
    <v>1</v>
    <v>8319</v>
    <v>72</v>
    <v>Independência, Rio Grande do Sul</v>
    <v>4</v>
    <v>5</v>
    <v>Map</v>
    <v>6</v>
    <v>57</v>
    <v>76</v>
    <v>33562</v>
    <v>3</v>
    <v>Independência is a municipality of the western part of the state of Rio Grande do Sul, Brazil. The population is 6,109 in an area of 357.44 km². Its elevation is 372 metres.</v>
    <v>33563</v>
    <v>33564</v>
    <v>33565</v>
    <v>33566</v>
    <v>Independência, Rio Grande do Sul</v>
    <v>33567</v>
    <v>6951</v>
    <v>Independência, Rio Grande do Sul</v>
    <v>mdp/vdpid/6459809884782198785</v>
  </rv>
  <rv s="0">
    <v>536870912</v>
    <v>Inhacorá</v>
    <v>9994b753-678f-e825-00b1-f31feee5dc3d</v>
    <v>en-US</v>
    <v>Map</v>
  </rv>
  <rv s="1">
    <fb>114.13500000000001</fb>
    <v>8</v>
  </rv>
  <rv s="2">
    <v>3759</v>
    <v>6</v>
    <v>8320</v>
    <v>7</v>
    <v>0</v>
    <v>Image of Inhacorá</v>
  </rv>
  <rv s="1">
    <fb>-27.882777777777999</fb>
    <v>9</v>
  </rv>
  <rv s="4">
    <v>https://www.bing.com/search?q=inhacor%c3%a1+brazil&amp;form=skydnc</v>
    <v>Learn more on Bing</v>
  </rv>
  <rv s="1">
    <fb>-54.016944444444</fb>
    <v>9</v>
  </rv>
  <rv s="12">
    <v>#VALUE!</v>
    <v>en-US</v>
    <v>9994b753-678f-e825-00b1-f31feee5dc3d</v>
    <v>536870912</v>
    <v>1</v>
    <v>8321</v>
    <v>120</v>
    <v>Inhacorá</v>
    <v>4</v>
    <v>5</v>
    <v>Map</v>
    <v>6</v>
    <v>7</v>
    <v>76</v>
    <v>33570</v>
    <v>3</v>
    <v>Inhacorá is a municipality in the northern part of the state of Rio Grande do Sul, Brazil. The population is 2,215 in an area of 114.11 km². Its elevation is 358 m. It is located 482 km west of the state capital of Porto Alegre, northeast of ...</v>
    <v>33571</v>
    <v>33572</v>
    <v>33573</v>
    <v>33574</v>
    <v>Inhacorá</v>
    <v>33369</v>
    <v>Inhacorá</v>
    <v>mdp/vdpid/6459834835421626369</v>
  </rv>
  <rv s="0">
    <v>536870912</v>
    <v>Ipê, Rio Grande do Sul</v>
    <v>610a7f1e-5f35-5f07-f40e-12f58405e228</v>
    <v>en-US</v>
    <v>Map</v>
  </rv>
  <rv s="1">
    <fb>599.94799999999998</fb>
    <v>8</v>
  </rv>
  <rv s="2">
    <v>3760</v>
    <v>6</v>
    <v>8322</v>
    <v>7</v>
    <v>0</v>
    <v>Image of Ipê, Rio Grande do Sul</v>
  </rv>
  <rv s="1">
    <fb>-28.82</fb>
    <v>9</v>
  </rv>
  <rv s="0">
    <v>805306368</v>
    <v>José Mario Grazziotin (Mayor)</v>
    <v>2e467ed9-bc31-d6c1-5e42-80463d382deb</v>
    <v>en-US</v>
    <v>Generic</v>
  </rv>
  <rv s="3">
    <v>929</v>
  </rv>
  <rv s="1">
    <fb>-51.278888888889</fb>
    <v>9</v>
  </rv>
  <rv s="1">
    <fb>5325</fb>
    <v>8</v>
  </rv>
  <rv s="22">
    <v>#VALUE!</v>
    <v>en-US</v>
    <v>610a7f1e-5f35-5f07-f40e-12f58405e228</v>
    <v>536870912</v>
    <v>1</v>
    <v>8323</v>
    <v>762</v>
    <v>Ipê, Rio Grande do Sul</v>
    <v>92</v>
    <v>5</v>
    <v>Map</v>
    <v>6</v>
    <v>7</v>
    <v>76</v>
    <v>33577</v>
    <v>3</v>
    <v>Ipê is a municipality in the state of Rio Grande do Sul, Brazil. As of 2020, the estimated population was 5,325. It is located at a latitude of 28º49'12" south and a longitude of 51º16'45" west, with an altitude of 750 meters.</v>
    <v>33578</v>
    <v>33579</v>
    <v>33581</v>
    <v>33582</v>
    <v>Ipê, Rio Grande do Sul</v>
    <v>33583</v>
    <v>6951</v>
    <v>Ipê, Rio Grande do Sul</v>
    <v>mdp/vdpid/6463427833313099777</v>
  </rv>
  <rv s="0">
    <v>536870912</v>
    <v>Ipiranga do Sul</v>
    <v>50954392-00ed-606f-090b-7a2c29d5cc64</v>
    <v>en-US</v>
    <v>Map</v>
  </rv>
  <rv s="1">
    <fb>159.22999999999999</fb>
    <v>8</v>
  </rv>
  <rv s="1">
    <fb>-27.936944444443998</fb>
    <v>9</v>
  </rv>
  <rv s="4">
    <v>https://www.bing.com/search?q=ipiranga+do+sul+brazil&amp;form=skydnc</v>
    <v>Learn more on Bing</v>
  </rv>
  <rv s="1">
    <fb>-52.425833333333003</fb>
    <v>9</v>
  </rv>
  <rv s="14">
    <v>#VALUE!</v>
    <v>en-US</v>
    <v>50954392-00ed-606f-090b-7a2c29d5cc64</v>
    <v>536870912</v>
    <v>1</v>
    <v>8325</v>
    <v>136</v>
    <v>Ipiranga do Sul</v>
    <v>4</v>
    <v>137</v>
    <v>Map</v>
    <v>6</v>
    <v>7</v>
    <v>76</v>
    <v>33586</v>
    <v>3</v>
    <v>Ipiranga do Sul is a municipality in the state of Rio Grande do Sul, Brazil. As of 2020, the estimated population was 1,880.</v>
    <v>33587</v>
    <v>33588</v>
    <v>33589</v>
    <v>Ipiranga do Sul</v>
    <v>22273</v>
    <v>6951</v>
    <v>Ipiranga do Sul</v>
    <v>mdp/vdpid/6460268762879754241</v>
  </rv>
  <rv s="0">
    <v>536870912</v>
    <v>Iraí</v>
    <v>e14740b1-52f4-4ee2-b23f-5ba9a996ae78</v>
    <v>en-US</v>
    <v>Map</v>
  </rv>
  <rv s="1">
    <fb>182.185</fb>
    <v>8</v>
  </rv>
  <rv s="2">
    <v>3761</v>
    <v>6</v>
    <v>8326</v>
    <v>7</v>
    <v>0</v>
    <v>Image of Iraí</v>
  </rv>
  <rv s="1">
    <fb>-27.193888888888999</fb>
    <v>9</v>
  </rv>
  <rv s="4">
    <v>https://www.bing.com/search?q=ira%c3%ad+brazil&amp;form=skydnc</v>
    <v>Learn more on Bing</v>
  </rv>
  <rv s="1">
    <fb>-53.250833333332999</fb>
    <v>9</v>
  </rv>
  <rv s="1">
    <fb>7482</fb>
    <v>8</v>
  </rv>
  <rv s="12">
    <v>#VALUE!</v>
    <v>en-US</v>
    <v>e14740b1-52f4-4ee2-b23f-5ba9a996ae78</v>
    <v>536870912</v>
    <v>1</v>
    <v>8327</v>
    <v>120</v>
    <v>Iraí</v>
    <v>4</v>
    <v>5</v>
    <v>Map</v>
    <v>6</v>
    <v>7</v>
    <v>76</v>
    <v>33592</v>
    <v>3</v>
    <v>Iraí is a municipality in the state of Rio Grande do Sul, Brazil.</v>
    <v>33593</v>
    <v>33594</v>
    <v>33595</v>
    <v>33596</v>
    <v>Iraí</v>
    <v>33597</v>
    <v>Iraí</v>
    <v>mdp/vdpid/6460151695493038081</v>
  </rv>
  <rv s="0">
    <v>536870912</v>
    <v>Itaara</v>
    <v>74df6828-c8ba-5a09-2db7-e9270c082c34</v>
    <v>en-US</v>
    <v>Map</v>
  </rv>
  <rv s="1">
    <fb>171.07900000000001</fb>
    <v>8</v>
  </rv>
  <rv s="2">
    <v>3762</v>
    <v>6</v>
    <v>8328</v>
    <v>7</v>
    <v>0</v>
    <v>Image of Itaara</v>
  </rv>
  <rv s="1">
    <fb>-29.61</fb>
    <v>9</v>
  </rv>
  <rv s="0">
    <v>805306368</v>
    <v>Tita Desconzi (Mayor)</v>
    <v>e039bc29-5352-20cd-5b7c-6a8dfb4af900</v>
    <v>en-US</v>
    <v>Generic</v>
  </rv>
  <rv s="3">
    <v>930</v>
  </rv>
  <rv s="4">
    <v>https://www.bing.com/search?q=itaara+brazil&amp;form=skydnc</v>
    <v>Learn more on Bing</v>
  </rv>
  <rv s="1">
    <fb>-53.765000000000001</fb>
    <v>9</v>
  </rv>
  <rv s="1">
    <fb>5572</fb>
    <v>8</v>
  </rv>
  <rv s="8">
    <v>#VALUE!</v>
    <v>en-US</v>
    <v>74df6828-c8ba-5a09-2db7-e9270c082c34</v>
    <v>536870912</v>
    <v>1</v>
    <v>8329</v>
    <v>67</v>
    <v>Itaara</v>
    <v>4</v>
    <v>5</v>
    <v>Map</v>
    <v>6</v>
    <v>7</v>
    <v>76</v>
    <v>33600</v>
    <v>3</v>
    <v>Itaara is a municipality in the state of Rio Grande do Sul, Brazil.</v>
    <v>33601</v>
    <v>33602</v>
    <v>33604</v>
    <v>33605</v>
    <v>33606</v>
    <v>Itaara</v>
    <v>33607</v>
    <v>Itaara</v>
    <v>mdp/vdpid/6462944293026791425</v>
  </rv>
  <rv s="0">
    <v>536870912</v>
    <v>Itacurubi</v>
    <v>0469ca14-497f-1708-1612-ce05ddbacc0f</v>
    <v>en-US</v>
    <v>Map</v>
  </rv>
  <rv s="1">
    <fb>1119.29</fb>
    <v>8</v>
  </rv>
  <rv s="2">
    <v>3763</v>
    <v>6</v>
    <v>8330</v>
    <v>7</v>
    <v>0</v>
    <v>Image of Itacurubi</v>
  </rv>
  <rv s="1">
    <fb>-28.786944444444</fb>
    <v>9</v>
  </rv>
  <rv s="4">
    <v>https://www.bing.com/search?q=itacurubi+brazil&amp;form=skydnc</v>
    <v>Learn more on Bing</v>
  </rv>
  <rv s="1">
    <fb>-55.250833333332999</fb>
    <v>9</v>
  </rv>
  <rv s="1">
    <fb>2995</fb>
    <v>8</v>
  </rv>
  <rv s="9">
    <v>#VALUE!</v>
    <v>en-US</v>
    <v>0469ca14-497f-1708-1612-ce05ddbacc0f</v>
    <v>536870912</v>
    <v>1</v>
    <v>8331</v>
    <v>72</v>
    <v>Itacurubi</v>
    <v>4</v>
    <v>5</v>
    <v>Map</v>
    <v>6</v>
    <v>7</v>
    <v>76</v>
    <v>33610</v>
    <v>414</v>
    <v>Itacurubi is a municipality of the western part of the state of Rio Grande do Sul, Brazil. The population is 2,995 in an area of 1,120.87 km². Its elevation is 169 m. The name comes from the Tupi language. It is located 627 km west of the state ...</v>
    <v>33611</v>
    <v>33612</v>
    <v>33613</v>
    <v>33614</v>
    <v>Itacurubi</v>
    <v>33615</v>
    <v>6951</v>
    <v>Itacurubi</v>
    <v>mdp/vdpid/6462735239234977793</v>
  </rv>
  <rv s="0">
    <v>536870912</v>
    <v>Itapuca</v>
    <v>abd4ee75-c527-a150-dea6-5742c7254183</v>
    <v>en-US</v>
    <v>Map</v>
  </rv>
  <rv s="1">
    <fb>184.249</fb>
    <v>8</v>
  </rv>
  <rv s="1">
    <fb>-28.78</fb>
    <v>9</v>
  </rv>
  <rv s="4">
    <v>https://www.bing.com/search?q=itapuca+brazil&amp;form=skydnc</v>
    <v>Learn more on Bing</v>
  </rv>
  <rv s="1">
    <fb>1937</fb>
    <v>8</v>
  </rv>
  <rv s="16">
    <v>#VALUE!</v>
    <v>en-US</v>
    <v>abd4ee75-c527-a150-dea6-5742c7254183</v>
    <v>536870912</v>
    <v>1</v>
    <v>8333</v>
    <v>151</v>
    <v>Itapuca</v>
    <v>4</v>
    <v>137</v>
    <v>Map</v>
    <v>6</v>
    <v>7</v>
    <v>76</v>
    <v>33618</v>
    <v>3</v>
    <v>Itapuca is a Brazilian municipality in the state of Rio Grande do Sul. It is located at 28º53'43" S latitude and 52º02'12" W longitude, with an elevation of 660 meters above sea level. Its population in 2020 was estimated at 2,065 inhabitants. ...</v>
    <v>33619</v>
    <v>33620</v>
    <v>7838</v>
    <v>Itapuca</v>
    <v>33621</v>
    <v>Itapuca</v>
    <v>mdp/vdpid/6463346049971912705</v>
  </rv>
  <rv s="0">
    <v>536870912</v>
    <v>Itaqui</v>
    <v>ec11fb22-005f-2c29-36a8-bc6edd8b5f26</v>
    <v>en-US</v>
    <v>Map</v>
  </rv>
  <rv s="1">
    <fb>3404.047</fb>
    <v>8</v>
  </rv>
  <rv s="2">
    <v>3764</v>
    <v>6</v>
    <v>8334</v>
    <v>7</v>
    <v>0</v>
    <v>Image of Itaqui</v>
  </rv>
  <rv s="1">
    <fb>-29.125</fb>
    <v>9</v>
  </rv>
  <rv s="0">
    <v>805306368</v>
    <v>Leonardo Dicson Sanchez Betin (Mayor)</v>
    <v>6f906a21-df11-2c71-6848-31365ec3c52a</v>
    <v>en-US</v>
    <v>Generic</v>
  </rv>
  <rv s="3">
    <v>931</v>
  </rv>
  <rv s="4">
    <v>https://www.bing.com/search?q=itaqui&amp;form=skydnc</v>
    <v>Learn more on Bing</v>
  </rv>
  <rv s="1">
    <fb>-56.552777777777997</fb>
    <v>9</v>
  </rv>
  <rv s="1">
    <fb>35768</fb>
    <v>8</v>
  </rv>
  <rv s="8">
    <v>#VALUE!</v>
    <v>en-US</v>
    <v>ec11fb22-005f-2c29-36a8-bc6edd8b5f26</v>
    <v>536870912</v>
    <v>1</v>
    <v>8335</v>
    <v>67</v>
    <v>Itaqui</v>
    <v>4</v>
    <v>5</v>
    <v>Map</v>
    <v>6</v>
    <v>7</v>
    <v>76</v>
    <v>33624</v>
    <v>3</v>
    <v>Itaqui is a municipality in Brazil, located in the southwestern part of the state of Rio Grande do Sul, close to the Argentinian border, between Uruguaiana and São Borja. It sits at a mean altitude of 57 meters, by the Uruguay River. Its ...</v>
    <v>33625</v>
    <v>33626</v>
    <v>33628</v>
    <v>33629</v>
    <v>33630</v>
    <v>Itaqui</v>
    <v>33631</v>
    <v>Itaqui</v>
    <v>mdp/vdpid/6456733830026887169</v>
  </rv>
  <rv s="0">
    <v>536870912</v>
    <v>Itati</v>
    <v>20b7fbfc-2ef2-ff0f-be61-ca0edc216dfe</v>
    <v>en-US</v>
    <v>Map</v>
  </rv>
  <rv s="1">
    <fb>201.40199999999999</fb>
    <v>8</v>
  </rv>
  <rv s="2">
    <v>3765</v>
    <v>6</v>
    <v>8336</v>
    <v>7</v>
    <v>0</v>
    <v>Image of Itati</v>
  </rv>
  <rv s="4">
    <v>https://www.bing.com/search?q=itati+rio+grande+do+sul&amp;form=skydnc</v>
    <v>Learn more on Bing</v>
  </rv>
  <rv s="1">
    <fb>-50.104999999999997</fb>
    <v>9</v>
  </rv>
  <rv s="1">
    <fb>2638</fb>
    <v>8</v>
  </rv>
  <rv s="12">
    <v>#VALUE!</v>
    <v>en-US</v>
    <v>20b7fbfc-2ef2-ff0f-be61-ca0edc216dfe</v>
    <v>536870912</v>
    <v>1</v>
    <v>8337</v>
    <v>120</v>
    <v>Itati</v>
    <v>4</v>
    <v>5</v>
    <v>Map</v>
    <v>6</v>
    <v>7</v>
    <v>76</v>
    <v>33634</v>
    <v>3</v>
    <v>Itati is a municipality of Rio Grande do Sul, Brazil.</v>
    <v>33635</v>
    <v>32304</v>
    <v>33636</v>
    <v>33637</v>
    <v>Itati</v>
    <v>33638</v>
    <v>Itati</v>
    <v>mdp/vdpid/6465209766590283777</v>
  </rv>
  <rv s="0">
    <v>536870912</v>
    <v>Itatiba do Sul</v>
    <v>ed3b97bb-525a-ef8d-edc4-b9e0dff83387</v>
    <v>en-US</v>
    <v>Map</v>
  </rv>
  <rv s="1">
    <fb>212.12100000000001</fb>
    <v>8</v>
  </rv>
  <rv s="1">
    <fb>-27.386944444444001</fb>
    <v>9</v>
  </rv>
  <rv s="4">
    <v>https://www.bing.com/search?q=itatiba+do+sul+brazil&amp;form=skydnc</v>
    <v>Learn more on Bing</v>
  </rv>
  <rv s="1">
    <fb>-52.452777777778003</fb>
    <v>9</v>
  </rv>
  <rv s="1">
    <fb>3208</fb>
    <v>8</v>
  </rv>
  <rv s="16">
    <v>#VALUE!</v>
    <v>en-US</v>
    <v>ed3b97bb-525a-ef8d-edc4-b9e0dff83387</v>
    <v>536870912</v>
    <v>1</v>
    <v>8339</v>
    <v>151</v>
    <v>Itatiba do Sul</v>
    <v>4</v>
    <v>137</v>
    <v>Map</v>
    <v>6</v>
    <v>7</v>
    <v>76</v>
    <v>33641</v>
    <v>3</v>
    <v>Itatiba do Sul is a municipality in the state of Rio Grande do Sul, Brazil. As of 2020, the estimated population was 3,231.</v>
    <v>33642</v>
    <v>33643</v>
    <v>33644</v>
    <v>Itatiba do Sul</v>
    <v>33645</v>
    <v>Itatiba do Sul</v>
    <v>mdp/vdpid/6460192346754514945</v>
  </rv>
  <rv s="0">
    <v>536870912</v>
    <v>Ivorá</v>
    <v>86e59f6b-bb33-b282-9f2a-4cc456c479d6</v>
    <v>en-US</v>
    <v>Map</v>
  </rv>
  <rv s="1">
    <fb>122.887</fb>
    <v>8</v>
  </rv>
  <rv s="2">
    <v>3766</v>
    <v>6</v>
    <v>8340</v>
    <v>7</v>
    <v>0</v>
    <v>Image of Ivorá</v>
  </rv>
  <rv s="1">
    <fb>-29.52</fb>
    <v>9</v>
  </rv>
  <rv s="4">
    <v>https://www.bing.com/search?q=ivor%c3%a1+brazil&amp;form=skydnc</v>
    <v>Learn more on Bing</v>
  </rv>
  <rv s="1">
    <fb>-53.580833333332997</fb>
    <v>9</v>
  </rv>
  <rv s="9">
    <v>#VALUE!</v>
    <v>en-US</v>
    <v>86e59f6b-bb33-b282-9f2a-4cc456c479d6</v>
    <v>536870912</v>
    <v>1</v>
    <v>8341</v>
    <v>72</v>
    <v>Ivorá</v>
    <v>4</v>
    <v>5</v>
    <v>Map</v>
    <v>6</v>
    <v>64</v>
    <v>76</v>
    <v>33648</v>
    <v>3</v>
    <v>Ivorá is a Brazilian municipality in the state of Rio Grande do Sul. According to the 2022 census by the Brazilian Institute of Geography and Statistics, the municipality has a population of 1.929 inhabitants.</v>
    <v>33649</v>
    <v>33650</v>
    <v>33651</v>
    <v>33652</v>
    <v>Ivorá</v>
    <v>17607</v>
    <v>29256</v>
    <v>Ivorá</v>
    <v>mdp/vdpid/6462946787345825793</v>
  </rv>
  <rv s="0">
    <v>536870912</v>
    <v>Ivoti</v>
    <v>c7492784-ae94-eb2b-482f-841c7f98c6b0</v>
    <v>en-US</v>
    <v>Map</v>
  </rv>
  <rv s="1">
    <fb>63.137999999999998</fb>
    <v>8</v>
  </rv>
  <rv s="2">
    <v>3767</v>
    <v>6</v>
    <v>8342</v>
    <v>7</v>
    <v>0</v>
    <v>Image of Ivoti</v>
  </rv>
  <rv s="1">
    <fb>-29.590833333332998</fb>
    <v>9</v>
  </rv>
  <rv s="0">
    <v>805306368</v>
    <v>Maria de Lourdes Bauermann (Mayor)</v>
    <v>028b56ff-fab8-1f62-05c9-05de286927fe</v>
    <v>en-US</v>
    <v>Generic</v>
  </rv>
  <rv s="3">
    <v>932</v>
  </rv>
  <rv s="4">
    <v>https://www.bing.com/search?q=ivoti+brazil&amp;form=skydnc</v>
    <v>Learn more on Bing</v>
  </rv>
  <rv s="1">
    <fb>22983</fb>
    <v>8</v>
  </rv>
  <rv s="8">
    <v>#VALUE!</v>
    <v>en-US</v>
    <v>c7492784-ae94-eb2b-482f-841c7f98c6b0</v>
    <v>536870912</v>
    <v>1</v>
    <v>8343</v>
    <v>67</v>
    <v>Ivoti</v>
    <v>4</v>
    <v>5</v>
    <v>Map</v>
    <v>6</v>
    <v>7</v>
    <v>76</v>
    <v>33655</v>
    <v>3</v>
    <v>Ivoti is a municipality in the Brazilian state of Rio Grande do Sul, located in the Porto Alegre metropolitan area. The population is 24,690 in an area of 63.15 km².</v>
    <v>33656</v>
    <v>33657</v>
    <v>33659</v>
    <v>33660</v>
    <v>7878</v>
    <v>Ivoti</v>
    <v>33661</v>
    <v>Ivoti</v>
    <v>mdp/vdpid/6463686833430593537</v>
  </rv>
  <rv s="0">
    <v>536870912</v>
    <v>Jaboticaba, Rio Grande do Sul</v>
    <v>b0824437-cd4f-bb50-f347-0cf0c6f0d1a0</v>
    <v>en-US</v>
    <v>Map</v>
  </rv>
  <rv s="1">
    <fb>128.053</fb>
    <v>8</v>
  </rv>
  <rv s="1">
    <fb>-27.630833333333001</fb>
    <v>9</v>
  </rv>
  <rv s="4">
    <v>https://www.bing.com/search?q=jaboticaba%2c+rio+grande+do+sul+brazil&amp;form=skydnc</v>
    <v>Learn more on Bing</v>
  </rv>
  <rv s="1">
    <fb>-53.276944444443998</fb>
    <v>9</v>
  </rv>
  <rv s="1">
    <fb>3779</fb>
    <v>8</v>
  </rv>
  <rv s="16">
    <v>#VALUE!</v>
    <v>en-US</v>
    <v>b0824437-cd4f-bb50-f347-0cf0c6f0d1a0</v>
    <v>536870912</v>
    <v>1</v>
    <v>8345</v>
    <v>151</v>
    <v>Jaboticaba, Rio Grande do Sul</v>
    <v>4</v>
    <v>137</v>
    <v>Map</v>
    <v>6</v>
    <v>7</v>
    <v>76</v>
    <v>33664</v>
    <v>3</v>
    <v>Jaboticaba is a municipality in the state of Rio Grande do Sul, Brazil. As of 2020, the estimated population was 3,773.</v>
    <v>33665</v>
    <v>33666</v>
    <v>33667</v>
    <v>Jaboticaba, Rio Grande do Sul</v>
    <v>33668</v>
    <v>Jaboticaba, Rio Grande do Sul</v>
    <v>mdp/vdpid/6460209325733314561</v>
  </rv>
  <rv s="0">
    <v>536870912</v>
    <v>Jacuizinho</v>
    <v>48476739-296c-9660-1557-194d765ca6b2</v>
    <v>en-US</v>
    <v>Map</v>
  </rv>
  <rv s="1">
    <fb>338.53500000000003</fb>
    <v>8</v>
  </rv>
  <rv s="2">
    <v>3768</v>
    <v>6</v>
    <v>8346</v>
    <v>7</v>
    <v>0</v>
    <v>Image of Jacuizinho</v>
  </rv>
  <rv s="1">
    <fb>-29.033888888888999</fb>
    <v>9</v>
  </rv>
  <rv s="4">
    <v>https://www.bing.com/search?q=jacuizinho&amp;form=skydnc</v>
    <v>Learn more on Bing</v>
  </rv>
  <rv s="1">
    <fb>-53.058888888889001</fb>
    <v>9</v>
  </rv>
  <rv s="1">
    <fb>2040</fb>
    <v>8</v>
  </rv>
  <rv s="12">
    <v>#VALUE!</v>
    <v>en-US</v>
    <v>48476739-296c-9660-1557-194d765ca6b2</v>
    <v>536870912</v>
    <v>1</v>
    <v>8347</v>
    <v>120</v>
    <v>Jacuizinho</v>
    <v>4</v>
    <v>5</v>
    <v>Map</v>
    <v>6</v>
    <v>7</v>
    <v>76</v>
    <v>33671</v>
    <v>3</v>
    <v>Jacuizinho is a municipality in the state of Rio Grande do Sul in the Southern Region of Brazil. It was raised to municipality status in 1997, the area being taken out of the municipalities of Salto do Jacuí and Espumoso.</v>
    <v>33672</v>
    <v>33673</v>
    <v>33674</v>
    <v>33675</v>
    <v>Jacuizinho</v>
    <v>33676</v>
    <v>Jacuizinho</v>
    <v>mdp/vdpid/6463314417000906753</v>
  </rv>
  <rv s="0">
    <v>536870912</v>
    <v>Jacutinga, Rio Grande do Sul</v>
    <v>c495b413-7802-a336-faf2-b1ec35508b29</v>
    <v>en-US</v>
    <v>Map</v>
  </rv>
  <rv s="1">
    <fb>179.29599999999999</fb>
    <v>8</v>
  </rv>
  <rv s="2">
    <v>3769</v>
    <v>6</v>
    <v>8348</v>
    <v>7</v>
    <v>0</v>
    <v>Image of Jacutinga, Rio Grande do Sul</v>
  </rv>
  <rv s="1">
    <fb>-27.728888888888999</fb>
    <v>9</v>
  </rv>
  <rv s="4">
    <v>https://www.bing.com/search?q=jacutinga%2c+rio+grande+do+sul&amp;form=skydnc</v>
    <v>Learn more on Bing</v>
  </rv>
  <rv s="1">
    <fb>-52.534999999999997</fb>
    <v>9</v>
  </rv>
  <rv s="1">
    <fb>3338</fb>
    <v>8</v>
  </rv>
  <rv s="12">
    <v>#VALUE!</v>
    <v>en-US</v>
    <v>c495b413-7802-a336-faf2-b1ec35508b29</v>
    <v>536870912</v>
    <v>1</v>
    <v>8349</v>
    <v>120</v>
    <v>Jacutinga, Rio Grande do Sul</v>
    <v>4</v>
    <v>5</v>
    <v>Map</v>
    <v>6</v>
    <v>7</v>
    <v>76</v>
    <v>33679</v>
    <v>3</v>
    <v>Jacutinga is a municipality in the state of Rio Grande do Sul, Brazil. As of 2020, the estimated population was 3,546.</v>
    <v>33680</v>
    <v>33681</v>
    <v>33682</v>
    <v>33683</v>
    <v>Jacutinga, Rio Grande do Sul</v>
    <v>33684</v>
    <v>Jacutinga, Rio Grande do Sul</v>
    <v>mdp/vdpid/6460246296023269377</v>
  </rv>
  <rv s="0">
    <v>536870912</v>
    <v>Jaguarão</v>
    <v>59e542bf-2235-e9e7-46d1-3f10db1b56f8</v>
    <v>en-US</v>
    <v>Map</v>
  </rv>
  <rv s="1">
    <fb>2054.3820000000001</fb>
    <v>8</v>
  </rv>
  <rv s="2">
    <v>3770</v>
    <v>6</v>
    <v>8350</v>
    <v>7</v>
    <v>0</v>
    <v>Image of Jaguarão</v>
  </rv>
  <rv s="1">
    <fb>-32.565833333333003</fb>
    <v>9</v>
  </rv>
  <rv s="4">
    <v>https://www.bing.com/search?q=jaguar%c3%a3o+brazil&amp;form=skydnc</v>
    <v>Learn more on Bing</v>
  </rv>
  <rv s="1">
    <fb>-53.375833333332999</fb>
    <v>9</v>
  </rv>
  <rv s="1">
    <fb>26500</fb>
    <v>8</v>
  </rv>
  <rv s="9">
    <v>#VALUE!</v>
    <v>en-US</v>
    <v>59e542bf-2235-e9e7-46d1-3f10db1b56f8</v>
    <v>536870912</v>
    <v>1</v>
    <v>8351</v>
    <v>72</v>
    <v>Jaguarão</v>
    <v>4</v>
    <v>5</v>
    <v>Map</v>
    <v>6</v>
    <v>57</v>
    <v>76</v>
    <v>33687</v>
    <v>3</v>
    <v>Jaguarão is a municipality in the southern Brazilian state of Rio Grande do Sul located on the shores of the Jaguarão River, bordering Uruguay. It lies a short distance inland from the Mirim Lagoon. In 1865 it was the site of the Battle of ...</v>
    <v>33688</v>
    <v>33689</v>
    <v>33690</v>
    <v>33691</v>
    <v>Jaguarão</v>
    <v>33692</v>
    <v>31858</v>
    <v>Jaguarão</v>
    <v>mdp/vdpid/6464640417370472449</v>
  </rv>
  <rv s="0">
    <v>536870912</v>
    <v>Jaguari</v>
    <v>fa8a75ae-05a8-bb69-eb28-1ee829133b2a</v>
    <v>en-US</v>
    <v>Map</v>
  </rv>
  <rv s="1">
    <fb>673.45899999999995</fb>
    <v>8</v>
  </rv>
  <rv s="2">
    <v>3771</v>
    <v>6</v>
    <v>8352</v>
    <v>7</v>
    <v>0</v>
    <v>Image of Jaguari</v>
  </rv>
  <rv s="1">
    <fb>-29.496944444444001</fb>
    <v>9</v>
  </rv>
  <rv s="4">
    <v>https://www.bing.com/search?q=jaguari+brazil&amp;form=skydnc</v>
    <v>Learn more on Bing</v>
  </rv>
  <rv s="1">
    <fb>-54.69</fb>
    <v>9</v>
  </rv>
  <rv s="1">
    <fb>10579</fb>
    <v>8</v>
  </rv>
  <rv s="12">
    <v>#VALUE!</v>
    <v>en-US</v>
    <v>fa8a75ae-05a8-bb69-eb28-1ee829133b2a</v>
    <v>536870912</v>
    <v>1</v>
    <v>8353</v>
    <v>120</v>
    <v>Jaguari</v>
    <v>4</v>
    <v>5</v>
    <v>Map</v>
    <v>6</v>
    <v>7</v>
    <v>76</v>
    <v>33695</v>
    <v>3</v>
    <v>Jaguari is a municipality in the state of Rio Grande do Sul, Brazil.</v>
    <v>33696</v>
    <v>33697</v>
    <v>33698</v>
    <v>33699</v>
    <v>Jaguari</v>
    <v>33700</v>
    <v>Jaguari</v>
    <v>mdp/vdpid/6462908658773655553</v>
  </rv>
  <rv s="0">
    <v>536870912</v>
    <v>Jaquirana</v>
    <v>eedb5b47-7fcb-4658-5b97-492bf90d5193</v>
    <v>en-US</v>
    <v>Map</v>
  </rv>
  <rv s="1">
    <fb>907.93600000000004</fb>
    <v>8</v>
  </rv>
  <rv s="2">
    <v>3772</v>
    <v>6</v>
    <v>8354</v>
    <v>7</v>
    <v>0</v>
    <v>Image of Jaquirana</v>
  </rv>
  <rv s="1">
    <fb>-28.885000000000002</fb>
    <v>9</v>
  </rv>
  <rv s="4">
    <v>https://www.bing.com/search?q=jaquirana+brazil&amp;form=skydnc</v>
    <v>Learn more on Bing</v>
  </rv>
  <rv s="1">
    <fb>-50.357777777777997</fb>
    <v>9</v>
  </rv>
  <rv s="12">
    <v>#VALUE!</v>
    <v>en-US</v>
    <v>eedb5b47-7fcb-4658-5b97-492bf90d5193</v>
    <v>536870912</v>
    <v>1</v>
    <v>8355</v>
    <v>120</v>
    <v>Jaquirana</v>
    <v>4</v>
    <v>5</v>
    <v>Map</v>
    <v>6</v>
    <v>7</v>
    <v>76</v>
    <v>33703</v>
    <v>3</v>
    <v>Jaquirana is a municipality in the state of Rio Grande do Sul, Brazil. As of 2020, the estimated population was 3,662. The municipality contains part of the 6,655 hectares Tainhas State Park, created in 1975.</v>
    <v>33704</v>
    <v>33705</v>
    <v>33706</v>
    <v>33707</v>
    <v>Jaquirana</v>
    <v>14379</v>
    <v>Jaquirana</v>
    <v>mdp/vdpid/6464949650418827265</v>
  </rv>
  <rv s="0">
    <v>536870912</v>
    <v>Jari, Rio Grande do Sul</v>
    <v>09d39333-9ff5-f81d-0c7b-7117bc6f3362</v>
    <v>en-US</v>
    <v>Map</v>
  </rv>
  <rv s="1">
    <fb>856.45899999999995</fb>
    <v>8</v>
  </rv>
  <rv s="2">
    <v>3773</v>
    <v>6</v>
    <v>8356</v>
    <v>7</v>
    <v>0</v>
    <v>Image of Jari, Rio Grande do Sul</v>
  </rv>
  <rv s="1">
    <fb>-29.290833333333001</fb>
    <v>9</v>
  </rv>
  <rv s="4">
    <v>https://www.bing.com/search?q=jari%2c+rio+grande+do+sul+brazil&amp;form=skydnc</v>
    <v>Learn more on Bing</v>
  </rv>
  <rv s="1">
    <fb>-54.223888888889</fb>
    <v>9</v>
  </rv>
  <rv s="9">
    <v>#VALUE!</v>
    <v>en-US</v>
    <v>09d39333-9ff5-f81d-0c7b-7117bc6f3362</v>
    <v>536870912</v>
    <v>1</v>
    <v>8357</v>
    <v>72</v>
    <v>Jari, Rio Grande do Sul</v>
    <v>4</v>
    <v>5</v>
    <v>Map</v>
    <v>6</v>
    <v>7</v>
    <v>76</v>
    <v>33710</v>
    <v>414</v>
    <v>Jari is a municipality of the western part of the state of Rio Grande do Sul, Brazil. The population is 3,349 in an area of 856.46 km². Its elevation is 441 m. It is located west of the state capital of Porto Alegre, northeast of Alegrete.</v>
    <v>33711</v>
    <v>33712</v>
    <v>33713</v>
    <v>33714</v>
    <v>Jari, Rio Grande do Sul</v>
    <v>19599</v>
    <v>6951</v>
    <v>Jari, Rio Grande do Sul</v>
    <v>mdp/vdpid/6462929553605001217</v>
  </rv>
  <rv s="0">
    <v>536870912</v>
    <v>Jóia</v>
    <v>7bc47dd2-bf7d-4b42-97f5-2e4a0795cc72</v>
    <v>en-US</v>
    <v>Map</v>
  </rv>
  <rv s="1">
    <fb>1235.885</fb>
    <v>8</v>
  </rv>
  <rv s="1">
    <fb>-28.646944444443999</fb>
    <v>9</v>
  </rv>
  <rv s="4">
    <v>https://www.bing.com/search?q=j%c3%b3ia+brazil&amp;form=skydnc</v>
    <v>Learn more on Bing</v>
  </rv>
  <rv s="1">
    <fb>-54.121944444443997</fb>
    <v>9</v>
  </rv>
  <rv s="16">
    <v>#VALUE!</v>
    <v>en-US</v>
    <v>7bc47dd2-bf7d-4b42-97f5-2e4a0795cc72</v>
    <v>536870912</v>
    <v>1</v>
    <v>8359</v>
    <v>151</v>
    <v>Jóia</v>
    <v>4</v>
    <v>137</v>
    <v>Map</v>
    <v>6</v>
    <v>7</v>
    <v>76</v>
    <v>33717</v>
    <v>3</v>
    <v>Jóia is a municipality in the state of Rio Grande do Sul, Brazil. As of 2020, the estimated population was 8,566.</v>
    <v>33718</v>
    <v>33719</v>
    <v>33720</v>
    <v>Jóia</v>
    <v>893</v>
    <v>Jóia</v>
    <v>mdp/vdpid/6462860484994400257</v>
  </rv>
  <rv s="0">
    <v>536870912</v>
    <v>Júlio de Castilhos, Rio Grande do Sul</v>
    <v>6cbc9ddc-e87f-5e3f-6d75-937883e277ac</v>
    <v>en-US</v>
    <v>Map</v>
  </rv>
  <rv s="1">
    <fb>1929.383</fb>
    <v>8</v>
  </rv>
  <rv s="2">
    <v>3774</v>
    <v>6</v>
    <v>8360</v>
    <v>7</v>
    <v>0</v>
    <v>Image of Júlio de Castilhos, Rio Grande do Sul</v>
  </rv>
  <rv s="1">
    <fb>-29.226944444444001</fb>
    <v>9</v>
  </rv>
  <rv s="4">
    <v>https://www.bing.com/search?q=j%c3%balio+de+castilhos+brazil&amp;form=skydnc</v>
    <v>Learn more on Bing</v>
  </rv>
  <rv s="1">
    <fb>-53.681944444443999</fb>
    <v>9</v>
  </rv>
  <rv s="1">
    <fb>19224</fb>
    <v>8</v>
  </rv>
  <rv s="9">
    <v>#VALUE!</v>
    <v>en-US</v>
    <v>6cbc9ddc-e87f-5e3f-6d75-937883e277ac</v>
    <v>536870912</v>
    <v>1</v>
    <v>8361</v>
    <v>72</v>
    <v>Júlio de Castilhos, Rio Grande do Sul</v>
    <v>4</v>
    <v>5</v>
    <v>Map</v>
    <v>6</v>
    <v>57</v>
    <v>76</v>
    <v>33723</v>
    <v>414</v>
    <v>Júlio de Castilhos is a municipality of the central part of the state of Rio Grande do Sul, Brazil. The population is 19,224 in an area of 1,929.38 km². Its elevation is 529 m, 516 m at the meteorological station and 503.81 m at the railway ...</v>
    <v>33724</v>
    <v>33725</v>
    <v>33726</v>
    <v>33727</v>
    <v>Júlio de Castilhos, Rio Grande do Sul</v>
    <v>33728</v>
    <v>28874</v>
    <v>Júlio de Castilhos, Rio Grande do Sul</v>
    <v>mdp/vdpid/6463306788199464961</v>
  </rv>
  <rv s="0">
    <v>536870912</v>
    <v>Lagoa Bonita do Sul</v>
    <v>15188516-ec80-2dd0-9874-a5568ea37fdc</v>
    <v>en-US</v>
    <v>Map</v>
  </rv>
  <rv s="1">
    <fb>108.5</fb>
    <v>8</v>
  </rv>
  <rv s="2">
    <v>3775</v>
    <v>6</v>
    <v>8362</v>
    <v>7</v>
    <v>0</v>
    <v>Image of Lagoa Bonita do Sul</v>
  </rv>
  <rv s="4">
    <v>https://www.bing.com/search?q=lagoa+bonita+do+sul+rio+grande+do+sul&amp;form=skydnc</v>
    <v>Learn more on Bing</v>
  </rv>
  <rv s="1">
    <fb>-53.013888888888999</fb>
    <v>9</v>
  </rv>
  <rv s="12">
    <v>#VALUE!</v>
    <v>en-US</v>
    <v>15188516-ec80-2dd0-9874-a5568ea37fdc</v>
    <v>536870912</v>
    <v>1</v>
    <v>8363</v>
    <v>120</v>
    <v>Lagoa Bonita do Sul</v>
    <v>4</v>
    <v>5</v>
    <v>Map</v>
    <v>6</v>
    <v>57</v>
    <v>76</v>
    <v>33731</v>
    <v>3</v>
    <v>Lagoa Bonita do Sul is a municipality in the state of Rio Grande do Sul, Brazil.</v>
    <v>33732</v>
    <v>32304</v>
    <v>33733</v>
    <v>33734</v>
    <v>Lagoa Bonita do Sul</v>
    <v>9532</v>
    <v>Lagoa Bonita do Sul</v>
    <v>mdp/vdpid/6463331135748308993</v>
  </rv>
  <rv s="0">
    <v>536870912</v>
    <v>Lagoa dos Três Cantos</v>
    <v>2342a788-cbd6-c59d-d276-76971ad00afe</v>
    <v>en-US</v>
    <v>Map</v>
  </rv>
  <rv s="1">
    <fb>138.636</fb>
    <v>8</v>
  </rv>
  <rv s="1">
    <fb>-28.570833333332999</fb>
    <v>9</v>
  </rv>
  <rv s="4">
    <v>https://www.bing.com/search?q=lagoa+dos+tr%c3%aas+cantos+rio+grande+do+sul&amp;form=skydnc</v>
    <v>Learn more on Bing</v>
  </rv>
  <rv s="1">
    <fb>-52.857777777777997</fb>
    <v>9</v>
  </rv>
  <rv s="1">
    <fb>1738</fb>
    <v>8</v>
  </rv>
  <rv s="16">
    <v>#VALUE!</v>
    <v>en-US</v>
    <v>2342a788-cbd6-c59d-d276-76971ad00afe</v>
    <v>536870912</v>
    <v>1</v>
    <v>8365</v>
    <v>151</v>
    <v>Lagoa dos Três Cantos</v>
    <v>4</v>
    <v>137</v>
    <v>Map</v>
    <v>6</v>
    <v>7</v>
    <v>76</v>
    <v>33737</v>
    <v>3</v>
    <v>Lagoa dos Três Cantos is a municipality in the state of Rio Grande do Sul, Brazil. As of 2020, the estimated population was 1,607.</v>
    <v>33738</v>
    <v>33739</v>
    <v>33740</v>
    <v>Lagoa dos Três Cantos</v>
    <v>33741</v>
    <v>Lagoa dos Três Cantos</v>
    <v>mdp/vdpid/6463257988210622465</v>
  </rv>
  <rv s="0">
    <v>536870912</v>
    <v>Lagoa Vermelha</v>
    <v>c6030c6f-d4af-9913-4676-26e0bc891a38</v>
    <v>en-US</v>
    <v>Map</v>
  </rv>
  <rv s="1">
    <fb>1262.2249999999999</fb>
    <v>8</v>
  </rv>
  <rv s="2">
    <v>3776</v>
    <v>6</v>
    <v>8366</v>
    <v>7</v>
    <v>0</v>
    <v>Image of Lagoa Vermelha</v>
  </rv>
  <rv s="1">
    <fb>-28.208888888889</fb>
    <v>9</v>
  </rv>
  <rv s="4">
    <v>https://www.bing.com/search?q=lagoa+vermelha+brazil&amp;form=skydnc</v>
    <v>Learn more on Bing</v>
  </rv>
  <rv s="1">
    <fb>-51.525833333332997</fb>
    <v>9</v>
  </rv>
  <rv s="1">
    <fb>27659</fb>
    <v>8</v>
  </rv>
  <rv s="12">
    <v>#VALUE!</v>
    <v>en-US</v>
    <v>c6030c6f-d4af-9913-4676-26e0bc891a38</v>
    <v>536870912</v>
    <v>1</v>
    <v>8367</v>
    <v>120</v>
    <v>Lagoa Vermelha</v>
    <v>4</v>
    <v>5</v>
    <v>Map</v>
    <v>6</v>
    <v>7</v>
    <v>76</v>
    <v>33744</v>
    <v>3</v>
    <v>Lagoa Vermelha is a municipality in the state of Rio Grande do Sul, Brazil. As of 2020, the estimated population was 27,778.</v>
    <v>33745</v>
    <v>33746</v>
    <v>33747</v>
    <v>33748</v>
    <v>Lagoa Vermelha</v>
    <v>33749</v>
    <v>Lagoa Vermelha</v>
    <v>mdp/vdpid/6463379803901788161</v>
  </rv>
  <rv s="0">
    <v>536870912</v>
    <v>Lagoão</v>
    <v>701a46a7-dcba-4391-9659-9d0d2d2e9cfd</v>
    <v>en-US</v>
    <v>Map</v>
  </rv>
  <rv s="1">
    <fb>383.65800000000002</fb>
    <v>8</v>
  </rv>
  <rv s="2">
    <v>3777</v>
    <v>6</v>
    <v>8368</v>
    <v>7</v>
    <v>0</v>
    <v>Image of Lagoão</v>
  </rv>
  <rv s="1">
    <fb>-29.234999999999999</fb>
    <v>9</v>
  </rv>
  <rv s="0">
    <v>805306368</v>
    <v>Cirano de Camargo (Mayor)</v>
    <v>8ae07720-4fec-96ab-c850-a7065ea543e5</v>
    <v>en-US</v>
    <v>Generic</v>
  </rv>
  <rv s="3">
    <v>933</v>
  </rv>
  <rv s="4">
    <v>https://www.bing.com/search?q=lago%c3%a3o+rio+grande+do+sul&amp;form=skydnc</v>
    <v>Learn more on Bing</v>
  </rv>
  <rv s="1">
    <fb>-52.795833333333</fb>
    <v>9</v>
  </rv>
  <rv s="1">
    <fb>6469</fb>
    <v>8</v>
  </rv>
  <rv s="5">
    <v>#VALUE!</v>
    <v>en-US</v>
    <v>701a46a7-dcba-4391-9659-9d0d2d2e9cfd</v>
    <v>536870912</v>
    <v>1</v>
    <v>8369</v>
    <v>2</v>
    <v>Lagoão</v>
    <v>4</v>
    <v>5</v>
    <v>Map</v>
    <v>6</v>
    <v>64</v>
    <v>76</v>
    <v>33752</v>
    <v>3</v>
    <v>Lagoão is a municipality in the state of Rio Grande do Sul, Brazil. As of 2020, the estimated population was 6,461.</v>
    <v>33753</v>
    <v>33754</v>
    <v>33756</v>
    <v>33757</v>
    <v>33758</v>
    <v>Lagoão</v>
    <v>33759</v>
    <v>6951</v>
    <v>Lagoão</v>
    <v>mdp/vdpid/6463352006537904129</v>
  </rv>
  <rv s="0">
    <v>536870912</v>
    <v>Lajeado do Bugre</v>
    <v>f79632bf-b0bd-56cc-3494-88817f7144de</v>
    <v>en-US</v>
    <v>Map</v>
  </rv>
  <rv s="1">
    <fb>67.903000000000006</fb>
    <v>8</v>
  </rv>
  <rv s="1">
    <fb>-27.688888888889</fb>
    <v>9</v>
  </rv>
  <rv s="4">
    <v>https://www.bing.com/search?q=lajeado+do+bugre+brazil&amp;form=skydnc</v>
    <v>Learn more on Bing</v>
  </rv>
  <rv s="1">
    <fb>2601</fb>
    <v>8</v>
  </rv>
  <rv s="14">
    <v>#VALUE!</v>
    <v>en-US</v>
    <v>f79632bf-b0bd-56cc-3494-88817f7144de</v>
    <v>536870912</v>
    <v>1</v>
    <v>8371</v>
    <v>136</v>
    <v>Lajeado do Bugre</v>
    <v>4</v>
    <v>137</v>
    <v>Map</v>
    <v>6</v>
    <v>7</v>
    <v>76</v>
    <v>33762</v>
    <v>3</v>
    <v>Lajeado do Bugre is a municipality in the state of Rio Grande do Sul, Brazil. As of 2020, the estimated population was 2,566.</v>
    <v>33763</v>
    <v>33764</v>
    <v>32014</v>
    <v>Lajeado do Bugre</v>
    <v>33765</v>
    <v>6951</v>
    <v>Lajeado do Bugre</v>
    <v>mdp/vdpid/6460210690341732353</v>
  </rv>
  <rv s="0">
    <v>536870912</v>
    <v>Lavras do Sul</v>
    <v>98ee611e-97b9-d38d-8b84-1a20a1bd6005</v>
    <v>en-US</v>
    <v>Map</v>
  </rv>
  <rv s="1">
    <fb>2.6006109999999998</fb>
    <v>8</v>
  </rv>
  <rv s="2">
    <v>3778</v>
    <v>6</v>
    <v>8372</v>
    <v>7</v>
    <v>0</v>
    <v>Image of Lavras do Sul</v>
  </rv>
  <rv s="1">
    <fb>-30.812777777777999</fb>
    <v>9</v>
  </rv>
  <rv s="4">
    <v>https://www.bing.com/search?q=lavras+do+sul+brazil&amp;form=skydnc</v>
    <v>Learn more on Bing</v>
  </rv>
  <rv s="1">
    <fb>-53.895000000000003</fb>
    <v>9</v>
  </rv>
  <rv s="1">
    <fb>7444</fb>
    <v>8</v>
  </rv>
  <rv s="9">
    <v>#VALUE!</v>
    <v>en-US</v>
    <v>98ee611e-97b9-d38d-8b84-1a20a1bd6005</v>
    <v>536870912</v>
    <v>1</v>
    <v>8373</v>
    <v>72</v>
    <v>Lavras do Sul</v>
    <v>4</v>
    <v>5</v>
    <v>Map</v>
    <v>6</v>
    <v>57</v>
    <v>76</v>
    <v>33768</v>
    <v>3</v>
    <v>Lavras do Sul is a Brazilian municipality in the southwestern part of the state of Rio Grande do Sul. It is in the Campanha Meridional micro-region and the Sudoeste Rio-Grandense meso-region. The population is 7,444 in an area of 2600.60 km². ...</v>
    <v>33769</v>
    <v>33770</v>
    <v>33771</v>
    <v>33772</v>
    <v>Lavras do Sul</v>
    <v>33773</v>
    <v>6951</v>
    <v>Lavras do Sul</v>
    <v>mdp/vdpid/6463207693925482497</v>
  </rv>
  <rv s="0">
    <v>536870912</v>
    <v>Liberato Salzano</v>
    <v>e5cf7c13-8a47-dd2c-d86c-88e983798661</v>
    <v>en-US</v>
    <v>Map</v>
  </rv>
  <rv s="1">
    <fb>245.62700000000001</fb>
    <v>8</v>
  </rv>
  <rv s="2">
    <v>3779</v>
    <v>6</v>
    <v>8374</v>
    <v>7</v>
    <v>0</v>
    <v>Image of Liberato Salzano</v>
  </rv>
  <rv s="1">
    <fb>-27.6</fb>
    <v>9</v>
  </rv>
  <rv s="4">
    <v>https://www.bing.com/search?q=liberato+salzano+brazil&amp;form=skydnc</v>
    <v>Learn more on Bing</v>
  </rv>
  <rv s="1">
    <fb>4781</fb>
    <v>8</v>
  </rv>
  <rv s="12">
    <v>#VALUE!</v>
    <v>en-US</v>
    <v>e5cf7c13-8a47-dd2c-d86c-88e983798661</v>
    <v>536870912</v>
    <v>1</v>
    <v>8375</v>
    <v>120</v>
    <v>Liberato Salzano</v>
    <v>4</v>
    <v>5</v>
    <v>Map</v>
    <v>6</v>
    <v>7</v>
    <v>76</v>
    <v>33776</v>
    <v>3</v>
    <v>Liberato Salzano is a municipality in the state of Rio Grande do Sul, Brazil. As of 2020, the estimated population was 5,152.</v>
    <v>33777</v>
    <v>33778</v>
    <v>33779</v>
    <v>26993</v>
    <v>Liberato Salzano</v>
    <v>33780</v>
    <v>Liberato Salzano</v>
    <v>mdp/vdpid/6460213504501612545</v>
  </rv>
  <rv s="0">
    <v>536870912</v>
    <v>Lindolfo Collor, Rio Grande do Sul</v>
    <v>b4f3fb6f-621a-4742-0c8e-115749581c13</v>
    <v>en-US</v>
    <v>Map</v>
  </rv>
  <rv s="1">
    <fb>33.055</fb>
    <v>8</v>
  </rv>
  <rv s="2">
    <v>3780</v>
    <v>6</v>
    <v>8376</v>
    <v>7</v>
    <v>0</v>
    <v>Image of Lindolfo Collor, Rio Grande do Sul</v>
  </rv>
  <rv s="1">
    <fb>-29.596944444443999</fb>
    <v>9</v>
  </rv>
  <rv s="0">
    <v>805306368</v>
    <v>Gaspar Behne (Mayor)</v>
    <v>ed999fe5-6b0e-57bd-1eee-50d9c7533b37</v>
    <v>en-US</v>
    <v>Generic</v>
  </rv>
  <rv s="3">
    <v>934</v>
  </rv>
  <rv s="4">
    <v>https://www.bing.com/search?q=lindolfo+collor+brazil&amp;form=skydnc</v>
    <v>Learn more on Bing</v>
  </rv>
  <rv s="1">
    <fb>-51.208888888889</fb>
    <v>9</v>
  </rv>
  <rv s="1">
    <fb>6244</fb>
    <v>8</v>
  </rv>
  <rv s="8">
    <v>#VALUE!</v>
    <v>en-US</v>
    <v>b4f3fb6f-621a-4742-0c8e-115749581c13</v>
    <v>536870912</v>
    <v>1</v>
    <v>8377</v>
    <v>67</v>
    <v>Lindolfo Collor, Rio Grande do Sul</v>
    <v>4</v>
    <v>5</v>
    <v>Map</v>
    <v>6</v>
    <v>7</v>
    <v>76</v>
    <v>33783</v>
    <v>3</v>
    <v>Lindolfo Collor is a municipality in the state of Rio Grande do Sul, Brazil. It is named after the Minister of Labor during the Estado Novo. The population is 6,125 in an area of 32.99 km².</v>
    <v>33784</v>
    <v>33785</v>
    <v>33787</v>
    <v>33788</v>
    <v>33789</v>
    <v>Lindolfo Collor, Rio Grande do Sul</v>
    <v>33790</v>
    <v>Lindolfo Collor, Rio Grande do Sul</v>
    <v>mdp/vdpid/6463686699128979457</v>
  </rv>
  <rv s="0">
    <v>536870912</v>
    <v>Linha Nova</v>
    <v>68a4f88f-f739-0129-8cd0-868073d2f7a9</v>
    <v>en-US</v>
    <v>Map</v>
  </rv>
  <rv s="1">
    <fb>63.732999999999997</fb>
    <v>8</v>
  </rv>
  <rv s="2">
    <v>3781</v>
    <v>6</v>
    <v>8378</v>
    <v>7</v>
    <v>0</v>
    <v>Image of Linha Nova</v>
  </rv>
  <rv s="1">
    <fb>-29.467777777778</fb>
    <v>9</v>
  </rv>
  <rv s="4">
    <v>https://www.bing.com/search?q=linha+nova+rio+grande+do+sul&amp;form=skydnc</v>
    <v>Learn more on Bing</v>
  </rv>
  <rv s="1">
    <fb>-51.200833333333001</fb>
    <v>9</v>
  </rv>
  <rv s="1">
    <fb>1683</fb>
    <v>8</v>
  </rv>
  <rv s="12">
    <v>#VALUE!</v>
    <v>en-US</v>
    <v>68a4f88f-f739-0129-8cd0-868073d2f7a9</v>
    <v>536870912</v>
    <v>1</v>
    <v>8379</v>
    <v>120</v>
    <v>Linha Nova</v>
    <v>4</v>
    <v>5</v>
    <v>Map</v>
    <v>6</v>
    <v>7</v>
    <v>76</v>
    <v>33793</v>
    <v>3</v>
    <v>Linha Nova is a municipality in the state of Rio Grande do Sul, Brazil.</v>
    <v>33794</v>
    <v>33795</v>
    <v>33796</v>
    <v>33797</v>
    <v>Linha Nova</v>
    <v>33798</v>
    <v>Linha Nova</v>
    <v>mdp/vdpid/6463497789572644865</v>
  </rv>
  <rv s="0">
    <v>536870912</v>
    <v>Maçambara</v>
    <v>af6b51f4-e9f0-872a-7929-0ad857882bd9</v>
    <v>en-US</v>
    <v>Map</v>
  </rv>
  <rv s="1">
    <fb>1682.8209999999999</fb>
    <v>8</v>
  </rv>
  <rv s="2">
    <v>3782</v>
    <v>6</v>
    <v>8380</v>
    <v>7</v>
    <v>0</v>
    <v>Image of Maçambara</v>
  </rv>
  <rv s="1">
    <fb>-29.142777777778001</fb>
    <v>9</v>
  </rv>
  <rv s="4">
    <v>https://www.bing.com/search?q=ma%c3%a7ambara+brazil&amp;form=skydnc</v>
    <v>Learn more on Bing</v>
  </rv>
  <rv s="1">
    <fb>-56.064999999999998</fb>
    <v>9</v>
  </rv>
  <rv s="9">
    <v>#VALUE!</v>
    <v>en-US</v>
    <v>af6b51f4-e9f0-872a-7929-0ad857882bd9</v>
    <v>536870912</v>
    <v>1</v>
    <v>8381</v>
    <v>72</v>
    <v>Maçambara</v>
    <v>4</v>
    <v>5</v>
    <v>Map</v>
    <v>6</v>
    <v>57</v>
    <v>76</v>
    <v>33801</v>
    <v>3</v>
    <v>Maçambará is a small Brazilian municipality in the western part of the state of Rio Grande do Sul. The population is 4,562 in an area of 1,682.82 km². Its elevation is 110 m. It is located west of the state capital of Porto Alegre and northeast ...</v>
    <v>33802</v>
    <v>33803</v>
    <v>33804</v>
    <v>33805</v>
    <v>Maçambara</v>
    <v>10966</v>
    <v>6951</v>
    <v>Maçambara</v>
    <v>mdp/vdpid/6462743823851192321</v>
  </rv>
  <rv s="0">
    <v>536870912</v>
    <v>Machadinho</v>
    <v>e1d359b7-8295-1fa8-9a1c-0d110b205f7f</v>
    <v>en-US</v>
    <v>Map</v>
  </rv>
  <rv s="1">
    <fb>334.44900000000001</fb>
    <v>8</v>
  </rv>
  <rv s="2">
    <v>3783</v>
    <v>6</v>
    <v>8382</v>
    <v>7</v>
    <v>0</v>
    <v>Image of Machadinho</v>
  </rv>
  <rv s="1">
    <fb>-27.566944444444001</fb>
    <v>9</v>
  </rv>
  <rv s="4">
    <v>https://www.bing.com/search?q=machadinho+brazil&amp;form=skydnc</v>
    <v>Learn more on Bing</v>
  </rv>
  <rv s="1">
    <fb>5735</fb>
    <v>8</v>
  </rv>
  <rv s="12">
    <v>#VALUE!</v>
    <v>en-US</v>
    <v>e1d359b7-8295-1fa8-9a1c-0d110b205f7f</v>
    <v>536870912</v>
    <v>1</v>
    <v>8383</v>
    <v>120</v>
    <v>Machadinho</v>
    <v>4</v>
    <v>5</v>
    <v>Map</v>
    <v>6</v>
    <v>7</v>
    <v>76</v>
    <v>33808</v>
    <v>3</v>
    <v>Machadinho is a municipality in the state of Rio Grande do Sul, Brazil. It was raised to municipality status in 1959, the area being taken out of the municipality of Lagoa Vermelha. As of 2020, the estimated population was 5,427.</v>
    <v>33809</v>
    <v>33810</v>
    <v>33811</v>
    <v>27694</v>
    <v>Machadinho</v>
    <v>33812</v>
    <v>Machadinho</v>
    <v>mdp/vdpid/6460353487971549186</v>
  </rv>
  <rv s="0">
    <v>536870912</v>
    <v>Mampituba</v>
    <v>525623ee-a7e6-f006-d347-8f69aed12df0</v>
    <v>en-US</v>
    <v>Map</v>
  </rv>
  <rv s="1">
    <fb>157.875</fb>
    <v>8</v>
  </rv>
  <rv s="2">
    <v>3784</v>
    <v>6</v>
    <v>8384</v>
    <v>7</v>
    <v>0</v>
    <v>Image of Mampituba</v>
  </rv>
  <rv s="1">
    <fb>-29.210833333332999</fb>
    <v>9</v>
  </rv>
  <rv s="4">
    <v>https://www.bing.com/search?q=mampituba+rio+grande+do+sul&amp;form=skydnc</v>
    <v>Learn more on Bing</v>
  </rv>
  <rv s="1">
    <fb>-49.935000000000002</fb>
    <v>9</v>
  </rv>
  <rv s="12">
    <v>#VALUE!</v>
    <v>en-US</v>
    <v>525623ee-a7e6-f006-d347-8f69aed12df0</v>
    <v>536870912</v>
    <v>1</v>
    <v>8385</v>
    <v>120</v>
    <v>Mampituba</v>
    <v>4</v>
    <v>5</v>
    <v>Map</v>
    <v>6</v>
    <v>7</v>
    <v>76</v>
    <v>33815</v>
    <v>3</v>
    <v>Mampituba is a municipality in the state of Rio Grande do Sul, Brazil.</v>
    <v>33816</v>
    <v>33817</v>
    <v>33818</v>
    <v>33819</v>
    <v>Mampituba</v>
    <v>22759</v>
    <v>Mampituba</v>
    <v>mdp/vdpid/6465040820578811905</v>
  </rv>
  <rv s="0">
    <v>536870912</v>
    <v>Manoel Viana</v>
    <v>0835c2d4-9326-a28f-c545-cc056e8c3077</v>
    <v>en-US</v>
    <v>Map</v>
  </rv>
  <rv s="1">
    <fb>1390.7</fb>
    <v>8</v>
  </rv>
  <rv s="2">
    <v>3785</v>
    <v>6</v>
    <v>8386</v>
    <v>7</v>
    <v>0</v>
    <v>Image of Manoel Viana</v>
  </rv>
  <rv s="4">
    <v>https://www.bing.com/search?q=manoel+viana+brazil&amp;form=skydnc</v>
    <v>Learn more on Bing</v>
  </rv>
  <rv s="1">
    <fb>-55.482777777777997</fb>
    <v>9</v>
  </rv>
  <rv s="1">
    <fb>7307</fb>
    <v>8</v>
  </rv>
  <rv s="9">
    <v>#VALUE!</v>
    <v>en-US</v>
    <v>0835c2d4-9326-a28f-c545-cc056e8c3077</v>
    <v>536870912</v>
    <v>1</v>
    <v>8387</v>
    <v>72</v>
    <v>Manoel Viana</v>
    <v>4</v>
    <v>5</v>
    <v>Map</v>
    <v>6</v>
    <v>57</v>
    <v>76</v>
    <v>33822</v>
    <v>3</v>
    <v>Manoel Viana is a Brazilian municipality in the western part of the state of Rio Grande do Sul. It has a population of 7,307. Its elevation is 113 m. It has an area of 1,390.7 square kilometers making it one of the largest municipalities in the ...</v>
    <v>33823</v>
    <v>33222</v>
    <v>33824</v>
    <v>33825</v>
    <v>Manoel Viana</v>
    <v>33826</v>
    <v>7560</v>
    <v>Manoel Viana</v>
    <v>mdp/vdpid/6462789262373814273</v>
  </rv>
  <rv s="0">
    <v>536870912</v>
    <v>Maquiné</v>
    <v>1f9910a2-9818-c847-877f-9e176453b93d</v>
    <v>en-US</v>
    <v>Map</v>
  </rv>
  <rv s="1">
    <fb>622.12099999999998</fb>
    <v>8</v>
  </rv>
  <rv s="2">
    <v>3786</v>
    <v>6</v>
    <v>8388</v>
    <v>7</v>
    <v>0</v>
    <v>Image of Maquiné</v>
  </rv>
  <rv s="1">
    <fb>-29.675000000000001</fb>
    <v>9</v>
  </rv>
  <rv s="4">
    <v>https://www.bing.com/search?q=maquin%c3%a9+rio+grande+do+sul&amp;form=skydnc</v>
    <v>Learn more on Bing</v>
  </rv>
  <rv s="1">
    <fb>-50.206944444443998</fb>
    <v>9</v>
  </rv>
  <rv s="1">
    <fb>7418</fb>
    <v>8</v>
  </rv>
  <rv s="12">
    <v>#VALUE!</v>
    <v>en-US</v>
    <v>1f9910a2-9818-c847-877f-9e176453b93d</v>
    <v>536870912</v>
    <v>1</v>
    <v>8389</v>
    <v>120</v>
    <v>Maquiné</v>
    <v>4</v>
    <v>5</v>
    <v>Map</v>
    <v>6</v>
    <v>7</v>
    <v>76</v>
    <v>33829</v>
    <v>3</v>
    <v>Maquiné is a municipality in the state of Rio Grande do Sul, Brazil.</v>
    <v>33830</v>
    <v>33831</v>
    <v>33832</v>
    <v>33833</v>
    <v>Maquiné</v>
    <v>33834</v>
    <v>Maquiné</v>
    <v>mdp/vdpid/6465209102363525121</v>
  </rv>
  <rv s="0">
    <v>536870912</v>
    <v>Maratá</v>
    <v>5ab4930e-a2ad-0ce1-6286-36a3aad7031c</v>
    <v>en-US</v>
    <v>Map</v>
  </rv>
  <rv s="1">
    <fb>80.353999999999999</fb>
    <v>8</v>
  </rv>
  <rv s="2">
    <v>3787</v>
    <v>6</v>
    <v>8390</v>
    <v>7</v>
    <v>0</v>
    <v>Image of Maratá</v>
  </rv>
  <rv s="1">
    <fb>-29.548888888889</fb>
    <v>9</v>
  </rv>
  <rv s="4">
    <v>https://www.bing.com/search?q=marat%c3%a1+rio+grande+do+sul&amp;form=skydnc</v>
    <v>Learn more on Bing</v>
  </rv>
  <rv s="1">
    <fb>-51.553888888888999</fb>
    <v>9</v>
  </rv>
  <rv s="1">
    <fb>2470</fb>
    <v>8</v>
  </rv>
  <rv s="12">
    <v>#VALUE!</v>
    <v>en-US</v>
    <v>5ab4930e-a2ad-0ce1-6286-36a3aad7031c</v>
    <v>536870912</v>
    <v>1</v>
    <v>8391</v>
    <v>120</v>
    <v>Maratá</v>
    <v>4</v>
    <v>5</v>
    <v>Map</v>
    <v>6</v>
    <v>7</v>
    <v>76</v>
    <v>33837</v>
    <v>3</v>
    <v>Maratá is a municipality in the state of Rio Grande do Sul, Brazil.</v>
    <v>33838</v>
    <v>33839</v>
    <v>33840</v>
    <v>33841</v>
    <v>Maratá</v>
    <v>33842</v>
    <v>Maratá</v>
    <v>mdp/vdpid/6463660030787846145</v>
  </rv>
  <rv s="0">
    <v>536870912</v>
    <v>Marau</v>
    <v>40e6fa53-4f34-7f26-3b5d-733418debad8</v>
    <v>en-US</v>
    <v>Map</v>
  </rv>
  <rv s="1">
    <fb>649.29999999999995</fb>
    <v>8</v>
  </rv>
  <rv s="1">
    <fb>-28.448888888889002</fb>
    <v>9</v>
  </rv>
  <rv s="4">
    <v>https://www.bing.com/search?q=marau+brazil&amp;form=skydnc</v>
    <v>Learn more on Bing</v>
  </rv>
  <rv s="1">
    <fb>-52.2</fb>
    <v>9</v>
  </rv>
  <rv s="1">
    <fb>45126</fb>
    <v>8</v>
  </rv>
  <rv s="16">
    <v>#VALUE!</v>
    <v>en-US</v>
    <v>40e6fa53-4f34-7f26-3b5d-733418debad8</v>
    <v>536870912</v>
    <v>1</v>
    <v>8393</v>
    <v>151</v>
    <v>Marau</v>
    <v>4</v>
    <v>137</v>
    <v>Map</v>
    <v>6</v>
    <v>7</v>
    <v>76</v>
    <v>33845</v>
    <v>3</v>
    <v>Marau is a municipality in the state of Rio Grande do Sul, Brazil. It was initially populated by Italian immigrants that were escaping from the war. The city name is based on the brave native chief "cacique Marau" which fought against the white ...</v>
    <v>33846</v>
    <v>33847</v>
    <v>33848</v>
    <v>Marau</v>
    <v>33849</v>
    <v>Marau</v>
    <v>mdp/vdpid/6463278923894489089</v>
  </rv>
  <rv s="0">
    <v>536870912</v>
    <v>Marcelino Ramos</v>
    <v>d267d26b-50bd-4191-3d39-b0b753c7180f</v>
    <v>en-US</v>
    <v>Map</v>
  </rv>
  <rv s="1">
    <fb>229.619</fb>
    <v>8</v>
  </rv>
  <rv s="1">
    <fb>-27.461944444444001</fb>
    <v>9</v>
  </rv>
  <rv s="4">
    <v>https://www.bing.com/search?q=marcelino+ramos+brazil&amp;form=skydnc</v>
    <v>Learn more on Bing</v>
  </rv>
  <rv s="1">
    <fb>-51.905833333333</fb>
    <v>9</v>
  </rv>
  <rv s="1">
    <fb>4320</fb>
    <v>8</v>
  </rv>
  <rv s="16">
    <v>#VALUE!</v>
    <v>en-US</v>
    <v>d267d26b-50bd-4191-3d39-b0b753c7180f</v>
    <v>536870912</v>
    <v>1</v>
    <v>8395</v>
    <v>151</v>
    <v>Marcelino Ramos</v>
    <v>4</v>
    <v>137</v>
    <v>Map</v>
    <v>6</v>
    <v>7</v>
    <v>76</v>
    <v>33852</v>
    <v>3</v>
    <v>Marcelino Ramos is a municipality in the state of Rio Grande do Sul, Brazil. As of 2020, the estimated population was 4,319.</v>
    <v>33853</v>
    <v>33854</v>
    <v>33855</v>
    <v>Marcelino Ramos</v>
    <v>33856</v>
    <v>Marcelino Ramos</v>
    <v>mdp/vdpid/6460343974350553089</v>
  </rv>
  <rv s="0">
    <v>536870912</v>
    <v>Mariana Pimentel</v>
    <v>c7f901cb-f385-a171-7a5a-73b3bb1c443e</v>
    <v>en-US</v>
    <v>Map</v>
  </rv>
  <rv s="1">
    <fb>338.13099999999997</fb>
    <v>8</v>
  </rv>
  <rv s="2">
    <v>3788</v>
    <v>6</v>
    <v>8396</v>
    <v>7</v>
    <v>0</v>
    <v>Image of Mariana Pimentel</v>
  </rv>
  <rv s="1">
    <fb>-30.352777777778002</fb>
    <v>9</v>
  </rv>
  <rv s="4">
    <v>https://www.bing.com/search?q=mariana+pimentel+brazil&amp;form=skydnc</v>
    <v>Learn more on Bing</v>
  </rv>
  <rv s="1">
    <fb>-51.582777777777999</fb>
    <v>9</v>
  </rv>
  <rv s="1">
    <fb>3916</fb>
    <v>8</v>
  </rv>
  <rv s="12">
    <v>#VALUE!</v>
    <v>en-US</v>
    <v>c7f901cb-f385-a171-7a5a-73b3bb1c443e</v>
    <v>536870912</v>
    <v>1</v>
    <v>8397</v>
    <v>120</v>
    <v>Mariana Pimentel</v>
    <v>4</v>
    <v>5</v>
    <v>Map</v>
    <v>6</v>
    <v>7</v>
    <v>76</v>
    <v>33859</v>
    <v>3</v>
    <v>Mariana Pimentel is a municipality in the state of Rio Grande do Sul, Brazil. It is located approximately 75 km from the state's capital, Porto Alegre.</v>
    <v>33860</v>
    <v>33861</v>
    <v>33862</v>
    <v>33863</v>
    <v>Mariana Pimentel</v>
    <v>33864</v>
    <v>Mariana Pimentel</v>
    <v>mdp/vdpid/6463734894953496577</v>
  </rv>
  <rv s="0">
    <v>536870912</v>
    <v>Mariano Moro</v>
    <v>a3c6be36-849b-ee6a-1135-71a10e4b6103</v>
    <v>en-US</v>
    <v>Map</v>
  </rv>
  <rv s="1">
    <fb>99.11</fb>
    <v>8</v>
  </rv>
  <rv s="1">
    <fb>-27.353888888888999</fb>
    <v>9</v>
  </rv>
  <rv s="4">
    <v>https://www.bing.com/search?q=mariano+moro+brazil&amp;form=skydnc</v>
    <v>Learn more on Bing</v>
  </rv>
  <rv s="1">
    <fb>-52.146944444444003</fb>
    <v>9</v>
  </rv>
  <rv s="1">
    <fb>1858</fb>
    <v>8</v>
  </rv>
  <rv s="16">
    <v>#VALUE!</v>
    <v>en-US</v>
    <v>a3c6be36-849b-ee6a-1135-71a10e4b6103</v>
    <v>536870912</v>
    <v>1</v>
    <v>8399</v>
    <v>151</v>
    <v>Mariano Moro</v>
    <v>4</v>
    <v>137</v>
    <v>Map</v>
    <v>6</v>
    <v>7</v>
    <v>76</v>
    <v>33867</v>
    <v>3</v>
    <v>Mariano Moro is a municipality in the state of Rio Grande do Sul, Brazil. It belongs to the Northwest Grandense Mesoregion River and the Erechim Microregion. It is a municipality that includes the waters of the Uruguay River and is fluvial ...</v>
    <v>33868</v>
    <v>33869</v>
    <v>33870</v>
    <v>Mariano Moro</v>
    <v>33871</v>
    <v>Mariano Moro</v>
    <v>mdp/vdpid/6460202041653329921</v>
  </rv>
  <rv s="0">
    <v>536870912</v>
    <v>Marques de Souza</v>
    <v>d6e9bf6a-db50-d76a-6931-4c964fcd0467</v>
    <v>en-US</v>
    <v>Map</v>
  </rv>
  <rv s="1">
    <fb>125.175</fb>
    <v>8</v>
  </rv>
  <rv s="2">
    <v>3789</v>
    <v>6</v>
    <v>8400</v>
    <v>7</v>
    <v>0</v>
    <v>Image of Marques de Souza</v>
  </rv>
  <rv s="1">
    <fb>-29.327777777778</fb>
    <v>9</v>
  </rv>
  <rv s="4">
    <v>https://www.bing.com/search?q=marques+de+souza+brazil&amp;form=skydnc</v>
    <v>Learn more on Bing</v>
  </rv>
  <rv s="9">
    <v>#VALUE!</v>
    <v>en-US</v>
    <v>d6e9bf6a-db50-d76a-6931-4c964fcd0467</v>
    <v>536870912</v>
    <v>1</v>
    <v>8401</v>
    <v>72</v>
    <v>Marques de Souza</v>
    <v>4</v>
    <v>5</v>
    <v>Map</v>
    <v>6</v>
    <v>7</v>
    <v>76</v>
    <v>33874</v>
    <v>3</v>
    <v>Marques de Souza is a municipality in the state of Rio Grande do Sul, Brazil.</v>
    <v>33875</v>
    <v>33876</v>
    <v>33877</v>
    <v>32818</v>
    <v>Marques de Souza</v>
    <v>14735</v>
    <v>6951</v>
    <v>Marques de Souza</v>
    <v>mdp/vdpid/6463367984000794625</v>
  </rv>
  <rv s="0">
    <v>536870912</v>
    <v>Mata, Rio Grande do Sul</v>
    <v>170d8463-4c12-cf46-263c-e77b586d9f8c</v>
    <v>en-US</v>
    <v>Map</v>
  </rv>
  <rv s="1">
    <fb>212.12</fb>
    <v>8</v>
  </rv>
  <rv s="2">
    <v>3790</v>
    <v>6</v>
    <v>8402</v>
    <v>7</v>
    <v>0</v>
    <v>Image of Mata, Rio Grande do Sul</v>
  </rv>
  <rv s="1">
    <fb>-29.565833333333</fb>
    <v>9</v>
  </rv>
  <rv s="0">
    <v>805306368</v>
    <v>Sergio Roni Bruning (Mayor)</v>
    <v>c259be4a-acce-286a-b63a-aef13bcbcc5c</v>
    <v>en-US</v>
    <v>Generic</v>
  </rv>
  <rv s="3">
    <v>935</v>
  </rv>
  <rv s="4">
    <v>https://www.bing.com/search?q=mata+brazil&amp;form=skydnc</v>
    <v>Learn more on Bing</v>
  </rv>
  <rv s="1">
    <fb>-54.46</fb>
    <v>9</v>
  </rv>
  <rv s="1">
    <fb>4760</fb>
    <v>8</v>
  </rv>
  <rv s="5">
    <v>#VALUE!</v>
    <v>en-US</v>
    <v>170d8463-4c12-cf46-263c-e77b586d9f8c</v>
    <v>536870912</v>
    <v>1</v>
    <v>8403</v>
    <v>2</v>
    <v>Mata, Rio Grande do Sul</v>
    <v>4</v>
    <v>5</v>
    <v>Map</v>
    <v>6</v>
    <v>64</v>
    <v>76</v>
    <v>33880</v>
    <v>3</v>
    <v>Mata is a municipality in Rio Grande do Sul in Brazil. The city of Mata has large deposits of petrified trees.</v>
    <v>33881</v>
    <v>33882</v>
    <v>33884</v>
    <v>33885</v>
    <v>33886</v>
    <v>Mata, Rio Grande do Sul</v>
    <v>33887</v>
    <v>7560</v>
    <v>Mata, Rio Grande do Sul</v>
    <v>mdp/vdpid/6463097181480943617</v>
  </rv>
  <rv s="0">
    <v>536870912</v>
    <v>Mato Castelhano</v>
    <v>f6ccdc5f-ebd3-b8e3-397a-f5680166870d</v>
    <v>en-US</v>
    <v>Map</v>
  </rv>
  <rv s="1">
    <fb>238.364</fb>
    <v>8</v>
  </rv>
  <rv s="2">
    <v>3791</v>
    <v>6</v>
    <v>8404</v>
    <v>7</v>
    <v>0</v>
    <v>Image of Mato Castelhano</v>
  </rv>
  <rv s="1">
    <fb>-28.277777777777999</fb>
    <v>9</v>
  </rv>
  <rv s="4">
    <v>https://www.bing.com/search?q=mato+castelhano+brazil&amp;form=skydnc</v>
    <v>Learn more on Bing</v>
  </rv>
  <rv s="1">
    <fb>-52.191944444443997</fb>
    <v>9</v>
  </rv>
  <rv s="1">
    <fb>2553</fb>
    <v>8</v>
  </rv>
  <rv s="9">
    <v>#VALUE!</v>
    <v>en-US</v>
    <v>f6ccdc5f-ebd3-b8e3-397a-f5680166870d</v>
    <v>536870912</v>
    <v>1</v>
    <v>8405</v>
    <v>72</v>
    <v>Mato Castelhano</v>
    <v>4</v>
    <v>5</v>
    <v>Map</v>
    <v>6</v>
    <v>7</v>
    <v>76</v>
    <v>33890</v>
    <v>3</v>
    <v>Mato Castelhano is a municipality in the state of Rio Grande do Sul, Brazil. As of 2020, the estimated population was 2,542.</v>
    <v>33891</v>
    <v>33892</v>
    <v>33893</v>
    <v>33894</v>
    <v>Mato Castelhano</v>
    <v>33895</v>
    <v>6951</v>
    <v>Mato Castelhano</v>
    <v>mdp/vdpid/6463275993334284289</v>
  </rv>
  <rv s="0">
    <v>536870912</v>
    <v>Mato Leitão</v>
    <v>ed16a9d4-9e6c-f25a-189c-dadefb130179</v>
    <v>en-US</v>
    <v>Map</v>
  </rv>
  <rv s="1">
    <fb>45.902999999999999</fb>
    <v>8</v>
  </rv>
  <rv s="2">
    <v>3792</v>
    <v>6</v>
    <v>8406</v>
    <v>7</v>
    <v>0</v>
    <v>Image of Mato Leitão</v>
  </rv>
  <rv s="1">
    <fb>-29.523888888889001</fb>
    <v>9</v>
  </rv>
  <rv s="4">
    <v>https://www.bing.com/search?q=mato+leit%c3%a3o+brazil&amp;form=skydnc</v>
    <v>Learn more on Bing</v>
  </rv>
  <rv s="1">
    <fb>-52.128888888889001</fb>
    <v>9</v>
  </rv>
  <rv s="1">
    <fb>4859</fb>
    <v>8</v>
  </rv>
  <rv s="12">
    <v>#VALUE!</v>
    <v>en-US</v>
    <v>ed16a9d4-9e6c-f25a-189c-dadefb130179</v>
    <v>536870912</v>
    <v>1</v>
    <v>8407</v>
    <v>120</v>
    <v>Mato Leitão</v>
    <v>4</v>
    <v>5</v>
    <v>Map</v>
    <v>6</v>
    <v>7</v>
    <v>76</v>
    <v>33898</v>
    <v>3</v>
    <v>Mato Leitão is a municipality in the state of Rio Grande do Sul, Brazil.</v>
    <v>33899</v>
    <v>33900</v>
    <v>33901</v>
    <v>33902</v>
    <v>Mato Leitão</v>
    <v>33903</v>
    <v>Mato Leitão</v>
    <v>mdp/vdpid/6463556638727995393</v>
  </rv>
  <rv s="0">
    <v>536870912</v>
    <v>Mato Queimado</v>
    <v>be1c629d-dcdd-cc05-193e-fb99f9fc0d6e</v>
    <v>en-US</v>
    <v>Map</v>
  </rv>
  <rv s="1">
    <fb>114.63500000000001</fb>
    <v>8</v>
  </rv>
  <rv s="2">
    <v>3793</v>
    <v>6</v>
    <v>8408</v>
    <v>7</v>
    <v>0</v>
    <v>Image of Mato Queimado</v>
  </rv>
  <rv s="1">
    <fb>-28.255833333333001</fb>
    <v>9</v>
  </rv>
  <rv s="4">
    <v>https://www.bing.com/search?q=mato+queimado+brazil&amp;form=skydnc</v>
    <v>Learn more on Bing</v>
  </rv>
  <rv s="1">
    <fb>-54.615833333333001</fb>
    <v>9</v>
  </rv>
  <rv s="1">
    <fb>1629</fb>
    <v>8</v>
  </rv>
  <rv s="9">
    <v>#VALUE!</v>
    <v>en-US</v>
    <v>be1c629d-dcdd-cc05-193e-fb99f9fc0d6e</v>
    <v>536870912</v>
    <v>1</v>
    <v>8409</v>
    <v>72</v>
    <v>Mato Queimado</v>
    <v>4</v>
    <v>5</v>
    <v>Map</v>
    <v>6</v>
    <v>57</v>
    <v>76</v>
    <v>33906</v>
    <v>414</v>
    <v>Mato Queimado is a Brazilian municipality located in the northwestern part of the state of the Rio Grande do Sul. The population is about 1,629 in an area of 114.64 km². It is located 489 km in the west of the state capital of Porto Alegre and ...</v>
    <v>33907</v>
    <v>33908</v>
    <v>33909</v>
    <v>33910</v>
    <v>Mato Queimado</v>
    <v>33911</v>
    <v>6951</v>
    <v>Mato Queimado</v>
    <v>mdp/vdpid/6462809730057240577</v>
  </rv>
  <rv s="0">
    <v>536870912</v>
    <v>Maximiliano de Almeida</v>
    <v>014ef5c1-cc51-efcc-5dc5-f1670b2d2361</v>
    <v>en-US</v>
    <v>Map</v>
  </rv>
  <rv s="1">
    <fb>208.524</fb>
    <v>8</v>
  </rv>
  <rv s="1">
    <fb>-27.631944444443999</fb>
    <v>9</v>
  </rv>
  <rv s="4">
    <v>https://www.bing.com/search?q=maximiliano+de+almeida+brazil&amp;form=skydnc</v>
    <v>Learn more on Bing</v>
  </rv>
  <rv s="1">
    <fb>-51.802777777777997</fb>
    <v>9</v>
  </rv>
  <rv s="1">
    <fb>4191</fb>
    <v>8</v>
  </rv>
  <rv s="14">
    <v>#VALUE!</v>
    <v>en-US</v>
    <v>014ef5c1-cc51-efcc-5dc5-f1670b2d2361</v>
    <v>536870912</v>
    <v>1</v>
    <v>8411</v>
    <v>136</v>
    <v>Maximiliano de Almeida</v>
    <v>4</v>
    <v>137</v>
    <v>Map</v>
    <v>6</v>
    <v>7</v>
    <v>76</v>
    <v>33914</v>
    <v>3</v>
    <v>Maximiliano de Almeida is a municipality in the state of Rio Grande do Sul, Brazil. As of 2020, the estimated population was 4,314.</v>
    <v>33915</v>
    <v>33916</v>
    <v>33917</v>
    <v>Maximiliano de Almeida</v>
    <v>33918</v>
    <v>6951</v>
    <v>Maximiliano de Almeida</v>
    <v>mdp/vdpid/6460350806519447553</v>
  </rv>
  <rv s="0">
    <v>536870912</v>
    <v>Minas do Leão</v>
    <v>aa35227d-ab95-ceae-1709-a6944d70d96e</v>
    <v>en-US</v>
    <v>Map</v>
  </rv>
  <rv s="1">
    <fb>424.00700000000001</fb>
    <v>8</v>
  </rv>
  <rv s="2">
    <v>3794</v>
    <v>6</v>
    <v>8412</v>
    <v>7</v>
    <v>0</v>
    <v>Image of Minas do Leão</v>
  </rv>
  <rv s="1">
    <fb>-30.126944444444</fb>
    <v>9</v>
  </rv>
  <rv s="4">
    <v>https://www.bing.com/search?q=minas+do+le%c3%a3o+rio+grande+do+sul&amp;form=skydnc</v>
    <v>Learn more on Bing</v>
  </rv>
  <rv s="1">
    <fb>-52.047777777778002</fb>
    <v>9</v>
  </rv>
  <rv s="1">
    <fb>7505</fb>
    <v>8</v>
  </rv>
  <rv s="12">
    <v>#VALUE!</v>
    <v>en-US</v>
    <v>aa35227d-ab95-ceae-1709-a6944d70d96e</v>
    <v>536870912</v>
    <v>1</v>
    <v>8413</v>
    <v>120</v>
    <v>Minas do Leão</v>
    <v>4</v>
    <v>5</v>
    <v>Map</v>
    <v>6</v>
    <v>7</v>
    <v>76</v>
    <v>33921</v>
    <v>3</v>
    <v>Minas do Leão is a municipality in the state of Rio Grande do Sul, Brazil.</v>
    <v>33922</v>
    <v>33923</v>
    <v>33924</v>
    <v>33925</v>
    <v>Minas do Leão</v>
    <v>33926</v>
    <v>Minas do Leão</v>
    <v>mdp/vdpid/6463668594868748289</v>
  </rv>
  <rv s="0">
    <v>536870912</v>
    <v>Miraguaí</v>
    <v>e7aa4d6c-686b-500b-c5a7-bfae6351f30d</v>
    <v>en-US</v>
    <v>Map</v>
  </rv>
  <rv s="1">
    <fb>130.42500000000001</fb>
    <v>8</v>
  </rv>
  <rv s="2">
    <v>3795</v>
    <v>6</v>
    <v>8414</v>
    <v>7</v>
    <v>0</v>
    <v>Image of Miraguaí</v>
  </rv>
  <rv s="1">
    <fb>-27.493888888889</fb>
    <v>9</v>
  </rv>
  <rv s="0">
    <v>805306368</v>
    <v>Valdelirio Pretto da Silva (Mayor)</v>
    <v>918a8804-8142-b619-7bf8-d689ced1ef50</v>
    <v>en-US</v>
    <v>Generic</v>
  </rv>
  <rv s="3">
    <v>936</v>
  </rv>
  <rv s="4">
    <v>https://www.bing.com/search?q=miragua%c3%ad+rio+grande+do+sul&amp;form=skydnc</v>
    <v>Learn more on Bing</v>
  </rv>
  <rv s="1">
    <fb>-53.685833333333001</fb>
    <v>9</v>
  </rv>
  <rv s="1">
    <fb>4427</fb>
    <v>8</v>
  </rv>
  <rv s="8">
    <v>#VALUE!</v>
    <v>en-US</v>
    <v>e7aa4d6c-686b-500b-c5a7-bfae6351f30d</v>
    <v>536870912</v>
    <v>1</v>
    <v>8415</v>
    <v>67</v>
    <v>Miraguaí</v>
    <v>4</v>
    <v>5</v>
    <v>Map</v>
    <v>6</v>
    <v>7</v>
    <v>76</v>
    <v>33929</v>
    <v>3</v>
    <v>Miraguaí is a municipality in the state of Rio Grande do Sul, Brazil. As of 2020, the estimated population was 4,911.</v>
    <v>33930</v>
    <v>33931</v>
    <v>33933</v>
    <v>33934</v>
    <v>33935</v>
    <v>Miraguaí</v>
    <v>33936</v>
    <v>Miraguaí</v>
    <v>mdp/vdpid/6459825239927816193</v>
  </rv>
  <rv s="0">
    <v>536870912</v>
    <v>Montauri</v>
    <v>44545d7d-f1a3-feb8-f7e2-789513e1ea71</v>
    <v>en-US</v>
    <v>Map</v>
  </rv>
  <rv s="1">
    <fb>82.076999999999998</fb>
    <v>8</v>
  </rv>
  <rv s="1">
    <fb>-28.651944444443998</fb>
    <v>9</v>
  </rv>
  <rv s="4">
    <v>https://www.bing.com/search?q=montauri+brazil&amp;form=skydnc</v>
    <v>Learn more on Bing</v>
  </rv>
  <rv s="1">
    <fb>-52.07</fb>
    <v>9</v>
  </rv>
  <rv s="1">
    <fb>1499</fb>
    <v>8</v>
  </rv>
  <rv s="14">
    <v>#VALUE!</v>
    <v>en-US</v>
    <v>44545d7d-f1a3-feb8-f7e2-789513e1ea71</v>
    <v>536870912</v>
    <v>1</v>
    <v>8417</v>
    <v>136</v>
    <v>Montauri</v>
    <v>4</v>
    <v>137</v>
    <v>Map</v>
    <v>6</v>
    <v>7</v>
    <v>76</v>
    <v>33939</v>
    <v>3</v>
    <v>Montauri is a municipality in the state of Rio Grande do Sul, Brazil. As of 2022, it has a population of 1,499 people. Curiously, it is the only Brazilian town where the entire population reported to be White, according to the 2000 census. The ...</v>
    <v>33940</v>
    <v>33941</v>
    <v>33942</v>
    <v>Montauri</v>
    <v>33943</v>
    <v>6951</v>
    <v>Montauri</v>
    <v>mdp/vdpid/6463391576356814849</v>
  </rv>
  <rv s="0">
    <v>536870912</v>
    <v>Monte Alegre dos Campos</v>
    <v>b6d0f148-e10d-b7c4-d5e7-2ce01b6126b4</v>
    <v>en-US</v>
    <v>Map</v>
  </rv>
  <rv s="1">
    <fb>549.74</fb>
    <v>8</v>
  </rv>
  <rv s="1">
    <fb>-28.682777777778</fb>
    <v>9</v>
  </rv>
  <rv s="4">
    <v>https://www.bing.com/search?q=monte+alegre+dos+campos+brazil&amp;form=skydnc</v>
    <v>Learn more on Bing</v>
  </rv>
  <rv s="1">
    <fb>-50.782777777778001</fb>
    <v>9</v>
  </rv>
  <rv s="1">
    <fb>3180</fb>
    <v>8</v>
  </rv>
  <rv s="14">
    <v>#VALUE!</v>
    <v>en-US</v>
    <v>b6d0f148-e10d-b7c4-d5e7-2ce01b6126b4</v>
    <v>536870912</v>
    <v>1</v>
    <v>8419</v>
    <v>136</v>
    <v>Monte Alegre dos Campos</v>
    <v>4</v>
    <v>137</v>
    <v>Map</v>
    <v>6</v>
    <v>7</v>
    <v>76</v>
    <v>33946</v>
    <v>3</v>
    <v>Monte Alegre dos Campos is a municipality in the state of Rio Grande do Sul, Brazil. As of 2020, the estimated population was 3,232.</v>
    <v>33947</v>
    <v>33948</v>
    <v>33949</v>
    <v>Monte Alegre dos Campos</v>
    <v>33950</v>
    <v>6951</v>
    <v>Monte Alegre dos Campos</v>
    <v>mdp/vdpid/6463437410469412865</v>
  </rv>
  <rv s="0">
    <v>536870912</v>
    <v>Monte Belo do Sul</v>
    <v>47ad6100-050c-d902-303f-fe7a69bbdeab</v>
    <v>en-US</v>
    <v>Map</v>
  </rv>
  <rv s="1">
    <fb>68.369</fb>
    <v>8</v>
  </rv>
  <rv s="2">
    <v>3796</v>
    <v>6</v>
    <v>8420</v>
    <v>7</v>
    <v>0</v>
    <v>Image of Monte Belo do Sul</v>
  </rv>
  <rv s="1">
    <fb>-29.162777777778</fb>
    <v>9</v>
  </rv>
  <rv s="4">
    <v>https://www.bing.com/search?q=monte+belo+do+sul+brazil&amp;form=skydnc</v>
    <v>Learn more on Bing</v>
  </rv>
  <rv s="1">
    <fb>-51.631944444444002</fb>
    <v>9</v>
  </rv>
  <rv s="1">
    <fb>2530</fb>
    <v>8</v>
  </rv>
  <rv s="9">
    <v>#VALUE!</v>
    <v>en-US</v>
    <v>47ad6100-050c-d902-303f-fe7a69bbdeab</v>
    <v>536870912</v>
    <v>1</v>
    <v>8421</v>
    <v>72</v>
    <v>Monte Belo do Sul</v>
    <v>4</v>
    <v>5</v>
    <v>Map</v>
    <v>6</v>
    <v>57</v>
    <v>76</v>
    <v>33953</v>
    <v>414</v>
    <v>Monte Belo do Sul is a municipality in the state of Rio Grande do Sul, Brazil, in the Serra Gaúcha. As of 2020, the estimated population was 2,530, and the area of the municipality was 69.726 km².</v>
    <v>33954</v>
    <v>33955</v>
    <v>33956</v>
    <v>33957</v>
    <v>Monte Belo do Sul</v>
    <v>33958</v>
    <v>6951</v>
    <v>Monte Belo do Sul</v>
    <v>mdp/vdpid/6463465941836496897</v>
  </rv>
  <rv s="0">
    <v>536870912</v>
    <v>Montenegro</v>
    <v>af9f6af3-dd71-b99f-0f24-acfa43b556ef</v>
    <v>en-US</v>
    <v>Map</v>
  </rv>
  <rv s="1">
    <fb>0.189591078066914</fb>
    <v>29</v>
  </rv>
  <rv s="1">
    <fb>13883</fb>
    <v>8</v>
  </rv>
  <rv s="1">
    <fb>12000</fb>
    <v>8</v>
  </rv>
  <rv s="1">
    <fb>11.731999999999999</fb>
    <v>30</v>
  </rv>
  <rv s="1">
    <fb>382</fb>
    <v>31</v>
  </rv>
  <rv s="0">
    <v>536870912</v>
    <v>Podgorica</v>
    <v>8cd372e7-d0e4-b57b-42ec-5553ec56dfd8</v>
    <v>en-US</v>
    <v>Map</v>
  </rv>
  <rv s="1">
    <fb>2016.85</fb>
    <v>8</v>
  </rv>
  <rv s="1">
    <fb>116.32011728325899</fb>
    <v>32</v>
  </rv>
  <rv s="1">
    <fb>2.6112164723023201E-2</fb>
    <v>29</v>
  </rv>
  <rv s="1">
    <fb>4612.3413904568897</fb>
    <v>8</v>
  </rv>
  <rv s="1">
    <fb>1.7450000000000001</fb>
    <v>30</v>
  </rv>
  <rv s="1">
    <fb>0.61486988847583601</fb>
    <v>29</v>
  </rv>
  <rv s="1">
    <fb>64.664697002011494</fb>
    <v>33</v>
  </rv>
  <rv s="1">
    <fb>5494736901.0299997</fb>
    <v>35</v>
  </rv>
  <rv s="1">
    <fb>1.0000255</fb>
    <v>29</v>
  </rv>
  <rv s="1">
    <fb>0.56080969999999997</fb>
    <v>29</v>
  </rv>
  <rv s="2">
    <v>3797</v>
    <v>6</v>
    <v>8423</v>
    <v>7</v>
    <v>0</v>
    <v>Image of Montenegro</v>
  </rv>
  <rv s="1">
    <fb>2.2999999999999998</fb>
    <v>33</v>
  </rv>
  <rv s="0">
    <v>805306368</v>
    <v>Jakov Milatović (President)</v>
    <v>c5ebdbf4-0ea1-7fdf-3183-65fe6ba3951f</v>
    <v>en-US</v>
    <v>Generic</v>
  </rv>
  <rv s="0">
    <v>805306368</v>
    <v>Milojko Spajić (Prime minister)</v>
    <v>765c984e-797a-8014-56a5-505ab4c9d031</v>
    <v>en-US</v>
    <v>Generic</v>
  </rv>
  <rv s="3">
    <v>937</v>
  </rv>
  <rv s="4">
    <v>https://www.bing.com/search?q=montenegro&amp;form=skydnc</v>
    <v>Learn more on Bing</v>
  </rv>
  <rv s="1">
    <fb>76.77</fb>
    <v>33</v>
  </rv>
  <rv s="1">
    <fb>3787240000</fb>
    <v>35</v>
  </rv>
  <rv s="1">
    <fb>1.23</fb>
    <v>34</v>
  </rv>
  <rv s="3">
    <v>938</v>
  </rv>
  <rv s="1">
    <fb>0.3182014152</fb>
    <v>29</v>
  </rv>
  <rv s="1">
    <fb>2.7557</fb>
    <v>30</v>
  </rv>
  <rv s="1">
    <fb>616159</fb>
    <v>8</v>
  </rv>
  <rv s="1">
    <fb>0.23499999999999999</fb>
    <v>29</v>
  </rv>
  <rv s="1">
    <fb>0.27699999999999997</fb>
    <v>29</v>
  </rv>
  <rv s="1">
    <fb>0.44299999999999995</fb>
    <v>29</v>
  </rv>
  <rv s="1">
    <fb>0.107</fb>
    <v>29</v>
  </rv>
  <rv s="1">
    <fb>0.16300000000000001</fb>
    <v>29</v>
  </rv>
  <rv s="1">
    <fb>0.54443000793457008</fb>
    <v>29</v>
  </rv>
  <rv s="0">
    <v>536870912</v>
    <v>Andrijevica Municipality</v>
    <v>15a37fd2-f0ad-4044-9048-f5902e1cdf8e</v>
    <v>en-US</v>
    <v>Map</v>
  </rv>
  <rv s="0">
    <v>536870912</v>
    <v>Bar Municipality</v>
    <v>ef402ae9-9313-4a3d-bcb2-2fdd468f608e</v>
    <v>en-US</v>
    <v>Map</v>
  </rv>
  <rv s="0">
    <v>536870912</v>
    <v>Berane Municipality</v>
    <v>ba21b443-43c6-4420-8c5a-6541e36f2955</v>
    <v>en-US</v>
    <v>Map</v>
  </rv>
  <rv s="0">
    <v>536870912</v>
    <v>Bijelo Polje Municipality</v>
    <v>af43ef93-bd2b-4959-bb03-8d4924e72043</v>
    <v>en-US</v>
    <v>Map</v>
  </rv>
  <rv s="0">
    <v>536870912</v>
    <v>Budva Municipality</v>
    <v>503e2de6-0c48-43c1-8cf7-dc1bf1d58e41</v>
    <v>en-US</v>
    <v>Map</v>
  </rv>
  <rv s="0">
    <v>536870912</v>
    <v>Kotor Municipality</v>
    <v>7d2d8478-3eec-4f4d-8904-aed6eb68977f</v>
    <v>en-US</v>
    <v>Map</v>
  </rv>
  <rv s="0">
    <v>536870912</v>
    <v>Old Royal Capital Cetinje</v>
    <v>af4f2915-ea34-41ab-94ef-68e51355a455</v>
    <v>en-US</v>
    <v>Map</v>
  </rv>
  <rv s="0">
    <v>536870912</v>
    <v>Danilovgrad Municipality</v>
    <v>e0623382-556b-4a20-a0c6-e12a7ea20bd3</v>
    <v>en-US</v>
    <v>Map</v>
  </rv>
  <rv s="0">
    <v>536870912</v>
    <v>Ulcinj Municipality</v>
    <v>fc0d2072-fca6-4699-9021-0607660d0ac6</v>
    <v>en-US</v>
    <v>Map</v>
  </rv>
  <rv s="0">
    <v>536870912</v>
    <v>Kolašin Municipality</v>
    <v>17e42a17-1587-4293-b180-a2e85d6bc4db</v>
    <v>en-US</v>
    <v>Map</v>
  </rv>
  <rv s="0">
    <v>536870912</v>
    <v>Mojkovac Municipality</v>
    <v>3f1ef5ae-3f29-4643-9439-cc3c8109fdf5</v>
    <v>en-US</v>
    <v>Map</v>
  </rv>
  <rv s="0">
    <v>536870912</v>
    <v>Nikšić Municipality</v>
    <v>56916107-c5a6-4deb-8948-9e0835af416f</v>
    <v>en-US</v>
    <v>Map</v>
  </rv>
  <rv s="0">
    <v>536870912</v>
    <v>Plav Municipality</v>
    <v>d4702035-6dee-47bd-b576-a1316db150a6</v>
    <v>en-US</v>
    <v>Map</v>
  </rv>
  <rv s="0">
    <v>536870912</v>
    <v>Pljevlja Municipality</v>
    <v>2834b7b3-5e41-4d03-9414-41ae6c7e882c</v>
    <v>en-US</v>
    <v>Map</v>
  </rv>
  <rv s="0">
    <v>536870912</v>
    <v>Plužine Municipality</v>
    <v>1eb28701-9a95-4f2f-8055-cb5c70ac9077</v>
    <v>en-US</v>
    <v>Map</v>
  </rv>
  <rv s="0">
    <v>536870912</v>
    <v>Podgorica Capital City</v>
    <v>1b997d29-a716-4538-a589-3e0996365705</v>
    <v>en-US</v>
    <v>Map</v>
  </rv>
  <rv s="0">
    <v>536870912</v>
    <v>Rožaje Municipality</v>
    <v>1a5c0b0d-df89-4bc0-8d71-752272966a86</v>
    <v>en-US</v>
    <v>Map</v>
  </rv>
  <rv s="0">
    <v>536870912</v>
    <v>Šavnik Municipality</v>
    <v>c19e8398-1916-46d8-b7a8-0c535c22023c</v>
    <v>en-US</v>
    <v>Map</v>
  </rv>
  <rv s="0">
    <v>536870912</v>
    <v>Tivat Municipality</v>
    <v>f95f9e50-aa80-488e-babc-916a41ffe420</v>
    <v>en-US</v>
    <v>Map</v>
  </rv>
  <rv s="0">
    <v>536870912</v>
    <v>Žabljak Municipality</v>
    <v>f1f84361-1f5b-4ff9-ade2-f85534e8c1d1</v>
    <v>en-US</v>
    <v>Map</v>
  </rv>
  <rv s="0">
    <v>536870912</v>
    <v>Petnjica Municipality</v>
    <v>639aacbf-be60-7b50-a111-95e35036c2dc</v>
    <v>en-US</v>
    <v>Map</v>
  </rv>
  <rv s="0">
    <v>536870912</v>
    <v>Gusinje Municipality</v>
    <v>f7f5835a-889d-4113-68ea-2009058f1a4d</v>
    <v>en-US</v>
    <v>Map</v>
  </rv>
  <rv s="3">
    <v>939</v>
  </rv>
  <rv s="1">
    <fb>0.14883000373840299</fb>
    <v>36</v>
  </rv>
  <rv s="1">
    <fb>417765</fb>
    <v>8</v>
  </rv>
  <rv s="27">
    <v>#VALUE!</v>
    <v>en-US</v>
    <v>af9f6af3-dd71-b99f-0f24-acfa43b556ef</v>
    <v>536870912</v>
    <v>1</v>
    <v>8426</v>
    <v>2214</v>
    <v>Montenegro</v>
    <v>4</v>
    <v>5</v>
    <v>Map</v>
    <v>6</v>
    <v>8427</v>
    <v>ME</v>
    <v>33961</v>
    <v>33962</v>
    <v>33963</v>
    <v>33964</v>
    <v>33965</v>
    <v>33966</v>
    <v>33967</v>
    <v>33968</v>
    <v>33969</v>
    <v>EUR</v>
    <v>Montenegro is a country in Southeastern Europe, on the Balkan Peninsula. Its 25 municipalities have a total population of 633,158 people in an area of 13,883 km². It is bordered by Bosnia and Herzegovina to the northwest, Serbia to the ...</v>
    <v>33970</v>
    <v>33971</v>
    <v>33972</v>
    <v>33973</v>
    <v>22847</v>
    <v>33974</v>
    <v>33975</v>
    <v>33976</v>
    <v>33977</v>
    <v>33978</v>
    <v>33966</v>
    <v>33981</v>
    <v>33982</v>
    <v>33983</v>
    <v>33984</v>
    <v>2261</v>
    <v>33985</v>
    <v>Montenegro</v>
    <v>Oj, svijetla majska zoro</v>
    <v>33986</v>
    <v>Crna Gora</v>
    <v>33987</v>
    <v>33988</v>
    <v>33989</v>
    <v>33990</v>
    <v>33991</v>
    <v>33992</v>
    <v>23257</v>
    <v>22869</v>
    <v>33993</v>
    <v>33994</v>
    <v>33995</v>
    <v>34018</v>
    <v>22898</v>
    <v>21079</v>
    <v>34019</v>
    <v>Montenegro</v>
    <v>34020</v>
    <v>mdp/vdpid/270</v>
  </rv>
  <rv s="0">
    <v>536870912</v>
    <v>Mormaço</v>
    <v>b81f50d4-b83a-e16a-258f-5f2e9337214e</v>
    <v>en-US</v>
    <v>Map</v>
  </rv>
  <rv s="1">
    <fb>146.10900000000001</fb>
    <v>8</v>
  </rv>
  <rv s="2">
    <v>3798</v>
    <v>6</v>
    <v>8428</v>
    <v>7</v>
    <v>0</v>
    <v>Image of Mormaço</v>
  </rv>
  <rv s="1">
    <fb>-28.691944444444001</fb>
    <v>9</v>
  </rv>
  <rv s="4">
    <v>https://www.bing.com/search?q=morma%c3%a7o+brazil&amp;form=skydnc</v>
    <v>Learn more on Bing</v>
  </rv>
  <rv s="9">
    <v>#VALUE!</v>
    <v>en-US</v>
    <v>b81f50d4-b83a-e16a-258f-5f2e9337214e</v>
    <v>536870912</v>
    <v>1</v>
    <v>8429</v>
    <v>72</v>
    <v>Mormaço</v>
    <v>4</v>
    <v>5</v>
    <v>Map</v>
    <v>6</v>
    <v>57</v>
    <v>76</v>
    <v>34023</v>
    <v>3</v>
    <v>Mormaço is a municipality in the state of Rio Grande do Sul, Brazil.</v>
    <v>34024</v>
    <v>34025</v>
    <v>34026</v>
    <v>19774</v>
    <v>Mormaço</v>
    <v>17420</v>
    <v>6951</v>
    <v>Mormaço</v>
    <v>mdp/vdpid/6463282760239808513</v>
  </rv>
  <rv s="0">
    <v>536870912</v>
    <v>Morrinhos do Sul</v>
    <v>af2b96ca-e2a7-587b-8528-e8a83b374842</v>
    <v>en-US</v>
    <v>Map</v>
  </rv>
  <rv s="1">
    <fb>165.44</fb>
    <v>8</v>
  </rv>
  <rv s="2">
    <v>3799</v>
    <v>6</v>
    <v>8430</v>
    <v>7</v>
    <v>0</v>
    <v>Image of Morrinhos do Sul</v>
  </rv>
  <rv s="1">
    <fb>-29.364999999999998</fb>
    <v>9</v>
  </rv>
  <rv s="4">
    <v>https://www.bing.com/search?q=morrinhos+do+sul+brazil&amp;form=skydnc</v>
    <v>Learn more on Bing</v>
  </rv>
  <rv s="9">
    <v>#VALUE!</v>
    <v>en-US</v>
    <v>af2b96ca-e2a7-587b-8528-e8a83b374842</v>
    <v>536870912</v>
    <v>1</v>
    <v>8431</v>
    <v>72</v>
    <v>Morrinhos do Sul</v>
    <v>4</v>
    <v>5</v>
    <v>Map</v>
    <v>6</v>
    <v>57</v>
    <v>76</v>
    <v>34029</v>
    <v>3</v>
    <v>Morrinhos do Sul is a municipality in the state of Rio Grande do Sul, Brazil.</v>
    <v>34030</v>
    <v>34031</v>
    <v>34032</v>
    <v>33819</v>
    <v>Morrinhos do Sul</v>
    <v>8475</v>
    <v>6951</v>
    <v>Morrinhos do Sul</v>
    <v>mdp/vdpid/6465021359964553217</v>
  </rv>
  <rv s="0">
    <v>536870912</v>
    <v>Morro Redondo</v>
    <v>16ba186d-1d37-914b-c71b-b04cc33efd3b</v>
    <v>en-US</v>
    <v>Map</v>
  </rv>
  <rv s="1">
    <fb>244.643</fb>
    <v>8</v>
  </rv>
  <rv s="2">
    <v>3800</v>
    <v>6</v>
    <v>8432</v>
    <v>7</v>
    <v>0</v>
    <v>Image of Morro Redondo</v>
  </rv>
  <rv s="1">
    <fb>-31.583333333333002</fb>
    <v>9</v>
  </rv>
  <rv s="4">
    <v>https://www.bing.com/search?q=morro+redondo+rio+grande+do+sul&amp;form=skydnc</v>
    <v>Learn more on Bing</v>
  </rv>
  <rv s="1">
    <fb>-52.616666666667001</fb>
    <v>9</v>
  </rv>
  <rv s="1">
    <fb>6589</fb>
    <v>8</v>
  </rv>
  <rv s="9">
    <v>#VALUE!</v>
    <v>en-US</v>
    <v>16ba186d-1d37-914b-c71b-b04cc33efd3b</v>
    <v>536870912</v>
    <v>1</v>
    <v>8433</v>
    <v>72</v>
    <v>Morro Redondo</v>
    <v>4</v>
    <v>5</v>
    <v>Map</v>
    <v>6</v>
    <v>57</v>
    <v>76</v>
    <v>34035</v>
    <v>3</v>
    <v>Morro Redondo is a Brazilian municipality in the southern part of the state of Rio Grande do Sul. The population is 6,589 in an area of 244.65 km². It is located 35 km from Pelotas. Much of the population have Portuguese origin mainly from the ...</v>
    <v>34036</v>
    <v>34037</v>
    <v>34038</v>
    <v>34039</v>
    <v>Morro Redondo</v>
    <v>34040</v>
    <v>6951</v>
    <v>Morro Redondo</v>
    <v>mdp/vdpid/6464413241081593857</v>
  </rv>
  <rv s="0">
    <v>536870912</v>
    <v>Morro Reuter</v>
    <v>0cf9a9d8-5d10-af34-2188-ab5dd4e06fc3</v>
    <v>en-US</v>
    <v>Map</v>
  </rv>
  <rv s="1">
    <fb>88.066000000000003</fb>
    <v>8</v>
  </rv>
  <rv s="2">
    <v>3801</v>
    <v>6</v>
    <v>8434</v>
    <v>7</v>
    <v>0</v>
    <v>Image of Morro Reuter</v>
  </rv>
  <rv s="1">
    <fb>-29.537777777778</fb>
    <v>9</v>
  </rv>
  <rv s="4">
    <v>https://www.bing.com/search?q=morro+reuter+brazil&amp;form=skydnc</v>
    <v>Learn more on Bing</v>
  </rv>
  <rv s="1">
    <fb>-51.080833333332997</fb>
    <v>9</v>
  </rv>
  <rv s="1">
    <fb>6570</fb>
    <v>8</v>
  </rv>
  <rv s="9">
    <v>#VALUE!</v>
    <v>en-US</v>
    <v>0cf9a9d8-5d10-af34-2188-ab5dd4e06fc3</v>
    <v>536870912</v>
    <v>1</v>
    <v>8435</v>
    <v>72</v>
    <v>Morro Reuter</v>
    <v>4</v>
    <v>5</v>
    <v>Map</v>
    <v>6</v>
    <v>64</v>
    <v>76</v>
    <v>34043</v>
    <v>3</v>
    <v>Morro Reuter is a municipality in the state of Rio Grande do Sul, Brazil. Nestled in the Atlantic Forest and located on the foothills of the Serra do Mar, it is considered the first step of the Serra Gaúcha.</v>
    <v>34044</v>
    <v>34045</v>
    <v>34046</v>
    <v>34047</v>
    <v>Morro Reuter</v>
    <v>34048</v>
    <v>6951</v>
    <v>Morro Reuter</v>
    <v>mdp/vdpid/6463688202971512833</v>
  </rv>
  <rv s="0">
    <v>536870912</v>
    <v>Mostardas</v>
    <v>154aecf4-2de5-6832-890e-9effdb68c01e</v>
    <v>en-US</v>
    <v>Map</v>
  </rv>
  <rv s="1">
    <fb>1982.992</fb>
    <v>8</v>
  </rv>
  <rv s="2">
    <v>3802</v>
    <v>6</v>
    <v>8436</v>
    <v>7</v>
    <v>0</v>
    <v>Image of Mostardas</v>
  </rv>
  <rv s="1">
    <fb>-31.106944444444</fb>
    <v>9</v>
  </rv>
  <rv s="4">
    <v>https://www.bing.com/search?q=mostardas+brazil&amp;form=skydnc</v>
    <v>Learn more on Bing</v>
  </rv>
  <rv s="1">
    <fb>-50.920833333333</fb>
    <v>9</v>
  </rv>
  <rv s="1">
    <fb>12847</fb>
    <v>8</v>
  </rv>
  <rv s="9">
    <v>#VALUE!</v>
    <v>en-US</v>
    <v>154aecf4-2de5-6832-890e-9effdb68c01e</v>
    <v>536870912</v>
    <v>1</v>
    <v>8437</v>
    <v>72</v>
    <v>Mostardas</v>
    <v>4</v>
    <v>5</v>
    <v>Map</v>
    <v>6</v>
    <v>57</v>
    <v>76</v>
    <v>34051</v>
    <v>3</v>
    <v>Mostardas is a municipality in the state of Rio Grande do Sul, Brazil. Mostardas is twinned with Aprilia. Mostardas was colonized by Azorean immigrants. In 1738 there was already a military outpost called Guarda das Mustardas. The name remained ...</v>
    <v>34052</v>
    <v>34053</v>
    <v>34054</v>
    <v>34055</v>
    <v>Mostardas</v>
    <v>34056</v>
    <v>6951</v>
    <v>Mostardas</v>
    <v>mdp/vdpid/6463770423157850113</v>
  </rv>
  <rv s="0">
    <v>536870912</v>
    <v>Muçum</v>
    <v>457dedd0-671e-9fd8-2bf8-d53c7a749888</v>
    <v>en-US</v>
    <v>Map</v>
  </rv>
  <rv s="1">
    <fb>110.892</fb>
    <v>8</v>
  </rv>
  <rv s="2">
    <v>3803</v>
    <v>6</v>
    <v>8438</v>
    <v>7</v>
    <v>0</v>
    <v>Image of Muçum</v>
  </rv>
  <rv s="1">
    <fb>-29.164999999999999</fb>
    <v>9</v>
  </rv>
  <rv s="4">
    <v>https://www.bing.com/search?q=mu%c3%a7um+brazil&amp;form=skydnc</v>
    <v>Learn more on Bing</v>
  </rv>
  <rv s="1">
    <fb>-51.867777777778002</fb>
    <v>9</v>
  </rv>
  <rv s="12">
    <v>#VALUE!</v>
    <v>en-US</v>
    <v>457dedd0-671e-9fd8-2bf8-d53c7a749888</v>
    <v>536870912</v>
    <v>1</v>
    <v>8439</v>
    <v>120</v>
    <v>Muçum</v>
    <v>4</v>
    <v>5</v>
    <v>Map</v>
    <v>6</v>
    <v>7</v>
    <v>76</v>
    <v>34059</v>
    <v>3</v>
    <v>Muçum is a small town in the state of Rio Grande do Sul, Brazil. Founded on January 31, 1959, also known as "Princesa das Pontes" because of the railroad crossing Taquari river. Settlers came to the town by Taquari river from Portugal, Italy, ...</v>
    <v>34060</v>
    <v>34061</v>
    <v>34062</v>
    <v>34063</v>
    <v>Muçum</v>
    <v>27753</v>
    <v>Muçum</v>
    <v>mdp/vdpid/6463446107023212545</v>
  </rv>
  <rv s="0">
    <v>536870912</v>
    <v>Muitos Capões</v>
    <v>a8a91952-6132-4151-60ca-ad0722e7fe46</v>
    <v>en-US</v>
    <v>Map</v>
  </rv>
  <rv s="1">
    <fb>1193.1310000000001</fb>
    <v>8</v>
  </rv>
  <rv s="1">
    <fb>-28.313888888889</fb>
    <v>9</v>
  </rv>
  <rv s="4">
    <v>https://www.bing.com/search?q=muitos+cap%c3%b5es+brazil&amp;form=skydnc</v>
    <v>Learn more on Bing</v>
  </rv>
  <rv s="1">
    <fb>2879</fb>
    <v>8</v>
  </rv>
  <rv s="16">
    <v>#VALUE!</v>
    <v>en-US</v>
    <v>a8a91952-6132-4151-60ca-ad0722e7fe46</v>
    <v>536870912</v>
    <v>1</v>
    <v>8441</v>
    <v>151</v>
    <v>Muitos Capões</v>
    <v>4</v>
    <v>137</v>
    <v>Map</v>
    <v>6</v>
    <v>7</v>
    <v>76</v>
    <v>34066</v>
    <v>3</v>
    <v>Muitos Capões is a municipality in the state of Rio Grande do Sul, Brazil. It was raised to municipality status in 1992, the area being taken out of the municipalities of Vacaria, Lagoa Vermelha and Esmeralda. As of 2020, the estimated ...</v>
    <v>34067</v>
    <v>34068</v>
    <v>33242</v>
    <v>Muitos Capões</v>
    <v>34069</v>
    <v>Muitos Capões</v>
    <v>mdp/vdpid/6463409456574103553</v>
  </rv>
  <rv s="0">
    <v>536870912</v>
    <v>Muliterno</v>
    <v>bb5bcb74-6398-5fdb-3ee8-2ef104f7133a</v>
    <v>en-US</v>
    <v>Map</v>
  </rv>
  <rv s="1">
    <fb>111.13200000000001</fb>
    <v>8</v>
  </rv>
  <rv s="2">
    <v>3804</v>
    <v>6</v>
    <v>8442</v>
    <v>7</v>
    <v>0</v>
    <v>Image of Muliterno</v>
  </rv>
  <rv s="1">
    <fb>-28.328888888889001</fb>
    <v>9</v>
  </rv>
  <rv s="4">
    <v>https://www.bing.com/search?q=muliterno+brazil&amp;form=skydnc</v>
    <v>Learn more on Bing</v>
  </rv>
  <rv s="1">
    <fb>-51.767777777778001</fb>
    <v>9</v>
  </rv>
  <rv s="1">
    <fb>1721</fb>
    <v>8</v>
  </rv>
  <rv s="9">
    <v>#VALUE!</v>
    <v>en-US</v>
    <v>bb5bcb74-6398-5fdb-3ee8-2ef104f7133a</v>
    <v>536870912</v>
    <v>1</v>
    <v>8443</v>
    <v>72</v>
    <v>Muliterno</v>
    <v>4</v>
    <v>5</v>
    <v>Map</v>
    <v>6</v>
    <v>7</v>
    <v>76</v>
    <v>34072</v>
    <v>3</v>
    <v>Muliterno is a municipality in the state of Rio Grande do Sul, Brazil. As of 2020, the estimated population was 1,897.</v>
    <v>34073</v>
    <v>34074</v>
    <v>34075</v>
    <v>34076</v>
    <v>Muliterno</v>
    <v>34077</v>
    <v>6951</v>
    <v>Muliterno</v>
    <v>mdp/vdpid/6463376454431277057</v>
  </rv>
  <rv s="0">
    <v>536870912</v>
    <v>Não-Me-Toque</v>
    <v>4f192660-97d1-352b-3d7a-170bd7c02b9f</v>
    <v>en-US</v>
    <v>Map</v>
  </rv>
  <rv s="1">
    <fb>361.67</fb>
    <v>8</v>
  </rv>
  <rv s="2">
    <v>3805</v>
    <v>6</v>
    <v>8444</v>
    <v>7</v>
    <v>0</v>
    <v>Image of Não-Me-Toque</v>
  </rv>
  <rv s="1">
    <fb>-28.458888888889</fb>
    <v>9</v>
  </rv>
  <rv s="0">
    <v>805306368</v>
    <v>Armando Carlos Roos (Mayor)</v>
    <v>586794db-def7-ab5f-73fb-6cb7a2a2b034</v>
    <v>en-US</v>
    <v>Generic</v>
  </rv>
  <rv s="3">
    <v>940</v>
  </rv>
  <rv s="4">
    <v>https://www.bing.com/search?q=n%c3%a3o-me-toque+brazil&amp;form=skydnc</v>
    <v>Learn more on Bing</v>
  </rv>
  <rv s="1">
    <fb>-52.820833333332999</fb>
    <v>9</v>
  </rv>
  <rv s="1">
    <fb>17886</fb>
    <v>8</v>
  </rv>
  <rv s="5">
    <v>#VALUE!</v>
    <v>en-US</v>
    <v>4f192660-97d1-352b-3d7a-170bd7c02b9f</v>
    <v>536870912</v>
    <v>1</v>
    <v>8445</v>
    <v>2</v>
    <v>Não-Me-Toque</v>
    <v>4</v>
    <v>5</v>
    <v>Map</v>
    <v>6</v>
    <v>64</v>
    <v>76</v>
    <v>34080</v>
    <v>3</v>
    <v>Não-Me-Toque is a Brazilian municipality located in the state of Rio Grande do Sul. The city's current territory was only explored and occupied when Portuguese descendants established their farms on the place, in the second decade of the 19th ...</v>
    <v>34081</v>
    <v>34082</v>
    <v>34084</v>
    <v>34085</v>
    <v>34086</v>
    <v>Não-Me-Toque</v>
    <v>34087</v>
    <v>6951</v>
    <v>Não-Me-Toque</v>
    <v>mdp/vdpid/6463269494646112257</v>
  </rv>
  <rv s="0">
    <v>536870912</v>
    <v>Nicolau Vergueiro</v>
    <v>04aa7377-501a-1ecb-9c41-2f0eb969200d</v>
    <v>en-US</v>
    <v>Map</v>
  </rv>
  <rv s="1">
    <fb>155.82</fb>
    <v>8</v>
  </rv>
  <rv s="1">
    <fb>-28.535833333332999</fb>
    <v>9</v>
  </rv>
  <rv s="4">
    <v>https://www.bing.com/search?q=nicolau+vergueiro+brazil&amp;form=skydnc</v>
    <v>Learn more on Bing</v>
  </rv>
  <rv s="1">
    <fb>-52.463888888889002</fb>
    <v>9</v>
  </rv>
  <rv s="1">
    <fb>1932</fb>
    <v>8</v>
  </rv>
  <rv s="16">
    <v>#VALUE!</v>
    <v>en-US</v>
    <v>04aa7377-501a-1ecb-9c41-2f0eb969200d</v>
    <v>536870912</v>
    <v>1</v>
    <v>8447</v>
    <v>151</v>
    <v>Nicolau Vergueiro</v>
    <v>4</v>
    <v>137</v>
    <v>Map</v>
    <v>6</v>
    <v>7</v>
    <v>76</v>
    <v>34090</v>
    <v>3</v>
    <v/>
    <v>34091</v>
    <v>34092</v>
    <v>34093</v>
    <v>Nicolau Vergueiro</v>
    <v>34094</v>
    <v>Nicolau Vergueiro</v>
    <v>mdp/vdpid/6463285243922087937</v>
  </rv>
  <rv s="0">
    <v>536870912</v>
    <v>Nonoai</v>
    <v>ea24352f-48d4-87f3-da6a-f796be78ec9b</v>
    <v>en-US</v>
    <v>Map</v>
  </rv>
  <rv s="1">
    <fb>469.31299999999999</fb>
    <v>8</v>
  </rv>
  <rv s="2">
    <v>3806</v>
    <v>6</v>
    <v>8448</v>
    <v>7</v>
    <v>0</v>
    <v>Image of Nonoai</v>
  </rv>
  <rv s="1">
    <fb>-27.361944444443999</fb>
    <v>9</v>
  </rv>
  <rv s="4">
    <v>https://www.bing.com/search?q=nonoai+rio+grande+do+sul&amp;form=skydnc</v>
    <v>Learn more on Bing</v>
  </rv>
  <rv s="1">
    <fb>-52.770833333333002</fb>
    <v>9</v>
  </rv>
  <rv s="1">
    <fb>13719</fb>
    <v>8</v>
  </rv>
  <rv s="12">
    <v>#VALUE!</v>
    <v>en-US</v>
    <v>ea24352f-48d4-87f3-da6a-f796be78ec9b</v>
    <v>536870912</v>
    <v>1</v>
    <v>8449</v>
    <v>120</v>
    <v>Nonoai</v>
    <v>4</v>
    <v>5</v>
    <v>Map</v>
    <v>6</v>
    <v>7</v>
    <v>76</v>
    <v>34097</v>
    <v>3</v>
    <v>Nonoai is a municipality in the state of Rio Grande do Sul, Brazil. As of 2020, the estimated population was 11,633.</v>
    <v>34098</v>
    <v>34099</v>
    <v>34100</v>
    <v>34101</v>
    <v>Nonoai</v>
    <v>34102</v>
    <v>Nonoai</v>
    <v>mdp/vdpid/6460167065536823297</v>
  </rv>
  <rv s="0">
    <v>536870912</v>
    <v>Nova Alvorada</v>
    <v>1cc63804-9555-f83c-a6bc-04f216667bd5</v>
    <v>en-US</v>
    <v>Map</v>
  </rv>
  <rv s="1">
    <fb>149.36199999999999</fb>
    <v>8</v>
  </rv>
  <rv s="1">
    <fb>-28.677777777778001</fb>
    <v>9</v>
  </rv>
  <rv s="4">
    <v>https://www.bing.com/search?q=nova+alvorada+brazil&amp;form=skydnc</v>
    <v>Learn more on Bing</v>
  </rv>
  <rv s="1">
    <fb>3163</fb>
    <v>8</v>
  </rv>
  <rv s="14">
    <v>#VALUE!</v>
    <v>en-US</v>
    <v>1cc63804-9555-f83c-a6bc-04f216667bd5</v>
    <v>536870912</v>
    <v>1</v>
    <v>8451</v>
    <v>136</v>
    <v>Nova Alvorada</v>
    <v>4</v>
    <v>137</v>
    <v>Map</v>
    <v>6</v>
    <v>7</v>
    <v>76</v>
    <v>34105</v>
    <v>3</v>
    <v>Nova Alvorada is a municipality in the state of Rio Grande do Sul, Brazil. As of 2020, the estimated population was 3,663.</v>
    <v>34106</v>
    <v>34107</v>
    <v>19109</v>
    <v>Nova Alvorada</v>
    <v>34108</v>
    <v>18364</v>
    <v>Nova Alvorada</v>
    <v>mdp/vdpid/6397872465913053185</v>
  </rv>
  <rv s="0">
    <v>536870912</v>
    <v>Nova Araçá</v>
    <v>6f1612af-6c64-3f6e-6ddb-34d6c81897c9</v>
    <v>en-US</v>
    <v>Map</v>
  </rv>
  <rv s="1">
    <fb>74.36</fb>
    <v>8</v>
  </rv>
  <rv s="1">
    <fb>-28.658888888888999</fb>
    <v>9</v>
  </rv>
  <rv s="4">
    <v>https://www.bing.com/search?q=nova+ara%c3%a7%c3%a1+brazil&amp;form=skydnc</v>
    <v>Learn more on Bing</v>
  </rv>
  <rv s="1">
    <fb>-51.744999999999997</fb>
    <v>9</v>
  </rv>
  <rv s="1">
    <fb>4954</fb>
    <v>8</v>
  </rv>
  <rv s="16">
    <v>#VALUE!</v>
    <v>en-US</v>
    <v>6f1612af-6c64-3f6e-6ddb-34d6c81897c9</v>
    <v>536870912</v>
    <v>1</v>
    <v>8453</v>
    <v>151</v>
    <v>Nova Araçá</v>
    <v>4</v>
    <v>137</v>
    <v>Map</v>
    <v>6</v>
    <v>7</v>
    <v>76</v>
    <v>34111</v>
    <v>3</v>
    <v>Nova Araçá is a municipality in the state of Rio Grande do Sul, Brazil. As of 2020, the estimated population was 4,826.</v>
    <v>34112</v>
    <v>34113</v>
    <v>34114</v>
    <v>Nova Araçá</v>
    <v>34115</v>
    <v>Nova Araçá</v>
    <v>mdp/vdpid/6463393960399208449</v>
  </rv>
  <rv s="0">
    <v>536870912</v>
    <v>Nova Bassano</v>
    <v>1ed91883-ee35-ce4e-7427-6a1eed01bb63</v>
    <v>en-US</v>
    <v>Map</v>
  </rv>
  <rv s="1">
    <fb>211.61199999999999</fb>
    <v>8</v>
  </rv>
  <rv s="2">
    <v>3807</v>
    <v>6</v>
    <v>8454</v>
    <v>7</v>
    <v>0</v>
    <v>Image of Nova Bassano</v>
  </rv>
  <rv s="1">
    <fb>-28.723888888889</fb>
    <v>9</v>
  </rv>
  <rv s="0">
    <v>805306368</v>
    <v>Darcilo Luiz Pauletto (Mayor)</v>
    <v>04f1966f-8713-bfe5-45bd-40a83bce9d75</v>
    <v>en-US</v>
    <v>Generic</v>
  </rv>
  <rv s="3">
    <v>941</v>
  </rv>
  <rv s="4">
    <v>https://www.bing.com/search?q=nova+bassano+brazil&amp;form=skydnc</v>
    <v>Learn more on Bing</v>
  </rv>
  <rv s="1">
    <fb>-51.704999999999998</fb>
    <v>9</v>
  </rv>
  <rv s="1">
    <fb>10005</fb>
    <v>8</v>
  </rv>
  <rv s="5">
    <v>#VALUE!</v>
    <v>en-US</v>
    <v>1ed91883-ee35-ce4e-7427-6a1eed01bb63</v>
    <v>536870912</v>
    <v>1</v>
    <v>8455</v>
    <v>2</v>
    <v>Nova Bassano</v>
    <v>4</v>
    <v>5</v>
    <v>Map</v>
    <v>6</v>
    <v>57</v>
    <v>76</v>
    <v>34118</v>
    <v>3</v>
    <v>Nova Bassano is a municipality and a city in the state of Rio Grande do Sul, south Brazil. Nova Bassano was established by Italian immigrants around 1890. Among them was Padre Pedro Antônio Colbachini, a Catholic priest member of the Scalabrini ...</v>
    <v>34119</v>
    <v>34120</v>
    <v>34122</v>
    <v>34123</v>
    <v>34124</v>
    <v>Nova Bassano</v>
    <v>34125</v>
    <v>6951</v>
    <v>Nova Bassano</v>
    <v>mdp/vdpid/6463395422181261313</v>
  </rv>
  <rv s="0">
    <v>536870912</v>
    <v>Nova Boa Vista</v>
    <v>956a6fd9-de9c-fe25-6f63-46015af632ca</v>
    <v>en-US</v>
    <v>Map</v>
  </rv>
  <rv s="1">
    <fb>94.24</fb>
    <v>8</v>
  </rv>
  <rv s="1">
    <fb>-27.993888888889</fb>
    <v>9</v>
  </rv>
  <rv s="4">
    <v>https://www.bing.com/search?q=nova+boa+vista+brazil&amp;form=skydnc</v>
    <v>Learn more on Bing</v>
  </rv>
  <rv s="1">
    <fb>-52.978888888889003</fb>
    <v>9</v>
  </rv>
  <rv s="1">
    <fb>2042</fb>
    <v>8</v>
  </rv>
  <rv s="16">
    <v>#VALUE!</v>
    <v>en-US</v>
    <v>956a6fd9-de9c-fe25-6f63-46015af632ca</v>
    <v>536870912</v>
    <v>1</v>
    <v>8457</v>
    <v>151</v>
    <v>Nova Boa Vista</v>
    <v>4</v>
    <v>137</v>
    <v>Map</v>
    <v>6</v>
    <v>7</v>
    <v>76</v>
    <v>34128</v>
    <v>3</v>
    <v>Nova Boa Vista is a municipality in the state of Rio Grande do Sul, Brazil. As of 2020, the estimated population was 1,753.</v>
    <v>34129</v>
    <v>34130</v>
    <v>34131</v>
    <v>Nova Boa Vista</v>
    <v>34132</v>
    <v>Nova Boa Vista</v>
    <v>mdp/vdpid/6460235155498860545</v>
  </rv>
  <rv s="0">
    <v>536870912</v>
    <v>Nova Bréscia</v>
    <v>1fbf2399-ad00-590f-cd64-7a106a8af65b</v>
    <v>en-US</v>
    <v>Map</v>
  </rv>
  <rv s="1">
    <fb>102.18300000000001</fb>
    <v>8</v>
  </rv>
  <rv s="2">
    <v>3808</v>
    <v>6</v>
    <v>8458</v>
    <v>7</v>
    <v>0</v>
    <v>Image of Nova Bréscia</v>
  </rv>
  <rv s="1">
    <fb>-29.213888888888999</fb>
    <v>9</v>
  </rv>
  <rv s="4">
    <v>https://www.bing.com/search?q=nova+br%c3%a9scia+brazil&amp;form=skydnc</v>
    <v>Learn more on Bing</v>
  </rv>
  <rv s="1">
    <fb>3044</fb>
    <v>8</v>
  </rv>
  <rv s="9">
    <v>#VALUE!</v>
    <v>en-US</v>
    <v>1fbf2399-ad00-590f-cd64-7a106a8af65b</v>
    <v>536870912</v>
    <v>1</v>
    <v>8459</v>
    <v>72</v>
    <v>Nova Bréscia</v>
    <v>4</v>
    <v>5</v>
    <v>Map</v>
    <v>6</v>
    <v>7</v>
    <v>76</v>
    <v>34135</v>
    <v>3</v>
    <v>Nova Bréscia is a municipality in the state of Rio Grande do Sul, Brazil, settled by Italian immigrants from Brescia. Its estimated population in 2020 was 3,337 inhabitants. It has an area of 102.183 km².</v>
    <v>34136</v>
    <v>34137</v>
    <v>34138</v>
    <v>28576</v>
    <v>Nova Bréscia</v>
    <v>34139</v>
    <v>6951</v>
    <v>Nova Bréscia</v>
    <v>mdp/vdpid/6463363368639004673</v>
  </rv>
  <rv s="0">
    <v>536870912</v>
    <v>Nova Candelária</v>
    <v>b7dc1dcb-cf4b-afe5-b3d2-402f410452c6</v>
    <v>en-US</v>
    <v>Map</v>
  </rv>
  <rv s="1">
    <fb>97.831999999999994</fb>
    <v>8</v>
  </rv>
  <rv s="2">
    <v>3809</v>
    <v>6</v>
    <v>8460</v>
    <v>7</v>
    <v>0</v>
    <v>Image of Nova Candelária</v>
  </rv>
  <rv s="1">
    <fb>-27.606944444444</fb>
    <v>9</v>
  </rv>
  <rv s="0">
    <v>805306368</v>
    <v>Jorge Ladir Steffler (Mayor)</v>
    <v>0e49568e-3193-76d1-ea73-0b97f51dff29</v>
    <v>en-US</v>
    <v>Generic</v>
  </rv>
  <rv s="3">
    <v>942</v>
  </rv>
  <rv s="4">
    <v>https://www.bing.com/search?q=nova+candel%c3%a1ria+rio+grande+do+sul&amp;form=skydnc</v>
    <v>Learn more on Bing</v>
  </rv>
  <rv s="1">
    <fb>3061</fb>
    <v>8</v>
  </rv>
  <rv s="8">
    <v>#VALUE!</v>
    <v>en-US</v>
    <v>b7dc1dcb-cf4b-afe5-b3d2-402f410452c6</v>
    <v>536870912</v>
    <v>1</v>
    <v>8461</v>
    <v>67</v>
    <v>Nova Candelária</v>
    <v>4</v>
    <v>5</v>
    <v>Map</v>
    <v>6</v>
    <v>7</v>
    <v>76</v>
    <v>34142</v>
    <v>3</v>
    <v>Nova Candelária is a municipality in the state of Rio Grande do Sul, Brazil. As of 2020, the estimated population was 2,688.</v>
    <v>34143</v>
    <v>34144</v>
    <v>34146</v>
    <v>34147</v>
    <v>32149</v>
    <v>Nova Candelária</v>
    <v>34148</v>
    <v>Nova Candelária</v>
    <v>mdp/vdpid/6459819983240167425</v>
  </rv>
  <rv s="0">
    <v>536870912</v>
    <v>Nova Esperança do Sul</v>
    <v>f8e72348-7c74-91d1-1bf1-4658f1df43e1</v>
    <v>en-US</v>
    <v>Map</v>
  </rv>
  <rv s="1">
    <fb>191.39400000000001</fb>
    <v>8</v>
  </rv>
  <rv s="2">
    <v>3810</v>
    <v>6</v>
    <v>8462</v>
    <v>7</v>
    <v>0</v>
    <v>Image of Nova Esperança do Sul</v>
  </rv>
  <rv s="1">
    <fb>-29.41</fb>
    <v>9</v>
  </rv>
  <rv s="4">
    <v>https://www.bing.com/search?q=nova+esperan%c3%a7a+do+sul+rio+grande+do+sul&amp;form=skydnc</v>
    <v>Learn more on Bing</v>
  </rv>
  <rv s="1">
    <fb>4865</fb>
    <v>8</v>
  </rv>
  <rv s="9">
    <v>#VALUE!</v>
    <v>en-US</v>
    <v>f8e72348-7c74-91d1-1bf1-4658f1df43e1</v>
    <v>536870912</v>
    <v>1</v>
    <v>8463</v>
    <v>72</v>
    <v>Nova Esperança do Sul</v>
    <v>4</v>
    <v>5</v>
    <v>Map</v>
    <v>6</v>
    <v>7</v>
    <v>76</v>
    <v>34151</v>
    <v>3</v>
    <v>Nova Esperança do Sul is a municipality in the state of Rio Grande do Sul, Brazil.</v>
    <v>34152</v>
    <v>34153</v>
    <v>34154</v>
    <v>18388</v>
    <v>Nova Esperança do Sul</v>
    <v>34155</v>
    <v>7560</v>
    <v>Nova Esperança do Sul</v>
    <v>mdp/vdpid/6462898856299331585</v>
  </rv>
  <rv s="0">
    <v>536870912</v>
    <v>Nova Hartz</v>
    <v>96bd1aea-2b48-9294-6010-7e4972f6880e</v>
    <v>en-US</v>
    <v>Map</v>
  </rv>
  <rv s="1">
    <fb>62.558</fb>
    <v>8</v>
  </rv>
  <rv s="2">
    <v>3811</v>
    <v>6</v>
    <v>8464</v>
    <v>7</v>
    <v>0</v>
    <v>Image of Nova Hartz</v>
  </rv>
  <rv s="1">
    <fb>-29.582777777777999</fb>
    <v>9</v>
  </rv>
  <rv s="4">
    <v>https://www.bing.com/search?q=nova+hartz+brazil&amp;form=skydnc</v>
    <v>Learn more on Bing</v>
  </rv>
  <rv s="1">
    <fb>-50.901944444443998</fb>
    <v>9</v>
  </rv>
  <rv s="1">
    <fb>21875</fb>
    <v>8</v>
  </rv>
  <rv s="9">
    <v>#VALUE!</v>
    <v>en-US</v>
    <v>96bd1aea-2b48-9294-6010-7e4972f6880e</v>
    <v>536870912</v>
    <v>1</v>
    <v>8465</v>
    <v>72</v>
    <v>Nova Hartz</v>
    <v>4</v>
    <v>5</v>
    <v>Map</v>
    <v>6</v>
    <v>57</v>
    <v>76</v>
    <v>34158</v>
    <v>3</v>
    <v>Nova Hartz is a municipality in the state of Rio Grande do Sul, Brazil.</v>
    <v>34159</v>
    <v>34160</v>
    <v>34161</v>
    <v>34162</v>
    <v>Nova Hartz</v>
    <v>34163</v>
    <v>6951</v>
    <v>Nova Hartz</v>
    <v>mdp/vdpid/6463695087703425025</v>
  </rv>
  <rv s="0">
    <v>536870912</v>
    <v>Nova Pádua</v>
    <v>c8b24e7c-e8f6-c545-9b27-05ae6e9b47bf</v>
    <v>en-US</v>
    <v>Map</v>
  </rv>
  <rv s="1">
    <fb>103.239</fb>
    <v>8</v>
  </rv>
  <rv s="2">
    <v>3812</v>
    <v>6</v>
    <v>8466</v>
    <v>7</v>
    <v>0</v>
    <v>Image of Nova Pádua</v>
  </rv>
  <rv s="4">
    <v>https://www.bing.com/search?q=nova+p%c3%a1dua+brazil&amp;form=skydnc</v>
    <v>Learn more on Bing</v>
  </rv>
  <rv s="1">
    <fb>-51.306944444443999</fb>
    <v>9</v>
  </rv>
  <rv s="1">
    <fb>2343</fb>
    <v>8</v>
  </rv>
  <rv s="9">
    <v>#VALUE!</v>
    <v>en-US</v>
    <v>c8b24e7c-e8f6-c545-9b27-05ae6e9b47bf</v>
    <v>536870912</v>
    <v>1</v>
    <v>8467</v>
    <v>72</v>
    <v>Nova Pádua</v>
    <v>4</v>
    <v>5</v>
    <v>Map</v>
    <v>6</v>
    <v>7</v>
    <v>76</v>
    <v>34166</v>
    <v>3</v>
    <v>Nova Pádua is a municipality in the state of Rio Grande do Sul, Brazil. As of 2020, the estimated population was 2,558.</v>
    <v>34167</v>
    <v>33238</v>
    <v>34168</v>
    <v>34169</v>
    <v>Nova Pádua</v>
    <v>34170</v>
    <v>6951</v>
    <v>Nova Pádua</v>
    <v>mdp/vdpid/6463476240379543553</v>
  </rv>
  <rv s="0">
    <v>536870912</v>
    <v>Nova Palma</v>
    <v>5ccf09b7-5c61-6880-42d0-4f576a954d26</v>
    <v>en-US</v>
    <v>Map</v>
  </rv>
  <rv s="1">
    <fb>313.50599999999997</fb>
    <v>8</v>
  </rv>
  <rv s="2">
    <v>3813</v>
    <v>6</v>
    <v>8468</v>
    <v>7</v>
    <v>0</v>
    <v>Image of Nova Palma</v>
  </rv>
  <rv s="1">
    <fb>-29.471944444443999</fb>
    <v>9</v>
  </rv>
  <rv s="4">
    <v>https://www.bing.com/search?q=nova+palma+brazil&amp;form=skydnc</v>
    <v>Learn more on Bing</v>
  </rv>
  <rv s="1">
    <fb>-53.468888888888998</fb>
    <v>9</v>
  </rv>
  <rv s="12">
    <v>#VALUE!</v>
    <v>en-US</v>
    <v>5ccf09b7-5c61-6880-42d0-4f576a954d26</v>
    <v>536870912</v>
    <v>1</v>
    <v>8469</v>
    <v>120</v>
    <v>Nova Palma</v>
    <v>4</v>
    <v>5</v>
    <v>Map</v>
    <v>6</v>
    <v>7</v>
    <v>76</v>
    <v>34173</v>
    <v>3</v>
    <v>Nova Palma is a municipality in the state of Rio Grande do Sul, Brazil. The municipality contains part of the hydroelectric Dona Francisca Dam on the upper Jacuí River.</v>
    <v>34174</v>
    <v>34175</v>
    <v>34176</v>
    <v>34177</v>
    <v>Nova Palma</v>
    <v>14992</v>
    <v>Nova Palma</v>
    <v>mdp/vdpid/6463323302214500353</v>
  </rv>
  <rv s="0">
    <v>536870912</v>
    <v>Nova Petrópolis</v>
    <v>924475c6-4c8b-aea3-4a8d-3ea2d9b186f5</v>
    <v>en-US</v>
    <v>Map</v>
  </rv>
  <rv s="1">
    <fb>291.07900000000001</fb>
    <v>8</v>
  </rv>
  <rv s="2">
    <v>3814</v>
    <v>6</v>
    <v>8470</v>
    <v>7</v>
    <v>0</v>
    <v>Image of Nova Petrópolis</v>
  </rv>
  <rv s="1">
    <fb>-29.375833333332999</fb>
    <v>9</v>
  </rv>
  <rv s="0">
    <v>805306368</v>
    <v>Régis Luiz Hahn (Mayor)</v>
    <v>9bb43691-442d-9e22-9bf7-9fc7ffab5702</v>
    <v>en-US</v>
    <v>Generic</v>
  </rv>
  <rv s="3">
    <v>943</v>
  </rv>
  <rv s="4">
    <v>https://www.bing.com/search?q=nova+petr%c3%b3polis+brazil&amp;form=skydnc</v>
    <v>Learn more on Bing</v>
  </rv>
  <rv s="1">
    <fb>-51.111944444443999</fb>
    <v>9</v>
  </rv>
  <rv s="1">
    <fb>21536</fb>
    <v>8</v>
  </rv>
  <rv s="5">
    <v>#VALUE!</v>
    <v>en-US</v>
    <v>924475c6-4c8b-aea3-4a8d-3ea2d9b186f5</v>
    <v>536870912</v>
    <v>1</v>
    <v>8471</v>
    <v>2</v>
    <v>Nova Petrópolis</v>
    <v>4</v>
    <v>5</v>
    <v>Map</v>
    <v>6</v>
    <v>57</v>
    <v>76</v>
    <v>34180</v>
    <v>3</v>
    <v>Nova Petrópolis is a municipality in the Southern Brazilian state of Rio Grande do Sul. The main seat of the municipality is also called Nova Petrópolis. It is located in the Serra Gaúcha region, at 29º22'35" South, 51º06'52" West, about 90 km ...</v>
    <v>34181</v>
    <v>34182</v>
    <v>34184</v>
    <v>34185</v>
    <v>34186</v>
    <v>Nova Petrópolis</v>
    <v>34187</v>
    <v>6951</v>
    <v>Nova Petrópolis</v>
    <v>mdp/vdpid/6463499088431153153</v>
  </rv>
  <rv s="0">
    <v>536870912</v>
    <v>Nova Prata</v>
    <v>138e1a06-a1af-1e5b-037e-07579fcf27b4</v>
    <v>en-US</v>
    <v>Map</v>
  </rv>
  <rv s="1">
    <fb>258.75200000000001</fb>
    <v>8</v>
  </rv>
  <rv s="2">
    <v>3815</v>
    <v>6</v>
    <v>8472</v>
    <v>7</v>
    <v>0</v>
    <v>Image of Nova Prata</v>
  </rv>
  <rv s="1">
    <fb>-28.783888888888999</fb>
    <v>9</v>
  </rv>
  <rv s="0">
    <v>805306368</v>
    <v>Volnei Minozzo (Mayor)</v>
    <v>22b9b95e-c3c5-05ab-54a2-1d55001ffaff</v>
    <v>en-US</v>
    <v>Generic</v>
  </rv>
  <rv s="3">
    <v>944</v>
  </rv>
  <rv s="4">
    <v>https://www.bing.com/search?q=nova+prata+brazil&amp;form=skydnc</v>
    <v>Learn more on Bing</v>
  </rv>
  <rv s="1">
    <fb>-51.61</fb>
    <v>9</v>
  </rv>
  <rv s="1">
    <fb>27648</fb>
    <v>8</v>
  </rv>
  <rv s="5">
    <v>#VALUE!</v>
    <v>en-US</v>
    <v>138e1a06-a1af-1e5b-037e-07579fcf27b4</v>
    <v>536870912</v>
    <v>1</v>
    <v>8473</v>
    <v>2</v>
    <v>Nova Prata</v>
    <v>4</v>
    <v>5</v>
    <v>Map</v>
    <v>6</v>
    <v>57</v>
    <v>76</v>
    <v>34190</v>
    <v>414</v>
    <v>Nova Prata is a municipality in the mountainous Serra Gaúcha region of Rio Grande do Sul, in southern Brazil. It is in the Guapore micro-region of the Nordeste Rio-Grandense meso-region of the state. The city of Nova Prata is situated at about ...</v>
    <v>34191</v>
    <v>34192</v>
    <v>34194</v>
    <v>34195</v>
    <v>34196</v>
    <v>Nova Prata</v>
    <v>34197</v>
    <v>6951</v>
    <v>Nova Prata</v>
    <v>mdp/vdpid/6463450535235158017</v>
  </rv>
  <rv s="0">
    <v>536870912</v>
    <v>Nova Ramada</v>
    <v>1ab22a14-9813-5a08-1ac3-2da9a4d7fb1b</v>
    <v>en-US</v>
    <v>Map</v>
  </rv>
  <rv s="1">
    <fb>254.90899999999999</fb>
    <v>8</v>
  </rv>
  <rv s="1">
    <fb>-28.063888888889</fb>
    <v>9</v>
  </rv>
  <rv s="4">
    <v>https://www.bing.com/search?q=nova+ramada+brazil&amp;form=skydnc</v>
    <v>Learn more on Bing</v>
  </rv>
  <rv s="1">
    <fb>-53.696944444444</fb>
    <v>9</v>
  </rv>
  <rv s="1">
    <fb>2163</fb>
    <v>8</v>
  </rv>
  <rv s="16">
    <v>#VALUE!</v>
    <v>en-US</v>
    <v>1ab22a14-9813-5a08-1ac3-2da9a4d7fb1b</v>
    <v>536870912</v>
    <v>1</v>
    <v>8475</v>
    <v>151</v>
    <v>Nova Ramada</v>
    <v>4</v>
    <v>137</v>
    <v>Map</v>
    <v>6</v>
    <v>7</v>
    <v>76</v>
    <v>34200</v>
    <v>3</v>
    <v>Nova Ramada is a municipality in the state of Rio Grande do Sul, Brazil. As of 2020, the estimated population was 2,218.</v>
    <v>34201</v>
    <v>34202</v>
    <v>34203</v>
    <v>Nova Ramada</v>
    <v>34204</v>
    <v>Nova Ramada</v>
    <v>mdp/vdpid/6459849682502811649</v>
  </rv>
  <rv s="0">
    <v>536870912</v>
    <v>Nova Roma do Sul</v>
    <v>c8a78250-ba03-62ad-abaa-164d9daed807</v>
    <v>en-US</v>
    <v>Map</v>
  </rv>
  <rv s="1">
    <fb>149.05699999999999</fb>
    <v>8</v>
  </rv>
  <rv s="2">
    <v>3816</v>
    <v>6</v>
    <v>8476</v>
    <v>7</v>
    <v>0</v>
    <v>Image of Nova Roma do Sul</v>
  </rv>
  <rv s="1">
    <fb>-28.99</fb>
    <v>9</v>
  </rv>
  <rv s="4">
    <v>https://www.bing.com/search?q=nova+roma+do+sul+brazil&amp;form=skydnc</v>
    <v>Learn more on Bing</v>
  </rv>
  <rv s="1">
    <fb>-51.407777777778001</fb>
    <v>9</v>
  </rv>
  <rv s="12">
    <v>#VALUE!</v>
    <v>en-US</v>
    <v>c8a78250-ba03-62ad-abaa-164d9daed807</v>
    <v>536870912</v>
    <v>1</v>
    <v>8477</v>
    <v>120</v>
    <v>Nova Roma do Sul</v>
    <v>4</v>
    <v>5</v>
    <v>Map</v>
    <v>6</v>
    <v>7</v>
    <v>76</v>
    <v>34207</v>
    <v>3</v>
    <v>Nova Roma do Sul is a municipality in the state of Rio Grande do Sul, Brazil. It had a population of 3,717 persons, as of 2020. It was first settled in 1880 by immigrant families of Polish, Russian and Swedish origins. In 1885, Italian ...</v>
    <v>34208</v>
    <v>34209</v>
    <v>34210</v>
    <v>34211</v>
    <v>Nova Roma do Sul</v>
    <v>13645</v>
    <v>Nova Roma do Sul</v>
    <v>mdp/vdpid/6463452646547128321</v>
  </rv>
  <rv s="0">
    <v>536870912</v>
    <v>Nova Santa Rita</v>
    <v>8f57d165-9406-147d-3757-77f3d63557be</v>
    <v>en-US</v>
    <v>Map</v>
  </rv>
  <rv s="1">
    <fb>217.86799999999999</fb>
    <v>8</v>
  </rv>
  <rv s="2">
    <v>3817</v>
    <v>6</v>
    <v>8478</v>
    <v>7</v>
    <v>0</v>
    <v>Image of Nova Santa Rita</v>
  </rv>
  <rv s="1">
    <fb>-29.856944444444</fb>
    <v>9</v>
  </rv>
  <rv s="4">
    <v>https://www.bing.com/search?q=nova+santa+rita+brazil&amp;form=skydnc</v>
    <v>Learn more on Bing</v>
  </rv>
  <rv s="1">
    <fb>-51.273888888888997</fb>
    <v>9</v>
  </rv>
  <rv s="1">
    <fb>29024</fb>
    <v>8</v>
  </rv>
  <rv s="12">
    <v>#VALUE!</v>
    <v>en-US</v>
    <v>8f57d165-9406-147d-3757-77f3d63557be</v>
    <v>536870912</v>
    <v>1</v>
    <v>8479</v>
    <v>120</v>
    <v>Nova Santa Rita</v>
    <v>4</v>
    <v>5</v>
    <v>Map</v>
    <v>6</v>
    <v>7</v>
    <v>76</v>
    <v>34214</v>
    <v>3</v>
    <v>Nova Santa Rita is a municipality in the state of Rio Grande do Sul, Brazil.</v>
    <v>34215</v>
    <v>34216</v>
    <v>34217</v>
    <v>34218</v>
    <v>Nova Santa Rita</v>
    <v>34219</v>
    <v>Nova Santa Rita</v>
    <v>mdp/vdpid/6463691753919610881</v>
  </rv>
  <rv s="0">
    <v>536870912</v>
    <v>Novo Barreiro</v>
    <v>5cd7e582-0a18-a048-dd38-f2779f2f537a</v>
    <v>en-US</v>
    <v>Map</v>
  </rv>
  <rv s="1">
    <fb>123.58199999999999</fb>
    <v>8</v>
  </rv>
  <rv s="1">
    <fb>-27.908888888888999</fb>
    <v>9</v>
  </rv>
  <rv s="4">
    <v>https://www.bing.com/search?q=novo+barreiro+brazil&amp;form=skydnc</v>
    <v>Learn more on Bing</v>
  </rv>
  <rv s="1">
    <fb>-53.107777777777997</fb>
    <v>9</v>
  </rv>
  <rv s="16">
    <v>#VALUE!</v>
    <v>en-US</v>
    <v>5cd7e582-0a18-a048-dd38-f2779f2f537a</v>
    <v>536870912</v>
    <v>1</v>
    <v>8481</v>
    <v>151</v>
    <v>Novo Barreiro</v>
    <v>4</v>
    <v>137</v>
    <v>Map</v>
    <v>6</v>
    <v>7</v>
    <v>76</v>
    <v>34222</v>
    <v>3</v>
    <v>Novo Barreiro is a municipality in the state of Rio Grande do Sul, Brazil. As of 2020, the estimated population was 4,175.</v>
    <v>34223</v>
    <v>34224</v>
    <v>34225</v>
    <v>Novo Barreiro</v>
    <v>28375</v>
    <v>Novo Barreiro</v>
    <v>mdp/vdpid/6460230113526022145</v>
  </rv>
  <rv s="0">
    <v>536870912</v>
    <v>Novo Cabrais</v>
    <v>b6361da4-d152-8f95-d18c-eed7cb8caec1</v>
    <v>en-US</v>
    <v>Map</v>
  </rv>
  <rv s="1">
    <fb>192.35</fb>
    <v>8</v>
  </rv>
  <rv s="2">
    <v>3818</v>
    <v>6</v>
    <v>8482</v>
    <v>7</v>
    <v>0</v>
    <v>Image of Novo Cabrais</v>
  </rv>
  <rv s="1">
    <fb>-29.734999999999999</fb>
    <v>9</v>
  </rv>
  <rv s="4">
    <v>https://www.bing.com/search?q=novo+cabrais+brazil&amp;form=skydnc</v>
    <v>Learn more on Bing</v>
  </rv>
  <rv s="1">
    <fb>-52.947777777778001</fb>
    <v>9</v>
  </rv>
  <rv s="1">
    <fb>3568</fb>
    <v>8</v>
  </rv>
  <rv s="12">
    <v>#VALUE!</v>
    <v>en-US</v>
    <v>b6361da4-d152-8f95-d18c-eed7cb8caec1</v>
    <v>536870912</v>
    <v>1</v>
    <v>8483</v>
    <v>120</v>
    <v>Novo Cabrais</v>
    <v>4</v>
    <v>5</v>
    <v>Map</v>
    <v>6</v>
    <v>7</v>
    <v>76</v>
    <v>34228</v>
    <v>3</v>
    <v>Novo Cabrais is a municipality in the state of Rio Grande do Sul, Brazil.</v>
    <v>34229</v>
    <v>34230</v>
    <v>34231</v>
    <v>34232</v>
    <v>Novo Cabrais</v>
    <v>34233</v>
    <v>Novo Cabrais</v>
    <v>mdp/vdpid/6463526680106369025</v>
  </rv>
  <rv s="0">
    <v>536870912</v>
    <v>Novo Hamburgo</v>
    <v>2900b76f-9012-d8dd-8ad0-9bea192b5f69</v>
    <v>en-US</v>
    <v>Map</v>
  </rv>
  <rv s="1">
    <fb>223.60599999999999</fb>
    <v>8</v>
  </rv>
  <rv s="2">
    <v>3819</v>
    <v>6</v>
    <v>8484</v>
    <v>7</v>
    <v>0</v>
    <v>Image of Novo Hamburgo</v>
  </rv>
  <rv s="1">
    <fb>-29.677777777778001</fb>
    <v>9</v>
  </rv>
  <rv s="0">
    <v>805306368</v>
    <v>Fátima Daudt (Mayor)</v>
    <v>44d959de-b792-6e67-ae90-deb7c589eac2</v>
    <v>en-US</v>
    <v>Generic</v>
  </rv>
  <rv s="3">
    <v>945</v>
  </rv>
  <rv s="4">
    <v>https://www.bing.com/search?q=novo+hamburgo&amp;form=skydnc</v>
    <v>Learn more on Bing</v>
  </rv>
  <rv s="1">
    <fb>247032</fb>
    <v>8</v>
  </rv>
  <rv s="5">
    <v>#VALUE!</v>
    <v>en-US</v>
    <v>2900b76f-9012-d8dd-8ad0-9bea192b5f69</v>
    <v>536870912</v>
    <v>1</v>
    <v>8485</v>
    <v>2</v>
    <v>Novo Hamburgo</v>
    <v>4</v>
    <v>5</v>
    <v>Map</v>
    <v>6</v>
    <v>57</v>
    <v>76</v>
    <v>34236</v>
    <v>3</v>
    <v>Novo Hamburgo is a municipality in the southernmost Brazilian state of Rio Grande do Sul, located in the metropolitan area of Porto Alegre, the state capital. As of 2020, its population was 247,032. The city covers an area of 217 km², and the ...</v>
    <v>34237</v>
    <v>34238</v>
    <v>34240</v>
    <v>34241</v>
    <v>7942</v>
    <v>Novo Hamburgo</v>
    <v>34242</v>
    <v>7560</v>
    <v>Novo Hamburgo</v>
    <v>mdp/vdpid/6463689244920512513</v>
  </rv>
  <rv s="0">
    <v>536870912</v>
    <v>Novo Machado</v>
    <v>868ee1c5-0640-7ec8-7559-51b9e81eb299</v>
    <v>en-US</v>
    <v>Map</v>
  </rv>
  <rv s="1">
    <fb>218.66900000000001</fb>
    <v>8</v>
  </rv>
  <rv s="1">
    <fb>-27.573888888889002</fb>
    <v>9</v>
  </rv>
  <rv s="4">
    <v>https://www.bing.com/search?q=novo+machado+brazil&amp;form=skydnc</v>
    <v>Learn more on Bing</v>
  </rv>
  <rv s="1">
    <fb>-54.505000000000003</fb>
    <v>9</v>
  </rv>
  <rv s="1">
    <fb>3198</fb>
    <v>8</v>
  </rv>
  <rv s="16">
    <v>#VALUE!</v>
    <v>en-US</v>
    <v>868ee1c5-0640-7ec8-7559-51b9e81eb299</v>
    <v>536870912</v>
    <v>1</v>
    <v>8487</v>
    <v>151</v>
    <v>Novo Machado</v>
    <v>4</v>
    <v>137</v>
    <v>Map</v>
    <v>6</v>
    <v>7</v>
    <v>76</v>
    <v>34245</v>
    <v>3</v>
    <v>Novo Machado is a municipality in the state of Rio Grande do Sul, Brazil. As of 2020, the estimated population was 3,256. The municipality would be partially flooded by the proposed Panambi Dam.</v>
    <v>34246</v>
    <v>34247</v>
    <v>34248</v>
    <v>Novo Machado</v>
    <v>34249</v>
    <v>Novo Machado</v>
    <v>mdp/vdpid/6459784729745948673</v>
  </rv>
  <rv s="0">
    <v>536870912</v>
    <v>Novo Tiradentes</v>
    <v>37092920-e641-89c0-9dfd-6ae080ba323c</v>
    <v>en-US</v>
    <v>Map</v>
  </rv>
  <rv s="1">
    <fb>75.396000000000001</fb>
    <v>8</v>
  </rv>
  <rv s="4">
    <v>https://www.bing.com/search?q=novo+tiradentes+brazil&amp;form=skydnc</v>
    <v>Learn more on Bing</v>
  </rv>
  <rv s="1">
    <fb>2146</fb>
    <v>8</v>
  </rv>
  <rv s="16">
    <v>#VALUE!</v>
    <v>en-US</v>
    <v>37092920-e641-89c0-9dfd-6ae080ba323c</v>
    <v>536870912</v>
    <v>1</v>
    <v>8489</v>
    <v>151</v>
    <v>Novo Tiradentes</v>
    <v>4</v>
    <v>137</v>
    <v>Map</v>
    <v>6</v>
    <v>7</v>
    <v>76</v>
    <v>34252</v>
    <v>3</v>
    <v>Novo Tiradentes is a municipality in the state of Rio Grande do Sul, Brazil. As of 2020, the estimated population was 2,200.</v>
    <v>33471</v>
    <v>34253</v>
    <v>32014</v>
    <v>Novo Tiradentes</v>
    <v>34254</v>
    <v>Novo Tiradentes</v>
    <v>mdp/vdpid/6460206922766221313</v>
  </rv>
  <rv s="0">
    <v>536870912</v>
    <v>Novo Xingu</v>
    <v>b810967c-3abb-973e-e22d-5ab48595cddd</v>
    <v>en-US</v>
    <v>Map</v>
  </rv>
  <rv s="1">
    <fb>80.587000000000003</fb>
    <v>8</v>
  </rv>
  <rv s="2">
    <v>3820</v>
    <v>6</v>
    <v>8490</v>
    <v>7</v>
    <v>0</v>
    <v>Image of Novo Xingu</v>
  </rv>
  <rv s="1">
    <fb>-27.746944444444001</fb>
    <v>9</v>
  </rv>
  <rv s="4">
    <v>https://www.bing.com/search?q=novo+xingu&amp;form=skydnc</v>
    <v>Learn more on Bing</v>
  </rv>
  <rv s="1">
    <fb>1646</fb>
    <v>8</v>
  </rv>
  <rv s="12">
    <v>#VALUE!</v>
    <v>en-US</v>
    <v>b810967c-3abb-973e-e22d-5ab48595cddd</v>
    <v>536870912</v>
    <v>1</v>
    <v>8491</v>
    <v>120</v>
    <v>Novo Xingu</v>
    <v>4</v>
    <v>5</v>
    <v>Map</v>
    <v>6</v>
    <v>7</v>
    <v>76</v>
    <v>34257</v>
    <v>3</v>
    <v>Novo Xingu is a municipality in the state of Rio Grande do Sul in the Southern Region of Brazil.</v>
    <v>34258</v>
    <v>34259</v>
    <v>34260</v>
    <v>27244</v>
    <v>Novo Xingu</v>
    <v>34261</v>
    <v>Novo Xingu</v>
    <v>mdp/vdpid/6460217184768491521</v>
  </rv>
  <rv s="0">
    <v>536870912</v>
    <v>Osório, Rio Grande do Sul</v>
    <v>8d6b9498-4f46-45ad-2e95-94aefe29d28c</v>
    <v>en-US</v>
    <v>Map</v>
  </rv>
  <rv s="1">
    <fb>663.26700000000005</fb>
    <v>8</v>
  </rv>
  <rv s="2">
    <v>3821</v>
    <v>6</v>
    <v>8492</v>
    <v>7</v>
    <v>0</v>
    <v>Image of Osório, Rio Grande do Sul</v>
  </rv>
  <rv s="1">
    <fb>-29.886944444444001</fb>
    <v>9</v>
  </rv>
  <rv s="4">
    <v>https://www.bing.com/search?q=os%c3%b3rio+brazil&amp;form=skydnc</v>
    <v>Learn more on Bing</v>
  </rv>
  <rv s="1">
    <fb>-50.27</fb>
    <v>9</v>
  </rv>
  <rv s="1">
    <fb>46414</fb>
    <v>8</v>
  </rv>
  <rv s="9">
    <v>#VALUE!</v>
    <v>en-US</v>
    <v>8d6b9498-4f46-45ad-2e95-94aefe29d28c</v>
    <v>536870912</v>
    <v>1</v>
    <v>8493</v>
    <v>72</v>
    <v>Osório, Rio Grande do Sul</v>
    <v>4</v>
    <v>5</v>
    <v>Map</v>
    <v>6</v>
    <v>57</v>
    <v>76</v>
    <v>34264</v>
    <v>3</v>
    <v>Osório is a coastal municipality and a town in the state of Rio Grande do Sul. Its population is about 46,000 inhabitants. Osório is located 90 km east of the state capital, Porto Alegre. The municipality was created in 1857 by fission from ...</v>
    <v>34265</v>
    <v>34266</v>
    <v>34267</v>
    <v>34268</v>
    <v>Osório, Rio Grande do Sul</v>
    <v>34269</v>
    <v>6951</v>
    <v>Osório, Rio Grande do Sul</v>
    <v>mdp/vdpid/6465213399142760449</v>
  </rv>
  <rv s="0">
    <v>536870912</v>
    <v>Paim Filho</v>
    <v>df5367db-2eb4-fc4c-c4be-f409e91f3b9c</v>
    <v>en-US</v>
    <v>Map</v>
  </rv>
  <rv s="1">
    <fb>182.18199999999999</fb>
    <v>8</v>
  </rv>
  <rv s="1">
    <fb>-27.710833333332999</fb>
    <v>9</v>
  </rv>
  <rv s="4">
    <v>https://www.bing.com/search?q=paim+filho+brazil&amp;form=skydnc</v>
    <v>Learn more on Bing</v>
  </rv>
  <rv s="1">
    <fb>3629</fb>
    <v>8</v>
  </rv>
  <rv s="14">
    <v>#VALUE!</v>
    <v>en-US</v>
    <v>df5367db-2eb4-fc4c-c4be-f409e91f3b9c</v>
    <v>536870912</v>
    <v>1</v>
    <v>8495</v>
    <v>136</v>
    <v>Paim Filho</v>
    <v>4</v>
    <v>137</v>
    <v>Map</v>
    <v>6</v>
    <v>7</v>
    <v>76</v>
    <v>34272</v>
    <v>3</v>
    <v>Paim Filho is a municipality in the state of Rio Grande do Sul, Brazil. As of 2020, the estimated population was 3,778.</v>
    <v>34273</v>
    <v>34274</v>
    <v>28359</v>
    <v>Paim Filho</v>
    <v>34275</v>
    <v>6951</v>
    <v>Paim Filho</v>
    <v>mdp/vdpid/6460351632646340609</v>
  </rv>
  <rv s="0">
    <v>536870912</v>
    <v>Palmares do Sul</v>
    <v>5bc19a5d-066f-3819-4699-29b2f5f5f858</v>
    <v>en-US</v>
    <v>Map</v>
  </rv>
  <rv s="1">
    <fb>949.20899999999995</fb>
    <v>8</v>
  </rv>
  <rv s="2">
    <v>3822</v>
    <v>6</v>
    <v>8496</v>
    <v>7</v>
    <v>0</v>
    <v>Image of Palmares do Sul</v>
  </rv>
  <rv s="1">
    <fb>-30.257777777777999</fb>
    <v>9</v>
  </rv>
  <rv s="4">
    <v>https://www.bing.com/search?q=palmares+do+sul+brazil&amp;form=skydnc</v>
    <v>Learn more on Bing</v>
  </rv>
  <rv s="1">
    <fb>-50.51</fb>
    <v>9</v>
  </rv>
  <rv s="1">
    <fb>12844</fb>
    <v>8</v>
  </rv>
  <rv s="12">
    <v>#VALUE!</v>
    <v>en-US</v>
    <v>5bc19a5d-066f-3819-4699-29b2f5f5f858</v>
    <v>536870912</v>
    <v>1</v>
    <v>8497</v>
    <v>120</v>
    <v>Palmares do Sul</v>
    <v>4</v>
    <v>5</v>
    <v>Map</v>
    <v>6</v>
    <v>7</v>
    <v>76</v>
    <v>34278</v>
    <v>3</v>
    <v>Palmares do Sul is a municipality in the state of Rio Grande do Sul, Brazil.</v>
    <v>34279</v>
    <v>34280</v>
    <v>34281</v>
    <v>34282</v>
    <v>Palmares do Sul</v>
    <v>34283</v>
    <v>Palmares do Sul</v>
    <v>mdp/vdpid/6465278275781394433</v>
  </rv>
  <rv s="0">
    <v>536870912</v>
    <v>Palmeira das Missões</v>
    <v>5935e133-157c-640f-c816-8cae99d9da58</v>
    <v>en-US</v>
    <v>Map</v>
  </rv>
  <rv s="1">
    <fb>1415.703</fb>
    <v>8</v>
  </rv>
  <rv s="2">
    <v>3823</v>
    <v>6</v>
    <v>8498</v>
    <v>7</v>
    <v>0</v>
    <v>Image of Palmeira das Missões</v>
  </rv>
  <rv s="1">
    <fb>-27.898888888889001</fb>
    <v>9</v>
  </rv>
  <rv s="4">
    <v>https://www.bing.com/search?q=palmeira+das+miss%c3%b5es+brazil&amp;form=skydnc</v>
    <v>Learn more on Bing</v>
  </rv>
  <rv s="1">
    <fb>33216</fb>
    <v>8</v>
  </rv>
  <rv s="9">
    <v>#VALUE!</v>
    <v>en-US</v>
    <v>5935e133-157c-640f-c816-8cae99d9da58</v>
    <v>536870912</v>
    <v>1</v>
    <v>8499</v>
    <v>72</v>
    <v>Palmeira das Missões</v>
    <v>4</v>
    <v>5</v>
    <v>Map</v>
    <v>6</v>
    <v>7</v>
    <v>76</v>
    <v>34286</v>
    <v>3</v>
    <v>Palmeira das Missões is a municipality in the state of Rio Grande do Sul, Brazil. As of 2020, the estimated population was 33,131.</v>
    <v>34287</v>
    <v>34288</v>
    <v>34289</v>
    <v>32255</v>
    <v>Palmeira das Missões</v>
    <v>34290</v>
    <v>6951</v>
    <v>Palmeira das Missões</v>
    <v>mdp/vdpid/6460223331671998465</v>
  </rv>
  <rv s="0">
    <v>536870912</v>
    <v>Palmitinho</v>
    <v>f0c07a1e-b8a4-57e5-829a-bf37c9a23bdc</v>
    <v>en-US</v>
    <v>Map</v>
  </rv>
  <rv s="1">
    <fb>144.04599999999999</fb>
    <v>8</v>
  </rv>
  <rv s="4">
    <v>https://www.bing.com/search?q=palmitinho+brazil&amp;form=skydnc</v>
    <v>Learn more on Bing</v>
  </rv>
  <rv s="1">
    <fb>-53.555</fb>
    <v>9</v>
  </rv>
  <rv s="1">
    <fb>7839</fb>
    <v>8</v>
  </rv>
  <rv s="16">
    <v>#VALUE!</v>
    <v>en-US</v>
    <v>f0c07a1e-b8a4-57e5-829a-bf37c9a23bdc</v>
    <v>536870912</v>
    <v>1</v>
    <v>8501</v>
    <v>151</v>
    <v>Palmitinho</v>
    <v>4</v>
    <v>137</v>
    <v>Map</v>
    <v>6</v>
    <v>7</v>
    <v>76</v>
    <v>34293</v>
    <v>3</v>
    <v>Palmitinho is a municipality in the state of Rio Grande do Sul, Brazil. As of 2020, the estimated population was 7,056.</v>
    <v>33125</v>
    <v>34294</v>
    <v>34295</v>
    <v>Palmitinho</v>
    <v>34296</v>
    <v>Palmitinho</v>
    <v>mdp/vdpid/6459779728105537537</v>
  </rv>
  <rv s="0">
    <v>536870912</v>
    <v>Panambi</v>
    <v>3b108653-bff9-1d2e-ccee-9721f102a584</v>
    <v>en-US</v>
    <v>Map</v>
  </rv>
  <rv s="1">
    <fb>490.85899999999998</fb>
    <v>8</v>
  </rv>
  <rv s="2">
    <v>3824</v>
    <v>6</v>
    <v>8502</v>
    <v>7</v>
    <v>0</v>
    <v>Image of Panambi</v>
  </rv>
  <rv s="1">
    <fb>-28.292777777777999</fb>
    <v>9</v>
  </rv>
  <rv s="4">
    <v>https://www.bing.com/search?q=panambi+brazil&amp;form=skydnc</v>
    <v>Learn more on Bing</v>
  </rv>
  <rv s="1">
    <fb>-53.501944444444</fb>
    <v>9</v>
  </rv>
  <rv s="1">
    <fb>43515</fb>
    <v>8</v>
  </rv>
  <rv s="12">
    <v>#VALUE!</v>
    <v>en-US</v>
    <v>3b108653-bff9-1d2e-ccee-9721f102a584</v>
    <v>536870912</v>
    <v>1</v>
    <v>8503</v>
    <v>120</v>
    <v>Panambi</v>
    <v>4</v>
    <v>5</v>
    <v>Map</v>
    <v>6</v>
    <v>7</v>
    <v>76</v>
    <v>34299</v>
    <v>3</v>
    <v>Panambi is a municipality in the state of Rio Grande do Sul, Brazil. As of 2020, the estimated population was 44,128.</v>
    <v>34300</v>
    <v>34301</v>
    <v>34302</v>
    <v>34303</v>
    <v>Panambi</v>
    <v>34304</v>
    <v>Panambi</v>
    <v>mdp/vdpid/6462870683964669953</v>
  </rv>
  <rv s="0">
    <v>536870912</v>
    <v>Pantano Grande</v>
    <v>3eabf519-6896-b4c4-fb17-a27500c0706b</v>
    <v>en-US</v>
    <v>Map</v>
  </rv>
  <rv s="1">
    <fb>847.61300000000006</fb>
    <v>8</v>
  </rv>
  <rv s="2">
    <v>3825</v>
    <v>6</v>
    <v>8504</v>
    <v>7</v>
    <v>0</v>
    <v>Image of Pantano Grande</v>
  </rv>
  <rv s="1">
    <fb>-30.190833333333</fb>
    <v>9</v>
  </rv>
  <rv s="4">
    <v>https://www.bing.com/search?q=pantano+grande+brazil&amp;form=skydnc</v>
    <v>Learn more on Bing</v>
  </rv>
  <rv s="1">
    <fb>-52.373888888888999</fb>
    <v>9</v>
  </rv>
  <rv s="1">
    <fb>10212</fb>
    <v>8</v>
  </rv>
  <rv s="9">
    <v>#VALUE!</v>
    <v>en-US</v>
    <v>3eabf519-6896-b4c4-fb17-a27500c0706b</v>
    <v>536870912</v>
    <v>1</v>
    <v>8505</v>
    <v>72</v>
    <v>Pantano Grande</v>
    <v>4</v>
    <v>5</v>
    <v>Map</v>
    <v>6</v>
    <v>7</v>
    <v>76</v>
    <v>34307</v>
    <v>3</v>
    <v>Pantano Grande is a municipality in the state of Rio Grande do Sul, Brazil.</v>
    <v>34308</v>
    <v>34309</v>
    <v>34310</v>
    <v>34311</v>
    <v>Pantano Grande</v>
    <v>34312</v>
    <v>7560</v>
    <v>Pantano Grande</v>
    <v>mdp/vdpid/6463631062927933441</v>
  </rv>
  <rv s="0">
    <v>536870912</v>
    <v>Paraí</v>
    <v>d99af8f4-46ed-05be-9d60-48dc7b732882</v>
    <v>en-US</v>
    <v>Map</v>
  </rv>
  <rv s="1">
    <fb>120.41800000000001</fb>
    <v>8</v>
  </rv>
  <rv s="2">
    <v>3826</v>
    <v>6</v>
    <v>8506</v>
    <v>7</v>
    <v>0</v>
    <v>Image of Paraí</v>
  </rv>
  <rv s="1">
    <fb>-28.593888888889001</fb>
    <v>9</v>
  </rv>
  <rv s="4">
    <v>https://www.bing.com/search?q=para%c3%ad+rio+grande+do+sul&amp;form=skydnc</v>
    <v>Learn more on Bing</v>
  </rv>
  <rv s="1">
    <fb>-51.785833333333002</fb>
    <v>9</v>
  </rv>
  <rv s="1">
    <fb>7194</fb>
    <v>8</v>
  </rv>
  <rv s="12">
    <v>#VALUE!</v>
    <v>en-US</v>
    <v>d99af8f4-46ed-05be-9d60-48dc7b732882</v>
    <v>536870912</v>
    <v>1</v>
    <v>8507</v>
    <v>120</v>
    <v>Paraí</v>
    <v>4</v>
    <v>5</v>
    <v>Map</v>
    <v>6</v>
    <v>7</v>
    <v>76</v>
    <v>34315</v>
    <v>3</v>
    <v>Paraí is a municipality in the state of Rio Grande do Sul, Brazil. As of 2020, the estimated population was 7,727.</v>
    <v>34316</v>
    <v>34317</v>
    <v>34318</v>
    <v>34319</v>
    <v>Paraí</v>
    <v>34320</v>
    <v>Paraí</v>
    <v>mdp/vdpid/6463390816835469313</v>
  </rv>
  <rv s="0">
    <v>536870912</v>
    <v>Paraíso do Sul</v>
    <v>5833d292-e370-c669-df68-14d089182811</v>
    <v>en-US</v>
    <v>Map</v>
  </rv>
  <rv s="1">
    <fb>342.44799999999998</fb>
    <v>8</v>
  </rv>
  <rv s="2">
    <v>3827</v>
    <v>6</v>
    <v>8508</v>
    <v>7</v>
    <v>0</v>
    <v>Image of Paraíso do Sul</v>
  </rv>
  <rv s="1">
    <fb>-29.733333333333</fb>
    <v>9</v>
  </rv>
  <rv s="4">
    <v>https://www.bing.com/search?q=para%c3%adso+do+sul+brazil&amp;form=skydnc</v>
    <v>Learn more on Bing</v>
  </rv>
  <rv s="1">
    <fb>-53.183333333333003</fb>
    <v>9</v>
  </rv>
  <rv s="1">
    <fb>6519</fb>
    <v>8</v>
  </rv>
  <rv s="9">
    <v>#VALUE!</v>
    <v>en-US</v>
    <v>5833d292-e370-c669-df68-14d089182811</v>
    <v>536870912</v>
    <v>1</v>
    <v>8509</v>
    <v>72</v>
    <v>Paraíso do Sul</v>
    <v>4</v>
    <v>5</v>
    <v>Map</v>
    <v>6</v>
    <v>7</v>
    <v>76</v>
    <v>34323</v>
    <v>3</v>
    <v>Paraíso do Sul is a municipality in the state of Rio Grande do Sul, Brazil.</v>
    <v>34324</v>
    <v>34325</v>
    <v>34326</v>
    <v>34327</v>
    <v>Paraíso do Sul</v>
    <v>34328</v>
    <v>7560</v>
    <v>Paraíso do Sul</v>
    <v>mdp/vdpid/6463516681774825473</v>
  </rv>
  <rv s="0">
    <v>536870912</v>
    <v>Pareci Novo</v>
    <v>613ac986-c91a-e6e3-5802-15bd188e3330</v>
    <v>en-US</v>
    <v>Map</v>
  </rv>
  <rv s="1">
    <fb>57.405000000000001</fb>
    <v>8</v>
  </rv>
  <rv s="2">
    <v>3828</v>
    <v>6</v>
    <v>8510</v>
    <v>7</v>
    <v>0</v>
    <v>Image of Pareci Novo</v>
  </rv>
  <rv s="1">
    <fb>-29.637777777777998</fb>
    <v>9</v>
  </rv>
  <rv s="4">
    <v>https://www.bing.com/search?q=pareci+novo+brazil&amp;form=skydnc</v>
    <v>Learn more on Bing</v>
  </rv>
  <rv s="1">
    <fb>-51.397777777778003</fb>
    <v>9</v>
  </rv>
  <rv s="1">
    <fb>3862</fb>
    <v>8</v>
  </rv>
  <rv s="9">
    <v>#VALUE!</v>
    <v>en-US</v>
    <v>613ac986-c91a-e6e3-5802-15bd188e3330</v>
    <v>536870912</v>
    <v>1</v>
    <v>8511</v>
    <v>72</v>
    <v>Pareci Novo</v>
    <v>4</v>
    <v>5</v>
    <v>Map</v>
    <v>6</v>
    <v>57</v>
    <v>76</v>
    <v>34331</v>
    <v>3</v>
    <v>Pareci Novo is a municipality in the state of Rio Grande do Sul, Brazil. It was raised to municipality status in 1992, the area being taken out of the municipality of Montenegro.</v>
    <v>34332</v>
    <v>34333</v>
    <v>34334</v>
    <v>34335</v>
    <v>Pareci Novo</v>
    <v>34336</v>
    <v>6951</v>
    <v>Pareci Novo</v>
    <v>mdp/vdpid/6463663392673497089</v>
  </rv>
  <rv s="0">
    <v>536870912</v>
    <v>Parobé</v>
    <v>9f6b025a-89d1-3f36-5cfd-d985eefe22cd</v>
    <v>en-US</v>
    <v>Map</v>
  </rv>
  <rv s="1">
    <fb>109.026</fb>
    <v>8</v>
  </rv>
  <rv s="2">
    <v>3829</v>
    <v>6</v>
    <v>8512</v>
    <v>7</v>
    <v>0</v>
    <v>Image of Parobé</v>
  </rv>
  <rv s="1">
    <fb>-29.628888888889001</fb>
    <v>9</v>
  </rv>
  <rv s="4">
    <v>https://www.bing.com/search?q=parob%c3%a9+brazil&amp;form=skydnc</v>
    <v>Learn more on Bing</v>
  </rv>
  <rv s="1">
    <fb>-50.835000000000001</fb>
    <v>9</v>
  </rv>
  <rv s="1">
    <fb>52058</fb>
    <v>8</v>
  </rv>
  <rv s="12">
    <v>#VALUE!</v>
    <v>en-US</v>
    <v>9f6b025a-89d1-3f36-5cfd-d985eefe22cd</v>
    <v>536870912</v>
    <v>1</v>
    <v>8513</v>
    <v>120</v>
    <v>Parobé</v>
    <v>4</v>
    <v>5</v>
    <v>Map</v>
    <v>6</v>
    <v>7</v>
    <v>76</v>
    <v>34339</v>
    <v>3</v>
    <v>Parobé is a municipality in the state of Rio Grande do Sul, Brazil.</v>
    <v>34340</v>
    <v>34341</v>
    <v>34342</v>
    <v>34343</v>
    <v>Parobé</v>
    <v>34344</v>
    <v>Parobé</v>
    <v>mdp/vdpid/6463696429209616385</v>
  </rv>
  <rv s="0">
    <v>536870912</v>
    <v>Passa Sete</v>
    <v>eb3303fe-dc15-ac29-a718-9dc4f2eb8bf0</v>
    <v>en-US</v>
    <v>Map</v>
  </rv>
  <rv s="1">
    <fb>304.76</fb>
    <v>8</v>
  </rv>
  <rv s="2">
    <v>3830</v>
    <v>6</v>
    <v>8514</v>
    <v>7</v>
    <v>0</v>
    <v>Image of Passa Sete</v>
  </rv>
  <rv s="1">
    <fb>-29.452777777778</fb>
    <v>9</v>
  </rv>
  <rv s="4">
    <v>https://www.bing.com/search?q=passa+sete+brazil&amp;form=skydnc</v>
    <v>Learn more on Bing</v>
  </rv>
  <rv s="1">
    <fb>-52.960833333332999</fb>
    <v>9</v>
  </rv>
  <rv s="1">
    <fb>5747</fb>
    <v>8</v>
  </rv>
  <rv s="9">
    <v>#VALUE!</v>
    <v>en-US</v>
    <v>eb3303fe-dc15-ac29-a718-9dc4f2eb8bf0</v>
    <v>536870912</v>
    <v>1</v>
    <v>8515</v>
    <v>72</v>
    <v>Passa Sete</v>
    <v>4</v>
    <v>5</v>
    <v>Map</v>
    <v>6</v>
    <v>57</v>
    <v>76</v>
    <v>34347</v>
    <v>3</v>
    <v>Passa Sete is a municipality in the state of Rio Grande do Sul, Brazil.</v>
    <v>34348</v>
    <v>34349</v>
    <v>34350</v>
    <v>34351</v>
    <v>Passa Sete</v>
    <v>34352</v>
    <v>6951</v>
    <v>Passa Sete</v>
    <v>mdp/vdpid/6463332517435932673</v>
  </rv>
  <rv s="0">
    <v>536870912</v>
    <v>Passo do Sobrado</v>
    <v>8680c50b-0b14-8704-06ac-e25c82b3cb60</v>
    <v>en-US</v>
    <v>Map</v>
  </rv>
  <rv s="1">
    <fb>265.108</fb>
    <v>8</v>
  </rv>
  <rv s="2">
    <v>3831</v>
    <v>6</v>
    <v>8516</v>
    <v>7</v>
    <v>0</v>
    <v>Image of Passo do Sobrado</v>
  </rv>
  <rv s="1">
    <fb>-29.747777777778001</fb>
    <v>9</v>
  </rv>
  <rv s="0">
    <v>805306368</v>
    <v>Edgar Thiesen (Mayor)</v>
    <v>3ddcdf34-d9ac-47ba-c2d6-c482fe0eec0d</v>
    <v>en-US</v>
    <v>Generic</v>
  </rv>
  <rv s="3">
    <v>946</v>
  </rv>
  <rv s="4">
    <v>https://www.bing.com/search?q=passo+do+sobrado+brazil&amp;form=skydnc</v>
    <v>Learn more on Bing</v>
  </rv>
  <rv s="8">
    <v>#VALUE!</v>
    <v>en-US</v>
    <v>8680c50b-0b14-8704-06ac-e25c82b3cb60</v>
    <v>536870912</v>
    <v>1</v>
    <v>8517</v>
    <v>67</v>
    <v>Passo do Sobrado</v>
    <v>4</v>
    <v>5</v>
    <v>Map</v>
    <v>6</v>
    <v>7</v>
    <v>76</v>
    <v>34355</v>
    <v>3</v>
    <v>Passo do Sobrado is a municipality in the state of Rio Grande do Sul, Brazil.</v>
    <v>34356</v>
    <v>34357</v>
    <v>34359</v>
    <v>34360</v>
    <v>28648</v>
    <v>Passo do Sobrado</v>
    <v>8588</v>
    <v>Passo do Sobrado</v>
    <v>mdp/vdpid/6463560657978523649</v>
  </rv>
  <rv s="0">
    <v>536870912</v>
    <v>Passo Fundo</v>
    <v>adf506da-a682-cf0a-2f63-ef0ffbffb6de</v>
    <v>en-US</v>
    <v>Map</v>
  </rv>
  <rv s="1">
    <fb>783.42100000000005</fb>
    <v>8</v>
  </rv>
  <rv s="2">
    <v>3832</v>
    <v>6</v>
    <v>8518</v>
    <v>7</v>
    <v>0</v>
    <v>Image of Passo Fundo</v>
  </rv>
  <rv s="1">
    <fb>-28.262777777777998</fb>
    <v>9</v>
  </rv>
  <rv s="0">
    <v>805306368</v>
    <v>Pedro Cezar de Almeida Neto (Mayor)</v>
    <v>79dc9c9c-28fb-ff4e-abaa-aee13b69a482</v>
    <v>en-US</v>
    <v>Generic</v>
  </rv>
  <rv s="3">
    <v>947</v>
  </rv>
  <rv s="4">
    <v>https://www.bing.com/search?q=passo+fundo+brazil&amp;form=skydnc</v>
    <v>Learn more on Bing</v>
  </rv>
  <rv s="1">
    <fb>-52.406944444444001</fb>
    <v>9</v>
  </rv>
  <rv s="1">
    <fb>204722</fb>
    <v>8</v>
  </rv>
  <rv s="5">
    <v>#VALUE!</v>
    <v>en-US</v>
    <v>adf506da-a682-cf0a-2f63-ef0ffbffb6de</v>
    <v>536870912</v>
    <v>1</v>
    <v>8519</v>
    <v>2</v>
    <v>Passo Fundo</v>
    <v>4</v>
    <v>5</v>
    <v>Map</v>
    <v>6</v>
    <v>57</v>
    <v>76</v>
    <v>34363</v>
    <v>3</v>
    <v>Passo Fundo is a municipality in the north of the southern Brazilian state of Rio Grande do Sul. It is named after its river. It's the tenth largest city in the state with an estimated population of 204,722 inhabitants living in a total ...</v>
    <v>34364</v>
    <v>34365</v>
    <v>34367</v>
    <v>34368</v>
    <v>34369</v>
    <v>Passo Fundo</v>
    <v>34370</v>
    <v>7560</v>
    <v>Passo Fundo</v>
    <v>mdp/vdpid/6463267879620968450</v>
  </rv>
  <rv s="0">
    <v>536870912</v>
    <v>Paulo Bento, Rio Grande do Sul</v>
    <v>0e327bc8-7e58-7f72-cc6b-3b449fed14f8</v>
    <v>en-US</v>
    <v>Map</v>
  </rv>
  <rv s="1">
    <fb>148.184</fb>
    <v>8</v>
  </rv>
  <rv s="2">
    <v>3833</v>
    <v>6</v>
    <v>8520</v>
    <v>7</v>
    <v>0</v>
    <v>Image of Paulo Bento, Rio Grande do Sul</v>
  </rv>
  <rv s="1">
    <fb>-27.702777777778</fb>
    <v>9</v>
  </rv>
  <rv s="0">
    <v>805306368</v>
    <v>Pedro Lorenzi (Mayor)</v>
    <v>d223f9f3-5b2a-9276-189a-d1c7152838d3</v>
    <v>en-US</v>
    <v>Generic</v>
  </rv>
  <rv s="3">
    <v>948</v>
  </rv>
  <rv s="4">
    <v>https://www.bing.com/search?q=paulo+bento+rio+grande+do+sul&amp;form=skydnc</v>
    <v>Learn more on Bing</v>
  </rv>
  <rv s="1">
    <fb>-52.420833333333</fb>
    <v>9</v>
  </rv>
  <rv s="1">
    <fb>2303</fb>
    <v>8</v>
  </rv>
  <rv s="8">
    <v>#VALUE!</v>
    <v>en-US</v>
    <v>0e327bc8-7e58-7f72-cc6b-3b449fed14f8</v>
    <v>536870912</v>
    <v>1</v>
    <v>8521</v>
    <v>67</v>
    <v>Paulo Bento, Rio Grande do Sul</v>
    <v>4</v>
    <v>5</v>
    <v>Map</v>
    <v>6</v>
    <v>64</v>
    <v>76</v>
    <v>34373</v>
    <v>3</v>
    <v>Paulo Bento is a municipality that is located in the state of Rio Grande do Sul, Brazil.</v>
    <v>34374</v>
    <v>34375</v>
    <v>34377</v>
    <v>34378</v>
    <v>34379</v>
    <v>Paulo Bento, Rio Grande do Sul</v>
    <v>34380</v>
    <v>Paulo Bento, Rio Grande do Sul</v>
    <v>mdp/vdpid/6460246146605383681</v>
  </rv>
  <rv s="0">
    <v>536870912</v>
    <v>Paverama</v>
    <v>a3871085-9055-ead5-affb-f1715cf61038</v>
    <v>en-US</v>
    <v>Map</v>
  </rv>
  <rv s="1">
    <fb>171.607</fb>
    <v>8</v>
  </rv>
  <rv s="2">
    <v>3834</v>
    <v>6</v>
    <v>8522</v>
    <v>7</v>
    <v>0</v>
    <v>Image of Paverama</v>
  </rv>
  <rv s="1">
    <fb>-29.551944444444</fb>
    <v>9</v>
  </rv>
  <rv s="0">
    <v>805306368</v>
    <v>Fabiano Merence Brandão (Mayor)</v>
    <v>a15a4af8-da1c-9ffd-a512-00921609492c</v>
    <v>en-US</v>
    <v>Generic</v>
  </rv>
  <rv s="3">
    <v>949</v>
  </rv>
  <rv s="4">
    <v>https://www.bing.com/search?q=paverama+brazil&amp;form=skydnc</v>
    <v>Learn more on Bing</v>
  </rv>
  <rv s="1">
    <fb>-51.732777777777997</fb>
    <v>9</v>
  </rv>
  <rv s="1">
    <fb>7978</fb>
    <v>8</v>
  </rv>
  <rv s="5">
    <v>#VALUE!</v>
    <v>en-US</v>
    <v>a3871085-9055-ead5-affb-f1715cf61038</v>
    <v>536870912</v>
    <v>1</v>
    <v>8523</v>
    <v>2</v>
    <v>Paverama</v>
    <v>4</v>
    <v>5</v>
    <v>Map</v>
    <v>6</v>
    <v>7</v>
    <v>76</v>
    <v>34383</v>
    <v>3</v>
    <v>Paverama is a municipality in the state of Rio Grande do Sul, Brazil.</v>
    <v>34384</v>
    <v>34385</v>
    <v>34387</v>
    <v>34388</v>
    <v>34389</v>
    <v>Paverama</v>
    <v>34390</v>
    <v>6951</v>
    <v>Paverama</v>
    <v>mdp/vdpid/6463653428030603265</v>
  </rv>
  <rv s="0">
    <v>536870912</v>
    <v>Pedras Altas</v>
    <v>f064accd-4302-b8e5-da3d-e3ccc757e499</v>
    <v>en-US</v>
    <v>Map</v>
  </rv>
  <rv s="1">
    <fb>1376.694</fb>
    <v>8</v>
  </rv>
  <rv s="2">
    <v>3835</v>
    <v>6</v>
    <v>8524</v>
    <v>7</v>
    <v>0</v>
    <v>Image of Pedras Altas</v>
  </rv>
  <rv s="1">
    <fb>-31.732777777778001</fb>
    <v>9</v>
  </rv>
  <rv s="0">
    <v>805306368</v>
    <v>Gabriel de Léllis Junior (Mayor)</v>
    <v>7c939995-7c48-512f-de1b-9a2bcadb9a88</v>
    <v>en-US</v>
    <v>Generic</v>
  </rv>
  <rv s="3">
    <v>950</v>
  </rv>
  <rv s="4">
    <v>https://www.bing.com/search?q=pedras+altas+brazil&amp;form=skydnc</v>
    <v>Learn more on Bing</v>
  </rv>
  <rv s="1">
    <fb>-53.583888888889</fb>
    <v>9</v>
  </rv>
  <rv s="1">
    <fb>2061</fb>
    <v>8</v>
  </rv>
  <rv s="8">
    <v>#VALUE!</v>
    <v>en-US</v>
    <v>f064accd-4302-b8e5-da3d-e3ccc757e499</v>
    <v>536870912</v>
    <v>1</v>
    <v>8525</v>
    <v>67</v>
    <v>Pedras Altas</v>
    <v>4</v>
    <v>5</v>
    <v>Map</v>
    <v>6</v>
    <v>7</v>
    <v>76</v>
    <v>34393</v>
    <v>3</v>
    <v>Pedras Altas is a Brazilian municipality in the southern part of the state of Rio Grande do Sul. The population is 1,954 in an area of 1377.37 km². The Jaguarão River, which forms the border with Uruguay here, flows along the southwestern part ...</v>
    <v>34394</v>
    <v>34395</v>
    <v>34397</v>
    <v>34398</v>
    <v>34399</v>
    <v>Pedras Altas</v>
    <v>34400</v>
    <v>Pedras Altas</v>
    <v>mdp/vdpid/6464049808414867457</v>
  </rv>
  <rv s="0">
    <v>536870912</v>
    <v>Pedro Osório</v>
    <v>14c867c4-a895-2a20-0b8f-8d7e3c8b8001</v>
    <v>en-US</v>
    <v>Map</v>
  </rv>
  <rv s="1">
    <fb>603.91399999999999</fb>
    <v>8</v>
  </rv>
  <rv s="2">
    <v>3836</v>
    <v>6</v>
    <v>8526</v>
    <v>7</v>
    <v>0</v>
    <v>Image of Pedro Osório</v>
  </rv>
  <rv s="1">
    <fb>-31.863888888889001</fb>
    <v>9</v>
  </rv>
  <rv s="4">
    <v>https://www.bing.com/search?q=pedro+os%c3%b3rio+brazil&amp;form=skydnc</v>
    <v>Learn more on Bing</v>
  </rv>
  <rv s="1">
    <fb>-52.822777777778001</fb>
    <v>9</v>
  </rv>
  <rv s="1">
    <fb>7706</fb>
    <v>8</v>
  </rv>
  <rv s="9">
    <v>#VALUE!</v>
    <v>en-US</v>
    <v>14c867c4-a895-2a20-0b8f-8d7e3c8b8001</v>
    <v>536870912</v>
    <v>1</v>
    <v>8527</v>
    <v>72</v>
    <v>Pedro Osório</v>
    <v>4</v>
    <v>5</v>
    <v>Map</v>
    <v>6</v>
    <v>57</v>
    <v>76</v>
    <v>34403</v>
    <v>3</v>
    <v>Pedro Osório is a Brazilian municipality in the southeastern part of the state of Rio Grande do Sul. The population is 7,706 in an area of 608.79 km². The municipality was founded on April 3, 1958 from parts of the municipalities of Canguçú and ...</v>
    <v>34404</v>
    <v>34405</v>
    <v>34406</v>
    <v>34407</v>
    <v>Pedro Osório</v>
    <v>34408</v>
    <v>6951</v>
    <v>Pedro Osório</v>
    <v>mdp/vdpid/6464440918907813889</v>
  </rv>
  <rv s="0">
    <v>536870912</v>
    <v>Pejuçara</v>
    <v>6046bcf9-276b-06a1-e1d1-db599f5f35bf</v>
    <v>en-US</v>
    <v>Map</v>
  </rv>
  <rv s="1">
    <fb>414.238</fb>
    <v>8</v>
  </rv>
  <rv s="1">
    <fb>-28.422777777777998</fb>
    <v>9</v>
  </rv>
  <rv s="4">
    <v>https://www.bing.com/search?q=peju%c3%a7ara+brazil&amp;form=skydnc</v>
    <v>Learn more on Bing</v>
  </rv>
  <rv s="1">
    <fb>-53.655833333333</fb>
    <v>9</v>
  </rv>
  <rv s="1">
    <fb>3745</fb>
    <v>8</v>
  </rv>
  <rv s="14">
    <v>#VALUE!</v>
    <v>en-US</v>
    <v>6046bcf9-276b-06a1-e1d1-db599f5f35bf</v>
    <v>536870912</v>
    <v>1</v>
    <v>8529</v>
    <v>136</v>
    <v>Pejuçara</v>
    <v>4</v>
    <v>137</v>
    <v>Map</v>
    <v>6</v>
    <v>7</v>
    <v>76</v>
    <v>34411</v>
    <v>3</v>
    <v>Pejuçara is a municipality in the state of Rio Grande do Sul, Brazil. As of 2020, the estimated population was 3,857.</v>
    <v>34412</v>
    <v>34413</v>
    <v>34414</v>
    <v>Pejuçara</v>
    <v>34415</v>
    <v>6951</v>
    <v>Pejuçara</v>
    <v>mdp/vdpid/6462871027461390337</v>
  </rv>
  <rv s="0">
    <v>536870912</v>
    <v>Pelotas</v>
    <v>3717a2fe-3beb-233c-8aaf-2e310dc9d111</v>
    <v>en-US</v>
    <v>Map</v>
  </rv>
  <rv s="1">
    <fb>1610.0840000000001</fb>
    <v>8</v>
  </rv>
  <rv s="2">
    <v>3837</v>
    <v>6</v>
    <v>8530</v>
    <v>7</v>
    <v>0</v>
    <v>Image of Pelotas</v>
  </rv>
  <rv s="1">
    <fb>-31.771944444443999</fb>
    <v>9</v>
  </rv>
  <rv s="0">
    <v>805306368</v>
    <v>Paula Schild Mascarenhas (Mayor)</v>
    <v>c3b9f580-da0f-9807-01f4-df0be378fbf1</v>
    <v>en-US</v>
    <v>Generic</v>
  </rv>
  <rv s="3">
    <v>951</v>
  </rv>
  <rv s="4">
    <v>https://www.bing.com/search?q=pelotas&amp;form=skydnc</v>
    <v>Learn more on Bing</v>
  </rv>
  <rv s="1">
    <fb>325689</fb>
    <v>8</v>
  </rv>
  <rv s="8">
    <v>#VALUE!</v>
    <v>en-US</v>
    <v>3717a2fe-3beb-233c-8aaf-2e310dc9d111</v>
    <v>536870912</v>
    <v>1</v>
    <v>8531</v>
    <v>67</v>
    <v>Pelotas</v>
    <v>4</v>
    <v>5</v>
    <v>Map</v>
    <v>6</v>
    <v>1836</v>
    <v>76</v>
    <v>34418</v>
    <v>3</v>
    <v>Pelotas is a Brazilian city and municipality, the fourth most populous in the southern state of Rio Grande do Sul, after Porto Alegre, Caxias do Sul and Canoas. It is located 270 km from Porto Alegre, the state's capital city, and 130 km from ...</v>
    <v>34419</v>
    <v>34420</v>
    <v>34422</v>
    <v>34423</v>
    <v>28282</v>
    <v>Pelotas</v>
    <v>34424</v>
    <v>Pelotas</v>
    <v>mdp/vdpid/6464468794721959937</v>
  </rv>
  <rv s="0">
    <v>536870912</v>
    <v>Picada Café</v>
    <v>19f18f77-efb1-2b66-b68e-39385dc73eb3</v>
    <v>en-US</v>
    <v>Map</v>
  </rv>
  <rv s="1">
    <fb>85.093999999999994</fb>
    <v>8</v>
  </rv>
  <rv s="2">
    <v>3838</v>
    <v>6</v>
    <v>8532</v>
    <v>7</v>
    <v>0</v>
    <v>Image of Picada Café</v>
  </rv>
  <rv s="1">
    <fb>-29.443888888888999</fb>
    <v>9</v>
  </rv>
  <rv s="4">
    <v>https://www.bing.com/search?q=picada+caf%c3%a9+rio+grande+do+sul&amp;form=skydnc</v>
    <v>Learn more on Bing</v>
  </rv>
  <rv s="1">
    <fb>-51.135833333332997</fb>
    <v>9</v>
  </rv>
  <rv s="1">
    <fb>5738</fb>
    <v>8</v>
  </rv>
  <rv s="9">
    <v>#VALUE!</v>
    <v>en-US</v>
    <v>19f18f77-efb1-2b66-b68e-39385dc73eb3</v>
    <v>536870912</v>
    <v>1</v>
    <v>8533</v>
    <v>72</v>
    <v>Picada Café</v>
    <v>4</v>
    <v>5</v>
    <v>Map</v>
    <v>6</v>
    <v>57</v>
    <v>76</v>
    <v>34427</v>
    <v>3</v>
    <v>Picada Café or Kaffeeschneiss in the local German dialect is a municipality in the state of Rio Grande do Sul, Brazil. It is located around 80 kilometers from the state capital of Porto Alegre. The local economy depends largely on small farming; ...</v>
    <v>34428</v>
    <v>34429</v>
    <v>34430</v>
    <v>34431</v>
    <v>Picada Café</v>
    <v>34432</v>
    <v>6951</v>
    <v>Picada Café</v>
    <v>mdp/vdpid/6463500600477745153</v>
  </rv>
  <rv s="0">
    <v>536870912</v>
    <v>Pinhal da Serra</v>
    <v>71dd87b3-5228-c1a1-5afe-0efac4d86ff0</v>
    <v>en-US</v>
    <v>Map</v>
  </rv>
  <rv s="1">
    <fb>434.04500000000002</fb>
    <v>8</v>
  </rv>
  <rv s="2">
    <v>3839</v>
    <v>6</v>
    <v>8534</v>
    <v>7</v>
    <v>0</v>
    <v>Image of Pinhal da Serra</v>
  </rv>
  <rv s="1">
    <fb>-27.873888888888999</fb>
    <v>9</v>
  </rv>
  <rv s="4">
    <v>https://www.bing.com/search?q=pinhal+da+serra&amp;form=skydnc</v>
    <v>Learn more on Bing</v>
  </rv>
  <rv s="1">
    <fb>-51.17</fb>
    <v>9</v>
  </rv>
  <rv s="1">
    <fb>2248</fb>
    <v>8</v>
  </rv>
  <rv s="12">
    <v>#VALUE!</v>
    <v>en-US</v>
    <v>71dd87b3-5228-c1a1-5afe-0efac4d86ff0</v>
    <v>536870912</v>
    <v>1</v>
    <v>8535</v>
    <v>120</v>
    <v>Pinhal da Serra</v>
    <v>4</v>
    <v>5</v>
    <v>Map</v>
    <v>6</v>
    <v>7</v>
    <v>76</v>
    <v>34435</v>
    <v>3</v>
    <v>Pinhal da Serra is a municipality in the state of Rio Grande do Sul in the Southern Region of Brazil. It was raised to municipality status in 1996, the area being taken out of the municipality of Esmeralda.</v>
    <v>34436</v>
    <v>34437</v>
    <v>34438</v>
    <v>34439</v>
    <v>Pinhal da Serra</v>
    <v>34440</v>
    <v>Pinhal da Serra</v>
    <v>mdp/vdpid/6460049441968619521</v>
  </rv>
  <rv s="0">
    <v>536870912</v>
    <v>Pinhal Grande</v>
    <v>e441fe54-d413-475e-a582-81ccc5872631</v>
    <v>en-US</v>
    <v>Map</v>
  </rv>
  <rv s="1">
    <fb>477.12599999999998</fb>
    <v>8</v>
  </rv>
  <rv s="2">
    <v>3840</v>
    <v>6</v>
    <v>8536</v>
    <v>7</v>
    <v>0</v>
    <v>Image of Pinhal Grande</v>
  </rv>
  <rv s="1">
    <fb>-29.345833333333001</fb>
    <v>9</v>
  </rv>
  <rv s="4">
    <v>https://www.bing.com/search?q=pinhal+grande+brazil&amp;form=skydnc</v>
    <v>Learn more on Bing</v>
  </rv>
  <rv s="1">
    <fb>3805</fb>
    <v>8</v>
  </rv>
  <rv s="9">
    <v>#VALUE!</v>
    <v>en-US</v>
    <v>e441fe54-d413-475e-a582-81ccc5872631</v>
    <v>536870912</v>
    <v>1</v>
    <v>8537</v>
    <v>72</v>
    <v>Pinhal Grande</v>
    <v>4</v>
    <v>5</v>
    <v>Map</v>
    <v>6</v>
    <v>7</v>
    <v>76</v>
    <v>34443</v>
    <v>414</v>
    <v>Pinhal Grande is a municipality of the central part of the state of Rio Grande do Sul, Brazil. The population is 3,805 in an area of 477.13 km². Its elevation is 394 m. It is located 320 km west of the state capital of Porto Alegre, northeast of ...</v>
    <v>34444</v>
    <v>34445</v>
    <v>34446</v>
    <v>26938</v>
    <v>Pinhal Grande</v>
    <v>34447</v>
    <v>6951</v>
    <v>Pinhal Grande</v>
    <v>mdp/vdpid/6463323302248054785</v>
  </rv>
  <rv s="0">
    <v>536870912</v>
    <v>Pinheirinho do Vale</v>
    <v>46f83bb8-59c0-3436-f6c7-04322a0c12e3</v>
    <v>en-US</v>
    <v>Map</v>
  </rv>
  <rv s="1">
    <fb>105.34399999999999</fb>
    <v>8</v>
  </rv>
  <rv s="1">
    <fb>-27.21</fb>
    <v>9</v>
  </rv>
  <rv s="4">
    <v>https://www.bing.com/search?q=pinheirinho+do+vale+brazil&amp;form=skydnc</v>
    <v>Learn more on Bing</v>
  </rv>
  <rv s="1">
    <fb>-53.611944444443999</fb>
    <v>9</v>
  </rv>
  <rv s="1">
    <fb>4540</fb>
    <v>8</v>
  </rv>
  <rv s="14">
    <v>#VALUE!</v>
    <v>en-US</v>
    <v>46f83bb8-59c0-3436-f6c7-04322a0c12e3</v>
    <v>536870912</v>
    <v>1</v>
    <v>8539</v>
    <v>136</v>
    <v>Pinheirinho do Vale</v>
    <v>4</v>
    <v>137</v>
    <v>Map</v>
    <v>6</v>
    <v>7</v>
    <v>76</v>
    <v>34450</v>
    <v>3</v>
    <v>Pinheirinho do Vale is a municipality in the state of Rio Grande do Sul, Brazil. As of 2020, the estimated population was 4,899.</v>
    <v>34451</v>
    <v>34452</v>
    <v>34453</v>
    <v>Pinheirinho do Vale</v>
    <v>34454</v>
    <v>6951</v>
    <v>Pinheirinho do Vale</v>
    <v>mdp/vdpid/6459775143731265537</v>
  </rv>
  <rv s="0">
    <v>536870912</v>
    <v>Pinheiro Machado</v>
    <v>31171969-3988-48ad-abf5-a924f4c1f7fc</v>
    <v>en-US</v>
    <v>Map</v>
  </rv>
  <rv s="1">
    <fb>2227.8969999999999</fb>
    <v>8</v>
  </rv>
  <rv s="2">
    <v>3841</v>
    <v>6</v>
    <v>8540</v>
    <v>7</v>
    <v>0</v>
    <v>Image of Pinheiro Machado</v>
  </rv>
  <rv s="1">
    <fb>-31.577777777778</fb>
    <v>9</v>
  </rv>
  <rv s="0">
    <v>805306368</v>
    <v>Ronaldo Costa Madruga (Mayor)</v>
    <v>37855763-0b58-7daa-8c41-8e498f39f3b1</v>
    <v>en-US</v>
    <v>Generic</v>
  </rv>
  <rv s="3">
    <v>952</v>
  </rv>
  <rv s="4">
    <v>https://www.bing.com/search?q=pinheiro+machado+rio+grande+do+sul&amp;form=skydnc</v>
    <v>Learn more on Bing</v>
  </rv>
  <rv s="1">
    <fb>-53.380833333333001</fb>
    <v>9</v>
  </rv>
  <rv s="8">
    <v>#VALUE!</v>
    <v>en-US</v>
    <v>31171969-3988-48ad-abf5-a924f4c1f7fc</v>
    <v>536870912</v>
    <v>1</v>
    <v>8541</v>
    <v>67</v>
    <v>Pinheiro Machado</v>
    <v>4</v>
    <v>5</v>
    <v>Map</v>
    <v>6</v>
    <v>7</v>
    <v>76</v>
    <v>34457</v>
    <v>3</v>
    <v>Pinheiro Machado is a municipality in the state of Rio Grande do Sul, Brazil.</v>
    <v>34458</v>
    <v>34459</v>
    <v>34461</v>
    <v>34462</v>
    <v>34463</v>
    <v>Pinheiro Machado</v>
    <v>11123</v>
    <v>Pinheiro Machado</v>
    <v>mdp/vdpid/6464377559583817729</v>
  </rv>
  <rv s="0">
    <v>536870912</v>
    <v>Pinto Bandeira</v>
    <v>4d9a7b2c-75d7-f82e-d585-6f44ec18d76f</v>
    <v>en-US</v>
    <v>Map</v>
  </rv>
  <rv s="1">
    <fb>101</fb>
    <v>8</v>
  </rv>
  <rv s="2">
    <v>3842</v>
    <v>6</v>
    <v>8542</v>
    <v>7</v>
    <v>0</v>
    <v>Image of Pinto Bandeira</v>
  </rv>
  <rv s="1">
    <fb>-29.097777780000001</fb>
    <v>9</v>
  </rv>
  <rv s="4">
    <v>https://www.bing.com/search?q=pinto+bandeira&amp;form=skydnc</v>
    <v>Learn more on Bing</v>
  </rv>
  <rv s="1">
    <fb>-51.45027778</fb>
    <v>9</v>
  </rv>
  <rv s="1">
    <fb>2723</fb>
    <v>8</v>
  </rv>
  <rv s="12">
    <v>#VALUE!</v>
    <v>en-US</v>
    <v>4d9a7b2c-75d7-f82e-d585-6f44ec18d76f</v>
    <v>536870912</v>
    <v>1</v>
    <v>8543</v>
    <v>120</v>
    <v>Pinto Bandeira</v>
    <v>4</v>
    <v>5</v>
    <v>Map</v>
    <v>6</v>
    <v>7</v>
    <v>76</v>
    <v>34466</v>
    <v>3</v>
    <v>Pinto Bandeira is a municipality in the state of Rio Grande do Sul, Brazil. Its population was 3,036 and its area is 105 km². The municipality was established in January 2013.</v>
    <v>34467</v>
    <v>34468</v>
    <v>34469</v>
    <v>34470</v>
    <v>Pinto Bandeira</v>
    <v>34471</v>
    <v>Pinto Bandeira</v>
    <v>mdp/vdpid/6463455391215779841</v>
  </rv>
  <rv s="0">
    <v>536870912</v>
    <v>Pirapó</v>
    <v>6cce9360-ada5-dae3-030f-dde0540df9dd</v>
    <v>en-US</v>
    <v>Map</v>
  </rv>
  <rv s="1">
    <fb>291.74099999999999</fb>
    <v>8</v>
  </rv>
  <rv s="2">
    <v>3843</v>
    <v>6</v>
    <v>8544</v>
    <v>7</v>
    <v>0</v>
    <v>Image of Pirapó</v>
  </rv>
  <rv s="1">
    <fb>-28.045000000000002</fb>
    <v>9</v>
  </rv>
  <rv s="4">
    <v>https://www.bing.com/search?q=pirap%c3%b3+brazil&amp;form=skydnc</v>
    <v>Learn more on Bing</v>
  </rv>
  <rv s="1">
    <fb>-55.198888888889002</fb>
    <v>9</v>
  </rv>
  <rv s="1">
    <fb>2205</fb>
    <v>8</v>
  </rv>
  <rv s="9">
    <v>#VALUE!</v>
    <v>en-US</v>
    <v>6cce9360-ada5-dae3-030f-dde0540df9dd</v>
    <v>536870912</v>
    <v>1</v>
    <v>8545</v>
    <v>72</v>
    <v>Pirapó</v>
    <v>4</v>
    <v>5</v>
    <v>Map</v>
    <v>6</v>
    <v>64</v>
    <v>76</v>
    <v>34474</v>
    <v>3</v>
    <v>Pirapó is a municipality of the western part of the state of Rio Grande do Sul, Brazil. The population is 2,254 in an area of 295.01 km². The town is situated by the Ijuí River, close to its confluence with the Uruguay River, which forms the ...</v>
    <v>34475</v>
    <v>34476</v>
    <v>34477</v>
    <v>34478</v>
    <v>Pirapó</v>
    <v>34479</v>
    <v>6951</v>
    <v>Pirapó</v>
    <v>mdp/vdpid/6459707157603418113</v>
  </rv>
  <rv s="0">
    <v>536870912</v>
    <v>Piratini</v>
    <v>8cd71ccf-7f6f-4b91-d959-641ce5db3409</v>
    <v>en-US</v>
    <v>Map</v>
  </rv>
  <rv s="1">
    <fb>3561.48</fb>
    <v>8</v>
  </rv>
  <rv s="2">
    <v>3844</v>
    <v>6</v>
    <v>8546</v>
    <v>7</v>
    <v>0</v>
    <v>Image of Piratini</v>
  </rv>
  <rv s="1">
    <fb>-31.447777777778001</fb>
    <v>9</v>
  </rv>
  <rv s="0">
    <v>805306368</v>
    <v>Vilso Agnelo da Silva Gomes (Mayor)</v>
    <v>a76736e5-b85a-8e7f-d648-171fdb668e50</v>
    <v>en-US</v>
    <v>Generic</v>
  </rv>
  <rv s="3">
    <v>953</v>
  </rv>
  <rv s="4">
    <v>https://www.bing.com/search?q=piratini+brazil&amp;form=skydnc</v>
    <v>Learn more on Bing</v>
  </rv>
  <rv s="1">
    <fb>-53.103888888889003</fb>
    <v>9</v>
  </rv>
  <rv s="1">
    <fb>20704</fb>
    <v>8</v>
  </rv>
  <rv s="5">
    <v>#VALUE!</v>
    <v>en-US</v>
    <v>8cd71ccf-7f6f-4b91-d959-641ce5db3409</v>
    <v>536870912</v>
    <v>1</v>
    <v>8547</v>
    <v>2</v>
    <v>Piratini</v>
    <v>4</v>
    <v>5</v>
    <v>Map</v>
    <v>6</v>
    <v>57</v>
    <v>76</v>
    <v>34482</v>
    <v>3</v>
    <v>Piratini is a city in the Brazilian state of Rio Grande do Sul with a population of some 21,000. It is the former capital of the short-lived Riograndense Republic which was proclaimed on September 11, 1836.</v>
    <v>34483</v>
    <v>34484</v>
    <v>34486</v>
    <v>34487</v>
    <v>34488</v>
    <v>Piratini</v>
    <v>34489</v>
    <v>7560</v>
    <v>Piratini</v>
    <v>mdp/vdpid/6464376221030416385</v>
  </rv>
  <rv s="0">
    <v>536870912</v>
    <v>Planalto, Rio Grande do Sul</v>
    <v>878c70d9-a4ab-cfe5-6fd4-6bba99d33b97</v>
    <v>en-US</v>
    <v>Map</v>
  </rv>
  <rv s="1">
    <fb>230.42099999999999</fb>
    <v>8</v>
  </rv>
  <rv s="2">
    <v>3845</v>
    <v>6</v>
    <v>8548</v>
    <v>7</v>
    <v>0</v>
    <v>Image of Planalto, Rio Grande do Sul</v>
  </rv>
  <rv s="1">
    <fb>-27.328888888889001</fb>
    <v>9</v>
  </rv>
  <rv s="0">
    <v>805306368</v>
    <v>Antonio Carlos Damin (Mayor)</v>
    <v>8eeb2202-7c6b-4ec1-31c7-3ff8e7346b3a</v>
    <v>en-US</v>
    <v>Generic</v>
  </rv>
  <rv s="3">
    <v>954</v>
  </rv>
  <rv s="4">
    <v>https://www.bing.com/search?q=planalto%2c+rio+grande+do+sul+brazil&amp;form=skydnc</v>
    <v>Learn more on Bing</v>
  </rv>
  <rv s="1">
    <fb>10406</fb>
    <v>8</v>
  </rv>
  <rv s="8">
    <v>#VALUE!</v>
    <v>en-US</v>
    <v>878c70d9-a4ab-cfe5-6fd4-6bba99d33b97</v>
    <v>536870912</v>
    <v>1</v>
    <v>8549</v>
    <v>67</v>
    <v>Planalto, Rio Grande do Sul</v>
    <v>4</v>
    <v>5</v>
    <v>Map</v>
    <v>6</v>
    <v>7</v>
    <v>76</v>
    <v>34492</v>
    <v>3</v>
    <v>Planalto is a municipality in the state of Rio Grande do Sul, Brazil, located at 27°19′44″S 53°03′31″W / 27.32889°S 53.05861°W, at an elevation of 568 meters above sea level. It has a total area of 237.35 km². Its estimated population in 2020 ...</v>
    <v>34493</v>
    <v>34494</v>
    <v>34496</v>
    <v>34497</v>
    <v>33675</v>
    <v>Planalto, Rio Grande do Sul</v>
    <v>34498</v>
    <v>Planalto, Rio Grande do Sul</v>
    <v>mdp/vdpid/6460163377753751553</v>
  </rv>
  <rv s="0">
    <v>536870912</v>
    <v>Poço das Antas</v>
    <v>69b05d17-7571-7946-153a-22664c9af22a</v>
    <v>en-US</v>
    <v>Map</v>
  </rv>
  <rv s="1">
    <fb>62.101999999999997</fb>
    <v>8</v>
  </rv>
  <rv s="2">
    <v>3846</v>
    <v>6</v>
    <v>8550</v>
    <v>7</v>
    <v>0</v>
    <v>Image of Poço das Antas</v>
  </rv>
  <rv s="1">
    <fb>-29.45</fb>
    <v>9</v>
  </rv>
  <rv s="0">
    <v>805306368</v>
    <v>Vânia Brackmann (Mayor)</v>
    <v>da9fa64b-8bab-e720-a727-5f9940ce05c2</v>
    <v>en-US</v>
    <v>Generic</v>
  </rv>
  <rv s="3">
    <v>955</v>
  </rv>
  <rv s="4">
    <v>https://www.bing.com/search?q=po%c3%a7o+das+antas+brazil&amp;form=skydnc</v>
    <v>Learn more on Bing</v>
  </rv>
  <rv s="1">
    <fb>-51.670833333333</fb>
    <v>9</v>
  </rv>
  <rv s="1">
    <fb>2101</fb>
    <v>8</v>
  </rv>
  <rv s="5">
    <v>#VALUE!</v>
    <v>en-US</v>
    <v>69b05d17-7571-7946-153a-22664c9af22a</v>
    <v>536870912</v>
    <v>1</v>
    <v>8551</v>
    <v>2</v>
    <v>Poço das Antas</v>
    <v>4</v>
    <v>5</v>
    <v>Map</v>
    <v>6</v>
    <v>57</v>
    <v>76</v>
    <v>34501</v>
    <v>3</v>
    <v>Poço das Antas is a municipality in the state of Rio Grande do Sul, Brazil.</v>
    <v>34502</v>
    <v>34503</v>
    <v>34505</v>
    <v>34506</v>
    <v>34507</v>
    <v>Poço das Antas</v>
    <v>34508</v>
    <v>6951</v>
    <v>Poço das Antas</v>
    <v>mdp/vdpid/6463471668302970881</v>
  </rv>
  <rv s="0">
    <v>536870912</v>
    <v>Pontão</v>
    <v>8d4a5379-1fbb-ee83-35c0-b759f51d930e</v>
    <v>en-US</v>
    <v>Map</v>
  </rv>
  <rv s="1">
    <fb>505.71300000000002</fb>
    <v>8</v>
  </rv>
  <rv s="1">
    <fb>-28.058888888889001</fb>
    <v>9</v>
  </rv>
  <rv s="4">
    <v>https://www.bing.com/search?q=pont%c3%a3o+rio+grande+do+sul&amp;form=skydnc</v>
    <v>Learn more on Bing</v>
  </rv>
  <rv s="1">
    <fb>-52.676944444443997</fb>
    <v>9</v>
  </rv>
  <rv s="1">
    <fb>3296</fb>
    <v>8</v>
  </rv>
  <rv s="16">
    <v>#VALUE!</v>
    <v>en-US</v>
    <v>8d4a5379-1fbb-ee83-35c0-b759f51d930e</v>
    <v>536870912</v>
    <v>1</v>
    <v>8553</v>
    <v>151</v>
    <v>Pontão</v>
    <v>4</v>
    <v>137</v>
    <v>Map</v>
    <v>6</v>
    <v>7</v>
    <v>76</v>
    <v>34511</v>
    <v>3</v>
    <v>Pontão is a municipality in the state of Rio Grande do Sul, Brazil. As of 2020, the estimated population was 3,901.</v>
    <v>34512</v>
    <v>34513</v>
    <v>34514</v>
    <v>Pontão</v>
    <v>34515</v>
    <v>Pontão</v>
    <v>mdp/vdpid/6460260990549229569</v>
  </rv>
  <rv s="0">
    <v>536870912</v>
    <v>Ponte Preta, Rio Grande do Sul</v>
    <v>546da8fc-74ac-9447-93d2-9e6ed4026124</v>
    <v>en-US</v>
    <v>Map</v>
  </rv>
  <rv s="1">
    <fb>100.407</fb>
    <v>8</v>
  </rv>
  <rv s="2">
    <v>3847</v>
    <v>6</v>
    <v>8554</v>
    <v>7</v>
    <v>0</v>
    <v>Image of Ponte Preta, Rio Grande do Sul</v>
  </rv>
  <rv s="1">
    <fb>-27.653888888889</fb>
    <v>9</v>
  </rv>
  <rv s="0">
    <v>805306368</v>
    <v>Luis Carlos Parise (Mayor)</v>
    <v>cd71de83-60f2-c4a6-ee5b-5e43cb74f9ec</v>
    <v>en-US</v>
    <v>Generic</v>
  </rv>
  <rv s="3">
    <v>956</v>
  </rv>
  <rv s="4">
    <v>https://www.bing.com/search?q=ponte+preta%2c+rio+grande+do+sul&amp;form=skydnc</v>
    <v>Learn more on Bing</v>
  </rv>
  <rv s="1">
    <fb>-52.487777777778</fb>
    <v>9</v>
  </rv>
  <rv s="1">
    <fb>1575</fb>
    <v>8</v>
  </rv>
  <rv s="8">
    <v>#VALUE!</v>
    <v>en-US</v>
    <v>546da8fc-74ac-9447-93d2-9e6ed4026124</v>
    <v>536870912</v>
    <v>1</v>
    <v>8555</v>
    <v>67</v>
    <v>Ponte Preta, Rio Grande do Sul</v>
    <v>4</v>
    <v>5</v>
    <v>Map</v>
    <v>6</v>
    <v>7</v>
    <v>76</v>
    <v>34518</v>
    <v>3</v>
    <v>Ponte Preta is a municipality in the state of Rio Grande do Sul, Brazil. In 2020 it had an estimated population of 1,524.</v>
    <v>34519</v>
    <v>34520</v>
    <v>34522</v>
    <v>34523</v>
    <v>34524</v>
    <v>Ponte Preta, Rio Grande do Sul</v>
    <v>34525</v>
    <v>Ponte Preta, Rio Grande do Sul</v>
    <v>mdp/vdpid/6460244815853387777</v>
  </rv>
  <rv s="0">
    <v>536870912</v>
    <v>Portão</v>
    <v>e5adb48e-afcf-c5c4-3a52-f0e10be3db92</v>
    <v>en-US</v>
    <v>Map</v>
  </rv>
  <rv s="1">
    <fb>159.94200000000001</fb>
    <v>8</v>
  </rv>
  <rv s="2">
    <v>3848</v>
    <v>6</v>
    <v>8556</v>
    <v>7</v>
    <v>0</v>
    <v>Image of Portão</v>
  </rv>
  <rv s="1">
    <fb>-29.701944444443999</fb>
    <v>9</v>
  </rv>
  <rv s="4">
    <v>https://www.bing.com/search?q=port%c3%a3o+rio+grande+do+sul&amp;form=skydnc</v>
    <v>Learn more on Bing</v>
  </rv>
  <rv s="1">
    <fb>-51.241944444444002</fb>
    <v>9</v>
  </rv>
  <rv s="1">
    <fb>37561</fb>
    <v>8</v>
  </rv>
  <rv s="9">
    <v>#VALUE!</v>
    <v>en-US</v>
    <v>e5adb48e-afcf-c5c4-3a52-f0e10be3db92</v>
    <v>536870912</v>
    <v>1</v>
    <v>8557</v>
    <v>72</v>
    <v>Portão</v>
    <v>4</v>
    <v>5</v>
    <v>Map</v>
    <v>6</v>
    <v>57</v>
    <v>76</v>
    <v>34528</v>
    <v>3</v>
    <v>Portão is a municipality in the state of Rio Grande do Sul, Brazil.</v>
    <v>34529</v>
    <v>34530</v>
    <v>34531</v>
    <v>34532</v>
    <v>Portão</v>
    <v>34533</v>
    <v>6951</v>
    <v>Portão</v>
    <v>mdp/vdpid/6463687822229372929</v>
  </rv>
  <rv s="0">
    <v>536870912</v>
    <v>Porto Lucena</v>
    <v>b9febe50-1c58-4a27-702e-3a700b04dfee</v>
    <v>en-US</v>
    <v>Map</v>
  </rv>
  <rv s="1">
    <fb>250.078</fb>
    <v>8</v>
  </rv>
  <rv s="1">
    <fb>-27.855833333332999</fb>
    <v>9</v>
  </rv>
  <rv s="4">
    <v>https://www.bing.com/search?q=porto+lucena+brazil&amp;form=skydnc</v>
    <v>Learn more on Bing</v>
  </rv>
  <rv s="16">
    <v>#VALUE!</v>
    <v>en-US</v>
    <v>b9febe50-1c58-4a27-702e-3a700b04dfee</v>
    <v>536870912</v>
    <v>1</v>
    <v>8559</v>
    <v>151</v>
    <v>Porto Lucena</v>
    <v>4</v>
    <v>137</v>
    <v>Map</v>
    <v>6</v>
    <v>7</v>
    <v>76</v>
    <v>34536</v>
    <v>3</v>
    <v>Porto Lucena is a municipality in the state of Rio Grande do Sul, Brazil. As of 2020, the estimated population was 4,594. The municipality would be partially flooded by the proposed Garabí Dam. Porto Lucena celebrates its anniversary on August 6 ...</v>
    <v>34537</v>
    <v>34538</v>
    <v>18859</v>
    <v>Porto Lucena</v>
    <v>3152</v>
    <v>Porto Lucena</v>
    <v>mdp/vdpid/6459799070541086721</v>
  </rv>
  <rv s="0">
    <v>536870912</v>
    <v>Porto Mauá</v>
    <v>65586b8d-6424-1480-1e76-eb9f524a68fa</v>
    <v>en-US</v>
    <v>Map</v>
  </rv>
  <rv s="1">
    <fb>105.56</fb>
    <v>8</v>
  </rv>
  <rv s="2">
    <v>3849</v>
    <v>6</v>
    <v>8560</v>
    <v>7</v>
    <v>0</v>
    <v>Image of Porto Mauá</v>
  </rv>
  <rv s="1">
    <fb>-27.574999999999999</fb>
    <v>9</v>
  </rv>
  <rv s="4">
    <v>https://www.bing.com/search?q=porto+mau%c3%a1+brazil&amp;form=skydnc</v>
    <v>Learn more on Bing</v>
  </rv>
  <rv s="1">
    <fb>-54.667777777777999</fb>
    <v>9</v>
  </rv>
  <rv s="12">
    <v>#VALUE!</v>
    <v>en-US</v>
    <v>65586b8d-6424-1480-1e76-eb9f524a68fa</v>
    <v>536870912</v>
    <v>1</v>
    <v>8561</v>
    <v>120</v>
    <v>Porto Mauá</v>
    <v>4</v>
    <v>5</v>
    <v>Map</v>
    <v>6</v>
    <v>7</v>
    <v>76</v>
    <v>34541</v>
    <v>3</v>
    <v>Porto Mauá is a municipality in the state of Rio Grande do Sul, Brazil. As of 2020, the estimated population was 2,352. The municipality would be partially flooded by the proposed Panambí Dam.</v>
    <v>34542</v>
    <v>34543</v>
    <v>34544</v>
    <v>34545</v>
    <v>Porto Mauá</v>
    <v>14394</v>
    <v>Porto Mauá</v>
    <v>mdp/vdpid/6459784011546886145</v>
  </rv>
  <rv s="0">
    <v>536870912</v>
    <v>Porto Vera Cruz</v>
    <v>17883c83-1503-818a-52b9-0cba1745b1be</v>
    <v>en-US</v>
    <v>Map</v>
  </rv>
  <rv s="1">
    <fb>113.646</fb>
    <v>8</v>
  </rv>
  <rv s="2">
    <v>3850</v>
    <v>6</v>
    <v>8562</v>
    <v>7</v>
    <v>0</v>
    <v>Image of Porto Vera Cruz</v>
  </rv>
  <rv s="1">
    <fb>-27.735833333333002</fb>
    <v>9</v>
  </rv>
  <rv s="0">
    <v>805306368</v>
    <v>José Andrade de Matos (Mayor)</v>
    <v>79b8845a-86c3-5d8d-d1fe-4b345058a1fb</v>
    <v>en-US</v>
    <v>Generic</v>
  </rv>
  <rv s="3">
    <v>957</v>
  </rv>
  <rv s="4">
    <v>https://www.bing.com/search?q=porto+vera+cruz+brazil&amp;form=skydnc</v>
    <v>Learn more on Bing</v>
  </rv>
  <rv s="1">
    <fb>-54.900833333332997</fb>
    <v>9</v>
  </rv>
  <rv s="1">
    <fb>1258</fb>
    <v>8</v>
  </rv>
  <rv s="5">
    <v>#VALUE!</v>
    <v>en-US</v>
    <v>17883c83-1503-818a-52b9-0cba1745b1be</v>
    <v>536870912</v>
    <v>1</v>
    <v>8563</v>
    <v>2</v>
    <v>Porto Vera Cruz</v>
    <v>4</v>
    <v>5</v>
    <v>Map</v>
    <v>6</v>
    <v>64</v>
    <v>76</v>
    <v>34548</v>
    <v>3</v>
    <v>Porto Vera Cruz is a municipality in the state of Rio Grande do Sul, Brazil. As of 2020, the estimated population was 1,308. The municipality would be partially flooded by the proposed Garabí Dam.</v>
    <v>34549</v>
    <v>34550</v>
    <v>34552</v>
    <v>34553</v>
    <v>34554</v>
    <v>Porto Vera Cruz</v>
    <v>34555</v>
    <v>6951</v>
    <v>Porto Vera Cruz</v>
    <v>mdp/vdpid/6459786153041068033</v>
  </rv>
  <rv s="0">
    <v>536870912</v>
    <v>Porto Xavier</v>
    <v>c557019b-302b-7a61-2e77-8fdce0a58d69</v>
    <v>en-US</v>
    <v>Map</v>
  </rv>
  <rv s="1">
    <fb>281.92599999999999</fb>
    <v>8</v>
  </rv>
  <rv s="2">
    <v>3851</v>
    <v>6</v>
    <v>8564</v>
    <v>7</v>
    <v>0</v>
    <v>Image of Porto Xavier</v>
  </rv>
  <rv s="1">
    <fb>-27.905833333333</fb>
    <v>9</v>
  </rv>
  <rv s="4">
    <v>https://www.bing.com/search?q=porto+xavier+brazil&amp;form=skydnc</v>
    <v>Learn more on Bing</v>
  </rv>
  <rv s="1">
    <fb>-55.137777777777998</fb>
    <v>9</v>
  </rv>
  <rv s="12">
    <v>#VALUE!</v>
    <v>en-US</v>
    <v>c557019b-302b-7a61-2e77-8fdce0a58d69</v>
    <v>536870912</v>
    <v>1</v>
    <v>8565</v>
    <v>120</v>
    <v>Porto Xavier</v>
    <v>4</v>
    <v>5</v>
    <v>Map</v>
    <v>6</v>
    <v>7</v>
    <v>76</v>
    <v>34558</v>
    <v>3</v>
    <v>Porto Xavier is a municipality in the state of Rio Grande do Sul, Brazil. As of 2020, the estimated population was 10,194. The municipality would be partially flooded by the proposed Garabí Dam.</v>
    <v>34559</v>
    <v>34560</v>
    <v>34561</v>
    <v>34562</v>
    <v>Porto Xavier</v>
    <v>24624</v>
    <v>Porto Xavier</v>
    <v>mdp/vdpid/6459703275556962305</v>
  </rv>
  <rv s="0">
    <v>536870912</v>
    <v>Pouso Novo</v>
    <v>ed0dd9cf-be16-cb57-c9d9-419b82f62a1c</v>
    <v>en-US</v>
    <v>Map</v>
  </rv>
  <rv s="1">
    <fb>106.532</fb>
    <v>8</v>
  </rv>
  <rv s="2">
    <v>3852</v>
    <v>6</v>
    <v>8566</v>
    <v>7</v>
    <v>0</v>
    <v>Image of Pouso Novo</v>
  </rv>
  <rv s="4">
    <v>https://www.bing.com/search?q=pouso+novo+brazil&amp;form=skydnc</v>
    <v>Learn more on Bing</v>
  </rv>
  <rv s="1">
    <fb>-52.207777777777999</fb>
    <v>9</v>
  </rv>
  <rv s="1">
    <fb>1739</fb>
    <v>8</v>
  </rv>
  <rv s="12">
    <v>#VALUE!</v>
    <v>en-US</v>
    <v>ed0dd9cf-be16-cb57-c9d9-419b82f62a1c</v>
    <v>536870912</v>
    <v>1</v>
    <v>8567</v>
    <v>120</v>
    <v>Pouso Novo</v>
    <v>4</v>
    <v>5</v>
    <v>Map</v>
    <v>6</v>
    <v>7</v>
    <v>76</v>
    <v>34565</v>
    <v>3</v>
    <v>Pouso Novo is a municipality in the state of Rio Grande do Sul, Brazil.</v>
    <v>34566</v>
    <v>32245</v>
    <v>34567</v>
    <v>34568</v>
    <v>Pouso Novo</v>
    <v>34569</v>
    <v>Pouso Novo</v>
    <v>mdp/vdpid/6463362779372847105</v>
  </rv>
  <rv s="0">
    <v>536870912</v>
    <v>Presidente Lucena</v>
    <v>7f24d3f6-29bb-0880-1c07-d440b19177f1</v>
    <v>en-US</v>
    <v>Map</v>
  </rv>
  <rv s="1">
    <fb>49.426000000000002</fb>
    <v>8</v>
  </rv>
  <rv s="2">
    <v>3853</v>
    <v>6</v>
    <v>8568</v>
    <v>7</v>
    <v>0</v>
    <v>Image of Presidente Lucena</v>
  </rv>
  <rv s="1">
    <fb>-29.518888888888998</fb>
    <v>9</v>
  </rv>
  <rv s="0">
    <v>805306368</v>
    <v>Gilmar Führ (Mayor)</v>
    <v>77d1435a-d492-73c3-a3a8-38f3d3624577</v>
    <v>en-US</v>
    <v>Generic</v>
  </rv>
  <rv s="3">
    <v>958</v>
  </rv>
  <rv s="4">
    <v>https://www.bing.com/search?q=presidente+lucena+brazil&amp;form=skydnc</v>
    <v>Learn more on Bing</v>
  </rv>
  <rv s="1">
    <fb>-51.177777777777997</fb>
    <v>9</v>
  </rv>
  <rv s="1">
    <fb>3077</fb>
    <v>8</v>
  </rv>
  <rv s="8">
    <v>#VALUE!</v>
    <v>en-US</v>
    <v>7f24d3f6-29bb-0880-1c07-d440b19177f1</v>
    <v>536870912</v>
    <v>1</v>
    <v>8569</v>
    <v>67</v>
    <v>Presidente Lucena</v>
    <v>4</v>
    <v>5</v>
    <v>Map</v>
    <v>6</v>
    <v>7</v>
    <v>76</v>
    <v>34572</v>
    <v>3</v>
    <v>Presidente Lucena is a municipality in the state of Rio Grande do Sul, Brazil.</v>
    <v>34573</v>
    <v>34574</v>
    <v>34576</v>
    <v>34577</v>
    <v>34578</v>
    <v>Presidente Lucena</v>
    <v>34579</v>
    <v>Presidente Lucena</v>
    <v>mdp/vdpid/6463500325247516673</v>
  </rv>
  <rv s="0">
    <v>536870912</v>
    <v>Progresso, Rio Grande do Sul</v>
    <v>5188ae5b-1a0e-7f4c-9a4a-4047180063d2</v>
    <v>en-US</v>
    <v>Map</v>
  </rv>
  <rv s="1">
    <fb>255.12200000000001</fb>
    <v>8</v>
  </rv>
  <rv s="2">
    <v>3854</v>
    <v>6</v>
    <v>8570</v>
    <v>7</v>
    <v>0</v>
    <v>Image of Progresso, Rio Grande do Sul</v>
  </rv>
  <rv s="1">
    <fb>-29.243888888889</fb>
    <v>9</v>
  </rv>
  <rv s="4">
    <v>https://www.bing.com/search?q=progresso%2c+rio+grande+do+sul&amp;form=skydnc</v>
    <v>Learn more on Bing</v>
  </rv>
  <rv s="1">
    <fb>-52.311944444444002</fb>
    <v>9</v>
  </rv>
  <rv s="1">
    <fb>5340</fb>
    <v>8</v>
  </rv>
  <rv s="9">
    <v>#VALUE!</v>
    <v>en-US</v>
    <v>5188ae5b-1a0e-7f4c-9a4a-4047180063d2</v>
    <v>536870912</v>
    <v>1</v>
    <v>8571</v>
    <v>72</v>
    <v>Progresso, Rio Grande do Sul</v>
    <v>4</v>
    <v>5</v>
    <v>Map</v>
    <v>6</v>
    <v>7</v>
    <v>76</v>
    <v>34582</v>
    <v>3</v>
    <v>Progresso is a municipality in the state of Rio Grande do Sul, Brazil.</v>
    <v>34583</v>
    <v>34584</v>
    <v>34585</v>
    <v>34586</v>
    <v>Progresso, Rio Grande do Sul</v>
    <v>34587</v>
    <v>6951</v>
    <v>Progresso, Rio Grande do Sul</v>
    <v>mdp/vdpid/6463360792061280257</v>
  </rv>
  <rv s="0">
    <v>536870912</v>
    <v>Protásio Alves</v>
    <v>5104eca2-0130-f4dd-8fb2-af3f4730ca0d</v>
    <v>en-US</v>
    <v>Map</v>
  </rv>
  <rv s="1">
    <fb>172.81</fb>
    <v>8</v>
  </rv>
  <rv s="1">
    <fb>-28.756944444443999</fb>
    <v>9</v>
  </rv>
  <rv s="4">
    <v>https://www.bing.com/search?q=prot%c3%a1sio+alves+brazil&amp;form=skydnc</v>
    <v>Learn more on Bing</v>
  </rv>
  <rv s="1">
    <fb>-51.472777777777999</fb>
    <v>9</v>
  </rv>
  <rv s="1">
    <fb>2025</fb>
    <v>8</v>
  </rv>
  <rv s="14">
    <v>#VALUE!</v>
    <v>en-US</v>
    <v>5104eca2-0130-f4dd-8fb2-af3f4730ca0d</v>
    <v>536870912</v>
    <v>1</v>
    <v>8573</v>
    <v>136</v>
    <v>Protásio Alves</v>
    <v>4</v>
    <v>137</v>
    <v>Map</v>
    <v>6</v>
    <v>7</v>
    <v>76</v>
    <v>34590</v>
    <v>3</v>
    <v>Protásio Alves is a municipality in the state of Rio Grande do Sul, Brazil. As of 2020, the estimated population was 1,938.</v>
    <v>34591</v>
    <v>34592</v>
    <v>34593</v>
    <v>Protásio Alves</v>
    <v>34594</v>
    <v>6951</v>
    <v>Protásio Alves</v>
    <v>mdp/vdpid/6463403295024087041</v>
  </rv>
  <rv s="0">
    <v>536870912</v>
    <v>Putinga</v>
    <v>56931fe7-6f6a-1be6-dcb6-52430bc72ce1</v>
    <v>en-US</v>
    <v>Map</v>
  </rv>
  <rv s="1">
    <fb>219.93700000000001</fb>
    <v>8</v>
  </rv>
  <rv s="1">
    <fb>-29.001944444444</fb>
    <v>9</v>
  </rv>
  <rv s="4">
    <v>https://www.bing.com/search?q=putinga+brazil&amp;form=skydnc</v>
    <v>Learn more on Bing</v>
  </rv>
  <rv s="1">
    <fb>-52.153888888889</fb>
    <v>9</v>
  </rv>
  <rv s="14">
    <v>#VALUE!</v>
    <v>en-US</v>
    <v>56931fe7-6f6a-1be6-dcb6-52430bc72ce1</v>
    <v>536870912</v>
    <v>1</v>
    <v>8575</v>
    <v>136</v>
    <v>Putinga</v>
    <v>4</v>
    <v>137</v>
    <v>Map</v>
    <v>6</v>
    <v>7</v>
    <v>76</v>
    <v>34597</v>
    <v>3</v>
    <v>Putinga is a municipality in the state of Rio Grande do Sul, Brazil. As of 2020, the estimated population was 3,889.</v>
    <v>34598</v>
    <v>34599</v>
    <v>34600</v>
    <v>Putinga</v>
    <v>16302</v>
    <v>6951</v>
    <v>Putinga</v>
    <v>mdp/vdpid/6463350377822552065</v>
  </rv>
  <rv s="0">
    <v>536870912</v>
    <v>Quaraí</v>
    <v>206af125-6607-de40-fc4f-fd715271c304</v>
    <v>en-US</v>
    <v>Map</v>
  </rv>
  <rv s="1">
    <fb>3147.6370000000002</fb>
    <v>8</v>
  </rv>
  <rv s="2">
    <v>3855</v>
    <v>6</v>
    <v>8576</v>
    <v>7</v>
    <v>0</v>
    <v>Image of Quaraí</v>
  </rv>
  <rv s="4">
    <v>https://www.bing.com/search?q=quara%c3%ad+brazil&amp;form=skydnc</v>
    <v>Learn more on Bing</v>
  </rv>
  <rv s="1">
    <fb>-56.450833333333001</fb>
    <v>9</v>
  </rv>
  <rv s="1">
    <fb>22531</fb>
    <v>8</v>
  </rv>
  <rv s="9">
    <v>#VALUE!</v>
    <v>en-US</v>
    <v>206af125-6607-de40-fc4f-fd715271c304</v>
    <v>536870912</v>
    <v>1</v>
    <v>8577</v>
    <v>72</v>
    <v>Quaraí</v>
    <v>4</v>
    <v>5</v>
    <v>Map</v>
    <v>6</v>
    <v>64</v>
    <v>76</v>
    <v>34603</v>
    <v>3</v>
    <v>Quarai is a Brazilian municipality located near the border with Uruguay on the Rio Quaraí. The population is 22,607 in an area of 3,147.63 km², making it one of the largest municipalities in the state. Its elevation is 112 m. It is located 590 ...</v>
    <v>34604</v>
    <v>32173</v>
    <v>34605</v>
    <v>34606</v>
    <v>Quaraí</v>
    <v>34607</v>
    <v>31858</v>
    <v>Quaraí</v>
    <v>mdp/vdpid/6463028735539937281</v>
  </rv>
  <rv s="0">
    <v>536870912</v>
    <v>Quatro Irmãos</v>
    <v>3c293c65-e8b0-db67-c8cb-830019535ca3</v>
    <v>en-US</v>
    <v>Map</v>
  </rv>
  <rv s="1">
    <fb>267.98700000000002</fb>
    <v>8</v>
  </rv>
  <rv s="2">
    <v>3856</v>
    <v>6</v>
    <v>8578</v>
    <v>7</v>
    <v>0</v>
    <v>Image of Quatro Irmãos</v>
  </rv>
  <rv s="1">
    <fb>-27.820833333332999</fb>
    <v>9</v>
  </rv>
  <rv s="0">
    <v>805306368</v>
    <v>Giovan Poganski (Mayor)</v>
    <v>5ea3fae3-be9a-1b32-22b8-a3d4881b9190</v>
    <v>en-US</v>
    <v>Generic</v>
  </rv>
  <rv s="3">
    <v>959</v>
  </rv>
  <rv s="4">
    <v>https://www.bing.com/search?q=quatro+irm%c3%a3os&amp;form=skydnc</v>
    <v>Learn more on Bing</v>
  </rv>
  <rv s="1">
    <fb>-52.438888888888997</fb>
    <v>9</v>
  </rv>
  <rv s="1">
    <fb>1856</fb>
    <v>8</v>
  </rv>
  <rv s="8">
    <v>#VALUE!</v>
    <v>en-US</v>
    <v>3c293c65-e8b0-db67-c8cb-830019535ca3</v>
    <v>536870912</v>
    <v>1</v>
    <v>8579</v>
    <v>67</v>
    <v>Quatro Irmãos</v>
    <v>4</v>
    <v>5</v>
    <v>Map</v>
    <v>6</v>
    <v>57</v>
    <v>76</v>
    <v>34610</v>
    <v>3</v>
    <v>Quatro Irmãos is a municipality in the state of Rio Grande do Sul in the Southern Region of Brazil.</v>
    <v>34611</v>
    <v>34612</v>
    <v>34614</v>
    <v>34615</v>
    <v>34616</v>
    <v>Quatro Irmãos</v>
    <v>34617</v>
    <v>Quatro Irmãos</v>
    <v>mdp/vdpid/6460258413099089921</v>
  </rv>
  <rv s="0">
    <v>536870912</v>
    <v>Quevedos</v>
    <v>34c34e0f-d4b1-fe57-5dff-5bbaed1e85de</v>
    <v>en-US</v>
    <v>Map</v>
  </rv>
  <rv s="1">
    <fb>543.36</fb>
    <v>8</v>
  </rv>
  <rv s="2">
    <v>3857</v>
    <v>6</v>
    <v>8580</v>
    <v>7</v>
    <v>0</v>
    <v>Image of Quevedos</v>
  </rv>
  <rv s="1">
    <fb>-29.352777777778002</fb>
    <v>9</v>
  </rv>
  <rv s="4">
    <v>https://www.bing.com/search?q=quevedos+brazil&amp;form=skydnc</v>
    <v>Learn more on Bing</v>
  </rv>
  <rv s="1">
    <fb>-54.071944444444</fb>
    <v>9</v>
  </rv>
  <rv s="9">
    <v>#VALUE!</v>
    <v>en-US</v>
    <v>34c34e0f-d4b1-fe57-5dff-5bbaed1e85de</v>
    <v>536870912</v>
    <v>1</v>
    <v>8581</v>
    <v>72</v>
    <v>Quevedos</v>
    <v>4</v>
    <v>5</v>
    <v>Map</v>
    <v>6</v>
    <v>7</v>
    <v>76</v>
    <v>34620</v>
    <v>414</v>
    <v>Quevedos is a municipality in the west-central part of the state of Rio Grande do Sul, Brazil. The population is 2,507 in an area of 543.36 km². Its elevation is 410 m. It is west of the state capital, Porto Alegre, and northeast of Alegrete.</v>
    <v>34621</v>
    <v>34622</v>
    <v>34623</v>
    <v>34624</v>
    <v>Quevedos</v>
    <v>32943</v>
    <v>6951</v>
    <v>Quevedos</v>
    <v>mdp/vdpid/6462931785360605185</v>
  </rv>
  <rv s="0">
    <v>536870912</v>
    <v>Quinze de Novembro</v>
    <v>fe86ef8f-a885-f09b-418f-666ee6753009</v>
    <v>en-US</v>
    <v>Map</v>
  </rv>
  <rv s="1">
    <fb>223.63800000000001</fb>
    <v>8</v>
  </rv>
  <rv s="1">
    <fb>-28.741944444444002</fb>
    <v>9</v>
  </rv>
  <rv s="4">
    <v>https://www.bing.com/search?q=quinze+de+novembro+brazil&amp;form=skydnc</v>
    <v>Learn more on Bing</v>
  </rv>
  <rv s="1">
    <fb>-53.094999999999999</fb>
    <v>9</v>
  </rv>
  <rv s="14">
    <v>#VALUE!</v>
    <v>en-US</v>
    <v>fe86ef8f-a885-f09b-418f-666ee6753009</v>
    <v>536870912</v>
    <v>1</v>
    <v>8583</v>
    <v>136</v>
    <v>Quinze de Novembro</v>
    <v>4</v>
    <v>137</v>
    <v>Map</v>
    <v>6</v>
    <v>7</v>
    <v>76</v>
    <v>34627</v>
    <v>3</v>
    <v>Quinze de Novembro is a municipality in the state of Rio Grande do Sul, Brazil. As of 2020, the estimated population was 3,803.</v>
    <v>34628</v>
    <v>34629</v>
    <v>34630</v>
    <v>Quinze de Novembro</v>
    <v>16765</v>
    <v>6951</v>
    <v>Quinze de Novembro</v>
    <v>mdp/vdpid/6463260524825018369</v>
  </rv>
  <rv s="0">
    <v>536870912</v>
    <v>Redentora</v>
    <v>1f55c542-fd0b-46ce-a68d-908acdbc94d8</v>
    <v>en-US</v>
    <v>Map</v>
  </rv>
  <rv s="1">
    <fb>302.64</fb>
    <v>8</v>
  </rv>
  <rv s="2">
    <v>3858</v>
    <v>6</v>
    <v>8584</v>
    <v>7</v>
    <v>0</v>
    <v>Image of Redentora</v>
  </rv>
  <rv s="1">
    <fb>-27.663888888889002</fb>
    <v>9</v>
  </rv>
  <rv s="0">
    <v>805306368</v>
    <v>Nilson Paulo Costa (Mayor)</v>
    <v>1d2e5e16-ef5e-6161-384c-d29c71dcb926</v>
    <v>en-US</v>
    <v>Generic</v>
  </rv>
  <rv s="3">
    <v>960</v>
  </rv>
  <rv s="4">
    <v>https://www.bing.com/search?q=redentora+brazil&amp;form=skydnc</v>
    <v>Learn more on Bing</v>
  </rv>
  <rv s="1">
    <fb>-53.637777777777998</fb>
    <v>9</v>
  </rv>
  <rv s="1">
    <fb>11782</fb>
    <v>8</v>
  </rv>
  <rv s="5">
    <v>#VALUE!</v>
    <v>en-US</v>
    <v>1f55c542-fd0b-46ce-a68d-908acdbc94d8</v>
    <v>536870912</v>
    <v>1</v>
    <v>8585</v>
    <v>2</v>
    <v>Redentora</v>
    <v>4</v>
    <v>5</v>
    <v>Map</v>
    <v>6</v>
    <v>64</v>
    <v>76</v>
    <v>34633</v>
    <v>3</v>
    <v>Redentora is a municipality in the state of Rio Grande do Sul, Brazil. As of 2020, the estimated population was 11,669.</v>
    <v>34634</v>
    <v>34635</v>
    <v>34637</v>
    <v>34638</v>
    <v>34639</v>
    <v>Redentora</v>
    <v>34640</v>
    <v>6951</v>
    <v>Redentora</v>
    <v>mdp/vdpid/6459829778751946753</v>
  </rv>
  <rv s="0">
    <v>536870912</v>
    <v>Relvado</v>
    <v>d6653527-16cc-6ac2-b9d4-fbcb55704bad</v>
    <v>en-US</v>
    <v>Map</v>
  </rv>
  <rv s="1">
    <fb>108.508</fb>
    <v>8</v>
  </rv>
  <rv s="2">
    <v>3859</v>
    <v>6</v>
    <v>8586</v>
    <v>7</v>
    <v>0</v>
    <v>Image of Relvado</v>
  </rv>
  <rv s="1">
    <fb>-29.110833333333002</fb>
    <v>9</v>
  </rv>
  <rv s="4">
    <v>https://www.bing.com/search?q=relvado+brazil&amp;form=skydnc</v>
    <v>Learn more on Bing</v>
  </rv>
  <rv s="1">
    <fb>-52.071944444444</fb>
    <v>9</v>
  </rv>
  <rv s="1">
    <fb>1796</fb>
    <v>8</v>
  </rv>
  <rv s="12">
    <v>#VALUE!</v>
    <v>en-US</v>
    <v>d6653527-16cc-6ac2-b9d4-fbcb55704bad</v>
    <v>536870912</v>
    <v>1</v>
    <v>8587</v>
    <v>120</v>
    <v>Relvado</v>
    <v>4</v>
    <v>5</v>
    <v>Map</v>
    <v>6</v>
    <v>7</v>
    <v>76</v>
    <v>34643</v>
    <v>3</v>
    <v>Relvado is a municipality in the state of Rio Grande do Sul, Brazil.</v>
    <v>34644</v>
    <v>34645</v>
    <v>34646</v>
    <v>34647</v>
    <v>Relvado</v>
    <v>34648</v>
    <v>Relvado</v>
    <v>mdp/vdpid/6463445360185442305</v>
  </rv>
  <rv s="0">
    <v>536870912</v>
    <v>Restinga Seca</v>
    <v>2b86d484-0695-fe3a-bdbd-75182db6cdd4</v>
    <v>en-US</v>
    <v>Map</v>
  </rv>
  <rv s="1">
    <fb>961.79100000000005</fb>
    <v>8</v>
  </rv>
  <rv s="2">
    <v>3860</v>
    <v>6</v>
    <v>8588</v>
    <v>7</v>
    <v>0</v>
    <v>Image of Restinga Seca</v>
  </rv>
  <rv s="1">
    <fb>-29.812777777777999</fb>
    <v>9</v>
  </rv>
  <rv s="4">
    <v>https://www.bing.com/search?q=restinga+seca+brazil&amp;form=skydnc</v>
    <v>Learn more on Bing</v>
  </rv>
  <rv s="1">
    <fb>-53.375</fb>
    <v>9</v>
  </rv>
  <rv s="1">
    <fb>14939</fb>
    <v>8</v>
  </rv>
  <rv s="12">
    <v>#VALUE!</v>
    <v>en-US</v>
    <v>2b86d484-0695-fe3a-bdbd-75182db6cdd4</v>
    <v>536870912</v>
    <v>1</v>
    <v>8589</v>
    <v>120</v>
    <v>Restinga Seca</v>
    <v>4</v>
    <v>5</v>
    <v>Map</v>
    <v>6</v>
    <v>7</v>
    <v>76</v>
    <v>34651</v>
    <v>3</v>
    <v>Restinga Seca is a municipality in the state of Rio Grande do Sul, Brazil.</v>
    <v>34652</v>
    <v>34653</v>
    <v>34654</v>
    <v>34655</v>
    <v>Restinga Seca</v>
    <v>34656</v>
    <v>Restinga Seca</v>
    <v>mdp/vdpid/6463515615364644865</v>
  </rv>
  <rv s="0">
    <v>536870912</v>
    <v>Rio Grande, Rio Grande do Sul</v>
    <v>567bd361-e248-a9ba-3bae-429a6ffefc89</v>
    <v>en-US</v>
    <v>Map</v>
  </rv>
  <rv s="1">
    <fb>2817.48</fb>
    <v>8</v>
  </rv>
  <rv s="2">
    <v>3861</v>
    <v>6</v>
    <v>8590</v>
    <v>7</v>
    <v>0</v>
    <v>Image of Rio Grande, Rio Grande do Sul</v>
  </rv>
  <rv s="1">
    <fb>-32.034999999999997</fb>
    <v>9</v>
  </rv>
  <rv s="0">
    <v>805306368</v>
    <v>Fábio Branco (Mayor)</v>
    <v>d8b0fdbb-8330-d702-afe6-1d288888267d</v>
    <v>en-US</v>
    <v>Generic</v>
  </rv>
  <rv s="3">
    <v>961</v>
  </rv>
  <rv s="4">
    <v>https://www.bing.com/search?q=rio+grande+rio+grande+do+sul&amp;form=skydnc</v>
    <v>Learn more on Bing</v>
  </rv>
  <rv s="1">
    <fb>-52.098888888889</fb>
    <v>9</v>
  </rv>
  <rv s="1">
    <fb>191900</fb>
    <v>8</v>
  </rv>
  <rv s="5">
    <v>#VALUE!</v>
    <v>en-US</v>
    <v>567bd361-e248-a9ba-3bae-429a6ffefc89</v>
    <v>536870912</v>
    <v>1</v>
    <v>8591</v>
    <v>2</v>
    <v>Rio Grande, Rio Grande do Sul</v>
    <v>4</v>
    <v>5</v>
    <v>Map</v>
    <v>6</v>
    <v>7</v>
    <v>76</v>
    <v>34659</v>
    <v>3</v>
    <v>Rio Grande is a municipality and one of the oldest cities in the Brazilian state of Rio Grande do Sul. It was the state capital from 1835 to 1845. It is the most important port city in the state and has one of the most important maritime ports ...</v>
    <v>34660</v>
    <v>34661</v>
    <v>34663</v>
    <v>34664</v>
    <v>34665</v>
    <v>Rio Grande, Rio Grande do Sul</v>
    <v>34666</v>
    <v>7560</v>
    <v>Rio Grande, Rio Grande do Sul</v>
    <v>mdp/vdpid/6464489092250861569</v>
  </rv>
  <rv s="0">
    <v>536870912</v>
    <v>Rio Pardo</v>
    <v>4a9f50c0-03e1-f669-9f9c-d533cb779129</v>
    <v>en-US</v>
    <v>Map</v>
  </rv>
  <rv s="1">
    <fb>2050.65</fb>
    <v>8</v>
  </rv>
  <rv s="2">
    <v>3862</v>
    <v>6</v>
    <v>8592</v>
    <v>7</v>
    <v>0</v>
    <v>Image of Rio Pardo</v>
  </rv>
  <rv s="4">
    <v>https://www.bing.com/search?q=rio+pardo+brazil&amp;form=skydnc</v>
    <v>Learn more on Bing</v>
  </rv>
  <rv s="1">
    <fb>34654</fb>
    <v>8</v>
  </rv>
  <rv s="12">
    <v>#VALUE!</v>
    <v>en-US</v>
    <v>4a9f50c0-03e1-f669-9f9c-d533cb779129</v>
    <v>536870912</v>
    <v>1</v>
    <v>8593</v>
    <v>120</v>
    <v>Rio Pardo</v>
    <v>4</v>
    <v>5</v>
    <v>Map</v>
    <v>6</v>
    <v>7</v>
    <v>76</v>
    <v>34669</v>
    <v>3</v>
    <v>Rio Pardo is a municipality in the state of Rio Grande do Sul in Brazil. The population is 38,265 in an area of 2051 km². The elevation is 41 m.</v>
    <v>34670</v>
    <v>31993</v>
    <v>34671</v>
    <v>19749</v>
    <v>Rio Pardo</v>
    <v>34672</v>
    <v>Rio Pardo</v>
    <v>mdp/vdpid/6463574506328817665</v>
  </rv>
  <rv s="0">
    <v>536870912</v>
    <v>Riozinho</v>
    <v>43efe208-486a-9145-8ebc-a4cfa7f8a331</v>
    <v>en-US</v>
    <v>Map</v>
  </rv>
  <rv s="1">
    <fb>239.34</fb>
    <v>8</v>
  </rv>
  <rv s="2">
    <v>3863</v>
    <v>6</v>
    <v>8594</v>
    <v>7</v>
    <v>0</v>
    <v>Image of Riozinho</v>
  </rv>
  <rv s="1">
    <fb>-29.640833333332999</fb>
    <v>9</v>
  </rv>
  <rv s="4">
    <v>https://www.bing.com/search?q=riozinho+brazil&amp;form=skydnc</v>
    <v>Learn more on Bing</v>
  </rv>
  <rv s="1">
    <fb>-50.452777777778003</fb>
    <v>9</v>
  </rv>
  <rv s="1">
    <fb>4473</fb>
    <v>8</v>
  </rv>
  <rv s="12">
    <v>#VALUE!</v>
    <v>en-US</v>
    <v>43efe208-486a-9145-8ebc-a4cfa7f8a331</v>
    <v>536870912</v>
    <v>1</v>
    <v>8595</v>
    <v>120</v>
    <v>Riozinho</v>
    <v>4</v>
    <v>5</v>
    <v>Map</v>
    <v>6</v>
    <v>7</v>
    <v>76</v>
    <v>34675</v>
    <v>3</v>
    <v>Riozinho is a municipality in the state of Rio Grande do Sul, Brazil.</v>
    <v>34676</v>
    <v>34677</v>
    <v>34678</v>
    <v>34679</v>
    <v>Riozinho</v>
    <v>34680</v>
    <v>Riozinho</v>
    <v>mdp/vdpid/6465203023105753089</v>
  </rv>
  <rv s="0">
    <v>536870912</v>
    <v>Roca Sales</v>
    <v>433ab8bb-dcdb-d3c3-d941-1ed85a78bae8</v>
    <v>en-US</v>
    <v>Map</v>
  </rv>
  <rv s="1">
    <fb>208.48599999999999</fb>
    <v>8</v>
  </rv>
  <rv s="2">
    <v>3864</v>
    <v>6</v>
    <v>8596</v>
    <v>7</v>
    <v>0</v>
    <v>Image of Roca Sales</v>
  </rv>
  <rv s="1">
    <fb>-29.283888888888999</fb>
    <v>9</v>
  </rv>
  <rv s="4">
    <v>https://www.bing.com/search?q=roca+sales+brazil&amp;form=skydnc</v>
    <v>Learn more on Bing</v>
  </rv>
  <rv s="1">
    <fb>10418</fb>
    <v>8</v>
  </rv>
  <rv s="9">
    <v>#VALUE!</v>
    <v>en-US</v>
    <v>433ab8bb-dcdb-d3c3-d941-1ed85a78bae8</v>
    <v>536870912</v>
    <v>1</v>
    <v>8597</v>
    <v>72</v>
    <v>Roca Sales</v>
    <v>4</v>
    <v>5</v>
    <v>Map</v>
    <v>6</v>
    <v>7</v>
    <v>76</v>
    <v>34683</v>
    <v>3</v>
    <v>Roca Sales is a municipality in the state of Rio Grande do Sul, Brazil.</v>
    <v>34684</v>
    <v>34685</v>
    <v>34686</v>
    <v>34063</v>
    <v>Roca Sales</v>
    <v>34687</v>
    <v>6951</v>
    <v>Roca Sales</v>
    <v>mdp/vdpid/6463458952045658113</v>
  </rv>
  <rv s="0">
    <v>536870912</v>
    <v>Rodeio Bonito</v>
    <v>07d75949-f507-3a66-0e19-54a6cefd93f7</v>
    <v>en-US</v>
    <v>Map</v>
  </rv>
  <rv s="1">
    <fb>83.197999999999993</fb>
    <v>8</v>
  </rv>
  <rv s="2">
    <v>3865</v>
    <v>6</v>
    <v>8598</v>
    <v>7</v>
    <v>0</v>
    <v>Image of Rodeio Bonito</v>
  </rv>
  <rv s="1">
    <fb>-27.470833333333001</fb>
    <v>9</v>
  </rv>
  <rv s="4">
    <v>https://www.bing.com/search?q=rodeio+bonito+brazil&amp;form=skydnc</v>
    <v>Learn more on Bing</v>
  </rv>
  <rv s="1">
    <fb>-53.168888888889001</fb>
    <v>9</v>
  </rv>
  <rv s="9">
    <v>#VALUE!</v>
    <v>en-US</v>
    <v>07d75949-f507-3a66-0e19-54a6cefd93f7</v>
    <v>536870912</v>
    <v>1</v>
    <v>8599</v>
    <v>72</v>
    <v>Rodeio Bonito</v>
    <v>4</v>
    <v>5</v>
    <v>Map</v>
    <v>6</v>
    <v>7</v>
    <v>76</v>
    <v>34690</v>
    <v>3</v>
    <v>Rodeio Bonito is a municipality in the state of Rio Grande do Sul, Brazil. As of 2020, the estimated population was 5,868.</v>
    <v>34691</v>
    <v>34692</v>
    <v>34693</v>
    <v>34694</v>
    <v>Rodeio Bonito</v>
    <v>30559</v>
    <v>6951</v>
    <v>Rodeio Bonito</v>
    <v>mdp/vdpid/6460205605905760257</v>
  </rv>
  <rv s="0">
    <v>536870912</v>
    <v>Rolador</v>
    <v>d0b638e8-8d0e-23da-d86c-2ea9e4cb43e9</v>
    <v>en-US</v>
    <v>Map</v>
  </rv>
  <rv s="1">
    <fb>293.488</fb>
    <v>8</v>
  </rv>
  <rv s="2">
    <v>3866</v>
    <v>6</v>
    <v>8600</v>
    <v>7</v>
    <v>0</v>
    <v>Image of Rolador</v>
  </rv>
  <rv s="1">
    <fb>-28.257777777777999</fb>
    <v>9</v>
  </rv>
  <rv s="4">
    <v>https://www.bing.com/search?q=rolador+brazil&amp;form=skydnc</v>
    <v>Learn more on Bing</v>
  </rv>
  <rv s="1">
    <fb>-54.817777777777998</fb>
    <v>9</v>
  </rv>
  <rv s="1">
    <fb>2291</fb>
    <v>8</v>
  </rv>
  <rv s="12">
    <v>#VALUE!</v>
    <v>en-US</v>
    <v>d0b638e8-8d0e-23da-d86c-2ea9e4cb43e9</v>
    <v>536870912</v>
    <v>1</v>
    <v>8601</v>
    <v>120</v>
    <v>Rolador</v>
    <v>4</v>
    <v>5</v>
    <v>Map</v>
    <v>6</v>
    <v>7</v>
    <v>76</v>
    <v>34697</v>
    <v>3</v>
    <v>Rolador is a municipality of the state of Rio Grande do Sul, Brazil. The population is 2,296 in an area of 295.01 km². It is located 524 km west of the state capital of Porto Alegre, northeast of Alegrete.</v>
    <v>34698</v>
    <v>34699</v>
    <v>34700</v>
    <v>34701</v>
    <v>Rolador</v>
    <v>34702</v>
    <v>Rolador</v>
    <v>mdp/vdpid/6462807115965661185</v>
  </rv>
  <rv s="0">
    <v>536870912</v>
    <v>Rolante</v>
    <v>4d191816-a780-6488-cea2-d1942e034d4f</v>
    <v>en-US</v>
    <v>Map</v>
  </rv>
  <rv s="1">
    <fb>295.637</fb>
    <v>8</v>
  </rv>
  <rv s="2">
    <v>3867</v>
    <v>6</v>
    <v>8602</v>
    <v>7</v>
    <v>0</v>
    <v>Image of Rolante</v>
  </rv>
  <rv s="1">
    <fb>-29.650833333333001</fb>
    <v>9</v>
  </rv>
  <rv s="4">
    <v>https://www.bing.com/search?q=rolante+brazil&amp;form=skydnc</v>
    <v>Learn more on Bing</v>
  </rv>
  <rv s="1">
    <fb>-50.575833333333001</fb>
    <v>9</v>
  </rv>
  <rv s="1">
    <fb>21453</fb>
    <v>8</v>
  </rv>
  <rv s="9">
    <v>#VALUE!</v>
    <v>en-US</v>
    <v>4d191816-a780-6488-cea2-d1942e034d4f</v>
    <v>536870912</v>
    <v>1</v>
    <v>8603</v>
    <v>72</v>
    <v>Rolante</v>
    <v>4</v>
    <v>5</v>
    <v>Map</v>
    <v>6</v>
    <v>57</v>
    <v>76</v>
    <v>34705</v>
    <v>3</v>
    <v>Rolante is a municipality in the state of Rio Grande do Sul, Brazil. Like many towns in the state, which were settled by German-speaking Europeans in the 19th century, the German language is still present in daily family and community life, if ...</v>
    <v>34706</v>
    <v>34707</v>
    <v>34708</v>
    <v>34709</v>
    <v>Rolante</v>
    <v>34710</v>
    <v>6951</v>
    <v>Rolante</v>
    <v>mdp/vdpid/6465199963964964865</v>
  </rv>
  <rv s="0">
    <v>536870912</v>
    <v>Ronda Alta</v>
    <v>adea0337-3c74-cc78-3a79-237ed8974a7a</v>
    <v>en-US</v>
    <v>Map</v>
  </rv>
  <rv s="1">
    <fb>426.33699999999999</fb>
    <v>8</v>
  </rv>
  <rv s="1">
    <fb>-27.766944444444</fb>
    <v>9</v>
  </rv>
  <rv s="4">
    <v>https://www.bing.com/search?q=ronda+alta+brazil&amp;form=skydnc</v>
    <v>Learn more on Bing</v>
  </rv>
  <rv s="1">
    <fb>-52.801944444443997</fb>
    <v>9</v>
  </rv>
  <rv s="1">
    <fb>9777</fb>
    <v>8</v>
  </rv>
  <rv s="14">
    <v>#VALUE!</v>
    <v>en-US</v>
    <v>adea0337-3c74-cc78-3a79-237ed8974a7a</v>
    <v>536870912</v>
    <v>1</v>
    <v>8605</v>
    <v>136</v>
    <v>Ronda Alta</v>
    <v>4</v>
    <v>137</v>
    <v>Map</v>
    <v>6</v>
    <v>7</v>
    <v>76</v>
    <v>34713</v>
    <v>3</v>
    <v>Ronda Alta is a municipality in the state of Rio Grande do Sul, Brazil. As of 2020, the estimated population was 10,617.</v>
    <v>34714</v>
    <v>34715</v>
    <v>34716</v>
    <v>Ronda Alta</v>
    <v>34717</v>
    <v>6951</v>
    <v>Ronda Alta</v>
    <v>mdp/vdpid/6460231719340474369</v>
  </rv>
  <rv s="0">
    <v>536870912</v>
    <v>Rondinha</v>
    <v>213af809-136b-cd8a-cd5e-b1e1d75fc4a2</v>
    <v>en-US</v>
    <v>Map</v>
  </rv>
  <rv s="1">
    <fb>252.23500000000001</fb>
    <v>8</v>
  </rv>
  <rv s="1">
    <fb>-27.827777777778</fb>
    <v>9</v>
  </rv>
  <rv s="4">
    <v>https://www.bing.com/search?q=rondinha+brazil&amp;form=skydnc</v>
    <v>Learn more on Bing</v>
  </rv>
  <rv s="1">
    <fb>-52.91</fb>
    <v>9</v>
  </rv>
  <rv s="1">
    <fb>4991</fb>
    <v>8</v>
  </rv>
  <rv s="16">
    <v>#VALUE!</v>
    <v>en-US</v>
    <v>213af809-136b-cd8a-cd5e-b1e1d75fc4a2</v>
    <v>536870912</v>
    <v>1</v>
    <v>8607</v>
    <v>151</v>
    <v>Rondinha</v>
    <v>4</v>
    <v>137</v>
    <v>Map</v>
    <v>6</v>
    <v>7</v>
    <v>76</v>
    <v>34720</v>
    <v>3</v>
    <v>Rondinha is a municipality in the state of Rio Grande do Sul, Brazil. It was established in 2000. As of 2020, the estimated population was 5,080.</v>
    <v>34721</v>
    <v>34722</v>
    <v>34723</v>
    <v>Rondinha</v>
    <v>34724</v>
    <v>Rondinha</v>
    <v>mdp/vdpid/6460231444160577537</v>
  </rv>
  <rv s="0">
    <v>536870912</v>
    <v>Roque Gonzales, Rio Grande do Sul</v>
    <v>ccffed2b-df5e-3d70-ef38-88a4a4f3939c</v>
    <v>en-US</v>
    <v>Map</v>
  </rv>
  <rv s="1">
    <fb>346.62200000000001</fb>
    <v>8</v>
  </rv>
  <rv s="2">
    <v>3868</v>
    <v>6</v>
    <v>8608</v>
    <v>7</v>
    <v>0</v>
    <v>Image of Roque Gonzales, Rio Grande do Sul</v>
  </rv>
  <rv s="1">
    <fb>-28.130833333333001</fb>
    <v>9</v>
  </rv>
  <rv s="4">
    <v>https://www.bing.com/search?q=roque+gonzales+brazil&amp;form=skydnc</v>
    <v>Learn more on Bing</v>
  </rv>
  <rv s="1">
    <fb>-55.025833333332997</fb>
    <v>9</v>
  </rv>
  <rv s="12">
    <v>#VALUE!</v>
    <v>en-US</v>
    <v>ccffed2b-df5e-3d70-ef38-88a4a4f3939c</v>
    <v>536870912</v>
    <v>1</v>
    <v>8609</v>
    <v>120</v>
    <v>Roque Gonzales, Rio Grande do Sul</v>
    <v>4</v>
    <v>5</v>
    <v>Map</v>
    <v>6</v>
    <v>7</v>
    <v>76</v>
    <v>34727</v>
    <v>3</v>
    <v>Roque Gonzales is a municipality located in the northwestern region of the southernmost state of Rio Grande do Sul, Brazil, east of the Uruguay River and the Argentinian border. Roque Gonzales was named after the jesuit missionary and saint ...</v>
    <v>34728</v>
    <v>34729</v>
    <v>34730</v>
    <v>34731</v>
    <v>Roque Gonzales, Rio Grande do Sul</v>
    <v>1010</v>
    <v>Roque Gonzales, Rio Grande do Sul</v>
    <v>mdp/vdpid/6459709516983304193</v>
  </rv>
  <rv s="0">
    <v>536870912</v>
    <v>Rosário do Sul</v>
    <v>0ba61608-661e-7aba-65a7-5527be412dc1</v>
    <v>en-US</v>
    <v>Map</v>
  </rv>
  <rv s="1">
    <fb>4369.6570000000002</fb>
    <v>8</v>
  </rv>
  <rv s="2">
    <v>3869</v>
    <v>6</v>
    <v>8610</v>
    <v>7</v>
    <v>0</v>
    <v>Image of Rosário do Sul</v>
  </rv>
  <rv s="4">
    <v>https://www.bing.com/search?q=ros%c3%a1rio+do+sul+brazil&amp;form=skydnc</v>
    <v>Learn more on Bing</v>
  </rv>
  <rv s="1">
    <fb>-54.913888888888998</fb>
    <v>9</v>
  </rv>
  <rv s="1">
    <fb>39314</fb>
    <v>8</v>
  </rv>
  <rv s="9">
    <v>#VALUE!</v>
    <v>en-US</v>
    <v>0ba61608-661e-7aba-65a7-5527be412dc1</v>
    <v>536870912</v>
    <v>1</v>
    <v>8611</v>
    <v>72</v>
    <v>Rosário do Sul</v>
    <v>4</v>
    <v>5</v>
    <v>Map</v>
    <v>6</v>
    <v>57</v>
    <v>76</v>
    <v>34734</v>
    <v>414</v>
    <v>Rosário do Sul is a Brazilian municipality in the southwestern part of the state of Rio Grande do Sul. The population is 39,314 in an area of 4,369.65 km². Its elevation is 151 m. It is located 385 km west of the state capital of Porto Alegre. ...</v>
    <v>34735</v>
    <v>34280</v>
    <v>34736</v>
    <v>34737</v>
    <v>Rosário do Sul</v>
    <v>34738</v>
    <v>6951</v>
    <v>Rosário do Sul</v>
    <v>mdp/vdpid/6463107348893270017</v>
  </rv>
  <rv s="0">
    <v>536870912</v>
    <v>Sagrada Familia, Chile</v>
    <v>4a86c1a6-bab2-63c5-ffa3-cf37eb32d954</v>
    <v>en-US</v>
    <v>Map</v>
  </rv>
  <rv s="0">
    <v>536870912</v>
    <v>Maule Region</v>
    <v>1e2324a1-9cb4-35ae-b663-73c3f67a17d5</v>
    <v>en-US</v>
    <v>Map</v>
  </rv>
  <rv s="1">
    <fb>548.79999999999995</fb>
    <v>8</v>
  </rv>
  <rv s="0">
    <v>536870912</v>
    <v>Chile</v>
    <v>604665af-d1f4-5c64-9b93-1ef5f0471308</v>
    <v>en-US</v>
    <v>Map</v>
  </rv>
  <rv s="2">
    <v>3870</v>
    <v>6</v>
    <v>8612</v>
    <v>7</v>
    <v>0</v>
    <v>Image of Sagrada Familia, Chile</v>
  </rv>
  <rv s="1">
    <fb>-35</fb>
    <v>9</v>
  </rv>
  <rv s="4">
    <v>https://www.bing.com/search?q=sagrada+familia%2c+chile&amp;form=skydnc</v>
    <v>Learn more on Bing</v>
  </rv>
  <rv s="1">
    <fb>-71.383333333332999</fb>
    <v>9</v>
  </rv>
  <rv s="1">
    <fb>17569</fb>
    <v>8</v>
  </rv>
  <rv s="3">
    <v>962</v>
  </rv>
  <rv s="9">
    <v>#VALUE!</v>
    <v>en-US</v>
    <v>4a86c1a6-bab2-63c5-ffa3-cf37eb32d954</v>
    <v>536870912</v>
    <v>1</v>
    <v>8613</v>
    <v>72</v>
    <v>Sagrada Familia, Chile</v>
    <v>4</v>
    <v>5</v>
    <v>Map</v>
    <v>6</v>
    <v>3371</v>
    <v>34741</v>
    <v>34742</v>
    <v>34743</v>
    <v>Sagrada Familia is a Chilean town and commune in Curicó Province, Maule Region. According to the 2002 census of the National Statistics Institute, Sagrada Familia spans an area of 548.8 km² and has 17,519 inhabitants. Of these, 5,080 lived in ...</v>
    <v>34744</v>
    <v>34745</v>
    <v>34746</v>
    <v>34747</v>
    <v>Sagrada Familia, Chile</v>
    <v>34748</v>
    <v>34749</v>
    <v>Sagrada Familia, Chile</v>
    <v>mdp/vdpid/6442642041204637697</v>
  </rv>
  <rv s="1">
    <fb>0.21171649832251302</fb>
    <v>29</v>
  </rv>
  <rv s="1">
    <fb>756102</fb>
    <v>8</v>
  </rv>
  <rv s="1">
    <fb>122000</fb>
    <v>8</v>
  </rv>
  <rv s="1">
    <fb>12.428000000000001</fb>
    <v>30</v>
  </rv>
  <rv s="1">
    <fb>56</fb>
    <v>31</v>
  </rv>
  <rv s="0">
    <v>536870912</v>
    <v>Santiago</v>
    <v>190dd277-52dd-5feb-5523-200c59886f8e</v>
    <v>en-US</v>
    <v>Map</v>
  </rv>
  <rv s="1">
    <fb>85822.467999999993</fb>
    <v>8</v>
  </rv>
  <rv s="1">
    <fb>131.913566974844</fb>
    <v>32</v>
  </rv>
  <rv s="1">
    <fb>2.55754475703323E-2</fb>
    <v>29</v>
  </rv>
  <rv s="1">
    <fb>3879.6756048594998</fb>
    <v>8</v>
  </rv>
  <rv s="1">
    <fb>1.649</fb>
    <v>30</v>
  </rv>
  <rv s="1">
    <fb>0.24256925086238501</fb>
    <v>29</v>
  </rv>
  <rv s="1">
    <fb>74.647212262567805</fb>
    <v>33</v>
  </rv>
  <rv s="1">
    <fb>1.03</fb>
    <v>34</v>
  </rv>
  <rv s="1">
    <fb>282318159744.65002</fb>
    <v>35</v>
  </rv>
  <rv s="1">
    <fb>1.0143016</fb>
    <v>29</v>
  </rv>
  <rv s="1">
    <fb>0.88464419999999999</fb>
    <v>29</v>
  </rv>
  <rv s="2">
    <v>3871</v>
    <v>6</v>
    <v>8615</v>
    <v>7</v>
    <v>0</v>
    <v>Image of Chile</v>
  </rv>
  <rv s="1">
    <fb>6.2</fb>
    <v>33</v>
  </rv>
  <rv s="0">
    <v>805306368</v>
    <v>Gabriel Boric (President)</v>
    <v>a5b9649e-0dda-ce69-dd77-b90d92799948</v>
    <v>en-US</v>
    <v>Generic</v>
  </rv>
  <rv s="3">
    <v>963</v>
  </rv>
  <rv s="4">
    <v>https://www.bing.com/search?q=chile&amp;form=skydnc</v>
    <v>Learn more on Bing</v>
  </rv>
  <rv s="1">
    <fb>80.042000000000002</fb>
    <v>33</v>
  </rv>
  <rv s="1">
    <fb>203791650000</fb>
    <v>35</v>
  </rv>
  <rv s="1">
    <fb>13</fb>
    <v>33</v>
  </rv>
  <rv s="1">
    <fb>2</fb>
    <v>34</v>
  </rv>
  <rv s="1">
    <fb>0.32240714050000002</fb>
    <v>29</v>
  </rv>
  <rv s="1">
    <fb>2.5912000000000002</fb>
    <v>30</v>
  </rv>
  <rv s="1">
    <fb>19603733</fb>
    <v>8</v>
  </rv>
  <rv s="1">
    <fb>0.19699999999999998</fb>
    <v>29</v>
  </rv>
  <rv s="1">
    <fb>0.51300000000000001</fb>
    <v>29</v>
  </rv>
  <rv s="1">
    <fb>5.7999999999999996E-2</fb>
    <v>29</v>
  </rv>
  <rv s="1">
    <fb>9.6999999999999989E-2</fb>
    <v>29</v>
  </rv>
  <rv s="1">
    <fb>0.13600000000000001</fb>
    <v>29</v>
  </rv>
  <rv s="1">
    <fb>0.62644001007080097</fb>
    <v>29</v>
  </rv>
  <rv s="0">
    <v>536870912</v>
    <v>Arica y Parinacota Region</v>
    <v>e82edc74-d7d4-52a9-63c9-da07aa4c8d07</v>
    <v>en-US</v>
    <v>Map</v>
  </rv>
  <rv s="0">
    <v>536870912</v>
    <v>Tarapacá Region</v>
    <v>f71529e3-ca1d-662b-2695-7619691fe930</v>
    <v>en-US</v>
    <v>Map</v>
  </rv>
  <rv s="0">
    <v>536870912</v>
    <v>Antofagasta Region</v>
    <v>0e94e649-e291-382e-a367-acb53290d201</v>
    <v>en-US</v>
    <v>Map</v>
  </rv>
  <rv s="0">
    <v>536870912</v>
    <v>Atacama Region</v>
    <v>f345e54e-574a-13c9-92e8-8aee46fdab13</v>
    <v>en-US</v>
    <v>Map</v>
  </rv>
  <rv s="0">
    <v>536870912</v>
    <v>Coquimbo Region</v>
    <v>76048cc3-d603-9c38-a167-a7ca5b8cbbc2</v>
    <v>en-US</v>
    <v>Map</v>
  </rv>
  <rv s="0">
    <v>536870912</v>
    <v>Valparaíso Region</v>
    <v>16db3fa8-cd1b-2e46-c8fd-319a483e9f74</v>
    <v>en-US</v>
    <v>Map</v>
  </rv>
  <rv s="0">
    <v>536870912</v>
    <v>O'Higgins Region</v>
    <v>a69b3fd5-459d-0124-d048-5d97d3c59ccc</v>
    <v>en-US</v>
    <v>Map</v>
  </rv>
  <rv s="0">
    <v>536870912</v>
    <v>Biobío Region</v>
    <v>e7f0592f-2534-c4f2-c1d3-fdea2c39f853</v>
    <v>en-US</v>
    <v>Map</v>
  </rv>
  <rv s="0">
    <v>536870912</v>
    <v>Araucanía Region</v>
    <v>2d02ef0b-dd81-faa4-520b-0ec94f6d1f8e</v>
    <v>en-US</v>
    <v>Map</v>
  </rv>
  <rv s="0">
    <v>536870912</v>
    <v>Los Ríos Region</v>
    <v>d63a8dc4-6856-1b2f-c860-14be52df0d59</v>
    <v>en-US</v>
    <v>Map</v>
  </rv>
  <rv s="0">
    <v>536870912</v>
    <v>Los Lagos Region</v>
    <v>e02e6fdd-6c61-e5bb-60a2-e02511b76154</v>
    <v>en-US</v>
    <v>Map</v>
  </rv>
  <rv s="0">
    <v>536870912</v>
    <v>Aysén Region</v>
    <v>f1dfad18-7a71-c02b-6499-9d48079ad086</v>
    <v>en-US</v>
    <v>Map</v>
  </rv>
  <rv s="0">
    <v>536870912</v>
    <v>Magallanes Region</v>
    <v>bae16453-cc13-6536-3ecf-d010cdfe7779</v>
    <v>en-US</v>
    <v>Map</v>
  </rv>
  <rv s="0">
    <v>536870912</v>
    <v>Santiago Metropolitan Region</v>
    <v>593b7d08-69b9-06ed-9b5c-adea6868ff88</v>
    <v>en-US</v>
    <v>Map</v>
  </rv>
  <rv s="3">
    <v>964</v>
  </rv>
  <rv s="1">
    <fb>0.182194149378896</fb>
    <v>29</v>
  </rv>
  <rv s="3">
    <v>965</v>
  </rv>
  <rv s="1">
    <fb>0.34</fb>
    <v>29</v>
  </rv>
  <rv s="1">
    <fb>7.09000015258789E-2</fb>
    <v>36</v>
  </rv>
  <rv s="1">
    <fb>16610135</fb>
    <v>8</v>
  </rv>
  <rv s="6">
    <v>#VALUE!</v>
    <v>en-US</v>
    <v>604665af-d1f4-5c64-9b93-1ef5f0471308</v>
    <v>536870912</v>
    <v>1</v>
    <v>8618</v>
    <v>27</v>
    <v>Chile</v>
    <v>4</v>
    <v>5</v>
    <v>Map</v>
    <v>6</v>
    <v>8619</v>
    <v>CL</v>
    <v>34751</v>
    <v>34752</v>
    <v>34753</v>
    <v>34754</v>
    <v>34755</v>
    <v>34756</v>
    <v>34757</v>
    <v>34758</v>
    <v>34759</v>
    <v>CLF</v>
    <v>Chile, officially the Republic of Chile, is a country in western South America. It is the southernmost country in the world and the closest to Antarctica, stretching along a narrow strip of land between the Andes Mountains and the Pacific Ocean. ...</v>
    <v>34760</v>
    <v>34761</v>
    <v>34762</v>
    <v>34763</v>
    <v>34764</v>
    <v>34765</v>
    <v>34766</v>
    <v>34767</v>
    <v>34768</v>
    <v>34769</v>
    <v>34756</v>
    <v>34771</v>
    <v>34772</v>
    <v>34773</v>
    <v>34774</v>
    <v>34775</v>
    <v>34776</v>
    <v>Chile</v>
    <v>National Anthem of Chile</v>
    <v>7499</v>
    <v>Chile</v>
    <v>34777</v>
    <v>34778</v>
    <v>34779</v>
    <v>34780</v>
    <v>18440</v>
    <v>34781</v>
    <v>31894</v>
    <v>34782</v>
    <v>34783</v>
    <v>34784</v>
    <v>34785</v>
    <v>34800</v>
    <v>34801</v>
    <v>34802</v>
    <v>34803</v>
    <v>34804</v>
    <v>Chile</v>
    <v>34805</v>
    <v>mdp/vdpid/46</v>
  </rv>
  <rv s="0">
    <v>536870912</v>
    <v>Saldanha Marinho</v>
    <v>47708f3d-4fcd-1df4-421f-3266b8567dab</v>
    <v>en-US</v>
    <v>Map</v>
  </rv>
  <rv s="1">
    <fb>221.60499999999999</fb>
    <v>8</v>
  </rv>
  <rv s="1">
    <fb>-28.392777777778001</fb>
    <v>9</v>
  </rv>
  <rv s="4">
    <v>https://www.bing.com/search?q=saldanha+marinho+brazil&amp;form=skydnc</v>
    <v>Learn more on Bing</v>
  </rv>
  <rv s="16">
    <v>#VALUE!</v>
    <v>en-US</v>
    <v>47708f3d-4fcd-1df4-421f-3266b8567dab</v>
    <v>536870912</v>
    <v>1</v>
    <v>8621</v>
    <v>151</v>
    <v>Saldanha Marinho</v>
    <v>4</v>
    <v>137</v>
    <v>Map</v>
    <v>6</v>
    <v>7</v>
    <v>76</v>
    <v>34808</v>
    <v>3</v>
    <v>Saldanha Marinho is a municipality in the state of Rio Grande do Sul, Brazil. As of 2020, the estimated population was 2,622.</v>
    <v>34809</v>
    <v>34810</v>
    <v>34630</v>
    <v>Saldanha Marinho</v>
    <v>8717</v>
    <v>Saldanha Marinho</v>
    <v>mdp/vdpid/6463236850730401793</v>
  </rv>
  <rv s="0">
    <v>536870912</v>
    <v>Salto do Jacuí</v>
    <v>533a093a-7ef2-d505-617d-40badf3e561d</v>
    <v>en-US</v>
    <v>Map</v>
  </rv>
  <rv s="1">
    <fb>519.197</fb>
    <v>8</v>
  </rv>
  <rv s="1">
    <fb>-29.087777777778001</fb>
    <v>9</v>
  </rv>
  <rv s="4">
    <v>https://www.bing.com/search?q=salto+do+jacu%c3%ad+brazil&amp;form=skydnc</v>
    <v>Learn more on Bing</v>
  </rv>
  <rv s="1">
    <fb>-53.212777777778001</fb>
    <v>9</v>
  </rv>
  <rv s="1">
    <fb>10203</fb>
    <v>8</v>
  </rv>
  <rv s="16">
    <v>#VALUE!</v>
    <v>en-US</v>
    <v>533a093a-7ef2-d505-617d-40badf3e561d</v>
    <v>536870912</v>
    <v>1</v>
    <v>8623</v>
    <v>151</v>
    <v>Salto do Jacuí</v>
    <v>4</v>
    <v>137</v>
    <v>Map</v>
    <v>6</v>
    <v>7</v>
    <v>76</v>
    <v>34813</v>
    <v>3</v>
    <v>Salto do Jacuí is a municipality in the state of Rio Grande do Sul, Brazil. As of 2020, the estimated population was 12,481.</v>
    <v>34814</v>
    <v>34815</v>
    <v>34816</v>
    <v>Salto do Jacuí</v>
    <v>34817</v>
    <v>Salto do Jacuí</v>
    <v>mdp/vdpid/6463313548008226817</v>
  </rv>
  <rv s="0">
    <v>536870912</v>
    <v>Salvador das Missões</v>
    <v>6207cd0a-c83b-24fe-e558-f446875d68d0</v>
    <v>en-US</v>
    <v>Map</v>
  </rv>
  <rv s="1">
    <fb>94.042000000000002</fb>
    <v>8</v>
  </rv>
  <rv s="2">
    <v>3872</v>
    <v>6</v>
    <v>8624</v>
    <v>7</v>
    <v>0</v>
    <v>Image of Salvador das Missões</v>
  </rv>
  <rv s="1">
    <fb>-28.125833333332999</fb>
    <v>9</v>
  </rv>
  <rv s="4">
    <v>https://www.bing.com/search?q=salvador+das+miss%c3%b5es+brazil&amp;form=skydnc</v>
    <v>Learn more on Bing</v>
  </rv>
  <rv s="1">
    <fb>-54.835000000000001</fb>
    <v>9</v>
  </rv>
  <rv s="1">
    <fb>2877</fb>
    <v>8</v>
  </rv>
  <rv s="9">
    <v>#VALUE!</v>
    <v>en-US</v>
    <v>6207cd0a-c83b-24fe-e558-f446875d68d0</v>
    <v>536870912</v>
    <v>1</v>
    <v>8625</v>
    <v>72</v>
    <v>Salvador das Missões</v>
    <v>4</v>
    <v>5</v>
    <v>Map</v>
    <v>6</v>
    <v>7</v>
    <v>76</v>
    <v>34820</v>
    <v>3</v>
    <v>Salvador das Missões is a municipality in the state of Rio Grande do Sul, Brazil. As of 2020, the estimated population was 2,733. Like many towns in the state which were first settled by German-speaking Europeans, the German language is still ...</v>
    <v>34821</v>
    <v>34822</v>
    <v>34823</v>
    <v>34824</v>
    <v>Salvador das Missões</v>
    <v>34825</v>
    <v>6951</v>
    <v>Salvador das Missões</v>
    <v>mdp/vdpid/6462806646572711937</v>
  </rv>
  <rv s="0">
    <v>536870912</v>
    <v>Salvador do Sul</v>
    <v>42feb493-d0ca-7ee3-6240-94b4117b865b</v>
    <v>en-US</v>
    <v>Map</v>
  </rv>
  <rv s="1">
    <fb>99.158000000000001</fb>
    <v>8</v>
  </rv>
  <rv s="2">
    <v>3873</v>
    <v>6</v>
    <v>8626</v>
    <v>7</v>
    <v>0</v>
    <v>Image of Salvador do Sul</v>
  </rv>
  <rv s="1">
    <fb>-29.437777777777999</fb>
    <v>9</v>
  </rv>
  <rv s="4">
    <v>https://www.bing.com/search?q=salvador+do+sul+brazil&amp;form=skydnc</v>
    <v>Learn more on Bing</v>
  </rv>
  <rv s="1">
    <fb>-51.510833333332997</fb>
    <v>9</v>
  </rv>
  <rv s="1">
    <fb>7889</fb>
    <v>8</v>
  </rv>
  <rv s="9">
    <v>#VALUE!</v>
    <v>en-US</v>
    <v>42feb493-d0ca-7ee3-6240-94b4117b865b</v>
    <v>536870912</v>
    <v>1</v>
    <v>8627</v>
    <v>72</v>
    <v>Salvador do Sul</v>
    <v>4</v>
    <v>5</v>
    <v>Map</v>
    <v>6</v>
    <v>57</v>
    <v>76</v>
    <v>34828</v>
    <v>3</v>
    <v>Salvador do Sul is a municipality in the state of Rio Grande do Sul, Brazil.</v>
    <v>34829</v>
    <v>34830</v>
    <v>34831</v>
    <v>34832</v>
    <v>Salvador do Sul</v>
    <v>34833</v>
    <v>6951</v>
    <v>Salvador do Sul</v>
    <v>mdp/vdpid/6463474045986799617</v>
  </rv>
  <rv s="0">
    <v>536870912</v>
    <v>Sananduva</v>
    <v>d4eee0e4-3a04-a037-37b0-b6afdfd016b6</v>
    <v>en-US</v>
    <v>Map</v>
  </rv>
  <rv s="1">
    <fb>504.55099999999999</fb>
    <v>8</v>
  </rv>
  <rv s="2">
    <v>3874</v>
    <v>6</v>
    <v>8628</v>
    <v>7</v>
    <v>0</v>
    <v>Image of Sananduva</v>
  </rv>
  <rv s="1">
    <fb>-27.95</fb>
    <v>9</v>
  </rv>
  <rv s="4">
    <v>https://www.bing.com/search?q=sananduva+brazil&amp;form=skydnc</v>
    <v>Learn more on Bing</v>
  </rv>
  <rv s="1">
    <fb>-51.806944444443999</fb>
    <v>9</v>
  </rv>
  <rv s="1">
    <fb>16399</fb>
    <v>8</v>
  </rv>
  <rv s="9">
    <v>#VALUE!</v>
    <v>en-US</v>
    <v>d4eee0e4-3a04-a037-37b0-b6afdfd016b6</v>
    <v>536870912</v>
    <v>1</v>
    <v>8629</v>
    <v>72</v>
    <v>Sananduva</v>
    <v>4</v>
    <v>5</v>
    <v>Map</v>
    <v>6</v>
    <v>7</v>
    <v>76</v>
    <v>34836</v>
    <v>3</v>
    <v>Sananduva is a municipality in the state of Rio Grande do Sul, Brazil. As of 2020, the estimated population was 16,328.</v>
    <v>34837</v>
    <v>34838</v>
    <v>34839</v>
    <v>34840</v>
    <v>Sananduva</v>
    <v>34841</v>
    <v>6951</v>
    <v>Sananduva</v>
    <v>mdp/vdpid/6460375339943067649</v>
  </rv>
  <rv s="0">
    <v>536870912</v>
    <v>Santa Bárbara do Sul</v>
    <v>11703f7d-31b5-d610-2617-df75f3a347f1</v>
    <v>en-US</v>
    <v>Map</v>
  </rv>
  <rv s="1">
    <fb>971.15300000000002</fb>
    <v>8</v>
  </rv>
  <rv s="1">
    <fb>-28.357777777778001</fb>
    <v>9</v>
  </rv>
  <rv s="4">
    <v>https://www.bing.com/search?q=santa+b%c3%a1rbara+do+sul+brazil&amp;form=skydnc</v>
    <v>Learn more on Bing</v>
  </rv>
  <rv s="1">
    <fb>-53.246944444443997</fb>
    <v>9</v>
  </rv>
  <rv s="1">
    <fb>8122</fb>
    <v>8</v>
  </rv>
  <rv s="16">
    <v>#VALUE!</v>
    <v>en-US</v>
    <v>11703f7d-31b5-d610-2617-df75f3a347f1</v>
    <v>536870912</v>
    <v>1</v>
    <v>8631</v>
    <v>151</v>
    <v>Santa Bárbara do Sul</v>
    <v>4</v>
    <v>137</v>
    <v>Map</v>
    <v>6</v>
    <v>7</v>
    <v>76</v>
    <v>34844</v>
    <v>3</v>
    <v>Santa Bárbara do Sul is a municipality in the state of Rio Grande do Sul, Brazil. As of 2020, the estimated population was 7,909.</v>
    <v>34845</v>
    <v>34846</v>
    <v>34847</v>
    <v>Santa Bárbara do Sul</v>
    <v>34848</v>
    <v>Santa Bárbara do Sul</v>
    <v>mdp/vdpid/6463232771232890881</v>
  </rv>
  <rv s="0">
    <v>536870912</v>
    <v>Santa Cecília do Sul</v>
    <v>fdf83050-e994-ccb4-3df1-ac0f856d0912</v>
    <v>en-US</v>
    <v>Map</v>
  </rv>
  <rv s="1">
    <fb>195.54499999999999</fb>
    <v>8</v>
  </rv>
  <rv s="2">
    <v>3875</v>
    <v>6</v>
    <v>8632</v>
    <v>7</v>
    <v>0</v>
    <v>Image of Santa Cecília do Sul</v>
  </rv>
  <rv s="1">
    <fb>-28.161944444444</fb>
    <v>9</v>
  </rv>
  <rv s="4">
    <v>https://www.bing.com/search?q=santa+cec%c3%adlia+do+sul&amp;form=skydnc</v>
    <v>Learn more on Bing</v>
  </rv>
  <rv s="1">
    <fb>-51.924999999999997</fb>
    <v>9</v>
  </rv>
  <rv s="1">
    <fb>1674</fb>
    <v>8</v>
  </rv>
  <rv s="12">
    <v>#VALUE!</v>
    <v>en-US</v>
    <v>fdf83050-e994-ccb4-3df1-ac0f856d0912</v>
    <v>536870912</v>
    <v>1</v>
    <v>8633</v>
    <v>120</v>
    <v>Santa Cecília do Sul</v>
    <v>4</v>
    <v>5</v>
    <v>Map</v>
    <v>6</v>
    <v>7</v>
    <v>76</v>
    <v>34851</v>
    <v>3</v>
    <v>Santa Cecília do Sul is a municipality in the state of Rio Grande do Sul in the Southern Region of Brazil. Santa Cecília do Sul was a district belonging to Tapejara, until it became independent in 1996.</v>
    <v>34852</v>
    <v>34853</v>
    <v>34854</v>
    <v>34855</v>
    <v>Santa Cecília do Sul</v>
    <v>34856</v>
    <v>Santa Cecília do Sul</v>
    <v>mdp/vdpid/6463371860577878017</v>
  </rv>
  <rv s="0">
    <v>536870912</v>
    <v>Santa Clara do Sul</v>
    <v>93d74198-6d84-5954-7b79-080eb799760d</v>
    <v>en-US</v>
    <v>Map</v>
  </rv>
  <rv s="1">
    <fb>86.552000000000007</fb>
    <v>8</v>
  </rv>
  <rv s="2">
    <v>3876</v>
    <v>6</v>
    <v>8634</v>
    <v>7</v>
    <v>0</v>
    <v>Image of Santa Clara do Sul</v>
  </rv>
  <rv s="1">
    <fb>-29.468888888889001</fb>
    <v>9</v>
  </rv>
  <rv s="4">
    <v>https://www.bing.com/search?q=santa+clara+do+sul+brazil&amp;form=skydnc</v>
    <v>Learn more on Bing</v>
  </rv>
  <rv s="1">
    <fb>-52.087777777778001</fb>
    <v>9</v>
  </rv>
  <rv s="1">
    <fb>6887</fb>
    <v>8</v>
  </rv>
  <rv s="9">
    <v>#VALUE!</v>
    <v>en-US</v>
    <v>93d74198-6d84-5954-7b79-080eb799760d</v>
    <v>536870912</v>
    <v>1</v>
    <v>8635</v>
    <v>72</v>
    <v>Santa Clara do Sul</v>
    <v>4</v>
    <v>5</v>
    <v>Map</v>
    <v>6</v>
    <v>7</v>
    <v>76</v>
    <v>34859</v>
    <v>3</v>
    <v>Santa Clara do Sul is a municipality in the state of Rio Grande do Sul, Brazil. By 2020 its population was 6,681.</v>
    <v>34860</v>
    <v>34861</v>
    <v>34862</v>
    <v>34863</v>
    <v>Santa Clara do Sul</v>
    <v>34864</v>
    <v>6951</v>
    <v>Santa Clara do Sul</v>
    <v>mdp/vdpid/6463368690103484417</v>
  </rv>
  <rv s="0">
    <v>536870912</v>
    <v>Santa Cruz do Sul</v>
    <v>fb51fd49-ff43-05ad-5044-018a6deba46a</v>
    <v>en-US</v>
    <v>Map</v>
  </rv>
  <rv s="1">
    <fb>733.47299999999996</fb>
    <v>8</v>
  </rv>
  <rv s="2">
    <v>3877</v>
    <v>6</v>
    <v>8636</v>
    <v>7</v>
    <v>0</v>
    <v>Image of Santa Cruz do Sul</v>
  </rv>
  <rv s="1">
    <fb>-29.717777777778</fb>
    <v>9</v>
  </rv>
  <rv s="0">
    <v>805306368</v>
    <v>Telmo José Kirst (Mayor)</v>
    <v>20d3422e-33b5-876c-9de6-20a0409d3cb2</v>
    <v>en-US</v>
    <v>Generic</v>
  </rv>
  <rv s="3">
    <v>966</v>
  </rv>
  <rv s="4">
    <v>https://www.bing.com/search?q=santa+cruz+do+sul+brazil&amp;form=skydnc</v>
    <v>Learn more on Bing</v>
  </rv>
  <rv s="1">
    <fb>133230</fb>
    <v>8</v>
  </rv>
  <rv s="8">
    <v>#VALUE!</v>
    <v>en-US</v>
    <v>fb51fd49-ff43-05ad-5044-018a6deba46a</v>
    <v>536870912</v>
    <v>1</v>
    <v>8637</v>
    <v>67</v>
    <v>Santa Cruz do Sul</v>
    <v>4</v>
    <v>5</v>
    <v>Map</v>
    <v>6</v>
    <v>7</v>
    <v>76</v>
    <v>34867</v>
    <v>3</v>
    <v>Santa Cruz do Sul is a city in central Rio Grande do Sul, Brazil. The city has an estimate 131,000 inhabitants as of 2020 and sits about 150 km from the capital city of the state, Porto Alegre. The city enjoys a high standard of living and gross ...</v>
    <v>34868</v>
    <v>34869</v>
    <v>34871</v>
    <v>34872</v>
    <v>33589</v>
    <v>Santa Cruz do Sul</v>
    <v>34873</v>
    <v>Santa Cruz do Sul</v>
    <v>mdp/vdpid/6463549260594937857</v>
  </rv>
  <rv s="0">
    <v>536870912</v>
    <v>Santa Margarida do Sul</v>
    <v>4ada8584-6382-ac1d-5c4d-e73044a6f3d7</v>
    <v>en-US</v>
    <v>Map</v>
  </rv>
  <rv s="1">
    <fb>956.14800000000002</fb>
    <v>8</v>
  </rv>
  <rv s="2">
    <v>3878</v>
    <v>6</v>
    <v>8638</v>
    <v>7</v>
    <v>0</v>
    <v>Image of Santa Margarida do Sul</v>
  </rv>
  <rv s="1">
    <fb>-30.34</fb>
    <v>9</v>
  </rv>
  <rv s="4">
    <v>https://www.bing.com/search?q=santa+margarida+do+sul&amp;form=skydnc</v>
    <v>Learn more on Bing</v>
  </rv>
  <rv s="1">
    <fb>-54.08</fb>
    <v>9</v>
  </rv>
  <rv s="12">
    <v>#VALUE!</v>
    <v>en-US</v>
    <v>4ada8584-6382-ac1d-5c4d-e73044a6f3d7</v>
    <v>536870912</v>
    <v>1</v>
    <v>8639</v>
    <v>120</v>
    <v>Santa Margarida do Sul</v>
    <v>4</v>
    <v>5</v>
    <v>Map</v>
    <v>6</v>
    <v>57</v>
    <v>76</v>
    <v>34876</v>
    <v>3</v>
    <v>Santa Margarida do Sul is a municipality in the state of Rio Grande do Sul in the Southern Region of Brazil.</v>
    <v>34877</v>
    <v>34878</v>
    <v>34879</v>
    <v>34880</v>
    <v>Santa Margarida do Sul</v>
    <v>13605</v>
    <v>Santa Margarida do Sul</v>
    <v>mdp/vdpid/6463201227382456321</v>
  </rv>
  <rv s="0">
    <v>536870912</v>
    <v>Santa Maria, Rio Grande do Sul</v>
    <v>aa5b0eff-dae9-4d6b-157d-d2658960ef95</v>
    <v>en-US</v>
    <v>Map</v>
  </rv>
  <rv s="1">
    <fb>1779.556</fb>
    <v>8</v>
  </rv>
  <rv s="2">
    <v>3879</v>
    <v>6</v>
    <v>8640</v>
    <v>7</v>
    <v>0</v>
    <v>Image of Santa Maria, Rio Grande do Sul</v>
  </rv>
  <rv s="1">
    <fb>-29.683888888889001</fb>
    <v>9</v>
  </rv>
  <rv s="0">
    <v>805306368</v>
    <v>Jorge Cladistone Pozzobom (Mayor)</v>
    <v>237aa9d9-5c15-e7ee-598e-f02463e0ae03</v>
    <v>en-US</v>
    <v>Generic</v>
  </rv>
  <rv s="3">
    <v>967</v>
  </rv>
  <rv s="4">
    <v>https://www.bing.com/search?q=santa+maria+rio+grande+do+sul&amp;form=skydnc</v>
    <v>Learn more on Bing</v>
  </rv>
  <rv s="1">
    <fb>-53.806944444443999</fb>
    <v>9</v>
  </rv>
  <rv s="1">
    <fb>271633</fb>
    <v>8</v>
  </rv>
  <rv s="8">
    <v>#VALUE!</v>
    <v>en-US</v>
    <v>aa5b0eff-dae9-4d6b-157d-d2658960ef95</v>
    <v>536870912</v>
    <v>1</v>
    <v>8641</v>
    <v>67</v>
    <v>Santa Maria, Rio Grande do Sul</v>
    <v>4</v>
    <v>5</v>
    <v>Map</v>
    <v>6</v>
    <v>7</v>
    <v>76</v>
    <v>34883</v>
    <v>3</v>
    <v>Santa Maria is a municipality in the central region of Rio Grande do Sul, the southernmost state of Brazil. In 2020, its population was 283,677 inhabitants in a total area of 1,823 square kilometres. Santa Maria is the 5th biggest municipality ...</v>
    <v>34884</v>
    <v>34885</v>
    <v>34887</v>
    <v>34888</v>
    <v>34889</v>
    <v>Santa Maria, Rio Grande do Sul</v>
    <v>34890</v>
    <v>Santa Maria, Rio Grande do Sul</v>
    <v>mdp/vdpid/6463127244305858561</v>
  </rv>
  <rv s="0">
    <v>536870912</v>
    <v>Santa Maria do Herval</v>
    <v>248a1ea4-d8d8-4384-1acf-2e3863e4074d</v>
    <v>en-US</v>
    <v>Map</v>
  </rv>
  <rv s="1">
    <fb>139.22399999999999</fb>
    <v>8</v>
  </rv>
  <rv s="2">
    <v>3880</v>
    <v>6</v>
    <v>8642</v>
    <v>7</v>
    <v>0</v>
    <v>Image of Santa Maria do Herval</v>
  </rv>
  <rv s="1">
    <fb>-29.497777777778001</fb>
    <v>9</v>
  </rv>
  <rv s="4">
    <v>https://www.bing.com/search?q=santa+maria+do+herval+brazil&amp;form=skydnc</v>
    <v>Learn more on Bing</v>
  </rv>
  <rv s="1">
    <fb>-50.992777777778002</fb>
    <v>9</v>
  </rv>
  <rv s="1">
    <fb>6340</fb>
    <v>8</v>
  </rv>
  <rv s="12">
    <v>#VALUE!</v>
    <v>en-US</v>
    <v>248a1ea4-d8d8-4384-1acf-2e3863e4074d</v>
    <v>536870912</v>
    <v>1</v>
    <v>8643</v>
    <v>120</v>
    <v>Santa Maria do Herval</v>
    <v>4</v>
    <v>5</v>
    <v>Map</v>
    <v>6</v>
    <v>7</v>
    <v>76</v>
    <v>34893</v>
    <v>3</v>
    <v>Santa Maria do Herval is a municipality in the state of Rio Grande do Sul, Brazil. Santa Maria do Herval is one of 17 municipalities in Brazil where Hunsrick is an official language.</v>
    <v>34894</v>
    <v>34895</v>
    <v>34896</v>
    <v>34897</v>
    <v>Santa Maria do Herval</v>
    <v>34898</v>
    <v>Santa Maria do Herval</v>
    <v>mdp/vdpid/6463501010764562433</v>
  </rv>
  <rv s="0">
    <v>536870912</v>
    <v>Santa Rosa, Rio Grande do Sul</v>
    <v>b0d1a40f-95b8-f3dc-a697-325846be184a</v>
    <v>en-US</v>
    <v>Map</v>
  </rv>
  <rv s="1">
    <fb>489.798</fb>
    <v>8</v>
  </rv>
  <rv s="2">
    <v>3881</v>
    <v>6</v>
    <v>8644</v>
    <v>7</v>
    <v>0</v>
    <v>Image of Santa Rosa, Rio Grande do Sul</v>
  </rv>
  <rv s="1">
    <fb>-27.870833333333</fb>
    <v>9</v>
  </rv>
  <rv s="0">
    <v>805306368</v>
    <v>Anderson Mantei (Mayor)</v>
    <v>20debd30-356c-7629-e02b-4c2d1496dd84</v>
    <v>en-US</v>
    <v>Generic</v>
  </rv>
  <rv s="3">
    <v>968</v>
  </rv>
  <rv s="4">
    <v>https://www.bing.com/search?q=santa+rosa+brazil&amp;form=skydnc</v>
    <v>Learn more on Bing</v>
  </rv>
  <rv s="1">
    <fb>-54.480833333333003</fb>
    <v>9</v>
  </rv>
  <rv s="1">
    <fb>76963</fb>
    <v>8</v>
  </rv>
  <rv s="8">
    <v>#VALUE!</v>
    <v>en-US</v>
    <v>b0d1a40f-95b8-f3dc-a697-325846be184a</v>
    <v>536870912</v>
    <v>1</v>
    <v>8645</v>
    <v>67</v>
    <v>Santa Rosa, Rio Grande do Sul</v>
    <v>4</v>
    <v>5</v>
    <v>Map</v>
    <v>6</v>
    <v>7</v>
    <v>76</v>
    <v>34901</v>
    <v>3</v>
    <v>Santa Rosa is a municipality in the Brazilian state of Rio Grande do Sul, located at latitude 27º52'15" and longitude 54º28'53" at a height of 277 meters above sea level. It has an area of 488.42 km². Its estimated population is 73,575. It is ...</v>
    <v>34902</v>
    <v>34903</v>
    <v>34905</v>
    <v>34906</v>
    <v>34907</v>
    <v>Santa Rosa, Rio Grande do Sul</v>
    <v>34908</v>
    <v>Santa Rosa, Rio Grande do Sul</v>
    <v>mdp/vdpid/6459807613231038465</v>
  </rv>
  <rv s="0">
    <v>536870912</v>
    <v>Santa Tereza, Rio Grande do Sul</v>
    <v>cf546d08-04d4-6ac1-7849-4eb65323c940</v>
    <v>en-US</v>
    <v>Map</v>
  </rv>
  <rv s="1">
    <fb>72.39</fb>
    <v>8</v>
  </rv>
  <rv s="2">
    <v>3882</v>
    <v>6</v>
    <v>8646</v>
    <v>7</v>
    <v>0</v>
    <v>Image of Santa Tereza, Rio Grande do Sul</v>
  </rv>
  <rv s="1">
    <fb>-29.168888888889001</fb>
    <v>9</v>
  </rv>
  <rv s="4">
    <v>https://www.bing.com/search?q=santa+tereza%2c+rio+grande+do+sul&amp;form=skydnc</v>
    <v>Learn more on Bing</v>
  </rv>
  <rv s="1">
    <fb>-51.734999999999999</fb>
    <v>9</v>
  </rv>
  <rv s="1">
    <fb>1505</fb>
    <v>8</v>
  </rv>
  <rv s="9">
    <v>#VALUE!</v>
    <v>en-US</v>
    <v>cf546d08-04d4-6ac1-7849-4eb65323c940</v>
    <v>536870912</v>
    <v>1</v>
    <v>8647</v>
    <v>72</v>
    <v>Santa Tereza, Rio Grande do Sul</v>
    <v>4</v>
    <v>5</v>
    <v>Map</v>
    <v>6</v>
    <v>7</v>
    <v>76</v>
    <v>34911</v>
    <v>3</v>
    <v>Santa Tereza is a municipality in the state of Rio Grande do Sul, Brazil. It was raised to municipality status in 1992, the area being taken out of the municipalities of Bento Gonçalves, Garibaldi and Roca Sales. As of 2020, the estimated ...</v>
    <v>34912</v>
    <v>34913</v>
    <v>34914</v>
    <v>34915</v>
    <v>Santa Tereza, Rio Grande do Sul</v>
    <v>34916</v>
    <v>6951</v>
    <v>Santa Tereza, Rio Grande do Sul</v>
    <v>mdp/vdpid/6463465942205595649</v>
  </rv>
  <rv s="0">
    <v>536870912</v>
    <v>Santana da Boa Vista</v>
    <v>13035cbe-7ed6-aee2-918f-301f2cf33365</v>
    <v>en-US</v>
    <v>Map</v>
  </rv>
  <rv s="1">
    <fb>1420.617</fb>
    <v>8</v>
  </rv>
  <rv s="2">
    <v>3883</v>
    <v>6</v>
    <v>8648</v>
    <v>7</v>
    <v>0</v>
    <v>Image of Santana da Boa Vista</v>
  </rv>
  <rv s="1">
    <fb>-30.871944444444001</fb>
    <v>9</v>
  </rv>
  <rv s="4">
    <v>https://www.bing.com/search?q=santana+da+boa+vista+brazil&amp;form=skydnc</v>
    <v>Learn more on Bing</v>
  </rv>
  <rv s="1">
    <fb>-53.115000000000002</fb>
    <v>9</v>
  </rv>
  <rv s="1">
    <fb>7024</fb>
    <v>8</v>
  </rv>
  <rv s="12">
    <v>#VALUE!</v>
    <v>en-US</v>
    <v>13035cbe-7ed6-aee2-918f-301f2cf33365</v>
    <v>536870912</v>
    <v>1</v>
    <v>8649</v>
    <v>120</v>
    <v>Santana da Boa Vista</v>
    <v>4</v>
    <v>5</v>
    <v>Map</v>
    <v>6</v>
    <v>7</v>
    <v>76</v>
    <v>34919</v>
    <v>3</v>
    <v>Santana da Boa Vista is a municipality in the state of Rio Grande do Sul, Brazil.</v>
    <v>34920</v>
    <v>34921</v>
    <v>34922</v>
    <v>34923</v>
    <v>Santana da Boa Vista</v>
    <v>34924</v>
    <v>Santana da Boa Vista</v>
    <v>mdp/vdpid/6463608323861118977</v>
  </rv>
  <rv s="0">
    <v>536870912</v>
    <v>Santana do Livramento</v>
    <v>81c167e1-874b-afdd-6de0-57a690ba0345</v>
    <v>en-US</v>
    <v>Map</v>
  </rv>
  <rv s="1">
    <fb>6950.37</fb>
    <v>8</v>
  </rv>
  <rv s="2">
    <v>3884</v>
    <v>6</v>
    <v>8650</v>
    <v>7</v>
    <v>0</v>
    <v>Image of Santana do Livramento</v>
  </rv>
  <rv s="1">
    <fb>-30.890833333332999</fb>
    <v>9</v>
  </rv>
  <rv s="0">
    <v>805306368</v>
    <v>Solimar Charopen Gonçalves (Mayor)</v>
    <v>efa31637-beb0-d7ab-c963-426e6fc87221</v>
    <v>en-US</v>
    <v>Generic</v>
  </rv>
  <rv s="3">
    <v>969</v>
  </rv>
  <rv s="4">
    <v>https://www.bing.com/search?q=santana+do+livramento+brazil&amp;form=skydnc</v>
    <v>Learn more on Bing</v>
  </rv>
  <rv s="1">
    <fb>-55.532777777778001</fb>
    <v>9</v>
  </rv>
  <rv s="1">
    <fb>76321</fb>
    <v>8</v>
  </rv>
  <rv s="5">
    <v>#VALUE!</v>
    <v>en-US</v>
    <v>81c167e1-874b-afdd-6de0-57a690ba0345</v>
    <v>536870912</v>
    <v>1</v>
    <v>8651</v>
    <v>2</v>
    <v>Santana do Livramento</v>
    <v>4</v>
    <v>5</v>
    <v>Map</v>
    <v>6</v>
    <v>57</v>
    <v>76</v>
    <v>34927</v>
    <v>3</v>
    <v>Santana do Livramento, also spelled Sant'Ana do Livramento, is a city in the state of Rio Grande do Sul, Brazil. It is located along the border with the city of Rivera, Uruguay, forming together an international city of almost 170,000 ...</v>
    <v>34928</v>
    <v>34929</v>
    <v>34931</v>
    <v>34932</v>
    <v>34933</v>
    <v>Santana do Livramento</v>
    <v>34934</v>
    <v>6951</v>
    <v>Santana do Livramento</v>
    <v>mdp/vdpid/6463051343828353025</v>
  </rv>
  <rv s="0">
    <v>536870912</v>
    <v>Santiago, Rio Grande do Sul</v>
    <v>b77c1bca-ceba-6f35-0476-4ea3255bca05</v>
    <v>en-US</v>
    <v>Map</v>
  </rv>
  <rv s="1">
    <fb>2413.0749999999998</fb>
    <v>8</v>
  </rv>
  <rv s="2">
    <v>3885</v>
    <v>6</v>
    <v>8652</v>
    <v>7</v>
    <v>0</v>
    <v>Image of Santiago, Rio Grande do Sul</v>
  </rv>
  <rv s="1">
    <fb>-29.191944444444001</fb>
    <v>9</v>
  </rv>
  <rv s="4">
    <v>https://www.bing.com/search?q=santiago+brazil&amp;form=skydnc</v>
    <v>Learn more on Bing</v>
  </rv>
  <rv s="1">
    <fb>-54.866944444444002</fb>
    <v>9</v>
  </rv>
  <rv s="1">
    <fb>48938</fb>
    <v>8</v>
  </rv>
  <rv s="12">
    <v>#VALUE!</v>
    <v>en-US</v>
    <v>b77c1bca-ceba-6f35-0476-4ea3255bca05</v>
    <v>536870912</v>
    <v>1</v>
    <v>8653</v>
    <v>120</v>
    <v>Santiago, Rio Grande do Sul</v>
    <v>4</v>
    <v>5</v>
    <v>Map</v>
    <v>6</v>
    <v>7</v>
    <v>76</v>
    <v>34937</v>
    <v>3</v>
    <v>Santiago is a municipality of the western part of the state of Rio Grande do Sul, Brazil. It is the capital of the microregion of Santiago. The population is 49,360 in an area of 2,413.13 km². Its elevation is 409 m. It is located 450 km west of ...</v>
    <v>34938</v>
    <v>34939</v>
    <v>34940</v>
    <v>34941</v>
    <v>Santiago, Rio Grande do Sul</v>
    <v>34942</v>
    <v>Santiago, Rio Grande do Sul</v>
    <v>mdp/vdpid/6462788572360474625</v>
  </rv>
  <rv s="0">
    <v>536870912</v>
    <v>Santo Antônio da Patrulha</v>
    <v>db4e3b21-0d21-955f-e537-221901322d43</v>
    <v>en-US</v>
    <v>Map</v>
  </rv>
  <rv s="1">
    <fb>1049.807</fb>
    <v>8</v>
  </rv>
  <rv s="2">
    <v>3886</v>
    <v>6</v>
    <v>8654</v>
    <v>7</v>
    <v>0</v>
    <v>Image of Santo Antônio da Patrulha</v>
  </rv>
  <rv s="1">
    <fb>-29.817777777778002</fb>
    <v>9</v>
  </rv>
  <rv s="4">
    <v>https://www.bing.com/search?q=santo+ant%c3%b4nio+da+patrulha+brazil&amp;form=skydnc</v>
    <v>Learn more on Bing</v>
  </rv>
  <rv s="1">
    <fb>-50.52</fb>
    <v>9</v>
  </rv>
  <rv s="1">
    <fb>42942</fb>
    <v>8</v>
  </rv>
  <rv s="12">
    <v>#VALUE!</v>
    <v>en-US</v>
    <v>db4e3b21-0d21-955f-e537-221901322d43</v>
    <v>536870912</v>
    <v>1</v>
    <v>8655</v>
    <v>120</v>
    <v>Santo Antônio da Patrulha</v>
    <v>4</v>
    <v>5</v>
    <v>Map</v>
    <v>6</v>
    <v>7</v>
    <v>76</v>
    <v>34945</v>
    <v>3</v>
    <v>Santo Antônio da Patrulha is a municipality in the Brazilian state of Rio Grande do Sul. It was established in 1811.</v>
    <v>34946</v>
    <v>34947</v>
    <v>34948</v>
    <v>34949</v>
    <v>Santo Antônio da Patrulha</v>
    <v>34950</v>
    <v>Santo Antônio da Patrulha</v>
    <v>mdp/vdpid/6465204805684953089</v>
  </rv>
  <rv s="0">
    <v>536870912</v>
    <v>Santo Antônio das Missões</v>
    <v>3270245c-efe5-4301-2d71-8172db2cecaa</v>
    <v>en-US</v>
    <v>Map</v>
  </rv>
  <rv s="1">
    <fb>1714.239</fb>
    <v>8</v>
  </rv>
  <rv s="2">
    <v>3887</v>
    <v>6</v>
    <v>8656</v>
    <v>7</v>
    <v>0</v>
    <v>Image of Santo Antônio das Missões</v>
  </rv>
  <rv s="1">
    <fb>-28.510833333333</fb>
    <v>9</v>
  </rv>
  <rv s="4">
    <v>https://www.bing.com/search?q=santo+ant%c3%b4nio+das+miss%c3%b5es+brazil&amp;form=skydnc</v>
    <v>Learn more on Bing</v>
  </rv>
  <rv s="1">
    <fb>-55.227777777778002</fb>
    <v>9</v>
  </rv>
  <rv s="12">
    <v>#VALUE!</v>
    <v>en-US</v>
    <v>3270245c-efe5-4301-2d71-8172db2cecaa</v>
    <v>536870912</v>
    <v>1</v>
    <v>8657</v>
    <v>120</v>
    <v>Santo Antônio das Missões</v>
    <v>4</v>
    <v>5</v>
    <v>Map</v>
    <v>6</v>
    <v>7</v>
    <v>76</v>
    <v>34953</v>
    <v>3</v>
    <v>Santo Antônio das Missões is a municipality in the western part of the state of Rio Grande do Sul, Brazil. The population is 10,050 in an area of 1710.87 km². Distance from the state capital of Porto Alegre is 534 km west and tens of kilometres ...</v>
    <v>34954</v>
    <v>34955</v>
    <v>34956</v>
    <v>34957</v>
    <v>Santo Antônio das Missões</v>
    <v>4768</v>
    <v>Santo Antônio das Missões</v>
    <v>mdp/vdpid/6462715066813775873</v>
  </rv>
  <rv s="0">
    <v>536870912</v>
    <v>Santo Antônio do Palma</v>
    <v>608ccb22-9742-1c71-ce99-17c6a9fc51f9</v>
    <v>en-US</v>
    <v>Map</v>
  </rv>
  <rv s="1">
    <fb>126.095</fb>
    <v>8</v>
  </rv>
  <rv s="2">
    <v>3888</v>
    <v>6</v>
    <v>8658</v>
    <v>7</v>
    <v>0</v>
    <v>Image of Santo Antônio do Palma</v>
  </rv>
  <rv s="1">
    <fb>-28.496944444444001</fb>
    <v>9</v>
  </rv>
  <rv s="4">
    <v>https://www.bing.com/search?q=santo+ant%c3%b4nio+do+palma+brazil&amp;form=skydnc</v>
    <v>Learn more on Bing</v>
  </rv>
  <rv s="1">
    <fb>-52.024999999999999</fb>
    <v>9</v>
  </rv>
  <rv s="1">
    <fb>2091</fb>
    <v>8</v>
  </rv>
  <rv s="12">
    <v>#VALUE!</v>
    <v>en-US</v>
    <v>608ccb22-9742-1c71-ce99-17c6a9fc51f9</v>
    <v>536870912</v>
    <v>1</v>
    <v>8659</v>
    <v>120</v>
    <v>Santo Antônio do Palma</v>
    <v>4</v>
    <v>5</v>
    <v>Map</v>
    <v>6</v>
    <v>7</v>
    <v>76</v>
    <v>34960</v>
    <v>3</v>
    <v>Santo Antônio do Palma is a municipality in the northern part of the state of Rio Grande do Sul, Brazil. The population is 2,123 in an area of 126.09 km². Its elevation is 669 m.</v>
    <v>34961</v>
    <v>34962</v>
    <v>34963</v>
    <v>34964</v>
    <v>Santo Antônio do Palma</v>
    <v>34965</v>
    <v>Santo Antônio do Palma</v>
    <v>mdp/vdpid/6463387422251024385</v>
  </rv>
  <rv s="0">
    <v>536870912</v>
    <v>Santo Antônio do Planalto</v>
    <v>99e39e22-647b-9989-075a-24851ef67bd3</v>
    <v>en-US</v>
    <v>Map</v>
  </rv>
  <rv s="1">
    <fb>206.50700000000001</fb>
    <v>8</v>
  </rv>
  <rv s="2">
    <v>3889</v>
    <v>6</v>
    <v>8660</v>
    <v>7</v>
    <v>0</v>
    <v>Image of Santo Antônio do Planalto</v>
  </rv>
  <rv s="1">
    <fb>-28.395833333333002</fb>
    <v>9</v>
  </rv>
  <rv s="4">
    <v>https://www.bing.com/search?q=santo+ant%c3%b4nio+do+planalto+brazil&amp;form=skydnc</v>
    <v>Learn more on Bing</v>
  </rv>
  <rv s="1">
    <fb>-52.690833333333003</fb>
    <v>9</v>
  </rv>
  <rv s="1">
    <fb>2018</fb>
    <v>8</v>
  </rv>
  <rv s="12">
    <v>#VALUE!</v>
    <v>en-US</v>
    <v>99e39e22-647b-9989-075a-24851ef67bd3</v>
    <v>536870912</v>
    <v>1</v>
    <v>8661</v>
    <v>120</v>
    <v>Santo Antônio do Planalto</v>
    <v>4</v>
    <v>5</v>
    <v>Map</v>
    <v>6</v>
    <v>64</v>
    <v>76</v>
    <v>34968</v>
    <v>3</v>
    <v>Santo Antônio do Planalto is a municipality in the state of Rio Grande do Sul, Brazil. As of 2020, the estimated population was 2,019.</v>
    <v>34969</v>
    <v>34970</v>
    <v>34971</v>
    <v>34972</v>
    <v>Santo Antônio do Planalto</v>
    <v>34973</v>
    <v>Santo Antônio do Planalto</v>
    <v>mdp/vdpid/6463269152458014721</v>
  </rv>
  <rv s="0">
    <v>536870912</v>
    <v>Santo Augusto</v>
    <v>568a8c95-4f80-17b6-48ac-541187710c99</v>
    <v>en-US</v>
    <v>Map</v>
  </rv>
  <rv s="1">
    <fb>468.01900000000001</fb>
    <v>8</v>
  </rv>
  <rv s="1">
    <fb>-27.850833333333</fb>
    <v>9</v>
  </rv>
  <rv s="4">
    <v>https://www.bing.com/search?q=santo+augusto+brazil&amp;form=skydnc</v>
    <v>Learn more on Bing</v>
  </rv>
  <rv s="1">
    <fb>-53.776944444443998</fb>
    <v>9</v>
  </rv>
  <rv s="1">
    <fb>13902</fb>
    <v>8</v>
  </rv>
  <rv s="14">
    <v>#VALUE!</v>
    <v>en-US</v>
    <v>568a8c95-4f80-17b6-48ac-541187710c99</v>
    <v>536870912</v>
    <v>1</v>
    <v>8663</v>
    <v>136</v>
    <v>Santo Augusto</v>
    <v>4</v>
    <v>137</v>
    <v>Map</v>
    <v>6</v>
    <v>7</v>
    <v>76</v>
    <v>34976</v>
    <v>3</v>
    <v>Santo Augusto is a municipality in the state of Rio Grande do Sul, Brazil, in the micro region of Ijuí. As of 2020, the estimated population was 13,848.</v>
    <v>34977</v>
    <v>34978</v>
    <v>34979</v>
    <v>Santo Augusto</v>
    <v>34980</v>
    <v>6951</v>
    <v>Santo Augusto</v>
    <v>mdp/vdpid/6459842291887505409</v>
  </rv>
  <rv s="0">
    <v>536870912</v>
    <v>Santo Cristo</v>
    <v>8d566ef0-cea8-419d-ff77-42d2b8a119bb</v>
    <v>en-US</v>
    <v>Map</v>
  </rv>
  <rv s="1">
    <fb>366.87799999999999</fb>
    <v>8</v>
  </rv>
  <rv s="2">
    <v>3890</v>
    <v>6</v>
    <v>8664</v>
    <v>7</v>
    <v>0</v>
    <v>Image of Santo Cristo</v>
  </rv>
  <rv s="1">
    <fb>-27.823888888889002</fb>
    <v>9</v>
  </rv>
  <rv s="0">
    <v>805306368</v>
    <v>Adair Philippsen (Mayor)</v>
    <v>99ec7465-0d0f-34cc-8022-00462a47d7da</v>
    <v>en-US</v>
    <v>Generic</v>
  </rv>
  <rv s="3">
    <v>970</v>
  </rv>
  <rv s="4">
    <v>https://www.bing.com/search?q=santo+cristo+rio+grande+do+sul&amp;form=skydnc</v>
    <v>Learn more on Bing</v>
  </rv>
  <rv s="1">
    <fb>-54.662777777777997</fb>
    <v>9</v>
  </rv>
  <rv s="1">
    <fb>14177</fb>
    <v>8</v>
  </rv>
  <rv s="8">
    <v>#VALUE!</v>
    <v>en-US</v>
    <v>8d566ef0-cea8-419d-ff77-42d2b8a119bb</v>
    <v>536870912</v>
    <v>1</v>
    <v>8665</v>
    <v>67</v>
    <v>Santo Cristo</v>
    <v>4</v>
    <v>5</v>
    <v>Map</v>
    <v>6</v>
    <v>64</v>
    <v>76</v>
    <v>34983</v>
    <v>3</v>
    <v>Santo Cristo is a municipality in the state of Rio Grande do Sul, Brazil. As of 2020, the estimated population was 14,216. The municipality would be partially flooded by the proposed Panambí Dam.</v>
    <v>34984</v>
    <v>34985</v>
    <v>34987</v>
    <v>34988</v>
    <v>34989</v>
    <v>Santo Cristo</v>
    <v>34990</v>
    <v>Santo Cristo</v>
    <v>mdp/vdpid/6459800332875595777</v>
  </rv>
  <rv s="0">
    <v>536870912</v>
    <v>Santo Expedito do Sul</v>
    <v>17dd2238-3e1a-1d59-8213-32f3634300ee</v>
    <v>en-US</v>
    <v>Map</v>
  </rv>
  <rv s="1">
    <fb>125.735</fb>
    <v>8</v>
  </rv>
  <rv s="2">
    <v>3891</v>
    <v>6</v>
    <v>8666</v>
    <v>7</v>
    <v>0</v>
    <v>Image of Santo Expedito do Sul</v>
  </rv>
  <rv s="1">
    <fb>-27.907777777778001</fb>
    <v>9</v>
  </rv>
  <rv s="4">
    <v>https://www.bing.com/search?q=santo+expedito+do+sul+brazil&amp;form=skydnc</v>
    <v>Learn more on Bing</v>
  </rv>
  <rv s="1">
    <fb>-51.645000000000003</fb>
    <v>9</v>
  </rv>
  <rv s="1">
    <fb>2349</fb>
    <v>8</v>
  </rv>
  <rv s="12">
    <v>#VALUE!</v>
    <v>en-US</v>
    <v>17dd2238-3e1a-1d59-8213-32f3634300ee</v>
    <v>536870912</v>
    <v>1</v>
    <v>8667</v>
    <v>120</v>
    <v>Santo Expedito do Sul</v>
    <v>4</v>
    <v>5</v>
    <v>Map</v>
    <v>6</v>
    <v>7</v>
    <v>76</v>
    <v>34993</v>
    <v>3</v>
    <v>Santo Expedito do Sul is a municipality in the state of Rio Grande do Sul, Brazil. As of 2020, the estimated population was 2,305.</v>
    <v>34994</v>
    <v>34995</v>
    <v>34996</v>
    <v>34997</v>
    <v>Santo Expedito do Sul</v>
    <v>34998</v>
    <v>Santo Expedito do Sul</v>
    <v>mdp/vdpid/6460371427731177473</v>
  </rv>
  <rv s="0">
    <v>536870912</v>
    <v>São Domingos do Sul</v>
    <v>938668d7-4de6-9e17-77fd-b5da30be2e84</v>
    <v>en-US</v>
    <v>Map</v>
  </rv>
  <rv s="1">
    <fb>78.951999999999998</fb>
    <v>8</v>
  </rv>
  <rv s="2">
    <v>3892</v>
    <v>6</v>
    <v>8668</v>
    <v>7</v>
    <v>0</v>
    <v>Image of São Domingos do Sul</v>
  </rv>
  <rv s="1">
    <fb>-28.530833333333</fb>
    <v>9</v>
  </rv>
  <rv s="4">
    <v>https://www.bing.com/search?q=s%c3%a3o+domingos+do+sul+brazil&amp;form=skydnc</v>
    <v>Learn more on Bing</v>
  </rv>
  <rv s="1">
    <fb>-51.887777777777998</fb>
    <v>9</v>
  </rv>
  <rv s="1">
    <fb>2754</fb>
    <v>8</v>
  </rv>
  <rv s="12">
    <v>#VALUE!</v>
    <v>en-US</v>
    <v>938668d7-4de6-9e17-77fd-b5da30be2e84</v>
    <v>536870912</v>
    <v>1</v>
    <v>8669</v>
    <v>120</v>
    <v>São Domingos do Sul</v>
    <v>4</v>
    <v>5</v>
    <v>Map</v>
    <v>6</v>
    <v>7</v>
    <v>76</v>
    <v>35001</v>
    <v>3</v>
    <v>São Domingos do Sul is a municipality in the Brazilian state of Rio Grande do Sul. It is situated at a latitude of 28º31'51 South and a longitude of 51º53'16" West. As of 2020, it has an estimated population of 3,083 inhabitants on an area of ...</v>
    <v>35002</v>
    <v>35003</v>
    <v>35004</v>
    <v>35005</v>
    <v>São Domingos do Sul</v>
    <v>35006</v>
    <v>São Domingos do Sul</v>
    <v>mdp/vdpid/6463389449744023553</v>
  </rv>
  <rv s="0">
    <v>536870912</v>
    <v>São Francisco de Assis, Rio Grande do Sul</v>
    <v>b22942e3-6e80-5c87-fdd0-04291b6b3c1b</v>
    <v>en-US</v>
    <v>Map</v>
  </rv>
  <rv s="1">
    <fb>2508.4639999999999</fb>
    <v>8</v>
  </rv>
  <rv s="2">
    <v>3893</v>
    <v>6</v>
    <v>8670</v>
    <v>7</v>
    <v>0</v>
    <v>Image of São Francisco de Assis, Rio Grande do Sul</v>
  </rv>
  <rv s="1">
    <fb>-29.55</fb>
    <v>9</v>
  </rv>
  <rv s="4">
    <v>https://www.bing.com/search?q=s%c3%a3o+francisco+de+assis+brazil&amp;form=skydnc</v>
    <v>Learn more on Bing</v>
  </rv>
  <rv s="1">
    <fb>-55.130833333333001</fb>
    <v>9</v>
  </rv>
  <rv s="1">
    <fb>18205</fb>
    <v>8</v>
  </rv>
  <rv s="9">
    <v>#VALUE!</v>
    <v>en-US</v>
    <v>b22942e3-6e80-5c87-fdd0-04291b6b3c1b</v>
    <v>536870912</v>
    <v>1</v>
    <v>8671</v>
    <v>72</v>
    <v>São Francisco de Assis, Rio Grande do Sul</v>
    <v>4</v>
    <v>5</v>
    <v>Map</v>
    <v>6</v>
    <v>57</v>
    <v>76</v>
    <v>35009</v>
    <v>3</v>
    <v>São Francisco de Assis is a Brazilian municipality in the western part of the state of Rio Grande do Sul. It has a population of 18,205. Its elevation is 151 m. It has an area of 2,530.9 km². It is located 434 km west of the state capital of ...</v>
    <v>35010</v>
    <v>35011</v>
    <v>35012</v>
    <v>35013</v>
    <v>São Francisco de Assis, Rio Grande do Sul</v>
    <v>35014</v>
    <v>6951</v>
    <v>São Francisco de Assis, Rio Grande do Sul</v>
    <v>mdp/vdpid/6463088838993510401</v>
  </rv>
  <rv s="0">
    <v>536870912</v>
    <v>São Francisco de Paula, Rio Grande do Sul</v>
    <v>569c8207-62ac-bebe-9bd7-d8d1fba110a1</v>
    <v>en-US</v>
    <v>Map</v>
  </rv>
  <rv s="1">
    <fb>3272.9479999999999</fb>
    <v>8</v>
  </rv>
  <rv s="2">
    <v>3894</v>
    <v>6</v>
    <v>8672</v>
    <v>7</v>
    <v>0</v>
    <v>Image of São Francisco de Paula, Rio Grande do Sul</v>
  </rv>
  <rv s="1">
    <fb>-29.447777777778001</fb>
    <v>9</v>
  </rv>
  <rv s="0">
    <v>805306368</v>
    <v>Antonio Juarez Hampel Schlichting (Mayor)</v>
    <v>6fca2151-94a0-e11c-9ebd-44356946da5e</v>
    <v>en-US</v>
    <v>Generic</v>
  </rv>
  <rv s="3">
    <v>971</v>
  </rv>
  <rv s="4">
    <v>https://www.bing.com/search?q=s%c3%a3o+francisco+de+paula+brazil&amp;form=skydnc</v>
    <v>Learn more on Bing</v>
  </rv>
  <rv s="1">
    <fb>21871</fb>
    <v>8</v>
  </rv>
  <rv s="5">
    <v>#VALUE!</v>
    <v>en-US</v>
    <v>569c8207-62ac-bebe-9bd7-d8d1fba110a1</v>
    <v>536870912</v>
    <v>1</v>
    <v>8673</v>
    <v>2</v>
    <v>São Francisco de Paula, Rio Grande do Sul</v>
    <v>4</v>
    <v>5</v>
    <v>Map</v>
    <v>6</v>
    <v>64</v>
    <v>76</v>
    <v>35017</v>
    <v>3</v>
    <v>São Francisco de Paula is a city in the Serra Gaúcha of the state of Rio Grande do Sul, Brazil. The municipality covers about 3,289.7 km² and sits about 112 km from Porto Alegre. As of 2020, the city's population was estimated to be 21,801. The ...</v>
    <v>35018</v>
    <v>35019</v>
    <v>35021</v>
    <v>35022</v>
    <v>27453</v>
    <v>São Francisco de Paula, Rio Grande do Sul</v>
    <v>35023</v>
    <v>6951</v>
    <v>São Francisco de Paula, Rio Grande do Sul</v>
    <v>mdp/vdpid/6465010888146419713</v>
  </rv>
  <rv s="0">
    <v>536870912</v>
    <v>São Gabriel, Rio Grande do Sul</v>
    <v>c4ee98f8-6d10-f65b-09e8-d233007baffe</v>
    <v>en-US</v>
    <v>Map</v>
  </rv>
  <rv s="1">
    <fb>5019.6459999999997</fb>
    <v>8</v>
  </rv>
  <rv s="2">
    <v>3895</v>
    <v>6</v>
    <v>8674</v>
    <v>7</v>
    <v>0</v>
    <v>Image of São Gabriel, Rio Grande do Sul</v>
  </rv>
  <rv s="1">
    <fb>-30.335833333332999</fb>
    <v>9</v>
  </rv>
  <rv s="4">
    <v>https://www.bing.com/search?q=s%c3%a3o+gabriel+brazil&amp;form=skydnc</v>
    <v>Learn more on Bing</v>
  </rv>
  <rv s="1">
    <fb>-54.32</fb>
    <v>9</v>
  </rv>
  <rv s="1">
    <fb>58487</fb>
    <v>8</v>
  </rv>
  <rv s="12">
    <v>#VALUE!</v>
    <v>en-US</v>
    <v>c4ee98f8-6d10-f65b-09e8-d233007baffe</v>
    <v>536870912</v>
    <v>1</v>
    <v>8675</v>
    <v>120</v>
    <v>São Gabriel, Rio Grande do Sul</v>
    <v>4</v>
    <v>5</v>
    <v>Map</v>
    <v>6</v>
    <v>7</v>
    <v>76</v>
    <v>35026</v>
    <v>3</v>
    <v>São Gabriel is a municipality in the state of Rio Grande do Sul, Brazil.</v>
    <v>35027</v>
    <v>35028</v>
    <v>35029</v>
    <v>35030</v>
    <v>São Gabriel, Rio Grande do Sul</v>
    <v>35031</v>
    <v>São Gabriel, Rio Grande do Sul</v>
    <v>mdp/vdpid/6463167931906785281</v>
  </rv>
  <rv s="0">
    <v>536870912</v>
    <v>São Jerônimo</v>
    <v>55456b6e-6237-51a6-5de1-c37c2392dc3e</v>
    <v>en-US</v>
    <v>Map</v>
  </rv>
  <rv s="1">
    <fb>937.04899999999998</fb>
    <v>8</v>
  </rv>
  <rv s="2">
    <v>3896</v>
    <v>6</v>
    <v>8676</v>
    <v>7</v>
    <v>0</v>
    <v>Image of São Jerônimo</v>
  </rv>
  <rv s="1">
    <fb>-29.958888888889</fb>
    <v>9</v>
  </rv>
  <rv s="4">
    <v>https://www.bing.com/search?q=s%c3%a3o+jer%c3%b4nimo+brazil&amp;form=skydnc</v>
    <v>Learn more on Bing</v>
  </rv>
  <rv s="1">
    <fb>-51.721944444443999</fb>
    <v>9</v>
  </rv>
  <rv s="1">
    <fb>21028</fb>
    <v>8</v>
  </rv>
  <rv s="12">
    <v>#VALUE!</v>
    <v>en-US</v>
    <v>55456b6e-6237-51a6-5de1-c37c2392dc3e</v>
    <v>536870912</v>
    <v>1</v>
    <v>8677</v>
    <v>120</v>
    <v>São Jerônimo</v>
    <v>4</v>
    <v>5</v>
    <v>Map</v>
    <v>6</v>
    <v>7</v>
    <v>76</v>
    <v>35034</v>
    <v>3</v>
    <v>São Jerônimo is a municipality in the state of Rio Grande do Sul, Brazil. It is a municipality that is part of the watershed the Jacuí River.</v>
    <v>35035</v>
    <v>35036</v>
    <v>35037</v>
    <v>35038</v>
    <v>São Jerônimo</v>
    <v>35039</v>
    <v>São Jerônimo</v>
    <v>mdp/vdpid/6463671376514383873</v>
  </rv>
  <rv s="0">
    <v>536870912</v>
    <v>São João da Urtiga</v>
    <v>4c8f2dbd-4116-1239-3ada-9adf65a6ab53</v>
    <v>en-US</v>
    <v>Map</v>
  </rv>
  <rv s="1">
    <fb>171.17699999999999</fb>
    <v>8</v>
  </rv>
  <rv s="1">
    <fb>-27.82</fb>
    <v>9</v>
  </rv>
  <rv s="4">
    <v>https://www.bing.com/search?q=s%c3%a3o+jo%c3%a3o+da+urtiga+brazil&amp;form=skydnc</v>
    <v>Learn more on Bing</v>
  </rv>
  <rv s="16">
    <v>#VALUE!</v>
    <v>en-US</v>
    <v>4c8f2dbd-4116-1239-3ada-9adf65a6ab53</v>
    <v>536870912</v>
    <v>1</v>
    <v>8679</v>
    <v>151</v>
    <v>São João da Urtiga</v>
    <v>4</v>
    <v>137</v>
    <v>Map</v>
    <v>6</v>
    <v>7</v>
    <v>76</v>
    <v>35042</v>
    <v>3</v>
    <v>São João da Urtiga is a municipality in the state of Rio Grande do Sul, Brazil. As of 2020, the estimated population was 4,641.</v>
    <v>35043</v>
    <v>35044</v>
    <v>27408</v>
    <v>São João da Urtiga</v>
    <v>1838</v>
    <v>São João da Urtiga</v>
    <v>mdp/vdpid/6460363669946499073</v>
  </rv>
  <rv s="0">
    <v>536870912</v>
    <v>São João do Polêsine</v>
    <v>af513c34-f81d-fc36-2dcb-20a1e5cd86f7</v>
    <v>en-US</v>
    <v>Map</v>
  </rv>
  <rv s="1">
    <fb>8585</fb>
    <v>8</v>
  </rv>
  <rv s="2">
    <v>3897</v>
    <v>6</v>
    <v>8680</v>
    <v>7</v>
    <v>0</v>
    <v>Image of São João do Polêsine</v>
  </rv>
  <rv s="4">
    <v>https://www.bing.com/search?q=s%c3%a3o+jo%c3%a3o+do+pol%c3%aasine+brazil&amp;form=skydnc</v>
    <v>Learn more on Bing</v>
  </rv>
  <rv s="1">
    <fb>-53.445833333332999</fb>
    <v>9</v>
  </rv>
  <rv s="1">
    <fb>2649</fb>
    <v>8</v>
  </rv>
  <rv s="9">
    <v>#VALUE!</v>
    <v>en-US</v>
    <v>af513c34-f81d-fc36-2dcb-20a1e5cd86f7</v>
    <v>536870912</v>
    <v>1</v>
    <v>8681</v>
    <v>72</v>
    <v>São João do Polêsine</v>
    <v>4</v>
    <v>5</v>
    <v>Map</v>
    <v>6</v>
    <v>7</v>
    <v>76</v>
    <v>35047</v>
    <v>3</v>
    <v>São João do Polêsine is a municipality in the state of Rio Grande do Sul, Brazil. In this city there are outcrops with fossils. Sauropodomorph dinosaur Buriolestes and dinosauromorph Ixalerpeton were found in the Carnian deposits. The type ...</v>
    <v>35048</v>
    <v>32057</v>
    <v>35049</v>
    <v>35050</v>
    <v>São João do Polêsine</v>
    <v>35051</v>
    <v>7560</v>
    <v>São João do Polêsine</v>
    <v>mdp/vdpid/6463511159721951233</v>
  </rv>
  <rv s="0">
    <v>536870912</v>
    <v>São Jorge, Rio Grande do Sul</v>
    <v>7b017903-2202-eb44-7332-dcbe53488bbc</v>
    <v>en-US</v>
    <v>Map</v>
  </rv>
  <rv s="1">
    <fb>118.053</fb>
    <v>8</v>
  </rv>
  <rv s="1">
    <fb>-51.702777777778003</fb>
    <v>9</v>
  </rv>
  <rv s="1">
    <fb>2912</fb>
    <v>8</v>
  </rv>
  <rv s="21">
    <v>#VALUE!</v>
    <v>en-US</v>
    <v>7b017903-2202-eb44-7332-dcbe53488bbc</v>
    <v>536870912</v>
    <v>1</v>
    <v>8683</v>
    <v>635</v>
    <v>São Jorge, Rio Grande do Sul</v>
    <v>92</v>
    <v>137</v>
    <v>Map</v>
    <v>6</v>
    <v>7</v>
    <v>76</v>
    <v>35054</v>
    <v>3</v>
    <v>São Jorge is a municipality in the state of Rio Grande do Sul, Brazil. As of 2020, the estimated population was 2,816.</v>
    <v>33096</v>
    <v>35055</v>
    <v>São Jorge, Rio Grande do Sul</v>
    <v>35056</v>
    <v>São Jorge, Rio Grande do Sul</v>
    <v>mdp/vdpid/6463395703182852097</v>
  </rv>
  <rv s="0">
    <v>536870912</v>
    <v>São José das Missões</v>
    <v>104ec100-4528-67c8-82cf-03f94cdb921b</v>
    <v>en-US</v>
    <v>Map</v>
  </rv>
  <rv s="1">
    <fb>98.07</fb>
    <v>8</v>
  </rv>
  <rv s="1">
    <fb>-27.78</fb>
    <v>9</v>
  </rv>
  <rv s="4">
    <v>https://www.bing.com/search?q=s%c3%a3o+jos%c3%a9+das+miss%c3%b5es+brazil&amp;form=skydnc</v>
    <v>Learn more on Bing</v>
  </rv>
  <rv s="1">
    <fb>2362</fb>
    <v>8</v>
  </rv>
  <rv s="14">
    <v>#VALUE!</v>
    <v>en-US</v>
    <v>104ec100-4528-67c8-82cf-03f94cdb921b</v>
    <v>536870912</v>
    <v>1</v>
    <v>8685</v>
    <v>136</v>
    <v>São José das Missões</v>
    <v>4</v>
    <v>137</v>
    <v>Map</v>
    <v>6</v>
    <v>7</v>
    <v>76</v>
    <v>35059</v>
    <v>3</v>
    <v>São José das Missões is a municipality in the state of Rio Grande do Sul, Brazil. As of 2020, the estimated population was 2,514.</v>
    <v>35060</v>
    <v>35061</v>
    <v>26472</v>
    <v>São José das Missões</v>
    <v>35062</v>
    <v>6951</v>
    <v>São José das Missões</v>
    <v>mdp/vdpid/6460229073036640257</v>
  </rv>
  <rv s="0">
    <v>536870912</v>
    <v>São José do Herval</v>
    <v>037802db-7c51-ff94-ccfc-eb775061423d</v>
    <v>en-US</v>
    <v>Map</v>
  </rv>
  <rv s="1">
    <fb>10152</fb>
    <v>8</v>
  </rv>
  <rv s="2">
    <v>3898</v>
    <v>6</v>
    <v>8686</v>
    <v>7</v>
    <v>0</v>
    <v>Image of São José do Herval</v>
  </rv>
  <rv s="1">
    <fb>-29.043888888889001</fb>
    <v>9</v>
  </rv>
  <rv s="0">
    <v>805306368</v>
    <v>Jovani Bozetti (Mayor)</v>
    <v>f4b8603f-706a-8414-faaa-b8e9ecc4b3fe</v>
    <v>en-US</v>
    <v>Generic</v>
  </rv>
  <rv s="3">
    <v>972</v>
  </rv>
  <rv s="4">
    <v>https://www.bing.com/search?q=s%c3%a3o+jos%c3%a9+do+herval+brazil&amp;form=skydnc</v>
    <v>Learn more on Bing</v>
  </rv>
  <rv s="1">
    <fb>1917</fb>
    <v>8</v>
  </rv>
  <rv s="5">
    <v>#VALUE!</v>
    <v>en-US</v>
    <v>037802db-7c51-ff94-ccfc-eb775061423d</v>
    <v>536870912</v>
    <v>1</v>
    <v>8687</v>
    <v>2</v>
    <v>São José do Herval</v>
    <v>4</v>
    <v>5</v>
    <v>Map</v>
    <v>6</v>
    <v>64</v>
    <v>76</v>
    <v>35065</v>
    <v>3</v>
    <v>São José do Herval is a municipality in the state of Rio Grande do Sul, Brazil, commonly known as Dead Donkey by the inhabitants of the region. As of 2020, the estimated population was 1,943.</v>
    <v>35066</v>
    <v>35067</v>
    <v>35069</v>
    <v>35070</v>
    <v>32865</v>
    <v>São José do Herval</v>
    <v>35071</v>
    <v>6951</v>
    <v>São José do Herval</v>
    <v>mdp/vdpid/6463349015747493889</v>
  </rv>
  <rv s="0">
    <v>536870912</v>
    <v>São José do Hortêncio</v>
    <v>739d08b6-29c9-9092-ec77-47259e03f621</v>
    <v>en-US</v>
    <v>Map</v>
  </rv>
  <rv s="1">
    <fb>64.113</fb>
    <v>8</v>
  </rv>
  <rv s="2">
    <v>3899</v>
    <v>6</v>
    <v>8688</v>
    <v>7</v>
    <v>0</v>
    <v>Image of São José do Hortêncio</v>
  </rv>
  <rv s="1">
    <fb>-29.527777777777999</fb>
    <v>9</v>
  </rv>
  <rv s="4">
    <v>https://www.bing.com/search?q=s%c3%a3o+jos%c3%a9+do+hort%c3%aancio+brazil&amp;form=skydnc</v>
    <v>Learn more on Bing</v>
  </rv>
  <rv s="1">
    <fb>-51.250833333332999</fb>
    <v>9</v>
  </rv>
  <rv s="1">
    <fb>4447</fb>
    <v>8</v>
  </rv>
  <rv s="9">
    <v>#VALUE!</v>
    <v>en-US</v>
    <v>739d08b6-29c9-9092-ec77-47259e03f621</v>
    <v>536870912</v>
    <v>1</v>
    <v>8689</v>
    <v>72</v>
    <v>São José do Hortêncio</v>
    <v>4</v>
    <v>5</v>
    <v>Map</v>
    <v>6</v>
    <v>7</v>
    <v>76</v>
    <v>35074</v>
    <v>3</v>
    <v>São José do Hortêncio is a municipality in the state of Rio Grande do Sul, Brazil.</v>
    <v>35075</v>
    <v>35076</v>
    <v>35077</v>
    <v>35078</v>
    <v>São José do Hortêncio</v>
    <v>35079</v>
    <v>6951</v>
    <v>São José do Hortêncio</v>
    <v>mdp/vdpid/6463686014870224897</v>
  </rv>
  <rv s="0">
    <v>536870912</v>
    <v>São José do Inhacorá</v>
    <v>be33d240-4217-1098-ac88-4c107924cc61</v>
    <v>en-US</v>
    <v>Map</v>
  </rv>
  <rv s="1">
    <fb>77.805999999999997</fb>
    <v>8</v>
  </rv>
  <rv s="2">
    <v>3900</v>
    <v>6</v>
    <v>8690</v>
    <v>7</v>
    <v>0</v>
    <v>Image of São José do Inhacorá</v>
  </rv>
  <rv s="1">
    <fb>-27.725000000000001</fb>
    <v>9</v>
  </rv>
  <rv s="0">
    <v>805306368</v>
    <v>Gilberto Pedro Hammes (Mayor)</v>
    <v>8a596a8f-3b9f-e2cf-b5e2-9f0d5227dbcc</v>
    <v>en-US</v>
    <v>Generic</v>
  </rv>
  <rv s="3">
    <v>973</v>
  </rv>
  <rv s="4">
    <v>https://www.bing.com/search?q=s%c3%a3o+jos%c3%a9+do+inhacor%c3%a1+brazil&amp;form=skydnc</v>
    <v>Learn more on Bing</v>
  </rv>
  <rv s="1">
    <fb>-54.128888888889001</fb>
    <v>9</v>
  </rv>
  <rv s="1">
    <fb>2406</fb>
    <v>8</v>
  </rv>
  <rv s="8">
    <v>#VALUE!</v>
    <v>en-US</v>
    <v>be33d240-4217-1098-ac88-4c107924cc61</v>
    <v>536870912</v>
    <v>1</v>
    <v>8691</v>
    <v>67</v>
    <v>São José do Inhacorá</v>
    <v>4</v>
    <v>5</v>
    <v>Map</v>
    <v>6</v>
    <v>7</v>
    <v>76</v>
    <v>35082</v>
    <v>3</v>
    <v>São José do Inhacorá is a municipality in the state of Rio Grande do Sul, Brazil. Originally, this little city was a district of Três de Maio and obtained its emancipation in 1992. The city is considered the less dangerous in Brazil to live, and ...</v>
    <v>35083</v>
    <v>35084</v>
    <v>35086</v>
    <v>35087</v>
    <v>35088</v>
    <v>São José do Inhacorá</v>
    <v>35089</v>
    <v>São José do Inhacorá</v>
    <v>mdp/vdpid/6459821126322225153</v>
  </rv>
  <rv s="0">
    <v>536870912</v>
    <v>São José do Norte</v>
    <v>0b39f213-41ca-c00a-2ce8-41f906131d61</v>
    <v>en-US</v>
    <v>Map</v>
  </rv>
  <rv s="1">
    <fb>1117.873</fb>
    <v>8</v>
  </rv>
  <rv s="2">
    <v>3901</v>
    <v>6</v>
    <v>8692</v>
    <v>7</v>
    <v>0</v>
    <v>Image of São José do Norte</v>
  </rv>
  <rv s="1">
    <fb>-32.015000000000001</fb>
    <v>9</v>
  </rv>
  <rv s="0">
    <v>805306368</v>
    <v>Fabiany Zogbi Roig (Mayor)</v>
    <v>8654e9a4-0318-17d3-d424-646231916e9a</v>
    <v>en-US</v>
    <v>Generic</v>
  </rv>
  <rv s="3">
    <v>974</v>
  </rv>
  <rv s="4">
    <v>https://www.bing.com/search?q=s%c3%a3o+jos%c3%a9+do+norte+rio+grande+do+sul&amp;form=skydnc</v>
    <v>Learn more on Bing</v>
  </rv>
  <rv s="1">
    <fb>-52.041944444443999</fb>
    <v>9</v>
  </rv>
  <rv s="1">
    <fb>25443</fb>
    <v>8</v>
  </rv>
  <rv s="8">
    <v>#VALUE!</v>
    <v>en-US</v>
    <v>0b39f213-41ca-c00a-2ce8-41f906131d61</v>
    <v>536870912</v>
    <v>1</v>
    <v>8693</v>
    <v>67</v>
    <v>São José do Norte</v>
    <v>4</v>
    <v>5</v>
    <v>Map</v>
    <v>6</v>
    <v>7</v>
    <v>76</v>
    <v>35092</v>
    <v>3</v>
    <v>São José do Norte is a municipality in the state of Rio Grande do Sul, Brazil. As of 2020, the estimated population was 27,721.</v>
    <v>35093</v>
    <v>35094</v>
    <v>35096</v>
    <v>35097</v>
    <v>35098</v>
    <v>São José do Norte</v>
    <v>35099</v>
    <v>São José do Norte</v>
    <v>mdp/vdpid/6464489276229812225</v>
  </rv>
  <rv s="0">
    <v>536870912</v>
    <v>São José do Ouro</v>
    <v>3ea28e39-c156-cb85-acc0-47104eaa024f</v>
    <v>en-US</v>
    <v>Map</v>
  </rv>
  <rv s="1">
    <fb>334.774</fb>
    <v>8</v>
  </rv>
  <rv s="1">
    <fb>-27.768888888888998</fb>
    <v>9</v>
  </rv>
  <rv s="4">
    <v>https://www.bing.com/search?q=s%c3%a3o+jos%c3%a9+do+ouro+brazil&amp;form=skydnc</v>
    <v>Learn more on Bing</v>
  </rv>
  <rv s="1">
    <fb>-51.593888888888998</fb>
    <v>9</v>
  </rv>
  <rv s="1">
    <fb>6834</fb>
    <v>8</v>
  </rv>
  <rv s="14">
    <v>#VALUE!</v>
    <v>en-US</v>
    <v>3ea28e39-c156-cb85-acc0-47104eaa024f</v>
    <v>536870912</v>
    <v>1</v>
    <v>8695</v>
    <v>136</v>
    <v>São José do Ouro</v>
    <v>4</v>
    <v>137</v>
    <v>Map</v>
    <v>6</v>
    <v>7</v>
    <v>76</v>
    <v>35102</v>
    <v>3</v>
    <v>São José do Ouro is a municipality in the state of Rio Grande do Sul, Brazil. As of 2020, the estimated population was 6,922.</v>
    <v>35103</v>
    <v>35104</v>
    <v>35105</v>
    <v>São José do Ouro</v>
    <v>35106</v>
    <v>6951</v>
    <v>São José do Ouro</v>
    <v>mdp/vdpid/6460358139068809217</v>
  </rv>
  <rv s="0">
    <v>536870912</v>
    <v>São José do Sul</v>
    <v>d6493f3b-443d-fac4-1dc2-ac3f31e6fb02</v>
    <v>en-US</v>
    <v>Map</v>
  </rv>
  <rv s="1">
    <fb>60.106000000000002</fb>
    <v>8</v>
  </rv>
  <rv s="2">
    <v>3902</v>
    <v>6</v>
    <v>8696</v>
    <v>7</v>
    <v>0</v>
    <v>Image of São José do Sul</v>
  </rv>
  <rv s="1">
    <fb>-29.530833333333</fb>
    <v>9</v>
  </rv>
  <rv s="4">
    <v>https://www.bing.com/search?q=s%c3%a3o+jos%c3%a9+do+sul+rio+grande+do+sul&amp;form=skydnc</v>
    <v>Learn more on Bing</v>
  </rv>
  <rv s="1">
    <fb>-51.481944444443997</fb>
    <v>9</v>
  </rv>
  <rv s="1">
    <fb>2437</fb>
    <v>8</v>
  </rv>
  <rv s="9">
    <v>#VALUE!</v>
    <v>en-US</v>
    <v>d6493f3b-443d-fac4-1dc2-ac3f31e6fb02</v>
    <v>536870912</v>
    <v>1</v>
    <v>8697</v>
    <v>72</v>
    <v>São José do Sul</v>
    <v>4</v>
    <v>5</v>
    <v>Map</v>
    <v>6</v>
    <v>57</v>
    <v>76</v>
    <v>35109</v>
    <v>3</v>
    <v>São José do Sul is a municipality in the state of Rio Grande do Sul, Brazil.</v>
    <v>35110</v>
    <v>35111</v>
    <v>35112</v>
    <v>35113</v>
    <v>São José do Sul</v>
    <v>35114</v>
    <v>6951</v>
    <v>São José do Sul</v>
    <v>mdp/vdpid/6463473972687142913</v>
  </rv>
  <rv s="0">
    <v>536870912</v>
    <v>São José dos Ausentes</v>
    <v>296b85d3-a488-495b-b480-ffbc8fd2e9f8</v>
    <v>en-US</v>
    <v>Map</v>
  </rv>
  <rv s="1">
    <fb>1176.6849999999999</fb>
    <v>8</v>
  </rv>
  <rv s="2">
    <v>3903</v>
    <v>6</v>
    <v>8698</v>
    <v>7</v>
    <v>0</v>
    <v>Image of São José dos Ausentes</v>
  </rv>
  <rv s="1">
    <fb>-28.747777777778001</fb>
    <v>9</v>
  </rv>
  <rv s="0">
    <v>805306368</v>
    <v>Ernesto Valim Boeira (Mayor)</v>
    <v>be59fdf4-b897-ee61-753b-ee86bbd8a66e</v>
    <v>en-US</v>
    <v>Generic</v>
  </rv>
  <rv s="3">
    <v>975</v>
  </rv>
  <rv s="4">
    <v>https://www.bing.com/search?q=s%c3%a3o+jos%c3%a9+dos+ausentes+brazil&amp;form=skydnc</v>
    <v>Learn more on Bing</v>
  </rv>
  <rv s="1">
    <fb>3543</fb>
    <v>8</v>
  </rv>
  <rv s="5">
    <v>#VALUE!</v>
    <v>en-US</v>
    <v>296b85d3-a488-495b-b480-ffbc8fd2e9f8</v>
    <v>536870912</v>
    <v>1</v>
    <v>8699</v>
    <v>2</v>
    <v>São José dos Ausentes</v>
    <v>4</v>
    <v>5</v>
    <v>Map</v>
    <v>6</v>
    <v>57</v>
    <v>76</v>
    <v>35117</v>
    <v>3</v>
    <v>São José dos Ausentes is a municipality with an average altitude of 1200 meters, in the state of Rio Grande do Sul, Brazil. Its population was approximately 3,543 in 2020. It has an area of approximately 1176 km². Pico do Monte Negro is located ...</v>
    <v>35118</v>
    <v>35119</v>
    <v>35121</v>
    <v>35122</v>
    <v>8372</v>
    <v>São José dos Ausentes</v>
    <v>35123</v>
    <v>6951</v>
    <v>São José dos Ausentes</v>
    <v>mdp/vdpid/6464951414744416257</v>
  </rv>
  <rv s="0">
    <v>536870912</v>
    <v>São Leopoldo</v>
    <v>2ac3648a-7ac4-db17-16aa-3a536cbb5452</v>
    <v>en-US</v>
    <v>Map</v>
  </rv>
  <rv s="1">
    <fb>102.313</fb>
    <v>8</v>
  </rv>
  <rv s="2">
    <v>3904</v>
    <v>6</v>
    <v>8700</v>
    <v>7</v>
    <v>0</v>
    <v>Image of São Leopoldo</v>
  </rv>
  <rv s="1">
    <fb>-29.76</fb>
    <v>9</v>
  </rv>
  <rv s="0">
    <v>805306368</v>
    <v>Ary José Vanazzi (Mayor)</v>
    <v>80389f08-0278-832b-1496-83f9690c0753</v>
    <v>en-US</v>
    <v>Generic</v>
  </rv>
  <rv s="3">
    <v>976</v>
  </rv>
  <rv s="4">
    <v>https://www.bing.com/search?q=s%c3%a3o+leopoldo&amp;form=skydnc</v>
    <v>Learn more on Bing</v>
  </rv>
  <rv s="1">
    <fb>-51.146944444444003</fb>
    <v>9</v>
  </rv>
  <rv s="1">
    <fb>240378</fb>
    <v>8</v>
  </rv>
  <rv s="5">
    <v>#VALUE!</v>
    <v>en-US</v>
    <v>2ac3648a-7ac4-db17-16aa-3a536cbb5452</v>
    <v>536870912</v>
    <v>1</v>
    <v>8701</v>
    <v>2</v>
    <v>São Leopoldo</v>
    <v>4</v>
    <v>5</v>
    <v>Map</v>
    <v>6</v>
    <v>64</v>
    <v>76</v>
    <v>35126</v>
    <v>3</v>
    <v>São Leopoldo is a Brazilian industrial city located in the south state of Rio Grande do Sul. It occupies a total area of 103.9 km² at circa 30 km from the State Capital, Porto Alegre. The climate is sub-tropical, with temperatures varying from ...</v>
    <v>35127</v>
    <v>35128</v>
    <v>35130</v>
    <v>35131</v>
    <v>35132</v>
    <v>São Leopoldo</v>
    <v>35133</v>
    <v>7560</v>
    <v>São Leopoldo</v>
    <v>mdp/vdpid/6463692702536957953</v>
  </rv>
  <rv s="0">
    <v>536870912</v>
    <v>São Lourenço do Sul</v>
    <v>903065fc-f78d-4680-af3e-f30ccaa0805d</v>
    <v>en-US</v>
    <v>Map</v>
  </rv>
  <rv s="1">
    <fb>2036.125</fb>
    <v>8</v>
  </rv>
  <rv s="2">
    <v>3905</v>
    <v>6</v>
    <v>8702</v>
    <v>7</v>
    <v>0</v>
    <v>Image of São Lourenço do Sul</v>
  </rv>
  <rv s="1">
    <fb>-31.364999999999998</fb>
    <v>9</v>
  </rv>
  <rv s="0">
    <v>805306368</v>
    <v>Rudinei Harter (Mayor)</v>
    <v>a722f62a-9cc8-ea82-b9cb-aac78ef14778</v>
    <v>en-US</v>
    <v>Generic</v>
  </rv>
  <rv s="3">
    <v>977</v>
  </rv>
  <rv s="4">
    <v>https://www.bing.com/search?q=s%c3%a3o+louren%c3%a7o+do+sul+rio+grande+do+sul&amp;form=skydnc</v>
    <v>Learn more on Bing</v>
  </rv>
  <rv s="1">
    <fb>43540</fb>
    <v>8</v>
  </rv>
  <rv s="5">
    <v>#VALUE!</v>
    <v>en-US</v>
    <v>903065fc-f78d-4680-af3e-f30ccaa0805d</v>
    <v>536870912</v>
    <v>1</v>
    <v>8703</v>
    <v>2</v>
    <v>São Lourenço do Sul</v>
    <v>4</v>
    <v>5</v>
    <v>Map</v>
    <v>6</v>
    <v>57</v>
    <v>76</v>
    <v>35136</v>
    <v>3</v>
    <v>São Lourenço do Sul is a Brazilian municipality in the state of Rio Grande do Sul. The municipality had 43,111 inhabitants in the last Census. Its population in 2020 was estimated in 43,540 inhabitants. It is located at the west bank of the big ...</v>
    <v>35137</v>
    <v>35138</v>
    <v>35140</v>
    <v>35141</v>
    <v>32665</v>
    <v>São Lourenço do Sul</v>
    <v>35142</v>
    <v>29256</v>
    <v>São Lourenço do Sul</v>
    <v>mdp/vdpid/6464512983979524097</v>
  </rv>
  <rv s="0">
    <v>536870912</v>
    <v>São Luiz Gonzaga</v>
    <v>33245d9a-c657-03ac-8109-36ac422d114b</v>
    <v>en-US</v>
    <v>Map</v>
  </rv>
  <rv s="1">
    <fb>1297.922</fb>
    <v>8</v>
  </rv>
  <rv s="2">
    <v>3906</v>
    <v>6</v>
    <v>8704</v>
    <v>7</v>
    <v>0</v>
    <v>Image of São Luiz Gonzaga</v>
  </rv>
  <rv s="1">
    <fb>-28.407777777778001</fb>
    <v>9</v>
  </rv>
  <rv s="4">
    <v>https://www.bing.com/search?q=s%c3%a3o+luiz+gonzaga+brazil&amp;form=skydnc</v>
    <v>Learn more on Bing</v>
  </rv>
  <rv s="1">
    <fb>33293</fb>
    <v>8</v>
  </rv>
  <rv s="9">
    <v>#VALUE!</v>
    <v>en-US</v>
    <v>33245d9a-c657-03ac-8109-36ac422d114b</v>
    <v>536870912</v>
    <v>1</v>
    <v>8705</v>
    <v>72</v>
    <v>São Luiz Gonzaga</v>
    <v>4</v>
    <v>5</v>
    <v>Map</v>
    <v>6</v>
    <v>57</v>
    <v>76</v>
    <v>35145</v>
    <v>3</v>
    <v>São Luiz Gonzaga is a municipality of the state of Rio Grande do Sul, Brazil. Its population is 33,293 in an area of 1295,68 km². It was founded in the 17th century as a Jesuit mission town. It is located 503 km west of the state capital of ...</v>
    <v>35146</v>
    <v>35147</v>
    <v>35148</v>
    <v>18843</v>
    <v>São Luiz Gonzaga</v>
    <v>35149</v>
    <v>6951</v>
    <v>São Luiz Gonzaga</v>
    <v>mdp/vdpid/6462814503795949569</v>
  </rv>
  <rv s="0">
    <v>536870912</v>
    <v>São Marcos</v>
    <v>c5a7719e-b01f-ea24-6f1e-c95bd41e1280</v>
    <v>en-US</v>
    <v>Map</v>
  </rv>
  <rv s="1">
    <fb>256.25400000000002</fb>
    <v>8</v>
  </rv>
  <rv s="2">
    <v>3907</v>
    <v>6</v>
    <v>8706</v>
    <v>7</v>
    <v>0</v>
    <v>Image of São Marcos</v>
  </rv>
  <rv s="1">
    <fb>-28.970833333333001</fb>
    <v>9</v>
  </rv>
  <rv s="4">
    <v>https://www.bing.com/search?q=s%c3%a3o+marcos+brazil&amp;form=skydnc</v>
    <v>Learn more on Bing</v>
  </rv>
  <rv s="1">
    <fb>-51.067777777777998</fb>
    <v>9</v>
  </rv>
  <rv s="1">
    <fb>21084</fb>
    <v>8</v>
  </rv>
  <rv s="9">
    <v>#VALUE!</v>
    <v>en-US</v>
    <v>c5a7719e-b01f-ea24-6f1e-c95bd41e1280</v>
    <v>536870912</v>
    <v>1</v>
    <v>8707</v>
    <v>72</v>
    <v>São Marcos</v>
    <v>4</v>
    <v>5</v>
    <v>Map</v>
    <v>6</v>
    <v>7</v>
    <v>76</v>
    <v>35152</v>
    <v>3</v>
    <v>São Marcos is a municipality in the state of Rio Grande do Sul, Brazil. As of 2020, the estimated population was 21,658.</v>
    <v>35153</v>
    <v>35154</v>
    <v>35155</v>
    <v>35156</v>
    <v>São Marcos</v>
    <v>35157</v>
    <v>6951</v>
    <v>São Marcos</v>
    <v>mdp/vdpid/6463481432860786689</v>
  </rv>
  <rv s="0">
    <v>536870912</v>
    <v>São Martinho da Serra</v>
    <v>5d87e3f0-a73c-45c6-94ef-4e4a5b71aa9a</v>
    <v>en-US</v>
    <v>Map</v>
  </rv>
  <rv s="1">
    <fb>671.85299999999995</fb>
    <v>8</v>
  </rv>
  <rv s="2">
    <v>3908</v>
    <v>6</v>
    <v>8708</v>
    <v>7</v>
    <v>0</v>
    <v>Image of São Martinho da Serra</v>
  </rv>
  <rv s="4">
    <v>https://www.bing.com/search?q=s%c3%a3o+martinho+da+serra+brazil&amp;form=skydnc</v>
    <v>Learn more on Bing</v>
  </rv>
  <rv s="12">
    <v>#VALUE!</v>
    <v>en-US</v>
    <v>5d87e3f0-a73c-45c6-94ef-4e4a5b71aa9a</v>
    <v>536870912</v>
    <v>1</v>
    <v>8709</v>
    <v>120</v>
    <v>São Martinho da Serra</v>
    <v>4</v>
    <v>5</v>
    <v>Map</v>
    <v>6</v>
    <v>7</v>
    <v>76</v>
    <v>35160</v>
    <v>3</v>
    <v>São Martinho da Serra is a municipality in the state of Rio Grande do Sul, Brazil.</v>
    <v>35161</v>
    <v>34045</v>
    <v>35162</v>
    <v>28994</v>
    <v>São Martinho da Serra</v>
    <v>32837</v>
    <v>São Martinho da Serra</v>
    <v>mdp/vdpid/6462944292808687617</v>
  </rv>
  <rv s="0">
    <v>536870912</v>
    <v>São Miguel das Missões</v>
    <v>3c2e7099-c4f0-fdb2-3b33-44ce50ea66f3</v>
    <v>en-US</v>
    <v>Map</v>
  </rv>
  <rv s="1">
    <fb>1229.8440000000001</fb>
    <v>8</v>
  </rv>
  <rv s="2">
    <v>3909</v>
    <v>6</v>
    <v>8710</v>
    <v>7</v>
    <v>0</v>
    <v>Image of São Miguel das Missões</v>
  </rv>
  <rv s="1">
    <fb>-28.547141</fb>
    <v>9</v>
  </rv>
  <rv s="0">
    <v>805306368</v>
    <v>Mayor (Mayor)</v>
    <v>5a18d8d4-4b7e-daf0-3c88-612cf831ed5e</v>
    <v>en-US</v>
    <v>Generic</v>
  </rv>
  <rv s="3">
    <v>978</v>
  </rv>
  <rv s="4">
    <v>https://www.bing.com/search?q=s%c3%a3o+miguel+das+miss%c3%b5es+brazil&amp;form=skydnc</v>
    <v>Learn more on Bing</v>
  </rv>
  <rv s="1">
    <fb>-54.550589000000002</fb>
    <v>9</v>
  </rv>
  <rv s="1">
    <fb>7056</fb>
    <v>8</v>
  </rv>
  <rv s="8">
    <v>#VALUE!</v>
    <v>en-US</v>
    <v>3c2e7099-c4f0-fdb2-3b33-44ce50ea66f3</v>
    <v>536870912</v>
    <v>1</v>
    <v>8711</v>
    <v>67</v>
    <v>São Miguel das Missões</v>
    <v>4</v>
    <v>5</v>
    <v>Map</v>
    <v>6</v>
    <v>7</v>
    <v>76</v>
    <v>35165</v>
    <v>3</v>
    <v>São Miguel das Missões is a municipality in Rio Grande do Sul state, southern Brazil. Important 17th century Spanish Jesuit mission ruins are located in the municipality. San Miguel Mission is within Santo Ângelo Microregion, and the ...</v>
    <v>35166</v>
    <v>35167</v>
    <v>35169</v>
    <v>35170</v>
    <v>35171</v>
    <v>São Miguel das Missões</v>
    <v>35172</v>
    <v>São Miguel das Missões</v>
    <v>mdp/vdpid/6462887207341391873</v>
  </rv>
  <rv s="0">
    <v>536870912</v>
    <v>São Nicolau, Rio Grande do Sul</v>
    <v>8e25c485-3354-ae45-4a66-a90443ae20fc</v>
    <v>en-US</v>
    <v>Map</v>
  </rv>
  <rv s="1">
    <fb>485.32600000000002</fb>
    <v>8</v>
  </rv>
  <rv s="2">
    <v>3910</v>
    <v>6</v>
    <v>8712</v>
    <v>7</v>
    <v>0</v>
    <v>Image of São Nicolau, Rio Grande do Sul</v>
  </rv>
  <rv s="1">
    <fb>-28.182777777778</fb>
    <v>9</v>
  </rv>
  <rv s="4">
    <v>https://www.bing.com/search?q=s%c3%a3o+nicolau+brazil&amp;form=skydnc</v>
    <v>Learn more on Bing</v>
  </rv>
  <rv s="1">
    <fb>5118</fb>
    <v>8</v>
  </rv>
  <rv s="12">
    <v>#VALUE!</v>
    <v>en-US</v>
    <v>8e25c485-3354-ae45-4a66-a90443ae20fc</v>
    <v>536870912</v>
    <v>1</v>
    <v>8713</v>
    <v>120</v>
    <v>São Nicolau, Rio Grande do Sul</v>
    <v>4</v>
    <v>5</v>
    <v>Map</v>
    <v>6</v>
    <v>7</v>
    <v>76</v>
    <v>35175</v>
    <v>3</v>
    <v>São Nicolau is a municipality of the state of Rio Grande do Sul, Brazil. It was founded in 1626 by Jesuit priest Roque González y de Santa Cruz. The population is 5,208 in an area of 485.32 km². It is located 562 km west of the state capital of ...</v>
    <v>35176</v>
    <v>35177</v>
    <v>35178</v>
    <v>19840</v>
    <v>São Nicolau, Rio Grande do Sul</v>
    <v>35179</v>
    <v>São Nicolau, Rio Grande do Sul</v>
    <v>mdp/vdpid/6462714625153564673</v>
  </rv>
  <rv s="0">
    <v>536870912</v>
    <v>São Paulo das Missões</v>
    <v>78e41345-ae98-1da7-381b-3177c715992b</v>
    <v>en-US</v>
    <v>Map</v>
  </rv>
  <rv s="1">
    <fb>223.886</fb>
    <v>8</v>
  </rv>
  <rv s="1">
    <fb>-28.020833333333002</fb>
    <v>9</v>
  </rv>
  <rv s="4">
    <v>https://www.bing.com/search?q=s%c3%a3o+paulo+das+miss%c3%b5es+brazil&amp;form=skydnc</v>
    <v>Learn more on Bing</v>
  </rv>
  <rv s="1">
    <fb>-54.935833333333001</fb>
    <v>9</v>
  </rv>
  <rv s="14">
    <v>#VALUE!</v>
    <v>en-US</v>
    <v>78e41345-ae98-1da7-381b-3177c715992b</v>
    <v>536870912</v>
    <v>1</v>
    <v>8715</v>
    <v>136</v>
    <v>São Paulo das Missões</v>
    <v>4</v>
    <v>137</v>
    <v>Map</v>
    <v>6</v>
    <v>7</v>
    <v>76</v>
    <v>35182</v>
    <v>3</v>
    <v>São Paulo das Missões is a municipality in the state of Rio Grande do Sul, Brazil. As of 2020, the estimated population was 5,720. Like many towns in the state which were first settled by German-speaking Europeans, the German language is still ...</v>
    <v>35183</v>
    <v>35184</v>
    <v>35185</v>
    <v>São Paulo das Missões</v>
    <v>19534</v>
    <v>6951</v>
    <v>São Paulo das Missões</v>
    <v>mdp/vdpid/6459709597966925825</v>
  </rv>
  <rv s="0">
    <v>536870912</v>
    <v>São Pedro da Serra</v>
    <v>1b914b5b-809e-9313-08ec-324dd1199965</v>
    <v>en-US</v>
    <v>Map</v>
  </rv>
  <rv s="1">
    <fb>35.383000000000003</fb>
    <v>8</v>
  </rv>
  <rv s="2">
    <v>3911</v>
    <v>6</v>
    <v>8716</v>
    <v>7</v>
    <v>0</v>
    <v>Image of São Pedro da Serra</v>
  </rv>
  <rv s="1">
    <fb>-29.420833333333</fb>
    <v>9</v>
  </rv>
  <rv s="4">
    <v>https://www.bing.com/search?q=s%c3%a3o+pedro+da+serra+brazil&amp;form=skydnc</v>
    <v>Learn more on Bing</v>
  </rv>
  <rv s="1">
    <fb>-51.512777777777998</fb>
    <v>9</v>
  </rv>
  <rv s="1">
    <fb>3842</fb>
    <v>8</v>
  </rv>
  <rv s="9">
    <v>#VALUE!</v>
    <v>en-US</v>
    <v>1b914b5b-809e-9313-08ec-324dd1199965</v>
    <v>536870912</v>
    <v>1</v>
    <v>8717</v>
    <v>72</v>
    <v>São Pedro da Serra</v>
    <v>4</v>
    <v>5</v>
    <v>Map</v>
    <v>6</v>
    <v>57</v>
    <v>76</v>
    <v>35188</v>
    <v>3</v>
    <v>São Pedro da Serra is a municipality in the state of Rio Grande do Sul, Brazil.</v>
    <v>35189</v>
    <v>35190</v>
    <v>35191</v>
    <v>35192</v>
    <v>São Pedro da Serra</v>
    <v>35193</v>
    <v>6951</v>
    <v>São Pedro da Serra</v>
    <v>mdp/vdpid/6463473020680798209</v>
  </rv>
  <rv s="0">
    <v>536870912</v>
    <v>São Pedro das Missões</v>
    <v>beea5e4d-c98f-6abb-6497-3d688c0bad0d</v>
    <v>en-US</v>
    <v>Map</v>
  </rv>
  <rv s="1">
    <fb>83.147999999999996</fb>
    <v>8</v>
  </rv>
  <rv s="2">
    <v>3912</v>
    <v>6</v>
    <v>8718</v>
    <v>7</v>
    <v>0</v>
    <v>Image of São Pedro das Missões</v>
  </rv>
  <rv s="1">
    <fb>-27.770833333333002</fb>
    <v>9</v>
  </rv>
  <rv s="4">
    <v>https://www.bing.com/search?q=s%c3%a3o+pedro+das+miss%c3%b5es&amp;form=skydnc</v>
    <v>Learn more on Bing</v>
  </rv>
  <rv s="1">
    <fb>-53.255000000000003</fb>
    <v>9</v>
  </rv>
  <rv s="1">
    <fb>1757</fb>
    <v>8</v>
  </rv>
  <rv s="12">
    <v>#VALUE!</v>
    <v>en-US</v>
    <v>beea5e4d-c98f-6abb-6497-3d688c0bad0d</v>
    <v>536870912</v>
    <v>1</v>
    <v>8719</v>
    <v>120</v>
    <v>São Pedro das Missões</v>
    <v>4</v>
    <v>5</v>
    <v>Map</v>
    <v>6</v>
    <v>7</v>
    <v>76</v>
    <v>35196</v>
    <v>3</v>
    <v>São Pedro das Missões is a municipality in the state of Rio Grande do Sul in the Southern Region of Brazil.</v>
    <v>35197</v>
    <v>35198</v>
    <v>35199</v>
    <v>35200</v>
    <v>São Pedro das Missões</v>
    <v>35201</v>
    <v>São Pedro das Missões</v>
    <v>mdp/vdpid/6460210793857155073</v>
  </rv>
  <rv s="0">
    <v>536870912</v>
    <v>São Pedro do Butiá</v>
    <v>8590dbea-f844-97ab-4b1d-ffda6c96ae11</v>
    <v>en-US</v>
    <v>Map</v>
  </rv>
  <rv s="1">
    <fb>107.631</fb>
    <v>8</v>
  </rv>
  <rv s="2">
    <v>3913</v>
    <v>6</v>
    <v>8720</v>
    <v>7</v>
    <v>0</v>
    <v>Image of São Pedro do Butiá</v>
  </rv>
  <rv s="1">
    <fb>-28.123888888888999</fb>
    <v>9</v>
  </rv>
  <rv s="4">
    <v>https://www.bing.com/search?q=s%c3%a3o+pedro+do+buti%c3%a1+brazil&amp;form=skydnc</v>
    <v>Learn more on Bing</v>
  </rv>
  <rv s="1">
    <fb>-54.886944444443998</fb>
    <v>9</v>
  </rv>
  <rv s="9">
    <v>#VALUE!</v>
    <v>en-US</v>
    <v>8590dbea-f844-97ab-4b1d-ffda6c96ae11</v>
    <v>536870912</v>
    <v>1</v>
    <v>8721</v>
    <v>72</v>
    <v>São Pedro do Butiá</v>
    <v>4</v>
    <v>5</v>
    <v>Map</v>
    <v>6</v>
    <v>7</v>
    <v>76</v>
    <v>35204</v>
    <v>3</v>
    <v>São Pedro do Butiá is a municipality in the state of Rio Grande do Sul, Brazil. As of 2020, the estimated population was 2,949. Like many towns in the state which were first settled by German-speaking Brazilians from the Altkolonie or the old ...</v>
    <v>35205</v>
    <v>35206</v>
    <v>35207</v>
    <v>35208</v>
    <v>São Pedro do Butiá</v>
    <v>33178</v>
    <v>6951</v>
    <v>São Pedro do Butiá</v>
    <v>mdp/vdpid/6462712466580176897</v>
  </rv>
  <rv s="0">
    <v>536870912</v>
    <v>São Pedro do Sul, Rio Grande do Sul</v>
    <v>a85bd65b-8f69-8339-ab27-1eebf9494d93</v>
    <v>en-US</v>
    <v>Map</v>
  </rv>
  <rv s="1">
    <fb>873.59199999999998</fb>
    <v>8</v>
  </rv>
  <rv s="2">
    <v>3914</v>
    <v>6</v>
    <v>8722</v>
    <v>7</v>
    <v>0</v>
    <v>Image of São Pedro do Sul, Rio Grande do Sul</v>
  </rv>
  <rv s="1">
    <fb>-29.620833333333</fb>
    <v>9</v>
  </rv>
  <rv s="1">
    <fb>-54.178888888888999</fb>
    <v>9</v>
  </rv>
  <rv s="1">
    <fb>15577</fb>
    <v>8</v>
  </rv>
  <rv s="13">
    <v>#VALUE!</v>
    <v>en-US</v>
    <v>a85bd65b-8f69-8339-ab27-1eebf9494d93</v>
    <v>536870912</v>
    <v>1</v>
    <v>8723</v>
    <v>125</v>
    <v>São Pedro do Sul, Rio Grande do Sul</v>
    <v>92</v>
    <v>5</v>
    <v>Map</v>
    <v>6</v>
    <v>7</v>
    <v>76</v>
    <v>35211</v>
    <v>3</v>
    <v>São Pedro do Sul is a municipality in the state of Rio Grande do Sul, Brazil.</v>
    <v>35212</v>
    <v>35213</v>
    <v>35214</v>
    <v>São Pedro do Sul, Rio Grande do Sul</v>
    <v>35215</v>
    <v>São Pedro do Sul, Rio Grande do Sul</v>
    <v>mdp/vdpid/6463123640660525057</v>
  </rv>
  <rv s="0">
    <v>536870912</v>
    <v>São Sebastião do Caí</v>
    <v>f22aaa8c-798c-daea-92ce-1eb17469b0a7</v>
    <v>en-US</v>
    <v>Map</v>
  </rv>
  <rv s="1">
    <fb>111.452</fb>
    <v>8</v>
  </rv>
  <rv s="2">
    <v>3915</v>
    <v>6</v>
    <v>8724</v>
    <v>7</v>
    <v>0</v>
    <v>Image of São Sebastião do Caí</v>
  </rv>
  <rv s="1">
    <fb>-29.586944444444001</fb>
    <v>9</v>
  </rv>
  <rv s="0">
    <v>805306368</v>
    <v>Julio Campani (Mayor)</v>
    <v>21a4cf90-f9df-cc47-7644-559f7ca93010</v>
    <v>en-US</v>
    <v>Generic</v>
  </rv>
  <rv s="3">
    <v>979</v>
  </rv>
  <rv s="4">
    <v>https://www.bing.com/search?q=s%c3%a3o+sebasti%c3%a3o+do+ca%c3%ad+brazil&amp;form=skydnc</v>
    <v>Learn more on Bing</v>
  </rv>
  <rv s="1">
    <fb>-51.375833333332999</fb>
    <v>9</v>
  </rv>
  <rv s="1">
    <fb>24428</fb>
    <v>8</v>
  </rv>
  <rv s="8">
    <v>#VALUE!</v>
    <v>en-US</v>
    <v>f22aaa8c-798c-daea-92ce-1eb17469b0a7</v>
    <v>536870912</v>
    <v>1</v>
    <v>8725</v>
    <v>67</v>
    <v>São Sebastião do Caí</v>
    <v>4</v>
    <v>5</v>
    <v>Map</v>
    <v>6</v>
    <v>7</v>
    <v>76</v>
    <v>35218</v>
    <v>3</v>
    <v>São Sebastião do Caí is a city near Porto Alegre in the Brazilian state of Rio Grande do Sul. It has a population of about 25,000 inhabitants. The principal university is the University of Caxias do Sul, often abbreviated as UCS. Through the ...</v>
    <v>35219</v>
    <v>35220</v>
    <v>35222</v>
    <v>35223</v>
    <v>35224</v>
    <v>São Sebastião do Caí</v>
    <v>35225</v>
    <v>São Sebastião do Caí</v>
    <v>mdp/vdpid/6463662686923128833</v>
  </rv>
  <rv s="0">
    <v>536870912</v>
    <v>São Sepé</v>
    <v>c951fbb6-cad2-5225-f8e8-cdfa0d21fbae</v>
    <v>en-US</v>
    <v>Map</v>
  </rv>
  <rv s="1">
    <fb>2188.8319999999999</fb>
    <v>8</v>
  </rv>
  <rv s="2">
    <v>3916</v>
    <v>6</v>
    <v>8726</v>
    <v>7</v>
    <v>0</v>
    <v>Image of São Sepé</v>
  </rv>
  <rv s="4">
    <v>https://www.bing.com/search?q=s%c3%a3o+sep%c3%a9+brazil&amp;form=skydnc</v>
    <v>Learn more on Bing</v>
  </rv>
  <rv s="1">
    <fb>-53.564999999999998</fb>
    <v>9</v>
  </rv>
  <rv s="1">
    <fb>21219</fb>
    <v>8</v>
  </rv>
  <rv s="12">
    <v>#VALUE!</v>
    <v>en-US</v>
    <v>c951fbb6-cad2-5225-f8e8-cdfa0d21fbae</v>
    <v>536870912</v>
    <v>1</v>
    <v>8727</v>
    <v>120</v>
    <v>São Sepé</v>
    <v>4</v>
    <v>5</v>
    <v>Map</v>
    <v>6</v>
    <v>7</v>
    <v>76</v>
    <v>35228</v>
    <v>3</v>
    <v>São Sepé is a municipality in the state of Rio Grande do Sul, Brazil.</v>
    <v>35229</v>
    <v>32776</v>
    <v>35230</v>
    <v>35231</v>
    <v>São Sepé</v>
    <v>35232</v>
    <v>São Sepé</v>
    <v>mdp/vdpid/6463530744789598209</v>
  </rv>
  <rv s="0">
    <v>536870912</v>
    <v>São Valentim</v>
    <v>53fa3719-703d-4f27-b27b-e38c5e609cbb</v>
    <v>en-US</v>
    <v>Map</v>
  </rv>
  <rv s="1">
    <fb>154.18700000000001</fb>
    <v>8</v>
  </rv>
  <rv s="2">
    <v>3917</v>
    <v>6</v>
    <v>8728</v>
    <v>7</v>
    <v>0</v>
    <v>Image of São Valentim</v>
  </rv>
  <rv s="1">
    <fb>-27.557777777778</fb>
    <v>9</v>
  </rv>
  <rv s="1">
    <fb>-52.523888888888997</fb>
    <v>9</v>
  </rv>
  <rv s="13">
    <v>#VALUE!</v>
    <v>en-US</v>
    <v>53fa3719-703d-4f27-b27b-e38c5e609cbb</v>
    <v>536870912</v>
    <v>1</v>
    <v>8729</v>
    <v>125</v>
    <v>São Valentim</v>
    <v>92</v>
    <v>5</v>
    <v>Map</v>
    <v>6</v>
    <v>7</v>
    <v>76</v>
    <v>35235</v>
    <v>3</v>
    <v>São Valentim is a municipality in the state of Rio Grande do Sul, Brazil.</v>
    <v>35236</v>
    <v>35237</v>
    <v>35238</v>
    <v>São Valentim</v>
    <v>8250</v>
    <v>São Valentim</v>
    <v>mdp/vdpid/6463129924248010753</v>
  </rv>
  <rv s="0">
    <v>536870912</v>
    <v>São Valério do Sul</v>
    <v>95b3c435-4499-e59e-2adf-4b9012296540</v>
    <v>en-US</v>
    <v>Map</v>
  </rv>
  <rv s="1">
    <fb>107.971</fb>
    <v>8</v>
  </rv>
  <rv s="1">
    <fb>-27.786944444444</fb>
    <v>9</v>
  </rv>
  <rv s="4">
    <v>https://www.bing.com/search?q=s%c3%a3o+val%c3%a9rio+do+sul+brazil&amp;form=skydnc</v>
    <v>Learn more on Bing</v>
  </rv>
  <rv s="1">
    <fb>-53.936944444444002</fb>
    <v>9</v>
  </rv>
  <rv s="1">
    <fb>2543</fb>
    <v>8</v>
  </rv>
  <rv s="16">
    <v>#VALUE!</v>
    <v>en-US</v>
    <v>95b3c435-4499-e59e-2adf-4b9012296540</v>
    <v>536870912</v>
    <v>1</v>
    <v>8731</v>
    <v>151</v>
    <v>São Valério do Sul</v>
    <v>4</v>
    <v>137</v>
    <v>Map</v>
    <v>6</v>
    <v>7</v>
    <v>76</v>
    <v>35241</v>
    <v>3</v>
    <v>São Valério do Sul is a municipality in the state of Rio Grande do Sul, Brazil. As of 2020, the estimated population was 2,729.</v>
    <v>35242</v>
    <v>35243</v>
    <v>35244</v>
    <v>São Valério do Sul</v>
    <v>35245</v>
    <v>São Valério do Sul</v>
    <v>mdp/vdpid/6459835376503619585</v>
  </rv>
  <rv s="0">
    <v>536870912</v>
    <v>São Vendelino</v>
    <v>bd720d1c-3a53-34dd-94db-76269cac72c1</v>
    <v>en-US</v>
    <v>Map</v>
  </rv>
  <rv s="1">
    <fb>32.087000000000003</fb>
    <v>8</v>
  </rv>
  <rv s="2">
    <v>3918</v>
    <v>6</v>
    <v>8732</v>
    <v>7</v>
    <v>0</v>
    <v>Image of São Vendelino</v>
  </rv>
  <rv s="4">
    <v>https://www.bing.com/search?q=s%c3%a3o+vendelino+brazil&amp;form=skydnc</v>
    <v>Learn more on Bing</v>
  </rv>
  <rv s="1">
    <fb>-51.376944444444</fb>
    <v>9</v>
  </rv>
  <rv s="12">
    <v>#VALUE!</v>
    <v>en-US</v>
    <v>bd720d1c-3a53-34dd-94db-76269cac72c1</v>
    <v>536870912</v>
    <v>1</v>
    <v>8733</v>
    <v>120</v>
    <v>São Vendelino</v>
    <v>4</v>
    <v>5</v>
    <v>Map</v>
    <v>6</v>
    <v>7</v>
    <v>76</v>
    <v>35248</v>
    <v>3</v>
    <v>São Vendelino is a municipality in the state of Rio Grande do Sul, Brazil. It was raised to municipality status in 1988, the area being taken out of the municipality of Bom Princípio.</v>
    <v>35249</v>
    <v>32998</v>
    <v>35250</v>
    <v>35251</v>
    <v>São Vendelino</v>
    <v>21332</v>
    <v>São Vendelino</v>
    <v>mdp/vdpid/6463496819446906881</v>
  </rv>
  <rv s="0">
    <v>536870912</v>
    <v>São Vicente do Sul</v>
    <v>a707418d-b5f2-d353-5728-6a7291b2a3d9</v>
    <v>en-US</v>
    <v>Map</v>
  </rv>
  <rv s="1">
    <fb>1174.9390000000001</fb>
    <v>8</v>
  </rv>
  <rv s="2">
    <v>3919</v>
    <v>6</v>
    <v>8734</v>
    <v>7</v>
    <v>0</v>
    <v>Image of São Vicente do Sul</v>
  </rv>
  <rv s="1">
    <fb>-29.691944444444001</fb>
    <v>9</v>
  </rv>
  <rv s="4">
    <v>https://www.bing.com/search?q=s%c3%a3o+vicente+do+sul+brazil&amp;form=skydnc</v>
    <v>Learn more on Bing</v>
  </rv>
  <rv s="1">
    <fb>-54.678888888888999</fb>
    <v>9</v>
  </rv>
  <rv s="1">
    <fb>8097</fb>
    <v>8</v>
  </rv>
  <rv s="12">
    <v>#VALUE!</v>
    <v>en-US</v>
    <v>a707418d-b5f2-d353-5728-6a7291b2a3d9</v>
    <v>536870912</v>
    <v>1</v>
    <v>8735</v>
    <v>120</v>
    <v>São Vicente do Sul</v>
    <v>4</v>
    <v>5</v>
    <v>Map</v>
    <v>6</v>
    <v>7</v>
    <v>76</v>
    <v>35254</v>
    <v>3</v>
    <v>São Vicente do Sul is a municipality in the state of Rio Grande do Sul, Brazil.</v>
    <v>35255</v>
    <v>35256</v>
    <v>35257</v>
    <v>35258</v>
    <v>São Vicente do Sul</v>
    <v>35259</v>
    <v>São Vicente do Sul</v>
    <v>mdp/vdpid/6463089865725575169</v>
  </rv>
  <rv s="0">
    <v>536870912</v>
    <v>Sapiranga</v>
    <v>893ed96e-162b-f03e-0816-5403aa8b7f4d</v>
    <v>en-US</v>
    <v>Map</v>
  </rv>
  <rv s="1">
    <fb>137.51900000000001</fb>
    <v>8</v>
  </rv>
  <rv s="2">
    <v>3920</v>
    <v>6</v>
    <v>8736</v>
    <v>7</v>
    <v>0</v>
    <v>Image of Sapiranga</v>
  </rv>
  <rv s="0">
    <v>805306368</v>
    <v>Corinha Molling (Mayor)</v>
    <v>79b856c7-d787-8b88-98b4-873600e4ec9e</v>
    <v>en-US</v>
    <v>Generic</v>
  </rv>
  <rv s="3">
    <v>980</v>
  </rv>
  <rv s="4">
    <v>https://www.bing.com/search?q=sapiranga&amp;form=skydnc</v>
    <v>Learn more on Bing</v>
  </rv>
  <rv s="1">
    <fb>-51.006944444444002</fb>
    <v>9</v>
  </rv>
  <rv s="1">
    <fb>75.613</fb>
    <v>8</v>
  </rv>
  <rv s="5">
    <v>#VALUE!</v>
    <v>en-US</v>
    <v>893ed96e-162b-f03e-0816-5403aa8b7f4d</v>
    <v>536870912</v>
    <v>1</v>
    <v>8737</v>
    <v>2</v>
    <v>Sapiranga</v>
    <v>4</v>
    <v>5</v>
    <v>Map</v>
    <v>6</v>
    <v>57</v>
    <v>76</v>
    <v>35262</v>
    <v>3</v>
    <v>Sapiranga is a city in Brazil in the state of Rio Grande do Sul with a population of roughly 80,000 inhabitants. It is located in an industrial area called "Vale dos Sinos", by the Rio dos Sinos. The town's economy relies heavily on the shoe ...</v>
    <v>35263</v>
    <v>34333</v>
    <v>35265</v>
    <v>35266</v>
    <v>35267</v>
    <v>Sapiranga</v>
    <v>35268</v>
    <v>7560</v>
    <v>Sapiranga</v>
    <v>mdp/vdpid/6463689826871803906</v>
  </rv>
  <rv s="0">
    <v>536870912</v>
    <v>Sapucaia do Sul</v>
    <v>30ca8c6d-d790-796b-8d53-e02ba303706d</v>
    <v>en-US</v>
    <v>Map</v>
  </rv>
  <rv s="1">
    <fb>58.643999999999998</fb>
    <v>8</v>
  </rv>
  <rv s="2">
    <v>3921</v>
    <v>6</v>
    <v>8738</v>
    <v>7</v>
    <v>0</v>
    <v>Image of Sapucaia do Sul</v>
  </rv>
  <rv s="1">
    <fb>-29.838888888888999</fb>
    <v>9</v>
  </rv>
  <rv s="0">
    <v>805306368</v>
    <v>Volmir Rodrigues (Mayor)</v>
    <v>42a8e475-e095-6609-d8f3-99d4d34d6389</v>
    <v>en-US</v>
    <v>Generic</v>
  </rv>
  <rv s="3">
    <v>981</v>
  </rv>
  <rv s="4">
    <v>https://www.bing.com/search?q=sapucaia+do+sul&amp;form=skydnc</v>
    <v>Learn more on Bing</v>
  </rv>
  <rv s="1">
    <fb>-51.143888888889002</fb>
    <v>9</v>
  </rv>
  <rv s="1">
    <fb>132107</fb>
    <v>8</v>
  </rv>
  <rv s="5">
    <v>#VALUE!</v>
    <v>en-US</v>
    <v>30ca8c6d-d790-796b-8d53-e02ba303706d</v>
    <v>536870912</v>
    <v>1</v>
    <v>8739</v>
    <v>2</v>
    <v>Sapucaia do Sul</v>
    <v>4</v>
    <v>5</v>
    <v>Map</v>
    <v>6</v>
    <v>7</v>
    <v>76</v>
    <v>35271</v>
    <v>3</v>
    <v>Sapucaia do Sul is a municipality in the state of Rio Grande do Sul, Brazil. It is located in the south of Brazil, in the region of "Vale dos Sinos". Sapucaia do Sul is a commercial city, and some industries have been there since the 1960s. The ...</v>
    <v>35272</v>
    <v>35273</v>
    <v>35275</v>
    <v>35276</v>
    <v>35277</v>
    <v>Sapucaia do Sul</v>
    <v>35278</v>
    <v>7560</v>
    <v>Sapucaia do Sul</v>
    <v>mdp/vdpid/6463693812635009025</v>
  </rv>
  <rv s="0">
    <v>536870912</v>
    <v>Sarandi, Rio Grande do Sul</v>
    <v>c92e6999-fe66-29dd-ba7d-fb257121cecf</v>
    <v>en-US</v>
    <v>Map</v>
  </rv>
  <rv s="1">
    <fb>353.387</fb>
    <v>8</v>
  </rv>
  <rv s="1">
    <fb>-27.943888888888999</fb>
    <v>9</v>
  </rv>
  <rv s="4">
    <v>https://www.bing.com/search?q=sarandi%2c+rio+grande+do+sul&amp;form=skydnc</v>
    <v>Learn more on Bing</v>
  </rv>
  <rv s="1">
    <fb>-52.922777777778002</fb>
    <v>9</v>
  </rv>
  <rv s="1">
    <fb>22851</fb>
    <v>8</v>
  </rv>
  <rv s="14">
    <v>#VALUE!</v>
    <v>en-US</v>
    <v>c92e6999-fe66-29dd-ba7d-fb257121cecf</v>
    <v>536870912</v>
    <v>1</v>
    <v>8741</v>
    <v>136</v>
    <v>Sarandi, Rio Grande do Sul</v>
    <v>4</v>
    <v>137</v>
    <v>Map</v>
    <v>6</v>
    <v>7</v>
    <v>76</v>
    <v>35281</v>
    <v>3</v>
    <v>Sarandi is a municipality in the state of Rio Grande do Sul, Brazil. As of 2020, the estimated population was 24,763.</v>
    <v>35282</v>
    <v>35283</v>
    <v>35284</v>
    <v>Sarandi, Rio Grande do Sul</v>
    <v>35285</v>
    <v>6951</v>
    <v>Sarandi, Rio Grande do Sul</v>
    <v>mdp/vdpid/6460231144049737729</v>
  </rv>
  <rv s="0">
    <v>536870912</v>
    <v>Seberi</v>
    <v>76c00467-cd10-9f1a-10fa-9023105750af</v>
    <v>en-US</v>
    <v>Map</v>
  </rv>
  <rv s="1">
    <fb>301.42200000000003</fb>
    <v>8</v>
  </rv>
  <rv s="1">
    <fb>-27.477777777778002</fb>
    <v>9</v>
  </rv>
  <rv s="4">
    <v>https://www.bing.com/search?q=seberi+brazil&amp;form=skydnc</v>
    <v>Learn more on Bing</v>
  </rv>
  <rv s="1">
    <fb>-53.402777777777999</fb>
    <v>9</v>
  </rv>
  <rv s="1">
    <fb>11950</fb>
    <v>8</v>
  </rv>
  <rv s="16">
    <v>#VALUE!</v>
    <v>en-US</v>
    <v>76c00467-cd10-9f1a-10fa-9023105750af</v>
    <v>536870912</v>
    <v>1</v>
    <v>8743</v>
    <v>151</v>
    <v>Seberi</v>
    <v>4</v>
    <v>137</v>
    <v>Map</v>
    <v>6</v>
    <v>7</v>
    <v>76</v>
    <v>35288</v>
    <v>3</v>
    <v>Seberi is a municipality in the state of Rio Grande do Sul, Brazil. As of 2020, the estimated population was 10,713.</v>
    <v>35289</v>
    <v>35290</v>
    <v>35291</v>
    <v>Seberi</v>
    <v>35292</v>
    <v>Seberi</v>
    <v>mdp/vdpid/6460203583143936001</v>
  </rv>
  <rv s="0">
    <v>536870912</v>
    <v>Sede Nova</v>
    <v>e744a828-f0e9-a4b4-1778-bd43b917d76c</v>
    <v>en-US</v>
    <v>Map</v>
  </rv>
  <rv s="1">
    <fb>118.51900000000001</fb>
    <v>8</v>
  </rv>
  <rv s="2">
    <v>3922</v>
    <v>6</v>
    <v>8744</v>
    <v>7</v>
    <v>0</v>
    <v>Image of Sede Nova</v>
  </rv>
  <rv s="1">
    <fb>-27.635000000000002</fb>
    <v>9</v>
  </rv>
  <rv s="0">
    <v>805306368</v>
    <v>Leandro Cortelli Baungrat (Mayor)</v>
    <v>4e7e08ac-40be-fc3f-0a37-e9ebd4acdcd9</v>
    <v>en-US</v>
    <v>Generic</v>
  </rv>
  <rv s="3">
    <v>982</v>
  </rv>
  <rv s="4">
    <v>https://www.bing.com/search?q=sede+nova+brazil&amp;form=skydnc</v>
    <v>Learn more on Bing</v>
  </rv>
  <rv s="1">
    <fb>-53.945833333332999</fb>
    <v>9</v>
  </rv>
  <rv s="1">
    <fb>2704</fb>
    <v>8</v>
  </rv>
  <rv s="8">
    <v>#VALUE!</v>
    <v>en-US</v>
    <v>e744a828-f0e9-a4b4-1778-bd43b917d76c</v>
    <v>536870912</v>
    <v>1</v>
    <v>8745</v>
    <v>67</v>
    <v>Sede Nova</v>
    <v>4</v>
    <v>5</v>
    <v>Map</v>
    <v>6</v>
    <v>7</v>
    <v>76</v>
    <v>35295</v>
    <v>3</v>
    <v>Sede Nova is a municipality in the state of Rio Grande do Sul, Brazil. As of 2020, the estimated population was 2,891. On July 12 2023 A tornado struck The town with F2 damage.</v>
    <v>35296</v>
    <v>35297</v>
    <v>35299</v>
    <v>35300</v>
    <v>35301</v>
    <v>Sede Nova</v>
    <v>35302</v>
    <v>Sede Nova</v>
    <v>mdp/vdpid/6459822230195929089</v>
  </rv>
  <rv s="0">
    <v>536870912</v>
    <v>Segredo</v>
    <v>bcacca12-55fe-46ef-98cd-4cda1491f0c2</v>
    <v>en-US</v>
    <v>Map</v>
  </rv>
  <rv s="1">
    <fb>247.48500000000001</fb>
    <v>8</v>
  </rv>
  <rv s="2">
    <v>3923</v>
    <v>6</v>
    <v>8746</v>
    <v>7</v>
    <v>0</v>
    <v>Image of Segredo</v>
  </rv>
  <rv s="4">
    <v>https://www.bing.com/search?q=segredo+brazil&amp;form=skydnc</v>
    <v>Learn more on Bing</v>
  </rv>
  <rv s="12">
    <v>#VALUE!</v>
    <v>en-US</v>
    <v>bcacca12-55fe-46ef-98cd-4cda1491f0c2</v>
    <v>536870912</v>
    <v>1</v>
    <v>8747</v>
    <v>120</v>
    <v>Segredo</v>
    <v>4</v>
    <v>5</v>
    <v>Map</v>
    <v>6</v>
    <v>7</v>
    <v>76</v>
    <v>35305</v>
    <v>3</v>
    <v>Segredo is a municipality in the state of Rio Grande do Sul, Brazil.</v>
    <v>35306</v>
    <v>32613</v>
    <v>35307</v>
    <v>27386</v>
    <v>Segredo</v>
    <v>21032</v>
    <v>Segredo</v>
    <v>mdp/vdpid/6463327500377260033</v>
  </rv>
  <rv s="0">
    <v>536870912</v>
    <v>Selbach, Rio Grande do Sul</v>
    <v>20dcd043-d647-8dee-54d2-36044a798816</v>
    <v>en-US</v>
    <v>Map</v>
  </rv>
  <rv s="1">
    <fb>176.72800000000001</fb>
    <v>8</v>
  </rv>
  <rv s="1">
    <fb>-28.628888888889001</fb>
    <v>9</v>
  </rv>
  <rv s="4">
    <v>https://www.bing.com/search?q=selbach%2c+rio+grande+do+sul+brazil&amp;form=skydnc</v>
    <v>Learn more on Bing</v>
  </rv>
  <rv s="1">
    <fb>-52.952777777778003</fb>
    <v>9</v>
  </rv>
  <rv s="1">
    <fb>5107</fb>
    <v>8</v>
  </rv>
  <rv s="14">
    <v>#VALUE!</v>
    <v>en-US</v>
    <v>20dcd043-d647-8dee-54d2-36044a798816</v>
    <v>536870912</v>
    <v>1</v>
    <v>8749</v>
    <v>136</v>
    <v>Selbach, Rio Grande do Sul</v>
    <v>4</v>
    <v>137</v>
    <v>Map</v>
    <v>6</v>
    <v>7</v>
    <v>76</v>
    <v>35310</v>
    <v>3</v>
    <v>Selbach is a municipality in the state of Rio Grande do Sul, Brazil. As of 2020, the estimated population was 5,107. Since its foundation and pioneering days, the Riograndenser Hunsrückisch language, a Brazilian variety of German largely based ...</v>
    <v>35311</v>
    <v>35312</v>
    <v>35313</v>
    <v>Selbach, Rio Grande do Sul</v>
    <v>35314</v>
    <v>6951</v>
    <v>Selbach, Rio Grande do Sul</v>
    <v>mdp/vdpid/6463256712034910209</v>
  </rv>
  <rv s="0">
    <v>536870912</v>
    <v>Senador Salgado Filho</v>
    <v>5bbb68c7-a96c-ed5f-7431-3a145909cba3</v>
    <v>en-US</v>
    <v>Map</v>
  </rv>
  <rv s="1">
    <fb>147.209</fb>
    <v>8</v>
  </rv>
  <rv s="2">
    <v>3924</v>
    <v>6</v>
    <v>8750</v>
    <v>7</v>
    <v>0</v>
    <v>Image of Senador Salgado Filho</v>
  </rv>
  <rv s="1">
    <fb>-28.030833333333</fb>
    <v>9</v>
  </rv>
  <rv s="4">
    <v>https://www.bing.com/search?q=senador+salgado+filho+brazil&amp;form=skydnc</v>
    <v>Learn more on Bing</v>
  </rv>
  <rv s="1">
    <fb>-54.542777777777999</fb>
    <v>9</v>
  </rv>
  <rv s="1">
    <fb>2673</fb>
    <v>8</v>
  </rv>
  <rv s="12">
    <v>#VALUE!</v>
    <v>en-US</v>
    <v>5bbb68c7-a96c-ed5f-7431-3a145909cba3</v>
    <v>536870912</v>
    <v>1</v>
    <v>8751</v>
    <v>120</v>
    <v>Senador Salgado Filho</v>
    <v>4</v>
    <v>5</v>
    <v>Map</v>
    <v>6</v>
    <v>7</v>
    <v>76</v>
    <v>35317</v>
    <v>3</v>
    <v>Senador Salgado Filho is a municipality of the western part of the state of Rio Grande do Sul, Brazil. The population is 2,770 in an area of 147.21 km². It is located 492 km west of the state capital of Porto Alegre, northeast of Alegrete and ...</v>
    <v>35318</v>
    <v>35319</v>
    <v>35320</v>
    <v>35321</v>
    <v>Senador Salgado Filho</v>
    <v>35322</v>
    <v>Senador Salgado Filho</v>
    <v>mdp/vdpid/6459811234324676609</v>
  </rv>
  <rv s="0">
    <v>536870912</v>
    <v>Sentinela do Sul</v>
    <v>2f138574-a6e0-d2f6-6a1c-855c0374882e</v>
    <v>en-US</v>
    <v>Map</v>
  </rv>
  <rv s="1">
    <fb>281.959</fb>
    <v>8</v>
  </rv>
  <rv s="2">
    <v>3925</v>
    <v>6</v>
    <v>8752</v>
    <v>7</v>
    <v>0</v>
    <v>Image of Sentinela do Sul</v>
  </rv>
  <rv s="1">
    <fb>-30.610833333333002</fb>
    <v>9</v>
  </rv>
  <rv s="4">
    <v>https://www.bing.com/search?q=sentinela+do+sul+brazil&amp;form=skydnc</v>
    <v>Learn more on Bing</v>
  </rv>
  <rv s="1">
    <fb>-51.578888888888997</fb>
    <v>9</v>
  </rv>
  <rv s="1">
    <fb>5609</fb>
    <v>8</v>
  </rv>
  <rv s="9">
    <v>#VALUE!</v>
    <v>en-US</v>
    <v>2f138574-a6e0-d2f6-6a1c-855c0374882e</v>
    <v>536870912</v>
    <v>1</v>
    <v>8753</v>
    <v>72</v>
    <v>Sentinela do Sul</v>
    <v>4</v>
    <v>5</v>
    <v>Map</v>
    <v>6</v>
    <v>57</v>
    <v>76</v>
    <v>35325</v>
    <v>3</v>
    <v>Sentinela do Sul is a municipality in the state of Rio Grande do Sul, Brazil.</v>
    <v>35326</v>
    <v>35327</v>
    <v>35328</v>
    <v>35329</v>
    <v>Sentinela do Sul</v>
    <v>35330</v>
    <v>6951</v>
    <v>Sentinela do Sul</v>
    <v>mdp/vdpid/6463748026564345857</v>
  </rv>
  <rv s="0">
    <v>536870912</v>
    <v>Serafina Corrêa</v>
    <v>20a05235-e854-656a-cb6e-b11a0282b596</v>
    <v>en-US</v>
    <v>Map</v>
  </rv>
  <rv s="1">
    <fb>163.28700000000001</fb>
    <v>8</v>
  </rv>
  <rv s="1">
    <fb>-28.711944444444001</fb>
    <v>9</v>
  </rv>
  <rv s="4">
    <v>https://www.bing.com/search?q=serafina+corr%c3%aaa+brazil&amp;form=skydnc</v>
    <v>Learn more on Bing</v>
  </rv>
  <rv s="1">
    <fb>-51.935000000000002</fb>
    <v>9</v>
  </rv>
  <rv s="1">
    <fb>16961</fb>
    <v>8</v>
  </rv>
  <rv s="14">
    <v>#VALUE!</v>
    <v>en-US</v>
    <v>20a05235-e854-656a-cb6e-b11a0282b596</v>
    <v>536870912</v>
    <v>1</v>
    <v>8755</v>
    <v>136</v>
    <v>Serafina Corrêa</v>
    <v>4</v>
    <v>137</v>
    <v>Map</v>
    <v>6</v>
    <v>7</v>
    <v>76</v>
    <v>35333</v>
    <v>3</v>
    <v>Serafina Corrêa is a municipality in the state of Rio Grande do Sul, Brazil. Founded by Italian settlers at the end of the 19th century, in 2009 the city of Serafina Corrêa elected Talian, a Venetian based dialect, as co-official language ...</v>
    <v>35334</v>
    <v>35335</v>
    <v>35336</v>
    <v>Serafina Corrêa</v>
    <v>35337</v>
    <v>6951</v>
    <v>Serafina Corrêa</v>
    <v>mdp/vdpid/6463393444701143041</v>
  </rv>
  <rv s="0">
    <v>536870912</v>
    <v>Sério</v>
    <v>0f11b578-6eca-d278-ef06-0882c7acc763</v>
    <v>en-US</v>
    <v>Map</v>
  </rv>
  <rv s="1">
    <fb>99.721000000000004</fb>
    <v>8</v>
  </rv>
  <rv s="2">
    <v>3926</v>
    <v>6</v>
    <v>8756</v>
    <v>7</v>
    <v>0</v>
    <v>Image of Sério</v>
  </rv>
  <rv s="1">
    <fb>-29.382777777777999</fb>
    <v>9</v>
  </rv>
  <rv s="4">
    <v>https://www.bing.com/search?q=s%c3%a9rio+brazil&amp;form=skydnc</v>
    <v>Learn more on Bing</v>
  </rv>
  <rv s="1">
    <fb>1941</fb>
    <v>8</v>
  </rv>
  <rv s="12">
    <v>#VALUE!</v>
    <v>en-US</v>
    <v>0f11b578-6eca-d278-ef06-0882c7acc763</v>
    <v>536870912</v>
    <v>1</v>
    <v>8757</v>
    <v>120</v>
    <v>Sério</v>
    <v>4</v>
    <v>5</v>
    <v>Map</v>
    <v>6</v>
    <v>7</v>
    <v>76</v>
    <v>35340</v>
    <v>3</v>
    <v>Sério is a municipality in the state of Rio Grande do Sul, Brazil.</v>
    <v>35341</v>
    <v>35342</v>
    <v>35343</v>
    <v>27104</v>
    <v>Sério</v>
    <v>35344</v>
    <v>Sério</v>
    <v>mdp/vdpid/6463366979112665089</v>
  </rv>
  <rv s="0">
    <v>536870912</v>
    <v>Sertão, Rio Grande do Sul</v>
    <v>fdb595f9-115a-8a3b-adb5-7390b3f4db11</v>
    <v>en-US</v>
    <v>Map</v>
  </rv>
  <rv s="1">
    <fb>439.471</fb>
    <v>8</v>
  </rv>
  <rv s="2">
    <v>3927</v>
    <v>6</v>
    <v>8758</v>
    <v>7</v>
    <v>0</v>
    <v>Image of Sertão, Rio Grande do Sul</v>
  </rv>
  <rv s="1">
    <fb>-27.98</fb>
    <v>9</v>
  </rv>
  <rv s="1">
    <fb>5541</fb>
    <v>8</v>
  </rv>
  <rv s="13">
    <v>#VALUE!</v>
    <v>en-US</v>
    <v>fdb595f9-115a-8a3b-adb5-7390b3f4db11</v>
    <v>536870912</v>
    <v>1</v>
    <v>8759</v>
    <v>125</v>
    <v>Sertão, Rio Grande do Sul</v>
    <v>92</v>
    <v>5</v>
    <v>Map</v>
    <v>6</v>
    <v>7</v>
    <v>76</v>
    <v>35347</v>
    <v>3</v>
    <v>Sertão is a municipality in the state of Rio Grande do Sul, Brazil. As of 2020, the estimated population was 5,315.</v>
    <v>35348</v>
    <v>35349</v>
    <v>33146</v>
    <v>Sertão, Rio Grande do Sul</v>
    <v>35350</v>
    <v>Sertão, Rio Grande do Sul</v>
    <v>mdp/vdpid/6460271413981872129</v>
  </rv>
  <rv s="0">
    <v>536870912</v>
    <v>Sertão Santana</v>
    <v>3133139b-9943-abf8-d063-b195225c1eb3</v>
    <v>en-US</v>
    <v>Map</v>
  </rv>
  <rv s="1">
    <fb>251.60499999999999</fb>
    <v>8</v>
  </rv>
  <rv s="2">
    <v>3928</v>
    <v>6</v>
    <v>8760</v>
    <v>7</v>
    <v>0</v>
    <v>Image of Sertão Santana</v>
  </rv>
  <rv s="1">
    <fb>-30.46</fb>
    <v>9</v>
  </rv>
  <rv s="4">
    <v>https://www.bing.com/search?q=sert%c3%a3o+santana+brazil&amp;form=skydnc</v>
    <v>Learn more on Bing</v>
  </rv>
  <rv s="1">
    <fb>-51.602777777778002</fb>
    <v>9</v>
  </rv>
  <rv s="1">
    <fb>6537</fb>
    <v>8</v>
  </rv>
  <rv s="9">
    <v>#VALUE!</v>
    <v>en-US</v>
    <v>3133139b-9943-abf8-d063-b195225c1eb3</v>
    <v>536870912</v>
    <v>1</v>
    <v>8761</v>
    <v>72</v>
    <v>Sertão Santana</v>
    <v>4</v>
    <v>5</v>
    <v>Map</v>
    <v>6</v>
    <v>57</v>
    <v>76</v>
    <v>35353</v>
    <v>3</v>
    <v>Sertão Santana is a municipality in the state of Rio Grande do Sul, Brazil.</v>
    <v>35354</v>
    <v>35355</v>
    <v>35356</v>
    <v>35357</v>
    <v>Sertão Santana</v>
    <v>35358</v>
    <v>6951</v>
    <v>Sertão Santana</v>
    <v>mdp/vdpid/6463734657102905345</v>
  </rv>
  <rv s="0">
    <v>536870912</v>
    <v>Severiano de Almeida</v>
    <v>0812d212-e326-62c8-1f56-e1cfc1c8f5bb</v>
    <v>en-US</v>
    <v>Map</v>
  </rv>
  <rv s="1">
    <fb>167.61500000000001</fb>
    <v>8</v>
  </rv>
  <rv s="2">
    <v>3929</v>
    <v>6</v>
    <v>8762</v>
    <v>7</v>
    <v>0</v>
    <v>Image of Severiano de Almeida</v>
  </rv>
  <rv s="1">
    <fb>-27.432777777778</fb>
    <v>9</v>
  </rv>
  <rv s="4">
    <v>https://www.bing.com/search?q=severiano+de+almeida+brazil&amp;form=skydnc</v>
    <v>Learn more on Bing</v>
  </rv>
  <rv s="1">
    <fb>-52.115833333333001</fb>
    <v>9</v>
  </rv>
  <rv s="1">
    <fb>3406</fb>
    <v>8</v>
  </rv>
  <rv s="12">
    <v>#VALUE!</v>
    <v>en-US</v>
    <v>0812d212-e326-62c8-1f56-e1cfc1c8f5bb</v>
    <v>536870912</v>
    <v>1</v>
    <v>8763</v>
    <v>120</v>
    <v>Severiano de Almeida</v>
    <v>4</v>
    <v>5</v>
    <v>Map</v>
    <v>6</v>
    <v>7</v>
    <v>76</v>
    <v>35361</v>
    <v>3</v>
    <v>Severiano de Almeida is a municipality in the state of Rio Grande do Sul, Brazil. As of 2020, the estimated population was 3,631.</v>
    <v>35362</v>
    <v>35363</v>
    <v>35364</v>
    <v>35365</v>
    <v>Severiano de Almeida</v>
    <v>35366</v>
    <v>Severiano de Almeida</v>
    <v>mdp/vdpid/6460343314485870593</v>
  </rv>
  <rv s="0">
    <v>536870912</v>
    <v>Silveira Martins</v>
    <v>7d9e983e-a59f-ab33-2653-39b3ab80eecc</v>
    <v>en-US</v>
    <v>Map</v>
  </rv>
  <rv s="1">
    <fb>118.307</fb>
    <v>8</v>
  </rv>
  <rv s="2">
    <v>3930</v>
    <v>6</v>
    <v>8764</v>
    <v>7</v>
    <v>0</v>
    <v>Image of Silveira Martins</v>
  </rv>
  <rv s="1">
    <fb>-29.641944444444</fb>
    <v>9</v>
  </rv>
  <rv s="4">
    <v>https://www.bing.com/search?q=silveira+martins+brazil&amp;form=skydnc</v>
    <v>Learn more on Bing</v>
  </rv>
  <rv s="1">
    <fb>-53.585833333332999</fb>
    <v>9</v>
  </rv>
  <rv s="1">
    <fb>2149</fb>
    <v>8</v>
  </rv>
  <rv s="12">
    <v>#VALUE!</v>
    <v>en-US</v>
    <v>7d9e983e-a59f-ab33-2653-39b3ab80eecc</v>
    <v>536870912</v>
    <v>1</v>
    <v>8765</v>
    <v>120</v>
    <v>Silveira Martins</v>
    <v>4</v>
    <v>5</v>
    <v>Map</v>
    <v>6</v>
    <v>7</v>
    <v>76</v>
    <v>35369</v>
    <v>3</v>
    <v>Silveira Martins is a municipality in the state of Rio Grande do Sul, Brazil.</v>
    <v>35370</v>
    <v>35371</v>
    <v>35372</v>
    <v>35373</v>
    <v>Silveira Martins</v>
    <v>35374</v>
    <v>Silveira Martins</v>
    <v>mdp/vdpid/6463134920318386177</v>
  </rv>
  <rv s="0">
    <v>536870912</v>
    <v>Sinimbu</v>
    <v>ffc90432-1816-b678-aa8d-b55fd50bfdd6</v>
    <v>en-US</v>
    <v>Map</v>
  </rv>
  <rv s="1">
    <fb>510.12</fb>
    <v>8</v>
  </rv>
  <rv s="2">
    <v>3931</v>
    <v>6</v>
    <v>8766</v>
    <v>7</v>
    <v>0</v>
    <v>Image of Sinimbu</v>
  </rv>
  <rv s="1">
    <fb>-29.538888888889002</fb>
    <v>9</v>
  </rv>
  <rv s="4">
    <v>https://www.bing.com/search?q=sinimbu+brazil&amp;form=skydnc</v>
    <v>Learn more on Bing</v>
  </rv>
  <rv s="1">
    <fb>8578</fb>
    <v>8</v>
  </rv>
  <rv s="12">
    <v>#VALUE!</v>
    <v>en-US</v>
    <v>ffc90432-1816-b678-aa8d-b55fd50bfdd6</v>
    <v>536870912</v>
    <v>1</v>
    <v>8767</v>
    <v>120</v>
    <v>Sinimbu</v>
    <v>4</v>
    <v>5</v>
    <v>Map</v>
    <v>6</v>
    <v>7</v>
    <v>76</v>
    <v>35377</v>
    <v>3</v>
    <v>Sinimbu is a municipality in the state of Rio Grande do Sul, Brazil.</v>
    <v>35378</v>
    <v>35379</v>
    <v>35380</v>
    <v>33051</v>
    <v>Sinimbu</v>
    <v>35381</v>
    <v>Sinimbu</v>
    <v>mdp/vdpid/6463547332825710593</v>
  </rv>
  <rv s="0">
    <v>536870912</v>
    <v>Sobradinho, Rio Grande do Sul</v>
    <v>c303599f-7471-89c7-1b7e-fd39c8c589a8</v>
    <v>en-US</v>
    <v>Map</v>
  </rv>
  <rv s="1">
    <fb>130.38999999999999</fb>
    <v>8</v>
  </rv>
  <rv s="2">
    <v>3932</v>
    <v>6</v>
    <v>8768</v>
    <v>7</v>
    <v>0</v>
    <v>Image of Sobradinho, Rio Grande do Sul</v>
  </rv>
  <rv s="0">
    <v>805306368</v>
    <v>Armando Mayerhofer (Mayor)</v>
    <v>9eb894ab-fe1c-30d6-5756-a209f89e8734</v>
    <v>en-US</v>
    <v>Generic</v>
  </rv>
  <rv s="3">
    <v>983</v>
  </rv>
  <rv s="4">
    <v>https://www.bing.com/search?q=sobradinho%2c+rio+grande+do+sul&amp;form=skydnc</v>
    <v>Learn more on Bing</v>
  </rv>
  <rv s="1">
    <fb>-53.028888888889</fb>
    <v>9</v>
  </rv>
  <rv s="1">
    <fb>15005</fb>
    <v>8</v>
  </rv>
  <rv s="5">
    <v>#VALUE!</v>
    <v>en-US</v>
    <v>c303599f-7471-89c7-1b7e-fd39c8c589a8</v>
    <v>536870912</v>
    <v>1</v>
    <v>8769</v>
    <v>2</v>
    <v>Sobradinho, Rio Grande do Sul</v>
    <v>4</v>
    <v>5</v>
    <v>Map</v>
    <v>6</v>
    <v>57</v>
    <v>76</v>
    <v>35384</v>
    <v>3</v>
    <v>Sobradinho is a municipality in the state of Rio Grande do Sul, Brazil.</v>
    <v>35385</v>
    <v>35190</v>
    <v>35387</v>
    <v>35388</v>
    <v>35389</v>
    <v>Sobradinho, Rio Grande do Sul</v>
    <v>35390</v>
    <v>6951</v>
    <v>Sobradinho, Rio Grande do Sul</v>
    <v>mdp/vdpid/6463330352638197761</v>
  </rv>
  <rv s="0">
    <v>536870912</v>
    <v>Soledade</v>
    <v>c5a39485-1ba3-b515-3358-6ae00c643bc3</v>
    <v>en-US</v>
    <v>Map</v>
  </rv>
  <rv s="1">
    <fb>1213.4000000000001</fb>
    <v>8</v>
  </rv>
  <rv s="2">
    <v>3933</v>
    <v>6</v>
    <v>8770</v>
    <v>7</v>
    <v>0</v>
    <v>Image of Soledade</v>
  </rv>
  <rv s="1">
    <fb>-28.817777777778002</fb>
    <v>9</v>
  </rv>
  <rv s="0">
    <v>805306368</v>
    <v>Marilda Borges Corbelini (Mayor)</v>
    <v>2eede968-1cbe-3fec-3358-203d5a2676c4</v>
    <v>en-US</v>
    <v>Generic</v>
  </rv>
  <rv s="3">
    <v>984</v>
  </rv>
  <rv s="4">
    <v>https://www.bing.com/search?q=soledade+brazil&amp;form=skydnc</v>
    <v>Learn more on Bing</v>
  </rv>
  <rv s="1">
    <fb>-52.51</fb>
    <v>9</v>
  </rv>
  <rv s="1">
    <fb>29991</fb>
    <v>8</v>
  </rv>
  <rv s="8">
    <v>#VALUE!</v>
    <v>en-US</v>
    <v>c5a39485-1ba3-b515-3358-6ae00c643bc3</v>
    <v>536870912</v>
    <v>1</v>
    <v>8771</v>
    <v>67</v>
    <v>Soledade</v>
    <v>4</v>
    <v>5</v>
    <v>Map</v>
    <v>6</v>
    <v>7</v>
    <v>76</v>
    <v>35393</v>
    <v>3</v>
    <v>Soledade is a municipality in Rio Grande do Sul, Brazil. The city is nicknamed the Cidade das Pedras Preciosas meaning the City of Precious Stones or Rare Gems. Much of the amethyst sold in the world comes from the mines of Rio Grande do Sul ...</v>
    <v>35394</v>
    <v>35395</v>
    <v>35397</v>
    <v>35398</v>
    <v>35399</v>
    <v>Soledade</v>
    <v>35400</v>
    <v>Soledade</v>
    <v>mdp/vdpid/6463295099898953729</v>
  </rv>
  <rv s="0">
    <v>536870912</v>
    <v>Tabaí</v>
    <v>6249dfa4-4662-191b-ffce-a3bfaff2be9b</v>
    <v>en-US</v>
    <v>Map</v>
  </rv>
  <rv s="1">
    <fb>94.754999999999995</fb>
    <v>8</v>
  </rv>
  <rv s="2">
    <v>3934</v>
    <v>6</v>
    <v>8772</v>
    <v>7</v>
    <v>0</v>
    <v>Image of Tabaí</v>
  </rv>
  <rv s="1">
    <fb>-29.642777777778001</fb>
    <v>9</v>
  </rv>
  <rv s="4">
    <v>https://www.bing.com/search?q=taba%c3%ad+brazil&amp;form=skydnc</v>
    <v>Learn more on Bing</v>
  </rv>
  <rv s="1">
    <fb>-51.681944444443999</fb>
    <v>9</v>
  </rv>
  <rv s="12">
    <v>#VALUE!</v>
    <v>en-US</v>
    <v>6249dfa4-4662-191b-ffce-a3bfaff2be9b</v>
    <v>536870912</v>
    <v>1</v>
    <v>8773</v>
    <v>120</v>
    <v>Tabaí</v>
    <v>4</v>
    <v>5</v>
    <v>Map</v>
    <v>6</v>
    <v>7</v>
    <v>76</v>
    <v>35403</v>
    <v>3</v>
    <v>Tabaí is a municipality in the state of Rio Grande do Sul, Brazil.</v>
    <v>35404</v>
    <v>35405</v>
    <v>35406</v>
    <v>35407</v>
    <v>Tabaí</v>
    <v>1838</v>
    <v>Tabaí</v>
    <v>mdp/vdpid/6463654883084992513</v>
  </rv>
  <rv s="0">
    <v>536870912</v>
    <v>Tapejara, Rio Grande do Sul</v>
    <v>630bdcbf-200c-794c-1704-63ce150ea661</v>
    <v>en-US</v>
    <v>Map</v>
  </rv>
  <rv s="1">
    <fb>240.613</fb>
    <v>8</v>
  </rv>
  <rv s="2">
    <v>3935</v>
    <v>6</v>
    <v>8774</v>
    <v>7</v>
    <v>0</v>
    <v>Image of Tapejara, Rio Grande do Sul</v>
  </rv>
  <rv s="1">
    <fb>-28.067777777778002</fb>
    <v>9</v>
  </rv>
  <rv s="4">
    <v>https://www.bing.com/search?q=tapejara%2c+rio+grande+do+sul+brazil&amp;form=skydnc</v>
    <v>Learn more on Bing</v>
  </rv>
  <rv s="1">
    <fb>-52.013888888888999</fb>
    <v>9</v>
  </rv>
  <rv s="1">
    <fb>24557</fb>
    <v>8</v>
  </rv>
  <rv s="9">
    <v>#VALUE!</v>
    <v>en-US</v>
    <v>630bdcbf-200c-794c-1704-63ce150ea661</v>
    <v>536870912</v>
    <v>1</v>
    <v>8775</v>
    <v>72</v>
    <v>Tapejara, Rio Grande do Sul</v>
    <v>4</v>
    <v>5</v>
    <v>Map</v>
    <v>6</v>
    <v>7</v>
    <v>76</v>
    <v>35410</v>
    <v>3</v>
    <v>Tapejara is a municipality in the state of Rio Grande do Sul, Brazil. As of 2020, the estimated population was 24,552.</v>
    <v>35411</v>
    <v>35412</v>
    <v>35413</v>
    <v>35414</v>
    <v>Tapejara, Rio Grande do Sul</v>
    <v>35415</v>
    <v>6951</v>
    <v>Tapejara, Rio Grande do Sul</v>
    <v>mdp/vdpid/6460367336506392577</v>
  </rv>
  <rv s="0">
    <v>536870912</v>
    <v>Tapera, Rio Grande do Sul</v>
    <v>acc14249-66b1-3c8d-d3db-195dd911bc0a</v>
    <v>en-US</v>
    <v>Map</v>
  </rv>
  <rv s="1">
    <fb>179.626</fb>
    <v>8</v>
  </rv>
  <rv s="1">
    <fb>-28.625833333332999</fb>
    <v>9</v>
  </rv>
  <rv s="4">
    <v>https://www.bing.com/search?q=tapera+brazil&amp;form=skydnc</v>
    <v>Learn more on Bing</v>
  </rv>
  <rv s="1">
    <fb>-52.87</fb>
    <v>9</v>
  </rv>
  <rv s="1">
    <fb>10592</fb>
    <v>8</v>
  </rv>
  <rv s="16">
    <v>#VALUE!</v>
    <v>en-US</v>
    <v>acc14249-66b1-3c8d-d3db-195dd911bc0a</v>
    <v>536870912</v>
    <v>1</v>
    <v>8777</v>
    <v>151</v>
    <v>Tapera, Rio Grande do Sul</v>
    <v>4</v>
    <v>137</v>
    <v>Map</v>
    <v>6</v>
    <v>7</v>
    <v>76</v>
    <v>35418</v>
    <v>3</v>
    <v>Istapera is a municipality in the state of Rio Grande do Sul, Brazil. As of 2020, the estimated population was 10,577.</v>
    <v>35419</v>
    <v>35420</v>
    <v>35421</v>
    <v>Tapera, Rio Grande do Sul</v>
    <v>35422</v>
    <v>Tapera, Rio Grande do Sul</v>
    <v>mdp/vdpid/6463259165182656513</v>
  </rv>
  <rv s="0">
    <v>536870912</v>
    <v>Tapes, Rio Grande do Sul</v>
    <v>93997a17-488d-5102-6ea6-614d1b466607</v>
    <v>en-US</v>
    <v>Map</v>
  </rv>
  <rv s="1">
    <fb>804.09100000000001</fb>
    <v>8</v>
  </rv>
  <rv s="2">
    <v>3936</v>
    <v>6</v>
    <v>8778</v>
    <v>7</v>
    <v>0</v>
    <v>Image of Tapes, Rio Grande do Sul</v>
  </rv>
  <rv s="1">
    <fb>-30.672777777777998</fb>
    <v>9</v>
  </rv>
  <rv s="4">
    <v>https://www.bing.com/search?q=tapes+brazil&amp;form=skydnc</v>
    <v>Learn more on Bing</v>
  </rv>
  <rv s="1">
    <fb>-51.395833333333002</fb>
    <v>9</v>
  </rv>
  <rv s="1">
    <fb>14659</fb>
    <v>8</v>
  </rv>
  <rv s="12">
    <v>#VALUE!</v>
    <v>en-US</v>
    <v>93997a17-488d-5102-6ea6-614d1b466607</v>
    <v>536870912</v>
    <v>1</v>
    <v>8779</v>
    <v>120</v>
    <v>Tapes, Rio Grande do Sul</v>
    <v>4</v>
    <v>5</v>
    <v>Map</v>
    <v>6</v>
    <v>7</v>
    <v>76</v>
    <v>35425</v>
    <v>3</v>
    <v>Tapes is a municipality in Rio Grande do Sul state, Brazil, near to Porto Alegre. It is good for sailing, windsurfing, kitesurfing.</v>
    <v>35426</v>
    <v>35427</v>
    <v>35428</v>
    <v>35429</v>
    <v>Tapes, Rio Grande do Sul</v>
    <v>35430</v>
    <v>Tapes, Rio Grande do Sul</v>
    <v>mdp/vdpid/6463751262184669185</v>
  </rv>
  <rv s="0">
    <v>536870912</v>
    <v>Taquara</v>
    <v>e9d56c87-2a67-3e37-7d1e-b89f3e02208d</v>
    <v>en-US</v>
    <v>Map</v>
  </rv>
  <rv s="1">
    <fb>457.13</fb>
    <v>8</v>
  </rv>
  <rv s="2">
    <v>3937</v>
    <v>6</v>
    <v>8780</v>
    <v>7</v>
    <v>0</v>
    <v>Image of Taquara</v>
  </rv>
  <rv s="0">
    <v>805306368</v>
    <v>Sirlei Teresinha Bernardes da Silveira (Mayor)</v>
    <v>822b07f2-04e5-4443-6eb3-bf89bc781484</v>
    <v>en-US</v>
    <v>Generic</v>
  </rv>
  <rv s="0">
    <v>805306368</v>
    <v>Nelson Jose Martins (Deputy mayor)</v>
    <v>beb304e5-a0b3-14d0-fb89-059de470d51c</v>
    <v>en-US</v>
    <v>Generic</v>
  </rv>
  <rv s="3">
    <v>985</v>
  </rv>
  <rv s="4">
    <v>https://www.bing.com/search?q=taquara+rio+grande+do+sul&amp;form=skydnc</v>
    <v>Learn more on Bing</v>
  </rv>
  <rv s="1">
    <fb>-50.780833333333</fb>
    <v>9</v>
  </rv>
  <rv s="1">
    <fb>53242</fb>
    <v>8</v>
  </rv>
  <rv s="8">
    <v>#VALUE!</v>
    <v>en-US</v>
    <v>e9d56c87-2a67-3e37-7d1e-b89f3e02208d</v>
    <v>536870912</v>
    <v>1</v>
    <v>8781</v>
    <v>67</v>
    <v>Taquara</v>
    <v>4</v>
    <v>5</v>
    <v>Map</v>
    <v>6</v>
    <v>7</v>
    <v>76</v>
    <v>35433</v>
    <v>3</v>
    <v>Taquara is a municipality in Rio Grande do Sul, Brazil. Taquara is located 72 kilometers from Porto Alegre, the state capital. Taquara's population was estimated at 57,584 in 2020.</v>
    <v>35434</v>
    <v>34707</v>
    <v>35437</v>
    <v>35438</v>
    <v>35439</v>
    <v>Taquara</v>
    <v>35440</v>
    <v>Taquara</v>
    <v>mdp/vdpid/6463698004623753217</v>
  </rv>
  <rv s="0">
    <v>536870912</v>
    <v>Taquari</v>
    <v>afb42d20-9ca1-dcac-646a-a375c9c64071</v>
    <v>en-US</v>
    <v>Map</v>
  </rv>
  <rv s="1">
    <fb>349.96800000000002</fb>
    <v>8</v>
  </rv>
  <rv s="2">
    <v>3938</v>
    <v>6</v>
    <v>8782</v>
    <v>7</v>
    <v>0</v>
    <v>Image of Taquari</v>
  </rv>
  <rv s="1">
    <fb>-29.8</fb>
    <v>9</v>
  </rv>
  <rv s="0">
    <v>805306368</v>
    <v>Emanuel Hassen de Jesus (Mayor)</v>
    <v>6a900e53-2d84-6b7e-4345-08694fcfc49b</v>
    <v>en-US</v>
    <v>Generic</v>
  </rv>
  <rv s="3">
    <v>986</v>
  </rv>
  <rv s="4">
    <v>https://www.bing.com/search?q=taquari+brazil&amp;form=skydnc</v>
    <v>Learn more on Bing</v>
  </rv>
  <rv s="1">
    <fb>-51.859722222221997</fb>
    <v>9</v>
  </rv>
  <rv s="1">
    <fb>25198</fb>
    <v>8</v>
  </rv>
  <rv s="8">
    <v>#VALUE!</v>
    <v>en-US</v>
    <v>afb42d20-9ca1-dcac-646a-a375c9c64071</v>
    <v>536870912</v>
    <v>1</v>
    <v>8783</v>
    <v>67</v>
    <v>Taquari</v>
    <v>4</v>
    <v>5</v>
    <v>Map</v>
    <v>6</v>
    <v>7</v>
    <v>76</v>
    <v>35443</v>
    <v>3</v>
    <v>Taquari is a municipality in the state of Rio Grande do Sul, Brazil.</v>
    <v>35444</v>
    <v>35445</v>
    <v>35447</v>
    <v>35448</v>
    <v>35449</v>
    <v>Taquari</v>
    <v>35450</v>
    <v>Taquari</v>
    <v>mdp/vdpid/6463656876050481153</v>
  </rv>
  <rv s="0">
    <v>536870912</v>
    <v>Taquaruçu do Sul</v>
    <v>f372713b-5858-2b84-bae0-523527bab62a</v>
    <v>en-US</v>
    <v>Map</v>
  </rv>
  <rv s="1">
    <fb>76.847999999999999</fb>
    <v>8</v>
  </rv>
  <rv s="1">
    <fb>-27.4</fb>
    <v>9</v>
  </rv>
  <rv s="4">
    <v>https://www.bing.com/search?q=taquaru%c3%a7u+do+sul+brazil&amp;form=skydnc</v>
    <v>Learn more on Bing</v>
  </rv>
  <rv s="1">
    <fb>-53.466944444444003</fb>
    <v>9</v>
  </rv>
  <rv s="16">
    <v>#VALUE!</v>
    <v>en-US</v>
    <v>f372713b-5858-2b84-bae0-523527bab62a</v>
    <v>536870912</v>
    <v>1</v>
    <v>8785</v>
    <v>151</v>
    <v>Taquaruçu do Sul</v>
    <v>4</v>
    <v>137</v>
    <v>Map</v>
    <v>6</v>
    <v>7</v>
    <v>76</v>
    <v>35453</v>
    <v>3</v>
    <v>Taquaruçu do Sul is a municipality in the state of Rio Grande do Sul, Brazil. As of 2020, the estimated population was 3,077.</v>
    <v>35454</v>
    <v>35455</v>
    <v>35456</v>
    <v>Taquaruçu do Sul</v>
    <v>32592</v>
    <v>Taquaruçu do Sul</v>
    <v>mdp/vdpid/6460155648490340353</v>
  </rv>
  <rv s="0">
    <v>536870912</v>
    <v>Tavares, Rio Grande do Sul</v>
    <v>5001e5e5-ae07-1b01-f9a9-d8a6b57e6dd7</v>
    <v>en-US</v>
    <v>Map</v>
  </rv>
  <rv s="1">
    <fb>604.255</fb>
    <v>8</v>
  </rv>
  <rv s="2">
    <v>3939</v>
    <v>6</v>
    <v>8786</v>
    <v>7</v>
    <v>0</v>
    <v>Image of Tavares, Rio Grande do Sul</v>
  </rv>
  <rv s="1">
    <fb>-31.286944444444</fb>
    <v>9</v>
  </rv>
  <rv s="4">
    <v>https://www.bing.com/search?q=tavares%2c+rio+grande+do+sul&amp;form=skydnc</v>
    <v>Learn more on Bing</v>
  </rv>
  <rv s="1">
    <fb>5212</fb>
    <v>8</v>
  </rv>
  <rv s="12">
    <v>#VALUE!</v>
    <v>en-US</v>
    <v>5001e5e5-ae07-1b01-f9a9-d8a6b57e6dd7</v>
    <v>536870912</v>
    <v>1</v>
    <v>8787</v>
    <v>120</v>
    <v>Tavares, Rio Grande do Sul</v>
    <v>4</v>
    <v>5</v>
    <v>Map</v>
    <v>6</v>
    <v>7</v>
    <v>76</v>
    <v>35459</v>
    <v>3</v>
    <v>Tavares is a municipality in the state of Rio Grande do Sul, Brazil. It has received some newsworthy highlights as several parts of the municipality were abandoned in the late 1990s due to dune and sea reclaiming the area. Some families left the ...</v>
    <v>35460</v>
    <v>35461</v>
    <v>35462</v>
    <v>7690</v>
    <v>Tavares, Rio Grande do Sul</v>
    <v>35463</v>
    <v>Tavares, Rio Grande do Sul</v>
    <v>mdp/vdpid/6464544379217379329</v>
  </rv>
  <rv s="0">
    <v>536870912</v>
    <v>Tenente Portela</v>
    <v>539f6e98-0eec-39bf-ec8c-1d86d500e943</v>
    <v>en-US</v>
    <v>Map</v>
  </rv>
  <rv s="1">
    <fb>338.08499999999998</fb>
    <v>8</v>
  </rv>
  <rv s="2">
    <v>3940</v>
    <v>6</v>
    <v>8788</v>
    <v>7</v>
    <v>0</v>
    <v>Image of Tenente Portela</v>
  </rv>
  <rv s="1">
    <fb>-27.370833333333</fb>
    <v>9</v>
  </rv>
  <rv s="0">
    <v>805306368</v>
    <v>Rubens Antonio Marroni Furini (Mayor)</v>
    <v>188d74ea-7787-8120-5fd5-037cc51c7375</v>
    <v>en-US</v>
    <v>Generic</v>
  </rv>
  <rv s="3">
    <v>987</v>
  </rv>
  <rv s="4">
    <v>https://www.bing.com/search?q=tenente+portela+brazil&amp;form=skydnc</v>
    <v>Learn more on Bing</v>
  </rv>
  <rv s="8">
    <v>#VALUE!</v>
    <v>en-US</v>
    <v>539f6e98-0eec-39bf-ec8c-1d86d500e943</v>
    <v>536870912</v>
    <v>1</v>
    <v>8789</v>
    <v>67</v>
    <v>Tenente Portela</v>
    <v>4</v>
    <v>5</v>
    <v>Map</v>
    <v>6</v>
    <v>7</v>
    <v>76</v>
    <v>35466</v>
    <v>3</v>
    <v>Tenente Portela is a city in the north-west region of Rio Grande do Sul, the southernmost state of Brazil, with an estimated population of 13,434 inhabitants. The city's geographical coordinates are 27°22′16″S 53°45′30″W / 27.37111°S 53.75833°W, ...</v>
    <v>35467</v>
    <v>35468</v>
    <v>35470</v>
    <v>35471</v>
    <v>19305</v>
    <v>Tenente Portela</v>
    <v>1996</v>
    <v>Tenente Portela</v>
    <v>mdp/vdpid/6459777184746700802</v>
  </rv>
  <rv s="0">
    <v>536870912</v>
    <v>Terra de Areia</v>
    <v>c88564a1-d270-6eb9-7487-3368595b755f</v>
    <v>en-US</v>
    <v>Map</v>
  </rv>
  <rv s="1">
    <fb>141.773</fb>
    <v>8</v>
  </rv>
  <rv s="2">
    <v>3941</v>
    <v>6</v>
    <v>8790</v>
    <v>7</v>
    <v>0</v>
    <v>Image of Terra de Areia</v>
  </rv>
  <rv s="1">
    <fb>-29.585000000000001</fb>
    <v>9</v>
  </rv>
  <rv s="4">
    <v>https://www.bing.com/search?q=terra+de+areia+brazil&amp;form=skydnc</v>
    <v>Learn more on Bing</v>
  </rv>
  <rv s="1">
    <fb>-50.070833333332999</fb>
    <v>9</v>
  </rv>
  <rv s="1">
    <fb>11315</fb>
    <v>8</v>
  </rv>
  <rv s="9">
    <v>#VALUE!</v>
    <v>en-US</v>
    <v>c88564a1-d270-6eb9-7487-3368595b755f</v>
    <v>536870912</v>
    <v>1</v>
    <v>8791</v>
    <v>72</v>
    <v>Terra de Areia</v>
    <v>4</v>
    <v>5</v>
    <v>Map</v>
    <v>6</v>
    <v>57</v>
    <v>76</v>
    <v>35474</v>
    <v>3</v>
    <v>Terra de Areia is a municipality in the state of Rio Grande do Sul, Brazil. The municipality contains the 113 hectares Mata Paludosa Biological Reserve, created in 1998, a fully protected conservation unit.</v>
    <v>35475</v>
    <v>35476</v>
    <v>35477</v>
    <v>35478</v>
    <v>Terra de Areia</v>
    <v>35479</v>
    <v>6951</v>
    <v>Terra de Areia</v>
    <v>mdp/vdpid/6465210648937627649</v>
  </rv>
  <rv s="0">
    <v>536870912</v>
    <v>Teutônia</v>
    <v>389e07cf-10b9-99c6-e835-31605907194f</v>
    <v>en-US</v>
    <v>Map</v>
  </rv>
  <rv s="1">
    <fb>179.17</fb>
    <v>8</v>
  </rv>
  <rv s="2">
    <v>3942</v>
    <v>6</v>
    <v>8792</v>
    <v>7</v>
    <v>0</v>
    <v>Image of Teutônia</v>
  </rv>
  <rv s="0">
    <v>805306368</v>
    <v>Renato Airton Altmann (Mayor)</v>
    <v>99b10d83-28f1-f893-d7d3-9dff9b9acf4a</v>
    <v>en-US</v>
    <v>Generic</v>
  </rv>
  <rv s="3">
    <v>988</v>
  </rv>
  <rv s="4">
    <v>https://www.bing.com/search?q=teut%c3%b4nia+brazil&amp;form=skydnc</v>
    <v>Learn more on Bing</v>
  </rv>
  <rv s="1">
    <fb>-51.805833333332998</fb>
    <v>9</v>
  </rv>
  <rv s="1">
    <fb>32797</fb>
    <v>8</v>
  </rv>
  <rv s="5">
    <v>#VALUE!</v>
    <v>en-US</v>
    <v>389e07cf-10b9-99c6-e835-31605907194f</v>
    <v>536870912</v>
    <v>1</v>
    <v>8793</v>
    <v>2</v>
    <v>Teutônia</v>
    <v>4</v>
    <v>5</v>
    <v>Map</v>
    <v>6</v>
    <v>7</v>
    <v>76</v>
    <v>35482</v>
    <v>3</v>
    <v>Teutônia is a municipality in the state of Rio Grande do Sul, Brazil. Teutônia is a region that began being developed in 1858, when the merchant Carlos Schilling acquired vacant lands in the region. The name Teutônia has its origin in the prefix ...</v>
    <v>35483</v>
    <v>35019</v>
    <v>35485</v>
    <v>35486</v>
    <v>35487</v>
    <v>Teutônia</v>
    <v>35488</v>
    <v>6951</v>
    <v>Teutônia</v>
    <v>mdp/vdpid/6463464873866035201</v>
  </rv>
  <rv s="0">
    <v>536870912</v>
    <v>Tio Hugo</v>
    <v>f5d68361-a097-d103-18f0-e9a243b6074e</v>
    <v>en-US</v>
    <v>Map</v>
  </rv>
  <rv s="1">
    <fb>114.235</fb>
    <v>8</v>
  </rv>
  <rv s="2">
    <v>3943</v>
    <v>6</v>
    <v>8794</v>
    <v>7</v>
    <v>0</v>
    <v>Image of Tio Hugo</v>
  </rv>
  <rv s="1">
    <fb>-28.578888888889001</fb>
    <v>9</v>
  </rv>
  <rv s="4">
    <v>https://www.bing.com/search?q=tio+hugo&amp;form=skydnc</v>
    <v>Learn more on Bing</v>
  </rv>
  <rv s="1">
    <fb>-52.598888888889</fb>
    <v>9</v>
  </rv>
  <rv s="12">
    <v>#VALUE!</v>
    <v>en-US</v>
    <v>f5d68361-a097-d103-18f0-e9a243b6074e</v>
    <v>536870912</v>
    <v>1</v>
    <v>8795</v>
    <v>120</v>
    <v>Tio Hugo</v>
    <v>4</v>
    <v>5</v>
    <v>Map</v>
    <v>6</v>
    <v>7</v>
    <v>76</v>
    <v>35491</v>
    <v>3</v>
    <v>Tio Hugo is a municipality in the state of Rio Grande do Sul in the Southern Region of Brazil.</v>
    <v>35492</v>
    <v>35493</v>
    <v>35494</v>
    <v>35495</v>
    <v>Tio Hugo</v>
    <v>27964</v>
    <v>Tio Hugo</v>
    <v>mdp/vdpid/6463283761067851777</v>
  </rv>
  <rv s="0">
    <v>536870912</v>
    <v>Tiradentes do Sul</v>
    <v>9fb9649e-2e22-59f3-744b-8ece9497bd45</v>
    <v>en-US</v>
    <v>Map</v>
  </rv>
  <rv s="1">
    <fb>234.482</fb>
    <v>8</v>
  </rv>
  <rv s="2">
    <v>3944</v>
    <v>6</v>
    <v>8796</v>
    <v>7</v>
    <v>0</v>
    <v>Image of Tiradentes do Sul</v>
  </rv>
  <rv s="1">
    <fb>-27.397777777778</fb>
    <v>9</v>
  </rv>
  <rv s="0">
    <v>805306368</v>
    <v>Alceu Diel (Mayor)</v>
    <v>08d4fd6c-4191-b716-9932-80915422ad9d</v>
    <v>en-US</v>
    <v>Generic</v>
  </rv>
  <rv s="3">
    <v>989</v>
  </rv>
  <rv s="4">
    <v>https://www.bing.com/search?q=tiradentes+do+sul+brazil&amp;form=skydnc</v>
    <v>Learn more on Bing</v>
  </rv>
  <rv s="1">
    <fb>-54.083888888889</fb>
    <v>9</v>
  </rv>
  <rv s="8">
    <v>#VALUE!</v>
    <v>en-US</v>
    <v>9fb9649e-2e22-59f3-744b-8ece9497bd45</v>
    <v>536870912</v>
    <v>1</v>
    <v>8797</v>
    <v>67</v>
    <v>Tiradentes do Sul</v>
    <v>4</v>
    <v>5</v>
    <v>Map</v>
    <v>6</v>
    <v>7</v>
    <v>76</v>
    <v>35498</v>
    <v>3</v>
    <v>Tiradentes do Sul is a municipality in the state of Rio Grande do Sul, Brazil. As of 2020, the estimated population was 5,616. The municipality would be partially flooded by the proposed Panambí Dam.</v>
    <v>35499</v>
    <v>35500</v>
    <v>35502</v>
    <v>35503</v>
    <v>35504</v>
    <v>Tiradentes do Sul</v>
    <v>22558</v>
    <v>Tiradentes do Sul</v>
    <v>mdp/vdpid/6459768766577246209</v>
  </rv>
  <rv s="0">
    <v>536870912</v>
    <v>Toropi</v>
    <v>3b1f6583-a6d1-a2a0-c865-4d75d942fa09</v>
    <v>en-US</v>
    <v>Map</v>
  </rv>
  <rv s="1">
    <fb>202.97800000000001</fb>
    <v>8</v>
  </rv>
  <rv s="1">
    <fb>-29.477777777778002</fb>
    <v>9</v>
  </rv>
  <rv s="4">
    <v>https://www.bing.com/search?q=toropi+brazil&amp;form=skydnc</v>
    <v>Learn more on Bing</v>
  </rv>
  <rv s="1">
    <fb>-54.227777777778002</fb>
    <v>9</v>
  </rv>
  <rv s="1">
    <fb>2554</fb>
    <v>8</v>
  </rv>
  <rv s="14">
    <v>#VALUE!</v>
    <v>en-US</v>
    <v>3b1f6583-a6d1-a2a0-c865-4d75d942fa09</v>
    <v>536870912</v>
    <v>1</v>
    <v>8799</v>
    <v>136</v>
    <v>Toropi</v>
    <v>4</v>
    <v>137</v>
    <v>Map</v>
    <v>6</v>
    <v>7</v>
    <v>76</v>
    <v>35507</v>
    <v>3</v>
    <v>Toropi is a municipality in the state of Rio Grande do Sul, Brazil. As of 2020, the estimated population was 2,772.</v>
    <v>35508</v>
    <v>35509</v>
    <v>35510</v>
    <v>Toropi</v>
    <v>35511</v>
    <v>6951</v>
    <v>Toropi</v>
    <v>mdp/vdpid/6462911329857437697</v>
  </rv>
  <rv s="0">
    <v>536870912</v>
    <v>Torres, Rio Grande do Sul</v>
    <v>18d43a4a-5dd0-ef85-0370-9e77c66c43fe</v>
    <v>en-US</v>
    <v>Map</v>
  </rv>
  <rv s="1">
    <fb>161.62700000000001</fb>
    <v>8</v>
  </rv>
  <rv s="2">
    <v>3945</v>
    <v>6</v>
    <v>8800</v>
    <v>7</v>
    <v>0</v>
    <v>Image of Torres, Rio Grande do Sul</v>
  </rv>
  <rv s="1">
    <fb>-29.335000000000001</fb>
    <v>9</v>
  </rv>
  <rv s="0">
    <v>805306368</v>
    <v>João Alberto Machado Cardoso (Mayor)</v>
    <v>c6fa441a-923c-e9ef-baf5-840f65aa073a</v>
    <v>en-US</v>
    <v>Generic</v>
  </rv>
  <rv s="3">
    <v>990</v>
  </rv>
  <rv s="4">
    <v>https://www.bing.com/search?q=torres%2c+rio+grande+do+sul+brazil&amp;form=skydnc</v>
    <v>Learn more on Bing</v>
  </rv>
  <rv s="1">
    <fb>-49.726944444444001</fb>
    <v>9</v>
  </rv>
  <rv s="1">
    <fb>39064</fb>
    <v>8</v>
  </rv>
  <rv s="5">
    <v>#VALUE!</v>
    <v>en-US</v>
    <v>18d43a4a-5dd0-ef85-0370-9e77c66c43fe</v>
    <v>536870912</v>
    <v>1</v>
    <v>8801</v>
    <v>2</v>
    <v>Torres, Rio Grande do Sul</v>
    <v>4</v>
    <v>5</v>
    <v>Map</v>
    <v>6</v>
    <v>57</v>
    <v>76</v>
    <v>35514</v>
    <v>3</v>
    <v>Torres is a city on the coast of south Brazil in the state of Rio Grande do Sul. The city has a population of approximately 40,000 inhabitants, of which 10,000 live in rural zones, but in summer the number of inhabitants reaches 300,000.</v>
    <v>35515</v>
    <v>35516</v>
    <v>35518</v>
    <v>35519</v>
    <v>35520</v>
    <v>Torres, Rio Grande do Sul</v>
    <v>35521</v>
    <v>6951</v>
    <v>Torres, Rio Grande do Sul</v>
    <v>mdp/vdpid/6465044081834721281</v>
  </rv>
  <rv s="0">
    <v>536870912</v>
    <v>Tramandaí</v>
    <v>e933a58f-bb75-ad0a-9969-727d921057f3</v>
    <v>en-US</v>
    <v>Map</v>
  </rv>
  <rv s="1">
    <fb>143.91800000000001</fb>
    <v>8</v>
  </rv>
  <rv s="2">
    <v>3946</v>
    <v>6</v>
    <v>8802</v>
    <v>7</v>
    <v>0</v>
    <v>Image of Tramandaí</v>
  </rv>
  <rv s="1">
    <fb>-29.984999999999999</fb>
    <v>9</v>
  </rv>
  <rv s="4">
    <v>https://www.bing.com/search?q=tramanda%c3%ad+brazil&amp;form=skydnc</v>
    <v>Learn more on Bing</v>
  </rv>
  <rv s="1">
    <fb>52632</fb>
    <v>8</v>
  </rv>
  <rv s="9">
    <v>#VALUE!</v>
    <v>en-US</v>
    <v>e933a58f-bb75-ad0a-9969-727d921057f3</v>
    <v>536870912</v>
    <v>1</v>
    <v>8803</v>
    <v>72</v>
    <v>Tramandaí</v>
    <v>4</v>
    <v>5</v>
    <v>Map</v>
    <v>6</v>
    <v>57</v>
    <v>76</v>
    <v>35524</v>
    <v>3</v>
    <v>Tramandaí is a municipality in the state of Rio Grande do Sul, Brazil.</v>
    <v>35525</v>
    <v>35526</v>
    <v>35527</v>
    <v>9554</v>
    <v>Tramandaí</v>
    <v>35528</v>
    <v>6951</v>
    <v>Tramandaí</v>
    <v>mdp/vdpid/6465230128946348033</v>
  </rv>
  <rv s="0">
    <v>536870912</v>
    <v>Travesseiro</v>
    <v>51692a8a-0bc1-236b-51a8-c61cb8eec239</v>
    <v>en-US</v>
    <v>Map</v>
  </rv>
  <rv s="1">
    <fb>81.105999999999995</fb>
    <v>8</v>
  </rv>
  <rv s="2">
    <v>3947</v>
    <v>6</v>
    <v>8804</v>
    <v>7</v>
    <v>0</v>
    <v>Image of Travesseiro</v>
  </rv>
  <rv s="1">
    <fb>-29.293888888889001</fb>
    <v>9</v>
  </rv>
  <rv s="4">
    <v>https://www.bing.com/search?q=travesseiro+brazil&amp;form=skydnc</v>
    <v>Learn more on Bing</v>
  </rv>
  <rv s="1">
    <fb>-52.055</fb>
    <v>9</v>
  </rv>
  <rv s="1">
    <fb>2152</fb>
    <v>8</v>
  </rv>
  <rv s="12">
    <v>#VALUE!</v>
    <v>en-US</v>
    <v>51692a8a-0bc1-236b-51a8-c61cb8eec239</v>
    <v>536870912</v>
    <v>1</v>
    <v>8805</v>
    <v>120</v>
    <v>Travesseiro</v>
    <v>4</v>
    <v>5</v>
    <v>Map</v>
    <v>6</v>
    <v>7</v>
    <v>76</v>
    <v>35531</v>
    <v>3</v>
    <v>Travesseiro is a municipality in the state of Rio Grande do Sul, Brazil.</v>
    <v>35532</v>
    <v>35533</v>
    <v>35534</v>
    <v>35535</v>
    <v>Travesseiro</v>
    <v>35536</v>
    <v>Travesseiro</v>
    <v>mdp/vdpid/6463458513086578689</v>
  </rv>
  <rv s="0">
    <v>536870912</v>
    <v>Três Arroios</v>
    <v>d7bd944d-27a1-c91a-6a2d-01a078f50658</v>
    <v>en-US</v>
    <v>Map</v>
  </rv>
  <rv s="1">
    <fb>148.667</fb>
    <v>8</v>
  </rv>
  <rv s="2">
    <v>3948</v>
    <v>6</v>
    <v>8806</v>
    <v>7</v>
    <v>0</v>
    <v>Image of Três Arroios</v>
  </rv>
  <rv s="1">
    <fb>-27.498888888888999</fb>
    <v>9</v>
  </rv>
  <rv s="4">
    <v>https://www.bing.com/search?q=tr%c3%aas+arroios+brazil&amp;form=skydnc</v>
    <v>Learn more on Bing</v>
  </rv>
  <rv s="1">
    <fb>2591</fb>
    <v>8</v>
  </rv>
  <rv s="9">
    <v>#VALUE!</v>
    <v>en-US</v>
    <v>d7bd944d-27a1-c91a-6a2d-01a078f50658</v>
    <v>536870912</v>
    <v>1</v>
    <v>8807</v>
    <v>72</v>
    <v>Três Arroios</v>
    <v>4</v>
    <v>5</v>
    <v>Map</v>
    <v>6</v>
    <v>7</v>
    <v>76</v>
    <v>35539</v>
    <v>3</v>
    <v>Três Arroios is a municipality in the state of Rio Grande do Sul, Brazil. As of 2020, the estimated population was 2,643.</v>
    <v>35540</v>
    <v>35541</v>
    <v>35542</v>
    <v>33870</v>
    <v>Três Arroios</v>
    <v>35543</v>
    <v>6951</v>
    <v>Três Arroios</v>
    <v>mdp/vdpid/6460249251665412097</v>
  </rv>
  <rv s="0">
    <v>536870912</v>
    <v>Três Cachoeiras</v>
    <v>349b975d-7001-8183-567e-55f4effd870e</v>
    <v>en-US</v>
    <v>Map</v>
  </rv>
  <rv s="1">
    <fb>250.47800000000001</fb>
    <v>8</v>
  </rv>
  <rv s="2">
    <v>3949</v>
    <v>6</v>
    <v>8808</v>
    <v>7</v>
    <v>0</v>
    <v>Image of Três Cachoeiras</v>
  </rv>
  <rv s="1">
    <fb>-29.455833333333</fb>
    <v>9</v>
  </rv>
  <rv s="4">
    <v>https://www.bing.com/search?q=tr%c3%aas+cachoeiras+brazil&amp;form=skydnc</v>
    <v>Learn more on Bing</v>
  </rv>
  <rv s="1">
    <fb>-49.923888888889003</fb>
    <v>9</v>
  </rv>
  <rv s="1">
    <fb>11115</fb>
    <v>8</v>
  </rv>
  <rv s="9">
    <v>#VALUE!</v>
    <v>en-US</v>
    <v>349b975d-7001-8183-567e-55f4effd870e</v>
    <v>536870912</v>
    <v>1</v>
    <v>8809</v>
    <v>72</v>
    <v>Três Cachoeiras</v>
    <v>4</v>
    <v>5</v>
    <v>Map</v>
    <v>6</v>
    <v>57</v>
    <v>76</v>
    <v>35546</v>
    <v>3</v>
    <v>Três Cachoeiras is a municipality in the state of Rio Grande do Sul, Brazil.</v>
    <v>35547</v>
    <v>35548</v>
    <v>35549</v>
    <v>35550</v>
    <v>Três Cachoeiras</v>
    <v>35551</v>
    <v>6951</v>
    <v>Três Cachoeiras</v>
    <v>mdp/vdpid/6465045937294147585</v>
  </rv>
  <rv s="0">
    <v>536870912</v>
    <v>Três Coroas</v>
    <v>0056fb64-643e-2d4d-b9a7-18487fced431</v>
    <v>en-US</v>
    <v>Map</v>
  </rv>
  <rv s="1">
    <fb>185.535</fb>
    <v>8</v>
  </rv>
  <rv s="2">
    <v>3950</v>
    <v>6</v>
    <v>8810</v>
    <v>7</v>
    <v>0</v>
    <v>Image of Três Coroas</v>
  </rv>
  <rv s="1">
    <fb>-29.516944444444</fb>
    <v>9</v>
  </rv>
  <rv s="4">
    <v>https://www.bing.com/search?q=tr%c3%aas+coroas+brazil&amp;form=skydnc</v>
    <v>Learn more on Bing</v>
  </rv>
  <rv s="1">
    <fb>-50.777777777777999</fb>
    <v>9</v>
  </rv>
  <rv s="1">
    <fb>28581</fb>
    <v>8</v>
  </rv>
  <rv s="9">
    <v>#VALUE!</v>
    <v>en-US</v>
    <v>0056fb64-643e-2d4d-b9a7-18487fced431</v>
    <v>536870912</v>
    <v>1</v>
    <v>8811</v>
    <v>72</v>
    <v>Três Coroas</v>
    <v>4</v>
    <v>5</v>
    <v>Map</v>
    <v>6</v>
    <v>57</v>
    <v>76</v>
    <v>35554</v>
    <v>3</v>
    <v>Três Coroas is a municipality in Brazil, located in the state of Rio Grande do Sul. Its population is estimated at 28,581.</v>
    <v>35555</v>
    <v>35556</v>
    <v>35557</v>
    <v>35558</v>
    <v>Três Coroas</v>
    <v>35559</v>
    <v>6951</v>
    <v>Três Coroas</v>
    <v>mdp/vdpid/6463509089178615809</v>
  </rv>
  <rv s="0">
    <v>536870912</v>
    <v>Três de Maio</v>
    <v>0a4e5d1b-562c-5b22-ad89-111935ddfafc</v>
    <v>en-US</v>
    <v>Map</v>
  </rv>
  <rv s="1">
    <fb>422.19799999999998</fb>
    <v>8</v>
  </rv>
  <rv s="2">
    <v>3951</v>
    <v>6</v>
    <v>8812</v>
    <v>7</v>
    <v>0</v>
    <v>Image of Três de Maio</v>
  </rv>
  <rv s="1">
    <fb>-27.772777777778</fb>
    <v>9</v>
  </rv>
  <rv s="4">
    <v>https://www.bing.com/search?q=tr%c3%aas+de+maio+brazil&amp;form=skydnc</v>
    <v>Learn more on Bing</v>
  </rv>
  <rv s="1">
    <fb>-54.24</fb>
    <v>9</v>
  </rv>
  <rv s="1">
    <fb>24916</fb>
    <v>8</v>
  </rv>
  <rv s="12">
    <v>#VALUE!</v>
    <v>en-US</v>
    <v>0a4e5d1b-562c-5b22-ad89-111935ddfafc</v>
    <v>536870912</v>
    <v>1</v>
    <v>8813</v>
    <v>120</v>
    <v>Três de Maio</v>
    <v>4</v>
    <v>5</v>
    <v>Map</v>
    <v>6</v>
    <v>7</v>
    <v>76</v>
    <v>35562</v>
    <v>3</v>
    <v>Três de Maio is a Brazilian municipality in the state of Rio Grande do Sul. It is located at 27°45′09″S 54°14′37″W / 27.752602°S 54.243707°W. It has an area of 422,2 km². It is located 343 m over sea level. As of 2020 its population was ...</v>
    <v>35563</v>
    <v>35564</v>
    <v>35565</v>
    <v>35566</v>
    <v>Três de Maio</v>
    <v>35567</v>
    <v>Três de Maio</v>
    <v>mdp/vdpid/6459809136585474049</v>
  </rv>
  <rv s="0">
    <v>536870912</v>
    <v>Três Forquilhas</v>
    <v>c94c145b-ecfd-9fff-b43d-97801de70d1e</v>
    <v>en-US</v>
    <v>Map</v>
  </rv>
  <rv s="1">
    <fb>217.37899999999999</fb>
    <v>8</v>
  </rv>
  <rv s="2">
    <v>3952</v>
    <v>6</v>
    <v>8814</v>
    <v>7</v>
    <v>0</v>
    <v>Image of Três Forquilhas</v>
  </rv>
  <rv s="1">
    <fb>-29.536944444444</fb>
    <v>9</v>
  </rv>
  <rv s="4">
    <v>https://www.bing.com/search?q=tr%c3%aas+forquilhas+brazil&amp;form=skydnc</v>
    <v>Learn more on Bing</v>
  </rv>
  <rv s="1">
    <fb>-50.063888888888997</fb>
    <v>9</v>
  </rv>
  <rv s="1">
    <fb>2760</fb>
    <v>8</v>
  </rv>
  <rv s="12">
    <v>#VALUE!</v>
    <v>en-US</v>
    <v>c94c145b-ecfd-9fff-b43d-97801de70d1e</v>
    <v>536870912</v>
    <v>1</v>
    <v>8815</v>
    <v>120</v>
    <v>Três Forquilhas</v>
    <v>4</v>
    <v>5</v>
    <v>Map</v>
    <v>6</v>
    <v>7</v>
    <v>76</v>
    <v>35570</v>
    <v>3</v>
    <v>Três Forquilhas is a municipality in the state of Rio Grande do Sul, Brazil.</v>
    <v>35571</v>
    <v>35572</v>
    <v>35573</v>
    <v>35574</v>
    <v>Três Forquilhas</v>
    <v>35575</v>
    <v>Três Forquilhas</v>
    <v>mdp/vdpid/6465210307638722561</v>
  </rv>
  <rv s="0">
    <v>536870912</v>
    <v>Três Palmeiras</v>
    <v>1dbc190d-112a-6239-fc15-51f7a3c1f879</v>
    <v>en-US</v>
    <v>Map</v>
  </rv>
  <rv s="1">
    <fb>188.7</fb>
    <v>8</v>
  </rv>
  <rv s="1">
    <fb>-27.614999999999998</fb>
    <v>9</v>
  </rv>
  <rv s="4">
    <v>https://www.bing.com/search?q=tr%c3%aas+palmeiras+brazil&amp;form=skydnc</v>
    <v>Learn more on Bing</v>
  </rv>
  <rv s="1">
    <fb>-52.840833333333002</fb>
    <v>9</v>
  </rv>
  <rv s="1">
    <fb>4716</fb>
    <v>8</v>
  </rv>
  <rv s="16">
    <v>#VALUE!</v>
    <v>en-US</v>
    <v>1dbc190d-112a-6239-fc15-51f7a3c1f879</v>
    <v>536870912</v>
    <v>1</v>
    <v>8817</v>
    <v>151</v>
    <v>Três Palmeiras</v>
    <v>4</v>
    <v>137</v>
    <v>Map</v>
    <v>6</v>
    <v>7</v>
    <v>76</v>
    <v>35578</v>
    <v>3</v>
    <v>Três Palmeiras is a municipality in the state of Rio Grande do Sul, Brazil. As of 2020, the estimated population was 4,251.</v>
    <v>35579</v>
    <v>35580</v>
    <v>35581</v>
    <v>Três Palmeiras</v>
    <v>35582</v>
    <v>Três Palmeiras</v>
    <v>mdp/vdpid/6388006893217906689</v>
  </rv>
  <rv s="0">
    <v>536870912</v>
    <v>Três Passos</v>
    <v>6decf1b8-7da1-615e-b090-702518ad9de3</v>
    <v>en-US</v>
    <v>Map</v>
  </rv>
  <rv s="1">
    <fb>268.39499999999998</fb>
    <v>8</v>
  </rv>
  <rv s="2">
    <v>3953</v>
    <v>6</v>
    <v>8818</v>
    <v>7</v>
    <v>0</v>
    <v>Image of Três Passos</v>
  </rv>
  <rv s="1">
    <fb>-27.455833333333</fb>
    <v>9</v>
  </rv>
  <rv s="0">
    <v>805306368</v>
    <v>Arlei Luis Tomazoni (Mayor)</v>
    <v>9c8e2470-5b3a-7ab0-5325-65e11699c3d2</v>
    <v>en-US</v>
    <v>Generic</v>
  </rv>
  <rv s="3">
    <v>991</v>
  </rv>
  <rv s="4">
    <v>https://www.bing.com/search?q=tr%c3%aas+passos+brazil&amp;form=skydnc</v>
    <v>Learn more on Bing</v>
  </rv>
  <rv s="1">
    <fb>-53.931944444443999</fb>
    <v>9</v>
  </rv>
  <rv s="1">
    <fb>25436</fb>
    <v>8</v>
  </rv>
  <rv s="8">
    <v>#VALUE!</v>
    <v>en-US</v>
    <v>6decf1b8-7da1-615e-b090-702518ad9de3</v>
    <v>536870912</v>
    <v>1</v>
    <v>8819</v>
    <v>67</v>
    <v>Três Passos</v>
    <v>4</v>
    <v>5</v>
    <v>Map</v>
    <v>6</v>
    <v>7</v>
    <v>76</v>
    <v>35585</v>
    <v>3</v>
    <v>Três Passos is a municipality in the state of Rio Grande do Sul, Brazil. As of 2020, the estimated population was 23,852.</v>
    <v>35586</v>
    <v>35587</v>
    <v>35589</v>
    <v>35590</v>
    <v>35591</v>
    <v>Três Passos</v>
    <v>35592</v>
    <v>Três Passos</v>
    <v>mdp/vdpid/6459817866811146241</v>
  </rv>
  <rv s="0">
    <v>536870912</v>
    <v>Trindade do Sul</v>
    <v>6ba07ce5-1867-e3b5-8074-bcfbe8048257</v>
    <v>en-US</v>
    <v>Map</v>
  </rv>
  <rv s="1">
    <fb>268.41699999999997</fb>
    <v>8</v>
  </rv>
  <rv s="2">
    <v>3954</v>
    <v>6</v>
    <v>8820</v>
    <v>7</v>
    <v>0</v>
    <v>Image of Trindade do Sul</v>
  </rv>
  <rv s="1">
    <fb>-27.521944444443999</fb>
    <v>9</v>
  </rv>
  <rv s="0">
    <v>805306368</v>
    <v>Luiz da Silva Rosa (Mayor)</v>
    <v>5787096d-8839-c425-f0ed-a1bdb2e1f7c4</v>
    <v>en-US</v>
    <v>Generic</v>
  </rv>
  <rv s="3">
    <v>992</v>
  </rv>
  <rv s="4">
    <v>https://www.bing.com/search?q=trindade+do+sul+brazil&amp;form=skydnc</v>
    <v>Learn more on Bing</v>
  </rv>
  <rv s="1">
    <fb>-52.893888888889002</fb>
    <v>9</v>
  </rv>
  <rv s="5">
    <v>#VALUE!</v>
    <v>en-US</v>
    <v>6ba07ce5-1867-e3b5-8074-bcfbe8048257</v>
    <v>536870912</v>
    <v>1</v>
    <v>8821</v>
    <v>2</v>
    <v>Trindade do Sul</v>
    <v>4</v>
    <v>5</v>
    <v>Map</v>
    <v>6</v>
    <v>64</v>
    <v>76</v>
    <v>35595</v>
    <v>3</v>
    <v>Trindade do Sul is a municipality in the state of Rio Grande do Sul, Brazil. The municipality of Trindade do Sul is a part of the Microregion of Frederico Westphalen. It is located at a latitude of 27º31'13" south and a longitude of 52º53'00" ...</v>
    <v>35596</v>
    <v>35597</v>
    <v>35599</v>
    <v>35600</v>
    <v>35601</v>
    <v>Trindade do Sul</v>
    <v>24849</v>
    <v>93</v>
    <v>Trindade do Sul</v>
    <v>mdp/vdpid/6460215751709032449</v>
  </rv>
  <rv s="0">
    <v>536870912</v>
    <v>Triunfo, Rio Grande do Sul</v>
    <v>8533db68-f6ff-4f35-9c8d-f5235f10d7cf</v>
    <v>en-US</v>
    <v>Map</v>
  </rv>
  <rv s="1">
    <fb>823.41600000000005</fb>
    <v>8</v>
  </rv>
  <rv s="2">
    <v>3955</v>
    <v>6</v>
    <v>8822</v>
    <v>7</v>
    <v>0</v>
    <v>Image of Triunfo, Rio Grande do Sul</v>
  </rv>
  <rv s="1">
    <fb>-29.942777777778002</fb>
    <v>9</v>
  </rv>
  <rv s="4">
    <v>https://www.bing.com/search?q=triunfo+brazil&amp;form=skydnc</v>
    <v>Learn more on Bing</v>
  </rv>
  <rv s="1">
    <fb>-51.717777777777997</fb>
    <v>9</v>
  </rv>
  <rv s="1">
    <fb>27498</fb>
    <v>8</v>
  </rv>
  <rv s="12">
    <v>#VALUE!</v>
    <v>en-US</v>
    <v>8533db68-f6ff-4f35-9c8d-f5235f10d7cf</v>
    <v>536870912</v>
    <v>1</v>
    <v>8823</v>
    <v>120</v>
    <v>Triunfo, Rio Grande do Sul</v>
    <v>4</v>
    <v>5</v>
    <v>Map</v>
    <v>6</v>
    <v>7</v>
    <v>76</v>
    <v>35604</v>
    <v>3</v>
    <v>Triunfo is a municipality in the state of Rio Grande do Sul, Brazil. The population is 29,856 in an area of 818.80 km². It is situated at the confluence of the rivers Taquari and Jacuí. It is the richest municipality in Brazil, with a per capita ...</v>
    <v>35605</v>
    <v>35606</v>
    <v>35607</v>
    <v>35608</v>
    <v>Triunfo, Rio Grande do Sul</v>
    <v>35609</v>
    <v>Triunfo, Rio Grande do Sul</v>
    <v>mdp/vdpid/6463671198390681601</v>
  </rv>
  <rv s="0">
    <v>536870912</v>
    <v>Tucunduva</v>
    <v>ff54fd88-2277-d461-7f8d-75b73f5978ee</v>
    <v>en-US</v>
    <v>Map</v>
  </rv>
  <rv s="1">
    <fb>180.804</fb>
    <v>8</v>
  </rv>
  <rv s="2">
    <v>3956</v>
    <v>6</v>
    <v>8824</v>
    <v>7</v>
    <v>0</v>
    <v>Image of Tucunduva</v>
  </rv>
  <rv s="1">
    <fb>-27.656944444444001</fb>
    <v>9</v>
  </rv>
  <rv s="0">
    <v>805306368</v>
    <v>Jonas Fernando (Mayor)</v>
    <v>3b5493c4-be16-7852-4850-41969c8db622</v>
    <v>en-US</v>
    <v>Generic</v>
  </rv>
  <rv s="3">
    <v>993</v>
  </rv>
  <rv s="4">
    <v>https://www.bing.com/search?q=tucunduva+brazil&amp;form=skydnc</v>
    <v>Learn more on Bing</v>
  </rv>
  <rv s="1">
    <fb>-54.44</fb>
    <v>9</v>
  </rv>
  <rv s="1">
    <fb>5612</fb>
    <v>8</v>
  </rv>
  <rv s="5">
    <v>#VALUE!</v>
    <v>en-US</v>
    <v>ff54fd88-2277-d461-7f8d-75b73f5978ee</v>
    <v>536870912</v>
    <v>1</v>
    <v>8825</v>
    <v>2</v>
    <v>Tucunduva</v>
    <v>4</v>
    <v>5</v>
    <v>Map</v>
    <v>6</v>
    <v>57</v>
    <v>76</v>
    <v>35612</v>
    <v>3</v>
    <v>Tucunduva is a municipality in the state of Rio Grande do Sul, Brazil. Known as the Capital of Mechanized Crops, Tucunduva has the highest grain yield per hectare in Brazil and is also known as the Land of Musicians.</v>
    <v>35613</v>
    <v>35614</v>
    <v>35616</v>
    <v>35617</v>
    <v>35618</v>
    <v>Tucunduva</v>
    <v>35619</v>
    <v>6951</v>
    <v>Tucunduva</v>
    <v>mdp/vdpid/6459793986189000705</v>
  </rv>
  <rv s="0">
    <v>536870912</v>
    <v>Tunas, Rio Grande do Sul</v>
    <v>cb6950be-6bf4-3500-a40a-d556478560e2</v>
    <v>en-US</v>
    <v>Map</v>
  </rv>
  <rv s="1">
    <fb>217.96899999999999</fb>
    <v>8</v>
  </rv>
  <rv s="2">
    <v>3957</v>
    <v>6</v>
    <v>8826</v>
    <v>7</v>
    <v>0</v>
    <v>Image of Tunas, Rio Grande do Sul</v>
  </rv>
  <rv s="1">
    <fb>-29.102777777778002</fb>
    <v>9</v>
  </rv>
  <rv s="0">
    <v>805306368</v>
    <v>Paulo Henrique Reuter (Mayor)</v>
    <v>9ae0e5d9-fe2b-6efb-eeae-02984e240c23</v>
    <v>en-US</v>
    <v>Generic</v>
  </rv>
  <rv s="3">
    <v>994</v>
  </rv>
  <rv s="4">
    <v>https://www.bing.com/search?q=tunas%2c+rio+grande+do+sul&amp;form=skydnc</v>
    <v>Learn more on Bing</v>
  </rv>
  <rv s="1">
    <fb>-52.955833333332997</fb>
    <v>9</v>
  </rv>
  <rv s="1">
    <fb>4585</fb>
    <v>8</v>
  </rv>
  <rv s="5">
    <v>#VALUE!</v>
    <v>en-US</v>
    <v>cb6950be-6bf4-3500-a40a-d556478560e2</v>
    <v>536870912</v>
    <v>1</v>
    <v>8827</v>
    <v>2</v>
    <v>Tunas, Rio Grande do Sul</v>
    <v>4</v>
    <v>5</v>
    <v>Map</v>
    <v>6</v>
    <v>64</v>
    <v>76</v>
    <v>35622</v>
    <v>3</v>
    <v>Tunas is a municipality in the state of Rio Grande do Sul, Brazil. As of 2020, the estimated population was 4,577.</v>
    <v>35623</v>
    <v>35624</v>
    <v>35626</v>
    <v>35627</v>
    <v>35628</v>
    <v>Tunas, Rio Grande do Sul</v>
    <v>35629</v>
    <v>6951</v>
    <v>Tunas, Rio Grande do Sul</v>
    <v>mdp/vdpid/6463315952653041665</v>
  </rv>
  <rv s="0">
    <v>536870912</v>
    <v>Tupanci do Sul</v>
    <v>beffde83-47d1-ce49-5d17-8c3cbf2149dc</v>
    <v>en-US</v>
    <v>Map</v>
  </rv>
  <rv s="1">
    <fb>135.11500000000001</fb>
    <v>8</v>
  </rv>
  <rv s="1">
    <fb>-27.925000000000001</fb>
    <v>9</v>
  </rv>
  <rv s="4">
    <v>https://www.bing.com/search?q=tupanci+do+sul+brazil&amp;form=skydnc</v>
    <v>Learn more on Bing</v>
  </rv>
  <rv s="1">
    <fb>-51.535833333333002</fb>
    <v>9</v>
  </rv>
  <rv s="1">
    <fb>1374</fb>
    <v>8</v>
  </rv>
  <rv s="16">
    <v>#VALUE!</v>
    <v>en-US</v>
    <v>beffde83-47d1-ce49-5d17-8c3cbf2149dc</v>
    <v>536870912</v>
    <v>1</v>
    <v>8829</v>
    <v>151</v>
    <v>Tupanci do Sul</v>
    <v>4</v>
    <v>137</v>
    <v>Map</v>
    <v>6</v>
    <v>7</v>
    <v>76</v>
    <v>35632</v>
    <v>3</v>
    <v>Tupanci do Sul is a municipality in the state of Rio Grande do Sul, Brazil. As of 2020, the estimated population was 1,459.</v>
    <v>35633</v>
    <v>35634</v>
    <v>35635</v>
    <v>Tupanci do Sul</v>
    <v>35636</v>
    <v>Tupanci do Sul</v>
    <v>mdp/vdpid/6460373487318990849</v>
  </rv>
  <rv s="0">
    <v>536870912</v>
    <v>Tupanciretã</v>
    <v>59f4cb4f-c24f-1338-a15c-158bb7d0a7f5</v>
    <v>en-US</v>
    <v>Map</v>
  </rv>
  <rv s="2">
    <v>3958</v>
    <v>6</v>
    <v>8830</v>
    <v>7</v>
    <v>0</v>
    <v>Image of Tupanciretã</v>
  </rv>
  <rv s="1">
    <fb>-29.080833333333</fb>
    <v>9</v>
  </rv>
  <rv s="4">
    <v>https://www.bing.com/search?q=tupanciret%c3%a3+brazil&amp;form=skydnc</v>
    <v>Learn more on Bing</v>
  </rv>
  <rv s="1">
    <fb>-53.835833333332999</fb>
    <v>9</v>
  </rv>
  <rv s="1">
    <fb>20005</fb>
    <v>8</v>
  </rv>
  <rv s="12">
    <v>#VALUE!</v>
    <v>en-US</v>
    <v>59f4cb4f-c24f-1338-a15c-158bb7d0a7f5</v>
    <v>536870912</v>
    <v>1</v>
    <v>8831</v>
    <v>120</v>
    <v>Tupanciretã</v>
    <v>4</v>
    <v>5</v>
    <v>Map</v>
    <v>6</v>
    <v>7</v>
    <v>76</v>
    <v>9344</v>
    <v>3</v>
    <v>Tupanciretã is a municipality of the western part of the state of Rio Grande do Sul, Brazil. The population is 24,068 in an area of 2251.86 km². Its elevation is 465 m. The name comes from the Tupi language. It is located west of the state ...</v>
    <v>35639</v>
    <v>35640</v>
    <v>35641</v>
    <v>35642</v>
    <v>Tupanciretã</v>
    <v>35643</v>
    <v>Tupanciretã</v>
    <v>mdp/vdpid/6462919312322592769</v>
  </rv>
  <rv s="0">
    <v>536870912</v>
    <v>Tupandi</v>
    <v>05266c71-9019-b648-fc94-3d4abb3abcfb</v>
    <v>en-US</v>
    <v>Map</v>
  </rv>
  <rv s="1">
    <fb>59.540999999999997</fb>
    <v>8</v>
  </rv>
  <rv s="2">
    <v>3959</v>
    <v>6</v>
    <v>8832</v>
    <v>7</v>
    <v>0</v>
    <v>Image of Tupandi</v>
  </rv>
  <rv s="1">
    <fb>-29.475833333333</fb>
    <v>9</v>
  </rv>
  <rv s="4">
    <v>https://www.bing.com/search?q=tupandi+brazil&amp;form=skydnc</v>
    <v>Learn more on Bing</v>
  </rv>
  <rv s="1">
    <fb>-51.420833333333</fb>
    <v>9</v>
  </rv>
  <rv s="9">
    <v>#VALUE!</v>
    <v>en-US</v>
    <v>05266c71-9019-b648-fc94-3d4abb3abcfb</v>
    <v>536870912</v>
    <v>1</v>
    <v>8833</v>
    <v>72</v>
    <v>Tupandi</v>
    <v>4</v>
    <v>5</v>
    <v>Map</v>
    <v>6</v>
    <v>64</v>
    <v>76</v>
    <v>35646</v>
    <v>3</v>
    <v>Tupandi is a municipality in the state of Rio Grande do Sul, Brazil.It has a population of approximately 4,500 inhabitants and covers an area of 47.4 square kilometers. The municipality is situated in the Metropolitan Region of Porto Alegre, and ...</v>
    <v>35647</v>
    <v>35648</v>
    <v>35649</v>
    <v>35650</v>
    <v>Tupandi</v>
    <v>16142</v>
    <v>6951</v>
    <v>Tupandi</v>
    <v>mdp/vdpid/6463474524489777153</v>
  </rv>
  <rv s="0">
    <v>536870912</v>
    <v>Tuparendi</v>
    <v>95689b53-aa58-f241-eef7-ed08138cb669</v>
    <v>en-US</v>
    <v>Map</v>
  </rv>
  <rv s="1">
    <fb>307.67500000000001</fb>
    <v>8</v>
  </rv>
  <rv s="2">
    <v>3960</v>
    <v>6</v>
    <v>8834</v>
    <v>7</v>
    <v>0</v>
    <v>Image of Tuparendi</v>
  </rv>
  <rv s="1">
    <fb>-27.755833333333001</fb>
    <v>9</v>
  </rv>
  <rv s="0">
    <v>805306368</v>
    <v>Leonel Petry (Mayor)</v>
    <v>244eaccd-d1f1-f3c7-2647-9e35b0a1b3d3</v>
    <v>en-US</v>
    <v>Generic</v>
  </rv>
  <rv s="3">
    <v>995</v>
  </rv>
  <rv s="4">
    <v>https://www.bing.com/search?q=tuparendi+brazil&amp;form=skydnc</v>
    <v>Learn more on Bing</v>
  </rv>
  <rv s="1">
    <fb>-54.481944444443997</fb>
    <v>9</v>
  </rv>
  <rv s="1">
    <fb>7730</fb>
    <v>8</v>
  </rv>
  <rv s="5">
    <v>#VALUE!</v>
    <v>en-US</v>
    <v>95689b53-aa58-f241-eef7-ed08138cb669</v>
    <v>536870912</v>
    <v>1</v>
    <v>8835</v>
    <v>2</v>
    <v>Tuparendi</v>
    <v>4</v>
    <v>5</v>
    <v>Map</v>
    <v>6</v>
    <v>64</v>
    <v>76</v>
    <v>35653</v>
    <v>3</v>
    <v>Tuparendi is a municipality in the state of Rio Grande do Sul, Brazil. As of 2020, the estimated population was 7,810. The municipality would be partially flooded by the proposed Panambí Dam.</v>
    <v>35654</v>
    <v>35655</v>
    <v>35657</v>
    <v>35658</v>
    <v>35659</v>
    <v>Tuparendi</v>
    <v>35660</v>
    <v>6951</v>
    <v>Tuparendi</v>
    <v>mdp/vdpid/6459794800991272961</v>
  </rv>
  <rv s="0">
    <v>536870912</v>
    <v>Turuçu</v>
    <v>801fcfc6-0734-a093-9891-1a28db90d93c</v>
    <v>en-US</v>
    <v>Map</v>
  </rv>
  <rv s="1">
    <fb>254.93299999999999</fb>
    <v>8</v>
  </rv>
  <rv s="2">
    <v>3961</v>
    <v>6</v>
    <v>8836</v>
    <v>7</v>
    <v>0</v>
    <v>Image of Turuçu</v>
  </rv>
  <rv s="1">
    <fb>-31.421944444444001</fb>
    <v>9</v>
  </rv>
  <rv s="4">
    <v>https://www.bing.com/search?q=turu%c3%a7u+rio+grande+do+sul&amp;form=skydnc</v>
    <v>Learn more on Bing</v>
  </rv>
  <rv s="1">
    <fb>-52.177777777777997</fb>
    <v>9</v>
  </rv>
  <rv s="1">
    <fb>3419</fb>
    <v>8</v>
  </rv>
  <rv s="12">
    <v>#VALUE!</v>
    <v>en-US</v>
    <v>801fcfc6-0734-a093-9891-1a28db90d93c</v>
    <v>536870912</v>
    <v>1</v>
    <v>8837</v>
    <v>120</v>
    <v>Turuçu</v>
    <v>4</v>
    <v>5</v>
    <v>Map</v>
    <v>6</v>
    <v>7</v>
    <v>76</v>
    <v>35663</v>
    <v>3</v>
    <v>Turuçu is a Brazilian municipality in the southeastern part of the state of Rio Grande do Sul. It is nicknamed the National Capital of the Chili Pepper. The population is 3,423 in an area of 253.64 km². The name comes from a local Native ...</v>
    <v>35664</v>
    <v>35665</v>
    <v>35666</v>
    <v>35667</v>
    <v>Turuçu</v>
    <v>35668</v>
    <v>Turuçu</v>
    <v>mdp/vdpid/6464419312823173121</v>
  </rv>
  <rv s="0">
    <v>536870912</v>
    <v>Ubiretama</v>
    <v>e2cf307a-d3e7-1440-6449-6836c4be234a</v>
    <v>en-US</v>
    <v>Map</v>
  </rv>
  <rv s="1">
    <fb>126.694</fb>
    <v>8</v>
  </rv>
  <rv s="2">
    <v>3962</v>
    <v>6</v>
    <v>8838</v>
    <v>7</v>
    <v>0</v>
    <v>Image of Ubiretama</v>
  </rv>
  <rv s="1">
    <fb>-28.045833333333</fb>
    <v>9</v>
  </rv>
  <rv s="4">
    <v>https://www.bing.com/search?q=ubiretama+brazil&amp;form=skydnc</v>
    <v>Learn more on Bing</v>
  </rv>
  <rv s="1">
    <fb>-54.680833333332998</fb>
    <v>9</v>
  </rv>
  <rv s="1">
    <fb>1994</fb>
    <v>8</v>
  </rv>
  <rv s="12">
    <v>#VALUE!</v>
    <v>en-US</v>
    <v>e2cf307a-d3e7-1440-6449-6836c4be234a</v>
    <v>536870912</v>
    <v>1</v>
    <v>8839</v>
    <v>120</v>
    <v>Ubiretama</v>
    <v>4</v>
    <v>5</v>
    <v>Map</v>
    <v>6</v>
    <v>7</v>
    <v>76</v>
    <v>35671</v>
    <v>3</v>
    <v>Ubiretama is a municipality of the western part of the state of Rio Grande do Sul, Brazil. The name comes from the Tupi language. It is located 499 km west of the state capital of Porto Alegre, northeast of Alegrete and east of Argentina. The ...</v>
    <v>35672</v>
    <v>35673</v>
    <v>35674</v>
    <v>35675</v>
    <v>Ubiretama</v>
    <v>35676</v>
    <v>Ubiretama</v>
    <v>mdp/vdpid/6459804191400394753</v>
  </rv>
  <rv s="0">
    <v>536870912</v>
    <v>União da Serra</v>
    <v>68f224fe-c24c-b820-f496-39123e38f986</v>
    <v>en-US</v>
    <v>Map</v>
  </rv>
  <rv s="1">
    <fb>130.99100000000001</fb>
    <v>8</v>
  </rv>
  <rv s="4">
    <v>https://www.bing.com/search?q=uni%c3%a3o+da+serra+brazil&amp;form=skydnc</v>
    <v>Learn more on Bing</v>
  </rv>
  <rv s="1">
    <fb>1170</fb>
    <v>8</v>
  </rv>
  <rv s="16">
    <v>#VALUE!</v>
    <v>en-US</v>
    <v>68f224fe-c24c-b820-f496-39123e38f986</v>
    <v>536870912</v>
    <v>1</v>
    <v>8841</v>
    <v>151</v>
    <v>União da Serra</v>
    <v>4</v>
    <v>137</v>
    <v>Map</v>
    <v>6</v>
    <v>7</v>
    <v>76</v>
    <v>35679</v>
    <v>3</v>
    <v>União da Serra is a municipality in the state of Rio Grande do Sul, Brazil. As of 2020, the estimated population was 1,118.</v>
    <v>32458</v>
    <v>35680</v>
    <v>18329</v>
    <v>União da Serra</v>
    <v>35681</v>
    <v>União da Serra</v>
    <v>mdp/vdpid/6463392446909775873</v>
  </rv>
  <rv s="0">
    <v>536870912</v>
    <v>Unistalda</v>
    <v>05a33311-ad5b-3179-6fe6-da400fe4adc1</v>
    <v>en-US</v>
    <v>Map</v>
  </rv>
  <rv s="1">
    <fb>602.38900000000001</fb>
    <v>8</v>
  </rv>
  <rv s="2">
    <v>3963</v>
    <v>6</v>
    <v>8842</v>
    <v>7</v>
    <v>0</v>
    <v>Image of Unistalda</v>
  </rv>
  <rv s="1">
    <fb>-29.046944444444001</fb>
    <v>9</v>
  </rv>
  <rv s="4">
    <v>https://www.bing.com/search?q=unistalda+brazil&amp;form=skydnc</v>
    <v>Learn more on Bing</v>
  </rv>
  <rv s="1">
    <fb>1995</fb>
    <v>8</v>
  </rv>
  <rv s="9">
    <v>#VALUE!</v>
    <v>en-US</v>
    <v>05a33311-ad5b-3179-6fe6-da400fe4adc1</v>
    <v>536870912</v>
    <v>1</v>
    <v>8843</v>
    <v>72</v>
    <v>Unistalda</v>
    <v>4</v>
    <v>5</v>
    <v>Map</v>
    <v>6</v>
    <v>7</v>
    <v>76</v>
    <v>35684</v>
    <v>414</v>
    <v>Unistalda is a municipality of the western part of the state of Rio Grande do Sul, Brazil. The population is 1,995 in an area of 602.39 km². Its elevation is 361 m. It is located west of the state capital of Porto Alegre and northeast of Alegrete.</v>
    <v>35685</v>
    <v>35686</v>
    <v>35687</v>
    <v>18645</v>
    <v>Unistalda</v>
    <v>35688</v>
    <v>6951</v>
    <v>Unistalda</v>
    <v>mdp/vdpid/6462797562918207489</v>
  </rv>
  <rv s="0">
    <v>536870912</v>
    <v>Uruguaiana</v>
    <v>d097f992-3a57-9706-1a14-169ea9b7c78b</v>
    <v>en-US</v>
    <v>Map</v>
  </rv>
  <rv s="1">
    <fb>5715.7629999999999</fb>
    <v>8</v>
  </rv>
  <rv s="2">
    <v>3964</v>
    <v>6</v>
    <v>8844</v>
    <v>7</v>
    <v>0</v>
    <v>Image of Uruguaiana</v>
  </rv>
  <rv s="1">
    <fb>-29.754999999999999</fb>
    <v>9</v>
  </rv>
  <rv s="0">
    <v>805306368</v>
    <v>Ronnie Colpo Mello (Mayor)</v>
    <v>866438cd-7d01-2e3f-0e6c-0591c368e182</v>
    <v>en-US</v>
    <v>Generic</v>
  </rv>
  <rv s="3">
    <v>996</v>
  </rv>
  <rv s="4">
    <v>https://www.bing.com/search?q=uruguaiana&amp;form=skydnc</v>
    <v>Learn more on Bing</v>
  </rv>
  <rv s="1">
    <fb>-57.087777777778001</fb>
    <v>9</v>
  </rv>
  <rv s="1">
    <fb>117210</fb>
    <v>8</v>
  </rv>
  <rv s="8">
    <v>#VALUE!</v>
    <v>en-US</v>
    <v>d097f992-3a57-9706-1a14-169ea9b7c78b</v>
    <v>536870912</v>
    <v>1</v>
    <v>8845</v>
    <v>67</v>
    <v>Uruguaiana</v>
    <v>4</v>
    <v>5</v>
    <v>Map</v>
    <v>6</v>
    <v>7</v>
    <v>76</v>
    <v>35691</v>
    <v>3</v>
    <v>Uruguaiana is a municipality in the Brazilian state of Rio Grande do Sul. It is located on the eastern shore of the Uruguay River bordering Argentina. Opposite to Uruguaiana, and joined to it by a road/railway bridge, lies the Argentine city of ...</v>
    <v>35692</v>
    <v>35693</v>
    <v>35695</v>
    <v>35696</v>
    <v>35697</v>
    <v>Uruguaiana</v>
    <v>35698</v>
    <v>Uruguaiana</v>
    <v>mdp/vdpid/6456910751658409985</v>
  </rv>
  <rv s="0">
    <v>536870912</v>
    <v>Vacaria</v>
    <v>e015e087-8fa8-ca6a-7755-ec741200686f</v>
    <v>en-US</v>
    <v>Map</v>
  </rv>
  <rv s="1">
    <fb>2123.674</fb>
    <v>8</v>
  </rv>
  <rv s="2">
    <v>3965</v>
    <v>6</v>
    <v>8846</v>
    <v>7</v>
    <v>0</v>
    <v>Image of Vacaria</v>
  </rv>
  <rv s="1">
    <fb>-28.511944444444001</fb>
    <v>9</v>
  </rv>
  <rv s="4">
    <v>https://www.bing.com/search?q=vacaria+rio+grande+do+sul&amp;form=skydnc</v>
    <v>Learn more on Bing</v>
  </rv>
  <rv s="1">
    <fb>-50.933888888889001</fb>
    <v>9</v>
  </rv>
  <rv s="1">
    <fb>64187</fb>
    <v>8</v>
  </rv>
  <rv s="12">
    <v>#VALUE!</v>
    <v>en-US</v>
    <v>e015e087-8fa8-ca6a-7755-ec741200686f</v>
    <v>536870912</v>
    <v>1</v>
    <v>8847</v>
    <v>120</v>
    <v>Vacaria</v>
    <v>4</v>
    <v>5</v>
    <v>Map</v>
    <v>6</v>
    <v>7</v>
    <v>76</v>
    <v>35701</v>
    <v>3</v>
    <v>Vacaria is a municipality in the northeast of the southern Brazilian state of Rio Grande do Sul. It is located at a latitude of 28° 30' 44" South and a longitude of 50° 56' 02" west, with an altitude of 971 meters. Its population in 2020 was ...</v>
    <v>35702</v>
    <v>35703</v>
    <v>35704</v>
    <v>35705</v>
    <v>Vacaria</v>
    <v>35706</v>
    <v>Vacaria</v>
    <v>mdp/vdpid/6463431023517499393</v>
  </rv>
  <rv s="0">
    <v>536870912</v>
    <v>Vale do Sol</v>
    <v>4d424234-c3b1-2193-86a3-175390d86d37</v>
    <v>en-US</v>
    <v>Map</v>
  </rv>
  <rv s="1">
    <fb>328.22699999999998</fb>
    <v>8</v>
  </rv>
  <rv s="2">
    <v>3966</v>
    <v>6</v>
    <v>8848</v>
    <v>7</v>
    <v>0</v>
    <v>Image of Vale do Sol</v>
  </rv>
  <rv s="1">
    <fb>-29.603888888888999</fb>
    <v>9</v>
  </rv>
  <rv s="4">
    <v>https://www.bing.com/search?q=vale+do+sol+brazil&amp;form=skydnc</v>
    <v>Learn more on Bing</v>
  </rv>
  <rv s="1">
    <fb>-52.682777777778</fb>
    <v>9</v>
  </rv>
  <rv s="1">
    <fb>9617</fb>
    <v>8</v>
  </rv>
  <rv s="12">
    <v>#VALUE!</v>
    <v>en-US</v>
    <v>4d424234-c3b1-2193-86a3-175390d86d37</v>
    <v>536870912</v>
    <v>1</v>
    <v>8849</v>
    <v>120</v>
    <v>Vale do Sol</v>
    <v>4</v>
    <v>5</v>
    <v>Map</v>
    <v>6</v>
    <v>7</v>
    <v>76</v>
    <v>35709</v>
    <v>3</v>
    <v>Vale do Sol is a municipality in the state of Rio Grande do Sul, Brazil.</v>
    <v>35710</v>
    <v>35711</v>
    <v>35712</v>
    <v>35713</v>
    <v>Vale do Sol</v>
    <v>35714</v>
    <v>Vale do Sol</v>
    <v>mdp/vdpid/6463545576318304257</v>
  </rv>
  <rv s="0">
    <v>536870912</v>
    <v>Vale Real</v>
    <v>c0c2fc85-333a-f918-4f8e-717b3f18b314</v>
    <v>en-US</v>
    <v>Map</v>
  </rv>
  <rv s="1">
    <fb>44.198</fb>
    <v>8</v>
  </rv>
  <rv s="2">
    <v>3967</v>
    <v>6</v>
    <v>8850</v>
    <v>7</v>
    <v>0</v>
    <v>Image of Vale Real</v>
  </rv>
  <rv s="1">
    <fb>-29.397777777778</fb>
    <v>9</v>
  </rv>
  <rv s="4">
    <v>https://www.bing.com/search?q=vale+real+brazil&amp;form=skydnc</v>
    <v>Learn more on Bing</v>
  </rv>
  <rv s="1">
    <fb>-51.253888888889001</fb>
    <v>9</v>
  </rv>
  <rv s="1">
    <fb>5981</fb>
    <v>8</v>
  </rv>
  <rv s="9">
    <v>#VALUE!</v>
    <v>en-US</v>
    <v>c0c2fc85-333a-f918-4f8e-717b3f18b314</v>
    <v>536870912</v>
    <v>1</v>
    <v>8851</v>
    <v>72</v>
    <v>Vale Real</v>
    <v>4</v>
    <v>5</v>
    <v>Map</v>
    <v>6</v>
    <v>57</v>
    <v>76</v>
    <v>35717</v>
    <v>3</v>
    <v>Vale Real is a municipality in the state of Rio Grande do Sul, Brazil.</v>
    <v>35718</v>
    <v>35719</v>
    <v>35720</v>
    <v>35721</v>
    <v>Vale Real</v>
    <v>35722</v>
    <v>7560</v>
    <v>Vale Real</v>
    <v>mdp/vdpid/6463494382405287937</v>
  </rv>
  <rv s="0">
    <v>536870912</v>
    <v>Vale Verde</v>
    <v>e7cf5a46-5f33-06cb-7097-a67e94446736</v>
    <v>en-US</v>
    <v>Map</v>
  </rv>
  <rv s="1">
    <fb>329.40100000000001</fb>
    <v>8</v>
  </rv>
  <rv s="2">
    <v>3968</v>
    <v>6</v>
    <v>8852</v>
    <v>7</v>
    <v>0</v>
    <v>Image of Vale Verde</v>
  </rv>
  <rv s="1">
    <fb>-29.786944444444</fb>
    <v>9</v>
  </rv>
  <rv s="4">
    <v>https://www.bing.com/search?q=vale+verde+brazil&amp;form=skydnc</v>
    <v>Learn more on Bing</v>
  </rv>
  <rv s="1">
    <fb>-52.183888888889001</fb>
    <v>9</v>
  </rv>
  <rv s="1">
    <fb>3150</fb>
    <v>8</v>
  </rv>
  <rv s="12">
    <v>#VALUE!</v>
    <v>en-US</v>
    <v>e7cf5a46-5f33-06cb-7097-a67e94446736</v>
    <v>536870912</v>
    <v>1</v>
    <v>8853</v>
    <v>120</v>
    <v>Vale Verde</v>
    <v>4</v>
    <v>5</v>
    <v>Map</v>
    <v>6</v>
    <v>7</v>
    <v>76</v>
    <v>35725</v>
    <v>3</v>
    <v>Vale Verde is a municipality in Rio Grande do Sul, Brazil.</v>
    <v>35726</v>
    <v>35727</v>
    <v>35728</v>
    <v>35729</v>
    <v>Vale Verde</v>
    <v>35730</v>
    <v>Vale Verde</v>
    <v>mdp/vdpid/6463668526451261441</v>
  </rv>
  <rv s="0">
    <v>536870912</v>
    <v>Vanini, Rio Grande do Sul</v>
    <v>d69fb0f9-65eb-0448-f6b6-88410efa9df9</v>
    <v>en-US</v>
    <v>Map</v>
  </rv>
  <rv s="1">
    <fb>64.872</fb>
    <v>8</v>
  </rv>
  <rv s="1">
    <fb>-28.477777777778002</fb>
    <v>9</v>
  </rv>
  <rv s="4">
    <v>https://www.bing.com/search?q=vanini%2c+rio+grande+do+sul&amp;form=skydnc</v>
    <v>Learn more on Bing</v>
  </rv>
  <rv s="1">
    <fb>-51.844999999999999</fb>
    <v>9</v>
  </rv>
  <rv s="1">
    <fb>2004</fb>
    <v>8</v>
  </rv>
  <rv s="14">
    <v>#VALUE!</v>
    <v>en-US</v>
    <v>d69fb0f9-65eb-0448-f6b6-88410efa9df9</v>
    <v>536870912</v>
    <v>1</v>
    <v>8855</v>
    <v>136</v>
    <v>Vanini, Rio Grande do Sul</v>
    <v>4</v>
    <v>137</v>
    <v>Map</v>
    <v>6</v>
    <v>7</v>
    <v>76</v>
    <v>35733</v>
    <v>3</v>
    <v>Vanini is a amunicipality in the state of Rio Grande do Sul, Brazil. As of 2020, the estimated population was 2,122.</v>
    <v>35734</v>
    <v>35735</v>
    <v>35736</v>
    <v>Vanini, Rio Grande do Sul</v>
    <v>35737</v>
    <v>6951</v>
    <v>Vanini, Rio Grande do Sul</v>
    <v>mdp/vdpid/6463377389526188033</v>
  </rv>
  <rv s="0">
    <v>536870912</v>
    <v>Venâncio Aires</v>
    <v>40365e54-fbfe-7549-7735-353ac602e10a</v>
    <v>en-US</v>
    <v>Map</v>
  </rv>
  <rv s="1">
    <fb>773.23900000000003</fb>
    <v>8</v>
  </rv>
  <rv s="2">
    <v>3969</v>
    <v>6</v>
    <v>8856</v>
    <v>7</v>
    <v>0</v>
    <v>Image of Venâncio Aires</v>
  </rv>
  <rv s="1">
    <fb>-29.605833333332999</fb>
    <v>9</v>
  </rv>
  <rv s="0">
    <v>805306368</v>
    <v>Jarbas Daniel da Rosa (Mayor)</v>
    <v>690a87d6-e709-6e9a-9b6b-6e1f06bb0bef</v>
    <v>en-US</v>
    <v>Generic</v>
  </rv>
  <rv s="3">
    <v>997</v>
  </rv>
  <rv s="4">
    <v>https://www.bing.com/search?q=ven%c3%a2ncio+aires+brazil&amp;form=skydnc</v>
    <v>Learn more on Bing</v>
  </rv>
  <rv s="1">
    <fb>68653</fb>
    <v>8</v>
  </rv>
  <rv s="8">
    <v>#VALUE!</v>
    <v>en-US</v>
    <v>40365e54-fbfe-7549-7735-353ac602e10a</v>
    <v>536870912</v>
    <v>1</v>
    <v>8857</v>
    <v>67</v>
    <v>Venâncio Aires</v>
    <v>4</v>
    <v>5</v>
    <v>Map</v>
    <v>6</v>
    <v>7</v>
    <v>76</v>
    <v>35740</v>
    <v>3</v>
    <v>Venâncio Aires is a city in the state of Rio Grande do Sul, Brazil. It is the capital of chimarrão, a kind of drink, with approximately 72,000 inhabitants. The main industry is tobacco.</v>
    <v>35741</v>
    <v>35742</v>
    <v>35744</v>
    <v>35745</v>
    <v>33894</v>
    <v>Venâncio Aires</v>
    <v>35746</v>
    <v>Venâncio Aires</v>
    <v>mdp/vdpid/6463556442669449217</v>
  </rv>
  <rv s="0">
    <v>536870912</v>
    <v>Vera Cruz, Rio Grande do Sul</v>
    <v>be881261-cc07-b871-690a-c3091d3889bd</v>
    <v>en-US</v>
    <v>Map</v>
  </rv>
  <rv s="1">
    <fb>309.62</fb>
    <v>8</v>
  </rv>
  <rv s="2">
    <v>3970</v>
    <v>6</v>
    <v>8858</v>
    <v>7</v>
    <v>0</v>
    <v>Image of Vera Cruz, Rio Grande do Sul</v>
  </rv>
  <rv s="1">
    <fb>-29.715</fb>
    <v>9</v>
  </rv>
  <rv s="4">
    <v>https://www.bing.com/search?q=vera+cruz%2c+rio+grande+do+sul&amp;form=skydnc</v>
    <v>Learn more on Bing</v>
  </rv>
  <rv s="1">
    <fb>-52.505833333333001</fb>
    <v>9</v>
  </rv>
  <rv s="1">
    <fb>26710</fb>
    <v>8</v>
  </rv>
  <rv s="12">
    <v>#VALUE!</v>
    <v>en-US</v>
    <v>be881261-cc07-b871-690a-c3091d3889bd</v>
    <v>536870912</v>
    <v>1</v>
    <v>8859</v>
    <v>120</v>
    <v>Vera Cruz, Rio Grande do Sul</v>
    <v>4</v>
    <v>5</v>
    <v>Map</v>
    <v>6</v>
    <v>7</v>
    <v>76</v>
    <v>35749</v>
    <v>3</v>
    <v>Vera Cruz is a municipality in the Brazilian state of Rio Grande do Sul. It was founded on 07 June 1959 and it has a population of 27,099 as of 2020.</v>
    <v>35750</v>
    <v>35751</v>
    <v>35752</v>
    <v>35753</v>
    <v>Vera Cruz, Rio Grande do Sul</v>
    <v>35754</v>
    <v>Vera Cruz, Rio Grande do Sul</v>
    <v>mdp/vdpid/6463553036173180929</v>
  </rv>
  <rv s="0">
    <v>536870912</v>
    <v>Veranópolis</v>
    <v>5e6d3887-4af0-8350-b0a7-a36cf4945c17</v>
    <v>en-US</v>
    <v>Map</v>
  </rv>
  <rv s="1">
    <fb>289.43200000000002</fb>
    <v>8</v>
  </rv>
  <rv s="2">
    <v>3971</v>
    <v>6</v>
    <v>8860</v>
    <v>7</v>
    <v>0</v>
    <v>Image of Veranópolis</v>
  </rv>
  <rv s="1">
    <fb>-28.935833333333001</fb>
    <v>9</v>
  </rv>
  <rv s="4">
    <v>https://www.bing.com/search?q=veran%c3%b3polis+rio+grande+do+sul&amp;form=skydnc</v>
    <v>Learn more on Bing</v>
  </rv>
  <rv s="1">
    <fb>-51.548888888889003</fb>
    <v>9</v>
  </rv>
  <rv s="1">
    <fb>24021</fb>
    <v>8</v>
  </rv>
  <rv s="9">
    <v>#VALUE!</v>
    <v>en-US</v>
    <v>5e6d3887-4af0-8350-b0a7-a36cf4945c17</v>
    <v>536870912</v>
    <v>1</v>
    <v>8861</v>
    <v>72</v>
    <v>Veranópolis</v>
    <v>4</v>
    <v>5</v>
    <v>Map</v>
    <v>6</v>
    <v>7</v>
    <v>76</v>
    <v>35757</v>
    <v>3</v>
    <v>Veranópolis is a municipality in the state of Rio Grande do Sul, Brazil. As of 2020, the estimated population was 26,533. Veranópolis, like most of its neighbouring towns, is known as one of the cities with highest standards of living in Brazil. ...</v>
    <v>35758</v>
    <v>35759</v>
    <v>35760</v>
    <v>35761</v>
    <v>Veranópolis</v>
    <v>35762</v>
    <v>6951</v>
    <v>Veranópolis</v>
    <v>mdp/vdpid/6463450093138739202</v>
  </rv>
  <rv s="0">
    <v>536870912</v>
    <v>Vespasiano Correa</v>
    <v>9e34b5e0-e3ed-1053-91a4-78a9073127d6</v>
    <v>en-US</v>
    <v>Map</v>
  </rv>
  <rv s="1">
    <fb>113.887</fb>
    <v>8</v>
  </rv>
  <rv s="2">
    <v>3972</v>
    <v>6</v>
    <v>8862</v>
    <v>7</v>
    <v>0</v>
    <v>Image of Vespasiano Correa</v>
  </rv>
  <rv s="1">
    <fb>-29.067777777778002</fb>
    <v>9</v>
  </rv>
  <rv s="4">
    <v>https://www.bing.com/search?q=vespasiano+correa+brazil&amp;form=skydnc</v>
    <v>Learn more on Bing</v>
  </rv>
  <rv s="1">
    <fb>-51.858888888888998</fb>
    <v>9</v>
  </rv>
  <rv s="1">
    <fb>1818</fb>
    <v>8</v>
  </rv>
  <rv s="12">
    <v>#VALUE!</v>
    <v>en-US</v>
    <v>9e34b5e0-e3ed-1053-91a4-78a9073127d6</v>
    <v>536870912</v>
    <v>1</v>
    <v>8863</v>
    <v>120</v>
    <v>Vespasiano Correa</v>
    <v>4</v>
    <v>5</v>
    <v>Map</v>
    <v>6</v>
    <v>7</v>
    <v>76</v>
    <v>35765</v>
    <v>3</v>
    <v>Vespasiano Correa is a municipality in the state of Rio Grande do Sul, Brazil.</v>
    <v>35766</v>
    <v>35767</v>
    <v>35768</v>
    <v>35769</v>
    <v>Vespasiano Correa</v>
    <v>35770</v>
    <v>Vespasiano Correa</v>
    <v>mdp/vdpid/6463444949311422465</v>
  </rv>
  <rv s="0">
    <v>536870912</v>
    <v>Viadutos</v>
    <v>17c9e4ce-3d32-9ca8-fe05-29b3091de0a6</v>
    <v>en-US</v>
    <v>Map</v>
  </rv>
  <rv s="1">
    <fb>268.47300000000001</fb>
    <v>8</v>
  </rv>
  <rv s="2">
    <v>3973</v>
    <v>6</v>
    <v>8864</v>
    <v>7</v>
    <v>0</v>
    <v>Image of Viadutos</v>
  </rv>
  <rv s="1">
    <fb>-27.568888888888999</fb>
    <v>9</v>
  </rv>
  <rv s="4">
    <v>https://www.bing.com/search?q=viadutos+brazil&amp;form=skydnc</v>
    <v>Learn more on Bing</v>
  </rv>
  <rv s="1">
    <fb>-52.02</fb>
    <v>9</v>
  </rv>
  <rv s="1">
    <fb>4769</fb>
    <v>8</v>
  </rv>
  <rv s="9">
    <v>#VALUE!</v>
    <v>en-US</v>
    <v>17c9e4ce-3d32-9ca8-fe05-29b3091de0a6</v>
    <v>536870912</v>
    <v>1</v>
    <v>8865</v>
    <v>72</v>
    <v>Viadutos</v>
    <v>4</v>
    <v>5</v>
    <v>Map</v>
    <v>6</v>
    <v>7</v>
    <v>76</v>
    <v>35773</v>
    <v>3</v>
    <v>Viadutos is a municipality in the state of Rio Grande do Sul, Brazil. As of 2020, the estimated population was 4,690.</v>
    <v>35774</v>
    <v>35775</v>
    <v>35776</v>
    <v>35777</v>
    <v>Viadutos</v>
    <v>35778</v>
    <v>6951</v>
    <v>Viadutos</v>
    <v>mdp/vdpid/6460348679436894209</v>
  </rv>
  <rv s="0">
    <v>536870912</v>
    <v>Viamão</v>
    <v>457391db-8498-b669-13b9-2bbd53c56cd5</v>
    <v>en-US</v>
    <v>Map</v>
  </rv>
  <rv s="1">
    <fb>1494.2629999999999</fb>
    <v>8</v>
  </rv>
  <rv s="2">
    <v>3974</v>
    <v>6</v>
    <v>8866</v>
    <v>7</v>
    <v>0</v>
    <v>Image of Viamão</v>
  </rv>
  <rv s="1">
    <fb>-30.080833333333</fb>
    <v>9</v>
  </rv>
  <rv s="0">
    <v>805306368</v>
    <v>Rafael Bortoletti (Mayor)</v>
    <v>6555ad90-0c95-6ffe-aa37-5b5ea045fb16</v>
    <v>en-US</v>
    <v>Generic</v>
  </rv>
  <rv s="3">
    <v>998</v>
  </rv>
  <rv s="4">
    <v>https://www.bing.com/search?q=viam%c3%a3o&amp;form=skydnc</v>
    <v>Learn more on Bing</v>
  </rv>
  <rv s="1">
    <fb>-51.022777777778003</fb>
    <v>9</v>
  </rv>
  <rv s="1">
    <fb>256302</fb>
    <v>8</v>
  </rv>
  <rv s="5">
    <v>#VALUE!</v>
    <v>en-US</v>
    <v>457391db-8498-b669-13b9-2bbd53c56cd5</v>
    <v>536870912</v>
    <v>1</v>
    <v>8867</v>
    <v>2</v>
    <v>Viamão</v>
    <v>4</v>
    <v>5</v>
    <v>Map</v>
    <v>6</v>
    <v>57</v>
    <v>76</v>
    <v>35781</v>
    <v>3</v>
    <v>Viamão is a city in Rio Grande do Sul, Brazil. In size it is the largest municipality in the metropolitan region of Porto Alegre and the seventh most populous in the state. The origin of the name Viamão is controversial. The more common ...</v>
    <v>35782</v>
    <v>35783</v>
    <v>35785</v>
    <v>35786</v>
    <v>35787</v>
    <v>Viamão</v>
    <v>35788</v>
    <v>6951</v>
    <v>Viamão</v>
    <v>mdp/vdpid/6463710683568537601</v>
  </rv>
  <rv s="0">
    <v>536870912</v>
    <v>Vicente Dutra</v>
    <v>b5f7f4a7-b1db-6712-df4b-5fc8ff50e54b</v>
    <v>en-US</v>
    <v>Map</v>
  </rv>
  <rv s="1">
    <fb>193.05500000000001</fb>
    <v>8</v>
  </rv>
  <rv s="1">
    <fb>-27.161944444444</fb>
    <v>9</v>
  </rv>
  <rv s="4">
    <v>https://www.bing.com/search?q=vicente+dutra+brazil&amp;form=skydnc</v>
    <v>Learn more on Bing</v>
  </rv>
  <rv s="1">
    <fb>-53.405000000000001</fb>
    <v>9</v>
  </rv>
  <rv s="1">
    <fb>4665</fb>
    <v>8</v>
  </rv>
  <rv s="14">
    <v>#VALUE!</v>
    <v>en-US</v>
    <v>b5f7f4a7-b1db-6712-df4b-5fc8ff50e54b</v>
    <v>536870912</v>
    <v>1</v>
    <v>8869</v>
    <v>136</v>
    <v>Vicente Dutra</v>
    <v>4</v>
    <v>137</v>
    <v>Map</v>
    <v>6</v>
    <v>7</v>
    <v>76</v>
    <v>35791</v>
    <v>3</v>
    <v>Vicente Dutra is a municipality in the state of Rio Grande do Sul, Brazil. As of 2020, the estimated population was 4,599.</v>
    <v>35792</v>
    <v>35793</v>
    <v>35794</v>
    <v>Vicente Dutra</v>
    <v>35795</v>
    <v>6951</v>
    <v>Vicente Dutra</v>
    <v>mdp/vdpid/6460150770229575681</v>
  </rv>
  <rv s="0">
    <v>536870912</v>
    <v>Victor Graeff</v>
    <v>e6b2ef30-be07-da12-66f3-4689010e040d</v>
    <v>en-US</v>
    <v>Map</v>
  </rv>
  <rv s="1">
    <fb>238.274</fb>
    <v>8</v>
  </rv>
  <rv s="1">
    <fb>-28.56</fb>
    <v>9</v>
  </rv>
  <rv s="4">
    <v>https://www.bing.com/search?q=victor+graeff+brazil&amp;form=skydnc</v>
    <v>Learn more on Bing</v>
  </rv>
  <rv s="1">
    <fb>-52.747777777777998</fb>
    <v>9</v>
  </rv>
  <rv s="1">
    <fb>2780</fb>
    <v>8</v>
  </rv>
  <rv s="16">
    <v>#VALUE!</v>
    <v>en-US</v>
    <v>e6b2ef30-be07-da12-66f3-4689010e040d</v>
    <v>536870912</v>
    <v>1</v>
    <v>8871</v>
    <v>151</v>
    <v>Victor Graeff</v>
    <v>4</v>
    <v>137</v>
    <v>Map</v>
    <v>6</v>
    <v>7</v>
    <v>76</v>
    <v>35798</v>
    <v>3</v>
    <v>Victor Graeff is a municipality in the state of Rio Grande do Sul, Brazil. As of 2020, the estimated population was 2,860.</v>
    <v>35799</v>
    <v>35800</v>
    <v>35801</v>
    <v>Victor Graeff</v>
    <v>35802</v>
    <v>Victor Graeff</v>
    <v>mdp/vdpid/6463281867641585665</v>
  </rv>
  <rv s="0">
    <v>536870912</v>
    <v>Vila Flores</v>
    <v>9adc530f-90f0-9eab-2fe5-8c9b6a217f40</v>
    <v>en-US</v>
    <v>Map</v>
  </rv>
  <rv s="1">
    <fb>107.815</fb>
    <v>8</v>
  </rv>
  <rv s="2">
    <v>3975</v>
    <v>6</v>
    <v>8872</v>
    <v>7</v>
    <v>0</v>
    <v>Image of Vila Flores</v>
  </rv>
  <rv s="1">
    <fb>-28.862777777778</fb>
    <v>9</v>
  </rv>
  <rv s="4">
    <v>https://www.bing.com/search?q=vila+flores+brazil&amp;form=skydnc</v>
    <v>Learn more on Bing</v>
  </rv>
  <rv s="1">
    <fb>3407</fb>
    <v>8</v>
  </rv>
  <rv s="9">
    <v>#VALUE!</v>
    <v>en-US</v>
    <v>9adc530f-90f0-9eab-2fe5-8c9b6a217f40</v>
    <v>536870912</v>
    <v>1</v>
    <v>8873</v>
    <v>72</v>
    <v>Vila Flores</v>
    <v>4</v>
    <v>5</v>
    <v>Map</v>
    <v>6</v>
    <v>64</v>
    <v>76</v>
    <v>35805</v>
    <v>3</v>
    <v>Vila Flores is a municipality in the state of Rio Grande do Sul, Brazil. As of 2020, the estimated population was 3,396. Vila Flores was located along the path of the tropeiros who transported their cattle to Lagoa Vermelha, using an old pine ...</v>
    <v>35806</v>
    <v>35807</v>
    <v>35808</v>
    <v>9018</v>
    <v>Vila Flores</v>
    <v>35809</v>
    <v>6951</v>
    <v>Vila Flores</v>
    <v>mdp/vdpid/6463449262767210497</v>
  </rv>
  <rv s="0">
    <v>536870912</v>
    <v>Vila Lângaro</v>
    <v>cea34fb5-edaa-d300-ed70-ad4d72262b37</v>
    <v>en-US</v>
    <v>Map</v>
  </rv>
  <rv s="1">
    <fb>152.172</fb>
    <v>8</v>
  </rv>
  <rv s="2">
    <v>3976</v>
    <v>6</v>
    <v>8874</v>
    <v>7</v>
    <v>0</v>
    <v>Image of Vila Lângaro</v>
  </rv>
  <rv s="1">
    <fb>-28.106944444444</fb>
    <v>9</v>
  </rv>
  <rv s="4">
    <v>https://www.bing.com/search?q=vila+l%c3%a2ngaro+brazil&amp;form=skydnc</v>
    <v>Learn more on Bing</v>
  </rv>
  <rv s="1">
    <fb>-52.143888888889002</fb>
    <v>9</v>
  </rv>
  <rv s="1">
    <fb>2079</fb>
    <v>8</v>
  </rv>
  <rv s="12">
    <v>#VALUE!</v>
    <v>en-US</v>
    <v>cea34fb5-edaa-d300-ed70-ad4d72262b37</v>
    <v>536870912</v>
    <v>1</v>
    <v>8875</v>
    <v>120</v>
    <v>Vila Lângaro</v>
    <v>4</v>
    <v>5</v>
    <v>Map</v>
    <v>6</v>
    <v>7</v>
    <v>76</v>
    <v>35812</v>
    <v>3</v>
    <v>Vila Lângaro is a municipality in the state of Rio Grande do Sul, Brazil. As of 2020, the estimated population was 2,080.</v>
    <v>35813</v>
    <v>35814</v>
    <v>35815</v>
    <v>35816</v>
    <v>Vila Lângaro</v>
    <v>35817</v>
    <v>Vila Lângaro</v>
    <v>mdp/vdpid/6460272781056540673</v>
  </rv>
  <rv s="0">
    <v>536870912</v>
    <v>Vila Maria</v>
    <v>76490f1e-a1b2-fc50-1e6c-f3d6497ac61b</v>
    <v>en-US</v>
    <v>Map</v>
  </rv>
  <rv s="0">
    <v>536870912</v>
    <v>Subprefecture of Vila Maria-Vila Guilherme</v>
    <v>84174c9c-f482-0de4-b6e1-a6a9ea9f18dd</v>
    <v>en-US</v>
    <v>Map</v>
  </rv>
  <rv s="1">
    <fb>11.8</fb>
    <v>8</v>
  </rv>
  <rv s="2">
    <v>3977</v>
    <v>6</v>
    <v>8876</v>
    <v>7</v>
    <v>0</v>
    <v>Image of Vila Maria</v>
  </rv>
  <rv s="1">
    <fb>-23.512274000000001</fb>
    <v>9</v>
  </rv>
  <rv s="4">
    <v>https://www.bing.com/search?q=vila+maria+sao+paulo+brazil&amp;form=skydnc</v>
    <v>Learn more on Bing</v>
  </rv>
  <rv s="1">
    <fb>-46.576205999999999</fb>
    <v>9</v>
  </rv>
  <rv s="1">
    <fb>113.845</fb>
    <v>8</v>
  </rv>
  <rv s="46">
    <v>#VALUE!</v>
    <v>en-US</v>
    <v>76490f1e-a1b2-fc50-1e6c-f3d6497ac61b</v>
    <v>536870912</v>
    <v>1</v>
    <v>8877</v>
    <v>8878</v>
    <v>Vila Maria</v>
    <v>251</v>
    <v>5</v>
    <v>Map</v>
    <v>6</v>
    <v>8879</v>
    <v>74</v>
    <v>35820</v>
    <v>35821</v>
    <v>3</v>
    <v>Vila Maria is a district located in the northern region of the city of São Paulo. A good part of the economy of the district comes from activities related to logistics and transportation of cargoes due to the large number of companies in the ...</v>
    <v>35822</v>
    <v>35823</v>
    <v>35824</v>
    <v>35825</v>
    <v>Vila Maria</v>
    <v>35826</v>
    <v>Vila Maria</v>
  </rv>
  <rv s="0">
    <v>536870912</v>
    <v>Vila Nova do Sul</v>
    <v>e4bd66b6-81f9-37e7-5338-930adf71c1b3</v>
    <v>en-US</v>
    <v>Map</v>
  </rv>
  <rv s="1">
    <fb>523.93499999999995</fb>
    <v>8</v>
  </rv>
  <rv s="2">
    <v>3978</v>
    <v>6</v>
    <v>8880</v>
    <v>7</v>
    <v>0</v>
    <v>Image of Vila Nova do Sul</v>
  </rv>
  <rv s="1">
    <fb>-30.343888888889001</fb>
    <v>9</v>
  </rv>
  <rv s="0">
    <v>805306368</v>
    <v>Sérgio Ovídio Roso Coradini (Mayor)</v>
    <v>0dd4e311-87ff-94a3-e2d0-af513430d4ab</v>
    <v>en-US</v>
    <v>Generic</v>
  </rv>
  <rv s="3">
    <v>999</v>
  </rv>
  <rv s="4">
    <v>https://www.bing.com/search?q=vila+nova+do+sul+brazil&amp;form=skydnc</v>
    <v>Learn more on Bing</v>
  </rv>
  <rv s="1">
    <fb>-53.882777777778003</fb>
    <v>9</v>
  </rv>
  <rv s="1">
    <fb>3863</fb>
    <v>8</v>
  </rv>
  <rv s="8">
    <v>#VALUE!</v>
    <v>en-US</v>
    <v>e4bd66b6-81f9-37e7-5338-930adf71c1b3</v>
    <v>536870912</v>
    <v>1</v>
    <v>8881</v>
    <v>67</v>
    <v>Vila Nova do Sul</v>
    <v>4</v>
    <v>5</v>
    <v>Map</v>
    <v>6</v>
    <v>7</v>
    <v>76</v>
    <v>35829</v>
    <v>3</v>
    <v>Vila Nova do Sul is a municipality in the state of Rio Grande do Sul, Brazil.</v>
    <v>35830</v>
    <v>35831</v>
    <v>35833</v>
    <v>35834</v>
    <v>35835</v>
    <v>Vila Nova do Sul</v>
    <v>35836</v>
    <v>Vila Nova do Sul</v>
    <v>mdp/vdpid/6463200778155720705</v>
  </rv>
  <rv s="0">
    <v>536870912</v>
    <v>Vista Alegre, Rio Grande do Sul</v>
    <v>c9614e84-1e6a-7091-d1ac-409f3eaba2f7</v>
    <v>en-US</v>
    <v>Map</v>
  </rv>
  <rv s="1">
    <fb>77.453999999999994</fb>
    <v>8</v>
  </rv>
  <rv s="2">
    <v>3979</v>
    <v>6</v>
    <v>8882</v>
    <v>7</v>
    <v>0</v>
    <v>Image of Vista Alegre, Rio Grande do Sul</v>
  </rv>
  <rv s="1">
    <fb>-27.366944444444002</fb>
    <v>9</v>
  </rv>
  <rv s="4">
    <v>https://www.bing.com/search?q=vista+alegre+brazil&amp;form=skydnc</v>
    <v>Learn more on Bing</v>
  </rv>
  <rv s="1">
    <fb>2660</fb>
    <v>8</v>
  </rv>
  <rv s="12">
    <v>#VALUE!</v>
    <v>en-US</v>
    <v>c9614e84-1e6a-7091-d1ac-409f3eaba2f7</v>
    <v>536870912</v>
    <v>1</v>
    <v>8883</v>
    <v>120</v>
    <v>Vista Alegre, Rio Grande do Sul</v>
    <v>4</v>
    <v>5</v>
    <v>Map</v>
    <v>6</v>
    <v>7</v>
    <v>76</v>
    <v>35839</v>
    <v>3</v>
    <v>Vista Alegre is a municipality in the northern part of the state of Rio Grande do Sul, Brazil. The population is 2,739 in an area of 77.46 km². Its elevation is 546 m.</v>
    <v>35840</v>
    <v>35841</v>
    <v>35842</v>
    <v>29318</v>
    <v>Vista Alegre, Rio Grande do Sul</v>
    <v>35843</v>
    <v>Vista Alegre, Rio Grande do Sul</v>
    <v>mdp/vdpid/6459779959429791745</v>
  </rv>
  <rv s="0">
    <v>536870912</v>
    <v>Vista Alegre do Prata</v>
    <v>23fa61e8-384e-68b1-d26b-ea4bf7600ff0</v>
    <v>en-US</v>
    <v>Map</v>
  </rv>
  <rv s="1">
    <fb>119.32599999999999</fb>
    <v>8</v>
  </rv>
  <rv s="2">
    <v>3980</v>
    <v>6</v>
    <v>8884</v>
    <v>7</v>
    <v>0</v>
    <v>Image of Vista Alegre do Prata</v>
  </rv>
  <rv s="1">
    <fb>-28.808888888889001</fb>
    <v>9</v>
  </rv>
  <rv s="4">
    <v>https://www.bing.com/search?q=vista+alegre+do+prata+brazil&amp;form=skydnc</v>
    <v>Learn more on Bing</v>
  </rv>
  <rv s="1">
    <fb>-51.79</fb>
    <v>9</v>
  </rv>
  <rv s="1">
    <fb>1590</fb>
    <v>8</v>
  </rv>
  <rv s="12">
    <v>#VALUE!</v>
    <v>en-US</v>
    <v>23fa61e8-384e-68b1-d26b-ea4bf7600ff0</v>
    <v>536870912</v>
    <v>1</v>
    <v>8885</v>
    <v>120</v>
    <v>Vista Alegre do Prata</v>
    <v>4</v>
    <v>5</v>
    <v>Map</v>
    <v>6</v>
    <v>7</v>
    <v>76</v>
    <v>35846</v>
    <v>3</v>
    <v>Vista Alegre do Prata is a municipality of the northeastern part of the state of Rio Grande do Sul, Brazil. The population is 1,557 in an area of 119.33 km². Its elevation is 562 m.</v>
    <v>35847</v>
    <v>35848</v>
    <v>35849</v>
    <v>35850</v>
    <v>Vista Alegre do Prata</v>
    <v>35851</v>
    <v>Vista Alegre do Prata</v>
    <v>mdp/vdpid/6463442440480096257</v>
  </rv>
  <rv s="0">
    <v>536870912</v>
    <v>Vista Gaúcha</v>
    <v>03cee7f4-03e7-1f56-9305-14c44a3f63e4</v>
    <v>en-US</v>
    <v>Map</v>
  </rv>
  <rv s="1">
    <fb>88.718999999999994</fb>
    <v>8</v>
  </rv>
  <rv s="2">
    <v>3981</v>
    <v>6</v>
    <v>8886</v>
    <v>7</v>
    <v>0</v>
    <v>Image of Vista Gaúcha</v>
  </rv>
  <rv s="1">
    <fb>-27.290833333333001</fb>
    <v>9</v>
  </rv>
  <rv s="0">
    <v>805306368</v>
    <v>Claudemir José Locatelli (Mayor)</v>
    <v>eb341669-3113-d049-fd8c-9c49ee7dec70</v>
    <v>en-US</v>
    <v>Generic</v>
  </rv>
  <rv s="3">
    <v>1000</v>
  </rv>
  <rv s="4">
    <v>https://www.bing.com/search?q=vista+ga%c3%bacha+rio+grande+do+sul&amp;form=skydnc</v>
    <v>Learn more on Bing</v>
  </rv>
  <rv s="1">
    <fb>-53.701944444444003</fb>
    <v>9</v>
  </rv>
  <rv s="1">
    <fb>2783</fb>
    <v>8</v>
  </rv>
  <rv s="8">
    <v>#VALUE!</v>
    <v>en-US</v>
    <v>03cee7f4-03e7-1f56-9305-14c44a3f63e4</v>
    <v>536870912</v>
    <v>1</v>
    <v>8887</v>
    <v>67</v>
    <v>Vista Gaúcha</v>
    <v>4</v>
    <v>5</v>
    <v>Map</v>
    <v>6</v>
    <v>7</v>
    <v>76</v>
    <v>35854</v>
    <v>3</v>
    <v>Vista Gaúcha is a municipality in the state of Rio Grande do Sul, Brazil. Vista Gaúcha is located in the northeast of the province, 480 km from the capital, Porto Alegre. The population of the municipality was 2,855 people, according to the IBGE ...</v>
    <v>35855</v>
    <v>35856</v>
    <v>35858</v>
    <v>35859</v>
    <v>35860</v>
    <v>Vista Gaúcha</v>
    <v>35861</v>
    <v>Vista Gaúcha</v>
    <v>mdp/vdpid/6459776806823133185</v>
  </rv>
  <rv s="0">
    <v>536870912</v>
    <v>Vitória das Missões</v>
    <v>019b07f9-be5f-94b0-6d83-faee2eb83c8e</v>
    <v>en-US</v>
    <v>Map</v>
  </rv>
  <rv s="1">
    <fb>259.60899999999998</fb>
    <v>8</v>
  </rv>
  <rv s="2">
    <v>3982</v>
    <v>6</v>
    <v>8888</v>
    <v>7</v>
    <v>0</v>
    <v>Image of Vitória das Missões</v>
  </rv>
  <rv s="1">
    <fb>-28.350833333333</fb>
    <v>9</v>
  </rv>
  <rv s="4">
    <v>https://www.bing.com/search?q=vit%c3%b3ria+das+miss%c3%b5es+brazil&amp;form=skydnc</v>
    <v>Learn more on Bing</v>
  </rv>
  <rv s="1">
    <fb>-54.495833333333003</fb>
    <v>9</v>
  </rv>
  <rv s="9">
    <v>#VALUE!</v>
    <v>en-US</v>
    <v>019b07f9-be5f-94b0-6d83-faee2eb83c8e</v>
    <v>536870912</v>
    <v>1</v>
    <v>8889</v>
    <v>72</v>
    <v>Vitória das Missões</v>
    <v>4</v>
    <v>5</v>
    <v>Map</v>
    <v>6</v>
    <v>57</v>
    <v>76</v>
    <v>35864</v>
    <v>3</v>
    <v>Vitória das Missões is a municipality in the western part of the state of Rio Grande do Sul, Brazil. The population is 3,092 in an area of 259.61 km². It is located 461 km west of the state capital of Porto Alegre, northeast of Alegrete and east ...</v>
    <v>35865</v>
    <v>35866</v>
    <v>35867</v>
    <v>35868</v>
    <v>Vitória das Missões</v>
    <v>14575</v>
    <v>6951</v>
    <v>Vitória das Missões</v>
    <v>mdp/vdpid/6462820287070076929</v>
  </rv>
  <rv s="0">
    <v>536870912</v>
    <v>Westfália</v>
    <v>e048e1cb-b470-bdaf-0a5c-6cf372ff2df7</v>
    <v>en-US</v>
    <v>Map</v>
  </rv>
  <rv s="1">
    <fb>63.701999999999998</fb>
    <v>8</v>
  </rv>
  <rv s="2">
    <v>3983</v>
    <v>6</v>
    <v>8890</v>
    <v>7</v>
    <v>0</v>
    <v>Image of Westfália</v>
  </rv>
  <rv s="1">
    <fb>-29.416899999999998</fb>
    <v>9</v>
  </rv>
  <rv s="4">
    <v>https://www.bing.com/search?q=westf%c3%a1lia+rio+grande+do+sul&amp;form=skydnc</v>
    <v>Learn more on Bing</v>
  </rv>
  <rv s="1">
    <fb>-51.765000000000001</fb>
    <v>9</v>
  </rv>
  <rv s="1">
    <fb>3098</fb>
    <v>8</v>
  </rv>
  <rv s="12">
    <v>#VALUE!</v>
    <v>en-US</v>
    <v>e048e1cb-b470-bdaf-0a5c-6cf372ff2df7</v>
    <v>536870912</v>
    <v>1</v>
    <v>8891</v>
    <v>120</v>
    <v>Westfália</v>
    <v>4</v>
    <v>5</v>
    <v>Map</v>
    <v>6</v>
    <v>7</v>
    <v>76</v>
    <v>35871</v>
    <v>3</v>
    <v>Westfália is a municipality in the state of Rio Grande do Sul, Brazil.</v>
    <v>35872</v>
    <v>35873</v>
    <v>35874</v>
    <v>35875</v>
    <v>Westfália</v>
    <v>35876</v>
    <v>Westfália</v>
    <v>mdp/vdpid/6463464741443469313</v>
  </rv>
  <rv s="0">
    <v>536870912</v>
    <v>Xangri-lá</v>
    <v>13d81dd1-2e79-0892-b8a8-4530a1dba0bc</v>
    <v>en-US</v>
    <v>Map</v>
  </rv>
  <rv s="1">
    <fb>60.95</fb>
    <v>8</v>
  </rv>
  <rv s="2">
    <v>3984</v>
    <v>6</v>
    <v>8892</v>
    <v>7</v>
    <v>0</v>
    <v>Image of Xangri-lá</v>
  </rv>
  <rv s="1">
    <fb>-29.800833333332999</fb>
    <v>9</v>
  </rv>
  <rv s="4">
    <v>https://www.bing.com/search?q=xangri-l%c3%a1+brazil&amp;form=skydnc</v>
    <v>Learn more on Bing</v>
  </rv>
  <rv s="1">
    <fb>16775</fb>
    <v>8</v>
  </rv>
  <rv s="9">
    <v>#VALUE!</v>
    <v>en-US</v>
    <v>13d81dd1-2e79-0892-b8a8-4530a1dba0bc</v>
    <v>536870912</v>
    <v>1</v>
    <v>8893</v>
    <v>72</v>
    <v>Xangri-lá</v>
    <v>4</v>
    <v>5</v>
    <v>Map</v>
    <v>6</v>
    <v>57</v>
    <v>76</v>
    <v>35879</v>
    <v>3</v>
    <v>Xangri-lá is a Municipality located on the south coast of Brazil, in the state Rio Grande do Sul. It is 134 kilometers from Porto Alegre, the state capital.</v>
    <v>35880</v>
    <v>35881</v>
    <v>35882</v>
    <v>20748</v>
    <v>Xangri-lá</v>
    <v>35883</v>
    <v>6951</v>
    <v>Xangri-lá</v>
    <v>mdp/vdpid/6465214645908013057</v>
  </rv>
  <rv s="0">
    <v>536870912</v>
    <v>Abdon Batista</v>
    <v>773cf114-d1a6-e133-4528-642a58551d4e</v>
    <v>en-US</v>
    <v>Map</v>
  </rv>
  <rv s="1">
    <fb>235.83099999999999</fb>
    <v>8</v>
  </rv>
  <rv s="2">
    <v>3985</v>
    <v>6</v>
    <v>8894</v>
    <v>7</v>
    <v>0</v>
    <v>Image of Abdon Batista</v>
  </rv>
  <rv s="1">
    <fb>-27.610833333333002</fb>
    <v>9</v>
  </rv>
  <rv s="0">
    <v>805306368</v>
    <v>Luis Antônio Zanchett (Mayor)</v>
    <v>19af753d-388d-0173-0a2a-30c874bfc2ca</v>
    <v>en-US</v>
    <v>Generic</v>
  </rv>
  <rv s="3">
    <v>1001</v>
  </rv>
  <rv s="4">
    <v>https://www.bing.com/search?q=abdon+batista+santa+catarina&amp;form=skydnc</v>
    <v>Learn more on Bing</v>
  </rv>
  <rv s="1">
    <fb>2598</fb>
    <v>8</v>
  </rv>
  <rv s="8">
    <v>#VALUE!</v>
    <v>en-US</v>
    <v>773cf114-d1a6-e133-4528-642a58551d4e</v>
    <v>536870912</v>
    <v>1</v>
    <v>8895</v>
    <v>67</v>
    <v>Abdon Batista</v>
    <v>4</v>
    <v>5</v>
    <v>Map</v>
    <v>6</v>
    <v>7</v>
    <v>77</v>
    <v>35886</v>
    <v>3</v>
    <v>Abdon Batista is a Brazilian municipality in the state of Santa Catarina.</v>
    <v>35887</v>
    <v>35888</v>
    <v>35890</v>
    <v>35891</v>
    <v>35787</v>
    <v>Abdon Batista</v>
    <v>35892</v>
    <v>Abdon Batista</v>
    <v>mdp/vdpid/6460385689388187649</v>
  </rv>
  <rv s="0">
    <v>536870912</v>
    <v>Abelardo Luz</v>
    <v>2252ca87-d3f0-4e56-dae5-1485882892c9</v>
    <v>en-US</v>
    <v>Map</v>
  </rv>
  <rv s="1">
    <fb>955.36800000000005</fb>
    <v>8</v>
  </rv>
  <rv s="2">
    <v>3986</v>
    <v>6</v>
    <v>8896</v>
    <v>7</v>
    <v>0</v>
    <v>Image of Abelardo Luz</v>
  </rv>
  <rv s="1">
    <fb>-26.565000000000001</fb>
    <v>9</v>
  </rv>
  <rv s="4">
    <v>https://www.bing.com/search?q=abelardo+luz+santa+catarina&amp;form=skydnc</v>
    <v>Learn more on Bing</v>
  </rv>
  <rv s="1">
    <fb>-52.327777777778003</fb>
    <v>9</v>
  </rv>
  <rv s="1">
    <fb>17960</fb>
    <v>8</v>
  </rv>
  <rv s="9">
    <v>#VALUE!</v>
    <v>en-US</v>
    <v>2252ca87-d3f0-4e56-dae5-1485882892c9</v>
    <v>536870912</v>
    <v>1</v>
    <v>8897</v>
    <v>72</v>
    <v>Abelardo Luz</v>
    <v>4</v>
    <v>5</v>
    <v>Map</v>
    <v>6</v>
    <v>57</v>
    <v>77</v>
    <v>35895</v>
    <v>414</v>
    <v>Abelardo Luz is a Brazilian municipality in the state of Santa Catarina. Until 1958 it was part of the municipality of Xanxerê. It is the birthplace of Brazilian former football player Paulo Roberto Falcão.</v>
    <v>35896</v>
    <v>35897</v>
    <v>35898</v>
    <v>35899</v>
    <v>Abelardo Luz</v>
    <v>35900</v>
    <v>93</v>
    <v>Abelardo Luz</v>
    <v>mdp/vdpid/6459987288087592961</v>
  </rv>
  <rv s="0">
    <v>536870912</v>
    <v>Agrolândia</v>
    <v>2d34ff28-a53e-3d99-9ff5-e92bdf792c7d</v>
    <v>en-US</v>
    <v>Map</v>
  </rv>
  <rv s="1">
    <fb>207.119</fb>
    <v>8</v>
  </rv>
  <rv s="2">
    <v>3987</v>
    <v>6</v>
    <v>8898</v>
    <v>7</v>
    <v>0</v>
    <v>Image of Agrolândia</v>
  </rv>
  <rv s="1">
    <fb>-27.411944444444</fb>
    <v>9</v>
  </rv>
  <rv s="0">
    <v>805306368</v>
    <v>José Constante (Mayor)</v>
    <v>75ab178e-8201-5334-6893-8227886dd15f</v>
    <v>en-US</v>
    <v>Generic</v>
  </rv>
  <rv s="3">
    <v>1002</v>
  </rv>
  <rv s="4">
    <v>https://www.bing.com/search?q=agrol%c3%a2ndia+santa+catarina&amp;form=skydnc</v>
    <v>Learn more on Bing</v>
  </rv>
  <rv s="1">
    <fb>-49.825833333333001</fb>
    <v>9</v>
  </rv>
  <rv s="1">
    <fb>10990</fb>
    <v>8</v>
  </rv>
  <rv s="8">
    <v>#VALUE!</v>
    <v>en-US</v>
    <v>2d34ff28-a53e-3d99-9ff5-e92bdf792c7d</v>
    <v>536870912</v>
    <v>1</v>
    <v>8899</v>
    <v>67</v>
    <v>Agrolândia</v>
    <v>4</v>
    <v>5</v>
    <v>Map</v>
    <v>6</v>
    <v>7</v>
    <v>77</v>
    <v>35903</v>
    <v>3</v>
    <v>Agrolândia is a Brazilian municipality in the state of Santa Catarina. It is located in the micro-region of Rio do Sul, with agriculture as its main economic activity. It was colonized by the Germans, who are the main ethnic group. The main ...</v>
    <v>35904</v>
    <v>35905</v>
    <v>35907</v>
    <v>35908</v>
    <v>35909</v>
    <v>Agrolândia</v>
    <v>35910</v>
    <v>Agrolândia</v>
    <v>mdp/vdpid/6461880397331431425</v>
  </rv>
  <rv s="0">
    <v>536870912</v>
    <v>Agronômica, Santa Catarina</v>
    <v>9894c67e-1804-8b44-7e9a-c41efeb00f97</v>
    <v>en-US</v>
    <v>Map</v>
  </rv>
  <rv s="1">
    <fb>135.923</fb>
    <v>8</v>
  </rv>
  <rv s="2">
    <v>3988</v>
    <v>6</v>
    <v>8900</v>
    <v>7</v>
    <v>0</v>
    <v>Image of Agronômica, Santa Catarina</v>
  </rv>
  <rv s="0">
    <v>805306368</v>
    <v>Paulo Roberto Tschumi (Mayor)</v>
    <v>bf3194b8-ca30-fcb9-9ed6-34d9358d3331</v>
    <v>en-US</v>
    <v>Generic</v>
  </rv>
  <rv s="3">
    <v>1003</v>
  </rv>
  <rv s="1">
    <fb>-49.710833333332999</fb>
    <v>9</v>
  </rv>
  <rv s="1">
    <fb>6055</fb>
    <v>8</v>
  </rv>
  <rv s="10">
    <v>#VALUE!</v>
    <v>en-US</v>
    <v>9894c67e-1804-8b44-7e9a-c41efeb00f97</v>
    <v>536870912</v>
    <v>1</v>
    <v>8901</v>
    <v>91</v>
    <v>Agronômica, Santa Catarina</v>
    <v>92</v>
    <v>5</v>
    <v>Map</v>
    <v>6</v>
    <v>7</v>
    <v>77</v>
    <v>35913</v>
    <v>3</v>
    <v>Agronômica is a Brazilian municipality in the state of Santa Catarina.</v>
    <v>35914</v>
    <v>32930</v>
    <v>35916</v>
    <v>35917</v>
    <v>Agronômica, Santa Catarina</v>
    <v>35918</v>
    <v>Agronômica, Santa Catarina</v>
    <v>mdp/vdpid/6461880509436788737</v>
  </rv>
  <rv s="0">
    <v>536870912</v>
    <v>Água Doce</v>
    <v>aa903167-66ab-2c53-a889-fe185de3644c</v>
    <v>en-US</v>
    <v>Map</v>
  </rv>
  <rv s="1">
    <fb>1313.0139999999999</fb>
    <v>8</v>
  </rv>
  <rv s="2">
    <v>3989</v>
    <v>6</v>
    <v>8902</v>
    <v>7</v>
    <v>0</v>
    <v>Image of Água Doce</v>
  </rv>
  <rv s="1">
    <fb>-26.997777777778001</fb>
    <v>9</v>
  </rv>
  <rv s="4">
    <v>https://www.bing.com/search?q=%c3%a1gua+doce+santa+catarina&amp;form=skydnc</v>
    <v>Learn more on Bing</v>
  </rv>
  <rv s="1">
    <fb>-51.555833333332998</fb>
    <v>9</v>
  </rv>
  <rv s="1">
    <fb>7152</fb>
    <v>8</v>
  </rv>
  <rv s="9">
    <v>#VALUE!</v>
    <v>en-US</v>
    <v>aa903167-66ab-2c53-a889-fe185de3644c</v>
    <v>536870912</v>
    <v>1</v>
    <v>8903</v>
    <v>72</v>
    <v>Água Doce</v>
    <v>4</v>
    <v>5</v>
    <v>Map</v>
    <v>6</v>
    <v>57</v>
    <v>77</v>
    <v>35921</v>
    <v>3</v>
    <v>Água Doce is a municipality in the state of Santa Catarina in the South region of Brazil. The Morro do Capão Doce is situated in its territory.</v>
    <v>35922</v>
    <v>35923</v>
    <v>35924</v>
    <v>35925</v>
    <v>Água Doce</v>
    <v>35926</v>
    <v>93</v>
    <v>Água Doce</v>
    <v>mdp/vdpid/6460287832618434561</v>
  </rv>
  <rv s="0">
    <v>536870912</v>
    <v>Águas de Chapecó</v>
    <v>eb703825-674c-0d66-29aa-602e8b2c22ec</v>
    <v>en-US</v>
    <v>Map</v>
  </rv>
  <rv s="1">
    <fb>139.13200000000001</fb>
    <v>8</v>
  </rv>
  <rv s="2">
    <v>3990</v>
    <v>6</v>
    <v>8904</v>
    <v>7</v>
    <v>0</v>
    <v>Image of Águas de Chapecó</v>
  </rv>
  <rv s="1">
    <fb>-27.07</fb>
    <v>9</v>
  </rv>
  <rv s="4">
    <v>https://www.bing.com/search?q=%c3%a1guas+de+chapec%c3%b3+santa+catarina&amp;form=skydnc</v>
    <v>Learn more on Bing</v>
  </rv>
  <rv s="1">
    <fb>-52.986944444443999</fb>
    <v>9</v>
  </rv>
  <rv s="1">
    <fb>6036</fb>
    <v>8</v>
  </rv>
  <rv s="12">
    <v>#VALUE!</v>
    <v>en-US</v>
    <v>eb703825-674c-0d66-29aa-602e8b2c22ec</v>
    <v>536870912</v>
    <v>1</v>
    <v>8905</v>
    <v>120</v>
    <v>Águas de Chapecó</v>
    <v>4</v>
    <v>5</v>
    <v>Map</v>
    <v>6</v>
    <v>7</v>
    <v>77</v>
    <v>35929</v>
    <v>3</v>
    <v>Águas de Chapecó is a municipality in the state of Santa Catarina in the South region of Brazil.</v>
    <v>35930</v>
    <v>35931</v>
    <v>35932</v>
    <v>35933</v>
    <v>Águas de Chapecó</v>
    <v>35934</v>
    <v>Águas de Chapecó</v>
    <v>mdp/vdpid/6460149048014798849</v>
  </rv>
  <rv s="0">
    <v>536870912</v>
    <v>Águas Frias</v>
    <v>2487628f-97d2-3fa2-94ae-0d7497f7edd7</v>
    <v>en-US</v>
    <v>Map</v>
  </rv>
  <rv s="1">
    <fb>75.162000000000006</fb>
    <v>8</v>
  </rv>
  <rv s="2">
    <v>3991</v>
    <v>6</v>
    <v>8906</v>
    <v>7</v>
    <v>0</v>
    <v>Image of Águas Frias</v>
  </rv>
  <rv s="1">
    <fb>-26.88</fb>
    <v>9</v>
  </rv>
  <rv s="4">
    <v>https://www.bing.com/search?q=%c3%a1guas+frias+santa+catarina&amp;form=skydnc</v>
    <v>Learn more on Bing</v>
  </rv>
  <rv s="1">
    <fb>-52.858888888888998</fb>
    <v>9</v>
  </rv>
  <rv s="1">
    <fb>2839</fb>
    <v>8</v>
  </rv>
  <rv s="12">
    <v>#VALUE!</v>
    <v>en-US</v>
    <v>2487628f-97d2-3fa2-94ae-0d7497f7edd7</v>
    <v>536870912</v>
    <v>1</v>
    <v>8907</v>
    <v>120</v>
    <v>Águas Frias</v>
    <v>4</v>
    <v>5</v>
    <v>Map</v>
    <v>6</v>
    <v>7</v>
    <v>77</v>
    <v>35937</v>
    <v>3</v>
    <v>Águas Frias is a municipality in the state of Santa Catarina in the South region of Brazil.</v>
    <v>35938</v>
    <v>35939</v>
    <v>35940</v>
    <v>35941</v>
    <v>Águas Frias</v>
    <v>35942</v>
    <v>Águas Frias</v>
    <v>mdp/vdpid/6460144784538337281</v>
  </rv>
  <rv s="0">
    <v>536870912</v>
    <v>Águas Mornas</v>
    <v>54c1c6a2-9aaf-2903-00ca-e1237d5e9075</v>
    <v>en-US</v>
    <v>Map</v>
  </rv>
  <rv s="1">
    <fb>327.358</fb>
    <v>8</v>
  </rv>
  <rv s="2">
    <v>3992</v>
    <v>6</v>
    <v>8908</v>
    <v>7</v>
    <v>0</v>
    <v>Image of Águas Mornas</v>
  </rv>
  <rv s="1">
    <fb>-27.693888888888999</fb>
    <v>9</v>
  </rv>
  <rv s="0">
    <v>805306368</v>
    <v>Elmar Antônio Thiesen (Mayor)</v>
    <v>fe62afe1-2e5d-e3e7-8456-4ca0033db752</v>
    <v>en-US</v>
    <v>Generic</v>
  </rv>
  <rv s="3">
    <v>1004</v>
  </rv>
  <rv s="4">
    <v>https://www.bing.com/search?q=%c3%a1guas+mornas+brazil&amp;form=skydnc</v>
    <v>Learn more on Bing</v>
  </rv>
  <rv s="1">
    <fb>-48.823888888889002</fb>
    <v>9</v>
  </rv>
  <rv s="1">
    <fb>6559</fb>
    <v>8</v>
  </rv>
  <rv s="5">
    <v>#VALUE!</v>
    <v>en-US</v>
    <v>54c1c6a2-9aaf-2903-00ca-e1237d5e9075</v>
    <v>536870912</v>
    <v>1</v>
    <v>8909</v>
    <v>2</v>
    <v>Águas Mornas</v>
    <v>4</v>
    <v>5</v>
    <v>Map</v>
    <v>6</v>
    <v>57</v>
    <v>77</v>
    <v>35945</v>
    <v>3</v>
    <v>Águas Mornas is a Brazilian municipality in the state of Santa Catarina. The municipality contains part of the Rio das Lontras Private Natural Heritage Reserve, a fully protected area of montane rainforest in the Atlantic Forest biome. It also ...</v>
    <v>35946</v>
    <v>35947</v>
    <v>35949</v>
    <v>35950</v>
    <v>35951</v>
    <v>Águas Mornas</v>
    <v>35952</v>
    <v>93</v>
    <v>Águas Mornas</v>
    <v>mdp/vdpid/6462052761750994945</v>
  </rv>
  <rv s="0">
    <v>536870912</v>
    <v>Alfredo Wagner</v>
    <v>b26d7c58-3f86-f6fc-f4aa-d0f388109369</v>
    <v>en-US</v>
    <v>Map</v>
  </rv>
  <rv s="1">
    <fb>732.76800000000003</fb>
    <v>8</v>
  </rv>
  <rv s="2">
    <v>3993</v>
    <v>6</v>
    <v>8910</v>
    <v>7</v>
    <v>0</v>
    <v>Image of Alfredo Wagner</v>
  </rv>
  <rv s="1">
    <fb>-27.7</fb>
    <v>9</v>
  </rv>
  <rv s="0">
    <v>805306368</v>
    <v>Naudir Antonio Schmitz (Mayor)</v>
    <v>71e3e832-8600-012e-f72d-986246d17204</v>
    <v>en-US</v>
    <v>Generic</v>
  </rv>
  <rv s="3">
    <v>1005</v>
  </rv>
  <rv s="4">
    <v>https://www.bing.com/search?q=alfredo+wagner+santa+catarina&amp;form=skydnc</v>
    <v>Learn more on Bing</v>
  </rv>
  <rv s="1">
    <fb>10086</fb>
    <v>8</v>
  </rv>
  <rv s="5">
    <v>#VALUE!</v>
    <v>en-US</v>
    <v>b26d7c58-3f86-f6fc-f4aa-d0f388109369</v>
    <v>536870912</v>
    <v>1</v>
    <v>8911</v>
    <v>2</v>
    <v>Alfredo Wagner</v>
    <v>4</v>
    <v>5</v>
    <v>Map</v>
    <v>6</v>
    <v>57</v>
    <v>77</v>
    <v>35955</v>
    <v>3</v>
    <v>Alfredo Wagner is a municipality in the state of Santa Catarina in the South region of Brazil. The municipality contains the Rio das Furnas Private Natural Heritage Reserve, created in 2002. The first attempts of colonizing Alfredo Wagner were ...</v>
    <v>35956</v>
    <v>35957</v>
    <v>35959</v>
    <v>35960</v>
    <v>8594</v>
    <v>Alfredo Wagner</v>
    <v>35961</v>
    <v>93</v>
    <v>Alfredo Wagner</v>
    <v>mdp/vdpid/6462038077912121345</v>
  </rv>
  <rv s="0">
    <v>536870912</v>
    <v>Alto Bela Vista</v>
    <v>ace7cf3a-509e-4732-ba99-5601281912ba</v>
    <v>en-US</v>
    <v>Map</v>
  </rv>
  <rv s="1">
    <fb>103.592</fb>
    <v>8</v>
  </rv>
  <rv s="2">
    <v>3994</v>
    <v>6</v>
    <v>8912</v>
    <v>7</v>
    <v>0</v>
    <v>Image of Alto Bela Vista</v>
  </rv>
  <rv s="1">
    <fb>-27.457777777777999</fb>
    <v>9</v>
  </rv>
  <rv s="4">
    <v>https://www.bing.com/search?q=alto+bela+vista+santa+catarina&amp;form=skydnc</v>
    <v>Learn more on Bing</v>
  </rv>
  <rv s="1">
    <fb>-51.878888888889001</fb>
    <v>9</v>
  </rv>
  <rv s="12">
    <v>#VALUE!</v>
    <v>en-US</v>
    <v>ace7cf3a-509e-4732-ba99-5601281912ba</v>
    <v>536870912</v>
    <v>1</v>
    <v>8913</v>
    <v>120</v>
    <v>Alto Bela Vista</v>
    <v>4</v>
    <v>5</v>
    <v>Map</v>
    <v>6</v>
    <v>7</v>
    <v>77</v>
    <v>35964</v>
    <v>3</v>
    <v>Alto Bela Vista is a municipality in the state of Santa Catarina in the South region of Brazil.</v>
    <v>35965</v>
    <v>35966</v>
    <v>35967</v>
    <v>35968</v>
    <v>Alto Bela Vista</v>
    <v>34617</v>
    <v>Alto Bela Vista</v>
    <v>mdp/vdpid/6460296933268258817</v>
  </rv>
  <rv s="0">
    <v>536870912</v>
    <v>Anchieta, Santa Catarina</v>
    <v>a1c72b4e-369c-8117-c3ac-e7306c7ce3c0</v>
    <v>en-US</v>
    <v>Map</v>
  </rv>
  <rv s="1">
    <fb>231.99100000000001</fb>
    <v>8</v>
  </rv>
  <rv s="2">
    <v>3995</v>
    <v>6</v>
    <v>8914</v>
    <v>7</v>
    <v>0</v>
    <v>Image of Anchieta, Santa Catarina</v>
  </rv>
  <rv s="1">
    <fb>-26.533888888888999</fb>
    <v>9</v>
  </rv>
  <rv s="4">
    <v>https://www.bing.com/search?q=anchieta%2c+santa+catarina&amp;form=skydnc</v>
    <v>Learn more on Bing</v>
  </rv>
  <rv s="1">
    <fb>-53.330833333332997</fb>
    <v>9</v>
  </rv>
  <rv s="1">
    <fb>5557</fb>
    <v>8</v>
  </rv>
  <rv s="9">
    <v>#VALUE!</v>
    <v>en-US</v>
    <v>a1c72b4e-369c-8117-c3ac-e7306c7ce3c0</v>
    <v>536870912</v>
    <v>1</v>
    <v>8915</v>
    <v>72</v>
    <v>Anchieta, Santa Catarina</v>
    <v>4</v>
    <v>5</v>
    <v>Map</v>
    <v>6</v>
    <v>57</v>
    <v>77</v>
    <v>35971</v>
    <v>3</v>
    <v>Anchieta, Santa Catarina is a municipality in the state of Santa Catarina in the South region of Brazil.</v>
    <v>35972</v>
    <v>35973</v>
    <v>35974</v>
    <v>35975</v>
    <v>Anchieta, Santa Catarina</v>
    <v>35976</v>
    <v>93</v>
    <v>Anchieta, Santa Catarina</v>
    <v>mdp/vdpid/6459942387023085569</v>
  </rv>
  <rv s="0">
    <v>536870912</v>
    <v>Angelina, Santa Catarina</v>
    <v>f423dd11-147e-3fab-8d8a-e15cf7dc875f</v>
    <v>en-US</v>
    <v>Map</v>
  </rv>
  <rv s="1">
    <fb>499.947</fb>
    <v>8</v>
  </rv>
  <rv s="2">
    <v>3996</v>
    <v>6</v>
    <v>8916</v>
    <v>7</v>
    <v>0</v>
    <v>Image of Angelina, Santa Catarina</v>
  </rv>
  <rv s="1">
    <fb>-27.5729137967651</fb>
    <v>9</v>
  </rv>
  <rv s="4">
    <v>https://www.bing.com/search?q=angelina%2c+santa+catarina&amp;form=skydnc</v>
    <v>Learn more on Bing</v>
  </rv>
  <rv s="1">
    <fb>-48.984116267616301</fb>
    <v>9</v>
  </rv>
  <rv s="1">
    <fb>5358</fb>
    <v>8</v>
  </rv>
  <rv s="12">
    <v>#VALUE!</v>
    <v>en-US</v>
    <v>f423dd11-147e-3fab-8d8a-e15cf7dc875f</v>
    <v>536870912</v>
    <v>1</v>
    <v>8917</v>
    <v>120</v>
    <v>Angelina, Santa Catarina</v>
    <v>4</v>
    <v>5</v>
    <v>Map</v>
    <v>6</v>
    <v>7</v>
    <v>77</v>
    <v>35979</v>
    <v>3</v>
    <v>Angelina, Santa Catarina is a municipality in the state of Santa Catarina in the South region of Brazil.</v>
    <v>35980</v>
    <v>35981</v>
    <v>35982</v>
    <v>35983</v>
    <v>Angelina, Santa Catarina</v>
    <v>35984</v>
    <v>Angelina, Santa Catarina</v>
    <v>mdp/vdpid/6462036325515132929</v>
  </rv>
  <rv s="0">
    <v>536870912</v>
    <v>Anita Garibaldi, Santa Catarina</v>
    <v>89a36d8f-ff46-d80b-ce76-98187e5bfb1c</v>
    <v>en-US</v>
    <v>Map</v>
  </rv>
  <rv s="1">
    <fb>588.61199999999997</fb>
    <v>8</v>
  </rv>
  <rv s="2">
    <v>3997</v>
    <v>6</v>
    <v>8918</v>
    <v>7</v>
    <v>0</v>
    <v>Image of Anita Garibaldi, Santa Catarina</v>
  </rv>
  <rv s="4">
    <v>https://www.bing.com/search?q=anita+garibaldi%2c+santa+catarina+brazil&amp;form=skydnc</v>
    <v>Learn more on Bing</v>
  </rv>
  <rv s="1">
    <fb>-51.13</fb>
    <v>9</v>
  </rv>
  <rv s="9">
    <v>#VALUE!</v>
    <v>en-US</v>
    <v>89a36d8f-ff46-d80b-ce76-98187e5bfb1c</v>
    <v>536870912</v>
    <v>1</v>
    <v>8919</v>
    <v>72</v>
    <v>Anita Garibaldi, Santa Catarina</v>
    <v>4</v>
    <v>5</v>
    <v>Map</v>
    <v>6</v>
    <v>57</v>
    <v>77</v>
    <v>35987</v>
    <v>3</v>
    <v>Anita Garibaldi is a municipality located in the state of Santa Catarina, Brazil. The municipality covers about 588.612 km² and has 6,957 inhabitants. It is named after Anita Garibaldi, the Brazilian wife and comrade-in-arms of Italian ...</v>
    <v>35988</v>
    <v>33763</v>
    <v>35989</v>
    <v>35990</v>
    <v>Anita Garibaldi, Santa Catarina</v>
    <v>11033</v>
    <v>93</v>
    <v>Anita Garibaldi, Santa Catarina</v>
    <v>mdp/vdpid/6460385448769355777</v>
  </rv>
  <rv s="0">
    <v>536870912</v>
    <v>Anitápolis</v>
    <v>bd519dad-26ff-4983-0698-76951d387e74</v>
    <v>en-US</v>
    <v>Map</v>
  </rv>
  <rv s="1">
    <fb>542.38</fb>
    <v>8</v>
  </rv>
  <rv s="2">
    <v>3998</v>
    <v>6</v>
    <v>8920</v>
    <v>7</v>
    <v>0</v>
    <v>Image of Anitápolis</v>
  </rv>
  <rv s="1">
    <fb>-27.901944444443998</fb>
    <v>9</v>
  </rv>
  <rv s="4">
    <v>https://www.bing.com/search?q=anit%c3%a1polis+santa+catarina&amp;form=skydnc</v>
    <v>Learn more on Bing</v>
  </rv>
  <rv s="1">
    <fb>-49.128888888889001</fb>
    <v>9</v>
  </rv>
  <rv s="1">
    <fb>3593</fb>
    <v>8</v>
  </rv>
  <rv s="12">
    <v>#VALUE!</v>
    <v>en-US</v>
    <v>bd519dad-26ff-4983-0698-76951d387e74</v>
    <v>536870912</v>
    <v>1</v>
    <v>8921</v>
    <v>120</v>
    <v>Anitápolis</v>
    <v>4</v>
    <v>5</v>
    <v>Map</v>
    <v>6</v>
    <v>7</v>
    <v>77</v>
    <v>35993</v>
    <v>3</v>
    <v>Anitápolis is a municipality in the state of Santa Catarina in the South region of Brazil.</v>
    <v>35994</v>
    <v>35995</v>
    <v>35996</v>
    <v>35997</v>
    <v>Anitápolis</v>
    <v>35998</v>
    <v>Anitápolis</v>
    <v>mdp/vdpid/6462053093084233729</v>
  </rv>
  <rv s="0">
    <v>536870912</v>
    <v>Antônio Carlos, Santa Catarina</v>
    <v>326cc870-4bae-6e26-366f-ed99e86d8527</v>
    <v>en-US</v>
    <v>Map</v>
  </rv>
  <rv s="1">
    <fb>228.65</fb>
    <v>8</v>
  </rv>
  <rv s="2">
    <v>3999</v>
    <v>6</v>
    <v>8922</v>
    <v>7</v>
    <v>0</v>
    <v>Image of Antônio Carlos, Santa Catarina</v>
  </rv>
  <rv s="1">
    <fb>-27.516944444444</fb>
    <v>9</v>
  </rv>
  <rv s="0">
    <v>805306368</v>
    <v>Antonio Paulo Remor (Mayor)</v>
    <v>dc11fb93-7d8e-081e-4fdb-f92c1dbef75a</v>
    <v>en-US</v>
    <v>Generic</v>
  </rv>
  <rv s="3">
    <v>1006</v>
  </rv>
  <rv s="1">
    <fb>-48.767777777778001</fb>
    <v>9</v>
  </rv>
  <rv s="1">
    <fb>7458</fb>
    <v>8</v>
  </rv>
  <rv s="22">
    <v>#VALUE!</v>
    <v>en-US</v>
    <v>326cc870-4bae-6e26-366f-ed99e86d8527</v>
    <v>536870912</v>
    <v>1</v>
    <v>8923</v>
    <v>762</v>
    <v>Antônio Carlos, Santa Catarina</v>
    <v>92</v>
    <v>5</v>
    <v>Map</v>
    <v>6</v>
    <v>874</v>
    <v>77</v>
    <v>36001</v>
    <v>3</v>
    <v>Antônio Carlos, Santa Catarina is a municipality in the state of Santa Catarina in the South region of Brazil. A local variety of the Hunsrückisch dialect has been spoken and is part of the history of this region since pioneer days starting ...</v>
    <v>36002</v>
    <v>36003</v>
    <v>36005</v>
    <v>36006</v>
    <v>Antônio Carlos, Santa Catarina</v>
    <v>36007</v>
    <v>93</v>
    <v>Antônio Carlos, Santa Catarina</v>
    <v>mdp/vdpid/6462042797594640385</v>
  </rv>
  <rv s="0">
    <v>536870912</v>
    <v>Apiúna</v>
    <v>7d7c216d-aff0-ae7d-bf6a-ab13726ef225</v>
    <v>en-US</v>
    <v>Map</v>
  </rv>
  <rv s="1">
    <fb>493.529</fb>
    <v>8</v>
  </rv>
  <rv s="2">
    <v>4000</v>
    <v>6</v>
    <v>8924</v>
    <v>7</v>
    <v>0</v>
    <v>Image of Apiúna</v>
  </rv>
  <rv s="1">
    <fb>-27.035833333332999</fb>
    <v>9</v>
  </rv>
  <rv s="4">
    <v>https://www.bing.com/search?q=api%c3%bana+santa+catarina&amp;form=skydnc</v>
    <v>Learn more on Bing</v>
  </rv>
  <rv s="1">
    <fb>-49.39</fb>
    <v>9</v>
  </rv>
  <rv s="1">
    <fb>10848</fb>
    <v>8</v>
  </rv>
  <rv s="9">
    <v>#VALUE!</v>
    <v>en-US</v>
    <v>7d7c216d-aff0-ae7d-bf6a-ab13726ef225</v>
    <v>536870912</v>
    <v>1</v>
    <v>8925</v>
    <v>72</v>
    <v>Apiúna</v>
    <v>4</v>
    <v>5</v>
    <v>Map</v>
    <v>6</v>
    <v>57</v>
    <v>77</v>
    <v>36010</v>
    <v>3</v>
    <v>Apiúna is a municipality in the state of Santa Catarina in the South region of Brazil.</v>
    <v>36011</v>
    <v>36012</v>
    <v>36013</v>
    <v>36014</v>
    <v>Apiúna</v>
    <v>36015</v>
    <v>93</v>
    <v>Apiúna</v>
    <v>mdp/vdpid/6461886654763237377</v>
  </rv>
  <rv s="0">
    <v>536870912</v>
    <v>Arabutã</v>
    <v>b3586d52-3dc1-5b7c-4369-af28c1c8a774</v>
    <v>en-US</v>
    <v>Map</v>
  </rv>
  <rv s="1">
    <fb>132.232</fb>
    <v>8</v>
  </rv>
  <rv s="2">
    <v>4001</v>
    <v>6</v>
    <v>8926</v>
    <v>7</v>
    <v>0</v>
    <v>Image of Arabutã</v>
  </rv>
  <rv s="1">
    <fb>-27.16</fb>
    <v>9</v>
  </rv>
  <rv s="4">
    <v>https://www.bing.com/search?q=arabut%c3%a3+santa+catarina&amp;form=skydnc</v>
    <v>Learn more on Bing</v>
  </rv>
  <rv s="1">
    <fb>-52.141944444444</fb>
    <v>9</v>
  </rv>
  <rv s="1">
    <fb>4378</fb>
    <v>8</v>
  </rv>
  <rv s="12">
    <v>#VALUE!</v>
    <v>en-US</v>
    <v>b3586d52-3dc1-5b7c-4369-af28c1c8a774</v>
    <v>536870912</v>
    <v>1</v>
    <v>8927</v>
    <v>120</v>
    <v>Arabutã</v>
    <v>4</v>
    <v>5</v>
    <v>Map</v>
    <v>6</v>
    <v>7</v>
    <v>77</v>
    <v>36018</v>
    <v>3</v>
    <v>Arabutã is a municipality in the state of Santa Catarina in the South region of Brazil.</v>
    <v>36019</v>
    <v>36020</v>
    <v>36021</v>
    <v>36022</v>
    <v>Arabutã</v>
    <v>36023</v>
    <v>Arabutã</v>
    <v>mdp/vdpid/6460197226055467009</v>
  </rv>
  <rv s="0">
    <v>536870912</v>
    <v>Araquari</v>
    <v>b0bf7576-30e6-68ed-bf09-30b797a5f355</v>
    <v>en-US</v>
    <v>Map</v>
  </rv>
  <rv s="1">
    <fb>383.99299999999999</fb>
    <v>8</v>
  </rv>
  <rv s="2">
    <v>4002</v>
    <v>6</v>
    <v>8928</v>
    <v>7</v>
    <v>0</v>
    <v>Image of Araquari</v>
  </rv>
  <rv s="1">
    <fb>-26.37</fb>
    <v>9</v>
  </rv>
  <rv s="4">
    <v>https://www.bing.com/search?q=araquari+santa+catarina&amp;form=skydnc</v>
    <v>Learn more on Bing</v>
  </rv>
  <rv s="1">
    <fb>-48.721944444443999</fb>
    <v>9</v>
  </rv>
  <rv s="1">
    <fb>45180</fb>
    <v>8</v>
  </rv>
  <rv s="12">
    <v>#VALUE!</v>
    <v>en-US</v>
    <v>b0bf7576-30e6-68ed-bf09-30b797a5f355</v>
    <v>536870912</v>
    <v>1</v>
    <v>8929</v>
    <v>120</v>
    <v>Araquari</v>
    <v>4</v>
    <v>5</v>
    <v>Map</v>
    <v>6</v>
    <v>7</v>
    <v>77</v>
    <v>36026</v>
    <v>3</v>
    <v>Araquari is a municipality in the state of Santa Catarina in the South region of Brazil. The municipality of Araquari was basically colonized by Azorean immigrants, who arrived at the coast of Santa Catarina between 1748 and 1756, and since ...</v>
    <v>36027</v>
    <v>36028</v>
    <v>36029</v>
    <v>36030</v>
    <v>Araquari</v>
    <v>36031</v>
    <v>Araquari</v>
    <v>mdp/vdpid/6461777778818678785</v>
  </rv>
  <rv s="0">
    <v>536870912</v>
    <v>Araranguá</v>
    <v>157433e2-d085-5a51-dc8b-792efc29a168</v>
    <v>en-US</v>
    <v>Map</v>
  </rv>
  <rv s="1">
    <fb>303.29899999999998</fb>
    <v>8</v>
  </rv>
  <rv s="2">
    <v>4003</v>
    <v>6</v>
    <v>8930</v>
    <v>7</v>
    <v>0</v>
    <v>Image of Araranguá</v>
  </rv>
  <rv s="1">
    <fb>-28.934999999999999</fb>
    <v>9</v>
  </rv>
  <rv s="0">
    <v>805306368</v>
    <v>César Antônio Cesa (Mayor)</v>
    <v>29ee5f91-7554-38cf-1877-00f9ae122801</v>
    <v>en-US</v>
    <v>Generic</v>
  </rv>
  <rv s="3">
    <v>1007</v>
  </rv>
  <rv s="4">
    <v>https://www.bing.com/search?q=ararangu%c3%a1+santa+catarina&amp;form=skydnc</v>
    <v>Learn more on Bing</v>
  </rv>
  <rv s="1">
    <fb>71922</fb>
    <v>8</v>
  </rv>
  <rv s="8">
    <v>#VALUE!</v>
    <v>en-US</v>
    <v>157433e2-d085-5a51-dc8b-792efc29a168</v>
    <v>536870912</v>
    <v>1</v>
    <v>8931</v>
    <v>67</v>
    <v>Araranguá</v>
    <v>4</v>
    <v>5</v>
    <v>Map</v>
    <v>6</v>
    <v>7</v>
    <v>77</v>
    <v>36034</v>
    <v>3</v>
    <v>Araranguá is a city located in the southern part of Santa Catarina state, in the south of Brazil. It has 68,867 inhabitants and was settled mainly by Portuguese and Italians. Araranguá is known as "A Cidade das Avenidas" because of its wide roads.</v>
    <v>36035</v>
    <v>36036</v>
    <v>36038</v>
    <v>36039</v>
    <v>12290</v>
    <v>Araranguá</v>
    <v>36040</v>
    <v>Araranguá</v>
    <v>mdp/vdpid/6465032909517488129</v>
  </rv>
  <rv s="0">
    <v>536870912</v>
    <v>Armazém</v>
    <v>99b73c75-3039-7054-9db3-4dae8f9ef485</v>
    <v>en-US</v>
    <v>Map</v>
  </rv>
  <rv s="2">
    <v>4004</v>
    <v>6</v>
    <v>8932</v>
    <v>7</v>
    <v>0</v>
    <v>Image of Armazém</v>
  </rv>
  <rv s="1">
    <fb>-28.261944444444001</fb>
    <v>9</v>
  </rv>
  <rv s="0">
    <v>805306368</v>
    <v>Luiz Paulo Rodrigues Mendes (Mayor)</v>
    <v>4bebbc2d-b295-26f3-6e4d-36c658ac7cfd</v>
    <v>en-US</v>
    <v>Generic</v>
  </rv>
  <rv s="3">
    <v>1008</v>
  </rv>
  <rv s="4">
    <v>https://www.bing.com/search?q=armaz%c3%a9m+santa+catarina&amp;form=skydnc</v>
    <v>Learn more on Bing</v>
  </rv>
  <rv s="1">
    <fb>8834</fb>
    <v>8</v>
  </rv>
  <rv s="5">
    <v>#VALUE!</v>
    <v>en-US</v>
    <v>99b73c75-3039-7054-9db3-4dae8f9ef485</v>
    <v>536870912</v>
    <v>1</v>
    <v>8933</v>
    <v>2</v>
    <v>Armazém</v>
    <v>4</v>
    <v>5</v>
    <v>Map</v>
    <v>6</v>
    <v>7</v>
    <v>77</v>
    <v>2043</v>
    <v>3</v>
    <v>Armazém is a municipality in the Brazilian state of Santa Catarina. Is located at latitude 28º15'43" south and longitude 49º01'03" west, with an elevation of 30 meters. The city's streets are embellished with manicured gardens. Armazém has an ...</v>
    <v>36043</v>
    <v>36044</v>
    <v>36046</v>
    <v>36047</v>
    <v>9147</v>
    <v>Armazém</v>
    <v>36048</v>
    <v>93</v>
    <v>Armazém</v>
    <v>mdp/vdpid/6465061636557242369</v>
  </rv>
  <rv s="0">
    <v>536870912</v>
    <v>Arroio Trinta</v>
    <v>ceb74531-bdf2-b742-05eb-234845a85786</v>
    <v>en-US</v>
    <v>Map</v>
  </rv>
  <rv s="1">
    <fb>94.332999999999998</fb>
    <v>8</v>
  </rv>
  <rv s="2">
    <v>4005</v>
    <v>6</v>
    <v>8934</v>
    <v>7</v>
    <v>0</v>
    <v>Image of Arroio Trinta</v>
  </rv>
  <rv s="1">
    <fb>-26.932777777778</fb>
    <v>9</v>
  </rv>
  <rv s="4">
    <v>https://www.bing.com/search?q=arroio+trinta+santa+catarina&amp;form=skydnc</v>
    <v>Learn more on Bing</v>
  </rv>
  <rv s="1">
    <fb>-51.338888888889002</fb>
    <v>9</v>
  </rv>
  <rv s="1">
    <fb>3556</fb>
    <v>8</v>
  </rv>
  <rv s="12">
    <v>#VALUE!</v>
    <v>en-US</v>
    <v>ceb74531-bdf2-b742-05eb-234845a85786</v>
    <v>536870912</v>
    <v>1</v>
    <v>8935</v>
    <v>120</v>
    <v>Arroio Trinta</v>
    <v>4</v>
    <v>5</v>
    <v>Map</v>
    <v>6</v>
    <v>7</v>
    <v>77</v>
    <v>36051</v>
    <v>3</v>
    <v>Arroio Trinta is a municipality in the state of Santa Catarina in the South region of Brazil. The population in 2020 was 3,549 inhabitants.</v>
    <v>36052</v>
    <v>36053</v>
    <v>36054</v>
    <v>36055</v>
    <v>Arroio Trinta</v>
    <v>36056</v>
    <v>Arroio Trinta</v>
    <v>mdp/vdpid/6460309513026142209</v>
  </rv>
  <rv s="0">
    <v>536870912</v>
    <v>Arvoredo</v>
    <v>0ff267f6-d055-75c4-f1f7-4db36276b57a</v>
    <v>en-US</v>
    <v>Map</v>
  </rv>
  <rv s="1">
    <fb>90.709000000000003</fb>
    <v>8</v>
  </rv>
  <rv s="2">
    <v>4006</v>
    <v>6</v>
    <v>8936</v>
    <v>7</v>
    <v>0</v>
    <v>Image of Arvoredo</v>
  </rv>
  <rv s="1">
    <fb>-27.073888888889002</fb>
    <v>9</v>
  </rv>
  <rv s="4">
    <v>https://www.bing.com/search?q=arvoredo+santa+catarina&amp;form=skydnc</v>
    <v>Learn more on Bing</v>
  </rv>
  <rv s="1">
    <fb>-52.455833333332997</fb>
    <v>9</v>
  </rv>
  <rv s="1">
    <fb>2510</fb>
    <v>8</v>
  </rv>
  <rv s="12">
    <v>#VALUE!</v>
    <v>en-US</v>
    <v>0ff267f6-d055-75c4-f1f7-4db36276b57a</v>
    <v>536870912</v>
    <v>1</v>
    <v>8937</v>
    <v>120</v>
    <v>Arvoredo</v>
    <v>4</v>
    <v>5</v>
    <v>Map</v>
    <v>6</v>
    <v>7</v>
    <v>77</v>
    <v>36059</v>
    <v>3</v>
    <v>Arvoredo is a municipality in the state of Santa Catarina in the South region of Brazil.</v>
    <v>36060</v>
    <v>36061</v>
    <v>36062</v>
    <v>36063</v>
    <v>Arvoredo</v>
    <v>36064</v>
    <v>Arvoredo</v>
    <v>mdp/vdpid/6460187744697057281</v>
  </rv>
  <rv s="0">
    <v>536870912</v>
    <v>Ascurra</v>
    <v>388c2430-9d7b-3884-b208-3d8f9f55ce04</v>
    <v>en-US</v>
    <v>Map</v>
  </rv>
  <rv s="1">
    <fb>111.672</fb>
    <v>8</v>
  </rv>
  <rv s="2">
    <v>4007</v>
    <v>6</v>
    <v>8938</v>
    <v>7</v>
    <v>0</v>
    <v>Image of Ascurra</v>
  </rv>
  <rv s="1">
    <fb>-26.954999999999998</fb>
    <v>9</v>
  </rv>
  <rv s="0">
    <v>805306368</v>
    <v>Lairton Possamai (Mayor)</v>
    <v>ea8baca2-14bf-9d9d-d7ab-3ff8021553b5</v>
    <v>en-US</v>
    <v>Generic</v>
  </rv>
  <rv s="3">
    <v>1009</v>
  </rv>
  <rv s="4">
    <v>https://www.bing.com/search?q=ascurra+brazil&amp;form=skydnc</v>
    <v>Learn more on Bing</v>
  </rv>
  <rv s="1">
    <fb>-49.375833333332999</fb>
    <v>9</v>
  </rv>
  <rv s="1">
    <fb>8319</fb>
    <v>8</v>
  </rv>
  <rv s="8">
    <v>#VALUE!</v>
    <v>en-US</v>
    <v>388c2430-9d7b-3884-b208-3d8f9f55ce04</v>
    <v>536870912</v>
    <v>1</v>
    <v>8939</v>
    <v>67</v>
    <v>Ascurra</v>
    <v>4</v>
    <v>5</v>
    <v>Map</v>
    <v>6</v>
    <v>7</v>
    <v>77</v>
    <v>36067</v>
    <v>3</v>
    <v>Ascurra is a municipality located in the Santa Catarina state of Brazil. Ascurra has a strong Italian culture due to its colonization in 1876 by farmers from Welschtirol. Hermann Blumenau named the municipality after a point in Serra do ...</v>
    <v>36068</v>
    <v>36069</v>
    <v>36071</v>
    <v>36072</v>
    <v>36073</v>
    <v>Ascurra</v>
    <v>36074</v>
    <v>Ascurra</v>
    <v>mdp/vdpid/6461871916700401665</v>
  </rv>
  <rv s="0">
    <v>536870912</v>
    <v>Atalanta, Santa Catarina</v>
    <v>01e47c44-f623-edc8-0490-c7b749cd5c9d</v>
    <v>en-US</v>
    <v>Map</v>
  </rv>
  <rv s="1">
    <fb>94.527000000000001</fb>
    <v>8</v>
  </rv>
  <rv s="2">
    <v>4008</v>
    <v>6</v>
    <v>8940</v>
    <v>7</v>
    <v>0</v>
    <v>Image of Atalanta, Santa Catarina</v>
  </rv>
  <rv s="1">
    <fb>-27.42</fb>
    <v>9</v>
  </rv>
  <rv s="4">
    <v>https://www.bing.com/search?q=atalanta%2c+santa+catarina&amp;form=skydnc</v>
    <v>Learn more on Bing</v>
  </rv>
  <rv s="1">
    <fb>-49.780833333333</fb>
    <v>9</v>
  </rv>
  <rv s="9">
    <v>#VALUE!</v>
    <v>en-US</v>
    <v>01e47c44-f623-edc8-0490-c7b749cd5c9d</v>
    <v>536870912</v>
    <v>1</v>
    <v>8941</v>
    <v>72</v>
    <v>Atalanta, Santa Catarina</v>
    <v>4</v>
    <v>5</v>
    <v>Map</v>
    <v>6</v>
    <v>57</v>
    <v>77</v>
    <v>36077</v>
    <v>3</v>
    <v>Atalanta is a municipality in the state of Santa Catarina in the South region of Brazil. The city is named in honor of the football club Atalanta Bergamasca Calcio, from Bergamo in Italy, which in 1963 had won the Coppa Italia. The name was ...</v>
    <v>36078</v>
    <v>36079</v>
    <v>36080</v>
    <v>36081</v>
    <v>Atalanta, Santa Catarina</v>
    <v>33120</v>
    <v>93</v>
    <v>Atalanta, Santa Catarina</v>
    <v>mdp/vdpid/6461929052818112513</v>
  </rv>
  <rv s="0">
    <v>536870912</v>
    <v>Aurora, Santa Catarina</v>
    <v>a6dcb93b-4bca-fcfb-2430-90c7e32ef508</v>
    <v>en-US</v>
    <v>Map</v>
  </rv>
  <rv s="1">
    <fb>206.947</fb>
    <v>8</v>
  </rv>
  <rv s="2">
    <v>4009</v>
    <v>6</v>
    <v>8942</v>
    <v>7</v>
    <v>0</v>
    <v>Image of Aurora, Santa Catarina</v>
  </rv>
  <rv s="1">
    <fb>-27.315000000000001</fb>
    <v>9</v>
  </rv>
  <rv s="4">
    <v>https://www.bing.com/search?q=aurora%2c+santa+catarina&amp;form=skydnc</v>
    <v>Learn more on Bing</v>
  </rv>
  <rv s="1">
    <fb>-49.637777777777998</fb>
    <v>9</v>
  </rv>
  <rv s="1">
    <fb>5683</fb>
    <v>8</v>
  </rv>
  <rv s="9">
    <v>#VALUE!</v>
    <v>en-US</v>
    <v>a6dcb93b-4bca-fcfb-2430-90c7e32ef508</v>
    <v>536870912</v>
    <v>1</v>
    <v>8943</v>
    <v>72</v>
    <v>Aurora, Santa Catarina</v>
    <v>4</v>
    <v>5</v>
    <v>Map</v>
    <v>6</v>
    <v>57</v>
    <v>77</v>
    <v>36084</v>
    <v>3</v>
    <v>Aurora is a municipality in the state of Santa Catarina in the South region of Brazil.</v>
    <v>36085</v>
    <v>36086</v>
    <v>36087</v>
    <v>36088</v>
    <v>Aurora, Santa Catarina</v>
    <v>36089</v>
    <v>93</v>
    <v>Aurora, Santa Catarina</v>
    <v>mdp/vdpid/6461881370896498689</v>
  </rv>
  <rv s="0">
    <v>536870912</v>
    <v>Balneário Arroio do Silva</v>
    <v>1a19c57a-369c-25b6-daa6-02c30d7a599f</v>
    <v>en-US</v>
    <v>Map</v>
  </rv>
  <rv s="1">
    <fb>93.819000000000003</fb>
    <v>8</v>
  </rv>
  <rv s="2">
    <v>4010</v>
    <v>6</v>
    <v>8944</v>
    <v>7</v>
    <v>0</v>
    <v>Image of Balneário Arroio do Silva</v>
  </rv>
  <rv s="4">
    <v>https://www.bing.com/search?q=balne%c3%a1rio+arroio+do+silva+santa+catarina&amp;form=skydnc</v>
    <v>Learn more on Bing</v>
  </rv>
  <rv s="1">
    <fb>-49.412777777777997</fb>
    <v>9</v>
  </rv>
  <rv s="1">
    <fb>15820</fb>
    <v>8</v>
  </rv>
  <rv s="12">
    <v>#VALUE!</v>
    <v>en-US</v>
    <v>1a19c57a-369c-25b6-daa6-02c30d7a599f</v>
    <v>536870912</v>
    <v>1</v>
    <v>8945</v>
    <v>120</v>
    <v>Balneário Arroio do Silva</v>
    <v>4</v>
    <v>5</v>
    <v>Map</v>
    <v>6</v>
    <v>7</v>
    <v>77</v>
    <v>36092</v>
    <v>3</v>
    <v>Balneário Arroio do Silva is a municipality in the state of Santa Catarina in the South region of Brazil.</v>
    <v>36093</v>
    <v>32972</v>
    <v>36094</v>
    <v>36095</v>
    <v>Balneário Arroio do Silva</v>
    <v>36096</v>
    <v>Balneário Arroio do Silva</v>
    <v>mdp/vdpid/6465033774936621057</v>
  </rv>
  <rv s="0">
    <v>536870912</v>
    <v>Balneário Barra do Sul</v>
    <v>c7421984-3ab0-559d-90b0-1bc8f1eecc0d</v>
    <v>en-US</v>
    <v>Map</v>
  </rv>
  <rv s="1">
    <fb>110.428</fb>
    <v>8</v>
  </rv>
  <rv s="2">
    <v>4011</v>
    <v>6</v>
    <v>8946</v>
    <v>7</v>
    <v>0</v>
    <v>Image of Balneário Barra do Sul</v>
  </rv>
  <rv s="1">
    <fb>-26.455833333333</fb>
    <v>9</v>
  </rv>
  <rv s="4">
    <v>https://www.bing.com/search?q=balne%c3%a1rio+barra+do+sul+santa+catarina&amp;form=skydnc</v>
    <v>Learn more on Bing</v>
  </rv>
  <rv s="1">
    <fb>-48.611944444443999</fb>
    <v>9</v>
  </rv>
  <rv s="1">
    <fb>14912</fb>
    <v>8</v>
  </rv>
  <rv s="9">
    <v>#VALUE!</v>
    <v>en-US</v>
    <v>c7421984-3ab0-559d-90b0-1bc8f1eecc0d</v>
    <v>536870912</v>
    <v>1</v>
    <v>8947</v>
    <v>72</v>
    <v>Balneário Barra do Sul</v>
    <v>4</v>
    <v>5</v>
    <v>Map</v>
    <v>6</v>
    <v>7</v>
    <v>77</v>
    <v>36099</v>
    <v>3</v>
    <v>Balneário Barra do Sul is a city located in the north of the Brazilian state of Santa Catarina. Despite having only 11,035 inhabitants circa 2020, it is one of the oldest communities of Santa Catarina, mostly by the influence of nearby São ...</v>
    <v>36100</v>
    <v>36101</v>
    <v>36102</v>
    <v>36103</v>
    <v>Balneário Barra do Sul</v>
    <v>36104</v>
    <v>93</v>
    <v>Balneário Barra do Sul</v>
    <v>mdp/vdpid/6461780184621121537</v>
  </rv>
  <rv s="0">
    <v>536870912</v>
    <v>Balneário Camboriú</v>
    <v>b7bf3ebc-6139-f0b5-624a-883b15413119</v>
    <v>en-US</v>
    <v>Map</v>
  </rv>
  <rv s="1">
    <fb>46</fb>
    <v>8</v>
  </rv>
  <rv s="2">
    <v>4012</v>
    <v>6</v>
    <v>8948</v>
    <v>7</v>
    <v>0</v>
    <v>Image of Balneário Camboriú</v>
  </rv>
  <rv s="1">
    <fb>-26.990833333333001</fb>
    <v>9</v>
  </rv>
  <rv s="0">
    <v>805306368</v>
    <v>Fabrício Oliveira (Mayor)</v>
    <v>014af68c-bf47-1219-581d-fa87d469bc31</v>
    <v>en-US</v>
    <v>Generic</v>
  </rv>
  <rv s="3">
    <v>1010</v>
  </rv>
  <rv s="4">
    <v>https://www.bing.com/search?q=balne%c3%a1rio+cambori%c3%ba&amp;form=skydnc</v>
    <v>Learn more on Bing</v>
  </rv>
  <rv s="1">
    <fb>-48.634999999999998</fb>
    <v>9</v>
  </rv>
  <rv s="1">
    <fb>139155</fb>
    <v>8</v>
  </rv>
  <rv s="8">
    <v>#VALUE!</v>
    <v>en-US</v>
    <v>b7bf3ebc-6139-f0b5-624a-883b15413119</v>
    <v>536870912</v>
    <v>1</v>
    <v>8949</v>
    <v>67</v>
    <v>Balneário Camboriú</v>
    <v>4</v>
    <v>5</v>
    <v>Map</v>
    <v>6</v>
    <v>7</v>
    <v>77</v>
    <v>36107</v>
    <v>3</v>
    <v>Balneário Camboriú is a coastal city in the southern Brazilian state of Santa Catarina. The city is built on steep hills which drop down to the sea. It is a popular tourist destination for South Americans, who are drawn to its main ocean ...</v>
    <v>36108</v>
    <v>36109</v>
    <v>36111</v>
    <v>36112</v>
    <v>36113</v>
    <v>Balneário Camboriú</v>
    <v>36114</v>
    <v>Balneário Camboriú</v>
    <v>mdp/vdpid/6461978431922896897</v>
  </rv>
  <rv s="0">
    <v>536870912</v>
    <v>Balneário Gaivota</v>
    <v>1666eca1-9bfa-db0a-448c-9aa4ca19ad74</v>
    <v>en-US</v>
    <v>Map</v>
  </rv>
  <rv s="1">
    <fb>147.71</fb>
    <v>8</v>
  </rv>
  <rv s="2">
    <v>4013</v>
    <v>6</v>
    <v>8950</v>
    <v>7</v>
    <v>0</v>
    <v>Image of Balneário Gaivota</v>
  </rv>
  <rv s="1">
    <fb>-29.156944444444001</fb>
    <v>9</v>
  </rv>
  <rv s="4">
    <v>https://www.bing.com/search?q=balne%c3%a1rio+gaivota+santa+catarina&amp;form=skydnc</v>
    <v>Learn more on Bing</v>
  </rv>
  <rv s="1">
    <fb>-49.578888888888997</fb>
    <v>9</v>
  </rv>
  <rv s="1">
    <fb>15669</fb>
    <v>8</v>
  </rv>
  <rv s="9">
    <v>#VALUE!</v>
    <v>en-US</v>
    <v>1666eca1-9bfa-db0a-448c-9aa4ca19ad74</v>
    <v>536870912</v>
    <v>1</v>
    <v>8951</v>
    <v>72</v>
    <v>Balneário Gaivota</v>
    <v>4</v>
    <v>5</v>
    <v>Map</v>
    <v>6</v>
    <v>1836</v>
    <v>77</v>
    <v>36117</v>
    <v>3</v>
    <v>Balneário Gaivota is a municipality in the state of Santa Catarina in the South region of Brazil. Balneario Gaivota has the largest beach shore in Santa Catarina. The municipality is known for its beautiful beaches and wonderful lagoons, and its ...</v>
    <v>36118</v>
    <v>36119</v>
    <v>36120</v>
    <v>36121</v>
    <v>Balneário Gaivota</v>
    <v>36122</v>
    <v>93</v>
    <v>Balneário Gaivota</v>
    <v>mdp/vdpid/6465037278220648449</v>
  </rv>
  <rv s="0">
    <v>536870912</v>
    <v>Balneário Piçarras</v>
    <v>f8f3c42c-cab5-aa1b-cdc2-52bebc2e5215</v>
    <v>en-US</v>
    <v>Map</v>
  </rv>
  <rv s="1">
    <fb>99.070999999999998</fb>
    <v>8</v>
  </rv>
  <rv s="2">
    <v>4014</v>
    <v>6</v>
    <v>8952</v>
    <v>7</v>
    <v>0</v>
    <v>Image of Balneário Piçarras</v>
  </rv>
  <rv s="1">
    <fb>-26.75</fb>
    <v>9</v>
  </rv>
  <rv s="4">
    <v>https://www.bing.com/search?q=balne%c3%a1rio+pi%c3%a7arras&amp;form=skydnc</v>
    <v>Learn more on Bing</v>
  </rv>
  <rv s="1">
    <fb>-48.666666666666998</fb>
    <v>9</v>
  </rv>
  <rv s="1">
    <fb>23772</fb>
    <v>8</v>
  </rv>
  <rv s="9">
    <v>#VALUE!</v>
    <v>en-US</v>
    <v>f8f3c42c-cab5-aa1b-cdc2-52bebc2e5215</v>
    <v>536870912</v>
    <v>1</v>
    <v>8953</v>
    <v>72</v>
    <v>Balneário Piçarras</v>
    <v>4</v>
    <v>5</v>
    <v>Map</v>
    <v>6</v>
    <v>57</v>
    <v>77</v>
    <v>36125</v>
    <v>3</v>
    <v>Balneário Piçarras is a municipality in the state of Santa Catarina in the South region of Brazil.</v>
    <v>36126</v>
    <v>36127</v>
    <v>36128</v>
    <v>36129</v>
    <v>Balneário Piçarras</v>
    <v>36130</v>
    <v>93</v>
    <v>Balneário Piçarras</v>
    <v>mdp/vdpid/6461972873262137345</v>
  </rv>
  <rv s="0">
    <v>536870912</v>
    <v>Balneário Rincão</v>
    <v>35b30098-cae3-4c5a-991a-ffc0d9b390c0</v>
    <v>en-US</v>
    <v>Map</v>
  </rv>
  <rv s="1">
    <fb>64.63</fb>
    <v>8</v>
  </rv>
  <rv s="2">
    <v>4015</v>
    <v>6</v>
    <v>8954</v>
    <v>7</v>
    <v>0</v>
    <v>Image of Balneário Rincão</v>
  </rv>
  <rv s="1">
    <fb>-28.834444439999999</fb>
    <v>9</v>
  </rv>
  <rv s="4">
    <v>https://www.bing.com/search?q=balne%c3%a1rio+rinc%c3%a3o+santa+catarina&amp;form=skydnc</v>
    <v>Learn more on Bing</v>
  </rv>
  <rv s="1">
    <fb>-49.236111110000003</fb>
    <v>9</v>
  </rv>
  <rv s="1">
    <fb>15981</fb>
    <v>8</v>
  </rv>
  <rv s="12">
    <v>#VALUE!</v>
    <v>en-US</v>
    <v>35b30098-cae3-4c5a-991a-ffc0d9b390c0</v>
    <v>536870912</v>
    <v>1</v>
    <v>8955</v>
    <v>120</v>
    <v>Balneário Rincão</v>
    <v>4</v>
    <v>5</v>
    <v>Map</v>
    <v>6</v>
    <v>7</v>
    <v>77</v>
    <v>36133</v>
    <v>3</v>
    <v>Balneário Rincão is a municipality in the state of Santa Catarina in the South region of Brazil. The municipality was established in January 2013.</v>
    <v>36134</v>
    <v>36135</v>
    <v>36136</v>
    <v>36137</v>
    <v>Balneário Rincão</v>
    <v>36138</v>
    <v>Balneário Rincão</v>
    <v>mdp/vdpid/6464987630948843521</v>
  </rv>
  <rv s="0">
    <v>536870912</v>
    <v>Bandeirante, Santa Catarina</v>
    <v>5a02046a-cf2e-4a85-895c-52ff3fb7ef19</v>
    <v>en-US</v>
    <v>Map</v>
  </rv>
  <rv s="1">
    <fb>146.255</fb>
    <v>8</v>
  </rv>
  <rv s="2">
    <v>4016</v>
    <v>6</v>
    <v>8956</v>
    <v>7</v>
    <v>0</v>
    <v>Image of Bandeirante, Santa Catarina</v>
  </rv>
  <rv s="1">
    <fb>-26.768888888888998</fb>
    <v>9</v>
  </rv>
  <rv s="4">
    <v>https://www.bing.com/search?q=bandeirante%2c+santa+catarina&amp;form=skydnc</v>
    <v>Learn more on Bing</v>
  </rv>
  <rv s="1">
    <fb>3144</fb>
    <v>8</v>
  </rv>
  <rv s="12">
    <v>#VALUE!</v>
    <v>en-US</v>
    <v>5a02046a-cf2e-4a85-895c-52ff3fb7ef19</v>
    <v>536870912</v>
    <v>1</v>
    <v>8957</v>
    <v>120</v>
    <v>Bandeirante, Santa Catarina</v>
    <v>4</v>
    <v>5</v>
    <v>Map</v>
    <v>6</v>
    <v>7</v>
    <v>77</v>
    <v>36141</v>
    <v>3</v>
    <v>Bandeirante is a municipality in the state of Santa Catarina in the South region of Brazil.</v>
    <v>36142</v>
    <v>36143</v>
    <v>36144</v>
    <v>34639</v>
    <v>Bandeirante, Santa Catarina</v>
    <v>36145</v>
    <v>Bandeirante, Santa Catarina</v>
    <v>mdp/vdpid/6459756557159628801</v>
  </rv>
  <rv s="0">
    <v>536870912</v>
    <v>Barra Bonita, Santa Catarina</v>
    <v>b8beafec-ae68-5746-d38e-a21100c6695a</v>
    <v>en-US</v>
    <v>Map</v>
  </rv>
  <rv s="1">
    <fb>93.468999999999994</fb>
    <v>8</v>
  </rv>
  <rv s="2">
    <v>4017</v>
    <v>6</v>
    <v>8958</v>
    <v>7</v>
    <v>0</v>
    <v>Image of Barra Bonita, Santa Catarina</v>
  </rv>
  <rv s="1">
    <fb>-26.653888888889</fb>
    <v>9</v>
  </rv>
  <rv s="4">
    <v>https://www.bing.com/search?q=barra+bonita%2c+santa+catarina&amp;form=skydnc</v>
    <v>Learn more on Bing</v>
  </rv>
  <rv s="1">
    <fb>-53.44</fb>
    <v>9</v>
  </rv>
  <rv s="12">
    <v>#VALUE!</v>
    <v>en-US</v>
    <v>b8beafec-ae68-5746-d38e-a21100c6695a</v>
    <v>536870912</v>
    <v>1</v>
    <v>8959</v>
    <v>120</v>
    <v>Barra Bonita, Santa Catarina</v>
    <v>4</v>
    <v>5</v>
    <v>Map</v>
    <v>6</v>
    <v>7</v>
    <v>77</v>
    <v>36148</v>
    <v>3</v>
    <v>Barra Bonita is a municipality in the state of Santa Catarina in the South region of Brazil.</v>
    <v>36149</v>
    <v>36150</v>
    <v>36151</v>
    <v>36152</v>
    <v>Barra Bonita, Santa Catarina</v>
    <v>33250</v>
    <v>Barra Bonita, Santa Catarina</v>
    <v>mdp/vdpid/6460132322992717825</v>
  </rv>
  <rv s="0">
    <v>536870912</v>
    <v>Barra Velha</v>
    <v>e456e602-1958-4227-4dba-e1c806ccf4bd</v>
    <v>en-US</v>
    <v>Map</v>
  </rv>
  <rv s="1">
    <fb>140.16</fb>
    <v>8</v>
  </rv>
  <rv s="2">
    <v>4018</v>
    <v>6</v>
    <v>8960</v>
    <v>7</v>
    <v>0</v>
    <v>Image of Barra Velha</v>
  </rv>
  <rv s="1">
    <fb>-26.631944444443999</fb>
    <v>9</v>
  </rv>
  <rv s="0">
    <v>805306368</v>
    <v>Douglas Elias da Costa (Mayor)</v>
    <v>b61b2d98-ee64-c47a-2bd1-52f20825ce8c</v>
    <v>en-US</v>
    <v>Generic</v>
  </rv>
  <rv s="3">
    <v>1011</v>
  </rv>
  <rv s="4">
    <v>https://www.bing.com/search?q=barra+velha+santa+catarina&amp;form=skydnc</v>
    <v>Learn more on Bing</v>
  </rv>
  <rv s="1">
    <fb>-48.685000000000002</fb>
    <v>9</v>
  </rv>
  <rv s="1">
    <fb>45371</fb>
    <v>8</v>
  </rv>
  <rv s="8">
    <v>#VALUE!</v>
    <v>en-US</v>
    <v>e456e602-1958-4227-4dba-e1c806ccf4bd</v>
    <v>536870912</v>
    <v>1</v>
    <v>8961</v>
    <v>67</v>
    <v>Barra Velha</v>
    <v>4</v>
    <v>5</v>
    <v>Map</v>
    <v>6</v>
    <v>7</v>
    <v>77</v>
    <v>36155</v>
    <v>3</v>
    <v>Barra Velha is a resort town and county seat of about 30,000 inhabitants in the Northern region of Santa Catarina, Brazil. Its nine beaches extend from the Rio Itapocu in the North to the resort town of Piçarras on its Southern border. ...</v>
    <v>36156</v>
    <v>36157</v>
    <v>36159</v>
    <v>36160</v>
    <v>36161</v>
    <v>Barra Velha</v>
    <v>36162</v>
    <v>Barra Velha</v>
    <v>mdp/vdpid/6461972791590649857</v>
  </rv>
  <rv s="0">
    <v>536870912</v>
    <v>Bela Vista do Toldo</v>
    <v>c65a50e4-edd7-1832-dfc1-8a1b60602b1a</v>
    <v>en-US</v>
    <v>Map</v>
  </rv>
  <rv s="1">
    <fb>534.61800000000005</fb>
    <v>8</v>
  </rv>
  <rv s="2">
    <v>4019</v>
    <v>6</v>
    <v>8962</v>
    <v>7</v>
    <v>0</v>
    <v>Image of Bela Vista do Toldo</v>
  </rv>
  <rv s="1">
    <fb>-26.272777777778</fb>
    <v>9</v>
  </rv>
  <rv s="4">
    <v>https://www.bing.com/search?q=bela+vista+do+toldo+santa+catarina&amp;form=skydnc</v>
    <v>Learn more on Bing</v>
  </rv>
  <rv s="1">
    <fb>-50.463888888889002</fb>
    <v>9</v>
  </rv>
  <rv s="1">
    <fb>6362</fb>
    <v>8</v>
  </rv>
  <rv s="9">
    <v>#VALUE!</v>
    <v>en-US</v>
    <v>c65a50e4-edd7-1832-dfc1-8a1b60602b1a</v>
    <v>536870912</v>
    <v>1</v>
    <v>8963</v>
    <v>72</v>
    <v>Bela Vista do Toldo</v>
    <v>4</v>
    <v>5</v>
    <v>Map</v>
    <v>6</v>
    <v>57</v>
    <v>77</v>
    <v>36165</v>
    <v>3</v>
    <v>Bela Vista do Toldo is a municipality in the state of Santa Catarina in the South region of Brazil.</v>
    <v>36166</v>
    <v>36167</v>
    <v>36168</v>
    <v>36169</v>
    <v>Bela Vista do Toldo</v>
    <v>36170</v>
    <v>6951</v>
    <v>Bela Vista do Toldo</v>
    <v>mdp/vdpid/6461615424457932801</v>
  </rv>
  <rv s="0">
    <v>536870912</v>
    <v>Belmonte, Santa Catarina</v>
    <v>aea8a8e1-97ee-d97e-85ad-b47d13d8be58</v>
    <v>en-US</v>
    <v>Map</v>
  </rv>
  <rv s="1">
    <fb>93.603999999999999</fb>
    <v>8</v>
  </rv>
  <rv s="2">
    <v>4020</v>
    <v>6</v>
    <v>8964</v>
    <v>7</v>
    <v>0</v>
    <v>Image of Belmonte, Santa Catarina</v>
  </rv>
  <rv s="1">
    <fb>-26.840833333332998</fb>
    <v>9</v>
  </rv>
  <rv s="4">
    <v>https://www.bing.com/search?q=belmonte+brazil&amp;form=skydnc</v>
    <v>Learn more on Bing</v>
  </rv>
  <rv s="1">
    <fb>2658</fb>
    <v>8</v>
  </rv>
  <rv s="12">
    <v>#VALUE!</v>
    <v>en-US</v>
    <v>aea8a8e1-97ee-d97e-85ad-b47d13d8be58</v>
    <v>536870912</v>
    <v>1</v>
    <v>8965</v>
    <v>120</v>
    <v>Belmonte, Santa Catarina</v>
    <v>4</v>
    <v>5</v>
    <v>Map</v>
    <v>6</v>
    <v>7</v>
    <v>77</v>
    <v>36173</v>
    <v>3</v>
    <v>Belmonte is a municipality, in the Brazilian state of Santa Catarina. The name of the mayor is Genesio Bressain. It is located at 26º50'29" S, 53º34'32 W, and as of 2020 it has an estimated population of 2,709 inhabitants.</v>
    <v>36174</v>
    <v>36175</v>
    <v>36176</v>
    <v>27738</v>
    <v>Belmonte, Santa Catarina</v>
    <v>36177</v>
    <v>Belmonte, Santa Catarina</v>
    <v>mdp/vdpid/6459760609612267521</v>
  </rv>
  <rv s="0">
    <v>536870912</v>
    <v>Benedito Novo</v>
    <v>5e686413-c248-faf8-e52e-233552ad1170</v>
    <v>en-US</v>
    <v>Map</v>
  </rv>
  <rv s="1">
    <fb>385.40199999999999</fb>
    <v>8</v>
  </rv>
  <rv s="2">
    <v>4021</v>
    <v>6</v>
    <v>8966</v>
    <v>7</v>
    <v>0</v>
    <v>Image of Benedito Novo</v>
  </rv>
  <rv s="1">
    <fb>-26.782777777778001</fb>
    <v>9</v>
  </rv>
  <rv s="4">
    <v>https://www.bing.com/search?q=benedito+novo+santa+catarina&amp;form=skydnc</v>
    <v>Learn more on Bing</v>
  </rv>
  <rv s="1">
    <fb>-49.363888888889001</fb>
    <v>9</v>
  </rv>
  <rv s="1">
    <fb>10520</fb>
    <v>8</v>
  </rv>
  <rv s="12">
    <v>#VALUE!</v>
    <v>en-US</v>
    <v>5e686413-c248-faf8-e52e-233552ad1170</v>
    <v>536870912</v>
    <v>1</v>
    <v>8967</v>
    <v>120</v>
    <v>Benedito Novo</v>
    <v>4</v>
    <v>5</v>
    <v>Map</v>
    <v>6</v>
    <v>7</v>
    <v>77</v>
    <v>36180</v>
    <v>3</v>
    <v>Benedito Novo is a municipality in the state of Santa Catarina in the South region of Brazil.</v>
    <v>36181</v>
    <v>36182</v>
    <v>36183</v>
    <v>36184</v>
    <v>Benedito Novo</v>
    <v>36185</v>
    <v>Benedito Novo</v>
    <v>mdp/vdpid/6461867556117413889</v>
  </rv>
  <rv s="0">
    <v>536870912</v>
    <v>Biguaçu</v>
    <v>7170880a-2eb8-b641-41e9-9da56bad0ee5</v>
    <v>en-US</v>
    <v>Map</v>
  </rv>
  <rv s="1">
    <fb>370</fb>
    <v>8</v>
  </rv>
  <rv s="2">
    <v>4022</v>
    <v>6</v>
    <v>8968</v>
    <v>7</v>
    <v>0</v>
    <v>Image of Biguaçu</v>
  </rv>
  <rv s="4">
    <v>https://www.bing.com/search?q=bigua%c3%a7u+santa+catarina&amp;form=skydnc</v>
    <v>Learn more on Bing</v>
  </rv>
  <rv s="1">
    <fb>-48.655833333333</fb>
    <v>9</v>
  </rv>
  <rv s="1">
    <fb>76773</fb>
    <v>8</v>
  </rv>
  <rv s="12">
    <v>#VALUE!</v>
    <v>en-US</v>
    <v>7170880a-2eb8-b641-41e9-9da56bad0ee5</v>
    <v>536870912</v>
    <v>1</v>
    <v>8969</v>
    <v>120</v>
    <v>Biguaçu</v>
    <v>4</v>
    <v>5</v>
    <v>Map</v>
    <v>6</v>
    <v>7</v>
    <v>77</v>
    <v>36188</v>
    <v>3</v>
    <v>Biguaçu is a municipality in the state of Santa Catarina in the South region of Brazil.</v>
    <v>36189</v>
    <v>33931</v>
    <v>36190</v>
    <v>36191</v>
    <v>Biguaçu</v>
    <v>36192</v>
    <v>Biguaçu</v>
    <v>mdp/vdpid/6462043543660658689</v>
  </rv>
  <rv s="0">
    <v>536870912</v>
    <v>Blumenau</v>
    <v>7c411aa2-6528-eda6-abed-368b23c4fa13</v>
    <v>en-US</v>
    <v>Map</v>
  </rv>
  <rv s="1">
    <fb>519.83699999999999</fb>
    <v>8</v>
  </rv>
  <rv s="2">
    <v>4023</v>
    <v>6</v>
    <v>8970</v>
    <v>7</v>
    <v>0</v>
    <v>Image of Blumenau</v>
  </rv>
  <rv s="1">
    <fb>-26.918888888889001</fb>
    <v>9</v>
  </rv>
  <rv s="0">
    <v>805306368</v>
    <v>Mário Hildebrandt (Mayor)</v>
    <v>90654a4b-c9c9-894a-18a7-7663c6b4ed2d</v>
    <v>en-US</v>
    <v>Generic</v>
  </rv>
  <rv s="3">
    <v>1012</v>
  </rv>
  <rv s="4">
    <v>https://www.bing.com/search?q=blumenau&amp;form=skydnc</v>
    <v>Learn more on Bing</v>
  </rv>
  <rv s="1">
    <fb>-49.065833333333003</fb>
    <v>9</v>
  </rv>
  <rv s="1">
    <fb>361261</fb>
    <v>8</v>
  </rv>
  <rv s="8">
    <v>#VALUE!</v>
    <v>en-US</v>
    <v>7c411aa2-6528-eda6-abed-368b23c4fa13</v>
    <v>536870912</v>
    <v>1</v>
    <v>8971</v>
    <v>67</v>
    <v>Blumenau</v>
    <v>4</v>
    <v>5</v>
    <v>Map</v>
    <v>6</v>
    <v>7</v>
    <v>77</v>
    <v>36195</v>
    <v>3</v>
    <v>Blumenau is a city in Vale do Itajaí, Santa Catarina state, in the South Region of Brazil, 130 km from the state capital Florianópolis. The city was founded by the German chemist and pharmacist Hermann Blumenau, who arrived on a boat via the ...</v>
    <v>36196</v>
    <v>36197</v>
    <v>36199</v>
    <v>36200</v>
    <v>36201</v>
    <v>Blumenau</v>
    <v>36202</v>
    <v>Blumenau</v>
    <v>mdp/vdpid/6461962723415556097</v>
  </rv>
  <rv s="0">
    <v>536870912</v>
    <v>Bocaina do Sul</v>
    <v>d6bff59d-aca9-a1f2-3914-ec03989364ca</v>
    <v>en-US</v>
    <v>Map</v>
  </rv>
  <rv s="1">
    <fb>496.25</fb>
    <v>8</v>
  </rv>
  <rv s="2">
    <v>4024</v>
    <v>6</v>
    <v>8972</v>
    <v>7</v>
    <v>0</v>
    <v>Image of Bocaina do Sul</v>
  </rv>
  <rv s="1">
    <fb>-27.743888888889</fb>
    <v>9</v>
  </rv>
  <rv s="4">
    <v>https://www.bing.com/search?q=bocaina+do+sul+santa+catarina&amp;form=skydnc</v>
    <v>Learn more on Bing</v>
  </rv>
  <rv s="1">
    <fb>-49.943888888888999</fb>
    <v>9</v>
  </rv>
  <rv s="1">
    <fb>3488</fb>
    <v>8</v>
  </rv>
  <rv s="9">
    <v>#VALUE!</v>
    <v>en-US</v>
    <v>d6bff59d-aca9-a1f2-3914-ec03989364ca</v>
    <v>536870912</v>
    <v>1</v>
    <v>8973</v>
    <v>72</v>
    <v>Bocaina do Sul</v>
    <v>4</v>
    <v>5</v>
    <v>Map</v>
    <v>6</v>
    <v>57</v>
    <v>77</v>
    <v>36205</v>
    <v>3</v>
    <v>Bocaina do Sul is a municipality in the state of Santa Catarina in the South region of Brazil.</v>
    <v>36206</v>
    <v>36207</v>
    <v>36208</v>
    <v>36209</v>
    <v>Bocaina do Sul</v>
    <v>36210</v>
    <v>6951</v>
    <v>Bocaina do Sul</v>
    <v>mdp/vdpid/6461908890916225025</v>
  </rv>
  <rv s="0">
    <v>536870912</v>
    <v>Bom Jardim da Serra</v>
    <v>1231df44-041b-0d15-c537-b7d72cb2383f</v>
    <v>en-US</v>
    <v>Map</v>
  </rv>
  <rv s="1">
    <fb>935.17700000000002</fb>
    <v>8</v>
  </rv>
  <rv s="2">
    <v>4025</v>
    <v>6</v>
    <v>8974</v>
    <v>7</v>
    <v>0</v>
    <v>Image of Bom Jardim da Serra</v>
  </rv>
  <rv s="1">
    <fb>-28.336944444444001</fb>
    <v>9</v>
  </rv>
  <rv s="4">
    <v>https://www.bing.com/search?q=bom+jardim+da+serra+santa+catarina&amp;form=skydnc</v>
    <v>Learn more on Bing</v>
  </rv>
  <rv s="1">
    <fb>-49.625</fb>
    <v>9</v>
  </rv>
  <rv s="1">
    <fb>4772</fb>
    <v>8</v>
  </rv>
  <rv s="9">
    <v>#VALUE!</v>
    <v>en-US</v>
    <v>1231df44-041b-0d15-c537-b7d72cb2383f</v>
    <v>536870912</v>
    <v>1</v>
    <v>8975</v>
    <v>72</v>
    <v>Bom Jardim da Serra</v>
    <v>4</v>
    <v>5</v>
    <v>Map</v>
    <v>6</v>
    <v>57</v>
    <v>77</v>
    <v>36213</v>
    <v>3</v>
    <v>Bom Jardim da Serra is a municipality in the state of Santa Catarina in the South region of Brazil. It has an area of approximately 935 km². The city is one of the coldest in Brazil and sometimes there is chance of snow.</v>
    <v>36214</v>
    <v>36215</v>
    <v>36216</v>
    <v>36217</v>
    <v>Bom Jardim da Serra</v>
    <v>36218</v>
    <v>6951</v>
    <v>Bom Jardim da Serra</v>
    <v>mdp/vdpid/6464959726277885953</v>
  </rv>
  <rv s="0">
    <v>536870912</v>
    <v>Bom Jesus, Santa Catarina</v>
    <v>05f4b798-e4b2-9b74-f5c7-48033578881a</v>
    <v>en-US</v>
    <v>Map</v>
  </rv>
  <rv s="1">
    <fb>63.552</fb>
    <v>8</v>
  </rv>
  <rv s="2">
    <v>4026</v>
    <v>6</v>
    <v>8976</v>
    <v>7</v>
    <v>0</v>
    <v>Image of Bom Jesus, Santa Catarina</v>
  </rv>
  <rv s="1">
    <fb>-26.733888888888998</fb>
    <v>9</v>
  </rv>
  <rv s="4">
    <v>https://www.bing.com/search?q=bom+jesus%2c+santa+catarina&amp;form=skydnc</v>
    <v>Learn more on Bing</v>
  </rv>
  <rv s="1">
    <fb>-52.393888888889002</fb>
    <v>9</v>
  </rv>
  <rv s="1">
    <fb>3057</fb>
    <v>8</v>
  </rv>
  <rv s="9">
    <v>#VALUE!</v>
    <v>en-US</v>
    <v>05f4b798-e4b2-9b74-f5c7-48033578881a</v>
    <v>536870912</v>
    <v>1</v>
    <v>8977</v>
    <v>72</v>
    <v>Bom Jesus, Santa Catarina</v>
    <v>4</v>
    <v>5</v>
    <v>Map</v>
    <v>6</v>
    <v>57</v>
    <v>77</v>
    <v>36221</v>
    <v>3</v>
    <v>Bom Jesus, Santa Catarina is a municipality in the state of Santa Catarina in the South region of Brazil.</v>
    <v>36222</v>
    <v>36223</v>
    <v>36224</v>
    <v>36225</v>
    <v>Bom Jesus, Santa Catarina</v>
    <v>36226</v>
    <v>93</v>
    <v>Bom Jesus, Santa Catarina</v>
    <v>mdp/vdpid/6463552320490700801</v>
  </rv>
  <rv s="0">
    <v>536870912</v>
    <v>Bom Jesus do Oeste</v>
    <v>ad5dd98c-1e9e-f714-2425-426280e78fe8</v>
    <v>en-US</v>
    <v>Map</v>
  </rv>
  <rv s="1">
    <fb>67.899000000000001</fb>
    <v>8</v>
  </rv>
  <rv s="2">
    <v>4027</v>
    <v>6</v>
    <v>8978</v>
    <v>7</v>
    <v>0</v>
    <v>Image of Bom Jesus do Oeste</v>
  </rv>
  <rv s="1">
    <fb>-26.69</fb>
    <v>9</v>
  </rv>
  <rv s="0">
    <v>805306368</v>
    <v>Clovis Fernandes de Souza (Mayor)</v>
    <v>acd2d753-87ea-4c13-565f-2a045227c06e</v>
    <v>en-US</v>
    <v>Generic</v>
  </rv>
  <rv s="3">
    <v>1013</v>
  </rv>
  <rv s="4">
    <v>https://www.bing.com/search?q=bom+jesus+do+oeste+santa+catarina&amp;form=skydnc</v>
    <v>Learn more on Bing</v>
  </rv>
  <rv s="1">
    <fb>-53.097777777777999</fb>
    <v>9</v>
  </rv>
  <rv s="1">
    <fb>2187</fb>
    <v>8</v>
  </rv>
  <rv s="8">
    <v>#VALUE!</v>
    <v>en-US</v>
    <v>ad5dd98c-1e9e-f714-2425-426280e78fe8</v>
    <v>536870912</v>
    <v>1</v>
    <v>8979</v>
    <v>67</v>
    <v>Bom Jesus do Oeste</v>
    <v>4</v>
    <v>5</v>
    <v>Map</v>
    <v>6</v>
    <v>7</v>
    <v>77</v>
    <v>36229</v>
    <v>3</v>
    <v>Bom Jesus do Oeste is a municipality in the state of Santa Catarina in the South region of Brazil.</v>
    <v>36230</v>
    <v>36231</v>
    <v>36233</v>
    <v>36234</v>
    <v>36235</v>
    <v>Bom Jesus do Oeste</v>
    <v>36236</v>
    <v>Bom Jesus do Oeste</v>
    <v>mdp/vdpid/6459953024331677697</v>
  </rv>
  <rv s="0">
    <v>536870912</v>
    <v>Bom Retiro, Santa Catarina</v>
    <v>4fb922d1-83a6-ed40-623f-6b27987f762a</v>
    <v>en-US</v>
    <v>Map</v>
  </rv>
  <rv s="1">
    <fb>1055.5530000000001</fb>
    <v>8</v>
  </rv>
  <rv s="2">
    <v>4028</v>
    <v>6</v>
    <v>8980</v>
    <v>7</v>
    <v>0</v>
    <v>Image of Bom Retiro, Santa Catarina</v>
  </rv>
  <rv s="1">
    <fb>-27.796944444444001</fb>
    <v>9</v>
  </rv>
  <rv s="4">
    <v>https://www.bing.com/search?q=bom+retiro%2c+santa+catarina&amp;form=skydnc</v>
    <v>Learn more on Bing</v>
  </rv>
  <rv s="1">
    <fb>10060</fb>
    <v>8</v>
  </rv>
  <rv s="9">
    <v>#VALUE!</v>
    <v>en-US</v>
    <v>4fb922d1-83a6-ed40-623f-6b27987f762a</v>
    <v>536870912</v>
    <v>1</v>
    <v>8981</v>
    <v>72</v>
    <v>Bom Retiro, Santa Catarina</v>
    <v>4</v>
    <v>5</v>
    <v>Map</v>
    <v>6</v>
    <v>57</v>
    <v>77</v>
    <v>36239</v>
    <v>3</v>
    <v>Bom Retiro, Santa Catarina is a municipality in the state of Santa Catarina in the South region of Brazil. As of the 2020 estimate, Bom Retiro had a population of 10,060. Bom Retiro was discovered on 12 April 1791, and became municipality on 4 ...</v>
    <v>36240</v>
    <v>36241</v>
    <v>36242</v>
    <v>9538</v>
    <v>Bom Retiro, Santa Catarina</v>
    <v>36243</v>
    <v>6951</v>
    <v>Bom Retiro, Santa Catarina</v>
    <v>mdp/vdpid/6461956886118793217</v>
  </rv>
  <rv s="0">
    <v>536870912</v>
    <v>Bombinhas</v>
    <v>6628dc02-ad0e-238f-dc36-ebfc7b3f6ce9</v>
    <v>en-US</v>
    <v>Map</v>
  </rv>
  <rv s="1">
    <fb>34.488999999999997</fb>
    <v>8</v>
  </rv>
  <rv s="2">
    <v>4029</v>
    <v>6</v>
    <v>8982</v>
    <v>7</v>
    <v>0</v>
    <v>Image of Bombinhas</v>
  </rv>
  <rv s="1">
    <fb>-27.137777777777998</fb>
    <v>9</v>
  </rv>
  <rv s="0">
    <v>805306368</v>
    <v>Paulo Henrique Dalago Müller (Mayor)</v>
    <v>74d0dca7-a1b4-88d3-f9d0-ecb6253569e5</v>
    <v>en-US</v>
    <v>Generic</v>
  </rv>
  <rv s="3">
    <v>1014</v>
  </rv>
  <rv s="4">
    <v>https://www.bing.com/search?q=bombinhas+santa+catarina&amp;form=skydnc</v>
    <v>Learn more on Bing</v>
  </rv>
  <rv s="1">
    <fb>25058</fb>
    <v>8</v>
  </rv>
  <rv s="8">
    <v>#VALUE!</v>
    <v>en-US</v>
    <v>6628dc02-ad0e-238f-dc36-ebfc7b3f6ce9</v>
    <v>536870912</v>
    <v>1</v>
    <v>8983</v>
    <v>67</v>
    <v>Bombinhas</v>
    <v>4</v>
    <v>5</v>
    <v>Map</v>
    <v>6</v>
    <v>7</v>
    <v>77</v>
    <v>36246</v>
    <v>3</v>
    <v>Bombinhas is a municipality in the state of Santa Catarina in the South region of Brazil. It is the smallest municipality of that state in terms of area. The municipality contains part of the 17,104 hectares Marinha do Arvoredo Biological ...</v>
    <v>36247</v>
    <v>36248</v>
    <v>36250</v>
    <v>36251</v>
    <v>20860</v>
    <v>Bombinhas</v>
    <v>36252</v>
    <v>Bombinhas</v>
    <v>mdp/vdpid/6461991391818940417</v>
  </rv>
  <rv s="0">
    <v>536870912</v>
    <v>Botuverá</v>
    <v>f5f8e67d-0053-bcd5-dd25-c1e340d7d5ca</v>
    <v>en-US</v>
    <v>Map</v>
  </rv>
  <rv s="1">
    <fb>303.02300000000002</fb>
    <v>8</v>
  </rv>
  <rv s="2">
    <v>4030</v>
    <v>6</v>
    <v>8984</v>
    <v>7</v>
    <v>0</v>
    <v>Image of Botuverá</v>
  </rv>
  <rv s="1">
    <fb>-27.198888888889002</fb>
    <v>9</v>
  </rv>
  <rv s="4">
    <v>https://www.bing.com/search?q=botuver%c3%a1+santa+catarina&amp;form=skydnc</v>
    <v>Learn more on Bing</v>
  </rv>
  <rv s="1">
    <fb>-49.075000000000003</fb>
    <v>9</v>
  </rv>
  <rv s="12">
    <v>#VALUE!</v>
    <v>en-US</v>
    <v>f5f8e67d-0053-bcd5-dd25-c1e340d7d5ca</v>
    <v>536870912</v>
    <v>1</v>
    <v>8985</v>
    <v>120</v>
    <v>Botuverá</v>
    <v>4</v>
    <v>5</v>
    <v>Map</v>
    <v>6</v>
    <v>7</v>
    <v>77</v>
    <v>36255</v>
    <v>3</v>
    <v>Botuverá is a municipality in the state of Santa Catarina in the South region of Brazil. The municipality contains part of the 1,899 hectares Canela Preta Biological Reserve, a full protected area.</v>
    <v>36256</v>
    <v>36257</v>
    <v>36258</v>
    <v>36259</v>
    <v>Botuverá</v>
    <v>31326</v>
    <v>Botuverá</v>
    <v>mdp/vdpid/6461981252256792577</v>
  </rv>
  <rv s="0">
    <v>536870912</v>
    <v>Braço do Norte</v>
    <v>c1f39cc1-e96d-0b35-08cf-08a87b7995c9</v>
    <v>en-US</v>
    <v>Map</v>
  </rv>
  <rv s="1">
    <fb>221.31100000000001</fb>
    <v>8</v>
  </rv>
  <rv s="2">
    <v>4031</v>
    <v>6</v>
    <v>8986</v>
    <v>7</v>
    <v>0</v>
    <v>Image of Braço do Norte</v>
  </rv>
  <rv s="1">
    <fb>-28.274999999999999</fb>
    <v>9</v>
  </rv>
  <rv s="4">
    <v>https://www.bing.com/search?q=bra%c3%a7o+do+norte+santa+catarina&amp;form=skydnc</v>
    <v>Learn more on Bing</v>
  </rv>
  <rv s="1">
    <fb>-49.165833333332998</fb>
    <v>9</v>
  </rv>
  <rv s="1">
    <fb>33773</fb>
    <v>8</v>
  </rv>
  <rv s="12">
    <v>#VALUE!</v>
    <v>en-US</v>
    <v>c1f39cc1-e96d-0b35-08cf-08a87b7995c9</v>
    <v>536870912</v>
    <v>1</v>
    <v>8987</v>
    <v>120</v>
    <v>Braço do Norte</v>
    <v>4</v>
    <v>5</v>
    <v>Map</v>
    <v>6</v>
    <v>7</v>
    <v>77</v>
    <v>36262</v>
    <v>3</v>
    <v>Braço do Norte is a municipality in the state of Santa Catarina in the South region of Brazil. Most known for its agriculture and square fabrics, it was colonized by mostly German immigrants in the Second World War, as well as Polish and Italians.</v>
    <v>36263</v>
    <v>36264</v>
    <v>36265</v>
    <v>36266</v>
    <v>Braço do Norte</v>
    <v>36267</v>
    <v>Braço do Norte</v>
    <v>mdp/vdpid/6465059609299124225</v>
  </rv>
  <rv s="0">
    <v>536870912</v>
    <v>Braço do Trombudo</v>
    <v>a8f30689-a50a-f7fe-498c-388eb2420bf2</v>
    <v>en-US</v>
    <v>Map</v>
  </rv>
  <rv s="1">
    <fb>89.680999999999997</fb>
    <v>8</v>
  </rv>
  <rv s="2">
    <v>4032</v>
    <v>6</v>
    <v>8988</v>
    <v>7</v>
    <v>0</v>
    <v>Image of Braço do Trombudo</v>
  </rv>
  <rv s="1">
    <fb>-27.357777777778001</fb>
    <v>9</v>
  </rv>
  <rv s="4">
    <v>https://www.bing.com/search?q=bra%c3%a7o+do+trombudo+santa+catarina&amp;form=skydnc</v>
    <v>Learn more on Bing</v>
  </rv>
  <rv s="1">
    <fb>-49.885833333332997</fb>
    <v>9</v>
  </rv>
  <rv s="12">
    <v>#VALUE!</v>
    <v>en-US</v>
    <v>a8f30689-a50a-f7fe-498c-388eb2420bf2</v>
    <v>536870912</v>
    <v>1</v>
    <v>8989</v>
    <v>120</v>
    <v>Braço do Trombudo</v>
    <v>4</v>
    <v>5</v>
    <v>Map</v>
    <v>6</v>
    <v>7</v>
    <v>77</v>
    <v>36270</v>
    <v>3</v>
    <v>Braço do Trombudo is a municipality in the state of Santa Catarina in the South region of Brazil.</v>
    <v>36271</v>
    <v>36272</v>
    <v>36273</v>
    <v>36274</v>
    <v>Braço do Trombudo</v>
    <v>9509</v>
    <v>Braço do Trombudo</v>
    <v>mdp/vdpid/6461878545898536961</v>
  </rv>
  <rv s="0">
    <v>536870912</v>
    <v>Brunópolis</v>
    <v>478bc2e2-1ff2-0259-7b19-2c0c2334fc30</v>
    <v>en-US</v>
    <v>Map</v>
  </rv>
  <rv s="1">
    <fb>335.51299999999998</fb>
    <v>8</v>
  </rv>
  <rv s="2">
    <v>4033</v>
    <v>6</v>
    <v>8990</v>
    <v>7</v>
    <v>0</v>
    <v>Image of Brunópolis</v>
  </rv>
  <rv s="1">
    <fb>-27.305833333332998</fb>
    <v>9</v>
  </rv>
  <rv s="0">
    <v>805306368</v>
    <v>Volcir Canuto (Mayor)</v>
    <v>c434cf12-3342-fabc-9146-f25b0f5b5d1d</v>
    <v>en-US</v>
    <v>Generic</v>
  </rv>
  <rv s="3">
    <v>1015</v>
  </rv>
  <rv s="4">
    <v>https://www.bing.com/search?q=brun%c3%b3polis+santa+catarina&amp;form=skydnc</v>
    <v>Learn more on Bing</v>
  </rv>
  <rv s="1">
    <fb>2368</fb>
    <v>8</v>
  </rv>
  <rv s="5">
    <v>#VALUE!</v>
    <v>en-US</v>
    <v>478bc2e2-1ff2-0259-7b19-2c0c2334fc30</v>
    <v>536870912</v>
    <v>1</v>
    <v>8991</v>
    <v>2</v>
    <v>Brunópolis</v>
    <v>4</v>
    <v>5</v>
    <v>Map</v>
    <v>6</v>
    <v>57</v>
    <v>77</v>
    <v>36277</v>
    <v>3</v>
    <v>Brunópolis is a city in Santa Catarina, in the Southern Region of Brazil.</v>
    <v>36278</v>
    <v>36279</v>
    <v>36281</v>
    <v>36282</v>
    <v>8635</v>
    <v>Brunópolis</v>
    <v>36283</v>
    <v>6951</v>
    <v>Brunópolis</v>
    <v>mdp/vdpid/6460389631966838785</v>
  </rv>
  <rv s="0">
    <v>536870912</v>
    <v>Brusque, Santa Catarina</v>
    <v>19cbdac4-1f94-39fa-ce19-3e70a7d1cd3d</v>
    <v>en-US</v>
    <v>Map</v>
  </rv>
  <rv s="1">
    <fb>283.22300000000001</fb>
    <v>8</v>
  </rv>
  <rv s="2">
    <v>4034</v>
    <v>6</v>
    <v>8992</v>
    <v>7</v>
    <v>0</v>
    <v>Image of Brusque, Santa Catarina</v>
  </rv>
  <rv s="1">
    <fb>-27.097777777777999</fb>
    <v>9</v>
  </rv>
  <rv s="0">
    <v>805306368</v>
    <v>Ari Vequi (Mayor)</v>
    <v>ec39c666-49f0-0ab7-f351-623a5a2f8aac</v>
    <v>en-US</v>
    <v>Generic</v>
  </rv>
  <rv s="3">
    <v>1016</v>
  </rv>
  <rv s="4">
    <v>https://www.bing.com/search?q=brusque%2c+santa+catarina&amp;form=skydnc</v>
    <v>Learn more on Bing</v>
  </rv>
  <rv s="1">
    <fb>-48.917777777777999</fb>
    <v>9</v>
  </rv>
  <rv s="1">
    <fb>137689</fb>
    <v>8</v>
  </rv>
  <rv s="5">
    <v>#VALUE!</v>
    <v>en-US</v>
    <v>19cbdac4-1f94-39fa-ce19-3e70a7d1cd3d</v>
    <v>536870912</v>
    <v>1</v>
    <v>8993</v>
    <v>2</v>
    <v>Brusque, Santa Catarina</v>
    <v>4</v>
    <v>5</v>
    <v>Map</v>
    <v>6</v>
    <v>57</v>
    <v>77</v>
    <v>36286</v>
    <v>3</v>
    <v>Brusque is a city in the state of Santa Catarina, Brazil. It was founded in 1860, by 55 German immigrants. The city was originally called Colônia Itajahy, but on 17 January 1890 it was renamed Brusque after former Santa Catarina province ...</v>
    <v>36287</v>
    <v>36288</v>
    <v>36290</v>
    <v>36291</v>
    <v>36292</v>
    <v>Brusque, Santa Catarina</v>
    <v>36293</v>
    <v>93</v>
    <v>Brusque, Santa Catarina</v>
    <v>mdp/vdpid/6461982240669696001</v>
  </rv>
  <rv s="0">
    <v>536870912</v>
    <v>Caçador</v>
    <v>5a9abd6a-52b6-7a47-9055-27a94a586bc0</v>
    <v>en-US</v>
    <v>Map</v>
  </rv>
  <rv s="1">
    <fb>981.90099999999995</fb>
    <v>8</v>
  </rv>
  <rv s="2">
    <v>4035</v>
    <v>6</v>
    <v>8994</v>
    <v>7</v>
    <v>0</v>
    <v>Image of Caçador</v>
  </rv>
  <rv s="1">
    <fb>-26.774999999999999</fb>
    <v>9</v>
  </rv>
  <rv s="0">
    <v>805306368</v>
    <v>Saulo Sperotto (Mayor)</v>
    <v>3156bfec-1201-38d9-d23e-1e8d930dd9eb</v>
    <v>en-US</v>
    <v>Generic</v>
  </rv>
  <rv s="3">
    <v>1017</v>
  </rv>
  <rv s="4">
    <v>https://www.bing.com/search?q=ca%c3%a7ador+santa+catarina&amp;form=skydnc</v>
    <v>Learn more on Bing</v>
  </rv>
  <rv s="1">
    <fb>-51.015000000000001</fb>
    <v>9</v>
  </rv>
  <rv s="1">
    <fb>79313</fb>
    <v>8</v>
  </rv>
  <rv s="5">
    <v>#VALUE!</v>
    <v>en-US</v>
    <v>5a9abd6a-52b6-7a47-9055-27a94a586bc0</v>
    <v>536870912</v>
    <v>1</v>
    <v>8995</v>
    <v>2</v>
    <v>Caçador</v>
    <v>4</v>
    <v>5</v>
    <v>Map</v>
    <v>6</v>
    <v>57</v>
    <v>77</v>
    <v>36296</v>
    <v>3</v>
    <v>Caçador is a municipality in the state of Santa Catarina in the South region of Brazil. The banks of the Rio do Peixe were inhabited by ethnic native groups of Kaingangs and Xoklengs until 1881, when families of European origin settled here and, ...</v>
    <v>36297</v>
    <v>36298</v>
    <v>36300</v>
    <v>36301</v>
    <v>36302</v>
    <v>Caçador</v>
    <v>36303</v>
    <v>6951</v>
    <v>Caçador</v>
    <v>mdp/vdpid/6460311300906942466</v>
  </rv>
  <rv s="0">
    <v>536870912</v>
    <v>Caibi</v>
    <v>aecb3cbf-e30c-d709-d3e9-a5440fbb637a</v>
    <v>en-US</v>
    <v>Map</v>
  </rv>
  <rv s="1">
    <fb>171.71100000000001</fb>
    <v>8</v>
  </rv>
  <rv s="2">
    <v>4036</v>
    <v>6</v>
    <v>8996</v>
    <v>7</v>
    <v>0</v>
    <v>Image of Caibi</v>
  </rv>
  <rv s="1">
    <fb>-27.071944444444</fb>
    <v>9</v>
  </rv>
  <rv s="0">
    <v>805306368</v>
    <v>Dilair Menin (Mayor)</v>
    <v>f6ca2df8-469f-7174-6e8a-5f1481efc135</v>
    <v>en-US</v>
    <v>Generic</v>
  </rv>
  <rv s="3">
    <v>1018</v>
  </rv>
  <rv s="4">
    <v>https://www.bing.com/search?q=caibi+santa+catarina&amp;form=skydnc</v>
    <v>Learn more on Bing</v>
  </rv>
  <rv s="1">
    <fb>-53.247777777777998</fb>
    <v>9</v>
  </rv>
  <rv s="1">
    <fb>6304</fb>
    <v>8</v>
  </rv>
  <rv s="8">
    <v>#VALUE!</v>
    <v>en-US</v>
    <v>aecb3cbf-e30c-d709-d3e9-a5440fbb637a</v>
    <v>536870912</v>
    <v>1</v>
    <v>8997</v>
    <v>67</v>
    <v>Caibi</v>
    <v>4</v>
    <v>5</v>
    <v>Map</v>
    <v>6</v>
    <v>7</v>
    <v>77</v>
    <v>36306</v>
    <v>3</v>
    <v>Caibi is a municipality in the state of Santa Catarina in the South region of Brazil. It covers 174.84 km², and has a population of 6,130 with a population density of 35.57 inhabitants per square kilometer.</v>
    <v>36307</v>
    <v>36308</v>
    <v>36310</v>
    <v>36311</v>
    <v>36312</v>
    <v>Caibi</v>
    <v>36313</v>
    <v>Caibi</v>
    <v>mdp/vdpid/6460139259767554049</v>
  </rv>
  <rv s="0">
    <v>536870912</v>
    <v>Calmon</v>
    <v>bcd7fd22-436e-e8b2-503d-1753872b0456</v>
    <v>en-US</v>
    <v>Map</v>
  </rv>
  <rv s="1">
    <fb>639.52800000000002</fb>
    <v>8</v>
  </rv>
  <rv s="2">
    <v>4037</v>
    <v>6</v>
    <v>8998</v>
    <v>7</v>
    <v>0</v>
    <v>Image of Calmon</v>
  </rv>
  <rv s="1">
    <fb>-26.6</fb>
    <v>9</v>
  </rv>
  <rv s="4">
    <v>https://www.bing.com/search?q=calmon+santa+catarina&amp;form=skydnc</v>
    <v>Learn more on Bing</v>
  </rv>
  <rv s="1">
    <fb>3335</fb>
    <v>8</v>
  </rv>
  <rv s="9">
    <v>#VALUE!</v>
    <v>en-US</v>
    <v>bcd7fd22-436e-e8b2-503d-1753872b0456</v>
    <v>536870912</v>
    <v>1</v>
    <v>8999</v>
    <v>72</v>
    <v>Calmon</v>
    <v>4</v>
    <v>5</v>
    <v>Map</v>
    <v>6</v>
    <v>57</v>
    <v>77</v>
    <v>36316</v>
    <v>3</v>
    <v>Calmon is a municipality in the state of Santa Catarina in the South region of Brazil.</v>
    <v>36317</v>
    <v>36318</v>
    <v>36319</v>
    <v>29105</v>
    <v>Calmon</v>
    <v>36320</v>
    <v>6951</v>
    <v>Calmon</v>
    <v>mdp/vdpid/6460121634530394113</v>
  </rv>
  <rv s="0">
    <v>536870912</v>
    <v>Camboriú</v>
    <v>fc6ca7f7-85cb-cfe2-6952-a122a22d6c89</v>
    <v>en-US</v>
    <v>Map</v>
  </rv>
  <rv s="1">
    <fb>214.5</fb>
    <v>8</v>
  </rv>
  <rv s="2">
    <v>4038</v>
    <v>6</v>
    <v>9000</v>
    <v>7</v>
    <v>0</v>
    <v>Image of Camboriú</v>
  </rv>
  <rv s="1">
    <fb>-27.024999999999999</fb>
    <v>9</v>
  </rv>
  <rv s="0">
    <v>805306368</v>
    <v>Leonel Pavan (Mayor)</v>
    <v>43000997-7f08-fea5-751f-824a5fff503c</v>
    <v>en-US</v>
    <v>Generic</v>
  </rv>
  <rv s="3">
    <v>1019</v>
  </rv>
  <rv s="4">
    <v>https://www.bing.com/search?q=cambori%c3%ba+santa+catarina&amp;form=skydnc</v>
    <v>Learn more on Bing</v>
  </rv>
  <rv s="1">
    <fb>-48.653888888889</fb>
    <v>9</v>
  </rv>
  <rv s="1">
    <fb>85105</fb>
    <v>8</v>
  </rv>
  <rv s="5">
    <v>#VALUE!</v>
    <v>en-US</v>
    <v>fc6ca7f7-85cb-cfe2-6952-a122a22d6c89</v>
    <v>536870912</v>
    <v>1</v>
    <v>9001</v>
    <v>2</v>
    <v>Camboriú</v>
    <v>4</v>
    <v>5</v>
    <v>Map</v>
    <v>6</v>
    <v>57</v>
    <v>77</v>
    <v>36323</v>
    <v>3</v>
    <v>Camboriú is a municipality in the state of Santa Catarina in the South region of Brazil. It is near Balneario Camboriu, a popular beach destination. The toponym "Camboriú" is a reference to the Camboriú River. The name originates from the Tupi ...</v>
    <v>36324</v>
    <v>36325</v>
    <v>36327</v>
    <v>36328</v>
    <v>36329</v>
    <v>Camboriú</v>
    <v>36330</v>
    <v>6951</v>
    <v>Camboriú</v>
    <v>mdp/vdpid/6461978397563158529</v>
  </rv>
  <rv s="0">
    <v>536870912</v>
    <v>Campo Alegre, Santa Catarina</v>
    <v>5d5db9b9-c714-797d-72f6-08ca216fe43b</v>
    <v>en-US</v>
    <v>Map</v>
  </rv>
  <rv s="1">
    <fb>496.14600000000002</fb>
    <v>8</v>
  </rv>
  <rv s="2">
    <v>4039</v>
    <v>6</v>
    <v>9002</v>
    <v>7</v>
    <v>0</v>
    <v>Image of Campo Alegre, Santa Catarina</v>
  </rv>
  <rv s="4">
    <v>https://www.bing.com/search?q=campo+alegre%2c+santa+catarina&amp;form=skydnc</v>
    <v>Learn more on Bing</v>
  </rv>
  <rv s="1">
    <fb>-49.265833333332999</fb>
    <v>9</v>
  </rv>
  <rv s="1">
    <fb>11981</fb>
    <v>8</v>
  </rv>
  <rv s="9">
    <v>#VALUE!</v>
    <v>en-US</v>
    <v>5d5db9b9-c714-797d-72f6-08ca216fe43b</v>
    <v>536870912</v>
    <v>1</v>
    <v>9003</v>
    <v>72</v>
    <v>Campo Alegre, Santa Catarina</v>
    <v>4</v>
    <v>5</v>
    <v>Map</v>
    <v>6</v>
    <v>57</v>
    <v>77</v>
    <v>36333</v>
    <v>3</v>
    <v>Campo Alegre, Santa Catarina is a municipality in the state of Santa Catarina in the South region of Brazil.</v>
    <v>36334</v>
    <v>26449</v>
    <v>36335</v>
    <v>36336</v>
    <v>Campo Alegre, Santa Catarina</v>
    <v>36337</v>
    <v>6951</v>
    <v>Campo Alegre, Santa Catarina</v>
    <v>mdp/vdpid/6461661121114800129</v>
  </rv>
  <rv s="0">
    <v>536870912</v>
    <v>Campo Belo do Sul</v>
    <v>5070ab4c-f4ef-3408-adcc-056c42254c3e</v>
    <v>en-US</v>
    <v>Map</v>
  </rv>
  <rv s="1">
    <fb>1027.4069999999999</fb>
    <v>8</v>
  </rv>
  <rv s="2">
    <v>4040</v>
    <v>6</v>
    <v>9004</v>
    <v>7</v>
    <v>0</v>
    <v>Image of Campo Belo do Sul</v>
  </rv>
  <rv s="4">
    <v>https://www.bing.com/search?q=campo+belo+do+sul+santa+catarina&amp;form=skydnc</v>
    <v>Learn more on Bing</v>
  </rv>
  <rv s="1">
    <fb>6952</fb>
    <v>8</v>
  </rv>
  <rv s="9">
    <v>#VALUE!</v>
    <v>en-US</v>
    <v>5070ab4c-f4ef-3408-adcc-056c42254c3e</v>
    <v>536870912</v>
    <v>1</v>
    <v>9005</v>
    <v>72</v>
    <v>Campo Belo do Sul</v>
    <v>4</v>
    <v>5</v>
    <v>Map</v>
    <v>6</v>
    <v>57</v>
    <v>77</v>
    <v>36340</v>
    <v>3</v>
    <v>Campo Belo do Sul is a municipality in the state of Santa Catarina in the South region of Brazil. According to the Köppen climate classification, Campo Belo do Sul is classified as Oceanic climate.</v>
    <v>36341</v>
    <v>34288</v>
    <v>36342</v>
    <v>27423</v>
    <v>Campo Belo do Sul</v>
    <v>36343</v>
    <v>6951</v>
    <v>Campo Belo do Sul</v>
    <v>mdp/vdpid/6461909295683338241</v>
  </rv>
  <rv s="0">
    <v>536870912</v>
    <v>Campo Erê</v>
    <v>b69b9fe7-7944-4fa9-857b-7dfa05022938</v>
    <v>en-US</v>
    <v>Map</v>
  </rv>
  <rv s="1">
    <fb>478.73399999999998</fb>
    <v>8</v>
  </rv>
  <rv s="2">
    <v>4041</v>
    <v>6</v>
    <v>9006</v>
    <v>7</v>
    <v>0</v>
    <v>Image of Campo Erê</v>
  </rv>
  <rv s="1">
    <fb>-26.393888888888998</fb>
    <v>9</v>
  </rv>
  <rv s="4">
    <v>https://www.bing.com/search?q=campo+er%c3%aa+santa+catarina&amp;form=skydnc</v>
    <v>Learn more on Bing</v>
  </rv>
  <rv s="1">
    <fb>-53.077777777778003</fb>
    <v>9</v>
  </rv>
  <rv s="1">
    <fb>9623</fb>
    <v>8</v>
  </rv>
  <rv s="12">
    <v>#VALUE!</v>
    <v>en-US</v>
    <v>b69b9fe7-7944-4fa9-857b-7dfa05022938</v>
    <v>536870912</v>
    <v>1</v>
    <v>9007</v>
    <v>120</v>
    <v>Campo Erê</v>
    <v>4</v>
    <v>5</v>
    <v>Map</v>
    <v>6</v>
    <v>7</v>
    <v>77</v>
    <v>36346</v>
    <v>3</v>
    <v>Campo Erê is a municipality in the state of Santa Catarina in the South region of Brazil.</v>
    <v>36347</v>
    <v>36348</v>
    <v>36349</v>
    <v>36350</v>
    <v>Campo Erê</v>
    <v>36351</v>
    <v>Campo Erê</v>
    <v>mdp/vdpid/6459936442771570689</v>
  </rv>
  <rv s="0">
    <v>536870912</v>
    <v>Campos Novos</v>
    <v>738ee5be-aaf4-47f3-4d50-10d84e926d8a</v>
    <v>en-US</v>
    <v>Map</v>
  </rv>
  <rv s="1">
    <fb>1659.625</fb>
    <v>8</v>
  </rv>
  <rv s="2">
    <v>4042</v>
    <v>6</v>
    <v>9008</v>
    <v>7</v>
    <v>0</v>
    <v>Image of Campos Novos</v>
  </rv>
  <rv s="1">
    <fb>-27.401944444443998</fb>
    <v>9</v>
  </rv>
  <rv s="0">
    <v>805306368</v>
    <v>Vilibaldo Erich Schmid (Mayor)</v>
    <v>e26ec1c0-2ae4-f9a4-3edf-3e60696ec68d</v>
    <v>en-US</v>
    <v>Generic</v>
  </rv>
  <rv s="3">
    <v>1020</v>
  </rv>
  <rv s="4">
    <v>https://www.bing.com/search?q=campos+novos+santa+catarina&amp;form=skydnc</v>
    <v>Learn more on Bing</v>
  </rv>
  <rv s="1">
    <fb>-51.225000000000001</fb>
    <v>9</v>
  </rv>
  <rv s="1">
    <fb>36932</fb>
    <v>8</v>
  </rv>
  <rv s="8">
    <v>#VALUE!</v>
    <v>en-US</v>
    <v>738ee5be-aaf4-47f3-4d50-10d84e926d8a</v>
    <v>536870912</v>
    <v>1</v>
    <v>9009</v>
    <v>67</v>
    <v>Campos Novos</v>
    <v>4</v>
    <v>5</v>
    <v>Map</v>
    <v>6</v>
    <v>7</v>
    <v>77</v>
    <v>36354</v>
    <v>3</v>
    <v>Campos Novos is a city in Santa Catarina, in the Southern Region of Brazil. Campos Novos is a pioneer in production of pollen and the biggest grain and oat producer of Santa Catarina. The municipality invests also into fat stock and poultry farming.</v>
    <v>36355</v>
    <v>36356</v>
    <v>36358</v>
    <v>36359</v>
    <v>36360</v>
    <v>Campos Novos</v>
    <v>36361</v>
    <v>Campos Novos</v>
    <v>mdp/vdpid/6460332083649708033</v>
  </rv>
  <rv s="0">
    <v>536870912</v>
    <v>Canelinha</v>
    <v>78789bb1-d22e-3380-84de-df15d959a7fc</v>
    <v>en-US</v>
    <v>Map</v>
  </rv>
  <rv s="1">
    <fb>151.40899999999999</fb>
    <v>8</v>
  </rv>
  <rv s="2">
    <v>4043</v>
    <v>6</v>
    <v>9010</v>
    <v>7</v>
    <v>0</v>
    <v>Image of Canelinha</v>
  </rv>
  <rv s="4">
    <v>https://www.bing.com/search?q=canelinha+santa+catarina&amp;form=skydnc</v>
    <v>Learn more on Bing</v>
  </rv>
  <rv s="1">
    <fb>12821</fb>
    <v>8</v>
  </rv>
  <rv s="12">
    <v>#VALUE!</v>
    <v>en-US</v>
    <v>78789bb1-d22e-3380-84de-df15d959a7fc</v>
    <v>536870912</v>
    <v>1</v>
    <v>9011</v>
    <v>120</v>
    <v>Canelinha</v>
    <v>4</v>
    <v>5</v>
    <v>Map</v>
    <v>6</v>
    <v>7</v>
    <v>77</v>
    <v>36364</v>
    <v>3</v>
    <v>Canelinha is a municipality in the state of Santa Catarina in the South region of Brazil. Canelinha is a small town, located 15.2 kilometres west of Tijucas and 9.9 kilometres by road east of São João Batista. It has an altitude of 17 metres and ...</v>
    <v>36365</v>
    <v>32930</v>
    <v>36366</v>
    <v>36006</v>
    <v>Canelinha</v>
    <v>36367</v>
    <v>Canelinha</v>
    <v>mdp/vdpid/6461993139585417217</v>
  </rv>
  <rv s="0">
    <v>536870912</v>
    <v>Canoinhas</v>
    <v>fa608718-4b62-40fd-1594-247d0e00278b</v>
    <v>en-US</v>
    <v>Map</v>
  </rv>
  <rv s="1">
    <fb>1140.395</fb>
    <v>8</v>
  </rv>
  <rv s="2">
    <v>4044</v>
    <v>6</v>
    <v>9012</v>
    <v>7</v>
    <v>0</v>
    <v>Image of Canoinhas</v>
  </rv>
  <rv s="1">
    <fb>-26.176944444444</fb>
    <v>9</v>
  </rv>
  <rv s="4">
    <v>https://www.bing.com/search?q=canoinhas+brazil&amp;form=skydnc</v>
    <v>Learn more on Bing</v>
  </rv>
  <rv s="1">
    <fb>-50.39</fb>
    <v>9</v>
  </rv>
  <rv s="1">
    <fb>55016</fb>
    <v>8</v>
  </rv>
  <rv s="12">
    <v>#VALUE!</v>
    <v>en-US</v>
    <v>fa608718-4b62-40fd-1594-247d0e00278b</v>
    <v>536870912</v>
    <v>1</v>
    <v>9013</v>
    <v>120</v>
    <v>Canoinhas</v>
    <v>4</v>
    <v>5</v>
    <v>Map</v>
    <v>6</v>
    <v>7</v>
    <v>77</v>
    <v>36370</v>
    <v>3</v>
    <v>Canoinhas is a Brazilian municipality, in the north plateau of the State of Santa Catarina. Its latitude is 26°10'38" South, its longitude is 50°23'24" West, and its altitude is 839 meters. The population was estimated in 2020 at 54,480 inhabitants.</v>
    <v>36371</v>
    <v>36372</v>
    <v>36373</v>
    <v>36374</v>
    <v>Canoinhas</v>
    <v>36375</v>
    <v>Canoinhas</v>
    <v>mdp/vdpid/6461613737760522241</v>
  </rv>
  <rv s="0">
    <v>536870912</v>
    <v>Capão Alto</v>
    <v>d9369c11-7b2f-2782-5cf4-428680609143</v>
    <v>en-US</v>
    <v>Map</v>
  </rv>
  <rv s="1">
    <fb>1335.28</fb>
    <v>8</v>
  </rv>
  <rv s="2">
    <v>4045</v>
    <v>6</v>
    <v>9014</v>
    <v>7</v>
    <v>0</v>
    <v>Image of Capão Alto</v>
  </rv>
  <rv s="4">
    <v>https://www.bing.com/search?q=cap%c3%a3o+alto+santa+catarina&amp;form=skydnc</v>
    <v>Learn more on Bing</v>
  </rv>
  <rv s="1">
    <fb>-50.511944444443998</fb>
    <v>9</v>
  </rv>
  <rv s="1">
    <fb>2496</fb>
    <v>8</v>
  </rv>
  <rv s="9">
    <v>#VALUE!</v>
    <v>en-US</v>
    <v>d9369c11-7b2f-2782-5cf4-428680609143</v>
    <v>536870912</v>
    <v>1</v>
    <v>9015</v>
    <v>72</v>
    <v>Capão Alto</v>
    <v>4</v>
    <v>5</v>
    <v>Map</v>
    <v>6</v>
    <v>57</v>
    <v>77</v>
    <v>36378</v>
    <v>3</v>
    <v>Capão Alto is a municipality in the state of Santa Catarina in the South region of Brazil.</v>
    <v>36379</v>
    <v>33587</v>
    <v>36380</v>
    <v>36381</v>
    <v>Capão Alto</v>
    <v>36382</v>
    <v>6951</v>
    <v>Capão Alto</v>
    <v>mdp/vdpid/6461911052543066113</v>
  </rv>
  <rv s="0">
    <v>536870912</v>
    <v>Capinzal</v>
    <v>41dbd855-e8af-a811-235b-6349b755cd17</v>
    <v>en-US</v>
    <v>Map</v>
  </rv>
  <rv s="1">
    <fb>333.98</fb>
    <v>8</v>
  </rv>
  <rv s="2">
    <v>4046</v>
    <v>6</v>
    <v>9016</v>
    <v>7</v>
    <v>0</v>
    <v>Image of Capinzal</v>
  </rv>
  <rv s="1">
    <fb>-27.343888888889001</fb>
    <v>9</v>
  </rv>
  <rv s="4">
    <v>https://www.bing.com/search?q=capinzal+santa+catarina&amp;form=skydnc</v>
    <v>Learn more on Bing</v>
  </rv>
  <rv s="1">
    <fb>-51.611944444443999</fb>
    <v>9</v>
  </rv>
  <rv s="1">
    <fb>23314</fb>
    <v>8</v>
  </rv>
  <rv s="12">
    <v>#VALUE!</v>
    <v>en-US</v>
    <v>41dbd855-e8af-a811-235b-6349b755cd17</v>
    <v>536870912</v>
    <v>1</v>
    <v>9017</v>
    <v>120</v>
    <v>Capinzal</v>
    <v>4</v>
    <v>5</v>
    <v>Map</v>
    <v>6</v>
    <v>7</v>
    <v>77</v>
    <v>36385</v>
    <v>3</v>
    <v>Capinzal is a municipality in the state of Santa Catarina in the South region of Brazil.</v>
    <v>36386</v>
    <v>36387</v>
    <v>36388</v>
    <v>36389</v>
    <v>Capinzal</v>
    <v>36390</v>
    <v>Capinzal</v>
    <v>mdp/vdpid/6460305009719377921</v>
  </rv>
  <rv s="0">
    <v>536870912</v>
    <v>Capivari de Baixo</v>
    <v>e3076f3a-ad59-4414-6a53-c61cc4a8f43a</v>
    <v>en-US</v>
    <v>Map</v>
  </rv>
  <rv s="1">
    <fb>53.164999999999999</fb>
    <v>8</v>
  </rv>
  <rv s="2">
    <v>4047</v>
    <v>6</v>
    <v>9018</v>
    <v>7</v>
    <v>0</v>
    <v>Image of Capivari de Baixo</v>
  </rv>
  <rv s="1">
    <fb>-28.445</fb>
    <v>9</v>
  </rv>
  <rv s="0">
    <v>805306368</v>
    <v>Nivaldo Souza (Mayor)</v>
    <v>854dccf6-d8ca-9cdb-a2ed-6a1af13f9e5e</v>
    <v>en-US</v>
    <v>Generic</v>
  </rv>
  <rv s="3">
    <v>1021</v>
  </rv>
  <rv s="4">
    <v>https://www.bing.com/search?q=capivari+de+baixo+brazil&amp;form=skydnc</v>
    <v>Learn more on Bing</v>
  </rv>
  <rv s="1">
    <fb>-48.957777777777999</fb>
    <v>9</v>
  </rv>
  <rv s="1">
    <fb>23975</fb>
    <v>8</v>
  </rv>
  <rv s="8">
    <v>#VALUE!</v>
    <v>en-US</v>
    <v>e3076f3a-ad59-4414-6a53-c61cc4a8f43a</v>
    <v>536870912</v>
    <v>1</v>
    <v>9019</v>
    <v>67</v>
    <v>Capivari de Baixo</v>
    <v>4</v>
    <v>5</v>
    <v>Map</v>
    <v>6</v>
    <v>7</v>
    <v>77</v>
    <v>36393</v>
    <v>3</v>
    <v>Capivari de Baixo is a Brazilian municipality located in the southern region of Santa Catarina. In 2010, it had a population estimated at 21,674 inhabitants. As of 2020, the population was estimated to be at 25,177. From 1991 to 2000, the ...</v>
    <v>36394</v>
    <v>36395</v>
    <v>36397</v>
    <v>36398</v>
    <v>36399</v>
    <v>Capivari de Baixo</v>
    <v>36400</v>
    <v>Capivari de Baixo</v>
    <v>mdp/vdpid/6465066659806707713</v>
  </rv>
  <rv s="0">
    <v>536870912</v>
    <v>Catanduvas, Santa Catarina</v>
    <v>f16c3ec8-e6ac-ec40-051d-d70ae8c28509</v>
    <v>en-US</v>
    <v>Map</v>
  </rv>
  <rv s="1">
    <fb>198.03299999999999</fb>
    <v>8</v>
  </rv>
  <rv s="2">
    <v>4048</v>
    <v>6</v>
    <v>9020</v>
    <v>7</v>
    <v>0</v>
    <v>Image of Catanduvas, Santa Catarina</v>
  </rv>
  <rv s="1">
    <fb>-27.070833333332999</fb>
    <v>9</v>
  </rv>
  <rv s="4">
    <v>https://www.bing.com/search?q=catanduvas%2c+santa+catarina+brazil&amp;form=skydnc</v>
    <v>Learn more on Bing</v>
  </rv>
  <rv s="1">
    <fb>-51.661944444444003</fb>
    <v>9</v>
  </rv>
  <rv s="1">
    <fb>10566</fb>
    <v>8</v>
  </rv>
  <rv s="12">
    <v>#VALUE!</v>
    <v>en-US</v>
    <v>f16c3ec8-e6ac-ec40-051d-d70ae8c28509</v>
    <v>536870912</v>
    <v>1</v>
    <v>9021</v>
    <v>120</v>
    <v>Catanduvas, Santa Catarina</v>
    <v>4</v>
    <v>5</v>
    <v>Map</v>
    <v>6</v>
    <v>7</v>
    <v>77</v>
    <v>36403</v>
    <v>3</v>
    <v>Catanduvas is a city in Santa Catarina, Brazil. It is located at around 27°04′15″S 51°39′43″W / 27.07083°S 51.66194°W. As of 2020, the estimated population was 10,984.</v>
    <v>36404</v>
    <v>36405</v>
    <v>36406</v>
    <v>36407</v>
    <v>Catanduvas, Santa Catarina</v>
    <v>36408</v>
    <v>Catanduvas, Santa Catarina</v>
    <v>mdp/vdpid/6460287655602028545</v>
  </rv>
  <rv s="0">
    <v>536870912</v>
    <v>Caxambu do Sul</v>
    <v>fe8d62ba-63ec-c13b-95e1-ad2b5464aa03</v>
    <v>en-US</v>
    <v>Map</v>
  </rv>
  <rv s="1">
    <fb>140.578</fb>
    <v>8</v>
  </rv>
  <rv s="2">
    <v>4049</v>
    <v>6</v>
    <v>9022</v>
    <v>7</v>
    <v>0</v>
    <v>Image of Caxambu do Sul</v>
  </rv>
  <rv s="1">
    <fb>-27.160833333332999</fb>
    <v>9</v>
  </rv>
  <rv s="4">
    <v>https://www.bing.com/search?q=caxambu+do+sul+santa+catarina&amp;form=skydnc</v>
    <v>Learn more on Bing</v>
  </rv>
  <rv s="1">
    <fb>-52.878888888889001</fb>
    <v>9</v>
  </rv>
  <rv s="1">
    <fb>4614</fb>
    <v>8</v>
  </rv>
  <rv s="12">
    <v>#VALUE!</v>
    <v>en-US</v>
    <v>fe8d62ba-63ec-c13b-95e1-ad2b5464aa03</v>
    <v>536870912</v>
    <v>1</v>
    <v>9023</v>
    <v>120</v>
    <v>Caxambu do Sul</v>
    <v>4</v>
    <v>5</v>
    <v>Map</v>
    <v>6</v>
    <v>7</v>
    <v>77</v>
    <v>36411</v>
    <v>3</v>
    <v>Caxambu do Sul is a municipality in the state of Santa Catarina in the South region of Brazil.</v>
    <v>36412</v>
    <v>36413</v>
    <v>36414</v>
    <v>36415</v>
    <v>Caxambu do Sul</v>
    <v>36416</v>
    <v>Caxambu do Sul</v>
    <v>mdp/vdpid/6460162040324423681</v>
  </rv>
  <rv s="0">
    <v>536870912</v>
    <v>Celso Ramos</v>
    <v>7e7c05dd-7872-d808-e96b-e3ba503c17e5</v>
    <v>en-US</v>
    <v>Map</v>
  </rv>
  <rv s="1">
    <fb>207.40899999999999</fb>
    <v>8</v>
  </rv>
  <rv s="2">
    <v>4050</v>
    <v>6</v>
    <v>9024</v>
    <v>7</v>
    <v>0</v>
    <v>Image of Celso Ramos</v>
  </rv>
  <rv s="4">
    <v>https://www.bing.com/search?q=celso+ramos+santa+catarina&amp;form=skydnc</v>
    <v>Learn more on Bing</v>
  </rv>
  <rv s="1">
    <fb>-51.335833333332999</fb>
    <v>9</v>
  </rv>
  <rv s="1">
    <fb>2719</fb>
    <v>8</v>
  </rv>
  <rv s="12">
    <v>#VALUE!</v>
    <v>en-US</v>
    <v>7e7c05dd-7872-d808-e96b-e3ba503c17e5</v>
    <v>536870912</v>
    <v>1</v>
    <v>9025</v>
    <v>120</v>
    <v>Celso Ramos</v>
    <v>4</v>
    <v>5</v>
    <v>Map</v>
    <v>6</v>
    <v>57</v>
    <v>77</v>
    <v>36419</v>
    <v>3</v>
    <v>Celso Ramos is a municipality in the state of Santa Catarina in the South region of Brazil.</v>
    <v>36420</v>
    <v>33087</v>
    <v>36421</v>
    <v>36422</v>
    <v>Celso Ramos</v>
    <v>36423</v>
    <v>Celso Ramos</v>
    <v>mdp/vdpid/6460383552893616129</v>
  </rv>
  <rv s="0">
    <v>536870912</v>
    <v>Cerro Negro, Santa Catarina</v>
    <v>c80a83d5-a1a8-44ed-0353-8502bc5d7541</v>
    <v>en-US</v>
    <v>Map</v>
  </rv>
  <rv s="1">
    <fb>416.774</fb>
    <v>8</v>
  </rv>
  <rv s="2">
    <v>4051</v>
    <v>6</v>
    <v>9026</v>
    <v>7</v>
    <v>0</v>
    <v>Image of Cerro Negro, Santa Catarina</v>
  </rv>
  <rv s="1">
    <fb>-27.795000000000002</fb>
    <v>9</v>
  </rv>
  <rv s="4">
    <v>https://www.bing.com/search?q=cerro+negro%2c+santa+catarina&amp;form=skydnc</v>
    <v>Learn more on Bing</v>
  </rv>
  <rv s="1">
    <fb>-50.875833333332999</fb>
    <v>9</v>
  </rv>
  <rv s="1">
    <fb>3317</fb>
    <v>8</v>
  </rv>
  <rv s="12">
    <v>#VALUE!</v>
    <v>en-US</v>
    <v>c80a83d5-a1a8-44ed-0353-8502bc5d7541</v>
    <v>536870912</v>
    <v>1</v>
    <v>9027</v>
    <v>120</v>
    <v>Cerro Negro, Santa Catarina</v>
    <v>4</v>
    <v>5</v>
    <v>Map</v>
    <v>6</v>
    <v>7</v>
    <v>77</v>
    <v>36426</v>
    <v>3</v>
    <v>Cerro Negro, Santa Catarina is a municipality in the state of Santa Catarina in the South region of Brazil.</v>
    <v>36427</v>
    <v>36428</v>
    <v>36429</v>
    <v>36430</v>
    <v>Cerro Negro, Santa Catarina</v>
    <v>36431</v>
    <v>Cerro Negro, Santa Catarina</v>
    <v>mdp/vdpid/6460405513313058817</v>
  </rv>
  <rv s="0">
    <v>536870912</v>
    <v>Chapadão do Lageado</v>
    <v>f843cf79-08c0-f17f-ae7b-e1993b0f1da7</v>
    <v>en-US</v>
    <v>Map</v>
  </rv>
  <rv s="1">
    <fb>124.47199999999999</fb>
    <v>8</v>
  </rv>
  <rv s="2">
    <v>4052</v>
    <v>6</v>
    <v>9028</v>
    <v>7</v>
    <v>0</v>
    <v>Image of Chapadão do Lageado</v>
  </rv>
  <rv s="1">
    <fb>-27.590833333332998</fb>
    <v>9</v>
  </rv>
  <rv s="4">
    <v>https://www.bing.com/search?q=chapad%c3%a3o+do+lageado+santa+catarina&amp;form=skydnc</v>
    <v>Learn more on Bing</v>
  </rv>
  <rv s="1">
    <fb>-49.553888888888999</fb>
    <v>9</v>
  </rv>
  <rv s="1">
    <fb>2950</fb>
    <v>8</v>
  </rv>
  <rv s="12">
    <v>#VALUE!</v>
    <v>en-US</v>
    <v>f843cf79-08c0-f17f-ae7b-e1993b0f1da7</v>
    <v>536870912</v>
    <v>1</v>
    <v>9029</v>
    <v>120</v>
    <v>Chapadão do Lageado</v>
    <v>4</v>
    <v>5</v>
    <v>Map</v>
    <v>6</v>
    <v>7</v>
    <v>77</v>
    <v>36434</v>
    <v>3</v>
    <v>Chapadão do Lageado is a municipality in the state of Santa Catarina in the South region of Brazil.</v>
    <v>36435</v>
    <v>36436</v>
    <v>36437</v>
    <v>36438</v>
    <v>Chapadão do Lageado</v>
    <v>36439</v>
    <v>Chapadão do Lageado</v>
    <v>mdp/vdpid/6461937331820560385</v>
  </rv>
  <rv s="0">
    <v>536870912</v>
    <v>Chapecó</v>
    <v>629d4c5d-2910-6217-98c0-ba3a6aa139e6</v>
    <v>en-US</v>
    <v>Map</v>
  </rv>
  <rv s="1">
    <fb>626.05999999999995</fb>
    <v>8</v>
  </rv>
  <rv s="2">
    <v>4053</v>
    <v>6</v>
    <v>9030</v>
    <v>7</v>
    <v>0</v>
    <v>Image of Chapecó</v>
  </rv>
  <rv s="1">
    <fb>-27.095833333333001</fb>
    <v>9</v>
  </rv>
  <rv s="0">
    <v>805306368</v>
    <v>João Rodrigues (Mayor)</v>
    <v>435ff116-9045-7e43-3e83-73bd3a9f29ec</v>
    <v>en-US</v>
    <v>Generic</v>
  </rv>
  <rv s="3">
    <v>1022</v>
  </rv>
  <rv s="4">
    <v>https://www.bing.com/search?q=chapec%c3%b3+brazil&amp;form=skydnc</v>
    <v>Learn more on Bing</v>
  </rv>
  <rv s="1">
    <fb>-52.617777777778002</fb>
    <v>9</v>
  </rv>
  <rv s="1">
    <fb>227587</fb>
    <v>8</v>
  </rv>
  <rv s="8">
    <v>#VALUE!</v>
    <v>en-US</v>
    <v>629d4c5d-2910-6217-98c0-ba3a6aa139e6</v>
    <v>536870912</v>
    <v>1</v>
    <v>9031</v>
    <v>67</v>
    <v>Chapecó</v>
    <v>4</v>
    <v>5</v>
    <v>Map</v>
    <v>6</v>
    <v>64</v>
    <v>77</v>
    <v>36442</v>
    <v>3</v>
    <v>Chapecó is a municipality in the state of Santa Catarina, in the Southern Region of Brazil. Being a major industrial, financial and educational center, it is a major producer of industrialized food products. Considered a medium city, with a ...</v>
    <v>36443</v>
    <v>36444</v>
    <v>36446</v>
    <v>36447</v>
    <v>36448</v>
    <v>Chapecó</v>
    <v>36449</v>
    <v>Chapecó</v>
    <v>mdp/vdpid/6460173798451707905</v>
  </rv>
  <rv s="0">
    <v>536870912</v>
    <v>Cocal do Sul</v>
    <v>5980c9cf-bd1d-8405-839d-9ed354a8d757</v>
    <v>en-US</v>
    <v>Map</v>
  </rv>
  <rv s="1">
    <fb>71.209999999999994</fb>
    <v>8</v>
  </rv>
  <rv s="2">
    <v>4054</v>
    <v>6</v>
    <v>9032</v>
    <v>7</v>
    <v>0</v>
    <v>Image of Cocal do Sul</v>
  </rv>
  <rv s="1">
    <fb>-28.600833333333</fb>
    <v>9</v>
  </rv>
  <rv s="4">
    <v>https://www.bing.com/search?q=cocal+do+sul+santa+catarina&amp;form=skydnc</v>
    <v>Learn more on Bing</v>
  </rv>
  <rv s="1">
    <fb>16821</fb>
    <v>8</v>
  </rv>
  <rv s="9">
    <v>#VALUE!</v>
    <v>en-US</v>
    <v>5980c9cf-bd1d-8405-839d-9ed354a8d757</v>
    <v>536870912</v>
    <v>1</v>
    <v>9033</v>
    <v>72</v>
    <v>Cocal do Sul</v>
    <v>4</v>
    <v>5</v>
    <v>Map</v>
    <v>6</v>
    <v>57</v>
    <v>77</v>
    <v>36452</v>
    <v>3</v>
    <v>Cocal do Sul is a municipality in the state of Santa Catarina in the South region of Brazil.</v>
    <v>36453</v>
    <v>36454</v>
    <v>36455</v>
    <v>27822</v>
    <v>Cocal do Sul</v>
    <v>36456</v>
    <v>6951</v>
    <v>Cocal do Sul</v>
    <v>mdp/vdpid/6464982402748907521</v>
  </rv>
  <rv s="0">
    <v>536870912</v>
    <v>Concórdia</v>
    <v>bf5d002b-fcb7-b6c8-db52-2019119a20fb</v>
    <v>en-US</v>
    <v>Map</v>
  </rv>
  <rv s="1">
    <fb>799.87900000000002</fb>
    <v>8</v>
  </rv>
  <rv s="2">
    <v>4055</v>
    <v>6</v>
    <v>9034</v>
    <v>7</v>
    <v>0</v>
    <v>Image of Concórdia</v>
  </rv>
  <rv s="1">
    <fb>-27.233888888888998</fb>
    <v>9</v>
  </rv>
  <rv s="0">
    <v>805306368</v>
    <v>Rogério Luciano Pacheco (Mayor)</v>
    <v>810246ee-14f4-cc0e-a242-3d833b3e2626</v>
    <v>en-US</v>
    <v>Generic</v>
  </rv>
  <rv s="3">
    <v>1023</v>
  </rv>
  <rv s="4">
    <v>https://www.bing.com/search?q=conc%c3%b3rdia+brazil&amp;form=skydnc</v>
    <v>Learn more on Bing</v>
  </rv>
  <rv s="1">
    <fb>81646</fb>
    <v>8</v>
  </rv>
  <rv s="8">
    <v>#VALUE!</v>
    <v>en-US</v>
    <v>bf5d002b-fcb7-b6c8-db52-2019119a20fb</v>
    <v>536870912</v>
    <v>1</v>
    <v>9035</v>
    <v>67</v>
    <v>Concórdia</v>
    <v>4</v>
    <v>5</v>
    <v>Map</v>
    <v>6</v>
    <v>7</v>
    <v>77</v>
    <v>36459</v>
    <v>3</v>
    <v>Concórdia is a city in the Brazilian state of Santa Catarina. It was founded by colonizers of the State of Rio Grande do Sul, basically descendants of Italians and Germans, who immigrated to Brazil in the 19th century. It is located 480 km west ...</v>
    <v>36460</v>
    <v>36461</v>
    <v>36463</v>
    <v>36464</v>
    <v>28576</v>
    <v>Concórdia</v>
    <v>36465</v>
    <v>Concórdia</v>
    <v>mdp/vdpid/6460291985432379394</v>
  </rv>
  <rv s="0">
    <v>536870912</v>
    <v>Cordilheira Alta</v>
    <v>21074e8f-8f3e-57d7-9722-af7f8db810f3</v>
    <v>en-US</v>
    <v>Map</v>
  </rv>
  <rv s="1">
    <fb>83.768000000000001</fb>
    <v>8</v>
  </rv>
  <rv s="2">
    <v>4056</v>
    <v>6</v>
    <v>9036</v>
    <v>7</v>
    <v>0</v>
    <v>Image of Cordilheira Alta</v>
  </rv>
  <rv s="1">
    <fb>-26.983888888888998</fb>
    <v>9</v>
  </rv>
  <rv s="4">
    <v>https://www.bing.com/search?q=cordilheira+alta+santa+catarina&amp;form=skydnc</v>
    <v>Learn more on Bing</v>
  </rv>
  <rv s="1">
    <fb>-52.606944444443997</fb>
    <v>9</v>
  </rv>
  <rv s="12">
    <v>#VALUE!</v>
    <v>en-US</v>
    <v>21074e8f-8f3e-57d7-9722-af7f8db810f3</v>
    <v>536870912</v>
    <v>1</v>
    <v>9037</v>
    <v>120</v>
    <v>Cordilheira Alta</v>
    <v>4</v>
    <v>5</v>
    <v>Map</v>
    <v>6</v>
    <v>7</v>
    <v>77</v>
    <v>36468</v>
    <v>3</v>
    <v>Cordilheira Alta is a municipality in the state of Santa Catarina in the South region of Brazil.</v>
    <v>36469</v>
    <v>36470</v>
    <v>36471</v>
    <v>36472</v>
    <v>Cordilheira Alta</v>
    <v>33780</v>
    <v>Cordilheira Alta</v>
    <v>mdp/vdpid/6460173485472743425</v>
  </rv>
  <rv s="0">
    <v>536870912</v>
    <v>Coronel Freitas</v>
    <v>60fd8837-b9eb-fd26-cd54-10ee38766610</v>
    <v>en-US</v>
    <v>Map</v>
  </rv>
  <rv s="1">
    <fb>234.15700000000001</fb>
    <v>8</v>
  </rv>
  <rv s="2">
    <v>4057</v>
    <v>6</v>
    <v>9038</v>
    <v>7</v>
    <v>0</v>
    <v>Image of Coronel Freitas</v>
  </rv>
  <rv s="1">
    <fb>-26.908888888888999</fb>
    <v>9</v>
  </rv>
  <rv s="4">
    <v>https://www.bing.com/search?q=coronel+freitas+santa+catarina&amp;form=skydnc</v>
    <v>Learn more on Bing</v>
  </rv>
  <rv s="1">
    <fb>-52.702777777778003</fb>
    <v>9</v>
  </rv>
  <rv s="1">
    <fb>10388</fb>
    <v>8</v>
  </rv>
  <rv s="12">
    <v>#VALUE!</v>
    <v>en-US</v>
    <v>60fd8837-b9eb-fd26-cd54-10ee38766610</v>
    <v>536870912</v>
    <v>1</v>
    <v>9039</v>
    <v>120</v>
    <v>Coronel Freitas</v>
    <v>4</v>
    <v>5</v>
    <v>Map</v>
    <v>6</v>
    <v>7</v>
    <v>77</v>
    <v>36475</v>
    <v>3</v>
    <v>Coronel Freitas is a municipality in the state of Santa Catarina in the South region of Brazil.</v>
    <v>36476</v>
    <v>36477</v>
    <v>36478</v>
    <v>36479</v>
    <v>Coronel Freitas</v>
    <v>36480</v>
    <v>Coronel Freitas</v>
    <v>mdp/vdpid/6460148260660051969</v>
  </rv>
  <rv s="0">
    <v>536870912</v>
    <v>Coronel Martins</v>
    <v>e6271bf5-52ca-a64b-ca88-a921422fc9c5</v>
    <v>en-US</v>
    <v>Map</v>
  </rv>
  <rv s="1">
    <fb>107.408</fb>
    <v>8</v>
  </rv>
  <rv s="2">
    <v>4058</v>
    <v>6</v>
    <v>9040</v>
    <v>7</v>
    <v>0</v>
    <v>Image of Coronel Martins</v>
  </rv>
  <rv s="1">
    <fb>-26.511944444444001</fb>
    <v>9</v>
  </rv>
  <rv s="4">
    <v>https://www.bing.com/search?q=coronel+martins+santa+catarina&amp;form=skydnc</v>
    <v>Learn more on Bing</v>
  </rv>
  <rv s="1">
    <fb>-52.668888888889001</fb>
    <v>9</v>
  </rv>
  <rv s="1">
    <fb>2065</fb>
    <v>8</v>
  </rv>
  <rv s="12">
    <v>#VALUE!</v>
    <v>en-US</v>
    <v>e6271bf5-52ca-a64b-ca88-a921422fc9c5</v>
    <v>536870912</v>
    <v>1</v>
    <v>9041</v>
    <v>120</v>
    <v>Coronel Martins</v>
    <v>4</v>
    <v>5</v>
    <v>Map</v>
    <v>6</v>
    <v>7</v>
    <v>77</v>
    <v>36483</v>
    <v>3</v>
    <v>Coronel Martins is a municipality in the state of Santa Catarina in the South region of Brazil. It was created in 1992 out of the existing municipality of São Domingos.</v>
    <v>36484</v>
    <v>36485</v>
    <v>36486</v>
    <v>36487</v>
    <v>Coronel Martins</v>
    <v>36488</v>
    <v>Coronel Martins</v>
    <v>mdp/vdpid/6459975432736342017</v>
  </rv>
  <rv s="0">
    <v>536870912</v>
    <v>Correia Pinto</v>
    <v>4880f563-9cc3-2915-4191-6ddfb07aac5d</v>
    <v>en-US</v>
    <v>Map</v>
  </rv>
  <rv s="1">
    <fb>651.61400000000003</fb>
    <v>8</v>
  </rv>
  <rv s="2">
    <v>4059</v>
    <v>6</v>
    <v>9042</v>
    <v>7</v>
    <v>0</v>
    <v>Image of Correia Pinto</v>
  </rv>
  <rv s="1">
    <fb>-27.585000000000001</fb>
    <v>9</v>
  </rv>
  <rv s="4">
    <v>https://www.bing.com/search?q=correia+pinto+santa+catarina&amp;form=skydnc</v>
    <v>Learn more on Bing</v>
  </rv>
  <rv s="1">
    <fb>12553</fb>
    <v>8</v>
  </rv>
  <rv s="9">
    <v>#VALUE!</v>
    <v>en-US</v>
    <v>4880f563-9cc3-2915-4191-6ddfb07aac5d</v>
    <v>536870912</v>
    <v>1</v>
    <v>9043</v>
    <v>72</v>
    <v>Correia Pinto</v>
    <v>4</v>
    <v>5</v>
    <v>Map</v>
    <v>6</v>
    <v>57</v>
    <v>77</v>
    <v>36491</v>
    <v>3</v>
    <v>Correia Pinto is a municipality in the state of Santa Catarina in the South region of Brazil. It was created in 1982 out of the existing municipality of Lages. The city is served by Planalto Serrano Regional Airport.</v>
    <v>36492</v>
    <v>36493</v>
    <v>36494</v>
    <v>8256</v>
    <v>Correia Pinto</v>
    <v>36495</v>
    <v>6951</v>
    <v>Correia Pinto</v>
    <v>mdp/vdpid/6461895247700951041</v>
  </rv>
  <rv s="0">
    <v>536870912</v>
    <v>Corupá</v>
    <v>5539ab55-44a3-8d16-9571-46cf9715235e</v>
    <v>en-US</v>
    <v>Map</v>
  </rv>
  <rv s="1">
    <fb>405.00299999999999</fb>
    <v>8</v>
  </rv>
  <rv s="2">
    <v>4060</v>
    <v>6</v>
    <v>9044</v>
    <v>7</v>
    <v>0</v>
    <v>Image of Corupá</v>
  </rv>
  <rv s="1">
    <fb>-26.425000000000001</fb>
    <v>9</v>
  </rv>
  <rv s="4">
    <v>https://www.bing.com/search?q=corup%c3%a1+santa+catarina&amp;form=skydnc</v>
    <v>Learn more on Bing</v>
  </rv>
  <rv s="1">
    <fb>-49.242777777778002</fb>
    <v>9</v>
  </rv>
  <rv s="1">
    <fb>16107</fb>
    <v>8</v>
  </rv>
  <rv s="9">
    <v>#VALUE!</v>
    <v>en-US</v>
    <v>5539ab55-44a3-8d16-9571-46cf9715235e</v>
    <v>536870912</v>
    <v>1</v>
    <v>9045</v>
    <v>72</v>
    <v>Corupá</v>
    <v>4</v>
    <v>5</v>
    <v>Map</v>
    <v>6</v>
    <v>57</v>
    <v>77</v>
    <v>36498</v>
    <v>3</v>
    <v>Corupá is a municipality of the state of Santa Catarina, located in the South Region of Brazil. It has approximately 16,000 inhabitants distributed over 407 km². It is located in the Valley Itapocu near Joinville. Its economy is based on the ...</v>
    <v>36499</v>
    <v>36500</v>
    <v>36501</v>
    <v>36502</v>
    <v>Corupá</v>
    <v>36503</v>
    <v>6951</v>
    <v>Corupá</v>
    <v>mdp/vdpid/6461674692255154177</v>
  </rv>
  <rv s="0">
    <v>536870912</v>
    <v>Criciúma</v>
    <v>acc83788-996e-d382-18b6-491069c7082b</v>
    <v>en-US</v>
    <v>Map</v>
  </rv>
  <rv s="1">
    <fb>235.62799999999999</fb>
    <v>8</v>
  </rv>
  <rv s="2">
    <v>4061</v>
    <v>6</v>
    <v>9046</v>
    <v>7</v>
    <v>0</v>
    <v>Image of Criciúma</v>
  </rv>
  <rv s="1">
    <fb>-28.677499999999998</fb>
    <v>9</v>
  </rv>
  <rv s="0">
    <v>805306368</v>
    <v>Clésio Salvaro (Mayor)</v>
    <v>bf6a1f1c-67b2-42df-0b4c-d18d467ce1d6</v>
    <v>en-US</v>
    <v>Generic</v>
  </rv>
  <rv s="3">
    <v>1024</v>
  </rv>
  <rv s="4">
    <v>https://www.bing.com/search?q=crici%c3%bama+brazil&amp;form=skydnc</v>
    <v>Learn more on Bing</v>
  </rv>
  <rv s="1">
    <fb>-49.369722222222002</fb>
    <v>9</v>
  </rv>
  <rv s="1">
    <fb>217311</fb>
    <v>8</v>
  </rv>
  <rv s="8">
    <v>#VALUE!</v>
    <v>en-US</v>
    <v>acc83788-996e-d382-18b6-491069c7082b</v>
    <v>536870912</v>
    <v>1</v>
    <v>9047</v>
    <v>67</v>
    <v>Criciúma</v>
    <v>4</v>
    <v>5</v>
    <v>Map</v>
    <v>6</v>
    <v>57</v>
    <v>77</v>
    <v>36506</v>
    <v>3</v>
    <v>Criciúma is a city in the Brazilian state of Santa Catarina. At 28°40′39″S 49°22′11″W / 28.67750°S 49.36972°W, it is located 180 km south of Florianópolis, the state capital and around 900 km south of São Paulo. The city is the center of ...</v>
    <v>36507</v>
    <v>36508</v>
    <v>36510</v>
    <v>36511</v>
    <v>36512</v>
    <v>Criciúma</v>
    <v>36513</v>
    <v>Criciúma</v>
    <v>mdp/vdpid/6464985560137072641</v>
  </rv>
  <rv s="0">
    <v>536870912</v>
    <v>Cunha Porã</v>
    <v>f70ab18b-966f-af46-53af-35d98a8e6ad8</v>
    <v>en-US</v>
    <v>Map</v>
  </rv>
  <rv s="1">
    <fb>220.29300000000001</fb>
    <v>8</v>
  </rv>
  <rv s="2">
    <v>4062</v>
    <v>6</v>
    <v>9048</v>
    <v>7</v>
    <v>0</v>
    <v>Image of Cunha Porã</v>
  </rv>
  <rv s="1">
    <fb>-26.893888888888998</fb>
    <v>9</v>
  </rv>
  <rv s="4">
    <v>https://www.bing.com/search?q=cunha+por%c3%a3+santa+catarina&amp;form=skydnc</v>
    <v>Learn more on Bing</v>
  </rv>
  <rv s="1">
    <fb>-53.167777777777999</fb>
    <v>9</v>
  </rv>
  <rv s="1">
    <fb>11118</fb>
    <v>8</v>
  </rv>
  <rv s="9">
    <v>#VALUE!</v>
    <v>en-US</v>
    <v>f70ab18b-966f-af46-53af-35d98a8e6ad8</v>
    <v>536870912</v>
    <v>1</v>
    <v>9049</v>
    <v>72</v>
    <v>Cunha Porã</v>
    <v>4</v>
    <v>5</v>
    <v>Map</v>
    <v>6</v>
    <v>57</v>
    <v>77</v>
    <v>36516</v>
    <v>3</v>
    <v>Cunha Porã is a municipality in the state of Santa Catarina in the South region of Brazil. It was created in 1958 out of the existing municipality of Palmitos.</v>
    <v>36517</v>
    <v>36518</v>
    <v>36519</v>
    <v>36520</v>
    <v>Cunha Porã</v>
    <v>36521</v>
    <v>6951</v>
    <v>Cunha Porã</v>
    <v>mdp/vdpid/6460139565901414401</v>
  </rv>
  <rv s="0">
    <v>536870912</v>
    <v>Cunhataí</v>
    <v>de4216de-e2d2-317b-8dfd-b895890d5937</v>
    <v>en-US</v>
    <v>Map</v>
  </rv>
  <rv s="1">
    <fb>54.511000000000003</fb>
    <v>8</v>
  </rv>
  <rv s="2">
    <v>4063</v>
    <v>6</v>
    <v>9050</v>
    <v>7</v>
    <v>0</v>
    <v>Image of Cunhataí</v>
  </rv>
  <rv s="1">
    <fb>-26.968888888889001</fb>
    <v>9</v>
  </rv>
  <rv s="4">
    <v>https://www.bing.com/search?q=cunhata%c3%ad+santa+catarina&amp;form=skydnc</v>
    <v>Learn more on Bing</v>
  </rv>
  <rv s="1">
    <fb>1968</fb>
    <v>8</v>
  </rv>
  <rv s="12">
    <v>#VALUE!</v>
    <v>en-US</v>
    <v>de4216de-e2d2-317b-8dfd-b895890d5937</v>
    <v>536870912</v>
    <v>1</v>
    <v>9051</v>
    <v>120</v>
    <v>Cunhataí</v>
    <v>4</v>
    <v>5</v>
    <v>Map</v>
    <v>6</v>
    <v>7</v>
    <v>77</v>
    <v>36524</v>
    <v>3</v>
    <v>Cunhataí is a municipality in the state of Santa Catarina in the South region of Brazil.</v>
    <v>36525</v>
    <v>36526</v>
    <v>36527</v>
    <v>32104</v>
    <v>Cunhataí</v>
    <v>36528</v>
    <v>Cunhataí</v>
    <v>mdp/vdpid/6460145779897008129</v>
  </rv>
  <rv s="0">
    <v>536870912</v>
    <v>Curitibanos</v>
    <v>53808ecb-8c7a-f20b-29bf-53fa99740eda</v>
    <v>en-US</v>
    <v>Map</v>
  </rv>
  <rv s="1">
    <fb>952.28300000000002</fb>
    <v>8</v>
  </rv>
  <rv s="2">
    <v>4064</v>
    <v>6</v>
    <v>9052</v>
    <v>7</v>
    <v>0</v>
    <v>Image of Curitibanos</v>
  </rv>
  <rv s="1">
    <fb>-27.282777777778001</fb>
    <v>9</v>
  </rv>
  <rv s="0">
    <v>805306368</v>
    <v>Kleberson Luciano Lima (Mayor)</v>
    <v>1f186c52-f3c6-6944-d106-e18356985bc3</v>
    <v>en-US</v>
    <v>Generic</v>
  </rv>
  <rv s="3">
    <v>1025</v>
  </rv>
  <rv s="4">
    <v>https://www.bing.com/search?q=curitibanos+brazil&amp;form=skydnc</v>
    <v>Learn more on Bing</v>
  </rv>
  <rv s="1">
    <fb>40037</fb>
    <v>8</v>
  </rv>
  <rv s="5">
    <v>#VALUE!</v>
    <v>en-US</v>
    <v>53808ecb-8c7a-f20b-29bf-53fa99740eda</v>
    <v>536870912</v>
    <v>1</v>
    <v>9053</v>
    <v>2</v>
    <v>Curitibanos</v>
    <v>4</v>
    <v>5</v>
    <v>Map</v>
    <v>6</v>
    <v>64</v>
    <v>77</v>
    <v>36531</v>
    <v>3</v>
    <v>Curitibanos is a Brazilian municipality in the state of Santa Catarina. It is located at 27º16'58" south latitude and 50º35'04" west longitude, at an elevation of 987 metres. It has an area of 953.67 km² and its population, according to 2018 ...</v>
    <v>36532</v>
    <v>36533</v>
    <v>36535</v>
    <v>36536</v>
    <v>27453</v>
    <v>Curitibanos</v>
    <v>36537</v>
    <v>6951</v>
    <v>Curitibanos</v>
    <v>mdp/vdpid/6461843159730094081</v>
  </rv>
  <rv s="0">
    <v>536870912</v>
    <v>Descanso, Santa Catarina</v>
    <v>bfb876d3-0715-9ee5-5f60-6e1a5453e42f</v>
    <v>en-US</v>
    <v>Map</v>
  </rv>
  <rv s="1">
    <fb>285.57100000000003</fb>
    <v>8</v>
  </rv>
  <rv s="2">
    <v>4065</v>
    <v>6</v>
    <v>9054</v>
    <v>7</v>
    <v>0</v>
    <v>Image of Descanso, Santa Catarina</v>
  </rv>
  <rv s="1">
    <fb>-26.8246854</fb>
    <v>9</v>
  </rv>
  <rv s="4">
    <v>https://www.bing.com/search?q=descanso%2c+santa+catarina&amp;form=skydnc</v>
    <v>Learn more on Bing</v>
  </rv>
  <rv s="1">
    <fb>-53.501758600000002</fb>
    <v>9</v>
  </rv>
  <rv s="9">
    <v>#VALUE!</v>
    <v>en-US</v>
    <v>bfb876d3-0715-9ee5-5f60-6e1a5453e42f</v>
    <v>536870912</v>
    <v>1</v>
    <v>9055</v>
    <v>72</v>
    <v>Descanso, Santa Catarina</v>
    <v>4</v>
    <v>5</v>
    <v>Map</v>
    <v>6</v>
    <v>57</v>
    <v>77</v>
    <v>36540</v>
    <v>3</v>
    <v>Descanso, Santa Catarina is a municipality in the state of Santa Catarina in the South region of Brazil.</v>
    <v>36541</v>
    <v>36542</v>
    <v>36543</v>
    <v>36544</v>
    <v>Descanso, Santa Catarina</v>
    <v>31055</v>
    <v>6951</v>
    <v>Descanso, Santa Catarina</v>
    <v>mdp/vdpid/6460132631223730177</v>
  </rv>
  <rv s="0">
    <v>536870912</v>
    <v>Dionísio Cerqueira</v>
    <v>af04b06f-1843-c0f8-d6aa-6f6c561ae0b9</v>
    <v>en-US</v>
    <v>Map</v>
  </rv>
  <rv s="1">
    <fb>377.70400000000001</fb>
    <v>8</v>
  </rv>
  <rv s="2">
    <v>4066</v>
    <v>6</v>
    <v>9056</v>
    <v>7</v>
    <v>0</v>
    <v>Image of Dionísio Cerqueira</v>
  </rv>
  <rv s="1">
    <fb>-26.254999999999999</fb>
    <v>9</v>
  </rv>
  <rv s="4">
    <v>https://www.bing.com/search?q=dion%c3%adsio+cerqueira+santa+catarina&amp;form=skydnc</v>
    <v>Learn more on Bing</v>
  </rv>
  <rv s="1">
    <fb>-53.64</fb>
    <v>9</v>
  </rv>
  <rv s="1">
    <fb>15008</fb>
    <v>8</v>
  </rv>
  <rv s="12">
    <v>#VALUE!</v>
    <v>en-US</v>
    <v>af04b06f-1843-c0f8-d6aa-6f6c561ae0b9</v>
    <v>536870912</v>
    <v>1</v>
    <v>9057</v>
    <v>120</v>
    <v>Dionísio Cerqueira</v>
    <v>4</v>
    <v>5</v>
    <v>Map</v>
    <v>6</v>
    <v>7</v>
    <v>77</v>
    <v>36547</v>
    <v>3</v>
    <v>Dionísio Cerqueira is a municipality in the state of Santa Catarina in the South region of Brazil.</v>
    <v>36548</v>
    <v>36549</v>
    <v>36550</v>
    <v>36551</v>
    <v>Dionísio Cerqueira</v>
    <v>36552</v>
    <v>Dionísio Cerqueira</v>
    <v>mdp/vdpid/6459548246665592833</v>
  </rv>
  <rv s="0">
    <v>536870912</v>
    <v>Dona Emma</v>
    <v>0820c240-b210-ab20-d2d4-ec011101c9d1</v>
    <v>en-US</v>
    <v>Map</v>
  </rv>
  <rv s="1">
    <fb>181.018</fb>
    <v>8</v>
  </rv>
  <rv s="1">
    <fb>-26.984999999999999</fb>
    <v>9</v>
  </rv>
  <rv s="4">
    <v>https://www.bing.com/search?q=dona+emma+santa+catarina&amp;form=skydnc</v>
    <v>Learn more on Bing</v>
  </rv>
  <rv s="1">
    <fb>-49.725833333333</fb>
    <v>9</v>
  </rv>
  <rv s="1">
    <fb>4186</fb>
    <v>8</v>
  </rv>
  <rv s="14">
    <v>#VALUE!</v>
    <v>en-US</v>
    <v>0820c240-b210-ab20-d2d4-ec011101c9d1</v>
    <v>536870912</v>
    <v>1</v>
    <v>9059</v>
    <v>136</v>
    <v>Dona Emma</v>
    <v>4</v>
    <v>137</v>
    <v>Map</v>
    <v>6</v>
    <v>57</v>
    <v>77</v>
    <v>36555</v>
    <v>3</v>
    <v>Dona Emma is a municipality in the state of Santa Catarina in the South region of Brazil.</v>
    <v>36556</v>
    <v>36557</v>
    <v>36558</v>
    <v>Dona Emma</v>
    <v>36559</v>
    <v>6951</v>
    <v>Dona Emma</v>
    <v>mdp/vdpid/6461863045462228993</v>
  </rv>
  <rv s="0">
    <v>536870912</v>
    <v>Doutor Pedrinho</v>
    <v>29301211-9869-a219-8a21-237e8fec570f</v>
    <v>en-US</v>
    <v>Map</v>
  </rv>
  <rv s="1">
    <fb>375.75799999999998</fb>
    <v>8</v>
  </rv>
  <rv s="2">
    <v>4067</v>
    <v>6</v>
    <v>9060</v>
    <v>7</v>
    <v>0</v>
    <v>Image of Doutor Pedrinho</v>
  </rv>
  <rv s="1">
    <fb>-26.713888888888999</fb>
    <v>9</v>
  </rv>
  <rv s="0">
    <v>805306368</v>
    <v>Hartwig Persuhn (Mayor)</v>
    <v>d773ea96-0ee9-eb84-6ca7-6311e5a04503</v>
    <v>en-US</v>
    <v>Generic</v>
  </rv>
  <rv s="3">
    <v>1026</v>
  </rv>
  <rv s="4">
    <v>https://www.bing.com/search?q=doutor+pedrinho+santa+catarina&amp;form=skydnc</v>
    <v>Learn more on Bing</v>
  </rv>
  <rv s="1">
    <fb>-49.482777777777997</fb>
    <v>9</v>
  </rv>
  <rv s="1">
    <fb>3637</fb>
    <v>8</v>
  </rv>
  <rv s="8">
    <v>#VALUE!</v>
    <v>en-US</v>
    <v>29301211-9869-a219-8a21-237e8fec570f</v>
    <v>536870912</v>
    <v>1</v>
    <v>9061</v>
    <v>67</v>
    <v>Doutor Pedrinho</v>
    <v>4</v>
    <v>5</v>
    <v>Map</v>
    <v>6</v>
    <v>7</v>
    <v>77</v>
    <v>36562</v>
    <v>3</v>
    <v>Doutor Pedrinho is a municipality in the state of Santa Catarina in the South region of Brazil. It is located at 26º42'52" from latitude South and 49º29'00" from longitude west, at an altitude of 530 meters. It has a population of 4,115, ...</v>
    <v>36563</v>
    <v>36564</v>
    <v>36566</v>
    <v>36567</v>
    <v>36568</v>
    <v>Doutor Pedrinho</v>
    <v>36569</v>
    <v>Doutor Pedrinho</v>
    <v>mdp/vdpid/6461677545237512193</v>
  </rv>
  <rv s="0">
    <v>536870912</v>
    <v>Entre Rios, Santa Catarina</v>
    <v>49984b13-e9c0-95ef-9c6e-ae2367ad8911</v>
    <v>en-US</v>
    <v>Map</v>
  </rv>
  <rv s="1">
    <fb>105.167</fb>
    <v>8</v>
  </rv>
  <rv s="2">
    <v>4068</v>
    <v>6</v>
    <v>9062</v>
    <v>7</v>
    <v>0</v>
    <v>Image of Entre Rios, Santa Catarina</v>
  </rv>
  <rv s="1">
    <fb>-26.723888888889</fb>
    <v>9</v>
  </rv>
  <rv s="4">
    <v>https://www.bing.com/search?q=entre+rios%2c+santa+catarina&amp;form=skydnc</v>
    <v>Learn more on Bing</v>
  </rv>
  <rv s="1">
    <fb>-52.560833333333001</fb>
    <v>9</v>
  </rv>
  <rv s="1">
    <fb>3402</fb>
    <v>8</v>
  </rv>
  <rv s="12">
    <v>#VALUE!</v>
    <v>en-US</v>
    <v>49984b13-e9c0-95ef-9c6e-ae2367ad8911</v>
    <v>536870912</v>
    <v>1</v>
    <v>9063</v>
    <v>120</v>
    <v>Entre Rios, Santa Catarina</v>
    <v>4</v>
    <v>5</v>
    <v>Map</v>
    <v>6</v>
    <v>7</v>
    <v>77</v>
    <v>36572</v>
    <v>3</v>
    <v>Entre Rios is a municipality in the state of Santa Catarina in the South region of Brazil. It was created in 1995 out the existing municipality of Marema.</v>
    <v>36573</v>
    <v>36574</v>
    <v>36575</v>
    <v>36576</v>
    <v>Entre Rios, Santa Catarina</v>
    <v>36577</v>
    <v>Entre Rios, Santa Catarina</v>
    <v>mdp/vdpid/6460170725805260801</v>
  </rv>
  <rv s="0">
    <v>536870912</v>
    <v>Erval Velho</v>
    <v>692557ee-ac70-3154-bc97-974c48a02271</v>
    <v>en-US</v>
    <v>Map</v>
  </rv>
  <rv s="1">
    <fb>207.68600000000001</fb>
    <v>8</v>
  </rv>
  <rv s="2">
    <v>4069</v>
    <v>6</v>
    <v>9064</v>
    <v>7</v>
    <v>0</v>
    <v>Image of Erval Velho</v>
  </rv>
  <rv s="1">
    <fb>-27.26</fb>
    <v>9</v>
  </rv>
  <rv s="4">
    <v>https://www.bing.com/search?q=erval+velho+santa+catarina&amp;form=skydnc</v>
    <v>Learn more on Bing</v>
  </rv>
  <rv s="1">
    <fb>-51.432222222222002</fb>
    <v>9</v>
  </rv>
  <rv s="1">
    <fb>4418</fb>
    <v>8</v>
  </rv>
  <rv s="9">
    <v>#VALUE!</v>
    <v>en-US</v>
    <v>692557ee-ac70-3154-bc97-974c48a02271</v>
    <v>536870912</v>
    <v>1</v>
    <v>9065</v>
    <v>72</v>
    <v>Erval Velho</v>
    <v>4</v>
    <v>5</v>
    <v>Map</v>
    <v>6</v>
    <v>57</v>
    <v>77</v>
    <v>36580</v>
    <v>3</v>
    <v>Erval Velho is a municipality in the state of Santa Catarina in the South region of Brazil.</v>
    <v>36581</v>
    <v>36582</v>
    <v>36583</v>
    <v>36584</v>
    <v>Erval Velho</v>
    <v>36585</v>
    <v>6951</v>
    <v>Erval Velho</v>
    <v>mdp/vdpid/6460306143741739009</v>
  </rv>
  <rv s="0">
    <v>536870912</v>
    <v>Faxinal dos Guedes</v>
    <v>99187b3c-0701-b10c-fc89-14821d7a2f55</v>
    <v>en-US</v>
    <v>Map</v>
  </rv>
  <rv s="1">
    <fb>273</fb>
    <v>8</v>
  </rv>
  <rv s="2">
    <v>4070</v>
    <v>6</v>
    <v>9066</v>
    <v>7</v>
    <v>0</v>
    <v>Image of Faxinal dos Guedes</v>
  </rv>
  <rv s="1">
    <fb>-26.852777777778002</fb>
    <v>9</v>
  </rv>
  <rv s="4">
    <v>https://www.bing.com/search?q=faxinal+dos+guedes+santa+catarina&amp;form=skydnc</v>
    <v>Learn more on Bing</v>
  </rv>
  <rv s="1">
    <fb>11192</fb>
    <v>8</v>
  </rv>
  <rv s="12">
    <v>#VALUE!</v>
    <v>en-US</v>
    <v>99187b3c-0701-b10c-fc89-14821d7a2f55</v>
    <v>536870912</v>
    <v>1</v>
    <v>9067</v>
    <v>120</v>
    <v>Faxinal dos Guedes</v>
    <v>4</v>
    <v>5</v>
    <v>Map</v>
    <v>6</v>
    <v>7</v>
    <v>77</v>
    <v>36588</v>
    <v>3</v>
    <v>Faxinal dos Guedes is a municipality located in the west of the state of Santa Catarina, in the South Region of Brazil. Its population, according to the 2022 Brazilian Institute of Geography and Statistics Census, was 11 192 inhabitants. With an ...</v>
    <v>36589</v>
    <v>36590</v>
    <v>36591</v>
    <v>33146</v>
    <v>Faxinal dos Guedes</v>
    <v>36592</v>
    <v>Faxinal dos Guedes</v>
    <v>mdp/vdpid/6460182996677820417</v>
  </rv>
  <rv s="0">
    <v>536870912</v>
    <v>Flor do Sertão</v>
    <v>226cb9a7-fb54-3e2b-6c31-244cb413cef2</v>
    <v>en-US</v>
    <v>Map</v>
  </rv>
  <rv s="1">
    <fb>58.707999999999998</fb>
    <v>8</v>
  </rv>
  <rv s="2">
    <v>4071</v>
    <v>6</v>
    <v>9068</v>
    <v>7</v>
    <v>0</v>
    <v>Image of Flor do Sertão</v>
  </rv>
  <rv s="1">
    <fb>-26.777777777777999</fb>
    <v>9</v>
  </rv>
  <rv s="4">
    <v>https://www.bing.com/search?q=flor+do+sert%c3%a3o+santa+catarina&amp;form=skydnc</v>
    <v>Learn more on Bing</v>
  </rv>
  <rv s="1">
    <fb>1783</fb>
    <v>8</v>
  </rv>
  <rv s="12">
    <v>#VALUE!</v>
    <v>en-US</v>
    <v>226cb9a7-fb54-3e2b-6c31-244cb413cef2</v>
    <v>536870912</v>
    <v>1</v>
    <v>9069</v>
    <v>120</v>
    <v>Flor do Sertão</v>
    <v>4</v>
    <v>5</v>
    <v>Map</v>
    <v>6</v>
    <v>7</v>
    <v>77</v>
    <v>36595</v>
    <v>3</v>
    <v>Flor do Sertão is a municipality in the state of Santa Catarina in the South region of Brazil.</v>
    <v>36596</v>
    <v>36597</v>
    <v>36598</v>
    <v>28114</v>
    <v>Flor do Sertão</v>
    <v>36599</v>
    <v>Flor do Sertão</v>
    <v>mdp/vdpid/6460132911319351297</v>
  </rv>
  <rv s="0">
    <v>536870912</v>
    <v>Florianópolis</v>
    <v>21bdeb41-fb0e-9537-f2bb-6ca2732f1d96</v>
    <v>en-US</v>
    <v>Map</v>
  </rv>
  <rv s="1">
    <fb>675.40899999999999</fb>
    <v>8</v>
  </rv>
  <rv s="2">
    <v>4072</v>
    <v>6</v>
    <v>9070</v>
    <v>7</v>
    <v>0</v>
    <v>Image of Florianópolis</v>
  </rv>
  <rv s="1">
    <fb>-27.593280555555999</fb>
    <v>9</v>
  </rv>
  <rv s="0">
    <v>805306368</v>
    <v>Topázio Neto (Mayor)</v>
    <v>fda524d5-d38e-ca5e-afa3-1b259a96663b</v>
    <v>en-US</v>
    <v>Generic</v>
  </rv>
  <rv s="3">
    <v>1027</v>
  </rv>
  <rv s="4">
    <v>https://www.bing.com/search?q=florian%c3%b3polis&amp;form=skydnc</v>
    <v>Learn more on Bing</v>
  </rv>
  <rv s="1">
    <fb>-48.553047222221998</fb>
    <v>9</v>
  </rv>
  <rv s="1">
    <fb>537211</fb>
    <v>8</v>
  </rv>
  <rv s="5">
    <v>#VALUE!</v>
    <v>en-US</v>
    <v>21bdeb41-fb0e-9537-f2bb-6ca2732f1d96</v>
    <v>536870912</v>
    <v>1</v>
    <v>9071</v>
    <v>2</v>
    <v>Florianópolis</v>
    <v>4</v>
    <v>5</v>
    <v>Map</v>
    <v>6</v>
    <v>7</v>
    <v>77</v>
    <v>36602</v>
    <v>3</v>
    <v>Florianópolis is the capital and second largest city of the state of Santa Catarina, in the South region of Brazil. The city encompasses Santa Catarina Island and surrounding small islands, as well as part of the mainland. It has a population of ...</v>
    <v>36603</v>
    <v>36604</v>
    <v>36606</v>
    <v>36607</v>
    <v>36608</v>
    <v>Florianópolis</v>
    <v>36609</v>
    <v>185</v>
    <v>Florianópolis</v>
    <v>mdp/vdpid/6462068079399534593</v>
  </rv>
  <rv s="0">
    <v>536870912</v>
    <v>Formosa do Sul</v>
    <v>f6640b86-370b-e9f9-9f15-2e05f52783dd</v>
    <v>en-US</v>
    <v>Map</v>
  </rv>
  <rv s="1">
    <fb>99.575999999999993</fb>
    <v>8</v>
  </rv>
  <rv s="2">
    <v>4073</v>
    <v>6</v>
    <v>9072</v>
    <v>7</v>
    <v>0</v>
    <v>Image of Formosa do Sul</v>
  </rv>
  <rv s="1">
    <fb>-26.648611111110998</fb>
    <v>9</v>
  </rv>
  <rv s="0">
    <v>805306368</v>
    <v>Rudimar Conte (Mayor)</v>
    <v>cca2403d-82f0-0d5f-3318-344c952c4208</v>
    <v>en-US</v>
    <v>Generic</v>
  </rv>
  <rv s="3">
    <v>1028</v>
  </rv>
  <rv s="4">
    <v>https://www.bing.com/search?q=formosa+do+sul+brazil&amp;form=skydnc</v>
    <v>Learn more on Bing</v>
  </rv>
  <rv s="1">
    <fb>-52.796388888888998</fb>
    <v>9</v>
  </rv>
  <rv s="1">
    <fb>2682</fb>
    <v>8</v>
  </rv>
  <rv s="8">
    <v>#VALUE!</v>
    <v>en-US</v>
    <v>f6640b86-370b-e9f9-9f15-2e05f52783dd</v>
    <v>536870912</v>
    <v>1</v>
    <v>9073</v>
    <v>67</v>
    <v>Formosa do Sul</v>
    <v>4</v>
    <v>5</v>
    <v>Map</v>
    <v>6</v>
    <v>7</v>
    <v>77</v>
    <v>36612</v>
    <v>3</v>
    <v>Formosa do Sul is a Brazilian municipality in the state of Santa Catarina. The elevation is 500 m. The population in 2020 was 2,495. The area is 100 km².</v>
    <v>36613</v>
    <v>36614</v>
    <v>36616</v>
    <v>36617</v>
    <v>36618</v>
    <v>Formosa do Sul</v>
    <v>36619</v>
    <v>Formosa do Sul</v>
    <v>mdp/vdpid/6459955781834899457</v>
  </rv>
  <rv s="0">
    <v>536870912</v>
    <v>Forquilhinha</v>
    <v>39102824-eea5-a3dd-e675-65e3537e2739</v>
    <v>en-US</v>
    <v>Map</v>
  </rv>
  <rv s="1">
    <fb>183.13399999999999</fb>
    <v>8</v>
  </rv>
  <rv s="2">
    <v>4074</v>
    <v>6</v>
    <v>9074</v>
    <v>7</v>
    <v>0</v>
    <v>Image of Forquilhinha</v>
  </rv>
  <rv s="1">
    <fb>-28.746944444444001</fb>
    <v>9</v>
  </rv>
  <rv s="4">
    <v>https://www.bing.com/search?q=forquilhinha+brazil&amp;form=skydnc</v>
    <v>Learn more on Bing</v>
  </rv>
  <rv s="1">
    <fb>-49.471944444443999</fb>
    <v>9</v>
  </rv>
  <rv s="1">
    <fb>31431</fb>
    <v>8</v>
  </rv>
  <rv s="9">
    <v>#VALUE!</v>
    <v>en-US</v>
    <v>39102824-eea5-a3dd-e675-65e3537e2739</v>
    <v>536870912</v>
    <v>1</v>
    <v>9075</v>
    <v>72</v>
    <v>Forquilhinha</v>
    <v>4</v>
    <v>5</v>
    <v>Map</v>
    <v>6</v>
    <v>7</v>
    <v>77</v>
    <v>36622</v>
    <v>3</v>
    <v>Forquilhinha is a municipality in the Brazilian state of Santa Catarina. In 2020, it had a population of 27,211 inhabitants. It covers an area of 184,557 km² at an altitude of 42 meters above sea level. It is the native town of cardinal Paulo ...</v>
    <v>36623</v>
    <v>36624</v>
    <v>36625</v>
    <v>36626</v>
    <v>Forquilhinha</v>
    <v>36627</v>
    <v>6951</v>
    <v>Forquilhinha</v>
    <v>mdp/vdpid/6464984909315309570</v>
  </rv>
  <rv s="0">
    <v>536870912</v>
    <v>Fraiburgo</v>
    <v>d3983ed3-09a8-1119-fd10-c45c62de31fb</v>
    <v>en-US</v>
    <v>Map</v>
  </rv>
  <rv s="1">
    <fb>546.24900000000002</fb>
    <v>8</v>
  </rv>
  <rv s="2">
    <v>4075</v>
    <v>6</v>
    <v>9076</v>
    <v>7</v>
    <v>0</v>
    <v>Image of Fraiburgo</v>
  </rv>
  <rv s="1">
    <fb>-27.025833333333001</fb>
    <v>9</v>
  </rv>
  <rv s="0">
    <v>805306368</v>
    <v>Wilson Cardoso Ribeiro (Mayor)</v>
    <v>e66c94ef-cb20-8da7-1cf9-1c72ddb3ed10</v>
    <v>en-US</v>
    <v>Generic</v>
  </rv>
  <rv s="3">
    <v>1029</v>
  </rv>
  <rv s="4">
    <v>https://www.bing.com/search?q=fraiburgo+santa+catarina&amp;form=skydnc</v>
    <v>Learn more on Bing</v>
  </rv>
  <rv s="1">
    <fb>36584</fb>
    <v>8</v>
  </rv>
  <rv s="5">
    <v>#VALUE!</v>
    <v>en-US</v>
    <v>d3983ed3-09a8-1119-fd10-c45c62de31fb</v>
    <v>536870912</v>
    <v>1</v>
    <v>9077</v>
    <v>2</v>
    <v>Fraiburgo</v>
    <v>4</v>
    <v>5</v>
    <v>Map</v>
    <v>6</v>
    <v>57</v>
    <v>77</v>
    <v>36630</v>
    <v>3</v>
    <v>Fraiburgo is a Brazilian municipality located in the countryside of the Santa Catarina state. The city is strongly influenced by European immigrants, especially Germans and Italians. However, other nationalities also contributed to the formation ...</v>
    <v>36631</v>
    <v>36632</v>
    <v>36634</v>
    <v>36635</v>
    <v>34055</v>
    <v>Fraiburgo</v>
    <v>36636</v>
    <v>6951</v>
    <v>Fraiburgo</v>
    <v>mdp/vdpid/6460322645912059905</v>
  </rv>
  <rv s="0">
    <v>536870912</v>
    <v>Frei Rogério</v>
    <v>2defb755-72cd-dcea-cd90-cfee7bea721a</v>
    <v>en-US</v>
    <v>Map</v>
  </rv>
  <rv s="1">
    <fb>157.845</fb>
    <v>8</v>
  </rv>
  <rv s="2">
    <v>4076</v>
    <v>6</v>
    <v>9078</v>
    <v>7</v>
    <v>0</v>
    <v>Image of Frei Rogério</v>
  </rv>
  <rv s="1">
    <fb>-27.175000000000001</fb>
    <v>9</v>
  </rv>
  <rv s="0">
    <v>805306368</v>
    <v>Antonio Moacir Darol (Mayor)</v>
    <v>5143732d-3080-b122-14cb-a78b92ff883b</v>
    <v>en-US</v>
    <v>Generic</v>
  </rv>
  <rv s="3">
    <v>1030</v>
  </rv>
  <rv s="4">
    <v>https://www.bing.com/search?q=frei+rog%c3%a9rio+santa+catarina&amp;form=skydnc</v>
    <v>Learn more on Bing</v>
  </rv>
  <rv s="8">
    <v>#VALUE!</v>
    <v>en-US</v>
    <v>2defb755-72cd-dcea-cd90-cfee7bea721a</v>
    <v>536870912</v>
    <v>1</v>
    <v>9079</v>
    <v>67</v>
    <v>Frei Rogério</v>
    <v>4</v>
    <v>5</v>
    <v>Map</v>
    <v>6</v>
    <v>7</v>
    <v>77</v>
    <v>36639</v>
    <v>3</v>
    <v>Frei Rogério is a city in Santa Catarina, in the Southern Region of Brazil.</v>
    <v>36640</v>
    <v>36641</v>
    <v>36643</v>
    <v>36644</v>
    <v>27307</v>
    <v>Frei Rogério</v>
    <v>15460</v>
    <v>Frei Rogério</v>
    <v>mdp/vdpid/6460336347361050625</v>
  </rv>
  <rv s="0">
    <v>536870912</v>
    <v>Galvão</v>
    <v>2a3891a6-abbc-920b-2c7c-3c7afb7e7c25</v>
    <v>en-US</v>
    <v>Map</v>
  </rv>
  <rv s="1">
    <fb>121.9</fb>
    <v>8</v>
  </rv>
  <rv s="2">
    <v>4077</v>
    <v>6</v>
    <v>9080</v>
    <v>7</v>
    <v>0</v>
    <v>Image of Galvão</v>
  </rv>
  <rv s="1">
    <fb>-26.454999999999998</fb>
    <v>9</v>
  </rv>
  <rv s="4">
    <v>https://www.bing.com/search?q=galv%c3%a3o+santa+catarina&amp;form=skydnc</v>
    <v>Learn more on Bing</v>
  </rv>
  <rv s="1">
    <fb>2791</fb>
    <v>8</v>
  </rv>
  <rv s="9">
    <v>#VALUE!</v>
    <v>en-US</v>
    <v>2a3891a6-abbc-920b-2c7c-3c7afb7e7c25</v>
    <v>536870912</v>
    <v>1</v>
    <v>9081</v>
    <v>72</v>
    <v>Galvão</v>
    <v>4</v>
    <v>5</v>
    <v>Map</v>
    <v>6</v>
    <v>57</v>
    <v>77</v>
    <v>36647</v>
    <v>3</v>
    <v>Galvão is a municipality in the state of Santa Catarina in the South region of Brazil.</v>
    <v>36648</v>
    <v>36649</v>
    <v>36650</v>
    <v>27299</v>
    <v>Galvão</v>
    <v>36651</v>
    <v>6951</v>
    <v>Galvão</v>
    <v>mdp/vdpid/6459975123079266305</v>
  </rv>
  <rv s="0">
    <v>536870912</v>
    <v>Garopaba</v>
    <v>a5c9eaa9-f1d7-967f-d6ad-bb435067527e</v>
    <v>en-US</v>
    <v>Map</v>
  </rv>
  <rv s="1">
    <fb>114.67</fb>
    <v>8</v>
  </rv>
  <rv s="2">
    <v>4078</v>
    <v>6</v>
    <v>9082</v>
    <v>7</v>
    <v>0</v>
    <v>Image of Garopaba</v>
  </rv>
  <rv s="1">
    <fb>-28.022777777778</fb>
    <v>9</v>
  </rv>
  <rv s="4">
    <v>https://www.bing.com/search?q=garopaba+santa+catarina&amp;form=skydnc</v>
    <v>Learn more on Bing</v>
  </rv>
  <rv s="1">
    <fb>-48.612777777778</fb>
    <v>9</v>
  </rv>
  <rv s="1">
    <fb>29959</fb>
    <v>8</v>
  </rv>
  <rv s="12">
    <v>#VALUE!</v>
    <v>en-US</v>
    <v>a5c9eaa9-f1d7-967f-d6ad-bb435067527e</v>
    <v>536870912</v>
    <v>1</v>
    <v>9083</v>
    <v>120</v>
    <v>Garopaba</v>
    <v>4</v>
    <v>5</v>
    <v>Map</v>
    <v>6</v>
    <v>7</v>
    <v>77</v>
    <v>36654</v>
    <v>3</v>
    <v>Garopaba is a municipality in the state of Santa Catarina in the South region of Brazil.</v>
    <v>36655</v>
    <v>36656</v>
    <v>36657</v>
    <v>36658</v>
    <v>Garopaba</v>
    <v>36659</v>
    <v>Garopaba</v>
    <v>mdp/vdpid/6462065577178431489</v>
  </rv>
  <rv s="0">
    <v>536870912</v>
    <v>Garuva</v>
    <v>3946a51c-0bd7-a329-6d25-62afee8177f7</v>
    <v>en-US</v>
    <v>Map</v>
  </rv>
  <rv s="1">
    <fb>501.39</fb>
    <v>8</v>
  </rv>
  <rv s="2">
    <v>4079</v>
    <v>6</v>
    <v>9084</v>
    <v>7</v>
    <v>0</v>
    <v>Image of Garuva</v>
  </rv>
  <rv s="1">
    <fb>-26.026944444443998</fb>
    <v>9</v>
  </rv>
  <rv s="4">
    <v>https://www.bing.com/search?q=garuva+santa+catarina&amp;form=skydnc</v>
    <v>Learn more on Bing</v>
  </rv>
  <rv s="1">
    <fb>-48.854999999999997</fb>
    <v>9</v>
  </rv>
  <rv s="12">
    <v>#VALUE!</v>
    <v>en-US</v>
    <v>3946a51c-0bd7-a329-6d25-62afee8177f7</v>
    <v>536870912</v>
    <v>1</v>
    <v>9085</v>
    <v>120</v>
    <v>Garuva</v>
    <v>4</v>
    <v>5</v>
    <v>Map</v>
    <v>6</v>
    <v>7</v>
    <v>77</v>
    <v>36662</v>
    <v>3</v>
    <v>Garuva is a municipality in the state of Santa Catarina in the South region of Brazil.</v>
    <v>36663</v>
    <v>36664</v>
    <v>36665</v>
    <v>36666</v>
    <v>Garuva</v>
    <v>15033</v>
    <v>Garuva</v>
    <v>mdp/vdpid/6461759493616173057</v>
  </rv>
  <rv s="0">
    <v>536870912</v>
    <v>Gaspar, Santa Catarina</v>
    <v>3bbd1e85-96af-f799-2328-ba939d404406</v>
    <v>en-US</v>
    <v>Map</v>
  </rv>
  <rv s="1">
    <fb>386.77600000000001</fb>
    <v>8</v>
  </rv>
  <rv s="2">
    <v>4080</v>
    <v>6</v>
    <v>9086</v>
    <v>7</v>
    <v>0</v>
    <v>Image of Gaspar, Santa Catarina</v>
  </rv>
  <rv s="1">
    <fb>-26.930833333332998</fb>
    <v>9</v>
  </rv>
  <rv s="0">
    <v>805306368</v>
    <v>Paulo Koerich (Mayor)</v>
    <v>48af0bbe-38a2-9254-db90-9a92c35c3610</v>
    <v>en-US</v>
    <v>Generic</v>
  </rv>
  <rv s="3">
    <v>1031</v>
  </rv>
  <rv s="4">
    <v>https://www.bing.com/search?q=gaspar%2c+santa+catarina&amp;form=skydnc</v>
    <v>Learn more on Bing</v>
  </rv>
  <rv s="1">
    <fb>-48.958888888889</fb>
    <v>9</v>
  </rv>
  <rv s="1">
    <fb>73053</fb>
    <v>8</v>
  </rv>
  <rv s="5">
    <v>#VALUE!</v>
    <v>en-US</v>
    <v>3bbd1e85-96af-f799-2328-ba939d404406</v>
    <v>536870912</v>
    <v>1</v>
    <v>9087</v>
    <v>2</v>
    <v>Gaspar, Santa Catarina</v>
    <v>4</v>
    <v>5</v>
    <v>Map</v>
    <v>6</v>
    <v>7</v>
    <v>77</v>
    <v>36669</v>
    <v>3</v>
    <v>Gaspar, Santa Catarina is a municipality in the state of Santa Catarina in the South region of Brazil.</v>
    <v>36670</v>
    <v>36671</v>
    <v>36673</v>
    <v>36674</v>
    <v>36675</v>
    <v>Gaspar, Santa Catarina</v>
    <v>36676</v>
    <v>6951</v>
    <v>Gaspar, Santa Catarina</v>
    <v>mdp/vdpid/6461968639380684801</v>
  </rv>
  <rv s="0">
    <v>536870912</v>
    <v>Governador Celso Ramos</v>
    <v>65d44fb9-e0b6-5477-152b-b99f2ba19325</v>
    <v>en-US</v>
    <v>Map</v>
  </rv>
  <rv s="1">
    <fb>117.182</fb>
    <v>8</v>
  </rv>
  <rv s="2">
    <v>4081</v>
    <v>6</v>
    <v>9088</v>
    <v>7</v>
    <v>0</v>
    <v>Image of Governador Celso Ramos</v>
  </rv>
  <rv s="4">
    <v>https://www.bing.com/search?q=governador+celso+ramos+santa+catarina&amp;form=skydnc</v>
    <v>Learn more on Bing</v>
  </rv>
  <rv s="1">
    <fb>-48.558888888889001</fb>
    <v>9</v>
  </rv>
  <rv s="1">
    <fb>14739</fb>
    <v>8</v>
  </rv>
  <rv s="9">
    <v>#VALUE!</v>
    <v>en-US</v>
    <v>65d44fb9-e0b6-5477-152b-b99f2ba19325</v>
    <v>536870912</v>
    <v>1</v>
    <v>9089</v>
    <v>72</v>
    <v>Governador Celso Ramos</v>
    <v>4</v>
    <v>5</v>
    <v>Map</v>
    <v>6</v>
    <v>64</v>
    <v>77</v>
    <v>36679</v>
    <v>3</v>
    <v>Governador Celso Ramos is a municipality in the state of Santa Catarina in the South region of Brazil. The municipality contains part of the 17,104 hectares offshore Marinha do Arvoredo Biological Reserve, a fully protected conservation unit ...</v>
    <v>36680</v>
    <v>36086</v>
    <v>36681</v>
    <v>36682</v>
    <v>Governador Celso Ramos</v>
    <v>36683</v>
    <v>6951</v>
    <v>Governador Celso Ramos</v>
    <v>mdp/vdpid/6461995826892767233</v>
  </rv>
  <rv s="0">
    <v>536870912</v>
    <v>Grão Pará</v>
    <v>9c282839-e691-19eb-2f65-028c8342a13b</v>
    <v>en-US</v>
    <v>Map</v>
  </rv>
  <rv s="1">
    <fb>328.09699999999998</fb>
    <v>8</v>
  </rv>
  <rv s="2">
    <v>4082</v>
    <v>6</v>
    <v>9090</v>
    <v>7</v>
    <v>0</v>
    <v>Image of Grão Pará</v>
  </rv>
  <rv s="1">
    <fb>-28.184999999999999</fb>
    <v>9</v>
  </rv>
  <rv s="4">
    <v>https://www.bing.com/search?q=gr%c3%a3o+par%c3%a1+santa+catarina&amp;form=skydnc</v>
    <v>Learn more on Bing</v>
  </rv>
  <rv s="1">
    <fb>-49.215000000000003</fb>
    <v>9</v>
  </rv>
  <rv s="1">
    <fb>6595</fb>
    <v>8</v>
  </rv>
  <rv s="9">
    <v>#VALUE!</v>
    <v>en-US</v>
    <v>9c282839-e691-19eb-2f65-028c8342a13b</v>
    <v>536870912</v>
    <v>1</v>
    <v>9091</v>
    <v>72</v>
    <v>Grão Pará</v>
    <v>4</v>
    <v>5</v>
    <v>Map</v>
    <v>6</v>
    <v>57</v>
    <v>77</v>
    <v>36686</v>
    <v>414</v>
    <v>Grão-Pará is a municipality in the state of Santa Catarina in the South region of Brazil. The municipality contains part of the 1,330 hectares Serra Furada State Park, created in 1980.</v>
    <v>36687</v>
    <v>36688</v>
    <v>36689</v>
    <v>36690</v>
    <v>Grão Pará</v>
    <v>36691</v>
    <v>6951</v>
    <v>Grão Pará</v>
    <v>mdp/vdpid/6464964266897178625</v>
  </rv>
  <rv s="0">
    <v>536870912</v>
    <v>Gravatal</v>
    <v>0bdceab5-fad6-4f11-bac5-188f0f425f53</v>
    <v>en-US</v>
    <v>Map</v>
  </rv>
  <rv s="1">
    <fb>168.47300000000001</fb>
    <v>8</v>
  </rv>
  <rv s="2">
    <v>4083</v>
    <v>6</v>
    <v>9092</v>
    <v>7</v>
    <v>0</v>
    <v>Image of Gravatal</v>
  </rv>
  <rv s="1">
    <fb>-28.330833333333</fb>
    <v>9</v>
  </rv>
  <rv s="4">
    <v>https://www.bing.com/search?q=gravatal+santa+catarina&amp;form=skydnc</v>
    <v>Learn more on Bing</v>
  </rv>
  <rv s="1">
    <fb>-49.034999999999997</fb>
    <v>9</v>
  </rv>
  <rv s="1">
    <fb>12435</fb>
    <v>8</v>
  </rv>
  <rv s="12">
    <v>#VALUE!</v>
    <v>en-US</v>
    <v>0bdceab5-fad6-4f11-bac5-188f0f425f53</v>
    <v>536870912</v>
    <v>1</v>
    <v>9093</v>
    <v>120</v>
    <v>Gravatal</v>
    <v>4</v>
    <v>5</v>
    <v>Map</v>
    <v>6</v>
    <v>7</v>
    <v>77</v>
    <v>36694</v>
    <v>3</v>
    <v>Gravatal is a municipality in the state of Santa Catarina in the South region of Brazil. Located in a mountainous area, Gravatal has been a center for relaxation and health treatment for many years. Due to the heated water, that flows out from ...</v>
    <v>36695</v>
    <v>36696</v>
    <v>36697</v>
    <v>36698</v>
    <v>Gravatal</v>
    <v>36699</v>
    <v>Gravatal</v>
    <v>mdp/vdpid/6465064692644577281</v>
  </rv>
  <rv s="0">
    <v>536870912</v>
    <v>Guabiruba</v>
    <v>be8e8576-cf17-61cd-f931-492205d41bea</v>
    <v>en-US</v>
    <v>Map</v>
  </rv>
  <rv s="1">
    <fb>173.59100000000001</fb>
    <v>8</v>
  </rv>
  <rv s="2">
    <v>4084</v>
    <v>6</v>
    <v>9094</v>
    <v>7</v>
    <v>0</v>
    <v>Image of Guabiruba</v>
  </rv>
  <rv s="1">
    <fb>-27.085833333332999</fb>
    <v>9</v>
  </rv>
  <rv s="4">
    <v>https://www.bing.com/search?q=guabiruba+santa+catarina&amp;form=skydnc</v>
    <v>Learn more on Bing</v>
  </rv>
  <rv s="1">
    <fb>-48.980833333333003</fb>
    <v>9</v>
  </rv>
  <rv s="1">
    <fb>24543</fb>
    <v>8</v>
  </rv>
  <rv s="12">
    <v>#VALUE!</v>
    <v>en-US</v>
    <v>be8e8576-cf17-61cd-f931-492205d41bea</v>
    <v>536870912</v>
    <v>1</v>
    <v>9095</v>
    <v>120</v>
    <v>Guabiruba</v>
    <v>4</v>
    <v>5</v>
    <v>Map</v>
    <v>6</v>
    <v>7</v>
    <v>77</v>
    <v>36702</v>
    <v>3</v>
    <v>Guabiruba is a municipality situated in the state of Santa Catarina, Brazil, with an estimated 24,382 inhabitants. It is located in 27°05′09″ S and 48°58′52″ W and 60 m above sea level. It was colonized principally by people from Baden, Germany.</v>
    <v>36703</v>
    <v>36704</v>
    <v>36705</v>
    <v>36706</v>
    <v>Guabiruba</v>
    <v>36707</v>
    <v>Guabiruba</v>
    <v>mdp/vdpid/6461981734752747521</v>
  </rv>
  <rv s="0">
    <v>536870912</v>
    <v>Guaraciaba, Santa Catarina</v>
    <v>1887a35c-2bbe-65ca-4988-79efbd515aa6</v>
    <v>en-US</v>
    <v>Map</v>
  </rv>
  <rv s="1">
    <fb>330.64600000000002</fb>
    <v>8</v>
  </rv>
  <rv s="2">
    <v>4085</v>
    <v>6</v>
    <v>9096</v>
    <v>7</v>
    <v>0</v>
    <v>Image of Guaraciaba, Santa Catarina</v>
  </rv>
  <rv s="1">
    <fb>-26.598888888889</fb>
    <v>9</v>
  </rv>
  <rv s="4">
    <v>https://www.bing.com/search?q=guaraciaba%2c+santa+catarina+brazil&amp;form=skydnc</v>
    <v>Learn more on Bing</v>
  </rv>
  <rv s="1">
    <fb>-53.517777777778001</fb>
    <v>9</v>
  </rv>
  <rv s="1">
    <fb>10796</fb>
    <v>8</v>
  </rv>
  <rv s="12">
    <v>#VALUE!</v>
    <v>en-US</v>
    <v>1887a35c-2bbe-65ca-4988-79efbd515aa6</v>
    <v>536870912</v>
    <v>1</v>
    <v>9097</v>
    <v>120</v>
    <v>Guaraciaba, Santa Catarina</v>
    <v>4</v>
    <v>5</v>
    <v>Map</v>
    <v>6</v>
    <v>7</v>
    <v>77</v>
    <v>36710</v>
    <v>3</v>
    <v>Guaraciaba is a municipality situated in the state of Santa Catarina, Brazil, with an estimated population in 2020 of 10,026 inhabitants. It is located in 26°35′56″ S and 53°31′04″ W and 720 metres above sea level.</v>
    <v>36711</v>
    <v>36712</v>
    <v>36713</v>
    <v>36714</v>
    <v>Guaraciaba, Santa Catarina</v>
    <v>36715</v>
    <v>Guaraciaba, Santa Catarina</v>
    <v>mdp/vdpid/6459943450161709057</v>
  </rv>
  <rv s="0">
    <v>536870912</v>
    <v>Guaramirim</v>
    <v>bdd126b1-7890-6443-f50f-105271e73789</v>
    <v>en-US</v>
    <v>Map</v>
  </rv>
  <rv s="1">
    <fb>268.11900000000003</fb>
    <v>8</v>
  </rv>
  <rv s="2">
    <v>4086</v>
    <v>6</v>
    <v>9098</v>
    <v>7</v>
    <v>0</v>
    <v>Image of Guaramirim</v>
  </rv>
  <rv s="1">
    <fb>-26.472777777777999</fb>
    <v>9</v>
  </rv>
  <rv s="4">
    <v>https://www.bing.com/search?q=guaramirim+santa+catarina&amp;form=skydnc</v>
    <v>Learn more on Bing</v>
  </rv>
  <rv s="1">
    <fb>-49.002777777778</fb>
    <v>9</v>
  </rv>
  <rv s="1">
    <fb>46711</fb>
    <v>8</v>
  </rv>
  <rv s="12">
    <v>#VALUE!</v>
    <v>en-US</v>
    <v>bdd126b1-7890-6443-f50f-105271e73789</v>
    <v>536870912</v>
    <v>1</v>
    <v>9099</v>
    <v>120</v>
    <v>Guaramirim</v>
    <v>4</v>
    <v>5</v>
    <v>Map</v>
    <v>6</v>
    <v>7</v>
    <v>77</v>
    <v>36718</v>
    <v>3</v>
    <v>Guaramirim is a municipality in the state of Santa Catarina in the South region of Brazil.</v>
    <v>36719</v>
    <v>36720</v>
    <v>36721</v>
    <v>36722</v>
    <v>Guaramirim</v>
    <v>36723</v>
    <v>Guaramirim</v>
    <v>mdp/vdpid/6461777467265777665</v>
  </rv>
  <rv s="0">
    <v>536870912</v>
    <v>Guarujá do Sul</v>
    <v>eb4fc5ac-8cf5-c01d-595e-cca6e4846797</v>
    <v>en-US</v>
    <v>Map</v>
  </rv>
  <rv s="1">
    <fb>100.55</fb>
    <v>8</v>
  </rv>
  <rv s="2">
    <v>4087</v>
    <v>6</v>
    <v>9100</v>
    <v>7</v>
    <v>0</v>
    <v>Image of Guarujá do Sul</v>
  </rv>
  <rv s="1">
    <fb>-26.385000000000002</fb>
    <v>9</v>
  </rv>
  <rv s="4">
    <v>https://www.bing.com/search?q=guaruj%c3%a1+do+sul+santa+catarina&amp;form=skydnc</v>
    <v>Learn more on Bing</v>
  </rv>
  <rv s="1">
    <fb>4829</fb>
    <v>8</v>
  </rv>
  <rv s="12">
    <v>#VALUE!</v>
    <v>en-US</v>
    <v>eb4fc5ac-8cf5-c01d-595e-cca6e4846797</v>
    <v>536870912</v>
    <v>1</v>
    <v>9101</v>
    <v>120</v>
    <v>Guarujá do Sul</v>
    <v>4</v>
    <v>5</v>
    <v>Map</v>
    <v>6</v>
    <v>7</v>
    <v>77</v>
    <v>36726</v>
    <v>3</v>
    <v>Guarujá do Sul is a municipality in the state of Santa Catarina in the South region of Brazil.</v>
    <v>36727</v>
    <v>36728</v>
    <v>36729</v>
    <v>18941</v>
    <v>Guarujá do Sul</v>
    <v>36730</v>
    <v>Guarujá do Sul</v>
    <v>mdp/vdpid/6459939019064082433</v>
  </rv>
  <rv s="0">
    <v>536870912</v>
    <v>Guatambu</v>
    <v>a8c3bcbe-d3fc-4dee-85ba-96bb2b4ed82a</v>
    <v>en-US</v>
    <v>Map</v>
  </rv>
  <rv s="1">
    <fb>204.75700000000001</fb>
    <v>8</v>
  </rv>
  <rv s="2">
    <v>4088</v>
    <v>6</v>
    <v>9102</v>
    <v>7</v>
    <v>0</v>
    <v>Image of Guatambu</v>
  </rv>
  <rv s="1">
    <fb>-27.131944444443999</fb>
    <v>9</v>
  </rv>
  <rv s="0">
    <v>805306368</v>
    <v>Pedro Borsoi (Mayor)</v>
    <v>56a4bab9-005a-a7a7-fe6a-e7a78552c85c</v>
    <v>en-US</v>
    <v>Generic</v>
  </rv>
  <rv s="3">
    <v>1032</v>
  </rv>
  <rv s="4">
    <v>https://www.bing.com/search?q=guatambu+santa+catarina&amp;form=skydnc</v>
    <v>Learn more on Bing</v>
  </rv>
  <rv s="1">
    <fb>-52.787222222221999</fb>
    <v>9</v>
  </rv>
  <rv s="1">
    <fb>8425</fb>
    <v>8</v>
  </rv>
  <rv s="8">
    <v>#VALUE!</v>
    <v>en-US</v>
    <v>a8c3bcbe-d3fc-4dee-85ba-96bb2b4ed82a</v>
    <v>536870912</v>
    <v>1</v>
    <v>9103</v>
    <v>67</v>
    <v>Guatambu</v>
    <v>4</v>
    <v>5</v>
    <v>Map</v>
    <v>6</v>
    <v>7</v>
    <v>77</v>
    <v>36733</v>
    <v>3</v>
    <v>Guatambu is a municipality in the state of Santa Catarina in the South region of Brazil. Its main ethnical compositions are italian, german and cabocla.</v>
    <v>36734</v>
    <v>36735</v>
    <v>36737</v>
    <v>36738</v>
    <v>36739</v>
    <v>Guatambu</v>
    <v>36740</v>
    <v>Guatambu</v>
    <v>mdp/vdpid/6462014915774251010</v>
  </rv>
  <rv s="0">
    <v>536870912</v>
    <v>Herval d'Oeste</v>
    <v>035bb066-4934-dd0e-369f-d256c109703f</v>
    <v>en-US</v>
    <v>Map</v>
  </rv>
  <rv s="1">
    <fb>222.405</fb>
    <v>8</v>
  </rv>
  <rv s="2">
    <v>4089</v>
    <v>6</v>
    <v>9104</v>
    <v>7</v>
    <v>0</v>
    <v>Image of Herval d'Oeste</v>
  </rv>
  <rv s="4">
    <v>https://www.bing.com/search?q=herval+d%27oeste+santa+catarina&amp;form=skydnc</v>
    <v>Learn more on Bing</v>
  </rv>
  <rv s="1">
    <fb>-51.494999999999997</fb>
    <v>9</v>
  </rv>
  <rv s="1">
    <fb>21724</fb>
    <v>8</v>
  </rv>
  <rv s="12">
    <v>#VALUE!</v>
    <v>en-US</v>
    <v>035bb066-4934-dd0e-369f-d256c109703f</v>
    <v>536870912</v>
    <v>1</v>
    <v>9105</v>
    <v>120</v>
    <v>Herval d'Oeste</v>
    <v>4</v>
    <v>5</v>
    <v>Map</v>
    <v>6</v>
    <v>7</v>
    <v>77</v>
    <v>36743</v>
    <v>3</v>
    <v>Herval d’Oeste is a municipality in the state of Santa Catarina in the South region of Brazil.</v>
    <v>36744</v>
    <v>33594</v>
    <v>36745</v>
    <v>36746</v>
    <v>Herval d'Oeste</v>
    <v>36747</v>
    <v>Herval d'Oeste</v>
    <v>mdp/vdpid/6460302645138554881</v>
  </rv>
  <rv s="0">
    <v>536870912</v>
    <v>Ibiam</v>
    <v>1fdf536b-9380-1b2f-7c80-612c2521f066</v>
    <v>en-US</v>
    <v>Map</v>
  </rv>
  <rv s="1">
    <fb>147.32900000000001</fb>
    <v>8</v>
  </rv>
  <rv s="2">
    <v>4090</v>
    <v>6</v>
    <v>9106</v>
    <v>7</v>
    <v>0</v>
    <v>Image of Ibiam</v>
  </rv>
  <rv s="1">
    <fb>-27.180833333332998</fb>
    <v>9</v>
  </rv>
  <rv s="4">
    <v>https://www.bing.com/search?q=ibiam+santa+catarina&amp;form=skydnc</v>
    <v>Learn more on Bing</v>
  </rv>
  <rv s="1">
    <fb>-51.236944444443999</fb>
    <v>9</v>
  </rv>
  <rv s="1">
    <fb>1954</fb>
    <v>8</v>
  </rv>
  <rv s="9">
    <v>#VALUE!</v>
    <v>en-US</v>
    <v>1fdf536b-9380-1b2f-7c80-612c2521f066</v>
    <v>536870912</v>
    <v>1</v>
    <v>9107</v>
    <v>72</v>
    <v>Ibiam</v>
    <v>4</v>
    <v>5</v>
    <v>Map</v>
    <v>6</v>
    <v>57</v>
    <v>77</v>
    <v>36750</v>
    <v>3</v>
    <v>Ibiam is a municipality in the state of Santa Catarina in the South region of Brazil.</v>
    <v>36751</v>
    <v>36752</v>
    <v>36753</v>
    <v>36754</v>
    <v>Ibiam</v>
    <v>36755</v>
    <v>6951</v>
    <v>Ibiam</v>
    <v>mdp/vdpid/6460327382472458241</v>
  </rv>
  <rv s="0">
    <v>536870912</v>
    <v>Ibicaré</v>
    <v>5a1a1407-eb82-23bf-5aa0-9e622d9d144d</v>
    <v>en-US</v>
    <v>Map</v>
  </rv>
  <rv s="1">
    <fb>150.512</fb>
    <v>8</v>
  </rv>
  <rv s="2">
    <v>4091</v>
    <v>6</v>
    <v>9108</v>
    <v>7</v>
    <v>0</v>
    <v>Image of Ibicaré</v>
  </rv>
  <rv s="1">
    <fb>-27.091944444444</fb>
    <v>9</v>
  </rv>
  <rv s="4">
    <v>https://www.bing.com/search?q=ibicar%c3%a9+santa+catarina&amp;form=skydnc</v>
    <v>Learn more on Bing</v>
  </rv>
  <rv s="1">
    <fb>-51.365000000000002</fb>
    <v>9</v>
  </rv>
  <rv s="1">
    <fb>3269</fb>
    <v>8</v>
  </rv>
  <rv s="12">
    <v>#VALUE!</v>
    <v>en-US</v>
    <v>5a1a1407-eb82-23bf-5aa0-9e622d9d144d</v>
    <v>536870912</v>
    <v>1</v>
    <v>9109</v>
    <v>120</v>
    <v>Ibicaré</v>
    <v>4</v>
    <v>5</v>
    <v>Map</v>
    <v>6</v>
    <v>7</v>
    <v>77</v>
    <v>36758</v>
    <v>3</v>
    <v>Ibicaré is a municipality in the state of Santa Catarina in the South region of Brazil.</v>
    <v>36759</v>
    <v>36760</v>
    <v>36761</v>
    <v>36762</v>
    <v>Ibicaré</v>
    <v>36763</v>
    <v>Ibicaré</v>
    <v>mdp/vdpid/6460314019872899073</v>
  </rv>
  <rv s="0">
    <v>536870912</v>
    <v>Ibirama</v>
    <v>03e028af-4ab9-b721-78ca-0089795ae2b5</v>
    <v>en-US</v>
    <v>Map</v>
  </rv>
  <rv s="1">
    <fb>246.70500000000001</fb>
    <v>8</v>
  </rv>
  <rv s="2">
    <v>4092</v>
    <v>6</v>
    <v>9110</v>
    <v>7</v>
    <v>0</v>
    <v>Image of Ibirama</v>
  </rv>
  <rv s="1">
    <fb>-27.056944444443999</fb>
    <v>9</v>
  </rv>
  <rv s="4">
    <v>https://www.bing.com/search?q=ibirama+santa+catarina&amp;form=skydnc</v>
    <v>Learn more on Bing</v>
  </rv>
  <rv s="1">
    <fb>-49.517777777778001</fb>
    <v>9</v>
  </rv>
  <rv s="1">
    <fb>19096</fb>
    <v>8</v>
  </rv>
  <rv s="9">
    <v>#VALUE!</v>
    <v>en-US</v>
    <v>03e028af-4ab9-b721-78ca-0089795ae2b5</v>
    <v>536870912</v>
    <v>1</v>
    <v>9111</v>
    <v>72</v>
    <v>Ibirama</v>
    <v>4</v>
    <v>5</v>
    <v>Map</v>
    <v>6</v>
    <v>57</v>
    <v>77</v>
    <v>36766</v>
    <v>3</v>
    <v>Ibirama is a municipality in the state of Santa Catarina in the South region of Brazil.</v>
    <v>36767</v>
    <v>36768</v>
    <v>36769</v>
    <v>36770</v>
    <v>Ibirama</v>
    <v>36771</v>
    <v>6951</v>
    <v>Ibirama</v>
    <v>mdp/vdpid/6461870265956564993</v>
  </rv>
  <rv s="0">
    <v>536870912</v>
    <v>Içara</v>
    <v>99997fb2-852e-9101-ade3-786b3f747bfa</v>
    <v>en-US</v>
    <v>Map</v>
  </rv>
  <rv s="1">
    <fb>228.928</fb>
    <v>8</v>
  </rv>
  <rv s="2">
    <v>4093</v>
    <v>6</v>
    <v>9112</v>
    <v>7</v>
    <v>0</v>
    <v>Image of Içara</v>
  </rv>
  <rv s="1">
    <fb>-28.712777777778001</fb>
    <v>9</v>
  </rv>
  <rv s="4">
    <v>https://www.bing.com/search?q=i%c3%a7ara+brazil&amp;form=skydnc</v>
    <v>Learn more on Bing</v>
  </rv>
  <rv s="1">
    <fb>-49.3</fb>
    <v>9</v>
  </rv>
  <rv s="1">
    <fb>58055</fb>
    <v>8</v>
  </rv>
  <rv s="9">
    <v>#VALUE!</v>
    <v>en-US</v>
    <v>99997fb2-852e-9101-ade3-786b3f747bfa</v>
    <v>536870912</v>
    <v>1</v>
    <v>9113</v>
    <v>72</v>
    <v>Içara</v>
    <v>4</v>
    <v>5</v>
    <v>Map</v>
    <v>6</v>
    <v>64</v>
    <v>77</v>
    <v>36774</v>
    <v>3</v>
    <v>Içara is a city in the Brazilian state of Santa Catarina. It is located 170 km south of Florianópolis, the state capital and around 890 km south of São Paulo. It is the Brazilian capital of the honey and tobacco industries, but is also very ...</v>
    <v>36775</v>
    <v>36776</v>
    <v>36777</v>
    <v>36778</v>
    <v>Içara</v>
    <v>36779</v>
    <v>6951</v>
    <v>Içara</v>
    <v>mdp/vdpid/6464986281725132802</v>
  </rv>
  <rv s="0">
    <v>536870912</v>
    <v>Ilhota</v>
    <v>fefe377f-267d-a5d9-4889-55dae74f70c9</v>
    <v>en-US</v>
    <v>Map</v>
  </rv>
  <rv s="1">
    <fb>253.44200000000001</fb>
    <v>8</v>
  </rv>
  <rv s="2">
    <v>4094</v>
    <v>6</v>
    <v>9114</v>
    <v>7</v>
    <v>0</v>
    <v>Image of Ilhota</v>
  </rv>
  <rv s="1">
    <fb>-26.9</fb>
    <v>9</v>
  </rv>
  <rv s="4">
    <v>https://www.bing.com/search?q=ilhota+santa+catarina&amp;form=skydnc</v>
    <v>Learn more on Bing</v>
  </rv>
  <rv s="1">
    <fb>-48.826944444444003</fb>
    <v>9</v>
  </rv>
  <rv s="1">
    <fb>17046</fb>
    <v>8</v>
  </rv>
  <rv s="12">
    <v>#VALUE!</v>
    <v>en-US</v>
    <v>fefe377f-267d-a5d9-4889-55dae74f70c9</v>
    <v>536870912</v>
    <v>1</v>
    <v>9115</v>
    <v>120</v>
    <v>Ilhota</v>
    <v>4</v>
    <v>5</v>
    <v>Map</v>
    <v>6</v>
    <v>7</v>
    <v>77</v>
    <v>36782</v>
    <v>3</v>
    <v>Ilhota is a municipality in the state of Santa Catarina in the South region of Brazil.</v>
    <v>36783</v>
    <v>36784</v>
    <v>36785</v>
    <v>36786</v>
    <v>Ilhota</v>
    <v>36787</v>
    <v>Ilhota</v>
    <v>mdp/vdpid/6461972520370176001</v>
  </rv>
  <rv s="0">
    <v>536870912</v>
    <v>Imaruí</v>
    <v>9fa3c0b6-f7ac-aadd-0952-63f91cc79eaf</v>
    <v>en-US</v>
    <v>Map</v>
  </rv>
  <rv s="1">
    <fb>542.23599999999999</fb>
    <v>8</v>
  </rv>
  <rv s="2">
    <v>4095</v>
    <v>6</v>
    <v>9116</v>
    <v>7</v>
    <v>0</v>
    <v>Image of Imaruí</v>
  </rv>
  <rv s="1">
    <fb>-28.340833333332998</fb>
    <v>9</v>
  </rv>
  <rv s="4">
    <v>https://www.bing.com/search?q=imaru%c3%ad+santa+catarina&amp;form=skydnc</v>
    <v>Learn more on Bing</v>
  </rv>
  <rv s="1">
    <fb>-48.82</fb>
    <v>9</v>
  </rv>
  <rv s="1">
    <fb>9948</fb>
    <v>8</v>
  </rv>
  <rv s="9">
    <v>#VALUE!</v>
    <v>en-US</v>
    <v>9fa3c0b6-f7ac-aadd-0952-63f91cc79eaf</v>
    <v>536870912</v>
    <v>1</v>
    <v>9117</v>
    <v>72</v>
    <v>Imaruí</v>
    <v>4</v>
    <v>5</v>
    <v>Map</v>
    <v>6</v>
    <v>57</v>
    <v>77</v>
    <v>36790</v>
    <v>3</v>
    <v>Imaruí is a municipality in the state of Santa Catarina in the South region of Brazil. The municipality contains part of the 84,130 hectares Serra do Tabuleiro State Park, a protected area created in 1975. The lushly-forested park protects the ...</v>
    <v>36791</v>
    <v>36792</v>
    <v>36793</v>
    <v>36794</v>
    <v>Imaruí</v>
    <v>36795</v>
    <v>6951</v>
    <v>Imaruí</v>
    <v>mdp/vdpid/6465071874601648129</v>
  </rv>
  <rv s="0">
    <v>536870912</v>
    <v>Imbituba</v>
    <v>1385434b-17c5-f873-6396-53cd5ab73de0</v>
    <v>en-US</v>
    <v>Map</v>
  </rv>
  <rv s="1">
    <fb>184.78700000000001</fb>
    <v>8</v>
  </rv>
  <rv s="2">
    <v>4096</v>
    <v>6</v>
    <v>9118</v>
    <v>7</v>
    <v>0</v>
    <v>Image of Imbituba</v>
  </rv>
  <rv s="1">
    <fb>-28.24</fb>
    <v>9</v>
  </rv>
  <rv s="0">
    <v>805306368</v>
    <v>Rosenvaldo da Silva Júnior (Mayor)</v>
    <v>1da68715-60d1-dbd4-6b8f-f8f4726e7750</v>
    <v>en-US</v>
    <v>Generic</v>
  </rv>
  <rv s="3">
    <v>1033</v>
  </rv>
  <rv s="4">
    <v>https://www.bing.com/search?q=imbituba+brazil&amp;form=skydnc</v>
    <v>Learn more on Bing</v>
  </rv>
  <rv s="1">
    <fb>52581</fb>
    <v>8</v>
  </rv>
  <rv s="8">
    <v>#VALUE!</v>
    <v>en-US</v>
    <v>1385434b-17c5-f873-6396-53cd5ab73de0</v>
    <v>536870912</v>
    <v>1</v>
    <v>9119</v>
    <v>67</v>
    <v>Imbituba</v>
    <v>4</v>
    <v>5</v>
    <v>Map</v>
    <v>6</v>
    <v>7</v>
    <v>77</v>
    <v>36798</v>
    <v>3</v>
    <v>Imbituba is a port and coastal town in the southern Brazil state of Santa Catarina. As of 2020, it has an estimated population of 45,286. It is also home to a population of Portuguese, Italian, and German descent, and it is about one hour drive ...</v>
    <v>36799</v>
    <v>36800</v>
    <v>36802</v>
    <v>36803</v>
    <v>8305</v>
    <v>Imbituba</v>
    <v>36804</v>
    <v>Imbituba</v>
    <v>mdp/vdpid/6462066539183996929</v>
  </rv>
  <rv s="0">
    <v>536870912</v>
    <v>Imbuia, Santa Catarina</v>
    <v>e36fffbe-0b7f-4b10-4e3f-e066e0fd23e2</v>
    <v>en-US</v>
    <v>Map</v>
  </rv>
  <rv s="1">
    <fb>121.89100000000001</fb>
    <v>8</v>
  </rv>
  <rv s="2">
    <v>4097</v>
    <v>6</v>
    <v>9120</v>
    <v>7</v>
    <v>0</v>
    <v>Image of Imbuia, Santa Catarina</v>
  </rv>
  <rv s="1">
    <fb>-27.492777777777999</fb>
    <v>9</v>
  </rv>
  <rv s="4">
    <v>https://www.bing.com/search?q=imbuia%2c+santa+catarina&amp;form=skydnc</v>
    <v>Learn more on Bing</v>
  </rv>
  <rv s="1">
    <fb>-49.423888888889003</fb>
    <v>9</v>
  </rv>
  <rv s="1">
    <fb>6241</fb>
    <v>8</v>
  </rv>
  <rv s="9">
    <v>#VALUE!</v>
    <v>en-US</v>
    <v>e36fffbe-0b7f-4b10-4e3f-e066e0fd23e2</v>
    <v>536870912</v>
    <v>1</v>
    <v>9121</v>
    <v>72</v>
    <v>Imbuia, Santa Catarina</v>
    <v>4</v>
    <v>5</v>
    <v>Map</v>
    <v>6</v>
    <v>57</v>
    <v>77</v>
    <v>36807</v>
    <v>3</v>
    <v>Imbuia, Santa Catarina is a municipality in the state of Santa Catarina in the South region of Brazil.</v>
    <v>36808</v>
    <v>36809</v>
    <v>36810</v>
    <v>36811</v>
    <v>Imbuia, Santa Catarina</v>
    <v>36812</v>
    <v>6951</v>
    <v>Imbuia, Santa Catarina</v>
    <v>mdp/vdpid/6459260231745536001</v>
  </rv>
  <rv s="0">
    <v>536870912</v>
    <v>Indaial</v>
    <v>537869ab-2b75-7177-5b04-65a6133fb67c</v>
    <v>en-US</v>
    <v>Map</v>
  </rv>
  <rv s="1">
    <fb>430.53399999999999</fb>
    <v>8</v>
  </rv>
  <rv s="2">
    <v>4098</v>
    <v>6</v>
    <v>9122</v>
    <v>7</v>
    <v>0</v>
    <v>Image of Indaial</v>
  </rv>
  <rv s="1">
    <fb>-26.897777777778</fb>
    <v>9</v>
  </rv>
  <rv s="0">
    <v>805306368</v>
    <v>André Moser (Mayor)</v>
    <v>e008ea54-2ed4-fbb9-1ddd-3c4e306818e6</v>
    <v>en-US</v>
    <v>Generic</v>
  </rv>
  <rv s="3">
    <v>1034</v>
  </rv>
  <rv s="4">
    <v>https://www.bing.com/search?q=indaial+brazil&amp;form=skydnc</v>
    <v>Learn more on Bing</v>
  </rv>
  <rv s="1">
    <fb>-49.231944444443997</fb>
    <v>9</v>
  </rv>
  <rv s="1">
    <fb>70900</fb>
    <v>8</v>
  </rv>
  <rv s="5">
    <v>#VALUE!</v>
    <v>en-US</v>
    <v>537869ab-2b75-7177-5b04-65a6133fb67c</v>
    <v>536870912</v>
    <v>1</v>
    <v>9123</v>
    <v>2</v>
    <v>Indaial</v>
    <v>4</v>
    <v>5</v>
    <v>Map</v>
    <v>6</v>
    <v>57</v>
    <v>77</v>
    <v>36815</v>
    <v>3</v>
    <v>Indaial is a city in the state of Santa Catarina, Brazil. It is located on the left bank of Itajaí River, and 160 km from the capital of the state, Florianópolis. The city is of European origin, with many textiles industries and strong ...</v>
    <v>36816</v>
    <v>36817</v>
    <v>36819</v>
    <v>36820</v>
    <v>36821</v>
    <v>Indaial</v>
    <v>36822</v>
    <v>6951</v>
    <v>Indaial</v>
    <v>mdp/vdpid/6461872363293114369</v>
  </rv>
  <rv s="0">
    <v>536870912</v>
    <v>Iomerê</v>
    <v>00604084-3c28-a294-065a-0efc519c8909</v>
    <v>en-US</v>
    <v>Map</v>
  </rv>
  <rv s="1">
    <fb>114.735</fb>
    <v>8</v>
  </rv>
  <rv s="2">
    <v>4099</v>
    <v>6</v>
    <v>9124</v>
    <v>7</v>
    <v>0</v>
    <v>Image of Iomerê</v>
  </rv>
  <rv s="1">
    <fb>-27.003888888889001</fb>
    <v>9</v>
  </rv>
  <rv s="4">
    <v>https://www.bing.com/search?q=iomer%c3%aa+santa+catarina&amp;form=skydnc</v>
    <v>Learn more on Bing</v>
  </rv>
  <rv s="1">
    <fb>2962</fb>
    <v>8</v>
  </rv>
  <rv s="12">
    <v>#VALUE!</v>
    <v>en-US</v>
    <v>00604084-3c28-a294-065a-0efc519c8909</v>
    <v>536870912</v>
    <v>1</v>
    <v>9125</v>
    <v>120</v>
    <v>Iomerê</v>
    <v>4</v>
    <v>5</v>
    <v>Map</v>
    <v>6</v>
    <v>57</v>
    <v>77</v>
    <v>36825</v>
    <v>3</v>
    <v>Iomerê is a municipality in the state of Santa Catarina in the South region of Brazil.</v>
    <v>36826</v>
    <v>36827</v>
    <v>36828</v>
    <v>34532</v>
    <v>Iomerê</v>
    <v>36829</v>
    <v>Iomerê</v>
    <v>mdp/vdpid/6460314491295891457</v>
  </rv>
  <rv s="0">
    <v>536870912</v>
    <v>Ipira</v>
    <v>59acd568-82d3-e71e-5222-a2e0a5201b0a</v>
    <v>en-US</v>
    <v>Map</v>
  </rv>
  <rv s="1">
    <fb>150.304</fb>
    <v>8</v>
  </rv>
  <rv s="2">
    <v>4100</v>
    <v>6</v>
    <v>9126</v>
    <v>7</v>
    <v>0</v>
    <v>Image of Ipira</v>
  </rv>
  <rv s="1">
    <fb>-27.403888888889</fb>
    <v>9</v>
  </rv>
  <rv s="4">
    <v>https://www.bing.com/search?q=ipira+santa+catarina&amp;form=skydnc</v>
    <v>Learn more on Bing</v>
  </rv>
  <rv s="1">
    <fb>-51.772777777778003</fb>
    <v>9</v>
  </rv>
  <rv s="1">
    <fb>4406</fb>
    <v>8</v>
  </rv>
  <rv s="9">
    <v>#VALUE!</v>
    <v>en-US</v>
    <v>59acd568-82d3-e71e-5222-a2e0a5201b0a</v>
    <v>536870912</v>
    <v>1</v>
    <v>9127</v>
    <v>72</v>
    <v>Ipira</v>
    <v>4</v>
    <v>5</v>
    <v>Map</v>
    <v>6</v>
    <v>57</v>
    <v>77</v>
    <v>36832</v>
    <v>3</v>
    <v>Ipira is a municipality in the state of Santa Catarina in the South region of Brazil. It is part of the "Concórdia" micro-region. The modern history of Ipira begins at the end of the nineteenth century with the arrival from Rio Grande do Sul, of ...</v>
    <v>36833</v>
    <v>36834</v>
    <v>36835</v>
    <v>36836</v>
    <v>Ipira</v>
    <v>36837</v>
    <v>6951</v>
    <v>Ipira</v>
    <v>mdp/vdpid/6460298897695703041</v>
  </rv>
  <rv s="0">
    <v>536870912</v>
    <v>Iporã do Oeste</v>
    <v>229e87c0-e916-d644-0dfa-4195a81016b1</v>
    <v>en-US</v>
    <v>Map</v>
  </rv>
  <rv s="1">
    <fb>202.369</fb>
    <v>8</v>
  </rv>
  <rv s="2">
    <v>4101</v>
    <v>6</v>
    <v>9128</v>
    <v>7</v>
    <v>0</v>
    <v>Image of Iporã do Oeste</v>
  </rv>
  <rv s="1">
    <fb>-26.987777777778</fb>
    <v>9</v>
  </rv>
  <rv s="4">
    <v>https://www.bing.com/search?q=ipor%c3%a3+do+oeste+santa+catarina&amp;form=skydnc</v>
    <v>Learn more on Bing</v>
  </rv>
  <rv s="1">
    <fb>-53.534999999999997</fb>
    <v>9</v>
  </rv>
  <rv s="1">
    <fb>9045</fb>
    <v>8</v>
  </rv>
  <rv s="9">
    <v>#VALUE!</v>
    <v>en-US</v>
    <v>229e87c0-e916-d644-0dfa-4195a81016b1</v>
    <v>536870912</v>
    <v>1</v>
    <v>9129</v>
    <v>72</v>
    <v>Iporã do Oeste</v>
    <v>4</v>
    <v>5</v>
    <v>Map</v>
    <v>6</v>
    <v>57</v>
    <v>77</v>
    <v>36840</v>
    <v>3</v>
    <v>Iporã do Oeste is a municipality in the state of Santa Catarina in the South region of Brazil.</v>
    <v>36841</v>
    <v>36842</v>
    <v>36843</v>
    <v>36844</v>
    <v>Iporã do Oeste</v>
    <v>36845</v>
    <v>6951</v>
    <v>Iporã do Oeste</v>
    <v>mdp/vdpid/6460137911785357313</v>
  </rv>
  <rv s="0">
    <v>536870912</v>
    <v>Ipuaçu</v>
    <v>c8e590e4-d929-79c6-e8a0-896fa94be609</v>
    <v>en-US</v>
    <v>Map</v>
  </rv>
  <rv s="1">
    <fb>261.39100000000002</fb>
    <v>8</v>
  </rv>
  <rv s="2">
    <v>4102</v>
    <v>6</v>
    <v>9130</v>
    <v>7</v>
    <v>0</v>
    <v>Image of Ipuaçu</v>
  </rv>
  <rv s="1">
    <fb>-26.630833333333001</fb>
    <v>9</v>
  </rv>
  <rv s="4">
    <v>https://www.bing.com/search?q=ipua%c3%a7u+santa+catarina&amp;form=skydnc</v>
    <v>Learn more on Bing</v>
  </rv>
  <rv s="1">
    <fb>-52.454999999999998</fb>
    <v>9</v>
  </rv>
  <rv s="1">
    <fb>7501</fb>
    <v>8</v>
  </rv>
  <rv s="12">
    <v>#VALUE!</v>
    <v>en-US</v>
    <v>c8e590e4-d929-79c6-e8a0-896fa94be609</v>
    <v>536870912</v>
    <v>1</v>
    <v>9131</v>
    <v>120</v>
    <v>Ipuaçu</v>
    <v>4</v>
    <v>5</v>
    <v>Map</v>
    <v>6</v>
    <v>7</v>
    <v>77</v>
    <v>36848</v>
    <v>3</v>
    <v>Ipuaçu is a municipality in the state of Santa Catarina in the South region of Brazil. Since 2008, the city is a regular setting of crop circles, which always appear on October or November and are often studied by Brazilian ufologists.</v>
    <v>36849</v>
    <v>36850</v>
    <v>36851</v>
    <v>36852</v>
    <v>Ipuaçu</v>
    <v>36853</v>
    <v>Ipuaçu</v>
    <v>mdp/vdpid/6459982571206868993</v>
  </rv>
  <rv s="0">
    <v>536870912</v>
    <v>Ipumirim</v>
    <v>1fbd8295-53c5-5c15-1682-55d016ca3bc5</v>
    <v>en-US</v>
    <v>Map</v>
  </rv>
  <rv s="1">
    <fb>247.06700000000001</fb>
    <v>8</v>
  </rv>
  <rv s="2">
    <v>4103</v>
    <v>6</v>
    <v>9132</v>
    <v>7</v>
    <v>0</v>
    <v>Image of Ipumirim</v>
  </rv>
  <rv s="1">
    <fb>-27.076944444443999</fb>
    <v>9</v>
  </rv>
  <rv s="4">
    <v>https://www.bing.com/search?q=ipumirim+santa+catarina&amp;form=skydnc</v>
    <v>Learn more on Bing</v>
  </rv>
  <rv s="1">
    <fb>-52.135833333332997</fb>
    <v>9</v>
  </rv>
  <rv s="1">
    <fb>7620</fb>
    <v>8</v>
  </rv>
  <rv s="9">
    <v>#VALUE!</v>
    <v>en-US</v>
    <v>1fbd8295-53c5-5c15-1682-55d016ca3bc5</v>
    <v>536870912</v>
    <v>1</v>
    <v>9133</v>
    <v>72</v>
    <v>Ipumirim</v>
    <v>4</v>
    <v>5</v>
    <v>Map</v>
    <v>6</v>
    <v>57</v>
    <v>77</v>
    <v>36856</v>
    <v>3</v>
    <v>Ipumirim is a municipality in the state of Santa Catarina in the South region of Brazil.</v>
    <v>36857</v>
    <v>36858</v>
    <v>36859</v>
    <v>36860</v>
    <v>Ipumirim</v>
    <v>36861</v>
    <v>6951</v>
    <v>Ipumirim</v>
    <v>mdp/vdpid/6460197045280964609</v>
  </rv>
  <rv s="0">
    <v>536870912</v>
    <v>Iraceminha</v>
    <v>4fe85af0-2164-acec-1f4b-5a0c03440208</v>
    <v>en-US</v>
    <v>Map</v>
  </rv>
  <rv s="1">
    <fb>164.375</fb>
    <v>8</v>
  </rv>
  <rv s="2">
    <v>4104</v>
    <v>6</v>
    <v>9134</v>
    <v>7</v>
    <v>0</v>
    <v>Image of Iraceminha</v>
  </rv>
  <rv s="1">
    <fb>-26.822777777778001</fb>
    <v>9</v>
  </rv>
  <rv s="4">
    <v>https://www.bing.com/search?q=iraceminha+santa+catarina&amp;form=skydnc</v>
    <v>Learn more on Bing</v>
  </rv>
  <rv s="1">
    <fb>-53.273888888888997</fb>
    <v>9</v>
  </rv>
  <rv s="12">
    <v>#VALUE!</v>
    <v>en-US</v>
    <v>4fe85af0-2164-acec-1f4b-5a0c03440208</v>
    <v>536870912</v>
    <v>1</v>
    <v>9135</v>
    <v>120</v>
    <v>Iraceminha</v>
    <v>4</v>
    <v>5</v>
    <v>Map</v>
    <v>6</v>
    <v>7</v>
    <v>77</v>
    <v>36864</v>
    <v>3</v>
    <v>Iraceminha is a municipality in the state of Santa Catarina in the South region of Brazil.</v>
    <v>36865</v>
    <v>36866</v>
    <v>36867</v>
    <v>36868</v>
    <v>Iraceminha</v>
    <v>30168</v>
    <v>Iraceminha</v>
    <v>mdp/vdpid/6460135511670390785</v>
  </rv>
  <rv s="0">
    <v>536870912</v>
    <v>Irani, Santa Catarina</v>
    <v>b90dee20-6ef4-e007-e236-8af1803a8276</v>
    <v>en-US</v>
    <v>Map</v>
  </rv>
  <rv s="1">
    <fb>321.55900000000003</fb>
    <v>8</v>
  </rv>
  <rv s="2">
    <v>4105</v>
    <v>6</v>
    <v>9136</v>
    <v>7</v>
    <v>0</v>
    <v>Image of Irani, Santa Catarina</v>
  </rv>
  <rv s="4">
    <v>https://www.bing.com/search?q=irani%2c+santa+catarina+brazil&amp;form=skydnc</v>
    <v>Learn more on Bing</v>
  </rv>
  <rv s="1">
    <fb>-51.901944444443998</fb>
    <v>9</v>
  </rv>
  <rv s="1">
    <fb>10195</fb>
    <v>8</v>
  </rv>
  <rv s="12">
    <v>#VALUE!</v>
    <v>en-US</v>
    <v>b90dee20-6ef4-e007-e236-8af1803a8276</v>
    <v>536870912</v>
    <v>1</v>
    <v>9137</v>
    <v>120</v>
    <v>Irani, Santa Catarina</v>
    <v>4</v>
    <v>5</v>
    <v>Map</v>
    <v>6</v>
    <v>7</v>
    <v>77</v>
    <v>36871</v>
    <v>3</v>
    <v>Irani is a municipality situated in the state of Santa Catarina, Brazil, with an estimated population in 2020 of 10,498 inhabitants. It is located in 27º01'29" S and 51º54'06" W and 1,047 m above sea level.</v>
    <v>36872</v>
    <v>36325</v>
    <v>36873</v>
    <v>36874</v>
    <v>Irani, Santa Catarina</v>
    <v>36875</v>
    <v>Irani, Santa Catarina</v>
    <v>mdp/vdpid/6460281059404677121</v>
  </rv>
  <rv s="0">
    <v>536870912</v>
    <v>Irati, Santa Catarina</v>
    <v>76d6be4d-f6c7-73b2-4739-7f311941a0a4</v>
    <v>en-US</v>
    <v>Map</v>
  </rv>
  <rv s="1">
    <fb>69.802000000000007</fb>
    <v>8</v>
  </rv>
  <rv s="2">
    <v>4106</v>
    <v>6</v>
    <v>9138</v>
    <v>7</v>
    <v>0</v>
    <v>Image of Irati, Santa Catarina</v>
  </rv>
  <rv s="1">
    <fb>-26.655833333333</fb>
    <v>9</v>
  </rv>
  <rv s="4">
    <v>https://www.bing.com/search?q=irati%2c+santa+catarina&amp;form=skydnc</v>
    <v>Learn more on Bing</v>
  </rv>
  <rv s="1">
    <fb>-52.891944444444</fb>
    <v>9</v>
  </rv>
  <rv s="1">
    <fb>2069</fb>
    <v>8</v>
  </rv>
  <rv s="12">
    <v>#VALUE!</v>
    <v>en-US</v>
    <v>76d6be4d-f6c7-73b2-4739-7f311941a0a4</v>
    <v>536870912</v>
    <v>1</v>
    <v>9139</v>
    <v>120</v>
    <v>Irati, Santa Catarina</v>
    <v>4</v>
    <v>5</v>
    <v>Map</v>
    <v>6</v>
    <v>7</v>
    <v>77</v>
    <v>36878</v>
    <v>3</v>
    <v>Irati, Santa Catarina is a municipality in the state of Santa Catarina in the South region of Brazil.</v>
    <v>36879</v>
    <v>36880</v>
    <v>36881</v>
    <v>36882</v>
    <v>Irati, Santa Catarina</v>
    <v>36883</v>
    <v>Irati, Santa Catarina</v>
    <v>mdp/vdpid/6459955266170388481</v>
  </rv>
  <rv s="0">
    <v>536870912</v>
    <v>Irineópolis</v>
    <v>73eb3ca1-735d-0674-cc86-4ea11b749d5b</v>
    <v>en-US</v>
    <v>Map</v>
  </rv>
  <rv s="1">
    <fb>591.29</fb>
    <v>8</v>
  </rv>
  <rv s="2">
    <v>4107</v>
    <v>6</v>
    <v>9140</v>
    <v>7</v>
    <v>0</v>
    <v>Image of Irineópolis</v>
  </rv>
  <rv s="1">
    <fb>-26.238888888889001</fb>
    <v>9</v>
  </rv>
  <rv s="4">
    <v>https://www.bing.com/search?q=irine%c3%b3polis+santa+catarina&amp;form=skydnc</v>
    <v>Learn more on Bing</v>
  </rv>
  <rv s="1">
    <fb>-50.8</fb>
    <v>9</v>
  </rv>
  <rv s="1">
    <fb>10285</fb>
    <v>8</v>
  </rv>
  <rv s="12">
    <v>#VALUE!</v>
    <v>en-US</v>
    <v>73eb3ca1-735d-0674-cc86-4ea11b749d5b</v>
    <v>536870912</v>
    <v>1</v>
    <v>9141</v>
    <v>120</v>
    <v>Irineópolis</v>
    <v>4</v>
    <v>5</v>
    <v>Map</v>
    <v>6</v>
    <v>7</v>
    <v>77</v>
    <v>36886</v>
    <v>3</v>
    <v>Irineópolis is a municipality in the state of Santa Catarina in the South region of Brazil.</v>
    <v>36887</v>
    <v>36888</v>
    <v>36889</v>
    <v>36890</v>
    <v>Irineópolis</v>
    <v>36891</v>
    <v>Irineópolis</v>
    <v>mdp/vdpid/6460127340763545601</v>
  </rv>
  <rv s="0">
    <v>536870912</v>
    <v>Itá, Santa Catarina</v>
    <v>20b1c07a-1746-9823-00b0-f9b83d8876cd</v>
    <v>en-US</v>
    <v>Map</v>
  </rv>
  <rv s="1">
    <fb>165.46299999999999</fb>
    <v>8</v>
  </rv>
  <rv s="2">
    <v>4108</v>
    <v>6</v>
    <v>9142</v>
    <v>7</v>
    <v>0</v>
    <v>Image of Itá, Santa Catarina</v>
  </rv>
  <rv s="1">
    <fb>-52.322777777778001</fb>
    <v>9</v>
  </rv>
  <rv s="1">
    <fb>6129</fb>
    <v>8</v>
  </rv>
  <rv s="11">
    <v>#VALUE!</v>
    <v>en-US</v>
    <v>20b1c07a-1746-9823-00b0-f9b83d8876cd</v>
    <v>536870912</v>
    <v>1</v>
    <v>9143</v>
    <v>113</v>
    <v>Itá, Santa Catarina</v>
    <v>92</v>
    <v>5</v>
    <v>Map</v>
    <v>6</v>
    <v>57</v>
    <v>77</v>
    <v>36894</v>
    <v>3</v>
    <v>Itá, Santa Catarina is a municipality in the state of Santa Catarina in the South region of Brazil.</v>
    <v>36895</v>
    <v>35856</v>
    <v>36896</v>
    <v>Itá, Santa Catarina</v>
    <v>36897</v>
    <v>6951</v>
    <v>Itá, Santa Catarina</v>
    <v>mdp/vdpid/6460197163962990593</v>
  </rv>
  <rv s="0">
    <v>536870912</v>
    <v>Itaiópolis</v>
    <v>ae3bdca1-37b6-b68a-c382-44790be2ccb5</v>
    <v>en-US</v>
    <v>Map</v>
  </rv>
  <rv s="1">
    <fb>1295.319</fb>
    <v>8</v>
  </rv>
  <rv s="2">
    <v>4109</v>
    <v>6</v>
    <v>9144</v>
    <v>7</v>
    <v>0</v>
    <v>Image of Itaiópolis</v>
  </rv>
  <rv s="1">
    <fb>-26.335833333332999</fb>
    <v>9</v>
  </rv>
  <rv s="4">
    <v>https://www.bing.com/search?q=itai%c3%b3polis+santa+catarina&amp;form=skydnc</v>
    <v>Learn more on Bing</v>
  </rv>
  <rv s="1">
    <fb>-49.905833333333</fb>
    <v>9</v>
  </rv>
  <rv s="1">
    <fb>21780</fb>
    <v>8</v>
  </rv>
  <rv s="9">
    <v>#VALUE!</v>
    <v>en-US</v>
    <v>ae3bdca1-37b6-b68a-c382-44790be2ccb5</v>
    <v>536870912</v>
    <v>1</v>
    <v>9145</v>
    <v>72</v>
    <v>Itaiópolis</v>
    <v>4</v>
    <v>5</v>
    <v>Map</v>
    <v>6</v>
    <v>57</v>
    <v>77</v>
    <v>36900</v>
    <v>3</v>
    <v>Itaiópolis is a municipality in the state of Santa Catarina in the South region of Brazil.</v>
    <v>36901</v>
    <v>36902</v>
    <v>36903</v>
    <v>36904</v>
    <v>Itaiópolis</v>
    <v>36905</v>
    <v>6951</v>
    <v>Itaiópolis</v>
    <v>mdp/vdpid/6461650916540940289</v>
  </rv>
  <rv s="0">
    <v>536870912</v>
    <v>Itajaí</v>
    <v>5da9c01f-f561-b961-8c61-4712e167024b</v>
    <v>en-US</v>
    <v>Map</v>
  </rv>
  <rv s="1">
    <fb>289.255</fb>
    <v>8</v>
  </rv>
  <rv s="2">
    <v>4110</v>
    <v>6</v>
    <v>9146</v>
    <v>7</v>
    <v>0</v>
    <v>Image of Itajaí</v>
  </rv>
  <rv s="1">
    <fb>-26.907777777778001</fb>
    <v>9</v>
  </rv>
  <rv s="0">
    <v>805306368</v>
    <v>Volnei Morastoni (Mayor)</v>
    <v>3caf3385-1fcf-565f-61b5-b0685164d1f4</v>
    <v>en-US</v>
    <v>Generic</v>
  </rv>
  <rv s="3">
    <v>1035</v>
  </rv>
  <rv s="4">
    <v>https://www.bing.com/search?q=itaja%c3%ad+brazil&amp;form=skydnc</v>
    <v>Learn more on Bing</v>
  </rv>
  <rv s="1">
    <fb>-48.661944444444003</fb>
    <v>9</v>
  </rv>
  <rv s="1">
    <fb>226617</fb>
    <v>8</v>
  </rv>
  <rv s="5">
    <v>#VALUE!</v>
    <v>en-US</v>
    <v>5da9c01f-f561-b961-8c61-4712e167024b</v>
    <v>536870912</v>
    <v>1</v>
    <v>9147</v>
    <v>2</v>
    <v>Itajaí</v>
    <v>4</v>
    <v>5</v>
    <v>Map</v>
    <v>6</v>
    <v>64</v>
    <v>77</v>
    <v>36908</v>
    <v>3</v>
    <v>Itajaí is a municipality in the state of Santa Catarina, Brazil. It is located on the northern central coast of Santa Catarina and is part of the Vale do Itajaí Mesoregion, on the right bank of the Itajaí-Açu river mouth. It lies at the mouth of ...</v>
    <v>36909</v>
    <v>36910</v>
    <v>36912</v>
    <v>36913</v>
    <v>36914</v>
    <v>Itajaí</v>
    <v>36915</v>
    <v>93</v>
    <v>Itajaí</v>
    <v>mdp/vdpid/6461972767699894274</v>
  </rv>
  <rv s="0">
    <v>536870912</v>
    <v>Itapema</v>
    <v>97bbfcc2-2386-e80d-2264-f265727df9f9</v>
    <v>en-US</v>
    <v>Map</v>
  </rv>
  <rv s="1">
    <fb>59.021999999999998</fb>
    <v>8</v>
  </rv>
  <rv s="2">
    <v>4111</v>
    <v>6</v>
    <v>9148</v>
    <v>7</v>
    <v>0</v>
    <v>Image of Itapema</v>
  </rv>
  <rv s="1">
    <fb>-27.09</fb>
    <v>9</v>
  </rv>
  <rv s="0">
    <v>805306368</v>
    <v>Nilza Simas (Mayor)</v>
    <v>59104848-e17f-78ca-f994-249d04b61283</v>
    <v>en-US</v>
    <v>Generic</v>
  </rv>
  <rv s="3">
    <v>1036</v>
  </rv>
  <rv s="4">
    <v>https://www.bing.com/search?q=itapema+brazil&amp;form=skydnc</v>
    <v>Learn more on Bing</v>
  </rv>
  <rv s="1">
    <fb>-48.610833333332998</fb>
    <v>9</v>
  </rv>
  <rv s="1">
    <fb>75940</fb>
    <v>8</v>
  </rv>
  <rv s="8">
    <v>#VALUE!</v>
    <v>en-US</v>
    <v>97bbfcc2-2386-e80d-2264-f265727df9f9</v>
    <v>536870912</v>
    <v>1</v>
    <v>9149</v>
    <v>67</v>
    <v>Itapema</v>
    <v>4</v>
    <v>5</v>
    <v>Map</v>
    <v>6</v>
    <v>7</v>
    <v>77</v>
    <v>36918</v>
    <v>3</v>
    <v>Itapema is a city in Santa Catarina, Brazil.</v>
    <v>36919</v>
    <v>36920</v>
    <v>36922</v>
    <v>36923</v>
    <v>36924</v>
    <v>Itapema</v>
    <v>36925</v>
    <v>Itapema</v>
    <v>mdp/vdpid/6461978818788720641</v>
  </rv>
  <rv s="0">
    <v>536870912</v>
    <v>Itapiranga, Santa Catarina</v>
    <v>4e2e69c5-02f0-604e-3c1c-b3a74bd814e3</v>
    <v>en-US</v>
    <v>Map</v>
  </rv>
  <rv s="1">
    <fb>280.11599999999999</fb>
    <v>8</v>
  </rv>
  <rv s="2">
    <v>4112</v>
    <v>6</v>
    <v>9150</v>
    <v>7</v>
    <v>0</v>
    <v>Image of Itapiranga, Santa Catarina</v>
  </rv>
  <rv s="1">
    <fb>-27.168888888889001</fb>
    <v>9</v>
  </rv>
  <rv s="0">
    <v>805306368</v>
    <v>Vunibaldo Rech (Mayor)</v>
    <v>a505d280-d7f1-fe87-8477-3b3628e9775b</v>
    <v>en-US</v>
    <v>Generic</v>
  </rv>
  <rv s="3">
    <v>1037</v>
  </rv>
  <rv s="4">
    <v>https://www.bing.com/search?q=itapiranga%2c+santa+catarina&amp;form=skydnc</v>
    <v>Learn more on Bing</v>
  </rv>
  <rv s="1">
    <fb>-53.711944444444001</fb>
    <v>9</v>
  </rv>
  <rv s="1">
    <fb>17007</fb>
    <v>8</v>
  </rv>
  <rv s="5">
    <v>#VALUE!</v>
    <v>en-US</v>
    <v>4e2e69c5-02f0-604e-3c1c-b3a74bd814e3</v>
    <v>536870912</v>
    <v>1</v>
    <v>9151</v>
    <v>2</v>
    <v>Itapiranga, Santa Catarina</v>
    <v>4</v>
    <v>5</v>
    <v>Map</v>
    <v>6</v>
    <v>57</v>
    <v>77</v>
    <v>36928</v>
    <v>3</v>
    <v>Itapiranga is the westernmost municipality in the Brazilian state of Santa Catarina. Itapiranga was initially settled around 1920 by German speakers from what was known in German as the Altkolonie, or the eastern region of Rio Grande do Sul ...</v>
    <v>36929</v>
    <v>36930</v>
    <v>36932</v>
    <v>36933</v>
    <v>36934</v>
    <v>Itapiranga, Santa Catarina</v>
    <v>36935</v>
    <v>6951</v>
    <v>Itapiranga, Santa Catarina</v>
    <v>mdp/vdpid/6459775041893564417</v>
  </rv>
  <rv s="0">
    <v>536870912</v>
    <v>Itapoá</v>
    <v>dc2b80df-ecd2-c1e6-ceeb-7b14d58738b1</v>
    <v>en-US</v>
    <v>Map</v>
  </rv>
  <rv s="1">
    <fb>257.15800000000002</fb>
    <v>8</v>
  </rv>
  <rv s="2">
    <v>4113</v>
    <v>6</v>
    <v>9152</v>
    <v>7</v>
    <v>0</v>
    <v>Image of Itapoá</v>
  </rv>
  <rv s="1">
    <fb>-26.116944444444002</fb>
    <v>9</v>
  </rv>
  <rv s="0">
    <v>805306368</v>
    <v>Jeferson Rubens Garcia (Mayor)</v>
    <v>b08798d5-ea6e-415c-4b78-5e7e03c647c2</v>
    <v>en-US</v>
    <v>Generic</v>
  </rv>
  <rv s="3">
    <v>1038</v>
  </rv>
  <rv s="4">
    <v>https://www.bing.com/search?q=itapo%c3%a1+brazil&amp;form=skydnc</v>
    <v>Learn more on Bing</v>
  </rv>
  <rv s="1">
    <fb>-48.615833333333001</fb>
    <v>9</v>
  </rv>
  <rv s="1">
    <fb>30750</fb>
    <v>8</v>
  </rv>
  <rv s="8">
    <v>#VALUE!</v>
    <v>en-US</v>
    <v>dc2b80df-ecd2-c1e6-ceeb-7b14d58738b1</v>
    <v>536870912</v>
    <v>1</v>
    <v>9153</v>
    <v>67</v>
    <v>Itapoá</v>
    <v>4</v>
    <v>5</v>
    <v>Map</v>
    <v>6</v>
    <v>7</v>
    <v>77</v>
    <v>36938</v>
    <v>3</v>
    <v>Itapoá is a municipality in the northern part of the state of Santa Catarina, Brazil. It borders the municipal areas of São Francisco do Sul in the south and of Garuva in the west. In the north it borders with the state of Paraná. It is the ...</v>
    <v>36939</v>
    <v>36940</v>
    <v>36942</v>
    <v>36943</v>
    <v>36944</v>
    <v>Itapoá</v>
    <v>36945</v>
    <v>Itapoá</v>
    <v>mdp/vdpid/6461762971247837185</v>
  </rv>
  <rv s="0">
    <v>536870912</v>
    <v>Ituporanga</v>
    <v>b92810b2-6c35-5943-606a-266c712da418</v>
    <v>en-US</v>
    <v>Map</v>
  </rv>
  <rv s="1">
    <fb>336.95499999999998</fb>
    <v>8</v>
  </rv>
  <rv s="2">
    <v>4114</v>
    <v>6</v>
    <v>9154</v>
    <v>7</v>
    <v>0</v>
    <v>Image of Ituporanga</v>
  </rv>
  <rv s="1">
    <fb>-27.413888888889002</fb>
    <v>9</v>
  </rv>
  <rv s="4">
    <v>https://www.bing.com/search?q=ituporanga+santa+catarina&amp;form=skydnc</v>
    <v>Learn more on Bing</v>
  </rv>
  <rv s="1">
    <fb>-49.600833333333</fb>
    <v>9</v>
  </rv>
  <rv s="1">
    <fb>26525</fb>
    <v>8</v>
  </rv>
  <rv s="12">
    <v>#VALUE!</v>
    <v>en-US</v>
    <v>b92810b2-6c35-5943-606a-266c712da418</v>
    <v>536870912</v>
    <v>1</v>
    <v>9155</v>
    <v>120</v>
    <v>Ituporanga</v>
    <v>4</v>
    <v>5</v>
    <v>Map</v>
    <v>6</v>
    <v>7</v>
    <v>77</v>
    <v>36948</v>
    <v>3</v>
    <v>Ituporanga is a municipality in the state of Santa Catarina in the South region of Brazil.</v>
    <v>36949</v>
    <v>36950</v>
    <v>36951</v>
    <v>36952</v>
    <v>Ituporanga</v>
    <v>36953</v>
    <v>Ituporanga</v>
    <v>mdp/vdpid/6461929508957061121</v>
  </rv>
  <rv s="0">
    <v>536870912</v>
    <v>Jaborá</v>
    <v>0a1f0b39-cb94-67b9-c305-487d1beac21a</v>
    <v>en-US</v>
    <v>Map</v>
  </rv>
  <rv s="1">
    <fb>191.11699999999999</fb>
    <v>8</v>
  </rv>
  <rv s="2">
    <v>4115</v>
    <v>6</v>
    <v>9156</v>
    <v>7</v>
    <v>0</v>
    <v>Image of Jaborá</v>
  </rv>
  <rv s="1">
    <fb>-27.175833333332999</fb>
    <v>9</v>
  </rv>
  <rv s="4">
    <v>https://www.bing.com/search?q=jabor%c3%a1+santa+catarina&amp;form=skydnc</v>
    <v>Learn more on Bing</v>
  </rv>
  <rv s="1">
    <fb>4310</fb>
    <v>8</v>
  </rv>
  <rv s="12">
    <v>#VALUE!</v>
    <v>en-US</v>
    <v>0a1f0b39-cb94-67b9-c305-487d1beac21a</v>
    <v>536870912</v>
    <v>1</v>
    <v>9157</v>
    <v>120</v>
    <v>Jaborá</v>
    <v>4</v>
    <v>5</v>
    <v>Map</v>
    <v>6</v>
    <v>7</v>
    <v>77</v>
    <v>36956</v>
    <v>3</v>
    <v>Jaborá is a municipality in the state of Santa Catarina in the South region of Brazil.</v>
    <v>36957</v>
    <v>36958</v>
    <v>36959</v>
    <v>18373</v>
    <v>Jaborá</v>
    <v>36960</v>
    <v>Jaborá</v>
    <v>mdp/vdpid/6460294428228583425</v>
  </rv>
  <rv s="0">
    <v>536870912</v>
    <v>Jacinto Machado</v>
    <v>af26a9f1-5758-da6d-9393-81d40ff498f3</v>
    <v>en-US</v>
    <v>Map</v>
  </rv>
  <rv s="1">
    <fb>428.65</fb>
    <v>8</v>
  </rv>
  <rv s="2">
    <v>4116</v>
    <v>6</v>
    <v>9158</v>
    <v>7</v>
    <v>0</v>
    <v>Image of Jacinto Machado</v>
  </rv>
  <rv s="1">
    <fb>-28.996944444444001</fb>
    <v>9</v>
  </rv>
  <rv s="4">
    <v>https://www.bing.com/search?q=jacinto+machado+santa+catarina&amp;form=skydnc</v>
    <v>Learn more on Bing</v>
  </rv>
  <rv s="1">
    <fb>-49.763888888888999</fb>
    <v>9</v>
  </rv>
  <rv s="9">
    <v>#VALUE!</v>
    <v>en-US</v>
    <v>af26a9f1-5758-da6d-9393-81d40ff498f3</v>
    <v>536870912</v>
    <v>1</v>
    <v>9159</v>
    <v>72</v>
    <v>Jacinto Machado</v>
    <v>4</v>
    <v>5</v>
    <v>Map</v>
    <v>6</v>
    <v>57</v>
    <v>77</v>
    <v>36963</v>
    <v>3</v>
    <v>Jacinto Machado is a municipality in the state of Santa Catarina in the South region of Brazil.</v>
    <v>36964</v>
    <v>36965</v>
    <v>36966</v>
    <v>36967</v>
    <v>Jacinto Machado</v>
    <v>5707</v>
    <v>6951</v>
    <v>Jacinto Machado</v>
    <v>mdp/vdpid/6465029582260011009</v>
  </rv>
  <rv s="0">
    <v>536870912</v>
    <v>Jaguaruna</v>
    <v>dedc2bd7-fa63-0b65-594e-bcfd936cbfe4</v>
    <v>en-US</v>
    <v>Map</v>
  </rv>
  <rv s="1">
    <fb>329.459</fb>
    <v>8</v>
  </rv>
  <rv s="2">
    <v>4117</v>
    <v>6</v>
    <v>9160</v>
    <v>7</v>
    <v>0</v>
    <v>Image of Jaguaruna</v>
  </rv>
  <rv s="1">
    <fb>-28.614999999999998</fb>
    <v>9</v>
  </rv>
  <rv s="4">
    <v>https://www.bing.com/search?q=jaguaruna+santa+catarina&amp;form=skydnc</v>
    <v>Learn more on Bing</v>
  </rv>
  <rv s="1">
    <fb>-49.025833333332997</fb>
    <v>9</v>
  </rv>
  <rv s="1">
    <fb>20288</fb>
    <v>8</v>
  </rv>
  <rv s="9">
    <v>#VALUE!</v>
    <v>en-US</v>
    <v>dedc2bd7-fa63-0b65-594e-bcfd936cbfe4</v>
    <v>536870912</v>
    <v>1</v>
    <v>9161</v>
    <v>72</v>
    <v>Jaguaruna</v>
    <v>4</v>
    <v>5</v>
    <v>Map</v>
    <v>6</v>
    <v>57</v>
    <v>77</v>
    <v>36970</v>
    <v>3</v>
    <v>Jaguaruna is a municipality in the state of Santa Catarina in the South region of Brazil. The city is served by Humberto Ghizzo Bortoluzzi Regional Airport.</v>
    <v>36971</v>
    <v>36972</v>
    <v>36973</v>
    <v>36974</v>
    <v>Jaguaruna</v>
    <v>36975</v>
    <v>6951</v>
    <v>Jaguaruna</v>
    <v>mdp/vdpid/6465079190239576065</v>
  </rv>
  <rv s="0">
    <v>536870912</v>
    <v>Jaraguá do Sul</v>
    <v>a78293f3-3e0f-2bce-d566-d56398e18fc6</v>
    <v>en-US</v>
    <v>Map</v>
  </rv>
  <rv s="1">
    <fb>532.59</fb>
    <v>8</v>
  </rv>
  <rv s="2">
    <v>4118</v>
    <v>6</v>
    <v>9162</v>
    <v>7</v>
    <v>0</v>
    <v>Image of Jaraguá do Sul</v>
  </rv>
  <rv s="1">
    <fb>-26.485833333333002</fb>
    <v>9</v>
  </rv>
  <rv s="0">
    <v>805306368</v>
    <v>Dieter Janssen (Mayor)</v>
    <v>ea9bf9ad-a792-ea92-1880-4be92cafe881</v>
    <v>en-US</v>
    <v>Generic</v>
  </rv>
  <rv s="3">
    <v>1039</v>
  </rv>
  <rv s="4">
    <v>https://www.bing.com/search?q=jaragu%c3%a1+do+sul+brazil&amp;form=skydnc</v>
    <v>Learn more on Bing</v>
  </rv>
  <rv s="1">
    <fb>-49.066944444443997</fb>
    <v>9</v>
  </rv>
  <rv s="1">
    <fb>182660</fb>
    <v>8</v>
  </rv>
  <rv s="8">
    <v>#VALUE!</v>
    <v>en-US</v>
    <v>a78293f3-3e0f-2bce-d566-d56398e18fc6</v>
    <v>536870912</v>
    <v>1</v>
    <v>9163</v>
    <v>67</v>
    <v>Jaraguá do Sul</v>
    <v>4</v>
    <v>5</v>
    <v>Map</v>
    <v>6</v>
    <v>7</v>
    <v>77</v>
    <v>36978</v>
    <v>3</v>
    <v>Jaraguá do Sul is a city in the north of the Brazilian state of Santa Catarina.</v>
    <v>36979</v>
    <v>36980</v>
    <v>36982</v>
    <v>36983</v>
    <v>36984</v>
    <v>Jaraguá do Sul</v>
    <v>36985</v>
    <v>Jaraguá do Sul</v>
    <v>mdp/vdpid/6461769191065124865</v>
  </rv>
  <rv s="0">
    <v>536870912</v>
    <v>Jardinópolis, Santa Catarina</v>
    <v>92fcaf02-48b8-07dc-2e15-1b22d4172c9d</v>
    <v>en-US</v>
    <v>Map</v>
  </rv>
  <rv s="1">
    <fb>68.096999999999994</fb>
    <v>8</v>
  </rv>
  <rv s="2">
    <v>4119</v>
    <v>6</v>
    <v>9164</v>
    <v>7</v>
    <v>0</v>
    <v>Image of Jardinópolis, Santa Catarina</v>
  </rv>
  <rv s="1">
    <fb>-26.721944444443999</fb>
    <v>9</v>
  </rv>
  <rv s="1">
    <fb>1776</fb>
    <v>8</v>
  </rv>
  <rv s="13">
    <v>#VALUE!</v>
    <v>en-US</v>
    <v>92fcaf02-48b8-07dc-2e15-1b22d4172c9d</v>
    <v>536870912</v>
    <v>1</v>
    <v>9165</v>
    <v>125</v>
    <v>Jardinópolis, Santa Catarina</v>
    <v>92</v>
    <v>5</v>
    <v>Map</v>
    <v>6</v>
    <v>7</v>
    <v>77</v>
    <v>36988</v>
    <v>3</v>
    <v>Jardinópolis, Santa Catarina is a municipality in the state of Santa Catarina in the South region of Brazil.</v>
    <v>36989</v>
    <v>36990</v>
    <v>27035</v>
    <v>Jardinópolis, Santa Catarina</v>
    <v>36991</v>
    <v>Jardinópolis, Santa Catarina</v>
    <v>mdp/vdpid/6460143352183521281</v>
  </rv>
  <rv s="0">
    <v>536870912</v>
    <v>Joaçaba</v>
    <v>54e76aaa-f175-1aa6-6d8b-fcec988bdff0</v>
    <v>en-US</v>
    <v>Map</v>
  </rv>
  <rv s="1">
    <fb>232.35400000000001</fb>
    <v>8</v>
  </rv>
  <rv s="2">
    <v>4120</v>
    <v>6</v>
    <v>9166</v>
    <v>7</v>
    <v>0</v>
    <v>Image of Joaçaba</v>
  </rv>
  <rv s="1">
    <fb>-27.177777777778001</fb>
    <v>9</v>
  </rv>
  <rv s="0">
    <v>805306368</v>
    <v>Dioclesio Ragnini (Mayor)</v>
    <v>35d54bdf-eae2-0c99-b35b-5ee5416b1b89</v>
    <v>en-US</v>
    <v>Generic</v>
  </rv>
  <rv s="3">
    <v>1040</v>
  </rv>
  <rv s="4">
    <v>https://www.bing.com/search?q=joa%c3%a7aba+brazil&amp;form=skydnc</v>
    <v>Learn more on Bing</v>
  </rv>
  <rv s="1">
    <fb>-51.505000000000003</fb>
    <v>9</v>
  </rv>
  <rv s="1">
    <fb>30146</fb>
    <v>8</v>
  </rv>
  <rv s="8">
    <v>#VALUE!</v>
    <v>en-US</v>
    <v>54e76aaa-f175-1aa6-6d8b-fcec988bdff0</v>
    <v>536870912</v>
    <v>1</v>
    <v>9167</v>
    <v>67</v>
    <v>Joaçaba</v>
    <v>4</v>
    <v>5</v>
    <v>Map</v>
    <v>6</v>
    <v>7</v>
    <v>77</v>
    <v>36994</v>
    <v>3</v>
    <v>Joaçaba is a city situated in the state of Santa Catarina, Brazil, with approximately 30,404 inhabitants. Located in 27º10'22" S and 51º30'03" W and 516.74 m above sea level, the city was colonized in the early 20th century by German and Italian ...</v>
    <v>36995</v>
    <v>36996</v>
    <v>36998</v>
    <v>36999</v>
    <v>37000</v>
    <v>Joaçaba</v>
    <v>37001</v>
    <v>Joaçaba</v>
    <v>mdp/vdpid/6460301159415414785</v>
  </rv>
  <rv s="0">
    <v>536870912</v>
    <v>Joinville</v>
    <v>5e86234b-4bd7-a488-c6bc-8ed280c1c890</v>
    <v>en-US</v>
    <v>Map</v>
  </rv>
  <rv s="1">
    <fb>1126.106</fb>
    <v>8</v>
  </rv>
  <rv s="2">
    <v>4121</v>
    <v>6</v>
    <v>9168</v>
    <v>7</v>
    <v>0</v>
    <v>Image of Joinville</v>
  </rv>
  <rv s="1">
    <fb>-26.303888888888999</fb>
    <v>9</v>
  </rv>
  <rv s="0">
    <v>805306368</v>
    <v>Adriano Silva (Mayor)</v>
    <v>aa3b86af-4725-e8c4-f617-c58e2329b34c</v>
    <v>en-US</v>
    <v>Generic</v>
  </rv>
  <rv s="3">
    <v>1041</v>
  </rv>
  <rv s="4">
    <v>https://www.bing.com/search?q=joinville&amp;form=skydnc</v>
    <v>Learn more on Bing</v>
  </rv>
  <rv s="1">
    <fb>-48.845833333332997</fb>
    <v>9</v>
  </rv>
  <rv s="1">
    <fb>616317</fb>
    <v>8</v>
  </rv>
  <rv s="5">
    <v>#VALUE!</v>
    <v>en-US</v>
    <v>5e86234b-4bd7-a488-c6bc-8ed280c1c890</v>
    <v>536870912</v>
    <v>1</v>
    <v>9169</v>
    <v>2</v>
    <v>Joinville</v>
    <v>4</v>
    <v>5</v>
    <v>Map</v>
    <v>6</v>
    <v>7</v>
    <v>77</v>
    <v>37004</v>
    <v>3</v>
    <v>Joinville is the largest city in Santa Catarina, in the Southern Region of Brazil. It is the third largest municipality in the southern region of Brazil, after the much larger state capitals of Curitiba and Porto Alegre. Joinville is also a ...</v>
    <v>37005</v>
    <v>37006</v>
    <v>37008</v>
    <v>37009</v>
    <v>37010</v>
    <v>Joinville</v>
    <v>37011</v>
    <v>6951</v>
    <v>Joinville</v>
    <v>mdp/vdpid/6461764101629542401</v>
  </rv>
  <rv s="0">
    <v>536870912</v>
    <v>José Boiteux</v>
    <v>1951e077-9155-0a69-e489-976e6f890e96</v>
    <v>en-US</v>
    <v>Map</v>
  </rv>
  <rv s="1">
    <fb>405.51900000000001</fb>
    <v>8</v>
  </rv>
  <rv s="2">
    <v>4122</v>
    <v>6</v>
    <v>9170</v>
    <v>7</v>
    <v>0</v>
    <v>Image of José Boiteux</v>
  </rv>
  <rv s="1">
    <fb>-26.957777777777999</fb>
    <v>9</v>
  </rv>
  <rv s="0">
    <v>805306368</v>
    <v>Jonas Pudewell (Mayor)</v>
    <v>3199fcb0-e5ea-b071-2b78-05a5b64b78d0</v>
    <v>en-US</v>
    <v>Generic</v>
  </rv>
  <rv s="3">
    <v>1042</v>
  </rv>
  <rv s="4">
    <v>https://www.bing.com/search?q=jos%c3%a9+boiteux+santa+catarina&amp;form=skydnc</v>
    <v>Learn more on Bing</v>
  </rv>
  <rv s="1">
    <fb>-49.627777777778</fb>
    <v>9</v>
  </rv>
  <rv s="1">
    <fb>5007</fb>
    <v>8</v>
  </rv>
  <rv s="5">
    <v>#VALUE!</v>
    <v>en-US</v>
    <v>1951e077-9155-0a69-e489-976e6f890e96</v>
    <v>536870912</v>
    <v>1</v>
    <v>9171</v>
    <v>2</v>
    <v>José Boiteux</v>
    <v>4</v>
    <v>5</v>
    <v>Map</v>
    <v>6</v>
    <v>57</v>
    <v>77</v>
    <v>37014</v>
    <v>3</v>
    <v>José Boiteux is a municipality in the state of Santa Catarina in the South region of Brazil.</v>
    <v>37015</v>
    <v>37016</v>
    <v>37018</v>
    <v>37019</v>
    <v>37020</v>
    <v>José Boiteux</v>
    <v>37021</v>
    <v>6951</v>
    <v>José Boiteux</v>
    <v>mdp/vdpid/6461863775069798401</v>
  </rv>
  <rv s="0">
    <v>536870912</v>
    <v>Jupiá</v>
    <v>bb4af4eb-84ff-c9ea-7d4b-9db33728a86a</v>
    <v>en-US</v>
    <v>Map</v>
  </rv>
  <rv s="1">
    <fb>91.71</fb>
    <v>8</v>
  </rv>
  <rv s="2">
    <v>4123</v>
    <v>6</v>
    <v>9172</v>
    <v>7</v>
    <v>0</v>
    <v>Image of Jupiá</v>
  </rv>
  <rv s="1">
    <fb>-26.397777777778</fb>
    <v>9</v>
  </rv>
  <rv s="4">
    <v>https://www.bing.com/search?q=jupi%c3%a1+santa+catarina&amp;form=skydnc</v>
    <v>Learn more on Bing</v>
  </rv>
  <rv s="1">
    <fb>-52.727777777778002</fb>
    <v>9</v>
  </rv>
  <rv s="1">
    <fb>2092</fb>
    <v>8</v>
  </rv>
  <rv s="9">
    <v>#VALUE!</v>
    <v>en-US</v>
    <v>bb4af4eb-84ff-c9ea-7d4b-9db33728a86a</v>
    <v>536870912</v>
    <v>1</v>
    <v>9173</v>
    <v>72</v>
    <v>Jupiá</v>
    <v>4</v>
    <v>5</v>
    <v>Map</v>
    <v>6</v>
    <v>57</v>
    <v>77</v>
    <v>37024</v>
    <v>3</v>
    <v>Jupiá is a municipality in the state of Santa Catarina in the South region of Brazil.</v>
    <v>37025</v>
    <v>37026</v>
    <v>37027</v>
    <v>37028</v>
    <v>Jupiá</v>
    <v>37029</v>
    <v>6951</v>
    <v>Jupiá</v>
    <v>mdp/vdpid/6459974404695654401</v>
  </rv>
  <rv s="0">
    <v>536870912</v>
    <v>Lacerdópolis</v>
    <v>e8379fc6-bf0f-a90c-5b33-9dae2725fbda</v>
    <v>en-US</v>
    <v>Map</v>
  </rv>
  <rv s="1">
    <fb>68.891999999999996</fb>
    <v>8</v>
  </rv>
  <rv s="2">
    <v>4124</v>
    <v>6</v>
    <v>9174</v>
    <v>7</v>
    <v>0</v>
    <v>Image of Lacerdópolis</v>
  </rv>
  <rv s="4">
    <v>https://www.bing.com/search?q=lacerd%c3%b3polis+santa+catarina&amp;form=skydnc</v>
    <v>Learn more on Bing</v>
  </rv>
  <rv s="1">
    <fb>2247</fb>
    <v>8</v>
  </rv>
  <rv s="9">
    <v>#VALUE!</v>
    <v>en-US</v>
    <v>e8379fc6-bf0f-a90c-5b33-9dae2725fbda</v>
    <v>536870912</v>
    <v>1</v>
    <v>9175</v>
    <v>72</v>
    <v>Lacerdópolis</v>
    <v>4</v>
    <v>5</v>
    <v>Map</v>
    <v>6</v>
    <v>57</v>
    <v>77</v>
    <v>37032</v>
    <v>3</v>
    <v>Lacerdópolis is a municipality in the state of Santa Catarina in the South region of Brazil.</v>
    <v>37033</v>
    <v>36582</v>
    <v>37034</v>
    <v>35925</v>
    <v>Lacerdópolis</v>
    <v>37035</v>
    <v>6951</v>
    <v>Lacerdópolis</v>
    <v>mdp/vdpid/6460304324168777729</v>
  </rv>
  <rv s="0">
    <v>536870912</v>
    <v>Lages</v>
    <v>2049bb02-7c36-1266-8e1d-0237eeafc948</v>
    <v>en-US</v>
    <v>Map</v>
  </rv>
  <rv s="1">
    <fb>2644.3130000000001</fb>
    <v>8</v>
  </rv>
  <rv s="2">
    <v>4125</v>
    <v>6</v>
    <v>9176</v>
    <v>7</v>
    <v>0</v>
    <v>Image of Lages</v>
  </rv>
  <rv s="1">
    <fb>-27.815833333333</fb>
    <v>9</v>
  </rv>
  <rv s="0">
    <v>805306368</v>
    <v>Antonio Ceron (Mayor)</v>
    <v>6a6d22ab-ef2d-f87e-3708-432ebc7dfa28</v>
    <v>en-US</v>
    <v>Generic</v>
  </rv>
  <rv s="3">
    <v>1043</v>
  </rv>
  <rv s="4">
    <v>https://www.bing.com/search?q=lages&amp;form=skydnc</v>
    <v>Learn more on Bing</v>
  </rv>
  <rv s="1">
    <fb>-50.325833333333001</fb>
    <v>9</v>
  </rv>
  <rv s="1">
    <fb>164981</fb>
    <v>8</v>
  </rv>
  <rv s="5">
    <v>#VALUE!</v>
    <v>en-US</v>
    <v>2049bb02-7c36-1266-8e1d-0237eeafc948</v>
    <v>536870912</v>
    <v>1</v>
    <v>9177</v>
    <v>2</v>
    <v>Lages</v>
    <v>4</v>
    <v>5</v>
    <v>Map</v>
    <v>6</v>
    <v>7</v>
    <v>77</v>
    <v>37038</v>
    <v>3</v>
    <v>Lages is a Brazilian municipality located in the central part of the state of Santa Catarina, in the region known in Portuguese as "Planalto Serrano". It is located in the mountain region of and is also the largest municipality of Santa ...</v>
    <v>37039</v>
    <v>37040</v>
    <v>37042</v>
    <v>37043</v>
    <v>37044</v>
    <v>Lages</v>
    <v>37045</v>
    <v>6951</v>
    <v>Lages</v>
    <v>mdp/vdpid/6461912077832290305</v>
  </rv>
  <rv s="0">
    <v>536870912</v>
    <v>Laguna, Santa Catarina</v>
    <v>871ea74c-939c-c3b1-947d-d6b9cded34ba</v>
    <v>en-US</v>
    <v>Map</v>
  </rv>
  <rv s="1">
    <fb>336.39600000000002</fb>
    <v>8</v>
  </rv>
  <rv s="2">
    <v>4126</v>
    <v>6</v>
    <v>9178</v>
    <v>7</v>
    <v>0</v>
    <v>Image of Laguna, Santa Catarina</v>
  </rv>
  <rv s="1">
    <fb>-28.482777777778001</fb>
    <v>9</v>
  </rv>
  <rv s="4">
    <v>https://www.bing.com/search?q=laguna+santa+catarina&amp;form=skydnc</v>
    <v>Learn more on Bing</v>
  </rv>
  <rv s="1">
    <fb>-48.780833333333</fb>
    <v>9</v>
  </rv>
  <rv s="1">
    <fb>46122</fb>
    <v>8</v>
  </rv>
  <rv s="12">
    <v>#VALUE!</v>
    <v>en-US</v>
    <v>871ea74c-939c-c3b1-947d-d6b9cded34ba</v>
    <v>536870912</v>
    <v>1</v>
    <v>9179</v>
    <v>120</v>
    <v>Laguna, Santa Catarina</v>
    <v>4</v>
    <v>5</v>
    <v>Map</v>
    <v>6</v>
    <v>57</v>
    <v>77</v>
    <v>37048</v>
    <v>3</v>
    <v>Laguna is a Brazilian municipality located in the southern state of Santa Catarina, 120 kilometers south of the state's capital, Florianópolis, and north east of Porto Alegre. The population is 46,122 in an area of 336.4 km². Elevation is 2 m. ...</v>
    <v>37049</v>
    <v>37050</v>
    <v>37051</v>
    <v>37052</v>
    <v>Laguna, Santa Catarina</v>
    <v>37053</v>
    <v>Laguna, Santa Catarina</v>
    <v>mdp/vdpid/6465084581212061697</v>
  </rv>
  <rv s="0">
    <v>536870912</v>
    <v>Lajeado Grande</v>
    <v>53aa50be-ba01-73ef-9890-e8c7d6fb6bc0</v>
    <v>en-US</v>
    <v>Map</v>
  </rv>
  <rv s="1">
    <fb>65.927999999999997</fb>
    <v>8</v>
  </rv>
  <rv s="2">
    <v>4127</v>
    <v>6</v>
    <v>9180</v>
    <v>7</v>
    <v>0</v>
    <v>Image of Lajeado Grande</v>
  </rv>
  <rv s="1">
    <fb>-26.857777777778001</fb>
    <v>9</v>
  </rv>
  <rv s="4">
    <v>https://www.bing.com/search?q=lajeado+grande+santa+catarina&amp;form=skydnc</v>
    <v>Learn more on Bing</v>
  </rv>
  <rv s="1">
    <fb>-52.566944444443997</fb>
    <v>9</v>
  </rv>
  <rv s="1">
    <fb>1702</fb>
    <v>8</v>
  </rv>
  <rv s="12">
    <v>#VALUE!</v>
    <v>en-US</v>
    <v>53aa50be-ba01-73ef-9890-e8c7d6fb6bc0</v>
    <v>536870912</v>
    <v>1</v>
    <v>9181</v>
    <v>120</v>
    <v>Lajeado Grande</v>
    <v>4</v>
    <v>5</v>
    <v>Map</v>
    <v>6</v>
    <v>7</v>
    <v>77</v>
    <v>37056</v>
    <v>3</v>
    <v>Lajeado Grande is a municipality in the state of Santa Catarina in the South region of Brazil.</v>
    <v>37057</v>
    <v>37058</v>
    <v>37059</v>
    <v>37060</v>
    <v>Lajeado Grande</v>
    <v>37061</v>
    <v>Lajeado Grande</v>
    <v>mdp/vdpid/6460171138323447809</v>
  </rv>
  <rv s="0">
    <v>536870912</v>
    <v>Laurentino</v>
    <v>dd036358-840b-47b1-261f-3490a9cf6e8e</v>
    <v>en-US</v>
    <v>Map</v>
  </rv>
  <rv s="1">
    <fb>79.506</fb>
    <v>8</v>
  </rv>
  <rv s="2">
    <v>4128</v>
    <v>6</v>
    <v>9182</v>
    <v>7</v>
    <v>0</v>
    <v>Image of Laurentino</v>
  </rv>
  <rv s="1">
    <fb>-27.216944444444</fb>
    <v>9</v>
  </rv>
  <rv s="0">
    <v>805306368</v>
    <v>Gilberto Marchi (Mayor)</v>
    <v>e43a6c93-22b8-561c-d067-8883dd6d8f64</v>
    <v>en-US</v>
    <v>Generic</v>
  </rv>
  <rv s="3">
    <v>1044</v>
  </rv>
  <rv s="4">
    <v>https://www.bing.com/search?q=laurentino+santa+catarina&amp;form=skydnc</v>
    <v>Learn more on Bing</v>
  </rv>
  <rv s="1">
    <fb>-49.732777777777997</fb>
    <v>9</v>
  </rv>
  <rv s="5">
    <v>#VALUE!</v>
    <v>en-US</v>
    <v>dd036358-840b-47b1-261f-3490a9cf6e8e</v>
    <v>536870912</v>
    <v>1</v>
    <v>9183</v>
    <v>2</v>
    <v>Laurentino</v>
    <v>4</v>
    <v>5</v>
    <v>Map</v>
    <v>6</v>
    <v>57</v>
    <v>77</v>
    <v>37064</v>
    <v>3</v>
    <v>Laurentino is a municipality in the state of Santa Catarina in the South region of Brazil.</v>
    <v>37065</v>
    <v>37066</v>
    <v>37068</v>
    <v>37069</v>
    <v>37070</v>
    <v>Laurentino</v>
    <v>10262</v>
    <v>6951</v>
    <v>Laurentino</v>
    <v>mdp/vdpid/6461877415667826689</v>
  </rv>
  <rv s="0">
    <v>536870912</v>
    <v>Lauro Müller, Santa Catarina</v>
    <v>c6bbf143-9f3e-3c9c-6245-3da7a610a86c</v>
    <v>en-US</v>
    <v>Map</v>
  </rv>
  <rv s="1">
    <fb>270.50799999999998</fb>
    <v>8</v>
  </rv>
  <rv s="2">
    <v>4129</v>
    <v>6</v>
    <v>9184</v>
    <v>7</v>
    <v>0</v>
    <v>Image of Lauro Müller, Santa Catarina</v>
  </rv>
  <rv s="0">
    <v>805306368</v>
    <v>Nestor Spricigo (Mayor)</v>
    <v>4b194f07-4104-6b66-b234-d2707dac0110</v>
    <v>en-US</v>
    <v>Generic</v>
  </rv>
  <rv s="3">
    <v>1045</v>
  </rv>
  <rv s="1">
    <fb>-49.396944444444003</fb>
    <v>9</v>
  </rv>
  <rv s="1">
    <fb>14381</fb>
    <v>8</v>
  </rv>
  <rv s="10">
    <v>#VALUE!</v>
    <v>en-US</v>
    <v>c6bbf143-9f3e-3c9c-6245-3da7a610a86c</v>
    <v>536870912</v>
    <v>1</v>
    <v>9185</v>
    <v>91</v>
    <v>Lauro Müller, Santa Catarina</v>
    <v>92</v>
    <v>5</v>
    <v>Map</v>
    <v>6</v>
    <v>7</v>
    <v>77</v>
    <v>37073</v>
    <v>3</v>
    <v>Lauro Müller is a city in Santa Catarina, in the Southern Region of Brazil.</v>
    <v>37074</v>
    <v>34809</v>
    <v>37076</v>
    <v>37077</v>
    <v>Lauro Müller, Santa Catarina</v>
    <v>37078</v>
    <v>Lauro Müller, Santa Catarina</v>
    <v>mdp/vdpid/6464969170491539457</v>
  </rv>
  <rv s="0">
    <v>536870912</v>
    <v>Lebon Régis</v>
    <v>14bbe65e-eeb6-1ae6-861b-c33d2cf91ca4</v>
    <v>en-US</v>
    <v>Map</v>
  </rv>
  <rv s="1">
    <fb>940.65599999999995</fb>
    <v>8</v>
  </rv>
  <rv s="2">
    <v>4130</v>
    <v>6</v>
    <v>9186</v>
    <v>7</v>
    <v>0</v>
    <v>Image of Lebon Régis</v>
  </rv>
  <rv s="1">
    <fb>-26.928888888888999</fb>
    <v>9</v>
  </rv>
  <rv s="4">
    <v>https://www.bing.com/search?q=lebon+r%c3%a9gis+santa+catarina&amp;form=skydnc</v>
    <v>Learn more on Bing</v>
  </rv>
  <rv s="1">
    <fb>-50.695</fb>
    <v>9</v>
  </rv>
  <rv s="1">
    <fb>12115</fb>
    <v>8</v>
  </rv>
  <rv s="9">
    <v>#VALUE!</v>
    <v>en-US</v>
    <v>14bbe65e-eeb6-1ae6-861b-c33d2cf91ca4</v>
    <v>536870912</v>
    <v>1</v>
    <v>9187</v>
    <v>72</v>
    <v>Lebon Régis</v>
    <v>4</v>
    <v>5</v>
    <v>Map</v>
    <v>6</v>
    <v>57</v>
    <v>77</v>
    <v>37081</v>
    <v>3</v>
    <v>Lebon Régis is a municipality in the state of Santa Catarina in the South region of Brazil. It was created in 1958 out of the existing municipality of Curitibanos.</v>
    <v>37082</v>
    <v>37083</v>
    <v>37084</v>
    <v>37085</v>
    <v>Lebon Régis</v>
    <v>37086</v>
    <v>6951</v>
    <v>Lebon Régis</v>
    <v>mdp/vdpid/6460337404124332033</v>
  </rv>
  <rv s="0">
    <v>536870912</v>
    <v>Leoberto Leal</v>
    <v>851aa127-9d9e-5287-c44e-478a74c94def</v>
    <v>en-US</v>
    <v>Map</v>
  </rv>
  <rv s="1">
    <fb>291.214</fb>
    <v>8</v>
  </rv>
  <rv s="2">
    <v>4131</v>
    <v>6</v>
    <v>9188</v>
    <v>7</v>
    <v>0</v>
    <v>Image of Leoberto Leal</v>
  </rv>
  <rv s="1">
    <fb>-27.506944444443999</fb>
    <v>9</v>
  </rv>
  <rv s="4">
    <v>https://www.bing.com/search?q=leoberto+leal+santa+catarina&amp;form=skydnc</v>
    <v>Learn more on Bing</v>
  </rv>
  <rv s="1">
    <fb>-49.286944444444003</fb>
    <v>9</v>
  </rv>
  <rv s="9">
    <v>#VALUE!</v>
    <v>en-US</v>
    <v>851aa127-9d9e-5287-c44e-478a74c94def</v>
    <v>536870912</v>
    <v>1</v>
    <v>9189</v>
    <v>72</v>
    <v>Leoberto Leal</v>
    <v>4</v>
    <v>5</v>
    <v>Map</v>
    <v>6</v>
    <v>57</v>
    <v>77</v>
    <v>37089</v>
    <v>3</v>
    <v>Leoberto Leal is a municipality in the state of Santa Catarina in the South region of Brazil.</v>
    <v>37090</v>
    <v>37091</v>
    <v>37092</v>
    <v>37093</v>
    <v>Leoberto Leal</v>
    <v>16403</v>
    <v>6951</v>
    <v>Leoberto Leal</v>
    <v>mdp/vdpid/6461938513976754177</v>
  </rv>
  <rv s="0">
    <v>536870912</v>
    <v>Lindóia do Sul</v>
    <v>b99f32e8-dbef-9bfb-2798-8317b8601d27</v>
    <v>en-US</v>
    <v>Map</v>
  </rv>
  <rv s="1">
    <fb>195.05600000000001</fb>
    <v>8</v>
  </rv>
  <rv s="2">
    <v>4132</v>
    <v>6</v>
    <v>9190</v>
    <v>7</v>
    <v>0</v>
    <v>Image of Lindóia do Sul</v>
  </rv>
  <rv s="1">
    <fb>-27.052777777778001</fb>
    <v>9</v>
  </rv>
  <rv s="4">
    <v>https://www.bing.com/search?q=lind%c3%b3ia+do+sul+santa+catarina&amp;form=skydnc</v>
    <v>Learn more on Bing</v>
  </rv>
  <rv s="1">
    <fb>-52.066944444443997</fb>
    <v>9</v>
  </rv>
  <rv s="1">
    <fb>4549</fb>
    <v>8</v>
  </rv>
  <rv s="12">
    <v>#VALUE!</v>
    <v>en-US</v>
    <v>b99f32e8-dbef-9bfb-2798-8317b8601d27</v>
    <v>536870912</v>
    <v>1</v>
    <v>9191</v>
    <v>120</v>
    <v>Lindóia do Sul</v>
    <v>4</v>
    <v>5</v>
    <v>Map</v>
    <v>6</v>
    <v>7</v>
    <v>77</v>
    <v>37096</v>
    <v>3</v>
    <v>Lindóia do Sul is a municipality in the state of Santa Catarina in the South region of Brazil.</v>
    <v>37097</v>
    <v>37098</v>
    <v>37099</v>
    <v>37100</v>
    <v>Lindóia do Sul</v>
    <v>37101</v>
    <v>Lindóia do Sul</v>
    <v>mdp/vdpid/6460290848490782721</v>
  </rv>
  <rv s="0">
    <v>536870912</v>
    <v>Lontras</v>
    <v>495e57fc-6cf6-78e1-0f5a-12637cb8993e</v>
    <v>en-US</v>
    <v>Map</v>
  </rv>
  <rv s="1">
    <fb>198.39699999999999</fb>
    <v>8</v>
  </rv>
  <rv s="2">
    <v>4133</v>
    <v>6</v>
    <v>9192</v>
    <v>7</v>
    <v>0</v>
    <v>Image of Lontras</v>
  </rv>
  <rv s="1">
    <fb>-27.165833333333001</fb>
    <v>9</v>
  </rv>
  <rv s="0">
    <v>805306368</v>
    <v>Marcionei Hillesheim (Mayor)</v>
    <v>28f94922-93cc-5ce8-69df-80200aa93668</v>
    <v>en-US</v>
    <v>Generic</v>
  </rv>
  <rv s="3">
    <v>1046</v>
  </rv>
  <rv s="4">
    <v>https://www.bing.com/search?q=lontras+santa+catarina&amp;form=skydnc</v>
    <v>Learn more on Bing</v>
  </rv>
  <rv s="1">
    <fb>-49.541944444443999</fb>
    <v>9</v>
  </rv>
  <rv s="1">
    <fb>12873</fb>
    <v>8</v>
  </rv>
  <rv s="8">
    <v>#VALUE!</v>
    <v>en-US</v>
    <v>495e57fc-6cf6-78e1-0f5a-12637cb8993e</v>
    <v>536870912</v>
    <v>1</v>
    <v>9193</v>
    <v>67</v>
    <v>Lontras</v>
    <v>4</v>
    <v>5</v>
    <v>Map</v>
    <v>6</v>
    <v>7</v>
    <v>77</v>
    <v>37104</v>
    <v>3</v>
    <v>Lontras is a municipality in the state of Santa Catarina in the South region of Brazil.</v>
    <v>37105</v>
    <v>37106</v>
    <v>37108</v>
    <v>37109</v>
    <v>37110</v>
    <v>Lontras</v>
    <v>37111</v>
    <v>Lontras</v>
    <v>mdp/vdpid/6461883768998199297</v>
  </rv>
  <rv s="0">
    <v>536870912</v>
    <v>Luiz Alves</v>
    <v>a9cf4aac-c5c1-5051-ec1e-b769010d3ceb</v>
    <v>en-US</v>
    <v>Map</v>
  </rv>
  <rv s="1">
    <fb>260.07900000000001</fb>
    <v>8</v>
  </rv>
  <rv s="2">
    <v>4134</v>
    <v>6</v>
    <v>9194</v>
    <v>7</v>
    <v>0</v>
    <v>Image of Luiz Alves</v>
  </rv>
  <rv s="1">
    <fb>-26.720833333333001</fb>
    <v>9</v>
  </rv>
  <rv s="4">
    <v>https://www.bing.com/search?q=luiz+alves+santa+catarina&amp;form=skydnc</v>
    <v>Learn more on Bing</v>
  </rv>
  <rv s="1">
    <fb>-48.932777777778</fb>
    <v>9</v>
  </rv>
  <rv s="1">
    <fb>11684</fb>
    <v>8</v>
  </rv>
  <rv s="12">
    <v>#VALUE!</v>
    <v>en-US</v>
    <v>a9cf4aac-c5c1-5051-ec1e-b769010d3ceb</v>
    <v>536870912</v>
    <v>1</v>
    <v>9195</v>
    <v>120</v>
    <v>Luiz Alves</v>
    <v>4</v>
    <v>5</v>
    <v>Map</v>
    <v>6</v>
    <v>7</v>
    <v>77</v>
    <v>37114</v>
    <v>3</v>
    <v>Luiz Alves is a municipality in the state of Santa Catarina in the South region of Brazil.</v>
    <v>37115</v>
    <v>37116</v>
    <v>37117</v>
    <v>37118</v>
    <v>Luiz Alves</v>
    <v>37119</v>
    <v>Luiz Alves</v>
    <v>mdp/vdpid/6461783022805975041</v>
  </rv>
  <rv s="0">
    <v>536870912</v>
    <v>Luzerna</v>
    <v>72f5a43a-c8eb-120d-d9f3-1760c0f7b780</v>
    <v>en-US</v>
    <v>Map</v>
  </rv>
  <rv s="1">
    <fb>116.83199999999999</fb>
    <v>8</v>
  </rv>
  <rv s="2">
    <v>4135</v>
    <v>6</v>
    <v>9196</v>
    <v>7</v>
    <v>0</v>
    <v>Image of Luzerna</v>
  </rv>
  <rv s="1">
    <fb>-27.132777777777999</fb>
    <v>9</v>
  </rv>
  <rv s="4">
    <v>https://www.bing.com/search?q=luzerna+santa+catarina&amp;form=skydnc</v>
    <v>Learn more on Bing</v>
  </rv>
  <rv s="1">
    <fb>-51.466944444444003</fb>
    <v>9</v>
  </rv>
  <rv s="1">
    <fb>5794</fb>
    <v>8</v>
  </rv>
  <rv s="12">
    <v>#VALUE!</v>
    <v>en-US</v>
    <v>72f5a43a-c8eb-120d-d9f3-1760c0f7b780</v>
    <v>536870912</v>
    <v>1</v>
    <v>9197</v>
    <v>120</v>
    <v>Luzerna</v>
    <v>4</v>
    <v>5</v>
    <v>Map</v>
    <v>6</v>
    <v>7</v>
    <v>77</v>
    <v>37122</v>
    <v>3</v>
    <v>Luzerna is a municipality in the state of Santa Catarina in the South region of Brazil.</v>
    <v>37123</v>
    <v>37124</v>
    <v>37125</v>
    <v>37126</v>
    <v>Luzerna</v>
    <v>37127</v>
    <v>Luzerna</v>
    <v>mdp/vdpid/6460301980190375937</v>
  </rv>
  <rv s="0">
    <v>536870912</v>
    <v>Macieira, Santa Catarina</v>
    <v>fada7094-333d-88e7-02e5-cc317f71c8b3</v>
    <v>en-US</v>
    <v>Map</v>
  </rv>
  <rv s="1">
    <fb>260.072</fb>
    <v>8</v>
  </rv>
  <rv s="2">
    <v>4136</v>
    <v>6</v>
    <v>9198</v>
    <v>7</v>
    <v>0</v>
    <v>Image of Macieira, Santa Catarina</v>
  </rv>
  <rv s="1">
    <fb>-26.855833333332999</fb>
    <v>9</v>
  </rv>
  <rv s="4">
    <v>https://www.bing.com/search?q=macieira%2c+santa+catarina&amp;form=skydnc</v>
    <v>Learn more on Bing</v>
  </rv>
  <rv s="1">
    <fb>-51.377777777778</fb>
    <v>9</v>
  </rv>
  <rv s="1">
    <fb>1766</fb>
    <v>8</v>
  </rv>
  <rv s="9">
    <v>#VALUE!</v>
    <v>en-US</v>
    <v>fada7094-333d-88e7-02e5-cc317f71c8b3</v>
    <v>536870912</v>
    <v>1</v>
    <v>9199</v>
    <v>72</v>
    <v>Macieira, Santa Catarina</v>
    <v>4</v>
    <v>5</v>
    <v>Map</v>
    <v>6</v>
    <v>57</v>
    <v>77</v>
    <v>37130</v>
    <v>3</v>
    <v>Macieira is a municipality in the state of Santa Catarina in the South region of Brazil.</v>
    <v>37131</v>
    <v>37132</v>
    <v>37133</v>
    <v>37134</v>
    <v>Macieira, Santa Catarina</v>
    <v>37135</v>
    <v>6951</v>
    <v>Macieira, Santa Catarina</v>
    <v>mdp/vdpid/6460309608891154433</v>
  </rv>
  <rv s="0">
    <v>536870912</v>
    <v>Mafra, Santa Catarina</v>
    <v>232b93f8-ea9c-f6d3-a5cc-4008d0886a37</v>
    <v>en-US</v>
    <v>Map</v>
  </rv>
  <rv s="1">
    <fb>1404.0340000000001</fb>
    <v>8</v>
  </rv>
  <rv s="2">
    <v>4137</v>
    <v>6</v>
    <v>9200</v>
    <v>7</v>
    <v>0</v>
    <v>Image of Mafra, Santa Catarina</v>
  </rv>
  <rv s="1">
    <fb>-26.110833333333002</fb>
    <v>9</v>
  </rv>
  <rv s="0">
    <v>805306368</v>
    <v>João Alfredo Herbst (Mayor)</v>
    <v>5c504271-d7f7-10ef-c54e-5b827b24039b</v>
    <v>en-US</v>
    <v>Generic</v>
  </rv>
  <rv s="3">
    <v>1047</v>
  </rv>
  <rv s="4">
    <v>https://www.bing.com/search?q=mafra+brazil&amp;form=skydnc</v>
    <v>Learn more on Bing</v>
  </rv>
  <rv s="1">
    <fb>-49.805</fb>
    <v>9</v>
  </rv>
  <rv s="1">
    <fb>55286</fb>
    <v>8</v>
  </rv>
  <rv s="8">
    <v>#VALUE!</v>
    <v>en-US</v>
    <v>232b93f8-ea9c-f6d3-a5cc-4008d0886a37</v>
    <v>536870912</v>
    <v>1</v>
    <v>9201</v>
    <v>67</v>
    <v>Mafra, Santa Catarina</v>
    <v>4</v>
    <v>5</v>
    <v>Map</v>
    <v>6</v>
    <v>7</v>
    <v>77</v>
    <v>37138</v>
    <v>3</v>
    <v>Mafra is a city located at the northern border of the state of Santa Catarina, Brazil. This city borders to the state of Paraná and its urban area is attached to the urban area of its interstate neighbour, Rio Negro. This city's population is ...</v>
    <v>37139</v>
    <v>37140</v>
    <v>37142</v>
    <v>37143</v>
    <v>37144</v>
    <v>Mafra, Santa Catarina</v>
    <v>37145</v>
    <v>Mafra, Santa Catarina</v>
    <v>mdp/vdpid/6461646030663319553</v>
  </rv>
  <rv s="0">
    <v>536870912</v>
    <v>Major Gercino</v>
    <v>d4c43d5a-c06a-7f54-7320-93dc7d31e63d</v>
    <v>en-US</v>
    <v>Map</v>
  </rv>
  <rv s="1">
    <fb>285.67899999999997</fb>
    <v>8</v>
  </rv>
  <rv s="2">
    <v>4138</v>
    <v>6</v>
    <v>9202</v>
    <v>7</v>
    <v>0</v>
    <v>Image of Major Gercino</v>
  </rv>
  <rv s="1">
    <fb>-27.417777777777999</fb>
    <v>9</v>
  </rv>
  <rv s="4">
    <v>https://www.bing.com/search?q=major+gercino+santa+catarina&amp;form=skydnc</v>
    <v>Learn more on Bing</v>
  </rv>
  <rv s="1">
    <fb>-48.950833333333001</fb>
    <v>9</v>
  </rv>
  <rv s="1">
    <fb>3214</fb>
    <v>8</v>
  </rv>
  <rv s="12">
    <v>#VALUE!</v>
    <v>en-US</v>
    <v>d4c43d5a-c06a-7f54-7320-93dc7d31e63d</v>
    <v>536870912</v>
    <v>1</v>
    <v>9203</v>
    <v>120</v>
    <v>Major Gercino</v>
    <v>4</v>
    <v>5</v>
    <v>Map</v>
    <v>6</v>
    <v>7</v>
    <v>77</v>
    <v>37148</v>
    <v>3</v>
    <v>Major Gercino is a municipality in the state of Santa Catarina in the South region of Brazil.</v>
    <v>37149</v>
    <v>37150</v>
    <v>37151</v>
    <v>37152</v>
    <v>Major Gercino</v>
    <v>37153</v>
    <v>Major Gercino</v>
    <v>mdp/vdpid/6462035050815815681</v>
  </rv>
  <rv s="0">
    <v>536870912</v>
    <v>Major Vieira</v>
    <v>578fadca-387b-136a-858d-9d4556f82d5d</v>
    <v>en-US</v>
    <v>Map</v>
  </rv>
  <rv s="1">
    <fb>525.98800000000006</fb>
    <v>8</v>
  </rv>
  <rv s="2">
    <v>4139</v>
    <v>6</v>
    <v>9204</v>
    <v>7</v>
    <v>0</v>
    <v>Image of Major Vieira</v>
  </rv>
  <rv s="1">
    <fb>-26.367777777777999</fb>
    <v>9</v>
  </rv>
  <rv s="4">
    <v>https://www.bing.com/search?q=major+vieira+santa+catarina&amp;form=skydnc</v>
    <v>Learn more on Bing</v>
  </rv>
  <rv s="1">
    <fb>-50.327777777778003</fb>
    <v>9</v>
  </rv>
  <rv s="1">
    <fb>8156</fb>
    <v>8</v>
  </rv>
  <rv s="9">
    <v>#VALUE!</v>
    <v>en-US</v>
    <v>578fadca-387b-136a-858d-9d4556f82d5d</v>
    <v>536870912</v>
    <v>1</v>
    <v>9205</v>
    <v>72</v>
    <v>Major Vieira</v>
    <v>4</v>
    <v>5</v>
    <v>Map</v>
    <v>6</v>
    <v>57</v>
    <v>77</v>
    <v>37156</v>
    <v>3</v>
    <v>Major Vieira is a municipality in the state of Santa Catarina in the South region of Brazil.</v>
    <v>37157</v>
    <v>37158</v>
    <v>37159</v>
    <v>37160</v>
    <v>Major Vieira</v>
    <v>37161</v>
    <v>6951</v>
    <v>Major Vieira</v>
    <v>mdp/vdpid/6461618449306091521</v>
  </rv>
  <rv s="0">
    <v>536870912</v>
    <v>Maracajá</v>
    <v>afff7a58-69b3-8ccd-ee7a-0ae0f4e28686</v>
    <v>en-US</v>
    <v>Map</v>
  </rv>
  <rv s="1">
    <fb>63.401000000000003</fb>
    <v>8</v>
  </rv>
  <rv s="2">
    <v>4140</v>
    <v>6</v>
    <v>9206</v>
    <v>7</v>
    <v>0</v>
    <v>Image of Maracajá</v>
  </rv>
  <rv s="1">
    <fb>-28.846944444443999</fb>
    <v>9</v>
  </rv>
  <rv s="4">
    <v>https://www.bing.com/search?q=maracaj%c3%a1+santa+catarina&amp;form=skydnc</v>
    <v>Learn more on Bing</v>
  </rv>
  <rv s="1">
    <fb>-49.452777777778003</fb>
    <v>9</v>
  </rv>
  <rv s="12">
    <v>#VALUE!</v>
    <v>en-US</v>
    <v>afff7a58-69b3-8ccd-ee7a-0ae0f4e28686</v>
    <v>536870912</v>
    <v>1</v>
    <v>9207</v>
    <v>120</v>
    <v>Maracajá</v>
    <v>4</v>
    <v>5</v>
    <v>Map</v>
    <v>6</v>
    <v>7</v>
    <v>77</v>
    <v>37164</v>
    <v>3</v>
    <v>Maracajá is a municipality in the state of Santa Catarina in the South region of Brazil.</v>
    <v>37165</v>
    <v>37166</v>
    <v>37167</v>
    <v>37168</v>
    <v>Maracajá</v>
    <v>19322</v>
    <v>Maracajá</v>
    <v>mdp/vdpid/6465032218665287681</v>
  </rv>
  <rv s="0">
    <v>536870912</v>
    <v>Maravilha, Santa Catarina</v>
    <v>b2e0055c-42e3-9463-eb2f-efc932113acd</v>
    <v>en-US</v>
    <v>Map</v>
  </rv>
  <rv s="1">
    <fb>169.447</fb>
    <v>8</v>
  </rv>
  <rv s="2">
    <v>4141</v>
    <v>6</v>
    <v>9208</v>
    <v>7</v>
    <v>0</v>
    <v>Image of Maravilha, Santa Catarina</v>
  </rv>
  <rv s="1">
    <fb>-26.77</fb>
    <v>9</v>
  </rv>
  <rv s="4">
    <v>https://www.bing.com/search?q=maravilha%2c+santa+catarina&amp;form=skydnc</v>
    <v>Learn more on Bing</v>
  </rv>
  <rv s="1">
    <fb>-53.216666666667003</fb>
    <v>9</v>
  </rv>
  <rv s="1">
    <fb>28251</fb>
    <v>8</v>
  </rv>
  <rv s="12">
    <v>#VALUE!</v>
    <v>en-US</v>
    <v>b2e0055c-42e3-9463-eb2f-efc932113acd</v>
    <v>536870912</v>
    <v>1</v>
    <v>9209</v>
    <v>120</v>
    <v>Maravilha, Santa Catarina</v>
    <v>4</v>
    <v>5</v>
    <v>Map</v>
    <v>6</v>
    <v>7</v>
    <v>77</v>
    <v>37171</v>
    <v>3</v>
    <v>Maravilha, Santa Catarina is a municipality in the state of Santa Catarina in the South region of Brazil. It was created in 1958 out of the existing municipality of Palmitos.</v>
    <v>37172</v>
    <v>37173</v>
    <v>37174</v>
    <v>37175</v>
    <v>Maravilha, Santa Catarina</v>
    <v>37176</v>
    <v>Maravilha, Santa Catarina</v>
    <v>mdp/vdpid/6460135095444439041</v>
  </rv>
  <rv s="0">
    <v>536870912</v>
    <v>Marema</v>
    <v>793e3e9b-55f8-ea2a-a46c-a8e4dcde0872</v>
    <v>en-US</v>
    <v>Map</v>
  </rv>
  <rv s="1">
    <fb>103.616</fb>
    <v>8</v>
  </rv>
  <rv s="2">
    <v>4142</v>
    <v>6</v>
    <v>9210</v>
    <v>7</v>
    <v>0</v>
    <v>Image of Marema</v>
  </rv>
  <rv s="1">
    <fb>-26.801944444444</fb>
    <v>9</v>
  </rv>
  <rv s="4">
    <v>https://www.bing.com/search?q=marema+santa+catarina&amp;form=skydnc</v>
    <v>Learn more on Bing</v>
  </rv>
  <rv s="1">
    <fb>-52.625</fb>
    <v>9</v>
  </rv>
  <rv s="1">
    <fb>2184</fb>
    <v>8</v>
  </rv>
  <rv s="12">
    <v>#VALUE!</v>
    <v>en-US</v>
    <v>793e3e9b-55f8-ea2a-a46c-a8e4dcde0872</v>
    <v>536870912</v>
    <v>1</v>
    <v>9211</v>
    <v>120</v>
    <v>Marema</v>
    <v>4</v>
    <v>5</v>
    <v>Map</v>
    <v>6</v>
    <v>7</v>
    <v>77</v>
    <v>37179</v>
    <v>3</v>
    <v>Marema is a Brazilian municipality in the state of Santa Catarina.</v>
    <v>37180</v>
    <v>37181</v>
    <v>37182</v>
    <v>37183</v>
    <v>Marema</v>
    <v>37184</v>
    <v>Marema</v>
    <v>mdp/vdpid/6460169937041227777</v>
  </rv>
  <rv s="0">
    <v>536870912</v>
    <v>Massaranduba, Santa Catarina</v>
    <v>aacf5309-7994-1718-7d85-5d3e79b63a4f</v>
    <v>en-US</v>
    <v>Map</v>
  </rv>
  <rv s="1">
    <fb>373.29599999999999</fb>
    <v>8</v>
  </rv>
  <rv s="2">
    <v>4143</v>
    <v>6</v>
    <v>9212</v>
    <v>7</v>
    <v>0</v>
    <v>Image of Massaranduba, Santa Catarina</v>
  </rv>
  <rv s="1">
    <fb>-26.610833333333002</fb>
    <v>9</v>
  </rv>
  <rv s="4">
    <v>https://www.bing.com/search?q=massaranduba%2c+santa+catarina&amp;form=skydnc</v>
    <v>Learn more on Bing</v>
  </rv>
  <rv s="1">
    <fb>-49.007777777778003</fb>
    <v>9</v>
  </rv>
  <rv s="1">
    <fb>17162</fb>
    <v>8</v>
  </rv>
  <rv s="12">
    <v>#VALUE!</v>
    <v>en-US</v>
    <v>aacf5309-7994-1718-7d85-5d3e79b63a4f</v>
    <v>536870912</v>
    <v>1</v>
    <v>9213</v>
    <v>120</v>
    <v>Massaranduba, Santa Catarina</v>
    <v>4</v>
    <v>5</v>
    <v>Map</v>
    <v>6</v>
    <v>7</v>
    <v>77</v>
    <v>37187</v>
    <v>3</v>
    <v>Massaranduba is a municipality in the state of Santa Catarina in the South region of Brazil. As of 2020, the municipality has a population of 17,125.</v>
    <v>37188</v>
    <v>37189</v>
    <v>37190</v>
    <v>37191</v>
    <v>Massaranduba, Santa Catarina</v>
    <v>37192</v>
    <v>Massaranduba, Santa Catarina</v>
    <v>mdp/vdpid/6461782576733356033</v>
  </rv>
  <rv s="0">
    <v>536870912</v>
    <v>Matos Costa</v>
    <v>e16fb998-8dd5-460e-6763-3fc88a7bd5bd</v>
    <v>en-US</v>
    <v>Map</v>
  </rv>
  <rv s="1">
    <fb>433.07299999999998</fb>
    <v>8</v>
  </rv>
  <rv s="2">
    <v>4144</v>
    <v>6</v>
    <v>9214</v>
    <v>7</v>
    <v>0</v>
    <v>Image of Matos Costa</v>
  </rv>
  <rv s="4">
    <v>https://www.bing.com/search?q=matos+costa+santa+catarina&amp;form=skydnc</v>
    <v>Learn more on Bing</v>
  </rv>
  <rv s="1">
    <fb>-51.147777777778003</fb>
    <v>9</v>
  </rv>
  <rv s="1">
    <fb>2480</fb>
    <v>8</v>
  </rv>
  <rv s="9">
    <v>#VALUE!</v>
    <v>en-US</v>
    <v>e16fb998-8dd5-460e-6763-3fc88a7bd5bd</v>
    <v>536870912</v>
    <v>1</v>
    <v>9215</v>
    <v>72</v>
    <v>Matos Costa</v>
    <v>4</v>
    <v>5</v>
    <v>Map</v>
    <v>6</v>
    <v>57</v>
    <v>77</v>
    <v>37195</v>
    <v>3</v>
    <v>Matos Costa is a municipality in the state of Santa Catarina in the South region of Brazil.</v>
    <v>37196</v>
    <v>36720</v>
    <v>37197</v>
    <v>37198</v>
    <v>Matos Costa</v>
    <v>37199</v>
    <v>6951</v>
    <v>Matos Costa</v>
    <v>mdp/vdpid/6460117916984541185</v>
  </rv>
  <rv s="0">
    <v>536870912</v>
    <v>Meleiro</v>
    <v>0c9c8cf4-d57d-5458-78e2-e83d85a0315b</v>
    <v>en-US</v>
    <v>Map</v>
  </rv>
  <rv s="1">
    <fb>186.61799999999999</fb>
    <v>8</v>
  </rv>
  <rv s="2">
    <v>4145</v>
    <v>6</v>
    <v>9216</v>
    <v>7</v>
    <v>0</v>
    <v>Image of Meleiro</v>
  </rv>
  <rv s="1">
    <fb>-28.828888888889001</fb>
    <v>9</v>
  </rv>
  <rv s="4">
    <v>https://www.bing.com/search?q=meleiro+santa+catarina&amp;form=skydnc</v>
    <v>Learn more on Bing</v>
  </rv>
  <rv s="1">
    <fb>7001</fb>
    <v>8</v>
  </rv>
  <rv s="9">
    <v>#VALUE!</v>
    <v>en-US</v>
    <v>0c9c8cf4-d57d-5458-78e2-e83d85a0315b</v>
    <v>536870912</v>
    <v>1</v>
    <v>9217</v>
    <v>72</v>
    <v>Meleiro</v>
    <v>4</v>
    <v>5</v>
    <v>Map</v>
    <v>6</v>
    <v>57</v>
    <v>77</v>
    <v>37202</v>
    <v>3</v>
    <v>Meleiro is a municipality in the state of Santa Catarina in the South region of Brazil.</v>
    <v>37203</v>
    <v>37204</v>
    <v>37205</v>
    <v>26354</v>
    <v>Meleiro</v>
    <v>37206</v>
    <v>6951</v>
    <v>Meleiro</v>
    <v>mdp/vdpid/6465031848727674881</v>
  </rv>
  <rv s="0">
    <v>536870912</v>
    <v>Mirim Doce</v>
    <v>315c81c1-5fb6-c66e-d559-fe6cbdd57aa0</v>
    <v>en-US</v>
    <v>Map</v>
  </rv>
  <rv s="1">
    <fb>336.31299999999999</fb>
    <v>8</v>
  </rv>
  <rv s="2">
    <v>4146</v>
    <v>6</v>
    <v>9218</v>
    <v>7</v>
    <v>0</v>
    <v>Image of Mirim Doce</v>
  </rv>
  <rv s="1">
    <fb>-27.195833333332999</fb>
    <v>9</v>
  </rv>
  <rv s="0">
    <v>805306368</v>
    <v>Sergio Luiz Paisan (Mayor)</v>
    <v>e82fae03-302a-d6af-6acc-832dc3220938</v>
    <v>en-US</v>
    <v>Generic</v>
  </rv>
  <rv s="3">
    <v>1048</v>
  </rv>
  <rv s="4">
    <v>https://www.bing.com/search?q=mirim+doce+santa+catarina&amp;form=skydnc</v>
    <v>Learn more on Bing</v>
  </rv>
  <rv s="8">
    <v>#VALUE!</v>
    <v>en-US</v>
    <v>315c81c1-5fb6-c66e-d559-fe6cbdd57aa0</v>
    <v>536870912</v>
    <v>1</v>
    <v>9219</v>
    <v>67</v>
    <v>Mirim Doce</v>
    <v>4</v>
    <v>5</v>
    <v>Map</v>
    <v>6</v>
    <v>7</v>
    <v>77</v>
    <v>37209</v>
    <v>3</v>
    <v>Mirim Doce is a municipality in the state of Santa Catarina in the South region of Brazil.</v>
    <v>37210</v>
    <v>37211</v>
    <v>37213</v>
    <v>37214</v>
    <v>28848</v>
    <v>Mirim Doce</v>
    <v>32217</v>
    <v>Mirim Doce</v>
    <v>mdp/vdpid/6461851570551128065</v>
  </rv>
  <rv s="0">
    <v>536870912</v>
    <v>Modelo, Santa Catarina</v>
    <v>a86ef621-f9d6-203b-59ab-b917d66e797b</v>
    <v>en-US</v>
    <v>Map</v>
  </rv>
  <rv s="1">
    <fb>92.716999999999999</fb>
    <v>8</v>
  </rv>
  <rv s="2">
    <v>4147</v>
    <v>6</v>
    <v>9220</v>
    <v>7</v>
    <v>0</v>
    <v>Image of Modelo, Santa Catarina</v>
  </rv>
  <rv s="0">
    <v>805306368</v>
    <v>Imilio Avila (Mayor)</v>
    <v>b7797ed6-ef7b-6cb0-96a0-11b3b0975ba7</v>
    <v>en-US</v>
    <v>Generic</v>
  </rv>
  <rv s="3">
    <v>1049</v>
  </rv>
  <rv s="4">
    <v>https://www.bing.com/search?q=modelo%2c+santa+catarina&amp;form=skydnc</v>
    <v>Learn more on Bing</v>
  </rv>
  <rv s="8">
    <v>#VALUE!</v>
    <v>en-US</v>
    <v>a86ef621-f9d6-203b-59ab-b917d66e797b</v>
    <v>536870912</v>
    <v>1</v>
    <v>9221</v>
    <v>67</v>
    <v>Modelo, Santa Catarina</v>
    <v>4</v>
    <v>5</v>
    <v>Map</v>
    <v>6</v>
    <v>7</v>
    <v>77</v>
    <v>37217</v>
    <v>3</v>
    <v>Modelo is a city in Santa Catarina, in the Southern Region of Brazil. The area was granted municipality status in 1961, its area being taken from the existing municipality of São Carlos; Three areas have subsequently been removed to form the new ...</v>
    <v>37218</v>
    <v>36597</v>
    <v>37220</v>
    <v>37221</v>
    <v>27244</v>
    <v>Modelo, Santa Catarina</v>
    <v>16521</v>
    <v>Modelo, Santa Catarina</v>
    <v>mdp/vdpid/6463260438070034433</v>
  </rv>
  <rv s="0">
    <v>536870912</v>
    <v>Mondaí</v>
    <v>3165893b-cef4-359c-3407-09de8ca6bd21</v>
    <v>en-US</v>
    <v>Map</v>
  </rv>
  <rv s="1">
    <fb>202.14500000000001</fb>
    <v>8</v>
  </rv>
  <rv s="2">
    <v>4148</v>
    <v>6</v>
    <v>9222</v>
    <v>7</v>
    <v>0</v>
    <v>Image of Mondaí</v>
  </rv>
  <rv s="1">
    <fb>-27.102777777778002</fb>
    <v>9</v>
  </rv>
  <rv s="4">
    <v>https://www.bing.com/search?q=monda%c3%ad+santa+catarina&amp;form=skydnc</v>
    <v>Learn more on Bing</v>
  </rv>
  <rv s="1">
    <fb>-53.401944444443998</fb>
    <v>9</v>
  </rv>
  <rv s="1">
    <fb>11889</fb>
    <v>8</v>
  </rv>
  <rv s="9">
    <v>#VALUE!</v>
    <v>en-US</v>
    <v>3165893b-cef4-359c-3407-09de8ca6bd21</v>
    <v>536870912</v>
    <v>1</v>
    <v>9223</v>
    <v>72</v>
    <v>Mondaí</v>
    <v>4</v>
    <v>5</v>
    <v>Map</v>
    <v>6</v>
    <v>57</v>
    <v>77</v>
    <v>37224</v>
    <v>3</v>
    <v>Mondaí is a municipality in the state of Santa Catarina in the South region of Brazil.</v>
    <v>37225</v>
    <v>37226</v>
    <v>37227</v>
    <v>37228</v>
    <v>Mondaí</v>
    <v>37229</v>
    <v>6951</v>
    <v>Mondaí</v>
    <v>mdp/vdpid/6460150366502649857</v>
  </rv>
  <rv s="0">
    <v>536870912</v>
    <v>Monte Carlo, Santa Catarina</v>
    <v>ebe0710c-e0f4-a101-ca76-aa53406fd95e</v>
    <v>en-US</v>
    <v>Map</v>
  </rv>
  <rv s="1">
    <fb>162.785</fb>
    <v>8</v>
  </rv>
  <rv s="2">
    <v>4149</v>
    <v>6</v>
    <v>9224</v>
    <v>7</v>
    <v>0</v>
    <v>Image of Monte Carlo, Santa Catarina</v>
  </rv>
  <rv s="1">
    <fb>-27.222777777777999</fb>
    <v>9</v>
  </rv>
  <rv s="0">
    <v>805306368</v>
    <v>Antoninho Tibúrcio Gonçalves (Mayor)</v>
    <v>e8f6b9c3-1aaa-92ad-5d66-2a2ee6c05bc0</v>
    <v>en-US</v>
    <v>Generic</v>
  </rv>
  <rv s="3">
    <v>1050</v>
  </rv>
  <rv s="4">
    <v>https://www.bing.com/search?q=monte+carlo%2c+santa+catarina&amp;form=skydnc</v>
    <v>Learn more on Bing</v>
  </rv>
  <rv s="1">
    <fb>9906</fb>
    <v>8</v>
  </rv>
  <rv s="5">
    <v>#VALUE!</v>
    <v>en-US</v>
    <v>ebe0710c-e0f4-a101-ca76-aa53406fd95e</v>
    <v>536870912</v>
    <v>1</v>
    <v>9225</v>
    <v>2</v>
    <v>Monte Carlo, Santa Catarina</v>
    <v>4</v>
    <v>5</v>
    <v>Map</v>
    <v>6</v>
    <v>57</v>
    <v>77</v>
    <v>37232</v>
    <v>3</v>
    <v>Monte Carlo is a city in Santa Catarina, in the Southern Region of Brazil. It is part of the metropolitan region of the city of Fraiburgo. Monte Carlo has Oceanic climate in general, the temperature varies from 2°C to 31°C and is rarely lower ...</v>
    <v>37233</v>
    <v>37234</v>
    <v>37236</v>
    <v>37237</v>
    <v>27650</v>
    <v>Monte Carlo, Santa Catarina</v>
    <v>37238</v>
    <v>6951</v>
    <v>Monte Carlo, Santa Catarina</v>
    <v>mdp/vdpid/6460330028306530305</v>
  </rv>
  <rv s="0">
    <v>536870912</v>
    <v>Monte Castelo, Santa Catarina</v>
    <v>ef8944d0-d13a-ef29-d3c7-8dd04d852799</v>
    <v>en-US</v>
    <v>Map</v>
  </rv>
  <rv s="1">
    <fb>561.73199999999997</fb>
    <v>8</v>
  </rv>
  <rv s="2">
    <v>4150</v>
    <v>6</v>
    <v>9226</v>
    <v>7</v>
    <v>0</v>
    <v>Image of Monte Castelo, Santa Catarina</v>
  </rv>
  <rv s="1">
    <fb>-26.461944444444001</fb>
    <v>9</v>
  </rv>
  <rv s="4">
    <v>https://www.bing.com/search?q=monte+castelo%2c+santa+catarina&amp;form=skydnc</v>
    <v>Learn more on Bing</v>
  </rv>
  <rv s="1">
    <fb>-50.230833333333003</fb>
    <v>9</v>
  </rv>
  <rv s="12">
    <v>#VALUE!</v>
    <v>en-US</v>
    <v>ef8944d0-d13a-ef29-d3c7-8dd04d852799</v>
    <v>536870912</v>
    <v>1</v>
    <v>9227</v>
    <v>120</v>
    <v>Monte Castelo, Santa Catarina</v>
    <v>4</v>
    <v>5</v>
    <v>Map</v>
    <v>6</v>
    <v>7</v>
    <v>77</v>
    <v>37241</v>
    <v>3</v>
    <v>Monte Castelo is a municipality in Santa Catarina in the South region of Brazil.</v>
    <v>37242</v>
    <v>37243</v>
    <v>37244</v>
    <v>37245</v>
    <v>Monte Castelo, Santa Catarina</v>
    <v>6796</v>
    <v>Monte Castelo, Santa Catarina</v>
    <v>mdp/vdpid/6461831101693296641</v>
  </rv>
  <rv s="0">
    <v>536870912</v>
    <v>Morro da Fumaça</v>
    <v>786ae488-c649-4a12-997d-9df73802e6ae</v>
    <v>en-US</v>
    <v>Map</v>
  </rv>
  <rv s="1">
    <fb>82.935000000000002</fb>
    <v>8</v>
  </rv>
  <rv s="2">
    <v>4151</v>
    <v>6</v>
    <v>9228</v>
    <v>7</v>
    <v>0</v>
    <v>Image of Morro da Fumaça</v>
  </rv>
  <rv s="1">
    <fb>-28.650833333333001</fb>
    <v>9</v>
  </rv>
  <rv s="0">
    <v>805306368</v>
    <v>Agenor Coral (Mayor)</v>
    <v>4d0ef957-7acb-06ea-b73b-8b5bdd3a21b3</v>
    <v>en-US</v>
    <v>Generic</v>
  </rv>
  <rv s="3">
    <v>1051</v>
  </rv>
  <rv s="4">
    <v>https://www.bing.com/search?q=morro+da+fuma%c3%a7a+santa+catarina&amp;form=skydnc</v>
    <v>Learn more on Bing</v>
  </rv>
  <rv s="1">
    <fb>-49.21</fb>
    <v>9</v>
  </rv>
  <rv s="1">
    <fb>17947</fb>
    <v>8</v>
  </rv>
  <rv s="5">
    <v>#VALUE!</v>
    <v>en-US</v>
    <v>786ae488-c649-4a12-997d-9df73802e6ae</v>
    <v>536870912</v>
    <v>1</v>
    <v>9229</v>
    <v>2</v>
    <v>Morro da Fumaça</v>
    <v>4</v>
    <v>5</v>
    <v>Map</v>
    <v>6</v>
    <v>57</v>
    <v>77</v>
    <v>37248</v>
    <v>3</v>
    <v>Morro da Fumaça is a Brazilian municipality in the state of Santa Catarina. Its population was estimated at 17,947 inhabitants in 2020. It has an area of 82.935 square kilometres and is located at an average elevation of 18 metres.</v>
    <v>37249</v>
    <v>37250</v>
    <v>37252</v>
    <v>37253</v>
    <v>37254</v>
    <v>Morro da Fumaça</v>
    <v>37255</v>
    <v>6951</v>
    <v>Morro da Fumaça</v>
    <v>mdp/vdpid/6465077058375516163</v>
  </rv>
  <rv s="0">
    <v>536870912</v>
    <v>Morro Grande</v>
    <v>8103be0b-6dc9-823d-f14b-84107c385b52</v>
    <v>en-US</v>
    <v>Map</v>
  </rv>
  <rv s="1">
    <fb>256.46800000000002</fb>
    <v>8</v>
  </rv>
  <rv s="2">
    <v>4152</v>
    <v>6</v>
    <v>9230</v>
    <v>7</v>
    <v>0</v>
    <v>Image of Morro Grande</v>
  </rv>
  <rv s="1">
    <fb>-28.800833333332999</fb>
    <v>9</v>
  </rv>
  <rv s="4">
    <v>https://www.bing.com/search?q=morro+grande+santa+catarina&amp;form=skydnc</v>
    <v>Learn more on Bing</v>
  </rv>
  <rv s="1">
    <fb>3010</fb>
    <v>8</v>
  </rv>
  <rv s="12">
    <v>#VALUE!</v>
    <v>en-US</v>
    <v>8103be0b-6dc9-823d-f14b-84107c385b52</v>
    <v>536870912</v>
    <v>1</v>
    <v>9231</v>
    <v>120</v>
    <v>Morro Grande</v>
    <v>4</v>
    <v>5</v>
    <v>Map</v>
    <v>6</v>
    <v>7</v>
    <v>77</v>
    <v>37258</v>
    <v>3</v>
    <v>Morro Grande is a municipality in the state of Santa Catarina in the South region of Brazil.</v>
    <v>37259</v>
    <v>37260</v>
    <v>37261</v>
    <v>26809</v>
    <v>Morro Grande</v>
    <v>37262</v>
    <v>Morro Grande</v>
    <v>mdp/vdpid/6464977928634499073</v>
  </rv>
  <rv s="0">
    <v>536870912</v>
    <v>Navegantes</v>
    <v>c950f7b0-dcda-8220-653c-5d5c0b34215e</v>
    <v>en-US</v>
    <v>Map</v>
  </rv>
  <rv s="1">
    <fb>111.461</fb>
    <v>8</v>
  </rv>
  <rv s="2">
    <v>4153</v>
    <v>6</v>
    <v>9232</v>
    <v>7</v>
    <v>0</v>
    <v>Image of Navegantes</v>
  </rv>
  <rv s="1">
    <fb>-26.898888888889001</fb>
    <v>9</v>
  </rv>
  <rv s="0">
    <v>805306368</v>
    <v>Liba Fronza (Mayor)</v>
    <v>fee969bd-35fc-f81c-f5ff-791fbb7d1453</v>
    <v>en-US</v>
    <v>Generic</v>
  </rv>
  <rv s="3">
    <v>1052</v>
  </rv>
  <rv s="4">
    <v>https://www.bing.com/search?q=navegantes+brazil&amp;form=skydnc</v>
    <v>Learn more on Bing</v>
  </rv>
  <rv s="1">
    <fb>86401</fb>
    <v>8</v>
  </rv>
  <rv s="8">
    <v>#VALUE!</v>
    <v>en-US</v>
    <v>c950f7b0-dcda-8220-653c-5d5c0b34215e</v>
    <v>536870912</v>
    <v>1</v>
    <v>9233</v>
    <v>67</v>
    <v>Navegantes</v>
    <v>4</v>
    <v>5</v>
    <v>Map</v>
    <v>6</v>
    <v>7</v>
    <v>77</v>
    <v>37265</v>
    <v>3</v>
    <v>Navegantes is a coastal and tourist city located in Santa Catarina state, southern Brazil. The population is 83,626 in an area of 112.0 km². Ministro Victor Konder International Airport serves the popular beach resort of Balneário Camboriú, and ...</v>
    <v>37266</v>
    <v>37267</v>
    <v>37269</v>
    <v>37270</v>
    <v>36329</v>
    <v>Navegantes</v>
    <v>37271</v>
    <v>Navegantes</v>
    <v>mdp/vdpid/6461974072027774978</v>
  </rv>
  <rv s="0">
    <v>536870912</v>
    <v>Nova Erechim</v>
    <v>37ce794c-e3fb-a751-3525-da6f57aa48d5</v>
    <v>en-US</v>
    <v>Map</v>
  </rv>
  <rv s="1">
    <fb>64.400000000000006</fb>
    <v>8</v>
  </rv>
  <rv s="2">
    <v>4154</v>
    <v>6</v>
    <v>9234</v>
    <v>7</v>
    <v>0</v>
    <v>Image of Nova Erechim</v>
  </rv>
  <rv s="1">
    <fb>-26.902777777777999</fb>
    <v>9</v>
  </rv>
  <rv s="4">
    <v>https://www.bing.com/search?q=nova+erechim+santa+catarina&amp;form=skydnc</v>
    <v>Learn more on Bing</v>
  </rv>
  <rv s="1">
    <fb>-52.905833333333</fb>
    <v>9</v>
  </rv>
  <rv s="1">
    <fb>5155</fb>
    <v>8</v>
  </rv>
  <rv s="12">
    <v>#VALUE!</v>
    <v>en-US</v>
    <v>37ce794c-e3fb-a751-3525-da6f57aa48d5</v>
    <v>536870912</v>
    <v>1</v>
    <v>9235</v>
    <v>120</v>
    <v>Nova Erechim</v>
    <v>4</v>
    <v>5</v>
    <v>Map</v>
    <v>6</v>
    <v>7</v>
    <v>77</v>
    <v>37274</v>
    <v>3</v>
    <v>Nova Erechim is a municipality in the state of Santa Catarina in the South region of Brazil. It was created in 1964, its area being taken from the existing municipality of Saudades.</v>
    <v>37275</v>
    <v>37276</v>
    <v>37277</v>
    <v>37278</v>
    <v>Nova Erechim</v>
    <v>37279</v>
    <v>Nova Erechim</v>
    <v>mdp/vdpid/6460144785578524673</v>
  </rv>
  <rv s="0">
    <v>536870912</v>
    <v>Nova Itaberaba</v>
    <v>d5eee3a6-4333-1e5a-9364-b0f5c7b33b1c</v>
    <v>en-US</v>
    <v>Map</v>
  </rv>
  <rv s="1">
    <fb>137.583</fb>
    <v>8</v>
  </rv>
  <rv s="2">
    <v>4155</v>
    <v>6</v>
    <v>9236</v>
    <v>7</v>
    <v>0</v>
    <v>Image of Nova Itaberaba</v>
  </rv>
  <rv s="1">
    <fb>-26.94</fb>
    <v>9</v>
  </rv>
  <rv s="4">
    <v>https://www.bing.com/search?q=nova+itaberaba+santa+catarina&amp;form=skydnc</v>
    <v>Learn more on Bing</v>
  </rv>
  <rv s="1">
    <fb>-52.811944444444002</fb>
    <v>9</v>
  </rv>
  <rv s="12">
    <v>#VALUE!</v>
    <v>en-US</v>
    <v>d5eee3a6-4333-1e5a-9364-b0f5c7b33b1c</v>
    <v>536870912</v>
    <v>1</v>
    <v>9237</v>
    <v>120</v>
    <v>Nova Itaberaba</v>
    <v>4</v>
    <v>5</v>
    <v>Map</v>
    <v>6</v>
    <v>7</v>
    <v>77</v>
    <v>37282</v>
    <v>3</v>
    <v>Nova Itaberaba is a municipality in the state of Santa Catarina in the South region of Brazil.</v>
    <v>37283</v>
    <v>37284</v>
    <v>37285</v>
    <v>37286</v>
    <v>Nova Itaberaba</v>
    <v>17311</v>
    <v>Nova Itaberaba</v>
    <v>mdp/vdpid/6460148392864514049</v>
  </rv>
  <rv s="0">
    <v>536870912</v>
    <v>Nova Trento</v>
    <v>197cb379-f0a9-8648-9431-6273ae6308f2</v>
    <v>en-US</v>
    <v>Map</v>
  </rv>
  <rv s="1">
    <fb>402.89100000000002</fb>
    <v>8</v>
  </rv>
  <rv s="2">
    <v>4156</v>
    <v>6</v>
    <v>9238</v>
    <v>7</v>
    <v>0</v>
    <v>Image of Nova Trento</v>
  </rv>
  <rv s="1">
    <fb>-27.286666666666701</fb>
    <v>9</v>
  </rv>
  <rv s="0">
    <v>805306368</v>
    <v>Gian Francesco Voltolini (Mayor)</v>
    <v>71a75876-678a-4efb-7b21-61e819f11940</v>
    <v>en-US</v>
    <v>Generic</v>
  </rv>
  <rv s="3">
    <v>1053</v>
  </rv>
  <rv s="4">
    <v>https://www.bing.com/search?q=nova+trento+santa+catarina&amp;form=skydnc</v>
    <v>Learn more on Bing</v>
  </rv>
  <rv s="1">
    <fb>-48.930277777777803</fb>
    <v>9</v>
  </rv>
  <rv s="1">
    <fb>13727</fb>
    <v>8</v>
  </rv>
  <rv s="8">
    <v>#VALUE!</v>
    <v>en-US</v>
    <v>197cb379-f0a9-8648-9431-6273ae6308f2</v>
    <v>536870912</v>
    <v>1</v>
    <v>9239</v>
    <v>67</v>
    <v>Nova Trento</v>
    <v>4</v>
    <v>5</v>
    <v>Map</v>
    <v>6</v>
    <v>7</v>
    <v>77</v>
    <v>37289</v>
    <v>3</v>
    <v>Nova Trento is a municipality in the state of Santa Catarina in the South region of Brazil. The municipality contains part of the 1,899 hectares Canela Preta Biological Reserve, a full protected area.</v>
    <v>37290</v>
    <v>37291</v>
    <v>37293</v>
    <v>37294</v>
    <v>37295</v>
    <v>Nova Trento</v>
    <v>37296</v>
    <v>Nova Trento</v>
    <v>mdp/vdpid/6461986638900756481</v>
  </rv>
  <rv s="0">
    <v>536870912</v>
    <v>Nova Veneza, Santa Catarina</v>
    <v>a07c8ca6-787b-55e6-4789-46e97c27aafa</v>
    <v>en-US</v>
    <v>Map</v>
  </rv>
  <rv s="1">
    <fb>295.036</fb>
    <v>8</v>
  </rv>
  <rv s="2">
    <v>4157</v>
    <v>6</v>
    <v>9240</v>
    <v>7</v>
    <v>0</v>
    <v>Image of Nova Veneza, Santa Catarina</v>
  </rv>
  <rv s="1">
    <fb>-28.636944444444001</fb>
    <v>9</v>
  </rv>
  <rv s="4">
    <v>https://www.bing.com/search?q=nova+veneza%2c+santa+catarina&amp;form=skydnc</v>
    <v>Learn more on Bing</v>
  </rv>
  <rv s="1">
    <fb>13664</fb>
    <v>8</v>
  </rv>
  <rv s="12">
    <v>#VALUE!</v>
    <v>en-US</v>
    <v>a07c8ca6-787b-55e6-4789-46e97c27aafa</v>
    <v>536870912</v>
    <v>1</v>
    <v>9241</v>
    <v>120</v>
    <v>Nova Veneza, Santa Catarina</v>
    <v>4</v>
    <v>5</v>
    <v>Map</v>
    <v>6</v>
    <v>7</v>
    <v>77</v>
    <v>37299</v>
    <v>3</v>
    <v>Nova Veneza is a Brazilian municipality located in Santa Catarina, Southern Brazil. It has 15,342 inhabitants and was settled by immigrants from Venice in 1891. People of Venetian descent make up 95% of the population.</v>
    <v>37300</v>
    <v>37301</v>
    <v>37302</v>
    <v>28523</v>
    <v>Nova Veneza, Santa Catarina</v>
    <v>37303</v>
    <v>Nova Veneza, Santa Catarina</v>
    <v>mdp/vdpid/6464980471691345921</v>
  </rv>
  <rv s="0">
    <v>536870912</v>
    <v>Novo Horizonte, Santa Catarina</v>
    <v>6854f58d-7179-ce73-0c0c-3d2fb3674adf</v>
    <v>en-US</v>
    <v>Map</v>
  </rv>
  <rv s="1">
    <fb>151.852</fb>
    <v>8</v>
  </rv>
  <rv s="2">
    <v>4158</v>
    <v>6</v>
    <v>9242</v>
    <v>7</v>
    <v>0</v>
    <v>Image of Novo Horizonte, Santa Catarina</v>
  </rv>
  <rv s="1">
    <fb>-26.443888888888999</fb>
    <v>9</v>
  </rv>
  <rv s="4">
    <v>https://www.bing.com/search?q=novo+horizonte%2c+santa+catarina+brazil&amp;form=skydnc</v>
    <v>Learn more on Bing</v>
  </rv>
  <rv s="1">
    <fb>2650</fb>
    <v>8</v>
  </rv>
  <rv s="12">
    <v>#VALUE!</v>
    <v>en-US</v>
    <v>6854f58d-7179-ce73-0c0c-3d2fb3674adf</v>
    <v>536870912</v>
    <v>1</v>
    <v>9243</v>
    <v>120</v>
    <v>Novo Horizonte, Santa Catarina</v>
    <v>4</v>
    <v>5</v>
    <v>Map</v>
    <v>6</v>
    <v>7</v>
    <v>77</v>
    <v>37306</v>
    <v>3</v>
    <v>Novo Horizonte is a Brazilian municipality in the west of the state of Santa Catarina. It is situated on a latitude of 26° 26' 40" South, and a longitude of 52° 50' 01" East, at an altitude of 710 metres. It was created in 1992 out of the ...</v>
    <v>37307</v>
    <v>37308</v>
    <v>37309</v>
    <v>26458</v>
    <v>Novo Horizonte, Santa Catarina</v>
    <v>37310</v>
    <v>Novo Horizonte, Santa Catarina</v>
    <v>mdp/vdpid/6459950215423066113</v>
  </rv>
  <rv s="0">
    <v>536870912</v>
    <v>Orleans, Santa Catarina</v>
    <v>eb0e0048-d5dc-7942-6866-7e84b61e6eb1</v>
    <v>en-US</v>
    <v>Map</v>
  </rv>
  <rv s="1">
    <fb>549.82399999999996</fb>
    <v>8</v>
  </rv>
  <rv s="2">
    <v>4159</v>
    <v>6</v>
    <v>9244</v>
    <v>7</v>
    <v>0</v>
    <v>Image of Orleans, Santa Catarina</v>
  </rv>
  <rv s="1">
    <fb>-28.358888888888998</fb>
    <v>9</v>
  </rv>
  <rv s="4">
    <v>https://www.bing.com/search?q=orleans+santa+catarina&amp;form=skydnc</v>
    <v>Learn more on Bing</v>
  </rv>
  <rv s="1">
    <fb>-49.290833333332998</fb>
    <v>9</v>
  </rv>
  <rv s="1">
    <fb>23661</fb>
    <v>8</v>
  </rv>
  <rv s="12">
    <v>#VALUE!</v>
    <v>en-US</v>
    <v>eb0e0048-d5dc-7942-6866-7e84b61e6eb1</v>
    <v>536870912</v>
    <v>1</v>
    <v>9245</v>
    <v>120</v>
    <v>Orleans, Santa Catarina</v>
    <v>4</v>
    <v>5</v>
    <v>Map</v>
    <v>6</v>
    <v>7</v>
    <v>77</v>
    <v>37313</v>
    <v>3</v>
    <v>Orleans is a Brazilian municipality in the state of Santa Catarina. The town is located in the south of the state. As of 2020, the estimated population was 23,038. The municipality contains part of the 1,330 hectares Serra Furada State Park, ...</v>
    <v>37314</v>
    <v>37315</v>
    <v>37316</v>
    <v>37317</v>
    <v>Orleans, Santa Catarina</v>
    <v>37318</v>
    <v>Orleans, Santa Catarina</v>
    <v>mdp/vdpid/6465063552699858945</v>
  </rv>
  <rv s="0">
    <v>536870912</v>
    <v>Otacílio Costa</v>
    <v>ede8045a-2633-a9b7-b6ce-ef2ae94ac930</v>
    <v>en-US</v>
    <v>Map</v>
  </rv>
  <rv s="1">
    <fb>846.57600000000002</fb>
    <v>8</v>
  </rv>
  <rv s="2">
    <v>4160</v>
    <v>6</v>
    <v>9246</v>
    <v>7</v>
    <v>0</v>
    <v>Image of Otacílio Costa</v>
  </rv>
  <rv s="1">
    <fb>-27.482777777778001</fb>
    <v>9</v>
  </rv>
  <rv s="4">
    <v>https://www.bing.com/search?q=otac%c3%adlio+costa+santa+catarina&amp;form=skydnc</v>
    <v>Learn more on Bing</v>
  </rv>
  <rv s="1">
    <fb>-50.121944444443997</fb>
    <v>9</v>
  </rv>
  <rv s="1">
    <fb>18975</fb>
    <v>8</v>
  </rv>
  <rv s="9">
    <v>#VALUE!</v>
    <v>en-US</v>
    <v>ede8045a-2633-a9b7-b6ce-ef2ae94ac930</v>
    <v>536870912</v>
    <v>1</v>
    <v>9247</v>
    <v>72</v>
    <v>Otacílio Costa</v>
    <v>4</v>
    <v>5</v>
    <v>Map</v>
    <v>6</v>
    <v>57</v>
    <v>77</v>
    <v>37321</v>
    <v>3</v>
    <v>Otacílio Costa is a municipality in the state of Santa Catarina in the South region of Brazil. Otacílio Costa became municipality on 10 May 1982. According to Köppen climate classification, it is classified as oceanic climate, with cool summers, ...</v>
    <v>37322</v>
    <v>37323</v>
    <v>37324</v>
    <v>37325</v>
    <v>Otacílio Costa</v>
    <v>37326</v>
    <v>6951</v>
    <v>Otacílio Costa</v>
    <v>mdp/vdpid/6461902328961171457</v>
  </rv>
  <rv s="0">
    <v>536870912</v>
    <v>Ouro</v>
    <v>c4402d32-e58e-43ca-bb61-80e1f307dda1</v>
    <v>en-US</v>
    <v>Map</v>
  </rv>
  <rv s="1">
    <fb>206.22900000000001</fb>
    <v>8</v>
  </rv>
  <rv s="2">
    <v>4161</v>
    <v>6</v>
    <v>9248</v>
    <v>7</v>
    <v>0</v>
    <v>Image of Ouro</v>
  </rv>
  <rv s="1">
    <fb>-27.340833333332998</fb>
    <v>9</v>
  </rv>
  <rv s="0">
    <v>805306368</v>
    <v>Neri Luiz Miqueloto (Mayor)</v>
    <v>e48ad9ec-e76f-23f6-72a0-2e5405ad6cbc</v>
    <v>en-US</v>
    <v>Generic</v>
  </rv>
  <rv s="3">
    <v>1054</v>
  </rv>
  <rv s="4">
    <v>https://www.bing.com/search?q=ouro+santa+catarina&amp;form=skydnc</v>
    <v>Learn more on Bing</v>
  </rv>
  <rv s="1">
    <fb>-51.617777777778002</fb>
    <v>9</v>
  </rv>
  <rv s="1">
    <fb>7032</fb>
    <v>8</v>
  </rv>
  <rv s="8">
    <v>#VALUE!</v>
    <v>en-US</v>
    <v>c4402d32-e58e-43ca-bb61-80e1f307dda1</v>
    <v>536870912</v>
    <v>1</v>
    <v>9249</v>
    <v>67</v>
    <v>Ouro</v>
    <v>4</v>
    <v>5</v>
    <v>Map</v>
    <v>6</v>
    <v>7</v>
    <v>77</v>
    <v>37329</v>
    <v>3</v>
    <v>Ouro is a municipality in the state of Santa Catarina in the South region of Brazil.</v>
    <v>37330</v>
    <v>37331</v>
    <v>37333</v>
    <v>37334</v>
    <v>37335</v>
    <v>Ouro</v>
    <v>37336</v>
    <v>Ouro</v>
    <v>mdp/vdpid/6460304250114146305</v>
  </rv>
  <rv s="0">
    <v>536870912</v>
    <v>Ouro Verde, Santa Catarina</v>
    <v>b384c2c5-52e6-9960-2a13-941640b37a41</v>
    <v>en-US</v>
    <v>Map</v>
  </rv>
  <rv s="1">
    <fb>189.22399999999999</fb>
    <v>8</v>
  </rv>
  <rv s="2">
    <v>4162</v>
    <v>6</v>
    <v>9250</v>
    <v>7</v>
    <v>0</v>
    <v>Image of Ouro Verde, Santa Catarina</v>
  </rv>
  <rv s="1">
    <fb>-26.693888888888999</fb>
    <v>9</v>
  </rv>
  <rv s="4">
    <v>https://www.bing.com/search?q=ouro+verde%2c+santa+catarina&amp;form=skydnc</v>
    <v>Learn more on Bing</v>
  </rv>
  <rv s="12">
    <v>#VALUE!</v>
    <v>en-US</v>
    <v>b384c2c5-52e6-9960-2a13-941640b37a41</v>
    <v>536870912</v>
    <v>1</v>
    <v>9251</v>
    <v>120</v>
    <v>Ouro Verde, Santa Catarina</v>
    <v>4</v>
    <v>5</v>
    <v>Map</v>
    <v>6</v>
    <v>7</v>
    <v>77</v>
    <v>37339</v>
    <v>3</v>
    <v>Ouro Verde, Santa Catarina is a municipality in the state of Santa Catarina in the South region of Brazil.</v>
    <v>37340</v>
    <v>37341</v>
    <v>37342</v>
    <v>34586</v>
    <v>Ouro Verde, Santa Catarina</v>
    <v>11573</v>
    <v>Ouro Verde, Santa Catarina</v>
    <v>mdp/vdpid/6459990715907702785</v>
  </rv>
  <rv s="0">
    <v>536870912</v>
    <v>Paial</v>
    <v>e439bb4a-7dbb-346a-33ad-a14e4447a5c4</v>
    <v>en-US</v>
    <v>Map</v>
  </rv>
  <rv s="1">
    <fb>85.760999999999996</fb>
    <v>8</v>
  </rv>
  <rv s="2">
    <v>4163</v>
    <v>6</v>
    <v>9252</v>
    <v>7</v>
    <v>0</v>
    <v>Image of Paial</v>
  </rv>
  <rv s="1">
    <fb>-27.251944444444</fb>
    <v>9</v>
  </rv>
  <rv s="4">
    <v>https://www.bing.com/search?q=paial+santa+catarina&amp;form=skydnc</v>
    <v>Learn more on Bing</v>
  </rv>
  <rv s="1">
    <fb>-52.497777777777998</fb>
    <v>9</v>
  </rv>
  <rv s="1">
    <fb>1927</fb>
    <v>8</v>
  </rv>
  <rv s="12">
    <v>#VALUE!</v>
    <v>en-US</v>
    <v>e439bb4a-7dbb-346a-33ad-a14e4447a5c4</v>
    <v>536870912</v>
    <v>1</v>
    <v>9253</v>
    <v>120</v>
    <v>Paial</v>
    <v>4</v>
    <v>5</v>
    <v>Map</v>
    <v>6</v>
    <v>7</v>
    <v>77</v>
    <v>37345</v>
    <v>3</v>
    <v>Paial is a municipality in the state of Santa Catarina in the South region of Brazil.</v>
    <v>37346</v>
    <v>37347</v>
    <v>37348</v>
    <v>37349</v>
    <v>Paial</v>
    <v>37350</v>
    <v>Paial</v>
    <v>mdp/vdpid/6460191733094285313</v>
  </rv>
  <rv s="0">
    <v>536870912</v>
    <v>Painel</v>
    <v>592f9be3-b87c-8e76-10ef-55c33a3a1fff</v>
    <v>en-US</v>
    <v>Map</v>
  </rv>
  <rv s="1">
    <fb>742.10299999999995</fb>
    <v>8</v>
  </rv>
  <rv s="1">
    <fb>-27.928888888888999</fb>
    <v>9</v>
  </rv>
  <rv s="4">
    <v>https://www.bing.com/search?q=painel+santa+catarina&amp;form=skydnc</v>
    <v>Learn more on Bing</v>
  </rv>
  <rv s="1">
    <fb>2215</fb>
    <v>8</v>
  </rv>
  <rv s="16">
    <v>#VALUE!</v>
    <v>en-US</v>
    <v>592f9be3-b87c-8e76-10ef-55c33a3a1fff</v>
    <v>536870912</v>
    <v>1</v>
    <v>9255</v>
    <v>151</v>
    <v>Painel</v>
    <v>4</v>
    <v>137</v>
    <v>Map</v>
    <v>6</v>
    <v>7</v>
    <v>77</v>
    <v>37353</v>
    <v>3</v>
    <v>Painel is a municipality in the state of Santa Catarina in the South region of Brazil.</v>
    <v>37354</v>
    <v>37355</v>
    <v>33637</v>
    <v>Painel</v>
    <v>37356</v>
    <v>Painel</v>
    <v>mdp/vdpid/6461945716200701953</v>
  </rv>
  <rv s="0">
    <v>536870912</v>
    <v>Palhoça</v>
    <v>7cba4e33-83cf-8ad2-b770-931a274d0bba</v>
    <v>en-US</v>
    <v>Map</v>
  </rv>
  <rv s="1">
    <fb>394.66199999999998</fb>
    <v>8</v>
  </rv>
  <rv s="2">
    <v>4164</v>
    <v>6</v>
    <v>9256</v>
    <v>7</v>
    <v>0</v>
    <v>Image of Palhoça</v>
  </rv>
  <rv s="1">
    <fb>-27.644444444444002</fb>
    <v>9</v>
  </rv>
  <rv s="0">
    <v>805306368</v>
    <v>Eduardo Freccia (Mayor)</v>
    <v>9633c28f-9857-9006-e7ae-9f1795a03754</v>
    <v>en-US</v>
    <v>Generic</v>
  </rv>
  <rv s="3">
    <v>1055</v>
  </rv>
  <rv s="4">
    <v>https://www.bing.com/search?q=palho%c3%a7a+santa+catarina&amp;form=skydnc</v>
    <v>Learn more on Bing</v>
  </rv>
  <rv s="1">
    <fb>-48.667777777777999</fb>
    <v>9</v>
  </rv>
  <rv s="1">
    <fb>137334</fb>
    <v>8</v>
  </rv>
  <rv s="8">
    <v>#VALUE!</v>
    <v>en-US</v>
    <v>7cba4e33-83cf-8ad2-b770-931a274d0bba</v>
    <v>536870912</v>
    <v>1</v>
    <v>9257</v>
    <v>67</v>
    <v>Palhoça</v>
    <v>4</v>
    <v>5</v>
    <v>Map</v>
    <v>6</v>
    <v>874</v>
    <v>77</v>
    <v>37359</v>
    <v>3</v>
    <v>Palhoça is a municipality in Santa Catarina, Brazil.</v>
    <v>37360</v>
    <v>37361</v>
    <v>37363</v>
    <v>37364</v>
    <v>37365</v>
    <v>Palhoça</v>
    <v>37366</v>
    <v>Palhoça</v>
    <v>mdp/vdpid/6462047661359890434</v>
  </rv>
  <rv s="0">
    <v>536870912</v>
    <v>Palma Sola, Santa Catarina</v>
    <v>adc27233-0641-3f71-54a6-d08ceb693d32</v>
    <v>en-US</v>
    <v>Map</v>
  </rv>
  <rv s="1">
    <fb>331.77600000000001</fb>
    <v>8</v>
  </rv>
  <rv s="2">
    <v>4165</v>
    <v>6</v>
    <v>9258</v>
    <v>7</v>
    <v>0</v>
    <v>Image of Palma Sola, Santa Catarina</v>
  </rv>
  <rv s="1">
    <fb>-26.347777777777999</fb>
    <v>9</v>
  </rv>
  <rv s="4">
    <v>https://www.bing.com/search?q=palma+sola%2c+santa+catarina&amp;form=skydnc</v>
    <v>Learn more on Bing</v>
  </rv>
  <rv s="1">
    <fb>-53.277777777777999</fb>
    <v>9</v>
  </rv>
  <rv s="1">
    <fb>7372</fb>
    <v>8</v>
  </rv>
  <rv s="9">
    <v>#VALUE!</v>
    <v>en-US</v>
    <v>adc27233-0641-3f71-54a6-d08ceb693d32</v>
    <v>536870912</v>
    <v>1</v>
    <v>9259</v>
    <v>72</v>
    <v>Palma Sola, Santa Catarina</v>
    <v>4</v>
    <v>5</v>
    <v>Map</v>
    <v>6</v>
    <v>57</v>
    <v>77</v>
    <v>37369</v>
    <v>3</v>
    <v>Palma Sola, Santa Catarina is a municipality in the state of Santa Catarina in the South region of Brazil.</v>
    <v>37370</v>
    <v>37371</v>
    <v>37372</v>
    <v>37373</v>
    <v>Palma Sola, Santa Catarina</v>
    <v>37374</v>
    <v>6951</v>
    <v>Palma Sola, Santa Catarina</v>
    <v>mdp/vdpid/6459929707776311297</v>
  </rv>
  <rv s="0">
    <v>536870912</v>
    <v>Palmeira, Santa Catarina</v>
    <v>b0fbc518-c122-08ca-b041-a9b9d9635ac8</v>
    <v>en-US</v>
    <v>Map</v>
  </rv>
  <rv s="1">
    <fb>292.21600000000001</fb>
    <v>8</v>
  </rv>
  <rv s="2">
    <v>4166</v>
    <v>6</v>
    <v>9260</v>
    <v>7</v>
    <v>0</v>
    <v>Image of Palmeira, Santa Catarina</v>
  </rv>
  <rv s="1">
    <fb>-27.582777777777999</fb>
    <v>9</v>
  </rv>
  <rv s="4">
    <v>https://www.bing.com/search?q=palmeira%2c+santa+catarina&amp;form=skydnc</v>
    <v>Learn more on Bing</v>
  </rv>
  <rv s="1">
    <fb>-50.158888888889003</fb>
    <v>9</v>
  </rv>
  <rv s="12">
    <v>#VALUE!</v>
    <v>en-US</v>
    <v>b0fbc518-c122-08ca-b041-a9b9d9635ac8</v>
    <v>536870912</v>
    <v>1</v>
    <v>9261</v>
    <v>120</v>
    <v>Palmeira, Santa Catarina</v>
    <v>4</v>
    <v>5</v>
    <v>Map</v>
    <v>6</v>
    <v>7</v>
    <v>77</v>
    <v>37377</v>
    <v>3</v>
    <v>Palmeira, Santa Catarina is a municipality in the state of Santa Catarina in the South region of Brazil.</v>
    <v>37378</v>
    <v>37379</v>
    <v>37380</v>
    <v>37381</v>
    <v>Palmeira, Santa Catarina</v>
    <v>25967</v>
    <v>Palmeira, Santa Catarina</v>
    <v>mdp/vdpid/6461903943181008897</v>
  </rv>
  <rv s="0">
    <v>536870912</v>
    <v>Palmitos</v>
    <v>cce384bf-690d-220e-f620-2026d29290fd</v>
    <v>en-US</v>
    <v>Map</v>
  </rv>
  <rv s="1">
    <fb>350.69</fb>
    <v>8</v>
  </rv>
  <rv s="2">
    <v>4167</v>
    <v>6</v>
    <v>9262</v>
    <v>7</v>
    <v>0</v>
    <v>Image of Palmitos</v>
  </rv>
  <rv s="1">
    <fb>-27.067777777778002</fb>
    <v>9</v>
  </rv>
  <rv s="4">
    <v>https://www.bing.com/search?q=palmitos+santa+catarina&amp;form=skydnc</v>
    <v>Learn more on Bing</v>
  </rv>
  <rv s="1">
    <fb>-53.160833333333002</fb>
    <v>9</v>
  </rv>
  <rv s="12">
    <v>#VALUE!</v>
    <v>en-US</v>
    <v>cce384bf-690d-220e-f620-2026d29290fd</v>
    <v>536870912</v>
    <v>1</v>
    <v>9263</v>
    <v>120</v>
    <v>Palmitos</v>
    <v>4</v>
    <v>5</v>
    <v>Map</v>
    <v>6</v>
    <v>7</v>
    <v>77</v>
    <v>37384</v>
    <v>3</v>
    <v>Palmitos is a municipality in the state of Santa Catarina in the South region of Brazil.</v>
    <v>37385</v>
    <v>37386</v>
    <v>37387</v>
    <v>37388</v>
    <v>Palmitos</v>
    <v>30442</v>
    <v>Palmitos</v>
    <v>mdp/vdpid/6460158669681065985</v>
  </rv>
  <rv s="0">
    <v>536870912</v>
    <v>Papanduva</v>
    <v>22988d9c-f507-c794-e9ec-56c3e60f6062</v>
    <v>en-US</v>
    <v>Map</v>
  </rv>
  <rv s="1">
    <fb>759.83199999999999</fb>
    <v>8</v>
  </rv>
  <rv s="2">
    <v>4168</v>
    <v>6</v>
    <v>9264</v>
    <v>7</v>
    <v>0</v>
    <v>Image of Papanduva</v>
  </rv>
  <rv s="4">
    <v>https://www.bing.com/search?q=papanduva+santa+catarina&amp;form=skydnc</v>
    <v>Learn more on Bing</v>
  </rv>
  <rv s="1">
    <fb>-50.143888888889002</fb>
    <v>9</v>
  </rv>
  <rv s="12">
    <v>#VALUE!</v>
    <v>en-US</v>
    <v>22988d9c-f507-c794-e9ec-56c3e60f6062</v>
    <v>536870912</v>
    <v>1</v>
    <v>9265</v>
    <v>120</v>
    <v>Papanduva</v>
    <v>4</v>
    <v>5</v>
    <v>Map</v>
    <v>6</v>
    <v>7</v>
    <v>77</v>
    <v>37391</v>
    <v>3</v>
    <v>Papanduva is a municipality in the state of Santa Catarina in the South region of Brazil.</v>
    <v>37392</v>
    <v>36028</v>
    <v>37393</v>
    <v>37394</v>
    <v>Papanduva</v>
    <v>13988</v>
    <v>Papanduva</v>
    <v>mdp/vdpid/6461639983164817409</v>
  </rv>
  <rv s="0">
    <v>536870912</v>
    <v>Paraíso, Santa Catarina</v>
    <v>a7c92324-e5c3-22c4-d4cc-820999b43856</v>
    <v>en-US</v>
    <v>Map</v>
  </rv>
  <rv s="1">
    <fb>178.607</fb>
    <v>8</v>
  </rv>
  <rv s="2">
    <v>4169</v>
    <v>6</v>
    <v>9266</v>
    <v>7</v>
    <v>0</v>
    <v>Image of Paraíso, Santa Catarina</v>
  </rv>
  <rv s="1">
    <fb>-26.613888888889001</fb>
    <v>9</v>
  </rv>
  <rv s="1">
    <fb>-53.671944444444001</fb>
    <v>9</v>
  </rv>
  <rv s="13">
    <v>#VALUE!</v>
    <v>en-US</v>
    <v>a7c92324-e5c3-22c4-d4cc-820999b43856</v>
    <v>536870912</v>
    <v>1</v>
    <v>9267</v>
    <v>125</v>
    <v>Paraíso, Santa Catarina</v>
    <v>92</v>
    <v>5</v>
    <v>Map</v>
    <v>6</v>
    <v>7</v>
    <v>77</v>
    <v>37397</v>
    <v>3</v>
    <v>Paraíso is a municipality in the state of Santa Catarina in Brazil. The population is 3,360 in an area of 181 km². The elevation is 520 m.</v>
    <v>37398</v>
    <v>37399</v>
    <v>37400</v>
    <v>Paraíso, Santa Catarina</v>
    <v>9368</v>
    <v>Paraíso, Santa Catarina</v>
    <v>mdp/vdpid/6459568435478134785</v>
  </rv>
  <rv s="0">
    <v>536870912</v>
    <v>Passo de Torres</v>
    <v>95d63a44-9013-e335-d48e-f084714913a5</v>
    <v>en-US</v>
    <v>Map</v>
  </rv>
  <rv s="1">
    <fb>95.114000000000004</fb>
    <v>8</v>
  </rv>
  <rv s="2">
    <v>4170</v>
    <v>6</v>
    <v>9268</v>
    <v>7</v>
    <v>0</v>
    <v>Image of Passo de Torres</v>
  </rv>
  <rv s="1">
    <fb>-29.315833333333</fb>
    <v>9</v>
  </rv>
  <rv s="4">
    <v>https://www.bing.com/search?q=passo+de+torres+santa+catarina&amp;form=skydnc</v>
    <v>Learn more on Bing</v>
  </rv>
  <rv s="1">
    <fb>-49.723888888889</fb>
    <v>9</v>
  </rv>
  <rv s="9">
    <v>#VALUE!</v>
    <v>en-US</v>
    <v>95d63a44-9013-e335-d48e-f084714913a5</v>
    <v>536870912</v>
    <v>1</v>
    <v>9269</v>
    <v>72</v>
    <v>Passo de Torres</v>
    <v>4</v>
    <v>5</v>
    <v>Map</v>
    <v>6</v>
    <v>57</v>
    <v>77</v>
    <v>37403</v>
    <v>3</v>
    <v>Passo de Torres is a municipality in the state of Santa Catarina in the South region of Brazil.</v>
    <v>37404</v>
    <v>37405</v>
    <v>37406</v>
    <v>37407</v>
    <v>Passo de Torres</v>
    <v>16363</v>
    <v>6951</v>
    <v>Passo de Torres</v>
    <v>mdp/vdpid/6465043462906445825</v>
  </rv>
  <rv s="0">
    <v>536870912</v>
    <v>Passos Maia</v>
    <v>54439ef8-bde7-1d6e-67fa-b4a2a958a88b</v>
    <v>en-US</v>
    <v>Map</v>
  </rv>
  <rv s="1">
    <fb>614.43200000000002</fb>
    <v>8</v>
  </rv>
  <rv s="2">
    <v>4171</v>
    <v>6</v>
    <v>9270</v>
    <v>7</v>
    <v>0</v>
    <v>Image of Passos Maia</v>
  </rv>
  <rv s="1">
    <fb>-26.78</fb>
    <v>9</v>
  </rv>
  <rv s="4">
    <v>https://www.bing.com/search?q=passos+maia+santa+catarina&amp;form=skydnc</v>
    <v>Learn more on Bing</v>
  </rv>
  <rv s="1">
    <fb>-52.058888888889001</fb>
    <v>9</v>
  </rv>
  <rv s="1">
    <fb>4034</fb>
    <v>8</v>
  </rv>
  <rv s="12">
    <v>#VALUE!</v>
    <v>en-US</v>
    <v>54439ef8-bde7-1d6e-67fa-b4a2a958a88b</v>
    <v>536870912</v>
    <v>1</v>
    <v>9271</v>
    <v>120</v>
    <v>Passos Maia</v>
    <v>4</v>
    <v>5</v>
    <v>Map</v>
    <v>6</v>
    <v>7</v>
    <v>77</v>
    <v>37410</v>
    <v>3</v>
    <v>Passos Maia is a municipality in the state of Santa Catarina in the South region of Brazil. The municipality contains part of the Araucárias National Park, a 12,841 hectares conservation unit created in 2005.</v>
    <v>37411</v>
    <v>37412</v>
    <v>37413</v>
    <v>37414</v>
    <v>Passos Maia</v>
    <v>37415</v>
    <v>Passos Maia</v>
    <v>mdp/vdpid/6460179360048480257</v>
  </rv>
  <rv s="0">
    <v>536870912</v>
    <v>Paulo Lopes</v>
    <v>2e3006b7-8667-4ffe-bfcf-e23769836825</v>
    <v>en-US</v>
    <v>Map</v>
  </rv>
  <rv s="1">
    <fb>450.37200000000001</fb>
    <v>8</v>
  </rv>
  <rv s="2">
    <v>4172</v>
    <v>6</v>
    <v>9272</v>
    <v>7</v>
    <v>0</v>
    <v>Image of Paulo Lopes</v>
  </rv>
  <rv s="1">
    <fb>-27.961944444444001</fb>
    <v>9</v>
  </rv>
  <rv s="0">
    <v>805306368</v>
    <v>Evandro João dos Santos (Mayor)</v>
    <v>f7e711d8-4c91-b9b3-f308-cdd0bde37696</v>
    <v>en-US</v>
    <v>Generic</v>
  </rv>
  <rv s="3">
    <v>1056</v>
  </rv>
  <rv s="4">
    <v>https://www.bing.com/search?q=paulo+lopes+santa+catarina&amp;form=skydnc</v>
    <v>Learn more on Bing</v>
  </rv>
  <rv s="1">
    <fb>-48.683888888889001</fb>
    <v>9</v>
  </rv>
  <rv s="8">
    <v>#VALUE!</v>
    <v>en-US</v>
    <v>2e3006b7-8667-4ffe-bfcf-e23769836825</v>
    <v>536870912</v>
    <v>1</v>
    <v>9273</v>
    <v>67</v>
    <v>Paulo Lopes</v>
    <v>4</v>
    <v>5</v>
    <v>Map</v>
    <v>6</v>
    <v>7</v>
    <v>77</v>
    <v>37418</v>
    <v>3</v>
    <v>Paulo Lopes is a municipality in the state of Santa Catarina in the South region of Brazil. The municipality contains part of the 84,130 hectares Serra do Tabuleiro State Park, a protected area created in 1975. The lushly-forested park protects ...</v>
    <v>37419</v>
    <v>37420</v>
    <v>37422</v>
    <v>37423</v>
    <v>37424</v>
    <v>Paulo Lopes</v>
    <v>15453</v>
    <v>Paulo Lopes</v>
    <v>mdp/vdpid/6462062863933505537</v>
  </rv>
  <rv s="0">
    <v>536870912</v>
    <v>Pedras Grandes</v>
    <v>aa1a3a19-fbc0-a69d-5f0b-625e9a2159d3</v>
    <v>en-US</v>
    <v>Map</v>
  </rv>
  <rv s="1">
    <fb>171.821</fb>
    <v>8</v>
  </rv>
  <rv s="2">
    <v>4173</v>
    <v>6</v>
    <v>9274</v>
    <v>7</v>
    <v>0</v>
    <v>Image of Pedras Grandes</v>
  </rv>
  <rv s="1">
    <fb>-28.435833333333001</fb>
    <v>9</v>
  </rv>
  <rv s="4">
    <v>https://www.bing.com/search?q=pedras+grandes+santa+catarina&amp;form=skydnc</v>
    <v>Learn more on Bing</v>
  </rv>
  <rv s="1">
    <fb>-49.185000000000002</fb>
    <v>9</v>
  </rv>
  <rv s="1">
    <fb>4245</fb>
    <v>8</v>
  </rv>
  <rv s="12">
    <v>#VALUE!</v>
    <v>en-US</v>
    <v>aa1a3a19-fbc0-a69d-5f0b-625e9a2159d3</v>
    <v>536870912</v>
    <v>1</v>
    <v>9275</v>
    <v>120</v>
    <v>Pedras Grandes</v>
    <v>4</v>
    <v>5</v>
    <v>Map</v>
    <v>6</v>
    <v>7</v>
    <v>77</v>
    <v>37427</v>
    <v>3</v>
    <v>Pedras Grandes is a municipality in Brazilian State of Santa Catarina.</v>
    <v>37428</v>
    <v>37429</v>
    <v>37430</v>
    <v>37431</v>
    <v>Pedras Grandes</v>
    <v>37432</v>
    <v>Pedras Grandes</v>
    <v>mdp/vdpid/6465063829557477377</v>
  </rv>
  <rv s="0">
    <v>536870912</v>
    <v>Penha, Santa Catarina</v>
    <v>abdffddc-f5b5-a494-9bc1-fa11eb8e0cb5</v>
    <v>en-US</v>
    <v>Map</v>
  </rv>
  <rv s="1">
    <fb>58.783000000000001</fb>
    <v>8</v>
  </rv>
  <rv s="2">
    <v>4174</v>
    <v>6</v>
    <v>9276</v>
    <v>7</v>
    <v>0</v>
    <v>Image of Penha, Santa Catarina</v>
  </rv>
  <rv s="0">
    <v>805306368</v>
    <v>Aquiles José Schneider da Costa (Mayor)</v>
    <v>b352242d-38e9-36c7-271e-86ec9c20ff14</v>
    <v>en-US</v>
    <v>Generic</v>
  </rv>
  <rv s="3">
    <v>1057</v>
  </rv>
  <rv s="4">
    <v>https://www.bing.com/search?q=penha%2c+santa+catarina&amp;form=skydnc</v>
    <v>Learn more on Bing</v>
  </rv>
  <rv s="1">
    <fb>-48.645833333333002</fb>
    <v>9</v>
  </rv>
  <rv s="1">
    <fb>33284</fb>
    <v>8</v>
  </rv>
  <rv s="5">
    <v>#VALUE!</v>
    <v>en-US</v>
    <v>abdffddc-f5b5-a494-9bc1-fa11eb8e0cb5</v>
    <v>536870912</v>
    <v>1</v>
    <v>9277</v>
    <v>2</v>
    <v>Penha, Santa Catarina</v>
    <v>4</v>
    <v>5</v>
    <v>Map</v>
    <v>6</v>
    <v>57</v>
    <v>77</v>
    <v>37435</v>
    <v>3</v>
    <v>Penha is a municipality in Santa Catarina, Brazil. It had a population of 33,284 and an area of 57.752 km² as of 2020. Its two largest attractions are its beaches and Beto Carrero World, the largest theme park in Latin America.</v>
    <v>37436</v>
    <v>36143</v>
    <v>37438</v>
    <v>37439</v>
    <v>37440</v>
    <v>Penha, Santa Catarina</v>
    <v>37441</v>
    <v>29256</v>
    <v>Penha, Santa Catarina</v>
    <v>mdp/vdpid/6461973100576636929</v>
  </rv>
  <rv s="0">
    <v>536870912</v>
    <v>Peritiba</v>
    <v>7d6681da-ba55-a5f1-f8f2-23d9dd151d6e</v>
    <v>en-US</v>
    <v>Map</v>
  </rv>
  <rv s="1">
    <fb>96.406999999999996</fb>
    <v>8</v>
  </rv>
  <rv s="2">
    <v>4175</v>
    <v>6</v>
    <v>9278</v>
    <v>7</v>
    <v>0</v>
    <v>Image of Peritiba</v>
  </rv>
  <rv s="1">
    <fb>-27.372777777778001</fb>
    <v>9</v>
  </rv>
  <rv s="4">
    <v>https://www.bing.com/search?q=peritiba+santa+catarina&amp;form=skydnc</v>
    <v>Learn more on Bing</v>
  </rv>
  <rv s="1">
    <fb>-51.903888888889</fb>
    <v>9</v>
  </rv>
  <rv s="1">
    <fb>2992</fb>
    <v>8</v>
  </rv>
  <rv s="12">
    <v>#VALUE!</v>
    <v>en-US</v>
    <v>7d6681da-ba55-a5f1-f8f2-23d9dd151d6e</v>
    <v>536870912</v>
    <v>1</v>
    <v>9279</v>
    <v>120</v>
    <v>Peritiba</v>
    <v>4</v>
    <v>5</v>
    <v>Map</v>
    <v>6</v>
    <v>7</v>
    <v>77</v>
    <v>37444</v>
    <v>3</v>
    <v>Peritiba is a municipality in the state of Santa Catarina in the South region of Brazil.</v>
    <v>37445</v>
    <v>37446</v>
    <v>37447</v>
    <v>37448</v>
    <v>Peritiba</v>
    <v>37449</v>
    <v>Peritiba</v>
    <v>mdp/vdpid/6460344013810565121</v>
  </rv>
  <rv s="0">
    <v>536870912</v>
    <v>Pescaria Brava</v>
    <v>1a7441ae-605b-4923-9253-e53fe09ef75c</v>
    <v>en-US</v>
    <v>Map</v>
  </rv>
  <rv s="1">
    <fb>120.6</fb>
    <v>8</v>
  </rv>
  <rv s="2">
    <v>4176</v>
    <v>6</v>
    <v>9280</v>
    <v>7</v>
    <v>0</v>
    <v>Image of Pescaria Brava</v>
  </rv>
  <rv s="1">
    <fb>-28.383333329999999</fb>
    <v>9</v>
  </rv>
  <rv s="4">
    <v>https://www.bing.com/search?q=pescaria+brava+santa+catarina&amp;form=skydnc</v>
    <v>Learn more on Bing</v>
  </rv>
  <rv s="1">
    <fb>-48.883333329999999</fb>
    <v>9</v>
  </rv>
  <rv s="1">
    <fb>10190</fb>
    <v>8</v>
  </rv>
  <rv s="12">
    <v>#VALUE!</v>
    <v>en-US</v>
    <v>1a7441ae-605b-4923-9253-e53fe09ef75c</v>
    <v>536870912</v>
    <v>1</v>
    <v>9281</v>
    <v>120</v>
    <v>Pescaria Brava</v>
    <v>4</v>
    <v>5</v>
    <v>Map</v>
    <v>6</v>
    <v>7</v>
    <v>77</v>
    <v>37452</v>
    <v>3</v>
    <v>Pescaria Brava is a municipality in the state of Santa Catarina in the South region of Brazil. The municipality was established in January 2013.</v>
    <v>37453</v>
    <v>37454</v>
    <v>37455</v>
    <v>37456</v>
    <v>Pescaria Brava</v>
    <v>37457</v>
    <v>Pescaria Brava</v>
    <v>mdp/vdpid/6465066656753254401</v>
  </rv>
  <rv s="0">
    <v>536870912</v>
    <v>Pinhalzinho, Santa Catarina</v>
    <v>a10f9700-e1bb-d433-56dd-6b13ed96ec05</v>
    <v>en-US</v>
    <v>Map</v>
  </rv>
  <rv s="1">
    <fb>128.298</fb>
    <v>8</v>
  </rv>
  <rv s="2">
    <v>4177</v>
    <v>6</v>
    <v>9282</v>
    <v>7</v>
    <v>0</v>
    <v>Image of Pinhalzinho, Santa Catarina</v>
  </rv>
  <rv s="1">
    <fb>-26.847777777777999</fb>
    <v>9</v>
  </rv>
  <rv s="4">
    <v>https://www.bing.com/search?q=pinhalzinho%2c+santa+catarina&amp;form=skydnc</v>
    <v>Learn more on Bing</v>
  </rv>
  <rv s="1">
    <fb>21972</fb>
    <v>8</v>
  </rv>
  <rv s="12">
    <v>#VALUE!</v>
    <v>en-US</v>
    <v>a10f9700-e1bb-d433-56dd-6b13ed96ec05</v>
    <v>536870912</v>
    <v>1</v>
    <v>9283</v>
    <v>120</v>
    <v>Pinhalzinho, Santa Catarina</v>
    <v>4</v>
    <v>5</v>
    <v>Map</v>
    <v>6</v>
    <v>7</v>
    <v>77</v>
    <v>37460</v>
    <v>3</v>
    <v>Pinhalzinho, Santa Catarina is a municipality in the state of Santa Catarina in the South region of Brazil. It was created in 1961, its area being taken from the existing municipality of São Carlos.</v>
    <v>37461</v>
    <v>37462</v>
    <v>37463</v>
    <v>32810</v>
    <v>Pinhalzinho, Santa Catarina</v>
    <v>37464</v>
    <v>Pinhalzinho, Santa Catarina</v>
    <v>mdp/vdpid/6460144578883223553</v>
  </rv>
  <rv s="0">
    <v>536870912</v>
    <v>Pinheiro Preto</v>
    <v>4dff622d-c3df-e488-d03f-9598d98e4ecf</v>
    <v>en-US</v>
    <v>Map</v>
  </rv>
  <rv s="1">
    <fb>65.704999999999998</fb>
    <v>8</v>
  </rv>
  <rv s="2">
    <v>4178</v>
    <v>6</v>
    <v>9284</v>
    <v>7</v>
    <v>0</v>
    <v>Image of Pinheiro Preto</v>
  </rv>
  <rv s="1">
    <fb>-27.050833333332999</fb>
    <v>9</v>
  </rv>
  <rv s="4">
    <v>https://www.bing.com/search?q=pinheiro+preto+santa+catarina&amp;form=skydnc</v>
    <v>Learn more on Bing</v>
  </rv>
  <rv s="1">
    <fb>3473</fb>
    <v>8</v>
  </rv>
  <rv s="12">
    <v>#VALUE!</v>
    <v>en-US</v>
    <v>4dff622d-c3df-e488-d03f-9598d98e4ecf</v>
    <v>536870912</v>
    <v>1</v>
    <v>9285</v>
    <v>120</v>
    <v>Pinheiro Preto</v>
    <v>4</v>
    <v>5</v>
    <v>Map</v>
    <v>6</v>
    <v>7</v>
    <v>77</v>
    <v>37467</v>
    <v>3</v>
    <v>Pinheiro Preto is a municipality in the state of Santa Catarina in the South region of Brazil.</v>
    <v>37468</v>
    <v>37469</v>
    <v>37470</v>
    <v>26204</v>
    <v>Pinheiro Preto</v>
    <v>37471</v>
    <v>Pinheiro Preto</v>
    <v>mdp/vdpid/6460326444877742081</v>
  </rv>
  <rv s="0">
    <v>536870912</v>
    <v>Piratuba</v>
    <v>27924316-217a-587d-c842-d95c0444e181</v>
    <v>en-US</v>
    <v>Map</v>
  </rv>
  <rv s="1">
    <fb>145.70099999999999</fb>
    <v>8</v>
  </rv>
  <rv s="2">
    <v>4179</v>
    <v>6</v>
    <v>9286</v>
    <v>7</v>
    <v>0</v>
    <v>Image of Piratuba</v>
  </rv>
  <rv s="4">
    <v>https://www.bing.com/search?q=piratuba+santa+catarina&amp;form=skydnc</v>
    <v>Learn more on Bing</v>
  </rv>
  <rv s="1">
    <fb>-51.771944444444003</fb>
    <v>9</v>
  </rv>
  <rv s="1">
    <fb>5769</fb>
    <v>8</v>
  </rv>
  <rv s="12">
    <v>#VALUE!</v>
    <v>en-US</v>
    <v>27924316-217a-587d-c842-d95c0444e181</v>
    <v>536870912</v>
    <v>1</v>
    <v>9287</v>
    <v>120</v>
    <v>Piratuba</v>
    <v>4</v>
    <v>5</v>
    <v>Map</v>
    <v>6</v>
    <v>7</v>
    <v>77</v>
    <v>37474</v>
    <v>3</v>
    <v>Piratuba is a municipality in the state of Santa Catarina in the South region of Brazil. It is known as a popular spa town because of its thermal springs.</v>
    <v>37475</v>
    <v>36079</v>
    <v>37476</v>
    <v>37477</v>
    <v>Piratuba</v>
    <v>37478</v>
    <v>Piratuba</v>
    <v>mdp/vdpid/6460298765759676417</v>
  </rv>
  <rv s="0">
    <v>536870912</v>
    <v>Planalto Alegre</v>
    <v>3ba2bb12-af4c-0f3c-f976-046e0e2f0cc8</v>
    <v>en-US</v>
    <v>Map</v>
  </rv>
  <rv s="1">
    <fb>62.631999999999998</fb>
    <v>8</v>
  </rv>
  <rv s="2">
    <v>4180</v>
    <v>6</v>
    <v>9288</v>
    <v>7</v>
    <v>0</v>
    <v>Image of Planalto Alegre</v>
  </rv>
  <rv s="4">
    <v>https://www.bing.com/search?q=planalto+alegre+santa+catarina&amp;form=skydnc</v>
    <v>Learn more on Bing</v>
  </rv>
  <rv s="1">
    <fb>-52.865833333333001</fb>
    <v>9</v>
  </rv>
  <rv s="1">
    <fb>2888</fb>
    <v>8</v>
  </rv>
  <rv s="12">
    <v>#VALUE!</v>
    <v>en-US</v>
    <v>3ba2bb12-af4c-0f3c-f976-046e0e2f0cc8</v>
    <v>536870912</v>
    <v>1</v>
    <v>9289</v>
    <v>120</v>
    <v>Planalto Alegre</v>
    <v>4</v>
    <v>5</v>
    <v>Map</v>
    <v>6</v>
    <v>57</v>
    <v>77</v>
    <v>37481</v>
    <v>3</v>
    <v>Planalto Alegre is a municipality in the state of Santa Catarina in the South region of Brazil.</v>
    <v>37482</v>
    <v>35931</v>
    <v>37483</v>
    <v>37484</v>
    <v>Planalto Alegre</v>
    <v>37485</v>
    <v>Planalto Alegre</v>
    <v>mdp/vdpid/6460149148711649281</v>
  </rv>
  <rv s="0">
    <v>536870912</v>
    <v>Pomerode</v>
    <v>a7958ad8-b3b0-b2e1-be1f-acadb2e1fd42</v>
    <v>en-US</v>
    <v>Map</v>
  </rv>
  <rv s="1">
    <fb>214.727</fb>
    <v>8</v>
  </rv>
  <rv s="2">
    <v>4181</v>
    <v>6</v>
    <v>9290</v>
    <v>7</v>
    <v>0</v>
    <v>Image of Pomerode</v>
  </rv>
  <rv s="1">
    <fb>-26.740833333333001</fb>
    <v>9</v>
  </rv>
  <rv s="0">
    <v>805306368</v>
    <v>Ercio Kriek (Mayor)</v>
    <v>9bfb1e03-afcc-50fa-16cb-56216167064b</v>
    <v>en-US</v>
    <v>Generic</v>
  </rv>
  <rv s="3">
    <v>1058</v>
  </rv>
  <rv s="4">
    <v>https://www.bing.com/search?q=pomerode+brazil&amp;form=skydnc</v>
    <v>Learn more on Bing</v>
  </rv>
  <rv s="1">
    <fb>-49.176944444443997</fb>
    <v>9</v>
  </rv>
  <rv s="1">
    <fb>34263</fb>
    <v>8</v>
  </rv>
  <rv s="8">
    <v>#VALUE!</v>
    <v>en-US</v>
    <v>a7958ad8-b3b0-b2e1-be1f-acadb2e1fd42</v>
    <v>536870912</v>
    <v>1</v>
    <v>9291</v>
    <v>67</v>
    <v>Pomerode</v>
    <v>4</v>
    <v>5</v>
    <v>Map</v>
    <v>6</v>
    <v>7</v>
    <v>77</v>
    <v>37488</v>
    <v>3</v>
    <v>Pomerode is a Brazilian municipality in the state of Santa Catarina, in Southern Brazil. It is located in the valley of the Itajaí-Açu river, not very far from the city of Blumenau, one of the largest cities in the state.</v>
    <v>37489</v>
    <v>37490</v>
    <v>37492</v>
    <v>37493</v>
    <v>37494</v>
    <v>Pomerode</v>
    <v>37495</v>
    <v>Pomerode</v>
    <v>mdp/vdpid/6461961900342116353</v>
  </rv>
  <rv s="0">
    <v>536870912</v>
    <v>Ponte Alta</v>
    <v>0c1a6cab-ca0a-38bf-9ac6-dce168ee98e0</v>
    <v>en-US</v>
    <v>Map</v>
  </rv>
  <rv s="1">
    <fb>566.75400000000002</fb>
    <v>8</v>
  </rv>
  <rv s="2">
    <v>4182</v>
    <v>6</v>
    <v>9292</v>
    <v>7</v>
    <v>0</v>
    <v>Image of Ponte Alta</v>
  </rv>
  <rv s="1">
    <fb>-27.483888888888998</fb>
    <v>9</v>
  </rv>
  <rv s="0">
    <v>805306368</v>
    <v>Luiz Paulo Farias (Mayor)</v>
    <v>6410e4d0-17d4-089e-2b1c-7a74d5f67135</v>
    <v>en-US</v>
    <v>Generic</v>
  </rv>
  <rv s="3">
    <v>1059</v>
  </rv>
  <rv s="4">
    <v>https://www.bing.com/search?q=ponte+alta+santa+catarina&amp;form=skydnc</v>
    <v>Learn more on Bing</v>
  </rv>
  <rv s="1">
    <fb>-50.38</fb>
    <v>9</v>
  </rv>
  <rv s="1">
    <fb>4437</fb>
    <v>8</v>
  </rv>
  <rv s="8">
    <v>#VALUE!</v>
    <v>en-US</v>
    <v>0c1a6cab-ca0a-38bf-9ac6-dce168ee98e0</v>
    <v>536870912</v>
    <v>1</v>
    <v>9293</v>
    <v>67</v>
    <v>Ponte Alta</v>
    <v>4</v>
    <v>5</v>
    <v>Map</v>
    <v>6</v>
    <v>7</v>
    <v>77</v>
    <v>37498</v>
    <v>3</v>
    <v>Ponte Alta is a city in Santa Catarina, in the Southern Region of Brazil.</v>
    <v>37499</v>
    <v>37500</v>
    <v>37502</v>
    <v>37503</v>
    <v>37504</v>
    <v>Ponte Alta</v>
    <v>37505</v>
    <v>Ponte Alta</v>
    <v>mdp/vdpid/6461894075074215937</v>
  </rv>
  <rv s="0">
    <v>536870912</v>
    <v>Ponte Alta do Norte</v>
    <v>946c2e95-b8ec-05e7-74c3-ca87dd00c1f5</v>
    <v>en-US</v>
    <v>Map</v>
  </rv>
  <rv s="1">
    <fb>400.97199999999998</fb>
    <v>8</v>
  </rv>
  <rv s="2">
    <v>4183</v>
    <v>6</v>
    <v>9294</v>
    <v>7</v>
    <v>0</v>
    <v>Image of Ponte Alta do Norte</v>
  </rv>
  <rv s="1">
    <fb>-27.157777777778001</fb>
    <v>9</v>
  </rv>
  <rv s="0">
    <v>805306368</v>
    <v>Laertes Antônio Borella (Mayor)</v>
    <v>bd30a6bf-7ff1-c1cd-78c3-f41f296117a4</v>
    <v>en-US</v>
    <v>Generic</v>
  </rv>
  <rv s="3">
    <v>1060</v>
  </rv>
  <rv s="4">
    <v>https://www.bing.com/search?q=ponte+alta+do+norte+santa+catarina&amp;form=skydnc</v>
    <v>Learn more on Bing</v>
  </rv>
  <rv s="1">
    <fb>3426</fb>
    <v>8</v>
  </rv>
  <rv s="5">
    <v>#VALUE!</v>
    <v>en-US</v>
    <v>946c2e95-b8ec-05e7-74c3-ca87dd00c1f5</v>
    <v>536870912</v>
    <v>1</v>
    <v>9295</v>
    <v>2</v>
    <v>Ponte Alta do Norte</v>
    <v>4</v>
    <v>5</v>
    <v>Map</v>
    <v>6</v>
    <v>64</v>
    <v>77</v>
    <v>37508</v>
    <v>3</v>
    <v>Ponte Alta do Norte is a city in Santa Catarina, in the Southern Region of Brazil. On 16 May 2016, a rare tornado hit the city, killing three people and injuring 21 others, while over 100 homes were destroyed or damaged. 95% of Ponte Alta do ...</v>
    <v>37509</v>
    <v>37510</v>
    <v>37512</v>
    <v>37513</v>
    <v>36169</v>
    <v>Ponte Alta do Norte</v>
    <v>37514</v>
    <v>6951</v>
    <v>Ponte Alta do Norte</v>
    <v>mdp/vdpid/6461840473949470721</v>
  </rv>
  <rv s="0">
    <v>536870912</v>
    <v>Ponte Serrada</v>
    <v>04a88bd7-d812-9d3d-fd7a-f0118fc741cc</v>
    <v>en-US</v>
    <v>Map</v>
  </rv>
  <rv s="1">
    <fb>564.005</fb>
    <v>8</v>
  </rv>
  <rv s="2">
    <v>4184</v>
    <v>6</v>
    <v>9296</v>
    <v>7</v>
    <v>0</v>
    <v>Image of Ponte Serrada</v>
  </rv>
  <rv s="1">
    <fb>-26.871944444444001</fb>
    <v>9</v>
  </rv>
  <rv s="4">
    <v>https://www.bing.com/search?q=ponte+serrada+santa+catarina&amp;form=skydnc</v>
    <v>Learn more on Bing</v>
  </rv>
  <rv s="1">
    <fb>-52.015833333332999</fb>
    <v>9</v>
  </rv>
  <rv s="1">
    <fb>11634</fb>
    <v>8</v>
  </rv>
  <rv s="9">
    <v>#VALUE!</v>
    <v>en-US</v>
    <v>04a88bd7-d812-9d3d-fd7a-f0118fc741cc</v>
    <v>536870912</v>
    <v>1</v>
    <v>9297</v>
    <v>72</v>
    <v>Ponte Serrada</v>
    <v>4</v>
    <v>5</v>
    <v>Map</v>
    <v>6</v>
    <v>57</v>
    <v>77</v>
    <v>37517</v>
    <v>3</v>
    <v>Ponte Serrada is a municipality in the state of Santa Catarina in the South region of Brazil. The municipality contains part of the Araucárias National Park, a 12,841 hectares conservation unit created in 2005.</v>
    <v>37518</v>
    <v>37519</v>
    <v>37520</v>
    <v>37521</v>
    <v>Ponte Serrada</v>
    <v>37522</v>
    <v>6951</v>
    <v>Ponte Serrada</v>
    <v>mdp/vdpid/6460276897849802753</v>
  </rv>
  <rv s="0">
    <v>536870912</v>
    <v>Porto Belo</v>
    <v>32174d45-1fae-5eac-1930-b2909c6a7617</v>
    <v>en-US</v>
    <v>Map</v>
  </rv>
  <rv s="1">
    <fb>92.762</fb>
    <v>8</v>
  </rv>
  <rv s="2">
    <v>4185</v>
    <v>6</v>
    <v>9298</v>
    <v>7</v>
    <v>0</v>
    <v>Image of Porto Belo</v>
  </rv>
  <rv s="0">
    <v>805306368</v>
    <v>Albert Stadler (Mayor)</v>
    <v>234968b3-7d95-978b-35d1-44f7e74f215a</v>
    <v>en-US</v>
    <v>Generic</v>
  </rv>
  <rv s="3">
    <v>1061</v>
  </rv>
  <rv s="4">
    <v>https://www.bing.com/search?q=porto+belo+santa+catarina&amp;form=skydnc</v>
    <v>Learn more on Bing</v>
  </rv>
  <rv s="1">
    <fb>-48.552777777777997</fb>
    <v>9</v>
  </rv>
  <rv s="1">
    <fb>27688</fb>
    <v>8</v>
  </rv>
  <rv s="8">
    <v>#VALUE!</v>
    <v>en-US</v>
    <v>32174d45-1fae-5eac-1930-b2909c6a7617</v>
    <v>536870912</v>
    <v>1</v>
    <v>9299</v>
    <v>67</v>
    <v>Porto Belo</v>
    <v>4</v>
    <v>5</v>
    <v>Map</v>
    <v>6</v>
    <v>7</v>
    <v>77</v>
    <v>37525</v>
    <v>3</v>
    <v>Porto Belo is a municipality in the state of Santa Catarina in the South region of Brazil.</v>
    <v>37526</v>
    <v>37510</v>
    <v>37528</v>
    <v>37529</v>
    <v>37530</v>
    <v>Porto Belo</v>
    <v>37531</v>
    <v>Porto Belo</v>
    <v>mdp/vdpid/6462016290331557889</v>
  </rv>
  <rv s="0">
    <v>536870912</v>
    <v>Porto União</v>
    <v>ee582dac-39f8-8b20-200e-b89703b6cb35</v>
    <v>en-US</v>
    <v>Map</v>
  </rv>
  <rv s="1">
    <fb>851.23900000000003</fb>
    <v>8</v>
  </rv>
  <rv s="2">
    <v>4186</v>
    <v>6</v>
    <v>9300</v>
    <v>7</v>
    <v>0</v>
    <v>Image of Porto União</v>
  </rv>
  <rv s="1">
    <fb>-26.237777777778</fb>
    <v>9</v>
  </rv>
  <rv s="0">
    <v>805306368</v>
    <v>Eliseu Mibach (Mayor)</v>
    <v>4a41ab69-ce9e-4bd7-bc3c-eb01b115c82b</v>
    <v>en-US</v>
    <v>Generic</v>
  </rv>
  <rv s="3">
    <v>1062</v>
  </rv>
  <rv s="4">
    <v>https://www.bing.com/search?q=porto+uni%c3%a3o+santa+catarina&amp;form=skydnc</v>
    <v>Learn more on Bing</v>
  </rv>
  <rv s="1">
    <fb>-51.077777777778003</fb>
    <v>9</v>
  </rv>
  <rv s="1">
    <fb>32970</fb>
    <v>8</v>
  </rv>
  <rv s="8">
    <v>#VALUE!</v>
    <v>en-US</v>
    <v>ee582dac-39f8-8b20-200e-b89703b6cb35</v>
    <v>536870912</v>
    <v>1</v>
    <v>9301</v>
    <v>67</v>
    <v>Porto União</v>
    <v>4</v>
    <v>5</v>
    <v>Map</v>
    <v>6</v>
    <v>7</v>
    <v>77</v>
    <v>37534</v>
    <v>3</v>
    <v>Porto União is a city located in the Northern Plateau in the State of Santa Catarina and on the left bank of Iguazu River, bordering the city of União da Vitória, Paraná. In 2020, its population was estimated in 35,543 inhabitants.</v>
    <v>37535</v>
    <v>37536</v>
    <v>37538</v>
    <v>37539</v>
    <v>37540</v>
    <v>Porto União</v>
    <v>37541</v>
    <v>Porto União</v>
    <v>mdp/vdpid/6460126995605880833</v>
  </rv>
  <rv s="0">
    <v>536870912</v>
    <v>Pouso Redondo</v>
    <v>7bd26faa-40a5-56fc-8c35-71e5a73320a1</v>
    <v>en-US</v>
    <v>Map</v>
  </rv>
  <rv s="1">
    <fb>359.51900000000001</fb>
    <v>8</v>
  </rv>
  <rv s="2">
    <v>4187</v>
    <v>6</v>
    <v>9302</v>
    <v>7</v>
    <v>0</v>
    <v>Image of Pouso Redondo</v>
  </rv>
  <rv s="1">
    <fb>-27.257777777777999</fb>
    <v>9</v>
  </rv>
  <rv s="0">
    <v>805306368</v>
    <v>Oscar Gutz (Mayor)</v>
    <v>5cddb213-e19e-89de-1769-52e1a31b5390</v>
    <v>en-US</v>
    <v>Generic</v>
  </rv>
  <rv s="3">
    <v>1063</v>
  </rv>
  <rv s="4">
    <v>https://www.bing.com/search?q=pouso+redondo+santa+catarina&amp;form=skydnc</v>
    <v>Learn more on Bing</v>
  </rv>
  <rv s="1">
    <fb>-49.933888888889001</fb>
    <v>9</v>
  </rv>
  <rv s="1">
    <fb>17125</fb>
    <v>8</v>
  </rv>
  <rv s="8">
    <v>#VALUE!</v>
    <v>en-US</v>
    <v>7bd26faa-40a5-56fc-8c35-71e5a73320a1</v>
    <v>536870912</v>
    <v>1</v>
    <v>9303</v>
    <v>67</v>
    <v>Pouso Redondo</v>
    <v>4</v>
    <v>5</v>
    <v>Map</v>
    <v>6</v>
    <v>7</v>
    <v>77</v>
    <v>37544</v>
    <v>3</v>
    <v>Pouso Redondo is a municipality in the state of Santa Catarina in the South region of Brazil.</v>
    <v>37545</v>
    <v>37546</v>
    <v>37548</v>
    <v>37549</v>
    <v>37550</v>
    <v>Pouso Redondo</v>
    <v>37551</v>
    <v>Pouso Redondo</v>
    <v>mdp/vdpid/6461878783682019329</v>
  </rv>
  <rv s="0">
    <v>536870912</v>
    <v>Praia Grande</v>
    <v>73a3076c-d32c-0945-a1bb-7dc213e31c6d</v>
    <v>en-US</v>
    <v>Map</v>
  </rv>
  <rv s="1">
    <fb>147.065</fb>
    <v>8</v>
  </rv>
  <rv s="2">
    <v>4188</v>
    <v>6</v>
    <v>9304</v>
    <v>7</v>
    <v>0</v>
    <v>Image of Praia Grande</v>
  </rv>
  <rv s="1">
    <fb>-24.005833333333001</fb>
    <v>9</v>
  </rv>
  <rv s="0">
    <v>805306368</v>
    <v>Alberto Pereira Mourão (Mayor)</v>
    <v>1097e712-c012-b3d6-8632-7c1dc689c857</v>
    <v>en-US</v>
    <v>Generic</v>
  </rv>
  <rv s="3">
    <v>1064</v>
  </rv>
  <rv s="4">
    <v>https://www.bing.com/search?q=praia+grande+prefeitura&amp;form=skydnc</v>
    <v>Learn more on Bing</v>
  </rv>
  <rv s="1">
    <fb>-46.402777777777999</fb>
    <v>9</v>
  </rv>
  <rv s="1">
    <fb>330845</fb>
    <v>8</v>
  </rv>
  <rv s="5">
    <v>#VALUE!</v>
    <v>en-US</v>
    <v>73a3076c-d32c-0945-a1bb-7dc213e31c6d</v>
    <v>536870912</v>
    <v>1</v>
    <v>9305</v>
    <v>2</v>
    <v>Praia Grande</v>
    <v>4</v>
    <v>5</v>
    <v>Map</v>
    <v>6</v>
    <v>57</v>
    <v>74</v>
    <v>37554</v>
    <v>414</v>
    <v>Praia Grande is a municipality in the Baixada Santista Metropolitan Region, on the southern coast of the Brazilian state of São Paulo. It is part of the Immediate Region of Santos and its population measured in the IBGE census review in 2010 was ...</v>
    <v>37555</v>
    <v>37556</v>
    <v>37558</v>
    <v>37559</v>
    <v>37560</v>
    <v>Praia Grande</v>
    <v>37561</v>
    <v>6951</v>
    <v>Praia Grande</v>
    <v>mdp/vdpid/6461306124300713985</v>
  </rv>
  <rv s="0">
    <v>536870912</v>
    <v>Presidente Castelo Branco, Santa Catarina</v>
    <v>ac441e86-6ae9-a9f7-bb5b-718699006641</v>
    <v>en-US</v>
    <v>Map</v>
  </rv>
  <rv s="1">
    <fb>76.94</fb>
    <v>8</v>
  </rv>
  <rv s="2">
    <v>4189</v>
    <v>6</v>
    <v>9306</v>
    <v>7</v>
    <v>0</v>
    <v>Image of Presidente Castelo Branco, Santa Catarina</v>
  </rv>
  <rv s="0">
    <v>805306368</v>
    <v>Ademir Domingos Mioto (Mayor)</v>
    <v>0c543b9a-ca76-8324-90c1-0502e06ef759</v>
    <v>en-US</v>
    <v>Generic</v>
  </rv>
  <rv s="3">
    <v>1065</v>
  </rv>
  <rv s="4">
    <v>https://www.bing.com/search?q=presidente+castelo+branco+parana&amp;form=skydnc</v>
    <v>Learn more on Bing</v>
  </rv>
  <rv s="1">
    <fb>1547</fb>
    <v>8</v>
  </rv>
  <rv s="8">
    <v>#VALUE!</v>
    <v>en-US</v>
    <v>ac441e86-6ae9-a9f7-bb5b-718699006641</v>
    <v>536870912</v>
    <v>1</v>
    <v>9307</v>
    <v>67</v>
    <v>Presidente Castelo Branco, Santa Catarina</v>
    <v>4</v>
    <v>5</v>
    <v>Map</v>
    <v>6</v>
    <v>57</v>
    <v>77</v>
    <v>37564</v>
    <v>3</v>
    <v>Presidente Castelo Branco is a municipality in the state of Santa Catarina in the South region of Brazil.</v>
    <v>37565</v>
    <v>37234</v>
    <v>37567</v>
    <v>37568</v>
    <v>34840</v>
    <v>Presidente Castelo Branco, Santa Catarina</v>
    <v>37569</v>
    <v>Presidente Castelo Branco, Santa Catarina</v>
    <v>mdp/vdpid/6460294260338982913</v>
  </rv>
  <rv s="0">
    <v>536870912</v>
    <v>Presidente Getúlio</v>
    <v>f3787cfa-d60c-50bc-aeb5-a9379a1389f4</v>
    <v>en-US</v>
    <v>Map</v>
  </rv>
  <rv s="1">
    <fb>295.64999999999998</fb>
    <v>8</v>
  </rv>
  <rv s="2">
    <v>4190</v>
    <v>6</v>
    <v>9308</v>
    <v>7</v>
    <v>0</v>
    <v>Image of Presidente Getúlio</v>
  </rv>
  <rv s="4">
    <v>https://www.bing.com/search?q=presidente+get%c3%balio+santa+catarina&amp;form=skydnc</v>
    <v>Learn more on Bing</v>
  </rv>
  <rv s="1">
    <fb>-49.622777777777998</fb>
    <v>9</v>
  </rv>
  <rv s="1">
    <fb>17726</fb>
    <v>8</v>
  </rv>
  <rv s="9">
    <v>#VALUE!</v>
    <v>en-US</v>
    <v>f3787cfa-d60c-50bc-aeb5-a9379a1389f4</v>
    <v>536870912</v>
    <v>1</v>
    <v>9309</v>
    <v>72</v>
    <v>Presidente Getúlio</v>
    <v>4</v>
    <v>5</v>
    <v>Map</v>
    <v>6</v>
    <v>57</v>
    <v>77</v>
    <v>37572</v>
    <v>3</v>
    <v>Presidente Getúlio is a municipality in the state of Santa Catarina in the South region of Brazil.</v>
    <v>37573</v>
    <v>37469</v>
    <v>37574</v>
    <v>37575</v>
    <v>Presidente Getúlio</v>
    <v>37576</v>
    <v>6951</v>
    <v>Presidente Getúlio</v>
    <v>mdp/vdpid/6461864800409354241</v>
  </rv>
  <rv s="0">
    <v>536870912</v>
    <v>Presidente Nereu</v>
    <v>fe9573ba-a1c7-4e7e-f3f4-c8be5cc82af9</v>
    <v>en-US</v>
    <v>Map</v>
  </rv>
  <rv s="1">
    <fb>224.672</fb>
    <v>8</v>
  </rv>
  <rv s="2">
    <v>4191</v>
    <v>6</v>
    <v>9310</v>
    <v>7</v>
    <v>0</v>
    <v>Image of Presidente Nereu</v>
  </rv>
  <rv s="1">
    <fb>-27.276944444443998</fb>
    <v>9</v>
  </rv>
  <rv s="4">
    <v>https://www.bing.com/search?q=presidente+nereu+santa+catarina&amp;form=skydnc</v>
    <v>Learn more on Bing</v>
  </rv>
  <rv s="1">
    <fb>2301</fb>
    <v>8</v>
  </rv>
  <rv s="12">
    <v>#VALUE!</v>
    <v>en-US</v>
    <v>fe9573ba-a1c7-4e7e-f3f4-c8be5cc82af9</v>
    <v>536870912</v>
    <v>1</v>
    <v>9311</v>
    <v>120</v>
    <v>Presidente Nereu</v>
    <v>4</v>
    <v>5</v>
    <v>Map</v>
    <v>6</v>
    <v>7</v>
    <v>77</v>
    <v>37579</v>
    <v>3</v>
    <v>Presidente Nereu is a municipality in the state of Santa Catarina in the South region of Brazil.</v>
    <v>37580</v>
    <v>37581</v>
    <v>37582</v>
    <v>36014</v>
    <v>Presidente Nereu</v>
    <v>37583</v>
    <v>Presidente Nereu</v>
    <v>mdp/vdpid/6461886655652429825</v>
  </rv>
  <rv s="0">
    <v>536870912</v>
    <v>Princesa, Santa Catarina</v>
    <v>42982b3e-f458-408b-8159-f26101cf1030</v>
    <v>en-US</v>
    <v>Map</v>
  </rv>
  <rv s="1">
    <fb>86.215000000000003</fb>
    <v>8</v>
  </rv>
  <rv s="2">
    <v>4192</v>
    <v>6</v>
    <v>9312</v>
    <v>7</v>
    <v>0</v>
    <v>Image of Princesa, Santa Catarina</v>
  </rv>
  <rv s="1">
    <fb>-26.441944444444001</fb>
    <v>9</v>
  </rv>
  <rv s="4">
    <v>https://www.bing.com/search?q=princesa%2c+santa+catarina&amp;form=skydnc</v>
    <v>Learn more on Bing</v>
  </rv>
  <rv s="1">
    <fb>-53.597777777777999</fb>
    <v>9</v>
  </rv>
  <rv s="1">
    <fb>2937</fb>
    <v>8</v>
  </rv>
  <rv s="9">
    <v>#VALUE!</v>
    <v>en-US</v>
    <v>42982b3e-f458-408b-8159-f26101cf1030</v>
    <v>536870912</v>
    <v>1</v>
    <v>9313</v>
    <v>72</v>
    <v>Princesa, Santa Catarina</v>
    <v>4</v>
    <v>5</v>
    <v>Map</v>
    <v>6</v>
    <v>57</v>
    <v>77</v>
    <v>37586</v>
    <v>3</v>
    <v>Princesa, Santa Catarina is a municipality in the state of Santa Catarina in the South region of Brazil.</v>
    <v>37587</v>
    <v>37588</v>
    <v>37589</v>
    <v>37590</v>
    <v>Princesa, Santa Catarina</v>
    <v>37591</v>
    <v>6951</v>
    <v>Princesa, Santa Catarina</v>
    <v>mdp/vdpid/6459563108678500353</v>
  </rv>
  <rv s="0">
    <v>536870912</v>
    <v>Quilombo, Santa Catarina</v>
    <v>70cfbaf8-9e95-a4d6-f731-ec53be4aa446</v>
    <v>en-US</v>
    <v>Map</v>
  </rv>
  <rv s="1">
    <fb>279.279</fb>
    <v>8</v>
  </rv>
  <rv s="2">
    <v>4193</v>
    <v>6</v>
    <v>9314</v>
    <v>7</v>
    <v>0</v>
    <v>Image of Quilombo, Santa Catarina</v>
  </rv>
  <rv s="1">
    <fb>-26.725833333333</fb>
    <v>9</v>
  </rv>
  <rv s="4">
    <v>https://www.bing.com/search?q=quilombo%2c+santa+catarina&amp;form=skydnc</v>
    <v>Learn more on Bing</v>
  </rv>
  <rv s="1">
    <fb>-52.720833333332997</fb>
    <v>9</v>
  </rv>
  <rv s="1">
    <fb>10937</fb>
    <v>8</v>
  </rv>
  <rv s="12">
    <v>#VALUE!</v>
    <v>en-US</v>
    <v>70cfbaf8-9e95-a4d6-f731-ec53be4aa446</v>
    <v>536870912</v>
    <v>1</v>
    <v>9315</v>
    <v>120</v>
    <v>Quilombo, Santa Catarina</v>
    <v>4</v>
    <v>5</v>
    <v>Map</v>
    <v>6</v>
    <v>7</v>
    <v>77</v>
    <v>37594</v>
    <v>3</v>
    <v>Quilombo is a municipality in the state of Santa Catarina in the South region of Brazil.</v>
    <v>37595</v>
    <v>37596</v>
    <v>37597</v>
    <v>37598</v>
    <v>Quilombo, Santa Catarina</v>
    <v>37599</v>
    <v>Quilombo, Santa Catarina</v>
    <v>mdp/vdpid/6460167395074899969</v>
  </rv>
  <rv s="0">
    <v>536870912</v>
    <v>Rancho Queimado</v>
    <v>80d030fa-3982-cca1-e015-a77c340ec87f</v>
    <v>en-US</v>
    <v>Map</v>
  </rv>
  <rv s="1">
    <fb>286.43200000000002</fb>
    <v>8</v>
  </rv>
  <rv s="2">
    <v>4194</v>
    <v>6</v>
    <v>9316</v>
    <v>7</v>
    <v>0</v>
    <v>Image of Rancho Queimado</v>
  </rv>
  <rv s="1">
    <fb>-27.672777777777998</fb>
    <v>9</v>
  </rv>
  <rv s="4">
    <v>https://www.bing.com/search?q=rancho+queimado+santa+catarina&amp;form=skydnc</v>
    <v>Learn more on Bing</v>
  </rv>
  <rv s="1">
    <fb>-49.021944444444003</fb>
    <v>9</v>
  </rv>
  <rv s="1">
    <fb>2887</fb>
    <v>8</v>
  </rv>
  <rv s="9">
    <v>#VALUE!</v>
    <v>en-US</v>
    <v>80d030fa-3982-cca1-e015-a77c340ec87f</v>
    <v>536870912</v>
    <v>1</v>
    <v>9317</v>
    <v>72</v>
    <v>Rancho Queimado</v>
    <v>4</v>
    <v>5</v>
    <v>Map</v>
    <v>6</v>
    <v>57</v>
    <v>77</v>
    <v>37602</v>
    <v>3</v>
    <v>Rancho Queimado is a municipality in the state of Santa Catarina in the South region of Brazil.</v>
    <v>37603</v>
    <v>37604</v>
    <v>37605</v>
    <v>37606</v>
    <v>Rancho Queimado</v>
    <v>37607</v>
    <v>6951</v>
    <v>Rancho Queimado</v>
    <v>mdp/vdpid/6462039002705821697</v>
  </rv>
  <rv s="0">
    <v>536870912</v>
    <v>Rio das Antas</v>
    <v>421b553d-cfe8-a8f0-b596-b5b9f917503a</v>
    <v>en-US</v>
    <v>Map</v>
  </rv>
  <rv s="1">
    <fb>317.19</fb>
    <v>8</v>
  </rv>
  <rv s="2">
    <v>4195</v>
    <v>6</v>
    <v>9318</v>
    <v>7</v>
    <v>0</v>
    <v>Image of Rio das Antas</v>
  </rv>
  <rv s="4">
    <v>https://www.bing.com/search?q=rio+das+antas+santa+catarina&amp;form=skydnc</v>
    <v>Learn more on Bing</v>
  </rv>
  <rv s="1">
    <fb>-51.073888888889002</fb>
    <v>9</v>
  </rv>
  <rv s="1">
    <fb>6253</fb>
    <v>8</v>
  </rv>
  <rv s="12">
    <v>#VALUE!</v>
    <v>en-US</v>
    <v>421b553d-cfe8-a8f0-b596-b5b9f917503a</v>
    <v>536870912</v>
    <v>1</v>
    <v>9319</v>
    <v>120</v>
    <v>Rio das Antas</v>
    <v>4</v>
    <v>5</v>
    <v>Map</v>
    <v>6</v>
    <v>7</v>
    <v>77</v>
    <v>37610</v>
    <v>3</v>
    <v>Rio das Antas is a municipality in the state of Santa Catarina in the South region of Brazil.</v>
    <v>37611</v>
    <v>37267</v>
    <v>37612</v>
    <v>37613</v>
    <v>Rio das Antas</v>
    <v>37614</v>
    <v>Rio das Antas</v>
    <v>mdp/vdpid/6460311946661986305</v>
  </rv>
  <rv s="0">
    <v>536870912</v>
    <v>Rio do Campo</v>
    <v>efb5f248-4eab-6e66-ec92-452ec4ff1913</v>
    <v>en-US</v>
    <v>Map</v>
  </rv>
  <rv s="1">
    <fb>506.19799999999998</fb>
    <v>8</v>
  </rv>
  <rv s="2">
    <v>4196</v>
    <v>6</v>
    <v>9320</v>
    <v>7</v>
    <v>0</v>
    <v>Image of Rio do Campo</v>
  </rv>
  <rv s="1">
    <fb>-26.948888888889002</fb>
    <v>9</v>
  </rv>
  <rv s="4">
    <v>https://www.bing.com/search?q=rio+do+campo+santa+catarina&amp;form=skydnc</v>
    <v>Learn more on Bing</v>
  </rv>
  <rv s="1">
    <fb>-50.140833333332999</fb>
    <v>9</v>
  </rv>
  <rv s="1">
    <fb>5902</fb>
    <v>8</v>
  </rv>
  <rv s="9">
    <v>#VALUE!</v>
    <v>en-US</v>
    <v>efb5f248-4eab-6e66-ec92-452ec4ff1913</v>
    <v>536870912</v>
    <v>1</v>
    <v>9321</v>
    <v>72</v>
    <v>Rio do Campo</v>
    <v>4</v>
    <v>5</v>
    <v>Map</v>
    <v>6</v>
    <v>57</v>
    <v>77</v>
    <v>37617</v>
    <v>3</v>
    <v>Rio do Campo is a municipality in the state of Santa Catarina in the South region of Brazil.</v>
    <v>37618</v>
    <v>37619</v>
    <v>37620</v>
    <v>37621</v>
    <v>Rio do Campo</v>
    <v>37622</v>
    <v>6951</v>
    <v>Rio do Campo</v>
    <v>mdp/vdpid/6461833841110679553</v>
  </rv>
  <rv s="0">
    <v>536870912</v>
    <v>Rio do Oeste</v>
    <v>0e343234-5e53-dce2-48ba-8728c6747e97</v>
    <v>en-US</v>
    <v>Map</v>
  </rv>
  <rv s="1">
    <fb>245.63300000000001</fb>
    <v>8</v>
  </rv>
  <rv s="2">
    <v>4197</v>
    <v>6</v>
    <v>9322</v>
    <v>7</v>
    <v>0</v>
    <v>Image of Rio do Oeste</v>
  </rv>
  <rv s="1">
    <fb>-27.192777777778002</fb>
    <v>9</v>
  </rv>
  <rv s="0">
    <v>805306368</v>
    <v>Humberto Pessatti (Mayor)</v>
    <v>98c18826-e8e6-e47d-ec54-71776242e566</v>
    <v>en-US</v>
    <v>Generic</v>
  </rv>
  <rv s="3">
    <v>1066</v>
  </rv>
  <rv s="4">
    <v>https://www.bing.com/search?q=rio+do+oeste+santa+catarina&amp;form=skydnc</v>
    <v>Learn more on Bing</v>
  </rv>
  <rv s="1">
    <fb>-49.796944444444001</fb>
    <v>9</v>
  </rv>
  <rv s="1">
    <fb>7747</fb>
    <v>8</v>
  </rv>
  <rv s="8">
    <v>#VALUE!</v>
    <v>en-US</v>
    <v>0e343234-5e53-dce2-48ba-8728c6747e97</v>
    <v>536870912</v>
    <v>1</v>
    <v>9323</v>
    <v>67</v>
    <v>Rio do Oeste</v>
    <v>4</v>
    <v>5</v>
    <v>Map</v>
    <v>6</v>
    <v>7</v>
    <v>77</v>
    <v>37625</v>
    <v>3</v>
    <v>Rio do Oeste is a municipality in the state of Santa Catarina in the South region of Brazil.</v>
    <v>37626</v>
    <v>37627</v>
    <v>37629</v>
    <v>37630</v>
    <v>37631</v>
    <v>Rio do Oeste</v>
    <v>37632</v>
    <v>Rio do Oeste</v>
    <v>mdp/vdpid/6461876378382893057</v>
  </rv>
  <rv s="0">
    <v>536870912</v>
    <v>Rio do Sul</v>
    <v>2e014fe6-2781-a261-12e9-df0983ecbd8b</v>
    <v>en-US</v>
    <v>Map</v>
  </rv>
  <rv s="1">
    <fb>260.97000000000003</fb>
    <v>8</v>
  </rv>
  <rv s="2">
    <v>4198</v>
    <v>6</v>
    <v>9324</v>
    <v>7</v>
    <v>0</v>
    <v>Image of Rio do Sul</v>
  </rv>
  <rv s="1">
    <fb>-27.213888888888999</fb>
    <v>9</v>
  </rv>
  <rv s="0">
    <v>805306368</v>
    <v>José Thomé (Mayor)</v>
    <v>c1f1034b-ae98-4c5a-2a44-ccbec82c4f6e</v>
    <v>en-US</v>
    <v>Generic</v>
  </rv>
  <rv s="3">
    <v>1067</v>
  </rv>
  <rv s="4">
    <v>https://www.bing.com/search?q=rio+do+sul+santa+catarina&amp;form=skydnc</v>
    <v>Learn more on Bing</v>
  </rv>
  <rv s="1">
    <fb>-49.642777777778001</fb>
    <v>9</v>
  </rv>
  <rv s="1">
    <fb>72587</fb>
    <v>8</v>
  </rv>
  <rv s="8">
    <v>#VALUE!</v>
    <v>en-US</v>
    <v>2e014fe6-2781-a261-12e9-df0983ecbd8b</v>
    <v>536870912</v>
    <v>1</v>
    <v>9325</v>
    <v>67</v>
    <v>Rio do Sul</v>
    <v>4</v>
    <v>5</v>
    <v>Map</v>
    <v>6</v>
    <v>7</v>
    <v>77</v>
    <v>37635</v>
    <v>3</v>
    <v>Rio do Sul is a municipality in the state of Santa Catarina in the South region of Brazil. One of the postcards of the city is the Cathedral of St. John the Baptist. Other important buildings are Ponte dos Arcos, a former railway station and ...</v>
    <v>37636</v>
    <v>37637</v>
    <v>37639</v>
    <v>37640</v>
    <v>37641</v>
    <v>Rio do Sul</v>
    <v>37642</v>
    <v>Rio do Sul</v>
    <v>mdp/vdpid/6461877789816520705</v>
  </rv>
  <rv s="0">
    <v>536870912</v>
    <v>Rio dos Cedros</v>
    <v>d5409df2-67d4-f4d5-d80a-e1733009da94</v>
    <v>en-US</v>
    <v>Map</v>
  </rv>
  <rv s="1">
    <fb>555.654</fb>
    <v>8</v>
  </rv>
  <rv s="2">
    <v>4199</v>
    <v>6</v>
    <v>9326</v>
    <v>7</v>
    <v>0</v>
    <v>Image of Rio dos Cedros</v>
  </rv>
  <rv s="1">
    <fb>-26.737777777778</fb>
    <v>9</v>
  </rv>
  <rv s="4">
    <v>https://www.bing.com/search?q=rio+dos+cedros+santa+catarina&amp;form=skydnc</v>
    <v>Learn more on Bing</v>
  </rv>
  <rv s="1">
    <fb>-49.273888888888997</fb>
    <v>9</v>
  </rv>
  <rv s="1">
    <fb>10865</fb>
    <v>8</v>
  </rv>
  <rv s="12">
    <v>#VALUE!</v>
    <v>en-US</v>
    <v>d5409df2-67d4-f4d5-d80a-e1733009da94</v>
    <v>536870912</v>
    <v>1</v>
    <v>9327</v>
    <v>120</v>
    <v>Rio dos Cedros</v>
    <v>4</v>
    <v>5</v>
    <v>Map</v>
    <v>6</v>
    <v>7</v>
    <v>77</v>
    <v>37645</v>
    <v>3</v>
    <v>Rio dos Cedros is a municipality in the state of Santa Catarina in the South region of Brazil.</v>
    <v>37646</v>
    <v>37647</v>
    <v>37648</v>
    <v>37649</v>
    <v>Rio dos Cedros</v>
    <v>37650</v>
    <v>Rio dos Cedros</v>
    <v>mdp/vdpid/6461867824267657217</v>
  </rv>
  <rv s="0">
    <v>536870912</v>
    <v>Rio Fortuna</v>
    <v>4c057d58-7eb2-cc87-ee65-2ca5f9921518</v>
    <v>en-US</v>
    <v>Map</v>
  </rv>
  <rv s="1">
    <fb>300.315</fb>
    <v>8</v>
  </rv>
  <rv s="2">
    <v>4200</v>
    <v>6</v>
    <v>9328</v>
    <v>7</v>
    <v>0</v>
    <v>Image of Rio Fortuna</v>
  </rv>
  <rv s="4">
    <v>https://www.bing.com/search?q=rio+fortuna+santa+catarina&amp;form=skydnc</v>
    <v>Learn more on Bing</v>
  </rv>
  <rv s="1">
    <fb>-49.104999999999997</fb>
    <v>9</v>
  </rv>
  <rv s="12">
    <v>#VALUE!</v>
    <v>en-US</v>
    <v>4c057d58-7eb2-cc87-ee65-2ca5f9921518</v>
    <v>536870912</v>
    <v>1</v>
    <v>9329</v>
    <v>120</v>
    <v>Rio Fortuna</v>
    <v>4</v>
    <v>5</v>
    <v>Map</v>
    <v>6</v>
    <v>7</v>
    <v>77</v>
    <v>37653</v>
    <v>3</v>
    <v>Rio Fortuna is a municipality in the state of Santa Catarina in the South region of Brazil.</v>
    <v>37654</v>
    <v>34729</v>
    <v>37655</v>
    <v>37656</v>
    <v>Rio Fortuna</v>
    <v>30934</v>
    <v>Rio Fortuna</v>
    <v>mdp/vdpid/6465060289866891265</v>
  </rv>
  <rv s="0">
    <v>536870912</v>
    <v>Rio Negrinho</v>
    <v>d4e3691d-8e48-e28e-44bf-e2a5a4561e0b</v>
    <v>en-US</v>
    <v>Map</v>
  </rv>
  <rv s="1">
    <fb>908.39099999999996</fb>
    <v>8</v>
  </rv>
  <rv s="2">
    <v>4201</v>
    <v>6</v>
    <v>9330</v>
    <v>7</v>
    <v>0</v>
    <v>Image of Rio Negrinho</v>
  </rv>
  <rv s="4">
    <v>https://www.bing.com/search?q=rio+negrinho+santa+catarina&amp;form=skydnc</v>
    <v>Learn more on Bing</v>
  </rv>
  <rv s="1">
    <fb>42495</fb>
    <v>8</v>
  </rv>
  <rv s="9">
    <v>#VALUE!</v>
    <v>en-US</v>
    <v>d4e3691d-8e48-e28e-44bf-e2a5a4561e0b</v>
    <v>536870912</v>
    <v>1</v>
    <v>9331</v>
    <v>72</v>
    <v>Rio Negrinho</v>
    <v>4</v>
    <v>5</v>
    <v>Map</v>
    <v>6</v>
    <v>57</v>
    <v>77</v>
    <v>37659</v>
    <v>3</v>
    <v>Rio Negrinho is a municipality in the state of Santa Catarina in the South region of Brazil that appears in the soap of the same name.</v>
    <v>37660</v>
    <v>26383</v>
    <v>37661</v>
    <v>36770</v>
    <v>Rio Negrinho</v>
    <v>37662</v>
    <v>6951</v>
    <v>Rio Negrinho</v>
    <v>mdp/vdpid/6461658758597574657</v>
  </rv>
  <rv s="0">
    <v>536870912</v>
    <v>Rio Rufino</v>
    <v>cecd085e-f6ac-6b93-1f62-4c0c043123dc</v>
    <v>en-US</v>
    <v>Map</v>
  </rv>
  <rv s="1">
    <fb>282.56900000000002</fb>
    <v>8</v>
  </rv>
  <rv s="4">
    <v>https://www.bing.com/search?q=rio+rufino+santa+catarina&amp;form=skydnc</v>
    <v>Learn more on Bing</v>
  </rv>
  <rv s="1">
    <fb>-49.778888888889</fb>
    <v>9</v>
  </rv>
  <rv s="1">
    <fb>2397</fb>
    <v>8</v>
  </rv>
  <rv s="16">
    <v>#VALUE!</v>
    <v>en-US</v>
    <v>cecd085e-f6ac-6b93-1f62-4c0c043123dc</v>
    <v>536870912</v>
    <v>1</v>
    <v>9333</v>
    <v>151</v>
    <v>Rio Rufino</v>
    <v>4</v>
    <v>137</v>
    <v>Map</v>
    <v>6</v>
    <v>7</v>
    <v>77</v>
    <v>37665</v>
    <v>3</v>
    <v>Rio Rufino is a municipality in the state of Santa Catarina in the South region of Brazil.</v>
    <v>33247</v>
    <v>37666</v>
    <v>37667</v>
    <v>Rio Rufino</v>
    <v>37668</v>
    <v>Rio Rufino</v>
    <v>mdp/vdpid/6461948259106553857</v>
  </rv>
  <rv s="0">
    <v>536870912</v>
    <v>Riqueza</v>
    <v>4705e426-2b7d-b0e5-623b-4ba56dbb4d6d</v>
    <v>en-US</v>
    <v>Map</v>
  </rv>
  <rv s="1">
    <fb>190</fb>
    <v>8</v>
  </rv>
  <rv s="2">
    <v>4202</v>
    <v>6</v>
    <v>9334</v>
    <v>7</v>
    <v>0</v>
    <v>Image of Riqueza</v>
  </rv>
  <rv s="1">
    <fb>-27.066944444444001</fb>
    <v>9</v>
  </rv>
  <rv s="4">
    <v>https://www.bing.com/search?q=riqueza+santa+catarina&amp;form=skydnc</v>
    <v>Learn more on Bing</v>
  </rv>
  <rv s="1">
    <fb>-53.321944444444</fb>
    <v>9</v>
  </rv>
  <rv s="1">
    <fb>4768</fb>
    <v>8</v>
  </rv>
  <rv s="12">
    <v>#VALUE!</v>
    <v>en-US</v>
    <v>4705e426-2b7d-b0e5-623b-4ba56dbb4d6d</v>
    <v>536870912</v>
    <v>1</v>
    <v>9335</v>
    <v>120</v>
    <v>Riqueza</v>
    <v>4</v>
    <v>5</v>
    <v>Map</v>
    <v>6</v>
    <v>7</v>
    <v>77</v>
    <v>37671</v>
    <v>3</v>
    <v>Riqueza is a municipality in the state of Santa Catarina in the South region of Brazil.</v>
    <v>37672</v>
    <v>37673</v>
    <v>37674</v>
    <v>37675</v>
    <v>Riqueza</v>
    <v>37676</v>
    <v>Riqueza</v>
    <v>mdp/vdpid/6460137362096652289</v>
  </rv>
  <rv s="0">
    <v>536870912</v>
    <v>Rodeio</v>
    <v>f0e19b2d-c08e-2d2b-5e0c-7ac11da2f245</v>
    <v>en-US</v>
    <v>Map</v>
  </rv>
  <rv s="1">
    <fb>129.934</fb>
    <v>8</v>
  </rv>
  <rv s="2">
    <v>4203</v>
    <v>6</v>
    <v>9336</v>
    <v>7</v>
    <v>0</v>
    <v>Image of Rodeio</v>
  </rv>
  <rv s="1">
    <fb>-26.922777777777998</fb>
    <v>9</v>
  </rv>
  <rv s="4">
    <v>https://www.bing.com/search?q=rodeio+santa+catarina&amp;form=skydnc</v>
    <v>Learn more on Bing</v>
  </rv>
  <rv s="1">
    <fb>-49.365833333333001</fb>
    <v>9</v>
  </rv>
  <rv s="1">
    <fb>12757</fb>
    <v>8</v>
  </rv>
  <rv s="12">
    <v>#VALUE!</v>
    <v>en-US</v>
    <v>f0e19b2d-c08e-2d2b-5e0c-7ac11da2f245</v>
    <v>536870912</v>
    <v>1</v>
    <v>9337</v>
    <v>120</v>
    <v>Rodeio</v>
    <v>4</v>
    <v>5</v>
    <v>Map</v>
    <v>6</v>
    <v>7</v>
    <v>77</v>
    <v>37679</v>
    <v>3</v>
    <v>Rodeio is a municipality in the state of Santa Catarina in the South region of Brazil.</v>
    <v>37680</v>
    <v>37681</v>
    <v>37682</v>
    <v>37683</v>
    <v>Rodeio</v>
    <v>37684</v>
    <v>Rodeio</v>
    <v>mdp/vdpid/6461871685929795585</v>
  </rv>
  <rv s="0">
    <v>536870912</v>
    <v>Romelândia</v>
    <v>da814114-7e25-bef1-8b49-2ecdb78762f4</v>
    <v>en-US</v>
    <v>Map</v>
  </rv>
  <rv s="1">
    <fb>224.749</fb>
    <v>8</v>
  </rv>
  <rv s="2">
    <v>4204</v>
    <v>6</v>
    <v>9338</v>
    <v>7</v>
    <v>0</v>
    <v>Image of Romelândia</v>
  </rv>
  <rv s="1">
    <fb>-26.675833333332999</fb>
    <v>9</v>
  </rv>
  <rv s="4">
    <v>https://www.bing.com/search?q=romel%c3%a2ndia+santa+catarina&amp;form=skydnc</v>
    <v>Learn more on Bing</v>
  </rv>
  <rv s="1">
    <fb>4684</fb>
    <v>8</v>
  </rv>
  <rv s="9">
    <v>#VALUE!</v>
    <v>en-US</v>
    <v>da814114-7e25-bef1-8b49-2ecdb78762f4</v>
    <v>536870912</v>
    <v>1</v>
    <v>9339</v>
    <v>72</v>
    <v>Romelândia</v>
    <v>4</v>
    <v>5</v>
    <v>Map</v>
    <v>6</v>
    <v>57</v>
    <v>77</v>
    <v>37687</v>
    <v>3</v>
    <v>Romelândia is a municipality in the state of Santa Catarina in the South Region of Brazil.</v>
    <v>37688</v>
    <v>37689</v>
    <v>37690</v>
    <v>32255</v>
    <v>Romelândia</v>
    <v>37691</v>
    <v>6951</v>
    <v>Romelândia</v>
    <v>mdp/vdpid/6459945404959031297</v>
  </rv>
  <rv s="0">
    <v>536870912</v>
    <v>Salete</v>
    <v>f4ba1e8f-c05e-fdc6-df15-3255a700c827</v>
    <v>en-US</v>
    <v>Map</v>
  </rv>
  <rv s="1">
    <fb>210</fb>
    <v>8</v>
  </rv>
  <rv s="2">
    <v>4205</v>
    <v>6</v>
    <v>9340</v>
    <v>7</v>
    <v>0</v>
    <v>Image of Salete</v>
  </rv>
  <rv s="1">
    <fb>-26.98</fb>
    <v>9</v>
  </rv>
  <rv s="0">
    <v>805306368</v>
    <v>Solange B. Schlichting (Mayor)</v>
    <v>27530441-b8d3-155e-ceb7-52681b1c2786</v>
    <v>en-US</v>
    <v>Generic</v>
  </rv>
  <rv s="3">
    <v>1068</v>
  </rv>
  <rv s="4">
    <v>https://www.bing.com/search?q=salete+santa+catarina&amp;form=skydnc</v>
    <v>Learn more on Bing</v>
  </rv>
  <rv s="1">
    <fb>-50</fb>
    <v>9</v>
  </rv>
  <rv s="1">
    <fb>7659</fb>
    <v>8</v>
  </rv>
  <rv s="5">
    <v>#VALUE!</v>
    <v>en-US</v>
    <v>f4ba1e8f-c05e-fdc6-df15-3255a700c827</v>
    <v>536870912</v>
    <v>1</v>
    <v>9341</v>
    <v>2</v>
    <v>Salete</v>
    <v>4</v>
    <v>5</v>
    <v>Map</v>
    <v>6</v>
    <v>57</v>
    <v>77</v>
    <v>37694</v>
    <v>3</v>
    <v>Salete is a municipality in the state of Santa Catarina in the South region of Brazil. Salete received municipality status by state law No. 799 of December 20, 1961, with territory taken from Taió.</v>
    <v>37695</v>
    <v>37696</v>
    <v>37698</v>
    <v>37699</v>
    <v>37700</v>
    <v>Salete</v>
    <v>37701</v>
    <v>6951</v>
    <v>Salete</v>
    <v>mdp/vdpid/6461838239257853953</v>
  </rv>
  <rv s="0">
    <v>536870912</v>
    <v>Saltinho, Santa Catarina</v>
    <v>7d3e0e55-0a66-d5b3-2dbd-fa30f0729dda</v>
    <v>en-US</v>
    <v>Map</v>
  </rv>
  <rv s="1">
    <fb>156.52799999999999</fb>
    <v>8</v>
  </rv>
  <rv s="2">
    <v>4206</v>
    <v>6</v>
    <v>9342</v>
    <v>7</v>
    <v>0</v>
    <v>Image of Saltinho, Santa Catarina</v>
  </rv>
  <rv s="1">
    <fb>-26.608888888888998</fb>
    <v>9</v>
  </rv>
  <rv s="4">
    <v>https://www.bing.com/search?q=saltinho%2c+santa+catarina&amp;form=skydnc</v>
    <v>Learn more on Bing</v>
  </rv>
  <rv s="1">
    <fb>-53.055833333332998</fb>
    <v>9</v>
  </rv>
  <rv s="1">
    <fb>3754</fb>
    <v>8</v>
  </rv>
  <rv s="9">
    <v>#VALUE!</v>
    <v>en-US</v>
    <v>7d3e0e55-0a66-d5b3-2dbd-fa30f0729dda</v>
    <v>536870912</v>
    <v>1</v>
    <v>9343</v>
    <v>72</v>
    <v>Saltinho, Santa Catarina</v>
    <v>4</v>
    <v>5</v>
    <v>Map</v>
    <v>6</v>
    <v>57</v>
    <v>77</v>
    <v>37704</v>
    <v>3</v>
    <v>Saltinho, Santa Catarina is a municipality in the state of Santa Catarina in the South region of Brazil.</v>
    <v>37705</v>
    <v>37706</v>
    <v>37707</v>
    <v>37708</v>
    <v>Saltinho, Santa Catarina</v>
    <v>37709</v>
    <v>6951</v>
    <v>Saltinho, Santa Catarina</v>
    <v>mdp/vdpid/6459952884258701313</v>
  </rv>
  <rv s="0">
    <v>536870912</v>
    <v>Salto Veloso</v>
    <v>fc76f0b4-d05d-5a01-5a52-54d4c2644b5c</v>
    <v>en-US</v>
    <v>Map</v>
  </rv>
  <rv s="1">
    <fb>105.069</fb>
    <v>8</v>
  </rv>
  <rv s="2">
    <v>4207</v>
    <v>6</v>
    <v>9344</v>
    <v>7</v>
    <v>0</v>
    <v>Image of Salto Veloso</v>
  </rv>
  <rv s="1">
    <fb>-26.905000000000001</fb>
    <v>9</v>
  </rv>
  <rv s="4">
    <v>https://www.bing.com/search?q=salto+veloso+santa+catarina&amp;form=skydnc</v>
    <v>Learn more on Bing</v>
  </rv>
  <rv s="1">
    <fb>-51.405833333333</fb>
    <v>9</v>
  </rv>
  <rv s="1">
    <fb>4390</fb>
    <v>8</v>
  </rv>
  <rv s="12">
    <v>#VALUE!</v>
    <v>en-US</v>
    <v>fc76f0b4-d05d-5a01-5a52-54d4c2644b5c</v>
    <v>536870912</v>
    <v>1</v>
    <v>9345</v>
    <v>120</v>
    <v>Salto Veloso</v>
    <v>4</v>
    <v>5</v>
    <v>Map</v>
    <v>6</v>
    <v>7</v>
    <v>77</v>
    <v>37712</v>
    <v>3</v>
    <v>Salto Veloso is a municipality in the state of Santa Catarina in the South region of Brazil. It is also known for being the birthplace of João Vitor Barbosa Zamboni, former CAXIF contender and nicknamed o que libera.</v>
    <v>37713</v>
    <v>37714</v>
    <v>37715</v>
    <v>37716</v>
    <v>Salto Veloso</v>
    <v>37717</v>
    <v>Salto Veloso</v>
    <v>mdp/vdpid/6460286003700563969</v>
  </rv>
  <rv s="0">
    <v>536870912</v>
    <v>Sangão</v>
    <v>3e7fce19-522f-fcf6-1205-a0ce725ed1b4</v>
    <v>en-US</v>
    <v>Map</v>
  </rv>
  <rv s="1">
    <fb>83.058000000000007</fb>
    <v>8</v>
  </rv>
  <rv s="2">
    <v>4208</v>
    <v>6</v>
    <v>9346</v>
    <v>7</v>
    <v>0</v>
    <v>Image of Sangão</v>
  </rv>
  <rv s="1">
    <fb>-28.637777777777998</fb>
    <v>9</v>
  </rv>
  <rv s="4">
    <v>https://www.bing.com/search?q=sang%c3%a3o+santa+catarina&amp;form=skydnc</v>
    <v>Learn more on Bing</v>
  </rv>
  <rv s="1">
    <fb>12905</fb>
    <v>8</v>
  </rv>
  <rv s="9">
    <v>#VALUE!</v>
    <v>en-US</v>
    <v>3e7fce19-522f-fcf6-1205-a0ce725ed1b4</v>
    <v>536870912</v>
    <v>1</v>
    <v>9347</v>
    <v>72</v>
    <v>Sangão</v>
    <v>4</v>
    <v>5</v>
    <v>Map</v>
    <v>6</v>
    <v>57</v>
    <v>77</v>
    <v>37720</v>
    <v>3</v>
    <v>Sangão is a municipality in the state of Santa Catarina in the South region of Brazil. In January 2023, the municipality was struck by an F0/1 tornado.</v>
    <v>37721</v>
    <v>37722</v>
    <v>37723</v>
    <v>35997</v>
    <v>Sangão</v>
    <v>37724</v>
    <v>6951</v>
    <v>Sangão</v>
    <v>mdp/vdpid/6465080320654835713</v>
  </rv>
  <rv s="0">
    <v>536870912</v>
    <v>Santa Cecília</v>
    <v>30a8f23b-e115-57e6-dac2-e2106869e721</v>
    <v>en-US</v>
    <v>Map</v>
  </rv>
  <rv s="1">
    <fb>1145.3209999999999</fb>
    <v>8</v>
  </rv>
  <rv s="2">
    <v>4209</v>
    <v>6</v>
    <v>9348</v>
    <v>7</v>
    <v>0</v>
    <v>Image of Santa Cecília</v>
  </rv>
  <rv s="1">
    <fb>-26.960833333332999</fb>
    <v>9</v>
  </rv>
  <rv s="0">
    <v>805306368</v>
    <v>João Rodoger de Medeiros (Mayor)</v>
    <v>bd34954a-f03d-0ea6-2564-265134e32baa</v>
    <v>en-US</v>
    <v>Generic</v>
  </rv>
  <rv s="3">
    <v>1069</v>
  </rv>
  <rv s="4">
    <v>https://www.bing.com/search?q=santa+cec%c3%adlia+santa+catarina&amp;form=skydnc</v>
    <v>Learn more on Bing</v>
  </rv>
  <rv s="1">
    <fb>-50.426944444443997</fb>
    <v>9</v>
  </rv>
  <rv s="1">
    <fb>15546</fb>
    <v>8</v>
  </rv>
  <rv s="8">
    <v>#VALUE!</v>
    <v>en-US</v>
    <v>30a8f23b-e115-57e6-dac2-e2106869e721</v>
    <v>536870912</v>
    <v>1</v>
    <v>9349</v>
    <v>67</v>
    <v>Santa Cecília</v>
    <v>4</v>
    <v>5</v>
    <v>Map</v>
    <v>6</v>
    <v>7</v>
    <v>77</v>
    <v>37727</v>
    <v>3</v>
    <v>Santa Cecília is a city in Santa Catarina, in the Southern Region of Brazil. The municipality was created in 1958 out of the existing municipality of Curitibanos.</v>
    <v>37728</v>
    <v>37729</v>
    <v>37731</v>
    <v>37732</v>
    <v>37733</v>
    <v>Santa Cecília</v>
    <v>37734</v>
    <v>Santa Cecília</v>
    <v>mdp/vdpid/6461831064129110017</v>
  </rv>
  <rv s="0">
    <v>536870912</v>
    <v>Santa Helena, Santa Catarina</v>
    <v>f16316a4-5de1-4060-b9bb-cf4bd55af02c</v>
    <v>en-US</v>
    <v>Map</v>
  </rv>
  <rv s="1">
    <fb>80.981999999999999</fb>
    <v>8</v>
  </rv>
  <rv s="2">
    <v>4210</v>
    <v>6</v>
    <v>9350</v>
    <v>7</v>
    <v>0</v>
    <v>Image of Santa Helena, Santa Catarina</v>
  </rv>
  <rv s="1">
    <fb>-26.937777777777999</fb>
    <v>9</v>
  </rv>
  <rv s="0">
    <v>805306368</v>
    <v>Gilberto Giordano (Mayor)</v>
    <v>a34a2c46-22d3-9633-548d-d841b318e96b</v>
    <v>en-US</v>
    <v>Generic</v>
  </rv>
  <rv s="3">
    <v>1070</v>
  </rv>
  <rv s="4">
    <v>https://www.bing.com/search?q=santa+helena%2c+santa+catarina&amp;form=skydnc</v>
    <v>Learn more on Bing</v>
  </rv>
  <rv s="1">
    <fb>-53.618888888889003</fb>
    <v>9</v>
  </rv>
  <rv s="1">
    <fb>2425</fb>
    <v>8</v>
  </rv>
  <rv s="8">
    <v>#VALUE!</v>
    <v>en-US</v>
    <v>f16316a4-5de1-4060-b9bb-cf4bd55af02c</v>
    <v>536870912</v>
    <v>1</v>
    <v>9351</v>
    <v>67</v>
    <v>Santa Helena, Santa Catarina</v>
    <v>4</v>
    <v>5</v>
    <v>Map</v>
    <v>6</v>
    <v>7</v>
    <v>77</v>
    <v>37737</v>
    <v>3</v>
    <v>Santa Helena is a municipality in the state of Santa Catarina in the South region of Brazil.</v>
    <v>37738</v>
    <v>37739</v>
    <v>37741</v>
    <v>37742</v>
    <v>37743</v>
    <v>Santa Helena, Santa Catarina</v>
    <v>37744</v>
    <v>Santa Helena, Santa Catarina</v>
    <v>mdp/vdpid/6459761020704391169</v>
  </rv>
  <rv s="0">
    <v>536870912</v>
    <v>Santa Rosa de Lima, Santa Catarina</v>
    <v>cab504c4-601a-c06a-ca90-5b2b0403c027</v>
    <v>en-US</v>
    <v>Map</v>
  </rv>
  <rv s="1">
    <fb>202.977</fb>
    <v>8</v>
  </rv>
  <rv s="2">
    <v>4211</v>
    <v>6</v>
    <v>9352</v>
    <v>7</v>
    <v>0</v>
    <v>Image of Santa Rosa de Lima, Santa Catarina</v>
  </rv>
  <rv s="1">
    <fb>-28.038888888889002</fb>
    <v>9</v>
  </rv>
  <rv s="4">
    <v>https://www.bing.com/search?q=santa+rosa+de+lima%2c+santa+catarina&amp;form=skydnc</v>
    <v>Learn more on Bing</v>
  </rv>
  <rv s="1">
    <fb>-49.127777777778</fb>
    <v>9</v>
  </rv>
  <rv s="1">
    <fb>2088</fb>
    <v>8</v>
  </rv>
  <rv s="12">
    <v>#VALUE!</v>
    <v>en-US</v>
    <v>cab504c4-601a-c06a-ca90-5b2b0403c027</v>
    <v>536870912</v>
    <v>1</v>
    <v>9353</v>
    <v>120</v>
    <v>Santa Rosa de Lima, Santa Catarina</v>
    <v>4</v>
    <v>5</v>
    <v>Map</v>
    <v>6</v>
    <v>7</v>
    <v>77</v>
    <v>37747</v>
    <v>3</v>
    <v>Santa Rosa de Lima, Santa Catarina is a municipality in the state of Santa Catarina in the South region of Brazil.</v>
    <v>37748</v>
    <v>37749</v>
    <v>37750</v>
    <v>37751</v>
    <v>Santa Rosa de Lima, Santa Catarina</v>
    <v>37752</v>
    <v>Santa Rosa de Lima, Santa Catarina</v>
    <v>mdp/vdpid/6462056047937847297</v>
  </rv>
  <rv s="0">
    <v>536870912</v>
    <v>Santa Rosa do Sul</v>
    <v>f1da7bf7-ebf1-254c-fffe-7bfeb5699e78</v>
    <v>en-US</v>
    <v>Map</v>
  </rv>
  <rv s="1">
    <fb>151.44</fb>
    <v>8</v>
  </rv>
  <rv s="2">
    <v>4212</v>
    <v>6</v>
    <v>9354</v>
    <v>7</v>
    <v>0</v>
    <v>Image of Santa Rosa do Sul</v>
  </rv>
  <rv s="1">
    <fb>-29.135833333333</fb>
    <v>9</v>
  </rv>
  <rv s="4">
    <v>https://www.bing.com/search?q=santa+rosa+do+sul+santa+catarina&amp;form=skydnc</v>
    <v>Learn more on Bing</v>
  </rv>
  <rv s="1">
    <fb>-49.7</fb>
    <v>9</v>
  </rv>
  <rv s="1">
    <fb>9792</fb>
    <v>8</v>
  </rv>
  <rv s="12">
    <v>#VALUE!</v>
    <v>en-US</v>
    <v>f1da7bf7-ebf1-254c-fffe-7bfeb5699e78</v>
    <v>536870912</v>
    <v>1</v>
    <v>9355</v>
    <v>120</v>
    <v>Santa Rosa do Sul</v>
    <v>4</v>
    <v>5</v>
    <v>Map</v>
    <v>6</v>
    <v>7</v>
    <v>77</v>
    <v>37755</v>
    <v>3</v>
    <v>Santa Rosa do Sul is a municipality in the state of Santa Catarina in the South region of Brazil.</v>
    <v>37756</v>
    <v>37757</v>
    <v>37758</v>
    <v>37759</v>
    <v>Santa Rosa do Sul</v>
    <v>37760</v>
    <v>Santa Rosa do Sul</v>
    <v>mdp/vdpid/6465031359336284161</v>
  </rv>
  <rv s="0">
    <v>536870912</v>
    <v>Santa Terezinha, Santa Catarina</v>
    <v>335ac42a-930f-878b-7498-102ba72ea2e4</v>
    <v>en-US</v>
    <v>Map</v>
  </rv>
  <rv s="1">
    <fb>716.25300000000004</fb>
    <v>8</v>
  </rv>
  <rv s="2">
    <v>4213</v>
    <v>6</v>
    <v>9356</v>
    <v>7</v>
    <v>0</v>
    <v>Image of Santa Terezinha, Santa Catarina</v>
  </rv>
  <rv s="1">
    <fb>-26.778888888889</fb>
    <v>9</v>
  </rv>
  <rv s="4">
    <v>https://www.bing.com/search?q=santa+terezinha%2c+santa+catarina&amp;form=skydnc</v>
    <v>Learn more on Bing</v>
  </rv>
  <rv s="1">
    <fb>-50.007777777778003</fb>
    <v>9</v>
  </rv>
  <rv s="1">
    <fb>8773</fb>
    <v>8</v>
  </rv>
  <rv s="12">
    <v>#VALUE!</v>
    <v>en-US</v>
    <v>335ac42a-930f-878b-7498-102ba72ea2e4</v>
    <v>536870912</v>
    <v>1</v>
    <v>9357</v>
    <v>120</v>
    <v>Santa Terezinha, Santa Catarina</v>
    <v>4</v>
    <v>5</v>
    <v>Map</v>
    <v>6</v>
    <v>57</v>
    <v>77</v>
    <v>37763</v>
    <v>414</v>
    <v>Santa Terezinha is a municipality in the state of Santa Catarina in the South region of Brazil.</v>
    <v>37764</v>
    <v>37765</v>
    <v>37766</v>
    <v>37767</v>
    <v>Santa Terezinha, Santa Catarina</v>
    <v>37768</v>
    <v>Santa Terezinha, Santa Catarina</v>
    <v>mdp/vdpid/6461669121347026945</v>
  </rv>
  <rv s="0">
    <v>536870912</v>
    <v>Santa Terezinha do Progresso</v>
    <v>4c0c93d6-2183-d3df-e9d0-2a19e86851ea</v>
    <v>en-US</v>
    <v>Map</v>
  </rv>
  <rv s="1">
    <fb>118.997</fb>
    <v>8</v>
  </rv>
  <rv s="2">
    <v>4214</v>
    <v>6</v>
    <v>9358</v>
    <v>7</v>
    <v>0</v>
    <v>Image of Santa Terezinha do Progresso</v>
  </rv>
  <rv s="1">
    <fb>-26.618888888889</fb>
    <v>9</v>
  </rv>
  <rv s="4">
    <v>https://www.bing.com/search?q=santa+terezinha+do+progresso+santa+catarina&amp;form=skydnc</v>
    <v>Learn more on Bing</v>
  </rv>
  <rv s="1">
    <fb>-53.201944444444003</fb>
    <v>9</v>
  </rv>
  <rv s="1">
    <fb>2372</fb>
    <v>8</v>
  </rv>
  <rv s="9">
    <v>#VALUE!</v>
    <v>en-US</v>
    <v>4c0c93d6-2183-d3df-e9d0-2a19e86851ea</v>
    <v>536870912</v>
    <v>1</v>
    <v>9359</v>
    <v>72</v>
    <v>Santa Terezinha do Progresso</v>
    <v>4</v>
    <v>5</v>
    <v>Map</v>
    <v>6</v>
    <v>57</v>
    <v>77</v>
    <v>37771</v>
    <v>3</v>
    <v>Santa Terezinha do Progresso is a municipality in the state of Santa Catarina in the South region of Brazil.</v>
    <v>37772</v>
    <v>37773</v>
    <v>37774</v>
    <v>37775</v>
    <v>Santa Terezinha do Progresso</v>
    <v>37776</v>
    <v>6951</v>
    <v>Santa Terezinha do Progresso</v>
    <v>mdp/vdpid/6459946323108954113</v>
  </rv>
  <rv s="0">
    <v>536870912</v>
    <v>Santiago do Sul</v>
    <v>d1ffbb86-017c-5bac-5840-d4941a736899</v>
    <v>en-US</v>
    <v>Map</v>
  </rv>
  <rv s="1">
    <fb>73.561999999999998</fb>
    <v>8</v>
  </rv>
  <rv s="2">
    <v>4215</v>
    <v>6</v>
    <v>9360</v>
    <v>7</v>
    <v>0</v>
    <v>Image of Santiago do Sul</v>
  </rv>
  <rv s="1">
    <fb>-26.638888888888999</fb>
    <v>9</v>
  </rv>
  <rv s="4">
    <v>https://www.bing.com/search?q=santiago+do+sul+santa+catarina&amp;form=skydnc</v>
    <v>Learn more on Bing</v>
  </rv>
  <rv s="1">
    <fb>-52.685000000000002</fb>
    <v>9</v>
  </rv>
  <rv s="1">
    <fb>1651</fb>
    <v>8</v>
  </rv>
  <rv s="12">
    <v>#VALUE!</v>
    <v>en-US</v>
    <v>d1ffbb86-017c-5bac-5840-d4941a736899</v>
    <v>536870912</v>
    <v>1</v>
    <v>9361</v>
    <v>120</v>
    <v>Santiago do Sul</v>
    <v>4</v>
    <v>5</v>
    <v>Map</v>
    <v>6</v>
    <v>7</v>
    <v>77</v>
    <v>37779</v>
    <v>3</v>
    <v>Santiago do Sul is a municipality in the state of Santa Catarina in the South region of Brazil. It was created in 1994 out of the existing municipality of Quilombo.</v>
    <v>37780</v>
    <v>37781</v>
    <v>37782</v>
    <v>37783</v>
    <v>Santiago do Sul</v>
    <v>37784</v>
    <v>Santiago do Sul</v>
    <v>mdp/vdpid/6459979927755161601</v>
  </rv>
  <rv s="0">
    <v>536870912</v>
    <v>Santo Amaro da Imperatriz</v>
    <v>6748ef6b-2d29-c48b-44e0-79e20a2e0d30</v>
    <v>en-US</v>
    <v>Map</v>
  </rv>
  <rv s="1">
    <fb>344.04899999999998</fb>
    <v>8</v>
  </rv>
  <rv s="2">
    <v>4216</v>
    <v>6</v>
    <v>9362</v>
    <v>7</v>
    <v>0</v>
    <v>Image of Santo Amaro da Imperatriz</v>
  </rv>
  <rv s="1">
    <fb>-27.687777777777999</fb>
    <v>9</v>
  </rv>
  <rv s="0">
    <v>805306368</v>
    <v>Ricardo Costa (Mayor)</v>
    <v>31015a4a-7c63-6c17-adff-737764fb3449</v>
    <v>en-US</v>
    <v>Generic</v>
  </rv>
  <rv s="3">
    <v>1071</v>
  </rv>
  <rv s="4">
    <v>https://www.bing.com/search?q=santo+amaro+da+imperatriz+brazil&amp;form=skydnc</v>
    <v>Learn more on Bing</v>
  </rv>
  <rv s="1">
    <fb>-48.778888888889</fb>
    <v>9</v>
  </rv>
  <rv s="1">
    <fb>23579</fb>
    <v>8</v>
  </rv>
  <rv s="5">
    <v>#VALUE!</v>
    <v>en-US</v>
    <v>6748ef6b-2d29-c48b-44e0-79e20a2e0d30</v>
    <v>536870912</v>
    <v>1</v>
    <v>9363</v>
    <v>2</v>
    <v>Santo Amaro da Imperatriz</v>
    <v>4</v>
    <v>5</v>
    <v>Map</v>
    <v>6</v>
    <v>57</v>
    <v>77</v>
    <v>37787</v>
    <v>3</v>
    <v>Santo Amaro da Imperatriz, or simply Santo Amaro, is a municipality in Santa Catarina located close to the state capital Florianópolis and is connected to Palhoça by BR-282 in the northeast. The municipality contains part of the 84,130 hectares ...</v>
    <v>37788</v>
    <v>37789</v>
    <v>37791</v>
    <v>37792</v>
    <v>37793</v>
    <v>Santo Amaro da Imperatriz</v>
    <v>37794</v>
    <v>6951</v>
    <v>Santo Amaro da Imperatriz</v>
    <v>mdp/vdpid/6462047020336021505</v>
  </rv>
  <rv s="0">
    <v>536870912</v>
    <v>São Bento do Sul</v>
    <v>699b9a73-385a-dd62-ae13-cb7b21a199a5</v>
    <v>en-US</v>
    <v>Map</v>
  </rv>
  <rv s="1">
    <fb>495.57799999999997</fb>
    <v>8</v>
  </rv>
  <rv s="2">
    <v>4217</v>
    <v>6</v>
    <v>9364</v>
    <v>7</v>
    <v>0</v>
    <v>Image of São Bento do Sul</v>
  </rv>
  <rv s="1">
    <fb>-26.25</fb>
    <v>9</v>
  </rv>
  <rv s="4">
    <v>https://www.bing.com/search?q=s%c3%a3o+bento+do+sul+brazil&amp;form=skydnc</v>
    <v>Learn more on Bing</v>
  </rv>
  <rv s="1">
    <fb>-49.378888888889001</fb>
    <v>9</v>
  </rv>
  <rv s="1">
    <fb>83277</fb>
    <v>8</v>
  </rv>
  <rv s="9">
    <v>#VALUE!</v>
    <v>en-US</v>
    <v>699b9a73-385a-dd62-ae13-cb7b21a199a5</v>
    <v>536870912</v>
    <v>1</v>
    <v>9365</v>
    <v>72</v>
    <v>São Bento do Sul</v>
    <v>4</v>
    <v>5</v>
    <v>Map</v>
    <v>6</v>
    <v>7</v>
    <v>77</v>
    <v>37797</v>
    <v>3</v>
    <v>São Bento do Sul is a municipality, pop. 85,421 located in southern Brazil, in the northeast part of the state of Santa Catarina, just south of the state of Paraná. São Bento do Sul is considered to be an industrialized city.</v>
    <v>37798</v>
    <v>37799</v>
    <v>37800</v>
    <v>37801</v>
    <v>São Bento do Sul</v>
    <v>37802</v>
    <v>6951</v>
    <v>São Bento do Sul</v>
    <v>mdp/vdpid/6461660814880276482</v>
  </rv>
  <rv s="0">
    <v>536870912</v>
    <v>São Bernardino</v>
    <v>19437440-506c-7580-1cae-f5c12a1e5019</v>
    <v>en-US</v>
    <v>Map</v>
  </rv>
  <rv s="1">
    <fb>144.96</fb>
    <v>8</v>
  </rv>
  <rv s="2">
    <v>4218</v>
    <v>6</v>
    <v>9366</v>
    <v>7</v>
    <v>0</v>
    <v>Image of São Bernardino</v>
  </rv>
  <rv s="1">
    <fb>-26.475000000000001</fb>
    <v>9</v>
  </rv>
  <rv s="4">
    <v>https://www.bing.com/search?q=s%c3%a3o+bernardino+santa+catarina&amp;form=skydnc</v>
    <v>Learn more on Bing</v>
  </rv>
  <rv s="1">
    <fb>-52.963888888889002</fb>
    <v>9</v>
  </rv>
  <rv s="12">
    <v>#VALUE!</v>
    <v>en-US</v>
    <v>19437440-506c-7580-1cae-f5c12a1e5019</v>
    <v>536870912</v>
    <v>1</v>
    <v>9367</v>
    <v>120</v>
    <v>São Bernardino</v>
    <v>4</v>
    <v>5</v>
    <v>Map</v>
    <v>6</v>
    <v>7</v>
    <v>77</v>
    <v>37805</v>
    <v>3</v>
    <v>São Bernardino is a municipality in the state of Santa Catarina in the South region of Brazil. It was created in 1995 out of the municipality of Campo Erê.</v>
    <v>37806</v>
    <v>37807</v>
    <v>37808</v>
    <v>37809</v>
    <v>São Bernardino</v>
    <v>17978</v>
    <v>São Bernardino</v>
    <v>mdp/vdpid/6459952644344512513</v>
  </rv>
  <rv s="0">
    <v>536870912</v>
    <v>São Bonifácio</v>
    <v>3326b80c-d798-0090-cd42-669acc881ceb</v>
    <v>en-US</v>
    <v>Map</v>
  </rv>
  <rv s="1">
    <fb>461.30099999999999</fb>
    <v>8</v>
  </rv>
  <rv s="2">
    <v>4219</v>
    <v>6</v>
    <v>9368</v>
    <v>7</v>
    <v>0</v>
    <v>Image of São Bonifácio</v>
  </rv>
  <rv s="1">
    <fb>-27.900833333333001</fb>
    <v>9</v>
  </rv>
  <rv s="4">
    <v>https://www.bing.com/search?q=s%c3%a3o+bonif%c3%a1cio+santa+catarina&amp;form=skydnc</v>
    <v>Learn more on Bing</v>
  </rv>
  <rv s="1">
    <fb>-48.928888888888999</fb>
    <v>9</v>
  </rv>
  <rv s="12">
    <v>#VALUE!</v>
    <v>en-US</v>
    <v>3326b80c-d798-0090-cd42-669acc881ceb</v>
    <v>536870912</v>
    <v>1</v>
    <v>9369</v>
    <v>120</v>
    <v>São Bonifácio</v>
    <v>4</v>
    <v>5</v>
    <v>Map</v>
    <v>6</v>
    <v>7</v>
    <v>77</v>
    <v>37812</v>
    <v>3</v>
    <v>São Bonifácio is a municipality in the state of Santa Catarina in the South region of Brazil. The municipality contains part of the 84,130 hectares Serra do Tabuleiro State Park, a protected area created in 1975. The lushly-forested park ...</v>
    <v>37813</v>
    <v>37814</v>
    <v>37815</v>
    <v>37816</v>
    <v>São Bonifácio</v>
    <v>7784</v>
    <v>São Bonifácio</v>
    <v>mdp/vdpid/6462058940816424961</v>
  </rv>
  <rv s="0">
    <v>536870912</v>
    <v>São Carlos, Santa Catarina</v>
    <v>aaf07260-4982-1b4b-b450-e4c6ca146e70</v>
    <v>en-US</v>
    <v>Map</v>
  </rv>
  <rv s="1">
    <fb>158.988</fb>
    <v>8</v>
  </rv>
  <rv s="2">
    <v>4220</v>
    <v>6</v>
    <v>9370</v>
    <v>7</v>
    <v>0</v>
    <v>Image of São Carlos, Santa Catarina</v>
  </rv>
  <rv s="1">
    <fb>-27.077777777778</fb>
    <v>9</v>
  </rv>
  <rv s="1">
    <fb>-53.003888888889001</fb>
    <v>9</v>
  </rv>
  <rv s="1">
    <fb>10282</fb>
    <v>8</v>
  </rv>
  <rv s="13">
    <v>#VALUE!</v>
    <v>en-US</v>
    <v>aaf07260-4982-1b4b-b450-e4c6ca146e70</v>
    <v>536870912</v>
    <v>1</v>
    <v>9371</v>
    <v>125</v>
    <v>São Carlos, Santa Catarina</v>
    <v>92</v>
    <v>5</v>
    <v>Map</v>
    <v>6</v>
    <v>7</v>
    <v>77</v>
    <v>37819</v>
    <v>3</v>
    <v>São Carlos is a municipality in the state of Santa Catarina in the South region of Brazil.</v>
    <v>37820</v>
    <v>37821</v>
    <v>37822</v>
    <v>São Carlos, Santa Catarina</v>
    <v>37823</v>
    <v>São Carlos, Santa Catarina</v>
    <v>mdp/vdpid/6460146340004364289</v>
  </rv>
  <rv s="0">
    <v>536870912</v>
    <v>São Cristóvão do Sul</v>
    <v>2d64233c-a710-f797-e4fb-144b7c0c980e</v>
    <v>en-US</v>
    <v>Map</v>
  </rv>
  <rv s="1">
    <fb>348.96300000000002</fb>
    <v>8</v>
  </rv>
  <rv s="2">
    <v>4221</v>
    <v>6</v>
    <v>9372</v>
    <v>7</v>
    <v>0</v>
    <v>Image of São Cristóvão do Sul</v>
  </rv>
  <rv s="1">
    <fb>-27.266666666667</fb>
    <v>9</v>
  </rv>
  <rv s="0">
    <v>805306368</v>
    <v>Jaime Cesca (Mayor)</v>
    <v>6e7ce2d5-dd9f-24a9-1c9d-621e80c6b3dc</v>
    <v>en-US</v>
    <v>Generic</v>
  </rv>
  <rv s="3">
    <v>1072</v>
  </rv>
  <rv s="4">
    <v>https://www.bing.com/search?q=s%c3%a3o+crist%c3%b3v%c3%a3o+do+sul+santa+catarina&amp;form=skydnc</v>
    <v>Learn more on Bing</v>
  </rv>
  <rv s="1">
    <fb>-50.440555555556003</fb>
    <v>9</v>
  </rv>
  <rv s="1">
    <fb>6084</fb>
    <v>8</v>
  </rv>
  <rv s="8">
    <v>#VALUE!</v>
    <v>en-US</v>
    <v>2d64233c-a710-f797-e4fb-144b7c0c980e</v>
    <v>536870912</v>
    <v>1</v>
    <v>9373</v>
    <v>67</v>
    <v>São Cristóvão do Sul</v>
    <v>4</v>
    <v>5</v>
    <v>Map</v>
    <v>6</v>
    <v>7</v>
    <v>77</v>
    <v>37826</v>
    <v>3</v>
    <v>São Cristóvão do Sul is a city in Santa Catarina, in the Southern Region of Brazil.</v>
    <v>37827</v>
    <v>37828</v>
    <v>37830</v>
    <v>37831</v>
    <v>37832</v>
    <v>São Cristóvão do Sul</v>
    <v>37833</v>
    <v>São Cristóvão do Sul</v>
    <v>mdp/vdpid/6461845253828640769</v>
  </rv>
  <rv s="0">
    <v>536870912</v>
    <v>São Domingos, Santa Catarina</v>
    <v>5758756e-e453-c8a5-879a-360aaac069f6</v>
    <v>en-US</v>
    <v>Map</v>
  </rv>
  <rv s="1">
    <fb>383.65300000000002</fb>
    <v>8</v>
  </rv>
  <rv s="2">
    <v>4222</v>
    <v>6</v>
    <v>9374</v>
    <v>7</v>
    <v>0</v>
    <v>Image of São Domingos, Santa Catarina</v>
  </rv>
  <rv s="1">
    <fb>-26.557777777778</fb>
    <v>9</v>
  </rv>
  <rv s="1">
    <fb>-52.531944444444001</fb>
    <v>9</v>
  </rv>
  <rv s="1">
    <fb>9226</fb>
    <v>8</v>
  </rv>
  <rv s="13">
    <v>#VALUE!</v>
    <v>en-US</v>
    <v>5758756e-e453-c8a5-879a-360aaac069f6</v>
    <v>536870912</v>
    <v>1</v>
    <v>9375</v>
    <v>125</v>
    <v>São Domingos, Santa Catarina</v>
    <v>92</v>
    <v>5</v>
    <v>Map</v>
    <v>6</v>
    <v>7</v>
    <v>77</v>
    <v>37836</v>
    <v>3</v>
    <v>São Domingos is a municipality in the state of Santa Catarina in the South region of Brazil.</v>
    <v>37837</v>
    <v>37838</v>
    <v>37839</v>
    <v>São Domingos, Santa Catarina</v>
    <v>37840</v>
    <v>São Domingos, Santa Catarina</v>
    <v>mdp/vdpid/6459977006976073729</v>
  </rv>
  <rv s="0">
    <v>536870912</v>
    <v>São Francisco do Sul</v>
    <v>844ceef0-6f01-287d-005a-e7c1eed1829c</v>
    <v>en-US</v>
    <v>Map</v>
  </rv>
  <rv s="1">
    <fb>540.79999999999995</fb>
    <v>8</v>
  </rv>
  <rv s="2">
    <v>4223</v>
    <v>6</v>
    <v>9376</v>
    <v>7</v>
    <v>0</v>
    <v>Image of São Francisco do Sul</v>
  </rv>
  <rv s="1">
    <fb>-26.242777777777999</fb>
    <v>9</v>
  </rv>
  <rv s="4">
    <v>https://www.bing.com/search?q=s%c3%a3o+francisco+do+sul+brazil&amp;form=skydnc</v>
    <v>Learn more on Bing</v>
  </rv>
  <rv s="1">
    <fb>-48.637777777777998</fb>
    <v>9</v>
  </rv>
  <rv s="1">
    <fb>52674</fb>
    <v>8</v>
  </rv>
  <rv s="12">
    <v>#VALUE!</v>
    <v>en-US</v>
    <v>844ceef0-6f01-287d-005a-e7c1eed1829c</v>
    <v>536870912</v>
    <v>1</v>
    <v>9377</v>
    <v>120</v>
    <v>São Francisco do Sul</v>
    <v>4</v>
    <v>5</v>
    <v>Map</v>
    <v>6</v>
    <v>7</v>
    <v>77</v>
    <v>37843</v>
    <v>3</v>
    <v>São Francisco do Sul is a municipality in the Brazilian state of Santa Catarina. It covers an area of 540 km² and had an estimated population of 53,746 in 2020.</v>
    <v>37844</v>
    <v>37845</v>
    <v>37846</v>
    <v>37847</v>
    <v>São Francisco do Sul</v>
    <v>37848</v>
    <v>São Francisco do Sul</v>
    <v>mdp/vdpid/6461790322069340161</v>
  </rv>
  <rv s="0">
    <v>536870912</v>
    <v>São João Batista, Santa Catarina</v>
    <v>709aabda-e8a4-f3f1-bb96-d9405dbfe2a8</v>
    <v>en-US</v>
    <v>Map</v>
  </rv>
  <rv s="1">
    <fb>200.58199999999999</fb>
    <v>8</v>
  </rv>
  <rv s="2">
    <v>4224</v>
    <v>6</v>
    <v>9378</v>
    <v>7</v>
    <v>0</v>
    <v>Image of São João Batista, Santa Catarina</v>
  </rv>
  <rv s="1">
    <fb>-27.275833333333001</fb>
    <v>9</v>
  </rv>
  <rv s="1">
    <fb>-48.848888888889</fb>
    <v>9</v>
  </rv>
  <rv s="1">
    <fb>32687</fb>
    <v>8</v>
  </rv>
  <rv s="13">
    <v>#VALUE!</v>
    <v>en-US</v>
    <v>709aabda-e8a4-f3f1-bb96-d9405dbfe2a8</v>
    <v>536870912</v>
    <v>1</v>
    <v>9379</v>
    <v>125</v>
    <v>São João Batista, Santa Catarina</v>
    <v>92</v>
    <v>5</v>
    <v>Map</v>
    <v>6</v>
    <v>7</v>
    <v>77</v>
    <v>37851</v>
    <v>3</v>
    <v>São João Batista, Santa Catarina is a municipality in the state of Santa Catarina in the South region of Brazil.</v>
    <v>37852</v>
    <v>37853</v>
    <v>37854</v>
    <v>São João Batista, Santa Catarina</v>
    <v>37855</v>
    <v>São João Batista, Santa Catarina</v>
    <v>mdp/vdpid/6461992663162814465</v>
  </rv>
  <rv s="0">
    <v>536870912</v>
    <v>São João do Itaperiú</v>
    <v>61b724b5-1dcf-a706-d640-93190195dc13</v>
    <v>en-US</v>
    <v>Map</v>
  </rv>
  <rv s="1">
    <fb>151.92599999999999</fb>
    <v>8</v>
  </rv>
  <rv s="2">
    <v>4225</v>
    <v>6</v>
    <v>9380</v>
    <v>7</v>
    <v>0</v>
    <v>Image of São João do Itaperiú</v>
  </rv>
  <rv s="1">
    <fb>-26.617777777777999</fb>
    <v>9</v>
  </rv>
  <rv s="4">
    <v>https://www.bing.com/search?q=s%c3%a3o+jo%c3%a3o+do+itaperi%c3%ba+santa+catarina&amp;form=skydnc</v>
    <v>Learn more on Bing</v>
  </rv>
  <rv s="1">
    <fb>4463</fb>
    <v>8</v>
  </rv>
  <rv s="12">
    <v>#VALUE!</v>
    <v>en-US</v>
    <v>61b724b5-1dcf-a706-d640-93190195dc13</v>
    <v>536870912</v>
    <v>1</v>
    <v>9381</v>
    <v>120</v>
    <v>São João do Itaperiú</v>
    <v>4</v>
    <v>5</v>
    <v>Map</v>
    <v>6</v>
    <v>7</v>
    <v>77</v>
    <v>37858</v>
    <v>3</v>
    <v>São João do Itaperiú is a municipality in the state of Santa Catarina in the South region of Brazil.</v>
    <v>37859</v>
    <v>37860</v>
    <v>37861</v>
    <v>36006</v>
    <v>São João do Itaperiú</v>
    <v>37862</v>
    <v>São João do Itaperiú</v>
    <v>mdp/vdpid/6461782074490617857</v>
  </rv>
  <rv s="0">
    <v>536870912</v>
    <v>São João do Oeste</v>
    <v>23de4d31-80ea-47b4-fb7d-fdfbb4d75755</v>
    <v>en-US</v>
    <v>Map</v>
  </rv>
  <rv s="1">
    <fb>163.65</fb>
    <v>8</v>
  </rv>
  <rv s="2">
    <v>4226</v>
    <v>6</v>
    <v>9382</v>
    <v>7</v>
    <v>0</v>
    <v>Image of São João do Oeste</v>
  </rv>
  <rv s="1">
    <fb>-27.0981226</fb>
    <v>9</v>
  </rv>
  <rv s="4">
    <v>https://www.bing.com/search?q=s%c3%a3o+jo%c3%a3o+do+oeste+santa+catarina&amp;form=skydnc</v>
    <v>Learn more on Bing</v>
  </rv>
  <rv s="1">
    <fb>-53.593151300000002</fb>
    <v>9</v>
  </rv>
  <rv s="1">
    <fb>6295</fb>
    <v>8</v>
  </rv>
  <rv s="12">
    <v>#VALUE!</v>
    <v>en-US</v>
    <v>23de4d31-80ea-47b4-fb7d-fdfbb4d75755</v>
    <v>536870912</v>
    <v>1</v>
    <v>9383</v>
    <v>120</v>
    <v>São João do Oeste</v>
    <v>4</v>
    <v>5</v>
    <v>Map</v>
    <v>6</v>
    <v>7</v>
    <v>77</v>
    <v>37865</v>
    <v>3</v>
    <v>São João do Oeste is a municipality in the state of Santa Catarina in the South region of Brazil.</v>
    <v>37866</v>
    <v>37867</v>
    <v>37868</v>
    <v>37869</v>
    <v>São João do Oeste</v>
    <v>37870</v>
    <v>São João do Oeste</v>
    <v>mdp/vdpid/6459775049493643265</v>
  </rv>
  <rv s="0">
    <v>536870912</v>
    <v>São João do Sul</v>
    <v>72d00ca1-a160-3ab5-d606-aecf7aecb3f8</v>
    <v>en-US</v>
    <v>Map</v>
  </rv>
  <rv s="1">
    <fb>182.7</fb>
    <v>8</v>
  </rv>
  <rv s="2">
    <v>4227</v>
    <v>6</v>
    <v>9384</v>
    <v>7</v>
    <v>0</v>
    <v>Image of São João do Sul</v>
  </rv>
  <rv s="1">
    <fb>-29.222777777777999</fb>
    <v>9</v>
  </rv>
  <rv s="4">
    <v>https://www.bing.com/search?q=s%c3%a3o+jo%c3%a3o+do+sul+santa+catarina&amp;form=skydnc</v>
    <v>Learn more on Bing</v>
  </rv>
  <rv s="9">
    <v>#VALUE!</v>
    <v>en-US</v>
    <v>72d00ca1-a160-3ab5-d606-aecf7aecb3f8</v>
    <v>536870912</v>
    <v>1</v>
    <v>9385</v>
    <v>72</v>
    <v>São João do Sul</v>
    <v>4</v>
    <v>5</v>
    <v>Map</v>
    <v>6</v>
    <v>57</v>
    <v>77</v>
    <v>37873</v>
    <v>3</v>
    <v>São João do Sul is a municipality in the state of Santa Catarina in the South region of Brazil.</v>
    <v>37874</v>
    <v>37875</v>
    <v>37876</v>
    <v>7862</v>
    <v>São João do Sul</v>
    <v>31839</v>
    <v>6951</v>
    <v>São João do Sul</v>
    <v>mdp/vdpid/6465042746636763137</v>
  </rv>
  <rv s="0">
    <v>536870912</v>
    <v>São Joaquim</v>
    <v>70988e78-f9ab-7346-5401-1b235ef99759</v>
    <v>en-US</v>
    <v>Map</v>
  </rv>
  <rv s="1">
    <fb>1885.6079999999999</fb>
    <v>8</v>
  </rv>
  <rv s="2">
    <v>4228</v>
    <v>6</v>
    <v>9386</v>
    <v>7</v>
    <v>0</v>
    <v>Image of São Joaquim</v>
  </rv>
  <rv s="1">
    <fb>-28.293888888889001</fb>
    <v>9</v>
  </rv>
  <rv s="0">
    <v>805306368</v>
    <v>Giovani Nunes (Mayor)</v>
    <v>a34f68bb-a776-d502-5b7d-75026949d18a</v>
    <v>en-US</v>
    <v>Generic</v>
  </rv>
  <rv s="3">
    <v>1073</v>
  </rv>
  <rv s="4">
    <v>https://www.bing.com/search?q=s%c3%a3o+joaquim+santa+catarina&amp;form=skydnc</v>
    <v>Learn more on Bing</v>
  </rv>
  <rv s="1">
    <fb>-49.931944444443999</fb>
    <v>9</v>
  </rv>
  <rv s="1">
    <fb>25939</fb>
    <v>8</v>
  </rv>
  <rv s="8">
    <v>#VALUE!</v>
    <v>en-US</v>
    <v>70988e78-f9ab-7346-5401-1b235ef99759</v>
    <v>536870912</v>
    <v>1</v>
    <v>9387</v>
    <v>67</v>
    <v>São Joaquim</v>
    <v>4</v>
    <v>5</v>
    <v>Map</v>
    <v>6</v>
    <v>7</v>
    <v>77</v>
    <v>37879</v>
    <v>3</v>
    <v>São Joaquim is a municipality in the state of Santa Catarina, situated in southern Brazil. Its population in 2020 was 27,139 inhabitants. Located in the Planalto Serrano, it lies 136 km from Tubarão, 81 km from Lages and 227 km from ...</v>
    <v>37880</v>
    <v>37881</v>
    <v>37883</v>
    <v>37884</v>
    <v>37885</v>
    <v>São Joaquim</v>
    <v>37886</v>
    <v>São Joaquim</v>
    <v>mdp/vdpid/6464930456109318145</v>
  </rv>
  <rv s="0">
    <v>536870912</v>
    <v>São José do Cerrito</v>
    <v>988e2ee5-7ea2-a847-5fef-98aec2195db8</v>
    <v>en-US</v>
    <v>Map</v>
  </rv>
  <rv s="1">
    <fb>946.24300000000005</fb>
    <v>8</v>
  </rv>
  <rv s="2">
    <v>4229</v>
    <v>6</v>
    <v>9388</v>
    <v>7</v>
    <v>0</v>
    <v>Image of São José do Cerrito</v>
  </rv>
  <rv s="4">
    <v>https://www.bing.com/search?q=s%c3%a3o+jos%c3%a9+do+cerrito+santa+catarina&amp;form=skydnc</v>
    <v>Learn more on Bing</v>
  </rv>
  <rv s="1">
    <fb>8708</fb>
    <v>8</v>
  </rv>
  <rv s="12">
    <v>#VALUE!</v>
    <v>en-US</v>
    <v>988e2ee5-7ea2-a847-5fef-98aec2195db8</v>
    <v>536870912</v>
    <v>1</v>
    <v>9389</v>
    <v>120</v>
    <v>São José do Cerrito</v>
    <v>4</v>
    <v>5</v>
    <v>Map</v>
    <v>6</v>
    <v>7</v>
    <v>77</v>
    <v>37889</v>
    <v>3</v>
    <v>São José do Cerrito is a municipality in the state of Santa Catarina in the South region of Brazil. It was created in 1961 out of the existing municipality of Lages.</v>
    <v>37890</v>
    <v>32253</v>
    <v>37891</v>
    <v>29031</v>
    <v>São José do Cerrito</v>
    <v>37892</v>
    <v>São José do Cerrito</v>
    <v>mdp/vdpid/6461896147647594497</v>
  </rv>
  <rv s="0">
    <v>536870912</v>
    <v>São José do Cedro</v>
    <v>1b2ef7de-60b3-2d7a-fe78-cd172ea3cacb</v>
    <v>en-US</v>
    <v>Map</v>
  </rv>
  <rv s="1">
    <fb>279.58100000000002</fb>
    <v>8</v>
  </rv>
  <rv s="2">
    <v>4230</v>
    <v>6</v>
    <v>9390</v>
    <v>7</v>
    <v>0</v>
    <v>Image of São José do Cedro</v>
  </rv>
  <rv s="4">
    <v>https://www.bing.com/search?q=s%c3%a3o+jos%c3%a9+do+cedro+santa+catarina&amp;form=skydnc</v>
    <v>Learn more on Bing</v>
  </rv>
  <rv s="1">
    <fb>-53.493888888889003</fb>
    <v>9</v>
  </rv>
  <rv s="1">
    <fb>13820</fb>
    <v>8</v>
  </rv>
  <rv s="9">
    <v>#VALUE!</v>
    <v>en-US</v>
    <v>1b2ef7de-60b3-2d7a-fe78-cd172ea3cacb</v>
    <v>536870912</v>
    <v>1</v>
    <v>9391</v>
    <v>72</v>
    <v>São José do Cedro</v>
    <v>4</v>
    <v>5</v>
    <v>Map</v>
    <v>6</v>
    <v>57</v>
    <v>77</v>
    <v>37895</v>
    <v>3</v>
    <v>São José do Cedro is a municipality in the state of Santa Catarina in the South region of Brazil most known for its indigenous population. São José do Cedro has humid subtropical climate. In summer, the temperature reaches up to 29°C while in ...</v>
    <v>37896</v>
    <v>36649</v>
    <v>37897</v>
    <v>37898</v>
    <v>São José do Cedro</v>
    <v>37899</v>
    <v>6951</v>
    <v>São José do Cedro</v>
    <v>mdp/vdpid/6459940113626431489</v>
  </rv>
  <rv s="0">
    <v>536870912</v>
    <v>São Lourenço do Oeste</v>
    <v>d7318d8b-3864-0e25-cfb1-b9946b2f0a78</v>
    <v>en-US</v>
    <v>Map</v>
  </rv>
  <rv s="1">
    <fb>356.31599999999997</fb>
    <v>8</v>
  </rv>
  <rv s="2">
    <v>4231</v>
    <v>6</v>
    <v>9392</v>
    <v>7</v>
    <v>0</v>
    <v>Image of São Lourenço do Oeste</v>
  </rv>
  <rv s="1">
    <fb>-26.358888888888998</fb>
    <v>9</v>
  </rv>
  <rv s="4">
    <v>https://www.bing.com/search?q=s%c3%a3o+louren%c3%a7o+do+oeste+santa+catarina&amp;form=skydnc</v>
    <v>Learn more on Bing</v>
  </rv>
  <rv s="1">
    <fb>-52.850833333333</fb>
    <v>9</v>
  </rv>
  <rv s="1">
    <fb>24785</fb>
    <v>8</v>
  </rv>
  <rv s="12">
    <v>#VALUE!</v>
    <v>en-US</v>
    <v>d7318d8b-3864-0e25-cfb1-b9946b2f0a78</v>
    <v>536870912</v>
    <v>1</v>
    <v>9393</v>
    <v>120</v>
    <v>São Lourenço do Oeste</v>
    <v>4</v>
    <v>5</v>
    <v>Map</v>
    <v>6</v>
    <v>7</v>
    <v>77</v>
    <v>37902</v>
    <v>3</v>
    <v>São Lourenço do Oeste is a municipality in the state of Santa Catarina in the South region of Brazil.</v>
    <v>37903</v>
    <v>37904</v>
    <v>37905</v>
    <v>37906</v>
    <v>São Lourenço do Oeste</v>
    <v>37907</v>
    <v>São Lourenço do Oeste</v>
    <v>mdp/vdpid/6459938089170108417</v>
  </rv>
  <rv s="0">
    <v>536870912</v>
    <v>São Ludgero</v>
    <v>0f3522dd-0ef3-8e3c-9d81-632118498c8b</v>
    <v>en-US</v>
    <v>Map</v>
  </rv>
  <rv s="1">
    <fb>120</fb>
    <v>8</v>
  </rv>
  <rv s="2">
    <v>4232</v>
    <v>6</v>
    <v>9394</v>
    <v>7</v>
    <v>0</v>
    <v>Image of São Ludgero</v>
  </rv>
  <rv s="1">
    <fb>-28.325833333333001</fb>
    <v>9</v>
  </rv>
  <rv s="4">
    <v>https://www.bing.com/search?q=s%c3%a3o+ludgero+santa+catarina&amp;form=skydnc</v>
    <v>Learn more on Bing</v>
  </rv>
  <rv s="1">
    <fb>-49.176666666667003</fb>
    <v>9</v>
  </rv>
  <rv s="1">
    <fb>13509</fb>
    <v>8</v>
  </rv>
  <rv s="12">
    <v>#VALUE!</v>
    <v>en-US</v>
    <v>0f3522dd-0ef3-8e3c-9d81-632118498c8b</v>
    <v>536870912</v>
    <v>1</v>
    <v>9395</v>
    <v>120</v>
    <v>São Ludgero</v>
    <v>4</v>
    <v>5</v>
    <v>Map</v>
    <v>6</v>
    <v>7</v>
    <v>77</v>
    <v>37910</v>
    <v>3</v>
    <v>São Ludgero is a municipality in the state of Santa Catarina in the South region of Brazil.</v>
    <v>37911</v>
    <v>37912</v>
    <v>37913</v>
    <v>37914</v>
    <v>São Ludgero</v>
    <v>37915</v>
    <v>São Ludgero</v>
    <v>mdp/vdpid/6465062532242472961</v>
  </rv>
  <rv s="0">
    <v>536870912</v>
    <v>São Martinho, Santa Catarina</v>
    <v>724f865b-f557-38e9-ad3a-a912fcd18d2d</v>
    <v>en-US</v>
    <v>Map</v>
  </rv>
  <rv s="1">
    <fb>236</fb>
    <v>8</v>
  </rv>
  <rv s="2">
    <v>4233</v>
    <v>6</v>
    <v>9396</v>
    <v>7</v>
    <v>0</v>
    <v>Image of São Martinho, Santa Catarina</v>
  </rv>
  <rv s="1">
    <fb>-28.164999999999999</fb>
    <v>9</v>
  </rv>
  <rv s="1">
    <fb>-48.978888888889003</fb>
    <v>9</v>
  </rv>
  <rv s="11">
    <v>#VALUE!</v>
    <v>en-US</v>
    <v>724f865b-f557-38e9-ad3a-a912fcd18d2d</v>
    <v>536870912</v>
    <v>1</v>
    <v>9397</v>
    <v>113</v>
    <v>São Martinho, Santa Catarina</v>
    <v>92</v>
    <v>5</v>
    <v>Map</v>
    <v>6</v>
    <v>57</v>
    <v>77</v>
    <v>37918</v>
    <v>3</v>
    <v>São Martinho is a municipality in the state of Santa Catarina in the Southern region of Brazil. The municipality contains part of the 84,130 hectares Serra do Tabuleiro State Park, a protected area created in 1975. The lushly-forested park ...</v>
    <v>37919</v>
    <v>37920</v>
    <v>37921</v>
    <v>São Martinho, Santa Catarina</v>
    <v>27043</v>
    <v>6951</v>
    <v>São Martinho, Santa Catarina</v>
    <v>mdp/vdpid/6462058209833123841</v>
  </rv>
  <rv s="0">
    <v>536870912</v>
    <v>São Miguel da Boa Vista</v>
    <v>a816f92a-3035-8219-4dfa-70f89f1364ca</v>
    <v>en-US</v>
    <v>Map</v>
  </rv>
  <rv s="1">
    <fb>71.921999999999997</fb>
    <v>8</v>
  </rv>
  <rv s="2">
    <v>4234</v>
    <v>6</v>
    <v>9398</v>
    <v>7</v>
    <v>0</v>
    <v>Image of São Miguel da Boa Vista</v>
  </rv>
  <rv s="4">
    <v>https://www.bing.com/search?q=s%c3%a3o+miguel+da+boa+vista+santa+catarina&amp;form=skydnc</v>
    <v>Learn more on Bing</v>
  </rv>
  <rv s="1">
    <fb>1781</fb>
    <v>8</v>
  </rv>
  <rv s="12">
    <v>#VALUE!</v>
    <v>en-US</v>
    <v>a816f92a-3035-8219-4dfa-70f89f1364ca</v>
    <v>536870912</v>
    <v>1</v>
    <v>9399</v>
    <v>120</v>
    <v>São Miguel da Boa Vista</v>
    <v>4</v>
    <v>5</v>
    <v>Map</v>
    <v>6</v>
    <v>7</v>
    <v>77</v>
    <v>37924</v>
    <v>3</v>
    <v>São Miguel da Boa Vista is a municipality in the state of Santa Catarina in the South region of Brazil.</v>
    <v>37925</v>
    <v>36231</v>
    <v>37926</v>
    <v>33596</v>
    <v>São Miguel da Boa Vista</v>
    <v>37927</v>
    <v>São Miguel da Boa Vista</v>
    <v>mdp/vdpid/6459946906402422785</v>
  </rv>
  <rv s="0">
    <v>536870912</v>
    <v>São Miguel do Oeste</v>
    <v>b1cac4e6-ff54-8adc-368a-8239044957f0</v>
    <v>en-US</v>
    <v>Map</v>
  </rv>
  <rv s="1">
    <fb>234.39599999999999</fb>
    <v>8</v>
  </rv>
  <rv s="2">
    <v>4235</v>
    <v>6</v>
    <v>9400</v>
    <v>7</v>
    <v>0</v>
    <v>Image of São Miguel do Oeste</v>
  </rv>
  <rv s="1">
    <fb>-26.725000000000001</fb>
    <v>9</v>
  </rv>
  <rv s="0">
    <v>805306368</v>
    <v>Wilson Trevisan (Mayor)</v>
    <v>5cbd78d4-f7f4-c1c3-b2d3-d879606d5003</v>
    <v>en-US</v>
    <v>Generic</v>
  </rv>
  <rv s="3">
    <v>1074</v>
  </rv>
  <rv s="4">
    <v>https://www.bing.com/search?q=s%c3%a3o+miguel+do+oeste+brazil&amp;form=skydnc</v>
    <v>Learn more on Bing</v>
  </rv>
  <rv s="1">
    <fb>44330</fb>
    <v>8</v>
  </rv>
  <rv s="8">
    <v>#VALUE!</v>
    <v>en-US</v>
    <v>b1cac4e6-ff54-8adc-368a-8239044957f0</v>
    <v>536870912</v>
    <v>1</v>
    <v>9401</v>
    <v>67</v>
    <v>São Miguel do Oeste</v>
    <v>4</v>
    <v>5</v>
    <v>Map</v>
    <v>6</v>
    <v>7</v>
    <v>77</v>
    <v>37930</v>
    <v>3</v>
    <v>São Miguel do Oeste is a Brazilian municipality in the state of Santa Catarina, in the southern region of Brazil, 655 km from the state capital, Florianópolis. Its population in 2022, according to the Brazilian Institute of Geography and ...</v>
    <v>37931</v>
    <v>37932</v>
    <v>37934</v>
    <v>37935</v>
    <v>36714</v>
    <v>São Miguel do Oeste</v>
    <v>37936</v>
    <v>São Miguel do Oeste</v>
    <v>mdp/vdpid/6460132664073519105</v>
  </rv>
  <rv s="0">
    <v>536870912</v>
    <v>São Pedro de Alcântara, Santa Catarina</v>
    <v>503dfa12-3dac-11ce-58f1-a881e0cc8b93</v>
    <v>en-US</v>
    <v>Map</v>
  </rv>
  <rv s="1">
    <fb>140.01599999999999</fb>
    <v>8</v>
  </rv>
  <rv s="2">
    <v>4236</v>
    <v>6</v>
    <v>9402</v>
    <v>7</v>
    <v>0</v>
    <v>Image of São Pedro de Alcântara, Santa Catarina</v>
  </rv>
  <rv s="1">
    <fb>-27.565833333333</fb>
    <v>9</v>
  </rv>
  <rv s="0">
    <v>805306368</v>
    <v>Ernei José Stähelin (Mayor)</v>
    <v>5f787f35-753b-d2df-6c23-73e05cd24d8e</v>
    <v>en-US</v>
    <v>Generic</v>
  </rv>
  <rv s="3">
    <v>1075</v>
  </rv>
  <rv s="1">
    <fb>-48.805</fb>
    <v>9</v>
  </rv>
  <rv s="1">
    <fb>5776</fb>
    <v>8</v>
  </rv>
  <rv s="10">
    <v>#VALUE!</v>
    <v>en-US</v>
    <v>503dfa12-3dac-11ce-58f1-a881e0cc8b93</v>
    <v>536870912</v>
    <v>1</v>
    <v>9403</v>
    <v>91</v>
    <v>São Pedro de Alcântara, Santa Catarina</v>
    <v>92</v>
    <v>5</v>
    <v>Map</v>
    <v>6</v>
    <v>7</v>
    <v>77</v>
    <v>37939</v>
    <v>3</v>
    <v>São Pedro de Alcântara, Santa Catarina is a municipality in the state of Santa Catarina in the South region of Brazil. The municipality contains part of the Rio das Lontras Private Natural Heritage Reserve, a fully protected area of montane ...</v>
    <v>37940</v>
    <v>37941</v>
    <v>37943</v>
    <v>37944</v>
    <v>São Pedro de Alcântara, Santa Catarina</v>
    <v>37945</v>
    <v>São Pedro de Alcântara, Santa Catarina</v>
    <v>mdp/vdpid/6462042484716339201</v>
  </rv>
  <rv s="0">
    <v>536870912</v>
    <v>Saudades, Santa Catarina</v>
    <v>65a81a1f-3718-a79b-d203-38893aa4e553</v>
    <v>en-US</v>
    <v>Map</v>
  </rv>
  <rv s="1">
    <fb>205.554</fb>
    <v>8</v>
  </rv>
  <rv s="2">
    <v>4237</v>
    <v>6</v>
    <v>9404</v>
    <v>7</v>
    <v>0</v>
    <v>Image of Saudades, Santa Catarina</v>
  </rv>
  <rv s="1">
    <fb>-26.923888888889</fb>
    <v>9</v>
  </rv>
  <rv s="4">
    <v>https://www.bing.com/search?q=saudades%2c+santa+catarina&amp;form=skydnc</v>
    <v>Learn more on Bing</v>
  </rv>
  <rv s="1">
    <fb>-53.002777777778</fb>
    <v>9</v>
  </rv>
  <rv s="1">
    <fb>9810</fb>
    <v>8</v>
  </rv>
  <rv s="9">
    <v>#VALUE!</v>
    <v>en-US</v>
    <v>65a81a1f-3718-a79b-d203-38893aa4e553</v>
    <v>536870912</v>
    <v>1</v>
    <v>9405</v>
    <v>72</v>
    <v>Saudades, Santa Catarina</v>
    <v>4</v>
    <v>5</v>
    <v>Map</v>
    <v>6</v>
    <v>57</v>
    <v>77</v>
    <v>37948</v>
    <v>3</v>
    <v>Saudades, Santa Catarina is a municipality in the state of Santa Catarina in the South region of Brazil. It was created in 1961, its area being taken from the existing municipality of São Carlos; in 1964 its eastern district was removed to form ...</v>
    <v>37949</v>
    <v>37950</v>
    <v>37951</v>
    <v>37952</v>
    <v>Saudades, Santa Catarina</v>
    <v>37953</v>
    <v>6951</v>
    <v>Saudades, Santa Catarina</v>
    <v>mdp/vdpid/6460143145437888513</v>
  </rv>
  <rv s="0">
    <v>536870912</v>
    <v>Schroeder, Santa Catarina</v>
    <v>48489e8e-c395-4606-8652-05eb1e6e6acd</v>
    <v>en-US</v>
    <v>Map</v>
  </rv>
  <rv s="1">
    <fb>143.57</fb>
    <v>8</v>
  </rv>
  <rv s="2">
    <v>4238</v>
    <v>6</v>
    <v>9406</v>
    <v>7</v>
    <v>0</v>
    <v>Image of Schroeder, Santa Catarina</v>
  </rv>
  <rv s="1">
    <fb>-26.412777777778</fb>
    <v>9</v>
  </rv>
  <rv s="0">
    <v>805306368</v>
    <v>Felipe Voigt (Mayor)</v>
    <v>82662b51-98e0-c25b-4a6e-888d373b16e8</v>
    <v>en-US</v>
    <v>Generic</v>
  </rv>
  <rv s="3">
    <v>1076</v>
  </rv>
  <rv s="4">
    <v>https://www.bing.com/search?q=schroeder%2c+santa+catarina&amp;form=skydnc</v>
    <v>Learn more on Bing</v>
  </rv>
  <rv s="1">
    <fb>21991</fb>
    <v>8</v>
  </rv>
  <rv s="8">
    <v>#VALUE!</v>
    <v>en-US</v>
    <v>48489e8e-c395-4606-8652-05eb1e6e6acd</v>
    <v>536870912</v>
    <v>1</v>
    <v>9407</v>
    <v>67</v>
    <v>Schroeder, Santa Catarina</v>
    <v>4</v>
    <v>5</v>
    <v>Map</v>
    <v>6</v>
    <v>57</v>
    <v>77</v>
    <v>37956</v>
    <v>3</v>
    <v>Schroeder is a municipality in the state of Santa Catarina in the South region of Brazil. It was named after Christian Mathias Schröder, a German senator who organized a colony in the area.</v>
    <v>37957</v>
    <v>37958</v>
    <v>37960</v>
    <v>37961</v>
    <v>8249</v>
    <v>Schroeder, Santa Catarina</v>
    <v>37962</v>
    <v>Schroeder, Santa Catarina</v>
    <v>mdp/vdpid/6461770517673148417</v>
  </rv>
  <rv s="0">
    <v>536870912</v>
    <v>Seara</v>
    <v>c250ed47-1642-c3d0-baaf-3b41f82f061d</v>
    <v>en-US</v>
    <v>Map</v>
  </rv>
  <rv s="1">
    <fb>312.54000000000002</fb>
    <v>8</v>
  </rv>
  <rv s="2">
    <v>4239</v>
    <v>6</v>
    <v>9408</v>
    <v>7</v>
    <v>0</v>
    <v>Image of Seara</v>
  </rv>
  <rv s="1">
    <fb>-27.148888888889001</fb>
    <v>9</v>
  </rv>
  <rv s="4">
    <v>https://www.bing.com/search?q=seara+santa+catarina&amp;form=skydnc</v>
    <v>Learn more on Bing</v>
  </rv>
  <rv s="1">
    <fb>-52.310833333333001</fb>
    <v>9</v>
  </rv>
  <rv s="1">
    <fb>17576</fb>
    <v>8</v>
  </rv>
  <rv s="9">
    <v>#VALUE!</v>
    <v>en-US</v>
    <v>c250ed47-1642-c3d0-baaf-3b41f82f061d</v>
    <v>536870912</v>
    <v>1</v>
    <v>9409</v>
    <v>72</v>
    <v>Seara</v>
    <v>4</v>
    <v>5</v>
    <v>Map</v>
    <v>6</v>
    <v>57</v>
    <v>77</v>
    <v>37965</v>
    <v>3</v>
    <v>Seara is a municipality in the state of Santa Catarina in the South region of Brazil. The Museu Entomológico Fritz Plaumann is located in the town.</v>
    <v>37966</v>
    <v>37967</v>
    <v>37968</v>
    <v>37969</v>
    <v>Seara</v>
    <v>37970</v>
    <v>6951</v>
    <v>Seara</v>
    <v>mdp/vdpid/6460182760890826753</v>
  </rv>
  <rv s="0">
    <v>536870912</v>
    <v>Serra Alta</v>
    <v>acf7dbf2-7fba-86d7-c1d4-f6010a1480ca</v>
    <v>en-US</v>
    <v>Map</v>
  </rv>
  <rv s="1">
    <fb>90.444000000000003</fb>
    <v>8</v>
  </rv>
  <rv s="1">
    <fb>-26.728888888888999</fb>
    <v>9</v>
  </rv>
  <rv s="4">
    <v>https://www.bing.com/search?q=serra+alta+santa+catarina&amp;form=skydnc</v>
    <v>Learn more on Bing</v>
  </rv>
  <rv s="1">
    <fb>-53.041944444443999</fb>
    <v>9</v>
  </rv>
  <rv s="1">
    <fb>3303</fb>
    <v>8</v>
  </rv>
  <rv s="16">
    <v>#VALUE!</v>
    <v>en-US</v>
    <v>acf7dbf2-7fba-86d7-c1d4-f6010a1480ca</v>
    <v>536870912</v>
    <v>1</v>
    <v>9411</v>
    <v>151</v>
    <v>Serra Alta</v>
    <v>4</v>
    <v>137</v>
    <v>Map</v>
    <v>6</v>
    <v>7</v>
    <v>77</v>
    <v>37973</v>
    <v>3</v>
    <v>Serra Alta is a municipality in the state of Santa Catarina in the South region of Brazil.</v>
    <v>37974</v>
    <v>37975</v>
    <v>37976</v>
    <v>Serra Alta</v>
    <v>37977</v>
    <v>Serra Alta</v>
    <v>mdp/vdpid/6460141658708115457</v>
  </rv>
  <rv s="0">
    <v>536870912</v>
    <v>Siderópolis</v>
    <v>3e8678fb-bcc3-7963-724b-c50efe187cc3</v>
    <v>en-US</v>
    <v>Map</v>
  </rv>
  <rv s="1">
    <fb>262.7</fb>
    <v>8</v>
  </rv>
  <rv s="2">
    <v>4240</v>
    <v>6</v>
    <v>9412</v>
    <v>7</v>
    <v>0</v>
    <v>Image of Siderópolis</v>
  </rv>
  <rv s="1">
    <fb>-28.597777777777999</fb>
    <v>9</v>
  </rv>
  <rv s="4">
    <v>https://www.bing.com/search?q=sider%c3%b3polis+santa+catarina&amp;form=skydnc</v>
    <v>Learn more on Bing</v>
  </rv>
  <rv s="1">
    <fb>13714</fb>
    <v>8</v>
  </rv>
  <rv s="12">
    <v>#VALUE!</v>
    <v>en-US</v>
    <v>3e8678fb-bcc3-7963-724b-c50efe187cc3</v>
    <v>536870912</v>
    <v>1</v>
    <v>9413</v>
    <v>120</v>
    <v>Siderópolis</v>
    <v>4</v>
    <v>5</v>
    <v>Map</v>
    <v>6</v>
    <v>7</v>
    <v>77</v>
    <v>37980</v>
    <v>3</v>
    <v>Siderópolis is a municipality in the state of Santa Catarina in the South region of Brazil.</v>
    <v>37981</v>
    <v>37982</v>
    <v>37983</v>
    <v>36811</v>
    <v>Siderópolis</v>
    <v>37984</v>
    <v>Siderópolis</v>
    <v>mdp/vdpid/6464980723483803649</v>
  </rv>
  <rv s="0">
    <v>536870912</v>
    <v>Sombrio</v>
    <v>523ab059-1cb3-ec48-09b4-3c118497efbe</v>
    <v>en-US</v>
    <v>Map</v>
  </rv>
  <rv s="1">
    <fb>142.745</fb>
    <v>8</v>
  </rv>
  <rv s="2">
    <v>4241</v>
    <v>6</v>
    <v>9414</v>
    <v>7</v>
    <v>0</v>
    <v>Image of Sombrio</v>
  </rv>
  <rv s="1">
    <fb>-29.103888888888999</fb>
    <v>9</v>
  </rv>
  <rv s="4">
    <v>https://www.bing.com/search?q=sombrio+santa+catarina&amp;form=skydnc</v>
    <v>Learn more on Bing</v>
  </rv>
  <rv s="12">
    <v>#VALUE!</v>
    <v>en-US</v>
    <v>523ab059-1cb3-ec48-09b4-3c118497efbe</v>
    <v>536870912</v>
    <v>1</v>
    <v>9415</v>
    <v>120</v>
    <v>Sombrio</v>
    <v>4</v>
    <v>5</v>
    <v>Map</v>
    <v>6</v>
    <v>7</v>
    <v>77</v>
    <v>37987</v>
    <v>3</v>
    <v>Sombrio is a municipality in the state of Santa Catarina in the South region of Brazil.</v>
    <v>37988</v>
    <v>37989</v>
    <v>37990</v>
    <v>28841</v>
    <v>Sombrio</v>
    <v>35400</v>
    <v>Sombrio</v>
    <v>mdp/vdpid/6465031127710040065</v>
  </rv>
  <rv s="0">
    <v>536870912</v>
    <v>Sul Brasil</v>
    <v>f8325676-a699-bf80-1e59-414edd495496</v>
    <v>en-US</v>
    <v>Map</v>
  </rv>
  <rv s="1">
    <fb>112.70099999999999</fb>
    <v>8</v>
  </rv>
  <rv s="2">
    <v>4242</v>
    <v>6</v>
    <v>9416</v>
    <v>7</v>
    <v>0</v>
    <v>Image of Sul Brasil</v>
  </rv>
  <rv s="1">
    <fb>-26.735833333333002</fb>
    <v>9</v>
  </rv>
  <rv s="4">
    <v>https://www.bing.com/search?q=sul+brasil+santa+catarina&amp;form=skydnc</v>
    <v>Learn more on Bing</v>
  </rv>
  <rv s="1">
    <fb>-52.965000000000003</fb>
    <v>9</v>
  </rv>
  <rv s="1">
    <fb>2832</fb>
    <v>8</v>
  </rv>
  <rv s="12">
    <v>#VALUE!</v>
    <v>en-US</v>
    <v>f8325676-a699-bf80-1e59-414edd495496</v>
    <v>536870912</v>
    <v>1</v>
    <v>9417</v>
    <v>120</v>
    <v>Sul Brasil</v>
    <v>4</v>
    <v>5</v>
    <v>Map</v>
    <v>6</v>
    <v>7</v>
    <v>77</v>
    <v>37993</v>
    <v>3</v>
    <v>Sul Brasil is a municipality in the state of Santa Catarina in the South region of Brazil. It was created in 1961 by division of the municipality of Modelo.</v>
    <v>37994</v>
    <v>37995</v>
    <v>37996</v>
    <v>37997</v>
    <v>Sul Brasil</v>
    <v>37998</v>
    <v>Sul Brasil</v>
    <v>mdp/vdpid/6460142002171281409</v>
  </rv>
  <rv s="0">
    <v>536870912</v>
    <v>Taió</v>
    <v>1b32154a-269b-6e4b-cf1e-d105866760ff</v>
    <v>en-US</v>
    <v>Map</v>
  </rv>
  <rv s="1">
    <fb>693.02499999999998</fb>
    <v>8</v>
  </rv>
  <rv s="2">
    <v>4243</v>
    <v>6</v>
    <v>9418</v>
    <v>7</v>
    <v>0</v>
    <v>Image of Taió</v>
  </rv>
  <rv s="1">
    <fb>-27.115833333333001</fb>
    <v>9</v>
  </rv>
  <rv s="0">
    <v>805306368</v>
    <v>Almir Reni Guski (Mayor)</v>
    <v>c9948e49-7a9c-8ef1-a0aa-0516bb9503cc</v>
    <v>en-US</v>
    <v>Generic</v>
  </rv>
  <rv s="3">
    <v>1077</v>
  </rv>
  <rv s="4">
    <v>https://www.bing.com/search?q=tai%c3%b3+santa+catarina&amp;form=skydnc</v>
    <v>Learn more on Bing</v>
  </rv>
  <rv s="1">
    <fb>-49.997777777777998</fb>
    <v>9</v>
  </rv>
  <rv s="1">
    <fb>18486</fb>
    <v>8</v>
  </rv>
  <rv s="5">
    <v>#VALUE!</v>
    <v>en-US</v>
    <v>1b32154a-269b-6e4b-cf1e-d105866760ff</v>
    <v>536870912</v>
    <v>1</v>
    <v>9419</v>
    <v>2</v>
    <v>Taió</v>
    <v>4</v>
    <v>5</v>
    <v>Map</v>
    <v>6</v>
    <v>57</v>
    <v>77</v>
    <v>38001</v>
    <v>3</v>
    <v>Taió is a municipality in the state of Santa Catarina in the South region of Brazil.</v>
    <v>38002</v>
    <v>38003</v>
    <v>38005</v>
    <v>38006</v>
    <v>38007</v>
    <v>Taió</v>
    <v>38008</v>
    <v>6951</v>
    <v>Taió</v>
    <v>mdp/vdpid/6461861956805459969</v>
  </rv>
  <rv s="0">
    <v>536870912</v>
    <v>Tangará, Santa Catarina</v>
    <v>7b83c84e-1c27-17a6-52d9-9e2ef219775c</v>
    <v>en-US</v>
    <v>Map</v>
  </rv>
  <rv s="1">
    <fb>389.18400000000003</fb>
    <v>8</v>
  </rv>
  <rv s="2">
    <v>4244</v>
    <v>6</v>
    <v>9420</v>
    <v>7</v>
    <v>0</v>
    <v>Image of Tangará, Santa Catarina</v>
  </rv>
  <rv s="1">
    <fb>-27.105</fb>
    <v>9</v>
  </rv>
  <rv s="1">
    <fb>-51.246944444443997</fb>
    <v>9</v>
  </rv>
  <rv s="1">
    <fb>8662</fb>
    <v>8</v>
  </rv>
  <rv s="11">
    <v>#VALUE!</v>
    <v>en-US</v>
    <v>7b83c84e-1c27-17a6-52d9-9e2ef219775c</v>
    <v>536870912</v>
    <v>1</v>
    <v>9421</v>
    <v>113</v>
    <v>Tangará, Santa Catarina</v>
    <v>92</v>
    <v>5</v>
    <v>Map</v>
    <v>6</v>
    <v>57</v>
    <v>77</v>
    <v>38011</v>
    <v>3</v>
    <v>Tangará is a municipality in the state of Santa Catarina in the South region of Brazil.</v>
    <v>38012</v>
    <v>38013</v>
    <v>38014</v>
    <v>Tangará, Santa Catarina</v>
    <v>38015</v>
    <v>6951</v>
    <v>Tangará, Santa Catarina</v>
    <v>mdp/vdpid/6460334837982035969</v>
  </rv>
  <rv s="0">
    <v>536870912</v>
    <v>Tigrinhos</v>
    <v>ab176243-76cf-78f8-cd80-930463fe4c08</v>
    <v>en-US</v>
    <v>Map</v>
  </rv>
  <rv s="1">
    <fb>57.439</fb>
    <v>8</v>
  </rv>
  <rv s="2">
    <v>4245</v>
    <v>6</v>
    <v>9422</v>
    <v>7</v>
    <v>0</v>
    <v>Image of Tigrinhos</v>
  </rv>
  <rv s="1">
    <fb>-26.687777777777999</fb>
    <v>9</v>
  </rv>
  <rv s="4">
    <v>https://www.bing.com/search?q=tigrinhos+santa+catarina&amp;form=skydnc</v>
    <v>Learn more on Bing</v>
  </rv>
  <rv s="1">
    <fb>-53.157777777778001</fb>
    <v>9</v>
  </rv>
  <rv s="1">
    <fb>1619</fb>
    <v>8</v>
  </rv>
  <rv s="9">
    <v>#VALUE!</v>
    <v>en-US</v>
    <v>ab176243-76cf-78f8-cd80-930463fe4c08</v>
    <v>536870912</v>
    <v>1</v>
    <v>9423</v>
    <v>72</v>
    <v>Tigrinhos</v>
    <v>4</v>
    <v>5</v>
    <v>Map</v>
    <v>6</v>
    <v>57</v>
    <v>77</v>
    <v>38018</v>
    <v>3</v>
    <v>Tigrinhos is a municipality in the state of Santa Catarina in the South region of Brazil.</v>
    <v>38019</v>
    <v>38020</v>
    <v>38021</v>
    <v>38022</v>
    <v>Tigrinhos</v>
    <v>38023</v>
    <v>6951</v>
    <v>Tigrinhos</v>
    <v>mdp/vdpid/6460135096065196033</v>
  </rv>
  <rv s="0">
    <v>536870912</v>
    <v>Tijucas</v>
    <v>1775ebd1-234b-2a96-d5c0-c43898e3909f</v>
    <v>en-US</v>
    <v>Map</v>
  </rv>
  <rv s="1">
    <fb>276.62200000000001</fb>
    <v>8</v>
  </rv>
  <rv s="2">
    <v>4246</v>
    <v>6</v>
    <v>9424</v>
    <v>7</v>
    <v>0</v>
    <v>Image of Tijucas</v>
  </rv>
  <rv s="1">
    <fb>-27.240833333333001</fb>
    <v>9</v>
  </rv>
  <rv s="0">
    <v>805306368</v>
    <v>Elmis Mannrich (Mayor)</v>
    <v>e9f1d3ad-605d-d3c5-346e-4d93888db729</v>
    <v>en-US</v>
    <v>Generic</v>
  </rv>
  <rv s="3">
    <v>1078</v>
  </rv>
  <rv s="4">
    <v>https://www.bing.com/search?q=tijucas&amp;form=skydnc</v>
    <v>Learn more on Bing</v>
  </rv>
  <rv s="1">
    <fb>-48.633888888888997</fb>
    <v>9</v>
  </rv>
  <rv s="1">
    <fb>51592</fb>
    <v>8</v>
  </rv>
  <rv s="8">
    <v>#VALUE!</v>
    <v>en-US</v>
    <v>1775ebd1-234b-2a96-d5c0-c43898e3909f</v>
    <v>536870912</v>
    <v>1</v>
    <v>9425</v>
    <v>67</v>
    <v>Tijucas</v>
    <v>4</v>
    <v>5</v>
    <v>Map</v>
    <v>6</v>
    <v>7</v>
    <v>77</v>
    <v>38026</v>
    <v>3</v>
    <v>Tijucas is a small city in the greater Florianópolis metropolitan area, Santa Catarina, Brazil. It was founded on June 13, 1860. It is located at latitude 27°14'29" South and longitude 48°38'01" West, with an altitude of 2 meters. Its population ...</v>
    <v>38027</v>
    <v>38028</v>
    <v>38030</v>
    <v>38031</v>
    <v>38032</v>
    <v>Tijucas</v>
    <v>38033</v>
    <v>Tijucas</v>
    <v>mdp/vdpid/6461991964223995906</v>
  </rv>
  <rv s="0">
    <v>536870912</v>
    <v>Timbé do Sul</v>
    <v>5eba33be-7c6b-998d-73c5-895b59dea82f</v>
    <v>en-US</v>
    <v>Map</v>
  </rv>
  <rv s="1">
    <fb>330.07900000000001</fb>
    <v>8</v>
  </rv>
  <rv s="2">
    <v>4247</v>
    <v>6</v>
    <v>9426</v>
    <v>7</v>
    <v>0</v>
    <v>Image of Timbé do Sul</v>
  </rv>
  <rv s="1">
    <fb>-28.83</fb>
    <v>9</v>
  </rv>
  <rv s="4">
    <v>https://www.bing.com/search?q=timb%c3%a9+do+sul+santa+catarina&amp;form=skydnc</v>
    <v>Learn more on Bing</v>
  </rv>
  <rv s="1">
    <fb>-49.846944444443999</fb>
    <v>9</v>
  </rv>
  <rv s="1">
    <fb>5386</fb>
    <v>8</v>
  </rv>
  <rv s="12">
    <v>#VALUE!</v>
    <v>en-US</v>
    <v>5eba33be-7c6b-998d-73c5-895b59dea82f</v>
    <v>536870912</v>
    <v>1</v>
    <v>9427</v>
    <v>120</v>
    <v>Timbé do Sul</v>
    <v>4</v>
    <v>5</v>
    <v>Map</v>
    <v>6</v>
    <v>7</v>
    <v>77</v>
    <v>38036</v>
    <v>3</v>
    <v>Timbé do Sul is a municipality in the state of Santa Catarina in the South region of Brazil.</v>
    <v>38037</v>
    <v>38038</v>
    <v>38039</v>
    <v>38040</v>
    <v>Timbé do Sul</v>
    <v>38041</v>
    <v>Timbé do Sul</v>
    <v>mdp/vdpid/6464978108637249537</v>
  </rv>
  <rv s="0">
    <v>536870912</v>
    <v>Timbó</v>
    <v>c4768568-c8ee-9cb8-053d-f5986fc27459</v>
    <v>en-US</v>
    <v>Map</v>
  </rv>
  <rv s="1">
    <fb>127.405</fb>
    <v>8</v>
  </rv>
  <rv s="2">
    <v>4248</v>
    <v>6</v>
    <v>9428</v>
    <v>7</v>
    <v>0</v>
    <v>Image of Timbó</v>
  </rv>
  <rv s="0">
    <v>805306368</v>
    <v>Jorge Augusto Krüger (Mayor)</v>
    <v>32e58270-bc9d-db89-05b5-0b377f845933</v>
    <v>en-US</v>
    <v>Generic</v>
  </rv>
  <rv s="3">
    <v>1079</v>
  </rv>
  <rv s="4">
    <v>https://www.bing.com/search?q=timb%c3%b3+santa+catarina&amp;form=skydnc</v>
    <v>Learn more on Bing</v>
  </rv>
  <rv s="1">
    <fb>44977</fb>
    <v>8</v>
  </rv>
  <rv s="5">
    <v>#VALUE!</v>
    <v>en-US</v>
    <v>c4768568-c8ee-9cb8-053d-f5986fc27459</v>
    <v>536870912</v>
    <v>1</v>
    <v>9429</v>
    <v>2</v>
    <v>Timbó</v>
    <v>4</v>
    <v>5</v>
    <v>Map</v>
    <v>6</v>
    <v>57</v>
    <v>77</v>
    <v>38044</v>
    <v>3</v>
    <v>Timbó is a municipality in the state of Santa Catarina, in the South region of Brazil. It is located at 26º49'24" south latitude and 49º16'18" west longitude, at an altitude of 68 meters. As of 2022, its population was 46,099 inhabitants. It ...</v>
    <v>38045</v>
    <v>36866</v>
    <v>38047</v>
    <v>38048</v>
    <v>27019</v>
    <v>Timbó</v>
    <v>38049</v>
    <v>6951</v>
    <v>Timbó</v>
    <v>mdp/vdpid/6461868932302110721</v>
  </rv>
  <rv s="0">
    <v>536870912</v>
    <v>Timbó Grande</v>
    <v>1ab58a0c-d0a3-e9fb-d832-e9c1341b80f9</v>
    <v>en-US</v>
    <v>Map</v>
  </rv>
  <rv s="1">
    <fb>596.94200000000001</fb>
    <v>8</v>
  </rv>
  <rv s="2">
    <v>4249</v>
    <v>6</v>
    <v>9430</v>
    <v>7</v>
    <v>0</v>
    <v>Image of Timbó Grande</v>
  </rv>
  <rv s="1">
    <fb>-26.614999999999998</fb>
    <v>9</v>
  </rv>
  <rv s="4">
    <v>https://www.bing.com/search?q=timb%c3%b3+grande+santa+catarina&amp;form=skydnc</v>
    <v>Learn more on Bing</v>
  </rv>
  <rv s="1">
    <fb>-50.673888888889003</fb>
    <v>9</v>
  </rv>
  <rv s="12">
    <v>#VALUE!</v>
    <v>en-US</v>
    <v>1ab58a0c-d0a3-e9fb-d832-e9c1341b80f9</v>
    <v>536870912</v>
    <v>1</v>
    <v>9431</v>
    <v>120</v>
    <v>Timbó Grande</v>
    <v>4</v>
    <v>5</v>
    <v>Map</v>
    <v>6</v>
    <v>7</v>
    <v>77</v>
    <v>38052</v>
    <v>3</v>
    <v>Timbó Grande is a municipality in the state of Santa Catarina in the South region of Brazil.</v>
    <v>38053</v>
    <v>38054</v>
    <v>38055</v>
    <v>38056</v>
    <v>Timbó Grande</v>
    <v>18602</v>
    <v>Timbó Grande</v>
    <v>mdp/vdpid/6461633730548072449</v>
  </rv>
  <rv s="0">
    <v>536870912</v>
    <v>Três Barras</v>
    <v>474e82d9-6fa2-61ce-14b1-a7063bd7d1c5</v>
    <v>en-US</v>
    <v>Map</v>
  </rv>
  <rv s="1">
    <fb>438.06599999999997</fb>
    <v>8</v>
  </rv>
  <rv s="2">
    <v>4250</v>
    <v>6</v>
    <v>9432</v>
    <v>7</v>
    <v>0</v>
    <v>Image of Três Barras</v>
  </rv>
  <rv s="4">
    <v>https://www.bing.com/search?q=tr%c3%aas+barras+santa+catarina&amp;form=skydnc</v>
    <v>Learn more on Bing</v>
  </rv>
  <rv s="1">
    <fb>-50.321944444444</fb>
    <v>9</v>
  </rv>
  <rv s="1">
    <fb>19746</fb>
    <v>8</v>
  </rv>
  <rv s="12">
    <v>#VALUE!</v>
    <v>en-US</v>
    <v>474e82d9-6fa2-61ce-14b1-a7063bd7d1c5</v>
    <v>536870912</v>
    <v>1</v>
    <v>9433</v>
    <v>120</v>
    <v>Três Barras</v>
    <v>4</v>
    <v>5</v>
    <v>Map</v>
    <v>6</v>
    <v>7</v>
    <v>77</v>
    <v>38059</v>
    <v>3</v>
    <v>Três Barras is a municipality in the state of Santa Catarina in the South region of Brazil.</v>
    <v>38060</v>
    <v>28633</v>
    <v>38061</v>
    <v>38062</v>
    <v>Três Barras</v>
    <v>38063</v>
    <v>Três Barras</v>
    <v>mdp/vdpid/6461623739632058369</v>
  </rv>
  <rv s="0">
    <v>536870912</v>
    <v>Treviso, Santa Catarina</v>
    <v>72e9a4f8-29f2-f279-c519-3ed53670ac7a</v>
    <v>en-US</v>
    <v>Map</v>
  </rv>
  <rv s="1">
    <fb>157.667</fb>
    <v>8</v>
  </rv>
  <rv s="2">
    <v>4251</v>
    <v>6</v>
    <v>9434</v>
    <v>7</v>
    <v>0</v>
    <v>Image of Treviso, Santa Catarina</v>
  </rv>
  <rv s="1">
    <fb>-28.515833333332999</fb>
    <v>9</v>
  </rv>
  <rv s="4">
    <v>https://www.bing.com/search?q=treviso%2c+santa+catarina&amp;form=skydnc</v>
    <v>Learn more on Bing</v>
  </rv>
  <rv s="1">
    <fb>-49.457777777777999</fb>
    <v>9</v>
  </rv>
  <rv s="1">
    <fb>3966</fb>
    <v>8</v>
  </rv>
  <rv s="9">
    <v>#VALUE!</v>
    <v>en-US</v>
    <v>72e9a4f8-29f2-f279-c519-3ed53670ac7a</v>
    <v>536870912</v>
    <v>1</v>
    <v>9435</v>
    <v>72</v>
    <v>Treviso, Santa Catarina</v>
    <v>4</v>
    <v>5</v>
    <v>Map</v>
    <v>6</v>
    <v>57</v>
    <v>77</v>
    <v>38066</v>
    <v>3</v>
    <v>Treviso, Santa Catarina is a municipality in the state of Santa Catarina in the South region of Brazil. Diseases and agricultural crises provoked a massive migration from the North of Italy. The most of first settlers of Treviso were ...</v>
    <v>38067</v>
    <v>38068</v>
    <v>38069</v>
    <v>38070</v>
    <v>Treviso, Santa Catarina</v>
    <v>38071</v>
    <v>6951</v>
    <v>Treviso, Santa Catarina</v>
    <v>mdp/vdpid/6464979521882816513</v>
  </rv>
  <rv s="0">
    <v>536870912</v>
    <v>Treze de Maio</v>
    <v>e031e09f-46ac-8dda-f2e7-e4caaa579450</v>
    <v>en-US</v>
    <v>Map</v>
  </rv>
  <rv s="1">
    <fb>161.08099999999999</fb>
    <v>8</v>
  </rv>
  <rv s="2">
    <v>4252</v>
    <v>6</v>
    <v>9436</v>
    <v>7</v>
    <v>0</v>
    <v>Image of Treze de Maio</v>
  </rv>
  <rv s="1">
    <fb>-28.558888888889001</fb>
    <v>9</v>
  </rv>
  <rv s="4">
    <v>https://www.bing.com/search?q=treze+de+maio+santa+catarina&amp;form=skydnc</v>
    <v>Learn more on Bing</v>
  </rv>
  <rv s="1">
    <fb>-49.147777777778003</fb>
    <v>9</v>
  </rv>
  <rv s="1">
    <fb>7362</fb>
    <v>8</v>
  </rv>
  <rv s="12">
    <v>#VALUE!</v>
    <v>en-US</v>
    <v>e031e09f-46ac-8dda-f2e7-e4caaa579450</v>
    <v>536870912</v>
    <v>1</v>
    <v>9437</v>
    <v>120</v>
    <v>Treze de Maio</v>
    <v>4</v>
    <v>5</v>
    <v>Map</v>
    <v>6</v>
    <v>7</v>
    <v>77</v>
    <v>38074</v>
    <v>3</v>
    <v>Treze de Maio is a municipality in the state of Santa Catarina in the South region of Brazil.</v>
    <v>38075</v>
    <v>38076</v>
    <v>38077</v>
    <v>38078</v>
    <v>Treze de Maio</v>
    <v>38079</v>
    <v>Treze de Maio</v>
    <v>mdp/vdpid/6465076140913459201</v>
  </rv>
  <rv s="0">
    <v>536870912</v>
    <v>Treze Tílias</v>
    <v>d1269089-ca4d-e95f-d90f-b942fd76e460</v>
    <v>en-US</v>
    <v>Map</v>
  </rv>
  <rv s="1">
    <fb>185.20500000000001</fb>
    <v>8</v>
  </rv>
  <rv s="2">
    <v>4253</v>
    <v>6</v>
    <v>9438</v>
    <v>7</v>
    <v>0</v>
    <v>Image of Treze Tílias</v>
  </rv>
  <rv s="1">
    <fb>-27.001944444444</fb>
    <v>9</v>
  </rv>
  <rv s="0">
    <v>805306368</v>
    <v>Mauro Dresch (Mayor)</v>
    <v>ab7bc2bd-fec7-4ae3-00a4-cccb1e9b08b6</v>
    <v>en-US</v>
    <v>Generic</v>
  </rv>
  <rv s="3">
    <v>1080</v>
  </rv>
  <rv s="4">
    <v>https://www.bing.com/search?q=treze+t%c3%adlias+brazil&amp;form=skydnc</v>
    <v>Learn more on Bing</v>
  </rv>
  <rv s="1">
    <fb>7991</fb>
    <v>8</v>
  </rv>
  <rv s="5">
    <v>#VALUE!</v>
    <v>en-US</v>
    <v>d1269089-ca4d-e95f-d90f-b942fd76e460</v>
    <v>536870912</v>
    <v>1</v>
    <v>9439</v>
    <v>2</v>
    <v>Treze Tílias</v>
    <v>4</v>
    <v>5</v>
    <v>Map</v>
    <v>6</v>
    <v>57</v>
    <v>77</v>
    <v>38082</v>
    <v>3</v>
    <v>Treze Tílias is a municipality located in the state of Santa Catarina, South Region, Brazil. It covers about 185.205 km² and sits about 470 km from the state capital, Florianópolis. The municipality population estimate for 2020 is 7,991. Treze ...</v>
    <v>38083</v>
    <v>38084</v>
    <v>38086</v>
    <v>38087</v>
    <v>37716</v>
    <v>Treze Tílias</v>
    <v>38088</v>
    <v>6951</v>
    <v>Treze Tílias</v>
    <v>mdp/vdpid/6460290239444287489</v>
  </rv>
  <rv s="0">
    <v>536870912</v>
    <v>Trombudo Central</v>
    <v>80d26193-ffa4-c5ea-f4c4-f1b2a5bed3aa</v>
    <v>en-US</v>
    <v>Map</v>
  </rv>
  <rv s="1">
    <fb>102.79600000000001</fb>
    <v>8</v>
  </rv>
  <rv s="2">
    <v>4254</v>
    <v>6</v>
    <v>9440</v>
    <v>7</v>
    <v>0</v>
    <v>Image of Trombudo Central</v>
  </rv>
  <rv s="1">
    <fb>-27.298888888889</fb>
    <v>9</v>
  </rv>
  <rv s="0">
    <v>805306368</v>
    <v>Geovana Gessner (Mayor)</v>
    <v>8c3af162-1f9a-6d45-120c-60b43babdebc</v>
    <v>en-US</v>
    <v>Generic</v>
  </rv>
  <rv s="3">
    <v>1081</v>
  </rv>
  <rv s="4">
    <v>https://www.bing.com/search?q=trombudo+central+santa+catarina&amp;form=skydnc</v>
    <v>Learn more on Bing</v>
  </rv>
  <rv s="1">
    <fb>-49.79</fb>
    <v>9</v>
  </rv>
  <rv s="1">
    <fb>7274</fb>
    <v>8</v>
  </rv>
  <rv s="8">
    <v>#VALUE!</v>
    <v>en-US</v>
    <v>80d26193-ffa4-c5ea-f4c4-f1b2a5bed3aa</v>
    <v>536870912</v>
    <v>1</v>
    <v>9441</v>
    <v>67</v>
    <v>Trombudo Central</v>
    <v>4</v>
    <v>5</v>
    <v>Map</v>
    <v>6</v>
    <v>7</v>
    <v>77</v>
    <v>38091</v>
    <v>3</v>
    <v>Trombudo Central is a municipality in the state of Santa Catarina in the South region of Brazil.</v>
    <v>38092</v>
    <v>38093</v>
    <v>38095</v>
    <v>38096</v>
    <v>38097</v>
    <v>Trombudo Central</v>
    <v>38098</v>
    <v>Trombudo Central</v>
    <v>mdp/vdpid/6461880133358714881</v>
  </rv>
  <rv s="0">
    <v>536870912</v>
    <v>Tubarão</v>
    <v>0045e245-0375-4e37-91cf-a50006a9cdce</v>
    <v>en-US</v>
    <v>Map</v>
  </rv>
  <rv s="1">
    <fb>301.755</fb>
    <v>8</v>
  </rv>
  <rv s="2">
    <v>4255</v>
    <v>6</v>
    <v>9442</v>
    <v>7</v>
    <v>0</v>
    <v>Image of Tubarão</v>
  </rv>
  <rv s="1">
    <fb>-28.466944444444</fb>
    <v>9</v>
  </rv>
  <rv s="0">
    <v>805306368</v>
    <v>Joares Carlos Ponticceli (Mayor)</v>
    <v>082748b3-a12f-1ddb-c44c-a33db4160ff4</v>
    <v>en-US</v>
    <v>Generic</v>
  </rv>
  <rv s="3">
    <v>1082</v>
  </rv>
  <rv s="4">
    <v>https://www.bing.com/search?q=tubar%c3%a3o&amp;form=skydnc</v>
    <v>Learn more on Bing</v>
  </rv>
  <rv s="1">
    <fb>-49.006944444444002</fb>
    <v>9</v>
  </rv>
  <rv s="1">
    <fb>106422</fb>
    <v>8</v>
  </rv>
  <rv s="5">
    <v>#VALUE!</v>
    <v>en-US</v>
    <v>0045e245-0375-4e37-91cf-a50006a9cdce</v>
    <v>536870912</v>
    <v>1</v>
    <v>9443</v>
    <v>2</v>
    <v>Tubarão</v>
    <v>4</v>
    <v>5</v>
    <v>Map</v>
    <v>6</v>
    <v>57</v>
    <v>77</v>
    <v>38101</v>
    <v>3</v>
    <v>Tubarão is a Brazilian municipality located in southern part of Santa Catarina state. The population, according to the IBGE/2020 estimate was 106,422. It is the main city of the Tubarão River basin region, which comprises 20 municipalities and ...</v>
    <v>38102</v>
    <v>38103</v>
    <v>38105</v>
    <v>38106</v>
    <v>38107</v>
    <v>Tubarão</v>
    <v>38108</v>
    <v>6951</v>
    <v>Tubarão</v>
    <v>mdp/vdpid/6465066066061033473</v>
  </rv>
  <rv s="0">
    <v>536870912</v>
    <v>Tunápolis</v>
    <v>9f3ed025-b091-d2d0-24b0-0b8a8daae341</v>
    <v>en-US</v>
    <v>Map</v>
  </rv>
  <rv s="1">
    <fb>132.90899999999999</fb>
    <v>8</v>
  </rv>
  <rv s="2">
    <v>4256</v>
    <v>6</v>
    <v>9444</v>
    <v>7</v>
    <v>0</v>
    <v>Image of Tunápolis</v>
  </rv>
  <rv s="4">
    <v>https://www.bing.com/search?q=tun%c3%a1polis+santa+catarina&amp;form=skydnc</v>
    <v>Learn more on Bing</v>
  </rv>
  <rv s="1">
    <fb>-53.638888888888999</fb>
    <v>9</v>
  </rv>
  <rv s="1">
    <fb>4525</fb>
    <v>8</v>
  </rv>
  <rv s="3">
    <v>1083</v>
  </rv>
  <rv s="9">
    <v>#VALUE!</v>
    <v>en-US</v>
    <v>9f3ed025-b091-d2d0-24b0-0b8a8daae341</v>
    <v>536870912</v>
    <v>1</v>
    <v>9445</v>
    <v>72</v>
    <v>Tunápolis</v>
    <v>4</v>
    <v>5</v>
    <v>Map</v>
    <v>6</v>
    <v>57</v>
    <v>77</v>
    <v>38111</v>
    <v>3</v>
    <v>Tunápolis is a municipality in the state of Santa Catarina in the South region of Brazil.</v>
    <v>38112</v>
    <v>36526</v>
    <v>38113</v>
    <v>38114</v>
    <v>Tunápolis</v>
    <v>38115</v>
    <v>38116</v>
    <v>Tunápolis</v>
    <v>mdp/vdpid/6459760883466764289</v>
  </rv>
  <rv s="0">
    <v>536870912</v>
    <v>Turvo</v>
    <v>438a21c0-3aea-f022-7df0-437801331902</v>
    <v>en-US</v>
    <v>Map</v>
  </rv>
  <rv s="1">
    <fb>233.941</fb>
    <v>8</v>
  </rv>
  <rv s="2">
    <v>4257</v>
    <v>6</v>
    <v>9446</v>
    <v>7</v>
    <v>0</v>
    <v>Image of Turvo</v>
  </rv>
  <rv s="1">
    <fb>-28.925833333332999</fb>
    <v>9</v>
  </rv>
  <rv s="4">
    <v>https://www.bing.com/search?q=turvo+santa+catarina&amp;form=skydnc</v>
    <v>Learn more on Bing</v>
  </rv>
  <rv s="1">
    <fb>-49.678888888888999</fb>
    <v>9</v>
  </rv>
  <rv s="1">
    <fb>13043</fb>
    <v>8</v>
  </rv>
  <rv s="12">
    <v>#VALUE!</v>
    <v>en-US</v>
    <v>438a21c0-3aea-f022-7df0-437801331902</v>
    <v>536870912</v>
    <v>1</v>
    <v>9447</v>
    <v>120</v>
    <v>Turvo</v>
    <v>4</v>
    <v>5</v>
    <v>Map</v>
    <v>6</v>
    <v>7</v>
    <v>77</v>
    <v>38119</v>
    <v>3</v>
    <v>Turvo is a municipality in the state of Santa Catarina in the South region of Brazil. Its main economic activity is Agriculture. Known as the "capital of agricultural mechanization and rice."</v>
    <v>38120</v>
    <v>38121</v>
    <v>38122</v>
    <v>38123</v>
    <v>Turvo</v>
    <v>38124</v>
    <v>Turvo</v>
    <v>mdp/vdpid/6465032773236162561</v>
  </rv>
  <rv s="0">
    <v>536870912</v>
    <v>União do Oeste</v>
    <v>6d034659-7750-8275-74cb-42886e5bd88e</v>
    <v>en-US</v>
    <v>Map</v>
  </rv>
  <rv s="1">
    <fb>93.058000000000007</fb>
    <v>8</v>
  </rv>
  <rv s="2">
    <v>4258</v>
    <v>6</v>
    <v>9448</v>
    <v>7</v>
    <v>0</v>
    <v>Image of União do Oeste</v>
  </rv>
  <rv s="1">
    <fb>-26.760833333333</fb>
    <v>9</v>
  </rv>
  <rv s="4">
    <v>https://www.bing.com/search?q=uni%c3%a3o+do+oeste+santa+catarina&amp;form=skydnc</v>
    <v>Learn more on Bing</v>
  </rv>
  <rv s="1">
    <fb>-52.854999999999997</fb>
    <v>9</v>
  </rv>
  <rv s="1">
    <fb>2774</fb>
    <v>8</v>
  </rv>
  <rv s="12">
    <v>#VALUE!</v>
    <v>en-US</v>
    <v>6d034659-7750-8275-74cb-42886e5bd88e</v>
    <v>536870912</v>
    <v>1</v>
    <v>9449</v>
    <v>120</v>
    <v>União do Oeste</v>
    <v>4</v>
    <v>5</v>
    <v>Map</v>
    <v>6</v>
    <v>7</v>
    <v>77</v>
    <v>38127</v>
    <v>3</v>
    <v>União do Oeste is a municipality in the state of Santa Catarina in the South region of Brazil. It was created in 1988 by division of the municipality of Coronel Freitas.</v>
    <v>38128</v>
    <v>38129</v>
    <v>38130</v>
    <v>38131</v>
    <v>União do Oeste</v>
    <v>38132</v>
    <v>União do Oeste</v>
    <v>mdp/vdpid/6460144130763784193</v>
  </rv>
  <rv s="0">
    <v>536870912</v>
    <v>Urubici</v>
    <v>6168545f-b1f7-0175-6995-9ba8a4ef62e5</v>
    <v>en-US</v>
    <v>Map</v>
  </rv>
  <rv s="1">
    <fb>1019.232</fb>
    <v>8</v>
  </rv>
  <rv s="2">
    <v>4259</v>
    <v>6</v>
    <v>9450</v>
    <v>7</v>
    <v>0</v>
    <v>Image of Urubici</v>
  </rv>
  <rv s="1">
    <fb>-28.015000000000001</fb>
    <v>9</v>
  </rv>
  <rv s="0">
    <v>805306368</v>
    <v>Mariza Costa (Mayor)</v>
    <v>957898a9-810f-fc05-b2fa-ea21f81da2a4</v>
    <v>en-US</v>
    <v>Generic</v>
  </rv>
  <rv s="3">
    <v>1084</v>
  </rv>
  <rv s="4">
    <v>https://www.bing.com/search?q=urubici+santa+catarina&amp;form=skydnc</v>
    <v>Learn more on Bing</v>
  </rv>
  <rv s="1">
    <fb>-49.591944444444003</fb>
    <v>9</v>
  </rv>
  <rv s="5">
    <v>#VALUE!</v>
    <v>en-US</v>
    <v>6168545f-b1f7-0175-6995-9ba8a4ef62e5</v>
    <v>536870912</v>
    <v>1</v>
    <v>9451</v>
    <v>2</v>
    <v>Urubici</v>
    <v>4</v>
    <v>5</v>
    <v>Map</v>
    <v>6</v>
    <v>57</v>
    <v>77</v>
    <v>38135</v>
    <v>3</v>
    <v>Urubici is a southern Brazilian municipality located in the state of Santa Catarina. The economy of the region is based on agriculture and tourism. Some of the nearest cities are São Joaquim-60 km, Lages, Tubarão, and Criciúma.</v>
    <v>38136</v>
    <v>38137</v>
    <v>38139</v>
    <v>38140</v>
    <v>38141</v>
    <v>Urubici</v>
    <v>7424</v>
    <v>6951</v>
    <v>Urubici</v>
    <v>mdp/vdpid/6461956927407521793</v>
  </rv>
  <rv s="0">
    <v>536870912</v>
    <v>Urupema</v>
    <v>73a147b9-8304-d81d-7bda-7730beca3196</v>
    <v>en-US</v>
    <v>Map</v>
  </rv>
  <rv s="1">
    <fb>353</fb>
    <v>8</v>
  </rv>
  <rv s="2">
    <v>4260</v>
    <v>6</v>
    <v>9452</v>
    <v>7</v>
    <v>0</v>
    <v>Image of Urupema</v>
  </rv>
  <rv s="0">
    <v>805306368</v>
    <v>Evandro Frigo Pereira (Mayor)</v>
    <v>204875f6-da22-8367-d0de-60642a0babbe</v>
    <v>en-US</v>
    <v>Generic</v>
  </rv>
  <rv s="3">
    <v>1085</v>
  </rv>
  <rv s="4">
    <v>https://www.bing.com/search?q=urupema+santa+catarina&amp;form=skydnc</v>
    <v>Learn more on Bing</v>
  </rv>
  <rv s="1">
    <fb>-49.931666666666999</fb>
    <v>9</v>
  </rv>
  <rv s="1">
    <fb>2656</fb>
    <v>8</v>
  </rv>
  <rv s="8">
    <v>#VALUE!</v>
    <v>en-US</v>
    <v>73a147b9-8304-d81d-7bda-7730beca3196</v>
    <v>536870912</v>
    <v>1</v>
    <v>9453</v>
    <v>67</v>
    <v>Urupema</v>
    <v>4</v>
    <v>5</v>
    <v>Map</v>
    <v>6</v>
    <v>7</v>
    <v>77</v>
    <v>38144</v>
    <v>3</v>
    <v>Urupema is a municipality in the state of Santa Catarina in the South region of Brazil. It has an area of approximately 353 km², a population of 2,656 inhabitants as of 2022 and a GDP per capita of R$ 36,058 as of 2021. It is often cited as the ...</v>
    <v>38145</v>
    <v>37881</v>
    <v>38147</v>
    <v>38148</v>
    <v>38149</v>
    <v>Urupema</v>
    <v>38150</v>
    <v>Urupema</v>
    <v>mdp/vdpid/6461950021133664257</v>
  </rv>
  <rv s="0">
    <v>536870912</v>
    <v>Urussanga</v>
    <v>0f1c4bdd-d59f-2380-391d-6a5dafb8df05</v>
    <v>en-US</v>
    <v>Map</v>
  </rv>
  <rv s="1">
    <fb>240.476</fb>
    <v>8</v>
  </rv>
  <rv s="2">
    <v>4261</v>
    <v>6</v>
    <v>9454</v>
    <v>7</v>
    <v>0</v>
    <v>Image of Urussanga</v>
  </rv>
  <rv s="1">
    <fb>-28.517777777778001</fb>
    <v>9</v>
  </rv>
  <rv s="4">
    <v>https://www.bing.com/search?q=urussanga+santa+catarina&amp;form=skydnc</v>
    <v>Learn more on Bing</v>
  </rv>
  <rv s="1">
    <fb>-49.320833333332999</fb>
    <v>9</v>
  </rv>
  <rv s="1">
    <fb>20919</fb>
    <v>8</v>
  </rv>
  <rv s="12">
    <v>#VALUE!</v>
    <v>en-US</v>
    <v>0f1c4bdd-d59f-2380-391d-6a5dafb8df05</v>
    <v>536870912</v>
    <v>1</v>
    <v>9455</v>
    <v>120</v>
    <v>Urussanga</v>
    <v>4</v>
    <v>5</v>
    <v>Map</v>
    <v>6</v>
    <v>7</v>
    <v>77</v>
    <v>38153</v>
    <v>3</v>
    <v>Urussanga is a municipality in the state of Santa Catarina in the South region of Brazil. The name means "very cold water" in the Tupi language. Urussanga is a municipality in the state of Santa Catarina, Brazil. It is at latitude 28º31'04" ...</v>
    <v>38154</v>
    <v>38155</v>
    <v>38156</v>
    <v>38157</v>
    <v>Urussanga</v>
    <v>38158</v>
    <v>Urussanga</v>
    <v>mdp/vdpid/6464981514613424129</v>
  </rv>
  <rv s="0">
    <v>536870912</v>
    <v>Vargeão</v>
    <v>1fd81cbc-2c35-ffda-1b3f-1f7b0d0d2e7a</v>
    <v>en-US</v>
    <v>Map</v>
  </rv>
  <rv s="1">
    <fb>166.45</fb>
    <v>8</v>
  </rv>
  <rv s="2">
    <v>4262</v>
    <v>6</v>
    <v>9456</v>
    <v>7</v>
    <v>0</v>
    <v>Image of Vargeão</v>
  </rv>
  <rv s="1">
    <fb>-26.863888888889001</fb>
    <v>9</v>
  </rv>
  <rv s="4">
    <v>https://www.bing.com/search?q=varge%c3%a3o+santa+catarina&amp;form=skydnc</v>
    <v>Learn more on Bing</v>
  </rv>
  <rv s="1">
    <fb>-52.155000000000001</fb>
    <v>9</v>
  </rv>
  <rv s="1">
    <fb>3634</fb>
    <v>8</v>
  </rv>
  <rv s="9">
    <v>#VALUE!</v>
    <v>en-US</v>
    <v>1fd81cbc-2c35-ffda-1b3f-1f7b0d0d2e7a</v>
    <v>536870912</v>
    <v>1</v>
    <v>9457</v>
    <v>72</v>
    <v>Vargeão</v>
    <v>4</v>
    <v>5</v>
    <v>Map</v>
    <v>6</v>
    <v>7</v>
    <v>77</v>
    <v>38161</v>
    <v>3</v>
    <v>Vargeão is a municipality located in the state of Santa Catarina in the south region of Brazil. It is located in the Immediate Geographic Region of Xanxerê and the Intermediate Geographic Region of Chapecó and at 298 miles away from the capital ...</v>
    <v>38162</v>
    <v>38163</v>
    <v>38164</v>
    <v>38165</v>
    <v>Vargeão</v>
    <v>38166</v>
    <v>6951</v>
    <v>Vargeão</v>
    <v>mdp/vdpid/6459991334785646593</v>
  </rv>
  <rv s="0">
    <v>536870912</v>
    <v>Vargem, Santa Catarina</v>
    <v>e35d0e65-d4e9-fc6e-9592-c7ad9549f143</v>
    <v>en-US</v>
    <v>Map</v>
  </rv>
  <rv s="1">
    <fb>350.12400000000002</fb>
    <v>8</v>
  </rv>
  <rv s="2">
    <v>4263</v>
    <v>6</v>
    <v>9458</v>
    <v>7</v>
    <v>0</v>
    <v>Image of Vargem, Santa Catarina</v>
  </rv>
  <rv s="1">
    <fb>-27.488888888889001</fb>
    <v>9</v>
  </rv>
  <rv s="0">
    <v>805306368</v>
    <v>Perci Jose Salmoria (Mayor)</v>
    <v>59d1ebae-d682-1779-65f7-409cea9f6e2b</v>
    <v>en-US</v>
    <v>Generic</v>
  </rv>
  <rv s="3">
    <v>1086</v>
  </rv>
  <rv s="4">
    <v>https://www.bing.com/search?q=vargem%2c+santa+catarina&amp;form=skydnc</v>
    <v>Learn more on Bing</v>
  </rv>
  <rv s="1">
    <fb>-50.975000000000001</fb>
    <v>9</v>
  </rv>
  <rv s="1">
    <fb>2627</fb>
    <v>8</v>
  </rv>
  <rv s="8">
    <v>#VALUE!</v>
    <v>en-US</v>
    <v>e35d0e65-d4e9-fc6e-9592-c7ad9549f143</v>
    <v>536870912</v>
    <v>1</v>
    <v>9459</v>
    <v>67</v>
    <v>Vargem, Santa Catarina</v>
    <v>4</v>
    <v>5</v>
    <v>Map</v>
    <v>6</v>
    <v>7</v>
    <v>77</v>
    <v>38169</v>
    <v>3</v>
    <v>Vargem is a city in Santa Catarina, in the Southern Region of Brazil.</v>
    <v>38170</v>
    <v>38171</v>
    <v>38173</v>
    <v>38174</v>
    <v>38175</v>
    <v>Vargem, Santa Catarina</v>
    <v>38176</v>
    <v>Vargem, Santa Catarina</v>
    <v>mdp/vdpid/6460381774005403649</v>
  </rv>
  <rv s="0">
    <v>536870912</v>
    <v>Vidal Ramos</v>
    <v>89ebb64d-d091-deb5-ad42-deab8d0123de</v>
    <v>en-US</v>
    <v>Map</v>
  </rv>
  <rv s="1">
    <fb>339.06799999999998</fb>
    <v>8</v>
  </rv>
  <rv s="2">
    <v>4264</v>
    <v>6</v>
    <v>9460</v>
    <v>7</v>
    <v>0</v>
    <v>Image of Vidal Ramos</v>
  </rv>
  <rv s="1">
    <fb>-27.391944444444</fb>
    <v>9</v>
  </rv>
  <rv s="4">
    <v>https://www.bing.com/search?q=vidal+ramos+santa+catarina&amp;form=skydnc</v>
    <v>Learn more on Bing</v>
  </rv>
  <rv s="1">
    <fb>-49.355833333333003</fb>
    <v>9</v>
  </rv>
  <rv s="12">
    <v>#VALUE!</v>
    <v>en-US</v>
    <v>89ebb64d-d091-deb5-ad42-deab8d0123de</v>
    <v>536870912</v>
    <v>1</v>
    <v>9461</v>
    <v>120</v>
    <v>Vidal Ramos</v>
    <v>4</v>
    <v>5</v>
    <v>Map</v>
    <v>6</v>
    <v>7</v>
    <v>77</v>
    <v>38179</v>
    <v>3</v>
    <v>Vidal Ramos is a municipality in the state of Santa Catarina in the South region of Brazil.</v>
    <v>38180</v>
    <v>38181</v>
    <v>38182</v>
    <v>38183</v>
    <v>Vidal Ramos</v>
    <v>8812</v>
    <v>Vidal Ramos</v>
    <v>mdp/vdpid/6461890684314976257</v>
  </rv>
  <rv s="0">
    <v>536870912</v>
    <v>Videira</v>
    <v>b6fbd2e1-2f8c-ea36-25a4-9f5efe9bcabd</v>
    <v>en-US</v>
    <v>Map</v>
  </rv>
  <rv s="1">
    <fb>377.85199999999998</fb>
    <v>8</v>
  </rv>
  <rv s="2">
    <v>4265</v>
    <v>6</v>
    <v>9462</v>
    <v>7</v>
    <v>0</v>
    <v>Image of Videira</v>
  </rv>
  <rv s="1">
    <fb>-27.007777777777999</fb>
    <v>9</v>
  </rv>
  <rv s="0">
    <v>805306368</v>
    <v>Wilmar Carelli (Mayor)</v>
    <v>04ecb3e2-24de-9f6a-de5b-08f71fe253a0</v>
    <v>en-US</v>
    <v>Generic</v>
  </rv>
  <rv s="3">
    <v>1087</v>
  </rv>
  <rv s="4">
    <v>https://www.bing.com/search?q=videira+santa+catarina&amp;form=skydnc</v>
    <v>Learn more on Bing</v>
  </rv>
  <rv s="1">
    <fb>-51.151944444443998</fb>
    <v>9</v>
  </rv>
  <rv s="1">
    <fb>53610</fb>
    <v>8</v>
  </rv>
  <rv s="5">
    <v>#VALUE!</v>
    <v>en-US</v>
    <v>b6fbd2e1-2f8c-ea36-25a4-9f5efe9bcabd</v>
    <v>536870912</v>
    <v>1</v>
    <v>9463</v>
    <v>2</v>
    <v>Videira</v>
    <v>4</v>
    <v>5</v>
    <v>Map</v>
    <v>6</v>
    <v>57</v>
    <v>77</v>
    <v>38186</v>
    <v>3</v>
    <v>Videira is a city in the state of Santa Catarina in Brazil. The estimated population in 2020 was 53,610 inhabitants. The city is called "Capital do Vinho" in reference to the production of this alcoholic drink. In the past, Videira was one of ...</v>
    <v>38187</v>
    <v>38188</v>
    <v>38190</v>
    <v>38191</v>
    <v>38192</v>
    <v>Videira</v>
    <v>38193</v>
    <v>6951</v>
    <v>Videira</v>
    <v>mdp/vdpid/6460314430595923969</v>
  </rv>
  <rv s="0">
    <v>536870912</v>
    <v>Vitor Meireles</v>
    <v>cfda9022-3bad-c0cd-7bdd-185268b7daad</v>
    <v>en-US</v>
    <v>Map</v>
  </rv>
  <rv s="1">
    <fb>371.56</fb>
    <v>8</v>
  </rv>
  <rv s="2">
    <v>4266</v>
    <v>6</v>
    <v>9464</v>
    <v>7</v>
    <v>0</v>
    <v>Image of Vitor Meireles</v>
  </rv>
  <rv s="1">
    <fb>-26.880833333333001</fb>
    <v>9</v>
  </rv>
  <rv s="0">
    <v>805306368</v>
    <v>Bento Francisco Silvy (Mayor)</v>
    <v>391d7e34-f98e-20b7-cfc4-9bec96738380</v>
    <v>en-US</v>
    <v>Generic</v>
  </rv>
  <rv s="3">
    <v>1088</v>
  </rv>
  <rv s="4">
    <v>https://www.bing.com/search?q=vitor+meireles+santa+catarina&amp;form=skydnc</v>
    <v>Learn more on Bing</v>
  </rv>
  <rv s="1">
    <fb>-49.832777777777999</fb>
    <v>9</v>
  </rv>
  <rv s="1">
    <fb>5370</fb>
    <v>8</v>
  </rv>
  <rv s="8">
    <v>#VALUE!</v>
    <v>en-US</v>
    <v>cfda9022-3bad-c0cd-7bdd-185268b7daad</v>
    <v>536870912</v>
    <v>1</v>
    <v>9465</v>
    <v>67</v>
    <v>Vitor Meireles</v>
    <v>4</v>
    <v>5</v>
    <v>Map</v>
    <v>6</v>
    <v>7</v>
    <v>77</v>
    <v>38196</v>
    <v>3</v>
    <v>Vitor Meireles is a municipality in the state of Santa Catarina in the South region of Brazil.</v>
    <v>38197</v>
    <v>38198</v>
    <v>38200</v>
    <v>38201</v>
    <v>38202</v>
    <v>Vitor Meireles</v>
    <v>38203</v>
    <v>Vitor Meireles</v>
    <v>mdp/vdpid/6461857307788574721</v>
  </rv>
  <rv s="0">
    <v>536870912</v>
    <v>Witmarsum, Santa Catarina</v>
    <v>dc52f06a-0c5b-5572-c153-a6f439944ac7</v>
    <v>en-US</v>
    <v>Map</v>
  </rv>
  <rv s="1">
    <fb>150.798</fb>
    <v>8</v>
  </rv>
  <rv s="2">
    <v>4267</v>
    <v>6</v>
    <v>9466</v>
    <v>7</v>
    <v>0</v>
    <v>Image of Witmarsum, Santa Catarina</v>
  </rv>
  <rv s="1">
    <fb>-26.925833333332999</fb>
    <v>9</v>
  </rv>
  <rv s="0">
    <v>805306368</v>
    <v>César Panini (Mayor)</v>
    <v>d04ad26d-9b07-34ee-20d3-ef4b43e348bf</v>
    <v>en-US</v>
    <v>Generic</v>
  </rv>
  <rv s="3">
    <v>1089</v>
  </rv>
  <rv s="4">
    <v>https://www.bing.com/search?q=witmarsum%2c+santa+catarina&amp;form=skydnc</v>
    <v>Learn more on Bing</v>
  </rv>
  <rv s="1">
    <fb>-49.795833333333</fb>
    <v>9</v>
  </rv>
  <rv s="1">
    <fb>4255</fb>
    <v>8</v>
  </rv>
  <rv s="8">
    <v>#VALUE!</v>
    <v>en-US</v>
    <v>dc52f06a-0c5b-5572-c153-a6f439944ac7</v>
    <v>536870912</v>
    <v>1</v>
    <v>9467</v>
    <v>67</v>
    <v>Witmarsum, Santa Catarina</v>
    <v>4</v>
    <v>5</v>
    <v>Map</v>
    <v>6</v>
    <v>7</v>
    <v>77</v>
    <v>38206</v>
    <v>3</v>
    <v>Witmarsum is a municipality in the state of Santa Catarina in the South region of Brazil.</v>
    <v>38207</v>
    <v>38208</v>
    <v>38210</v>
    <v>38211</v>
    <v>38212</v>
    <v>Witmarsum, Santa Catarina</v>
    <v>38213</v>
    <v>Witmarsum, Santa Catarina</v>
    <v>mdp/vdpid/6461862953271427073</v>
  </rv>
  <rv s="0">
    <v>536870912</v>
    <v>Xanxerê</v>
    <v>08522beb-e60b-d9e2-5efc-f1d19abca559</v>
    <v>en-US</v>
    <v>Map</v>
  </rv>
  <rv s="1">
    <fb>377.76400000000001</fb>
    <v>8</v>
  </rv>
  <rv s="2">
    <v>4268</v>
    <v>6</v>
    <v>9468</v>
    <v>7</v>
    <v>0</v>
    <v>Image of Xanxerê</v>
  </rv>
  <rv s="1">
    <fb>-26.876944444444</fb>
    <v>9</v>
  </rv>
  <rv s="0">
    <v>805306368</v>
    <v>Ademiri 'Miri' Gasparini (Mayor)</v>
    <v>f36b165d-3953-a0fb-34e8-a5c11529920d</v>
    <v>en-US</v>
    <v>Generic</v>
  </rv>
  <rv s="3">
    <v>1090</v>
  </rv>
  <rv s="4">
    <v>https://www.bing.com/search?q=xanxer%c3%aa+brazil&amp;form=skydnc</v>
    <v>Learn more on Bing</v>
  </rv>
  <rv s="1">
    <fb>-52.403888888889</fb>
    <v>9</v>
  </rv>
  <rv s="1">
    <fb>51607</fb>
    <v>8</v>
  </rv>
  <rv s="8">
    <v>#VALUE!</v>
    <v>en-US</v>
    <v>08522beb-e60b-d9e2-5efc-f1d19abca559</v>
    <v>536870912</v>
    <v>1</v>
    <v>9469</v>
    <v>67</v>
    <v>Xanxerê</v>
    <v>4</v>
    <v>5</v>
    <v>Map</v>
    <v>6</v>
    <v>7</v>
    <v>77</v>
    <v>38216</v>
    <v>3</v>
    <v>Xanxerê is a city in Santa Catarina, southern Brazil. Italian and German are the mainstream cultures, having been brought by immigrants in the early 20th century through the migration of the "gauchos".</v>
    <v>38217</v>
    <v>38218</v>
    <v>38220</v>
    <v>38221</v>
    <v>38222</v>
    <v>Xanxerê</v>
    <v>38223</v>
    <v>Xanxerê</v>
    <v>mdp/vdpid/6460171770136625153</v>
  </rv>
  <rv s="0">
    <v>536870912</v>
    <v>Xavantina</v>
    <v>121ed744-204d-dc1c-bcff-1a9ac929f166</v>
    <v>en-US</v>
    <v>Map</v>
  </rv>
  <rv s="1">
    <fb>215.06899999999999</fb>
    <v>8</v>
  </rv>
  <rv s="2">
    <v>4269</v>
    <v>6</v>
    <v>9470</v>
    <v>7</v>
    <v>0</v>
    <v>Image of Xavantina</v>
  </rv>
  <rv s="1">
    <fb>-27.068888888888999</fb>
    <v>9</v>
  </rv>
  <rv s="4">
    <v>https://www.bing.com/search?q=xavantina+santa+catarina&amp;form=skydnc</v>
    <v>Learn more on Bing</v>
  </rv>
  <rv s="1">
    <fb>3903</fb>
    <v>8</v>
  </rv>
  <rv s="9">
    <v>#VALUE!</v>
    <v>en-US</v>
    <v>121ed744-204d-dc1c-bcff-1a9ac929f166</v>
    <v>536870912</v>
    <v>1</v>
    <v>9471</v>
    <v>72</v>
    <v>Xavantina</v>
    <v>4</v>
    <v>5</v>
    <v>Map</v>
    <v>6</v>
    <v>57</v>
    <v>77</v>
    <v>38226</v>
    <v>3</v>
    <v>Xavantina is a municipality in the state of Santa Catarina in the South region of Brazil.</v>
    <v>38227</v>
    <v>38228</v>
    <v>38229</v>
    <v>28856</v>
    <v>Xavantina</v>
    <v>38230</v>
    <v>6951</v>
    <v>Xavantina</v>
    <v>mdp/vdpid/6460182658767912961</v>
  </rv>
  <rv s="0">
    <v>536870912</v>
    <v>Xaxim</v>
    <v>28a559e7-7806-000c-c79a-227a36e5a22b</v>
    <v>en-US</v>
    <v>Map</v>
  </rv>
  <rv s="1">
    <fb>294.71499999999997</fb>
    <v>8</v>
  </rv>
  <rv s="2">
    <v>4270</v>
    <v>6</v>
    <v>9472</v>
    <v>7</v>
    <v>0</v>
    <v>Image of Xaxim</v>
  </rv>
  <rv s="1">
    <fb>-26.961944444444001</fb>
    <v>9</v>
  </rv>
  <rv s="4">
    <v>https://www.bing.com/search?q=xaxim+santa+catarina&amp;form=skydnc</v>
    <v>Learn more on Bing</v>
  </rv>
  <rv s="12">
    <v>#VALUE!</v>
    <v>en-US</v>
    <v>28a559e7-7806-000c-c79a-227a36e5a22b</v>
    <v>536870912</v>
    <v>1</v>
    <v>9473</v>
    <v>120</v>
    <v>Xaxim</v>
    <v>4</v>
    <v>5</v>
    <v>Map</v>
    <v>6</v>
    <v>7</v>
    <v>77</v>
    <v>38233</v>
    <v>3</v>
    <v>Xaxim is a municipality in the state of Santa Catarina in Brazil. Located at latitude 26º57'42 "south and longitude 52º32'05" West, with an altitude of 770 meters. Its estimated population in 2020 was of 28,983 inhabitants.</v>
    <v>38234</v>
    <v>38235</v>
    <v>38236</v>
    <v>33683</v>
    <v>Xaxim</v>
    <v>20942</v>
    <v>Xaxim</v>
    <v>mdp/vdpid/6460174346177478657</v>
  </rv>
  <rv s="0">
    <v>536870912</v>
    <v>Zortéa</v>
    <v>5d7f0fef-8395-d5ad-4f27-7af40fe12935</v>
    <v>en-US</v>
    <v>Map</v>
  </rv>
  <rv s="1">
    <fb>190.149</fb>
    <v>8</v>
  </rv>
  <rv s="2">
    <v>4271</v>
    <v>6</v>
    <v>9474</v>
    <v>7</v>
    <v>0</v>
    <v>Image of Zortéa</v>
  </rv>
  <rv s="1">
    <fb>-27.450833333333001</fb>
    <v>9</v>
  </rv>
  <rv s="0">
    <v>805306368</v>
    <v>Remilton Andreoni (Mayor)</v>
    <v>2c196fb3-d008-3b7c-99f3-ee115da9c20a</v>
    <v>en-US</v>
    <v>Generic</v>
  </rv>
  <rv s="3">
    <v>1091</v>
  </rv>
  <rv s="4">
    <v>https://www.bing.com/search?q=zort%c3%a9a+santa+catarina&amp;form=skydnc</v>
    <v>Learn more on Bing</v>
  </rv>
  <rv s="1">
    <fb>-51.555</fb>
    <v>9</v>
  </rv>
  <rv s="1">
    <fb>3930</fb>
    <v>8</v>
  </rv>
  <rv s="8">
    <v>#VALUE!</v>
    <v>en-US</v>
    <v>5d7f0fef-8395-d5ad-4f27-7af40fe12935</v>
    <v>536870912</v>
    <v>1</v>
    <v>9475</v>
    <v>67</v>
    <v>Zortéa</v>
    <v>4</v>
    <v>5</v>
    <v>Map</v>
    <v>6</v>
    <v>7</v>
    <v>77</v>
    <v>38239</v>
    <v>3</v>
    <v>Zortéa is a city in Santa Catarina, in the Southern Region of Brazil.</v>
    <v>38240</v>
    <v>38241</v>
    <v>38243</v>
    <v>38244</v>
    <v>38245</v>
    <v>Zortéa</v>
    <v>38246</v>
    <v>Zortéa</v>
    <v>mdp/vdpid/6460352777422897153</v>
  </rv>
  <rv s="0">
    <v>536870912</v>
    <v>Amparo de São Francisco</v>
    <v>43ccb4c8-655d-ca11-949f-413dffda267c</v>
    <v>en-US</v>
    <v>Map</v>
  </rv>
  <rv s="1">
    <fb>35.683</fb>
    <v>8</v>
  </rv>
  <rv s="2">
    <v>4272</v>
    <v>6</v>
    <v>9476</v>
    <v>7</v>
    <v>0</v>
    <v>Image of Amparo de São Francisco</v>
  </rv>
  <rv s="1">
    <fb>-10.133888888889</fb>
    <v>9</v>
  </rv>
  <rv s="0">
    <v>805306368</v>
    <v>Franklin Ramires Freire (Mayor)</v>
    <v>291b34f2-d608-114b-5bdc-8ddfc5cab057</v>
    <v>en-US</v>
    <v>Generic</v>
  </rv>
  <rv s="3">
    <v>1092</v>
  </rv>
  <rv s="4">
    <v>https://www.bing.com/search?q=amparo+de+s%c3%a3o+francisco+brazil&amp;form=skydnc</v>
    <v>Learn more on Bing</v>
  </rv>
  <rv s="1">
    <fb>-36.93</fb>
    <v>9</v>
  </rv>
  <rv s="1">
    <fb>2380</fb>
    <v>8</v>
  </rv>
  <rv s="5">
    <v>#VALUE!</v>
    <v>en-US</v>
    <v>43ccb4c8-655d-ca11-949f-413dffda267c</v>
    <v>536870912</v>
    <v>1</v>
    <v>9477</v>
    <v>2</v>
    <v>Amparo de São Francisco</v>
    <v>4</v>
    <v>5</v>
    <v>Map</v>
    <v>6</v>
    <v>57</v>
    <v>67</v>
    <v>38249</v>
    <v>3</v>
    <v>Amparo de São Francisco is a municipality located in the Brazilian state of Sergipe. Its population was 2,380 and its area is 35 km².</v>
    <v>38250</v>
    <v>38251</v>
    <v>38253</v>
    <v>38254</v>
    <v>38255</v>
    <v>Amparo de São Francisco</v>
    <v>38256</v>
    <v>93</v>
    <v>Amparo de São Francisco</v>
    <v>mdp/vdpid/6493536574901321729</v>
  </rv>
  <rv s="0">
    <v>536870912</v>
    <v>Aquidabã</v>
    <v>f07974f8-fff3-dbe2-7570-ba39e4c153ec</v>
    <v>en-US</v>
    <v>Map</v>
  </rv>
  <rv s="1">
    <fb>370.2</fb>
    <v>8</v>
  </rv>
  <rv s="2">
    <v>4273</v>
    <v>6</v>
    <v>9478</v>
    <v>7</v>
    <v>0</v>
    <v>Image of Aquidabã</v>
  </rv>
  <rv s="1">
    <fb>-10.283333333332999</fb>
    <v>9</v>
  </rv>
  <rv s="0">
    <v>805306368</v>
    <v>Francisco Francimario Rodrigues de Lucena (Mayor)</v>
    <v>82e81078-4113-190d-8110-ae843c836290</v>
    <v>en-US</v>
    <v>Generic</v>
  </rv>
  <rv s="3">
    <v>1093</v>
  </rv>
  <rv s="4">
    <v>https://www.bing.com/search?q=aquidab%c3%a3+brazil&amp;form=skydnc</v>
    <v>Learn more on Bing</v>
  </rv>
  <rv s="1">
    <fb>-37.033333333332997</fb>
    <v>9</v>
  </rv>
  <rv s="1">
    <fb>21681</fb>
    <v>8</v>
  </rv>
  <rv s="5">
    <v>#VALUE!</v>
    <v>en-US</v>
    <v>f07974f8-fff3-dbe2-7570-ba39e4c153ec</v>
    <v>536870912</v>
    <v>1</v>
    <v>9479</v>
    <v>2</v>
    <v>Aquidabã</v>
    <v>4</v>
    <v>5</v>
    <v>Map</v>
    <v>6</v>
    <v>57</v>
    <v>67</v>
    <v>38259</v>
    <v>3</v>
    <v>Aquidabã is a municipality located in the Brazilian state of Sergipe. Its population was 21,681 and its area is 357 km².</v>
    <v>38260</v>
    <v>38261</v>
    <v>38263</v>
    <v>38264</v>
    <v>38265</v>
    <v>Aquidabã</v>
    <v>38266</v>
    <v>93</v>
    <v>Aquidabã</v>
    <v>mdp/vdpid/6493543038424449025</v>
  </rv>
  <rv s="0">
    <v>536870912</v>
    <v>Aracaju</v>
    <v>0ef2209c-3b6b-3a02-bebd-abc43fdbbec1</v>
    <v>en-US</v>
    <v>Map</v>
  </rv>
  <rv s="1">
    <fb>181.857</fb>
    <v>8</v>
  </rv>
  <rv s="2">
    <v>4274</v>
    <v>6</v>
    <v>9480</v>
    <v>7</v>
    <v>0</v>
    <v>Image of Aracaju</v>
  </rv>
  <rv s="1">
    <fb>-10.916700000000001</fb>
    <v>9</v>
  </rv>
  <rv s="0">
    <v>805306368</v>
    <v>Edvaldo Nogueira (Mayor)</v>
    <v>bab4cb77-e9ee-7f01-eccc-5164dd15a437</v>
    <v>en-US</v>
    <v>Generic</v>
  </rv>
  <rv s="3">
    <v>1094</v>
  </rv>
  <rv s="4">
    <v>https://www.bing.com/search?q=aracaju&amp;form=skydnc</v>
    <v>Learn more on Bing</v>
  </rv>
  <rv s="1">
    <fb>-37.049999999999997</fb>
    <v>9</v>
  </rv>
  <rv s="1">
    <fb>602757</fb>
    <v>8</v>
  </rv>
  <rv s="5">
    <v>#VALUE!</v>
    <v>en-US</v>
    <v>0ef2209c-3b6b-3a02-bebd-abc43fdbbec1</v>
    <v>536870912</v>
    <v>1</v>
    <v>9481</v>
    <v>2</v>
    <v>Aracaju</v>
    <v>4</v>
    <v>5</v>
    <v>Map</v>
    <v>6</v>
    <v>7</v>
    <v>67</v>
    <v>38269</v>
    <v>3</v>
    <v>Aracaju is the capital of the state of Sergipe, Brazil, located in the northeastern part of the country on the coast, about 350 km north of Salvador. According to the 2020 estimate, the city has 664,908 inhabitants, which represents ...</v>
    <v>38270</v>
    <v>38271</v>
    <v>38273</v>
    <v>38274</v>
    <v>38275</v>
    <v>Aracaju</v>
    <v>38276</v>
    <v>93</v>
    <v>Aracaju</v>
    <v>mdp/vdpid/6493600521864085505</v>
  </rv>
  <rv s="0">
    <v>536870912</v>
    <v>Arauá</v>
    <v>fdc59e95-eb1a-020d-01bf-a397e4d1a5f7</v>
    <v>en-US</v>
    <v>Map</v>
  </rv>
  <rv s="1">
    <fb>192.72300000000001</fb>
    <v>8</v>
  </rv>
  <rv s="2">
    <v>4275</v>
    <v>6</v>
    <v>9482</v>
    <v>7</v>
    <v>0</v>
    <v>Image of Arauá</v>
  </rv>
  <rv s="1">
    <fb>-11.261944444444</fb>
    <v>9</v>
  </rv>
  <rv s="0">
    <v>805306368</v>
    <v>Fabio Manoel Andrade Costa (Mayor)</v>
    <v>84b77375-83ed-8025-4f1a-2908d347ed4a</v>
    <v>en-US</v>
    <v>Generic</v>
  </rv>
  <rv s="3">
    <v>1095</v>
  </rv>
  <rv s="4">
    <v>https://www.bing.com/search?q=arau%c3%a1+brazil&amp;form=skydnc</v>
    <v>Learn more on Bing</v>
  </rv>
  <rv s="1">
    <fb>-37.619999999999997</fb>
    <v>9</v>
  </rv>
  <rv s="1">
    <fb>9947</fb>
    <v>8</v>
  </rv>
  <rv s="5">
    <v>#VALUE!</v>
    <v>en-US</v>
    <v>fdc59e95-eb1a-020d-01bf-a397e4d1a5f7</v>
    <v>536870912</v>
    <v>1</v>
    <v>9483</v>
    <v>2</v>
    <v>Arauá</v>
    <v>4</v>
    <v>5</v>
    <v>Map</v>
    <v>6</v>
    <v>57</v>
    <v>67</v>
    <v>38279</v>
    <v>3</v>
    <v>Arauá is a municipality located in the Brazilian state of Sergipe. Its population was 9,947 and its area is 193 km².</v>
    <v>38280</v>
    <v>38281</v>
    <v>38283</v>
    <v>38284</v>
    <v>38285</v>
    <v>Arauá</v>
    <v>38286</v>
    <v>93</v>
    <v>Arauá</v>
    <v>mdp/vdpid/6505600037567856641</v>
  </rv>
  <rv s="0">
    <v>536870912</v>
    <v>Areia Branca, Sergipe</v>
    <v>2db3712f-17ff-926f-ebb2-abf85efc4f4c</v>
    <v>en-US</v>
    <v>Map</v>
  </rv>
  <rv s="1">
    <fb>128.392</fb>
    <v>8</v>
  </rv>
  <rv s="2">
    <v>4276</v>
    <v>6</v>
    <v>9484</v>
    <v>7</v>
    <v>0</v>
    <v>Image of Areia Branca, Sergipe</v>
  </rv>
  <rv s="1">
    <fb>-10.757777777777999</fb>
    <v>9</v>
  </rv>
  <rv s="0">
    <v>805306368</v>
    <v>Agripino Andrelino Santos (Mayor)</v>
    <v>f74e3b41-25d1-9fdc-9473-b934de0539bf</v>
    <v>en-US</v>
    <v>Generic</v>
  </rv>
  <rv s="3">
    <v>1096</v>
  </rv>
  <rv s="4">
    <v>https://www.bing.com/search?q=areia+branca%2c+sergipe+brazil&amp;form=skydnc</v>
    <v>Learn more on Bing</v>
  </rv>
  <rv s="1">
    <fb>-37.314999999999998</fb>
    <v>9</v>
  </rv>
  <rv s="1">
    <fb>18081</fb>
    <v>8</v>
  </rv>
  <rv s="8">
    <v>#VALUE!</v>
    <v>en-US</v>
    <v>2db3712f-17ff-926f-ebb2-abf85efc4f4c</v>
    <v>536870912</v>
    <v>1</v>
    <v>9485</v>
    <v>67</v>
    <v>Areia Branca, Sergipe</v>
    <v>4</v>
    <v>5</v>
    <v>Map</v>
    <v>6</v>
    <v>7</v>
    <v>67</v>
    <v>38289</v>
    <v>3</v>
    <v>Areia Branca is a municipality located in the Brazilian state of Sergipe. Its population was 18,686 and it covers 148.13 km². Areia Branca has a population density of 120 inhabitants per square kilometer. It is located 36 km from the state ...</v>
    <v>38290</v>
    <v>38291</v>
    <v>38293</v>
    <v>38294</v>
    <v>38295</v>
    <v>Areia Branca, Sergipe</v>
    <v>38296</v>
    <v>Areia Branca, Sergipe</v>
    <v>mdp/vdpid/6493573350558793729</v>
  </rv>
  <rv s="0">
    <v>536870912</v>
    <v>Barra dos Coqueiros</v>
    <v>e55da625-a1c9-2e1e-cb4b-35495d69b9e5</v>
    <v>en-US</v>
    <v>Map</v>
  </rv>
  <rv s="1">
    <fb>90.322000000000003</fb>
    <v>8</v>
  </rv>
  <rv s="1">
    <fb>-10.908888888889001</fb>
    <v>9</v>
  </rv>
  <rv s="4">
    <v>https://www.bing.com/search?q=barra+dos+coqueiros+brazil&amp;form=skydnc</v>
    <v>Learn more on Bing</v>
  </rv>
  <rv s="1">
    <fb>-37.038888888888998</fb>
    <v>9</v>
  </rv>
  <rv s="1">
    <fb>41511</fb>
    <v>8</v>
  </rv>
  <rv s="16">
    <v>#VALUE!</v>
    <v>en-US</v>
    <v>e55da625-a1c9-2e1e-cb4b-35495d69b9e5</v>
    <v>536870912</v>
    <v>1</v>
    <v>9487</v>
    <v>151</v>
    <v>Barra dos Coqueiros</v>
    <v>4</v>
    <v>137</v>
    <v>Map</v>
    <v>6</v>
    <v>7</v>
    <v>67</v>
    <v>38299</v>
    <v>3</v>
    <v>Barra dos Coqueiros is a municipality Brazilian state of Sergipe. Its population was 30,930 and its area is 91 km².</v>
    <v>38300</v>
    <v>38301</v>
    <v>38302</v>
    <v>Barra dos Coqueiros</v>
    <v>38303</v>
    <v>Barra dos Coqueiros</v>
    <v>mdp/vdpid/6493600724012761089</v>
  </rv>
  <rv s="0">
    <v>536870912</v>
    <v>Boquim</v>
    <v>a022a9b6-83e3-c9fb-1dd9-61348544d133</v>
    <v>en-US</v>
    <v>Map</v>
  </rv>
  <rv s="1">
    <fb>214.566</fb>
    <v>8</v>
  </rv>
  <rv s="2">
    <v>4277</v>
    <v>6</v>
    <v>9488</v>
    <v>7</v>
    <v>0</v>
    <v>Image of Boquim</v>
  </rv>
  <rv s="1">
    <fb>-11.146944444443999</fb>
    <v>9</v>
  </rv>
  <rv s="4">
    <v>https://www.bing.com/search?q=boquim+brazil&amp;form=skydnc</v>
    <v>Learn more on Bing</v>
  </rv>
  <rv s="1">
    <fb>-37.620833333333003</fb>
    <v>9</v>
  </rv>
  <rv s="1">
    <fb>24636</fb>
    <v>8</v>
  </rv>
  <rv s="9">
    <v>#VALUE!</v>
    <v>en-US</v>
    <v>a022a9b6-83e3-c9fb-1dd9-61348544d133</v>
    <v>536870912</v>
    <v>1</v>
    <v>9489</v>
    <v>72</v>
    <v>Boquim</v>
    <v>4</v>
    <v>5</v>
    <v>Map</v>
    <v>6</v>
    <v>7</v>
    <v>67</v>
    <v>38306</v>
    <v>3</v>
    <v>Boquim is a municipality located in the Brazilian state of Sergipe. Its population was 26,899 and its area is 215 km².</v>
    <v>38307</v>
    <v>38308</v>
    <v>38309</v>
    <v>38310</v>
    <v>Boquim</v>
    <v>38311</v>
    <v>157</v>
    <v>Boquim</v>
    <v>mdp/vdpid/6493589424054468609</v>
  </rv>
  <rv s="0">
    <v>536870912</v>
    <v>Brejo Grande</v>
    <v>5dd3047f-9e9b-df9e-3cdc-dceb0d4bbc3e</v>
    <v>en-US</v>
    <v>Map</v>
  </rv>
  <rv s="1">
    <fb>149.952</fb>
    <v>8</v>
  </rv>
  <rv s="2">
    <v>4278</v>
    <v>6</v>
    <v>9490</v>
    <v>7</v>
    <v>0</v>
    <v>Image of Brejo Grande</v>
  </rv>
  <rv s="1">
    <fb>-10.428888888889</fb>
    <v>9</v>
  </rv>
  <rv s="0">
    <v>805306368</v>
    <v>Carlos Augusto Ferreira (Mayor)</v>
    <v>f92d4d3b-0095-db02-b14c-5ea4722569f3</v>
    <v>en-US</v>
    <v>Generic</v>
  </rv>
  <rv s="3">
    <v>1097</v>
  </rv>
  <rv s="4">
    <v>https://www.bing.com/search?q=brejo+grande+brazil&amp;form=skydnc</v>
    <v>Learn more on Bing</v>
  </rv>
  <rv s="1">
    <fb>-36.465833333333002</fb>
    <v>9</v>
  </rv>
  <rv s="1">
    <fb>8353</fb>
    <v>8</v>
  </rv>
  <rv s="5">
    <v>#VALUE!</v>
    <v>en-US</v>
    <v>5dd3047f-9e9b-df9e-3cdc-dceb0d4bbc3e</v>
    <v>536870912</v>
    <v>1</v>
    <v>9491</v>
    <v>2</v>
    <v>Brejo Grande</v>
    <v>4</v>
    <v>5</v>
    <v>Map</v>
    <v>6</v>
    <v>57</v>
    <v>67</v>
    <v>38314</v>
    <v>3</v>
    <v>Brejo Grande is the easternmost municipality in the Brazilian state of Sergipe. Its population was 8,353 and its area is 143.9 km².</v>
    <v>38315</v>
    <v>38316</v>
    <v>38318</v>
    <v>38319</v>
    <v>38320</v>
    <v>Brejo Grande</v>
    <v>38321</v>
    <v>157</v>
    <v>Brejo Grande</v>
    <v>mdp/vdpid/6493933085996875777</v>
  </rv>
  <rv s="0">
    <v>536870912</v>
    <v>Campo do Brito</v>
    <v>5ef2ced8-4d37-540b-1258-754f82e5e44b</v>
    <v>en-US</v>
    <v>Map</v>
  </rv>
  <rv s="1">
    <fb>201.72399999999999</fb>
    <v>8</v>
  </rv>
  <rv s="4">
    <v>https://www.bing.com/search?q=campo+do+brito+brazil&amp;form=skydnc</v>
    <v>Learn more on Bing</v>
  </rv>
  <rv s="1">
    <fb>-37.492777777778002</fb>
    <v>9</v>
  </rv>
  <rv s="1">
    <fb>18149</fb>
    <v>8</v>
  </rv>
  <rv s="14">
    <v>#VALUE!</v>
    <v>en-US</v>
    <v>5ef2ced8-4d37-540b-1258-754f82e5e44b</v>
    <v>536870912</v>
    <v>1</v>
    <v>9493</v>
    <v>136</v>
    <v>Campo do Brito</v>
    <v>4</v>
    <v>137</v>
    <v>Map</v>
    <v>6</v>
    <v>7</v>
    <v>67</v>
    <v>38324</v>
    <v>3</v>
    <v>Campo do Brito is a municipality in the Brazilian state of Sergipe. Campo do Brito has a population of 18,218 and covers an area of 202 square kilometres. The municipality contains part of the Serra de Itabaiana National Park.</v>
    <v>5225</v>
    <v>38325</v>
    <v>38326</v>
    <v>Campo do Brito</v>
    <v>38327</v>
    <v>157</v>
    <v>Campo do Brito</v>
    <v>mdp/vdpid/6493573888704774145</v>
  </rv>
  <rv s="0">
    <v>536870912</v>
    <v>Canhoba</v>
    <v>4cbf9033-15a7-ab2e-5810-3979ecf2a316</v>
    <v>en-US</v>
    <v>Map</v>
  </rv>
  <rv s="1">
    <fb>170.05199999999999</fb>
    <v>8</v>
  </rv>
  <rv s="1">
    <fb>-10.138333333333</fb>
    <v>9</v>
  </rv>
  <rv s="4">
    <v>https://www.bing.com/search?q=canhoba+brazil&amp;form=skydnc</v>
    <v>Learn more on Bing</v>
  </rv>
  <rv s="1">
    <fb>-36.984722222221997</fb>
    <v>9</v>
  </rv>
  <rv s="1">
    <fb>3791</fb>
    <v>8</v>
  </rv>
  <rv s="16">
    <v>#VALUE!</v>
    <v>en-US</v>
    <v>4cbf9033-15a7-ab2e-5810-3979ecf2a316</v>
    <v>536870912</v>
    <v>1</v>
    <v>9495</v>
    <v>151</v>
    <v>Canhoba</v>
    <v>4</v>
    <v>137</v>
    <v>Map</v>
    <v>6</v>
    <v>7</v>
    <v>67</v>
    <v>38330</v>
    <v>3</v>
    <v>Canhoba is a municipality located in the Brazilian state of Sergipe. Its population was 4,006 and its area is 170 km².</v>
    <v>38331</v>
    <v>38332</v>
    <v>38333</v>
    <v>Canhoba</v>
    <v>38334</v>
    <v>Canhoba</v>
    <v>mdp/vdpid/6493530665009545217</v>
  </rv>
  <rv s="0">
    <v>536870912</v>
    <v>Canindé de São Francisco</v>
    <v>caf16421-2a34-c042-7391-1b8076c10c7a</v>
    <v>en-US</v>
    <v>Map</v>
  </rv>
  <rv s="1">
    <fb>902.25099999999998</fb>
    <v>8</v>
  </rv>
  <rv s="2">
    <v>4279</v>
    <v>6</v>
    <v>9496</v>
    <v>7</v>
    <v>0</v>
    <v>Image of Canindé de São Francisco</v>
  </rv>
  <rv s="1">
    <fb>-9.6419444444444</fb>
    <v>9</v>
  </rv>
  <rv s="0">
    <v>805306368</v>
    <v>José Heleno da Silva (Mayor)</v>
    <v>ec0e2a5e-b943-cf7a-1193-3ad64e5c042e</v>
    <v>en-US</v>
    <v>Generic</v>
  </rv>
  <rv s="3">
    <v>1098</v>
  </rv>
  <rv s="4">
    <v>https://www.bing.com/search?q=canind%c3%a9+de+s%c3%a3o+francisco+brazil&amp;form=skydnc</v>
    <v>Learn more on Bing</v>
  </rv>
  <rv s="1">
    <fb>-37.787777777777997</fb>
    <v>9</v>
  </rv>
  <rv s="1">
    <fb>30402</fb>
    <v>8</v>
  </rv>
  <rv s="5">
    <v>#VALUE!</v>
    <v>en-US</v>
    <v>caf16421-2a34-c042-7391-1b8076c10c7a</v>
    <v>536870912</v>
    <v>1</v>
    <v>9497</v>
    <v>2</v>
    <v>Canindé de São Francisco</v>
    <v>4</v>
    <v>5</v>
    <v>Map</v>
    <v>6</v>
    <v>57</v>
    <v>67</v>
    <v>38337</v>
    <v>3</v>
    <v>Canindé de São Francisco is a municipality located in the Brazilian state of Sergipe. Its population was 30,402 and its area is 902.2 km². The municipality holds part of the 26,736 hectares Rio São Francisco Natural Monument, which protects the ...</v>
    <v>38338</v>
    <v>38339</v>
    <v>38341</v>
    <v>38342</v>
    <v>38343</v>
    <v>Canindé de São Francisco</v>
    <v>38344</v>
    <v>157</v>
    <v>Canindé de São Francisco</v>
    <v>mdp/vdpid/6493295655119749121</v>
  </rv>
  <rv s="0">
    <v>536870912</v>
    <v>Capela, Sergipe</v>
    <v>654aa1c4-356a-7034-c99c-92726cb61278</v>
    <v>en-US</v>
    <v>Map</v>
  </rv>
  <rv s="1">
    <fb>440.71600000000001</fb>
    <v>8</v>
  </rv>
  <rv s="2">
    <v>4280</v>
    <v>6</v>
    <v>9498</v>
    <v>7</v>
    <v>0</v>
    <v>Image of Capela, Sergipe</v>
  </rv>
  <rv s="1">
    <fb>-10.502777777778</fb>
    <v>9</v>
  </rv>
  <rv s="4">
    <v>https://www.bing.com/search?q=capela+brazil&amp;form=skydnc</v>
    <v>Learn more on Bing</v>
  </rv>
  <rv s="1">
    <fb>-37.052777777777997</fb>
    <v>9</v>
  </rv>
  <rv s="1">
    <fb>34514</fb>
    <v>8</v>
  </rv>
  <rv s="9">
    <v>#VALUE!</v>
    <v>en-US</v>
    <v>654aa1c4-356a-7034-c99c-92726cb61278</v>
    <v>536870912</v>
    <v>1</v>
    <v>9499</v>
    <v>72</v>
    <v>Capela, Sergipe</v>
    <v>4</v>
    <v>5</v>
    <v>Map</v>
    <v>6</v>
    <v>57</v>
    <v>67</v>
    <v>38347</v>
    <v>3</v>
    <v>Capela is a municipality located in the Brazilian state of Sergipe. As of the 2020 IBGE estimate, there were 34,514 people living there and its area is 441 km².</v>
    <v>38348</v>
    <v>38349</v>
    <v>38350</v>
    <v>38351</v>
    <v>Capela, Sergipe</v>
    <v>38352</v>
    <v>157</v>
    <v>Capela, Sergipe</v>
    <v>mdp/vdpid/6493547778726166529</v>
  </rv>
  <rv s="0">
    <v>536870912</v>
    <v>Carira</v>
    <v>9927697a-fdab-12a2-41ca-68c820262674</v>
    <v>en-US</v>
    <v>Map</v>
  </rv>
  <rv s="1">
    <fb>636.404</fb>
    <v>8</v>
  </rv>
  <rv s="2">
    <v>4281</v>
    <v>6</v>
    <v>9500</v>
    <v>7</v>
    <v>0</v>
    <v>Image of Carira</v>
  </rv>
  <rv s="1">
    <fb>-10.358055555556</fb>
    <v>9</v>
  </rv>
  <rv s="0">
    <v>805306368</v>
    <v>Diogo Menezes Machado (Mayor)</v>
    <v>1208a6e3-d98b-8597-33d4-a89e043ee118</v>
    <v>en-US</v>
    <v>Generic</v>
  </rv>
  <rv s="3">
    <v>1099</v>
  </rv>
  <rv s="4">
    <v>https://www.bing.com/search?q=carira+brazil&amp;form=skydnc</v>
    <v>Learn more on Bing</v>
  </rv>
  <rv s="1">
    <fb>-37.700833333333001</fb>
    <v>9</v>
  </rv>
  <rv s="1">
    <fb>19939</fb>
    <v>8</v>
  </rv>
  <rv s="8">
    <v>#VALUE!</v>
    <v>en-US</v>
    <v>9927697a-fdab-12a2-41ca-68c820262674</v>
    <v>536870912</v>
    <v>1</v>
    <v>9501</v>
    <v>67</v>
    <v>Carira</v>
    <v>4</v>
    <v>5</v>
    <v>Map</v>
    <v>6</v>
    <v>7</v>
    <v>67</v>
    <v>38355</v>
    <v>3</v>
    <v>Carira is a municipality located in the Brazilian state of Sergipe. Its population was 22,239 and its area is 636.5 km². Carira has a population density of 34 inhabitants per square kilometer. Carira is located 112 km from the state capital of ...</v>
    <v>38356</v>
    <v>38357</v>
    <v>38359</v>
    <v>38360</v>
    <v>38361</v>
    <v>Carira</v>
    <v>38362</v>
    <v>Carira</v>
    <v>mdp/vdpid/6493514858691035137</v>
  </rv>
  <rv s="0">
    <v>536870912</v>
    <v>Carmópolis</v>
    <v>e3ffd341-63df-f3a2-76ab-3db1b940708b</v>
    <v>en-US</v>
    <v>Map</v>
  </rv>
  <rv s="1">
    <fb>45.905000000000001</fb>
    <v>8</v>
  </rv>
  <rv s="2">
    <v>4282</v>
    <v>6</v>
    <v>9502</v>
    <v>7</v>
    <v>0</v>
    <v>Image of Carmópolis</v>
  </rv>
  <rv s="1">
    <fb>-10.647777777778</fb>
    <v>9</v>
  </rv>
  <rv s="0">
    <v>805306368</v>
    <v>Esmeralda Mara Silva Cruz (Mayor)</v>
    <v>cdbb9ccb-fc8c-f8f3-1fb7-399fa34cf38a</v>
    <v>en-US</v>
    <v>Generic</v>
  </rv>
  <rv s="3">
    <v>1100</v>
  </rv>
  <rv s="4">
    <v>https://www.bing.com/search?q=carm%c3%b3polis+brazil&amp;form=skydnc</v>
    <v>Learn more on Bing</v>
  </rv>
  <rv s="1">
    <fb>-36.988888888889001</fb>
    <v>9</v>
  </rv>
  <rv s="1">
    <fb>13853</fb>
    <v>8</v>
  </rv>
  <rv s="8">
    <v>#VALUE!</v>
    <v>en-US</v>
    <v>e3ffd341-63df-f3a2-76ab-3db1b940708b</v>
    <v>536870912</v>
    <v>1</v>
    <v>9503</v>
    <v>67</v>
    <v>Carmópolis</v>
    <v>4</v>
    <v>5</v>
    <v>Map</v>
    <v>6</v>
    <v>7</v>
    <v>67</v>
    <v>38365</v>
    <v>3</v>
    <v>Carmópolis is a municipality located in the Brazilian state of Sergipe. Its population was 16,937. Carmópolis covers 45.66 km² and has a population density of 294.15 inhabitants per square kilometer. It is located 30.6 km from the state capital ...</v>
    <v>38366</v>
    <v>38367</v>
    <v>38369</v>
    <v>38370</v>
    <v>38371</v>
    <v>Carmópolis</v>
    <v>38372</v>
    <v>Carmópolis</v>
    <v>mdp/vdpid/6493602720971227137</v>
  </rv>
  <rv s="0">
    <v>536870912</v>
    <v>Cedro de São João</v>
    <v>985987b4-786e-7fa3-556e-fe547ec28d8c</v>
    <v>en-US</v>
    <v>Map</v>
  </rv>
  <rv s="1">
    <fb>79.593999999999994</fb>
    <v>8</v>
  </rv>
  <rv s="2">
    <v>4283</v>
    <v>6</v>
    <v>9504</v>
    <v>7</v>
    <v>0</v>
    <v>Image of Cedro de São João</v>
  </rv>
  <rv s="1">
    <fb>-10.251944440000001</fb>
    <v>9</v>
  </rv>
  <rv s="0">
    <v>805306368</v>
    <v>Neudo Alves (Mayor)</v>
    <v>f8e4e84f-9f01-3573-35f8-64adeb154241</v>
    <v>en-US</v>
    <v>Generic</v>
  </rv>
  <rv s="3">
    <v>1101</v>
  </rv>
  <rv s="4">
    <v>https://www.bing.com/search?q=cedro+de+s%c3%a3o+jo%c3%a3o+brazil&amp;form=skydnc</v>
    <v>Learn more on Bing</v>
  </rv>
  <rv s="1">
    <fb>-36.883888890000001</fb>
    <v>9</v>
  </rv>
  <rv s="1">
    <fb>5391</fb>
    <v>8</v>
  </rv>
  <rv s="5">
    <v>#VALUE!</v>
    <v>en-US</v>
    <v>985987b4-786e-7fa3-556e-fe547ec28d8c</v>
    <v>536870912</v>
    <v>1</v>
    <v>9505</v>
    <v>2</v>
    <v>Cedro de São João</v>
    <v>4</v>
    <v>5</v>
    <v>Map</v>
    <v>6</v>
    <v>7</v>
    <v>67</v>
    <v>38375</v>
    <v>414</v>
    <v>Cedro de São João is a municipality located in the Brazilian state of Sergipe. Its population was 5,391 and its area is about 84 km². The municipality is the largest producer of carne-de-sol in Sergipe and stands out in cross-stitch embroidery.</v>
    <v>38376</v>
    <v>38377</v>
    <v>38379</v>
    <v>38380</v>
    <v>38381</v>
    <v>Cedro de São João</v>
    <v>38382</v>
    <v>157</v>
    <v>Cedro de São João</v>
    <v>mdp/vdpid/6493548875654103041</v>
  </rv>
  <rv s="0">
    <v>536870912</v>
    <v>Cristinápolis</v>
    <v>9c2dc8c2-afc4-a41e-0d17-f77699e29221</v>
    <v>en-US</v>
    <v>Map</v>
  </rv>
  <rv s="1">
    <fb>275</fb>
    <v>8</v>
  </rv>
  <rv s="2">
    <v>4284</v>
    <v>6</v>
    <v>9506</v>
    <v>7</v>
    <v>0</v>
    <v>Image of Cristinápolis</v>
  </rv>
  <rv s="1">
    <fb>-11.475833333333</fb>
    <v>9</v>
  </rv>
  <rv s="4">
    <v>https://www.bing.com/search?q=cristin%c3%a1polis+brazil&amp;form=skydnc</v>
    <v>Learn more on Bing</v>
  </rv>
  <rv s="1">
    <fb>-37.755000000000003</fb>
    <v>9</v>
  </rv>
  <rv s="1">
    <fb>18029</fb>
    <v>8</v>
  </rv>
  <rv s="9">
    <v>#VALUE!</v>
    <v>en-US</v>
    <v>9c2dc8c2-afc4-a41e-0d17-f77699e29221</v>
    <v>536870912</v>
    <v>1</v>
    <v>9507</v>
    <v>72</v>
    <v>Cristinápolis</v>
    <v>4</v>
    <v>5</v>
    <v>Map</v>
    <v>6</v>
    <v>57</v>
    <v>67</v>
    <v>38385</v>
    <v>3</v>
    <v>Cristinápolis is the southernmost municipality in the Brazilian state of Sergipe. Its population was 18,029 in the year 2020, and its area is 251.3 km².</v>
    <v>38386</v>
    <v>38387</v>
    <v>38388</v>
    <v>38389</v>
    <v>Cristinápolis</v>
    <v>38390</v>
    <v>157</v>
    <v>Cristinápolis</v>
    <v>mdp/vdpid/6505598846452629505</v>
  </rv>
  <rv s="0">
    <v>536870912</v>
    <v>Cumbe</v>
    <v>2f98697a-48f3-43b8-6154-c5a30fababa5</v>
    <v>en-US</v>
    <v>Map</v>
  </rv>
  <rv s="1">
    <fb>129.196</fb>
    <v>8</v>
  </rv>
  <rv s="2">
    <v>4285</v>
    <v>6</v>
    <v>9508</v>
    <v>7</v>
    <v>0</v>
    <v>Image of Cumbe</v>
  </rv>
  <rv s="1">
    <fb>-10.355</fb>
    <v>9</v>
  </rv>
  <rv s="4">
    <v>https://www.bing.com/search?q=cumbe+brazil&amp;form=skydnc</v>
    <v>Learn more on Bing</v>
  </rv>
  <rv s="1">
    <fb>-37.182777777778</fb>
    <v>9</v>
  </rv>
  <rv s="1">
    <fb>3824</fb>
    <v>8</v>
  </rv>
  <rv s="9">
    <v>#VALUE!</v>
    <v>en-US</v>
    <v>2f98697a-48f3-43b8-6154-c5a30fababa5</v>
    <v>536870912</v>
    <v>1</v>
    <v>9509</v>
    <v>72</v>
    <v>Cumbe</v>
    <v>4</v>
    <v>5</v>
    <v>Map</v>
    <v>6</v>
    <v>7</v>
    <v>67</v>
    <v>38393</v>
    <v>3</v>
    <v>Cumbe is a municipality located in the Brazilian state of Sergipe. Its population was 3,998 and its area is 129 km².</v>
    <v>38394</v>
    <v>38395</v>
    <v>38396</v>
    <v>38397</v>
    <v>Cumbe</v>
    <v>38398</v>
    <v>157</v>
    <v>Cumbe</v>
    <v>mdp/vdpid/6493544930474983425</v>
  </rv>
  <rv s="0">
    <v>536870912</v>
    <v>Divina Pastora</v>
    <v>5a2f038d-6752-749f-5dd4-28b202e43b15</v>
    <v>en-US</v>
    <v>Map</v>
  </rv>
  <rv s="1">
    <fb>91.792000000000002</fb>
    <v>8</v>
  </rv>
  <rv s="1">
    <fb>-10.688888888889</fb>
    <v>9</v>
  </rv>
  <rv s="4">
    <v>https://www.bing.com/search?q=divina+pastora+brazil&amp;form=skydnc</v>
    <v>Learn more on Bing</v>
  </rv>
  <rv s="1">
    <fb>-37.147777777778003</fb>
    <v>9</v>
  </rv>
  <rv s="14">
    <v>#VALUE!</v>
    <v>en-US</v>
    <v>5a2f038d-6752-749f-5dd4-28b202e43b15</v>
    <v>536870912</v>
    <v>1</v>
    <v>9511</v>
    <v>136</v>
    <v>Divina Pastora</v>
    <v>4</v>
    <v>137</v>
    <v>Map</v>
    <v>6</v>
    <v>7</v>
    <v>67</v>
    <v>38401</v>
    <v>3</v>
    <v>Divina Pastora is a municipality located in the Brazilian state of Sergipe. The Parish Church of Our Lady of the Divine Shepherd, a listed historic structure by the National Institute of Historic and Artistic Heritage, was constructed in the ...</v>
    <v>38402</v>
    <v>38403</v>
    <v>38404</v>
    <v>Divina Pastora</v>
    <v>27930</v>
    <v>157</v>
    <v>Divina Pastora</v>
    <v>mdp/vdpid/6493594372813094913</v>
  </rv>
  <rv s="0">
    <v>536870912</v>
    <v>Estância, Sergipe</v>
    <v>3d3cc852-d466-428d-af90-d04ec4874e48</v>
    <v>en-US</v>
    <v>Map</v>
  </rv>
  <rv s="1">
    <fb>644.08299999999997</fb>
    <v>8</v>
  </rv>
  <rv s="2">
    <v>4286</v>
    <v>6</v>
    <v>9512</v>
    <v>7</v>
    <v>0</v>
    <v>Image of Estância, Sergipe</v>
  </rv>
  <rv s="1">
    <fb>-11.267777777778001</fb>
    <v>9</v>
  </rv>
  <rv s="0">
    <v>805306368</v>
    <v>Gilson Andrade de Oliveira (Mayor)</v>
    <v>02c41303-b1f3-9c84-ae30-543ff98282dc</v>
    <v>en-US</v>
    <v>Generic</v>
  </rv>
  <rv s="3">
    <v>1102</v>
  </rv>
  <rv s="4">
    <v>https://www.bing.com/search?q=est%c3%a2ncia+brazil&amp;form=skydnc</v>
    <v>Learn more on Bing</v>
  </rv>
  <rv s="1">
    <fb>-37.437777777778003</fb>
    <v>9</v>
  </rv>
  <rv s="1">
    <fb>69556</fb>
    <v>8</v>
  </rv>
  <rv s="5">
    <v>#VALUE!</v>
    <v>en-US</v>
    <v>3d3cc852-d466-428d-af90-d04ec4874e48</v>
    <v>536870912</v>
    <v>1</v>
    <v>9513</v>
    <v>2</v>
    <v>Estância, Sergipe</v>
    <v>4</v>
    <v>5</v>
    <v>Map</v>
    <v>6</v>
    <v>57</v>
    <v>67</v>
    <v>38407</v>
    <v>3</v>
    <v>Estância is a municipality located in the Brazilian state of Sergipe. Its population is 69,556. Estância covers 644.5 km², and has a population density of 110 inhabitants per square kilometer. It is located 66 km from the state capital of ...</v>
    <v>38408</v>
    <v>38409</v>
    <v>38411</v>
    <v>38412</v>
    <v>38413</v>
    <v>Estância, Sergipe</v>
    <v>38414</v>
    <v>157</v>
    <v>Estância, Sergipe</v>
    <v>mdp/vdpid/6493591790396899329</v>
  </rv>
  <rv s="0">
    <v>536870912</v>
    <v>Feira Nova, Sergipe</v>
    <v>0c4babd7-fc11-3c4f-c178-2270556c2fc6</v>
    <v>en-US</v>
    <v>Map</v>
  </rv>
  <rv s="1">
    <fb>188.012</fb>
    <v>8</v>
  </rv>
  <rv s="2">
    <v>4287</v>
    <v>6</v>
    <v>9514</v>
    <v>7</v>
    <v>0</v>
    <v>Image of Feira Nova, Sergipe</v>
  </rv>
  <rv s="1">
    <fb>-10.263888888888999</fb>
    <v>9</v>
  </rv>
  <rv s="0">
    <v>805306368</v>
    <v>Jonathas Oliveira Santos (Mayor)</v>
    <v>d21aeff0-e78f-7496-d6e9-1cd73d07e78e</v>
    <v>en-US</v>
    <v>Generic</v>
  </rv>
  <rv s="3">
    <v>1103</v>
  </rv>
  <rv s="4">
    <v>https://www.bing.com/search?q=feira+nova%2c+sergipe+brazil&amp;form=skydnc</v>
    <v>Learn more on Bing</v>
  </rv>
  <rv s="1">
    <fb>-37.312777777778003</fb>
    <v>9</v>
  </rv>
  <rv s="1">
    <fb>5601</fb>
    <v>8</v>
  </rv>
  <rv s="5">
    <v>#VALUE!</v>
    <v>en-US</v>
    <v>0c4babd7-fc11-3c4f-c178-2270556c2fc6</v>
    <v>536870912</v>
    <v>1</v>
    <v>9515</v>
    <v>2</v>
    <v>Feira Nova, Sergipe</v>
    <v>4</v>
    <v>5</v>
    <v>Map</v>
    <v>6</v>
    <v>57</v>
    <v>67</v>
    <v>38417</v>
    <v>3</v>
    <v>Feira Nova is a municipality located in the Brazilian state of Sergipe. Its population was 5,601 in 2020, and its area is 183.3 km².</v>
    <v>38418</v>
    <v>38419</v>
    <v>38421</v>
    <v>38422</v>
    <v>38423</v>
    <v>Feira Nova, Sergipe</v>
    <v>38424</v>
    <v>157</v>
    <v>Feira Nova, Sergipe</v>
    <v>mdp/vdpid/6493540875958747137</v>
  </rv>
  <rv s="0">
    <v>536870912</v>
    <v>Frei Paulo</v>
    <v>338c58ea-9cd4-452d-4137-3b25e34314d7</v>
    <v>en-US</v>
    <v>Map</v>
  </rv>
  <rv s="1">
    <fb>400.363</fb>
    <v>8</v>
  </rv>
  <rv s="2">
    <v>4288</v>
    <v>6</v>
    <v>9516</v>
    <v>7</v>
    <v>0</v>
    <v>Image of Frei Paulo</v>
  </rv>
  <rv s="1">
    <fb>-10.548888888889</fb>
    <v>9</v>
  </rv>
  <rv s="0">
    <v>805306368</v>
    <v>José Arinaldo de Oliveira Filho (Mayor)</v>
    <v>ca5dcbc2-7ee4-eae1-126f-0ad50c052b94</v>
    <v>en-US</v>
    <v>Generic</v>
  </rv>
  <rv s="3">
    <v>1104</v>
  </rv>
  <rv s="4">
    <v>https://www.bing.com/search?q=frei+paulo+brazil&amp;form=skydnc</v>
    <v>Learn more on Bing</v>
  </rv>
  <rv s="1">
    <fb>-37.533888888889003</fb>
    <v>9</v>
  </rv>
  <rv s="1">
    <fb>14530</fb>
    <v>8</v>
  </rv>
  <rv s="8">
    <v>#VALUE!</v>
    <v>en-US</v>
    <v>338c58ea-9cd4-452d-4137-3b25e34314d7</v>
    <v>536870912</v>
    <v>1</v>
    <v>9517</v>
    <v>67</v>
    <v>Frei Paulo</v>
    <v>4</v>
    <v>5</v>
    <v>Map</v>
    <v>6</v>
    <v>7</v>
    <v>67</v>
    <v>38427</v>
    <v>3</v>
    <v>Frei Paulo is a municipality located in the Brazilian state of Sergipe. Its population was 15,556. Frei Paulo covers 400.4 km², and has a population density of 38 inhabitants per square kilometer.</v>
    <v>38428</v>
    <v>38429</v>
    <v>38431</v>
    <v>38432</v>
    <v>38433</v>
    <v>Frei Paulo</v>
    <v>38434</v>
    <v>Frei Paulo</v>
    <v>mdp/vdpid/6493566851954507777</v>
  </rv>
  <rv s="0">
    <v>536870912</v>
    <v>Gararu</v>
    <v>b4545cbf-fab2-2a6f-e231-1ceffce591c7</v>
    <v>en-US</v>
    <v>Map</v>
  </rv>
  <rv s="1">
    <fb>644.72199999999998</fb>
    <v>8</v>
  </rv>
  <rv s="2">
    <v>4289</v>
    <v>6</v>
    <v>9518</v>
    <v>7</v>
    <v>0</v>
    <v>Image of Gararu</v>
  </rv>
  <rv s="1">
    <fb>-9.9677777777777994</fb>
    <v>9</v>
  </rv>
  <rv s="0">
    <v>805306368</v>
    <v>Toinho de Rolemberg (Mayor)</v>
    <v>dbffde5e-aaac-6158-82db-ad34fef3129b</v>
    <v>en-US</v>
    <v>Generic</v>
  </rv>
  <rv s="3">
    <v>1105</v>
  </rv>
  <rv s="4">
    <v>https://www.bing.com/search?q=gararu+brazil&amp;form=skydnc</v>
    <v>Learn more on Bing</v>
  </rv>
  <rv s="1">
    <fb>-37.082777777777999</fb>
    <v>9</v>
  </rv>
  <rv s="1">
    <fb>11601</fb>
    <v>8</v>
  </rv>
  <rv s="5">
    <v>#VALUE!</v>
    <v>en-US</v>
    <v>b4545cbf-fab2-2a6f-e231-1ceffce591c7</v>
    <v>536870912</v>
    <v>1</v>
    <v>9519</v>
    <v>2</v>
    <v>Gararu</v>
    <v>4</v>
    <v>5</v>
    <v>Map</v>
    <v>6</v>
    <v>57</v>
    <v>67</v>
    <v>38437</v>
    <v>3</v>
    <v>Gararu is a municipality located in the Brazilian state of Sergipe. Its population was 11,601, covers 654.4 km², and has a population density of 18 inhabitants per square kilometer. The municipality was designated a priority area for ...</v>
    <v>38438</v>
    <v>38439</v>
    <v>38441</v>
    <v>38442</v>
    <v>38443</v>
    <v>Gararu</v>
    <v>38444</v>
    <v>157</v>
    <v>Gararu</v>
    <v>mdp/vdpid/6493529477400756225</v>
  </rv>
  <rv s="0">
    <v>536870912</v>
    <v>General Maynard</v>
    <v>a143f380-d6fc-d56e-6e46-8fa137335c81</v>
    <v>en-US</v>
    <v>Map</v>
  </rv>
  <rv s="1">
    <fb>20.221</fb>
    <v>8</v>
  </rv>
  <rv s="2">
    <v>4290</v>
    <v>6</v>
    <v>9520</v>
    <v>7</v>
    <v>0</v>
    <v>Image of General Maynard</v>
  </rv>
  <rv s="0">
    <v>805306368</v>
    <v>José Evangelista dos Santos Filho (Mayor)</v>
    <v>fd483580-2c4a-4611-1231-e82fe1689485</v>
    <v>en-US</v>
    <v>Generic</v>
  </rv>
  <rv s="3">
    <v>1106</v>
  </rv>
  <rv s="4">
    <v>https://www.bing.com/search?q=general+maynard+brazil&amp;form=skydnc</v>
    <v>Learn more on Bing</v>
  </rv>
  <rv s="1">
    <fb>-36.983888888888998</fb>
    <v>9</v>
  </rv>
  <rv s="1">
    <fb>3384</fb>
    <v>8</v>
  </rv>
  <rv s="5">
    <v>#VALUE!</v>
    <v>en-US</v>
    <v>a143f380-d6fc-d56e-6e46-8fa137335c81</v>
    <v>536870912</v>
    <v>1</v>
    <v>9521</v>
    <v>2</v>
    <v>General Maynard</v>
    <v>4</v>
    <v>5</v>
    <v>Map</v>
    <v>6</v>
    <v>57</v>
    <v>67</v>
    <v>38447</v>
    <v>3</v>
    <v>General Maynard is a municipality located in the Brazilian state of Sergipe. Its population was 3,384 and its area is 20 km².</v>
    <v>38448</v>
    <v>38402</v>
    <v>38450</v>
    <v>38451</v>
    <v>38452</v>
    <v>General Maynard</v>
    <v>38453</v>
    <v>157</v>
    <v>General Maynard</v>
    <v>mdp/vdpid/6493596846412267521</v>
  </rv>
  <rv s="0">
    <v>536870912</v>
    <v>Gracho Cardoso</v>
    <v>6e2b7a76-4207-d86e-60ef-3b239f6db58a</v>
    <v>en-US</v>
    <v>Map</v>
  </rv>
  <rv s="1">
    <fb>242.148</fb>
    <v>8</v>
  </rv>
  <rv s="2">
    <v>4291</v>
    <v>6</v>
    <v>9522</v>
    <v>7</v>
    <v>0</v>
    <v>Image of Gracho Cardoso</v>
  </rv>
  <rv s="0">
    <v>805306368</v>
    <v>Jose Nicarcio De Aragao (Mayor)</v>
    <v>212aa18e-cd55-4687-e047-bfb8206bb330</v>
    <v>en-US</v>
    <v>Generic</v>
  </rv>
  <rv s="3">
    <v>1107</v>
  </rv>
  <rv s="4">
    <v>https://www.bing.com/search?q=gracho+cardoso+brazil&amp;form=skydnc</v>
    <v>Learn more on Bing</v>
  </rv>
  <rv s="1">
    <fb>-37.197777777778001</fb>
    <v>9</v>
  </rv>
  <rv s="1">
    <fb>5824</fb>
    <v>8</v>
  </rv>
  <rv s="5">
    <v>#VALUE!</v>
    <v>en-US</v>
    <v>6e2b7a76-4207-d86e-60ef-3b239f6db58a</v>
    <v>536870912</v>
    <v>1</v>
    <v>9523</v>
    <v>2</v>
    <v>Gracho Cardoso</v>
    <v>4</v>
    <v>5</v>
    <v>Map</v>
    <v>6</v>
    <v>57</v>
    <v>67</v>
    <v>38456</v>
    <v>3</v>
    <v>Gracho Cardoso is a municipality located in the Brazilian state of Sergipe. It covers 242.5 km², and has a population of 5,824 with a population density of 24 inhabitants per square kilometer.</v>
    <v>38457</v>
    <v>25607</v>
    <v>38459</v>
    <v>38460</v>
    <v>38461</v>
    <v>Gracho Cardoso</v>
    <v>38462</v>
    <v>157</v>
    <v>Gracho Cardoso</v>
    <v>mdp/vdpid/6493541700693131265</v>
  </rv>
  <rv s="0">
    <v>536870912</v>
    <v>Ilha das Flores</v>
    <v>8911c554-28af-5df6-9e36-1323085191ba</v>
    <v>en-US</v>
    <v>Map</v>
  </rv>
  <rv s="1">
    <fb>52.816000000000003</fb>
    <v>8</v>
  </rv>
  <rv s="2">
    <v>4292</v>
    <v>6</v>
    <v>9524</v>
    <v>7</v>
    <v>0</v>
    <v>Image of Ilha das Flores</v>
  </rv>
  <rv s="1">
    <fb>-10.435833333332999</fb>
    <v>9</v>
  </rv>
  <rv s="4">
    <v>https://www.bing.com/search?q=ilha+das+flores+brazil&amp;form=skydnc</v>
    <v>Learn more on Bing</v>
  </rv>
  <rv s="1">
    <fb>-36.54</fb>
    <v>9</v>
  </rv>
  <rv s="1">
    <fb>8521</fb>
    <v>8</v>
  </rv>
  <rv s="12">
    <v>#VALUE!</v>
    <v>en-US</v>
    <v>8911c554-28af-5df6-9e36-1323085191ba</v>
    <v>536870912</v>
    <v>1</v>
    <v>9525</v>
    <v>120</v>
    <v>Ilha das Flores</v>
    <v>4</v>
    <v>5</v>
    <v>Map</v>
    <v>6</v>
    <v>57</v>
    <v>67</v>
    <v>38465</v>
    <v>3</v>
    <v>Ilha das Flores is a municipality in the state of Sergipe in Brazil. The population is 8,521 in an area of 54.64 km². The elevation is 3 m.</v>
    <v>38466</v>
    <v>38467</v>
    <v>38468</v>
    <v>38469</v>
    <v>Ilha das Flores</v>
    <v>38470</v>
    <v>Ilha das Flores</v>
    <v>mdp/vdpid/6493931641998671873</v>
  </rv>
  <rv s="0">
    <v>536870912</v>
    <v>Indiaroba</v>
    <v>24ff8f55-6c25-a69f-ad77-ec3f842fecbd</v>
    <v>en-US</v>
    <v>Map</v>
  </rv>
  <rv s="1">
    <fb>313.57600000000002</fb>
    <v>8</v>
  </rv>
  <rv s="1">
    <fb>-11.518888888889</fb>
    <v>9</v>
  </rv>
  <rv s="4">
    <v>https://www.bing.com/search?q=indiaroba+brazil&amp;form=skydnc</v>
    <v>Learn more on Bing</v>
  </rv>
  <rv s="1">
    <fb>-37.511944444443998</fb>
    <v>9</v>
  </rv>
  <rv s="14">
    <v>#VALUE!</v>
    <v>en-US</v>
    <v>24ff8f55-6c25-a69f-ad77-ec3f842fecbd</v>
    <v>536870912</v>
    <v>1</v>
    <v>9527</v>
    <v>136</v>
    <v>Indiaroba</v>
    <v>4</v>
    <v>137</v>
    <v>Map</v>
    <v>6</v>
    <v>7</v>
    <v>67</v>
    <v>38473</v>
    <v>3</v>
    <v>Indiaroba is a municipality located in the Brazilian state of Sergipe. Its population was 18,149 and its area is 314 km².</v>
    <v>38474</v>
    <v>38475</v>
    <v>38476</v>
    <v>Indiaroba</v>
    <v>2840</v>
    <v>2370</v>
    <v>Indiaroba</v>
    <v>mdp/vdpid/6505605261221167105</v>
  </rv>
  <rv s="0">
    <v>536870912</v>
    <v>Itabaiana</v>
    <v>7e8f86f5-b9a4-153a-0a66-99d8d696a427</v>
    <v>en-US</v>
    <v>Map</v>
  </rv>
  <rv s="1">
    <fb>336.685</fb>
    <v>8</v>
  </rv>
  <rv s="2">
    <v>4293</v>
    <v>6</v>
    <v>9528</v>
    <v>7</v>
    <v>0</v>
    <v>Image of Itabaiana</v>
  </rv>
  <rv s="1">
    <fb>-10.685</fb>
    <v>9</v>
  </rv>
  <rv s="0">
    <v>805306368</v>
    <v>Valmir dos Santos Costa (Mayor)</v>
    <v>dced4c43-99e0-d68b-c61a-397bc26cf965</v>
    <v>en-US</v>
    <v>Generic</v>
  </rv>
  <rv s="3">
    <v>1108</v>
  </rv>
  <rv s="4">
    <v>https://www.bing.com/search?q=itabaiana+brazil&amp;form=skydnc</v>
    <v>Learn more on Bing</v>
  </rv>
  <rv s="1">
    <fb>-37.424999999999997</fb>
    <v>9</v>
  </rv>
  <rv s="1">
    <fb>96142</fb>
    <v>8</v>
  </rv>
  <rv s="5">
    <v>#VALUE!</v>
    <v>en-US</v>
    <v>7e8f86f5-b9a4-153a-0a66-99d8d696a427</v>
    <v>536870912</v>
    <v>1</v>
    <v>9529</v>
    <v>2</v>
    <v>Itabaiana</v>
    <v>4</v>
    <v>5</v>
    <v>Map</v>
    <v>6</v>
    <v>57</v>
    <v>67</v>
    <v>38479</v>
    <v>414</v>
    <v>Itabaiana is a municipality located in the Brazilian state of Sergipe. Its population was 96,142 and its area is 336.685 km². The municipality contains part of the Serra de Itabaiana National Park. The city of Itabaiana has a museum of local ...</v>
    <v>38480</v>
    <v>38481</v>
    <v>38483</v>
    <v>38484</v>
    <v>38485</v>
    <v>Itabaiana</v>
    <v>38486</v>
    <v>157</v>
    <v>Itabaiana</v>
    <v>mdp/vdpid/6493569732854153217</v>
  </rv>
  <rv s="0">
    <v>536870912</v>
    <v>Itabaianinha</v>
    <v>5a57b582-59c8-72ff-f9e9-da92339c2669</v>
    <v>en-US</v>
    <v>Map</v>
  </rv>
  <rv s="1">
    <fb>493.31</fb>
    <v>8</v>
  </rv>
  <rv s="2">
    <v>4294</v>
    <v>6</v>
    <v>9530</v>
    <v>7</v>
    <v>0</v>
    <v>Image of Itabaianinha</v>
  </rv>
  <rv s="1">
    <fb>-11.273888888888999</fb>
    <v>9</v>
  </rv>
  <rv s="4">
    <v>https://www.bing.com/search?q=itabaianinha+brazil&amp;form=skydnc</v>
    <v>Learn more on Bing</v>
  </rv>
  <rv s="1">
    <fb>-37.79</fb>
    <v>9</v>
  </rv>
  <rv s="1">
    <fb>40678</fb>
    <v>8</v>
  </rv>
  <rv s="9">
    <v>#VALUE!</v>
    <v>en-US</v>
    <v>5a57b582-59c8-72ff-f9e9-da92339c2669</v>
    <v>536870912</v>
    <v>1</v>
    <v>9531</v>
    <v>72</v>
    <v>Itabaianinha</v>
    <v>4</v>
    <v>5</v>
    <v>Map</v>
    <v>6</v>
    <v>7</v>
    <v>67</v>
    <v>38489</v>
    <v>3</v>
    <v>Itabaianinha is a municipality located in the Brazilian state of Sergipe. In 2020, its population was 42,166, and its area is 493 km². Itabaianinha is noted for its large dwarf population. It is sometimes called "a cidade dos anões". The ...</v>
    <v>38490</v>
    <v>38491</v>
    <v>38492</v>
    <v>38493</v>
    <v>Itabaianinha</v>
    <v>38494</v>
    <v>157</v>
    <v>Itabaianinha</v>
    <v>mdp/vdpid/6505593275645165569</v>
  </rv>
  <rv s="0">
    <v>536870912</v>
    <v>Itabi</v>
    <v>fce11e4e-63fe-d69b-7312-6515a535fd0e</v>
    <v>en-US</v>
    <v>Map</v>
  </rv>
  <rv s="1">
    <fb>195.08600000000001</fb>
    <v>8</v>
  </rv>
  <rv s="2">
    <v>4295</v>
    <v>6</v>
    <v>9532</v>
    <v>7</v>
    <v>0</v>
    <v>Image of Itabi</v>
  </rv>
  <rv s="0">
    <v>805306368</v>
    <v>Rubens Feitosa Melo (Mayor)</v>
    <v>f140dcf3-45b8-fe9f-53f9-5a8d5d628ce0</v>
    <v>en-US</v>
    <v>Generic</v>
  </rv>
  <rv s="3">
    <v>1109</v>
  </rv>
  <rv s="4">
    <v>https://www.bing.com/search?q=itabi+brazil&amp;form=skydnc</v>
    <v>Learn more on Bing</v>
  </rv>
  <rv s="1">
    <fb>-37.102777777778002</fb>
    <v>9</v>
  </rv>
  <rv s="1">
    <fb>4886</fb>
    <v>8</v>
  </rv>
  <rv s="5">
    <v>#VALUE!</v>
    <v>en-US</v>
    <v>fce11e4e-63fe-d69b-7312-6515a535fd0e</v>
    <v>536870912</v>
    <v>1</v>
    <v>9533</v>
    <v>2</v>
    <v>Itabi</v>
    <v>4</v>
    <v>5</v>
    <v>Map</v>
    <v>6</v>
    <v>57</v>
    <v>67</v>
    <v>38497</v>
    <v>3</v>
    <v>Itabi is a municipality located in the Brazilian state of Sergipe. In 2020, its population was 4,886. Its area is 184.4 km² and has a population density of 27 inhabitants per square kilometer.</v>
    <v>38498</v>
    <v>596</v>
    <v>38500</v>
    <v>38501</v>
    <v>38502</v>
    <v>Itabi</v>
    <v>38503</v>
    <v>157</v>
    <v>Itabi</v>
    <v>mdp/vdpid/6493528884342947841</v>
  </rv>
  <rv s="0">
    <v>536870912</v>
    <v>Itaporanga d'Ajuda</v>
    <v>1f04f357-4da1-34df-3661-f829fa51eb39</v>
    <v>en-US</v>
    <v>Map</v>
  </rv>
  <rv s="1">
    <fb>757.28300000000002</fb>
    <v>8</v>
  </rv>
  <rv s="2">
    <v>4296</v>
    <v>6</v>
    <v>9534</v>
    <v>7</v>
    <v>0</v>
    <v>Image of Itaporanga d'Ajuda</v>
  </rv>
  <rv s="1">
    <fb>-10.997777777777999</fb>
    <v>9</v>
  </rv>
  <rv s="4">
    <v>https://www.bing.com/search?q=itaporanga+d%27ajuda+brazil&amp;form=skydnc</v>
    <v>Learn more on Bing</v>
  </rv>
  <rv s="1">
    <fb>34411</fb>
    <v>8</v>
  </rv>
  <rv s="9">
    <v>#VALUE!</v>
    <v>en-US</v>
    <v>1f04f357-4da1-34df-3661-f829fa51eb39</v>
    <v>536870912</v>
    <v>1</v>
    <v>9535</v>
    <v>72</v>
    <v>Itaporanga d'Ajuda</v>
    <v>4</v>
    <v>5</v>
    <v>Map</v>
    <v>6</v>
    <v>7</v>
    <v>67</v>
    <v>38506</v>
    <v>414</v>
    <v>Itaporanga d'Ajuda is a Brazilian municipality in the Northeastern state of Sergipe. It covers 757 square kilometres, has a population of 34,709 and a population density of 46 residents per km2. It is home to the Tejupeba House and the Chapel of ...</v>
    <v>38507</v>
    <v>38508</v>
    <v>38509</v>
    <v>24497</v>
    <v>Itaporanga d'Ajuda</v>
    <v>38510</v>
    <v>157</v>
    <v>Itaporanga d'Ajuda</v>
    <v>mdp/vdpid/6493587649008238594</v>
  </rv>
  <rv s="0">
    <v>536870912</v>
    <v>Japaratuba</v>
    <v>0fc4c2ea-1c96-dc0e-4c72-61f479bb7e41</v>
    <v>en-US</v>
    <v>Map</v>
  </rv>
  <rv s="1">
    <fb>359.51299999999998</fb>
    <v>8</v>
  </rv>
  <rv s="2">
    <v>4297</v>
    <v>6</v>
    <v>9536</v>
    <v>7</v>
    <v>0</v>
    <v>Image of Japaratuba</v>
  </rv>
  <rv s="1">
    <fb>-10.592777777778</fb>
    <v>9</v>
  </rv>
  <rv s="4">
    <v>https://www.bing.com/search?q=japaratuba+brazil&amp;form=skydnc</v>
    <v>Learn more on Bing</v>
  </rv>
  <rv s="1">
    <fb>-36.94</fb>
    <v>9</v>
  </rv>
  <rv s="1">
    <fb>16209</fb>
    <v>8</v>
  </rv>
  <rv s="9">
    <v>#VALUE!</v>
    <v>en-US</v>
    <v>0fc4c2ea-1c96-dc0e-4c72-61f479bb7e41</v>
    <v>536870912</v>
    <v>1</v>
    <v>9537</v>
    <v>72</v>
    <v>Japaratuba</v>
    <v>4</v>
    <v>5</v>
    <v>Map</v>
    <v>6</v>
    <v>7</v>
    <v>67</v>
    <v>38513</v>
    <v>3</v>
    <v>Japaratuba is a municipality located in the Brazilian state of Sergipe. Its population was 18,907 and its area is 360 km².</v>
    <v>38514</v>
    <v>38515</v>
    <v>38516</v>
    <v>38517</v>
    <v>Japaratuba</v>
    <v>38518</v>
    <v>157</v>
    <v>Japaratuba</v>
    <v>mdp/vdpid/6493595501919731713</v>
  </rv>
  <rv s="0">
    <v>536870912</v>
    <v>Japoatã</v>
    <v>3953b1dd-62f6-6503-7f7a-a956cdc1d912</v>
    <v>en-US</v>
    <v>Map</v>
  </rv>
  <rv s="1">
    <fb>420.49099999999999</fb>
    <v>8</v>
  </rv>
  <rv s="2">
    <v>4298</v>
    <v>6</v>
    <v>9538</v>
    <v>7</v>
    <v>0</v>
    <v>Image of Japoatã</v>
  </rv>
  <rv s="1">
    <fb>-10.346944444444</fb>
    <v>9</v>
  </rv>
  <rv s="4">
    <v>https://www.bing.com/search?q=japoat%c3%a3+brazil&amp;form=skydnc</v>
    <v>Learn more on Bing</v>
  </rv>
  <rv s="1">
    <fb>-36.800833333333003</fb>
    <v>9</v>
  </rv>
  <rv s="1">
    <fb>13407</fb>
    <v>8</v>
  </rv>
  <rv s="9">
    <v>#VALUE!</v>
    <v>en-US</v>
    <v>3953b1dd-62f6-6503-7f7a-a956cdc1d912</v>
    <v>536870912</v>
    <v>1</v>
    <v>9539</v>
    <v>72</v>
    <v>Japoatã</v>
    <v>4</v>
    <v>5</v>
    <v>Map</v>
    <v>6</v>
    <v>7</v>
    <v>67</v>
    <v>38521</v>
    <v>3</v>
    <v>Japoatã is a municipality located in the Brazilian state of Sergipe. Its population was 13,429 and its area is 420 km².</v>
    <v>38522</v>
    <v>38523</v>
    <v>38524</v>
    <v>38525</v>
    <v>Japoatã</v>
    <v>38526</v>
    <v>157</v>
    <v>Japoatã</v>
    <v>mdp/vdpid/6493555272655568897</v>
  </rv>
  <rv s="0">
    <v>536870912</v>
    <v>Lagarto, Sergipe</v>
    <v>5b656644-0db0-fa33-6669-2393b3a70b3a</v>
    <v>en-US</v>
    <v>Map</v>
  </rv>
  <rv s="1">
    <fb>969.226</fb>
    <v>8</v>
  </rv>
  <rv s="2">
    <v>4299</v>
    <v>6</v>
    <v>9540</v>
    <v>7</v>
    <v>0</v>
    <v>Image of Lagarto, Sergipe</v>
  </rv>
  <rv s="1">
    <fb>-10.916944444444001</fb>
    <v>9</v>
  </rv>
  <rv s="0">
    <v>805306368</v>
    <v>Sérgio Reis (Mayor)</v>
    <v>4452ef15-eef8-cffb-f990-59d9973ba04a</v>
    <v>en-US</v>
    <v>Generic</v>
  </rv>
  <rv s="3">
    <v>1110</v>
  </rv>
  <rv s="4">
    <v>https://www.bing.com/search?q=lagarto+brazil&amp;form=skydnc</v>
    <v>Learn more on Bing</v>
  </rv>
  <rv s="1">
    <fb>-37.65</fb>
    <v>9</v>
  </rv>
  <rv s="1">
    <fb>105221</fb>
    <v>8</v>
  </rv>
  <rv s="5">
    <v>#VALUE!</v>
    <v>en-US</v>
    <v>5b656644-0db0-fa33-6669-2393b3a70b3a</v>
    <v>536870912</v>
    <v>1</v>
    <v>9541</v>
    <v>2</v>
    <v>Lagarto, Sergipe</v>
    <v>4</v>
    <v>5</v>
    <v>Map</v>
    <v>6</v>
    <v>57</v>
    <v>67</v>
    <v>38529</v>
    <v>3</v>
    <v>Lagarto is a Brazilian municipality located in the state of Sergipe, in the Northeast region of the country. It is located in the Center-South region of the State and is one of the largest cities in the interior, with an estimated population, in ...</v>
    <v>38530</v>
    <v>38531</v>
    <v>38533</v>
    <v>38534</v>
    <v>38535</v>
    <v>Lagarto, Sergipe</v>
    <v>38536</v>
    <v>157</v>
    <v>Lagarto, Sergipe</v>
    <v>mdp/vdpid/6493577743622471681</v>
  </rv>
  <rv s="0">
    <v>536870912</v>
    <v>Laranjeiras, Sergipe</v>
    <v>e7314a01-eb6b-4d8f-727a-4eb33a99624f</v>
    <v>en-US</v>
    <v>Map</v>
  </rv>
  <rv s="1">
    <fb>162.53800000000001</fb>
    <v>8</v>
  </rv>
  <rv s="2">
    <v>4300</v>
    <v>6</v>
    <v>9542</v>
    <v>7</v>
    <v>0</v>
    <v>Image of Laranjeiras, Sergipe</v>
  </rv>
  <rv s="1">
    <fb>-10.806111111111001</fb>
    <v>9</v>
  </rv>
  <rv s="0">
    <v>805306368</v>
    <v>Jose de Araujo Leite Neto (Mayor)</v>
    <v>16c30d28-baef-bebd-f6b0-4789ca516b1b</v>
    <v>en-US</v>
    <v>Generic</v>
  </rv>
  <rv s="3">
    <v>1111</v>
  </rv>
  <rv s="4">
    <v>https://www.bing.com/search?q=laranjeiras+brazil&amp;form=skydnc</v>
    <v>Learn more on Bing</v>
  </rv>
  <rv s="1">
    <fb>-37.171666666667001</fb>
    <v>9</v>
  </rv>
  <rv s="1">
    <fb>30080</fb>
    <v>8</v>
  </rv>
  <rv s="5">
    <v>#VALUE!</v>
    <v>en-US</v>
    <v>e7314a01-eb6b-4d8f-727a-4eb33a99624f</v>
    <v>536870912</v>
    <v>1</v>
    <v>9543</v>
    <v>2</v>
    <v>Laranjeiras, Sergipe</v>
    <v>4</v>
    <v>5</v>
    <v>Map</v>
    <v>6</v>
    <v>57</v>
    <v>67</v>
    <v>38539</v>
    <v>3</v>
    <v>Laranjeiras is a municipality located in the Brazilian state of Sergipe. Its population was 30,080 and covers 162.27 km². Laranjeiras has a population density of 180 inhabitants per square kilometer. Laranjeiras is located 19 km from the state ...</v>
    <v>38540</v>
    <v>38541</v>
    <v>38543</v>
    <v>38544</v>
    <v>38545</v>
    <v>Laranjeiras, Sergipe</v>
    <v>38546</v>
    <v>157</v>
    <v>Laranjeiras, Sergipe</v>
    <v>mdp/vdpid/6493597845445148673</v>
  </rv>
  <rv s="0">
    <v>536870912</v>
    <v>Macambira</v>
    <v>d56138fc-aee1-f9cc-bd11-f2c6a877318b</v>
    <v>en-US</v>
    <v>Map</v>
  </rv>
  <rv s="1">
    <fb>137.36600000000001</fb>
    <v>8</v>
  </rv>
  <rv s="1">
    <fb>-10.665833333333</fb>
    <v>9</v>
  </rv>
  <rv s="4">
    <v>https://www.bing.com/search?q=macambira+brazil&amp;form=skydnc</v>
    <v>Learn more on Bing</v>
  </rv>
  <rv s="1">
    <fb>-37.540833333332998</fb>
    <v>9</v>
  </rv>
  <rv s="1">
    <fb>6838</fb>
    <v>8</v>
  </rv>
  <rv s="14">
    <v>#VALUE!</v>
    <v>en-US</v>
    <v>d56138fc-aee1-f9cc-bd11-f2c6a877318b</v>
    <v>536870912</v>
    <v>1</v>
    <v>9545</v>
    <v>136</v>
    <v>Macambira</v>
    <v>4</v>
    <v>137</v>
    <v>Map</v>
    <v>6</v>
    <v>7</v>
    <v>67</v>
    <v>38549</v>
    <v>3</v>
    <v>Macambira is a municipality located in the Brazilian state of Sergipe. Its population was 6,961 and its area is 137 km².</v>
    <v>38550</v>
    <v>38551</v>
    <v>38552</v>
    <v>Macambira</v>
    <v>38553</v>
    <v>157</v>
    <v>Macambira</v>
    <v>mdp/vdpid/6493568119624171521</v>
  </rv>
  <rv s="0">
    <v>536870912</v>
    <v>Malhada dos Bois</v>
    <v>ae1a5df6-b2e8-7e22-6a70-3f3a0076e08d</v>
    <v>en-US</v>
    <v>Map</v>
  </rv>
  <rv s="1">
    <fb>62.372</fb>
    <v>8</v>
  </rv>
  <rv s="2">
    <v>4301</v>
    <v>6</v>
    <v>9546</v>
    <v>7</v>
    <v>0</v>
    <v>Image of Malhada dos Bois</v>
  </rv>
  <rv s="1">
    <fb>-10.348888888889</fb>
    <v>9</v>
  </rv>
  <rv s="4">
    <v>https://www.bing.com/search?q=malhada+dos+bois+brazil&amp;form=skydnc</v>
    <v>Learn more on Bing</v>
  </rv>
  <rv s="1">
    <fb>-36.923888888889003</fb>
    <v>9</v>
  </rv>
  <rv s="1">
    <fb>3579</fb>
    <v>8</v>
  </rv>
  <rv s="9">
    <v>#VALUE!</v>
    <v>en-US</v>
    <v>ae1a5df6-b2e8-7e22-6a70-3f3a0076e08d</v>
    <v>536870912</v>
    <v>1</v>
    <v>9547</v>
    <v>72</v>
    <v>Malhada dos Bois</v>
    <v>4</v>
    <v>5</v>
    <v>Map</v>
    <v>6</v>
    <v>7</v>
    <v>67</v>
    <v>38556</v>
    <v>3</v>
    <v>Malhada dos Bois is a municipality located in the Brazilian state of Sergipe. Its population was 3,699 and its area is 62 km².</v>
    <v>38557</v>
    <v>38558</v>
    <v>38559</v>
    <v>38560</v>
    <v>Malhada dos Bois</v>
    <v>38561</v>
    <v>157</v>
    <v>Malhada dos Bois</v>
    <v>mdp/vdpid/6493549749059190785</v>
  </rv>
  <rv s="0">
    <v>536870912</v>
    <v>Malhador</v>
    <v>b57784e2-15d5-3981-65dc-d18a30d1cf09</v>
    <v>en-US</v>
    <v>Map</v>
  </rv>
  <rv s="1">
    <fb>100.94</fb>
    <v>8</v>
  </rv>
  <rv s="2">
    <v>4302</v>
    <v>6</v>
    <v>9548</v>
    <v>7</v>
    <v>0</v>
    <v>Image of Malhador</v>
  </rv>
  <rv s="1">
    <fb>-10.657777777778</fb>
    <v>9</v>
  </rv>
  <rv s="4">
    <v>https://www.bing.com/search?q=malhador+brazil&amp;form=skydnc</v>
    <v>Learn more on Bing</v>
  </rv>
  <rv s="1">
    <fb>-37.305</fb>
    <v>9</v>
  </rv>
  <rv s="1">
    <fb>12653</fb>
    <v>8</v>
  </rv>
  <rv s="9">
    <v>#VALUE!</v>
    <v>en-US</v>
    <v>b57784e2-15d5-3981-65dc-d18a30d1cf09</v>
    <v>536870912</v>
    <v>1</v>
    <v>9549</v>
    <v>72</v>
    <v>Malhador</v>
    <v>4</v>
    <v>5</v>
    <v>Map</v>
    <v>6</v>
    <v>57</v>
    <v>67</v>
    <v>38564</v>
    <v>414</v>
    <v>Malhador is a municipality located in the Brazilian state of Sergipe. It is a little city in a rural area. It is located near Itabaiana. Its population was 12,653 and its area is 101 km². The municipality contains part of the Serra de Itabaiana ...</v>
    <v>38565</v>
    <v>38566</v>
    <v>38567</v>
    <v>38568</v>
    <v>Malhador</v>
    <v>38569</v>
    <v>157</v>
    <v>Malhador</v>
    <v>mdp/vdpid/6493570217027829761</v>
  </rv>
  <rv s="0">
    <v>536870912</v>
    <v>Maruim</v>
    <v>7cbaf4e2-9491-1488-38d3-b8acbe895715</v>
    <v>en-US</v>
    <v>Map</v>
  </rv>
  <rv s="1">
    <fb>94.293000000000006</fb>
    <v>8</v>
  </rv>
  <rv s="2">
    <v>4303</v>
    <v>6</v>
    <v>9550</v>
    <v>7</v>
    <v>0</v>
    <v>Image of Maruim</v>
  </rv>
  <rv s="1">
    <fb>-10.737777777778</fb>
    <v>9</v>
  </rv>
  <rv s="0">
    <v>805306368</v>
    <v>Jéferson Santos de Santana (Mayor)</v>
    <v>7082ad4b-f609-74e5-243a-b447c4734a49</v>
    <v>en-US</v>
    <v>Generic</v>
  </rv>
  <rv s="3">
    <v>1112</v>
  </rv>
  <rv s="4">
    <v>https://www.bing.com/search?q=maruim+brazil&amp;form=skydnc</v>
    <v>Learn more on Bing</v>
  </rv>
  <rv s="1">
    <fb>-37.081944444443998</fb>
    <v>9</v>
  </rv>
  <rv s="1">
    <fb>17271</fb>
    <v>8</v>
  </rv>
  <rv s="5">
    <v>#VALUE!</v>
    <v>en-US</v>
    <v>7cbaf4e2-9491-1488-38d3-b8acbe895715</v>
    <v>536870912</v>
    <v>1</v>
    <v>9551</v>
    <v>2</v>
    <v>Maruim</v>
    <v>4</v>
    <v>5</v>
    <v>Map</v>
    <v>6</v>
    <v>57</v>
    <v>67</v>
    <v>38572</v>
    <v>3</v>
    <v>Maruim is a municipality located in the Brazilian state of Sergipe. Its population was 17,271 and covers 95.55 km². Maruim has a population density of 180 inhabitants per square kilometer. It is located 30 km from the state capital of Sergipe, ...</v>
    <v>38573</v>
    <v>38574</v>
    <v>38576</v>
    <v>38577</v>
    <v>38578</v>
    <v>Maruim</v>
    <v>38579</v>
    <v>157</v>
    <v>Maruim</v>
    <v>mdp/vdpid/6493599216143695873</v>
  </rv>
  <rv s="0">
    <v>536870912</v>
    <v>Moita Bonita</v>
    <v>c8b21709-efb4-8166-3632-e9ef03deb753</v>
    <v>en-US</v>
    <v>Map</v>
  </rv>
  <rv s="1">
    <fb>95.82</fb>
    <v>8</v>
  </rv>
  <rv s="2">
    <v>4304</v>
    <v>6</v>
    <v>9552</v>
    <v>7</v>
    <v>0</v>
    <v>Image of Moita Bonita</v>
  </rv>
  <rv s="1">
    <fb>-10.577777777778</fb>
    <v>9</v>
  </rv>
  <rv s="0">
    <v>805306368</v>
    <v>Marcos Antonio Costa (Mayor)</v>
    <v>67270eec-d3d2-4248-7902-47b492565d03</v>
    <v>en-US</v>
    <v>Generic</v>
  </rv>
  <rv s="3">
    <v>1113</v>
  </rv>
  <rv s="4">
    <v>https://www.bing.com/search?q=moita+bonita+brazil&amp;form=skydnc</v>
    <v>Learn more on Bing</v>
  </rv>
  <rv s="1">
    <fb>-37.342777777777997</fb>
    <v>9</v>
  </rv>
  <rv s="1">
    <fb>11348</fb>
    <v>8</v>
  </rv>
  <rv s="5">
    <v>#VALUE!</v>
    <v>en-US</v>
    <v>c8b21709-efb4-8166-3632-e9ef03deb753</v>
    <v>536870912</v>
    <v>1</v>
    <v>9553</v>
    <v>2</v>
    <v>Moita Bonita</v>
    <v>4</v>
    <v>5</v>
    <v>Map</v>
    <v>6</v>
    <v>57</v>
    <v>67</v>
    <v>38582</v>
    <v>3</v>
    <v>Moita Bonita is a municipality located in the Brazilian state of Sergipe. Its population was 11,348 and covers 96.53 km². Moita Bonita has a population density of 120 inhabitants per square kilometer. Moita Bonita is located 64 km from the state ...</v>
    <v>38583</v>
    <v>38584</v>
    <v>38586</v>
    <v>38587</v>
    <v>38588</v>
    <v>Moita Bonita</v>
    <v>38589</v>
    <v>157</v>
    <v>Moita Bonita</v>
    <v>mdp/vdpid/6493568979892699137</v>
  </rv>
  <rv s="0">
    <v>536870912</v>
    <v>Monte Alegre de Sergipe</v>
    <v>09d3f794-fe0e-e115-b124-dab778c0e112</v>
    <v>en-US</v>
    <v>Map</v>
  </rv>
  <rv s="1">
    <fb>407</fb>
    <v>8</v>
  </rv>
  <rv s="2">
    <v>4305</v>
    <v>6</v>
    <v>9554</v>
    <v>7</v>
    <v>0</v>
    <v>Image of Monte Alegre de Sergipe</v>
  </rv>
  <rv s="1">
    <fb>-10.026944444444</fb>
    <v>9</v>
  </rv>
  <rv s="0">
    <v>805306368</v>
    <v>Antônio Fernandes Rodrigues Santos (Mayor)</v>
    <v>cbebe914-b30f-27f6-5ad6-24088a6689de</v>
    <v>en-US</v>
    <v>Generic</v>
  </rv>
  <rv s="3">
    <v>1114</v>
  </rv>
  <rv s="4">
    <v>https://www.bing.com/search?q=monte+alegre+de+sergipe+brazil&amp;form=skydnc</v>
    <v>Learn more on Bing</v>
  </rv>
  <rv s="1">
    <fb>-37.561944444444002</fb>
    <v>9</v>
  </rv>
  <rv s="1">
    <fb>15175</fb>
    <v>8</v>
  </rv>
  <rv s="5">
    <v>#VALUE!</v>
    <v>en-US</v>
    <v>09d3f794-fe0e-e115-b124-dab778c0e112</v>
    <v>536870912</v>
    <v>1</v>
    <v>9555</v>
    <v>2</v>
    <v>Monte Alegre de Sergipe</v>
    <v>4</v>
    <v>5</v>
    <v>Map</v>
    <v>6</v>
    <v>57</v>
    <v>67</v>
    <v>38592</v>
    <v>3</v>
    <v>Monte Alegre de Sergipe is a municipality located in the Brazilian state of Sergipe. Its population was 15,175. Monte Alegre de Sergipe covers 407 km² with a population density of 37 inhabitants per square kilometer.</v>
    <v>38593</v>
    <v>38594</v>
    <v>38596</v>
    <v>38597</v>
    <v>38598</v>
    <v>Monte Alegre de Sergipe</v>
    <v>38599</v>
    <v>157</v>
    <v>Monte Alegre de Sergipe</v>
    <v>mdp/vdpid/6493502457962823681</v>
  </rv>
  <rv s="0">
    <v>536870912</v>
    <v>Muribeca</v>
    <v>4d9710b2-f1ee-4efa-2221-e74a07daf495</v>
    <v>en-US</v>
    <v>Map</v>
  </rv>
  <rv s="1">
    <fb>79.147000000000006</fb>
    <v>8</v>
  </rv>
  <rv s="1">
    <fb>-10.426944444444</fb>
    <v>9</v>
  </rv>
  <rv s="4">
    <v>https://www.bing.com/search?q=muribeca+brazil&amp;form=skydnc</v>
    <v>Learn more on Bing</v>
  </rv>
  <rv s="1">
    <fb>-36.958888888889</fb>
    <v>9</v>
  </rv>
  <rv s="1">
    <fb>7822</fb>
    <v>8</v>
  </rv>
  <rv s="14">
    <v>#VALUE!</v>
    <v>en-US</v>
    <v>4d9710b2-f1ee-4efa-2221-e74a07daf495</v>
    <v>536870912</v>
    <v>1</v>
    <v>9557</v>
    <v>136</v>
    <v>Muribeca</v>
    <v>4</v>
    <v>137</v>
    <v>Map</v>
    <v>6</v>
    <v>7</v>
    <v>67</v>
    <v>38602</v>
    <v>3</v>
    <v>Muribeca is a municipality located in the Brazilian state of Sergipe. Its population was 7,639 and its area is 79 km².</v>
    <v>38603</v>
    <v>38604</v>
    <v>38605</v>
    <v>Muribeca</v>
    <v>38606</v>
    <v>157</v>
    <v>Muribeca</v>
    <v>mdp/vdpid/6493553047627628545</v>
  </rv>
  <rv s="0">
    <v>536870912</v>
    <v>Neópolis</v>
    <v>fcf273b0-35d9-d21a-1b1c-356a682351b5</v>
    <v>en-US</v>
    <v>Map</v>
  </rv>
  <rv s="1">
    <fb>259.334</fb>
    <v>8</v>
  </rv>
  <rv s="1">
    <fb>-10.32</fb>
    <v>9</v>
  </rv>
  <rv s="4">
    <v>https://www.bing.com/search?q=ne%c3%b3polis+brazil&amp;form=skydnc</v>
    <v>Learn more on Bing</v>
  </rv>
  <rv s="1">
    <fb>-36.579444444444</fb>
    <v>9</v>
  </rv>
  <rv s="1">
    <fb>18688</fb>
    <v>8</v>
  </rv>
  <rv s="16">
    <v>#VALUE!</v>
    <v>en-US</v>
    <v>fcf273b0-35d9-d21a-1b1c-356a682351b5</v>
    <v>536870912</v>
    <v>1</v>
    <v>9559</v>
    <v>151</v>
    <v>Neópolis</v>
    <v>4</v>
    <v>137</v>
    <v>Map</v>
    <v>6</v>
    <v>64</v>
    <v>67</v>
    <v>38609</v>
    <v>3</v>
    <v>Neópolis is a municipality located in the Brazilian state of Sergipe. Its population was 18,703 in 2020 and its area is 259.33 km².</v>
    <v>38610</v>
    <v>38611</v>
    <v>38612</v>
    <v>Neópolis</v>
    <v>38613</v>
    <v>Neópolis</v>
    <v>mdp/vdpid/6493555969178468353</v>
  </rv>
  <rv s="0">
    <v>536870912</v>
    <v>Nossa Senhora Aparecida, Sergipe</v>
    <v>e6a38bc1-e74b-e4dd-1b26-fed70da0f751</v>
    <v>en-US</v>
    <v>Map</v>
  </rv>
  <rv s="1">
    <fb>340.37799999999999</fb>
    <v>8</v>
  </rv>
  <rv s="2">
    <v>4306</v>
    <v>6</v>
    <v>9560</v>
    <v>7</v>
    <v>0</v>
    <v>Image of Nossa Senhora Aparecida, Sergipe</v>
  </rv>
  <rv s="0">
    <v>805306368</v>
    <v>Veronica Santos Sousa da Silva (Mayor)</v>
    <v>1558c5b8-d69f-008b-eb6c-8001c2e0fc7e</v>
    <v>en-US</v>
    <v>Generic</v>
  </rv>
  <rv s="3">
    <v>1115</v>
  </rv>
  <rv s="4">
    <v>https://www.bing.com/search?q=nossa+senhora+aparecida+brazil&amp;form=skydnc</v>
    <v>Learn more on Bing</v>
  </rv>
  <rv s="1">
    <fb>-37.488888888889001</fb>
    <v>9</v>
  </rv>
  <rv s="1">
    <fb>9232</fb>
    <v>8</v>
  </rv>
  <rv s="8">
    <v>#VALUE!</v>
    <v>en-US</v>
    <v>e6a38bc1-e74b-e4dd-1b26-fed70da0f751</v>
    <v>536870912</v>
    <v>1</v>
    <v>9561</v>
    <v>67</v>
    <v>Nossa Senhora Aparecida, Sergipe</v>
    <v>4</v>
    <v>5</v>
    <v>Map</v>
    <v>6</v>
    <v>7</v>
    <v>67</v>
    <v>38616</v>
    <v>3</v>
    <v>Nossa Senhora Aparecida is a municipality located in the Brazilian state of Sergipe. Its population was 8,809 and its area is 341 km². Nossa Senhora Aparecida has a population density of 26 inhabitants per square kilometer. It is located 99.1 km ...</v>
    <v>38617</v>
    <v>25011</v>
    <v>38619</v>
    <v>38620</v>
    <v>38621</v>
    <v>Nossa Senhora Aparecida, Sergipe</v>
    <v>38622</v>
    <v>Nossa Senhora Aparecida, Sergipe</v>
    <v>mdp/vdpid/6493520300817252353</v>
  </rv>
  <rv s="0">
    <v>536870912</v>
    <v>Nossa Senhora da Glória, Sergipe</v>
    <v>972afcb6-53b5-fcec-a428-db111c449891</v>
    <v>en-US</v>
    <v>Map</v>
  </rv>
  <rv s="1">
    <fb>756.48500000000001</fb>
    <v>8</v>
  </rv>
  <rv s="2">
    <v>4307</v>
    <v>6</v>
    <v>9562</v>
    <v>7</v>
    <v>0</v>
    <v>Image of Nossa Senhora da Glória, Sergipe</v>
  </rv>
  <rv s="1">
    <fb>-10.217777777778</fb>
    <v>9</v>
  </rv>
  <rv s="0">
    <v>805306368</v>
    <v>Luana Michele de Oliveira Silva Cacho (Mayor)</v>
    <v>26892649-c33a-83fa-ed86-2e8822cf898a</v>
    <v>en-US</v>
    <v>Generic</v>
  </rv>
  <rv s="3">
    <v>1116</v>
  </rv>
  <rv s="4">
    <v>https://www.bing.com/search?q=nossa+senhora+da+gl%c3%b3ria+brazil&amp;form=skydnc</v>
    <v>Learn more on Bing</v>
  </rv>
  <rv s="1">
    <fb>-37.42</fb>
    <v>9</v>
  </rv>
  <rv s="1">
    <fb>37324</fb>
    <v>8</v>
  </rv>
  <rv s="5">
    <v>#VALUE!</v>
    <v>en-US</v>
    <v>972afcb6-53b5-fcec-a428-db111c449891</v>
    <v>536870912</v>
    <v>1</v>
    <v>9563</v>
    <v>2</v>
    <v>Nossa Senhora da Glória, Sergipe</v>
    <v>4</v>
    <v>5</v>
    <v>Map</v>
    <v>6</v>
    <v>57</v>
    <v>67</v>
    <v>38625</v>
    <v>3</v>
    <v>Nossa Senhora da Glória is a municipality located in the Brazilian state of Sergipe. Its population was 37,324 and its area is 757.45 km². It has a population density of 48 inhabitants per square kilometer. Nossa Senhora da Glória is located 126 ...</v>
    <v>38626</v>
    <v>38627</v>
    <v>38629</v>
    <v>38630</v>
    <v>38631</v>
    <v>Nossa Senhora da Glória, Sergipe</v>
    <v>38632</v>
    <v>157</v>
    <v>Nossa Senhora da Glória, Sergipe</v>
    <v>mdp/vdpid/6493504347714879489</v>
  </rv>
  <rv s="0">
    <v>536870912</v>
    <v>Nossa Senhora das Dores, Sergipe</v>
    <v>599b9a43-781b-33a7-a537-466900cdc0e3</v>
    <v>en-US</v>
    <v>Map</v>
  </rv>
  <rv s="1">
    <fb>471.00099999999998</fb>
    <v>8</v>
  </rv>
  <rv s="1">
    <fb>-10.491944444444</fb>
    <v>9</v>
  </rv>
  <rv s="4">
    <v>https://www.bing.com/search?q=nossa+senhora+das+dores+brazil&amp;form=skydnc</v>
    <v>Learn more on Bing</v>
  </rv>
  <rv s="1">
    <fb>-37.192777777777998</fb>
    <v>9</v>
  </rv>
  <rv s="1">
    <fb>24996</fb>
    <v>8</v>
  </rv>
  <rv s="14">
    <v>#VALUE!</v>
    <v>en-US</v>
    <v>599b9a43-781b-33a7-a537-466900cdc0e3</v>
    <v>536870912</v>
    <v>1</v>
    <v>9565</v>
    <v>136</v>
    <v>Nossa Senhora das Dores, Sergipe</v>
    <v>4</v>
    <v>137</v>
    <v>Map</v>
    <v>6</v>
    <v>7</v>
    <v>67</v>
    <v>38635</v>
    <v>3</v>
    <v>Nossa Senhora das Dores is a municipality located in the Brazilian state of Sergipe. Its population was 26,795 and its area is 471 km². It is named after 'Nossa Senhora das Dores', which translates to 'Our lady of Sorrows', referring to Mary, ...</v>
    <v>38636</v>
    <v>38637</v>
    <v>38638</v>
    <v>Nossa Senhora das Dores, Sergipe</v>
    <v>38639</v>
    <v>157</v>
    <v>Nossa Senhora das Dores, Sergipe</v>
    <v>mdp/vdpid/6493544926834327553</v>
  </rv>
  <rv s="0">
    <v>536870912</v>
    <v>Nossa Senhora de Lourdes, Sergipe</v>
    <v>c75ca64c-6998-d2de-5217-259bc5797864</v>
    <v>en-US</v>
    <v>Map</v>
  </rv>
  <rv s="1">
    <fb>81061</fb>
    <v>8</v>
  </rv>
  <rv s="1">
    <fb>-10.079444444444</fb>
    <v>9</v>
  </rv>
  <rv s="4">
    <v>https://www.bing.com/search?q=nossa+senhora+de+lourdes+brazil&amp;form=skydnc</v>
    <v>Learn more on Bing</v>
  </rv>
  <rv s="1">
    <fb>-37.107777777777997</fb>
    <v>9</v>
  </rv>
  <rv s="1">
    <fb>6268</fb>
    <v>8</v>
  </rv>
  <rv s="16">
    <v>#VALUE!</v>
    <v>en-US</v>
    <v>c75ca64c-6998-d2de-5217-259bc5797864</v>
    <v>536870912</v>
    <v>1</v>
    <v>9567</v>
    <v>151</v>
    <v>Nossa Senhora de Lourdes, Sergipe</v>
    <v>4</v>
    <v>137</v>
    <v>Map</v>
    <v>6</v>
    <v>7</v>
    <v>67</v>
    <v>38642</v>
    <v>3</v>
    <v>Nossa Senhora de Lourdes is a municipality located in the Brazilian state of Sergipe. Its population was 6,496 and its area is 80 km².</v>
    <v>38643</v>
    <v>38644</v>
    <v>38645</v>
    <v>Nossa Senhora de Lourdes, Sergipe</v>
    <v>38646</v>
    <v>Nossa Senhora de Lourdes, Sergipe</v>
    <v>mdp/vdpid/6493529739863523329</v>
  </rv>
  <rv s="0">
    <v>536870912</v>
    <v>Nossa Senhora do Socorro</v>
    <v>961d8472-c4d1-2142-33a9-0a4f28586a07</v>
    <v>en-US</v>
    <v>Map</v>
  </rv>
  <rv s="1">
    <fb>156.77099999999999</fb>
    <v>8</v>
  </rv>
  <rv s="2">
    <v>4308</v>
    <v>6</v>
    <v>9568</v>
    <v>7</v>
    <v>0</v>
    <v>Image of Nossa Senhora do Socorro</v>
  </rv>
  <rv s="1">
    <fb>-10.855</fb>
    <v>9</v>
  </rv>
  <rv s="0">
    <v>805306368</v>
    <v>Padre Inaldo Luis da Silva (Mayor)</v>
    <v>90f0c6bb-f6e7-bec5-6df0-b1be54f365cb</v>
    <v>en-US</v>
    <v>Generic</v>
  </rv>
  <rv s="3">
    <v>1117</v>
  </rv>
  <rv s="4">
    <v>https://www.bing.com/search?q=nossa+senhora+do+socorro+brazil&amp;form=skydnc</v>
    <v>Learn more on Bing</v>
  </rv>
  <rv s="1">
    <fb>-37.125833333332999</fb>
    <v>9</v>
  </rv>
  <rv s="1">
    <fb>185706</fb>
    <v>8</v>
  </rv>
  <rv s="5">
    <v>#VALUE!</v>
    <v>en-US</v>
    <v>961d8472-c4d1-2142-33a9-0a4f28586a07</v>
    <v>536870912</v>
    <v>1</v>
    <v>9569</v>
    <v>2</v>
    <v>Nossa Senhora do Socorro</v>
    <v>4</v>
    <v>5</v>
    <v>Map</v>
    <v>6</v>
    <v>57</v>
    <v>67</v>
    <v>38649</v>
    <v>3</v>
    <v>Nossa Senhora do Socorro is a municipality located in the Brazilian state of Sergipe. Its population was 185,706 and its area is 155.02 km². Nossa Senhora do Socorro is located 36 km from the state capital of Sergipe, Aracaju.</v>
    <v>38650</v>
    <v>38651</v>
    <v>38653</v>
    <v>38654</v>
    <v>38655</v>
    <v>Nossa Senhora do Socorro</v>
    <v>38656</v>
    <v>157</v>
    <v>Nossa Senhora do Socorro</v>
    <v>mdp/vdpid/6493598708968456193</v>
  </rv>
  <rv s="0">
    <v>536870912</v>
    <v>Pacatuba, Sergipe</v>
    <v>4b022539-9e9c-bfcc-e6cb-7f859ddacfef</v>
    <v>en-US</v>
    <v>Map</v>
  </rv>
  <rv s="1">
    <fb>363.76100000000002</fb>
    <v>8</v>
  </rv>
  <rv s="1">
    <fb>-10.452777777778</fb>
    <v>9</v>
  </rv>
  <rv s="4">
    <v>https://www.bing.com/search?q=pacatuba%2c+sergipe+brazil&amp;form=skydnc</v>
    <v>Learn more on Bing</v>
  </rv>
  <rv s="1">
    <fb>-36.650833333332997</fb>
    <v>9</v>
  </rv>
  <rv s="1">
    <fb>12502</fb>
    <v>8</v>
  </rv>
  <rv s="14">
    <v>#VALUE!</v>
    <v>en-US</v>
    <v>4b022539-9e9c-bfcc-e6cb-7f859ddacfef</v>
    <v>536870912</v>
    <v>1</v>
    <v>9571</v>
    <v>136</v>
    <v>Pacatuba, Sergipe</v>
    <v>4</v>
    <v>137</v>
    <v>Map</v>
    <v>6</v>
    <v>7</v>
    <v>67</v>
    <v>38659</v>
    <v>3</v>
    <v>Pacatuba is a municipality located in the Brazilian state of Sergipe. Its population was 14,540 and its area is 364 km². The municipality contains part of the 5,547 hectares Santa Isabel Biological Reserve, a strictly protected conservation unit ...</v>
    <v>38660</v>
    <v>38661</v>
    <v>38662</v>
    <v>Pacatuba, Sergipe</v>
    <v>38663</v>
    <v>157</v>
    <v>Pacatuba, Sergipe</v>
    <v>mdp/vdpid/6493932825849364481</v>
  </rv>
  <rv s="0">
    <v>536870912</v>
    <v>Pedra Mole</v>
    <v>e64a7aca-26fd-b18b-fc65-2d57c862b4a8</v>
    <v>en-US</v>
    <v>Map</v>
  </rv>
  <rv s="1">
    <fb>81.616</fb>
    <v>8</v>
  </rv>
  <rv s="1">
    <fb>-10.616944444444</fb>
    <v>9</v>
  </rv>
  <rv s="4">
    <v>https://www.bing.com/search?q=pedra+mole+brazil&amp;form=skydnc</v>
    <v>Learn more on Bing</v>
  </rv>
  <rv s="1">
    <fb>-37.686944444444002</fb>
    <v>9</v>
  </rv>
  <rv s="16">
    <v>#VALUE!</v>
    <v>en-US</v>
    <v>e64a7aca-26fd-b18b-fc65-2d57c862b4a8</v>
    <v>536870912</v>
    <v>1</v>
    <v>9573</v>
    <v>151</v>
    <v>Pedra Mole</v>
    <v>4</v>
    <v>137</v>
    <v>Map</v>
    <v>6</v>
    <v>7</v>
    <v>67</v>
    <v>38666</v>
    <v>3</v>
    <v>Pedra Mole is a municipality located in the Brazilian state of Sergipe. Its population was 3,285 and its area is 82 km².</v>
    <v>38667</v>
    <v>38668</v>
    <v>38669</v>
    <v>Pedra Mole</v>
    <v>32289</v>
    <v>Pedra Mole</v>
    <v>mdp/vdpid/6493560458711138305</v>
  </rv>
  <rv s="0">
    <v>536870912</v>
    <v>Pedrinhas</v>
    <v>9d254685-b132-1014-b61f-daa9dfb5dc0b</v>
    <v>en-US</v>
    <v>Map</v>
  </rv>
  <rv s="1">
    <fb>33.942</fb>
    <v>8</v>
  </rv>
  <rv s="2">
    <v>4309</v>
    <v>6</v>
    <v>9574</v>
    <v>7</v>
    <v>0</v>
    <v>Image of Pedrinhas</v>
  </rv>
  <rv s="1">
    <fb>-11.191944444443999</fb>
    <v>9</v>
  </rv>
  <rv s="4">
    <v>https://www.bing.com/search?q=pedrinhas+brazil&amp;form=skydnc</v>
    <v>Learn more on Bing</v>
  </rv>
  <rv s="1">
    <fb>-37.673888888889003</fb>
    <v>9</v>
  </rv>
  <rv s="1">
    <fb>8833</fb>
    <v>8</v>
  </rv>
  <rv s="12">
    <v>#VALUE!</v>
    <v>en-US</v>
    <v>9d254685-b132-1014-b61f-daa9dfb5dc0b</v>
    <v>536870912</v>
    <v>1</v>
    <v>9575</v>
    <v>120</v>
    <v>Pedrinhas</v>
    <v>4</v>
    <v>5</v>
    <v>Map</v>
    <v>6</v>
    <v>874</v>
    <v>67</v>
    <v>38672</v>
    <v>3</v>
    <v>Pedrinhas is a municipality in the state of Sergipe in Brazil. Its area is 33.144 km², and its population is 9,665 inhabitants. It has an elevation of 165 m.</v>
    <v>38673</v>
    <v>38674</v>
    <v>38675</v>
    <v>38676</v>
    <v>Pedrinhas</v>
    <v>38677</v>
    <v>Pedrinhas</v>
    <v>mdp/vdpid/6493589319683407873</v>
  </rv>
  <rv s="0">
    <v>536870912</v>
    <v>Pinhão, Sergipe</v>
    <v>afe4bd7e-c887-2adf-74dc-8fcfaec03d49</v>
    <v>en-US</v>
    <v>Map</v>
  </rv>
  <rv s="1">
    <fb>155.886</fb>
    <v>8</v>
  </rv>
  <rv s="2">
    <v>4310</v>
    <v>6</v>
    <v>9576</v>
    <v>7</v>
    <v>0</v>
    <v>Image of Pinhão, Sergipe</v>
  </rv>
  <rv s="1">
    <fb>-10.566944444443999</fb>
    <v>9</v>
  </rv>
  <rv s="0">
    <v>805306368</v>
    <v>Eduardo Marques de Oliveira (Mayor)</v>
    <v>ac9dfb26-ad69-b03f-1c8b-8ee6e0cb9668</v>
    <v>en-US</v>
    <v>Generic</v>
  </rv>
  <rv s="3">
    <v>1118</v>
  </rv>
  <rv s="4">
    <v>https://www.bing.com/search?q=pinh%c3%a3o+brazil&amp;form=skydnc</v>
    <v>Learn more on Bing</v>
  </rv>
  <rv s="1">
    <fb>-37.722777777777999</fb>
    <v>9</v>
  </rv>
  <rv s="1">
    <fb>6627</fb>
    <v>8</v>
  </rv>
  <rv s="5">
    <v>#VALUE!</v>
    <v>en-US</v>
    <v>afe4bd7e-c887-2adf-74dc-8fcfaec03d49</v>
    <v>536870912</v>
    <v>1</v>
    <v>9577</v>
    <v>2</v>
    <v>Pinhão, Sergipe</v>
    <v>4</v>
    <v>5</v>
    <v>Map</v>
    <v>6</v>
    <v>57</v>
    <v>67</v>
    <v>38680</v>
    <v>3</v>
    <v>Pinhão is a municipality located in the Brazilian state of Sergipe. Its population was 6,627 and its area is 156.1 km². Pinhão has a population density of 42 inhabitants per square kilometer. Pinhão is located 80.7 km from the state capital of ...</v>
    <v>38681</v>
    <v>38682</v>
    <v>38684</v>
    <v>38685</v>
    <v>38686</v>
    <v>Pinhão, Sergipe</v>
    <v>38687</v>
    <v>157</v>
    <v>Pinhão, Sergipe</v>
    <v>mdp/vdpid/6493559736485543937</v>
  </rv>
  <rv s="0">
    <v>536870912</v>
    <v>Pirambu</v>
    <v>8684b764-8bac-c672-0823-6557875a2756</v>
    <v>en-US</v>
    <v>Map</v>
  </rv>
  <rv s="1">
    <fb>218.084</fb>
    <v>8</v>
  </rv>
  <rv s="2">
    <v>4311</v>
    <v>6</v>
    <v>9578</v>
    <v>7</v>
    <v>0</v>
    <v>Image of Pirambu</v>
  </rv>
  <rv s="4">
    <v>https://www.bing.com/search?q=pirambu+brazil&amp;form=skydnc</v>
    <v>Learn more on Bing</v>
  </rv>
  <rv s="1">
    <fb>-36.855833333333003</fb>
    <v>9</v>
  </rv>
  <rv s="9">
    <v>#VALUE!</v>
    <v>en-US</v>
    <v>8684b764-8bac-c672-0823-6557875a2756</v>
    <v>536870912</v>
    <v>1</v>
    <v>9579</v>
    <v>72</v>
    <v>Pirambu</v>
    <v>4</v>
    <v>5</v>
    <v>Map</v>
    <v>6</v>
    <v>57</v>
    <v>67</v>
    <v>38690</v>
    <v>414</v>
    <v>Pirambu is a municipality located in the Brazilian state of Sergipe. Its population was 9,359 and its area is 218 km². The municipality contains part of the 5,547 hectares Santa Isabel Biological Reserve, a strictly protected conservation unit ...</v>
    <v>38691</v>
    <v>38574</v>
    <v>38692</v>
    <v>38693</v>
    <v>Pirambu</v>
    <v>23931</v>
    <v>93</v>
    <v>Pirambu</v>
    <v>mdp/vdpid/6493605881429622785</v>
  </rv>
  <rv s="0">
    <v>536870912</v>
    <v>Poço Redondo</v>
    <v>d1370057-4742-75fe-0208-ecd3c12a60c7</v>
    <v>en-US</v>
    <v>Map</v>
  </rv>
  <rv s="1">
    <fb>1212.461</fb>
    <v>8</v>
  </rv>
  <rv s="2">
    <v>4312</v>
    <v>6</v>
    <v>9580</v>
    <v>7</v>
    <v>0</v>
    <v>Image of Poço Redondo</v>
  </rv>
  <rv s="1">
    <fb>-9.8058333333333003</fb>
    <v>9</v>
  </rv>
  <rv s="0">
    <v>805306368</v>
    <v>Frei Enoque Salvador de Melo (Mayor)</v>
    <v>735f5d06-991a-5b00-bcb8-603714013c36</v>
    <v>en-US</v>
    <v>Generic</v>
  </rv>
  <rv s="3">
    <v>1119</v>
  </rv>
  <rv s="4">
    <v>https://www.bing.com/search?q=po%c3%a7o+redondo+brazil&amp;form=skydnc</v>
    <v>Learn more on Bing</v>
  </rv>
  <rv s="1">
    <fb>-37.685000000000002</fb>
    <v>9</v>
  </rv>
  <rv s="1">
    <fb>35122</fb>
    <v>8</v>
  </rv>
  <rv s="5">
    <v>#VALUE!</v>
    <v>en-US</v>
    <v>d1370057-4742-75fe-0208-ecd3c12a60c7</v>
    <v>536870912</v>
    <v>1</v>
    <v>9581</v>
    <v>2</v>
    <v>Poço Redondo</v>
    <v>4</v>
    <v>5</v>
    <v>Map</v>
    <v>6</v>
    <v>57</v>
    <v>67</v>
    <v>38696</v>
    <v>3</v>
    <v>Poço Redondo is a municipality located in the Brazilian state of Sergipe. Its population is 35,122 and its area is 1,212 km², which makes it the largest municipality in that state.</v>
    <v>38697</v>
    <v>38698</v>
    <v>38700</v>
    <v>38701</v>
    <v>38702</v>
    <v>Poço Redondo</v>
    <v>38703</v>
    <v>157</v>
    <v>Poço Redondo</v>
    <v>mdp/vdpid/6493307707066417153</v>
  </rv>
  <rv s="0">
    <v>536870912</v>
    <v>Poço Verde</v>
    <v>a51087fd-d8be-cf16-a397-010beb08954c</v>
    <v>en-US</v>
    <v>Map</v>
  </rv>
  <rv s="1">
    <fb>430.97300000000001</fb>
    <v>8</v>
  </rv>
  <rv s="0">
    <v>805306368</v>
    <v>Iggor Oliveira (Mayor)</v>
    <v>0e49ba20-a09c-8307-e19c-d000a584283f</v>
    <v>en-US</v>
    <v>Generic</v>
  </rv>
  <rv s="3">
    <v>1120</v>
  </rv>
  <rv s="4">
    <v>https://www.bing.com/search?q=po%c3%a7o+verde+brazil&amp;form=skydnc</v>
    <v>Learn more on Bing</v>
  </rv>
  <rv s="1">
    <fb>-38.182777777778</fb>
    <v>9</v>
  </rv>
  <rv s="1">
    <fb>23867</fb>
    <v>8</v>
  </rv>
  <rv s="39">
    <v>#VALUE!</v>
    <v>en-US</v>
    <v>a51087fd-d8be-cf16-a397-010beb08954c</v>
    <v>536870912</v>
    <v>1</v>
    <v>9583</v>
    <v>6109</v>
    <v>Poço Verde</v>
    <v>4</v>
    <v>137</v>
    <v>Map</v>
    <v>6</v>
    <v>57</v>
    <v>67</v>
    <v>38706</v>
    <v>3</v>
    <v>Poço Verde is the westernmost municipality in the Brazilian state of Sergipe. Its population was 23,867 as of 2020 and its area is 431 square kilometers.</v>
    <v>2502</v>
    <v>38708</v>
    <v>38709</v>
    <v>38710</v>
    <v>Poço Verde</v>
    <v>38711</v>
    <v>2370</v>
    <v>Poço Verde</v>
    <v>mdp/vdpid/6493469026071609345</v>
  </rv>
  <rv s="0">
    <v>536870912</v>
    <v>Porto da Folha</v>
    <v>da0b1869-9ca9-88f8-f848-5a0803b79507</v>
    <v>en-US</v>
    <v>Map</v>
  </rv>
  <rv s="1">
    <fb>877.30100000000004</fb>
    <v>8</v>
  </rv>
  <rv s="2">
    <v>4313</v>
    <v>6</v>
    <v>9584</v>
    <v>7</v>
    <v>0</v>
    <v>Image of Porto da Folha</v>
  </rv>
  <rv s="1">
    <fb>-9.9169444444444004</fb>
    <v>9</v>
  </rv>
  <rv s="0">
    <v>805306368</v>
    <v>Albino Tavares de Almeida Neto (Mayor)</v>
    <v>9a7d5368-60c5-d368-2285-f472e0d1afa6</v>
    <v>en-US</v>
    <v>Generic</v>
  </rv>
  <rv s="3">
    <v>1121</v>
  </rv>
  <rv s="4">
    <v>https://www.bing.com/search?q=porto+da+folha+brazil&amp;form=skydnc</v>
    <v>Learn more on Bing</v>
  </rv>
  <rv s="1">
    <fb>-37.277777777777999</fb>
    <v>9</v>
  </rv>
  <rv s="1">
    <fb>28693</fb>
    <v>8</v>
  </rv>
  <rv s="5">
    <v>#VALUE!</v>
    <v>en-US</v>
    <v>da0b1869-9ca9-88f8-f848-5a0803b79507</v>
    <v>536870912</v>
    <v>1</v>
    <v>9585</v>
    <v>2</v>
    <v>Porto da Folha</v>
    <v>4</v>
    <v>5</v>
    <v>Map</v>
    <v>6</v>
    <v>57</v>
    <v>67</v>
    <v>38714</v>
    <v>3</v>
    <v>Porto da Folha is a municipality located in the Brazilian state of Sergipe. It has a population of 28,693 and covers an area of 876.67 km². Porto da Folha has a population density of 33 inhabitants per square kilometer. It is located 165 km from ...</v>
    <v>38715</v>
    <v>38716</v>
    <v>38718</v>
    <v>38719</v>
    <v>38720</v>
    <v>Porto da Folha</v>
    <v>38721</v>
    <v>157</v>
    <v>Porto da Folha</v>
    <v>mdp/vdpid/6493522489757401089</v>
  </rv>
  <rv s="0">
    <v>536870912</v>
    <v>Propriá</v>
    <v>a5ec5be5-1ee1-38c2-53f3-739854ac7079</v>
    <v>en-US</v>
    <v>Map</v>
  </rv>
  <rv s="1">
    <fb>95.040999999999997</fb>
    <v>8</v>
  </rv>
  <rv s="2">
    <v>4314</v>
    <v>6</v>
    <v>9586</v>
    <v>7</v>
    <v>0</v>
    <v>Image of Propriá</v>
  </rv>
  <rv s="1">
    <fb>-10.211111111111</fb>
    <v>9</v>
  </rv>
  <rv s="4">
    <v>https://www.bing.com/search?q=propri%c3%a1+brazil&amp;form=skydnc</v>
    <v>Learn more on Bing</v>
  </rv>
  <rv s="1">
    <fb>-36.840277777777999</fb>
    <v>9</v>
  </rv>
  <rv s="1">
    <fb>26618</fb>
    <v>8</v>
  </rv>
  <rv s="9">
    <v>#VALUE!</v>
    <v>en-US</v>
    <v>a5ec5be5-1ee1-38c2-53f3-739854ac7079</v>
    <v>536870912</v>
    <v>1</v>
    <v>9587</v>
    <v>72</v>
    <v>Propriá</v>
    <v>4</v>
    <v>5</v>
    <v>Map</v>
    <v>6</v>
    <v>7</v>
    <v>67</v>
    <v>38724</v>
    <v>3</v>
    <v>Propriá is a municipality located in the Brazilian state of Sergipe. Its population was 29,692 and its area is 95 km². There are two football clubs in Propriá. América and Propriá. América owns José Neto Stadium, which has a maximum capacity of ...</v>
    <v>38725</v>
    <v>38726</v>
    <v>38727</v>
    <v>38728</v>
    <v>Propriá</v>
    <v>38729</v>
    <v>157</v>
    <v>Propriá</v>
    <v>mdp/vdpid/6493551158848651265</v>
  </rv>
  <rv s="0">
    <v>536870912</v>
    <v>Riachão do Dantas</v>
    <v>e9424ec0-af99-c2eb-54e3-39da49daa920</v>
    <v>en-US</v>
    <v>Map</v>
  </rv>
  <rv s="1">
    <fb>528.25599999999997</fb>
    <v>8</v>
  </rv>
  <rv s="2">
    <v>4315</v>
    <v>6</v>
    <v>9588</v>
    <v>7</v>
    <v>0</v>
    <v>Image of Riachão do Dantas</v>
  </rv>
  <rv s="1">
    <fb>-11.068888888888999</fb>
    <v>9</v>
  </rv>
  <rv s="4">
    <v>https://www.bing.com/search?q=riach%c3%a3o+do+dantas+brazil&amp;form=skydnc</v>
    <v>Learn more on Bing</v>
  </rv>
  <rv s="1">
    <fb>18313</fb>
    <v>8</v>
  </rv>
  <rv s="9">
    <v>#VALUE!</v>
    <v>en-US</v>
    <v>e9424ec0-af99-c2eb-54e3-39da49daa920</v>
    <v>536870912</v>
    <v>1</v>
    <v>9589</v>
    <v>72</v>
    <v>Riachão do Dantas</v>
    <v>4</v>
    <v>5</v>
    <v>Map</v>
    <v>6</v>
    <v>7</v>
    <v>67</v>
    <v>38732</v>
    <v>3</v>
    <v>Riachão do Dantas is a municipality located in the Brazilian state of Sergipe. Its population was 19,809 and its area is 528 km².</v>
    <v>38733</v>
    <v>38734</v>
    <v>38735</v>
    <v>22166</v>
    <v>Riachão do Dantas</v>
    <v>38736</v>
    <v>157</v>
    <v>Riachão do Dantas</v>
    <v>mdp/vdpid/6493579320731107329</v>
  </rv>
  <rv s="0">
    <v>536870912</v>
    <v>Riachuelo, Sergipe</v>
    <v>9baa878b-7eda-db40-5e41-6e4723a6d4e1</v>
    <v>en-US</v>
    <v>Map</v>
  </rv>
  <rv s="1">
    <fb>78</fb>
    <v>8</v>
  </rv>
  <rv s="2">
    <v>4316</v>
    <v>6</v>
    <v>9590</v>
    <v>7</v>
    <v>0</v>
    <v>Image of Riachuelo, Sergipe</v>
  </rv>
  <rv s="1">
    <fb>-10.727777777778</fb>
    <v>9</v>
  </rv>
  <rv s="0">
    <v>805306368</v>
    <v>Peterson Dantas Araujo (Mayor)</v>
    <v>43945719-46b3-e75b-7f45-047d8d28a260</v>
    <v>en-US</v>
    <v>Generic</v>
  </rv>
  <rv s="3">
    <v>1122</v>
  </rv>
  <rv s="4">
    <v>https://www.bing.com/search?q=riachuelo+brazil&amp;form=skydnc</v>
    <v>Learn more on Bing</v>
  </rv>
  <rv s="1">
    <fb>-37.186944444444002</fb>
    <v>9</v>
  </rv>
  <rv s="1">
    <fb>8311</fb>
    <v>8</v>
  </rv>
  <rv s="8">
    <v>#VALUE!</v>
    <v>en-US</v>
    <v>9baa878b-7eda-db40-5e41-6e4723a6d4e1</v>
    <v>536870912</v>
    <v>1</v>
    <v>9591</v>
    <v>67</v>
    <v>Riachuelo, Sergipe</v>
    <v>4</v>
    <v>5</v>
    <v>Map</v>
    <v>6</v>
    <v>7</v>
    <v>67</v>
    <v>38739</v>
    <v>3</v>
    <v>Riachuelo is a municipality located in the Brazilian state of Sergipe. Its population was 10,284 and covers 78.31 km². Riachuelo has a population density of 130 inhabitants per square kilometer. Riachuelo is located 23 km from the state capital ...</v>
    <v>38740</v>
    <v>38741</v>
    <v>38743</v>
    <v>38744</v>
    <v>38745</v>
    <v>Riachuelo, Sergipe</v>
    <v>38746</v>
    <v>Riachuelo, Sergipe</v>
    <v>mdp/vdpid/6493597567446679553</v>
  </rv>
  <rv s="0">
    <v>536870912</v>
    <v>Ribeirópolis</v>
    <v>0847a8f6-2a03-a7b0-9312-dfe44fb0c67c</v>
    <v>en-US</v>
    <v>Map</v>
  </rv>
  <rv s="1">
    <fb>263</fb>
    <v>8</v>
  </rv>
  <rv s="1">
    <fb>-10.5388888888889</fb>
    <v>9</v>
  </rv>
  <rv s="4">
    <v>https://www.bing.com/search?q=ribeir%c3%b3polis+brazil&amp;form=skydnc</v>
    <v>Learn more on Bing</v>
  </rv>
  <rv s="1">
    <fb>-37.436111111111103</fb>
    <v>9</v>
  </rv>
  <rv s="1">
    <fb>17033</fb>
    <v>8</v>
  </rv>
  <rv s="14">
    <v>#VALUE!</v>
    <v>en-US</v>
    <v>0847a8f6-2a03-a7b0-9312-dfe44fb0c67c</v>
    <v>536870912</v>
    <v>1</v>
    <v>9593</v>
    <v>136</v>
    <v>Ribeirópolis</v>
    <v>4</v>
    <v>137</v>
    <v>Map</v>
    <v>6</v>
    <v>7</v>
    <v>67</v>
    <v>38749</v>
    <v>3</v>
    <v>Ribeirópolis is a municipality located in the Brazilian state of Sergipe. Its population was 18,773 and its area is 262 km².</v>
    <v>38750</v>
    <v>38751</v>
    <v>38752</v>
    <v>Ribeirópolis</v>
    <v>38753</v>
    <v>157</v>
    <v>Ribeirópolis</v>
    <v>mdp/vdpid/6493522008989499393</v>
  </rv>
  <rv s="0">
    <v>536870912</v>
    <v>Rosário do Catete</v>
    <v>0715d92c-3fbd-74d3-aaec-163aa2bc6673</v>
    <v>en-US</v>
    <v>Map</v>
  </rv>
  <rv s="1">
    <fb>105.413</fb>
    <v>8</v>
  </rv>
  <rv s="2">
    <v>4317</v>
    <v>6</v>
    <v>9594</v>
    <v>7</v>
    <v>0</v>
    <v>Image of Rosário do Catete</v>
  </rv>
  <rv s="1">
    <fb>-10.695833333333001</fb>
    <v>9</v>
  </rv>
  <rv s="4">
    <v>https://www.bing.com/search?q=ros%c3%a1rio+do+catete+brazil&amp;form=skydnc</v>
    <v>Learn more on Bing</v>
  </rv>
  <rv s="1">
    <fb>-37.030833333333</fb>
    <v>9</v>
  </rv>
  <rv s="9">
    <v>#VALUE!</v>
    <v>en-US</v>
    <v>0715d92c-3fbd-74d3-aaec-163aa2bc6673</v>
    <v>536870912</v>
    <v>1</v>
    <v>9595</v>
    <v>72</v>
    <v>Rosário do Catete</v>
    <v>4</v>
    <v>5</v>
    <v>Map</v>
    <v>6</v>
    <v>7</v>
    <v>67</v>
    <v>38756</v>
    <v>3</v>
    <v>Rosário do Catete is a municipality located in the Brazilian state of Sergipe. Its population was 11,008 and its area is 105 km².</v>
    <v>38757</v>
    <v>38758</v>
    <v>38759</v>
    <v>38760</v>
    <v>Rosário do Catete</v>
    <v>1083</v>
    <v>157</v>
    <v>Rosário do Catete</v>
    <v>mdp/vdpid/6493596879715041281</v>
  </rv>
  <rv s="0">
    <v>536870912</v>
    <v>Salgado</v>
    <v>5f61d59d-b28b-1dc7-7386-1e34c8b2710e</v>
    <v>en-US</v>
    <v>Map</v>
  </rv>
  <rv s="1">
    <fb>248.453</fb>
    <v>8</v>
  </rv>
  <rv s="2">
    <v>4318</v>
    <v>6</v>
    <v>9596</v>
    <v>7</v>
    <v>0</v>
    <v>Image of Salgado</v>
  </rv>
  <rv s="1">
    <fb>-11.031944444443999</fb>
    <v>9</v>
  </rv>
  <rv s="0">
    <v>805306368</v>
    <v>Duilio Siqueira Ribeiro (Mayor)</v>
    <v>777ce710-d084-0184-6258-52f908e83396</v>
    <v>en-US</v>
    <v>Generic</v>
  </rv>
  <rv s="3">
    <v>1123</v>
  </rv>
  <rv s="4">
    <v>https://www.bing.com/search?q=salgado+brazil&amp;form=skydnc</v>
    <v>Learn more on Bing</v>
  </rv>
  <rv s="1">
    <fb>-37.475000000000001</fb>
    <v>9</v>
  </rv>
  <rv s="1">
    <fb>20025</fb>
    <v>8</v>
  </rv>
  <rv s="5">
    <v>#VALUE!</v>
    <v>en-US</v>
    <v>5f61d59d-b28b-1dc7-7386-1e34c8b2710e</v>
    <v>536870912</v>
    <v>1</v>
    <v>9597</v>
    <v>2</v>
    <v>Salgado</v>
    <v>4</v>
    <v>5</v>
    <v>Map</v>
    <v>6</v>
    <v>57</v>
    <v>67</v>
    <v>38763</v>
    <v>3</v>
    <v>Salgado is a municipality located in the Brazilian state of Sergipe. It has an area of 248 km² and an estimated population of 20,025.</v>
    <v>38764</v>
    <v>38765</v>
    <v>38767</v>
    <v>38768</v>
    <v>38769</v>
    <v>Salgado</v>
    <v>38770</v>
    <v>157</v>
    <v>Salgado</v>
    <v>mdp/vdpid/6493587534503739393</v>
  </rv>
  <rv s="0">
    <v>536870912</v>
    <v>Santa Luzia do Itanhy</v>
    <v>7c94bbb1-890b-9142-93ae-89b6bd1093b5</v>
    <v>en-US</v>
    <v>Map</v>
  </rv>
  <rv s="1">
    <fb>329.49599999999998</fb>
    <v>8</v>
  </rv>
  <rv s="1">
    <fb>-11.350833333333</fb>
    <v>9</v>
  </rv>
  <rv s="4">
    <v>https://www.bing.com/search?q=santa+luzia+do+itanhy+brazil&amp;form=skydnc</v>
    <v>Learn more on Bing</v>
  </rv>
  <rv s="1">
    <fb>-37.447777777778001</fb>
    <v>9</v>
  </rv>
  <rv s="1">
    <fb>13616</fb>
    <v>8</v>
  </rv>
  <rv s="14">
    <v>#VALUE!</v>
    <v>en-US</v>
    <v>7c94bbb1-890b-9142-93ae-89b6bd1093b5</v>
    <v>536870912</v>
    <v>1</v>
    <v>9599</v>
    <v>136</v>
    <v>Santa Luzia do Itanhy</v>
    <v>4</v>
    <v>137</v>
    <v>Map</v>
    <v>6</v>
    <v>7</v>
    <v>67</v>
    <v>38773</v>
    <v>3</v>
    <v>Santa Luzia do Itanhy is a municipality located in the Brazilian state of Sergipe. Its population was 14,121 and its area is 330 km².</v>
    <v>38774</v>
    <v>38775</v>
    <v>38776</v>
    <v>Santa Luzia do Itanhy</v>
    <v>38777</v>
    <v>157</v>
    <v>Santa Luzia do Itanhy</v>
    <v>mdp/vdpid/6505602901103083521</v>
  </rv>
  <rv s="0">
    <v>536870912</v>
    <v>Santa Rosa de Lima, Sergipe</v>
    <v>d4bf8f7d-d9bc-1e4a-1f7b-d9ab31bc8534</v>
    <v>en-US</v>
    <v>Map</v>
  </rv>
  <rv s="1">
    <fb>67.606999999999999</fb>
    <v>8</v>
  </rv>
  <rv s="2">
    <v>4319</v>
    <v>6</v>
    <v>9600</v>
    <v>7</v>
    <v>0</v>
    <v>Image of Santa Rosa de Lima, Sergipe</v>
  </rv>
  <rv s="1">
    <fb>-10.645833333333</fb>
    <v>9</v>
  </rv>
  <rv s="4">
    <v>https://www.bing.com/search?q=santa+rosa+de+lima+brazil&amp;form=skydnc</v>
    <v>Learn more on Bing</v>
  </rv>
  <rv s="1">
    <fb>-37.193888888888999</fb>
    <v>9</v>
  </rv>
  <rv s="1">
    <fb>3933</fb>
    <v>8</v>
  </rv>
  <rv s="12">
    <v>#VALUE!</v>
    <v>en-US</v>
    <v>d4bf8f7d-d9bc-1e4a-1f7b-d9ab31bc8534</v>
    <v>536870912</v>
    <v>1</v>
    <v>9601</v>
    <v>120</v>
    <v>Santa Rosa de Lima, Sergipe</v>
    <v>4</v>
    <v>5</v>
    <v>Map</v>
    <v>6</v>
    <v>64</v>
    <v>67</v>
    <v>38780</v>
    <v>3</v>
    <v>Santa Rosa de Lima is a municipality located in the Brazilian state of Sergipe. Its population was 3,923 in 2020, and its area is 68 km².</v>
    <v>38781</v>
    <v>38782</v>
    <v>38783</v>
    <v>38784</v>
    <v>Santa Rosa de Lima, Sergipe</v>
    <v>38785</v>
    <v>Santa Rosa de Lima, Sergipe</v>
    <v>mdp/vdpid/6493593891273441281</v>
  </rv>
  <rv s="0">
    <v>536870912</v>
    <v>Santana do São Francisco</v>
    <v>032733e4-10a7-a35b-6adf-0de74fa44b7a</v>
    <v>en-US</v>
    <v>Map</v>
  </rv>
  <rv s="1">
    <fb>46.34</fb>
    <v>8</v>
  </rv>
  <rv s="1">
    <fb>-10.290833333333</fb>
    <v>9</v>
  </rv>
  <rv s="4">
    <v>https://www.bing.com/search?q=santana+do+s%c3%a3o+francisco+brazil&amp;form=skydnc</v>
    <v>Learn more on Bing</v>
  </rv>
  <rv s="1">
    <fb>-36.607777777777997</fb>
    <v>9</v>
  </rv>
  <rv s="1">
    <fb>7346</fb>
    <v>8</v>
  </rv>
  <rv s="14">
    <v>#VALUE!</v>
    <v>en-US</v>
    <v>032733e4-10a7-a35b-6adf-0de74fa44b7a</v>
    <v>536870912</v>
    <v>1</v>
    <v>9603</v>
    <v>136</v>
    <v>Santana do São Francisco</v>
    <v>4</v>
    <v>137</v>
    <v>Map</v>
    <v>6</v>
    <v>7</v>
    <v>67</v>
    <v>38788</v>
    <v>3</v>
    <v>Santana do São Francisco is a municipality located in the Brazilian state of Sergipe. Its population was 7,844 and its area is 46 km².</v>
    <v>38789</v>
    <v>38790</v>
    <v>38791</v>
    <v>Santana do São Francisco</v>
    <v>38792</v>
    <v>157</v>
    <v>Santana do São Francisco</v>
    <v>mdp/vdpid/6493552556860506113</v>
  </rv>
  <rv s="0">
    <v>536870912</v>
    <v>Santo Amaro das Brotas</v>
    <v>59287d4d-9358-3e64-2d63-7c7618cca5cc</v>
    <v>en-US</v>
    <v>Map</v>
  </rv>
  <rv s="1">
    <fb>234.654</fb>
    <v>8</v>
  </rv>
  <rv s="1">
    <fb>-10.788888888889</fb>
    <v>9</v>
  </rv>
  <rv s="4">
    <v>https://www.bing.com/search?q=santo+amaro+das+brotas+brazil&amp;form=skydnc</v>
    <v>Learn more on Bing</v>
  </rv>
  <rv s="1">
    <fb>11092</fb>
    <v>8</v>
  </rv>
  <rv s="14">
    <v>#VALUE!</v>
    <v>en-US</v>
    <v>59287d4d-9358-3e64-2d63-7c7618cca5cc</v>
    <v>536870912</v>
    <v>1</v>
    <v>9605</v>
    <v>136</v>
    <v>Santo Amaro das Brotas</v>
    <v>4</v>
    <v>137</v>
    <v>Map</v>
    <v>6</v>
    <v>7</v>
    <v>67</v>
    <v>38795</v>
    <v>3</v>
    <v>Santo Amaro das Brotas is a municipality located in the Brazilian state of Sergipe. Its population was 12,151 and its area is 235 km².</v>
    <v>38796</v>
    <v>38797</v>
    <v>23102</v>
    <v>Santo Amaro das Brotas</v>
    <v>38798</v>
    <v>157</v>
    <v>Santo Amaro das Brotas</v>
    <v>mdp/vdpid/6493599529558867969</v>
  </rv>
  <rv s="0">
    <v>536870912</v>
    <v>São Cristóvão</v>
    <v>7e8d78fe-16f6-d25f-a5e2-a6c4c2375c03</v>
    <v>en-US</v>
    <v>Map</v>
  </rv>
  <rv s="1">
    <fb>436.863</fb>
    <v>8</v>
  </rv>
  <rv s="2">
    <v>4320</v>
    <v>6</v>
    <v>9606</v>
    <v>7</v>
    <v>0</v>
    <v>Image of São Cristóvão</v>
  </rv>
  <rv s="1">
    <fb>-11.015000000000001</fb>
    <v>9</v>
  </rv>
  <rv s="0">
    <v>805306368</v>
    <v>Marcos Santana (Mayor)</v>
    <v>48973fe1-1ea4-2edf-b484-f2849e758b5a</v>
    <v>en-US</v>
    <v>Generic</v>
  </rv>
  <rv s="3">
    <v>1124</v>
  </rv>
  <rv s="4">
    <v>https://www.bing.com/search?q=s%c3%a3o+crist%c3%b3v%c3%a3o+brazil&amp;form=skydnc</v>
    <v>Learn more on Bing</v>
  </rv>
  <rv s="1">
    <fb>-37.205833333332997</fb>
    <v>9</v>
  </rv>
  <rv s="1">
    <fb>95612</fb>
    <v>8</v>
  </rv>
  <rv s="8">
    <v>#VALUE!</v>
    <v>en-US</v>
    <v>7e8d78fe-16f6-d25f-a5e2-a6c4c2375c03</v>
    <v>536870912</v>
    <v>1</v>
    <v>9607</v>
    <v>67</v>
    <v>São Cristóvão</v>
    <v>4</v>
    <v>5</v>
    <v>Map</v>
    <v>6</v>
    <v>7</v>
    <v>67</v>
    <v>38801</v>
    <v>3</v>
    <v>São Cristóvão is a Brazilian municipality in the Northeastern state of Sergipe. Founded at the mouth of the Vaza-Barris River on January 1, 1590, the municipality is the fourth oldest settlement in Brazil. São Cristóvão is noted for its historic ...</v>
    <v>38802</v>
    <v>38803</v>
    <v>38805</v>
    <v>38806</v>
    <v>38807</v>
    <v>São Cristóvão</v>
    <v>38808</v>
    <v>São Cristóvão</v>
    <v>mdp/vdpid/6493611460491476993</v>
  </rv>
  <rv s="0">
    <v>536870912</v>
    <v>São Domingos, Sergipe</v>
    <v>6db67b14-cd42-6d1b-5159-51eb42423ea9</v>
    <v>en-US</v>
    <v>Map</v>
  </rv>
  <rv s="1">
    <fb>102.47</fb>
    <v>8</v>
  </rv>
  <rv s="1">
    <fb>-10.790833333333</fb>
    <v>9</v>
  </rv>
  <rv s="4">
    <v>https://www.bing.com/search?q=s%c3%a3o+domingos+brazil&amp;form=skydnc</v>
    <v>Learn more on Bing</v>
  </rv>
  <rv s="1">
    <fb>-37.567777777777998</fb>
    <v>9</v>
  </rv>
  <rv s="14">
    <v>#VALUE!</v>
    <v>en-US</v>
    <v>6db67b14-cd42-6d1b-5159-51eb42423ea9</v>
    <v>536870912</v>
    <v>1</v>
    <v>9609</v>
    <v>136</v>
    <v>São Domingos, Sergipe</v>
    <v>4</v>
    <v>137</v>
    <v>Map</v>
    <v>6</v>
    <v>7</v>
    <v>67</v>
    <v>38811</v>
    <v>3</v>
    <v>São Domingos is a municipality located in the Brazilian state of Sergipe. Its population was 11,207 and its area is 102 km².</v>
    <v>38812</v>
    <v>38813</v>
    <v>38814</v>
    <v>São Domingos, Sergipe</v>
    <v>17012</v>
    <v>157</v>
    <v>São Domingos, Sergipe</v>
    <v>mdp/vdpid/6493572243212206081</v>
  </rv>
  <rv s="0">
    <v>536870912</v>
    <v>São Miguel do Aleixo</v>
    <v>86ce5591-b094-c6f4-c4f8-a6d21a659b7f</v>
    <v>en-US</v>
    <v>Map</v>
  </rv>
  <rv s="1">
    <fb>144.54300000000001</fb>
    <v>8</v>
  </rv>
  <rv s="1">
    <fb>-10.387777777778</fb>
    <v>9</v>
  </rv>
  <rv s="4">
    <v>https://www.bing.com/search?q=s%c3%a3o+miguel+do+aleixo+brazil&amp;form=skydnc</v>
    <v>Learn more on Bing</v>
  </rv>
  <rv s="16">
    <v>#VALUE!</v>
    <v>en-US</v>
    <v>86ce5591-b094-c6f4-c4f8-a6d21a659b7f</v>
    <v>536870912</v>
    <v>1</v>
    <v>9611</v>
    <v>151</v>
    <v>São Miguel do Aleixo</v>
    <v>4</v>
    <v>137</v>
    <v>Map</v>
    <v>6</v>
    <v>7</v>
    <v>67</v>
    <v>38817</v>
    <v>3</v>
    <v>São Miguel do Aleixo is a municipality located in the Brazilian state of Sergipe. Its population was 3,947 and its area is 145 km².</v>
    <v>38818</v>
    <v>38819</v>
    <v>1172</v>
    <v>São Miguel do Aleixo</v>
    <v>7675</v>
    <v>São Miguel do Aleixo</v>
    <v>mdp/vdpid/6493521709650411521</v>
  </rv>
  <rv s="0">
    <v>536870912</v>
    <v>Simão Dias</v>
    <v>ab95d44c-adb2-3adb-0109-7ede6de1b6bf</v>
    <v>en-US</v>
    <v>Map</v>
  </rv>
  <rv s="1">
    <fb>559.61500000000001</fb>
    <v>8</v>
  </rv>
  <rv s="2">
    <v>4321</v>
    <v>6</v>
    <v>9612</v>
    <v>7</v>
    <v>0</v>
    <v>Image of Simão Dias</v>
  </rv>
  <rv s="4">
    <v>https://www.bing.com/search?q=sim%c3%a3o+dias+brazil&amp;form=skydnc</v>
    <v>Learn more on Bing</v>
  </rv>
  <rv s="1">
    <fb>-37.810833333333001</fb>
    <v>9</v>
  </rv>
  <rv s="1">
    <fb>40606</fb>
    <v>8</v>
  </rv>
  <rv s="9">
    <v>#VALUE!</v>
    <v>en-US</v>
    <v>ab95d44c-adb2-3adb-0109-7ede6de1b6bf</v>
    <v>536870912</v>
    <v>1</v>
    <v>9613</v>
    <v>72</v>
    <v>Simão Dias</v>
    <v>4</v>
    <v>5</v>
    <v>Map</v>
    <v>6</v>
    <v>57</v>
    <v>67</v>
    <v>38822</v>
    <v>414</v>
    <v>Simão Dias is a Brazilian municipality located in the far west of the Brazilian state of Sergipe. Its population was 40,606 and it has an area of 560km². It was founded in 1890. Paripiranga has adjacent municipalities in the State of Bahia, ...</v>
    <v>38823</v>
    <v>38574</v>
    <v>38824</v>
    <v>38825</v>
    <v>Simão Dias</v>
    <v>38826</v>
    <v>157</v>
    <v>Simão Dias</v>
    <v>mdp/vdpid/6493562496136249345</v>
  </rv>
  <rv s="0">
    <v>536870912</v>
    <v>Siriri</v>
    <v>393bac9c-979f-b4d1-41b5-f6aae423539a</v>
    <v>en-US</v>
    <v>Map</v>
  </rv>
  <rv s="1">
    <fb>168.95599999999999</fb>
    <v>8</v>
  </rv>
  <rv s="1">
    <fb>-10.603888888888999</fb>
    <v>9</v>
  </rv>
  <rv s="4">
    <v>https://www.bing.com/search?q=siriri+brazil&amp;form=skydnc</v>
    <v>Learn more on Bing</v>
  </rv>
  <rv s="1">
    <fb>-37.112777777778</fb>
    <v>9</v>
  </rv>
  <rv s="1">
    <fb>7834</fb>
    <v>8</v>
  </rv>
  <rv s="14">
    <v>#VALUE!</v>
    <v>en-US</v>
    <v>393bac9c-979f-b4d1-41b5-f6aae423539a</v>
    <v>536870912</v>
    <v>1</v>
    <v>9615</v>
    <v>136</v>
    <v>Siriri</v>
    <v>4</v>
    <v>137</v>
    <v>Map</v>
    <v>6</v>
    <v>7</v>
    <v>67</v>
    <v>38829</v>
    <v>3</v>
    <v>Siriri is a municipality located in the Brazilian state of Sergipe. Its population was 8,970 and its area is 169 km².</v>
    <v>38830</v>
    <v>38831</v>
    <v>38832</v>
    <v>Siriri</v>
    <v>38833</v>
    <v>157</v>
    <v>Siriri</v>
    <v>mdp/vdpid/6493595103444074497</v>
  </rv>
  <rv s="0">
    <v>536870912</v>
    <v>Telha</v>
    <v>718a47fe-fa02-7290-3947-c701011a9ace</v>
    <v>en-US</v>
    <v>Map</v>
  </rv>
  <rv s="1">
    <fb>49.451999999999998</fb>
    <v>8</v>
  </rv>
  <rv s="1">
    <fb>-10.207777777778</fb>
    <v>9</v>
  </rv>
  <rv s="4">
    <v>https://www.bing.com/search?q=telha+brazil&amp;form=skydnc</v>
    <v>Learn more on Bing</v>
  </rv>
  <rv s="1">
    <fb>-36.883888888888997</fb>
    <v>9</v>
  </rv>
  <rv s="1">
    <fb>3274</fb>
    <v>8</v>
  </rv>
  <rv s="16">
    <v>#VALUE!</v>
    <v>en-US</v>
    <v>718a47fe-fa02-7290-3947-c701011a9ace</v>
    <v>536870912</v>
    <v>1</v>
    <v>9617</v>
    <v>151</v>
    <v>Telha</v>
    <v>4</v>
    <v>137</v>
    <v>Map</v>
    <v>6</v>
    <v>7</v>
    <v>67</v>
    <v>38836</v>
    <v>3</v>
    <v>Telha is a municipality in the Brazilian state of Sergipe. Its population was 3,249 and its area is 49 km².</v>
    <v>38837</v>
    <v>38838</v>
    <v>38839</v>
    <v>Telha</v>
    <v>38840</v>
    <v>Telha</v>
    <v>mdp/vdpid/6493536990036754433</v>
  </rv>
  <rv s="0">
    <v>536870912</v>
    <v>Tobias Barreto, Sergipe</v>
    <v>4d6e25b4-83d4-da9f-df75-21cf3e231df0</v>
    <v>en-US</v>
    <v>Map</v>
  </rv>
  <rv s="1">
    <fb>1032.829</fb>
    <v>8</v>
  </rv>
  <rv s="2">
    <v>4322</v>
    <v>6</v>
    <v>9618</v>
    <v>7</v>
    <v>0</v>
    <v>Image of Tobias Barreto, Sergipe</v>
  </rv>
  <rv s="1">
    <fb>-11.183888888888999</fb>
    <v>9</v>
  </rv>
  <rv s="4">
    <v>https://www.bing.com/search?q=tobias+barreto+brazil&amp;form=skydnc</v>
    <v>Learn more on Bing</v>
  </rv>
  <rv s="1">
    <fb>-37.997777777777998</fb>
    <v>9</v>
  </rv>
  <rv s="1">
    <fb>50905</fb>
    <v>8</v>
  </rv>
  <rv s="9">
    <v>#VALUE!</v>
    <v>en-US</v>
    <v>4d6e25b4-83d4-da9f-df75-21cf3e231df0</v>
    <v>536870912</v>
    <v>1</v>
    <v>9619</v>
    <v>72</v>
    <v>Tobias Barreto, Sergipe</v>
    <v>4</v>
    <v>5</v>
    <v>Map</v>
    <v>6</v>
    <v>7</v>
    <v>67</v>
    <v>38843</v>
    <v>3</v>
    <v>Tobias Barreto is a municipality located in the Brazilian state of Sergipe. Its population is 52,530 and its area is 1,033 km². It was formerly known as Vila de Campos do Rio Real, but was rechristened Tobias Barreto in order to honor the ...</v>
    <v>38844</v>
    <v>38845</v>
    <v>38846</v>
    <v>38847</v>
    <v>Tobias Barreto, Sergipe</v>
    <v>38848</v>
    <v>2370</v>
    <v>Tobias Barreto, Sergipe</v>
    <v>mdp/vdpid/6493581840970940417</v>
  </rv>
  <rv s="0">
    <v>536870912</v>
    <v>Tomar do Geru</v>
    <v>653ce929-287f-5520-be2d-6517e556f626</v>
    <v>en-US</v>
    <v>Map</v>
  </rv>
  <rv s="1">
    <fb>287.65800000000002</fb>
    <v>8</v>
  </rv>
  <rv s="2">
    <v>4323</v>
    <v>6</v>
    <v>9620</v>
    <v>7</v>
    <v>0</v>
    <v>Image of Tomar do Geru</v>
  </rv>
  <rv s="1">
    <fb>-11.372777777777999</fb>
    <v>9</v>
  </rv>
  <rv s="0">
    <v>805306368</v>
    <v>Augusto Soares Diniz (Mayor)</v>
    <v>c068c1b5-5c5f-372c-a062-f9c2568bb0c6</v>
    <v>en-US</v>
    <v>Generic</v>
  </rv>
  <rv s="3">
    <v>1125</v>
  </rv>
  <rv s="4">
    <v>https://www.bing.com/search?q=tomar+do+geru+brazil&amp;form=skydnc</v>
    <v>Learn more on Bing</v>
  </rv>
  <rv s="1">
    <fb>-37.840833333333002</fb>
    <v>9</v>
  </rv>
  <rv s="1">
    <fb>13535</fb>
    <v>8</v>
  </rv>
  <rv s="5">
    <v>#VALUE!</v>
    <v>en-US</v>
    <v>653ce929-287f-5520-be2d-6517e556f626</v>
    <v>536870912</v>
    <v>1</v>
    <v>9621</v>
    <v>2</v>
    <v>Tomar do Geru</v>
    <v>4</v>
    <v>5</v>
    <v>Map</v>
    <v>6</v>
    <v>57</v>
    <v>67</v>
    <v>38851</v>
    <v>3</v>
    <v>Tomar do Geru is a municipality located in the Brazilian state of Sergipe. Its population was 13,535 and it covers 305 km². Tomar do Geru has a population density of 43 inhabitants per square kilometer. It is located 131 km from the state ...</v>
    <v>38852</v>
    <v>38853</v>
    <v>38855</v>
    <v>38856</v>
    <v>38857</v>
    <v>Tomar do Geru</v>
    <v>38858</v>
    <v>157</v>
    <v>Tomar do Geru</v>
    <v>mdp/vdpid/6505594211528605697</v>
  </rv>
  <rv s="0">
    <v>536870912</v>
    <v>Umbaúba</v>
    <v>289d7d17-0655-806a-5ff4-b73f7aa1ddf7</v>
    <v>en-US</v>
    <v>Map</v>
  </rv>
  <rv s="1">
    <fb>121.101</fb>
    <v>8</v>
  </rv>
  <rv s="2">
    <v>4324</v>
    <v>6</v>
    <v>9622</v>
    <v>7</v>
    <v>0</v>
    <v>Image of Umbaúba</v>
  </rv>
  <rv s="0">
    <v>805306368</v>
    <v>Humberto Santos Costa (Mayor)</v>
    <v>0bf6aa1b-6c1e-6759-c231-2c9a10569d39</v>
    <v>en-US</v>
    <v>Generic</v>
  </rv>
  <rv s="3">
    <v>1126</v>
  </rv>
  <rv s="4">
    <v>https://www.bing.com/search?q=umba%c3%baba+brazil&amp;form=skydnc</v>
    <v>Learn more on Bing</v>
  </rv>
  <rv s="1">
    <fb>-37.657777777778001</fb>
    <v>9</v>
  </rv>
  <rv s="1">
    <fb>25550</fb>
    <v>8</v>
  </rv>
  <rv s="5">
    <v>#VALUE!</v>
    <v>en-US</v>
    <v>289d7d17-0655-806a-5ff4-b73f7aa1ddf7</v>
    <v>536870912</v>
    <v>1</v>
    <v>9623</v>
    <v>2</v>
    <v>Umbaúba</v>
    <v>4</v>
    <v>5</v>
    <v>Map</v>
    <v>6</v>
    <v>57</v>
    <v>67</v>
    <v>38861</v>
    <v>3</v>
    <v>Umbaúba is a municipality located in the Brazilian state of Sergipe. Its population was 25,550. Umbaúba covers 118.86 km² and has a population density of 210 inhabitants per square kilometer. The municipality is located 95 km from the state ...</v>
    <v>38862</v>
    <v>3892</v>
    <v>38864</v>
    <v>38865</v>
    <v>38866</v>
    <v>Umbaúba</v>
    <v>38867</v>
    <v>157</v>
    <v>Umbaúba</v>
    <v>mdp/vdpid/6505600597339668481</v>
  </rv>
  <rv s="0">
    <v>536870912</v>
    <v>Adamantina</v>
    <v>4844b95a-ad55-0505-33a9-cc854cc2d594</v>
    <v>en-US</v>
    <v>Map</v>
  </rv>
  <rv s="1">
    <fb>411.78100000000001</fb>
    <v>8</v>
  </rv>
  <rv s="2">
    <v>4325</v>
    <v>6</v>
    <v>9624</v>
    <v>7</v>
    <v>0</v>
    <v>Image of Adamantina</v>
  </rv>
  <rv s="1">
    <fb>-21.684722222222</fb>
    <v>9</v>
  </rv>
  <rv s="0">
    <v>805306368</v>
    <v>Ivo Francisco dos Santos Júnior (Mayor)</v>
    <v>15b21759-46bc-e342-ce6d-86ac25caed09</v>
    <v>en-US</v>
    <v>Generic</v>
  </rv>
  <rv s="3">
    <v>1127</v>
  </rv>
  <rv s="4">
    <v>https://www.bing.com/search?q=adamantina+brazil&amp;form=skydnc</v>
    <v>Learn more on Bing</v>
  </rv>
  <rv s="1">
    <fb>-51.073333333332997</fb>
    <v>9</v>
  </rv>
  <rv s="1">
    <fb>35111</fb>
    <v>8</v>
  </rv>
  <rv s="5">
    <v>#VALUE!</v>
    <v>en-US</v>
    <v>4844b95a-ad55-0505-33a9-cc854cc2d594</v>
    <v>536870912</v>
    <v>1</v>
    <v>9625</v>
    <v>2</v>
    <v>Adamantina</v>
    <v>4</v>
    <v>5</v>
    <v>Map</v>
    <v>6</v>
    <v>57</v>
    <v>74</v>
    <v>38870</v>
    <v>414</v>
    <v>Adamantina is a municipality in the state of São Paulo, Brazil. The population is 35,111 in an area of 412.0 km². The municipality was created by state law in 1948. In telecommunications, the city was served by Telecomunicações de São Paulo. In ...</v>
    <v>38871</v>
    <v>38872</v>
    <v>38874</v>
    <v>38875</v>
    <v>38876</v>
    <v>Adamantina</v>
    <v>38877</v>
    <v>93</v>
    <v>Adamantina</v>
    <v>mdp/vdpid/6410793248796704769</v>
  </rv>
  <rv s="0">
    <v>536870912</v>
    <v>Aguaí</v>
    <v>fbaaa8ea-dd46-0cf6-d691-bc9b501d2c14</v>
    <v>en-US</v>
    <v>Map</v>
  </rv>
  <rv s="1">
    <fb>474.74099999999999</fb>
    <v>8</v>
  </rv>
  <rv s="2">
    <v>4326</v>
    <v>6</v>
    <v>9626</v>
    <v>7</v>
    <v>0</v>
    <v>Image of Aguaí</v>
  </rv>
  <rv s="1">
    <fb>-22.060277777778001</fb>
    <v>9</v>
  </rv>
  <rv s="4">
    <v>https://www.bing.com/search?q=agua%c3%ad+brazil&amp;form=skydnc</v>
    <v>Learn more on Bing</v>
  </rv>
  <rv s="1">
    <fb>-46.973611111110998</fb>
    <v>9</v>
  </rv>
  <rv s="1">
    <fb>36648</fb>
    <v>8</v>
  </rv>
  <rv s="9">
    <v>#VALUE!</v>
    <v>en-US</v>
    <v>fbaaa8ea-dd46-0cf6-d691-bc9b501d2c14</v>
    <v>536870912</v>
    <v>1</v>
    <v>9627</v>
    <v>72</v>
    <v>Aguaí</v>
    <v>4</v>
    <v>5</v>
    <v>Map</v>
    <v>6</v>
    <v>57</v>
    <v>74</v>
    <v>38880</v>
    <v>414</v>
    <v>Aguaí is a Brazilian municipality located in the eastern part of the state of São Paulo. The population is 36,648 in an area of 475 square kilometres. The settlement Cascavel was established in 1887 near a railway station. In 1944, when it was ...</v>
    <v>38881</v>
    <v>38882</v>
    <v>38883</v>
    <v>38884</v>
    <v>Aguaí</v>
    <v>38885</v>
    <v>93</v>
    <v>Aguaí</v>
    <v>mdp/vdpid/6412956055159963649</v>
  </rv>
  <rv s="0">
    <v>536870912</v>
    <v>Águas da Prata</v>
    <v>322248a8-382d-ad95-2229-2a6dcb083884</v>
    <v>en-US</v>
    <v>Map</v>
  </rv>
  <rv s="1">
    <fb>142.58799999999999</fb>
    <v>8</v>
  </rv>
  <rv s="2">
    <v>4327</v>
    <v>6</v>
    <v>9628</v>
    <v>7</v>
    <v>0</v>
    <v>Image of Águas da Prata</v>
  </rv>
  <rv s="1">
    <fb>-21.936944444443998</fb>
    <v>9</v>
  </rv>
  <rv s="4">
    <v>https://www.bing.com/search?q=%c3%a1guas+da+prata+brazil&amp;form=skydnc</v>
    <v>Learn more on Bing</v>
  </rv>
  <rv s="1">
    <fb>-46.716944444444003</fb>
    <v>9</v>
  </rv>
  <rv s="1">
    <fb>8221</fb>
    <v>8</v>
  </rv>
  <rv s="9">
    <v>#VALUE!</v>
    <v>en-US</v>
    <v>322248a8-382d-ad95-2229-2a6dcb083884</v>
    <v>536870912</v>
    <v>1</v>
    <v>9629</v>
    <v>72</v>
    <v>Águas da Prata</v>
    <v>4</v>
    <v>5</v>
    <v>Map</v>
    <v>6</v>
    <v>57</v>
    <v>74</v>
    <v>38888</v>
    <v>3</v>
    <v>Águas da Prata is a Brazilian municipality in the state of São Paulo. The population is 8,221 in an area of 143 km². In telecommunications, the city was served by Companhia Telefônica Brasileira until 1973, when it began to be served by ...</v>
    <v>38889</v>
    <v>38890</v>
    <v>38891</v>
    <v>38892</v>
    <v>Águas da Prata</v>
    <v>38893</v>
    <v>93</v>
    <v>Águas da Prata</v>
    <v>mdp/vdpid/6412963778568126465</v>
  </rv>
  <rv s="0">
    <v>536870912</v>
    <v>Águas de Lindoia</v>
    <v>cdbbec4f-3c9d-4482-1f29-62a97b4cc935</v>
    <v>en-US</v>
    <v>Map</v>
  </rv>
  <rv s="1">
    <fb>60</fb>
    <v>8</v>
  </rv>
  <rv s="2">
    <v>4328</v>
    <v>6</v>
    <v>9630</v>
    <v>7</v>
    <v>0</v>
    <v>Image of Águas de Lindoia</v>
  </rv>
  <rv s="1">
    <fb>-22.475833333333</fb>
    <v>9</v>
  </rv>
  <rv s="0">
    <v>805306368</v>
    <v>Gilberto Abdou Helou (Mayor)</v>
    <v>1839d04d-ea58-42aa-d198-28a5de1f8d1b</v>
    <v>en-US</v>
    <v>Generic</v>
  </rv>
  <rv s="3">
    <v>1128</v>
  </rv>
  <rv s="4">
    <v>https://www.bing.com/search?q=%c3%a1guas+de+lind%c3%b3ia+brazil&amp;form=skydnc</v>
    <v>Learn more on Bing</v>
  </rv>
  <rv s="1">
    <fb>-46.632777777778003</fb>
    <v>9</v>
  </rv>
  <rv s="1">
    <fb>17829</fb>
    <v>8</v>
  </rv>
  <rv s="8">
    <v>#VALUE!</v>
    <v>en-US</v>
    <v>cdbbec4f-3c9d-4482-1f29-62a97b4cc935</v>
    <v>536870912</v>
    <v>1</v>
    <v>9631</v>
    <v>67</v>
    <v>Águas de Lindoia</v>
    <v>4</v>
    <v>5</v>
    <v>Map</v>
    <v>6</v>
    <v>7</v>
    <v>74</v>
    <v>38896</v>
    <v>3</v>
    <v>Águas de Lindoia is a Brazilian municipality of the state of São Paulo. The population is 18,808 in an area of 60.1 km². It is a tourist spot in part due to its hot springs, being part of the Circuito das Águas, also including the cities of ...</v>
    <v>38897</v>
    <v>38898</v>
    <v>38900</v>
    <v>38901</v>
    <v>38902</v>
    <v>Águas de Lindoia</v>
    <v>38903</v>
    <v>Águas de Lindoia</v>
    <v>mdp/vdpid/6412982814567825409</v>
  </rv>
  <rv s="0">
    <v>536870912</v>
    <v>Águas de Santa Bárbara</v>
    <v>f9d8f123-12dc-77f3-58b7-f8efab373904</v>
    <v>en-US</v>
    <v>Map</v>
  </rv>
  <rv s="1">
    <fb>408.471</fb>
    <v>8</v>
  </rv>
  <rv s="2">
    <v>4329</v>
    <v>6</v>
    <v>9632</v>
    <v>7</v>
    <v>0</v>
    <v>Image of Águas de Santa Bárbara</v>
  </rv>
  <rv s="1">
    <fb>-22.880833333333001</fb>
    <v>9</v>
  </rv>
  <rv s="4">
    <v>https://www.bing.com/search?q=%c3%a1guas+de+santa+b%c3%a1rbara+brazil&amp;form=skydnc</v>
    <v>Learn more on Bing</v>
  </rv>
  <rv s="1">
    <fb>-49.238888888889001</fb>
    <v>9</v>
  </rv>
  <rv s="1">
    <fb>7177</fb>
    <v>8</v>
  </rv>
  <rv s="12">
    <v>#VALUE!</v>
    <v>en-US</v>
    <v>f9d8f123-12dc-77f3-58b7-f8efab373904</v>
    <v>536870912</v>
    <v>1</v>
    <v>9633</v>
    <v>120</v>
    <v>Águas de Santa Bárbara</v>
    <v>4</v>
    <v>5</v>
    <v>Map</v>
    <v>6</v>
    <v>7</v>
    <v>74</v>
    <v>38906</v>
    <v>3</v>
    <v>Águas de Santa Bárbara is a municipality in São Paulo, Brazil. The population is 6,109 in an area of 405 km². It was founded in 1868.</v>
    <v>38907</v>
    <v>38908</v>
    <v>38909</v>
    <v>38910</v>
    <v>Águas de Santa Bárbara</v>
    <v>38911</v>
    <v>Águas de Santa Bárbara</v>
    <v>mdp/vdpid/6460573258595958785</v>
  </rv>
  <rv s="0">
    <v>536870912</v>
    <v>Águas de São Pedro</v>
    <v>21905989-5aee-42ed-40a8-25e54d18f5d3</v>
    <v>en-US</v>
    <v>Map</v>
  </rv>
  <rv s="1">
    <fb>3.6120000000000001</fb>
    <v>8</v>
  </rv>
  <rv s="2">
    <v>4330</v>
    <v>6</v>
    <v>9634</v>
    <v>7</v>
    <v>0</v>
    <v>Image of Águas de São Pedro</v>
  </rv>
  <rv s="1">
    <fb>-22.598888888889</fb>
    <v>9</v>
  </rv>
  <rv s="0">
    <v>805306368</v>
    <v>Paulo Sergio Barboza de Lima (Mayor)</v>
    <v>299b14b9-c6a1-f8a3-e2e2-0a34b34e49bf</v>
    <v>en-US</v>
    <v>Generic</v>
  </rv>
  <rv s="3">
    <v>1129</v>
  </rv>
  <rv s="4">
    <v>https://www.bing.com/search?q=%c3%a1guas+de+s%c3%a3o+pedro+brazil&amp;form=skydnc</v>
    <v>Learn more on Bing</v>
  </rv>
  <rv s="1">
    <fb>-47.875833333332999</fb>
    <v>9</v>
  </rv>
  <rv s="1">
    <fb>2.78</fb>
    <v>8</v>
  </rv>
  <rv s="5">
    <v>#VALUE!</v>
    <v>en-US</v>
    <v>21905989-5aee-42ed-40a8-25e54d18f5d3</v>
    <v>536870912</v>
    <v>1</v>
    <v>9635</v>
    <v>2</v>
    <v>Águas de São Pedro</v>
    <v>4</v>
    <v>5</v>
    <v>Map</v>
    <v>6</v>
    <v>7</v>
    <v>74</v>
    <v>38914</v>
    <v>3</v>
    <v>Águas de São Pedro is a Brazilian municipality in the state of São Paulo located 184 kilometres from the state capital. At only 3.61 square kilometres, it is the second-smallest Brazilian municipality in terms of area, and had an estimated ...</v>
    <v>38915</v>
    <v>38916</v>
    <v>38918</v>
    <v>38919</v>
    <v>38920</v>
    <v>Águas de São Pedro</v>
    <v>38921</v>
    <v>185</v>
    <v>Águas de São Pedro</v>
    <v>mdp/vdpid/6460602292205780993</v>
  </rv>
  <rv s="0">
    <v>536870912</v>
    <v>Agudos</v>
    <v>b556ef20-3f70-3710-eb3a-ff22eeebb8f2</v>
    <v>en-US</v>
    <v>Map</v>
  </rv>
  <rv s="1">
    <fb>967.59100000000001</fb>
    <v>8</v>
  </rv>
  <rv s="2">
    <v>4331</v>
    <v>6</v>
    <v>9636</v>
    <v>7</v>
    <v>0</v>
    <v>Image of Agudos</v>
  </rv>
  <rv s="4">
    <v>https://www.bing.com/search?q=agudos+brazil&amp;form=skydnc</v>
    <v>Learn more on Bing</v>
  </rv>
  <rv s="1">
    <fb>-48.983611111111003</fb>
    <v>9</v>
  </rv>
  <rv s="1">
    <fb>37401</fb>
    <v>8</v>
  </rv>
  <rv s="9">
    <v>#VALUE!</v>
    <v>en-US</v>
    <v>b556ef20-3f70-3710-eb3a-ff22eeebb8f2</v>
    <v>536870912</v>
    <v>1</v>
    <v>9637</v>
    <v>72</v>
    <v>Agudos</v>
    <v>4</v>
    <v>5</v>
    <v>Map</v>
    <v>6</v>
    <v>57</v>
    <v>74</v>
    <v>38924</v>
    <v>414</v>
    <v>Agudos is a Brazilian municipality located in the west-central part of the state of São Paulo. The population is 37,401 in an area of 966 km². Distance from the capital is 330 km and is accessed by the Rodovia Marechal Rondon. The municipality ...</v>
    <v>38925</v>
    <v>12093</v>
    <v>38926</v>
    <v>38927</v>
    <v>Agudos</v>
    <v>38928</v>
    <v>93</v>
    <v>Agudos</v>
    <v>mdp/vdpid/6412518279427915777</v>
  </rv>
  <rv s="0">
    <v>536870912</v>
    <v>Alambari</v>
    <v>57abd6a4-5206-a935-13df-ddeef62fcd99</v>
    <v>en-US</v>
    <v>Map</v>
  </rv>
  <rv s="1">
    <fb>159.19</fb>
    <v>8</v>
  </rv>
  <rv s="2">
    <v>4332</v>
    <v>6</v>
    <v>9638</v>
    <v>7</v>
    <v>0</v>
    <v>Image of Alambari</v>
  </rv>
  <rv s="1">
    <fb>-23.566666666667</fb>
    <v>9</v>
  </rv>
  <rv s="4">
    <v>https://www.bing.com/search?q=alambari+brazil&amp;form=skydnc</v>
    <v>Learn more on Bing</v>
  </rv>
  <rv s="1">
    <fb>-47.886111111110999</fb>
    <v>9</v>
  </rv>
  <rv s="12">
    <v>#VALUE!</v>
    <v>en-US</v>
    <v>57abd6a4-5206-a935-13df-ddeef62fcd99</v>
    <v>536870912</v>
    <v>1</v>
    <v>9639</v>
    <v>120</v>
    <v>Alambari</v>
    <v>4</v>
    <v>5</v>
    <v>Map</v>
    <v>6</v>
    <v>57</v>
    <v>74</v>
    <v>38931</v>
    <v>3</v>
    <v>Alambari is a Brazilian municipality located in the state of São Paulo. It is part of the Metropolitan Region of Sorocaba. The population is 6,129 in an area of 159.60 km². The municipality was established in 1993.</v>
    <v>38932</v>
    <v>38933</v>
    <v>38934</v>
    <v>38935</v>
    <v>Alambari</v>
    <v>36897</v>
    <v>Alambari</v>
    <v>mdp/vdpid/6460677365314879489</v>
  </rv>
  <rv s="0">
    <v>536870912</v>
    <v>Alfredo Marcondes</v>
    <v>3b38d55e-ec6a-3057-0096-d7a0d0e84e53</v>
    <v>en-US</v>
    <v>Map</v>
  </rv>
  <rv s="1">
    <fb>119.504</fb>
    <v>8</v>
  </rv>
  <rv s="2">
    <v>4333</v>
    <v>6</v>
    <v>9640</v>
    <v>7</v>
    <v>0</v>
    <v>Image of Alfredo Marcondes</v>
  </rv>
  <rv s="1">
    <fb>-21.955277777778001</fb>
    <v>9</v>
  </rv>
  <rv s="4">
    <v>https://www.bing.com/search?q=alfredo+marcondes+brazil&amp;form=skydnc</v>
    <v>Learn more on Bing</v>
  </rv>
  <rv s="1">
    <fb>-51.413333333333</fb>
    <v>9</v>
  </rv>
  <rv s="1">
    <fb>4184</fb>
    <v>8</v>
  </rv>
  <rv s="12">
    <v>#VALUE!</v>
    <v>en-US</v>
    <v>3b38d55e-ec6a-3057-0096-d7a0d0e84e53</v>
    <v>536870912</v>
    <v>1</v>
    <v>9641</v>
    <v>120</v>
    <v>Alfredo Marcondes</v>
    <v>4</v>
    <v>5</v>
    <v>Map</v>
    <v>6</v>
    <v>57</v>
    <v>74</v>
    <v>38938</v>
    <v>3</v>
    <v>Alfredo Marcondes is a Brazilian municipality located in the state of São Paulo. The population is 4,184 in an area of 119 km².</v>
    <v>38939</v>
    <v>38940</v>
    <v>38941</v>
    <v>38942</v>
    <v>Alfredo Marcondes</v>
    <v>38943</v>
    <v>Alfredo Marcondes</v>
    <v>mdp/vdpid/6410819766411329537</v>
  </rv>
  <rv s="0">
    <v>536870912</v>
    <v>Altair, São Paulo</v>
    <v>5cb935d9-bd92-715f-8c0c-7fc60b3f0871</v>
    <v>en-US</v>
    <v>Map</v>
  </rv>
  <rv s="1">
    <fb>313.89999999999998</fb>
    <v>8</v>
  </rv>
  <rv s="2">
    <v>4334</v>
    <v>6</v>
    <v>9642</v>
    <v>7</v>
    <v>0</v>
    <v>Image of Altair, São Paulo</v>
  </rv>
  <rv s="1">
    <fb>-20.524166666667</fb>
    <v>9</v>
  </rv>
  <rv s="4">
    <v>https://www.bing.com/search?q=altair+brazil&amp;form=skydnc</v>
    <v>Learn more on Bing</v>
  </rv>
  <rv s="1">
    <fb>-49.059444444443997</fb>
    <v>9</v>
  </rv>
  <rv s="12">
    <v>#VALUE!</v>
    <v>en-US</v>
    <v>5cb935d9-bd92-715f-8c0c-7fc60b3f0871</v>
    <v>536870912</v>
    <v>1</v>
    <v>9643</v>
    <v>120</v>
    <v>Altair, São Paulo</v>
    <v>4</v>
    <v>5</v>
    <v>Map</v>
    <v>6</v>
    <v>57</v>
    <v>74</v>
    <v>38946</v>
    <v>3</v>
    <v>Altair is a municipality in the state of São Paulo in Brazil. The population is 4,186 in an area of 313.86 km². The neighboring municipalities are Icém to the north and Olímpia to the east.</v>
    <v>38947</v>
    <v>38948</v>
    <v>38949</v>
    <v>38950</v>
    <v>Altair, São Paulo</v>
    <v>36559</v>
    <v>Altair, São Paulo</v>
    <v>mdp/vdpid/6412217831802273793</v>
  </rv>
  <rv s="0">
    <v>536870912</v>
    <v>Altinópolis</v>
    <v>e40037dd-3980-1baa-55d6-cf0acda55117</v>
    <v>en-US</v>
    <v>Map</v>
  </rv>
  <rv s="1">
    <fb>929.42600000000004</fb>
    <v>8</v>
  </rv>
  <rv s="2">
    <v>4335</v>
    <v>6</v>
    <v>9644</v>
    <v>7</v>
    <v>0</v>
    <v>Image of Altinópolis</v>
  </rv>
  <rv s="1">
    <fb>-21.023055555555999</fb>
    <v>9</v>
  </rv>
  <rv s="0">
    <v>805306368</v>
    <v>José Roberto Ferracin Marques (Mayor)</v>
    <v>5f3604fc-a3d0-25c7-888e-f00b5bce3203</v>
    <v>en-US</v>
    <v>Generic</v>
  </rv>
  <rv s="3">
    <v>1130</v>
  </rv>
  <rv s="4">
    <v>https://www.bing.com/search?q=altin%c3%b3polis+brazil&amp;form=skydnc</v>
    <v>Learn more on Bing</v>
  </rv>
  <rv s="1">
    <fb>-47.372777777777998</fb>
    <v>9</v>
  </rv>
  <rv s="1">
    <fb>16203</fb>
    <v>8</v>
  </rv>
  <rv s="5">
    <v>#VALUE!</v>
    <v>en-US</v>
    <v>e40037dd-3980-1baa-55d6-cf0acda55117</v>
    <v>536870912</v>
    <v>1</v>
    <v>9645</v>
    <v>2</v>
    <v>Altinópolis</v>
    <v>4</v>
    <v>5</v>
    <v>Map</v>
    <v>6</v>
    <v>57</v>
    <v>74</v>
    <v>38953</v>
    <v>414</v>
    <v>Altinópolis is a Brazilian municipality in the state of São Paulo. The population is 16,203 in an area of 929 km². The city is known for its sights, like the Praça das Esculturas, and its wide variety of caves and waterfalls.</v>
    <v>38954</v>
    <v>38955</v>
    <v>38957</v>
    <v>38958</v>
    <v>38959</v>
    <v>Altinópolis</v>
    <v>38960</v>
    <v>93</v>
    <v>Altinópolis</v>
    <v>mdp/vdpid/6412666911552700417</v>
  </rv>
  <rv s="0">
    <v>536870912</v>
    <v>Alto Alegre, São Paulo</v>
    <v>c3e1f9b7-be7b-a23d-77d0-82efa6efb199</v>
    <v>en-US</v>
    <v>Map</v>
  </rv>
  <rv s="1">
    <fb>318.21600000000001</fb>
    <v>8</v>
  </rv>
  <rv s="2">
    <v>4336</v>
    <v>6</v>
    <v>9646</v>
    <v>7</v>
    <v>0</v>
    <v>Image of Alto Alegre, São Paulo</v>
  </rv>
  <rv s="1">
    <fb>-21.586111111110998</fb>
    <v>9</v>
  </rv>
  <rv s="1">
    <fb>-50.166666666666998</fb>
    <v>9</v>
  </rv>
  <rv s="1">
    <fb>4173</fb>
    <v>8</v>
  </rv>
  <rv s="13">
    <v>#VALUE!</v>
    <v>en-US</v>
    <v>c3e1f9b7-be7b-a23d-77d0-82efa6efb199</v>
    <v>536870912</v>
    <v>1</v>
    <v>9647</v>
    <v>125</v>
    <v>Alto Alegre, São Paulo</v>
    <v>92</v>
    <v>5</v>
    <v>Map</v>
    <v>6</v>
    <v>3787</v>
    <v>74</v>
    <v>38963</v>
    <v>3</v>
    <v>Alto Alegre is a municipality in the Brazilian state of São Paulo. The population is 4,088 in an area of 319 km².</v>
    <v>38964</v>
    <v>38965</v>
    <v>38966</v>
    <v>Alto Alegre, São Paulo</v>
    <v>38967</v>
    <v>Alto Alegre, São Paulo</v>
    <v>mdp/vdpid/6412309783277207553</v>
  </rv>
  <rv s="0">
    <v>536870912</v>
    <v>Alumínio</v>
    <v>e149890c-5f9d-6709-8a4e-2c02a79a427f</v>
    <v>en-US</v>
    <v>Map</v>
  </rv>
  <rv s="1">
    <fb>83.739000000000004</fb>
    <v>8</v>
  </rv>
  <rv s="2">
    <v>4337</v>
    <v>6</v>
    <v>9648</v>
    <v>7</v>
    <v>0</v>
    <v>Image of Alumínio</v>
  </rv>
  <rv s="1">
    <fb>-23.535</fb>
    <v>9</v>
  </rv>
  <rv s="4">
    <v>https://www.bing.com/search?q=alum%c3%adnio+brazil&amp;form=skydnc</v>
    <v>Learn more on Bing</v>
  </rv>
  <rv s="1">
    <fb>-47.261944444443998</fb>
    <v>9</v>
  </rv>
  <rv s="1">
    <fb>18767</fb>
    <v>8</v>
  </rv>
  <rv s="9">
    <v>#VALUE!</v>
    <v>en-US</v>
    <v>e149890c-5f9d-6709-8a4e-2c02a79a427f</v>
    <v>536870912</v>
    <v>1</v>
    <v>9649</v>
    <v>72</v>
    <v>Alumínio</v>
    <v>4</v>
    <v>5</v>
    <v>Map</v>
    <v>6</v>
    <v>57</v>
    <v>74</v>
    <v>38970</v>
    <v>414</v>
    <v>Alumínio is a Brazilian municipality of the state of São Paulo. It is part of the Metropolitan Region of Sorocaba. The population is 18,767 in an area of 83.66 km². The elevation is 790 m. Alumínio is located east of Sorocaba and is also a ...</v>
    <v>38971</v>
    <v>38972</v>
    <v>38973</v>
    <v>38974</v>
    <v>Alumínio</v>
    <v>38975</v>
    <v>93</v>
    <v>Alumínio</v>
    <v>mdp/vdpid/6461063817395699713</v>
  </rv>
  <rv s="0">
    <v>536870912</v>
    <v>Álvares Florence</v>
    <v>6fcb3362-2346-8c06-be77-929f967b6add</v>
    <v>en-US</v>
    <v>Map</v>
  </rv>
  <rv s="1">
    <fb>362.9</fb>
    <v>8</v>
  </rv>
  <rv s="2">
    <v>4338</v>
    <v>6</v>
    <v>9650</v>
    <v>7</v>
    <v>0</v>
    <v>Image of Álvares Florence</v>
  </rv>
  <rv s="1">
    <fb>-20.320833333332999</fb>
    <v>9</v>
  </rv>
  <rv s="0">
    <v>805306368</v>
    <v>Alberto César de Caires (Mayor)</v>
    <v>eca3a022-aa49-c35f-6d31-470f498280c7</v>
    <v>en-US</v>
    <v>Generic</v>
  </rv>
  <rv s="3">
    <v>1131</v>
  </rv>
  <rv s="4">
    <v>https://www.bing.com/search?q=%c3%a1lvares+florence+brazil&amp;form=skydnc</v>
    <v>Learn more on Bing</v>
  </rv>
  <rv s="1">
    <fb>-49.910833333333002</fb>
    <v>9</v>
  </rv>
  <rv s="8">
    <v>#VALUE!</v>
    <v>en-US</v>
    <v>6fcb3362-2346-8c06-be77-929f967b6add</v>
    <v>536870912</v>
    <v>1</v>
    <v>9651</v>
    <v>67</v>
    <v>Álvares Florence</v>
    <v>4</v>
    <v>5</v>
    <v>Map</v>
    <v>6</v>
    <v>7</v>
    <v>74</v>
    <v>38978</v>
    <v>3</v>
    <v>Álvares Florence is a municipality in the state of São Paulo, Brazil. It has a population of 3,647 inhabitants and an area of 362.9 km². The city is located on the northwest of the state, 538 km from the city of São Paulo. Álvares Florence ...</v>
    <v>38979</v>
    <v>38980</v>
    <v>38982</v>
    <v>38983</v>
    <v>38984</v>
    <v>Álvares Florence</v>
    <v>17004</v>
    <v>Álvares Florence</v>
    <v>mdp/vdpid/6412058270059462658</v>
  </rv>
  <rv s="0">
    <v>536870912</v>
    <v>Álvares Machado</v>
    <v>4400d10b-f96f-1cef-0d73-8ca65dfd956c</v>
    <v>en-US</v>
    <v>Map</v>
  </rv>
  <rv s="1">
    <fb>346.28300000000002</fb>
    <v>8</v>
  </rv>
  <rv s="2">
    <v>4339</v>
    <v>6</v>
    <v>9652</v>
    <v>7</v>
    <v>0</v>
    <v>Image of Álvares Machado</v>
  </rv>
  <rv s="4">
    <v>https://www.bing.com/search?q=%c3%a1lvares+machado+brazil&amp;form=skydnc</v>
    <v>Learn more on Bing</v>
  </rv>
  <rv s="1">
    <fb>-51.471944444443999</fb>
    <v>9</v>
  </rv>
  <rv s="1">
    <fb>27245</fb>
    <v>8</v>
  </rv>
  <rv s="12">
    <v>#VALUE!</v>
    <v>en-US</v>
    <v>4400d10b-f96f-1cef-0d73-8ca65dfd956c</v>
    <v>536870912</v>
    <v>1</v>
    <v>9653</v>
    <v>120</v>
    <v>Álvares Machado</v>
    <v>4</v>
    <v>5</v>
    <v>Map</v>
    <v>6</v>
    <v>7</v>
    <v>74</v>
    <v>38987</v>
    <v>3</v>
    <v>Álvares Machado is a municipality in the state of São Paulo in Brazil. The population is 24,998 in an area of 348 km².</v>
    <v>38988</v>
    <v>18567</v>
    <v>38989</v>
    <v>38990</v>
    <v>Álvares Machado</v>
    <v>38991</v>
    <v>Álvares Machado</v>
    <v>mdp/vdpid/6410820422350143489</v>
  </rv>
  <rv s="0">
    <v>536870912</v>
    <v>Carvalho</v>
    <v>9483ee41-faca-c089-3fee-6de433c679e3</v>
    <v>en-US</v>
    <v>Map</v>
  </rv>
  <rv s="0">
    <v>536870912</v>
    <v>Coimbra District</v>
    <v>eaabde58-df44-d3f2-fcaf-2eb0b0c892ca</v>
    <v>en-US</v>
    <v>Map</v>
  </rv>
  <rv s="0">
    <v>536870912</v>
    <v>Penacova</v>
    <v>a76e1ab9-f3b4-4ff1-b1f3-0f0232b50a20</v>
    <v>en-US</v>
    <v>Map</v>
  </rv>
  <rv s="1">
    <fb>30.14</fb>
    <v>8</v>
  </rv>
  <rv s="0">
    <v>536870912</v>
    <v>Portugal</v>
    <v>9e917e65-c588-a0b7-f336-52fc6b5b2052</v>
    <v>en-US</v>
    <v>Map</v>
  </rv>
  <rv s="2">
    <v>4340</v>
    <v>6</v>
    <v>9654</v>
    <v>7</v>
    <v>0</v>
    <v>Image of Carvalho</v>
  </rv>
  <rv s="1">
    <fb>40.329722222222003</fb>
    <v>9</v>
  </rv>
  <rv s="4">
    <v>https://www.bing.com/search?q=carvalho+penacova+portugal&amp;form=skydnc</v>
    <v>Learn more on Bing</v>
  </rv>
  <rv s="1">
    <fb>-8.3141666666667007</fb>
    <v>9</v>
  </rv>
  <rv s="1">
    <fb>846</fb>
    <v>8</v>
  </rv>
  <rv s="3">
    <v>1132</v>
  </rv>
  <rv s="47">
    <v>#VALUE!</v>
    <v>en-US</v>
    <v>9483ee41-faca-c089-3fee-6de433c679e3</v>
    <v>536870912</v>
    <v>1</v>
    <v>9655</v>
    <v>9656</v>
    <v>Carvalho</v>
    <v>4</v>
    <v>5</v>
    <v>Map</v>
    <v>6</v>
    <v>5635</v>
    <v>38994</v>
    <v>38995</v>
    <v>38996</v>
    <v>38997</v>
    <v>Carvalho is a parish in Penacova Municipality, Portugal. The population in 2011 was 846, in an area of 30.14 km².</v>
    <v>38998</v>
    <v>38999</v>
    <v>39000</v>
    <v>39001</v>
    <v>Carvalho</v>
    <v>39002</v>
    <v>39003</v>
    <v>Carvalho</v>
    <v>mdp/vdpid/5667517960151891969</v>
  </rv>
  <rv s="1">
    <fb>0.39452940398253294</fb>
    <v>29</v>
  </rv>
  <rv s="1">
    <fb>92225</fb>
    <v>8</v>
  </rv>
  <rv s="1">
    <fb>52000</fb>
    <v>8</v>
  </rv>
  <rv s="1">
    <fb>8.5</fb>
    <v>30</v>
  </rv>
  <rv s="1">
    <fb>351</fb>
    <v>31</v>
  </rv>
  <rv s="0">
    <v>536870912</v>
    <v>Lisbon</v>
    <v>9d006cb5-bff4-48b4-9c83-443eaf418b11</v>
    <v>en-US</v>
    <v>Map</v>
  </rv>
  <rv s="1">
    <fb>48741.764000000003</fb>
    <v>8</v>
  </rv>
  <rv s="1">
    <fb>110.624358614714</fb>
    <v>32</v>
  </rv>
  <rv s="1">
    <fb>3.3817841004612497E-3</fb>
    <v>29</v>
  </rv>
  <rv s="1">
    <fb>4662.6007998029399</fb>
    <v>8</v>
  </rv>
  <rv s="1">
    <fb>1.38</fb>
    <v>30</v>
  </rv>
  <rv s="1">
    <fb>0.34611423825368903</fb>
    <v>29</v>
  </rv>
  <rv s="1">
    <fb>77.024122555839</fb>
    <v>33</v>
  </rv>
  <rv s="1">
    <fb>1.54</fb>
    <v>34</v>
  </rv>
  <rv s="1">
    <fb>237686075634.698</fb>
    <v>35</v>
  </rv>
  <rv s="1">
    <fb>1.0618313000000001</fb>
    <v>29</v>
  </rv>
  <rv s="1">
    <fb>0.63935809999999993</fb>
    <v>29</v>
  </rv>
  <rv s="2">
    <v>4341</v>
    <v>6</v>
    <v>9658</v>
    <v>7</v>
    <v>0</v>
    <v>Image of Portugal</v>
  </rv>
  <rv s="0">
    <v>805306368</v>
    <v>Marcelo Rebelo de Sousa (President)</v>
    <v>cd15af88-d571-7e9f-0e69-8c7f54821ed3</v>
    <v>en-US</v>
    <v>Generic</v>
  </rv>
  <rv s="0">
    <v>805306368</v>
    <v>Luís Montenegro (Prime minister)</v>
    <v>5c7007c4-e5b4-49ae-8ea1-4431b1a749e8</v>
    <v>en-US</v>
    <v>Generic</v>
  </rv>
  <rv s="0">
    <v>805306368</v>
    <v>José Pedro Aguiar-Branco (Speaker)</v>
    <v>95843627-6eb2-f0c6-fd97-ab9a65bd40b9</v>
    <v>en-US</v>
    <v>Generic</v>
  </rv>
  <rv s="3">
    <v>1133</v>
  </rv>
  <rv s="4">
    <v>https://www.bing.com/search?q=portugal&amp;form=skydnc</v>
    <v>Learn more on Bing</v>
  </rv>
  <rv s="1">
    <fb>81.3243902439024</fb>
    <v>33</v>
  </rv>
  <rv s="1">
    <fb>61933604857.411003</fb>
    <v>35</v>
  </rv>
  <rv s="1">
    <fb>8</fb>
    <v>33</v>
  </rv>
  <rv s="1">
    <fb>3.78</fb>
    <v>34</v>
  </rv>
  <rv s="1">
    <fb>0.27650697260000001</fb>
    <v>29</v>
  </rv>
  <rv s="1">
    <fb>5.1239999999999997</fb>
    <v>30</v>
  </rv>
  <rv s="1">
    <fb>10379007</fb>
    <v>8</v>
  </rv>
  <rv s="1">
    <fb>0.41600000000000004</fb>
    <v>29</v>
  </rv>
  <rv s="1">
    <fb>2.7000000000000003E-2</fb>
    <v>29</v>
  </rv>
  <rv s="1">
    <fb>0.124</fb>
    <v>29</v>
  </rv>
  <rv s="1">
    <fb>0.16500000000000001</fb>
    <v>29</v>
  </rv>
  <rv s="1">
    <fb>0.58811000823974602</fb>
    <v>29</v>
  </rv>
  <rv s="0">
    <v>536870912</v>
    <v>Lisbon District</v>
    <v>9aabe4c9-f2ff-745a-22b7-741589d147d3</v>
    <v>en-US</v>
    <v>Map</v>
  </rv>
  <rv s="0">
    <v>536870912</v>
    <v>Leiria District</v>
    <v>1e45c3ae-38a6-3ec3-3187-2e72c0cad027</v>
    <v>en-US</v>
    <v>Map</v>
  </rv>
  <rv s="0">
    <v>536870912</v>
    <v>Santarém District</v>
    <v>31ed3d3b-1669-48e6-9f45-7dff6e48107b</v>
    <v>en-US</v>
    <v>Map</v>
  </rv>
  <rv s="0">
    <v>536870912</v>
    <v>Setúbal District</v>
    <v>2443fa57-ba7a-ca6f-6988-b7bb998c209d</v>
    <v>en-US</v>
    <v>Map</v>
  </rv>
  <rv s="0">
    <v>536870912</v>
    <v>Beja District</v>
    <v>57132a4f-ab86-49cc-9a10-eea78fe194c6</v>
    <v>en-US</v>
    <v>Map</v>
  </rv>
  <rv s="0">
    <v>536870912</v>
    <v>Faro District</v>
    <v>0f961e40-6a20-4ce7-9c8b-3c9484a39b31</v>
    <v>en-US</v>
    <v>Map</v>
  </rv>
  <rv s="0">
    <v>536870912</v>
    <v>Évora District</v>
    <v>9f2c1154-ba9c-42db-b07d-6ac93b22f847</v>
    <v>en-US</v>
    <v>Map</v>
  </rv>
  <rv s="0">
    <v>536870912</v>
    <v>Portalegre District</v>
    <v>0509a564-38fa-4a46-85bd-79ea9cfb105b</v>
    <v>en-US</v>
    <v>Map</v>
  </rv>
  <rv s="0">
    <v>536870912</v>
    <v>Castelo Branco District</v>
    <v>fb4769a8-e791-44cf-b415-49b116c2d850</v>
    <v>en-US</v>
    <v>Map</v>
  </rv>
  <rv s="0">
    <v>536870912</v>
    <v>Guarda District</v>
    <v>a6ab4e89-16d3-c736-2651-53af26e5c9fb</v>
    <v>en-US</v>
    <v>Map</v>
  </rv>
  <rv s="0">
    <v>536870912</v>
    <v>Aveiro District</v>
    <v>2448fddc-7ab4-4061-c990-7ee0e882b83f</v>
    <v>en-US</v>
    <v>Map</v>
  </rv>
  <rv s="0">
    <v>536870912</v>
    <v>Viseu District</v>
    <v>4af2c91e-a2d9-03c8-4bcc-d0e611b7a836</v>
    <v>en-US</v>
    <v>Map</v>
  </rv>
  <rv s="0">
    <v>536870912</v>
    <v>Bragança District</v>
    <v>511e9c5a-156c-4018-b440-d68a04fdd311</v>
    <v>en-US</v>
    <v>Map</v>
  </rv>
  <rv s="0">
    <v>536870912</v>
    <v>Vila Real District</v>
    <v>16491095-1ede-45bc-b4f9-d0b768b902b4</v>
    <v>en-US</v>
    <v>Map</v>
  </rv>
  <rv s="0">
    <v>536870912</v>
    <v>Porto District</v>
    <v>ab024f06-dfa0-f5d5-2ace-323a59e1c03f</v>
    <v>en-US</v>
    <v>Map</v>
  </rv>
  <rv s="0">
    <v>536870912</v>
    <v>Braga District</v>
    <v>bf9b0bf5-80ec-1d9e-e2bb-f15cfff91b3f</v>
    <v>en-US</v>
    <v>Map</v>
  </rv>
  <rv s="0">
    <v>536870912</v>
    <v>Viana do Castelo District</v>
    <v>e82c5675-25b8-35f8-dd22-1d162bbc45bd</v>
    <v>en-US</v>
    <v>Map</v>
  </rv>
  <rv s="0">
    <v>536870912</v>
    <v>Madeira</v>
    <v>fd1c338d-a716-e095-102a-5ac3106ddd68</v>
    <v>en-US</v>
    <v>Map</v>
  </rv>
  <rv s="0">
    <v>536870912</v>
    <v>Azores</v>
    <v>162558d5-afd4-4b00-9d00-54ad16880f8b</v>
    <v>en-US</v>
    <v>Map</v>
  </rv>
  <rv s="3">
    <v>1134</v>
  </rv>
  <rv s="1">
    <fb>0.227551770073532</fb>
    <v>29</v>
  </rv>
  <rv s="3">
    <v>1135</v>
  </rv>
  <rv s="1">
    <fb>0.39799999999999996</fb>
    <v>29</v>
  </rv>
  <rv s="1">
    <fb>6.33400011062622E-2</fb>
    <v>36</v>
  </rv>
  <rv s="1">
    <fb>6753579</fb>
    <v>8</v>
  </rv>
  <rv s="6">
    <v>#VALUE!</v>
    <v>en-US</v>
    <v>9e917e65-c588-a0b7-f336-52fc6b5b2052</v>
    <v>536870912</v>
    <v>1</v>
    <v>9661</v>
    <v>27</v>
    <v>Portugal</v>
    <v>4</v>
    <v>5</v>
    <v>Map</v>
    <v>6</v>
    <v>9662</v>
    <v>PT</v>
    <v>39005</v>
    <v>39006</v>
    <v>39007</v>
    <v>39008</v>
    <v>39009</v>
    <v>39010</v>
    <v>39011</v>
    <v>39012</v>
    <v>39013</v>
    <v>EUR</v>
    <v>Portugal, officially the Portuguese Republic, is a country in the Iberian Peninsula in Southwestern Europe. Featuring the westernmost point in continental Europe, Portugal borders Spain to its north and east, with which it shares the longest ...</v>
    <v>39014</v>
    <v>39015</v>
    <v>39016</v>
    <v>39017</v>
    <v>39018</v>
    <v>39019</v>
    <v>39020</v>
    <v>39021</v>
    <v>39022</v>
    <v>2253</v>
    <v>39010</v>
    <v>39026</v>
    <v>39027</v>
    <v>39028</v>
    <v>39029</v>
    <v>39030</v>
    <v>39031</v>
    <v>Portugal</v>
    <v>A Portuguesa</v>
    <v>41</v>
    <v>Portugalská republika</v>
    <v>39032</v>
    <v>39033</v>
    <v>39034</v>
    <v>2267</v>
    <v>8864</v>
    <v>39035</v>
    <v>39036</v>
    <v>2271</v>
    <v>39037</v>
    <v>39038</v>
    <v>39039</v>
    <v>39059</v>
    <v>39060</v>
    <v>39061</v>
    <v>39062</v>
    <v>39063</v>
    <v>Portugal</v>
    <v>39064</v>
    <v>mdp/vdpid/193</v>
  </rv>
  <rv s="0">
    <v>536870912</v>
    <v>Alvinlândia</v>
    <v>4dd642ee-21cb-bf76-06b7-2c47570a9910</v>
    <v>en-US</v>
    <v>Map</v>
  </rv>
  <rv s="1">
    <fb>89</fb>
    <v>8</v>
  </rv>
  <rv s="2">
    <v>4342</v>
    <v>6</v>
    <v>9663</v>
    <v>7</v>
    <v>0</v>
    <v>Image of Alvinlândia</v>
  </rv>
  <rv s="1">
    <fb>-22.444444444443999</fb>
    <v>9</v>
  </rv>
  <rv s="4">
    <v>https://www.bing.com/search?q=alvinl%c3%a2ndia+brazil&amp;form=skydnc</v>
    <v>Learn more on Bing</v>
  </rv>
  <rv s="1">
    <fb>-49.763333333333001</fb>
    <v>9</v>
  </rv>
  <rv s="1">
    <fb>3237</fb>
    <v>8</v>
  </rv>
  <rv s="12">
    <v>#VALUE!</v>
    <v>en-US</v>
    <v>4dd642ee-21cb-bf76-06b7-2c47570a9910</v>
    <v>536870912</v>
    <v>1</v>
    <v>9664</v>
    <v>120</v>
    <v>Alvinlândia</v>
    <v>4</v>
    <v>5</v>
    <v>Map</v>
    <v>6</v>
    <v>57</v>
    <v>74</v>
    <v>39067</v>
    <v>3</v>
    <v>Alvinlândia is a Brazilian municipality of the state of São Paulo. The population is 3,237 in an area of 84.9 km². The municipality contains 20% of the 2,176 hectares Caetetus Ecological Station, created in 1976.</v>
    <v>39068</v>
    <v>39069</v>
    <v>39070</v>
    <v>39071</v>
    <v>Alvinlândia</v>
    <v>39072</v>
    <v>Alvinlândia</v>
    <v>mdp/vdpid/6412412410950320129</v>
  </rv>
  <rv s="0">
    <v>536870912</v>
    <v>Americana, São Paulo</v>
    <v>c420fc43-4abd-3844-e181-9a2107900bec</v>
    <v>en-US</v>
    <v>Map</v>
  </rv>
  <rv s="1">
    <fb>133.63</fb>
    <v>8</v>
  </rv>
  <rv s="2">
    <v>4343</v>
    <v>6</v>
    <v>9665</v>
    <v>7</v>
    <v>0</v>
    <v>Image of Americana, São Paulo</v>
  </rv>
  <rv s="1">
    <fb>-22.738888888889001</fb>
    <v>9</v>
  </rv>
  <rv s="0">
    <v>805306368</v>
    <v>Francisco Antônio Sardelli (Mayor)</v>
    <v>e9fd9136-9733-02dc-f964-da432dc53f6f</v>
    <v>en-US</v>
    <v>Generic</v>
  </rv>
  <rv s="3">
    <v>1136</v>
  </rv>
  <rv s="4">
    <v>https://www.bing.com/search?q=americana+sao+paulo&amp;form=skydnc</v>
    <v>Learn more on Bing</v>
  </rv>
  <rv s="1">
    <fb>-47.330833333332997</fb>
    <v>9</v>
  </rv>
  <rv s="1">
    <fb>237240</fb>
    <v>8</v>
  </rv>
  <rv s="5">
    <v>#VALUE!</v>
    <v>en-US</v>
    <v>c420fc43-4abd-3844-e181-9a2107900bec</v>
    <v>536870912</v>
    <v>1</v>
    <v>9666</v>
    <v>2</v>
    <v>Americana, São Paulo</v>
    <v>4</v>
    <v>5</v>
    <v>Map</v>
    <v>6</v>
    <v>7</v>
    <v>74</v>
    <v>39075</v>
    <v>3</v>
    <v>Americana is a municipality located in the Brazilian state of São Paulo. It is part of the Metropolitan Region of Campinas. The population is 237,240 in an area of 133.91 km². The original settlement developed around the local railway station, ...</v>
    <v>39076</v>
    <v>39077</v>
    <v>39079</v>
    <v>39080</v>
    <v>39081</v>
    <v>Americana, São Paulo</v>
    <v>39082</v>
    <v>93</v>
    <v>Americana, São Paulo</v>
    <v>mdp/vdpid/6460990694168199169</v>
  </rv>
  <rv s="0">
    <v>536870912</v>
    <v>Américo Brasiliense</v>
    <v>2b1f0317-6313-3b09-2f2e-9d60f8f8edae</v>
    <v>en-US</v>
    <v>Map</v>
  </rv>
  <rv s="1">
    <fb>123.429</fb>
    <v>8</v>
  </rv>
  <rv s="2">
    <v>4344</v>
    <v>6</v>
    <v>9667</v>
    <v>7</v>
    <v>0</v>
    <v>Image of Américo Brasiliense</v>
  </rv>
  <rv s="1">
    <fb>-21.736111111111001</fb>
    <v>9</v>
  </rv>
  <rv s="4">
    <v>https://www.bing.com/search?q=am%c3%a9rico+brasiliense+brazil&amp;form=skydnc</v>
    <v>Learn more on Bing</v>
  </rv>
  <rv s="1">
    <fb>-48.111388888889003</fb>
    <v>9</v>
  </rv>
  <rv s="1">
    <fb>41032</fb>
    <v>8</v>
  </rv>
  <rv s="9">
    <v>#VALUE!</v>
    <v>en-US</v>
    <v>2b1f0317-6313-3b09-2f2e-9d60f8f8edae</v>
    <v>536870912</v>
    <v>1</v>
    <v>9668</v>
    <v>72</v>
    <v>Américo Brasiliense</v>
    <v>4</v>
    <v>5</v>
    <v>Map</v>
    <v>6</v>
    <v>57</v>
    <v>74</v>
    <v>39085</v>
    <v>414</v>
    <v>Américo Brasiliense is a Brazilian municipality in the state of São Paulo. The population is 41,032 in an area of 123 km². This city is also known as Cidade Doçura, because its perimeter is surrounded by sugar cane plantations that form the ...</v>
    <v>39086</v>
    <v>39087</v>
    <v>39088</v>
    <v>39089</v>
    <v>Américo Brasiliense</v>
    <v>39090</v>
    <v>93</v>
    <v>Américo Brasiliense</v>
    <v>mdp/vdpid/6412490817826455553</v>
  </rv>
  <rv s="0">
    <v>536870912</v>
    <v>Américo de Campos</v>
    <v>571e3c74-8352-96ee-31a9-adc840b6bf52</v>
    <v>en-US</v>
    <v>Map</v>
  </rv>
  <rv s="1">
    <fb>253.1</fb>
    <v>8</v>
  </rv>
  <rv s="2">
    <v>4345</v>
    <v>6</v>
    <v>9669</v>
    <v>7</v>
    <v>0</v>
    <v>Image of Américo de Campos</v>
  </rv>
  <rv s="1">
    <fb>-20.3</fb>
    <v>9</v>
  </rv>
  <rv s="4">
    <v>https://www.bing.com/search?q=am%c3%a9rico+de+campos+brazil&amp;form=skydnc</v>
    <v>Learn more on Bing</v>
  </rv>
  <rv s="1">
    <fb>-49.733333333333</fb>
    <v>9</v>
  </rv>
  <rv s="1">
    <fb>5870</fb>
    <v>8</v>
  </rv>
  <rv s="12">
    <v>#VALUE!</v>
    <v>en-US</v>
    <v>571e3c74-8352-96ee-31a9-adc840b6bf52</v>
    <v>536870912</v>
    <v>1</v>
    <v>9670</v>
    <v>120</v>
    <v>Américo de Campos</v>
    <v>4</v>
    <v>5</v>
    <v>Map</v>
    <v>6</v>
    <v>7</v>
    <v>74</v>
    <v>39093</v>
    <v>3</v>
    <v>Américo de Campos is a Brazilian municipality of the state of São Paulo. The population is 5,981 in an area of 252.9 km².</v>
    <v>39094</v>
    <v>39095</v>
    <v>39096</v>
    <v>39097</v>
    <v>Américo de Campos</v>
    <v>39098</v>
    <v>Américo de Campos</v>
    <v>mdp/vdpid/6412059714695200769</v>
  </rv>
  <rv s="0">
    <v>536870912</v>
    <v>Amparo, São Paulo</v>
    <v>33fbf4b2-ce8d-4db5-adfa-e7cdd0df0303</v>
    <v>en-US</v>
    <v>Map</v>
  </rv>
  <rv s="1">
    <fb>445</fb>
    <v>8</v>
  </rv>
  <rv s="1">
    <fb>-22.703056</fb>
    <v>9</v>
  </rv>
  <rv s="4">
    <v>https://www.bing.com/search?q=amparo+brazil&amp;form=skydnc</v>
    <v>Learn more on Bing</v>
  </rv>
  <rv s="1">
    <fb>72677</fb>
    <v>8</v>
  </rv>
  <rv s="24">
    <v>#VALUE!</v>
    <v>en-US</v>
    <v>33fbf4b2-ce8d-4db5-adfa-e7cdd0df0303</v>
    <v>536870912</v>
    <v>1</v>
    <v>9675</v>
    <v>1312</v>
    <v>Amparo, São Paulo</v>
    <v>1314</v>
    <v>1315</v>
    <v>Map</v>
    <v>6</v>
    <v>57</v>
    <v>39101</v>
    <v>3</v>
    <v>Amparo is a Brazilian municipality in the state of São Paulo. The population is of 72,677 in an area of 445 km². The city is the seat of the Roman Catholic Diocese of Amparo. The city is part of the "Water-Circuit", a cluster of towns in São Paulo state which are famous for natural fountains and water wells. One of the main events in the city is the Winter Festival, when some stages are set over the main plaza and presentations are scheduled for the whole month of July. A variety of music bands and artists are invited to the city, from sertanejo and heavy metal to Ballet. Although the event is more dedicated to the city local residents, it attracts tourists from other regions.</v>
    <v>39102</v>
    <v>39103</v>
    <v>9916</v>
    <v>Amparo, São Paulo</v>
    <v>39104</v>
    <v>Amparo, São Paulo</v>
    <v>mdp/vdpid/6461019212717490178</v>
  </rv>
  <rv s="0">
    <v>536870912</v>
    <v>Analândia</v>
    <v>01b52be1-4ff6-3880-aed3-d714e981c9ad</v>
    <v>en-US</v>
    <v>Map</v>
  </rv>
  <rv s="1">
    <fb>326.63</fb>
    <v>8</v>
  </rv>
  <rv s="2">
    <v>4346</v>
    <v>6</v>
    <v>9676</v>
    <v>7</v>
    <v>0</v>
    <v>Image of Analândia</v>
  </rv>
  <rv s="1">
    <fb>-22.126666666666999</fb>
    <v>9</v>
  </rv>
  <rv s="4">
    <v>https://www.bing.com/search?q=anal%c3%a2ndia+brazil&amp;form=skydnc</v>
    <v>Learn more on Bing</v>
  </rv>
  <rv s="1">
    <fb>-47.663333333333</fb>
    <v>9</v>
  </rv>
  <rv s="1">
    <fb>5056</fb>
    <v>8</v>
  </rv>
  <rv s="9">
    <v>#VALUE!</v>
    <v>en-US</v>
    <v>01b52be1-4ff6-3880-aed3-d714e981c9ad</v>
    <v>536870912</v>
    <v>1</v>
    <v>9677</v>
    <v>72</v>
    <v>Analândia</v>
    <v>4</v>
    <v>5</v>
    <v>Map</v>
    <v>6</v>
    <v>57</v>
    <v>74</v>
    <v>39107</v>
    <v>414</v>
    <v>Analândia is a Brazilian municipality of the state of São Paulo. The population is 5,056 in an area of 326 km². Its original given name in 1887 was Cuscuzeiro, later changing to Anápolis in 1890, and finally taking on the name of Analândia in ...</v>
    <v>39108</v>
    <v>39109</v>
    <v>39110</v>
    <v>39111</v>
    <v>Analândia</v>
    <v>39112</v>
    <v>93</v>
    <v>Analândia</v>
    <v>mdp/vdpid/6412921314511683585</v>
  </rv>
  <rv s="0">
    <v>536870912</v>
    <v>Andradina</v>
    <v>b039d03e-f244-6e25-c34d-2e7a04b5d2f5</v>
    <v>en-US</v>
    <v>Map</v>
  </rv>
  <rv s="1">
    <fb>960.09500000000003</fb>
    <v>8</v>
  </rv>
  <rv s="2">
    <v>4347</v>
    <v>6</v>
    <v>9678</v>
    <v>7</v>
    <v>0</v>
    <v>Image of Andradina</v>
  </rv>
  <rv s="1">
    <fb>-20.895833333333002</fb>
    <v>9</v>
  </rv>
  <rv s="0">
    <v>805306368</v>
    <v>Mário Celso Lopes (Mayor)</v>
    <v>043b1b91-4a8a-17e3-eb02-fefb85f19999</v>
    <v>en-US</v>
    <v>Generic</v>
  </rv>
  <rv s="3">
    <v>1137</v>
  </rv>
  <rv s="4">
    <v>https://www.bing.com/search?q=andradina+brazil&amp;form=skydnc</v>
    <v>Learn more on Bing</v>
  </rv>
  <rv s="1">
    <fb>59783</fb>
    <v>8</v>
  </rv>
  <rv s="8">
    <v>#VALUE!</v>
    <v>en-US</v>
    <v>b039d03e-f244-6e25-c34d-2e7a04b5d2f5</v>
    <v>536870912</v>
    <v>1</v>
    <v>9679</v>
    <v>67</v>
    <v>Andradina</v>
    <v>4</v>
    <v>5</v>
    <v>Map</v>
    <v>6</v>
    <v>7</v>
    <v>74</v>
    <v>39115</v>
    <v>3</v>
    <v>Andradina is a municipality of the state of São Paulo, Brazil. It has an estimated population of 57,202 in an area of 964.226 km². The municipality contains the 168 hectares of Andradina Biological Reserve, a strictly protected area. The ...</v>
    <v>39116</v>
    <v>39117</v>
    <v>39119</v>
    <v>39120</v>
    <v>28397</v>
    <v>Andradina</v>
    <v>39121</v>
    <v>Andradina</v>
    <v>mdp/vdpid/6410552794566098946</v>
  </rv>
  <rv s="0">
    <v>536870912</v>
    <v>Angatuba</v>
    <v>5b236731-30a3-554e-e014-091411e60b26</v>
    <v>en-US</v>
    <v>Map</v>
  </rv>
  <rv s="1">
    <fb>1028.702</fb>
    <v>8</v>
  </rv>
  <rv s="2">
    <v>4348</v>
    <v>6</v>
    <v>9680</v>
    <v>7</v>
    <v>0</v>
    <v>Image of Angatuba</v>
  </rv>
  <rv s="1">
    <fb>-23.490277777778001</fb>
    <v>9</v>
  </rv>
  <rv s="4">
    <v>https://www.bing.com/search?q=angatuba+brazil&amp;form=skydnc</v>
    <v>Learn more on Bing</v>
  </rv>
  <rv s="1">
    <fb>25479</fb>
    <v>8</v>
  </rv>
  <rv s="12">
    <v>#VALUE!</v>
    <v>en-US</v>
    <v>5b236731-30a3-554e-e014-091411e60b26</v>
    <v>536870912</v>
    <v>1</v>
    <v>9681</v>
    <v>120</v>
    <v>Angatuba</v>
    <v>4</v>
    <v>5</v>
    <v>Map</v>
    <v>6</v>
    <v>57</v>
    <v>74</v>
    <v>39124</v>
    <v>3</v>
    <v>Angatuba is a Brazilian municipality in the state of São Paulo. The population is 25,479 in an area of 1028 km². The highway Rodovia Raposo Tavares passes south of the city. There is controversy about the meaning of the name Angatuba. It is a ...</v>
    <v>39125</v>
    <v>39126</v>
    <v>39127</v>
    <v>20237</v>
    <v>Angatuba</v>
    <v>39128</v>
    <v>Angatuba</v>
    <v>mdp/vdpid/6460666095656239105</v>
  </rv>
  <rv s="0">
    <v>536870912</v>
    <v>Anhembi</v>
    <v>36b74298-b8e8-e4a6-b7aa-917ee44142cc</v>
    <v>en-US</v>
    <v>Map</v>
  </rv>
  <rv s="1">
    <fb>736.46299999999997</fb>
    <v>8</v>
  </rv>
  <rv s="2">
    <v>4349</v>
    <v>6</v>
    <v>9682</v>
    <v>7</v>
    <v>0</v>
    <v>Image of Anhembi</v>
  </rv>
  <rv s="1">
    <fb>-22.789722222222</fb>
    <v>9</v>
  </rv>
  <rv s="4">
    <v>https://www.bing.com/search?q=anhembi+brazil&amp;form=skydnc</v>
    <v>Learn more on Bing</v>
  </rv>
  <rv s="1">
    <fb>-48.127777777778</fb>
    <v>9</v>
  </rv>
  <rv s="1">
    <fb>6307</fb>
    <v>8</v>
  </rv>
  <rv s="12">
    <v>#VALUE!</v>
    <v>en-US</v>
    <v>36b74298-b8e8-e4a6-b7aa-917ee44142cc</v>
    <v>536870912</v>
    <v>1</v>
    <v>9683</v>
    <v>120</v>
    <v>Anhembi</v>
    <v>4</v>
    <v>5</v>
    <v>Map</v>
    <v>6</v>
    <v>3787</v>
    <v>74</v>
    <v>39131</v>
    <v>3</v>
    <v>Anhembi is a Brazilian municipality in the state of São Paulo. The population is 6,819 in an area of 737 km². The municipality contains the 293 hectares Barreiro Rico Ecological Station, created in 2006 to protect an area of Atlantic Forest and ...</v>
    <v>39132</v>
    <v>39133</v>
    <v>39134</v>
    <v>39135</v>
    <v>Anhembi</v>
    <v>39136</v>
    <v>Anhembi</v>
    <v>mdp/vdpid/6460604007508344833</v>
  </rv>
  <rv s="0">
    <v>536870912</v>
    <v>Anhumas</v>
    <v>03b97e3f-227b-6528-8365-ec83ebf3562a</v>
    <v>en-US</v>
    <v>Map</v>
  </rv>
  <rv s="1">
    <fb>320.92599999999999</fb>
    <v>8</v>
  </rv>
  <rv s="2">
    <v>4350</v>
    <v>6</v>
    <v>9684</v>
    <v>7</v>
    <v>0</v>
    <v>Image of Anhumas</v>
  </rv>
  <rv s="1">
    <fb>-22.295555555556</fb>
    <v>9</v>
  </rv>
  <rv s="4">
    <v>https://www.bing.com/search?q=anhumas+brazil&amp;form=skydnc</v>
    <v>Learn more on Bing</v>
  </rv>
  <rv s="1">
    <fb>-51.387500000000003</fb>
    <v>9</v>
  </rv>
  <rv s="1">
    <fb>4144</fb>
    <v>8</v>
  </rv>
  <rv s="9">
    <v>#VALUE!</v>
    <v>en-US</v>
    <v>03b97e3f-227b-6528-8365-ec83ebf3562a</v>
    <v>536870912</v>
    <v>1</v>
    <v>9685</v>
    <v>72</v>
    <v>Anhumas</v>
    <v>4</v>
    <v>5</v>
    <v>Map</v>
    <v>6</v>
    <v>57</v>
    <v>74</v>
    <v>39139</v>
    <v>414</v>
    <v>Anhumas is a Brazilian municipality in the southern region of the state of São Paulo. Situated at 422 m above sea level, Anhumas is 500 km from the city of São Paulo. The population is 4,144 in an area of 321 km².</v>
    <v>39140</v>
    <v>39141</v>
    <v>39142</v>
    <v>39143</v>
    <v>Anhumas</v>
    <v>39144</v>
    <v>93</v>
    <v>Anhumas</v>
    <v>mdp/vdpid/6410834274257207297</v>
  </rv>
  <rv s="0">
    <v>536870912</v>
    <v>Aparecida</v>
    <v>98d9f578-ed37-a5e3-5235-bc535b7794e8</v>
    <v>en-US</v>
    <v>Map</v>
  </rv>
  <rv s="1">
    <fb>121.07599999999999</fb>
    <v>8</v>
  </rv>
  <rv s="2">
    <v>4351</v>
    <v>6</v>
    <v>9686</v>
    <v>7</v>
    <v>0</v>
    <v>Image of Aparecida</v>
  </rv>
  <rv s="1">
    <fb>-22.85155</fb>
    <v>9</v>
  </rv>
  <rv s="4">
    <v>https://www.bing.com/search?q=aparecida+brazil&amp;form=skydnc</v>
    <v>Learn more on Bing</v>
  </rv>
  <rv s="1">
    <fb>-45.234090000000002</fb>
    <v>9</v>
  </rv>
  <rv s="1">
    <fb>36211</fb>
    <v>8</v>
  </rv>
  <rv s="9">
    <v>#VALUE!</v>
    <v>en-US</v>
    <v>98d9f578-ed37-a5e3-5235-bc535b7794e8</v>
    <v>536870912</v>
    <v>1</v>
    <v>9687</v>
    <v>72</v>
    <v>Aparecida</v>
    <v>4</v>
    <v>5</v>
    <v>Map</v>
    <v>6</v>
    <v>64</v>
    <v>74</v>
    <v>39147</v>
    <v>3</v>
    <v>Aparecida is a Brazilian municipality in the state of São Paulo. It is located in the fertile valley of the River Paraíba do Sul on the southern bank. It is part of the Metropolitan Region of Vale do Paraíba e Litoral Norte. The population is ...</v>
    <v>39148</v>
    <v>39149</v>
    <v>39150</v>
    <v>39151</v>
    <v>Aparecida</v>
    <v>39152</v>
    <v>93</v>
    <v>Aparecida</v>
    <v>mdp/vdpid/6461180902532710401</v>
  </rv>
  <rv s="0">
    <v>536870912</v>
    <v>Aparecida d'Oeste</v>
    <v>cb09177c-76c3-143e-5dc0-4354617ed771</v>
    <v>en-US</v>
    <v>Map</v>
  </rv>
  <rv s="1">
    <fb>179</fb>
    <v>8</v>
  </rv>
  <rv s="2">
    <v>4352</v>
    <v>6</v>
    <v>9688</v>
    <v>7</v>
    <v>0</v>
    <v>Image of Aparecida d'Oeste</v>
  </rv>
  <rv s="4">
    <v>https://www.bing.com/search?q=aparecida+d%27oeste+brazil&amp;form=skydnc</v>
    <v>Learn more on Bing</v>
  </rv>
  <rv s="1">
    <fb>-50.88</fb>
    <v>9</v>
  </rv>
  <rv s="1">
    <fb>4158</fb>
    <v>8</v>
  </rv>
  <rv s="9">
    <v>#VALUE!</v>
    <v>en-US</v>
    <v>cb09177c-76c3-143e-5dc0-4354617ed771</v>
    <v>536870912</v>
    <v>1</v>
    <v>9689</v>
    <v>72</v>
    <v>Aparecida d'Oeste</v>
    <v>4</v>
    <v>5</v>
    <v>Map</v>
    <v>6</v>
    <v>57</v>
    <v>74</v>
    <v>39155</v>
    <v>414</v>
    <v>Aparecida d'Oeste is a Brazilian municipality of the state of São Paulo. The population is 4,158 in an area of 179 km². In telecommunications, the city was served by Companhia de Telecomunicações do Estado de São Paulo until 1975, when it began ...</v>
    <v>39156</v>
    <v>18193</v>
    <v>39157</v>
    <v>39158</v>
    <v>Aparecida d'Oeste</v>
    <v>39159</v>
    <v>93</v>
    <v>Aparecida d'Oeste</v>
    <v>mdp/vdpid/6410566983980417025</v>
  </rv>
  <rv s="0">
    <v>536870912</v>
    <v>Apiaí</v>
    <v>21ff66a5-aa09-e0ac-e221-bed8180889e7</v>
    <v>en-US</v>
    <v>Map</v>
  </rv>
  <rv s="1">
    <fb>968.84100000000001</fb>
    <v>8</v>
  </rv>
  <rv s="2">
    <v>4353</v>
    <v>6</v>
    <v>9690</v>
    <v>7</v>
    <v>0</v>
    <v>Image of Apiaí</v>
  </rv>
  <rv s="1">
    <fb>-24.509722222221999</fb>
    <v>9</v>
  </rv>
  <rv s="4">
    <v>https://www.bing.com/search?q=apia%c3%ad+brazil&amp;form=skydnc</v>
    <v>Learn more on Bing</v>
  </rv>
  <rv s="1">
    <fb>-48.842777777777997</fb>
    <v>9</v>
  </rv>
  <rv s="1">
    <fb>24226</fb>
    <v>8</v>
  </rv>
  <rv s="12">
    <v>#VALUE!</v>
    <v>en-US</v>
    <v>21ff66a5-aa09-e0ac-e221-bed8180889e7</v>
    <v>536870912</v>
    <v>1</v>
    <v>9691</v>
    <v>120</v>
    <v>Apiaí</v>
    <v>4</v>
    <v>5</v>
    <v>Map</v>
    <v>6</v>
    <v>57</v>
    <v>74</v>
    <v>39162</v>
    <v>3</v>
    <v>Apiaí is a Brazilian municipality of the state of São Paulo. The population is 24,226 in an area of 974 km².</v>
    <v>39163</v>
    <v>39164</v>
    <v>39165</v>
    <v>39166</v>
    <v>Apiaí</v>
    <v>39167</v>
    <v>Apiaí</v>
    <v>mdp/vdpid/6460864968160968705</v>
  </rv>
  <rv s="0">
    <v>536870912</v>
    <v>Araçariguama</v>
    <v>6fabd3dc-61ec-8f65-23d8-5715e6350229</v>
    <v>en-US</v>
    <v>Map</v>
  </rv>
  <rv s="1">
    <fb>146.33099999999999</fb>
    <v>8</v>
  </rv>
  <rv s="2">
    <v>4354</v>
    <v>6</v>
    <v>9692</v>
    <v>7</v>
    <v>0</v>
    <v>Image of Araçariguama</v>
  </rv>
  <rv s="1">
    <fb>-23.438611111111001</fb>
    <v>9</v>
  </rv>
  <rv s="4">
    <v>https://www.bing.com/search?q=ara%c3%a7ariguama+brazil&amp;form=skydnc</v>
    <v>Learn more on Bing</v>
  </rv>
  <rv s="1">
    <fb>-47.061388888888999</fb>
    <v>9</v>
  </rv>
  <rv s="1">
    <fb>22860</fb>
    <v>8</v>
  </rv>
  <rv s="12">
    <v>#VALUE!</v>
    <v>en-US</v>
    <v>6fabd3dc-61ec-8f65-23d8-5715e6350229</v>
    <v>536870912</v>
    <v>1</v>
    <v>9693</v>
    <v>120</v>
    <v>Araçariguama</v>
    <v>4</v>
    <v>5</v>
    <v>Map</v>
    <v>6</v>
    <v>57</v>
    <v>74</v>
    <v>39170</v>
    <v>3</v>
    <v>Araçariguama is a city on the state of São Paulo in Brazil. It is part of the Metropolitan Region of Sorocaba. The population of city is of 22,860 in an area of 145.20 km². The elevation is 695 m. Araçariguama was established in 1653.</v>
    <v>39171</v>
    <v>39172</v>
    <v>39173</v>
    <v>39174</v>
    <v>Araçariguama</v>
    <v>39175</v>
    <v>Araçariguama</v>
    <v>mdp/vdpid/6461086893818773505</v>
  </rv>
  <rv s="0">
    <v>536870912</v>
    <v>Araçoiaba da Serra</v>
    <v>ab7e1b10-3905-ab05-143b-18f06dea265a</v>
    <v>en-US</v>
    <v>Map</v>
  </rv>
  <rv s="1">
    <fb>255.55</fb>
    <v>8</v>
  </rv>
  <rv s="2">
    <v>4355</v>
    <v>6</v>
    <v>9694</v>
    <v>7</v>
    <v>0</v>
    <v>Image of Araçoiaba da Serra</v>
  </rv>
  <rv s="1">
    <fb>-23.505277777778002</fb>
    <v>9</v>
  </rv>
  <rv s="4">
    <v>https://www.bing.com/search?q=ara%c3%a7oiaba+da+serra+brazil&amp;form=skydnc</v>
    <v>Learn more on Bing</v>
  </rv>
  <rv s="1">
    <fb>-47.614166666667003</fb>
    <v>9</v>
  </rv>
  <rv s="1">
    <fb>34776</fb>
    <v>8</v>
  </rv>
  <rv s="12">
    <v>#VALUE!</v>
    <v>en-US</v>
    <v>ab7e1b10-3905-ab05-143b-18f06dea265a</v>
    <v>536870912</v>
    <v>1</v>
    <v>9695</v>
    <v>120</v>
    <v>Araçoiaba da Serra</v>
    <v>4</v>
    <v>5</v>
    <v>Map</v>
    <v>6</v>
    <v>57</v>
    <v>74</v>
    <v>39178</v>
    <v>3</v>
    <v>Araçoiaba da Serra is a city in the state of São Paulo in Brazil. It is part of the Metropolitan Region of Sorocaba. The population is 34,776 in an area of 255.33 km². The elevation is 625 m. The name Araçoiaba comes from the Tupi language, ...</v>
    <v>39179</v>
    <v>39180</v>
    <v>39181</v>
    <v>39182</v>
    <v>Araçoiaba da Serra</v>
    <v>39183</v>
    <v>Araçoiaba da Serra</v>
    <v>mdp/vdpid/6461054767345958913</v>
  </rv>
  <rv s="0">
    <v>536870912</v>
    <v>Aramina</v>
    <v>0611b6ea-b3e8-24f6-b070-f51b7becd8c2</v>
    <v>en-US</v>
    <v>Map</v>
  </rv>
  <rv s="1">
    <fb>202.70400000000001</fb>
    <v>8</v>
  </rv>
  <rv s="2">
    <v>4356</v>
    <v>6</v>
    <v>9696</v>
    <v>7</v>
    <v>0</v>
    <v>Image of Aramina</v>
  </rv>
  <rv s="1">
    <fb>-20.090277777777999</fb>
    <v>9</v>
  </rv>
  <rv s="4">
    <v>https://www.bing.com/search?q=aramina+brazil&amp;form=skydnc</v>
    <v>Learn more on Bing</v>
  </rv>
  <rv s="1">
    <fb>-47.785833333333002</fb>
    <v>9</v>
  </rv>
  <rv s="1">
    <fb>5655</fb>
    <v>8</v>
  </rv>
  <rv s="12">
    <v>#VALUE!</v>
    <v>en-US</v>
    <v>0611b6ea-b3e8-24f6-b070-f51b7becd8c2</v>
    <v>536870912</v>
    <v>1</v>
    <v>9697</v>
    <v>120</v>
    <v>Aramina</v>
    <v>4</v>
    <v>5</v>
    <v>Map</v>
    <v>6</v>
    <v>57</v>
    <v>74</v>
    <v>39186</v>
    <v>3</v>
    <v>Aramina is a municipality in the state of São Paulo in Brazil. The population is 5,655 in an area of 203 km². The elevation is 614 m.</v>
    <v>39187</v>
    <v>39188</v>
    <v>39189</v>
    <v>39190</v>
    <v>Aramina</v>
    <v>39191</v>
    <v>Aramina</v>
    <v>mdp/vdpid/6412581872693411841</v>
  </rv>
  <rv s="0">
    <v>536870912</v>
    <v>Arandu, São Paulo</v>
    <v>714b2579-9633-4f56-9c30-3f6333f45406</v>
    <v>en-US</v>
    <v>Map</v>
  </rv>
  <rv s="1">
    <fb>286.32799999999997</fb>
    <v>8</v>
  </rv>
  <rv s="2">
    <v>4357</v>
    <v>6</v>
    <v>9698</v>
    <v>7</v>
    <v>0</v>
    <v>Image of Arandu, São Paulo</v>
  </rv>
  <rv s="1">
    <fb>-23.134722222221999</fb>
    <v>9</v>
  </rv>
  <rv s="4">
    <v>https://www.bing.com/search?q=arandu+brazil&amp;form=skydnc</v>
    <v>Learn more on Bing</v>
  </rv>
  <rv s="1">
    <fb>-49.054166666667001</fb>
    <v>9</v>
  </rv>
  <rv s="9">
    <v>#VALUE!</v>
    <v>en-US</v>
    <v>714b2579-9633-4f56-9c30-3f6333f45406</v>
    <v>536870912</v>
    <v>1</v>
    <v>9699</v>
    <v>72</v>
    <v>Arandu, São Paulo</v>
    <v>4</v>
    <v>5</v>
    <v>Map</v>
    <v>6</v>
    <v>57</v>
    <v>74</v>
    <v>39194</v>
    <v>414</v>
    <v>Arandu is a Brazilian municipality of the state of São Paulo. The population is 6,365 in an area of 286 km². The city is served by Avaré-Arandu Airport located at the adjoining municipality of Avaré. In telecommunications, the city was served by ...</v>
    <v>39195</v>
    <v>39196</v>
    <v>39197</v>
    <v>39198</v>
    <v>Arandu, São Paulo</v>
    <v>26429</v>
    <v>93</v>
    <v>Arandu, São Paulo</v>
    <v>mdp/vdpid/6460627298361016321</v>
  </rv>
  <rv s="0">
    <v>536870912</v>
    <v>Arapeí</v>
    <v>bb3044ea-fb6e-0db1-9643-01cc58546e89</v>
    <v>en-US</v>
    <v>Map</v>
  </rv>
  <rv s="1">
    <fb>155.70699999999999</fb>
    <v>8</v>
  </rv>
  <rv s="2">
    <v>4358</v>
    <v>6</v>
    <v>9700</v>
    <v>7</v>
    <v>0</v>
    <v>Image of Arapeí</v>
  </rv>
  <rv s="1">
    <fb>-22.674444444443999</fb>
    <v>9</v>
  </rv>
  <rv s="4">
    <v>https://www.bing.com/search?q=arape%c3%ad+brazil&amp;form=skydnc</v>
    <v>Learn more on Bing</v>
  </rv>
  <rv s="1">
    <fb>-44.448611111110999</fb>
    <v>9</v>
  </rv>
  <rv s="1">
    <fb>2460</fb>
    <v>8</v>
  </rv>
  <rv s="9">
    <v>#VALUE!</v>
    <v>en-US</v>
    <v>bb3044ea-fb6e-0db1-9643-01cc58546e89</v>
    <v>536870912</v>
    <v>1</v>
    <v>9701</v>
    <v>72</v>
    <v>Arapeí</v>
    <v>4</v>
    <v>5</v>
    <v>Map</v>
    <v>6</v>
    <v>57</v>
    <v>74</v>
    <v>39201</v>
    <v>3</v>
    <v>Arapeí is a Brazilian municipality of the eastern part of the state of São Paulo. It is part of the Metropolitan Region of Vale do Paraíba e Litoral Norte. The population is 2,460 in an area of 156.90 km². Its bordering cities are Resende and ...</v>
    <v>39202</v>
    <v>39203</v>
    <v>39204</v>
    <v>39205</v>
    <v>Arapeí</v>
    <v>39206</v>
    <v>93</v>
    <v>Arapeí</v>
    <v>mdp/vdpid/6557253556376698881</v>
  </rv>
  <rv s="0">
    <v>536870912</v>
    <v>Araraquara</v>
    <v>5e4fccd8-89ab-1458-a7d7-1783e9fb1c9a</v>
    <v>en-US</v>
    <v>Map</v>
  </rv>
  <rv s="1">
    <fb>1003.625</fb>
    <v>8</v>
  </rv>
  <rv s="2">
    <v>4359</v>
    <v>6</v>
    <v>9702</v>
    <v>7</v>
    <v>0</v>
    <v>Image of Araraquara</v>
  </rv>
  <rv s="1">
    <fb>-21.793888888889001</fb>
    <v>9</v>
  </rv>
  <rv s="0">
    <v>805306368</v>
    <v>Edinho Silva (Mayor)</v>
    <v>4d758008-588c-b267-c74c-2af55d806850</v>
    <v>en-US</v>
    <v>Generic</v>
  </rv>
  <rv s="3">
    <v>1138</v>
  </rv>
  <rv s="4">
    <v>https://www.bing.com/search?q=araraquara+brazil&amp;form=skydnc</v>
    <v>Learn more on Bing</v>
  </rv>
  <rv s="1">
    <fb>-48.175833333333003</fb>
    <v>9</v>
  </rv>
  <rv s="1">
    <fb>242228</fb>
    <v>8</v>
  </rv>
  <rv s="8">
    <v>#VALUE!</v>
    <v>en-US</v>
    <v>5e4fccd8-89ab-1458-a7d7-1783e9fb1c9a</v>
    <v>536870912</v>
    <v>1</v>
    <v>9703</v>
    <v>67</v>
    <v>Araraquara</v>
    <v>4</v>
    <v>5</v>
    <v>Map</v>
    <v>6</v>
    <v>7</v>
    <v>74</v>
    <v>39209</v>
    <v>3</v>
    <v>Araraquara is a city in the state of São Paulo in Brazil. The population is 250,314 in an area of 1,004 km². It is also known as "the abode of the sun," because of its impressive sunset and because of its hot atmosphere, especially in summer. ...</v>
    <v>39210</v>
    <v>39211</v>
    <v>39213</v>
    <v>39214</v>
    <v>39215</v>
    <v>Araraquara</v>
    <v>39216</v>
    <v>Araraquara</v>
    <v>mdp/vdpid/6412483368105017345</v>
  </rv>
  <rv s="0">
    <v>536870912</v>
    <v>Araras</v>
    <v>5cb42b1b-5473-beaa-13f4-5ce016de4516</v>
    <v>en-US</v>
    <v>Map</v>
  </rv>
  <rv s="1">
    <fb>644.83100000000002</fb>
    <v>8</v>
  </rv>
  <rv s="2">
    <v>4360</v>
    <v>6</v>
    <v>9704</v>
    <v>7</v>
    <v>0</v>
    <v>Image of Araras</v>
  </rv>
  <rv s="1">
    <fb>-22.356944444444</fb>
    <v>9</v>
  </rv>
  <rv s="0">
    <v>805306368</v>
    <v>Pedro Eliseu Filho (Mayor)</v>
    <v>fa3a82fa-4368-7b0c-c16a-85c7235a6292</v>
    <v>en-US</v>
    <v>Generic</v>
  </rv>
  <rv s="3">
    <v>1139</v>
  </rv>
  <rv s="4">
    <v>https://www.bing.com/search?q=araras+brazil&amp;form=skydnc</v>
    <v>Learn more on Bing</v>
  </rv>
  <rv s="1">
    <fb>130866</fb>
    <v>8</v>
  </rv>
  <rv s="5">
    <v>#VALUE!</v>
    <v>en-US</v>
    <v>5cb42b1b-5473-beaa-13f4-5ce016de4516</v>
    <v>536870912</v>
    <v>1</v>
    <v>9705</v>
    <v>2</v>
    <v>Araras</v>
    <v>4</v>
    <v>5</v>
    <v>Map</v>
    <v>6</v>
    <v>7</v>
    <v>74</v>
    <v>39219</v>
    <v>3</v>
    <v>Araras is a municipality located in the interior of State of São Paulo, Brazil. The population is 135,506 as of the 2020 IBGE estimate. Araras means macaws. In 2012 Araras completed 150 years of foundation and 145 years of ...</v>
    <v>39220</v>
    <v>39221</v>
    <v>39223</v>
    <v>39224</v>
    <v>10838</v>
    <v>Araras</v>
    <v>39225</v>
    <v>93</v>
    <v>Araras</v>
    <v>mdp/vdpid/6412943170056749057</v>
  </rv>
  <rv s="0">
    <v>536870912</v>
    <v>Arco, Trentino</v>
    <v>aa083a46-58eb-4f5c-8eff-36e7038f8943</v>
    <v>en-US</v>
    <v>Map</v>
  </rv>
  <rv s="0">
    <v>536870912</v>
    <v>Trentino</v>
    <v>120cbbaa-1e9e-f708-d24c-faa311d321c4</v>
    <v>en-US</v>
    <v>Map</v>
  </rv>
  <rv s="1">
    <fb>63.22</fb>
    <v>8</v>
  </rv>
  <rv s="2">
    <v>4361</v>
    <v>6</v>
    <v>9706</v>
    <v>7</v>
    <v>0</v>
    <v>Image of Arco, Trentino</v>
  </rv>
  <rv s="1">
    <fb>45.916666666666998</fb>
    <v>9</v>
  </rv>
  <rv s="0">
    <v>805306368</v>
    <v>Alessandro Betta (Mayor)</v>
    <v>b35294c2-4245-dc7f-c1c2-8ca0b0b6f35a</v>
    <v>en-US</v>
    <v>Generic</v>
  </rv>
  <rv s="3">
    <v>1140</v>
  </rv>
  <rv s="4">
    <v>https://www.bing.com/search?q=arco+italy&amp;form=skydnc</v>
    <v>Learn more on Bing</v>
  </rv>
  <rv s="1">
    <fb>10.883333333333001</fb>
    <v>9</v>
  </rv>
  <rv s="1">
    <fb>17750</fb>
    <v>8</v>
  </rv>
  <rv s="48">
    <v>#VALUE!</v>
    <v>en-US</v>
    <v>aa083a46-58eb-4f5c-8eff-36e7038f8943</v>
    <v>536870912</v>
    <v>1</v>
    <v>9707</v>
    <v>9708</v>
    <v>Arco, Trentino</v>
    <v>4</v>
    <v>5</v>
    <v>Map</v>
    <v>6</v>
    <v>1836</v>
    <v>8885</v>
    <v>39228</v>
    <v>39229</v>
    <v>8825</v>
    <v>Arco is a comune in Trentino-Alto Adige in northern Italy. The town is faced on one side by sheer limestone cliffs jutting up like a wall protecting it and its ancient hilltop castle. King Francis II of the Two Sicilies died here in 1894.</v>
    <v>39230</v>
    <v>39231</v>
    <v>39233</v>
    <v>39234</v>
    <v>39235</v>
    <v>Arco, Trentino</v>
    <v>39236</v>
    <v>Arco, Trentino</v>
    <v>mdp/vdpid/7016524571851358209</v>
  </rv>
  <rv s="0">
    <v>536870912</v>
    <v>Arealva</v>
    <v>add1f20a-c6d7-c1f9-1f59-6ada54e5f8bd</v>
    <v>en-US</v>
    <v>Map</v>
  </rv>
  <rv s="1">
    <fb>506.46499999999997</fb>
    <v>8</v>
  </rv>
  <rv s="2">
    <v>4362</v>
    <v>6</v>
    <v>9709</v>
    <v>7</v>
    <v>0</v>
    <v>Image of Arealva</v>
  </rv>
  <rv s="1">
    <fb>-22.028611111111001</fb>
    <v>9</v>
  </rv>
  <rv s="4">
    <v>https://www.bing.com/search?q=arealva+brazil&amp;form=skydnc</v>
    <v>Learn more on Bing</v>
  </rv>
  <rv s="1">
    <fb>-48.911111111110998</fb>
    <v>9</v>
  </rv>
  <rv s="1">
    <fb>8613</fb>
    <v>8</v>
  </rv>
  <rv s="9">
    <v>#VALUE!</v>
    <v>en-US</v>
    <v>add1f20a-c6d7-c1f9-1f59-6ada54e5f8bd</v>
    <v>536870912</v>
    <v>1</v>
    <v>9710</v>
    <v>72</v>
    <v>Arealva</v>
    <v>4</v>
    <v>5</v>
    <v>Map</v>
    <v>6</v>
    <v>57</v>
    <v>74</v>
    <v>39239</v>
    <v>414</v>
    <v>Arealva is a city in the state of São Paulo in Brazil. The population is 8,613 in an area of 505 km². The elevation is 445 m. The Bauru-Arealva Airport located at Arealva also serves the adjoining city of Bauru.</v>
    <v>39240</v>
    <v>39241</v>
    <v>39242</v>
    <v>39243</v>
    <v>Arealva</v>
    <v>39244</v>
    <v>93</v>
    <v>Arealva</v>
    <v>mdp/vdpid/6412506931587448833</v>
  </rv>
  <rv s="0">
    <v>536870912</v>
    <v>Areias, São Paulo</v>
    <v>ce87f355-0e5b-1e05-6545-4abff9db7d05</v>
    <v>en-US</v>
    <v>Map</v>
  </rv>
  <rv s="1">
    <fb>306.56599999999997</fb>
    <v>8</v>
  </rv>
  <rv s="2">
    <v>4363</v>
    <v>6</v>
    <v>9711</v>
    <v>7</v>
    <v>0</v>
    <v>Image of Areias, São Paulo</v>
  </rv>
  <rv s="1">
    <fb>-22.58</fb>
    <v>9</v>
  </rv>
  <rv s="0">
    <v>805306368</v>
    <v>Paulo Henrique de Souza Coutinho (Mayor)</v>
    <v>940e962a-a920-4768-47a0-fabe45fa8008</v>
    <v>en-US</v>
    <v>Generic</v>
  </rv>
  <rv s="3">
    <v>1141</v>
  </rv>
  <rv s="4">
    <v>https://www.bing.com/search?q=areias+brazil&amp;form=skydnc</v>
    <v>Learn more on Bing</v>
  </rv>
  <rv s="1">
    <fb>-44.697222222222003</fb>
    <v>9</v>
  </rv>
  <rv s="1">
    <fb>3896</fb>
    <v>8</v>
  </rv>
  <rv s="8">
    <v>#VALUE!</v>
    <v>en-US</v>
    <v>ce87f355-0e5b-1e05-6545-4abff9db7d05</v>
    <v>536870912</v>
    <v>1</v>
    <v>9712</v>
    <v>67</v>
    <v>Areias, São Paulo</v>
    <v>4</v>
    <v>5</v>
    <v>Map</v>
    <v>6</v>
    <v>57</v>
    <v>74</v>
    <v>39247</v>
    <v>3</v>
    <v>Areias is a municipality in the state of São Paulo in Brazil. It is part of the Metropolitan Region of Vale do Paraíba e Litoral Norte. The population is 3,896 in an area of 305.23 km². The elevation is 509 m.</v>
    <v>39248</v>
    <v>39249</v>
    <v>39251</v>
    <v>39252</v>
    <v>39253</v>
    <v>Areias, São Paulo</v>
    <v>39254</v>
    <v>Areias, São Paulo</v>
    <v>mdp/vdpid/6557250971662024705</v>
  </rv>
  <rv s="0">
    <v>536870912</v>
    <v>Areiópolis</v>
    <v>d8217595-37c0-dff3-ac7f-a0c8438678c4</v>
    <v>en-US</v>
    <v>Map</v>
  </rv>
  <rv s="1">
    <fb>85.947000000000003</fb>
    <v>8</v>
  </rv>
  <rv s="2">
    <v>4364</v>
    <v>6</v>
    <v>9713</v>
    <v>7</v>
    <v>0</v>
    <v>Image of Areiópolis</v>
  </rv>
  <rv s="1">
    <fb>-22.668055555555998</fb>
    <v>9</v>
  </rv>
  <rv s="4">
    <v>https://www.bing.com/search?q=arei%c3%b3polis+brazil&amp;form=skydnc</v>
    <v>Learn more on Bing</v>
  </rv>
  <rv s="1">
    <fb>-48.664999999999999</fb>
    <v>9</v>
  </rv>
  <rv s="1">
    <fb>11158</fb>
    <v>8</v>
  </rv>
  <rv s="9">
    <v>#VALUE!</v>
    <v>en-US</v>
    <v>d8217595-37c0-dff3-ac7f-a0c8438678c4</v>
    <v>536870912</v>
    <v>1</v>
    <v>9714</v>
    <v>72</v>
    <v>Areiópolis</v>
    <v>4</v>
    <v>5</v>
    <v>Map</v>
    <v>6</v>
    <v>57</v>
    <v>74</v>
    <v>39257</v>
    <v>414</v>
    <v>Areiópolis is a city in the state of São Paulo in Brazil. The population is 11,158 in an area of 85.9 km². It is 635 m above sea level. In telecommunications, the city was served by Companhia Telefônica Brasileira until 1973, when it began to be ...</v>
    <v>39258</v>
    <v>39259</v>
    <v>39260</v>
    <v>39261</v>
    <v>Areiópolis</v>
    <v>39262</v>
    <v>93</v>
    <v>Areiópolis</v>
    <v>mdp/vdpid/6460565634878013441</v>
  </rv>
  <rv s="0">
    <v>536870912</v>
    <v>Ariranha</v>
    <v>aaa8658e-2720-3fca-d625-5a273f0c4140</v>
    <v>en-US</v>
    <v>Map</v>
  </rv>
  <rv s="1">
    <fb>132.624</fb>
    <v>8</v>
  </rv>
  <rv s="2">
    <v>4365</v>
    <v>6</v>
    <v>9715</v>
    <v>7</v>
    <v>0</v>
    <v>Image of Ariranha</v>
  </rv>
  <rv s="1">
    <fb>-21.187777777777999</fb>
    <v>9</v>
  </rv>
  <rv s="4">
    <v>https://www.bing.com/search?q=ariranha+brazil&amp;form=skydnc</v>
    <v>Learn more on Bing</v>
  </rv>
  <rv s="1">
    <fb>-48.786944444444003</fb>
    <v>9</v>
  </rv>
  <rv s="1">
    <fb>9761</fb>
    <v>8</v>
  </rv>
  <rv s="9">
    <v>#VALUE!</v>
    <v>en-US</v>
    <v>aaa8658e-2720-3fca-d625-5a273f0c4140</v>
    <v>536870912</v>
    <v>1</v>
    <v>9716</v>
    <v>72</v>
    <v>Ariranha</v>
    <v>4</v>
    <v>5</v>
    <v>Map</v>
    <v>6</v>
    <v>57</v>
    <v>74</v>
    <v>39265</v>
    <v>414</v>
    <v>Ariranha is a municipality in the state of São Paulo, Brazil. The population is 9,761 in an area of 132.6 km². Ariranha belongs to the Mesoregion of São José do Rio Preto. In telecommunications, the city was served by Telecomunicações de São ...</v>
    <v>39266</v>
    <v>39267</v>
    <v>39268</v>
    <v>39269</v>
    <v>Ariranha</v>
    <v>39270</v>
    <v>93</v>
    <v>Ariranha</v>
    <v>mdp/vdpid/6412432889387941889</v>
  </rv>
  <rv s="0">
    <v>536870912</v>
    <v>Artur Nogueira</v>
    <v>7b892f65-840b-8f71-01b1-d14c85151535</v>
    <v>en-US</v>
    <v>Map</v>
  </rv>
  <rv s="1">
    <fb>177.75200000000001</fb>
    <v>8</v>
  </rv>
  <rv s="2">
    <v>4366</v>
    <v>6</v>
    <v>9717</v>
    <v>7</v>
    <v>0</v>
    <v>Image of Artur Nogueira</v>
  </rv>
  <rv s="1">
    <fb>-22.573055555556</fb>
    <v>9</v>
  </rv>
  <rv s="4">
    <v>https://www.bing.com/search?q=artur+nogueira+brazil&amp;form=skydnc</v>
    <v>Learn more on Bing</v>
  </rv>
  <rv s="1">
    <fb>-47.172499999999999</fb>
    <v>9</v>
  </rv>
  <rv s="1">
    <fb>55340</fb>
    <v>8</v>
  </rv>
  <rv s="9">
    <v>#VALUE!</v>
    <v>en-US</v>
    <v>7b892f65-840b-8f71-01b1-d14c85151535</v>
    <v>536870912</v>
    <v>1</v>
    <v>9718</v>
    <v>72</v>
    <v>Artur Nogueira</v>
    <v>4</v>
    <v>5</v>
    <v>Map</v>
    <v>6</v>
    <v>57</v>
    <v>74</v>
    <v>39273</v>
    <v>3</v>
    <v>Artur Nogueira is a city in the state of São Paulo in Brazil. It is part of the Metropolitan Region of Campinas. The population is 55,340 in an area of 178.03 km². The elevation is 595 m. The UNASP is nearby.</v>
    <v>39274</v>
    <v>39275</v>
    <v>39276</v>
    <v>39277</v>
    <v>Artur Nogueira</v>
    <v>39278</v>
    <v>93</v>
    <v>Artur Nogueira</v>
    <v>mdp/vdpid/6460988561398169601</v>
  </rv>
  <rv s="0">
    <v>536870912</v>
    <v>Arujá</v>
    <v>bb7d7414-4ba3-1e12-2066-ef94ce88e6e8</v>
    <v>en-US</v>
    <v>Map</v>
  </rv>
  <rv s="1">
    <fb>96.167000000000002</fb>
    <v>8</v>
  </rv>
  <rv s="2">
    <v>4367</v>
    <v>6</v>
    <v>9719</v>
    <v>7</v>
    <v>0</v>
    <v>Image of Arujá</v>
  </rv>
  <rv s="1">
    <fb>-23.396666666666999</fb>
    <v>9</v>
  </rv>
  <rv s="0">
    <v>805306368</v>
    <v>Luis Antonio de Camargo (Mayor)</v>
    <v>93e1cd4c-792e-e219-4454-30c88e4bc6bf</v>
    <v>en-US</v>
    <v>Generic</v>
  </rv>
  <rv s="3">
    <v>1142</v>
  </rv>
  <rv s="4">
    <v>https://www.bing.com/search?q=aruj%c3%a1+brazil&amp;form=skydnc</v>
    <v>Learn more on Bing</v>
  </rv>
  <rv s="1">
    <fb>-46.321111111111001</fb>
    <v>9</v>
  </rv>
  <rv s="1">
    <fb>91157</fb>
    <v>8</v>
  </rv>
  <rv s="5">
    <v>#VALUE!</v>
    <v>en-US</v>
    <v>bb7d7414-4ba3-1e12-2066-ef94ce88e6e8</v>
    <v>536870912</v>
    <v>1</v>
    <v>9720</v>
    <v>2</v>
    <v>Arujá</v>
    <v>4</v>
    <v>5</v>
    <v>Map</v>
    <v>6</v>
    <v>57</v>
    <v>74</v>
    <v>39281</v>
    <v>3</v>
    <v>Arujá is a city in the state of São Paulo in Brazil. It is part of the Metropolitan Region of São Paulo. The population is 91,157 in an area of 96.17 km². Its boundaries are Santa Isabel in the north and the northeast, Mogi das Cruzes in the ...</v>
    <v>39282</v>
    <v>39283</v>
    <v>39285</v>
    <v>39286</v>
    <v>39287</v>
    <v>Arujá</v>
    <v>39288</v>
    <v>93</v>
    <v>Arujá</v>
    <v>mdp/vdpid/6461189355632328705</v>
  </rv>
  <rv s="0">
    <v>536870912</v>
    <v>Aspásia</v>
    <v>bf1242e7-6c35-943e-9e05-9c09bc7b884d</v>
    <v>en-US</v>
    <v>Map</v>
  </rv>
  <rv s="1">
    <fb>69.3</fb>
    <v>8</v>
  </rv>
  <rv s="2">
    <v>4368</v>
    <v>6</v>
    <v>9721</v>
    <v>7</v>
    <v>0</v>
    <v>Image of Aspásia</v>
  </rv>
  <rv s="1">
    <fb>-20.159166666667002</fb>
    <v>9</v>
  </rv>
  <rv s="4">
    <v>https://www.bing.com/search?q=asp%c3%a1sia+brazil&amp;form=skydnc</v>
    <v>Learn more on Bing</v>
  </rv>
  <rv s="1">
    <fb>-50.727777777778002</fb>
    <v>9</v>
  </rv>
  <rv s="9">
    <v>#VALUE!</v>
    <v>en-US</v>
    <v>bf1242e7-6c35-943e-9e05-9c09bc7b884d</v>
    <v>536870912</v>
    <v>1</v>
    <v>9722</v>
    <v>72</v>
    <v>Aspásia</v>
    <v>4</v>
    <v>5</v>
    <v>Map</v>
    <v>6</v>
    <v>57</v>
    <v>74</v>
    <v>39291</v>
    <v>414</v>
    <v>Aspásia is a municipality in the state of São Paulo in Brazil. The population is 1,818 in an area of 69.3 km². The elevation is 595 m. In telecommunications, the city was served by Telecomunicações de São Paulo. In July 1998, this company was ...</v>
    <v>39292</v>
    <v>39293</v>
    <v>39294</v>
    <v>39295</v>
    <v>Aspásia</v>
    <v>35770</v>
    <v>93</v>
    <v>Aspásia</v>
    <v>mdp/vdpid/6410517689650905089</v>
  </rv>
  <rv s="0">
    <v>536870912</v>
    <v>Assis</v>
    <v>58de4679-abe5-4785-2bec-fcebf450a3f2</v>
    <v>en-US</v>
    <v>Map</v>
  </rv>
  <rv s="1">
    <fb>461.70499999999998</fb>
    <v>8</v>
  </rv>
  <rv s="2">
    <v>4369</v>
    <v>6</v>
    <v>9723</v>
    <v>7</v>
    <v>0</v>
    <v>Image of Assis</v>
  </rv>
  <rv s="1">
    <fb>-22.661944444444</fb>
    <v>9</v>
  </rv>
  <rv s="0">
    <v>805306368</v>
    <v>José Fernandes (Mayor)</v>
    <v>f23b5917-9064-f97c-2842-ea9277b9bfe6</v>
    <v>en-US</v>
    <v>Generic</v>
  </rv>
  <rv s="3">
    <v>1143</v>
  </rv>
  <rv s="4">
    <v>https://www.bing.com/search?q=prefeitura+de+assis&amp;form=skydnc</v>
    <v>Learn more on Bing</v>
  </rv>
  <rv s="1">
    <fb>-50.411944444444003</fb>
    <v>9</v>
  </rv>
  <rv s="1">
    <fb>101409</fb>
    <v>8</v>
  </rv>
  <rv s="3">
    <v>1144</v>
  </rv>
  <rv s="5">
    <v>#VALUE!</v>
    <v>en-US</v>
    <v>58de4679-abe5-4785-2bec-fcebf450a3f2</v>
    <v>536870912</v>
    <v>1</v>
    <v>9724</v>
    <v>2</v>
    <v>Assis</v>
    <v>4</v>
    <v>5</v>
    <v>Map</v>
    <v>6</v>
    <v>7</v>
    <v>74</v>
    <v>39298</v>
    <v>414</v>
    <v>Assis is a city and a municipality in the southwestern part of the state of São Paulo in Brazil. The population is 101,409 in an area of 460.61 km². The town was founded on July 5, 1905, and became a municipality in 1917, when it was separated ...</v>
    <v>39299</v>
    <v>39300</v>
    <v>39302</v>
    <v>39303</v>
    <v>39304</v>
    <v>Assis</v>
    <v>39305</v>
    <v>39306</v>
    <v>Assis</v>
    <v>mdp/vdpid/6460420873911271425</v>
  </rv>
  <rv s="0">
    <v>536870912</v>
    <v>Atibaia</v>
    <v>8bd42d79-d7b8-b3a0-f885-bfcee1f20f71</v>
    <v>en-US</v>
    <v>Map</v>
  </rv>
  <rv s="1">
    <fb>478.101</fb>
    <v>8</v>
  </rv>
  <rv s="2">
    <v>4370</v>
    <v>6</v>
    <v>9725</v>
    <v>7</v>
    <v>0</v>
    <v>Image of Atibaia</v>
  </rv>
  <rv s="1">
    <fb>-23.117222222222001</fb>
    <v>9</v>
  </rv>
  <rv s="4">
    <v>https://www.bing.com/search?q=atibaia+city&amp;form=skydnc</v>
    <v>Learn more on Bing</v>
  </rv>
  <rv s="1">
    <fb>-46.550555555556002</fb>
    <v>9</v>
  </rv>
  <rv s="1">
    <fb>144088</fb>
    <v>8</v>
  </rv>
  <rv s="9">
    <v>#VALUE!</v>
    <v>en-US</v>
    <v>8bd42d79-d7b8-b3a0-f885-bfcee1f20f71</v>
    <v>536870912</v>
    <v>1</v>
    <v>9726</v>
    <v>72</v>
    <v>Atibaia</v>
    <v>4</v>
    <v>5</v>
    <v>Map</v>
    <v>6</v>
    <v>57</v>
    <v>74</v>
    <v>39309</v>
    <v>3</v>
    <v>Atibaia is a Brazilian municipality in the state of São Paulo, Brazil. The name is derived from an indigenous language called Tupi, and means "healthy water river". Its name has changed over time, from the primitive Tupi word Tybaia, to Thibaia, ...</v>
    <v>39310</v>
    <v>39311</v>
    <v>39312</v>
    <v>39313</v>
    <v>Atibaia</v>
    <v>39314</v>
    <v>93</v>
    <v>Atibaia</v>
    <v>mdp/vdpid/6461045938302484481</v>
  </rv>
  <rv s="0">
    <v>536870912</v>
    <v>Auriflama</v>
    <v>9b95294c-56f8-d3c2-089f-5cc9572e91c8</v>
    <v>en-US</v>
    <v>Map</v>
  </rv>
  <rv s="1">
    <fb>434</fb>
    <v>8</v>
  </rv>
  <rv s="2">
    <v>4371</v>
    <v>6</v>
    <v>9727</v>
    <v>7</v>
    <v>0</v>
    <v>Image of Auriflama</v>
  </rv>
  <rv s="0">
    <v>805306368</v>
    <v>Ivanilde Della Roveri Rodrigues (Mayor)</v>
    <v>71ea2e53-8181-ba09-3c87-dddf736362bb</v>
    <v>en-US</v>
    <v>Generic</v>
  </rv>
  <rv s="3">
    <v>1145</v>
  </rv>
  <rv s="4">
    <v>https://www.bing.com/search?q=auriflama&amp;form=skydnc</v>
    <v>Learn more on Bing</v>
  </rv>
  <rv s="1">
    <fb>-50.555</fb>
    <v>9</v>
  </rv>
  <rv s="1">
    <fb>13692</fb>
    <v>8</v>
  </rv>
  <rv s="8">
    <v>#VALUE!</v>
    <v>en-US</v>
    <v>9b95294c-56f8-d3c2-089f-5cc9572e91c8</v>
    <v>536870912</v>
    <v>1</v>
    <v>9728</v>
    <v>67</v>
    <v>Auriflama</v>
    <v>4</v>
    <v>5</v>
    <v>Map</v>
    <v>6</v>
    <v>7</v>
    <v>74</v>
    <v>39317</v>
    <v>3</v>
    <v>Auriflama is a municipality in the state of São Paulo, Brazil. The population is 15,253 in an area of 434.3 km². Auriflama belongs to the Mesoregion of São José do Rio Preto.</v>
    <v>39318</v>
    <v>12354</v>
    <v>39320</v>
    <v>39321</v>
    <v>39322</v>
    <v>Auriflama</v>
    <v>39323</v>
    <v>Auriflama</v>
    <v>mdp/vdpid/6412076099022356481</v>
  </rv>
  <rv s="0">
    <v>536870912</v>
    <v>Avaí</v>
    <v>dbec99d0-8ba6-9189-89ab-980700024056</v>
    <v>en-US</v>
    <v>Map</v>
  </rv>
  <rv s="1">
    <fb>540.45899999999995</fb>
    <v>8</v>
  </rv>
  <rv s="2">
    <v>4372</v>
    <v>6</v>
    <v>9729</v>
    <v>7</v>
    <v>0</v>
    <v>Image of Avaí</v>
  </rv>
  <rv s="1">
    <fb>-22.146666666666999</fb>
    <v>9</v>
  </rv>
  <rv s="4">
    <v>https://www.bing.com/search?q=ava%c3%ad+brazil&amp;form=skydnc</v>
    <v>Learn more on Bing</v>
  </rv>
  <rv s="1">
    <fb>-49.333055555556001</fb>
    <v>9</v>
  </rv>
  <rv s="1">
    <fb>5436</fb>
    <v>8</v>
  </rv>
  <rv s="12">
    <v>#VALUE!</v>
    <v>en-US</v>
    <v>dbec99d0-8ba6-9189-89ab-980700024056</v>
    <v>536870912</v>
    <v>1</v>
    <v>9730</v>
    <v>120</v>
    <v>Avaí</v>
    <v>4</v>
    <v>5</v>
    <v>Map</v>
    <v>6</v>
    <v>57</v>
    <v>74</v>
    <v>39326</v>
    <v>3</v>
    <v>Avaí is a municipality in the state of São Paulo in Brazil. The population is 5,436 in an area of 540 km².</v>
    <v>39327</v>
    <v>39328</v>
    <v>39329</v>
    <v>39330</v>
    <v>Avaí</v>
    <v>39331</v>
    <v>Avaí</v>
    <v>mdp/vdpid/6412415745489108993</v>
  </rv>
  <rv s="0">
    <v>536870912</v>
    <v>Avanhandava</v>
    <v>106ab5e2-0178-115a-016e-8fb88e5b1d0a</v>
    <v>en-US</v>
    <v>Map</v>
  </rv>
  <rv s="1">
    <fb>340.33800000000002</fb>
    <v>8</v>
  </rv>
  <rv s="2">
    <v>4373</v>
    <v>6</v>
    <v>9731</v>
    <v>7</v>
    <v>0</v>
    <v>Image of Avanhandava</v>
  </rv>
  <rv s="4">
    <v>https://www.bing.com/search?q=avanhandava+brazil&amp;form=skydnc</v>
    <v>Learn more on Bing</v>
  </rv>
  <rv s="1">
    <fb>-49.949722222222</fb>
    <v>9</v>
  </rv>
  <rv s="1">
    <fb>13859</fb>
    <v>8</v>
  </rv>
  <rv s="12">
    <v>#VALUE!</v>
    <v>en-US</v>
    <v>106ab5e2-0178-115a-016e-8fb88e5b1d0a</v>
    <v>536870912</v>
    <v>1</v>
    <v>9732</v>
    <v>120</v>
    <v>Avanhandava</v>
    <v>4</v>
    <v>5</v>
    <v>Map</v>
    <v>6</v>
    <v>57</v>
    <v>74</v>
    <v>39334</v>
    <v>3</v>
    <v>Avanhandava is a municipality in the state of São Paulo in Brazil. The population is 13,859 in an area of 338 km². The elevation is 428 m.</v>
    <v>39335</v>
    <v>12547</v>
    <v>39336</v>
    <v>39337</v>
    <v>Avanhandava</v>
    <v>39338</v>
    <v>Avanhandava</v>
    <v>mdp/vdpid/6412310745316327425</v>
  </rv>
  <rv s="0">
    <v>536870912</v>
    <v>Avaré, São Paulo</v>
    <v>ea348b78-fae7-79d1-aa92-d9369dd76d5f</v>
    <v>en-US</v>
    <v>Map</v>
  </rv>
  <rv s="1">
    <fb>1213.0550000000001</fb>
    <v>8</v>
  </rv>
  <rv s="2">
    <v>4374</v>
    <v>6</v>
    <v>9733</v>
    <v>7</v>
    <v>0</v>
    <v>Image of Avaré, São Paulo</v>
  </rv>
  <rv s="1">
    <fb>-23.098888888889</fb>
    <v>9</v>
  </rv>
  <rv s="0">
    <v>805306368</v>
    <v>Joselyr Benedito Costa Silvestre (Mayor)</v>
    <v>cd7f5ed8-5659-3b4c-8224-8a7f2fabf1a9</v>
    <v>en-US</v>
    <v>Generic</v>
  </rv>
  <rv s="3">
    <v>1146</v>
  </rv>
  <rv s="1">
    <fb>-48.925833333333003</fb>
    <v>9</v>
  </rv>
  <rv s="1">
    <fb>91232</fb>
    <v>8</v>
  </rv>
  <rv s="22">
    <v>#VALUE!</v>
    <v>en-US</v>
    <v>ea348b78-fae7-79d1-aa92-d9369dd76d5f</v>
    <v>536870912</v>
    <v>1</v>
    <v>9734</v>
    <v>762</v>
    <v>Avaré, São Paulo</v>
    <v>92</v>
    <v>5</v>
    <v>Map</v>
    <v>6</v>
    <v>57</v>
    <v>74</v>
    <v>39341</v>
    <v>414</v>
    <v>Avaré is a city in the State of São Paulo, Brazil, located 270 km from the state capital, São Paulo. The population is 91,232 in an area of 1213 km². Established on 15 September 1861 by Major Vitoriano de Souza Rocha and Domiciano Santana, the ...</v>
    <v>39342</v>
    <v>39343</v>
    <v>39345</v>
    <v>39346</v>
    <v>Avaré, São Paulo</v>
    <v>39347</v>
    <v>93</v>
    <v>Avaré, São Paulo</v>
    <v>mdp/vdpid/6460635235393470465</v>
  </rv>
  <rv s="0">
    <v>536870912</v>
    <v>Bady Bassitt</v>
    <v>c683c11d-523d-3b45-0885-dab78a1fe709</v>
    <v>en-US</v>
    <v>Map</v>
  </rv>
  <rv s="2">
    <v>4375</v>
    <v>6</v>
    <v>9735</v>
    <v>7</v>
    <v>0</v>
    <v>Image of Bady Bassitt</v>
  </rv>
  <rv s="1">
    <fb>-20.917777777777999</fb>
    <v>9</v>
  </rv>
  <rv s="0">
    <v>805306368</v>
    <v>Edmur Pradela (Mayor)</v>
    <v>650dcd67-a333-9a3f-c4d5-4b95b381c413</v>
    <v>en-US</v>
    <v>Generic</v>
  </rv>
  <rv s="3">
    <v>1147</v>
  </rv>
  <rv s="4">
    <v>https://www.bing.com/search?q=bady+bassitt+brazil&amp;form=skydnc</v>
    <v>Learn more on Bing</v>
  </rv>
  <rv s="1">
    <fb>-49.445</fb>
    <v>9</v>
  </rv>
  <rv s="1">
    <fb>27260</fb>
    <v>8</v>
  </rv>
  <rv s="8">
    <v>#VALUE!</v>
    <v>en-US</v>
    <v>c683c11d-523d-3b45-0885-dab78a1fe709</v>
    <v>536870912</v>
    <v>1</v>
    <v>9736</v>
    <v>67</v>
    <v>Bady Bassitt</v>
    <v>4</v>
    <v>5</v>
    <v>Map</v>
    <v>6</v>
    <v>7</v>
    <v>74</v>
    <v>33731</v>
    <v>3</v>
    <v>Bady Bassitt is a municipality in the state of São Paulo, Brazil. The population is 17,761 in an area of 110 km². The town is located 7 km from São José do Rio Preto, and the municipality belongs to the Microregion of São José do Rio Preto.</v>
    <v>39350</v>
    <v>39351</v>
    <v>39353</v>
    <v>39354</v>
    <v>39355</v>
    <v>Bady Bassitt</v>
    <v>39356</v>
    <v>Bady Bassitt</v>
    <v>mdp/vdpid/6412138666931519489</v>
  </rv>
  <rv s="0">
    <v>536870912</v>
    <v>Balbinos</v>
    <v>06ca0dc9-3253-e113-e0b6-34253bac6da5</v>
    <v>en-US</v>
    <v>Map</v>
  </rv>
  <rv s="1">
    <fb>90.858000000000004</fb>
    <v>8</v>
  </rv>
  <rv s="2">
    <v>4376</v>
    <v>6</v>
    <v>9737</v>
    <v>7</v>
    <v>0</v>
    <v>Image of Balbinos</v>
  </rv>
  <rv s="1">
    <fb>-21.899722222222</fb>
    <v>9</v>
  </rv>
  <rv s="4">
    <v>https://www.bing.com/search?q=balbinos+brazil&amp;form=skydnc</v>
    <v>Learn more on Bing</v>
  </rv>
  <rv s="1">
    <fb>-49.356666666667003</fb>
    <v>9</v>
  </rv>
  <rv s="1">
    <fb>5934</fb>
    <v>8</v>
  </rv>
  <rv s="9">
    <v>#VALUE!</v>
    <v>en-US</v>
    <v>06ca0dc9-3253-e113-e0b6-34253bac6da5</v>
    <v>536870912</v>
    <v>1</v>
    <v>9738</v>
    <v>72</v>
    <v>Balbinos</v>
    <v>4</v>
    <v>5</v>
    <v>Map</v>
    <v>6</v>
    <v>57</v>
    <v>74</v>
    <v>39359</v>
    <v>414</v>
    <v>Balbinos is a municipality in the state of São Paulo in Brazil. The population is 5,934 in an area of 91.6 km². The elevation is 460 m. In telecommunications, the city was served by Companhia de Telecomunicações do Estado de São Paulo until ...</v>
    <v>39360</v>
    <v>39361</v>
    <v>39362</v>
    <v>39363</v>
    <v>Balbinos</v>
    <v>39364</v>
    <v>93</v>
    <v>Balbinos</v>
    <v>mdp/vdpid/6412398873666387969</v>
  </rv>
  <rv s="0">
    <v>536870912</v>
    <v>Bálsamo</v>
    <v>678a1806-22b1-b156-f456-3eff4c2907c0</v>
    <v>en-US</v>
    <v>Map</v>
  </rv>
  <rv s="1">
    <fb>150.6</fb>
    <v>8</v>
  </rv>
  <rv s="2">
    <v>4377</v>
    <v>6</v>
    <v>9739</v>
    <v>7</v>
    <v>0</v>
    <v>Image of Bálsamo</v>
  </rv>
  <rv s="1">
    <fb>-20.734999999999999</fb>
    <v>9</v>
  </rv>
  <rv s="4">
    <v>https://www.bing.com/search?q=b%c3%a1lsamo+brazil&amp;form=skydnc</v>
    <v>Learn more on Bing</v>
  </rv>
  <rv s="1">
    <fb>9139</fb>
    <v>8</v>
  </rv>
  <rv s="9">
    <v>#VALUE!</v>
    <v>en-US</v>
    <v>678a1806-22b1-b156-f456-3eff4c2907c0</v>
    <v>536870912</v>
    <v>1</v>
    <v>9740</v>
    <v>72</v>
    <v>Bálsamo</v>
    <v>4</v>
    <v>5</v>
    <v>Map</v>
    <v>6</v>
    <v>57</v>
    <v>74</v>
    <v>39367</v>
    <v>414</v>
    <v>Bálsamo is a municipality in the state of São Paulo, Brazil. The population is 9,139 in an area of 149.9 km². The municipality belongs to the Mesoregion and Microregion of São José do Rio Preto. According to the 2000 IBGE Census, the population ...</v>
    <v>39368</v>
    <v>39369</v>
    <v>39370</v>
    <v>9242</v>
    <v>Bálsamo</v>
    <v>39371</v>
    <v>93</v>
    <v>Bálsamo</v>
    <v>mdp/vdpid/6412114312051032065</v>
  </rv>
  <rv s="0">
    <v>536870912</v>
    <v>Bananal, São Paulo</v>
    <v>dab96a85-409f-163b-b913-2a90435e7aee</v>
    <v>en-US</v>
    <v>Map</v>
  </rv>
  <rv s="1">
    <fb>616.32000000000005</fb>
    <v>8</v>
  </rv>
  <rv s="2">
    <v>4378</v>
    <v>6</v>
    <v>9741</v>
    <v>7</v>
    <v>0</v>
    <v>Image of Bananal, São Paulo</v>
  </rv>
  <rv s="1">
    <fb>-22.683888888889001</fb>
    <v>9</v>
  </rv>
  <rv s="0">
    <v>805306368</v>
    <v>Mirian Ferreira de Oliveira Bruno (Mayor)</v>
    <v>8304e6c0-0dd2-9da0-0b9d-056e622c5484</v>
    <v>en-US</v>
    <v>Generic</v>
  </rv>
  <rv s="3">
    <v>1148</v>
  </rv>
  <rv s="4">
    <v>https://www.bing.com/search?q=bananal+brazil&amp;form=skydnc</v>
    <v>Learn more on Bing</v>
  </rv>
  <rv s="1">
    <fb>-44.322777777778001</fb>
    <v>9</v>
  </rv>
  <rv s="1">
    <fb>10993</fb>
    <v>8</v>
  </rv>
  <rv s="5">
    <v>#VALUE!</v>
    <v>en-US</v>
    <v>dab96a85-409f-163b-b913-2a90435e7aee</v>
    <v>536870912</v>
    <v>1</v>
    <v>9742</v>
    <v>2</v>
    <v>Bananal, São Paulo</v>
    <v>4</v>
    <v>5</v>
    <v>Map</v>
    <v>6</v>
    <v>57</v>
    <v>74</v>
    <v>39374</v>
    <v>3</v>
    <v>Município da Estância Turística de Bananal is a city in the state of São Paulo in Brazil. It is part of the Metropolitan Region of Vale do Paraíba e Litoral Norte. The population is 10,993 in an area of 616.43 km².</v>
    <v>39375</v>
    <v>39376</v>
    <v>39378</v>
    <v>39379</v>
    <v>39380</v>
    <v>Bananal, São Paulo</v>
    <v>39381</v>
    <v>93</v>
    <v>Bananal, São Paulo</v>
    <v>mdp/vdpid/6557257156515594241</v>
  </rv>
  <rv s="0">
    <v>536870912</v>
    <v>Barão de Antonina</v>
    <v>dfb1c1fd-67b4-80e9-4d97-a40cbd4db535</v>
    <v>en-US</v>
    <v>Map</v>
  </rv>
  <rv s="1">
    <fb>154.922</fb>
    <v>8</v>
  </rv>
  <rv s="2">
    <v>4379</v>
    <v>6</v>
    <v>9743</v>
    <v>7</v>
    <v>0</v>
    <v>Image of Barão de Antonina</v>
  </rv>
  <rv s="1">
    <fb>-23.626944444444</fb>
    <v>9</v>
  </rv>
  <rv s="4">
    <v>https://www.bing.com/search?q=bar%c3%a3o+de+antonina+brazil&amp;form=skydnc</v>
    <v>Learn more on Bing</v>
  </rv>
  <rv s="1">
    <fb>-49.561388888888999</fb>
    <v>9</v>
  </rv>
  <rv s="12">
    <v>#VALUE!</v>
    <v>en-US</v>
    <v>dfb1c1fd-67b4-80e9-4d97-a40cbd4db535</v>
    <v>536870912</v>
    <v>1</v>
    <v>9744</v>
    <v>120</v>
    <v>Barão de Antonina</v>
    <v>4</v>
    <v>5</v>
    <v>Map</v>
    <v>6</v>
    <v>57</v>
    <v>74</v>
    <v>39384</v>
    <v>3</v>
    <v>Barão de Antonina is a municipality in the state of São Paulo in Brazil. The population is 3,498 in an area of 153 km². The elevation is 559 m.</v>
    <v>39385</v>
    <v>39386</v>
    <v>39387</v>
    <v>39388</v>
    <v>Barão de Antonina</v>
    <v>9547</v>
    <v>Barão de Antonina</v>
    <v>mdp/vdpid/6460533602475048961</v>
  </rv>
  <rv s="0">
    <v>536870912</v>
    <v>Barbosa, São Paulo</v>
    <v>f8b5f19d-fb61-54a5-4610-b835b4511ff2</v>
    <v>en-US</v>
    <v>Map</v>
  </rv>
  <rv s="1">
    <fb>205.131</fb>
    <v>8</v>
  </rv>
  <rv s="2">
    <v>4380</v>
    <v>6</v>
    <v>9745</v>
    <v>7</v>
    <v>0</v>
    <v>Image of Barbosa, São Paulo</v>
  </rv>
  <rv s="1">
    <fb>-21.266666666667</fb>
    <v>9</v>
  </rv>
  <rv s="4">
    <v>https://www.bing.com/search?q=barbosa+brazil&amp;form=skydnc</v>
    <v>Learn more on Bing</v>
  </rv>
  <rv s="1">
    <fb>-49.948333333332997</fb>
    <v>9</v>
  </rv>
  <rv s="1">
    <fb>7468</fb>
    <v>8</v>
  </rv>
  <rv s="12">
    <v>#VALUE!</v>
    <v>en-US</v>
    <v>f8b5f19d-fb61-54a5-4610-b835b4511ff2</v>
    <v>536870912</v>
    <v>1</v>
    <v>9746</v>
    <v>120</v>
    <v>Barbosa, São Paulo</v>
    <v>4</v>
    <v>5</v>
    <v>Map</v>
    <v>6</v>
    <v>57</v>
    <v>74</v>
    <v>39391</v>
    <v>3</v>
    <v>Barbosa is a municipality in the state of São Paulo in Brazil. The population is 7,468 in an area of 205 km². The elevation is 386 m.</v>
    <v>39392</v>
    <v>39393</v>
    <v>39394</v>
    <v>39395</v>
    <v>Barbosa, São Paulo</v>
    <v>39396</v>
    <v>Barbosa, São Paulo</v>
    <v>mdp/vdpid/6412321595192246273</v>
  </rv>
  <rv s="0">
    <v>536870912</v>
    <v>Bariri</v>
    <v>46cf0945-a800-4923-644e-b2ba7ac455d8</v>
    <v>en-US</v>
    <v>Map</v>
  </rv>
  <rv s="1">
    <fb>440.6</fb>
    <v>8</v>
  </rv>
  <rv s="2">
    <v>4381</v>
    <v>6</v>
    <v>9747</v>
    <v>7</v>
    <v>0</v>
    <v>Image of Bariri</v>
  </rv>
  <rv s="1">
    <fb>-22.074444444444001</fb>
    <v>9</v>
  </rv>
  <rv s="4">
    <v>https://www.bing.com/search?q=bariri+brazil&amp;form=skydnc</v>
    <v>Learn more on Bing</v>
  </rv>
  <rv s="1">
    <fb>-48.740277777777997</fb>
    <v>9</v>
  </rv>
  <rv s="1">
    <fb>35558</fb>
    <v>8</v>
  </rv>
  <rv s="12">
    <v>#VALUE!</v>
    <v>en-US</v>
    <v>46cf0945-a800-4923-644e-b2ba7ac455d8</v>
    <v>536870912</v>
    <v>1</v>
    <v>9748</v>
    <v>120</v>
    <v>Bariri</v>
    <v>4</v>
    <v>5</v>
    <v>Map</v>
    <v>6</v>
    <v>57</v>
    <v>74</v>
    <v>39399</v>
    <v>3</v>
    <v>Bariri is a municipality in the state of São Paulo in Brazil. The population is 35,558 in an area of 444 km². The elevation is 447 m. Bariri is also home to the former captain of BSS's Squad 5, Bielcaz. Venturer101 was cooler though.</v>
    <v>39400</v>
    <v>39401</v>
    <v>39402</v>
    <v>39403</v>
    <v>Bariri</v>
    <v>39404</v>
    <v>Bariri</v>
    <v>mdp/vdpid/6412507451932803073</v>
  </rv>
  <rv s="0">
    <v>536870912</v>
    <v>Barra Bonita, São Paulo</v>
    <v>5189f1aa-41c9-4a8f-54f7-abbf54bc1e02</v>
    <v>en-US</v>
    <v>Map</v>
  </rv>
  <rv s="1">
    <fb>150.12100000000001</fb>
    <v>8</v>
  </rv>
  <rv s="2">
    <v>4382</v>
    <v>6</v>
    <v>9749</v>
    <v>7</v>
    <v>0</v>
    <v>Image of Barra Bonita, São Paulo</v>
  </rv>
  <rv s="1">
    <fb>-22.494722222221998</fb>
    <v>9</v>
  </rv>
  <rv s="1">
    <fb>-48.558055555556003</fb>
    <v>9</v>
  </rv>
  <rv s="11">
    <v>#VALUE!</v>
    <v>en-US</v>
    <v>5189f1aa-41c9-4a8f-54f7-abbf54bc1e02</v>
    <v>536870912</v>
    <v>1</v>
    <v>9750</v>
    <v>113</v>
    <v>Barra Bonita, São Paulo</v>
    <v>92</v>
    <v>5</v>
    <v>Map</v>
    <v>6</v>
    <v>57</v>
    <v>74</v>
    <v>39407</v>
    <v>414</v>
    <v>Barra Bonita is a municipality in the state of São Paulo in Brazil. The population is 36,126 in an area of 150 km². The elevation is 457 m. In telecommunications, the city was served by Companhia Telefônica Brasileira until 1973, when it began ...</v>
    <v>39408</v>
    <v>39409</v>
    <v>39410</v>
    <v>Barra Bonita, São Paulo</v>
    <v>23741</v>
    <v>93</v>
    <v>Barra Bonita, São Paulo</v>
    <v>mdp/vdpid/6412527512751964161</v>
  </rv>
  <rv s="0">
    <v>536870912</v>
    <v>Barra do Chapéu</v>
    <v>0869ce9a-d1a3-3250-c639-8a9e7c6bc40a</v>
    <v>en-US</v>
    <v>Map</v>
  </rv>
  <rv s="1">
    <fb>407.286</fb>
    <v>8</v>
  </rv>
  <rv s="2">
    <v>4383</v>
    <v>6</v>
    <v>9751</v>
    <v>7</v>
    <v>0</v>
    <v>Image of Barra do Chapéu</v>
  </rv>
  <rv s="1">
    <fb>-24.473055555556002</fb>
    <v>9</v>
  </rv>
  <rv s="4">
    <v>https://www.bing.com/search?q=barra+do+chap%c3%a9u+brazil&amp;form=skydnc</v>
    <v>Learn more on Bing</v>
  </rv>
  <rv s="1">
    <fb>-49.024444444444001</fb>
    <v>9</v>
  </rv>
  <rv s="1">
    <fb>5760</fb>
    <v>8</v>
  </rv>
  <rv s="9">
    <v>#VALUE!</v>
    <v>en-US</v>
    <v>0869ce9a-d1a3-3250-c639-8a9e7c6bc40a</v>
    <v>536870912</v>
    <v>1</v>
    <v>9752</v>
    <v>72</v>
    <v>Barra do Chapéu</v>
    <v>4</v>
    <v>5</v>
    <v>Map</v>
    <v>6</v>
    <v>57</v>
    <v>74</v>
    <v>39413</v>
    <v>414</v>
    <v>Barra do Chapéu is a municipality in the state of São Paulo in Brazil. The population is 5,760 in an area of 406 km². The elevation is 784 m. In telecommunications, the city was served by Telecomunicações de São Paulo. In July 1998, this company ...</v>
    <v>39414</v>
    <v>39415</v>
    <v>39416</v>
    <v>39417</v>
    <v>Barra do Chapéu</v>
    <v>39418</v>
    <v>93</v>
    <v>Barra do Chapéu</v>
    <v>mdp/vdpid/6460860163971612673</v>
  </rv>
  <rv s="0">
    <v>536870912</v>
    <v>Barra do Turvo</v>
    <v>9e917171-9e0a-2785-c721-fe71cf16e689</v>
    <v>en-US</v>
    <v>Map</v>
  </rv>
  <rv s="1">
    <fb>1007.285</fb>
    <v>8</v>
  </rv>
  <rv s="2">
    <v>4384</v>
    <v>6</v>
    <v>9753</v>
    <v>7</v>
    <v>0</v>
    <v>Image of Barra do Turvo</v>
  </rv>
  <rv s="1">
    <fb>-24.756388888888999</fb>
    <v>9</v>
  </rv>
  <rv s="4">
    <v>https://www.bing.com/search?q=barra+do+turvo+brazil&amp;form=skydnc</v>
    <v>Learn more on Bing</v>
  </rv>
  <rv s="1">
    <fb>-48.504722222222</fb>
    <v>9</v>
  </rv>
  <rv s="9">
    <v>#VALUE!</v>
    <v>en-US</v>
    <v>9e917171-9e0a-2785-c721-fe71cf16e689</v>
    <v>536870912</v>
    <v>1</v>
    <v>9754</v>
    <v>72</v>
    <v>Barra do Turvo</v>
    <v>4</v>
    <v>5</v>
    <v>Map</v>
    <v>6</v>
    <v>57</v>
    <v>74</v>
    <v>39421</v>
    <v>414</v>
    <v>Barra do Turvo is a municipality in the state of São Paulo in Brazil. The population is 7,632 in an area of 1,008 km². The elevation is 158 m. In telecommunications, the city was served by Companhia de Telecomunicações do Estado de São Paulo ...</v>
    <v>39422</v>
    <v>39423</v>
    <v>39424</v>
    <v>39425</v>
    <v>Barra do Turvo</v>
    <v>9282</v>
    <v>93</v>
    <v>Barra do Turvo</v>
    <v>mdp/vdpid/6460942828552847361</v>
  </rv>
  <rv s="0">
    <v>536870912</v>
    <v>Barretos</v>
    <v>68e4fefa-d25a-753f-dcbc-bbf3e263af99</v>
    <v>en-US</v>
    <v>Map</v>
  </rv>
  <rv s="1">
    <fb>1.565639</fb>
    <v>8</v>
  </rv>
  <rv s="2">
    <v>4385</v>
    <v>6</v>
    <v>9755</v>
    <v>7</v>
    <v>0</v>
    <v>Image of Barretos</v>
  </rv>
  <rv s="1">
    <fb>-20.556944444443999</fb>
    <v>9</v>
  </rv>
  <rv s="0">
    <v>805306368</v>
    <v>Odair Silva (Mayor)</v>
    <v>49356fc2-1f3f-c39d-19ff-efaa2e504479</v>
    <v>en-US</v>
    <v>Generic</v>
  </rv>
  <rv s="3">
    <v>1149</v>
  </rv>
  <rv s="4">
    <v>https://www.bing.com/search?q=barretos+brazil&amp;form=skydnc</v>
    <v>Learn more on Bing</v>
  </rv>
  <rv s="1">
    <fb>-48.567777777777998</fb>
    <v>9</v>
  </rv>
  <rv s="1">
    <fb>122485</fb>
    <v>8</v>
  </rv>
  <rv s="5">
    <v>#VALUE!</v>
    <v>en-US</v>
    <v>68e4fefa-d25a-753f-dcbc-bbf3e263af99</v>
    <v>536870912</v>
    <v>1</v>
    <v>9756</v>
    <v>2</v>
    <v>Barretos</v>
    <v>4</v>
    <v>5</v>
    <v>Map</v>
    <v>6</v>
    <v>7</v>
    <v>74</v>
    <v>39428</v>
    <v>3</v>
    <v>Barretos is a municipality in the northern part of the state of São Paulo, Brazil. The city has approximately 122,833 inhabitants and an area of 1566.1 km². Barretos belongs to the Mesoregion of Ribeirão Preto.</v>
    <v>39429</v>
    <v>39430</v>
    <v>39432</v>
    <v>39433</v>
    <v>39434</v>
    <v>Barretos</v>
    <v>39435</v>
    <v>93</v>
    <v>Barretos</v>
    <v>mdp/vdpid/6412251397139464193</v>
  </rv>
  <rv s="0">
    <v>536870912</v>
    <v>Barrinha</v>
    <v>3c0badf1-5423-15a9-9480-36a5b9e3c8a6</v>
    <v>en-US</v>
    <v>Map</v>
  </rv>
  <rv s="1">
    <fb>146.56700000000001</fb>
    <v>8</v>
  </rv>
  <rv s="2">
    <v>4386</v>
    <v>6</v>
    <v>9757</v>
    <v>7</v>
    <v>0</v>
    <v>Image of Barrinha</v>
  </rv>
  <rv s="1">
    <fb>-21.193611111111</fb>
    <v>9</v>
  </rv>
  <rv s="0">
    <v>805306368</v>
    <v>José Marcos Martins (Mayor)</v>
    <v>15c04a8f-ca79-111f-51d7-ca7efef629af</v>
    <v>en-US</v>
    <v>Generic</v>
  </rv>
  <rv s="3">
    <v>1150</v>
  </rv>
  <rv s="4">
    <v>https://www.bing.com/search?q=barrinha+brazil&amp;form=skydnc</v>
    <v>Learn more on Bing</v>
  </rv>
  <rv s="1">
    <fb>-48.163888888888998</fb>
    <v>9</v>
  </rv>
  <rv s="1">
    <fb>33180</fb>
    <v>8</v>
  </rv>
  <rv s="8">
    <v>#VALUE!</v>
    <v>en-US</v>
    <v>3c0badf1-5423-15a9-9480-36a5b9e3c8a6</v>
    <v>536870912</v>
    <v>1</v>
    <v>9758</v>
    <v>67</v>
    <v>Barrinha</v>
    <v>4</v>
    <v>5</v>
    <v>Map</v>
    <v>6</v>
    <v>57</v>
    <v>74</v>
    <v>39438</v>
    <v>3</v>
    <v>Barrinha is a municipality in the state of São Paulo in Brazil founded on December 30, 1953. The population is 33,180 in an area of 146 km². The elevation is 505 m.</v>
    <v>39439</v>
    <v>39440</v>
    <v>39442</v>
    <v>39443</v>
    <v>39444</v>
    <v>Barrinha</v>
    <v>39445</v>
    <v>Barrinha</v>
    <v>mdp/vdpid/6412471370415865857</v>
  </rv>
  <rv s="0">
    <v>536870912</v>
    <v>Barueri</v>
    <v>0b9cc4cf-a7f6-f4bc-7c48-d3897854cfa1</v>
    <v>en-US</v>
    <v>Map</v>
  </rv>
  <rv s="1">
    <fb>65</fb>
    <v>8</v>
  </rv>
  <rv s="2">
    <v>4387</v>
    <v>6</v>
    <v>9759</v>
    <v>7</v>
    <v>0</v>
    <v>Image of Barueri</v>
  </rv>
  <rv s="1">
    <fb>-23.511111111110999</fb>
    <v>9</v>
  </rv>
  <rv s="0">
    <v>805306368</v>
    <v>Rubens Furlan (Mayor)</v>
    <v>cb0eff59-e2e5-c62a-b038-4929b8d8d756</v>
    <v>en-US</v>
    <v>Generic</v>
  </rv>
  <rv s="3">
    <v>1151</v>
  </rv>
  <rv s="4">
    <v>https://www.bing.com/search?q=barueri+brazil&amp;form=skydnc</v>
    <v>Learn more on Bing</v>
  </rv>
  <rv s="1">
    <fb>-46.876388888888997</fb>
    <v>9</v>
  </rv>
  <rv s="1">
    <fb>276982</fb>
    <v>8</v>
  </rv>
  <rv s="5">
    <v>#VALUE!</v>
    <v>en-US</v>
    <v>0b9cc4cf-a7f6-f4bc-7c48-d3897854cfa1</v>
    <v>536870912</v>
    <v>1</v>
    <v>9760</v>
    <v>2</v>
    <v>Barueri</v>
    <v>4</v>
    <v>5</v>
    <v>Map</v>
    <v>6</v>
    <v>57</v>
    <v>74</v>
    <v>39448</v>
    <v>3</v>
    <v>Barueri is a Brazilian municipality in the State of São Paulo located in the northwestern part of the Metropolitan Region of São Paulo. The population is 276,982 in an area of 65.70 km². Its boundaries are Santana de Parnaíba to the north, ...</v>
    <v>39449</v>
    <v>39450</v>
    <v>39452</v>
    <v>39453</v>
    <v>39454</v>
    <v>Barueri</v>
    <v>39455</v>
    <v>93</v>
    <v>Barueri</v>
    <v>mdp/vdpid/6461090570495328257</v>
  </rv>
  <rv s="0">
    <v>536870912</v>
    <v>Bastos</v>
    <v>55a56c79-3093-b962-ef42-19970cba7c9e</v>
    <v>en-US</v>
    <v>Map</v>
  </rv>
  <rv s="1">
    <fb>170.45400000000001</fb>
    <v>8</v>
  </rv>
  <rv s="2">
    <v>4388</v>
    <v>6</v>
    <v>9761</v>
    <v>7</v>
    <v>0</v>
    <v>Image of Bastos</v>
  </rv>
  <rv s="1">
    <fb>-21.916666666666998</fb>
    <v>9</v>
  </rv>
  <rv s="4">
    <v>https://www.bing.com/search?q=bastos+brazil&amp;form=skydnc</v>
    <v>Learn more on Bing</v>
  </rv>
  <rv s="1">
    <fb>-50.733333333333</fb>
    <v>9</v>
  </rv>
  <rv s="1">
    <fb>20953</fb>
    <v>8</v>
  </rv>
  <rv s="9">
    <v>#VALUE!</v>
    <v>en-US</v>
    <v>55a56c79-3093-b962-ef42-19970cba7c9e</v>
    <v>536870912</v>
    <v>1</v>
    <v>9762</v>
    <v>72</v>
    <v>Bastos</v>
    <v>4</v>
    <v>5</v>
    <v>Map</v>
    <v>6</v>
    <v>57</v>
    <v>74</v>
    <v>39458</v>
    <v>414</v>
    <v>Bastos is a municipality in the state of São Paulo in Brazil. The population is 20,953 in an area of 172 km². The name originated from Henrique Bastos, who owned a farm in the area. And it was these same lands that the foundation of the city ...</v>
    <v>39459</v>
    <v>39460</v>
    <v>39461</v>
    <v>39462</v>
    <v>Bastos</v>
    <v>39463</v>
    <v>93</v>
    <v>Bastos</v>
    <v>mdp/vdpid/6410851246776778753</v>
  </rv>
  <rv s="0">
    <v>536870912</v>
    <v>Batatais</v>
    <v>a8615251-3886-8795-8805-67e3377f4f46</v>
    <v>en-US</v>
    <v>Map</v>
  </rv>
  <rv s="1">
    <fb>850.71799999999996</fb>
    <v>8</v>
  </rv>
  <rv s="2">
    <v>4389</v>
    <v>6</v>
    <v>9763</v>
    <v>7</v>
    <v>0</v>
    <v>Image of Batatais</v>
  </rv>
  <rv s="1">
    <fb>-20.891111111111002</fb>
    <v>9</v>
  </rv>
  <rv s="4">
    <v>https://www.bing.com/search?q=batatais+sao+paulo+brazil&amp;form=skydnc</v>
    <v>Learn more on Bing</v>
  </rv>
  <rv s="1">
    <fb>-47.585000000000001</fb>
    <v>9</v>
  </rv>
  <rv s="1">
    <fb>62980</fb>
    <v>8</v>
  </rv>
  <rv s="9">
    <v>#VALUE!</v>
    <v>en-US</v>
    <v>a8615251-3886-8795-8805-67e3377f4f46</v>
    <v>536870912</v>
    <v>1</v>
    <v>9764</v>
    <v>72</v>
    <v>Batatais</v>
    <v>4</v>
    <v>5</v>
    <v>Map</v>
    <v>6</v>
    <v>57</v>
    <v>74</v>
    <v>39466</v>
    <v>414</v>
    <v>Batatais is a municipality in the state of São Paulo in Brazil. The settlement became a town and an independent municipality on March 14, 1839, when it was separated from Franca. It became a city in 1875. Washington Luís, president of Brazil ...</v>
    <v>39467</v>
    <v>39468</v>
    <v>39469</v>
    <v>39470</v>
    <v>Batatais</v>
    <v>39471</v>
    <v>93</v>
    <v>Batatais</v>
    <v>mdp/vdpid/6412654682723844097</v>
  </rv>
  <rv s="0">
    <v>536870912</v>
    <v>Bauru</v>
    <v>527df35f-1f71-ceb3-b803-4461501e3776</v>
    <v>en-US</v>
    <v>Map</v>
  </rv>
  <rv s="1">
    <fb>667.68399999999997</fb>
    <v>8</v>
  </rv>
  <rv s="2">
    <v>4390</v>
    <v>6</v>
    <v>9765</v>
    <v>7</v>
    <v>0</v>
    <v>Image of Bauru</v>
  </rv>
  <rv s="1">
    <fb>-22.314722222221999</fb>
    <v>9</v>
  </rv>
  <rv s="0">
    <v>805306368</v>
    <v>Suéllen Rosim (Mayor)</v>
    <v>62e1c103-3bee-ce63-9eb8-5a4f682c4ebe</v>
    <v>en-US</v>
    <v>Generic</v>
  </rv>
  <rv s="3">
    <v>1152</v>
  </rv>
  <rv s="4">
    <v>https://www.bing.com/search?q=bauru&amp;form=skydnc</v>
    <v>Learn more on Bing</v>
  </rv>
  <rv s="1">
    <fb>-49.060555555556</fb>
    <v>9</v>
  </rv>
  <rv s="1">
    <fb>379297</fb>
    <v>8</v>
  </rv>
  <rv s="5">
    <v>#VALUE!</v>
    <v>en-US</v>
    <v>527df35f-1f71-ceb3-b803-4461501e3776</v>
    <v>536870912</v>
    <v>1</v>
    <v>9766</v>
    <v>2</v>
    <v>Bauru</v>
    <v>4</v>
    <v>5</v>
    <v>Map</v>
    <v>6</v>
    <v>57</v>
    <v>74</v>
    <v>39474</v>
    <v>3</v>
    <v>Bauru is a Brazilian municipality in midwestern region of the state of São Paulo. It is the main city of the mesoregion and microregion of Bauru. The population is 379,297 in an area of 667.68 km². Established in 1896, its boundaries are ...</v>
    <v>39475</v>
    <v>39476</v>
    <v>39478</v>
    <v>39479</v>
    <v>39480</v>
    <v>Bauru</v>
    <v>39481</v>
    <v>93</v>
    <v>Bauru</v>
    <v>mdp/vdpid/6412512018405785601</v>
  </rv>
  <rv s="0">
    <v>536870912</v>
    <v>Bebedouro</v>
    <v>69414e7d-65a0-7f57-f0ad-8b2e5bd2c8b3</v>
    <v>en-US</v>
    <v>Map</v>
  </rv>
  <rv s="1">
    <fb>682.51099999999997</fb>
    <v>8</v>
  </rv>
  <rv s="2">
    <v>4391</v>
    <v>6</v>
    <v>9767</v>
    <v>7</v>
    <v>0</v>
    <v>Image of Bebedouro</v>
  </rv>
  <rv s="1">
    <fb>-20.949444444444001</fb>
    <v>9</v>
  </rv>
  <rv s="4">
    <v>https://www.bing.com/search?q=bebedouro+brazil&amp;form=skydnc</v>
    <v>Learn more on Bing</v>
  </rv>
  <rv s="1">
    <fb>-48.479166666666998</fb>
    <v>9</v>
  </rv>
  <rv s="1">
    <fb>77555</fb>
    <v>8</v>
  </rv>
  <rv s="12">
    <v>#VALUE!</v>
    <v>en-US</v>
    <v>69414e7d-65a0-7f57-f0ad-8b2e5bd2c8b3</v>
    <v>536870912</v>
    <v>1</v>
    <v>9768</v>
    <v>120</v>
    <v>Bebedouro</v>
    <v>4</v>
    <v>5</v>
    <v>Map</v>
    <v>6</v>
    <v>57</v>
    <v>74</v>
    <v>39484</v>
    <v>3</v>
    <v>Bebedouro is a municipality in the state of São Paulo in Brazil. The population is 77,555 in an area of 683.2 square kilometres. The elevation is 573 metres. The distance from São Paulo city is about 390 km.</v>
    <v>39485</v>
    <v>39486</v>
    <v>39487</v>
    <v>39488</v>
    <v>Bebedouro</v>
    <v>39489</v>
    <v>Bebedouro</v>
    <v>mdp/vdpid/6412269024725434369</v>
  </rv>
  <rv s="0">
    <v>536870912</v>
    <v>Bento de Abreu</v>
    <v>ca7d12de-15f2-d5e1-50f4-eee9d1c94fa9</v>
    <v>en-US</v>
    <v>Map</v>
  </rv>
  <rv s="1">
    <fb>301.39499999999998</fb>
    <v>8</v>
  </rv>
  <rv s="2">
    <v>4392</v>
    <v>6</v>
    <v>9769</v>
    <v>7</v>
    <v>0</v>
    <v>Image of Bento de Abreu</v>
  </rv>
  <rv s="1">
    <fb>-21.270555555556001</fb>
    <v>9</v>
  </rv>
  <rv s="4">
    <v>https://www.bing.com/search?q=bento+de+abreu+brazil&amp;form=skydnc</v>
    <v>Learn more on Bing</v>
  </rv>
  <rv s="1">
    <fb>-50.811944444444002</fb>
    <v>9</v>
  </rv>
  <rv s="1">
    <fb>3005</fb>
    <v>8</v>
  </rv>
  <rv s="9">
    <v>#VALUE!</v>
    <v>en-US</v>
    <v>ca7d12de-15f2-d5e1-50f4-eee9d1c94fa9</v>
    <v>536870912</v>
    <v>1</v>
    <v>9770</v>
    <v>72</v>
    <v>Bento de Abreu</v>
    <v>4</v>
    <v>5</v>
    <v>Map</v>
    <v>6</v>
    <v>57</v>
    <v>74</v>
    <v>39492</v>
    <v>414</v>
    <v>Bento de Abreu is a municipality near Araçatuba in the state of São Paulo in Brazil. The population is 3,005 in an area of 302 km². The elevation is 431 m. The municipality was created by state law in 1948.</v>
    <v>39493</v>
    <v>39494</v>
    <v>39495</v>
    <v>39496</v>
    <v>Bento de Abreu</v>
    <v>39497</v>
    <v>185</v>
    <v>Bento de Abreu</v>
    <v>mdp/vdpid/6410780769635008513</v>
  </rv>
  <rv s="0">
    <v>536870912</v>
    <v>Bernardino de Campos</v>
    <v>e2afe63f-b3bb-a4dd-9729-af496f67ee40</v>
    <v>en-US</v>
    <v>Map</v>
  </rv>
  <rv s="1">
    <fb>244.018</fb>
    <v>8</v>
  </rv>
  <rv s="2">
    <v>4393</v>
    <v>6</v>
    <v>9771</v>
    <v>7</v>
    <v>0</v>
    <v>Image of Bernardino de Campos</v>
  </rv>
  <rv s="1">
    <fb>-23.016666666667</fb>
    <v>9</v>
  </rv>
  <rv s="4">
    <v>https://www.bing.com/search?q=bernardino+de+campos+brazil&amp;form=skydnc</v>
    <v>Learn more on Bing</v>
  </rv>
  <rv s="1">
    <fb>-49.483333333333</fb>
    <v>9</v>
  </rv>
  <rv s="9">
    <v>#VALUE!</v>
    <v>en-US</v>
    <v>e2afe63f-b3bb-a4dd-9729-af496f67ee40</v>
    <v>536870912</v>
    <v>1</v>
    <v>9772</v>
    <v>72</v>
    <v>Bernardino de Campos</v>
    <v>4</v>
    <v>5</v>
    <v>Map</v>
    <v>6</v>
    <v>57</v>
    <v>74</v>
    <v>39500</v>
    <v>414</v>
    <v>Bernardino de Campos is a municipality in the state of São Paulo in Brazil. The population is 11,158 in an area of 244.2 km². The elevation is 695 metres. Bernardino de Campos became a municipality on 9 October 1923 by State Law No. 1929, ...</v>
    <v>39501</v>
    <v>39502</v>
    <v>39503</v>
    <v>39504</v>
    <v>Bernardino de Campos</v>
    <v>39262</v>
    <v>6951</v>
    <v>Bernardino de Campos</v>
    <v>mdp/vdpid/6460480447523586049</v>
  </rv>
  <rv s="0">
    <v>536870912</v>
    <v>Bertioga</v>
    <v>ebcb9584-1867-99e3-af2f-de72db768a2f</v>
    <v>en-US</v>
    <v>Map</v>
  </rv>
  <rv s="1">
    <fb>490.14800000000002</fb>
    <v>8</v>
  </rv>
  <rv s="2">
    <v>4394</v>
    <v>6</v>
    <v>9773</v>
    <v>7</v>
    <v>0</v>
    <v>Image of Bertioga</v>
  </rv>
  <rv s="1">
    <fb>-23.853888888888999</fb>
    <v>9</v>
  </rv>
  <rv s="0">
    <v>805306368</v>
    <v>Caio Arias Matheus (Mayor)</v>
    <v>b7edc39c-6efe-e861-40d0-c2fec14e52b2</v>
    <v>en-US</v>
    <v>Generic</v>
  </rv>
  <rv s="3">
    <v>1153</v>
  </rv>
  <rv s="4">
    <v>https://www.bing.com/search?q=bertioga&amp;form=skydnc</v>
    <v>Learn more on Bing</v>
  </rv>
  <rv s="1">
    <fb>64188</fb>
    <v>8</v>
  </rv>
  <rv s="8">
    <v>#VALUE!</v>
    <v>en-US</v>
    <v>ebcb9584-1867-99e3-af2f-de72db768a2f</v>
    <v>536870912</v>
    <v>1</v>
    <v>9774</v>
    <v>67</v>
    <v>Bertioga</v>
    <v>4</v>
    <v>5</v>
    <v>Map</v>
    <v>6</v>
    <v>7</v>
    <v>74</v>
    <v>39507</v>
    <v>3</v>
    <v>Bertioga is a Brazilian municipality of the state of São Paulo in the Baixada Santista. It is part of the Metropolitan Region of the Baixada Santista. The population is 64,723 in an area of 490.15 km². Because it neighbors resort towns, its ...</v>
    <v>39508</v>
    <v>39509</v>
    <v>39511</v>
    <v>39512</v>
    <v>10292</v>
    <v>Bertioga</v>
    <v>39513</v>
    <v>Bertioga</v>
    <v>mdp/vdpid/6461219319303897089</v>
  </rv>
  <rv s="0">
    <v>536870912</v>
    <v>Bilac</v>
    <v>592c0780-e8cf-42f9-a226-ccb1e2d022ab</v>
    <v>en-US</v>
    <v>Map</v>
  </rv>
  <rv s="1">
    <fb>157.27799999999999</fb>
    <v>8</v>
  </rv>
  <rv s="2">
    <v>4395</v>
    <v>6</v>
    <v>9775</v>
    <v>7</v>
    <v>0</v>
    <v>Image of Bilac</v>
  </rv>
  <rv s="1">
    <fb>-21.403333333332998</fb>
    <v>9</v>
  </rv>
  <rv s="4">
    <v>https://www.bing.com/search?q=bilac+brazil&amp;form=skydnc</v>
    <v>Learn more on Bing</v>
  </rv>
  <rv s="1">
    <fb>-50.470555555555997</fb>
    <v>9</v>
  </rv>
  <rv s="1">
    <fb>8117</fb>
    <v>8</v>
  </rv>
  <rv s="9">
    <v>#VALUE!</v>
    <v>en-US</v>
    <v>592c0780-e8cf-42f9-a226-ccb1e2d022ab</v>
    <v>536870912</v>
    <v>1</v>
    <v>9776</v>
    <v>72</v>
    <v>Bilac</v>
    <v>4</v>
    <v>5</v>
    <v>Map</v>
    <v>6</v>
    <v>57</v>
    <v>74</v>
    <v>39516</v>
    <v>414</v>
    <v>Bilac is a municipality in the state of São Paulo in Brazil. The population is 8,117 in an area of 158 km². The elevation is 431 m. Bilac's old town and the district of the city arose from Penápolis piece of land belonged to Brazil Plantation ...</v>
    <v>39517</v>
    <v>39518</v>
    <v>39519</v>
    <v>39520</v>
    <v>Bilac</v>
    <v>39521</v>
    <v>6951</v>
    <v>Bilac</v>
    <v>mdp/vdpid/6412287927061053441</v>
  </rv>
  <rv s="0">
    <v>536870912</v>
    <v>Birigui</v>
    <v>e3d47130-a679-e896-2c15-8a6d8364f6ac</v>
    <v>en-US</v>
    <v>Map</v>
  </rv>
  <rv s="1">
    <fb>530.65099999999995</fb>
    <v>8</v>
  </rv>
  <rv s="2">
    <v>4396</v>
    <v>6</v>
    <v>9777</v>
    <v>7</v>
    <v>0</v>
    <v>Image of Birigui</v>
  </rv>
  <rv s="4">
    <v>https://www.bing.com/search?q=biriguei&amp;form=skydnc</v>
    <v>Learn more on Bing</v>
  </rv>
  <rv s="1">
    <fb>-50.34</fb>
    <v>9</v>
  </rv>
  <rv s="1">
    <fb>118979</fb>
    <v>8</v>
  </rv>
  <rv s="12">
    <v>#VALUE!</v>
    <v>en-US</v>
    <v>e3d47130-a679-e896-2c15-8a6d8364f6ac</v>
    <v>536870912</v>
    <v>1</v>
    <v>9778</v>
    <v>120</v>
    <v>Birigui</v>
    <v>4</v>
    <v>5</v>
    <v>Map</v>
    <v>6</v>
    <v>7</v>
    <v>74</v>
    <v>39524</v>
    <v>3</v>
    <v>Birigui is a city in the state of São Paulo, Brazil. The city is located on the northwest of the state and has 124,883 inhabitants and 530.9 km² of area. The name Birigui comes from the Tupi–Guarani language and means "little fly". It refers to ...</v>
    <v>39525</v>
    <v>15795</v>
    <v>39526</v>
    <v>39527</v>
    <v>Birigui</v>
    <v>39528</v>
    <v>Birigui</v>
    <v>mdp/vdpid/6412288614104825857</v>
  </rv>
  <rv s="0">
    <v>536870912</v>
    <v>Biritiba-Mirim</v>
    <v>81205dd8-3f28-10d2-b4a1-79deb0c1d06e</v>
    <v>en-US</v>
    <v>Map</v>
  </rv>
  <rv s="1">
    <fb>317.40600000000001</fb>
    <v>8</v>
  </rv>
  <rv s="2">
    <v>4397</v>
    <v>6</v>
    <v>9779</v>
    <v>7</v>
    <v>0</v>
    <v>Image of Biritiba-Mirim</v>
  </rv>
  <rv s="1">
    <fb>-23.572777777778001</fb>
    <v>9</v>
  </rv>
  <rv s="0">
    <v>805306368</v>
    <v>Walter Hideki Tajiri (Mayor)</v>
    <v>1e22c13f-f47f-5469-d3f1-73bca001fc43</v>
    <v>en-US</v>
    <v>Generic</v>
  </rv>
  <rv s="3">
    <v>1154</v>
  </rv>
  <rv s="4">
    <v>https://www.bing.com/search?q=biritiba-mirim+brazil&amp;form=skydnc</v>
    <v>Learn more on Bing</v>
  </rv>
  <rv s="1">
    <fb>32936</fb>
    <v>8</v>
  </rv>
  <rv s="5">
    <v>#VALUE!</v>
    <v>en-US</v>
    <v>81205dd8-3f28-10d2-b4a1-79deb0c1d06e</v>
    <v>536870912</v>
    <v>1</v>
    <v>9780</v>
    <v>2</v>
    <v>Biritiba-Mirim</v>
    <v>4</v>
    <v>5</v>
    <v>Map</v>
    <v>6</v>
    <v>57</v>
    <v>74</v>
    <v>39531</v>
    <v>3</v>
    <v>Biritiba Mirim is a Brazilian municipality of the state of São Paulo. It is part of the Metropolitan Region of São Paulo. The population is 32,936 in an area of 317.41 km². Its limits are Guararema in the north, Salesópolis in the east, Bertioga ...</v>
    <v>39532</v>
    <v>39533</v>
    <v>39535</v>
    <v>39536</v>
    <v>12940</v>
    <v>Biritiba-Mirim</v>
    <v>39537</v>
    <v>6951</v>
    <v>Biritiba-Mirim</v>
    <v>mdp/vdpid/6461214127862841345</v>
  </rv>
  <rv s="0">
    <v>536870912</v>
    <v>Boa Esperança do Sul</v>
    <v>29540378-34fb-86cc-f1ba-927ac6a10582</v>
    <v>en-US</v>
    <v>Map</v>
  </rv>
  <rv s="1">
    <fb>691.01700000000005</fb>
    <v>8</v>
  </rv>
  <rv s="2">
    <v>4398</v>
    <v>6</v>
    <v>9781</v>
    <v>7</v>
    <v>0</v>
    <v>Image of Boa Esperança do Sul</v>
  </rv>
  <rv s="1">
    <fb>-21.9925</fb>
    <v>9</v>
  </rv>
  <rv s="0">
    <v>805306368</v>
    <v>Marcão Rosim (Mayor)</v>
    <v>c414cf2e-e189-8b8c-7daf-3aee40cb4c83</v>
    <v>en-US</v>
    <v>Generic</v>
  </rv>
  <rv s="3">
    <v>1155</v>
  </rv>
  <rv s="4">
    <v>https://www.bing.com/search?q=boa+esperan%c3%a7a+do+sul+brazil&amp;form=skydnc</v>
    <v>Learn more on Bing</v>
  </rv>
  <rv s="1">
    <fb>-48.390833333332999</fb>
    <v>9</v>
  </rv>
  <rv s="1">
    <fb>15018</fb>
    <v>8</v>
  </rv>
  <rv s="5">
    <v>#VALUE!</v>
    <v>en-US</v>
    <v>29540378-34fb-86cc-f1ba-927ac6a10582</v>
    <v>536870912</v>
    <v>1</v>
    <v>9782</v>
    <v>2</v>
    <v>Boa Esperança do Sul</v>
    <v>4</v>
    <v>5</v>
    <v>Map</v>
    <v>6</v>
    <v>57</v>
    <v>74</v>
    <v>39540</v>
    <v>3</v>
    <v>Boa Esperança do Sul is a municipality in the Brazilian state of São Paulo. The population in 2020 was 15,018 and the area is 691.017 square kilometres. The elevation is 490 metres. Boa Esperança do Sul was known as São Sebastião de Boa ...</v>
    <v>39541</v>
    <v>39542</v>
    <v>39544</v>
    <v>39545</v>
    <v>39546</v>
    <v>Boa Esperança do Sul</v>
    <v>39547</v>
    <v>6951</v>
    <v>Boa Esperança do Sul</v>
    <v>mdp/vdpid/6412532809319055361</v>
  </rv>
  <rv s="0">
    <v>536870912</v>
    <v>Bocaina</v>
    <v>c4d3729a-e183-ed70-ab7e-853db30e6868</v>
    <v>en-US</v>
    <v>Map</v>
  </rv>
  <rv s="1">
    <fb>364.04399999999998</fb>
    <v>8</v>
  </rv>
  <rv s="2">
    <v>4399</v>
    <v>6</v>
    <v>9783</v>
    <v>7</v>
    <v>0</v>
    <v>Image of Bocaina</v>
  </rv>
  <rv s="1">
    <fb>-22.136111111110999</fb>
    <v>9</v>
  </rv>
  <rv s="4">
    <v>https://www.bing.com/search?q=bocaina+brazil&amp;form=skydnc</v>
    <v>Learn more on Bing</v>
  </rv>
  <rv s="1">
    <fb>-48.518055555556003</fb>
    <v>9</v>
  </rv>
  <rv s="1">
    <fb>12452</fb>
    <v>8</v>
  </rv>
  <rv s="9">
    <v>#VALUE!</v>
    <v>en-US</v>
    <v>c4d3729a-e183-ed70-ab7e-853db30e6868</v>
    <v>536870912</v>
    <v>1</v>
    <v>9784</v>
    <v>72</v>
    <v>Bocaina</v>
    <v>4</v>
    <v>5</v>
    <v>Map</v>
    <v>6</v>
    <v>57</v>
    <v>74</v>
    <v>39550</v>
    <v>414</v>
    <v>Bocaina is a municipality in the state of São Paulo in Brazil. The population is 12,452 in an area of 364 km². In telecommunications, the city was served by Companhia Telefônica Brasileira until 1973, when it began to be served by ...</v>
    <v>39551</v>
    <v>39552</v>
    <v>39553</v>
    <v>39554</v>
    <v>Bocaina</v>
    <v>39555</v>
    <v>6951</v>
    <v>Bocaina</v>
    <v>mdp/vdpid/6412510134760636418</v>
  </rv>
  <rv s="0">
    <v>536870912</v>
    <v>Bofete</v>
    <v>c7bde006-fcdd-bfda-4b72-6013eae72ce8</v>
    <v>en-US</v>
    <v>Map</v>
  </rv>
  <rv s="1">
    <fb>653.36</fb>
    <v>8</v>
  </rv>
  <rv s="2">
    <v>4400</v>
    <v>6</v>
    <v>9785</v>
    <v>7</v>
    <v>0</v>
    <v>Image of Bofete</v>
  </rv>
  <rv s="1">
    <fb>-23.102222222222</fb>
    <v>9</v>
  </rv>
  <rv s="4">
    <v>https://www.bing.com/search?q=bofete+brazil&amp;form=skydnc</v>
    <v>Learn more on Bing</v>
  </rv>
  <rv s="1">
    <fb>-48.257777777778003</fb>
    <v>9</v>
  </rv>
  <rv s="1">
    <fb>11921</fb>
    <v>8</v>
  </rv>
  <rv s="12">
    <v>#VALUE!</v>
    <v>en-US</v>
    <v>c7bde006-fcdd-bfda-4b72-6013eae72ce8</v>
    <v>536870912</v>
    <v>1</v>
    <v>9786</v>
    <v>120</v>
    <v>Bofete</v>
    <v>4</v>
    <v>5</v>
    <v>Map</v>
    <v>6</v>
    <v>57</v>
    <v>74</v>
    <v>39558</v>
    <v>3</v>
    <v>Bofete is a municipality in the state of São Paulo in Brazil. The population is 11,921 in an area of 654 km². The elevation is 576 m. With a mountainous relief and a mild subtropical highland climate, the city is known for its mountain known as ...</v>
    <v>39559</v>
    <v>39560</v>
    <v>39561</v>
    <v>39562</v>
    <v>Bofete</v>
    <v>39563</v>
    <v>Bofete</v>
    <v>mdp/vdpid/6460614314641326081</v>
  </rv>
  <rv s="0">
    <v>536870912</v>
    <v>Boituva</v>
    <v>b87ef5ab-d474-2deb-e260-2cd877b22eb0</v>
    <v>en-US</v>
    <v>Map</v>
  </rv>
  <rv s="1">
    <fb>249.01400000000001</fb>
    <v>8</v>
  </rv>
  <rv s="2">
    <v>4401</v>
    <v>6</v>
    <v>9787</v>
    <v>7</v>
    <v>0</v>
    <v>Image of Boituva</v>
  </rv>
  <rv s="1">
    <fb>-23.283333333333001</fb>
    <v>9</v>
  </rv>
  <rv s="4">
    <v>https://www.bing.com/search?q=boituva+brazil&amp;form=skydnc</v>
    <v>Learn more on Bing</v>
  </rv>
  <rv s="1">
    <fb>-47.672222222221997</fb>
    <v>9</v>
  </rv>
  <rv s="1">
    <fb>62170</fb>
    <v>8</v>
  </rv>
  <rv s="9">
    <v>#VALUE!</v>
    <v>en-US</v>
    <v>b87ef5ab-d474-2deb-e260-2cd877b22eb0</v>
    <v>536870912</v>
    <v>1</v>
    <v>9788</v>
    <v>72</v>
    <v>Boituva</v>
    <v>4</v>
    <v>5</v>
    <v>Map</v>
    <v>6</v>
    <v>57</v>
    <v>74</v>
    <v>39566</v>
    <v>3</v>
    <v>Boituva is a municipality in the state of São Paulo in Brazil. It is part of the Metropolitan Region of Sorocaba. The population is 62,170 in an area of 248.97 km². The elevation is 637 metres. It is known as the "National Skydive Capital". In ...</v>
    <v>39567</v>
    <v>39568</v>
    <v>39569</v>
    <v>39570</v>
    <v>Boituva</v>
    <v>39571</v>
    <v>6951</v>
    <v>Boituva</v>
    <v>mdp/vdpid/6461047865635504129</v>
  </rv>
  <rv s="0">
    <v>536870912</v>
    <v>Bom Jesus dos Perdões</v>
    <v>a7499ea8-53c8-0e21-458f-97c0569fb183</v>
    <v>en-US</v>
    <v>Map</v>
  </rv>
  <rv s="1">
    <fb>108.51300000000001</fb>
    <v>8</v>
  </rv>
  <rv s="2">
    <v>4402</v>
    <v>6</v>
    <v>9789</v>
    <v>7</v>
    <v>0</v>
    <v>Image of Bom Jesus dos Perdões</v>
  </rv>
  <rv s="1">
    <fb>-23.135000000000002</fb>
    <v>9</v>
  </rv>
  <rv s="4">
    <v>https://www.bing.com/search?q=bom+jesus+dos+perd%c3%b5es+brazil&amp;form=skydnc</v>
    <v>Learn more on Bing</v>
  </rv>
  <rv s="1">
    <fb>-46.465277777777999</fb>
    <v>9</v>
  </rv>
  <rv s="1">
    <fb>25985</fb>
    <v>8</v>
  </rv>
  <rv s="12">
    <v>#VALUE!</v>
    <v>en-US</v>
    <v>a7499ea8-53c8-0e21-458f-97c0569fb183</v>
    <v>536870912</v>
    <v>1</v>
    <v>9790</v>
    <v>120</v>
    <v>Bom Jesus dos Perdões</v>
    <v>4</v>
    <v>5</v>
    <v>Map</v>
    <v>6</v>
    <v>57</v>
    <v>74</v>
    <v>39574</v>
    <v>3</v>
    <v>Bom Jesus dos Perdões is a municipality in the state of São Paulo, Brazil. The population is 25,985 in an area of 108 km². The municipality is at an elevation of 770 m.</v>
    <v>39575</v>
    <v>39576</v>
    <v>39577</v>
    <v>39578</v>
    <v>Bom Jesus dos Perdões</v>
    <v>39579</v>
    <v>Bom Jesus dos Perdões</v>
    <v>mdp/vdpid/6461046496161693697</v>
  </rv>
  <rv s="0">
    <v>536870912</v>
    <v>Bom Sucesso de Itararé</v>
    <v>ba9eda22-d96b-b840-0dc4-b3a8129a25c9</v>
    <v>en-US</v>
    <v>Map</v>
  </rv>
  <rv s="1">
    <fb>133.221</fb>
    <v>8</v>
  </rv>
  <rv s="2">
    <v>4403</v>
    <v>6</v>
    <v>9791</v>
    <v>7</v>
    <v>0</v>
    <v>Image of Bom Sucesso de Itararé</v>
  </rv>
  <rv s="1">
    <fb>-24.317777777778002</fb>
    <v>9</v>
  </rv>
  <rv s="0">
    <v>805306368</v>
    <v>Dirceu Pacheco de Oliveira (Mayor)</v>
    <v>91b6a6d2-1434-2dca-c79b-aff223636361</v>
    <v>en-US</v>
    <v>Generic</v>
  </rv>
  <rv s="3">
    <v>1156</v>
  </rv>
  <rv s="4">
    <v>https://www.bing.com/search?q=bom+sucesso+de+itarar%c3%a9+brazil&amp;form=skydnc</v>
    <v>Learn more on Bing</v>
  </rv>
  <rv s="1">
    <fb>-49.143888888889002</fb>
    <v>9</v>
  </rv>
  <rv s="1">
    <fb>3984</fb>
    <v>8</v>
  </rv>
  <rv s="8">
    <v>#VALUE!</v>
    <v>en-US</v>
    <v>ba9eda22-d96b-b840-0dc4-b3a8129a25c9</v>
    <v>536870912</v>
    <v>1</v>
    <v>9792</v>
    <v>67</v>
    <v>Bom Sucesso de Itararé</v>
    <v>4</v>
    <v>5</v>
    <v>Map</v>
    <v>6</v>
    <v>57</v>
    <v>74</v>
    <v>39582</v>
    <v>3</v>
    <v>Bom Sucesso de Itararé is a municipality in the Brazilian state of São Paulo. The population in 2020 was 3,984 and the area is 133.578 square kilometres. The elevation is 950 metres.</v>
    <v>39583</v>
    <v>39584</v>
    <v>39586</v>
    <v>39587</v>
    <v>39588</v>
    <v>Bom Sucesso de Itararé</v>
    <v>39589</v>
    <v>Bom Sucesso de Itararé</v>
    <v>mdp/vdpid/6460853946637352961</v>
  </rv>
  <rv s="0">
    <v>536870912</v>
    <v>Borá</v>
    <v>761b3ac7-6e41-685b-19b6-87c5a5fbe2bf</v>
    <v>en-US</v>
    <v>Map</v>
  </rv>
  <rv s="1">
    <fb>118.95099999999999</fb>
    <v>8</v>
  </rv>
  <rv s="2">
    <v>4404</v>
    <v>6</v>
    <v>9793</v>
    <v>7</v>
    <v>0</v>
    <v>Image of Borá</v>
  </rv>
  <rv s="1">
    <fb>-22.270555555556001</fb>
    <v>9</v>
  </rv>
  <rv s="0">
    <v>805306368</v>
    <v>Luiz Carlos Rodrigues (Mayor)</v>
    <v>272bee08-fea3-ea2d-372c-a68adb704d7c</v>
    <v>en-US</v>
    <v>Generic</v>
  </rv>
  <rv s="3">
    <v>1157</v>
  </rv>
  <rv s="4">
    <v>https://www.bing.com/search?q=bor%c3%a1+brazil&amp;form=skydnc</v>
    <v>Learn more on Bing</v>
  </rv>
  <rv s="1">
    <fb>-50.544722222221999</fb>
    <v>9</v>
  </rv>
  <rv s="1">
    <fb>838</fb>
    <v>8</v>
  </rv>
  <rv s="8">
    <v>#VALUE!</v>
    <v>en-US</v>
    <v>761b3ac7-6e41-685b-19b6-87c5a5fbe2bf</v>
    <v>536870912</v>
    <v>1</v>
    <v>9794</v>
    <v>67</v>
    <v>Borá</v>
    <v>4</v>
    <v>5</v>
    <v>Map</v>
    <v>6</v>
    <v>57</v>
    <v>74</v>
    <v>39592</v>
    <v>3</v>
    <v>Borá is a municipality in the state of São Paulo in Brazil. The population is 838 in an area of 119 km². The elevation is 582 m. Borá is the least populated municipality in São Paulo and the second least populated in Brazil. Its foundation dates ...</v>
    <v>39593</v>
    <v>39594</v>
    <v>39596</v>
    <v>39597</v>
    <v>39598</v>
    <v>Borá</v>
    <v>39599</v>
    <v>Borá</v>
    <v>mdp/vdpid/6412370215094452225</v>
  </rv>
  <rv s="0">
    <v>536870912</v>
    <v>Boraceia</v>
    <v>be3634d9-fe12-ffcb-0963-c74edc5678a4</v>
    <v>en-US</v>
    <v>Map</v>
  </rv>
  <rv s="1">
    <fb>120.79600000000001</fb>
    <v>8</v>
  </rv>
  <rv s="2">
    <v>4405</v>
    <v>6</v>
    <v>9795</v>
    <v>7</v>
    <v>0</v>
    <v>Image of Boraceia</v>
  </rv>
  <rv s="1">
    <fb>-22.193055555556001</fb>
    <v>9</v>
  </rv>
  <rv s="4">
    <v>https://www.bing.com/search?q=boraceia+brazil&amp;form=skydnc</v>
    <v>Learn more on Bing</v>
  </rv>
  <rv s="1">
    <fb>4868</fb>
    <v>8</v>
  </rv>
  <rv s="12">
    <v>#VALUE!</v>
    <v>en-US</v>
    <v>be3634d9-fe12-ffcb-0963-c74edc5678a4</v>
    <v>536870912</v>
    <v>1</v>
    <v>9796</v>
    <v>120</v>
    <v>Boraceia</v>
    <v>4</v>
    <v>5</v>
    <v>Map</v>
    <v>6</v>
    <v>57</v>
    <v>74</v>
    <v>39602</v>
    <v>3</v>
    <v>Boracéia is a municipality in the state of São Paulo in Brazil. The population is 4,868 in an area of 122 km². The elevation is 480 m.</v>
    <v>39603</v>
    <v>39604</v>
    <v>39605</v>
    <v>37793</v>
    <v>Boraceia</v>
    <v>39606</v>
    <v>Boraceia</v>
    <v>mdp/vdpid/6412519747534979073</v>
  </rv>
  <rv s="0">
    <v>536870912</v>
    <v>Borborema</v>
    <v>42d6c101-5852-e024-cb70-d9356c43b791</v>
    <v>en-US</v>
    <v>Map</v>
  </rv>
  <rv s="1">
    <fb>552.60400000000004</fb>
    <v>8</v>
  </rv>
  <rv s="2">
    <v>4406</v>
    <v>6</v>
    <v>9797</v>
    <v>7</v>
    <v>0</v>
    <v>Image of Borborema</v>
  </rv>
  <rv s="1">
    <fb>-21.62</fb>
    <v>9</v>
  </rv>
  <rv s="4">
    <v>https://www.bing.com/search?q=borborema+brazil&amp;form=skydnc</v>
    <v>Learn more on Bing</v>
  </rv>
  <rv s="1">
    <fb>-49.073888888889002</fb>
    <v>9</v>
  </rv>
  <rv s="1">
    <fb>14226</fb>
    <v>8</v>
  </rv>
  <rv s="12">
    <v>#VALUE!</v>
    <v>en-US</v>
    <v>42d6c101-5852-e024-cb70-d9356c43b791</v>
    <v>536870912</v>
    <v>1</v>
    <v>9798</v>
    <v>120</v>
    <v>Borborema</v>
    <v>4</v>
    <v>5</v>
    <v>Map</v>
    <v>6</v>
    <v>7</v>
    <v>74</v>
    <v>39609</v>
    <v>3</v>
    <v>Borborema is a municipality in the state of São Paulo in the Southeast Region of Brazil. The population is 16,164 in an area of 552 km².</v>
    <v>39610</v>
    <v>39611</v>
    <v>39612</v>
    <v>39613</v>
    <v>Borborema</v>
    <v>39614</v>
    <v>Borborema</v>
    <v>mdp/vdpid/6412441927022542849</v>
  </rv>
  <rv s="0">
    <v>536870912</v>
    <v>Borebi</v>
    <v>efbca18b-8663-a7ca-f2eb-9a90d66cf11f</v>
    <v>en-US</v>
    <v>Map</v>
  </rv>
  <rv s="1">
    <fb>348.11599999999999</fb>
    <v>8</v>
  </rv>
  <rv s="2">
    <v>4407</v>
    <v>6</v>
    <v>9799</v>
    <v>7</v>
    <v>0</v>
    <v>Image of Borebi</v>
  </rv>
  <rv s="1">
    <fb>-22.569444444443999</fb>
    <v>9</v>
  </rv>
  <rv s="4">
    <v>https://www.bing.com/search?q=borebi+brazil&amp;form=skydnc</v>
    <v>Learn more on Bing</v>
  </rv>
  <rv s="1">
    <fb>-48.938333333332999</fb>
    <v>9</v>
  </rv>
  <rv s="1">
    <fb>2683</fb>
    <v>8</v>
  </rv>
  <rv s="12">
    <v>#VALUE!</v>
    <v>en-US</v>
    <v>efbca18b-8663-a7ca-f2eb-9a90d66cf11f</v>
    <v>536870912</v>
    <v>1</v>
    <v>9800</v>
    <v>120</v>
    <v>Borebi</v>
    <v>4</v>
    <v>5</v>
    <v>Map</v>
    <v>6</v>
    <v>57</v>
    <v>74</v>
    <v>39617</v>
    <v>3</v>
    <v>Borebi is a municipality in the state of São Paulo in Brazil. The population is 2,683 in an area of 348 km². The elevation is 590m.</v>
    <v>39618</v>
    <v>39619</v>
    <v>39620</v>
    <v>39621</v>
    <v>Borebi</v>
    <v>39622</v>
    <v>Borebi</v>
    <v>mdp/vdpid/6460557145338281985</v>
  </rv>
  <rv s="0">
    <v>536870912</v>
    <v>Botucatu</v>
    <v>11f97a1a-efab-40dc-0021-fc5bec5a7a4e</v>
    <v>en-US</v>
    <v>Map</v>
  </rv>
  <rv s="1">
    <fb>1482.874</fb>
    <v>8</v>
  </rv>
  <rv s="2">
    <v>4408</v>
    <v>6</v>
    <v>9801</v>
    <v>7</v>
    <v>0</v>
    <v>Image of Botucatu</v>
  </rv>
  <rv s="1">
    <fb>-22.885833333333</fb>
    <v>9</v>
  </rv>
  <rv s="4">
    <v>https://www.bing.com/search?q=botucatu+brazil&amp;form=skydnc</v>
    <v>Learn more on Bing</v>
  </rv>
  <rv s="1">
    <fb>-48.445</fb>
    <v>9</v>
  </rv>
  <rv s="1">
    <fb>148130</fb>
    <v>8</v>
  </rv>
  <rv s="9">
    <v>#VALUE!</v>
    <v>en-US</v>
    <v>11f97a1a-efab-40dc-0021-fc5bec5a7a4e</v>
    <v>536870912</v>
    <v>1</v>
    <v>9802</v>
    <v>72</v>
    <v>Botucatu</v>
    <v>4</v>
    <v>5</v>
    <v>Map</v>
    <v>6</v>
    <v>57</v>
    <v>74</v>
    <v>39625</v>
    <v>414</v>
    <v>Botucatu is a city in the southeastern region of Brazil and is located 224.8 km from São Paulo, the capital of the state of São Paulo. It has an estimated population of 148,130 in an area of 1,482.64 km². It lies on the top of a plateau. ...</v>
    <v>39626</v>
    <v>39627</v>
    <v>39628</v>
    <v>39629</v>
    <v>Botucatu</v>
    <v>39630</v>
    <v>6951</v>
    <v>Botucatu</v>
    <v>mdp/vdpid/6460595584540606465</v>
  </rv>
  <rv s="0">
    <v>536870912</v>
    <v>Bragança Paulista</v>
    <v>a94dae2f-1ea0-6259-6227-627f3b0357c6</v>
    <v>en-US</v>
    <v>Map</v>
  </rv>
  <rv s="1">
    <fb>513.58900000000006</fb>
    <v>8</v>
  </rv>
  <rv s="2">
    <v>4409</v>
    <v>6</v>
    <v>9803</v>
    <v>7</v>
    <v>0</v>
    <v>Image of Bragança Paulista</v>
  </rv>
  <rv s="0">
    <v>805306368</v>
    <v>Amauri Sodré Da Silva (Mayor)</v>
    <v>588e75d7-0ec8-697b-17e4-3d6e752318ef</v>
    <v>en-US</v>
    <v>Generic</v>
  </rv>
  <rv s="3">
    <v>1158</v>
  </rv>
  <rv s="4">
    <v>https://www.bing.com/search?q=bragan%c3%a7a+paulista+brazil&amp;form=skydnc</v>
    <v>Learn more on Bing</v>
  </rv>
  <rv s="1">
    <fb>-46.542499999999997</fb>
    <v>9</v>
  </rv>
  <rv s="1">
    <fb>170533</fb>
    <v>8</v>
  </rv>
  <rv s="8">
    <v>#VALUE!</v>
    <v>en-US</v>
    <v>a94dae2f-1ea0-6259-6227-627f3b0357c6</v>
    <v>536870912</v>
    <v>1</v>
    <v>9804</v>
    <v>67</v>
    <v>Bragança Paulista</v>
    <v>4</v>
    <v>5</v>
    <v>Map</v>
    <v>6</v>
    <v>57</v>
    <v>74</v>
    <v>39633</v>
    <v>3</v>
    <v>Bragança Paulista is a municipality in the state of São Paulo in Brazil. The population is 170,533 in an area of 512.6 km². The elevation is 817 m. The city is famous for its traditional sausages, with several establishments claiming to sell the ...</v>
    <v>39634</v>
    <v>29636</v>
    <v>39636</v>
    <v>39637</v>
    <v>39638</v>
    <v>Bragança Paulista</v>
    <v>39639</v>
    <v>Bragança Paulista</v>
    <v>mdp/vdpid/6461041539601661953</v>
  </rv>
  <rv s="0">
    <v>536870912</v>
    <v>Braúna</v>
    <v>094d818c-b5c5-b6ec-c292-48e69e6a8cf1</v>
    <v>en-US</v>
    <v>Map</v>
  </rv>
  <rv s="1">
    <fb>195.51599999999999</fb>
    <v>8</v>
  </rv>
  <rv s="2">
    <v>4410</v>
    <v>6</v>
    <v>9805</v>
    <v>7</v>
    <v>0</v>
    <v>Image of Braúna</v>
  </rv>
  <rv s="1">
    <fb>-21.5</fb>
    <v>9</v>
  </rv>
  <rv s="4">
    <v>https://www.bing.com/search?q=bra%c3%bana+brazil&amp;form=skydnc</v>
    <v>Learn more on Bing</v>
  </rv>
  <rv s="1">
    <fb>-50.316666666666997</fb>
    <v>9</v>
  </rv>
  <rv s="1">
    <fb>5356</fb>
    <v>8</v>
  </rv>
  <rv s="12">
    <v>#VALUE!</v>
    <v>en-US</v>
    <v>094d818c-b5c5-b6ec-c292-48e69e6a8cf1</v>
    <v>536870912</v>
    <v>1</v>
    <v>9806</v>
    <v>120</v>
    <v>Braúna</v>
    <v>4</v>
    <v>5</v>
    <v>Map</v>
    <v>6</v>
    <v>7</v>
    <v>74</v>
    <v>39642</v>
    <v>3</v>
    <v>Braúna is a municipality in the state of São Paulo in Brazil. The population is 5,741 in an area of 195 km². The elevation is 401 m.</v>
    <v>39643</v>
    <v>39644</v>
    <v>39645</v>
    <v>39646</v>
    <v>Braúna</v>
    <v>39647</v>
    <v>Braúna</v>
    <v>mdp/vdpid/6412302221014204417</v>
  </rv>
  <rv s="0">
    <v>536870912</v>
    <v>Brejo Alegre</v>
    <v>b46e7a98-e10b-1988-ed16-c65adb0ccd05</v>
    <v>en-US</v>
    <v>Map</v>
  </rv>
  <rv s="1">
    <fb>104.83199999999999</fb>
    <v>8</v>
  </rv>
  <rv s="2">
    <v>4411</v>
    <v>6</v>
    <v>9807</v>
    <v>7</v>
    <v>0</v>
    <v>Image of Brejo Alegre</v>
  </rv>
  <rv s="1">
    <fb>-21.166666666666998</fb>
    <v>9</v>
  </rv>
  <rv s="4">
    <v>https://www.bing.com/search?q=brejo+alegre+brazil&amp;form=skydnc</v>
    <v>Learn more on Bing</v>
  </rv>
  <rv s="1">
    <fb>-50.185555555556</fb>
    <v>9</v>
  </rv>
  <rv s="1">
    <fb>2889</fb>
    <v>8</v>
  </rv>
  <rv s="9">
    <v>#VALUE!</v>
    <v>en-US</v>
    <v>b46e7a98-e10b-1988-ed16-c65adb0ccd05</v>
    <v>536870912</v>
    <v>1</v>
    <v>9808</v>
    <v>72</v>
    <v>Brejo Alegre</v>
    <v>4</v>
    <v>5</v>
    <v>Map</v>
    <v>6</v>
    <v>57</v>
    <v>74</v>
    <v>39650</v>
    <v>414</v>
    <v>Brejo Alegre is a municipality in the state of São Paulo in Brazil. The population is 2,889 in an area of 106 km². In telecommunications, the city was served by Telecomunicações de São Paulo. In July 1998, this company was acquired by ...</v>
    <v>39651</v>
    <v>39652</v>
    <v>39653</v>
    <v>39654</v>
    <v>Brejo Alegre</v>
    <v>39655</v>
    <v>6951</v>
    <v>Brejo Alegre</v>
    <v>mdp/vdpid/6412290778567016449</v>
  </rv>
  <rv s="0">
    <v>536870912</v>
    <v>Brodowski, São Paulo</v>
    <v>2f204b80-c286-560b-e8ee-6b4943f2e85c</v>
    <v>en-US</v>
    <v>Map</v>
  </rv>
  <rv s="1">
    <fb>279.80399999999997</fb>
    <v>8</v>
  </rv>
  <rv s="2">
    <v>4412</v>
    <v>6</v>
    <v>9809</v>
    <v>7</v>
    <v>0</v>
    <v>Image of Brodowski, São Paulo</v>
  </rv>
  <rv s="1">
    <fb>-20.990833333333001</fb>
    <v>9</v>
  </rv>
  <rv s="4">
    <v>https://www.bing.com/search?q=brodowski+brazil&amp;form=skydnc</v>
    <v>Learn more on Bing</v>
  </rv>
  <rv s="1">
    <fb>-47.658888888889003</fb>
    <v>9</v>
  </rv>
  <rv s="1">
    <fb>25201</fb>
    <v>8</v>
  </rv>
  <rv s="12">
    <v>#VALUE!</v>
    <v>en-US</v>
    <v>2f204b80-c286-560b-e8ee-6b4943f2e85c</v>
    <v>536870912</v>
    <v>1</v>
    <v>9810</v>
    <v>120</v>
    <v>Brodowski, São Paulo</v>
    <v>4</v>
    <v>5</v>
    <v>Map</v>
    <v>6</v>
    <v>7</v>
    <v>74</v>
    <v>39658</v>
    <v>3</v>
    <v>Brodowski is a municipality in the state of São Paulo in Brazil. The population is 25,277 in an area of 278 km². The elevation is 861 m. The painter Cândido Portinari was born in Brodowski.</v>
    <v>39659</v>
    <v>39660</v>
    <v>39661</v>
    <v>39662</v>
    <v>Brodowski, São Paulo</v>
    <v>39663</v>
    <v>Brodowski, São Paulo</v>
    <v>mdp/vdpid/6412656332779814913</v>
  </rv>
  <rv s="0">
    <v>536870912</v>
    <v>Brotas</v>
    <v>74b85805-dee9-1833-5fa2-4db31be061ed</v>
    <v>en-US</v>
    <v>Map</v>
  </rv>
  <rv s="1">
    <fb>1101.4680000000001</fb>
    <v>8</v>
  </rv>
  <rv s="2">
    <v>4413</v>
    <v>6</v>
    <v>9811</v>
    <v>7</v>
    <v>0</v>
    <v>Image of Brotas</v>
  </rv>
  <rv s="4">
    <v>https://www.bing.com/search?q=brotas+brazil&amp;form=skydnc</v>
    <v>Learn more on Bing</v>
  </rv>
  <rv s="1">
    <fb>-48.126944444444</fb>
    <v>9</v>
  </rv>
  <rv s="9">
    <v>#VALUE!</v>
    <v>en-US</v>
    <v>74b85805-dee9-1833-5fa2-4db31be061ed</v>
    <v>536870912</v>
    <v>1</v>
    <v>9812</v>
    <v>72</v>
    <v>Brotas</v>
    <v>4</v>
    <v>5</v>
    <v>Map</v>
    <v>6</v>
    <v>57</v>
    <v>74</v>
    <v>39666</v>
    <v>414</v>
    <v>Brotas is a Brazilian municipality located in the state of São Paulo. The population is 24,636 in an area of 1101 km². The town is known locally for its coffee, on which its economy relies. The city's history started in 1839 when a chapel was ...</v>
    <v>39667</v>
    <v>14406</v>
    <v>39668</v>
    <v>39669</v>
    <v>Brotas</v>
    <v>38311</v>
    <v>6951</v>
    <v>Brotas</v>
    <v>mdp/vdpid/6412555310803714049</v>
  </rv>
  <rv s="0">
    <v>536870912</v>
    <v>Buri, São Paulo</v>
    <v>b709603a-f03b-6f69-f213-60e28bda22ef</v>
    <v>en-US</v>
    <v>Map</v>
  </rv>
  <rv s="1">
    <fb>1194.9770000000001</fb>
    <v>8</v>
  </rv>
  <rv s="2">
    <v>4414</v>
    <v>6</v>
    <v>9813</v>
    <v>7</v>
    <v>0</v>
    <v>Image of Buri, São Paulo</v>
  </rv>
  <rv s="1">
    <fb>-23.797499999999999</fb>
    <v>9</v>
  </rv>
  <rv s="4">
    <v>https://www.bing.com/search?q=buri+brazil&amp;form=skydnc</v>
    <v>Learn more on Bing</v>
  </rv>
  <rv s="1">
    <fb>-48.592777777777997</fb>
    <v>9</v>
  </rv>
  <rv s="1">
    <fb>19965</fb>
    <v>8</v>
  </rv>
  <rv s="9">
    <v>#VALUE!</v>
    <v>en-US</v>
    <v>b709603a-f03b-6f69-f213-60e28bda22ef</v>
    <v>536870912</v>
    <v>1</v>
    <v>9814</v>
    <v>72</v>
    <v>Buri, São Paulo</v>
    <v>4</v>
    <v>5</v>
    <v>Map</v>
    <v>6</v>
    <v>57</v>
    <v>74</v>
    <v>39672</v>
    <v>414</v>
    <v>Buri is a municipality in the state of São Paulo in Brazil. The population is 19,965 in an area of 1196 km². The elevation is 590 m. In telecommunications, the city was served by Companhia de Telecomunicações do Estado de São Paulo until 1975, ...</v>
    <v>39673</v>
    <v>39674</v>
    <v>39675</v>
    <v>39676</v>
    <v>Buri, São Paulo</v>
    <v>39677</v>
    <v>6951</v>
    <v>Buri, São Paulo</v>
    <v>mdp/vdpid/6460658673751425025</v>
  </rv>
  <rv s="0">
    <v>536870912</v>
    <v>Buritama</v>
    <v>dacf9582-2d24-a55f-f885-9661122fb27e</v>
    <v>en-US</v>
    <v>Map</v>
  </rv>
  <rv s="1">
    <fb>326.63799999999998</fb>
    <v>8</v>
  </rv>
  <rv s="2">
    <v>4415</v>
    <v>6</v>
    <v>9815</v>
    <v>7</v>
    <v>0</v>
    <v>Image of Buritama</v>
  </rv>
  <rv s="1">
    <fb>-21.066666666667</fb>
    <v>9</v>
  </rv>
  <rv s="4">
    <v>https://www.bing.com/search?q=buritama+brazil&amp;form=skydnc</v>
    <v>Learn more on Bing</v>
  </rv>
  <rv s="1">
    <fb>-50.147500000000001</fb>
    <v>9</v>
  </rv>
  <rv s="1">
    <fb>17281</fb>
    <v>8</v>
  </rv>
  <rv s="9">
    <v>#VALUE!</v>
    <v>en-US</v>
    <v>dacf9582-2d24-a55f-f885-9661122fb27e</v>
    <v>536870912</v>
    <v>1</v>
    <v>9816</v>
    <v>72</v>
    <v>Buritama</v>
    <v>4</v>
    <v>5</v>
    <v>Map</v>
    <v>6</v>
    <v>57</v>
    <v>74</v>
    <v>39680</v>
    <v>414</v>
    <v>Buritama is a municipality in the state of São Paulo in Brazil. The population is 17,281 in an area of 327 km². The municipality was created by state law in 1948. In telecommunications, the city was served by Companhia de Telecomunicações do ...</v>
    <v>39681</v>
    <v>39682</v>
    <v>39683</v>
    <v>39684</v>
    <v>Buritama</v>
    <v>39685</v>
    <v>6951</v>
    <v>Buritama</v>
    <v>mdp/vdpid/6412103105910931457</v>
  </rv>
  <rv s="0">
    <v>536870912</v>
    <v>Buritizal</v>
    <v>d5a78395-6991-a112-2272-a998d0033d94</v>
    <v>en-US</v>
    <v>Map</v>
  </rv>
  <rv s="1">
    <fb>266.27100000000002</fb>
    <v>8</v>
  </rv>
  <rv s="2">
    <v>4416</v>
    <v>6</v>
    <v>9817</v>
    <v>7</v>
    <v>0</v>
    <v>Image of Buritizal</v>
  </rv>
  <rv s="1">
    <fb>-20.190833333333</fb>
    <v>9</v>
  </rv>
  <rv s="4">
    <v>https://www.bing.com/search?q=buritizal+brazil&amp;form=skydnc</v>
    <v>Learn more on Bing</v>
  </rv>
  <rv s="1">
    <fb>-47.707777777777999</fb>
    <v>9</v>
  </rv>
  <rv s="1">
    <fb>4514</fb>
    <v>8</v>
  </rv>
  <rv s="9">
    <v>#VALUE!</v>
    <v>en-US</v>
    <v>d5a78395-6991-a112-2272-a998d0033d94</v>
    <v>536870912</v>
    <v>1</v>
    <v>9818</v>
    <v>72</v>
    <v>Buritizal</v>
    <v>4</v>
    <v>5</v>
    <v>Map</v>
    <v>6</v>
    <v>57</v>
    <v>74</v>
    <v>39688</v>
    <v>414</v>
    <v>Buritizal is a municipality in the state of São Paulo in Brazil. The population is 4,514 in an area of 266 km². The elevation is 855 m.</v>
    <v>39689</v>
    <v>39690</v>
    <v>39691</v>
    <v>39692</v>
    <v>Buritizal</v>
    <v>39693</v>
    <v>6951</v>
    <v>Buritizal</v>
    <v>mdp/vdpid/6412582458637680641</v>
  </rv>
  <rv s="0">
    <v>536870912</v>
    <v>Cabrália Paulista</v>
    <v>21172559-bea4-0611-ac32-a90ed4e288fb</v>
    <v>en-US</v>
    <v>Map</v>
  </rv>
  <rv s="1">
    <fb>239.21</fb>
    <v>8</v>
  </rv>
  <rv s="2">
    <v>4417</v>
    <v>6</v>
    <v>9819</v>
    <v>7</v>
    <v>0</v>
    <v>Image of Cabrália Paulista</v>
  </rv>
  <rv s="1">
    <fb>-22.455555555556</fb>
    <v>9</v>
  </rv>
  <rv s="4">
    <v>https://www.bing.com/search?q=cabr%c3%a1lia+paulista+brazil&amp;form=skydnc</v>
    <v>Learn more on Bing</v>
  </rv>
  <rv s="1">
    <fb>-49.337499999999999</fb>
    <v>9</v>
  </rv>
  <rv s="1">
    <fb>4243</fb>
    <v>8</v>
  </rv>
  <rv s="9">
    <v>#VALUE!</v>
    <v>en-US</v>
    <v>21172559-bea4-0611-ac32-a90ed4e288fb</v>
    <v>536870912</v>
    <v>1</v>
    <v>9820</v>
    <v>72</v>
    <v>Cabrália Paulista</v>
    <v>4</v>
    <v>5</v>
    <v>Map</v>
    <v>6</v>
    <v>57</v>
    <v>74</v>
    <v>39696</v>
    <v>414</v>
    <v>Cabrália Paulista is a municipality in the state of São Paulo in Brazil. The population is 4,243 in an area of 240 km². The elevation is 539 m. The municipality was created by state law in 1948. In telecommunications, the city was served by ...</v>
    <v>39697</v>
    <v>39698</v>
    <v>39699</v>
    <v>39700</v>
    <v>Cabrália Paulista</v>
    <v>39701</v>
    <v>6951</v>
    <v>Cabrália Paulista</v>
    <v>mdp/vdpid/6412421311347294209</v>
  </rv>
  <rv s="0">
    <v>536870912</v>
    <v>Cabreúva</v>
    <v>b34afe6f-2ec4-68d2-e256-c9c51fa2b100</v>
    <v>en-US</v>
    <v>Map</v>
  </rv>
  <rv s="1">
    <fb>259.80700000000002</fb>
    <v>8</v>
  </rv>
  <rv s="2">
    <v>4418</v>
    <v>6</v>
    <v>9821</v>
    <v>7</v>
    <v>0</v>
    <v>Image of Cabreúva</v>
  </rv>
  <rv s="1">
    <fb>-23.307500000000001</fb>
    <v>9</v>
  </rv>
  <rv s="4">
    <v>https://www.bing.com/search?q=cabre%c3%bava+brazil&amp;form=skydnc</v>
    <v>Learn more on Bing</v>
  </rv>
  <rv s="1">
    <fb>-47.133055555555998</fb>
    <v>9</v>
  </rv>
  <rv s="1">
    <fb>50429</fb>
    <v>8</v>
  </rv>
  <rv s="12">
    <v>#VALUE!</v>
    <v>en-US</v>
    <v>b34afe6f-2ec4-68d2-e256-c9c51fa2b100</v>
    <v>536870912</v>
    <v>1</v>
    <v>9822</v>
    <v>120</v>
    <v>Cabreúva</v>
    <v>4</v>
    <v>5</v>
    <v>Map</v>
    <v>6</v>
    <v>57</v>
    <v>74</v>
    <v>39704</v>
    <v>3</v>
    <v>Cabreúva is a municipality in the state of São Paulo in Brazil. The population is 50,429 in an area of 260.23 km². The elevation is 640 m. The city takes its name from the Cabreúva tree, known as Kaburé-Iwa in Tupi language.</v>
    <v>39705</v>
    <v>39706</v>
    <v>39707</v>
    <v>39708</v>
    <v>Cabreúva</v>
    <v>39709</v>
    <v>Cabreúva</v>
    <v>mdp/vdpid/6461082393951338497</v>
  </rv>
  <rv s="0">
    <v>536870912</v>
    <v>Caçapava</v>
    <v>d31c08d1-2e92-1683-631a-491216abf1fe</v>
    <v>en-US</v>
    <v>Map</v>
  </rv>
  <rv s="1">
    <fb>369.90699999999998</fb>
    <v>8</v>
  </rv>
  <rv s="2">
    <v>4419</v>
    <v>6</v>
    <v>9823</v>
    <v>7</v>
    <v>0</v>
    <v>Image of Caçapava</v>
  </rv>
  <rv s="1">
    <fb>-23.100833333333</fb>
    <v>9</v>
  </rv>
  <rv s="0">
    <v>805306368</v>
    <v>Pétala do Conviver (Mayor)</v>
    <v>c040be07-d59d-a49a-a0f0-5cac8122c5ae</v>
    <v>en-US</v>
    <v>Generic</v>
  </rv>
  <rv s="3">
    <v>1159</v>
  </rv>
  <rv s="4">
    <v>https://www.bing.com/search?q=ca%c3%a7apava+brazil&amp;form=skydnc</v>
    <v>Learn more on Bing</v>
  </rv>
  <rv s="1">
    <fb>-45.706944444443998</fb>
    <v>9</v>
  </rv>
  <rv s="1">
    <fb>95018</fb>
    <v>8</v>
  </rv>
  <rv s="5">
    <v>#VALUE!</v>
    <v>en-US</v>
    <v>d31c08d1-2e92-1683-631a-491216abf1fe</v>
    <v>536870912</v>
    <v>1</v>
    <v>9824</v>
    <v>2</v>
    <v>Caçapava</v>
    <v>4</v>
    <v>5</v>
    <v>Map</v>
    <v>6</v>
    <v>57</v>
    <v>74</v>
    <v>39712</v>
    <v>3</v>
    <v>Caçapava is a municipality in the state of São Paulo in Brazil. It is part of the Metropolitan Region of Vale do Paraíba e Litoral Norte. Is between São José dos Campos 24 km and Taubaté 19 km. The distance from Caçapava to São Paulo is 109 km ...</v>
    <v>39713</v>
    <v>39714</v>
    <v>39716</v>
    <v>39717</v>
    <v>39718</v>
    <v>Caçapava</v>
    <v>39719</v>
    <v>93</v>
    <v>Caçapava</v>
    <v>mdp/vdpid/6461151093161197569</v>
  </rv>
  <rv s="0">
    <v>536870912</v>
    <v>Cachoeira Paulista</v>
    <v>f84f7919-7ece-f46c-3f80-10401b496bd0</v>
    <v>en-US</v>
    <v>Map</v>
  </rv>
  <rv s="1">
    <fb>288</fb>
    <v>8</v>
  </rv>
  <rv s="2">
    <v>4420</v>
    <v>6</v>
    <v>9825</v>
    <v>7</v>
    <v>0</v>
    <v>Image of Cachoeira Paulista</v>
  </rv>
  <rv s="1">
    <fb>-22.664999999999999</fb>
    <v>9</v>
  </rv>
  <rv s="4">
    <v>https://www.bing.com/search?q=cachoeira+paulista+brazil&amp;form=skydnc</v>
    <v>Learn more on Bing</v>
  </rv>
  <rv s="1">
    <fb>-45.009444444444</fb>
    <v>9</v>
  </rv>
  <rv s="1">
    <fb>33581</fb>
    <v>8</v>
  </rv>
  <rv s="12">
    <v>#VALUE!</v>
    <v>en-US</v>
    <v>f84f7919-7ece-f46c-3f80-10401b496bd0</v>
    <v>536870912</v>
    <v>1</v>
    <v>9826</v>
    <v>120</v>
    <v>Cachoeira Paulista</v>
    <v>4</v>
    <v>5</v>
    <v>Map</v>
    <v>6</v>
    <v>57</v>
    <v>74</v>
    <v>39722</v>
    <v>3</v>
    <v>Cachoeira Paulista is a municipality in the state of São Paulo in Brazil. It is part of the Metropolitan Region of Vale do Paraíba e Litoral Norte, in the Guaratinguetá Microregion. It is located at latitude 22º39'54 "south and longitude ...</v>
    <v>39723</v>
    <v>39724</v>
    <v>39725</v>
    <v>39726</v>
    <v>Cachoeira Paulista</v>
    <v>39727</v>
    <v>Cachoeira Paulista</v>
    <v>mdp/vdpid/6461165728446808065</v>
  </rv>
  <rv s="0">
    <v>536870912</v>
    <v>Caconde</v>
    <v>d531548d-05ef-6716-10ff-8cbfc4f55b9c</v>
    <v>en-US</v>
    <v>Map</v>
  </rv>
  <rv s="1">
    <fb>470.48700000000002</fb>
    <v>8</v>
  </rv>
  <rv s="2">
    <v>4421</v>
    <v>6</v>
    <v>9827</v>
    <v>7</v>
    <v>0</v>
    <v>Image of Caconde</v>
  </rv>
  <rv s="1">
    <fb>-21.528888888889</fb>
    <v>9</v>
  </rv>
  <rv s="4">
    <v>https://www.bing.com/search?q=caconde+brazil&amp;form=skydnc</v>
    <v>Learn more on Bing</v>
  </rv>
  <rv s="1">
    <fb>-46.643888888889002</fb>
    <v>9</v>
  </rv>
  <rv s="1">
    <fb>18976</fb>
    <v>8</v>
  </rv>
  <rv s="12">
    <v>#VALUE!</v>
    <v>en-US</v>
    <v>d531548d-05ef-6716-10ff-8cbfc4f55b9c</v>
    <v>536870912</v>
    <v>1</v>
    <v>9828</v>
    <v>120</v>
    <v>Caconde</v>
    <v>4</v>
    <v>5</v>
    <v>Map</v>
    <v>6</v>
    <v>3787</v>
    <v>74</v>
    <v>39730</v>
    <v>3</v>
    <v>Caconde is a municipality in the state of São Paulo in Brazil. The population is 19,009 in an area of 468 km².</v>
    <v>39731</v>
    <v>39732</v>
    <v>39733</v>
    <v>39734</v>
    <v>Caconde</v>
    <v>39735</v>
    <v>Caconde</v>
    <v>mdp/vdpid/6412906917714198529</v>
  </rv>
  <rv s="0">
    <v>536870912</v>
    <v>Cafelândia, São Paulo</v>
    <v>87cec78b-1041-8b6f-c19b-7e9fbddcbb5e</v>
    <v>en-US</v>
    <v>Map</v>
  </rv>
  <rv s="1">
    <fb>919.86</fb>
    <v>8</v>
  </rv>
  <rv s="2">
    <v>4422</v>
    <v>6</v>
    <v>9829</v>
    <v>7</v>
    <v>0</v>
    <v>Image of Cafelândia, São Paulo</v>
  </rv>
  <rv s="1">
    <fb>-21.802499999999998</fb>
    <v>9</v>
  </rv>
  <rv s="4">
    <v>https://www.bing.com/search?q=cafel%c3%a2ndia+brazil&amp;form=skydnc</v>
    <v>Learn more on Bing</v>
  </rv>
  <rv s="1">
    <fb>-49.61</fb>
    <v>9</v>
  </rv>
  <rv s="1">
    <fb>17843</fb>
    <v>8</v>
  </rv>
  <rv s="9">
    <v>#VALUE!</v>
    <v>en-US</v>
    <v>87cec78b-1041-8b6f-c19b-7e9fbddcbb5e</v>
    <v>536870912</v>
    <v>1</v>
    <v>9830</v>
    <v>72</v>
    <v>Cafelândia, São Paulo</v>
    <v>4</v>
    <v>5</v>
    <v>Map</v>
    <v>6</v>
    <v>57</v>
    <v>74</v>
    <v>39738</v>
    <v>414</v>
    <v>Cafelândia is a municipality of the state of São Paulo in Brazil. The population is 17,843 in an area of 920 km². The elevation is 445 m. In telecommunications, the city was served by Companhia Telefônica Brasileira until 1973, when it began to ...</v>
    <v>39739</v>
    <v>39740</v>
    <v>39741</v>
    <v>39742</v>
    <v>Cafelândia, São Paulo</v>
    <v>39743</v>
    <v>6951</v>
    <v>Cafelândia, São Paulo</v>
    <v>mdp/vdpid/6412347227389296641</v>
  </rv>
  <rv s="0">
    <v>536870912</v>
    <v>Caiabu</v>
    <v>de1ae52a-dabf-2bc4-0383-d67fa6b4f4e3</v>
    <v>en-US</v>
    <v>Map</v>
  </rv>
  <rv s="1">
    <fb>251.94900000000001</fb>
    <v>8</v>
  </rv>
  <rv s="2">
    <v>4423</v>
    <v>6</v>
    <v>9831</v>
    <v>7</v>
    <v>0</v>
    <v>Image of Caiabu</v>
  </rv>
  <rv s="1">
    <fb>-22.012222222222</fb>
    <v>9</v>
  </rv>
  <rv s="4">
    <v>https://www.bing.com/search?q=caiabu+brazil&amp;form=skydnc</v>
    <v>Learn more on Bing</v>
  </rv>
  <rv s="1">
    <fb>-51.235555555555997</fb>
    <v>9</v>
  </rv>
  <rv s="12">
    <v>#VALUE!</v>
    <v>en-US</v>
    <v>de1ae52a-dabf-2bc4-0383-d67fa6b4f4e3</v>
    <v>536870912</v>
    <v>1</v>
    <v>9832</v>
    <v>120</v>
    <v>Caiabu</v>
    <v>4</v>
    <v>5</v>
    <v>Map</v>
    <v>6</v>
    <v>3787</v>
    <v>74</v>
    <v>39746</v>
    <v>3</v>
    <v>Caiabu is a municipality in the state of São Paulo in Brazil. The population is 4,193 in an area of 253 km². The elevation is 520 m.</v>
    <v>39747</v>
    <v>39748</v>
    <v>39749</v>
    <v>39750</v>
    <v>Caiabu</v>
    <v>8797</v>
    <v>Caiabu</v>
    <v>mdp/vdpid/6410843551688556545</v>
  </rv>
  <rv s="0">
    <v>536870912</v>
    <v>Caieiras</v>
    <v>49e06f5c-e067-783b-c38e-65b0a6044367</v>
    <v>en-US</v>
    <v>Map</v>
  </rv>
  <rv s="1">
    <fb>96.1</fb>
    <v>8</v>
  </rv>
  <rv s="2">
    <v>4424</v>
    <v>6</v>
    <v>9833</v>
    <v>7</v>
    <v>0</v>
    <v>Image of Caieiras</v>
  </rv>
  <rv s="1">
    <fb>-23.364444444444</fb>
    <v>9</v>
  </rv>
  <rv s="4">
    <v>https://www.bing.com/search?q=caieiras+brazil&amp;form=skydnc</v>
    <v>Learn more on Bing</v>
  </rv>
  <rv s="1">
    <fb>102775</fb>
    <v>8</v>
  </rv>
  <rv s="12">
    <v>#VALUE!</v>
    <v>en-US</v>
    <v>49e06f5c-e067-783b-c38e-65b0a6044367</v>
    <v>536870912</v>
    <v>1</v>
    <v>9834</v>
    <v>120</v>
    <v>Caieiras</v>
    <v>4</v>
    <v>5</v>
    <v>Map</v>
    <v>6</v>
    <v>57</v>
    <v>74</v>
    <v>39753</v>
    <v>3</v>
    <v>Caieiras is a municipality in the state of São Paulo in Brazil. It is part of the Metropolitan Region of São Paulo. The population is 102,775 in an area of 97.64 km². Due to the municipality's large reforestation area, it is known as the "City ...</v>
    <v>39754</v>
    <v>39755</v>
    <v>39756</v>
    <v>14560</v>
    <v>Caieiras</v>
    <v>39757</v>
    <v>Caieiras</v>
    <v>mdp/vdpid/6461092151949262849</v>
  </rv>
  <rv s="0">
    <v>536870912</v>
    <v>Caiuá</v>
    <v>bb70117a-693c-189a-86e8-73c405c63a49</v>
    <v>en-US</v>
    <v>Map</v>
  </rv>
  <rv s="1">
    <fb>535.52200000000005</fb>
    <v>8</v>
  </rv>
  <rv s="2">
    <v>4425</v>
    <v>6</v>
    <v>9835</v>
    <v>7</v>
    <v>0</v>
    <v>Image of Caiuá</v>
  </rv>
  <rv s="1">
    <fb>-21.831666666667001</fb>
    <v>9</v>
  </rv>
  <rv s="4">
    <v>https://www.bing.com/search?q=caiu%c3%a1+brazil&amp;form=skydnc</v>
    <v>Learn more on Bing</v>
  </rv>
  <rv s="1">
    <fb>-51.998333333333001</fb>
    <v>9</v>
  </rv>
  <rv s="1">
    <fb>5946</fb>
    <v>8</v>
  </rv>
  <rv s="12">
    <v>#VALUE!</v>
    <v>en-US</v>
    <v>bb70117a-693c-189a-86e8-73c405c63a49</v>
    <v>536870912</v>
    <v>1</v>
    <v>9836</v>
    <v>120</v>
    <v>Caiuá</v>
    <v>4</v>
    <v>5</v>
    <v>Map</v>
    <v>6</v>
    <v>57</v>
    <v>74</v>
    <v>39760</v>
    <v>3</v>
    <v>Caiuá is a municipality in the state of São Paulo in Brazil. The population is 5,946 people in an area of 551.2 km². The elevation is 375 m.</v>
    <v>39761</v>
    <v>39762</v>
    <v>39763</v>
    <v>39764</v>
    <v>Caiuá</v>
    <v>39765</v>
    <v>Caiuá</v>
    <v>mdp/vdpid/6410753047835705345</v>
  </rv>
  <rv s="0">
    <v>536870912</v>
    <v>Cajamar, São Paulo</v>
    <v>a98215a9-4f43-e8c8-4545-8aa4787e80cf</v>
    <v>en-US</v>
    <v>Map</v>
  </rv>
  <rv s="1">
    <fb>131.386</fb>
    <v>8</v>
  </rv>
  <rv s="2">
    <v>4426</v>
    <v>6</v>
    <v>9839</v>
    <v>7</v>
    <v>0</v>
    <v>Image of Cajamar, São Paulo</v>
  </rv>
  <rv s="1">
    <fb>-23.355833333332999</fb>
    <v>9</v>
  </rv>
  <rv s="0">
    <v>805306368</v>
    <v>Danilo Joan (Mayor)</v>
    <v>83b21cbd-a84f-409d-d828-91d69202a203</v>
    <v>en-US</v>
    <v>Generic</v>
  </rv>
  <rv s="3">
    <v>1160</v>
  </rv>
  <rv s="4">
    <v>https://www.bing.com/search?q=cajamar+brazil&amp;form=skydnc</v>
    <v>Learn more on Bing</v>
  </rv>
  <rv s="1">
    <fb>-46.876944444444</fb>
    <v>9</v>
  </rv>
  <rv s="1">
    <fb>77934</fb>
    <v>8</v>
  </rv>
  <rv s="5">
    <v>#VALUE!</v>
    <v>en-US</v>
    <v>a98215a9-4f43-e8c8-4545-8aa4787e80cf</v>
    <v>536870912</v>
    <v>1</v>
    <v>9838</v>
    <v>2</v>
    <v>Cajamar, São Paulo</v>
    <v>4</v>
    <v>5</v>
    <v>Map</v>
    <v>6</v>
    <v>57</v>
    <v>74</v>
    <v>39768</v>
    <v>3</v>
    <v>Cajamar is a municipality in the State of São Paulo, Brazil. It is part of the Metropolitan Region of São Paulo. The population is 77,934 in an area of 131.39 km². It is bordered by Jundiaí to the north, Franco da Rocha and Caieiras to the east, ...</v>
    <v>39769</v>
    <v>39770</v>
    <v>39772</v>
    <v>39773</v>
    <v>39774</v>
    <v>Cajamar, São Paulo</v>
    <v>39775</v>
    <v>6951</v>
    <v>Cajamar, São Paulo</v>
    <v>mdp/vdpid/6461086138105856001</v>
  </rv>
  <rv s="0">
    <v>536870912</v>
    <v>Cajati</v>
    <v>187ad63b-3f87-30e9-ec7f-08171ab56fab</v>
    <v>en-US</v>
    <v>Map</v>
  </rv>
  <rv s="1">
    <fb>454.43599999999998</fb>
    <v>8</v>
  </rv>
  <rv s="2">
    <v>4427</v>
    <v>6</v>
    <v>9840</v>
    <v>7</v>
    <v>0</v>
    <v>Image of Cajati</v>
  </rv>
  <rv s="1">
    <fb>-24.736111111111001</fb>
    <v>9</v>
  </rv>
  <rv s="4">
    <v>https://www.bing.com/search?q=cajati+brazil&amp;form=skydnc</v>
    <v>Learn more on Bing</v>
  </rv>
  <rv s="1">
    <fb>-48.122777777777998</fb>
    <v>9</v>
  </rv>
  <rv s="1">
    <fb>28494</fb>
    <v>8</v>
  </rv>
  <rv s="12">
    <v>#VALUE!</v>
    <v>en-US</v>
    <v>187ad63b-3f87-30e9-ec7f-08171ab56fab</v>
    <v>536870912</v>
    <v>1</v>
    <v>9841</v>
    <v>120</v>
    <v>Cajati</v>
    <v>4</v>
    <v>5</v>
    <v>Map</v>
    <v>6</v>
    <v>57</v>
    <v>74</v>
    <v>39778</v>
    <v>3</v>
    <v>Cajati is a municipality in the state of São Paulo in Brazil. The population is 28,494 in an area of 454 km². The elevation is 75 m. The municipality contains part of the 182,596 hectares Rio Turvo State Park, created in 2008. It contains the ...</v>
    <v>39779</v>
    <v>39780</v>
    <v>39781</v>
    <v>39782</v>
    <v>Cajati</v>
    <v>39783</v>
    <v>Cajati</v>
    <v>mdp/vdpid/6460950352060481537</v>
  </rv>
  <rv s="0">
    <v>536870912</v>
    <v>Cajobi</v>
    <v>e7f5bca1-c290-4efa-b369-916c2f4adb08</v>
    <v>en-US</v>
    <v>Map</v>
  </rv>
  <rv s="1">
    <fb>176.9</fb>
    <v>8</v>
  </rv>
  <rv s="2">
    <v>4428</v>
    <v>6</v>
    <v>9842</v>
    <v>7</v>
    <v>0</v>
    <v>Image of Cajobi</v>
  </rv>
  <rv s="1">
    <fb>-20.88</fb>
    <v>9</v>
  </rv>
  <rv s="4">
    <v>https://www.bing.com/search?q=cajobi+brazil&amp;form=skydnc</v>
    <v>Learn more on Bing</v>
  </rv>
  <rv s="1">
    <fb>9133</fb>
    <v>8</v>
  </rv>
  <rv s="12">
    <v>#VALUE!</v>
    <v>en-US</v>
    <v>e7f5bca1-c290-4efa-b369-916c2f4adb08</v>
    <v>536870912</v>
    <v>1</v>
    <v>9843</v>
    <v>120</v>
    <v>Cajobi</v>
    <v>4</v>
    <v>5</v>
    <v>Map</v>
    <v>6</v>
    <v>7</v>
    <v>74</v>
    <v>39786</v>
    <v>3</v>
    <v>Cajobi is a municipality in the state of São Paulo, Brazil. The population is 10,596 in an area of 176.9 km². Cajobi belongs to the Mesoregion of São José do Rio Preto.</v>
    <v>39787</v>
    <v>39788</v>
    <v>39789</v>
    <v>8129</v>
    <v>Cajobi</v>
    <v>39790</v>
    <v>Cajobi</v>
    <v>mdp/vdpid/6412239165995352065</v>
  </rv>
  <rv s="0">
    <v>536870912</v>
    <v>Cajuru</v>
    <v>f32a7b3a-0174-4f64-59bb-fb1cebe5d83d</v>
    <v>en-US</v>
    <v>Map</v>
  </rv>
  <rv s="1">
    <fb>660.68700000000001</fb>
    <v>8</v>
  </rv>
  <rv s="2">
    <v>4429</v>
    <v>6</v>
    <v>9844</v>
    <v>7</v>
    <v>0</v>
    <v>Image of Cajuru</v>
  </rv>
  <rv s="1">
    <fb>-21.275277777778001</fb>
    <v>9</v>
  </rv>
  <rv s="4">
    <v>https://www.bing.com/search?q=cajuru+brazil&amp;form=skydnc</v>
    <v>Learn more on Bing</v>
  </rv>
  <rv s="1">
    <fb>-47.304166666667001</fb>
    <v>9</v>
  </rv>
  <rv s="1">
    <fb>26393</fb>
    <v>8</v>
  </rv>
  <rv s="12">
    <v>#VALUE!</v>
    <v>en-US</v>
    <v>f32a7b3a-0174-4f64-59bb-fb1cebe5d83d</v>
    <v>536870912</v>
    <v>1</v>
    <v>9845</v>
    <v>120</v>
    <v>Cajuru</v>
    <v>4</v>
    <v>5</v>
    <v>Map</v>
    <v>6</v>
    <v>57</v>
    <v>74</v>
    <v>39793</v>
    <v>3</v>
    <v>Cajuru is a municipality in the state of São Paulo in Brazil. The population is 26,393 in an area of 660 km². The elevation is 775 m.</v>
    <v>39794</v>
    <v>39795</v>
    <v>39796</v>
    <v>39797</v>
    <v>Cajuru</v>
    <v>39798</v>
    <v>Cajuru</v>
    <v>mdp/vdpid/6412855373224476673</v>
  </rv>
  <rv s="0">
    <v>536870912</v>
    <v>Campina do Monte Alegre</v>
    <v>7b8bef7a-51c3-d322-4ddf-b08120e82c44</v>
    <v>en-US</v>
    <v>Map</v>
  </rv>
  <rv s="1">
    <fb>184.077</fb>
    <v>8</v>
  </rv>
  <rv s="2">
    <v>4430</v>
    <v>6</v>
    <v>9846</v>
    <v>7</v>
    <v>0</v>
    <v>Image of Campina do Monte Alegre</v>
  </rv>
  <rv s="1">
    <fb>-23.425277777778</fb>
    <v>9</v>
  </rv>
  <rv s="4">
    <v>https://www.bing.com/search?q=campina+do+monte+alegre+brazil&amp;form=skydnc</v>
    <v>Learn more on Bing</v>
  </rv>
  <rv s="1">
    <fb>-48.477222222221997</fb>
    <v>9</v>
  </rv>
  <rv s="1">
    <fb>6057</fb>
    <v>8</v>
  </rv>
  <rv s="9">
    <v>#VALUE!</v>
    <v>en-US</v>
    <v>7b8bef7a-51c3-d322-4ddf-b08120e82c44</v>
    <v>536870912</v>
    <v>1</v>
    <v>9847</v>
    <v>72</v>
    <v>Campina do Monte Alegre</v>
    <v>4</v>
    <v>5</v>
    <v>Map</v>
    <v>6</v>
    <v>57</v>
    <v>74</v>
    <v>39801</v>
    <v>414</v>
    <v>Campina do Monte Alegre is a municipality in the state of São Paulo in Brazil. The population is 6,057 in an area of 185 km². The elevation is 612 m, 2090 ft. In telecommunications, the city was served by Companhia de Telecomunicações do Estado ...</v>
    <v>39802</v>
    <v>39803</v>
    <v>39804</v>
    <v>39805</v>
    <v>Campina do Monte Alegre</v>
    <v>39806</v>
    <v>6951</v>
    <v>Campina do Monte Alegre</v>
    <v>mdp/vdpid/6460677674955177986</v>
  </rv>
  <rv s="0">
    <v>536870912</v>
    <v>Campinas</v>
    <v>b49a5738-f269-e5f9-3d36-34d39c7684ad</v>
    <v>en-US</v>
    <v>Map</v>
  </rv>
  <rv s="1">
    <fb>795.66700000000003</fb>
    <v>8</v>
  </rv>
  <rv s="2">
    <v>4431</v>
    <v>6</v>
    <v>9848</v>
    <v>7</v>
    <v>0</v>
    <v>Image of Campinas</v>
  </rv>
  <rv s="1">
    <fb>-22.900913888889001</fb>
    <v>9</v>
  </rv>
  <rv s="0">
    <v>805306368</v>
    <v>Dário Saadi (Mayor)</v>
    <v>701d0e7a-1a84-8100-096a-342488e404a9</v>
    <v>en-US</v>
    <v>Generic</v>
  </rv>
  <rv s="3">
    <v>1161</v>
  </rv>
  <rv s="4">
    <v>https://www.bing.com/search?q=campinas&amp;form=skydnc</v>
    <v>Learn more on Bing</v>
  </rv>
  <rv s="1">
    <fb>-47.057294444443997</fb>
    <v>9</v>
  </rv>
  <rv s="1">
    <fb>1213792</fb>
    <v>8</v>
  </rv>
  <rv s="8">
    <v>#VALUE!</v>
    <v>en-US</v>
    <v>b49a5738-f269-e5f9-3d36-34d39c7684ad</v>
    <v>536870912</v>
    <v>1</v>
    <v>9849</v>
    <v>67</v>
    <v>Campinas</v>
    <v>4</v>
    <v>5</v>
    <v>Map</v>
    <v>6</v>
    <v>57</v>
    <v>74</v>
    <v>39809</v>
    <v>3</v>
    <v>Campinas is a Brazilian municipality in São Paulo State, part of the country's Southeast Region. According to the 2020 estimate, the city's population is 1,139,047, making it the fourteenth most populous Brazilian city and the third most ...</v>
    <v>39810</v>
    <v>39811</v>
    <v>39813</v>
    <v>39814</v>
    <v>39815</v>
    <v>Campinas</v>
    <v>39816</v>
    <v>Campinas</v>
    <v>mdp/vdpid/6461018346946035713</v>
  </rv>
  <rv s="0">
    <v>536870912</v>
    <v>Campo Limpo Paulista</v>
    <v>8defd9f3-bf23-1604-64d7-2ae8f1715e88</v>
    <v>en-US</v>
    <v>Map</v>
  </rv>
  <rv s="1">
    <fb>80.048000000000002</fb>
    <v>8</v>
  </rv>
  <rv s="2">
    <v>4432</v>
    <v>6</v>
    <v>9850</v>
    <v>7</v>
    <v>0</v>
    <v>Image of Campo Limpo Paulista</v>
  </rv>
  <rv s="1">
    <fb>-23.206388888888998</fb>
    <v>9</v>
  </rv>
  <rv s="4">
    <v>https://www.bing.com/search?q=campo+limpo+paulista+brazil&amp;form=skydnc</v>
    <v>Learn more on Bing</v>
  </rv>
  <rv s="1">
    <fb>-46.784444444443999</fb>
    <v>9</v>
  </rv>
  <rv s="1">
    <fb>85541</fb>
    <v>8</v>
  </rv>
  <rv s="12">
    <v>#VALUE!</v>
    <v>en-US</v>
    <v>8defd9f3-bf23-1604-64d7-2ae8f1715e88</v>
    <v>536870912</v>
    <v>1</v>
    <v>9851</v>
    <v>120</v>
    <v>Campo Limpo Paulista</v>
    <v>4</v>
    <v>5</v>
    <v>Map</v>
    <v>6</v>
    <v>57</v>
    <v>74</v>
    <v>39819</v>
    <v>3</v>
    <v>Campo Limpo Paulista is a municipality in the state of São Paulo in Brazil. The population is 85,541 in an area of 79.4 km². The elevation is 745 m. The town is the seat of the Roman Catholic Diocese of Campo Limpo.</v>
    <v>39820</v>
    <v>39821</v>
    <v>39822</v>
    <v>39823</v>
    <v>Campo Limpo Paulista</v>
    <v>39824</v>
    <v>Campo Limpo Paulista</v>
    <v>mdp/vdpid/6461085080856035329</v>
  </rv>
  <rv s="0">
    <v>536870912</v>
    <v>Campos do Jordão</v>
    <v>43bd5830-a967-9a07-d3cf-92eb0a740dc7</v>
    <v>en-US</v>
    <v>Map</v>
  </rv>
  <rv s="1">
    <fb>290.05500000000001</fb>
    <v>8</v>
  </rv>
  <rv s="2">
    <v>4433</v>
    <v>6</v>
    <v>9852</v>
    <v>7</v>
    <v>0</v>
    <v>Image of Campos do Jordão</v>
  </rv>
  <rv s="1">
    <fb>-22.739444444444</fb>
    <v>9</v>
  </rv>
  <rv s="0">
    <v>805306368</v>
    <v>Carlos Eduardo Pereira da Silva (Mayor)</v>
    <v>8245837a-f5ea-c082-52f3-72dc2fe82d25</v>
    <v>en-US</v>
    <v>Generic</v>
  </rv>
  <rv s="0">
    <v>805306368</v>
    <v>Republicans (Mayor)</v>
    <v>cd3c0a41-29ae-851c-aafa-3778775dcd6d</v>
    <v>en-US</v>
    <v>Generic</v>
  </rv>
  <rv s="3">
    <v>1162</v>
  </rv>
  <rv s="4">
    <v>https://www.bing.com/search?q=campos+do+jord%c3%a3o&amp;form=skydnc</v>
    <v>Learn more on Bing</v>
  </rv>
  <rv s="1">
    <fb>-45.591388888889</fb>
    <v>9</v>
  </rv>
  <rv s="1">
    <fb>52405</fb>
    <v>8</v>
  </rv>
  <rv s="3">
    <v>1163</v>
  </rv>
  <rv s="5">
    <v>#VALUE!</v>
    <v>en-US</v>
    <v>43bd5830-a967-9a07-d3cf-92eb0a740dc7</v>
    <v>536870912</v>
    <v>1</v>
    <v>9853</v>
    <v>2</v>
    <v>Campos do Jordão</v>
    <v>4</v>
    <v>5</v>
    <v>Map</v>
    <v>6</v>
    <v>57</v>
    <v>74</v>
    <v>39827</v>
    <v>3</v>
    <v>Campos do Jordão is a municipality in the state of São Paulo in southeastern Brazil. It is part of the Metropolitan Region of Vale do Paraíba e Litoral Norte. The population is 52,405 in an area of 290.52 square kilometres. The city is situated ...</v>
    <v>39828</v>
    <v>39829</v>
    <v>39832</v>
    <v>39833</v>
    <v>39834</v>
    <v>Campos do Jordão</v>
    <v>39835</v>
    <v>39836</v>
    <v>Campos do Jordão</v>
    <v>mdp/vdpid/6461157710011301889</v>
  </rv>
  <rv s="0">
    <v>536870912</v>
    <v>Campos Novos Paulista</v>
    <v>963d9879-8326-ce78-2aed-e462f424690f</v>
    <v>en-US</v>
    <v>Map</v>
  </rv>
  <rv s="1">
    <fb>484.577</fb>
    <v>8</v>
  </rv>
  <rv s="2">
    <v>4434</v>
    <v>6</v>
    <v>9854</v>
    <v>7</v>
    <v>0</v>
    <v>Image of Campos Novos Paulista</v>
  </rv>
  <rv s="1">
    <fb>-22.603055555556001</fb>
    <v>9</v>
  </rv>
  <rv s="4">
    <v>https://www.bing.com/search?q=campos+novos+paulista+brazil&amp;form=skydnc</v>
    <v>Learn more on Bing</v>
  </rv>
  <rv s="1">
    <fb>-50.002499999999998</fb>
    <v>9</v>
  </rv>
  <rv s="1">
    <fb>4997</fb>
    <v>8</v>
  </rv>
  <rv s="12">
    <v>#VALUE!</v>
    <v>en-US</v>
    <v>963d9879-8326-ce78-2aed-e462f424690f</v>
    <v>536870912</v>
    <v>1</v>
    <v>9855</v>
    <v>120</v>
    <v>Campos Novos Paulista</v>
    <v>4</v>
    <v>5</v>
    <v>Map</v>
    <v>6</v>
    <v>57</v>
    <v>74</v>
    <v>39839</v>
    <v>3</v>
    <v>Campos Novos Paulista is a municipality in the state of São Paulo in Brazil. The population is 4,997 in an area of 484 square kilometres. The elevation is 446 metres. Its original given name in 1880 was Campos Novos do Paranapanema, being later ...</v>
    <v>39840</v>
    <v>39841</v>
    <v>39842</v>
    <v>39843</v>
    <v>Campos Novos Paulista</v>
    <v>39844</v>
    <v>Campos Novos Paulista</v>
    <v>mdp/vdpid/6460426333267689473</v>
  </rv>
  <rv s="0">
    <v>536870912</v>
    <v>Cananéia</v>
    <v>6a2097e7-df78-5278-a6ff-688775a5baf4</v>
    <v>en-US</v>
    <v>Map</v>
  </rv>
  <rv s="1">
    <fb>1242.01</fb>
    <v>8</v>
  </rv>
  <rv s="2">
    <v>4435</v>
    <v>6</v>
    <v>9856</v>
    <v>7</v>
    <v>0</v>
    <v>Image of Cananéia</v>
  </rv>
  <rv s="1">
    <fb>-25.015000000000001</fb>
    <v>9</v>
  </rv>
  <rv s="0">
    <v>805306368</v>
    <v>Gabriel Guimarães (Mayor)</v>
    <v>8074138f-64d4-8cf0-fc5a-4dd267053d9d</v>
    <v>en-US</v>
    <v>Generic</v>
  </rv>
  <rv s="3">
    <v>1164</v>
  </rv>
  <rv s="4">
    <v>https://www.bing.com/search?q=canan%c3%a9ia+brazil&amp;form=skydnc</v>
    <v>Learn more on Bing</v>
  </rv>
  <rv s="1">
    <fb>-47.926944444443997</fb>
    <v>9</v>
  </rv>
  <rv s="5">
    <v>#VALUE!</v>
    <v>en-US</v>
    <v>6a2097e7-df78-5278-a6ff-688775a5baf4</v>
    <v>536870912</v>
    <v>1</v>
    <v>9857</v>
    <v>2</v>
    <v>Cananéia</v>
    <v>4</v>
    <v>5</v>
    <v>Map</v>
    <v>6</v>
    <v>57</v>
    <v>74</v>
    <v>39847</v>
    <v>3</v>
    <v>Cananéia is the southernmost city in the state of São Paulo, Brazil, near where the Tordesilhas Line passed. The population in 2020 was 12,541 and its area is 1,242.010 km². The elevation is 8 m. The city of Cananéia is host to the Dr. João de ...</v>
    <v>39848</v>
    <v>39849</v>
    <v>39851</v>
    <v>39852</v>
    <v>39853</v>
    <v>Cananéia</v>
    <v>12907</v>
    <v>6951</v>
    <v>Cananéia</v>
    <v>mdp/vdpid/6460970453715386369</v>
  </rv>
  <rv s="0">
    <v>536870912</v>
    <v>Canas, São Paulo</v>
    <v>e1f374d1-2f50-7297-8461-e8b045b8ed8a</v>
    <v>en-US</v>
    <v>Map</v>
  </rv>
  <rv s="1">
    <fb>53.494</fb>
    <v>8</v>
  </rv>
  <rv s="2">
    <v>4436</v>
    <v>6</v>
    <v>9858</v>
    <v>7</v>
    <v>0</v>
    <v>Image of Canas, São Paulo</v>
  </rv>
  <rv s="1">
    <fb>-22.703611111111002</fb>
    <v>9</v>
  </rv>
  <rv s="4">
    <v>https://www.bing.com/search?q=canas+brazil&amp;form=skydnc</v>
    <v>Learn more on Bing</v>
  </rv>
  <rv s="1">
    <fb>-45.055277777778002</fb>
    <v>9</v>
  </rv>
  <rv s="1">
    <fb>5204</fb>
    <v>8</v>
  </rv>
  <rv s="12">
    <v>#VALUE!</v>
    <v>en-US</v>
    <v>e1f374d1-2f50-7297-8461-e8b045b8ed8a</v>
    <v>536870912</v>
    <v>1</v>
    <v>9859</v>
    <v>120</v>
    <v>Canas, São Paulo</v>
    <v>4</v>
    <v>5</v>
    <v>Map</v>
    <v>6</v>
    <v>57</v>
    <v>74</v>
    <v>39856</v>
    <v>3</v>
    <v>Canas is a municipality in the state of São Paulo in Brazil. It is part of the Metropolitan Region of Vale do Paraíba e Litoral Norte. The population is 5,204 in an area of 53.26 km². The elevation is 530 m.</v>
    <v>39857</v>
    <v>39858</v>
    <v>39859</v>
    <v>39860</v>
    <v>Canas, São Paulo</v>
    <v>39861</v>
    <v>Canas, São Paulo</v>
    <v>mdp/vdpid/6461168606594990081</v>
  </rv>
  <rv s="0">
    <v>536870912</v>
    <v>Cândido Mota</v>
    <v>3de77ca5-ebdf-bcf6-490c-5b2a97a1983d</v>
    <v>en-US</v>
    <v>Map</v>
  </rv>
  <rv s="1">
    <fb>596.29</fb>
    <v>8</v>
  </rv>
  <rv s="2">
    <v>4437</v>
    <v>6</v>
    <v>9860</v>
    <v>7</v>
    <v>0</v>
    <v>Image of Cândido Mota</v>
  </rv>
  <rv s="1">
    <fb>-22.746388888889001</fb>
    <v>9</v>
  </rv>
  <rv s="4">
    <v>https://www.bing.com/search?q=c%c3%a2ndido+mota+brazil&amp;form=skydnc</v>
    <v>Learn more on Bing</v>
  </rv>
  <rv s="1">
    <fb>31346</fb>
    <v>8</v>
  </rv>
  <rv s="9">
    <v>#VALUE!</v>
    <v>en-US</v>
    <v>3de77ca5-ebdf-bcf6-490c-5b2a97a1983d</v>
    <v>536870912</v>
    <v>1</v>
    <v>9861</v>
    <v>72</v>
    <v>Cândido Mota</v>
    <v>4</v>
    <v>5</v>
    <v>Map</v>
    <v>6</v>
    <v>57</v>
    <v>74</v>
    <v>39864</v>
    <v>414</v>
    <v>Cândido Mota is a municipality in the state of São Paulo in Brazil. The population is 31,346 in an area of 596 km². The elevation is 479 m. In telecommunications, the city was served by Telecomunicações de São Paulo. In July 1998, this company ...</v>
    <v>39865</v>
    <v>39866</v>
    <v>39867</v>
    <v>20076</v>
    <v>Cândido Mota</v>
    <v>39868</v>
    <v>6951</v>
    <v>Cândido Mota</v>
    <v>mdp/vdpid/6460426949461278721</v>
  </rv>
  <rv s="0">
    <v>536870912</v>
    <v>Cândido Rodrigues</v>
    <v>bd21a561-cf2f-8f5d-095f-631a70fc8072</v>
    <v>en-US</v>
    <v>Map</v>
  </rv>
  <rv s="1">
    <fb>69.522999999999996</fb>
    <v>8</v>
  </rv>
  <rv s="2">
    <v>4438</v>
    <v>6</v>
    <v>9862</v>
    <v>7</v>
    <v>0</v>
    <v>Image of Cândido Rodrigues</v>
  </rv>
  <rv s="1">
    <fb>-21.325277777777998</fb>
    <v>9</v>
  </rv>
  <rv s="4">
    <v>https://www.bing.com/search?q=c%c3%a2ndido+rodrigues+brazil&amp;form=skydnc</v>
    <v>Learn more on Bing</v>
  </rv>
  <rv s="1">
    <fb>-48.630833333333001</fb>
    <v>9</v>
  </rv>
  <rv s="1">
    <fb>2799</fb>
    <v>8</v>
  </rv>
  <rv s="9">
    <v>#VALUE!</v>
    <v>en-US</v>
    <v>bd21a561-cf2f-8f5d-095f-631a70fc8072</v>
    <v>536870912</v>
    <v>1</v>
    <v>9863</v>
    <v>72</v>
    <v>Cândido Rodrigues</v>
    <v>4</v>
    <v>5</v>
    <v>Map</v>
    <v>6</v>
    <v>57</v>
    <v>74</v>
    <v>39871</v>
    <v>414</v>
    <v>Cândido Rodrigues is a municipality in the state of São Paulo in Brazil. The population is 2,799 in an area of 70.9 km². The elevation is 610 m. In telecommunications, the city was served by Companhia Telefônica Brasileira until 1973, when it ...</v>
    <v>39872</v>
    <v>39873</v>
    <v>39874</v>
    <v>39875</v>
    <v>Cândido Rodrigues</v>
    <v>39876</v>
    <v>6951</v>
    <v>Cândido Rodrigues</v>
    <v>mdp/vdpid/6412438524821241857</v>
  </rv>
  <rv s="0">
    <v>536870912</v>
    <v>Canitar</v>
    <v>49174c01-a0bf-160b-e614-eb6ef9eaef2a</v>
    <v>en-US</v>
    <v>Map</v>
  </rv>
  <rv s="1">
    <fb>57.38</fb>
    <v>8</v>
  </rv>
  <rv s="2">
    <v>4439</v>
    <v>6</v>
    <v>9864</v>
    <v>7</v>
    <v>0</v>
    <v>Image of Canitar</v>
  </rv>
  <rv s="1">
    <fb>-23.006388888888999</fb>
    <v>9</v>
  </rv>
  <rv s="4">
    <v>https://www.bing.com/search?q=canitar+brazil&amp;form=skydnc</v>
    <v>Learn more on Bing</v>
  </rv>
  <rv s="1">
    <fb>-49.783333333332997</fb>
    <v>9</v>
  </rv>
  <rv s="1">
    <fb>5292</fb>
    <v>8</v>
  </rv>
  <rv s="9">
    <v>#VALUE!</v>
    <v>en-US</v>
    <v>49174c01-a0bf-160b-e614-eb6ef9eaef2a</v>
    <v>536870912</v>
    <v>1</v>
    <v>9865</v>
    <v>72</v>
    <v>Canitar</v>
    <v>4</v>
    <v>5</v>
    <v>Map</v>
    <v>6</v>
    <v>57</v>
    <v>74</v>
    <v>39879</v>
    <v>414</v>
    <v>Canitar is a municipality in the southwestern part of the state of São Paulo in Brazil. The population is 5,292 in an area of 57.5 km². It was a district of the municipality of Chavantes until 1991, when it became an independent municipality. ...</v>
    <v>39880</v>
    <v>39881</v>
    <v>39882</v>
    <v>39883</v>
    <v>Canitar</v>
    <v>39884</v>
    <v>6951</v>
    <v>Canitar</v>
    <v>mdp/vdpid/6460468352912457729</v>
  </rv>
  <rv s="0">
    <v>536870912</v>
    <v>Capão Bonito</v>
    <v>96a8b5f4-f932-b111-223d-a84e46bbf808</v>
    <v>en-US</v>
    <v>Map</v>
  </rv>
  <rv s="1">
    <fb>1641.229</fb>
    <v>8</v>
  </rv>
  <rv s="2">
    <v>4440</v>
    <v>6</v>
    <v>9866</v>
    <v>7</v>
    <v>0</v>
    <v>Image of Capão Bonito</v>
  </rv>
  <rv s="4">
    <v>https://www.bing.com/search?q=cap%c3%a3o+bonito+brazil&amp;form=skydnc</v>
    <v>Learn more on Bing</v>
  </rv>
  <rv s="1">
    <fb>-48.349444444444003</fb>
    <v>9</v>
  </rv>
  <rv s="1">
    <fb>47118</fb>
    <v>8</v>
  </rv>
  <rv s="9">
    <v>#VALUE!</v>
    <v>en-US</v>
    <v>96a8b5f4-f932-b111-223d-a84e46bbf808</v>
    <v>536870912</v>
    <v>1</v>
    <v>9867</v>
    <v>72</v>
    <v>Capão Bonito</v>
    <v>4</v>
    <v>5</v>
    <v>Map</v>
    <v>6</v>
    <v>57</v>
    <v>74</v>
    <v>39887</v>
    <v>414</v>
    <v>Capão Bonito is a municipality in the state of São Paulo in Brazil. The population is 47,118 in an area of 1640 km². The elevation is 705 m. The municipality contains part of the 37,644 hectares Carlos Botelho State Park, created in 1982. It ...</v>
    <v>39888</v>
    <v>37556</v>
    <v>39889</v>
    <v>39890</v>
    <v>Capão Bonito</v>
    <v>39891</v>
    <v>6951</v>
    <v>Capão Bonito</v>
    <v>mdp/vdpid/6460872146594824193</v>
  </rv>
  <rv s="0">
    <v>536870912</v>
    <v>Capela do Alto</v>
    <v>ada9aac8-3ee9-6501-8331-f5256e1cd89f</v>
    <v>en-US</v>
    <v>Map</v>
  </rv>
  <rv s="1">
    <fb>169.98099999999999</fb>
    <v>8</v>
  </rv>
  <rv s="2">
    <v>4441</v>
    <v>6</v>
    <v>9868</v>
    <v>7</v>
    <v>0</v>
    <v>Image of Capela do Alto</v>
  </rv>
  <rv s="1">
    <fb>-23.470555555556</fb>
    <v>9</v>
  </rv>
  <rv s="4">
    <v>https://www.bing.com/search?q=capela+do+alto+brazil&amp;form=skydnc</v>
    <v>Learn more on Bing</v>
  </rv>
  <rv s="1">
    <fb>-47.734722222221997</fb>
    <v>9</v>
  </rv>
  <rv s="1">
    <fb>20985</fb>
    <v>8</v>
  </rv>
  <rv s="12">
    <v>#VALUE!</v>
    <v>en-US</v>
    <v>ada9aac8-3ee9-6501-8331-f5256e1cd89f</v>
    <v>536870912</v>
    <v>1</v>
    <v>9869</v>
    <v>120</v>
    <v>Capela do Alto</v>
    <v>4</v>
    <v>5</v>
    <v>Map</v>
    <v>6</v>
    <v>57</v>
    <v>74</v>
    <v>39894</v>
    <v>3</v>
    <v>Capela do Alto is a municipality in the state of São Paulo in Brazil. It is part of the Metropolitan Region of Sorocaba. The population is 20,985 in an area of 169.89 km². The elevation is 625 m.</v>
    <v>39895</v>
    <v>39896</v>
    <v>39897</v>
    <v>39898</v>
    <v>Capela do Alto</v>
    <v>39899</v>
    <v>Capela do Alto</v>
    <v>mdp/vdpid/6461052677039063041</v>
  </rv>
  <rv s="0">
    <v>536870912</v>
    <v>Capivari</v>
    <v>c67fbe91-89b0-c766-a25b-81a41a76f3cf</v>
    <v>en-US</v>
    <v>Map</v>
  </rv>
  <rv s="1">
    <fb>322.87799999999999</fb>
    <v>8</v>
  </rv>
  <rv s="2">
    <v>4442</v>
    <v>6</v>
    <v>9870</v>
    <v>7</v>
    <v>0</v>
    <v>Image of Capivari</v>
  </rv>
  <rv s="1">
    <fb>-22.995000000000001</fb>
    <v>9</v>
  </rv>
  <rv s="4">
    <v>https://www.bing.com/search?q=capivari+brazil&amp;form=skydnc</v>
    <v>Learn more on Bing</v>
  </rv>
  <rv s="1">
    <fb>-47.507777777778003</fb>
    <v>9</v>
  </rv>
  <rv s="1">
    <fb>56379</fb>
    <v>8</v>
  </rv>
  <rv s="12">
    <v>#VALUE!</v>
    <v>en-US</v>
    <v>c67fbe91-89b0-c766-a25b-81a41a76f3cf</v>
    <v>536870912</v>
    <v>1</v>
    <v>9871</v>
    <v>120</v>
    <v>Capivari</v>
    <v>4</v>
    <v>5</v>
    <v>Map</v>
    <v>6</v>
    <v>57</v>
    <v>74</v>
    <v>39902</v>
    <v>3</v>
    <v>Capivari is a municipality in the state of São Paulo in Brazil. The population is 56,379 in an area of 323 km².</v>
    <v>39903</v>
    <v>39904</v>
    <v>39905</v>
    <v>39906</v>
    <v>Capivari</v>
    <v>39907</v>
    <v>Capivari</v>
    <v>mdp/vdpid/6460998383803826178</v>
  </rv>
  <rv s="0">
    <v>536870912</v>
    <v>Caraguatatuba</v>
    <v>acd5f8a1-9a79-a32e-f81c-887044d93929</v>
    <v>en-US</v>
    <v>Map</v>
  </rv>
  <rv s="1">
    <fb>485.01</fb>
    <v>8</v>
  </rv>
  <rv s="2">
    <v>4443</v>
    <v>6</v>
    <v>9872</v>
    <v>7</v>
    <v>0</v>
    <v>Image of Caraguatatuba</v>
  </rv>
  <rv s="1">
    <fb>-23.62</fb>
    <v>9</v>
  </rv>
  <rv s="0">
    <v>805306368</v>
    <v>Antônio Carlos da Silva (Mayor)</v>
    <v>4d6fe896-3b74-1a62-9c40-1e05aa36868f</v>
    <v>en-US</v>
    <v>Generic</v>
  </rv>
  <rv s="3">
    <v>1165</v>
  </rv>
  <rv s="4">
    <v>https://www.bing.com/search?q=caraguatatuba+brazil&amp;form=skydnc</v>
    <v>Learn more on Bing</v>
  </rv>
  <rv s="1">
    <fb>-45.412777777777997</fb>
    <v>9</v>
  </rv>
  <rv s="1">
    <fb>134875</fb>
    <v>8</v>
  </rv>
  <rv s="8">
    <v>#VALUE!</v>
    <v>en-US</v>
    <v>acd5f8a1-9a79-a32e-f81c-887044d93929</v>
    <v>536870912</v>
    <v>1</v>
    <v>9873</v>
    <v>67</v>
    <v>Caraguatatuba</v>
    <v>4</v>
    <v>5</v>
    <v>Map</v>
    <v>6</v>
    <v>7</v>
    <v>74</v>
    <v>39910</v>
    <v>3</v>
    <v>Caraguatatuba, widely known by its abbreviation Caraguá, is a city in the eastern part of the southern state of São Paulo in Brazil. It is part of the Metropolitan Region of Vale do Paraíba e Litoral Norte. The population is 123,389 in an area ...</v>
    <v>39911</v>
    <v>39912</v>
    <v>39914</v>
    <v>39915</v>
    <v>39916</v>
    <v>Caraguatatuba</v>
    <v>39917</v>
    <v>Caraguatatuba</v>
    <v>mdp/vdpid/6461249459656327169</v>
  </rv>
  <rv s="0">
    <v>536870912</v>
    <v>Carapicuíba</v>
    <v>89a77443-430b-e218-df62-e7f274fa9bf6</v>
    <v>en-US</v>
    <v>Map</v>
  </rv>
  <rv s="1">
    <fb>34.966999999999999</fb>
    <v>8</v>
  </rv>
  <rv s="2">
    <v>4444</v>
    <v>6</v>
    <v>9874</v>
    <v>7</v>
    <v>0</v>
    <v>Image of Carapicuíba</v>
  </rv>
  <rv s="1">
    <fb>-23.522777777778</fb>
    <v>9</v>
  </rv>
  <rv s="0">
    <v>805306368</v>
    <v>Marcos Neves (Mayor)</v>
    <v>f9bc3881-d4a7-def8-24e7-2d1d7c22ea8c</v>
    <v>en-US</v>
    <v>Generic</v>
  </rv>
  <rv s="3">
    <v>1166</v>
  </rv>
  <rv s="4">
    <v>https://www.bing.com/search?q=carapicu%c3%adba&amp;form=skydnc</v>
    <v>Learn more on Bing</v>
  </rv>
  <rv s="1">
    <fb>-46.835833333332999</fb>
    <v>9</v>
  </rv>
  <rv s="1">
    <fb>403183</fb>
    <v>8</v>
  </rv>
  <rv s="5">
    <v>#VALUE!</v>
    <v>en-US</v>
    <v>89a77443-430b-e218-df62-e7f274fa9bf6</v>
    <v>536870912</v>
    <v>1</v>
    <v>9875</v>
    <v>2</v>
    <v>Carapicuíba</v>
    <v>4</v>
    <v>5</v>
    <v>Map</v>
    <v>6</v>
    <v>57</v>
    <v>74</v>
    <v>39920</v>
    <v>3</v>
    <v>Carapicuíba is a municipality in the state of São Paulo in Brazil. It is part of the Metropolitan Region of São Paulo. The population is 403,183 in an area of 34.55 square kilometres. It is one of the most densely populated municipalities in the ...</v>
    <v>39921</v>
    <v>39922</v>
    <v>39924</v>
    <v>39925</v>
    <v>39926</v>
    <v>Carapicuíba</v>
    <v>39927</v>
    <v>6951</v>
    <v>Carapicuíba</v>
    <v>mdp/vdpid/6461090708840251393</v>
  </rv>
  <rv s="0">
    <v>536870912</v>
    <v>Cardoso, São Paulo</v>
    <v>8362d87a-e22a-b8be-c1c0-391f1c432eb9</v>
    <v>en-US</v>
    <v>Map</v>
  </rv>
  <rv s="1">
    <fb>639.70000000000005</fb>
    <v>8</v>
  </rv>
  <rv s="2">
    <v>4445</v>
    <v>6</v>
    <v>9876</v>
    <v>7</v>
    <v>0</v>
    <v>Image of Cardoso, São Paulo</v>
  </rv>
  <rv s="1">
    <fb>-20.081944444444002</fb>
    <v>9</v>
  </rv>
  <rv s="1">
    <fb>12349</fb>
    <v>8</v>
  </rv>
  <rv s="11">
    <v>#VALUE!</v>
    <v>en-US</v>
    <v>8362d87a-e22a-b8be-c1c0-391f1c432eb9</v>
    <v>536870912</v>
    <v>1</v>
    <v>9877</v>
    <v>113</v>
    <v>Cardoso, São Paulo</v>
    <v>92</v>
    <v>5</v>
    <v>Map</v>
    <v>6</v>
    <v>57</v>
    <v>74</v>
    <v>39930</v>
    <v>3</v>
    <v>Cardoso is a municipality in the state of São Paulo, Brazil. As of 2020, the city has a population of 12,349 inhabitants and an area of 639.7 km². The municipality was created by state law in 1948. Cardoso belongs to the Mesoregion of São José ...</v>
    <v>39931</v>
    <v>39932</v>
    <v>28477</v>
    <v>Cardoso, São Paulo</v>
    <v>39933</v>
    <v>6951</v>
    <v>Cardoso, São Paulo</v>
    <v>mdp/vdpid/6412052837831802881</v>
  </rv>
  <rv s="0">
    <v>536870912</v>
    <v>Casa Branca, São Paulo</v>
    <v>05ed6a80-0dc3-a33e-6a30-4d89359cd6de</v>
    <v>en-US</v>
    <v>Map</v>
  </rv>
  <rv s="1">
    <fb>865.54399999999998</fb>
    <v>8</v>
  </rv>
  <rv s="2">
    <v>4446</v>
    <v>6</v>
    <v>9878</v>
    <v>7</v>
    <v>0</v>
    <v>Image of Casa Branca, São Paulo</v>
  </rv>
  <rv s="1">
    <fb>-21.773888888889001</fb>
    <v>9</v>
  </rv>
  <rv s="4">
    <v>https://www.bing.com/search?q=casa+branca+sao+paulo+brazil&amp;form=skydnc</v>
    <v>Learn more on Bing</v>
  </rv>
  <rv s="1">
    <fb>-47.085833333332999</fb>
    <v>9</v>
  </rv>
  <rv s="1">
    <fb>30520</fb>
    <v>8</v>
  </rv>
  <rv s="9">
    <v>#VALUE!</v>
    <v>en-US</v>
    <v>05ed6a80-0dc3-a33e-6a30-4d89359cd6de</v>
    <v>536870912</v>
    <v>1</v>
    <v>9879</v>
    <v>72</v>
    <v>Casa Branca, São Paulo</v>
    <v>4</v>
    <v>5</v>
    <v>Map</v>
    <v>6</v>
    <v>57</v>
    <v>74</v>
    <v>39936</v>
    <v>414</v>
    <v>Casa Branca is a municipality in the state of São Paulo in Brazil. The population is 30,520 in an area of 864 km². It was founded in 1841. Its nickname is "the Jabuticaba capital" In telecommunications, the city was served by Telecomunicações de ...</v>
    <v>39937</v>
    <v>39938</v>
    <v>39939</v>
    <v>39940</v>
    <v>Casa Branca, São Paulo</v>
    <v>39941</v>
    <v>6951</v>
    <v>Casa Branca, São Paulo</v>
    <v>mdp/vdpid/6412903066168721409</v>
  </rv>
  <rv s="0">
    <v>536870912</v>
    <v>Cássia dos Coqueiros</v>
    <v>f3b287f2-e057-5269-3d77-60f3f816af6e</v>
    <v>en-US</v>
    <v>Map</v>
  </rv>
  <rv s="1">
    <fb>190.916</fb>
    <v>8</v>
  </rv>
  <rv s="2">
    <v>4447</v>
    <v>6</v>
    <v>9880</v>
    <v>7</v>
    <v>0</v>
    <v>Image of Cássia dos Coqueiros</v>
  </rv>
  <rv s="1">
    <fb>-21.282777777778001</fb>
    <v>9</v>
  </rv>
  <rv s="4">
    <v>https://www.bing.com/search?q=c%c3%a1ssia+dos+coqueiros+brazil&amp;form=skydnc</v>
    <v>Learn more on Bing</v>
  </rv>
  <rv s="1">
    <fb>-47.169722222221999</fb>
    <v>9</v>
  </rv>
  <rv s="1">
    <fb>2505</fb>
    <v>8</v>
  </rv>
  <rv s="12">
    <v>#VALUE!</v>
    <v>en-US</v>
    <v>f3b287f2-e057-5269-3d77-60f3f816af6e</v>
    <v>536870912</v>
    <v>1</v>
    <v>9881</v>
    <v>120</v>
    <v>Cássia dos Coqueiros</v>
    <v>4</v>
    <v>5</v>
    <v>Map</v>
    <v>6</v>
    <v>57</v>
    <v>74</v>
    <v>39944</v>
    <v>3</v>
    <v>Cássia dos Coqueiros is a municipality in the state of São Paulo in Brazil. The population is 2,505 in an area of 192 km². The elevation is 890 m.</v>
    <v>39945</v>
    <v>39946</v>
    <v>39947</v>
    <v>39948</v>
    <v>Cássia dos Coqueiros</v>
    <v>39949</v>
    <v>Cássia dos Coqueiros</v>
    <v>mdp/vdpid/6412860399577726977</v>
  </rv>
  <rv s="0">
    <v>536870912</v>
    <v>Castilho, São Paulo</v>
    <v>3bf4d97f-c0da-0721-5cd0-82bbce845456</v>
    <v>en-US</v>
    <v>Map</v>
  </rv>
  <rv s="1">
    <fb>1062.653</fb>
    <v>8</v>
  </rv>
  <rv s="2">
    <v>4448</v>
    <v>6</v>
    <v>9882</v>
    <v>7</v>
    <v>0</v>
    <v>Image of Castilho, São Paulo</v>
  </rv>
  <rv s="1">
    <fb>-20.872222222222</fb>
    <v>9</v>
  </rv>
  <rv s="0">
    <v>805306368</v>
    <v>Paulo Duarte Boaventura (Mayor)</v>
    <v>bf8be842-9e76-0ab2-bf4b-54576bf4e0df</v>
    <v>en-US</v>
    <v>Generic</v>
  </rv>
  <rv s="3">
    <v>1167</v>
  </rv>
  <rv s="4">
    <v>https://www.bing.com/search?q=castilho+brazil&amp;form=skydnc</v>
    <v>Learn more on Bing</v>
  </rv>
  <rv s="1">
    <fb>-51.487499999999997</fb>
    <v>9</v>
  </rv>
  <rv s="1">
    <fb>21521</fb>
    <v>8</v>
  </rv>
  <rv s="5">
    <v>#VALUE!</v>
    <v>en-US</v>
    <v>3bf4d97f-c0da-0721-5cd0-82bbce845456</v>
    <v>536870912</v>
    <v>1</v>
    <v>9883</v>
    <v>2</v>
    <v>Castilho, São Paulo</v>
    <v>4</v>
    <v>5</v>
    <v>Map</v>
    <v>6</v>
    <v>64</v>
    <v>74</v>
    <v>39952</v>
    <v>3</v>
    <v>Castilho is a municipality in the state of São Paulo, in Brazil. It has an estimated population of 21,521 in an area of 1,065.318 km², and its elevation is of 378.46 m above the sea level. The municipality contains 3.69% of the 9,044 hectares of ...</v>
    <v>39953</v>
    <v>39954</v>
    <v>39956</v>
    <v>39957</v>
    <v>39958</v>
    <v>Castilho, São Paulo</v>
    <v>39959</v>
    <v>6951</v>
    <v>Castilho, São Paulo</v>
    <v>mdp/vdpid/6410552004627660801</v>
  </rv>
  <rv s="0">
    <v>536870912</v>
    <v>Catanduva</v>
    <v>23aab68d-d948-e529-a6fe-ab0b9febc798</v>
    <v>en-US</v>
    <v>Map</v>
  </rv>
  <rv s="1">
    <fb>290.60000000000002</fb>
    <v>8</v>
  </rv>
  <rv s="2">
    <v>4449</v>
    <v>6</v>
    <v>9884</v>
    <v>7</v>
    <v>0</v>
    <v>Image of Catanduva</v>
  </rv>
  <rv s="1">
    <fb>-21.137777777777998</fb>
    <v>9</v>
  </rv>
  <rv s="0">
    <v>805306368</v>
    <v>osvaldo de oliveira Rosa (Mayor)</v>
    <v>17054d2d-9d1e-a45a-8e6c-614b132dc89f</v>
    <v>en-US</v>
    <v>Generic</v>
  </rv>
  <rv s="3">
    <v>1168</v>
  </rv>
  <rv s="4">
    <v>https://www.bing.com/search?q=catanduva&amp;form=skydnc</v>
    <v>Learn more on Bing</v>
  </rv>
  <rv s="1">
    <fb>-48.972777777777999</fb>
    <v>9</v>
  </rv>
  <rv s="1">
    <fb>115785</fb>
    <v>8</v>
  </rv>
  <rv s="8">
    <v>#VALUE!</v>
    <v>en-US</v>
    <v>23aab68d-d948-e529-a6fe-ab0b9febc798</v>
    <v>536870912</v>
    <v>1</v>
    <v>9885</v>
    <v>67</v>
    <v>Catanduva</v>
    <v>4</v>
    <v>5</v>
    <v>Map</v>
    <v>6</v>
    <v>7</v>
    <v>74</v>
    <v>39962</v>
    <v>3</v>
    <v>Catanduva is a municipality in the state of São Paulo, Brazil. The population is 122,497 in an area of 290.59 km². Is the second largest city in the Northern part of the state, after São José do Rio Preto. The city has a diversified economy, and ...</v>
    <v>39963</v>
    <v>39964</v>
    <v>39966</v>
    <v>39967</v>
    <v>39968</v>
    <v>Catanduva</v>
    <v>39969</v>
    <v>Catanduva</v>
    <v>mdp/vdpid/6412243185128439809</v>
  </rv>
  <rv s="0">
    <v>536870912</v>
    <v>Catiguá</v>
    <v>912d73d5-7a5b-4682-a256-8935e005d302</v>
    <v>en-US</v>
    <v>Map</v>
  </rv>
  <rv s="1">
    <fb>148.4</fb>
    <v>8</v>
  </rv>
  <rv s="2">
    <v>4450</v>
    <v>6</v>
    <v>9886</v>
    <v>7</v>
    <v>0</v>
    <v>Image of Catiguá</v>
  </rv>
  <rv s="1">
    <fb>-21.05</fb>
    <v>9</v>
  </rv>
  <rv s="4">
    <v>https://www.bing.com/search?q=catigu%c3%a1+brazil&amp;form=skydnc</v>
    <v>Learn more on Bing</v>
  </rv>
  <rv s="1">
    <fb>-49.066666666666997</fb>
    <v>9</v>
  </rv>
  <rv s="1">
    <fb>7905</fb>
    <v>8</v>
  </rv>
  <rv s="9">
    <v>#VALUE!</v>
    <v>en-US</v>
    <v>912d73d5-7a5b-4682-a256-8935e005d302</v>
    <v>536870912</v>
    <v>1</v>
    <v>9887</v>
    <v>72</v>
    <v>Catiguá</v>
    <v>4</v>
    <v>5</v>
    <v>Map</v>
    <v>6</v>
    <v>64</v>
    <v>74</v>
    <v>39972</v>
    <v>3</v>
    <v>Catiguá is a municipality in the state of São Paulo in Brazil. The population is 7,855 in an area of 148 km². The elevation is 483 m. In telecommunications, the city was served by Telecomunicações de São Paulo. In July 1998, this company was ...</v>
    <v>39973</v>
    <v>39974</v>
    <v>39975</v>
    <v>39976</v>
    <v>Catiguá</v>
    <v>39977</v>
    <v>6951</v>
    <v>Catiguá</v>
    <v>mdp/vdpid/6412236829516365825</v>
  </rv>
  <rv s="0">
    <v>536870912</v>
    <v>Cedral</v>
    <v>6b63a0f9-70d6-de42-e68f-3f46eb4d081a</v>
    <v>en-US</v>
    <v>Map</v>
  </rv>
  <rv s="1">
    <fb>197.4</fb>
    <v>8</v>
  </rv>
  <rv s="2">
    <v>4451</v>
    <v>6</v>
    <v>9888</v>
    <v>7</v>
    <v>0</v>
    <v>Image of Cedral</v>
  </rv>
  <rv s="1">
    <fb>-20.902777777777999</fb>
    <v>9</v>
  </rv>
  <rv s="0">
    <v>805306368</v>
    <v>José Luis Pedrão (Mayor)</v>
    <v>e19c1e07-a306-7f2b-0d63-eae2eafa6c23</v>
    <v>en-US</v>
    <v>Generic</v>
  </rv>
  <rv s="3">
    <v>1169</v>
  </rv>
  <rv s="4">
    <v>https://www.bing.com/search?q=cedral+brazil&amp;form=skydnc</v>
    <v>Learn more on Bing</v>
  </rv>
  <rv s="1">
    <fb>-49.267777777778001</fb>
    <v>9</v>
  </rv>
  <rv s="1">
    <fb>9346</fb>
    <v>8</v>
  </rv>
  <rv s="5">
    <v>#VALUE!</v>
    <v>en-US</v>
    <v>6b63a0f9-70d6-de42-e68f-3f46eb4d081a</v>
    <v>536870912</v>
    <v>1</v>
    <v>9889</v>
    <v>2</v>
    <v>Cedral</v>
    <v>4</v>
    <v>5</v>
    <v>Map</v>
    <v>6</v>
    <v>57</v>
    <v>74</v>
    <v>39980</v>
    <v>414</v>
    <v>Cedral is a municipality in the state of São Paulo, Brazil. The population is 9,346 in an area of 197.9 km². The municipality belongs to the mesoregion and microregion of São José do Rio Preto. The life expectancy for the city is 75.15 years.</v>
    <v>39981</v>
    <v>39982</v>
    <v>39984</v>
    <v>39985</v>
    <v>39986</v>
    <v>Cedral</v>
    <v>39987</v>
    <v>6951</v>
    <v>Cedral</v>
    <v>mdp/vdpid/6412136158284742657</v>
  </rv>
  <rv s="0">
    <v>536870912</v>
    <v>Cerqueira César</v>
    <v>8cba6f03-a507-5b62-8f0a-21f7d078a165</v>
    <v>en-US</v>
    <v>Map</v>
  </rv>
  <rv s="1">
    <fb>511.62099999999998</fb>
    <v>8</v>
  </rv>
  <rv s="2">
    <v>4452</v>
    <v>6</v>
    <v>9890</v>
    <v>7</v>
    <v>0</v>
    <v>Image of Cerqueira César</v>
  </rv>
  <rv s="1">
    <fb>-23.035555555556002</fb>
    <v>9</v>
  </rv>
  <rv s="4">
    <v>https://www.bing.com/search?q=cerqueira+c%c3%a9sar+brazil&amp;form=skydnc</v>
    <v>Learn more on Bing</v>
  </rv>
  <rv s="1">
    <fb>-49.166111111111</fb>
    <v>9</v>
  </rv>
  <rv s="1">
    <fb>20191</fb>
    <v>8</v>
  </rv>
  <rv s="12">
    <v>#VALUE!</v>
    <v>en-US</v>
    <v>8cba6f03-a507-5b62-8f0a-21f7d078a165</v>
    <v>536870912</v>
    <v>1</v>
    <v>9891</v>
    <v>120</v>
    <v>Cerqueira César</v>
    <v>4</v>
    <v>5</v>
    <v>Map</v>
    <v>6</v>
    <v>57</v>
    <v>74</v>
    <v>39990</v>
    <v>3</v>
    <v>Cerqueira César is a municipality in the state of São Paulo in Brazil. The population is 20,191 in an area of 512 km². The elevation is 737 m.</v>
    <v>39991</v>
    <v>39992</v>
    <v>39993</v>
    <v>39994</v>
    <v>Cerqueira César</v>
    <v>39995</v>
    <v>Cerqueira César</v>
    <v>mdp/vdpid/6460576551258816513</v>
  </rv>
  <rv s="0">
    <v>536870912</v>
    <v>Cerquilho</v>
    <v>2fe5f51a-4037-f4f3-8367-1276bbd6f42a</v>
    <v>en-US</v>
    <v>Map</v>
  </rv>
  <rv s="1">
    <fb>127.758</fb>
    <v>8</v>
  </rv>
  <rv s="2">
    <v>4453</v>
    <v>6</v>
    <v>9892</v>
    <v>7</v>
    <v>0</v>
    <v>Image of Cerquilho</v>
  </rv>
  <rv s="1">
    <fb>-23.164999999999999</fb>
    <v>9</v>
  </rv>
  <rv s="4">
    <v>https://www.bing.com/search?q=cerquilho+brazil&amp;form=skydnc</v>
    <v>Learn more on Bing</v>
  </rv>
  <rv s="1">
    <fb>-47.743611111111001</fb>
    <v>9</v>
  </rv>
  <rv s="1">
    <fb>49802</fb>
    <v>8</v>
  </rv>
  <rv s="9">
    <v>#VALUE!</v>
    <v>en-US</v>
    <v>2fe5f51a-4037-f4f3-8367-1276bbd6f42a</v>
    <v>536870912</v>
    <v>1</v>
    <v>9893</v>
    <v>72</v>
    <v>Cerquilho</v>
    <v>4</v>
    <v>5</v>
    <v>Map</v>
    <v>6</v>
    <v>57</v>
    <v>74</v>
    <v>39998</v>
    <v>3</v>
    <v>Cerquilho is a municipality in the state of São Paulo in Brazil. It is part of the Metropolitan Region of Sorocaba. The population is 49,802 in an area of 127.80 km². The elevation is 595 m. The municipality was created by state law in 1948.</v>
    <v>39999</v>
    <v>40000</v>
    <v>40001</v>
    <v>40002</v>
    <v>Cerquilho</v>
    <v>40003</v>
    <v>6951</v>
    <v>Cerquilho</v>
    <v>mdp/vdpid/6461047567353380865</v>
  </rv>
  <rv s="0">
    <v>536870912</v>
    <v>Cesário Lange</v>
    <v>83d6da79-7732-b339-6d43-2b6c35718f34</v>
    <v>en-US</v>
    <v>Map</v>
  </rv>
  <rv s="1">
    <fb>190.18899999999999</fb>
    <v>8</v>
  </rv>
  <rv s="2">
    <v>4454</v>
    <v>6</v>
    <v>9894</v>
    <v>7</v>
    <v>0</v>
    <v>Image of Cesário Lange</v>
  </rv>
  <rv s="1">
    <fb>-23.226666666667001</fb>
    <v>9</v>
  </rv>
  <rv s="4">
    <v>https://www.bing.com/search?q=ces%c3%a1rio+lange+brazil&amp;form=skydnc</v>
    <v>Learn more on Bing</v>
  </rv>
  <rv s="1">
    <fb>-47.953055555555999</fb>
    <v>9</v>
  </rv>
  <rv s="1">
    <fb>18375</fb>
    <v>8</v>
  </rv>
  <rv s="9">
    <v>#VALUE!</v>
    <v>en-US</v>
    <v>83d6da79-7732-b339-6d43-2b6c35718f34</v>
    <v>536870912</v>
    <v>1</v>
    <v>9895</v>
    <v>72</v>
    <v>Cesário Lange</v>
    <v>4</v>
    <v>5</v>
    <v>Map</v>
    <v>6</v>
    <v>57</v>
    <v>74</v>
    <v>40006</v>
    <v>3</v>
    <v>Cesário Lange is a Brazilian municipality in the state of São Paulo. It is part of the Metropolitan Region of Sorocaba, and the statistical mesoregion of Itapetininga and microregion Tatuí. The population is 18,375 in an area of 190.39 square ...</v>
    <v>40007</v>
    <v>40008</v>
    <v>40009</v>
    <v>40010</v>
    <v>Cesário Lange</v>
    <v>40011</v>
    <v>6951</v>
    <v>Cesário Lange</v>
    <v>mdp/vdpid/6460671007152668673</v>
  </rv>
  <rv s="0">
    <v>536870912</v>
    <v>Charqueada</v>
    <v>c566c7cf-dd19-7386-ace2-d291a2c96ea5</v>
    <v>en-US</v>
    <v>Map</v>
  </rv>
  <rv s="1">
    <fb>175.99799999999999</fb>
    <v>8</v>
  </rv>
  <rv s="2">
    <v>4455</v>
    <v>6</v>
    <v>9896</v>
    <v>7</v>
    <v>0</v>
    <v>Image of Charqueada</v>
  </rv>
  <rv s="1">
    <fb>-22.509722222221999</fb>
    <v>9</v>
  </rv>
  <rv s="4">
    <v>https://www.bing.com/search?q=charqueada+brazil&amp;form=skydnc</v>
    <v>Learn more on Bing</v>
  </rv>
  <rv s="1">
    <fb>-47.778055555556001</fb>
    <v>9</v>
  </rv>
  <rv s="1">
    <fb>17367</fb>
    <v>8</v>
  </rv>
  <rv s="9">
    <v>#VALUE!</v>
    <v>en-US</v>
    <v>c566c7cf-dd19-7386-ace2-d291a2c96ea5</v>
    <v>536870912</v>
    <v>1</v>
    <v>9897</v>
    <v>72</v>
    <v>Charqueada</v>
    <v>4</v>
    <v>5</v>
    <v>Map</v>
    <v>6</v>
    <v>57</v>
    <v>74</v>
    <v>40014</v>
    <v>414</v>
    <v>Charqueada is a municipality in the state of São Paulo in Brazil. The population is 17,367 in an area of 176 km². The elevation is 610 m. In telecommunications, the city was served by Telecomunicações de São Paulo. In July 1998, this company was ...</v>
    <v>40015</v>
    <v>40016</v>
    <v>40017</v>
    <v>40018</v>
    <v>Charqueada</v>
    <v>40019</v>
    <v>6951</v>
    <v>Charqueada</v>
    <v>mdp/vdpid/6412938264969216001</v>
  </rv>
  <rv s="0">
    <v>536870912</v>
    <v>Chavantes</v>
    <v>0f92454c-db73-d642-db7e-c7e2b71403e7</v>
    <v>en-US</v>
    <v>Map</v>
  </rv>
  <rv s="1">
    <fb>188.21199999999999</fb>
    <v>8</v>
  </rv>
  <rv s="2">
    <v>4456</v>
    <v>6</v>
    <v>9898</v>
    <v>7</v>
    <v>0</v>
    <v>Image of Chavantes</v>
  </rv>
  <rv s="4">
    <v>https://www.bing.com/search?q=chavantes+brazil&amp;form=skydnc</v>
    <v>Learn more on Bing</v>
  </rv>
  <rv s="1">
    <fb>-49.709444444444003</fb>
    <v>9</v>
  </rv>
  <rv s="1">
    <fb>12418</fb>
    <v>8</v>
  </rv>
  <rv s="9">
    <v>#VALUE!</v>
    <v>en-US</v>
    <v>0f92454c-db73-d642-db7e-c7e2b71403e7</v>
    <v>536870912</v>
    <v>1</v>
    <v>9899</v>
    <v>72</v>
    <v>Chavantes</v>
    <v>4</v>
    <v>5</v>
    <v>Map</v>
    <v>6</v>
    <v>57</v>
    <v>74</v>
    <v>40022</v>
    <v>414</v>
    <v>Chavantes is a municipality in the state of São Paulo in Brazil. The population is 12,418 in an area of 188.7 square kilometres. The elevation is 563 metres. Chavantes is a city in the southwestern part of the state of São Paulo, Brazil, that ...</v>
    <v>40023</v>
    <v>28430</v>
    <v>40024</v>
    <v>40025</v>
    <v>Chavantes</v>
    <v>40026</v>
    <v>6951</v>
    <v>Chavantes</v>
    <v>mdp/vdpid/6460473581179502593</v>
  </rv>
  <rv s="0">
    <v>536870912</v>
    <v>Clementina, São Paulo</v>
    <v>5580eb48-4273-2719-2cd6-629d5781d821</v>
    <v>en-US</v>
    <v>Map</v>
  </rv>
  <rv s="1">
    <fb>168.739</fb>
    <v>8</v>
  </rv>
  <rv s="2">
    <v>4457</v>
    <v>6</v>
    <v>9900</v>
    <v>7</v>
    <v>0</v>
    <v>Image of Clementina, São Paulo</v>
  </rv>
  <rv s="1">
    <fb>-21.559722222222</fb>
    <v>9</v>
  </rv>
  <rv s="1">
    <fb>-50.449166666666997</fb>
    <v>9</v>
  </rv>
  <rv s="1">
    <fb>8757</fb>
    <v>8</v>
  </rv>
  <rv s="11">
    <v>#VALUE!</v>
    <v>en-US</v>
    <v>5580eb48-4273-2719-2cd6-629d5781d821</v>
    <v>536870912</v>
    <v>1</v>
    <v>9901</v>
    <v>113</v>
    <v>Clementina, São Paulo</v>
    <v>92</v>
    <v>5</v>
    <v>Map</v>
    <v>6</v>
    <v>57</v>
    <v>74</v>
    <v>40029</v>
    <v>3</v>
    <v>Clementina is a municipality in the state of São Paulo in Brazil. The population is 8,757 in an area of 169 km². The elevation is 465 m. In telecommunications, the city was served by Companhia de Telecomunicações do Estado de São Paulo until ...</v>
    <v>40030</v>
    <v>40031</v>
    <v>40032</v>
    <v>Clementina, São Paulo</v>
    <v>40033</v>
    <v>6951</v>
    <v>Clementina, São Paulo</v>
    <v>mdp/vdpid/6412302425008373761</v>
  </rv>
  <rv s="0">
    <v>536870912</v>
    <v>Colina, São Paulo</v>
    <v>53e85701-12a0-3e3b-4c66-fe0d3d37a1f9</v>
    <v>en-US</v>
    <v>Map</v>
  </rv>
  <rv s="1">
    <fb>422.303</fb>
    <v>8</v>
  </rv>
  <rv s="2">
    <v>4458</v>
    <v>6</v>
    <v>9902</v>
    <v>7</v>
    <v>0</v>
    <v>Image of Colina, São Paulo</v>
  </rv>
  <rv s="1">
    <fb>-20.713611111111</fb>
    <v>9</v>
  </rv>
  <rv s="0">
    <v>805306368</v>
    <v>Dieb Taha (Mayor)</v>
    <v>57e129c2-6273-7441-8832-b5456066e584</v>
    <v>en-US</v>
    <v>Generic</v>
  </rv>
  <rv s="3">
    <v>1170</v>
  </rv>
  <rv s="4">
    <v>https://www.bing.com/search?q=colina+brazil&amp;form=skydnc</v>
    <v>Learn more on Bing</v>
  </rv>
  <rv s="1">
    <fb>-48.541111111111</fb>
    <v>9</v>
  </rv>
  <rv s="1">
    <fb>18535</fb>
    <v>8</v>
  </rv>
  <rv s="5">
    <v>#VALUE!</v>
    <v>en-US</v>
    <v>53e85701-12a0-3e3b-4c66-fe0d3d37a1f9</v>
    <v>536870912</v>
    <v>1</v>
    <v>9903</v>
    <v>2</v>
    <v>Colina, São Paulo</v>
    <v>4</v>
    <v>5</v>
    <v>Map</v>
    <v>6</v>
    <v>57</v>
    <v>74</v>
    <v>40036</v>
    <v>414</v>
    <v>Colina is a municipality in the state of São Paulo in Brazil. The population is 18,535 in an area of 422 km². The elevation is 595 m. Colina is the Horse Capital of Brazil. It is also the large centre of a horse ranch, the Estação Experimental ...</v>
    <v>40037</v>
    <v>40038</v>
    <v>40040</v>
    <v>40041</v>
    <v>40042</v>
    <v>Colina, São Paulo</v>
    <v>40043</v>
    <v>6951</v>
    <v>Colina, São Paulo</v>
    <v>mdp/vdpid/6412264041237970945</v>
  </rv>
  <rv s="0">
    <v>536870912</v>
    <v>Colombia</v>
    <v>c396e3d8-2a85-d230-f691-7850536d840e</v>
    <v>en-US</v>
    <v>Map</v>
  </rv>
  <rv s="1">
    <fb>0.40257414657503404</fb>
    <v>29</v>
  </rv>
  <rv s="1">
    <fb>1141748</fb>
    <v>8</v>
  </rv>
  <rv s="1">
    <fb>481000</fb>
    <v>8</v>
  </rv>
  <rv s="1">
    <fb>14.882</fb>
    <v>30</v>
  </rv>
  <rv s="1">
    <fb>57</fb>
    <v>31</v>
  </rv>
  <rv s="0">
    <v>536870912</v>
    <v>Bogotá</v>
    <v>66b24d5c-468c-2dd6-e6ce-34504b6f6cb4</v>
    <v>en-US</v>
    <v>Map</v>
  </rv>
  <rv s="1">
    <fb>97813.558000000005</fb>
    <v>8</v>
  </rv>
  <rv s="1">
    <fb>140.95037394202501</fb>
    <v>32</v>
  </rv>
  <rv s="1">
    <fb>3.52549273618952E-2</fb>
    <v>29</v>
  </rv>
  <rv s="1">
    <fb>1312.1575030143699</fb>
    <v>8</v>
  </rv>
  <rv s="1">
    <fb>1.8069999999999999</fb>
    <v>30</v>
  </rv>
  <rv s="1">
    <fb>0.52703938288643504</fb>
    <v>29</v>
  </rv>
  <rv s="1">
    <fb>76.685692626893996</fb>
    <v>33</v>
  </rv>
  <rv s="1">
    <fb>0.68</fb>
    <v>34</v>
  </rv>
  <rv s="1">
    <fb>323802808108.24597</fb>
    <v>35</v>
  </rv>
  <rv s="1">
    <fb>1.1452666</fb>
    <v>29</v>
  </rv>
  <rv s="1">
    <fb>0.55327490000000001</fb>
    <v>29</v>
  </rv>
  <rv s="2">
    <v>4459</v>
    <v>6</v>
    <v>9905</v>
    <v>7</v>
    <v>0</v>
    <v>Image of Colombia</v>
  </rv>
  <rv s="1">
    <fb>12.2</fb>
    <v>33</v>
  </rv>
  <rv s="0">
    <v>805306368</v>
    <v>Gustavo Petro (President)</v>
    <v>6d82a058-5246-ec8e-cc68-4ec9b7022623</v>
    <v>en-US</v>
    <v>Generic</v>
  </rv>
  <rv s="0">
    <v>805306368</v>
    <v>Francia Márquez (Vice president)</v>
    <v>31dbe672-1593-31cc-dd43-199002188cba</v>
    <v>en-US</v>
    <v>Generic</v>
  </rv>
  <rv s="3">
    <v>1171</v>
  </rv>
  <rv s="4">
    <v>https://www.bing.com/search?q=colombia&amp;form=skydnc</v>
    <v>Learn more on Bing</v>
  </rv>
  <rv s="1">
    <fb>77.108999999999995</fb>
    <v>33</v>
  </rv>
  <rv s="1">
    <fb>132040280000</fb>
    <v>35</v>
  </rv>
  <rv s="1">
    <fb>83</fb>
    <v>33</v>
  </rv>
  <rv s="3">
    <v>1172</v>
  </rv>
  <rv s="1">
    <fb>0.1829434999</fb>
    <v>29</v>
  </rv>
  <rv s="1">
    <fb>2.1848000000000001</fb>
    <v>30</v>
  </rv>
  <rv s="1">
    <fb>51874024</fb>
    <v>8</v>
  </rv>
  <rv s="1">
    <fb>0.19899999999999998</fb>
    <v>29</v>
  </rv>
  <rv s="1">
    <fb>0.39700000000000002</fb>
    <v>29</v>
  </rv>
  <rv s="1">
    <fb>0.04</fb>
    <v>29</v>
  </rv>
  <rv s="1">
    <fb>8.1000000000000003E-2</fb>
    <v>29</v>
  </rv>
  <rv s="1">
    <fb>0.126</fb>
    <v>29</v>
  </rv>
  <rv s="1">
    <fb>0.68771003723144508</fb>
    <v>29</v>
  </rv>
  <rv s="0">
    <v>536870912</v>
    <v>Amazonas</v>
    <v>b1142dfe-c0da-0b16-7b5b-40e1812fc5b5</v>
    <v>en-US</v>
    <v>Map</v>
  </rv>
  <rv s="0">
    <v>536870912</v>
    <v>Antioquia Department</v>
    <v>d3614470-a93c-5d64-a636-9da2dff33c3d</v>
    <v>en-US</v>
    <v>Map</v>
  </rv>
  <rv s="0">
    <v>536870912</v>
    <v>Arauca Department</v>
    <v>39038b52-0399-9385-24de-5d0c69b46eba</v>
    <v>en-US</v>
    <v>Map</v>
  </rv>
  <rv s="0">
    <v>536870912</v>
    <v>Atlántico Department</v>
    <v>060406d2-f65b-ee44-bba7-291bad263612</v>
    <v>en-US</v>
    <v>Map</v>
  </rv>
  <rv s="0">
    <v>536870912</v>
    <v>Bolívar Department</v>
    <v>38fa99f2-3e47-af72-2f25-81f620fe1128</v>
    <v>en-US</v>
    <v>Map</v>
  </rv>
  <rv s="0">
    <v>536870912</v>
    <v>Boyacá Department</v>
    <v>951b3076-f33d-486b-9b35-d6d83aad8b98</v>
    <v>en-US</v>
    <v>Map</v>
  </rv>
  <rv s="0">
    <v>536870912</v>
    <v>Caldas Department</v>
    <v>85871477-49bf-4c76-2b8d-3f2500f444d8</v>
    <v>en-US</v>
    <v>Map</v>
  </rv>
  <rv s="0">
    <v>536870912</v>
    <v>Caquetá Department</v>
    <v>52c6ce36-10f4-7316-b10a-41d0eb67ac75</v>
    <v>en-US</v>
    <v>Map</v>
  </rv>
  <rv s="0">
    <v>536870912</v>
    <v>Casanare Department</v>
    <v>e7b3ed4f-03e8-7516-f976-b525e8a0b565</v>
    <v>en-US</v>
    <v>Map</v>
  </rv>
  <rv s="0">
    <v>536870912</v>
    <v>Cauca Department</v>
    <v>7b3864e4-af68-447f-d9bc-075dd9085ef8</v>
    <v>en-US</v>
    <v>Map</v>
  </rv>
  <rv s="0">
    <v>536870912</v>
    <v>Cesar Department</v>
    <v>acf0353b-c9e7-bf27-fe4d-0e199bc80085</v>
    <v>en-US</v>
    <v>Map</v>
  </rv>
  <rv s="0">
    <v>536870912</v>
    <v>Chocó Department</v>
    <v>a03f5bb0-fdf4-7ba6-1aa2-98634d5ec680</v>
    <v>en-US</v>
    <v>Map</v>
  </rv>
  <rv s="0">
    <v>536870912</v>
    <v>Córdoba Department</v>
    <v>351fe87f-ca62-b128-b52c-3edd6fa6b80f</v>
    <v>en-US</v>
    <v>Map</v>
  </rv>
  <rv s="0">
    <v>536870912</v>
    <v>Cundinamarca Department</v>
    <v>26fc374f-923b-d32c-4651-e3e8c06fc3ed</v>
    <v>en-US</v>
    <v>Map</v>
  </rv>
  <rv s="0">
    <v>536870912</v>
    <v>Guainía Department</v>
    <v>8651c982-77dc-b5af-4197-627d13648685</v>
    <v>en-US</v>
    <v>Map</v>
  </rv>
  <rv s="0">
    <v>536870912</v>
    <v>Guaviare Department</v>
    <v>fe72a3d7-3b52-1552-6e5d-28dca99e051b</v>
    <v>en-US</v>
    <v>Map</v>
  </rv>
  <rv s="0">
    <v>536870912</v>
    <v>Huila Department</v>
    <v>2752ef70-1772-e264-2348-e4146224c108</v>
    <v>en-US</v>
    <v>Map</v>
  </rv>
  <rv s="0">
    <v>536870912</v>
    <v>La Guajira Department</v>
    <v>5dadb66e-c4f1-8556-c08f-671a606edf84</v>
    <v>en-US</v>
    <v>Map</v>
  </rv>
  <rv s="0">
    <v>536870912</v>
    <v>Magdalena Department</v>
    <v>dcdd93f1-b99c-7653-25fe-53654ad52fa2</v>
    <v>en-US</v>
    <v>Map</v>
  </rv>
  <rv s="0">
    <v>536870912</v>
    <v>Meta Department</v>
    <v>30c3c263-a281-f2d2-6787-511d37d41ddf</v>
    <v>en-US</v>
    <v>Map</v>
  </rv>
  <rv s="0">
    <v>536870912</v>
    <v>Nariño Department</v>
    <v>1b9faaa5-ba49-9e9a-6edd-39ceed297f8f</v>
    <v>en-US</v>
    <v>Map</v>
  </rv>
  <rv s="0">
    <v>536870912</v>
    <v>Norte de Santander Department</v>
    <v>d44c8def-e6be-c3f1-ab4e-e27af99a2e0b</v>
    <v>en-US</v>
    <v>Map</v>
  </rv>
  <rv s="0">
    <v>536870912</v>
    <v>Putumayo Department</v>
    <v>45f7bd51-6a99-6e2e-3095-604393add4b0</v>
    <v>en-US</v>
    <v>Map</v>
  </rv>
  <rv s="0">
    <v>536870912</v>
    <v>Quindío Department</v>
    <v>0bb62acd-b714-a5dd-dc49-6f69ddaba02c</v>
    <v>en-US</v>
    <v>Map</v>
  </rv>
  <rv s="0">
    <v>536870912</v>
    <v>Risaralda Department</v>
    <v>12859881-10e7-a44f-aa52-ed6ecbc80e7c</v>
    <v>en-US</v>
    <v>Map</v>
  </rv>
  <rv s="0">
    <v>536870912</v>
    <v>Archipelago of San Andrés, Providencia and Santa Catalina</v>
    <v>188ba911-2335-579f-505a-e6bde1ce992c</v>
    <v>en-US</v>
    <v>Map</v>
  </rv>
  <rv s="0">
    <v>536870912</v>
    <v>Santander Department</v>
    <v>98fbfaa3-063d-4261-a806-2b84a0339e05</v>
    <v>en-US</v>
    <v>Map</v>
  </rv>
  <rv s="0">
    <v>536870912</v>
    <v>Sucre Department</v>
    <v>771a5a65-ef7a-6112-a7e0-0a670038add2</v>
    <v>en-US</v>
    <v>Map</v>
  </rv>
  <rv s="0">
    <v>536870912</v>
    <v>Tolima Department</v>
    <v>9f5d3f6f-e4de-1042-2cb7-b84911d028d4</v>
    <v>en-US</v>
    <v>Map</v>
  </rv>
  <rv s="0">
    <v>536870912</v>
    <v>Valle del Cauca Department</v>
    <v>ce6e3742-88ee-970c-b7e9-de685afbebe8</v>
    <v>en-US</v>
    <v>Map</v>
  </rv>
  <rv s="0">
    <v>536870912</v>
    <v>Vaupés Department</v>
    <v>54afacd5-8118-0ece-5ab8-dbab67c52f56</v>
    <v>en-US</v>
    <v>Map</v>
  </rv>
  <rv s="0">
    <v>536870912</v>
    <v>Vichada Department</v>
    <v>17e2497e-dacc-256d-298c-9eb5d2977e40</v>
    <v>en-US</v>
    <v>Map</v>
  </rv>
  <rv s="3">
    <v>1173</v>
  </rv>
  <rv s="1">
    <fb>0.144026436439844</fb>
    <v>29</v>
  </rv>
  <rv s="1">
    <fb>0.71200000000000008</fb>
    <v>29</v>
  </rv>
  <rv s="1">
    <fb>9.7069997787475604E-2</fb>
    <v>36</v>
  </rv>
  <rv s="1">
    <fb>40827302</fb>
    <v>8</v>
  </rv>
  <rv s="6">
    <v>#VALUE!</v>
    <v>en-US</v>
    <v>c396e3d8-2a85-d230-f691-7850536d840e</v>
    <v>536870912</v>
    <v>1</v>
    <v>9908</v>
    <v>27</v>
    <v>Colombia</v>
    <v>4</v>
    <v>5</v>
    <v>Map</v>
    <v>6</v>
    <v>4543</v>
    <v>CO</v>
    <v>40046</v>
    <v>40047</v>
    <v>40048</v>
    <v>40049</v>
    <v>40050</v>
    <v>40051</v>
    <v>40052</v>
    <v>40053</v>
    <v>40054</v>
    <v>COP</v>
    <v>Colombia, officially the Republic of Colombia, is a country primarily located in South America with insular regions in North America. The Colombian mainland is bordered by the Caribbean Sea to the north, Venezuela to the east and northeast, ...</v>
    <v>40055</v>
    <v>40056</v>
    <v>40057</v>
    <v>40058</v>
    <v>40059</v>
    <v>40060</v>
    <v>40061</v>
    <v>40062</v>
    <v>40063</v>
    <v>40064</v>
    <v>40051</v>
    <v>40067</v>
    <v>40068</v>
    <v>40069</v>
    <v>40070</v>
    <v>40071</v>
    <v>33985</v>
    <v>Colombia</v>
    <v>National Anthem of Colombia</v>
    <v>40072</v>
    <v>República de Colombia</v>
    <v>40073</v>
    <v>40074</v>
    <v>40075</v>
    <v>40076</v>
    <v>40077</v>
    <v>28781</v>
    <v>22868</v>
    <v>40078</v>
    <v>40079</v>
    <v>40080</v>
    <v>40081</v>
    <v>40114</v>
    <v>40115</v>
    <v>9097</v>
    <v>40116</v>
    <v>40117</v>
    <v>Colombia</v>
    <v>40118</v>
    <v>mdp/vdpid/51</v>
  </rv>
  <rv s="0">
    <v>536870912</v>
    <v>Conchal</v>
    <v>9a391f17-2a02-aaba-0bdc-263325603c70</v>
    <v>en-US</v>
    <v>Map</v>
  </rv>
  <rv s="1">
    <fb>183.82599999999999</fb>
    <v>8</v>
  </rv>
  <rv s="2">
    <v>4460</v>
    <v>6</v>
    <v>9909</v>
    <v>7</v>
    <v>0</v>
    <v>Image of Conchal</v>
  </rv>
  <rv s="1">
    <fb>-22.33</fb>
    <v>9</v>
  </rv>
  <rv s="4">
    <v>https://www.bing.com/search?q=conchal&amp;form=skydnc</v>
    <v>Learn more on Bing</v>
  </rv>
  <rv s="1">
    <fb>-47.172777777778002</fb>
    <v>9</v>
  </rv>
  <rv s="1">
    <fb>28105</fb>
    <v>8</v>
  </rv>
  <rv s="12">
    <v>#VALUE!</v>
    <v>en-US</v>
    <v>9a391f17-2a02-aaba-0bdc-263325603c70</v>
    <v>536870912</v>
    <v>1</v>
    <v>9910</v>
    <v>120</v>
    <v>Conchal</v>
    <v>4</v>
    <v>5</v>
    <v>Map</v>
    <v>6</v>
    <v>7</v>
    <v>74</v>
    <v>40121</v>
    <v>3</v>
    <v>Conchal is a municipality in São Paulo, Brazil. The population is 28,273 in an area of 182.8 km². The elevation is 591 m.</v>
    <v>40122</v>
    <v>40123</v>
    <v>40124</v>
    <v>40125</v>
    <v>Conchal</v>
    <v>40126</v>
    <v>Conchal</v>
    <v>mdp/vdpid/6412948354652700673</v>
  </rv>
  <rv s="0">
    <v>536870912</v>
    <v>Conchas</v>
    <v>55f0cd28-f4a4-7221-3b0d-dcef96329d6a</v>
    <v>en-US</v>
    <v>Map</v>
  </rv>
  <rv s="1">
    <fb>466.024</fb>
    <v>8</v>
  </rv>
  <rv s="2">
    <v>4461</v>
    <v>6</v>
    <v>9911</v>
    <v>7</v>
    <v>0</v>
    <v>Image of Conchas</v>
  </rv>
  <rv s="1">
    <fb>-23.013353800000001</fb>
    <v>9</v>
  </rv>
  <rv s="4">
    <v>https://www.bing.com/search?q=conchas+brazil&amp;form=skydnc</v>
    <v>Learn more on Bing</v>
  </rv>
  <rv s="1">
    <fb>-48.007759499999999</fb>
    <v>9</v>
  </rv>
  <rv s="1">
    <fb>15232</fb>
    <v>8</v>
  </rv>
  <rv s="12">
    <v>#VALUE!</v>
    <v>en-US</v>
    <v>55f0cd28-f4a4-7221-3b0d-dcef96329d6a</v>
    <v>536870912</v>
    <v>1</v>
    <v>9912</v>
    <v>120</v>
    <v>Conchas</v>
    <v>4</v>
    <v>5</v>
    <v>Map</v>
    <v>6</v>
    <v>7</v>
    <v>74</v>
    <v>40129</v>
    <v>3</v>
    <v>Conchas is a municipality in the state of São Paulo in Brazil. The population is 18,019 in an area of 466 square kilometres. The elevation is 503 metres.</v>
    <v>40130</v>
    <v>40131</v>
    <v>40132</v>
    <v>40133</v>
    <v>Conchas</v>
    <v>40134</v>
    <v>Conchas</v>
    <v>mdp/vdpid/6460618160767762433</v>
  </rv>
  <rv s="0">
    <v>536870912</v>
    <v>Cordeirópolis</v>
    <v>c844de63-4df2-7d8d-6890-e8059ff03d79</v>
    <v>en-US</v>
    <v>Map</v>
  </rv>
  <rv s="1">
    <fb>137.33699999999999</fb>
    <v>8</v>
  </rv>
  <rv s="2">
    <v>4462</v>
    <v>6</v>
    <v>9913</v>
    <v>7</v>
    <v>0</v>
    <v>Image of Cordeirópolis</v>
  </rv>
  <rv s="4">
    <v>https://www.bing.com/search?q=cordeir%c3%b3polis&amp;form=skydnc</v>
    <v>Learn more on Bing</v>
  </rv>
  <rv s="1">
    <fb>-47.456944444443998</fb>
    <v>9</v>
  </rv>
  <rv s="1">
    <fb>24514</fb>
    <v>8</v>
  </rv>
  <rv s="12">
    <v>#VALUE!</v>
    <v>en-US</v>
    <v>c844de63-4df2-7d8d-6890-e8059ff03d79</v>
    <v>536870912</v>
    <v>1</v>
    <v>9914</v>
    <v>120</v>
    <v>Cordeirópolis</v>
    <v>4</v>
    <v>5</v>
    <v>Map</v>
    <v>6</v>
    <v>7</v>
    <v>74</v>
    <v>40137</v>
    <v>3</v>
    <v>Cordeirópolis is a municipality in São Paulo state, Brazil. The population is 24,826 in an area of 138 km². Its elevation is 651 m.</v>
    <v>40138</v>
    <v>18617</v>
    <v>40139</v>
    <v>40140</v>
    <v>Cordeirópolis</v>
    <v>40141</v>
    <v>Cordeirópolis</v>
    <v>mdp/vdpid/6412941081092030465</v>
  </rv>
  <rv s="0">
    <v>536870912</v>
    <v>Coroados</v>
    <v>ecaa2b62-f76b-93aa-bc1d-58bfc8a47730</v>
    <v>en-US</v>
    <v>Map</v>
  </rv>
  <rv s="1">
    <fb>246.54400000000001</fb>
    <v>8</v>
  </rv>
  <rv s="2">
    <v>4463</v>
    <v>6</v>
    <v>9915</v>
    <v>7</v>
    <v>0</v>
    <v>Image of Coroados</v>
  </rv>
  <rv s="4">
    <v>https://www.bing.com/search?q=coroados+brazil&amp;form=skydnc</v>
    <v>Learn more on Bing</v>
  </rv>
  <rv s="1">
    <fb>-50.281388888888998</fb>
    <v>9</v>
  </rv>
  <rv s="12">
    <v>#VALUE!</v>
    <v>en-US</v>
    <v>ecaa2b62-f76b-93aa-bc1d-58bfc8a47730</v>
    <v>536870912</v>
    <v>1</v>
    <v>9916</v>
    <v>120</v>
    <v>Coroados</v>
    <v>4</v>
    <v>5</v>
    <v>Map</v>
    <v>6</v>
    <v>57</v>
    <v>74</v>
    <v>40144</v>
    <v>3</v>
    <v>Coroados is a municipality located in the Brazilian state of São Paulo. The population is 6,129 in an area of 246.8 square kilometres. The elevation is 409 metres. The name "Coroados" refers to the Kaingang people, the original inhabitants of ...</v>
    <v>40145</v>
    <v>13993</v>
    <v>40146</v>
    <v>40147</v>
    <v>Coroados</v>
    <v>36897</v>
    <v>Coroados</v>
    <v>mdp/vdpid/6412289132705349633</v>
  </rv>
  <rv s="0">
    <v>536870912</v>
    <v>Coronel Macedo</v>
    <v>5c4653ce-b601-4ecf-dbbd-e2549a592169</v>
    <v>en-US</v>
    <v>Map</v>
  </rv>
  <rv s="1">
    <fb>304.505</fb>
    <v>8</v>
  </rv>
  <rv s="2">
    <v>4464</v>
    <v>6</v>
    <v>9917</v>
    <v>7</v>
    <v>0</v>
    <v>Image of Coronel Macedo</v>
  </rv>
  <rv s="1">
    <fb>-23.631111111111</fb>
    <v>9</v>
  </rv>
  <rv s="4">
    <v>https://www.bing.com/search?q=coronel+macedo+brazil&amp;form=skydnc</v>
    <v>Learn more on Bing</v>
  </rv>
  <rv s="1">
    <fb>-49.313611111111001</fb>
    <v>9</v>
  </rv>
  <rv s="1">
    <fb>4635</fb>
    <v>8</v>
  </rv>
  <rv s="9">
    <v>#VALUE!</v>
    <v>en-US</v>
    <v>5c4653ce-b601-4ecf-dbbd-e2549a592169</v>
    <v>536870912</v>
    <v>1</v>
    <v>9918</v>
    <v>72</v>
    <v>Coronel Macedo</v>
    <v>4</v>
    <v>5</v>
    <v>Map</v>
    <v>6</v>
    <v>57</v>
    <v>74</v>
    <v>40150</v>
    <v>414</v>
    <v>Coronel Macedo is a municipality in the state of São Paulo in Brazil. The population is 4,635 in an area of 304 km². The elevation is 624 m. In telecommunications, the city was served by Companhia de Telecomunicações do Estado de São Paulo until ...</v>
    <v>40151</v>
    <v>40152</v>
    <v>40153</v>
    <v>40154</v>
    <v>Coronel Macedo</v>
    <v>40155</v>
    <v>6951</v>
    <v>Coronel Macedo</v>
    <v>mdp/vdpid/6460548347886305281</v>
  </rv>
  <rv s="0">
    <v>536870912</v>
    <v>Corumbataí</v>
    <v>3b544324-8e2a-b7b5-d74f-4ebbd8180730</v>
    <v>en-US</v>
    <v>Map</v>
  </rv>
  <rv s="1">
    <fb>278.14299999999997</fb>
    <v>8</v>
  </rv>
  <rv s="2">
    <v>4465</v>
    <v>6</v>
    <v>9919</v>
    <v>7</v>
    <v>0</v>
    <v>Image of Corumbataí</v>
  </rv>
  <rv s="1">
    <fb>-22.22</fb>
    <v>9</v>
  </rv>
  <rv s="4">
    <v>https://www.bing.com/search?q=corumbata%c3%ad+brazil&amp;form=skydnc</v>
    <v>Learn more on Bing</v>
  </rv>
  <rv s="1">
    <fb>-47.625833333332999</fb>
    <v>9</v>
  </rv>
  <rv s="1">
    <fb>4064</fb>
    <v>8</v>
  </rv>
  <rv s="12">
    <v>#VALUE!</v>
    <v>en-US</v>
    <v>3b544324-8e2a-b7b5-d74f-4ebbd8180730</v>
    <v>536870912</v>
    <v>1</v>
    <v>9920</v>
    <v>120</v>
    <v>Corumbataí</v>
    <v>4</v>
    <v>5</v>
    <v>Map</v>
    <v>6</v>
    <v>57</v>
    <v>74</v>
    <v>40158</v>
    <v>3</v>
    <v>Corumbataí is a municipality in the state of São Paulo in Brazil. The population is 4,064 in an area of 279 km². The elevation is 608 m.</v>
    <v>40159</v>
    <v>40160</v>
    <v>40161</v>
    <v>40162</v>
    <v>Corumbataí</v>
    <v>40163</v>
    <v>Corumbataí</v>
    <v>mdp/vdpid/6412934918266945537</v>
  </rv>
  <rv s="0">
    <v>536870912</v>
    <v>Cosmópolis</v>
    <v>d9cdfbad-0f52-4dd9-b054-591073ae3ce7</v>
    <v>en-US</v>
    <v>Map</v>
  </rv>
  <rv s="1">
    <fb>154.72999999999999</fb>
    <v>8</v>
  </rv>
  <rv s="2">
    <v>4466</v>
    <v>6</v>
    <v>9921</v>
    <v>7</v>
    <v>0</v>
    <v>Image of Cosmópolis</v>
  </rv>
  <rv s="1">
    <fb>-22.645833333333002</fb>
    <v>9</v>
  </rv>
  <rv s="4">
    <v>https://www.bing.com/search?q=cosm%c3%b3polis+brazil&amp;form=skydnc</v>
    <v>Learn more on Bing</v>
  </rv>
  <rv s="1">
    <fb>-47.196111111111001</fb>
    <v>9</v>
  </rv>
  <rv s="1">
    <fb>73474</fb>
    <v>8</v>
  </rv>
  <rv s="12">
    <v>#VALUE!</v>
    <v>en-US</v>
    <v>d9cdfbad-0f52-4dd9-b054-591073ae3ce7</v>
    <v>536870912</v>
    <v>1</v>
    <v>9922</v>
    <v>120</v>
    <v>Cosmópolis</v>
    <v>4</v>
    <v>5</v>
    <v>Map</v>
    <v>6</v>
    <v>57</v>
    <v>74</v>
    <v>40166</v>
    <v>3</v>
    <v>Cosmópolis is a municipality in the state of São Paulo in Brazil. It is part of the Metropolitan Region of Campinas. The population is 73,474 in an area of 154.67 km². The elevation is 652 m.</v>
    <v>40167</v>
    <v>40168</v>
    <v>40169</v>
    <v>40170</v>
    <v>Cosmópolis</v>
    <v>40171</v>
    <v>Cosmópolis</v>
    <v>mdp/vdpid/6460989556421296129</v>
  </rv>
  <rv s="0">
    <v>536870912</v>
    <v>Cosmorama, São Paulo</v>
    <v>350d22cf-faff-196e-ea89-ed65ace44c29</v>
    <v>en-US</v>
    <v>Map</v>
  </rv>
  <rv s="1">
    <fb>443.8</fb>
    <v>8</v>
  </rv>
  <rv s="2">
    <v>4467</v>
    <v>6</v>
    <v>9923</v>
    <v>7</v>
    <v>0</v>
    <v>Image of Cosmorama, São Paulo</v>
  </rv>
  <rv s="1">
    <fb>-20.477777777778002</fb>
    <v>9</v>
  </rv>
  <rv s="4">
    <v>https://www.bing.com/search?q=cosmorama+brazil&amp;form=skydnc</v>
    <v>Learn more on Bing</v>
  </rv>
  <rv s="1">
    <fb>-49.777777777777999</fb>
    <v>9</v>
  </rv>
  <rv s="1">
    <fb>7298</fb>
    <v>8</v>
  </rv>
  <rv s="9">
    <v>#VALUE!</v>
    <v>en-US</v>
    <v>350d22cf-faff-196e-ea89-ed65ace44c29</v>
    <v>536870912</v>
    <v>1</v>
    <v>9924</v>
    <v>72</v>
    <v>Cosmorama, São Paulo</v>
    <v>4</v>
    <v>5</v>
    <v>Map</v>
    <v>6</v>
    <v>57</v>
    <v>74</v>
    <v>40174</v>
    <v>3</v>
    <v>Cosmorama is a municipality in the state of São Paulo, Brazil. The city has a population of 7,298 inhabitants and an area of 443.8 km². The municipality was created by state law in 1948. Cosmorama belongs to the Mesoregion of São José do Rio Preto.</v>
    <v>40175</v>
    <v>40176</v>
    <v>40177</v>
    <v>40178</v>
    <v>Cosmorama, São Paulo</v>
    <v>40179</v>
    <v>6951</v>
    <v>Cosmorama, São Paulo</v>
    <v>mdp/vdpid/6412106574331904001</v>
  </rv>
  <rv s="0">
    <v>536870912</v>
    <v>Cotia</v>
    <v>b4112077-6287-dbaf-8d0d-6628391a79bf</v>
    <v>en-US</v>
    <v>Map</v>
  </rv>
  <rv s="1">
    <fb>323.89100000000002</fb>
    <v>8</v>
  </rv>
  <rv s="2">
    <v>4468</v>
    <v>6</v>
    <v>9925</v>
    <v>7</v>
    <v>0</v>
    <v>Image of Cotia</v>
  </rv>
  <rv s="1">
    <fb>-23.603888888888999</fb>
    <v>9</v>
  </rv>
  <rv s="0">
    <v>805306368</v>
    <v>Rogério Franco (Mayor)</v>
    <v>f246f1f2-cffb-d92e-7027-827a47c6a06a</v>
    <v>en-US</v>
    <v>Generic</v>
  </rv>
  <rv s="3">
    <v>1174</v>
  </rv>
  <rv s="4">
    <v>https://www.bing.com/search?q=cotia&amp;form=skydnc</v>
    <v>Learn more on Bing</v>
  </rv>
  <rv s="1">
    <fb>-46.918888888889001</fb>
    <v>9</v>
  </rv>
  <rv s="1">
    <fb>273640</fb>
    <v>8</v>
  </rv>
  <rv s="8">
    <v>#VALUE!</v>
    <v>en-US</v>
    <v>b4112077-6287-dbaf-8d0d-6628391a79bf</v>
    <v>536870912</v>
    <v>1</v>
    <v>9926</v>
    <v>67</v>
    <v>Cotia</v>
    <v>4</v>
    <v>5</v>
    <v>Map</v>
    <v>6</v>
    <v>7</v>
    <v>74</v>
    <v>40182</v>
    <v>3</v>
    <v>Cotia is a municipality in the state of São Paulo in Brazil. It is part of the Metropolitan Region of São Paulo. The population is 253,608 in an area of 323.99 km². The city is at an elevation of 853 m. Cotia is linked with the Rodovia Raposo ...</v>
    <v>40183</v>
    <v>40184</v>
    <v>40186</v>
    <v>40187</v>
    <v>40188</v>
    <v>Cotia</v>
    <v>40189</v>
    <v>Cotia</v>
    <v>mdp/vdpid/6461101992222654466</v>
  </rv>
  <rv s="0">
    <v>536870912</v>
    <v>Cravinhos</v>
    <v>aaeefb95-a330-5edd-036d-efe6a6766247</v>
    <v>en-US</v>
    <v>Map</v>
  </rv>
  <rv s="1">
    <fb>311.34100000000001</fb>
    <v>8</v>
  </rv>
  <rv s="2">
    <v>4469</v>
    <v>6</v>
    <v>9927</v>
    <v>7</v>
    <v>0</v>
    <v>Image of Cravinhos</v>
  </rv>
  <rv s="1">
    <fb>-21.340277777777999</fb>
    <v>9</v>
  </rv>
  <rv s="4">
    <v>https://www.bing.com/search?q=cravinhos+brazil&amp;form=skydnc</v>
    <v>Learn more on Bing</v>
  </rv>
  <rv s="1">
    <fb>-47.729444444443999</fb>
    <v>9</v>
  </rv>
  <rv s="1">
    <fb>35579</fb>
    <v>8</v>
  </rv>
  <rv s="12">
    <v>#VALUE!</v>
    <v>en-US</v>
    <v>aaeefb95-a330-5edd-036d-efe6a6766247</v>
    <v>536870912</v>
    <v>1</v>
    <v>9928</v>
    <v>120</v>
    <v>Cravinhos</v>
    <v>4</v>
    <v>5</v>
    <v>Map</v>
    <v>6</v>
    <v>57</v>
    <v>74</v>
    <v>40192</v>
    <v>3</v>
    <v>Cravinhos is a municipality in the state of São Paulo in Brazil. The population is 35,579 in an area of 311 km². The elevation is 788 m.</v>
    <v>40193</v>
    <v>40194</v>
    <v>40195</v>
    <v>40196</v>
    <v>Cravinhos</v>
    <v>40197</v>
    <v>Cravinhos</v>
    <v>mdp/vdpid/6412852113730174977</v>
  </rv>
  <rv s="0">
    <v>536870912</v>
    <v>Cristais Paulista</v>
    <v>1df6d423-b4a2-d27a-9a34-a2b121e5aeb8</v>
    <v>en-US</v>
    <v>Map</v>
  </rv>
  <rv s="1">
    <fb>385.46</fb>
    <v>8</v>
  </rv>
  <rv s="2">
    <v>4470</v>
    <v>6</v>
    <v>9929</v>
    <v>7</v>
    <v>0</v>
    <v>Image of Cristais Paulista</v>
  </rv>
  <rv s="1">
    <fb>-20.397222222221998</fb>
    <v>9</v>
  </rv>
  <rv s="4">
    <v>https://www.bing.com/search?q=cristais+paulista+brazil&amp;form=skydnc</v>
    <v>Learn more on Bing</v>
  </rv>
  <rv s="1">
    <fb>-47.420277777777997</fb>
    <v>9</v>
  </rv>
  <rv s="1">
    <fb>8718</fb>
    <v>8</v>
  </rv>
  <rv s="9">
    <v>#VALUE!</v>
    <v>en-US</v>
    <v>1df6d423-b4a2-d27a-9a34-a2b121e5aeb8</v>
    <v>536870912</v>
    <v>1</v>
    <v>9930</v>
    <v>72</v>
    <v>Cristais Paulista</v>
    <v>4</v>
    <v>5</v>
    <v>Map</v>
    <v>6</v>
    <v>57</v>
    <v>74</v>
    <v>40200</v>
    <v>414</v>
    <v>Cristais Paulista is a municipality in the state of São Paulo in Brazil. The population is 8,718 in an area of 385 km². The elevation is 996 m. Coffee is an agricultural product in the area. In telecommunications, the city was served by ...</v>
    <v>40201</v>
    <v>40202</v>
    <v>40203</v>
    <v>40204</v>
    <v>Cristais Paulista</v>
    <v>40205</v>
    <v>6951</v>
    <v>Cristais Paulista</v>
    <v>mdp/vdpid/6412642140463038465</v>
  </rv>
  <rv s="0">
    <v>536870912</v>
    <v>Cruzália</v>
    <v>77fa05a8-28be-8479-9b4c-7d3f9c531751</v>
    <v>en-US</v>
    <v>Map</v>
  </rv>
  <rv s="1">
    <fb>149.173</fb>
    <v>8</v>
  </rv>
  <rv s="2">
    <v>4471</v>
    <v>6</v>
    <v>9931</v>
    <v>7</v>
    <v>0</v>
    <v>Image of Cruzália</v>
  </rv>
  <rv s="1">
    <fb>-22.735555555556001</fb>
    <v>9</v>
  </rv>
  <rv s="4">
    <v>https://www.bing.com/search?q=cruz%c3%a1lia+brazil&amp;form=skydnc</v>
    <v>Learn more on Bing</v>
  </rv>
  <rv s="1">
    <fb>-50.793611111110998</fb>
    <v>9</v>
  </rv>
  <rv s="1">
    <fb>2046</fb>
    <v>8</v>
  </rv>
  <rv s="12">
    <v>#VALUE!</v>
    <v>en-US</v>
    <v>77fa05a8-28be-8479-9b4c-7d3f9c531751</v>
    <v>536870912</v>
    <v>1</v>
    <v>9932</v>
    <v>120</v>
    <v>Cruzália</v>
    <v>4</v>
    <v>5</v>
    <v>Map</v>
    <v>6</v>
    <v>57</v>
    <v>74</v>
    <v>40208</v>
    <v>3</v>
    <v>Cruzália is a municipality in the state of São Paulo in Brazil. The population is 2,046 in an area of 149 km². The elevation is 318 m.</v>
    <v>40209</v>
    <v>40210</v>
    <v>40211</v>
    <v>40212</v>
    <v>Cruzália</v>
    <v>40213</v>
    <v>Cruzália</v>
    <v>mdp/vdpid/6458917800613249025</v>
  </rv>
  <rv s="0">
    <v>536870912</v>
    <v>Cruzeiro, São Paulo</v>
    <v>bf5e166b-2833-9470-5681-4fd4fd9ecaaf</v>
    <v>en-US</v>
    <v>Map</v>
  </rv>
  <rv s="1">
    <fb>304</fb>
    <v>8</v>
  </rv>
  <rv s="2">
    <v>4472</v>
    <v>6</v>
    <v>9933</v>
    <v>7</v>
    <v>0</v>
    <v>Image of Cruzeiro, São Paulo</v>
  </rv>
  <rv s="1">
    <fb>-22.577222222222002</fb>
    <v>9</v>
  </rv>
  <rv s="0">
    <v>805306368</v>
    <v>Thales Gabriel (Mayor)</v>
    <v>6442bf1e-3154-cafc-bda7-bb6dbb27ce3a</v>
    <v>en-US</v>
    <v>Generic</v>
  </rv>
  <rv s="3">
    <v>1175</v>
  </rv>
  <rv s="4">
    <v>https://www.bing.com/search?q=cruzeiro+brazil&amp;form=skydnc</v>
    <v>Learn more on Bing</v>
  </rv>
  <rv s="1">
    <fb>-44.958333333333002</fb>
    <v>9</v>
  </rv>
  <rv s="1">
    <fb>82571</fb>
    <v>8</v>
  </rv>
  <rv s="8">
    <v>#VALUE!</v>
    <v>en-US</v>
    <v>bf5e166b-2833-9470-5681-4fd4fd9ecaaf</v>
    <v>536870912</v>
    <v>1</v>
    <v>9934</v>
    <v>67</v>
    <v>Cruzeiro, São Paulo</v>
    <v>4</v>
    <v>5</v>
    <v>Map</v>
    <v>6</v>
    <v>57</v>
    <v>74</v>
    <v>40216</v>
    <v>3</v>
    <v>Cruzeiro is a municipality in the state of São Paulo in Brazil. It is located about 220 km from the state capital. It is part of the Metropolitan Region of Vale do Paraíba e Litoral Norte. The population is 82,571 in an area of 305,70 km². ...</v>
    <v>40217</v>
    <v>40218</v>
    <v>40220</v>
    <v>40221</v>
    <v>40222</v>
    <v>Cruzeiro, São Paulo</v>
    <v>40223</v>
    <v>Cruzeiro, São Paulo</v>
    <v>mdp/vdpid/6557242792836333569</v>
  </rv>
  <rv s="0">
    <v>536870912</v>
    <v>Cubatão</v>
    <v>af6ec644-445a-41ec-3dc1-c86c887c2169</v>
    <v>en-US</v>
    <v>Map</v>
  </rv>
  <rv s="1">
    <fb>142.28100000000001</fb>
    <v>8</v>
  </rv>
  <rv s="2">
    <v>4473</v>
    <v>6</v>
    <v>9935</v>
    <v>7</v>
    <v>0</v>
    <v>Image of Cubatão</v>
  </rv>
  <rv s="1">
    <fb>-23.895277777777999</fb>
    <v>9</v>
  </rv>
  <rv s="0">
    <v>805306368</v>
    <v>Ademário da Silva Oliveira (Mayor)</v>
    <v>b4cd923f-17b0-b8da-d58d-0de166575a36</v>
    <v>en-US</v>
    <v>Generic</v>
  </rv>
  <rv s="3">
    <v>1176</v>
  </rv>
  <rv s="4">
    <v>https://www.bing.com/search?q=cubat%c3%a3o+brazil&amp;form=skydnc</v>
    <v>Learn more on Bing</v>
  </rv>
  <rv s="1">
    <fb>-46.425555555556002</fb>
    <v>9</v>
  </rv>
  <rv s="1">
    <fb>131626</fb>
    <v>8</v>
  </rv>
  <rv s="8">
    <v>#VALUE!</v>
    <v>en-US</v>
    <v>af6ec644-445a-41ec-3dc1-c86c887c2169</v>
    <v>536870912</v>
    <v>1</v>
    <v>9936</v>
    <v>67</v>
    <v>Cubatão</v>
    <v>4</v>
    <v>5</v>
    <v>Map</v>
    <v>6</v>
    <v>57</v>
    <v>74</v>
    <v>40226</v>
    <v>3</v>
    <v>Cubatão is a city in the state of São Paulo, Brazil, 12 kilometers away from Santos seaport, the largest in Latin America. It is part of the Metropolitan Region of Baixada Santista. The population is 131,626 in an area of 142.88 km². It hosts ...</v>
    <v>40227</v>
    <v>40228</v>
    <v>40230</v>
    <v>40231</v>
    <v>40232</v>
    <v>Cubatão</v>
    <v>40233</v>
    <v>Cubatão</v>
    <v>mdp/vdpid/6461117078010068993</v>
  </rv>
  <rv s="0">
    <v>536870912</v>
    <v>Cunha, São Paulo</v>
    <v>6027050c-1d69-f8cf-ea7d-085e5773e23f</v>
    <v>en-US</v>
    <v>Map</v>
  </rv>
  <rv s="1">
    <fb>1407.25</fb>
    <v>8</v>
  </rv>
  <rv s="2">
    <v>4474</v>
    <v>6</v>
    <v>9937</v>
    <v>7</v>
    <v>0</v>
    <v>Image of Cunha, São Paulo</v>
  </rv>
  <rv s="1">
    <fb>-23.074439999999999</fb>
    <v>9</v>
  </rv>
  <rv s="0">
    <v>805306368</v>
    <v>Rolien Guarda Garcia (Mayor)</v>
    <v>f5110023-c751-132d-edfe-288869dcbdfd</v>
    <v>en-US</v>
    <v>Generic</v>
  </rv>
  <rv s="3">
    <v>1177</v>
  </rv>
  <rv s="4">
    <v>https://www.bing.com/search?q=cunha+brazil&amp;form=skydnc</v>
    <v>Learn more on Bing</v>
  </rv>
  <rv s="1">
    <fb>-44.959719999999997</fb>
    <v>9</v>
  </rv>
  <rv s="1">
    <fb>22110</fb>
    <v>8</v>
  </rv>
  <rv s="8">
    <v>#VALUE!</v>
    <v>en-US</v>
    <v>6027050c-1d69-f8cf-ea7d-085e5773e23f</v>
    <v>536870912</v>
    <v>1</v>
    <v>9938</v>
    <v>67</v>
    <v>Cunha, São Paulo</v>
    <v>4</v>
    <v>5</v>
    <v>Map</v>
    <v>6</v>
    <v>7</v>
    <v>74</v>
    <v>40236</v>
    <v>3</v>
    <v>Cunha is a municipality in the state of São Paulo in Brazil. It is part of the Metropolitan Region of Vale do Paraíba e Litoral Norte. The population is 21,459 in an area of 1,407.25 km². The first inhabitants arrived in the beginning of the ...</v>
    <v>40237</v>
    <v>40238</v>
    <v>40240</v>
    <v>40241</v>
    <v>40242</v>
    <v>Cunha, São Paulo</v>
    <v>40243</v>
    <v>Cunha, São Paulo</v>
    <v>mdp/vdpid/6557263171583737857</v>
  </rv>
  <rv s="0">
    <v>536870912</v>
    <v>Descalvado</v>
    <v>147f7a9f-7606-b14a-e28f-1c0593370a9f</v>
    <v>en-US</v>
    <v>Map</v>
  </rv>
  <rv s="1">
    <fb>755.226</fb>
    <v>8</v>
  </rv>
  <rv s="2">
    <v>4475</v>
    <v>6</v>
    <v>9939</v>
    <v>7</v>
    <v>0</v>
    <v>Image of Descalvado</v>
  </rv>
  <rv s="1">
    <fb>-21.903888888889</fb>
    <v>9</v>
  </rv>
  <rv s="4">
    <v>https://www.bing.com/search?q=descalvado&amp;form=skydnc</v>
    <v>Learn more on Bing</v>
  </rv>
  <rv s="1">
    <fb>-47.618888888889003</fb>
    <v>9</v>
  </rv>
  <rv s="1">
    <fb>31756</fb>
    <v>8</v>
  </rv>
  <rv s="12">
    <v>#VALUE!</v>
    <v>en-US</v>
    <v>147f7a9f-7606-b14a-e28f-1c0593370a9f</v>
    <v>536870912</v>
    <v>1</v>
    <v>9940</v>
    <v>120</v>
    <v>Descalvado</v>
    <v>4</v>
    <v>5</v>
    <v>Map</v>
    <v>6</v>
    <v>7</v>
    <v>74</v>
    <v>40246</v>
    <v>3</v>
    <v>Descalvado is a municipality in the state of São Paulo, Brazil. The population is 33,910 in an area of 753.7 km².</v>
    <v>40247</v>
    <v>40248</v>
    <v>40249</v>
    <v>40250</v>
    <v>Descalvado</v>
    <v>40251</v>
    <v>Descalvado</v>
    <v>mdp/vdpid/6412918082498461697</v>
  </rv>
  <rv s="0">
    <v>536870912</v>
    <v>Diadema, São Paulo</v>
    <v>61d45acc-9b61-6d5e-ecfe-52b0519cb048</v>
    <v>en-US</v>
    <v>Map</v>
  </rv>
  <rv s="1">
    <fb>30.795999999999999</fb>
    <v>8</v>
  </rv>
  <rv s="2">
    <v>4476</v>
    <v>6</v>
    <v>9941</v>
    <v>7</v>
    <v>0</v>
    <v>Image of Diadema, São Paulo</v>
  </rv>
  <rv s="1">
    <fb>-23.685833333333001</fb>
    <v>9</v>
  </rv>
  <rv s="0">
    <v>805306368</v>
    <v>Taka Yamauchi (Mayor)</v>
    <v>fd190b6e-9101-30d7-d54e-3e9914312b91</v>
    <v>en-US</v>
    <v>Generic</v>
  </rv>
  <rv s="3">
    <v>1178</v>
  </rv>
  <rv s="4">
    <v>https://www.bing.com/search?q=diadema+sao+paulo&amp;form=skydnc</v>
    <v>Learn more on Bing</v>
  </rv>
  <rv s="1">
    <fb>-46.622777777777998</fb>
    <v>9</v>
  </rv>
  <rv s="1">
    <fb>393237</fb>
    <v>8</v>
  </rv>
  <rv s="5">
    <v>#VALUE!</v>
    <v>en-US</v>
    <v>61d45acc-9b61-6d5e-ecfe-52b0519cb048</v>
    <v>536870912</v>
    <v>1</v>
    <v>9942</v>
    <v>2</v>
    <v>Diadema, São Paulo</v>
    <v>4</v>
    <v>5</v>
    <v>Map</v>
    <v>6</v>
    <v>7</v>
    <v>74</v>
    <v>40254</v>
    <v>414</v>
    <v>Diadema is a municipality in São Paulo state, Brazil. Belonging to the ABCD Region of Greater São Paulo, it is 17 km distant from São Paulo's central point. Initially part of São Bernardo do Campo, Diadema became a city of its own in 1959. The ...</v>
    <v>40255</v>
    <v>40256</v>
    <v>40258</v>
    <v>40259</v>
    <v>40260</v>
    <v>Diadema, São Paulo</v>
    <v>40261</v>
    <v>6951</v>
    <v>Diadema, São Paulo</v>
    <v>mdp/vdpid/6461110375898152961</v>
  </rv>
  <rv s="0">
    <v>536870912</v>
    <v>Dirce Reis</v>
    <v>f3ea8090-bc51-1414-314e-24a0fd37220f</v>
    <v>en-US</v>
    <v>Map</v>
  </rv>
  <rv s="1">
    <fb>88.4</fb>
    <v>8</v>
  </rv>
  <rv s="2">
    <v>4477</v>
    <v>6</v>
    <v>9943</v>
    <v>7</v>
    <v>0</v>
    <v>Image of Dirce Reis</v>
  </rv>
  <rv s="1">
    <fb>-20.466111111111001</fb>
    <v>9</v>
  </rv>
  <rv s="4">
    <v>https://www.bing.com/search?q=dirce+reis+brazil&amp;form=skydnc</v>
    <v>Learn more on Bing</v>
  </rv>
  <rv s="1">
    <fb>-50.606111111110998</fb>
    <v>9</v>
  </rv>
  <rv s="12">
    <v>#VALUE!</v>
    <v>en-US</v>
    <v>f3ea8090-bc51-1414-314e-24a0fd37220f</v>
    <v>536870912</v>
    <v>1</v>
    <v>9944</v>
    <v>120</v>
    <v>Dirce Reis</v>
    <v>4</v>
    <v>5</v>
    <v>Map</v>
    <v>6</v>
    <v>57</v>
    <v>74</v>
    <v>40264</v>
    <v>3</v>
    <v>Dirce Reis is a municipality in the state of São Paulo in Brazil, situated at an elevation of 402 m. The population is 1,799 in an area of 88.3 km².</v>
    <v>40265</v>
    <v>40266</v>
    <v>40267</v>
    <v>40268</v>
    <v>Dirce Reis</v>
    <v>32909</v>
    <v>Dirce Reis</v>
    <v>mdp/vdpid/6412070499106422785</v>
  </rv>
  <rv s="0">
    <v>536870912</v>
    <v>Divinolândia</v>
    <v>85cf84b5-c875-c6b1-e83b-725b26e2337f</v>
    <v>en-US</v>
    <v>Map</v>
  </rv>
  <rv s="1">
    <fb>222.25700000000001</fb>
    <v>8</v>
  </rv>
  <rv s="2">
    <v>4478</v>
    <v>6</v>
    <v>9945</v>
    <v>7</v>
    <v>0</v>
    <v>Image of Divinolândia</v>
  </rv>
  <rv s="1">
    <fb>-21.661388888889</fb>
    <v>9</v>
  </rv>
  <rv s="4">
    <v>https://www.bing.com/search?q=divinol%c3%a2ndia+brazil&amp;form=skydnc</v>
    <v>Learn more on Bing</v>
  </rv>
  <rv s="1">
    <fb>-46.739166666667003</fb>
    <v>9</v>
  </rv>
  <rv s="1">
    <fb>11086</fb>
    <v>8</v>
  </rv>
  <rv s="9">
    <v>#VALUE!</v>
    <v>en-US</v>
    <v>85cf84b5-c875-c6b1-e83b-725b26e2337f</v>
    <v>536870912</v>
    <v>1</v>
    <v>9946</v>
    <v>72</v>
    <v>Divinolândia</v>
    <v>4</v>
    <v>5</v>
    <v>Map</v>
    <v>6</v>
    <v>57</v>
    <v>74</v>
    <v>40271</v>
    <v>3</v>
    <v>Divinolândia is a municipality in the state of São Paulo in Brazil. The population is 11,086 in an area of 224 km². The elevation is 1,040 m. In telecommunications, the city was served by Telecomunicações de São Paulo. In July 1998, this company ...</v>
    <v>40272</v>
    <v>40273</v>
    <v>40274</v>
    <v>40275</v>
    <v>Divinolândia</v>
    <v>40276</v>
    <v>6951</v>
    <v>Divinolândia</v>
    <v>mdp/vdpid/6412911361478623233</v>
  </rv>
  <rv s="0">
    <v>536870912</v>
    <v>Dobrada</v>
    <v>5ba6c8a4-1b8e-1e28-a255-9e084c268dd3</v>
    <v>en-US</v>
    <v>Map</v>
  </rv>
  <rv s="1">
    <fb>150.08500000000001</fb>
    <v>8</v>
  </rv>
  <rv s="2">
    <v>4479</v>
    <v>6</v>
    <v>9947</v>
    <v>7</v>
    <v>0</v>
    <v>Image of Dobrada</v>
  </rv>
  <rv s="1">
    <fb>-21.516666666667</fb>
    <v>9</v>
  </rv>
  <rv s="4">
    <v>https://www.bing.com/search?q=dobrada+brazil&amp;form=skydnc</v>
    <v>Learn more on Bing</v>
  </rv>
  <rv s="1">
    <fb>-48.393888888889002</fb>
    <v>9</v>
  </rv>
  <rv s="1">
    <fb>9010</fb>
    <v>8</v>
  </rv>
  <rv s="9">
    <v>#VALUE!</v>
    <v>en-US</v>
    <v>5ba6c8a4-1b8e-1e28-a255-9e084c268dd3</v>
    <v>536870912</v>
    <v>1</v>
    <v>9948</v>
    <v>72</v>
    <v>Dobrada</v>
    <v>4</v>
    <v>5</v>
    <v>Map</v>
    <v>6</v>
    <v>57</v>
    <v>74</v>
    <v>40279</v>
    <v>414</v>
    <v>Dobrada is a municipality in the state of São Paulo in Brazil. The population is 9,010 in an area of 150 square kilometres. In telecommunications, the city was served by Companhia Telefônica Brasileira until 1973, when it began to be served by ...</v>
    <v>40280</v>
    <v>40281</v>
    <v>40282</v>
    <v>40283</v>
    <v>Dobrada</v>
    <v>40284</v>
    <v>6951</v>
    <v>Dobrada</v>
    <v>mdp/vdpid/6412478459544600577</v>
  </rv>
  <rv s="0">
    <v>536870912</v>
    <v>Dois Córregos</v>
    <v>c21d00a1-56ae-a132-44e2-35ca58ccd47d</v>
    <v>en-US</v>
    <v>Map</v>
  </rv>
  <rv s="1">
    <fb>632.55899999999997</fb>
    <v>8</v>
  </rv>
  <rv s="2">
    <v>4480</v>
    <v>6</v>
    <v>9949</v>
    <v>7</v>
    <v>0</v>
    <v>Image of Dois Córregos</v>
  </rv>
  <rv s="1">
    <fb>-22.366111111111</fb>
    <v>9</v>
  </rv>
  <rv s="4">
    <v>https://www.bing.com/search?q=dois+c%c3%b3rregos+brazil&amp;form=skydnc</v>
    <v>Learn more on Bing</v>
  </rv>
  <rv s="1">
    <fb>-48.380277777777998</fb>
    <v>9</v>
  </rv>
  <rv s="1">
    <fb>27512</fb>
    <v>8</v>
  </rv>
  <rv s="12">
    <v>#VALUE!</v>
    <v>en-US</v>
    <v>c21d00a1-56ae-a132-44e2-35ca58ccd47d</v>
    <v>536870912</v>
    <v>1</v>
    <v>9950</v>
    <v>120</v>
    <v>Dois Córregos</v>
    <v>4</v>
    <v>5</v>
    <v>Map</v>
    <v>6</v>
    <v>57</v>
    <v>74</v>
    <v>40287</v>
    <v>3</v>
    <v>Dois Córregos is a municipality in the state of São Paulo in Brazil. The population is 27,512 in an area of 633 km². The elevation is 673 m.</v>
    <v>40288</v>
    <v>40289</v>
    <v>40290</v>
    <v>40291</v>
    <v>Dois Córregos</v>
    <v>40292</v>
    <v>Dois Córregos</v>
    <v>mdp/vdpid/6412550604844957697</v>
  </rv>
  <rv s="0">
    <v>536870912</v>
    <v>Dolcinópolis</v>
    <v>c9f474a1-665b-eeaf-85a3-0a5b8cb62839</v>
    <v>en-US</v>
    <v>Map</v>
  </rv>
  <rv s="1">
    <fb>78.3</fb>
    <v>8</v>
  </rv>
  <rv s="2">
    <v>4481</v>
    <v>6</v>
    <v>9951</v>
    <v>7</v>
    <v>0</v>
    <v>Image of Dolcinópolis</v>
  </rv>
  <rv s="1">
    <fb>-20.123055555556</fb>
    <v>9</v>
  </rv>
  <rv s="4">
    <v>https://www.bing.com/search?q=dolcin%c3%b3polis+brazil&amp;form=skydnc</v>
    <v>Learn more on Bing</v>
  </rv>
  <rv s="1">
    <fb>-50.513333333333001</fb>
    <v>9</v>
  </rv>
  <rv s="1">
    <fb>2112</fb>
    <v>8</v>
  </rv>
  <rv s="12">
    <v>#VALUE!</v>
    <v>en-US</v>
    <v>c9f474a1-665b-eeaf-85a3-0a5b8cb62839</v>
    <v>536870912</v>
    <v>1</v>
    <v>9952</v>
    <v>120</v>
    <v>Dolcinópolis</v>
    <v>4</v>
    <v>5</v>
    <v>Map</v>
    <v>6</v>
    <v>57</v>
    <v>74</v>
    <v>40295</v>
    <v>3</v>
    <v>Dolcinópolis is a municipality in the state of São Paulo in Brazil. The population is 2,112 in an area of 77.9 km². The elevation is 463 m.</v>
    <v>40296</v>
    <v>40297</v>
    <v>40298</v>
    <v>40299</v>
    <v>Dolcinópolis</v>
    <v>40300</v>
    <v>Dolcinópolis</v>
    <v>mdp/vdpid/6412019447833296897</v>
  </rv>
  <rv s="0">
    <v>536870912</v>
    <v>Dourado, São Paulo</v>
    <v>903b4b44-8856-29fb-4c56-b646f3ea6dc1</v>
    <v>en-US</v>
    <v>Map</v>
  </rv>
  <rv s="1">
    <fb>205.98099999999999</fb>
    <v>8</v>
  </rv>
  <rv s="2">
    <v>4482</v>
    <v>6</v>
    <v>9953</v>
    <v>7</v>
    <v>0</v>
    <v>Image of Dourado, São Paulo</v>
  </rv>
  <rv s="1">
    <fb>-22.1</fb>
    <v>9</v>
  </rv>
  <rv s="4">
    <v>https://www.bing.com/search?q=dourado+brazil&amp;form=skydnc</v>
    <v>Learn more on Bing</v>
  </rv>
  <rv s="1">
    <fb>-48.317777777777998</fb>
    <v>9</v>
  </rv>
  <rv s="1">
    <fb>8096</fb>
    <v>8</v>
  </rv>
  <rv s="12">
    <v>#VALUE!</v>
    <v>en-US</v>
    <v>903b4b44-8856-29fb-4c56-b646f3ea6dc1</v>
    <v>536870912</v>
    <v>1</v>
    <v>9954</v>
    <v>120</v>
    <v>Dourado, São Paulo</v>
    <v>4</v>
    <v>5</v>
    <v>Map</v>
    <v>6</v>
    <v>7</v>
    <v>74</v>
    <v>40303</v>
    <v>3</v>
    <v>Dourado is a municipality in the state of São Paulo in Brazil. The population is 8,878 in an area of 206 km².</v>
    <v>40304</v>
    <v>40305</v>
    <v>40306</v>
    <v>40307</v>
    <v>Dourado, São Paulo</v>
    <v>40308</v>
    <v>Dourado, São Paulo</v>
    <v>mdp/vdpid/6412547731109183489</v>
  </rv>
  <rv s="0">
    <v>536870912</v>
    <v>Dracena</v>
    <v>7f45a5fd-fad8-7a39-6d3b-d339d47ba5cf</v>
    <v>en-US</v>
    <v>Map</v>
  </rv>
  <rv s="1">
    <fb>488.041</fb>
    <v>8</v>
  </rv>
  <rv s="2">
    <v>4483</v>
    <v>6</v>
    <v>9955</v>
    <v>7</v>
    <v>0</v>
    <v>Image of Dracena</v>
  </rv>
  <rv s="1">
    <fb>-21.482500000000002</fb>
    <v>9</v>
  </rv>
  <rv s="4">
    <v>https://www.bing.com/search?q=dracena+brazil&amp;form=skydnc</v>
    <v>Learn more on Bing</v>
  </rv>
  <rv s="9">
    <v>#VALUE!</v>
    <v>en-US</v>
    <v>7f45a5fd-fad8-7a39-6d3b-d339d47ba5cf</v>
    <v>536870912</v>
    <v>1</v>
    <v>9956</v>
    <v>72</v>
    <v>Dracena</v>
    <v>4</v>
    <v>5</v>
    <v>Map</v>
    <v>6</v>
    <v>3787</v>
    <v>74</v>
    <v>40311</v>
    <v>414</v>
    <v>Dracena is a municipality in the state of São Paulo in Brazil. The population is 45,847 in an area of 488 km². The elevation is 421 m. Dracena was founded on December 8, 1945 on the initiative of Irio Spinardi, João Vandramini, Virgílio and ...</v>
    <v>40312</v>
    <v>40313</v>
    <v>40314</v>
    <v>9018</v>
    <v>Dracena</v>
    <v>14150</v>
    <v>6951</v>
    <v>Dracena</v>
    <v>mdp/vdpid/6410760501181022209</v>
  </rv>
  <rv s="0">
    <v>536870912</v>
    <v>Duartina</v>
    <v>34c01a89-5304-ac49-1bdb-a29828bfce8a</v>
    <v>en-US</v>
    <v>Map</v>
  </rv>
  <rv s="1">
    <fb>264.28100000000001</fb>
    <v>8</v>
  </rv>
  <rv s="2">
    <v>4484</v>
    <v>6</v>
    <v>9957</v>
    <v>7</v>
    <v>0</v>
    <v>Image of Duartina</v>
  </rv>
  <rv s="1">
    <fb>-22.414444444444001</fb>
    <v>9</v>
  </rv>
  <rv s="4">
    <v>https://www.bing.com/search?q=duartina+brazil&amp;form=skydnc</v>
    <v>Learn more on Bing</v>
  </rv>
  <rv s="1">
    <fb>-49.403888888889</fb>
    <v>9</v>
  </rv>
  <rv s="1">
    <fb>12433</fb>
    <v>8</v>
  </rv>
  <rv s="9">
    <v>#VALUE!</v>
    <v>en-US</v>
    <v>34c01a89-5304-ac49-1bdb-a29828bfce8a</v>
    <v>536870912</v>
    <v>1</v>
    <v>9958</v>
    <v>72</v>
    <v>Duartina</v>
    <v>4</v>
    <v>5</v>
    <v>Map</v>
    <v>6</v>
    <v>57</v>
    <v>74</v>
    <v>40317</v>
    <v>414</v>
    <v>Duartina is a municipality in the state of São Paulo in Brazil. The population is 12,433 in an area of 265 km². The elevation is 520 m. In telecommunications, the city was served by Companhia de Telecomunicações do Estado de São Paulo until ...</v>
    <v>40318</v>
    <v>40319</v>
    <v>40320</v>
    <v>40321</v>
    <v>Duartina</v>
    <v>40322</v>
    <v>6951</v>
    <v>Duartina</v>
    <v>mdp/vdpid/6412419625656516609</v>
  </rv>
  <rv s="0">
    <v>536870912</v>
    <v>Dumont, São Paulo</v>
    <v>98dbf45c-05b4-d22c-771c-ddcd8df44339</v>
    <v>en-US</v>
    <v>Map</v>
  </rv>
  <rv s="1">
    <fb>110.866</fb>
    <v>8</v>
  </rv>
  <rv s="2">
    <v>4485</v>
    <v>6</v>
    <v>9959</v>
    <v>7</v>
    <v>0</v>
    <v>Image of Dumont, São Paulo</v>
  </rv>
  <rv s="1">
    <fb>-21.236388888889</fb>
    <v>9</v>
  </rv>
  <rv s="4">
    <v>https://www.bing.com/search?q=dumont+brazil&amp;form=skydnc</v>
    <v>Learn more on Bing</v>
  </rv>
  <rv s="1">
    <fb>-47.973333333333002</fb>
    <v>9</v>
  </rv>
  <rv s="9">
    <v>#VALUE!</v>
    <v>en-US</v>
    <v>98dbf45c-05b4-d22c-771c-ddcd8df44339</v>
    <v>536870912</v>
    <v>1</v>
    <v>9960</v>
    <v>72</v>
    <v>Dumont, São Paulo</v>
    <v>4</v>
    <v>5</v>
    <v>Map</v>
    <v>6</v>
    <v>57</v>
    <v>74</v>
    <v>40325</v>
    <v>414</v>
    <v>Dumont is a municipality in the state of São Paulo in Brazil. The population is 10,023 in an area of 111 km². The elevation is 595 m. It is named in honor of aviation pioneer Alberto Santos-Dumont.Is also knowing for producing the world famous ...</v>
    <v>40326</v>
    <v>40327</v>
    <v>40328</v>
    <v>40329</v>
    <v>Dumont, São Paulo</v>
    <v>31780</v>
    <v>6951</v>
    <v>Dumont, São Paulo</v>
    <v>mdp/vdpid/6412469632128516097</v>
  </rv>
  <rv s="0">
    <v>536870912</v>
    <v>Echaporã</v>
    <v>07cd0cb9-34b6-ea46-d6fa-6c2dbb3c8a0c</v>
    <v>en-US</v>
    <v>Map</v>
  </rv>
  <rv s="1">
    <fb>515.24400000000003</fb>
    <v>8</v>
  </rv>
  <rv s="2">
    <v>4486</v>
    <v>6</v>
    <v>9961</v>
    <v>7</v>
    <v>0</v>
    <v>Image of Echaporã</v>
  </rv>
  <rv s="1">
    <fb>-22.429444444444002</fb>
    <v>9</v>
  </rv>
  <rv s="4">
    <v>https://www.bing.com/search?q=echapor%c3%a3+brazil&amp;form=skydnc</v>
    <v>Learn more on Bing</v>
  </rv>
  <rv s="1">
    <fb>-50.200555555556001</fb>
    <v>9</v>
  </rv>
  <rv s="1">
    <fb>6064</fb>
    <v>8</v>
  </rv>
  <rv s="9">
    <v>#VALUE!</v>
    <v>en-US</v>
    <v>07cd0cb9-34b6-ea46-d6fa-6c2dbb3c8a0c</v>
    <v>536870912</v>
    <v>1</v>
    <v>9962</v>
    <v>72</v>
    <v>Echaporã</v>
    <v>4</v>
    <v>5</v>
    <v>Map</v>
    <v>6</v>
    <v>57</v>
    <v>74</v>
    <v>40332</v>
    <v>414</v>
    <v>Echaporã is a municipality in the state of São Paulo in Brazil. The population is 6,064 in an area of 516 km². The elevation is 700 m. The municipality was created by state law in 1938. In telecommunications, the city was served by Companhia de ...</v>
    <v>40333</v>
    <v>40334</v>
    <v>40335</v>
    <v>40336</v>
    <v>Echaporã</v>
    <v>40337</v>
    <v>6951</v>
    <v>Echaporã</v>
    <v>mdp/vdpid/6412383891495059458</v>
  </rv>
  <rv s="0">
    <v>536870912</v>
    <v>Eldorado, São Paulo</v>
    <v>7ef16e8e-d9fb-9d22-1af0-e8f40b0b1b09</v>
    <v>en-US</v>
    <v>Map</v>
  </rv>
  <rv s="1">
    <fb>1656.7280000000001</fb>
    <v>8</v>
  </rv>
  <rv s="2">
    <v>4487</v>
    <v>6</v>
    <v>9963</v>
    <v>7</v>
    <v>0</v>
    <v>Image of Eldorado, São Paulo</v>
  </rv>
  <rv s="1">
    <fb>-24.52</fb>
    <v>9</v>
  </rv>
  <rv s="0">
    <v>805306368</v>
    <v>Durval Adelio de Morais (Mayor)</v>
    <v>ca1a48e0-6a9a-a607-28ff-f7f1f071661e</v>
    <v>en-US</v>
    <v>Generic</v>
  </rv>
  <rv s="3">
    <v>1179</v>
  </rv>
  <rv s="1">
    <fb>-48.108055555556</fb>
    <v>9</v>
  </rv>
  <rv s="5">
    <v>#VALUE!</v>
    <v>en-US</v>
    <v>7ef16e8e-d9fb-9d22-1af0-e8f40b0b1b09</v>
    <v>536870912</v>
    <v>1</v>
    <v>9964</v>
    <v>2</v>
    <v>Eldorado, São Paulo</v>
    <v>4</v>
    <v>5</v>
    <v>Map</v>
    <v>6</v>
    <v>57</v>
    <v>74</v>
    <v>40340</v>
    <v>414</v>
    <v>Eldorado is a municipality in the state of São Paulo in Brazil. The population is 15,544 in an area of 1654 km². Eldorado is one of 29 cities in São Paulo officially recognized as a touristic city, which gives it extra funding.</v>
    <v>40341</v>
    <v>40342</v>
    <v>40344</v>
    <v>18511</v>
    <v>40345</v>
    <v>Eldorado, São Paulo</v>
    <v>31394</v>
    <v>6951</v>
    <v>Eldorado, São Paulo</v>
    <v>mdp/vdpid/6460903106799468545</v>
  </rv>
  <rv s="0">
    <v>536870912</v>
    <v>Elias Fausto</v>
    <v>b0d5bbcc-44dd-c29e-975e-1a1ec5971a42</v>
    <v>en-US</v>
    <v>Map</v>
  </rv>
  <rv s="1">
    <fb>201.471</fb>
    <v>8</v>
  </rv>
  <rv s="2">
    <v>4488</v>
    <v>6</v>
    <v>9965</v>
    <v>7</v>
    <v>0</v>
    <v>Image of Elias Fausto</v>
  </rv>
  <rv s="1">
    <fb>-23.042777777777999</fb>
    <v>9</v>
  </rv>
  <rv s="4">
    <v>https://www.bing.com/search?q=elias+fausto+brazil&amp;form=skydnc</v>
    <v>Learn more on Bing</v>
  </rv>
  <rv s="1">
    <fb>-47.373888888888999</fb>
    <v>9</v>
  </rv>
  <rv s="1">
    <fb>17936</fb>
    <v>8</v>
  </rv>
  <rv s="12">
    <v>#VALUE!</v>
    <v>en-US</v>
    <v>b0d5bbcc-44dd-c29e-975e-1a1ec5971a42</v>
    <v>536870912</v>
    <v>1</v>
    <v>9966</v>
    <v>120</v>
    <v>Elias Fausto</v>
    <v>4</v>
    <v>5</v>
    <v>Map</v>
    <v>6</v>
    <v>57</v>
    <v>74</v>
    <v>40348</v>
    <v>3</v>
    <v>Elias Fausto is a municipality in the state of São Paulo in Brazil. The population is 17,936 in an area of 202 km². The elevation is 605 m.</v>
    <v>40349</v>
    <v>40350</v>
    <v>40351</v>
    <v>40352</v>
    <v>Elias Fausto</v>
    <v>40353</v>
    <v>Elias Fausto</v>
    <v>mdp/vdpid/6461007595552374785</v>
  </rv>
  <rv s="0">
    <v>536870912</v>
    <v>Elisiário</v>
    <v>00b173db-c5e0-e512-cb71-091405b47288</v>
    <v>en-US</v>
    <v>Map</v>
  </rv>
  <rv s="1">
    <fb>94</fb>
    <v>8</v>
  </rv>
  <rv s="2">
    <v>4489</v>
    <v>6</v>
    <v>9967</v>
    <v>7</v>
    <v>0</v>
    <v>Image of Elisiário</v>
  </rv>
  <rv s="1">
    <fb>-21.165555555556001</fb>
    <v>9</v>
  </rv>
  <rv s="4">
    <v>https://www.bing.com/search?q=elisi%c3%a1rio+brazil&amp;form=skydnc</v>
    <v>Learn more on Bing</v>
  </rv>
  <rv s="1">
    <fb>-49.111666666666999</fb>
    <v>9</v>
  </rv>
  <rv s="9">
    <v>#VALUE!</v>
    <v>en-US</v>
    <v>00b173db-c5e0-e512-cb71-091405b47288</v>
    <v>536870912</v>
    <v>1</v>
    <v>9968</v>
    <v>72</v>
    <v>Elisiário</v>
    <v>4</v>
    <v>5</v>
    <v>Map</v>
    <v>6</v>
    <v>57</v>
    <v>74</v>
    <v>40356</v>
    <v>414</v>
    <v>Elisiário is a municipality in the state of São Paulo in Brazil. The population is 3,697 in an area of 94.0 km². The elevation is 494 m. In telecommunications, the city was served by Telecomunicações de São Paulo. In July 1998, this company was ...</v>
    <v>40357</v>
    <v>40358</v>
    <v>40359</v>
    <v>40360</v>
    <v>Elisiário</v>
    <v>13366</v>
    <v>6951</v>
    <v>Elisiário</v>
    <v>mdp/vdpid/6412422989773537281</v>
  </rv>
  <rv s="0">
    <v>536870912</v>
    <v>Embaúba</v>
    <v>431e035e-1858-be8a-9b89-b095f75ca759</v>
    <v>en-US</v>
    <v>Map</v>
  </rv>
  <rv s="1">
    <fb>83.1</fb>
    <v>8</v>
  </rv>
  <rv s="2">
    <v>4490</v>
    <v>6</v>
    <v>9969</v>
    <v>7</v>
    <v>0</v>
    <v>Image of Embaúba</v>
  </rv>
  <rv s="1">
    <fb>-20.982500000000002</fb>
    <v>9</v>
  </rv>
  <rv s="4">
    <v>https://www.bing.com/search?q=emba%c3%baba+brazil&amp;form=skydnc</v>
    <v>Learn more on Bing</v>
  </rv>
  <rv s="1">
    <fb>-48.835555555555999</fb>
    <v>9</v>
  </rv>
  <rv s="1">
    <fb>2449</fb>
    <v>8</v>
  </rv>
  <rv s="12">
    <v>#VALUE!</v>
    <v>en-US</v>
    <v>431e035e-1858-be8a-9b89-b095f75ca759</v>
    <v>536870912</v>
    <v>1</v>
    <v>9970</v>
    <v>120</v>
    <v>Embaúba</v>
    <v>4</v>
    <v>5</v>
    <v>Map</v>
    <v>6</v>
    <v>57</v>
    <v>74</v>
    <v>40363</v>
    <v>3</v>
    <v>Embaúba is a municipality in the state of São Paulo in Brazil. The population is 2,449 in an area of 83.1 km². The elevation is 570 m.</v>
    <v>40364</v>
    <v>40365</v>
    <v>40366</v>
    <v>40367</v>
    <v>Embaúba</v>
    <v>40368</v>
    <v>Embaúba</v>
    <v>mdp/vdpid/6412242052112711681</v>
  </rv>
  <rv s="0">
    <v>536870912</v>
    <v>Embu das Artes</v>
    <v>a92f805f-a122-e72b-e543-77d332f3d6a4</v>
    <v>en-US</v>
    <v>Map</v>
  </rv>
  <rv s="1">
    <fb>70.078999999999994</fb>
    <v>8</v>
  </rv>
  <rv s="2">
    <v>4491</v>
    <v>6</v>
    <v>9971</v>
    <v>7</v>
    <v>0</v>
    <v>Image of Embu das Artes</v>
  </rv>
  <rv s="1">
    <fb>-23.648888888889001</fb>
    <v>9</v>
  </rv>
  <rv s="0">
    <v>805306368</v>
    <v>Ney Costa Santos (Mayor)</v>
    <v>68631acb-c059-acfb-88d5-4137f901c359</v>
    <v>en-US</v>
    <v>Generic</v>
  </rv>
  <rv s="3">
    <v>1180</v>
  </rv>
  <rv s="4">
    <v>https://www.bing.com/search?q=embu+das+artes+brazil&amp;form=skydnc</v>
    <v>Learn more on Bing</v>
  </rv>
  <rv s="1">
    <fb>-46.851944444444001</fb>
    <v>9</v>
  </rv>
  <rv s="1">
    <fb>250691</fb>
    <v>8</v>
  </rv>
  <rv s="5">
    <v>#VALUE!</v>
    <v>en-US</v>
    <v>a92f805f-a122-e72b-e543-77d332f3d6a4</v>
    <v>536870912</v>
    <v>1</v>
    <v>9972</v>
    <v>2</v>
    <v>Embu das Artes</v>
    <v>4</v>
    <v>5</v>
    <v>Map</v>
    <v>6</v>
    <v>7</v>
    <v>74</v>
    <v>40371</v>
    <v>3</v>
    <v>Embu das Artes, previously and commonly known simply as Embu, is a Brazilian municipality in the State of São Paulo. It is part of the Metropolitan Region of São Paulo. The population is 276,535 in an area of 70.40 km².</v>
    <v>40372</v>
    <v>40373</v>
    <v>40375</v>
    <v>40376</v>
    <v>40377</v>
    <v>Embu das Artes</v>
    <v>40378</v>
    <v>6951</v>
    <v>Embu das Artes</v>
    <v>mdp/vdpid/6461102871264886785</v>
  </rv>
  <rv s="0">
    <v>536870912</v>
    <v>Embu-Guaçu</v>
    <v>cbb20f8c-9a93-d9ee-5e45-b226f5a294aa</v>
    <v>en-US</v>
    <v>Map</v>
  </rv>
  <rv s="1">
    <fb>155.64099999999999</fb>
    <v>8</v>
  </rv>
  <rv s="2">
    <v>4492</v>
    <v>6</v>
    <v>9973</v>
    <v>7</v>
    <v>0</v>
    <v>Image of Embu-Guaçu</v>
  </rv>
  <rv s="1">
    <fb>-23.83222</fb>
    <v>9</v>
  </rv>
  <rv s="4">
    <v>https://www.bing.com/search?q=embu-gua%c3%a7u+brazil&amp;form=skydnc</v>
    <v>Learn more on Bing</v>
  </rv>
  <rv s="1">
    <fb>-46.811390000000003</fb>
    <v>9</v>
  </rv>
  <rv s="1">
    <fb>66970</fb>
    <v>8</v>
  </rv>
  <rv s="12">
    <v>#VALUE!</v>
    <v>en-US</v>
    <v>cbb20f8c-9a93-d9ee-5e45-b226f5a294aa</v>
    <v>536870912</v>
    <v>1</v>
    <v>9974</v>
    <v>120</v>
    <v>Embu-Guaçu</v>
    <v>4</v>
    <v>5</v>
    <v>Map</v>
    <v>6</v>
    <v>7</v>
    <v>74</v>
    <v>40381</v>
    <v>3</v>
    <v>Embu-Guaçu is a municipality in the state of São Paulo in Brazil. It is part of the Metropolitan Region of São Paulo. The population is 69,901 in an area of 155.64 km². The elevation is 408 m.</v>
    <v>40382</v>
    <v>40383</v>
    <v>40384</v>
    <v>40385</v>
    <v>Embu-Guaçu</v>
    <v>40386</v>
    <v>Embu-Guaçu</v>
    <v>mdp/vdpid/6461108075590844418</v>
  </rv>
  <rv s="0">
    <v>536870912</v>
    <v>Emilianópolis</v>
    <v>7dc8052e-54de-3051-8969-f11bc58aeba3</v>
    <v>en-US</v>
    <v>Map</v>
  </rv>
  <rv s="1">
    <fb>223.31100000000001</fb>
    <v>8</v>
  </rv>
  <rv s="2">
    <v>4493</v>
    <v>6</v>
    <v>9975</v>
    <v>7</v>
    <v>0</v>
    <v>Image of Emilianópolis</v>
  </rv>
  <rv s="1">
    <fb>-21.833055555556001</fb>
    <v>9</v>
  </rv>
  <rv s="4">
    <v>https://www.bing.com/search?q=emilian%c3%b3polis+brazil&amp;form=skydnc</v>
    <v>Learn more on Bing</v>
  </rv>
  <rv s="1">
    <fb>-51.483055555556</fb>
    <v>9</v>
  </rv>
  <rv s="9">
    <v>#VALUE!</v>
    <v>en-US</v>
    <v>7dc8052e-54de-3051-8969-f11bc58aeba3</v>
    <v>536870912</v>
    <v>1</v>
    <v>9976</v>
    <v>72</v>
    <v>Emilianópolis</v>
    <v>4</v>
    <v>5</v>
    <v>Map</v>
    <v>6</v>
    <v>57</v>
    <v>74</v>
    <v>40389</v>
    <v>414</v>
    <v>Emilianópolis is a municipality in the state of São Paulo in Brazil. The population is 3,227 in an area of 225 km². The elevation is 354 m. In telecommunications, the city was served by Telecomunicações de São Paulo. In July 1998, this company ...</v>
    <v>40390</v>
    <v>40391</v>
    <v>40392</v>
    <v>40393</v>
    <v>Emilianópolis</v>
    <v>22527</v>
    <v>6951</v>
    <v>Emilianópolis</v>
    <v>mdp/vdpid/6410768092955148289</v>
  </rv>
  <rv s="0">
    <v>536870912</v>
    <v>Engenheiro Coelho</v>
    <v>a499f1ae-9b7d-21db-dcc8-8c8eddbd27a2</v>
    <v>en-US</v>
    <v>Map</v>
  </rv>
  <rv s="1">
    <fb>109.798</fb>
    <v>8</v>
  </rv>
  <rv s="2">
    <v>4494</v>
    <v>6</v>
    <v>9977</v>
    <v>7</v>
    <v>0</v>
    <v>Image of Engenheiro Coelho</v>
  </rv>
  <rv s="1">
    <fb>-22.488333333332999</fb>
    <v>9</v>
  </rv>
  <rv s="4">
    <v>https://www.bing.com/search?q=engenheiro+coelho+brazil&amp;form=skydnc</v>
    <v>Learn more on Bing</v>
  </rv>
  <rv s="1">
    <fb>-47.215000000000003</fb>
    <v>9</v>
  </rv>
  <rv s="1">
    <fb>18611</fb>
    <v>8</v>
  </rv>
  <rv s="12">
    <v>#VALUE!</v>
    <v>en-US</v>
    <v>a499f1ae-9b7d-21db-dcc8-8c8eddbd27a2</v>
    <v>536870912</v>
    <v>1</v>
    <v>9978</v>
    <v>120</v>
    <v>Engenheiro Coelho</v>
    <v>4</v>
    <v>5</v>
    <v>Map</v>
    <v>6</v>
    <v>3787</v>
    <v>74</v>
    <v>40396</v>
    <v>3</v>
    <v>Engenheiro Coelho is a municipality in the east of the State of São Paulo, Brazil. It is part of the Metropolitan Region of Campinas. The population is 21,249 in an area of 109.94 km². It is located about 158 km from São Paulo and 900 km from ...</v>
    <v>40397</v>
    <v>40398</v>
    <v>40399</v>
    <v>40400</v>
    <v>Engenheiro Coelho</v>
    <v>40401</v>
    <v>Engenheiro Coelho</v>
    <v>mdp/vdpid/6412949394655543297</v>
  </rv>
  <rv s="0">
    <v>536870912</v>
    <v>Espírito Santo do Pinhal</v>
    <v>d880d957-dfab-09b3-0ae7-ce38091e3fe6</v>
    <v>en-US</v>
    <v>Map</v>
  </rv>
  <rv s="1">
    <fb>390.41300000000001</fb>
    <v>8</v>
  </rv>
  <rv s="2">
    <v>4495</v>
    <v>6</v>
    <v>9979</v>
    <v>7</v>
    <v>0</v>
    <v>Image of Espírito Santo do Pinhal</v>
  </rv>
  <rv s="0">
    <v>805306368</v>
    <v>Sérgio del Bianchi Junior (Mayor)</v>
    <v>05497365-7a59-d4fc-91cb-eadeac566e21</v>
    <v>en-US</v>
    <v>Generic</v>
  </rv>
  <rv s="3">
    <v>1181</v>
  </rv>
  <rv s="4">
    <v>https://www.bing.com/search?q=esp%c3%adrito+santo+do+pinhal+brazil&amp;form=skydnc</v>
    <v>Learn more on Bing</v>
  </rv>
  <rv s="1">
    <fb>44471</fb>
    <v>8</v>
  </rv>
  <rv s="5">
    <v>#VALUE!</v>
    <v>en-US</v>
    <v>d880d957-dfab-09b3-0ae7-ce38091e3fe6</v>
    <v>536870912</v>
    <v>1</v>
    <v>9980</v>
    <v>2</v>
    <v>Espírito Santo do Pinhal</v>
    <v>4</v>
    <v>5</v>
    <v>Map</v>
    <v>6</v>
    <v>57</v>
    <v>74</v>
    <v>40404</v>
    <v>3</v>
    <v>Espírito Santo do Pinhal is a municipality in the state of São Paulo in Brazil. The population in 2020 is 44,471 and the area is 389 km². The elevation is 870 m. In telecommunications, the city was served by Telecomunicações de São Paulo. In ...</v>
    <v>40405</v>
    <v>18240</v>
    <v>40407</v>
    <v>40408</v>
    <v>14560</v>
    <v>Espírito Santo do Pinhal</v>
    <v>40409</v>
    <v>6951</v>
    <v>Espírito Santo do Pinhal</v>
    <v>mdp/vdpid/6412976632969035777</v>
  </rv>
  <rv s="0">
    <v>536870912</v>
    <v>Espírito Santo do Turvo</v>
    <v>838a5cb0-d222-2ce2-c061-145cc1aa41fe</v>
    <v>en-US</v>
    <v>Map</v>
  </rv>
  <rv s="1">
    <fb>191.29400000000001</fb>
    <v>8</v>
  </rv>
  <rv s="2">
    <v>4496</v>
    <v>6</v>
    <v>9981</v>
    <v>7</v>
    <v>0</v>
    <v>Image of Espírito Santo do Turvo</v>
  </rv>
  <rv s="1">
    <fb>-22.692222222222</fb>
    <v>9</v>
  </rv>
  <rv s="0">
    <v>805306368</v>
    <v>João Adirson Pacheco (Mayor)</v>
    <v>67a9ea02-2896-7453-249f-2c0a7da7b35f</v>
    <v>en-US</v>
    <v>Generic</v>
  </rv>
  <rv s="3">
    <v>1182</v>
  </rv>
  <rv s="4">
    <v>https://www.bing.com/search?q=esp%c3%adrito+santo+do+turvo+brazil&amp;form=skydnc</v>
    <v>Learn more on Bing</v>
  </rv>
  <rv s="1">
    <fb>-49.430277777778002</fb>
    <v>9</v>
  </rv>
  <rv s="1">
    <fb>4878</fb>
    <v>8</v>
  </rv>
  <rv s="8">
    <v>#VALUE!</v>
    <v>en-US</v>
    <v>838a5cb0-d222-2ce2-c061-145cc1aa41fe</v>
    <v>536870912</v>
    <v>1</v>
    <v>9982</v>
    <v>67</v>
    <v>Espírito Santo do Turvo</v>
    <v>4</v>
    <v>5</v>
    <v>Map</v>
    <v>6</v>
    <v>57</v>
    <v>74</v>
    <v>40412</v>
    <v>3</v>
    <v>Espírito Santo do Turvo is a municipality in the Brazilian state of São Paulo. The population in 2020 was 4,878 and the area is 193.655 square kilometres. The elevation is 520 metres.</v>
    <v>40413</v>
    <v>40414</v>
    <v>40416</v>
    <v>40417</v>
    <v>40418</v>
    <v>Espírito Santo do Turvo</v>
    <v>40419</v>
    <v>Espírito Santo do Turvo</v>
    <v>mdp/vdpid/6460462821162352641</v>
  </rv>
  <rv s="0">
    <v>536870912</v>
    <v>Estiva Gerbi</v>
    <v>b5464c6c-2b43-876a-3a71-b3505f9166fc</v>
    <v>en-US</v>
    <v>Map</v>
  </rv>
  <rv s="1">
    <fb>73.722999999999999</fb>
    <v>8</v>
  </rv>
  <rv s="2">
    <v>4497</v>
    <v>6</v>
    <v>9983</v>
    <v>7</v>
    <v>0</v>
    <v>Image of Estiva Gerbi</v>
  </rv>
  <rv s="1">
    <fb>-22.270833333333002</fb>
    <v>9</v>
  </rv>
  <rv s="0">
    <v>805306368</v>
    <v>Rafael Otávio Del Judice (Mayor)</v>
    <v>40c79314-5b4c-310f-895e-2ad378fbe705</v>
    <v>en-US</v>
    <v>Generic</v>
  </rv>
  <rv s="3">
    <v>1183</v>
  </rv>
  <rv s="4">
    <v>https://www.bing.com/search?q=estiva+gerbi+brazil&amp;form=skydnc</v>
    <v>Learn more on Bing</v>
  </rv>
  <rv s="1">
    <fb>-46.945</fb>
    <v>9</v>
  </rv>
  <rv s="1">
    <fb>11407</fb>
    <v>8</v>
  </rv>
  <rv s="5">
    <v>#VALUE!</v>
    <v>en-US</v>
    <v>b5464c6c-2b43-876a-3a71-b3505f9166fc</v>
    <v>536870912</v>
    <v>1</v>
    <v>9984</v>
    <v>2</v>
    <v>Estiva Gerbi</v>
    <v>4</v>
    <v>5</v>
    <v>Map</v>
    <v>6</v>
    <v>57</v>
    <v>74</v>
    <v>40422</v>
    <v>414</v>
    <v>Estiva Gerbi is a municipality in the state of São Paulo in Brazil. The population is 11,407 in an area of 74.1 km². The elevation is 590 m. In telecommunications, the city was served by Telecomunicações de São Paulo. In July 1998, this company ...</v>
    <v>40423</v>
    <v>40424</v>
    <v>40426</v>
    <v>40427</v>
    <v>40428</v>
    <v>Estiva Gerbi</v>
    <v>40429</v>
    <v>6951</v>
    <v>Estiva Gerbi</v>
    <v>mdp/vdpid/6412969460944076801</v>
  </rv>
  <rv s="0">
    <v>536870912</v>
    <v>Estrela do Norte, São Paulo</v>
    <v>6fc39232-c598-efa0-1898-8eee123c49f6</v>
    <v>en-US</v>
    <v>Map</v>
  </rv>
  <rv s="1">
    <fb>263.27300000000002</fb>
    <v>8</v>
  </rv>
  <rv s="2">
    <v>4498</v>
    <v>6</v>
    <v>9985</v>
    <v>7</v>
    <v>0</v>
    <v>Image of Estrela do Norte, São Paulo</v>
  </rv>
  <rv s="4">
    <v>https://www.bing.com/search?q=estrela+do+norte+brazil&amp;form=skydnc</v>
    <v>Learn more on Bing</v>
  </rv>
  <rv s="1">
    <fb>2770</fb>
    <v>8</v>
  </rv>
  <rv s="9">
    <v>#VALUE!</v>
    <v>en-US</v>
    <v>6fc39232-c598-efa0-1898-8eee123c49f6</v>
    <v>536870912</v>
    <v>1</v>
    <v>9986</v>
    <v>72</v>
    <v>Estrela do Norte, São Paulo</v>
    <v>4</v>
    <v>5</v>
    <v>Map</v>
    <v>6</v>
    <v>57</v>
    <v>74</v>
    <v>40432</v>
    <v>414</v>
    <v>Estrela do Norte is a municipality in the state of São Paulo in Brazil. The population is 2,770 in an area of 265 km². In telecommunications, the city was served by Telecomunicações de São Paulo. In July 1998, this company was acquired by ...</v>
    <v>40433</v>
    <v>18865</v>
    <v>40434</v>
    <v>28337</v>
    <v>Estrela do Norte, São Paulo</v>
    <v>40435</v>
    <v>6951</v>
    <v>Estrela do Norte, São Paulo</v>
    <v>mdp/vdpid/6410835953673306113</v>
  </rv>
  <rv s="0">
    <v>536870912</v>
    <v>Estrela d'Oeste</v>
    <v>ce4798dd-d779-9419-14a6-cae4d5b845ed</v>
    <v>en-US</v>
    <v>Map</v>
  </rv>
  <rv s="1">
    <fb>296.39999999999998</fb>
    <v>8</v>
  </rv>
  <rv s="2">
    <v>4499</v>
    <v>6</v>
    <v>9987</v>
    <v>7</v>
    <v>0</v>
    <v>Image of Estrela d'Oeste</v>
  </rv>
  <rv s="1">
    <fb>-20.287777777778</fb>
    <v>9</v>
  </rv>
  <rv s="4">
    <v>https://www.bing.com/search?q=estrela+d%27oeste+brazil&amp;form=skydnc</v>
    <v>Learn more on Bing</v>
  </rv>
  <rv s="1">
    <fb>-50.400833333332997</fb>
    <v>9</v>
  </rv>
  <rv s="1">
    <fb>9417</fb>
    <v>8</v>
  </rv>
  <rv s="12">
    <v>#VALUE!</v>
    <v>en-US</v>
    <v>ce4798dd-d779-9419-14a6-cae4d5b845ed</v>
    <v>536870912</v>
    <v>1</v>
    <v>9988</v>
    <v>120</v>
    <v>Estrela d'Oeste</v>
    <v>4</v>
    <v>5</v>
    <v>Map</v>
    <v>6</v>
    <v>7</v>
    <v>74</v>
    <v>40438</v>
    <v>3</v>
    <v>Estrela d'Oeste is a municipality in the state of São Paulo, Brazil. The population is 8,419 in an area of 296.3 km². Estrela d'Oeste belongs to the Mesoregion of São José do Rio Preto.</v>
    <v>40439</v>
    <v>40440</v>
    <v>40441</v>
    <v>40442</v>
    <v>Estrela d'Oeste</v>
    <v>40443</v>
    <v>Estrela d'Oeste</v>
    <v>mdp/vdpid/6412024660296204289</v>
  </rv>
  <rv s="0">
    <v>536870912</v>
    <v>Euclides da Cunha Paulista</v>
    <v>31c9625e-286c-d020-1f97-a2724437ad2c</v>
    <v>en-US</v>
    <v>Map</v>
  </rv>
  <rv s="1">
    <fb>577.12199999999996</fb>
    <v>8</v>
  </rv>
  <rv s="2">
    <v>4500</v>
    <v>6</v>
    <v>9989</v>
    <v>7</v>
    <v>0</v>
    <v>Image of Euclides da Cunha Paulista</v>
  </rv>
  <rv s="4">
    <v>https://www.bing.com/search?q=euclides+da+cunha+paulista+brazil&amp;form=skydnc</v>
    <v>Learn more on Bing</v>
  </rv>
  <rv s="1">
    <fb>-52.583333333333002</fb>
    <v>9</v>
  </rv>
  <rv s="1">
    <fb>7924</fb>
    <v>8</v>
  </rv>
  <rv s="12">
    <v>#VALUE!</v>
    <v>en-US</v>
    <v>31c9625e-286c-d020-1f97-a2724437ad2c</v>
    <v>536870912</v>
    <v>1</v>
    <v>9990</v>
    <v>120</v>
    <v>Euclides da Cunha Paulista</v>
    <v>4</v>
    <v>5</v>
    <v>Map</v>
    <v>6</v>
    <v>7</v>
    <v>74</v>
    <v>40446</v>
    <v>3</v>
    <v>Euclides da Cunha Paulista is a municipality in the state of São Paulo in Brazil. It is named after Euclides da Cunha, a Brazilian writer. The population is 9,325 in an area of 574 km². The elevation is 265 m.</v>
    <v>40447</v>
    <v>29515</v>
    <v>40448</v>
    <v>40449</v>
    <v>Euclides da Cunha Paulista</v>
    <v>40450</v>
    <v>Euclides da Cunha Paulista</v>
    <v>mdp/vdpid/6458760995182477313</v>
  </rv>
  <rv s="0">
    <v>536870912</v>
    <v>Fernando Prestes</v>
    <v>6622f664-7f5c-018c-e0d1-30a6ab6330ee</v>
    <v>en-US</v>
    <v>Map</v>
  </rv>
  <rv s="1">
    <fb>170.11199999999999</fb>
    <v>8</v>
  </rv>
  <rv s="2">
    <v>4501</v>
    <v>6</v>
    <v>9991</v>
    <v>7</v>
    <v>0</v>
    <v>Image of Fernando Prestes</v>
  </rv>
  <rv s="1">
    <fb>-21.264444444443999</fb>
    <v>9</v>
  </rv>
  <rv s="4">
    <v>https://www.bing.com/search?q=fernando+prestes+brazil&amp;form=skydnc</v>
    <v>Learn more on Bing</v>
  </rv>
  <rv s="1">
    <fb>-48.685277777777998</fb>
    <v>9</v>
  </rv>
  <rv s="12">
    <v>#VALUE!</v>
    <v>en-US</v>
    <v>6622f664-7f5c-018c-e0d1-30a6ab6330ee</v>
    <v>536870912</v>
    <v>1</v>
    <v>9992</v>
    <v>120</v>
    <v>Fernando Prestes</v>
    <v>4</v>
    <v>5</v>
    <v>Map</v>
    <v>6</v>
    <v>57</v>
    <v>74</v>
    <v>40453</v>
    <v>3</v>
    <v>Fernando Prestes is a municipality in the state of São Paulo in Brazil. The population is 5,794 in an area of 170 km². The elevation is 545 m.</v>
    <v>40454</v>
    <v>40455</v>
    <v>40456</v>
    <v>40457</v>
    <v>Fernando Prestes</v>
    <v>37127</v>
    <v>Fernando Prestes</v>
    <v>mdp/vdpid/6412437767229276161</v>
  </rv>
  <rv s="0">
    <v>536870912</v>
    <v>Fernandópolis</v>
    <v>f50e6d25-1488-2f6d-7333-72fb6a69d386</v>
    <v>en-US</v>
    <v>Map</v>
  </rv>
  <rv s="1">
    <fb>550</fb>
    <v>8</v>
  </rv>
  <rv s="2">
    <v>4502</v>
    <v>6</v>
    <v>9993</v>
    <v>7</v>
    <v>0</v>
    <v>Image of Fernandópolis</v>
  </rv>
  <rv s="0">
    <v>805306368</v>
    <v>André Giovanni Pessuto (Mayor)</v>
    <v>c1778d1d-087b-3ab5-9357-a9a0b1caa077</v>
    <v>en-US</v>
    <v>Generic</v>
  </rv>
  <rv s="3">
    <v>1184</v>
  </rv>
  <rv s="4">
    <v>https://www.bing.com/search?q=fernand%c3%b3polis+brazil&amp;form=skydnc</v>
    <v>Learn more on Bing</v>
  </rv>
  <rv s="1">
    <fb>-50.245833333333003</fb>
    <v>9</v>
  </rv>
  <rv s="1">
    <fb>71186</fb>
    <v>8</v>
  </rv>
  <rv s="8">
    <v>#VALUE!</v>
    <v>en-US</v>
    <v>f50e6d25-1488-2f6d-7333-72fb6a69d386</v>
    <v>536870912</v>
    <v>1</v>
    <v>9994</v>
    <v>67</v>
    <v>Fernandópolis</v>
    <v>4</v>
    <v>5</v>
    <v>Map</v>
    <v>6</v>
    <v>7</v>
    <v>74</v>
    <v>40460</v>
    <v>3</v>
    <v>Fernandópolis is a municipality in the state of São Paulo, Brazil. The population is 71,186 in an area of 550 km². Fernandópolis is the center of the microregion of Fernandópolis with 104,623 inhabitants and area of 2,811.7 km².</v>
    <v>40461</v>
    <v>15216</v>
    <v>40463</v>
    <v>40464</v>
    <v>40465</v>
    <v>Fernandópolis</v>
    <v>40466</v>
    <v>Fernandópolis</v>
    <v>mdp/vdpid/6412031158732718081</v>
  </rv>
  <rv s="0">
    <v>536870912</v>
    <v>Fernão</v>
    <v>56704f48-925b-f17c-429c-3d7c4a8c6757</v>
    <v>en-US</v>
    <v>Map</v>
  </rv>
  <rv s="1">
    <fb>100.297</fb>
    <v>8</v>
  </rv>
  <rv s="2">
    <v>4503</v>
    <v>6</v>
    <v>9995</v>
    <v>7</v>
    <v>0</v>
    <v>Image of Fernão</v>
  </rv>
  <rv s="1">
    <fb>-22.358611111110999</fb>
    <v>9</v>
  </rv>
  <rv s="4">
    <v>https://www.bing.com/search?q=fern%c3%a3o+brazil&amp;form=skydnc</v>
    <v>Learn more on Bing</v>
  </rv>
  <rv s="1">
    <fb>-49.520833333333002</fb>
    <v>9</v>
  </rv>
  <rv s="1">
    <fb>1727</fb>
    <v>8</v>
  </rv>
  <rv s="9">
    <v>#VALUE!</v>
    <v>en-US</v>
    <v>56704f48-925b-f17c-429c-3d7c4a8c6757</v>
    <v>536870912</v>
    <v>1</v>
    <v>9996</v>
    <v>72</v>
    <v>Fernão</v>
    <v>4</v>
    <v>5</v>
    <v>Map</v>
    <v>6</v>
    <v>57</v>
    <v>74</v>
    <v>40469</v>
    <v>414</v>
    <v>Fernão is a municipality in the state of São Paulo in Brazil. The population is 1,727 in an area of 101 km². The elevation is 558 m. In telecommunications, the city was served by Telecomunicações de São Paulo. In July 1998, this company was ...</v>
    <v>40470</v>
    <v>40471</v>
    <v>40472</v>
    <v>40473</v>
    <v>Fernão</v>
    <v>40474</v>
    <v>6951</v>
    <v>Fernão</v>
    <v>mdp/vdpid/6412418388622049281</v>
  </rv>
  <rv s="0">
    <v>536870912</v>
    <v>Ferraz de Vasconcelos</v>
    <v>a6300e4a-22e5-a0ea-8a49-2f43a750d6d9</v>
    <v>en-US</v>
    <v>Map</v>
  </rv>
  <rv s="1">
    <fb>30.071000000000002</fb>
    <v>8</v>
  </rv>
  <rv s="2">
    <v>4504</v>
    <v>6</v>
    <v>9997</v>
    <v>7</v>
    <v>0</v>
    <v>Image of Ferraz de Vasconcelos</v>
  </rv>
  <rv s="1">
    <fb>-23.541111111111</fb>
    <v>9</v>
  </rv>
  <rv s="0">
    <v>805306368</v>
    <v>Priscila Gambale (Mayor)</v>
    <v>8aeb1279-4f3b-1c21-2fbd-ceb740cb9ba2</v>
    <v>en-US</v>
    <v>Generic</v>
  </rv>
  <rv s="3">
    <v>1185</v>
  </rv>
  <rv s="4">
    <v>https://www.bing.com/search?q=ferraz+de+vasconcelos&amp;form=skydnc</v>
    <v>Learn more on Bing</v>
  </rv>
  <rv s="1">
    <fb>196500</fb>
    <v>8</v>
  </rv>
  <rv s="8">
    <v>#VALUE!</v>
    <v>en-US</v>
    <v>a6300e4a-22e5-a0ea-8a49-2f43a750d6d9</v>
    <v>536870912</v>
    <v>1</v>
    <v>9998</v>
    <v>67</v>
    <v>Ferraz de Vasconcelos</v>
    <v>4</v>
    <v>5</v>
    <v>Map</v>
    <v>6</v>
    <v>57</v>
    <v>74</v>
    <v>40477</v>
    <v>3</v>
    <v>Ferraz de Vasconcelos is a municipality in the state of São Paulo in Brazil. It is part of the Metropolitan Region of São Paulo. The population is 196,500 in an area of 29.56 km².</v>
    <v>40478</v>
    <v>40479</v>
    <v>40481</v>
    <v>40482</v>
    <v>9218</v>
    <v>Ferraz de Vasconcelos</v>
    <v>40483</v>
    <v>Ferraz de Vasconcelos</v>
    <v>mdp/vdpid/6461193615770124289</v>
  </rv>
  <rv s="0">
    <v>536870912</v>
    <v>Flora Rica</v>
    <v>08859728-a0d6-6bdc-ee5d-8896752bf299</v>
    <v>en-US</v>
    <v>Map</v>
  </rv>
  <rv s="1">
    <fb>225.11500000000001</fb>
    <v>8</v>
  </rv>
  <rv s="2">
    <v>4505</v>
    <v>6</v>
    <v>9999</v>
    <v>7</v>
    <v>0</v>
    <v>Image of Flora Rica</v>
  </rv>
  <rv s="1">
    <fb>-21.675833333332999</fb>
    <v>9</v>
  </rv>
  <rv s="4">
    <v>https://www.bing.com/search?q=flora+rica+brazil&amp;form=skydnc</v>
    <v>Learn more on Bing</v>
  </rv>
  <rv s="1">
    <fb>-51.384166666666999</fb>
    <v>9</v>
  </rv>
  <rv s="1">
    <fb>1430</fb>
    <v>8</v>
  </rv>
  <rv s="9">
    <v>#VALUE!</v>
    <v>en-US</v>
    <v>08859728-a0d6-6bdc-ee5d-8896752bf299</v>
    <v>536870912</v>
    <v>1</v>
    <v>10000</v>
    <v>72</v>
    <v>Flora Rica</v>
    <v>4</v>
    <v>5</v>
    <v>Map</v>
    <v>6</v>
    <v>57</v>
    <v>74</v>
    <v>40486</v>
    <v>414</v>
    <v>Flora Rica is a municipality in the state of São Paulo in Brazil. The population is 1,430 in an area of 225 km². The elevation is 382 m. In telecommunications, the city was served by Telecomunicações de São Paulo. In July 1998, this company was ...</v>
    <v>40487</v>
    <v>40488</v>
    <v>40489</v>
    <v>40490</v>
    <v>Flora Rica</v>
    <v>40491</v>
    <v>6951</v>
    <v>Flora Rica</v>
    <v>mdp/vdpid/6410790936527241217</v>
  </rv>
  <rv s="0">
    <v>536870912</v>
    <v>Floreal</v>
    <v>eeb4d489-a550-d5ba-9462-0be8b03da4f2</v>
    <v>en-US</v>
    <v>Map</v>
  </rv>
  <rv s="1">
    <fb>204.3</fb>
    <v>8</v>
  </rv>
  <rv s="2">
    <v>4506</v>
    <v>6</v>
    <v>10001</v>
    <v>7</v>
    <v>0</v>
    <v>Image of Floreal</v>
  </rv>
  <rv s="1">
    <fb>-20.676666666667</fb>
    <v>9</v>
  </rv>
  <rv s="4">
    <v>https://www.bing.com/search?q=floreal+brazil&amp;form=skydnc</v>
    <v>Learn more on Bing</v>
  </rv>
  <rv s="1">
    <fb>-50.145277777777999</fb>
    <v>9</v>
  </rv>
  <rv s="1">
    <fb>2900</fb>
    <v>8</v>
  </rv>
  <rv s="12">
    <v>#VALUE!</v>
    <v>en-US</v>
    <v>eeb4d489-a550-d5ba-9462-0be8b03da4f2</v>
    <v>536870912</v>
    <v>1</v>
    <v>10002</v>
    <v>120</v>
    <v>Floreal</v>
    <v>4</v>
    <v>5</v>
    <v>Map</v>
    <v>6</v>
    <v>57</v>
    <v>74</v>
    <v>40494</v>
    <v>3</v>
    <v>Floreal is a municipality in the state of São Paulo in Brazil. The population is 2,900 in an area of 204 km².</v>
    <v>40495</v>
    <v>40496</v>
    <v>40497</v>
    <v>40498</v>
    <v>Floreal</v>
    <v>40499</v>
    <v>Floreal</v>
    <v>mdp/vdpid/6412085306073284609</v>
  </rv>
  <rv s="0">
    <v>536870912</v>
    <v>Flórida Paulista</v>
    <v>75766337-0078-4063-a05a-bce99428a347</v>
    <v>en-US</v>
    <v>Map</v>
  </rv>
  <rv s="1">
    <fb>524.91</fb>
    <v>8</v>
  </rv>
  <rv s="2">
    <v>4507</v>
    <v>6</v>
    <v>10003</v>
    <v>7</v>
    <v>0</v>
    <v>Image of Flórida Paulista</v>
  </rv>
  <rv s="1">
    <fb>-21.614722222221999</fb>
    <v>9</v>
  </rv>
  <rv s="4">
    <v>https://www.bing.com/search?q=fl%c3%b3rida+paulista&amp;form=skydnc</v>
    <v>Learn more on Bing</v>
  </rv>
  <rv s="1">
    <fb>-51.173611111111001</fb>
    <v>9</v>
  </rv>
  <rv s="1">
    <fb>14790</fb>
    <v>8</v>
  </rv>
  <rv s="12">
    <v>#VALUE!</v>
    <v>en-US</v>
    <v>75766337-0078-4063-a05a-bce99428a347</v>
    <v>536870912</v>
    <v>1</v>
    <v>10004</v>
    <v>120</v>
    <v>Flórida Paulista</v>
    <v>4</v>
    <v>5</v>
    <v>Map</v>
    <v>6</v>
    <v>57</v>
    <v>74</v>
    <v>40502</v>
    <v>3</v>
    <v>Flórida Paulista is a municipality in the state of São Paulo in Brazil. The population is 14,790 in an area of 524 km². The elevation is 410 metres.</v>
    <v>40503</v>
    <v>40504</v>
    <v>40505</v>
    <v>40506</v>
    <v>Flórida Paulista</v>
    <v>40507</v>
    <v>Flórida Paulista</v>
    <v>mdp/vdpid/6410788298175807490</v>
  </rv>
  <rv s="0">
    <v>536870912</v>
    <v>Florínea</v>
    <v>a7e5ee52-928e-a2db-6624-70c266eaa0ca</v>
    <v>en-US</v>
    <v>Map</v>
  </rv>
  <rv s="1">
    <fb>227.35900000000001</fb>
    <v>8</v>
  </rv>
  <rv s="2">
    <v>4508</v>
    <v>6</v>
    <v>10005</v>
    <v>7</v>
    <v>0</v>
    <v>Image of Florínea</v>
  </rv>
  <rv s="1">
    <fb>-22.902777777777999</fb>
    <v>9</v>
  </rv>
  <rv s="4">
    <v>https://www.bing.com/search?q=flor%c3%adnia+brazil&amp;form=skydnc</v>
    <v>Learn more on Bing</v>
  </rv>
  <rv s="1">
    <fb>-50.737777777778</fb>
    <v>9</v>
  </rv>
  <rv s="9">
    <v>#VALUE!</v>
    <v>en-US</v>
    <v>a7e5ee52-928e-a2db-6624-70c266eaa0ca</v>
    <v>536870912</v>
    <v>1</v>
    <v>10006</v>
    <v>72</v>
    <v>Florínea</v>
    <v>4</v>
    <v>5</v>
    <v>Map</v>
    <v>6</v>
    <v>64</v>
    <v>74</v>
    <v>40510</v>
    <v>3</v>
    <v>Florínea is a municipality in the state of São Paulo in Brazil. The population is 2,653 in an area of 225.66 km². The elevation is 360 m. In telecommunications, the city was served by Telecomunicações de São Paulo. In July 1998, this company was ...</v>
    <v>40511</v>
    <v>40512</v>
    <v>40513</v>
    <v>40514</v>
    <v>Florínea</v>
    <v>11634</v>
    <v>6951</v>
    <v>Florínea</v>
    <v>mdp/vdpid/6460431690652188673</v>
  </rv>
  <rv s="0">
    <v>536870912</v>
    <v>Franca</v>
    <v>22b0d211-977f-b20f-1655-babc63fb58af</v>
    <v>en-US</v>
    <v>Map</v>
  </rv>
  <rv s="1">
    <fb>607.33299999999997</fb>
    <v>8</v>
  </rv>
  <rv s="2">
    <v>4509</v>
    <v>6</v>
    <v>10007</v>
    <v>7</v>
    <v>0</v>
    <v>Image of Franca</v>
  </rv>
  <rv s="0">
    <v>805306368</v>
    <v>Alexandre Ferreira (Mayor)</v>
    <v>7fabdce4-9fa3-3861-893a-5c7fb690f594</v>
    <v>en-US</v>
    <v>Generic</v>
  </rv>
  <rv s="3">
    <v>1186</v>
  </rv>
  <rv s="4">
    <v>https://www.bing.com/search?q=franca&amp;form=skydnc</v>
    <v>Learn more on Bing</v>
  </rv>
  <rv s="1">
    <fb>358539</fb>
    <v>8</v>
  </rv>
  <rv s="5">
    <v>#VALUE!</v>
    <v>en-US</v>
    <v>22b0d211-977f-b20f-1655-babc63fb58af</v>
    <v>536870912</v>
    <v>1</v>
    <v>10008</v>
    <v>2</v>
    <v>Franca</v>
    <v>4</v>
    <v>5</v>
    <v>Map</v>
    <v>6</v>
    <v>64</v>
    <v>74</v>
    <v>40517</v>
    <v>3</v>
    <v>Franca is a municipality in the state of São Paulo, Brazil. The city is located in the northeastern portion of the state, distant 401 km from the state capital São Paulo, and 676 km from Brasilia. It covers a total area of 605.679 km² of which ...</v>
    <v>40518</v>
    <v>18306</v>
    <v>40520</v>
    <v>40521</v>
    <v>10384</v>
    <v>Franca</v>
    <v>40522</v>
    <v>6951</v>
    <v>Franca</v>
    <v>mdp/vdpid/6412643649187741698</v>
  </rv>
  <rv s="0">
    <v>536870912</v>
    <v>Francisco Morato</v>
    <v>804e7263-2295-da17-fa9e-ff66afbb4709</v>
    <v>en-US</v>
    <v>Map</v>
  </rv>
  <rv s="1">
    <fb>49.164000000000001</fb>
    <v>8</v>
  </rv>
  <rv s="2">
    <v>4510</v>
    <v>6</v>
    <v>10009</v>
    <v>7</v>
    <v>0</v>
    <v>Image of Francisco Morato</v>
  </rv>
  <rv s="1">
    <fb>-23.281666666667</fb>
    <v>9</v>
  </rv>
  <rv s="4">
    <v>https://www.bing.com/search?q=francisco+morato+brazil&amp;form=skydnc</v>
    <v>Learn more on Bing</v>
  </rv>
  <rv s="1">
    <fb>-46.7425</fb>
    <v>9</v>
  </rv>
  <rv s="1">
    <fb>177633</fb>
    <v>8</v>
  </rv>
  <rv s="9">
    <v>#VALUE!</v>
    <v>en-US</v>
    <v>804e7263-2295-da17-fa9e-ff66afbb4709</v>
    <v>536870912</v>
    <v>1</v>
    <v>10010</v>
    <v>72</v>
    <v>Francisco Morato</v>
    <v>4</v>
    <v>5</v>
    <v>Map</v>
    <v>6</v>
    <v>57</v>
    <v>74</v>
    <v>40525</v>
    <v>414</v>
    <v>Francisco Morato is a suburban city in the state of São Paulo in Brazil. It is part of the Metropolitan Region of São Paulo. The population is 177,633 in an area of 49.00 km². The suburban city is served by the CPTM Line 7.</v>
    <v>40526</v>
    <v>40527</v>
    <v>40528</v>
    <v>40529</v>
    <v>Francisco Morato</v>
    <v>40530</v>
    <v>6951</v>
    <v>Francisco Morato</v>
    <v>mdp/vdpid/6461091272051392513</v>
  </rv>
  <rv s="0">
    <v>536870912</v>
    <v>Franco da Rocha</v>
    <v>5f553ad0-62a8-c069-34dd-8fac926b97e6</v>
    <v>en-US</v>
    <v>Map</v>
  </rv>
  <rv s="1">
    <fb>133.93100000000001</fb>
    <v>8</v>
  </rv>
  <rv s="2">
    <v>4511</v>
    <v>6</v>
    <v>10011</v>
    <v>7</v>
    <v>0</v>
    <v>Image of Franco da Rocha</v>
  </rv>
  <rv s="1">
    <fb>-23.328611111111002</fb>
    <v>9</v>
  </rv>
  <rv s="0">
    <v>805306368</v>
    <v>Nivaldo Santos (Mayor)</v>
    <v>d3595d8d-26ce-2c98-58dc-28ebeb91dedf</v>
    <v>en-US</v>
    <v>Generic</v>
  </rv>
  <rv s="3">
    <v>1187</v>
  </rv>
  <rv s="4">
    <v>https://www.bing.com/search?q=franco+da+rocha&amp;form=skydnc</v>
    <v>Learn more on Bing</v>
  </rv>
  <rv s="1">
    <fb>-46.724444444444003</fb>
    <v>9</v>
  </rv>
  <rv s="1">
    <fb>156492</fb>
    <v>8</v>
  </rv>
  <rv s="8">
    <v>#VALUE!</v>
    <v>en-US</v>
    <v>5f553ad0-62a8-c069-34dd-8fac926b97e6</v>
    <v>536870912</v>
    <v>1</v>
    <v>10012</v>
    <v>67</v>
    <v>Franco da Rocha</v>
    <v>4</v>
    <v>5</v>
    <v>Map</v>
    <v>6</v>
    <v>57</v>
    <v>74</v>
    <v>40533</v>
    <v>3</v>
    <v>Franco da Rocha is a municipality in the state of São Paulo. It is part of the Metropolitan Region of São Paulo. The population is 156,492 in an area of 132.78 km². The suburban city is served by CPTM Line 7.</v>
    <v>40534</v>
    <v>40535</v>
    <v>40537</v>
    <v>40538</v>
    <v>40539</v>
    <v>Franco da Rocha</v>
    <v>40540</v>
    <v>Franco da Rocha</v>
    <v>mdp/vdpid/6461091856921919489</v>
  </rv>
  <rv s="0">
    <v>536870912</v>
    <v>Gabriel Monteiro</v>
    <v>7faa488e-7b10-9ebb-d7ce-776cb9f260ad</v>
    <v>en-US</v>
    <v>Map</v>
  </rv>
  <rv s="1">
    <fb>138.53299999999999</fb>
    <v>8</v>
  </rv>
  <rv s="2">
    <v>4512</v>
    <v>6</v>
    <v>10013</v>
    <v>7</v>
    <v>0</v>
    <v>Image of Gabriel Monteiro</v>
  </rv>
  <rv s="1">
    <fb>-21.531111111110999</fb>
    <v>9</v>
  </rv>
  <rv s="4">
    <v>https://www.bing.com/search?q=gabriel+monteiro+brazil&amp;form=skydnc</v>
    <v>Learn more on Bing</v>
  </rv>
  <rv s="1">
    <fb>-50.554722222221997</fb>
    <v>9</v>
  </rv>
  <rv s="9">
    <v>#VALUE!</v>
    <v>en-US</v>
    <v>7faa488e-7b10-9ebb-d7ce-776cb9f260ad</v>
    <v>536870912</v>
    <v>1</v>
    <v>10014</v>
    <v>72</v>
    <v>Gabriel Monteiro</v>
    <v>4</v>
    <v>5</v>
    <v>Map</v>
    <v>6</v>
    <v>57</v>
    <v>74</v>
    <v>40543</v>
    <v>3</v>
    <v>Gabriel Monteiro is a municipality in the state of São Paulo in Brazil. The population is 2,776 in an area of 139 km². The elevation is 436 m. In telecommunications, the city was served by Companhia de Telecomunicações do Estado de São Paulo ...</v>
    <v>40544</v>
    <v>40545</v>
    <v>40546</v>
    <v>40547</v>
    <v>Gabriel Monteiro</v>
    <v>31593</v>
    <v>6951</v>
    <v>Gabriel Monteiro</v>
    <v>mdp/vdpid/6412300087975739393</v>
  </rv>
  <rv s="0">
    <v>536870912</v>
    <v>Gália</v>
    <v>bd3ff140-59db-fb2a-a2c8-f8713f9f71b3</v>
    <v>en-US</v>
    <v>Map</v>
  </rv>
  <rv s="1">
    <fb>355.79399999999998</fb>
    <v>8</v>
  </rv>
  <rv s="2">
    <v>4513</v>
    <v>6</v>
    <v>10015</v>
    <v>7</v>
    <v>0</v>
    <v>Image of Gália</v>
  </rv>
  <rv s="1">
    <fb>-22.291388888888999</fb>
    <v>9</v>
  </rv>
  <rv s="4">
    <v>https://www.bing.com/search?q=g%c3%a1lia+brazil&amp;form=skydnc</v>
    <v>Learn more on Bing</v>
  </rv>
  <rv s="1">
    <fb>-49.552777777777997</fb>
    <v>9</v>
  </rv>
  <rv s="1">
    <fb>6482</fb>
    <v>8</v>
  </rv>
  <rv s="9">
    <v>#VALUE!</v>
    <v>en-US</v>
    <v>bd3ff140-59db-fb2a-a2c8-f8713f9f71b3</v>
    <v>536870912</v>
    <v>1</v>
    <v>10016</v>
    <v>72</v>
    <v>Gália</v>
    <v>4</v>
    <v>5</v>
    <v>Map</v>
    <v>6</v>
    <v>57</v>
    <v>74</v>
    <v>40550</v>
    <v>414</v>
    <v>Gália is a municipality in the state of São Paulo in Brazil. The population is 6,482 in an area of 356 km². The elevation is 561 m. The municipality contains 80% of the 2,176 hectares Caetetus Ecological Station, created in 1976.</v>
    <v>40551</v>
    <v>40552</v>
    <v>40553</v>
    <v>40554</v>
    <v>Gália</v>
    <v>40555</v>
    <v>6951</v>
    <v>Gália</v>
    <v>mdp/vdpid/6412415468245614593</v>
  </rv>
  <rv s="0">
    <v>536870912</v>
    <v>Garça</v>
    <v>c2bfb249-9cf7-39e8-8674-780bc6311bc3</v>
    <v>en-US</v>
    <v>Map</v>
  </rv>
  <rv s="1">
    <fb>555.77099999999996</fb>
    <v>8</v>
  </rv>
  <rv s="2">
    <v>4514</v>
    <v>6</v>
    <v>10017</v>
    <v>7</v>
    <v>0</v>
    <v>Image of Garça</v>
  </rv>
  <rv s="1">
    <fb>-22.215277777777999</fb>
    <v>9</v>
  </rv>
  <rv s="4">
    <v>https://www.bing.com/search?q=gar%c3%a7a+brazil&amp;form=skydnc</v>
    <v>Learn more on Bing</v>
  </rv>
  <rv s="1">
    <fb>-49.651111111111</fb>
    <v>9</v>
  </rv>
  <rv s="1">
    <fb>44409</fb>
    <v>8</v>
  </rv>
  <rv s="9">
    <v>#VALUE!</v>
    <v>en-US</v>
    <v>c2bfb249-9cf7-39e8-8674-780bc6311bc3</v>
    <v>536870912</v>
    <v>1</v>
    <v>10018</v>
    <v>72</v>
    <v>Garça</v>
    <v>4</v>
    <v>5</v>
    <v>Map</v>
    <v>6</v>
    <v>57</v>
    <v>74</v>
    <v>40558</v>
    <v>414</v>
    <v>Garça is a town located in the west-central part of the state of São Paulo, Brazil. The population is 44,409 in an area of 556 km². Established on October 4, 1924, it was one of the cities that had been part of the coffee circle, in the ...</v>
    <v>40559</v>
    <v>40560</v>
    <v>40561</v>
    <v>40562</v>
    <v>Garça</v>
    <v>40563</v>
    <v>6951</v>
    <v>Garça</v>
    <v>mdp/vdpid/6412413511183368193</v>
  </rv>
  <rv s="0">
    <v>536870912</v>
    <v>Gastão Vidigal</v>
    <v>4ea7808a-14d8-b5b8-a3c4-f8b0981bd5a9</v>
    <v>en-US</v>
    <v>Map</v>
  </rv>
  <rv s="1">
    <fb>180.9</fb>
    <v>8</v>
  </rv>
  <rv s="2">
    <v>4515</v>
    <v>6</v>
    <v>10019</v>
    <v>7</v>
    <v>0</v>
    <v>Image of Gastão Vidigal</v>
  </rv>
  <rv s="1">
    <fb>-20.798888888889</fb>
    <v>9</v>
  </rv>
  <rv s="4">
    <v>https://www.bing.com/search?q=gast%c3%a3o+vidigal+brazil&amp;form=skydnc</v>
    <v>Learn more on Bing</v>
  </rv>
  <rv s="1">
    <fb>-50.186944444444002</fb>
    <v>9</v>
  </rv>
  <rv s="1">
    <fb>3252</fb>
    <v>8</v>
  </rv>
  <rv s="12">
    <v>#VALUE!</v>
    <v>en-US</v>
    <v>4ea7808a-14d8-b5b8-a3c4-f8b0981bd5a9</v>
    <v>536870912</v>
    <v>1</v>
    <v>10020</v>
    <v>120</v>
    <v>Gastão Vidigal</v>
    <v>4</v>
    <v>5</v>
    <v>Map</v>
    <v>6</v>
    <v>7</v>
    <v>74</v>
    <v>40566</v>
    <v>3</v>
    <v>Gastão Vidigal is a municipality in the state of São Paulo in Brazil. The population is 4,860 in an area of 181 km². The town was settled in the first part of the 20th century, at first under the name Brioso. The municipality was established in ...</v>
    <v>40567</v>
    <v>40568</v>
    <v>40569</v>
    <v>40570</v>
    <v>Gastão Vidigal</v>
    <v>40571</v>
    <v>Gastão Vidigal</v>
    <v>mdp/vdpid/6412097200179904513</v>
  </rv>
  <rv s="0">
    <v>536870912</v>
    <v>Gavião Peixoto</v>
    <v>349b40bb-e396-4190-c84b-287acf36e095</v>
    <v>en-US</v>
    <v>Map</v>
  </rv>
  <rv s="1">
    <fb>243.71100000000001</fb>
    <v>8</v>
  </rv>
  <rv s="2">
    <v>4516</v>
    <v>6</v>
    <v>10021</v>
    <v>7</v>
    <v>0</v>
    <v>Image of Gavião Peixoto</v>
  </rv>
  <rv s="0">
    <v>805306368</v>
    <v>Gustavo Martins Piccolo (Mayor)</v>
    <v>8d7e2ad9-e8cd-ad73-4e5c-c74394e8fbf6</v>
    <v>en-US</v>
    <v>Generic</v>
  </rv>
  <rv s="3">
    <v>1188</v>
  </rv>
  <rv s="4">
    <v>https://www.bing.com/search?q=gavi%c3%a3o+peixoto+brazil&amp;form=skydnc</v>
    <v>Learn more on Bing</v>
  </rv>
  <rv s="1">
    <fb>-48.494722222222002</fb>
    <v>9</v>
  </rv>
  <rv s="1">
    <fb>4815</fb>
    <v>8</v>
  </rv>
  <rv s="8">
    <v>#VALUE!</v>
    <v>en-US</v>
    <v>349b40bb-e396-4190-c84b-287acf36e095</v>
    <v>536870912</v>
    <v>1</v>
    <v>10022</v>
    <v>67</v>
    <v>Gavião Peixoto</v>
    <v>4</v>
    <v>5</v>
    <v>Map</v>
    <v>6</v>
    <v>57</v>
    <v>74</v>
    <v>40574</v>
    <v>3</v>
    <v>Gavião Peixoto is a municipality in the state of São Paulo in Brazil. The population is 4,815 in an area of 244 km². The elevation is 515 m. The Brazilian aircraft manufacturer Embraer has a production plant at Gavião Peixoto Aerodrome, where ...</v>
    <v>40575</v>
    <v>12272</v>
    <v>40577</v>
    <v>40578</v>
    <v>40579</v>
    <v>Gavião Peixoto</v>
    <v>40580</v>
    <v>Gavião Peixoto</v>
    <v>mdp/vdpid/6412481933502054401</v>
  </rv>
  <rv s="0">
    <v>536870912</v>
    <v>General Salgado</v>
    <v>ba6a1326-bdfc-a1dc-82f4-7395494bbd4e</v>
    <v>en-US</v>
    <v>Map</v>
  </rv>
  <rv s="1">
    <fb>493.3</fb>
    <v>8</v>
  </rv>
  <rv s="2">
    <v>4517</v>
    <v>6</v>
    <v>10023</v>
    <v>7</v>
    <v>0</v>
    <v>Image of General Salgado</v>
  </rv>
  <rv s="1">
    <fb>-20.647777777778</fb>
    <v>9</v>
  </rv>
  <rv s="4">
    <v>https://www.bing.com/search?q=general+salgado+brazil&amp;form=skydnc</v>
    <v>Learn more on Bing</v>
  </rv>
  <rv s="1">
    <fb>10312</fb>
    <v>8</v>
  </rv>
  <rv s="12">
    <v>#VALUE!</v>
    <v>en-US</v>
    <v>ba6a1326-bdfc-a1dc-82f4-7395494bbd4e</v>
    <v>536870912</v>
    <v>1</v>
    <v>10024</v>
    <v>120</v>
    <v>General Salgado</v>
    <v>4</v>
    <v>5</v>
    <v>Map</v>
    <v>6</v>
    <v>7</v>
    <v>74</v>
    <v>40583</v>
    <v>3</v>
    <v>General Salgado is a municipality in the state of São Paulo, Brazil. The city has a population of 10,862 inhabitants and an area of 493.3 km². General Salgado belongs to the Mesoregion of São José do Rio Preto.</v>
    <v>40584</v>
    <v>40585</v>
    <v>40586</v>
    <v>8256</v>
    <v>General Salgado</v>
    <v>40587</v>
    <v>General Salgado</v>
    <v>mdp/vdpid/6412077471281184769</v>
  </rv>
  <rv s="0">
    <v>536870912</v>
    <v>Getulina</v>
    <v>5330da4a-f1e9-8fd6-369a-27e385af715e</v>
    <v>en-US</v>
    <v>Map</v>
  </rv>
  <rv s="1">
    <fb>675.428</fb>
    <v>8</v>
  </rv>
  <rv s="2">
    <v>4518</v>
    <v>6</v>
    <v>10025</v>
    <v>7</v>
    <v>0</v>
    <v>Image of Getulina</v>
  </rv>
  <rv s="1">
    <fb>-21.798611111111001</fb>
    <v>9</v>
  </rv>
  <rv s="4">
    <v>https://www.bing.com/search?q=getulina+brazil&amp;form=skydnc</v>
    <v>Learn more on Bing</v>
  </rv>
  <rv s="1">
    <fb>-49.928611111111003</fb>
    <v>9</v>
  </rv>
  <rv s="1">
    <fb>11447</fb>
    <v>8</v>
  </rv>
  <rv s="12">
    <v>#VALUE!</v>
    <v>en-US</v>
    <v>5330da4a-f1e9-8fd6-369a-27e385af715e</v>
    <v>536870912</v>
    <v>1</v>
    <v>10026</v>
    <v>120</v>
    <v>Getulina</v>
    <v>4</v>
    <v>5</v>
    <v>Map</v>
    <v>6</v>
    <v>57</v>
    <v>74</v>
    <v>40590</v>
    <v>3</v>
    <v>Getulina is a municipality in the state of São Paulo in Brazil. The population is 11,447 in an area of 678 km². The elevation is 487 m.</v>
    <v>40591</v>
    <v>40592</v>
    <v>40593</v>
    <v>40594</v>
    <v>Getulina</v>
    <v>40595</v>
    <v>Getulina</v>
    <v>mdp/vdpid/6412340185656197121</v>
  </rv>
  <rv s="0">
    <v>536870912</v>
    <v>Glicério</v>
    <v>49816164-dcf8-8212-c085-90965bab5251</v>
    <v>en-US</v>
    <v>Map</v>
  </rv>
  <rv s="1">
    <fb>274.12400000000002</fb>
    <v>8</v>
  </rv>
  <rv s="2">
    <v>4519</v>
    <v>6</v>
    <v>10027</v>
    <v>7</v>
    <v>0</v>
    <v>Image of Glicério</v>
  </rv>
  <rv s="1">
    <fb>-21.376111111111001</fb>
    <v>9</v>
  </rv>
  <rv s="4">
    <v>https://www.bing.com/search?q=glic%c3%a9rio+brazil&amp;form=skydnc</v>
    <v>Learn more on Bing</v>
  </rv>
  <rv s="1">
    <fb>-50.205833333332997</fb>
    <v>9</v>
  </rv>
  <rv s="9">
    <v>#VALUE!</v>
    <v>en-US</v>
    <v>49816164-dcf8-8212-c085-90965bab5251</v>
    <v>536870912</v>
    <v>1</v>
    <v>10028</v>
    <v>72</v>
    <v>Glicério</v>
    <v>4</v>
    <v>5</v>
    <v>Map</v>
    <v>6</v>
    <v>57</v>
    <v>74</v>
    <v>40598</v>
    <v>414</v>
    <v>Glicério is a municipality in the state of São Paulo in Brazil. The population is 4,829 in an area of 273 km². The elevation is 400 m. The city is known for being the birthplace of former president of Brazil, Jair Bolsonaro.</v>
    <v>40599</v>
    <v>40600</v>
    <v>40601</v>
    <v>40602</v>
    <v>Glicério</v>
    <v>36730</v>
    <v>6951</v>
    <v>Glicério</v>
    <v>mdp/vdpid/6412295965763436545</v>
  </rv>
  <rv s="0">
    <v>536870912</v>
    <v>Guaiçara</v>
    <v>eada3cb5-ce32-ba33-d1ed-31b8db325e5d</v>
    <v>en-US</v>
    <v>Map</v>
  </rv>
  <rv s="1">
    <fb>269.3</fb>
    <v>8</v>
  </rv>
  <rv s="2">
    <v>4520</v>
    <v>6</v>
    <v>10029</v>
    <v>7</v>
    <v>0</v>
    <v>Image of Guaiçara</v>
  </rv>
  <rv s="1">
    <fb>-21.621944444444001</fb>
    <v>9</v>
  </rv>
  <rv s="4">
    <v>https://www.bing.com/search?q=guai%c3%a7ara+brazil&amp;form=skydnc</v>
    <v>Learn more on Bing</v>
  </rv>
  <rv s="1">
    <fb>-49.798611111111001</fb>
    <v>9</v>
  </rv>
  <rv s="12">
    <v>#VALUE!</v>
    <v>en-US</v>
    <v>eada3cb5-ce32-ba33-d1ed-31b8db325e5d</v>
    <v>536870912</v>
    <v>1</v>
    <v>10030</v>
    <v>120</v>
    <v>Guaiçara</v>
    <v>4</v>
    <v>5</v>
    <v>Map</v>
    <v>6</v>
    <v>57</v>
    <v>74</v>
    <v>40605</v>
    <v>3</v>
    <v>Guaiçara is a municipality in the state of São Paulo in Brazil. The population is 12,294 in an area of 277 km². The elevation is 461 m.</v>
    <v>40606</v>
    <v>40607</v>
    <v>40608</v>
    <v>40609</v>
    <v>Guaiçara</v>
    <v>32327</v>
    <v>Guaiçara</v>
    <v>mdp/vdpid/6412337106332418049</v>
  </rv>
  <rv s="0">
    <v>536870912</v>
    <v>Guaimbê</v>
    <v>909993e6-f994-d8c5-7e5f-5691ca43a9fb</v>
    <v>en-US</v>
    <v>Map</v>
  </rv>
  <rv s="1">
    <fb>217.44800000000001</fb>
    <v>8</v>
  </rv>
  <rv s="2">
    <v>4521</v>
    <v>6</v>
    <v>10031</v>
    <v>7</v>
    <v>0</v>
    <v>Image of Guaimbê</v>
  </rv>
  <rv s="1">
    <fb>-21.91</fb>
    <v>9</v>
  </rv>
  <rv s="4">
    <v>https://www.bing.com/search?q=guaimb%c3%aa+brazil&amp;form=skydnc</v>
    <v>Learn more on Bing</v>
  </rv>
  <rv s="1">
    <fb>-49.896666666667002</fb>
    <v>9</v>
  </rv>
  <rv s="1">
    <fb>5785</fb>
    <v>8</v>
  </rv>
  <rv s="9">
    <v>#VALUE!</v>
    <v>en-US</v>
    <v>909993e6-f994-d8c5-7e5f-5691ca43a9fb</v>
    <v>536870912</v>
    <v>1</v>
    <v>10032</v>
    <v>72</v>
    <v>Guaimbê</v>
    <v>4</v>
    <v>5</v>
    <v>Map</v>
    <v>6</v>
    <v>57</v>
    <v>74</v>
    <v>40612</v>
    <v>414</v>
    <v>Guaimbê is a municipality in the state of São Paulo in Brazil. It is located near the cities of Lins and Araçatuba. It was founded in 1953. The population is 5,785 in an area of 218 km². Its altitude is 469 m.</v>
    <v>40613</v>
    <v>40614</v>
    <v>40615</v>
    <v>40616</v>
    <v>Guaimbê</v>
    <v>40617</v>
    <v>6951</v>
    <v>Guaimbê</v>
    <v>mdp/vdpid/6412388117474443265</v>
  </rv>
  <rv s="0">
    <v>536870912</v>
    <v>Guaíra, São Paulo</v>
    <v>216732e3-9d42-801a-c7ba-0cfbac64d172</v>
    <v>en-US</v>
    <v>Map</v>
  </rv>
  <rv s="1">
    <fb>1258.4760000000001</fb>
    <v>8</v>
  </rv>
  <rv s="2">
    <v>4522</v>
    <v>6</v>
    <v>10033</v>
    <v>7</v>
    <v>0</v>
    <v>Image of Guaíra, São Paulo</v>
  </rv>
  <rv s="1">
    <fb>-20.317777777778002</fb>
    <v>9</v>
  </rv>
  <rv s="0">
    <v>805306368</v>
    <v>Sérgio de Mello (Mayor)</v>
    <v>5d050e2e-e478-c31d-adc8-1e228d32cd63</v>
    <v>en-US</v>
    <v>Generic</v>
  </rv>
  <rv s="3">
    <v>1189</v>
  </rv>
  <rv s="1">
    <fb>-48.310833333333001</fb>
    <v>9</v>
  </rv>
  <rv s="1">
    <fb>41040</fb>
    <v>8</v>
  </rv>
  <rv s="22">
    <v>#VALUE!</v>
    <v>en-US</v>
    <v>216732e3-9d42-801a-c7ba-0cfbac64d172</v>
    <v>536870912</v>
    <v>1</v>
    <v>10034</v>
    <v>762</v>
    <v>Guaíra, São Paulo</v>
    <v>92</v>
    <v>5</v>
    <v>Map</v>
    <v>6</v>
    <v>57</v>
    <v>74</v>
    <v>40620</v>
    <v>414</v>
    <v>Guaíra is a municipality in São Paulo state in Brazil. The population is 41,040 in an area of 1258 km². In the northeastern region of São Paulo, between the Rio Grande, Pardo River and the Sapucaí River, in what was then called Nuporanga, ...</v>
    <v>40621</v>
    <v>40622</v>
    <v>40624</v>
    <v>40625</v>
    <v>Guaíra, São Paulo</v>
    <v>40626</v>
    <v>6951</v>
    <v>Guaíra, São Paulo</v>
    <v>mdp/vdpid/6412207041770684417</v>
  </rv>
  <rv s="0">
    <v>536870912</v>
    <v>Guapiaçu</v>
    <v>00b81cea-1550-5c25-56df-7229bdcc8a1c</v>
    <v>en-US</v>
    <v>Map</v>
  </rv>
  <rv s="2">
    <v>4523</v>
    <v>6</v>
    <v>10035</v>
    <v>7</v>
    <v>0</v>
    <v>Image of Guapiaçu</v>
  </rv>
  <rv s="1">
    <fb>-20.795000000000002</fb>
    <v>9</v>
  </rv>
  <rv s="0">
    <v>805306368</v>
    <v>Carlos César Zaitune (Mayor)</v>
    <v>50667175-9d2f-720b-5ae4-66708c6e4dd1</v>
    <v>en-US</v>
    <v>Generic</v>
  </rv>
  <rv s="3">
    <v>1190</v>
  </rv>
  <rv s="4">
    <v>https://www.bing.com/search?q=guapia%c3%a7u&amp;form=skydnc</v>
    <v>Learn more on Bing</v>
  </rv>
  <rv s="1">
    <fb>-49.22</fb>
    <v>9</v>
  </rv>
  <rv s="1">
    <fb>22087</fb>
    <v>8</v>
  </rv>
  <rv s="5">
    <v>#VALUE!</v>
    <v>en-US</v>
    <v>00b81cea-1550-5c25-56df-7229bdcc8a1c</v>
    <v>536870912</v>
    <v>1</v>
    <v>10036</v>
    <v>2</v>
    <v>Guapiaçu</v>
    <v>4</v>
    <v>5</v>
    <v>Map</v>
    <v>6</v>
    <v>64</v>
    <v>74</v>
    <v>30015</v>
    <v>3</v>
    <v>Guapiaçu is a municipality in the state of São Paulo, Brazil, with a population, measured in 2020 by the IBGE, of 21,775 and an area of 326 km². Is located in the north/northwest of the state, 17 kilometres from São José do Rio Preto.</v>
    <v>40629</v>
    <v>40630</v>
    <v>40632</v>
    <v>40633</v>
    <v>40634</v>
    <v>Guapiaçu</v>
    <v>40635</v>
    <v>6951</v>
    <v>Guapiaçu</v>
    <v>mdp/vdpid/6412135132559310849</v>
  </rv>
  <rv s="0">
    <v>536870912</v>
    <v>Guapiara</v>
    <v>408e7cf8-00af-8179-d542-b4a105e420b3</v>
    <v>en-US</v>
    <v>Map</v>
  </rv>
  <rv s="1">
    <fb>408.29199999999997</fb>
    <v>8</v>
  </rv>
  <rv s="2">
    <v>4524</v>
    <v>6</v>
    <v>10037</v>
    <v>7</v>
    <v>0</v>
    <v>Image of Guapiara</v>
  </rv>
  <rv s="4">
    <v>https://www.bing.com/search?q=guapiara+brazil&amp;form=skydnc</v>
    <v>Learn more on Bing</v>
  </rv>
  <rv s="1">
    <fb>-48.532777777778001</fb>
    <v>9</v>
  </rv>
  <rv s="1">
    <fb>17025</fb>
    <v>8</v>
  </rv>
  <rv s="12">
    <v>#VALUE!</v>
    <v>en-US</v>
    <v>408e7cf8-00af-8179-d542-b4a105e420b3</v>
    <v>536870912</v>
    <v>1</v>
    <v>10038</v>
    <v>120</v>
    <v>Guapiara</v>
    <v>4</v>
    <v>5</v>
    <v>Map</v>
    <v>6</v>
    <v>57</v>
    <v>74</v>
    <v>40638</v>
    <v>3</v>
    <v>Guapiara is a municipality in the state of São Paulo in Brazil. The population is 17,025 in an area of 408 km². Its elevation is 750 m. The municipality contains part of the 488,865 hectares Serra do Mar Environmental Protection Area, created in ...</v>
    <v>40639</v>
    <v>27268</v>
    <v>40640</v>
    <v>40641</v>
    <v>Guapiara</v>
    <v>40642</v>
    <v>Guapiara</v>
    <v>mdp/vdpid/6460877130099064833</v>
  </rv>
  <rv s="0">
    <v>536870912</v>
    <v>Guará</v>
    <v>11b6b6de-359e-386c-4d25-b5e79f43ab90</v>
    <v>en-US</v>
    <v>Map</v>
  </rv>
  <rv s="1">
    <fb>362.18299999999999</fb>
    <v>8</v>
  </rv>
  <rv s="2">
    <v>4525</v>
    <v>6</v>
    <v>10039</v>
    <v>7</v>
    <v>0</v>
    <v>Image of Guará</v>
  </rv>
  <rv s="1">
    <fb>-20.428333333333001</fb>
    <v>9</v>
  </rv>
  <rv s="4">
    <v>https://www.bing.com/search?q=guar%c3%a1+brazil&amp;form=skydnc</v>
    <v>Learn more on Bing</v>
  </rv>
  <rv s="1">
    <fb>-47.824166666666997</fb>
    <v>9</v>
  </rv>
  <rv s="1">
    <fb>20911</fb>
    <v>8</v>
  </rv>
  <rv s="12">
    <v>#VALUE!</v>
    <v>en-US</v>
    <v>11b6b6de-359e-386c-4d25-b5e79f43ab90</v>
    <v>536870912</v>
    <v>1</v>
    <v>10040</v>
    <v>120</v>
    <v>Guará</v>
    <v>4</v>
    <v>5</v>
    <v>Map</v>
    <v>6</v>
    <v>3787</v>
    <v>74</v>
    <v>40645</v>
    <v>3</v>
    <v>Guará is a municipality situated in the northern part of the state of São Paulo in Brazil. The population is 21,308 in an area of 362 km². The elevation is 573 m. This place name comes from the Tupi language for two animals common in the region, ...</v>
    <v>40646</v>
    <v>40647</v>
    <v>40648</v>
    <v>40649</v>
    <v>Guará</v>
    <v>40650</v>
    <v>Guará</v>
    <v>mdp/vdpid/6412258067139788801</v>
  </rv>
  <rv s="0">
    <v>536870912</v>
    <v>Guaraçaí</v>
    <v>9d057fe3-5a02-8458-5992-f4977c0cbedc</v>
    <v>en-US</v>
    <v>Map</v>
  </rv>
  <rv s="1">
    <fb>568.39700000000005</fb>
    <v>8</v>
  </rv>
  <rv s="2">
    <v>4526</v>
    <v>6</v>
    <v>10041</v>
    <v>7</v>
    <v>0</v>
    <v>Image of Guaraçaí</v>
  </rv>
  <rv s="1">
    <fb>-21.028333333332998</fb>
    <v>9</v>
  </rv>
  <rv s="0">
    <v>805306368</v>
    <v>Nelson Kazumi Tanaka (Mayor)</v>
    <v>66d37be3-bce4-6544-3ad5-af98c1217963</v>
    <v>en-US</v>
    <v>Generic</v>
  </rv>
  <rv s="3">
    <v>1191</v>
  </rv>
  <rv s="4">
    <v>https://www.bing.com/search?q=guara%c3%a7a%c3%ad+brazil&amp;form=skydnc</v>
    <v>Learn more on Bing</v>
  </rv>
  <rv s="1">
    <fb>-51.206666666666997</fb>
    <v>9</v>
  </rv>
  <rv s="1">
    <fb>8290</fb>
    <v>8</v>
  </rv>
  <rv s="8">
    <v>#VALUE!</v>
    <v>en-US</v>
    <v>9d057fe3-5a02-8458-5992-f4977c0cbedc</v>
    <v>536870912</v>
    <v>1</v>
    <v>10042</v>
    <v>67</v>
    <v>Guaraçaí</v>
    <v>4</v>
    <v>5</v>
    <v>Map</v>
    <v>6</v>
    <v>57</v>
    <v>74</v>
    <v>40653</v>
    <v>3</v>
    <v>Guaraçaí is a municipality in the state of São Paulo in Brazil. Its estimated population is of 8,290 inhabitants in an area of 569.197 km² and its elevation is of 440.22 m above the sea level. The municipality contains 32.46% of the 9,044 ...</v>
    <v>40654</v>
    <v>40655</v>
    <v>40657</v>
    <v>40658</v>
    <v>40659</v>
    <v>Guaraçaí</v>
    <v>40660</v>
    <v>Guaraçaí</v>
    <v>mdp/vdpid/6410581174216818689</v>
  </rv>
  <rv s="0">
    <v>536870912</v>
    <v>Guaraci, São Paulo</v>
    <v>6ff4ac18-afd4-53de-b2ca-a1f1a7ffb5bb</v>
    <v>en-US</v>
    <v>Map</v>
  </rv>
  <rv s="1">
    <fb>641.5</fb>
    <v>8</v>
  </rv>
  <rv s="2">
    <v>4527</v>
    <v>6</v>
    <v>10043</v>
    <v>7</v>
    <v>0</v>
    <v>Image of Guaraci, São Paulo</v>
  </rv>
  <rv s="1">
    <fb>-20.498611111111</fb>
    <v>9</v>
  </rv>
  <rv s="1">
    <fb>-48.944722222221998</fb>
    <v>9</v>
  </rv>
  <rv s="1">
    <fb>11287</fb>
    <v>8</v>
  </rv>
  <rv s="11">
    <v>#VALUE!</v>
    <v>en-US</v>
    <v>6ff4ac18-afd4-53de-b2ca-a1f1a7ffb5bb</v>
    <v>536870912</v>
    <v>1</v>
    <v>10044</v>
    <v>113</v>
    <v>Guaraci, São Paulo</v>
    <v>92</v>
    <v>5</v>
    <v>Map</v>
    <v>6</v>
    <v>57</v>
    <v>74</v>
    <v>40663</v>
    <v>414</v>
    <v>Guaraci is a municipality in the northern part of the state of São Paulo in Brazil. The population is 11,287 in an area of 641.50 km². The elevation is 481 meters. The municipality was created by state law in 1944.</v>
    <v>40664</v>
    <v>40665</v>
    <v>40666</v>
    <v>Guaraci, São Paulo</v>
    <v>40667</v>
    <v>6951</v>
    <v>Guaraci, São Paulo</v>
    <v>mdp/vdpid/6412215013162876929</v>
  </rv>
  <rv s="0">
    <v>536870912</v>
    <v>Guarani d'Oeste</v>
    <v>184ee98b-8aa3-9d19-a9c1-3acc0daec3f0</v>
    <v>en-US</v>
    <v>Map</v>
  </rv>
  <rv s="1">
    <fb>85.5</fb>
    <v>8</v>
  </rv>
  <rv s="2">
    <v>4528</v>
    <v>6</v>
    <v>10045</v>
    <v>7</v>
    <v>0</v>
    <v>Image of Guarani d'Oeste</v>
  </rv>
  <rv s="1">
    <fb>-20.074722222222</fb>
    <v>9</v>
  </rv>
  <rv s="4">
    <v>https://www.bing.com/search?q=guarani+d%27oeste+brazil&amp;form=skydnc</v>
    <v>Learn more on Bing</v>
  </rv>
  <rv s="1">
    <fb>-50.339444444443998</fb>
    <v>9</v>
  </rv>
  <rv s="1">
    <fb>1998</fb>
    <v>8</v>
  </rv>
  <rv s="9">
    <v>#VALUE!</v>
    <v>en-US</v>
    <v>184ee98b-8aa3-9d19-a9c1-3acc0daec3f0</v>
    <v>536870912</v>
    <v>1</v>
    <v>10046</v>
    <v>72</v>
    <v>Guarani d'Oeste</v>
    <v>4</v>
    <v>5</v>
    <v>Map</v>
    <v>6</v>
    <v>57</v>
    <v>74</v>
    <v>40670</v>
    <v>414</v>
    <v>Guarani d'Oeste is a municipality in the state of São Paulo in Brazil. The population is 1,998 in an area of 85.7 km². The elevation is 499 m. In telecommunications, the city was served by Companhia de Telecomunicações do Estado de São Paulo ...</v>
    <v>40671</v>
    <v>40672</v>
    <v>40673</v>
    <v>40674</v>
    <v>Guarani d'Oeste</v>
    <v>40675</v>
    <v>6951</v>
    <v>Guarani d'Oeste</v>
    <v>mdp/vdpid/6412020405694889985</v>
  </rv>
  <rv s="0">
    <v>536870912</v>
    <v>Guarantã</v>
    <v>2da36b30-0a44-bc93-52cf-b4b93399ecf9</v>
    <v>en-US</v>
    <v>Map</v>
  </rv>
  <rv s="1">
    <fb>461.79500000000002</fb>
    <v>8</v>
  </rv>
  <rv s="2">
    <v>4529</v>
    <v>6</v>
    <v>10047</v>
    <v>7</v>
    <v>0</v>
    <v>Image of Guarantã</v>
  </rv>
  <rv s="1">
    <fb>-21.895</fb>
    <v>9</v>
  </rv>
  <rv s="4">
    <v>https://www.bing.com/search?q=guarant%c3%a3+brazil&amp;form=skydnc</v>
    <v>Learn more on Bing</v>
  </rv>
  <rv s="1">
    <fb>-49.589722222222001</fb>
    <v>9</v>
  </rv>
  <rv s="1">
    <fb>6675</fb>
    <v>8</v>
  </rv>
  <rv s="12">
    <v>#VALUE!</v>
    <v>en-US</v>
    <v>2da36b30-0a44-bc93-52cf-b4b93399ecf9</v>
    <v>536870912</v>
    <v>1</v>
    <v>10048</v>
    <v>120</v>
    <v>Guarantã</v>
    <v>4</v>
    <v>5</v>
    <v>Map</v>
    <v>6</v>
    <v>57</v>
    <v>74</v>
    <v>40678</v>
    <v>3</v>
    <v>Guarantã is a municipality in the state of São Paulo in Brazil. The population is 6,675 in an area of 462 km². The elevation is 505 m.</v>
    <v>40679</v>
    <v>40680</v>
    <v>40681</v>
    <v>40682</v>
    <v>Guarantã</v>
    <v>40683</v>
    <v>Guarantã</v>
    <v>mdp/vdpid/6412396604782804993</v>
  </rv>
  <rv s="0">
    <v>536870912</v>
    <v>Guararapes</v>
    <v>e9584a0f-a488-6e34-f69c-a9b4df14b0ef</v>
    <v>en-US</v>
    <v>Map</v>
  </rv>
  <rv s="1">
    <fb>956.58</fb>
    <v>8</v>
  </rv>
  <rv s="2">
    <v>4530</v>
    <v>6</v>
    <v>10049</v>
    <v>7</v>
    <v>0</v>
    <v>Image of Guararapes</v>
  </rv>
  <rv s="1">
    <fb>-21.260833333333</fb>
    <v>9</v>
  </rv>
  <rv s="4">
    <v>https://www.bing.com/search?q=guararapes+brazil&amp;form=skydnc</v>
    <v>Learn more on Bing</v>
  </rv>
  <rv s="1">
    <fb>-50.642777777778001</fb>
    <v>9</v>
  </rv>
  <rv s="1">
    <fb>33100</fb>
    <v>8</v>
  </rv>
  <rv s="12">
    <v>#VALUE!</v>
    <v>en-US</v>
    <v>e9584a0f-a488-6e34-f69c-a9b4df14b0ef</v>
    <v>536870912</v>
    <v>1</v>
    <v>10050</v>
    <v>120</v>
    <v>Guararapes</v>
    <v>4</v>
    <v>5</v>
    <v>Map</v>
    <v>6</v>
    <v>57</v>
    <v>74</v>
    <v>40686</v>
    <v>3</v>
    <v>Guararapes is a municipality near Araçatuba in the state of São Paulo in Brazil. The population is 33,100 in an area of 956 km². The elevation is 415 m. This place name comes from the Tupi language, meaning "drums".</v>
    <v>40687</v>
    <v>40688</v>
    <v>40689</v>
    <v>40690</v>
    <v>Guararapes</v>
    <v>40691</v>
    <v>Guararapes</v>
    <v>mdp/vdpid/6410781700988600321</v>
  </rv>
  <rv s="0">
    <v>536870912</v>
    <v>Guararema</v>
    <v>b650a402-c39f-7761-429e-aa12bd57e9e6</v>
    <v>en-US</v>
    <v>Map</v>
  </rv>
  <rv s="1">
    <fb>270.81599999999997</fb>
    <v>8</v>
  </rv>
  <rv s="2">
    <v>4531</v>
    <v>6</v>
    <v>10051</v>
    <v>7</v>
    <v>0</v>
    <v>Image of Guararema</v>
  </rv>
  <rv s="1">
    <fb>-23.414999999999999</fb>
    <v>9</v>
  </rv>
  <rv s="4">
    <v>https://www.bing.com/search?q=guararema&amp;form=skydnc</v>
    <v>Learn more on Bing</v>
  </rv>
  <rv s="1">
    <fb>-46.034999999999997</fb>
    <v>9</v>
  </rv>
  <rv s="1">
    <fb>30136</fb>
    <v>8</v>
  </rv>
  <rv s="9">
    <v>#VALUE!</v>
    <v>en-US</v>
    <v>b650a402-c39f-7761-429e-aa12bd57e9e6</v>
    <v>536870912</v>
    <v>1</v>
    <v>10052</v>
    <v>72</v>
    <v>Guararema</v>
    <v>4</v>
    <v>5</v>
    <v>Map</v>
    <v>6</v>
    <v>57</v>
    <v>74</v>
    <v>40694</v>
    <v>3</v>
    <v>Guararema is a municipality in the state of São Paulo in Brazil. It is part of the Metropolitan Region of São Paulo. The population is 30,136 in an area of 270.82 km². The Florestan Fernandes School of the Landless Workers' Movement is located here.</v>
    <v>40695</v>
    <v>40696</v>
    <v>40697</v>
    <v>40698</v>
    <v>Guararema</v>
    <v>40699</v>
    <v>6951</v>
    <v>Guararema</v>
    <v>mdp/vdpid/6461202667044601857</v>
  </rv>
  <rv s="0">
    <v>536870912</v>
    <v>Guaratinguetá</v>
    <v>0a67d942-3376-af2d-375a-406e08f59fae</v>
    <v>en-US</v>
    <v>Map</v>
  </rv>
  <rv s="1">
    <fb>751.44299999999998</fb>
    <v>8</v>
  </rv>
  <rv s="2">
    <v>4532</v>
    <v>6</v>
    <v>10053</v>
    <v>7</v>
    <v>0</v>
    <v>Image of Guaratinguetá</v>
  </rv>
  <rv s="1">
    <fb>-22.816666666667</fb>
    <v>9</v>
  </rv>
  <rv s="4">
    <v>https://www.bing.com/search?q=guaratinguet%c3%a1+brazil&amp;form=skydnc</v>
    <v>Learn more on Bing</v>
  </rv>
  <rv s="1">
    <fb>-45.227777777778002</fb>
    <v>9</v>
  </rv>
  <rv s="1">
    <fb>122505</fb>
    <v>8</v>
  </rv>
  <rv s="12">
    <v>#VALUE!</v>
    <v>en-US</v>
    <v>0a67d942-3376-af2d-375a-406e08f59fae</v>
    <v>536870912</v>
    <v>1</v>
    <v>10054</v>
    <v>120</v>
    <v>Guaratinguetá</v>
    <v>4</v>
    <v>5</v>
    <v>Map</v>
    <v>6</v>
    <v>57</v>
    <v>74</v>
    <v>40702</v>
    <v>3</v>
    <v>Guaratinguetá is a municipality in the state of São Paulo in Brazil. It is part of the Metropolitan Region of Vale do Paraíba e Litoral Norte. The population is 122,505 in an area of 752.64 km². It is located in the region of Vale do Paraíba; ...</v>
    <v>40703</v>
    <v>40704</v>
    <v>40705</v>
    <v>40706</v>
    <v>Guaratinguetá</v>
    <v>40707</v>
    <v>Guaratinguetá</v>
    <v>mdp/vdpid/6461167850831740929</v>
  </rv>
  <rv s="0">
    <v>536870912</v>
    <v>Guareí</v>
    <v>257d05c2-583d-0c5e-4be7-308acd0df642</v>
    <v>en-US</v>
    <v>Map</v>
  </rv>
  <rv s="1">
    <fb>566.26</fb>
    <v>8</v>
  </rv>
  <rv s="2">
    <v>4533</v>
    <v>6</v>
    <v>10055</v>
    <v>7</v>
    <v>0</v>
    <v>Image of Guareí</v>
  </rv>
  <rv s="4">
    <v>https://www.bing.com/search?q=guare%c3%ad+brazil&amp;form=skydnc</v>
    <v>Learn more on Bing</v>
  </rv>
  <rv s="1">
    <fb>-48.184166666666997</fb>
    <v>9</v>
  </rv>
  <rv s="1">
    <fb>18887</fb>
    <v>8</v>
  </rv>
  <rv s="9">
    <v>#VALUE!</v>
    <v>en-US</v>
    <v>257d05c2-583d-0c5e-4be7-308acd0df642</v>
    <v>536870912</v>
    <v>1</v>
    <v>10056</v>
    <v>72</v>
    <v>Guareí</v>
    <v>4</v>
    <v>5</v>
    <v>Map</v>
    <v>6</v>
    <v>57</v>
    <v>74</v>
    <v>40710</v>
    <v>3</v>
    <v>Guareí is a municipality in the state of São Paulo in Brazil. The population is 18,887 in an area of 566 km². The elevation is 635 m. In telecommunications, the city was served by Companhia de Telecomunicações do Estado de São Paulo until 1975, ...</v>
    <v>40711</v>
    <v>26323</v>
    <v>40712</v>
    <v>40713</v>
    <v>Guareí</v>
    <v>40714</v>
    <v>6951</v>
    <v>Guareí</v>
    <v>mdp/vdpid/6460664343863230465</v>
  </rv>
  <rv s="0">
    <v>536870912</v>
    <v>Guariba</v>
    <v>7e8b3b48-bab3-b149-a256-2c3b80ba3370</v>
    <v>en-US</v>
    <v>Map</v>
  </rv>
  <rv s="1">
    <fb>270.45400000000001</fb>
    <v>8</v>
  </rv>
  <rv s="2">
    <v>4534</v>
    <v>6</v>
    <v>10057</v>
    <v>7</v>
    <v>0</v>
    <v>Image of Guariba</v>
  </rv>
  <rv s="1">
    <fb>-21.36</fb>
    <v>9</v>
  </rv>
  <rv s="4">
    <v>https://www.bing.com/search?q=guariba+brazil&amp;form=skydnc</v>
    <v>Learn more on Bing</v>
  </rv>
  <rv s="1">
    <fb>-48.228333333332998</fb>
    <v>9</v>
  </rv>
  <rv s="1">
    <fb>40487</fb>
    <v>8</v>
  </rv>
  <rv s="12">
    <v>#VALUE!</v>
    <v>en-US</v>
    <v>7e8b3b48-bab3-b149-a256-2c3b80ba3370</v>
    <v>536870912</v>
    <v>1</v>
    <v>10058</v>
    <v>120</v>
    <v>Guariba</v>
    <v>4</v>
    <v>5</v>
    <v>Map</v>
    <v>6</v>
    <v>57</v>
    <v>74</v>
    <v>40717</v>
    <v>3</v>
    <v>Guariba is a municipality in the state of São Paulo in Brazil. The population is 40,487 in an area of 270 km². The elevation is 618 m.</v>
    <v>40718</v>
    <v>40719</v>
    <v>40720</v>
    <v>40721</v>
    <v>Guariba</v>
    <v>40722</v>
    <v>Guariba</v>
    <v>mdp/vdpid/6412465668779671553</v>
  </rv>
  <rv s="0">
    <v>536870912</v>
    <v>Guarujá</v>
    <v>ee0bb18f-86e9-78c3-2468-be7564e272e2</v>
    <v>en-US</v>
    <v>Map</v>
  </rv>
  <rv s="1">
    <fb>142.589</fb>
    <v>8</v>
  </rv>
  <rv s="2">
    <v>4535</v>
    <v>6</v>
    <v>10059</v>
    <v>7</v>
    <v>0</v>
    <v>Image of Guarujá</v>
  </rv>
  <rv s="1">
    <fb>-23.993611111111001</fb>
    <v>9</v>
  </rv>
  <rv s="0">
    <v>805306368</v>
    <v>Farid Said Madi ( (Mayor)</v>
    <v>c58ee93d-3580-fd67-edbd-e88dff418706</v>
    <v>en-US</v>
    <v>Generic</v>
  </rv>
  <rv s="3">
    <v>1192</v>
  </rv>
  <rv s="4">
    <v>https://www.bing.com/search?q=guaruj%c3%a1&amp;form=skydnc</v>
    <v>Learn more on Bing</v>
  </rv>
  <rv s="1">
    <fb>-46.256388888888999</fb>
    <v>9</v>
  </rv>
  <rv s="1">
    <fb>322750</fb>
    <v>8</v>
  </rv>
  <rv s="5">
    <v>#VALUE!</v>
    <v>en-US</v>
    <v>ee0bb18f-86e9-78c3-2468-be7564e272e2</v>
    <v>536870912</v>
    <v>1</v>
    <v>10060</v>
    <v>2</v>
    <v>Guarujá</v>
    <v>4</v>
    <v>5</v>
    <v>Map</v>
    <v>6</v>
    <v>57</v>
    <v>74</v>
    <v>40725</v>
    <v>3</v>
    <v>Guarujá is a municipality in the São Paulo state of Brazil. It is part of the Metropolitan Region of the Baixada Santista. The population is 311,116 in an area of 143.58 km². This place name comes from the Tupi language, and means "narrow path". ...</v>
    <v>40726</v>
    <v>40727</v>
    <v>40729</v>
    <v>40730</v>
    <v>40731</v>
    <v>Guarujá</v>
    <v>40732</v>
    <v>6951</v>
    <v>Guarujá</v>
    <v>mdp/vdpid/6461401529835323393</v>
  </rv>
  <rv s="0">
    <v>536870912</v>
    <v>Guarulhos</v>
    <v>5cdba631-c006-56a5-7198-842a0ab255e3</v>
    <v>en-US</v>
    <v>Map</v>
  </rv>
  <rv s="1">
    <fb>318.01400000000001</fb>
    <v>8</v>
  </rv>
  <rv s="2">
    <v>4536</v>
    <v>6</v>
    <v>10061</v>
    <v>7</v>
    <v>0</v>
    <v>Image of Guarulhos</v>
  </rv>
  <rv s="1">
    <fb>-23.466666666666999</fb>
    <v>9</v>
  </rv>
  <rv s="0">
    <v>805306368</v>
    <v>Gustavo Henric Costa "Guti" (Mayor)</v>
    <v>2299918b-cdcd-c848-422c-659407b28805</v>
    <v>en-US</v>
    <v>Generic</v>
  </rv>
  <rv s="3">
    <v>1193</v>
  </rv>
  <rv s="4">
    <v>https://www.bing.com/search?q=prefeitura+guarulhos&amp;form=skydnc</v>
    <v>Learn more on Bing</v>
  </rv>
  <rv s="1">
    <fb>-46.533333333332997</fb>
    <v>9</v>
  </rv>
  <rv s="1">
    <fb>1392121</fb>
    <v>8</v>
  </rv>
  <rv s="8">
    <v>#VALUE!</v>
    <v>en-US</v>
    <v>5cdba631-c006-56a5-7198-842a0ab255e3</v>
    <v>536870912</v>
    <v>1</v>
    <v>10062</v>
    <v>67</v>
    <v>Guarulhos</v>
    <v>4</v>
    <v>5</v>
    <v>Map</v>
    <v>6</v>
    <v>57</v>
    <v>74</v>
    <v>40735</v>
    <v>3</v>
    <v>Guarulhos is a Brazilian municipality. It is the second most populous city in the Brazilian state of São Paulo, the 13th most populous city in Brazil, and is also the most populous city in the country that is not a state capital. In the last few ...</v>
    <v>40736</v>
    <v>40737</v>
    <v>40739</v>
    <v>40740</v>
    <v>40741</v>
    <v>Guarulhos</v>
    <v>40742</v>
    <v>Guarulhos</v>
    <v>mdp/vdpid/6461098027078647809</v>
  </rv>
  <rv s="0">
    <v>536870912</v>
    <v>Guatapará</v>
    <v>e43e5119-953c-d7bd-0350-da5bf1a9d9aa</v>
    <v>en-US</v>
    <v>Map</v>
  </rv>
  <rv s="1">
    <fb>412.637</fb>
    <v>8</v>
  </rv>
  <rv s="2">
    <v>4537</v>
    <v>6</v>
    <v>10063</v>
    <v>7</v>
    <v>0</v>
    <v>Image of Guatapará</v>
  </rv>
  <rv s="1">
    <fb>-21.496666666667</fb>
    <v>9</v>
  </rv>
  <rv s="4">
    <v>https://www.bing.com/search?q=guatapar%c3%a1+brazil&amp;form=skydnc</v>
    <v>Learn more on Bing</v>
  </rv>
  <rv s="1">
    <fb>-48.037777777777997</fb>
    <v>9</v>
  </rv>
  <rv s="1">
    <fb>7709</fb>
    <v>8</v>
  </rv>
  <rv s="9">
    <v>#VALUE!</v>
    <v>en-US</v>
    <v>e43e5119-953c-d7bd-0350-da5bf1a9d9aa</v>
    <v>536870912</v>
    <v>1</v>
    <v>10064</v>
    <v>72</v>
    <v>Guatapará</v>
    <v>4</v>
    <v>5</v>
    <v>Map</v>
    <v>6</v>
    <v>57</v>
    <v>74</v>
    <v>40745</v>
    <v>414</v>
    <v>Guatapará is a municipality in the state of São Paulo in Brazil. The population is 7,709 in an area of 414 km². The elevation is 512 metres. In telecommunications, the city was served by Centrais Telefônicas de Ribeirão Preto. In December 2000, ...</v>
    <v>40746</v>
    <v>40747</v>
    <v>40748</v>
    <v>40749</v>
    <v>Guatapará</v>
    <v>40750</v>
    <v>6951</v>
    <v>Guatapará</v>
    <v>mdp/vdpid/6412484635523022849</v>
  </rv>
  <rv s="0">
    <v>536870912</v>
    <v>Guzolândia</v>
    <v>b21b3f6d-6058-2488-da8f-b4d65078b666</v>
    <v>en-US</v>
    <v>Map</v>
  </rv>
  <rv s="1">
    <fb>544</fb>
    <v>8</v>
  </rv>
  <rv s="2">
    <v>4538</v>
    <v>6</v>
    <v>10065</v>
    <v>7</v>
    <v>0</v>
    <v>Image of Guzolândia</v>
  </rv>
  <rv s="1">
    <fb>-20.649722222222</fb>
    <v>9</v>
  </rv>
  <rv s="4">
    <v>https://www.bing.com/search?q=guzol%c3%a2ndia+brazil&amp;form=skydnc</v>
    <v>Learn more on Bing</v>
  </rv>
  <rv s="1">
    <fb>-50.661944444444003</fb>
    <v>9</v>
  </rv>
  <rv s="12">
    <v>#VALUE!</v>
    <v>en-US</v>
    <v>b21b3f6d-6058-2488-da8f-b4d65078b666</v>
    <v>536870912</v>
    <v>1</v>
    <v>10066</v>
    <v>120</v>
    <v>Guzolândia</v>
    <v>4</v>
    <v>5</v>
    <v>Map</v>
    <v>6</v>
    <v>57</v>
    <v>74</v>
    <v>40753</v>
    <v>3</v>
    <v>Guzolândia is a municipality in the state of São Paulo in Brazil. The population is 5,307 in an area of 252 km². The elevation is 465 m.</v>
    <v>40754</v>
    <v>40755</v>
    <v>40756</v>
    <v>40757</v>
    <v>Guzolândia</v>
    <v>21474</v>
    <v>Guzolândia</v>
    <v>mdp/vdpid/6410573855626100737</v>
  </rv>
  <rv s="0">
    <v>536870912</v>
    <v>Herculândia</v>
    <v>ab3c5b0b-d63b-a89d-774b-76df3453b294</v>
    <v>en-US</v>
    <v>Map</v>
  </rv>
  <rv s="1">
    <fb>365.13600000000002</fb>
    <v>8</v>
  </rv>
  <rv s="2">
    <v>4539</v>
    <v>6</v>
    <v>10067</v>
    <v>7</v>
    <v>0</v>
    <v>Image of Herculândia</v>
  </rv>
  <rv s="1">
    <fb>-22.003611111110999</fb>
    <v>9</v>
  </rv>
  <rv s="4">
    <v>https://www.bing.com/search?q=hercul%c3%a2ndia+brazil&amp;form=skydnc</v>
    <v>Learn more on Bing</v>
  </rv>
  <rv s="1">
    <fb>-50.385277777778001</fb>
    <v>9</v>
  </rv>
  <rv s="1">
    <fb>9588</fb>
    <v>8</v>
  </rv>
  <rv s="12">
    <v>#VALUE!</v>
    <v>en-US</v>
    <v>ab3c5b0b-d63b-a89d-774b-76df3453b294</v>
    <v>536870912</v>
    <v>1</v>
    <v>10068</v>
    <v>120</v>
    <v>Herculândia</v>
    <v>4</v>
    <v>5</v>
    <v>Map</v>
    <v>6</v>
    <v>57</v>
    <v>74</v>
    <v>40760</v>
    <v>3</v>
    <v>Herculândia is a municipality in the state of São Paulo in Brazil. The population is 9,588 in an area of 364 km². The elevation is 502 metres.</v>
    <v>40761</v>
    <v>40762</v>
    <v>40763</v>
    <v>40764</v>
    <v>Herculândia</v>
    <v>40765</v>
    <v>Herculândia</v>
    <v>mdp/vdpid/6412358637842333697</v>
  </rv>
  <rv s="0">
    <v>536870912</v>
    <v>Holambra</v>
    <v>c60aef67-688a-d742-2e01-8663cd89dae6</v>
    <v>en-US</v>
    <v>Map</v>
  </rv>
  <rv s="1">
    <fb>64.277000000000001</fb>
    <v>8</v>
  </rv>
  <rv s="2">
    <v>4540</v>
    <v>6</v>
    <v>10069</v>
    <v>7</v>
    <v>0</v>
    <v>Image of Holambra</v>
  </rv>
  <rv s="1">
    <fb>-22.62</fb>
    <v>9</v>
  </rv>
  <rv s="4">
    <v>https://www.bing.com/search?q=holambra&amp;form=skydnc</v>
    <v>Learn more on Bing</v>
  </rv>
  <rv s="1">
    <fb>-47.06</fb>
    <v>9</v>
  </rv>
  <rv s="1">
    <fb>15119</fb>
    <v>8</v>
  </rv>
  <rv s="12">
    <v>#VALUE!</v>
    <v>en-US</v>
    <v>c60aef67-688a-d742-2e01-8663cd89dae6</v>
    <v>536870912</v>
    <v>1</v>
    <v>10070</v>
    <v>120</v>
    <v>Holambra</v>
    <v>4</v>
    <v>5</v>
    <v>Map</v>
    <v>6</v>
    <v>7</v>
    <v>74</v>
    <v>40768</v>
    <v>3</v>
    <v>Holambra is a municipality in the state of São Paulo in Brazil. It is part of the Metropolitan Region of Campinas. Holambra is the largest producer of flowers and ornamental plants in Latin America, also hosting the largest spring event in the ...</v>
    <v>40769</v>
    <v>40770</v>
    <v>40771</v>
    <v>40772</v>
    <v>Holambra</v>
    <v>40773</v>
    <v>Holambra</v>
    <v>mdp/vdpid/6461013165168656385</v>
  </rv>
  <rv s="0">
    <v>536870912</v>
    <v>Hortolândia</v>
    <v>528a4da2-62a2-0746-929f-05b3539c551f</v>
    <v>en-US</v>
    <v>Map</v>
  </rv>
  <rv s="1">
    <fb>62.276000000000003</fb>
    <v>8</v>
  </rv>
  <rv s="2">
    <v>4541</v>
    <v>6</v>
    <v>10071</v>
    <v>7</v>
    <v>0</v>
    <v>Image of Hortolândia</v>
  </rv>
  <rv s="1">
    <fb>-22.858333333333</fb>
    <v>9</v>
  </rv>
  <rv s="0">
    <v>805306368</v>
    <v>José Nazareno Zezé Gomes (Mayor)</v>
    <v>7c325228-689e-4ddb-da90-4a8fb3e34db0</v>
    <v>en-US</v>
    <v>Generic</v>
  </rv>
  <rv s="3">
    <v>1194</v>
  </rv>
  <rv s="4">
    <v>https://www.bing.com/search?q=hortol%c3%a2ndia+brazil&amp;form=skydnc</v>
    <v>Learn more on Bing</v>
  </rv>
  <rv s="1">
    <fb>-47.22</fb>
    <v>9</v>
  </rv>
  <rv s="1">
    <fb>236641</fb>
    <v>8</v>
  </rv>
  <rv s="5">
    <v>#VALUE!</v>
    <v>en-US</v>
    <v>528a4da2-62a2-0746-929f-05b3539c551f</v>
    <v>536870912</v>
    <v>1</v>
    <v>10072</v>
    <v>2</v>
    <v>Hortolândia</v>
    <v>4</v>
    <v>5</v>
    <v>Map</v>
    <v>6</v>
    <v>7</v>
    <v>74</v>
    <v>40776</v>
    <v>3</v>
    <v>Hortolândia is a Brazilian municipality in the interior of the state of São Paulo. It is part of the Metropolitan Region of Campinas and the Mesoregion and Microregion of Campinas. It is located northwest of the state capital, about 110 km away. ...</v>
    <v>40777</v>
    <v>40778</v>
    <v>40780</v>
    <v>40781</v>
    <v>40782</v>
    <v>Hortolândia</v>
    <v>40783</v>
    <v>6951</v>
    <v>Hortolândia</v>
    <v>mdp/vdpid/6461005405840474113</v>
  </rv>
  <rv s="0">
    <v>536870912</v>
    <v>Iacanga</v>
    <v>ffa0cbf7-1bdc-f221-5022-c2ccf7870430</v>
    <v>en-US</v>
    <v>Map</v>
  </rv>
  <rv s="1">
    <fb>548.029</fb>
    <v>8</v>
  </rv>
  <rv s="2">
    <v>4542</v>
    <v>6</v>
    <v>10073</v>
    <v>7</v>
    <v>0</v>
    <v>Image of Iacanga</v>
  </rv>
  <rv s="4">
    <v>https://www.bing.com/search?q=iacanga+brazil&amp;form=skydnc</v>
    <v>Learn more on Bing</v>
  </rv>
  <rv s="1">
    <fb>-49.024722222222003</fb>
    <v>9</v>
  </rv>
  <rv s="1">
    <fb>11858</fb>
    <v>8</v>
  </rv>
  <rv s="9">
    <v>#VALUE!</v>
    <v>en-US</v>
    <v>ffa0cbf7-1bdc-f221-5022-c2ccf7870430</v>
    <v>536870912</v>
    <v>1</v>
    <v>10074</v>
    <v>72</v>
    <v>Iacanga</v>
    <v>4</v>
    <v>5</v>
    <v>Map</v>
    <v>6</v>
    <v>57</v>
    <v>74</v>
    <v>40786</v>
    <v>414</v>
    <v>Iacanga is a municipality in the state of São Paulo in Brazil. The population is 11,858 in an area of 547 km². Its altitude is 422 meters. Iacanga was the place of the first "Aguas Claras Festival", also announced as the "Brazilian Woodstock." ...</v>
    <v>40787</v>
    <v>17656</v>
    <v>40788</v>
    <v>40789</v>
    <v>Iacanga</v>
    <v>40790</v>
    <v>6951</v>
    <v>Iacanga</v>
    <v>mdp/vdpid/6412496569576194049</v>
  </rv>
  <rv s="0">
    <v>536870912</v>
    <v>Iacri</v>
    <v>310005ee-9b59-6672-8e76-15e045961184</v>
    <v>en-US</v>
    <v>Map</v>
  </rv>
  <rv s="1">
    <fb>322.34800000000001</fb>
    <v>8</v>
  </rv>
  <rv s="2">
    <v>4543</v>
    <v>6</v>
    <v>10075</v>
    <v>7</v>
    <v>0</v>
    <v>Image of Iacri</v>
  </rv>
  <rv s="4">
    <v>https://www.bing.com/search?q=iacri+brazil&amp;form=skydnc</v>
    <v>Learn more on Bing</v>
  </rv>
  <rv s="1">
    <fb>-50.689444444444</fb>
    <v>9</v>
  </rv>
  <rv s="12">
    <v>#VALUE!</v>
    <v>en-US</v>
    <v>310005ee-9b59-6672-8e76-15e045961184</v>
    <v>536870912</v>
    <v>1</v>
    <v>10076</v>
    <v>120</v>
    <v>Iacri</v>
    <v>4</v>
    <v>5</v>
    <v>Map</v>
    <v>6</v>
    <v>57</v>
    <v>74</v>
    <v>40793</v>
    <v>3</v>
    <v>Iacri is a municipality in the state of São Paulo in Brazil. The population is 6,295 in an area of 322 km². The elevation is 499 m.</v>
    <v>40794</v>
    <v>12257</v>
    <v>40795</v>
    <v>40796</v>
    <v>Iacri</v>
    <v>37870</v>
    <v>Iacri</v>
    <v>mdp/vdpid/6412305104312991745</v>
  </rv>
  <rv s="0">
    <v>536870912</v>
    <v>Iaras</v>
    <v>4cd931e8-fab8-8704-d240-ce9437c5d917</v>
    <v>en-US</v>
    <v>Map</v>
  </rv>
  <rv s="1">
    <fb>401.37099999999998</fb>
    <v>8</v>
  </rv>
  <rv s="2">
    <v>4544</v>
    <v>6</v>
    <v>10077</v>
    <v>7</v>
    <v>0</v>
    <v>Image of Iaras</v>
  </rv>
  <rv s="1">
    <fb>-22.866666666667001</fb>
    <v>9</v>
  </rv>
  <rv s="4">
    <v>https://www.bing.com/search?q=iaras+brazil&amp;form=skydnc</v>
    <v>Learn more on Bing</v>
  </rv>
  <rv s="1">
    <fb>-49.166666666666998</fb>
    <v>9</v>
  </rv>
  <rv s="12">
    <v>#VALUE!</v>
    <v>en-US</v>
    <v>4cd931e8-fab8-8704-d240-ce9437c5d917</v>
    <v>536870912</v>
    <v>1</v>
    <v>10078</v>
    <v>120</v>
    <v>Iaras</v>
    <v>4</v>
    <v>5</v>
    <v>Map</v>
    <v>6</v>
    <v>7</v>
    <v>74</v>
    <v>40799</v>
    <v>3</v>
    <v>Iaras is a municipality in the state of São Paulo in Brazil. The population is 9,517 in an area of 401 km². The elevation is 648 m.</v>
    <v>40800</v>
    <v>40801</v>
    <v>40802</v>
    <v>40803</v>
    <v>Iaras</v>
    <v>22909</v>
    <v>Iaras</v>
    <v>mdp/vdpid/6460562601221816321</v>
  </rv>
  <rv s="0">
    <v>536870912</v>
    <v>Ibaté</v>
    <v>3a5c80d9-c439-453d-a247-6233e3e3fc02</v>
    <v>en-US</v>
    <v>Map</v>
  </rv>
  <rv s="1">
    <fb>289.54399999999998</fb>
    <v>8</v>
  </rv>
  <rv s="2">
    <v>4545</v>
    <v>6</v>
    <v>10079</v>
    <v>7</v>
    <v>0</v>
    <v>Image of Ibaté</v>
  </rv>
  <rv s="0">
    <v>805306368</v>
    <v>José Luiz Parella (Mayor)</v>
    <v>8851dc07-acbf-6eda-e302-49c803cc9f24</v>
    <v>en-US</v>
    <v>Generic</v>
  </rv>
  <rv s="3">
    <v>1195</v>
  </rv>
  <rv s="4">
    <v>https://www.bing.com/search?q=ibat%c3%a9&amp;form=skydnc</v>
    <v>Learn more on Bing</v>
  </rv>
  <rv s="1">
    <fb>-47.996944444443997</fb>
    <v>9</v>
  </rv>
  <rv s="1">
    <fb>32178</fb>
    <v>8</v>
  </rv>
  <rv s="8">
    <v>#VALUE!</v>
    <v>en-US</v>
    <v>3a5c80d9-c439-453d-a247-6233e3e3fc02</v>
    <v>536870912</v>
    <v>1</v>
    <v>10080</v>
    <v>67</v>
    <v>Ibaté</v>
    <v>4</v>
    <v>5</v>
    <v>Map</v>
    <v>6</v>
    <v>7</v>
    <v>74</v>
    <v>40806</v>
    <v>3</v>
    <v>Ibaté is a municipality in the state of São Paulo, Brazil with a population of 35,472 in 2020 according to IBGE. The city's name comes from the Tupi language and means "dry lake". Ibaté is located on the east-center of the state, 12 km from São ...</v>
    <v>40807</v>
    <v>29862</v>
    <v>40809</v>
    <v>40810</v>
    <v>40811</v>
    <v>Ibaté</v>
    <v>40812</v>
    <v>Ibaté</v>
    <v>mdp/vdpid/6412538722146844673</v>
  </rv>
  <rv s="0">
    <v>536870912</v>
    <v>Ibirá</v>
    <v>7751c740-58de-4e35-4238-f978c016bff3</v>
    <v>en-US</v>
    <v>Map</v>
  </rv>
  <rv s="1">
    <fb>271.89999999999998</fb>
    <v>8</v>
  </rv>
  <rv s="2">
    <v>4546</v>
    <v>6</v>
    <v>10081</v>
    <v>7</v>
    <v>0</v>
    <v>Image of Ibirá</v>
  </rv>
  <rv s="1">
    <fb>-21.08</fb>
    <v>9</v>
  </rv>
  <rv s="0">
    <v>805306368</v>
    <v>Nivaldo Domingos Negrão (Mayor)</v>
    <v>e97b7518-821b-c9fc-5b49-f69e2de5a094</v>
    <v>en-US</v>
    <v>Generic</v>
  </rv>
  <rv s="3">
    <v>1196</v>
  </rv>
  <rv s="4">
    <v>https://www.bing.com/search?q=ibir%c3%a1+brazil&amp;form=skydnc</v>
    <v>Learn more on Bing</v>
  </rv>
  <rv s="1">
    <fb>-49.240833333333001</fb>
    <v>9</v>
  </rv>
  <rv s="5">
    <v>#VALUE!</v>
    <v>en-US</v>
    <v>7751c740-58de-4e35-4238-f978c016bff3</v>
    <v>536870912</v>
    <v>1</v>
    <v>10082</v>
    <v>2</v>
    <v>Ibirá</v>
    <v>4</v>
    <v>5</v>
    <v>Map</v>
    <v>6</v>
    <v>57</v>
    <v>74</v>
    <v>40815</v>
    <v>414</v>
    <v>Ibirá is a municipality in the state of São Paulo, Brazil. The population is 12,518 in an area of 190 km². Ibirá is known as a tourist resort, due to the thermal waters. The municipality of Ibirá is situated in the northern part of São Paulo ...</v>
    <v>40816</v>
    <v>40817</v>
    <v>40819</v>
    <v>40820</v>
    <v>40821</v>
    <v>Ibirá</v>
    <v>1063</v>
    <v>6951</v>
    <v>Ibirá</v>
    <v>mdp/vdpid/6412235092034322433</v>
  </rv>
  <rv s="0">
    <v>536870912</v>
    <v>Ibirarema</v>
    <v>6a0a2d7f-cafc-c0fb-9cb5-d00c67d96f14</v>
    <v>en-US</v>
    <v>Map</v>
  </rv>
  <rv s="1">
    <fb>228.453</fb>
    <v>8</v>
  </rv>
  <rv s="2">
    <v>4547</v>
    <v>6</v>
    <v>10083</v>
    <v>7</v>
    <v>0</v>
    <v>Image of Ibirarema</v>
  </rv>
  <rv s="1">
    <fb>-22.817499999999999</fb>
    <v>9</v>
  </rv>
  <rv s="4">
    <v>https://www.bing.com/search?q=ibirarema+brazil&amp;form=skydnc</v>
    <v>Learn more on Bing</v>
  </rv>
  <rv s="1">
    <fb>-50.072499999999998</fb>
    <v>9</v>
  </rv>
  <rv s="1">
    <fb>7841</fb>
    <v>8</v>
  </rv>
  <rv s="12">
    <v>#VALUE!</v>
    <v>en-US</v>
    <v>6a0a2d7f-cafc-c0fb-9cb5-d00c67d96f14</v>
    <v>536870912</v>
    <v>1</v>
    <v>10084</v>
    <v>120</v>
    <v>Ibirarema</v>
    <v>4</v>
    <v>5</v>
    <v>Map</v>
    <v>6</v>
    <v>57</v>
    <v>74</v>
    <v>40824</v>
    <v>3</v>
    <v>Ibirarema is a municipality in the state of São Paulo in Brazil. The population is 7,841 in an area of 228 km². The elevation is 483 m.</v>
    <v>40825</v>
    <v>40826</v>
    <v>40827</v>
    <v>40828</v>
    <v>Ibirarema</v>
    <v>40829</v>
    <v>Ibirarema</v>
    <v>mdp/vdpid/6460430810016120833</v>
  </rv>
  <rv s="0">
    <v>536870912</v>
    <v>Ibitinga</v>
    <v>629cd7ca-6538-75c5-5fc6-f742d6b66b78</v>
    <v>en-US</v>
    <v>Map</v>
  </rv>
  <rv s="1">
    <fb>689.39099999999996</fb>
    <v>8</v>
  </rv>
  <rv s="2">
    <v>4548</v>
    <v>6</v>
    <v>10085</v>
    <v>7</v>
    <v>0</v>
    <v>Image of Ibitinga</v>
  </rv>
  <rv s="4">
    <v>https://www.bing.com/search?q=ibitinga+brazil&amp;form=skydnc</v>
    <v>Learn more on Bing</v>
  </rv>
  <rv s="1">
    <fb>-48.828888888888997</fb>
    <v>9</v>
  </rv>
  <rv s="1">
    <fb>60600</fb>
    <v>8</v>
  </rv>
  <rv s="9">
    <v>#VALUE!</v>
    <v>en-US</v>
    <v>629cd7ca-6538-75c5-5fc6-f742d6b66b78</v>
    <v>536870912</v>
    <v>1</v>
    <v>10086</v>
    <v>72</v>
    <v>Ibitinga</v>
    <v>4</v>
    <v>5</v>
    <v>Map</v>
    <v>6</v>
    <v>57</v>
    <v>74</v>
    <v>40832</v>
    <v>414</v>
    <v>Ibitinga is a municipality in the state of São Paulo in Brazil. The population is 60,600 in an area of 689 km². The elevation is 491 m. The name comes from the Tupi language, meaning "White Lands". The main rivers near Ibitinga are the Tietê ...</v>
    <v>40833</v>
    <v>15358</v>
    <v>40834</v>
    <v>40835</v>
    <v>Ibitinga</v>
    <v>40836</v>
    <v>6951</v>
    <v>Ibitinga</v>
    <v>mdp/vdpid/6412454398651269121</v>
  </rv>
  <rv s="0">
    <v>536870912</v>
    <v>Ibiúna</v>
    <v>ee09512f-2685-64da-18a2-230f6970b64a</v>
    <v>en-US</v>
    <v>Map</v>
  </rv>
  <rv s="1">
    <fb>1059.6890000000001</fb>
    <v>8</v>
  </rv>
  <rv s="2">
    <v>4549</v>
    <v>6</v>
    <v>10087</v>
    <v>7</v>
    <v>0</v>
    <v>Image of Ibiúna</v>
  </rv>
  <rv s="1">
    <fb>-23.656388888889001</fb>
    <v>9</v>
  </rv>
  <rv s="0">
    <v>805306368</v>
    <v>João Benedicto de Mello Neto (Mayor)</v>
    <v>b0e73b68-b65d-94cf-3dcf-b26b71dd8b21</v>
    <v>en-US</v>
    <v>Generic</v>
  </rv>
  <rv s="3">
    <v>1197</v>
  </rv>
  <rv s="4">
    <v>https://www.bing.com/search?q=ibi%c3%bana+brazil&amp;form=skydnc</v>
    <v>Learn more on Bing</v>
  </rv>
  <rv s="1">
    <fb>-47.222499999999997</fb>
    <v>9</v>
  </rv>
  <rv s="1">
    <fb>79479</fb>
    <v>8</v>
  </rv>
  <rv s="5">
    <v>#VALUE!</v>
    <v>en-US</v>
    <v>ee09512f-2685-64da-18a2-230f6970b64a</v>
    <v>536870912</v>
    <v>1</v>
    <v>10088</v>
    <v>2</v>
    <v>Ibiúna</v>
    <v>4</v>
    <v>5</v>
    <v>Map</v>
    <v>6</v>
    <v>57</v>
    <v>74</v>
    <v>40839</v>
    <v>3</v>
    <v>Ibiúna is a municipality in the state of São Paulo in Brazil. It is part of the Metropolitan Region of Sorocaba. The population is 79,479 in an area of 1058.08 km². The elevation is 860 m. Located in the middle of a valley, its main economical ...</v>
    <v>40840</v>
    <v>40841</v>
    <v>40843</v>
    <v>40844</v>
    <v>40845</v>
    <v>Ibiúna</v>
    <v>40846</v>
    <v>6951</v>
    <v>Ibiúna</v>
    <v>mdp/vdpid/6461076875572674561</v>
  </rv>
  <rv s="0">
    <v>536870912</v>
    <v>Icém</v>
    <v>418768d8-eee2-c63b-8a2b-bec1cf0ef067</v>
    <v>en-US</v>
    <v>Map</v>
  </rv>
  <rv s="1">
    <fb>362.6</fb>
    <v>8</v>
  </rv>
  <rv s="2">
    <v>4550</v>
    <v>6</v>
    <v>10089</v>
    <v>7</v>
    <v>0</v>
    <v>Image of Icém</v>
  </rv>
  <rv s="1">
    <fb>-20.333333333333002</fb>
    <v>9</v>
  </rv>
  <rv s="4">
    <v>https://www.bing.com/search?q=ic%c3%a9m+brazil&amp;form=skydnc</v>
    <v>Learn more on Bing</v>
  </rv>
  <rv s="1">
    <fb>-49.183333333333003</fb>
    <v>9</v>
  </rv>
  <rv s="1">
    <fb>7819</fb>
    <v>8</v>
  </rv>
  <rv s="12">
    <v>#VALUE!</v>
    <v>en-US</v>
    <v>418768d8-eee2-c63b-8a2b-bec1cf0ef067</v>
    <v>536870912</v>
    <v>1</v>
    <v>10090</v>
    <v>120</v>
    <v>Icém</v>
    <v>4</v>
    <v>5</v>
    <v>Map</v>
    <v>6</v>
    <v>7</v>
    <v>74</v>
    <v>40849</v>
    <v>3</v>
    <v>Icém is a municipality in the northern part of the state of São Paulo in Brazil. The population is 8,304 in an area of 362.59 km². It is part of the Microregion of São José do Rio Preto. It is also known as Princesa do Vale, or "Princess of the ...</v>
    <v>40850</v>
    <v>40851</v>
    <v>40852</v>
    <v>40853</v>
    <v>Icém</v>
    <v>40854</v>
    <v>Icém</v>
    <v>mdp/vdpid/6412163885888962562</v>
  </rv>
  <rv s="0">
    <v>536870912</v>
    <v>Iepê</v>
    <v>3b7ed43b-db6c-895e-b69a-66371128092f</v>
    <v>en-US</v>
    <v>Map</v>
  </rv>
  <rv s="1">
    <fb>596.06600000000003</fb>
    <v>8</v>
  </rv>
  <rv s="2">
    <v>4551</v>
    <v>6</v>
    <v>10091</v>
    <v>7</v>
    <v>0</v>
    <v>Image of Iepê</v>
  </rv>
  <rv s="1">
    <fb>-22.660555555556002</fb>
    <v>9</v>
  </rv>
  <rv s="4">
    <v>https://www.bing.com/search?q=iep%c3%aa+brazil&amp;form=skydnc</v>
    <v>Learn more on Bing</v>
  </rv>
  <rv s="1">
    <fb>-51.076111111110997</fb>
    <v>9</v>
  </rv>
  <rv s="1">
    <fb>8194</fb>
    <v>8</v>
  </rv>
  <rv s="12">
    <v>#VALUE!</v>
    <v>en-US</v>
    <v>3b7ed43b-db6c-895e-b69a-66371128092f</v>
    <v>536870912</v>
    <v>1</v>
    <v>10092</v>
    <v>120</v>
    <v>Iepê</v>
    <v>4</v>
    <v>5</v>
    <v>Map</v>
    <v>6</v>
    <v>57</v>
    <v>74</v>
    <v>40857</v>
    <v>3</v>
    <v>Iepê is a municipality in the state of São Paulo in Brazil. The population is 8,194 in an area of 595 km². The elevation is 400 m.</v>
    <v>40858</v>
    <v>40859</v>
    <v>40860</v>
    <v>40861</v>
    <v>Iepê</v>
    <v>40862</v>
    <v>Iepê</v>
    <v>mdp/vdpid/6458904574898995201</v>
  </rv>
  <rv s="0">
    <v>536870912</v>
    <v>Igaraçu do Tietê</v>
    <v>c7cc7861-e84d-57c2-551b-5d882fef004f</v>
    <v>en-US</v>
    <v>Map</v>
  </rv>
  <rv s="1">
    <fb>96.617999999999995</fb>
    <v>8</v>
  </rv>
  <rv s="2">
    <v>4552</v>
    <v>6</v>
    <v>10093</v>
    <v>7</v>
    <v>0</v>
    <v>Image of Igaraçu do Tietê</v>
  </rv>
  <rv s="1">
    <fb>-22.509166666666999</fb>
    <v>9</v>
  </rv>
  <rv s="4">
    <v>https://www.bing.com/search?q=igara%c3%a7u+do+tiet%c3%aa+brazil&amp;form=skydnc</v>
    <v>Learn more on Bing</v>
  </rv>
  <rv s="1">
    <fb>-48.557777777778</fb>
    <v>9</v>
  </rv>
  <rv s="1">
    <fb>24749</fb>
    <v>8</v>
  </rv>
  <rv s="12">
    <v>#VALUE!</v>
    <v>en-US</v>
    <v>c7cc7861-e84d-57c2-551b-5d882fef004f</v>
    <v>536870912</v>
    <v>1</v>
    <v>10094</v>
    <v>120</v>
    <v>Igaraçu do Tietê</v>
    <v>4</v>
    <v>5</v>
    <v>Map</v>
    <v>6</v>
    <v>57</v>
    <v>74</v>
    <v>40865</v>
    <v>3</v>
    <v>Igaraçu do Tietê is a municipality in the state of São Paulo in Brazil. The population is 24,749 in an area of 97.7 km². The elevation is 498 m.</v>
    <v>40866</v>
    <v>40867</v>
    <v>40868</v>
    <v>40869</v>
    <v>Igaraçu do Tietê</v>
    <v>40870</v>
    <v>Igaraçu do Tietê</v>
    <v>mdp/vdpid/6460589930602037249</v>
  </rv>
  <rv s="0">
    <v>536870912</v>
    <v>Igarapava</v>
    <v>0a4dbc0e-b8e5-f805-da93-2397269f7e84</v>
    <v>en-US</v>
    <v>Map</v>
  </rv>
  <rv s="1">
    <fb>467.11200000000002</fb>
    <v>8</v>
  </rv>
  <rv s="2">
    <v>4553</v>
    <v>6</v>
    <v>10095</v>
    <v>7</v>
    <v>0</v>
    <v>Image of Igarapava</v>
  </rv>
  <rv s="1">
    <fb>-20.038333333333</fb>
    <v>9</v>
  </rv>
  <rv s="4">
    <v>https://www.bing.com/search?q=igarapava+brazil&amp;form=skydnc</v>
    <v>Learn more on Bing</v>
  </rv>
  <rv s="1">
    <fb>-47.746944444443997</fb>
    <v>9</v>
  </rv>
  <rv s="1">
    <fb>30614</fb>
    <v>8</v>
  </rv>
  <rv s="9">
    <v>#VALUE!</v>
    <v>en-US</v>
    <v>0a4dbc0e-b8e5-f805-da93-2397269f7e84</v>
    <v>536870912</v>
    <v>1</v>
    <v>10096</v>
    <v>72</v>
    <v>Igarapava</v>
    <v>4</v>
    <v>5</v>
    <v>Map</v>
    <v>6</v>
    <v>57</v>
    <v>74</v>
    <v>40873</v>
    <v>414</v>
    <v>Igarapava is a municipality in the state of São Paulo in Brazil. The population is 30,614 in an area of 468 km². It is the hometown of the Música popular brasileira singer Jair Rodrigues. In telecommunications, the city was served by ...</v>
    <v>40874</v>
    <v>40875</v>
    <v>40876</v>
    <v>40877</v>
    <v>Igarapava</v>
    <v>40878</v>
    <v>6951</v>
    <v>Igarapava</v>
    <v>mdp/vdpid/6412580672568819713</v>
  </rv>
  <rv s="0">
    <v>536870912</v>
    <v>Igaratá</v>
    <v>f4574358-3c48-d296-7010-bf41cffd1b5a</v>
    <v>en-US</v>
    <v>Map</v>
  </rv>
  <rv s="1">
    <fb>293.322</fb>
    <v>8</v>
  </rv>
  <rv s="2">
    <v>4554</v>
    <v>6</v>
    <v>10097</v>
    <v>7</v>
    <v>0</v>
    <v>Image of Igaratá</v>
  </rv>
  <rv s="1">
    <fb>-23.204444444444</fb>
    <v>9</v>
  </rv>
  <rv s="4">
    <v>https://www.bing.com/search?q=igarat%c3%a1+brazil&amp;form=skydnc</v>
    <v>Learn more on Bing</v>
  </rv>
  <rv s="1">
    <fb>-46.156111111111002</fb>
    <v>9</v>
  </rv>
  <rv s="1">
    <fb>9583</fb>
    <v>8</v>
  </rv>
  <rv s="12">
    <v>#VALUE!</v>
    <v>en-US</v>
    <v>f4574358-3c48-d296-7010-bf41cffd1b5a</v>
    <v>536870912</v>
    <v>1</v>
    <v>10098</v>
    <v>120</v>
    <v>Igaratá</v>
    <v>4</v>
    <v>5</v>
    <v>Map</v>
    <v>6</v>
    <v>57</v>
    <v>74</v>
    <v>40881</v>
    <v>3</v>
    <v>Igaratá is a municipality in the state of São Paulo in Brazil. It is part of the Metropolitan Region of Vale do Paraíba e Litoral Norte. The population is 9,583 in an area of 292.95 km². The elevation is 745 m. This place name comes from the ...</v>
    <v>40882</v>
    <v>40883</v>
    <v>40884</v>
    <v>40885</v>
    <v>Igaratá</v>
    <v>40886</v>
    <v>Igaratá</v>
    <v>mdp/vdpid/6461143672179130369</v>
  </rv>
  <rv s="0">
    <v>536870912</v>
    <v>Iguape</v>
    <v>ac872726-4ea6-471d-5bee-782f85646d40</v>
    <v>en-US</v>
    <v>Map</v>
  </rv>
  <rv s="1">
    <fb>1977.96</fb>
    <v>8</v>
  </rv>
  <rv s="2">
    <v>4555</v>
    <v>6</v>
    <v>10099</v>
    <v>7</v>
    <v>0</v>
    <v>Image of Iguape</v>
  </rv>
  <rv s="1">
    <fb>-24.708055555556001</fb>
    <v>9</v>
  </rv>
  <rv s="4">
    <v>https://www.bing.com/search?q=iguape+brazil&amp;form=skydnc</v>
    <v>Learn more on Bing</v>
  </rv>
  <rv s="1">
    <fb>-47.555277777778002</fb>
    <v>9</v>
  </rv>
  <rv s="1">
    <fb>30989</fb>
    <v>8</v>
  </rv>
  <rv s="12">
    <v>#VALUE!</v>
    <v>en-US</v>
    <v>ac872726-4ea6-471d-5bee-782f85646d40</v>
    <v>536870912</v>
    <v>1</v>
    <v>10100</v>
    <v>120</v>
    <v>Iguape</v>
    <v>4</v>
    <v>5</v>
    <v>Map</v>
    <v>6</v>
    <v>57</v>
    <v>74</v>
    <v>40889</v>
    <v>3</v>
    <v>Iguape is a municipality located into the Ribeira Valley in the southern portion of the state of São Paulo, Brazil. The population is 30,989 in an area of 1,977.96 km², making it the largest municipality area in São Paulo state. The city was ...</v>
    <v>40890</v>
    <v>40891</v>
    <v>40892</v>
    <v>40893</v>
    <v>Iguape</v>
    <v>40894</v>
    <v>Iguape</v>
    <v>mdp/vdpid/6461331206523846657</v>
  </rv>
  <rv s="0">
    <v>536870912</v>
    <v>Ilha Comprida</v>
    <v>f58e67eb-59d4-95f8-2fcf-40ccebd1fa34</v>
    <v>en-US</v>
    <v>Map</v>
  </rv>
  <rv s="1">
    <fb>192.09</fb>
    <v>8</v>
  </rv>
  <rv s="2">
    <v>4556</v>
    <v>6</v>
    <v>10101</v>
    <v>7</v>
    <v>0</v>
    <v>Image of Ilha Comprida</v>
  </rv>
  <rv s="1">
    <fb>-24.740833333333001</fb>
    <v>9</v>
  </rv>
  <rv s="4">
    <v>https://www.bing.com/search?q=ilha+comprida+brazil&amp;form=skydnc</v>
    <v>Learn more on Bing</v>
  </rv>
  <rv s="1">
    <fb>-47.54</fb>
    <v>9</v>
  </rv>
  <rv s="1">
    <fb>13419</fb>
    <v>8</v>
  </rv>
  <rv s="9">
    <v>#VALUE!</v>
    <v>en-US</v>
    <v>f58e67eb-59d4-95f8-2fcf-40ccebd1fa34</v>
    <v>536870912</v>
    <v>1</v>
    <v>10102</v>
    <v>72</v>
    <v>Ilha Comprida</v>
    <v>4</v>
    <v>5</v>
    <v>Map</v>
    <v>6</v>
    <v>7</v>
    <v>74</v>
    <v>40897</v>
    <v>414</v>
    <v>Ilha Comprida is a municipality in the state of São Paulo in Brazil. Stretching southwest along the Atlantic coast of the state, it is coextensive with the barrier island of Ilha Comprida, the longest of its kind in the state. The municipality ...</v>
    <v>40898</v>
    <v>40899</v>
    <v>40900</v>
    <v>40901</v>
    <v>Ilha Comprida</v>
    <v>40902</v>
    <v>6951</v>
    <v>Ilha Comprida</v>
    <v>mdp/vdpid/6461332512563003393</v>
  </rv>
  <rv s="0">
    <v>536870912</v>
    <v>Ilha Solteira</v>
    <v>2e76e74d-23b9-2b7f-c4ff-9d2e22208ea7</v>
    <v>en-US</v>
    <v>Map</v>
  </rv>
  <rv s="1">
    <fb>661.3</fb>
    <v>8</v>
  </rv>
  <rv s="2">
    <v>4557</v>
    <v>6</v>
    <v>10103</v>
    <v>7</v>
    <v>0</v>
    <v>Image of Ilha Solteira</v>
  </rv>
  <rv s="1">
    <fb>-20.427222222221999</fb>
    <v>9</v>
  </rv>
  <rv s="4">
    <v>https://www.bing.com/search?q=ilha+solteira&amp;form=skydnc</v>
    <v>Learn more on Bing</v>
  </rv>
  <rv s="1">
    <fb>-51.343611111111002</fb>
    <v>9</v>
  </rv>
  <rv s="1">
    <fb>26788</fb>
    <v>8</v>
  </rv>
  <rv s="9">
    <v>#VALUE!</v>
    <v>en-US</v>
    <v>2e76e74d-23b9-2b7f-c4ff-9d2e22208ea7</v>
    <v>536870912</v>
    <v>1</v>
    <v>10104</v>
    <v>72</v>
    <v>Ilha Solteira</v>
    <v>4</v>
    <v>5</v>
    <v>Map</v>
    <v>6</v>
    <v>57</v>
    <v>74</v>
    <v>40905</v>
    <v>414</v>
    <v>Ilha Solteira is a municipality in the state of São Paulo in Brazil. The population is 26,788 in an area of 653 km². The elevation is 335 m. The nearby Ilha Solteira Dam created a reservoir in the Paraná River.</v>
    <v>40906</v>
    <v>40907</v>
    <v>40908</v>
    <v>40909</v>
    <v>Ilha Solteira</v>
    <v>40910</v>
    <v>18364</v>
    <v>Ilha Solteira</v>
    <v>mdp/vdpid/6410534032085352449</v>
  </rv>
  <rv s="0">
    <v>536870912</v>
    <v>Ilhabela</v>
    <v>e96c677e-da6a-3fbd-8698-e4064f1ea84a</v>
    <v>en-US</v>
    <v>Map</v>
  </rv>
  <rv s="1">
    <fb>347.5</fb>
    <v>8</v>
  </rv>
  <rv s="2">
    <v>4558</v>
    <v>6</v>
    <v>10105</v>
    <v>7</v>
    <v>0</v>
    <v>Image of Ilhabela</v>
  </rv>
  <rv s="0">
    <v>805306368</v>
    <v>Toninho Colucci (Mayor)</v>
    <v>32b86de0-8040-1e9f-9523-48d08751dd6d</v>
    <v>en-US</v>
    <v>Generic</v>
  </rv>
  <rv s="3">
    <v>1198</v>
  </rv>
  <rv s="4">
    <v>https://www.bing.com/search?q=ilhabela+sao+paulo+brazil&amp;form=skydnc</v>
    <v>Learn more on Bing</v>
  </rv>
  <rv s="1">
    <fb>-45.357777777777997</fb>
    <v>9</v>
  </rv>
  <rv s="1">
    <fb>35591</fb>
    <v>8</v>
  </rv>
  <rv s="5">
    <v>#VALUE!</v>
    <v>en-US</v>
    <v>e96c677e-da6a-3fbd-8698-e4064f1ea84a</v>
    <v>536870912</v>
    <v>1</v>
    <v>10106</v>
    <v>2</v>
    <v>Ilhabela</v>
    <v>4</v>
    <v>5</v>
    <v>Map</v>
    <v>6</v>
    <v>57</v>
    <v>74</v>
    <v>40913</v>
    <v>3</v>
    <v>Ilhabela is an archipelago and city situated in the Atlantic Ocean six kilometres off the coast of São Paulo state in Brazil. The city is 205 km from the city of São Paulo and 340 km from the city of Rio de Janeiro. The largest island, although ...</v>
    <v>40914</v>
    <v>29190</v>
    <v>40916</v>
    <v>40917</v>
    <v>40918</v>
    <v>Ilhabela</v>
    <v>40919</v>
    <v>6951</v>
    <v>Ilhabela</v>
    <v>mdp/vdpid/6461253790140989441</v>
  </rv>
  <rv s="0">
    <v>536870912</v>
    <v>Indaiatuba</v>
    <v>2dee1b40-47c2-4f00-bb46-9195947eeb3b</v>
    <v>en-US</v>
    <v>Map</v>
  </rv>
  <rv s="1">
    <fb>311.54500000000002</fb>
    <v>8</v>
  </rv>
  <rv s="2">
    <v>4559</v>
    <v>6</v>
    <v>10107</v>
    <v>7</v>
    <v>0</v>
    <v>Image of Indaiatuba</v>
  </rv>
  <rv s="1">
    <fb>-23.090277777777999</fb>
    <v>9</v>
  </rv>
  <rv s="4">
    <v>https://www.bing.com/search?q=indaiatuba+brazil&amp;form=skydnc</v>
    <v>Learn more on Bing</v>
  </rv>
  <rv s="1">
    <fb>-47.218055555555999</fb>
    <v>9</v>
  </rv>
  <rv s="1">
    <fb>256223</fb>
    <v>8</v>
  </rv>
  <rv s="12">
    <v>#VALUE!</v>
    <v>en-US</v>
    <v>2dee1b40-47c2-4f00-bb46-9195947eeb3b</v>
    <v>536870912</v>
    <v>1</v>
    <v>10108</v>
    <v>120</v>
    <v>Indaiatuba</v>
    <v>4</v>
    <v>5</v>
    <v>Map</v>
    <v>6</v>
    <v>57</v>
    <v>74</v>
    <v>40922</v>
    <v>3</v>
    <v>Indaiatuba is a municipality in the state of São Paulo in Brazil. It is part of the Metropolitan Region of Campinas. The population is 256,223 in an area of 311.5 km². The elevation is 624 m. The city's name derives from the Tupi language. It is ...</v>
    <v>40923</v>
    <v>40924</v>
    <v>40925</v>
    <v>40926</v>
    <v>Indaiatuba</v>
    <v>40927</v>
    <v>Indaiatuba</v>
    <v>mdp/vdpid/6461009840981409793</v>
  </rv>
  <rv s="0">
    <v>536870912</v>
    <v>Indiana, São Paulo</v>
    <v>34102144-2e99-f46c-5b49-09aadc3b8f69</v>
    <v>en-US</v>
    <v>Map</v>
  </rv>
  <rv s="1">
    <fb>127.59699999999999</fb>
    <v>8</v>
  </rv>
  <rv s="2">
    <v>4560</v>
    <v>6</v>
    <v>10109</v>
    <v>7</v>
    <v>0</v>
    <v>Image of Indiana, São Paulo</v>
  </rv>
  <rv s="1">
    <fb>-22.166666666666998</fb>
    <v>9</v>
  </rv>
  <rv s="4">
    <v>https://www.bing.com/search?q=indiana+brazil&amp;form=skydnc</v>
    <v>Learn more on Bing</v>
  </rv>
  <rv s="1">
    <fb>-51.25</fb>
    <v>9</v>
  </rv>
  <rv s="1">
    <fb>4879</fb>
    <v>8</v>
  </rv>
  <rv s="9">
    <v>#VALUE!</v>
    <v>en-US</v>
    <v>34102144-2e99-f46c-5b49-09aadc3b8f69</v>
    <v>536870912</v>
    <v>1</v>
    <v>10110</v>
    <v>72</v>
    <v>Indiana, São Paulo</v>
    <v>4</v>
    <v>5</v>
    <v>Map</v>
    <v>6</v>
    <v>57</v>
    <v>74</v>
    <v>40930</v>
    <v>414</v>
    <v>Indiana is a municipality in the state of São Paulo in Brazil. The population is 4,879 in an area of 129 km². The elevation is 479 m. The municipality was created by state law in 1948. In telecommunications, the city was served by ...</v>
    <v>40931</v>
    <v>40932</v>
    <v>40933</v>
    <v>40934</v>
    <v>Indiana, São Paulo</v>
    <v>40935</v>
    <v>6951</v>
    <v>Indiana, São Paulo</v>
    <v>mdp/vdpid/6410856739435970561</v>
  </rv>
  <rv s="0">
    <v>536870912</v>
    <v>Indiaporã</v>
    <v>a5c4355b-7f15-d97c-1ff0-d8b0302fdd4e</v>
    <v>en-US</v>
    <v>Map</v>
  </rv>
  <rv s="1">
    <fb>279.88</fb>
    <v>8</v>
  </rv>
  <rv s="2">
    <v>4561</v>
    <v>6</v>
    <v>10111</v>
    <v>7</v>
    <v>0</v>
    <v>Image of Indiaporã</v>
  </rv>
  <rv s="1">
    <fb>-19.98</fb>
    <v>9</v>
  </rv>
  <rv s="4">
    <v>https://www.bing.com/search?q=indiapor%c3%a3+brazil&amp;form=skydnc</v>
    <v>Learn more on Bing</v>
  </rv>
  <rv s="1">
    <fb>-50.289722222221997</fb>
    <v>9</v>
  </rv>
  <rv s="12">
    <v>#VALUE!</v>
    <v>en-US</v>
    <v>a5c4355b-7f15-d97c-1ff0-d8b0302fdd4e</v>
    <v>536870912</v>
    <v>1</v>
    <v>10112</v>
    <v>120</v>
    <v>Indiaporã</v>
    <v>4</v>
    <v>5</v>
    <v>Map</v>
    <v>6</v>
    <v>57</v>
    <v>74</v>
    <v>40938</v>
    <v>3</v>
    <v>Indiaporã is a municipality in the state of São Paulo in Brazil. The population is 3,969 in an area of 280 km². The elevation is 440 m.</v>
    <v>40939</v>
    <v>40940</v>
    <v>40941</v>
    <v>40942</v>
    <v>Indiaporã</v>
    <v>16996</v>
    <v>Indiaporã</v>
    <v>mdp/vdpid/6412008476674883585</v>
  </rv>
  <rv s="0">
    <v>536870912</v>
    <v>Inúbia Paulista</v>
    <v>88a92902-a6a3-5810-5605-f1f46e3eadd5</v>
    <v>en-US</v>
    <v>Map</v>
  </rv>
  <rv s="1">
    <fb>86.71</fb>
    <v>8</v>
  </rv>
  <rv s="2">
    <v>4562</v>
    <v>6</v>
    <v>10113</v>
    <v>7</v>
    <v>0</v>
    <v>Image of Inúbia Paulista</v>
  </rv>
  <rv s="1">
    <fb>-21.769722222222001</fb>
    <v>9</v>
  </rv>
  <rv s="4">
    <v>https://www.bing.com/search?q=in%c3%babia+paulista+brazil&amp;form=skydnc</v>
    <v>Learn more on Bing</v>
  </rv>
  <rv s="1">
    <fb>-50.961944444444001</fb>
    <v>9</v>
  </rv>
  <rv s="1">
    <fb>4019</fb>
    <v>8</v>
  </rv>
  <rv s="12">
    <v>#VALUE!</v>
    <v>en-US</v>
    <v>88a92902-a6a3-5810-5605-f1f46e3eadd5</v>
    <v>536870912</v>
    <v>1</v>
    <v>10114</v>
    <v>120</v>
    <v>Inúbia Paulista</v>
    <v>4</v>
    <v>5</v>
    <v>Map</v>
    <v>6</v>
    <v>57</v>
    <v>74</v>
    <v>40945</v>
    <v>3</v>
    <v>Inúbia Paulista is a municipality in the state of São Paulo in Brazil. The population is 4,019 in an area of 87.1 km². The elevation is 467 metres.</v>
    <v>40946</v>
    <v>40947</v>
    <v>40948</v>
    <v>40949</v>
    <v>Inúbia Paulista</v>
    <v>40950</v>
    <v>Inúbia Paulista</v>
    <v>mdp/vdpid/6410799735841488897</v>
  </rv>
  <rv s="0">
    <v>536870912</v>
    <v>Ipaussu</v>
    <v>2f4dfbe1-2ac3-218d-2fc1-6a88c8d2c45d</v>
    <v>en-US</v>
    <v>Map</v>
  </rv>
  <rv s="1">
    <fb>209.14099999999999</fb>
    <v>8</v>
  </rv>
  <rv s="2">
    <v>4563</v>
    <v>6</v>
    <v>10115</v>
    <v>7</v>
    <v>0</v>
    <v>Image of Ipaussu</v>
  </rv>
  <rv s="1">
    <fb>-23.056944444443999</fb>
    <v>9</v>
  </rv>
  <rv s="4">
    <v>https://www.bing.com/search?q=ipaussu+brazil&amp;form=skydnc</v>
    <v>Learn more on Bing</v>
  </rv>
  <rv s="1">
    <fb>-49.626666666666999</fb>
    <v>9</v>
  </rv>
  <rv s="1">
    <fb>15069</fb>
    <v>8</v>
  </rv>
  <rv s="12">
    <v>#VALUE!</v>
    <v>en-US</v>
    <v>2f4dfbe1-2ac3-218d-2fc1-6a88c8d2c45d</v>
    <v>536870912</v>
    <v>1</v>
    <v>10116</v>
    <v>120</v>
    <v>Ipaussu</v>
    <v>4</v>
    <v>5</v>
    <v>Map</v>
    <v>6</v>
    <v>57</v>
    <v>74</v>
    <v>40953</v>
    <v>3</v>
    <v>Ipaussu is a municipality in the state of São Paulo in Brazil. The population is 15,069 in an area of 210 km².</v>
    <v>40954</v>
    <v>40955</v>
    <v>40956</v>
    <v>40957</v>
    <v>Ipaussu</v>
    <v>40958</v>
    <v>Ipaussu</v>
    <v>mdp/vdpid/6460480756257914881</v>
  </rv>
  <rv s="0">
    <v>536870912</v>
    <v>Iperó</v>
    <v>029c4e4b-9a8f-97a2-cb65-db5c1034390a</v>
    <v>en-US</v>
    <v>Map</v>
  </rv>
  <rv s="1">
    <fb>170.94</fb>
    <v>8</v>
  </rv>
  <rv s="2">
    <v>4564</v>
    <v>6</v>
    <v>10117</v>
    <v>7</v>
    <v>0</v>
    <v>Image of Iperó</v>
  </rv>
  <rv s="1">
    <fb>-23.350277777778</fb>
    <v>9</v>
  </rv>
  <rv s="4">
    <v>https://www.bing.com/search?q=iper%c3%b3+brazil&amp;form=skydnc</v>
    <v>Learn more on Bing</v>
  </rv>
  <rv s="1">
    <fb>-47.688611111111001</fb>
    <v>9</v>
  </rv>
  <rv s="1">
    <fb>37964</fb>
    <v>8</v>
  </rv>
  <rv s="12">
    <v>#VALUE!</v>
    <v>en-US</v>
    <v>029c4e4b-9a8f-97a2-cb65-db5c1034390a</v>
    <v>536870912</v>
    <v>1</v>
    <v>10118</v>
    <v>120</v>
    <v>Iperó</v>
    <v>4</v>
    <v>5</v>
    <v>Map</v>
    <v>6</v>
    <v>57</v>
    <v>74</v>
    <v>40961</v>
    <v>3</v>
    <v>Iperó is a municipality in the state of São Paulo in Brazil. It is part of the Metropolitan Region of Sorocaba. The population is 37,964 in an area of 170.29 km². The elevation is 590 m. The Sorocaba River flows near Iperó. Iperó is accessed ...</v>
    <v>40962</v>
    <v>40963</v>
    <v>40964</v>
    <v>40965</v>
    <v>Iperó</v>
    <v>40966</v>
    <v>Iperó</v>
    <v>mdp/vdpid/6461049032390213633</v>
  </rv>
  <rv s="0">
    <v>536870912</v>
    <v>Ipeúna</v>
    <v>8040627f-6aa1-cd0c-5f70-98de86b14a4a</v>
    <v>en-US</v>
    <v>Map</v>
  </rv>
  <rv s="1">
    <fb>190.53399999999999</fb>
    <v>8</v>
  </rv>
  <rv s="2">
    <v>4565</v>
    <v>6</v>
    <v>10119</v>
    <v>7</v>
    <v>0</v>
    <v>Image of Ipeúna</v>
  </rv>
  <rv s="1">
    <fb>-22.433333333333</fb>
    <v>9</v>
  </rv>
  <rv s="4">
    <v>https://www.bing.com/search?q=ipe%c3%bana+brazil&amp;form=skydnc</v>
    <v>Learn more on Bing</v>
  </rv>
  <rv s="1">
    <fb>-47.716666666667003</fb>
    <v>9</v>
  </rv>
  <rv s="1">
    <fb>7687</fb>
    <v>8</v>
  </rv>
  <rv s="9">
    <v>#VALUE!</v>
    <v>en-US</v>
    <v>8040627f-6aa1-cd0c-5f70-98de86b14a4a</v>
    <v>536870912</v>
    <v>1</v>
    <v>10120</v>
    <v>72</v>
    <v>Ipeúna</v>
    <v>4</v>
    <v>5</v>
    <v>Map</v>
    <v>6</v>
    <v>57</v>
    <v>74</v>
    <v>40969</v>
    <v>414</v>
    <v>Ipeúna is a municipality in the state of São Paulo in Brazil. The population is 7,687 in an area of 190 km². The elevation is 635 m. In telecommunications, the city was served by Telecomunicações de São Paulo. In July 1998, this company was ...</v>
    <v>40970</v>
    <v>40971</v>
    <v>40972</v>
    <v>40973</v>
    <v>Ipeúna</v>
    <v>40974</v>
    <v>6951</v>
    <v>Ipeúna</v>
    <v>mdp/vdpid/6412938493240016897</v>
  </rv>
  <rv s="0">
    <v>536870912</v>
    <v>Ipiguá</v>
    <v>501321f5-1f79-c739-4e22-ee1ffcf86f68</v>
    <v>en-US</v>
    <v>Map</v>
  </rv>
  <rv s="1">
    <fb>136.80000000000001</fb>
    <v>8</v>
  </rv>
  <rv s="2">
    <v>4566</v>
    <v>6</v>
    <v>10121</v>
    <v>7</v>
    <v>0</v>
    <v>Image of Ipiguá</v>
  </rv>
  <rv s="1">
    <fb>-20.656944444444001</fb>
    <v>9</v>
  </rv>
  <rv s="4">
    <v>https://www.bing.com/search?q=ipigu%c3%a1+brazil&amp;form=skydnc</v>
    <v>Learn more on Bing</v>
  </rv>
  <rv s="1">
    <fb>-49.386944444443998</fb>
    <v>9</v>
  </rv>
  <rv s="1">
    <fb>6761</fb>
    <v>8</v>
  </rv>
  <rv s="12">
    <v>#VALUE!</v>
    <v>en-US</v>
    <v>501321f5-1f79-c739-4e22-ee1ffcf86f68</v>
    <v>536870912</v>
    <v>1</v>
    <v>10122</v>
    <v>120</v>
    <v>Ipiguá</v>
    <v>4</v>
    <v>5</v>
    <v>Map</v>
    <v>6</v>
    <v>7</v>
    <v>74</v>
    <v>40977</v>
    <v>3</v>
    <v>Ipiguá is a municipality in the state of São Paulo, Brazil. The population is 5,476 in an area of 136 km². Ipiguá is located 20 km from São José do Rio Preto. The municipality belongs to the Microregion of São José do Rio Preto.</v>
    <v>40978</v>
    <v>40979</v>
    <v>40980</v>
    <v>40981</v>
    <v>Ipiguá</v>
    <v>40982</v>
    <v>Ipiguá</v>
    <v>mdp/vdpid/6412121323299930113</v>
  </rv>
  <rv s="0">
    <v>536870912</v>
    <v>Iporanga</v>
    <v>2824f0e6-13c2-80af-a922-54042efd9d5c</v>
    <v>en-US</v>
    <v>Map</v>
  </rv>
  <rv s="1">
    <fb>1160.2929999999999</fb>
    <v>8</v>
  </rv>
  <rv s="2">
    <v>4567</v>
    <v>6</v>
    <v>10123</v>
    <v>7</v>
    <v>0</v>
    <v>Image of Iporanga</v>
  </rv>
  <rv s="1">
    <fb>-24.585555555555999</fb>
    <v>9</v>
  </rv>
  <rv s="4">
    <v>https://www.bing.com/search?q=iporanga+brazil&amp;form=skydnc</v>
    <v>Learn more on Bing</v>
  </rv>
  <rv s="1">
    <fb>-48.593055555555999</fb>
    <v>9</v>
  </rv>
  <rv s="1">
    <fb>4199</fb>
    <v>8</v>
  </rv>
  <rv s="9">
    <v>#VALUE!</v>
    <v>en-US</v>
    <v>2824f0e6-13c2-80af-a922-54042efd9d5c</v>
    <v>536870912</v>
    <v>1</v>
    <v>10124</v>
    <v>72</v>
    <v>Iporanga</v>
    <v>4</v>
    <v>5</v>
    <v>Map</v>
    <v>6</v>
    <v>57</v>
    <v>74</v>
    <v>40985</v>
    <v>414</v>
    <v>Iporanga is a municipality in the state of São Paulo in Brazil. The population is 4,199 in an area of 1152 km². The elevation is 81 m. Iporanga contains parts of the Alto Ribeira and Baixo Ribeira sub-basins of the Ribeira de Iguape River basin. ...</v>
    <v>40986</v>
    <v>40987</v>
    <v>40988</v>
    <v>40989</v>
    <v>Iporanga</v>
    <v>40990</v>
    <v>6951</v>
    <v>Iporanga</v>
    <v>mdp/vdpid/6460870808326635521</v>
  </rv>
  <rv s="0">
    <v>536870912</v>
    <v>Ipuã</v>
    <v>38190913-3d44-bde9-f303-b1704109355f</v>
    <v>en-US</v>
    <v>Map</v>
  </rv>
  <rv s="1">
    <fb>465.60199999999998</fb>
    <v>8</v>
  </rv>
  <rv s="2">
    <v>4568</v>
    <v>6</v>
    <v>10125</v>
    <v>7</v>
    <v>0</v>
    <v>Image of Ipuã</v>
  </rv>
  <rv s="1">
    <fb>-20.438055555556002</fb>
    <v>9</v>
  </rv>
  <rv s="4">
    <v>https://www.bing.com/search?q=ipu%c3%a3+brazil&amp;form=skydnc</v>
    <v>Learn more on Bing</v>
  </rv>
  <rv s="1">
    <fb>-48.012222222222</fb>
    <v>9</v>
  </rv>
  <rv s="1">
    <fb>16604</fb>
    <v>8</v>
  </rv>
  <rv s="12">
    <v>#VALUE!</v>
    <v>en-US</v>
    <v>38190913-3d44-bde9-f303-b1704109355f</v>
    <v>536870912</v>
    <v>1</v>
    <v>10126</v>
    <v>120</v>
    <v>Ipuã</v>
    <v>4</v>
    <v>5</v>
    <v>Map</v>
    <v>6</v>
    <v>57</v>
    <v>74</v>
    <v>40993</v>
    <v>3</v>
    <v>Ipuã is a municipality in the state of São Paulo in Brazil. The population is 16,604 in an area of 466 km². The elevation is 555 m.</v>
    <v>40994</v>
    <v>40995</v>
    <v>40996</v>
    <v>40997</v>
    <v>Ipuã</v>
    <v>40998</v>
    <v>Ipuã</v>
    <v>mdp/vdpid/6412257517937623041</v>
  </rv>
  <rv s="0">
    <v>536870912</v>
    <v>Iracemápolis</v>
    <v>a80ba4dc-9c17-5fb3-83be-36ac36c23db6</v>
    <v>en-US</v>
    <v>Map</v>
  </rv>
  <rv s="1">
    <fb>115.11799999999999</fb>
    <v>8</v>
  </rv>
  <rv s="2">
    <v>4569</v>
    <v>6</v>
    <v>10127</v>
    <v>7</v>
    <v>0</v>
    <v>Image of Iracemápolis</v>
  </rv>
  <rv s="1">
    <fb>-22.580833333333</fb>
    <v>9</v>
  </rv>
  <rv s="4">
    <v>https://www.bing.com/search?q=iracem%c3%a1polis+brazil&amp;form=skydnc</v>
    <v>Learn more on Bing</v>
  </rv>
  <rv s="1">
    <fb>-47.518888888889002</fb>
    <v>9</v>
  </rv>
  <rv s="1">
    <fb>24614</fb>
    <v>8</v>
  </rv>
  <rv s="9">
    <v>#VALUE!</v>
    <v>en-US</v>
    <v>a80ba4dc-9c17-5fb3-83be-36ac36c23db6</v>
    <v>536870912</v>
    <v>1</v>
    <v>10128</v>
    <v>72</v>
    <v>Iracemápolis</v>
    <v>4</v>
    <v>5</v>
    <v>Map</v>
    <v>6</v>
    <v>57</v>
    <v>74</v>
    <v>41001</v>
    <v>414</v>
    <v>Iracemápolis is a municipality in the state of São Paulo in Brazil. The population is 24,614 in an area of 115.1 km². The elevation is 608 m. It is known as the birthplace of footballer Elano. In telecommunications, the city was served by ...</v>
    <v>41002</v>
    <v>41003</v>
    <v>41004</v>
    <v>41005</v>
    <v>Iracemápolis</v>
    <v>41006</v>
    <v>6951</v>
    <v>Iracemápolis</v>
    <v>mdp/vdpid/6460979637915746305</v>
  </rv>
  <rv s="0">
    <v>536870912</v>
    <v>Irapuã</v>
    <v>29febc77-0eb0-4972-a949-15dce79a9f40</v>
    <v>en-US</v>
    <v>Map</v>
  </rv>
  <rv s="1">
    <fb>257.89999999999998</fb>
    <v>8</v>
  </rv>
  <rv s="2">
    <v>4570</v>
    <v>6</v>
    <v>10129</v>
    <v>7</v>
    <v>0</v>
    <v>Image of Irapuã</v>
  </rv>
  <rv s="1">
    <fb>-21.279444444444</fb>
    <v>9</v>
  </rv>
  <rv s="4">
    <v>https://www.bing.com/search?q=irapu%c3%a3+brazil&amp;form=skydnc</v>
    <v>Learn more on Bing</v>
  </rv>
  <rv s="1">
    <fb>-49.408888888889003</fb>
    <v>9</v>
  </rv>
  <rv s="12">
    <v>#VALUE!</v>
    <v>en-US</v>
    <v>29febc77-0eb0-4972-a949-15dce79a9f40</v>
    <v>536870912</v>
    <v>1</v>
    <v>10130</v>
    <v>120</v>
    <v>Irapuã</v>
    <v>4</v>
    <v>5</v>
    <v>Map</v>
    <v>6</v>
    <v>57</v>
    <v>74</v>
    <v>41009</v>
    <v>3</v>
    <v>Irapuã is a municipality in the state of São Paulo in Brazil. The population is 8,048 in an area of 258 km². The elevation is 428 m.</v>
    <v>41010</v>
    <v>41011</v>
    <v>41012</v>
    <v>41013</v>
    <v>Irapuã</v>
    <v>10191</v>
    <v>Irapuã</v>
    <v>mdp/vdpid/6412332639465766913</v>
  </rv>
  <rv s="0">
    <v>536870912</v>
    <v>Irapuru</v>
    <v>5177952d-c3ad-44cc-bbcb-6e9b512ad089</v>
    <v>en-US</v>
    <v>Map</v>
  </rv>
  <rv s="1">
    <fb>213.40299999999999</fb>
    <v>8</v>
  </rv>
  <rv s="2">
    <v>4571</v>
    <v>6</v>
    <v>10131</v>
    <v>7</v>
    <v>0</v>
    <v>Image of Irapuru</v>
  </rv>
  <rv s="1">
    <fb>-21.570833333332999</fb>
    <v>9</v>
  </rv>
  <rv s="4">
    <v>https://www.bing.com/search?q=irapuru+brazil&amp;form=skydnc</v>
    <v>Learn more on Bing</v>
  </rv>
  <rv s="1">
    <fb>-51.344999999999999</fb>
    <v>9</v>
  </rv>
  <rv s="1">
    <fb>8325</fb>
    <v>8</v>
  </rv>
  <rv s="12">
    <v>#VALUE!</v>
    <v>en-US</v>
    <v>5177952d-c3ad-44cc-bbcb-6e9b512ad089</v>
    <v>536870912</v>
    <v>1</v>
    <v>10132</v>
    <v>120</v>
    <v>Irapuru</v>
    <v>4</v>
    <v>5</v>
    <v>Map</v>
    <v>6</v>
    <v>57</v>
    <v>74</v>
    <v>41016</v>
    <v>3</v>
    <v>Irapuru is a municipality in the state of São Paulo, Brazil. Its population is 8,325 in an area of 214 km². The elevation is 436 m.</v>
    <v>41017</v>
    <v>41018</v>
    <v>41019</v>
    <v>41020</v>
    <v>Irapuru</v>
    <v>41021</v>
    <v>Irapuru</v>
    <v>mdp/vdpid/6410763795974586369</v>
  </rv>
  <rv s="0">
    <v>536870912</v>
    <v>Itaberá</v>
    <v>5ed897b5-cf13-6187-1149-b191138b39cd</v>
    <v>en-US</v>
    <v>Map</v>
  </rv>
  <rv s="1">
    <fb>1082.8510000000001</fb>
    <v>8</v>
  </rv>
  <rv s="2">
    <v>4572</v>
    <v>6</v>
    <v>10133</v>
    <v>7</v>
    <v>0</v>
    <v>Image of Itaberá</v>
  </rv>
  <rv s="1">
    <fb>-23.861944444443999</fb>
    <v>9</v>
  </rv>
  <rv s="4">
    <v>https://www.bing.com/search?q=itaber%c3%a1+brazil&amp;form=skydnc</v>
    <v>Learn more on Bing</v>
  </rv>
  <rv s="1">
    <fb>-49.137222222222</fb>
    <v>9</v>
  </rv>
  <rv s="1">
    <fb>17480</fb>
    <v>8</v>
  </rv>
  <rv s="9">
    <v>#VALUE!</v>
    <v>en-US</v>
    <v>5ed897b5-cf13-6187-1149-b191138b39cd</v>
    <v>536870912</v>
    <v>1</v>
    <v>10134</v>
    <v>72</v>
    <v>Itaberá</v>
    <v>4</v>
    <v>5</v>
    <v>Map</v>
    <v>6</v>
    <v>57</v>
    <v>74</v>
    <v>41024</v>
    <v>414</v>
    <v>Itaberá is a municipality in the state of São Paulo in Brazil. The population is 17,480 in an area of 1111 km². The elevation is 651 m. This place-name comes from the Tupi language and means "shining stone".</v>
    <v>41025</v>
    <v>41026</v>
    <v>41027</v>
    <v>41028</v>
    <v>Itaberá</v>
    <v>41029</v>
    <v>6951</v>
    <v>Itaberá</v>
    <v>mdp/vdpid/6460648123936014337</v>
  </rv>
  <rv s="0">
    <v>536870912</v>
    <v>Itaí</v>
    <v>a0c12e3d-ecae-33b7-1d7d-d0c16c46dfb5</v>
    <v>en-US</v>
    <v>Map</v>
  </rv>
  <rv s="1">
    <fb>1112.2670000000001</fb>
    <v>8</v>
  </rv>
  <rv s="2">
    <v>4573</v>
    <v>6</v>
    <v>10135</v>
    <v>7</v>
    <v>0</v>
    <v>Image of Itaí</v>
  </rv>
  <rv s="1">
    <fb>-23.417777777777999</fb>
    <v>9</v>
  </rv>
  <rv s="0">
    <v>805306368</v>
    <v>José Ramiro Antunes do Prado (Mayor)</v>
    <v>51ebf1d1-ac16-0b03-40a0-0c8a85db5eea</v>
    <v>en-US</v>
    <v>Generic</v>
  </rv>
  <rv s="3">
    <v>1199</v>
  </rv>
  <rv s="4">
    <v>https://www.bing.com/search?q=ita%c3%ad+brazil&amp;form=skydnc</v>
    <v>Learn more on Bing</v>
  </rv>
  <rv s="1">
    <fb>-49.090555555556001</fb>
    <v>9</v>
  </rv>
  <rv s="1">
    <fb>27382</fb>
    <v>8</v>
  </rv>
  <rv s="8">
    <v>#VALUE!</v>
    <v>en-US</v>
    <v>a0c12e3d-ecae-33b7-1d7d-d0c16c46dfb5</v>
    <v>536870912</v>
    <v>1</v>
    <v>10136</v>
    <v>67</v>
    <v>Itaí</v>
    <v>4</v>
    <v>5</v>
    <v>Map</v>
    <v>6</v>
    <v>57</v>
    <v>74</v>
    <v>41032</v>
    <v>3</v>
    <v>Itaí is a municipality in the state of São Paulo in Brazil. The population is 27,382 in an area of 1083 km². The elevation is 614 m. This place name comes from the Tupi language, "Itaí" means river stone. The Tropic of Capricorn crosses the city ...</v>
    <v>41033</v>
    <v>41034</v>
    <v>41036</v>
    <v>41037</v>
    <v>41038</v>
    <v>Itaí</v>
    <v>41039</v>
    <v>Itaí</v>
    <v>mdp/vdpid/6460629846132260865</v>
  </rv>
  <rv s="0">
    <v>536870912</v>
    <v>Itajobi</v>
    <v>34f073cd-3103-4d35-7cc6-8012fe12c2e4</v>
    <v>en-US</v>
    <v>Map</v>
  </rv>
  <rv s="1">
    <fb>502.1</fb>
    <v>8</v>
  </rv>
  <rv s="2">
    <v>4574</v>
    <v>6</v>
    <v>10137</v>
    <v>7</v>
    <v>0</v>
    <v>Image of Itajobi</v>
  </rv>
  <rv s="4">
    <v>https://www.bing.com/search?q=itajobi+brazil&amp;form=skydnc</v>
    <v>Learn more on Bing</v>
  </rv>
  <rv s="1">
    <fb>-49.053888888888999</fb>
    <v>9</v>
  </rv>
  <rv s="1">
    <fb>16989</fb>
    <v>8</v>
  </rv>
  <rv s="12">
    <v>#VALUE!</v>
    <v>en-US</v>
    <v>34f073cd-3103-4d35-7cc6-8012fe12c2e4</v>
    <v>536870912</v>
    <v>1</v>
    <v>10138</v>
    <v>120</v>
    <v>Itajobi</v>
    <v>4</v>
    <v>5</v>
    <v>Map</v>
    <v>6</v>
    <v>7</v>
    <v>74</v>
    <v>41042</v>
    <v>3</v>
    <v>Itajobi is a municipality in the state of São Paulo, Brazil. The city has a population of 15,297 inhabitants and an area of 502.1 km². Itajobi belongs to the Mesoregion of São José do Rio Preto.</v>
    <v>41043</v>
    <v>11552</v>
    <v>41044</v>
    <v>41045</v>
    <v>Itajobi</v>
    <v>41046</v>
    <v>Itajobi</v>
    <v>mdp/vdpid/6412430588325658625</v>
  </rv>
  <rv s="0">
    <v>536870912</v>
    <v>Itaju</v>
    <v>f213eb4e-fe5b-5987-526e-df0a5ab599ef</v>
    <v>en-US</v>
    <v>Map</v>
  </rv>
  <rv s="1">
    <fb>228.77699999999999</fb>
    <v>8</v>
  </rv>
  <rv s="2">
    <v>4575</v>
    <v>6</v>
    <v>10139</v>
    <v>7</v>
    <v>0</v>
    <v>Image of Itaju</v>
  </rv>
  <rv s="1">
    <fb>-21.981111111111002</fb>
    <v>9</v>
  </rv>
  <rv s="4">
    <v>https://www.bing.com/search?q=itaju+brazil&amp;form=skydnc</v>
    <v>Learn more on Bing</v>
  </rv>
  <rv s="1">
    <fb>-48.804722222221997</fb>
    <v>9</v>
  </rv>
  <rv s="1">
    <fb>3887</fb>
    <v>8</v>
  </rv>
  <rv s="12">
    <v>#VALUE!</v>
    <v>en-US</v>
    <v>f213eb4e-fe5b-5987-526e-df0a5ab599ef</v>
    <v>536870912</v>
    <v>1</v>
    <v>10140</v>
    <v>120</v>
    <v>Itaju</v>
    <v>4</v>
    <v>5</v>
    <v>Map</v>
    <v>6</v>
    <v>57</v>
    <v>74</v>
    <v>41049</v>
    <v>3</v>
    <v>Itaju is a municipality in the state of São Paulo in Brazil. The population is 3,887 in an area of 230 km². The elevation is 498 m.</v>
    <v>41050</v>
    <v>41051</v>
    <v>41052</v>
    <v>41053</v>
    <v>Itaju</v>
    <v>41054</v>
    <v>Itaju</v>
    <v>mdp/vdpid/6412505902993113089</v>
  </rv>
  <rv s="0">
    <v>536870912</v>
    <v>Itanhaém</v>
    <v>5ef0dd69-ebce-d35d-bc89-5796a2281919</v>
    <v>en-US</v>
    <v>Map</v>
  </rv>
  <rv s="1">
    <fb>599.01700000000005</fb>
    <v>8</v>
  </rv>
  <rv s="2">
    <v>4576</v>
    <v>6</v>
    <v>10141</v>
    <v>7</v>
    <v>0</v>
    <v>Image of Itanhaém</v>
  </rv>
  <rv s="1">
    <fb>-23.846111111111</fb>
    <v>9</v>
  </rv>
  <rv s="0">
    <v>805306368</v>
    <v>Tiago Rodrigues Cervantes (Mayor)</v>
    <v>f6d33399-a8f2-72a9-b07b-359b46931d98</v>
    <v>en-US</v>
    <v>Generic</v>
  </rv>
  <rv s="3">
    <v>1200</v>
  </rv>
  <rv s="4">
    <v>https://www.bing.com/search?q=itanha%c3%a9m+brazil&amp;form=skydnc</v>
    <v>Learn more on Bing</v>
  </rv>
  <rv s="1">
    <fb>-46.629722222222</fb>
    <v>9</v>
  </rv>
  <rv s="1">
    <fb>96222</fb>
    <v>8</v>
  </rv>
  <rv s="8">
    <v>#VALUE!</v>
    <v>en-US</v>
    <v>5ef0dd69-ebce-d35d-bc89-5796a2281919</v>
    <v>536870912</v>
    <v>1</v>
    <v>10142</v>
    <v>67</v>
    <v>Itanhaém</v>
    <v>4</v>
    <v>5</v>
    <v>Map</v>
    <v>6</v>
    <v>3787</v>
    <v>74</v>
    <v>41057</v>
    <v>3</v>
    <v>Itanhaém is a municipality in the state of São Paulo in Brazil. It is part of the Metropolitan Region of Baixada Santista. The population is 103,102 in an area of 601.85 km². The elevation is 4 m.</v>
    <v>41058</v>
    <v>41059</v>
    <v>41061</v>
    <v>41062</v>
    <v>41063</v>
    <v>Itanhaém</v>
    <v>41064</v>
    <v>Itanhaém</v>
    <v>mdp/vdpid/6461301747712262145</v>
  </rv>
  <rv s="0">
    <v>536870912</v>
    <v>Itaoca</v>
    <v>aa61e767-f5c6-822f-fe75-2002bd71fc38</v>
    <v>en-US</v>
    <v>Map</v>
  </rv>
  <rv s="1">
    <fb>182.495</fb>
    <v>8</v>
  </rv>
  <rv s="2">
    <v>4577</v>
    <v>6</v>
    <v>10143</v>
    <v>7</v>
    <v>0</v>
    <v>Image of Itaoca</v>
  </rv>
  <rv s="1">
    <fb>-24.64</fb>
    <v>9</v>
  </rv>
  <rv s="4">
    <v>https://www.bing.com/search?q=itaoca+brazil&amp;form=skydnc</v>
    <v>Learn more on Bing</v>
  </rv>
  <rv s="1">
    <fb>-48.84</fb>
    <v>9</v>
  </rv>
  <rv s="9">
    <v>#VALUE!</v>
    <v>en-US</v>
    <v>aa61e767-f5c6-822f-fe75-2002bd71fc38</v>
    <v>536870912</v>
    <v>1</v>
    <v>10144</v>
    <v>72</v>
    <v>Itaoca</v>
    <v>4</v>
    <v>5</v>
    <v>Map</v>
    <v>6</v>
    <v>57</v>
    <v>74</v>
    <v>41067</v>
    <v>414</v>
    <v>Itaoca is a municipality in the state of São Paulo in Brazil. The population is 3,330 in an area of 183 km². The elevation is 155 m. In telecommunications, the city was served by Telecomunicações de São Paulo. In July 1998, this company was ...</v>
    <v>41068</v>
    <v>41069</v>
    <v>41070</v>
    <v>41071</v>
    <v>Itaoca</v>
    <v>16056</v>
    <v>157</v>
    <v>Itaoca</v>
    <v>mdp/vdpid/6460868033979088897</v>
  </rv>
  <rv s="0">
    <v>536870912</v>
    <v>Itapecerica da Serra</v>
    <v>5a110478-3c39-9b85-7bfc-2eca0b8f5871</v>
    <v>en-US</v>
    <v>Map</v>
  </rv>
  <rv s="1">
    <fb>151.458</fb>
    <v>8</v>
  </rv>
  <rv s="2">
    <v>4578</v>
    <v>6</v>
    <v>10145</v>
    <v>7</v>
    <v>0</v>
    <v>Image of Itapecerica da Serra</v>
  </rv>
  <rv s="1">
    <fb>-23.717222222221999</fb>
    <v>9</v>
  </rv>
  <rv s="4">
    <v>https://www.bing.com/search?q=itapecerica+da+serra+brazil&amp;form=skydnc</v>
    <v>Learn more on Bing</v>
  </rv>
  <rv s="1">
    <fb>-46.849444444444003</fb>
    <v>9</v>
  </rv>
  <rv s="1">
    <fb>177662</fb>
    <v>8</v>
  </rv>
  <rv s="9">
    <v>#VALUE!</v>
    <v>en-US</v>
    <v>5a110478-3c39-9b85-7bfc-2eca0b8f5871</v>
    <v>536870912</v>
    <v>1</v>
    <v>10146</v>
    <v>72</v>
    <v>Itapecerica da Serra</v>
    <v>4</v>
    <v>5</v>
    <v>Map</v>
    <v>6</v>
    <v>57</v>
    <v>74</v>
    <v>41074</v>
    <v>3</v>
    <v>Itapecerica da Serra is a municipality in the Brazilian state of São Paulo. It is part of the Metropolitan Region of São Paulo. The population is 177,662 in an area of 150.74 km². It is located 23 miles southwest of São Paulo and at an altitude ...</v>
    <v>41075</v>
    <v>41076</v>
    <v>41077</v>
    <v>41078</v>
    <v>Itapecerica da Serra</v>
    <v>41079</v>
    <v>6951</v>
    <v>Itapecerica da Serra</v>
    <v>mdp/vdpid/6461103329769422850</v>
  </rv>
  <rv s="0">
    <v>536870912</v>
    <v>Itapetininga</v>
    <v>c7a4556f-6004-1971-4027-b31e45b412d1</v>
    <v>en-US</v>
    <v>Map</v>
  </rv>
  <rv s="1">
    <fb>1.7892999999999999</fb>
    <v>8</v>
  </rv>
  <rv s="2">
    <v>4579</v>
    <v>6</v>
    <v>10147</v>
    <v>7</v>
    <v>0</v>
    <v>Image of Itapetininga</v>
  </rv>
  <rv s="1">
    <fb>-23.591666666666999</fb>
    <v>9</v>
  </rv>
  <rv s="0">
    <v>805306368</v>
    <v>Simone Marquetto (Mayor)</v>
    <v>33e1c07b-b89f-fa9d-fc3a-50a46172260e</v>
    <v>en-US</v>
    <v>Generic</v>
  </rv>
  <rv s="3">
    <v>1201</v>
  </rv>
  <rv s="4">
    <v>https://www.bing.com/search?q=itapetininga+brazil&amp;form=skydnc</v>
    <v>Learn more on Bing</v>
  </rv>
  <rv s="1">
    <fb>-48.053055555556</fb>
    <v>9</v>
  </rv>
  <rv s="1">
    <fb>157016</fb>
    <v>8</v>
  </rv>
  <rv s="8">
    <v>#VALUE!</v>
    <v>en-US</v>
    <v>c7a4556f-6004-1971-4027-b31e45b412d1</v>
    <v>536870912</v>
    <v>1</v>
    <v>10148</v>
    <v>67</v>
    <v>Itapetininga</v>
    <v>4</v>
    <v>5</v>
    <v>Map</v>
    <v>6</v>
    <v>3787</v>
    <v>74</v>
    <v>41082</v>
    <v>3</v>
    <v>Itapetininga is a municipality in the state of São Paulo, Brazil. The population is 165,526 in an area of 1790 km². The name comes from a Tupi-Guarani language, meaning "dry stone". It is situated in the southern part of the state, and is known ...</v>
    <v>41083</v>
    <v>41084</v>
    <v>41086</v>
    <v>41087</v>
    <v>41088</v>
    <v>Itapetininga</v>
    <v>41089</v>
    <v>Itapetininga</v>
    <v>mdp/vdpid/6460687015133315073</v>
  </rv>
  <rv s="0">
    <v>536870912</v>
    <v>Itapeva, São Paulo</v>
    <v>3349590b-8566-b588-9844-dfa9fd315311</v>
    <v>en-US</v>
    <v>Map</v>
  </rv>
  <rv s="1">
    <fb>1826.258</fb>
    <v>8</v>
  </rv>
  <rv s="2">
    <v>4580</v>
    <v>6</v>
    <v>10149</v>
    <v>7</v>
    <v>0</v>
    <v>Image of Itapeva, São Paulo</v>
  </rv>
  <rv s="1">
    <fb>-23.981944444444</fb>
    <v>9</v>
  </rv>
  <rv s="4">
    <v>https://www.bing.com/search?q=itapeva+brazil&amp;form=skydnc</v>
    <v>Learn more on Bing</v>
  </rv>
  <rv s="1">
    <fb>-48.875833333332999</fb>
    <v>9</v>
  </rv>
  <rv s="1">
    <fb>89.727999999999994</fb>
    <v>8</v>
  </rv>
  <rv s="9">
    <v>#VALUE!</v>
    <v>en-US</v>
    <v>3349590b-8566-b588-9844-dfa9fd315311</v>
    <v>536870912</v>
    <v>1</v>
    <v>10150</v>
    <v>72</v>
    <v>Itapeva, São Paulo</v>
    <v>4</v>
    <v>5</v>
    <v>Map</v>
    <v>6</v>
    <v>7</v>
    <v>74</v>
    <v>41092</v>
    <v>414</v>
    <v>Itapeva is a city in the state of São Paulo, Brazil. The population is 94,804 in an area of 1826.26 km². The city was founded as a village in the beginning of the 18th century. In 1769 the municipality was created, by separating it from ...</v>
    <v>41093</v>
    <v>41094</v>
    <v>41095</v>
    <v>41096</v>
    <v>Itapeva, São Paulo</v>
    <v>41097</v>
    <v>6951</v>
    <v>Itapeva, São Paulo</v>
    <v>mdp/vdpid/6460839034712227841</v>
  </rv>
  <rv s="0">
    <v>536870912</v>
    <v>Itapevi</v>
    <v>f60c009f-1bb4-bd1e-7aaa-a4fd1868d161</v>
    <v>en-US</v>
    <v>Map</v>
  </rv>
  <rv s="1">
    <fb>82.659000000000006</fb>
    <v>8</v>
  </rv>
  <rv s="2">
    <v>4581</v>
    <v>6</v>
    <v>10151</v>
    <v>7</v>
    <v>0</v>
    <v>Image of Itapevi</v>
  </rv>
  <rv s="1">
    <fb>-23.548888888889</fb>
    <v>9</v>
  </rv>
  <rv s="0">
    <v>805306368</v>
    <v>Igor Soares (Mayor)</v>
    <v>8d6f5428-2789-3377-5e76-b560b04363b3</v>
    <v>en-US</v>
    <v>Generic</v>
  </rv>
  <rv s="3">
    <v>1202</v>
  </rv>
  <rv s="4">
    <v>https://www.bing.com/search?q=itapevi+brazil&amp;form=skydnc</v>
    <v>Learn more on Bing</v>
  </rv>
  <rv s="1">
    <fb>-46.934166666666997</fb>
    <v>9</v>
  </rv>
  <rv s="1">
    <fb>223404</fb>
    <v>8</v>
  </rv>
  <rv s="8">
    <v>#VALUE!</v>
    <v>en-US</v>
    <v>f60c009f-1bb4-bd1e-7aaa-a4fd1868d161</v>
    <v>536870912</v>
    <v>1</v>
    <v>10152</v>
    <v>67</v>
    <v>Itapevi</v>
    <v>4</v>
    <v>5</v>
    <v>Map</v>
    <v>6</v>
    <v>3787</v>
    <v>74</v>
    <v>41100</v>
    <v>3</v>
    <v>Itapevi is a Brazilian municipality in the state of São Paulo located in the western part of the Greater São Paulo metropolitan area. The population is 240,961 in an area of 82.7 km². Its boundaries are Santana de Parnaíba to the north, Barueri ...</v>
    <v>41101</v>
    <v>41102</v>
    <v>41104</v>
    <v>41105</v>
    <v>41106</v>
    <v>Itapevi</v>
    <v>41107</v>
    <v>Itapevi</v>
    <v>mdp/vdpid/6461090172355215362</v>
  </rv>
  <rv s="0">
    <v>536870912</v>
    <v>Itapira</v>
    <v>018440f6-5470-8303-184e-bf4bc7519c60</v>
    <v>en-US</v>
    <v>Map</v>
  </rv>
  <rv s="1">
    <fb>517.50400000000002</fb>
    <v>8</v>
  </rv>
  <rv s="2">
    <v>4582</v>
    <v>6</v>
    <v>10153</v>
    <v>7</v>
    <v>0</v>
    <v>Image of Itapira</v>
  </rv>
  <rv s="1">
    <fb>-22.436111111111</fb>
    <v>9</v>
  </rv>
  <rv s="0">
    <v>805306368</v>
    <v>Antônio Hélio Nicolai (Mayor)</v>
    <v>8acdb351-94a8-40a5-ee05-9d26e7ede1d8</v>
    <v>en-US</v>
    <v>Generic</v>
  </rv>
  <rv s="3">
    <v>1203</v>
  </rv>
  <rv s="4">
    <v>https://www.bing.com/search?q=itapira+brazil&amp;form=skydnc</v>
    <v>Learn more on Bing</v>
  </rv>
  <rv s="1">
    <fb>-46.821666666666999</fb>
    <v>9</v>
  </rv>
  <rv s="1">
    <fb>75234</fb>
    <v>8</v>
  </rv>
  <rv s="8">
    <v>#VALUE!</v>
    <v>en-US</v>
    <v>018440f6-5470-8303-184e-bf4bc7519c60</v>
    <v>536870912</v>
    <v>1</v>
    <v>10154</v>
    <v>67</v>
    <v>Itapira</v>
    <v>4</v>
    <v>5</v>
    <v>Map</v>
    <v>6</v>
    <v>57</v>
    <v>74</v>
    <v>41110</v>
    <v>3</v>
    <v>Itapira is a municipality in the state of São Paulo in Brazil. The population is 75,234 in an area of 518 km². The elevation is 643 m.</v>
    <v>41111</v>
    <v>41112</v>
    <v>41114</v>
    <v>41115</v>
    <v>41116</v>
    <v>Itapira</v>
    <v>41117</v>
    <v>Itapira</v>
    <v>mdp/vdpid/6412975911448084481</v>
  </rv>
  <rv s="0">
    <v>536870912</v>
    <v>Itapirapuã Paulista</v>
    <v>edee406a-ad98-3eb0-622d-9aea058f985a</v>
    <v>en-US</v>
    <v>Map</v>
  </rv>
  <rv s="1">
    <fb>406.30599999999998</fb>
    <v>8</v>
  </rv>
  <rv s="2">
    <v>4583</v>
    <v>6</v>
    <v>10155</v>
    <v>7</v>
    <v>0</v>
    <v>Image of Itapirapuã Paulista</v>
  </rv>
  <rv s="1">
    <fb>-24.573888888889002</fb>
    <v>9</v>
  </rv>
  <rv s="4">
    <v>https://www.bing.com/search?q=itapirapu%c3%a3+paulista+brazil&amp;form=skydnc</v>
    <v>Learn more on Bing</v>
  </rv>
  <rv s="12">
    <v>#VALUE!</v>
    <v>en-US</v>
    <v>edee406a-ad98-3eb0-622d-9aea058f985a</v>
    <v>536870912</v>
    <v>1</v>
    <v>10156</v>
    <v>120</v>
    <v>Itapirapuã Paulista</v>
    <v>4</v>
    <v>5</v>
    <v>Map</v>
    <v>6</v>
    <v>57</v>
    <v>74</v>
    <v>41120</v>
    <v>3</v>
    <v>Itapirapuã Paulista is a municipality in the state of São Paulo in Brazil. The population is 4,268 in an area of 406 km². The elevation is 589 m.</v>
    <v>41121</v>
    <v>41122</v>
    <v>41123</v>
    <v>7674</v>
    <v>Itapirapuã Paulista</v>
    <v>14744</v>
    <v>Itapirapuã Paulista</v>
    <v>mdp/vdpid/6460859406564196353</v>
  </rv>
  <rv s="0">
    <v>536870912</v>
    <v>Itápolis</v>
    <v>766100f3-593a-b05b-92f0-210631eeee98</v>
    <v>en-US</v>
    <v>Map</v>
  </rv>
  <rv s="1">
    <fb>997.12599999999998</fb>
    <v>8</v>
  </rv>
  <rv s="2">
    <v>4584</v>
    <v>6</v>
    <v>10157</v>
    <v>7</v>
    <v>0</v>
    <v>Image of Itápolis</v>
  </rv>
  <rv s="1">
    <fb>-21.595833333333001</fb>
    <v>9</v>
  </rv>
  <rv s="0">
    <v>805306368</v>
    <v>Edmir Gonçalves (Mayor)</v>
    <v>773e04ab-6b6b-c9b4-3884-1f0b887360dd</v>
    <v>en-US</v>
    <v>Generic</v>
  </rv>
  <rv s="3">
    <v>1204</v>
  </rv>
  <rv s="4">
    <v>https://www.bing.com/search?q=it%c3%a1polis+brazil&amp;form=skydnc</v>
    <v>Learn more on Bing</v>
  </rv>
  <rv s="1">
    <fb>-48.812777777778003</fb>
    <v>9</v>
  </rv>
  <rv s="1">
    <fb>43331</fb>
    <v>8</v>
  </rv>
  <rv s="5">
    <v>#VALUE!</v>
    <v>en-US</v>
    <v>766100f3-593a-b05b-92f0-210631eeee98</v>
    <v>536870912</v>
    <v>1</v>
    <v>10158</v>
    <v>2</v>
    <v>Itápolis</v>
    <v>4</v>
    <v>5</v>
    <v>Map</v>
    <v>6</v>
    <v>57</v>
    <v>74</v>
    <v>41126</v>
    <v>414</v>
    <v>Itápolis is a municipality in the state of São Paulo in Brazil. The population is 43,331 in an area of 997 km². In telecommunications, the city was served by Companhia Telefônica Brasileira until 1973, when it began to be served by ...</v>
    <v>41127</v>
    <v>41128</v>
    <v>41130</v>
    <v>41131</v>
    <v>41132</v>
    <v>Itápolis</v>
    <v>41133</v>
    <v>6951</v>
    <v>Itápolis</v>
    <v>mdp/vdpid/6412450106687094785</v>
  </rv>
  <rv s="0">
    <v>536870912</v>
    <v>Itaporanga, São Paulo</v>
    <v>f1430f42-095a-47ce-524c-81a848d9987b</v>
    <v>en-US</v>
    <v>Map</v>
  </rv>
  <rv s="1">
    <fb>507.73700000000002</fb>
    <v>8</v>
  </rv>
  <rv s="2">
    <v>4585</v>
    <v>6</v>
    <v>10159</v>
    <v>7</v>
    <v>0</v>
    <v>Image of Itaporanga, São Paulo</v>
  </rv>
  <rv s="1">
    <fb>-23.707777777777999</fb>
    <v>9</v>
  </rv>
  <rv s="4">
    <v>https://www.bing.com/search?q=itaporanga+brazil&amp;form=skydnc</v>
    <v>Learn more on Bing</v>
  </rv>
  <rv s="1">
    <fb>-49.489722222221999</fb>
    <v>9</v>
  </rv>
  <rv s="1">
    <fb>15173</fb>
    <v>8</v>
  </rv>
  <rv s="12">
    <v>#VALUE!</v>
    <v>en-US</v>
    <v>f1430f42-095a-47ce-524c-81a848d9987b</v>
    <v>536870912</v>
    <v>1</v>
    <v>10160</v>
    <v>120</v>
    <v>Itaporanga, São Paulo</v>
    <v>4</v>
    <v>5</v>
    <v>Map</v>
    <v>6</v>
    <v>57</v>
    <v>74</v>
    <v>41136</v>
    <v>3</v>
    <v>Itaporanga is a municipality in the state of São Paulo in Brazil. The population is 15,173 in an area of 508 km². The elevation is 589 m. This place name comes from the Tupi language and means "beautiful stone".</v>
    <v>41137</v>
    <v>41138</v>
    <v>41139</v>
    <v>41140</v>
    <v>Itaporanga, São Paulo</v>
    <v>41141</v>
    <v>Itaporanga, São Paulo</v>
    <v>mdp/vdpid/6460547243156963329</v>
  </rv>
  <rv s="0">
    <v>536870912</v>
    <v>Itapuí</v>
    <v>550e52c6-de4a-e64e-78a6-735f60ab5e32</v>
    <v>en-US</v>
    <v>Map</v>
  </rv>
  <rv s="1">
    <fb>140.023</fb>
    <v>8</v>
  </rv>
  <rv s="2">
    <v>4586</v>
    <v>6</v>
    <v>10161</v>
    <v>7</v>
    <v>0</v>
    <v>Image of Itapuí</v>
  </rv>
  <rv s="1">
    <fb>-22.233333333333</fb>
    <v>9</v>
  </rv>
  <rv s="4">
    <v>https://www.bing.com/search?q=itapu%c3%ad+brazil&amp;form=skydnc</v>
    <v>Learn more on Bing</v>
  </rv>
  <rv s="1">
    <fb>-48.719166666667</fb>
    <v>9</v>
  </rv>
  <rv s="1">
    <fb>14147</fb>
    <v>8</v>
  </rv>
  <rv s="9">
    <v>#VALUE!</v>
    <v>en-US</v>
    <v>550e52c6-de4a-e64e-78a6-735f60ab5e32</v>
    <v>536870912</v>
    <v>1</v>
    <v>10162</v>
    <v>72</v>
    <v>Itapuí</v>
    <v>4</v>
    <v>5</v>
    <v>Map</v>
    <v>6</v>
    <v>57</v>
    <v>74</v>
    <v>41144</v>
    <v>414</v>
    <v>Itapuí is a municipality in the state of São Paulo in Brazil. The population is 14,147 in an area of 140 km². The elevation is 456 m. In telecommunications, the city was served by Companhia Telefônica Brasileira until 1973, when it began to be ...</v>
    <v>41145</v>
    <v>41146</v>
    <v>41147</v>
    <v>41148</v>
    <v>Itapuí</v>
    <v>41149</v>
    <v>6951</v>
    <v>Itapuí</v>
    <v>mdp/vdpid/6412521445942886401</v>
  </rv>
  <rv s="0">
    <v>536870912</v>
    <v>Itapura</v>
    <v>ae2f97d3-c8d9-a8bb-799e-a29a9e7e972a</v>
    <v>en-US</v>
    <v>Map</v>
  </rv>
  <rv s="1">
    <fb>307.26499999999999</fb>
    <v>8</v>
  </rv>
  <rv s="2">
    <v>4587</v>
    <v>6</v>
    <v>10163</v>
    <v>7</v>
    <v>0</v>
    <v>Image of Itapura</v>
  </rv>
  <rv s="1">
    <fb>-20.646111111111001</fb>
    <v>9</v>
  </rv>
  <rv s="4">
    <v>https://www.bing.com/search?q=itapura+brazil&amp;form=skydnc</v>
    <v>Learn more on Bing</v>
  </rv>
  <rv s="1">
    <fb>-51.508888888888997</fb>
    <v>9</v>
  </rv>
  <rv s="1">
    <fb>4951</fb>
    <v>8</v>
  </rv>
  <rv s="9">
    <v>#VALUE!</v>
    <v>en-US</v>
    <v>ae2f97d3-c8d9-a8bb-799e-a29a9e7e972a</v>
    <v>536870912</v>
    <v>1</v>
    <v>10164</v>
    <v>72</v>
    <v>Itapura</v>
    <v>4</v>
    <v>5</v>
    <v>Map</v>
    <v>6</v>
    <v>57</v>
    <v>74</v>
    <v>41152</v>
    <v>414</v>
    <v>Itapura is a municipality in the state of São Paulo in Brazil. The population is 4,951 in an area of 302 km². The elevation is 318 m. In telecommunications, the city was served by Companhia de Telecomunicações do Estado de São Paulo until 1975, ...</v>
    <v>41153</v>
    <v>41154</v>
    <v>41155</v>
    <v>41156</v>
    <v>Itapura</v>
    <v>41157</v>
    <v>6951</v>
    <v>Itapura</v>
    <v>mdp/vdpid/6410539541890859009</v>
  </rv>
  <rv s="0">
    <v>536870912</v>
    <v>Itaquaquecetuba</v>
    <v>f9e7ec49-caac-445d-4786-acc311b538d2</v>
    <v>en-US</v>
    <v>Map</v>
  </rv>
  <rv s="1">
    <fb>81.777000000000001</fb>
    <v>8</v>
  </rv>
  <rv s="2">
    <v>4588</v>
    <v>6</v>
    <v>10165</v>
    <v>7</v>
    <v>0</v>
    <v>Image of Itaquaquecetuba</v>
  </rv>
  <rv s="1">
    <fb>-23.486388888889</fb>
    <v>9</v>
  </rv>
  <rv s="0">
    <v>805306368</v>
    <v>Eduardo Boigues Queroz (Mayor)</v>
    <v>45e693c8-edd5-3653-cda0-2a2194645736</v>
    <v>en-US</v>
    <v>Generic</v>
  </rv>
  <rv s="3">
    <v>1205</v>
  </rv>
  <rv s="4">
    <v>https://www.bing.com/search?q=itaquaquecetuba+brazil&amp;form=skydnc</v>
    <v>Learn more on Bing</v>
  </rv>
  <rv s="1">
    <fb>-46.348611111110998</fb>
    <v>9</v>
  </rv>
  <rv s="1">
    <fb>375011</fb>
    <v>8</v>
  </rv>
  <rv s="5">
    <v>#VALUE!</v>
    <v>en-US</v>
    <v>f9e7ec49-caac-445d-4786-acc311b538d2</v>
    <v>536870912</v>
    <v>1</v>
    <v>10166</v>
    <v>2</v>
    <v>Itaquaquecetuba</v>
    <v>4</v>
    <v>5</v>
    <v>Map</v>
    <v>6</v>
    <v>57</v>
    <v>74</v>
    <v>41160</v>
    <v>3</v>
    <v>Itaquaquecetuba, also simply called Itaquá, is a municipality in the state of São Paulo, Brazil. It is part of the Metropolitan Region of São Paulo. The population is 375,011 in an area of 82.62 square kilometres. It sits at an elevation of 790 ...</v>
    <v>41161</v>
    <v>41162</v>
    <v>41164</v>
    <v>41165</v>
    <v>41166</v>
    <v>Itaquaquecetuba</v>
    <v>41167</v>
    <v>6951</v>
    <v>Itaquaquecetuba</v>
    <v>mdp/vdpid/6461193375268732930</v>
  </rv>
  <rv s="0">
    <v>536870912</v>
    <v>Itararé</v>
    <v>90c284ca-e009-ab53-5cac-ae749428e401</v>
    <v>en-US</v>
    <v>Map</v>
  </rv>
  <rv s="1">
    <fb>1003.576</fb>
    <v>8</v>
  </rv>
  <rv s="2">
    <v>4589</v>
    <v>6</v>
    <v>10167</v>
    <v>7</v>
    <v>0</v>
    <v>Image of Itararé</v>
  </rv>
  <rv s="1">
    <fb>-24.112500000000001</fb>
    <v>9</v>
  </rv>
  <rv s="4">
    <v>https://www.bing.com/search?q=itarar%c3%a9+brazil&amp;form=skydnc</v>
    <v>Learn more on Bing</v>
  </rv>
  <rv s="1">
    <fb>-49.331666666666997</fb>
    <v>9</v>
  </rv>
  <rv s="1">
    <fb>50105</fb>
    <v>8</v>
  </rv>
  <rv s="12">
    <v>#VALUE!</v>
    <v>en-US</v>
    <v>90c284ca-e009-ab53-5cac-ae749428e401</v>
    <v>536870912</v>
    <v>1</v>
    <v>10168</v>
    <v>120</v>
    <v>Itararé</v>
    <v>4</v>
    <v>5</v>
    <v>Map</v>
    <v>6</v>
    <v>3787</v>
    <v>74</v>
    <v>41170</v>
    <v>3</v>
    <v>Itararé is a municipality in the state of São Paulo in Brazil. The population is 50,642 in an area of 1004 km². Its elevation is of 740 metres. This place's name comes from the Tupi language, and means "stone that the river has dug" because the ...</v>
    <v>41171</v>
    <v>41172</v>
    <v>41173</v>
    <v>41174</v>
    <v>Itararé</v>
    <v>41175</v>
    <v>Itararé</v>
    <v>mdp/vdpid/6460745948980051969</v>
  </rv>
  <rv s="0">
    <v>536870912</v>
    <v>Itariri</v>
    <v>21a0f31c-c3cd-b74c-0b86-dc4d464fd567</v>
    <v>en-US</v>
    <v>Map</v>
  </rv>
  <rv s="1">
    <fb>272.77699999999999</fb>
    <v>8</v>
  </rv>
  <rv s="2">
    <v>4590</v>
    <v>6</v>
    <v>10169</v>
    <v>7</v>
    <v>0</v>
    <v>Image of Itariri</v>
  </rv>
  <rv s="1">
    <fb>-24.288799999999998</fb>
    <v>9</v>
  </rv>
  <rv s="4">
    <v>https://www.bing.com/search?q=itariri+brazil&amp;form=skydnc</v>
    <v>Learn more on Bing</v>
  </rv>
  <rv s="1">
    <fb>-47.133249999999997</fb>
    <v>9</v>
  </rv>
  <rv s="1">
    <fb>15528</fb>
    <v>8</v>
  </rv>
  <rv s="12">
    <v>#VALUE!</v>
    <v>en-US</v>
    <v>21a0f31c-c3cd-b74c-0b86-dc4d464fd567</v>
    <v>536870912</v>
    <v>1</v>
    <v>10170</v>
    <v>120</v>
    <v>Itariri</v>
    <v>4</v>
    <v>5</v>
    <v>Map</v>
    <v>6</v>
    <v>7</v>
    <v>74</v>
    <v>41178</v>
    <v>3</v>
    <v>Itariri is a municipality in the state of São Paulo in Brazil. The population is 17,598 in an area of 273.67 km². The elevation is 55 m. Itariri is situated on the BR-101 highway, 18 km west of the coastal city Peruíbe.</v>
    <v>41179</v>
    <v>41180</v>
    <v>41181</v>
    <v>41182</v>
    <v>Itariri</v>
    <v>41183</v>
    <v>Itariri</v>
    <v>mdp/vdpid/6461287363548020737</v>
  </rv>
  <rv s="0">
    <v>536870912</v>
    <v>Itatiba</v>
    <v>8877b6cd-2aa3-8aba-87e5-0a6cbfa09be0</v>
    <v>en-US</v>
    <v>Map</v>
  </rv>
  <rv s="1">
    <fb>322.23</fb>
    <v>8</v>
  </rv>
  <rv s="2">
    <v>4591</v>
    <v>6</v>
    <v>10171</v>
    <v>7</v>
    <v>0</v>
    <v>Image of Itatiba</v>
  </rv>
  <rv s="1">
    <fb>-23.005833333333001</fb>
    <v>9</v>
  </rv>
  <rv s="0">
    <v>805306368</v>
    <v>Thomás Antonio Capeletto de Oliveira (Mayor)</v>
    <v>bc3d3ea0-0f9f-7a5f-de17-7a9bed4b2677</v>
    <v>en-US</v>
    <v>Generic</v>
  </rv>
  <rv s="3">
    <v>1206</v>
  </rv>
  <rv s="4">
    <v>https://www.bing.com/search?q=itatiba+brazil&amp;form=skydnc</v>
    <v>Learn more on Bing</v>
  </rv>
  <rv s="1">
    <fb>-46.838888888889002</fb>
    <v>9</v>
  </rv>
  <rv s="1">
    <fb>121590</fb>
    <v>8</v>
  </rv>
  <rv s="5">
    <v>#VALUE!</v>
    <v>en-US</v>
    <v>8877b6cd-2aa3-8aba-87e5-0a6cbfa09be0</v>
    <v>536870912</v>
    <v>1</v>
    <v>10172</v>
    <v>2</v>
    <v>Itatiba</v>
    <v>4</v>
    <v>5</v>
    <v>Map</v>
    <v>6</v>
    <v>7</v>
    <v>74</v>
    <v>41186</v>
    <v>3</v>
    <v>Itatiba is a municipality in the state of São Paulo in Brazil, approximately 80 km from the State Capital. It is part of the Metropolitan Region of Campinas. The population in 2022 was 121 590 in an area of 322.269 km². The average elevation is ...</v>
    <v>41187</v>
    <v>41188</v>
    <v>41190</v>
    <v>41191</v>
    <v>41192</v>
    <v>Itatiba</v>
    <v>41193</v>
    <v>6951</v>
    <v>Itatiba</v>
    <v>mdp/vdpid/6461033326500118529</v>
  </rv>
  <rv s="0">
    <v>536870912</v>
    <v>Itatinga</v>
    <v>4f6fba1e-318d-d037-be37-219a381039f3</v>
    <v>en-US</v>
    <v>Map</v>
  </rv>
  <rv s="1">
    <fb>979.87199999999996</fb>
    <v>8</v>
  </rv>
  <rv s="2">
    <v>4592</v>
    <v>6</v>
    <v>10173</v>
    <v>7</v>
    <v>0</v>
    <v>Image of Itatinga</v>
  </rv>
  <rv s="1">
    <fb>-23.101666666667001</fb>
    <v>9</v>
  </rv>
  <rv s="4">
    <v>https://www.bing.com/search?q=itatinga+brazil&amp;form=skydnc</v>
    <v>Learn more on Bing</v>
  </rv>
  <rv s="1">
    <fb>20921</fb>
    <v>8</v>
  </rv>
  <rv s="12">
    <v>#VALUE!</v>
    <v>en-US</v>
    <v>4f6fba1e-318d-d037-be37-219a381039f3</v>
    <v>536870912</v>
    <v>1</v>
    <v>10174</v>
    <v>120</v>
    <v>Itatinga</v>
    <v>4</v>
    <v>5</v>
    <v>Map</v>
    <v>6</v>
    <v>57</v>
    <v>74</v>
    <v>41196</v>
    <v>3</v>
    <v>Itatinga is a municipality in the state of São Paulo in Brazil. The population is 20,921 in an area of 980 km². The elevation is 845 m. Its name comes from the Tupi language and means "white stone".</v>
    <v>41197</v>
    <v>41198</v>
    <v>41199</v>
    <v>36944</v>
    <v>Itatinga</v>
    <v>41200</v>
    <v>Itatinga</v>
    <v>mdp/vdpid/6460613225598681089</v>
  </rv>
  <rv s="0">
    <v>536870912</v>
    <v>Itirapina</v>
    <v>6e1b59ae-3b44-6777-753e-2ce811866478</v>
    <v>en-US</v>
    <v>Map</v>
  </rv>
  <rv s="1">
    <fb>564.26099999999997</fb>
    <v>8</v>
  </rv>
  <rv s="2">
    <v>4593</v>
    <v>6</v>
    <v>10175</v>
    <v>7</v>
    <v>0</v>
    <v>Image of Itirapina</v>
  </rv>
  <rv s="1">
    <fb>-22.252777777778</fb>
    <v>9</v>
  </rv>
  <rv s="4">
    <v>https://www.bing.com/search?q=itirapina+brazil&amp;form=skydnc</v>
    <v>Learn more on Bing</v>
  </rv>
  <rv s="1">
    <fb>-47.822777777778001</fb>
    <v>9</v>
  </rv>
  <rv s="1">
    <fb>18387</fb>
    <v>8</v>
  </rv>
  <rv s="9">
    <v>#VALUE!</v>
    <v>en-US</v>
    <v>6e1b59ae-3b44-6777-753e-2ce811866478</v>
    <v>536870912</v>
    <v>1</v>
    <v>10176</v>
    <v>72</v>
    <v>Itirapina</v>
    <v>4</v>
    <v>5</v>
    <v>Map</v>
    <v>6</v>
    <v>57</v>
    <v>74</v>
    <v>41203</v>
    <v>414</v>
    <v>Itirapina is a municipality in the state of São Paulo in Brazil. The population is 18,387 in an area of 565 km². The elevation is 770 m. The municipality contains 56% of the Itirapina Ecological Station, created in 1984.</v>
    <v>41204</v>
    <v>41205</v>
    <v>41206</v>
    <v>41207</v>
    <v>Itirapina</v>
    <v>41208</v>
    <v>6951</v>
    <v>Itirapina</v>
    <v>mdp/vdpid/6412558163786072066</v>
  </rv>
  <rv s="0">
    <v>536870912</v>
    <v>Itirapuã</v>
    <v>18bd4798-641f-c740-e841-f0f8381d0ba0</v>
    <v>en-US</v>
    <v>Map</v>
  </rv>
  <rv s="1">
    <fb>161.49</fb>
    <v>8</v>
  </rv>
  <rv s="2">
    <v>4594</v>
    <v>6</v>
    <v>10177</v>
    <v>7</v>
    <v>0</v>
    <v>Image of Itirapuã</v>
  </rv>
  <rv s="4">
    <v>https://www.bing.com/search?q=itirapu%c3%a3+brazil&amp;form=skydnc</v>
    <v>Learn more on Bing</v>
  </rv>
  <rv s="1">
    <fb>-47.219166666667</fb>
    <v>9</v>
  </rv>
  <rv s="1">
    <fb>6543</fb>
    <v>8</v>
  </rv>
  <rv s="12">
    <v>#VALUE!</v>
    <v>en-US</v>
    <v>18bd4798-641f-c740-e841-f0f8381d0ba0</v>
    <v>536870912</v>
    <v>1</v>
    <v>10178</v>
    <v>120</v>
    <v>Itirapuã</v>
    <v>4</v>
    <v>5</v>
    <v>Map</v>
    <v>6</v>
    <v>57</v>
    <v>74</v>
    <v>41211</v>
    <v>3</v>
    <v>Itirapuã is a municipality in the state of São Paulo in Brazil. The population is 6,543 in an area of 161 km². The elevation is 865 m.</v>
    <v>41212</v>
    <v>17171</v>
    <v>41213</v>
    <v>41214</v>
    <v>Itirapuã</v>
    <v>41215</v>
    <v>Itirapuã</v>
    <v>mdp/vdpid/6412674059217141761</v>
  </rv>
  <rv s="0">
    <v>536870912</v>
    <v>Itobi</v>
    <v>a738ef2a-9d3e-8a61-ea15-15dcf2ffddbf</v>
    <v>en-US</v>
    <v>Map</v>
  </rv>
  <rv s="1">
    <fb>138.61000000000001</fb>
    <v>8</v>
  </rv>
  <rv s="2">
    <v>4595</v>
    <v>6</v>
    <v>10179</v>
    <v>7</v>
    <v>0</v>
    <v>Image of Itobi</v>
  </rv>
  <rv s="1">
    <fb>-21.736944444443999</fb>
    <v>9</v>
  </rv>
  <rv s="4">
    <v>https://www.bing.com/search?q=itobi+brazil&amp;form=skydnc</v>
    <v>Learn more on Bing</v>
  </rv>
  <rv s="1">
    <fb>-46.975000000000001</fb>
    <v>9</v>
  </rv>
  <rv s="1">
    <fb>7852</fb>
    <v>8</v>
  </rv>
  <rv s="12">
    <v>#VALUE!</v>
    <v>en-US</v>
    <v>a738ef2a-9d3e-8a61-ea15-15dcf2ffddbf</v>
    <v>536870912</v>
    <v>1</v>
    <v>10180</v>
    <v>120</v>
    <v>Itobi</v>
    <v>4</v>
    <v>5</v>
    <v>Map</v>
    <v>6</v>
    <v>57</v>
    <v>74</v>
    <v>41218</v>
    <v>3</v>
    <v>Itobi is a municipality in the state of São Paulo in Brazil. The population is 7,852 in an area of 139 km². Its elevation is 658m. The name Itobi is derived from the Tupi–Guarani, and means "green river". The town was initially called Vila Nova ...</v>
    <v>41219</v>
    <v>41220</v>
    <v>41221</v>
    <v>41222</v>
    <v>Itobi</v>
    <v>41223</v>
    <v>Itobi</v>
    <v>mdp/vdpid/6412903445484797953</v>
  </rv>
  <rv s="0">
    <v>536870912</v>
    <v>Itu, São Paulo</v>
    <v>5b5e07fc-54d5-c638-5db8-c16c179061bf</v>
    <v>en-US</v>
    <v>Map</v>
  </rv>
  <rv s="1">
    <fb>640.71900000000005</fb>
    <v>8</v>
  </rv>
  <rv s="2">
    <v>4596</v>
    <v>6</v>
    <v>10181</v>
    <v>7</v>
    <v>0</v>
    <v>Image of Itu, São Paulo</v>
  </rv>
  <rv s="1">
    <fb>-23.264166666666998</fb>
    <v>9</v>
  </rv>
  <rv s="4">
    <v>https://www.bing.com/search?q=itu+brazil&amp;form=skydnc</v>
    <v>Learn more on Bing</v>
  </rv>
  <rv s="1">
    <fb>-47.299166666666999</fb>
    <v>9</v>
  </rv>
  <rv s="1">
    <fb>167095</fb>
    <v>8</v>
  </rv>
  <rv s="12">
    <v>#VALUE!</v>
    <v>en-US</v>
    <v>5b5e07fc-54d5-c638-5db8-c16c179061bf</v>
    <v>536870912</v>
    <v>1</v>
    <v>10182</v>
    <v>120</v>
    <v>Itu, São Paulo</v>
    <v>4</v>
    <v>5</v>
    <v>Map</v>
    <v>6</v>
    <v>3787</v>
    <v>74</v>
    <v>41226</v>
    <v>3</v>
    <v>Itu is a historic municipality in the state of São Paulo in Brazil. It is part of the Metropolitan Region of Sorocaba. The population was 175,568 as of 2020, in an area of 640.72 km². The elevation is 583 m. This place name comes from the Tupi ...</v>
    <v>41227</v>
    <v>41228</v>
    <v>41229</v>
    <v>41230</v>
    <v>Itu, São Paulo</v>
    <v>41231</v>
    <v>Itu, São Paulo</v>
    <v>mdp/vdpid/6461056565863514113</v>
  </rv>
  <rv s="0">
    <v>536870912</v>
    <v>Itupeva</v>
    <v>65e38eb3-3d91-6ffe-f00d-6e6fc95956eb</v>
    <v>en-US</v>
    <v>Map</v>
  </rv>
  <rv s="1">
    <fb>200.816</fb>
    <v>8</v>
  </rv>
  <rv s="2">
    <v>4597</v>
    <v>6</v>
    <v>10183</v>
    <v>7</v>
    <v>0</v>
    <v>Image of Itupeva</v>
  </rv>
  <rv s="1">
    <fb>-23.153055555556001</fb>
    <v>9</v>
  </rv>
  <rv s="4">
    <v>https://www.bing.com/search?q=itupeva+brazil&amp;form=skydnc</v>
    <v>Learn more on Bing</v>
  </rv>
  <rv s="1">
    <fb>62813</fb>
    <v>8</v>
  </rv>
  <rv s="9">
    <v>#VALUE!</v>
    <v>en-US</v>
    <v>65e38eb3-3d91-6ffe-f00d-6e6fc95956eb</v>
    <v>536870912</v>
    <v>1</v>
    <v>10184</v>
    <v>72</v>
    <v>Itupeva</v>
    <v>4</v>
    <v>5</v>
    <v>Map</v>
    <v>6</v>
    <v>64</v>
    <v>74</v>
    <v>41234</v>
    <v>414</v>
    <v>Itupeva is a municipality in the state of São Paulo in Brazil. The population is 64,330 in an area of 201 square kilometres. The elevation is 675 metres. In telecommunications, the city was served by Telecomunicações de São Paulo. In July 1998, ...</v>
    <v>41235</v>
    <v>41236</v>
    <v>41237</v>
    <v>11000</v>
    <v>Itupeva</v>
    <v>41238</v>
    <v>6951</v>
    <v>Itupeva</v>
    <v>mdp/vdpid/6461035094231482369</v>
  </rv>
  <rv s="0">
    <v>536870912</v>
    <v>Ituverava</v>
    <v>28820aeb-baf7-b034-2469-4a6346f1150e</v>
    <v>en-US</v>
    <v>Map</v>
  </rv>
  <rv s="1">
    <fb>70524</fb>
    <v>8</v>
  </rv>
  <rv s="2">
    <v>4598</v>
    <v>6</v>
    <v>10185</v>
    <v>7</v>
    <v>0</v>
    <v>Image of Ituverava</v>
  </rv>
  <rv s="1">
    <fb>-20.506111111111</fb>
    <v>9</v>
  </rv>
  <rv s="4">
    <v>https://www.bing.com/search?q=ituverava+brazil&amp;form=skydnc</v>
    <v>Learn more on Bing</v>
  </rv>
  <rv s="1">
    <fb>-47.780555555555999</fb>
    <v>9</v>
  </rv>
  <rv s="1">
    <fb>42045</fb>
    <v>8</v>
  </rv>
  <rv s="12">
    <v>#VALUE!</v>
    <v>en-US</v>
    <v>28820aeb-baf7-b034-2469-4a6346f1150e</v>
    <v>536870912</v>
    <v>1</v>
    <v>10186</v>
    <v>120</v>
    <v>Ituverava</v>
    <v>4</v>
    <v>5</v>
    <v>Map</v>
    <v>6</v>
    <v>57</v>
    <v>74</v>
    <v>41241</v>
    <v>3</v>
    <v>Ituverava is a city located in the São Paulo state, in Brazil. The population is 37.571 in an area of 705 km².</v>
    <v>41242</v>
    <v>41243</v>
    <v>41244</v>
    <v>41245</v>
    <v>Ituverava</v>
    <v>41246</v>
    <v>Ituverava</v>
    <v>mdp/vdpid/6412636652954451969</v>
  </rv>
  <rv s="0">
    <v>536870912</v>
    <v>Jaborandi, São Paulo</v>
    <v>3c1cba17-b563-a320-87cf-2e4a99dcf256</v>
    <v>en-US</v>
    <v>Map</v>
  </rv>
  <rv s="1">
    <fb>274.21899999999999</fb>
    <v>8</v>
  </rv>
  <rv s="2">
    <v>4599</v>
    <v>6</v>
    <v>10187</v>
    <v>7</v>
    <v>0</v>
    <v>Image of Jaborandi, São Paulo</v>
  </rv>
  <rv s="1">
    <fb>-20.688055555556002</fb>
    <v>9</v>
  </rv>
  <rv s="4">
    <v>https://www.bing.com/search?q=jaborandi+brazil&amp;form=skydnc</v>
    <v>Learn more on Bing</v>
  </rv>
  <rv s="1">
    <fb>-48.412500000000001</fb>
    <v>9</v>
  </rv>
  <rv s="1">
    <fb>6946</fb>
    <v>8</v>
  </rv>
  <rv s="12">
    <v>#VALUE!</v>
    <v>en-US</v>
    <v>3c1cba17-b563-a320-87cf-2e4a99dcf256</v>
    <v>536870912</v>
    <v>1</v>
    <v>10188</v>
    <v>120</v>
    <v>Jaborandi, São Paulo</v>
    <v>4</v>
    <v>5</v>
    <v>Map</v>
    <v>6</v>
    <v>57</v>
    <v>74</v>
    <v>41249</v>
    <v>3</v>
    <v>Jaborandi is a Brazilian municipality of the state of São Paulo, located 491 kilometers from the state capital, São Paulo. The population is 6,946 in an area of 273 km².</v>
    <v>41250</v>
    <v>41251</v>
    <v>41252</v>
    <v>41253</v>
    <v>Jaborandi, São Paulo</v>
    <v>41254</v>
    <v>Jaborandi, São Paulo</v>
    <v>mdp/vdpid/6412254058878337025</v>
  </rv>
  <rv s="0">
    <v>536870912</v>
    <v>Jaboticabal</v>
    <v>8c92dbb6-f58f-8cde-2332-f6c335877973</v>
    <v>en-US</v>
    <v>Map</v>
  </rv>
  <rv s="1">
    <fb>707</fb>
    <v>8</v>
  </rv>
  <rv s="2">
    <v>4600</v>
    <v>6</v>
    <v>10189</v>
    <v>7</v>
    <v>0</v>
    <v>Image of Jaboticabal</v>
  </rv>
  <rv s="1">
    <fb>-21.254999999999999</fb>
    <v>9</v>
  </rv>
  <rv s="0">
    <v>805306368</v>
    <v>José Carlos Hori (Mayor)</v>
    <v>c6c3e89e-8016-1806-43eb-8367fe8ae6ae</v>
    <v>en-US</v>
    <v>Generic</v>
  </rv>
  <rv s="3">
    <v>1207</v>
  </rv>
  <rv s="4">
    <v>https://www.bing.com/search?q=jaboticabal+brazil&amp;form=skydnc</v>
    <v>Learn more on Bing</v>
  </rv>
  <rv s="1">
    <fb>-48.321944444444</fb>
    <v>9</v>
  </rv>
  <rv s="1">
    <fb>78029</fb>
    <v>8</v>
  </rv>
  <rv s="5">
    <v>#VALUE!</v>
    <v>en-US</v>
    <v>8c92dbb6-f58f-8cde-2332-f6c335877973</v>
    <v>536870912</v>
    <v>1</v>
    <v>10190</v>
    <v>2</v>
    <v>Jaboticabal</v>
    <v>4</v>
    <v>5</v>
    <v>Map</v>
    <v>6</v>
    <v>64</v>
    <v>74</v>
    <v>41257</v>
    <v>3</v>
    <v>Jaboticabal is a municipality in the state of São Paulo in Brazil. The population is 77,652 in an area of 707 km². The town takes its name from the jabuticaba tree. The municipality is formed by the headquarters and the districts of Córrego Rico ...</v>
    <v>41258</v>
    <v>41259</v>
    <v>41261</v>
    <v>41262</v>
    <v>41263</v>
    <v>Jaboticabal</v>
    <v>41264</v>
    <v>6951</v>
    <v>Jaboticabal</v>
    <v>mdp/vdpid/6412460972568477697</v>
  </rv>
  <rv s="0">
    <v>536870912</v>
    <v>Jacareí</v>
    <v>9fd7f157-071b-bf97-d982-9112ae77432a</v>
    <v>en-US</v>
    <v>Map</v>
  </rv>
  <rv s="1">
    <fb>464.27199999999999</fb>
    <v>8</v>
  </rv>
  <rv s="2">
    <v>4601</v>
    <v>6</v>
    <v>10191</v>
    <v>7</v>
    <v>0</v>
    <v>Image of Jacareí</v>
  </rv>
  <rv s="1">
    <fb>-23.305</fb>
    <v>9</v>
  </rv>
  <rv s="4">
    <v>https://www.bing.com/search?q=prefeitura+de+jacare%c3%ad&amp;form=skydnc</v>
    <v>Learn more on Bing</v>
  </rv>
  <rv s="1">
    <fb>240275</fb>
    <v>8</v>
  </rv>
  <rv s="12">
    <v>#VALUE!</v>
    <v>en-US</v>
    <v>9fd7f157-071b-bf97-d982-9112ae77432a</v>
    <v>536870912</v>
    <v>1</v>
    <v>10192</v>
    <v>120</v>
    <v>Jacareí</v>
    <v>4</v>
    <v>5</v>
    <v>Map</v>
    <v>6</v>
    <v>7</v>
    <v>74</v>
    <v>41267</v>
    <v>3</v>
    <v>Jacareí is a city in the state of São Paulo, Brazil. The population is 235,416 in an area of 464.27 km². The city is known as "Capital of Beer" by the daily output of its factories, considered the biggest in Latin America. The economic activity ...</v>
    <v>41268</v>
    <v>41269</v>
    <v>41270</v>
    <v>16888</v>
    <v>Jacareí</v>
    <v>41271</v>
    <v>Jacareí</v>
    <v>mdp/vdpid/6461196998375636993</v>
  </rv>
  <rv s="0">
    <v>536870912</v>
    <v>Jaci, São Paulo</v>
    <v>4cac9f5b-ef70-22f5-b9c7-143f29efa963</v>
    <v>en-US</v>
    <v>Map</v>
  </rv>
  <rv s="1">
    <fb>145.5</fb>
    <v>8</v>
  </rv>
  <rv s="2">
    <v>4602</v>
    <v>6</v>
    <v>10193</v>
    <v>7</v>
    <v>0</v>
    <v>Image of Jaci, São Paulo</v>
  </rv>
  <rv s="1">
    <fb>-20.882222222222001</fb>
    <v>9</v>
  </rv>
  <rv s="1">
    <fb>7196</fb>
    <v>8</v>
  </rv>
  <rv s="11">
    <v>#VALUE!</v>
    <v>en-US</v>
    <v>4cac9f5b-ef70-22f5-b9c7-143f29efa963</v>
    <v>536870912</v>
    <v>1</v>
    <v>10194</v>
    <v>113</v>
    <v>Jaci, São Paulo</v>
    <v>92</v>
    <v>5</v>
    <v>Map</v>
    <v>6</v>
    <v>57</v>
    <v>74</v>
    <v>41274</v>
    <v>414</v>
    <v>Jaci is a municipality in the state of São Paulo in Brazil. The population is 7,196 in an area of 145.13 km². The elevation is 545 m. The 2000 population was 5,117, of which 3,973 were urban and 1,144 were rural. The life expectancy was 73.8 ...</v>
    <v>41275</v>
    <v>41276</v>
    <v>12430</v>
    <v>Jaci, São Paulo</v>
    <v>41277</v>
    <v>6951</v>
    <v>Jaci, São Paulo</v>
    <v>mdp/vdpid/6412127431649394689</v>
  </rv>
  <rv s="0">
    <v>536870912</v>
    <v>Jacupiranga</v>
    <v>c2837d03-a967-97de-8741-4c9a7d4de7fb</v>
    <v>en-US</v>
    <v>Map</v>
  </rv>
  <rv s="1">
    <fb>708.38199999999995</fb>
    <v>8</v>
  </rv>
  <rv s="2">
    <v>4603</v>
    <v>6</v>
    <v>10195</v>
    <v>7</v>
    <v>0</v>
    <v>Image of Jacupiranga</v>
  </rv>
  <rv s="1">
    <fb>-24.692499999999999</fb>
    <v>9</v>
  </rv>
  <rv s="4">
    <v>https://www.bing.com/search?q=jacupiranga+brazil&amp;form=skydnc</v>
    <v>Learn more on Bing</v>
  </rv>
  <rv s="1">
    <fb>-48.002222222222002</fb>
    <v>9</v>
  </rv>
  <rv s="1">
    <fb>17889</fb>
    <v>8</v>
  </rv>
  <rv s="9">
    <v>#VALUE!</v>
    <v>en-US</v>
    <v>c2837d03-a967-97de-8741-4c9a7d4de7fb</v>
    <v>536870912</v>
    <v>1</v>
    <v>10196</v>
    <v>72</v>
    <v>Jacupiranga</v>
    <v>4</v>
    <v>5</v>
    <v>Map</v>
    <v>6</v>
    <v>57</v>
    <v>74</v>
    <v>41280</v>
    <v>414</v>
    <v>Jacupiranga is a municipality in the state of São Paulo in Brazil. The population is 17,889 in an area of 704 km². The elevation is 33 m. The municipality contains part of the 182,596 hectares Rio Turvo State Park, created in 2008.</v>
    <v>41281</v>
    <v>41282</v>
    <v>41283</v>
    <v>41284</v>
    <v>Jacupiranga</v>
    <v>41285</v>
    <v>6951</v>
    <v>Jacupiranga</v>
    <v>mdp/vdpid/6460951325290004481</v>
  </rv>
  <rv s="0">
    <v>536870912</v>
    <v>Jaguariúna</v>
    <v>66fb14b9-0464-631e-df49-3ade9c5f72f2</v>
    <v>en-US</v>
    <v>Map</v>
  </rv>
  <rv s="1">
    <fb>141.39099999999999</fb>
    <v>8</v>
  </rv>
  <rv s="2">
    <v>4604</v>
    <v>6</v>
    <v>10197</v>
    <v>7</v>
    <v>0</v>
    <v>Image of Jaguariúna</v>
  </rv>
  <rv s="1">
    <fb>-22.68</fb>
    <v>9</v>
  </rv>
  <rv s="4">
    <v>https://www.bing.com/search?q=jaguari%c3%bana+brazil&amp;form=skydnc</v>
    <v>Learn more on Bing</v>
  </rv>
  <rv s="1">
    <fb>-46.99</fb>
    <v>9</v>
  </rv>
  <rv s="1">
    <fb>58722</fb>
    <v>8</v>
  </rv>
  <rv s="9">
    <v>#VALUE!</v>
    <v>en-US</v>
    <v>66fb14b9-0464-631e-df49-3ade9c5f72f2</v>
    <v>536870912</v>
    <v>1</v>
    <v>10198</v>
    <v>72</v>
    <v>Jaguariúna</v>
    <v>4</v>
    <v>5</v>
    <v>Map</v>
    <v>6</v>
    <v>57</v>
    <v>74</v>
    <v>41288</v>
    <v>3</v>
    <v>Jaguariúna is a municipality in the state of São Paulo in Brazil. It is part of the Metropolitan Region of Campinas. The population is 58,722 in an area of 141.39 km². The elevation is 584 m. This place name comes from the Tupi language and ...</v>
    <v>41289</v>
    <v>41290</v>
    <v>41291</v>
    <v>41292</v>
    <v>Jaguariúna</v>
    <v>41293</v>
    <v>6951</v>
    <v>Jaguariúna</v>
    <v>mdp/vdpid/6461016871087898625</v>
  </rv>
  <rv s="0">
    <v>536870912</v>
    <v>Jales</v>
    <v>6184aeea-9a98-5e5f-5f8c-49288058b2fe</v>
    <v>en-US</v>
    <v>Map</v>
  </rv>
  <rv s="1">
    <fb>368.5</fb>
    <v>8</v>
  </rv>
  <rv s="2">
    <v>4605</v>
    <v>6</v>
    <v>10199</v>
    <v>7</v>
    <v>0</v>
    <v>Image of Jales</v>
  </rv>
  <rv s="1">
    <fb>-20.268888888888998</fb>
    <v>9</v>
  </rv>
  <rv s="0">
    <v>805306368</v>
    <v>Flavio Prandi Franco (Mayor)</v>
    <v>ef384a62-d026-5170-35a4-336c093d92e9</v>
    <v>en-US</v>
    <v>Generic</v>
  </rv>
  <rv s="3">
    <v>1208</v>
  </rv>
  <rv s="4">
    <v>https://www.bing.com/search?q=jales+brazil&amp;form=skydnc</v>
    <v>Learn more on Bing</v>
  </rv>
  <rv s="1">
    <fb>-50.545833333333</fb>
    <v>9</v>
  </rv>
  <rv s="1">
    <fb>49201</fb>
    <v>8</v>
  </rv>
  <rv s="5">
    <v>#VALUE!</v>
    <v>en-US</v>
    <v>6184aeea-9a98-5e5f-5f8c-49288058b2fe</v>
    <v>536870912</v>
    <v>1</v>
    <v>10200</v>
    <v>2</v>
    <v>Jales</v>
    <v>4</v>
    <v>5</v>
    <v>Map</v>
    <v>6</v>
    <v>57</v>
    <v>74</v>
    <v>41296</v>
    <v>3</v>
    <v>Jales is a municipality in the state of São Paulo, Brazil. The population in 2020, according to the IBGE, is 49,201 inhabitants. The city is located 601 km from the city of São Paulo. It is the seat of the Roman Catholic Diocese of Jales.</v>
    <v>41297</v>
    <v>41298</v>
    <v>41300</v>
    <v>41301</v>
    <v>41302</v>
    <v>Jales</v>
    <v>41303</v>
    <v>6951</v>
    <v>Jales</v>
    <v>mdp/vdpid/6412022427181645825</v>
  </rv>
  <rv s="0">
    <v>536870912</v>
    <v>Jambeiro</v>
    <v>90fb73c5-a8c5-c3a9-fc79-cb5234e9ec9b</v>
    <v>en-US</v>
    <v>Map</v>
  </rv>
  <rv s="1">
    <fb>183.75800000000001</fb>
    <v>8</v>
  </rv>
  <rv s="2">
    <v>4606</v>
    <v>6</v>
    <v>10201</v>
    <v>7</v>
    <v>0</v>
    <v>Image of Jambeiro</v>
  </rv>
  <rv s="1">
    <fb>-23.253611111110999</fb>
    <v>9</v>
  </rv>
  <rv s="4">
    <v>https://www.bing.com/search?q=jambeiro+brazil&amp;form=skydnc</v>
    <v>Learn more on Bing</v>
  </rv>
  <rv s="1">
    <fb>-45.687777777778003</fb>
    <v>9</v>
  </rv>
  <rv s="1">
    <fb>6717</fb>
    <v>8</v>
  </rv>
  <rv s="9">
    <v>#VALUE!</v>
    <v>en-US</v>
    <v>90fb73c5-a8c5-c3a9-fc79-cb5234e9ec9b</v>
    <v>536870912</v>
    <v>1</v>
    <v>10202</v>
    <v>72</v>
    <v>Jambeiro</v>
    <v>4</v>
    <v>5</v>
    <v>Map</v>
    <v>6</v>
    <v>57</v>
    <v>74</v>
    <v>41306</v>
    <v>3</v>
    <v>Jambeiro is a municipality in the state of São Paulo in Brazil. It is part of the Metropolitan Region of Vale do Paraíba e Litoral Norte. The population is 6,717 in an area of 184.41 km². The elevation is 695 m.</v>
    <v>41307</v>
    <v>41308</v>
    <v>41309</v>
    <v>41310</v>
    <v>Jambeiro</v>
    <v>41311</v>
    <v>6951</v>
    <v>Jambeiro</v>
    <v>mdp/vdpid/6461223210913366017</v>
  </rv>
  <rv s="0">
    <v>536870912</v>
    <v>Jandira</v>
    <v>1a43ebe8-4258-a7b7-554b-41b94d0305cb</v>
    <v>en-US</v>
    <v>Map</v>
  </rv>
  <rv s="1">
    <fb>17.523</fb>
    <v>8</v>
  </rv>
  <rv s="2">
    <v>4607</v>
    <v>6</v>
    <v>10203</v>
    <v>7</v>
    <v>0</v>
    <v>Image of Jandira</v>
  </rv>
  <rv s="1">
    <fb>-23.527777777777999</fb>
    <v>9</v>
  </rv>
  <rv s="0">
    <v>805306368</v>
    <v>Geraldo Teotonio da Silva (Mayor)</v>
    <v>e3823d60-e5fb-be6b-1fbf-f7873b358aab</v>
    <v>en-US</v>
    <v>Generic</v>
  </rv>
  <rv s="3">
    <v>1209</v>
  </rv>
  <rv s="4">
    <v>https://www.bing.com/search?q=jandira+brazil&amp;form=skydnc</v>
    <v>Learn more on Bing</v>
  </rv>
  <rv s="1">
    <fb>-46.902777777777999</fb>
    <v>9</v>
  </rv>
  <rv s="1">
    <fb>126356</fb>
    <v>8</v>
  </rv>
  <rv s="8">
    <v>#VALUE!</v>
    <v>en-US</v>
    <v>1a43ebe8-4258-a7b7-554b-41b94d0305cb</v>
    <v>536870912</v>
    <v>1</v>
    <v>10204</v>
    <v>67</v>
    <v>Jandira</v>
    <v>4</v>
    <v>5</v>
    <v>Map</v>
    <v>6</v>
    <v>57</v>
    <v>74</v>
    <v>41314</v>
    <v>3</v>
    <v>Jandira is a municipality in the state of São Paulo in Brazil. It is part of the Metropolitan Region of São Paulo. The population is 126,356 in an area of 17.45 km². The suburban city is served by the CPTM with line 8.</v>
    <v>41315</v>
    <v>41316</v>
    <v>41318</v>
    <v>41319</v>
    <v>41320</v>
    <v>Jandira</v>
    <v>41321</v>
    <v>Jandira</v>
    <v>mdp/vdpid/6461090206698176513</v>
  </rv>
  <rv s="0">
    <v>536870912</v>
    <v>Jardinópolis, São Paulo</v>
    <v>7d039b22-89f2-5a20-0054-9c625a0c6b02</v>
    <v>en-US</v>
    <v>Map</v>
  </rv>
  <rv s="1">
    <fb>503.35500000000002</fb>
    <v>8</v>
  </rv>
  <rv s="2">
    <v>4608</v>
    <v>6</v>
    <v>10205</v>
    <v>7</v>
    <v>0</v>
    <v>Image of Jardinópolis, São Paulo</v>
  </rv>
  <rv s="1">
    <fb>-21.017777777778001</fb>
    <v>9</v>
  </rv>
  <rv s="4">
    <v>https://www.bing.com/search?q=jardin%c3%b3polis+brazil&amp;form=skydnc</v>
    <v>Learn more on Bing</v>
  </rv>
  <rv s="1">
    <fb>-47.763888888888999</fb>
    <v>9</v>
  </rv>
  <rv s="1">
    <fb>45282</fb>
    <v>8</v>
  </rv>
  <rv s="9">
    <v>#VALUE!</v>
    <v>en-US</v>
    <v>7d039b22-89f2-5a20-0054-9c625a0c6b02</v>
    <v>536870912</v>
    <v>1</v>
    <v>10206</v>
    <v>72</v>
    <v>Jardinópolis, São Paulo</v>
    <v>4</v>
    <v>5</v>
    <v>Map</v>
    <v>6</v>
    <v>7</v>
    <v>74</v>
    <v>41324</v>
    <v>414</v>
    <v>Jardinópolis is a municipality in the state of São Paulo, Brazil, in the outskirts of Ribeirão Preto. The population is 45,282 in an area of 502 km². It is 590 m above the sea level. Jardinópolis is known as an important distribution center of ...</v>
    <v>41325</v>
    <v>41326</v>
    <v>41327</v>
    <v>41328</v>
    <v>Jardinópolis, São Paulo</v>
    <v>41329</v>
    <v>6951</v>
    <v>Jardinópolis, São Paulo</v>
    <v>mdp/vdpid/6412656536908201985</v>
  </rv>
  <rv s="0">
    <v>536870912</v>
    <v>Jarinu</v>
    <v>285c85d8-32af-753c-e5dd-fd72ff6f0206</v>
    <v>en-US</v>
    <v>Map</v>
  </rv>
  <rv s="1">
    <fb>207.67099999999999</fb>
    <v>8</v>
  </rv>
  <rv s="2">
    <v>4609</v>
    <v>6</v>
    <v>10207</v>
    <v>7</v>
    <v>0</v>
    <v>Image of Jarinu</v>
  </rv>
  <rv s="1">
    <fb>-23.101388888889002</fb>
    <v>9</v>
  </rv>
  <rv s="4">
    <v>https://www.bing.com/search?q=jarinu+brazil&amp;form=skydnc</v>
    <v>Learn more on Bing</v>
  </rv>
  <rv s="1">
    <fb>-46.728333333332998</fb>
    <v>9</v>
  </rv>
  <rv s="1">
    <fb>30617</fb>
    <v>8</v>
  </rv>
  <rv s="9">
    <v>#VALUE!</v>
    <v>en-US</v>
    <v>285c85d8-32af-753c-e5dd-fd72ff6f0206</v>
    <v>536870912</v>
    <v>1</v>
    <v>10208</v>
    <v>72</v>
    <v>Jarinu</v>
    <v>4</v>
    <v>5</v>
    <v>Map</v>
    <v>6</v>
    <v>57</v>
    <v>74</v>
    <v>41332</v>
    <v>414</v>
    <v>Jarinu is a municipality in the state of São Paulo in Brazil. The population is 30,617 in an area of 208 km². The elevation is 755 m. The municipality was created by state law in 1948. In telecommunications, the city was served by ...</v>
    <v>41333</v>
    <v>41334</v>
    <v>41335</v>
    <v>41336</v>
    <v>Jarinu</v>
    <v>41337</v>
    <v>6951</v>
    <v>Jarinu</v>
    <v>mdp/vdpid/6461042988666585089</v>
  </rv>
  <rv s="0">
    <v>536870912</v>
    <v>Jaú</v>
    <v>96132d23-1b5b-2d9e-af23-989fe6084630</v>
    <v>en-US</v>
    <v>Map</v>
  </rv>
  <rv s="1">
    <fb>687.10299999999995</fb>
    <v>8</v>
  </rv>
  <rv s="2">
    <v>4610</v>
    <v>6</v>
    <v>10209</v>
    <v>7</v>
    <v>0</v>
    <v>Image of Jaú</v>
  </rv>
  <rv s="0">
    <v>805306368</v>
    <v>Jorge Ivan Cassaro (Mayor)</v>
    <v>41c8ea34-e738-3b8b-4b11-5cc559dc5d2e</v>
    <v>en-US</v>
    <v>Generic</v>
  </rv>
  <rv s="3">
    <v>1210</v>
  </rv>
  <rv s="4">
    <v>https://www.bing.com/search?q=ja%c3%ba&amp;form=skydnc</v>
    <v>Learn more on Bing</v>
  </rv>
  <rv s="1">
    <fb>151881</fb>
    <v>8</v>
  </rv>
  <rv s="5">
    <v>#VALUE!</v>
    <v>en-US</v>
    <v>96132d23-1b5b-2d9e-af23-989fe6084630</v>
    <v>536870912</v>
    <v>1</v>
    <v>10210</v>
    <v>2</v>
    <v>Jaú</v>
    <v>4</v>
    <v>5</v>
    <v>Map</v>
    <v>6</v>
    <v>57</v>
    <v>74</v>
    <v>41340</v>
    <v>414</v>
    <v>Jaú is a municipality in the center of the state of São Paulo, in Brazil. The population is 151,881 in an area of 687 square kilometres. The elevation is 522 metres. The city takes its name from the native fish species jau.</v>
    <v>41341</v>
    <v>14414</v>
    <v>41343</v>
    <v>41344</v>
    <v>40869</v>
    <v>Jaú</v>
    <v>41345</v>
    <v>6951</v>
    <v>Jaú</v>
    <v>mdp/vdpid/6412523117255589890</v>
  </rv>
  <rv s="0">
    <v>536870912</v>
    <v>Jeriquara</v>
    <v>ee90aebb-4f79-d6c1-064c-4438e42084b3</v>
    <v>en-US</v>
    <v>Map</v>
  </rv>
  <rv s="1">
    <fb>140.99199999999999</fb>
    <v>8</v>
  </rv>
  <rv s="2">
    <v>4611</v>
    <v>6</v>
    <v>10211</v>
    <v>7</v>
    <v>0</v>
    <v>Image of Jeriquara</v>
  </rv>
  <rv s="1">
    <fb>-20.310833333333001</fb>
    <v>9</v>
  </rv>
  <rv s="4">
    <v>https://www.bing.com/search?q=jeriquara+brazil&amp;form=skydnc</v>
    <v>Learn more on Bing</v>
  </rv>
  <rv s="1">
    <fb>-47.588888888889002</fb>
    <v>9</v>
  </rv>
  <rv s="12">
    <v>#VALUE!</v>
    <v>en-US</v>
    <v>ee90aebb-4f79-d6c1-064c-4438e42084b3</v>
    <v>536870912</v>
    <v>1</v>
    <v>10212</v>
    <v>120</v>
    <v>Jeriquara</v>
    <v>4</v>
    <v>5</v>
    <v>Map</v>
    <v>6</v>
    <v>7</v>
    <v>74</v>
    <v>41348</v>
    <v>3</v>
    <v>Jeriquara is a municipality in the state of São Paulo in Brazil. The population is 3,151 in an area of 142 km². The elevation is 860 m.</v>
    <v>41349</v>
    <v>41350</v>
    <v>41351</v>
    <v>41352</v>
    <v>Jeriquara</v>
    <v>35836</v>
    <v>Jeriquara</v>
    <v>mdp/vdpid/6412589131221696513</v>
  </rv>
  <rv s="0">
    <v>536870912</v>
    <v>Joanópolis</v>
    <v>0986a883-f71b-c357-91b1-fd34b97b5d3a</v>
    <v>en-US</v>
    <v>Map</v>
  </rv>
  <rv s="1">
    <fb>374.58300000000003</fb>
    <v>8</v>
  </rv>
  <rv s="2">
    <v>4612</v>
    <v>6</v>
    <v>10213</v>
    <v>7</v>
    <v>0</v>
    <v>Image of Joanópolis</v>
  </rv>
  <rv s="1">
    <fb>-22.930277777777999</fb>
    <v>9</v>
  </rv>
  <rv s="4">
    <v>https://www.bing.com/search?q=joan%c3%b3polis+brazil&amp;form=skydnc</v>
    <v>Learn more on Bing</v>
  </rv>
  <rv s="1">
    <fb>-46.275555555555997</fb>
    <v>9</v>
  </rv>
  <rv s="1">
    <fb>13338</fb>
    <v>8</v>
  </rv>
  <rv s="12">
    <v>#VALUE!</v>
    <v>en-US</v>
    <v>0986a883-f71b-c357-91b1-fd34b97b5d3a</v>
    <v>536870912</v>
    <v>1</v>
    <v>10214</v>
    <v>120</v>
    <v>Joanópolis</v>
    <v>4</v>
    <v>5</v>
    <v>Map</v>
    <v>6</v>
    <v>57</v>
    <v>74</v>
    <v>41355</v>
    <v>3</v>
    <v>Joanópolis is a municipality in the state of São Paulo in Brazil. The population is 13,338 in an area of 374 km². The elevation is 906 m.</v>
    <v>41356</v>
    <v>41357</v>
    <v>41358</v>
    <v>41359</v>
    <v>Joanópolis</v>
    <v>41360</v>
    <v>Joanópolis</v>
    <v>mdp/vdpid/6461136009135390721</v>
  </rv>
  <rv s="0">
    <v>536870912</v>
    <v>João Ramalho</v>
    <v>41e73d28-f1c4-486e-a22c-bc0de9ac81d7</v>
    <v>en-US</v>
    <v>Map</v>
  </rv>
  <rv s="2">
    <v>4613</v>
    <v>6</v>
    <v>10215</v>
    <v>7</v>
    <v>0</v>
    <v>Image of João Ramalho</v>
  </rv>
  <rv s="1">
    <fb>-22.250278000000002</fb>
    <v>9</v>
  </rv>
  <rv s="4">
    <v>https://www.bing.com/search?q=jo%c3%a3o+ramalho+brazil&amp;form=skydnc</v>
    <v>Learn more on Bing</v>
  </rv>
  <rv s="1">
    <fb>-50.767778</fb>
    <v>9</v>
  </rv>
  <rv s="49">
    <v>#VALUE!</v>
    <v>en-US</v>
    <v>41e73d28-f1c4-486e-a22c-bc0de9ac81d7</v>
    <v>536870912</v>
    <v>1</v>
    <v>10218</v>
    <v>10219</v>
    <v>João Ramalho</v>
    <v>4</v>
    <v>5</v>
    <v>Map</v>
    <v>6</v>
    <v>3</v>
    <v>João Ramalho was a Portuguese explorer and adventurer known as the first bandeirante. He lived much of his life among Tupiniquim natives in Brazil after he arrived there in 1515. He even became the leader of an Indian village after he developed ...</v>
    <v>41363</v>
    <v>41364</v>
    <v>41365</v>
    <v>41366</v>
    <v>João Ramalho</v>
    <v>João Ramalho</v>
    <v>mdp/vdpid/6410855123773292545</v>
  </rv>
  <rv s="0">
    <v>536870912</v>
    <v>José Bonifácio, São Paulo</v>
    <v>b1231e88-5b7f-1b3c-be0a-69bf7f1896a9</v>
    <v>en-US</v>
    <v>Map</v>
  </rv>
  <rv s="1">
    <fb>859.947</fb>
    <v>8</v>
  </rv>
  <rv s="2">
    <v>4614</v>
    <v>6</v>
    <v>10220</v>
    <v>7</v>
    <v>0</v>
    <v>Image of José Bonifácio, São Paulo</v>
  </rv>
  <rv s="1">
    <fb>-21.052777777778001</fb>
    <v>9</v>
  </rv>
  <rv s="4">
    <v>https://www.bing.com/search?q=jos%c3%a9+bonif%c3%a1cio+brazil&amp;form=skydnc</v>
    <v>Learn more on Bing</v>
  </rv>
  <rv s="1">
    <fb>36633</fb>
    <v>8</v>
  </rv>
  <rv s="12">
    <v>#VALUE!</v>
    <v>en-US</v>
    <v>b1231e88-5b7f-1b3c-be0a-69bf7f1896a9</v>
    <v>536870912</v>
    <v>1</v>
    <v>10221</v>
    <v>120</v>
    <v>José Bonifácio, São Paulo</v>
    <v>4</v>
    <v>5</v>
    <v>Map</v>
    <v>6</v>
    <v>7</v>
    <v>74</v>
    <v>41369</v>
    <v>3</v>
    <v>José Bonifácio is a municipality in the state of São Paulo, Brazil. The population is of 37,366 inhabitants and the area is 859.94 km². The city belongs to the Microregion of São José do Rio Preto.</v>
    <v>41370</v>
    <v>41371</v>
    <v>41372</v>
    <v>9585</v>
    <v>José Bonifácio, São Paulo</v>
    <v>41373</v>
    <v>José Bonifácio, São Paulo</v>
    <v>mdp/vdpid/6412131245379026945</v>
  </rv>
  <rv s="0">
    <v>536870912</v>
    <v>Júlio Mesquita</v>
    <v>c189edb2-1bd1-6263-fad7-e3fd84a5ce33</v>
    <v>en-US</v>
    <v>Map</v>
  </rv>
  <rv s="1">
    <fb>128.209</fb>
    <v>8</v>
  </rv>
  <rv s="2">
    <v>4615</v>
    <v>6</v>
    <v>10222</v>
    <v>7</v>
    <v>0</v>
    <v>Image of Júlio Mesquita</v>
  </rv>
  <rv s="1">
    <fb>-22.008888888889</fb>
    <v>9</v>
  </rv>
  <rv s="4">
    <v>https://www.bing.com/search?q=j%c3%balio+mesquita+brazil&amp;form=skydnc</v>
    <v>Learn more on Bing</v>
  </rv>
  <rv s="1">
    <fb>-49.787222222221999</fb>
    <v>9</v>
  </rv>
  <rv s="12">
    <v>#VALUE!</v>
    <v>en-US</v>
    <v>c189edb2-1bd1-6263-fad7-e3fd84a5ce33</v>
    <v>536870912</v>
    <v>1</v>
    <v>10223</v>
    <v>120</v>
    <v>Júlio Mesquita</v>
    <v>4</v>
    <v>5</v>
    <v>Map</v>
    <v>6</v>
    <v>57</v>
    <v>74</v>
    <v>41376</v>
    <v>3</v>
    <v>Júlio Mesquita is a municipality in the state of São Paulo in Brazil. The population is 4,800 in an area of 128 km². The elevation is 520 m.</v>
    <v>41377</v>
    <v>41378</v>
    <v>41379</v>
    <v>41380</v>
    <v>Júlio Mesquita</v>
    <v>17094</v>
    <v>Júlio Mesquita</v>
    <v>mdp/vdpid/6412392175094464513</v>
  </rv>
  <rv s="0">
    <v>536870912</v>
    <v>Jumirim</v>
    <v>f0cd1b12-a7f2-97d7-c509-a2993a7e6fee</v>
    <v>en-US</v>
    <v>Map</v>
  </rv>
  <rv s="1">
    <fb>56.738</fb>
    <v>8</v>
  </rv>
  <rv s="2">
    <v>4616</v>
    <v>6</v>
    <v>10224</v>
    <v>7</v>
    <v>0</v>
    <v>Image of Jumirim</v>
  </rv>
  <rv s="1">
    <fb>-23.084383899999999</fb>
    <v>9</v>
  </rv>
  <rv s="4">
    <v>https://www.bing.com/search?q=jumirim+brazil&amp;form=skydnc</v>
    <v>Learn more on Bing</v>
  </rv>
  <rv s="1">
    <fb>-47.788227900000003</fb>
    <v>9</v>
  </rv>
  <rv s="1">
    <fb>3418</fb>
    <v>8</v>
  </rv>
  <rv s="9">
    <v>#VALUE!</v>
    <v>en-US</v>
    <v>f0cd1b12-a7f2-97d7-c509-a2993a7e6fee</v>
    <v>536870912</v>
    <v>1</v>
    <v>10225</v>
    <v>72</v>
    <v>Jumirim</v>
    <v>4</v>
    <v>5</v>
    <v>Map</v>
    <v>6</v>
    <v>57</v>
    <v>74</v>
    <v>41383</v>
    <v>3</v>
    <v>Jumirim is a municipality in the state of São Paulo in Brazil. It is part of the Metropolitan Region of Sorocaba. The population is 3,418 in an area of 56.69 km². The elevation is 561 m. In telecommunications, the city was served by ...</v>
    <v>41384</v>
    <v>41385</v>
    <v>41386</v>
    <v>41387</v>
    <v>Jumirim</v>
    <v>41388</v>
    <v>6951</v>
    <v>Jumirim</v>
    <v>mdp/vdpid/6460999875935862785</v>
  </rv>
  <rv s="0">
    <v>536870912</v>
    <v>Jundiaí</v>
    <v>ab2fee52-28de-8bfb-64b2-fb2f48326a1f</v>
    <v>en-US</v>
    <v>Map</v>
  </rv>
  <rv s="1">
    <fb>431.20699999999999</fb>
    <v>8</v>
  </rv>
  <rv s="2">
    <v>4617</v>
    <v>6</v>
    <v>10226</v>
    <v>7</v>
    <v>0</v>
    <v>Image of Jundiaí</v>
  </rv>
  <rv s="1">
    <fb>-23.186388888888999</fb>
    <v>9</v>
  </rv>
  <rv s="0">
    <v>805306368</v>
    <v>Luiz Fernando Machado (Mayor)</v>
    <v>4decbe4e-f083-88f5-0e31-d388bc31ec22</v>
    <v>en-US</v>
    <v>Generic</v>
  </rv>
  <rv s="3">
    <v>1211</v>
  </rv>
  <rv s="4">
    <v>https://www.bing.com/search?q=jundia%c3%ad&amp;form=skydnc</v>
    <v>Learn more on Bing</v>
  </rv>
  <rv s="1">
    <fb>-46.884166666666999</fb>
    <v>9</v>
  </rv>
  <rv s="1">
    <fb>443221</fb>
    <v>8</v>
  </rv>
  <rv s="5">
    <v>#VALUE!</v>
    <v>en-US</v>
    <v>ab2fee52-28de-8bfb-64b2-fb2f48326a1f</v>
    <v>536870912</v>
    <v>1</v>
    <v>10227</v>
    <v>2</v>
    <v>Jundiaí</v>
    <v>4</v>
    <v>5</v>
    <v>Map</v>
    <v>6</v>
    <v>7</v>
    <v>74</v>
    <v>41391</v>
    <v>3</v>
    <v>Jundiaí is a municipality in the state of São Paulo, in the Southeast Region of Brazil, located 57 kilometres north of São Paulo. The population of the city is 443,221, with an area of 431.20 km². The elevation is 761 m. The GDP of the city is ...</v>
    <v>41392</v>
    <v>41393</v>
    <v>41395</v>
    <v>41396</v>
    <v>41397</v>
    <v>Jundiaí</v>
    <v>41398</v>
    <v>6951</v>
    <v>Jundiaí</v>
    <v>mdp/vdpid/6461037867773722625</v>
  </rv>
  <rv s="0">
    <v>536870912</v>
    <v>Junqueirópolis</v>
    <v>ddd4257d-4a72-0388-c265-e7b98d7d1c47</v>
    <v>en-US</v>
    <v>Map</v>
  </rv>
  <rv s="1">
    <fb>582.83600000000001</fb>
    <v>8</v>
  </rv>
  <rv s="2">
    <v>4618</v>
    <v>6</v>
    <v>10228</v>
    <v>7</v>
    <v>0</v>
    <v>Image of Junqueirópolis</v>
  </rv>
  <rv s="1">
    <fb>-21.514722222222002</fb>
    <v>9</v>
  </rv>
  <rv s="4">
    <v>https://www.bing.com/search?q=junqueir%c3%b3polis+brazil&amp;form=skydnc</v>
    <v>Learn more on Bing</v>
  </rv>
  <rv s="1">
    <fb>-51.433611111110999</fb>
    <v>9</v>
  </rv>
  <rv s="1">
    <fb>20831</fb>
    <v>8</v>
  </rv>
  <rv s="12">
    <v>#VALUE!</v>
    <v>en-US</v>
    <v>ddd4257d-4a72-0388-c265-e7b98d7d1c47</v>
    <v>536870912</v>
    <v>1</v>
    <v>10229</v>
    <v>120</v>
    <v>Junqueirópolis</v>
    <v>4</v>
    <v>5</v>
    <v>Map</v>
    <v>6</v>
    <v>57</v>
    <v>74</v>
    <v>41401</v>
    <v>3</v>
    <v>Junqueirópolis is the name of a city and the surrounding municipality in the western region of the state of São Paulo, Brazil. The population is 20,831 in an area of 583 km². Its elevation is 421 m. Rio do Peixe and Rio Aguapeí are major rivers ...</v>
    <v>41402</v>
    <v>41403</v>
    <v>41404</v>
    <v>41405</v>
    <v>Junqueirópolis</v>
    <v>41406</v>
    <v>Junqueirópolis</v>
    <v>mdp/vdpid/6410762425359925249</v>
  </rv>
  <rv s="0">
    <v>536870912</v>
    <v>Juquiá</v>
    <v>a3c19fca-11ad-d755-c297-b58cc895ec65</v>
    <v>en-US</v>
    <v>Map</v>
  </rv>
  <rv s="1">
    <fb>812.79899999999998</fb>
    <v>8</v>
  </rv>
  <rv s="2">
    <v>4619</v>
    <v>6</v>
    <v>10230</v>
    <v>7</v>
    <v>0</v>
    <v>Image of Juquiá</v>
  </rv>
  <rv s="1">
    <fb>-24.320833333332999</fb>
    <v>9</v>
  </rv>
  <rv s="4">
    <v>https://www.bing.com/search?q=juqui%c3%a1+brazil&amp;form=skydnc</v>
    <v>Learn more on Bing</v>
  </rv>
  <rv s="1">
    <fb>-47.634722222222003</fb>
    <v>9</v>
  </rv>
  <rv s="1">
    <fb>18718</fb>
    <v>8</v>
  </rv>
  <rv s="12">
    <v>#VALUE!</v>
    <v>en-US</v>
    <v>a3c19fca-11ad-d755-c297-b58cc895ec65</v>
    <v>536870912</v>
    <v>1</v>
    <v>10231</v>
    <v>120</v>
    <v>Juquiá</v>
    <v>4</v>
    <v>5</v>
    <v>Map</v>
    <v>6</v>
    <v>57</v>
    <v>74</v>
    <v>41409</v>
    <v>3</v>
    <v>Juquiá is a municipality in the state of São Paulo in Brazil. The population is 18,718 in an area of 813 km². The elevation is 17 m. The municipality contains part of the 488,865 hectares Serra do Mar Environmental Protection Area, created in 1984.</v>
    <v>41410</v>
    <v>41411</v>
    <v>41412</v>
    <v>41413</v>
    <v>Juquiá</v>
    <v>41414</v>
    <v>Juquiá</v>
    <v>mdp/vdpid/6461278177804156929</v>
  </rv>
  <rv s="0">
    <v>536870912</v>
    <v>Juquitiba</v>
    <v>f400e2e9-bb96-e8f5-55ea-e0fd9dcb3a58</v>
    <v>en-US</v>
    <v>Map</v>
  </rv>
  <rv s="1">
    <fb>521.59799999999996</fb>
    <v>8</v>
  </rv>
  <rv s="2">
    <v>4620</v>
    <v>6</v>
    <v>10232</v>
    <v>7</v>
    <v>0</v>
    <v>Image of Juquitiba</v>
  </rv>
  <rv s="4">
    <v>https://www.bing.com/search?q=juquitiba+brazil&amp;form=skydnc</v>
    <v>Learn more on Bing</v>
  </rv>
  <rv s="1">
    <fb>-47.068611111110997</fb>
    <v>9</v>
  </rv>
  <rv s="1">
    <fb>31646</fb>
    <v>8</v>
  </rv>
  <rv s="12">
    <v>#VALUE!</v>
    <v>en-US</v>
    <v>f400e2e9-bb96-e8f5-55ea-e0fd9dcb3a58</v>
    <v>536870912</v>
    <v>1</v>
    <v>10233</v>
    <v>120</v>
    <v>Juquitiba</v>
    <v>4</v>
    <v>5</v>
    <v>Map</v>
    <v>6</v>
    <v>57</v>
    <v>74</v>
    <v>41417</v>
    <v>3</v>
    <v>Juquitiba is a suburban municipality in the southeastern part of the state of São Paulo in Brazil. It is part of the Metropolitan Region of São Paulo. The population is 31,646 in an area of 522.17 km². This name comes from the Tupi language. The ...</v>
    <v>41418</v>
    <v>26298</v>
    <v>41419</v>
    <v>41420</v>
    <v>Juquitiba</v>
    <v>41421</v>
    <v>Juquitiba</v>
    <v>mdp/vdpid/6461293326304804865</v>
  </rv>
  <rv s="0">
    <v>536870912</v>
    <v>Lagoinha</v>
    <v>3ff26f24-46bf-eb0c-87f5-768ed7dd34b8</v>
    <v>en-US</v>
    <v>Map</v>
  </rv>
  <rv s="1">
    <fb>255.92400000000001</fb>
    <v>8</v>
  </rv>
  <rv s="2">
    <v>4621</v>
    <v>6</v>
    <v>10234</v>
    <v>7</v>
    <v>0</v>
    <v>Image of Lagoinha</v>
  </rv>
  <rv s="1">
    <fb>-23.090555555556001</fb>
    <v>9</v>
  </rv>
  <rv s="4">
    <v>https://www.bing.com/search?q=lagoinha+brazil&amp;form=skydnc</v>
    <v>Learn more on Bing</v>
  </rv>
  <rv s="1">
    <fb>-45.190277777778</fb>
    <v>9</v>
  </rv>
  <rv s="1">
    <fb>4889</fb>
    <v>8</v>
  </rv>
  <rv s="12">
    <v>#VALUE!</v>
    <v>en-US</v>
    <v>3ff26f24-46bf-eb0c-87f5-768ed7dd34b8</v>
    <v>536870912</v>
    <v>1</v>
    <v>10235</v>
    <v>120</v>
    <v>Lagoinha</v>
    <v>4</v>
    <v>5</v>
    <v>Map</v>
    <v>6</v>
    <v>57</v>
    <v>74</v>
    <v>41424</v>
    <v>3</v>
    <v>Lagoinha is a municipality in the eastern part of the state of São Paulo, Brazil. It is part of the Metropolitan Region of Vale do Paraíba e Litoral Norte. The population is 4,889 in an area of 255.47 km². The elevation is 913 m.</v>
    <v>41425</v>
    <v>41426</v>
    <v>41427</v>
    <v>41428</v>
    <v>Lagoinha</v>
    <v>41429</v>
    <v>Lagoinha</v>
    <v>mdp/vdpid/6461184345922076673</v>
  </rv>
  <rv s="0">
    <v>536870912</v>
    <v>Laranjal Paulista</v>
    <v>204ef169-f7de-6be0-2246-1b8ad5f3fdc7</v>
    <v>en-US</v>
    <v>Map</v>
  </rv>
  <rv s="1">
    <fb>386.76299999999998</fb>
    <v>8</v>
  </rv>
  <rv s="2">
    <v>4622</v>
    <v>6</v>
    <v>10236</v>
    <v>7</v>
    <v>0</v>
    <v>Image of Laranjal Paulista</v>
  </rv>
  <rv s="1">
    <fb>-23.051476399999999</fb>
    <v>9</v>
  </rv>
  <rv s="4">
    <v>https://www.bing.com/search?q=laranjal+paulista+brazil&amp;form=skydnc</v>
    <v>Learn more on Bing</v>
  </rv>
  <rv s="1">
    <fb>-47.8370125</fb>
    <v>9</v>
  </rv>
  <rv s="1">
    <fb>26261</fb>
    <v>8</v>
  </rv>
  <rv s="12">
    <v>#VALUE!</v>
    <v>en-US</v>
    <v>204ef169-f7de-6be0-2246-1b8ad5f3fdc7</v>
    <v>536870912</v>
    <v>1</v>
    <v>10237</v>
    <v>120</v>
    <v>Laranjal Paulista</v>
    <v>4</v>
    <v>5</v>
    <v>Map</v>
    <v>6</v>
    <v>7</v>
    <v>74</v>
    <v>41432</v>
    <v>3</v>
    <v>Laranjal Paulista is a municipality in the state of São Paulo in Brazil. The population is 28,785 in an area of 384 km². The elevation is 536 m.</v>
    <v>41433</v>
    <v>41434</v>
    <v>41435</v>
    <v>41436</v>
    <v>Laranjal Paulista</v>
    <v>41437</v>
    <v>Laranjal Paulista</v>
    <v>mdp/vdpid/6460998639908028417</v>
  </rv>
  <rv s="0">
    <v>536870912</v>
    <v>Lavínia</v>
    <v>6f42c847-0ead-8c38-829c-ace8c6e7fda9</v>
    <v>en-US</v>
    <v>Map</v>
  </rv>
  <rv s="1">
    <fb>538.52300000000002</fb>
    <v>8</v>
  </rv>
  <rv s="2">
    <v>4623</v>
    <v>6</v>
    <v>10238</v>
    <v>7</v>
    <v>0</v>
    <v>Image of Lavínia</v>
  </rv>
  <rv s="1">
    <fb>-21.168333333332999</fb>
    <v>9</v>
  </rv>
  <rv s="4">
    <v>https://www.bing.com/search?q=lav%c3%adnia+brazil&amp;form=skydnc</v>
    <v>Learn more on Bing</v>
  </rv>
  <rv s="1">
    <fb>-51.039722222221997</fb>
    <v>9</v>
  </rv>
  <rv s="1">
    <fb>12285</fb>
    <v>8</v>
  </rv>
  <rv s="9">
    <v>#VALUE!</v>
    <v>en-US</v>
    <v>6f42c847-0ead-8c38-829c-ace8c6e7fda9</v>
    <v>536870912</v>
    <v>1</v>
    <v>10239</v>
    <v>72</v>
    <v>Lavínia</v>
    <v>4</v>
    <v>5</v>
    <v>Map</v>
    <v>6</v>
    <v>57</v>
    <v>74</v>
    <v>41440</v>
    <v>414</v>
    <v>Lavínia is a municipality in the state of São Paulo in Brazil. The population is 12,285 in an area of 538 km². The elevation is 458 m. The main activities are related to the production of coffee. The municipality was created by state law in 1944.</v>
    <v>41441</v>
    <v>41442</v>
    <v>41443</v>
    <v>41444</v>
    <v>Lavínia</v>
    <v>41445</v>
    <v>6951</v>
    <v>Lavínia</v>
    <v>mdp/vdpid/6410771666787368961</v>
  </rv>
  <rv s="0">
    <v>536870912</v>
    <v>Lavrinhas</v>
    <v>71fc0c79-7f97-6828-dc89-813e4b07da3e</v>
    <v>en-US</v>
    <v>Map</v>
  </rv>
  <rv s="1">
    <fb>166.86</fb>
    <v>8</v>
  </rv>
  <rv s="2">
    <v>4624</v>
    <v>6</v>
    <v>10240</v>
    <v>7</v>
    <v>0</v>
    <v>Image of Lavrinhas</v>
  </rv>
  <rv s="1">
    <fb>-22.570833333332999</fb>
    <v>9</v>
  </rv>
  <rv s="4">
    <v>https://www.bing.com/search?q=lavrinhas+brazil&amp;form=skydnc</v>
    <v>Learn more on Bing</v>
  </rv>
  <rv s="1">
    <fb>-44.902222222222001</fb>
    <v>9</v>
  </rv>
  <rv s="1">
    <fb>7311</fb>
    <v>8</v>
  </rv>
  <rv s="9">
    <v>#VALUE!</v>
    <v>en-US</v>
    <v>71fc0c79-7f97-6828-dc89-813e4b07da3e</v>
    <v>536870912</v>
    <v>1</v>
    <v>10241</v>
    <v>72</v>
    <v>Lavrinhas</v>
    <v>4</v>
    <v>5</v>
    <v>Map</v>
    <v>6</v>
    <v>57</v>
    <v>74</v>
    <v>41448</v>
    <v>3</v>
    <v>Lavrinhas is a municipality in the state of São Paulo in Brazil. It is formed by the neighborhoods of Jardim Mavisou, Pinheiros, Capela do Jacu, Village Campestre and Centro, where its seat is located. The municipality is crossed by many rivers, ...</v>
    <v>41449</v>
    <v>41450</v>
    <v>41451</v>
    <v>41452</v>
    <v>Lavrinhas</v>
    <v>41453</v>
    <v>6951</v>
    <v>Lavrinhas</v>
    <v>mdp/vdpid/6509203050568089601</v>
  </rv>
  <rv s="0">
    <v>536870912</v>
    <v>Leme, São Paulo</v>
    <v>5a58660f-b804-d67f-4e6d-bab772d4afaf</v>
    <v>en-US</v>
    <v>Map</v>
  </rv>
  <rv s="1">
    <fb>402871</fb>
    <v>8</v>
  </rv>
  <rv s="2">
    <v>4625</v>
    <v>6</v>
    <v>10242</v>
    <v>7</v>
    <v>0</v>
    <v>Image of Leme, São Paulo</v>
  </rv>
  <rv s="1">
    <fb>-22.185833333333001</fb>
    <v>9</v>
  </rv>
  <rv s="0">
    <v>805306368</v>
    <v>Wagner Ricardo Antunes Filho (Mayor)</v>
    <v>4fab488b-4537-e5d4-8178-c7fd027554af</v>
    <v>en-US</v>
    <v>Generic</v>
  </rv>
  <rv s="3">
    <v>1212</v>
  </rv>
  <rv s="4">
    <v>https://www.bing.com/search?q=leme+brazil&amp;form=skydnc</v>
    <v>Learn more on Bing</v>
  </rv>
  <rv s="1">
    <fb>-47.39</fb>
    <v>9</v>
  </rv>
  <rv s="1">
    <fb>98161</fb>
    <v>8</v>
  </rv>
  <rv s="8">
    <v>#VALUE!</v>
    <v>en-US</v>
    <v>5a58660f-b804-d67f-4e6d-bab772d4afaf</v>
    <v>536870912</v>
    <v>1</v>
    <v>10243</v>
    <v>67</v>
    <v>Leme, São Paulo</v>
    <v>4</v>
    <v>5</v>
    <v>Map</v>
    <v>6</v>
    <v>1836</v>
    <v>74</v>
    <v>41456</v>
    <v>3</v>
    <v>Leme is a municipality in the state of São Paulo in Brazil. The population is 104,346 in an area of 403 km². At the 2000 census, it had 80,757 residents, 40,830 of whom are men and 39,927 women. 65,885 residents are 10 years old or older, and of ...</v>
    <v>41457</v>
    <v>41458</v>
    <v>41460</v>
    <v>41461</v>
    <v>41462</v>
    <v>Leme, São Paulo</v>
    <v>41463</v>
    <v>Leme, São Paulo</v>
    <v>mdp/vdpid/6412941415965261825</v>
  </rv>
  <rv s="0">
    <v>536870912</v>
    <v>Lençóis Paulista</v>
    <v>871951c2-46a6-568e-2ace-bec7bfdb95f6</v>
    <v>en-US</v>
    <v>Map</v>
  </rv>
  <rv s="1">
    <fb>803.86</fb>
    <v>8</v>
  </rv>
  <rv s="2">
    <v>4626</v>
    <v>6</v>
    <v>10244</v>
    <v>7</v>
    <v>0</v>
    <v>Image of Lençóis Paulista</v>
  </rv>
  <rv s="1">
    <fb>-22.598611111111001</fb>
    <v>9</v>
  </rv>
  <rv s="0">
    <v>805306368</v>
    <v>Anderson Prado de Lima (Mayor)</v>
    <v>a3e6903d-a3f7-66c8-306f-539d16fc0342</v>
    <v>en-US</v>
    <v>Generic</v>
  </rv>
  <rv s="3">
    <v>1213</v>
  </rv>
  <rv s="4">
    <v>https://www.bing.com/search?q=len%c3%a7%c3%b3is+paulista&amp;form=skydnc</v>
    <v>Learn more on Bing</v>
  </rv>
  <rv s="1">
    <fb>-48.800277777778</fb>
    <v>9</v>
  </rv>
  <rv s="1">
    <fb>68990</fb>
    <v>8</v>
  </rv>
  <rv s="8">
    <v>#VALUE!</v>
    <v>en-US</v>
    <v>871951c2-46a6-568e-2ace-bec7bfdb95f6</v>
    <v>536870912</v>
    <v>1</v>
    <v>10245</v>
    <v>67</v>
    <v>Lençóis Paulista</v>
    <v>4</v>
    <v>5</v>
    <v>Map</v>
    <v>6</v>
    <v>57</v>
    <v>74</v>
    <v>41466</v>
    <v>3</v>
    <v>Lençóis Paulista is a municipality in the Central West region of the state of São Paulo. The population is 68,990 in an area of 810 km². The elevation is 550 m. It is home of the largest library in the interior of the State of São Paulo, an ...</v>
    <v>41467</v>
    <v>41468</v>
    <v>41470</v>
    <v>41471</v>
    <v>41472</v>
    <v>Lençóis Paulista</v>
    <v>41473</v>
    <v>Lençóis Paulista</v>
    <v>mdp/vdpid/6460569828829691905</v>
  </rv>
  <rv s="0">
    <v>536870912</v>
    <v>Limeira</v>
    <v>3782f8df-1ef7-dec9-5fc7-88c6c98f7a6a</v>
    <v>en-US</v>
    <v>Map</v>
  </rv>
  <rv s="1">
    <fb>580.71100000000001</fb>
    <v>8</v>
  </rv>
  <rv s="2">
    <v>4627</v>
    <v>6</v>
    <v>10246</v>
    <v>7</v>
    <v>0</v>
    <v>Image of Limeira</v>
  </rv>
  <rv s="1">
    <fb>-22.564722222221999</fb>
    <v>9</v>
  </rv>
  <rv s="0">
    <v>805306368</v>
    <v>Mário Botion (Mayor)</v>
    <v>968f5e14-d329-0424-5b07-9e35e8ebf4a4</v>
    <v>en-US</v>
    <v>Generic</v>
  </rv>
  <rv s="3">
    <v>1214</v>
  </rv>
  <rv s="4">
    <v>https://www.bing.com/search?q=limeira&amp;form=skydnc</v>
    <v>Learn more on Bing</v>
  </rv>
  <rv s="1">
    <fb>-47.401666666666998</fb>
    <v>9</v>
  </rv>
  <rv s="1">
    <fb>310783</fb>
    <v>8</v>
  </rv>
  <rv s="8">
    <v>#VALUE!</v>
    <v>en-US</v>
    <v>3782f8df-1ef7-dec9-5fc7-88c6c98f7a6a</v>
    <v>536870912</v>
    <v>1</v>
    <v>10247</v>
    <v>67</v>
    <v>Limeira</v>
    <v>4</v>
    <v>5</v>
    <v>Map</v>
    <v>6</v>
    <v>64</v>
    <v>74</v>
    <v>41476</v>
    <v>3</v>
    <v>Limeira is a city in the eastern part of the Brazilian state of São Paulo. With a population of approximately 291,869 people and covering an area of 581 square kilometers, it sits at an elevation of 588 meters. The city is situated 154 ...</v>
    <v>41477</v>
    <v>41478</v>
    <v>41480</v>
    <v>41481</v>
    <v>41482</v>
    <v>Limeira</v>
    <v>41483</v>
    <v>Limeira</v>
    <v>mdp/vdpid/6460985842230886402</v>
  </rv>
  <rv s="0">
    <v>536870912</v>
    <v>Lindóia</v>
    <v>eed0c69f-1887-9086-82c4-eefed90d9708</v>
    <v>en-US</v>
    <v>Map</v>
  </rv>
  <rv s="1">
    <fb>48.6</fb>
    <v>8</v>
  </rv>
  <rv s="2">
    <v>4628</v>
    <v>6</v>
    <v>10248</v>
    <v>7</v>
    <v>0</v>
    <v>Image of Lindóia</v>
  </rv>
  <rv s="1">
    <fb>-22.523055555555999</fb>
    <v>9</v>
  </rv>
  <rv s="4">
    <v>https://www.bing.com/search?q=lind%c3%b3ia+brazil&amp;form=skydnc</v>
    <v>Learn more on Bing</v>
  </rv>
  <rv s="1">
    <fb>-46.65</fb>
    <v>9</v>
  </rv>
  <rv s="1">
    <fb>8092</fb>
    <v>8</v>
  </rv>
  <rv s="9">
    <v>#VALUE!</v>
    <v>en-US</v>
    <v>eed0c69f-1887-9086-82c4-eefed90d9708</v>
    <v>536870912</v>
    <v>1</v>
    <v>10249</v>
    <v>72</v>
    <v>Lindóia</v>
    <v>4</v>
    <v>5</v>
    <v>Map</v>
    <v>6</v>
    <v>57</v>
    <v>74</v>
    <v>41486</v>
    <v>414</v>
    <v>Lindóia is a municipality in the state of São Paulo, Brazil. Lindóia is one of 11 municipalities considered spas by the State of São Paulo, in that it fulfills certain prerequisites set by state law. That status ensures those municipalities a ...</v>
    <v>41487</v>
    <v>41488</v>
    <v>41489</v>
    <v>41490</v>
    <v>Lindóia</v>
    <v>41491</v>
    <v>6951</v>
    <v>Lindóia</v>
    <v>mdp/vdpid/6461021236167180289</v>
  </rv>
  <rv s="0">
    <v>536870912</v>
    <v>Lins, São Paulo</v>
    <v>84830a8b-5f22-0f16-dc71-99ab5983ce06</v>
    <v>en-US</v>
    <v>Map</v>
  </rv>
  <rv s="1">
    <fb>570.05799999999999</fb>
    <v>8</v>
  </rv>
  <rv s="2">
    <v>4629</v>
    <v>6</v>
    <v>10250</v>
    <v>7</v>
    <v>0</v>
    <v>Image of Lins, São Paulo</v>
  </rv>
  <rv s="1">
    <fb>-21.678611111111</fb>
    <v>9</v>
  </rv>
  <rv s="4">
    <v>https://www.bing.com/search?q=lins+brazil&amp;form=skydnc</v>
    <v>Learn more on Bing</v>
  </rv>
  <rv s="1">
    <fb>-49.7425</fb>
    <v>9</v>
  </rv>
  <rv s="1">
    <fb>74.778999999999996</fb>
    <v>8</v>
  </rv>
  <rv s="9">
    <v>#VALUE!</v>
    <v>en-US</v>
    <v>84830a8b-5f22-0f16-dc71-99ab5983ce06</v>
    <v>536870912</v>
    <v>1</v>
    <v>10251</v>
    <v>72</v>
    <v>Lins, São Paulo</v>
    <v>4</v>
    <v>5</v>
    <v>Map</v>
    <v>6</v>
    <v>7</v>
    <v>74</v>
    <v>41494</v>
    <v>414</v>
    <v>Lins is a municipality in the western part of the state of São Paulo in Brazil. The population is 78,503 in an area of 570 km². The elevation is 437 m. Distance is 455 km from the state capital, São Paulo.</v>
    <v>41495</v>
    <v>41496</v>
    <v>41497</v>
    <v>41498</v>
    <v>Lins, São Paulo</v>
    <v>41499</v>
    <v>6951</v>
    <v>Lins, São Paulo</v>
    <v>mdp/vdpid/6412341110852550659</v>
  </rv>
  <rv s="0">
    <v>536870912</v>
    <v>Lorena, São Paulo</v>
    <v>9d17e2a6-1fef-122a-dbc8-7d852f8072e9</v>
    <v>en-US</v>
    <v>Map</v>
  </rv>
  <rv s="1">
    <fb>413.77600000000001</fb>
    <v>8</v>
  </rv>
  <rv s="2">
    <v>4630</v>
    <v>6</v>
    <v>10252</v>
    <v>7</v>
    <v>0</v>
    <v>Image of Lorena, São Paulo</v>
  </rv>
  <rv s="4">
    <v>https://www.bing.com/search?q=lorena+brazil&amp;form=skydnc</v>
    <v>Learn more on Bing</v>
  </rv>
  <rv s="1">
    <fb>-45.124722222221997</fb>
    <v>9</v>
  </rv>
  <rv s="1">
    <fb>89125</fb>
    <v>8</v>
  </rv>
  <rv s="9">
    <v>#VALUE!</v>
    <v>en-US</v>
    <v>9d17e2a6-1fef-122a-dbc8-7d852f8072e9</v>
    <v>536870912</v>
    <v>1</v>
    <v>10253</v>
    <v>72</v>
    <v>Lorena, São Paulo</v>
    <v>4</v>
    <v>5</v>
    <v>Map</v>
    <v>6</v>
    <v>57</v>
    <v>74</v>
    <v>41502</v>
    <v>3</v>
    <v>Lorena is a municipality in the state of São Paulo in Brazil. Lorena is part of the Metropolitan Region of Vale do Paraíba e Litoral Norte. The population is 89,125 in an area of 414.16 km². The elevation is 524 m, after the political ...</v>
    <v>41503</v>
    <v>27525</v>
    <v>41504</v>
    <v>41505</v>
    <v>Lorena, São Paulo</v>
    <v>41506</v>
    <v>6951</v>
    <v>Lorena, São Paulo</v>
    <v>mdp/vdpid/6461168168139227137</v>
  </rv>
  <rv s="0">
    <v>536870912</v>
    <v>Lourdes, São Paulo</v>
    <v>1088b89b-2481-97f8-75bd-555f43b9225a</v>
    <v>en-US</v>
    <v>Map</v>
  </rv>
  <rv s="1">
    <fb>113.833</fb>
    <v>8</v>
  </rv>
  <rv s="2">
    <v>4631</v>
    <v>6</v>
    <v>10254</v>
    <v>7</v>
    <v>0</v>
    <v>Image of Lourdes, São Paulo</v>
  </rv>
  <rv s="1">
    <fb>-20.966944444444</fb>
    <v>9</v>
  </rv>
  <rv s="4">
    <v>https://www.bing.com/search?q=lourdes+brazil&amp;form=skydnc</v>
    <v>Learn more on Bing</v>
  </rv>
  <rv s="1">
    <fb>-50.224166666667003</fb>
    <v>9</v>
  </rv>
  <rv s="9">
    <v>#VALUE!</v>
    <v>en-US</v>
    <v>1088b89b-2481-97f8-75bd-555f43b9225a</v>
    <v>536870912</v>
    <v>1</v>
    <v>10255</v>
    <v>72</v>
    <v>Lourdes, São Paulo</v>
    <v>4</v>
    <v>5</v>
    <v>Map</v>
    <v>6</v>
    <v>57</v>
    <v>74</v>
    <v>41509</v>
    <v>3</v>
    <v>Lourdes is a municipality in the state of São Paulo in Brazil. The population is 2,300 in an area of 114 km². The elevation is 403 m. In telecommunications, the city was served by Telecomunicações de São Paulo. In July 1998, this company was ...</v>
    <v>41510</v>
    <v>41511</v>
    <v>41512</v>
    <v>41513</v>
    <v>Lourdes, São Paulo</v>
    <v>17470</v>
    <v>6951</v>
    <v>Lourdes, São Paulo</v>
    <v>mdp/vdpid/6412101563497578497</v>
  </rv>
  <rv s="0">
    <v>536870912</v>
    <v>Louveira</v>
    <v>2f673565-9c2e-bf17-699c-a259fd5b2283</v>
    <v>en-US</v>
    <v>Map</v>
  </rv>
  <rv s="1">
    <fb>55.348999999999997</fb>
    <v>8</v>
  </rv>
  <rv s="2">
    <v>4632</v>
    <v>6</v>
    <v>10256</v>
    <v>7</v>
    <v>0</v>
    <v>Image of Louveira</v>
  </rv>
  <rv s="1">
    <fb>-23.086388888889001</fb>
    <v>9</v>
  </rv>
  <rv s="4">
    <v>https://www.bing.com/search?q=louveira+brazil&amp;form=skydnc</v>
    <v>Learn more on Bing</v>
  </rv>
  <rv s="1">
    <fb>-46.950555555556001</fb>
    <v>9</v>
  </rv>
  <rv s="1">
    <fb>49993</fb>
    <v>8</v>
  </rv>
  <rv s="9">
    <v>#VALUE!</v>
    <v>en-US</v>
    <v>2f673565-9c2e-bf17-699c-a259fd5b2283</v>
    <v>536870912</v>
    <v>1</v>
    <v>10257</v>
    <v>72</v>
    <v>Louveira</v>
    <v>4</v>
    <v>5</v>
    <v>Map</v>
    <v>6</v>
    <v>57</v>
    <v>74</v>
    <v>41516</v>
    <v>414</v>
    <v>Louveira is a municipality in the state of São Paulo in Brazil. The population is 49,993 in an area of 55.1 km². The elevation is 690 m. In telecommunications, the city was served by Telecomunicações de São Paulo. In July 1998, this company was ...</v>
    <v>41517</v>
    <v>41518</v>
    <v>41519</v>
    <v>41520</v>
    <v>Louveira</v>
    <v>41521</v>
    <v>6951</v>
    <v>Louveira</v>
    <v>mdp/vdpid/6461036469963194369</v>
  </rv>
  <rv s="0">
    <v>536870912</v>
    <v>Lucélia</v>
    <v>ac1ba12e-5574-6c6a-4741-d0da2e54a550</v>
    <v>en-US</v>
    <v>Map</v>
  </rv>
  <rv s="1">
    <fb>314.45499999999998</fb>
    <v>8</v>
  </rv>
  <rv s="2">
    <v>4633</v>
    <v>6</v>
    <v>10258</v>
    <v>7</v>
    <v>0</v>
    <v>Image of Lucélia</v>
  </rv>
  <rv s="1">
    <fb>-21.720277777778001</fb>
    <v>9</v>
  </rv>
  <rv s="4">
    <v>https://www.bing.com/search?q=luc%c3%a9lia+brazil&amp;form=skydnc</v>
    <v>Learn more on Bing</v>
  </rv>
  <rv s="1">
    <fb>-51.018888888889002</fb>
    <v>9</v>
  </rv>
  <rv s="1">
    <fb>21886</fb>
    <v>8</v>
  </rv>
  <rv s="9">
    <v>#VALUE!</v>
    <v>en-US</v>
    <v>ac1ba12e-5574-6c6a-4741-d0da2e54a550</v>
    <v>536870912</v>
    <v>1</v>
    <v>10259</v>
    <v>72</v>
    <v>Lucélia</v>
    <v>4</v>
    <v>5</v>
    <v>Map</v>
    <v>6</v>
    <v>57</v>
    <v>74</v>
    <v>41524</v>
    <v>414</v>
    <v>Lucélia is a municipality in the state of São Paulo in Brazil. The population is 21,886 in an area of 315 km². The elevation is 438 m. The municipality was created by state law in 1944. In telecommunications, the city was served by ...</v>
    <v>41525</v>
    <v>41526</v>
    <v>41527</v>
    <v>41528</v>
    <v>Lucélia</v>
    <v>41529</v>
    <v>6951</v>
    <v>Lucélia</v>
    <v>mdp/vdpid/6410795382103605249</v>
  </rv>
  <rv s="0">
    <v>536870912</v>
    <v>Lucianópolis</v>
    <v>b977d1e4-4657-e59b-dd6f-727adf1357c3</v>
    <v>en-US</v>
    <v>Map</v>
  </rv>
  <rv s="1">
    <fb>190.90799999999999</fb>
    <v>8</v>
  </rv>
  <rv s="2">
    <v>4634</v>
    <v>6</v>
    <v>10260</v>
    <v>7</v>
    <v>0</v>
    <v>Image of Lucianópolis</v>
  </rv>
  <rv s="1">
    <fb>-22.431111111111001</fb>
    <v>9</v>
  </rv>
  <rv s="4">
    <v>https://www.bing.com/search?q=lucian%c3%b3polis+brazil&amp;form=skydnc</v>
    <v>Learn more on Bing</v>
  </rv>
  <rv s="1">
    <fb>-49.522500000000001</fb>
    <v>9</v>
  </rv>
  <rv s="1">
    <fb>2403</fb>
    <v>8</v>
  </rv>
  <rv s="12">
    <v>#VALUE!</v>
    <v>en-US</v>
    <v>b977d1e4-4657-e59b-dd6f-727adf1357c3</v>
    <v>536870912</v>
    <v>1</v>
    <v>10261</v>
    <v>120</v>
    <v>Lucianópolis</v>
    <v>4</v>
    <v>5</v>
    <v>Map</v>
    <v>6</v>
    <v>57</v>
    <v>74</v>
    <v>41532</v>
    <v>3</v>
    <v>Lucianópolis is a municipality in the state of São Paulo in Brazil. The population is 2,403 in an area of 190 square kilometres. The elevation is 561 metres.</v>
    <v>41533</v>
    <v>41534</v>
    <v>41535</v>
    <v>41536</v>
    <v>Lucianópolis</v>
    <v>41537</v>
    <v>Lucianópolis</v>
    <v>mdp/vdpid/6412419042094612481</v>
  </rv>
  <rv s="0">
    <v>536870912</v>
    <v>Luís Antônio</v>
    <v>f968caf9-9c62-1352-6546-28ca6373de88</v>
    <v>en-US</v>
    <v>Map</v>
  </rv>
  <rv s="1">
    <fb>598.43899999999996</fb>
    <v>8</v>
  </rv>
  <rv s="2">
    <v>4635</v>
    <v>6</v>
    <v>10262</v>
    <v>7</v>
    <v>0</v>
    <v>Image of Luís Antônio</v>
  </rv>
  <rv s="1">
    <fb>-21.555</fb>
    <v>9</v>
  </rv>
  <rv s="4">
    <v>https://www.bing.com/search?q=lu%c3%ads+ant%c3%b4nio+brazil&amp;form=skydnc</v>
    <v>Learn more on Bing</v>
  </rv>
  <rv s="1">
    <fb>-47.704444444444</fb>
    <v>9</v>
  </rv>
  <rv s="1">
    <fb>15292</fb>
    <v>8</v>
  </rv>
  <rv s="9">
    <v>#VALUE!</v>
    <v>en-US</v>
    <v>f968caf9-9c62-1352-6546-28ca6373de88</v>
    <v>536870912</v>
    <v>1</v>
    <v>10263</v>
    <v>72</v>
    <v>Luís Antônio</v>
    <v>4</v>
    <v>5</v>
    <v>Map</v>
    <v>6</v>
    <v>57</v>
    <v>74</v>
    <v>41540</v>
    <v>414</v>
    <v>Luís Antônio is a municipality in the state of São Paulo in Brazil. The population is 15,292 in an area of 598 km². The elevation is 675 m. The municipality contains the 22,420 hectares Jataí Ecological Station, created in 1982.</v>
    <v>41541</v>
    <v>41542</v>
    <v>41543</v>
    <v>41544</v>
    <v>Luís Antônio</v>
    <v>41545</v>
    <v>6951</v>
    <v>Luís Antônio</v>
    <v>mdp/vdpid/6412863689908551681</v>
  </rv>
  <rv s="0">
    <v>536870912</v>
    <v>Luiziânia</v>
    <v>fd5dbab2-86e5-c9cd-6032-5db3a695f044</v>
    <v>en-US</v>
    <v>Map</v>
  </rv>
  <rv s="1">
    <fb>167.00800000000001</fb>
    <v>8</v>
  </rv>
  <rv s="2">
    <v>4636</v>
    <v>6</v>
    <v>10264</v>
    <v>7</v>
    <v>0</v>
    <v>Image of Luiziânia</v>
  </rv>
  <rv s="4">
    <v>https://www.bing.com/search?q=luizi%c3%a2nia+brazil&amp;form=skydnc</v>
    <v>Learn more on Bing</v>
  </rv>
  <rv s="1">
    <fb>-50.326666666667002</fb>
    <v>9</v>
  </rv>
  <rv s="1">
    <fb>5855</fb>
    <v>8</v>
  </rv>
  <rv s="12">
    <v>#VALUE!</v>
    <v>en-US</v>
    <v>fd5dbab2-86e5-c9cd-6032-5db3a695f044</v>
    <v>536870912</v>
    <v>1</v>
    <v>10265</v>
    <v>120</v>
    <v>Luiziânia</v>
    <v>4</v>
    <v>5</v>
    <v>Map</v>
    <v>6</v>
    <v>57</v>
    <v>74</v>
    <v>41548</v>
    <v>3</v>
    <v>Luiziânia is a municipality in the state of São Paulo in Brazil. The population is 5,855 in an area of 167 km². The elevation is 426 m.</v>
    <v>41549</v>
    <v>40488</v>
    <v>41550</v>
    <v>41551</v>
    <v>Luiziânia</v>
    <v>41552</v>
    <v>Luiziânia</v>
    <v>mdp/vdpid/6412306513884348417</v>
  </rv>
  <rv s="0">
    <v>536870912</v>
    <v>Lupércio</v>
    <v>febe316f-1187-a9c2-13a6-00f44bf9a0ff</v>
    <v>en-US</v>
    <v>Map</v>
  </rv>
  <rv s="1">
    <fb>155.02500000000001</fb>
    <v>8</v>
  </rv>
  <rv s="2">
    <v>4637</v>
    <v>6</v>
    <v>10266</v>
    <v>7</v>
    <v>0</v>
    <v>Image of Lupércio</v>
  </rv>
  <rv s="1">
    <fb>-22.414999999999999</fb>
    <v>9</v>
  </rv>
  <rv s="4">
    <v>https://www.bing.com/search?q=lup%c3%a9rcio+brazil&amp;form=skydnc</v>
    <v>Learn more on Bing</v>
  </rv>
  <rv s="1">
    <fb>-49.817222222222</fb>
    <v>9</v>
  </rv>
  <rv s="12">
    <v>#VALUE!</v>
    <v>en-US</v>
    <v>febe316f-1187-a9c2-13a6-00f44bf9a0ff</v>
    <v>536870912</v>
    <v>1</v>
    <v>10267</v>
    <v>120</v>
    <v>Lupércio</v>
    <v>4</v>
    <v>5</v>
    <v>Map</v>
    <v>6</v>
    <v>57</v>
    <v>74</v>
    <v>41555</v>
    <v>3</v>
    <v>Lupércio is a municipality in the state of São Paulo in Brazil. The population is 4,596 in an area of 155 km². The elevation is 661 m.</v>
    <v>41556</v>
    <v>41557</v>
    <v>41558</v>
    <v>41559</v>
    <v>Lupércio</v>
    <v>27113</v>
    <v>Lupércio</v>
    <v>mdp/vdpid/6412409948105342977</v>
  </rv>
  <rv s="0">
    <v>536870912</v>
    <v>Lutécia</v>
    <v>e8a55c74-9e99-add3-c8a8-f12db9b6ee2b</v>
    <v>en-US</v>
    <v>Map</v>
  </rv>
  <rv s="1">
    <fb>474.62700000000001</fb>
    <v>8</v>
  </rv>
  <rv s="2">
    <v>4638</v>
    <v>6</v>
    <v>10268</v>
    <v>7</v>
    <v>0</v>
    <v>Image of Lutécia</v>
  </rv>
  <rv s="1">
    <fb>-22.34</fb>
    <v>9</v>
  </rv>
  <rv s="4">
    <v>https://www.bing.com/search?q=lut%c3%a9cia+brazil&amp;form=skydnc</v>
    <v>Learn more on Bing</v>
  </rv>
  <rv s="1">
    <fb>-50.392222222222003</fb>
    <v>9</v>
  </rv>
  <rv s="1">
    <fb>2636</fb>
    <v>8</v>
  </rv>
  <rv s="9">
    <v>#VALUE!</v>
    <v>en-US</v>
    <v>e8a55c74-9e99-add3-c8a8-f12db9b6ee2b</v>
    <v>536870912</v>
    <v>1</v>
    <v>10269</v>
    <v>72</v>
    <v>Lutécia</v>
    <v>4</v>
    <v>5</v>
    <v>Map</v>
    <v>6</v>
    <v>57</v>
    <v>74</v>
    <v>41562</v>
    <v>414</v>
    <v>Lutécia is a municipality in the state of São Paulo in Brazil. The population is 2,636 in an area of 475 km². The elevation is 581 m. The municipality was created by state law in 1944. In telecommunications, the city was served by Companhia de ...</v>
    <v>41563</v>
    <v>41564</v>
    <v>41565</v>
    <v>41566</v>
    <v>Lutécia</v>
    <v>41567</v>
    <v>6951</v>
    <v>Lutécia</v>
    <v>mdp/vdpid/6412376241671766017</v>
  </rv>
  <rv s="0">
    <v>536870912</v>
    <v>Macatuba</v>
    <v>5566f9dd-80c2-3bee-4880-31268e8d0344</v>
    <v>en-US</v>
    <v>Map</v>
  </rv>
  <rv s="1">
    <fb>226.18199999999999</fb>
    <v>8</v>
  </rv>
  <rv s="2">
    <v>4639</v>
    <v>6</v>
    <v>10270</v>
    <v>7</v>
    <v>0</v>
    <v>Image of Macatuba</v>
  </rv>
  <rv s="1">
    <fb>-22.502222222221999</fb>
    <v>9</v>
  </rv>
  <rv s="4">
    <v>https://www.bing.com/search?q=macatuba+brazil&amp;form=skydnc</v>
    <v>Learn more on Bing</v>
  </rv>
  <rv s="1">
    <fb>-48.711388888888997</fb>
    <v>9</v>
  </rv>
  <rv s="1">
    <fb>17214</fb>
    <v>8</v>
  </rv>
  <rv s="12">
    <v>#VALUE!</v>
    <v>en-US</v>
    <v>5566f9dd-80c2-3bee-4880-31268e8d0344</v>
    <v>536870912</v>
    <v>1</v>
    <v>10271</v>
    <v>120</v>
    <v>Macatuba</v>
    <v>4</v>
    <v>5</v>
    <v>Map</v>
    <v>6</v>
    <v>57</v>
    <v>74</v>
    <v>41570</v>
    <v>3</v>
    <v>Macatuba is a municipality in the state of São Paulo in Brazil. The population is 17,214 in an area of 225 km². The elevation is 515 m.</v>
    <v>41571</v>
    <v>41572</v>
    <v>41573</v>
    <v>41574</v>
    <v>Macatuba</v>
    <v>41575</v>
    <v>Macatuba</v>
    <v>mdp/vdpid/6460565596693069825</v>
  </rv>
  <rv s="0">
    <v>536870912</v>
    <v>Macaubal</v>
    <v>9270f73c-6824-934e-a845-6db1ae3fed2f</v>
    <v>en-US</v>
    <v>Map</v>
  </rv>
  <rv s="1">
    <fb>510.1</fb>
    <v>8</v>
  </rv>
  <rv s="2">
    <v>4640</v>
    <v>6</v>
    <v>10272</v>
    <v>7</v>
    <v>0</v>
    <v>Image of Macaubal</v>
  </rv>
  <rv s="1">
    <fb>-20.805833333332998</fb>
    <v>9</v>
  </rv>
  <rv s="4">
    <v>https://www.bing.com/search?q=macaubal+brazil&amp;form=skydnc</v>
    <v>Learn more on Bing</v>
  </rv>
  <rv s="1">
    <fb>-49.963888888889002</fb>
    <v>9</v>
  </rv>
  <rv s="1">
    <fb>8147</fb>
    <v>8</v>
  </rv>
  <rv s="9">
    <v>#VALUE!</v>
    <v>en-US</v>
    <v>9270f73c-6824-934e-a845-6db1ae3fed2f</v>
    <v>536870912</v>
    <v>1</v>
    <v>10273</v>
    <v>72</v>
    <v>Macaubal</v>
    <v>4</v>
    <v>5</v>
    <v>Map</v>
    <v>6</v>
    <v>57</v>
    <v>74</v>
    <v>41578</v>
    <v>414</v>
    <v>Macaubal is a municipality in the state of São Paulo in Brazil. The population is 8,147 in an area of 248 km². The elevation is 516 m. The municipality was created by state law in 1948. In telecommunications, the city was served by Companhia de ...</v>
    <v>41579</v>
    <v>41580</v>
    <v>41581</v>
    <v>41582</v>
    <v>Macaubal</v>
    <v>41583</v>
    <v>6951</v>
    <v>Macaubal</v>
    <v>mdp/vdpid/6412099806033870849</v>
  </rv>
  <rv s="0">
    <v>536870912</v>
    <v>Macedônia</v>
    <v>ce12ec51-4afd-4824-9f51-8a099289b1b8</v>
    <v>en-US</v>
    <v>Map</v>
  </rv>
  <rv s="1">
    <fb>327.7</fb>
    <v>8</v>
  </rv>
  <rv s="2">
    <v>4641</v>
    <v>6</v>
    <v>10274</v>
    <v>7</v>
    <v>0</v>
    <v>Image of Macedônia</v>
  </rv>
  <rv s="4">
    <v>https://www.bing.com/search?q=maced%c3%b4nia+brazil&amp;form=skydnc</v>
    <v>Learn more on Bing</v>
  </rv>
  <rv s="1">
    <fb>-50.194444444444002</fb>
    <v>9</v>
  </rv>
  <rv s="1">
    <fb>3692</fb>
    <v>8</v>
  </rv>
  <rv s="12">
    <v>#VALUE!</v>
    <v>en-US</v>
    <v>ce12ec51-4afd-4824-9f51-8a099289b1b8</v>
    <v>536870912</v>
    <v>1</v>
    <v>10275</v>
    <v>120</v>
    <v>Macedônia</v>
    <v>4</v>
    <v>5</v>
    <v>Map</v>
    <v>6</v>
    <v>57</v>
    <v>74</v>
    <v>41586</v>
    <v>3</v>
    <v>Macedônia is a municipality in the Brazilian state of São Paulo. The population is 3,692 in an area of 328 km². Its elevation is 502 m.</v>
    <v>41587</v>
    <v>6964</v>
    <v>41588</v>
    <v>41589</v>
    <v>Macedônia</v>
    <v>41590</v>
    <v>Macedônia</v>
    <v>mdp/vdpid/6412027661320716289</v>
  </rv>
  <rv s="0">
    <v>536870912</v>
    <v>Magda, São Paulo</v>
    <v>7cae222b-e686-705b-5753-992b3e4c787f</v>
    <v>en-US</v>
    <v>Map</v>
  </rv>
  <rv s="1">
    <fb>312</fb>
    <v>8</v>
  </rv>
  <rv s="1">
    <fb>-20.644968800000001</fb>
    <v>9</v>
  </rv>
  <rv s="4">
    <v>https://www.bing.com/search?q=magda+brazil&amp;form=skydnc</v>
    <v>Learn more on Bing</v>
  </rv>
  <rv s="1">
    <fb>-50.225205899999999</fb>
    <v>9</v>
  </rv>
  <rv s="1">
    <fb>3102</fb>
    <v>8</v>
  </rv>
  <rv s="24">
    <v>#VALUE!</v>
    <v>en-US</v>
    <v>7cae222b-e686-705b-5753-992b3e4c787f</v>
    <v>536870912</v>
    <v>1</v>
    <v>10277</v>
    <v>1312</v>
    <v>Magda, São Paulo</v>
    <v>4</v>
    <v>137</v>
    <v>Map</v>
    <v>6</v>
    <v>57</v>
    <v>41593</v>
    <v>3</v>
    <v>Magda is a municipality in the state of São Paulo in Brazil. The population is 3,102 in an area of 312 km². The elevation is 526 m.</v>
    <v>41594</v>
    <v>41595</v>
    <v>41596</v>
    <v>Magda, São Paulo</v>
    <v>41597</v>
    <v>Magda, São Paulo</v>
    <v>mdp/vdpid/6412084045852704769</v>
  </rv>
  <rv s="0">
    <v>536870912</v>
    <v>Mairinque</v>
    <v>3cdde2ab-8812-7fc3-2385-7f8702e7bf8c</v>
    <v>en-US</v>
    <v>Map</v>
  </rv>
  <rv s="1">
    <fb>209.75700000000001</fb>
    <v>8</v>
  </rv>
  <rv s="2">
    <v>4642</v>
    <v>6</v>
    <v>10278</v>
    <v>7</v>
    <v>0</v>
    <v>Image of Mairinque</v>
  </rv>
  <rv s="1">
    <fb>-23.546388888888998</fb>
    <v>9</v>
  </rv>
  <rv s="4">
    <v>https://www.bing.com/search?q=mairinque+brazil&amp;form=skydnc</v>
    <v>Learn more on Bing</v>
  </rv>
  <rv s="1">
    <fb>-47.183611111110999</fb>
    <v>9</v>
  </rv>
  <rv s="1">
    <fb>47441</fb>
    <v>8</v>
  </rv>
  <rv s="9">
    <v>#VALUE!</v>
    <v>en-US</v>
    <v>3cdde2ab-8812-7fc3-2385-7f8702e7bf8c</v>
    <v>536870912</v>
    <v>1</v>
    <v>10279</v>
    <v>72</v>
    <v>Mairinque</v>
    <v>4</v>
    <v>5</v>
    <v>Map</v>
    <v>6</v>
    <v>57</v>
    <v>74</v>
    <v>41600</v>
    <v>414</v>
    <v>Mairinque is a municipality near Sorocaba, in the state of São Paulo in Brazil. It is part of the Metropolitan Region of Sorocaba. The population is 47,441 in an area of 210.15 km². It is at an elevation of 850 m. It is situated in the central ...</v>
    <v>41601</v>
    <v>41602</v>
    <v>41603</v>
    <v>41604</v>
    <v>Mairinque</v>
    <v>41605</v>
    <v>6951</v>
    <v>Mairinque</v>
    <v>mdp/vdpid/6461063022491205633</v>
  </rv>
  <rv s="0">
    <v>536870912</v>
    <v>Mairiporã</v>
    <v>465878c3-3554-394c-10bb-69237e83200c</v>
    <v>en-US</v>
    <v>Map</v>
  </rv>
  <rv s="1">
    <fb>320.697</fb>
    <v>8</v>
  </rv>
  <rv s="2">
    <v>4643</v>
    <v>6</v>
    <v>10280</v>
    <v>7</v>
    <v>0</v>
    <v>Image of Mairiporã</v>
  </rv>
  <rv s="1">
    <fb>-23.318888888888999</fb>
    <v>9</v>
  </rv>
  <rv s="4">
    <v>https://www.bing.com/search?q=prefeitura+de+mairipor%c3%a3&amp;form=skydnc</v>
    <v>Learn more on Bing</v>
  </rv>
  <rv s="1">
    <fb>-46.586944444444001</fb>
    <v>9</v>
  </rv>
  <rv s="1">
    <fb>101937</fb>
    <v>8</v>
  </rv>
  <rv s="9">
    <v>#VALUE!</v>
    <v>en-US</v>
    <v>465878c3-3554-394c-10bb-69237e83200c</v>
    <v>536870912</v>
    <v>1</v>
    <v>10281</v>
    <v>72</v>
    <v>Mairiporã</v>
    <v>4</v>
    <v>5</v>
    <v>Map</v>
    <v>6</v>
    <v>57</v>
    <v>74</v>
    <v>41608</v>
    <v>414</v>
    <v>Mairiporã is a Brazilian municipality in São Paulo state. It is part of the São Paulo metropolitan area. The population is 101,937 in an area of 321 km². It became a municipality in 1889, separating from Guarulhos, it was named "Juqueri", and it ...</v>
    <v>41609</v>
    <v>41610</v>
    <v>41611</v>
    <v>41612</v>
    <v>Mairiporã</v>
    <v>41613</v>
    <v>6951</v>
    <v>Mairiporã</v>
    <v>mdp/vdpid/6461094284954173441</v>
  </rv>
  <rv s="0">
    <v>536870912</v>
    <v>Manduri</v>
    <v>33982683-c044-1315-961c-61b1424379fc</v>
    <v>en-US</v>
    <v>Map</v>
  </rv>
  <rv s="1">
    <fb>228.86600000000001</fb>
    <v>8</v>
  </rv>
  <rv s="2">
    <v>4644</v>
    <v>6</v>
    <v>10282</v>
    <v>7</v>
    <v>0</v>
    <v>Image of Manduri</v>
  </rv>
  <rv s="1">
    <fb>-23.003333333333</fb>
    <v>9</v>
  </rv>
  <rv s="4">
    <v>https://www.bing.com/search?q=manduri+brazil&amp;form=skydnc</v>
    <v>Learn more on Bing</v>
  </rv>
  <rv s="1">
    <fb>-49.321944444444</fb>
    <v>9</v>
  </rv>
  <rv s="1">
    <fb>9910</fb>
    <v>8</v>
  </rv>
  <rv s="12">
    <v>#VALUE!</v>
    <v>en-US</v>
    <v>33982683-c044-1315-961c-61b1424379fc</v>
    <v>536870912</v>
    <v>1</v>
    <v>10283</v>
    <v>120</v>
    <v>Manduri</v>
    <v>4</v>
    <v>5</v>
    <v>Map</v>
    <v>6</v>
    <v>57</v>
    <v>74</v>
    <v>41616</v>
    <v>3</v>
    <v>Manduri is a municipality in the state of São Paulo in Brazil. The population is 9,910 in an area of 229 km². The elevation is 710 m.</v>
    <v>41617</v>
    <v>41618</v>
    <v>41619</v>
    <v>41620</v>
    <v>Manduri</v>
    <v>41621</v>
    <v>Manduri</v>
    <v>mdp/vdpid/6460482577089167361</v>
  </rv>
  <rv s="0">
    <v>536870912</v>
    <v>Marabá Paulista</v>
    <v>8153ea0a-5d47-2ad9-f083-0f32f85176cb</v>
    <v>en-US</v>
    <v>Map</v>
  </rv>
  <rv s="1">
    <fb>917.11900000000003</fb>
    <v>8</v>
  </rv>
  <rv s="2">
    <v>4645</v>
    <v>6</v>
    <v>10284</v>
    <v>7</v>
    <v>0</v>
    <v>Image of Marabá Paulista</v>
  </rv>
  <rv s="1">
    <fb>-22.108055555556</fb>
    <v>9</v>
  </rv>
  <rv s="4">
    <v>https://www.bing.com/search?q=marab%c3%a1+paulista+brazil&amp;form=skydnc</v>
    <v>Learn more on Bing</v>
  </rv>
  <rv s="1">
    <fb>-51.962499999999999</fb>
    <v>9</v>
  </rv>
  <rv s="1">
    <fb>5948</fb>
    <v>8</v>
  </rv>
  <rv s="9">
    <v>#VALUE!</v>
    <v>en-US</v>
    <v>8153ea0a-5d47-2ad9-f083-0f32f85176cb</v>
    <v>536870912</v>
    <v>1</v>
    <v>10285</v>
    <v>72</v>
    <v>Marabá Paulista</v>
    <v>4</v>
    <v>5</v>
    <v>Map</v>
    <v>6</v>
    <v>57</v>
    <v>74</v>
    <v>41624</v>
    <v>414</v>
    <v>Marabá Paulista is a municipality in the state of São Paulo in Brazil. The population is 5,948 in an area of 920 km². The elevation is 401 m. The municipality contains part of the 246,800 hectares Great Pontal Reserve, created in 1942. It also ...</v>
    <v>41625</v>
    <v>41626</v>
    <v>41627</v>
    <v>41628</v>
    <v>Marabá Paulista</v>
    <v>41629</v>
    <v>6951</v>
    <v>Marabá Paulista</v>
    <v>mdp/vdpid/6410809677382156289</v>
  </rv>
  <rv s="0">
    <v>536870912</v>
    <v>Maracaí</v>
    <v>61ef0531-e05d-7a35-ad4a-3d85fdc87e42</v>
    <v>en-US</v>
    <v>Map</v>
  </rv>
  <rv s="1">
    <fb>533.024</fb>
    <v>8</v>
  </rv>
  <rv s="2">
    <v>4646</v>
    <v>6</v>
    <v>10286</v>
    <v>7</v>
    <v>0</v>
    <v>Image of Maracaí</v>
  </rv>
  <rv s="1">
    <fb>-22.610555555556001</fb>
    <v>9</v>
  </rv>
  <rv s="4">
    <v>https://www.bing.com/search?q=maraca%c3%ad+brazil&amp;form=skydnc</v>
    <v>Learn more on Bing</v>
  </rv>
  <rv s="1">
    <fb>-50.667222222222001</fb>
    <v>9</v>
  </rv>
  <rv s="1">
    <fb>14036</fb>
    <v>8</v>
  </rv>
  <rv s="12">
    <v>#VALUE!</v>
    <v>en-US</v>
    <v>61ef0531-e05d-7a35-ad4a-3d85fdc87e42</v>
    <v>536870912</v>
    <v>1</v>
    <v>10287</v>
    <v>120</v>
    <v>Maracaí</v>
    <v>4</v>
    <v>5</v>
    <v>Map</v>
    <v>6</v>
    <v>57</v>
    <v>74</v>
    <v>41632</v>
    <v>3</v>
    <v>Maracaí is a municipality in the state of São Paulo in Brazil. The population is 14,036 in an area of 534 km². The elevation is 435 m.</v>
    <v>41633</v>
    <v>41634</v>
    <v>41635</v>
    <v>41636</v>
    <v>Maracaí</v>
    <v>41637</v>
    <v>Maracaí</v>
    <v>mdp/vdpid/6460415382913024001</v>
  </rv>
  <rv s="0">
    <v>536870912</v>
    <v>Marapoama</v>
    <v>2f5a2d6a-a321-f430-3288-9069031df83c</v>
    <v>en-US</v>
    <v>Map</v>
  </rv>
  <rv s="1">
    <fb>111.3</fb>
    <v>8</v>
  </rv>
  <rv s="2">
    <v>4647</v>
    <v>6</v>
    <v>10288</v>
    <v>7</v>
    <v>0</v>
    <v>Image of Marapoama</v>
  </rv>
  <rv s="1">
    <fb>-21.25</fb>
    <v>9</v>
  </rv>
  <rv s="4">
    <v>https://www.bing.com/search?q=marapoama+brazil&amp;form=skydnc</v>
    <v>Learn more on Bing</v>
  </rv>
  <rv s="1">
    <fb>-49.133333333332999</fb>
    <v>9</v>
  </rv>
  <rv s="1">
    <fb>3292</fb>
    <v>8</v>
  </rv>
  <rv s="12">
    <v>#VALUE!</v>
    <v>en-US</v>
    <v>2f5a2d6a-a321-f430-3288-9069031df83c</v>
    <v>536870912</v>
    <v>1</v>
    <v>10289</v>
    <v>120</v>
    <v>Marapoama</v>
    <v>4</v>
    <v>5</v>
    <v>Map</v>
    <v>6</v>
    <v>7</v>
    <v>74</v>
    <v>41640</v>
    <v>3</v>
    <v>Marapoama is a municipality in the state of São Paulo in Brazil. The population is 3,064 in an area of 111 km². The elevation is 467.0 m.</v>
    <v>41641</v>
    <v>41642</v>
    <v>41643</v>
    <v>41644</v>
    <v>Marapoama</v>
    <v>41645</v>
    <v>Marapoama</v>
    <v>mdp/vdpid/6412424297607856129</v>
  </rv>
  <rv s="0">
    <v>536870912</v>
    <v>Mariápolis</v>
    <v>a4bbdc2e-fead-4477-ae9e-359c89e4b7fb</v>
    <v>en-US</v>
    <v>Map</v>
  </rv>
  <rv s="1">
    <fb>186.09800000000001</fb>
    <v>8</v>
  </rv>
  <rv s="2">
    <v>4648</v>
    <v>6</v>
    <v>10290</v>
    <v>7</v>
    <v>0</v>
    <v>Image of Mariápolis</v>
  </rv>
  <rv s="1">
    <fb>-21.798888888889</fb>
    <v>9</v>
  </rv>
  <rv s="4">
    <v>https://www.bing.com/search?q=mari%c3%a1polis&amp;form=skydnc</v>
    <v>Learn more on Bing</v>
  </rv>
  <rv s="1">
    <fb>-51.181388888889003</fb>
    <v>9</v>
  </rv>
  <rv s="1">
    <fb>4091</fb>
    <v>8</v>
  </rv>
  <rv s="18">
    <v>#VALUE!</v>
    <v>en-US</v>
    <v>a4bbdc2e-fead-4477-ae9e-359c89e4b7fb</v>
    <v>536870912</v>
    <v>1</v>
    <v>10291</v>
    <v>250</v>
    <v>Mariápolis</v>
    <v>251</v>
    <v>5</v>
    <v>Map</v>
    <v>6</v>
    <v>57</v>
    <v>74</v>
    <v>41648</v>
    <v>414</v>
    <v>Mariápolis is a municipality in the state of São Paulo in Brazil. The population is 4,091 in an area of 187 km². The elevation is 410 m. The town was founded in 1943 by Jan Antonín Baťa as part of his expansion of the Bata shoe company, founded ...</v>
    <v>41649</v>
    <v>41650</v>
    <v>41651</v>
    <v>41652</v>
    <v>Mariápolis</v>
    <v>41653</v>
    <v>Mariápolis</v>
  </rv>
  <rv s="0">
    <v>536870912</v>
    <v>Marília</v>
    <v>6f58354a-88f6-15cc-fe4b-59f47130b15d</v>
    <v>en-US</v>
    <v>Map</v>
  </rv>
  <rv s="1">
    <fb>1170.0540000000001</fb>
    <v>8</v>
  </rv>
  <rv s="2">
    <v>4649</v>
    <v>6</v>
    <v>10292</v>
    <v>7</v>
    <v>0</v>
    <v>Image of Marília</v>
  </rv>
  <rv s="1">
    <fb>-22.213888888888999</fb>
    <v>9</v>
  </rv>
  <rv s="0">
    <v>805306368</v>
    <v>Daniel Alonso (Mayor)</v>
    <v>69f86af4-2024-9e0d-0a86-40cde27beb88</v>
    <v>en-US</v>
    <v>Generic</v>
  </rv>
  <rv s="3">
    <v>1215</v>
  </rv>
  <rv s="4">
    <v>https://www.bing.com/search?q=mar%c3%adlia&amp;form=skydnc</v>
    <v>Learn more on Bing</v>
  </rv>
  <rv s="1">
    <fb>240590</fb>
    <v>8</v>
  </rv>
  <rv s="8">
    <v>#VALUE!</v>
    <v>en-US</v>
    <v>6f58354a-88f6-15cc-fe4b-59f47130b15d</v>
    <v>536870912</v>
    <v>1</v>
    <v>10293</v>
    <v>67</v>
    <v>Marília</v>
    <v>4</v>
    <v>5</v>
    <v>Map</v>
    <v>6</v>
    <v>57</v>
    <v>74</v>
    <v>41656</v>
    <v>3</v>
    <v>Marília is a Brazilian municipality in the midwestern region of the state of São Paulo. Its distance from the state capital São Paulo is 443 km by highway, 529 km by railway and 376 km in a straight line. It is located at an altitude of 675 ...</v>
    <v>41657</v>
    <v>41658</v>
    <v>41660</v>
    <v>41661</v>
    <v>21266</v>
    <v>Marília</v>
    <v>41662</v>
    <v>Marília</v>
    <v>mdp/vdpid/6412392493609910273</v>
  </rv>
  <rv s="0">
    <v>536870912</v>
    <v>Marinópolis</v>
    <v>21c2efba-f68c-3408-4392-2e1639f96a3b</v>
    <v>en-US</v>
    <v>Map</v>
  </rv>
  <rv s="1">
    <fb>77.8</fb>
    <v>8</v>
  </rv>
  <rv s="2">
    <v>4650</v>
    <v>6</v>
    <v>10294</v>
    <v>7</v>
    <v>0</v>
    <v>Image of Marinópolis</v>
  </rv>
  <rv s="1">
    <fb>-20.440555555555999</fb>
    <v>9</v>
  </rv>
  <rv s="4">
    <v>https://www.bing.com/search?q=marin%c3%b3polis+brazil&amp;form=skydnc</v>
    <v>Learn more on Bing</v>
  </rv>
  <rv s="1">
    <fb>-50.823055555556003</fb>
    <v>9</v>
  </rv>
  <rv s="1">
    <fb>2106</fb>
    <v>8</v>
  </rv>
  <rv s="12">
    <v>#VALUE!</v>
    <v>en-US</v>
    <v>21c2efba-f68c-3408-4392-2e1639f96a3b</v>
    <v>536870912</v>
    <v>1</v>
    <v>10295</v>
    <v>120</v>
    <v>Marinópolis</v>
    <v>4</v>
    <v>5</v>
    <v>Map</v>
    <v>6</v>
    <v>57</v>
    <v>74</v>
    <v>41665</v>
    <v>3</v>
    <v>Marinópolis is a municipality in the state of São Paulo in Brazil. The population is 2,106 in an area of 77.8 km². The elevation is 408 m.</v>
    <v>41666</v>
    <v>41667</v>
    <v>41668</v>
    <v>41669</v>
    <v>Marinópolis</v>
    <v>41670</v>
    <v>Marinópolis</v>
    <v>mdp/vdpid/6410567189836857345</v>
  </rv>
  <rv s="0">
    <v>536870912</v>
    <v>Martinópolis</v>
    <v>52e33d4d-90c4-8f07-9826-a63db9c3b66d</v>
    <v>en-US</v>
    <v>Map</v>
  </rv>
  <rv s="1">
    <fb>1253.1579999999999</fb>
    <v>8</v>
  </rv>
  <rv s="2">
    <v>4651</v>
    <v>6</v>
    <v>10296</v>
    <v>7</v>
    <v>0</v>
    <v>Image of Martinópolis</v>
  </rv>
  <rv s="1">
    <fb>-22.146149999999999</fb>
    <v>9</v>
  </rv>
  <rv s="4">
    <v>https://www.bing.com/search?q=martin%c3%b3polis+brazil&amp;form=skydnc</v>
    <v>Learn more on Bing</v>
  </rv>
  <rv s="1">
    <fb>-51.170949999999998</fb>
    <v>9</v>
  </rv>
  <rv s="1">
    <fb>26628</fb>
    <v>8</v>
  </rv>
  <rv s="9">
    <v>#VALUE!</v>
    <v>en-US</v>
    <v>52e33d4d-90c4-8f07-9826-a63db9c3b66d</v>
    <v>536870912</v>
    <v>1</v>
    <v>10297</v>
    <v>72</v>
    <v>Martinópolis</v>
    <v>4</v>
    <v>5</v>
    <v>Map</v>
    <v>6</v>
    <v>57</v>
    <v>74</v>
    <v>41673</v>
    <v>414</v>
    <v>Martinópolis is a municipality in the state of São Paulo in Brazil. The population is 26,628 in an area of 1254 km². The elevation is 488 m. The municipality was created by state law in 1938. In telecommunications, the city was served by ...</v>
    <v>41674</v>
    <v>41675</v>
    <v>41676</v>
    <v>41677</v>
    <v>Martinópolis</v>
    <v>41678</v>
    <v>6951</v>
    <v>Martinópolis</v>
    <v>mdp/vdpid/6410857218693922817</v>
  </rv>
  <rv s="0">
    <v>536870912</v>
    <v>Matão</v>
    <v>b153563f-6a49-e853-8c85-21d2a2ae7d70</v>
    <v>en-US</v>
    <v>Map</v>
  </rv>
  <rv s="1">
    <fb>524.899</fb>
    <v>8</v>
  </rv>
  <rv s="2">
    <v>4652</v>
    <v>6</v>
    <v>10298</v>
    <v>7</v>
    <v>0</v>
    <v>Image of Matão</v>
  </rv>
  <rv s="1">
    <fb>-21.603333333333001</fb>
    <v>9</v>
  </rv>
  <rv s="0">
    <v>805306368</v>
    <v>Chico Dumont (Mayor)</v>
    <v>06f3e600-db2b-be11-8dde-39028dc940b4</v>
    <v>en-US</v>
    <v>Generic</v>
  </rv>
  <rv s="3">
    <v>1216</v>
  </rv>
  <rv s="4">
    <v>https://www.bing.com/search?q=mat%c3%a3o+brazil&amp;form=skydnc</v>
    <v>Learn more on Bing</v>
  </rv>
  <rv s="1">
    <fb>-48.365833333333001</fb>
    <v>9</v>
  </rv>
  <rv s="1">
    <fb>83626</fb>
    <v>8</v>
  </rv>
  <rv s="8">
    <v>#VALUE!</v>
    <v>en-US</v>
    <v>b153563f-6a49-e853-8c85-21d2a2ae7d70</v>
    <v>536870912</v>
    <v>1</v>
    <v>10299</v>
    <v>67</v>
    <v>Matão</v>
    <v>4</v>
    <v>5</v>
    <v>Map</v>
    <v>6</v>
    <v>57</v>
    <v>74</v>
    <v>41681</v>
    <v>3</v>
    <v>Matão is a municipality in the state of São Paulo in Brazil. As of 2020, the town had an estimated population of 83,626 and a population density of 146.3 persons per km². The total area the city is 524.899 square kilometres. Matão sits at an ...</v>
    <v>41682</v>
    <v>41683</v>
    <v>41685</v>
    <v>41686</v>
    <v>41687</v>
    <v>Matão</v>
    <v>41688</v>
    <v>Matão</v>
    <v>mdp/vdpid/6412477041416863745</v>
  </rv>
  <rv s="0">
    <v>536870912</v>
    <v>Mauá</v>
    <v>9674b702-1745-09e3-3c08-b1e45d713959</v>
    <v>en-US</v>
    <v>Map</v>
  </rv>
  <rv s="1">
    <fb>62.292999999999999</fb>
    <v>8</v>
  </rv>
  <rv s="2">
    <v>4653</v>
    <v>6</v>
    <v>10300</v>
    <v>7</v>
    <v>0</v>
    <v>Image of Mauá</v>
  </rv>
  <rv s="1">
    <fb>-23.667777777777999</fb>
    <v>9</v>
  </rv>
  <rv s="0">
    <v>805306368</v>
    <v>Francisco Marcelo Oliveira (Mayor)</v>
    <v>b263ae88-fd4d-408c-0514-fa8c93581bcf</v>
    <v>en-US</v>
    <v>Generic</v>
  </rv>
  <rv s="3">
    <v>1217</v>
  </rv>
  <rv s="4">
    <v>https://www.bing.com/search?q=mau%c3%a1+brazil&amp;form=skydnc</v>
    <v>Learn more on Bing</v>
  </rv>
  <rv s="1">
    <fb>-46.460833333332999</fb>
    <v>9</v>
  </rv>
  <rv s="1">
    <fb>418261</fb>
    <v>8</v>
  </rv>
  <rv s="5">
    <v>#VALUE!</v>
    <v>en-US</v>
    <v>9674b702-1745-09e3-3c08-b1e45d713959</v>
    <v>536870912</v>
    <v>1</v>
    <v>10301</v>
    <v>2</v>
    <v>Mauá</v>
    <v>4</v>
    <v>5</v>
    <v>Map</v>
    <v>6</v>
    <v>7</v>
    <v>74</v>
    <v>41691</v>
    <v>3</v>
    <v>Mauá is a municipality in the state of São Paulo, in Brazil. It is part of the metropolitan region of São Paulo. The population as of 2020 is 477,552 inhabitants, the density is 7,500 per square kilometre and the area is 62.6 square kilometres. ...</v>
    <v>41692</v>
    <v>41693</v>
    <v>41695</v>
    <v>41696</v>
    <v>41697</v>
    <v>Mauá</v>
    <v>41698</v>
    <v>6951</v>
    <v>Mauá</v>
    <v>mdp/vdpid/6461112458168762369</v>
  </rv>
  <rv s="0">
    <v>536870912</v>
    <v>Mendonça, São Paulo</v>
    <v>400fc629-2c7c-7d89-7dad-76e752d7c92c</v>
    <v>en-US</v>
    <v>Map</v>
  </rv>
  <rv s="1">
    <fb>195</fb>
    <v>8</v>
  </rv>
  <rv s="2">
    <v>4654</v>
    <v>6</v>
    <v>10302</v>
    <v>7</v>
    <v>0</v>
    <v>Image of Mendonça, São Paulo</v>
  </rv>
  <rv s="4">
    <v>https://www.bing.com/search?q=mendon%c3%a7a+brazil&amp;form=skydnc</v>
    <v>Learn more on Bing</v>
  </rv>
  <rv s="1">
    <fb>-49.530833333333</fb>
    <v>9</v>
  </rv>
  <rv s="1">
    <fb>5565</fb>
    <v>8</v>
  </rv>
  <rv s="12">
    <v>#VALUE!</v>
    <v>en-US</v>
    <v>400fc629-2c7c-7d89-7dad-76e752d7c92c</v>
    <v>536870912</v>
    <v>1</v>
    <v>10303</v>
    <v>120</v>
    <v>Mendonça, São Paulo</v>
    <v>4</v>
    <v>5</v>
    <v>Map</v>
    <v>6</v>
    <v>57</v>
    <v>74</v>
    <v>41701</v>
    <v>3</v>
    <v>Mendonça is a municipality in the state of São Paulo in Brazil. The population is 5,565 in an area of 195 km². The elevation is 484 m.</v>
    <v>41702</v>
    <v>39652</v>
    <v>41703</v>
    <v>41704</v>
    <v>Mendonça, São Paulo</v>
    <v>41705</v>
    <v>Mendonça, São Paulo</v>
    <v>mdp/vdpid/6412326380222021633</v>
  </rv>
  <rv s="0">
    <v>536870912</v>
    <v>Meridiano, São Paulo</v>
    <v>7202ff5c-7833-560a-b11c-4a1b06c42587</v>
    <v>en-US</v>
    <v>Map</v>
  </rv>
  <rv s="1">
    <fb>229.2</fb>
    <v>8</v>
  </rv>
  <rv s="2">
    <v>4655</v>
    <v>6</v>
    <v>10304</v>
    <v>7</v>
    <v>0</v>
    <v>Image of Meridiano, São Paulo</v>
  </rv>
  <rv s="1">
    <fb>-20.359166666667001</fb>
    <v>9</v>
  </rv>
  <rv s="1">
    <fb>-50.173333333332998</fb>
    <v>9</v>
  </rv>
  <rv s="11">
    <v>#VALUE!</v>
    <v>en-US</v>
    <v>7202ff5c-7833-560a-b11c-4a1b06c42587</v>
    <v>536870912</v>
    <v>1</v>
    <v>10305</v>
    <v>113</v>
    <v>Meridiano, São Paulo</v>
    <v>92</v>
    <v>5</v>
    <v>Map</v>
    <v>6</v>
    <v>57</v>
    <v>74</v>
    <v>41708</v>
    <v>414</v>
    <v>Meridiano is a municipality in the state of São Paulo in Brazil. The population is 3,824 in an area of 228.5 km². The elevation is 529 m. In telecommunications, the city was served by Companhia de Telecomunicações do Estado de São Paulo until ...</v>
    <v>41709</v>
    <v>41710</v>
    <v>41711</v>
    <v>Meridiano, São Paulo</v>
    <v>38398</v>
    <v>6951</v>
    <v>Meridiano, São Paulo</v>
    <v>mdp/vdpid/6412032712873345025</v>
  </rv>
  <rv s="0">
    <v>536870912</v>
    <v>Mesópolis</v>
    <v>816d7806-53c8-2179-5c4e-14c03bdaba19</v>
    <v>en-US</v>
    <v>Map</v>
  </rv>
  <rv s="1">
    <fb>148.9</fb>
    <v>8</v>
  </rv>
  <rv s="2">
    <v>4656</v>
    <v>6</v>
    <v>10306</v>
    <v>7</v>
    <v>0</v>
    <v>Image of Mesópolis</v>
  </rv>
  <rv s="1">
    <fb>-19.966111111111001</fb>
    <v>9</v>
  </rv>
  <rv s="4">
    <v>https://www.bing.com/search?q=mes%c3%b3polis+brazil&amp;form=skydnc</v>
    <v>Learn more on Bing</v>
  </rv>
  <rv s="1">
    <fb>-50.638055555556001</fb>
    <v>9</v>
  </rv>
  <rv s="1">
    <fb>1905</fb>
    <v>8</v>
  </rv>
  <rv s="9">
    <v>#VALUE!</v>
    <v>en-US</v>
    <v>816d7806-53c8-2179-5c4e-14c03bdaba19</v>
    <v>536870912</v>
    <v>1</v>
    <v>10307</v>
    <v>72</v>
    <v>Mesópolis</v>
    <v>4</v>
    <v>5</v>
    <v>Map</v>
    <v>6</v>
    <v>57</v>
    <v>74</v>
    <v>41714</v>
    <v>414</v>
    <v>Mesópolis is a municipality in the state of São Paulo in Brazil. The population is 1,905 in an area of 149 km². The elevation is 400 m. In telecommunications, the city was served by Telecomunicações de São Paulo. In July 1998, this company was ...</v>
    <v>41715</v>
    <v>41716</v>
    <v>41717</v>
    <v>41718</v>
    <v>Mesópolis</v>
    <v>41719</v>
    <v>6951</v>
    <v>Mesópolis</v>
    <v>mdp/vdpid/6412005488350724097</v>
  </rv>
  <rv s="0">
    <v>536870912</v>
    <v>Miguelópolis</v>
    <v>e05745db-f747-ff3d-a224-9f635a19d581</v>
    <v>en-US</v>
    <v>Map</v>
  </rv>
  <rv s="1">
    <fb>826.88900000000001</fb>
    <v>8</v>
  </rv>
  <rv s="2">
    <v>4657</v>
    <v>6</v>
    <v>10308</v>
    <v>7</v>
    <v>0</v>
    <v>Image of Miguelópolis</v>
  </rv>
  <rv s="1">
    <fb>-20.179444444444002</fb>
    <v>9</v>
  </rv>
  <rv s="4">
    <v>https://www.bing.com/search?q=miguel%c3%b3polis+brazil&amp;form=skydnc</v>
    <v>Learn more on Bing</v>
  </rv>
  <rv s="1">
    <fb>-48.031944444444001</fb>
    <v>9</v>
  </rv>
  <rv s="1">
    <fb>22355</fb>
    <v>8</v>
  </rv>
  <rv s="12">
    <v>#VALUE!</v>
    <v>en-US</v>
    <v>e05745db-f747-ff3d-a224-9f635a19d581</v>
    <v>536870912</v>
    <v>1</v>
    <v>10309</v>
    <v>120</v>
    <v>Miguelópolis</v>
    <v>4</v>
    <v>5</v>
    <v>Map</v>
    <v>6</v>
    <v>57</v>
    <v>74</v>
    <v>41722</v>
    <v>3</v>
    <v>Miguelópolis is a municipality in the state of São Paulo in Brazil. The population is 22,355 in an area of 821 km². The elevation is 510 m.</v>
    <v>41723</v>
    <v>41724</v>
    <v>41725</v>
    <v>41726</v>
    <v>Miguelópolis</v>
    <v>41727</v>
    <v>Miguelópolis</v>
    <v>mdp/vdpid/6412206214888816641</v>
  </rv>
  <rv s="0">
    <v>536870912</v>
    <v>Mineiros do Tietê</v>
    <v>a2e87b5a-34d5-3a1b-acfa-549ce3b83588</v>
    <v>en-US</v>
    <v>Map</v>
  </rv>
  <rv s="1">
    <fb>211.892</fb>
    <v>8</v>
  </rv>
  <rv s="2">
    <v>4658</v>
    <v>6</v>
    <v>10310</v>
    <v>7</v>
    <v>0</v>
    <v>Image of Mineiros do Tietê</v>
  </rv>
  <rv s="4">
    <v>https://www.bing.com/search?q=mineiros+do+tiet%c3%aa+brazil&amp;form=skydnc</v>
    <v>Learn more on Bing</v>
  </rv>
  <rv s="1">
    <fb>-48.450833333333001</fb>
    <v>9</v>
  </rv>
  <rv s="1">
    <fb>12966</fb>
    <v>8</v>
  </rv>
  <rv s="9">
    <v>#VALUE!</v>
    <v>en-US</v>
    <v>a2e87b5a-34d5-3a1b-acfa-549ce3b83588</v>
    <v>536870912</v>
    <v>1</v>
    <v>10311</v>
    <v>72</v>
    <v>Mineiros do Tietê</v>
    <v>4</v>
    <v>5</v>
    <v>Map</v>
    <v>6</v>
    <v>57</v>
    <v>74</v>
    <v>41730</v>
    <v>414</v>
    <v>Mineiros do Tietê is a municipality in the state of São Paulo in Brazil. The population is 12,966 in an area of 213 km². It is situated in the center of the state of São Paulo, near the following cities: Dois Córregos, Barra Bonita, Jaú, São ...</v>
    <v>41731</v>
    <v>18891</v>
    <v>41732</v>
    <v>41733</v>
    <v>Mineiros do Tietê</v>
    <v>41734</v>
    <v>6951</v>
    <v>Mineiros do Tietê</v>
    <v>mdp/vdpid/6412550995267551233</v>
  </rv>
  <rv s="0">
    <v>536870912</v>
    <v>Mira Estrela</v>
    <v>9abf5574-afa8-0cd8-53de-d268e4c0095e</v>
    <v>en-US</v>
    <v>Map</v>
  </rv>
  <rv s="1">
    <fb>216.8</fb>
    <v>8</v>
  </rv>
  <rv s="2">
    <v>4659</v>
    <v>6</v>
    <v>10312</v>
    <v>7</v>
    <v>0</v>
    <v>Image of Mira Estrela</v>
  </rv>
  <rv s="1">
    <fb>-19.979444444443999</fb>
    <v>9</v>
  </rv>
  <rv s="4">
    <v>https://www.bing.com/search?q=mira+estrela+brazil&amp;form=skydnc</v>
    <v>Learn more on Bing</v>
  </rv>
  <rv s="1">
    <fb>-50.137222222222</fb>
    <v>9</v>
  </rv>
  <rv s="1">
    <fb>3106</fb>
    <v>8</v>
  </rv>
  <rv s="12">
    <v>#VALUE!</v>
    <v>en-US</v>
    <v>9abf5574-afa8-0cd8-53de-d268e4c0095e</v>
    <v>536870912</v>
    <v>1</v>
    <v>10313</v>
    <v>120</v>
    <v>Mira Estrela</v>
    <v>4</v>
    <v>5</v>
    <v>Map</v>
    <v>6</v>
    <v>57</v>
    <v>74</v>
    <v>41737</v>
    <v>3</v>
    <v>Mira Estrela is a municipality in the state of São Paulo in Brazil. The population is 3,106 in an area of 217 km². The elevation is 458 m.</v>
    <v>41738</v>
    <v>41739</v>
    <v>41740</v>
    <v>41741</v>
    <v>Mira Estrela</v>
    <v>41742</v>
    <v>Mira Estrela</v>
    <v>mdp/vdpid/6412015801859047425</v>
  </rv>
  <rv s="0">
    <v>536870912</v>
    <v>Miracatu</v>
    <v>863ee365-b216-5d63-a9a3-2f4ef33df376</v>
    <v>en-US</v>
    <v>Map</v>
  </rv>
  <rv s="1">
    <fb>1000.736</fb>
    <v>8</v>
  </rv>
  <rv s="2">
    <v>4660</v>
    <v>6</v>
    <v>10314</v>
    <v>7</v>
    <v>0</v>
    <v>Image of Miracatu</v>
  </rv>
  <rv s="1">
    <fb>-24.280833333333</fb>
    <v>9</v>
  </rv>
  <rv s="4">
    <v>https://www.bing.com/search?q=miracatu+brazil&amp;form=skydnc</v>
    <v>Learn more on Bing</v>
  </rv>
  <rv s="1">
    <fb>-47.46</fb>
    <v>9</v>
  </rv>
  <rv s="1">
    <fb>18553</fb>
    <v>8</v>
  </rv>
  <rv s="12">
    <v>#VALUE!</v>
    <v>en-US</v>
    <v>863ee365-b216-5d63-a9a3-2f4ef33df376</v>
    <v>536870912</v>
    <v>1</v>
    <v>10315</v>
    <v>120</v>
    <v>Miracatu</v>
    <v>4</v>
    <v>5</v>
    <v>Map</v>
    <v>6</v>
    <v>7</v>
    <v>74</v>
    <v>41745</v>
    <v>3</v>
    <v>Miracatu is a municipality in the state of São Paulo in Brazil. The population is 19,643 in an area of 1001 km². The elevation is 27 m. The municipality contains part of the 488,865 hectares Serra do Mar Environmental Protection Area, created in ...</v>
    <v>41746</v>
    <v>41747</v>
    <v>41748</v>
    <v>41749</v>
    <v>Miracatu</v>
    <v>41750</v>
    <v>Miracatu</v>
    <v>mdp/vdpid/6461284496942563329</v>
  </rv>
  <rv s="0">
    <v>536870912</v>
    <v>Mirandópolis</v>
    <v>30aee504-701b-7615-2b91-bdb4d9d6e49f</v>
    <v>en-US</v>
    <v>Map</v>
  </rv>
  <rv s="1">
    <fb>918.26900000000001</fb>
    <v>8</v>
  </rv>
  <rv s="2">
    <v>4661</v>
    <v>6</v>
    <v>10316</v>
    <v>7</v>
    <v>0</v>
    <v>Image of Mirandópolis</v>
  </rv>
  <rv s="1">
    <fb>-21.133611111111001</fb>
    <v>9</v>
  </rv>
  <rv s="0">
    <v>805306368</v>
    <v>Francisco Antonio Passarelli Momesso (Mayor)</v>
    <v>0b4fc25f-15f3-f586-7696-2c4c9741fa7d</v>
    <v>en-US</v>
    <v>Generic</v>
  </rv>
  <rv s="3">
    <v>1218</v>
  </rv>
  <rv s="4">
    <v>https://www.bing.com/search?q=mirand%c3%b3polis+brazil&amp;form=skydnc</v>
    <v>Learn more on Bing</v>
  </rv>
  <rv s="1">
    <fb>-51.101666666667001</fb>
    <v>9</v>
  </rv>
  <rv s="1">
    <fb>29706</fb>
    <v>8</v>
  </rv>
  <rv s="5">
    <v>#VALUE!</v>
    <v>en-US</v>
    <v>30aee504-701b-7615-2b91-bdb4d9d6e49f</v>
    <v>536870912</v>
    <v>1</v>
    <v>10317</v>
    <v>2</v>
    <v>Mirandópolis</v>
    <v>4</v>
    <v>5</v>
    <v>Map</v>
    <v>6</v>
    <v>57</v>
    <v>74</v>
    <v>41753</v>
    <v>414</v>
    <v>Mirandópolis is a municipality in the state of São Paulo in Brazil. The population is 29,706 in an area of 918 km². The elevation is 429 m. Nickname is Cidade labor, and Demonymis mirandopolense. The municipality was created by state law in 1944.</v>
    <v>41754</v>
    <v>41755</v>
    <v>41757</v>
    <v>41758</v>
    <v>41759</v>
    <v>Mirandópolis</v>
    <v>41760</v>
    <v>6951</v>
    <v>Mirandópolis</v>
    <v>mdp/vdpid/6410770953923461121</v>
  </rv>
  <rv s="0">
    <v>536870912</v>
    <v>Mirante do Paranapanema</v>
    <v>3dc2d7af-f711-e324-38df-b965405028df</v>
    <v>en-US</v>
    <v>Map</v>
  </rv>
  <rv s="1">
    <fb>1237.847</fb>
    <v>8</v>
  </rv>
  <rv s="2">
    <v>4662</v>
    <v>6</v>
    <v>10318</v>
    <v>7</v>
    <v>0</v>
    <v>Image of Mirante do Paranapanema</v>
  </rv>
  <rv s="1">
    <fb>-22.291944444443999</fb>
    <v>9</v>
  </rv>
  <rv s="4">
    <v>https://www.bing.com/search?q=mirante+do+paranapanema+brazil&amp;form=skydnc</v>
    <v>Learn more on Bing</v>
  </rv>
  <rv s="1">
    <fb>-51.906388888888998</fb>
    <v>9</v>
  </rv>
  <rv s="9">
    <v>#VALUE!</v>
    <v>en-US</v>
    <v>3dc2d7af-f711-e324-38df-b965405028df</v>
    <v>536870912</v>
    <v>1</v>
    <v>10319</v>
    <v>72</v>
    <v>Mirante do Paranapanema</v>
    <v>4</v>
    <v>5</v>
    <v>Map</v>
    <v>6</v>
    <v>57</v>
    <v>74</v>
    <v>41763</v>
    <v>414</v>
    <v>Mirante do Paranapanema is a city in the western part of the state of São Paulo, in Brazil. It is part of the microregion of Presidente Prudente. The population is 18,338 in an area of 1239 km². The altitude is 448 m. It is situated near the ...</v>
    <v>41764</v>
    <v>41765</v>
    <v>41766</v>
    <v>41767</v>
    <v>Mirante do Paranapanema</v>
    <v>452</v>
    <v>6951</v>
    <v>Mirante do Paranapanema</v>
    <v>mdp/vdpid/6410823269309480961</v>
  </rv>
  <rv s="0">
    <v>536870912</v>
    <v>Mirassol</v>
    <v>cdf22a0a-5e70-5922-4626-5a5703f40372</v>
    <v>en-US</v>
    <v>Map</v>
  </rv>
  <rv s="1">
    <fb>243.2</fb>
    <v>8</v>
  </rv>
  <rv s="2">
    <v>4663</v>
    <v>6</v>
    <v>10320</v>
    <v>7</v>
    <v>0</v>
    <v>Image of Mirassol</v>
  </rv>
  <rv s="1">
    <fb>-20.818888888888999</fb>
    <v>9</v>
  </rv>
  <rv s="0">
    <v>805306368</v>
    <v>José Ricci Júnior (Mayor)</v>
    <v>6a345749-9b19-33f6-5fea-f3cd6b009474</v>
    <v>en-US</v>
    <v>Generic</v>
  </rv>
  <rv s="3">
    <v>1219</v>
  </rv>
  <rv s="4">
    <v>https://www.bing.com/search?q=mirassol+brazil&amp;form=skydnc</v>
    <v>Learn more on Bing</v>
  </rv>
  <rv s="1">
    <fb>63337</fb>
    <v>8</v>
  </rv>
  <rv s="8">
    <v>#VALUE!</v>
    <v>en-US</v>
    <v>cdf22a0a-5e70-5922-4626-5a5703f40372</v>
    <v>536870912</v>
    <v>1</v>
    <v>10321</v>
    <v>67</v>
    <v>Mirassol</v>
    <v>4</v>
    <v>5</v>
    <v>Map</v>
    <v>6</v>
    <v>7</v>
    <v>74</v>
    <v>41770</v>
    <v>3</v>
    <v>Mirassol is a municipality in the state of São Paulo, Brazil. The city is located in the northern part of the state, 453 km from the city of São Paulo and 15 km from São José do Rio Preto. Mirassol has 60,303 inhabitants.</v>
    <v>41771</v>
    <v>41772</v>
    <v>41774</v>
    <v>41775</v>
    <v>40473</v>
    <v>Mirassol</v>
    <v>41776</v>
    <v>Mirassol</v>
    <v>mdp/vdpid/6412133893679349761</v>
  </rv>
  <rv s="0">
    <v>536870912</v>
    <v>Mirassolândia</v>
    <v>02b15749-7f05-2090-9d07-555251648f3c</v>
    <v>en-US</v>
    <v>Map</v>
  </rv>
  <rv s="1">
    <fb>166.2</fb>
    <v>8</v>
  </rv>
  <rv s="2">
    <v>4664</v>
    <v>6</v>
    <v>10322</v>
    <v>7</v>
    <v>0</v>
    <v>Image of Mirassolândia</v>
  </rv>
  <rv s="1">
    <fb>-20.616944444444002</fb>
    <v>9</v>
  </rv>
  <rv s="4">
    <v>https://www.bing.com/search?q=mirassol%c3%a2ndia+brazil&amp;form=skydnc</v>
    <v>Learn more on Bing</v>
  </rv>
  <rv s="1">
    <fb>4919</fb>
    <v>8</v>
  </rv>
  <rv s="9">
    <v>#VALUE!</v>
    <v>en-US</v>
    <v>02b15749-7f05-2090-9d07-555251648f3c</v>
    <v>536870912</v>
    <v>1</v>
    <v>10323</v>
    <v>72</v>
    <v>Mirassolândia</v>
    <v>4</v>
    <v>5</v>
    <v>Map</v>
    <v>6</v>
    <v>57</v>
    <v>74</v>
    <v>41779</v>
    <v>3</v>
    <v>Mirassolândia is a municipality in the state of São Paulo, Brazil. The population is of 4,919 inhabitants and the area is 166.2 km². Mirassolândia is located on the north of São Paulo state, 25 km from the city of São José do Rio Preto. The area ...</v>
    <v>41780</v>
    <v>41781</v>
    <v>41782</v>
    <v>29058</v>
    <v>Mirassolândia</v>
    <v>41783</v>
    <v>6951</v>
    <v>Mirassolândia</v>
    <v>mdp/vdpid/6412120454022037505</v>
  </rv>
  <rv s="0">
    <v>536870912</v>
    <v>Mococa</v>
    <v>84c2ca1d-7186-e2f5-1662-ae420a9e1ca1</v>
    <v>en-US</v>
    <v>Map</v>
  </rv>
  <rv s="1">
    <fb>854.07399999999996</fb>
    <v>8</v>
  </rv>
  <rv s="1">
    <fb>-21.467777777778</fb>
    <v>9</v>
  </rv>
  <rv s="4">
    <v>https://www.bing.com/search?q=mococa+brazil&amp;form=skydnc</v>
    <v>Learn more on Bing</v>
  </rv>
  <rv s="1">
    <fb>-47.004722222222</fb>
    <v>9</v>
  </rv>
  <rv s="1">
    <fb>68980</fb>
    <v>8</v>
  </rv>
  <rv s="16">
    <v>#VALUE!</v>
    <v>en-US</v>
    <v>84c2ca1d-7186-e2f5-1662-ae420a9e1ca1</v>
    <v>536870912</v>
    <v>1</v>
    <v>10325</v>
    <v>151</v>
    <v>Mococa</v>
    <v>4</v>
    <v>137</v>
    <v>Map</v>
    <v>6</v>
    <v>57</v>
    <v>74</v>
    <v>41786</v>
    <v>3</v>
    <v>Mococa Portuguese pronunciation: is a municipality in the state of São Paulo in Brazil. The population is 68,980 in an area of 855 km². The elevation is 645 m. The local government is made up of a mayor and a municipal council The current mayor ...</v>
    <v>41787</v>
    <v>41788</v>
    <v>41789</v>
    <v>Mococa</v>
    <v>41790</v>
    <v>Mococa</v>
    <v>mdp/vdpid/6412897739150983169</v>
  </rv>
  <rv s="0">
    <v>536870912</v>
    <v>Mogi das Cruzes</v>
    <v>11d1167e-6aa9-c007-6ee2-9a1717d82f5b</v>
    <v>en-US</v>
    <v>Map</v>
  </rv>
  <rv s="1">
    <fb>712.54100000000005</fb>
    <v>8</v>
  </rv>
  <rv s="2">
    <v>4665</v>
    <v>6</v>
    <v>10326</v>
    <v>7</v>
    <v>0</v>
    <v>Image of Mogi das Cruzes</v>
  </rv>
  <rv s="0">
    <v>805306368</v>
    <v>Maria Luisa Piccolomini Bertaiolli (Mayor)</v>
    <v>ba2b2705-93d1-a64b-b479-3919f1f0d7fc</v>
    <v>en-US</v>
    <v>Generic</v>
  </rv>
  <rv s="3">
    <v>1220</v>
  </rv>
  <rv s="4">
    <v>https://www.bing.com/search?q=mogi+das+cruzes+brazil&amp;form=skydnc</v>
    <v>Learn more on Bing</v>
  </rv>
  <rv s="1">
    <fb>-46.193055555556001</fb>
    <v>9</v>
  </rv>
  <rv s="1">
    <fb>451505</fb>
    <v>8</v>
  </rv>
  <rv s="5">
    <v>#VALUE!</v>
    <v>en-US</v>
    <v>11d1167e-6aa9-c007-6ee2-9a1717d82f5b</v>
    <v>536870912</v>
    <v>1</v>
    <v>10327</v>
    <v>2</v>
    <v>Mogi das Cruzes</v>
    <v>4</v>
    <v>5</v>
    <v>Map</v>
    <v>6</v>
    <v>7</v>
    <v>74</v>
    <v>41793</v>
    <v>3</v>
    <v>Mogi das Cruzes is a municipality in the state of São Paulo, Brazil, located within the metropolitan region of the state capital of the city of São Paulo. The population is 451,505 in an area of 713 km². It is located 40 km to the east of the ...</v>
    <v>41794</v>
    <v>39922</v>
    <v>41796</v>
    <v>41797</v>
    <v>41798</v>
    <v>Mogi das Cruzes</v>
    <v>41799</v>
    <v>6951</v>
    <v>Mogi das Cruzes</v>
    <v>mdp/vdpid/6461194477632487425</v>
  </rv>
  <rv s="0">
    <v>536870912</v>
    <v>Mogi Guaçu</v>
    <v>73a64ae2-382a-1791-b3b1-07f9873be106</v>
    <v>en-US</v>
    <v>Map</v>
  </rv>
  <rv s="1">
    <fb>812.75</fb>
    <v>8</v>
  </rv>
  <rv s="2">
    <v>4666</v>
    <v>6</v>
    <v>10328</v>
    <v>7</v>
    <v>0</v>
    <v>Image of Mogi Guaçu</v>
  </rv>
  <rv s="1">
    <fb>-22.371944444444001</fb>
    <v>9</v>
  </rv>
  <rv s="0">
    <v>805306368</v>
    <v>Walter Caveanha (Mayor)</v>
    <v>c1976269-32e2-aef7-6774-84fa55a48a91</v>
    <v>en-US</v>
    <v>Generic</v>
  </rv>
  <rv s="3">
    <v>1221</v>
  </rv>
  <rv s="4">
    <v>https://www.bing.com/search?q=mogi+gua%c3%a7u+brazil&amp;form=skydnc</v>
    <v>Learn more on Bing</v>
  </rv>
  <rv s="1">
    <fb>153.65799999999999</fb>
    <v>8</v>
  </rv>
  <rv s="5">
    <v>#VALUE!</v>
    <v>en-US</v>
    <v>73a64ae2-382a-1791-b3b1-07f9873be106</v>
    <v>536870912</v>
    <v>1</v>
    <v>10329</v>
    <v>2</v>
    <v>Mogi Guaçu</v>
    <v>4</v>
    <v>5</v>
    <v>Map</v>
    <v>6</v>
    <v>7</v>
    <v>74</v>
    <v>41802</v>
    <v>414</v>
    <v>Mogi Guaçu is a municipality in the state of São Paulo in Brazil. The population is 153,033 in an area of 813 km². The city is at an average elevation of 591 m above sea level. Mogi Guaçu is a place name that probably originates from the Tupi ...</v>
    <v>41803</v>
    <v>41804</v>
    <v>41806</v>
    <v>41807</v>
    <v>20891</v>
    <v>Mogi Guaçu</v>
    <v>41808</v>
    <v>6951</v>
    <v>Mogi Guaçu</v>
    <v>mdp/vdpid/6412972966878904321</v>
  </rv>
  <rv s="0">
    <v>536870912</v>
    <v>Mogi Mirim</v>
    <v>01bbca1e-895a-9cae-cf93-272ba051d899</v>
    <v>en-US</v>
    <v>Map</v>
  </rv>
  <rv s="1">
    <fb>499</fb>
    <v>8</v>
  </rv>
  <rv s="2">
    <v>4667</v>
    <v>6</v>
    <v>10330</v>
    <v>7</v>
    <v>0</v>
    <v>Image of Mogi Mirim</v>
  </rv>
  <rv s="1">
    <fb>-22.431944444443999</fb>
    <v>9</v>
  </rv>
  <rv s="0">
    <v>805306368</v>
    <v>Carlos Nelson (Mayor)</v>
    <v>570070df-6b09-d359-b1bc-ff5cdaf04247</v>
    <v>en-US</v>
    <v>Generic</v>
  </rv>
  <rv s="3">
    <v>1222</v>
  </rv>
  <rv s="4">
    <v>https://www.bing.com/search?q=mogi+mirim+brazil&amp;form=skydnc</v>
    <v>Learn more on Bing</v>
  </rv>
  <rv s="1">
    <fb>-46.957777777777999</fb>
    <v>9</v>
  </rv>
  <rv s="1">
    <fb>93650</fb>
    <v>8</v>
  </rv>
  <rv s="5">
    <v>#VALUE!</v>
    <v>en-US</v>
    <v>01bbca1e-895a-9cae-cf93-272ba051d899</v>
    <v>536870912</v>
    <v>1</v>
    <v>10331</v>
    <v>2</v>
    <v>Mogi Mirim</v>
    <v>4</v>
    <v>5</v>
    <v>Map</v>
    <v>6</v>
    <v>57</v>
    <v>74</v>
    <v>41811</v>
    <v>3</v>
    <v>Mogi Mirim is a municipality located in the eastern part of São Paulo State, in Brazil. The population is 93,650 in an area of 498 km². The elevation is 611 m. Mogi Mirim is around 65 km from Campinas, the biggest city in the region, and 129 km ...</v>
    <v>41812</v>
    <v>41813</v>
    <v>41815</v>
    <v>41816</v>
    <v>41817</v>
    <v>Mogi Mirim</v>
    <v>41818</v>
    <v>6951</v>
    <v>Mogi Mirim</v>
    <v>mdp/vdpid/6412973743999549441</v>
  </rv>
  <rv s="0">
    <v>536870912</v>
    <v>Mombuca</v>
    <v>174b5f87-3008-53d5-37e4-746dc3f134d1</v>
    <v>en-US</v>
    <v>Map</v>
  </rv>
  <rv s="1">
    <fb>133.19800000000001</fb>
    <v>8</v>
  </rv>
  <rv s="2">
    <v>4668</v>
    <v>6</v>
    <v>10332</v>
    <v>7</v>
    <v>0</v>
    <v>Image of Mombuca</v>
  </rv>
  <rv s="1">
    <fb>-22.929166666667001</fb>
    <v>9</v>
  </rv>
  <rv s="4">
    <v>https://www.bing.com/search?q=mombuca+brazil&amp;form=skydnc</v>
    <v>Learn more on Bing</v>
  </rv>
  <rv s="1">
    <fb>-47.566111111110999</fb>
    <v>9</v>
  </rv>
  <rv s="12">
    <v>#VALUE!</v>
    <v>en-US</v>
    <v>174b5f87-3008-53d5-37e4-746dc3f134d1</v>
    <v>536870912</v>
    <v>1</v>
    <v>10333</v>
    <v>120</v>
    <v>Mombuca</v>
    <v>4</v>
    <v>5</v>
    <v>Map</v>
    <v>6</v>
    <v>57</v>
    <v>74</v>
    <v>41821</v>
    <v>3</v>
    <v>Mombuca is a municipality in the state of São Paulo in Brazil. The population is 3,508 in an area of 134 km². The elevation is 550 m.</v>
    <v>41822</v>
    <v>41823</v>
    <v>41824</v>
    <v>41825</v>
    <v>Mombuca</v>
    <v>8429</v>
    <v>Mombuca</v>
    <v>mdp/vdpid/6460997799184957441</v>
  </rv>
  <rv s="0">
    <v>536870912</v>
    <v>Monções</v>
    <v>08760809-ffe7-098b-b619-17508a359966</v>
    <v>en-US</v>
    <v>Map</v>
  </rv>
  <rv s="1">
    <fb>104.2</fb>
    <v>8</v>
  </rv>
  <rv s="2">
    <v>4669</v>
    <v>6</v>
    <v>10334</v>
    <v>7</v>
    <v>0</v>
    <v>Image of Monções</v>
  </rv>
  <rv s="1">
    <fb>-20.850277777778</fb>
    <v>9</v>
  </rv>
  <rv s="4">
    <v>https://www.bing.com/search?q=mon%c3%a7%c3%b5es+brazil&amp;form=skydnc</v>
    <v>Learn more on Bing</v>
  </rv>
  <rv s="1">
    <fb>-50.091666666667003</fb>
    <v>9</v>
  </rv>
  <rv s="1">
    <fb>2267</fb>
    <v>8</v>
  </rv>
  <rv s="9">
    <v>#VALUE!</v>
    <v>en-US</v>
    <v>08760809-ffe7-098b-b619-17508a359966</v>
    <v>536870912</v>
    <v>1</v>
    <v>10335</v>
    <v>72</v>
    <v>Monções</v>
    <v>4</v>
    <v>5</v>
    <v>Map</v>
    <v>6</v>
    <v>57</v>
    <v>74</v>
    <v>41828</v>
    <v>414</v>
    <v>Monções is a municipality in the state of São Paulo in Brazil. The population is 2,267 in an area of 104 km². The elevation is 406 m. In telecommunications, the city was served by Companhia de Telecomunicações do Estado de São Paulo until 1975, ...</v>
    <v>41829</v>
    <v>41830</v>
    <v>41831</v>
    <v>41832</v>
    <v>Monções</v>
    <v>41833</v>
    <v>6951</v>
    <v>Monções</v>
    <v>mdp/vdpid/6412100057926991873</v>
  </rv>
  <rv s="0">
    <v>536870912</v>
    <v>Mongaguá</v>
    <v>115155bf-fd3a-9fe5-d6a9-7e4ee2e71295</v>
    <v>en-US</v>
    <v>Map</v>
  </rv>
  <rv s="1">
    <fb>143.17099999999999</fb>
    <v>8</v>
  </rv>
  <rv s="2">
    <v>4670</v>
    <v>6</v>
    <v>10336</v>
    <v>7</v>
    <v>0</v>
    <v>Image of Mongaguá</v>
  </rv>
  <rv s="1">
    <fb>-24.086944444444001</fb>
    <v>9</v>
  </rv>
  <rv s="0">
    <v>805306368</v>
    <v>Marcio Melo Gomes (Mayor)</v>
    <v>759e2fdd-909a-8b06-6369-216b14a67d57</v>
    <v>en-US</v>
    <v>Generic</v>
  </rv>
  <rv s="3">
    <v>1223</v>
  </rv>
  <rv s="4">
    <v>https://www.bing.com/search?q=mongagu%c3%a1+brazil&amp;form=skydnc</v>
    <v>Learn more on Bing</v>
  </rv>
  <rv s="1">
    <fb>-46.628888888889001</fb>
    <v>9</v>
  </rv>
  <rv s="1">
    <fb>57648</fb>
    <v>8</v>
  </rv>
  <rv s="5">
    <v>#VALUE!</v>
    <v>en-US</v>
    <v>115155bf-fd3a-9fe5-d6a9-7e4ee2e71295</v>
    <v>536870912</v>
    <v>1</v>
    <v>10337</v>
    <v>2</v>
    <v>Mongaguá</v>
    <v>4</v>
    <v>5</v>
    <v>Map</v>
    <v>6</v>
    <v>57</v>
    <v>74</v>
    <v>41836</v>
    <v>3</v>
    <v>Mongaguá is a municipality in the state of São Paulo in Brazil. It is part of the Metropolitan Region of Baixada Santista. The population is 57,648 in an area of 141.87 km². The name comes from the Tupi language. Its seal carries the motto "E ...</v>
    <v>41837</v>
    <v>41838</v>
    <v>41840</v>
    <v>41841</v>
    <v>41842</v>
    <v>Mongaguá</v>
    <v>41843</v>
    <v>6951</v>
    <v>Mongaguá</v>
    <v>mdp/vdpid/6461307174235668481</v>
  </rv>
  <rv s="0">
    <v>536870912</v>
    <v>Monte Alegre do Sul</v>
    <v>8dac0e8f-b4e4-1521-9e26-ae0ad39993bd</v>
    <v>en-US</v>
    <v>Map</v>
  </rv>
  <rv s="1">
    <fb>110.86</fb>
    <v>8</v>
  </rv>
  <rv s="2">
    <v>4671</v>
    <v>6</v>
    <v>10338</v>
    <v>7</v>
    <v>0</v>
    <v>Image of Monte Alegre do Sul</v>
  </rv>
  <rv s="4">
    <v>https://www.bing.com/search?q=monte+alegre+do+sul+brazil&amp;form=skydnc</v>
    <v>Learn more on Bing</v>
  </rv>
  <rv s="1">
    <fb>-46.68</fb>
    <v>9</v>
  </rv>
  <rv s="12">
    <v>#VALUE!</v>
    <v>en-US</v>
    <v>8dac0e8f-b4e4-1521-9e26-ae0ad39993bd</v>
    <v>536870912</v>
    <v>1</v>
    <v>10339</v>
    <v>120</v>
    <v>Monte Alegre do Sul</v>
    <v>4</v>
    <v>5</v>
    <v>Map</v>
    <v>6</v>
    <v>7</v>
    <v>74</v>
    <v>41846</v>
    <v>3</v>
    <v>Monte Alegre do Sul is a municipality in the state of São Paulo in Brazil. The population is 7,736 in an area of 110 km². The elevation is 748 m.</v>
    <v>41847</v>
    <v>41290</v>
    <v>41848</v>
    <v>41849</v>
    <v>Monte Alegre do Sul</v>
    <v>11852</v>
    <v>Monte Alegre do Sul</v>
    <v>mdp/vdpid/6461025187302211585</v>
  </rv>
  <rv s="0">
    <v>536870912</v>
    <v>Monte Alto, São Paulo</v>
    <v>fbf1f6d9-fdd2-33d6-931a-0506a2bd220e</v>
    <v>en-US</v>
    <v>Map</v>
  </rv>
  <rv s="1">
    <fb>347.11900000000003</fb>
    <v>8</v>
  </rv>
  <rv s="2">
    <v>4672</v>
    <v>6</v>
    <v>10340</v>
    <v>7</v>
    <v>0</v>
    <v>Image of Monte Alto, São Paulo</v>
  </rv>
  <rv s="1">
    <fb>-21.261111111110999</fb>
    <v>9</v>
  </rv>
  <rv s="1">
    <fb>-48.496388888889001</fb>
    <v>9</v>
  </rv>
  <rv s="1">
    <fb>50772</fb>
    <v>8</v>
  </rv>
  <rv s="11">
    <v>#VALUE!</v>
    <v>en-US</v>
    <v>fbf1f6d9-fdd2-33d6-931a-0506a2bd220e</v>
    <v>536870912</v>
    <v>1</v>
    <v>10341</v>
    <v>113</v>
    <v>Monte Alto, São Paulo</v>
    <v>92</v>
    <v>5</v>
    <v>Map</v>
    <v>6</v>
    <v>57</v>
    <v>74</v>
    <v>41852</v>
    <v>414</v>
    <v>Monte Alto is a municipality in the state of São Paulo in Brazil founded on May 15, 1881. The population is 50,772 in an area of 347 km². The elevation is 735 m. Its motto is Mons Altus Semper Altius. The sanctuary and mausoleum to the Brazilian ...</v>
    <v>41853</v>
    <v>41854</v>
    <v>41855</v>
    <v>Monte Alto, São Paulo</v>
    <v>41856</v>
    <v>185</v>
    <v>Monte Alto, São Paulo</v>
    <v>mdp/vdpid/6412462609051680769</v>
  </rv>
  <rv s="0">
    <v>536870912</v>
    <v>Monte Aprazível</v>
    <v>d18743f1-0b1c-0447-b816-d9f948d7ae9b</v>
    <v>en-US</v>
    <v>Map</v>
  </rv>
  <rv s="1">
    <fb>496.9</fb>
    <v>8</v>
  </rv>
  <rv s="2">
    <v>4673</v>
    <v>6</v>
    <v>10342</v>
    <v>7</v>
    <v>0</v>
    <v>Image of Monte Aprazível</v>
  </rv>
  <rv s="1">
    <fb>-20.772777777778</fb>
    <v>9</v>
  </rv>
  <rv s="0">
    <v>805306368</v>
    <v>Montoro (Mayor)</v>
    <v>a605961f-5dc0-8bc1-f39f-50133b6173c3</v>
    <v>en-US</v>
    <v>Generic</v>
  </rv>
  <rv s="3">
    <v>1224</v>
  </rv>
  <rv s="4">
    <v>https://www.bing.com/search?q=monte+apraz%c3%advel&amp;form=skydnc</v>
    <v>Learn more on Bing</v>
  </rv>
  <rv s="1">
    <fb>-49.713888888889002</fb>
    <v>9</v>
  </rv>
  <rv s="1">
    <fb>25373</fb>
    <v>8</v>
  </rv>
  <rv s="5">
    <v>#VALUE!</v>
    <v>en-US</v>
    <v>d18743f1-0b1c-0447-b816-d9f948d7ae9b</v>
    <v>536870912</v>
    <v>1</v>
    <v>10343</v>
    <v>2</v>
    <v>Monte Aprazível</v>
    <v>4</v>
    <v>5</v>
    <v>Map</v>
    <v>6</v>
    <v>57</v>
    <v>74</v>
    <v>41859</v>
    <v>3</v>
    <v>Monte Aprazível is a municipality in the state of São Paulo, Brazil. The population is of 25,373 inhabitants, and the area is 496.9 km². Known as "The Dream's Dam City", because of a dam located nearby the city center.</v>
    <v>41860</v>
    <v>41861</v>
    <v>41863</v>
    <v>41864</v>
    <v>41865</v>
    <v>Monte Aprazível</v>
    <v>41866</v>
    <v>6951</v>
    <v>Monte Aprazível</v>
    <v>mdp/vdpid/6412125449303883777</v>
  </rv>
  <rv s="0">
    <v>536870912</v>
    <v>Monte Azul Paulista</v>
    <v>f30ccb32-272e-f24b-b265-19afa99fc2b8</v>
    <v>en-US</v>
    <v>Map</v>
  </rv>
  <rv s="1">
    <fb>263.49200000000002</fb>
    <v>8</v>
  </rv>
  <rv s="2">
    <v>4674</v>
    <v>6</v>
    <v>10344</v>
    <v>7</v>
    <v>0</v>
    <v>Image of Monte Azul Paulista</v>
  </rv>
  <rv s="1">
    <fb>-20.907222222222</fb>
    <v>9</v>
  </rv>
  <rv s="4">
    <v>https://www.bing.com/search?q=monte+azul+paulista+brazil&amp;form=skydnc</v>
    <v>Learn more on Bing</v>
  </rv>
  <rv s="1">
    <fb>-48.641388888888997</fb>
    <v>9</v>
  </rv>
  <rv s="1">
    <fb>18968</fb>
    <v>8</v>
  </rv>
  <rv s="9">
    <v>#VALUE!</v>
    <v>en-US</v>
    <v>f30ccb32-272e-f24b-b265-19afa99fc2b8</v>
    <v>536870912</v>
    <v>1</v>
    <v>10345</v>
    <v>72</v>
    <v>Monte Azul Paulista</v>
    <v>4</v>
    <v>5</v>
    <v>Map</v>
    <v>6</v>
    <v>57</v>
    <v>74</v>
    <v>41869</v>
    <v>414</v>
    <v>Monte Azul Paulista is a municipality in the state of São Paulo in Brazil. The population is 18,968 in an area of 263 km². The elevation is 611 metres. In telecommunications, the city was served by Companhia Telefônica Brasileira until 1973, ...</v>
    <v>41870</v>
    <v>41871</v>
    <v>41872</v>
    <v>41873</v>
    <v>Monte Azul Paulista</v>
    <v>41874</v>
    <v>6951</v>
    <v>Monte Azul Paulista</v>
    <v>mdp/vdpid/6412240170833149953</v>
  </rv>
  <rv s="0">
    <v>536870912</v>
    <v>Monte Castelo, São Paulo</v>
    <v>b029289a-5b82-cfba-b4e5-4873b8f81f7f</v>
    <v>en-US</v>
    <v>Map</v>
  </rv>
  <rv s="1">
    <fb>233.161</fb>
    <v>8</v>
  </rv>
  <rv s="2">
    <v>4675</v>
    <v>6</v>
    <v>10346</v>
    <v>7</v>
    <v>0</v>
    <v>Image of Monte Castelo, São Paulo</v>
  </rv>
  <rv s="1">
    <fb>-21.299444444443999</fb>
    <v>9</v>
  </rv>
  <rv s="4">
    <v>https://www.bing.com/search?q=monte+castelo+brazil&amp;form=skydnc</v>
    <v>Learn more on Bing</v>
  </rv>
  <rv s="1">
    <fb>-51.568611111110997</fb>
    <v>9</v>
  </rv>
  <rv s="1">
    <fb>4166</fb>
    <v>8</v>
  </rv>
  <rv s="12">
    <v>#VALUE!</v>
    <v>en-US</v>
    <v>b029289a-5b82-cfba-b4e5-4873b8f81f7f</v>
    <v>536870912</v>
    <v>1</v>
    <v>10347</v>
    <v>120</v>
    <v>Monte Castelo, São Paulo</v>
    <v>4</v>
    <v>5</v>
    <v>Map</v>
    <v>6</v>
    <v>57</v>
    <v>74</v>
    <v>41877</v>
    <v>3</v>
    <v>Monte Castelo is a municipality in the state of São Paulo in Brazil. The population is 4,166 in an area of 234 km². The elevation is 375 m. The municipality contains 18.7% of the 9,044 hectares Aguapeí State Park, created in 1998.</v>
    <v>41878</v>
    <v>41879</v>
    <v>41880</v>
    <v>41881</v>
    <v>Monte Castelo, São Paulo</v>
    <v>41882</v>
    <v>Monte Castelo, São Paulo</v>
    <v>mdp/vdpid/6410747212015337473</v>
  </rv>
  <rv s="0">
    <v>536870912</v>
    <v>Monte Mor</v>
    <v>5f9aee5a-eb2c-db5b-9395-032268f20eb5</v>
    <v>en-US</v>
    <v>Map</v>
  </rv>
  <rv s="1">
    <fb>240.566</fb>
    <v>8</v>
  </rv>
  <rv s="2">
    <v>4676</v>
    <v>6</v>
    <v>10348</v>
    <v>7</v>
    <v>0</v>
    <v>Image of Monte Mor</v>
  </rv>
  <rv s="1">
    <fb>-22.946666666666999</fb>
    <v>9</v>
  </rv>
  <rv s="4">
    <v>https://www.bing.com/search?q=monte+mor+brazil&amp;form=skydnc</v>
    <v>Learn more on Bing</v>
  </rv>
  <rv s="1">
    <fb>-47.314999999999998</fb>
    <v>9</v>
  </rv>
  <rv s="1">
    <fb>60754</fb>
    <v>8</v>
  </rv>
  <rv s="9">
    <v>#VALUE!</v>
    <v>en-US</v>
    <v>5f9aee5a-eb2c-db5b-9395-032268f20eb5</v>
    <v>536870912</v>
    <v>1</v>
    <v>10349</v>
    <v>72</v>
    <v>Monte Mor</v>
    <v>4</v>
    <v>5</v>
    <v>Map</v>
    <v>6</v>
    <v>57</v>
    <v>74</v>
    <v>41885</v>
    <v>3</v>
    <v>Monte Mor is a municipality in the state of São Paulo in Brazil. It is part of the Metropolitan Region of Campinas. The population is 60,754 in an area of 240.57 km². The elevation is 560 m. In telecommunications, the city was served by ...</v>
    <v>41886</v>
    <v>41887</v>
    <v>41888</v>
    <v>41889</v>
    <v>Monte Mor</v>
    <v>41890</v>
    <v>6951</v>
    <v>Monte Mor</v>
    <v>mdp/vdpid/6461006810278002689</v>
  </rv>
  <rv s="0">
    <v>536870912</v>
    <v>Monteiro Lobato, São Paulo</v>
    <v>14062c12-5c64-8ed1-a4c7-606d9aea1fbc</v>
    <v>en-US</v>
    <v>Map</v>
  </rv>
  <rv s="1">
    <fb>332.74</fb>
    <v>8</v>
  </rv>
  <rv s="2">
    <v>4677</v>
    <v>6</v>
    <v>10350</v>
    <v>7</v>
    <v>0</v>
    <v>Image of Monteiro Lobato, São Paulo</v>
  </rv>
  <rv s="1">
    <fb>-22.956666666667001</fb>
    <v>9</v>
  </rv>
  <rv s="4">
    <v>https://www.bing.com/search?q=monteiro+lobato+brazil&amp;form=skydnc</v>
    <v>Learn more on Bing</v>
  </rv>
  <rv s="1">
    <fb>-45.839722222222001</fb>
    <v>9</v>
  </rv>
  <rv s="1">
    <fb>4696</fb>
    <v>8</v>
  </rv>
  <rv s="12">
    <v>#VALUE!</v>
    <v>en-US</v>
    <v>14062c12-5c64-8ed1-a4c7-606d9aea1fbc</v>
    <v>536870912</v>
    <v>1</v>
    <v>10351</v>
    <v>120</v>
    <v>Monteiro Lobato, São Paulo</v>
    <v>4</v>
    <v>5</v>
    <v>Map</v>
    <v>6</v>
    <v>57</v>
    <v>74</v>
    <v>41893</v>
    <v>3</v>
    <v>Monteiro Lobato is a municipality in the state of São Paulo in Brazil. It is part of the Metropolitan Region of Vale do Paraíba e Litoral Norte. The population is 4,696 in an area of 332.74 km². The municipality was named in honor of Brazilian ...</v>
    <v>41894</v>
    <v>41895</v>
    <v>41896</v>
    <v>41897</v>
    <v>Monteiro Lobato, São Paulo</v>
    <v>41898</v>
    <v>Monteiro Lobato, São Paulo</v>
    <v>mdp/vdpid/6461147100989095937</v>
  </rv>
  <rv s="0">
    <v>536870912</v>
    <v>Morro Agudo</v>
    <v>0f9e4ca5-8e93-13da-60d4-f63fab3b04ae</v>
    <v>en-US</v>
    <v>Map</v>
  </rv>
  <rv s="1">
    <fb>1386.1759999999999</fb>
    <v>8</v>
  </rv>
  <rv s="2">
    <v>4678</v>
    <v>6</v>
    <v>10352</v>
    <v>7</v>
    <v>0</v>
    <v>Image of Morro Agudo</v>
  </rv>
  <rv s="1">
    <fb>-20.731388888889001</fb>
    <v>9</v>
  </rv>
  <rv s="4">
    <v>https://www.bing.com/search?q=morro+agudo+brazil&amp;form=skydnc</v>
    <v>Learn more on Bing</v>
  </rv>
  <rv s="1">
    <fb>-48.057777777778</fb>
    <v>9</v>
  </rv>
  <rv s="1">
    <fb>33288</fb>
    <v>8</v>
  </rv>
  <rv s="9">
    <v>#VALUE!</v>
    <v>en-US</v>
    <v>0f9e4ca5-8e93-13da-60d4-f63fab3b04ae</v>
    <v>536870912</v>
    <v>1</v>
    <v>10353</v>
    <v>72</v>
    <v>Morro Agudo</v>
    <v>4</v>
    <v>5</v>
    <v>Map</v>
    <v>6</v>
    <v>57</v>
    <v>74</v>
    <v>41901</v>
    <v>414</v>
    <v>Morro Agudo is a municipality in the state of São Paulo in Brazil. The population is 33,288 in an area of 1388 km². The elevation is 546 m. The city is the biggest Brazilian sugar-cane producer. The Catholic church in the municipality is part of ...</v>
    <v>41902</v>
    <v>41903</v>
    <v>41904</v>
    <v>41905</v>
    <v>Morro Agudo</v>
    <v>41906</v>
    <v>6951</v>
    <v>Morro Agudo</v>
    <v>mdp/vdpid/6412275252058914817</v>
  </rv>
  <rv s="0">
    <v>536870912</v>
    <v>Morungaba</v>
    <v>5d20f14b-9efa-ba0b-1d68-b956c4bb02b6</v>
    <v>en-US</v>
    <v>Map</v>
  </rv>
  <rv s="1">
    <fb>146.75200000000001</fb>
    <v>8</v>
  </rv>
  <rv s="2">
    <v>4679</v>
    <v>6</v>
    <v>10354</v>
    <v>7</v>
    <v>0</v>
    <v>Image of Morungaba</v>
  </rv>
  <rv s="1">
    <fb>-22.88</fb>
    <v>9</v>
  </rv>
  <rv s="0">
    <v>805306368</v>
    <v>José Roberto Zem (Mayor)</v>
    <v>f9704ef8-464c-e518-ddcc-5a12c9ca7560</v>
    <v>en-US</v>
    <v>Generic</v>
  </rv>
  <rv s="3">
    <v>1225</v>
  </rv>
  <rv s="4">
    <v>https://www.bing.com/search?q=morungaba+brazil&amp;form=skydnc</v>
    <v>Learn more on Bing</v>
  </rv>
  <rv s="1">
    <fb>-46.791666666666998</fb>
    <v>9</v>
  </rv>
  <rv s="1">
    <fb>12934</fb>
    <v>8</v>
  </rv>
  <rv s="8">
    <v>#VALUE!</v>
    <v>en-US</v>
    <v>5d20f14b-9efa-ba0b-1d68-b956c4bb02b6</v>
    <v>536870912</v>
    <v>1</v>
    <v>10355</v>
    <v>67</v>
    <v>Morungaba</v>
    <v>4</v>
    <v>5</v>
    <v>Map</v>
    <v>6</v>
    <v>3787</v>
    <v>74</v>
    <v>41909</v>
    <v>3</v>
    <v>Morungaba is a municipality in the state of São Paulo in Brazil. It is part of the Metropolitan Region of Campinas. The population is 13,781 in an area of 146.75 km². The elevation is 765 m.</v>
    <v>41910</v>
    <v>41911</v>
    <v>41913</v>
    <v>41914</v>
    <v>41915</v>
    <v>Morungaba</v>
    <v>41916</v>
    <v>Morungaba</v>
    <v>mdp/vdpid/6461032379677933569</v>
  </rv>
  <rv s="0">
    <v>536870912</v>
    <v>Motuca</v>
    <v>84f96379-54ff-ea61-f56a-70cfe920badd</v>
    <v>en-US</v>
    <v>Map</v>
  </rv>
  <rv s="1">
    <fb>228.7</fb>
    <v>8</v>
  </rv>
  <rv s="2">
    <v>4680</v>
    <v>6</v>
    <v>10356</v>
    <v>7</v>
    <v>0</v>
    <v>Image of Motuca</v>
  </rv>
  <rv s="1">
    <fb>-21.508055555555998</fb>
    <v>9</v>
  </rv>
  <rv s="4">
    <v>https://www.bing.com/search?q=motuca+brazil&amp;form=skydnc</v>
    <v>Learn more on Bing</v>
  </rv>
  <rv s="1">
    <fb>-48.151111111111</fb>
    <v>9</v>
  </rv>
  <rv s="1">
    <fb>4795</fb>
    <v>8</v>
  </rv>
  <rv s="9">
    <v>#VALUE!</v>
    <v>en-US</v>
    <v>84f96379-54ff-ea61-f56a-70cfe920badd</v>
    <v>536870912</v>
    <v>1</v>
    <v>10357</v>
    <v>72</v>
    <v>Motuca</v>
    <v>4</v>
    <v>5</v>
    <v>Map</v>
    <v>6</v>
    <v>57</v>
    <v>74</v>
    <v>41919</v>
    <v>414</v>
    <v>Motuca is a municipality in the state of São Paulo, Brazil. The population is 4,795 in an area of 229 km². The elevation is 618 m. The municipality was created on January 20, 1990. The first records of settlement in Motuca date back to 1892, ...</v>
    <v>41920</v>
    <v>41921</v>
    <v>41922</v>
    <v>41923</v>
    <v>Motuca</v>
    <v>41924</v>
    <v>6951</v>
    <v>Motuca</v>
    <v>mdp/vdpid/6412484399920578561</v>
  </rv>
  <rv s="0">
    <v>536870912</v>
    <v>Murutinga do Sul</v>
    <v>d935c6aa-4c92-9559-3a3b-2686082e401d</v>
    <v>en-US</v>
    <v>Map</v>
  </rv>
  <rv s="1">
    <fb>248.27799999999999</fb>
    <v>8</v>
  </rv>
  <rv s="2">
    <v>4681</v>
    <v>6</v>
    <v>10358</v>
    <v>7</v>
    <v>0</v>
    <v>Image of Murutinga do Sul</v>
  </rv>
  <rv s="1">
    <fb>-20.990555555556</fb>
    <v>9</v>
  </rv>
  <rv s="4">
    <v>https://www.bing.com/search?q=murutinga+do+sul+brazil&amp;form=skydnc</v>
    <v>Learn more on Bing</v>
  </rv>
  <rv s="1">
    <fb>-51.274722222222003</fb>
    <v>9</v>
  </rv>
  <rv s="1">
    <fb>4506</fb>
    <v>8</v>
  </rv>
  <rv s="12">
    <v>#VALUE!</v>
    <v>en-US</v>
    <v>d935c6aa-4c92-9559-3a3b-2686082e401d</v>
    <v>536870912</v>
    <v>1</v>
    <v>10359</v>
    <v>120</v>
    <v>Murutinga do Sul</v>
    <v>4</v>
    <v>5</v>
    <v>Map</v>
    <v>6</v>
    <v>57</v>
    <v>74</v>
    <v>41927</v>
    <v>3</v>
    <v>Murutinga do Sul is a municipality in the state of São Paulo in Brazil. The population is 4,506 in an area of 251 km². The elevation is 409 m.</v>
    <v>41928</v>
    <v>41929</v>
    <v>41930</v>
    <v>41931</v>
    <v>Murutinga do Sul</v>
    <v>41932</v>
    <v>Murutinga do Sul</v>
    <v>mdp/vdpid/6410579914113679362</v>
  </rv>
  <rv s="0">
    <v>536870912</v>
    <v>Nantes, São Paulo</v>
    <v>979ff7ec-4a93-5259-6ff4-fb3a8fc90a62</v>
    <v>en-US</v>
    <v>Map</v>
  </rv>
  <rv s="1">
    <fb>285.41500000000002</fb>
    <v>8</v>
  </rv>
  <rv s="2">
    <v>4682</v>
    <v>6</v>
    <v>10360</v>
    <v>7</v>
    <v>0</v>
    <v>Image of Nantes, São Paulo</v>
  </rv>
  <rv s="1">
    <fb>-22.620555555555999</fb>
    <v>9</v>
  </rv>
  <rv s="4">
    <v>https://www.bing.com/search?q=nantes+brazil&amp;form=skydnc</v>
    <v>Learn more on Bing</v>
  </rv>
  <rv s="9">
    <v>#VALUE!</v>
    <v>en-US</v>
    <v>979ff7ec-4a93-5259-6ff4-fb3a8fc90a62</v>
    <v>536870912</v>
    <v>1</v>
    <v>10361</v>
    <v>72</v>
    <v>Nantes, São Paulo</v>
    <v>4</v>
    <v>5</v>
    <v>Map</v>
    <v>6</v>
    <v>57</v>
    <v>74</v>
    <v>41935</v>
    <v>414</v>
    <v>Nantes is a municipality in the state of São Paulo in Brazil. The population is 3,179 in an area of 287 km². The elevation is 418 m. In telecommunications, the city was served by Telecomunicações de São Paulo. In July 1998, this company was ...</v>
    <v>41936</v>
    <v>41937</v>
    <v>41938</v>
    <v>36754</v>
    <v>Nantes, São Paulo</v>
    <v>16425</v>
    <v>6951</v>
    <v>Nantes, São Paulo</v>
    <v>mdp/vdpid/6458902107792605185</v>
  </rv>
  <rv s="0">
    <v>536870912</v>
    <v>Narandiba</v>
    <v>749a36e4-b741-95a3-3a31-b598f3f6dbc0</v>
    <v>en-US</v>
    <v>Map</v>
  </rv>
  <rv s="1">
    <fb>358.13900000000001</fb>
    <v>8</v>
  </rv>
  <rv s="2">
    <v>4683</v>
    <v>6</v>
    <v>10362</v>
    <v>7</v>
    <v>0</v>
    <v>Image of Narandiba</v>
  </rv>
  <rv s="1">
    <fb>-22.407222222222</fb>
    <v>9</v>
  </rv>
  <rv s="4">
    <v>https://www.bing.com/search?q=narandiba+brazil&amp;form=skydnc</v>
    <v>Learn more on Bing</v>
  </rv>
  <rv s="1">
    <fb>-51.524444444444001</fb>
    <v>9</v>
  </rv>
  <rv s="12">
    <v>#VALUE!</v>
    <v>en-US</v>
    <v>749a36e4-b741-95a3-3a31-b598f3f6dbc0</v>
    <v>536870912</v>
    <v>1</v>
    <v>10363</v>
    <v>120</v>
    <v>Narandiba</v>
    <v>4</v>
    <v>5</v>
    <v>Map</v>
    <v>6</v>
    <v>57</v>
    <v>74</v>
    <v>41941</v>
    <v>3</v>
    <v>Narandiba is a municipality in the state of São Paulo in Brazil. The population is 4,904 in an area of 357 km². The elevation is 419 m.</v>
    <v>41942</v>
    <v>41943</v>
    <v>41944</v>
    <v>41945</v>
    <v>Narandiba</v>
    <v>8514</v>
    <v>Narandiba</v>
    <v>mdp/vdpid/6410835585514078209</v>
  </rv>
  <rv s="0">
    <v>536870912</v>
    <v>Natividade da Serra</v>
    <v>e9349d29-11bd-5a56-326e-412f760c566d</v>
    <v>en-US</v>
    <v>Map</v>
  </rv>
  <rv s="1">
    <fb>832.60599999999999</fb>
    <v>8</v>
  </rv>
  <rv s="2">
    <v>4684</v>
    <v>6</v>
    <v>10364</v>
    <v>7</v>
    <v>0</v>
    <v>Image of Natividade da Serra</v>
  </rv>
  <rv s="1">
    <fb>-23.375555555556002</fb>
    <v>9</v>
  </rv>
  <rv s="4">
    <v>https://www.bing.com/search?q=natividade+da+serra&amp;form=skydnc</v>
    <v>Learn more on Bing</v>
  </rv>
  <rv s="1">
    <fb>-45.441944444443997</fb>
    <v>9</v>
  </rv>
  <rv s="1">
    <fb>6642</fb>
    <v>8</v>
  </rv>
  <rv s="12">
    <v>#VALUE!</v>
    <v>en-US</v>
    <v>e9349d29-11bd-5a56-326e-412f760c566d</v>
    <v>536870912</v>
    <v>1</v>
    <v>10365</v>
    <v>120</v>
    <v>Natividade da Serra</v>
    <v>4</v>
    <v>5</v>
    <v>Map</v>
    <v>6</v>
    <v>57</v>
    <v>74</v>
    <v>41948</v>
    <v>3</v>
    <v>Natividade da Serra is a municipality in the state of São Paulo in Brazil. It is part of the Metropolitan Region of Vale do Paraíba e Litoral Norte. The population is 6,642 in an area of 833.37 km². The elevation is 720 m. The southern part is ...</v>
    <v>41949</v>
    <v>41950</v>
    <v>41951</v>
    <v>41952</v>
    <v>Natividade da Serra</v>
    <v>41953</v>
    <v>Natividade da Serra</v>
    <v>mdp/vdpid/6461226740671840257</v>
  </rv>
  <rv s="0">
    <v>536870912</v>
    <v>Nazaré Paulista</v>
    <v>5e75e67f-3147-eb21-0825-e1e7778167d5</v>
    <v>en-US</v>
    <v>Map</v>
  </rv>
  <rv s="1">
    <fb>326.54199999999997</fb>
    <v>8</v>
  </rv>
  <rv s="2">
    <v>4685</v>
    <v>6</v>
    <v>10366</v>
    <v>7</v>
    <v>0</v>
    <v>Image of Nazaré Paulista</v>
  </rv>
  <rv s="4">
    <v>https://www.bing.com/search?q=nazar%c3%a9+paulista+brazil&amp;form=skydnc</v>
    <v>Learn more on Bing</v>
  </rv>
  <rv s="1">
    <fb>-46.395000000000003</fb>
    <v>9</v>
  </rv>
  <rv s="1">
    <fb>18217</fb>
    <v>8</v>
  </rv>
  <rv s="12">
    <v>#VALUE!</v>
    <v>en-US</v>
    <v>5e75e67f-3147-eb21-0825-e1e7778167d5</v>
    <v>536870912</v>
    <v>1</v>
    <v>10367</v>
    <v>120</v>
    <v>Nazaré Paulista</v>
    <v>4</v>
    <v>5</v>
    <v>Map</v>
    <v>6</v>
    <v>7</v>
    <v>74</v>
    <v>41956</v>
    <v>3</v>
    <v>Nazaré Paulista is a municipality in the state of São Paulo in Brazil. The population is 18,698 in an area of 326.3 km². It is within the Atlantic Forest biome and is a major source of water for the city of São Paulo, hosting the Atibainha ...</v>
    <v>41957</v>
    <v>26944</v>
    <v>41958</v>
    <v>41959</v>
    <v>Nazaré Paulista</v>
    <v>41960</v>
    <v>Nazaré Paulista</v>
    <v>mdp/vdpid/6461140804667703297</v>
  </rv>
  <rv s="0">
    <v>536870912</v>
    <v>Neves Paulista</v>
    <v>9f85adc6-e19f-037b-9e87-bb0e4e4a9a3e</v>
    <v>en-US</v>
    <v>Map</v>
  </rv>
  <rv s="1">
    <fb>218.3</fb>
    <v>8</v>
  </rv>
  <rv s="2">
    <v>4686</v>
    <v>6</v>
    <v>10368</v>
    <v>7</v>
    <v>0</v>
    <v>Image of Neves Paulista</v>
  </rv>
  <rv s="1">
    <fb>-20.845833333333001</fb>
    <v>9</v>
  </rv>
  <rv s="4">
    <v>https://www.bing.com/search?q=neves+paulista+brazil&amp;form=skydnc</v>
    <v>Learn more on Bing</v>
  </rv>
  <rv s="1">
    <fb>-49.63</fb>
    <v>9</v>
  </rv>
  <rv s="1">
    <fb>8923</fb>
    <v>8</v>
  </rv>
  <rv s="9">
    <v>#VALUE!</v>
    <v>en-US</v>
    <v>9f85adc6-e19f-037b-9e87-bb0e4e4a9a3e</v>
    <v>536870912</v>
    <v>1</v>
    <v>10369</v>
    <v>72</v>
    <v>Neves Paulista</v>
    <v>4</v>
    <v>5</v>
    <v>Map</v>
    <v>6</v>
    <v>57</v>
    <v>74</v>
    <v>41963</v>
    <v>3</v>
    <v>Neves Paulista is a municipality in the state of São Paulo, Brazil. The city has a population of 8,923 inhabitants and an area of 218.3 km². Neves Paulista belongs to the Mesoregion of São José do Rio Preto.</v>
    <v>41964</v>
    <v>41965</v>
    <v>41966</v>
    <v>41967</v>
    <v>Neves Paulista</v>
    <v>41968</v>
    <v>6951</v>
    <v>Neves Paulista</v>
    <v>mdp/vdpid/6412127030220947457</v>
  </rv>
  <rv s="0">
    <v>536870912</v>
    <v>Nhandeara</v>
    <v>f77b4fac-43a5-a337-b974-acadb34f522e</v>
    <v>en-US</v>
    <v>Map</v>
  </rv>
  <rv s="1">
    <fb>435.8</fb>
    <v>8</v>
  </rv>
  <rv s="2">
    <v>4687</v>
    <v>6</v>
    <v>10370</v>
    <v>7</v>
    <v>0</v>
    <v>Image of Nhandeara</v>
  </rv>
  <rv s="1">
    <fb>-20.693888888888999</fb>
    <v>9</v>
  </rv>
  <rv s="0">
    <v>805306368</v>
    <v>Ozínio Odilon da Silveira (Mayor)</v>
    <v>c032bd12-86fc-b0b9-e7c7-ea2e232d9c50</v>
    <v>en-US</v>
    <v>Generic</v>
  </rv>
  <rv s="3">
    <v>1226</v>
  </rv>
  <rv s="4">
    <v>https://www.bing.com/search?q=nhandeara+brazil&amp;form=skydnc</v>
    <v>Learn more on Bing</v>
  </rv>
  <rv s="1">
    <fb>-50.037777777777997</fb>
    <v>9</v>
  </rv>
  <rv s="1">
    <fb>11527</fb>
    <v>8</v>
  </rv>
  <rv s="5">
    <v>#VALUE!</v>
    <v>en-US</v>
    <v>f77b4fac-43a5-a337-b974-acadb34f522e</v>
    <v>536870912</v>
    <v>1</v>
    <v>10371</v>
    <v>2</v>
    <v>Nhandeara</v>
    <v>4</v>
    <v>5</v>
    <v>Map</v>
    <v>6</v>
    <v>57</v>
    <v>74</v>
    <v>41971</v>
    <v>3</v>
    <v>Nhandeara is a municipality in the state of São Paulo, Brazil. The city has a population of 11,527 inhabitants and an area of 435.8 km². The municipality was created by state law in 1944. The Tertiary sector is the economic basis of Nhandeara. ...</v>
    <v>41972</v>
    <v>41973</v>
    <v>41975</v>
    <v>41976</v>
    <v>41977</v>
    <v>Nhandeara</v>
    <v>41978</v>
    <v>6951</v>
    <v>Nhandeara</v>
    <v>mdp/vdpid/6412087054879948801</v>
  </rv>
  <rv s="0">
    <v>536870912</v>
    <v>Nipoã</v>
    <v>8ae4b66a-725f-a084-a75e-6adc0636923f</v>
    <v>en-US</v>
    <v>Map</v>
  </rv>
  <rv s="1">
    <fb>137.80000000000001</fb>
    <v>8</v>
  </rv>
  <rv s="2">
    <v>4688</v>
    <v>6</v>
    <v>10372</v>
    <v>7</v>
    <v>0</v>
    <v>Image of Nipoã</v>
  </rv>
  <rv s="1">
    <fb>-20.913333333333</fb>
    <v>9</v>
  </rv>
  <rv s="4">
    <v>https://www.bing.com/search?q=nipo%c3%a3+brazil&amp;form=skydnc</v>
    <v>Learn more on Bing</v>
  </rv>
  <rv s="1">
    <fb>5298</fb>
    <v>8</v>
  </rv>
  <rv s="9">
    <v>#VALUE!</v>
    <v>en-US</v>
    <v>8ae4b66a-725f-a084-a75e-6adc0636923f</v>
    <v>536870912</v>
    <v>1</v>
    <v>10373</v>
    <v>72</v>
    <v>Nipoã</v>
    <v>4</v>
    <v>5</v>
    <v>Map</v>
    <v>6</v>
    <v>57</v>
    <v>74</v>
    <v>41981</v>
    <v>414</v>
    <v>Nipoã is a municipality in the state of São Paulo in Brazil. The population is 5,298 in an area of 138 km². The elevation is 439 m. In telecommunications, the city was served by Companhia de Telecomunicações do Estado de São Paulo until 1975, ...</v>
    <v>41982</v>
    <v>41983</v>
    <v>41984</v>
    <v>40178</v>
    <v>Nipoã</v>
    <v>41985</v>
    <v>6951</v>
    <v>Nipoã</v>
    <v>mdp/vdpid/6412125266365120513</v>
  </rv>
  <rv s="0">
    <v>536870912</v>
    <v>Nova Aliança</v>
    <v>2265a7bc-d47f-52f1-689a-d4c4cd793d55</v>
    <v>en-US</v>
    <v>Map</v>
  </rv>
  <rv s="1">
    <fb>217.3</fb>
    <v>8</v>
  </rv>
  <rv s="2">
    <v>4689</v>
    <v>6</v>
    <v>10374</v>
    <v>7</v>
    <v>0</v>
    <v>Image of Nova Aliança</v>
  </rv>
  <rv s="4">
    <v>https://www.bing.com/search?q=nova+alian%c3%a7a+brazil&amp;form=skydnc</v>
    <v>Learn more on Bing</v>
  </rv>
  <rv s="1">
    <fb>7068</fb>
    <v>8</v>
  </rv>
  <rv s="9">
    <v>#VALUE!</v>
    <v>en-US</v>
    <v>2265a7bc-d47f-52f1-689a-d4c4cd793d55</v>
    <v>536870912</v>
    <v>1</v>
    <v>10375</v>
    <v>72</v>
    <v>Nova Aliança</v>
    <v>4</v>
    <v>5</v>
    <v>Map</v>
    <v>6</v>
    <v>57</v>
    <v>74</v>
    <v>41988</v>
    <v>414</v>
    <v>Nova Aliança is a municipality in the state of São Paulo, Brazil. The population is 7,068 in an area of 217.5 km². Nova Aliança belongs to the Mesoregion of São José do Rio Preto. In 1910, the families of Zeferino Gotardi, Jorge Galvão, Paschoal ...</v>
    <v>41989</v>
    <v>11562</v>
    <v>41990</v>
    <v>8458</v>
    <v>Nova Aliança</v>
    <v>41991</v>
    <v>6951</v>
    <v>Nova Aliança</v>
    <v>mdp/vdpid/6412137256286420993</v>
  </rv>
  <rv s="0">
    <v>536870912</v>
    <v>Nova Campina</v>
    <v>c8895844-790d-af47-f34d-4fd796b16b13</v>
    <v>en-US</v>
    <v>Map</v>
  </rv>
  <rv s="1">
    <fb>385.32799999999997</fb>
    <v>8</v>
  </rv>
  <rv s="2">
    <v>4690</v>
    <v>6</v>
    <v>10376</v>
    <v>7</v>
    <v>0</v>
    <v>Image of Nova Campina</v>
  </rv>
  <rv s="1">
    <fb>-24.120833333333</fb>
    <v>9</v>
  </rv>
  <rv s="4">
    <v>https://www.bing.com/search?q=nova+campina+brazil&amp;form=skydnc</v>
    <v>Learn more on Bing</v>
  </rv>
  <rv s="1">
    <fb>-48.903611111110997</fb>
    <v>9</v>
  </rv>
  <rv s="1">
    <fb>9307</fb>
    <v>8</v>
  </rv>
  <rv s="12">
    <v>#VALUE!</v>
    <v>en-US</v>
    <v>c8895844-790d-af47-f34d-4fd796b16b13</v>
    <v>536870912</v>
    <v>1</v>
    <v>10377</v>
    <v>120</v>
    <v>Nova Campina</v>
    <v>4</v>
    <v>5</v>
    <v>Map</v>
    <v>6</v>
    <v>3787</v>
    <v>74</v>
    <v>41994</v>
    <v>3</v>
    <v>Nova Campina is a municipality in the state of São Paulo in Brazil. The population is 9,860 in an area of 385 km². The elevation is 848 m.</v>
    <v>41995</v>
    <v>41996</v>
    <v>41997</v>
    <v>41998</v>
    <v>Nova Campina</v>
    <v>41999</v>
    <v>Nova Campina</v>
    <v>mdp/vdpid/6460843260574171137</v>
  </rv>
  <rv s="0">
    <v>536870912</v>
    <v>Nova Canaã Paulista</v>
    <v>e962f0a0-bf13-88eb-2dc0-dd2a77a983b3</v>
    <v>en-US</v>
    <v>Map</v>
  </rv>
  <rv s="1">
    <fb>124.4</fb>
    <v>8</v>
  </rv>
  <rv s="2">
    <v>4691</v>
    <v>6</v>
    <v>10378</v>
    <v>7</v>
    <v>0</v>
    <v>Image of Nova Canaã Paulista</v>
  </rv>
  <rv s="1">
    <fb>-20.385833333333</fb>
    <v>9</v>
  </rv>
  <rv s="4">
    <v>https://www.bing.com/search?q=nova+cana%c3%a3+paulista+brazil&amp;form=skydnc</v>
    <v>Learn more on Bing</v>
  </rv>
  <rv s="1">
    <fb>-50.949166666666997</fb>
    <v>9</v>
  </rv>
  <rv s="1">
    <fb>1852</fb>
    <v>8</v>
  </rv>
  <rv s="9">
    <v>#VALUE!</v>
    <v>en-US</v>
    <v>e962f0a0-bf13-88eb-2dc0-dd2a77a983b3</v>
    <v>536870912</v>
    <v>1</v>
    <v>10379</v>
    <v>72</v>
    <v>Nova Canaã Paulista</v>
    <v>4</v>
    <v>5</v>
    <v>Map</v>
    <v>6</v>
    <v>57</v>
    <v>74</v>
    <v>42002</v>
    <v>414</v>
    <v>Nova Canaã Paulista is a municipality in the state of São Paulo in Brazil. The population is 1,852 in an area of 124 km². The elevation is 401 m. In telecommunications, the city was served by Telecomunicações de São Paulo. In July 1998, this ...</v>
    <v>42003</v>
    <v>42004</v>
    <v>42005</v>
    <v>42006</v>
    <v>Nova Canaã Paulista</v>
    <v>42007</v>
    <v>6951</v>
    <v>Nova Canaã Paulista</v>
    <v>mdp/vdpid/6410519338431807489</v>
  </rv>
  <rv s="0">
    <v>536870912</v>
    <v>Nova Castilho</v>
    <v>79c6d98c-6e3c-8515-d0e2-0824f7ff243f</v>
    <v>en-US</v>
    <v>Map</v>
  </rv>
  <rv s="1">
    <fb>183.2</fb>
    <v>8</v>
  </rv>
  <rv s="2">
    <v>4692</v>
    <v>6</v>
    <v>10380</v>
    <v>7</v>
    <v>0</v>
    <v>Image of Nova Castilho</v>
  </rv>
  <rv s="1">
    <fb>-20.763055555556001</fb>
    <v>9</v>
  </rv>
  <rv s="4">
    <v>https://www.bing.com/search?q=nova+castilho+brazil&amp;form=skydnc</v>
    <v>Learn more on Bing</v>
  </rv>
  <rv s="1">
    <fb>-50.343055555555999</fb>
    <v>9</v>
  </rv>
  <rv s="1">
    <fb>1278</fb>
    <v>8</v>
  </rv>
  <rv s="9">
    <v>#VALUE!</v>
    <v>en-US</v>
    <v>79c6d98c-6e3c-8515-d0e2-0824f7ff243f</v>
    <v>536870912</v>
    <v>1</v>
    <v>10381</v>
    <v>72</v>
    <v>Nova Castilho</v>
    <v>4</v>
    <v>5</v>
    <v>Map</v>
    <v>6</v>
    <v>57</v>
    <v>74</v>
    <v>42010</v>
    <v>414</v>
    <v>Nova Castilho is a municipality in the state of São Paulo in Brazil. The population is 1,278 in an area of 183 km². The elevation is 420 m. Its foundation dates from around 1923, on lands donated by the Castilho family. Previously it also had ...</v>
    <v>42011</v>
    <v>42012</v>
    <v>42013</v>
    <v>42014</v>
    <v>Nova Castilho</v>
    <v>42015</v>
    <v>6951</v>
    <v>Nova Castilho</v>
    <v>mdp/vdpid/6412090329255641089</v>
  </rv>
  <rv s="0">
    <v>536870912</v>
    <v>Nova Europa</v>
    <v>183f1963-c0db-a9bc-a32a-ae500fbec6b5</v>
    <v>en-US</v>
    <v>Map</v>
  </rv>
  <rv s="1">
    <fb>160.876</fb>
    <v>8</v>
  </rv>
  <rv s="2">
    <v>4693</v>
    <v>6</v>
    <v>10382</v>
    <v>7</v>
    <v>0</v>
    <v>Image of Nova Europa</v>
  </rv>
  <rv s="1">
    <fb>-21.778333333332998</fb>
    <v>9</v>
  </rv>
  <rv s="4">
    <v>https://www.bing.com/search?q=nova+europa+brazil&amp;form=skydnc</v>
    <v>Learn more on Bing</v>
  </rv>
  <rv s="1">
    <fb>-48.560833333333001</fb>
    <v>9</v>
  </rv>
  <rv s="1">
    <fb>11355</fb>
    <v>8</v>
  </rv>
  <rv s="9">
    <v>#VALUE!</v>
    <v>en-US</v>
    <v>183f1963-c0db-a9bc-a32a-ae500fbec6b5</v>
    <v>536870912</v>
    <v>1</v>
    <v>10383</v>
    <v>72</v>
    <v>Nova Europa</v>
    <v>4</v>
    <v>5</v>
    <v>Map</v>
    <v>6</v>
    <v>57</v>
    <v>74</v>
    <v>42018</v>
    <v>414</v>
    <v>Nova Europa is a municipality in the state of São Paulo in Brazil. The population is 11,355 in an area of 160.3 km². The elevation is 490 metres. In telecommunications, the city was served by Telecomunicações de São Paulo. In July 1998, this ...</v>
    <v>42019</v>
    <v>42020</v>
    <v>42021</v>
    <v>42022</v>
    <v>Nova Europa</v>
    <v>42023</v>
    <v>6951</v>
    <v>Nova Europa</v>
    <v>mdp/vdpid/6412480647863992321</v>
  </rv>
  <rv s="0">
    <v>536870912</v>
    <v>Nova Granada</v>
    <v>fb87cae4-339e-ca04-bf46-8c52b6c8db72</v>
    <v>en-US</v>
    <v>Map</v>
  </rv>
  <rv s="1">
    <fb>531.9</fb>
    <v>8</v>
  </rv>
  <rv s="2">
    <v>4694</v>
    <v>6</v>
    <v>10384</v>
    <v>7</v>
    <v>0</v>
    <v>Image of Nova Granada</v>
  </rv>
  <rv s="1">
    <fb>-20.533888888888999</fb>
    <v>9</v>
  </rv>
  <rv s="0">
    <v>805306368</v>
    <v>Aparecido Donizete Martelli (Mayor)</v>
    <v>e6a6223e-1deb-4ff8-d514-e332c15b6689</v>
    <v>en-US</v>
    <v>Generic</v>
  </rv>
  <rv s="3">
    <v>1227</v>
  </rv>
  <rv s="4">
    <v>https://www.bing.com/search?q=nova+granada+brazil&amp;form=skydnc</v>
    <v>Learn more on Bing</v>
  </rv>
  <rv s="1">
    <fb>19419</fb>
    <v>8</v>
  </rv>
  <rv s="8">
    <v>#VALUE!</v>
    <v>en-US</v>
    <v>fb87cae4-339e-ca04-bf46-8c52b6c8db72</v>
    <v>536870912</v>
    <v>1</v>
    <v>10385</v>
    <v>67</v>
    <v>Nova Granada</v>
    <v>4</v>
    <v>5</v>
    <v>Map</v>
    <v>6</v>
    <v>7</v>
    <v>74</v>
    <v>42026</v>
    <v>3</v>
    <v>Nova Granada is a municipality in the northern part of the state of São Paulo, Brazil. The population is 21,689 inhabitants, and the area is 533.49 km². The elevation is 542 m. The city belongs to the Microregion of São José do Rio Preto.</v>
    <v>42027</v>
    <v>42028</v>
    <v>42030</v>
    <v>42031</v>
    <v>28627</v>
    <v>Nova Granada</v>
    <v>42032</v>
    <v>Nova Granada</v>
    <v>mdp/vdpid/6412118084491935745</v>
  </rv>
  <rv s="0">
    <v>536870912</v>
    <v>Nova Guataporanga</v>
    <v>dd44e0da-e798-4dc5-f4e3-67ad5e2540ea</v>
    <v>en-US</v>
    <v>Map</v>
  </rv>
  <rv s="1">
    <fb>34.116</fb>
    <v>8</v>
  </rv>
  <rv s="2">
    <v>4695</v>
    <v>6</v>
    <v>10386</v>
    <v>7</v>
    <v>0</v>
    <v>Image of Nova Guataporanga</v>
  </rv>
  <rv s="1">
    <fb>-21.333888888889</fb>
    <v>9</v>
  </rv>
  <rv s="4">
    <v>https://www.bing.com/search?q=nova+guataporanga+brazil&amp;form=skydnc</v>
    <v>Learn more on Bing</v>
  </rv>
  <rv s="1">
    <fb>-51.643888888889002</fb>
    <v>9</v>
  </rv>
  <rv s="1">
    <fb>2156</fb>
    <v>8</v>
  </rv>
  <rv s="12">
    <v>#VALUE!</v>
    <v>en-US</v>
    <v>dd44e0da-e798-4dc5-f4e3-67ad5e2540ea</v>
    <v>536870912</v>
    <v>1</v>
    <v>10387</v>
    <v>120</v>
    <v>Nova Guataporanga</v>
    <v>4</v>
    <v>5</v>
    <v>Map</v>
    <v>6</v>
    <v>7</v>
    <v>74</v>
    <v>42035</v>
    <v>3</v>
    <v>Nova Guataporanga is a municipality in the state of São Paulo in Brazil. The population is 2,325 in an area of 34.2 km². The elevation is 382 m.</v>
    <v>42036</v>
    <v>42037</v>
    <v>42038</v>
    <v>42039</v>
    <v>Nova Guataporanga</v>
    <v>42040</v>
    <v>Nova Guataporanga</v>
    <v>mdp/vdpid/6410746959216246785</v>
  </rv>
  <rv s="0">
    <v>536870912</v>
    <v>Nova Independência</v>
    <v>8a052195-58a4-ec36-e9ec-9e1e805b2aa7</v>
    <v>en-US</v>
    <v>Map</v>
  </rv>
  <rv s="1">
    <fb>265.28199999999998</fb>
    <v>8</v>
  </rv>
  <rv s="2">
    <v>4696</v>
    <v>6</v>
    <v>10388</v>
    <v>7</v>
    <v>0</v>
    <v>Image of Nova Independência</v>
  </rv>
  <rv s="1">
    <fb>-21.103888888888999</fb>
    <v>9</v>
  </rv>
  <rv s="4">
    <v>https://www.bing.com/search?q=nova+independ%c3%aancia+brazil&amp;form=skydnc</v>
    <v>Learn more on Bing</v>
  </rv>
  <rv s="1">
    <fb>-51.49</fb>
    <v>9</v>
  </rv>
  <rv s="1">
    <fb>4053</fb>
    <v>8</v>
  </rv>
  <rv s="9">
    <v>#VALUE!</v>
    <v>en-US</v>
    <v>8a052195-58a4-ec36-e9ec-9e1e805b2aa7</v>
    <v>536870912</v>
    <v>1</v>
    <v>10389</v>
    <v>72</v>
    <v>Nova Independência</v>
    <v>4</v>
    <v>5</v>
    <v>Map</v>
    <v>6</v>
    <v>57</v>
    <v>74</v>
    <v>42043</v>
    <v>414</v>
    <v>Nova Independência is a municipality in the state of São Paulo in Brazil. The population is 4,053 in an area of 265 km². The elevation is 316 m. The municipality contains 21.6% of the 9,044 hectares Aguapeí State Park, created in 1998.</v>
    <v>42044</v>
    <v>42045</v>
    <v>42046</v>
    <v>42047</v>
    <v>Nova Independência</v>
    <v>42048</v>
    <v>6951</v>
    <v>Nova Independência</v>
    <v>mdp/vdpid/6410744359720845313</v>
  </rv>
  <rv s="0">
    <v>536870912</v>
    <v>Nova Luzitânia</v>
    <v>70e9a178-c496-0e7e-e785-51d93ca36d0d</v>
    <v>en-US</v>
    <v>Map</v>
  </rv>
  <rv s="1">
    <fb>74.099999999999994</fb>
    <v>8</v>
  </rv>
  <rv s="2">
    <v>4697</v>
    <v>6</v>
    <v>10390</v>
    <v>7</v>
    <v>0</v>
    <v>Image of Nova Luzitânia</v>
  </rv>
  <rv s="1">
    <fb>-20.856111111111002</fb>
    <v>9</v>
  </rv>
  <rv s="4">
    <v>https://www.bing.com/search?q=nova+luzit%c3%a2nia+brazil&amp;form=skydnc</v>
    <v>Learn more on Bing</v>
  </rv>
  <rv s="1">
    <fb>-50.261666666666997</fb>
    <v>9</v>
  </rv>
  <rv s="1">
    <fb>4160</fb>
    <v>8</v>
  </rv>
  <rv s="12">
    <v>#VALUE!</v>
    <v>en-US</v>
    <v>70e9a178-c496-0e7e-e785-51d93ca36d0d</v>
    <v>536870912</v>
    <v>1</v>
    <v>10391</v>
    <v>120</v>
    <v>Nova Luzitânia</v>
    <v>4</v>
    <v>5</v>
    <v>Map</v>
    <v>6</v>
    <v>57</v>
    <v>74</v>
    <v>42051</v>
    <v>3</v>
    <v>Nova Luzitânia is a municipality in the state of São Paulo in Brazil. The population is 4,160 in an area of 73.82 km². The elevation is 420 m.</v>
    <v>42052</v>
    <v>42053</v>
    <v>42054</v>
    <v>42055</v>
    <v>Nova Luzitânia</v>
    <v>42056</v>
    <v>Nova Luzitânia</v>
    <v>mdp/vdpid/6412097924469096449</v>
  </rv>
  <rv s="0">
    <v>536870912</v>
    <v>Nova Odessa</v>
    <v>482085d1-2b5b-8f40-ea6b-eafbf5bf6ea0</v>
    <v>en-US</v>
    <v>Map</v>
  </rv>
  <rv s="1">
    <fb>73.298000000000002</fb>
    <v>8</v>
  </rv>
  <rv s="2">
    <v>4698</v>
    <v>6</v>
    <v>10392</v>
    <v>7</v>
    <v>0</v>
    <v>Image of Nova Odessa</v>
  </rv>
  <rv s="1">
    <fb>-22.777777777777999</fb>
    <v>9</v>
  </rv>
  <rv s="4">
    <v>https://www.bing.com/search?q=nova+odessa+brazil&amp;form=skydnc</v>
    <v>Learn more on Bing</v>
  </rv>
  <rv s="1">
    <fb>-47.295833333333</fb>
    <v>9</v>
  </rv>
  <rv s="1">
    <fb>62019</fb>
    <v>8</v>
  </rv>
  <rv s="12">
    <v>#VALUE!</v>
    <v>en-US</v>
    <v>482085d1-2b5b-8f40-ea6b-eafbf5bf6ea0</v>
    <v>536870912</v>
    <v>1</v>
    <v>10393</v>
    <v>120</v>
    <v>Nova Odessa</v>
    <v>4</v>
    <v>5</v>
    <v>Map</v>
    <v>6</v>
    <v>7</v>
    <v>74</v>
    <v>42059</v>
    <v>3</v>
    <v>Nova Odessa is a Brazilian municipality in the state of São Paulo. It is part of the Metropolitan Region of Campinas. The population is 60,956 in an area of 73.79 km². Nova Odessa was founded on May 24, 1905, by Carlos José de Arruda Botelho, ...</v>
    <v>42060</v>
    <v>42061</v>
    <v>42062</v>
    <v>42063</v>
    <v>Nova Odessa</v>
    <v>42064</v>
    <v>Nova Odessa</v>
    <v>mdp/vdpid/6460991648993116161</v>
  </rv>
  <rv s="0">
    <v>536870912</v>
    <v>Novais, São Paulo</v>
    <v>7fa60bbc-f92b-140f-0e9e-8fbf7759b424</v>
    <v>en-US</v>
    <v>Map</v>
  </rv>
  <rv s="1">
    <fb>117.8</fb>
    <v>8</v>
  </rv>
  <rv s="2">
    <v>4699</v>
    <v>6</v>
    <v>10394</v>
    <v>7</v>
    <v>0</v>
    <v>Image of Novais, São Paulo</v>
  </rv>
  <rv s="1">
    <fb>-20.992222222222001</fb>
    <v>9</v>
  </rv>
  <rv s="4">
    <v>https://www.bing.com/search?q=novais+brazil&amp;form=skydnc</v>
    <v>Learn more on Bing</v>
  </rv>
  <rv s="1">
    <fb>-48.918611111110998</fb>
    <v>9</v>
  </rv>
  <rv s="1">
    <fb>5945</fb>
    <v>8</v>
  </rv>
  <rv s="9">
    <v>#VALUE!</v>
    <v>en-US</v>
    <v>7fa60bbc-f92b-140f-0e9e-8fbf7759b424</v>
    <v>536870912</v>
    <v>1</v>
    <v>10395</v>
    <v>72</v>
    <v>Novais, São Paulo</v>
    <v>4</v>
    <v>5</v>
    <v>Map</v>
    <v>6</v>
    <v>57</v>
    <v>74</v>
    <v>42067</v>
    <v>3</v>
    <v>Novais is a municipality in the state of São Paulo in Brazil. The population is 5,945 in an area of 118 km². The elevation is 555 m. In telecommunications, the city was served by Telecomunicações de São Paulo. In July 1998, this company was ...</v>
    <v>42068</v>
    <v>42069</v>
    <v>42070</v>
    <v>42071</v>
    <v>Novais, São Paulo</v>
    <v>42072</v>
    <v>6951</v>
    <v>Novais, São Paulo</v>
    <v>mdp/vdpid/6412242234363609089</v>
  </rv>
  <rv s="0">
    <v>536870912</v>
    <v>Novo Horizonte, São Paulo</v>
    <v>bf26fd5e-1471-8f95-d0eb-6f4ee14d84f4</v>
    <v>en-US</v>
    <v>Map</v>
  </rv>
  <rv s="1">
    <fb>931.74300000000005</fb>
    <v>8</v>
  </rv>
  <rv s="2">
    <v>4700</v>
    <v>6</v>
    <v>10396</v>
    <v>7</v>
    <v>0</v>
    <v>Image of Novo Horizonte, São Paulo</v>
  </rv>
  <rv s="0">
    <v>805306368</v>
    <v>Fabiano de Mello Belentani (Mayor)</v>
    <v>6fe28a38-d4a6-592c-1208-6d8b282a5734</v>
    <v>en-US</v>
    <v>Generic</v>
  </rv>
  <rv s="3">
    <v>1228</v>
  </rv>
  <rv s="4">
    <v>https://www.bing.com/search?q=novo+horizonte+brazil&amp;form=skydnc</v>
    <v>Learn more on Bing</v>
  </rv>
  <rv s="1">
    <fb>-49.220833333332997</fb>
    <v>9</v>
  </rv>
  <rv s="1">
    <fb>38324</fb>
    <v>8</v>
  </rv>
  <rv s="8">
    <v>#VALUE!</v>
    <v>en-US</v>
    <v>bf26fd5e-1471-8f95-d0eb-6f4ee14d84f4</v>
    <v>536870912</v>
    <v>1</v>
    <v>10397</v>
    <v>67</v>
    <v>Novo Horizonte, São Paulo</v>
    <v>4</v>
    <v>5</v>
    <v>Map</v>
    <v>6</v>
    <v>7</v>
    <v>74</v>
    <v>42075</v>
    <v>3</v>
    <v>Novo Horizonte is a municipality in the state of São Paulo, Brazil. The population is 41,414 in an area of 932 km². Novo Horizonte is the center of a Microregion with 79,222 inhabitants.</v>
    <v>42076</v>
    <v>41787</v>
    <v>42078</v>
    <v>42079</v>
    <v>42080</v>
    <v>Novo Horizonte, São Paulo</v>
    <v>42081</v>
    <v>Novo Horizonte, São Paulo</v>
    <v>mdp/vdpid/6412345964685688833</v>
  </rv>
  <rv s="0">
    <v>536870912</v>
    <v>Nuporanga</v>
    <v>409936ed-4475-ef7c-adbb-82f80fae8172</v>
    <v>en-US</v>
    <v>Map</v>
  </rv>
  <rv s="1">
    <fb>348.26499999999999</fb>
    <v>8</v>
  </rv>
  <rv s="2">
    <v>4701</v>
    <v>6</v>
    <v>10398</v>
    <v>7</v>
    <v>0</v>
    <v>Image of Nuporanga</v>
  </rv>
  <rv s="1">
    <fb>-20.730833333332999</fb>
    <v>9</v>
  </rv>
  <rv s="4">
    <v>https://www.bing.com/search?q=nuporanga+brazil&amp;form=skydnc</v>
    <v>Learn more on Bing</v>
  </rv>
  <rv s="1">
    <fb>-47.730555555556002</fb>
    <v>9</v>
  </rv>
  <rv s="1">
    <fb>7478</fb>
    <v>8</v>
  </rv>
  <rv s="12">
    <v>#VALUE!</v>
    <v>en-US</v>
    <v>409936ed-4475-ef7c-adbb-82f80fae8172</v>
    <v>536870912</v>
    <v>1</v>
    <v>10399</v>
    <v>120</v>
    <v>Nuporanga</v>
    <v>4</v>
    <v>5</v>
    <v>Map</v>
    <v>6</v>
    <v>57</v>
    <v>74</v>
    <v>42084</v>
    <v>3</v>
    <v>Nuporanga is a municipality in the state of São Paulo in Brazil. The population is 7,478 in an area of 348 km². The elevation is 775 m.</v>
    <v>42085</v>
    <v>42086</v>
    <v>42087</v>
    <v>42088</v>
    <v>Nuporanga</v>
    <v>42089</v>
    <v>Nuporanga</v>
    <v>mdp/vdpid/6412641313681833985</v>
  </rv>
  <rv s="0">
    <v>536870912</v>
    <v>Ocauçu</v>
    <v>07c495c6-6e2a-d0dd-3060-e6fbd71ec424</v>
    <v>en-US</v>
    <v>Map</v>
  </rv>
  <rv s="1">
    <fb>301.036</fb>
    <v>8</v>
  </rv>
  <rv s="2">
    <v>4702</v>
    <v>6</v>
    <v>10400</v>
    <v>7</v>
    <v>0</v>
    <v>Image of Ocauçu</v>
  </rv>
  <rv s="1">
    <fb>-22.438888888889</fb>
    <v>9</v>
  </rv>
  <rv s="4">
    <v>https://www.bing.com/search?q=ocau%c3%a7u+brazil&amp;form=skydnc</v>
    <v>Learn more on Bing</v>
  </rv>
  <rv s="1">
    <fb>-49.989444444443997</fb>
    <v>9</v>
  </rv>
  <rv s="12">
    <v>#VALUE!</v>
    <v>en-US</v>
    <v>07c495c6-6e2a-d0dd-3060-e6fbd71ec424</v>
    <v>536870912</v>
    <v>1</v>
    <v>10401</v>
    <v>120</v>
    <v>Ocauçu</v>
    <v>4</v>
    <v>5</v>
    <v>Map</v>
    <v>6</v>
    <v>57</v>
    <v>74</v>
    <v>42092</v>
    <v>3</v>
    <v>Ocauçu is a municipality in the state of São Paulo in Brazil. The population is 4,291 in an area of 300 km². The elevation is 551 m.</v>
    <v>42093</v>
    <v>42094</v>
    <v>42095</v>
    <v>42096</v>
    <v>Ocauçu</v>
    <v>33225</v>
    <v>Ocauçu</v>
    <v>mdp/vdpid/6412410188589957121</v>
  </rv>
  <rv s="0">
    <v>536870912</v>
    <v>Olímpia</v>
    <v>3d40be34-d7e0-4d5b-6b11-c532f54f2485</v>
    <v>en-US</v>
    <v>Map</v>
  </rv>
  <rv s="1">
    <fb>802.65200000000004</fb>
    <v>8</v>
  </rv>
  <rv s="2">
    <v>4703</v>
    <v>6</v>
    <v>10402</v>
    <v>7</v>
    <v>0</v>
    <v>Image of Olímpia</v>
  </rv>
  <rv s="1">
    <fb>-20.736944444443999</fb>
    <v>9</v>
  </rv>
  <rv s="0">
    <v>805306368</v>
    <v>Eugênio José Zuliani (Mayor)</v>
    <v>510de47e-d0c6-b07b-a934-4fdd4617fe48</v>
    <v>en-US</v>
    <v>Generic</v>
  </rv>
  <rv s="3">
    <v>1229</v>
  </rv>
  <rv s="4">
    <v>https://www.bing.com/search?q=de+ol%c3%admpia&amp;form=skydnc</v>
    <v>Learn more on Bing</v>
  </rv>
  <rv s="1">
    <fb>-48.914999999999999</fb>
    <v>9</v>
  </rv>
  <rv s="1">
    <fb>55130</fb>
    <v>8</v>
  </rv>
  <rv s="5">
    <v>#VALUE!</v>
    <v>en-US</v>
    <v>3d40be34-d7e0-4d5b-6b11-c532f54f2485</v>
    <v>536870912</v>
    <v>1</v>
    <v>10403</v>
    <v>2</v>
    <v>Olímpia</v>
    <v>4</v>
    <v>5</v>
    <v>Map</v>
    <v>6</v>
    <v>57</v>
    <v>74</v>
    <v>42099</v>
    <v>3</v>
    <v>Olímpia is a municipality in the state of São Paulo, Brazil, in the Microregion of São José do Rio Preto. As of the 2020 census, the population of the city was 55,130 inhabitants. The city has a total area of 802.6 km².</v>
    <v>42100</v>
    <v>42101</v>
    <v>42103</v>
    <v>42104</v>
    <v>42105</v>
    <v>Olímpia</v>
    <v>42106</v>
    <v>6951</v>
    <v>Olímpia</v>
    <v>mdp/vdpid/6412219719624949761</v>
  </rv>
  <rv s="0">
    <v>536870912</v>
    <v>Onda Verde</v>
    <v>23c62ebe-96a5-28c9-c3ec-46ca37f26d06</v>
    <v>en-US</v>
    <v>Map</v>
  </rv>
  <rv s="1">
    <fb>243.1</fb>
    <v>8</v>
  </rv>
  <rv s="2">
    <v>4704</v>
    <v>6</v>
    <v>10404</v>
    <v>7</v>
    <v>0</v>
    <v>Image of Onda Verde</v>
  </rv>
  <rv s="4">
    <v>https://www.bing.com/search?q=onda+verde+brazil&amp;form=skydnc</v>
    <v>Learn more on Bing</v>
  </rv>
  <rv s="1">
    <fb>-49.298888888889003</fb>
    <v>9</v>
  </rv>
  <rv s="12">
    <v>#VALUE!</v>
    <v>en-US</v>
    <v>23c62ebe-96a5-28c9-c3ec-46ca37f26d06</v>
    <v>536870912</v>
    <v>1</v>
    <v>10405</v>
    <v>120</v>
    <v>Onda Verde</v>
    <v>4</v>
    <v>5</v>
    <v>Map</v>
    <v>6</v>
    <v>7</v>
    <v>74</v>
    <v>42109</v>
    <v>3</v>
    <v>Onda Verde is a municipality in the northern part of the state of São Paulo, Brazil. The population is 4,422 in an area of 242.3 km². The city belongs to the Microregion of São José do Rio Preto.</v>
    <v>42110</v>
    <v>13305</v>
    <v>42111</v>
    <v>42112</v>
    <v>Onda Verde</v>
    <v>19911</v>
    <v>Onda Verde</v>
    <v>mdp/vdpid/6412216112439623681</v>
  </rv>
  <rv s="0">
    <v>536870912</v>
    <v>Oriente, São Paulo</v>
    <v>c9043a52-761a-364c-7268-35dffe131d39</v>
    <v>en-US</v>
    <v>Map</v>
  </rv>
  <rv s="1">
    <fb>217.81899999999999</fb>
    <v>8</v>
  </rv>
  <rv s="2">
    <v>4705</v>
    <v>6</v>
    <v>10406</v>
    <v>7</v>
    <v>0</v>
    <v>Image of Oriente, São Paulo</v>
  </rv>
  <rv s="1">
    <fb>-22.153913888889001</fb>
    <v>9</v>
  </rv>
  <rv s="4">
    <v>https://www.bing.com/search?q=oriente+brazil&amp;form=skydnc</v>
    <v>Learn more on Bing</v>
  </rv>
  <rv s="1">
    <fb>-50.093847222222003</fb>
    <v>9</v>
  </rv>
  <rv s="1">
    <fb>6542</fb>
    <v>8</v>
  </rv>
  <rv s="9">
    <v>#VALUE!</v>
    <v>en-US</v>
    <v>c9043a52-761a-364c-7268-35dffe131d39</v>
    <v>536870912</v>
    <v>1</v>
    <v>10407</v>
    <v>72</v>
    <v>Oriente, São Paulo</v>
    <v>4</v>
    <v>5</v>
    <v>Map</v>
    <v>6</v>
    <v>57</v>
    <v>74</v>
    <v>42115</v>
    <v>414</v>
    <v>Oriente is a municipality in the state of São Paulo in Brazil. The population is 6,542 in an area of 219 km². The elevation is 604 m. The municipality was created by state law in 1944. In telecommunications, the city was served by Companhia ...</v>
    <v>42116</v>
    <v>42117</v>
    <v>42118</v>
    <v>42119</v>
    <v>Oriente, São Paulo</v>
    <v>42120</v>
    <v>6951</v>
    <v>Oriente, São Paulo</v>
    <v>mdp/vdpid/6410858845312122881</v>
  </rv>
  <rv s="0">
    <v>536870912</v>
    <v>Orindiúva</v>
    <v>a13a4523-066b-441e-8bdf-a83bed387f0c</v>
    <v>en-US</v>
    <v>Map</v>
  </rv>
  <rv s="1">
    <fb>248.1</fb>
    <v>8</v>
  </rv>
  <rv s="2">
    <v>4706</v>
    <v>6</v>
    <v>10408</v>
    <v>7</v>
    <v>0</v>
    <v>Image of Orindiúva</v>
  </rv>
  <rv s="1">
    <fb>-20.181944444443999</fb>
    <v>9</v>
  </rv>
  <rv s="4">
    <v>https://www.bing.com/search?q=orindi%c3%bava+brazil&amp;form=skydnc</v>
    <v>Learn more on Bing</v>
  </rv>
  <rv s="1">
    <fb>-49.350833333333</fb>
    <v>9</v>
  </rv>
  <rv s="1">
    <fb>6024</fb>
    <v>8</v>
  </rv>
  <rv s="12">
    <v>#VALUE!</v>
    <v>en-US</v>
    <v>a13a4523-066b-441e-8bdf-a83bed387f0c</v>
    <v>536870912</v>
    <v>1</v>
    <v>10409</v>
    <v>120</v>
    <v>Orindiúva</v>
    <v>4</v>
    <v>5</v>
    <v>Map</v>
    <v>6</v>
    <v>7</v>
    <v>74</v>
    <v>42123</v>
    <v>3</v>
    <v>Orindiúva is a municipality in the state of São Paulo, Brazil. The population is 7,194 in an area of 248.1 km². Orindiúva belongs to the Mesoregion of São José do Rio Preto.</v>
    <v>42124</v>
    <v>42125</v>
    <v>42126</v>
    <v>42127</v>
    <v>Orindiúva</v>
    <v>42128</v>
    <v>Orindiúva</v>
    <v>mdp/vdpid/6412065170629066753</v>
  </rv>
  <rv s="0">
    <v>536870912</v>
    <v>Orlândia</v>
    <v>93b6a912-6dd6-36d3-742f-b3985815caf2</v>
    <v>en-US</v>
    <v>Map</v>
  </rv>
  <rv s="1">
    <fb>296.43099999999998</fb>
    <v>8</v>
  </rv>
  <rv s="2">
    <v>4707</v>
    <v>6</v>
    <v>10410</v>
    <v>7</v>
    <v>0</v>
    <v>Image of Orlândia</v>
  </rv>
  <rv s="1">
    <fb>-20.720277777778001</fb>
    <v>9</v>
  </rv>
  <rv s="0">
    <v>805306368</v>
    <v>Flávia Mendes Gomes (Mayor)</v>
    <v>3db49774-ae38-0b9f-bde1-7122a4b6e576</v>
    <v>en-US</v>
    <v>Generic</v>
  </rv>
  <rv s="3">
    <v>1230</v>
  </rv>
  <rv s="4">
    <v>https://www.bing.com/search?q=orl%c3%a2ndia+brazil&amp;form=skydnc</v>
    <v>Learn more on Bing</v>
  </rv>
  <rv s="1">
    <fb>-47.886666666666997</fb>
    <v>9</v>
  </rv>
  <rv s="1">
    <fb>44360</fb>
    <v>8</v>
  </rv>
  <rv s="5">
    <v>#VALUE!</v>
    <v>en-US</v>
    <v>93b6a912-6dd6-36d3-742f-b3985815caf2</v>
    <v>536870912</v>
    <v>1</v>
    <v>10411</v>
    <v>2</v>
    <v>Orlândia</v>
    <v>4</v>
    <v>5</v>
    <v>Map</v>
    <v>6</v>
    <v>57</v>
    <v>74</v>
    <v>42131</v>
    <v>414</v>
    <v>Orlândia is a municipality in the state of São Paulo in Brazil. The population is 44,360 in an area of 291.8 km². The elevation is 695 m.</v>
    <v>42132</v>
    <v>42133</v>
    <v>42135</v>
    <v>42136</v>
    <v>42137</v>
    <v>Orlândia</v>
    <v>42138</v>
    <v>6951</v>
    <v>Orlândia</v>
    <v>mdp/vdpid/6412275587167027201</v>
  </rv>
  <rv s="0">
    <v>536870912</v>
    <v>Osasco</v>
    <v>4a715127-b04b-5272-6b95-875ec1a276f9</v>
    <v>en-US</v>
    <v>Map</v>
  </rv>
  <rv s="2">
    <v>4708</v>
    <v>6</v>
    <v>10412</v>
    <v>7</v>
    <v>0</v>
    <v>Image of Osasco</v>
  </rv>
  <rv s="1">
    <fb>-23.532777777778001</fb>
    <v>9</v>
  </rv>
  <rv s="0">
    <v>805306368</v>
    <v>Gerson Pessoa (Mayor)</v>
    <v>1da276ee-f279-e369-eb89-2fcac8360c2f</v>
    <v>en-US</v>
    <v>Generic</v>
  </rv>
  <rv s="3">
    <v>1231</v>
  </rv>
  <rv s="4">
    <v>https://www.bing.com/search?q=prefeitura+osasco&amp;form=skydnc</v>
    <v>Learn more on Bing</v>
  </rv>
  <rv s="1">
    <fb>-46.791944444443999</fb>
    <v>9</v>
  </rv>
  <rv s="1">
    <fb>728615</fb>
    <v>8</v>
  </rv>
  <rv s="5">
    <v>#VALUE!</v>
    <v>en-US</v>
    <v>4a715127-b04b-5272-6b95-875ec1a276f9</v>
    <v>536870912</v>
    <v>1</v>
    <v>10413</v>
    <v>2</v>
    <v>Osasco</v>
    <v>4</v>
    <v>5</v>
    <v>Map</v>
    <v>6</v>
    <v>7</v>
    <v>74</v>
    <v>39448</v>
    <v>3</v>
    <v>Osasco is a municipality in São Paulo State, Brazil, located in the Greater São Paulo area and ranking 5th in population among São Paulo municipalities. According to the IBGE 2015, Osasco currently has the 9th highest gross domestic product in ...</v>
    <v>42141</v>
    <v>42142</v>
    <v>42144</v>
    <v>42145</v>
    <v>42146</v>
    <v>Osasco</v>
    <v>42147</v>
    <v>6951</v>
    <v>Osasco</v>
    <v>mdp/vdpid/6461090580561657857</v>
  </rv>
  <rv s="0">
    <v>536870912</v>
    <v>Oscar Bressane</v>
    <v>3956322a-9137-a2f9-b692-3774e8b98e23</v>
    <v>en-US</v>
    <v>Map</v>
  </rv>
  <rv s="2">
    <v>4709</v>
    <v>6</v>
    <v>10414</v>
    <v>7</v>
    <v>0</v>
    <v>Image of Oscar Bressane</v>
  </rv>
  <rv s="1">
    <fb>-22.318333333333001</fb>
    <v>9</v>
  </rv>
  <rv s="4">
    <v>https://www.bing.com/search?q=oscar+bressane+brazil&amp;form=skydnc</v>
    <v>Learn more on Bing</v>
  </rv>
  <rv s="1">
    <fb>2603</fb>
    <v>8</v>
  </rv>
  <rv s="12">
    <v>#VALUE!</v>
    <v>en-US</v>
    <v>3956322a-9137-a2f9-b692-3774e8b98e23</v>
    <v>536870912</v>
    <v>1</v>
    <v>10415</v>
    <v>120</v>
    <v>Oscar Bressane</v>
    <v>4</v>
    <v>5</v>
    <v>Map</v>
    <v>6</v>
    <v>57</v>
    <v>74</v>
    <v>30799</v>
    <v>3</v>
    <v>Oscar Bressane is a municipality in the state of São Paulo in Brazil. The population is 2,603 in an area of 222 km². Its elevation is 461 m.</v>
    <v>42150</v>
    <v>42151</v>
    <v>42152</v>
    <v>40147</v>
    <v>Oscar Bressane</v>
    <v>42153</v>
    <v>Oscar Bressane</v>
    <v>mdp/vdpid/6412373801257926657</v>
  </rv>
  <rv s="0">
    <v>536870912</v>
    <v>Osvaldo Cruz, São Paulo</v>
    <v>d3c59f83-e4e3-406e-7ccd-275c0b8747be</v>
    <v>en-US</v>
    <v>Map</v>
  </rv>
  <rv s="1">
    <fb>247.941</fb>
    <v>8</v>
  </rv>
  <rv s="2">
    <v>4710</v>
    <v>6</v>
    <v>10416</v>
    <v>7</v>
    <v>0</v>
    <v>Image of Osvaldo Cruz, São Paulo</v>
  </rv>
  <rv s="1">
    <fb>-21.796666666667001</fb>
    <v>9</v>
  </rv>
  <rv s="4">
    <v>https://www.bing.com/search?q=osvaldo+cruz+brazil&amp;form=skydnc</v>
    <v>Learn more on Bing</v>
  </rv>
  <rv s="1">
    <fb>-50.878611111110999</fb>
    <v>9</v>
  </rv>
  <rv s="1">
    <fb>33000</fb>
    <v>8</v>
  </rv>
  <rv s="12">
    <v>#VALUE!</v>
    <v>en-US</v>
    <v>d3c59f83-e4e3-406e-7ccd-275c0b8747be</v>
    <v>536870912</v>
    <v>1</v>
    <v>10417</v>
    <v>120</v>
    <v>Osvaldo Cruz, São Paulo</v>
    <v>4</v>
    <v>5</v>
    <v>Map</v>
    <v>6</v>
    <v>57</v>
    <v>74</v>
    <v>42156</v>
    <v>3</v>
    <v>Osvaldo Cruz is a municipality in the Brazilian state of São Paulo. The population is 33,000 in an area of 248 km². The elevation is 485 m. It was founded in 1941 by Max Wirth, a Swiss citizen who immigrated to Brazil searching for new ...</v>
    <v>42157</v>
    <v>42158</v>
    <v>42159</v>
    <v>42160</v>
    <v>Osvaldo Cruz, São Paulo</v>
    <v>42161</v>
    <v>Osvaldo Cruz, São Paulo</v>
    <v>mdp/vdpid/6410798326370795521</v>
  </rv>
  <rv s="0">
    <v>536870912</v>
    <v>Ourinhos</v>
    <v>d85170c3-ecd0-d55a-7d0d-a9d6fd98918c</v>
    <v>en-US</v>
    <v>Map</v>
  </rv>
  <rv s="1">
    <fb>296.20299999999997</fb>
    <v>8</v>
  </rv>
  <rv s="2">
    <v>4711</v>
    <v>6</v>
    <v>10418</v>
    <v>7</v>
    <v>0</v>
    <v>Image of Ourinhos</v>
  </rv>
  <rv s="1">
    <fb>-22.978888888888999</fb>
    <v>9</v>
  </rv>
  <rv s="4">
    <v>https://www.bing.com/search?q=ourinhos&amp;form=skydnc</v>
    <v>Learn more on Bing</v>
  </rv>
  <rv s="1">
    <fb>-49.870833333333003</fb>
    <v>9</v>
  </rv>
  <rv s="1">
    <fb>103970</fb>
    <v>8</v>
  </rv>
  <rv s="12">
    <v>#VALUE!</v>
    <v>en-US</v>
    <v>d85170c3-ecd0-d55a-7d0d-a9d6fd98918c</v>
    <v>536870912</v>
    <v>1</v>
    <v>10419</v>
    <v>120</v>
    <v>Ourinhos</v>
    <v>4</v>
    <v>5</v>
    <v>Map</v>
    <v>6</v>
    <v>7</v>
    <v>74</v>
    <v>42164</v>
    <v>3</v>
    <v>Ourinhos is a municipality in the state of São Paulo in Brazil. The population is 114,352 in an area of 295.82 km². The elevation is 483 metres. The municipality of Ourinhos was created in 1919 by separating it from Salto Grande. One version of ...</v>
    <v>42165</v>
    <v>42166</v>
    <v>42167</v>
    <v>42168</v>
    <v>Ourinhos</v>
    <v>42169</v>
    <v>Ourinhos</v>
    <v>mdp/vdpid/6460467766162882561</v>
  </rv>
  <rv s="0">
    <v>536870912</v>
    <v>Ouro Verde, São Paulo</v>
    <v>5db06b17-1285-8abf-d687-60bd769d87ca</v>
    <v>en-US</v>
    <v>Map</v>
  </rv>
  <rv s="1">
    <fb>266.452</fb>
    <v>8</v>
  </rv>
  <rv s="2">
    <v>4712</v>
    <v>6</v>
    <v>10420</v>
    <v>7</v>
    <v>0</v>
    <v>Image of Ouro Verde, São Paulo</v>
  </rv>
  <rv s="1">
    <fb>-21.489444444444</fb>
    <v>9</v>
  </rv>
  <rv s="1">
    <fb>-51.700277777777998</fb>
    <v>9</v>
  </rv>
  <rv s="1">
    <fb>8620</fb>
    <v>8</v>
  </rv>
  <rv s="11">
    <v>#VALUE!</v>
    <v>en-US</v>
    <v>5db06b17-1285-8abf-d687-60bd769d87ca</v>
    <v>536870912</v>
    <v>1</v>
    <v>10421</v>
    <v>113</v>
    <v>Ouro Verde, São Paulo</v>
    <v>92</v>
    <v>5</v>
    <v>Map</v>
    <v>6</v>
    <v>57</v>
    <v>74</v>
    <v>42172</v>
    <v>414</v>
    <v>Ouro Verde is a municipality in the state of São Paulo in Brazil. The population is 8,620 in an area of 267 km². The elevation is 350m. The municipality contains part of the 7,720 hectares Rio do Peixe State Park, created in 2002.</v>
    <v>42173</v>
    <v>42174</v>
    <v>42175</v>
    <v>Ouro Verde, São Paulo</v>
    <v>42176</v>
    <v>6951</v>
    <v>Ouro Verde, São Paulo</v>
    <v>mdp/vdpid/6410753900520931330</v>
  </rv>
  <rv s="0">
    <v>536870912</v>
    <v>Ouroeste</v>
    <v>b1112bbb-6d51-516d-d201-b27eae1dd836</v>
    <v>en-US</v>
    <v>Map</v>
  </rv>
  <rv s="1">
    <fb>288.8</fb>
    <v>8</v>
  </rv>
  <rv s="2">
    <v>4713</v>
    <v>6</v>
    <v>10422</v>
    <v>7</v>
    <v>0</v>
    <v>Image of Ouroeste</v>
  </rv>
  <rv s="1">
    <fb>-20.000833333332999</fb>
    <v>9</v>
  </rv>
  <rv s="4">
    <v>https://www.bing.com/search?q=ouroeste+brazil&amp;form=skydnc</v>
    <v>Learn more on Bing</v>
  </rv>
  <rv s="1">
    <fb>10539</fb>
    <v>8</v>
  </rv>
  <rv s="9">
    <v>#VALUE!</v>
    <v>en-US</v>
    <v>b1112bbb-6d51-516d-d201-b27eae1dd836</v>
    <v>536870912</v>
    <v>1</v>
    <v>10423</v>
    <v>72</v>
    <v>Ouroeste</v>
    <v>4</v>
    <v>5</v>
    <v>Map</v>
    <v>6</v>
    <v>57</v>
    <v>74</v>
    <v>42179</v>
    <v>3</v>
    <v>Ouroeste is a municipality in the state of São Paulo, Brazil. It is located at an altitude of 500 meters. The city has a population of 10,539 inhabitants and an area of 288.8 km². Ouroeste belongs to the Mesoregion of São José do Rio Preto and ...</v>
    <v>42180</v>
    <v>42181</v>
    <v>42182</v>
    <v>9420</v>
    <v>Ouroeste</v>
    <v>42183</v>
    <v>6951</v>
    <v>Ouroeste</v>
    <v>mdp/vdpid/6412008133949915137</v>
  </rv>
  <rv s="0">
    <v>536870912</v>
    <v>Pacaembu</v>
    <v>3780d103-0d7b-e561-c094-865e142454fb</v>
    <v>en-US</v>
    <v>Map</v>
  </rv>
  <rv s="1">
    <fb>339.72199999999998</fb>
    <v>8</v>
  </rv>
  <rv s="2">
    <v>4714</v>
    <v>6</v>
    <v>10424</v>
    <v>7</v>
    <v>0</v>
    <v>Image of Pacaembu</v>
  </rv>
  <rv s="1">
    <fb>-21.562222222222001</fb>
    <v>9</v>
  </rv>
  <rv s="4">
    <v>https://www.bing.com/search?q=pacaembu+brazil&amp;form=skydnc</v>
    <v>Learn more on Bing</v>
  </rv>
  <rv s="1">
    <fb>-51.260555555556003</fb>
    <v>9</v>
  </rv>
  <rv s="1">
    <fb>14263</fb>
    <v>8</v>
  </rv>
  <rv s="12">
    <v>#VALUE!</v>
    <v>en-US</v>
    <v>3780d103-0d7b-e561-c094-865e142454fb</v>
    <v>536870912</v>
    <v>1</v>
    <v>10425</v>
    <v>120</v>
    <v>Pacaembu</v>
    <v>4</v>
    <v>5</v>
    <v>Map</v>
    <v>6</v>
    <v>57</v>
    <v>74</v>
    <v>42186</v>
    <v>3</v>
    <v>Pacaembu is a municipality in the state of São Paulo in Brazil. The population is 14,263 in an area of 339 km². The elevation is 415 m.</v>
    <v>42187</v>
    <v>42188</v>
    <v>42189</v>
    <v>42190</v>
    <v>Pacaembu</v>
    <v>42191</v>
    <v>Pacaembu</v>
    <v>mdp/vdpid/6410787481326714881</v>
  </rv>
  <rv s="0">
    <v>536870912</v>
    <v>Palestina, São Paulo</v>
    <v>a127f156-49cd-133d-1bc4-b86716af9e73</v>
    <v>en-US</v>
    <v>Map</v>
  </rv>
  <rv s="1">
    <fb>695.5</fb>
    <v>8</v>
  </rv>
  <rv s="2">
    <v>4715</v>
    <v>6</v>
    <v>10426</v>
    <v>7</v>
    <v>0</v>
    <v>Image of Palestina, São Paulo</v>
  </rv>
  <rv s="1">
    <fb>-20.39</fb>
    <v>9</v>
  </rv>
  <rv s="1">
    <fb>-49.432777777778</fb>
    <v>9</v>
  </rv>
  <rv s="1">
    <fb>13285</fb>
    <v>8</v>
  </rv>
  <rv s="9">
    <v>#VALUE!</v>
    <v>en-US</v>
    <v>a127f156-49cd-133d-1bc4-b86716af9e73</v>
    <v>536870912</v>
    <v>1</v>
    <v>10427</v>
    <v>72</v>
    <v>Palestina, São Paulo</v>
    <v>4</v>
    <v>5</v>
    <v>Map</v>
    <v>6</v>
    <v>64</v>
    <v>74</v>
    <v>42194</v>
    <v>3</v>
    <v>Palestina is a municipality in the state of São Paulo, Brazil. The population is 13,123 in an area of 696.6 km². Palestina belongs to the Mesoregion of São José do Rio Preto. The Tertiary sector corresponds to 59,08% of the Palestina GDP. The ...</v>
    <v>42195</v>
    <v>42196</v>
    <v>959</v>
    <v>42197</v>
    <v>Palestina, São Paulo</v>
    <v>42198</v>
    <v>6951</v>
    <v>Palestina, São Paulo</v>
    <v>mdp/vdpid/6412115026710102017</v>
  </rv>
  <rv s="0">
    <v>536870912</v>
    <v>Palmares Paulista</v>
    <v>fa879120-959e-f814-926b-6711760449cc</v>
    <v>en-US</v>
    <v>Map</v>
  </rv>
  <rv s="1">
    <fb>91</fb>
    <v>8</v>
  </rv>
  <rv s="2">
    <v>4716</v>
    <v>6</v>
    <v>10428</v>
    <v>7</v>
    <v>0</v>
    <v>Image of Palmares Paulista</v>
  </rv>
  <rv s="1">
    <fb>-21.082777777777999</fb>
    <v>9</v>
  </rv>
  <rv s="0">
    <v>805306368</v>
    <v>Lucas Assumção (Mayor)</v>
    <v>7b8a6ba1-6b16-4413-b338-3c0979612b86</v>
    <v>en-US</v>
    <v>Generic</v>
  </rv>
  <rv s="3">
    <v>1232</v>
  </rv>
  <rv s="4">
    <v>https://www.bing.com/search?q=palmares+paulista+brazil&amp;form=skydnc</v>
    <v>Learn more on Bing</v>
  </rv>
  <rv s="1">
    <fb>-48.800833333333003</fb>
    <v>9</v>
  </rv>
  <rv s="1">
    <fb>13486</fb>
    <v>8</v>
  </rv>
  <rv s="5">
    <v>#VALUE!</v>
    <v>en-US</v>
    <v>fa879120-959e-f814-926b-6711760449cc</v>
    <v>536870912</v>
    <v>1</v>
    <v>10429</v>
    <v>2</v>
    <v>Palmares Paulista</v>
    <v>4</v>
    <v>5</v>
    <v>Map</v>
    <v>6</v>
    <v>57</v>
    <v>74</v>
    <v>42201</v>
    <v>414</v>
    <v>Palmares Paulista is a municipality in the state of São Paulo, Brazil. The city has a population of 13,486 inhabitants and an area of 82.1 km². Palmares Paulista belongs to the Mesoregion of São José do Rio Preto.</v>
    <v>42202</v>
    <v>42203</v>
    <v>42205</v>
    <v>42206</v>
    <v>42207</v>
    <v>Palmares Paulista</v>
    <v>42208</v>
    <v>6951</v>
    <v>Palmares Paulista</v>
    <v>mdp/vdpid/6412431555481829377</v>
  </rv>
  <rv s="0">
    <v>536870912</v>
    <v>Palmeira d'Oeste</v>
    <v>fd6a48e7-f2a4-9617-fcf4-fda18c56a171</v>
    <v>en-US</v>
    <v>Map</v>
  </rv>
  <rv s="1">
    <fb>319.2</fb>
    <v>8</v>
  </rv>
  <rv s="2">
    <v>4717</v>
    <v>6</v>
    <v>10430</v>
    <v>7</v>
    <v>0</v>
    <v>Image of Palmeira d'Oeste</v>
  </rv>
  <rv s="4">
    <v>https://www.bing.com/search?q=palmeira+d%27oeste+brazil&amp;form=skydnc</v>
    <v>Learn more on Bing</v>
  </rv>
  <rv s="1">
    <fb>-50.761944444443998</fb>
    <v>9</v>
  </rv>
  <rv s="1">
    <fb>8903</fb>
    <v>8</v>
  </rv>
  <rv s="12">
    <v>#VALUE!</v>
    <v>en-US</v>
    <v>fd6a48e7-f2a4-9617-fcf4-fda18c56a171</v>
    <v>536870912</v>
    <v>1</v>
    <v>10431</v>
    <v>120</v>
    <v>Palmeira d'Oeste</v>
    <v>4</v>
    <v>5</v>
    <v>Map</v>
    <v>6</v>
    <v>7</v>
    <v>74</v>
    <v>42211</v>
    <v>3</v>
    <v>Palmeira d'Oeste is a municipality in the state of São Paulo, Brazil. The city has a population of 9,227 inhabitants and an area of 319.2 km². Palmeira d'Oeste belongs to the Mesoregion of São José do Rio Preto.</v>
    <v>42212</v>
    <v>16291</v>
    <v>42213</v>
    <v>42214</v>
    <v>Palmeira d'Oeste</v>
    <v>42215</v>
    <v>Palmeira d'Oeste</v>
    <v>mdp/vdpid/6410568526628651009</v>
  </rv>
  <rv s="0">
    <v>536870912</v>
    <v>Palmital, São Paulo</v>
    <v>e095b0c2-cad7-29e8-c82e-9fb6d5e5d74e</v>
    <v>en-US</v>
    <v>Map</v>
  </rv>
  <rv s="1">
    <fb>549.04</fb>
    <v>8</v>
  </rv>
  <rv s="2">
    <v>4718</v>
    <v>6</v>
    <v>10432</v>
    <v>7</v>
    <v>0</v>
    <v>Image of Palmital, São Paulo</v>
  </rv>
  <rv s="1">
    <fb>-22.788888888889002</fb>
    <v>9</v>
  </rv>
  <rv s="1">
    <fb>-50.217500000000001</fb>
    <v>9</v>
  </rv>
  <rv s="1">
    <fb>22272</fb>
    <v>8</v>
  </rv>
  <rv s="11">
    <v>#VALUE!</v>
    <v>en-US</v>
    <v>e095b0c2-cad7-29e8-c82e-9fb6d5e5d74e</v>
    <v>536870912</v>
    <v>1</v>
    <v>10433</v>
    <v>113</v>
    <v>Palmital, São Paulo</v>
    <v>92</v>
    <v>5</v>
    <v>Map</v>
    <v>6</v>
    <v>57</v>
    <v>74</v>
    <v>42218</v>
    <v>414</v>
    <v>Palmital is a municipality in the state of São Paulo, Brazil. The population is 22,272 in an area of 548 km². Its altitude is 508m. Its economy is based on agriculture and cattle raising. The town is known for having the biggest carnaval ...</v>
    <v>42219</v>
    <v>42220</v>
    <v>42221</v>
    <v>Palmital, São Paulo</v>
    <v>42222</v>
    <v>6951</v>
    <v>Palmital, São Paulo</v>
    <v>mdp/vdpid/6460427642276413441</v>
  </rv>
  <rv s="0">
    <v>536870912</v>
    <v>Panorama, São Paulo</v>
    <v>0fc9b62e-3e21-ea83-19d2-3926cb8c3d92</v>
    <v>en-US</v>
    <v>Map</v>
  </rv>
  <rv s="1">
    <fb>353.137</fb>
    <v>8</v>
  </rv>
  <rv s="2">
    <v>4719</v>
    <v>6</v>
    <v>10434</v>
    <v>7</v>
    <v>0</v>
    <v>Image of Panorama, São Paulo</v>
  </rv>
  <rv s="1">
    <fb>-21.356388888889001</fb>
    <v>9</v>
  </rv>
  <rv s="4">
    <v>https://www.bing.com/search?q=panorama+brazil&amp;form=skydnc</v>
    <v>Learn more on Bing</v>
  </rv>
  <rv s="1">
    <fb>-51.86</fb>
    <v>9</v>
  </rv>
  <rv s="1">
    <fb>15458</fb>
    <v>8</v>
  </rv>
  <rv s="12">
    <v>#VALUE!</v>
    <v>en-US</v>
    <v>0fc9b62e-3e21-ea83-19d2-3926cb8c3d92</v>
    <v>536870912</v>
    <v>1</v>
    <v>10435</v>
    <v>120</v>
    <v>Panorama, São Paulo</v>
    <v>4</v>
    <v>5</v>
    <v>Map</v>
    <v>6</v>
    <v>3787</v>
    <v>74</v>
    <v>42225</v>
    <v>3</v>
    <v>Panorama is a municipality in the state of São Paulo in Brazil. The population is 15,862 in an area of 356 km². The elevation is 276 m.</v>
    <v>42226</v>
    <v>42227</v>
    <v>42228</v>
    <v>42229</v>
    <v>Panorama, São Paulo</v>
    <v>42230</v>
    <v>Panorama, São Paulo</v>
    <v>mdp/vdpid/6410738828104957953</v>
  </rv>
  <rv s="0">
    <v>536870912</v>
    <v>Paraguaçu Paulista</v>
    <v>49727921-49ad-57af-a6cb-a7394065224f</v>
    <v>en-US</v>
    <v>Map</v>
  </rv>
  <rv s="1">
    <fb>1001.0940000000001</fb>
    <v>8</v>
  </rv>
  <rv s="2">
    <v>4720</v>
    <v>6</v>
    <v>10436</v>
    <v>7</v>
    <v>0</v>
    <v>Image of Paraguaçu Paulista</v>
  </rv>
  <rv s="1">
    <fb>-22.419722222221999</fb>
    <v>9</v>
  </rv>
  <rv s="0">
    <v>805306368</v>
    <v>Antônio Takashi Sasada (Mayor)</v>
    <v>558cd225-cb2a-d4be-b638-0db20dcde384</v>
    <v>en-US</v>
    <v>Generic</v>
  </rv>
  <rv s="3">
    <v>1233</v>
  </rv>
  <rv s="4">
    <v>https://www.bing.com/search?q=paragua%c3%a7u+paulista+brazil&amp;form=skydnc</v>
    <v>Learn more on Bing</v>
  </rv>
  <rv s="1">
    <fb>-50.579722222222003</fb>
    <v>9</v>
  </rv>
  <rv s="1">
    <fb>45945</fb>
    <v>8</v>
  </rv>
  <rv s="8">
    <v>#VALUE!</v>
    <v>en-US</v>
    <v>49727921-49ad-57af-a6cb-a7394065224f</v>
    <v>536870912</v>
    <v>1</v>
    <v>10437</v>
    <v>67</v>
    <v>Paraguaçu Paulista</v>
    <v>4</v>
    <v>5</v>
    <v>Map</v>
    <v>6</v>
    <v>57</v>
    <v>74</v>
    <v>42233</v>
    <v>3</v>
    <v>Paraguaçu Paulista is a municipality in south-west of the state of São Paulo in Brazil. It is part of the Microregion of Assis, situated in the middle Paranapanema Valley. The population is 45,945 in an area of 1001.3 km². It's the second ...</v>
    <v>42234</v>
    <v>42235</v>
    <v>42237</v>
    <v>42238</v>
    <v>42239</v>
    <v>Paraguaçu Paulista</v>
    <v>42240</v>
    <v>Paraguaçu Paulista</v>
    <v>mdp/vdpid/6412375060203438081</v>
  </rv>
  <rv s="0">
    <v>536870912</v>
    <v>Paraibuna</v>
    <v>ba24f982-0de8-01b3-aff2-bcf4c45d5458</v>
    <v>en-US</v>
    <v>Map</v>
  </rv>
  <rv s="1">
    <fb>809.79399999999998</fb>
    <v>8</v>
  </rv>
  <rv s="2">
    <v>4721</v>
    <v>6</v>
    <v>10438</v>
    <v>7</v>
    <v>0</v>
    <v>Image of Paraibuna</v>
  </rv>
  <rv s="1">
    <fb>-23.386111111110999</fb>
    <v>9</v>
  </rv>
  <rv s="4">
    <v>https://www.bing.com/search?q=paraibuna+brazil&amp;form=skydnc</v>
    <v>Learn more on Bing</v>
  </rv>
  <rv s="1">
    <fb>-45.662222222221999</fb>
    <v>9</v>
  </rv>
  <rv s="1">
    <fb>18263</fb>
    <v>8</v>
  </rv>
  <rv s="12">
    <v>#VALUE!</v>
    <v>en-US</v>
    <v>ba24f982-0de8-01b3-aff2-bcf4c45d5458</v>
    <v>536870912</v>
    <v>1</v>
    <v>10439</v>
    <v>120</v>
    <v>Paraibuna</v>
    <v>4</v>
    <v>5</v>
    <v>Map</v>
    <v>6</v>
    <v>57</v>
    <v>74</v>
    <v>42243</v>
    <v>3</v>
    <v>Paraibuna is a municipality in the state of São Paulo in Brazil. It is part of the Metropolitan Region of Vale do Paraíba e Litoral Norte. The population is 18,263 in an area of 809.58 km². The elevation is 635 m. The SP-99 highway passes ...</v>
    <v>42244</v>
    <v>42245</v>
    <v>42246</v>
    <v>42247</v>
    <v>Paraibuna</v>
    <v>42248</v>
    <v>Paraibuna</v>
    <v>mdp/vdpid/6461227362469019649</v>
  </rv>
  <rv s="0">
    <v>536870912</v>
    <v>Paraíso, São Paulo</v>
    <v>082a75e4-5f10-a5fe-6485-372c32ef5cbb</v>
    <v>en-US</v>
    <v>Map</v>
  </rv>
  <rv s="1">
    <fb>155.80000000000001</fb>
    <v>8</v>
  </rv>
  <rv s="2">
    <v>4722</v>
    <v>6</v>
    <v>10440</v>
    <v>7</v>
    <v>0</v>
    <v>Image of Paraíso, São Paulo</v>
  </rv>
  <rv s="1">
    <fb>-21.016388888889001</fb>
    <v>9</v>
  </rv>
  <rv s="4">
    <v>https://www.bing.com/search?q=para%c3%adso+brazil&amp;form=skydnc</v>
    <v>Learn more on Bing</v>
  </rv>
  <rv s="1">
    <fb>-48.773611111111002</fb>
    <v>9</v>
  </rv>
  <rv s="1">
    <fb>6496</fb>
    <v>8</v>
  </rv>
  <rv s="9">
    <v>#VALUE!</v>
    <v>en-US</v>
    <v>082a75e4-5f10-a5fe-6485-372c32ef5cbb</v>
    <v>536870912</v>
    <v>1</v>
    <v>10441</v>
    <v>72</v>
    <v>Paraíso, São Paulo</v>
    <v>4</v>
    <v>5</v>
    <v>Map</v>
    <v>6</v>
    <v>57</v>
    <v>74</v>
    <v>42251</v>
    <v>414</v>
    <v>Paraíso is a municipality in the state of São Paulo, Brazil. Its population is 6,496, and its area 155 km². Its elevation is 598 m. In telecommunications, the city was served by Telecomunicações de São Paulo. In July 1998, this company was ...</v>
    <v>42252</v>
    <v>42253</v>
    <v>42254</v>
    <v>42255</v>
    <v>Paraíso, São Paulo</v>
    <v>42256</v>
    <v>6951</v>
    <v>Paraíso, São Paulo</v>
    <v>mdp/vdpid/6412243711245156353</v>
  </rv>
  <rv s="0">
    <v>536870912</v>
    <v>Paranapanema</v>
    <v>5aa76e3d-6bcf-eb80-7647-472262b4047e</v>
    <v>en-US</v>
    <v>Map</v>
  </rv>
  <rv s="1">
    <fb>1019.841</fb>
    <v>8</v>
  </rv>
  <rv s="2">
    <v>4723</v>
    <v>6</v>
    <v>10442</v>
    <v>7</v>
    <v>0</v>
    <v>Image of Paranapanema</v>
  </rv>
  <rv s="1">
    <fb>-23.388611111111</fb>
    <v>9</v>
  </rv>
  <rv s="4">
    <v>https://www.bing.com/search?q=paranapanema+brazil&amp;form=skydnc</v>
    <v>Learn more on Bing</v>
  </rv>
  <rv s="1">
    <fb>-48.722777777777999</fb>
    <v>9</v>
  </rv>
  <rv s="1">
    <fb>20395</fb>
    <v>8</v>
  </rv>
  <rv s="12">
    <v>#VALUE!</v>
    <v>en-US</v>
    <v>5aa76e3d-6bcf-eb80-7647-472262b4047e</v>
    <v>536870912</v>
    <v>1</v>
    <v>10443</v>
    <v>120</v>
    <v>Paranapanema</v>
    <v>4</v>
    <v>5</v>
    <v>Map</v>
    <v>6</v>
    <v>57</v>
    <v>74</v>
    <v>42259</v>
    <v>3</v>
    <v>Paranapanema is a municipality in the state of São Paulo in Brazil. With the highest growth in real estate value predictions for 2025. The population was estimated at 20,395 in 2020, in an area of 1019 km². The elevation is 610 m.</v>
    <v>42260</v>
    <v>42261</v>
    <v>42262</v>
    <v>42263</v>
    <v>Paranapanema</v>
    <v>42264</v>
    <v>Paranapanema</v>
    <v>mdp/vdpid/6460638671283421186</v>
  </rv>
  <rv s="0">
    <v>536870912</v>
    <v>Paranapuã</v>
    <v>6c747972-d1b4-69c7-76a5-1d42febd9c28</v>
    <v>en-US</v>
    <v>Map</v>
  </rv>
  <rv s="1">
    <fb>140.5</fb>
    <v>8</v>
  </rv>
  <rv s="2">
    <v>4724</v>
    <v>6</v>
    <v>10444</v>
    <v>7</v>
    <v>0</v>
    <v>Image of Paranapuã</v>
  </rv>
  <rv s="1">
    <fb>-20.102777777778002</fb>
    <v>9</v>
  </rv>
  <rv s="4">
    <v>https://www.bing.com/search?q=paranapu%c3%a3+brazil&amp;form=skydnc</v>
    <v>Learn more on Bing</v>
  </rv>
  <rv s="1">
    <fb>-50.585833333332999</fb>
    <v>9</v>
  </rv>
  <rv s="1">
    <fb>4095</fb>
    <v>8</v>
  </rv>
  <rv s="9">
    <v>#VALUE!</v>
    <v>en-US</v>
    <v>6c747972-d1b4-69c7-76a5-1d42febd9c28</v>
    <v>536870912</v>
    <v>1</v>
    <v>10445</v>
    <v>72</v>
    <v>Paranapuã</v>
    <v>4</v>
    <v>5</v>
    <v>Map</v>
    <v>6</v>
    <v>57</v>
    <v>74</v>
    <v>42267</v>
    <v>414</v>
    <v>Paranapuã is a municipality in the state of São Paulo in Brazil. The population is 4,095 in an area of 140 km². The elevation is 474 m. In telecommunications, the city was served by Companhia de Telecomunicações do Estado de São Paulo until ...</v>
    <v>42268</v>
    <v>42269</v>
    <v>42270</v>
    <v>42271</v>
    <v>Paranapuã</v>
    <v>42272</v>
    <v>6951</v>
    <v>Paranapuã</v>
    <v>mdp/vdpid/6412006389085896705</v>
  </rv>
  <rv s="0">
    <v>536870912</v>
    <v>Parapuã</v>
    <v>18d121de-ecca-5e6f-9120-0012d8d6c7dc</v>
    <v>en-US</v>
    <v>Map</v>
  </rv>
  <rv s="1">
    <fb>365.22399999999999</fb>
    <v>8</v>
  </rv>
  <rv s="2">
    <v>4725</v>
    <v>6</v>
    <v>10446</v>
    <v>7</v>
    <v>0</v>
    <v>Image of Parapuã</v>
  </rv>
  <rv s="1">
    <fb>-21.768055555556</fb>
    <v>9</v>
  </rv>
  <rv s="4">
    <v>https://www.bing.com/search?q=parapu%c3%a3+brazil&amp;form=skydnc</v>
    <v>Learn more on Bing</v>
  </rv>
  <rv s="1">
    <fb>-50.771666666667002</fb>
    <v>9</v>
  </rv>
  <rv s="1">
    <fb>10949</fb>
    <v>8</v>
  </rv>
  <rv s="12">
    <v>#VALUE!</v>
    <v>en-US</v>
    <v>18d121de-ecca-5e6f-9120-0012d8d6c7dc</v>
    <v>536870912</v>
    <v>1</v>
    <v>10447</v>
    <v>120</v>
    <v>Parapuã</v>
    <v>4</v>
    <v>5</v>
    <v>Map</v>
    <v>6</v>
    <v>57</v>
    <v>74</v>
    <v>42275</v>
    <v>3</v>
    <v>Parapuã is a municipality in the state of São Paulo in Brazil. The population is 10,949 in an area of 366 km². The elevation is 486 m. It was founded by Luiz de Souza Leão in 1934. In the 1970s the county was called "Capital of the Coffee" ...</v>
    <v>42276</v>
    <v>42277</v>
    <v>42278</v>
    <v>42279</v>
    <v>Parapuã</v>
    <v>42280</v>
    <v>Parapuã</v>
    <v>mdp/vdpid/6410850071717347329</v>
  </rv>
  <rv s="0">
    <v>536870912</v>
    <v>Pardinho</v>
    <v>ef336dfa-54ec-8435-798b-fba9dd2096b3</v>
    <v>en-US</v>
    <v>Map</v>
  </rv>
  <rv s="1">
    <fb>210.036</fb>
    <v>8</v>
  </rv>
  <rv s="2">
    <v>4726</v>
    <v>6</v>
    <v>10448</v>
    <v>7</v>
    <v>0</v>
    <v>Image of Pardinho</v>
  </rv>
  <rv s="1">
    <fb>-23.081111111110999</fb>
    <v>9</v>
  </rv>
  <rv s="4">
    <v>https://www.bing.com/search?q=pardinho+brazil&amp;form=skydnc</v>
    <v>Learn more on Bing</v>
  </rv>
  <rv s="1">
    <fb>-48.373611111111003</fb>
    <v>9</v>
  </rv>
  <rv s="1">
    <fb>6508</fb>
    <v>8</v>
  </rv>
  <rv s="9">
    <v>#VALUE!</v>
    <v>en-US</v>
    <v>ef336dfa-54ec-8435-798b-fba9dd2096b3</v>
    <v>536870912</v>
    <v>1</v>
    <v>10449</v>
    <v>72</v>
    <v>Pardinho</v>
    <v>4</v>
    <v>5</v>
    <v>Map</v>
    <v>6</v>
    <v>57</v>
    <v>74</v>
    <v>42283</v>
    <v>414</v>
    <v>Pardinho is a municipality in the state of São Paulo in Brazil. The population is 6,508 in an area of 210 km². The elevation is 898 m. Pardinho became an independent municipality in 1959, when it was separated from Botucatu.</v>
    <v>42284</v>
    <v>42285</v>
    <v>42286</v>
    <v>42287</v>
    <v>Pardinho</v>
    <v>42288</v>
    <v>6951</v>
    <v>Pardinho</v>
    <v>mdp/vdpid/6460613219407888385</v>
  </rv>
  <rv s="0">
    <v>536870912</v>
    <v>Pariquera-Açu</v>
    <v>d60e4a28-e24c-b9b1-ac55-6587e9cd990b</v>
    <v>en-US</v>
    <v>Map</v>
  </rv>
  <rv s="1">
    <fb>359.69099999999997</fb>
    <v>8</v>
  </rv>
  <rv s="2">
    <v>4727</v>
    <v>6</v>
    <v>10450</v>
    <v>7</v>
    <v>0</v>
    <v>Image of Pariquera-Açu</v>
  </rv>
  <rv s="1">
    <fb>-24.715</fb>
    <v>9</v>
  </rv>
  <rv s="4">
    <v>https://www.bing.com/search?q=pariquera-a%c3%a7u+brazil&amp;form=skydnc</v>
    <v>Learn more on Bing</v>
  </rv>
  <rv s="1">
    <fb>-47.881111111110997</fb>
    <v>9</v>
  </rv>
  <rv s="1">
    <fb>19723</fb>
    <v>8</v>
  </rv>
  <rv s="9">
    <v>#VALUE!</v>
    <v>en-US</v>
    <v>d60e4a28-e24c-b9b1-ac55-6587e9cd990b</v>
    <v>536870912</v>
    <v>1</v>
    <v>10451</v>
    <v>72</v>
    <v>Pariquera-Açu</v>
    <v>4</v>
    <v>5</v>
    <v>Map</v>
    <v>6</v>
    <v>57</v>
    <v>74</v>
    <v>42291</v>
    <v>414</v>
    <v>Pariquera-Açu is a municipality in the state of São Paulo in Brazil. The population is 19,723 in an area of 359 km². The elevation is 39 m. Nearest cities are Registro and Cananéia. The municipality contains the 3,200 hectares Campina do ...</v>
    <v>42292</v>
    <v>42293</v>
    <v>42294</v>
    <v>42295</v>
    <v>Pariquera-Açu</v>
    <v>42296</v>
    <v>6951</v>
    <v>Pariquera-Açu</v>
    <v>mdp/vdpid/6460954108428812290</v>
  </rv>
  <rv s="0">
    <v>536870912</v>
    <v>Parisi, São Paulo</v>
    <v>420ab3c0-111f-03aa-1028-c0cbf355658c</v>
    <v>en-US</v>
    <v>Map</v>
  </rv>
  <rv s="1">
    <fb>84.5</fb>
    <v>8</v>
  </rv>
  <rv s="2">
    <v>4728</v>
    <v>6</v>
    <v>10452</v>
    <v>7</v>
    <v>0</v>
    <v>Image of Parisi, São Paulo</v>
  </rv>
  <rv s="1">
    <fb>-20.137499999999999</fb>
    <v>9</v>
  </rv>
  <rv s="1">
    <fb>-50.014722222221998</fb>
    <v>9</v>
  </rv>
  <rv s="11">
    <v>#VALUE!</v>
    <v>en-US</v>
    <v>420ab3c0-111f-03aa-1028-c0cbf355658c</v>
    <v>536870912</v>
    <v>1</v>
    <v>10453</v>
    <v>113</v>
    <v>Parisi, São Paulo</v>
    <v>92</v>
    <v>5</v>
    <v>Map</v>
    <v>6</v>
    <v>57</v>
    <v>74</v>
    <v>42299</v>
    <v>414</v>
    <v>Parisi is a municipality in the state of São Paulo in Brazil. The population is 2,169 in an area of 84.5 km². The elevation is 496 m. In telecommunications, the city was served by Telecomunicações de São Paulo. In July 1998, this company was ...</v>
    <v>42300</v>
    <v>42301</v>
    <v>42302</v>
    <v>Parisi, São Paulo</v>
    <v>15353</v>
    <v>6951</v>
    <v>Parisi, São Paulo</v>
    <v>mdp/vdpid/6412034247552401409</v>
  </rv>
  <rv s="0">
    <v>536870912</v>
    <v>Patrocínio Paulista</v>
    <v>a569a748-1ae3-c543-66db-0b1f1dad44d9</v>
    <v>en-US</v>
    <v>Map</v>
  </rv>
  <rv s="1">
    <fb>600.10699999999997</fb>
    <v>8</v>
  </rv>
  <rv s="2">
    <v>4729</v>
    <v>6</v>
    <v>10454</v>
    <v>7</v>
    <v>0</v>
    <v>Image of Patrocínio Paulista</v>
  </rv>
  <rv s="1">
    <fb>-20.639444444443999</fb>
    <v>9</v>
  </rv>
  <rv s="4">
    <v>https://www.bing.com/search?q=patroc%c3%adnio+paulista+brazil&amp;form=skydnc</v>
    <v>Learn more on Bing</v>
  </rv>
  <rv s="1">
    <fb>-47.281666666667</fb>
    <v>9</v>
  </rv>
  <rv s="1">
    <fb>14807</fb>
    <v>8</v>
  </rv>
  <rv s="9">
    <v>#VALUE!</v>
    <v>en-US</v>
    <v>a569a748-1ae3-c543-66db-0b1f1dad44d9</v>
    <v>536870912</v>
    <v>1</v>
    <v>10455</v>
    <v>72</v>
    <v>Patrocínio Paulista</v>
    <v>4</v>
    <v>5</v>
    <v>Map</v>
    <v>6</v>
    <v>57</v>
    <v>74</v>
    <v>42305</v>
    <v>414</v>
    <v>Patrocínio Paulista is a municipality in the state of São Paulo in Brazil. The population is 14,807 in an area of 603 km². The elevation is 743 m. In telecommunications, the city was served by Telecomunicações de São Paulo. In July 1998, this ...</v>
    <v>42306</v>
    <v>42307</v>
    <v>42308</v>
    <v>42309</v>
    <v>Patrocínio Paulista</v>
    <v>42310</v>
    <v>6951</v>
    <v>Patrocínio Paulista</v>
    <v>mdp/vdpid/6412646435749101569</v>
  </rv>
  <rv s="0">
    <v>536870912</v>
    <v>Pauliceia</v>
    <v>f85deae2-6062-2e24-1b93-fb53825450d3</v>
    <v>en-US</v>
    <v>Map</v>
  </rv>
  <rv s="1">
    <fb>373.89100000000002</fb>
    <v>8</v>
  </rv>
  <rv s="2">
    <v>4730</v>
    <v>6</v>
    <v>10456</v>
    <v>7</v>
    <v>0</v>
    <v>Image of Pauliceia</v>
  </rv>
  <rv s="1">
    <fb>-21.316666666667</fb>
    <v>9</v>
  </rv>
  <rv s="4">
    <v>https://www.bing.com/search?q=pauliceia+brazil&amp;form=skydnc</v>
    <v>Learn more on Bing</v>
  </rv>
  <rv s="1">
    <fb>-51.833333333333002</fb>
    <v>9</v>
  </rv>
  <rv s="1">
    <fb>7454</fb>
    <v>8</v>
  </rv>
  <rv s="9">
    <v>#VALUE!</v>
    <v>en-US</v>
    <v>f85deae2-6062-2e24-1b93-fb53825450d3</v>
    <v>536870912</v>
    <v>1</v>
    <v>10457</v>
    <v>72</v>
    <v>Pauliceia</v>
    <v>4</v>
    <v>5</v>
    <v>Map</v>
    <v>6</v>
    <v>57</v>
    <v>74</v>
    <v>42313</v>
    <v>414</v>
    <v>Pauliceia is a municipality located in interior of the state of São Paulo, Brazil. The population is 7,454 in an area of 374.1 km². The elevation is 328 m. The settlement Pauliceia was founded by Ezequiel Joaquim de Oliveira on June 29, 1947. ...</v>
    <v>42314</v>
    <v>42315</v>
    <v>42316</v>
    <v>42317</v>
    <v>Pauliceia</v>
    <v>42318</v>
    <v>18364</v>
    <v>Pauliceia</v>
    <v>mdp/vdpid/6410477204383203329</v>
  </rv>
  <rv s="0">
    <v>536870912</v>
    <v>Paulínia</v>
    <v>0343fcc2-bb05-8feb-d055-ad6477579f36</v>
    <v>en-US</v>
    <v>Map</v>
  </rv>
  <rv s="1">
    <fb>139.33199999999999</fb>
    <v>8</v>
  </rv>
  <rv s="2">
    <v>4731</v>
    <v>6</v>
    <v>10458</v>
    <v>7</v>
    <v>0</v>
    <v>Image of Paulínia</v>
  </rv>
  <rv s="1">
    <fb>-22.761111111110999</fb>
    <v>9</v>
  </rv>
  <rv s="0">
    <v>805306368</v>
    <v>Ednilson Cazellato (Mayor)</v>
    <v>da2b1c22-c58d-01b3-2c5c-118ca5c0344c</v>
    <v>en-US</v>
    <v>Generic</v>
  </rv>
  <rv s="3">
    <v>1234</v>
  </rv>
  <rv s="4">
    <v>https://www.bing.com/search?q=paul%c3%adnia+brazil&amp;form=skydnc</v>
    <v>Learn more on Bing</v>
  </rv>
  <rv s="1">
    <fb>-47.154166666667003</fb>
    <v>9</v>
  </rv>
  <rv s="1">
    <fb>112003</fb>
    <v>8</v>
  </rv>
  <rv s="5">
    <v>#VALUE!</v>
    <v>en-US</v>
    <v>0343fcc2-bb05-8feb-d055-ad6477579f36</v>
    <v>536870912</v>
    <v>1</v>
    <v>10459</v>
    <v>2</v>
    <v>Paulínia</v>
    <v>4</v>
    <v>5</v>
    <v>Map</v>
    <v>6</v>
    <v>57</v>
    <v>74</v>
    <v>42321</v>
    <v>414</v>
    <v>Paulínia is a Brazilian municipality in the interior of the state of São Paulo. It is located in the northwest of the São Paulo Macrometropolis and is about 119 km from the state capital. It occupies an area of 139 km² and in 2018, IBGE ...</v>
    <v>42322</v>
    <v>42323</v>
    <v>42325</v>
    <v>42326</v>
    <v>42327</v>
    <v>Paulínia</v>
    <v>42328</v>
    <v>6951</v>
    <v>Paulínia</v>
    <v>mdp/vdpid/6460992716393152513</v>
  </rv>
  <rv s="0">
    <v>536870912</v>
    <v>Paulistânia</v>
    <v>019dc2ad-1425-0009-89da-fd8fe61eae62</v>
    <v>en-US</v>
    <v>Map</v>
  </rv>
  <rv s="1">
    <fb>256.553</fb>
    <v>8</v>
  </rv>
  <rv s="2">
    <v>4732</v>
    <v>6</v>
    <v>10460</v>
    <v>7</v>
    <v>0</v>
    <v>Image of Paulistânia</v>
  </rv>
  <rv s="1">
    <fb>-22.578333333332999</fb>
    <v>9</v>
  </rv>
  <rv s="4">
    <v>https://www.bing.com/search?q=paulist%c3%a2nia+brazil&amp;form=skydnc</v>
    <v>Learn more on Bing</v>
  </rv>
  <rv s="1">
    <fb>-49.402777777777999</fb>
    <v>9</v>
  </rv>
  <rv s="1">
    <fb>1834</fb>
    <v>8</v>
  </rv>
  <rv s="9">
    <v>#VALUE!</v>
    <v>en-US</v>
    <v>019dc2ad-1425-0009-89da-fd8fe61eae62</v>
    <v>536870912</v>
    <v>1</v>
    <v>10461</v>
    <v>72</v>
    <v>Paulistânia</v>
    <v>4</v>
    <v>5</v>
    <v>Map</v>
    <v>6</v>
    <v>57</v>
    <v>74</v>
    <v>42331</v>
    <v>414</v>
    <v>Paulistânia is a municipality in the state of São Paulo in Brazil. The population is 1,834 in an area of 257 km². The elevation is 645 m. In telecommunications, the city was served by Telecomunicações de São Paulo. In July 1998, this company was ...</v>
    <v>42332</v>
    <v>42333</v>
    <v>42334</v>
    <v>42335</v>
    <v>Paulistânia</v>
    <v>42336</v>
    <v>6951</v>
    <v>Paulistânia</v>
    <v>mdp/vdpid/6460458729400696833</v>
  </rv>
  <rv s="0">
    <v>536870912</v>
    <v>Paulo de Faria</v>
    <v>b023234d-0e6d-4644-83d3-7a55adbe6a1b</v>
    <v>en-US</v>
    <v>Map</v>
  </rv>
  <rv s="1">
    <fb>738.3</fb>
    <v>8</v>
  </rv>
  <rv s="2">
    <v>4733</v>
    <v>6</v>
    <v>10462</v>
    <v>7</v>
    <v>0</v>
    <v>Image of Paulo de Faria</v>
  </rv>
  <rv s="1">
    <fb>-20.030833333333</fb>
    <v>9</v>
  </rv>
  <rv s="4">
    <v>https://www.bing.com/search?q=paulo+de+faria+brazil&amp;form=skydnc</v>
    <v>Learn more on Bing</v>
  </rv>
  <rv s="1">
    <fb>-49.382777777778003</fb>
    <v>9</v>
  </rv>
  <rv s="1">
    <fb>7400</fb>
    <v>8</v>
  </rv>
  <rv s="12">
    <v>#VALUE!</v>
    <v>en-US</v>
    <v>b023234d-0e6d-4644-83d3-7a55adbe6a1b</v>
    <v>536870912</v>
    <v>1</v>
    <v>10463</v>
    <v>120</v>
    <v>Paulo de Faria</v>
    <v>4</v>
    <v>5</v>
    <v>Map</v>
    <v>6</v>
    <v>7</v>
    <v>74</v>
    <v>42339</v>
    <v>3</v>
    <v>Paulo de Faria is a municipality in the state of São Paulo, Brazil. The city has a population of 8,959 inhabitants and an area of 738.4 km². Paulo de Faria belongs to the Mesoregion of São José do Rio Preto.</v>
    <v>42340</v>
    <v>42341</v>
    <v>42342</v>
    <v>42343</v>
    <v>Paulo de Faria</v>
    <v>42344</v>
    <v>Paulo de Faria</v>
    <v>mdp/vdpid/6412050533212749825</v>
  </rv>
  <rv s="0">
    <v>536870912</v>
    <v>Pederneiras</v>
    <v>ed6d56ec-83dd-3961-9836-d9c234f3d5c7</v>
    <v>en-US</v>
    <v>Map</v>
  </rv>
  <rv s="1">
    <fb>729.17899999999997</fb>
    <v>8</v>
  </rv>
  <rv s="2">
    <v>4734</v>
    <v>6</v>
    <v>10464</v>
    <v>7</v>
    <v>0</v>
    <v>Image of Pederneiras</v>
  </rv>
  <rv s="1">
    <fb>-22.351666666667001</fb>
    <v>9</v>
  </rv>
  <rv s="4">
    <v>https://www.bing.com/search?q=pederneiras+brazil&amp;form=skydnc</v>
    <v>Learn more on Bing</v>
  </rv>
  <rv s="1">
    <fb>-48.774999999999999</fb>
    <v>9</v>
  </rv>
  <rv s="1">
    <fb>47111</fb>
    <v>8</v>
  </rv>
  <rv s="12">
    <v>#VALUE!</v>
    <v>en-US</v>
    <v>ed6d56ec-83dd-3961-9836-d9c234f3d5c7</v>
    <v>536870912</v>
    <v>1</v>
    <v>10465</v>
    <v>120</v>
    <v>Pederneiras</v>
    <v>4</v>
    <v>5</v>
    <v>Map</v>
    <v>6</v>
    <v>57</v>
    <v>74</v>
    <v>42347</v>
    <v>3</v>
    <v>Pederneiras is a municipality in the state of São Paulo in Brazil. The population is 47,111 in an area of 729 km². The elevation is 475 m above sea level.</v>
    <v>42348</v>
    <v>42349</v>
    <v>42350</v>
    <v>42351</v>
    <v>Pederneiras</v>
    <v>42352</v>
    <v>Pederneiras</v>
    <v>mdp/vdpid/6412523988580302849</v>
  </rv>
  <rv s="0">
    <v>536870912</v>
    <v>Pedra Bela</v>
    <v>8d3a44e3-7cec-447a-2018-872e71376d37</v>
    <v>en-US</v>
    <v>Map</v>
  </rv>
  <rv s="1">
    <fb>157.184</fb>
    <v>8</v>
  </rv>
  <rv s="2">
    <v>4735</v>
    <v>6</v>
    <v>10466</v>
    <v>7</v>
    <v>0</v>
    <v>Image of Pedra Bela</v>
  </rv>
  <rv s="1">
    <fb>-22.793055555555998</fb>
    <v>9</v>
  </rv>
  <rv s="4">
    <v>https://www.bing.com/search?q=pedra+bela+brazil&amp;form=skydnc</v>
    <v>Learn more on Bing</v>
  </rv>
  <rv s="1">
    <fb>-46.443333333333001</fb>
    <v>9</v>
  </rv>
  <rv s="1">
    <fb>6110</fb>
    <v>8</v>
  </rv>
  <rv s="12">
    <v>#VALUE!</v>
    <v>en-US</v>
    <v>8d3a44e3-7cec-447a-2018-872e71376d37</v>
    <v>536870912</v>
    <v>1</v>
    <v>10467</v>
    <v>120</v>
    <v>Pedra Bela</v>
    <v>4</v>
    <v>5</v>
    <v>Map</v>
    <v>6</v>
    <v>57</v>
    <v>74</v>
    <v>42355</v>
    <v>3</v>
    <v>Pedra Bela is a municipality in the state of São Paulo in Brazil. The population is 6,110 in an area of 159 km². The elevation is 1,120 m.</v>
    <v>42356</v>
    <v>42357</v>
    <v>42358</v>
    <v>42359</v>
    <v>Pedra Bela</v>
    <v>42360</v>
    <v>Pedra Bela</v>
    <v>mdp/vdpid/6461029066731421697</v>
  </rv>
  <rv s="0">
    <v>536870912</v>
    <v>Pedranópolis</v>
    <v>469fcdf0-3a15-2760-d591-7989870c4b79</v>
    <v>en-US</v>
    <v>Map</v>
  </rv>
  <rv s="1">
    <fb>260.2</fb>
    <v>8</v>
  </rv>
  <rv s="2">
    <v>4736</v>
    <v>6</v>
    <v>10468</v>
    <v>7</v>
    <v>0</v>
    <v>Image of Pedranópolis</v>
  </rv>
  <rv s="1">
    <fb>-20.247499999999999</fb>
    <v>9</v>
  </rv>
  <rv s="4">
    <v>https://www.bing.com/search?q=pedran%c3%b3polis+brazil&amp;form=skydnc</v>
    <v>Learn more on Bing</v>
  </rv>
  <rv s="1">
    <fb>-50.110277777778002</fb>
    <v>9</v>
  </rv>
  <rv s="1">
    <fb>2481</fb>
    <v>8</v>
  </rv>
  <rv s="9">
    <v>#VALUE!</v>
    <v>en-US</v>
    <v>469fcdf0-3a15-2760-d591-7989870c4b79</v>
    <v>536870912</v>
    <v>1</v>
    <v>10469</v>
    <v>72</v>
    <v>Pedranópolis</v>
    <v>4</v>
    <v>5</v>
    <v>Map</v>
    <v>6</v>
    <v>57</v>
    <v>74</v>
    <v>42363</v>
    <v>414</v>
    <v>Pedranópolis is a municipality in the state of São Paulo in Brazil. The population is 2,481 in an area of 260 km². The elevation is 475 m. In telecommunications, the city was served by Companhia de Telecomunicações do Estado de São Paulo until ...</v>
    <v>42364</v>
    <v>42365</v>
    <v>42366</v>
    <v>42367</v>
    <v>Pedranópolis</v>
    <v>42368</v>
    <v>6951</v>
    <v>Pedranópolis</v>
    <v>mdp/vdpid/6412031578431553537</v>
  </rv>
  <rv s="0">
    <v>536870912</v>
    <v>Pedregulho</v>
    <v>f56977d4-7a46-6a46-1b62-09f5aafe5f0e</v>
    <v>en-US</v>
    <v>Map</v>
  </rv>
  <rv s="1">
    <fb>701.88599999999997</fb>
    <v>8</v>
  </rv>
  <rv s="2">
    <v>4737</v>
    <v>6</v>
    <v>10470</v>
    <v>7</v>
    <v>0</v>
    <v>Image of Pedregulho</v>
  </rv>
  <rv s="4">
    <v>https://www.bing.com/search?q=pedregulho+brazil&amp;form=skydnc</v>
    <v>Learn more on Bing</v>
  </rv>
  <rv s="1">
    <fb>-47.476666666667001</fb>
    <v>9</v>
  </rv>
  <rv s="1">
    <fb>16811</fb>
    <v>8</v>
  </rv>
  <rv s="9">
    <v>#VALUE!</v>
    <v>en-US</v>
    <v>f56977d4-7a46-6a46-1b62-09f5aafe5f0e</v>
    <v>536870912</v>
    <v>1</v>
    <v>10471</v>
    <v>72</v>
    <v>Pedregulho</v>
    <v>4</v>
    <v>5</v>
    <v>Map</v>
    <v>6</v>
    <v>57</v>
    <v>74</v>
    <v>42371</v>
    <v>414</v>
    <v>Pedregulho is a municipality in the state of São Paulo, Brazil. The elevation of Pedregulho is 1,035 metres. The population is 16,811 in an area of 713 km². The municipality contains the 2,069 hectares Furnas do Bom Jesus State Park, created in 1989.</v>
    <v>42372</v>
    <v>15162</v>
    <v>42373</v>
    <v>42374</v>
    <v>Pedregulho</v>
    <v>42375</v>
    <v>6951</v>
    <v>Pedregulho</v>
    <v>mdp/vdpid/6412587918681964545</v>
  </rv>
  <rv s="0">
    <v>536870912</v>
    <v>Pedreira, São Paulo</v>
    <v>f64f5a8f-909c-1283-fd8a-d9c7847fc81c</v>
    <v>en-US</v>
    <v>Map</v>
  </rv>
  <rv s="1">
    <fb>109.71</fb>
    <v>8</v>
  </rv>
  <rv s="2">
    <v>4738</v>
    <v>6</v>
    <v>10472</v>
    <v>7</v>
    <v>0</v>
    <v>Image of Pedreira, São Paulo</v>
  </rv>
  <rv s="1">
    <fb>-22.741944444444002</fb>
    <v>9</v>
  </rv>
  <rv s="4">
    <v>https://www.bing.com/search?q=pedreira+brazil&amp;form=skydnc</v>
    <v>Learn more on Bing</v>
  </rv>
  <rv s="1">
    <fb>-46.901388888889002</fb>
    <v>9</v>
  </rv>
  <rv s="1">
    <fb>48463</fb>
    <v>8</v>
  </rv>
  <rv s="12">
    <v>#VALUE!</v>
    <v>en-US</v>
    <v>f64f5a8f-909c-1283-fd8a-d9c7847fc81c</v>
    <v>536870912</v>
    <v>1</v>
    <v>10473</v>
    <v>120</v>
    <v>Pedreira, São Paulo</v>
    <v>4</v>
    <v>5</v>
    <v>Map</v>
    <v>6</v>
    <v>57</v>
    <v>74</v>
    <v>42378</v>
    <v>3</v>
    <v>Pedreira is a municipality in the state of São Paulo in Brazil. It is part of the Metropolitan Region of Campinas. The population is 48,463 in an area of 108.82 km². The elevation is 590 m. The town is located 138 km from the capital. It is ...</v>
    <v>42379</v>
    <v>42380</v>
    <v>42381</v>
    <v>42382</v>
    <v>Pedreira, São Paulo</v>
    <v>42383</v>
    <v>Pedreira, São Paulo</v>
    <v>mdp/vdpid/6461018738962464769</v>
  </rv>
  <rv s="0">
    <v>536870912</v>
    <v>Pedrinhas Paulista</v>
    <v>7a90a02e-0ccb-6630-3451-40ff9f71bd2c</v>
    <v>en-US</v>
    <v>Map</v>
  </rv>
  <rv s="1">
    <fb>152.173</fb>
    <v>8</v>
  </rv>
  <rv s="2">
    <v>4739</v>
    <v>6</v>
    <v>10474</v>
    <v>7</v>
    <v>0</v>
    <v>Image of Pedrinhas Paulista</v>
  </rv>
  <rv s="1">
    <fb>-22.815000000000001</fb>
    <v>9</v>
  </rv>
  <rv s="4">
    <v>https://www.bing.com/search?q=pedrinhas+paulista+brazil&amp;form=skydnc</v>
    <v>Learn more on Bing</v>
  </rv>
  <rv s="12">
    <v>#VALUE!</v>
    <v>en-US</v>
    <v>7a90a02e-0ccb-6630-3451-40ff9f71bd2c</v>
    <v>536870912</v>
    <v>1</v>
    <v>10475</v>
    <v>120</v>
    <v>Pedrinhas Paulista</v>
    <v>4</v>
    <v>5</v>
    <v>Map</v>
    <v>6</v>
    <v>57</v>
    <v>74</v>
    <v>42386</v>
    <v>3</v>
    <v>Pedrinhas Paulista is a municipality in the state of São Paulo in Brazil. The population is 3,101 in an area of 153 km². The elevation is 330 m.</v>
    <v>42387</v>
    <v>42388</v>
    <v>42389</v>
    <v>8579</v>
    <v>Pedrinhas Paulista</v>
    <v>17759</v>
    <v>Pedrinhas Paulista</v>
    <v>mdp/vdpid/6458927846692749313</v>
  </rv>
  <rv s="0">
    <v>536870912</v>
    <v>Pedro de Toledo, São Paulo</v>
    <v>d2f8b60e-88ed-0bc3-dbb3-93b776800e45</v>
    <v>en-US</v>
    <v>Map</v>
  </rv>
  <rv s="1">
    <fb>670.44</fb>
    <v>8</v>
  </rv>
  <rv s="2">
    <v>4740</v>
    <v>6</v>
    <v>10476</v>
    <v>7</v>
    <v>0</v>
    <v>Image of Pedro de Toledo, São Paulo</v>
  </rv>
  <rv s="1">
    <fb>-24.274999999999999</fb>
    <v>9</v>
  </rv>
  <rv s="1">
    <fb>-47.232777777777997</fb>
    <v>9</v>
  </rv>
  <rv s="1">
    <fb>11281</fb>
    <v>8</v>
  </rv>
  <rv s="13">
    <v>#VALUE!</v>
    <v>en-US</v>
    <v>d2f8b60e-88ed-0bc3-dbb3-93b776800e45</v>
    <v>536870912</v>
    <v>1</v>
    <v>10477</v>
    <v>125</v>
    <v>Pedro de Toledo, São Paulo</v>
    <v>92</v>
    <v>5</v>
    <v>Map</v>
    <v>6</v>
    <v>7</v>
    <v>74</v>
    <v>42392</v>
    <v>3</v>
    <v>Pedro de Toledo is a municipality in the state of São Paulo in Brazil. The population is 11,421 in an area of 670 square kilometres.</v>
    <v>42393</v>
    <v>42394</v>
    <v>42395</v>
    <v>Pedro de Toledo, São Paulo</v>
    <v>42396</v>
    <v>Pedro de Toledo, São Paulo</v>
    <v>mdp/vdpid/6461286833622876161</v>
  </rv>
  <rv s="0">
    <v>536870912</v>
    <v>Penápolis</v>
    <v>f26abb3a-5319-1b00-af48-1a01c7fe1ac8</v>
    <v>en-US</v>
    <v>Map</v>
  </rv>
  <rv s="1">
    <fb>711.31399999999996</fb>
    <v>8</v>
  </rv>
  <rv s="2">
    <v>4741</v>
    <v>6</v>
    <v>10478</v>
    <v>7</v>
    <v>0</v>
    <v>Image of Penápolis</v>
  </rv>
  <rv s="1">
    <fb>-21.42</fb>
    <v>9</v>
  </rv>
  <rv s="0">
    <v>805306368</v>
    <v>Caique Rossi (Mayor)</v>
    <v>6c360aed-c8a9-bafe-3f22-84f49ab4a738</v>
    <v>en-US</v>
    <v>Generic</v>
  </rv>
  <rv s="3">
    <v>1235</v>
  </rv>
  <rv s="4">
    <v>https://www.bing.com/search?q=pen%c3%a1polis+brazil&amp;form=skydnc</v>
    <v>Learn more on Bing</v>
  </rv>
  <rv s="1">
    <fb>-50.077777777778003</fb>
    <v>9</v>
  </rv>
  <rv s="1">
    <fb>63757</fb>
    <v>8</v>
  </rv>
  <rv s="5">
    <v>#VALUE!</v>
    <v>en-US</v>
    <v>f26abb3a-5319-1b00-af48-1a01c7fe1ac8</v>
    <v>536870912</v>
    <v>1</v>
    <v>10479</v>
    <v>2</v>
    <v>Penápolis</v>
    <v>4</v>
    <v>5</v>
    <v>Map</v>
    <v>6</v>
    <v>57</v>
    <v>74</v>
    <v>42399</v>
    <v>3</v>
    <v>Penápolis is a municipality in the state of São Paulo, Brazil. The population is of 63,757 inhabitants. The city has an area of 710.8 km². The region was first populated by the Crowned Indians. The first presence of the Brazilian State in the ...</v>
    <v>42400</v>
    <v>42401</v>
    <v>42403</v>
    <v>42404</v>
    <v>42405</v>
    <v>Penápolis</v>
    <v>42406</v>
    <v>6951</v>
    <v>Penápolis</v>
    <v>mdp/vdpid/6412298279609958401</v>
  </rv>
  <rv s="0">
    <v>536870912</v>
    <v>Pereira Barreto</v>
    <v>bc8c5654-24da-e774-2009-f6ab948c60eb</v>
    <v>en-US</v>
    <v>Map</v>
  </rv>
  <rv s="1">
    <fb>978.88400000000001</fb>
    <v>8</v>
  </rv>
  <rv s="2">
    <v>4742</v>
    <v>6</v>
    <v>10480</v>
    <v>7</v>
    <v>0</v>
    <v>Image of Pereira Barreto</v>
  </rv>
  <rv s="1">
    <fb>-20.638333333333001</fb>
    <v>9</v>
  </rv>
  <rv s="4">
    <v>https://www.bing.com/search?q=pereira+barreto+brazil&amp;form=skydnc</v>
    <v>Learn more on Bing</v>
  </rv>
  <rv s="1">
    <fb>-51.109166666667001</fb>
    <v>9</v>
  </rv>
  <rv s="1">
    <fb>25677</fb>
    <v>8</v>
  </rv>
  <rv s="12">
    <v>#VALUE!</v>
    <v>en-US</v>
    <v>bc8c5654-24da-e774-2009-f6ab948c60eb</v>
    <v>536870912</v>
    <v>1</v>
    <v>10481</v>
    <v>120</v>
    <v>Pereira Barreto</v>
    <v>4</v>
    <v>5</v>
    <v>Map</v>
    <v>6</v>
    <v>57</v>
    <v>74</v>
    <v>42409</v>
    <v>3</v>
    <v>Pereira Barreto is a municipality in the state of São Paulo in Brazil. The population is 25,677 in an area of 974 km². The elevation is 347 m.</v>
    <v>42410</v>
    <v>42411</v>
    <v>42412</v>
    <v>42413</v>
    <v>Pereira Barreto</v>
    <v>42414</v>
    <v>Pereira Barreto</v>
    <v>mdp/vdpid/6410564520548237313</v>
  </rv>
  <rv s="0">
    <v>536870912</v>
    <v>Pereiras</v>
    <v>69ac6e90-b8e0-be82-1d46-d55039e7360b</v>
    <v>en-US</v>
    <v>Map</v>
  </rv>
  <rv s="1">
    <fb>222.15600000000001</fb>
    <v>8</v>
  </rv>
  <rv s="2">
    <v>4743</v>
    <v>6</v>
    <v>10482</v>
    <v>7</v>
    <v>0</v>
    <v>Image of Pereiras</v>
  </rv>
  <rv s="1">
    <fb>-23.076111111111</fb>
    <v>9</v>
  </rv>
  <rv s="4">
    <v>https://www.bing.com/search?q=pereiras+brazil&amp;form=skydnc</v>
    <v>Learn more on Bing</v>
  </rv>
  <rv s="1">
    <fb>-47.975833333333</fb>
    <v>9</v>
  </rv>
  <rv s="9">
    <v>#VALUE!</v>
    <v>en-US</v>
    <v>69ac6e90-b8e0-be82-1d46-d55039e7360b</v>
    <v>536870912</v>
    <v>1</v>
    <v>10483</v>
    <v>72</v>
    <v>Pereiras</v>
    <v>4</v>
    <v>5</v>
    <v>Map</v>
    <v>6</v>
    <v>57</v>
    <v>74</v>
    <v>42417</v>
    <v>3</v>
    <v>Pereiras is a municipality in the state of São Paulo in Brazil. The population is 8,773 in an area of 223 km². Its elevation is 490 m. In telecommunications, the city was served by Companhia Telefônica Brasileira until 1973, when it began to be ...</v>
    <v>42418</v>
    <v>42419</v>
    <v>42420</v>
    <v>42421</v>
    <v>Pereiras</v>
    <v>37768</v>
    <v>6951</v>
    <v>Pereiras</v>
    <v>mdp/vdpid/6460622867145949185</v>
  </rv>
  <rv s="0">
    <v>536870912</v>
    <v>Peruíbe</v>
    <v>7d7cf6c7-e3e3-8a50-5415-e09d24f5fd2d</v>
    <v>en-US</v>
    <v>Map</v>
  </rv>
  <rv s="1">
    <fb>326.214</fb>
    <v>8</v>
  </rv>
  <rv s="2">
    <v>4744</v>
    <v>6</v>
    <v>10484</v>
    <v>7</v>
    <v>0</v>
    <v>Image of Peruíbe</v>
  </rv>
  <rv s="1">
    <fb>-24.31</fb>
    <v>9</v>
  </rv>
  <rv s="4">
    <v>https://www.bing.com/search?q=peru%c3%adbe+brazil&amp;form=skydnc</v>
    <v>Learn more on Bing</v>
  </rv>
  <rv s="1">
    <fb>-47</fb>
    <v>9</v>
  </rv>
  <rv s="1">
    <fb>68344</fb>
    <v>8</v>
  </rv>
  <rv s="12">
    <v>#VALUE!</v>
    <v>en-US</v>
    <v>7d7cf6c7-e3e3-8a50-5415-e09d24f5fd2d</v>
    <v>536870912</v>
    <v>1</v>
    <v>10485</v>
    <v>120</v>
    <v>Peruíbe</v>
    <v>4</v>
    <v>5</v>
    <v>Map</v>
    <v>6</v>
    <v>7</v>
    <v>74</v>
    <v>42424</v>
    <v>3</v>
    <v>Peruíbe is a municipality in the state of São Paulo in Brazil. It is part of the Metropolitan Region of Baixada Santista. The population is 69,001 in an area of 324.55 square kilometres. Peruíbe is located to the southwest of the city of São ...</v>
    <v>42425</v>
    <v>42426</v>
    <v>42427</v>
    <v>42428</v>
    <v>Peruíbe</v>
    <v>42429</v>
    <v>Peruíbe</v>
    <v>mdp/vdpid/6461312240669687809</v>
  </rv>
  <rv s="0">
    <v>536870912</v>
    <v>Piacatu</v>
    <v>05cf17d1-ddc0-b31d-702e-3b7dbd14e73c</v>
    <v>en-US</v>
    <v>Map</v>
  </rv>
  <rv s="1">
    <fb>232.54300000000001</fb>
    <v>8</v>
  </rv>
  <rv s="2">
    <v>4745</v>
    <v>6</v>
    <v>10486</v>
    <v>7</v>
    <v>0</v>
    <v>Image of Piacatu</v>
  </rv>
  <rv s="1">
    <fb>-21.592222222221999</fb>
    <v>9</v>
  </rv>
  <rv s="4">
    <v>https://www.bing.com/search?q=piacatu+brazil&amp;form=skydnc</v>
    <v>Learn more on Bing</v>
  </rv>
  <rv s="1">
    <fb>-50.599166666667003</fb>
    <v>9</v>
  </rv>
  <rv s="1">
    <fb>6038</fb>
    <v>8</v>
  </rv>
  <rv s="9">
    <v>#VALUE!</v>
    <v>en-US</v>
    <v>05cf17d1-ddc0-b31d-702e-3b7dbd14e73c</v>
    <v>536870912</v>
    <v>1</v>
    <v>10487</v>
    <v>72</v>
    <v>Piacatu</v>
    <v>4</v>
    <v>5</v>
    <v>Map</v>
    <v>6</v>
    <v>57</v>
    <v>74</v>
    <v>42432</v>
    <v>414</v>
    <v>Piacatu is a municipality in the state of São Paulo in Brazil. The population is 6,038 in an area of 232 km². The elevation is 422 m. The city name is an ancient tupi-guarani language composite word meaning "good vision".</v>
    <v>42433</v>
    <v>42434</v>
    <v>42435</v>
    <v>42436</v>
    <v>Piacatu</v>
    <v>42437</v>
    <v>6951</v>
    <v>Piacatu</v>
    <v>mdp/vdpid/6412300410383499265</v>
  </rv>
  <rv s="0">
    <v>536870912</v>
    <v>Piedade, São Paulo</v>
    <v>09fad2b1-3960-a143-bdd4-9baa408aabce</v>
    <v>en-US</v>
    <v>Map</v>
  </rv>
  <rv s="1">
    <fb>746.86800000000005</fb>
    <v>8</v>
  </rv>
  <rv s="2">
    <v>4746</v>
    <v>6</v>
    <v>10488</v>
    <v>7</v>
    <v>0</v>
    <v>Image of Piedade, São Paulo</v>
  </rv>
  <rv s="1">
    <fb>-23.711944444444001</fb>
    <v>9</v>
  </rv>
  <rv s="4">
    <v>https://www.bing.com/search?q=piedade+brazil&amp;form=skydnc</v>
    <v>Learn more on Bing</v>
  </rv>
  <rv s="1">
    <fb>-47.427777777777997</fb>
    <v>9</v>
  </rv>
  <rv s="1">
    <fb>55542</fb>
    <v>8</v>
  </rv>
  <rv s="12">
    <v>#VALUE!</v>
    <v>en-US</v>
    <v>09fad2b1-3960-a143-bdd4-9baa408aabce</v>
    <v>536870912</v>
    <v>1</v>
    <v>10489</v>
    <v>120</v>
    <v>Piedade, São Paulo</v>
    <v>4</v>
    <v>5</v>
    <v>Map</v>
    <v>6</v>
    <v>57</v>
    <v>74</v>
    <v>42440</v>
    <v>3</v>
    <v>Piedade is a municipality in the state of São Paulo in Brazil. It is part of the Metropolitan Region of Sorocaba. The population is 55,542 in an area of 746.87 km². The elevation is 781 m. The municipality contains part of the 26,250 hectares ...</v>
    <v>42441</v>
    <v>42442</v>
    <v>42443</v>
    <v>42444</v>
    <v>Piedade, São Paulo</v>
    <v>42445</v>
    <v>Piedade, São Paulo</v>
    <v>mdp/vdpid/6461074777749585921</v>
  </rv>
  <rv s="0">
    <v>536870912</v>
    <v>Pilar do Sul</v>
    <v>fc2d4910-0615-1381-2340-a5720d0b82d5</v>
    <v>en-US</v>
    <v>Map</v>
  </rv>
  <rv s="1">
    <fb>682.39499999999998</fb>
    <v>8</v>
  </rv>
  <rv s="2">
    <v>4747</v>
    <v>6</v>
    <v>10490</v>
    <v>7</v>
    <v>0</v>
    <v>Image of Pilar do Sul</v>
  </rv>
  <rv s="4">
    <v>https://www.bing.com/search?q=pilar+do+sul+brazil&amp;form=skydnc</v>
    <v>Learn more on Bing</v>
  </rv>
  <rv s="1">
    <fb>-47.715833333333002</fb>
    <v>9</v>
  </rv>
  <rv s="1">
    <fb>29402</fb>
    <v>8</v>
  </rv>
  <rv s="9">
    <v>#VALUE!</v>
    <v>en-US</v>
    <v>fc2d4910-0615-1381-2340-a5720d0b82d5</v>
    <v>536870912</v>
    <v>1</v>
    <v>10491</v>
    <v>72</v>
    <v>Pilar do Sul</v>
    <v>4</v>
    <v>5</v>
    <v>Map</v>
    <v>6</v>
    <v>57</v>
    <v>74</v>
    <v>42448</v>
    <v>3</v>
    <v>Pilar do Sul is a municipality in the state of São Paulo in Brazil. It is part of the Metropolitan Region of Sorocaba. The population is 29,402 in an area of 681.12 km². The elevation is 689 m. The history of Pilar do Sul city began in 1850, ...</v>
    <v>42449</v>
    <v>27615</v>
    <v>42450</v>
    <v>42451</v>
    <v>Pilar do Sul</v>
    <v>42452</v>
    <v>6951</v>
    <v>Pilar do Sul</v>
    <v>mdp/vdpid/6461072719034187777</v>
  </rv>
  <rv s="0">
    <v>536870912</v>
    <v>Pindamonhangaba</v>
    <v>e6777499-e0ec-6c12-cefd-292253ab4ec5</v>
    <v>en-US</v>
    <v>Map</v>
  </rv>
  <rv s="1">
    <fb>729.9</fb>
    <v>8</v>
  </rv>
  <rv s="2">
    <v>4748</v>
    <v>6</v>
    <v>10492</v>
    <v>7</v>
    <v>0</v>
    <v>Image of Pindamonhangaba</v>
  </rv>
  <rv s="1">
    <fb>-22.923888888889</fb>
    <v>9</v>
  </rv>
  <rv s="0">
    <v>805306368</v>
    <v>Isael Domingues } (Mayor)</v>
    <v>b13d062c-a6dc-cf12-e3ce-19a6d67a8da1</v>
    <v>en-US</v>
    <v>Generic</v>
  </rv>
  <rv s="3">
    <v>1236</v>
  </rv>
  <rv s="4">
    <v>https://www.bing.com/search?q=pindamonhangaba+brazil&amp;form=skydnc</v>
    <v>Learn more on Bing</v>
  </rv>
  <rv s="1">
    <fb>-45.461666666667</fb>
    <v>9</v>
  </rv>
  <rv s="1">
    <fb>160614</fb>
    <v>8</v>
  </rv>
  <rv s="8">
    <v>#VALUE!</v>
    <v>en-US</v>
    <v>e6777499-e0ec-6c12-cefd-292253ab4ec5</v>
    <v>536870912</v>
    <v>1</v>
    <v>10493</v>
    <v>67</v>
    <v>Pindamonhangaba</v>
    <v>4</v>
    <v>5</v>
    <v>Map</v>
    <v>6</v>
    <v>3787</v>
    <v>74</v>
    <v>42455</v>
    <v>3</v>
    <v>Pindamonhangaba is a municipality in the state of São Paulo, Brazil, located in the Paraíba Valley, between the two most active production and consumption regions in the country, São Paulo and Rio de Janeiro. It is accessible by the Via Dutra at ...</v>
    <v>42456</v>
    <v>42457</v>
    <v>42459</v>
    <v>42460</v>
    <v>42461</v>
    <v>Pindamonhangaba</v>
    <v>42462</v>
    <v>Pindamonhangaba</v>
    <v>mdp/vdpid/6461172827440545793</v>
  </rv>
  <rv s="0">
    <v>536870912</v>
    <v>Pindorama, São Paulo</v>
    <v>8c1de269-c12d-37c0-83f5-6520de6cc135</v>
    <v>en-US</v>
    <v>Map</v>
  </rv>
  <rv s="1">
    <fb>184.82499999999999</fb>
    <v>8</v>
  </rv>
  <rv s="2">
    <v>4749</v>
    <v>6</v>
    <v>10494</v>
    <v>7</v>
    <v>0</v>
    <v>Image of Pindorama, São Paulo</v>
  </rv>
  <rv s="1">
    <fb>-21.185833333333001</fb>
    <v>9</v>
  </rv>
  <rv s="4">
    <v>https://www.bing.com/search?q=pindorama+brazil&amp;form=skydnc</v>
    <v>Learn more on Bing</v>
  </rv>
  <rv s="1">
    <fb>-48.906944444444001</fb>
    <v>9</v>
  </rv>
  <rv s="1">
    <fb>17216</fb>
    <v>8</v>
  </rv>
  <rv s="9">
    <v>#VALUE!</v>
    <v>en-US</v>
    <v>8c1de269-c12d-37c0-83f5-6520de6cc135</v>
    <v>536870912</v>
    <v>1</v>
    <v>10495</v>
    <v>72</v>
    <v>Pindorama, São Paulo</v>
    <v>4</v>
    <v>5</v>
    <v>Map</v>
    <v>6</v>
    <v>57</v>
    <v>74</v>
    <v>42465</v>
    <v>414</v>
    <v>Pindorama is a municipality in the state of São Paulo, Brazil. The name is Tupi for Land of the Palms, the natives name for Brazil. According to tradition, before colonisation "Pindorama" was the native name of Brazil, given by the local ...</v>
    <v>42466</v>
    <v>42467</v>
    <v>42468</v>
    <v>42469</v>
    <v>Pindorama, São Paulo</v>
    <v>42470</v>
    <v>6951</v>
    <v>Pindorama, São Paulo</v>
    <v>mdp/vdpid/6412432208669179905</v>
  </rv>
  <rv s="0">
    <v>536870912</v>
    <v>Pinhalzinho, São Paulo</v>
    <v>74cf6a7b-e7e9-af7e-a187-e3c3256e271f</v>
    <v>en-US</v>
    <v>Map</v>
  </rv>
  <rv s="1">
    <fb>154.94800000000001</fb>
    <v>8</v>
  </rv>
  <rv s="2">
    <v>4750</v>
    <v>6</v>
    <v>10496</v>
    <v>7</v>
    <v>0</v>
    <v>Image of Pinhalzinho, São Paulo</v>
  </rv>
  <rv s="1">
    <fb>-46.57</fb>
    <v>9</v>
  </rv>
  <rv s="1">
    <fb>15219</fb>
    <v>8</v>
  </rv>
  <rv s="13">
    <v>#VALUE!</v>
    <v>en-US</v>
    <v>74cf6a7b-e7e9-af7e-a187-e3c3256e271f</v>
    <v>536870912</v>
    <v>1</v>
    <v>10497</v>
    <v>125</v>
    <v>Pinhalzinho, São Paulo</v>
    <v>92</v>
    <v>5</v>
    <v>Map</v>
    <v>6</v>
    <v>7</v>
    <v>74</v>
    <v>42473</v>
    <v>3</v>
    <v>Pinhalzinho is a municipality in the state of São Paulo in Brazil. The population is 15,388 in an area of 155 km². The elevation is 910 m.</v>
    <v>42474</v>
    <v>26202</v>
    <v>42475</v>
    <v>Pinhalzinho, São Paulo</v>
    <v>42476</v>
    <v>Pinhalzinho, São Paulo</v>
    <v>mdp/vdpid/6461158650139377665</v>
  </rv>
  <rv s="0">
    <v>536870912</v>
    <v>Piquerobi, São Paulo</v>
    <v>e3ce17de-d8f6-29d5-43bb-f3453b59208d</v>
    <v>en-US</v>
    <v>Map</v>
  </rv>
  <rv s="1">
    <fb>482.50599999999997</fb>
    <v>8</v>
  </rv>
  <rv s="2">
    <v>4751</v>
    <v>6</v>
    <v>10498</v>
    <v>7</v>
    <v>0</v>
    <v>Image of Piquerobi, São Paulo</v>
  </rv>
  <rv s="1">
    <fb>-21.867222222222001</fb>
    <v>9</v>
  </rv>
  <rv s="4">
    <v>https://www.bing.com/search?q=piquerobi+brazil&amp;form=skydnc</v>
    <v>Learn more on Bing</v>
  </rv>
  <rv s="1">
    <fb>-51.728611111111</fb>
    <v>9</v>
  </rv>
  <rv s="1">
    <fb>3699</fb>
    <v>8</v>
  </rv>
  <rv s="9">
    <v>#VALUE!</v>
    <v>en-US</v>
    <v>e3ce17de-d8f6-29d5-43bb-f3453b59208d</v>
    <v>536870912</v>
    <v>1</v>
    <v>10499</v>
    <v>72</v>
    <v>Piquerobi, São Paulo</v>
    <v>4</v>
    <v>5</v>
    <v>Map</v>
    <v>6</v>
    <v>57</v>
    <v>74</v>
    <v>42479</v>
    <v>414</v>
    <v>Piquerobi is a municipality in the state of São Paulo in Brazil. The population is 3,699 in an area of 483 km². The elevation is 440 m. The municipality was created by state law in 1948. The municipality contains part of the 7,720 hectares Rio ...</v>
    <v>42480</v>
    <v>42481</v>
    <v>42482</v>
    <v>42483</v>
    <v>Piquerobi, São Paulo</v>
    <v>42484</v>
    <v>6951</v>
    <v>Piquerobi, São Paulo</v>
    <v>mdp/vdpid/6410807615965626369</v>
  </rv>
  <rv s="0">
    <v>536870912</v>
    <v>Piquete</v>
    <v>b2cba847-3d76-2c17-692e-06c463bb4eda</v>
    <v>en-US</v>
    <v>Map</v>
  </rv>
  <rv s="1">
    <fb>175.881</fb>
    <v>8</v>
  </rv>
  <rv s="2">
    <v>4752</v>
    <v>6</v>
    <v>10500</v>
    <v>7</v>
    <v>0</v>
    <v>Image of Piquete</v>
  </rv>
  <rv s="1">
    <fb>-22.613611111110998</fb>
    <v>9</v>
  </rv>
  <rv s="4">
    <v>https://www.bing.com/search?q=piquete+brazil&amp;form=skydnc</v>
    <v>Learn more on Bing</v>
  </rv>
  <rv s="1">
    <fb>-45.176111111110998</fb>
    <v>9</v>
  </rv>
  <rv s="1">
    <fb>13575</fb>
    <v>8</v>
  </rv>
  <rv s="12">
    <v>#VALUE!</v>
    <v>en-US</v>
    <v>b2cba847-3d76-2c17-692e-06c463bb4eda</v>
    <v>536870912</v>
    <v>1</v>
    <v>10501</v>
    <v>120</v>
    <v>Piquete</v>
    <v>4</v>
    <v>5</v>
    <v>Map</v>
    <v>6</v>
    <v>57</v>
    <v>74</v>
    <v>42487</v>
    <v>3</v>
    <v>Piquete is a municipality in the state of São Paulo in Brazil. It is part of the Metropolitan Region of Vale do Paraíba e Litoral Norte. The population is 13,575 in an area of 176.00 km². The elevation is 645 m.</v>
    <v>42488</v>
    <v>42489</v>
    <v>42490</v>
    <v>42491</v>
    <v>Piquete</v>
    <v>42492</v>
    <v>Piquete</v>
    <v>mdp/vdpid/6461164006047481857</v>
  </rv>
  <rv s="0">
    <v>536870912</v>
    <v>Piracaia</v>
    <v>8cb4aaa3-a40d-e152-34db-ba8a54cd8eb7</v>
    <v>en-US</v>
    <v>Map</v>
  </rv>
  <rv s="1">
    <fb>384.72899999999998</fb>
    <v>8</v>
  </rv>
  <rv s="2">
    <v>4753</v>
    <v>6</v>
    <v>10502</v>
    <v>7</v>
    <v>0</v>
    <v>Image of Piracaia</v>
  </rv>
  <rv s="1">
    <fb>-23.053888888888999</fb>
    <v>9</v>
  </rv>
  <rv s="4">
    <v>https://www.bing.com/search?q=piracaia+brazil&amp;form=skydnc</v>
    <v>Learn more on Bing</v>
  </rv>
  <rv s="1">
    <fb>-46.358055555556</fb>
    <v>9</v>
  </rv>
  <rv s="9">
    <v>#VALUE!</v>
    <v>en-US</v>
    <v>8cb4aaa3-a40d-e152-34db-ba8a54cd8eb7</v>
    <v>536870912</v>
    <v>1</v>
    <v>10503</v>
    <v>72</v>
    <v>Piracaia</v>
    <v>4</v>
    <v>5</v>
    <v>Map</v>
    <v>6</v>
    <v>57</v>
    <v>74</v>
    <v>42495</v>
    <v>414</v>
    <v>Piracaia is a municipality in the state of São Paulo in Brazil. The population is 27,462 in an area of 386 km². The elevation is 792 m. The municipality was established in 1859 as Santo Antônio da Cachoeira, and its name was changed to Piracaia ...</v>
    <v>42496</v>
    <v>42497</v>
    <v>42498</v>
    <v>42499</v>
    <v>Piracaia</v>
    <v>6263</v>
    <v>6951</v>
    <v>Piracaia</v>
    <v>mdp/vdpid/6461141919345934337</v>
  </rv>
  <rv s="0">
    <v>536870912</v>
    <v>Piracicaba</v>
    <v>786e9db8-9660-b772-0bb0-38443ffa4e65</v>
    <v>en-US</v>
    <v>Map</v>
  </rv>
  <rv s="1">
    <fb>1378.069</fb>
    <v>8</v>
  </rv>
  <rv s="2">
    <v>4754</v>
    <v>6</v>
    <v>10504</v>
    <v>7</v>
    <v>0</v>
    <v>Image of Piracicaba</v>
  </rv>
  <rv s="1">
    <fb>-22.725165000000001</fb>
    <v>9</v>
  </rv>
  <rv s="0">
    <v>805306368</v>
    <v>Luciano Almeida (Mayor)</v>
    <v>1d31de9e-caa3-a1cf-f258-4f18ba91d83a</v>
    <v>en-US</v>
    <v>Generic</v>
  </rv>
  <rv s="3">
    <v>1237</v>
  </rv>
  <rv s="4">
    <v>https://www.bing.com/search?q=piracicaba+brazil&amp;form=skydnc</v>
    <v>Learn more on Bing</v>
  </rv>
  <rv s="1">
    <fb>-47.649326899999998</fb>
    <v>9</v>
  </rv>
  <rv s="1">
    <fb>410275</fb>
    <v>8</v>
  </rv>
  <rv s="5">
    <v>#VALUE!</v>
    <v>en-US</v>
    <v>786e9db8-9660-b772-0bb0-38443ffa4e65</v>
    <v>536870912</v>
    <v>1</v>
    <v>10505</v>
    <v>2</v>
    <v>Piracicaba</v>
    <v>4</v>
    <v>5</v>
    <v>Map</v>
    <v>6</v>
    <v>64</v>
    <v>74</v>
    <v>42502</v>
    <v>3</v>
    <v>Piracicaba is a city located in the Brazilian state of São Paulo. The population is 423,323 in an area of 1,378.07 km². It is at an elevation of 547 m above sea level. The place name comes from a word in the Tupi language that means "place where ...</v>
    <v>42503</v>
    <v>42504</v>
    <v>42506</v>
    <v>42507</v>
    <v>42508</v>
    <v>Piracicaba</v>
    <v>42509</v>
    <v>6951</v>
    <v>Piracicaba</v>
    <v>mdp/vdpid/6460982028769689602</v>
  </rv>
  <rv s="0">
    <v>536870912</v>
    <v>Piraju</v>
    <v>4b9f1917-05dc-fb7e-c60d-dddd0312e741</v>
    <v>en-US</v>
    <v>Map</v>
  </rv>
  <rv s="1">
    <fb>505.22500000000002</fb>
    <v>8</v>
  </rv>
  <rv s="2">
    <v>4755</v>
    <v>6</v>
    <v>10506</v>
    <v>7</v>
    <v>0</v>
    <v>Image of Piraju</v>
  </rv>
  <rv s="1">
    <fb>-23.193611111111</fb>
    <v>9</v>
  </rv>
  <rv s="4">
    <v>https://www.bing.com/search?q=piraju+brazil&amp;form=skydnc</v>
    <v>Learn more on Bing</v>
  </rv>
  <rv s="1">
    <fb>-49.383888888888997</fb>
    <v>9</v>
  </rv>
  <rv s="1">
    <fb>29869</fb>
    <v>8</v>
  </rv>
  <rv s="12">
    <v>#VALUE!</v>
    <v>en-US</v>
    <v>4b9f1917-05dc-fb7e-c60d-dddd0312e741</v>
    <v>536870912</v>
    <v>1</v>
    <v>10507</v>
    <v>120</v>
    <v>Piraju</v>
    <v>4</v>
    <v>5</v>
    <v>Map</v>
    <v>6</v>
    <v>57</v>
    <v>74</v>
    <v>42512</v>
    <v>3</v>
    <v>Piraju is a municipality in the state of São Paulo in Brazil. The population is 29,970 in an area of 504.5 km². The elevation is 646 m. This place name comes from the Tupi language, meaning "yellow fish".</v>
    <v>42513</v>
    <v>42514</v>
    <v>42515</v>
    <v>42516</v>
    <v>Piraju</v>
    <v>42517</v>
    <v>Piraju</v>
    <v>mdp/vdpid/6460483310689714178</v>
  </rv>
  <rv s="0">
    <v>536870912</v>
    <v>Pirajuí</v>
    <v>95217be0-30f4-949c-c035-9cc341cbfe14</v>
    <v>en-US</v>
    <v>Map</v>
  </rv>
  <rv s="1">
    <fb>819.43200000000002</fb>
    <v>8</v>
  </rv>
  <rv s="2">
    <v>4756</v>
    <v>6</v>
    <v>10508</v>
    <v>7</v>
    <v>0</v>
    <v>Image of Pirajuí</v>
  </rv>
  <rv s="1">
    <fb>-21.998888888888999</fb>
    <v>9</v>
  </rv>
  <rv s="4">
    <v>https://www.bing.com/search?q=piraju%c3%ad+brazil&amp;form=skydnc</v>
    <v>Learn more on Bing</v>
  </rv>
  <rv s="1">
    <fb>-49.456944444443998</fb>
    <v>9</v>
  </rv>
  <rv s="1">
    <fb>25719</fb>
    <v>8</v>
  </rv>
  <rv s="9">
    <v>#VALUE!</v>
    <v>en-US</v>
    <v>95217be0-30f4-949c-c035-9cc341cbfe14</v>
    <v>536870912</v>
    <v>1</v>
    <v>10509</v>
    <v>72</v>
    <v>Pirajuí</v>
    <v>4</v>
    <v>5</v>
    <v>Map</v>
    <v>6</v>
    <v>57</v>
    <v>74</v>
    <v>42520</v>
    <v>414</v>
    <v>Pirajuí is a municipality in the state of São Paulo in Brazil. The population is 25,719 in an area of 823 km². In telecommunications, the city was served by Companhia Telefônica Brasileira until 1973, when it began to be served by ...</v>
    <v>42521</v>
    <v>42522</v>
    <v>42523</v>
    <v>42524</v>
    <v>Pirajuí</v>
    <v>42525</v>
    <v>6951</v>
    <v>Pirajuí</v>
    <v>mdp/vdpid/6412400878090715137</v>
  </rv>
  <rv s="0">
    <v>536870912</v>
    <v>Pirangi</v>
    <v>fbbebc9f-dab6-ec4b-ee9c-7ee7dea55a68</v>
    <v>en-US</v>
    <v>Map</v>
  </rv>
  <rv s="1">
    <fb>215.809</fb>
    <v>8</v>
  </rv>
  <rv s="2">
    <v>4757</v>
    <v>6</v>
    <v>10510</v>
    <v>7</v>
    <v>0</v>
    <v>Image of Pirangi</v>
  </rv>
  <rv s="1">
    <fb>-21.091388888889</fb>
    <v>9</v>
  </rv>
  <rv s="4">
    <v>https://www.bing.com/search?q=pirangi+brazil&amp;form=skydnc</v>
    <v>Learn more on Bing</v>
  </rv>
  <rv s="1">
    <fb>-48.657777777778001</fb>
    <v>9</v>
  </rv>
  <rv s="1">
    <fb>11471</fb>
    <v>8</v>
  </rv>
  <rv s="12">
    <v>#VALUE!</v>
    <v>en-US</v>
    <v>fbbebc9f-dab6-ec4b-ee9c-7ee7dea55a68</v>
    <v>536870912</v>
    <v>1</v>
    <v>10511</v>
    <v>120</v>
    <v>Pirangi</v>
    <v>4</v>
    <v>5</v>
    <v>Map</v>
    <v>6</v>
    <v>57</v>
    <v>74</v>
    <v>42528</v>
    <v>3</v>
    <v>Pirangi is a municipality in the state of São Paulo in Brazil. The population is 11,471 in an area of 216 km². The elevation is 538 m above sea level.</v>
    <v>42529</v>
    <v>42530</v>
    <v>42531</v>
    <v>42532</v>
    <v>Pirangi</v>
    <v>42533</v>
    <v>Pirangi</v>
    <v>mdp/vdpid/6412246122282090497</v>
  </rv>
  <rv s="0">
    <v>536870912</v>
    <v>Pirapora do Bom Jesus</v>
    <v>8b1a6651-09ca-41c9-f318-9200d09ea4ec</v>
    <v>en-US</v>
    <v>Map</v>
  </rv>
  <rv s="1">
    <fb>108.25700000000001</fb>
    <v>8</v>
  </rv>
  <rv s="2">
    <v>4758</v>
    <v>6</v>
    <v>10512</v>
    <v>7</v>
    <v>0</v>
    <v>Image of Pirapora do Bom Jesus</v>
  </rv>
  <rv s="1">
    <fb>-23.397222222221998</fb>
    <v>9</v>
  </rv>
  <rv s="4">
    <v>https://www.bing.com/search?q=pirapora+do+bom+jesus+brazil&amp;form=skydnc</v>
    <v>Learn more on Bing</v>
  </rv>
  <rv s="1">
    <fb>-47.002777777778</fb>
    <v>9</v>
  </rv>
  <rv s="1">
    <fb>19178</fb>
    <v>8</v>
  </rv>
  <rv s="12">
    <v>#VALUE!</v>
    <v>en-US</v>
    <v>8b1a6651-09ca-41c9-f318-9200d09ea4ec</v>
    <v>536870912</v>
    <v>1</v>
    <v>10513</v>
    <v>120</v>
    <v>Pirapora do Bom Jesus</v>
    <v>4</v>
    <v>5</v>
    <v>Map</v>
    <v>6</v>
    <v>57</v>
    <v>74</v>
    <v>42536</v>
    <v>3</v>
    <v>Pirapora do Bom Jesus is a municipality in the state of São Paulo in Brazil. It is part of the Metropolitan Region of São Paulo. The population is 19,178 in an area of 108.49 km². The name Pirapora comes from the Tupi language.</v>
    <v>42537</v>
    <v>42538</v>
    <v>42539</v>
    <v>42540</v>
    <v>Pirapora do Bom Jesus</v>
    <v>42541</v>
    <v>Pirapora do Bom Jesus</v>
    <v>mdp/vdpid/6461087134722818049</v>
  </rv>
  <rv s="0">
    <v>536870912</v>
    <v>Pirapozinho</v>
    <v>a239fb62-9e62-2374-93c5-0db68ac2092a</v>
    <v>en-US</v>
    <v>Map</v>
  </rv>
  <rv s="1">
    <fb>480.79500000000002</fb>
    <v>8</v>
  </rv>
  <rv s="2">
    <v>4759</v>
    <v>6</v>
    <v>10514</v>
    <v>7</v>
    <v>0</v>
    <v>Image of Pirapozinho</v>
  </rv>
  <rv s="1">
    <fb>-22.275277777778001</fb>
    <v>9</v>
  </rv>
  <rv s="4">
    <v>https://www.bing.com/search?q=pirapozinho+brazil&amp;form=skydnc</v>
    <v>Learn more on Bing</v>
  </rv>
  <rv s="1">
    <fb>-51.5</fb>
    <v>9</v>
  </rv>
  <rv s="1">
    <fb>27754</fb>
    <v>8</v>
  </rv>
  <rv s="9">
    <v>#VALUE!</v>
    <v>en-US</v>
    <v>a239fb62-9e62-2374-93c5-0db68ac2092a</v>
    <v>536870912</v>
    <v>1</v>
    <v>10515</v>
    <v>72</v>
    <v>Pirapozinho</v>
    <v>4</v>
    <v>5</v>
    <v>Map</v>
    <v>6</v>
    <v>57</v>
    <v>74</v>
    <v>42544</v>
    <v>414</v>
    <v>Pirapozinho is a municipality in the state of São Paulo in Brazil. The population is 27,754 in an area of 478 km². The municipality was created by state law in 1948. In telecommunications, the city was served by Telecomunicações de São Paulo. In ...</v>
    <v>42545</v>
    <v>42546</v>
    <v>42547</v>
    <v>42548</v>
    <v>Pirapozinho</v>
    <v>42549</v>
    <v>6951</v>
    <v>Pirapozinho</v>
    <v>mdp/vdpid/6410833489083498497</v>
  </rv>
  <rv s="0">
    <v>536870912</v>
    <v>Pirassununga</v>
    <v>22d84666-e814-fe78-74ad-42a72c3af6ae</v>
    <v>en-US</v>
    <v>Map</v>
  </rv>
  <rv s="1">
    <fb>726.94200000000001</fb>
    <v>8</v>
  </rv>
  <rv s="2">
    <v>4760</v>
    <v>6</v>
    <v>10516</v>
    <v>7</v>
    <v>0</v>
    <v>Image of Pirassununga</v>
  </rv>
  <rv s="1">
    <fb>-21.996111111110999</fb>
    <v>9</v>
  </rv>
  <rv s="0">
    <v>805306368</v>
    <v>Ademir Alvez Lindo (Mayor)</v>
    <v>9cf9339c-5006-a235-83df-91c21403c5da</v>
    <v>en-US</v>
    <v>Generic</v>
  </rv>
  <rv s="3">
    <v>1238</v>
  </rv>
  <rv s="4">
    <v>https://www.bing.com/search?q=pirassununga+brazil&amp;form=skydnc</v>
    <v>Learn more on Bing</v>
  </rv>
  <rv s="1">
    <fb>76877</fb>
    <v>8</v>
  </rv>
  <rv s="8">
    <v>#VALUE!</v>
    <v>en-US</v>
    <v>22d84666-e814-fe78-74ad-42a72c3af6ae</v>
    <v>536870912</v>
    <v>1</v>
    <v>10517</v>
    <v>67</v>
    <v>Pirassununga</v>
    <v>4</v>
    <v>5</v>
    <v>Map</v>
    <v>6</v>
    <v>57</v>
    <v>74</v>
    <v>42552</v>
    <v>3</v>
    <v>Pirassununga is a municipality in the state of São Paulo in Brazil, with an altitude of 627 meters. The population is 76,877 in an area of 727 km². Situated in the southeast region of Brazil, the city is home to many important institutions, one ...</v>
    <v>42553</v>
    <v>42554</v>
    <v>42556</v>
    <v>42557</v>
    <v>10153</v>
    <v>Pirassununga</v>
    <v>42558</v>
    <v>Pirassununga</v>
    <v>mdp/vdpid/6412928016237723649</v>
  </rv>
  <rv s="0">
    <v>536870912</v>
    <v>Piratininga</v>
    <v>6685ffe4-290e-6211-c265-63a304783cfb</v>
    <v>en-US</v>
    <v>Map</v>
  </rv>
  <rv s="1">
    <fb>397.20699999999999</fb>
    <v>8</v>
  </rv>
  <rv s="2">
    <v>4761</v>
    <v>6</v>
    <v>10518</v>
    <v>7</v>
    <v>0</v>
    <v>Image of Piratininga</v>
  </rv>
  <rv s="1">
    <fb>-22.412777999999999</fb>
    <v>9</v>
  </rv>
  <rv s="4">
    <v>https://www.bing.com/search?q=piratininga+brazil&amp;form=skydnc</v>
    <v>Learn more on Bing</v>
  </rv>
  <rv s="1">
    <fb>-49.134999999999998</fb>
    <v>9</v>
  </rv>
  <rv s="1">
    <fb>15107</fb>
    <v>8</v>
  </rv>
  <rv s="12">
    <v>#VALUE!</v>
    <v>en-US</v>
    <v>6685ffe4-290e-6211-c265-63a304783cfb</v>
    <v>536870912</v>
    <v>1</v>
    <v>10519</v>
    <v>120</v>
    <v>Piratininga</v>
    <v>4</v>
    <v>5</v>
    <v>Map</v>
    <v>6</v>
    <v>7</v>
    <v>74</v>
    <v>42561</v>
    <v>3</v>
    <v>Piratininga is a municipality in the state of São Paulo in Brazil. The population is 13,765 in an area of 402 km².</v>
    <v>42562</v>
    <v>42563</v>
    <v>42564</v>
    <v>42565</v>
    <v>Piratininga</v>
    <v>42566</v>
    <v>Piratininga</v>
    <v>mdp/vdpid/6460554594949791745</v>
  </rv>
  <rv s="0">
    <v>536870912</v>
    <v>Pitangueiras, São Paulo</v>
    <v>913decdb-95a4-d932-3194-c3bcb3dd03bf</v>
    <v>en-US</v>
    <v>Map</v>
  </rv>
  <rv s="1">
    <fb>429.577</fb>
    <v>8</v>
  </rv>
  <rv s="2">
    <v>4762</v>
    <v>6</v>
    <v>10520</v>
    <v>7</v>
    <v>0</v>
    <v>Image of Pitangueiras, São Paulo</v>
  </rv>
  <rv s="1">
    <fb>-21.009444444444</fb>
    <v>9</v>
  </rv>
  <rv s="1">
    <fb>-48.221666666666998</fb>
    <v>9</v>
  </rv>
  <rv s="1">
    <fb>40080</fb>
    <v>8</v>
  </rv>
  <rv s="9">
    <v>#VALUE!</v>
    <v>en-US</v>
    <v>913decdb-95a4-d932-3194-c3bcb3dd03bf</v>
    <v>536870912</v>
    <v>1</v>
    <v>10521</v>
    <v>72</v>
    <v>Pitangueiras, São Paulo</v>
    <v>4</v>
    <v>5</v>
    <v>Map</v>
    <v>6</v>
    <v>57</v>
    <v>74</v>
    <v>42569</v>
    <v>414</v>
    <v>Pitangueiras is a municipality in the state of São Paulo in Brazil. The population is 40,080 in an area of 431 km². The elevation is 512 m. In telecommunications, the city was served by Companhia Telefônica Brasileira until 1973, when it began ...</v>
    <v>42570</v>
    <v>42571</v>
    <v>28366</v>
    <v>42572</v>
    <v>Pitangueiras, São Paulo</v>
    <v>42573</v>
    <v>6951</v>
    <v>Pitangueiras, São Paulo</v>
    <v>mdp/vdpid/6412278557908664321</v>
  </rv>
  <rv s="0">
    <v>536870912</v>
    <v>Planalto, São Paulo</v>
    <v>2ba3bb8c-703b-3efb-0476-6e5f599d7187</v>
    <v>en-US</v>
    <v>Map</v>
  </rv>
  <rv s="1">
    <fb>290.10000000000002</fb>
    <v>8</v>
  </rv>
  <rv s="2">
    <v>4763</v>
    <v>6</v>
    <v>10522</v>
    <v>7</v>
    <v>0</v>
    <v>Image of Planalto, São Paulo</v>
  </rv>
  <rv s="1">
    <fb>-21.034722222222001</fb>
    <v>9</v>
  </rv>
  <rv s="4">
    <v>https://www.bing.com/search?q=planalto+brazil&amp;form=skydnc</v>
    <v>Learn more on Bing</v>
  </rv>
  <rv s="1">
    <fb>-49.929444444444002</fb>
    <v>9</v>
  </rv>
  <rv s="12">
    <v>#VALUE!</v>
    <v>en-US</v>
    <v>2ba3bb8c-703b-3efb-0476-6e5f599d7187</v>
    <v>536870912</v>
    <v>1</v>
    <v>10523</v>
    <v>120</v>
    <v>Planalto, São Paulo</v>
    <v>4</v>
    <v>5</v>
    <v>Map</v>
    <v>6</v>
    <v>57</v>
    <v>74</v>
    <v>42576</v>
    <v>3</v>
    <v>Planalto is a municipality in the state of São Paulo in Brazil. The population is 5,304 in an area of 290 km². Its original name was that of Avanhandava.</v>
    <v>42577</v>
    <v>42578</v>
    <v>42579</v>
    <v>42580</v>
    <v>Planalto, São Paulo</v>
    <v>12218</v>
    <v>Planalto, São Paulo</v>
    <v>mdp/vdpid/6412105234738315265</v>
  </rv>
  <rv s="0">
    <v>536870912</v>
    <v>Platina</v>
    <v>b49e6e3b-0a34-2e9f-43a8-9b6f980df88b</v>
    <v>en-US</v>
    <v>Map</v>
  </rv>
  <rv s="1">
    <fb>327.82600000000002</fb>
    <v>8</v>
  </rv>
  <rv s="2">
    <v>4764</v>
    <v>6</v>
    <v>10524</v>
    <v>7</v>
    <v>0</v>
    <v>Image of Platina</v>
  </rv>
  <rv s="4">
    <v>https://www.bing.com/search?q=platina+brazil&amp;form=skydnc</v>
    <v>Learn more on Bing</v>
  </rv>
  <rv s="1">
    <fb>-50.203888888888997</fb>
    <v>9</v>
  </rv>
  <rv s="1">
    <fb>3578</fb>
    <v>8</v>
  </rv>
  <rv s="12">
    <v>#VALUE!</v>
    <v>en-US</v>
    <v>b49e6e3b-0a34-2e9f-43a8-9b6f980df88b</v>
    <v>536870912</v>
    <v>1</v>
    <v>10525</v>
    <v>120</v>
    <v>Platina</v>
    <v>4</v>
    <v>5</v>
    <v>Map</v>
    <v>6</v>
    <v>57</v>
    <v>74</v>
    <v>42583</v>
    <v>3</v>
    <v>Platina is a municipality in the state of São Paulo in Brazil. As of 2020 the population is estimated to be 3,578 inside an area of 326.73 km². The elevation of the municipality is 466 meters.</v>
    <v>42584</v>
    <v>28736</v>
    <v>42585</v>
    <v>42586</v>
    <v>Platina</v>
    <v>42587</v>
    <v>Platina</v>
    <v>mdp/vdpid/6460424041030221825</v>
  </rv>
  <rv s="0">
    <v>536870912</v>
    <v>Poá</v>
    <v>85c47b17-4e67-5cde-6630-d17c9fb4b9a2</v>
    <v>en-US</v>
    <v>Map</v>
  </rv>
  <rv s="1">
    <fb>17.495999999999999</fb>
    <v>8</v>
  </rv>
  <rv s="2">
    <v>4765</v>
    <v>6</v>
    <v>10526</v>
    <v>7</v>
    <v>0</v>
    <v>Image of Poá</v>
  </rv>
  <rv s="1">
    <fb>-23.528611111111001</fb>
    <v>9</v>
  </rv>
  <rv s="0">
    <v>805306368</v>
    <v>Giancarlo Lopes (Mayor)</v>
    <v>22594a5e-b31a-f7f2-5fd0-8bb2eb9964cc</v>
    <v>en-US</v>
    <v>Generic</v>
  </rv>
  <rv s="3">
    <v>1239</v>
  </rv>
  <rv s="4">
    <v>https://www.bing.com/search?q=po%c3%a1+brazil&amp;form=skydnc</v>
    <v>Learn more on Bing</v>
  </rv>
  <rv s="1">
    <fb>-46.344999999999999</fb>
    <v>9</v>
  </rv>
  <rv s="1">
    <fb>103765</fb>
    <v>8</v>
  </rv>
  <rv s="5">
    <v>#VALUE!</v>
    <v>en-US</v>
    <v>85c47b17-4e67-5cde-6630-d17c9fb4b9a2</v>
    <v>536870912</v>
    <v>1</v>
    <v>10527</v>
    <v>2</v>
    <v>Poá</v>
    <v>4</v>
    <v>5</v>
    <v>Map</v>
    <v>6</v>
    <v>7</v>
    <v>74</v>
    <v>42590</v>
    <v>414</v>
    <v>Poá is a municipality in the state of São Paulo in Brazil. The water extracted from Fonte Áurea, or the Golden Fountain, is sold throughout Brazil. The population is 103,765 in an area of 17.26 km². Poá is one of the eleven municipalities in São ...</v>
    <v>42591</v>
    <v>42592</v>
    <v>42594</v>
    <v>42595</v>
    <v>42596</v>
    <v>Poá</v>
    <v>42597</v>
    <v>6951</v>
    <v>Poá</v>
    <v>mdp/vdpid/6461193480478654465</v>
  </rv>
  <rv s="0">
    <v>536870912</v>
    <v>Poloni</v>
    <v>9cac6eb5-1a1e-1855-e891-e306ba0b2f10</v>
    <v>en-US</v>
    <v>Map</v>
  </rv>
  <rv s="1">
    <fb>133.5</fb>
    <v>8</v>
  </rv>
  <rv s="2">
    <v>4766</v>
    <v>6</v>
    <v>10528</v>
    <v>7</v>
    <v>0</v>
    <v>Image of Poloni</v>
  </rv>
  <rv s="1">
    <fb>-20.785277777777999</fb>
    <v>9</v>
  </rv>
  <rv s="4">
    <v>https://www.bing.com/search?q=poloni+brazil&amp;form=skydnc</v>
    <v>Learn more on Bing</v>
  </rv>
  <rv s="1">
    <fb>-49.823611111110999</fb>
    <v>9</v>
  </rv>
  <rv s="1">
    <fb>6113</fb>
    <v>8</v>
  </rv>
  <rv s="9">
    <v>#VALUE!</v>
    <v>en-US</v>
    <v>9cac6eb5-1a1e-1855-e891-e306ba0b2f10</v>
    <v>536870912</v>
    <v>1</v>
    <v>10529</v>
    <v>72</v>
    <v>Poloni</v>
    <v>4</v>
    <v>5</v>
    <v>Map</v>
    <v>6</v>
    <v>57</v>
    <v>74</v>
    <v>42600</v>
    <v>414</v>
    <v>Poloni is a municipality in the state of São Paulo in Brazil. The population is 6,113 in an area of 135 km². The elevation is 548 m. Poloni is nearly surrounded by the municipality of Monte Aprazível, but it shares a border of only 160 metres ...</v>
    <v>42601</v>
    <v>42602</v>
    <v>42603</v>
    <v>42604</v>
    <v>Poloni</v>
    <v>42605</v>
    <v>6951</v>
    <v>Poloni</v>
    <v>mdp/vdpid/6412123148728139777</v>
  </rv>
  <rv s="0">
    <v>536870912</v>
    <v>Pompeia, São Paulo</v>
    <v>e3973f7f-244e-9184-13ea-2fb5623971f6</v>
    <v>en-US</v>
    <v>Map</v>
  </rv>
  <rv s="1">
    <fb>786.40599999999995</fb>
    <v>8</v>
  </rv>
  <rv s="2">
    <v>4767</v>
    <v>6</v>
    <v>10530</v>
    <v>7</v>
    <v>0</v>
    <v>Image of Pompeia, São Paulo</v>
  </rv>
  <rv s="0">
    <v>805306368</v>
    <v>Tina Januário (Mayor)</v>
    <v>759477a2-d2f2-937f-f3e4-29372332dd10</v>
    <v>en-US</v>
    <v>Generic</v>
  </rv>
  <rv s="3">
    <v>1240</v>
  </rv>
  <rv s="1">
    <fb>-50.171944444444001</fb>
    <v>9</v>
  </rv>
  <rv s="1">
    <fb>22172</fb>
    <v>8</v>
  </rv>
  <rv s="22">
    <v>#VALUE!</v>
    <v>en-US</v>
    <v>e3973f7f-244e-9184-13ea-2fb5623971f6</v>
    <v>536870912</v>
    <v>1</v>
    <v>10531</v>
    <v>762</v>
    <v>Pompeia, São Paulo</v>
    <v>92</v>
    <v>5</v>
    <v>Map</v>
    <v>6</v>
    <v>57</v>
    <v>74</v>
    <v>42608</v>
    <v>414</v>
    <v>Pompeia is a municipality in the state of São Paulo in Brazil. The population is 22,172 within an area of 784 km². In 2000, its Human Development Index was 0.816. The region of Pompeia was originally inhabited by Kaingang natives, called ...</v>
    <v>42609</v>
    <v>18295</v>
    <v>42611</v>
    <v>42612</v>
    <v>Pompeia, São Paulo</v>
    <v>42613</v>
    <v>6951</v>
    <v>Pompeia, São Paulo</v>
    <v>mdp/vdpid/6412367706783219713</v>
  </rv>
  <rv s="0">
    <v>536870912</v>
    <v>Pongaí</v>
    <v>514c5916-e39e-702d-3cc0-c7305fc4a77a</v>
    <v>en-US</v>
    <v>Map</v>
  </rv>
  <rv s="1">
    <fb>183.38200000000001</fb>
    <v>8</v>
  </rv>
  <rv s="2">
    <v>4768</v>
    <v>6</v>
    <v>10532</v>
    <v>7</v>
    <v>0</v>
    <v>Image of Pongaí</v>
  </rv>
  <rv s="1">
    <fb>-21.736388888889</fb>
    <v>9</v>
  </rv>
  <rv s="4">
    <v>https://www.bing.com/search?q=ponga%c3%ad+brazil&amp;form=skydnc</v>
    <v>Learn more on Bing</v>
  </rv>
  <rv s="1">
    <fb>-49.366666666667001</fb>
    <v>9</v>
  </rv>
  <rv s="1">
    <fb>3400</fb>
    <v>8</v>
  </rv>
  <rv s="12">
    <v>#VALUE!</v>
    <v>en-US</v>
    <v>514c5916-e39e-702d-3cc0-c7305fc4a77a</v>
    <v>536870912</v>
    <v>1</v>
    <v>10533</v>
    <v>120</v>
    <v>Pongaí</v>
    <v>4</v>
    <v>5</v>
    <v>Map</v>
    <v>6</v>
    <v>57</v>
    <v>74</v>
    <v>42616</v>
    <v>3</v>
    <v>Pongaí is a municipality in the state of São Paulo in Brazil. The population is 3,400 in an area of 183 km². The elevation is 422 m.</v>
    <v>42617</v>
    <v>42618</v>
    <v>42619</v>
    <v>42620</v>
    <v>Pongaí</v>
    <v>42621</v>
    <v>Pongaí</v>
    <v>mdp/vdpid/6412350294734143489</v>
  </rv>
  <rv s="0">
    <v>536870912</v>
    <v>Pontal</v>
    <v>dd20fc03-4f6b-6d0a-fc69-fa9401c034b8</v>
    <v>en-US</v>
    <v>Map</v>
  </rv>
  <rv s="1">
    <fb>356.37099999999998</fb>
    <v>8</v>
  </rv>
  <rv s="2">
    <v>4769</v>
    <v>6</v>
    <v>10534</v>
    <v>7</v>
    <v>0</v>
    <v>Image of Pontal</v>
  </rv>
  <rv s="1">
    <fb>-21.022500000000001</fb>
    <v>9</v>
  </rv>
  <rv s="4">
    <v>https://www.bing.com/search?q=pontal+brazil&amp;form=skydnc</v>
    <v>Learn more on Bing</v>
  </rv>
  <rv s="1">
    <fb>-48.037222222221999</fb>
    <v>9</v>
  </rv>
  <rv s="1">
    <fb>50852</fb>
    <v>8</v>
  </rv>
  <rv s="9">
    <v>#VALUE!</v>
    <v>en-US</v>
    <v>dd20fc03-4f6b-6d0a-fc69-fa9401c034b8</v>
    <v>536870912</v>
    <v>1</v>
    <v>10535</v>
    <v>72</v>
    <v>Pontal</v>
    <v>4</v>
    <v>5</v>
    <v>Map</v>
    <v>6</v>
    <v>57</v>
    <v>74</v>
    <v>42624</v>
    <v>414</v>
    <v>Pontal is a municipality in the state of São Paulo in Brazil. The population is 50,852 in an area of 356 km². The elevation is 515 m. It has an area of 356.320 km². Pontal borders five other municipalities: Jardinópolis to the east, Sertãozinho ...</v>
    <v>42625</v>
    <v>42626</v>
    <v>42627</v>
    <v>42628</v>
    <v>Pontal</v>
    <v>42629</v>
    <v>6951</v>
    <v>Pontal</v>
    <v>mdp/vdpid/6412276461578747905</v>
  </rv>
  <rv s="0">
    <v>536870912</v>
    <v>Pontalinda</v>
    <v>407e74ad-036e-5e62-7a3f-45ccc5c51950</v>
    <v>en-US</v>
    <v>Map</v>
  </rv>
  <rv s="1">
    <fb>210.2</fb>
    <v>8</v>
  </rv>
  <rv s="2">
    <v>4770</v>
    <v>6</v>
    <v>10536</v>
    <v>7</v>
    <v>0</v>
    <v>Image of Pontalinda</v>
  </rv>
  <rv s="1">
    <fb>-20.440833333333</fb>
    <v>9</v>
  </rv>
  <rv s="4">
    <v>https://www.bing.com/search?q=pontalinda+brazil&amp;form=skydnc</v>
    <v>Learn more on Bing</v>
  </rv>
  <rv s="1">
    <fb>-50.523333333332999</fb>
    <v>9</v>
  </rv>
  <rv s="1">
    <fb>4674</fb>
    <v>8</v>
  </rv>
  <rv s="12">
    <v>#VALUE!</v>
    <v>en-US</v>
    <v>407e74ad-036e-5e62-7a3f-45ccc5c51950</v>
    <v>536870912</v>
    <v>1</v>
    <v>10537</v>
    <v>120</v>
    <v>Pontalinda</v>
    <v>4</v>
    <v>5</v>
    <v>Map</v>
    <v>6</v>
    <v>57</v>
    <v>74</v>
    <v>42632</v>
    <v>3</v>
    <v>Pontalinda is a municipality in the state of São Paulo in Brazil. The population is 4,674 in an area of 210 km². The elevation is 435 m.</v>
    <v>42633</v>
    <v>42634</v>
    <v>42635</v>
    <v>42636</v>
    <v>Pontalinda</v>
    <v>42637</v>
    <v>Pontalinda</v>
    <v>mdp/vdpid/6412071196233302017</v>
  </rv>
  <rv s="0">
    <v>536870912</v>
    <v>Pontes Gestal</v>
    <v>d4123f2b-2ae9-0627-d7c0-cadb59887866</v>
    <v>en-US</v>
    <v>Map</v>
  </rv>
  <rv s="1">
    <fb>217.4</fb>
    <v>8</v>
  </rv>
  <rv s="2">
    <v>4771</v>
    <v>6</v>
    <v>10538</v>
    <v>7</v>
    <v>0</v>
    <v>Image of Pontes Gestal</v>
  </rv>
  <rv s="1">
    <fb>-20.166666666666998</fb>
    <v>9</v>
  </rv>
  <rv s="4">
    <v>https://www.bing.com/search?q=pontes+gestal+brazil&amp;form=skydnc</v>
    <v>Learn more on Bing</v>
  </rv>
  <rv s="1">
    <fb>-49.703333333332999</fb>
    <v>9</v>
  </rv>
  <rv s="1">
    <fb>2577</fb>
    <v>8</v>
  </rv>
  <rv s="9">
    <v>#VALUE!</v>
    <v>en-US</v>
    <v>d4123f2b-2ae9-0627-d7c0-cadb59887866</v>
    <v>536870912</v>
    <v>1</v>
    <v>10539</v>
    <v>72</v>
    <v>Pontes Gestal</v>
    <v>4</v>
    <v>5</v>
    <v>Map</v>
    <v>6</v>
    <v>57</v>
    <v>74</v>
    <v>42640</v>
    <v>414</v>
    <v>Pontes Gestal is a municipality in the state of São Paulo in Brazil. The population is 2,577 in an area of 218 km². The elevation is 449 m. In telecommunications, the city was served by Companhia de Telecomunicações do Estado de São Paulo until ...</v>
    <v>42641</v>
    <v>42642</v>
    <v>42643</v>
    <v>42644</v>
    <v>Pontes Gestal</v>
    <v>42645</v>
    <v>6951</v>
    <v>Pontes Gestal</v>
    <v>mdp/vdpid/6412053660234153985</v>
  </rv>
  <rv s="0">
    <v>536870912</v>
    <v>Populina</v>
    <v>af49f187-9a7f-8277-3cfd-f9d1f63d9d5a</v>
    <v>en-US</v>
    <v>Map</v>
  </rv>
  <rv s="1">
    <fb>315.89999999999998</fb>
    <v>8</v>
  </rv>
  <rv s="2">
    <v>4772</v>
    <v>6</v>
    <v>10540</v>
    <v>7</v>
    <v>0</v>
    <v>Image of Populina</v>
  </rv>
  <rv s="1">
    <fb>-19.953888888889001</fb>
    <v>9</v>
  </rv>
  <rv s="0">
    <v>805306368</v>
    <v>Sergio Martins Carrasco (Mayor)</v>
    <v>3548a478-dc37-cbbf-5267-f7bf0cf3394f</v>
    <v>en-US</v>
    <v>Generic</v>
  </rv>
  <rv s="3">
    <v>1241</v>
  </rv>
  <rv s="4">
    <v>https://www.bing.com/search?q=populina+brazil&amp;form=skydnc</v>
    <v>Learn more on Bing</v>
  </rv>
  <rv s="1">
    <fb>-50.537777777777997</fb>
    <v>9</v>
  </rv>
  <rv s="8">
    <v>#VALUE!</v>
    <v>en-US</v>
    <v>af49f187-9a7f-8277-3cfd-f9d1f63d9d5a</v>
    <v>536870912</v>
    <v>1</v>
    <v>10541</v>
    <v>67</v>
    <v>Populina</v>
    <v>4</v>
    <v>5</v>
    <v>Map</v>
    <v>6</v>
    <v>7</v>
    <v>74</v>
    <v>42648</v>
    <v>3</v>
    <v>Populina is a municipality in the state of São Paulo in Brazil. The population is 4,152 in an area of 315.9 km². The elevation is 443 m. The HDI was 0.755 – medium in 2000.</v>
    <v>42649</v>
    <v>42650</v>
    <v>42652</v>
    <v>42653</v>
    <v>42654</v>
    <v>Populina</v>
    <v>30890</v>
    <v>Populina</v>
    <v>mdp/vdpid/6412004914972590081</v>
  </rv>
  <rv s="0">
    <v>536870912</v>
    <v>Porangaba</v>
    <v>f942d928-f06c-f5ec-c6c7-dcc394d008c6</v>
    <v>en-US</v>
    <v>Map</v>
  </rv>
  <rv s="1">
    <fb>266.565</fb>
    <v>8</v>
  </rv>
  <rv s="2">
    <v>4773</v>
    <v>6</v>
    <v>10542</v>
    <v>7</v>
    <v>0</v>
    <v>Image of Porangaba</v>
  </rv>
  <rv s="1">
    <fb>-23.175833333332999</fb>
    <v>9</v>
  </rv>
  <rv s="4">
    <v>https://www.bing.com/search?q=porangaba+brazil&amp;form=skydnc</v>
    <v>Learn more on Bing</v>
  </rv>
  <rv s="1">
    <fb>-48.125</fb>
    <v>9</v>
  </rv>
  <rv s="1">
    <fb>10067</fb>
    <v>8</v>
  </rv>
  <rv s="12">
    <v>#VALUE!</v>
    <v>en-US</v>
    <v>f942d928-f06c-f5ec-c6c7-dcc394d008c6</v>
    <v>536870912</v>
    <v>1</v>
    <v>10543</v>
    <v>120</v>
    <v>Porangaba</v>
    <v>4</v>
    <v>5</v>
    <v>Map</v>
    <v>6</v>
    <v>57</v>
    <v>74</v>
    <v>42657</v>
    <v>3</v>
    <v>Porangaba is a municipality in the state of São Paulo in Brazil. The population is 10,067 in an area of 266 km².</v>
    <v>42658</v>
    <v>42659</v>
    <v>42660</v>
    <v>42661</v>
    <v>Porangaba</v>
    <v>42662</v>
    <v>Porangaba</v>
    <v>mdp/vdpid/6460621815919149057</v>
  </rv>
  <rv s="0">
    <v>536870912</v>
    <v>Porto Feliz</v>
    <v>873772c0-0ca4-ecf1-3ad5-703e028121ec</v>
    <v>en-US</v>
    <v>Map</v>
  </rv>
  <rv s="1">
    <fb>556.56299999999999</fb>
    <v>8</v>
  </rv>
  <rv s="2">
    <v>4774</v>
    <v>6</v>
    <v>10544</v>
    <v>7</v>
    <v>0</v>
    <v>Image of Porto Feliz</v>
  </rv>
  <rv s="1">
    <fb>-23.215</fb>
    <v>9</v>
  </rv>
  <rv s="4">
    <v>https://www.bing.com/search?q=porto+feliz+brazil&amp;form=skydnc</v>
    <v>Learn more on Bing</v>
  </rv>
  <rv s="1">
    <fb>-47.523888888888997</fb>
    <v>9</v>
  </rv>
  <rv s="1">
    <fb>53402</fb>
    <v>8</v>
  </rv>
  <rv s="9">
    <v>#VALUE!</v>
    <v>en-US</v>
    <v>873772c0-0ca4-ecf1-3ad5-703e028121ec</v>
    <v>536870912</v>
    <v>1</v>
    <v>10545</v>
    <v>72</v>
    <v>Porto Feliz</v>
    <v>4</v>
    <v>5</v>
    <v>Map</v>
    <v>6</v>
    <v>57</v>
    <v>74</v>
    <v>42665</v>
    <v>3</v>
    <v>Porto Feliz is a municipality in the Brazilian state of São Paulo. It is part of the Metropolitan Region of Sorocaba. The population is 53,402 in an area of 556.69 km². The elevation is 523 m. The largest factory in the city called a Porto Feliz ...</v>
    <v>42666</v>
    <v>42667</v>
    <v>42668</v>
    <v>42669</v>
    <v>Porto Feliz</v>
    <v>42670</v>
    <v>6951</v>
    <v>Porto Feliz</v>
    <v>mdp/vdpid/6461002863622488065</v>
  </rv>
  <rv s="0">
    <v>536870912</v>
    <v>Porto Ferreira</v>
    <v>59f3a2ca-d6d5-3a12-397e-a2901cacc104</v>
    <v>en-US</v>
    <v>Map</v>
  </rv>
  <rv s="1">
    <fb>243.90600000000001</fb>
    <v>8</v>
  </rv>
  <rv s="2">
    <v>4775</v>
    <v>6</v>
    <v>10546</v>
    <v>7</v>
    <v>0</v>
    <v>Image of Porto Ferreira</v>
  </rv>
  <rv s="1">
    <fb>-21.853888888888999</fb>
    <v>9</v>
  </rv>
  <rv s="0">
    <v>805306368</v>
    <v>Rômulo Rippa (Mayor)</v>
    <v>8eadaf1c-40ae-6921-bc92-0fa0e780a540</v>
    <v>en-US</v>
    <v>Generic</v>
  </rv>
  <rv s="3">
    <v>1242</v>
  </rv>
  <rv s="4">
    <v>https://www.bing.com/search?q=porto+ferreira+brazil&amp;form=skydnc</v>
    <v>Learn more on Bing</v>
  </rv>
  <rv s="1">
    <fb>-47.478888888889003</fb>
    <v>9</v>
  </rv>
  <rv s="1">
    <fb>52649</fb>
    <v>8</v>
  </rv>
  <rv s="8">
    <v>#VALUE!</v>
    <v>en-US</v>
    <v>59f3a2ca-d6d5-3a12-397e-a2901cacc104</v>
    <v>536870912</v>
    <v>1</v>
    <v>10547</v>
    <v>67</v>
    <v>Porto Ferreira</v>
    <v>4</v>
    <v>5</v>
    <v>Map</v>
    <v>6</v>
    <v>7</v>
    <v>74</v>
    <v>42673</v>
    <v>3</v>
    <v>Porto Ferreira is a municipality in the state of São Paulo in Brazil. It is situated on the Mojiguaçu River at an altitude of 559 meters. The population is 56,504 in an area of 244.9 km².</v>
    <v>42674</v>
    <v>42675</v>
    <v>42677</v>
    <v>42678</v>
    <v>42679</v>
    <v>Porto Ferreira</v>
    <v>42680</v>
    <v>Porto Ferreira</v>
    <v>mdp/vdpid/6412917979066925057</v>
  </rv>
  <rv s="0">
    <v>536870912</v>
    <v>Potim</v>
    <v>aac2d216-ce43-385c-48c8-6c5a80ce8ec6</v>
    <v>en-US</v>
    <v>Map</v>
  </rv>
  <rv s="1">
    <fb>44.651000000000003</fb>
    <v>8</v>
  </rv>
  <rv s="2">
    <v>4776</v>
    <v>6</v>
    <v>10548</v>
    <v>7</v>
    <v>0</v>
    <v>Image of Potim</v>
  </rv>
  <rv s="1">
    <fb>-22.842777777778</fb>
    <v>9</v>
  </rv>
  <rv s="4">
    <v>https://www.bing.com/search?q=potim+brazil&amp;form=skydnc</v>
    <v>Learn more on Bing</v>
  </rv>
  <rv s="1">
    <fb>-45.251388888888997</fb>
    <v>9</v>
  </rv>
  <rv s="1">
    <fb>25130</fb>
    <v>8</v>
  </rv>
  <rv s="12">
    <v>#VALUE!</v>
    <v>en-US</v>
    <v>aac2d216-ce43-385c-48c8-6c5a80ce8ec6</v>
    <v>536870912</v>
    <v>1</v>
    <v>10549</v>
    <v>120</v>
    <v>Potim</v>
    <v>4</v>
    <v>5</v>
    <v>Map</v>
    <v>6</v>
    <v>57</v>
    <v>74</v>
    <v>42683</v>
    <v>3</v>
    <v>Potim is a municipality in the state of São Paulo in Brazil. It is part of the Metropolitan Region of Vale do Paraíba e Litoral Norte. The population is 25,130 in an area of 44.47 km². The elevation is 535 m.</v>
    <v>42684</v>
    <v>42685</v>
    <v>42686</v>
    <v>42687</v>
    <v>Potim</v>
    <v>42688</v>
    <v>Potim</v>
    <v>mdp/vdpid/6461167747265986561</v>
  </rv>
  <rv s="0">
    <v>536870912</v>
    <v>Potirendaba</v>
    <v>2371283f-0da3-62de-a5d0-347528e5c8d8</v>
    <v>en-US</v>
    <v>Map</v>
  </rv>
  <rv s="1">
    <fb>342.4</fb>
    <v>8</v>
  </rv>
  <rv s="2">
    <v>4777</v>
    <v>6</v>
    <v>10550</v>
    <v>7</v>
    <v>0</v>
    <v>Image of Potirendaba</v>
  </rv>
  <rv s="0">
    <v>805306368</v>
    <v>Gislaine Montanari Franzotti (Mayor)</v>
    <v>67fa9a30-c7f4-cecd-79ae-39a574b9fa58</v>
    <v>en-US</v>
    <v>Generic</v>
  </rv>
  <rv s="3">
    <v>1243</v>
  </rv>
  <rv s="4">
    <v>https://www.bing.com/search?q=potirendaba+brazil&amp;form=skydnc</v>
    <v>Learn more on Bing</v>
  </rv>
  <rv s="1">
    <fb>-49.376944444444</fb>
    <v>9</v>
  </rv>
  <rv s="1">
    <fb>18496</fb>
    <v>8</v>
  </rv>
  <rv s="8">
    <v>#VALUE!</v>
    <v>en-US</v>
    <v>2371283f-0da3-62de-a5d0-347528e5c8d8</v>
    <v>536870912</v>
    <v>1</v>
    <v>10551</v>
    <v>67</v>
    <v>Potirendaba</v>
    <v>4</v>
    <v>5</v>
    <v>Map</v>
    <v>6</v>
    <v>7</v>
    <v>74</v>
    <v>42691</v>
    <v>3</v>
    <v>Potirendaba is a municipality in the state of São Paulo, Brazil. The city has 17,516 inhabitants and an area of 342.4 km². Potirendaba belongs to the Microregion and Mesoregion of São José do Rio Preto.</v>
    <v>42692</v>
    <v>7225</v>
    <v>42694</v>
    <v>42695</v>
    <v>42696</v>
    <v>Potirendaba</v>
    <v>42697</v>
    <v>Potirendaba</v>
    <v>mdp/vdpid/6412139709752934401</v>
  </rv>
  <rv s="0">
    <v>536870912</v>
    <v>Pracinha</v>
    <v>3b924c1b-5864-c8b2-91e5-6a2b03082c49</v>
    <v>en-US</v>
    <v>Map</v>
  </rv>
  <rv s="1">
    <fb>63.046999999999997</fb>
    <v>8</v>
  </rv>
  <rv s="2">
    <v>4778</v>
    <v>6</v>
    <v>10552</v>
    <v>7</v>
    <v>0</v>
    <v>Image of Pracinha</v>
  </rv>
  <rv s="1">
    <fb>-21.851111111110999</fb>
    <v>9</v>
  </rv>
  <rv s="4">
    <v>https://www.bing.com/search?q=pracinha+brazil&amp;form=skydnc</v>
    <v>Learn more on Bing</v>
  </rv>
  <rv s="1">
    <fb>-51.086666666667</fb>
    <v>9</v>
  </rv>
  <rv s="1">
    <fb>4212</fb>
    <v>8</v>
  </rv>
  <rv s="12">
    <v>#VALUE!</v>
    <v>en-US</v>
    <v>3b924c1b-5864-c8b2-91e5-6a2b03082c49</v>
    <v>536870912</v>
    <v>1</v>
    <v>10553</v>
    <v>120</v>
    <v>Pracinha</v>
    <v>4</v>
    <v>5</v>
    <v>Map</v>
    <v>6</v>
    <v>57</v>
    <v>74</v>
    <v>42700</v>
    <v>3</v>
    <v>Pracinha is a municipality in the state of São Paulo in Brazil. The population is 4,212 in an area of 63.1 km². The elevation is 402 m.</v>
    <v>42701</v>
    <v>42702</v>
    <v>42703</v>
    <v>42704</v>
    <v>Pracinha</v>
    <v>42705</v>
    <v>Pracinha</v>
    <v>mdp/vdpid/6410841791322390529</v>
  </rv>
  <rv s="0">
    <v>536870912</v>
    <v>Pradópolis</v>
    <v>e2949675-e087-8c48-856d-ec7e8e88e7dd</v>
    <v>en-US</v>
    <v>Map</v>
  </rv>
  <rv s="1">
    <fb>167.202</fb>
    <v>8</v>
  </rv>
  <rv s="2">
    <v>4779</v>
    <v>6</v>
    <v>10554</v>
    <v>7</v>
    <v>0</v>
    <v>Image of Pradópolis</v>
  </rv>
  <rv s="1">
    <fb>-21.359444444444001</fb>
    <v>9</v>
  </rv>
  <rv s="4">
    <v>https://www.bing.com/search?q=prad%c3%b3polis+brazil&amp;form=skydnc</v>
    <v>Learn more on Bing</v>
  </rv>
  <rv s="1">
    <fb>-48.065555555556003</fb>
    <v>9</v>
  </rv>
  <rv s="1">
    <fb>21873</fb>
    <v>8</v>
  </rv>
  <rv s="12">
    <v>#VALUE!</v>
    <v>en-US</v>
    <v>e2949675-e087-8c48-856d-ec7e8e88e7dd</v>
    <v>536870912</v>
    <v>1</v>
    <v>10555</v>
    <v>120</v>
    <v>Pradópolis</v>
    <v>4</v>
    <v>5</v>
    <v>Map</v>
    <v>6</v>
    <v>57</v>
    <v>74</v>
    <v>42708</v>
    <v>3</v>
    <v>Pradopolis is a municipality in the state of São Paulo in Brazil. The population is 21,873 in an area of 167 km². The elevation is 538 m.</v>
    <v>42709</v>
    <v>42710</v>
    <v>42711</v>
    <v>42712</v>
    <v>Pradópolis</v>
    <v>42713</v>
    <v>Pradópolis</v>
    <v>mdp/vdpid/6412472243032424449</v>
  </rv>
  <rv s="0">
    <v>536870912</v>
    <v>Pratânia</v>
    <v>8d13513e-6377-78ac-ad36-9b149d1be4f5</v>
    <v>en-US</v>
    <v>Map</v>
  </rv>
  <rv s="1">
    <fb>179.81700000000001</fb>
    <v>8</v>
  </rv>
  <rv s="2">
    <v>4780</v>
    <v>6</v>
    <v>10556</v>
    <v>7</v>
    <v>0</v>
    <v>Image of Pratânia</v>
  </rv>
  <rv s="1">
    <fb>-22.808333333333</fb>
    <v>9</v>
  </rv>
  <rv s="4">
    <v>https://www.bing.com/search?q=prat%c3%a2nia+brazil&amp;form=skydnc</v>
    <v>Learn more on Bing</v>
  </rv>
  <rv s="1">
    <fb>-48.666111111111</fb>
    <v>9</v>
  </rv>
  <rv s="9">
    <v>#VALUE!</v>
    <v>en-US</v>
    <v>8d13513e-6377-78ac-ad36-9b149d1be4f5</v>
    <v>536870912</v>
    <v>1</v>
    <v>10557</v>
    <v>72</v>
    <v>Pratânia</v>
    <v>4</v>
    <v>5</v>
    <v>Map</v>
    <v>6</v>
    <v>3787</v>
    <v>74</v>
    <v>42716</v>
    <v>3</v>
    <v>Pratânia is a municipality in the state of São Paulo in Brazil. The population is 5,317 in an area of 175 km². The elevation is 685 m. In telecommunications, the city was served by Telecomunicações de São Paulo. In July 1998, this company was ...</v>
    <v>42717</v>
    <v>42718</v>
    <v>42719</v>
    <v>42720</v>
    <v>Pratânia</v>
    <v>10603</v>
    <v>6951</v>
    <v>Pratânia</v>
    <v>mdp/vdpid/6460583601447632897</v>
  </rv>
  <rv s="0">
    <v>536870912</v>
    <v>Presidente Alves</v>
    <v>49ac66bb-5d46-5fdd-2703-aeb9d07e638d</v>
    <v>en-US</v>
    <v>Map</v>
  </rv>
  <rv s="1">
    <fb>286.87400000000002</fb>
    <v>8</v>
  </rv>
  <rv s="2">
    <v>4781</v>
    <v>6</v>
    <v>10558</v>
    <v>7</v>
    <v>0</v>
    <v>Image of Presidente Alves</v>
  </rv>
  <rv s="4">
    <v>https://www.bing.com/search?q=presidente+alves+brazil&amp;form=skydnc</v>
    <v>Learn more on Bing</v>
  </rv>
  <rv s="1">
    <fb>-49.438055555555998</fb>
    <v>9</v>
  </rv>
  <rv s="9">
    <v>#VALUE!</v>
    <v>en-US</v>
    <v>49ac66bb-5d46-5fdd-2703-aeb9d07e638d</v>
    <v>536870912</v>
    <v>1</v>
    <v>10559</v>
    <v>72</v>
    <v>Presidente Alves</v>
    <v>4</v>
    <v>5</v>
    <v>Map</v>
    <v>6</v>
    <v>57</v>
    <v>74</v>
    <v>42723</v>
    <v>414</v>
    <v>Presidente Alves is a municipality in the state of São Paulo in Brazil. The population is 4,080 in an area of 287 km². The elevation is 576 m. In telecommunications, the city was served by Companhia Telefônica Brasileira until 1973, when it ...</v>
    <v>42724</v>
    <v>40305</v>
    <v>42725</v>
    <v>42726</v>
    <v>Presidente Alves</v>
    <v>16521</v>
    <v>6951</v>
    <v>Presidente Alves</v>
    <v>mdp/vdpid/6412415103089508353</v>
  </rv>
  <rv s="0">
    <v>536870912</v>
    <v>Presidente Bernardes, São Paulo</v>
    <v>5c00c72a-3241-8750-0ecb-78f0b826d930</v>
    <v>en-US</v>
    <v>Map</v>
  </rv>
  <rv s="1">
    <fb>749.23400000000004</fb>
    <v>8</v>
  </rv>
  <rv s="2">
    <v>4782</v>
    <v>6</v>
    <v>10560</v>
    <v>7</v>
    <v>0</v>
    <v>Image of Presidente Bernardes, São Paulo</v>
  </rv>
  <rv s="1">
    <fb>-22.006111111111</fb>
    <v>9</v>
  </rv>
  <rv s="1">
    <fb>-51.553055555556</fb>
    <v>9</v>
  </rv>
  <rv s="1">
    <fb>13023</fb>
    <v>8</v>
  </rv>
  <rv s="9">
    <v>#VALUE!</v>
    <v>en-US</v>
    <v>5c00c72a-3241-8750-0ecb-78f0b826d930</v>
    <v>536870912</v>
    <v>1</v>
    <v>10561</v>
    <v>72</v>
    <v>Presidente Bernardes, São Paulo</v>
    <v>4</v>
    <v>5</v>
    <v>Map</v>
    <v>6</v>
    <v>57</v>
    <v>74</v>
    <v>42729</v>
    <v>414</v>
    <v>Presidente Bernardes is a municipality in the state of São Paulo in Brazil. The town was named after former president Artur Bernardes. The population is 13,023 in an area of 749 km². The elevation is 429 m. It is named after former Brazilian ...</v>
    <v>42730</v>
    <v>42731</v>
    <v>16393</v>
    <v>42732</v>
    <v>Presidente Bernardes, São Paulo</v>
    <v>42733</v>
    <v>6951</v>
    <v>Presidente Bernardes, São Paulo</v>
    <v>mdp/vdpid/6410815230674206721</v>
  </rv>
  <rv s="0">
    <v>536870912</v>
    <v>Presidente Epitácio</v>
    <v>b18b59fa-3bfd-7051-82b6-5edf8fb07d9e</v>
    <v>en-US</v>
    <v>Map</v>
  </rv>
  <rv s="1">
    <fb>1281.779</fb>
    <v>8</v>
  </rv>
  <rv s="2">
    <v>4783</v>
    <v>6</v>
    <v>10562</v>
    <v>7</v>
    <v>0</v>
    <v>Image of Presidente Epitácio</v>
  </rv>
  <rv s="1">
    <fb>-21.763333333333001</fb>
    <v>9</v>
  </rv>
  <rv s="4">
    <v>https://www.bing.com/search?q=presidente+epit%c3%a1cio+brazil&amp;form=skydnc</v>
    <v>Learn more on Bing</v>
  </rv>
  <rv s="1">
    <fb>-52.115555555556</fb>
    <v>9</v>
  </rv>
  <rv s="1">
    <fb>44389</fb>
    <v>8</v>
  </rv>
  <rv s="9">
    <v>#VALUE!</v>
    <v>en-US</v>
    <v>b18b59fa-3bfd-7051-82b6-5edf8fb07d9e</v>
    <v>536870912</v>
    <v>1</v>
    <v>10563</v>
    <v>72</v>
    <v>Presidente Epitácio</v>
    <v>4</v>
    <v>5</v>
    <v>Map</v>
    <v>6</v>
    <v>57</v>
    <v>74</v>
    <v>42736</v>
    <v>414</v>
    <v>Presidente Epitácio is a municipality in the state of São Paulo in Brazil. The town is named after Epitácio Pessoa. The population is 44,389 in an area of 1260 km². The elevation is 310 m. It is situated on the Paraná River, which forms the ...</v>
    <v>42737</v>
    <v>42738</v>
    <v>42739</v>
    <v>42740</v>
    <v>Presidente Epitácio</v>
    <v>42741</v>
    <v>18364</v>
    <v>Presidente Epitácio</v>
    <v>mdp/vdpid/6410662706537299970</v>
  </rv>
  <rv s="0">
    <v>536870912</v>
    <v>Presidente Venceslau</v>
    <v>62a8cae3-a7b8-704d-f29d-a33eaf69cdcd</v>
    <v>en-US</v>
    <v>Map</v>
  </rv>
  <rv s="1">
    <fb>755.01</fb>
    <v>8</v>
  </rv>
  <rv s="2">
    <v>4784</v>
    <v>6</v>
    <v>10564</v>
    <v>7</v>
    <v>0</v>
    <v>Image of Presidente Venceslau</v>
  </rv>
  <rv s="1">
    <fb>-21.876111111111001</fb>
    <v>9</v>
  </rv>
  <rv s="4">
    <v>https://www.bing.com/search?q=presidente+venceslau+brazil&amp;form=skydnc</v>
    <v>Learn more on Bing</v>
  </rv>
  <rv s="1">
    <fb>-51.843888888888998</fb>
    <v>9</v>
  </rv>
  <rv s="1">
    <fb>39583</fb>
    <v>8</v>
  </rv>
  <rv s="9">
    <v>#VALUE!</v>
    <v>en-US</v>
    <v>62a8cae3-a7b8-704d-f29d-a33eaf69cdcd</v>
    <v>536870912</v>
    <v>1</v>
    <v>10565</v>
    <v>72</v>
    <v>Presidente Venceslau</v>
    <v>4</v>
    <v>5</v>
    <v>Map</v>
    <v>6</v>
    <v>57</v>
    <v>74</v>
    <v>42744</v>
    <v>414</v>
    <v>Presidente Venceslau is a municipality in the state of São Paulo in Brazil. The population is 39,583 in an area of 755 km². The elevation is 422 m. The municipality was named after Venceslau Brás, former president of Brazil.</v>
    <v>42745</v>
    <v>42746</v>
    <v>42747</v>
    <v>42748</v>
    <v>Presidente Venceslau</v>
    <v>42749</v>
    <v>6951</v>
    <v>Presidente Venceslau</v>
    <v>mdp/vdpid/6410806263235477505</v>
  </rv>
  <rv s="0">
    <v>536870912</v>
    <v>Promissão</v>
    <v>3d94ff80-2308-8efa-1b02-416b897af3c7</v>
    <v>en-US</v>
    <v>Map</v>
  </rv>
  <rv s="1">
    <fb>781.5</fb>
    <v>8</v>
  </rv>
  <rv s="2">
    <v>4785</v>
    <v>6</v>
    <v>10566</v>
    <v>7</v>
    <v>0</v>
    <v>Image of Promissão</v>
  </rv>
  <rv s="1">
    <fb>-21.536944444444</fb>
    <v>9</v>
  </rv>
  <rv s="4">
    <v>https://www.bing.com/search?q=promiss%c3%a3o+brazil&amp;form=skydnc</v>
    <v>Learn more on Bing</v>
  </rv>
  <rv s="1">
    <fb>-49.858333333333</fb>
    <v>9</v>
  </rv>
  <rv s="1">
    <fb>40828</fb>
    <v>8</v>
  </rv>
  <rv s="12">
    <v>#VALUE!</v>
    <v>en-US</v>
    <v>3d94ff80-2308-8efa-1b02-416b897af3c7</v>
    <v>536870912</v>
    <v>1</v>
    <v>10567</v>
    <v>120</v>
    <v>Promissão</v>
    <v>4</v>
    <v>5</v>
    <v>Map</v>
    <v>6</v>
    <v>57</v>
    <v>74</v>
    <v>42752</v>
    <v>3</v>
    <v>Promissão is a municipality in the state of São Paulo, Brazil. The population is 40,828 in an area of 780 km². Its elevation is 426 m.</v>
    <v>42753</v>
    <v>42754</v>
    <v>42755</v>
    <v>42756</v>
    <v>Promissão</v>
    <v>42757</v>
    <v>Promissão</v>
    <v>mdp/vdpid/6412324480722403329</v>
  </rv>
  <rv s="0">
    <v>536870912</v>
    <v>Quadra, São Paulo</v>
    <v>048c3d46-9449-d708-f507-f58d70c5256c</v>
    <v>en-US</v>
    <v>Map</v>
  </rv>
  <rv s="1">
    <fb>205.03299999999999</fb>
    <v>8</v>
  </rv>
  <rv s="2">
    <v>4786</v>
    <v>6</v>
    <v>10568</v>
    <v>7</v>
    <v>0</v>
    <v>Image of Quadra, São Paulo</v>
  </rv>
  <rv s="1">
    <fb>-23.298888888889</fb>
    <v>9</v>
  </rv>
  <rv s="0">
    <v>805306368</v>
    <v>Carlos Vieira de Andrade (Mayor)</v>
    <v>7fd9ce0d-8671-4396-f0bc-a8c60a0ccdad</v>
    <v>en-US</v>
    <v>Generic</v>
  </rv>
  <rv s="3">
    <v>1244</v>
  </rv>
  <rv s="4">
    <v>https://www.bing.com/search?q=quadra+brazil&amp;form=skydnc</v>
    <v>Learn more on Bing</v>
  </rv>
  <rv s="1">
    <fb>-48.055</fb>
    <v>9</v>
  </rv>
  <rv s="5">
    <v>#VALUE!</v>
    <v>en-US</v>
    <v>048c3d46-9449-d708-f507-f58d70c5256c</v>
    <v>536870912</v>
    <v>1</v>
    <v>10569</v>
    <v>2</v>
    <v>Quadra, São Paulo</v>
    <v>4</v>
    <v>5</v>
    <v>Map</v>
    <v>6</v>
    <v>57</v>
    <v>74</v>
    <v>42760</v>
    <v>414</v>
    <v>Quadra is a municipality in the state of São Paulo in Brazil. The population is 3,854 in an area of 205.7 km². The elevation is 638 m. In telecommunications, the city was served by Telecomunicações de São Paulo. In July 1998, this company was ...</v>
    <v>42761</v>
    <v>42762</v>
    <v>42764</v>
    <v>42765</v>
    <v>42766</v>
    <v>Quadra, São Paulo</v>
    <v>14719</v>
    <v>6951</v>
    <v>Quadra, São Paulo</v>
    <v>mdp/vdpid/6460670419849445377</v>
  </rv>
  <rv s="0">
    <v>536870912</v>
    <v>Quatá</v>
    <v>76946a54-6351-ccd7-4449-c4b9c17c1d51</v>
    <v>en-US</v>
    <v>Map</v>
  </rv>
  <rv s="1">
    <fb>652.74400000000003</fb>
    <v>8</v>
  </rv>
  <rv s="2">
    <v>4787</v>
    <v>6</v>
    <v>10570</v>
    <v>7</v>
    <v>0</v>
    <v>Image of Quatá</v>
  </rv>
  <rv s="1">
    <fb>-22.247499999999999</fb>
    <v>9</v>
  </rv>
  <rv s="4">
    <v>https://www.bing.com/search?q=quat%c3%a1+brazil&amp;form=skydnc</v>
    <v>Learn more on Bing</v>
  </rv>
  <rv s="1">
    <fb>-50.698333333332997</fb>
    <v>9</v>
  </rv>
  <rv s="1">
    <fb>14210</fb>
    <v>8</v>
  </rv>
  <rv s="9">
    <v>#VALUE!</v>
    <v>en-US</v>
    <v>76946a54-6351-ccd7-4449-c4b9c17c1d51</v>
    <v>536870912</v>
    <v>1</v>
    <v>10571</v>
    <v>72</v>
    <v>Quatá</v>
    <v>4</v>
    <v>5</v>
    <v>Map</v>
    <v>6</v>
    <v>57</v>
    <v>74</v>
    <v>42769</v>
    <v>414</v>
    <v>Quatá is a municipality in the state of São Paulo in Brazil. The population is 14,210 in an area of 650.7 square kilometres. The elevation is 550 metres. In telecommunications, the city was served by Telecomunicações de São Paulo. In July 1998, ...</v>
    <v>42770</v>
    <v>42771</v>
    <v>42772</v>
    <v>42773</v>
    <v>Quatá</v>
    <v>42774</v>
    <v>6951</v>
    <v>Quatá</v>
    <v>mdp/vdpid/6410869222640975873</v>
  </rv>
  <rv s="0">
    <v>536870912</v>
    <v>Queiroz, São Paulo</v>
    <v>d89145c0-977c-dd2d-857e-54d0e842e866</v>
    <v>en-US</v>
    <v>Map</v>
  </rv>
  <rv s="1">
    <fb>234.91</fb>
    <v>8</v>
  </rv>
  <rv s="1">
    <fb>-21.798888999999999</fb>
    <v>9</v>
  </rv>
  <rv s="4">
    <v>https://www.bing.com/search?q=queiroz+brazil&amp;form=skydnc</v>
    <v>Learn more on Bing</v>
  </rv>
  <rv s="1">
    <fb>-50.240278000000004</fb>
    <v>9</v>
  </rv>
  <rv s="1">
    <fb>3460</fb>
    <v>8</v>
  </rv>
  <rv s="24">
    <v>#VALUE!</v>
    <v>en-US</v>
    <v>d89145c0-977c-dd2d-857e-54d0e842e866</v>
    <v>536870912</v>
    <v>1</v>
    <v>10573</v>
    <v>1312</v>
    <v>Queiroz, São Paulo</v>
    <v>4</v>
    <v>137</v>
    <v>Map</v>
    <v>6</v>
    <v>57</v>
    <v>42777</v>
    <v>3</v>
    <v>Queiroz is a municipality in the state of São Paulo in Brazil. The population is 3,460 in an area of 234.91 km². The elevation is 431 m.</v>
    <v>42778</v>
    <v>42779</v>
    <v>42780</v>
    <v>Queiroz, São Paulo</v>
    <v>42781</v>
    <v>Queiroz, São Paulo</v>
    <v>mdp/vdpid/6412360664999788545</v>
  </rv>
  <rv s="0">
    <v>536870912</v>
    <v>Queluz, São Paulo</v>
    <v>6007afda-2bc1-0a9e-5dce-230abff1db48</v>
    <v>en-US</v>
    <v>Map</v>
  </rv>
  <rv s="1">
    <fb>249.82599999999999</fb>
    <v>8</v>
  </rv>
  <rv s="2">
    <v>4788</v>
    <v>6</v>
    <v>10574</v>
    <v>7</v>
    <v>0</v>
    <v>Image of Queluz, São Paulo</v>
  </rv>
  <rv s="1">
    <fb>-22.537222222221999</fb>
    <v>9</v>
  </rv>
  <rv s="4">
    <v>https://www.bing.com/search?q=queluz+brazil&amp;form=skydnc</v>
    <v>Learn more on Bing</v>
  </rv>
  <rv s="1">
    <fb>-44.774166666667</fb>
    <v>9</v>
  </rv>
  <rv s="1">
    <fb>13606</fb>
    <v>8</v>
  </rv>
  <rv s="9">
    <v>#VALUE!</v>
    <v>en-US</v>
    <v>6007afda-2bc1-0a9e-5dce-230abff1db48</v>
    <v>536870912</v>
    <v>1</v>
    <v>10575</v>
    <v>72</v>
    <v>Queluz, São Paulo</v>
    <v>4</v>
    <v>5</v>
    <v>Map</v>
    <v>6</v>
    <v>57</v>
    <v>74</v>
    <v>42784</v>
    <v>3</v>
    <v>Queluz is a municipality in the state of São Paulo in Brazil. It is part of the Metropolitan Region of Vale do Paraíba e Litoral Norte. The municipality contains part of the 292,000 hectares Mananciais do Rio Paraíba do Sul Environmental ...</v>
    <v>42785</v>
    <v>42786</v>
    <v>42787</v>
    <v>42788</v>
    <v>Queluz, São Paulo</v>
    <v>42789</v>
    <v>6951</v>
    <v>Queluz, São Paulo</v>
    <v>mdp/vdpid/6557243484359622657</v>
  </rv>
  <rv s="0">
    <v>536870912</v>
    <v>Quintana, São Paulo</v>
    <v>240cf0ba-3625-94aa-465a-c48cc4844af5</v>
    <v>en-US</v>
    <v>Map</v>
  </rv>
  <rv s="1">
    <fb>319.75900000000001</fb>
    <v>8</v>
  </rv>
  <rv s="2">
    <v>4789</v>
    <v>6</v>
    <v>10576</v>
    <v>7</v>
    <v>0</v>
    <v>Image of Quintana, São Paulo</v>
  </rv>
  <rv s="1">
    <fb>-22.072500000000002</fb>
    <v>9</v>
  </rv>
  <rv s="4">
    <v>https://www.bing.com/search?q=quintana+brazil&amp;form=skydnc</v>
    <v>Learn more on Bing</v>
  </rv>
  <rv s="1">
    <fb>-50.307499999999997</fb>
    <v>9</v>
  </rv>
  <rv s="12">
    <v>#VALUE!</v>
    <v>en-US</v>
    <v>240cf0ba-3625-94aa-465a-c48cc4844af5</v>
    <v>536870912</v>
    <v>1</v>
    <v>10577</v>
    <v>120</v>
    <v>Quintana, São Paulo</v>
    <v>4</v>
    <v>5</v>
    <v>Map</v>
    <v>6</v>
    <v>3787</v>
    <v>74</v>
    <v>42792</v>
    <v>3</v>
    <v>Quintana is a municipality in the state of São Paulo in Brazil. The population is 6,688 in an area of 319 km². The elevation is 595 m.</v>
    <v>42793</v>
    <v>42794</v>
    <v>42795</v>
    <v>42796</v>
    <v>Quintana, São Paulo</v>
    <v>6549</v>
    <v>Quintana, São Paulo</v>
    <v>mdp/vdpid/6412372256730644481</v>
  </rv>
  <rv s="0">
    <v>536870912</v>
    <v>Rafard</v>
    <v>263bd2fb-70d6-a918-6783-7f468d76eee9</v>
    <v>en-US</v>
    <v>Map</v>
  </rv>
  <rv s="1">
    <fb>132.471</fb>
    <v>8</v>
  </rv>
  <rv s="2">
    <v>4790</v>
    <v>6</v>
    <v>10578</v>
    <v>7</v>
    <v>0</v>
    <v>Image of Rafard</v>
  </rv>
  <rv s="1">
    <fb>-23.011666666667001</fb>
    <v>9</v>
  </rv>
  <rv s="4">
    <v>https://www.bing.com/search?q=rafard+brazil&amp;form=skydnc</v>
    <v>Learn more on Bing</v>
  </rv>
  <rv s="1">
    <fb>-47.526944444443998</fb>
    <v>9</v>
  </rv>
  <rv s="1">
    <fb>9101</fb>
    <v>8</v>
  </rv>
  <rv s="12">
    <v>#VALUE!</v>
    <v>en-US</v>
    <v>263bd2fb-70d6-a918-6783-7f468d76eee9</v>
    <v>536870912</v>
    <v>1</v>
    <v>10579</v>
    <v>120</v>
    <v>Rafard</v>
    <v>4</v>
    <v>5</v>
    <v>Map</v>
    <v>6</v>
    <v>57</v>
    <v>74</v>
    <v>42799</v>
    <v>3</v>
    <v>Rafard is a municipality in the state of São Paulo in Brazil. The population is 9,101 in an area of 122 km². The elevation is 515 m. Before 1965, when it became an independent municipality, it was part of Capivari.</v>
    <v>42800</v>
    <v>42801</v>
    <v>42802</v>
    <v>42803</v>
    <v>Rafard</v>
    <v>42804</v>
    <v>Rafard</v>
    <v>mdp/vdpid/6461001681801838593</v>
  </rv>
  <rv s="0">
    <v>536870912</v>
    <v>Rancharia</v>
    <v>b4ca81b5-ac96-1fbb-2bf3-04e10a9664e8</v>
    <v>en-US</v>
    <v>Map</v>
  </rv>
  <rv s="1">
    <fb>1587.498</fb>
    <v>8</v>
  </rv>
  <rv s="2">
    <v>4791</v>
    <v>6</v>
    <v>10580</v>
    <v>7</v>
    <v>0</v>
    <v>Image of Rancharia</v>
  </rv>
  <rv s="1">
    <fb>-22.228888888888999</fb>
    <v>9</v>
  </rv>
  <rv s="4">
    <v>https://www.bing.com/search?q=rancharia+brazil&amp;form=skydnc</v>
    <v>Learn more on Bing</v>
  </rv>
  <rv s="1">
    <fb>-50.892777777778001</fb>
    <v>9</v>
  </rv>
  <rv s="1">
    <fb>28588</fb>
    <v>8</v>
  </rv>
  <rv s="12">
    <v>#VALUE!</v>
    <v>en-US</v>
    <v>b4ca81b5-ac96-1fbb-2bf3-04e10a9664e8</v>
    <v>536870912</v>
    <v>1</v>
    <v>10581</v>
    <v>120</v>
    <v>Rancharia</v>
    <v>4</v>
    <v>5</v>
    <v>Map</v>
    <v>6</v>
    <v>7</v>
    <v>74</v>
    <v>42807</v>
    <v>3</v>
    <v>Rancharia is a municipality in the state of São Paulo in Brazil. The population is 29,726 in an area of 1586 km². The elevation is 519 m.</v>
    <v>42808</v>
    <v>42809</v>
    <v>42810</v>
    <v>42811</v>
    <v>Rancharia</v>
    <v>42812</v>
    <v>Rancharia</v>
    <v>mdp/vdpid/6410855120904388609</v>
  </rv>
  <rv s="0">
    <v>536870912</v>
    <v>Redenção da Serra</v>
    <v>086f81d3-93c8-2435-910a-ae1ef8b33999</v>
    <v>en-US</v>
    <v>Map</v>
  </rv>
  <rv s="1">
    <fb>309.11099999999999</fb>
    <v>8</v>
  </rv>
  <rv s="2">
    <v>4792</v>
    <v>6</v>
    <v>10582</v>
    <v>7</v>
    <v>0</v>
    <v>Image of Redenção da Serra</v>
  </rv>
  <rv s="1">
    <fb>-23.266944444444</fb>
    <v>9</v>
  </rv>
  <rv s="4">
    <v>https://www.bing.com/search?q=reden%c3%a7%c3%a3o+da+serra+brazil&amp;form=skydnc</v>
    <v>Learn more on Bing</v>
  </rv>
  <rv s="1">
    <fb>-45.536944444444003</fb>
    <v>9</v>
  </rv>
  <rv s="1">
    <fb>4494</fb>
    <v>8</v>
  </rv>
  <rv s="12">
    <v>#VALUE!</v>
    <v>en-US</v>
    <v>086f81d3-93c8-2435-910a-ae1ef8b33999</v>
    <v>536870912</v>
    <v>1</v>
    <v>10583</v>
    <v>120</v>
    <v>Redenção da Serra</v>
    <v>4</v>
    <v>5</v>
    <v>Map</v>
    <v>6</v>
    <v>7</v>
    <v>74</v>
    <v>42815</v>
    <v>3</v>
    <v>Redenção da Serra is a municipality in the eastern part of the state of São Paulo in Brazil. It is part of the Metropolitan Region of Vale do Paraíba e Litoral Norte. The population is 3,839 in an area of 309.44 km². The elevation is 730 m.</v>
    <v>42816</v>
    <v>42817</v>
    <v>42818</v>
    <v>42819</v>
    <v>Redenção da Serra</v>
    <v>42820</v>
    <v>Redenção da Serra</v>
    <v>mdp/vdpid/6461223989225193473</v>
  </rv>
  <rv s="0">
    <v>536870912</v>
    <v>Reginópolis</v>
    <v>1547d14d-56e0-f0e5-d34b-da0eea48eab8</v>
    <v>en-US</v>
    <v>Map</v>
  </rv>
  <rv s="1">
    <fb>409.91399999999999</fb>
    <v>8</v>
  </rv>
  <rv s="2">
    <v>4793</v>
    <v>6</v>
    <v>10584</v>
    <v>7</v>
    <v>0</v>
    <v>Image of Reginópolis</v>
  </rv>
  <rv s="4">
    <v>https://www.bing.com/search?q=regin%c3%b3polis+brazil&amp;form=skydnc</v>
    <v>Learn more on Bing</v>
  </rv>
  <rv s="1">
    <fb>-49.225000000000001</fb>
    <v>9</v>
  </rv>
  <rv s="1">
    <fb>9837</fb>
    <v>8</v>
  </rv>
  <rv s="9">
    <v>#VALUE!</v>
    <v>en-US</v>
    <v>1547d14d-56e0-f0e5-d34b-da0eea48eab8</v>
    <v>536870912</v>
    <v>1</v>
    <v>10585</v>
    <v>72</v>
    <v>Reginópolis</v>
    <v>4</v>
    <v>5</v>
    <v>Map</v>
    <v>6</v>
    <v>57</v>
    <v>74</v>
    <v>42823</v>
    <v>414</v>
    <v>Reginópolis is a municipality in the state of São Paulo in Brazil. The population is 9,837 in an area of 410.8 km². The elevation is 391 m. The municipality was created by state law in 1948. In telecommunications, the city was served by ...</v>
    <v>42824</v>
    <v>11409</v>
    <v>42825</v>
    <v>42826</v>
    <v>Reginópolis</v>
    <v>42827</v>
    <v>6951</v>
    <v>Reginópolis</v>
    <v>mdp/vdpid/6412399835218968577</v>
  </rv>
  <rv s="0">
    <v>536870912</v>
    <v>Registro</v>
    <v>0743fdcb-1970-744d-19d3-5e6b8c187cc6</v>
    <v>en-US</v>
    <v>Map</v>
  </rv>
  <rv s="1">
    <fb>722.41099999999994</fb>
    <v>8</v>
  </rv>
  <rv s="2">
    <v>4794</v>
    <v>6</v>
    <v>10586</v>
    <v>7</v>
    <v>0</v>
    <v>Image of Registro</v>
  </rv>
  <rv s="1">
    <fb>-24.487777777778</fb>
    <v>9</v>
  </rv>
  <rv s="0">
    <v>805306368</v>
    <v>Nilton Jose Hirota da Silva (Mayor)</v>
    <v>aa5b730f-c0e5-4a7d-89ba-bddbea469504</v>
    <v>en-US</v>
    <v>Generic</v>
  </rv>
  <rv s="3">
    <v>1245</v>
  </rv>
  <rv s="4">
    <v>https://www.bing.com/search?q=registro+brazil&amp;form=skydnc</v>
    <v>Learn more on Bing</v>
  </rv>
  <rv s="1">
    <fb>-47.843888888888998</fb>
    <v>9</v>
  </rv>
  <rv s="1">
    <fb>56393</fb>
    <v>8</v>
  </rv>
  <rv s="5">
    <v>#VALUE!</v>
    <v>en-US</v>
    <v>0743fdcb-1970-744d-19d3-5e6b8c187cc6</v>
    <v>536870912</v>
    <v>1</v>
    <v>10587</v>
    <v>2</v>
    <v>Registro</v>
    <v>4</v>
    <v>5</v>
    <v>Map</v>
    <v>6</v>
    <v>57</v>
    <v>74</v>
    <v>42830</v>
    <v>414</v>
    <v>Registro is a city near the Atlantic coast of São Paulo, Brazil. The population is 56,393 in an area of 722 km². The elevation is 25 m. Registro in Portuguese means register, and this name was given to the city because it was the port from which ...</v>
    <v>42831</v>
    <v>42832</v>
    <v>42834</v>
    <v>42835</v>
    <v>42836</v>
    <v>Registro</v>
    <v>42837</v>
    <v>6951</v>
    <v>Registro</v>
    <v>mdp/vdpid/6461277144159879169</v>
  </rv>
  <rv s="0">
    <v>536870912</v>
    <v>Restinga, São Paulo</v>
    <v>dadf5900-70c1-32c8-06d2-b569ae84d999</v>
    <v>en-US</v>
    <v>Map</v>
  </rv>
  <rv s="1">
    <fb>245.59899999999999</fb>
    <v>8</v>
  </rv>
  <rv s="2">
    <v>4795</v>
    <v>6</v>
    <v>10588</v>
    <v>7</v>
    <v>0</v>
    <v>Image of Restinga, São Paulo</v>
  </rv>
  <rv s="1">
    <fb>-20.602777777778002</fb>
    <v>9</v>
  </rv>
  <rv s="1">
    <fb>7679</fb>
    <v>8</v>
  </rv>
  <rv s="11">
    <v>#VALUE!</v>
    <v>en-US</v>
    <v>dadf5900-70c1-32c8-06d2-b569ae84d999</v>
    <v>536870912</v>
    <v>1</v>
    <v>10589</v>
    <v>113</v>
    <v>Restinga, São Paulo</v>
    <v>92</v>
    <v>5</v>
    <v>Map</v>
    <v>6</v>
    <v>57</v>
    <v>74</v>
    <v>42840</v>
    <v>414</v>
    <v>Restinga is a municipality in the state of São Paulo in Brazil. The population is 7,679 in an area of 246 km². The elevation is 910 m. In telecommunications, the city was served by Companhia Telefônica Brasileira until 1973, when it began to be ...</v>
    <v>42841</v>
    <v>42842</v>
    <v>21018</v>
    <v>Restinga, São Paulo</v>
    <v>42843</v>
    <v>6951</v>
    <v>Restinga, São Paulo</v>
    <v>mdp/vdpid/6412641934757593089</v>
  </rv>
  <rv s="0">
    <v>536870912</v>
    <v>Ribeira, São Paulo</v>
    <v>a2fbb429-586c-d470-7588-82f9765e2717</v>
    <v>en-US</v>
    <v>Map</v>
  </rv>
  <rv s="1">
    <fb>335.029</fb>
    <v>8</v>
  </rv>
  <rv s="2">
    <v>4796</v>
    <v>6</v>
    <v>10590</v>
    <v>7</v>
    <v>0</v>
    <v>Image of Ribeira, São Paulo</v>
  </rv>
  <rv s="4">
    <v>https://www.bing.com/search?q=ribeira+brazil&amp;form=skydnc</v>
    <v>Learn more on Bing</v>
  </rv>
  <rv s="1">
    <fb>-49.008888888888997</fb>
    <v>9</v>
  </rv>
  <rv s="12">
    <v>#VALUE!</v>
    <v>en-US</v>
    <v>a2fbb429-586c-d470-7588-82f9765e2717</v>
    <v>536870912</v>
    <v>1</v>
    <v>10591</v>
    <v>120</v>
    <v>Ribeira, São Paulo</v>
    <v>4</v>
    <v>5</v>
    <v>Map</v>
    <v>6</v>
    <v>7</v>
    <v>74</v>
    <v>42846</v>
    <v>3</v>
    <v>Ribeira is a municipality in the state of São Paulo in Brazil. The population is 3,330 in an area of 336 km². The elevation is 167 m.</v>
    <v>42847</v>
    <v>26142</v>
    <v>42848</v>
    <v>42849</v>
    <v>Ribeira, São Paulo</v>
    <v>9019</v>
    <v>Ribeira, São Paulo</v>
    <v>mdp/vdpid/6460908788386889729</v>
  </rv>
  <rv s="0">
    <v>536870912</v>
    <v>Ribeirão Bonito</v>
    <v>8be5200c-931f-80a5-3241-238f15b3f120</v>
    <v>en-US</v>
    <v>Map</v>
  </rv>
  <rv s="1">
    <fb>471.49799999999999</fb>
    <v>8</v>
  </rv>
  <rv s="2">
    <v>4797</v>
    <v>6</v>
    <v>10592</v>
    <v>7</v>
    <v>0</v>
    <v>Image of Ribeirão Bonito</v>
  </rv>
  <rv s="4">
    <v>https://www.bing.com/search?q=ribeir%c3%a3o+bonito+brazil&amp;form=skydnc</v>
    <v>Learn more on Bing</v>
  </rv>
  <rv s="1">
    <fb>10989</fb>
    <v>8</v>
  </rv>
  <rv s="12">
    <v>#VALUE!</v>
    <v>en-US</v>
    <v>8be5200c-931f-80a5-3241-238f15b3f120</v>
    <v>536870912</v>
    <v>1</v>
    <v>10593</v>
    <v>120</v>
    <v>Ribeirão Bonito</v>
    <v>4</v>
    <v>5</v>
    <v>Map</v>
    <v>6</v>
    <v>7</v>
    <v>74</v>
    <v>42852</v>
    <v>3</v>
    <v>Ribeirão Bonito is a municipality in the state of São Paulo in Brazil. The population is 13,299 in an area of 472 km². The elevation is 590 m.</v>
    <v>42853</v>
    <v>14058</v>
    <v>42854</v>
    <v>39215</v>
    <v>Ribeirão Bonito</v>
    <v>42855</v>
    <v>Ribeirão Bonito</v>
    <v>mdp/vdpid/6412542639408676865</v>
  </rv>
  <rv s="0">
    <v>536870912</v>
    <v>Ribeirão Branco</v>
    <v>427c6290-2300-9642-1dbd-93b63192afad</v>
    <v>en-US</v>
    <v>Map</v>
  </rv>
  <rv s="1">
    <fb>697.5</fb>
    <v>8</v>
  </rv>
  <rv s="2">
    <v>4798</v>
    <v>6</v>
    <v>10594</v>
    <v>7</v>
    <v>0</v>
    <v>Image of Ribeirão Branco</v>
  </rv>
  <rv s="1">
    <fb>-24.220833333333001</fb>
    <v>9</v>
  </rv>
  <rv s="0">
    <v>805306368</v>
    <v>Mauro Teixeira (Mayor)</v>
    <v>e20c4c71-4921-5705-2662-e90e867a5031</v>
    <v>en-US</v>
    <v>Generic</v>
  </rv>
  <rv s="3">
    <v>1246</v>
  </rv>
  <rv s="4">
    <v>https://www.bing.com/search?q=ribeir%c3%a3o+branco+brazil&amp;form=skydnc</v>
    <v>Learn more on Bing</v>
  </rv>
  <rv s="1">
    <fb>-48.765833333332999</fb>
    <v>9</v>
  </rv>
  <rv s="1">
    <fb>18627</fb>
    <v>8</v>
  </rv>
  <rv s="8">
    <v>#VALUE!</v>
    <v>en-US</v>
    <v>427c6290-2300-9642-1dbd-93b63192afad</v>
    <v>536870912</v>
    <v>1</v>
    <v>10595</v>
    <v>67</v>
    <v>Ribeirão Branco</v>
    <v>4</v>
    <v>5</v>
    <v>Map</v>
    <v>6</v>
    <v>7</v>
    <v>74</v>
    <v>42858</v>
    <v>3</v>
    <v>Ribeirão Branco is a municipality in the state of São Paulo in Brazil. The population is 16,211 in an area of 697.5 km². The elevation is 875 m.</v>
    <v>42859</v>
    <v>42860</v>
    <v>42862</v>
    <v>42863</v>
    <v>42864</v>
    <v>Ribeirão Branco</v>
    <v>42865</v>
    <v>Ribeirão Branco</v>
    <v>mdp/vdpid/6460864966651019265</v>
  </rv>
  <rv s="0">
    <v>536870912</v>
    <v>Ribeirão Corrente</v>
    <v>eb8bb4ff-7044-8097-19d6-d9c716f2a490</v>
    <v>en-US</v>
    <v>Map</v>
  </rv>
  <rv s="1">
    <fb>148.45599999999999</fb>
    <v>8</v>
  </rv>
  <rv s="2">
    <v>4799</v>
    <v>6</v>
    <v>10596</v>
    <v>7</v>
    <v>0</v>
    <v>Image of Ribeirão Corrente</v>
  </rv>
  <rv s="1">
    <fb>-20.456944444444002</fb>
    <v>9</v>
  </rv>
  <rv s="4">
    <v>https://www.bing.com/search?q=ribeir%c3%a3o+corrente+brazil&amp;form=skydnc</v>
    <v>Learn more on Bing</v>
  </rv>
  <rv s="1">
    <fb>-47.59</fb>
    <v>9</v>
  </rv>
  <rv s="1">
    <fb>4752</fb>
    <v>8</v>
  </rv>
  <rv s="9">
    <v>#VALUE!</v>
    <v>en-US</v>
    <v>eb8bb4ff-7044-8097-19d6-d9c716f2a490</v>
    <v>536870912</v>
    <v>1</v>
    <v>10597</v>
    <v>72</v>
    <v>Ribeirão Corrente</v>
    <v>4</v>
    <v>5</v>
    <v>Map</v>
    <v>6</v>
    <v>57</v>
    <v>74</v>
    <v>42868</v>
    <v>414</v>
    <v>Ribeirão Corrente is a municipality in the state of São Paulo in Brazil. The population is 4,752 in an area of 148 km². The elevation is 855 m.</v>
    <v>42869</v>
    <v>42870</v>
    <v>42871</v>
    <v>42872</v>
    <v>Ribeirão Corrente</v>
    <v>42873</v>
    <v>6951</v>
    <v>Ribeirão Corrente</v>
    <v>mdp/vdpid/6412636469210382337</v>
  </rv>
  <rv s="0">
    <v>536870912</v>
    <v>Ribeirão do Sul</v>
    <v>a5578df2-d250-218d-1904-0135a34342df</v>
    <v>en-US</v>
    <v>Map</v>
  </rv>
  <rv s="1">
    <fb>203.35599999999999</fb>
    <v>8</v>
  </rv>
  <rv s="2">
    <v>4800</v>
    <v>6</v>
    <v>10598</v>
    <v>7</v>
    <v>0</v>
    <v>Image of Ribeirão do Sul</v>
  </rv>
  <rv s="1">
    <fb>-22.783888888888999</fb>
    <v>9</v>
  </rv>
  <rv s="4">
    <v>https://www.bing.com/search?q=ribeir%c3%a3o+do+sul+brazil&amp;form=skydnc</v>
    <v>Learn more on Bing</v>
  </rv>
  <rv s="12">
    <v>#VALUE!</v>
    <v>en-US</v>
    <v>a5578df2-d250-218d-1904-0135a34342df</v>
    <v>536870912</v>
    <v>1</v>
    <v>10599</v>
    <v>120</v>
    <v>Ribeirão do Sul</v>
    <v>4</v>
    <v>5</v>
    <v>Map</v>
    <v>6</v>
    <v>7</v>
    <v>74</v>
    <v>42876</v>
    <v>3</v>
    <v>Ribeirão do Sul is a municipality in the state of São Paulo in Brazil. The population is 4,539 in an area of 203 km².</v>
    <v>42877</v>
    <v>42878</v>
    <v>42879</v>
    <v>37550</v>
    <v>Ribeirão do Sul</v>
    <v>27938</v>
    <v>Ribeirão do Sul</v>
    <v>mdp/vdpid/6460430900596310017</v>
  </rv>
  <rv s="0">
    <v>536870912</v>
    <v>Ribeirão Preto</v>
    <v>0ba5af7d-28d8-170f-19e5-40cdfe4ea1c7</v>
    <v>en-US</v>
    <v>Map</v>
  </rv>
  <rv s="1">
    <fb>650.91600000000005</fb>
    <v>8</v>
  </rv>
  <rv s="2">
    <v>4801</v>
    <v>6</v>
    <v>10600</v>
    <v>7</v>
    <v>0</v>
    <v>Image of Ribeirão Preto</v>
  </rv>
  <rv s="1">
    <fb>-21.1776315</fb>
    <v>9</v>
  </rv>
  <rv s="0">
    <v>805306368</v>
    <v>Ricardo Silva (Mayor)</v>
    <v>d5bd3336-aee6-e848-0d35-80ed74728e55</v>
    <v>en-US</v>
    <v>Generic</v>
  </rv>
  <rv s="3">
    <v>1247</v>
  </rv>
  <rv s="4">
    <v>https://www.bing.com/search?q=ribeir%c3%a3o+preto&amp;form=skydnc</v>
    <v>Learn more on Bing</v>
  </rv>
  <rv s="1">
    <fb>-47.8100983</fb>
    <v>9</v>
  </rv>
  <rv s="1">
    <fb>698642</fb>
    <v>8</v>
  </rv>
  <rv s="5">
    <v>#VALUE!</v>
    <v>en-US</v>
    <v>0ba5af7d-28d8-170f-19e5-40cdfe4ea1c7</v>
    <v>536870912</v>
    <v>1</v>
    <v>10601</v>
    <v>2</v>
    <v>Ribeirão Preto</v>
    <v>4</v>
    <v>5</v>
    <v>Map</v>
    <v>6</v>
    <v>7</v>
    <v>74</v>
    <v>42882</v>
    <v>3</v>
    <v>Ribeirão Preto is a municipality and a metropolitan area located in the northeastern region of São Paulo state, Brazil. Ribeirão Preto is the eighth-largest municipality in the State with 650.9 km². It has an estimated population of 720,216 in ...</v>
    <v>42883</v>
    <v>42884</v>
    <v>42886</v>
    <v>42887</v>
    <v>42888</v>
    <v>Ribeirão Preto</v>
    <v>42889</v>
    <v>93</v>
    <v>Ribeirão Preto</v>
    <v>mdp/vdpid/6412656749894959105</v>
  </rv>
  <rv s="0">
    <v>536870912</v>
    <v>Ribeirão Grande</v>
    <v>1dd844fa-aa03-9f90-7f68-c123970d44bf</v>
    <v>en-US</v>
    <v>Map</v>
  </rv>
  <rv s="1">
    <fb>332.07100000000003</fb>
    <v>8</v>
  </rv>
  <rv s="2">
    <v>4802</v>
    <v>6</v>
    <v>10602</v>
    <v>7</v>
    <v>0</v>
    <v>Image of Ribeirão Grande</v>
  </rv>
  <rv s="1">
    <fb>-24.098888888889</fb>
    <v>9</v>
  </rv>
  <rv s="0">
    <v>805306368</v>
    <v>Eliana Santos (Mayor)</v>
    <v>49a08a4f-c434-8d3c-ddf5-4a4e25fb2bc4</v>
    <v>en-US</v>
    <v>Generic</v>
  </rv>
  <rv s="3">
    <v>1248</v>
  </rv>
  <rv s="4">
    <v>https://www.bing.com/search?q=ribeir%c3%a3o+grande+brazil&amp;form=skydnc</v>
    <v>Learn more on Bing</v>
  </rv>
  <rv s="1">
    <fb>-48.365000000000002</fb>
    <v>9</v>
  </rv>
  <rv s="1">
    <fb>7450</fb>
    <v>8</v>
  </rv>
  <rv s="8">
    <v>#VALUE!</v>
    <v>en-US</v>
    <v>1dd844fa-aa03-9f90-7f68-c123970d44bf</v>
    <v>536870912</v>
    <v>1</v>
    <v>10603</v>
    <v>67</v>
    <v>Ribeirão Grande</v>
    <v>4</v>
    <v>5</v>
    <v>Map</v>
    <v>6</v>
    <v>7</v>
    <v>74</v>
    <v>42892</v>
    <v>3</v>
    <v>Ribeirão Grande is a municipality in the state of São Paulo in Brazil. The population is 7,679 in an area of 333 km². The elevation is 690 m. The municipality contains part of the 488,865 hectares Serra do Mar Environmental Protection Area, ...</v>
    <v>42893</v>
    <v>42894</v>
    <v>42896</v>
    <v>42897</v>
    <v>42898</v>
    <v>Ribeirão Grande</v>
    <v>42899</v>
    <v>Ribeirão Grande</v>
    <v>mdp/vdpid/6460876177958502401</v>
  </rv>
  <rv s="0">
    <v>536870912</v>
    <v>Ribeirão Pires</v>
    <v>8cf3b917-15e5-90df-bfe8-4620a8b3ffb2</v>
    <v>en-US</v>
    <v>Map</v>
  </rv>
  <rv s="1">
    <fb>99.174999999999997</fb>
    <v>8</v>
  </rv>
  <rv s="2">
    <v>4803</v>
    <v>6</v>
    <v>10604</v>
    <v>7</v>
    <v>0</v>
    <v>Image of Ribeirão Pires</v>
  </rv>
  <rv s="1">
    <fb>-23.710833333332999</fb>
    <v>9</v>
  </rv>
  <rv s="0">
    <v>805306368</v>
    <v>Saulo Mariz Benevides (Mayor)</v>
    <v>9358334b-191e-b2e6-c3bb-780c86bae222</v>
    <v>en-US</v>
    <v>Generic</v>
  </rv>
  <rv s="3">
    <v>1249</v>
  </rv>
  <rv s="4">
    <v>https://www.bing.com/search?q=ribeir%c3%a3o+pires&amp;form=skydnc</v>
    <v>Learn more on Bing</v>
  </rv>
  <rv s="1">
    <fb>-46.412777777777997</fb>
    <v>9</v>
  </rv>
  <rv s="1">
    <fb>124159</fb>
    <v>8</v>
  </rv>
  <rv s="5">
    <v>#VALUE!</v>
    <v>en-US</v>
    <v>8cf3b917-15e5-90df-bfe8-4620a8b3ffb2</v>
    <v>536870912</v>
    <v>1</v>
    <v>10605</v>
    <v>2</v>
    <v>Ribeirão Pires</v>
    <v>4</v>
    <v>5</v>
    <v>Map</v>
    <v>6</v>
    <v>57</v>
    <v>74</v>
    <v>42902</v>
    <v>414</v>
    <v>Ribeirão Pires is a city in the Metropolitan Region of the city of São Paulo, in the state of São Paulo, Brazil. It is part of the "ABC Region” of Greater São Paulo. The population is 124,159 in an area of 99.1 km². The elevation is 763 m.</v>
    <v>42903</v>
    <v>42904</v>
    <v>42906</v>
    <v>42907</v>
    <v>42908</v>
    <v>Ribeirão Pires</v>
    <v>42909</v>
    <v>6951</v>
    <v>Ribeirão Pires</v>
    <v>mdp/vdpid/6461112953985826818</v>
  </rv>
  <rv s="0">
    <v>536870912</v>
    <v>Rifaina</v>
    <v>b1335eee-5aea-1661-0d57-c4047f7864db</v>
    <v>en-US</v>
    <v>Map</v>
  </rv>
  <rv s="1">
    <fb>171.583</fb>
    <v>8</v>
  </rv>
  <rv s="2">
    <v>4804</v>
    <v>6</v>
    <v>10606</v>
    <v>7</v>
    <v>0</v>
    <v>Image of Rifaina</v>
  </rv>
  <rv s="1">
    <fb>-20.080833333333</fb>
    <v>9</v>
  </rv>
  <rv s="0">
    <v>805306368</v>
    <v>Hugo Lourenço (Mayor)</v>
    <v>edc051a1-89f9-2643-ee89-b025eb9047a7</v>
    <v>en-US</v>
    <v>Generic</v>
  </rv>
  <rv s="3">
    <v>1250</v>
  </rv>
  <rv s="4">
    <v>https://www.bing.com/search?q=rifaina+brazil&amp;form=skydnc</v>
    <v>Learn more on Bing</v>
  </rv>
  <rv s="1">
    <fb>-47.420833333333</fb>
    <v>9</v>
  </rv>
  <rv s="8">
    <v>#VALUE!</v>
    <v>en-US</v>
    <v>b1335eee-5aea-1661-0d57-c4047f7864db</v>
    <v>536870912</v>
    <v>1</v>
    <v>10607</v>
    <v>67</v>
    <v>Rifaina</v>
    <v>4</v>
    <v>5</v>
    <v>Map</v>
    <v>6</v>
    <v>7</v>
    <v>74</v>
    <v>42912</v>
    <v>3</v>
    <v>Rifaina is a municipality in the state of São Paulo in Brazil. The population is 3,640 in an area of 163 km². The elevation is 575 m.</v>
    <v>42913</v>
    <v>42914</v>
    <v>42916</v>
    <v>42917</v>
    <v>42918</v>
    <v>Rifaina</v>
    <v>12615</v>
    <v>Rifaina</v>
    <v>mdp/vdpid/6412590262073163777</v>
  </rv>
  <rv s="0">
    <v>536870912</v>
    <v>Rincão</v>
    <v>f950d837-ddb1-74f9-eb14-5a8779bb1c2b</v>
    <v>en-US</v>
    <v>Map</v>
  </rv>
  <rv s="1">
    <fb>315.94600000000003</fb>
    <v>8</v>
  </rv>
  <rv s="2">
    <v>4805</v>
    <v>6</v>
    <v>10608</v>
    <v>7</v>
    <v>0</v>
    <v>Image of Rincão</v>
  </rv>
  <rv s="1">
    <fb>-21.586944444444001</fb>
    <v>9</v>
  </rv>
  <rv s="4">
    <v>https://www.bing.com/search?q=rinc%c3%a3o+brazil&amp;form=skydnc</v>
    <v>Learn more on Bing</v>
  </rv>
  <rv s="1">
    <fb>-48.070833333332999</fb>
    <v>9</v>
  </rv>
  <rv s="1">
    <fb>9098</fb>
    <v>8</v>
  </rv>
  <rv s="12">
    <v>#VALUE!</v>
    <v>en-US</v>
    <v>f950d837-ddb1-74f9-eb14-5a8779bb1c2b</v>
    <v>536870912</v>
    <v>1</v>
    <v>10609</v>
    <v>120</v>
    <v>Rincão</v>
    <v>4</v>
    <v>5</v>
    <v>Map</v>
    <v>6</v>
    <v>7</v>
    <v>74</v>
    <v>42921</v>
    <v>3</v>
    <v>Rincão is a municipality in the state of São Paulo in Brazil. The population is 10,812 in an area of 317 km². The elevation is 530 m.</v>
    <v>42922</v>
    <v>42923</v>
    <v>42924</v>
    <v>42925</v>
    <v>Rincão</v>
    <v>42926</v>
    <v>Rincão</v>
    <v>mdp/vdpid/6412488007324008449</v>
  </rv>
  <rv s="0">
    <v>536870912</v>
    <v>Rinópolis</v>
    <v>e14b3c8e-ace6-686d-d0ca-e0769a41dfae</v>
    <v>en-US</v>
    <v>Map</v>
  </rv>
  <rv s="1">
    <fb>358.5</fb>
    <v>8</v>
  </rv>
  <rv s="2">
    <v>4806</v>
    <v>6</v>
    <v>10610</v>
    <v>7</v>
    <v>0</v>
    <v>Image of Rinópolis</v>
  </rv>
  <rv s="1">
    <fb>-21.725833333333</fb>
    <v>9</v>
  </rv>
  <rv s="4">
    <v>https://www.bing.com/search?q=rin%c3%b3polis+brazil&amp;form=skydnc</v>
    <v>Learn more on Bing</v>
  </rv>
  <rv s="1">
    <fb>-50.721944444443999</fb>
    <v>9</v>
  </rv>
  <rv s="1">
    <fb>9259</fb>
    <v>8</v>
  </rv>
  <rv s="12">
    <v>#VALUE!</v>
    <v>en-US</v>
    <v>e14b3c8e-ace6-686d-d0ca-e0769a41dfae</v>
    <v>536870912</v>
    <v>1</v>
    <v>10611</v>
    <v>120</v>
    <v>Rinópolis</v>
    <v>4</v>
    <v>5</v>
    <v>Map</v>
    <v>6</v>
    <v>7</v>
    <v>74</v>
    <v>42929</v>
    <v>3</v>
    <v>Rinópolis is a municipality in the state of São Paulo in Brazil. The population is 9,961 in an area of 358 km². The elevation is 425 m.</v>
    <v>42930</v>
    <v>42931</v>
    <v>42932</v>
    <v>42933</v>
    <v>Rinópolis</v>
    <v>42934</v>
    <v>Rinópolis</v>
    <v>mdp/vdpid/6412303523362373633</v>
  </rv>
  <rv s="0">
    <v>536870912</v>
    <v>Rio Claro, São Paulo</v>
    <v>3422ef63-e153-05b6-bd07-f1909e037d7b</v>
    <v>en-US</v>
    <v>Map</v>
  </rv>
  <rv s="1">
    <fb>498.42200000000003</fb>
    <v>8</v>
  </rv>
  <rv s="2">
    <v>4807</v>
    <v>6</v>
    <v>10612</v>
    <v>7</v>
    <v>0</v>
    <v>Image of Rio Claro, São Paulo</v>
  </rv>
  <rv s="1">
    <fb>-22.410833333332999</fb>
    <v>9</v>
  </rv>
  <rv s="0">
    <v>805306368</v>
    <v>Gustavo Perissinoto (Mayor)</v>
    <v>dec9beb4-dd89-9383-406f-a215b273f4b8</v>
    <v>en-US</v>
    <v>Generic</v>
  </rv>
  <rv s="3">
    <v>1251</v>
  </rv>
  <rv s="1">
    <fb>-47.560833333333001</fb>
    <v>9</v>
  </rv>
  <rv s="1">
    <fb>208008</fb>
    <v>8</v>
  </rv>
  <rv s="5">
    <v>#VALUE!</v>
    <v>en-US</v>
    <v>3422ef63-e153-05b6-bd07-f1909e037d7b</v>
    <v>536870912</v>
    <v>1</v>
    <v>10613</v>
    <v>2</v>
    <v>Rio Claro, São Paulo</v>
    <v>4</v>
    <v>5</v>
    <v>Map</v>
    <v>6</v>
    <v>57</v>
    <v>74</v>
    <v>42937</v>
    <v>3</v>
    <v>Rio Claro is a city in the state of São Paulo in Brazil. The elevation is 613 m. It was incorporated as the village of São João Batista do Ribeirão Claro in 1827, and this incorporation is celebrated every year on June 24 as a municipal holiday.</v>
    <v>42938</v>
    <v>42939</v>
    <v>42941</v>
    <v>29840</v>
    <v>42942</v>
    <v>Rio Claro, São Paulo</v>
    <v>42943</v>
    <v>6951</v>
    <v>Rio Claro, São Paulo</v>
    <v>mdp/vdpid/6412939485662674946</v>
  </rv>
  <rv s="0">
    <v>536870912</v>
    <v>Rio das Pedras, São Paulo</v>
    <v>a84ef2fd-6d29-4f32-fafa-2537a93d5f84</v>
    <v>en-US</v>
    <v>Map</v>
  </rv>
  <rv s="1">
    <fb>226.93899999999999</fb>
    <v>8</v>
  </rv>
  <rv s="2">
    <v>4808</v>
    <v>6</v>
    <v>10614</v>
    <v>7</v>
    <v>0</v>
    <v>Image of Rio das Pedras, São Paulo</v>
  </rv>
  <rv s="0">
    <v>805306368</v>
    <v>Júlio Cesar Barros Ayres (Mayor)</v>
    <v>be90317b-c301-377d-1567-fe300d1b9b0d</v>
    <v>en-US</v>
    <v>Generic</v>
  </rv>
  <rv s="3">
    <v>1252</v>
  </rv>
  <rv s="1">
    <fb>-47.605833333333003</fb>
    <v>9</v>
  </rv>
  <rv s="1">
    <fb>31328</fb>
    <v>8</v>
  </rv>
  <rv s="10">
    <v>#VALUE!</v>
    <v>en-US</v>
    <v>a84ef2fd-6d29-4f32-fafa-2537a93d5f84</v>
    <v>536870912</v>
    <v>1</v>
    <v>10615</v>
    <v>91</v>
    <v>Rio das Pedras, São Paulo</v>
    <v>92</v>
    <v>5</v>
    <v>Map</v>
    <v>6</v>
    <v>7</v>
    <v>74</v>
    <v>42946</v>
    <v>3</v>
    <v>Rio das Pedras is a municipality in the State of São Paulo, Brazil, located at the Microregion of Piracicaba. As of 2020, it has 35,738 people and an area of 226.657 square kilometers.</v>
    <v>42947</v>
    <v>42685</v>
    <v>42949</v>
    <v>42950</v>
    <v>Rio das Pedras, São Paulo</v>
    <v>42951</v>
    <v>Rio das Pedras, São Paulo</v>
    <v>mdp/vdpid/6460984722083282945</v>
  </rv>
  <rv s="0">
    <v>536870912</v>
    <v>Rio Grande da Serra</v>
    <v>35cface1-1bb1-81fe-5bba-e5bfb26c953a</v>
    <v>en-US</v>
    <v>Map</v>
  </rv>
  <rv s="1">
    <fb>36.670999999999999</fb>
    <v>8</v>
  </rv>
  <rv s="2">
    <v>4809</v>
    <v>6</v>
    <v>10616</v>
    <v>7</v>
    <v>0</v>
    <v>Image of Rio Grande da Serra</v>
  </rv>
  <rv s="1">
    <fb>-23.743888888889</fb>
    <v>9</v>
  </rv>
  <rv s="0">
    <v>805306368</v>
    <v>Claudio Manoel Melo (Mayor)</v>
    <v>21f30582-d42a-391e-6cb0-9047867dab0e</v>
    <v>en-US</v>
    <v>Generic</v>
  </rv>
  <rv s="3">
    <v>1253</v>
  </rv>
  <rv s="4">
    <v>https://www.bing.com/search?q=rio+grande+da+serra&amp;form=skydnc</v>
    <v>Learn more on Bing</v>
  </rv>
  <rv s="1">
    <fb>-46.397777777778003</fb>
    <v>9</v>
  </rv>
  <rv s="1">
    <fb>44170</fb>
    <v>8</v>
  </rv>
  <rv s="8">
    <v>#VALUE!</v>
    <v>en-US</v>
    <v>35cface1-1bb1-81fe-5bba-e5bfb26c953a</v>
    <v>536870912</v>
    <v>1</v>
    <v>10617</v>
    <v>67</v>
    <v>Rio Grande da Serra</v>
    <v>4</v>
    <v>5</v>
    <v>Map</v>
    <v>6</v>
    <v>7</v>
    <v>74</v>
    <v>42954</v>
    <v>3</v>
    <v>Rio Grande da Serra is a municipality in the state of São Paulo in Brazil. It is located approximately 49 kilometres by road southeast of the centre of the city of São Paulo. It is part of the Metropolitan Region of São Paulo. The population is ...</v>
    <v>42955</v>
    <v>42956</v>
    <v>42958</v>
    <v>42959</v>
    <v>42960</v>
    <v>Rio Grande da Serra</v>
    <v>42961</v>
    <v>Rio Grande da Serra</v>
    <v>mdp/vdpid/6461209779929874433</v>
  </rv>
  <rv s="0">
    <v>536870912</v>
    <v>Riolândia</v>
    <v>ea6c8f26-3770-4a57-b184-270ffe8a5c96</v>
    <v>en-US</v>
    <v>Map</v>
  </rv>
  <rv s="1">
    <fb>633.4</fb>
    <v>8</v>
  </rv>
  <rv s="2">
    <v>4810</v>
    <v>6</v>
    <v>10618</v>
    <v>7</v>
    <v>0</v>
    <v>Image of Riolândia</v>
  </rv>
  <rv s="1">
    <fb>-19.989999999999998</fb>
    <v>9</v>
  </rv>
  <rv s="4">
    <v>https://www.bing.com/search?q=riol%c3%a2ndia+brazil&amp;form=skydnc</v>
    <v>Learn more on Bing</v>
  </rv>
  <rv s="1">
    <fb>10309</fb>
    <v>8</v>
  </rv>
  <rv s="12">
    <v>#VALUE!</v>
    <v>en-US</v>
    <v>ea6c8f26-3770-4a57-b184-270ffe8a5c96</v>
    <v>536870912</v>
    <v>1</v>
    <v>10619</v>
    <v>120</v>
    <v>Riolândia</v>
    <v>4</v>
    <v>5</v>
    <v>Map</v>
    <v>6</v>
    <v>7</v>
    <v>74</v>
    <v>42964</v>
    <v>3</v>
    <v>Riolândia is a municipality in the state of São Paulo, Brazil. The city has a population of 12,689 inhabitants and an area of 633.4 km². Riolândia belongs to the Mesoregion of São José do Rio Preto.</v>
    <v>42965</v>
    <v>42966</v>
    <v>42967</v>
    <v>7751</v>
    <v>Riolândia</v>
    <v>42968</v>
    <v>Riolândia</v>
    <v>mdp/vdpid/6412043122934546433</v>
  </rv>
  <rv s="0">
    <v>536870912</v>
    <v>Riversul</v>
    <v>9e233d4b-0394-0109-9df2-569f6386c840</v>
    <v>en-US</v>
    <v>Map</v>
  </rv>
  <rv s="1">
    <fb>386.19499999999999</fb>
    <v>8</v>
  </rv>
  <rv s="2">
    <v>4811</v>
    <v>6</v>
    <v>10620</v>
    <v>7</v>
    <v>0</v>
    <v>Image of Riversul</v>
  </rv>
  <rv s="1">
    <fb>-23.827777777778</fb>
    <v>9</v>
  </rv>
  <rv s="4">
    <v>https://www.bing.com/search?q=riversul+brazil&amp;form=skydnc</v>
    <v>Learn more on Bing</v>
  </rv>
  <rv s="1">
    <fb>5443</fb>
    <v>8</v>
  </rv>
  <rv s="9">
    <v>#VALUE!</v>
    <v>en-US</v>
    <v>9e233d4b-0394-0109-9df2-569f6386c840</v>
    <v>536870912</v>
    <v>1</v>
    <v>10621</v>
    <v>72</v>
    <v>Riversul</v>
    <v>4</v>
    <v>5</v>
    <v>Map</v>
    <v>6</v>
    <v>57</v>
    <v>74</v>
    <v>42971</v>
    <v>414</v>
    <v>Riversul is a municipality in the state of São Paulo in Brazil. The population is 5,443 in an area of 386 km². The elevation is 587m. Its original name was Ribeirão Vermelho do Sul, but due to a homonymous municipality, its name was contracted ...</v>
    <v>42972</v>
    <v>42973</v>
    <v>42974</v>
    <v>28305</v>
    <v>Riversul</v>
    <v>42975</v>
    <v>6951</v>
    <v>Riversul</v>
    <v>mdp/vdpid/6460551813102829569</v>
  </rv>
  <rv s="0">
    <v>536870912</v>
    <v>Rosana, São Paulo</v>
    <v>d60cd452-0e8d-8127-d0df-3d1cd80e7ae0</v>
    <v>en-US</v>
    <v>Map</v>
  </rv>
  <rv s="1">
    <fb>741.21600000000001</fb>
    <v>8</v>
  </rv>
  <rv s="2">
    <v>4812</v>
    <v>6</v>
    <v>10622</v>
    <v>7</v>
    <v>0</v>
    <v>Image of Rosana, São Paulo</v>
  </rv>
  <rv s="4">
    <v>https://www.bing.com/search?q=rosana+brazil&amp;form=skydnc</v>
    <v>Learn more on Bing</v>
  </rv>
  <rv s="1">
    <fb>17440</fb>
    <v>8</v>
  </rv>
  <rv s="12">
    <v>#VALUE!</v>
    <v>en-US</v>
    <v>d60cd452-0e8d-8127-d0df-3d1cd80e7ae0</v>
    <v>536870912</v>
    <v>1</v>
    <v>10623</v>
    <v>120</v>
    <v>Rosana, São Paulo</v>
    <v>4</v>
    <v>5</v>
    <v>Map</v>
    <v>6</v>
    <v>7</v>
    <v>74</v>
    <v>42978</v>
    <v>3</v>
    <v>Rosana is a municipality in the state of São Paulo in Brazil. The population is 16,281 in an area of 744 km². The elevation is 236 m. The municipality is the westernmost municipality in the state of São Paulo.</v>
    <v>42979</v>
    <v>39249</v>
    <v>42980</v>
    <v>33675</v>
    <v>Rosana, São Paulo</v>
    <v>42981</v>
    <v>Rosana, São Paulo</v>
    <v>mdp/vdpid/6458734392322818049</v>
  </rv>
  <rv s="0">
    <v>536870912</v>
    <v>Roseira</v>
    <v>05cd8f6a-4ba0-d1c8-e77e-ca6ee82ca6ca</v>
    <v>en-US</v>
    <v>Map</v>
  </rv>
  <rv s="1">
    <fb>130.19</fb>
    <v>8</v>
  </rv>
  <rv s="2">
    <v>4813</v>
    <v>6</v>
    <v>10624</v>
    <v>7</v>
    <v>0</v>
    <v>Image of Roseira</v>
  </rv>
  <rv s="1">
    <fb>-22.897777777778</fb>
    <v>9</v>
  </rv>
  <rv s="4">
    <v>https://www.bing.com/search?q=roseira+brazil&amp;form=skydnc</v>
    <v>Learn more on Bing</v>
  </rv>
  <rv s="1">
    <fb>-45.305</fb>
    <v>9</v>
  </rv>
  <rv s="9">
    <v>#VALUE!</v>
    <v>en-US</v>
    <v>05cd8f6a-4ba0-d1c8-e77e-ca6ee82ca6ca</v>
    <v>536870912</v>
    <v>1</v>
    <v>10625</v>
    <v>72</v>
    <v>Roseira</v>
    <v>4</v>
    <v>5</v>
    <v>Map</v>
    <v>6</v>
    <v>57</v>
    <v>74</v>
    <v>42984</v>
    <v>3</v>
    <v>Roseira is a municipality in the state of São Paulo in Brazil. It is part of the Metropolitan Region of Vale do Paraíba e Litoral Norte. The population is 10,801 in an area of 130.65 km². The elevation is 551 m.</v>
    <v>42985</v>
    <v>42986</v>
    <v>42987</v>
    <v>42988</v>
    <v>Roseira</v>
    <v>13579</v>
    <v>93</v>
    <v>Roseira</v>
    <v>mdp/vdpid/6461179268213768193</v>
  </rv>
  <rv s="0">
    <v>536870912</v>
    <v>Rubiácea</v>
    <v>b471e447-be4c-e2b6-5ae9-bac4a2bd461d</v>
    <v>en-US</v>
    <v>Map</v>
  </rv>
  <rv s="1">
    <fb>236.90700000000001</fb>
    <v>8</v>
  </rv>
  <rv s="2">
    <v>4814</v>
    <v>6</v>
    <v>10626</v>
    <v>7</v>
    <v>0</v>
    <v>Image of Rubiácea</v>
  </rv>
  <rv s="1">
    <fb>-21.300833333332999</fb>
    <v>9</v>
  </rv>
  <rv s="4">
    <v>https://www.bing.com/search?q=rubi%c3%a1cea+brazil&amp;form=skydnc</v>
    <v>Learn more on Bing</v>
  </rv>
  <rv s="1">
    <fb>-50.726944444444001</fb>
    <v>9</v>
  </rv>
  <rv s="12">
    <v>#VALUE!</v>
    <v>en-US</v>
    <v>b471e447-be4c-e2b6-5ae9-bac4a2bd461d</v>
    <v>536870912</v>
    <v>1</v>
    <v>10627</v>
    <v>120</v>
    <v>Rubiácea</v>
    <v>4</v>
    <v>5</v>
    <v>Map</v>
    <v>6</v>
    <v>7</v>
    <v>74</v>
    <v>42991</v>
    <v>3</v>
    <v>Rubiácea is a municipality in the state of São Paulo in Brazil. The population in 2020 was 3,162 and the area is 237.67 km². The elevation is 420 m.</v>
    <v>42992</v>
    <v>42993</v>
    <v>42994</v>
    <v>42995</v>
    <v>Rubiácea</v>
    <v>30383</v>
    <v>Rubiácea</v>
    <v>mdp/vdpid/6410795557089968129</v>
  </rv>
  <rv s="0">
    <v>536870912</v>
    <v>Sabino, Mississippi</v>
    <v>d107e9c8-dd51-5bf6-2a36-49d0abc9c166</v>
    <v>en-US</v>
    <v>Map</v>
  </rv>
  <rv s="0">
    <v>536870912</v>
    <v>Quitman County</v>
    <v>0a2c050e-3b76-f21f-7a87-76b66df9e981</v>
    <v>en-US</v>
    <v>Map</v>
  </rv>
  <rv s="0">
    <v>536870912</v>
    <v>United States of America</v>
    <v>5232ed96-85b1-2edb-12c6-63e6c597a1de</v>
    <v>en-US</v>
    <v>Map</v>
  </rv>
  <rv s="2">
    <v>4815</v>
    <v>6</v>
    <v>10628</v>
    <v>7</v>
    <v>0</v>
    <v>Image of Sabino, Mississippi</v>
  </rv>
  <rv s="1">
    <fb>34.2042</fb>
    <v>9</v>
  </rv>
  <rv s="4">
    <v>https://www.bing.com/search?q=sabino%2c+mississippi+quitman+county+mississippi&amp;form=skydnc</v>
    <v>Learn more on Bing</v>
  </rv>
  <rv s="1">
    <fb>-90.407200000000003</fb>
    <v>9</v>
  </rv>
  <rv s="50">
    <v>#VALUE!</v>
    <v>en-US</v>
    <v>d107e9c8-dd51-5bf6-2a36-49d0abc9c166</v>
    <v>536870912</v>
    <v>1</v>
    <v>10629</v>
    <v>10630</v>
    <v>Sabino, Mississippi</v>
    <v>4</v>
    <v>5</v>
    <v>Map</v>
    <v>6</v>
    <v>26609</v>
    <v>42998</v>
    <v>42999</v>
    <v>Sabino is an unincorporated community in Quitman County, Mississippi. Sabino is east of Clarksdale and west of Lambert.</v>
    <v>43000</v>
    <v>43001</v>
    <v>43002</v>
    <v>43003</v>
    <v>Sabino, Mississippi</v>
    <v>Sabino, Mississippi</v>
    <v>mdp/vdpid/5098047148809781250</v>
  </rv>
  <rv s="0">
    <v>536870912</v>
    <v>Sagres, São Paulo</v>
    <v>9334fc43-08ed-c361-b13d-266d80097009</v>
    <v>en-US</v>
    <v>Map</v>
  </rv>
  <rv s="1">
    <fb>148.93100000000001</fb>
    <v>8</v>
  </rv>
  <rv s="2">
    <v>4816</v>
    <v>6</v>
    <v>10631</v>
    <v>7</v>
    <v>0</v>
    <v>Image of Sagres, São Paulo</v>
  </rv>
  <rv s="1">
    <fb>-21.883888888889</fb>
    <v>9</v>
  </rv>
  <rv s="4">
    <v>https://www.bing.com/search?q=sagres+brazil&amp;form=skydnc</v>
    <v>Learn more on Bing</v>
  </rv>
  <rv s="1">
    <fb>-50.955833333332997</fb>
    <v>9</v>
  </rv>
  <rv s="1">
    <fb>2474</fb>
    <v>8</v>
  </rv>
  <rv s="12">
    <v>#VALUE!</v>
    <v>en-US</v>
    <v>9334fc43-08ed-c361-b13d-266d80097009</v>
    <v>536870912</v>
    <v>1</v>
    <v>10632</v>
    <v>120</v>
    <v>Sagres, São Paulo</v>
    <v>4</v>
    <v>5</v>
    <v>Map</v>
    <v>6</v>
    <v>7</v>
    <v>74</v>
    <v>43006</v>
    <v>3</v>
    <v>Sagres is a city in the state of São Paulo in Brazil. The population in 2020 was 2,430 and the area is 149.37 km². The elevation is 419 m.</v>
    <v>43007</v>
    <v>43008</v>
    <v>43009</v>
    <v>43010</v>
    <v>Sagres, São Paulo</v>
    <v>43011</v>
    <v>Sagres, São Paulo</v>
    <v>mdp/vdpid/6410848216241143809</v>
  </rv>
  <rv s="0">
    <v>536870912</v>
    <v>Sales, São Paulo</v>
    <v>15ac4b28-9adb-0a18-5340-652bd95ca486</v>
    <v>en-US</v>
    <v>Map</v>
  </rv>
  <rv s="1">
    <fb>308.5</fb>
    <v>8</v>
  </rv>
  <rv s="2">
    <v>4817</v>
    <v>6</v>
    <v>10633</v>
    <v>7</v>
    <v>0</v>
    <v>Image of Sales, São Paulo</v>
  </rv>
  <rv s="1">
    <fb>-21.340833333332998</fb>
    <v>9</v>
  </rv>
  <rv s="4">
    <v>https://www.bing.com/search?q=sales+brazil&amp;form=skydnc</v>
    <v>Learn more on Bing</v>
  </rv>
  <rv s="1">
    <fb>-49.484999999999999</fb>
    <v>9</v>
  </rv>
  <rv s="12">
    <v>#VALUE!</v>
    <v>en-US</v>
    <v>15ac4b28-9adb-0a18-5340-652bd95ca486</v>
    <v>536870912</v>
    <v>1</v>
    <v>10634</v>
    <v>120</v>
    <v>Sales, São Paulo</v>
    <v>4</v>
    <v>5</v>
    <v>Map</v>
    <v>6</v>
    <v>7</v>
    <v>74</v>
    <v>43014</v>
    <v>3</v>
    <v>Sales is a municipality in the northern part of the state of São Paulo in Brazil. The population is 6,407 in an area of 308.45 km². The elevation is 448 m.</v>
    <v>43015</v>
    <v>43016</v>
    <v>43017</v>
    <v>43018</v>
    <v>Sales, São Paulo</v>
    <v>6549</v>
    <v>Sales, São Paulo</v>
    <v>mdp/vdpid/6412331671068082177</v>
  </rv>
  <rv s="0">
    <v>536870912</v>
    <v>Sales Oliveira</v>
    <v>36bcbfb4-933d-69e9-d556-60649ec7d83e</v>
    <v>en-US</v>
    <v>Map</v>
  </rv>
  <rv s="1">
    <fb>303.75200000000001</fb>
    <v>8</v>
  </rv>
  <rv s="2">
    <v>4818</v>
    <v>6</v>
    <v>10635</v>
    <v>7</v>
    <v>0</v>
    <v>Image of Sales Oliveira</v>
  </rv>
  <rv s="1">
    <fb>-20.771944444443999</fb>
    <v>9</v>
  </rv>
  <rv s="4">
    <v>https://www.bing.com/search?q=sales+oliveira+brazil&amp;form=skydnc</v>
    <v>Learn more on Bing</v>
  </rv>
  <rv s="1">
    <fb>-47.837777777778001</fb>
    <v>9</v>
  </rv>
  <rv s="1">
    <fb>11998</fb>
    <v>8</v>
  </rv>
  <rv s="9">
    <v>#VALUE!</v>
    <v>en-US</v>
    <v>36bcbfb4-933d-69e9-d556-60649ec7d83e</v>
    <v>536870912</v>
    <v>1</v>
    <v>10636</v>
    <v>72</v>
    <v>Sales Oliveira</v>
    <v>4</v>
    <v>5</v>
    <v>Map</v>
    <v>6</v>
    <v>57</v>
    <v>74</v>
    <v>43021</v>
    <v>414</v>
    <v>Sales Oliveira is a municipality in the state of São Paulo in Brazil. The population is 11,998 in an area of 306 km². The elevation is 730 m. The municipality was created by state law in 1944.</v>
    <v>43022</v>
    <v>43023</v>
    <v>43024</v>
    <v>43025</v>
    <v>Sales Oliveira</v>
    <v>43026</v>
    <v>6951</v>
    <v>Sales Oliveira</v>
    <v>mdp/vdpid/6412651807276793857</v>
  </rv>
  <rv s="0">
    <v>536870912</v>
    <v>Salesópolis</v>
    <v>915818d3-d859-3cdc-59a6-c2014937039c</v>
    <v>en-US</v>
    <v>Map</v>
  </rv>
  <rv s="1">
    <fb>887.00900000000001</fb>
    <v>8</v>
  </rv>
  <rv s="2">
    <v>4819</v>
    <v>6</v>
    <v>10637</v>
    <v>7</v>
    <v>0</v>
    <v>Image of Salesópolis</v>
  </rv>
  <rv s="1">
    <fb>-23.531944444444001</fb>
    <v>9</v>
  </rv>
  <rv s="0">
    <v>805306368</v>
    <v>Vanderlon Oliveira Gomes (Mayor)</v>
    <v>c99f2ce6-4433-5f98-c8fb-dffd0ddcc65f</v>
    <v>en-US</v>
    <v>Generic</v>
  </rv>
  <rv s="3">
    <v>1254</v>
  </rv>
  <rv s="4">
    <v>https://www.bing.com/search?q=sales%c3%b3polis&amp;form=skydnc</v>
    <v>Learn more on Bing</v>
  </rv>
  <rv s="1">
    <fb>-45.845833333332997</fb>
    <v>9</v>
  </rv>
  <rv s="1">
    <fb>15202</fb>
    <v>8</v>
  </rv>
  <rv s="8">
    <v>#VALUE!</v>
    <v>en-US</v>
    <v>915818d3-d859-3cdc-59a6-c2014937039c</v>
    <v>536870912</v>
    <v>1</v>
    <v>10638</v>
    <v>67</v>
    <v>Salesópolis</v>
    <v>4</v>
    <v>5</v>
    <v>Map</v>
    <v>6</v>
    <v>7</v>
    <v>74</v>
    <v>43029</v>
    <v>3</v>
    <v>Salesópolis is a municipality in the state of São Paulo in Brazil. It is part of the Metropolitan Region of São Paulo. The population is 17,252 in an area of 424.997 km². Salesópolis sits at an elevation of 850 metres. It is noted for being the ...</v>
    <v>43030</v>
    <v>43031</v>
    <v>43033</v>
    <v>43034</v>
    <v>43035</v>
    <v>Salesópolis</v>
    <v>43036</v>
    <v>Salesópolis</v>
    <v>mdp/vdpid/6461240868329226241</v>
  </rv>
  <rv s="0">
    <v>536870912</v>
    <v>Salmourão</v>
    <v>6f7dd208-51d9-da60-7b34-ed8718017a26</v>
    <v>en-US</v>
    <v>Map</v>
  </rv>
  <rv s="1">
    <fb>172.745</fb>
    <v>8</v>
  </rv>
  <rv s="2">
    <v>4820</v>
    <v>6</v>
    <v>10639</v>
    <v>7</v>
    <v>0</v>
    <v>Image of Salmourão</v>
  </rv>
  <rv s="1">
    <fb>-21.623888888888999</fb>
    <v>9</v>
  </rv>
  <rv s="4">
    <v>https://www.bing.com/search?q=salmour%c3%a3o+brazil&amp;form=skydnc</v>
    <v>Learn more on Bing</v>
  </rv>
  <rv s="1">
    <fb>-50.860833333332998</fb>
    <v>9</v>
  </rv>
  <rv s="1">
    <fb>4808</fb>
    <v>8</v>
  </rv>
  <rv s="12">
    <v>#VALUE!</v>
    <v>en-US</v>
    <v>6f7dd208-51d9-da60-7b34-ed8718017a26</v>
    <v>536870912</v>
    <v>1</v>
    <v>10640</v>
    <v>120</v>
    <v>Salmourão</v>
    <v>4</v>
    <v>5</v>
    <v>Map</v>
    <v>6</v>
    <v>7</v>
    <v>74</v>
    <v>43039</v>
    <v>3</v>
    <v>Salmourão is a municipality in the state of São Paulo in Brazil. The population is 5,337 in an area of 173 km². The elevation is 461 m.</v>
    <v>43040</v>
    <v>43041</v>
    <v>43042</v>
    <v>43043</v>
    <v>Salmourão</v>
    <v>43044</v>
    <v>Salmourão</v>
    <v>mdp/vdpid/6410796814273871873</v>
  </rv>
  <rv s="0">
    <v>536870912</v>
    <v>Saltinho, São Paulo</v>
    <v>893750cd-0b81-d4f3-b333-a53bea9cc63f</v>
    <v>en-US</v>
    <v>Map</v>
  </rv>
  <rv s="1">
    <fb>101.404</fb>
    <v>8</v>
  </rv>
  <rv s="2">
    <v>4821</v>
    <v>6</v>
    <v>10641</v>
    <v>7</v>
    <v>0</v>
    <v>Image of Saltinho, São Paulo</v>
  </rv>
  <rv s="1">
    <fb>-22.846944444443999</fb>
    <v>9</v>
  </rv>
  <rv s="4">
    <v>https://www.bing.com/search?q=saltinho+brazil&amp;form=skydnc</v>
    <v>Learn more on Bing</v>
  </rv>
  <rv s="1">
    <fb>-47.676944444443997</fb>
    <v>9</v>
  </rv>
  <rv s="1">
    <fb>8498</fb>
    <v>8</v>
  </rv>
  <rv s="12">
    <v>#VALUE!</v>
    <v>en-US</v>
    <v>893750cd-0b81-d4f3-b333-a53bea9cc63f</v>
    <v>536870912</v>
    <v>1</v>
    <v>10642</v>
    <v>120</v>
    <v>Saltinho, São Paulo</v>
    <v>4</v>
    <v>5</v>
    <v>Map</v>
    <v>6</v>
    <v>64</v>
    <v>74</v>
    <v>43047</v>
    <v>3</v>
    <v>Saltinho is a municipality in the state of São Paulo in Brazil. The population is 8,393 in an area of 99.7 km². The elevation is 595 m. In telecommunications, the city was served by Telecomunicações de São Paulo. In July 1998, this company was ...</v>
    <v>43048</v>
    <v>43049</v>
    <v>43050</v>
    <v>43051</v>
    <v>Saltinho, São Paulo</v>
    <v>43052</v>
    <v>Saltinho, São Paulo</v>
    <v>mdp/vdpid/6460983175794393089</v>
  </rv>
  <rv s="0">
    <v>536870912</v>
    <v>Salto, São Paulo</v>
    <v>d33863ef-a98c-a7aa-daa1-2b15b592e8e3</v>
    <v>en-US</v>
    <v>Map</v>
  </rv>
  <rv s="1">
    <fb>134.25800000000001</fb>
    <v>8</v>
  </rv>
  <rv s="2">
    <v>4822</v>
    <v>6</v>
    <v>10643</v>
    <v>7</v>
    <v>0</v>
    <v>Image of Salto, São Paulo</v>
  </rv>
  <rv s="1">
    <fb>-23.200833333333001</fb>
    <v>9</v>
  </rv>
  <rv s="4">
    <v>https://www.bing.com/search?q=salto+brazil&amp;form=skydnc</v>
    <v>Learn more on Bing</v>
  </rv>
  <rv s="1">
    <fb>-47.286944444444003</fb>
    <v>9</v>
  </rv>
  <rv s="1">
    <fb>119736</fb>
    <v>8</v>
  </rv>
  <rv s="9">
    <v>#VALUE!</v>
    <v>en-US</v>
    <v>d33863ef-a98c-a7aa-daa1-2b15b592e8e3</v>
    <v>536870912</v>
    <v>1</v>
    <v>10644</v>
    <v>72</v>
    <v>Salto, São Paulo</v>
    <v>4</v>
    <v>5</v>
    <v>Map</v>
    <v>6</v>
    <v>57</v>
    <v>74</v>
    <v>43055</v>
    <v>3</v>
    <v>Salto is a municipality in the state of São Paulo in Brazil. It is part of the Metropolitan Region of Sorocaba. The population is 119,736 in an area of 133.06 km². The elevation is 555 m. The city has one main river, rio Tietê. The city has an ...</v>
    <v>43056</v>
    <v>43057</v>
    <v>43058</v>
    <v>43059</v>
    <v>Salto, São Paulo</v>
    <v>43060</v>
    <v>6951</v>
    <v>Salto, São Paulo</v>
    <v>mdp/vdpid/6461011621530566657</v>
  </rv>
  <rv s="0">
    <v>536870912</v>
    <v>Salto de Pirapora</v>
    <v>1152ec23-8f28-bb8d-08bc-869c6ad7be95</v>
    <v>en-US</v>
    <v>Map</v>
  </rv>
  <rv s="1">
    <fb>280.697</fb>
    <v>8</v>
  </rv>
  <rv s="2">
    <v>4823</v>
    <v>6</v>
    <v>10645</v>
    <v>7</v>
    <v>0</v>
    <v>Image of Salto de Pirapora</v>
  </rv>
  <rv s="4">
    <v>https://www.bing.com/search?q=salto+de+pirapora+brazil&amp;form=skydnc</v>
    <v>Learn more on Bing</v>
  </rv>
  <rv s="1">
    <fb>-47.572777777778001</fb>
    <v>9</v>
  </rv>
  <rv s="1">
    <fb>43748</fb>
    <v>8</v>
  </rv>
  <rv s="12">
    <v>#VALUE!</v>
    <v>en-US</v>
    <v>1152ec23-8f28-bb8d-08bc-869c6ad7be95</v>
    <v>536870912</v>
    <v>1</v>
    <v>10646</v>
    <v>120</v>
    <v>Salto de Pirapora</v>
    <v>4</v>
    <v>5</v>
    <v>Map</v>
    <v>6</v>
    <v>7</v>
    <v>74</v>
    <v>43063</v>
    <v>3</v>
    <v>Salto de Pirapora is a municipality in the state of São Paulo in Brazil. It is part of the Metropolitan Region of Sorocaba. The population is 45,860 in an area of 280.70 km². The elevation is 630 m.</v>
    <v>43064</v>
    <v>40373</v>
    <v>43065</v>
    <v>43066</v>
    <v>Salto de Pirapora</v>
    <v>43067</v>
    <v>Salto de Pirapora</v>
    <v>mdp/vdpid/6461067274693378049</v>
  </rv>
  <rv s="0">
    <v>536870912</v>
    <v>Salto Grande, São Paulo</v>
    <v>bc367c23-bb3f-bbc2-606c-b86052dbb109</v>
    <v>en-US</v>
    <v>Map</v>
  </rv>
  <rv s="1">
    <fb>211.1</fb>
    <v>8</v>
  </rv>
  <rv s="2">
    <v>4824</v>
    <v>6</v>
    <v>10647</v>
    <v>7</v>
    <v>0</v>
    <v>Image of Salto Grande, São Paulo</v>
  </rv>
  <rv s="1">
    <fb>-22.892777777778001</fb>
    <v>9</v>
  </rv>
  <rv s="0">
    <v>805306368</v>
    <v>Dirceu Feltrin (Mayor)</v>
    <v>cb180298-784a-ced2-906a-8329357f90c9</v>
    <v>en-US</v>
    <v>Generic</v>
  </rv>
  <rv s="3">
    <v>1255</v>
  </rv>
  <rv s="1">
    <fb>-49.985833333332998</fb>
    <v>9</v>
  </rv>
  <rv s="1">
    <fb>9364</fb>
    <v>8</v>
  </rv>
  <rv s="22">
    <v>#VALUE!</v>
    <v>en-US</v>
    <v>bc367c23-bb3f-bbc2-606c-b86052dbb109</v>
    <v>536870912</v>
    <v>1</v>
    <v>10648</v>
    <v>762</v>
    <v>Salto Grande, São Paulo</v>
    <v>92</v>
    <v>5</v>
    <v>Map</v>
    <v>6</v>
    <v>57</v>
    <v>74</v>
    <v>43070</v>
    <v>3</v>
    <v>Salto Grande is a municipality in the state of São Paulo in Brazil. The population in 2020 is 9,364 and the area is 189.072 km². The elevation is 436 m. Due to the large waterfalls that existed in the city submersed by damming of rivers for the ...</v>
    <v>43071</v>
    <v>43072</v>
    <v>43074</v>
    <v>43075</v>
    <v>Salto Grande, São Paulo</v>
    <v>43076</v>
    <v>93</v>
    <v>Salto Grande, São Paulo</v>
    <v>mdp/vdpid/6460442923585503233</v>
  </rv>
  <rv s="0">
    <v>536870912</v>
    <v>Sandovalina</v>
    <v>9afe806a-4984-117e-fdbc-53ca7c70bbe4</v>
    <v>en-US</v>
    <v>Map</v>
  </rv>
  <rv s="1">
    <fb>455.39299999999997</fb>
    <v>8</v>
  </rv>
  <rv s="2">
    <v>4825</v>
    <v>6</v>
    <v>10649</v>
    <v>7</v>
    <v>0</v>
    <v>Image of Sandovalina</v>
  </rv>
  <rv s="1">
    <fb>-22.455833333333</fb>
    <v>9</v>
  </rv>
  <rv s="4">
    <v>https://www.bing.com/search?q=sandovalina+brazil&amp;form=skydnc</v>
    <v>Learn more on Bing</v>
  </rv>
  <rv s="1">
    <fb>-51.762777777777998</fb>
    <v>9</v>
  </rv>
  <rv s="12">
    <v>#VALUE!</v>
    <v>en-US</v>
    <v>9afe806a-4984-117e-fdbc-53ca7c70bbe4</v>
    <v>536870912</v>
    <v>1</v>
    <v>10650</v>
    <v>120</v>
    <v>Sandovalina</v>
    <v>4</v>
    <v>5</v>
    <v>Map</v>
    <v>6</v>
    <v>7</v>
    <v>74</v>
    <v>43079</v>
    <v>3</v>
    <v>Sandovalina is a municipality in the state of São Paulo in Brazil. The population is 4,354 in an area of 456 km². The elevation is 424 m.</v>
    <v>43080</v>
    <v>43081</v>
    <v>43082</v>
    <v>43083</v>
    <v>Sandovalina</v>
    <v>19416</v>
    <v>Sandovalina</v>
    <v>mdp/vdpid/6410829262198145025</v>
  </rv>
  <rv s="0">
    <v>536870912</v>
    <v>Santa Adélia</v>
    <v>1c901e3c-2da1-0274-7077-005b748f69bc</v>
    <v>en-US</v>
    <v>Map</v>
  </rv>
  <rv s="2">
    <v>4826</v>
    <v>6</v>
    <v>10651</v>
    <v>7</v>
    <v>0</v>
    <v>Image of Santa Adélia</v>
  </rv>
  <rv s="1">
    <fb>-21.242777777777999</fb>
    <v>9</v>
  </rv>
  <rv s="0">
    <v>805306368</v>
    <v>Guilherme Colombo (Mayor)</v>
    <v>63da2247-b333-4f7b-bd84-a77d900a95f5</v>
    <v>en-US</v>
    <v>Generic</v>
  </rv>
  <rv s="3">
    <v>1256</v>
  </rv>
  <rv s="4">
    <v>https://www.bing.com/search?q=santa+ad%c3%a9lia&amp;form=skydnc</v>
    <v>Learn more on Bing</v>
  </rv>
  <rv s="1">
    <fb>-48.803888888888999</fb>
    <v>9</v>
  </rv>
  <rv s="1">
    <fb>15561</fb>
    <v>8</v>
  </rv>
  <rv s="5">
    <v>#VALUE!</v>
    <v>en-US</v>
    <v>1c901e3c-2da1-0274-7077-005b748f69bc</v>
    <v>536870912</v>
    <v>1</v>
    <v>10652</v>
    <v>2</v>
    <v>Santa Adélia</v>
    <v>4</v>
    <v>5</v>
    <v>Map</v>
    <v>6</v>
    <v>57</v>
    <v>74</v>
    <v>11828</v>
    <v>3</v>
    <v>Santa Adélia is a municipality in the state of São Paulo, Brazil. The city has a population of 15,561 inhabitants and an area of 330.9 km². Santa Adélia belongs to the Mesoregion of São José do Rio Preto.</v>
    <v>43086</v>
    <v>43087</v>
    <v>43089</v>
    <v>43090</v>
    <v>43091</v>
    <v>Santa Adélia</v>
    <v>43092</v>
    <v>6951</v>
    <v>Santa Adélia</v>
    <v>mdp/vdpid/6412432954584203265</v>
  </rv>
  <rv s="0">
    <v>536870912</v>
    <v>Santa Albertina</v>
    <v>e0e4742f-4cea-47d7-760c-5d2ba929bc70</v>
    <v>en-US</v>
    <v>Map</v>
  </rv>
  <rv s="1">
    <fb>272.8</fb>
    <v>8</v>
  </rv>
  <rv s="2">
    <v>4827</v>
    <v>6</v>
    <v>10653</v>
    <v>7</v>
    <v>0</v>
    <v>Image of Santa Albertina</v>
  </rv>
  <rv s="1">
    <fb>-20.031944444444001</fb>
    <v>9</v>
  </rv>
  <rv s="4">
    <v>https://www.bing.com/search?q=santa+albertina+brazil&amp;form=skydnc</v>
    <v>Learn more on Bing</v>
  </rv>
  <rv s="1">
    <fb>6022</fb>
    <v>8</v>
  </rv>
  <rv s="9">
    <v>#VALUE!</v>
    <v>en-US</v>
    <v>e0e4742f-4cea-47d7-760c-5d2ba929bc70</v>
    <v>536870912</v>
    <v>1</v>
    <v>10654</v>
    <v>72</v>
    <v>Santa Albertina</v>
    <v>4</v>
    <v>5</v>
    <v>Map</v>
    <v>6</v>
    <v>57</v>
    <v>74</v>
    <v>43095</v>
    <v>414</v>
    <v>Santa Albertina is a municipality in the state of São Paulo in Brazil. The population is 6,022 in an area of 272 km². The elevation is 420 m. It is situated on the border with the state of Minas Gerais, on the left bank of the Rio Grande.</v>
    <v>43096</v>
    <v>43097</v>
    <v>43098</v>
    <v>39295</v>
    <v>Santa Albertina</v>
    <v>43099</v>
    <v>6951</v>
    <v>Santa Albertina</v>
    <v>mdp/vdpid/6410504523327995905</v>
  </rv>
  <rv s="0">
    <v>536870912</v>
    <v>Santa Bárbara d'Oeste</v>
    <v>3c04eb4c-bc9e-b81c-dcfa-6b05cae966e2</v>
    <v>en-US</v>
    <v>Map</v>
  </rv>
  <rv s="1">
    <fb>271.49200000000002</fb>
    <v>8</v>
  </rv>
  <rv s="2">
    <v>4828</v>
    <v>6</v>
    <v>10655</v>
    <v>7</v>
    <v>0</v>
    <v>Image of Santa Bárbara d'Oeste</v>
  </rv>
  <rv s="1">
    <fb>-22.753888888889001</fb>
    <v>9</v>
  </rv>
  <rv s="0">
    <v>805306368</v>
    <v>Rafael Piovezan (Mayor)</v>
    <v>3b0ccc59-83e1-32b2-34dc-3e9752fdcccc</v>
    <v>en-US</v>
    <v>Generic</v>
  </rv>
  <rv s="3">
    <v>1257</v>
  </rv>
  <rv s="4">
    <v>https://www.bing.com/search?q=santa+b%c3%a1rbara+d%27oeste+brazil&amp;form=skydnc</v>
    <v>Learn more on Bing</v>
  </rv>
  <rv s="1">
    <fb>-47.413888888888998</fb>
    <v>9</v>
  </rv>
  <rv s="1">
    <fb>194390</fb>
    <v>8</v>
  </rv>
  <rv s="5">
    <v>#VALUE!</v>
    <v>en-US</v>
    <v>3c04eb4c-bc9e-b81c-dcfa-6b05cae966e2</v>
    <v>536870912</v>
    <v>1</v>
    <v>10656</v>
    <v>2</v>
    <v>Santa Bárbara d'Oeste</v>
    <v>4</v>
    <v>5</v>
    <v>Map</v>
    <v>6</v>
    <v>57</v>
    <v>74</v>
    <v>43102</v>
    <v>3</v>
    <v>Santa Bárbara d'Oeste is a municipality in the State of São Paulo in Brazil. It is part of the Metropolitan Region of Campinas. It lies about 138 kilometres northwest of the State capital. It occupies an area of 272.2 square kilometres, of which ...</v>
    <v>43103</v>
    <v>43104</v>
    <v>43106</v>
    <v>43107</v>
    <v>43108</v>
    <v>Santa Bárbara d'Oeste</v>
    <v>43109</v>
    <v>6951</v>
    <v>Santa Bárbara d'Oeste</v>
    <v>mdp/vdpid/6461003614436458497</v>
  </rv>
  <rv s="0">
    <v>536870912</v>
    <v>Santa Branca</v>
    <v>a6b3f5c7-e6c7-f575-472e-f8456025b98b</v>
    <v>en-US</v>
    <v>Map</v>
  </rv>
  <rv s="1">
    <fb>275.00400000000002</fb>
    <v>8</v>
  </rv>
  <rv s="2">
    <v>4829</v>
    <v>6</v>
    <v>10657</v>
    <v>7</v>
    <v>0</v>
    <v>Image of Santa Branca</v>
  </rv>
  <rv s="1">
    <fb>-23.396944444443999</fb>
    <v>9</v>
  </rv>
  <rv s="4">
    <v>https://www.bing.com/search?q=santa+branca+brazil&amp;form=skydnc</v>
    <v>Learn more on Bing</v>
  </rv>
  <rv s="1">
    <fb>-45.883888888888997</fb>
    <v>9</v>
  </rv>
  <rv s="1">
    <fb>13975</fb>
    <v>8</v>
  </rv>
  <rv s="12">
    <v>#VALUE!</v>
    <v>en-US</v>
    <v>a6b3f5c7-e6c7-f575-472e-f8456025b98b</v>
    <v>536870912</v>
    <v>1</v>
    <v>10658</v>
    <v>120</v>
    <v>Santa Branca</v>
    <v>4</v>
    <v>5</v>
    <v>Map</v>
    <v>6</v>
    <v>7</v>
    <v>74</v>
    <v>43112</v>
    <v>3</v>
    <v>Santa Branca is a municipality in the state of São Paulo in Brazil. It is part of the Metropolitan Region of Vale do Paraíba e Litoral Norte. The population is 14,857 in an area of 272.24 km². The elevation is 648 m. The Rodovia Governador ...</v>
    <v>43113</v>
    <v>43114</v>
    <v>43115</v>
    <v>43116</v>
    <v>Santa Branca</v>
    <v>43117</v>
    <v>Santa Branca</v>
    <v>mdp/vdpid/6461201658582925313</v>
  </rv>
  <rv s="0">
    <v>536870912</v>
    <v>Santa Clara d'Oeste</v>
    <v>5f48b1b5-3a07-ba5a-eb0f-2a7d97a728a2</v>
    <v>en-US</v>
    <v>Map</v>
  </rv>
  <rv s="1">
    <fb>183.4</fb>
    <v>8</v>
  </rv>
  <rv s="2">
    <v>4830</v>
    <v>6</v>
    <v>10659</v>
    <v>7</v>
    <v>0</v>
    <v>Image of Santa Clara d'Oeste</v>
  </rv>
  <rv s="1">
    <fb>-20.088888888888999</fb>
    <v>9</v>
  </rv>
  <rv s="4">
    <v>https://www.bing.com/search?q=santa+clara+d%27oeste+brazil&amp;form=skydnc</v>
    <v>Learn more on Bing</v>
  </rv>
  <rv s="1">
    <fb>-50.953888888888997</fb>
    <v>9</v>
  </rv>
  <rv s="12">
    <v>#VALUE!</v>
    <v>en-US</v>
    <v>5f48b1b5-3a07-ba5a-eb0f-2a7d97a728a2</v>
    <v>536870912</v>
    <v>1</v>
    <v>10660</v>
    <v>120</v>
    <v>Santa Clara d'Oeste</v>
    <v>4</v>
    <v>5</v>
    <v>Map</v>
    <v>6</v>
    <v>7</v>
    <v>74</v>
    <v>43120</v>
    <v>3</v>
    <v>Santa Clara d'Oeste is a municipality in the state of São Paulo in Brazil. The population is 2,113 in an area of 183 km². The elevation is 401 m.</v>
    <v>43121</v>
    <v>43122</v>
    <v>43123</v>
    <v>43124</v>
    <v>Santa Clara d'Oeste</v>
    <v>35892</v>
    <v>Santa Clara d'Oeste</v>
    <v>mdp/vdpid/6410515103308840961</v>
  </rv>
  <rv s="0">
    <v>536870912</v>
    <v>Santa Cruz da Conceição</v>
    <v>8728afae-3ab1-18db-7234-ea7e93797ce8</v>
    <v>en-US</v>
    <v>Map</v>
  </rv>
  <rv s="1">
    <fb>149.43199999999999</fb>
    <v>8</v>
  </rv>
  <rv s="2">
    <v>4831</v>
    <v>6</v>
    <v>10661</v>
    <v>7</v>
    <v>0</v>
    <v>Image of Santa Cruz da Conceição</v>
  </rv>
  <rv s="1">
    <fb>-22.14</fb>
    <v>9</v>
  </rv>
  <rv s="4">
    <v>https://www.bing.com/search?q=santa+cruz+da+concei%c3%a7%c3%a3o+brazil&amp;form=skydnc</v>
    <v>Learn more on Bing</v>
  </rv>
  <rv s="1">
    <fb>-47.451944444444003</fb>
    <v>9</v>
  </rv>
  <rv s="1">
    <fb>4544</fb>
    <v>8</v>
  </rv>
  <rv s="9">
    <v>#VALUE!</v>
    <v>en-US</v>
    <v>8728afae-3ab1-18db-7234-ea7e93797ce8</v>
    <v>536870912</v>
    <v>1</v>
    <v>10662</v>
    <v>72</v>
    <v>Santa Cruz da Conceição</v>
    <v>4</v>
    <v>5</v>
    <v>Map</v>
    <v>6</v>
    <v>57</v>
    <v>74</v>
    <v>43127</v>
    <v>3</v>
    <v>Santa Cruz da Conceição is a municipality in the state of São Paulo in Brazil. The population in 2020 was 4,544 and the area is 149.87 km². The elevation is 645 m. In telecommunications, the city was served by Telecomunicações de São Paulo. In ...</v>
    <v>43128</v>
    <v>43129</v>
    <v>43130</v>
    <v>43131</v>
    <v>Santa Cruz da Conceição</v>
    <v>43132</v>
    <v>6951</v>
    <v>Santa Cruz da Conceição</v>
    <v>mdp/vdpid/6412929428677984257</v>
  </rv>
  <rv s="0">
    <v>536870912</v>
    <v>Santa Cruz da Esperança</v>
    <v>4fa16e15-9cde-f432-3248-bce3de8127c7</v>
    <v>en-US</v>
    <v>Map</v>
  </rv>
  <rv s="1">
    <fb>147.81899999999999</fb>
    <v>8</v>
  </rv>
  <rv s="2">
    <v>4832</v>
    <v>6</v>
    <v>10663</v>
    <v>7</v>
    <v>0</v>
    <v>Image of Santa Cruz da Esperança</v>
  </rv>
  <rv s="1">
    <fb>-21.290833333333001</fb>
    <v>9</v>
  </rv>
  <rv s="0">
    <v>805306368</v>
    <v>Dimar de Brito (Mayor)</v>
    <v>20beba6b-7d29-53da-6227-82421f814d2b</v>
    <v>en-US</v>
    <v>Generic</v>
  </rv>
  <rv s="3">
    <v>1258</v>
  </rv>
  <rv s="4">
    <v>https://www.bing.com/search?q=santa+cruz+da+esperan%c3%a7a+brazil&amp;form=skydnc</v>
    <v>Learn more on Bing</v>
  </rv>
  <rv s="1">
    <fb>-47.43</fb>
    <v>9</v>
  </rv>
  <rv s="1">
    <fb>2116</fb>
    <v>8</v>
  </rv>
  <rv s="8">
    <v>#VALUE!</v>
    <v>en-US</v>
    <v>4fa16e15-9cde-f432-3248-bce3de8127c7</v>
    <v>536870912</v>
    <v>1</v>
    <v>10664</v>
    <v>67</v>
    <v>Santa Cruz da Esperança</v>
    <v>4</v>
    <v>5</v>
    <v>Map</v>
    <v>6</v>
    <v>7</v>
    <v>74</v>
    <v>43135</v>
    <v>3</v>
    <v>Santa Cruz da Esperança is a municipality in the state of São Paulo in Brazil. The population is 2,153 in an area of 148 km². The elevation is 612 m.</v>
    <v>43136</v>
    <v>43137</v>
    <v>43139</v>
    <v>43140</v>
    <v>43141</v>
    <v>Santa Cruz da Esperança</v>
    <v>43142</v>
    <v>Santa Cruz da Esperança</v>
    <v>mdp/vdpid/6412858089875177473</v>
  </rv>
  <rv s="0">
    <v>536870912</v>
    <v>Santa Cruz das Palmeiras</v>
    <v>16c9a77b-e81f-cb1a-a3bf-c72c12ba5bd3</v>
    <v>en-US</v>
    <v>Map</v>
  </rv>
  <rv s="1">
    <fb>295.69799999999998</fb>
    <v>8</v>
  </rv>
  <rv s="2">
    <v>4833</v>
    <v>6</v>
    <v>10665</v>
    <v>7</v>
    <v>0</v>
    <v>Image of Santa Cruz das Palmeiras</v>
  </rv>
  <rv s="1">
    <fb>-21.826944444443999</fb>
    <v>9</v>
  </rv>
  <rv s="4">
    <v>https://www.bing.com/search?q=santa+cruz+das+palmeiras+brazil&amp;form=skydnc</v>
    <v>Learn more on Bing</v>
  </rv>
  <rv s="1">
    <fb>-47.248888888888999</fb>
    <v>9</v>
  </rv>
  <rv s="1">
    <fb>34737</fb>
    <v>8</v>
  </rv>
  <rv s="9">
    <v>#VALUE!</v>
    <v>en-US</v>
    <v>16c9a77b-e81f-cb1a-a3bf-c72c12ba5bd3</v>
    <v>536870912</v>
    <v>1</v>
    <v>10666</v>
    <v>72</v>
    <v>Santa Cruz das Palmeiras</v>
    <v>4</v>
    <v>5</v>
    <v>Map</v>
    <v>6</v>
    <v>57</v>
    <v>74</v>
    <v>43145</v>
    <v>414</v>
    <v>Santa Cruz das Palmeiras is a municipality in the state of São Paulo in Brazil. The population is 34,737 in an areaIt of 295 km². The elevation is 635 m. Santa Cruz is located in the Mojiguaçu River basin and is 30 km far from Anhanguera ...</v>
    <v>43146</v>
    <v>43147</v>
    <v>43148</v>
    <v>43149</v>
    <v>Santa Cruz das Palmeiras</v>
    <v>43150</v>
    <v>6951</v>
    <v>Santa Cruz das Palmeiras</v>
    <v>mdp/vdpid/6412925814362341377</v>
  </rv>
  <rv s="0">
    <v>536870912</v>
    <v>Santa Cruz do Rio Pardo</v>
    <v>91e5bdca-07c2-bb16-95bd-0aedd477363c</v>
    <v>en-US</v>
    <v>Map</v>
  </rv>
  <rv s="1">
    <fb>1114.9839999999999</fb>
    <v>8</v>
  </rv>
  <rv s="2">
    <v>4834</v>
    <v>6</v>
    <v>10667</v>
    <v>7</v>
    <v>0</v>
    <v>Image of Santa Cruz do Rio Pardo</v>
  </rv>
  <rv s="1">
    <fb>-22.898888888889001</fb>
    <v>9</v>
  </rv>
  <rv s="4">
    <v>https://www.bing.com/search?q=santa+cruz+do+rio+pardo+brazil&amp;form=skydnc</v>
    <v>Learn more on Bing</v>
  </rv>
  <rv s="1">
    <fb>-49.632777777778003</fb>
    <v>9</v>
  </rv>
  <rv s="1">
    <fb>48207</fb>
    <v>8</v>
  </rv>
  <rv s="9">
    <v>#VALUE!</v>
    <v>en-US</v>
    <v>91e5bdca-07c2-bb16-95bd-0aedd477363c</v>
    <v>536870912</v>
    <v>1</v>
    <v>10668</v>
    <v>72</v>
    <v>Santa Cruz do Rio Pardo</v>
    <v>4</v>
    <v>5</v>
    <v>Map</v>
    <v>6</v>
    <v>64</v>
    <v>74</v>
    <v>43153</v>
    <v>3</v>
    <v>Santa Cruz do Rio Pardo is a municipality in the state of São Paulo in Brazil. The population is 47,943 in an area of 1115 km². The elevation is 467 m. The city is known for rice processing - producing up to 25 percent of the state total - and ...</v>
    <v>43154</v>
    <v>43155</v>
    <v>43156</v>
    <v>43157</v>
    <v>Santa Cruz do Rio Pardo</v>
    <v>43158</v>
    <v>6951</v>
    <v>Santa Cruz do Rio Pardo</v>
    <v>mdp/vdpid/6460469321477914625</v>
  </rv>
  <rv s="0">
    <v>536870912</v>
    <v>Santa Ernestina</v>
    <v>0cf81759-1651-3127-5094-70915b1254fb</v>
    <v>en-US</v>
    <v>Map</v>
  </rv>
  <rv s="1">
    <fb>134.964</fb>
    <v>8</v>
  </rv>
  <rv s="2">
    <v>4835</v>
    <v>6</v>
    <v>10669</v>
    <v>7</v>
    <v>0</v>
    <v>Image of Santa Ernestina</v>
  </rv>
  <rv s="1">
    <fb>-21.462777777778001</fb>
    <v>9</v>
  </rv>
  <rv s="4">
    <v>https://www.bing.com/search?q=santa+ernestina+brazil&amp;form=skydnc</v>
    <v>Learn more on Bing</v>
  </rv>
  <rv s="1">
    <fb>5588</fb>
    <v>8</v>
  </rv>
  <rv s="9">
    <v>#VALUE!</v>
    <v>en-US</v>
    <v>0cf81759-1651-3127-5094-70915b1254fb</v>
    <v>536870912</v>
    <v>1</v>
    <v>10670</v>
    <v>72</v>
    <v>Santa Ernestina</v>
    <v>4</v>
    <v>5</v>
    <v>Map</v>
    <v>6</v>
    <v>57</v>
    <v>74</v>
    <v>43161</v>
    <v>414</v>
    <v>Santa Ernestina is a municipality in the state of São Paulo in Brazil. The population is 5,588 in an area of 134 km². The elevation is 570 m. In telecommunications, the city was served by Telecomunicações de São Paulo. In July 1998, this company ...</v>
    <v>43162</v>
    <v>43163</v>
    <v>43164</v>
    <v>39546</v>
    <v>Santa Ernestina</v>
    <v>43165</v>
    <v>6951</v>
    <v>Santa Ernestina</v>
    <v>mdp/vdpid/6412477383856619521</v>
  </rv>
  <rv s="0">
    <v>536870912</v>
    <v>Santa Fé do Sul</v>
    <v>216ff239-25b3-6d67-eb95-be3ef8043d17</v>
    <v>en-US</v>
    <v>Map</v>
  </rv>
  <rv s="1">
    <fb>208.245</fb>
    <v>8</v>
  </rv>
  <rv s="2">
    <v>4836</v>
    <v>6</v>
    <v>10671</v>
    <v>7</v>
    <v>0</v>
    <v>Image of Santa Fé do Sul</v>
  </rv>
  <rv s="1">
    <fb>-20.210833333332999</fb>
    <v>9</v>
  </rv>
  <rv s="0">
    <v>805306368</v>
    <v>Evandro Mura (Mayor)</v>
    <v>7f865d2a-d3f3-e64e-bda1-e64dec5db5d1</v>
    <v>en-US</v>
    <v>Generic</v>
  </rv>
  <rv s="3">
    <v>1259</v>
  </rv>
  <rv s="4">
    <v>https://www.bing.com/search?q=santa+f%c3%a9+do+sul+brazil&amp;form=skydnc</v>
    <v>Learn more on Bing</v>
  </rv>
  <rv s="1">
    <fb>-50.925833333333003</fb>
    <v>9</v>
  </rv>
  <rv s="1">
    <fb>34794</fb>
    <v>8</v>
  </rv>
  <rv s="8">
    <v>#VALUE!</v>
    <v>en-US</v>
    <v>216ff239-25b3-6d67-eb95-be3ef8043d17</v>
    <v>536870912</v>
    <v>1</v>
    <v>10672</v>
    <v>67</v>
    <v>Santa Fé do Sul</v>
    <v>4</v>
    <v>5</v>
    <v>Map</v>
    <v>6</v>
    <v>7</v>
    <v>74</v>
    <v>43168</v>
    <v>3</v>
    <v>Santa Fé do Sul is a municipality in the state of São Paulo, Brazil. The population is of 32,563 and the area is 208.2 km². It is located on the northwest of the state, 642 km from the city of São Paulo, and is a tourist resort on the Paraná River.</v>
    <v>43169</v>
    <v>43170</v>
    <v>43172</v>
    <v>43173</v>
    <v>43174</v>
    <v>Santa Fé do Sul</v>
    <v>43175</v>
    <v>Santa Fé do Sul</v>
    <v>mdp/vdpid/6410515206220283905</v>
  </rv>
  <rv s="0">
    <v>536870912</v>
    <v>Santa Gertrudes</v>
    <v>ddc1d26f-bd88-cb22-37dd-58cca1b1e040</v>
    <v>en-US</v>
    <v>Map</v>
  </rv>
  <rv s="1">
    <fb>97.694000000000003</fb>
    <v>8</v>
  </rv>
  <rv s="2">
    <v>4837</v>
    <v>6</v>
    <v>10673</v>
    <v>7</v>
    <v>0</v>
    <v>Image of Santa Gertrudes</v>
  </rv>
  <rv s="1">
    <fb>-22.456944444444002</fb>
    <v>9</v>
  </rv>
  <rv s="4">
    <v>https://www.bing.com/search?q=santa+gertrudes+brazil&amp;form=skydnc</v>
    <v>Learn more on Bing</v>
  </rv>
  <rv s="1">
    <fb>-47.53</fb>
    <v>9</v>
  </rv>
  <rv s="1">
    <fb>23611</fb>
    <v>8</v>
  </rv>
  <rv s="12">
    <v>#VALUE!</v>
    <v>en-US</v>
    <v>ddc1d26f-bd88-cb22-37dd-58cca1b1e040</v>
    <v>536870912</v>
    <v>1</v>
    <v>10674</v>
    <v>120</v>
    <v>Santa Gertrudes</v>
    <v>4</v>
    <v>5</v>
    <v>Map</v>
    <v>6</v>
    <v>7</v>
    <v>74</v>
    <v>43178</v>
    <v>3</v>
    <v>Santa Gertrudes is a municipality in the state of São Paulo in Brazil. The population is 27,381 in an area of 98.3 km². The elevation is 595 m.</v>
    <v>43179</v>
    <v>43180</v>
    <v>43181</v>
    <v>43182</v>
    <v>Santa Gertrudes</v>
    <v>43183</v>
    <v>Santa Gertrudes</v>
    <v>mdp/vdpid/6412940798110728193</v>
  </rv>
  <rv s="0">
    <v>536870912</v>
    <v>Santa Isabel, São Paulo</v>
    <v>7e923f4a-1565-026d-0372-72123f567609</v>
    <v>en-US</v>
    <v>Map</v>
  </rv>
  <rv s="1">
    <fb>361.49400000000003</fb>
    <v>8</v>
  </rv>
  <rv s="2">
    <v>4838</v>
    <v>6</v>
    <v>10675</v>
    <v>7</v>
    <v>0</v>
    <v>Image of Santa Isabel, São Paulo</v>
  </rv>
  <rv s="1">
    <fb>-23.315833333333</fb>
    <v>9</v>
  </rv>
  <rv s="0">
    <v>805306368</v>
    <v>Fábia Porto Rossetti (Mayor)</v>
    <v>503ab44f-7aab-2930-41d5-18d8f3ddb342</v>
    <v>en-US</v>
    <v>Generic</v>
  </rv>
  <rv s="3">
    <v>1260</v>
  </rv>
  <rv s="4">
    <v>https://www.bing.com/search?q=santa+isabel+brazil&amp;form=skydnc</v>
    <v>Learn more on Bing</v>
  </rv>
  <rv s="1">
    <fb>53174</fb>
    <v>8</v>
  </rv>
  <rv s="8">
    <v>#VALUE!</v>
    <v>en-US</v>
    <v>7e923f4a-1565-026d-0372-72123f567609</v>
    <v>536870912</v>
    <v>1</v>
    <v>10676</v>
    <v>67</v>
    <v>Santa Isabel, São Paulo</v>
    <v>4</v>
    <v>5</v>
    <v>Map</v>
    <v>6</v>
    <v>7</v>
    <v>74</v>
    <v>43186</v>
    <v>3</v>
    <v>Santa Isabel is a municipality in the state of São Paulo in Brazil. It is part of the Metropolitan Region of São Paulo. The population is 57,966 in an area of 363.33 km². The elevation is 655 m. It is located 60 miles east of the downtown of the ...</v>
    <v>43187</v>
    <v>43188</v>
    <v>43190</v>
    <v>43191</v>
    <v>14458</v>
    <v>Santa Isabel, São Paulo</v>
    <v>43192</v>
    <v>Santa Isabel, São Paulo</v>
    <v>mdp/vdpid/6461191038504534017</v>
  </rv>
  <rv s="0">
    <v>536870912</v>
    <v>Santa Maria da Serra</v>
    <v>19f96682-f700-f6f1-c289-e738cf717f37</v>
    <v>en-US</v>
    <v>Map</v>
  </rv>
  <rv s="1">
    <fb>256.48099999999999</fb>
    <v>8</v>
  </rv>
  <rv s="2">
    <v>4839</v>
    <v>6</v>
    <v>10677</v>
    <v>7</v>
    <v>0</v>
    <v>Image of Santa Maria da Serra</v>
  </rv>
  <rv s="1">
    <fb>-22.567222222222</fb>
    <v>9</v>
  </rv>
  <rv s="4">
    <v>https://www.bing.com/search?q=santa+maria+da+serra+brazil&amp;form=skydnc</v>
    <v>Learn more on Bing</v>
  </rv>
  <rv s="1">
    <fb>-48.160555555556002</fb>
    <v>9</v>
  </rv>
  <rv s="1">
    <fb>6236</fb>
    <v>8</v>
  </rv>
  <rv s="12">
    <v>#VALUE!</v>
    <v>en-US</v>
    <v>19f96682-f700-f6f1-c289-e738cf717f37</v>
    <v>536870912</v>
    <v>1</v>
    <v>10678</v>
    <v>120</v>
    <v>Santa Maria da Serra</v>
    <v>4</v>
    <v>5</v>
    <v>Map</v>
    <v>6</v>
    <v>57</v>
    <v>74</v>
    <v>43195</v>
    <v>3</v>
    <v>Santa Maria da Serra is a municipality in the state of São Paulo in Brazil. The population is 6,236 in an area of 253 km². The elevation is 495 m.</v>
    <v>43196</v>
    <v>43197</v>
    <v>43198</v>
    <v>43199</v>
    <v>Santa Maria da Serra</v>
    <v>43200</v>
    <v>Santa Maria da Serra</v>
    <v>mdp/vdpid/6460598957851541505</v>
  </rv>
  <rv s="0">
    <v>536870912</v>
    <v>Santa Mercedes</v>
    <v>7511ad87-b192-cdfc-33b6-2ee114b41111</v>
    <v>en-US</v>
    <v>Map</v>
  </rv>
  <rv s="1">
    <fb>166.86799999999999</fb>
    <v>8</v>
  </rv>
  <rv s="2">
    <v>4840</v>
    <v>6</v>
    <v>10679</v>
    <v>7</v>
    <v>0</v>
    <v>Image of Santa Mercedes</v>
  </rv>
  <rv s="1">
    <fb>-21.350833333333</fb>
    <v>9</v>
  </rv>
  <rv s="4">
    <v>https://www.bing.com/search?q=santa+mercedes+brazil&amp;form=skydnc</v>
    <v>Learn more on Bing</v>
  </rv>
  <rv s="1">
    <fb>-51.755000000000003</fb>
    <v>9</v>
  </rv>
  <rv s="1">
    <fb>2956</fb>
    <v>8</v>
  </rv>
  <rv s="12">
    <v>#VALUE!</v>
    <v>en-US</v>
    <v>7511ad87-b192-cdfc-33b6-2ee114b41111</v>
    <v>536870912</v>
    <v>1</v>
    <v>10680</v>
    <v>120</v>
    <v>Santa Mercedes</v>
    <v>4</v>
    <v>5</v>
    <v>Map</v>
    <v>6</v>
    <v>7</v>
    <v>74</v>
    <v>43203</v>
    <v>3</v>
    <v>Santa Mercedes is a municipality in the state of São Paulo in Brazil. The population is 2,943 in an area of 166.8 km². The elevation is 351 m.</v>
    <v>43204</v>
    <v>43205</v>
    <v>43206</v>
    <v>43207</v>
    <v>Santa Mercedes</v>
    <v>43208</v>
    <v>Santa Mercedes</v>
    <v>mdp/vdpid/6410740854473883649</v>
  </rv>
  <rv s="0">
    <v>536870912</v>
    <v>Santa Rita do Passa Quatro</v>
    <v>5567b295-50d2-28ff-2c3f-05426afcf403</v>
    <v>en-US</v>
    <v>Map</v>
  </rv>
  <rv s="1">
    <fb>754.14099999999996</fb>
    <v>8</v>
  </rv>
  <rv s="2">
    <v>4841</v>
    <v>6</v>
    <v>10681</v>
    <v>7</v>
    <v>0</v>
    <v>Image of Santa Rita do Passa Quatro</v>
  </rv>
  <rv s="1">
    <fb>-21.71</fb>
    <v>9</v>
  </rv>
  <rv s="4">
    <v>https://www.bing.com/search?q=santa+rita+do+passa+quatro+brazil&amp;form=skydnc</v>
    <v>Learn more on Bing</v>
  </rv>
  <rv s="1">
    <fb>-47.477777777778002</fb>
    <v>9</v>
  </rv>
  <rv s="1">
    <fb>27641</fb>
    <v>8</v>
  </rv>
  <rv s="9">
    <v>#VALUE!</v>
    <v>en-US</v>
    <v>5567b295-50d2-28ff-2c3f-05426afcf403</v>
    <v>536870912</v>
    <v>1</v>
    <v>10682</v>
    <v>72</v>
    <v>Santa Rita do Passa Quatro</v>
    <v>4</v>
    <v>5</v>
    <v>Map</v>
    <v>6</v>
    <v>64</v>
    <v>74</v>
    <v>43211</v>
    <v>3</v>
    <v>Santa Rita do Passa Quatro is a municipality in the state of São Paulo in Brazil. Elevation is 748 metres. The population is 27,600 in an area of 754 square kilometres. The municipality holds the Cerrado Pé de Gigante Area of Relevant Ecological ...</v>
    <v>43212</v>
    <v>43213</v>
    <v>43214</v>
    <v>43215</v>
    <v>Santa Rita do Passa Quatro</v>
    <v>43216</v>
    <v>6951</v>
    <v>Santa Rita do Passa Quatro</v>
    <v>mdp/vdpid/6412869601931034625</v>
  </rv>
  <rv s="0">
    <v>536870912</v>
    <v>Santa Rita d'Oeste</v>
    <v>4c065ea8-a3ee-f731-b323-1c3eb59aa915</v>
    <v>en-US</v>
    <v>Map</v>
  </rv>
  <rv s="1">
    <fb>210.1</fb>
    <v>8</v>
  </rv>
  <rv s="2">
    <v>4842</v>
    <v>6</v>
    <v>10683</v>
    <v>7</v>
    <v>0</v>
    <v>Image of Santa Rita d'Oeste</v>
  </rv>
  <rv s="4">
    <v>https://www.bing.com/search?q=santa+rita+d%27oeste+brazil&amp;form=skydnc</v>
    <v>Learn more on Bing</v>
  </rv>
  <rv s="1">
    <fb>-50.832777777777999</fb>
    <v>9</v>
  </rv>
  <rv s="1">
    <fb>2733</fb>
    <v>8</v>
  </rv>
  <rv s="12">
    <v>#VALUE!</v>
    <v>en-US</v>
    <v>4c065ea8-a3ee-f731-b323-1c3eb59aa915</v>
    <v>536870912</v>
    <v>1</v>
    <v>10684</v>
    <v>120</v>
    <v>Santa Rita d'Oeste</v>
    <v>4</v>
    <v>5</v>
    <v>Map</v>
    <v>6</v>
    <v>7</v>
    <v>74</v>
    <v>43219</v>
    <v>3</v>
    <v>Santa Rita d'Oeste is a municipality in the state of São Paulo in Brazil. The population is 2,487 in an area of 210 km². The elevation is 400 m.</v>
    <v>43220</v>
    <v>12101</v>
    <v>43221</v>
    <v>43222</v>
    <v>Santa Rita d'Oeste</v>
    <v>43223</v>
    <v>Santa Rita d'Oeste</v>
    <v>mdp/vdpid/6410516889881018369</v>
  </rv>
  <rv s="0">
    <v>536870912</v>
    <v>Santa Rosa de Viterbo</v>
    <v>f0ebbb06-6d54-bf2f-56e0-e859336b0c03</v>
    <v>en-US</v>
    <v>Map</v>
  </rv>
  <rv s="1">
    <fb>289</fb>
    <v>8</v>
  </rv>
  <rv s="1">
    <fb>-21.47278</fb>
    <v>9</v>
  </rv>
  <rv s="4">
    <v>https://www.bing.com/search?q=santa+rosa+de+viterbo+brazil&amp;form=skydnc</v>
    <v>Learn more on Bing</v>
  </rv>
  <rv s="1">
    <fb>-47.363059999999997</fb>
    <v>9</v>
  </rv>
  <rv s="1">
    <fb>26753</fb>
    <v>8</v>
  </rv>
  <rv s="24">
    <v>#VALUE!</v>
    <v>en-US</v>
    <v>f0ebbb06-6d54-bf2f-56e0-e859336b0c03</v>
    <v>536870912</v>
    <v>1</v>
    <v>10688</v>
    <v>1312</v>
    <v>Santa Rosa de Viterbo</v>
    <v>4</v>
    <v>137</v>
    <v>Map</v>
    <v>6</v>
    <v>57</v>
    <v>43226</v>
    <v>3</v>
    <v>Santa Rosa de Viterbo is a municipality in the state of São Paulo in Brazil. The population is 26,753 in an area of 289 km². The elevation is 675 m.</v>
    <v>43227</v>
    <v>43228</v>
    <v>43229</v>
    <v>Santa Rosa de Viterbo</v>
    <v>43230</v>
    <v>Santa Rosa de Viterbo</v>
    <v>mdp/vdpid/6412872998948175873</v>
  </rv>
  <rv s="0">
    <v>536870912</v>
    <v>Santa Salete</v>
    <v>ba6f14ad-58cd-01c4-c2a7-005f613a41e7</v>
    <v>en-US</v>
    <v>Map</v>
  </rv>
  <rv s="1">
    <fb>79.400000000000006</fb>
    <v>8</v>
  </rv>
  <rv s="2">
    <v>4843</v>
    <v>6</v>
    <v>10689</v>
    <v>7</v>
    <v>0</v>
    <v>Image of Santa Salete</v>
  </rv>
  <rv s="4">
    <v>https://www.bing.com/search?q=santa+salete+brazil&amp;form=skydnc</v>
    <v>Learn more on Bing</v>
  </rv>
  <rv s="1">
    <fb>1645</fb>
    <v>8</v>
  </rv>
  <rv s="12">
    <v>#VALUE!</v>
    <v>en-US</v>
    <v>ba6f14ad-58cd-01c4-c2a7-005f613a41e7</v>
    <v>536870912</v>
    <v>1</v>
    <v>10690</v>
    <v>120</v>
    <v>Santa Salete</v>
    <v>4</v>
    <v>5</v>
    <v>Map</v>
    <v>6</v>
    <v>7</v>
    <v>74</v>
    <v>43233</v>
    <v>3</v>
    <v>Santa Salete is a municipality in the state of São Paulo in Brazil. The population is 1,552 in an area of 79.3 km². The elevation is 460 m.</v>
    <v>43234</v>
    <v>16122</v>
    <v>43235</v>
    <v>12606</v>
    <v>Santa Salete</v>
    <v>43236</v>
    <v>Santa Salete</v>
    <v>mdp/vdpid/6410520700657860609</v>
  </rv>
  <rv s="0">
    <v>536870912</v>
    <v>Santana da Ponte Pensa</v>
    <v>b075cdd1-8590-6638-c80d-d7ae92f76a71</v>
    <v>en-US</v>
    <v>Map</v>
  </rv>
  <rv s="1">
    <fb>129.80000000000001</fb>
    <v>8</v>
  </rv>
  <rv s="2">
    <v>4844</v>
    <v>6</v>
    <v>10691</v>
    <v>7</v>
    <v>0</v>
    <v>Image of Santana da Ponte Pensa</v>
  </rv>
  <rv s="4">
    <v>https://www.bing.com/search?q=santana+da+ponte+pensa+brazil&amp;form=skydnc</v>
    <v>Learn more on Bing</v>
  </rv>
  <rv s="1">
    <fb>-50.796944444444001</fb>
    <v>9</v>
  </rv>
  <rv s="1">
    <fb>1670</fb>
    <v>8</v>
  </rv>
  <rv s="12">
    <v>#VALUE!</v>
    <v>en-US</v>
    <v>b075cdd1-8590-6638-c80d-d7ae92f76a71</v>
    <v>536870912</v>
    <v>1</v>
    <v>10692</v>
    <v>120</v>
    <v>Santana da Ponte Pensa</v>
    <v>4</v>
    <v>5</v>
    <v>Map</v>
    <v>6</v>
    <v>7</v>
    <v>74</v>
    <v>43239</v>
    <v>3</v>
    <v>Santana da Ponte Pensa is a municipality in the state of São Paulo in Brazil. The population is 1,467 in an area of 130 km². The elevation is 426 m.</v>
    <v>43240</v>
    <v>14316</v>
    <v>43241</v>
    <v>43242</v>
    <v>Santana da Ponte Pensa</v>
    <v>43243</v>
    <v>Santana da Ponte Pensa</v>
    <v>mdp/vdpid/6410520123722956801</v>
  </rv>
  <rv s="0">
    <v>536870912</v>
    <v>Santana de Parnaíba</v>
    <v>7871495b-7b97-642e-93f7-45f0cab3fabb</v>
    <v>en-US</v>
    <v>Map</v>
  </rv>
  <rv s="1">
    <fb>183.816</fb>
    <v>8</v>
  </rv>
  <rv s="2">
    <v>4845</v>
    <v>6</v>
    <v>10693</v>
    <v>7</v>
    <v>0</v>
    <v>Image of Santana de Parnaíba</v>
  </rv>
  <rv s="4">
    <v>https://www.bing.com/search?q=santana+de+parna%c3%adba+brazil&amp;form=skydnc</v>
    <v>Learn more on Bing</v>
  </rv>
  <rv s="1">
    <fb>-46.917777777777999</fb>
    <v>9</v>
  </rv>
  <rv s="1">
    <fb>154105</fb>
    <v>8</v>
  </rv>
  <rv s="12">
    <v>#VALUE!</v>
    <v>en-US</v>
    <v>7871495b-7b97-642e-93f7-45f0cab3fabb</v>
    <v>536870912</v>
    <v>1</v>
    <v>10694</v>
    <v>120</v>
    <v>Santana de Parnaíba</v>
    <v>4</v>
    <v>5</v>
    <v>Map</v>
    <v>6</v>
    <v>7</v>
    <v>74</v>
    <v>43246</v>
    <v>3</v>
    <v>Santana de Parnaíba is a city and municipality in the state of São Paulo in Brazil. It is part of the Metropolitan Region of São Paulo. The population is 142,301 in an area of 179.95 km². It was founded in 1625 near the Tietê River by Susana ...</v>
    <v>43247</v>
    <v>29037</v>
    <v>43248</v>
    <v>43249</v>
    <v>Santana de Parnaíba</v>
    <v>43250</v>
    <v>Santana de Parnaíba</v>
    <v>mdp/vdpid/6461088789124087809</v>
  </rv>
  <rv s="0">
    <v>536870912</v>
    <v>Santo Anastácio</v>
    <v>f0442794-a4ee-27f4-824a-614cde7e162f</v>
    <v>en-US</v>
    <v>Map</v>
  </rv>
  <rv s="1">
    <fb>552.87599999999998</fb>
    <v>8</v>
  </rv>
  <rv s="2">
    <v>4846</v>
    <v>6</v>
    <v>10695</v>
    <v>7</v>
    <v>0</v>
    <v>Image of Santo Anastácio</v>
  </rv>
  <rv s="4">
    <v>https://www.bing.com/search?q=santo+anast%c3%a1cio+brazil&amp;form=skydnc</v>
    <v>Learn more on Bing</v>
  </rv>
  <rv s="1">
    <fb>-51.651944444443998</fb>
    <v>9</v>
  </rv>
  <rv s="1">
    <fb>17963</fb>
    <v>8</v>
  </rv>
  <rv s="12">
    <v>#VALUE!</v>
    <v>en-US</v>
    <v>f0442794-a4ee-27f4-824a-614cde7e162f</v>
    <v>536870912</v>
    <v>1</v>
    <v>10696</v>
    <v>120</v>
    <v>Santo Anastácio</v>
    <v>4</v>
    <v>5</v>
    <v>Map</v>
    <v>6</v>
    <v>7</v>
    <v>74</v>
    <v>43253</v>
    <v>3</v>
    <v>Santo Anastácio is a municipality in the state of São Paulo in Brazil. The population is 20,866 in an area of 553 km². The elevation is 436 m.</v>
    <v>43254</v>
    <v>12706</v>
    <v>43255</v>
    <v>43256</v>
    <v>Santo Anastácio</v>
    <v>43257</v>
    <v>Santo Anastácio</v>
    <v>mdp/vdpid/6410816957536272385</v>
  </rv>
  <rv s="0">
    <v>536870912</v>
    <v>Santo André, São Paulo</v>
    <v>92371344-2651-3025-a92d-4d98c69b1edb</v>
    <v>en-US</v>
    <v>Map</v>
  </rv>
  <rv s="1">
    <fb>174.84</fb>
    <v>8</v>
  </rv>
  <rv s="2">
    <v>4847</v>
    <v>6</v>
    <v>10697</v>
    <v>7</v>
    <v>0</v>
    <v>Image of Santo André, São Paulo</v>
  </rv>
  <rv s="1">
    <fb>-23.653334900000001</fb>
    <v>9</v>
  </rv>
  <rv s="0">
    <v>805306368</v>
    <v>Gilvan Junior (Mayor)</v>
    <v>39887234-c799-1b38-1c89-97b834a3eacc</v>
    <v>en-US</v>
    <v>Generic</v>
  </rv>
  <rv s="3">
    <v>1261</v>
  </rv>
  <rv s="4">
    <v>https://www.bing.com/search?q=santo+andr%c3%a9+sao+paulo&amp;form=skydnc</v>
    <v>Learn more on Bing</v>
  </rv>
  <rv s="1">
    <fb>-46.527950799999999</fb>
    <v>9</v>
  </rv>
  <rv s="1">
    <fb>748919</fb>
    <v>8</v>
  </rv>
  <rv s="5">
    <v>#VALUE!</v>
    <v>en-US</v>
    <v>92371344-2651-3025-a92d-4d98c69b1edb</v>
    <v>536870912</v>
    <v>1</v>
    <v>10698</v>
    <v>2</v>
    <v>Santo André, São Paulo</v>
    <v>4</v>
    <v>5</v>
    <v>Map</v>
    <v>6</v>
    <v>7</v>
    <v>74</v>
    <v>43260</v>
    <v>3</v>
    <v>Santo André is a Brazilian municipality located in the Metropolitan Region of São Paulo. It is part of a group of municipalities known as the ABC Region. According to the most recent census in 2022, the population is estimated at 748,919 in an ...</v>
    <v>43261</v>
    <v>43262</v>
    <v>43264</v>
    <v>43265</v>
    <v>43266</v>
    <v>Santo André, São Paulo</v>
    <v>43267</v>
    <v>6951</v>
    <v>Santo André, São Paulo</v>
    <v>mdp/vdpid/6461111093291909121</v>
  </rv>
  <rv s="0">
    <v>536870912</v>
    <v>Santo Antônio da Alegria</v>
    <v>3f2b2a05-48c2-81b5-2c49-5813b0600655</v>
    <v>en-US</v>
    <v>Map</v>
  </rv>
  <rv s="1">
    <fb>310.291</fb>
    <v>8</v>
  </rv>
  <rv s="2">
    <v>4848</v>
    <v>6</v>
    <v>10699</v>
    <v>7</v>
    <v>0</v>
    <v>Image of Santo Antônio da Alegria</v>
  </rv>
  <rv s="1">
    <fb>-21.086944444444001</fb>
    <v>9</v>
  </rv>
  <rv s="0">
    <v>805306368</v>
    <v>Ricardo da Silva Sobrinho (Mayor)</v>
    <v>0e4480ba-c3d8-0cc9-db8d-b1ad14ab57d4</v>
    <v>en-US</v>
    <v>Generic</v>
  </rv>
  <rv s="3">
    <v>1262</v>
  </rv>
  <rv s="4">
    <v>https://www.bing.com/search?q=santo+ant%c3%b4nio+da+alegria+brazil&amp;form=skydnc</v>
    <v>Learn more on Bing</v>
  </rv>
  <rv s="1">
    <fb>-47.150833333332997</fb>
    <v>9</v>
  </rv>
  <rv s="1">
    <fb>6977</fb>
    <v>8</v>
  </rv>
  <rv s="5">
    <v>#VALUE!</v>
    <v>en-US</v>
    <v>3f2b2a05-48c2-81b5-2c49-5813b0600655</v>
    <v>536870912</v>
    <v>1</v>
    <v>10700</v>
    <v>2</v>
    <v>Santo Antônio da Alegria</v>
    <v>4</v>
    <v>5</v>
    <v>Map</v>
    <v>6</v>
    <v>57</v>
    <v>74</v>
    <v>43270</v>
    <v>414</v>
    <v>Santo Antônio da Alegria is a municipality in the northern part of the state of São Paulo in Brazil. The population is 6,977 in an area of 310.29 km². The elevation is 791 m. A neighboring municipality is São Sebastião do Paraíso in Minas Gerais ...</v>
    <v>43271</v>
    <v>43272</v>
    <v>43274</v>
    <v>43275</v>
    <v>43276</v>
    <v>Santo Antônio da Alegria</v>
    <v>43277</v>
    <v>6951</v>
    <v>Santo Antônio da Alegria</v>
    <v>mdp/vdpid/6412856412874997761</v>
  </rv>
  <rv s="0">
    <v>536870912</v>
    <v>Santo Antônio de Posse</v>
    <v>ade0d247-6e63-cd03-1453-1b39c3db8b14</v>
    <v>en-US</v>
    <v>Map</v>
  </rv>
  <rv s="1">
    <fb>154.113</fb>
    <v>8</v>
  </rv>
  <rv s="2">
    <v>4849</v>
    <v>6</v>
    <v>10701</v>
    <v>7</v>
    <v>0</v>
    <v>Image of Santo Antônio de Posse</v>
  </rv>
  <rv s="1">
    <fb>-22.605833333332999</fb>
    <v>9</v>
  </rv>
  <rv s="0">
    <v>805306368</v>
    <v>Maurício Dimas Comisso (Mayor)</v>
    <v>e0df83f4-017b-cb90-b593-c33a76589221</v>
    <v>en-US</v>
    <v>Generic</v>
  </rv>
  <rv s="3">
    <v>1263</v>
  </rv>
  <rv s="4">
    <v>https://www.bing.com/search?q=santo+ant%c3%b4nio+de+posse+brazil&amp;form=skydnc</v>
    <v>Learn more on Bing</v>
  </rv>
  <rv s="1">
    <fb>23244</fb>
    <v>8</v>
  </rv>
  <rv s="8">
    <v>#VALUE!</v>
    <v>en-US</v>
    <v>ade0d247-6e63-cd03-1453-1b39c3db8b14</v>
    <v>536870912</v>
    <v>1</v>
    <v>10702</v>
    <v>67</v>
    <v>Santo Antônio de Posse</v>
    <v>4</v>
    <v>5</v>
    <v>Map</v>
    <v>6</v>
    <v>7</v>
    <v>74</v>
    <v>43280</v>
    <v>3</v>
    <v>Santo Antônio de Posse is a municipality in the state of São Paulo in Brazil. It is part of the Metropolitan Region of Campinas. The population is 23,529 in an area of 154.13 km². The elevation is 695 m. Nearby cities are Jaguariuna, Campinas, ...</v>
    <v>43281</v>
    <v>43282</v>
    <v>43284</v>
    <v>43285</v>
    <v>40188</v>
    <v>Santo Antônio de Posse</v>
    <v>43286</v>
    <v>Santo Antônio de Posse</v>
    <v>mdp/vdpid/6461015126576201729</v>
  </rv>
  <rv s="0">
    <v>536870912</v>
    <v>Santo Antônio do Aracanguá</v>
    <v>0e5ce90d-6332-898f-7fca-ff4d65384e4d</v>
    <v>en-US</v>
    <v>Map</v>
  </rv>
  <rv s="1">
    <fb>1306.0820000000001</fb>
    <v>8</v>
  </rv>
  <rv s="2">
    <v>4850</v>
    <v>6</v>
    <v>10703</v>
    <v>7</v>
    <v>0</v>
    <v>Image of Santo Antônio do Aracanguá</v>
  </rv>
  <rv s="1">
    <fb>-20.936944444443998</fb>
    <v>9</v>
  </rv>
  <rv s="4">
    <v>https://www.bing.com/search?q=santo+ant%c3%b4nio+do+aracangu%c3%a1+brazil&amp;form=skydnc</v>
    <v>Learn more on Bing</v>
  </rv>
  <rv s="1">
    <fb>-50.495833333333003</fb>
    <v>9</v>
  </rv>
  <rv s="1">
    <fb>8481</fb>
    <v>8</v>
  </rv>
  <rv s="9">
    <v>#VALUE!</v>
    <v>en-US</v>
    <v>0e5ce90d-6332-898f-7fca-ff4d65384e4d</v>
    <v>536870912</v>
    <v>1</v>
    <v>10704</v>
    <v>72</v>
    <v>Santo Antônio do Aracanguá</v>
    <v>4</v>
    <v>5</v>
    <v>Map</v>
    <v>6</v>
    <v>57</v>
    <v>74</v>
    <v>43289</v>
    <v>3</v>
    <v>Santo Antônio do Aracanguá is a municipality in the northwestern part of the state of São Paulo, Brazil. The population is 8,481 in an area of 1308.19 km². The elevation is 385 m. The municipality was founded in 1993.</v>
    <v>43290</v>
    <v>43291</v>
    <v>43292</v>
    <v>43293</v>
    <v>Santo Antônio do Aracanguá</v>
    <v>43294</v>
    <v>6951</v>
    <v>Santo Antônio do Aracanguá</v>
    <v>mdp/vdpid/6412098203306426369</v>
  </rv>
  <rv s="0">
    <v>536870912</v>
    <v>Santo Antônio do Jardim</v>
    <v>86d1a47f-13d2-1e7a-bea6-1580d1ba4575</v>
    <v>en-US</v>
    <v>Map</v>
  </rv>
  <rv s="1">
    <fb>109.956</fb>
    <v>8</v>
  </rv>
  <rv s="2">
    <v>4851</v>
    <v>6</v>
    <v>10705</v>
    <v>7</v>
    <v>0</v>
    <v>Image of Santo Antônio do Jardim</v>
  </rv>
  <rv s="4">
    <v>https://www.bing.com/search?q=santo+ant%c3%b4nio+do+jardim+brazil&amp;form=skydnc</v>
    <v>Learn more on Bing</v>
  </rv>
  <rv s="1">
    <fb>5940</fb>
    <v>8</v>
  </rv>
  <rv s="9">
    <v>#VALUE!</v>
    <v>en-US</v>
    <v>86d1a47f-13d2-1e7a-bea6-1580d1ba4575</v>
    <v>536870912</v>
    <v>1</v>
    <v>10706</v>
    <v>72</v>
    <v>Santo Antônio do Jardim</v>
    <v>4</v>
    <v>5</v>
    <v>Map</v>
    <v>6</v>
    <v>57</v>
    <v>74</v>
    <v>43297</v>
    <v>3</v>
    <v>Santo Antônio do Jardim is a municipality in the eastern part of the state of São Paulo in Brazil. The population is 5,940 in an area of 109.96 km². The elevation is 850 m. Santo Antônio do Jardim is located north of the state capital named São ...</v>
    <v>43298</v>
    <v>17353</v>
    <v>43299</v>
    <v>41849</v>
    <v>Santo Antônio do Jardim</v>
    <v>43300</v>
    <v>6951</v>
    <v>Santo Antônio do Jardim</v>
    <v>mdp/vdpid/6412964720189374465</v>
  </rv>
  <rv s="0">
    <v>536870912</v>
    <v>Santo Antônio do Pinhal</v>
    <v>190fbc7a-548e-a88e-3e3f-be271455dc00</v>
    <v>en-US</v>
    <v>Map</v>
  </rv>
  <rv s="1">
    <fb>132.886</fb>
    <v>8</v>
  </rv>
  <rv s="2">
    <v>4852</v>
    <v>6</v>
    <v>10707</v>
    <v>7</v>
    <v>0</v>
    <v>Image of Santo Antônio do Pinhal</v>
  </rv>
  <rv s="4">
    <v>https://www.bing.com/search?q=santo+ant%c3%b4nio+do+pinhal+brazil&amp;form=skydnc</v>
    <v>Learn more on Bing</v>
  </rv>
  <rv s="1">
    <fb>-45.662777777777997</fb>
    <v>9</v>
  </rv>
  <rv s="1">
    <fb>7133</fb>
    <v>8</v>
  </rv>
  <rv s="12">
    <v>#VALUE!</v>
    <v>en-US</v>
    <v>190fbc7a-548e-a88e-3e3f-be271455dc00</v>
    <v>536870912</v>
    <v>1</v>
    <v>10708</v>
    <v>120</v>
    <v>Santo Antônio do Pinhal</v>
    <v>4</v>
    <v>5</v>
    <v>Map</v>
    <v>6</v>
    <v>7</v>
    <v>74</v>
    <v>43303</v>
    <v>3</v>
    <v>Santo Antônio do Pinhal is a municipality in the state of São Paulo in Brazil. It is part of the Metropolitan Region of Vale do Paraíba e Litoral Norte. The population is 6,827 in an area of 133.01 km². The elevation is 1,080 m. It is situated ...</v>
    <v>43304</v>
    <v>29894</v>
    <v>43305</v>
    <v>43306</v>
    <v>Santo Antônio do Pinhal</v>
    <v>43307</v>
    <v>Santo Antônio do Pinhal</v>
    <v>mdp/vdpid/6461158373801852929</v>
  </rv>
  <rv s="0">
    <v>536870912</v>
    <v>Santo Expedito</v>
    <v>de02b3ab-b894-bad4-47d6-a18e4d7c67de</v>
    <v>en-US</v>
    <v>Map</v>
  </rv>
  <rv s="1">
    <fb>93.912999999999997</fb>
    <v>8</v>
  </rv>
  <rv s="2">
    <v>4853</v>
    <v>6</v>
    <v>10709</v>
    <v>7</v>
    <v>0</v>
    <v>Image of Santo Expedito</v>
  </rv>
  <rv s="1">
    <fb>-21.850833333333</fb>
    <v>9</v>
  </rv>
  <rv s="4">
    <v>https://www.bing.com/search?q=santo+expedito+brazil&amp;form=skydnc</v>
    <v>Learn more on Bing</v>
  </rv>
  <rv s="1">
    <fb>-51.391944444444</fb>
    <v>9</v>
  </rv>
  <rv s="1">
    <fb>3135</fb>
    <v>8</v>
  </rv>
  <rv s="9">
    <v>#VALUE!</v>
    <v>en-US</v>
    <v>de02b3ab-b894-bad4-47d6-a18e4d7c67de</v>
    <v>536870912</v>
    <v>1</v>
    <v>10710</v>
    <v>72</v>
    <v>Santo Expedito</v>
    <v>4</v>
    <v>5</v>
    <v>Map</v>
    <v>6</v>
    <v>57</v>
    <v>74</v>
    <v>43310</v>
    <v>414</v>
    <v>Santo Expedito is a municipality in the state of São Paulo in Brazil. The population is 3,135 in an area of 94.5 km². The elevation is 416 m. In telecommunications, the city was served by Telecomunicações de São Paulo. In July 1998, this company ...</v>
    <v>43311</v>
    <v>43312</v>
    <v>43313</v>
    <v>43314</v>
    <v>Santo Expedito</v>
    <v>43315</v>
    <v>6951</v>
    <v>Santo Expedito</v>
    <v>mdp/vdpid/6410815587307487233</v>
  </rv>
  <rv s="0">
    <v>536870912</v>
    <v>Santópolis do Aguapeí</v>
    <v>0d6c7274-34d2-28c8-b4a5-d737e3a0c0ba</v>
    <v>en-US</v>
    <v>Map</v>
  </rv>
  <rv s="1">
    <fb>127.545</fb>
    <v>8</v>
  </rv>
  <rv s="2">
    <v>4854</v>
    <v>6</v>
    <v>10711</v>
    <v>7</v>
    <v>0</v>
    <v>Image of Santópolis do Aguapeí</v>
  </rv>
  <rv s="1">
    <fb>-21.637777777777998</fb>
    <v>9</v>
  </rv>
  <rv s="4">
    <v>https://www.bing.com/search?q=sant%c3%b3polis+do+aguape%c3%ad+brazil&amp;form=skydnc</v>
    <v>Learn more on Bing</v>
  </rv>
  <rv s="1">
    <fb>-50.5</fb>
    <v>9</v>
  </rv>
  <rv s="1">
    <fb>3899</fb>
    <v>8</v>
  </rv>
  <rv s="12">
    <v>#VALUE!</v>
    <v>en-US</v>
    <v>0d6c7274-34d2-28c8-b4a5-d737e3a0c0ba</v>
    <v>536870912</v>
    <v>1</v>
    <v>10712</v>
    <v>120</v>
    <v>Santópolis do Aguapeí</v>
    <v>4</v>
    <v>5</v>
    <v>Map</v>
    <v>6</v>
    <v>7</v>
    <v>74</v>
    <v>43318</v>
    <v>3</v>
    <v>Santópolis do Aguapeí is a municipality in the state of São Paulo in Brazil. The population is 4,817 in an area of 128 km². The elevation is 429 m.</v>
    <v>43319</v>
    <v>43320</v>
    <v>43321</v>
    <v>43322</v>
    <v>Santópolis do Aguapeí</v>
    <v>43323</v>
    <v>Santópolis do Aguapeí</v>
    <v>mdp/vdpid/6412304039748304897</v>
  </rv>
  <rv s="0">
    <v>536870912</v>
    <v>Santos, São Paulo</v>
    <v>a0d11035-b55b-d88b-bf5c-415835b17f24</v>
    <v>en-US</v>
    <v>Map</v>
  </rv>
  <rv s="1">
    <fb>280.3</fb>
    <v>8</v>
  </rv>
  <rv s="2">
    <v>4855</v>
    <v>6</v>
    <v>10713</v>
    <v>7</v>
    <v>0</v>
    <v>Image of Santos, São Paulo</v>
  </rv>
  <rv s="1">
    <fb>-23.960833333332999</fb>
    <v>9</v>
  </rv>
  <rv s="0">
    <v>805306368</v>
    <v>Rogério Santos (Mayor)</v>
    <v>1f18f2d5-e6ab-c8d4-2b22-b213e03282de</v>
    <v>en-US</v>
    <v>Generic</v>
  </rv>
  <rv s="3">
    <v>1264</v>
  </rv>
  <rv s="4">
    <v>https://www.bing.com/search?q=santos+sao+paulo&amp;form=skydnc</v>
    <v>Learn more on Bing</v>
  </rv>
  <rv s="1">
    <fb>-46.333888888889</fb>
    <v>9</v>
  </rv>
  <rv s="1">
    <fb>433991</fb>
    <v>8</v>
  </rv>
  <rv s="5">
    <v>#VALUE!</v>
    <v>en-US</v>
    <v>a0d11035-b55b-d88b-bf5c-415835b17f24</v>
    <v>536870912</v>
    <v>1</v>
    <v>10714</v>
    <v>2</v>
    <v>Santos, São Paulo</v>
    <v>4</v>
    <v>5</v>
    <v>Map</v>
    <v>6</v>
    <v>64</v>
    <v>74</v>
    <v>43326</v>
    <v>3</v>
    <v>Santos, officially Municipality of Estância Balneária de Santos, is a city and municipality in the Brazilian state of São Paulo, founded in 1546 by the Portuguese nobleman Brás Cubas. It is located mostly on the island of São Vicente, which ...</v>
    <v>43327</v>
    <v>43328</v>
    <v>43330</v>
    <v>43331</v>
    <v>43332</v>
    <v>Santos, São Paulo</v>
    <v>43333</v>
    <v>185</v>
    <v>Santos, São Paulo</v>
    <v>mdp/vdpid/6461398856000077825</v>
  </rv>
  <rv s="0">
    <v>536870912</v>
    <v>São Bento do Sapucaí</v>
    <v>8fd016dd-0d0e-290d-af5b-260341c291fc</v>
    <v>en-US</v>
    <v>Map</v>
  </rv>
  <rv s="1">
    <fb>252.2</fb>
    <v>8</v>
  </rv>
  <rv s="2">
    <v>4856</v>
    <v>6</v>
    <v>10715</v>
    <v>7</v>
    <v>0</v>
    <v>Image of São Bento do Sapucaí</v>
  </rv>
  <rv s="1">
    <fb>-22.688888888889</fb>
    <v>9</v>
  </rv>
  <rv s="4">
    <v>https://www.bing.com/search?q=s%c3%a3o+bento+do+sapuca%c3%ad+brazil&amp;form=skydnc</v>
    <v>Learn more on Bing</v>
  </rv>
  <rv s="1">
    <fb>-45.730833333333003</fb>
    <v>9</v>
  </rv>
  <rv s="1">
    <fb>10907</fb>
    <v>8</v>
  </rv>
  <rv s="9">
    <v>#VALUE!</v>
    <v>en-US</v>
    <v>8fd016dd-0d0e-290d-af5b-260341c291fc</v>
    <v>536870912</v>
    <v>1</v>
    <v>10716</v>
    <v>72</v>
    <v>São Bento do Sapucaí</v>
    <v>4</v>
    <v>5</v>
    <v>Map</v>
    <v>6</v>
    <v>64</v>
    <v>74</v>
    <v>43336</v>
    <v>3</v>
    <v>São Bento do Sapucaí is a Brazilian municipality in São Paulo state. Once known as a religious and traditional town, the municipality of São Bento do Sapucaí, now with its population reaching 10,000 inhabitants, is known for its mild weather, ...</v>
    <v>43337</v>
    <v>43338</v>
    <v>43339</v>
    <v>43340</v>
    <v>São Bento do Sapucaí</v>
    <v>43341</v>
    <v>6951</v>
    <v>São Bento do Sapucaí</v>
    <v>mdp/vdpid/6461133461582249985</v>
  </rv>
  <rv s="0">
    <v>536870912</v>
    <v>São Bernardo do Campo</v>
    <v>8bd6adcb-ef6b-b72c-bb22-9e034ebf884b</v>
    <v>en-US</v>
    <v>Map</v>
  </rv>
  <rv s="1">
    <fb>406.18</fb>
    <v>8</v>
  </rv>
  <rv s="2">
    <v>4857</v>
    <v>6</v>
    <v>10717</v>
    <v>7</v>
    <v>0</v>
    <v>Image of São Bernardo do Campo</v>
  </rv>
  <rv s="1">
    <fb>-23.693888888888999</fb>
    <v>9</v>
  </rv>
  <rv s="0">
    <v>805306368</v>
    <v>Orlando Morando (Mayor)</v>
    <v>7654f4c0-46e2-59e5-780f-87908f11c82b</v>
    <v>en-US</v>
    <v>Generic</v>
  </rv>
  <rv s="3">
    <v>1265</v>
  </rv>
  <rv s="4">
    <v>https://www.bing.com/search?q=s%c3%a3o+bernardo+do+campo+brazil&amp;form=skydnc</v>
    <v>Learn more on Bing</v>
  </rv>
  <rv s="1">
    <fb>-46.564999999999998</fb>
    <v>9</v>
  </rv>
  <rv s="1">
    <fb>810729</fb>
    <v>8</v>
  </rv>
  <rv s="8">
    <v>#VALUE!</v>
    <v>en-US</v>
    <v>8bd6adcb-ef6b-b72c-bb22-9e034ebf884b</v>
    <v>536870912</v>
    <v>1</v>
    <v>10718</v>
    <v>67</v>
    <v>São Bernardo do Campo</v>
    <v>4</v>
    <v>5</v>
    <v>Map</v>
    <v>6</v>
    <v>7</v>
    <v>74</v>
    <v>43344</v>
    <v>3</v>
    <v>São Bernardo do Campo is a Brazilian municipality in the state of São Paulo. It is part of the Metropolitan Region of São Paulo. The population is 844,483 in an area of 409.51 km².</v>
    <v>43345</v>
    <v>43346</v>
    <v>43348</v>
    <v>43349</v>
    <v>43350</v>
    <v>São Bernardo do Campo</v>
    <v>43351</v>
    <v>São Bernardo do Campo</v>
    <v>mdp/vdpid/6461109650149343235</v>
  </rv>
  <rv s="0">
    <v>536870912</v>
    <v>São Caetano do Sul</v>
    <v>1c013cc8-28d9-8517-5f93-89c63c4da3b9</v>
    <v>en-US</v>
    <v>Map</v>
  </rv>
  <rv s="1">
    <fb>15.331</fb>
    <v>8</v>
  </rv>
  <rv s="2">
    <v>4858</v>
    <v>6</v>
    <v>10719</v>
    <v>7</v>
    <v>0</v>
    <v>Image of São Caetano do Sul</v>
  </rv>
  <rv s="1">
    <fb>-23.622777777778001</fb>
    <v>9</v>
  </rv>
  <rv s="0">
    <v>805306368</v>
    <v>Anacleto Campanella Jr (Mayor)</v>
    <v>d26fa2c9-7139-75e4-d47a-9b4a55e9a6fe</v>
    <v>en-US</v>
    <v>Generic</v>
  </rv>
  <rv s="3">
    <v>1266</v>
  </rv>
  <rv s="4">
    <v>https://www.bing.com/search?q=s%c3%a3o+caetano+do+sul+brazil&amp;form=skydnc</v>
    <v>Learn more on Bing</v>
  </rv>
  <rv s="1">
    <fb>-46.550833333333003</fb>
    <v>9</v>
  </rv>
  <rv s="1">
    <fb>165655</fb>
    <v>8</v>
  </rv>
  <rv s="8">
    <v>#VALUE!</v>
    <v>en-US</v>
    <v>1c013cc8-28d9-8517-5f93-89c63c4da3b9</v>
    <v>536870912</v>
    <v>1</v>
    <v>10720</v>
    <v>67</v>
    <v>São Caetano do Sul</v>
    <v>4</v>
    <v>5</v>
    <v>Map</v>
    <v>6</v>
    <v>7</v>
    <v>74</v>
    <v>43354</v>
    <v>3</v>
    <v>São Caetano do Sul is a city in São Paulo state in Brazil. It is part of the Metropolitan Region of São Paulo. The population is 161,957 in an area of 15.33 km². It is the city with the highest per capita income in Brazil and it also has the ...</v>
    <v>43355</v>
    <v>43356</v>
    <v>43358</v>
    <v>43359</v>
    <v>43360</v>
    <v>São Caetano do Sul</v>
    <v>43361</v>
    <v>São Caetano do Sul</v>
    <v>mdp/vdpid/6461111049385934849</v>
  </rv>
  <rv s="0">
    <v>536870912</v>
    <v>São Carlos</v>
    <v>a3845bab-96b9-8e8c-1af8-012ad09dd099</v>
    <v>en-US</v>
    <v>Map</v>
  </rv>
  <rv s="1">
    <fb>1137.3320000000001</fb>
    <v>8</v>
  </rv>
  <rv s="2">
    <v>4859</v>
    <v>6</v>
    <v>10721</v>
    <v>7</v>
    <v>0</v>
    <v>Image of São Carlos</v>
  </rv>
  <rv s="1">
    <fb>-22.017777777778001</fb>
    <v>9</v>
  </rv>
  <rv s="0">
    <v>805306368</v>
    <v>Airton Garcia Ferreira (Mayor)</v>
    <v>3ed36978-8a27-a1bb-d35c-af43f1ac35a9</v>
    <v>en-US</v>
    <v>Generic</v>
  </rv>
  <rv s="3">
    <v>1267</v>
  </rv>
  <rv s="4">
    <v>https://www.bing.com/search?q=s%c3%a3o+carlos&amp;form=skydnc</v>
    <v>Learn more on Bing</v>
  </rv>
  <rv s="1">
    <fb>-47.890833333332999</fb>
    <v>9</v>
  </rv>
  <rv s="1">
    <fb>254484</fb>
    <v>8</v>
  </rv>
  <rv s="5">
    <v>#VALUE!</v>
    <v>en-US</v>
    <v>a3845bab-96b9-8e8c-1af8-012ad09dd099</v>
    <v>536870912</v>
    <v>1</v>
    <v>10722</v>
    <v>2</v>
    <v>São Carlos</v>
    <v>4</v>
    <v>5</v>
    <v>Map</v>
    <v>6</v>
    <v>57</v>
    <v>74</v>
    <v>43364</v>
    <v>3</v>
    <v>São Carlos is a Brazilian municipality in the interior of the state of São Paulo, 254 kilometers from the city of São Paulo. With a population of 254,484 inhabitants, it is the 13th largest city in the state in terms of the number of residents, ...</v>
    <v>43365</v>
    <v>43366</v>
    <v>43368</v>
    <v>43369</v>
    <v>43370</v>
    <v>São Carlos</v>
    <v>43371</v>
    <v>6951</v>
    <v>São Carlos</v>
    <v>mdp/vdpid/6412543764706885633</v>
  </rv>
  <rv s="0">
    <v>536870912</v>
    <v>São Francisco, São Paulo</v>
    <v>47b6a0b6-31a7-9309-2636-62b7630fdd3e</v>
    <v>en-US</v>
    <v>Map</v>
  </rv>
  <rv s="1">
    <fb>75.599999999999994</fb>
    <v>8</v>
  </rv>
  <rv s="2">
    <v>4860</v>
    <v>6</v>
    <v>10723</v>
    <v>7</v>
    <v>0</v>
    <v>Image of São Francisco, São Paulo</v>
  </rv>
  <rv s="1">
    <fb>-20.358888888888998</fb>
    <v>9</v>
  </rv>
  <rv s="4">
    <v>https://www.bing.com/search?q=s%c3%a3o+francisco+brazil&amp;form=skydnc</v>
    <v>Learn more on Bing</v>
  </rv>
  <rv s="1">
    <fb>-50.696944444444</fb>
    <v>9</v>
  </rv>
  <rv s="1">
    <fb>2602</fb>
    <v>8</v>
  </rv>
  <rv s="12">
    <v>#VALUE!</v>
    <v>en-US</v>
    <v>47b6a0b6-31a7-9309-2636-62b7630fdd3e</v>
    <v>536870912</v>
    <v>1</v>
    <v>10724</v>
    <v>120</v>
    <v>São Francisco, São Paulo</v>
    <v>4</v>
    <v>5</v>
    <v>Map</v>
    <v>6</v>
    <v>7</v>
    <v>74</v>
    <v>43374</v>
    <v>3</v>
    <v>São Francisco is a municipality in the state of São Paulo in Brazil. The population is 2,817 in an area of 75.6 km². The elevation is 402 m.</v>
    <v>43375</v>
    <v>43376</v>
    <v>43377</v>
    <v>43378</v>
    <v>São Francisco, São Paulo</v>
    <v>43379</v>
    <v>São Francisco, São Paulo</v>
    <v>mdp/vdpid/6410521980893659137</v>
  </rv>
  <rv s="0">
    <v>536870912</v>
    <v>São João da Boa Vista</v>
    <v>56f1afb9-9283-4ae7-454a-23f728202a0b</v>
    <v>en-US</v>
    <v>Map</v>
  </rv>
  <rv s="1">
    <fb>516.14599999999996</fb>
    <v>8</v>
  </rv>
  <rv s="2">
    <v>4861</v>
    <v>6</v>
    <v>10725</v>
    <v>7</v>
    <v>0</v>
    <v>Image of São João da Boa Vista</v>
  </rv>
  <rv s="1">
    <fb>-21.968888888889001</fb>
    <v>9</v>
  </rv>
  <rv s="0">
    <v>805306368</v>
    <v>Vanderlei Borges de Carvalho (Mayor)</v>
    <v>b3d4b2f3-49e7-1b04-ec4f-1a1e919356fb</v>
    <v>en-US</v>
    <v>Generic</v>
  </rv>
  <rv s="3">
    <v>1268</v>
  </rv>
  <rv s="4">
    <v>https://www.bing.com/search?q=s%c3%a3o+jo%c3%a3o+da+boa+vista+brazil&amp;form=skydnc</v>
    <v>Learn more on Bing</v>
  </rv>
  <rv s="1">
    <fb>-46.797777777778002</fb>
    <v>9</v>
  </rv>
  <rv s="1">
    <fb>92535</fb>
    <v>8</v>
  </rv>
  <rv s="8">
    <v>#VALUE!</v>
    <v>en-US</v>
    <v>56f1afb9-9283-4ae7-454a-23f728202a0b</v>
    <v>536870912</v>
    <v>1</v>
    <v>10726</v>
    <v>67</v>
    <v>São João da Boa Vista</v>
    <v>4</v>
    <v>5</v>
    <v>Map</v>
    <v>6</v>
    <v>7</v>
    <v>74</v>
    <v>43382</v>
    <v>3</v>
    <v>São João da Boa Vista is a municipality in the state of São Paulo, Brazil. The population in 2020 was 91,771 and the area is 516.399 square kilometres. The elevation is 767 metres.</v>
    <v>43383</v>
    <v>43384</v>
    <v>43386</v>
    <v>43387</v>
    <v>43388</v>
    <v>São João da Boa Vista</v>
    <v>43389</v>
    <v>São João da Boa Vista</v>
    <v>mdp/vdpid/6412954295649435649</v>
  </rv>
  <rv s="0">
    <v>536870912</v>
    <v>São João das Duas Pontes</v>
    <v>0ab72971-c27e-fe61-de3b-263c079b7ed0</v>
    <v>en-US</v>
    <v>Map</v>
  </rv>
  <rv s="1">
    <fb>129.30000000000001</fb>
    <v>8</v>
  </rv>
  <rv s="2">
    <v>4862</v>
    <v>6</v>
    <v>10727</v>
    <v>7</v>
    <v>0</v>
    <v>Image of São João das Duas Pontes</v>
  </rv>
  <rv s="1">
    <fb>-20.388888888888999</fb>
    <v>9</v>
  </rv>
  <rv s="4">
    <v>https://www.bing.com/search?q=s%c3%a3o+jo%c3%a3o+das+duas+pontes+brazil&amp;form=skydnc</v>
    <v>Learn more on Bing</v>
  </rv>
  <rv s="1">
    <fb>-50.377777777778</fb>
    <v>9</v>
  </rv>
  <rv s="12">
    <v>#VALUE!</v>
    <v>en-US</v>
    <v>0ab72971-c27e-fe61-de3b-263c079b7ed0</v>
    <v>536870912</v>
    <v>1</v>
    <v>10728</v>
    <v>120</v>
    <v>São João das Duas Pontes</v>
    <v>4</v>
    <v>5</v>
    <v>Map</v>
    <v>6</v>
    <v>7</v>
    <v>74</v>
    <v>43392</v>
    <v>3</v>
    <v>São João das Duas Pontes is a municipality in the state of São Paulo in Brazil. The population is 2,561 in an area of 129 km². The elevation is 427 m.</v>
    <v>43393</v>
    <v>43394</v>
    <v>43395</v>
    <v>43396</v>
    <v>São João das Duas Pontes</v>
    <v>14220</v>
    <v>São João das Duas Pontes</v>
    <v>mdp/vdpid/6412025943686119425</v>
  </rv>
  <rv s="0">
    <v>536870912</v>
    <v>São João de Iracema</v>
    <v>d59083c5-4bf6-fac7-7892-170716266885</v>
    <v>en-US</v>
    <v>Map</v>
  </rv>
  <rv s="1">
    <fb>178.6</fb>
    <v>8</v>
  </rv>
  <rv s="2">
    <v>4863</v>
    <v>6</v>
    <v>10729</v>
    <v>7</v>
    <v>0</v>
    <v>Image of São João de Iracema</v>
  </rv>
  <rv s="1">
    <fb>-20.512777777777998</fb>
    <v>9</v>
  </rv>
  <rv s="4">
    <v>https://www.bing.com/search?q=s%c3%a3o+jo%c3%a3o+de+iracema+brazil&amp;form=skydnc</v>
    <v>Learn more on Bing</v>
  </rv>
  <rv s="1">
    <fb>-50.351944444444001</fb>
    <v>9</v>
  </rv>
  <rv s="9">
    <v>#VALUE!</v>
    <v>en-US</v>
    <v>d59083c5-4bf6-fac7-7892-170716266885</v>
    <v>536870912</v>
    <v>1</v>
    <v>10730</v>
    <v>72</v>
    <v>São João de Iracema</v>
    <v>4</v>
    <v>5</v>
    <v>Map</v>
    <v>6</v>
    <v>57</v>
    <v>74</v>
    <v>43399</v>
    <v>414</v>
    <v>São João de Iracema is a municipality in the state of São Paulo in Brazil. The population is 1,932 in an area of 178 km². The elevation is 508 m. In telecommunications, the city was served by Telecomunicações de São Paulo. In July 1998, this ...</v>
    <v>43400</v>
    <v>43401</v>
    <v>43402</v>
    <v>43403</v>
    <v>São João de Iracema</v>
    <v>34094</v>
    <v>6951</v>
    <v>São João de Iracema</v>
    <v>mdp/vdpid/6412074287368241153</v>
  </rv>
  <rv s="0">
    <v>536870912</v>
    <v>São Joaquim da Barra</v>
    <v>26c3354e-6997-30ae-0aef-4b47fd42303c</v>
    <v>en-US</v>
    <v>Map</v>
  </rv>
  <rv s="1">
    <fb>412.27100000000002</fb>
    <v>8</v>
  </rv>
  <rv s="2">
    <v>4864</v>
    <v>6</v>
    <v>10731</v>
    <v>7</v>
    <v>0</v>
    <v>Image of São Joaquim da Barra</v>
  </rv>
  <rv s="1">
    <fb>-20.580833333333</fb>
    <v>9</v>
  </rv>
  <rv s="4">
    <v>https://www.bing.com/search?q=s%c3%a3o+joaquim+da+barra+brazil&amp;form=skydnc</v>
    <v>Learn more on Bing</v>
  </rv>
  <rv s="1">
    <fb>48558</fb>
    <v>8</v>
  </rv>
  <rv s="12">
    <v>#VALUE!</v>
    <v>en-US</v>
    <v>26c3354e-6997-30ae-0aef-4b47fd42303c</v>
    <v>536870912</v>
    <v>1</v>
    <v>10732</v>
    <v>120</v>
    <v>São Joaquim da Barra</v>
    <v>4</v>
    <v>5</v>
    <v>Map</v>
    <v>6</v>
    <v>7</v>
    <v>74</v>
    <v>43406</v>
    <v>3</v>
    <v>São Joaquim da Barra is a municipality in the state of São Paulo in Brazil. The population is 52,319 in an area of 411 km². The elevation is 625 m.</v>
    <v>43407</v>
    <v>43408</v>
    <v>43409</v>
    <v>20388</v>
    <v>São Joaquim da Barra</v>
    <v>43410</v>
    <v>São Joaquim da Barra</v>
    <v>mdp/vdpid/6412262264916672513</v>
  </rv>
  <rv s="0">
    <v>536870912</v>
    <v>São José da Bela Vista</v>
    <v>3eb370a3-230d-36f4-c839-0fd8ad97f427</v>
    <v>en-US</v>
    <v>Map</v>
  </rv>
  <rv s="1">
    <fb>276.964</fb>
    <v>8</v>
  </rv>
  <rv s="2">
    <v>4865</v>
    <v>6</v>
    <v>10733</v>
    <v>7</v>
    <v>0</v>
    <v>Image of São José da Bela Vista</v>
  </rv>
  <rv s="1">
    <fb>-20.592777777778</fb>
    <v>9</v>
  </rv>
  <rv s="4">
    <v>https://www.bing.com/search?q=s%c3%a3o+jos%c3%a9+da+bela+vista+brazil&amp;form=skydnc</v>
    <v>Learn more on Bing</v>
  </rv>
  <rv s="1">
    <fb>-47.64</fb>
    <v>9</v>
  </rv>
  <rv s="1">
    <fb>8960</fb>
    <v>8</v>
  </rv>
  <rv s="9">
    <v>#VALUE!</v>
    <v>en-US</v>
    <v>3eb370a3-230d-36f4-c839-0fd8ad97f427</v>
    <v>536870912</v>
    <v>1</v>
    <v>10734</v>
    <v>72</v>
    <v>São José da Bela Vista</v>
    <v>4</v>
    <v>5</v>
    <v>Map</v>
    <v>6</v>
    <v>57</v>
    <v>74</v>
    <v>43413</v>
    <v>414</v>
    <v>São José da Bela Vista is a municipality in the state of São Paulo in Brazil. The population is 8,960 in an area of 277 km². The elevation is 730 m. The municipality was created by state law in 1948. In telecommunications, the city was served by ...</v>
    <v>43414</v>
    <v>43415</v>
    <v>43416</v>
    <v>43417</v>
    <v>São José da Bela Vista</v>
    <v>43418</v>
    <v>6951</v>
    <v>São José da Bela Vista</v>
    <v>mdp/vdpid/6412637506914746369</v>
  </rv>
  <rv s="0">
    <v>536870912</v>
    <v>São José do Barreiro</v>
    <v>2c831d08-f1cc-98f2-c03e-320e54885158</v>
    <v>en-US</v>
    <v>Map</v>
  </rv>
  <rv s="1">
    <fb>570.62900000000002</fb>
    <v>8</v>
  </rv>
  <rv s="2">
    <v>4866</v>
    <v>6</v>
    <v>10735</v>
    <v>7</v>
    <v>0</v>
    <v>Image of São José do Barreiro</v>
  </rv>
  <rv s="1">
    <fb>-22.645</fb>
    <v>9</v>
  </rv>
  <rv s="4">
    <v>https://www.bing.com/search?q=s%c3%a3o+jos%c3%a9+do+barreiro+brazil&amp;form=skydnc</v>
    <v>Learn more on Bing</v>
  </rv>
  <rv s="1">
    <fb>3853</fb>
    <v>8</v>
  </rv>
  <rv s="12">
    <v>#VALUE!</v>
    <v>en-US</v>
    <v>2c831d08-f1cc-98f2-c03e-320e54885158</v>
    <v>536870912</v>
    <v>1</v>
    <v>10736</v>
    <v>120</v>
    <v>São José do Barreiro</v>
    <v>4</v>
    <v>5</v>
    <v>Map</v>
    <v>6</v>
    <v>7</v>
    <v>74</v>
    <v>43421</v>
    <v>3</v>
    <v>São José do Barreiro is a municipality in the eastern part of the state of São Paulo, Brazil. The population is 4,144 in an area of 570.69 km².</v>
    <v>43422</v>
    <v>43423</v>
    <v>43424</v>
    <v>14901</v>
    <v>São José do Barreiro</v>
    <v>43425</v>
    <v>São José do Barreiro</v>
    <v>mdp/vdpid/6557251430418219009</v>
  </rv>
  <rv s="0">
    <v>536870912</v>
    <v>São José do Rio Pardo</v>
    <v>ab23f1ca-8fb4-970d-5cf7-61a9c4372df1</v>
    <v>en-US</v>
    <v>Map</v>
  </rv>
  <rv s="1">
    <fb>419.017</fb>
    <v>8</v>
  </rv>
  <rv s="2">
    <v>4867</v>
    <v>6</v>
    <v>10737</v>
    <v>7</v>
    <v>0</v>
    <v>Image of São José do Rio Pardo</v>
  </rv>
  <rv s="4">
    <v>https://www.bing.com/search?q=s%c3%a3o+jos%c3%a9+do+rio+pardo+brazil&amp;form=skydnc</v>
    <v>Learn more on Bing</v>
  </rv>
  <rv s="1">
    <fb>-46.888888888888999</fb>
    <v>9</v>
  </rv>
  <rv s="12">
    <v>#VALUE!</v>
    <v>en-US</v>
    <v>ab23f1ca-8fb4-970d-5cf7-61a9c4372df1</v>
    <v>536870912</v>
    <v>1</v>
    <v>10738</v>
    <v>120</v>
    <v>São José do Rio Pardo</v>
    <v>4</v>
    <v>5</v>
    <v>Map</v>
    <v>6</v>
    <v>7</v>
    <v>74</v>
    <v>43428</v>
    <v>3</v>
    <v>São José do Rio Pardo is a municipality in the state of São Paulo in Brazil. The population is 55,124 in an area of 419 km². The elevation is 676 m. It was founded by Colonel Antônio Marçal Nogueira de Barros in 1870. In the same year, a chapel ...</v>
    <v>43429</v>
    <v>41128</v>
    <v>43430</v>
    <v>43431</v>
    <v>São José do Rio Pardo</v>
    <v>8459</v>
    <v>São José do Rio Pardo</v>
    <v>mdp/vdpid/6412900902310510593</v>
  </rv>
  <rv s="0">
    <v>536870912</v>
    <v>São José do Rio Preto</v>
    <v>4a18c0ef-b95a-f6ae-f3da-8971bd84e245</v>
    <v>en-US</v>
    <v>Map</v>
  </rv>
  <rv s="1">
    <fb>431.96300000000002</fb>
    <v>8</v>
  </rv>
  <rv s="2">
    <v>4868</v>
    <v>6</v>
    <v>10739</v>
    <v>7</v>
    <v>0</v>
    <v>Image of São José do Rio Preto</v>
  </rv>
  <rv s="1">
    <fb>-20.82</fb>
    <v>9</v>
  </rv>
  <rv s="0">
    <v>805306368</v>
    <v>Fábio Candido (Mayor)</v>
    <v>43fa295a-b735-ce38-d435-8dcfc1234d46</v>
    <v>en-US</v>
    <v>Generic</v>
  </rv>
  <rv s="3">
    <v>1269</v>
  </rv>
  <rv s="4">
    <v>https://www.bing.com/search?q=s%c3%a3o+jos%c3%a9+do+rio+preto+brazil&amp;form=skydnc</v>
    <v>Learn more on Bing</v>
  </rv>
  <rv s="1">
    <fb>480439</fb>
    <v>8</v>
  </rv>
  <rv s="5">
    <v>#VALUE!</v>
    <v>en-US</v>
    <v>4a18c0ef-b95a-f6ae-f3da-8971bd84e245</v>
    <v>536870912</v>
    <v>1</v>
    <v>10740</v>
    <v>2</v>
    <v>São José do Rio Preto</v>
    <v>4</v>
    <v>5</v>
    <v>Map</v>
    <v>6</v>
    <v>7</v>
    <v>74</v>
    <v>43434</v>
    <v>3</v>
    <v>São José do Rio Preto is a municipality in the state of São Paulo, Brazil. It is located in the northwestern region of the state, approximately 440 km from the city of São Paulo and 700 km from Brasília. With a population of 469,173 inhabitants ...</v>
    <v>43435</v>
    <v>43436</v>
    <v>43438</v>
    <v>43439</v>
    <v>37801</v>
    <v>São José do Rio Preto</v>
    <v>43440</v>
    <v>93</v>
    <v>São José do Rio Preto</v>
    <v>mdp/vdpid/6412134472795291649</v>
  </rv>
  <rv s="0">
    <v>536870912</v>
    <v>São Lourenço da Serra</v>
    <v>5f7c2b00-9a6c-3afb-caba-351cc75a09c0</v>
    <v>en-US</v>
    <v>Map</v>
  </rv>
  <rv s="1">
    <fb>186.709</fb>
    <v>8</v>
  </rv>
  <rv s="2">
    <v>4869</v>
    <v>6</v>
    <v>10741</v>
    <v>7</v>
    <v>0</v>
    <v>Image of São Lourenço da Serra</v>
  </rv>
  <rv s="1">
    <fb>-23.852777777778002</fb>
    <v>9</v>
  </rv>
  <rv s="4">
    <v>https://www.bing.com/search?q=s%c3%a3o+louren%c3%a7o+da+serra+brazil&amp;form=skydnc</v>
    <v>Learn more on Bing</v>
  </rv>
  <rv s="1">
    <fb>-46.942777777777998</fb>
    <v>9</v>
  </rv>
  <rv s="9">
    <v>#VALUE!</v>
    <v>en-US</v>
    <v>5f7c2b00-9a6c-3afb-caba-351cc75a09c0</v>
    <v>536870912</v>
    <v>1</v>
    <v>10742</v>
    <v>72</v>
    <v>São Lourenço da Serra</v>
    <v>4</v>
    <v>5</v>
    <v>Map</v>
    <v>6</v>
    <v>57</v>
    <v>74</v>
    <v>43443</v>
    <v>414</v>
    <v>São Lourenço da Serra is a suburban municipality in the southeastern part of the state of São Paulo in Brazil. It is part of the Metropolitan Region of São Paulo. The population is 15,978 in an area of 186.46 km². The southern part of the ...</v>
    <v>43444</v>
    <v>43445</v>
    <v>43446</v>
    <v>43447</v>
    <v>São Lourenço da Serra</v>
    <v>26978</v>
    <v>6951</v>
    <v>São Lourenço da Serra</v>
    <v>mdp/vdpid/6461106072038932481</v>
  </rv>
  <rv s="0">
    <v>536870912</v>
    <v>São Luiz do Paraitinga</v>
    <v>4673d4bb-7f1b-6ce5-5b86-3666285249d5</v>
    <v>en-US</v>
    <v>Map</v>
  </rv>
  <rv s="1">
    <fb>617.14800000000002</fb>
    <v>8</v>
  </rv>
  <rv s="2">
    <v>4870</v>
    <v>6</v>
    <v>10743</v>
    <v>7</v>
    <v>0</v>
    <v>Image of São Luiz do Paraitinga</v>
  </rv>
  <rv s="1">
    <fb>-23.221944444443999</fb>
    <v>9</v>
  </rv>
  <rv s="4">
    <v>https://www.bing.com/search?q=s%c3%a3o+luiz+do+paraitinga+brazil&amp;form=skydnc</v>
    <v>Learn more on Bing</v>
  </rv>
  <rv s="1">
    <fb>-45.31</fb>
    <v>9</v>
  </rv>
  <rv s="1">
    <fb>10337</fb>
    <v>8</v>
  </rv>
  <rv s="12">
    <v>#VALUE!</v>
    <v>en-US</v>
    <v>4673d4bb-7f1b-6ce5-5b86-3666285249d5</v>
    <v>536870912</v>
    <v>1</v>
    <v>10744</v>
    <v>120</v>
    <v>São Luiz do Paraitinga</v>
    <v>4</v>
    <v>5</v>
    <v>Map</v>
    <v>6</v>
    <v>7</v>
    <v>74</v>
    <v>43450</v>
    <v>3</v>
    <v>São Luiz do Paraitinga is a municipality in the eastern part of the state of São Paulo in Brazil. The name Paraitinga comes from the Tupi language meaning clear water. The city is a major tourist destination of the Paraíba Valley region, ...</v>
    <v>43451</v>
    <v>43452</v>
    <v>43453</v>
    <v>43454</v>
    <v>São Luiz do Paraitinga</v>
    <v>43455</v>
    <v>São Luiz do Paraitinga</v>
    <v>mdp/vdpid/6461231824839376898</v>
  </rv>
  <rv s="0">
    <v>536870912</v>
    <v>São Manuel</v>
    <v>506e63c6-7018-cb40-fe1f-63bade279cd7</v>
    <v>en-US</v>
    <v>Map</v>
  </rv>
  <rv s="1">
    <fb>651.04100000000005</fb>
    <v>8</v>
  </rv>
  <rv s="2">
    <v>4871</v>
    <v>6</v>
    <v>10745</v>
    <v>7</v>
    <v>0</v>
    <v>Image of São Manuel</v>
  </rv>
  <rv s="4">
    <v>https://www.bing.com/search?q=s%c3%a3o+manuel+brazil&amp;form=skydnc</v>
    <v>Learn more on Bing</v>
  </rv>
  <rv s="1">
    <fb>37289</fb>
    <v>8</v>
  </rv>
  <rv s="12">
    <v>#VALUE!</v>
    <v>en-US</v>
    <v>506e63c6-7018-cb40-fe1f-63bade279cd7</v>
    <v>536870912</v>
    <v>1</v>
    <v>10746</v>
    <v>120</v>
    <v>São Manuel</v>
    <v>4</v>
    <v>5</v>
    <v>Map</v>
    <v>6</v>
    <v>7</v>
    <v>74</v>
    <v>43458</v>
    <v>3</v>
    <v>São Manuel is a municipality in the state of São Paulo in Brazil. The population is 41,123 in an area of 651 km². The elevation is 709 m.</v>
    <v>43459</v>
    <v>27525</v>
    <v>43460</v>
    <v>7984</v>
    <v>São Manuel</v>
    <v>43461</v>
    <v>São Manuel</v>
    <v>mdp/vdpid/6460591398289670145</v>
  </rv>
  <rv s="0">
    <v>536870912</v>
    <v>São Miguel Arcanjo, São Paulo</v>
    <v>6d4b0d12-7826-cbe8-c935-7315632cee61</v>
    <v>en-US</v>
    <v>Map</v>
  </rv>
  <rv s="1">
    <fb>930.01199999999994</fb>
    <v>8</v>
  </rv>
  <rv s="2">
    <v>4872</v>
    <v>6</v>
    <v>10747</v>
    <v>7</v>
    <v>0</v>
    <v>Image of São Miguel Arcanjo, São Paulo</v>
  </rv>
  <rv s="1">
    <fb>-23.877777777778</fb>
    <v>9</v>
  </rv>
  <rv s="4">
    <v>https://www.bing.com/search?q=s%c3%a3o+miguel+arcanjo+brazil&amp;form=skydnc</v>
    <v>Learn more on Bing</v>
  </rv>
  <rv s="1">
    <fb>33002</fb>
    <v>8</v>
  </rv>
  <rv s="9">
    <v>#VALUE!</v>
    <v>en-US</v>
    <v>6d4b0d12-7826-cbe8-c935-7315632cee61</v>
    <v>536870912</v>
    <v>1</v>
    <v>10748</v>
    <v>72</v>
    <v>São Miguel Arcanjo, São Paulo</v>
    <v>4</v>
    <v>5</v>
    <v>Map</v>
    <v>6</v>
    <v>57</v>
    <v>74</v>
    <v>43464</v>
    <v>3</v>
    <v>São Miguel Arcanjo is a municipality in the state of São Paulo in Brazil founded on 1 April 1889. It is part of the Metropolitan Region of Sorocaba. The population is 33,002 and it has an area of 930.34 km². The economy of São Miguel Arcanjo is ...</v>
    <v>43465</v>
    <v>43466</v>
    <v>43467</v>
    <v>40811</v>
    <v>São Miguel Arcanjo, São Paulo</v>
    <v>43468</v>
    <v>6951</v>
    <v>São Miguel Arcanjo, São Paulo</v>
    <v>mdp/vdpid/6460692864442564609</v>
  </rv>
  <rv s="0">
    <v>536870912</v>
    <v>São Pedro do Turvo</v>
    <v>e2f1cf6e-74e4-9436-6481-bdc178e9daee</v>
    <v>en-US</v>
    <v>Map</v>
  </rv>
  <rv s="1">
    <fb>731.01599999999996</fb>
    <v>8</v>
  </rv>
  <rv s="2">
    <v>4873</v>
    <v>6</v>
    <v>10749</v>
    <v>7</v>
    <v>0</v>
    <v>Image of São Pedro do Turvo</v>
  </rv>
  <rv s="0">
    <v>805306368</v>
    <v>Luiz Felipe de Castro Tavares (Mayor)</v>
    <v>52feb885-42fc-90f8-fad7-3296826f2133</v>
    <v>en-US</v>
    <v>Generic</v>
  </rv>
  <rv s="3">
    <v>1270</v>
  </rv>
  <rv s="4">
    <v>https://www.bing.com/search?q=s%c3%a3o+pedro+do+turvo+brazil&amp;form=skydnc</v>
    <v>Learn more on Bing</v>
  </rv>
  <rv s="1">
    <fb>-49.74</fb>
    <v>9</v>
  </rv>
  <rv s="1">
    <fb>7696</fb>
    <v>8</v>
  </rv>
  <rv s="5">
    <v>#VALUE!</v>
    <v>en-US</v>
    <v>e2f1cf6e-74e4-9436-6481-bdc178e9daee</v>
    <v>536870912</v>
    <v>1</v>
    <v>10750</v>
    <v>2</v>
    <v>São Pedro do Turvo</v>
    <v>4</v>
    <v>5</v>
    <v>Map</v>
    <v>6</v>
    <v>57</v>
    <v>74</v>
    <v>43471</v>
    <v>414</v>
    <v>São Pedro do Turvo is a municipality in the state of São Paulo in Brazil. The population is 7,696 in an area of 731 km². The elevation is 457 m. In telecommunications, the city was served by Companhia de Telecomunicações do Estado de São Paulo ...</v>
    <v>43472</v>
    <v>29356</v>
    <v>43474</v>
    <v>43475</v>
    <v>43476</v>
    <v>São Pedro do Turvo</v>
    <v>43477</v>
    <v>6951</v>
    <v>São Pedro do Turvo</v>
    <v>mdp/vdpid/6460453206055976961</v>
  </rv>
  <rv s="0">
    <v>536870912</v>
    <v>São Roque, São Paulo</v>
    <v>5cfcf514-8d6b-f3bd-e962-f21e4d4762fb</v>
    <v>en-US</v>
    <v>Map</v>
  </rv>
  <rv s="1">
    <fb>307.553</fb>
    <v>8</v>
  </rv>
  <rv s="2">
    <v>4874</v>
    <v>6</v>
    <v>10751</v>
    <v>7</v>
    <v>0</v>
    <v>Image of São Roque, São Paulo</v>
  </rv>
  <rv s="1">
    <fb>-23.528888888889</fb>
    <v>9</v>
  </rv>
  <rv s="0">
    <v>805306368</v>
    <v>Marcos Augusto Issa Henriques de Araújo (Mayor)</v>
    <v>13eb328c-e854-6aeb-66ca-3f72bf332c66</v>
    <v>en-US</v>
    <v>Generic</v>
  </rv>
  <rv s="3">
    <v>1271</v>
  </rv>
  <rv s="4">
    <v>https://www.bing.com/search?q=s%c3%a3o+roque+brazil&amp;form=skydnc</v>
    <v>Learn more on Bing</v>
  </rv>
  <rv s="1">
    <fb>-47.134999999999998</fb>
    <v>9</v>
  </rv>
  <rv s="1">
    <fb>92060</fb>
    <v>8</v>
  </rv>
  <rv s="5">
    <v>#VALUE!</v>
    <v>en-US</v>
    <v>5cfcf514-8d6b-f3bd-e962-f21e4d4762fb</v>
    <v>536870912</v>
    <v>1</v>
    <v>10752</v>
    <v>2</v>
    <v>São Roque, São Paulo</v>
    <v>4</v>
    <v>5</v>
    <v>Map</v>
    <v>6</v>
    <v>57</v>
    <v>74</v>
    <v>43480</v>
    <v>414</v>
    <v>São Roque is a city in the state of São Paulo in Brazil. It is part of the Metropolitan Region of Sorocaba. The population is 92,060 in an area of 306.91 km². The city is at an altitude of 771 m. São Roque is connected by two main highways: ...</v>
    <v>43481</v>
    <v>43482</v>
    <v>43484</v>
    <v>43485</v>
    <v>43486</v>
    <v>São Roque, São Paulo</v>
    <v>43487</v>
    <v>6951</v>
    <v>São Roque, São Paulo</v>
    <v>mdp/vdpid/6461064468972437505</v>
  </rv>
  <rv s="0">
    <v>536870912</v>
    <v>São Sebastião, São Paulo</v>
    <v>a60b96a2-a7e7-5433-3bc8-11c5245e7995</v>
    <v>en-US</v>
    <v>Map</v>
  </rv>
  <rv s="1">
    <fb>399.67899999999997</fb>
    <v>8</v>
  </rv>
  <rv s="2">
    <v>4875</v>
    <v>6</v>
    <v>10753</v>
    <v>7</v>
    <v>0</v>
    <v>Image of São Sebastião, São Paulo</v>
  </rv>
  <rv s="1">
    <fb>-23.803999999999998</fb>
    <v>9</v>
  </rv>
  <rv s="0">
    <v>805306368</v>
    <v>Felipe Augusto (Mayor)</v>
    <v>901c6565-3b22-6934-902c-1e3e280456f9</v>
    <v>en-US</v>
    <v>Generic</v>
  </rv>
  <rv s="3">
    <v>1272</v>
  </rv>
  <rv s="4">
    <v>https://www.bing.com/search?q=s%c3%a3o+sebasti%c3%a3o+sao+paulo&amp;form=skydnc</v>
    <v>Learn more on Bing</v>
  </rv>
  <rv s="1">
    <fb>-45.405099999999997</fb>
    <v>9</v>
  </rv>
  <rv s="1">
    <fb>90328</fb>
    <v>8</v>
  </rv>
  <rv s="5">
    <v>#VALUE!</v>
    <v>en-US</v>
    <v>a60b96a2-a7e7-5433-3bc8-11c5245e7995</v>
    <v>536870912</v>
    <v>1</v>
    <v>10754</v>
    <v>2</v>
    <v>São Sebastião, São Paulo</v>
    <v>4</v>
    <v>5</v>
    <v>Map</v>
    <v>6</v>
    <v>57</v>
    <v>74</v>
    <v>43490</v>
    <v>3</v>
    <v>São Sebastião is a Brazilian municipality, located on the southeast coast of Brazil, in the state of São Paulo. The population in 2020 was 90,328, its density was 185/km² and the area is 403 km². The Tropic of Capricorn lies 25 km north. The ...</v>
    <v>43491</v>
    <v>43492</v>
    <v>43494</v>
    <v>43495</v>
    <v>43496</v>
    <v>São Sebastião, São Paulo</v>
    <v>43497</v>
    <v>6951</v>
    <v>São Sebastião, São Paulo</v>
    <v>mdp/vdpid/6461221737202712577</v>
  </rv>
  <rv s="0">
    <v>536870912</v>
    <v>São Sebastião da Grama</v>
    <v>98fc4d88-e324-010f-07f6-f7b3dc0305dc</v>
    <v>en-US</v>
    <v>Map</v>
  </rv>
  <rv s="1">
    <fb>252.18100000000001</fb>
    <v>8</v>
  </rv>
  <rv s="2">
    <v>4876</v>
    <v>6</v>
    <v>10755</v>
    <v>7</v>
    <v>0</v>
    <v>Image of São Sebastião da Grama</v>
  </rv>
  <rv s="4">
    <v>https://www.bing.com/search?q=s%c3%a3o+sebasti%c3%a3o+da+grama+brazil&amp;form=skydnc</v>
    <v>Learn more on Bing</v>
  </rv>
  <rv s="1">
    <fb>-46.820833333332999</fb>
    <v>9</v>
  </rv>
  <rv s="12">
    <v>#VALUE!</v>
    <v>en-US</v>
    <v>98fc4d88-e324-010f-07f6-f7b3dc0305dc</v>
    <v>536870912</v>
    <v>1</v>
    <v>10756</v>
    <v>120</v>
    <v>São Sebastião da Grama</v>
    <v>4</v>
    <v>5</v>
    <v>Map</v>
    <v>6</v>
    <v>7</v>
    <v>74</v>
    <v>43500</v>
    <v>3</v>
    <v>São Sebastião da Grama is a municipality in the state of São Paulo in Brazil. The population is 12,159 in an area of 252 km². The elevation is 945 m.</v>
    <v>43501</v>
    <v>12280</v>
    <v>43502</v>
    <v>43503</v>
    <v>São Sebastião da Grama</v>
    <v>4801</v>
    <v>São Sebastião da Grama</v>
    <v>mdp/vdpid/6412905481416736769</v>
  </rv>
  <rv s="0">
    <v>536870912</v>
    <v>São Simão, São Paulo</v>
    <v>4d147cc2-7d3f-ece8-f2ab-0b2b987dede2</v>
    <v>en-US</v>
    <v>Map</v>
  </rv>
  <rv s="1">
    <fb>617.96400000000006</fb>
    <v>8</v>
  </rv>
  <rv s="2">
    <v>4877</v>
    <v>6</v>
    <v>10757</v>
    <v>7</v>
    <v>0</v>
    <v>Image of São Simão, São Paulo</v>
  </rv>
  <rv s="1">
    <fb>-21.478888888888999</fb>
    <v>9</v>
  </rv>
  <rv s="4">
    <v>https://www.bing.com/search?q=s%c3%a3o+sim%c3%a3o+brazil&amp;form=skydnc</v>
    <v>Learn more on Bing</v>
  </rv>
  <rv s="1">
    <fb>-47.550833333333003</fb>
    <v>9</v>
  </rv>
  <rv s="1">
    <fb>15446</fb>
    <v>8</v>
  </rv>
  <rv s="9">
    <v>#VALUE!</v>
    <v>en-US</v>
    <v>4d147cc2-7d3f-ece8-f2ab-0b2b987dede2</v>
    <v>536870912</v>
    <v>1</v>
    <v>10758</v>
    <v>72</v>
    <v>São Simão, São Paulo</v>
    <v>4</v>
    <v>5</v>
    <v>Map</v>
    <v>6</v>
    <v>64</v>
    <v>74</v>
    <v>43506</v>
    <v>3</v>
    <v>São Simão is a municipality in the state of São Paulo in Brazil. The population is 15,385 in an area of 617 km². The elevation is 665 m. In telecommunications, the city was served by Companhia Telefônica Brasileira until 1973, when it began to ...</v>
    <v>43507</v>
    <v>43508</v>
    <v>43509</v>
    <v>43510</v>
    <v>São Simão, São Paulo</v>
    <v>43511</v>
    <v>6951</v>
    <v>São Simão, São Paulo</v>
    <v>mdp/vdpid/6412864445470474241</v>
  </rv>
  <rv s="0">
    <v>536870912</v>
    <v>São Vicente, São Paulo</v>
    <v>3866d385-1b6a-e529-b9c0-29d9e0ab3724</v>
    <v>en-US</v>
    <v>Map</v>
  </rv>
  <rv s="1">
    <fb>148</fb>
    <v>8</v>
  </rv>
  <rv s="2">
    <v>4878</v>
    <v>6</v>
    <v>10759</v>
    <v>7</v>
    <v>0</v>
    <v>Image of São Vicente, São Paulo</v>
  </rv>
  <rv s="1">
    <fb>-23.966417700000001</fb>
    <v>9</v>
  </rv>
  <rv s="0">
    <v>805306368</v>
    <v>Kayo Felype Nachtajler Amado (Mayor)</v>
    <v>42caa467-442f-ae26-b9fe-1696c1751337</v>
    <v>en-US</v>
    <v>Generic</v>
  </rv>
  <rv s="3">
    <v>1273</v>
  </rv>
  <rv s="4">
    <v>https://www.bing.com/search?q=s%c3%a3o+vicente+sao+paulo&amp;form=skydnc</v>
    <v>Learn more on Bing</v>
  </rv>
  <rv s="1">
    <fb>-46.386140099999999</fb>
    <v>9</v>
  </rv>
  <rv s="1">
    <fb>329844</fb>
    <v>8</v>
  </rv>
  <rv s="8">
    <v>#VALUE!</v>
    <v>en-US</v>
    <v>3866d385-1b6a-e529-b9c0-29d9e0ab3724</v>
    <v>536870912</v>
    <v>1</v>
    <v>10760</v>
    <v>67</v>
    <v>São Vicente, São Paulo</v>
    <v>4</v>
    <v>5</v>
    <v>Map</v>
    <v>6</v>
    <v>7</v>
    <v>74</v>
    <v>43514</v>
    <v>3</v>
    <v>São Vicente is a coastal municipality in southern São Paulo, Brazil. It is part of the Metropolitan Region of Baixada Santista. The population is 368,355 in an area of 147.89 square kilometres.</v>
    <v>43515</v>
    <v>43516</v>
    <v>43518</v>
    <v>43519</v>
    <v>43520</v>
    <v>São Vicente, São Paulo</v>
    <v>43521</v>
    <v>São Vicente, São Paulo</v>
    <v>mdp/vdpid/6461305191319732225</v>
  </rv>
  <rv s="0">
    <v>536870912</v>
    <v>Sarapuí</v>
    <v>a04991fb-69ec-fa40-a2e6-3f9f26dded97</v>
    <v>en-US</v>
    <v>Map</v>
  </rv>
  <rv s="1">
    <fb>354.46300000000002</fb>
    <v>8</v>
  </rv>
  <rv s="2">
    <v>4879</v>
    <v>6</v>
    <v>10761</v>
    <v>7</v>
    <v>0</v>
    <v>Image of Sarapuí</v>
  </rv>
  <rv s="1">
    <fb>-23.640833333332999</fb>
    <v>9</v>
  </rv>
  <rv s="4">
    <v>https://www.bing.com/search?q=sarapu%c3%ad+brazil&amp;form=skydnc</v>
    <v>Learn more on Bing</v>
  </rv>
  <rv s="1">
    <fb>-47.825000000000003</fb>
    <v>9</v>
  </rv>
  <rv s="1">
    <fb>10369</fb>
    <v>8</v>
  </rv>
  <rv s="12">
    <v>#VALUE!</v>
    <v>en-US</v>
    <v>a04991fb-69ec-fa40-a2e6-3f9f26dded97</v>
    <v>536870912</v>
    <v>1</v>
    <v>10762</v>
    <v>120</v>
    <v>Sarapuí</v>
    <v>4</v>
    <v>5</v>
    <v>Map</v>
    <v>6</v>
    <v>7</v>
    <v>74</v>
    <v>43524</v>
    <v>3</v>
    <v>Sarapuí is a municipality in the state of São Paulo in Brazil. It is part of the Metropolitan Region of Sorocaba. The population is 10,390 in an area of 352.53 km². The elevation is 590 m.</v>
    <v>43525</v>
    <v>43526</v>
    <v>43527</v>
    <v>43528</v>
    <v>Sarapuí</v>
    <v>43529</v>
    <v>Sarapuí</v>
    <v>mdp/vdpid/6460690394232389633</v>
  </rv>
  <rv s="0">
    <v>536870912</v>
    <v>Sarutaiá</v>
    <v>c5a15951-58d6-bc48-99e9-867492541d6e</v>
    <v>en-US</v>
    <v>Map</v>
  </rv>
  <rv s="1">
    <fb>141.511</fb>
    <v>8</v>
  </rv>
  <rv s="2">
    <v>4880</v>
    <v>6</v>
    <v>10763</v>
    <v>7</v>
    <v>0</v>
    <v>Image of Sarutaiá</v>
  </rv>
  <rv s="1">
    <fb>-23.272777777778</fb>
    <v>9</v>
  </rv>
  <rv s="4">
    <v>https://www.bing.com/search?q=sarutai%c3%a1+brazil&amp;form=skydnc</v>
    <v>Learn more on Bing</v>
  </rv>
  <rv s="9">
    <v>#VALUE!</v>
    <v>en-US</v>
    <v>c5a15951-58d6-bc48-99e9-867492541d6e</v>
    <v>536870912</v>
    <v>1</v>
    <v>10764</v>
    <v>72</v>
    <v>Sarutaiá</v>
    <v>4</v>
    <v>5</v>
    <v>Map</v>
    <v>6</v>
    <v>57</v>
    <v>74</v>
    <v>43532</v>
    <v>414</v>
    <v>Sarutaiá is a municipality in the state of São Paulo in Brazil. The population is 3,630 in an area of 142 km². The elevation is 756 m. In telecommunications, the city was served by Companhia Telefônica Brasileira until 1973, when it began to be ...</v>
    <v>43533</v>
    <v>43534</v>
    <v>43535</v>
    <v>7642</v>
    <v>Sarutaiá</v>
    <v>14752</v>
    <v>6951</v>
    <v>Sarutaiá</v>
    <v>mdp/vdpid/6460528940036390913</v>
  </rv>
  <rv s="0">
    <v>536870912</v>
    <v>Sebastianópolis do Sul</v>
    <v>ca79ddb5-28a6-d1c7-518d-150967f35c81</v>
    <v>en-US</v>
    <v>Map</v>
  </rv>
  <rv s="1">
    <fb>162.9</fb>
    <v>8</v>
  </rv>
  <rv s="2">
    <v>4881</v>
    <v>6</v>
    <v>10765</v>
    <v>7</v>
    <v>0</v>
    <v>Image of Sebastianópolis do Sul</v>
  </rv>
  <rv s="1">
    <fb>-20.655000000000001</fb>
    <v>9</v>
  </rv>
  <rv s="4">
    <v>https://www.bing.com/search?q=sebastian%c3%b3polis+do+sul+brazil&amp;form=skydnc</v>
    <v>Learn more on Bing</v>
  </rv>
  <rv s="1">
    <fb>-49.920833333333</fb>
    <v>9</v>
  </rv>
  <rv s="1">
    <fb>3554</fb>
    <v>8</v>
  </rv>
  <rv s="9">
    <v>#VALUE!</v>
    <v>en-US</v>
    <v>ca79ddb5-28a6-d1c7-518d-150967f35c81</v>
    <v>536870912</v>
    <v>1</v>
    <v>10766</v>
    <v>72</v>
    <v>Sebastianópolis do Sul</v>
    <v>4</v>
    <v>5</v>
    <v>Map</v>
    <v>6</v>
    <v>57</v>
    <v>74</v>
    <v>43538</v>
    <v>414</v>
    <v>Sebastianópolis do Sul is a municipality in the state of São Paulo in Brazil. The population is 3,554 in an area of 168 km². The elevation is 468 m. In telecommunications, the city was served by Companhia de Telecomunicações do Estado de São ...</v>
    <v>43539</v>
    <v>43540</v>
    <v>43541</v>
    <v>43542</v>
    <v>Sebastianópolis do Sul</v>
    <v>43543</v>
    <v>6951</v>
    <v>Sebastianópolis do Sul</v>
    <v>mdp/vdpid/6412087580526903297</v>
  </rv>
  <rv s="0">
    <v>536870912</v>
    <v>Serra Azul</v>
    <v>b8b92f0a-941d-63d0-e749-dd9288b3c740</v>
    <v>en-US</v>
    <v>Map</v>
  </rv>
  <rv s="1">
    <fb>282.846</fb>
    <v>8</v>
  </rv>
  <rv s="2">
    <v>4882</v>
    <v>6</v>
    <v>10767</v>
    <v>7</v>
    <v>0</v>
    <v>Image of Serra Azul</v>
  </rv>
  <rv s="1">
    <fb>-21.310833333333001</fb>
    <v>9</v>
  </rv>
  <rv s="4">
    <v>https://www.bing.com/search?q=serra+azul+brazil&amp;form=skydnc</v>
    <v>Learn more on Bing</v>
  </rv>
  <rv s="1">
    <fb>-47.565833333333003</fb>
    <v>9</v>
  </rv>
  <rv s="1">
    <fb>12746</fb>
    <v>8</v>
  </rv>
  <rv s="12">
    <v>#VALUE!</v>
    <v>en-US</v>
    <v>b8b92f0a-941d-63d0-e749-dd9288b3c740</v>
    <v>536870912</v>
    <v>1</v>
    <v>10768</v>
    <v>120</v>
    <v>Serra Azul</v>
    <v>4</v>
    <v>5</v>
    <v>Map</v>
    <v>6</v>
    <v>7</v>
    <v>74</v>
    <v>43546</v>
    <v>3</v>
    <v>Serra Azul is a municipality in the state of São Paulo in Brazil. The population is 14,981 in an area of 283 km². The elevation is 610 m.</v>
    <v>43547</v>
    <v>43548</v>
    <v>43549</v>
    <v>43550</v>
    <v>Serra Azul</v>
    <v>43551</v>
    <v>Serra Azul</v>
    <v>mdp/vdpid/6412858714843250689</v>
  </rv>
  <rv s="0">
    <v>536870912</v>
    <v>Serra Negra</v>
    <v>120ef44e-b855-7d80-5444-45de72e20695</v>
    <v>en-US</v>
    <v>Map</v>
  </rv>
  <rv s="1">
    <fb>203.01</fb>
    <v>8</v>
  </rv>
  <rv s="2">
    <v>4883</v>
    <v>6</v>
    <v>10769</v>
    <v>7</v>
    <v>0</v>
    <v>Image of Serra Negra</v>
  </rv>
  <rv s="1">
    <fb>-22.611944444443999</fb>
    <v>9</v>
  </rv>
  <rv s="0">
    <v>805306368</v>
    <v>Antônio Luigi Ítalo Franchi (Mayor)</v>
    <v>102d583c-e2a6-ba99-8416-89566ef0208c</v>
    <v>en-US</v>
    <v>Generic</v>
  </rv>
  <rv s="3">
    <v>1274</v>
  </rv>
  <rv s="4">
    <v>https://www.bing.com/search?q=serra+negra&amp;form=skydnc</v>
    <v>Learn more on Bing</v>
  </rv>
  <rv s="1">
    <fb>-46.700833333333001</fb>
    <v>9</v>
  </rv>
  <rv s="1">
    <fb>29894</fb>
    <v>8</v>
  </rv>
  <rv s="8">
    <v>#VALUE!</v>
    <v>en-US</v>
    <v>120ef44e-b855-7d80-5444-45de72e20695</v>
    <v>536870912</v>
    <v>1</v>
    <v>10770</v>
    <v>67</v>
    <v>Serra Negra</v>
    <v>4</v>
    <v>5</v>
    <v>Map</v>
    <v>6</v>
    <v>7</v>
    <v>74</v>
    <v>43554</v>
    <v>3</v>
    <v>Serra Negra is a municipality in the state of São Paulo, Brazil. It belongs to the meso-region of Campinas. Population was 29,452 inhabitants.</v>
    <v>43555</v>
    <v>43556</v>
    <v>43558</v>
    <v>43559</v>
    <v>43560</v>
    <v>Serra Negra</v>
    <v>43561</v>
    <v>Serra Negra</v>
    <v>mdp/vdpid/6461021929317859329</v>
  </rv>
  <rv s="0">
    <v>536870912</v>
    <v>Serrana, São Paulo</v>
    <v>fd4bc489-841b-229d-ce33-6911b107596c</v>
    <v>en-US</v>
    <v>Map</v>
  </rv>
  <rv s="1">
    <fb>125.744</fb>
    <v>8</v>
  </rv>
  <rv s="2">
    <v>4884</v>
    <v>6</v>
    <v>10771</v>
    <v>7</v>
    <v>0</v>
    <v>Image of Serrana, São Paulo</v>
  </rv>
  <rv s="1">
    <fb>-21.210833333332999</fb>
    <v>9</v>
  </rv>
  <rv s="4">
    <v>https://www.bing.com/search?q=serrana+brazil&amp;form=skydnc</v>
    <v>Learn more on Bing</v>
  </rv>
  <rv s="1">
    <fb>-47.595833333332997</fb>
    <v>9</v>
  </rv>
  <rv s="1">
    <fb>45644</fb>
    <v>8</v>
  </rv>
  <rv s="9">
    <v>#VALUE!</v>
    <v>en-US</v>
    <v>fd4bc489-841b-229d-ce33-6911b107596c</v>
    <v>536870912</v>
    <v>1</v>
    <v>10772</v>
    <v>72</v>
    <v>Serrana, São Paulo</v>
    <v>4</v>
    <v>5</v>
    <v>Map</v>
    <v>6</v>
    <v>57</v>
    <v>74</v>
    <v>43564</v>
    <v>3</v>
    <v>Serrana is a municipality in the state of São Paulo in Brazil. The population is 45,644 in an area of 126 km². The elevation is 427 m. The municipality was created by state law in 1948. While other communities were struggling to deal with the ...</v>
    <v>43565</v>
    <v>43566</v>
    <v>43567</v>
    <v>43568</v>
    <v>Serrana, São Paulo</v>
    <v>43569</v>
    <v>6951</v>
    <v>Serrana, São Paulo</v>
    <v>mdp/vdpid/6412848269348569089</v>
  </rv>
  <rv s="0">
    <v>536870912</v>
    <v>Sertãozinho</v>
    <v>ab165f6b-8da4-d622-d450-bf3b5c482cd4</v>
    <v>en-US</v>
    <v>Map</v>
  </rv>
  <rv s="1">
    <fb>403.089</fb>
    <v>8</v>
  </rv>
  <rv s="2">
    <v>4885</v>
    <v>6</v>
    <v>10773</v>
    <v>7</v>
    <v>0</v>
    <v>Image of Sertãozinho</v>
  </rv>
  <rv s="4">
    <v>https://www.bing.com/search?q=sert%c3%a3ozinho+brazil&amp;form=skydnc</v>
    <v>Learn more on Bing</v>
  </rv>
  <rv s="1">
    <fb>-47.99</fb>
    <v>9</v>
  </rv>
  <rv s="1">
    <fb>126887</fb>
    <v>8</v>
  </rv>
  <rv s="9">
    <v>#VALUE!</v>
    <v>en-US</v>
    <v>ab165f6b-8da4-d622-d450-bf3b5c482cd4</v>
    <v>536870912</v>
    <v>1</v>
    <v>10774</v>
    <v>72</v>
    <v>Sertãozinho</v>
    <v>4</v>
    <v>5</v>
    <v>Map</v>
    <v>6</v>
    <v>7</v>
    <v>74</v>
    <v>43572</v>
    <v>414</v>
    <v>Sertãozinho is a Brazilian municipality in the state of São Paulo. The population in 2020 was about 127,142. Its area is 403 km². The municipality consists of Sertãozinho city and two districts: Cruz das Posses and Vila Garcia. Sertãozinho is ...</v>
    <v>43573</v>
    <v>39964</v>
    <v>43574</v>
    <v>43575</v>
    <v>Sertãozinho</v>
    <v>43576</v>
    <v>6951</v>
    <v>Sertãozinho</v>
    <v>mdp/vdpid/6412281237146173441</v>
  </rv>
  <rv s="0">
    <v>536870912</v>
    <v>Sete Barras</v>
    <v>af10bc71-4c15-cfc1-da6e-8b4a52f0644b</v>
    <v>en-US</v>
    <v>Map</v>
  </rv>
  <rv s="1">
    <fb>1052.106</fb>
    <v>8</v>
  </rv>
  <rv s="2">
    <v>4886</v>
    <v>6</v>
    <v>10775</v>
    <v>7</v>
    <v>0</v>
    <v>Image of Sete Barras</v>
  </rv>
  <rv s="1">
    <fb>-24.387777777777998</fb>
    <v>9</v>
  </rv>
  <rv s="4">
    <v>https://www.bing.com/search?q=sete+barras+brazil&amp;form=skydnc</v>
    <v>Learn more on Bing</v>
  </rv>
  <rv s="1">
    <fb>-47.925833333333003</fb>
    <v>9</v>
  </rv>
  <rv s="1">
    <fb>12730</fb>
    <v>8</v>
  </rv>
  <rv s="12">
    <v>#VALUE!</v>
    <v>en-US</v>
    <v>af10bc71-4c15-cfc1-da6e-8b4a52f0644b</v>
    <v>536870912</v>
    <v>1</v>
    <v>10776</v>
    <v>120</v>
    <v>Sete Barras</v>
    <v>4</v>
    <v>5</v>
    <v>Map</v>
    <v>6</v>
    <v>7</v>
    <v>74</v>
    <v>43579</v>
    <v>3</v>
    <v>Sete Barras is a municipality in the state of São Paulo in Brazil. The population is 12,780 in an area of 1063 km². The elevation is 30 m. The municipality contains part of the 37,644 hectares Carlos Botelho State Park, created in 1982. It ...</v>
    <v>43580</v>
    <v>43581</v>
    <v>43582</v>
    <v>43583</v>
    <v>Sete Barras</v>
    <v>43584</v>
    <v>Sete Barras</v>
    <v>mdp/vdpid/6460900983206576129</v>
  </rv>
  <rv s="0">
    <v>536870912</v>
    <v>Severínia</v>
    <v>8eda54e3-86fa-f78d-b73e-2f1fbde9d7fc</v>
    <v>en-US</v>
    <v>Map</v>
  </rv>
  <rv s="1">
    <fb>140.4</fb>
    <v>8</v>
  </rv>
  <rv s="2">
    <v>4887</v>
    <v>6</v>
    <v>10777</v>
    <v>7</v>
    <v>0</v>
    <v>Image of Severínia</v>
  </rv>
  <rv s="1">
    <fb>-20.808888888889001</fb>
    <v>9</v>
  </rv>
  <rv s="4">
    <v>https://www.bing.com/search?q=sever%c3%adnia+brazil&amp;form=skydnc</v>
    <v>Learn more on Bing</v>
  </rv>
  <rv s="1">
    <fb>-48.802777777777997</fb>
    <v>9</v>
  </rv>
  <rv s="1">
    <fb>17820</fb>
    <v>8</v>
  </rv>
  <rv s="9">
    <v>#VALUE!</v>
    <v>en-US</v>
    <v>8eda54e3-86fa-f78d-b73e-2f1fbde9d7fc</v>
    <v>536870912</v>
    <v>1</v>
    <v>10778</v>
    <v>72</v>
    <v>Severínia</v>
    <v>4</v>
    <v>5</v>
    <v>Map</v>
    <v>6</v>
    <v>64</v>
    <v>74</v>
    <v>43587</v>
    <v>3</v>
    <v>Severínia is a municipality in the state of São Paulo, Brazil. The city has a population of 17,661 inhabitants and an area of 140.4 km². Severínia belongs to the Mesoregion of São José do Rio Preto. In telecommunications, the city was served by ...</v>
    <v>43588</v>
    <v>43589</v>
    <v>43590</v>
    <v>43591</v>
    <v>Severínia</v>
    <v>43592</v>
    <v>6951</v>
    <v>Severínia</v>
    <v>mdp/vdpid/6412238521616039937</v>
  </rv>
  <rv s="0">
    <v>536870912</v>
    <v>Silveiras</v>
    <v>c3b45bd6-9c32-e174-eb49-01d53073c547</v>
    <v>en-US</v>
    <v>Map</v>
  </rv>
  <rv s="1">
    <fb>414.69799999999998</fb>
    <v>8</v>
  </rv>
  <rv s="2">
    <v>4888</v>
    <v>6</v>
    <v>10779</v>
    <v>7</v>
    <v>0</v>
    <v>Image of Silveiras</v>
  </rv>
  <rv s="1">
    <fb>-22.663888888889002</fb>
    <v>9</v>
  </rv>
  <rv s="4">
    <v>https://www.bing.com/search?q=silveiras+brazil&amp;form=skydnc</v>
    <v>Learn more on Bing</v>
  </rv>
  <rv s="1">
    <fb>6186</fb>
    <v>8</v>
  </rv>
  <rv s="12">
    <v>#VALUE!</v>
    <v>en-US</v>
    <v>c3b45bd6-9c32-e174-eb49-01d53073c547</v>
    <v>536870912</v>
    <v>1</v>
    <v>10780</v>
    <v>120</v>
    <v>Silveiras</v>
    <v>4</v>
    <v>5</v>
    <v>Map</v>
    <v>6</v>
    <v>7</v>
    <v>74</v>
    <v>43595</v>
    <v>3</v>
    <v>Silveiras is a municipality in São Paulo State, Brazil. It is part of the Metropolitan Region of Vale do Paraíba e Litoral Norte. The population is 6,339 in an area of 414.78 km². The elevation is 615 m.</v>
    <v>43596</v>
    <v>43597</v>
    <v>43598</v>
    <v>10330</v>
    <v>Silveiras</v>
    <v>43599</v>
    <v>Silveiras</v>
    <v>mdp/vdpid/6557243206277267457</v>
  </rv>
  <rv s="0">
    <v>536870912</v>
    <v>Socorro, São Paulo</v>
    <v>c757a99e-3c69-e0b4-a742-1f18e4e8c9d2</v>
    <v>en-US</v>
    <v>Map</v>
  </rv>
  <rv s="1">
    <fb>448.07400000000001</fb>
    <v>8</v>
  </rv>
  <rv s="2">
    <v>4889</v>
    <v>6</v>
    <v>10781</v>
    <v>7</v>
    <v>0</v>
    <v>Image of Socorro, São Paulo</v>
  </rv>
  <rv s="1">
    <fb>-22.590833333332998</fb>
    <v>9</v>
  </rv>
  <rv s="0">
    <v>805306368</v>
    <v>Andre Bozola (Mayor)</v>
    <v>58ff2499-3b76-6e14-4a82-b529a6b2ce1c</v>
    <v>en-US</v>
    <v>Generic</v>
  </rv>
  <rv s="3">
    <v>1275</v>
  </rv>
  <rv s="4">
    <v>https://www.bing.com/search?q=socorro+sao+paulo&amp;form=skydnc</v>
    <v>Learn more on Bing</v>
  </rv>
  <rv s="1">
    <fb>41352</fb>
    <v>8</v>
  </rv>
  <rv s="5">
    <v>#VALUE!</v>
    <v>en-US</v>
    <v>c757a99e-3c69-e0b4-a742-1f18e4e8c9d2</v>
    <v>536870912</v>
    <v>1</v>
    <v>10782</v>
    <v>2</v>
    <v>Socorro, São Paulo</v>
    <v>4</v>
    <v>5</v>
    <v>Map</v>
    <v>6</v>
    <v>57</v>
    <v>74</v>
    <v>43602</v>
    <v>3</v>
    <v>Socorro is a municipality in the state of São Paulo in Brazil. The city is located on the "do Peixe" River and in Mantiqueira Mountains, bordering the state of Minas Gerais to the north and east. Currently, the city's economy is based in the ...</v>
    <v>43603</v>
    <v>43604</v>
    <v>43606</v>
    <v>43607</v>
    <v>20276</v>
    <v>Socorro, São Paulo</v>
    <v>43608</v>
    <v>6951</v>
    <v>Socorro, São Paulo</v>
    <v>mdp/vdpid/6461023295838879746</v>
  </rv>
  <rv s="0">
    <v>536870912</v>
    <v>Sorocaba</v>
    <v>2de4ed8e-223a-526d-f901-08768ea457d9</v>
    <v>en-US</v>
    <v>Map</v>
  </rv>
  <rv s="1">
    <fb>450.38</fb>
    <v>8</v>
  </rv>
  <rv s="2">
    <v>4890</v>
    <v>6</v>
    <v>10783</v>
    <v>7</v>
    <v>0</v>
    <v>Image of Sorocaba</v>
  </rv>
  <rv s="1">
    <fb>-23.501944444444</fb>
    <v>9</v>
  </rv>
  <rv s="0">
    <v>805306368</v>
    <v>Rodrigo Maganhato (Mayor)</v>
    <v>a4e03fba-7e6f-e7eb-db6e-658802ffa9d2</v>
    <v>en-US</v>
    <v>Generic</v>
  </rv>
  <rv s="3">
    <v>1276</v>
  </rv>
  <rv s="4">
    <v>https://www.bing.com/search?q=sorocaba+brazil&amp;form=skydnc</v>
    <v>Learn more on Bing</v>
  </rv>
  <rv s="1">
    <fb>723574</fb>
    <v>8</v>
  </rv>
  <rv s="8">
    <v>#VALUE!</v>
    <v>en-US</v>
    <v>2de4ed8e-223a-526d-f901-08768ea457d9</v>
    <v>536870912</v>
    <v>1</v>
    <v>10784</v>
    <v>67</v>
    <v>Sorocaba</v>
    <v>4</v>
    <v>5</v>
    <v>Map</v>
    <v>6</v>
    <v>7</v>
    <v>74</v>
    <v>43611</v>
    <v>3</v>
    <v>Sorocaba is a municipality in the state of São Paulo, Brazil. Sorocaba is the seventh-largest city in the state of São Paulo. Outside the Greater São Paulo region, it ranks behind only Campinas. It is part of the Metropolitan Region of Sorocaba. ...</v>
    <v>43612</v>
    <v>43613</v>
    <v>43615</v>
    <v>43616</v>
    <v>8066</v>
    <v>Sorocaba</v>
    <v>43617</v>
    <v>Sorocaba</v>
    <v>mdp/vdpid/6461061374666604545</v>
  </rv>
  <rv s="0">
    <v>536870912</v>
    <v>Sud Mennucci, São Paulo</v>
    <v>65e5f47e-4b9f-4ff5-59d9-66773ca1a7d4</v>
    <v>en-US</v>
    <v>Map</v>
  </rv>
  <rv s="1">
    <fb>590.68200000000002</fb>
    <v>8</v>
  </rv>
  <rv s="2">
    <v>4891</v>
    <v>6</v>
    <v>10785</v>
    <v>7</v>
    <v>0</v>
    <v>Image of Sud Mennucci, São Paulo</v>
  </rv>
  <rv s="1">
    <fb>-20.690833333333</fb>
    <v>9</v>
  </rv>
  <rv s="4">
    <v>https://www.bing.com/search?q=sud+mennucci+brazil&amp;form=skydnc</v>
    <v>Learn more on Bing</v>
  </rv>
  <rv s="1">
    <fb>-50.923888888889003</fb>
    <v>9</v>
  </rv>
  <rv s="1">
    <fb>7738</fb>
    <v>8</v>
  </rv>
  <rv s="12">
    <v>#VALUE!</v>
    <v>en-US</v>
    <v>65e5f47e-4b9f-4ff5-59d9-66773ca1a7d4</v>
    <v>536870912</v>
    <v>1</v>
    <v>10786</v>
    <v>120</v>
    <v>Sud Mennucci, São Paulo</v>
    <v>4</v>
    <v>5</v>
    <v>Map</v>
    <v>6</v>
    <v>64</v>
    <v>74</v>
    <v>43620</v>
    <v>3</v>
    <v>Sud Mennucci is a municipality in the state of São Paulo, Brazil. The population is 7,728 in an area of 595 km². Altitude is 386 m.</v>
    <v>43621</v>
    <v>43622</v>
    <v>43623</v>
    <v>43624</v>
    <v>Sud Mennucci, São Paulo</v>
    <v>43625</v>
    <v>Sud Mennucci, São Paulo</v>
    <v>mdp/vdpid/6410571937923203073</v>
  </rv>
  <rv s="0">
    <v>536870912</v>
    <v>Sumaré</v>
    <v>e39096d8-f894-11a2-c4a8-b9055fe9eb54</v>
    <v>en-US</v>
    <v>Map</v>
  </rv>
  <rv s="1">
    <fb>153.03299999999999</fb>
    <v>8</v>
  </rv>
  <rv s="2">
    <v>4892</v>
    <v>6</v>
    <v>10787</v>
    <v>7</v>
    <v>0</v>
    <v>Image of Sumaré</v>
  </rv>
  <rv s="1">
    <fb>-22.821944444444</fb>
    <v>9</v>
  </rv>
  <rv s="0">
    <v>805306368</v>
    <v>Luiz Alfredo Dalben (Mayor)</v>
    <v>df6e18c1-e8f8-2b3b-5481-18a185cec269</v>
    <v>en-US</v>
    <v>Generic</v>
  </rv>
  <rv s="3">
    <v>1277</v>
  </rv>
  <rv s="4">
    <v>https://www.bing.com/search?q=sumar%c3%a9+brazil&amp;form=skydnc</v>
    <v>Learn more on Bing</v>
  </rv>
  <rv s="1">
    <fb>265955</fb>
    <v>8</v>
  </rv>
  <rv s="8">
    <v>#VALUE!</v>
    <v>en-US</v>
    <v>e39096d8-f894-11a2-c4a8-b9055fe9eb54</v>
    <v>536870912</v>
    <v>1</v>
    <v>10788</v>
    <v>67</v>
    <v>Sumaré</v>
    <v>4</v>
    <v>5</v>
    <v>Map</v>
    <v>6</v>
    <v>3787</v>
    <v>74</v>
    <v>43628</v>
    <v>3</v>
    <v>Sumaré is a city in the State of São Paulo, Brazil. It is part of the Metropolitan Region of Campinas. The population is 286,211 in an area of 153.47 km². The elevation is 583 m. Sumaré was founded in 1868, after being upgraded to a city. Its ...</v>
    <v>43629</v>
    <v>43630</v>
    <v>43632</v>
    <v>43633</v>
    <v>12792</v>
    <v>Sumaré</v>
    <v>43634</v>
    <v>Sumaré</v>
    <v>mdp/vdpid/6460993410986672129</v>
  </rv>
  <rv s="0">
    <v>536870912</v>
    <v>Suzanápolis</v>
    <v>4536b6a1-dad6-c7e1-5161-15ee43a9d895</v>
    <v>en-US</v>
    <v>Map</v>
  </rv>
  <rv s="1">
    <fb>327.88900000000001</fb>
    <v>8</v>
  </rv>
  <rv s="2">
    <v>4893</v>
    <v>6</v>
    <v>10789</v>
    <v>7</v>
    <v>0</v>
    <v>Image of Suzanápolis</v>
  </rv>
  <rv s="1">
    <fb>-20.500833333332999</fb>
    <v>9</v>
  </rv>
  <rv s="4">
    <v>https://www.bing.com/search?q=suzan%c3%a1polis+brazil&amp;form=skydnc</v>
    <v>Learn more on Bing</v>
  </rv>
  <rv s="1">
    <fb>-51.024999999999999</fb>
    <v>9</v>
  </rv>
  <rv s="1">
    <fb>3365</fb>
    <v>8</v>
  </rv>
  <rv s="12">
    <v>#VALUE!</v>
    <v>en-US</v>
    <v>4536b6a1-dad6-c7e1-5161-15ee43a9d895</v>
    <v>536870912</v>
    <v>1</v>
    <v>10790</v>
    <v>120</v>
    <v>Suzanápolis</v>
    <v>4</v>
    <v>5</v>
    <v>Map</v>
    <v>6</v>
    <v>7</v>
    <v>74</v>
    <v>43637</v>
    <v>3</v>
    <v>Suzanápolis is a municipality in the state of São Paulo in Brazil. The population is 4,014 in an area of 331 km². The elevation is 350 m.</v>
    <v>43638</v>
    <v>43639</v>
    <v>43640</v>
    <v>43641</v>
    <v>Suzanápolis</v>
    <v>43642</v>
    <v>Suzanápolis</v>
    <v>mdp/vdpid/6410561382856523777</v>
  </rv>
  <rv s="0">
    <v>536870912</v>
    <v>Suzano</v>
    <v>0f507206-441f-f12d-27c0-c363aae66a8f</v>
    <v>en-US</v>
    <v>Map</v>
  </rv>
  <rv s="1">
    <fb>206.23599999999999</fb>
    <v>8</v>
  </rv>
  <rv s="2">
    <v>4894</v>
    <v>6</v>
    <v>10791</v>
    <v>7</v>
    <v>0</v>
    <v>Image of Suzano</v>
  </rv>
  <rv s="1">
    <fb>-23.542777777777999</fb>
    <v>9</v>
  </rv>
  <rv s="0">
    <v>805306368</v>
    <v>Rodrigo Ashiuchi (Mayor)</v>
    <v>ed3e35cf-4b3c-f35b-813f-e10e4f2bb981</v>
    <v>en-US</v>
    <v>Generic</v>
  </rv>
  <rv s="3">
    <v>1278</v>
  </rv>
  <rv s="4">
    <v>https://www.bing.com/search?q=suzano+brazil&amp;form=skydnc</v>
    <v>Learn more on Bing</v>
  </rv>
  <rv s="1">
    <fb>307429</fb>
    <v>8</v>
  </rv>
  <rv s="5">
    <v>#VALUE!</v>
    <v>en-US</v>
    <v>0f507206-441f-f12d-27c0-c363aae66a8f</v>
    <v>536870912</v>
    <v>1</v>
    <v>10792</v>
    <v>2</v>
    <v>Suzano</v>
    <v>4</v>
    <v>5</v>
    <v>Map</v>
    <v>6</v>
    <v>7</v>
    <v>74</v>
    <v>43645</v>
    <v>3</v>
    <v>Suzano is a municipality in São Paulo state, Brazil. It is part of the Metropolitan Region of São Paulo. The population is 300,559 in an area of 206.24 km². The elevation is 749 m. Suzano's industrial growth was boosted in the past by the ...</v>
    <v>43646</v>
    <v>43647</v>
    <v>43649</v>
    <v>43650</v>
    <v>17286</v>
    <v>Suzano</v>
    <v>43651</v>
    <v>6951</v>
    <v>Suzano</v>
    <v>mdp/vdpid/6461193927121698817</v>
  </rv>
  <rv s="0">
    <v>536870912</v>
    <v>Tabapuã</v>
    <v>64a5985d-c0a8-4234-ba2a-a39543a186ca</v>
    <v>en-US</v>
    <v>Map</v>
  </rv>
  <rv s="1">
    <fb>345.6</fb>
    <v>8</v>
  </rv>
  <rv s="2">
    <v>4895</v>
    <v>6</v>
    <v>10793</v>
    <v>7</v>
    <v>0</v>
    <v>Image of Tabapuã</v>
  </rv>
  <rv s="1">
    <fb>-20.963888888888999</fb>
    <v>9</v>
  </rv>
  <rv s="0">
    <v>805306368</v>
    <v>Jamil Seron (Mayor)</v>
    <v>094fe4d9-5ef4-3623-965d-46229e0062ca</v>
    <v>en-US</v>
    <v>Generic</v>
  </rv>
  <rv s="3">
    <v>1279</v>
  </rv>
  <rv s="4">
    <v>https://www.bing.com/search?q=tabapu%c3%a3+brazil&amp;form=skydnc</v>
    <v>Learn more on Bing</v>
  </rv>
  <rv s="1">
    <fb>-49.031944444444001</fb>
    <v>9</v>
  </rv>
  <rv s="8">
    <v>#VALUE!</v>
    <v>en-US</v>
    <v>64a5985d-c0a8-4234-ba2a-a39543a186ca</v>
    <v>536870912</v>
    <v>1</v>
    <v>10794</v>
    <v>67</v>
    <v>Tabapuã</v>
    <v>4</v>
    <v>5</v>
    <v>Map</v>
    <v>6</v>
    <v>7</v>
    <v>74</v>
    <v>43654</v>
    <v>3</v>
    <v>Tabapuã is a municipality in the state of São Paulo, Brazil. The population is 12,485 in an area of 345.6 km². Tabapuã belongs to the Mesoregion of São José do Rio Preto.</v>
    <v>43655</v>
    <v>43656</v>
    <v>43658</v>
    <v>43659</v>
    <v>43660</v>
    <v>Tabapuã</v>
    <v>1147</v>
    <v>Tabapuã</v>
    <v>mdp/vdpid/6412232953274826753</v>
  </rv>
  <rv s="0">
    <v>536870912</v>
    <v>Tabatinga, São Paulo</v>
    <v>6decc172-bce8-4c85-a8e0-e4db372907a2</v>
    <v>en-US</v>
    <v>Map</v>
  </rv>
  <rv s="1">
    <fb>366.45600000000002</fb>
    <v>8</v>
  </rv>
  <rv s="2">
    <v>4896</v>
    <v>6</v>
    <v>10795</v>
    <v>7</v>
    <v>0</v>
    <v>Image of Tabatinga, São Paulo</v>
  </rv>
  <rv s="1">
    <fb>-21.716944444444</fb>
    <v>9</v>
  </rv>
  <rv s="1">
    <fb>-48.687777777778003</fb>
    <v>9</v>
  </rv>
  <rv s="1">
    <fb>16644</fb>
    <v>8</v>
  </rv>
  <rv s="9">
    <v>#VALUE!</v>
    <v>en-US</v>
    <v>6decc172-bce8-4c85-a8e0-e4db372907a2</v>
    <v>536870912</v>
    <v>1</v>
    <v>10796</v>
    <v>72</v>
    <v>Tabatinga, São Paulo</v>
    <v>4</v>
    <v>5</v>
    <v>Map</v>
    <v>6</v>
    <v>57</v>
    <v>74</v>
    <v>43663</v>
    <v>414</v>
    <v>Tabatinga is a municipality in the state of São Paulo in Brazil. The population is 16,644 in an area of 369 km². The elevation is 490 m. In telecommunications, the city was served by Companhia Telefônica Brasileira until 1973, when it began to ...</v>
    <v>43664</v>
    <v>43665</v>
    <v>1763</v>
    <v>43666</v>
    <v>Tabatinga, São Paulo</v>
    <v>43667</v>
    <v>6951</v>
    <v>Tabatinga, São Paulo</v>
    <v>mdp/vdpid/6412456298905862145</v>
  </rv>
  <rv s="0">
    <v>536870912</v>
    <v>Taboão da Serra</v>
    <v>889a1668-308f-76c4-7d63-4b8bde540d91</v>
    <v>en-US</v>
    <v>Map</v>
  </rv>
  <rv s="1">
    <fb>20.478000000000002</fb>
    <v>8</v>
  </rv>
  <rv s="2">
    <v>4897</v>
    <v>6</v>
    <v>10797</v>
    <v>7</v>
    <v>0</v>
    <v>Image of Taboão da Serra</v>
  </rv>
  <rv s="1">
    <fb>-23.601944444444001</fb>
    <v>9</v>
  </rv>
  <rv s="4">
    <v>https://www.bing.com/search?q=tabo%c3%a3o+da+serra+brazil&amp;form=skydnc</v>
    <v>Learn more on Bing</v>
  </rv>
  <rv s="1">
    <fb>-46.752777777778</fb>
    <v>9</v>
  </rv>
  <rv s="1">
    <fb>273542</fb>
    <v>8</v>
  </rv>
  <rv s="12">
    <v>#VALUE!</v>
    <v>en-US</v>
    <v>889a1668-308f-76c4-7d63-4b8bde540d91</v>
    <v>536870912</v>
    <v>1</v>
    <v>10798</v>
    <v>120</v>
    <v>Taboão da Serra</v>
    <v>4</v>
    <v>5</v>
    <v>Map</v>
    <v>6</v>
    <v>7</v>
    <v>74</v>
    <v>43670</v>
    <v>3</v>
    <v>Taboão da Serra is a municipality in the state of São Paulo in Brazil. It is part of the Metropolitan Region of São Paulo. The population is 293,652 in an area of 20.39 km². It is the second smallest city in area in the São Paulo Metropolitan Area.</v>
    <v>43671</v>
    <v>43672</v>
    <v>43673</v>
    <v>43674</v>
    <v>Taboão da Serra</v>
    <v>43675</v>
    <v>Taboão da Serra</v>
    <v>mdp/vdpid/6461103018568843266</v>
  </rv>
  <rv s="0">
    <v>536870912</v>
    <v>Taciba</v>
    <v>883745eb-b1df-fc76-17e3-533d01a74648</v>
    <v>en-US</v>
    <v>Map</v>
  </rv>
  <rv s="1">
    <fb>608.30999999999995</fb>
    <v>8</v>
  </rv>
  <rv s="2">
    <v>4898</v>
    <v>6</v>
    <v>10799</v>
    <v>7</v>
    <v>0</v>
    <v>Image of Taciba</v>
  </rv>
  <rv s="0">
    <v>805306368</v>
    <v>Alair Antônio Batista (Mayor)</v>
    <v>e746128e-5c41-124a-d8dd-cbbf2885d50b</v>
    <v>en-US</v>
    <v>Generic</v>
  </rv>
  <rv s="0">
    <v>805306368</v>
    <v>Edson Roberto Batista (Deputy mayor)</v>
    <v>752c5da5-10bd-1479-acde-e8f9228211a7</v>
    <v>en-US</v>
    <v>Generic</v>
  </rv>
  <rv s="3">
    <v>1280</v>
  </rv>
  <rv s="4">
    <v>https://www.bing.com/search?q=taciba+brazil&amp;form=skydnc</v>
    <v>Learn more on Bing</v>
  </rv>
  <rv s="1">
    <fb>-51.284999999999997</fb>
    <v>9</v>
  </rv>
  <rv s="1">
    <fb>6260</fb>
    <v>8</v>
  </rv>
  <rv s="8">
    <v>#VALUE!</v>
    <v>en-US</v>
    <v>883745eb-b1df-fc76-17e3-533d01a74648</v>
    <v>536870912</v>
    <v>1</v>
    <v>10800</v>
    <v>67</v>
    <v>Taciba</v>
    <v>4</v>
    <v>5</v>
    <v>Map</v>
    <v>6</v>
    <v>7</v>
    <v>74</v>
    <v>43678</v>
    <v>3</v>
    <v>Taciba is a municipality in the state of São Paulo in Brazil. The population is 6,329 in an area of 607 km². The elevation is 416 m.</v>
    <v>43679</v>
    <v>15867</v>
    <v>43682</v>
    <v>43683</v>
    <v>43684</v>
    <v>Taciba</v>
    <v>43685</v>
    <v>Taciba</v>
    <v>mdp/vdpid/6410861212812181505</v>
  </rv>
  <rv s="0">
    <v>536870912</v>
    <v>Taguaí</v>
    <v>928060f8-0dbf-5f8c-ff78-efb22295e138</v>
    <v>en-US</v>
    <v>Map</v>
  </rv>
  <rv s="1">
    <fb>145.80000000000001</fb>
    <v>8</v>
  </rv>
  <rv s="2">
    <v>4899</v>
    <v>6</v>
    <v>10801</v>
    <v>7</v>
    <v>0</v>
    <v>Image of Taguaí</v>
  </rv>
  <rv s="1">
    <fb>-23.451944444443999</fb>
    <v>9</v>
  </rv>
  <rv s="4">
    <v>https://www.bing.com/search?q=tagua%c3%ad+brazil&amp;form=skydnc</v>
    <v>Learn more on Bing</v>
  </rv>
  <rv s="1">
    <fb>14141</fb>
    <v>8</v>
  </rv>
  <rv s="9">
    <v>#VALUE!</v>
    <v>en-US</v>
    <v>928060f8-0dbf-5f8c-ff78-efb22295e138</v>
    <v>536870912</v>
    <v>1</v>
    <v>10802</v>
    <v>72</v>
    <v>Taguaí</v>
    <v>4</v>
    <v>5</v>
    <v>Map</v>
    <v>6</v>
    <v>57</v>
    <v>74</v>
    <v>43688</v>
    <v>414</v>
    <v>Taguaí is a municipality in the state of São Paulo in Brazil. The population is 14,141 in an area of 145 km². The elevation is 575 m. In telecommunications, the city was served by Companhia de Telecomunicações do Estado de São Paulo until 1973, ...</v>
    <v>43689</v>
    <v>43690</v>
    <v>43691</v>
    <v>41013</v>
    <v>Taguaí</v>
    <v>43692</v>
    <v>6951</v>
    <v>Taguaí</v>
    <v>mdp/vdpid/6460533510049366017</v>
  </rv>
  <rv s="0">
    <v>536870912</v>
    <v>Taiaçu</v>
    <v>69f202eb-617c-b023-39f1-2133b392fb96</v>
    <v>en-US</v>
    <v>Map</v>
  </rv>
  <rv s="1">
    <fb>106.932</fb>
    <v>8</v>
  </rv>
  <rv s="2">
    <v>4900</v>
    <v>6</v>
    <v>10803</v>
    <v>7</v>
    <v>0</v>
    <v>Image of Taiaçu</v>
  </rv>
  <rv s="1">
    <fb>-21.143888888888998</fb>
    <v>9</v>
  </rv>
  <rv s="4">
    <v>https://www.bing.com/search?q=taia%c3%a7u+brazil&amp;form=skydnc</v>
    <v>Learn more on Bing</v>
  </rv>
  <rv s="1">
    <fb>-48.512777777777998</fb>
    <v>9</v>
  </rv>
  <rv s="1">
    <fb>5677</fb>
    <v>8</v>
  </rv>
  <rv s="12">
    <v>#VALUE!</v>
    <v>en-US</v>
    <v>69f202eb-617c-b023-39f1-2133b392fb96</v>
    <v>536870912</v>
    <v>1</v>
    <v>10804</v>
    <v>120</v>
    <v>Taiaçu</v>
    <v>4</v>
    <v>5</v>
    <v>Map</v>
    <v>6</v>
    <v>7</v>
    <v>74</v>
    <v>43695</v>
    <v>3</v>
    <v>Taiaçu is a municipality in the state of São Paulo in Brazil. The population is 6,320 in an area of 107 km². The elevation is 565 m.</v>
    <v>43696</v>
    <v>43697</v>
    <v>43698</v>
    <v>43699</v>
    <v>Taiaçu</v>
    <v>43700</v>
    <v>Taiaçu</v>
    <v>mdp/vdpid/6412457776676601857</v>
  </rv>
  <rv s="0">
    <v>536870912</v>
    <v>Taiúva</v>
    <v>f020e57d-faae-c940-51ed-924cd5d51315</v>
    <v>en-US</v>
    <v>Map</v>
  </rv>
  <rv s="1">
    <fb>132.15700000000001</fb>
    <v>8</v>
  </rv>
  <rv s="2">
    <v>4901</v>
    <v>6</v>
    <v>10805</v>
    <v>7</v>
    <v>0</v>
    <v>Image of Taiúva</v>
  </rv>
  <rv s="1">
    <fb>-21.123888888888999</fb>
    <v>9</v>
  </rv>
  <rv s="4">
    <v>https://www.bing.com/search?q=tai%c3%bava+brazil&amp;form=skydnc</v>
    <v>Learn more on Bing</v>
  </rv>
  <rv s="1">
    <fb>-48.451944444444003</fb>
    <v>9</v>
  </rv>
  <rv s="1">
    <fb>5564</fb>
    <v>8</v>
  </rv>
  <rv s="9">
    <v>#VALUE!</v>
    <v>en-US</v>
    <v>f020e57d-faae-c940-51ed-924cd5d51315</v>
    <v>536870912</v>
    <v>1</v>
    <v>10806</v>
    <v>72</v>
    <v>Taiúva</v>
    <v>4</v>
    <v>5</v>
    <v>Map</v>
    <v>6</v>
    <v>57</v>
    <v>74</v>
    <v>43703</v>
    <v>414</v>
    <v>Taiúva is a municipality in the state of São Paulo in Brazil. The population is 5,564 in an area of 132 km². The elevation is 630 m. The municipality was created by state law in 1948. In telecommunications, the city was served by Companhia ...</v>
    <v>43704</v>
    <v>43705</v>
    <v>43706</v>
    <v>43707</v>
    <v>Taiúva</v>
    <v>43708</v>
    <v>6951</v>
    <v>Taiúva</v>
    <v>mdp/vdpid/6412458726552240129</v>
  </rv>
  <rv s="0">
    <v>536870912</v>
    <v>Tambaú</v>
    <v>67523a52-aa04-4b67-357f-7580d8b57e2e</v>
    <v>en-US</v>
    <v>Map</v>
  </rv>
  <rv s="1">
    <fb>561.56600000000003</fb>
    <v>8</v>
  </rv>
  <rv s="2">
    <v>4902</v>
    <v>6</v>
    <v>10807</v>
    <v>7</v>
    <v>0</v>
    <v>Image of Tambaú</v>
  </rv>
  <rv s="1">
    <fb>-21.704999999999998</fb>
    <v>9</v>
  </rv>
  <rv s="4">
    <v>https://www.bing.com/search?q=tamba%c3%ba+brazil&amp;form=skydnc</v>
    <v>Learn more on Bing</v>
  </rv>
  <rv s="1">
    <fb>-47.273888888888997</fb>
    <v>9</v>
  </rv>
  <rv s="1">
    <fb>23232</fb>
    <v>8</v>
  </rv>
  <rv s="9">
    <v>#VALUE!</v>
    <v>en-US</v>
    <v>67523a52-aa04-4b67-357f-7580d8b57e2e</v>
    <v>536870912</v>
    <v>1</v>
    <v>10808</v>
    <v>72</v>
    <v>Tambaú</v>
    <v>4</v>
    <v>5</v>
    <v>Map</v>
    <v>6</v>
    <v>57</v>
    <v>74</v>
    <v>43711</v>
    <v>414</v>
    <v>Tambaú is a municipality in the state of São Paulo in Brazil. The population is 23,232 in an area of 562 km². The elevation is 698 m. Tambaú was famous for the annual sermons of Padre Donizetti. In telecommunications, the city was served by ...</v>
    <v>43712</v>
    <v>43713</v>
    <v>43714</v>
    <v>43715</v>
    <v>Tambaú</v>
    <v>43716</v>
    <v>6951</v>
    <v>Tambaú</v>
    <v>mdp/vdpid/6412877745121918977</v>
  </rv>
  <rv s="0">
    <v>536870912</v>
    <v>Tanabi</v>
    <v>1726d4a7-2dd1-5a88-b506-ca41e8dfe3e4</v>
    <v>en-US</v>
    <v>Map</v>
  </rv>
  <rv s="1">
    <fb>745.8</fb>
    <v>8</v>
  </rv>
  <rv s="2">
    <v>4903</v>
    <v>6</v>
    <v>10809</v>
    <v>7</v>
    <v>0</v>
    <v>Image of Tanabi</v>
  </rv>
  <rv s="1">
    <fb>-20.625833333332999</fb>
    <v>9</v>
  </rv>
  <rv s="0">
    <v>805306368</v>
    <v>Norair Cassiano Da Silveira (Mayor)</v>
    <v>08a2bdd2-4a0a-e26f-7d90-591512bb0fc7</v>
    <v>en-US</v>
    <v>Generic</v>
  </rv>
  <rv s="3">
    <v>1281</v>
  </rv>
  <rv s="4">
    <v>https://www.bing.com/search?q=tanabi+brazil&amp;form=skydnc</v>
    <v>Learn more on Bing</v>
  </rv>
  <rv s="1">
    <fb>-49.648888888888997</fb>
    <v>9</v>
  </rv>
  <rv s="1">
    <fb>26101</fb>
    <v>8</v>
  </rv>
  <rv s="5">
    <v>#VALUE!</v>
    <v>en-US</v>
    <v>1726d4a7-2dd1-5a88-b506-ca41e8dfe3e4</v>
    <v>536870912</v>
    <v>1</v>
    <v>10810</v>
    <v>2</v>
    <v>Tanabi</v>
    <v>4</v>
    <v>5</v>
    <v>Map</v>
    <v>6</v>
    <v>57</v>
    <v>74</v>
    <v>43719</v>
    <v>3</v>
    <v>Tanabi is a municipality in the northwestern part of the state of São Paulo, Brazil. The population is 26,101 inhabitants. The city is located 447 km from the city of São Paulo and 30 km from São José do Rio Preto. Tanabi was founded on July 4, 1882.</v>
    <v>43720</v>
    <v>43721</v>
    <v>43723</v>
    <v>43724</v>
    <v>43725</v>
    <v>Tanabi</v>
    <v>43726</v>
    <v>6951</v>
    <v>Tanabi</v>
    <v>mdp/vdpid/6412115615019958273</v>
  </rv>
  <rv s="0">
    <v>536870912</v>
    <v>Tapiraí, São Paulo</v>
    <v>691559a8-fe65-a055-47e4-505fa9e20b9c</v>
    <v>en-US</v>
    <v>Map</v>
  </rv>
  <rv s="1">
    <fb>755.1</fb>
    <v>8</v>
  </rv>
  <rv s="2">
    <v>4904</v>
    <v>6</v>
    <v>10811</v>
    <v>7</v>
    <v>0</v>
    <v>Image of Tapiraí, São Paulo</v>
  </rv>
  <rv s="1">
    <fb>-23.963888888888999</fb>
    <v>9</v>
  </rv>
  <rv s="4">
    <v>https://www.bing.com/search?q=tapira%c3%ad+brazil&amp;form=skydnc</v>
    <v>Learn more on Bing</v>
  </rv>
  <rv s="1">
    <fb>-47.506944444444002</fb>
    <v>9</v>
  </rv>
  <rv s="1">
    <fb>7725</fb>
    <v>8</v>
  </rv>
  <rv s="12">
    <v>#VALUE!</v>
    <v>en-US</v>
    <v>691559a8-fe65-a055-47e4-505fa9e20b9c</v>
    <v>536870912</v>
    <v>1</v>
    <v>10812</v>
    <v>120</v>
    <v>Tapiraí, São Paulo</v>
    <v>4</v>
    <v>5</v>
    <v>Map</v>
    <v>6</v>
    <v>64</v>
    <v>74</v>
    <v>43729</v>
    <v>3</v>
    <v>Tapiraí is a municipality in the state of São Paulo in Brazil. It is part of the Metropolitan Region of Sorocaba. The population is 7,766 in an area of 755.10 km². The elevation is 875 m.</v>
    <v>43730</v>
    <v>43731</v>
    <v>43732</v>
    <v>43733</v>
    <v>Tapiraí, São Paulo</v>
    <v>43734</v>
    <v>Tapiraí, São Paulo</v>
    <v>mdp/vdpid/6461261176041897985</v>
  </rv>
  <rv s="0">
    <v>536870912</v>
    <v>Tapiratiba</v>
    <v>c967d900-4633-8acb-c551-6abeb9a8c406</v>
    <v>en-US</v>
    <v>Map</v>
  </rv>
  <rv s="1">
    <fb>220.57499999999999</fb>
    <v>8</v>
  </rv>
  <rv s="2">
    <v>4905</v>
    <v>6</v>
    <v>10813</v>
    <v>7</v>
    <v>0</v>
    <v>Image of Tapiratiba</v>
  </rv>
  <rv s="4">
    <v>https://www.bing.com/search?q=tapiratiba+brazil&amp;form=skydnc</v>
    <v>Learn more on Bing</v>
  </rv>
  <rv s="1">
    <fb>-46.748888888888999</fb>
    <v>9</v>
  </rv>
  <rv s="1">
    <fb>11816</fb>
    <v>8</v>
  </rv>
  <rv s="12">
    <v>#VALUE!</v>
    <v>en-US</v>
    <v>c967d900-4633-8acb-c551-6abeb9a8c406</v>
    <v>536870912</v>
    <v>1</v>
    <v>10814</v>
    <v>120</v>
    <v>Tapiratiba</v>
    <v>4</v>
    <v>5</v>
    <v>Map</v>
    <v>6</v>
    <v>7</v>
    <v>74</v>
    <v>43737</v>
    <v>3</v>
    <v>Tapiratiba is a municipality in the state of São Paulo in Brazil. The population is 12,950 in an area of 223 km². The elevation is 760 m.</v>
    <v>43738</v>
    <v>41787</v>
    <v>43739</v>
    <v>43740</v>
    <v>Tapiratiba</v>
    <v>43741</v>
    <v>Tapiratiba</v>
    <v>mdp/vdpid/6412906063435137025</v>
  </rv>
  <rv s="0">
    <v>536870912</v>
    <v>Taquaral</v>
    <v>906e66cc-da41-f3f4-278d-04d930bb201d</v>
    <v>en-US</v>
    <v>Map</v>
  </rv>
  <rv s="1">
    <fb>54.207999999999998</fb>
    <v>8</v>
  </rv>
  <rv s="2">
    <v>4906</v>
    <v>6</v>
    <v>10815</v>
    <v>7</v>
    <v>0</v>
    <v>Image of Taquaral</v>
  </rv>
  <rv s="4">
    <v>https://www.bing.com/search?q=taquaral+brazil&amp;form=skydnc</v>
    <v>Learn more on Bing</v>
  </rv>
  <rv s="1">
    <fb>-48.41</fb>
    <v>9</v>
  </rv>
  <rv s="1">
    <fb>2619</fb>
    <v>8</v>
  </rv>
  <rv s="12">
    <v>#VALUE!</v>
    <v>en-US</v>
    <v>906e66cc-da41-f3f4-278d-04d930bb201d</v>
    <v>536870912</v>
    <v>1</v>
    <v>10816</v>
    <v>120</v>
    <v>Taquaral</v>
    <v>4</v>
    <v>5</v>
    <v>Map</v>
    <v>6</v>
    <v>7</v>
    <v>74</v>
    <v>43744</v>
    <v>3</v>
    <v>Taquaral is a municipality in the state of São Paulo in Brazil. The population is 2,819 in an area of 53.9 km². The elevation is 639 m.</v>
    <v>43745</v>
    <v>17417</v>
    <v>43746</v>
    <v>43747</v>
    <v>Taquaral</v>
    <v>43748</v>
    <v>Taquaral</v>
    <v>mdp/vdpid/6412271884838109185</v>
  </rv>
  <rv s="0">
    <v>536870912</v>
    <v>Taquaritinga</v>
    <v>96ba4c6e-a42e-31bc-05a4-b88bd5654799</v>
    <v>en-US</v>
    <v>Map</v>
  </rv>
  <rv s="1">
    <fb>594.22400000000005</fb>
    <v>8</v>
  </rv>
  <rv s="2">
    <v>4907</v>
    <v>6</v>
    <v>10817</v>
    <v>7</v>
    <v>0</v>
    <v>Image of Taquaritinga</v>
  </rv>
  <rv s="4">
    <v>https://www.bing.com/search?q=taquaritinga+brazil&amp;form=skydnc</v>
    <v>Learn more on Bing</v>
  </rv>
  <rv s="1">
    <fb>-48.505000000000003</fb>
    <v>9</v>
  </rv>
  <rv s="1">
    <fb>57364</fb>
    <v>8</v>
  </rv>
  <rv s="9">
    <v>#VALUE!</v>
    <v>en-US</v>
    <v>96ba4c6e-a42e-31bc-05a4-b88bd5654799</v>
    <v>536870912</v>
    <v>1</v>
    <v>10818</v>
    <v>72</v>
    <v>Taquaritinga</v>
    <v>4</v>
    <v>5</v>
    <v>Map</v>
    <v>6</v>
    <v>57</v>
    <v>74</v>
    <v>43751</v>
    <v>414</v>
    <v>Taquaritinga is a city in the Central North area of the State of São Paulo, Brazil. The population is 57,364 in an area of 594 km². The population is formed mostly by European descendants. Afro-Brazilians and Japanese-Brazilians are important ...</v>
    <v>43752</v>
    <v>13600</v>
    <v>43753</v>
    <v>43754</v>
    <v>Taquaritinga</v>
    <v>43755</v>
    <v>6951</v>
    <v>Taquaritinga</v>
    <v>mdp/vdpid/6412465116574384129</v>
  </rv>
  <rv s="0">
    <v>536870912</v>
    <v>Taquarituba</v>
    <v>4b9018d2-12d0-c57c-d684-1e90a12aec62</v>
    <v>en-US</v>
    <v>Map</v>
  </rv>
  <rv s="1">
    <fb>447.08499999999998</fb>
    <v>8</v>
  </rv>
  <rv s="2">
    <v>4908</v>
    <v>6</v>
    <v>10819</v>
    <v>7</v>
    <v>0</v>
    <v>Image of Taquarituba</v>
  </rv>
  <rv s="4">
    <v>https://www.bing.com/search?q=taquarituba+brazil&amp;form=skydnc</v>
    <v>Learn more on Bing</v>
  </rv>
  <rv s="1">
    <fb>24350</fb>
    <v>8</v>
  </rv>
  <rv s="12">
    <v>#VALUE!</v>
    <v>en-US</v>
    <v>4b9018d2-12d0-c57c-d684-1e90a12aec62</v>
    <v>536870912</v>
    <v>1</v>
    <v>10820</v>
    <v>120</v>
    <v>Taquarituba</v>
    <v>4</v>
    <v>5</v>
    <v>Map</v>
    <v>6</v>
    <v>7</v>
    <v>74</v>
    <v>43758</v>
    <v>3</v>
    <v>Taquarituba is a municipality in the state of São Paulo in Brazil. The population is 23,256 in an area of 448 km². The elevation is 618 m.</v>
    <v>43759</v>
    <v>42142</v>
    <v>43760</v>
    <v>9226</v>
    <v>Taquarituba</v>
    <v>43761</v>
    <v>Taquarituba</v>
    <v>mdp/vdpid/6460643661800538113</v>
  </rv>
  <rv s="0">
    <v>536870912</v>
    <v>Taquarivaí</v>
    <v>e1b8551f-59ce-a6e0-73b5-162f939eb434</v>
    <v>en-US</v>
    <v>Map</v>
  </rv>
  <rv s="1">
    <fb>232.96299999999999</fb>
    <v>8</v>
  </rv>
  <rv s="2">
    <v>4909</v>
    <v>6</v>
    <v>10821</v>
    <v>7</v>
    <v>0</v>
    <v>Image of Taquarivaí</v>
  </rv>
  <rv s="1">
    <fb>-23.923888888889</fb>
    <v>9</v>
  </rv>
  <rv s="4">
    <v>https://www.bing.com/search?q=taquariva%c3%ad+brazil&amp;form=skydnc</v>
    <v>Learn more on Bing</v>
  </rv>
  <rv s="1">
    <fb>-48.692777777777998</fb>
    <v>9</v>
  </rv>
  <rv s="1">
    <fb>5911</fb>
    <v>8</v>
  </rv>
  <rv s="9">
    <v>#VALUE!</v>
    <v>en-US</v>
    <v>e1b8551f-59ce-a6e0-73b5-162f939eb434</v>
    <v>536870912</v>
    <v>1</v>
    <v>10822</v>
    <v>72</v>
    <v>Taquarivaí</v>
    <v>4</v>
    <v>5</v>
    <v>Map</v>
    <v>6</v>
    <v>57</v>
    <v>74</v>
    <v>43764</v>
    <v>414</v>
    <v>Taquarivaí is a municipality in the state of São Paulo in Brazil. The population is 5,911 in an area of 232 km². The elevation is 555 m. In telecommunications, the city was served by Telecomunicações de São Paulo. In July 1998, this company was ...</v>
    <v>43765</v>
    <v>43766</v>
    <v>43767</v>
    <v>43768</v>
    <v>Taquarivaí</v>
    <v>43769</v>
    <v>6951</v>
    <v>Taquarivaí</v>
    <v>mdp/vdpid/6460845423442526209</v>
  </rv>
  <rv s="0">
    <v>536870912</v>
    <v>Tarabai, São Paulo</v>
    <v>ed8e62d5-8526-de56-71c1-07ee1773cb21</v>
    <v>en-US</v>
    <v>Map</v>
  </rv>
  <rv s="1">
    <fb>201.38499999999999</fb>
    <v>8</v>
  </rv>
  <rv s="2">
    <v>4910</v>
    <v>6</v>
    <v>10823</v>
    <v>7</v>
    <v>0</v>
    <v>Image of Tarabai, São Paulo</v>
  </rv>
  <rv s="1">
    <fb>-22.302777777778001</fb>
    <v>9</v>
  </rv>
  <rv s="4">
    <v>https://www.bing.com/search?q=tarabai+brazil&amp;form=skydnc</v>
    <v>Learn more on Bing</v>
  </rv>
  <rv s="1">
    <fb>-51.558888888889001</fb>
    <v>9</v>
  </rv>
  <rv s="9">
    <v>#VALUE!</v>
    <v>en-US</v>
    <v>ed8e62d5-8526-de56-71c1-07ee1773cb21</v>
    <v>536870912</v>
    <v>1</v>
    <v>10824</v>
    <v>72</v>
    <v>Tarabai, São Paulo</v>
    <v>4</v>
    <v>5</v>
    <v>Map</v>
    <v>6</v>
    <v>57</v>
    <v>74</v>
    <v>43772</v>
    <v>414</v>
    <v>Tarabai is a municipality in the state of São Paulo in Brazil. The population is 7,540 in an area of 201 km². The elevation is 445 m. In telecommunications, the city was served by Companhia de Telecomunicações do Estado de São Paulo until 1973, ...</v>
    <v>43773</v>
    <v>43774</v>
    <v>43775</v>
    <v>43776</v>
    <v>Tarabai, São Paulo</v>
    <v>16166</v>
    <v>6951</v>
    <v>Tarabai, São Paulo</v>
    <v>mdp/vdpid/6410832148164509697</v>
  </rv>
  <rv s="0">
    <v>536870912</v>
    <v>Tarumã</v>
    <v>343e0bd5-8c42-e2b4-3e0f-dd58d71dcee4</v>
    <v>en-US</v>
    <v>Map</v>
  </rv>
  <rv s="1">
    <fb>303.50299999999999</fb>
    <v>8</v>
  </rv>
  <rv s="2">
    <v>4911</v>
    <v>6</v>
    <v>10825</v>
    <v>7</v>
    <v>0</v>
    <v>Image of Tarumã</v>
  </rv>
  <rv s="0">
    <v>805306368</v>
    <v>Jairo da Costa e Silva (Mayor)</v>
    <v>4729be57-f252-ba8d-62a6-f6b7f377db7c</v>
    <v>en-US</v>
    <v>Generic</v>
  </rv>
  <rv s="3">
    <v>1282</v>
  </rv>
  <rv s="4">
    <v>https://www.bing.com/search?q=tarum%c3%a3+brazil&amp;form=skydnc</v>
    <v>Learn more on Bing</v>
  </rv>
  <rv s="1">
    <fb>-50.576944444444003</fb>
    <v>9</v>
  </rv>
  <rv s="8">
    <v>#VALUE!</v>
    <v>en-US</v>
    <v>343e0bd5-8c42-e2b4-3e0f-dd58d71dcee4</v>
    <v>536870912</v>
    <v>1</v>
    <v>10826</v>
    <v>67</v>
    <v>Tarumã</v>
    <v>4</v>
    <v>5</v>
    <v>Map</v>
    <v>6</v>
    <v>7</v>
    <v>74</v>
    <v>43779</v>
    <v>3</v>
    <v>Tarumã is a municipality in the state of São Paulo in Brazil. It was founded in October 20, 1927 and has a population of 15,183. Is 455 km away from the capital, São Paulo. The town has an annual average temperature of 23,1 °C and the vegetation ...</v>
    <v>43780</v>
    <v>29356</v>
    <v>43782</v>
    <v>43783</v>
    <v>43784</v>
    <v>Tarumã</v>
    <v>3304</v>
    <v>Tarumã</v>
    <v>mdp/vdpid/6460418742785409025</v>
  </rv>
  <rv s="0">
    <v>536870912</v>
    <v>Tatuí</v>
    <v>6fd7a541-2e1b-9f6e-7f05-7bbb72a221e3</v>
    <v>en-US</v>
    <v>Map</v>
  </rv>
  <rv s="1">
    <fb>523.47500000000002</fb>
    <v>8</v>
  </rv>
  <rv s="2">
    <v>4912</v>
    <v>6</v>
    <v>10827</v>
    <v>7</v>
    <v>0</v>
    <v>Image of Tatuí</v>
  </rv>
  <rv s="1">
    <fb>-23.355555555555998</fb>
    <v>9</v>
  </rv>
  <rv s="4">
    <v>https://www.bing.com/search?q=tatu%c3%ad+brazil&amp;form=skydnc</v>
    <v>Learn more on Bing</v>
  </rv>
  <rv s="1">
    <fb>-47.856944444443997</fb>
    <v>9</v>
  </rv>
  <rv s="1">
    <fb>123942</fb>
    <v>8</v>
  </rv>
  <rv s="9">
    <v>#VALUE!</v>
    <v>en-US</v>
    <v>6fd7a541-2e1b-9f6e-7f05-7bbb72a221e3</v>
    <v>536870912</v>
    <v>1</v>
    <v>10828</v>
    <v>72</v>
    <v>Tatuí</v>
    <v>4</v>
    <v>5</v>
    <v>Map</v>
    <v>6</v>
    <v>7</v>
    <v>74</v>
    <v>43787</v>
    <v>3</v>
    <v>Tatuí is a city located in São Paulo state, Brazil, part of the Metropolitan Region of Sorocaba. It is known for having the largest music institution in Brazil and one of the largest in Latin America, the Conservatório Dramático e Musical Dr. ...</v>
    <v>43788</v>
    <v>43789</v>
    <v>43790</v>
    <v>43791</v>
    <v>Tatuí</v>
    <v>43792</v>
    <v>6951</v>
    <v>Tatuí</v>
    <v>mdp/vdpid/6460673006141177857</v>
  </rv>
  <rv s="0">
    <v>536870912</v>
    <v>Taubaté</v>
    <v>32431ddf-1a85-b850-14fb-517eef90f964</v>
    <v>en-US</v>
    <v>Map</v>
  </rv>
  <rv s="1">
    <fb>625.00300000000004</fb>
    <v>8</v>
  </rv>
  <rv s="2">
    <v>4913</v>
    <v>6</v>
    <v>10829</v>
    <v>7</v>
    <v>0</v>
    <v>Image of Taubaté</v>
  </rv>
  <rv s="1">
    <fb>-23.033333333333001</fb>
    <v>9</v>
  </rv>
  <rv s="0">
    <v>805306368</v>
    <v>José Antônio Saud (Mayor)</v>
    <v>b52c8da4-d07a-5007-96ed-2d8fc737a920</v>
    <v>en-US</v>
    <v>Generic</v>
  </rv>
  <rv s="3">
    <v>1283</v>
  </rv>
  <rv s="4">
    <v>https://www.bing.com/search?q=taubat%c3%a9+brazil&amp;form=skydnc</v>
    <v>Learn more on Bing</v>
  </rv>
  <rv s="1">
    <fb>-45.55</fb>
    <v>9</v>
  </rv>
  <rv s="1">
    <fb>317915</fb>
    <v>8</v>
  </rv>
  <rv s="8">
    <v>#VALUE!</v>
    <v>en-US</v>
    <v>32431ddf-1a85-b850-14fb-517eef90f964</v>
    <v>536870912</v>
    <v>1</v>
    <v>10830</v>
    <v>67</v>
    <v>Taubaté</v>
    <v>4</v>
    <v>5</v>
    <v>Map</v>
    <v>6</v>
    <v>57</v>
    <v>74</v>
    <v>43795</v>
    <v>3</v>
    <v>Taubaté is a medium-sized city in the State of São Paulo, in southeastern Brazil.</v>
    <v>43796</v>
    <v>43797</v>
    <v>43799</v>
    <v>43800</v>
    <v>43801</v>
    <v>Taubaté</v>
    <v>43802</v>
    <v>Taubaté</v>
    <v>mdp/vdpid/6461175242755670018</v>
  </rv>
  <rv s="0">
    <v>536870912</v>
    <v>Tejupá</v>
    <v>ed4e4e56-59bf-8155-7bfe-3ef7e7e17bbd</v>
    <v>en-US</v>
    <v>Map</v>
  </rv>
  <rv s="1">
    <fb>296.34300000000002</fb>
    <v>8</v>
  </rv>
  <rv s="2">
    <v>4914</v>
    <v>6</v>
    <v>10831</v>
    <v>7</v>
    <v>0</v>
    <v>Image of Tejupá</v>
  </rv>
  <rv s="4">
    <v>https://www.bing.com/search?q=tejup%c3%a1+brazil&amp;form=skydnc</v>
    <v>Learn more on Bing</v>
  </rv>
  <rv s="12">
    <v>#VALUE!</v>
    <v>en-US</v>
    <v>ed4e4e56-59bf-8155-7bfe-3ef7e7e17bbd</v>
    <v>536870912</v>
    <v>1</v>
    <v>10832</v>
    <v>120</v>
    <v>Tejupá</v>
    <v>4</v>
    <v>5</v>
    <v>Map</v>
    <v>6</v>
    <v>7</v>
    <v>74</v>
    <v>43805</v>
    <v>3</v>
    <v>Tejupá is a municipality in the state of São Paulo in Brazil. The population is 4,491 in an area of 296 km². The elevation is 765 m.</v>
    <v>43806</v>
    <v>27320</v>
    <v>43807</v>
    <v>36073</v>
    <v>Tejupá</v>
    <v>30890</v>
    <v>Tejupá</v>
    <v>mdp/vdpid/6412636002300461057</v>
  </rv>
  <rv s="0">
    <v>536870912</v>
    <v>Teodoro Sampaio, São Paulo</v>
    <v>9d6f7ac1-c24b-1e94-81f4-3ab433be5190</v>
    <v>en-US</v>
    <v>Map</v>
  </rv>
  <rv s="1">
    <fb>1556.67</fb>
    <v>8</v>
  </rv>
  <rv s="2">
    <v>4915</v>
    <v>6</v>
    <v>10833</v>
    <v>7</v>
    <v>0</v>
    <v>Image of Teodoro Sampaio, São Paulo</v>
  </rv>
  <rv s="1">
    <fb>-22.532777777778001</fb>
    <v>9</v>
  </rv>
  <rv s="1">
    <fb>-52.167777777777999</fb>
    <v>9</v>
  </rv>
  <rv s="1">
    <fb>23273</fb>
    <v>8</v>
  </rv>
  <rv s="11">
    <v>#VALUE!</v>
    <v>en-US</v>
    <v>9d6f7ac1-c24b-1e94-81f4-3ab433be5190</v>
    <v>536870912</v>
    <v>1</v>
    <v>10834</v>
    <v>113</v>
    <v>Teodoro Sampaio, São Paulo</v>
    <v>92</v>
    <v>5</v>
    <v>Map</v>
    <v>6</v>
    <v>57</v>
    <v>74</v>
    <v>43810</v>
    <v>414</v>
    <v>Teodoro Sampaio is a municipality in the state of São Paulo in Brazil. The population is 23,273 in an area of 1556 km². The elevation is 321 m. The municipality contains part of the 246,800 hectares Great Pontal Reserve, created in 1942. It ...</v>
    <v>43811</v>
    <v>43812</v>
    <v>43813</v>
    <v>Teodoro Sampaio, São Paulo</v>
    <v>43814</v>
    <v>6951</v>
    <v>Teodoro Sampaio, São Paulo</v>
    <v>mdp/vdpid/6458771259835547649</v>
  </rv>
  <rv s="0">
    <v>536870912</v>
    <v>Terra Roxa, São Paulo</v>
    <v>7c06277c-5c58-52b4-8da1-f338077c7412</v>
    <v>en-US</v>
    <v>Map</v>
  </rv>
  <rv s="1">
    <fb>219.89400000000001</fb>
    <v>8</v>
  </rv>
  <rv s="2">
    <v>4916</v>
    <v>6</v>
    <v>10835</v>
    <v>7</v>
    <v>0</v>
    <v>Image of Terra Roxa, São Paulo</v>
  </rv>
  <rv s="4">
    <v>https://www.bing.com/search?q=terra+roxa+brazil&amp;form=skydnc</v>
    <v>Learn more on Bing</v>
  </rv>
  <rv s="1">
    <fb>-48.33</fb>
    <v>9</v>
  </rv>
  <rv s="1">
    <fb>7904</fb>
    <v>8</v>
  </rv>
  <rv s="12">
    <v>#VALUE!</v>
    <v>en-US</v>
    <v>7c06277c-5c58-52b4-8da1-f338077c7412</v>
    <v>536870912</v>
    <v>1</v>
    <v>10836</v>
    <v>120</v>
    <v>Terra Roxa, São Paulo</v>
    <v>4</v>
    <v>5</v>
    <v>Map</v>
    <v>6</v>
    <v>7</v>
    <v>74</v>
    <v>43817</v>
    <v>3</v>
    <v>Terra Roxa is a municipality in the state of São Paulo in Brazil. The population is 9,437 in an area of 222 km². The elevation is 494 m.</v>
    <v>43818</v>
    <v>7182</v>
    <v>43819</v>
    <v>43820</v>
    <v>Terra Roxa, São Paulo</v>
    <v>43821</v>
    <v>Terra Roxa, São Paulo</v>
    <v>mdp/vdpid/6412266524685369345</v>
  </rv>
  <rv s="0">
    <v>536870912</v>
    <v>Tietê, São Paulo</v>
    <v>c6492edf-ac86-d7db-6518-07143b776d93</v>
    <v>en-US</v>
    <v>Map</v>
  </rv>
  <rv s="1">
    <fb>392.50900000000001</fb>
    <v>8</v>
  </rv>
  <rv s="2">
    <v>4917</v>
    <v>6</v>
    <v>10837</v>
    <v>7</v>
    <v>0</v>
    <v>Image of Tietê, São Paulo</v>
  </rv>
  <rv s="1">
    <fb>-23.101944444444001</fb>
    <v>9</v>
  </rv>
  <rv s="4">
    <v>https://www.bing.com/search?q=tiet%c3%aa+brazil&amp;form=skydnc</v>
    <v>Learn more on Bing</v>
  </rv>
  <rv s="1">
    <fb>-47.715000000000003</fb>
    <v>9</v>
  </rv>
  <rv s="1">
    <fb>42517</fb>
    <v>8</v>
  </rv>
  <rv s="9">
    <v>#VALUE!</v>
    <v>en-US</v>
    <v>c6492edf-ac86-d7db-6518-07143b776d93</v>
    <v>536870912</v>
    <v>1</v>
    <v>10838</v>
    <v>72</v>
    <v>Tietê, São Paulo</v>
    <v>4</v>
    <v>5</v>
    <v>Map</v>
    <v>6</v>
    <v>57</v>
    <v>74</v>
    <v>43824</v>
    <v>3</v>
    <v>Tietê is a Brazilian municipality in the state of São Paulo, located in the Metropolitan Region of Sorocaba, in the Meso-region of Piracicaba and in the Microregion of Piracicaba. It is located at latitude 23º06'07 "south and at a longitude ...</v>
    <v>43825</v>
    <v>43826</v>
    <v>43827</v>
    <v>43828</v>
    <v>Tietê, São Paulo</v>
    <v>43829</v>
    <v>6951</v>
    <v>Tietê, São Paulo</v>
    <v>mdp/vdpid/6460999530425876481</v>
  </rv>
  <rv s="0">
    <v>536870912</v>
    <v>Timburi</v>
    <v>454b78a7-0f70-77f3-485f-063fb0a2e69a</v>
    <v>en-US</v>
    <v>Map</v>
  </rv>
  <rv s="1">
    <fb>197.22</fb>
    <v>8</v>
  </rv>
  <rv s="2">
    <v>4918</v>
    <v>6</v>
    <v>10839</v>
    <v>7</v>
    <v>0</v>
    <v>Image of Timburi</v>
  </rv>
  <rv s="1">
    <fb>-23.204999999999998</fb>
    <v>9</v>
  </rv>
  <rv s="4">
    <v>https://www.bing.com/search?q=timburi+brazil&amp;form=skydnc</v>
    <v>Learn more on Bing</v>
  </rv>
  <rv s="1">
    <fb>-49.606944444443997</fb>
    <v>9</v>
  </rv>
  <rv s="1">
    <fb>2652</fb>
    <v>8</v>
  </rv>
  <rv s="9">
    <v>#VALUE!</v>
    <v>en-US</v>
    <v>454b78a7-0f70-77f3-485f-063fb0a2e69a</v>
    <v>536870912</v>
    <v>1</v>
    <v>10840</v>
    <v>72</v>
    <v>Timburi</v>
    <v>4</v>
    <v>5</v>
    <v>Map</v>
    <v>6</v>
    <v>57</v>
    <v>74</v>
    <v>43832</v>
    <v>414</v>
    <v>Timburi is a municipality in the state of São Paulo in Brazil. The population is 2,652 in an area of 197 km². The elevation is 838 m. The municipality was created by state law in 1948. In telecommunications, the city was served by Companhia de ...</v>
    <v>43833</v>
    <v>43834</v>
    <v>43835</v>
    <v>43836</v>
    <v>Timburi</v>
    <v>43837</v>
    <v>6951</v>
    <v>Timburi</v>
    <v>mdp/vdpid/6460481140036730881</v>
  </rv>
  <rv s="0">
    <v>536870912</v>
    <v>Torre de Pedra</v>
    <v>8ee1b4bd-a874-9f18-b20e-f913600ea840</v>
    <v>en-US</v>
    <v>Map</v>
  </rv>
  <rv s="1">
    <fb>71.302999999999997</fb>
    <v>8</v>
  </rv>
  <rv s="2">
    <v>4919</v>
    <v>6</v>
    <v>10841</v>
    <v>7</v>
    <v>0</v>
    <v>Image of Torre de Pedra</v>
  </rv>
  <rv s="1">
    <fb>-23.243888888889</fb>
    <v>9</v>
  </rv>
  <rv s="4">
    <v>https://www.bing.com/search?q=torre+de+pedra+brazil&amp;form=skydnc</v>
    <v>Learn more on Bing</v>
  </rv>
  <rv s="1">
    <fb>-48.195</fb>
    <v>9</v>
  </rv>
  <rv s="1">
    <fb>2432</fb>
    <v>8</v>
  </rv>
  <rv s="9">
    <v>#VALUE!</v>
    <v>en-US</v>
    <v>8ee1b4bd-a874-9f18-b20e-f913600ea840</v>
    <v>536870912</v>
    <v>1</v>
    <v>10842</v>
    <v>72</v>
    <v>Torre de Pedra</v>
    <v>4</v>
    <v>5</v>
    <v>Map</v>
    <v>6</v>
    <v>64</v>
    <v>74</v>
    <v>43840</v>
    <v>3</v>
    <v>Torre de Pedra is a municipality in the state of São Paulo in Brazil. The population is 2,422 in an area of 71.35 km². The elevation is 560 m. In telecommunications, the city was served by Telecomunicações de São Paulo. In July 1998, this ...</v>
    <v>43841</v>
    <v>43842</v>
    <v>43843</v>
    <v>43844</v>
    <v>Torre de Pedra</v>
    <v>43845</v>
    <v>6951</v>
    <v>Torre de Pedra</v>
    <v>mdp/vdpid/6412636002283683841</v>
  </rv>
  <rv s="0">
    <v>536870912</v>
    <v>Torrinha</v>
    <v>698ef2f1-e585-4c4e-4834-54262ccaf6cb</v>
    <v>en-US</v>
    <v>Map</v>
  </rv>
  <rv s="1">
    <fb>311.17200000000003</fb>
    <v>8</v>
  </rv>
  <rv s="2">
    <v>4920</v>
    <v>6</v>
    <v>10843</v>
    <v>7</v>
    <v>0</v>
    <v>Image of Torrinha</v>
  </rv>
  <rv s="4">
    <v>https://www.bing.com/search?q=torrinha+brazil&amp;form=skydnc</v>
    <v>Learn more on Bing</v>
  </rv>
  <rv s="1">
    <fb>-48.168888888889001</fb>
    <v>9</v>
  </rv>
  <rv s="1">
    <fb>9335</fb>
    <v>8</v>
  </rv>
  <rv s="12">
    <v>#VALUE!</v>
    <v>en-US</v>
    <v>698ef2f1-e585-4c4e-4834-54262ccaf6cb</v>
    <v>536870912</v>
    <v>1</v>
    <v>10844</v>
    <v>120</v>
    <v>Torrinha</v>
    <v>4</v>
    <v>5</v>
    <v>Map</v>
    <v>6</v>
    <v>7</v>
    <v>74</v>
    <v>43848</v>
    <v>3</v>
    <v>Torrinha is a municipality in the state of São Paulo in Brazil. The population is 9,846 in an area of 315 km². The elevation is 802 m.</v>
    <v>43849</v>
    <v>14356</v>
    <v>43850</v>
    <v>43851</v>
    <v>Torrinha</v>
    <v>43852</v>
    <v>Torrinha</v>
    <v>mdp/vdpid/6460598992244834305</v>
  </rv>
  <rv s="0">
    <v>536870912</v>
    <v>Trabiju</v>
    <v>194d375e-f38e-3a54-3bf9-bc574df13a45</v>
    <v>en-US</v>
    <v>Map</v>
  </rv>
  <rv s="1">
    <fb>63.378</fb>
    <v>8</v>
  </rv>
  <rv s="2">
    <v>4921</v>
    <v>6</v>
    <v>10845</v>
    <v>7</v>
    <v>0</v>
    <v>Image of Trabiju</v>
  </rv>
  <rv s="1">
    <fb>-22.041944444443999</fb>
    <v>9</v>
  </rv>
  <rv s="4">
    <v>https://www.bing.com/search?q=trabiju+brazil&amp;form=skydnc</v>
    <v>Learn more on Bing</v>
  </rv>
  <rv s="1">
    <fb>-48.335833333332999</fb>
    <v>9</v>
  </rv>
  <rv s="9">
    <v>#VALUE!</v>
    <v>en-US</v>
    <v>194d375e-f38e-3a54-3bf9-bc574df13a45</v>
    <v>536870912</v>
    <v>1</v>
    <v>10846</v>
    <v>72</v>
    <v>Trabiju</v>
    <v>4</v>
    <v>5</v>
    <v>Map</v>
    <v>6</v>
    <v>57</v>
    <v>74</v>
    <v>43855</v>
    <v>414</v>
    <v>Trabiju is a municipality in the state of São Paulo in Brazil. The population is 1,738 in an area of 63.4 km². The elevation is 548 m. In telecommunications, the city was served by Telecomunicações de São Paulo. In July 1998, this company was ...</v>
    <v>43856</v>
    <v>43857</v>
    <v>43858</v>
    <v>43859</v>
    <v>Trabiju</v>
    <v>33741</v>
    <v>6951</v>
    <v>Trabiju</v>
    <v>mdp/vdpid/6412534500160438273</v>
  </rv>
  <rv s="0">
    <v>536870912</v>
    <v>Tremembé</v>
    <v>4f399299-6994-cc08-4145-4631b2dba817</v>
    <v>en-US</v>
    <v>Map</v>
  </rv>
  <rv s="1">
    <fb>192.416</fb>
    <v>8</v>
  </rv>
  <rv s="2">
    <v>4922</v>
    <v>6</v>
    <v>10847</v>
    <v>7</v>
    <v>0</v>
    <v>Image of Tremembé</v>
  </rv>
  <rv s="1">
    <fb>-22.957777777777999</fb>
    <v>9</v>
  </rv>
  <rv s="0">
    <v>805306368</v>
    <v>José Antônio de Barros Neto (Mayor)</v>
    <v>af698fde-5d72-1673-7ab6-e09683ccdbfd</v>
    <v>en-US</v>
    <v>Generic</v>
  </rv>
  <rv s="3">
    <v>1284</v>
  </rv>
  <rv s="4">
    <v>https://www.bing.com/search?q=trememb%c3%a9&amp;form=skydnc</v>
    <v>Learn more on Bing</v>
  </rv>
  <rv s="1">
    <fb>-45.548888888889003</fb>
    <v>9</v>
  </rv>
  <rv s="1">
    <fb>47714</fb>
    <v>8</v>
  </rv>
  <rv s="5">
    <v>#VALUE!</v>
    <v>en-US</v>
    <v>4f399299-6994-cc08-4145-4631b2dba817</v>
    <v>536870912</v>
    <v>1</v>
    <v>10848</v>
    <v>2</v>
    <v>Tremembé</v>
    <v>4</v>
    <v>5</v>
    <v>Map</v>
    <v>6</v>
    <v>57</v>
    <v>74</v>
    <v>43862</v>
    <v>3</v>
    <v>Tremembé is a municipality in the state of São Paulo in Brazil. It is part of the Metropolitan Region of Vale do Paraíba e Litoral Norte. The population is 47,714 in an area of 191.09 km². The elevation is 560 m.</v>
    <v>43863</v>
    <v>43864</v>
    <v>43866</v>
    <v>43867</v>
    <v>43868</v>
    <v>Tremembé</v>
    <v>43869</v>
    <v>93</v>
    <v>Tremembé</v>
    <v>mdp/vdpid/6461172049078386690</v>
  </rv>
  <rv s="0">
    <v>536870912</v>
    <v>Três Fronteiras</v>
    <v>d64250cb-1f8e-53ab-ff11-53cfc4c497d7</v>
    <v>en-US</v>
    <v>Map</v>
  </rv>
  <rv s="1">
    <fb>153.1</fb>
    <v>8</v>
  </rv>
  <rv s="2">
    <v>4923</v>
    <v>6</v>
    <v>10849</v>
    <v>7</v>
    <v>0</v>
    <v>Image of Três Fronteiras</v>
  </rv>
  <rv s="1">
    <fb>-20.234999999999999</fb>
    <v>9</v>
  </rv>
  <rv s="4">
    <v>https://www.bing.com/search?q=tr%c3%aas+fronteiras+brazil&amp;form=skydnc</v>
    <v>Learn more on Bing</v>
  </rv>
  <rv s="1">
    <fb>-50.89</fb>
    <v>9</v>
  </rv>
  <rv s="12">
    <v>#VALUE!</v>
    <v>en-US</v>
    <v>d64250cb-1f8e-53ab-ff11-53cfc4c497d7</v>
    <v>536870912</v>
    <v>1</v>
    <v>10850</v>
    <v>120</v>
    <v>Três Fronteiras</v>
    <v>4</v>
    <v>5</v>
    <v>Map</v>
    <v>6</v>
    <v>7</v>
    <v>74</v>
    <v>43872</v>
    <v>3</v>
    <v>Três Fronteiras is a municipality in the state of São Paulo in Brazil. The population is 5,832 in an area of 151.59 km². The elevation is 395 m. The name Três Fronteiras refers to the nearby tripoint of the states São Paulo, Minas Gerais and ...</v>
    <v>43873</v>
    <v>43874</v>
    <v>43875</v>
    <v>43876</v>
    <v>Três Fronteiras</v>
    <v>17502</v>
    <v>Três Fronteiras</v>
    <v>mdp/vdpid/6410518398672830465</v>
  </rv>
  <rv s="0">
    <v>536870912</v>
    <v>Tuiuti, São Paulo</v>
    <v>fee133cf-6ca0-f2c5-fd89-21c3fb8c041d</v>
    <v>en-US</v>
    <v>Map</v>
  </rv>
  <rv s="1">
    <fb>126.465</fb>
    <v>8</v>
  </rv>
  <rv s="2">
    <v>4924</v>
    <v>6</v>
    <v>10851</v>
    <v>7</v>
    <v>0</v>
    <v>Image of Tuiuti, São Paulo</v>
  </rv>
  <rv s="1">
    <fb>-22.815833333333</fb>
    <v>9</v>
  </rv>
  <rv s="4">
    <v>https://www.bing.com/search?q=tuiuti+brazil&amp;form=skydnc</v>
    <v>Learn more on Bing</v>
  </rv>
  <rv s="1">
    <fb>-46.693888888888999</fb>
    <v>9</v>
  </rv>
  <rv s="9">
    <v>#VALUE!</v>
    <v>en-US</v>
    <v>fee133cf-6ca0-f2c5-fd89-21c3fb8c041d</v>
    <v>536870912</v>
    <v>1</v>
    <v>10852</v>
    <v>72</v>
    <v>Tuiuti, São Paulo</v>
    <v>4</v>
    <v>5</v>
    <v>Map</v>
    <v>6</v>
    <v>57</v>
    <v>74</v>
    <v>43879</v>
    <v>414</v>
    <v>Tuiuti is a municipality in the state of São Paulo in Brazil. The population is 6,977 in an area of 127 km². The elevation is 790 m. In telecommunications, the city was served by Telecomunicações de São Paulo. In July 1998, this company was ...</v>
    <v>43880</v>
    <v>43881</v>
    <v>43882</v>
    <v>43883</v>
    <v>Tuiuti, São Paulo</v>
    <v>43277</v>
    <v>6951</v>
    <v>Tuiuti, São Paulo</v>
    <v>mdp/vdpid/6461026321408458753</v>
  </rv>
  <rv s="0">
    <v>536870912</v>
    <v>Tupã, São Paulo</v>
    <v>1f50a57e-493d-185e-551d-80447cd3c735</v>
    <v>en-US</v>
    <v>Map</v>
  </rv>
  <rv s="1">
    <fb>628.51</fb>
    <v>8</v>
  </rv>
  <rv s="2">
    <v>4925</v>
    <v>6</v>
    <v>10853</v>
    <v>7</v>
    <v>0</v>
    <v>Image of Tupã, São Paulo</v>
  </rv>
  <rv s="1">
    <fb>-21.934999999999999</fb>
    <v>9</v>
  </rv>
  <rv s="4">
    <v>https://www.bing.com/search?q=tup%c3%a3+brazil&amp;form=skydnc</v>
    <v>Learn more on Bing</v>
  </rv>
  <rv s="1">
    <fb>-50.513888888888999</fb>
    <v>9</v>
  </rv>
  <rv s="1">
    <fb>65570</fb>
    <v>8</v>
  </rv>
  <rv s="9">
    <v>#VALUE!</v>
    <v>en-US</v>
    <v>1f50a57e-493d-185e-551d-80447cd3c735</v>
    <v>536870912</v>
    <v>1</v>
    <v>10854</v>
    <v>72</v>
    <v>Tupã, São Paulo</v>
    <v>4</v>
    <v>5</v>
    <v>Map</v>
    <v>6</v>
    <v>57</v>
    <v>74</v>
    <v>43886</v>
    <v>3</v>
    <v>Tupã is a municipality in the state of São Paulo in Brazil. The population is 65,570 in an area of 628 km². The city is located in the Alta Paulista Region and it is located 530 km from capital São Paulo. It was founded on October 12, 1929 by ...</v>
    <v>43887</v>
    <v>43888</v>
    <v>43889</v>
    <v>43890</v>
    <v>Tupã, São Paulo</v>
    <v>43891</v>
    <v>6951</v>
    <v>Tupã, São Paulo</v>
    <v>mdp/vdpid/6412353802514464770</v>
  </rv>
  <rv s="0">
    <v>536870912</v>
    <v>Tupi Paulista</v>
    <v>5dddfb1c-c207-3564-253c-b44298b19d4b</v>
    <v>en-US</v>
    <v>Map</v>
  </rv>
  <rv s="1">
    <fb>244.77</fb>
    <v>8</v>
  </rv>
  <rv s="2">
    <v>4926</v>
    <v>6</v>
    <v>10855</v>
    <v>7</v>
    <v>0</v>
    <v>Image of Tupi Paulista</v>
  </rv>
  <rv s="1">
    <fb>-21.380833333333001</fb>
    <v>9</v>
  </rv>
  <rv s="4">
    <v>https://www.bing.com/search?q=tupi+paulista+brazil&amp;form=skydnc</v>
    <v>Learn more on Bing</v>
  </rv>
  <rv s="1">
    <fb>15583</fb>
    <v>8</v>
  </rv>
  <rv s="9">
    <v>#VALUE!</v>
    <v>en-US</v>
    <v>5dddfb1c-c207-3564-253c-b44298b19d4b</v>
    <v>536870912</v>
    <v>1</v>
    <v>10856</v>
    <v>72</v>
    <v>Tupi Paulista</v>
    <v>4</v>
    <v>5</v>
    <v>Map</v>
    <v>6</v>
    <v>57</v>
    <v>74</v>
    <v>43894</v>
    <v>414</v>
    <v>Tupi Paulista is a municipality in the state of São Paulo in Brazil. The population is 15,583 in an area of 245 km². The elevation is 400 m. The municipality was created by state law in 1948. In telecommunications, the city was served by ...</v>
    <v>43895</v>
    <v>43896</v>
    <v>43897</v>
    <v>32023</v>
    <v>Tupi Paulista</v>
    <v>43898</v>
    <v>6951</v>
    <v>Tupi Paulista</v>
    <v>mdp/vdpid/6410748272033398785</v>
  </rv>
  <rv s="0">
    <v>536870912</v>
    <v>Turiúba</v>
    <v>ca3f8d10-b50b-6798-2ddb-1aab85d21b8d</v>
    <v>en-US</v>
    <v>Map</v>
  </rv>
  <rv s="1">
    <fb>153.08500000000001</fb>
    <v>8</v>
  </rv>
  <rv s="2">
    <v>4927</v>
    <v>6</v>
    <v>10857</v>
    <v>7</v>
    <v>0</v>
    <v>Image of Turiúba</v>
  </rv>
  <rv s="1">
    <fb>-20.932777777778</fb>
    <v>9</v>
  </rv>
  <rv s="4">
    <v>https://www.bing.com/search?q=turi%c3%baba+brazil&amp;form=skydnc</v>
    <v>Learn more on Bing</v>
  </rv>
  <rv s="1">
    <fb>-50.107777777777997</fb>
    <v>9</v>
  </rv>
  <rv s="12">
    <v>#VALUE!</v>
    <v>en-US</v>
    <v>ca3f8d10-b50b-6798-2ddb-1aab85d21b8d</v>
    <v>536870912</v>
    <v>1</v>
    <v>10858</v>
    <v>120</v>
    <v>Turiúba</v>
    <v>4</v>
    <v>5</v>
    <v>Map</v>
    <v>6</v>
    <v>7</v>
    <v>74</v>
    <v>43901</v>
    <v>3</v>
    <v>Turiúba is a municipality in the state of São Paulo in Brazil. The population is 2,020 in an area of 153 km². The elevation is 439 m.</v>
    <v>43902</v>
    <v>43903</v>
    <v>43904</v>
    <v>43905</v>
    <v>Turiúba</v>
    <v>35770</v>
    <v>Turiúba</v>
    <v>mdp/vdpid/6412101942780100610</v>
  </rv>
  <rv s="0">
    <v>536870912</v>
    <v>Ubarana</v>
    <v>38001ec3-e32f-748c-b09b-0d89f39076a8</v>
    <v>en-US</v>
    <v>Map</v>
  </rv>
  <rv s="1">
    <fb>209.83600000000001</fb>
    <v>8</v>
  </rv>
  <rv s="2">
    <v>4928</v>
    <v>6</v>
    <v>10859</v>
    <v>7</v>
    <v>0</v>
    <v>Image of Ubarana</v>
  </rv>
  <rv s="1">
    <fb>-21.165833333333001</fb>
    <v>9</v>
  </rv>
  <rv s="4">
    <v>https://www.bing.com/search?q=ubarana+brazil&amp;form=skydnc</v>
    <v>Learn more on Bing</v>
  </rv>
  <rv s="1">
    <fb>-49.717777777777997</fb>
    <v>9</v>
  </rv>
  <rv s="1">
    <fb>6488</fb>
    <v>8</v>
  </rv>
  <rv s="9">
    <v>#VALUE!</v>
    <v>en-US</v>
    <v>38001ec3-e32f-748c-b09b-0d89f39076a8</v>
    <v>536870912</v>
    <v>1</v>
    <v>10860</v>
    <v>72</v>
    <v>Ubarana</v>
    <v>4</v>
    <v>5</v>
    <v>Map</v>
    <v>6</v>
    <v>64</v>
    <v>74</v>
    <v>43908</v>
    <v>3</v>
    <v>Ubarana is a municipality in the state of São Paulo in Brazil. The population is 6,400 in an area of 210 square kilometres. In telecommunications, the city was served by Telecomunicações de São Paulo. In July 1998, this company was acquired by ...</v>
    <v>43909</v>
    <v>43910</v>
    <v>43911</v>
    <v>43912</v>
    <v>Ubarana</v>
    <v>43913</v>
    <v>6951</v>
    <v>Ubarana</v>
    <v>mdp/vdpid/6412319370969612289</v>
  </rv>
  <rv s="0">
    <v>536870912</v>
    <v>Ubatuba</v>
    <v>e5aa022b-f8f6-c5e8-8604-79f32cb6dd5b</v>
    <v>en-US</v>
    <v>Map</v>
  </rv>
  <rv s="1">
    <fb>723.82899999999995</fb>
    <v>8</v>
  </rv>
  <rv s="2">
    <v>4929</v>
    <v>6</v>
    <v>10861</v>
    <v>7</v>
    <v>0</v>
    <v>Image of Ubatuba</v>
  </rv>
  <rv s="1">
    <fb>-23.433888888889001</fb>
    <v>9</v>
  </rv>
  <rv s="0">
    <v>805306368</v>
    <v>Márcio Maciel (Mayor)</v>
    <v>722dbfca-a746-1f4e-1727-3d53007ddf41</v>
    <v>en-US</v>
    <v>Generic</v>
  </rv>
  <rv s="3">
    <v>1285</v>
  </rv>
  <rv s="4">
    <v>https://www.bing.com/search?q=ubatuba+brazil&amp;form=skydnc</v>
    <v>Learn more on Bing</v>
  </rv>
  <rv s="1">
    <fb>-45.070833333332999</fb>
    <v>9</v>
  </rv>
  <rv s="1">
    <fb>91824</fb>
    <v>8</v>
  </rv>
  <rv s="5">
    <v>#VALUE!</v>
    <v>en-US</v>
    <v>e5aa022b-f8f6-c5e8-8604-79f32cb6dd5b</v>
    <v>536870912</v>
    <v>1</v>
    <v>10862</v>
    <v>2</v>
    <v>Ubatuba</v>
    <v>4</v>
    <v>5</v>
    <v>Map</v>
    <v>6</v>
    <v>57</v>
    <v>74</v>
    <v>43916</v>
    <v>3</v>
    <v>Ubatuba is a Brazilian municipality, located on the northeast coast, in the state of São Paulo. It is part of the Metropolitan Region of Vale do Paraíba e Litoral Norte. The population is 92,819 in an area of 723.88 km², of which 83% is located ...</v>
    <v>43917</v>
    <v>43918</v>
    <v>43920</v>
    <v>43921</v>
    <v>43922</v>
    <v>Ubatuba</v>
    <v>43923</v>
    <v>6951</v>
    <v>Ubatuba</v>
    <v>mdp/vdpid/6461252066147827713</v>
  </rv>
  <rv s="0">
    <v>536870912</v>
    <v>Ubirajara, São Paulo</v>
    <v>02237e14-cb48-c3f1-6d54-3f99c7d2531b</v>
    <v>en-US</v>
    <v>Map</v>
  </rv>
  <rv s="1">
    <fb>283.32600000000002</fb>
    <v>8</v>
  </rv>
  <rv s="2">
    <v>4930</v>
    <v>6</v>
    <v>10863</v>
    <v>7</v>
    <v>0</v>
    <v>Image of Ubirajara, São Paulo</v>
  </rv>
  <rv s="1">
    <fb>-49.662777777777997</fb>
    <v>9</v>
  </rv>
  <rv s="13">
    <v>#VALUE!</v>
    <v>en-US</v>
    <v>02237e14-cb48-c3f1-6d54-3f99c7d2531b</v>
    <v>536870912</v>
    <v>1</v>
    <v>10864</v>
    <v>125</v>
    <v>Ubirajara, São Paulo</v>
    <v>92</v>
    <v>5</v>
    <v>Map</v>
    <v>6</v>
    <v>7</v>
    <v>74</v>
    <v>43926</v>
    <v>3</v>
    <v>Ubirajara is a municipality in the state of São Paulo in Brazil. The population is 4,804 in an area of 282 km². The elevation is 499 metres. The city was initially focused on the production of coffee beans, but successive issues with the good's ...</v>
    <v>43927</v>
    <v>29646</v>
    <v>43928</v>
    <v>Ubirajara, São Paulo</v>
    <v>5932</v>
    <v>Ubirajara, São Paulo</v>
    <v>mdp/vdpid/6460451321420972033</v>
  </rv>
  <rv s="0">
    <v>536870912</v>
    <v>Uchoa</v>
    <v>61215548-18dc-075e-71de-09e04096ce81</v>
    <v>en-US</v>
    <v>Map</v>
  </rv>
  <rv s="1">
    <fb>252.5</fb>
    <v>8</v>
  </rv>
  <rv s="2">
    <v>4931</v>
    <v>6</v>
    <v>10865</v>
    <v>7</v>
    <v>0</v>
    <v>Image of Uchoa</v>
  </rv>
  <rv s="1">
    <fb>-20.952777777778</fb>
    <v>9</v>
  </rv>
  <rv s="4">
    <v>https://www.bing.com/search?q=uchoa&amp;form=skydnc</v>
    <v>Learn more on Bing</v>
  </rv>
  <rv s="1">
    <fb>-49.174999999999997</fb>
    <v>9</v>
  </rv>
  <rv s="1">
    <fb>10394</fb>
    <v>8</v>
  </rv>
  <rv s="12">
    <v>#VALUE!</v>
    <v>en-US</v>
    <v>61215548-18dc-075e-71de-09e04096ce81</v>
    <v>536870912</v>
    <v>1</v>
    <v>10866</v>
    <v>120</v>
    <v>Uchoa</v>
    <v>4</v>
    <v>5</v>
    <v>Map</v>
    <v>6</v>
    <v>7</v>
    <v>74</v>
    <v>43931</v>
    <v>3</v>
    <v>Uchoa is a municipality in the state of São Paulo, Brazil. The population is of 10,151 inhabitants and the area is 252.5 km². Uchoa belongs to the Mesoregion of São José do Rio Preto.</v>
    <v>43932</v>
    <v>43933</v>
    <v>43934</v>
    <v>43935</v>
    <v>Uchoa</v>
    <v>43936</v>
    <v>Uchoa</v>
    <v>mdp/vdpid/6412229726445764609</v>
  </rv>
  <rv s="0">
    <v>536870912</v>
    <v>União Paulista</v>
    <v>6413e19a-b681-faeb-dacd-9245ad94d65d</v>
    <v>en-US</v>
    <v>Map</v>
  </rv>
  <rv s="1">
    <fb>79.099999999999994</fb>
    <v>8</v>
  </rv>
  <rv s="2">
    <v>4932</v>
    <v>6</v>
    <v>10867</v>
    <v>7</v>
    <v>0</v>
    <v>Image of União Paulista</v>
  </rv>
  <rv s="1">
    <fb>-20.886944444444001</fb>
    <v>9</v>
  </rv>
  <rv s="4">
    <v>https://www.bing.com/search?q=uni%c3%a3o+paulista+brazil&amp;form=skydnc</v>
    <v>Learn more on Bing</v>
  </rv>
  <rv s="1">
    <fb>-49.896944444444003</fb>
    <v>9</v>
  </rv>
  <rv s="1">
    <fb>1603</fb>
    <v>8</v>
  </rv>
  <rv s="12">
    <v>#VALUE!</v>
    <v>en-US</v>
    <v>6413e19a-b681-faeb-dacd-9245ad94d65d</v>
    <v>536870912</v>
    <v>1</v>
    <v>10868</v>
    <v>120</v>
    <v>União Paulista</v>
    <v>4</v>
    <v>5</v>
    <v>Map</v>
    <v>6</v>
    <v>7</v>
    <v>74</v>
    <v>43939</v>
    <v>3</v>
    <v>União Paulista is a municipality in the state of São Paulo in Brazil. The population is 1,865 in an area of 78.9 km². The elevation is 480 m.</v>
    <v>43940</v>
    <v>43941</v>
    <v>43942</v>
    <v>43943</v>
    <v>União Paulista</v>
    <v>43944</v>
    <v>União Paulista</v>
    <v>mdp/vdpid/6412124521238626305</v>
  </rv>
  <rv s="0">
    <v>536870912</v>
    <v>Urânia</v>
    <v>8f02c7f2-cd41-b082-7b7f-dbca495fd45c</v>
    <v>en-US</v>
    <v>Map</v>
  </rv>
  <rv s="1">
    <fb>208.9</fb>
    <v>8</v>
  </rv>
  <rv s="2">
    <v>4933</v>
    <v>6</v>
    <v>10869</v>
    <v>7</v>
    <v>0</v>
    <v>Image of Urânia</v>
  </rv>
  <rv s="1">
    <fb>-20.245833333333</fb>
    <v>9</v>
  </rv>
  <rv s="4">
    <v>https://www.bing.com/search?q=ur%c3%a2nia+brazil&amp;form=skydnc</v>
    <v>Learn more on Bing</v>
  </rv>
  <rv s="12">
    <v>#VALUE!</v>
    <v>en-US</v>
    <v>8f02c7f2-cd41-b082-7b7f-dbca495fd45c</v>
    <v>536870912</v>
    <v>1</v>
    <v>10870</v>
    <v>120</v>
    <v>Urânia</v>
    <v>4</v>
    <v>5</v>
    <v>Map</v>
    <v>6</v>
    <v>7</v>
    <v>74</v>
    <v>43947</v>
    <v>3</v>
    <v>Urânia is a municipality in the state of São Paulo, Brazil. The city has a population of 9,120 inhabitants and an area of 208.9 km². Urânia belongs to the Mesoregion of São José do Rio Preto.</v>
    <v>43948</v>
    <v>43949</v>
    <v>43950</v>
    <v>40690</v>
    <v>Urânia</v>
    <v>38677</v>
    <v>Urânia</v>
    <v>mdp/vdpid/6412018685912809473</v>
  </rv>
  <rv s="0">
    <v>536870912</v>
    <v>Uru, São Paulo</v>
    <v>45424a38-d704-fc5a-afce-683c6380391d</v>
    <v>en-US</v>
    <v>Map</v>
  </rv>
  <rv s="1">
    <fb>147.58099999999999</fb>
    <v>8</v>
  </rv>
  <rv s="2">
    <v>4934</v>
    <v>6</v>
    <v>10871</v>
    <v>7</v>
    <v>0</v>
    <v>Image of Uru, São Paulo</v>
  </rv>
  <rv s="1">
    <fb>-21.783888888888999</fb>
    <v>9</v>
  </rv>
  <rv s="4">
    <v>https://www.bing.com/search?q=uru+brazil&amp;form=skydnc</v>
    <v>Learn more on Bing</v>
  </rv>
  <rv s="1">
    <fb>-49.280833333333</fb>
    <v>9</v>
  </rv>
  <rv s="1">
    <fb>1387</fb>
    <v>8</v>
  </rv>
  <rv s="12">
    <v>#VALUE!</v>
    <v>en-US</v>
    <v>45424a38-d704-fc5a-afce-683c6380391d</v>
    <v>536870912</v>
    <v>1</v>
    <v>10872</v>
    <v>120</v>
    <v>Uru, São Paulo</v>
    <v>4</v>
    <v>5</v>
    <v>Map</v>
    <v>6</v>
    <v>7</v>
    <v>74</v>
    <v>43953</v>
    <v>3</v>
    <v>Uru is a municipality in the state of São Paulo in Brazil. The population is 1,153 in an area of 147 km². The elevation is 427 m.</v>
    <v>43954</v>
    <v>43955</v>
    <v>43956</v>
    <v>43957</v>
    <v>Uru, São Paulo</v>
    <v>43958</v>
    <v>Uru, São Paulo</v>
    <v>mdp/vdpid/6412350634791534593</v>
  </rv>
  <rv s="0">
    <v>536870912</v>
    <v>Urupês</v>
    <v>c549222f-8e82-44d1-8629-910f9d2aa8ed</v>
    <v>en-US</v>
    <v>Map</v>
  </rv>
  <rv s="1">
    <fb>323.7</fb>
    <v>8</v>
  </rv>
  <rv s="2">
    <v>4935</v>
    <v>6</v>
    <v>10873</v>
    <v>7</v>
    <v>0</v>
    <v>Image of Urupês</v>
  </rv>
  <rv s="1">
    <fb>-21.201944444443999</fb>
    <v>9</v>
  </rv>
  <rv s="0">
    <v>805306368</v>
    <v>Alcemir Cássio Gréggio (Mayor)</v>
    <v>763ae200-d585-b99c-e871-82b6a545f70e</v>
    <v>en-US</v>
    <v>Generic</v>
  </rv>
  <rv s="3">
    <v>1286</v>
  </rv>
  <rv s="4">
    <v>https://www.bing.com/search?q=urup%c3%aas+brazil&amp;form=skydnc</v>
    <v>Learn more on Bing</v>
  </rv>
  <rv s="1">
    <fb>-49.29</fb>
    <v>9</v>
  </rv>
  <rv s="8">
    <v>#VALUE!</v>
    <v>en-US</v>
    <v>c549222f-8e82-44d1-8629-910f9d2aa8ed</v>
    <v>536870912</v>
    <v>1</v>
    <v>10874</v>
    <v>67</v>
    <v>Urupês</v>
    <v>4</v>
    <v>5</v>
    <v>Map</v>
    <v>6</v>
    <v>7</v>
    <v>74</v>
    <v>43961</v>
    <v>3</v>
    <v>Urupês is a municipality in the state of São Paulo, Brazil. The city has a population of 13,888 inhabitants and an area of 323.7 km². Urupês is located in the northwest of the São Paulo State and belongs to the Mesoregion of Novo Horizonte.</v>
    <v>43962</v>
    <v>43963</v>
    <v>43965</v>
    <v>43966</v>
    <v>43967</v>
    <v>Urupês</v>
    <v>8281</v>
    <v>Urupês</v>
    <v>mdp/vdpid/6412423479718576129</v>
  </rv>
  <rv s="0">
    <v>536870912</v>
    <v>Valentim Gentil</v>
    <v>1604cb95-a0d4-4b16-525b-1c27ac33efda</v>
    <v>en-US</v>
    <v>Map</v>
  </rv>
  <rv s="1">
    <fb>149.69999999999999</fb>
    <v>8</v>
  </rv>
  <rv s="2">
    <v>4936</v>
    <v>6</v>
    <v>10875</v>
    <v>7</v>
    <v>0</v>
    <v>Image of Valentim Gentil</v>
  </rv>
  <rv s="1">
    <fb>-20.421944444444001</fb>
    <v>9</v>
  </rv>
  <rv s="4">
    <v>https://www.bing.com/search?q=valentim+gentil+brazil&amp;form=skydnc</v>
    <v>Learn more on Bing</v>
  </rv>
  <rv s="1">
    <fb>-50.087777777778001</fb>
    <v>9</v>
  </rv>
  <rv s="1">
    <fb>14098</fb>
    <v>8</v>
  </rv>
  <rv s="12">
    <v>#VALUE!</v>
    <v>en-US</v>
    <v>1604cb95-a0d4-4b16-525b-1c27ac33efda</v>
    <v>536870912</v>
    <v>1</v>
    <v>10876</v>
    <v>120</v>
    <v>Valentim Gentil</v>
    <v>4</v>
    <v>5</v>
    <v>Map</v>
    <v>6</v>
    <v>7</v>
    <v>74</v>
    <v>43970</v>
    <v>3</v>
    <v>Valentim Gentil is a municipality in the state of São Paulo, Brazil. The city has a population of 13,532 inhabitants and an area of 149.7 km². Valentim Gentil belongs to the Mesoregion of São José do Rio Preto.</v>
    <v>43971</v>
    <v>43972</v>
    <v>43973</v>
    <v>43974</v>
    <v>Valentim Gentil</v>
    <v>43975</v>
    <v>Valentim Gentil</v>
    <v>mdp/vdpid/6412081431912120322</v>
  </rv>
  <rv s="0">
    <v>536870912</v>
    <v>Valinhos</v>
    <v>83cabd44-a8a1-9a89-b994-d2a36a610721</v>
    <v>en-US</v>
    <v>Map</v>
  </rv>
  <rv s="1">
    <fb>148.53800000000001</fb>
    <v>8</v>
  </rv>
  <rv s="2">
    <v>4937</v>
    <v>6</v>
    <v>10877</v>
    <v>7</v>
    <v>0</v>
    <v>Image of Valinhos</v>
  </rv>
  <rv s="1">
    <fb>-22.970833333333001</fb>
    <v>9</v>
  </rv>
  <rv s="0">
    <v>805306368</v>
    <v>Lucimara Godoy Vilas Boas (Mayor)</v>
    <v>4b1d53d8-e759-1bd5-b667-10fd88600cef</v>
    <v>en-US</v>
    <v>Generic</v>
  </rv>
  <rv s="3">
    <v>1287</v>
  </rv>
  <rv s="4">
    <v>https://www.bing.com/search?q=valinhos+brazil&amp;form=skydnc</v>
    <v>Learn more on Bing</v>
  </rv>
  <rv s="1">
    <fb>-46.995833333333003</fb>
    <v>9</v>
  </rv>
  <rv s="1">
    <fb>126325</fb>
    <v>8</v>
  </rv>
  <rv s="8">
    <v>#VALUE!</v>
    <v>en-US</v>
    <v>83cabd44-a8a1-9a89-b994-d2a36a610721</v>
    <v>536870912</v>
    <v>1</v>
    <v>10878</v>
    <v>67</v>
    <v>Valinhos</v>
    <v>4</v>
    <v>5</v>
    <v>Map</v>
    <v>6</v>
    <v>7</v>
    <v>74</v>
    <v>43978</v>
    <v>3</v>
    <v>Valinhos is a municipality in the state of São Paulo, Brazil. It is the birthplace of Adoniran Barbosa. Valinhos is famous for its purple fig, the theme of its annual Fig Fest. It is part of the Metropolitan Region of Campinas. The population is ...</v>
    <v>43979</v>
    <v>43980</v>
    <v>43982</v>
    <v>43983</v>
    <v>43984</v>
    <v>Valinhos</v>
    <v>43985</v>
    <v>Valinhos</v>
    <v>mdp/vdpid/6461030318110408705</v>
  </rv>
  <rv s="0">
    <v>536870912</v>
    <v>Valparaíso, São Paulo</v>
    <v>0df5c62b-20e7-dcbe-d1b1-e1c2f56cb3f7</v>
    <v>en-US</v>
    <v>Map</v>
  </rv>
  <rv s="1">
    <fb>858.75699999999995</fb>
    <v>8</v>
  </rv>
  <rv s="2">
    <v>4938</v>
    <v>6</v>
    <v>10879</v>
    <v>7</v>
    <v>0</v>
    <v>Image of Valparaíso, São Paulo</v>
  </rv>
  <rv s="1">
    <fb>-21.227777777778002</fb>
    <v>9</v>
  </rv>
  <rv s="4">
    <v>https://www.bing.com/search?q=valpara%c3%adso+brazil&amp;form=skydnc</v>
    <v>Learn more on Bing</v>
  </rv>
  <rv s="1">
    <fb>24241</fb>
    <v>8</v>
  </rv>
  <rv s="12">
    <v>#VALUE!</v>
    <v>en-US</v>
    <v>0df5c62b-20e7-dcbe-d1b1-e1c2f56cb3f7</v>
    <v>536870912</v>
    <v>1</v>
    <v>10880</v>
    <v>120</v>
    <v>Valparaíso, São Paulo</v>
    <v>4</v>
    <v>5</v>
    <v>Map</v>
    <v>6</v>
    <v>7</v>
    <v>74</v>
    <v>43988</v>
    <v>3</v>
    <v>Valparaíso is a municipality in the state of São Paulo in Brazil. The population is 26,822 in an area of 858 km².</v>
    <v>43989</v>
    <v>43990</v>
    <v>43991</v>
    <v>8635</v>
    <v>Valparaíso, São Paulo</v>
    <v>43992</v>
    <v>Valparaíso, São Paulo</v>
    <v>mdp/vdpid/6410779061395652609</v>
  </rv>
  <rv s="0">
    <v>536870912</v>
    <v>Vargem</v>
    <v>c9cb22bd-1f80-872d-c374-142a1cbb11f3</v>
    <v>en-US</v>
    <v>Map</v>
  </rv>
  <rv s="1">
    <fb>142.596</fb>
    <v>8</v>
  </rv>
  <rv s="2">
    <v>4939</v>
    <v>6</v>
    <v>10881</v>
    <v>7</v>
    <v>0</v>
    <v>Image of Vargem</v>
  </rv>
  <rv s="1">
    <fb>-22.888888888888999</fb>
    <v>9</v>
  </rv>
  <rv s="4">
    <v>https://www.bing.com/search?q=vargem+brazil&amp;form=skydnc</v>
    <v>Learn more on Bing</v>
  </rv>
  <rv s="1">
    <fb>-46.413888888888998</fb>
    <v>9</v>
  </rv>
  <rv s="1">
    <fb>10842</fb>
    <v>8</v>
  </rv>
  <rv s="12">
    <v>#VALUE!</v>
    <v>en-US</v>
    <v>c9cb22bd-1f80-872d-c374-142a1cbb11f3</v>
    <v>536870912</v>
    <v>1</v>
    <v>10882</v>
    <v>120</v>
    <v>Vargem</v>
    <v>4</v>
    <v>5</v>
    <v>Map</v>
    <v>6</v>
    <v>64</v>
    <v>74</v>
    <v>43995</v>
    <v>3</v>
    <v>Vargem is a municipality in the state of São Paulo in Brazil. The population is 10,692 in an area of 143 km². The elevation is 845 m.</v>
    <v>43996</v>
    <v>43997</v>
    <v>43998</v>
    <v>43999</v>
    <v>Vargem</v>
    <v>44000</v>
    <v>Vargem</v>
    <v>mdp/vdpid/6461041414309412865</v>
  </rv>
  <rv s="0">
    <v>536870912</v>
    <v>Vargem Grande do Sul</v>
    <v>f9ed7acd-06c7-fa09-3bb0-a3b0dcf412f6</v>
    <v>en-US</v>
    <v>Map</v>
  </rv>
  <rv s="1">
    <fb>266.52999999999997</fb>
    <v>8</v>
  </rv>
  <rv s="2">
    <v>4940</v>
    <v>6</v>
    <v>10883</v>
    <v>7</v>
    <v>0</v>
    <v>Image of Vargem Grande do Sul</v>
  </rv>
  <rv s="1">
    <fb>-21.831944444444002</fb>
    <v>9</v>
  </rv>
  <rv s="4">
    <v>https://www.bing.com/search?q=vargem+grande+do+sul+brazil&amp;form=skydnc</v>
    <v>Learn more on Bing</v>
  </rv>
  <rv s="1">
    <fb>-46.893888888889002</fb>
    <v>9</v>
  </rv>
  <rv s="1">
    <fb>43110</fb>
    <v>8</v>
  </rv>
  <rv s="9">
    <v>#VALUE!</v>
    <v>en-US</v>
    <v>f9ed7acd-06c7-fa09-3bb0-a3b0dcf412f6</v>
    <v>536870912</v>
    <v>1</v>
    <v>10884</v>
    <v>72</v>
    <v>Vargem Grande do Sul</v>
    <v>4</v>
    <v>5</v>
    <v>Map</v>
    <v>6</v>
    <v>57</v>
    <v>74</v>
    <v>44003</v>
    <v>414</v>
    <v>Vargem Grande do Sul is a municipality in the northeast of the state of São Paulo in Brazil. The population is 43,110 in an area of 267 km². The elevation is 721 m. Access through state roads SP-344 and SP-215. Human Development Index is 0.802.</v>
    <v>44004</v>
    <v>44005</v>
    <v>44006</v>
    <v>44007</v>
    <v>Vargem Grande do Sul</v>
    <v>44008</v>
    <v>6951</v>
    <v>Vargem Grande do Sul</v>
    <v>mdp/vdpid/6412952281427214337</v>
  </rv>
  <rv s="0">
    <v>536870912</v>
    <v>Vargem Grande Paulista</v>
    <v>b5543ce3-baae-39e5-207c-f5879a259217</v>
    <v>en-US</v>
    <v>Map</v>
  </rv>
  <rv s="1">
    <fb>33.512</fb>
    <v>8</v>
  </rv>
  <rv s="2">
    <v>4941</v>
    <v>6</v>
    <v>10885</v>
    <v>7</v>
    <v>0</v>
    <v>Image of Vargem Grande Paulista</v>
  </rv>
  <rv s="4">
    <v>https://www.bing.com/search?q=vargem+grande+paulista+brazil&amp;form=skydnc</v>
    <v>Learn more on Bing</v>
  </rv>
  <rv s="1">
    <fb>-47.025833333332997</fb>
    <v>9</v>
  </rv>
  <rv s="1">
    <fb>53468</fb>
    <v>8</v>
  </rv>
  <rv s="9">
    <v>#VALUE!</v>
    <v>en-US</v>
    <v>b5543ce3-baae-39e5-207c-f5879a259217</v>
    <v>536870912</v>
    <v>1</v>
    <v>10886</v>
    <v>72</v>
    <v>Vargem Grande Paulista</v>
    <v>4</v>
    <v>5</v>
    <v>Map</v>
    <v>6</v>
    <v>57</v>
    <v>74</v>
    <v>44011</v>
    <v>3</v>
    <v>Vargem Grande Paulista is a municipality in the state of São Paulo in Brazil. It is part of the Metropolitan Region of São Paulo. The population is 53,468 in an area of 42.49 km². In telecommunications, the city was served by Telecomunicações de ...</v>
    <v>44012</v>
    <v>27597</v>
    <v>44013</v>
    <v>44014</v>
    <v>Vargem Grande Paulista</v>
    <v>44015</v>
    <v>6951</v>
    <v>Vargem Grande Paulista</v>
    <v>mdp/vdpid/6461100643519037441</v>
  </rv>
  <rv s="0">
    <v>536870912</v>
    <v>Várzea Paulista</v>
    <v>314befeb-f96e-b295-f507-c39983a8b404</v>
    <v>en-US</v>
    <v>Map</v>
  </rv>
  <rv s="1">
    <fb>34.627000000000002</fb>
    <v>8</v>
  </rv>
  <rv s="2">
    <v>4942</v>
    <v>6</v>
    <v>10887</v>
    <v>7</v>
    <v>0</v>
    <v>Image of Várzea Paulista</v>
  </rv>
  <rv s="1">
    <fb>-23.210833333332999</fb>
    <v>9</v>
  </rv>
  <rv s="4">
    <v>https://www.bing.com/search?q=v%c3%a1rzea+paulista+brazil&amp;form=skydnc</v>
    <v>Learn more on Bing</v>
  </rv>
  <rv s="1">
    <fb>-46.827777777778003</fb>
    <v>9</v>
  </rv>
  <rv s="1">
    <fb>123071</fb>
    <v>8</v>
  </rv>
  <rv s="9">
    <v>#VALUE!</v>
    <v>en-US</v>
    <v>314befeb-f96e-b295-f507-c39983a8b404</v>
    <v>536870912</v>
    <v>1</v>
    <v>10888</v>
    <v>72</v>
    <v>Várzea Paulista</v>
    <v>4</v>
    <v>5</v>
    <v>Map</v>
    <v>6</v>
    <v>57</v>
    <v>74</v>
    <v>44018</v>
    <v>414</v>
    <v>Várzea Paulista is a municipality in the state of São Paulo in Brazil. The population is 123,071 in an area of 35.1 km². The elevation is 745 m. It is part of the agglomeration of Jundiaí. In telecommunications, the city was served by ...</v>
    <v>44019</v>
    <v>44020</v>
    <v>44021</v>
    <v>44022</v>
    <v>Várzea Paulista</v>
    <v>44023</v>
    <v>6951</v>
    <v>Várzea Paulista</v>
    <v>mdp/vdpid/6461038034774130689</v>
  </rv>
  <rv s="0">
    <v>536870912</v>
    <v>Vera Cruz, São Paulo</v>
    <v>405253b6-e246-a2ba-9ce6-c465d71c8fe7</v>
    <v>en-US</v>
    <v>Map</v>
  </rv>
  <rv s="1">
    <fb>247.85400000000001</fb>
    <v>8</v>
  </rv>
  <rv s="2">
    <v>4943</v>
    <v>6</v>
    <v>10889</v>
    <v>7</v>
    <v>0</v>
    <v>Image of Vera Cruz, São Paulo</v>
  </rv>
  <rv s="4">
    <v>https://www.bing.com/search?q=vera+cruz+brazil&amp;form=skydnc</v>
    <v>Learn more on Bing</v>
  </rv>
  <rv s="1">
    <fb>-49.818888888888999</fb>
    <v>9</v>
  </rv>
  <rv s="1">
    <fb>10823</fb>
    <v>8</v>
  </rv>
  <rv s="9">
    <v>#VALUE!</v>
    <v>en-US</v>
    <v>405253b6-e246-a2ba-9ce6-c465d71c8fe7</v>
    <v>536870912</v>
    <v>1</v>
    <v>10890</v>
    <v>72</v>
    <v>Vera Cruz, São Paulo</v>
    <v>4</v>
    <v>5</v>
    <v>Map</v>
    <v>6</v>
    <v>57</v>
    <v>74</v>
    <v>44026</v>
    <v>414</v>
    <v>Vera Cruz is a municipality in the state of São Paulo in Brazil. The population is 10,823 in an area of 248 km². The elevation is 628 m. In telecommunications, the city was served by Companhia Telefônica Brasileira until 1973, when it began to ...</v>
    <v>44027</v>
    <v>40160</v>
    <v>44028</v>
    <v>44029</v>
    <v>Vera Cruz, São Paulo</v>
    <v>44030</v>
    <v>6951</v>
    <v>Vera Cruz, São Paulo</v>
    <v>mdp/vdpid/6412393346295136257</v>
  </rv>
  <rv s="0">
    <v>536870912</v>
    <v>Vinhedo</v>
    <v>a2948fef-696a-f42a-733e-44b8b580a40e</v>
    <v>en-US</v>
    <v>Map</v>
  </rv>
  <rv s="1">
    <fb>81.742000000000004</fb>
    <v>8</v>
  </rv>
  <rv s="2">
    <v>4944</v>
    <v>6</v>
    <v>10891</v>
    <v>7</v>
    <v>0</v>
    <v>Image of Vinhedo</v>
  </rv>
  <rv s="1">
    <fb>-23.03</fb>
    <v>9</v>
  </rv>
  <rv s="0">
    <v>805306368</v>
    <v>Dario Pacheco de Morais (Mayor)</v>
    <v>79e814f0-feb2-0686-150e-ee5d7d3af76f</v>
    <v>en-US</v>
    <v>Generic</v>
  </rv>
  <rv s="3">
    <v>1288</v>
  </rv>
  <rv s="4">
    <v>https://www.bing.com/search?q=vinhedo+brazil&amp;form=skydnc</v>
    <v>Learn more on Bing</v>
  </rv>
  <rv s="1">
    <fb>81516</fb>
    <v>8</v>
  </rv>
  <rv s="5">
    <v>#VALUE!</v>
    <v>en-US</v>
    <v>a2948fef-696a-f42a-733e-44b8b580a40e</v>
    <v>536870912</v>
    <v>1</v>
    <v>10892</v>
    <v>2</v>
    <v>Vinhedo</v>
    <v>4</v>
    <v>5</v>
    <v>Map</v>
    <v>6</v>
    <v>64</v>
    <v>74</v>
    <v>44033</v>
    <v>3</v>
    <v>Vinhedo is a municipality in the state of São Paulo in Brazil. It is part of the Metropolitan Region of Campinas. The population in 2020 was 80,111 and its area is 81.60 km². It has a population density of 981 inhabitants per square kilometer. ...</v>
    <v>44034</v>
    <v>44035</v>
    <v>44037</v>
    <v>44038</v>
    <v>41222</v>
    <v>Vinhedo</v>
    <v>44039</v>
    <v>6951</v>
    <v>Vinhedo</v>
    <v>mdp/vdpid/6461031383295852545</v>
  </rv>
  <rv s="0">
    <v>536870912</v>
    <v>Viradouro</v>
    <v>0fb89b43-208f-b86a-ee83-3e9127a89074</v>
    <v>en-US</v>
    <v>Map</v>
  </rv>
  <rv s="1">
    <fb>219.04400000000001</fb>
    <v>8</v>
  </rv>
  <rv s="2">
    <v>4945</v>
    <v>6</v>
    <v>10893</v>
    <v>7</v>
    <v>0</v>
    <v>Image of Viradouro</v>
  </rv>
  <rv s="1">
    <fb>-20.872777777778001</fb>
    <v>9</v>
  </rv>
  <rv s="4">
    <v>https://www.bing.com/search?q=viradouro+brazil&amp;form=skydnc</v>
    <v>Learn more on Bing</v>
  </rv>
  <rv s="1">
    <fb>-48.296944444444001</fb>
    <v>9</v>
  </rv>
  <rv s="1">
    <fb>17414</fb>
    <v>8</v>
  </rv>
  <rv s="12">
    <v>#VALUE!</v>
    <v>en-US</v>
    <v>0fb89b43-208f-b86a-ee83-3e9127a89074</v>
    <v>536870912</v>
    <v>1</v>
    <v>10894</v>
    <v>120</v>
    <v>Viradouro</v>
    <v>4</v>
    <v>5</v>
    <v>Map</v>
    <v>6</v>
    <v>7</v>
    <v>74</v>
    <v>44042</v>
    <v>3</v>
    <v>Viradouro is a municipality in the state of São Paulo in Brazil. The population is 19,017 in an area of 218 km². The elevation is 528 m.</v>
    <v>44043</v>
    <v>44044</v>
    <v>44045</v>
    <v>44046</v>
    <v>Viradouro</v>
    <v>44047</v>
    <v>Viradouro</v>
    <v>mdp/vdpid/6412268139693735937</v>
  </rv>
  <rv s="0">
    <v>536870912</v>
    <v>Vista Alegre do Alto</v>
    <v>3db17bb2-7ce3-c84e-bf75-0ebf5b0e8268</v>
    <v>en-US</v>
    <v>Map</v>
  </rv>
  <rv s="1">
    <fb>95.296999999999997</fb>
    <v>8</v>
  </rv>
  <rv s="2">
    <v>4946</v>
    <v>6</v>
    <v>10895</v>
    <v>7</v>
    <v>0</v>
    <v>Image of Vista Alegre do Alto</v>
  </rv>
  <rv s="1">
    <fb>-21.170833333333</fb>
    <v>9</v>
  </rv>
  <rv s="4">
    <v>https://www.bing.com/search?q=vista+alegre+do+alto+brazil&amp;form=skydnc</v>
    <v>Learn more on Bing</v>
  </rv>
  <rv s="1">
    <fb>-48.628888888889001</fb>
    <v>9</v>
  </rv>
  <rv s="1">
    <fb>8989</fb>
    <v>8</v>
  </rv>
  <rv s="9">
    <v>#VALUE!</v>
    <v>en-US</v>
    <v>3db17bb2-7ce3-c84e-bf75-0ebf5b0e8268</v>
    <v>536870912</v>
    <v>1</v>
    <v>10896</v>
    <v>72</v>
    <v>Vista Alegre do Alto</v>
    <v>4</v>
    <v>5</v>
    <v>Map</v>
    <v>6</v>
    <v>57</v>
    <v>74</v>
    <v>44050</v>
    <v>414</v>
    <v>Vista Alegre do Alto is a municipality in the state of São Paulo in Brazil. The population is 8,989 in an area of 95.43 km². The elevation is 619 m. In telecommunications, the city was served by Telecomunicações de São Paulo. In July 1998, this ...</v>
    <v>44051</v>
    <v>44052</v>
    <v>44053</v>
    <v>44054</v>
    <v>Vista Alegre do Alto</v>
    <v>44055</v>
    <v>6951</v>
    <v>Vista Alegre do Alto</v>
    <v>mdp/vdpid/6412434137210159105</v>
  </rv>
  <rv s="0">
    <v>536870912</v>
    <v>Vitória Brasil</v>
    <v>1d2441bf-adc7-0a7f-bfcb-7e556b88160d</v>
    <v>en-US</v>
    <v>Map</v>
  </rv>
  <rv s="1">
    <fb>49.7</fb>
    <v>8</v>
  </rv>
  <rv s="2">
    <v>4947</v>
    <v>6</v>
    <v>10897</v>
    <v>7</v>
    <v>0</v>
    <v>Image of Vitória Brasil</v>
  </rv>
  <rv s="4">
    <v>https://www.bing.com/search?q=vit%c3%b3ria+brasil+brazil&amp;form=skydnc</v>
    <v>Learn more on Bing</v>
  </rv>
  <rv s="1">
    <fb>-50.483888888888998</fb>
    <v>9</v>
  </rv>
  <rv s="1">
    <fb>1846</fb>
    <v>8</v>
  </rv>
  <rv s="9">
    <v>#VALUE!</v>
    <v>en-US</v>
    <v>1d2441bf-adc7-0a7f-bfcb-7e556b88160d</v>
    <v>536870912</v>
    <v>1</v>
    <v>10898</v>
    <v>72</v>
    <v>Vitória Brasil</v>
    <v>4</v>
    <v>5</v>
    <v>Map</v>
    <v>6</v>
    <v>57</v>
    <v>74</v>
    <v>44058</v>
    <v>414</v>
    <v>Vitória Brasil is a municipality in the state of São Paulo in Brazil. The population is 1,846 in an area of 49.8 km². The elevation is 505 m. In telecommunications, the city was served by Telecomunicações de São Paulo. In July 1998, this company ...</v>
    <v>44059</v>
    <v>14464</v>
    <v>44060</v>
    <v>44061</v>
    <v>Vitória Brasil</v>
    <v>44062</v>
    <v>6951</v>
    <v>Vitória Brasil</v>
    <v>mdp/vdpid/6412019719657750529</v>
  </rv>
  <rv s="0">
    <v>536870912</v>
    <v>Votorantim</v>
    <v>0a108723-e22d-4871-9e1d-e7835eb75d2c</v>
    <v>en-US</v>
    <v>Map</v>
  </rv>
  <rv s="1">
    <fb>183.99799999999999</fb>
    <v>8</v>
  </rv>
  <rv s="2">
    <v>4948</v>
    <v>6</v>
    <v>10899</v>
    <v>7</v>
    <v>0</v>
    <v>Image of Votorantim</v>
  </rv>
  <rv s="1">
    <fb>-23.546944444444001</fb>
    <v>9</v>
  </rv>
  <rv s="0">
    <v>805306368</v>
    <v>Fabiola Alves (Mayor)</v>
    <v>1bfbbf8c-5f69-7c7c-8d89-6319971e59cc</v>
    <v>en-US</v>
    <v>Generic</v>
  </rv>
  <rv s="3">
    <v>1289</v>
  </rv>
  <rv s="4">
    <v>https://www.bing.com/search?q=votorantim+brazil&amp;form=skydnc</v>
    <v>Learn more on Bing</v>
  </rv>
  <rv s="1">
    <fb>-47.437777777778003</fb>
    <v>9</v>
  </rv>
  <rv s="1">
    <fb>127923</fb>
    <v>8</v>
  </rv>
  <rv s="5">
    <v>#VALUE!</v>
    <v>en-US</v>
    <v>0a108723-e22d-4871-9e1d-e7835eb75d2c</v>
    <v>536870912</v>
    <v>1</v>
    <v>10900</v>
    <v>2</v>
    <v>Votorantim</v>
    <v>4</v>
    <v>5</v>
    <v>Map</v>
    <v>6</v>
    <v>7</v>
    <v>74</v>
    <v>44065</v>
    <v>3</v>
    <v>Votorantim is a city located at the southwest of São Paulo State in Brazil. It is part of the Metropolitan Region of Sorocaba. The population is 123,599. The city is located about 100 km away from the capital of the state. It has 147 km² of ...</v>
    <v>44066</v>
    <v>44067</v>
    <v>44069</v>
    <v>44070</v>
    <v>44071</v>
    <v>Votorantim</v>
    <v>44072</v>
    <v>6951</v>
    <v>Votorantim</v>
    <v>mdp/vdpid/6461061649527734273</v>
  </rv>
  <rv s="0">
    <v>536870912</v>
    <v>Votuporanga</v>
    <v>b392e058-7e37-769e-a9d8-e1a342cd7457</v>
    <v>en-US</v>
    <v>Map</v>
  </rv>
  <rv s="1">
    <fb>424.1</fb>
    <v>8</v>
  </rv>
  <rv s="2">
    <v>4949</v>
    <v>6</v>
    <v>10901</v>
    <v>7</v>
    <v>0</v>
    <v>Image of Votuporanga</v>
  </rv>
  <rv s="1">
    <fb>-20.422777777777998</fb>
    <v>9</v>
  </rv>
  <rv s="0">
    <v>805306368</v>
    <v>Joao Dado (Mayor)</v>
    <v>8fc4e77a-b81b-7acc-9739-431c8e1f6d9d</v>
    <v>en-US</v>
    <v>Generic</v>
  </rv>
  <rv s="3">
    <v>1290</v>
  </rv>
  <rv s="4">
    <v>https://www.bing.com/search?q=votuporanga+brazil&amp;form=skydnc</v>
    <v>Learn more on Bing</v>
  </rv>
  <rv s="1">
    <fb>-49.972777777777999</fb>
    <v>9</v>
  </rv>
  <rv s="1">
    <fb>96634</fb>
    <v>8</v>
  </rv>
  <rv s="8">
    <v>#VALUE!</v>
    <v>en-US</v>
    <v>b392e058-7e37-769e-a9d8-e1a342cd7457</v>
    <v>536870912</v>
    <v>1</v>
    <v>10902</v>
    <v>67</v>
    <v>Votuporanga</v>
    <v>4</v>
    <v>5</v>
    <v>Map</v>
    <v>6</v>
    <v>7</v>
    <v>74</v>
    <v>44075</v>
    <v>3</v>
    <v>Votuporanga is a municipality in the Northwest of the São Paulo state, Brazil. The city is located 520 km from São Paulo. The population of the city, according to the IBGE, is 95,338 inhabitants. Votuporanga is the center of a Microregion with ...</v>
    <v>44076</v>
    <v>44077</v>
    <v>44079</v>
    <v>44080</v>
    <v>44081</v>
    <v>Votuporanga</v>
    <v>44082</v>
    <v>Votuporanga</v>
    <v>mdp/vdpid/6412082017067859969</v>
  </rv>
  <rv s="0">
    <v>536870912</v>
    <v>Zacarias, São Paulo</v>
    <v>3c2799f5-2cf0-0044-31df-c17c2715fdc3</v>
    <v>en-US</v>
    <v>Map</v>
  </rv>
  <rv s="1">
    <fb>319.10000000000002</fb>
    <v>8</v>
  </rv>
  <rv s="2">
    <v>4950</v>
    <v>6</v>
    <v>10903</v>
    <v>7</v>
    <v>0</v>
    <v>Image of Zacarias, São Paulo</v>
  </rv>
  <rv s="1">
    <fb>-21.051944444444</fb>
    <v>9</v>
  </rv>
  <rv s="1">
    <fb>-50.050833333333003</fb>
    <v>9</v>
  </rv>
  <rv s="1">
    <fb>2752</fb>
    <v>8</v>
  </rv>
  <rv s="11">
    <v>#VALUE!</v>
    <v>en-US</v>
    <v>3c2799f5-2cf0-0044-31df-c17c2715fdc3</v>
    <v>536870912</v>
    <v>1</v>
    <v>10904</v>
    <v>113</v>
    <v>Zacarias, São Paulo</v>
    <v>92</v>
    <v>5</v>
    <v>Map</v>
    <v>6</v>
    <v>57</v>
    <v>74</v>
    <v>44085</v>
    <v>414</v>
    <v>Zacarias is a municipality in the state of São Paulo in Brazil. The population is 2,752 in an area of 319 km². In telecommunications, the city was served by Telecomunicações de São Paulo. In July 1998, this company was acquired by Telefónica, ...</v>
    <v>44086</v>
    <v>44087</v>
    <v>44088</v>
    <v>Zacarias, São Paulo</v>
    <v>44089</v>
    <v>6951</v>
    <v>Zacarias, São Paulo</v>
    <v>mdp/vdpid/6412104760110874626</v>
  </rv>
  <rv s="0">
    <v>536870912</v>
    <v>Abreulândia</v>
    <v>98f5e879-1cb3-0d17-db90-b86a746d8ed0</v>
    <v>en-US</v>
    <v>Map</v>
  </rv>
  <rv s="1">
    <fb>1895.212</fb>
    <v>8</v>
  </rv>
  <rv s="2">
    <v>4951</v>
    <v>6</v>
    <v>10905</v>
    <v>7</v>
    <v>0</v>
    <v>Image of Abreulândia</v>
  </rv>
  <rv s="1">
    <fb>-9.6208333333332998</fb>
    <v>9</v>
  </rv>
  <rv s="4">
    <v>https://www.bing.com/search?q=abreul%c3%a2ndia+brazil&amp;form=skydnc</v>
    <v>Learn more on Bing</v>
  </rv>
  <rv s="1">
    <fb>-49.150833333332997</fb>
    <v>9</v>
  </rv>
  <rv s="1">
    <fb>2594</fb>
    <v>8</v>
  </rv>
  <rv s="47">
    <v>#VALUE!</v>
    <v>en-US</v>
    <v>98f5e879-1cb3-0d17-db90-b86a746d8ed0</v>
    <v>536870912</v>
    <v>1</v>
    <v>10906</v>
    <v>9656</v>
    <v>Abreulândia</v>
    <v>4</v>
    <v>5</v>
    <v>Map</v>
    <v>6</v>
    <v>57</v>
    <v>58</v>
    <v>58</v>
    <v>44092</v>
    <v>414</v>
    <v>Abreulândia is a municipality located in the Brazilian state of Tocantins. Its population was 2,594 and its area is 1,895 square kilometres. The municipality contains 9.44% of the 1,678,000 hectares Ilha do Bananal / Cantão Environmental ...</v>
    <v>44093</v>
    <v>44094</v>
    <v>44095</v>
    <v>44096</v>
    <v>Abreulândia</v>
    <v>44097</v>
    <v>93</v>
    <v>Abreulândia</v>
    <v>mdp/vdpid/6394222720749404161</v>
  </rv>
  <rv s="0">
    <v>536870912</v>
    <v>Aguiarnópolis</v>
    <v>5774f316-7cfa-dc31-c7be-e140e2be6a57</v>
    <v>en-US</v>
    <v>Map</v>
  </rv>
  <rv s="1">
    <fb>235.39099999999999</fb>
    <v>8</v>
  </rv>
  <rv s="2">
    <v>4952</v>
    <v>6</v>
    <v>10907</v>
    <v>7</v>
    <v>0</v>
    <v>Image of Aguiarnópolis</v>
  </rv>
  <rv s="1">
    <fb>-6.5627777777778</fb>
    <v>9</v>
  </rv>
  <rv s="4">
    <v>https://www.bing.com/search?q=aguiarn%c3%b3polis+brazil&amp;form=skydnc</v>
    <v>Learn more on Bing</v>
  </rv>
  <rv s="1">
    <fb>-47.465833333333002</fb>
    <v>9</v>
  </rv>
  <rv s="1">
    <fb>6892</fb>
    <v>8</v>
  </rv>
  <rv s="47">
    <v>#VALUE!</v>
    <v>en-US</v>
    <v>5774f316-7cfa-dc31-c7be-e140e2be6a57</v>
    <v>536870912</v>
    <v>1</v>
    <v>10908</v>
    <v>9656</v>
    <v>Aguiarnópolis</v>
    <v>4</v>
    <v>5</v>
    <v>Map</v>
    <v>6</v>
    <v>57</v>
    <v>58</v>
    <v>58</v>
    <v>44100</v>
    <v>414</v>
    <v>Aguiarnópolis is a municipality located in the Brazilian state of Tocantins. Its population was 6,892 and its area is 235 km².</v>
    <v>44101</v>
    <v>44102</v>
    <v>44103</v>
    <v>44104</v>
    <v>Aguiarnópolis</v>
    <v>44105</v>
    <v>93</v>
    <v>Aguiarnópolis</v>
    <v>mdp/vdpid/6393503294903287809</v>
  </rv>
  <rv s="0">
    <v>536870912</v>
    <v>Aliança do Tocantins</v>
    <v>34bbd4f2-abf1-6ab0-de84-39fd1ccf251f</v>
    <v>en-US</v>
    <v>Map</v>
  </rv>
  <rv s="1">
    <fb>1579.742</fb>
    <v>8</v>
  </rv>
  <rv s="2">
    <v>4953</v>
    <v>6</v>
    <v>10909</v>
    <v>7</v>
    <v>0</v>
    <v>Image of Aliança do Tocantins</v>
  </rv>
  <rv s="1">
    <fb>-11.305833333333</fb>
    <v>9</v>
  </rv>
  <rv s="4">
    <v>https://www.bing.com/search?q=alian%c3%a7a+do+tocantins+brazil&amp;form=skydnc</v>
    <v>Learn more on Bing</v>
  </rv>
  <rv s="1">
    <fb>-48.935833333333001</fb>
    <v>9</v>
  </rv>
  <rv s="1">
    <fb>5346</fb>
    <v>8</v>
  </rv>
  <rv s="47">
    <v>#VALUE!</v>
    <v>en-US</v>
    <v>34bbd4f2-abf1-6ab0-de84-39fd1ccf251f</v>
    <v>536870912</v>
    <v>1</v>
    <v>10910</v>
    <v>9656</v>
    <v>Aliança do Tocantins</v>
    <v>4</v>
    <v>5</v>
    <v>Map</v>
    <v>6</v>
    <v>57</v>
    <v>58</v>
    <v>58</v>
    <v>44108</v>
    <v>414</v>
    <v>Aliança do Tocantins is a municipality located in the Brazilian state of Tocantins. Its population was 5,346 and its area is 1,580 km².</v>
    <v>44109</v>
    <v>44110</v>
    <v>44111</v>
    <v>44112</v>
    <v>Aliança do Tocantins</v>
    <v>44113</v>
    <v>93</v>
    <v>Aliança do Tocantins</v>
    <v>mdp/vdpid/6406524076554190849</v>
  </rv>
  <rv s="0">
    <v>536870912</v>
    <v>Almas, Tocantins</v>
    <v>8e323512-0265-f2c7-d665-8097636c35bd</v>
    <v>en-US</v>
    <v>Map</v>
  </rv>
  <rv s="1">
    <fb>4021.1109999999999</fb>
    <v>8</v>
  </rv>
  <rv s="2">
    <v>4954</v>
    <v>6</v>
    <v>10911</v>
    <v>7</v>
    <v>0</v>
    <v>Image of Almas, Tocantins</v>
  </rv>
  <rv s="1">
    <fb>-11.573888888889</fb>
    <v>9</v>
  </rv>
  <rv s="4">
    <v>https://www.bing.com/search?q=almas+brazil&amp;form=skydnc</v>
    <v>Learn more on Bing</v>
  </rv>
  <rv s="1">
    <fb>-47.17</fb>
    <v>9</v>
  </rv>
  <rv s="1">
    <fb>6979</fb>
    <v>8</v>
  </rv>
  <rv s="47">
    <v>#VALUE!</v>
    <v>en-US</v>
    <v>8e323512-0265-f2c7-d665-8097636c35bd</v>
    <v>536870912</v>
    <v>1</v>
    <v>10912</v>
    <v>9656</v>
    <v>Almas, Tocantins</v>
    <v>4</v>
    <v>5</v>
    <v>Map</v>
    <v>6</v>
    <v>57</v>
    <v>58</v>
    <v>58</v>
    <v>44116</v>
    <v>414</v>
    <v>Almas is a municipality located in the Brazilian state of Tocantins. Its population was 6,979 and its area is 4,013 km². The municipality contains part of the 707,079 hectares Serra Geral do Tocantins Ecological Station, a strictly protected ...</v>
    <v>44117</v>
    <v>44118</v>
    <v>44119</v>
    <v>44120</v>
    <v>Almas, Tocantins</v>
    <v>44121</v>
    <v>93</v>
    <v>Almas, Tocantins</v>
    <v>mdp/vdpid/6394967898766442497</v>
  </rv>
  <rv s="0">
    <v>536870912</v>
    <v>Alvorada, Tocantins</v>
    <v>b57276eb-10a1-e58a-8530-534f26f8d541</v>
    <v>en-US</v>
    <v>Map</v>
  </rv>
  <rv s="1">
    <fb>1212.1610000000001</fb>
    <v>8</v>
  </rv>
  <rv s="2">
    <v>4955</v>
    <v>6</v>
    <v>10913</v>
    <v>7</v>
    <v>0</v>
    <v>Image of Alvorada, Tocantins</v>
  </rv>
  <rv s="1">
    <fb>-12.48</fb>
    <v>9</v>
  </rv>
  <rv s="0">
    <v>805306368</v>
    <v>Paulo Antônio de Lima Segundo (Mayor)</v>
    <v>3581aa5e-31d2-1611-065e-97429578ab51</v>
    <v>en-US</v>
    <v>Generic</v>
  </rv>
  <rv s="3">
    <v>1291</v>
  </rv>
  <rv s="1">
    <fb>-49.125</fb>
    <v>9</v>
  </rv>
  <rv s="40">
    <v>#VALUE!</v>
    <v>en-US</v>
    <v>b57276eb-10a1-e58a-8530-534f26f8d541</v>
    <v>536870912</v>
    <v>1</v>
    <v>10914</v>
    <v>6358</v>
    <v>Alvorada, Tocantins</v>
    <v>4</v>
    <v>5</v>
    <v>Map</v>
    <v>6</v>
    <v>57</v>
    <v>58</v>
    <v>58</v>
    <v>44124</v>
    <v>414</v>
    <v>Alvorada is a municipality located in the Brazilian state of Tocantins. Its population was 8,396 and its area is 1,212 km².</v>
    <v>44125</v>
    <v>44126</v>
    <v>44128</v>
    <v>31996</v>
    <v>44129</v>
    <v>Alvorada, Tocantins</v>
    <v>15165</v>
    <v>93</v>
    <v>Alvorada, Tocantins</v>
    <v>mdp/vdpid/6406590218094247937</v>
  </rv>
  <rv s="0">
    <v>536870912</v>
    <v>Ananás, Tocantins</v>
    <v>75be2cfb-1c57-34d3-e834-c723dd6f4a67</v>
    <v>en-US</v>
    <v>Map</v>
  </rv>
  <rv s="1">
    <fb>1587</fb>
    <v>8</v>
  </rv>
  <rv s="2">
    <v>4956</v>
    <v>6</v>
    <v>10915</v>
    <v>7</v>
    <v>0</v>
    <v>Image of Ananás, Tocantins</v>
  </rv>
  <rv s="1">
    <fb>-6.3658333333332999</fb>
    <v>9</v>
  </rv>
  <rv s="4">
    <v>https://www.bing.com/search?q=anan%c3%a1s+brazil&amp;form=skydnc</v>
    <v>Learn more on Bing</v>
  </rv>
  <rv s="1">
    <fb>-48.072777777778001</fb>
    <v>9</v>
  </rv>
  <rv s="1">
    <fb>9492</fb>
    <v>8</v>
  </rv>
  <rv s="47">
    <v>#VALUE!</v>
    <v>en-US</v>
    <v>75be2cfb-1c57-34d3-e834-c723dd6f4a67</v>
    <v>536870912</v>
    <v>1</v>
    <v>10916</v>
    <v>9656</v>
    <v>Ananás, Tocantins</v>
    <v>4</v>
    <v>5</v>
    <v>Map</v>
    <v>6</v>
    <v>57</v>
    <v>58</v>
    <v>58</v>
    <v>44132</v>
    <v>414</v>
    <v>Ananás is a municipality located in the Brazilian state of Tocantins. Its population was 9,492 and its area is 1,577 km². The municipality contains 52% of the 18,608 hectares Lago de Santa Isabel Environmental Protection Area, created in 2002.</v>
    <v>44133</v>
    <v>44134</v>
    <v>44135</v>
    <v>44136</v>
    <v>Ananás, Tocantins</v>
    <v>44137</v>
    <v>93</v>
    <v>Ananás, Tocantins</v>
    <v>mdp/vdpid/6393069798284066817</v>
  </rv>
  <rv s="0">
    <v>536870912</v>
    <v>Angico</v>
    <v>7a7ef702-4e2a-b728-c2ae-fdab53c9772c</v>
    <v>en-US</v>
    <v>Map</v>
  </rv>
  <rv s="1">
    <fb>438.70299999999997</fb>
    <v>8</v>
  </rv>
  <rv s="2">
    <v>4957</v>
    <v>6</v>
    <v>10917</v>
    <v>7</v>
    <v>0</v>
    <v>Image of Angico</v>
  </rv>
  <rv s="1">
    <fb>-6.39</fb>
    <v>9</v>
  </rv>
  <rv s="4">
    <v>https://www.bing.com/search?q=angico+brazil&amp;form=skydnc</v>
    <v>Learn more on Bing</v>
  </rv>
  <rv s="1">
    <fb>-47.865000000000002</fb>
    <v>9</v>
  </rv>
  <rv s="1">
    <fb>3454</fb>
    <v>8</v>
  </rv>
  <rv s="47">
    <v>#VALUE!</v>
    <v>en-US</v>
    <v>7a7ef702-4e2a-b728-c2ae-fdab53c9772c</v>
    <v>536870912</v>
    <v>1</v>
    <v>10918</v>
    <v>9656</v>
    <v>Angico</v>
    <v>4</v>
    <v>5</v>
    <v>Map</v>
    <v>6</v>
    <v>57</v>
    <v>58</v>
    <v>58</v>
    <v>44140</v>
    <v>414</v>
    <v>Angico is a municipality located in the Brazilian state of Tocantins. Its population was 3,454 and its area is 452 km².</v>
    <v>44141</v>
    <v>44142</v>
    <v>44143</v>
    <v>44144</v>
    <v>Angico</v>
    <v>44145</v>
    <v>93</v>
    <v>Angico</v>
    <v>mdp/vdpid/6393118803894468609</v>
  </rv>
  <rv s="0">
    <v>536870912</v>
    <v>Aparecida do Rio Negro</v>
    <v>37a277f1-d4e8-d960-8eb8-db9733a68288</v>
    <v>en-US</v>
    <v>Map</v>
  </rv>
  <rv s="1">
    <fb>1160</fb>
    <v>8</v>
  </rv>
  <rv s="2">
    <v>4958</v>
    <v>6</v>
    <v>10919</v>
    <v>7</v>
    <v>0</v>
    <v>Image of Aparecida do Rio Negro</v>
  </rv>
  <rv s="1">
    <fb>-9.9519444444444005</fb>
    <v>9</v>
  </rv>
  <rv s="4">
    <v>https://www.bing.com/search?q=aparecida+do+rio+negro+brazil&amp;form=skydnc</v>
    <v>Learn more on Bing</v>
  </rv>
  <rv s="1">
    <fb>-47.971944444443999</fb>
    <v>9</v>
  </rv>
  <rv s="1">
    <fb>4848</fb>
    <v>8</v>
  </rv>
  <rv s="47">
    <v>#VALUE!</v>
    <v>en-US</v>
    <v>37a277f1-d4e8-d960-8eb8-db9733a68288</v>
    <v>536870912</v>
    <v>1</v>
    <v>10920</v>
    <v>9656</v>
    <v>Aparecida do Rio Negro</v>
    <v>4</v>
    <v>5</v>
    <v>Map</v>
    <v>6</v>
    <v>57</v>
    <v>58</v>
    <v>58</v>
    <v>44148</v>
    <v>414</v>
    <v>Aparecida do Rio Negro is a municipality located in the Brazilian state of Tocantins. Its population was 4,848 and its area is 1,160 km².</v>
    <v>44149</v>
    <v>44150</v>
    <v>44151</v>
    <v>44152</v>
    <v>Aparecida do Rio Negro</v>
    <v>44153</v>
    <v>93</v>
    <v>Aparecida do Rio Negro</v>
    <v>mdp/vdpid/6394459101002203137</v>
  </rv>
  <rv s="0">
    <v>536870912</v>
    <v>Aragominas</v>
    <v>4014cdcd-98d6-8548-0753-4fa934565f33</v>
    <v>en-US</v>
    <v>Map</v>
  </rv>
  <rv s="1">
    <fb>1173.0260000000001</fb>
    <v>8</v>
  </rv>
  <rv s="2">
    <v>4959</v>
    <v>6</v>
    <v>10921</v>
    <v>7</v>
    <v>0</v>
    <v>Image of Aragominas</v>
  </rv>
  <rv s="1">
    <fb>-7.1619444444443996</fb>
    <v>9</v>
  </rv>
  <rv s="4">
    <v>https://www.bing.com/search?q=aragominas+brazil&amp;form=skydnc</v>
    <v>Learn more on Bing</v>
  </rv>
  <rv s="1">
    <fb>-48.527777777777999</fb>
    <v>9</v>
  </rv>
  <rv s="1">
    <fb>5731</fb>
    <v>8</v>
  </rv>
  <rv s="47">
    <v>#VALUE!</v>
    <v>en-US</v>
    <v>4014cdcd-98d6-8548-0753-4fa934565f33</v>
    <v>536870912</v>
    <v>1</v>
    <v>10922</v>
    <v>9656</v>
    <v>Aragominas</v>
    <v>4</v>
    <v>5</v>
    <v>Map</v>
    <v>6</v>
    <v>57</v>
    <v>58</v>
    <v>58</v>
    <v>44156</v>
    <v>414</v>
    <v>Aragominas is a municipality located in the Brazilian state of Tocantins. Its population was 5,731 and its area is 1,173 km².</v>
    <v>44157</v>
    <v>44158</v>
    <v>44159</v>
    <v>44160</v>
    <v>Aragominas</v>
    <v>44161</v>
    <v>93</v>
    <v>Aragominas</v>
    <v>mdp/vdpid/6393129695864422401</v>
  </rv>
  <rv s="0">
    <v>536870912</v>
    <v>Araguacema</v>
    <v>eac14854-492c-3c47-6b55-9c2c50605248</v>
    <v>en-US</v>
    <v>Map</v>
  </rv>
  <rv s="1">
    <fb>2778.4520000000002</fb>
    <v>8</v>
  </rv>
  <rv s="2">
    <v>4960</v>
    <v>6</v>
    <v>10923</v>
    <v>7</v>
    <v>0</v>
    <v>Image of Araguacema</v>
  </rv>
  <rv s="1">
    <fb>-8.8038888888889009</fb>
    <v>9</v>
  </rv>
  <rv s="0">
    <v>805306368</v>
    <v>Isabella Alves Simas (Mayor)</v>
    <v>7e19090e-612b-ea15-8ba0-901ecb180541</v>
    <v>en-US</v>
    <v>Generic</v>
  </rv>
  <rv s="3">
    <v>1292</v>
  </rv>
  <rv s="4">
    <v>https://www.bing.com/search?q=araguacema+brazil&amp;form=skydnc</v>
    <v>Learn more on Bing</v>
  </rv>
  <rv s="1">
    <fb>-49.555833333332998</fb>
    <v>9</v>
  </rv>
  <rv s="1">
    <fb>7155</fb>
    <v>8</v>
  </rv>
  <rv s="40">
    <v>#VALUE!</v>
    <v>en-US</v>
    <v>eac14854-492c-3c47-6b55-9c2c50605248</v>
    <v>536870912</v>
    <v>1</v>
    <v>10924</v>
    <v>6358</v>
    <v>Araguacema</v>
    <v>4</v>
    <v>5</v>
    <v>Map</v>
    <v>6</v>
    <v>57</v>
    <v>58</v>
    <v>58</v>
    <v>44164</v>
    <v>414</v>
    <v>Araguacema is a municipality located in the Brazilian state of Tocantins. Its population was 7,155 and its area is 2,778 km². The municipality contains 17.15% of the 1,678,000 hectares Ilha do Bananal / Cantão Environmental Protection Area, ...</v>
    <v>44165</v>
    <v>44166</v>
    <v>44168</v>
    <v>44169</v>
    <v>44170</v>
    <v>Araguacema</v>
    <v>44171</v>
    <v>93</v>
    <v>Araguacema</v>
    <v>mdp/vdpid/6394051458609709057</v>
  </rv>
  <rv s="0">
    <v>536870912</v>
    <v>Araguaçu</v>
    <v>cd9a7a0d-e74a-4c5a-44b5-4a201c13758f</v>
    <v>en-US</v>
    <v>Map</v>
  </rv>
  <rv s="1">
    <fb>5167.8860000000004</fb>
    <v>8</v>
  </rv>
  <rv s="2">
    <v>4961</v>
    <v>6</v>
    <v>10925</v>
    <v>7</v>
    <v>0</v>
    <v>Image of Araguaçu</v>
  </rv>
  <rv s="1">
    <fb>-12.930833333333</fb>
    <v>9</v>
  </rv>
  <rv s="4">
    <v>https://www.bing.com/search?q=aragua%c3%a7u+brazil&amp;form=skydnc</v>
    <v>Learn more on Bing</v>
  </rv>
  <rv s="1">
    <fb>8467</fb>
    <v>8</v>
  </rv>
  <rv s="47">
    <v>#VALUE!</v>
    <v>en-US</v>
    <v>cd9a7a0d-e74a-4c5a-44b5-4a201c13758f</v>
    <v>536870912</v>
    <v>1</v>
    <v>10926</v>
    <v>9656</v>
    <v>Araguaçu</v>
    <v>4</v>
    <v>5</v>
    <v>Map</v>
    <v>6</v>
    <v>57</v>
    <v>58</v>
    <v>58</v>
    <v>44174</v>
    <v>414</v>
    <v>Araguaçu is a municipality located in the Brazilian state of Tocantins. Its population was 8,467 and its area is 5,168 km².</v>
    <v>44175</v>
    <v>44176</v>
    <v>44177</v>
    <v>35909</v>
    <v>Araguaçu</v>
    <v>44178</v>
    <v>93</v>
    <v>Araguaçu</v>
    <v>mdp/vdpid/6406703539480952833</v>
  </rv>
  <rv s="0">
    <v>536870912</v>
    <v>Araguaína</v>
    <v>b3d72fa3-751b-c80f-e62a-6a43e6f7da22</v>
    <v>en-US</v>
    <v>Map</v>
  </rv>
  <rv s="1">
    <fb>4000.4160000000002</fb>
    <v>8</v>
  </rv>
  <rv s="2">
    <v>4962</v>
    <v>6</v>
    <v>10927</v>
    <v>7</v>
    <v>0</v>
    <v>Image of Araguaína</v>
  </rv>
  <rv s="1">
    <fb>-7.1908333333333001</fb>
    <v>9</v>
  </rv>
  <rv s="0">
    <v>805306368</v>
    <v>Ronaldo Dimas (Mayor)</v>
    <v>0f540300-f4bb-4690-7cea-8777c20ea408</v>
    <v>en-US</v>
    <v>Generic</v>
  </rv>
  <rv s="3">
    <v>1293</v>
  </rv>
  <rv s="4">
    <v>https://www.bing.com/search?q=aragua%c3%adna+brazil&amp;form=skydnc</v>
    <v>Learn more on Bing</v>
  </rv>
  <rv s="1">
    <fb>-48.206944444443998</fb>
    <v>9</v>
  </rv>
  <rv s="1">
    <fb>171301</fb>
    <v>8</v>
  </rv>
  <rv s="40">
    <v>#VALUE!</v>
    <v>en-US</v>
    <v>b3d72fa3-751b-c80f-e62a-6a43e6f7da22</v>
    <v>536870912</v>
    <v>1</v>
    <v>10928</v>
    <v>6358</v>
    <v>Araguaína</v>
    <v>4</v>
    <v>5</v>
    <v>Map</v>
    <v>6</v>
    <v>7</v>
    <v>58</v>
    <v>58</v>
    <v>44181</v>
    <v>3</v>
    <v>Araguaína is a municipality located in the Brazilian state of Tocantins. Its population was 183,381, and its area is 4,000.40 square kilometres. The city has campuses from several higher education institutions.</v>
    <v>44182</v>
    <v>44183</v>
    <v>44185</v>
    <v>44186</v>
    <v>44187</v>
    <v>Araguaína</v>
    <v>44188</v>
    <v>93</v>
    <v>Araguaína</v>
    <v>mdp/vdpid/6393332238955577345</v>
  </rv>
  <rv s="0">
    <v>536870912</v>
    <v>Araguanã, Tocantins</v>
    <v>8779bb04-8bf4-6ae3-7f1f-9ca163f46b55</v>
    <v>en-US</v>
    <v>Map</v>
  </rv>
  <rv s="1">
    <fb>834.70100000000002</fb>
    <v>8</v>
  </rv>
  <rv s="2">
    <v>4963</v>
    <v>6</v>
    <v>10929</v>
    <v>7</v>
    <v>0</v>
    <v>Image of Araguanã, Tocantins</v>
  </rv>
  <rv s="1">
    <fb>-6.5808333333332998</fb>
    <v>9</v>
  </rv>
  <rv s="4">
    <v>https://www.bing.com/search?q=araguan%c3%a3+brazil&amp;form=skydnc</v>
    <v>Learn more on Bing</v>
  </rv>
  <rv s="1">
    <fb>-48.643888888889002</fb>
    <v>9</v>
  </rv>
  <rv s="47">
    <v>#VALUE!</v>
    <v>en-US</v>
    <v>8779bb04-8bf4-6ae3-7f1f-9ca163f46b55</v>
    <v>536870912</v>
    <v>1</v>
    <v>10930</v>
    <v>9656</v>
    <v>Araguanã, Tocantins</v>
    <v>4</v>
    <v>5</v>
    <v>Map</v>
    <v>6</v>
    <v>57</v>
    <v>58</v>
    <v>58</v>
    <v>44191</v>
    <v>414</v>
    <v>Araguanã is a municipality located in the Brazilian state of Tocantins. Its population was 5,793 and its area is 836 km². The municipality contains 1.28% of the 18,608 hectares Lago de Santa Isabel Environmental Protection Area, created in 2002.</v>
    <v>44192</v>
    <v>44193</v>
    <v>44194</v>
    <v>44195</v>
    <v>Araguanã, Tocantins</v>
    <v>7609</v>
    <v>93</v>
    <v>Araguanã, Tocantins</v>
    <v>mdp/vdpid/6393130561870757889</v>
  </rv>
  <rv s="0">
    <v>536870912</v>
    <v>Araguatins</v>
    <v>b4012150-997b-0bdd-2c31-8726826577f1</v>
    <v>en-US</v>
    <v>Map</v>
  </rv>
  <rv s="1">
    <fb>2627.28</fb>
    <v>8</v>
  </rv>
  <rv s="2">
    <v>4964</v>
    <v>6</v>
    <v>10931</v>
    <v>7</v>
    <v>0</v>
    <v>Image of Araguatins</v>
  </rv>
  <rv s="1">
    <fb>-5.6508333333333001</fb>
    <v>9</v>
  </rv>
  <rv s="0">
    <v>805306368</v>
    <v>Claudio Carneiro Santana (Mayor)</v>
    <v>7ed4fe49-1475-3240-eef0-ace3241d8a20</v>
    <v>en-US</v>
    <v>Generic</v>
  </rv>
  <rv s="3">
    <v>1294</v>
  </rv>
  <rv s="4">
    <v>https://www.bing.com/search?q=araguatins+brazil&amp;form=skydnc</v>
    <v>Learn more on Bing</v>
  </rv>
  <rv s="1">
    <fb>-48.123888888888999</fb>
    <v>9</v>
  </rv>
  <rv s="1">
    <fb>36170</fb>
    <v>8</v>
  </rv>
  <rv s="40">
    <v>#VALUE!</v>
    <v>en-US</v>
    <v>b4012150-997b-0bdd-2c31-8726826577f1</v>
    <v>536870912</v>
    <v>1</v>
    <v>10932</v>
    <v>6358</v>
    <v>Araguatins</v>
    <v>4</v>
    <v>5</v>
    <v>Map</v>
    <v>6</v>
    <v>57</v>
    <v>58</v>
    <v>58</v>
    <v>44198</v>
    <v>414</v>
    <v>Araguatins is a municipality located in the Brazilian state of Tocantins. Its population was 36,170 and its area is 2,625 km².</v>
    <v>44199</v>
    <v>44200</v>
    <v>44202</v>
    <v>44203</v>
    <v>44204</v>
    <v>Araguatins</v>
    <v>44205</v>
    <v>93</v>
    <v>Araguatins</v>
    <v>mdp/vdpid/6393423961018859521</v>
  </rv>
  <rv s="0">
    <v>536870912</v>
    <v>Arapoema</v>
    <v>3e1309a2-9e99-cbb7-2c1f-209ddb163ab5</v>
    <v>en-US</v>
    <v>Map</v>
  </rv>
  <rv s="1">
    <fb>1552.2070000000001</fb>
    <v>8</v>
  </rv>
  <rv s="2">
    <v>4965</v>
    <v>6</v>
    <v>10933</v>
    <v>7</v>
    <v>0</v>
    <v>Image of Arapoema</v>
  </rv>
  <rv s="1">
    <fb>-7.6577777777777998</fb>
    <v>9</v>
  </rv>
  <rv s="4">
    <v>https://www.bing.com/search?q=arapoema+brazil&amp;form=skydnc</v>
    <v>Learn more on Bing</v>
  </rv>
  <rv s="1">
    <fb>-49.063888888888997</fb>
    <v>9</v>
  </rv>
  <rv s="1">
    <fb>6616</fb>
    <v>8</v>
  </rv>
  <rv s="47">
    <v>#VALUE!</v>
    <v>en-US</v>
    <v>3e1309a2-9e99-cbb7-2c1f-209ddb163ab5</v>
    <v>536870912</v>
    <v>1</v>
    <v>10934</v>
    <v>9656</v>
    <v>Arapoema</v>
    <v>4</v>
    <v>5</v>
    <v>Map</v>
    <v>6</v>
    <v>57</v>
    <v>58</v>
    <v>58</v>
    <v>44208</v>
    <v>414</v>
    <v>Arapoema is a municipality located in the Brazilian state of Tocantins. Its population is 6,616 and its area is 1,552 km².</v>
    <v>44209</v>
    <v>44210</v>
    <v>44211</v>
    <v>44212</v>
    <v>Arapoema</v>
    <v>44213</v>
    <v>93</v>
    <v>Arapoema</v>
    <v>mdp/vdpid/6393313511941865473</v>
  </rv>
  <rv s="0">
    <v>536870912</v>
    <v>Arraias</v>
    <v>a653c0b6-aaae-f8af-873b-ffba20367625</v>
    <v>en-US</v>
    <v>Map</v>
  </rv>
  <rv s="1">
    <fb>5786.8440000000001</fb>
    <v>8</v>
  </rv>
  <rv s="2">
    <v>4966</v>
    <v>6</v>
    <v>10935</v>
    <v>7</v>
    <v>0</v>
    <v>Image of Arraias</v>
  </rv>
  <rv s="4">
    <v>https://www.bing.com/search?q=arraias+brazil&amp;form=skydnc</v>
    <v>Learn more on Bing</v>
  </rv>
  <rv s="1">
    <fb>-46.937777777778003</fb>
    <v>9</v>
  </rv>
  <rv s="1">
    <fb>10534</fb>
    <v>8</v>
  </rv>
  <rv s="47">
    <v>#VALUE!</v>
    <v>en-US</v>
    <v>a653c0b6-aaae-f8af-873b-ffba20367625</v>
    <v>536870912</v>
    <v>1</v>
    <v>10936</v>
    <v>9656</v>
    <v>Arraias</v>
    <v>4</v>
    <v>5</v>
    <v>Map</v>
    <v>6</v>
    <v>57</v>
    <v>58</v>
    <v>58</v>
    <v>44216</v>
    <v>414</v>
    <v>Arraias is a municipality located in the Brazilian state of Tocantins. Its population was 10,534 and its area is 5,787 km². The city is served by Arraias Airport.</v>
    <v>44217</v>
    <v>44176</v>
    <v>44218</v>
    <v>44219</v>
    <v>Arraias</v>
    <v>44220</v>
    <v>93</v>
    <v>Arraias</v>
    <v>mdp/vdpid/6407256326652559361</v>
  </rv>
  <rv s="0">
    <v>536870912</v>
    <v>Augustinópolis</v>
    <v>54640564-2b92-4ca7-2d04-b2af46d26ae7</v>
    <v>en-US</v>
    <v>Map</v>
  </rv>
  <rv s="1">
    <fb>414.37</fb>
    <v>8</v>
  </rv>
  <rv s="2">
    <v>4967</v>
    <v>6</v>
    <v>10937</v>
    <v>7</v>
    <v>0</v>
    <v>Image of Augustinópolis</v>
  </rv>
  <rv s="1">
    <fb>-5.4658333333332996</fb>
    <v>9</v>
  </rv>
  <rv s="4">
    <v>https://www.bing.com/search?q=augustin%c3%b3polis+brazil&amp;form=skydnc</v>
    <v>Learn more on Bing</v>
  </rv>
  <rv s="1">
    <fb>-47.887777777777998</fb>
    <v>9</v>
  </rv>
  <rv s="1">
    <fb>18643</fb>
    <v>8</v>
  </rv>
  <rv s="47">
    <v>#VALUE!</v>
    <v>en-US</v>
    <v>54640564-2b92-4ca7-2d04-b2af46d26ae7</v>
    <v>536870912</v>
    <v>1</v>
    <v>10938</v>
    <v>9656</v>
    <v>Augustinópolis</v>
    <v>4</v>
    <v>5</v>
    <v>Map</v>
    <v>6</v>
    <v>57</v>
    <v>58</v>
    <v>58</v>
    <v>44223</v>
    <v>414</v>
    <v>Augustinópolis is a municipality located in the Brazilian state of Tocantins. Its population was 18,643 and its area is 395 km².</v>
    <v>44224</v>
    <v>44225</v>
    <v>44226</v>
    <v>44227</v>
    <v>Augustinópolis</v>
    <v>44228</v>
    <v>93</v>
    <v>Augustinópolis</v>
    <v>mdp/vdpid/6390040242371428353</v>
  </rv>
  <rv s="0">
    <v>536870912</v>
    <v>Aurora do Tocantins</v>
    <v>0b3ef97c-d017-8e40-21fc-e8f690773621</v>
    <v>en-US</v>
    <v>Map</v>
  </rv>
  <rv s="1">
    <fb>752.82600000000002</fb>
    <v>8</v>
  </rv>
  <rv s="2">
    <v>4968</v>
    <v>6</v>
    <v>10939</v>
    <v>7</v>
    <v>0</v>
    <v>Image of Aurora do Tocantins</v>
  </rv>
  <rv s="1">
    <fb>-12.712777777777999</fb>
    <v>9</v>
  </rv>
  <rv s="4">
    <v>https://www.bing.com/search?q=aurora+do+tocantins+brazil&amp;form=skydnc</v>
    <v>Learn more on Bing</v>
  </rv>
  <rv s="1">
    <fb>3783</fb>
    <v>8</v>
  </rv>
  <rv s="47">
    <v>#VALUE!</v>
    <v>en-US</v>
    <v>0b3ef97c-d017-8e40-21fc-e8f690773621</v>
    <v>536870912</v>
    <v>1</v>
    <v>10940</v>
    <v>9656</v>
    <v>Aurora do Tocantins</v>
    <v>4</v>
    <v>5</v>
    <v>Map</v>
    <v>6</v>
    <v>57</v>
    <v>58</v>
    <v>58</v>
    <v>44231</v>
    <v>414</v>
    <v>Aurora do Tocantins is a municipality located in the Brazilian state of Tocantins. Its population is 3,783 and its area is 753 km².</v>
    <v>44232</v>
    <v>44233</v>
    <v>44234</v>
    <v>7902</v>
    <v>Aurora do Tocantins</v>
    <v>44235</v>
    <v>93</v>
    <v>Aurora do Tocantins</v>
    <v>mdp/vdpid/6407262100430782465</v>
  </rv>
  <rv s="0">
    <v>536870912</v>
    <v>Axixá do Tocantins</v>
    <v>a184081d-9e5c-d959-7ab1-bf288e31694c</v>
    <v>en-US</v>
    <v>Map</v>
  </rv>
  <rv s="1">
    <fb>150.214</fb>
    <v>8</v>
  </rv>
  <rv s="2">
    <v>4969</v>
    <v>6</v>
    <v>10941</v>
    <v>7</v>
    <v>0</v>
    <v>Image of Axixá do Tocantins</v>
  </rv>
  <rv s="1">
    <fb>-5.6169444444443997</fb>
    <v>9</v>
  </rv>
  <rv s="0">
    <v>805306368</v>
    <v>Ruidiad Sousa Brito (Mayor)</v>
    <v>c029f02f-949c-b1b6-4d95-6f457125ca2e</v>
    <v>en-US</v>
    <v>Generic</v>
  </rv>
  <rv s="3">
    <v>1295</v>
  </rv>
  <rv s="4">
    <v>https://www.bing.com/search?q=axix%c3%a1+do+tocantins+brazil&amp;form=skydnc</v>
    <v>Learn more on Bing</v>
  </rv>
  <rv s="1">
    <fb>-47.768888888889002</fb>
    <v>9</v>
  </rv>
  <rv s="1">
    <fb>9787</fb>
    <v>8</v>
  </rv>
  <rv s="40">
    <v>#VALUE!</v>
    <v>en-US</v>
    <v>a184081d-9e5c-d959-7ab1-bf288e31694c</v>
    <v>536870912</v>
    <v>1</v>
    <v>10942</v>
    <v>6358</v>
    <v>Axixá do Tocantins</v>
    <v>4</v>
    <v>5</v>
    <v>Map</v>
    <v>6</v>
    <v>57</v>
    <v>58</v>
    <v>58</v>
    <v>44238</v>
    <v>3</v>
    <v>Axixá do Tocantins is a municipality located in the Brazilian state of Tocantins. Its population in 2020 was 9,787 and its area is 150 km². It is the smallest municipality in that state by area.</v>
    <v>44239</v>
    <v>44240</v>
    <v>44242</v>
    <v>44243</v>
    <v>44244</v>
    <v>Axixá do Tocantins</v>
    <v>44245</v>
    <v>93</v>
    <v>Axixá do Tocantins</v>
    <v>mdp/vdpid/6393424161254932481</v>
  </rv>
  <rv s="0">
    <v>536870912</v>
    <v>Babaçulândia</v>
    <v>78bb166d-aa1b-2a29-0e38-4c2ab75e72f3</v>
    <v>en-US</v>
    <v>Map</v>
  </rv>
  <rv s="1">
    <fb>1788.442</fb>
    <v>8</v>
  </rv>
  <rv s="2">
    <v>4970</v>
    <v>6</v>
    <v>10943</v>
    <v>7</v>
    <v>0</v>
    <v>Image of Babaçulândia</v>
  </rv>
  <rv s="1">
    <fb>-7.2050000000000001</fb>
    <v>9</v>
  </rv>
  <rv s="4">
    <v>https://www.bing.com/search?q=baba%c3%a7ul%c3%a2ndia+brazil&amp;form=skydnc</v>
    <v>Learn more on Bing</v>
  </rv>
  <rv s="1">
    <fb>-47.756944444444002</fb>
    <v>9</v>
  </rv>
  <rv s="1">
    <fb>10666</fb>
    <v>8</v>
  </rv>
  <rv s="47">
    <v>#VALUE!</v>
    <v>en-US</v>
    <v>78bb166d-aa1b-2a29-0e38-4c2ab75e72f3</v>
    <v>536870912</v>
    <v>1</v>
    <v>10944</v>
    <v>9656</v>
    <v>Babaçulândia</v>
    <v>4</v>
    <v>5</v>
    <v>Map</v>
    <v>6</v>
    <v>57</v>
    <v>58</v>
    <v>58</v>
    <v>44248</v>
    <v>414</v>
    <v>Babaçulândia is a municipality in the state of Tocantins, Brazil. Babaçulândia was founded on 1 January 1954. It has an area of 1,788.461 square kilometres. The most recent population figure as of 2020 was 10,666 people. The municipality ...</v>
    <v>44249</v>
    <v>44250</v>
    <v>44251</v>
    <v>44252</v>
    <v>Babaçulândia</v>
    <v>44253</v>
    <v>93</v>
    <v>Babaçulândia</v>
    <v>mdp/vdpid/6393518753061011457</v>
  </rv>
  <rv s="0">
    <v>536870912</v>
    <v>Bandeirantes do Tocantins</v>
    <v>cfeb451a-e539-0e94-3238-3f406e0816d2</v>
    <v>en-US</v>
    <v>Map</v>
  </rv>
  <rv s="1">
    <fb>1672.3219999999999</fb>
    <v>8</v>
  </rv>
  <rv s="2">
    <v>4971</v>
    <v>6</v>
    <v>10945</v>
    <v>7</v>
    <v>0</v>
    <v>Image of Bandeirantes do Tocantins</v>
  </rv>
  <rv s="1">
    <fb>-7.7558333333332996</fb>
    <v>9</v>
  </rv>
  <rv s="4">
    <v>https://www.bing.com/search?q=bandeirantes+do+tocantins+brazil&amp;form=skydnc</v>
    <v>Learn more on Bing</v>
  </rv>
  <rv s="1">
    <fb>-48.583888888889</fb>
    <v>9</v>
  </rv>
  <rv s="47">
    <v>#VALUE!</v>
    <v>en-US</v>
    <v>cfeb451a-e539-0e94-3238-3f406e0816d2</v>
    <v>536870912</v>
    <v>1</v>
    <v>10946</v>
    <v>9656</v>
    <v>Bandeirantes do Tocantins</v>
    <v>4</v>
    <v>5</v>
    <v>Map</v>
    <v>6</v>
    <v>57</v>
    <v>58</v>
    <v>58</v>
    <v>44256</v>
    <v>414</v>
    <v>Bandeirantes do Tocantins is a municipality located in the Brazilian state of Tocantins. Its population was 3,592, and its area is 1,542 km².</v>
    <v>44257</v>
    <v>44258</v>
    <v>44259</v>
    <v>44260</v>
    <v>Bandeirantes do Tocantins</v>
    <v>30920</v>
    <v>93</v>
    <v>Bandeirantes do Tocantins</v>
    <v>mdp/vdpid/6393388635365834753</v>
  </rv>
  <rv s="0">
    <v>536870912</v>
    <v>Barra do Ouro</v>
    <v>ecae5124-2853-f298-304e-37867247e8df</v>
    <v>en-US</v>
    <v>Map</v>
  </rv>
  <rv s="1">
    <fb>1106.3389999999999</fb>
    <v>8</v>
  </rv>
  <rv s="2">
    <v>4972</v>
    <v>6</v>
    <v>10947</v>
    <v>7</v>
    <v>0</v>
    <v>Image of Barra do Ouro</v>
  </rv>
  <rv s="1">
    <fb>-7.6888888888888998</fb>
    <v>9</v>
  </rv>
  <rv s="4">
    <v>https://www.bing.com/search?q=barra+do+ouro+brazil&amp;form=skydnc</v>
    <v>Learn more on Bing</v>
  </rv>
  <rv s="1">
    <fb>-47.682777777778</fb>
    <v>9</v>
  </rv>
  <rv s="1">
    <fb>4632</fb>
    <v>8</v>
  </rv>
  <rv s="47">
    <v>#VALUE!</v>
    <v>en-US</v>
    <v>ecae5124-2853-f298-304e-37867247e8df</v>
    <v>536870912</v>
    <v>1</v>
    <v>10948</v>
    <v>9656</v>
    <v>Barra do Ouro</v>
    <v>4</v>
    <v>5</v>
    <v>Map</v>
    <v>6</v>
    <v>57</v>
    <v>58</v>
    <v>58</v>
    <v>44263</v>
    <v>414</v>
    <v>Barra do Ouro is a municipality located in the Brazilian state of Tocantins. Its population is estimated at 4,632 and its area is 1,106 km².</v>
    <v>44264</v>
    <v>44265</v>
    <v>44266</v>
    <v>44267</v>
    <v>Barra do Ouro</v>
    <v>44268</v>
    <v>93</v>
    <v>Barra do Ouro</v>
    <v>mdp/vdpid/6393731992147460097</v>
  </rv>
  <rv s="0">
    <v>536870912</v>
    <v>Barrolândia</v>
    <v>a4da30d0-a2c9-b3a6-1578-81bc76438d91</v>
    <v>en-US</v>
    <v>Map</v>
  </rv>
  <rv s="1">
    <fb>713.29700000000003</fb>
    <v>8</v>
  </rv>
  <rv s="2">
    <v>4973</v>
    <v>6</v>
    <v>10949</v>
    <v>7</v>
    <v>0</v>
    <v>Image of Barrolândia</v>
  </rv>
  <rv s="1">
    <fb>-9.8358333333332997</fb>
    <v>9</v>
  </rv>
  <rv s="4">
    <v>https://www.bing.com/search?q=barrol%c3%a2ndia+brazil&amp;form=skydnc</v>
    <v>Learn more on Bing</v>
  </rv>
  <rv s="1">
    <fb>-48.725000000000001</fb>
    <v>9</v>
  </rv>
  <rv s="47">
    <v>#VALUE!</v>
    <v>en-US</v>
    <v>a4da30d0-a2c9-b3a6-1578-81bc76438d91</v>
    <v>536870912</v>
    <v>1</v>
    <v>10950</v>
    <v>9656</v>
    <v>Barrolândia</v>
    <v>4</v>
    <v>5</v>
    <v>Map</v>
    <v>6</v>
    <v>57</v>
    <v>58</v>
    <v>58</v>
    <v>44271</v>
    <v>414</v>
    <v>Barrolândia is a municipality located in the Brazilian state of Tocantins. Its population was 5,651 in 2020 and its area is 713 km².</v>
    <v>44272</v>
    <v>44273</v>
    <v>44274</v>
    <v>44275</v>
    <v>Barrolândia</v>
    <v>24771</v>
    <v>93</v>
    <v>Barrolândia</v>
    <v>mdp/vdpid/6394421202999312385</v>
  </rv>
  <rv s="0">
    <v>536870912</v>
    <v>Bernardo Sayão</v>
    <v>2b4ff197-2b56-da76-71e5-032f87900fc8</v>
    <v>en-US</v>
    <v>Map</v>
  </rv>
  <rv s="1">
    <fb>926.88400000000001</fb>
    <v>8</v>
  </rv>
  <rv s="2">
    <v>4974</v>
    <v>6</v>
    <v>10951</v>
    <v>7</v>
    <v>0</v>
    <v>Image of Bernardo Sayão</v>
  </rv>
  <rv s="1">
    <fb>-7.8738888888889003</fb>
    <v>9</v>
  </rv>
  <rv s="4">
    <v>https://www.bing.com/search?q=bernardo+say%c3%a3o+brazil&amp;form=skydnc</v>
    <v>Learn more on Bing</v>
  </rv>
  <rv s="1">
    <fb>-48.887777777777998</fb>
    <v>9</v>
  </rv>
  <rv s="1">
    <fb>4448</fb>
    <v>8</v>
  </rv>
  <rv s="47">
    <v>#VALUE!</v>
    <v>en-US</v>
    <v>2b4ff197-2b56-da76-71e5-032f87900fc8</v>
    <v>536870912</v>
    <v>1</v>
    <v>10952</v>
    <v>9656</v>
    <v>Bernardo Sayão</v>
    <v>4</v>
    <v>5</v>
    <v>Map</v>
    <v>6</v>
    <v>57</v>
    <v>58</v>
    <v>58</v>
    <v>44278</v>
    <v>414</v>
    <v>Bernardo Sayão is a municipality located in the Brazilian state of Tocantins. Its population was 4,448 and its area is 927 km².</v>
    <v>44279</v>
    <v>44280</v>
    <v>44281</v>
    <v>44282</v>
    <v>Bernardo Sayão</v>
    <v>44283</v>
    <v>157</v>
    <v>Bernardo Sayão</v>
    <v>mdp/vdpid/6393378829703839745</v>
  </rv>
  <rv s="0">
    <v>536870912</v>
    <v>Bom Jesus do Tocantins, Tocantins</v>
    <v>11ae4554-9cc5-d0d2-4487-791068fb6ccd</v>
    <v>en-US</v>
    <v>Map</v>
  </rv>
  <rv s="1">
    <fb>1332.665</fb>
    <v>8</v>
  </rv>
  <rv s="2">
    <v>4975</v>
    <v>6</v>
    <v>10953</v>
    <v>7</v>
    <v>0</v>
    <v>Image of Bom Jesus do Tocantins, Tocantins</v>
  </rv>
  <rv s="1">
    <fb>-8.9649999999999999</fb>
    <v>9</v>
  </rv>
  <rv s="4">
    <v>https://www.bing.com/search?q=bom+jesus+do+tocantins+brazil&amp;form=skydnc</v>
    <v>Learn more on Bing</v>
  </rv>
  <rv s="1">
    <fb>-48.165833333332998</fb>
    <v>9</v>
  </rv>
  <rv s="1">
    <fb>5008</fb>
    <v>8</v>
  </rv>
  <rv s="47">
    <v>#VALUE!</v>
    <v>en-US</v>
    <v>11ae4554-9cc5-d0d2-4487-791068fb6ccd</v>
    <v>536870912</v>
    <v>1</v>
    <v>10954</v>
    <v>9656</v>
    <v>Bom Jesus do Tocantins, Tocantins</v>
    <v>4</v>
    <v>5</v>
    <v>Map</v>
    <v>6</v>
    <v>57</v>
    <v>58</v>
    <v>58</v>
    <v>44286</v>
    <v>414</v>
    <v>Bom Jesus do Tocantins is a municipality located in the Brazilian state of Tocantins. Its population is estimated at 5,008, and its area is 1333 km². The Kỳikatêjê and Parkatêjê languages are spoken by the Kỳikatêjê and Parkatêjê peoples ...</v>
    <v>44287</v>
    <v>44288</v>
    <v>44289</v>
    <v>44290</v>
    <v>Bom Jesus do Tocantins, Tocantins</v>
    <v>44291</v>
    <v>157</v>
    <v>Bom Jesus do Tocantins, Tocantins</v>
    <v>mdp/vdpid/6394570259218563073</v>
  </rv>
  <rv s="0">
    <v>536870912</v>
    <v>Brasilândia do Tocantins</v>
    <v>75290c14-5359-7d7b-b981-2326e7ca5468</v>
    <v>en-US</v>
    <v>Map</v>
  </rv>
  <rv s="1">
    <fb>641.46400000000006</fb>
    <v>8</v>
  </rv>
  <rv s="2">
    <v>4976</v>
    <v>6</v>
    <v>10955</v>
    <v>7</v>
    <v>0</v>
    <v>Image of Brasilândia do Tocantins</v>
  </rv>
  <rv s="1">
    <fb>-8.3877777777777993</fb>
    <v>9</v>
  </rv>
  <rv s="4">
    <v>https://www.bing.com/search?q=brasil%c3%a2ndia+do+tocantins+brazil&amp;form=skydnc</v>
    <v>Learn more on Bing</v>
  </rv>
  <rv s="1">
    <fb>-48.480833333333003</fb>
    <v>9</v>
  </rv>
  <rv s="47">
    <v>#VALUE!</v>
    <v>en-US</v>
    <v>75290c14-5359-7d7b-b981-2326e7ca5468</v>
    <v>536870912</v>
    <v>1</v>
    <v>10956</v>
    <v>9656</v>
    <v>Brasilândia do Tocantins</v>
    <v>4</v>
    <v>5</v>
    <v>Map</v>
    <v>6</v>
    <v>57</v>
    <v>58</v>
    <v>58</v>
    <v>44294</v>
    <v>414</v>
    <v>Brasilândia do Tocantins is a municipality located in the Brazilian state of Tocantins. Its population was 2,211 and its area is 641 km².</v>
    <v>44295</v>
    <v>44296</v>
    <v>44297</v>
    <v>44298</v>
    <v>Brasilândia do Tocantins</v>
    <v>32829</v>
    <v>157</v>
    <v>Brasilândia do Tocantins</v>
    <v>mdp/vdpid/6393412128652394497</v>
  </rv>
  <rv s="0">
    <v>536870912</v>
    <v>Brejinho de Nazaré</v>
    <v>dfb189f7-13b8-7c16-299e-d804c5dfb4ef</v>
    <v>en-US</v>
    <v>Map</v>
  </rv>
  <rv s="1">
    <fb>1724.441</fb>
    <v>8</v>
  </rv>
  <rv s="2">
    <v>4977</v>
    <v>6</v>
    <v>10957</v>
    <v>7</v>
    <v>0</v>
    <v>Image of Brejinho de Nazaré</v>
  </rv>
  <rv s="1">
    <fb>-11</fb>
    <v>9</v>
  </rv>
  <rv s="4">
    <v>https://www.bing.com/search?q=brejinho+de+nazar%c3%a9+brazil&amp;form=skydnc</v>
    <v>Learn more on Bing</v>
  </rv>
  <rv s="1">
    <fb>-48.565833333333003</fb>
    <v>9</v>
  </rv>
  <rv s="1">
    <fb>5519</fb>
    <v>8</v>
  </rv>
  <rv s="47">
    <v>#VALUE!</v>
    <v>en-US</v>
    <v>dfb189f7-13b8-7c16-299e-d804c5dfb4ef</v>
    <v>536870912</v>
    <v>1</v>
    <v>10958</v>
    <v>9656</v>
    <v>Brejinho de Nazaré</v>
    <v>4</v>
    <v>5</v>
    <v>Map</v>
    <v>6</v>
    <v>57</v>
    <v>58</v>
    <v>58</v>
    <v>44301</v>
    <v>414</v>
    <v>Brejinho de Nazaré is a municipality located in the Brazilian state of Tocantins. Its population was 5,519 and its area is 1,724 km².</v>
    <v>44302</v>
    <v>44303</v>
    <v>44304</v>
    <v>44305</v>
    <v>Brejinho de Nazaré</v>
    <v>44306</v>
    <v>157</v>
    <v>Brejinho de Nazaré</v>
    <v>mdp/vdpid/6406546549500805121</v>
  </rv>
  <rv s="0">
    <v>536870912</v>
    <v>Buriti do Tocantins</v>
    <v>e06ee697-6966-6933-aede-ecbfb36c33ba</v>
    <v>en-US</v>
    <v>Map</v>
  </rv>
  <rv s="1">
    <fb>249.90600000000001</fb>
    <v>8</v>
  </rv>
  <rv s="2">
    <v>4978</v>
    <v>6</v>
    <v>10959</v>
    <v>7</v>
    <v>0</v>
    <v>Image of Buriti do Tocantins</v>
  </rv>
  <rv s="1">
    <fb>-5.3158333333333001</fb>
    <v>9</v>
  </rv>
  <rv s="4">
    <v>https://www.bing.com/search?q=buriti+do+tocantins+brazil&amp;form=skydnc</v>
    <v>Learn more on Bing</v>
  </rv>
  <rv s="1">
    <fb>-48.228888888889003</fb>
    <v>9</v>
  </rv>
  <rv s="1">
    <fb>11497</fb>
    <v>8</v>
  </rv>
  <rv s="47">
    <v>#VALUE!</v>
    <v>en-US</v>
    <v>e06ee697-6966-6933-aede-ecbfb36c33ba</v>
    <v>536870912</v>
    <v>1</v>
    <v>10960</v>
    <v>9656</v>
    <v>Buriti do Tocantins</v>
    <v>4</v>
    <v>5</v>
    <v>Map</v>
    <v>6</v>
    <v>57</v>
    <v>58</v>
    <v>58</v>
    <v>44309</v>
    <v>414</v>
    <v>Buriti do Tocantins is a municipality located in the Brazilian state of Tocantins. Its population was 11,497 and its area is 252 km².</v>
    <v>44310</v>
    <v>44311</v>
    <v>44312</v>
    <v>44313</v>
    <v>Buriti do Tocantins</v>
    <v>44314</v>
    <v>157</v>
    <v>Buriti do Tocantins</v>
    <v>mdp/vdpid/6390037802930667521</v>
  </rv>
  <rv s="0">
    <v>536870912</v>
    <v>Cachoeirinha, Tocantins</v>
    <v>dd331236-e9df-adf2-8336-56c1a72f81db</v>
    <v>en-US</v>
    <v>Map</v>
  </rv>
  <rv s="1">
    <fb>352.34300000000002</fb>
    <v>8</v>
  </rv>
  <rv s="2">
    <v>4979</v>
    <v>6</v>
    <v>10961</v>
    <v>7</v>
    <v>0</v>
    <v>Image of Cachoeirinha, Tocantins</v>
  </rv>
  <rv s="1">
    <fb>-6.1219444444443996</fb>
    <v>9</v>
  </rv>
  <rv s="1">
    <fb>2284</fb>
    <v>8</v>
  </rv>
  <rv s="47">
    <v>#VALUE!</v>
    <v>en-US</v>
    <v>dd331236-e9df-adf2-8336-56c1a72f81db</v>
    <v>536870912</v>
    <v>1</v>
    <v>10962</v>
    <v>9656</v>
    <v>Cachoeirinha, Tocantins</v>
    <v>4</v>
    <v>5</v>
    <v>Map</v>
    <v>6</v>
    <v>57</v>
    <v>58</v>
    <v>58</v>
    <v>44317</v>
    <v>414</v>
    <v>Cachoeirinha is a municipality located in the Brazilian state of Tocantins. Its population was 2,284 and its area is 352 km².</v>
    <v>44318</v>
    <v>44319</v>
    <v>32408</v>
    <v>20318</v>
    <v>Cachoeirinha, Tocantins</v>
    <v>44320</v>
    <v>157</v>
    <v>Cachoeirinha, Tocantins</v>
    <v>mdp/vdpid/6393444772299669505</v>
  </rv>
  <rv s="0">
    <v>536870912</v>
    <v>Campos Lindos</v>
    <v>f89430e5-b76e-15de-db1b-db9d164e0335</v>
    <v>en-US</v>
    <v>Map</v>
  </rv>
  <rv s="1">
    <fb>3240.1559999999999</fb>
    <v>8</v>
  </rv>
  <rv s="2">
    <v>4980</v>
    <v>6</v>
    <v>10963</v>
    <v>7</v>
    <v>0</v>
    <v>Image of Campos Lindos</v>
  </rv>
  <rv s="1">
    <fb>-7.9938888888889004</fb>
    <v>9</v>
  </rv>
  <rv s="4">
    <v>https://www.bing.com/search?q=campos+lindos+brazil&amp;form=skydnc</v>
    <v>Learn more on Bing</v>
  </rv>
  <rv s="1">
    <fb>-46.867777777778002</fb>
    <v>9</v>
  </rv>
  <rv s="47">
    <v>#VALUE!</v>
    <v>en-US</v>
    <v>f89430e5-b76e-15de-db1b-db9d164e0335</v>
    <v>536870912</v>
    <v>1</v>
    <v>10964</v>
    <v>9656</v>
    <v>Campos Lindos</v>
    <v>4</v>
    <v>5</v>
    <v>Map</v>
    <v>6</v>
    <v>57</v>
    <v>58</v>
    <v>58</v>
    <v>44323</v>
    <v>414</v>
    <v>Campos Lindos is a municipality located in the Brazilian state of Tocantins. Its population was 10,312 and its area is 3,240 km².</v>
    <v>44324</v>
    <v>44325</v>
    <v>44326</v>
    <v>44327</v>
    <v>Campos Lindos</v>
    <v>40587</v>
    <v>157</v>
    <v>Campos Lindos</v>
    <v>mdp/vdpid/6393841669405409281</v>
  </rv>
  <rv s="0">
    <v>536870912</v>
    <v>Cariri do Tocantins</v>
    <v>505d7ec8-5453-c7ed-0b23-47b52b9c395c</v>
    <v>en-US</v>
    <v>Map</v>
  </rv>
  <rv s="1">
    <fb>1128.596</fb>
    <v>8</v>
  </rv>
  <rv s="2">
    <v>4981</v>
    <v>6</v>
    <v>10965</v>
    <v>7</v>
    <v>0</v>
    <v>Image of Cariri do Tocantins</v>
  </rv>
  <rv s="1">
    <fb>-11.890833333332999</fb>
    <v>9</v>
  </rv>
  <rv s="4">
    <v>https://www.bing.com/search?q=cariri+do+tocantins+brazil&amp;form=skydnc</v>
    <v>Learn more on Bing</v>
  </rv>
  <rv s="1">
    <fb>-49.160833333333002</fb>
    <v>9</v>
  </rv>
  <rv s="47">
    <v>#VALUE!</v>
    <v>en-US</v>
    <v>505d7ec8-5453-c7ed-0b23-47b52b9c395c</v>
    <v>536870912</v>
    <v>1</v>
    <v>10966</v>
    <v>9656</v>
    <v>Cariri do Tocantins</v>
    <v>4</v>
    <v>5</v>
    <v>Map</v>
    <v>6</v>
    <v>57</v>
    <v>58</v>
    <v>58</v>
    <v>44330</v>
    <v>414</v>
    <v>Cariri do Tocantins is a municipality located in the Brazilian state of Tocantins. Its population was 4,441 and its area is 1,129 km².</v>
    <v>44331</v>
    <v>44332</v>
    <v>44333</v>
    <v>44334</v>
    <v>Cariri do Tocantins</v>
    <v>12088</v>
    <v>157</v>
    <v>Cariri do Tocantins</v>
    <v>mdp/vdpid/6406583831981195265</v>
  </rv>
  <rv s="0">
    <v>536870912</v>
    <v>Carmolândia</v>
    <v>259e2598-2abb-10ca-9876-234222ae0214</v>
    <v>en-US</v>
    <v>Map</v>
  </rv>
  <rv s="1">
    <fb>339.40100000000001</fb>
    <v>8</v>
  </rv>
  <rv s="2">
    <v>4982</v>
    <v>6</v>
    <v>10967</v>
    <v>7</v>
    <v>0</v>
    <v>Image of Carmolândia</v>
  </rv>
  <rv s="1">
    <fb>-7.0327777777777998</fb>
    <v>9</v>
  </rv>
  <rv s="4">
    <v>https://www.bing.com/search?q=carmol%c3%a2ndia+brazil&amp;form=skydnc</v>
    <v>Learn more on Bing</v>
  </rv>
  <rv s="1">
    <fb>-48.395833333333002</fb>
    <v>9</v>
  </rv>
  <rv s="47">
    <v>#VALUE!</v>
    <v>en-US</v>
    <v>259e2598-2abb-10ca-9876-234222ae0214</v>
    <v>536870912</v>
    <v>1</v>
    <v>10968</v>
    <v>9656</v>
    <v>Carmolândia</v>
    <v>4</v>
    <v>5</v>
    <v>Map</v>
    <v>6</v>
    <v>57</v>
    <v>58</v>
    <v>58</v>
    <v>44337</v>
    <v>414</v>
    <v>Carmolândia is a municipality located in the Brazilian state of Tocantins. Its population was 2,603 and its area is 339 km².</v>
    <v>44338</v>
    <v>44339</v>
    <v>44340</v>
    <v>44341</v>
    <v>Carmolândia</v>
    <v>42153</v>
    <v>157</v>
    <v>Carmolândia</v>
    <v>mdp/vdpid/6393130663473577985</v>
  </rv>
  <rv s="0">
    <v>536870912</v>
    <v>Carrasco Bonito</v>
    <v>4be78299-6bb7-cb18-0d0f-3593fd05ef6d</v>
    <v>en-US</v>
    <v>Map</v>
  </rv>
  <rv s="1">
    <fb>195.017</fb>
    <v>8</v>
  </rv>
  <rv s="2">
    <v>4983</v>
    <v>6</v>
    <v>10969</v>
    <v>7</v>
    <v>0</v>
    <v>Image of Carrasco Bonito</v>
  </rv>
  <rv s="4">
    <v>https://www.bing.com/search?q=carrasco+bonito+brazil&amp;form=skydnc</v>
    <v>Learn more on Bing</v>
  </rv>
  <rv s="1">
    <fb>-48.034999999999997</fb>
    <v>9</v>
  </rv>
  <rv s="1">
    <fb>4130</fb>
    <v>8</v>
  </rv>
  <rv s="47">
    <v>#VALUE!</v>
    <v>en-US</v>
    <v>4be78299-6bb7-cb18-0d0f-3593fd05ef6d</v>
    <v>536870912</v>
    <v>1</v>
    <v>10970</v>
    <v>9656</v>
    <v>Carrasco Bonito</v>
    <v>4</v>
    <v>5</v>
    <v>Map</v>
    <v>6</v>
    <v>57</v>
    <v>58</v>
    <v>58</v>
    <v>44344</v>
    <v>414</v>
    <v>Carrasco Bonito is a municipality in the Brazilian state of Tocantins. Carrasco Bonito's population was at 4,130 in 2020 and it has an area of 193 km². The municipality contains 94% of the 9,280 hectares Extremo Norte do Tocantins Extractive ...</v>
    <v>44345</v>
    <v>24941</v>
    <v>44346</v>
    <v>44347</v>
    <v>Carrasco Bonito</v>
    <v>44348</v>
    <v>157</v>
    <v>Carrasco Bonito</v>
    <v>mdp/vdpid/6390038254070005761</v>
  </rv>
  <rv s="0">
    <v>536870912</v>
    <v>Caseara</v>
    <v>635b42d8-ad87-42f5-44da-e0af63a9970e</v>
    <v>en-US</v>
    <v>Map</v>
  </rv>
  <rv s="1">
    <fb>1691.6120000000001</fb>
    <v>8</v>
  </rv>
  <rv s="2">
    <v>4984</v>
    <v>6</v>
    <v>10971</v>
    <v>7</v>
    <v>0</v>
    <v>Image of Caseara</v>
  </rv>
  <rv s="1">
    <fb>-9.2777777777777999</fb>
    <v>9</v>
  </rv>
  <rv s="4">
    <v>https://www.bing.com/search?q=caseara+brazil&amp;form=skydnc</v>
    <v>Learn more on Bing</v>
  </rv>
  <rv s="1">
    <fb>-49.955833333332997</fb>
    <v>9</v>
  </rv>
  <rv s="1">
    <fb>5442</fb>
    <v>8</v>
  </rv>
  <rv s="47">
    <v>#VALUE!</v>
    <v>en-US</v>
    <v>635b42d8-ad87-42f5-44da-e0af63a9970e</v>
    <v>536870912</v>
    <v>1</v>
    <v>10972</v>
    <v>9656</v>
    <v>Caseara</v>
    <v>4</v>
    <v>5</v>
    <v>Map</v>
    <v>6</v>
    <v>57</v>
    <v>58</v>
    <v>58</v>
    <v>44351</v>
    <v>414</v>
    <v>Caseara is a municipality located in the Brazilian state of Tocantins. Its population was 5,442 and its area is 1,692 km². The municipality contains 10.66% of the 1,678,000 hectares Ilha do Bananal / Cantão Environmental Protection Area, created ...</v>
    <v>44352</v>
    <v>44353</v>
    <v>44354</v>
    <v>44355</v>
    <v>Caseara</v>
    <v>44356</v>
    <v>157</v>
    <v>Caseara</v>
    <v>mdp/vdpid/6394093455957557249</v>
  </rv>
  <rv s="0">
    <v>536870912</v>
    <v>Centenário, Tocantins</v>
    <v>8f080186-7efb-cbb5-d684-79e6424b80f4</v>
    <v>en-US</v>
    <v>Map</v>
  </rv>
  <rv s="1">
    <fb>1954.6880000000001</fb>
    <v>8</v>
  </rv>
  <rv s="2">
    <v>4985</v>
    <v>6</v>
    <v>10973</v>
    <v>7</v>
    <v>0</v>
    <v>Image of Centenário, Tocantins</v>
  </rv>
  <rv s="1">
    <fb>-8.9508333333332999</fb>
    <v>9</v>
  </rv>
  <rv s="4">
    <v>https://www.bing.com/search?q=centen%c3%a1rio+brazil&amp;form=skydnc</v>
    <v>Learn more on Bing</v>
  </rv>
  <rv s="1">
    <fb>-47.335833333332999</fb>
    <v>9</v>
  </rv>
  <rv s="1">
    <fb>2936</fb>
    <v>8</v>
  </rv>
  <rv s="47">
    <v>#VALUE!</v>
    <v>en-US</v>
    <v>8f080186-7efb-cbb5-d684-79e6424b80f4</v>
    <v>536870912</v>
    <v>1</v>
    <v>10974</v>
    <v>9656</v>
    <v>Centenário, Tocantins</v>
    <v>4</v>
    <v>5</v>
    <v>Map</v>
    <v>6</v>
    <v>57</v>
    <v>58</v>
    <v>58</v>
    <v>44359</v>
    <v>414</v>
    <v>Centenário is a municipality located in the Brazilian state of Tocantins. Its population was 2,936 and its area is 1,955 km².</v>
    <v>44360</v>
    <v>44361</v>
    <v>44362</v>
    <v>44363</v>
    <v>Centenário, Tocantins</v>
    <v>44364</v>
    <v>157</v>
    <v>Centenário, Tocantins</v>
    <v>mdp/vdpid/6394578717804331009</v>
  </rv>
  <rv s="0">
    <v>536870912</v>
    <v>Chapada da Natividade</v>
    <v>8590017b-47ba-fbf1-a411-177c48f2b2d1</v>
    <v>en-US</v>
    <v>Map</v>
  </rv>
  <rv s="1">
    <fb>1671.2560000000001</fb>
    <v>8</v>
  </rv>
  <rv s="2">
    <v>4986</v>
    <v>6</v>
    <v>10975</v>
    <v>7</v>
    <v>0</v>
    <v>Image of Chapada da Natividade</v>
  </rv>
  <rv s="4">
    <v>https://www.bing.com/search?q=chapada+da+natividade+brazil&amp;form=skydnc</v>
    <v>Learn more on Bing</v>
  </rv>
  <rv s="1">
    <fb>-47.750833333332999</fb>
    <v>9</v>
  </rv>
  <rv s="1">
    <fb>3331</fb>
    <v>8</v>
  </rv>
  <rv s="47">
    <v>#VALUE!</v>
    <v>en-US</v>
    <v>8590017b-47ba-fbf1-a411-177c48f2b2d1</v>
    <v>536870912</v>
    <v>1</v>
    <v>10976</v>
    <v>9656</v>
    <v>Chapada da Natividade</v>
    <v>4</v>
    <v>5</v>
    <v>Map</v>
    <v>6</v>
    <v>57</v>
    <v>58</v>
    <v>58</v>
    <v>44367</v>
    <v>414</v>
    <v>Chapada da Natividade is a municipality located in the Brazilian state of Tocantins. Its population was 3,331 and its area is 1,671 km².</v>
    <v>44368</v>
    <v>2383</v>
    <v>44369</v>
    <v>44370</v>
    <v>Chapada da Natividade</v>
    <v>44371</v>
    <v>157</v>
    <v>Chapada da Natividade</v>
    <v>mdp/vdpid/6406940048414998529</v>
  </rv>
  <rv s="0">
    <v>536870912</v>
    <v>Chapada de Areia</v>
    <v>0f46bbfe-d54a-dd1a-6eb4-ff9702d2f5e3</v>
    <v>en-US</v>
    <v>Map</v>
  </rv>
  <rv s="1">
    <fb>659.24400000000003</fb>
    <v>8</v>
  </rv>
  <rv s="2">
    <v>4987</v>
    <v>6</v>
    <v>10977</v>
    <v>7</v>
    <v>0</v>
    <v>Image of Chapada de Areia</v>
  </rv>
  <rv s="1">
    <fb>-10.143888888889</fb>
    <v>9</v>
  </rv>
  <rv s="4">
    <v>https://www.bing.com/search?q=chapada+de+areia+brazil&amp;form=skydnc</v>
    <v>Learn more on Bing</v>
  </rv>
  <rv s="1">
    <fb>-49.14</fb>
    <v>9</v>
  </rv>
  <rv s="47">
    <v>#VALUE!</v>
    <v>en-US</v>
    <v>0f46bbfe-d54a-dd1a-6eb4-ff9702d2f5e3</v>
    <v>536870912</v>
    <v>1</v>
    <v>10978</v>
    <v>9656</v>
    <v>Chapada de Areia</v>
    <v>4</v>
    <v>5</v>
    <v>Map</v>
    <v>6</v>
    <v>57</v>
    <v>58</v>
    <v>58</v>
    <v>44374</v>
    <v>414</v>
    <v>Chapada de Areia is a municipality located in the Brazilian state of Tocantins. Its population was 1,410 and its area is 659 km². The municipality contains 2% of the 1,678,000 hectares Ilha do Bananal / Cantão Environmental Protection Area, ...</v>
    <v>44375</v>
    <v>44376</v>
    <v>44377</v>
    <v>44378</v>
    <v>Chapada de Areia</v>
    <v>2232</v>
    <v>157</v>
    <v>Chapada de Areia</v>
    <v>mdp/vdpid/6394429184139067393</v>
  </rv>
  <rv s="0">
    <v>536870912</v>
    <v>Colinas do Tocantins</v>
    <v>0cce888e-a208-7595-c8c4-89e98a7c9584</v>
    <v>en-US</v>
    <v>Map</v>
  </rv>
  <rv s="1">
    <fb>843.84</fb>
    <v>8</v>
  </rv>
  <rv s="2">
    <v>4988</v>
    <v>6</v>
    <v>10979</v>
    <v>7</v>
    <v>0</v>
    <v>Image of Colinas do Tocantins</v>
  </rv>
  <rv s="1">
    <fb>-8.0588888888888999</fb>
    <v>9</v>
  </rv>
  <rv s="4">
    <v>https://www.bing.com/search?q=colinas+do+tocantins+brazil&amp;form=skydnc</v>
    <v>Learn more on Bing</v>
  </rv>
  <rv s="1">
    <fb>-48.475000000000001</fb>
    <v>9</v>
  </rv>
  <rv s="1">
    <fb>35851</fb>
    <v>8</v>
  </rv>
  <rv s="47">
    <v>#VALUE!</v>
    <v>en-US</v>
    <v>0cce888e-a208-7595-c8c4-89e98a7c9584</v>
    <v>536870912</v>
    <v>1</v>
    <v>10980</v>
    <v>9656</v>
    <v>Colinas do Tocantins</v>
    <v>4</v>
    <v>5</v>
    <v>Map</v>
    <v>6</v>
    <v>57</v>
    <v>58</v>
    <v>58</v>
    <v>44381</v>
    <v>414</v>
    <v>Colinas do Tocantins is a municipality located in the Brazilian state of Tocantins. Its population was 35,851 as of 2020 and its area is 844 km².</v>
    <v>44382</v>
    <v>44383</v>
    <v>44384</v>
    <v>44385</v>
    <v>Colinas do Tocantins</v>
    <v>44386</v>
    <v>157</v>
    <v>Colinas do Tocantins</v>
    <v>mdp/vdpid/6393406016897155073</v>
  </rv>
  <rv s="0">
    <v>536870912</v>
    <v>Colméia</v>
    <v>2aa0e20c-2314-157b-e8cd-7b47e346e47b</v>
    <v>en-US</v>
    <v>Map</v>
  </rv>
  <rv s="1">
    <fb>990.71199999999999</fb>
    <v>8</v>
  </rv>
  <rv s="2">
    <v>4989</v>
    <v>6</v>
    <v>10981</v>
    <v>7</v>
    <v>0</v>
    <v>Image of Colméia</v>
  </rv>
  <rv s="1">
    <fb>-8.7288888888888998</fb>
    <v>9</v>
  </rv>
  <rv s="4">
    <v>https://www.bing.com/search?q=colm%c3%a9ia+brazil&amp;form=skydnc</v>
    <v>Learn more on Bing</v>
  </rv>
  <rv s="1">
    <fb>-48.765000000000001</fb>
    <v>9</v>
  </rv>
  <rv s="1">
    <fb>8141</fb>
    <v>8</v>
  </rv>
  <rv s="47">
    <v>#VALUE!</v>
    <v>en-US</v>
    <v>2aa0e20c-2314-157b-e8cd-7b47e346e47b</v>
    <v>536870912</v>
    <v>1</v>
    <v>10982</v>
    <v>9656</v>
    <v>Colméia</v>
    <v>4</v>
    <v>5</v>
    <v>Map</v>
    <v>6</v>
    <v>57</v>
    <v>58</v>
    <v>58</v>
    <v>44389</v>
    <v>414</v>
    <v>Colméia is a municipality located in the Brazilian state of Tocantins. Its population was 8,141 and its area is 991 km². "Colméia" translated to English means beehive.</v>
    <v>44390</v>
    <v>44391</v>
    <v>44392</v>
    <v>44393</v>
    <v>Colméia</v>
    <v>44394</v>
    <v>157</v>
    <v>Colméia</v>
    <v>mdp/vdpid/6394159429893226497</v>
  </rv>
  <rv s="0">
    <v>536870912</v>
    <v>Combinado</v>
    <v>2f5f115b-e37a-da2c-f88d-0488567a6fb7</v>
    <v>en-US</v>
    <v>Map</v>
  </rv>
  <rv s="1">
    <fb>209.613</fb>
    <v>8</v>
  </rv>
  <rv s="2">
    <v>4990</v>
    <v>6</v>
    <v>10983</v>
    <v>7</v>
    <v>0</v>
    <v>Image of Combinado</v>
  </rv>
  <rv s="1">
    <fb>-12.816382000000001</fb>
    <v>9</v>
  </rv>
  <rv s="4">
    <v>https://www.bing.com/search?q=combinado+brazil&amp;form=skydnc</v>
    <v>Learn more on Bing</v>
  </rv>
  <rv s="1">
    <fb>-46.547487400000001</fb>
    <v>9</v>
  </rv>
  <rv s="1">
    <fb>4861</fb>
    <v>8</v>
  </rv>
  <rv s="47">
    <v>#VALUE!</v>
    <v>en-US</v>
    <v>2f5f115b-e37a-da2c-f88d-0488567a6fb7</v>
    <v>536870912</v>
    <v>1</v>
    <v>10984</v>
    <v>9656</v>
    <v>Combinado</v>
    <v>4</v>
    <v>5</v>
    <v>Map</v>
    <v>6</v>
    <v>57</v>
    <v>58</v>
    <v>58</v>
    <v>44397</v>
    <v>414</v>
    <v>Combinado is a municipality located in the Brazilian state of Tocantins. Its population was 4,861 and its area is 210 km².</v>
    <v>44398</v>
    <v>44399</v>
    <v>44400</v>
    <v>44401</v>
    <v>Combinado</v>
    <v>44402</v>
    <v>157</v>
    <v>Combinado</v>
    <v>mdp/vdpid/6407262570612260865</v>
  </rv>
  <rv s="0">
    <v>536870912</v>
    <v>Conceição do Tocantins</v>
    <v>e17fd28d-b1f4-e685-6b05-8982d2010a91</v>
    <v>en-US</v>
    <v>Map</v>
  </rv>
  <rv s="1">
    <fb>2500.7330000000002</fb>
    <v>8</v>
  </rv>
  <rv s="2">
    <v>4991</v>
    <v>6</v>
    <v>10985</v>
    <v>7</v>
    <v>0</v>
    <v>Image of Conceição do Tocantins</v>
  </rv>
  <rv s="1">
    <fb>-12.218888888888999</fb>
    <v>9</v>
  </rv>
  <rv s="4">
    <v>https://www.bing.com/search?q=concei%c3%a7%c3%a3o+do+tocantins+brazil&amp;form=skydnc</v>
    <v>Learn more on Bing</v>
  </rv>
  <rv s="1">
    <fb>-47.297777777778002</fb>
    <v>9</v>
  </rv>
  <rv s="1">
    <fb>4087</fb>
    <v>8</v>
  </rv>
  <rv s="47">
    <v>#VALUE!</v>
    <v>en-US</v>
    <v>e17fd28d-b1f4-e685-6b05-8982d2010a91</v>
    <v>536870912</v>
    <v>1</v>
    <v>10986</v>
    <v>9656</v>
    <v>Conceição do Tocantins</v>
    <v>4</v>
    <v>5</v>
    <v>Map</v>
    <v>6</v>
    <v>57</v>
    <v>58</v>
    <v>58</v>
    <v>44405</v>
    <v>414</v>
    <v>Conceição do Tocantins is a municipality located in the Brazilian state of Tocantins. Its population was 4,087 and its area is 2,501 km².</v>
    <v>44406</v>
    <v>44407</v>
    <v>44408</v>
    <v>44409</v>
    <v>Conceição do Tocantins</v>
    <v>44410</v>
    <v>157</v>
    <v>Conceição do Tocantins</v>
    <v>mdp/vdpid/6407018822678609921</v>
  </rv>
  <rv s="0">
    <v>536870912</v>
    <v>Couto de Magalhães</v>
    <v>75ae046a-a9fb-a78c-97ac-a54605dd7587</v>
    <v>en-US</v>
    <v>Map</v>
  </rv>
  <rv s="1">
    <fb>1585.7729999999999</fb>
    <v>8</v>
  </rv>
  <rv s="2">
    <v>4992</v>
    <v>6</v>
    <v>10987</v>
    <v>7</v>
    <v>0</v>
    <v>Image of Couto de Magalhães</v>
  </rv>
  <rv s="1">
    <fb>-8.2838888888888995</fb>
    <v>9</v>
  </rv>
  <rv s="4">
    <v>https://www.bing.com/search?q=couto+de+magalh%c3%a3es+brazil&amp;form=skydnc</v>
    <v>Learn more on Bing</v>
  </rv>
  <rv s="1">
    <fb>-49.246944444443997</fb>
    <v>9</v>
  </rv>
  <rv s="1">
    <fb>5639</fb>
    <v>8</v>
  </rv>
  <rv s="47">
    <v>#VALUE!</v>
    <v>en-US</v>
    <v>75ae046a-a9fb-a78c-97ac-a54605dd7587</v>
    <v>536870912</v>
    <v>1</v>
    <v>10988</v>
    <v>9656</v>
    <v>Couto de Magalhães</v>
    <v>4</v>
    <v>5</v>
    <v>Map</v>
    <v>6</v>
    <v>57</v>
    <v>58</v>
    <v>58</v>
    <v>44413</v>
    <v>3</v>
    <v>Couto Magalhães is a municipality located in the Brazilian state of Tocantins. Its population was 5,639 and its area is 1,586 km², a density of 3.07 people/km². It is located 150 m above sea level. The demonym is Coutense.</v>
    <v>44414</v>
    <v>44415</v>
    <v>44416</v>
    <v>44417</v>
    <v>Couto de Magalhães</v>
    <v>44418</v>
    <v>157</v>
    <v>Couto de Magalhães</v>
    <v>mdp/vdpid/6394131352802820097</v>
  </rv>
  <rv s="0">
    <v>536870912</v>
    <v>Cristalândia</v>
    <v>d9620266-01b4-87cd-bf4d-55a13aa0d546</v>
    <v>en-US</v>
    <v>Map</v>
  </rv>
  <rv s="1">
    <fb>1848.231</fb>
    <v>8</v>
  </rv>
  <rv s="2">
    <v>4993</v>
    <v>6</v>
    <v>10989</v>
    <v>7</v>
    <v>0</v>
    <v>Image of Cristalândia</v>
  </rv>
  <rv s="4">
    <v>https://www.bing.com/search?q=cristal%c3%a2ndia+brazil&amp;form=skydnc</v>
    <v>Learn more on Bing</v>
  </rv>
  <rv s="1">
    <fb>7278</fb>
    <v>8</v>
  </rv>
  <rv s="47">
    <v>#VALUE!</v>
    <v>en-US</v>
    <v>d9620266-01b4-87cd-bf4d-55a13aa0d546</v>
    <v>536870912</v>
    <v>1</v>
    <v>10990</v>
    <v>9656</v>
    <v>Cristalândia</v>
    <v>4</v>
    <v>5</v>
    <v>Map</v>
    <v>6</v>
    <v>57</v>
    <v>58</v>
    <v>58</v>
    <v>44421</v>
    <v>414</v>
    <v>Cristalândia is a municipality located in the Brazilian state of Tocantins. Its population was 7,278 and its area is 1,848 km². The town is the seat of the Territorial Prelature of Cristalândia, headquartered Cúria Prelatícia, Praça da Catedral ...</v>
    <v>44422</v>
    <v>2823</v>
    <v>44423</v>
    <v>8994</v>
    <v>Cristalândia</v>
    <v>44424</v>
    <v>157</v>
    <v>Cristalândia</v>
    <v>mdp/vdpid/6394485014116958209</v>
  </rv>
  <rv s="0">
    <v>536870912</v>
    <v>Crixás do Tocantins</v>
    <v>c9c59480-5aab-b749-df96-cccc7bdeef95</v>
    <v>en-US</v>
    <v>Map</v>
  </rv>
  <rv s="1">
    <fb>986.68899999999996</fb>
    <v>8</v>
  </rv>
  <rv s="2">
    <v>4994</v>
    <v>6</v>
    <v>10991</v>
    <v>7</v>
    <v>0</v>
    <v>Image of Crixás do Tocantins</v>
  </rv>
  <rv s="4">
    <v>https://www.bing.com/search?q=crix%c3%a1s+do+tocantins+brazil&amp;form=skydnc</v>
    <v>Learn more on Bing</v>
  </rv>
  <rv s="1">
    <fb>-48.918888888889001</fb>
    <v>9</v>
  </rv>
  <rv s="1">
    <fb>1735</fb>
    <v>8</v>
  </rv>
  <rv s="47">
    <v>#VALUE!</v>
    <v>en-US</v>
    <v>c9c59480-5aab-b749-df96-cccc7bdeef95</v>
    <v>536870912</v>
    <v>1</v>
    <v>10992</v>
    <v>9656</v>
    <v>Crixás do Tocantins</v>
    <v>4</v>
    <v>5</v>
    <v>Map</v>
    <v>6</v>
    <v>57</v>
    <v>58</v>
    <v>58</v>
    <v>44427</v>
    <v>414</v>
    <v>Crixás do Tocantins is a municipality located in the Brazilian state of Tocantins. Its population was 1,735 and its area is 987 km².</v>
    <v>44428</v>
    <v>2548</v>
    <v>44429</v>
    <v>44430</v>
    <v>Crixás do Tocantins</v>
    <v>44431</v>
    <v>157</v>
    <v>Crixás do Tocantins</v>
    <v>mdp/vdpid/6394510756523540481</v>
  </rv>
  <rv s="0">
    <v>536870912</v>
    <v>Darcinópolis</v>
    <v>ad625df6-04d4-7cf4-5500-f7fa0f367960</v>
    <v>en-US</v>
    <v>Map</v>
  </rv>
  <rv s="1">
    <fb>1548.89</fb>
    <v>8</v>
  </rv>
  <rv s="2">
    <v>4995</v>
    <v>6</v>
    <v>10993</v>
    <v>7</v>
    <v>0</v>
    <v>Image of Darcinópolis</v>
  </rv>
  <rv s="1">
    <fb>-6.7127777777778004</fb>
    <v>9</v>
  </rv>
  <rv s="0">
    <v>805306368</v>
    <v>Jackson Soares Marinho (Mayor)</v>
    <v>48c96275-c329-7120-71c7-173ca3e79729</v>
    <v>en-US</v>
    <v>Generic</v>
  </rv>
  <rv s="3">
    <v>1296</v>
  </rv>
  <rv s="4">
    <v>https://www.bing.com/search?q=darcin%c3%b3polis+tocantins&amp;form=skydnc</v>
    <v>Learn more on Bing</v>
  </rv>
  <rv s="1">
    <fb>-47.76</fb>
    <v>9</v>
  </rv>
  <rv s="1">
    <fb>5827</fb>
    <v>8</v>
  </rv>
  <rv s="48">
    <v>#VALUE!</v>
    <v>en-US</v>
    <v>ad625df6-04d4-7cf4-5500-f7fa0f367960</v>
    <v>536870912</v>
    <v>1</v>
    <v>10994</v>
    <v>9708</v>
    <v>Darcinópolis</v>
    <v>4</v>
    <v>5</v>
    <v>Map</v>
    <v>6</v>
    <v>7</v>
    <v>58</v>
    <v>58</v>
    <v>44434</v>
    <v>414</v>
    <v>Darcinópolis is a Brazilian municipality in the state of Tocantins. In 2020, the estimated population was 6,174. It has an area of 1,639 km².</v>
    <v>44435</v>
    <v>44436</v>
    <v>44438</v>
    <v>44439</v>
    <v>44440</v>
    <v>Darcinópolis</v>
    <v>44441</v>
    <v>Darcinópolis</v>
    <v>mdp/vdpid/6393514804694220801</v>
  </rv>
  <rv s="0">
    <v>536870912</v>
    <v>Dianópolis</v>
    <v>4e820382-a994-5255-65e0-32bf618c1fa8</v>
    <v>en-US</v>
    <v>Map</v>
  </rv>
  <rv s="1">
    <fb>3217.1790000000001</fb>
    <v>8</v>
  </rv>
  <rv s="2">
    <v>4996</v>
    <v>6</v>
    <v>10995</v>
    <v>7</v>
    <v>0</v>
    <v>Image of Dianópolis</v>
  </rv>
  <rv s="1">
    <fb>-11.625833333333</fb>
    <v>9</v>
  </rv>
  <rv s="0">
    <v>805306368</v>
    <v>Reginaldo Rodrigues de Melo (Mayor)</v>
    <v>9c72b894-f6ef-1d07-aa6a-4975730eee30</v>
    <v>en-US</v>
    <v>Generic</v>
  </rv>
  <rv s="3">
    <v>1297</v>
  </rv>
  <rv s="4">
    <v>https://www.bing.com/search?q=dian%c3%b3polis+tocantins&amp;form=skydnc</v>
    <v>Learn more on Bing</v>
  </rv>
  <rv s="1">
    <fb>-46.820277777778003</fb>
    <v>9</v>
  </rv>
  <rv s="1">
    <fb>22424</fb>
    <v>8</v>
  </rv>
  <rv s="40">
    <v>#VALUE!</v>
    <v>en-US</v>
    <v>4e820382-a994-5255-65e0-32bf618c1fa8</v>
    <v>536870912</v>
    <v>1</v>
    <v>10996</v>
    <v>6358</v>
    <v>Dianópolis</v>
    <v>4</v>
    <v>5</v>
    <v>Map</v>
    <v>6</v>
    <v>57</v>
    <v>58</v>
    <v>58</v>
    <v>44444</v>
    <v>3</v>
    <v>Dianópolis is a municipality in the state of Tocantins in Brazil.</v>
    <v>44445</v>
    <v>44446</v>
    <v>44448</v>
    <v>44449</v>
    <v>44450</v>
    <v>Dianópolis</v>
    <v>44451</v>
    <v>157</v>
    <v>Dianópolis</v>
    <v>mdp/vdpid/6407094723743318017</v>
  </rv>
  <rv s="0">
    <v>536870912</v>
    <v>Divinópolis do Tocantins</v>
    <v>f8e1054d-d3db-321c-145c-d45544c2e060</v>
    <v>en-US</v>
    <v>Map</v>
  </rv>
  <rv s="1">
    <fb>2347.4209999999998</fb>
    <v>8</v>
  </rv>
  <rv s="2">
    <v>4997</v>
    <v>6</v>
    <v>10997</v>
    <v>7</v>
    <v>0</v>
    <v>Image of Divinópolis do Tocantins</v>
  </rv>
  <rv s="1">
    <fb>-9.8000000000000007</fb>
    <v>9</v>
  </rv>
  <rv s="4">
    <v>https://www.bing.com/search?q=divin%c3%b3polis+do+tocantins&amp;form=skydnc</v>
    <v>Learn more on Bing</v>
  </rv>
  <rv s="1">
    <fb>-49.213888888889002</fb>
    <v>9</v>
  </rv>
  <rv s="1">
    <fb>6943</fb>
    <v>8</v>
  </rv>
  <rv s="47">
    <v>#VALUE!</v>
    <v>en-US</v>
    <v>f8e1054d-d3db-321c-145c-d45544c2e060</v>
    <v>536870912</v>
    <v>1</v>
    <v>10998</v>
    <v>9656</v>
    <v>Divinópolis do Tocantins</v>
    <v>4</v>
    <v>5</v>
    <v>Map</v>
    <v>6</v>
    <v>57</v>
    <v>58</v>
    <v>58</v>
    <v>44454</v>
    <v>3</v>
    <v>Divinópolis do Tocantins is a municipality in the state of Tocantins in the Northern region of Brazil. The municipality contains 11.03% of the 1,678,000 hectares Ilha do Bananal / Cantão Environmental Protection Area, created in 1997.</v>
    <v>44455</v>
    <v>44456</v>
    <v>44457</v>
    <v>44458</v>
    <v>Divinópolis do Tocantins</v>
    <v>44459</v>
    <v>157</v>
    <v>Divinópolis do Tocantins</v>
    <v>mdp/vdpid/6394222720850067457</v>
  </rv>
  <rv s="0">
    <v>536870912</v>
    <v>Dois Irmãos do Tocantins</v>
    <v>c801bc37-9f65-c6a0-aea7-bf12f78ec6be</v>
    <v>en-US</v>
    <v>Map</v>
  </rv>
  <rv s="1">
    <fb>3757.0149999999999</fb>
    <v>8</v>
  </rv>
  <rv s="2">
    <v>4998</v>
    <v>6</v>
    <v>10999</v>
    <v>7</v>
    <v>0</v>
    <v>Image of Dois Irmãos do Tocantins</v>
  </rv>
  <rv s="1">
    <fb>-9.2577777777778003</fb>
    <v>9</v>
  </rv>
  <rv s="4">
    <v>https://www.bing.com/search?q=dois+irm%c3%a3os+do+tocantins&amp;form=skydnc</v>
    <v>Learn more on Bing</v>
  </rv>
  <rv s="1">
    <fb>7185</fb>
    <v>8</v>
  </rv>
  <rv s="47">
    <v>#VALUE!</v>
    <v>en-US</v>
    <v>c801bc37-9f65-c6a0-aea7-bf12f78ec6be</v>
    <v>536870912</v>
    <v>1</v>
    <v>11000</v>
    <v>9656</v>
    <v>Dois Irmãos do Tocantins</v>
    <v>4</v>
    <v>5</v>
    <v>Map</v>
    <v>6</v>
    <v>57</v>
    <v>58</v>
    <v>58</v>
    <v>44462</v>
    <v>3</v>
    <v>Dois Irmãos do Tocantins is a municipality in the state of Tocantins in the Northern region of Brazil. The municipality contains 13.58% of the 1,678,000 hectares Ilha do Bananal / Cantão Environmental Protection Area, created in 1997.</v>
    <v>44463</v>
    <v>44464</v>
    <v>44465</v>
    <v>44212</v>
    <v>Dois Irmãos do Tocantins</v>
    <v>44466</v>
    <v>157</v>
    <v>Dois Irmãos do Tocantins</v>
    <v>mdp/vdpid/6394206361520963585</v>
  </rv>
  <rv s="0">
    <v>536870912</v>
    <v>Dueré</v>
    <v>e1365bcb-55b7-a082-35f9-4a3d6a5f77e0</v>
    <v>en-US</v>
    <v>Map</v>
  </rv>
  <rv s="1">
    <fb>3424.8359999999998</fb>
    <v>8</v>
  </rv>
  <rv s="2">
    <v>4999</v>
    <v>6</v>
    <v>11001</v>
    <v>7</v>
    <v>0</v>
    <v>Image of Dueré</v>
  </rv>
  <rv s="1">
    <fb>-11.343888888888999</fb>
    <v>9</v>
  </rv>
  <rv s="4">
    <v>https://www.bing.com/search?q=duer%c3%a9+tocantins&amp;form=skydnc</v>
    <v>Learn more on Bing</v>
  </rv>
  <rv s="1">
    <fb>-49.270833333333002</fb>
    <v>9</v>
  </rv>
  <rv s="47">
    <v>#VALUE!</v>
    <v>en-US</v>
    <v>e1365bcb-55b7-a082-35f9-4a3d6a5f77e0</v>
    <v>536870912</v>
    <v>1</v>
    <v>11002</v>
    <v>9656</v>
    <v>Dueré</v>
    <v>4</v>
    <v>5</v>
    <v>Map</v>
    <v>6</v>
    <v>57</v>
    <v>58</v>
    <v>58</v>
    <v>44469</v>
    <v>3</v>
    <v>Dueré is a municipality in the state of Tocantins in the Northern region of Brazil.</v>
    <v>44470</v>
    <v>44471</v>
    <v>44472</v>
    <v>44473</v>
    <v>Dueré</v>
    <v>13856</v>
    <v>157</v>
    <v>Dueré</v>
    <v>mdp/vdpid/6406519487113199617</v>
  </rv>
  <rv s="0">
    <v>536870912</v>
    <v>Esperantina, Tocantins</v>
    <v>7488b1c3-65d9-92a2-ebbd-5222a104067c</v>
    <v>en-US</v>
    <v>Map</v>
  </rv>
  <rv s="1">
    <fb>504.01900000000001</fb>
    <v>8</v>
  </rv>
  <rv s="2">
    <v>5000</v>
    <v>6</v>
    <v>11003</v>
    <v>7</v>
    <v>0</v>
    <v>Image of Esperantina, Tocantins</v>
  </rv>
  <rv s="1">
    <fb>-5.3427777777778003</fb>
    <v>9</v>
  </rv>
  <rv s="4">
    <v>https://www.bing.com/search?q=esperantina%2c+tocantins&amp;form=skydnc</v>
    <v>Learn more on Bing</v>
  </rv>
  <rv s="1">
    <fb>-48.510833333332997</fb>
    <v>9</v>
  </rv>
  <rv s="1">
    <fb>11139</fb>
    <v>8</v>
  </rv>
  <rv s="28">
    <v>#VALUE!</v>
    <v>en-US</v>
    <v>7488b1c3-65d9-92a2-ebbd-5222a104067c</v>
    <v>536870912</v>
    <v>1</v>
    <v>11004</v>
    <v>2242</v>
    <v>Esperantina, Tocantins</v>
    <v>4</v>
    <v>5</v>
    <v>Map</v>
    <v>6</v>
    <v>57</v>
    <v>58</v>
    <v>58</v>
    <v>44476</v>
    <v>3</v>
    <v>Esperantina is a municipality in the state of Tocantins in the Northern region of Brazil.</v>
    <v>44477</v>
    <v>44478</v>
    <v>44479</v>
    <v>44480</v>
    <v>Esperantina, Tocantins</v>
    <v>44481</v>
    <v>Esperantina, Tocantins</v>
    <v>mdp/vdpid/6390027897595232257</v>
  </rv>
  <rv s="0">
    <v>536870912</v>
    <v>Fátima, Tocantins</v>
    <v>33bb9d8b-d0eb-f12f-8255-9d187a42942a</v>
    <v>en-US</v>
    <v>Map</v>
  </rv>
  <rv s="1">
    <fb>382.90800000000002</fb>
    <v>8</v>
  </rv>
  <rv s="2">
    <v>5001</v>
    <v>6</v>
    <v>11005</v>
    <v>7</v>
    <v>0</v>
    <v>Image of Fátima, Tocantins</v>
  </rv>
  <rv s="1">
    <fb>-10.760833333333</fb>
    <v>9</v>
  </rv>
  <rv s="1">
    <fb>3830</fb>
    <v>8</v>
  </rv>
  <rv s="51">
    <v>#VALUE!</v>
    <v>en-US</v>
    <v>33bb9d8b-d0eb-f12f-8255-9d187a42942a</v>
    <v>536870912</v>
    <v>1</v>
    <v>11006</v>
    <v>11007</v>
    <v>Fátima, Tocantins</v>
    <v>92</v>
    <v>5</v>
    <v>Map</v>
    <v>6</v>
    <v>57</v>
    <v>58</v>
    <v>58</v>
    <v>44484</v>
    <v>3</v>
    <v>Fátima is a municipality in the state of Tocantins, in the Northern region of Brazil.</v>
    <v>44485</v>
    <v>44486</v>
    <v>42469</v>
    <v>Fátima, Tocantins</v>
    <v>44487</v>
    <v>Fátima, Tocantins</v>
    <v>mdp/vdpid/6394491883246059521</v>
  </rv>
  <rv s="0">
    <v>536870912</v>
    <v>Figueirópolis</v>
    <v>6801ec4d-e14b-23d7-e5d1-5a859d44843d</v>
    <v>en-US</v>
    <v>Map</v>
  </rv>
  <rv s="1">
    <fb>1930.0640000000001</fb>
    <v>8</v>
  </rv>
  <rv s="2">
    <v>5002</v>
    <v>6</v>
    <v>11008</v>
    <v>7</v>
    <v>0</v>
    <v>Image of Figueirópolis</v>
  </rv>
  <rv s="1">
    <fb>-12.130833333332999</fb>
    <v>9</v>
  </rv>
  <rv s="4">
    <v>https://www.bing.com/search?q=figueir%c3%b3polis+tocantins&amp;form=skydnc</v>
    <v>Learn more on Bing</v>
  </rv>
  <rv s="1">
    <fb>-49.173888888889003</fb>
    <v>9</v>
  </rv>
  <rv s="1">
    <fb>5243</fb>
    <v>8</v>
  </rv>
  <rv s="47">
    <v>#VALUE!</v>
    <v>en-US</v>
    <v>6801ec4d-e14b-23d7-e5d1-5a859d44843d</v>
    <v>536870912</v>
    <v>1</v>
    <v>11009</v>
    <v>9656</v>
    <v>Figueirópolis</v>
    <v>4</v>
    <v>5</v>
    <v>Map</v>
    <v>6</v>
    <v>57</v>
    <v>58</v>
    <v>58</v>
    <v>44490</v>
    <v>3</v>
    <v>Figueirópolis is a municipality in the state of Tocantins in the Northern region of Brazil.</v>
    <v>44491</v>
    <v>44492</v>
    <v>44493</v>
    <v>44494</v>
    <v>Figueirópolis</v>
    <v>44495</v>
    <v>157</v>
    <v>Figueirópolis</v>
    <v>mdp/vdpid/6406590222087225345</v>
  </rv>
  <rv s="0">
    <v>536870912</v>
    <v>Filadélfia, Tocantins</v>
    <v>96ee99f6-55b5-0f83-eef6-d933b6c2db3d</v>
    <v>en-US</v>
    <v>Map</v>
  </rv>
  <rv s="1">
    <fb>1988.068</fb>
    <v>8</v>
  </rv>
  <rv s="2">
    <v>5003</v>
    <v>6</v>
    <v>11010</v>
    <v>7</v>
    <v>0</v>
    <v>Image of Filadélfia, Tocantins</v>
  </rv>
  <rv s="1">
    <fb>-7.3358333333332997</fb>
    <v>9</v>
  </rv>
  <rv s="1">
    <fb>-47.49</fb>
    <v>9</v>
  </rv>
  <rv s="1">
    <fb>8874</fb>
    <v>8</v>
  </rv>
  <rv s="51">
    <v>#VALUE!</v>
    <v>en-US</v>
    <v>96ee99f6-55b5-0f83-eef6-d933b6c2db3d</v>
    <v>536870912</v>
    <v>1</v>
    <v>11011</v>
    <v>11007</v>
    <v>Filadélfia, Tocantins</v>
    <v>92</v>
    <v>5</v>
    <v>Map</v>
    <v>6</v>
    <v>57</v>
    <v>58</v>
    <v>58</v>
    <v>44498</v>
    <v>3</v>
    <v>Filadélfia, Tocantins is a municipality in the state of Tocantins in the Northern region of Brazil. The municipality holds the Tocantins Fossil Trees Natural Monument, which preserves one of the largest collections of fossilized Permian trees in ...</v>
    <v>44499</v>
    <v>44500</v>
    <v>44501</v>
    <v>Filadélfia, Tocantins</v>
    <v>44502</v>
    <v>Filadélfia, Tocantins</v>
    <v>mdp/vdpid/6393724328734621697</v>
  </rv>
  <rv s="0">
    <v>536870912</v>
    <v>Formoso do Araguaia</v>
    <v>fe900304-a9ea-8249-e507-761de25fcd26</v>
    <v>en-US</v>
    <v>Map</v>
  </rv>
  <rv s="1">
    <fb>13423.255999999999</fb>
    <v>8</v>
  </rv>
  <rv s="2">
    <v>5004</v>
    <v>6</v>
    <v>11012</v>
    <v>7</v>
    <v>0</v>
    <v>Image of Formoso do Araguaia</v>
  </rv>
  <rv s="1">
    <fb>-11.796944444444</fb>
    <v>9</v>
  </rv>
  <rv s="0">
    <v>805306368</v>
    <v>Pedro Rezende (Mayor)</v>
    <v>734cf14b-2c64-6555-dd21-8ca199dbec91</v>
    <v>en-US</v>
    <v>Generic</v>
  </rv>
  <rv s="3">
    <v>1298</v>
  </rv>
  <rv s="4">
    <v>https://www.bing.com/search?q=formoso+do+araguaia+tocantins&amp;form=skydnc</v>
    <v>Learn more on Bing</v>
  </rv>
  <rv s="1">
    <fb>-49.528888888889</fb>
    <v>9</v>
  </rv>
  <rv s="1">
    <fb>18399</fb>
    <v>8</v>
  </rv>
  <rv s="40">
    <v>#VALUE!</v>
    <v>en-US</v>
    <v>fe900304-a9ea-8249-e507-761de25fcd26</v>
    <v>536870912</v>
    <v>1</v>
    <v>11013</v>
    <v>6358</v>
    <v>Formoso do Araguaia</v>
    <v>4</v>
    <v>5</v>
    <v>Map</v>
    <v>6</v>
    <v>57</v>
    <v>58</v>
    <v>58</v>
    <v>44505</v>
    <v>3</v>
    <v>Formoso do Araguaia is a municipality in the state of Tocantins in the Northern region of Brazil. It is the largest municipality by area in that state.</v>
    <v>44506</v>
    <v>44507</v>
    <v>44509</v>
    <v>44510</v>
    <v>44511</v>
    <v>Formoso do Araguaia</v>
    <v>44512</v>
    <v>157</v>
    <v>Formoso do Araguaia</v>
    <v>mdp/vdpid/6406436501097283585</v>
  </rv>
  <rv s="0">
    <v>536870912</v>
    <v>Tabocão</v>
    <v>194e1cb0-c8c2-8787-bf5e-af0c3ac5a7fb</v>
    <v>en-US</v>
    <v>Map</v>
  </rv>
  <rv s="1">
    <fb>621.55799999999999</fb>
    <v>8</v>
  </rv>
  <rv s="2">
    <v>5005</v>
    <v>6</v>
    <v>11014</v>
    <v>7</v>
    <v>0</v>
    <v>Image of Tabocão</v>
  </rv>
  <rv s="1">
    <fb>-9.0569444444443992</fb>
    <v>9</v>
  </rv>
  <rv s="4">
    <v>https://www.bing.com/search?q=fortaleza+do+taboc%c3%a3o+tocantins&amp;form=skydnc</v>
    <v>Learn more on Bing</v>
  </rv>
  <rv s="1">
    <fb>-48.518888888889002</fb>
    <v>9</v>
  </rv>
  <rv s="1">
    <fb>3455</fb>
    <v>8</v>
  </rv>
  <rv s="47">
    <v>#VALUE!</v>
    <v>en-US</v>
    <v>194e1cb0-c8c2-8787-bf5e-af0c3ac5a7fb</v>
    <v>536870912</v>
    <v>1</v>
    <v>11015</v>
    <v>9656</v>
    <v>Tabocão</v>
    <v>4</v>
    <v>5</v>
    <v>Map</v>
    <v>6</v>
    <v>7</v>
    <v>58</v>
    <v>58</v>
    <v>44515</v>
    <v>3</v>
    <v>Tabocão is a municipality in the state of Tocantins in the Northern region of Brazil. It was known as Fortaleza do Tabocão until 2019, when a plebiscite approved the change of the name and consequently, the state's governor made a law approving ...</v>
    <v>44516</v>
    <v>44517</v>
    <v>44518</v>
    <v>44519</v>
    <v>Tabocão</v>
    <v>44520</v>
    <v>157</v>
    <v>Tabocão</v>
    <v>mdp/vdpid/6394185357805486081</v>
  </rv>
  <rv s="0">
    <v>536870912</v>
    <v>Goianorte</v>
    <v>456e936a-55f8-04dc-f383-7d277a94c24c</v>
    <v>en-US</v>
    <v>Map</v>
  </rv>
  <rv s="1">
    <fb>1800.9739999999999</fb>
    <v>8</v>
  </rv>
  <rv s="2">
    <v>5006</v>
    <v>6</v>
    <v>11016</v>
    <v>7</v>
    <v>0</v>
    <v>Image of Goianorte</v>
  </rv>
  <rv s="1">
    <fb>-8.7758333333332992</fb>
    <v>9</v>
  </rv>
  <rv s="4">
    <v>https://www.bing.com/search?q=goianorte+tocantins&amp;form=skydnc</v>
    <v>Learn more on Bing</v>
  </rv>
  <rv s="1">
    <fb>-48.931944444443999</fb>
    <v>9</v>
  </rv>
  <rv s="1">
    <fb>5130</fb>
    <v>8</v>
  </rv>
  <rv s="28">
    <v>#VALUE!</v>
    <v>en-US</v>
    <v>456e936a-55f8-04dc-f383-7d277a94c24c</v>
    <v>536870912</v>
    <v>1</v>
    <v>11017</v>
    <v>2242</v>
    <v>Goianorte</v>
    <v>4</v>
    <v>5</v>
    <v>Map</v>
    <v>6</v>
    <v>57</v>
    <v>58</v>
    <v>58</v>
    <v>44523</v>
    <v>3</v>
    <v>Goianorte is a municipality in the state of Tocantins in the Northern region of Brazil.</v>
    <v>44524</v>
    <v>44525</v>
    <v>44526</v>
    <v>44527</v>
    <v>Goianorte</v>
    <v>44528</v>
    <v>Goianorte</v>
    <v>mdp/vdpid/6394206468760928257</v>
  </rv>
  <rv s="0">
    <v>536870912</v>
    <v>Goiatins</v>
    <v>26a3d128-7c73-2302-3605-466acbd9f21a</v>
    <v>en-US</v>
    <v>Map</v>
  </rv>
  <rv s="1">
    <fb>6408.6019999999999</fb>
    <v>8</v>
  </rv>
  <rv s="2">
    <v>5007</v>
    <v>6</v>
    <v>11018</v>
    <v>7</v>
    <v>0</v>
    <v>Image of Goiatins</v>
  </rv>
  <rv s="1">
    <fb>-7.71</fb>
    <v>9</v>
  </rv>
  <rv s="4">
    <v>https://www.bing.com/search?q=goiatins+tocantins&amp;form=skydnc</v>
    <v>Learn more on Bing</v>
  </rv>
  <rv s="1">
    <fb>13095</fb>
    <v>8</v>
  </rv>
  <rv s="47">
    <v>#VALUE!</v>
    <v>en-US</v>
    <v>26a3d128-7c73-2302-3605-466acbd9f21a</v>
    <v>536870912</v>
    <v>1</v>
    <v>11019</v>
    <v>9656</v>
    <v>Goiatins</v>
    <v>4</v>
    <v>5</v>
    <v>Map</v>
    <v>6</v>
    <v>57</v>
    <v>58</v>
    <v>58</v>
    <v>44531</v>
    <v>414</v>
    <v>Goiatins is a municipality in the state of Tocantins in the Northern region of Brazil.</v>
    <v>44532</v>
    <v>44533</v>
    <v>44534</v>
    <v>20755</v>
    <v>Goiatins</v>
    <v>44535</v>
    <v>157</v>
    <v>Goiatins</v>
    <v>mdp/vdpid/6393736725167865857</v>
  </rv>
  <rv s="0">
    <v>536870912</v>
    <v>Guaraí</v>
    <v>6bf06e05-6219-ff70-94ca-db9ba4567ab4</v>
    <v>en-US</v>
    <v>Map</v>
  </rv>
  <rv s="1">
    <fb>2268.1469999999999</fb>
    <v>8</v>
  </rv>
  <rv s="2">
    <v>5008</v>
    <v>6</v>
    <v>11020</v>
    <v>7</v>
    <v>0</v>
    <v>Image of Guaraí</v>
  </rv>
  <rv s="4">
    <v>https://www.bing.com/search?q=guara%c3%ad+tocantins&amp;form=skydnc</v>
    <v>Learn more on Bing</v>
  </rv>
  <rv s="1">
    <fb>-48.51</fb>
    <v>9</v>
  </rv>
  <rv s="1">
    <fb>26165</fb>
    <v>8</v>
  </rv>
  <rv s="47">
    <v>#VALUE!</v>
    <v>en-US</v>
    <v>6bf06e05-6219-ff70-94ca-db9ba4567ab4</v>
    <v>536870912</v>
    <v>1</v>
    <v>11021</v>
    <v>9656</v>
    <v>Guaraí</v>
    <v>4</v>
    <v>5</v>
    <v>Map</v>
    <v>6</v>
    <v>57</v>
    <v>58</v>
    <v>58</v>
    <v>44538</v>
    <v>3</v>
    <v>Guaraí is a municipality in the state of Tocantins in the Northern region of Brazil.</v>
    <v>44539</v>
    <v>23719</v>
    <v>44540</v>
    <v>44541</v>
    <v>Guaraí</v>
    <v>44542</v>
    <v>157</v>
    <v>Guaraí</v>
    <v>mdp/vdpid/6394175909330419713</v>
  </rv>
  <rv s="0">
    <v>536870912</v>
    <v>Gurupi</v>
    <v>16768665-0b21-9033-08da-1a68523c491c</v>
    <v>en-US</v>
    <v>Map</v>
  </rv>
  <rv s="1">
    <fb>1836.0909999999999</fb>
    <v>8</v>
  </rv>
  <rv s="2">
    <v>5009</v>
    <v>6</v>
    <v>11022</v>
    <v>7</v>
    <v>0</v>
    <v>Image of Gurupi</v>
  </rv>
  <rv s="1">
    <fb>-11.728888888888999</fb>
    <v>9</v>
  </rv>
  <rv s="0">
    <v>805306368</v>
    <v>Laurez Moreira (Mayor)</v>
    <v>957aa1d5-4960-8a77-ae33-473674be73a7</v>
    <v>en-US</v>
    <v>Generic</v>
  </rv>
  <rv s="3">
    <v>1299</v>
  </rv>
  <rv s="4">
    <v>https://www.bing.com/search?q=gurupi+brazil&amp;form=skydnc</v>
    <v>Learn more on Bing</v>
  </rv>
  <rv s="1">
    <fb>-49.068888888888999</fb>
    <v>9</v>
  </rv>
  <rv s="1">
    <fb>87545</fb>
    <v>8</v>
  </rv>
  <rv s="40">
    <v>#VALUE!</v>
    <v>en-US</v>
    <v>16768665-0b21-9033-08da-1a68523c491c</v>
    <v>536870912</v>
    <v>1</v>
    <v>11023</v>
    <v>6358</v>
    <v>Gurupi</v>
    <v>4</v>
    <v>5</v>
    <v>Map</v>
    <v>6</v>
    <v>57</v>
    <v>58</v>
    <v>58</v>
    <v>44545</v>
    <v>3</v>
    <v>Gurupi, Tocantins is a city and a municipality in the Brazilian state of Tocantins. The estimated population was 87,545 inhabitants in 2020, the third-largest in the state, and the total area of the municipality was 1,836 kmª. The elevation is ...</v>
    <v>44546</v>
    <v>44547</v>
    <v>44549</v>
    <v>44550</v>
    <v>44551</v>
    <v>Gurupi</v>
    <v>44552</v>
    <v>157</v>
    <v>Gurupi</v>
    <v>mdp/vdpid/6406524192753188865</v>
  </rv>
  <rv s="0">
    <v>536870912</v>
    <v>Ipueiras, Tocantins</v>
    <v>e86e7277-855a-6b74-c796-a75df859f5cf</v>
    <v>en-US</v>
    <v>Map</v>
  </rv>
  <rv s="1">
    <fb>815.25</fb>
    <v>8</v>
  </rv>
  <rv s="2">
    <v>5010</v>
    <v>6</v>
    <v>1480</v>
    <v>7</v>
    <v>0</v>
    <v>Image of Ipueiras, Tocantins</v>
  </rv>
  <rv s="1">
    <fb>-11.240780000000001</fb>
    <v>9</v>
  </rv>
  <rv s="4">
    <v>https://www.bing.com/search?q=ipueiras+tocantins&amp;form=skydnc</v>
    <v>Learn more on Bing</v>
  </rv>
  <rv s="1">
    <fb>-48.443890000000003</fb>
    <v>9</v>
  </rv>
  <rv s="1">
    <fb>2052</fb>
    <v>8</v>
  </rv>
  <rv s="28">
    <v>#VALUE!</v>
    <v>en-US</v>
    <v>e86e7277-855a-6b74-c796-a75df859f5cf</v>
    <v>536870912</v>
    <v>1</v>
    <v>11024</v>
    <v>2242</v>
    <v>Ipueiras, Tocantins</v>
    <v>4</v>
    <v>5</v>
    <v>Map</v>
    <v>6</v>
    <v>57</v>
    <v>58</v>
    <v>58</v>
    <v>44555</v>
    <v>3</v>
    <v>Ipueiras is a municipality in the state of Tocantins in the Southern Region of Brazil.</v>
    <v>44556</v>
    <v>44557</v>
    <v>44558</v>
    <v>44559</v>
    <v>Ipueiras, Tocantins</v>
    <v>44560</v>
    <v>Ipueiras, Tocantins</v>
    <v>mdp/vdpid/6406548848986030081</v>
  </rv>
  <rv s="0">
    <v>536870912</v>
    <v>Itacajá</v>
    <v>a40bd8b0-887d-508c-b6dd-fce8da9d8f11</v>
    <v>en-US</v>
    <v>Map</v>
  </rv>
  <rv s="1">
    <fb>3051.3409999999999</fb>
    <v>8</v>
  </rv>
  <rv s="2">
    <v>5011</v>
    <v>6</v>
    <v>11025</v>
    <v>7</v>
    <v>0</v>
    <v>Image of Itacajá</v>
  </rv>
  <rv s="1">
    <fb>-8.3919444444444</fb>
    <v>9</v>
  </rv>
  <rv s="4">
    <v>https://www.bing.com/search?q=itacaj%c3%a1+tocantins&amp;form=skydnc</v>
    <v>Learn more on Bing</v>
  </rv>
  <rv s="1">
    <fb>-47.767777777778001</fb>
    <v>9</v>
  </rv>
  <rv s="47">
    <v>#VALUE!</v>
    <v>en-US</v>
    <v>a40bd8b0-887d-508c-b6dd-fce8da9d8f11</v>
    <v>536870912</v>
    <v>1</v>
    <v>11026</v>
    <v>9656</v>
    <v>Itacajá</v>
    <v>4</v>
    <v>5</v>
    <v>Map</v>
    <v>6</v>
    <v>57</v>
    <v>58</v>
    <v>58</v>
    <v>44563</v>
    <v>3</v>
    <v>Itacajá is a municipality in the state of Tocantins in the Northern region of Brazil.</v>
    <v>44564</v>
    <v>44565</v>
    <v>44566</v>
    <v>44567</v>
    <v>Itacajá</v>
    <v>24661</v>
    <v>157</v>
    <v>Itacajá</v>
    <v>mdp/vdpid/6393796894388125697</v>
  </rv>
  <rv s="0">
    <v>536870912</v>
    <v>Itaguatins</v>
    <v>40e3f643-dea7-69d5-ea08-8d2eec01920c</v>
    <v>en-US</v>
    <v>Map</v>
  </rv>
  <rv s="1">
    <fb>739.846</fb>
    <v>8</v>
  </rv>
  <rv s="2">
    <v>5012</v>
    <v>6</v>
    <v>11027</v>
    <v>7</v>
    <v>0</v>
    <v>Image of Itaguatins</v>
  </rv>
  <rv s="1">
    <fb>-5.7677777777778001</fb>
    <v>9</v>
  </rv>
  <rv s="4">
    <v>https://www.bing.com/search?q=itaguatins+tocantins&amp;form=skydnc</v>
    <v>Learn more on Bing</v>
  </rv>
  <rv s="1">
    <fb>-47.480833333333003</fb>
    <v>9</v>
  </rv>
  <rv s="1">
    <fb>5832</fb>
    <v>8</v>
  </rv>
  <rv s="47">
    <v>#VALUE!</v>
    <v>en-US</v>
    <v>40e3f643-dea7-69d5-ea08-8d2eec01920c</v>
    <v>536870912</v>
    <v>1</v>
    <v>11028</v>
    <v>9656</v>
    <v>Itaguatins</v>
    <v>4</v>
    <v>5</v>
    <v>Map</v>
    <v>6</v>
    <v>57</v>
    <v>58</v>
    <v>58</v>
    <v>44570</v>
    <v>3</v>
    <v>Itaguatins is a municipality in the state of Tocantins in the Northern region of Brazil.</v>
    <v>44571</v>
    <v>44572</v>
    <v>44573</v>
    <v>44574</v>
    <v>Itaguatins</v>
    <v>44575</v>
    <v>157</v>
    <v>Itaguatins</v>
    <v>mdp/vdpid/6393436153139167233</v>
  </rv>
  <rv s="0">
    <v>536870912</v>
    <v>Itapiratins</v>
    <v>5917b703-3776-7ffc-1bd5-12a5ab3d5c65</v>
    <v>en-US</v>
    <v>Map</v>
  </rv>
  <rv s="1">
    <fb>1243.954</fb>
    <v>8</v>
  </rv>
  <rv s="2">
    <v>5013</v>
    <v>6</v>
    <v>11029</v>
    <v>7</v>
    <v>0</v>
    <v>Image of Itapiratins</v>
  </rv>
  <rv s="1">
    <fb>-8.3838888888888992</fb>
    <v>9</v>
  </rv>
  <rv s="4">
    <v>https://www.bing.com/search?q=itapiratins+tocantins&amp;form=skydnc</v>
    <v>Learn more on Bing</v>
  </rv>
  <rv s="1">
    <fb>-48.110833333332998</fb>
    <v>9</v>
  </rv>
  <rv s="28">
    <v>#VALUE!</v>
    <v>en-US</v>
    <v>5917b703-3776-7ffc-1bd5-12a5ab3d5c65</v>
    <v>536870912</v>
    <v>1</v>
    <v>11030</v>
    <v>2242</v>
    <v>Itapiratins</v>
    <v>4</v>
    <v>5</v>
    <v>Map</v>
    <v>6</v>
    <v>57</v>
    <v>58</v>
    <v>58</v>
    <v>44578</v>
    <v>3</v>
    <v>Itapiratins is a municipality in the state of Tocantins in the Northern region of Brazil.</v>
    <v>44579</v>
    <v>44580</v>
    <v>44581</v>
    <v>44582</v>
    <v>Itapiratins</v>
    <v>18978</v>
    <v>Itapiratins</v>
    <v>mdp/vdpid/6393416561176084481</v>
  </rv>
  <rv s="0">
    <v>536870912</v>
    <v>Itaporã do Tocantins</v>
    <v>7c0d9211-a046-f4a6-8b2c-c666b95d62a4</v>
    <v>en-US</v>
    <v>Map</v>
  </rv>
  <rv s="1">
    <fb>918.91600000000005</fb>
    <v>8</v>
  </rv>
  <rv s="2">
    <v>5014</v>
    <v>6</v>
    <v>11031</v>
    <v>7</v>
    <v>0</v>
    <v>Image of Itaporã do Tocantins</v>
  </rv>
  <rv s="1">
    <fb>-8.5708333333333009</fb>
    <v>9</v>
  </rv>
  <rv s="4">
    <v>https://www.bing.com/search?q=itapor%c3%a3+do+tocantins&amp;form=skydnc</v>
    <v>Learn more on Bing</v>
  </rv>
  <rv s="1">
    <fb>-48.688888888888997</fb>
    <v>9</v>
  </rv>
  <rv s="1">
    <fb>2420</fb>
    <v>8</v>
  </rv>
  <rv s="28">
    <v>#VALUE!</v>
    <v>en-US</v>
    <v>7c0d9211-a046-f4a6-8b2c-c666b95d62a4</v>
    <v>536870912</v>
    <v>1</v>
    <v>11032</v>
    <v>2242</v>
    <v>Itaporã do Tocantins</v>
    <v>4</v>
    <v>5</v>
    <v>Map</v>
    <v>6</v>
    <v>57</v>
    <v>58</v>
    <v>58</v>
    <v>44585</v>
    <v>3</v>
    <v>Itaporã do Tocantins is a municipality in the state of Tocantins in the Northern region of Brazil.</v>
    <v>44586</v>
    <v>44587</v>
    <v>44588</v>
    <v>44589</v>
    <v>Itaporã do Tocantins</v>
    <v>44590</v>
    <v>Itaporã do Tocantins</v>
    <v>mdp/vdpid/6394137815537418241</v>
  </rv>
  <rv s="0">
    <v>536870912</v>
    <v>Jaú do Tocantins</v>
    <v>024ff42d-9e70-5e80-17ac-c140c901c0de</v>
    <v>en-US</v>
    <v>Map</v>
  </rv>
  <rv s="1">
    <fb>2173.038</fb>
    <v>8</v>
  </rv>
  <rv s="2">
    <v>5015</v>
    <v>6</v>
    <v>11033</v>
    <v>7</v>
    <v>0</v>
    <v>Image of Jaú do Tocantins</v>
  </rv>
  <rv s="1">
    <fb>-12.653888888889</fb>
    <v>9</v>
  </rv>
  <rv s="4">
    <v>https://www.bing.com/search?q=ja%c3%ba+do+tocantins&amp;form=skydnc</v>
    <v>Learn more on Bing</v>
  </rv>
  <rv s="1">
    <fb>-48.593888888888998</fb>
    <v>9</v>
  </rv>
  <rv s="1">
    <fb>3878</fb>
    <v>8</v>
  </rv>
  <rv s="28">
    <v>#VALUE!</v>
    <v>en-US</v>
    <v>024ff42d-9e70-5e80-17ac-c140c901c0de</v>
    <v>536870912</v>
    <v>1</v>
    <v>11034</v>
    <v>2242</v>
    <v>Jaú do Tocantins</v>
    <v>4</v>
    <v>5</v>
    <v>Map</v>
    <v>6</v>
    <v>57</v>
    <v>58</v>
    <v>58</v>
    <v>44593</v>
    <v>3</v>
    <v>Jaú do Tocantins is a municipality in the state of Tocantins in the Northern region of Brazil.</v>
    <v>44594</v>
    <v>44595</v>
    <v>44596</v>
    <v>44597</v>
    <v>Jaú do Tocantins</v>
    <v>44598</v>
    <v>Jaú do Tocantins</v>
    <v>mdp/vdpid/6406635927434690561</v>
  </rv>
  <rv s="0">
    <v>536870912</v>
    <v>Juarina</v>
    <v>69de7b2c-586a-356d-862c-510cdfe92e45</v>
    <v>en-US</v>
    <v>Map</v>
  </rv>
  <rv s="1">
    <fb>481.04599999999999</fb>
    <v>8</v>
  </rv>
  <rv s="2">
    <v>5016</v>
    <v>6</v>
    <v>11035</v>
    <v>7</v>
    <v>0</v>
    <v>Image of Juarina</v>
  </rv>
  <rv s="4">
    <v>https://www.bing.com/search?q=juarina+tocantins&amp;form=skydnc</v>
    <v>Learn more on Bing</v>
  </rv>
  <rv s="1">
    <fb>-49.064999999999998</fb>
    <v>9</v>
  </rv>
  <rv s="28">
    <v>#VALUE!</v>
    <v>en-US</v>
    <v>69de7b2c-586a-356d-862c-510cdfe92e45</v>
    <v>536870912</v>
    <v>1</v>
    <v>11036</v>
    <v>2242</v>
    <v>Juarina</v>
    <v>4</v>
    <v>5</v>
    <v>Map</v>
    <v>6</v>
    <v>57</v>
    <v>58</v>
    <v>58</v>
    <v>44601</v>
    <v>3</v>
    <v>Juarina is a municipality in the state of Tocantins in the Northern region of Brazil.</v>
    <v>44602</v>
    <v>23936</v>
    <v>44603</v>
    <v>44604</v>
    <v>Juarina</v>
    <v>37184</v>
    <v>Juarina</v>
    <v>mdp/vdpid/6393373344594395137</v>
  </rv>
  <rv s="0">
    <v>536870912</v>
    <v>Lagoa da Confusão</v>
    <v>885ab907-3b62-b511-4735-41533459763a</v>
    <v>en-US</v>
    <v>Map</v>
  </rv>
  <rv s="1">
    <fb>10564.512000000001</fb>
    <v>8</v>
  </rv>
  <rv s="2">
    <v>5017</v>
    <v>6</v>
    <v>11037</v>
    <v>7</v>
    <v>0</v>
    <v>Image of Lagoa da Confusão</v>
  </rv>
  <rv s="1">
    <fb>-10.793888888889001</fb>
    <v>9</v>
  </rv>
  <rv s="0">
    <v>805306368</v>
    <v>Thiago Soares Carlos (Mayor)</v>
    <v>4cd9551c-3d7e-dab4-c868-6d4b3ebbee32</v>
    <v>en-US</v>
    <v>Generic</v>
  </rv>
  <rv s="3">
    <v>1300</v>
  </rv>
  <rv s="4">
    <v>https://www.bing.com/search?q=lagoa+da+confus%c3%a3o+tocantins&amp;form=skydnc</v>
    <v>Learn more on Bing</v>
  </rv>
  <rv s="1">
    <fb>-49.623888888888999</fb>
    <v>9</v>
  </rv>
  <rv s="1">
    <fb>13676</fb>
    <v>8</v>
  </rv>
  <rv s="40">
    <v>#VALUE!</v>
    <v>en-US</v>
    <v>885ab907-3b62-b511-4735-41533459763a</v>
    <v>536870912</v>
    <v>1</v>
    <v>11038</v>
    <v>6358</v>
    <v>Lagoa da Confusão</v>
    <v>4</v>
    <v>5</v>
    <v>Map</v>
    <v>6</v>
    <v>57</v>
    <v>58</v>
    <v>58</v>
    <v>44607</v>
    <v>3</v>
    <v>Lagoa da Confusão is the westernmost city in the state of Tocantins.</v>
    <v>44608</v>
    <v>44609</v>
    <v>44611</v>
    <v>44612</v>
    <v>44613</v>
    <v>Lagoa da Confusão</v>
    <v>44614</v>
    <v>157</v>
    <v>Lagoa da Confusão</v>
    <v>mdp/vdpid/6394386925536411649</v>
  </rv>
  <rv s="0">
    <v>536870912</v>
    <v>Lagoa do Tocantins</v>
    <v>a0e216d1-c4c5-6cdb-246b-7adbe34f937d</v>
    <v>en-US</v>
    <v>Map</v>
  </rv>
  <rv s="1">
    <fb>911.33600000000001</fb>
    <v>8</v>
  </rv>
  <rv s="2">
    <v>5018</v>
    <v>6</v>
    <v>11039</v>
    <v>7</v>
    <v>0</v>
    <v>Image of Lagoa do Tocantins</v>
  </rv>
  <rv s="1">
    <fb>-10.377777777778</fb>
    <v>9</v>
  </rv>
  <rv s="4">
    <v>https://www.bing.com/search?q=lagoa+do+tocantins&amp;form=skydnc</v>
    <v>Learn more on Bing</v>
  </rv>
  <rv s="1">
    <fb>4393</fb>
    <v>8</v>
  </rv>
  <rv s="28">
    <v>#VALUE!</v>
    <v>en-US</v>
    <v>a0e216d1-c4c5-6cdb-246b-7adbe34f937d</v>
    <v>536870912</v>
    <v>1</v>
    <v>11040</v>
    <v>2242</v>
    <v>Lagoa do Tocantins</v>
    <v>4</v>
    <v>5</v>
    <v>Map</v>
    <v>6</v>
    <v>57</v>
    <v>58</v>
    <v>58</v>
    <v>44617</v>
    <v>3</v>
    <v>Lagoa do Tocantins is a municipality in the state of Tocantins in the Northern region of Brazil. The municipality is in the microregion of Jalapão.</v>
    <v>44618</v>
    <v>44619</v>
    <v>44620</v>
    <v>43510</v>
    <v>Lagoa do Tocantins</v>
    <v>44621</v>
    <v>Lagoa do Tocantins</v>
    <v>mdp/vdpid/6394861878958358529</v>
  </rv>
  <rv s="0">
    <v>536870912</v>
    <v>Lajeado, Tocantins</v>
    <v>7de7c53d-fa5a-43ca-9201-ac738a7c3c71</v>
    <v>en-US</v>
    <v>Map</v>
  </rv>
  <rv s="1">
    <fb>322.48099999999999</fb>
    <v>8</v>
  </rv>
  <rv s="2">
    <v>5019</v>
    <v>6</v>
    <v>11041</v>
    <v>7</v>
    <v>0</v>
    <v>Image of Lajeado, Tocantins</v>
  </rv>
  <rv s="1">
    <fb>-9.7508333333333006</fb>
    <v>9</v>
  </rv>
  <rv s="0">
    <v>805306368</v>
    <v>Júnior Bandeira (Mayor)</v>
    <v>55ddef72-f285-9656-9a2a-d3d7be07b2b5</v>
    <v>en-US</v>
    <v>Generic</v>
  </rv>
  <rv s="3">
    <v>1301</v>
  </rv>
  <rv s="4">
    <v>https://www.bing.com/search?q=lajeado%2c+tocantins&amp;form=skydnc</v>
    <v>Learn more on Bing</v>
  </rv>
  <rv s="1">
    <fb>-48.357777777777997</fb>
    <v>9</v>
  </rv>
  <rv s="1">
    <fb>3167</fb>
    <v>8</v>
  </rv>
  <rv s="40">
    <v>#VALUE!</v>
    <v>en-US</v>
    <v>7de7c53d-fa5a-43ca-9201-ac738a7c3c71</v>
    <v>536870912</v>
    <v>1</v>
    <v>11042</v>
    <v>6358</v>
    <v>Lajeado, Tocantins</v>
    <v>4</v>
    <v>5</v>
    <v>Map</v>
    <v>6</v>
    <v>57</v>
    <v>58</v>
    <v>58</v>
    <v>44624</v>
    <v>3</v>
    <v>Lajeado is a municipality located in the Brazilian state of Tocantins. The municipality contains 12% of the 9,931 hectares Lajeado State Park.</v>
    <v>44625</v>
    <v>44626</v>
    <v>44628</v>
    <v>44629</v>
    <v>44630</v>
    <v>Lajeado, Tocantins</v>
    <v>44631</v>
    <v>157</v>
    <v>Lajeado, Tocantins</v>
    <v>mdp/vdpid/6394451419436417025</v>
  </rv>
  <rv s="0">
    <v>536870912</v>
    <v>Lavandeira, Tocantins</v>
    <v>3ed346fa-64dc-dc4b-c440-2c32b36fc393</v>
    <v>en-US</v>
    <v>Map</v>
  </rv>
  <rv s="1">
    <fb>519.61400000000003</fb>
    <v>8</v>
  </rv>
  <rv s="2">
    <v>5020</v>
    <v>6</v>
    <v>11043</v>
    <v>7</v>
    <v>0</v>
    <v>Image of Lavandeira, Tocantins</v>
  </rv>
  <rv s="1">
    <fb>-12.788888888889</fb>
    <v>9</v>
  </rv>
  <rv s="4">
    <v>https://www.bing.com/search?q=lavandeira%2c+tocantins&amp;form=skydnc</v>
    <v>Learn more on Bing</v>
  </rv>
  <rv s="28">
    <v>#VALUE!</v>
    <v>en-US</v>
    <v>3ed346fa-64dc-dc4b-c440-2c32b36fc393</v>
    <v>536870912</v>
    <v>1</v>
    <v>11044</v>
    <v>2242</v>
    <v>Lavandeira, Tocantins</v>
    <v>4</v>
    <v>5</v>
    <v>Map</v>
    <v>6</v>
    <v>57</v>
    <v>58</v>
    <v>58</v>
    <v>44634</v>
    <v>3</v>
    <v>Lavandeira is a municipality in the state of Tocantins in the Northern region of Brazil.</v>
    <v>44635</v>
    <v>44636</v>
    <v>44637</v>
    <v>17173</v>
    <v>Lavandeira, Tocantins</v>
    <v>36755</v>
    <v>Lavandeira, Tocantins</v>
    <v>mdp/vdpid/6407262433257193473</v>
  </rv>
  <rv s="0">
    <v>536870912</v>
    <v>Lizarda</v>
    <v>c0169eff-dc9f-a8a1-ff3a-98d6b6fdf675</v>
    <v>en-US</v>
    <v>Map</v>
  </rv>
  <rv s="1">
    <fb>5723.201</fb>
    <v>8</v>
  </rv>
  <rv s="2">
    <v>5021</v>
    <v>6</v>
    <v>11045</v>
    <v>7</v>
    <v>0</v>
    <v>Image of Lizarda</v>
  </rv>
  <rv s="1">
    <fb>-9.5938888888889</fb>
    <v>9</v>
  </rv>
  <rv s="4">
    <v>https://www.bing.com/search?q=lizarda+tocantins&amp;form=skydnc</v>
    <v>Learn more on Bing</v>
  </rv>
  <rv s="1">
    <fb>-46.672777777778002</fb>
    <v>9</v>
  </rv>
  <rv s="47">
    <v>#VALUE!</v>
    <v>en-US</v>
    <v>c0169eff-dc9f-a8a1-ff3a-98d6b6fdf675</v>
    <v>536870912</v>
    <v>1</v>
    <v>11046</v>
    <v>9656</v>
    <v>Lizarda</v>
    <v>4</v>
    <v>5</v>
    <v>Map</v>
    <v>6</v>
    <v>57</v>
    <v>58</v>
    <v>58</v>
    <v>44640</v>
    <v>3</v>
    <v>Lizarda is a municipality in the state of Tocantins in the Northern region of Brazil. The municipality is in the Jalapão microregion. It contains part of the 724,324 hectares Nascentes do Rio Parnaíba National Park, created in 2002.</v>
    <v>44641</v>
    <v>44642</v>
    <v>44643</v>
    <v>44644</v>
    <v>Lizarda</v>
    <v>8413</v>
    <v>157</v>
    <v>Lizarda</v>
    <v>mdp/vdpid/6394877023851905025</v>
  </rv>
  <rv s="0">
    <v>536870912</v>
    <v>Luzinópolis</v>
    <v>f9db1243-40fa-619e-77fc-a2d641b0c34b</v>
    <v>en-US</v>
    <v>Map</v>
  </rv>
  <rv s="1">
    <fb>279.56200000000001</fb>
    <v>8</v>
  </rv>
  <rv s="2">
    <v>5022</v>
    <v>6</v>
    <v>11047</v>
    <v>7</v>
    <v>0</v>
    <v>Image of Luzinópolis</v>
  </rv>
  <rv s="1">
    <fb>-6.1819444444444001</fb>
    <v>9</v>
  </rv>
  <rv s="4">
    <v>https://www.bing.com/search?q=luzin%c3%b3polis+tocantins&amp;form=skydnc</v>
    <v>Learn more on Bing</v>
  </rv>
  <rv s="1">
    <fb>-47.855833333333003</fb>
    <v>9</v>
  </rv>
  <rv s="1">
    <fb>3154</fb>
    <v>8</v>
  </rv>
  <rv s="47">
    <v>#VALUE!</v>
    <v>en-US</v>
    <v>f9db1243-40fa-619e-77fc-a2d641b0c34b</v>
    <v>536870912</v>
    <v>1</v>
    <v>11048</v>
    <v>9656</v>
    <v>Luzinópolis</v>
    <v>4</v>
    <v>5</v>
    <v>Map</v>
    <v>6</v>
    <v>57</v>
    <v>58</v>
    <v>58</v>
    <v>44647</v>
    <v>3</v>
    <v>Luzinópolis is a municipality in the state of Tocantins in the Northern region of Brazil.</v>
    <v>44648</v>
    <v>44649</v>
    <v>44650</v>
    <v>44651</v>
    <v>Luzinópolis</v>
    <v>44652</v>
    <v>93</v>
    <v>Luzinópolis</v>
    <v>mdp/vdpid/6393446362276429825</v>
  </rv>
  <rv s="0">
    <v>536870912</v>
    <v>Marianópolis do Tocantins</v>
    <v>6f6c295d-aa3f-3139-7e3c-02397ad714b6</v>
    <v>en-US</v>
    <v>Map</v>
  </rv>
  <rv s="1">
    <fb>2091.364</fb>
    <v>8</v>
  </rv>
  <rv s="2">
    <v>5023</v>
    <v>6</v>
    <v>11049</v>
    <v>7</v>
    <v>0</v>
    <v>Image of Marianópolis do Tocantins</v>
  </rv>
  <rv s="1">
    <fb>-9.7958333333333005</fb>
    <v>9</v>
  </rv>
  <rv s="4">
    <v>https://www.bing.com/search?q=marian%c3%b3polis+do+tocantins&amp;form=skydnc</v>
    <v>Learn more on Bing</v>
  </rv>
  <rv s="1">
    <fb>-49.653888888889</fb>
    <v>9</v>
  </rv>
  <rv s="28">
    <v>#VALUE!</v>
    <v>en-US</v>
    <v>6f6c295d-aa3f-3139-7e3c-02397ad714b6</v>
    <v>536870912</v>
    <v>1</v>
    <v>11050</v>
    <v>2242</v>
    <v>Marianópolis do Tocantins</v>
    <v>4</v>
    <v>5</v>
    <v>Map</v>
    <v>6</v>
    <v>57</v>
    <v>58</v>
    <v>58</v>
    <v>44655</v>
    <v>3</v>
    <v>Marianópolis do Tocantins is a municipality in the state of Tocantins in the Northern region of Brazil. The municipality contains 13.38% of the 1,678,000 hectares Ilha do Bananal / Cantão Environmental Protection Area, created in 1997.</v>
    <v>44656</v>
    <v>44657</v>
    <v>44658</v>
    <v>44659</v>
    <v>Marianópolis do Tocantins</v>
    <v>21700</v>
    <v>Marianópolis do Tocantins</v>
    <v>mdp/vdpid/6394312949556576257</v>
  </rv>
  <rv s="0">
    <v>536870912</v>
    <v>Mateiros</v>
    <v>7b48dfdf-e0f6-1fe9-3296-2c9be99ac826</v>
    <v>en-US</v>
    <v>Map</v>
  </rv>
  <rv s="1">
    <fb>9591.5429999999997</fb>
    <v>8</v>
  </rv>
  <rv s="2">
    <v>5024</v>
    <v>6</v>
    <v>11051</v>
    <v>7</v>
    <v>0</v>
    <v>Image of Mateiros</v>
  </rv>
  <rv s="1">
    <fb>-10.547777777778</fb>
    <v>9</v>
  </rv>
  <rv s="4">
    <v>https://www.bing.com/search?q=mateiros+tocantins&amp;form=skydnc</v>
    <v>Learn more on Bing</v>
  </rv>
  <rv s="1">
    <fb>-46.420833333333</fb>
    <v>9</v>
  </rv>
  <rv s="1">
    <fb>2729</fb>
    <v>8</v>
  </rv>
  <rv s="47">
    <v>#VALUE!</v>
    <v>en-US</v>
    <v>7b48dfdf-e0f6-1fe9-3296-2c9be99ac826</v>
    <v>536870912</v>
    <v>1</v>
    <v>11052</v>
    <v>9656</v>
    <v>Mateiros</v>
    <v>4</v>
    <v>5</v>
    <v>Map</v>
    <v>6</v>
    <v>57</v>
    <v>58</v>
    <v>58</v>
    <v>44662</v>
    <v>3</v>
    <v>Mateiros is the easternmost city in the state of Tocantins. It is the only city in Tocantins to border the state of Piauí. The municipality is in the microregion of Jalapão. The municipality contains part of the 707,079 hectares Serra Geral do ...</v>
    <v>44663</v>
    <v>44664</v>
    <v>44665</v>
    <v>44666</v>
    <v>Mateiros</v>
    <v>44667</v>
    <v>157</v>
    <v>Mateiros</v>
    <v>mdp/vdpid/6390018488613732353</v>
  </rv>
  <rv s="0">
    <v>536870912</v>
    <v>Maurilândia do Tocantins</v>
    <v>d473e540-d061-ae84-8322-c04ff1d851a6</v>
    <v>en-US</v>
    <v>Map</v>
  </rv>
  <rv s="1">
    <fb>738.101</fb>
    <v>8</v>
  </rv>
  <rv s="2">
    <v>5025</v>
    <v>6</v>
    <v>11053</v>
    <v>7</v>
    <v>0</v>
    <v>Image of Maurilândia do Tocantins</v>
  </rv>
  <rv s="1">
    <fb>-5.9527777777777997</fb>
    <v>9</v>
  </rv>
  <rv s="4">
    <v>https://www.bing.com/search?q=mauril%c3%a2ndia+do+tocantins&amp;form=skydnc</v>
    <v>Learn more on Bing</v>
  </rv>
  <rv s="1">
    <fb>-47.505833333333001</fb>
    <v>9</v>
  </rv>
  <rv s="1">
    <fb>3448</fb>
    <v>8</v>
  </rv>
  <rv s="28">
    <v>#VALUE!</v>
    <v>en-US</v>
    <v>d473e540-d061-ae84-8322-c04ff1d851a6</v>
    <v>536870912</v>
    <v>1</v>
    <v>11054</v>
    <v>2242</v>
    <v>Maurilândia do Tocantins</v>
    <v>4</v>
    <v>5</v>
    <v>Map</v>
    <v>6</v>
    <v>57</v>
    <v>58</v>
    <v>58</v>
    <v>44670</v>
    <v>3</v>
    <v>Maurilândia do Tocantins is a municipality in the state of Tocantins in the Northern region of Brazil.</v>
    <v>44671</v>
    <v>44672</v>
    <v>44673</v>
    <v>44674</v>
    <v>Maurilândia do Tocantins</v>
    <v>44675</v>
    <v>Maurilândia do Tocantins</v>
    <v>mdp/vdpid/6393449145062916097</v>
  </rv>
  <rv s="0">
    <v>536870912</v>
    <v>Miracema do Tocantins</v>
    <v>945de524-c8d1-9a07-fe24-6e74af708081</v>
    <v>en-US</v>
    <v>Map</v>
  </rv>
  <rv s="1">
    <fb>2656.09</fb>
    <v>8</v>
  </rv>
  <rv s="2">
    <v>5026</v>
    <v>6</v>
    <v>11055</v>
    <v>7</v>
    <v>0</v>
    <v>Image of Miracema do Tocantins</v>
  </rv>
  <rv s="1">
    <fb>-9.5669444444444007</fb>
    <v>9</v>
  </rv>
  <rv s="4">
    <v>https://www.bing.com/search?q=miracema+do+tocantins&amp;form=skydnc</v>
    <v>Learn more on Bing</v>
  </rv>
  <rv s="1">
    <fb>-48.391944444444</fb>
    <v>9</v>
  </rv>
  <rv s="28">
    <v>#VALUE!</v>
    <v>en-US</v>
    <v>945de524-c8d1-9a07-fe24-6e74af708081</v>
    <v>536870912</v>
    <v>1</v>
    <v>11056</v>
    <v>2242</v>
    <v>Miracema do Tocantins</v>
    <v>4</v>
    <v>5</v>
    <v>Map</v>
    <v>6</v>
    <v>57</v>
    <v>58</v>
    <v>58</v>
    <v>44678</v>
    <v>414</v>
    <v>Miracema do Tocantins is a municipality of the Brazilian state of Tocantins. Its estimated population in 2020 was 17,936 inhabitants. It has an area of 2,656 km² and an average elevation of 197 m. It was the state capital until 1990.</v>
    <v>44679</v>
    <v>44680</v>
    <v>44681</v>
    <v>44682</v>
    <v>Miracema do Tocantins</v>
    <v>40353</v>
    <v>Miracema do Tocantins</v>
    <v>mdp/vdpid/6394254901362294785</v>
  </rv>
  <rv s="0">
    <v>536870912</v>
    <v>Miranorte</v>
    <v>398eaee9-ce5c-3261-ae0e-339f0a69fd2c</v>
    <v>en-US</v>
    <v>Map</v>
  </rv>
  <rv s="1">
    <fb>1031.616</fb>
    <v>8</v>
  </rv>
  <rv s="2">
    <v>5027</v>
    <v>6</v>
    <v>11057</v>
    <v>7</v>
    <v>0</v>
    <v>Image of Miranorte</v>
  </rv>
  <rv s="1">
    <fb>-9.5288888888889005</fb>
    <v>9</v>
  </rv>
  <rv s="4">
    <v>https://www.bing.com/search?q=miranorte+tocantins&amp;form=skydnc</v>
    <v>Learn more on Bing</v>
  </rv>
  <rv s="1">
    <fb>-48.59</fb>
    <v>9</v>
  </rv>
  <rv s="1">
    <fb>13493</fb>
    <v>8</v>
  </rv>
  <rv s="47">
    <v>#VALUE!</v>
    <v>en-US</v>
    <v>398eaee9-ce5c-3261-ae0e-339f0a69fd2c</v>
    <v>536870912</v>
    <v>1</v>
    <v>11058</v>
    <v>9656</v>
    <v>Miranorte</v>
    <v>4</v>
    <v>5</v>
    <v>Map</v>
    <v>6</v>
    <v>57</v>
    <v>58</v>
    <v>58</v>
    <v>44685</v>
    <v>3</v>
    <v>Miranorte is a municipality in the state of Tocantins in the Northern region of Brazil.</v>
    <v>44686</v>
    <v>44687</v>
    <v>44688</v>
    <v>44689</v>
    <v>Miranorte</v>
    <v>44690</v>
    <v>157</v>
    <v>Miranorte</v>
    <v>mdp/vdpid/6394208631142744065</v>
  </rv>
  <rv s="0">
    <v>536870912</v>
    <v>Monte do Carmo</v>
    <v>f6bc5fb4-4226-3e4d-3076-ebb8861fac5f</v>
    <v>en-US</v>
    <v>Map</v>
  </rv>
  <rv s="1">
    <fb>3616.6550000000002</fb>
    <v>8</v>
  </rv>
  <rv s="2">
    <v>5028</v>
    <v>6</v>
    <v>11059</v>
    <v>7</v>
    <v>0</v>
    <v>Image of Monte do Carmo</v>
  </rv>
  <rv s="1">
    <fb>-10.762777777778</fb>
    <v>9</v>
  </rv>
  <rv s="4">
    <v>https://www.bing.com/search?q=monte+do+carmo+tocantins&amp;form=skydnc</v>
    <v>Learn more on Bing</v>
  </rv>
  <rv s="1">
    <fb>8066</fb>
    <v>8</v>
  </rv>
  <rv s="28">
    <v>#VALUE!</v>
    <v>en-US</v>
    <v>f6bc5fb4-4226-3e4d-3076-ebb8861fac5f</v>
    <v>536870912</v>
    <v>1</v>
    <v>11060</v>
    <v>2242</v>
    <v>Monte do Carmo</v>
    <v>4</v>
    <v>5</v>
    <v>Map</v>
    <v>6</v>
    <v>57</v>
    <v>58</v>
    <v>58</v>
    <v>44693</v>
    <v>3</v>
    <v>Monte do Carmo is a municipality in the state of Tocantins in the Northern region of Brazil.</v>
    <v>44694</v>
    <v>44695</v>
    <v>44696</v>
    <v>11344</v>
    <v>Monte do Carmo</v>
    <v>44697</v>
    <v>Monte do Carmo</v>
    <v>mdp/vdpid/6394526758497943553</v>
  </rv>
  <rv s="0">
    <v>536870912</v>
    <v>Monte Santo do Tocantins</v>
    <v>5d31179e-dac1-a51f-9ad0-e1b06d6d5cd0</v>
    <v>en-US</v>
    <v>Map</v>
  </rv>
  <rv s="1">
    <fb>1091.548</fb>
    <v>8</v>
  </rv>
  <rv s="2">
    <v>5029</v>
    <v>6</v>
    <v>11061</v>
    <v>7</v>
    <v>0</v>
    <v>Image of Monte Santo do Tocantins</v>
  </rv>
  <rv s="4">
    <v>https://www.bing.com/search?q=monte+santo+do+tocantins&amp;form=skydnc</v>
    <v>Learn more on Bing</v>
  </rv>
  <rv s="1">
    <fb>-48.994999999999997</fb>
    <v>9</v>
  </rv>
  <rv s="1">
    <fb>2295</fb>
    <v>8</v>
  </rv>
  <rv s="47">
    <v>#VALUE!</v>
    <v>en-US</v>
    <v>5d31179e-dac1-a51f-9ad0-e1b06d6d5cd0</v>
    <v>536870912</v>
    <v>1</v>
    <v>11062</v>
    <v>9656</v>
    <v>Monte Santo do Tocantins</v>
    <v>4</v>
    <v>5</v>
    <v>Map</v>
    <v>6</v>
    <v>57</v>
    <v>58</v>
    <v>58</v>
    <v>44700</v>
    <v>3</v>
    <v>Monte Santo do Tocantins is a municipality in the state of Tocantins in the Northern region of Brazil. The municipality contains 1.2% of the 1,678,000 hectares Ilha do Bananal / Cantão Environmental Protection Area, created in 1997.</v>
    <v>44701</v>
    <v>748</v>
    <v>44702</v>
    <v>44703</v>
    <v>Monte Santo do Tocantins</v>
    <v>44704</v>
    <v>157</v>
    <v>Monte Santo do Tocantins</v>
    <v>mdp/vdpid/6394415162429800449</v>
  </rv>
  <rv s="0">
    <v>536870912</v>
    <v>Muricilândia</v>
    <v>eb33b674-63cb-0124-ccc7-3362bfd10102</v>
    <v>en-US</v>
    <v>Map</v>
  </rv>
  <rv s="1">
    <fb>1187.798</fb>
    <v>8</v>
  </rv>
  <rv s="2">
    <v>5030</v>
    <v>6</v>
    <v>11063</v>
    <v>7</v>
    <v>0</v>
    <v>Image of Muricilândia</v>
  </rv>
  <rv s="4">
    <v>https://www.bing.com/search?q=muricil%c3%a2ndia+tocantins&amp;form=skydnc</v>
    <v>Learn more on Bing</v>
  </rv>
  <rv s="28">
    <v>#VALUE!</v>
    <v>en-US</v>
    <v>eb33b674-63cb-0124-ccc7-3362bfd10102</v>
    <v>536870912</v>
    <v>1</v>
    <v>11064</v>
    <v>2242</v>
    <v>Muricilândia</v>
    <v>4</v>
    <v>5</v>
    <v>Map</v>
    <v>6</v>
    <v>57</v>
    <v>58</v>
    <v>58</v>
    <v>44707</v>
    <v>3</v>
    <v>Muricilândia is a municipality in the state of Tocantins in the Northern region of Brazil.</v>
    <v>44708</v>
    <v>20653</v>
    <v>44709</v>
    <v>36924</v>
    <v>Muricilândia</v>
    <v>24723</v>
    <v>Muricilândia</v>
    <v>mdp/vdpid/6393298230498557953</v>
  </rv>
  <rv s="0">
    <v>536870912</v>
    <v>Natividade, Tocantins</v>
    <v>0a1003ae-ff47-4679-8af7-a0586e8a8916</v>
    <v>en-US</v>
    <v>Map</v>
  </rv>
  <rv s="1">
    <fb>3215.9029999999998</fb>
    <v>8</v>
  </rv>
  <rv s="2">
    <v>5031</v>
    <v>6</v>
    <v>11065</v>
    <v>7</v>
    <v>0</v>
    <v>Image of Natividade, Tocantins</v>
  </rv>
  <rv s="1">
    <fb>-47.722777777777999</fb>
    <v>9</v>
  </rv>
  <rv s="1">
    <fb>9250</fb>
    <v>8</v>
  </rv>
  <rv s="28">
    <v>#VALUE!</v>
    <v>en-US</v>
    <v>0a1003ae-ff47-4679-8af7-a0586e8a8916</v>
    <v>536870912</v>
    <v>1</v>
    <v>11066</v>
    <v>2242</v>
    <v>Natividade, Tocantins</v>
    <v>4</v>
    <v>5</v>
    <v>Map</v>
    <v>6</v>
    <v>57</v>
    <v>58</v>
    <v>58</v>
    <v>44712</v>
    <v>414</v>
    <v>Natividade is a municipality in the state of Tocantins in Brazil. The estimated population in 2020 was 9,250, the area is 3,240 km². The elevation is 323 m. The Roman Catholic commemoration of Senhor do Bonfim is the most traditional in the ...</v>
    <v>44713</v>
    <v>31533</v>
    <v>29681</v>
    <v>44714</v>
    <v>Natividade, Tocantins</v>
    <v>44715</v>
    <v>Natividade, Tocantins</v>
    <v>mdp/vdpid/6406942387091800065</v>
  </rv>
  <rv s="0">
    <v>536870912</v>
    <v>Nazaré, Tocantins</v>
    <v>83201ee6-77a2-b080-2971-972f59da3839</v>
    <v>en-US</v>
    <v>Map</v>
  </rv>
  <rv s="1">
    <fb>395.90300000000002</fb>
    <v>8</v>
  </rv>
  <rv s="2">
    <v>5032</v>
    <v>6</v>
    <v>11067</v>
    <v>7</v>
    <v>0</v>
    <v>Image of Nazaré, Tocantins</v>
  </rv>
  <rv s="1">
    <fb>-6.3719444444443996</fb>
    <v>9</v>
  </rv>
  <rv s="1">
    <fb>-47.663888888888998</fb>
    <v>9</v>
  </rv>
  <rv s="1">
    <fb>3834</fb>
    <v>8</v>
  </rv>
  <rv s="51">
    <v>#VALUE!</v>
    <v>en-US</v>
    <v>83201ee6-77a2-b080-2971-972f59da3839</v>
    <v>536870912</v>
    <v>1</v>
    <v>11068</v>
    <v>11007</v>
    <v>Nazaré, Tocantins</v>
    <v>92</v>
    <v>5</v>
    <v>Map</v>
    <v>6</v>
    <v>57</v>
    <v>58</v>
    <v>58</v>
    <v>44718</v>
    <v>3</v>
    <v>Nazaré, Tocantins is a municipality in the state of Tocantins in the Northern region of Brazil.</v>
    <v>44719</v>
    <v>44720</v>
    <v>44721</v>
    <v>Nazaré, Tocantins</v>
    <v>44722</v>
    <v>Nazaré, Tocantins</v>
    <v>mdp/vdpid/6393495702172860417</v>
  </rv>
  <rv s="0">
    <v>536870912</v>
    <v>Nova Olinda, Tocantins</v>
    <v>def2ae32-32e9-47b8-8376-6f92830ca584</v>
    <v>en-US</v>
    <v>Map</v>
  </rv>
  <rv s="1">
    <fb>1566.2370000000001</fb>
    <v>8</v>
  </rv>
  <rv s="2">
    <v>5033</v>
    <v>6</v>
    <v>11069</v>
    <v>7</v>
    <v>0</v>
    <v>Image of Nova Olinda, Tocantins</v>
  </rv>
  <rv s="1">
    <fb>-7.6319444444444002</fb>
    <v>9</v>
  </rv>
  <rv s="0">
    <v>805306368</v>
    <v>Aparecida Vaz Rodrigues (Mayor)</v>
    <v>98162468-7257-2a62-19ee-062742433e11</v>
    <v>en-US</v>
    <v>Generic</v>
  </rv>
  <rv s="3">
    <v>1302</v>
  </rv>
  <rv s="4">
    <v>https://www.bing.com/search?q=nova+olinda%2c+tocantins&amp;form=skydnc</v>
    <v>Learn more on Bing</v>
  </rv>
  <rv s="1">
    <fb>-48.422777777778002</fb>
    <v>9</v>
  </rv>
  <rv s="1">
    <fb>11917</fb>
    <v>8</v>
  </rv>
  <rv s="40">
    <v>#VALUE!</v>
    <v>en-US</v>
    <v>def2ae32-32e9-47b8-8376-6f92830ca584</v>
    <v>536870912</v>
    <v>1</v>
    <v>11070</v>
    <v>6358</v>
    <v>Nova Olinda, Tocantins</v>
    <v>4</v>
    <v>5</v>
    <v>Map</v>
    <v>6</v>
    <v>57</v>
    <v>58</v>
    <v>58</v>
    <v>44725</v>
    <v>3</v>
    <v>Nova Olinda is a municipality located in the Brazilian state of Tocantins.</v>
    <v>44726</v>
    <v>44727</v>
    <v>44729</v>
    <v>44730</v>
    <v>44731</v>
    <v>Nova Olinda, Tocantins</v>
    <v>44732</v>
    <v>157</v>
    <v>Nova Olinda, Tocantins</v>
    <v>mdp/vdpid/6393344853173862401</v>
  </rv>
  <rv s="0">
    <v>536870912</v>
    <v>Nova Rosalândia</v>
    <v>bd1d50fa-7c07-76f3-8370-1929d6e314c7</v>
    <v>en-US</v>
    <v>Map</v>
  </rv>
  <rv s="1">
    <fb>488.63600000000002</fb>
    <v>8</v>
  </rv>
  <rv s="2">
    <v>5034</v>
    <v>6</v>
    <v>11071</v>
    <v>7</v>
    <v>0</v>
    <v>Image of Nova Rosalândia</v>
  </rv>
  <rv s="4">
    <v>https://www.bing.com/search?q=nova+rosal%c3%a2ndia+tocantins&amp;form=skydnc</v>
    <v>Learn more on Bing</v>
  </rv>
  <rv s="1">
    <fb>-48.913888888888998</fb>
    <v>9</v>
  </rv>
  <rv s="1">
    <fb>4304</fb>
    <v>8</v>
  </rv>
  <rv s="47">
    <v>#VALUE!</v>
    <v>en-US</v>
    <v>bd1d50fa-7c07-76f3-8370-1929d6e314c7</v>
    <v>536870912</v>
    <v>1</v>
    <v>11072</v>
    <v>9656</v>
    <v>Nova Rosalândia</v>
    <v>4</v>
    <v>5</v>
    <v>Map</v>
    <v>6</v>
    <v>57</v>
    <v>58</v>
    <v>58</v>
    <v>44735</v>
    <v>3</v>
    <v>Nova Rosalândia is a municipality in the state of Tocantins in the Northern region of Brazil.</v>
    <v>44736</v>
    <v>38682</v>
    <v>44737</v>
    <v>44738</v>
    <v>Nova Rosalândia</v>
    <v>44739</v>
    <v>157</v>
    <v>Nova Rosalândia</v>
    <v>mdp/vdpid/6394487001311084545</v>
  </rv>
  <rv s="0">
    <v>536870912</v>
    <v>Novo Acordo</v>
    <v>873d459d-a0ff-9cf8-913b-c258a52a2188</v>
    <v>en-US</v>
    <v>Map</v>
  </rv>
  <rv s="1">
    <fb>2671.8820000000001</fb>
    <v>8</v>
  </rv>
  <rv s="2">
    <v>5035</v>
    <v>6</v>
    <v>11073</v>
    <v>7</v>
    <v>0</v>
    <v>Image of Novo Acordo</v>
  </rv>
  <rv s="1">
    <fb>-9.9627777777778004</fb>
    <v>9</v>
  </rv>
  <rv s="4">
    <v>https://www.bing.com/search?q=novo+acordo+tocantins&amp;form=skydnc</v>
    <v>Learn more on Bing</v>
  </rv>
  <rv s="1">
    <fb>4397</fb>
    <v>8</v>
  </rv>
  <rv s="47">
    <v>#VALUE!</v>
    <v>en-US</v>
    <v>873d459d-a0ff-9cf8-913b-c258a52a2188</v>
    <v>536870912</v>
    <v>1</v>
    <v>11074</v>
    <v>9656</v>
    <v>Novo Acordo</v>
    <v>4</v>
    <v>5</v>
    <v>Map</v>
    <v>6</v>
    <v>57</v>
    <v>58</v>
    <v>58</v>
    <v>44742</v>
    <v>3</v>
    <v>Novo Acordo is a municipality in the state of Tocantins in the Northern region of Brazil. The municipality is in the microregion of Jalapão.</v>
    <v>44743</v>
    <v>44744</v>
    <v>44745</v>
    <v>43051</v>
    <v>Novo Acordo</v>
    <v>44746</v>
    <v>157</v>
    <v>Novo Acordo</v>
    <v>mdp/vdpid/6387908318903402497</v>
  </rv>
  <rv s="0">
    <v>536870912</v>
    <v>Novo Alegre</v>
    <v>4afde327-a1ad-f463-f205-3ffd3fa44daf</v>
    <v>en-US</v>
    <v>Map</v>
  </rv>
  <rv s="1">
    <fb>200.10499999999999</fb>
    <v>8</v>
  </rv>
  <rv s="2">
    <v>5036</v>
    <v>6</v>
    <v>11075</v>
    <v>7</v>
    <v>0</v>
    <v>Image of Novo Alegre</v>
  </rv>
  <rv s="4">
    <v>https://www.bing.com/search?q=novo+alegre+tocantins&amp;form=skydnc</v>
    <v>Learn more on Bing</v>
  </rv>
  <rv s="1">
    <fb>-46.573888888889002</fb>
    <v>9</v>
  </rv>
  <rv s="1">
    <fb>2332</fb>
    <v>8</v>
  </rv>
  <rv s="28">
    <v>#VALUE!</v>
    <v>en-US</v>
    <v>4afde327-a1ad-f463-f205-3ffd3fa44daf</v>
    <v>536870912</v>
    <v>1</v>
    <v>11076</v>
    <v>2242</v>
    <v>Novo Alegre</v>
    <v>4</v>
    <v>5</v>
    <v>Map</v>
    <v>6</v>
    <v>57</v>
    <v>58</v>
    <v>58</v>
    <v>44749</v>
    <v>3</v>
    <v>Novo Alegre is a municipality in the state of Tocantins in the Northern region of Brazil.</v>
    <v>44750</v>
    <v>44176</v>
    <v>44751</v>
    <v>44752</v>
    <v>Novo Alegre</v>
    <v>44753</v>
    <v>Novo Alegre</v>
    <v>mdp/vdpid/6407267181712637953</v>
  </rv>
  <rv s="0">
    <v>536870912</v>
    <v>Novo Jardim</v>
    <v>344b7752-4b1b-04f2-8b81-c744f33ee212</v>
    <v>en-US</v>
    <v>Map</v>
  </rv>
  <rv s="1">
    <fb>1309.6579999999999</fb>
    <v>8</v>
  </rv>
  <rv s="2">
    <v>5037</v>
    <v>6</v>
    <v>11077</v>
    <v>7</v>
    <v>0</v>
    <v>Image of Novo Jardim</v>
  </rv>
  <rv s="1">
    <fb>-11.823888888889</fb>
    <v>9</v>
  </rv>
  <rv s="4">
    <v>https://www.bing.com/search?q=novo+jardim+tocantins&amp;form=skydnc</v>
    <v>Learn more on Bing</v>
  </rv>
  <rv s="1">
    <fb>-46.627777777778</fb>
    <v>9</v>
  </rv>
  <rv s="1">
    <fb>2745</fb>
    <v>8</v>
  </rv>
  <rv s="28">
    <v>#VALUE!</v>
    <v>en-US</v>
    <v>344b7752-4b1b-04f2-8b81-c744f33ee212</v>
    <v>536870912</v>
    <v>1</v>
    <v>11078</v>
    <v>2242</v>
    <v>Novo Jardim</v>
    <v>4</v>
    <v>5</v>
    <v>Map</v>
    <v>6</v>
    <v>57</v>
    <v>58</v>
    <v>58</v>
    <v>44756</v>
    <v>3</v>
    <v>Novo Jardim is a municipality in the state of Tocantins in the Northern region of Brazil.</v>
    <v>44757</v>
    <v>44758</v>
    <v>44759</v>
    <v>44760</v>
    <v>Novo Jardim</v>
    <v>44761</v>
    <v>Novo Jardim</v>
    <v>mdp/vdpid/6407096411665465345</v>
  </rv>
  <rv s="0">
    <v>536870912</v>
    <v>Oliveira de Fátima</v>
    <v>143df19c-c67f-b750-3e47-ffacd8323cb2</v>
    <v>en-US</v>
    <v>Map</v>
  </rv>
  <rv s="1">
    <fb>205.84899999999999</fb>
    <v>8</v>
  </rv>
  <rv s="2">
    <v>5038</v>
    <v>6</v>
    <v>11079</v>
    <v>7</v>
    <v>0</v>
    <v>Image of Oliveira de Fátima</v>
  </rv>
  <rv s="4">
    <v>https://www.bing.com/search?q=oliveira+de+f%c3%a1tima+tocantins&amp;form=skydnc</v>
    <v>Learn more on Bing</v>
  </rv>
  <rv s="1">
    <fb>1118</fb>
    <v>8</v>
  </rv>
  <rv s="47">
    <v>#VALUE!</v>
    <v>en-US</v>
    <v>143df19c-c67f-b750-3e47-ffacd8323cb2</v>
    <v>536870912</v>
    <v>1</v>
    <v>11080</v>
    <v>9656</v>
    <v>Oliveira de Fátima</v>
    <v>4</v>
    <v>5</v>
    <v>Map</v>
    <v>6</v>
    <v>57</v>
    <v>58</v>
    <v>58</v>
    <v>44764</v>
    <v>3</v>
    <v>Oliveira de Fátima is a municipality in the state of Tocantins in the Northern region of Brazil.</v>
    <v>44765</v>
    <v>2502</v>
    <v>44766</v>
    <v>42469</v>
    <v>Oliveira de Fátima</v>
    <v>44767</v>
    <v>157</v>
    <v>Oliveira de Fátima</v>
    <v>mdp/vdpid/6394488512770473985</v>
  </rv>
  <rv s="0">
    <v>536870912</v>
    <v>Palmas, Tocantins</v>
    <v>983ef397-ecb9-e541-6d0a-abd6a475708b</v>
    <v>en-US</v>
    <v>Map</v>
  </rv>
  <rv s="1">
    <fb>2218.9430000000002</fb>
    <v>8</v>
  </rv>
  <rv s="2">
    <v>5039</v>
    <v>6</v>
    <v>11081</v>
    <v>7</v>
    <v>0</v>
    <v>Image of Palmas, Tocantins</v>
  </rv>
  <rv s="1">
    <fb>-10.188611111111101</fb>
    <v>9</v>
  </rv>
  <rv s="0">
    <v>805306368</v>
    <v>Cinthia Ribeiro (Mayor)</v>
    <v>090be49f-baf3-cc4d-da78-8e2d07484077</v>
    <v>en-US</v>
    <v>Generic</v>
  </rv>
  <rv s="3">
    <v>1303</v>
  </rv>
  <rv s="4">
    <v>https://www.bing.com/search?q=palmas+tocantins&amp;form=skydnc</v>
    <v>Learn more on Bing</v>
  </rv>
  <rv s="1">
    <fb>-48.333611111111097</fb>
    <v>9</v>
  </rv>
  <rv s="1">
    <fb>306296</fb>
    <v>8</v>
  </rv>
  <rv s="40">
    <v>#VALUE!</v>
    <v>en-US</v>
    <v>983ef397-ecb9-e541-6d0a-abd6a475708b</v>
    <v>536870912</v>
    <v>1</v>
    <v>11082</v>
    <v>6358</v>
    <v>Palmas, Tocantins</v>
    <v>4</v>
    <v>5</v>
    <v>Map</v>
    <v>6</v>
    <v>57</v>
    <v>58</v>
    <v>58</v>
    <v>44770</v>
    <v>3</v>
    <v>Palmas is the capital and largest city of the state of Tocantins, Brazil. According to IBGE estimates from 2020, the city had 306,296 inhabitants. Palmas has a metropolitan area with 471,639 inhabitants.</v>
    <v>44771</v>
    <v>44772</v>
    <v>44774</v>
    <v>44775</v>
    <v>44776</v>
    <v>Palmas, Tocantins</v>
    <v>44777</v>
    <v>157</v>
    <v>Palmas, Tocantins</v>
    <v>mdp/vdpid/6394835787535351809</v>
  </rv>
  <rv s="0">
    <v>536870912</v>
    <v>Palmeirante</v>
    <v>c7fc192c-a5e2-4bcf-8eb6-f7bfacb1832b</v>
    <v>en-US</v>
    <v>Map</v>
  </rv>
  <rv s="1">
    <fb>2640.8159999999998</fb>
    <v>8</v>
  </rv>
  <rv s="2">
    <v>5040</v>
    <v>6</v>
    <v>11083</v>
    <v>7</v>
    <v>0</v>
    <v>Image of Palmeirante</v>
  </rv>
  <rv s="1">
    <fb>-7.86</fb>
    <v>9</v>
  </rv>
  <rv s="4">
    <v>https://www.bing.com/search?q=palmeirante+tocantins&amp;form=skydnc</v>
    <v>Learn more on Bing</v>
  </rv>
  <rv s="1">
    <fb>6131</fb>
    <v>8</v>
  </rv>
  <rv s="47">
    <v>#VALUE!</v>
    <v>en-US</v>
    <v>c7fc192c-a5e2-4bcf-8eb6-f7bfacb1832b</v>
    <v>536870912</v>
    <v>1</v>
    <v>11084</v>
    <v>9656</v>
    <v>Palmeirante</v>
    <v>4</v>
    <v>5</v>
    <v>Map</v>
    <v>6</v>
    <v>57</v>
    <v>58</v>
    <v>58</v>
    <v>44780</v>
    <v>3</v>
    <v>Palmeirante is a municipality in the state of Tocantins in the Northern region of Brazil.</v>
    <v>44781</v>
    <v>44782</v>
    <v>44783</v>
    <v>43583</v>
    <v>Palmeirante</v>
    <v>44784</v>
    <v>93</v>
    <v>Palmeirante</v>
    <v>mdp/vdpid/6393399255159013377</v>
  </rv>
  <rv s="0">
    <v>536870912</v>
    <v>Palmeiras do Tocantins</v>
    <v>cd3b2c12-b1c9-788d-bbd7-e834ad91a115</v>
    <v>en-US</v>
    <v>Map</v>
  </rv>
  <rv s="1">
    <fb>747.89499999999998</fb>
    <v>8</v>
  </rv>
  <rv s="2">
    <v>5041</v>
    <v>6</v>
    <v>11085</v>
    <v>7</v>
    <v>0</v>
    <v>Image of Palmeiras do Tocantins</v>
  </rv>
  <rv s="1">
    <fb>-6.6127777777777998</fb>
    <v>9</v>
  </rv>
  <rv s="4">
    <v>https://www.bing.com/search?q=palmeiras+do+tocantins&amp;form=skydnc</v>
    <v>Learn more on Bing</v>
  </rv>
  <rv s="1">
    <fb>-47.545833333333</fb>
    <v>9</v>
  </rv>
  <rv s="1">
    <fb>6745</fb>
    <v>8</v>
  </rv>
  <rv s="47">
    <v>#VALUE!</v>
    <v>en-US</v>
    <v>cd3b2c12-b1c9-788d-bbd7-e834ad91a115</v>
    <v>536870912</v>
    <v>1</v>
    <v>11086</v>
    <v>9656</v>
    <v>Palmeiras do Tocantins</v>
    <v>4</v>
    <v>5</v>
    <v>Map</v>
    <v>6</v>
    <v>57</v>
    <v>58</v>
    <v>58</v>
    <v>44787</v>
    <v>3</v>
    <v>Palmeiras do Tocantins is a municipality in the state of Tocantins in the Northern region of Brazil.</v>
    <v>44788</v>
    <v>44789</v>
    <v>44790</v>
    <v>44791</v>
    <v>Palmeiras do Tocantins</v>
    <v>44792</v>
    <v>157</v>
    <v>Palmeiras do Tocantins</v>
    <v>mdp/vdpid/6393513498873167873</v>
  </rv>
  <rv s="0">
    <v>536870912</v>
    <v>Palmeirópolis</v>
    <v>26809f04-84bf-89c2-e4d0-f4d1d907051e</v>
    <v>en-US</v>
    <v>Map</v>
  </rv>
  <rv s="1">
    <fb>1703.9359999999999</fb>
    <v>8</v>
  </rv>
  <rv s="2">
    <v>5042</v>
    <v>6</v>
    <v>11087</v>
    <v>7</v>
    <v>0</v>
    <v>Image of Palmeirópolis</v>
  </rv>
  <rv s="1">
    <fb>-13.043888888889001</fb>
    <v>9</v>
  </rv>
  <rv s="4">
    <v>https://www.bing.com/search?q=palmeir%c3%b3polis+tocantins&amp;form=skydnc</v>
    <v>Learn more on Bing</v>
  </rv>
  <rv s="1">
    <fb>-48.401944444443998</fb>
    <v>9</v>
  </rv>
  <rv s="1">
    <fb>7676</fb>
    <v>8</v>
  </rv>
  <rv s="47">
    <v>#VALUE!</v>
    <v>en-US</v>
    <v>26809f04-84bf-89c2-e4d0-f4d1d907051e</v>
    <v>536870912</v>
    <v>1</v>
    <v>11088</v>
    <v>9656</v>
    <v>Palmeirópolis</v>
    <v>4</v>
    <v>5</v>
    <v>Map</v>
    <v>6</v>
    <v>57</v>
    <v>58</v>
    <v>58</v>
    <v>44795</v>
    <v>3</v>
    <v>Palmeirópolis is a municipality in Tocantins, North Region, Brazil.</v>
    <v>44796</v>
    <v>44797</v>
    <v>44798</v>
    <v>44799</v>
    <v>Palmeirópolis</v>
    <v>44800</v>
    <v>157</v>
    <v>Palmeirópolis</v>
    <v>mdp/vdpid/6406855656149614593</v>
  </rv>
  <rv s="0">
    <v>536870912</v>
    <v>Paraíso do Tocantins</v>
    <v>77396a87-0a69-59b4-2f37-22486acff886</v>
    <v>en-US</v>
    <v>Map</v>
  </rv>
  <rv s="1">
    <fb>1297.018</fb>
    <v>8</v>
  </rv>
  <rv s="2">
    <v>5043</v>
    <v>6</v>
    <v>11089</v>
    <v>7</v>
    <v>0</v>
    <v>Image of Paraíso do Tocantins</v>
  </rv>
  <rv s="1">
    <fb>-10.175833333332999</fb>
    <v>9</v>
  </rv>
  <rv s="4">
    <v>https://www.bing.com/search?q=para%c3%adso+do+tocantins&amp;form=skydnc</v>
    <v>Learn more on Bing</v>
  </rv>
  <rv s="1">
    <fb>-48.866944444444002</fb>
    <v>9</v>
  </rv>
  <rv s="1">
    <fb>51891</fb>
    <v>8</v>
  </rv>
  <rv s="47">
    <v>#VALUE!</v>
    <v>en-US</v>
    <v>77396a87-0a69-59b4-2f37-22486acff886</v>
    <v>536870912</v>
    <v>1</v>
    <v>11090</v>
    <v>9656</v>
    <v>Paraíso do Tocantins</v>
    <v>4</v>
    <v>5</v>
    <v>Map</v>
    <v>6</v>
    <v>57</v>
    <v>58</v>
    <v>58</v>
    <v>44803</v>
    <v>3</v>
    <v>Paraíso do Tocantins is a municipality in the state of Tocantins in the Northern region of Brazil.</v>
    <v>44804</v>
    <v>44805</v>
    <v>44806</v>
    <v>44807</v>
    <v>Paraíso do Tocantins</v>
    <v>44808</v>
    <v>157</v>
    <v>Paraíso do Tocantins</v>
    <v>mdp/vdpid/6394423539243417601</v>
  </rv>
  <rv s="0">
    <v>536870912</v>
    <v>Paranã</v>
    <v>4e4cf5d7-208a-8cfa-b807-8f5d39839454</v>
    <v>en-US</v>
    <v>Map</v>
  </rv>
  <rv s="1">
    <fb>11260.151</fb>
    <v>8</v>
  </rv>
  <rv s="2">
    <v>5044</v>
    <v>6</v>
    <v>11091</v>
    <v>7</v>
    <v>0</v>
    <v>Image of Paranã</v>
  </rv>
  <rv s="1">
    <fb>-12.615</fb>
    <v>9</v>
  </rv>
  <rv s="0">
    <v>805306368</v>
    <v>Edson Nunes Lustosa (Mayor)</v>
    <v>61ce84e9-7c3b-7096-37a3-b4356ba31b32</v>
    <v>en-US</v>
    <v>Generic</v>
  </rv>
  <rv s="3">
    <v>1304</v>
  </rv>
  <rv s="4">
    <v>https://www.bing.com/search?q=paran%c3%a3+tocantins&amp;form=skydnc</v>
    <v>Learn more on Bing</v>
  </rv>
  <rv s="1">
    <fb>10437</fb>
    <v>8</v>
  </rv>
  <rv s="40">
    <v>#VALUE!</v>
    <v>en-US</v>
    <v>4e4cf5d7-208a-8cfa-b807-8f5d39839454</v>
    <v>536870912</v>
    <v>1</v>
    <v>11092</v>
    <v>6358</v>
    <v>Paranã</v>
    <v>4</v>
    <v>5</v>
    <v>Map</v>
    <v>6</v>
    <v>57</v>
    <v>58</v>
    <v>58</v>
    <v>44811</v>
    <v>3</v>
    <v>Paranã is a municipality in the state of Tocantins in the Northern region of Brazil.</v>
    <v>44812</v>
    <v>44813</v>
    <v>44815</v>
    <v>44816</v>
    <v>91</v>
    <v>Paranã</v>
    <v>44817</v>
    <v>157</v>
    <v>Paranã</v>
    <v>mdp/vdpid/6406651727864397825</v>
  </rv>
  <rv s="0">
    <v>536870912</v>
    <v>Pau d'Arco, Tocantins</v>
    <v>c9744075-1f67-9389-8487-de67e1e9e81c</v>
    <v>en-US</v>
    <v>Map</v>
  </rv>
  <rv s="1">
    <fb>1300.97</fb>
    <v>8</v>
  </rv>
  <rv s="2">
    <v>5045</v>
    <v>6</v>
    <v>11093</v>
    <v>7</v>
    <v>0</v>
    <v>Image of Pau d'Arco, Tocantins</v>
  </rv>
  <rv s="1">
    <fb>-7.5397222222222</fb>
    <v>9</v>
  </rv>
  <rv s="4">
    <v>https://www.bing.com/search?q=pau-d%27arco%2c+tocantins&amp;form=skydnc</v>
    <v>Learn more on Bing</v>
  </rv>
  <rv s="1">
    <fb>-49.372222222222</fb>
    <v>9</v>
  </rv>
  <rv s="1">
    <fb>4867</fb>
    <v>8</v>
  </rv>
  <rv s="28">
    <v>#VALUE!</v>
    <v>en-US</v>
    <v>c9744075-1f67-9389-8487-de67e1e9e81c</v>
    <v>536870912</v>
    <v>1</v>
    <v>11094</v>
    <v>2242</v>
    <v>Pau d'Arco, Tocantins</v>
    <v>4</v>
    <v>5</v>
    <v>Map</v>
    <v>6</v>
    <v>57</v>
    <v>58</v>
    <v>58</v>
    <v>44820</v>
    <v>3</v>
    <v>Pau d'Arco is a municipality in the state of Tocantins in the Northern region of Brazil.</v>
    <v>44821</v>
    <v>44822</v>
    <v>44823</v>
    <v>44824</v>
    <v>Pau d'Arco, Tocantins</v>
    <v>44825</v>
    <v>Pau d'Arco, Tocantins</v>
    <v>mdp/vdpid/6393315959251140609</v>
  </rv>
  <rv s="0">
    <v>536870912</v>
    <v>Pedro Afonso, Tocantins</v>
    <v>9d783a2c-813e-c26b-86c9-8f3ee023696a</v>
    <v>en-US</v>
    <v>Map</v>
  </rv>
  <rv s="1">
    <fb>2010.8920000000001</fb>
    <v>8</v>
  </rv>
  <rv s="1">
    <fb>-8.9733684999999994</fb>
    <v>9</v>
  </rv>
  <rv s="4">
    <v>https://www.bing.com/search?q=pedro+afonso+tocantins&amp;form=skydnc</v>
    <v>Learn more on Bing</v>
  </rv>
  <rv s="1">
    <fb>-48.176686199999999</fb>
    <v>9</v>
  </rv>
  <rv s="1">
    <fb>13773</fb>
    <v>8</v>
  </rv>
  <rv s="24">
    <v>#VALUE!</v>
    <v>en-US</v>
    <v>9d783a2c-813e-c26b-86c9-8f3ee023696a</v>
    <v>536870912</v>
    <v>1</v>
    <v>11096</v>
    <v>1312</v>
    <v>Pedro Afonso, Tocantins</v>
    <v>4</v>
    <v>137</v>
    <v>Map</v>
    <v>6</v>
    <v>57</v>
    <v>44828</v>
    <v>3</v>
    <v>Pedro Afonso is a municipality in the state of Tocantins in the Northern region of Brazil. Xaraó, an extinct Jê language, was once spoken in the municipality.</v>
    <v>44829</v>
    <v>44830</v>
    <v>44831</v>
    <v>Pedro Afonso, Tocantins</v>
    <v>44832</v>
    <v>Pedro Afonso, Tocantins</v>
    <v>mdp/vdpid/6394619562725212161</v>
  </rv>
  <rv s="0">
    <v>536870912</v>
    <v>Peixe</v>
    <v>3e90b89d-86ed-2b77-93be-d7c3e54577c7</v>
    <v>en-US</v>
    <v>Map</v>
  </rv>
  <rv s="1">
    <fb>5291.1819999999998</fb>
    <v>8</v>
  </rv>
  <rv s="2">
    <v>5046</v>
    <v>6</v>
    <v>11097</v>
    <v>7</v>
    <v>0</v>
    <v>Image of Peixe</v>
  </rv>
  <rv s="1">
    <fb>-12.025</fb>
    <v>9</v>
  </rv>
  <rv s="4">
    <v>https://www.bing.com/search?q=peixe+brazil&amp;form=skydnc</v>
    <v>Learn more on Bing</v>
  </rv>
  <rv s="1">
    <fb>-48.538888888888998</fb>
    <v>9</v>
  </rv>
  <rv s="1">
    <fb>11873</fb>
    <v>8</v>
  </rv>
  <rv s="47">
    <v>#VALUE!</v>
    <v>en-US</v>
    <v>3e90b89d-86ed-2b77-93be-d7c3e54577c7</v>
    <v>536870912</v>
    <v>1</v>
    <v>11098</v>
    <v>9656</v>
    <v>Peixe</v>
    <v>4</v>
    <v>5</v>
    <v>Map</v>
    <v>6</v>
    <v>57</v>
    <v>58</v>
    <v>58</v>
    <v>44835</v>
    <v>3</v>
    <v>Peixe is a municipality in the state of Tocantins in the Northern region of Brazil.</v>
    <v>44836</v>
    <v>44837</v>
    <v>44838</v>
    <v>44839</v>
    <v>Peixe</v>
    <v>44840</v>
    <v>157</v>
    <v>Peixe</v>
    <v>mdp/vdpid/6406627097065816065</v>
  </rv>
  <rv s="0">
    <v>536870912</v>
    <v>Pequizeiro</v>
    <v>333d7ba7-0ee2-c4f6-fb46-a50969048ec7</v>
    <v>en-US</v>
    <v>Map</v>
  </rv>
  <rv s="1">
    <fb>1209.798</fb>
    <v>8</v>
  </rv>
  <rv s="2">
    <v>5047</v>
    <v>6</v>
    <v>11099</v>
    <v>7</v>
    <v>0</v>
    <v>Image of Pequizeiro</v>
  </rv>
  <rv s="1">
    <fb>-8.5950000000000006</fb>
    <v>9</v>
  </rv>
  <rv s="4">
    <v>https://www.bing.com/search?q=pequizeiro+tocantins&amp;form=skydnc</v>
    <v>Learn more on Bing</v>
  </rv>
  <rv s="1">
    <fb>-48.933888888889001</fb>
    <v>9</v>
  </rv>
  <rv s="1">
    <fb>5512</fb>
    <v>8</v>
  </rv>
  <rv s="47">
    <v>#VALUE!</v>
    <v>en-US</v>
    <v>333d7ba7-0ee2-c4f6-fb46-a50969048ec7</v>
    <v>536870912</v>
    <v>1</v>
    <v>11100</v>
    <v>9656</v>
    <v>Pequizeiro</v>
    <v>4</v>
    <v>5</v>
    <v>Map</v>
    <v>6</v>
    <v>57</v>
    <v>58</v>
    <v>58</v>
    <v>44843</v>
    <v>3</v>
    <v>Pequizeiro is a municipality in the state of Tocantins in the Northern region of Brazil.</v>
    <v>44844</v>
    <v>44845</v>
    <v>44846</v>
    <v>44847</v>
    <v>Pequizeiro</v>
    <v>44848</v>
    <v>157</v>
    <v>Pequizeiro</v>
    <v>mdp/vdpid/6393380551029424129</v>
  </rv>
  <rv s="0">
    <v>536870912</v>
    <v>Pindorama do Tocantins</v>
    <v>8a7c1692-7b78-c2eb-e37c-0246650b7ae2</v>
    <v>en-US</v>
    <v>Map</v>
  </rv>
  <rv s="1">
    <fb>1559.08</fb>
    <v>8</v>
  </rv>
  <rv s="2">
    <v>5048</v>
    <v>6</v>
    <v>11101</v>
    <v>7</v>
    <v>0</v>
    <v>Image of Pindorama do Tocantins</v>
  </rv>
  <rv s="1">
    <fb>-11.138888888888999</fb>
    <v>9</v>
  </rv>
  <rv s="4">
    <v>https://www.bing.com/search?q=pindorama+do+tocantins&amp;form=skydnc</v>
    <v>Learn more on Bing</v>
  </rv>
  <rv s="1">
    <fb>-47.578888888888997</fb>
    <v>9</v>
  </rv>
  <rv s="1">
    <fb>4430</fb>
    <v>8</v>
  </rv>
  <rv s="28">
    <v>#VALUE!</v>
    <v>en-US</v>
    <v>8a7c1692-7b78-c2eb-e37c-0246650b7ae2</v>
    <v>536870912</v>
    <v>1</v>
    <v>11102</v>
    <v>2242</v>
    <v>Pindorama do Tocantins</v>
    <v>4</v>
    <v>5</v>
    <v>Map</v>
    <v>6</v>
    <v>57</v>
    <v>58</v>
    <v>58</v>
    <v>44851</v>
    <v>3</v>
    <v>Pindorama do Tocantins is a municipality in the state of Tocantins in the Northern region of Brazil.</v>
    <v>44852</v>
    <v>44853</v>
    <v>44854</v>
    <v>44855</v>
    <v>Pindorama do Tocantins</v>
    <v>44856</v>
    <v>Pindorama do Tocantins</v>
    <v>mdp/vdpid/6394928462376730625</v>
  </rv>
  <rv s="0">
    <v>536870912</v>
    <v>Piraquê</v>
    <v>8f2806ad-8c02-7002-4ab6-5bcb19a38f06</v>
    <v>en-US</v>
    <v>Map</v>
  </rv>
  <rv s="1">
    <fb>921.58500000000004</fb>
    <v>8</v>
  </rv>
  <rv s="2">
    <v>5049</v>
    <v>6</v>
    <v>11103</v>
    <v>7</v>
    <v>0</v>
    <v>Image of Piraquê</v>
  </rv>
  <rv s="1">
    <fb>-6.7738888888888997</fb>
    <v>9</v>
  </rv>
  <rv s="4">
    <v>https://www.bing.com/search?q=piraqu%c3%aa+tocantins&amp;form=skydnc</v>
    <v>Learn more on Bing</v>
  </rv>
  <rv s="1">
    <fb>3033</fb>
    <v>8</v>
  </rv>
  <rv s="28">
    <v>#VALUE!</v>
    <v>en-US</v>
    <v>8f2806ad-8c02-7002-4ab6-5bcb19a38f06</v>
    <v>536870912</v>
    <v>1</v>
    <v>11104</v>
    <v>2242</v>
    <v>Piraquê</v>
    <v>4</v>
    <v>5</v>
    <v>Map</v>
    <v>6</v>
    <v>57</v>
    <v>58</v>
    <v>58</v>
    <v>44859</v>
    <v>3</v>
    <v>Piraquê is a municipality in the state of Tocantins in the Northern region of Brazil.</v>
    <v>44860</v>
    <v>44861</v>
    <v>44862</v>
    <v>44046</v>
    <v>Piraquê</v>
    <v>44863</v>
    <v>Piraquê</v>
    <v>mdp/vdpid/6393133509661163521</v>
  </rv>
  <rv s="0">
    <v>536870912</v>
    <v>Pium</v>
    <v>7c4da5f8-30a8-4ae5-f3f5-c15db0e09d5e</v>
    <v>en-US</v>
    <v>Map</v>
  </rv>
  <rv s="1">
    <fb>10012.665999999999</fb>
    <v>8</v>
  </rv>
  <rv s="2">
    <v>5050</v>
    <v>6</v>
    <v>11105</v>
    <v>7</v>
    <v>0</v>
    <v>Image of Pium</v>
  </rv>
  <rv s="4">
    <v>https://www.bing.com/search?q=pium+tocantins&amp;form=skydnc</v>
    <v>Learn more on Bing</v>
  </rv>
  <rv s="1">
    <fb>-49.181944444443999</fb>
    <v>9</v>
  </rv>
  <rv s="1">
    <fb>7743</fb>
    <v>8</v>
  </rv>
  <rv s="47">
    <v>#VALUE!</v>
    <v>en-US</v>
    <v>7c4da5f8-30a8-4ae5-f3f5-c15db0e09d5e</v>
    <v>536870912</v>
    <v>1</v>
    <v>11106</v>
    <v>9656</v>
    <v>Pium</v>
    <v>4</v>
    <v>5</v>
    <v>Map</v>
    <v>6</v>
    <v>57</v>
    <v>58</v>
    <v>58</v>
    <v>44866</v>
    <v>3</v>
    <v>Pium is a municipality in the state of Tocantins in the Northern region of Brazil. The municipality contains the 90,018 hectares Cantão State Park, created in 1998. It contains 21.56% of the 1,678,000 hectares Ilha do Bananal / Cantão ...</v>
    <v>44867</v>
    <v>25011</v>
    <v>44868</v>
    <v>44869</v>
    <v>Pium</v>
    <v>44870</v>
    <v>157</v>
    <v>Pium</v>
    <v>mdp/vdpid/6394432066666102785</v>
  </rv>
  <rv s="0">
    <v>536870912</v>
    <v>Ponte Alta do Bom Jesus</v>
    <v>c1bbb31a-eb1a-be3a-2210-bc6b38f13ac7</v>
    <v>en-US</v>
    <v>Map</v>
  </rv>
  <rv s="1">
    <fb>1806.1320000000001</fb>
    <v>8</v>
  </rv>
  <rv s="2">
    <v>5051</v>
    <v>6</v>
    <v>11107</v>
    <v>7</v>
    <v>0</v>
    <v>Image of Ponte Alta do Bom Jesus</v>
  </rv>
  <rv s="1">
    <fb>-12.090833333333</fb>
    <v>9</v>
  </rv>
  <rv s="4">
    <v>https://www.bing.com/search?q=ponte+alta+do+bom+jesus+tocantins&amp;form=skydnc</v>
    <v>Learn more on Bing</v>
  </rv>
  <rv s="1">
    <fb>-46.478888888889003</fb>
    <v>9</v>
  </rv>
  <rv s="1">
    <fb>4591</fb>
    <v>8</v>
  </rv>
  <rv s="28">
    <v>#VALUE!</v>
    <v>en-US</v>
    <v>c1bbb31a-eb1a-be3a-2210-bc6b38f13ac7</v>
    <v>536870912</v>
    <v>1</v>
    <v>11108</v>
    <v>2242</v>
    <v>Ponte Alta do Bom Jesus</v>
    <v>4</v>
    <v>5</v>
    <v>Map</v>
    <v>6</v>
    <v>57</v>
    <v>58</v>
    <v>58</v>
    <v>44873</v>
    <v>3</v>
    <v>Ponte Alta do Bom Jesus is a municipality in the state of Tocantins in the Northern region of Brazil.</v>
    <v>44874</v>
    <v>44875</v>
    <v>44876</v>
    <v>44877</v>
    <v>Ponte Alta do Bom Jesus</v>
    <v>44878</v>
    <v>Ponte Alta do Bom Jesus</v>
    <v>mdp/vdpid/6407051707666137089</v>
  </rv>
  <rv s="0">
    <v>536870912</v>
    <v>Ponte Alta do Tocantins</v>
    <v>a2b1195c-fdf6-fe3e-cb38-ac08010a1cb8</v>
    <v>en-US</v>
    <v>Map</v>
  </rv>
  <rv s="1">
    <fb>6491.0889999999999</fb>
    <v>8</v>
  </rv>
  <rv s="2">
    <v>5052</v>
    <v>6</v>
    <v>11109</v>
    <v>7</v>
    <v>0</v>
    <v>Image of Ponte Alta do Tocantins</v>
  </rv>
  <rv s="1">
    <fb>-10.743888888889</fb>
    <v>9</v>
  </rv>
  <rv s="4">
    <v>https://www.bing.com/search?q=ponte+alta+do+tocantins&amp;form=skydnc</v>
    <v>Learn more on Bing</v>
  </rv>
  <rv s="1">
    <fb>-47.535833333333002</fb>
    <v>9</v>
  </rv>
  <rv s="1">
    <fb>8116</fb>
    <v>8</v>
  </rv>
  <rv s="47">
    <v>#VALUE!</v>
    <v>en-US</v>
    <v>a2b1195c-fdf6-fe3e-cb38-ac08010a1cb8</v>
    <v>536870912</v>
    <v>1</v>
    <v>11110</v>
    <v>9656</v>
    <v>Ponte Alta do Tocantins</v>
    <v>4</v>
    <v>5</v>
    <v>Map</v>
    <v>6</v>
    <v>57</v>
    <v>58</v>
    <v>58</v>
    <v>44881</v>
    <v>3</v>
    <v>Ponte Alta do Tocantins is a municipality in the state of Tocantins in the Northern region of Brazil. The municipality is in the microregion of Jalapão. The municipality contains part of the 707,079 hectares Serra Geral do Tocantins Ecological ...</v>
    <v>44882</v>
    <v>44883</v>
    <v>44884</v>
    <v>44885</v>
    <v>Ponte Alta do Tocantins</v>
    <v>44886</v>
    <v>157</v>
    <v>Ponte Alta do Tocantins</v>
    <v>mdp/vdpid/6394966767696871425</v>
  </rv>
  <rv s="0">
    <v>536870912</v>
    <v>Porto Alegre do Tocantins</v>
    <v>b1f17d0d-741f-e0df-576c-9f9afb2c0de6</v>
    <v>en-US</v>
    <v>Map</v>
  </rv>
  <rv s="1">
    <fb>501.97</fb>
    <v>8</v>
  </rv>
  <rv s="2">
    <v>5053</v>
    <v>6</v>
    <v>11111</v>
    <v>7</v>
    <v>0</v>
    <v>Image of Porto Alegre do Tocantins</v>
  </rv>
  <rv s="1">
    <fb>-11.608888888889</fb>
    <v>9</v>
  </rv>
  <rv s="4">
    <v>https://www.bing.com/search?q=porto+alegre+do+tocantins&amp;form=skydnc</v>
    <v>Learn more on Bing</v>
  </rv>
  <rv s="1">
    <fb>-47.048888888889003</fb>
    <v>9</v>
  </rv>
  <rv s="1">
    <fb>3170</fb>
    <v>8</v>
  </rv>
  <rv s="28">
    <v>#VALUE!</v>
    <v>en-US</v>
    <v>b1f17d0d-741f-e0df-576c-9f9afb2c0de6</v>
    <v>536870912</v>
    <v>1</v>
    <v>11112</v>
    <v>2242</v>
    <v>Porto Alegre do Tocantins</v>
    <v>4</v>
    <v>5</v>
    <v>Map</v>
    <v>6</v>
    <v>57</v>
    <v>58</v>
    <v>58</v>
    <v>44889</v>
    <v>3</v>
    <v>Porto Alegre do Tocantins is a municipality in the state of Tocantins in the Northern region of Brazil.</v>
    <v>44890</v>
    <v>44891</v>
    <v>44892</v>
    <v>44893</v>
    <v>Porto Alegre do Tocantins</v>
    <v>44894</v>
    <v>Porto Alegre do Tocantins</v>
    <v>mdp/vdpid/6406972203593629697</v>
  </rv>
  <rv s="0">
    <v>536870912</v>
    <v>Porto Nacional</v>
    <v>a84fe132-6c50-291f-5976-1ecf34b6e700</v>
    <v>en-US</v>
    <v>Map</v>
  </rv>
  <rv s="1">
    <fb>4449.9170000000004</fb>
    <v>8</v>
  </rv>
  <rv s="2">
    <v>5054</v>
    <v>6</v>
    <v>11113</v>
    <v>7</v>
    <v>0</v>
    <v>Image of Porto Nacional</v>
  </rv>
  <rv s="0">
    <v>805306368</v>
    <v>Paulo Alves Mourão (Mayor)</v>
    <v>e65bb781-dd30-88e1-2f16-95cd55a591c6</v>
    <v>en-US</v>
    <v>Generic</v>
  </rv>
  <rv s="3">
    <v>1305</v>
  </rv>
  <rv s="4">
    <v>https://www.bing.com/search?q=porto+nacional+brazil&amp;form=skydnc</v>
    <v>Learn more on Bing</v>
  </rv>
  <rv s="1">
    <fb>-48.416944444443999</fb>
    <v>9</v>
  </rv>
  <rv s="1">
    <fb>53316</fb>
    <v>8</v>
  </rv>
  <rv s="40">
    <v>#VALUE!</v>
    <v>en-US</v>
    <v>a84fe132-6c50-291f-5976-1ecf34b6e700</v>
    <v>536870912</v>
    <v>1</v>
    <v>11114</v>
    <v>6358</v>
    <v>Porto Nacional</v>
    <v>4</v>
    <v>5</v>
    <v>Map</v>
    <v>6</v>
    <v>57</v>
    <v>58</v>
    <v>58</v>
    <v>44897</v>
    <v>3</v>
    <v>Porto Nacional is a Brazilian municipality in the state of Tocantins. The population was 53,316 in an area of 4,450 km², including both rural and urban areas. It is located approximately in the center of the state at a distance of 60 km. from ...</v>
    <v>44898</v>
    <v>2502</v>
    <v>44900</v>
    <v>44901</v>
    <v>44902</v>
    <v>Porto Nacional</v>
    <v>44903</v>
    <v>6009</v>
    <v>Porto Nacional</v>
    <v>mdp/vdpid/6394515348917321729</v>
  </rv>
  <rv s="0">
    <v>536870912</v>
    <v>Praia Norte</v>
    <v>325b65b4-97bd-fa03-5386-f2e1279d77ae</v>
    <v>en-US</v>
    <v>Map</v>
  </rv>
  <rv s="1">
    <fb>289.05200000000002</fb>
    <v>8</v>
  </rv>
  <rv s="1">
    <fb>-5.3927777777778001</fb>
    <v>9</v>
  </rv>
  <rv s="4">
    <v>https://www.bing.com/search?q=praia+norte+tocantins&amp;form=skydnc</v>
    <v>Learn more on Bing</v>
  </rv>
  <rv s="1">
    <fb>-47.810833333333001</fb>
    <v>9</v>
  </rv>
  <rv s="52">
    <v>#VALUE!</v>
    <v>en-US</v>
    <v>325b65b4-97bd-fa03-5386-f2e1279d77ae</v>
    <v>536870912</v>
    <v>1</v>
    <v>11116</v>
    <v>11117</v>
    <v>Praia Norte</v>
    <v>4</v>
    <v>137</v>
    <v>Map</v>
    <v>6</v>
    <v>57</v>
    <v>58</v>
    <v>58</v>
    <v>44906</v>
    <v>3</v>
    <v>Praia Norte is a municipality in the state of Tocantins in the Northern region of Brazil.</v>
    <v>44907</v>
    <v>44908</v>
    <v>44909</v>
    <v>Praia Norte</v>
    <v>43052</v>
    <v>157</v>
    <v>Praia Norte</v>
    <v>mdp/vdpid/6390416341433581569</v>
  </rv>
  <rv s="0">
    <v>536870912</v>
    <v>Presidente Kennedy, Tocantins</v>
    <v>fc29fae1-124b-c33d-e64b-7dd9f245d4a3</v>
    <v>en-US</v>
    <v>Map</v>
  </rv>
  <rv s="1">
    <fb>770.41800000000001</fb>
    <v>8</v>
  </rv>
  <rv s="2">
    <v>5055</v>
    <v>6</v>
    <v>11118</v>
    <v>7</v>
    <v>0</v>
    <v>Image of Presidente Kennedy, Tocantins</v>
  </rv>
  <rv s="1">
    <fb>-8.5388888888889003</fb>
    <v>9</v>
  </rv>
  <rv s="4">
    <v>https://www.bing.com/search?q=presidente+kennedy%2c+tocantins&amp;form=skydnc</v>
    <v>Learn more on Bing</v>
  </rv>
  <rv s="1">
    <fb>-48.505833333333001</fb>
    <v>9</v>
  </rv>
  <rv s="1">
    <fb>3676</fb>
    <v>8</v>
  </rv>
  <rv s="28">
    <v>#VALUE!</v>
    <v>en-US</v>
    <v>fc29fae1-124b-c33d-e64b-7dd9f245d4a3</v>
    <v>536870912</v>
    <v>1</v>
    <v>11119</v>
    <v>2242</v>
    <v>Presidente Kennedy, Tocantins</v>
    <v>4</v>
    <v>5</v>
    <v>Map</v>
    <v>6</v>
    <v>57</v>
    <v>58</v>
    <v>58</v>
    <v>44912</v>
    <v>3</v>
    <v>Presidente Kennedy, Tocantins is a municipality in the state of Tocantins in the Northern region of Brazil.</v>
    <v>44913</v>
    <v>44914</v>
    <v>44915</v>
    <v>44916</v>
    <v>Presidente Kennedy, Tocantins</v>
    <v>44917</v>
    <v>Presidente Kennedy, Tocantins</v>
    <v>mdp/vdpid/6394164192508641281</v>
  </rv>
  <rv s="0">
    <v>536870912</v>
    <v>Pugmil</v>
    <v>5ad59990-fb68-d6c2-509f-4c78ef6c356e</v>
    <v>en-US</v>
    <v>Map</v>
  </rv>
  <rv s="1">
    <fb>401.68900000000002</fb>
    <v>8</v>
  </rv>
  <rv s="2">
    <v>5056</v>
    <v>6</v>
    <v>11120</v>
    <v>7</v>
    <v>0</v>
    <v>Image of Pugmil</v>
  </rv>
  <rv s="1">
    <fb>-10.423888888889</fb>
    <v>9</v>
  </rv>
  <rv s="4">
    <v>https://www.bing.com/search?q=pugmil+tocantins&amp;form=skydnc</v>
    <v>Learn more on Bing</v>
  </rv>
  <rv s="1">
    <fb>-48.893888888889002</fb>
    <v>9</v>
  </rv>
  <rv s="47">
    <v>#VALUE!</v>
    <v>en-US</v>
    <v>5ad59990-fb68-d6c2-509f-4c78ef6c356e</v>
    <v>536870912</v>
    <v>1</v>
    <v>11121</v>
    <v>9656</v>
    <v>Pugmil</v>
    <v>4</v>
    <v>5</v>
    <v>Map</v>
    <v>6</v>
    <v>57</v>
    <v>58</v>
    <v>58</v>
    <v>44920</v>
    <v>3</v>
    <v>Pugmil is a municipality in the state of Tocantins in the Northern region of Brazil.</v>
    <v>44921</v>
    <v>44922</v>
    <v>44923</v>
    <v>44924</v>
    <v>Pugmil</v>
    <v>17041</v>
    <v>157</v>
    <v>Pugmil</v>
    <v>mdp/vdpid/6394439345998135297</v>
  </rv>
  <rv s="0">
    <v>536870912</v>
    <v>Recursolândia</v>
    <v>23ed11f7-cdcd-4945-0a87-f8171e1da112</v>
    <v>en-US</v>
    <v>Map</v>
  </rv>
  <rv s="1">
    <fb>2216.65</fb>
    <v>8</v>
  </rv>
  <rv s="2">
    <v>5057</v>
    <v>6</v>
    <v>11122</v>
    <v>7</v>
    <v>0</v>
    <v>Image of Recursolândia</v>
  </rv>
  <rv s="1">
    <fb>-8.7369444444444007</fb>
    <v>9</v>
  </rv>
  <rv s="4">
    <v>https://www.bing.com/search?q=recursol%c3%a2ndia+tocantins&amp;form=skydnc</v>
    <v>Learn more on Bing</v>
  </rv>
  <rv s="1">
    <fb>-47.246944444443997</fb>
    <v>9</v>
  </rv>
  <rv s="1">
    <fb>4342</fb>
    <v>8</v>
  </rv>
  <rv s="28">
    <v>#VALUE!</v>
    <v>en-US</v>
    <v>23ed11f7-cdcd-4945-0a87-f8171e1da112</v>
    <v>536870912</v>
    <v>1</v>
    <v>11123</v>
    <v>2242</v>
    <v>Recursolândia</v>
    <v>4</v>
    <v>5</v>
    <v>Map</v>
    <v>6</v>
    <v>57</v>
    <v>58</v>
    <v>58</v>
    <v>44927</v>
    <v>3</v>
    <v>Recursolândia is a municipality in the state of Tocantins in the Northern region of Brazil.</v>
    <v>44928</v>
    <v>44929</v>
    <v>44930</v>
    <v>44931</v>
    <v>Recursolândia</v>
    <v>44932</v>
    <v>Recursolândia</v>
    <v>mdp/vdpid/6394587204911366145</v>
  </rv>
  <rv s="0">
    <v>536870912</v>
    <v>Riachinho, Tocantins</v>
    <v>d5c26228-725e-b1ab-8d0c-9b35171ec345</v>
    <v>en-US</v>
    <v>Map</v>
  </rv>
  <rv s="1">
    <fb>610.726</fb>
    <v>8</v>
  </rv>
  <rv s="2">
    <v>5058</v>
    <v>6</v>
    <v>11124</v>
    <v>7</v>
    <v>0</v>
    <v>Image of Riachinho, Tocantins</v>
  </rv>
  <rv s="4">
    <v>https://www.bing.com/search?q=riachinho%2c+tocantins&amp;form=skydnc</v>
    <v>Learn more on Bing</v>
  </rv>
  <rv s="1">
    <fb>-48.136944444443998</fb>
    <v>9</v>
  </rv>
  <rv s="28">
    <v>#VALUE!</v>
    <v>en-US</v>
    <v>d5c26228-725e-b1ab-8d0c-9b35171ec345</v>
    <v>536870912</v>
    <v>1</v>
    <v>11125</v>
    <v>2242</v>
    <v>Riachinho, Tocantins</v>
    <v>4</v>
    <v>5</v>
    <v>Map</v>
    <v>6</v>
    <v>57</v>
    <v>58</v>
    <v>58</v>
    <v>44935</v>
    <v>414</v>
    <v>Riachinho is a municipality in the state of Tocantins in the Northern region of Brazil. The municipality contains 3.43% of the 18,608 hectares Lago de Santa Isabel Environmental Protection Area, created in 2002.</v>
    <v>44936</v>
    <v>20761</v>
    <v>44937</v>
    <v>44938</v>
    <v>Riachinho, Tocantins</v>
    <v>37691</v>
    <v>Riachinho, Tocantins</v>
    <v>mdp/vdpid/6393120184541904897</v>
  </rv>
  <rv s="0">
    <v>536870912</v>
    <v>Rio da Conceição</v>
    <v>7d45eab5-1a89-1b8b-30b9-59f00bdcd441</v>
    <v>en-US</v>
    <v>Map</v>
  </rv>
  <rv s="1">
    <fb>771.11199999999997</fb>
    <v>8</v>
  </rv>
  <rv s="2">
    <v>5059</v>
    <v>6</v>
    <v>11126</v>
    <v>7</v>
    <v>0</v>
    <v>Image of Rio da Conceição</v>
  </rv>
  <rv s="1">
    <fb>-11.4</fb>
    <v>9</v>
  </rv>
  <rv s="4">
    <v>https://www.bing.com/search?q=rio+da+concei%c3%a7%c3%a3o+tocantins&amp;form=skydnc</v>
    <v>Learn more on Bing</v>
  </rv>
  <rv s="1">
    <fb>-46.882777777778003</fb>
    <v>9</v>
  </rv>
  <rv s="1">
    <fb>2171</fb>
    <v>8</v>
  </rv>
  <rv s="47">
    <v>#VALUE!</v>
    <v>en-US</v>
    <v>7d45eab5-1a89-1b8b-30b9-59f00bdcd441</v>
    <v>536870912</v>
    <v>1</v>
    <v>11127</v>
    <v>9656</v>
    <v>Rio da Conceição</v>
    <v>4</v>
    <v>5</v>
    <v>Map</v>
    <v>6</v>
    <v>57</v>
    <v>58</v>
    <v>58</v>
    <v>44941</v>
    <v>3</v>
    <v>Rio da Conceição is a municipality in the state of Tocantins in the Northern region of Brazil. The municipality contains part of the 707,079 hectares Serra Geral do Tocantins Ecological Station, a strictly protected conservation unit created in ...</v>
    <v>44942</v>
    <v>44943</v>
    <v>44944</v>
    <v>44945</v>
    <v>Rio da Conceição</v>
    <v>44946</v>
    <v>157</v>
    <v>Rio da Conceição</v>
    <v>mdp/vdpid/6406980791112302593</v>
  </rv>
  <rv s="0">
    <v>536870912</v>
    <v>Rio dos Bois</v>
    <v>0c853883-c4b6-785f-55e4-bcb181c72195</v>
    <v>en-US</v>
    <v>Map</v>
  </rv>
  <rv s="1">
    <fb>845.06200000000001</fb>
    <v>8</v>
  </rv>
  <rv s="2">
    <v>5060</v>
    <v>6</v>
    <v>11128</v>
    <v>7</v>
    <v>0</v>
    <v>Image of Rio dos Bois</v>
  </rv>
  <rv s="1">
    <fb>-9.2927777777778005</fb>
    <v>9</v>
  </rv>
  <rv s="4">
    <v>https://www.bing.com/search?q=rio+dos+bois+tocantins&amp;form=skydnc</v>
    <v>Learn more on Bing</v>
  </rv>
  <rv s="1">
    <fb>-48.465833333333002</fb>
    <v>9</v>
  </rv>
  <rv s="1">
    <fb>2856</fb>
    <v>8</v>
  </rv>
  <rv s="28">
    <v>#VALUE!</v>
    <v>en-US</v>
    <v>0c853883-c4b6-785f-55e4-bcb181c72195</v>
    <v>536870912</v>
    <v>1</v>
    <v>11129</v>
    <v>2242</v>
    <v>Rio dos Bois</v>
    <v>4</v>
    <v>5</v>
    <v>Map</v>
    <v>6</v>
    <v>57</v>
    <v>58</v>
    <v>58</v>
    <v>44949</v>
    <v>3</v>
    <v>Rio dos Bois is a municipality in the state of Tocantins in the Northern region of Brazil.</v>
    <v>44950</v>
    <v>44951</v>
    <v>44952</v>
    <v>44953</v>
    <v>Rio dos Bois</v>
    <v>44954</v>
    <v>Rio dos Bois</v>
    <v>mdp/vdpid/6394187295691374593</v>
  </rv>
  <rv s="0">
    <v>536870912</v>
    <v>Rio Sono</v>
    <v>2fe809a4-598c-bde9-21d2-c7fd62edceab</v>
    <v>en-US</v>
    <v>Map</v>
  </rv>
  <rv s="1">
    <fb>6357.1170000000002</fb>
    <v>8</v>
  </rv>
  <rv s="2">
    <v>5061</v>
    <v>6</v>
    <v>11130</v>
    <v>7</v>
    <v>0</v>
    <v>Image of Rio Sono</v>
  </rv>
  <rv s="1">
    <fb>-9.3438888888889</fb>
    <v>9</v>
  </rv>
  <rv s="4">
    <v>https://www.bing.com/search?q=rio+sono+tocantins&amp;form=skydnc</v>
    <v>Learn more on Bing</v>
  </rv>
  <rv s="1">
    <fb>-47.901944444443998</fb>
    <v>9</v>
  </rv>
  <rv s="47">
    <v>#VALUE!</v>
    <v>en-US</v>
    <v>2fe809a4-598c-bde9-21d2-c7fd62edceab</v>
    <v>536870912</v>
    <v>1</v>
    <v>11131</v>
    <v>9656</v>
    <v>Rio Sono</v>
    <v>4</v>
    <v>5</v>
    <v>Map</v>
    <v>6</v>
    <v>57</v>
    <v>58</v>
    <v>58</v>
    <v>44957</v>
    <v>3</v>
    <v>Rio Sono is a municipality in the state of Tocantins in the Northern region of Brazil.</v>
    <v>44958</v>
    <v>44959</v>
    <v>44960</v>
    <v>44961</v>
    <v>Rio Sono</v>
    <v>43913</v>
    <v>157</v>
    <v>Rio Sono</v>
    <v>mdp/vdpid/6394845586788450305</v>
  </rv>
  <rv s="0">
    <v>536870912</v>
    <v>Sampaio</v>
    <v>10111d46-a3f5-c167-3eac-b94fce18d2e3</v>
    <v>en-US</v>
    <v>Map</v>
  </rv>
  <rv s="1">
    <fb>200.81299999999999</fb>
    <v>8</v>
  </rv>
  <rv s="2">
    <v>5062</v>
    <v>6</v>
    <v>11132</v>
    <v>7</v>
    <v>0</v>
    <v>Image of Sampaio</v>
  </rv>
  <rv s="1">
    <fb>-5.3477777777778002</fb>
    <v>9</v>
  </rv>
  <rv s="4">
    <v>https://www.bing.com/search?q=sampaio+tocantins&amp;form=skydnc</v>
    <v>Learn more on Bing</v>
  </rv>
  <rv s="1">
    <fb>-47.872777777777998</fb>
    <v>9</v>
  </rv>
  <rv s="1">
    <fb>4794</fb>
    <v>8</v>
  </rv>
  <rv s="28">
    <v>#VALUE!</v>
    <v>en-US</v>
    <v>10111d46-a3f5-c167-3eac-b94fce18d2e3</v>
    <v>536870912</v>
    <v>1</v>
    <v>11133</v>
    <v>2242</v>
    <v>Sampaio</v>
    <v>4</v>
    <v>5</v>
    <v>Map</v>
    <v>6</v>
    <v>57</v>
    <v>58</v>
    <v>58</v>
    <v>44964</v>
    <v>3</v>
    <v>Sampaio is a municipality in the state of Tocantins in the Northern region of Brazil. The municipality contains 6% of the 9,280 hectares Extremo Norte do Tocantins Extractive Reserve, created in 1992.</v>
    <v>44965</v>
    <v>44966</v>
    <v>44967</v>
    <v>44968</v>
    <v>Sampaio</v>
    <v>44969</v>
    <v>Sampaio</v>
    <v>mdp/vdpid/6390040239787737089</v>
  </rv>
  <rv s="0">
    <v>536870912</v>
    <v>Sandolândia</v>
    <v>44e1756d-5496-28aa-6730-026531069691</v>
    <v>en-US</v>
    <v>Map</v>
  </rv>
  <rv s="1">
    <fb>3528.6089999999999</fb>
    <v>8</v>
  </rv>
  <rv s="2">
    <v>5063</v>
    <v>6</v>
    <v>11134</v>
    <v>7</v>
    <v>0</v>
    <v>Image of Sandolândia</v>
  </rv>
  <rv s="1">
    <fb>-12.536944444444</fb>
    <v>9</v>
  </rv>
  <rv s="4">
    <v>https://www.bing.com/search?q=sandol%c3%a2ndia+tocantins&amp;form=skydnc</v>
    <v>Learn more on Bing</v>
  </rv>
  <rv s="1">
    <fb>-49.924999999999997</fb>
    <v>9</v>
  </rv>
  <rv s="1">
    <fb>3373</fb>
    <v>8</v>
  </rv>
  <rv s="47">
    <v>#VALUE!</v>
    <v>en-US</v>
    <v>44e1756d-5496-28aa-6730-026531069691</v>
    <v>536870912</v>
    <v>1</v>
    <v>11135</v>
    <v>9656</v>
    <v>Sandolândia</v>
    <v>4</v>
    <v>5</v>
    <v>Map</v>
    <v>6</v>
    <v>57</v>
    <v>58</v>
    <v>58</v>
    <v>44972</v>
    <v>3</v>
    <v>Sandolândia is a municipality in the state of Tocantins in the Northern region of Brazil.</v>
    <v>44973</v>
    <v>44974</v>
    <v>44975</v>
    <v>44976</v>
    <v>Sandolândia</v>
    <v>44977</v>
    <v>157</v>
    <v>Sandolândia</v>
    <v>mdp/vdpid/6406474838260580353</v>
  </rv>
  <rv s="0">
    <v>536870912</v>
    <v>Santa Fé do Araguaia</v>
    <v>51b80b19-b88f-4c63-cc1a-97a4ae2574bf</v>
    <v>en-US</v>
    <v>Map</v>
  </rv>
  <rv s="1">
    <fb>1676.9449999999999</fb>
    <v>8</v>
  </rv>
  <rv s="2">
    <v>5064</v>
    <v>6</v>
    <v>11136</v>
    <v>7</v>
    <v>0</v>
    <v>Image of Santa Fé do Araguaia</v>
  </rv>
  <rv s="1">
    <fb>-7.1569444444443997</fb>
    <v>9</v>
  </rv>
  <rv s="4">
    <v>https://www.bing.com/search?q=santa+f%c3%a9+do+araguaia+tocantins&amp;form=skydnc</v>
    <v>Learn more on Bing</v>
  </rv>
  <rv s="1">
    <fb>-48.720833333332997</fb>
    <v>9</v>
  </rv>
  <rv s="47">
    <v>#VALUE!</v>
    <v>en-US</v>
    <v>51b80b19-b88f-4c63-cc1a-97a4ae2574bf</v>
    <v>536870912</v>
    <v>1</v>
    <v>11137</v>
    <v>9656</v>
    <v>Santa Fé do Araguaia</v>
    <v>4</v>
    <v>5</v>
    <v>Map</v>
    <v>6</v>
    <v>57</v>
    <v>58</v>
    <v>58</v>
    <v>44980</v>
    <v>3</v>
    <v>Santa Fé do Araguaia is a municipality in the state of Tocantins in the Northern region of Brazil.</v>
    <v>44981</v>
    <v>44982</v>
    <v>44983</v>
    <v>44984</v>
    <v>Santa Fé do Araguaia</v>
    <v>30457</v>
    <v>157</v>
    <v>Santa Fé do Araguaia</v>
    <v>mdp/vdpid/6393297653110669313</v>
  </rv>
  <rv s="0">
    <v>536870912</v>
    <v>Santa Rita do Tocantins</v>
    <v>14fe2385-fd99-bbc0-e6fc-53de6fd6b59b</v>
    <v>en-US</v>
    <v>Map</v>
  </rv>
  <rv s="1">
    <fb>3274.93</fb>
    <v>8</v>
  </rv>
  <rv s="2">
    <v>5065</v>
    <v>6</v>
    <v>11138</v>
    <v>7</v>
    <v>0</v>
    <v>Image of Santa Rita do Tocantins</v>
  </rv>
  <rv s="1">
    <fb>-10.860833333333</fb>
    <v>9</v>
  </rv>
  <rv s="4">
    <v>https://www.bing.com/search?q=santa+rita+do+tocantins&amp;form=skydnc</v>
    <v>Learn more on Bing</v>
  </rv>
  <rv s="1">
    <fb>2386</fb>
    <v>8</v>
  </rv>
  <rv s="47">
    <v>#VALUE!</v>
    <v>en-US</v>
    <v>14fe2385-fd99-bbc0-e6fc-53de6fd6b59b</v>
    <v>536870912</v>
    <v>1</v>
    <v>11139</v>
    <v>9656</v>
    <v>Santa Rita do Tocantins</v>
    <v>4</v>
    <v>5</v>
    <v>Map</v>
    <v>6</v>
    <v>57</v>
    <v>58</v>
    <v>58</v>
    <v>44987</v>
    <v>3</v>
    <v>Santa Rita do Tocantins is a municipality in the state of Tocantins in the Northern region of Brazil.</v>
    <v>44988</v>
    <v>44989</v>
    <v>44990</v>
    <v>44738</v>
    <v>Santa Rita do Tocantins</v>
    <v>44991</v>
    <v>157</v>
    <v>Santa Rita do Tocantins</v>
    <v>mdp/vdpid/6394504903003209729</v>
  </rv>
  <rv s="0">
    <v>536870912</v>
    <v>Santa Rosa do Tocantins</v>
    <v>c42ad23b-b6c6-bb9d-7705-96a2e263d94f</v>
    <v>en-US</v>
    <v>Map</v>
  </rv>
  <rv s="1">
    <fb>1796.248</fb>
    <v>8</v>
  </rv>
  <rv s="2">
    <v>5066</v>
    <v>6</v>
    <v>11140</v>
    <v>7</v>
    <v>0</v>
    <v>Image of Santa Rosa do Tocantins</v>
  </rv>
  <rv s="1">
    <fb>-11.448888888889</fb>
    <v>9</v>
  </rv>
  <rv s="4">
    <v>https://www.bing.com/search?q=santa+rosa+do+tocantins&amp;form=skydnc</v>
    <v>Learn more on Bing</v>
  </rv>
  <rv s="1">
    <fb>-48.120833333333003</fb>
    <v>9</v>
  </rv>
  <rv s="1">
    <fb>4846</fb>
    <v>8</v>
  </rv>
  <rv s="47">
    <v>#VALUE!</v>
    <v>en-US</v>
    <v>c42ad23b-b6c6-bb9d-7705-96a2e263d94f</v>
    <v>536870912</v>
    <v>1</v>
    <v>11141</v>
    <v>9656</v>
    <v>Santa Rosa do Tocantins</v>
    <v>4</v>
    <v>5</v>
    <v>Map</v>
    <v>6</v>
    <v>57</v>
    <v>58</v>
    <v>58</v>
    <v>44994</v>
    <v>3</v>
    <v>Santa Rosa do Tocantins is a municipality in the state of Tocantins in the Northern region of Brazil.</v>
    <v>44995</v>
    <v>44996</v>
    <v>44997</v>
    <v>44998</v>
    <v>Santa Rosa do Tocantins</v>
    <v>44999</v>
    <v>157</v>
    <v>Santa Rosa do Tocantins</v>
    <v>mdp/vdpid/6406933479564509185</v>
  </rv>
  <rv s="0">
    <v>536870912</v>
    <v>Santa Tereza do Tocantins</v>
    <v>2eae0ad4-cb79-341b-1339-4b48127ecbf1</v>
    <v>en-US</v>
    <v>Map</v>
  </rv>
  <rv s="1">
    <fb>539.90800000000002</fb>
    <v>8</v>
  </rv>
  <rv s="2">
    <v>5067</v>
    <v>6</v>
    <v>11142</v>
    <v>7</v>
    <v>0</v>
    <v>Image of Santa Tereza do Tocantins</v>
  </rv>
  <rv s="1">
    <fb>-10.281944444443999</fb>
    <v>9</v>
  </rv>
  <rv s="4">
    <v>https://www.bing.com/search?q=santa+tereza+do+tocantins&amp;form=skydnc</v>
    <v>Learn more on Bing</v>
  </rv>
  <rv s="1">
    <fb>-47.807777777778</fb>
    <v>9</v>
  </rv>
  <rv s="1">
    <fb>2897</fb>
    <v>8</v>
  </rv>
  <rv s="28">
    <v>#VALUE!</v>
    <v>en-US</v>
    <v>2eae0ad4-cb79-341b-1339-4b48127ecbf1</v>
    <v>536870912</v>
    <v>1</v>
    <v>11143</v>
    <v>2242</v>
    <v>Santa Tereza do Tocantins</v>
    <v>4</v>
    <v>5</v>
    <v>Map</v>
    <v>6</v>
    <v>57</v>
    <v>58</v>
    <v>58</v>
    <v>45002</v>
    <v>3</v>
    <v>Santa Tereza do Tocantins is a municipality in the state of Tocantins in the Northern region of Brazil. The municipality is in the microregion of Jalapão.</v>
    <v>45003</v>
    <v>45004</v>
    <v>45005</v>
    <v>45006</v>
    <v>Santa Tereza do Tocantins</v>
    <v>45007</v>
    <v>Santa Tereza do Tocantins</v>
    <v>mdp/vdpid/6394850252649660417</v>
  </rv>
  <rv s="0">
    <v>536870912</v>
    <v>Santa Terezinha do Tocantins</v>
    <v>386cd33b-c73f-b8ce-ceda-f44ea68933bf</v>
    <v>en-US</v>
    <v>Map</v>
  </rv>
  <rv s="1">
    <fb>269.67599999999999</fb>
    <v>8</v>
  </rv>
  <rv s="2">
    <v>5068</v>
    <v>6</v>
    <v>11144</v>
    <v>7</v>
    <v>0</v>
    <v>Image of Santa Terezinha do Tocantins</v>
  </rv>
  <rv s="1">
    <fb>-6.4338888888888999</fb>
    <v>9</v>
  </rv>
  <rv s="4">
    <v>https://www.bing.com/search?q=santa+terezinha+do+tocantins&amp;form=skydnc</v>
    <v>Learn more on Bing</v>
  </rv>
  <rv s="1">
    <fb>-47.672777777778002</fb>
    <v>9</v>
  </rv>
  <rv s="28">
    <v>#VALUE!</v>
    <v>en-US</v>
    <v>386cd33b-c73f-b8ce-ceda-f44ea68933bf</v>
    <v>536870912</v>
    <v>1</v>
    <v>11145</v>
    <v>2242</v>
    <v>Santa Terezinha do Tocantins</v>
    <v>4</v>
    <v>5</v>
    <v>Map</v>
    <v>6</v>
    <v>57</v>
    <v>58</v>
    <v>58</v>
    <v>45010</v>
    <v>3</v>
    <v>Santa Terezinha do Tocantins is a municipality in the state of Tocantins in the Northern region of Brazil.</v>
    <v>45011</v>
    <v>45012</v>
    <v>45013</v>
    <v>45014</v>
    <v>Santa Terezinha do Tocantins</v>
    <v>33958</v>
    <v>Santa Terezinha do Tocantins</v>
    <v>mdp/vdpid/6393496382841290753</v>
  </rv>
  <rv s="0">
    <v>536870912</v>
    <v>São Bento do Tocantins</v>
    <v>586d00e1-9c3d-6dcc-b9c1-c612eef226d3</v>
    <v>en-US</v>
    <v>Map</v>
  </rv>
  <rv s="1">
    <fb>1105.893</fb>
    <v>8</v>
  </rv>
  <rv s="2">
    <v>5069</v>
    <v>6</v>
    <v>11146</v>
    <v>7</v>
    <v>0</v>
    <v>Image of São Bento do Tocantins</v>
  </rv>
  <rv s="1">
    <fb>-5.915</fb>
    <v>9</v>
  </rv>
  <rv s="4">
    <v>https://www.bing.com/search?q=s%c3%a3o+bento+do+tocantins&amp;form=skydnc</v>
    <v>Learn more on Bing</v>
  </rv>
  <rv s="1">
    <fb>-48.06</fb>
    <v>9</v>
  </rv>
  <rv s="28">
    <v>#VALUE!</v>
    <v>en-US</v>
    <v>586d00e1-9c3d-6dcc-b9c1-c612eef226d3</v>
    <v>536870912</v>
    <v>1</v>
    <v>11147</v>
    <v>2242</v>
    <v>São Bento do Tocantins</v>
    <v>4</v>
    <v>5</v>
    <v>Map</v>
    <v>6</v>
    <v>57</v>
    <v>58</v>
    <v>58</v>
    <v>45017</v>
    <v>3</v>
    <v>São Bento do Tocantins is a municipality in the state of Tocantins in the Northern region of Brazil.</v>
    <v>45018</v>
    <v>45019</v>
    <v>45020</v>
    <v>45021</v>
    <v>São Bento do Tocantins</v>
    <v>38382</v>
    <v>São Bento do Tocantins</v>
    <v>mdp/vdpid/6393440891914158081</v>
  </rv>
  <rv s="0">
    <v>536870912</v>
    <v>São Félix do Tocantins</v>
    <v>8ac36954-a659-2aea-0f4e-0700c38526dc</v>
    <v>en-US</v>
    <v>Map</v>
  </rv>
  <rv s="1">
    <fb>1908.6690000000001</fb>
    <v>8</v>
  </rv>
  <rv s="2">
    <v>5070</v>
    <v>6</v>
    <v>11148</v>
    <v>7</v>
    <v>0</v>
    <v>Image of São Félix do Tocantins</v>
  </rv>
  <rv s="1">
    <fb>-10.167777777777999</fb>
    <v>9</v>
  </rv>
  <rv s="4">
    <v>https://www.bing.com/search?q=s%c3%a3o+f%c3%a9lix+do+tocantins&amp;form=skydnc</v>
    <v>Learn more on Bing</v>
  </rv>
  <rv s="1">
    <fb>-46.658888888889003</fb>
    <v>9</v>
  </rv>
  <rv s="1">
    <fb>1598</fb>
    <v>8</v>
  </rv>
  <rv s="47">
    <v>#VALUE!</v>
    <v>en-US</v>
    <v>8ac36954-a659-2aea-0f4e-0700c38526dc</v>
    <v>536870912</v>
    <v>1</v>
    <v>11149</v>
    <v>9656</v>
    <v>São Félix do Tocantins</v>
    <v>4</v>
    <v>5</v>
    <v>Map</v>
    <v>6</v>
    <v>57</v>
    <v>58</v>
    <v>58</v>
    <v>45024</v>
    <v>3</v>
    <v>São Félix do Tocantins is a municipality in the state of Tocantins in the Northern region of Brazil. The municipality is in the microregion of Jalapão. It contains part of the 724,324 hectares Nascentes do Rio Parnaíba National Park, created in 2002.</v>
    <v>45025</v>
    <v>45026</v>
    <v>45027</v>
    <v>45028</v>
    <v>São Félix do Tocantins</v>
    <v>45029</v>
    <v>157</v>
    <v>São Félix do Tocantins</v>
    <v>mdp/vdpid/6394978834088722433</v>
  </rv>
  <rv s="0">
    <v>536870912</v>
    <v>São Miguel do Tocantins</v>
    <v>ca744388-2156-a934-e802-ef5666bce2d3</v>
    <v>en-US</v>
    <v>Map</v>
  </rv>
  <rv s="1">
    <fb>398.81700000000001</fb>
    <v>8</v>
  </rv>
  <rv s="2">
    <v>5071</v>
    <v>6</v>
    <v>11150</v>
    <v>7</v>
    <v>0</v>
    <v>Image of São Miguel do Tocantins</v>
  </rv>
  <rv s="1">
    <fb>-5.5549999999999997</fb>
    <v>9</v>
  </rv>
  <rv s="4">
    <v>https://www.bing.com/search?q=s%c3%a3o+miguel+do+tocantins&amp;form=skydnc</v>
    <v>Learn more on Bing</v>
  </rv>
  <rv s="1">
    <fb>-47.575000000000003</fb>
    <v>9</v>
  </rv>
  <rv s="28">
    <v>#VALUE!</v>
    <v>en-US</v>
    <v>ca744388-2156-a934-e802-ef5666bce2d3</v>
    <v>536870912</v>
    <v>1</v>
    <v>11151</v>
    <v>2242</v>
    <v>São Miguel do Tocantins</v>
    <v>4</v>
    <v>5</v>
    <v>Map</v>
    <v>6</v>
    <v>57</v>
    <v>58</v>
    <v>58</v>
    <v>45032</v>
    <v>3</v>
    <v>Saint Michael of Tocantins is a municipality in the state of Tocantins in the Northern region of Brazil.</v>
    <v>45033</v>
    <v>45034</v>
    <v>45035</v>
    <v>45036</v>
    <v>São Miguel do Tocantins</v>
    <v>32327</v>
    <v>São Miguel do Tocantins</v>
    <v>mdp/vdpid/6393425567990939649</v>
  </rv>
  <rv s="0">
    <v>536870912</v>
    <v>São Salvador do Tocantins</v>
    <v>987ed1f6-bf55-630b-58d0-0c8a31d58171</v>
    <v>en-US</v>
    <v>Map</v>
  </rv>
  <rv s="1">
    <fb>1422.0250000000001</fb>
    <v>8</v>
  </rv>
  <rv s="2">
    <v>5072</v>
    <v>6</v>
    <v>11152</v>
    <v>7</v>
    <v>0</v>
    <v>Image of São Salvador do Tocantins</v>
  </rv>
  <rv s="1">
    <fb>-12.743888888889</fb>
    <v>9</v>
  </rv>
  <rv s="4">
    <v>https://www.bing.com/search?q=s%c3%a3o+salvador+do+tocantins&amp;form=skydnc</v>
    <v>Learn more on Bing</v>
  </rv>
  <rv s="1">
    <fb>-48.235833333332998</fb>
    <v>9</v>
  </rv>
  <rv s="1">
    <fb>3094</fb>
    <v>8</v>
  </rv>
  <rv s="47">
    <v>#VALUE!</v>
    <v>en-US</v>
    <v>987ed1f6-bf55-630b-58d0-0c8a31d58171</v>
    <v>536870912</v>
    <v>1</v>
    <v>11153</v>
    <v>9656</v>
    <v>São Salvador do Tocantins</v>
    <v>4</v>
    <v>5</v>
    <v>Map</v>
    <v>6</v>
    <v>57</v>
    <v>58</v>
    <v>58</v>
    <v>45039</v>
    <v>3</v>
    <v>São Salvador do Tocantins is a municipality in the state of Tocantins in the Northern region of Brazil.</v>
    <v>45040</v>
    <v>45041</v>
    <v>45042</v>
    <v>45043</v>
    <v>São Salvador do Tocantins</v>
    <v>45044</v>
    <v>157</v>
    <v>São Salvador do Tocantins</v>
    <v>mdp/vdpid/6406832085452980225</v>
  </rv>
  <rv s="0">
    <v>536870912</v>
    <v>São Sebastião do Tocantins</v>
    <v>840f308b-9a7f-a04f-5988-e63da6fe8059</v>
    <v>en-US</v>
    <v>Map</v>
  </rv>
  <rv s="1">
    <fb>287.27100000000002</fb>
    <v>8</v>
  </rv>
  <rv s="2">
    <v>5073</v>
    <v>6</v>
    <v>11154</v>
    <v>7</v>
    <v>0</v>
    <v>Image of São Sebastião do Tocantins</v>
  </rv>
  <rv s="1">
    <fb>-5.2569444444444002</fb>
    <v>9</v>
  </rv>
  <rv s="0">
    <v>805306368</v>
    <v>Vilmede Alves de Sousa (Mayor)</v>
    <v>4a4bdf41-61d5-658b-1ae9-1112fc662fcf</v>
    <v>en-US</v>
    <v>Generic</v>
  </rv>
  <rv s="3">
    <v>1306</v>
  </rv>
  <rv s="4">
    <v>https://www.bing.com/search?q=s%c3%a3o+sebasti%c3%a3o+do+tocantins&amp;form=skydnc</v>
    <v>Learn more on Bing</v>
  </rv>
  <rv s="1">
    <fb>-48.2</fb>
    <v>9</v>
  </rv>
  <rv s="1">
    <fb>4852</fb>
    <v>8</v>
  </rv>
  <rv s="40">
    <v>#VALUE!</v>
    <v>en-US</v>
    <v>840f308b-9a7f-a04f-5988-e63da6fe8059</v>
    <v>536870912</v>
    <v>1</v>
    <v>11155</v>
    <v>6358</v>
    <v>São Sebastião do Tocantins</v>
    <v>4</v>
    <v>5</v>
    <v>Map</v>
    <v>6</v>
    <v>57</v>
    <v>58</v>
    <v>58</v>
    <v>45047</v>
    <v>3</v>
    <v>São Sebastião do Tocantins is the northernmost city in the state of Tocantins.</v>
    <v>45048</v>
    <v>45049</v>
    <v>45051</v>
    <v>45052</v>
    <v>45053</v>
    <v>São Sebastião do Tocantins</v>
    <v>45054</v>
    <v>157</v>
    <v>São Sebastião do Tocantins</v>
    <v>mdp/vdpid/6390018523493564417</v>
  </rv>
  <rv s="0">
    <v>536870912</v>
    <v>Silvanópolis</v>
    <v>f3297d62-b38c-4806-d85e-c4c1521a8324</v>
    <v>en-US</v>
    <v>Map</v>
  </rv>
  <rv s="1">
    <fb>1258.8240000000001</fb>
    <v>8</v>
  </rv>
  <rv s="2">
    <v>5074</v>
    <v>6</v>
    <v>11156</v>
    <v>7</v>
    <v>0</v>
    <v>Image of Silvanópolis</v>
  </rv>
  <rv s="4">
    <v>https://www.bing.com/search?q=silvan%c3%b3polis+tocantins&amp;form=skydnc</v>
    <v>Learn more on Bing</v>
  </rv>
  <rv s="1">
    <fb>5428</fb>
    <v>8</v>
  </rv>
  <rv s="47">
    <v>#VALUE!</v>
    <v>en-US</v>
    <v>f3297d62-b38c-4806-d85e-c4c1521a8324</v>
    <v>536870912</v>
    <v>1</v>
    <v>11157</v>
    <v>9656</v>
    <v>Silvanópolis</v>
    <v>4</v>
    <v>5</v>
    <v>Map</v>
    <v>6</v>
    <v>57</v>
    <v>58</v>
    <v>58</v>
    <v>45057</v>
    <v>3</v>
    <v>Silvanópolis is a municipality in the state of Tocantins in the Northern region of Brazil.</v>
    <v>45058</v>
    <v>38308</v>
    <v>45059</v>
    <v>43851</v>
    <v>Silvanópolis</v>
    <v>45060</v>
    <v>157</v>
    <v>Silvanópolis</v>
    <v>mdp/vdpid/6394918430037770241</v>
  </rv>
  <rv s="0">
    <v>536870912</v>
    <v>Sítio Novo do Tocantins</v>
    <v>45729699-d047-b48e-31af-dc207959eb05</v>
    <v>en-US</v>
    <v>Map</v>
  </rv>
  <rv s="1">
    <fb>324.10199999999998</fb>
    <v>8</v>
  </rv>
  <rv s="2">
    <v>5075</v>
    <v>6</v>
    <v>11158</v>
    <v>7</v>
    <v>0</v>
    <v>Image of Sítio Novo do Tocantins</v>
  </rv>
  <rv s="1">
    <fb>-5.6008333333333002</fb>
    <v>9</v>
  </rv>
  <rv s="4">
    <v>https://www.bing.com/search?q=s%c3%adtio+novo+do+tocantins&amp;form=skydnc</v>
    <v>Learn more on Bing</v>
  </rv>
  <rv s="1">
    <fb>-47.637777777777998</fb>
    <v>9</v>
  </rv>
  <rv s="1">
    <fb>8997</fb>
    <v>8</v>
  </rv>
  <rv s="28">
    <v>#VALUE!</v>
    <v>en-US</v>
    <v>45729699-d047-b48e-31af-dc207959eb05</v>
    <v>536870912</v>
    <v>1</v>
    <v>11159</v>
    <v>2242</v>
    <v>Sítio Novo do Tocantins</v>
    <v>4</v>
    <v>5</v>
    <v>Map</v>
    <v>6</v>
    <v>57</v>
    <v>58</v>
    <v>58</v>
    <v>45063</v>
    <v>3</v>
    <v>Sítio Novo do Tocantins is a municipality in the state of Tocantins in the Northern region of Brazil.</v>
    <v>45064</v>
    <v>45065</v>
    <v>45066</v>
    <v>45067</v>
    <v>Sítio Novo do Tocantins</v>
    <v>45068</v>
    <v>Sítio Novo do Tocantins</v>
    <v>mdp/vdpid/6393425155204317185</v>
  </rv>
  <rv s="0">
    <v>536870912</v>
    <v>Sucupira, Tocantins</v>
    <v>7827f7f5-3a08-b0a9-ea39-dde0125d476b</v>
    <v>en-US</v>
    <v>Map</v>
  </rv>
  <rv s="1">
    <fb>1025.5150000000001</fb>
    <v>8</v>
  </rv>
  <rv s="2">
    <v>5076</v>
    <v>6</v>
    <v>11160</v>
    <v>7</v>
    <v>0</v>
    <v>Image of Sucupira, Tocantins</v>
  </rv>
  <rv s="1">
    <fb>-11.992777777778</fb>
    <v>9</v>
  </rv>
  <rv s="4">
    <v>https://www.bing.com/search?q=sucupira+tocantins&amp;form=skydnc</v>
    <v>Learn more on Bing</v>
  </rv>
  <rv s="1">
    <fb>-48.970833333332997</fb>
    <v>9</v>
  </rv>
  <rv s="28">
    <v>#VALUE!</v>
    <v>en-US</v>
    <v>7827f7f5-3a08-b0a9-ea39-dde0125d476b</v>
    <v>536870912</v>
    <v>1</v>
    <v>11161</v>
    <v>2242</v>
    <v>Sucupira, Tocantins</v>
    <v>4</v>
    <v>5</v>
    <v>Map</v>
    <v>6</v>
    <v>57</v>
    <v>58</v>
    <v>58</v>
    <v>45071</v>
    <v>3</v>
    <v>Sucupira is a municipality in the state of Tocantins in the Northern region of Brazil.</v>
    <v>45072</v>
    <v>45073</v>
    <v>45074</v>
    <v>45075</v>
    <v>Sucupira, Tocantins</v>
    <v>7643</v>
    <v>Sucupira, Tocantins</v>
    <v>mdp/vdpid/6406537209809207297</v>
  </rv>
  <rv s="0">
    <v>536870912</v>
    <v>Taguatinga, Tocantins</v>
    <v>9d193a1a-a072-fb62-7e50-8b4fee69c1f9</v>
    <v>en-US</v>
    <v>Map</v>
  </rv>
  <rv s="1">
    <fb>2437.386</fb>
    <v>8</v>
  </rv>
  <rv s="2">
    <v>5077</v>
    <v>6</v>
    <v>11162</v>
    <v>7</v>
    <v>0</v>
    <v>Image of Taguatinga, Tocantins</v>
  </rv>
  <rv s="1">
    <fb>-12.406111111111001</fb>
    <v>9</v>
  </rv>
  <rv s="0">
    <v>805306368</v>
    <v>Altamirando Zequinha Gonçalves Taguatinga (Mayor)</v>
    <v>ac38e1df-a583-6faa-5442-35b796ab14bd</v>
    <v>en-US</v>
    <v>Generic</v>
  </rv>
  <rv s="3">
    <v>1307</v>
  </rv>
  <rv s="4">
    <v>https://www.bing.com/search?q=taguatinga%2c+tocantins&amp;form=skydnc</v>
    <v>Learn more on Bing</v>
  </rv>
  <rv s="1">
    <fb>-46.433888888889001</fb>
    <v>9</v>
  </rv>
  <rv s="1">
    <fb>16825</fb>
    <v>8</v>
  </rv>
  <rv s="40">
    <v>#VALUE!</v>
    <v>en-US</v>
    <v>9d193a1a-a072-fb62-7e50-8b4fee69c1f9</v>
    <v>536870912</v>
    <v>1</v>
    <v>11163</v>
    <v>6358</v>
    <v>Taguatinga, Tocantins</v>
    <v>4</v>
    <v>5</v>
    <v>Map</v>
    <v>6</v>
    <v>57</v>
    <v>58</v>
    <v>58</v>
    <v>45078</v>
    <v>3</v>
    <v>Taguatinga is a municipality in the state of Tocantins in Brazil.</v>
    <v>45079</v>
    <v>45080</v>
    <v>45082</v>
    <v>45083</v>
    <v>45084</v>
    <v>Taguatinga, Tocantins</v>
    <v>45085</v>
    <v>157</v>
    <v>Taguatinga, Tocantins</v>
    <v>mdp/vdpid/6407069377497137153</v>
  </rv>
  <rv s="0">
    <v>536870912</v>
    <v>Taipas do Tocantins</v>
    <v>f0c1c96d-b699-891c-07b2-7382128f4e82</v>
    <v>en-US</v>
    <v>Map</v>
  </rv>
  <rv s="1">
    <fb>1116.1949999999999</fb>
    <v>8</v>
  </rv>
  <rv s="2">
    <v>5078</v>
    <v>6</v>
    <v>11164</v>
    <v>7</v>
    <v>0</v>
    <v>Image of Taipas do Tocantins</v>
  </rv>
  <rv s="1">
    <fb>-12.187777777778001</fb>
    <v>9</v>
  </rv>
  <rv s="4">
    <v>https://www.bing.com/search?q=taipas+do+tocantins&amp;form=skydnc</v>
    <v>Learn more on Bing</v>
  </rv>
  <rv s="1">
    <fb>-46.988888888889001</fb>
    <v>9</v>
  </rv>
  <rv s="1">
    <fb>2166</fb>
    <v>8</v>
  </rv>
  <rv s="28">
    <v>#VALUE!</v>
    <v>en-US</v>
    <v>f0c1c96d-b699-891c-07b2-7382128f4e82</v>
    <v>536870912</v>
    <v>1</v>
    <v>11165</v>
    <v>2242</v>
    <v>Taipas do Tocantins</v>
    <v>4</v>
    <v>5</v>
    <v>Map</v>
    <v>6</v>
    <v>57</v>
    <v>58</v>
    <v>58</v>
    <v>45088</v>
    <v>3</v>
    <v>Taipas do Tocantins is a municipality in the state of Tocantins in the Northern region of Brazil.</v>
    <v>45089</v>
    <v>45090</v>
    <v>45091</v>
    <v>45092</v>
    <v>Taipas do Tocantins</v>
    <v>45093</v>
    <v>Taipas do Tocantins</v>
    <v>mdp/vdpid/6407021160734654465</v>
  </rv>
  <rv s="0">
    <v>536870912</v>
    <v>Talismã</v>
    <v>48132013-90f1-7e1f-05f1-3c613131edf6</v>
    <v>en-US</v>
    <v>Map</v>
  </rv>
  <rv s="1">
    <fb>2156.8919999999998</fb>
    <v>8</v>
  </rv>
  <rv s="2">
    <v>5079</v>
    <v>6</v>
    <v>11166</v>
    <v>7</v>
    <v>0</v>
    <v>Image of Talismã</v>
  </rv>
  <rv s="1">
    <fb>-12.795</fb>
    <v>9</v>
  </rv>
  <rv s="4">
    <v>https://www.bing.com/search?q=talism%c3%a3+tocantins&amp;form=skydnc</v>
    <v>Learn more on Bing</v>
  </rv>
  <rv s="1">
    <fb>2812</fb>
    <v>8</v>
  </rv>
  <rv s="47">
    <v>#VALUE!</v>
    <v>en-US</v>
    <v>48132013-90f1-7e1f-05f1-3c613131edf6</v>
    <v>536870912</v>
    <v>1</v>
    <v>11167</v>
    <v>9656</v>
    <v>Talismã</v>
    <v>4</v>
    <v>5</v>
    <v>Map</v>
    <v>6</v>
    <v>57</v>
    <v>58</v>
    <v>58</v>
    <v>45096</v>
    <v>3</v>
    <v>Talismã is a municipality in the state of Tocantins in the Northern region of Brazil.</v>
    <v>45097</v>
    <v>45098</v>
    <v>45099</v>
    <v>9469</v>
    <v>Talismã</v>
    <v>45100</v>
    <v>157</v>
    <v>Talismã</v>
    <v>mdp/vdpid/6492163871225151489</v>
  </rv>
  <rv s="0">
    <v>536870912</v>
    <v>Tocantínia</v>
    <v>551d0308-ebb8-fc66-5dec-98bee28885d4</v>
    <v>en-US</v>
    <v>Map</v>
  </rv>
  <rv s="1">
    <fb>2601.587</fb>
    <v>8</v>
  </rv>
  <rv s="2">
    <v>5080</v>
    <v>6</v>
    <v>11168</v>
    <v>7</v>
    <v>0</v>
    <v>Image of Tocantínia</v>
  </rv>
  <rv s="1">
    <fb>-9.5638888888889007</fb>
    <v>9</v>
  </rv>
  <rv s="4">
    <v>https://www.bing.com/search?q=tocant%c3%adnia+tocantins&amp;form=skydnc</v>
    <v>Learn more on Bing</v>
  </rv>
  <rv s="1">
    <fb>-48.376944444444</fb>
    <v>9</v>
  </rv>
  <rv s="1">
    <fb>7617</fb>
    <v>8</v>
  </rv>
  <rv s="47">
    <v>#VALUE!</v>
    <v>en-US</v>
    <v>551d0308-ebb8-fc66-5dec-98bee28885d4</v>
    <v>536870912</v>
    <v>1</v>
    <v>11169</v>
    <v>9656</v>
    <v>Tocantínia</v>
    <v>4</v>
    <v>5</v>
    <v>Map</v>
    <v>6</v>
    <v>57</v>
    <v>58</v>
    <v>58</v>
    <v>45103</v>
    <v>3</v>
    <v>Tocantínia is a municipality in the state of Tocantins in the Northern region of Brazil.</v>
    <v>45104</v>
    <v>45105</v>
    <v>45106</v>
    <v>45107</v>
    <v>Tocantínia</v>
    <v>45108</v>
    <v>157</v>
    <v>Tocantínia</v>
    <v>mdp/vdpid/6394266528862175233</v>
  </rv>
  <rv s="0">
    <v>536870912</v>
    <v>Tocantinópolis</v>
    <v>0068ea83-8305-3729-b198-0303a0cb23c0</v>
    <v>en-US</v>
    <v>Map</v>
  </rv>
  <rv s="1">
    <fb>1077.066</fb>
    <v>8</v>
  </rv>
  <rv s="2">
    <v>5081</v>
    <v>6</v>
    <v>11170</v>
    <v>7</v>
    <v>0</v>
    <v>Image of Tocantinópolis</v>
  </rv>
  <rv s="1">
    <fb>-6.3288888888889003</fb>
    <v>9</v>
  </rv>
  <rv s="4">
    <v>https://www.bing.com/search?q=tocantin%c3%b3polis+tocantins&amp;form=skydnc</v>
    <v>Learn more on Bing</v>
  </rv>
  <rv s="1">
    <fb>-47.415833333332998</fb>
    <v>9</v>
  </rv>
  <rv s="1">
    <fb>22845</fb>
    <v>8</v>
  </rv>
  <rv s="47">
    <v>#VALUE!</v>
    <v>en-US</v>
    <v>0068ea83-8305-3729-b198-0303a0cb23c0</v>
    <v>536870912</v>
    <v>1</v>
    <v>11171</v>
    <v>9656</v>
    <v>Tocantinópolis</v>
    <v>4</v>
    <v>5</v>
    <v>Map</v>
    <v>6</v>
    <v>57</v>
    <v>58</v>
    <v>58</v>
    <v>45111</v>
    <v>3</v>
    <v>Tocantinópolis is a municipality in the state of Tocantins in the Northern region of Brazil. It is situated in front of Porto Franco, Maranhão, across rio Tocantins.</v>
    <v>45112</v>
    <v>45113</v>
    <v>45114</v>
    <v>45115</v>
    <v>Tocantinópolis</v>
    <v>45116</v>
    <v>157</v>
    <v>Tocantinópolis</v>
    <v>mdp/vdpid/6393454706877792257</v>
  </rv>
  <rv s="0">
    <v>536870912</v>
    <v>Tupirama</v>
    <v>776abb95-97e9-c115-b71e-b748c0bbfc5f</v>
    <v>en-US</v>
    <v>Map</v>
  </rv>
  <rv s="1">
    <fb>712.202</fb>
    <v>8</v>
  </rv>
  <rv s="2">
    <v>5082</v>
    <v>6</v>
    <v>11172</v>
    <v>7</v>
    <v>0</v>
    <v>Image of Tupirama</v>
  </rv>
  <rv s="4">
    <v>https://www.bing.com/search?q=tupirama+tocantins&amp;form=skydnc</v>
    <v>Learn more on Bing</v>
  </rv>
  <rv s="1">
    <fb>-48.187777777778003</fb>
    <v>9</v>
  </rv>
  <rv s="1">
    <fb>1922</fb>
    <v>8</v>
  </rv>
  <rv s="47">
    <v>#VALUE!</v>
    <v>en-US</v>
    <v>776abb95-97e9-c115-b71e-b748c0bbfc5f</v>
    <v>536870912</v>
    <v>1</v>
    <v>11173</v>
    <v>9656</v>
    <v>Tupirama</v>
    <v>4</v>
    <v>5</v>
    <v>Map</v>
    <v>6</v>
    <v>57</v>
    <v>58</v>
    <v>58</v>
    <v>45119</v>
    <v>3</v>
    <v>Tupirama is a municipality in the state of Tocantins in the Northern region of Brazil.</v>
    <v>45120</v>
    <v>679</v>
    <v>45121</v>
    <v>45122</v>
    <v>Tupirama</v>
    <v>45123</v>
    <v>157</v>
    <v>Tupirama</v>
    <v>mdp/vdpid/6394188007129219073</v>
  </rv>
  <rv s="0">
    <v>536870912</v>
    <v>Tupiratins</v>
    <v>df4bef22-ea6a-37f6-2048-5e1d0a3f10d9</v>
    <v>en-US</v>
    <v>Map</v>
  </rv>
  <rv s="1">
    <fb>895.30200000000002</fb>
    <v>8</v>
  </rv>
  <rv s="2">
    <v>5083</v>
    <v>6</v>
    <v>11174</v>
    <v>7</v>
    <v>0</v>
    <v>Image of Tupiratins</v>
  </rv>
  <rv s="1">
    <fb>-8.3938888888889007</fb>
    <v>9</v>
  </rv>
  <rv s="4">
    <v>https://www.bing.com/search?q=tupiratins+tocantins&amp;form=skydnc</v>
    <v>Learn more on Bing</v>
  </rv>
  <rv s="1">
    <fb>-48.115833333333001</fb>
    <v>9</v>
  </rv>
  <rv s="28">
    <v>#VALUE!</v>
    <v>en-US</v>
    <v>df4bef22-ea6a-37f6-2048-5e1d0a3f10d9</v>
    <v>536870912</v>
    <v>1</v>
    <v>11175</v>
    <v>2242</v>
    <v>Tupiratins</v>
    <v>4</v>
    <v>5</v>
    <v>Map</v>
    <v>6</v>
    <v>57</v>
    <v>58</v>
    <v>58</v>
    <v>45126</v>
    <v>3</v>
    <v>Tupiratins is a municipality in the state of Tocantins in the Northern region of Brazil.</v>
    <v>45127</v>
    <v>45128</v>
    <v>45129</v>
    <v>45130</v>
    <v>Tupiratins</v>
    <v>44667</v>
    <v>Tupiratins</v>
    <v>mdp/vdpid/6394171455432556545</v>
  </rv>
  <rv s="0">
    <v>536870912</v>
    <v>Wanderlândia</v>
    <v>023aad98-c986-db80-1970-f31b9e795f85</v>
    <v>en-US</v>
    <v>Map</v>
  </rv>
  <rv s="1">
    <fb>1373.0550000000001</fb>
    <v>8</v>
  </rv>
  <rv s="1">
    <fb>-6.8488888888888999</fb>
    <v>9</v>
  </rv>
  <rv s="4">
    <v>https://www.bing.com/search?q=wanderl%c3%a2ndia+tocantins&amp;form=skydnc</v>
    <v>Learn more on Bing</v>
  </rv>
  <rv s="1">
    <fb>-47.962777777778001</fb>
    <v>9</v>
  </rv>
  <rv s="1">
    <fb>11734</fb>
    <v>8</v>
  </rv>
  <rv s="52">
    <v>#VALUE!</v>
    <v>en-US</v>
    <v>023aad98-c986-db80-1970-f31b9e795f85</v>
    <v>536870912</v>
    <v>1</v>
    <v>11177</v>
    <v>11117</v>
    <v>Wanderlândia</v>
    <v>4</v>
    <v>137</v>
    <v>Map</v>
    <v>6</v>
    <v>57</v>
    <v>58</v>
    <v>58</v>
    <v>45133</v>
    <v>3</v>
    <v>Wanderlândia is a municipality in the state of Tocantins in the Northern region of Brazil.</v>
    <v>45134</v>
    <v>45135</v>
    <v>45136</v>
    <v>Wanderlândia</v>
    <v>45137</v>
    <v>157</v>
    <v>Wanderlândia</v>
    <v>mdp/vdpid/6393136056425775105</v>
  </rv>
  <rv s="0">
    <v>536870912</v>
    <v>Xambioá, Tocantins</v>
    <v>9a9d4a40-9a34-af72-6b2c-7e8099e190c7</v>
    <v>en-US</v>
    <v>Map</v>
  </rv>
  <rv s="1">
    <fb>1186.424</fb>
    <v>8</v>
  </rv>
  <rv s="2">
    <v>5084</v>
    <v>6</v>
    <v>11178</v>
    <v>7</v>
    <v>0</v>
    <v>Image of Xambioá, Tocantins</v>
  </rv>
  <rv s="1">
    <fb>-48.535833333333002</fb>
    <v>9</v>
  </rv>
  <rv s="1">
    <fb>11520</fb>
    <v>8</v>
  </rv>
  <rv s="51">
    <v>#VALUE!</v>
    <v>en-US</v>
    <v>9a9d4a40-9a34-af72-6b2c-7e8099e190c7</v>
    <v>536870912</v>
    <v>1</v>
    <v>11179</v>
    <v>11007</v>
    <v>Xambioá, Tocantins</v>
    <v>92</v>
    <v>5</v>
    <v>Map</v>
    <v>6</v>
    <v>57</v>
    <v>58</v>
    <v>58</v>
    <v>45140</v>
    <v>3</v>
    <v>Xambioá is a municipality in the state of Tocantins in the Northern region of Brazil. The municipality contains 43% of the 18,608 hectares Lago de Santa Isabel Environmental Protection Area, created in 2002.</v>
    <v>45141</v>
    <v>11159</v>
    <v>45142</v>
    <v>Xambioá, Tocantins</v>
    <v>45143</v>
    <v>Xambioá, Tocantins</v>
    <v>mdp/vdpid/6393082867684999169</v>
  </rv>
</rvData>
</file>

<file path=xl/richData/rdrichvaluestructure.xml><?xml version="1.0" encoding="utf-8"?>
<rvStructures xmlns="http://schemas.microsoft.com/office/spreadsheetml/2017/richdata" count="53">
  <s t="_linkedentity2">
    <k n="%EntityServiceId" t="i"/>
    <k n="_DisplayString" t="s"/>
    <k n="%EntityId" t="s"/>
    <k n="%EntityCulture" t="s"/>
    <k n="_Icon" t="s"/>
  </s>
  <s t="_formattednumber">
    <k n="_Format" t="spb"/>
  </s>
  <s t="_webimage">
    <k n="WebImageIdentifier" t="i"/>
    <k n="_Provider" t="spb"/>
    <k n="Attribution" t="spb"/>
    <k n="CalcOrigin" t="i"/>
    <k n="ComputedImage" t="b"/>
    <k n="Text" t="s"/>
  </s>
  <s t="_array">
    <k n="array" t="a"/>
  </s>
  <s t="_hyperlink">
    <k n="Address" t="s"/>
    <k n="Text"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Image" t="r"/>
    <k n="Latitude" t="r"/>
    <k n="Leader(s)"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pital/Major City" t="r"/>
    <k n="Country/region" t="r"/>
    <k n="Description" t="s"/>
    <k n="Image" t="r"/>
    <k n="Largest city" t="r"/>
    <k n="Leader(s)"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Image" t="r"/>
    <k n="Latitude" t="r"/>
    <k n="Leader(s)" t="r"/>
    <k n="LearnMoreOnLink" t="r"/>
    <k n="Longitude"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Image" t="r"/>
    <k n="Latitude"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Image" t="r"/>
    <k n="Latitude" t="r"/>
    <k n="Leader(s)" t="r"/>
    <k n="Longitude"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Image" t="r"/>
    <k n="Latitude"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Image" t="r"/>
    <k n="Latitude" t="r"/>
    <k n="LearnMoreOnLink" t="r"/>
    <k n="Longitude"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Image" t="r"/>
    <k n="Latitude" t="r"/>
    <k n="Longitude"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Latitude"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Latitude" t="r"/>
    <k n="Leader(s)" t="r"/>
    <k n="LearnMoreOnLink" t="r"/>
    <k n="Longitude"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Latitude" t="r"/>
    <k n="LearnMoreOnLink" t="r"/>
    <k n="Longitude"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rea" t="r"/>
    <k n="Country/region" t="r"/>
    <k n="Description" t="s"/>
    <k n="Latitude" t="r"/>
    <k n="LearnMoreOnLink" t="r"/>
    <k n="Longitude" t="r"/>
    <k n="Name" t="s"/>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Image" t="r"/>
    <k n="Latitude" t="r"/>
    <k n="LearnMoreOnLink" t="r"/>
    <k n="Longitude" t="r"/>
    <k n="Name" t="s"/>
    <k n="Population" t="r"/>
    <k n="UniqueName" t="s"/>
  </s>
  <s t="_error">
    <k n="errorType" t="i"/>
    <k n="field" t="s"/>
    <k n="subType" t="i"/>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dmin Division 2 (County/district/other)" t="r"/>
    <k n="Country/region" t="r"/>
    <k n="Description" t="s"/>
    <k n="Image" t="r"/>
    <k n="Latitude"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Latitude" t="r"/>
    <k n="Longitude"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Image" t="r"/>
    <k n="Latitude" t="r"/>
    <k n="Leader(s)"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Latitude"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rea" t="r"/>
    <k n="Country/region" t="r"/>
    <k n="Description" t="s"/>
    <k n="Latitude" t="r"/>
    <k n="LearnMoreOnLink" t="r"/>
    <k n="Longitude"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2 (County/district/other)" t="r"/>
    <k n="Area" t="r"/>
    <k n="Country/region" t="r"/>
    <k n="Description" t="s"/>
    <k n="Image" t="r"/>
    <k n="Latitude" t="r"/>
    <k n="Leader(s)" t="r"/>
    <k n="LearnMoreOnLink" t="r"/>
    <k n="Longitude"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dmin Division 2 (County/district/other)" t="r"/>
    <k n="Area" t="r"/>
    <k n="Country/region" t="r"/>
    <k n="Description" t="s"/>
    <k n="Image" t="r"/>
    <k n="Latitude" t="r"/>
    <k n="LearnMoreOnLink" t="r"/>
    <k n="Longitude"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Image" t="r"/>
    <k n="Latitude" t="r"/>
    <k n="LearnMoreOnLink" t="r"/>
    <k n="Longitude" t="r"/>
    <k n="Name" t="s"/>
    <k n="Population" t="r"/>
    <k n="Time zone(s)" t="r"/>
    <k n="UniqueName"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Country/region" t="r"/>
    <k n="Description" t="s"/>
    <k n="Image" t="r"/>
    <k n="Latitude"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Fertility rate" t="r"/>
    <k n="Forested area (%)" t="r"/>
    <k n="Fossil fuel energy consumption" t="r"/>
    <k n="GDP" t="r"/>
    <k n="Gross primary education enrollment (%)" t="r"/>
    <k n="Gross tertiary education enrollment (%)" t="r"/>
    <k n="Image" t="r"/>
    <k n="Infant mortality" t="r"/>
    <k n="Largest city" t="r"/>
    <k n="Leader(s)" t="r"/>
    <k n="LearnMoreOnLink" t="r"/>
    <k n="Life expectancy"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rea" t="r"/>
    <k n="Country/region" t="r"/>
    <k n="Description" t="s"/>
    <k n="Image" t="r"/>
    <k n="Latitude" t="r"/>
    <k n="LearnMoreOnLink" t="r"/>
    <k n="Longitude"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Country/region" t="r"/>
    <k n="Description" t="s"/>
    <k n="Latitude" t="r"/>
    <k n="LearnMoreOnLink" t="r"/>
    <k n="Longitude" t="r"/>
    <k n="Name" t="s"/>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Latitude" t="r"/>
    <k n="Leader(s)" t="r"/>
    <k n="Longitude"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Admin Division 1 (State/province/other)" t="r"/>
    <k n="Country/region" t="r"/>
    <k n="Description" t="s"/>
    <k n="Image" t="r"/>
    <k n="Latitude" t="r"/>
    <k n="LearnMoreOnLink" t="r"/>
    <k n="Longitude" t="r"/>
    <k n="Name" t="s"/>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Country/region" t="r"/>
    <k n="Description" t="s"/>
    <k n="Latitude" t="r"/>
    <k n="LearnMoreOnLink" t="r"/>
    <k n="Longitude"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Admin Division 1 (State/province/other)" t="r"/>
    <k n="Admin Division 2 (County/district/other)" t="r"/>
    <k n="Country/region" t="r"/>
    <k n="Description" t="s"/>
    <k n="Latitude" t="r"/>
    <k n="LearnMoreOnLink" t="r"/>
    <k n="Longitude" t="r"/>
    <k n="Name" t="s"/>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ountry/region" t="r"/>
    <k n="Description" t="s"/>
    <k n="Image" t="r"/>
    <k n="Leader(s)"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Latitude" t="r"/>
    <k n="Leader(s)"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dmin Division 2 (County/district/other)" t="r"/>
    <k n="Area" t="r"/>
    <k n="Country/region" t="r"/>
    <k n="Description" t="s"/>
    <k n="Image" t="r"/>
    <k n="Latitude" t="r"/>
    <k n="Leader(s)"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Building permits" t="r"/>
    <k n="Capital/Major City" t="r"/>
    <k n="Country/region" t="r"/>
    <k n="Description" t="s"/>
    <k n="Households" t="r"/>
    <k n="Housing units" t="r"/>
    <k n="Image" t="r"/>
    <k n="Largest city" t="r"/>
    <k n="Leader(s)" t="r"/>
    <k n="LearnMoreOnLink" t="r"/>
    <k n="Median gross rent" t="r"/>
    <k n="Median household income" t="r"/>
    <k n="Median value, owner-occupied housing units" t="r"/>
    <k n="Name" t="s"/>
    <k n="Official language" t="r"/>
    <k n="Persons per household" t="r"/>
    <k n="Population" t="r"/>
    <k n="Population change (%)" t="r"/>
    <k n="Population: Age 65+ (%)" t="r"/>
    <k n="Population: American Indian and Alaskan Native (%)" t="r"/>
    <k n="Population: Asian (%)" t="r"/>
    <k n="Population: Bachelor's degree or higher (%)" t="r"/>
    <k n="Population: Black or African American (%)" t="r"/>
    <k n="Population: Foreign born persons (%)" t="r"/>
    <k n="Population: High school graduate or higher (%)" t="r"/>
    <k n="Population: Hispanic or Latino (%)" t="r"/>
    <k n="Population: In civilian labor force (%)" t="r"/>
    <k n="Population: Native Hawaiian and Other Pacific Islander (%)" t="r"/>
    <k n="Population: Persons with a disability (%)" t="r"/>
    <k n="Population: Two or more races (%)" t="r"/>
    <k n="Population: Under age 18 (%)" t="r"/>
    <k n="Population: Under age 5 (%)" t="r"/>
    <k n="Population: White (%)"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rea" t="r"/>
    <k n="Country/region" t="r"/>
    <k n="Description" t="s"/>
    <k n="Image" t="r"/>
    <k n="Latitude" t="r"/>
    <k n="Leader(s)"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Country/region" t="r"/>
    <k n="Description" t="s"/>
    <k n="Image" t="r"/>
    <k n="Latitude" t="r"/>
    <k n="LearnMoreOnLink" t="r"/>
    <k n="Longitude" t="r"/>
    <k n="Name" t="s"/>
    <k n="UniqueName"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Birth rate" t="r"/>
    <k n="Calling code" t="r"/>
    <k n="Capital/Major City" t="r"/>
    <k n="Carbon dioxide emissions" t="r"/>
    <k n="CPI" t="r"/>
    <k n="CPI Change (%)" t="r"/>
    <k n="Currency code" t="s"/>
    <k n="Description" t="s"/>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Country/region" t="r"/>
    <k n="Description" t="s"/>
    <k n="Image" t="r"/>
    <k n="Latitude"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dmin Division 2 (County/district/other)" t="r"/>
    <k n="Area" t="r"/>
    <k n="Country/region" t="r"/>
    <k n="Description" t="s"/>
    <k n="Image" t="r"/>
    <k n="Latitude" t="r"/>
    <k n="LearnMoreOnLink" t="r"/>
    <k n="Longitude" t="r"/>
    <k n="Name" t="s"/>
    <k n="Population" t="r"/>
    <k n="UniqueName"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dmin Division 2 (County/district/other)" t="r"/>
    <k n="Area" t="r"/>
    <k n="Country/region" t="r"/>
    <k n="Description" t="s"/>
    <k n="Image" t="r"/>
    <k n="Latitude"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dmin Division 2 (County/district/other)" t="r"/>
    <k n="Area" t="r"/>
    <k n="Country/region" t="r"/>
    <k n="Description" t="s"/>
    <k n="Image" t="r"/>
    <k n="Latitude" t="r"/>
    <k n="Leader(s)" t="r"/>
    <k n="LearnMoreOnLink" t="r"/>
    <k n="Longitude"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Country/region" t="r"/>
    <k n="Description" t="s"/>
    <k n="Image" t="r"/>
    <k n="Latitude" t="r"/>
    <k n="LearnMoreOnLink" t="r"/>
    <k n="Longitude" t="r"/>
    <k n="Name" t="s"/>
    <k n="UniqueName" t="s"/>
    <k n="VDPID/VSID" t="s"/>
  </s>
  <s t="_linkedentity2core">
    <k n="_CRID" t="e"/>
    <k n="%EntityCulture" t="s"/>
    <k n="%EntityId" t="s"/>
    <k n="%EntityServiceId" t="i"/>
    <k n="%IsRefreshable" t="b"/>
    <k n="_Attribution" t="spb"/>
    <k n="_Display" t="spb"/>
    <k n="_DisplayString" t="s"/>
    <k n="_Flags" t="spb"/>
    <k n="_Format" t="spb"/>
    <k n="_Icon" t="s"/>
    <k n="_Provider" t="spb"/>
    <k n="Admin Division 1 (State/province/other)" t="r"/>
    <k n="Admin Division 2 (County/district/other)" t="r"/>
    <k n="Country/region" t="r"/>
    <k n="Description" t="s"/>
    <k n="Image" t="r"/>
    <k n="Latitude" t="r"/>
    <k n="LearnMoreOnLink" t="r"/>
    <k n="Longitude" t="r"/>
    <k n="Name" t="s"/>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dmin Division 2 (County/district/other)" t="r"/>
    <k n="Area" t="r"/>
    <k n="Country/region" t="r"/>
    <k n="Description" t="s"/>
    <k n="Image" t="r"/>
    <k n="Latitude" t="r"/>
    <k n="Longitude"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dmin Division 2 (County/district/other)" t="r"/>
    <k n="Area" t="r"/>
    <k n="Country/region" t="r"/>
    <k n="Description" t="s"/>
    <k n="Latitude" t="r"/>
    <k n="LearnMoreOnLink" t="r"/>
    <k n="Longitude" t="r"/>
    <k n="Name" t="s"/>
    <k n="Population" t="r"/>
    <k n="Time zone(s)" t="r"/>
    <k n="UniqueName" t="s"/>
    <k n="VDPID/VSID" t="s"/>
  </s>
</rvStructures>
</file>

<file path=xl/richData/rdsupportingpropertybag.xml><?xml version="1.0" encoding="utf-8"?>
<supportingPropertyBags xmlns="http://schemas.microsoft.com/office/spreadsheetml/2017/richdata2">
  <spbArrays count="47">
    <a count="26">
      <v t="s">%EntityServiceId</v>
      <v t="s">%IsRefreshable</v>
      <v t="s">%EntityCulture</v>
      <v t="s">%EntityId</v>
      <v t="s">_Icon</v>
      <v t="s">_Provider</v>
      <v t="s">_Attribution</v>
      <v t="s">_Display</v>
      <v t="s">Name</v>
      <v t="s">_Format</v>
      <v t="s">Admin Division 1 (State/province/other)</v>
      <v t="s">Country/region</v>
      <v t="s">Leader(s)</v>
      <v t="s">_SubLabel</v>
      <v t="s">Population</v>
      <v t="s">Area</v>
      <v t="s">Latitude</v>
      <v t="s">Longitude</v>
      <v t="s">Time zone(s)</v>
      <v t="s">_Flags</v>
      <v t="s">VDPID/VSID</v>
      <v t="s">UniqueName</v>
      <v t="s">_DisplayString</v>
      <v t="s">LearnMoreOnLink</v>
      <v t="s">Image</v>
      <v t="s">Description</v>
    </a>
    <a count="64">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26">
      <v t="s">%EntityServiceId</v>
      <v t="s">%IsRefreshable</v>
      <v t="s">%EntityCulture</v>
      <v t="s">%EntityId</v>
      <v t="s">_Icon</v>
      <v t="s">_Provider</v>
      <v t="s">_Attribution</v>
      <v t="s">_Display</v>
      <v t="s">Name</v>
      <v t="s">_Format</v>
      <v t="s">Capital/Major City</v>
      <v t="s">Leader(s)</v>
      <v t="s">Country/region</v>
      <v t="s">_SubLabel</v>
      <v t="s">Population</v>
      <v t="s">Area</v>
      <v t="s">Abbreviation</v>
      <v t="s">Largest city</v>
      <v t="s">Time zone(s)</v>
      <v t="s">_Flags</v>
      <v t="s">VDPID/VSID</v>
      <v t="s">UniqueName</v>
      <v t="s">_DisplayString</v>
      <v t="s">LearnMoreOnLink</v>
      <v t="s">Image</v>
      <v t="s">Description</v>
    </a>
    <a count="25">
      <v t="s">%EntityServiceId</v>
      <v t="s">%IsRefreshable</v>
      <v t="s">%EntityCulture</v>
      <v t="s">%EntityId</v>
      <v t="s">_Icon</v>
      <v t="s">_Provider</v>
      <v t="s">_Attribution</v>
      <v t="s">_Display</v>
      <v t="s">Name</v>
      <v t="s">_Format</v>
      <v t="s">Admin Division 1 (State/province/other)</v>
      <v t="s">Country/region</v>
      <v t="s">Leader(s)</v>
      <v t="s">_SubLabel</v>
      <v t="s">Population</v>
      <v t="s">Area</v>
      <v t="s">Latitude</v>
      <v t="s">Longitude</v>
      <v t="s">_Flags</v>
      <v t="s">VDPID/VSID</v>
      <v t="s">UniqueName</v>
      <v t="s">_DisplayString</v>
      <v t="s">LearnMoreOnLink</v>
      <v t="s">Image</v>
      <v t="s">Description</v>
    </a>
    <a count="25">
      <v t="s">%EntityServiceId</v>
      <v t="s">%IsRefreshable</v>
      <v t="s">%EntityCulture</v>
      <v t="s">%EntityId</v>
      <v t="s">_Icon</v>
      <v t="s">_Provider</v>
      <v t="s">_Attribution</v>
      <v t="s">_Display</v>
      <v t="s">Name</v>
      <v t="s">_Format</v>
      <v t="s">Admin Division 1 (State/province/other)</v>
      <v t="s">Country/region</v>
      <v t="s">_SubLabel</v>
      <v t="s">Population</v>
      <v t="s">Area</v>
      <v t="s">Latitude</v>
      <v t="s">Longitude</v>
      <v t="s">Time zone(s)</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Admin Division 1 (State/province/other)</v>
      <v t="s">Country/region</v>
      <v t="s">Leader(s)</v>
      <v t="s">_SubLabel</v>
      <v t="s">Population</v>
      <v t="s">Area</v>
      <v t="s">Latitude</v>
      <v t="s">Longitude</v>
      <v t="s">_Flags</v>
      <v t="s">VDPID/VSID</v>
      <v t="s">UniqueName</v>
      <v t="s">_DisplayString</v>
      <v t="s">Image</v>
      <v t="s">Description</v>
    </a>
    <a count="24">
      <v t="s">%EntityServiceId</v>
      <v t="s">%IsRefreshable</v>
      <v t="s">%EntityCulture</v>
      <v t="s">%EntityId</v>
      <v t="s">_Icon</v>
      <v t="s">_Provider</v>
      <v t="s">_Attribution</v>
      <v t="s">_Display</v>
      <v t="s">Name</v>
      <v t="s">_Format</v>
      <v t="s">Admin Division 1 (State/province/other)</v>
      <v t="s">Country/region</v>
      <v t="s">_SubLabel</v>
      <v t="s">Population</v>
      <v t="s">Area</v>
      <v t="s">Latitude</v>
      <v t="s">Longitude</v>
      <v t="s">Time zone(s)</v>
      <v t="s">_Flags</v>
      <v t="s">VDPID/VSID</v>
      <v t="s">UniqueName</v>
      <v t="s">_DisplayString</v>
      <v t="s">Image</v>
      <v t="s">Description</v>
    </a>
    <a count="24">
      <v t="s">%EntityServiceId</v>
      <v t="s">%IsRefreshable</v>
      <v t="s">%EntityCulture</v>
      <v t="s">%EntityId</v>
      <v t="s">_Icon</v>
      <v t="s">_Provider</v>
      <v t="s">_Attribution</v>
      <v t="s">_Display</v>
      <v t="s">Name</v>
      <v t="s">_Format</v>
      <v t="s">Admin Division 1 (State/province/other)</v>
      <v t="s">Country/region</v>
      <v t="s">_SubLabel</v>
      <v t="s">Population</v>
      <v t="s">Area</v>
      <v t="s">Latitude</v>
      <v t="s">Longitude</v>
      <v t="s">_Flags</v>
      <v t="s">VDPID/VSID</v>
      <v t="s">UniqueName</v>
      <v t="s">_DisplayString</v>
      <v t="s">LearnMoreOnLink</v>
      <v t="s">Image</v>
      <v t="s">Description</v>
    </a>
    <a count="23">
      <v t="s">%EntityServiceId</v>
      <v t="s">%IsRefreshable</v>
      <v t="s">%EntityCulture</v>
      <v t="s">%EntityId</v>
      <v t="s">_Icon</v>
      <v t="s">_Provider</v>
      <v t="s">_Attribution</v>
      <v t="s">_Display</v>
      <v t="s">Name</v>
      <v t="s">_Format</v>
      <v t="s">Admin Division 1 (State/province/other)</v>
      <v t="s">Country/region</v>
      <v t="s">_SubLabel</v>
      <v t="s">Population</v>
      <v t="s">Area</v>
      <v t="s">Latitude</v>
      <v t="s">Longitude</v>
      <v t="s">_Flags</v>
      <v t="s">VDPID/VSID</v>
      <v t="s">UniqueName</v>
      <v t="s">_DisplayString</v>
      <v t="s">Image</v>
      <v t="s">Description</v>
    </a>
    <a count="24">
      <v t="s">%EntityServiceId</v>
      <v t="s">%IsRefreshable</v>
      <v t="s">%EntityCulture</v>
      <v t="s">%EntityId</v>
      <v t="s">_Icon</v>
      <v t="s">_Provider</v>
      <v t="s">_Attribution</v>
      <v t="s">_Display</v>
      <v t="s">Name</v>
      <v t="s">_Format</v>
      <v t="s">Admin Division 1 (State/province/other)</v>
      <v t="s">Country/region</v>
      <v t="s">_SubLabel</v>
      <v t="s">Population</v>
      <v t="s">Area</v>
      <v t="s">Latitude</v>
      <v t="s">Longitude</v>
      <v t="s">Time zone(s)</v>
      <v t="s">_Flags</v>
      <v t="s">VDPID/VSID</v>
      <v t="s">UniqueName</v>
      <v t="s">_DisplayString</v>
      <v t="s">LearnMoreOnLink</v>
      <v t="s">Description</v>
    </a>
    <a count="24">
      <v t="s">%EntityServiceId</v>
      <v t="s">%IsRefreshable</v>
      <v t="s">%EntityCulture</v>
      <v t="s">%EntityId</v>
      <v t="s">_Icon</v>
      <v t="s">_Provider</v>
      <v t="s">_Attribution</v>
      <v t="s">_Display</v>
      <v t="s">Name</v>
      <v t="s">_Format</v>
      <v t="s">Admin Division 1 (State/province/other)</v>
      <v t="s">Country/region</v>
      <v t="s">Leader(s)</v>
      <v t="s">_SubLabel</v>
      <v t="s">Population</v>
      <v t="s">Area</v>
      <v t="s">Latitude</v>
      <v t="s">Longitude</v>
      <v t="s">_Flags</v>
      <v t="s">VDPID/VSID</v>
      <v t="s">UniqueName</v>
      <v t="s">_DisplayString</v>
      <v t="s">LearnMoreOnLink</v>
      <v t="s">Description</v>
    </a>
    <a count="23">
      <v t="s">%EntityServiceId</v>
      <v t="s">%IsRefreshable</v>
      <v t="s">%EntityCulture</v>
      <v t="s">%EntityId</v>
      <v t="s">_Icon</v>
      <v t="s">_Provider</v>
      <v t="s">_Attribution</v>
      <v t="s">_Display</v>
      <v t="s">Name</v>
      <v t="s">_Format</v>
      <v t="s">Admin Division 1 (State/province/other)</v>
      <v t="s">Country/region</v>
      <v t="s">_SubLabel</v>
      <v t="s">Population</v>
      <v t="s">Area</v>
      <v t="s">Latitude</v>
      <v t="s">Longitude</v>
      <v t="s">_Flags</v>
      <v t="s">VDPID/VSID</v>
      <v t="s">UniqueName</v>
      <v t="s">_DisplayString</v>
      <v t="s">LearnMoreOnLink</v>
      <v t="s">Description</v>
    </a>
    <a count="21">
      <v t="s">%EntityServiceId</v>
      <v t="s">%IsRefreshable</v>
      <v t="s">%EntityCulture</v>
      <v t="s">%EntityId</v>
      <v t="s">_Icon</v>
      <v t="s">_Provider</v>
      <v t="s">_Attribution</v>
      <v t="s">_Display</v>
      <v t="s">Name</v>
      <v t="s">_Format</v>
      <v t="s">Country/region</v>
      <v t="s">_SubLabel</v>
      <v t="s">Area</v>
      <v t="s">Latitude</v>
      <v t="s">Longitude</v>
      <v t="s">_Flags</v>
      <v t="s">VDPID/VSID</v>
      <v t="s">UniqueName</v>
      <v t="s">_DisplayString</v>
      <v t="s">LearnMoreOnLink</v>
      <v t="s">Description</v>
    </a>
    <a count="23">
      <v t="s">%EntityServiceId</v>
      <v t="s">%IsRefreshable</v>
      <v t="s">%EntityCulture</v>
      <v t="s">%EntityId</v>
      <v t="s">_Icon</v>
      <v t="s">_Provider</v>
      <v t="s">_Attribution</v>
      <v t="s">_Display</v>
      <v t="s">Name</v>
      <v t="s">_Format</v>
      <v t="s">Admin Division 1 (State/province/other)</v>
      <v t="s">Country/region</v>
      <v t="s">_SubLabel</v>
      <v t="s">Population</v>
      <v t="s">Area</v>
      <v t="s">Latitude</v>
      <v t="s">Longitude</v>
      <v t="s">_Flags</v>
      <v t="s">UniqueName</v>
      <v t="s">_DisplayString</v>
      <v t="s">LearnMoreOnLink</v>
      <v t="s">Image</v>
      <v t="s">Description</v>
    </a>
    <a count="25">
      <v t="s">%EntityServiceId</v>
      <v t="s">%IsRefreshable</v>
      <v t="s">%EntityCulture</v>
      <v t="s">%EntityId</v>
      <v t="s">_Icon</v>
      <v t="s">_Provider</v>
      <v t="s">_Attribution</v>
      <v t="s">_Display</v>
      <v t="s">Name</v>
      <v t="s">_Format</v>
      <v t="s">Admin Division 2 (County/district/other)</v>
      <v t="s">Admin Division 1 (State/province/other)</v>
      <v t="s">Country/region</v>
      <v t="s">_SubLabel</v>
      <v t="s">Population</v>
      <v t="s">Latitude</v>
      <v t="s">Longitude</v>
      <v t="s">Time zone(s)</v>
      <v t="s">_Flags</v>
      <v t="s">VDPID/VSID</v>
      <v t="s">UniqueName</v>
      <v t="s">_DisplayString</v>
      <v t="s">LearnMoreOnLink</v>
      <v t="s">Image</v>
      <v t="s">Description</v>
    </a>
    <a count="22">
      <v t="s">%EntityServiceId</v>
      <v t="s">%IsRefreshable</v>
      <v t="s">%EntityCulture</v>
      <v t="s">%EntityId</v>
      <v t="s">_Icon</v>
      <v t="s">_Provider</v>
      <v t="s">_Attribution</v>
      <v t="s">_Display</v>
      <v t="s">Name</v>
      <v t="s">_Format</v>
      <v t="s">Admin Division 1 (State/province/other)</v>
      <v t="s">Country/region</v>
      <v t="s">_SubLabel</v>
      <v t="s">Population</v>
      <v t="s">Area</v>
      <v t="s">Latitude</v>
      <v t="s">Longitude</v>
      <v t="s">_Flags</v>
      <v t="s">VDPID/VSID</v>
      <v t="s">UniqueName</v>
      <v t="s">_DisplayString</v>
      <v t="s">Description</v>
    </a>
    <a count="25">
      <v t="s">%EntityServiceId</v>
      <v t="s">%IsRefreshable</v>
      <v t="s">%EntityCulture</v>
      <v t="s">%EntityId</v>
      <v t="s">_Icon</v>
      <v t="s">_Provider</v>
      <v t="s">_Attribution</v>
      <v t="s">_Display</v>
      <v t="s">Name</v>
      <v t="s">_Format</v>
      <v t="s">Admin Division 1 (State/province/other)</v>
      <v t="s">Country/region</v>
      <v t="s">Leader(s)</v>
      <v t="s">_SubLabel</v>
      <v t="s">Population</v>
      <v t="s">Area</v>
      <v t="s">Latitude</v>
      <v t="s">Longitude</v>
      <v t="s">Time zone(s)</v>
      <v t="s">_Flags</v>
      <v t="s">VDPID/VSID</v>
      <v t="s">UniqueName</v>
      <v t="s">_DisplayString</v>
      <v t="s">Image</v>
      <v t="s">Description</v>
    </a>
    <a count="23">
      <v t="s">%EntityServiceId</v>
      <v t="s">%IsRefreshable</v>
      <v t="s">%EntityCulture</v>
      <v t="s">%EntityId</v>
      <v t="s">_Icon</v>
      <v t="s">_Provider</v>
      <v t="s">_Attribution</v>
      <v t="s">_Display</v>
      <v t="s">Name</v>
      <v t="s">_Format</v>
      <v t="s">Admin Division 1 (State/province/other)</v>
      <v t="s">Country/region</v>
      <v t="s">_SubLabel</v>
      <v t="s">Population</v>
      <v t="s">Area</v>
      <v t="s">Latitude</v>
      <v t="s">Longitude</v>
      <v t="s">Time zone(s)</v>
      <v t="s">_Flags</v>
      <v t="s">VDPID/VSID</v>
      <v t="s">UniqueName</v>
      <v t="s">_DisplayString</v>
      <v t="s">Description</v>
    </a>
    <a count="22">
      <v t="s">%EntityServiceId</v>
      <v t="s">%IsRefreshable</v>
      <v t="s">%EntityCulture</v>
      <v t="s">%EntityId</v>
      <v t="s">_Icon</v>
      <v t="s">_Provider</v>
      <v t="s">_Attribution</v>
      <v t="s">_Display</v>
      <v t="s">Name</v>
      <v t="s">_Format</v>
      <v t="s">Country/region</v>
      <v t="s">_SubLabel</v>
      <v t="s">Population</v>
      <v t="s">Area</v>
      <v t="s">Latitude</v>
      <v t="s">Longitude</v>
      <v t="s">_Flags</v>
      <v t="s">VDPID/VSID</v>
      <v t="s">UniqueName</v>
      <v t="s">_DisplayString</v>
      <v t="s">LearnMoreOnLink</v>
      <v t="s">Description</v>
    </a>
    <a count="25">
      <v t="s">%EntityServiceId</v>
      <v t="s">%IsRefreshable</v>
      <v t="s">%EntityCulture</v>
      <v t="s">%EntityId</v>
      <v t="s">_Icon</v>
      <v t="s">_Provider</v>
      <v t="s">_Attribution</v>
      <v t="s">_Display</v>
      <v t="s">Name</v>
      <v t="s">_Format</v>
      <v t="s">Admin Division 2 (County/district/other)</v>
      <v t="s">Country/region</v>
      <v t="s">Leader(s)</v>
      <v t="s">_SubLabel</v>
      <v t="s">Population</v>
      <v t="s">Area</v>
      <v t="s">Latitude</v>
      <v t="s">Longitude</v>
      <v t="s">_Flags</v>
      <v t="s">VDPID/VSID</v>
      <v t="s">UniqueName</v>
      <v t="s">_DisplayString</v>
      <v t="s">LearnMoreOnLink</v>
      <v t="s">Image</v>
      <v t="s">Description</v>
    </a>
    <a count="63">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3">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25">
      <v t="s">%EntityServiceId</v>
      <v t="s">%IsRefreshable</v>
      <v t="s">%EntityCulture</v>
      <v t="s">%EntityId</v>
      <v t="s">_Icon</v>
      <v t="s">_Provider</v>
      <v t="s">_Attribution</v>
      <v t="s">_Display</v>
      <v t="s">Name</v>
      <v t="s">_Format</v>
      <v t="s">Admin Division 2 (County/district/other)</v>
      <v t="s">Admin Division 1 (State/province/other)</v>
      <v t="s">Country/region</v>
      <v t="s">_SubLabel</v>
      <v t="s">Population</v>
      <v t="s">Area</v>
      <v t="s">Latitude</v>
      <v t="s">Longitude</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Admin Division 1 (State/province/other)</v>
      <v t="s">Country/region</v>
      <v t="s">_SubLabel</v>
      <v t="s">Population</v>
      <v t="s">Area</v>
      <v t="s">Latitude</v>
      <v t="s">Longitude</v>
      <v t="s">Time zone(s)</v>
      <v t="s">_Flags</v>
      <v t="s">UniqueName</v>
      <v t="s">_DisplayString</v>
      <v t="s">LearnMoreOnLink</v>
      <v t="s">Image</v>
      <v t="s">Description</v>
    </a>
    <a count="24">
      <v t="s">%EntityServiceId</v>
      <v t="s">%IsRefreshable</v>
      <v t="s">%EntityCulture</v>
      <v t="s">%EntityId</v>
      <v t="s">_Icon</v>
      <v t="s">_Provider</v>
      <v t="s">_Attribution</v>
      <v t="s">_Display</v>
      <v t="s">Name</v>
      <v t="s">_Format</v>
      <v t="s">Admin Division 1 (State/province/other)</v>
      <v t="s">Country/region</v>
      <v t="s">_SubLabel</v>
      <v t="s">Population</v>
      <v t="s">Latitude</v>
      <v t="s">Longitude</v>
      <v t="s">Time zone(s)</v>
      <v t="s">_Flags</v>
      <v t="s">VDPID/VSID</v>
      <v t="s">UniqueName</v>
      <v t="s">_DisplayString</v>
      <v t="s">LearnMoreOnLink</v>
      <v t="s">Image</v>
      <v t="s">Description</v>
    </a>
    <a count="60">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23">
      <v t="s">%EntityServiceId</v>
      <v t="s">%IsRefreshable</v>
      <v t="s">%EntityCulture</v>
      <v t="s">%EntityId</v>
      <v t="s">_Icon</v>
      <v t="s">_Provider</v>
      <v t="s">_Attribution</v>
      <v t="s">_Display</v>
      <v t="s">Name</v>
      <v t="s">_Format</v>
      <v t="s">Country/region</v>
      <v t="s">_SubLabel</v>
      <v t="s">Population</v>
      <v t="s">Area</v>
      <v t="s">Latitude</v>
      <v t="s">Longitude</v>
      <v t="s">_Flags</v>
      <v t="s">VDPID/VSID</v>
      <v t="s">UniqueName</v>
      <v t="s">_DisplayString</v>
      <v t="s">LearnMoreOnLink</v>
      <v t="s">Image</v>
      <v t="s">Description</v>
    </a>
    <a count="19">
      <v t="s">%EntityServiceId</v>
      <v t="s">%IsRefreshable</v>
      <v t="s">%EntityCulture</v>
      <v t="s">%EntityId</v>
      <v t="s">_Icon</v>
      <v t="s">_Provider</v>
      <v t="s">_Attribution</v>
      <v t="s">_Display</v>
      <v t="s">Name</v>
      <v t="s">_Format</v>
      <v t="s">Country/region</v>
      <v t="s">Latitude</v>
      <v t="s">Longitude</v>
      <v t="s">_Flags</v>
      <v t="s">VDPID/VSID</v>
      <v t="s">UniqueName</v>
      <v t="s">_DisplayString</v>
      <v t="s">LearnMoreOnLink</v>
      <v t="s">Description</v>
    </a>
    <a count="23">
      <v t="s">%EntityServiceId</v>
      <v t="s">%IsRefreshable</v>
      <v t="s">%EntityCulture</v>
      <v t="s">%EntityId</v>
      <v t="s">_Icon</v>
      <v t="s">_Provider</v>
      <v t="s">_Attribution</v>
      <v t="s">_Display</v>
      <v t="s">Name</v>
      <v t="s">_Format</v>
      <v t="s">Admin Division 1 (State/province/other)</v>
      <v t="s">Country/region</v>
      <v t="s">Leader(s)</v>
      <v t="s">_SubLabel</v>
      <v t="s">Population</v>
      <v t="s">Area</v>
      <v t="s">Latitude</v>
      <v t="s">Longitude</v>
      <v t="s">_Flags</v>
      <v t="s">VDPID/VSID</v>
      <v t="s">UniqueName</v>
      <v t="s">_DisplayString</v>
      <v t="s">Description</v>
    </a>
    <a count="21">
      <v t="s">%EntityServiceId</v>
      <v t="s">%IsRefreshable</v>
      <v t="s">%EntityCulture</v>
      <v t="s">%EntityId</v>
      <v t="s">_Icon</v>
      <v t="s">_Provider</v>
      <v t="s">_Attribution</v>
      <v t="s">_Display</v>
      <v t="s">Name</v>
      <v t="s">_Format</v>
      <v t="s">Admin Division 1 (State/province/other)</v>
      <v t="s">Country/region</v>
      <v t="s">Latitude</v>
      <v t="s">Longitude</v>
      <v t="s">_Flags</v>
      <v t="s">VDPID/VSID</v>
      <v t="s">UniqueName</v>
      <v t="s">_DisplayString</v>
      <v t="s">LearnMoreOnLink</v>
      <v t="s">Image</v>
      <v t="s">Description</v>
    </a>
    <a count="21">
      <v t="s">%EntityServiceId</v>
      <v t="s">%IsRefreshable</v>
      <v t="s">%EntityCulture</v>
      <v t="s">%EntityId</v>
      <v t="s">_Icon</v>
      <v t="s">_Provider</v>
      <v t="s">_Attribution</v>
      <v t="s">_Display</v>
      <v t="s">Name</v>
      <v t="s">_Format</v>
      <v t="s">Country/region</v>
      <v t="s">_SubLabel</v>
      <v t="s">Population</v>
      <v t="s">Latitude</v>
      <v t="s">Longitude</v>
      <v t="s">_Flags</v>
      <v t="s">VDPID/VSID</v>
      <v t="s">UniqueName</v>
      <v t="s">_DisplayString</v>
      <v t="s">LearnMoreOnLink</v>
      <v t="s">Description</v>
    </a>
    <a count="22">
      <v t="s">%EntityServiceId</v>
      <v t="s">%IsRefreshable</v>
      <v t="s">%EntityCulture</v>
      <v t="s">%EntityId</v>
      <v t="s">_Icon</v>
      <v t="s">_Provider</v>
      <v t="s">_Attribution</v>
      <v t="s">_Display</v>
      <v t="s">Name</v>
      <v t="s">_Format</v>
      <v t="s">Admin Division 2 (County/district/other)</v>
      <v t="s">Admin Division 1 (State/province/other)</v>
      <v t="s">Country/region</v>
      <v t="s">Latitude</v>
      <v t="s">Longitude</v>
      <v t="s">Time zone(s)</v>
      <v t="s">_Flags</v>
      <v t="s">VDPID/VSID</v>
      <v t="s">UniqueName</v>
      <v t="s">_DisplayString</v>
      <v t="s">LearnMoreOnLink</v>
      <v t="s">Description</v>
    </a>
    <a count="24">
      <v t="s">%EntityServiceId</v>
      <v t="s">%IsRefreshable</v>
      <v t="s">%EntityCulture</v>
      <v t="s">%EntityId</v>
      <v t="s">_Icon</v>
      <v t="s">_Provider</v>
      <v t="s">_Attribution</v>
      <v t="s">_Display</v>
      <v t="s">Name</v>
      <v t="s">_Format</v>
      <v t="s">Leader(s)</v>
      <v t="s">Country/region</v>
      <v t="s">_SubLabel</v>
      <v t="s">Population</v>
      <v t="s">Area</v>
      <v t="s">Abbreviation</v>
      <v t="s">Time zone(s)</v>
      <v t="s">_Flags</v>
      <v t="s">VDPID/VSID</v>
      <v t="s">UniqueName</v>
      <v t="s">_DisplayString</v>
      <v t="s">LearnMoreOnLink</v>
      <v t="s">Image</v>
      <v t="s">Description</v>
    </a>
    <a count="25">
      <v t="s">%EntityServiceId</v>
      <v t="s">%IsRefreshable</v>
      <v t="s">%EntityCulture</v>
      <v t="s">%EntityId</v>
      <v t="s">_Icon</v>
      <v t="s">_Provider</v>
      <v t="s">_Attribution</v>
      <v t="s">_Display</v>
      <v t="s">Name</v>
      <v t="s">_Format</v>
      <v t="s">Admin Division 1 (State/province/other)</v>
      <v t="s">Country/region</v>
      <v t="s">Leader(s)</v>
      <v t="s">_SubLabel</v>
      <v t="s">Population</v>
      <v t="s">Area</v>
      <v t="s">Latitude</v>
      <v t="s">Longitude</v>
      <v t="s">Time zone(s)</v>
      <v t="s">_Flags</v>
      <v t="s">VDPID/VSID</v>
      <v t="s">UniqueName</v>
      <v t="s">_DisplayString</v>
      <v t="s">LearnMoreOnLink</v>
      <v t="s">Description</v>
    </a>
    <a count="27">
      <v t="s">%EntityServiceId</v>
      <v t="s">%IsRefreshable</v>
      <v t="s">%EntityCulture</v>
      <v t="s">%EntityId</v>
      <v t="s">_Icon</v>
      <v t="s">_Provider</v>
      <v t="s">_Attribution</v>
      <v t="s">_Display</v>
      <v t="s">Name</v>
      <v t="s">_Format</v>
      <v t="s">Admin Division 2 (County/district/other)</v>
      <v t="s">Admin Division 1 (State/province/other)</v>
      <v t="s">Country/region</v>
      <v t="s">Leader(s)</v>
      <v t="s">_SubLabel</v>
      <v t="s">Population</v>
      <v t="s">Area</v>
      <v t="s">Latitude</v>
      <v t="s">Longitude</v>
      <v t="s">Time zone(s)</v>
      <v t="s">_Flags</v>
      <v t="s">VDPID/VSID</v>
      <v t="s">UniqueName</v>
      <v t="s">_DisplayString</v>
      <v t="s">LearnMoreOnLink</v>
      <v t="s">Image</v>
      <v t="s">Description</v>
    </a>
    <a count="50">
      <v t="s">%EntityServiceId</v>
      <v t="s">%IsRefreshable</v>
      <v t="s">%EntityCulture</v>
      <v t="s">%EntityId</v>
      <v t="s">_Icon</v>
      <v t="s">_Provider</v>
      <v t="s">_Attribution</v>
      <v t="s">_Display</v>
      <v t="s">Name</v>
      <v t="s">_Format</v>
      <v t="s">Capital/Major City</v>
      <v t="s">Leader(s)</v>
      <v t="s">Country/region</v>
      <v t="s">_SubLabel</v>
      <v t="s">Population</v>
      <v t="s">Area</v>
      <v t="s">Abbreviation</v>
      <v t="s">Largest city</v>
      <v t="s">Official language</v>
      <v t="s">Population change (%)</v>
      <v t="s">Households</v>
      <v t="s">Housing units</v>
      <v t="s">Persons per household</v>
      <v t="s">Median household income</v>
      <v t="s">Median value, owner-occupied housing units</v>
      <v t="s">Median gross rent</v>
      <v t="s">Building permits</v>
      <v t="s">Population: Under age 5 (%)</v>
      <v t="s">Population: Under age 18 (%)</v>
      <v t="s">Population: Age 65+ (%)</v>
      <v t="s">Population: Persons with a disability (%)</v>
      <v t="s">Population: Bachelor's degree or higher (%)</v>
      <v t="s">Population: High school graduate or higher (%)</v>
      <v t="s">Population: In civilian labor force (%)</v>
      <v t="s">Population: Foreign born persons (%)</v>
      <v t="s">Population: American Indian and Alaskan Native (%)</v>
      <v t="s">Population: Asian (%)</v>
      <v t="s">Population: Black or African American (%)</v>
      <v t="s">Population: Hispanic or Latino (%)</v>
      <v t="s">Population: Native Hawaiian and Other Pacific Islander (%)</v>
      <v t="s">Population: White (%)</v>
      <v t="s">Population: Two or more races (%)</v>
      <v t="s">Time zone(s)</v>
      <v t="s">_Flags</v>
      <v t="s">VDPID/VSID</v>
      <v t="s">UniqueName</v>
      <v t="s">_DisplayString</v>
      <v t="s">LearnMoreOnLink</v>
      <v t="s">Image</v>
      <v t="s">Description</v>
    </a>
    <a count="25">
      <v t="s">%EntityServiceId</v>
      <v t="s">%IsRefreshable</v>
      <v t="s">%EntityCulture</v>
      <v t="s">%EntityId</v>
      <v t="s">_Icon</v>
      <v t="s">_Provider</v>
      <v t="s">_Attribution</v>
      <v t="s">_Display</v>
      <v t="s">Name</v>
      <v t="s">_Format</v>
      <v t="s">Country/region</v>
      <v t="s">Leader(s)</v>
      <v t="s">_SubLabel</v>
      <v t="s">Population</v>
      <v t="s">Area</v>
      <v t="s">Latitude</v>
      <v t="s">Longitude</v>
      <v t="s">Time zone(s)</v>
      <v t="s">_Flags</v>
      <v t="s">VDPID/VSID</v>
      <v t="s">UniqueName</v>
      <v t="s">_DisplayString</v>
      <v t="s">LearnMoreOnLink</v>
      <v t="s">Image</v>
      <v t="s">Description</v>
    </a>
    <a count="19">
      <v t="s">%EntityServiceId</v>
      <v t="s">%IsRefreshable</v>
      <v t="s">%EntityCulture</v>
      <v t="s">%EntityId</v>
      <v t="s">_Icon</v>
      <v t="s">_Provider</v>
      <v t="s">_Attribution</v>
      <v t="s">_Display</v>
      <v t="s">Name</v>
      <v t="s">_Format</v>
      <v t="s">Country/region</v>
      <v t="s">Latitude</v>
      <v t="s">Longitude</v>
      <v t="s">_Flags</v>
      <v t="s">UniqueName</v>
      <v t="s">_DisplayString</v>
      <v t="s">LearnMoreOnLink</v>
      <v t="s">Image</v>
      <v t="s">Description</v>
    </a>
    <a count="60">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Gross primary education enrollment (%)</v>
      <v t="s">Gross tertiary education enrollment (%)</v>
      <v t="s">Out of pocket health expenditure (%)</v>
      <v t="s">Physicians per thousand</v>
      <v t="s">Time zone(s)</v>
      <v t="s">Calling code</v>
      <v t="s">_Flags</v>
      <v t="s">VDPID/VSID</v>
      <v t="s">UniqueName</v>
      <v t="s">_DisplayString</v>
      <v t="s">LearnMoreOnLink</v>
      <v t="s">Image</v>
      <v t="s">Description</v>
    </a>
    <a count="23">
      <v t="s">%EntityServiceId</v>
      <v t="s">%IsRefreshable</v>
      <v t="s">%EntityCulture</v>
      <v t="s">%EntityId</v>
      <v t="s">_Icon</v>
      <v t="s">_Provider</v>
      <v t="s">_Attribution</v>
      <v t="s">_Display</v>
      <v t="s">Name</v>
      <v t="s">_Format</v>
      <v t="s">Admin Division 1 (State/province/other)</v>
      <v t="s">Country/region</v>
      <v t="s">_SubLabel</v>
      <v t="s">Population</v>
      <v t="s">Latitude</v>
      <v t="s">Longitude</v>
      <v t="s">Time zone(s)</v>
      <v t="s">_Flags</v>
      <v t="s">VDPID/VSID</v>
      <v t="s">UniqueName</v>
      <v t="s">_DisplayString</v>
      <v t="s">Image</v>
      <v t="s">Description</v>
    </a>
    <a count="24">
      <v t="s">%EntityServiceId</v>
      <v t="s">%IsRefreshable</v>
      <v t="s">%EntityCulture</v>
      <v t="s">%EntityId</v>
      <v t="s">_Icon</v>
      <v t="s">_Provider</v>
      <v t="s">_Attribution</v>
      <v t="s">_Display</v>
      <v t="s">Name</v>
      <v t="s">_Format</v>
      <v t="s">Admin Division 2 (County/district/other)</v>
      <v t="s">Admin Division 1 (State/province/other)</v>
      <v t="s">Country/region</v>
      <v t="s">_SubLabel</v>
      <v t="s">Population</v>
      <v t="s">Area</v>
      <v t="s">Latitude</v>
      <v t="s">Longitude</v>
      <v t="s">_Flags</v>
      <v t="s">UniqueName</v>
      <v t="s">_DisplayString</v>
      <v t="s">LearnMoreOnLink</v>
      <v t="s">Image</v>
      <v t="s">Description</v>
    </a>
    <a count="26">
      <v t="s">%EntityServiceId</v>
      <v t="s">%IsRefreshable</v>
      <v t="s">%EntityCulture</v>
      <v t="s">%EntityId</v>
      <v t="s">_Icon</v>
      <v t="s">_Provider</v>
      <v t="s">_Attribution</v>
      <v t="s">_Display</v>
      <v t="s">Name</v>
      <v t="s">_Format</v>
      <v t="s">Admin Division 2 (County/district/other)</v>
      <v t="s">Admin Division 1 (State/province/other)</v>
      <v t="s">Country/region</v>
      <v t="s">_SubLabel</v>
      <v t="s">Population</v>
      <v t="s">Area</v>
      <v t="s">Latitude</v>
      <v t="s">Longitude</v>
      <v t="s">Time zone(s)</v>
      <v t="s">_Flags</v>
      <v t="s">VDPID/VSID</v>
      <v t="s">UniqueName</v>
      <v t="s">_DisplayString</v>
      <v t="s">LearnMoreOnLink</v>
      <v t="s">Image</v>
      <v t="s">Description</v>
    </a>
    <a count="26">
      <v t="s">%EntityServiceId</v>
      <v t="s">%IsRefreshable</v>
      <v t="s">%EntityCulture</v>
      <v t="s">%EntityId</v>
      <v t="s">_Icon</v>
      <v t="s">_Provider</v>
      <v t="s">_Attribution</v>
      <v t="s">_Display</v>
      <v t="s">Name</v>
      <v t="s">_Format</v>
      <v t="s">Admin Division 2 (County/district/other)</v>
      <v t="s">Admin Division 1 (State/province/other)</v>
      <v t="s">Country/region</v>
      <v t="s">Leader(s)</v>
      <v t="s">_SubLabel</v>
      <v t="s">Population</v>
      <v t="s">Area</v>
      <v t="s">Latitude</v>
      <v t="s">Longitude</v>
      <v t="s">_Flags</v>
      <v t="s">VDPID/VSID</v>
      <v t="s">UniqueName</v>
      <v t="s">_DisplayString</v>
      <v t="s">LearnMoreOnLink</v>
      <v t="s">Image</v>
      <v t="s">Description</v>
    </a>
    <a count="20">
      <v t="s">%EntityServiceId</v>
      <v t="s">%IsRefreshable</v>
      <v t="s">%EntityCulture</v>
      <v t="s">%EntityId</v>
      <v t="s">_Icon</v>
      <v t="s">_Provider</v>
      <v t="s">_Attribution</v>
      <v t="s">_Display</v>
      <v t="s">Name</v>
      <v t="s">_Format</v>
      <v t="s">Country/region</v>
      <v t="s">Latitude</v>
      <v t="s">Longitude</v>
      <v t="s">_Flags</v>
      <v t="s">VDPID/VSID</v>
      <v t="s">UniqueName</v>
      <v t="s">_DisplayString</v>
      <v t="s">LearnMoreOnLink</v>
      <v t="s">Image</v>
      <v t="s">Description</v>
    </a>
    <a count="22">
      <v t="s">%EntityServiceId</v>
      <v t="s">%IsRefreshable</v>
      <v t="s">%EntityCulture</v>
      <v t="s">%EntityId</v>
      <v t="s">_Icon</v>
      <v t="s">_Provider</v>
      <v t="s">_Attribution</v>
      <v t="s">_Display</v>
      <v t="s">Name</v>
      <v t="s">_Format</v>
      <v t="s">Admin Division 2 (County/district/other)</v>
      <v t="s">Admin Division 1 (State/province/other)</v>
      <v t="s">Country/region</v>
      <v t="s">Latitude</v>
      <v t="s">Longitude</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Admin Division 2 (County/district/other)</v>
      <v t="s">Admin Division 1 (State/province/other)</v>
      <v t="s">Country/region</v>
      <v t="s">_SubLabel</v>
      <v t="s">Population</v>
      <v t="s">Area</v>
      <v t="s">Latitude</v>
      <v t="s">Longitude</v>
      <v t="s">_Flags</v>
      <v t="s">VDPID/VSID</v>
      <v t="s">UniqueName</v>
      <v t="s">_DisplayString</v>
      <v t="s">Image</v>
      <v t="s">Description</v>
    </a>
    <a count="25">
      <v t="s">%EntityServiceId</v>
      <v t="s">%IsRefreshable</v>
      <v t="s">%EntityCulture</v>
      <v t="s">%EntityId</v>
      <v t="s">_Icon</v>
      <v t="s">_Provider</v>
      <v t="s">_Attribution</v>
      <v t="s">_Display</v>
      <v t="s">Name</v>
      <v t="s">_Format</v>
      <v t="s">Admin Division 2 (County/district/other)</v>
      <v t="s">Admin Division 1 (State/province/other)</v>
      <v t="s">Country/region</v>
      <v t="s">_SubLabel</v>
      <v t="s">Population</v>
      <v t="s">Area</v>
      <v t="s">Latitude</v>
      <v t="s">Longitude</v>
      <v t="s">Time zone(s)</v>
      <v t="s">_Flags</v>
      <v t="s">VDPID/VSID</v>
      <v t="s">UniqueName</v>
      <v t="s">_DisplayString</v>
      <v t="s">LearnMoreOnLink</v>
      <v t="s">Description</v>
    </a>
  </spbArrays>
  <spbData count="11180">
    <spb s="0">
      <v xml:space="preserve">Wikipedia	</v>
      <v xml:space="preserve">CC BY-SA 3.0	</v>
      <v xml:space="preserve">https://en.wikipedia.org/wiki/Acrel%C3%A2ndia	</v>
      <v xml:space="preserve">https://creativecommons.org/licenses/by-sa/3.0	</v>
    </spb>
    <spb s="1">
      <v>0</v>
      <v>0</v>
      <v>0</v>
      <v>0</v>
      <v>0</v>
      <v>0</v>
      <v>0</v>
      <v>0</v>
      <v>0</v>
    </spb>
    <spb s="2">
      <v>0</v>
      <v>Name</v>
      <v>LearnMoreOnLink</v>
    </spb>
    <spb s="3">
      <v>0</v>
      <v>0</v>
      <v>0</v>
    </spb>
    <spb s="4">
      <v>3</v>
      <v>3</v>
      <v>3</v>
    </spb>
    <spb s="5">
      <v>1</v>
      <v>2</v>
    </spb>
    <spb s="6">
      <v>https://www.bing.com</v>
      <v>https://www.bing.com/th?id=Ga%5Cbing_yt.png&amp;w=100&amp;h=40&amp;c=0&amp;pid=0.1</v>
      <v>Powered by Bing</v>
    </spb>
    <spb s="7">
      <v>square km</v>
      <v>2022</v>
    </spb>
    <spb s="8">
      <v>3</v>
    </spb>
    <spb s="8">
      <v>4</v>
    </spb>
    <spb s="0">
      <v xml:space="preserve">data.worldbank.org	</v>
      <v xml:space="preserve">	</v>
      <v xml:space="preserve">http://data.worldbank.org/indicator/FP.CPI.TOTL	</v>
      <v xml:space="preserve">	</v>
    </spb>
    <spb s="0">
      <v xml:space="preserve">Wikipedia	Cia	travel.state.gov	</v>
      <v xml:space="preserve">CC-BY-SA			</v>
      <v xml:space="preserve">http://en.wikipedia.org/wiki/Brazil	https://www.cia.gov/library/publications/the-world-factbook/geos/br.html?Transportation	https://travel.state.gov/content/travel/en/international-travel/International-Travel-Country-Information-Pages/Brazil.html	</v>
      <v xml:space="preserve">http://creativecommons.org/licenses/by-sa/3.0/			</v>
    </spb>
    <spb s="0">
      <v xml:space="preserve">Wikipedia	</v>
      <v xml:space="preserve">CC BY-SA 3.0	</v>
      <v xml:space="preserve">https://en.wikipedia.org/wiki/Brazil	</v>
      <v xml:space="preserve">https://creativecommons.org/licenses/by-sa/3.0	</v>
    </spb>
    <spb s="0">
      <v xml:space="preserve">data.worldbank.org	</v>
      <v xml:space="preserve">	</v>
      <v xml:space="preserve">http://data.worldbank.org/indicator/SP.DYN.CBRT.IN	</v>
      <v xml:space="preserve">	</v>
    </spb>
    <spb s="0">
      <v xml:space="preserve">Wikipedia	</v>
      <v xml:space="preserve">CC-BY-SA	</v>
      <v xml:space="preserve">http://en.wikipedia.org/wiki/Brazil	</v>
      <v xml:space="preserve">http://creativecommons.org/licenses/by-sa/3.0/	</v>
    </spb>
    <spb s="0">
      <v xml:space="preserve">Cia	</v>
      <v xml:space="preserve">	</v>
      <v xml:space="preserve">https://www.cia.gov/library/publications/the-world-factbook/geos/br.html?Transportation	</v>
      <v xml:space="preserve">	</v>
    </spb>
    <spb s="0">
      <v xml:space="preserve">data.worldbank.org	</v>
      <v xml:space="preserve">	</v>
      <v xml:space="preserve">http://data.worldbank.org/indicator/SP.DYN.TFRT.IN	</v>
      <v xml:space="preserve">	</v>
    </spb>
    <spb s="0">
      <v xml:space="preserve">data.worldbank.org	</v>
      <v xml:space="preserve">	</v>
      <v xml:space="preserve">http://data.worldbank.org/indicator/SP.DYN.LE00.IN	</v>
      <v xml:space="preserve">	</v>
    </spb>
    <spb s="0">
      <v xml:space="preserve">data.worldbank.org	</v>
      <v xml:space="preserve">	</v>
      <v xml:space="preserve">http://data.worldbank.org/indicator/SP.DYN.IMRT.IN	</v>
      <v xml:space="preserve">	</v>
    </spb>
    <spb s="0">
      <v xml:space="preserve">data.worldbank.org	</v>
      <v xml:space="preserve">	</v>
      <v xml:space="preserve">http://data.worldbank.org/indicator/SP.URB.TOTL	</v>
      <v xml:space="preserve">	</v>
    </spb>
    <spb s="0">
      <v xml:space="preserve">data.worldbank.org	</v>
      <v xml:space="preserve">	</v>
      <v xml:space="preserve">http://data.worldbank.org/indicator/MS.MIL.TOTL.P1	</v>
      <v xml:space="preserve">	</v>
    </spb>
    <spb s="0">
      <v xml:space="preserve">data.worldbank.org	</v>
      <v xml:space="preserve">	</v>
      <v xml:space="preserve">http://data.worldbank.org/indicator/SH.MED.PHYS.ZS	</v>
      <v xml:space="preserve">	</v>
    </spb>
    <spb s="0">
      <v xml:space="preserve">data.worldbank.org	</v>
      <v xml:space="preserve">	</v>
      <v xml:space="preserve">http://data.worldbank.org/indicator/EN.ATM.CO2E.KT	</v>
      <v xml:space="preserve">	</v>
    </spb>
    <spb s="0">
      <v xml:space="preserve">data.worldbank.org	</v>
      <v xml:space="preserve">	</v>
      <v xml:space="preserve">http://data.worldbank.org/indicator/SH.STA.MMRT	</v>
      <v xml:space="preserve">	</v>
    </spb>
    <spb s="0">
      <v xml:space="preserve">data.worldbank.org	</v>
      <v xml:space="preserve">	</v>
      <v xml:space="preserve">http://data.worldbank.org/indicator/EG.USE.ELEC.KH.PC	</v>
      <v xml:space="preserve">	</v>
    </spb>
    <spb s="0">
      <v xml:space="preserve">data.worldbank.org	</v>
      <v xml:space="preserve">	</v>
      <v xml:space="preserve">http://data.worldbank.org/indicator/SL.TLF.CACT.ZS	</v>
      <v xml:space="preserve">	</v>
    </spb>
    <spb s="9">
      <v>10</v>
      <v>11</v>
      <v>12</v>
      <v>12</v>
      <v>13</v>
      <v>12</v>
      <v>12</v>
      <v>12</v>
      <v>14</v>
      <v>12</v>
      <v>12</v>
      <v>14</v>
      <v>12</v>
      <v>12</v>
      <v>15</v>
      <v>16</v>
      <v>11</v>
      <v>15</v>
      <v>17</v>
      <v>12</v>
      <v>15</v>
      <v>18</v>
      <v>19</v>
      <v>20</v>
      <v>15</v>
      <v>15</v>
      <v>12</v>
      <v>15</v>
      <v>21</v>
      <v>22</v>
      <v>23</v>
      <v>24</v>
      <v>15</v>
      <v>11</v>
      <v>15</v>
      <v>15</v>
      <v>15</v>
      <v>15</v>
      <v>15</v>
      <v>15</v>
      <v>15</v>
      <v>15</v>
      <v>15</v>
      <v>15</v>
      <v>25</v>
    </spb>
    <spb s="2">
      <v>1</v>
      <v>Name</v>
      <v>LearnMoreOnLink</v>
    </spb>
    <spb s="10">
      <v>2019</v>
      <v>2019</v>
      <v>square km</v>
      <v>per thousand (2018)</v>
      <v>2022</v>
      <v>2019</v>
      <v>2018</v>
      <v>per liter (2016)</v>
      <v>2019</v>
      <v>years (2018)</v>
      <v>2018</v>
      <v>per thousand (2018)</v>
      <v>2019</v>
      <v>2017</v>
      <v>2016</v>
      <v>2019</v>
      <v>2016</v>
      <v>2018</v>
      <v>kilotons per year (2016)</v>
      <v>deaths per 100,000 (2017)</v>
      <v>kWh (2014)</v>
      <v>2014</v>
      <v>2019</v>
      <v>2018</v>
      <v>2018</v>
      <v>2018</v>
      <v>2018</v>
      <v>2018</v>
      <v>2015</v>
      <v>2018</v>
      <v>2018</v>
      <v>2017</v>
      <v>2017</v>
      <v>2019</v>
    </spb>
    <spb s="8">
      <v>5</v>
    </spb>
    <spb s="8">
      <v>6</v>
    </spb>
    <spb s="8">
      <v>7</v>
    </spb>
    <spb s="8">
      <v>8</v>
    </spb>
    <spb s="8">
      <v>9</v>
    </spb>
    <spb s="8">
      <v>10</v>
    </spb>
    <spb s="8">
      <v>11</v>
    </spb>
    <spb s="8">
      <v>12</v>
    </spb>
    <spb s="0">
      <v xml:space="preserve">Wikipedia	</v>
      <v xml:space="preserve">CC BY-SA 3.0	</v>
      <v xml:space="preserve">https://en.wikipedia.org/wiki/Bras%C3%ADlia	</v>
      <v xml:space="preserve">https://creativecommons.org/licenses/by-sa/3.0	</v>
    </spb>
    <spb s="1">
      <v>37</v>
      <v>37</v>
      <v>37</v>
      <v>37</v>
      <v>37</v>
      <v>37</v>
      <v>37</v>
      <v>37</v>
      <v>37</v>
    </spb>
    <spb s="0">
      <v xml:space="preserve">Wikipedia	</v>
      <v xml:space="preserve">CC BY-SA 3.0	</v>
      <v xml:space="preserve">https://en.wikipedia.org/wiki/S%C3%A3o_Paulo	</v>
      <v xml:space="preserve">https://creativecommons.org/licenses/by-sa/3.0	</v>
    </spb>
    <spb s="1">
      <v>39</v>
      <v>39</v>
      <v>39</v>
      <v>39</v>
      <v>39</v>
      <v>39</v>
      <v>39</v>
      <v>39</v>
      <v>39</v>
    </spb>
    <spb s="7">
      <v>square km</v>
      <v>2024</v>
    </spb>
    <spb s="0">
      <v xml:space="preserve">Wikipedia	</v>
      <v xml:space="preserve">CC BY-SA 3.0	</v>
      <v xml:space="preserve">https://en.wikipedia.org/wiki/Amap%C3%A1	</v>
      <v xml:space="preserve">https://creativecommons.org/licenses/by-sa/3.0	</v>
    </spb>
    <spb s="0">
      <v xml:space="preserve">Wikipedia	</v>
      <v xml:space="preserve">CC-BY-SA	</v>
      <v xml:space="preserve">http://en.wikipedia.org/wiki/Amapá	</v>
      <v xml:space="preserve">http://creativecommons.org/licenses/by-sa/3.0/	</v>
    </spb>
    <spb s="11">
      <v>42</v>
      <v>42</v>
      <v>42</v>
      <v>42</v>
      <v>42</v>
      <v>43</v>
      <v>42</v>
      <v>42</v>
      <v>42</v>
    </spb>
    <spb s="2">
      <v>2</v>
      <v>Name</v>
      <v>LearnMoreOnLink</v>
    </spb>
    <spb s="0">
      <v xml:space="preserve">Wikipedia	</v>
      <v xml:space="preserve">CC BY-SA 3.0	</v>
      <v xml:space="preserve">https://en.wikipedia.org/wiki/Par%C3%A1	</v>
      <v xml:space="preserve">https://creativecommons.org/licenses/by-sa/3.0	</v>
    </spb>
    <spb s="0">
      <v xml:space="preserve">Wikipedia	</v>
      <v xml:space="preserve">CC-BY-SA	</v>
      <v xml:space="preserve">http://en.wikipedia.org/wiki/Pará	</v>
      <v xml:space="preserve">http://creativecommons.org/licenses/by-sa/3.0/	</v>
    </spb>
    <spb s="11">
      <v>46</v>
      <v>46</v>
      <v>46</v>
      <v>46</v>
      <v>46</v>
      <v>47</v>
      <v>46</v>
      <v>46</v>
      <v>46</v>
    </spb>
    <spb s="0">
      <v xml:space="preserve">Wikipedia	</v>
      <v xml:space="preserve">CC BY-SA 3.0	</v>
      <v xml:space="preserve">https://en.wikipedia.org/wiki/Rio_de_Janeiro_(state)	</v>
      <v xml:space="preserve">https://creativecommons.org/licenses/by-sa/3.0	</v>
    </spb>
    <spb s="0">
      <v xml:space="preserve">Wikipedia	</v>
      <v xml:space="preserve">CC-BY-SA	</v>
      <v xml:space="preserve">http://en.wikipedia.org/wiki/Rio_de_Janeiro_(state)	</v>
      <v xml:space="preserve">http://creativecommons.org/licenses/by-sa/3.0/	</v>
    </spb>
    <spb s="11">
      <v>49</v>
      <v>49</v>
      <v>49</v>
      <v>49</v>
      <v>49</v>
      <v>50</v>
      <v>49</v>
      <v>49</v>
      <v>49</v>
    </spb>
    <spb s="0">
      <v xml:space="preserve">Wikipedia	</v>
      <v xml:space="preserve">CC BY-SA 3.0	</v>
      <v xml:space="preserve">https://en.wikipedia.org/wiki/Rio_Grande_do_Sul	</v>
      <v xml:space="preserve">https://creativecommons.org/licenses/by-sa/3.0	</v>
    </spb>
    <spb s="0">
      <v xml:space="preserve">Wikipedia	</v>
      <v xml:space="preserve">CC-BY-SA	</v>
      <v xml:space="preserve">http://en.wikipedia.org/wiki/Rio_Grande_do_Sul	</v>
      <v xml:space="preserve">http://creativecommons.org/licenses/by-sa/3.0/	</v>
    </spb>
    <spb s="11">
      <v>52</v>
      <v>52</v>
      <v>52</v>
      <v>52</v>
      <v>52</v>
      <v>53</v>
      <v>52</v>
      <v>52</v>
      <v>52</v>
    </spb>
    <spb s="0">
      <v xml:space="preserve">Wikipedia	</v>
      <v xml:space="preserve">CC BY-SA 3.0	</v>
      <v xml:space="preserve">https://en.wikipedia.org/wiki/Macap%C3%A1	</v>
      <v xml:space="preserve">https://creativecommons.org/licenses/by-sa/3.0	</v>
    </spb>
    <spb s="1">
      <v>55</v>
      <v>55</v>
      <v>55</v>
      <v>55</v>
      <v>55</v>
      <v>55</v>
      <v>55</v>
      <v>55</v>
      <v>55</v>
    </spb>
    <spb s="7">
      <v>square km</v>
      <v>2020</v>
    </spb>
    <spb s="0">
      <v xml:space="preserve">Wikipedia	</v>
      <v xml:space="preserve">CC BY-SA 3.0	</v>
      <v xml:space="preserve">https://en.wikipedia.org/wiki/Bel%C3%A9m	</v>
      <v xml:space="preserve">https://creativecommons.org/licenses/by-sa/3.0	</v>
    </spb>
    <spb s="1">
      <v>58</v>
      <v>58</v>
      <v>58</v>
      <v>58</v>
      <v>58</v>
      <v>58</v>
      <v>58</v>
      <v>58</v>
      <v>58</v>
    </spb>
    <spb s="0">
      <v xml:space="preserve">Wikipedia	</v>
      <v xml:space="preserve">CC BY-SA 3.0	</v>
      <v xml:space="preserve">https://en.wikipedia.org/wiki/Rio_de_Janeiro	</v>
      <v xml:space="preserve">https://creativecommons.org/licenses/by-sa/3.0	</v>
    </spb>
    <spb s="1">
      <v>60</v>
      <v>60</v>
      <v>60</v>
      <v>60</v>
      <v>60</v>
      <v>60</v>
      <v>60</v>
      <v>60</v>
      <v>60</v>
    </spb>
    <spb s="0">
      <v xml:space="preserve">Wikipedia	</v>
      <v xml:space="preserve">CC BY-SA 3.0	</v>
      <v xml:space="preserve">https://en.wikipedia.org/wiki/Porto_Alegre	</v>
      <v xml:space="preserve">https://creativecommons.org/licenses/by-sa/3.0	</v>
    </spb>
    <spb s="1">
      <v>62</v>
      <v>62</v>
      <v>62</v>
      <v>62</v>
      <v>62</v>
      <v>62</v>
      <v>62</v>
      <v>62</v>
      <v>62</v>
    </spb>
    <spb s="7">
      <v>square km</v>
      <v>2021</v>
    </spb>
    <spb s="0">
      <v xml:space="preserve">Wikipedia	</v>
      <v xml:space="preserve">CC BY-SA 3.0	</v>
      <v xml:space="preserve">https://en.wikipedia.org/wiki/Assis_Brasil	</v>
      <v xml:space="preserve">https://creativecommons.org/licenses/by-sa/3.0	</v>
    </spb>
    <spb s="1">
      <v>65</v>
      <v>65</v>
      <v>65</v>
      <v>65</v>
      <v>65</v>
      <v>65</v>
      <v>65</v>
      <v>65</v>
      <v>65</v>
    </spb>
    <spb s="2">
      <v>3</v>
      <v>Name</v>
      <v>LearnMoreOnLink</v>
    </spb>
    <spb s="0">
      <v xml:space="preserve">Wikipedia	</v>
      <v xml:space="preserve">CC BY-SA 3.0	</v>
      <v xml:space="preserve">https://en.wikipedia.org/wiki/Brasil%C3%A9ia	</v>
      <v xml:space="preserve">https://creativecommons.org/licenses/by-sa/3.0	</v>
    </spb>
    <spb s="1">
      <v>68</v>
      <v>68</v>
      <v>68</v>
      <v>68</v>
      <v>68</v>
      <v>68</v>
      <v>68</v>
      <v>68</v>
      <v>68</v>
    </spb>
    <spb s="0">
      <v xml:space="preserve">Wikipedia	</v>
      <v xml:space="preserve">CC BY-SA 3.0	</v>
      <v xml:space="preserve">https://en.wikipedia.org/wiki/Bujari	</v>
      <v xml:space="preserve">https://creativecommons.org/licenses/by-sa/3.0	</v>
    </spb>
    <spb s="1">
      <v>70</v>
      <v>70</v>
      <v>70</v>
      <v>70</v>
      <v>70</v>
      <v>70</v>
      <v>70</v>
      <v>70</v>
      <v>70</v>
    </spb>
    <spb s="2">
      <v>4</v>
      <v>Name</v>
      <v>LearnMoreOnLink</v>
    </spb>
    <spb s="0">
      <v xml:space="preserve">Wikipedia	</v>
      <v xml:space="preserve">CC BY-SA 3.0	</v>
      <v xml:space="preserve">https://en.wikipedia.org/wiki/Capixaba,_Acre	</v>
      <v xml:space="preserve">https://creativecommons.org/licenses/by-sa/3.0	</v>
    </spb>
    <spb s="1">
      <v>73</v>
      <v>73</v>
      <v>73</v>
      <v>73</v>
      <v>73</v>
      <v>73</v>
      <v>73</v>
      <v>73</v>
      <v>73</v>
    </spb>
    <spb s="0">
      <v xml:space="preserve">Wikipedia	</v>
      <v xml:space="preserve">CC BY-SA 3.0	</v>
      <v xml:space="preserve">https://en.wikipedia.org/wiki/Cruzeiro_do_Sul,_Acre	</v>
      <v xml:space="preserve">https://creativecommons.org/licenses/by-sa/3.0	</v>
    </spb>
    <spb s="1">
      <v>75</v>
      <v>75</v>
      <v>75</v>
      <v>75</v>
      <v>75</v>
      <v>75</v>
      <v>75</v>
      <v>75</v>
      <v>75</v>
    </spb>
    <spb s="0">
      <v xml:space="preserve">Wikipedia	</v>
      <v xml:space="preserve">CC BY-SA 3.0	</v>
      <v xml:space="preserve">https://en.wikipedia.org/wiki/Epitaciol%C3%A2ndia	</v>
      <v xml:space="preserve">https://creativecommons.org/licenses/by-sa/3.0	</v>
    </spb>
    <spb s="1">
      <v>77</v>
      <v>77</v>
      <v>77</v>
      <v>77</v>
      <v>77</v>
      <v>77</v>
      <v>77</v>
      <v>77</v>
      <v>77</v>
    </spb>
    <spb s="0">
      <v xml:space="preserve">Wikipedia	</v>
      <v xml:space="preserve">CC BY-SA 3.0	</v>
      <v xml:space="preserve">https://en.wikipedia.org/wiki/Feij%C3%B3,_Acre	</v>
      <v xml:space="preserve">https://creativecommons.org/licenses/by-sa/3.0	</v>
    </spb>
    <spb s="1">
      <v>79</v>
      <v>79</v>
      <v>79</v>
      <v>79</v>
      <v>79</v>
      <v>79</v>
      <v>79</v>
      <v>79</v>
      <v>79</v>
    </spb>
    <spb s="0">
      <v xml:space="preserve">Wikipedia	</v>
      <v xml:space="preserve">CC BY-SA 3.0	</v>
      <v xml:space="preserve">https://en.wikipedia.org/wiki/Jord%C3%A3o,_Acre	</v>
      <v xml:space="preserve">https://creativecommons.org/licenses/by-sa/3.0	</v>
    </spb>
    <spb s="1">
      <v>81</v>
      <v>81</v>
      <v>81</v>
      <v>81</v>
      <v>81</v>
      <v>81</v>
      <v>81</v>
      <v>81</v>
      <v>81</v>
    </spb>
    <spb s="0">
      <v xml:space="preserve">Wikipedia	</v>
      <v xml:space="preserve">CC BY-SA 3.0	</v>
      <v xml:space="preserve">https://en.wikipedia.org/wiki/M%C3%A2ncio_Lima	</v>
      <v xml:space="preserve">https://creativecommons.org/licenses/by-sa/3.0	</v>
    </spb>
    <spb s="1">
      <v>83</v>
      <v>83</v>
      <v>83</v>
      <v>83</v>
      <v>83</v>
      <v>83</v>
      <v>83</v>
      <v>83</v>
      <v>83</v>
    </spb>
    <spb s="0">
      <v xml:space="preserve">Wikipedia	</v>
      <v xml:space="preserve">CC BY-SA 3.0	</v>
      <v xml:space="preserve">https://en.wikipedia.org/wiki/Manoel_Urbano	</v>
      <v xml:space="preserve">https://creativecommons.org/licenses/by-sa/3.0	</v>
    </spb>
    <spb s="1">
      <v>85</v>
      <v>85</v>
      <v>85</v>
      <v>85</v>
      <v>85</v>
      <v>85</v>
      <v>85</v>
      <v>85</v>
      <v>85</v>
    </spb>
    <spb s="0">
      <v xml:space="preserve">Wikipedia	</v>
      <v xml:space="preserve">CC BY-SA 3.0	</v>
      <v xml:space="preserve">https://en.wikipedia.org/wiki/Marechal_Thaumaturgo	</v>
      <v xml:space="preserve">https://creativecommons.org/licenses/by-sa/3.0	</v>
    </spb>
    <spb s="1">
      <v>87</v>
      <v>87</v>
      <v>87</v>
      <v>87</v>
      <v>87</v>
      <v>87</v>
      <v>87</v>
      <v>87</v>
      <v>87</v>
    </spb>
    <spb s="0">
      <v xml:space="preserve">Wikipedia	</v>
      <v xml:space="preserve">CC BY-SA 3.0	</v>
      <v xml:space="preserve">https://en.wikipedia.org/wiki/Pl%C3%A1cido_de_Castro,_Acre	</v>
      <v xml:space="preserve">https://creativecommons.org/licenses/by-sa/3.0	</v>
    </spb>
    <spb s="1">
      <v>89</v>
      <v>89</v>
      <v>89</v>
      <v>89</v>
      <v>89</v>
      <v>89</v>
      <v>89</v>
      <v>89</v>
      <v>89</v>
    </spb>
    <spb s="12">
      <v>5</v>
      <v>Name</v>
    </spb>
    <spb s="13">
      <v>3</v>
      <v>3</v>
    </spb>
    <spb s="0">
      <v xml:space="preserve">Wikipedia	</v>
      <v xml:space="preserve">CC BY-SA 3.0	</v>
      <v xml:space="preserve">https://en.wikipedia.org/wiki/Porto_Acre	</v>
      <v xml:space="preserve">https://creativecommons.org/licenses/by-sa/3.0	</v>
    </spb>
    <spb s="1">
      <v>93</v>
      <v>93</v>
      <v>93</v>
      <v>93</v>
      <v>93</v>
      <v>93</v>
      <v>93</v>
      <v>93</v>
      <v>93</v>
    </spb>
    <spb s="0">
      <v xml:space="preserve">Wikipedia	</v>
      <v xml:space="preserve">CC BY-SA 3.0	</v>
      <v xml:space="preserve">https://en.wikipedia.org/wiki/Porto_Walter	</v>
      <v xml:space="preserve">https://creativecommons.org/licenses/by-sa/3.0	</v>
    </spb>
    <spb s="1">
      <v>95</v>
      <v>95</v>
      <v>95</v>
      <v>95</v>
      <v>95</v>
      <v>95</v>
      <v>95</v>
      <v>95</v>
      <v>95</v>
    </spb>
    <spb s="0">
      <v xml:space="preserve">Wikipedia	</v>
      <v xml:space="preserve">CC BY-SA 3.0	</v>
      <v xml:space="preserve">https://en.wikipedia.org/wiki/Rio_Branco,_Acre	</v>
      <v xml:space="preserve">https://creativecommons.org/licenses/by-sa/3.0	</v>
    </spb>
    <spb s="1">
      <v>97</v>
      <v>97</v>
      <v>97</v>
      <v>97</v>
      <v>97</v>
      <v>97</v>
      <v>97</v>
      <v>97</v>
      <v>97</v>
    </spb>
    <spb s="0">
      <v xml:space="preserve">Wikipedia	</v>
      <v xml:space="preserve">CC BY-SA 3.0	</v>
      <v xml:space="preserve">https://en.wikipedia.org/wiki/Rodrigues_Alves,_Acre	</v>
      <v xml:space="preserve">https://creativecommons.org/licenses/by-sa/3.0	</v>
    </spb>
    <spb s="1">
      <v>99</v>
      <v>99</v>
      <v>99</v>
      <v>99</v>
      <v>99</v>
      <v>99</v>
      <v>99</v>
      <v>99</v>
      <v>99</v>
    </spb>
    <spb s="0">
      <v xml:space="preserve">Wikipedia	</v>
      <v xml:space="preserve">CC BY-SA 3.0	</v>
      <v xml:space="preserve">https://en.wikipedia.org/wiki/Santa_Rosa_do_Purus	</v>
      <v xml:space="preserve">https://creativecommons.org/licenses/by-sa/3.0	</v>
    </spb>
    <spb s="1">
      <v>101</v>
      <v>101</v>
      <v>101</v>
      <v>101</v>
      <v>101</v>
      <v>101</v>
      <v>101</v>
      <v>101</v>
      <v>101</v>
    </spb>
    <spb s="0">
      <v xml:space="preserve">Wikipedia	</v>
      <v xml:space="preserve">CC BY-SA 3.0	</v>
      <v xml:space="preserve">https://en.wikipedia.org/wiki/Sena_Madureira	</v>
      <v xml:space="preserve">https://creativecommons.org/licenses/by-sa/3.0	</v>
    </spb>
    <spb s="1">
      <v>103</v>
      <v>103</v>
      <v>103</v>
      <v>103</v>
      <v>103</v>
      <v>103</v>
      <v>103</v>
      <v>103</v>
      <v>103</v>
    </spb>
    <spb s="0">
      <v xml:space="preserve">Wikipedia	</v>
      <v xml:space="preserve">CC BY-SA 3.0	</v>
      <v xml:space="preserve">https://en.wikipedia.org/wiki/Senador_Guiomard	</v>
      <v xml:space="preserve">https://creativecommons.org/licenses/by-sa/3.0	</v>
    </spb>
    <spb s="1">
      <v>105</v>
      <v>105</v>
      <v>105</v>
      <v>105</v>
      <v>105</v>
      <v>105</v>
      <v>105</v>
      <v>105</v>
      <v>105</v>
    </spb>
    <spb s="0">
      <v xml:space="preserve">Wikipedia	</v>
      <v xml:space="preserve">CC BY-SA 3.0	</v>
      <v xml:space="preserve">https://en.wikipedia.org/wiki/Tarauac%C3%A1	</v>
      <v xml:space="preserve">https://creativecommons.org/licenses/by-sa/3.0	</v>
    </spb>
    <spb s="1">
      <v>107</v>
      <v>107</v>
      <v>107</v>
      <v>107</v>
      <v>107</v>
      <v>107</v>
      <v>107</v>
      <v>107</v>
      <v>107</v>
    </spb>
    <spb s="0">
      <v xml:space="preserve">Wikipedia	</v>
      <v xml:space="preserve">CC BY-SA 3.0	</v>
      <v xml:space="preserve">https://en.wikipedia.org/wiki/Xapuri	</v>
      <v xml:space="preserve">https://creativecommons.org/licenses/by-sa/3.0	</v>
    </spb>
    <spb s="1">
      <v>109</v>
      <v>109</v>
      <v>109</v>
      <v>109</v>
      <v>109</v>
      <v>109</v>
      <v>109</v>
      <v>109</v>
      <v>109</v>
    </spb>
    <spb s="0">
      <v xml:space="preserve">Wikipedia	</v>
      <v xml:space="preserve">CC BY-SA 3.0	</v>
      <v xml:space="preserve">https://en.wikipedia.org/wiki/%C3%81gua_Branca,_Alagoas	</v>
      <v xml:space="preserve">https://creativecommons.org/licenses/by-sa/3.0	</v>
    </spb>
    <spb s="1">
      <v>111</v>
      <v>111</v>
      <v>111</v>
      <v>111</v>
      <v>111</v>
      <v>111</v>
      <v>111</v>
      <v>111</v>
      <v>111</v>
    </spb>
    <spb s="12">
      <v>6</v>
      <v>Name</v>
    </spb>
    <spb s="0">
      <v xml:space="preserve">Wikipedia	</v>
      <v xml:space="preserve">CC BY-SA 3.0	</v>
      <v xml:space="preserve">https://en.wikipedia.org/wiki/Anadia,_Alagoas	</v>
      <v xml:space="preserve">https://creativecommons.org/licenses/by-sa/3.0	</v>
    </spb>
    <spb s="1">
      <v>114</v>
      <v>114</v>
      <v>114</v>
      <v>114</v>
      <v>114</v>
      <v>114</v>
      <v>114</v>
      <v>114</v>
      <v>114</v>
    </spb>
    <spb s="0">
      <v xml:space="preserve">Wikipedia	</v>
      <v xml:space="preserve">CC BY-SA 3.0	</v>
      <v xml:space="preserve">https://en.wikipedia.org/wiki/Arapiraca	</v>
      <v xml:space="preserve">https://creativecommons.org/licenses/by-sa/3.0	</v>
    </spb>
    <spb s="1">
      <v>116</v>
      <v>116</v>
      <v>116</v>
      <v>116</v>
      <v>116</v>
      <v>116</v>
      <v>116</v>
      <v>116</v>
      <v>116</v>
    </spb>
    <spb s="0">
      <v xml:space="preserve">Wikipedia	</v>
      <v xml:space="preserve">CC BY-SA 3.0	</v>
      <v xml:space="preserve">https://en.wikipedia.org/wiki/Atalaia,_Alagoas	</v>
      <v xml:space="preserve">https://creativecommons.org/licenses/by-sa/3.0	</v>
    </spb>
    <spb s="1">
      <v>118</v>
      <v>118</v>
      <v>118</v>
      <v>118</v>
      <v>118</v>
      <v>118</v>
      <v>118</v>
      <v>118</v>
      <v>118</v>
    </spb>
    <spb s="2">
      <v>7</v>
      <v>Name</v>
      <v>LearnMoreOnLink</v>
    </spb>
    <spb s="0">
      <v xml:space="preserve">Wikipedia	</v>
      <v xml:space="preserve">CC BY-SA 3.0	</v>
      <v xml:space="preserve">https://en.wikipedia.org/wiki/Barra_de_Santo_Ant%C3%B4nio	</v>
      <v xml:space="preserve">https://creativecommons.org/licenses/by-sa/3.0	</v>
    </spb>
    <spb s="1">
      <v>121</v>
      <v>121</v>
      <v>121</v>
      <v>121</v>
      <v>121</v>
      <v>121</v>
      <v>121</v>
      <v>121</v>
      <v>121</v>
    </spb>
    <spb s="0">
      <v xml:space="preserve">Wikipedia	</v>
      <v xml:space="preserve">CC BY-SA 3.0	</v>
      <v xml:space="preserve">https://en.wikipedia.org/wiki/Barra_de_S%C3%A3o_Miguel,_Alagoas	</v>
      <v xml:space="preserve">https://creativecommons.org/licenses/by-sa/3.0	</v>
    </spb>
    <spb s="1">
      <v>123</v>
      <v>123</v>
      <v>123</v>
      <v>123</v>
      <v>123</v>
      <v>123</v>
      <v>123</v>
      <v>123</v>
      <v>123</v>
    </spb>
    <spb s="12">
      <v>8</v>
      <v>Name</v>
    </spb>
    <spb s="0">
      <v xml:space="preserve">Wikipedia	</v>
      <v xml:space="preserve">CC BY-SA 3.0	</v>
      <v xml:space="preserve">https://en.wikipedia.org/wiki/Batalha,_Alagoas	</v>
      <v xml:space="preserve">https://creativecommons.org/licenses/by-sa/3.0	</v>
    </spb>
    <spb s="1">
      <v>126</v>
      <v>126</v>
      <v>126</v>
      <v>126</v>
      <v>126</v>
      <v>126</v>
      <v>126</v>
      <v>126</v>
      <v>126</v>
    </spb>
    <spb s="0">
      <v xml:space="preserve">Wikipedia	</v>
      <v xml:space="preserve">CC BY-SA 3.0	</v>
      <v xml:space="preserve">https://en.wikipedia.org/wiki/Bel%C3%A9m,_Alagoas	</v>
      <v xml:space="preserve">https://creativecommons.org/licenses/by-sa/3.0	</v>
    </spb>
    <spb s="1">
      <v>128</v>
      <v>128</v>
      <v>128</v>
      <v>128</v>
      <v>128</v>
      <v>128</v>
      <v>128</v>
      <v>128</v>
      <v>128</v>
    </spb>
    <spb s="0">
      <v xml:space="preserve">Wikipedia	</v>
      <v xml:space="preserve">CC BY-SA 3.0	</v>
      <v xml:space="preserve">https://en.wikipedia.org/wiki/Belo_Monte	</v>
      <v xml:space="preserve">https://creativecommons.org/licenses/by-sa/3.0	</v>
    </spb>
    <spb s="1">
      <v>130</v>
      <v>130</v>
      <v>130</v>
      <v>130</v>
      <v>130</v>
      <v>130</v>
      <v>130</v>
      <v>130</v>
      <v>130</v>
    </spb>
    <spb s="0">
      <v xml:space="preserve">Wikipedia	</v>
      <v xml:space="preserve">CC BY-SA 3.0	</v>
      <v xml:space="preserve">https://en.wikipedia.org/wiki/Boca_da_Mata	</v>
      <v xml:space="preserve">https://creativecommons.org/licenses/by-sa/3.0	</v>
    </spb>
    <spb s="1">
      <v>132</v>
      <v>132</v>
      <v>132</v>
      <v>132</v>
      <v>132</v>
      <v>132</v>
      <v>132</v>
      <v>132</v>
      <v>132</v>
    </spb>
    <spb s="0">
      <v xml:space="preserve">Wikipedia	</v>
      <v xml:space="preserve">CC BY-SA 3.0	</v>
      <v xml:space="preserve">https://en.wikipedia.org/wiki/Branquinha	</v>
      <v xml:space="preserve">https://creativecommons.org/licenses/by-sa/3.0	</v>
    </spb>
    <spb s="1">
      <v>134</v>
      <v>134</v>
      <v>134</v>
      <v>134</v>
      <v>134</v>
      <v>134</v>
      <v>134</v>
      <v>134</v>
      <v>134</v>
    </spb>
    <spb s="2">
      <v>9</v>
      <v>Name</v>
      <v>LearnMoreOnLink</v>
    </spb>
    <spb s="14">
      <v>1</v>
    </spb>
    <spb s="0">
      <v xml:space="preserve">Wikipedia	</v>
      <v xml:space="preserve">CC BY-SA 3.0	</v>
      <v xml:space="preserve">https://en.wikipedia.org/wiki/Cacimbinhas	</v>
      <v xml:space="preserve">https://creativecommons.org/licenses/by-sa/3.0	</v>
    </spb>
    <spb s="1">
      <v>138</v>
      <v>138</v>
      <v>138</v>
      <v>138</v>
      <v>138</v>
      <v>138</v>
      <v>138</v>
      <v>138</v>
      <v>138</v>
    </spb>
    <spb s="0">
      <v xml:space="preserve">Wikipedia	</v>
      <v xml:space="preserve">CC BY-SA 3.0	</v>
      <v xml:space="preserve">https://en.wikipedia.org/wiki/Cajueiro	</v>
      <v xml:space="preserve">https://creativecommons.org/licenses/by-sa/3.0	</v>
    </spb>
    <spb s="1">
      <v>140</v>
      <v>140</v>
      <v>140</v>
      <v>140</v>
      <v>140</v>
      <v>140</v>
      <v>140</v>
      <v>140</v>
      <v>140</v>
    </spb>
    <spb s="0">
      <v xml:space="preserve">Wikipedia	</v>
      <v xml:space="preserve">CC BY-SA 3.0	</v>
      <v xml:space="preserve">https://en.wikipedia.org/wiki/Campestre,_Alagoas	</v>
      <v xml:space="preserve">https://creativecommons.org/licenses/by-sa/3.0	</v>
    </spb>
    <spb s="1">
      <v>142</v>
      <v>142</v>
      <v>142</v>
      <v>142</v>
      <v>142</v>
      <v>142</v>
      <v>142</v>
      <v>142</v>
      <v>142</v>
    </spb>
    <spb s="0">
      <v xml:space="preserve">Wikipedia	</v>
      <v xml:space="preserve">CC BY-SA 3.0	</v>
      <v xml:space="preserve">https://en.wikipedia.org/wiki/Campo_Alegre,_Alagoas	</v>
      <v xml:space="preserve">https://creativecommons.org/licenses/by-sa/3.0	</v>
    </spb>
    <spb s="1">
      <v>144</v>
      <v>144</v>
      <v>144</v>
      <v>144</v>
      <v>144</v>
      <v>144</v>
      <v>144</v>
      <v>144</v>
      <v>144</v>
    </spb>
    <spb s="0">
      <v xml:space="preserve">Wikipedia	</v>
      <v xml:space="preserve">CC BY-SA 3.0	</v>
      <v xml:space="preserve">https://en.wikipedia.org/wiki/Campo_Grande,_Alagoas	</v>
      <v xml:space="preserve">https://creativecommons.org/licenses/by-sa/3.0	</v>
    </spb>
    <spb s="1">
      <v>146</v>
      <v>146</v>
      <v>146</v>
      <v>146</v>
      <v>146</v>
      <v>146</v>
      <v>146</v>
      <v>146</v>
      <v>146</v>
    </spb>
    <spb s="2">
      <v>10</v>
      <v>Name</v>
      <v>LearnMoreOnLink</v>
    </spb>
    <spb s="0">
      <v xml:space="preserve">Wikipedia	</v>
      <v xml:space="preserve">CC BY-SA 3.0	</v>
      <v xml:space="preserve">https://en.wikipedia.org/wiki/Canapi	</v>
      <v xml:space="preserve">https://creativecommons.org/licenses/by-sa/3.0	</v>
    </spb>
    <spb s="1">
      <v>149</v>
      <v>149</v>
      <v>149</v>
      <v>149</v>
      <v>149</v>
      <v>149</v>
      <v>149</v>
      <v>149</v>
      <v>149</v>
    </spb>
    <spb s="2">
      <v>11</v>
      <v>Name</v>
      <v>LearnMoreOnLink</v>
    </spb>
    <spb s="0">
      <v xml:space="preserve">Wikipedia	</v>
      <v xml:space="preserve">CC BY-SA 3.0	</v>
      <v xml:space="preserve">https://en.wikipedia.org/wiki/Capela,_Alagoas	</v>
      <v xml:space="preserve">https://creativecommons.org/licenses/by-sa/3.0	</v>
    </spb>
    <spb s="1">
      <v>152</v>
      <v>152</v>
      <v>152</v>
      <v>152</v>
      <v>152</v>
      <v>152</v>
      <v>152</v>
      <v>152</v>
      <v>152</v>
    </spb>
    <spb s="0">
      <v xml:space="preserve">Wikipedia	</v>
      <v xml:space="preserve">CC BY-SA 3.0	</v>
      <v xml:space="preserve">https://en.wikipedia.org/wiki/Carneiros	</v>
      <v xml:space="preserve">https://creativecommons.org/licenses/by-sa/3.0	</v>
    </spb>
    <spb s="1">
      <v>154</v>
      <v>154</v>
      <v>154</v>
      <v>154</v>
      <v>154</v>
      <v>154</v>
      <v>154</v>
      <v>154</v>
      <v>154</v>
    </spb>
    <spb s="0">
      <v xml:space="preserve">Wikipedia	</v>
      <v xml:space="preserve">CC BY-SA 3.0	</v>
      <v xml:space="preserve">https://en.wikipedia.org/wiki/Ch%C3%A3_Preta	</v>
      <v xml:space="preserve">https://creativecommons.org/licenses/by-sa/3.0	</v>
    </spb>
    <spb s="1">
      <v>156</v>
      <v>156</v>
      <v>156</v>
      <v>156</v>
      <v>156</v>
      <v>156</v>
      <v>156</v>
      <v>156</v>
      <v>156</v>
    </spb>
    <spb s="0">
      <v xml:space="preserve">Wikipedia	</v>
      <v xml:space="preserve">CC BY-SA 3.0	</v>
      <v xml:space="preserve">https://en.wikipedia.org/wiki/Coit%C3%A9_do_N%C3%B3ia	</v>
      <v xml:space="preserve">https://creativecommons.org/licenses/by-sa/3.0	</v>
    </spb>
    <spb s="1">
      <v>158</v>
      <v>158</v>
      <v>158</v>
      <v>158</v>
      <v>158</v>
      <v>158</v>
      <v>158</v>
      <v>158</v>
      <v>158</v>
    </spb>
    <spb s="0">
      <v xml:space="preserve">Wikipedia	</v>
      <v xml:space="preserve">CC BY-SA 3.0	</v>
      <v xml:space="preserve">https://en.wikipedia.org/wiki/Col%C3%B4nia_Leopoldina	</v>
      <v xml:space="preserve">https://creativecommons.org/licenses/by-sa/3.0	</v>
    </spb>
    <spb s="1">
      <v>160</v>
      <v>160</v>
      <v>160</v>
      <v>160</v>
      <v>160</v>
      <v>160</v>
      <v>160</v>
      <v>160</v>
      <v>160</v>
    </spb>
    <spb s="0">
      <v xml:space="preserve">Wikipedia	</v>
      <v xml:space="preserve">CC BY-SA 3.0	</v>
      <v xml:space="preserve">https://en.wikipedia.org/wiki/Coqueiro_Seco	</v>
      <v xml:space="preserve">https://creativecommons.org/licenses/by-sa/3.0	</v>
    </spb>
    <spb s="1">
      <v>162</v>
      <v>162</v>
      <v>162</v>
      <v>162</v>
      <v>162</v>
      <v>162</v>
      <v>162</v>
      <v>162</v>
      <v>162</v>
    </spb>
    <spb s="0">
      <v xml:space="preserve">Wikipedia	</v>
      <v xml:space="preserve">CC BY-SA 3.0	</v>
      <v xml:space="preserve">https://en.wikipedia.org/wiki/Coruripe	</v>
      <v xml:space="preserve">https://creativecommons.org/licenses/by-sa/3.0	</v>
    </spb>
    <spb s="1">
      <v>164</v>
      <v>164</v>
      <v>164</v>
      <v>164</v>
      <v>164</v>
      <v>164</v>
      <v>164</v>
      <v>164</v>
      <v>164</v>
    </spb>
    <spb s="0">
      <v xml:space="preserve">Wikipedia	</v>
      <v xml:space="preserve">CC BY-SA 3.0	</v>
      <v xml:space="preserve">https://en.wikipedia.org/wiki/Cra%C3%ADbas	</v>
      <v xml:space="preserve">https://creativecommons.org/licenses/by-sa/3.0	</v>
    </spb>
    <spb s="1">
      <v>166</v>
      <v>166</v>
      <v>166</v>
      <v>166</v>
      <v>166</v>
      <v>166</v>
      <v>166</v>
      <v>166</v>
      <v>166</v>
    </spb>
    <spb s="0">
      <v xml:space="preserve">Wikipedia	</v>
      <v xml:space="preserve">CC BY-SA 3.0	</v>
      <v xml:space="preserve">https://en.wikipedia.org/wiki/Delmiro_Gouveia	</v>
      <v xml:space="preserve">https://creativecommons.org/licenses/by-sa/3.0	</v>
    </spb>
    <spb s="1">
      <v>168</v>
      <v>168</v>
      <v>168</v>
      <v>168</v>
      <v>168</v>
      <v>168</v>
      <v>168</v>
      <v>168</v>
      <v>168</v>
    </spb>
    <spb s="0">
      <v xml:space="preserve">Wikipedia	</v>
      <v xml:space="preserve">CC BY-SA 3.0	</v>
      <v xml:space="preserve">https://en.wikipedia.org/wiki/Dois_Riachos	</v>
      <v xml:space="preserve">https://creativecommons.org/licenses/by-sa/3.0	</v>
    </spb>
    <spb s="1">
      <v>170</v>
      <v>170</v>
      <v>170</v>
      <v>170</v>
      <v>170</v>
      <v>170</v>
      <v>170</v>
      <v>170</v>
      <v>170</v>
    </spb>
    <spb s="0">
      <v xml:space="preserve">Wikipedia	</v>
      <v xml:space="preserve">CC BY-SA 3.0	</v>
      <v xml:space="preserve">https://en.wikipedia.org/wiki/Estrela_de_Alagoas	</v>
      <v xml:space="preserve">https://creativecommons.org/licenses/by-sa/3.0	</v>
    </spb>
    <spb s="1">
      <v>172</v>
      <v>172</v>
      <v>172</v>
      <v>172</v>
      <v>172</v>
      <v>172</v>
      <v>172</v>
      <v>172</v>
      <v>172</v>
    </spb>
    <spb s="0">
      <v xml:space="preserve">Wikipedia	</v>
      <v xml:space="preserve">CC BY-SA 3.0	</v>
      <v xml:space="preserve">https://en.wikipedia.org/wiki/Feira_Grande	</v>
      <v xml:space="preserve">https://creativecommons.org/licenses/by-sa/3.0	</v>
    </spb>
    <spb s="1">
      <v>174</v>
      <v>174</v>
      <v>174</v>
      <v>174</v>
      <v>174</v>
      <v>174</v>
      <v>174</v>
      <v>174</v>
      <v>174</v>
    </spb>
    <spb s="0">
      <v xml:space="preserve">Wikipedia	</v>
      <v xml:space="preserve">CC BY-SA 3.0	</v>
      <v xml:space="preserve">https://en.wikipedia.org/wiki/Feliz_Deserto	</v>
      <v xml:space="preserve">https://creativecommons.org/licenses/by-sa/3.0	</v>
    </spb>
    <spb s="1">
      <v>176</v>
      <v>176</v>
      <v>176</v>
      <v>176</v>
      <v>176</v>
      <v>176</v>
      <v>176</v>
      <v>176</v>
      <v>176</v>
    </spb>
    <spb s="0">
      <v xml:space="preserve">Wikipedia	</v>
      <v xml:space="preserve">CC BY-SA 3.0	</v>
      <v xml:space="preserve">https://en.wikipedia.org/wiki/Flexeiras	</v>
      <v xml:space="preserve">https://creativecommons.org/licenses/by-sa/3.0	</v>
    </spb>
    <spb s="1">
      <v>178</v>
      <v>178</v>
      <v>178</v>
      <v>178</v>
      <v>178</v>
      <v>178</v>
      <v>178</v>
      <v>178</v>
      <v>178</v>
    </spb>
    <spb s="0">
      <v xml:space="preserve">Wikipedia	</v>
      <v xml:space="preserve">CC BY-SA 3.0	</v>
      <v xml:space="preserve">https://en.wikipedia.org/wiki/Girau_do_Ponciano	</v>
      <v xml:space="preserve">https://creativecommons.org/licenses/by-sa/3.0	</v>
    </spb>
    <spb s="1">
      <v>180</v>
      <v>180</v>
      <v>180</v>
      <v>180</v>
      <v>180</v>
      <v>180</v>
      <v>180</v>
      <v>180</v>
      <v>180</v>
    </spb>
    <spb s="0">
      <v xml:space="preserve">Wikipedia	</v>
      <v xml:space="preserve">CC BY-SA 3.0	</v>
      <v xml:space="preserve">https://en.wikipedia.org/wiki/Ibateguara	</v>
      <v xml:space="preserve">https://creativecommons.org/licenses/by-sa/3.0	</v>
    </spb>
    <spb s="1">
      <v>182</v>
      <v>182</v>
      <v>182</v>
      <v>182</v>
      <v>182</v>
      <v>182</v>
      <v>182</v>
      <v>182</v>
      <v>182</v>
    </spb>
    <spb s="0">
      <v xml:space="preserve">Wikipedia	</v>
      <v xml:space="preserve">CC BY-SA 3.0	</v>
      <v xml:space="preserve">https://en.wikipedia.org/wiki/Igaci	</v>
      <v xml:space="preserve">https://creativecommons.org/licenses/by-sa/3.0	</v>
    </spb>
    <spb s="1">
      <v>184</v>
      <v>184</v>
      <v>184</v>
      <v>184</v>
      <v>184</v>
      <v>184</v>
      <v>184</v>
      <v>184</v>
      <v>184</v>
    </spb>
    <spb s="0">
      <v xml:space="preserve">Wikipedia	</v>
      <v xml:space="preserve">CC BY-SA 3.0	</v>
      <v xml:space="preserve">https://en.wikipedia.org/wiki/Igreja_Nova,_Alagoas	</v>
      <v xml:space="preserve">https://creativecommons.org/licenses/by-sa/3.0	</v>
    </spb>
    <spb s="1">
      <v>186</v>
      <v>186</v>
      <v>186</v>
      <v>186</v>
      <v>186</v>
      <v>186</v>
      <v>186</v>
      <v>186</v>
      <v>186</v>
    </spb>
    <spb s="0">
      <v xml:space="preserve">Wikipedia	</v>
      <v xml:space="preserve">CC BY-SA 3.0	</v>
      <v xml:space="preserve">https://en.wikipedia.org/wiki/Inhapi	</v>
      <v xml:space="preserve">https://creativecommons.org/licenses/by-sa/3.0	</v>
    </spb>
    <spb s="1">
      <v>188</v>
      <v>188</v>
      <v>188</v>
      <v>188</v>
      <v>188</v>
      <v>188</v>
      <v>188</v>
      <v>188</v>
      <v>188</v>
    </spb>
    <spb s="0">
      <v xml:space="preserve">Wikipedia	</v>
      <v xml:space="preserve">CC BY-SA 3.0	</v>
      <v xml:space="preserve">https://en.wikipedia.org/wiki/Jacar%C3%A9_dos_Homens	</v>
      <v xml:space="preserve">https://creativecommons.org/licenses/by-sa/3.0	</v>
    </spb>
    <spb s="1">
      <v>190</v>
      <v>190</v>
      <v>190</v>
      <v>190</v>
      <v>190</v>
      <v>190</v>
      <v>190</v>
      <v>190</v>
      <v>190</v>
    </spb>
    <spb s="0">
      <v xml:space="preserve">Wikipedia	</v>
      <v xml:space="preserve">CC BY-SA 3.0	</v>
      <v xml:space="preserve">https://en.wikipedia.org/wiki/Jacu%C3%ADpe	</v>
      <v xml:space="preserve">https://creativecommons.org/licenses/by-sa/3.0	</v>
    </spb>
    <spb s="1">
      <v>192</v>
      <v>192</v>
      <v>192</v>
      <v>192</v>
      <v>192</v>
      <v>192</v>
      <v>192</v>
      <v>192</v>
      <v>192</v>
    </spb>
    <spb s="0">
      <v xml:space="preserve">Wikipedia	</v>
      <v xml:space="preserve">CC BY-SA 3.0	</v>
      <v xml:space="preserve">https://en.wikipedia.org/wiki/Japaratinga	</v>
      <v xml:space="preserve">https://creativecommons.org/licenses/by-sa/3.0	</v>
    </spb>
    <spb s="1">
      <v>194</v>
      <v>194</v>
      <v>194</v>
      <v>194</v>
      <v>194</v>
      <v>194</v>
      <v>194</v>
      <v>194</v>
      <v>194</v>
    </spb>
    <spb s="0">
      <v xml:space="preserve">Wikipedia	</v>
      <v xml:space="preserve">CC BY-SA 3.0	</v>
      <v xml:space="preserve">https://en.wikipedia.org/wiki/Jaramataia	</v>
      <v xml:space="preserve">https://creativecommons.org/licenses/by-sa/3.0	</v>
    </spb>
    <spb s="1">
      <v>196</v>
      <v>196</v>
      <v>196</v>
      <v>196</v>
      <v>196</v>
      <v>196</v>
      <v>196</v>
      <v>196</v>
      <v>196</v>
    </spb>
    <spb s="0">
      <v xml:space="preserve">Wikipedia	</v>
      <v xml:space="preserve">CC BY-SA 3.0	</v>
      <v xml:space="preserve">https://en.wikipedia.org/wiki/Jequi%C3%A1_da_Praia	</v>
      <v xml:space="preserve">https://creativecommons.org/licenses/by-sa/3.0	</v>
    </spb>
    <spb s="1">
      <v>198</v>
      <v>198</v>
      <v>198</v>
      <v>198</v>
      <v>198</v>
      <v>198</v>
      <v>198</v>
      <v>198</v>
      <v>198</v>
    </spb>
    <spb s="0">
      <v xml:space="preserve">Wikipedia	</v>
      <v xml:space="preserve">CC BY-SA 3.0	</v>
      <v xml:space="preserve">https://en.wikipedia.org/wiki/Joaquim_Gomes,_Alagoas	</v>
      <v xml:space="preserve">https://creativecommons.org/licenses/by-sa/3.0	</v>
    </spb>
    <spb s="1">
      <v>200</v>
      <v>200</v>
      <v>200</v>
      <v>200</v>
      <v>200</v>
      <v>200</v>
      <v>200</v>
      <v>200</v>
      <v>200</v>
    </spb>
    <spb s="0">
      <v xml:space="preserve">Wikipedia	</v>
      <v xml:space="preserve">CC BY-SA 3.0	</v>
      <v xml:space="preserve">https://en.wikipedia.org/wiki/Jundi%C3%A1	</v>
      <v xml:space="preserve">https://creativecommons.org/licenses/by-sa/3.0	</v>
    </spb>
    <spb s="1">
      <v>202</v>
      <v>202</v>
      <v>202</v>
      <v>202</v>
      <v>202</v>
      <v>202</v>
      <v>202</v>
      <v>202</v>
      <v>202</v>
    </spb>
    <spb s="0">
      <v xml:space="preserve">Wikipedia	</v>
      <v xml:space="preserve">CC BY-SA 3.0	</v>
      <v xml:space="preserve">https://en.wikipedia.org/wiki/Junqueiro	</v>
      <v xml:space="preserve">https://creativecommons.org/licenses/by-sa/3.0	</v>
    </spb>
    <spb s="1">
      <v>204</v>
      <v>204</v>
      <v>204</v>
      <v>204</v>
      <v>204</v>
      <v>204</v>
      <v>204</v>
      <v>204</v>
      <v>204</v>
    </spb>
    <spb s="0">
      <v xml:space="preserve">Wikipedia	</v>
      <v xml:space="preserve">CC BY-SA 3.0	</v>
      <v xml:space="preserve">https://en.wikipedia.org/wiki/Lagoa_da_Canoa	</v>
      <v xml:space="preserve">https://creativecommons.org/licenses/by-sa/3.0	</v>
    </spb>
    <spb s="1">
      <v>206</v>
      <v>206</v>
      <v>206</v>
      <v>206</v>
      <v>206</v>
      <v>206</v>
      <v>206</v>
      <v>206</v>
      <v>206</v>
    </spb>
    <spb s="0">
      <v xml:space="preserve">Wikipedia	</v>
      <v xml:space="preserve">CC BY-SA 3.0	</v>
      <v xml:space="preserve">https://en.wikipedia.org/wiki/Limoeiro_de_Anadia	</v>
      <v xml:space="preserve">https://creativecommons.org/licenses/by-sa/3.0	</v>
    </spb>
    <spb s="1">
      <v>208</v>
      <v>208</v>
      <v>208</v>
      <v>208</v>
      <v>208</v>
      <v>208</v>
      <v>208</v>
      <v>208</v>
      <v>208</v>
    </spb>
    <spb s="0">
      <v xml:space="preserve">Wikipedia	</v>
      <v xml:space="preserve">CC BY-SA 3.0	</v>
      <v xml:space="preserve">https://en.wikipedia.org/wiki/Macei%C3%B3	</v>
      <v xml:space="preserve">https://creativecommons.org/licenses/by-sa/3.0	</v>
    </spb>
    <spb s="1">
      <v>210</v>
      <v>210</v>
      <v>210</v>
      <v>210</v>
      <v>210</v>
      <v>210</v>
      <v>210</v>
      <v>210</v>
      <v>210</v>
    </spb>
    <spb s="0">
      <v xml:space="preserve">Wikipedia	</v>
      <v xml:space="preserve">CC BY-SA 3.0	</v>
      <v xml:space="preserve">https://en.wikipedia.org/wiki/Major_Isidoro	</v>
      <v xml:space="preserve">https://creativecommons.org/licenses/by-sa/3.0	</v>
    </spb>
    <spb s="1">
      <v>212</v>
      <v>212</v>
      <v>212</v>
      <v>212</v>
      <v>212</v>
      <v>212</v>
      <v>212</v>
      <v>212</v>
      <v>212</v>
    </spb>
    <spb s="0">
      <v xml:space="preserve">Wikipedia	</v>
      <v xml:space="preserve">CC BY-SA 3.0	</v>
      <v xml:space="preserve">https://en.wikipedia.org/wiki/Mar_Vermelho,_Alagoas	</v>
      <v xml:space="preserve">https://creativecommons.org/licenses/by-sa/3.0	</v>
    </spb>
    <spb s="1">
      <v>214</v>
      <v>214</v>
      <v>214</v>
      <v>214</v>
      <v>214</v>
      <v>214</v>
      <v>214</v>
      <v>214</v>
      <v>214</v>
    </spb>
    <spb s="0">
      <v xml:space="preserve">Wikipedia	</v>
      <v xml:space="preserve">CC BY-SA 3.0	</v>
      <v xml:space="preserve">https://en.wikipedia.org/wiki/Maragogi	</v>
      <v xml:space="preserve">https://creativecommons.org/licenses/by-sa/3.0	</v>
    </spb>
    <spb s="1">
      <v>216</v>
      <v>216</v>
      <v>216</v>
      <v>216</v>
      <v>216</v>
      <v>216</v>
      <v>216</v>
      <v>216</v>
      <v>216</v>
    </spb>
    <spb s="0">
      <v xml:space="preserve">Wikipedia	</v>
      <v xml:space="preserve">CC-BY-SA	</v>
      <v xml:space="preserve">http://en.wikipedia.org/wiki/Maravilha	</v>
      <v xml:space="preserve">http://creativecommons.org/licenses/by-sa/3.0/	</v>
    </spb>
    <spb s="15">
      <v>218</v>
      <v>218</v>
      <v>218</v>
      <v>218</v>
      <v>218</v>
    </spb>
    <spb s="2">
      <v>12</v>
      <v>Name</v>
      <v>LearnMoreOnLink</v>
    </spb>
    <spb s="16">
      <v>square km</v>
    </spb>
    <spb s="0">
      <v xml:space="preserve">Wikipedia	</v>
      <v xml:space="preserve">CC BY-SA 3.0	</v>
      <v xml:space="preserve">https://en.wikipedia.org/wiki/Marechal_Deodoro,_Alagoas	</v>
      <v xml:space="preserve">https://creativecommons.org/licenses/by-sa/3.0	</v>
    </spb>
    <spb s="1">
      <v>222</v>
      <v>222</v>
      <v>222</v>
      <v>222</v>
      <v>222</v>
      <v>222</v>
      <v>222</v>
      <v>222</v>
      <v>222</v>
    </spb>
    <spb s="0">
      <v xml:space="preserve">Wikipedia	</v>
      <v xml:space="preserve">CC BY-SA 3.0	</v>
      <v xml:space="preserve">https://en.wikipedia.org/wiki/Maribondo	</v>
      <v xml:space="preserve">https://creativecommons.org/licenses/by-sa/3.0	</v>
    </spb>
    <spb s="1">
      <v>224</v>
      <v>224</v>
      <v>224</v>
      <v>224</v>
      <v>224</v>
      <v>224</v>
      <v>224</v>
      <v>224</v>
      <v>224</v>
    </spb>
    <spb s="0">
      <v xml:space="preserve">Wikipedia	</v>
      <v xml:space="preserve">CC BY-SA 3.0	</v>
      <v xml:space="preserve">https://en.wikipedia.org/wiki/Mata_Grande	</v>
      <v xml:space="preserve">https://creativecommons.org/licenses/by-sa/3.0	</v>
    </spb>
    <spb s="1">
      <v>226</v>
      <v>226</v>
      <v>226</v>
      <v>226</v>
      <v>226</v>
      <v>226</v>
      <v>226</v>
      <v>226</v>
      <v>226</v>
    </spb>
    <spb s="0">
      <v xml:space="preserve">Wikipedia	</v>
      <v xml:space="preserve">CC BY-SA 3.0	</v>
      <v xml:space="preserve">https://en.wikipedia.org/wiki/Matriz_de_Camaragibe	</v>
      <v xml:space="preserve">https://creativecommons.org/licenses/by-sa/3.0	</v>
    </spb>
    <spb s="1">
      <v>228</v>
      <v>228</v>
      <v>228</v>
      <v>228</v>
      <v>228</v>
      <v>228</v>
      <v>228</v>
      <v>228</v>
      <v>228</v>
    </spb>
    <spb s="0">
      <v xml:space="preserve">Wikipedia	</v>
      <v xml:space="preserve">CC BY-SA 3.0	</v>
      <v xml:space="preserve">https://en.wikipedia.org/wiki/Messias,_Alagoas	</v>
      <v xml:space="preserve">https://creativecommons.org/licenses/by-sa/3.0	</v>
    </spb>
    <spb s="1">
      <v>230</v>
      <v>230</v>
      <v>230</v>
      <v>230</v>
      <v>230</v>
      <v>230</v>
      <v>230</v>
      <v>230</v>
      <v>230</v>
    </spb>
    <spb s="0">
      <v xml:space="preserve">Wikipedia	</v>
      <v xml:space="preserve">CC BY-SA 3.0	</v>
      <v xml:space="preserve">https://en.wikipedia.org/wiki/Minador_do_Negr%C3%A3o	</v>
      <v xml:space="preserve">https://creativecommons.org/licenses/by-sa/3.0	</v>
    </spb>
    <spb s="1">
      <v>232</v>
      <v>232</v>
      <v>232</v>
      <v>232</v>
      <v>232</v>
      <v>232</v>
      <v>232</v>
      <v>232</v>
      <v>232</v>
    </spb>
    <spb s="0">
      <v xml:space="preserve">Wikipedia	</v>
      <v xml:space="preserve">CC BY-SA 3.0	</v>
      <v xml:space="preserve">https://en.wikipedia.org/wiki/Monteir%C3%B3polis	</v>
      <v xml:space="preserve">https://creativecommons.org/licenses/by-sa/3.0	</v>
    </spb>
    <spb s="1">
      <v>234</v>
      <v>234</v>
      <v>234</v>
      <v>234</v>
      <v>234</v>
      <v>234</v>
      <v>234</v>
      <v>234</v>
      <v>234</v>
    </spb>
    <spb s="0">
      <v xml:space="preserve">Wikipedia	</v>
      <v xml:space="preserve">CC BY-SA 3.0	</v>
      <v xml:space="preserve">https://en.wikipedia.org/wiki/Murici	</v>
      <v xml:space="preserve">https://creativecommons.org/licenses/by-sa/3.0	</v>
    </spb>
    <spb s="1">
      <v>236</v>
      <v>236</v>
      <v>236</v>
      <v>236</v>
      <v>236</v>
      <v>236</v>
      <v>236</v>
      <v>236</v>
      <v>236</v>
    </spb>
    <spb s="0">
      <v xml:space="preserve">Wikipedia	</v>
      <v xml:space="preserve">CC BY-SA 3.0	</v>
      <v xml:space="preserve">https://en.wikipedia.org/wiki/Novo_Lino	</v>
      <v xml:space="preserve">https://creativecommons.org/licenses/by-sa/3.0	</v>
    </spb>
    <spb s="1">
      <v>238</v>
      <v>238</v>
      <v>238</v>
      <v>238</v>
      <v>238</v>
      <v>238</v>
      <v>238</v>
      <v>238</v>
      <v>238</v>
    </spb>
    <spb s="0">
      <v xml:space="preserve">Wikipedia	</v>
      <v xml:space="preserve">CC BY-SA 3.0	</v>
      <v xml:space="preserve">https://en.wikipedia.org/wiki/Olho_d%27%C3%81gua_das_Flores	</v>
      <v xml:space="preserve">https://creativecommons.org/licenses/by-sa/3.0	</v>
    </spb>
    <spb s="1">
      <v>240</v>
      <v>240</v>
      <v>240</v>
      <v>240</v>
      <v>240</v>
      <v>240</v>
      <v>240</v>
      <v>240</v>
      <v>240</v>
    </spb>
    <spb s="0">
      <v xml:space="preserve">Wikipedia	</v>
      <v xml:space="preserve">CC BY-SA 3.0	</v>
      <v xml:space="preserve">https://en.wikipedia.org/wiki/Olho_d%27%C3%81gua	</v>
      <v xml:space="preserve">https://creativecommons.org/licenses/by-sa/3.0	</v>
    </spb>
    <spb s="1">
      <v>242</v>
      <v>242</v>
      <v>242</v>
      <v>242</v>
      <v>242</v>
      <v>242</v>
      <v>242</v>
      <v>242</v>
      <v>242</v>
    </spb>
    <spb s="0">
      <v xml:space="preserve">Wikipedia	</v>
      <v xml:space="preserve">CC BY-SA 3.0	</v>
      <v xml:space="preserve">https://en.wikipedia.org/wiki/Olho_d%27%C3%81gua_Grande	</v>
      <v xml:space="preserve">https://creativecommons.org/licenses/by-sa/3.0	</v>
    </spb>
    <spb s="1">
      <v>244</v>
      <v>244</v>
      <v>244</v>
      <v>244</v>
      <v>244</v>
      <v>244</v>
      <v>244</v>
      <v>244</v>
      <v>244</v>
    </spb>
    <spb s="0">
      <v xml:space="preserve">Wikipedia	</v>
      <v xml:space="preserve">CC BY-SA 3.0	</v>
      <v xml:space="preserve">https://en.wikipedia.org/wiki/Oliven%C3%A7a,_Alagoas	</v>
      <v xml:space="preserve">https://creativecommons.org/licenses/by-sa/3.0	</v>
    </spb>
    <spb s="1">
      <v>246</v>
      <v>246</v>
      <v>246</v>
      <v>246</v>
      <v>246</v>
      <v>246</v>
      <v>246</v>
      <v>246</v>
      <v>246</v>
    </spb>
    <spb s="0">
      <v xml:space="preserve">Wikipedia	</v>
      <v xml:space="preserve">CC BY-SA 3.0	</v>
      <v xml:space="preserve">https://en.wikipedia.org/wiki/Ouro_Branco,_Alagoas	</v>
      <v xml:space="preserve">https://creativecommons.org/licenses/by-sa/3.0	</v>
    </spb>
    <spb s="1">
      <v>248</v>
      <v>248</v>
      <v>248</v>
      <v>248</v>
      <v>248</v>
      <v>248</v>
      <v>248</v>
      <v>248</v>
      <v>248</v>
    </spb>
    <spb s="2">
      <v>13</v>
      <v>Name</v>
      <v>LearnMoreOnLink</v>
    </spb>
    <spb s="17">
      <v>3</v>
      <v>3</v>
    </spb>
    <spb s="0">
      <v xml:space="preserve">Wikipedia	</v>
      <v xml:space="preserve">CC BY-SA 3.0	</v>
      <v xml:space="preserve">https://en.wikipedia.org/wiki/Palestina,_Alagoas	</v>
      <v xml:space="preserve">https://creativecommons.org/licenses/by-sa/3.0	</v>
    </spb>
    <spb s="1">
      <v>252</v>
      <v>252</v>
      <v>252</v>
      <v>252</v>
      <v>252</v>
      <v>252</v>
      <v>252</v>
      <v>252</v>
      <v>252</v>
    </spb>
    <spb s="0">
      <v xml:space="preserve">Wikipedia	</v>
      <v xml:space="preserve">CC BY-SA 3.0	</v>
      <v xml:space="preserve">https://en.wikipedia.org/wiki/Palmeira,_Paran%C3%A1	</v>
      <v xml:space="preserve">https://creativecommons.org/licenses/by-sa/3.0	</v>
    </spb>
    <spb s="1">
      <v>254</v>
      <v>254</v>
      <v>254</v>
      <v>254</v>
      <v>254</v>
      <v>254</v>
      <v>254</v>
      <v>254</v>
      <v>254</v>
    </spb>
    <spb s="0">
      <v xml:space="preserve">Wikipedia	</v>
      <v xml:space="preserve">CC BY-SA 3.0	</v>
      <v xml:space="preserve">https://en.wikipedia.org/wiki/P%C3%A3o_de_A%C3%A7%C3%BAcar,_Alagoas	</v>
      <v xml:space="preserve">https://creativecommons.org/licenses/by-sa/3.0	</v>
    </spb>
    <spb s="1">
      <v>256</v>
      <v>256</v>
      <v>256</v>
      <v>256</v>
      <v>256</v>
      <v>256</v>
      <v>256</v>
      <v>256</v>
      <v>256</v>
    </spb>
    <spb s="0">
      <v xml:space="preserve">Wikipedia	</v>
      <v xml:space="preserve">CC BY-SA 3.0	</v>
      <v xml:space="preserve">https://en.wikipedia.org/wiki/Pariconha	</v>
      <v xml:space="preserve">https://creativecommons.org/licenses/by-sa/3.0	</v>
    </spb>
    <spb s="1">
      <v>258</v>
      <v>258</v>
      <v>258</v>
      <v>258</v>
      <v>258</v>
      <v>258</v>
      <v>258</v>
      <v>258</v>
      <v>258</v>
    </spb>
    <spb s="0">
      <v xml:space="preserve">Wikipedia	</v>
      <v xml:space="preserve">CC BY-SA 3.0	</v>
      <v xml:space="preserve">https://en.wikipedia.org/wiki/Paripueira	</v>
      <v xml:space="preserve">https://creativecommons.org/licenses/by-sa/3.0	</v>
    </spb>
    <spb s="1">
      <v>260</v>
      <v>260</v>
      <v>260</v>
      <v>260</v>
      <v>260</v>
      <v>260</v>
      <v>260</v>
      <v>260</v>
      <v>260</v>
    </spb>
    <spb s="0">
      <v xml:space="preserve">Wikipedia	</v>
      <v xml:space="preserve">CC BY-SA 3.0	</v>
      <v xml:space="preserve">https://en.wikipedia.org/wiki/Passo_de_Camaragibe	</v>
      <v xml:space="preserve">https://creativecommons.org/licenses/by-sa/3.0	</v>
    </spb>
    <spb s="1">
      <v>262</v>
      <v>262</v>
      <v>262</v>
      <v>262</v>
      <v>262</v>
      <v>262</v>
      <v>262</v>
      <v>262</v>
      <v>262</v>
    </spb>
    <spb s="0">
      <v xml:space="preserve">Wikipedia	</v>
      <v xml:space="preserve">CC BY-SA 3.0	</v>
      <v xml:space="preserve">https://en.wikipedia.org/wiki/Paulo_Jacinto	</v>
      <v xml:space="preserve">https://creativecommons.org/licenses/by-sa/3.0	</v>
    </spb>
    <spb s="1">
      <v>264</v>
      <v>264</v>
      <v>264</v>
      <v>264</v>
      <v>264</v>
      <v>264</v>
      <v>264</v>
      <v>264</v>
      <v>264</v>
    </spb>
    <spb s="0">
      <v xml:space="preserve">Wikipedia	</v>
      <v xml:space="preserve">CC BY-SA 3.0	</v>
      <v xml:space="preserve">https://en.wikipedia.org/wiki/Penedo	</v>
      <v xml:space="preserve">https://creativecommons.org/licenses/by-sa/3.0	</v>
    </spb>
    <spb s="1">
      <v>266</v>
      <v>266</v>
      <v>266</v>
      <v>266</v>
      <v>266</v>
      <v>266</v>
      <v>266</v>
      <v>266</v>
      <v>266</v>
    </spb>
    <spb s="0">
      <v xml:space="preserve">Wikipedia	</v>
      <v xml:space="preserve">CC BY-SA 3.0	</v>
      <v xml:space="preserve">https://en.wikipedia.org/wiki/Pia%C3%A7abu%C3%A7u	</v>
      <v xml:space="preserve">https://creativecommons.org/licenses/by-sa/3.0	</v>
    </spb>
    <spb s="1">
      <v>268</v>
      <v>268</v>
      <v>268</v>
      <v>268</v>
      <v>268</v>
      <v>268</v>
      <v>268</v>
      <v>268</v>
      <v>268</v>
    </spb>
    <spb s="0">
      <v xml:space="preserve">Wikipedia	</v>
      <v xml:space="preserve">CC BY-SA 3.0	</v>
      <v xml:space="preserve">https://en.wikipedia.org/wiki/Pilar,_Alagoas	</v>
      <v xml:space="preserve">https://creativecommons.org/licenses/by-sa/3.0	</v>
    </spb>
    <spb s="1">
      <v>270</v>
      <v>270</v>
      <v>270</v>
      <v>270</v>
      <v>270</v>
      <v>270</v>
      <v>270</v>
      <v>270</v>
      <v>270</v>
    </spb>
    <spb s="0">
      <v xml:space="preserve">Wikipedia	</v>
      <v xml:space="preserve">CC BY-SA 3.0	</v>
      <v xml:space="preserve">https://en.wikipedia.org/wiki/Pindoba	</v>
      <v xml:space="preserve">https://creativecommons.org/licenses/by-sa/3.0	</v>
    </spb>
    <spb s="1">
      <v>272</v>
      <v>272</v>
      <v>272</v>
      <v>272</v>
      <v>272</v>
      <v>272</v>
      <v>272</v>
      <v>272</v>
      <v>272</v>
    </spb>
    <spb s="0">
      <v xml:space="preserve">Wikipedia	</v>
      <v xml:space="preserve">CC BY-SA 3.0	</v>
      <v xml:space="preserve">https://en.wikipedia.org/wiki/Piranhas,_Alagoas	</v>
      <v xml:space="preserve">https://creativecommons.org/licenses/by-sa/3.0	</v>
    </spb>
    <spb s="1">
      <v>274</v>
      <v>274</v>
      <v>274</v>
      <v>274</v>
      <v>274</v>
      <v>274</v>
      <v>274</v>
      <v>274</v>
      <v>274</v>
    </spb>
    <spb s="0">
      <v xml:space="preserve">Wikipedia	</v>
      <v xml:space="preserve">CC BY-SA 3.0	</v>
      <v xml:space="preserve">https://en.wikipedia.org/wiki/Po%C3%A7o_das_Trincheiras	</v>
      <v xml:space="preserve">https://creativecommons.org/licenses/by-sa/3.0	</v>
    </spb>
    <spb s="1">
      <v>276</v>
      <v>276</v>
      <v>276</v>
      <v>276</v>
      <v>276</v>
      <v>276</v>
      <v>276</v>
      <v>276</v>
      <v>276</v>
    </spb>
    <spb s="0">
      <v xml:space="preserve">Wikipedia	</v>
      <v xml:space="preserve">CC BY-SA 3.0	</v>
      <v xml:space="preserve">https://en.wikipedia.org/wiki/Porto_Calvo	</v>
      <v xml:space="preserve">https://creativecommons.org/licenses/by-sa/3.0	</v>
    </spb>
    <spb s="1">
      <v>278</v>
      <v>278</v>
      <v>278</v>
      <v>278</v>
      <v>278</v>
      <v>278</v>
      <v>278</v>
      <v>278</v>
      <v>278</v>
    </spb>
    <spb s="0">
      <v xml:space="preserve">Wikipedia	</v>
      <v xml:space="preserve">CC BY-SA 3.0	</v>
      <v xml:space="preserve">https://en.wikipedia.org/wiki/Porto_de_Pedras	</v>
      <v xml:space="preserve">https://creativecommons.org/licenses/by-sa/3.0	</v>
    </spb>
    <spb s="1">
      <v>280</v>
      <v>280</v>
      <v>280</v>
      <v>280</v>
      <v>280</v>
      <v>280</v>
      <v>280</v>
      <v>280</v>
      <v>280</v>
    </spb>
    <spb s="0">
      <v xml:space="preserve">Wikipedia	</v>
      <v xml:space="preserve">CC BY-SA 3.0	</v>
      <v xml:space="preserve">https://en.wikipedia.org/wiki/Porto_Real_do_Col%C3%A9gio	</v>
      <v xml:space="preserve">https://creativecommons.org/licenses/by-sa/3.0	</v>
    </spb>
    <spb s="1">
      <v>282</v>
      <v>282</v>
      <v>282</v>
      <v>282</v>
      <v>282</v>
      <v>282</v>
      <v>282</v>
      <v>282</v>
      <v>282</v>
    </spb>
    <spb s="0">
      <v xml:space="preserve">Wikipedia	</v>
      <v xml:space="preserve">CC BY-SA 3.0	</v>
      <v xml:space="preserve">https://en.wikipedia.org/wiki/Quebrangulo	</v>
      <v xml:space="preserve">https://creativecommons.org/licenses/by-sa/3.0	</v>
    </spb>
    <spb s="1">
      <v>284</v>
      <v>284</v>
      <v>284</v>
      <v>284</v>
      <v>284</v>
      <v>284</v>
      <v>284</v>
      <v>284</v>
      <v>284</v>
    </spb>
    <spb s="0">
      <v xml:space="preserve">Wikipedia	</v>
      <v xml:space="preserve">CC BY-SA 3.0	</v>
      <v xml:space="preserve">https://en.wikipedia.org/wiki/Rio_Largo	</v>
      <v xml:space="preserve">https://creativecommons.org/licenses/by-sa/3.0	</v>
    </spb>
    <spb s="1">
      <v>286</v>
      <v>286</v>
      <v>286</v>
      <v>286</v>
      <v>286</v>
      <v>286</v>
      <v>286</v>
      <v>286</v>
      <v>286</v>
    </spb>
    <spb s="0">
      <v xml:space="preserve">Wikipedia	</v>
      <v xml:space="preserve">CC BY-SA 3.0	</v>
      <v xml:space="preserve">https://en.wikipedia.org/wiki/Roteiro,_Alagoas	</v>
      <v xml:space="preserve">https://creativecommons.org/licenses/by-sa/3.0	</v>
    </spb>
    <spb s="1">
      <v>288</v>
      <v>288</v>
      <v>288</v>
      <v>288</v>
      <v>288</v>
      <v>288</v>
      <v>288</v>
      <v>288</v>
      <v>288</v>
    </spb>
    <spb s="0">
      <v xml:space="preserve">Wikipedia	</v>
      <v xml:space="preserve">CC BY-SA 3.0	</v>
      <v xml:space="preserve">https://en.wikipedia.org/wiki/Santa_Luzia_do_Norte	</v>
      <v xml:space="preserve">https://creativecommons.org/licenses/by-sa/3.0	</v>
    </spb>
    <spb s="1">
      <v>290</v>
      <v>290</v>
      <v>290</v>
      <v>290</v>
      <v>290</v>
      <v>290</v>
      <v>290</v>
      <v>290</v>
      <v>290</v>
    </spb>
    <spb s="0">
      <v xml:space="preserve">Wikipedia	</v>
      <v xml:space="preserve">CC BY-SA 3.0	</v>
      <v xml:space="preserve">https://en.wikipedia.org/wiki/Santana_do_Ipanema	</v>
      <v xml:space="preserve">https://creativecommons.org/licenses/by-sa/3.0	</v>
    </spb>
    <spb s="1">
      <v>292</v>
      <v>292</v>
      <v>292</v>
      <v>292</v>
      <v>292</v>
      <v>292</v>
      <v>292</v>
      <v>292</v>
      <v>292</v>
    </spb>
    <spb s="0">
      <v xml:space="preserve">Wikipedia	</v>
      <v xml:space="preserve">CC BY-SA 3.0	</v>
      <v xml:space="preserve">https://en.wikipedia.org/wiki/Santana_do_Munda%C3%BA	</v>
      <v xml:space="preserve">https://creativecommons.org/licenses/by-sa/3.0	</v>
    </spb>
    <spb s="1">
      <v>294</v>
      <v>294</v>
      <v>294</v>
      <v>294</v>
      <v>294</v>
      <v>294</v>
      <v>294</v>
      <v>294</v>
      <v>294</v>
    </spb>
    <spb s="0">
      <v xml:space="preserve">Wikipedia	</v>
      <v xml:space="preserve">CC BY-SA 3.0	</v>
      <v xml:space="preserve">https://en.wikipedia.org/wiki/S%C3%A3o_Br%C3%A1s,_Alagoas	</v>
      <v xml:space="preserve">https://creativecommons.org/licenses/by-sa/3.0	</v>
    </spb>
    <spb s="1">
      <v>296</v>
      <v>296</v>
      <v>296</v>
      <v>296</v>
      <v>296</v>
      <v>296</v>
      <v>296</v>
      <v>296</v>
      <v>296</v>
    </spb>
    <spb s="0">
      <v xml:space="preserve">Wikipedia	</v>
      <v xml:space="preserve">CC BY-SA 3.0	</v>
      <v xml:space="preserve">https://en.wikipedia.org/wiki/S%C3%A3o_Jos%C3%A9_da_Laje	</v>
      <v xml:space="preserve">https://creativecommons.org/licenses/by-sa/3.0	</v>
    </spb>
    <spb s="1">
      <v>298</v>
      <v>298</v>
      <v>298</v>
      <v>298</v>
      <v>298</v>
      <v>298</v>
      <v>298</v>
      <v>298</v>
      <v>298</v>
    </spb>
    <spb s="0">
      <v xml:space="preserve">Wikipedia	</v>
      <v xml:space="preserve">CC BY-SA 3.0	</v>
      <v xml:space="preserve">https://en.wikipedia.org/wiki/S%C3%A3o_Jos%C3%A9_da_Tapera	</v>
      <v xml:space="preserve">https://creativecommons.org/licenses/by-sa/3.0	</v>
    </spb>
    <spb s="1">
      <v>300</v>
      <v>300</v>
      <v>300</v>
      <v>300</v>
      <v>300</v>
      <v>300</v>
      <v>300</v>
      <v>300</v>
      <v>300</v>
    </spb>
    <spb s="0">
      <v xml:space="preserve">Wikipedia	</v>
      <v xml:space="preserve">CC BY-SA 3.0	</v>
      <v xml:space="preserve">https://en.wikipedia.org/wiki/S%C3%A3o_Lu%C3%ADs_do_Quitunde	</v>
      <v xml:space="preserve">https://creativecommons.org/licenses/by-sa/3.0	</v>
    </spb>
    <spb s="1">
      <v>302</v>
      <v>302</v>
      <v>302</v>
      <v>302</v>
      <v>302</v>
      <v>302</v>
      <v>302</v>
      <v>302</v>
      <v>302</v>
    </spb>
    <spb s="0">
      <v xml:space="preserve">Wikipedia	</v>
      <v xml:space="preserve">CC BY-SA 3.0	</v>
      <v xml:space="preserve">https://en.wikipedia.org/wiki/S%C3%A3o_Miguel_dos_Campos	</v>
      <v xml:space="preserve">https://creativecommons.org/licenses/by-sa/3.0	</v>
    </spb>
    <spb s="1">
      <v>304</v>
      <v>304</v>
      <v>304</v>
      <v>304</v>
      <v>304</v>
      <v>304</v>
      <v>304</v>
      <v>304</v>
      <v>304</v>
    </spb>
    <spb s="0">
      <v xml:space="preserve">Wikipedia	</v>
      <v xml:space="preserve">CC BY-SA 3.0	</v>
      <v xml:space="preserve">https://en.wikipedia.org/wiki/S%C3%A3o_Miguel_dos_Milagres	</v>
      <v xml:space="preserve">https://creativecommons.org/licenses/by-sa/3.0	</v>
    </spb>
    <spb s="1">
      <v>306</v>
      <v>306</v>
      <v>306</v>
      <v>306</v>
      <v>306</v>
      <v>306</v>
      <v>306</v>
      <v>306</v>
      <v>306</v>
    </spb>
    <spb s="0">
      <v xml:space="preserve">Wikipedia	</v>
      <v xml:space="preserve">CC BY-SA 3.0	</v>
      <v xml:space="preserve">https://en.wikipedia.org/wiki/S%C3%A3o_Sebasti%C3%A3o,_Alagoas	</v>
      <v xml:space="preserve">https://creativecommons.org/licenses/by-sa/3.0	</v>
    </spb>
    <spb s="1">
      <v>308</v>
      <v>308</v>
      <v>308</v>
      <v>308</v>
      <v>308</v>
      <v>308</v>
      <v>308</v>
      <v>308</v>
      <v>308</v>
    </spb>
    <spb s="0">
      <v xml:space="preserve">Wikipedia	</v>
      <v xml:space="preserve">CC BY-SA 3.0	</v>
      <v xml:space="preserve">https://en.wikipedia.org/wiki/Satuba	</v>
      <v xml:space="preserve">https://creativecommons.org/licenses/by-sa/3.0	</v>
    </spb>
    <spb s="1">
      <v>310</v>
      <v>310</v>
      <v>310</v>
      <v>310</v>
      <v>310</v>
      <v>310</v>
      <v>310</v>
      <v>310</v>
      <v>310</v>
    </spb>
    <spb s="0">
      <v xml:space="preserve">Wikipedia	</v>
      <v xml:space="preserve">CC BY-SA 3.0	</v>
      <v xml:space="preserve">https://en.wikipedia.org/wiki/Senador_Rui_Palmeira	</v>
      <v xml:space="preserve">https://creativecommons.org/licenses/by-sa/3.0	</v>
    </spb>
    <spb s="1">
      <v>312</v>
      <v>312</v>
      <v>312</v>
      <v>312</v>
      <v>312</v>
      <v>312</v>
      <v>312</v>
      <v>312</v>
      <v>312</v>
    </spb>
    <spb s="0">
      <v xml:space="preserve">Wikipedia	</v>
      <v xml:space="preserve">CC BY-SA 3.0	</v>
      <v xml:space="preserve">https://en.wikipedia.org/wiki/Tanque_d%27Arca	</v>
      <v xml:space="preserve">https://creativecommons.org/licenses/by-sa/3.0	</v>
    </spb>
    <spb s="1">
      <v>314</v>
      <v>314</v>
      <v>314</v>
      <v>314</v>
      <v>314</v>
      <v>314</v>
      <v>314</v>
      <v>314</v>
      <v>314</v>
    </spb>
    <spb s="0">
      <v xml:space="preserve">Wikipedia	</v>
      <v xml:space="preserve">CC BY-SA 3.0	</v>
      <v xml:space="preserve">https://en.wikipedia.org/wiki/Taquarana	</v>
      <v xml:space="preserve">https://creativecommons.org/licenses/by-sa/3.0	</v>
    </spb>
    <spb s="1">
      <v>316</v>
      <v>316</v>
      <v>316</v>
      <v>316</v>
      <v>316</v>
      <v>316</v>
      <v>316</v>
      <v>316</v>
      <v>316</v>
    </spb>
    <spb s="0">
      <v xml:space="preserve">Wikipedia	</v>
      <v xml:space="preserve">CC BY-SA 3.0	</v>
      <v xml:space="preserve">https://en.wikipedia.org/wiki/Teot%C3%B4nio_Vilela	</v>
      <v xml:space="preserve">https://creativecommons.org/licenses/by-sa/3.0	</v>
    </spb>
    <spb s="1">
      <v>318</v>
      <v>318</v>
      <v>318</v>
      <v>318</v>
      <v>318</v>
      <v>318</v>
      <v>318</v>
      <v>318</v>
      <v>318</v>
    </spb>
    <spb s="0">
      <v xml:space="preserve">Wikipedia	</v>
      <v xml:space="preserve">CC BY-SA 3.0	</v>
      <v xml:space="preserve">https://en.wikipedia.org/wiki/Traipu	</v>
      <v xml:space="preserve">https://creativecommons.org/licenses/by-sa/3.0	</v>
    </spb>
    <spb s="1">
      <v>320</v>
      <v>320</v>
      <v>320</v>
      <v>320</v>
      <v>320</v>
      <v>320</v>
      <v>320</v>
      <v>320</v>
      <v>320</v>
    </spb>
    <spb s="0">
      <v xml:space="preserve">Wikipedia	</v>
      <v xml:space="preserve">CC BY-SA 3.0	</v>
      <v xml:space="preserve">https://en.wikipedia.org/wiki/Uni%C3%A3o_dos_Palmares	</v>
      <v xml:space="preserve">https://creativecommons.org/licenses/by-sa/3.0	</v>
    </spb>
    <spb s="1">
      <v>322</v>
      <v>322</v>
      <v>322</v>
      <v>322</v>
      <v>322</v>
      <v>322</v>
      <v>322</v>
      <v>322</v>
      <v>322</v>
    </spb>
    <spb s="0">
      <v xml:space="preserve">Wikipedia	</v>
      <v xml:space="preserve">CC BY-SA 3.0	</v>
      <v xml:space="preserve">https://en.wikipedia.org/wiki/Vi%C3%A7osa,_Alagoas	</v>
      <v xml:space="preserve">https://creativecommons.org/licenses/by-sa/3.0	</v>
    </spb>
    <spb s="1">
      <v>324</v>
      <v>324</v>
      <v>324</v>
      <v>324</v>
      <v>324</v>
      <v>324</v>
      <v>324</v>
      <v>324</v>
      <v>324</v>
    </spb>
    <spb s="0">
      <v xml:space="preserve">Wikipedia	</v>
      <v xml:space="preserve">CC BY-SA 3.0	</v>
      <v xml:space="preserve">https://en.wikipedia.org/wiki/Alvar%C3%A3es,_Amazonas	</v>
      <v xml:space="preserve">https://creativecommons.org/licenses/by-sa/3.0	</v>
    </spb>
    <spb s="1">
      <v>326</v>
      <v>326</v>
      <v>326</v>
      <v>326</v>
      <v>326</v>
      <v>326</v>
      <v>326</v>
      <v>326</v>
      <v>326</v>
    </spb>
    <spb s="0">
      <v xml:space="preserve">Wikipedia	</v>
      <v xml:space="preserve">CC BY-SA 3.0	</v>
      <v xml:space="preserve">https://en.wikipedia.org/wiki/Amatur%C3%A1	</v>
      <v xml:space="preserve">https://creativecommons.org/licenses/by-sa/3.0	</v>
    </spb>
    <spb s="1">
      <v>328</v>
      <v>328</v>
      <v>328</v>
      <v>328</v>
      <v>328</v>
      <v>328</v>
      <v>328</v>
      <v>328</v>
      <v>328</v>
    </spb>
    <spb s="0">
      <v xml:space="preserve">Wikipedia	</v>
      <v xml:space="preserve">CC BY-SA 3.0	</v>
      <v xml:space="preserve">https://en.wikipedia.org/wiki/Anam%C3%A3	</v>
      <v xml:space="preserve">https://creativecommons.org/licenses/by-sa/3.0	</v>
    </spb>
    <spb s="1">
      <v>330</v>
      <v>330</v>
      <v>330</v>
      <v>330</v>
      <v>330</v>
      <v>330</v>
      <v>330</v>
      <v>330</v>
      <v>330</v>
    </spb>
    <spb s="0">
      <v xml:space="preserve">Wikipedia	</v>
      <v xml:space="preserve">CC BY-SA 3.0	</v>
      <v xml:space="preserve">https://en.wikipedia.org/wiki/Anori	</v>
      <v xml:space="preserve">https://creativecommons.org/licenses/by-sa/3.0	</v>
    </spb>
    <spb s="1">
      <v>332</v>
      <v>332</v>
      <v>332</v>
      <v>332</v>
      <v>332</v>
      <v>332</v>
      <v>332</v>
      <v>332</v>
      <v>332</v>
    </spb>
    <spb s="0">
      <v xml:space="preserve">Wikipedia	</v>
      <v xml:space="preserve">CC BY-SA 3.0	</v>
      <v xml:space="preserve">https://en.wikipedia.org/wiki/Apu%C3%AD	</v>
      <v xml:space="preserve">https://creativecommons.org/licenses/by-sa/3.0	</v>
    </spb>
    <spb s="1">
      <v>334</v>
      <v>334</v>
      <v>334</v>
      <v>334</v>
      <v>334</v>
      <v>334</v>
      <v>334</v>
      <v>334</v>
      <v>334</v>
    </spb>
    <spb s="0">
      <v xml:space="preserve">Wikipedia	</v>
      <v xml:space="preserve">CC BY-SA 3.0	</v>
      <v xml:space="preserve">https://en.wikipedia.org/wiki/Atalaia_do_Norte	</v>
      <v xml:space="preserve">https://creativecommons.org/licenses/by-sa/3.0	</v>
    </spb>
    <spb s="1">
      <v>336</v>
      <v>336</v>
      <v>336</v>
      <v>336</v>
      <v>336</v>
      <v>336</v>
      <v>336</v>
      <v>336</v>
      <v>336</v>
    </spb>
    <spb s="0">
      <v xml:space="preserve">Wikipedia	</v>
      <v xml:space="preserve">CC BY-SA 3.0	</v>
      <v xml:space="preserve">https://en.wikipedia.org/wiki/Autazes	</v>
      <v xml:space="preserve">https://creativecommons.org/licenses/by-sa/3.0	</v>
    </spb>
    <spb s="1">
      <v>338</v>
      <v>338</v>
      <v>338</v>
      <v>338</v>
      <v>338</v>
      <v>338</v>
      <v>338</v>
      <v>338</v>
      <v>338</v>
    </spb>
    <spb s="0">
      <v xml:space="preserve">Wikipedia	</v>
      <v xml:space="preserve">CC BY-SA 3.0	</v>
      <v xml:space="preserve">https://en.wikipedia.org/wiki/Barcelos,_Amazonas	</v>
      <v xml:space="preserve">https://creativecommons.org/licenses/by-sa/3.0	</v>
    </spb>
    <spb s="1">
      <v>340</v>
      <v>340</v>
      <v>340</v>
      <v>340</v>
      <v>340</v>
      <v>340</v>
      <v>340</v>
      <v>340</v>
      <v>340</v>
    </spb>
    <spb s="0">
      <v xml:space="preserve">Wikipedia	</v>
      <v xml:space="preserve">CC BY-SA 3.0	</v>
      <v xml:space="preserve">https://en.wikipedia.org/wiki/Barreirinha	</v>
      <v xml:space="preserve">https://creativecommons.org/licenses/by-sa/3.0	</v>
    </spb>
    <spb s="1">
      <v>342</v>
      <v>342</v>
      <v>342</v>
      <v>342</v>
      <v>342</v>
      <v>342</v>
      <v>342</v>
      <v>342</v>
      <v>342</v>
    </spb>
    <spb s="0">
      <v xml:space="preserve">Wikipedia	</v>
      <v xml:space="preserve">CC BY-SA 3.0	</v>
      <v xml:space="preserve">https://en.wikipedia.org/wiki/Benjamin_Constant,_Amazonas	</v>
      <v xml:space="preserve">https://creativecommons.org/licenses/by-sa/3.0	</v>
    </spb>
    <spb s="1">
      <v>344</v>
      <v>344</v>
      <v>344</v>
      <v>344</v>
      <v>344</v>
      <v>344</v>
      <v>344</v>
      <v>344</v>
      <v>344</v>
    </spb>
    <spb s="0">
      <v xml:space="preserve">Wikipedia	</v>
      <v xml:space="preserve">CC BY-SA 3.0	</v>
      <v xml:space="preserve">https://en.wikipedia.org/wiki/Beruri	</v>
      <v xml:space="preserve">https://creativecommons.org/licenses/by-sa/3.0	</v>
    </spb>
    <spb s="1">
      <v>346</v>
      <v>346</v>
      <v>346</v>
      <v>346</v>
      <v>346</v>
      <v>346</v>
      <v>346</v>
      <v>346</v>
      <v>346</v>
    </spb>
    <spb s="0">
      <v xml:space="preserve">Wikipedia	</v>
      <v xml:space="preserve">CC BY-SA 3.0	</v>
      <v xml:space="preserve">https://en.wikipedia.org/wiki/Boa_Vista_do_Ramos	</v>
      <v xml:space="preserve">https://creativecommons.org/licenses/by-sa/3.0	</v>
    </spb>
    <spb s="1">
      <v>348</v>
      <v>348</v>
      <v>348</v>
      <v>348</v>
      <v>348</v>
      <v>348</v>
      <v>348</v>
      <v>348</v>
      <v>348</v>
    </spb>
    <spb s="0">
      <v xml:space="preserve">Wikipedia	</v>
      <v xml:space="preserve">CC BY-SA 3.0	</v>
      <v xml:space="preserve">https://en.wikipedia.org/wiki/Boca_do_Acre	</v>
      <v xml:space="preserve">https://creativecommons.org/licenses/by-sa/3.0	</v>
    </spb>
    <spb s="1">
      <v>350</v>
      <v>350</v>
      <v>350</v>
      <v>350</v>
      <v>350</v>
      <v>350</v>
      <v>350</v>
      <v>350</v>
      <v>350</v>
    </spb>
    <spb s="0">
      <v xml:space="preserve">Wikipedia	</v>
      <v xml:space="preserve">CC BY-SA 3.0	</v>
      <v xml:space="preserve">https://en.wikipedia.org/wiki/Borba,_Amazonas	</v>
      <v xml:space="preserve">https://creativecommons.org/licenses/by-sa/3.0	</v>
    </spb>
    <spb s="1">
      <v>352</v>
      <v>352</v>
      <v>352</v>
      <v>352</v>
      <v>352</v>
      <v>352</v>
      <v>352</v>
      <v>352</v>
      <v>352</v>
    </spb>
    <spb s="0">
      <v xml:space="preserve">Wikipedia	</v>
      <v xml:space="preserve">CC BY-SA 3.0	</v>
      <v xml:space="preserve">https://en.wikipedia.org/wiki/Caapiranga	</v>
      <v xml:space="preserve">https://creativecommons.org/licenses/by-sa/3.0	</v>
    </spb>
    <spb s="1">
      <v>354</v>
      <v>354</v>
      <v>354</v>
      <v>354</v>
      <v>354</v>
      <v>354</v>
      <v>354</v>
      <v>354</v>
      <v>354</v>
    </spb>
    <spb s="0">
      <v xml:space="preserve">Wikipedia	</v>
      <v xml:space="preserve">CC BY-SA 3.0	</v>
      <v xml:space="preserve">https://en.wikipedia.org/wiki/Canutama	</v>
      <v xml:space="preserve">https://creativecommons.org/licenses/by-sa/3.0	</v>
    </spb>
    <spb s="1">
      <v>356</v>
      <v>356</v>
      <v>356</v>
      <v>356</v>
      <v>356</v>
      <v>356</v>
      <v>356</v>
      <v>356</v>
      <v>356</v>
    </spb>
    <spb s="0">
      <v xml:space="preserve">Wikipedia	</v>
      <v xml:space="preserve">CC BY-SA 3.0	</v>
      <v xml:space="preserve">https://en.wikipedia.org/wiki/Carauari	</v>
      <v xml:space="preserve">https://creativecommons.org/licenses/by-sa/3.0	</v>
    </spb>
    <spb s="1">
      <v>358</v>
      <v>358</v>
      <v>358</v>
      <v>358</v>
      <v>358</v>
      <v>358</v>
      <v>358</v>
      <v>358</v>
      <v>358</v>
    </spb>
    <spb s="0">
      <v xml:space="preserve">Wikipedia	</v>
      <v xml:space="preserve">CC BY-SA 3.0	</v>
      <v xml:space="preserve">https://en.wikipedia.org/wiki/Careiro	</v>
      <v xml:space="preserve">https://creativecommons.org/licenses/by-sa/3.0	</v>
    </spb>
    <spb s="1">
      <v>360</v>
      <v>360</v>
      <v>360</v>
      <v>360</v>
      <v>360</v>
      <v>360</v>
      <v>360</v>
      <v>360</v>
      <v>360</v>
    </spb>
    <spb s="0">
      <v xml:space="preserve">Wikipedia	</v>
      <v xml:space="preserve">CC BY-SA 3.0	</v>
      <v xml:space="preserve">https://en.wikipedia.org/wiki/Careiro_da_V%C3%A1rzea	</v>
      <v xml:space="preserve">https://creativecommons.org/licenses/by-sa/3.0	</v>
    </spb>
    <spb s="1">
      <v>362</v>
      <v>362</v>
      <v>362</v>
      <v>362</v>
      <v>362</v>
      <v>362</v>
      <v>362</v>
      <v>362</v>
      <v>362</v>
    </spb>
    <spb s="0">
      <v xml:space="preserve">Wikipedia	</v>
      <v xml:space="preserve">CC BY-SA 3.0	</v>
      <v xml:space="preserve">https://en.wikipedia.org/wiki/Coari	</v>
      <v xml:space="preserve">https://creativecommons.org/licenses/by-sa/3.0	</v>
    </spb>
    <spb s="1">
      <v>364</v>
      <v>364</v>
      <v>364</v>
      <v>364</v>
      <v>364</v>
      <v>364</v>
      <v>364</v>
      <v>364</v>
      <v>364</v>
    </spb>
    <spb s="0">
      <v xml:space="preserve">Wikipedia	</v>
      <v xml:space="preserve">CC BY-SA 3.0	</v>
      <v xml:space="preserve">https://en.wikipedia.org/wiki/Codaj%C3%A1s	</v>
      <v xml:space="preserve">https://creativecommons.org/licenses/by-sa/3.0	</v>
    </spb>
    <spb s="1">
      <v>366</v>
      <v>366</v>
      <v>366</v>
      <v>366</v>
      <v>366</v>
      <v>366</v>
      <v>366</v>
      <v>366</v>
      <v>366</v>
    </spb>
    <spb s="0">
      <v xml:space="preserve">Wikipedia	</v>
      <v xml:space="preserve">CC BY-SA 3.0	</v>
      <v xml:space="preserve">https://en.wikipedia.org/wiki/Eirunep%C3%A9	</v>
      <v xml:space="preserve">https://creativecommons.org/licenses/by-sa/3.0	</v>
    </spb>
    <spb s="1">
      <v>368</v>
      <v>368</v>
      <v>368</v>
      <v>368</v>
      <v>368</v>
      <v>368</v>
      <v>368</v>
      <v>368</v>
      <v>368</v>
    </spb>
    <spb s="0">
      <v xml:space="preserve">Wikipedia	</v>
      <v xml:space="preserve">CC BY-SA 3.0	</v>
      <v xml:space="preserve">https://en.wikipedia.org/wiki/Envira	</v>
      <v xml:space="preserve">https://creativecommons.org/licenses/by-sa/3.0	</v>
    </spb>
    <spb s="1">
      <v>370</v>
      <v>370</v>
      <v>370</v>
      <v>370</v>
      <v>370</v>
      <v>370</v>
      <v>370</v>
      <v>370</v>
      <v>370</v>
    </spb>
    <spb s="0">
      <v xml:space="preserve">Wikipedia	</v>
      <v xml:space="preserve">CC BY-SA 3.0	</v>
      <v xml:space="preserve">https://en.wikipedia.org/wiki/Fonte_Boa,_Amazonas	</v>
      <v xml:space="preserve">https://creativecommons.org/licenses/by-sa/3.0	</v>
    </spb>
    <spb s="1">
      <v>372</v>
      <v>372</v>
      <v>372</v>
      <v>372</v>
      <v>372</v>
      <v>372</v>
      <v>372</v>
      <v>372</v>
      <v>372</v>
    </spb>
    <spb s="0">
      <v xml:space="preserve">Wikipedia	</v>
      <v xml:space="preserve">CC BY-SA 3.0	</v>
      <v xml:space="preserve">https://en.wikipedia.org/wiki/Guajar%C3%A1	</v>
      <v xml:space="preserve">https://creativecommons.org/licenses/by-sa/3.0	</v>
    </spb>
    <spb s="1">
      <v>374</v>
      <v>374</v>
      <v>374</v>
      <v>374</v>
      <v>374</v>
      <v>374</v>
      <v>374</v>
      <v>374</v>
      <v>374</v>
    </spb>
    <spb s="0">
      <v xml:space="preserve">Wikipedia	</v>
      <v xml:space="preserve">CC BY-SA 3.0	</v>
      <v xml:space="preserve">https://en.wikipedia.org/wiki/Humait%C3%A1,_Amazonas	</v>
      <v xml:space="preserve">https://creativecommons.org/licenses/by-sa/3.0	</v>
    </spb>
    <spb s="1">
      <v>376</v>
      <v>376</v>
      <v>376</v>
      <v>376</v>
      <v>376</v>
      <v>376</v>
      <v>376</v>
      <v>376</v>
      <v>376</v>
    </spb>
    <spb s="0">
      <v xml:space="preserve">Wikipedia	</v>
      <v xml:space="preserve">CC BY-SA 3.0	</v>
      <v xml:space="preserve">https://en.wikipedia.org/wiki/Ipixuna	</v>
      <v xml:space="preserve">https://creativecommons.org/licenses/by-sa/3.0	</v>
    </spb>
    <spb s="1">
      <v>378</v>
      <v>378</v>
      <v>378</v>
      <v>378</v>
      <v>378</v>
      <v>378</v>
      <v>378</v>
      <v>378</v>
      <v>378</v>
    </spb>
    <spb s="0">
      <v xml:space="preserve">Wikipedia	</v>
      <v xml:space="preserve">CC BY-SA 3.0	</v>
      <v xml:space="preserve">https://en.wikipedia.org/wiki/Iranduba	</v>
      <v xml:space="preserve">https://creativecommons.org/licenses/by-sa/3.0	</v>
    </spb>
    <spb s="1">
      <v>380</v>
      <v>380</v>
      <v>380</v>
      <v>380</v>
      <v>380</v>
      <v>380</v>
      <v>380</v>
      <v>380</v>
      <v>380</v>
    </spb>
    <spb s="0">
      <v xml:space="preserve">Wikipedia	</v>
      <v xml:space="preserve">CC BY-SA 3.0	</v>
      <v xml:space="preserve">https://en.wikipedia.org/wiki/Itacoatiara,_Amazonas	</v>
      <v xml:space="preserve">https://creativecommons.org/licenses/by-sa/3.0	</v>
    </spb>
    <spb s="1">
      <v>382</v>
      <v>382</v>
      <v>382</v>
      <v>382</v>
      <v>382</v>
      <v>382</v>
      <v>382</v>
      <v>382</v>
      <v>382</v>
    </spb>
    <spb s="0">
      <v xml:space="preserve">Wikipedia	</v>
      <v xml:space="preserve">CC BY-SA 3.0	</v>
      <v xml:space="preserve">https://en.wikipedia.org/wiki/Itamarati	</v>
      <v xml:space="preserve">https://creativecommons.org/licenses/by-sa/3.0	</v>
    </spb>
    <spb s="1">
      <v>384</v>
      <v>384</v>
      <v>384</v>
      <v>384</v>
      <v>384</v>
      <v>384</v>
      <v>384</v>
      <v>384</v>
      <v>384</v>
    </spb>
    <spb s="0">
      <v xml:space="preserve">Wikipedia	</v>
      <v xml:space="preserve">CC BY-SA 3.0	</v>
      <v xml:space="preserve">https://en.wikipedia.org/wiki/Itapiranga,_Amazonas	</v>
      <v xml:space="preserve">https://creativecommons.org/licenses/by-sa/3.0	</v>
    </spb>
    <spb s="1">
      <v>386</v>
      <v>386</v>
      <v>386</v>
      <v>386</v>
      <v>386</v>
      <v>386</v>
      <v>386</v>
      <v>386</v>
      <v>386</v>
    </spb>
    <spb s="0">
      <v xml:space="preserve">Wikipedia	</v>
      <v xml:space="preserve">CC BY-SA 3.0	</v>
      <v xml:space="preserve">https://en.wikipedia.org/wiki/Japur%C3%A1	</v>
      <v xml:space="preserve">https://creativecommons.org/licenses/by-sa/3.0	</v>
    </spb>
    <spb s="1">
      <v>388</v>
      <v>388</v>
      <v>388</v>
      <v>388</v>
      <v>388</v>
      <v>388</v>
      <v>388</v>
      <v>388</v>
      <v>388</v>
    </spb>
    <spb s="0">
      <v xml:space="preserve">Wikipedia	</v>
      <v xml:space="preserve">CC BY-SA 3.0	</v>
      <v xml:space="preserve">https://en.wikipedia.org/wiki/Juru%C3%A1,_Amazonas	</v>
      <v xml:space="preserve">https://creativecommons.org/licenses/by-sa/3.0	</v>
    </spb>
    <spb s="1">
      <v>390</v>
      <v>390</v>
      <v>390</v>
      <v>390</v>
      <v>390</v>
      <v>390</v>
      <v>390</v>
      <v>390</v>
      <v>390</v>
    </spb>
    <spb s="0">
      <v xml:space="preserve">Wikipedia	</v>
      <v xml:space="preserve">CC BY-SA 3.0	</v>
      <v xml:space="preserve">https://en.wikipedia.org/wiki/Juta%C3%AD	</v>
      <v xml:space="preserve">https://creativecommons.org/licenses/by-sa/3.0	</v>
    </spb>
    <spb s="1">
      <v>392</v>
      <v>392</v>
      <v>392</v>
      <v>392</v>
      <v>392</v>
      <v>392</v>
      <v>392</v>
      <v>392</v>
      <v>392</v>
    </spb>
    <spb s="0">
      <v xml:space="preserve">Wikipedia	</v>
      <v xml:space="preserve">CC BY-SA 3.0	</v>
      <v xml:space="preserve">https://en.wikipedia.org/wiki/L%C3%A1brea	</v>
      <v xml:space="preserve">https://creativecommons.org/licenses/by-sa/3.0	</v>
    </spb>
    <spb s="1">
      <v>394</v>
      <v>394</v>
      <v>394</v>
      <v>394</v>
      <v>394</v>
      <v>394</v>
      <v>394</v>
      <v>394</v>
      <v>394</v>
    </spb>
    <spb s="0">
      <v xml:space="preserve">Wikipedia	</v>
      <v xml:space="preserve">CC BY-SA 3.0	</v>
      <v xml:space="preserve">https://en.wikipedia.org/wiki/Manacapuru	</v>
      <v xml:space="preserve">https://creativecommons.org/licenses/by-sa/3.0	</v>
    </spb>
    <spb s="1">
      <v>396</v>
      <v>396</v>
      <v>396</v>
      <v>396</v>
      <v>396</v>
      <v>396</v>
      <v>396</v>
      <v>396</v>
      <v>396</v>
    </spb>
    <spb s="0">
      <v xml:space="preserve">Wikipedia	</v>
      <v xml:space="preserve">CC BY-SA 3.0	</v>
      <v xml:space="preserve">https://en.wikipedia.org/wiki/Manaquiri	</v>
      <v xml:space="preserve">https://creativecommons.org/licenses/by-sa/3.0	</v>
    </spb>
    <spb s="1">
      <v>398</v>
      <v>398</v>
      <v>398</v>
      <v>398</v>
      <v>398</v>
      <v>398</v>
      <v>398</v>
      <v>398</v>
      <v>398</v>
    </spb>
    <spb s="0">
      <v xml:space="preserve">Wikipedia	</v>
      <v xml:space="preserve">CC BY-SA 3.0	</v>
      <v xml:space="preserve">https://en.wikipedia.org/wiki/Manaus	</v>
      <v xml:space="preserve">https://creativecommons.org/licenses/by-sa/3.0	</v>
    </spb>
    <spb s="1">
      <v>400</v>
      <v>400</v>
      <v>400</v>
      <v>400</v>
      <v>400</v>
      <v>400</v>
      <v>400</v>
      <v>400</v>
      <v>400</v>
    </spb>
    <spb s="0">
      <v xml:space="preserve">Wikipedia	</v>
      <v xml:space="preserve">CC BY-SA 3.0	</v>
      <v xml:space="preserve">https://en.wikipedia.org/wiki/Manicor%C3%A9	</v>
      <v xml:space="preserve">https://creativecommons.org/licenses/by-sa/3.0	</v>
    </spb>
    <spb s="1">
      <v>402</v>
      <v>402</v>
      <v>402</v>
      <v>402</v>
      <v>402</v>
      <v>402</v>
      <v>402</v>
      <v>402</v>
      <v>402</v>
    </spb>
    <spb s="0">
      <v xml:space="preserve">Wikipedia	</v>
      <v xml:space="preserve">CC BY-SA 3.0	</v>
      <v xml:space="preserve">https://en.wikipedia.org/wiki/Mara%C3%A3	</v>
      <v xml:space="preserve">https://creativecommons.org/licenses/by-sa/3.0	</v>
    </spb>
    <spb s="1">
      <v>404</v>
      <v>404</v>
      <v>404</v>
      <v>404</v>
      <v>404</v>
      <v>404</v>
      <v>404</v>
      <v>404</v>
      <v>404</v>
    </spb>
    <spb s="0">
      <v xml:space="preserve">Wikipedia	</v>
      <v xml:space="preserve">CC BY-SA 3.0	</v>
      <v xml:space="preserve">https://en.wikipedia.org/wiki/Mau%C3%A9s	</v>
      <v xml:space="preserve">https://creativecommons.org/licenses/by-sa/3.0	</v>
    </spb>
    <spb s="1">
      <v>406</v>
      <v>406</v>
      <v>406</v>
      <v>406</v>
      <v>406</v>
      <v>406</v>
      <v>406</v>
      <v>406</v>
      <v>406</v>
    </spb>
    <spb s="0">
      <v xml:space="preserve">Wikipedia	</v>
      <v xml:space="preserve">CC BY-SA 3.0	</v>
      <v xml:space="preserve">https://en.wikipedia.org/wiki/Nhamund%C3%A1	</v>
      <v xml:space="preserve">https://creativecommons.org/licenses/by-sa/3.0	</v>
    </spb>
    <spb s="1">
      <v>408</v>
      <v>408</v>
      <v>408</v>
      <v>408</v>
      <v>408</v>
      <v>408</v>
      <v>408</v>
      <v>408</v>
      <v>408</v>
    </spb>
    <spb s="0">
      <v xml:space="preserve">Wikipedia	</v>
      <v xml:space="preserve">CC BY-SA 3.0	</v>
      <v xml:space="preserve">https://en.wikipedia.org/wiki/Nova_Olinda_do_Norte	</v>
      <v xml:space="preserve">https://creativecommons.org/licenses/by-sa/3.0	</v>
    </spb>
    <spb s="1">
      <v>410</v>
      <v>410</v>
      <v>410</v>
      <v>410</v>
      <v>410</v>
      <v>410</v>
      <v>410</v>
      <v>410</v>
      <v>410</v>
    </spb>
    <spb s="0">
      <v xml:space="preserve">Wikipedia	</v>
      <v xml:space="preserve">CC BY-SA 3.0	</v>
      <v xml:space="preserve">https://en.wikipedia.org/wiki/Novo_Air%C3%A3o	</v>
      <v xml:space="preserve">https://creativecommons.org/licenses/by-sa/3.0	</v>
    </spb>
    <spb s="1">
      <v>412</v>
      <v>412</v>
      <v>412</v>
      <v>412</v>
      <v>412</v>
      <v>412</v>
      <v>412</v>
      <v>412</v>
      <v>412</v>
    </spb>
    <spb s="0">
      <v xml:space="preserve">Wikipedia	</v>
      <v xml:space="preserve">CC BY-SA 3.0	</v>
      <v xml:space="preserve">https://en.wikipedia.org/wiki/Novo_Aripuan%C3%A3	</v>
      <v xml:space="preserve">https://creativecommons.org/licenses/by-sa/3.0	</v>
    </spb>
    <spb s="1">
      <v>414</v>
      <v>414</v>
      <v>414</v>
      <v>414</v>
      <v>414</v>
      <v>414</v>
      <v>414</v>
      <v>414</v>
      <v>414</v>
    </spb>
    <spb s="0">
      <v xml:space="preserve">Wikipedia	</v>
      <v xml:space="preserve">CC BY-SA 3.0	</v>
      <v xml:space="preserve">https://en.wikipedia.org/wiki/Parintins	</v>
      <v xml:space="preserve">https://creativecommons.org/licenses/by-sa/3.0	</v>
    </spb>
    <spb s="1">
      <v>416</v>
      <v>416</v>
      <v>416</v>
      <v>416</v>
      <v>416</v>
      <v>416</v>
      <v>416</v>
      <v>416</v>
      <v>416</v>
    </spb>
    <spb s="0">
      <v xml:space="preserve">Wikipedia	</v>
      <v xml:space="preserve">CC BY-SA 3.0	</v>
      <v xml:space="preserve">https://en.wikipedia.org/wiki/Pauini	</v>
      <v xml:space="preserve">https://creativecommons.org/licenses/by-sa/3.0	</v>
    </spb>
    <spb s="1">
      <v>418</v>
      <v>418</v>
      <v>418</v>
      <v>418</v>
      <v>418</v>
      <v>418</v>
      <v>418</v>
      <v>418</v>
      <v>418</v>
    </spb>
    <spb s="0">
      <v xml:space="preserve">Wikipedia	</v>
      <v xml:space="preserve">CC BY-SA 3.0	</v>
      <v xml:space="preserve">https://en.wikipedia.org/wiki/Presidente_Figueiredo	</v>
      <v xml:space="preserve">https://creativecommons.org/licenses/by-sa/3.0	</v>
    </spb>
    <spb s="1">
      <v>420</v>
      <v>420</v>
      <v>420</v>
      <v>420</v>
      <v>420</v>
      <v>420</v>
      <v>420</v>
      <v>420</v>
      <v>420</v>
    </spb>
    <spb s="0">
      <v xml:space="preserve">Wikipedia	</v>
      <v xml:space="preserve">CC BY-SA 3.0	</v>
      <v xml:space="preserve">https://en.wikipedia.org/wiki/Rio_Preto_da_Eva	</v>
      <v xml:space="preserve">https://creativecommons.org/licenses/by-sa/3.0	</v>
    </spb>
    <spb s="1">
      <v>422</v>
      <v>422</v>
      <v>422</v>
      <v>422</v>
      <v>422</v>
      <v>422</v>
      <v>422</v>
      <v>422</v>
      <v>422</v>
    </spb>
    <spb s="0">
      <v xml:space="preserve">Wikipedia	</v>
      <v xml:space="preserve">CC BY-SA 3.0	</v>
      <v xml:space="preserve">https://en.wikipedia.org/wiki/Santa_Isabel_do_Rio_Negro	</v>
      <v xml:space="preserve">https://creativecommons.org/licenses/by-sa/3.0	</v>
    </spb>
    <spb s="1">
      <v>424</v>
      <v>424</v>
      <v>424</v>
      <v>424</v>
      <v>424</v>
      <v>424</v>
      <v>424</v>
      <v>424</v>
      <v>424</v>
    </spb>
    <spb s="0">
      <v xml:space="preserve">Wikipedia	</v>
      <v xml:space="preserve">CC BY-SA 3.0	</v>
      <v xml:space="preserve">https://en.wikipedia.org/wiki/Santo_Ant%C3%B4nio_do_I%C3%A7%C3%A1	</v>
      <v xml:space="preserve">https://creativecommons.org/licenses/by-sa/3.0	</v>
    </spb>
    <spb s="1">
      <v>426</v>
      <v>426</v>
      <v>426</v>
      <v>426</v>
      <v>426</v>
      <v>426</v>
      <v>426</v>
      <v>426</v>
      <v>426</v>
    </spb>
    <spb s="0">
      <v xml:space="preserve">Wikipedia	</v>
      <v xml:space="preserve">CC BY-SA 3.0	</v>
      <v xml:space="preserve">https://en.wikipedia.org/wiki/S%C3%A3o_Gabriel_da_Cachoeira	</v>
      <v xml:space="preserve">https://creativecommons.org/licenses/by-sa/3.0	</v>
    </spb>
    <spb s="1">
      <v>428</v>
      <v>428</v>
      <v>428</v>
      <v>428</v>
      <v>428</v>
      <v>428</v>
      <v>428</v>
      <v>428</v>
      <v>428</v>
    </spb>
    <spb s="0">
      <v xml:space="preserve">Wikipedia	</v>
      <v xml:space="preserve">CC BY-SA 3.0	</v>
      <v xml:space="preserve">https://en.wikipedia.org/wiki/S%C3%A3o_Paulo_de_Oliven%C3%A7a	</v>
      <v xml:space="preserve">https://creativecommons.org/licenses/by-sa/3.0	</v>
    </spb>
    <spb s="1">
      <v>430</v>
      <v>430</v>
      <v>430</v>
      <v>430</v>
      <v>430</v>
      <v>430</v>
      <v>430</v>
      <v>430</v>
      <v>430</v>
    </spb>
    <spb s="0">
      <v xml:space="preserve">Wikipedia	</v>
      <v xml:space="preserve">CC BY-SA 3.0	</v>
      <v xml:space="preserve">https://en.wikipedia.org/wiki/S%C3%A3o_Sebasti%C3%A3o_do_Uatum%C3%A3	</v>
      <v xml:space="preserve">https://creativecommons.org/licenses/by-sa/3.0	</v>
    </spb>
    <spb s="1">
      <v>432</v>
      <v>432</v>
      <v>432</v>
      <v>432</v>
      <v>432</v>
      <v>432</v>
      <v>432</v>
      <v>432</v>
      <v>432</v>
    </spb>
    <spb s="0">
      <v xml:space="preserve">Wikipedia	</v>
      <v xml:space="preserve">CC BY-SA 3.0	</v>
      <v xml:space="preserve">https://en.wikipedia.org/wiki/Silves,_Amazonas	</v>
      <v xml:space="preserve">https://creativecommons.org/licenses/by-sa/3.0	</v>
    </spb>
    <spb s="1">
      <v>434</v>
      <v>434</v>
      <v>434</v>
      <v>434</v>
      <v>434</v>
      <v>434</v>
      <v>434</v>
      <v>434</v>
      <v>434</v>
    </spb>
    <spb s="0">
      <v xml:space="preserve">Wikipedia	</v>
      <v xml:space="preserve">CC BY-SA 3.0	</v>
      <v xml:space="preserve">https://en.wikipedia.org/wiki/Tabatinga	</v>
      <v xml:space="preserve">https://creativecommons.org/licenses/by-sa/3.0	</v>
    </spb>
    <spb s="1">
      <v>436</v>
      <v>436</v>
      <v>436</v>
      <v>436</v>
      <v>436</v>
      <v>436</v>
      <v>436</v>
      <v>436</v>
      <v>436</v>
    </spb>
    <spb s="0">
      <v xml:space="preserve">Wikipedia	</v>
      <v xml:space="preserve">CC BY-SA 3.0	</v>
      <v xml:space="preserve">https://en.wikipedia.org/wiki/Tapau%C3%A1	</v>
      <v xml:space="preserve">https://creativecommons.org/licenses/by-sa/3.0	</v>
    </spb>
    <spb s="1">
      <v>438</v>
      <v>438</v>
      <v>438</v>
      <v>438</v>
      <v>438</v>
      <v>438</v>
      <v>438</v>
      <v>438</v>
      <v>438</v>
    </spb>
    <spb s="0">
      <v xml:space="preserve">Wikipedia	</v>
      <v xml:space="preserve">CC BY-SA 3.0	</v>
      <v xml:space="preserve">https://en.wikipedia.org/wiki/Tef%C3%A9	</v>
      <v xml:space="preserve">https://creativecommons.org/licenses/by-sa/3.0	</v>
    </spb>
    <spb s="1">
      <v>440</v>
      <v>440</v>
      <v>440</v>
      <v>440</v>
      <v>440</v>
      <v>440</v>
      <v>440</v>
      <v>440</v>
      <v>440</v>
    </spb>
    <spb s="0">
      <v xml:space="preserve">Wikipedia	</v>
      <v xml:space="preserve">CC BY-SA 3.0	</v>
      <v xml:space="preserve">https://en.wikipedia.org/wiki/Tonantins	</v>
      <v xml:space="preserve">https://creativecommons.org/licenses/by-sa/3.0	</v>
    </spb>
    <spb s="1">
      <v>442</v>
      <v>442</v>
      <v>442</v>
      <v>442</v>
      <v>442</v>
      <v>442</v>
      <v>442</v>
      <v>442</v>
      <v>442</v>
    </spb>
    <spb s="0">
      <v xml:space="preserve">Wikipedia	</v>
      <v xml:space="preserve">CC BY-SA 3.0	</v>
      <v xml:space="preserve">https://en.wikipedia.org/wiki/Uarini	</v>
      <v xml:space="preserve">https://creativecommons.org/licenses/by-sa/3.0	</v>
    </spb>
    <spb s="1">
      <v>444</v>
      <v>444</v>
      <v>444</v>
      <v>444</v>
      <v>444</v>
      <v>444</v>
      <v>444</v>
      <v>444</v>
      <v>444</v>
    </spb>
    <spb s="0">
      <v xml:space="preserve">Wikipedia	</v>
      <v xml:space="preserve">CC BY-SA 3.0	</v>
      <v xml:space="preserve">https://en.wikipedia.org/wiki/Urucar%C3%A1	</v>
      <v xml:space="preserve">https://creativecommons.org/licenses/by-sa/3.0	</v>
    </spb>
    <spb s="1">
      <v>446</v>
      <v>446</v>
      <v>446</v>
      <v>446</v>
      <v>446</v>
      <v>446</v>
      <v>446</v>
      <v>446</v>
      <v>446</v>
    </spb>
    <spb s="0">
      <v xml:space="preserve">Wikipedia	</v>
      <v xml:space="preserve">CC BY-SA 3.0	</v>
      <v xml:space="preserve">https://en.wikipedia.org/wiki/Urucurituba	</v>
      <v xml:space="preserve">https://creativecommons.org/licenses/by-sa/3.0	</v>
    </spb>
    <spb s="1">
      <v>448</v>
      <v>448</v>
      <v>448</v>
      <v>448</v>
      <v>448</v>
      <v>448</v>
      <v>448</v>
      <v>448</v>
      <v>448</v>
    </spb>
    <spb s="0">
      <v xml:space="preserve">Wikipedia	</v>
      <v xml:space="preserve">CC BY-SA 3.0	</v>
      <v xml:space="preserve">https://en.wikipedia.org/wiki/Cal%C3%A7oene	</v>
      <v xml:space="preserve">https://creativecommons.org/licenses/by-sa/3.0	</v>
    </spb>
    <spb s="1">
      <v>450</v>
      <v>450</v>
      <v>450</v>
      <v>450</v>
      <v>450</v>
      <v>450</v>
      <v>450</v>
      <v>450</v>
      <v>450</v>
    </spb>
    <spb s="0">
      <v xml:space="preserve">Wikipedia	</v>
      <v xml:space="preserve">CC BY-SA 3.0	</v>
      <v xml:space="preserve">https://en.wikipedia.org/wiki/Cutias	</v>
      <v xml:space="preserve">https://creativecommons.org/licenses/by-sa/3.0	</v>
    </spb>
    <spb s="1">
      <v>452</v>
      <v>452</v>
      <v>452</v>
      <v>452</v>
      <v>452</v>
      <v>452</v>
      <v>452</v>
      <v>452</v>
      <v>452</v>
    </spb>
    <spb s="0">
      <v xml:space="preserve">Wikipedia	</v>
      <v xml:space="preserve">CC BY-SA 3.0	</v>
      <v xml:space="preserve">https://en.wikipedia.org/wiki/Ferreira_Gomes	</v>
      <v xml:space="preserve">https://creativecommons.org/licenses/by-sa/3.0	</v>
    </spb>
    <spb s="1">
      <v>454</v>
      <v>454</v>
      <v>454</v>
      <v>454</v>
      <v>454</v>
      <v>454</v>
      <v>454</v>
      <v>454</v>
      <v>454</v>
    </spb>
    <spb s="0">
      <v xml:space="preserve">Wikipedia	</v>
      <v xml:space="preserve">CC BY-SA 3.0	</v>
      <v xml:space="preserve">https://en.wikipedia.org/wiki/Itaubal	</v>
      <v xml:space="preserve">https://creativecommons.org/licenses/by-sa/3.0	</v>
    </spb>
    <spb s="1">
      <v>456</v>
      <v>456</v>
      <v>456</v>
      <v>456</v>
      <v>456</v>
      <v>456</v>
      <v>456</v>
      <v>456</v>
      <v>456</v>
    </spb>
    <spb s="0">
      <v xml:space="preserve">Wikipedia	</v>
      <v xml:space="preserve">CC BY-SA 3.0	</v>
      <v xml:space="preserve">https://en.wikipedia.org/wiki/Laranjal_do_Jari	</v>
      <v xml:space="preserve">https://creativecommons.org/licenses/by-sa/3.0	</v>
    </spb>
    <spb s="1">
      <v>458</v>
      <v>458</v>
      <v>458</v>
      <v>458</v>
      <v>458</v>
      <v>458</v>
      <v>458</v>
      <v>458</v>
      <v>458</v>
    </spb>
    <spb s="0">
      <v xml:space="preserve">Wikipedia	</v>
      <v xml:space="preserve">CC BY-SA 3.0	</v>
      <v xml:space="preserve">https://en.wikipedia.org/wiki/Mazag%C3%A3o	</v>
      <v xml:space="preserve">https://creativecommons.org/licenses/by-sa/3.0	</v>
    </spb>
    <spb s="1">
      <v>460</v>
      <v>460</v>
      <v>460</v>
      <v>460</v>
      <v>460</v>
      <v>460</v>
      <v>460</v>
      <v>460</v>
      <v>460</v>
    </spb>
    <spb s="0">
      <v xml:space="preserve">Wikipedia	</v>
      <v xml:space="preserve">CC BY-SA 3.0	</v>
      <v xml:space="preserve">https://en.wikipedia.org/wiki/Oiapoque	</v>
      <v xml:space="preserve">https://creativecommons.org/licenses/by-sa/3.0	</v>
    </spb>
    <spb s="1">
      <v>462</v>
      <v>462</v>
      <v>462</v>
      <v>462</v>
      <v>462</v>
      <v>462</v>
      <v>462</v>
      <v>462</v>
      <v>462</v>
    </spb>
    <spb s="0">
      <v xml:space="preserve">Wikipedia	</v>
      <v xml:space="preserve">CC BY-SA 3.0	</v>
      <v xml:space="preserve">https://en.wikipedia.org/wiki/Pedra_Branca_do_Amapari	</v>
      <v xml:space="preserve">https://creativecommons.org/licenses/by-sa/3.0	</v>
    </spb>
    <spb s="1">
      <v>464</v>
      <v>464</v>
      <v>464</v>
      <v>464</v>
      <v>464</v>
      <v>464</v>
      <v>464</v>
      <v>464</v>
      <v>464</v>
    </spb>
    <spb s="0">
      <v xml:space="preserve">Wikipedia	</v>
      <v xml:space="preserve">CC BY-SA 3.0	</v>
      <v xml:space="preserve">https://en.wikipedia.org/wiki/Porto_Grande	</v>
      <v xml:space="preserve">https://creativecommons.org/licenses/by-sa/3.0	</v>
    </spb>
    <spb s="1">
      <v>466</v>
      <v>466</v>
      <v>466</v>
      <v>466</v>
      <v>466</v>
      <v>466</v>
      <v>466</v>
      <v>466</v>
      <v>466</v>
    </spb>
    <spb s="0">
      <v xml:space="preserve">Wikipedia	</v>
      <v xml:space="preserve">CC BY-SA 3.0	</v>
      <v xml:space="preserve">https://en.wikipedia.org/wiki/Pracu%C3%BAba	</v>
      <v xml:space="preserve">https://creativecommons.org/licenses/by-sa/3.0	</v>
    </spb>
    <spb s="1">
      <v>468</v>
      <v>468</v>
      <v>468</v>
      <v>468</v>
      <v>468</v>
      <v>468</v>
      <v>468</v>
      <v>468</v>
      <v>468</v>
    </spb>
    <spb s="7">
      <v>square km</v>
      <v>2025</v>
    </spb>
    <spb s="0">
      <v xml:space="preserve">Wikipedia	</v>
      <v xml:space="preserve">CC BY-SA 3.0	</v>
      <v xml:space="preserve">https://en.wikipedia.org/wiki/Santana,_Amap%C3%A1	</v>
      <v xml:space="preserve">https://creativecommons.org/licenses/by-sa/3.0	</v>
    </spb>
    <spb s="1">
      <v>471</v>
      <v>471</v>
      <v>471</v>
      <v>471</v>
      <v>471</v>
      <v>471</v>
      <v>471</v>
      <v>471</v>
      <v>471</v>
    </spb>
    <spb s="0">
      <v xml:space="preserve">Wikipedia	</v>
      <v xml:space="preserve">CC BY-SA 3.0	</v>
      <v xml:space="preserve">https://en.wikipedia.org/wiki/Serra_do_Navio	</v>
      <v xml:space="preserve">https://creativecommons.org/licenses/by-sa/3.0	</v>
    </spb>
    <spb s="1">
      <v>473</v>
      <v>473</v>
      <v>473</v>
      <v>473</v>
      <v>473</v>
      <v>473</v>
      <v>473</v>
      <v>473</v>
      <v>473</v>
    </spb>
    <spb s="0">
      <v xml:space="preserve">Wikipedia	</v>
      <v xml:space="preserve">CC BY-SA 3.0	</v>
      <v xml:space="preserve">https://en.wikipedia.org/wiki/Tartarugalzinho	</v>
      <v xml:space="preserve">https://creativecommons.org/licenses/by-sa/3.0	</v>
    </spb>
    <spb s="1">
      <v>475</v>
      <v>475</v>
      <v>475</v>
      <v>475</v>
      <v>475</v>
      <v>475</v>
      <v>475</v>
      <v>475</v>
      <v>475</v>
    </spb>
    <spb s="0">
      <v xml:space="preserve">Wikipedia	</v>
      <v xml:space="preserve">CC BY-SA 3.0	</v>
      <v xml:space="preserve">https://en.wikipedia.org/wiki/Vit%C3%B3ria_do_Jari	</v>
      <v xml:space="preserve">https://creativecommons.org/licenses/by-sa/3.0	</v>
    </spb>
    <spb s="1">
      <v>477</v>
      <v>477</v>
      <v>477</v>
      <v>477</v>
      <v>477</v>
      <v>477</v>
      <v>477</v>
      <v>477</v>
      <v>477</v>
    </spb>
    <spb s="0">
      <v xml:space="preserve">Wikipedia	</v>
      <v xml:space="preserve">CC BY-SA 3.0	</v>
      <v xml:space="preserve">https://en.wikipedia.org/wiki/Aba%C3%ADra	</v>
      <v xml:space="preserve">https://creativecommons.org/licenses/by-sa/3.0	</v>
    </spb>
    <spb s="1">
      <v>479</v>
      <v>479</v>
      <v>479</v>
      <v>479</v>
      <v>479</v>
      <v>479</v>
      <v>479</v>
      <v>479</v>
      <v>479</v>
    </spb>
    <spb s="0">
      <v xml:space="preserve">Wikipedia	</v>
      <v xml:space="preserve">CC BY-SA 3.0	</v>
      <v xml:space="preserve">https://en.wikipedia.org/wiki/Abar%C3%A9	</v>
      <v xml:space="preserve">https://creativecommons.org/licenses/by-sa/3.0	</v>
    </spb>
    <spb s="1">
      <v>481</v>
      <v>481</v>
      <v>481</v>
      <v>481</v>
      <v>481</v>
      <v>481</v>
      <v>481</v>
      <v>481</v>
      <v>481</v>
    </spb>
    <spb s="0">
      <v xml:space="preserve">Wikipedia	</v>
      <v xml:space="preserve">CC BY-SA 3.0	</v>
      <v xml:space="preserve">https://en.wikipedia.org/wiki/Acajutiba	</v>
      <v xml:space="preserve">https://creativecommons.org/licenses/by-sa/3.0	</v>
    </spb>
    <spb s="1">
      <v>483</v>
      <v>483</v>
      <v>483</v>
      <v>483</v>
      <v>483</v>
      <v>483</v>
      <v>483</v>
      <v>483</v>
      <v>483</v>
    </spb>
    <spb s="0">
      <v xml:space="preserve">Wikipedia	</v>
      <v xml:space="preserve">CC BY-SA 3.0	</v>
      <v xml:space="preserve">https://en.wikipedia.org/wiki/Adustina	</v>
      <v xml:space="preserve">https://creativecommons.org/licenses/by-sa/3.0	</v>
    </spb>
    <spb s="1">
      <v>485</v>
      <v>485</v>
      <v>485</v>
      <v>485</v>
      <v>485</v>
      <v>485</v>
      <v>485</v>
      <v>485</v>
      <v>485</v>
    </spb>
    <spb s="0">
      <v xml:space="preserve">Wikipedia	</v>
      <v xml:space="preserve">CC BY-SA 3.0	</v>
      <v xml:space="preserve">https://en.wikipedia.org/wiki/%C3%81gua_Fria	</v>
      <v xml:space="preserve">https://creativecommons.org/licenses/by-sa/3.0	</v>
    </spb>
    <spb s="1">
      <v>487</v>
      <v>487</v>
      <v>487</v>
      <v>487</v>
      <v>487</v>
      <v>487</v>
      <v>487</v>
      <v>487</v>
      <v>487</v>
    </spb>
    <spb s="0">
      <v xml:space="preserve">Wikipedia	</v>
      <v xml:space="preserve">CC BY-SA 3.0	</v>
      <v xml:space="preserve">https://en.wikipedia.org/wiki/Aiquara	</v>
      <v xml:space="preserve">https://creativecommons.org/licenses/by-sa/3.0	</v>
    </spb>
    <spb s="1">
      <v>489</v>
      <v>489</v>
      <v>489</v>
      <v>489</v>
      <v>489</v>
      <v>489</v>
      <v>489</v>
      <v>489</v>
      <v>489</v>
    </spb>
    <spb s="0">
      <v xml:space="preserve">Wikipedia	</v>
      <v xml:space="preserve">CC BY-SA 3.0	</v>
      <v xml:space="preserve">https://en.wikipedia.org/wiki/Alagoinhas	</v>
      <v xml:space="preserve">https://creativecommons.org/licenses/by-sa/3.0	</v>
    </spb>
    <spb s="1">
      <v>491</v>
      <v>491</v>
      <v>491</v>
      <v>491</v>
      <v>491</v>
      <v>491</v>
      <v>491</v>
      <v>491</v>
      <v>491</v>
    </spb>
    <spb s="0">
      <v xml:space="preserve">Wikipedia	</v>
      <v xml:space="preserve">CC BY-SA 3.0	</v>
      <v xml:space="preserve">https://en.wikipedia.org/wiki/Alcoba%C3%A7a,_Bahia	</v>
      <v xml:space="preserve">https://creativecommons.org/licenses/by-sa/3.0	</v>
    </spb>
    <spb s="1">
      <v>493</v>
      <v>493</v>
      <v>493</v>
      <v>493</v>
      <v>493</v>
      <v>493</v>
      <v>493</v>
      <v>493</v>
      <v>493</v>
    </spb>
    <spb s="0">
      <v xml:space="preserve">Wikipedia	</v>
      <v xml:space="preserve">CC BY-SA 3.0	</v>
      <v xml:space="preserve">https://en.wikipedia.org/wiki/Almadina,_Bahia	</v>
      <v xml:space="preserve">https://creativecommons.org/licenses/by-sa/3.0	</v>
    </spb>
    <spb s="1">
      <v>495</v>
      <v>495</v>
      <v>495</v>
      <v>495</v>
      <v>495</v>
      <v>495</v>
      <v>495</v>
      <v>495</v>
      <v>495</v>
    </spb>
    <spb s="0">
      <v xml:space="preserve">Wikipedia	</v>
      <v xml:space="preserve">CC BY-SA 3.0	</v>
      <v xml:space="preserve">https://en.wikipedia.org/wiki/Amargosa,_Bahia	</v>
      <v xml:space="preserve">https://creativecommons.org/licenses/by-sa/3.0	</v>
    </spb>
    <spb s="1">
      <v>497</v>
      <v>497</v>
      <v>497</v>
      <v>497</v>
      <v>497</v>
      <v>497</v>
      <v>497</v>
      <v>497</v>
      <v>497</v>
    </spb>
    <spb s="0">
      <v xml:space="preserve">Wikipedia	</v>
      <v xml:space="preserve">CC BY-SA 3.0	</v>
      <v xml:space="preserve">https://en.wikipedia.org/wiki/Am%C3%A9lia_Rodrigues	</v>
      <v xml:space="preserve">https://creativecommons.org/licenses/by-sa/3.0	</v>
    </spb>
    <spb s="1">
      <v>499</v>
      <v>499</v>
      <v>499</v>
      <v>499</v>
      <v>499</v>
      <v>499</v>
      <v>499</v>
      <v>499</v>
      <v>499</v>
    </spb>
    <spb s="0">
      <v xml:space="preserve">Wikipedia	</v>
      <v xml:space="preserve">CC BY-SA 3.0	</v>
      <v xml:space="preserve">https://en.wikipedia.org/wiki/Am%C3%A9rica_Dourada	</v>
      <v xml:space="preserve">https://creativecommons.org/licenses/by-sa/3.0	</v>
    </spb>
    <spb s="1">
      <v>501</v>
      <v>501</v>
      <v>501</v>
      <v>501</v>
      <v>501</v>
      <v>501</v>
      <v>501</v>
      <v>501</v>
      <v>501</v>
    </spb>
    <spb s="0">
      <v xml:space="preserve">Wikipedia	</v>
      <v xml:space="preserve">CC BY-SA 3.0	</v>
      <v xml:space="preserve">https://en.wikipedia.org/wiki/Anag%C3%A9	</v>
      <v xml:space="preserve">https://creativecommons.org/licenses/by-sa/3.0	</v>
    </spb>
    <spb s="1">
      <v>503</v>
      <v>503</v>
      <v>503</v>
      <v>503</v>
      <v>503</v>
      <v>503</v>
      <v>503</v>
      <v>503</v>
      <v>503</v>
    </spb>
    <spb s="0">
      <v xml:space="preserve">Wikipedia	</v>
      <v xml:space="preserve">CC BY-SA 3.0	</v>
      <v xml:space="preserve">https://en.wikipedia.org/wiki/Andara%C3%AD	</v>
      <v xml:space="preserve">https://creativecommons.org/licenses/by-sa/3.0	</v>
    </spb>
    <spb s="1">
      <v>505</v>
      <v>505</v>
      <v>505</v>
      <v>505</v>
      <v>505</v>
      <v>505</v>
      <v>505</v>
      <v>505</v>
      <v>505</v>
    </spb>
    <spb s="0">
      <v xml:space="preserve">Wikipedia	</v>
      <v xml:space="preserve">CC BY-SA 3.0	</v>
      <v xml:space="preserve">https://en.wikipedia.org/wiki/Andorinha	</v>
      <v xml:space="preserve">https://creativecommons.org/licenses/by-sa/3.0	</v>
    </spb>
    <spb s="1">
      <v>507</v>
      <v>507</v>
      <v>507</v>
      <v>507</v>
      <v>507</v>
      <v>507</v>
      <v>507</v>
      <v>507</v>
      <v>507</v>
    </spb>
    <spb s="0">
      <v xml:space="preserve">Wikipedia	</v>
      <v xml:space="preserve">CC BY-SA 3.0	</v>
      <v xml:space="preserve">https://en.wikipedia.org/wiki/Angical	</v>
      <v xml:space="preserve">https://creativecommons.org/licenses/by-sa/3.0	</v>
    </spb>
    <spb s="1">
      <v>509</v>
      <v>509</v>
      <v>509</v>
      <v>509</v>
      <v>509</v>
      <v>509</v>
      <v>509</v>
      <v>509</v>
      <v>509</v>
    </spb>
    <spb s="0">
      <v xml:space="preserve">Wikipedia	</v>
      <v xml:space="preserve">CC BY-SA 3.0	</v>
      <v xml:space="preserve">https://en.wikipedia.org/wiki/Anguera	</v>
      <v xml:space="preserve">https://creativecommons.org/licenses/by-sa/3.0	</v>
    </spb>
    <spb s="1">
      <v>511</v>
      <v>511</v>
      <v>511</v>
      <v>511</v>
      <v>511</v>
      <v>511</v>
      <v>511</v>
      <v>511</v>
      <v>511</v>
    </spb>
    <spb s="0">
      <v xml:space="preserve">Wikipedia	</v>
      <v xml:space="preserve">CC BY-SA 3.0	</v>
      <v xml:space="preserve">https://en.wikipedia.org/wiki/Antas,_Bahia	</v>
      <v xml:space="preserve">https://creativecommons.org/licenses/by-sa/3.0	</v>
    </spb>
    <spb s="1">
      <v>513</v>
      <v>513</v>
      <v>513</v>
      <v>513</v>
      <v>513</v>
      <v>513</v>
      <v>513</v>
      <v>513</v>
      <v>513</v>
    </spb>
    <spb s="0">
      <v xml:space="preserve">Wikipedia	</v>
      <v xml:space="preserve">CC BY-SA 3.0	</v>
      <v xml:space="preserve">https://en.wikipedia.org/wiki/Ant%C3%B4nio_Cardoso	</v>
      <v xml:space="preserve">https://creativecommons.org/licenses/by-sa/3.0	</v>
    </spb>
    <spb s="1">
      <v>515</v>
      <v>515</v>
      <v>515</v>
      <v>515</v>
      <v>515</v>
      <v>515</v>
      <v>515</v>
      <v>515</v>
      <v>515</v>
    </spb>
    <spb s="0">
      <v xml:space="preserve">Wikipedia	</v>
      <v xml:space="preserve">CC BY-SA 3.0	</v>
      <v xml:space="preserve">https://en.wikipedia.org/wiki/Ant%C3%B4nio_Gon%C3%A7alves	</v>
      <v xml:space="preserve">https://creativecommons.org/licenses/by-sa/3.0	</v>
    </spb>
    <spb s="1">
      <v>517</v>
      <v>517</v>
      <v>517</v>
      <v>517</v>
      <v>517</v>
      <v>517</v>
      <v>517</v>
      <v>517</v>
      <v>517</v>
    </spb>
    <spb s="0">
      <v xml:space="preserve">Wikipedia	</v>
      <v xml:space="preserve">CC BY-SA 3.0	</v>
      <v xml:space="preserve">https://en.wikipedia.org/wiki/Apor%C3%A1	</v>
      <v xml:space="preserve">https://creativecommons.org/licenses/by-sa/3.0	</v>
    </spb>
    <spb s="1">
      <v>519</v>
      <v>519</v>
      <v>519</v>
      <v>519</v>
      <v>519</v>
      <v>519</v>
      <v>519</v>
      <v>519</v>
      <v>519</v>
    </spb>
    <spb s="0">
      <v xml:space="preserve">Wikipedia	</v>
      <v xml:space="preserve">CC BY-SA 3.0	</v>
      <v xml:space="preserve">https://en.wikipedia.org/wiki/Apuarema	</v>
      <v xml:space="preserve">https://creativecommons.org/licenses/by-sa/3.0	</v>
    </spb>
    <spb s="1">
      <v>521</v>
      <v>521</v>
      <v>521</v>
      <v>521</v>
      <v>521</v>
      <v>521</v>
      <v>521</v>
      <v>521</v>
      <v>521</v>
    </spb>
    <spb s="0">
      <v xml:space="preserve">Wikipedia	</v>
      <v xml:space="preserve">CC BY-SA 3.0	</v>
      <v xml:space="preserve">https://en.wikipedia.org/wiki/Ara%C3%A7as	</v>
      <v xml:space="preserve">https://creativecommons.org/licenses/by-sa/3.0	</v>
    </spb>
    <spb s="1">
      <v>523</v>
      <v>523</v>
      <v>523</v>
      <v>523</v>
      <v>523</v>
      <v>523</v>
      <v>523</v>
      <v>523</v>
      <v>523</v>
    </spb>
    <spb s="0">
      <v xml:space="preserve">Wikipedia	</v>
      <v xml:space="preserve">CC BY-SA 3.0	</v>
      <v xml:space="preserve">https://en.wikipedia.org/wiki/Ara%C3%A7atuba	</v>
      <v xml:space="preserve">https://creativecommons.org/licenses/by-sa/3.0	</v>
    </spb>
    <spb s="1">
      <v>525</v>
      <v>525</v>
      <v>525</v>
      <v>525</v>
      <v>525</v>
      <v>525</v>
      <v>525</v>
      <v>525</v>
      <v>525</v>
    </spb>
    <spb s="0">
      <v xml:space="preserve">Wikipedia	</v>
      <v xml:space="preserve">CC BY-SA 3.0	</v>
      <v xml:space="preserve">https://en.wikipedia.org/wiki/Araci	</v>
      <v xml:space="preserve">https://creativecommons.org/licenses/by-sa/3.0	</v>
    </spb>
    <spb s="1">
      <v>527</v>
      <v>527</v>
      <v>527</v>
      <v>527</v>
      <v>527</v>
      <v>527</v>
      <v>527</v>
      <v>527</v>
      <v>527</v>
    </spb>
    <spb s="0">
      <v xml:space="preserve">Wikipedia	</v>
      <v xml:space="preserve">CC BY-SA 3.0	</v>
      <v xml:space="preserve">https://en.wikipedia.org/wiki/Aramari,_Bahia	</v>
      <v xml:space="preserve">https://creativecommons.org/licenses/by-sa/3.0	</v>
    </spb>
    <spb s="1">
      <v>529</v>
      <v>529</v>
      <v>529</v>
      <v>529</v>
      <v>529</v>
      <v>529</v>
      <v>529</v>
      <v>529</v>
      <v>529</v>
    </spb>
    <spb s="0">
      <v xml:space="preserve">Wikipedia	</v>
      <v xml:space="preserve">CC BY-SA 3.0	</v>
      <v xml:space="preserve">https://en.wikipedia.org/wiki/Arataca	</v>
      <v xml:space="preserve">https://creativecommons.org/licenses/by-sa/3.0	</v>
    </spb>
    <spb s="1">
      <v>531</v>
      <v>531</v>
      <v>531</v>
      <v>531</v>
      <v>531</v>
      <v>531</v>
      <v>531</v>
      <v>531</v>
      <v>531</v>
    </spb>
    <spb s="0">
      <v xml:space="preserve">Wikipedia	</v>
      <v xml:space="preserve">CC BY-SA 3.0	</v>
      <v xml:space="preserve">https://en.wikipedia.org/wiki/Aratu%C3%ADpe	</v>
      <v xml:space="preserve">https://creativecommons.org/licenses/by-sa/3.0	</v>
    </spb>
    <spb s="1">
      <v>533</v>
      <v>533</v>
      <v>533</v>
      <v>533</v>
      <v>533</v>
      <v>533</v>
      <v>533</v>
      <v>533</v>
      <v>533</v>
    </spb>
    <spb s="0">
      <v xml:space="preserve">Wikipedia	</v>
      <v xml:space="preserve">CC BY-SA 3.0	</v>
      <v xml:space="preserve">https://en.wikipedia.org/wiki/Aurelino_Leal	</v>
      <v xml:space="preserve">https://creativecommons.org/licenses/by-sa/3.0	</v>
    </spb>
    <spb s="1">
      <v>535</v>
      <v>535</v>
      <v>535</v>
      <v>535</v>
      <v>535</v>
      <v>535</v>
      <v>535</v>
      <v>535</v>
      <v>535</v>
    </spb>
    <spb s="0">
      <v xml:space="preserve">Wikipedia	</v>
      <v xml:space="preserve">CC BY-SA 3.0	</v>
      <v xml:space="preserve">https://en.wikipedia.org/wiki/Baian%C3%B3polis	</v>
      <v xml:space="preserve">https://creativecommons.org/licenses/by-sa/3.0	</v>
    </spb>
    <spb s="1">
      <v>537</v>
      <v>537</v>
      <v>537</v>
      <v>537</v>
      <v>537</v>
      <v>537</v>
      <v>537</v>
      <v>537</v>
      <v>537</v>
    </spb>
    <spb s="0">
      <v xml:space="preserve">Wikipedia	</v>
      <v xml:space="preserve">CC BY-SA 3.0	</v>
      <v xml:space="preserve">https://en.wikipedia.org/wiki/Baixa_Grande	</v>
      <v xml:space="preserve">https://creativecommons.org/licenses/by-sa/3.0	</v>
    </spb>
    <spb s="1">
      <v>539</v>
      <v>539</v>
      <v>539</v>
      <v>539</v>
      <v>539</v>
      <v>539</v>
      <v>539</v>
      <v>539</v>
      <v>539</v>
    </spb>
    <spb s="0">
      <v xml:space="preserve">Wikipedia	</v>
      <v xml:space="preserve">CC BY-SA 3.0	</v>
      <v xml:space="preserve">https://en.wikipedia.org/wiki/Banza%C3%AA	</v>
      <v xml:space="preserve">https://creativecommons.org/licenses/by-sa/3.0	</v>
    </spb>
    <spb s="1">
      <v>541</v>
      <v>541</v>
      <v>541</v>
      <v>541</v>
      <v>541</v>
      <v>541</v>
      <v>541</v>
      <v>541</v>
      <v>541</v>
    </spb>
    <spb s="0">
      <v xml:space="preserve">Wikipedia	</v>
      <v xml:space="preserve">CC BY-SA 3.0	</v>
      <v xml:space="preserve">https://en.wikipedia.org/wiki/Barraba,_New_South_Wales	</v>
      <v xml:space="preserve">https://creativecommons.org/licenses/by-sa/3.0	</v>
    </spb>
    <spb s="18">
      <v>543</v>
      <v>543</v>
      <v>543</v>
      <v>543</v>
      <v>543</v>
      <v>543</v>
      <v>543</v>
      <v>543</v>
      <v>543</v>
    </spb>
    <spb s="2">
      <v>14</v>
      <v>Name</v>
      <v>LearnMoreOnLink</v>
    </spb>
    <spb s="19">
      <v>2016</v>
    </spb>
    <spb s="0">
      <v xml:space="preserve">Wikipedia	Cia	travel.state.gov	</v>
      <v xml:space="preserve">CC-BY-SA			</v>
      <v xml:space="preserve">http://en.wikipedia.org/wiki/Australia	https://www.cia.gov/library/publications/the-world-factbook/geos/as.html?Transportation	https://travel.state.gov/content/travel/en/international-travel/International-Travel-Country-Information-Pages/Australia.html	</v>
      <v xml:space="preserve">http://creativecommons.org/licenses/by-sa/3.0/			</v>
    </spb>
    <spb s="0">
      <v xml:space="preserve">Wikipedia	</v>
      <v xml:space="preserve">CC BY-SA 3.0	</v>
      <v xml:space="preserve">https://en.wikipedia.org/wiki/Australia	</v>
      <v xml:space="preserve">https://creativecommons.org/licenses/by-sa/3.0	</v>
    </spb>
    <spb s="0">
      <v xml:space="preserve">Wikipedia	</v>
      <v xml:space="preserve">CC-BY-SA	</v>
      <v xml:space="preserve">http://en.wikipedia.org/wiki/Australia	</v>
      <v xml:space="preserve">http://creativecommons.org/licenses/by-sa/3.0/	</v>
    </spb>
    <spb s="0">
      <v xml:space="preserve">Cia	</v>
      <v xml:space="preserve">	</v>
      <v xml:space="preserve">https://www.cia.gov/library/publications/the-world-factbook/geos/as.html?Transportation	</v>
      <v xml:space="preserve">	</v>
    </spb>
    <spb s="9">
      <v>10</v>
      <v>547</v>
      <v>548</v>
      <v>548</v>
      <v>13</v>
      <v>548</v>
      <v>548</v>
      <v>548</v>
      <v>549</v>
      <v>548</v>
      <v>548</v>
      <v>549</v>
      <v>548</v>
      <v>548</v>
      <v>550</v>
      <v>16</v>
      <v>547</v>
      <v>550</v>
      <v>17</v>
      <v>548</v>
      <v>550</v>
      <v>18</v>
      <v>19</v>
      <v>20</v>
      <v>550</v>
      <v>550</v>
      <v>548</v>
      <v>550</v>
      <v>21</v>
      <v>22</v>
      <v>23</v>
      <v>24</v>
      <v>550</v>
      <v>547</v>
      <v>550</v>
      <v>550</v>
      <v>550</v>
      <v>550</v>
      <v>550</v>
      <v>550</v>
      <v>550</v>
      <v>550</v>
      <v>550</v>
      <v>550</v>
      <v>25</v>
    </spb>
    <spb s="10">
      <v>2019</v>
      <v>2019</v>
      <v>square km</v>
      <v>per thousand (2018)</v>
      <v>2022</v>
      <v>2019</v>
      <v>2018</v>
      <v>per liter (2016)</v>
      <v>2019</v>
      <v>years (2018)</v>
      <v>2018</v>
      <v>per thousand (2018)</v>
      <v>2019</v>
      <v>2017</v>
      <v>2016</v>
      <v>2019</v>
      <v>2016</v>
      <v>2017</v>
      <v>kilotons per year (2016)</v>
      <v>deaths per 100,000 (2017)</v>
      <v>kWh (2014)</v>
      <v>2015</v>
      <v>2019</v>
      <v>2014</v>
      <v>2014</v>
      <v>2014</v>
      <v>2014</v>
      <v>2014</v>
      <v>2014</v>
      <v>2014</v>
      <v>2014</v>
      <v>2017</v>
      <v>2017</v>
      <v>2019</v>
    </spb>
    <spb s="0">
      <v xml:space="preserve">Wikipedia	</v>
      <v xml:space="preserve">CC BY-SA 3.0	</v>
      <v xml:space="preserve">https://en.wikipedia.org/wiki/Barra_da_Estiva	</v>
      <v xml:space="preserve">https://creativecommons.org/licenses/by-sa/3.0	</v>
    </spb>
    <spb s="1">
      <v>553</v>
      <v>553</v>
      <v>553</v>
      <v>553</v>
      <v>553</v>
      <v>553</v>
      <v>553</v>
      <v>553</v>
      <v>553</v>
    </spb>
    <spb s="0">
      <v xml:space="preserve">Wikipedia	</v>
      <v xml:space="preserve">CC BY-SA 3.0	</v>
      <v xml:space="preserve">https://en.wikipedia.org/wiki/Barra_do_Cho%C3%A7a	</v>
      <v xml:space="preserve">https://creativecommons.org/licenses/by-sa/3.0	</v>
    </spb>
    <spb s="1">
      <v>555</v>
      <v>555</v>
      <v>555</v>
      <v>555</v>
      <v>555</v>
      <v>555</v>
      <v>555</v>
      <v>555</v>
      <v>555</v>
    </spb>
    <spb s="0">
      <v xml:space="preserve">Wikipedia	</v>
      <v xml:space="preserve">CC BY-SA 3.0	</v>
      <v xml:space="preserve">https://en.wikipedia.org/wiki/Barra_do_Mendes	</v>
      <v xml:space="preserve">https://creativecommons.org/licenses/by-sa/3.0	</v>
    </spb>
    <spb s="1">
      <v>557</v>
      <v>557</v>
      <v>557</v>
      <v>557</v>
      <v>557</v>
      <v>557</v>
      <v>557</v>
      <v>557</v>
      <v>557</v>
    </spb>
    <spb s="0">
      <v xml:space="preserve">Wikipedia	</v>
      <v xml:space="preserve">CC BY-SA 3.0	</v>
      <v xml:space="preserve">https://en.wikipedia.org/wiki/Barra_do_Rocha	</v>
      <v xml:space="preserve">https://creativecommons.org/licenses/by-sa/3.0	</v>
    </spb>
    <spb s="1">
      <v>559</v>
      <v>559</v>
      <v>559</v>
      <v>559</v>
      <v>559</v>
      <v>559</v>
      <v>559</v>
      <v>559</v>
      <v>559</v>
    </spb>
    <spb s="0">
      <v xml:space="preserve">Wikipedia	</v>
      <v xml:space="preserve">CC BY-SA 3.0	</v>
      <v xml:space="preserve">https://en.wikipedia.org/wiki/Barreiras	</v>
      <v xml:space="preserve">https://creativecommons.org/licenses/by-sa/3.0	</v>
    </spb>
    <spb s="1">
      <v>561</v>
      <v>561</v>
      <v>561</v>
      <v>561</v>
      <v>561</v>
      <v>561</v>
      <v>561</v>
      <v>561</v>
      <v>561</v>
    </spb>
    <spb s="0">
      <v xml:space="preserve">Wikipedia	</v>
      <v xml:space="preserve">CC BY-SA 3.0	</v>
      <v xml:space="preserve">https://en.wikipedia.org/wiki/Barro_Alto,_Bahia	</v>
      <v xml:space="preserve">https://creativecommons.org/licenses/by-sa/3.0	</v>
    </spb>
    <spb s="1">
      <v>563</v>
      <v>563</v>
      <v>563</v>
      <v>563</v>
      <v>563</v>
      <v>563</v>
      <v>563</v>
      <v>563</v>
      <v>563</v>
    </spb>
    <spb s="0">
      <v xml:space="preserve">Wikipedia	</v>
      <v xml:space="preserve">CC BY-SA 3.0	</v>
      <v xml:space="preserve">https://en.wikipedia.org/wiki/Barro_Preto	</v>
      <v xml:space="preserve">https://creativecommons.org/licenses/by-sa/3.0	</v>
    </spb>
    <spb s="1">
      <v>565</v>
      <v>565</v>
      <v>565</v>
      <v>565</v>
      <v>565</v>
      <v>565</v>
      <v>565</v>
      <v>565</v>
      <v>565</v>
    </spb>
    <spb s="0">
      <v xml:space="preserve">Wikipedia	</v>
      <v xml:space="preserve">CC BY-SA 3.0	</v>
      <v xml:space="preserve">https://en.wikipedia.org/wiki/Barrocas	</v>
      <v xml:space="preserve">https://creativecommons.org/licenses/by-sa/3.0	</v>
    </spb>
    <spb s="1">
      <v>567</v>
      <v>567</v>
      <v>567</v>
      <v>567</v>
      <v>567</v>
      <v>567</v>
      <v>567</v>
      <v>567</v>
      <v>567</v>
    </spb>
    <spb s="0">
      <v xml:space="preserve">Wikipedia	</v>
      <v xml:space="preserve">CC BY-SA 3.0	</v>
      <v xml:space="preserve">https://en.wikipedia.org/wiki/Belmonte,_Bahia	</v>
      <v xml:space="preserve">https://creativecommons.org/licenses/by-sa/3.0	</v>
    </spb>
    <spb s="1">
      <v>569</v>
      <v>569</v>
      <v>569</v>
      <v>569</v>
      <v>569</v>
      <v>569</v>
      <v>569</v>
      <v>569</v>
      <v>569</v>
    </spb>
    <spb s="0">
      <v xml:space="preserve">Wikipedia	</v>
      <v xml:space="preserve">CC BY-SA 3.0	</v>
      <v xml:space="preserve">https://en.wikipedia.org/wiki/Belo_Campo	</v>
      <v xml:space="preserve">https://creativecommons.org/licenses/by-sa/3.0	</v>
    </spb>
    <spb s="1">
      <v>571</v>
      <v>571</v>
      <v>571</v>
      <v>571</v>
      <v>571</v>
      <v>571</v>
      <v>571</v>
      <v>571</v>
      <v>571</v>
    </spb>
    <spb s="0">
      <v xml:space="preserve">Wikipedia	</v>
      <v xml:space="preserve">CC BY-SA 3.0	</v>
      <v xml:space="preserve">https://en.wikipedia.org/wiki/Biritinga	</v>
      <v xml:space="preserve">https://creativecommons.org/licenses/by-sa/3.0	</v>
    </spb>
    <spb s="1">
      <v>573</v>
      <v>573</v>
      <v>573</v>
      <v>573</v>
      <v>573</v>
      <v>573</v>
      <v>573</v>
      <v>573</v>
      <v>573</v>
    </spb>
    <spb s="0">
      <v xml:space="preserve">Wikipedia	</v>
      <v xml:space="preserve">CC BY-SA 3.0	</v>
      <v xml:space="preserve">https://en.wikipedia.org/wiki/Boa_Nova	</v>
      <v xml:space="preserve">https://creativecommons.org/licenses/by-sa/3.0	</v>
    </spb>
    <spb s="1">
      <v>575</v>
      <v>575</v>
      <v>575</v>
      <v>575</v>
      <v>575</v>
      <v>575</v>
      <v>575</v>
      <v>575</v>
      <v>575</v>
    </spb>
    <spb s="0">
      <v xml:space="preserve">Wikipedia	</v>
      <v xml:space="preserve">CC BY-SA 3.0	</v>
      <v xml:space="preserve">https://en.wikipedia.org/wiki/Boa_Vista_do_Tupim	</v>
      <v xml:space="preserve">https://creativecommons.org/licenses/by-sa/3.0	</v>
    </spb>
    <spb s="1">
      <v>577</v>
      <v>577</v>
      <v>577</v>
      <v>577</v>
      <v>577</v>
      <v>577</v>
      <v>577</v>
      <v>577</v>
      <v>577</v>
    </spb>
    <spb s="0">
      <v xml:space="preserve">Wikipedia	</v>
      <v xml:space="preserve">CC BY-SA 3.0	</v>
      <v xml:space="preserve">https://en.wikipedia.org/wiki/Bom_Jesus_da_Lapa	</v>
      <v xml:space="preserve">https://creativecommons.org/licenses/by-sa/3.0	</v>
    </spb>
    <spb s="1">
      <v>579</v>
      <v>579</v>
      <v>579</v>
      <v>579</v>
      <v>579</v>
      <v>579</v>
      <v>579</v>
      <v>579</v>
      <v>579</v>
    </spb>
    <spb s="0">
      <v xml:space="preserve">Wikipedia	</v>
      <v xml:space="preserve">CC BY-SA 3.0	</v>
      <v xml:space="preserve">https://en.wikipedia.org/wiki/Bom_Jesus_da_Serra	</v>
      <v xml:space="preserve">https://creativecommons.org/licenses/by-sa/3.0	</v>
    </spb>
    <spb s="1">
      <v>581</v>
      <v>581</v>
      <v>581</v>
      <v>581</v>
      <v>581</v>
      <v>581</v>
      <v>581</v>
      <v>581</v>
      <v>581</v>
    </spb>
    <spb s="0">
      <v xml:space="preserve">Wikipedia	</v>
      <v xml:space="preserve">CC BY-SA 3.0	</v>
      <v xml:space="preserve">https://en.wikipedia.org/wiki/Boninal	</v>
      <v xml:space="preserve">https://creativecommons.org/licenses/by-sa/3.0	</v>
    </spb>
    <spb s="1">
      <v>583</v>
      <v>583</v>
      <v>583</v>
      <v>583</v>
      <v>583</v>
      <v>583</v>
      <v>583</v>
      <v>583</v>
      <v>583</v>
    </spb>
    <spb s="0">
      <v xml:space="preserve">Wikipedia	</v>
      <v xml:space="preserve">CC BY-SA 3.0	</v>
      <v xml:space="preserve">https://en.wikipedia.org/wiki/Bonito,_Bahia	</v>
      <v xml:space="preserve">https://creativecommons.org/licenses/by-sa/3.0	</v>
    </spb>
    <spb s="1">
      <v>585</v>
      <v>585</v>
      <v>585</v>
      <v>585</v>
      <v>585</v>
      <v>585</v>
      <v>585</v>
      <v>585</v>
      <v>585</v>
    </spb>
    <spb s="0">
      <v xml:space="preserve">Wikipedia	</v>
      <v xml:space="preserve">CC BY-SA 3.0	</v>
      <v xml:space="preserve">https://en.wikipedia.org/wiki/Boquira	</v>
      <v xml:space="preserve">https://creativecommons.org/licenses/by-sa/3.0	</v>
    </spb>
    <spb s="1">
      <v>587</v>
      <v>587</v>
      <v>587</v>
      <v>587</v>
      <v>587</v>
      <v>587</v>
      <v>587</v>
      <v>587</v>
      <v>587</v>
    </spb>
    <spb s="0">
      <v xml:space="preserve">Wikipedia	</v>
      <v xml:space="preserve">CC BY-SA 3.0	</v>
      <v xml:space="preserve">https://en.wikipedia.org/wiki/Botupor%C3%A3	</v>
      <v xml:space="preserve">https://creativecommons.org/licenses/by-sa/3.0	</v>
    </spb>
    <spb s="1">
      <v>589</v>
      <v>589</v>
      <v>589</v>
      <v>589</v>
      <v>589</v>
      <v>589</v>
      <v>589</v>
      <v>589</v>
      <v>589</v>
    </spb>
    <spb s="0">
      <v xml:space="preserve">Wikipedia	</v>
      <v xml:space="preserve">CC BY-SA 3.0	</v>
      <v xml:space="preserve">https://en.wikipedia.org/wiki/Brej%C3%B5es	</v>
      <v xml:space="preserve">https://creativecommons.org/licenses/by-sa/3.0	</v>
    </spb>
    <spb s="1">
      <v>591</v>
      <v>591</v>
      <v>591</v>
      <v>591</v>
      <v>591</v>
      <v>591</v>
      <v>591</v>
      <v>591</v>
      <v>591</v>
    </spb>
    <spb s="0">
      <v xml:space="preserve">Wikipedia	</v>
      <v xml:space="preserve">CC BY-SA 3.0	</v>
      <v xml:space="preserve">https://en.wikipedia.org/wiki/Brejol%C3%A2ndia	</v>
      <v xml:space="preserve">https://creativecommons.org/licenses/by-sa/3.0	</v>
    </spb>
    <spb s="1">
      <v>593</v>
      <v>593</v>
      <v>593</v>
      <v>593</v>
      <v>593</v>
      <v>593</v>
      <v>593</v>
      <v>593</v>
      <v>593</v>
    </spb>
    <spb s="0">
      <v xml:space="preserve">Wikipedia	</v>
      <v xml:space="preserve">CC BY-SA 3.0	</v>
      <v xml:space="preserve">https://en.wikipedia.org/wiki/Brotas_de_Maca%C3%BAbas	</v>
      <v xml:space="preserve">https://creativecommons.org/licenses/by-sa/3.0	</v>
    </spb>
    <spb s="1">
      <v>595</v>
      <v>595</v>
      <v>595</v>
      <v>595</v>
      <v>595</v>
      <v>595</v>
      <v>595</v>
      <v>595</v>
      <v>595</v>
    </spb>
    <spb s="0">
      <v xml:space="preserve">Wikipedia	</v>
      <v xml:space="preserve">CC BY-SA 3.0	</v>
      <v xml:space="preserve">https://en.wikipedia.org/wiki/Brumado	</v>
      <v xml:space="preserve">https://creativecommons.org/licenses/by-sa/3.0	</v>
    </spb>
    <spb s="1">
      <v>597</v>
      <v>597</v>
      <v>597</v>
      <v>597</v>
      <v>597</v>
      <v>597</v>
      <v>597</v>
      <v>597</v>
      <v>597</v>
    </spb>
    <spb s="0">
      <v xml:space="preserve">Wikipedia	</v>
      <v xml:space="preserve">CC BY-SA 3.0	</v>
      <v xml:space="preserve">https://en.wikipedia.org/wiki/Buerarema	</v>
      <v xml:space="preserve">https://creativecommons.org/licenses/by-sa/3.0	</v>
    </spb>
    <spb s="1">
      <v>599</v>
      <v>599</v>
      <v>599</v>
      <v>599</v>
      <v>599</v>
      <v>599</v>
      <v>599</v>
      <v>599</v>
      <v>599</v>
    </spb>
    <spb s="0">
      <v xml:space="preserve">Wikipedia	</v>
      <v xml:space="preserve">CC BY-SA 3.0	</v>
      <v xml:space="preserve">https://en.wikipedia.org/wiki/Buritirama	</v>
      <v xml:space="preserve">https://creativecommons.org/licenses/by-sa/3.0	</v>
    </spb>
    <spb s="1">
      <v>601</v>
      <v>601</v>
      <v>601</v>
      <v>601</v>
      <v>601</v>
      <v>601</v>
      <v>601</v>
      <v>601</v>
      <v>601</v>
    </spb>
    <spb s="0">
      <v xml:space="preserve">Wikipedia	</v>
      <v xml:space="preserve">CC BY-SA 3.0	</v>
      <v xml:space="preserve">https://en.wikipedia.org/wiki/Caatiba	</v>
      <v xml:space="preserve">https://creativecommons.org/licenses/by-sa/3.0	</v>
    </spb>
    <spb s="1">
      <v>603</v>
      <v>603</v>
      <v>603</v>
      <v>603</v>
      <v>603</v>
      <v>603</v>
      <v>603</v>
      <v>603</v>
      <v>603</v>
    </spb>
    <spb s="0">
      <v xml:space="preserve">Wikipedia	</v>
      <v xml:space="preserve">CC BY-SA 3.0	</v>
      <v xml:space="preserve">https://en.wikipedia.org/wiki/Cabaceiras_do_Paragua%C3%A7u	</v>
      <v xml:space="preserve">https://creativecommons.org/licenses/by-sa/3.0	</v>
    </spb>
    <spb s="1">
      <v>605</v>
      <v>605</v>
      <v>605</v>
      <v>605</v>
      <v>605</v>
      <v>605</v>
      <v>605</v>
      <v>605</v>
      <v>605</v>
    </spb>
    <spb s="0">
      <v xml:space="preserve">Wikipedia	</v>
      <v xml:space="preserve">CC BY-SA 3.0	</v>
      <v xml:space="preserve">https://en.wikipedia.org/wiki/Cachoeira	</v>
      <v xml:space="preserve">https://creativecommons.org/licenses/by-sa/3.0	</v>
    </spb>
    <spb s="1">
      <v>607</v>
      <v>607</v>
      <v>607</v>
      <v>607</v>
      <v>607</v>
      <v>607</v>
      <v>607</v>
      <v>607</v>
      <v>607</v>
    </spb>
    <spb s="0">
      <v xml:space="preserve">Wikipedia	</v>
      <v xml:space="preserve">CC BY-SA 3.0	</v>
      <v xml:space="preserve">https://en.wikipedia.org/wiki/Cacul%C3%A9	</v>
      <v xml:space="preserve">https://creativecommons.org/licenses/by-sa/3.0	</v>
    </spb>
    <spb s="1">
      <v>609</v>
      <v>609</v>
      <v>609</v>
      <v>609</v>
      <v>609</v>
      <v>609</v>
      <v>609</v>
      <v>609</v>
      <v>609</v>
    </spb>
    <spb s="0">
      <v xml:space="preserve">Wikipedia	</v>
      <v xml:space="preserve">CC BY-SA 3.0	</v>
      <v xml:space="preserve">https://en.wikipedia.org/wiki/Ca%C3%A9m	</v>
      <v xml:space="preserve">https://creativecommons.org/licenses/by-sa/3.0	</v>
    </spb>
    <spb s="1">
      <v>611</v>
      <v>611</v>
      <v>611</v>
      <v>611</v>
      <v>611</v>
      <v>611</v>
      <v>611</v>
      <v>611</v>
      <v>611</v>
    </spb>
    <spb s="0">
      <v xml:space="preserve">Wikipedia	</v>
      <v xml:space="preserve">CC BY-SA 3.0	</v>
      <v xml:space="preserve">https://en.wikipedia.org/wiki/Caetanos	</v>
      <v xml:space="preserve">https://creativecommons.org/licenses/by-sa/3.0	</v>
    </spb>
    <spb s="1">
      <v>613</v>
      <v>613</v>
      <v>613</v>
      <v>613</v>
      <v>613</v>
      <v>613</v>
      <v>613</v>
      <v>613</v>
      <v>613</v>
    </spb>
    <spb s="0">
      <v xml:space="preserve">Wikipedia	</v>
      <v xml:space="preserve">CC BY-SA 3.0	</v>
      <v xml:space="preserve">https://en.wikipedia.org/wiki/Caetit%C3%A9	</v>
      <v xml:space="preserve">https://creativecommons.org/licenses/by-sa/3.0	</v>
    </spb>
    <spb s="1">
      <v>615</v>
      <v>615</v>
      <v>615</v>
      <v>615</v>
      <v>615</v>
      <v>615</v>
      <v>615</v>
      <v>615</v>
      <v>615</v>
    </spb>
    <spb s="0">
      <v xml:space="preserve">Wikipedia	</v>
      <v xml:space="preserve">CC BY-SA 3.0	</v>
      <v xml:space="preserve">https://en.wikipedia.org/wiki/Cafarnaum	</v>
      <v xml:space="preserve">https://creativecommons.org/licenses/by-sa/3.0	</v>
    </spb>
    <spb s="1">
      <v>617</v>
      <v>617</v>
      <v>617</v>
      <v>617</v>
      <v>617</v>
      <v>617</v>
      <v>617</v>
      <v>617</v>
      <v>617</v>
    </spb>
    <spb s="0">
      <v xml:space="preserve">Wikipedia	</v>
      <v xml:space="preserve">CC BY-SA 3.0	</v>
      <v xml:space="preserve">https://en.wikipedia.org/wiki/Cairu	</v>
      <v xml:space="preserve">https://creativecommons.org/licenses/by-sa/3.0	</v>
    </spb>
    <spb s="1">
      <v>619</v>
      <v>619</v>
      <v>619</v>
      <v>619</v>
      <v>619</v>
      <v>619</v>
      <v>619</v>
      <v>619</v>
      <v>619</v>
    </spb>
    <spb s="0">
      <v xml:space="preserve">Wikipedia	</v>
      <v xml:space="preserve">CC BY-SA 3.0	</v>
      <v xml:space="preserve">https://en.wikipedia.org/wiki/Caldeir%C3%A3o_Grande	</v>
      <v xml:space="preserve">https://creativecommons.org/licenses/by-sa/3.0	</v>
    </spb>
    <spb s="1">
      <v>621</v>
      <v>621</v>
      <v>621</v>
      <v>621</v>
      <v>621</v>
      <v>621</v>
      <v>621</v>
      <v>621</v>
      <v>621</v>
    </spb>
    <spb s="0">
      <v xml:space="preserve">Wikipedia	</v>
      <v xml:space="preserve">CC BY-SA 3.0	</v>
      <v xml:space="preserve">https://en.wikipedia.org/wiki/Camacan	</v>
      <v xml:space="preserve">https://creativecommons.org/licenses/by-sa/3.0	</v>
    </spb>
    <spb s="1">
      <v>623</v>
      <v>623</v>
      <v>623</v>
      <v>623</v>
      <v>623</v>
      <v>623</v>
      <v>623</v>
      <v>623</v>
      <v>623</v>
    </spb>
    <spb s="0">
      <v xml:space="preserve">Wikipedia	</v>
      <v xml:space="preserve">CC BY-SA 3.0	</v>
      <v xml:space="preserve">https://en.wikipedia.org/wiki/Cama%C3%A7ari	</v>
      <v xml:space="preserve">https://creativecommons.org/licenses/by-sa/3.0	</v>
    </spb>
    <spb s="1">
      <v>625</v>
      <v>625</v>
      <v>625</v>
      <v>625</v>
      <v>625</v>
      <v>625</v>
      <v>625</v>
      <v>625</v>
      <v>625</v>
    </spb>
    <spb s="0">
      <v xml:space="preserve">Wikipedia	</v>
      <v xml:space="preserve">CC BY-SA 3.0	</v>
      <v xml:space="preserve">https://en.wikipedia.org/wiki/Camamu	</v>
      <v xml:space="preserve">https://creativecommons.org/licenses/by-sa/3.0	</v>
    </spb>
    <spb s="1">
      <v>627</v>
      <v>627</v>
      <v>627</v>
      <v>627</v>
      <v>627</v>
      <v>627</v>
      <v>627</v>
      <v>627</v>
      <v>627</v>
    </spb>
    <spb s="0">
      <v xml:space="preserve">Wikipedia	</v>
      <v xml:space="preserve">CC BY-SA 3.0	</v>
      <v xml:space="preserve">https://en.wikipedia.org/wiki/Campo_Alegre_de_Lourdes	</v>
      <v xml:space="preserve">https://creativecommons.org/licenses/by-sa/3.0	</v>
    </spb>
    <spb s="1">
      <v>629</v>
      <v>629</v>
      <v>629</v>
      <v>629</v>
      <v>629</v>
      <v>629</v>
      <v>629</v>
      <v>629</v>
      <v>629</v>
    </spb>
    <spb s="0">
      <v xml:space="preserve">Wikipedia	</v>
      <v xml:space="preserve">CC BY-SA 3.0	</v>
      <v xml:space="preserve">https://en.wikipedia.org/wiki/Campo_Formoso	</v>
      <v xml:space="preserve">https://creativecommons.org/licenses/by-sa/3.0	</v>
    </spb>
    <spb s="1">
      <v>631</v>
      <v>631</v>
      <v>631</v>
      <v>631</v>
      <v>631</v>
      <v>631</v>
      <v>631</v>
      <v>631</v>
      <v>631</v>
    </spb>
    <spb s="0">
      <v xml:space="preserve">Wikipedia	</v>
      <v xml:space="preserve">CC BY-SA 3.0	</v>
      <v xml:space="preserve">https://en.wikipedia.org/wiki/Can%C3%A1polis,_Bahia	</v>
      <v xml:space="preserve">https://creativecommons.org/licenses/by-sa/3.0	</v>
    </spb>
    <spb s="1">
      <v>633</v>
      <v>633</v>
      <v>633</v>
      <v>633</v>
      <v>633</v>
      <v>633</v>
      <v>633</v>
      <v>633</v>
      <v>633</v>
    </spb>
    <spb s="12">
      <v>15</v>
      <v>Name</v>
    </spb>
    <spb s="0">
      <v xml:space="preserve">Wikipedia	</v>
      <v xml:space="preserve">CC BY-SA 3.0	</v>
      <v xml:space="preserve">https://en.wikipedia.org/wiki/Canarana	</v>
      <v xml:space="preserve">https://creativecommons.org/licenses/by-sa/3.0	</v>
    </spb>
    <spb s="1">
      <v>636</v>
      <v>636</v>
      <v>636</v>
      <v>636</v>
      <v>636</v>
      <v>636</v>
      <v>636</v>
      <v>636</v>
      <v>636</v>
    </spb>
    <spb s="0">
      <v xml:space="preserve">Wikipedia	</v>
      <v xml:space="preserve">CC BY-SA 3.0	</v>
      <v xml:space="preserve">https://en.wikipedia.org/wiki/Canavieiras	</v>
      <v xml:space="preserve">https://creativecommons.org/licenses/by-sa/3.0	</v>
    </spb>
    <spb s="1">
      <v>638</v>
      <v>638</v>
      <v>638</v>
      <v>638</v>
      <v>638</v>
      <v>638</v>
      <v>638</v>
      <v>638</v>
      <v>638</v>
    </spb>
    <spb s="0">
      <v xml:space="preserve">Wikipedia	</v>
      <v xml:space="preserve">CC BY-SA 3.0	</v>
      <v xml:space="preserve">https://en.wikipedia.org/wiki/Candeal	</v>
      <v xml:space="preserve">https://creativecommons.org/licenses/by-sa/3.0	</v>
    </spb>
    <spb s="1">
      <v>640</v>
      <v>640</v>
      <v>640</v>
      <v>640</v>
      <v>640</v>
      <v>640</v>
      <v>640</v>
      <v>640</v>
      <v>640</v>
    </spb>
    <spb s="0">
      <v xml:space="preserve">Wikipedia	</v>
      <v xml:space="preserve">CC BY-SA 3.0	</v>
      <v xml:space="preserve">https://en.wikipedia.org/wiki/Candeias,_Bahia	</v>
      <v xml:space="preserve">https://creativecommons.org/licenses/by-sa/3.0	</v>
    </spb>
    <spb s="1">
      <v>642</v>
      <v>642</v>
      <v>642</v>
      <v>642</v>
      <v>642</v>
      <v>642</v>
      <v>642</v>
      <v>642</v>
      <v>642</v>
    </spb>
    <spb s="0">
      <v xml:space="preserve">Wikipedia	</v>
      <v xml:space="preserve">CC BY-SA 3.0	</v>
      <v xml:space="preserve">https://en.wikipedia.org/wiki/Candiba	</v>
      <v xml:space="preserve">https://creativecommons.org/licenses/by-sa/3.0	</v>
    </spb>
    <spb s="1">
      <v>644</v>
      <v>644</v>
      <v>644</v>
      <v>644</v>
      <v>644</v>
      <v>644</v>
      <v>644</v>
      <v>644</v>
      <v>644</v>
    </spb>
    <spb s="0">
      <v xml:space="preserve">Wikipedia	</v>
      <v xml:space="preserve">CC BY-SA 3.0	</v>
      <v xml:space="preserve">https://en.wikipedia.org/wiki/C%C3%A2ndido_Sales	</v>
      <v xml:space="preserve">https://creativecommons.org/licenses/by-sa/3.0	</v>
    </spb>
    <spb s="1">
      <v>646</v>
      <v>646</v>
      <v>646</v>
      <v>646</v>
      <v>646</v>
      <v>646</v>
      <v>646</v>
      <v>646</v>
      <v>646</v>
    </spb>
    <spb s="0">
      <v xml:space="preserve">Wikipedia	</v>
      <v xml:space="preserve">CC BY-SA 3.0	</v>
      <v xml:space="preserve">https://en.wikipedia.org/wiki/Cansan%C3%A7%C3%A3o	</v>
      <v xml:space="preserve">https://creativecommons.org/licenses/by-sa/3.0	</v>
    </spb>
    <spb s="1">
      <v>648</v>
      <v>648</v>
      <v>648</v>
      <v>648</v>
      <v>648</v>
      <v>648</v>
      <v>648</v>
      <v>648</v>
      <v>648</v>
    </spb>
    <spb s="0">
      <v xml:space="preserve">Wikipedia	</v>
      <v xml:space="preserve">CC BY-SA 3.0	</v>
      <v xml:space="preserve">https://en.wikipedia.org/wiki/Canudos	</v>
      <v xml:space="preserve">https://creativecommons.org/licenses/by-sa/3.0	</v>
    </spb>
    <spb s="1">
      <v>650</v>
      <v>650</v>
      <v>650</v>
      <v>650</v>
      <v>650</v>
      <v>650</v>
      <v>650</v>
      <v>650</v>
      <v>650</v>
    </spb>
    <spb s="0">
      <v xml:space="preserve">Wikipedia	</v>
      <v xml:space="preserve">CC BY-SA 3.0	</v>
      <v xml:space="preserve">https://en.wikipedia.org/wiki/Capela_do_Alto_Alegre	</v>
      <v xml:space="preserve">https://creativecommons.org/licenses/by-sa/3.0	</v>
    </spb>
    <spb s="1">
      <v>652</v>
      <v>652</v>
      <v>652</v>
      <v>652</v>
      <v>652</v>
      <v>652</v>
      <v>652</v>
      <v>652</v>
      <v>652</v>
    </spb>
    <spb s="0">
      <v xml:space="preserve">Wikipedia	</v>
      <v xml:space="preserve">CC BY-SA 3.0	</v>
      <v xml:space="preserve">https://en.wikipedia.org/wiki/Capim_Grosso	</v>
      <v xml:space="preserve">https://creativecommons.org/licenses/by-sa/3.0	</v>
    </spb>
    <spb s="1">
      <v>654</v>
      <v>654</v>
      <v>654</v>
      <v>654</v>
      <v>654</v>
      <v>654</v>
      <v>654</v>
      <v>654</v>
      <v>654</v>
    </spb>
    <spb s="0">
      <v xml:space="preserve">Wikipedia	</v>
      <v xml:space="preserve">CC BY-SA 3.0	</v>
      <v xml:space="preserve">https://en.wikipedia.org/wiki/Cara%C3%ADbas	</v>
      <v xml:space="preserve">https://creativecommons.org/licenses/by-sa/3.0	</v>
    </spb>
    <spb s="1">
      <v>656</v>
      <v>656</v>
      <v>656</v>
      <v>656</v>
      <v>656</v>
      <v>656</v>
      <v>656</v>
      <v>656</v>
      <v>656</v>
    </spb>
    <spb s="0">
      <v xml:space="preserve">Wikipedia	</v>
      <v xml:space="preserve">CC BY-SA 3.0	</v>
      <v xml:space="preserve">https://en.wikipedia.org/wiki/Caravelas	</v>
      <v xml:space="preserve">https://creativecommons.org/licenses/by-sa/3.0	</v>
    </spb>
    <spb s="1">
      <v>658</v>
      <v>658</v>
      <v>658</v>
      <v>658</v>
      <v>658</v>
      <v>658</v>
      <v>658</v>
      <v>658</v>
      <v>658</v>
    </spb>
    <spb s="0">
      <v xml:space="preserve">Wikipedia	</v>
      <v xml:space="preserve">CC BY-SA 3.0	</v>
      <v xml:space="preserve">https://en.wikipedia.org/wiki/Cardeal_da_Silva	</v>
      <v xml:space="preserve">https://creativecommons.org/licenses/by-sa/3.0	</v>
    </spb>
    <spb s="1">
      <v>660</v>
      <v>660</v>
      <v>660</v>
      <v>660</v>
      <v>660</v>
      <v>660</v>
      <v>660</v>
      <v>660</v>
      <v>660</v>
    </spb>
    <spb s="0">
      <v xml:space="preserve">Wikipedia	</v>
      <v xml:space="preserve">CC BY-SA 3.0	</v>
      <v xml:space="preserve">https://en.wikipedia.org/wiki/Carinhanha	</v>
      <v xml:space="preserve">https://creativecommons.org/licenses/by-sa/3.0	</v>
    </spb>
    <spb s="1">
      <v>662</v>
      <v>662</v>
      <v>662</v>
      <v>662</v>
      <v>662</v>
      <v>662</v>
      <v>662</v>
      <v>662</v>
      <v>662</v>
    </spb>
    <spb s="0">
      <v xml:space="preserve">Wikipedia	</v>
      <v xml:space="preserve">CC BY-SA 3.0	</v>
      <v xml:space="preserve">https://en.wikipedia.org/wiki/Casa_Nova	</v>
      <v xml:space="preserve">https://creativecommons.org/licenses/by-sa/3.0	</v>
    </spb>
    <spb s="1">
      <v>664</v>
      <v>664</v>
      <v>664</v>
      <v>664</v>
      <v>664</v>
      <v>664</v>
      <v>664</v>
      <v>664</v>
      <v>664</v>
    </spb>
    <spb s="0">
      <v xml:space="preserve">Wikipedia	</v>
      <v xml:space="preserve">CC BY-SA 3.0	</v>
      <v xml:space="preserve">https://en.wikipedia.org/wiki/Castro_Alves,_Bahia	</v>
      <v xml:space="preserve">https://creativecommons.org/licenses/by-sa/3.0	</v>
    </spb>
    <spb s="1">
      <v>666</v>
      <v>666</v>
      <v>666</v>
      <v>666</v>
      <v>666</v>
      <v>666</v>
      <v>666</v>
      <v>666</v>
      <v>666</v>
    </spb>
    <spb s="0">
      <v xml:space="preserve">Wikipedia	</v>
      <v xml:space="preserve">CC BY-SA 3.0	</v>
      <v xml:space="preserve">https://en.wikipedia.org/wiki/Catol%C3%A2ndia	</v>
      <v xml:space="preserve">https://creativecommons.org/licenses/by-sa/3.0	</v>
    </spb>
    <spb s="1">
      <v>668</v>
      <v>668</v>
      <v>668</v>
      <v>668</v>
      <v>668</v>
      <v>668</v>
      <v>668</v>
      <v>668</v>
      <v>668</v>
    </spb>
    <spb s="0">
      <v xml:space="preserve">Wikipedia	</v>
      <v xml:space="preserve">CC BY-SA 3.0	</v>
      <v xml:space="preserve">https://en.wikipedia.org/wiki/Catu	</v>
      <v xml:space="preserve">https://creativecommons.org/licenses/by-sa/3.0	</v>
    </spb>
    <spb s="1">
      <v>670</v>
      <v>670</v>
      <v>670</v>
      <v>670</v>
      <v>670</v>
      <v>670</v>
      <v>670</v>
      <v>670</v>
      <v>670</v>
    </spb>
    <spb s="0">
      <v xml:space="preserve">Wikipedia	</v>
      <v xml:space="preserve">CC BY-SA 3.0	</v>
      <v xml:space="preserve">https://en.wikipedia.org/wiki/Caturama	</v>
      <v xml:space="preserve">https://creativecommons.org/licenses/by-sa/3.0	</v>
    </spb>
    <spb s="1">
      <v>672</v>
      <v>672</v>
      <v>672</v>
      <v>672</v>
      <v>672</v>
      <v>672</v>
      <v>672</v>
      <v>672</v>
      <v>672</v>
    </spb>
    <spb s="0">
      <v xml:space="preserve">Wikipedia	</v>
      <v xml:space="preserve">CC BY-SA 3.0	</v>
      <v xml:space="preserve">https://en.wikipedia.org/wiki/Central,_Bahia	</v>
      <v xml:space="preserve">https://creativecommons.org/licenses/by-sa/3.0	</v>
    </spb>
    <spb s="1">
      <v>674</v>
      <v>674</v>
      <v>674</v>
      <v>674</v>
      <v>674</v>
      <v>674</v>
      <v>674</v>
      <v>674</v>
      <v>674</v>
    </spb>
    <spb s="0">
      <v xml:space="preserve">Wikipedia	</v>
      <v xml:space="preserve">CC BY-SA 3.0	</v>
      <v xml:space="preserve">https://en.wikipedia.org/wiki/Chorroch%C3%B3	</v>
      <v xml:space="preserve">https://creativecommons.org/licenses/by-sa/3.0	</v>
    </spb>
    <spb s="1">
      <v>676</v>
      <v>676</v>
      <v>676</v>
      <v>676</v>
      <v>676</v>
      <v>676</v>
      <v>676</v>
      <v>676</v>
      <v>676</v>
    </spb>
    <spb s="0">
      <v xml:space="preserve">Wikipedia	</v>
      <v xml:space="preserve">CC BY-SA 3.0	</v>
      <v xml:space="preserve">https://en.wikipedia.org/wiki/C%C3%ADcero_Dantas	</v>
      <v xml:space="preserve">https://creativecommons.org/licenses/by-sa/3.0	</v>
    </spb>
    <spb s="1">
      <v>678</v>
      <v>678</v>
      <v>678</v>
      <v>678</v>
      <v>678</v>
      <v>678</v>
      <v>678</v>
      <v>678</v>
      <v>678</v>
    </spb>
    <spb s="0">
      <v xml:space="preserve">Wikipedia	</v>
      <v xml:space="preserve">CC BY-SA 3.0	</v>
      <v xml:space="preserve">https://en.wikipedia.org/wiki/Cip%C3%B3	</v>
      <v xml:space="preserve">https://creativecommons.org/licenses/by-sa/3.0	</v>
    </spb>
    <spb s="1">
      <v>680</v>
      <v>680</v>
      <v>680</v>
      <v>680</v>
      <v>680</v>
      <v>680</v>
      <v>680</v>
      <v>680</v>
      <v>680</v>
    </spb>
    <spb s="0">
      <v xml:space="preserve">Wikipedia	</v>
      <v xml:space="preserve">CC BY-SA 3.0	</v>
      <v xml:space="preserve">https://en.wikipedia.org/wiki/Coaraci	</v>
      <v xml:space="preserve">https://creativecommons.org/licenses/by-sa/3.0	</v>
    </spb>
    <spb s="1">
      <v>682</v>
      <v>682</v>
      <v>682</v>
      <v>682</v>
      <v>682</v>
      <v>682</v>
      <v>682</v>
      <v>682</v>
      <v>682</v>
    </spb>
    <spb s="0">
      <v xml:space="preserve">Wikipedia	</v>
      <v xml:space="preserve">CC BY-SA 3.0	</v>
      <v xml:space="preserve">https://en.wikipedia.org/wiki/Cocos,_Bahia	</v>
      <v xml:space="preserve">https://creativecommons.org/licenses/by-sa/3.0	</v>
    </spb>
    <spb s="1">
      <v>684</v>
      <v>684</v>
      <v>684</v>
      <v>684</v>
      <v>684</v>
      <v>684</v>
      <v>684</v>
      <v>684</v>
      <v>684</v>
    </spb>
    <spb s="0">
      <v xml:space="preserve">Wikipedia	</v>
      <v xml:space="preserve">CC BY-SA 3.0	</v>
      <v xml:space="preserve">https://en.wikipedia.org/wiki/Concei%C3%A7%C3%A3o_da_Feira	</v>
      <v xml:space="preserve">https://creativecommons.org/licenses/by-sa/3.0	</v>
    </spb>
    <spb s="1">
      <v>686</v>
      <v>686</v>
      <v>686</v>
      <v>686</v>
      <v>686</v>
      <v>686</v>
      <v>686</v>
      <v>686</v>
      <v>686</v>
    </spb>
    <spb s="0">
      <v xml:space="preserve">Wikipedia	</v>
      <v xml:space="preserve">CC BY-SA 3.0	</v>
      <v xml:space="preserve">https://en.wikipedia.org/wiki/Concei%C3%A7%C3%A3o_do_Almeida	</v>
      <v xml:space="preserve">https://creativecommons.org/licenses/by-sa/3.0	</v>
    </spb>
    <spb s="1">
      <v>688</v>
      <v>688</v>
      <v>688</v>
      <v>688</v>
      <v>688</v>
      <v>688</v>
      <v>688</v>
      <v>688</v>
      <v>688</v>
    </spb>
    <spb s="0">
      <v xml:space="preserve">Wikipedia	</v>
      <v xml:space="preserve">CC BY-SA 3.0	</v>
      <v xml:space="preserve">https://en.wikipedia.org/wiki/Concei%C3%A7%C3%A3o_do_Coit%C3%A9	</v>
      <v xml:space="preserve">https://creativecommons.org/licenses/by-sa/3.0	</v>
    </spb>
    <spb s="1">
      <v>690</v>
      <v>690</v>
      <v>690</v>
      <v>690</v>
      <v>690</v>
      <v>690</v>
      <v>690</v>
      <v>690</v>
      <v>690</v>
    </spb>
    <spb s="0">
      <v xml:space="preserve">Wikipedia	</v>
      <v xml:space="preserve">CC BY-SA 3.0	</v>
      <v xml:space="preserve">https://en.wikipedia.org/wiki/Concei%C3%A7%C3%A3o_do_Jacu%C3%ADpe	</v>
      <v xml:space="preserve">https://creativecommons.org/licenses/by-sa/3.0	</v>
    </spb>
    <spb s="1">
      <v>692</v>
      <v>692</v>
      <v>692</v>
      <v>692</v>
      <v>692</v>
      <v>692</v>
      <v>692</v>
      <v>692</v>
      <v>692</v>
    </spb>
    <spb s="0">
      <v xml:space="preserve">Wikipedia	</v>
      <v xml:space="preserve">CC BY-SA 3.0	</v>
      <v xml:space="preserve">https://en.wikipedia.org/wiki/Conde%C3%BAba	</v>
      <v xml:space="preserve">https://creativecommons.org/licenses/by-sa/3.0	</v>
    </spb>
    <spb s="1">
      <v>694</v>
      <v>694</v>
      <v>694</v>
      <v>694</v>
      <v>694</v>
      <v>694</v>
      <v>694</v>
      <v>694</v>
      <v>694</v>
    </spb>
    <spb s="0">
      <v xml:space="preserve">Wikipedia	</v>
      <v xml:space="preserve">CC BY-SA 3.0	</v>
      <v xml:space="preserve">https://en.wikipedia.org/wiki/Contendas_do_Sincor%C3%A1	</v>
      <v xml:space="preserve">https://creativecommons.org/licenses/by-sa/3.0	</v>
    </spb>
    <spb s="1">
      <v>696</v>
      <v>696</v>
      <v>696</v>
      <v>696</v>
      <v>696</v>
      <v>696</v>
      <v>696</v>
      <v>696</v>
      <v>696</v>
    </spb>
    <spb s="0">
      <v xml:space="preserve">Wikipedia	</v>
      <v xml:space="preserve">CC BY-SA 3.0	</v>
      <v xml:space="preserve">https://en.wikipedia.org/wiki/Cora%C3%A7%C3%A3o_de_Maria	</v>
      <v xml:space="preserve">https://creativecommons.org/licenses/by-sa/3.0	</v>
    </spb>
    <spb s="1">
      <v>698</v>
      <v>698</v>
      <v>698</v>
      <v>698</v>
      <v>698</v>
      <v>698</v>
      <v>698</v>
      <v>698</v>
      <v>698</v>
    </spb>
    <spb s="0">
      <v xml:space="preserve">Wikipedia	</v>
      <v xml:space="preserve">CC BY-SA 3.0	</v>
      <v xml:space="preserve">https://en.wikipedia.org/wiki/Coribe	</v>
      <v xml:space="preserve">https://creativecommons.org/licenses/by-sa/3.0	</v>
    </spb>
    <spb s="1">
      <v>700</v>
      <v>700</v>
      <v>700</v>
      <v>700</v>
      <v>700</v>
      <v>700</v>
      <v>700</v>
      <v>700</v>
      <v>700</v>
    </spb>
    <spb s="0">
      <v xml:space="preserve">Wikipedia	</v>
      <v xml:space="preserve">CC BY-SA 3.0	</v>
      <v xml:space="preserve">https://en.wikipedia.org/wiki/Coronel_Jo%C3%A3o_S%C3%A1	</v>
      <v xml:space="preserve">https://creativecommons.org/licenses/by-sa/3.0	</v>
    </spb>
    <spb s="1">
      <v>702</v>
      <v>702</v>
      <v>702</v>
      <v>702</v>
      <v>702</v>
      <v>702</v>
      <v>702</v>
      <v>702</v>
      <v>702</v>
    </spb>
    <spb s="0">
      <v xml:space="preserve">Wikipedia	</v>
      <v xml:space="preserve">CC BY-SA 3.0	</v>
      <v xml:space="preserve">https://en.wikipedia.org/wiki/Correntina	</v>
      <v xml:space="preserve">https://creativecommons.org/licenses/by-sa/3.0	</v>
    </spb>
    <spb s="1">
      <v>704</v>
      <v>704</v>
      <v>704</v>
      <v>704</v>
      <v>704</v>
      <v>704</v>
      <v>704</v>
      <v>704</v>
      <v>704</v>
    </spb>
    <spb s="0">
      <v xml:space="preserve">Wikipedia	</v>
      <v xml:space="preserve">CC BY-SA 3.0	</v>
      <v xml:space="preserve">https://en.wikipedia.org/wiki/Cotegipe	</v>
      <v xml:space="preserve">https://creativecommons.org/licenses/by-sa/3.0	</v>
    </spb>
    <spb s="1">
      <v>706</v>
      <v>706</v>
      <v>706</v>
      <v>706</v>
      <v>706</v>
      <v>706</v>
      <v>706</v>
      <v>706</v>
      <v>706</v>
    </spb>
    <spb s="0">
      <v xml:space="preserve">Wikipedia	</v>
      <v xml:space="preserve">CC BY-SA 3.0	</v>
      <v xml:space="preserve">https://en.wikipedia.org/wiki/Cravol%C3%A2ndia	</v>
      <v xml:space="preserve">https://creativecommons.org/licenses/by-sa/3.0	</v>
    </spb>
    <spb s="1">
      <v>708</v>
      <v>708</v>
      <v>708</v>
      <v>708</v>
      <v>708</v>
      <v>708</v>
      <v>708</v>
      <v>708</v>
      <v>708</v>
    </spb>
    <spb s="0">
      <v xml:space="preserve">Wikipedia	</v>
      <v xml:space="preserve">CC BY-SA 3.0	</v>
      <v xml:space="preserve">https://en.wikipedia.org/wiki/Cris%C3%B3polis	</v>
      <v xml:space="preserve">https://creativecommons.org/licenses/by-sa/3.0	</v>
    </spb>
    <spb s="1">
      <v>710</v>
      <v>710</v>
      <v>710</v>
      <v>710</v>
      <v>710</v>
      <v>710</v>
      <v>710</v>
      <v>710</v>
      <v>710</v>
    </spb>
    <spb s="0">
      <v xml:space="preserve">Wikipedia	</v>
      <v xml:space="preserve">CC BY-SA 3.0	</v>
      <v xml:space="preserve">https://en.wikipedia.org/wiki/Crist%C3%B3polis	</v>
      <v xml:space="preserve">https://creativecommons.org/licenses/by-sa/3.0	</v>
    </spb>
    <spb s="1">
      <v>712</v>
      <v>712</v>
      <v>712</v>
      <v>712</v>
      <v>712</v>
      <v>712</v>
      <v>712</v>
      <v>712</v>
      <v>712</v>
    </spb>
    <spb s="0">
      <v xml:space="preserve">Wikipedia	</v>
      <v xml:space="preserve">CC BY-SA 3.0	</v>
      <v xml:space="preserve">https://en.wikipedia.org/wiki/Cruz_das_Almas	</v>
      <v xml:space="preserve">https://creativecommons.org/licenses/by-sa/3.0	</v>
    </spb>
    <spb s="1">
      <v>714</v>
      <v>714</v>
      <v>714</v>
      <v>714</v>
      <v>714</v>
      <v>714</v>
      <v>714</v>
      <v>714</v>
      <v>714</v>
    </spb>
    <spb s="0">
      <v xml:space="preserve">Wikipedia	</v>
      <v xml:space="preserve">CC BY-SA 3.0	</v>
      <v xml:space="preserve">https://en.wikipedia.org/wiki/Cura%C3%A7%C3%A1	</v>
      <v xml:space="preserve">https://creativecommons.org/licenses/by-sa/3.0	</v>
    </spb>
    <spb s="1">
      <v>716</v>
      <v>716</v>
      <v>716</v>
      <v>716</v>
      <v>716</v>
      <v>716</v>
      <v>716</v>
      <v>716</v>
      <v>716</v>
    </spb>
    <spb s="0">
      <v xml:space="preserve">Wikipedia	</v>
      <v xml:space="preserve">CC BY-SA 3.0	</v>
      <v xml:space="preserve">https://en.wikipedia.org/wiki/D%C3%A1rio_Meira	</v>
      <v xml:space="preserve">https://creativecommons.org/licenses/by-sa/3.0	</v>
    </spb>
    <spb s="1">
      <v>718</v>
      <v>718</v>
      <v>718</v>
      <v>718</v>
      <v>718</v>
      <v>718</v>
      <v>718</v>
      <v>718</v>
      <v>718</v>
    </spb>
    <spb s="0">
      <v xml:space="preserve">Wikipedia	</v>
      <v xml:space="preserve">CC BY-SA 3.0	</v>
      <v xml:space="preserve">https://en.wikipedia.org/wiki/Dias_d%27%C3%81vila	</v>
      <v xml:space="preserve">https://creativecommons.org/licenses/by-sa/3.0	</v>
    </spb>
    <spb s="1">
      <v>720</v>
      <v>720</v>
      <v>720</v>
      <v>720</v>
      <v>720</v>
      <v>720</v>
      <v>720</v>
      <v>720</v>
      <v>720</v>
    </spb>
    <spb s="0">
      <v xml:space="preserve">Wikipedia	</v>
      <v xml:space="preserve">CC BY-SA 3.0	</v>
      <v xml:space="preserve">https://en.wikipedia.org/wiki/Dom_Bas%C3%ADlio	</v>
      <v xml:space="preserve">https://creativecommons.org/licenses/by-sa/3.0	</v>
    </spb>
    <spb s="1">
      <v>722</v>
      <v>722</v>
      <v>722</v>
      <v>722</v>
      <v>722</v>
      <v>722</v>
      <v>722</v>
      <v>722</v>
      <v>722</v>
    </spb>
    <spb s="0">
      <v xml:space="preserve">Wikipedia	</v>
      <v xml:space="preserve">CC BY-SA 3.0	</v>
      <v xml:space="preserve">https://en.wikipedia.org/wiki/Dom_Macedo_Costa	</v>
      <v xml:space="preserve">https://creativecommons.org/licenses/by-sa/3.0	</v>
    </spb>
    <spb s="1">
      <v>724</v>
      <v>724</v>
      <v>724</v>
      <v>724</v>
      <v>724</v>
      <v>724</v>
      <v>724</v>
      <v>724</v>
      <v>724</v>
    </spb>
    <spb s="0">
      <v xml:space="preserve">Wikipedia	</v>
      <v xml:space="preserve">CC BY-SA 3.0	</v>
      <v xml:space="preserve">https://en.wikipedia.org/wiki/El%C3%ADsio_Medrado	</v>
      <v xml:space="preserve">https://creativecommons.org/licenses/by-sa/3.0	</v>
    </spb>
    <spb s="1">
      <v>726</v>
      <v>726</v>
      <v>726</v>
      <v>726</v>
      <v>726</v>
      <v>726</v>
      <v>726</v>
      <v>726</v>
      <v>726</v>
    </spb>
    <spb s="0">
      <v xml:space="preserve">Wikipedia	</v>
      <v xml:space="preserve">CC BY-SA 3.0	</v>
      <v xml:space="preserve">https://en.wikipedia.org/wiki/Encruzilhada	</v>
      <v xml:space="preserve">https://creativecommons.org/licenses/by-sa/3.0	</v>
    </spb>
    <spb s="1">
      <v>728</v>
      <v>728</v>
      <v>728</v>
      <v>728</v>
      <v>728</v>
      <v>728</v>
      <v>728</v>
      <v>728</v>
      <v>728</v>
    </spb>
    <spb s="0">
      <v xml:space="preserve">Wikipedia	</v>
      <v xml:space="preserve">CC BY-SA 3.0	</v>
      <v xml:space="preserve">https://en.wikipedia.org/wiki/Entre_Rios,_Bahia	</v>
      <v xml:space="preserve">https://creativecommons.org/licenses/by-sa/3.0	</v>
    </spb>
    <spb s="1">
      <v>730</v>
      <v>730</v>
      <v>730</v>
      <v>730</v>
      <v>730</v>
      <v>730</v>
      <v>730</v>
      <v>730</v>
      <v>730</v>
    </spb>
    <spb s="0">
      <v xml:space="preserve">Wikipedia	</v>
      <v xml:space="preserve">CC BY-SA 3.0	</v>
      <v xml:space="preserve">https://en.wikipedia.org/wiki/%C3%89rico_Cardoso	</v>
      <v xml:space="preserve">https://creativecommons.org/licenses/by-sa/3.0	</v>
    </spb>
    <spb s="1">
      <v>732</v>
      <v>732</v>
      <v>732</v>
      <v>732</v>
      <v>732</v>
      <v>732</v>
      <v>732</v>
      <v>732</v>
      <v>732</v>
    </spb>
    <spb s="0">
      <v xml:space="preserve">Wikipedia	</v>
      <v xml:space="preserve">CC BY-SA 3.0	</v>
      <v xml:space="preserve">https://en.wikipedia.org/wiki/Esplanada	</v>
      <v xml:space="preserve">https://creativecommons.org/licenses/by-sa/3.0	</v>
    </spb>
    <spb s="1">
      <v>734</v>
      <v>734</v>
      <v>734</v>
      <v>734</v>
      <v>734</v>
      <v>734</v>
      <v>734</v>
      <v>734</v>
      <v>734</v>
    </spb>
    <spb s="0">
      <v xml:space="preserve">Wikipedia	</v>
      <v xml:space="preserve">CC BY-SA 3.0	</v>
      <v xml:space="preserve">https://en.wikipedia.org/wiki/Euclides_da_Cunha,_Bahia	</v>
      <v xml:space="preserve">https://creativecommons.org/licenses/by-sa/3.0	</v>
    </spb>
    <spb s="1">
      <v>736</v>
      <v>736</v>
      <v>736</v>
      <v>736</v>
      <v>736</v>
      <v>736</v>
      <v>736</v>
      <v>736</v>
      <v>736</v>
    </spb>
    <spb s="0">
      <v xml:space="preserve">Wikipedia	</v>
      <v xml:space="preserve">CC BY-SA 3.0	</v>
      <v xml:space="preserve">https://en.wikipedia.org/wiki/Eun%C3%A1polis	</v>
      <v xml:space="preserve">https://creativecommons.org/licenses/by-sa/3.0	</v>
    </spb>
    <spb s="1">
      <v>738</v>
      <v>738</v>
      <v>738</v>
      <v>738</v>
      <v>738</v>
      <v>738</v>
      <v>738</v>
      <v>738</v>
      <v>738</v>
    </spb>
    <spb s="0">
      <v xml:space="preserve">Wikipedia	</v>
      <v xml:space="preserve">CC BY-SA 3.0	</v>
      <v xml:space="preserve">https://en.wikipedia.org/wiki/F%C3%A1tima,_Bahia	</v>
      <v xml:space="preserve">https://creativecommons.org/licenses/by-sa/3.0	</v>
    </spb>
    <spb s="1">
      <v>740</v>
      <v>740</v>
      <v>740</v>
      <v>740</v>
      <v>740</v>
      <v>740</v>
      <v>740</v>
      <v>740</v>
      <v>740</v>
    </spb>
    <spb s="0">
      <v xml:space="preserve">Wikipedia	</v>
      <v xml:space="preserve">CC BY-SA 3.0	</v>
      <v xml:space="preserve">https://en.wikipedia.org/wiki/Feira_da_Mata	</v>
      <v xml:space="preserve">https://creativecommons.org/licenses/by-sa/3.0	</v>
    </spb>
    <spb s="1">
      <v>742</v>
      <v>742</v>
      <v>742</v>
      <v>742</v>
      <v>742</v>
      <v>742</v>
      <v>742</v>
      <v>742</v>
      <v>742</v>
    </spb>
    <spb s="0">
      <v xml:space="preserve">Wikipedia	</v>
      <v xml:space="preserve">CC BY-SA 3.0	</v>
      <v xml:space="preserve">https://en.wikipedia.org/wiki/Feira_de_Santana	</v>
      <v xml:space="preserve">https://creativecommons.org/licenses/by-sa/3.0	</v>
    </spb>
    <spb s="1">
      <v>744</v>
      <v>744</v>
      <v>744</v>
      <v>744</v>
      <v>744</v>
      <v>744</v>
      <v>744</v>
      <v>744</v>
      <v>744</v>
    </spb>
    <spb s="0">
      <v xml:space="preserve">Wikipedia	</v>
      <v xml:space="preserve">CC BY-SA 3.0	</v>
      <v xml:space="preserve">https://en.wikipedia.org/wiki/Filad%C3%A9lfia,_Bahia	</v>
      <v xml:space="preserve">https://creativecommons.org/licenses/by-sa/3.0	</v>
    </spb>
    <spb s="1">
      <v>746</v>
      <v>746</v>
      <v>746</v>
      <v>746</v>
      <v>746</v>
      <v>746</v>
      <v>746</v>
      <v>746</v>
      <v>746</v>
    </spb>
    <spb s="0">
      <v xml:space="preserve">Wikipedia	</v>
      <v xml:space="preserve">CC BY-SA 3.0	</v>
      <v xml:space="preserve">https://en.wikipedia.org/wiki/Firmino_Alves	</v>
      <v xml:space="preserve">https://creativecommons.org/licenses/by-sa/3.0	</v>
    </spb>
    <spb s="1">
      <v>748</v>
      <v>748</v>
      <v>748</v>
      <v>748</v>
      <v>748</v>
      <v>748</v>
      <v>748</v>
      <v>748</v>
      <v>748</v>
    </spb>
    <spb s="0">
      <v xml:space="preserve">Wikipedia	</v>
      <v xml:space="preserve">CC BY-SA 3.0	</v>
      <v xml:space="preserve">https://en.wikipedia.org/wiki/Floresta_Azul	</v>
      <v xml:space="preserve">https://creativecommons.org/licenses/by-sa/3.0	</v>
    </spb>
    <spb s="1">
      <v>750</v>
      <v>750</v>
      <v>750</v>
      <v>750</v>
      <v>750</v>
      <v>750</v>
      <v>750</v>
      <v>750</v>
      <v>750</v>
    </spb>
    <spb s="0">
      <v xml:space="preserve">Wikipedia	</v>
      <v xml:space="preserve">CC BY-SA 3.0	</v>
      <v xml:space="preserve">https://en.wikipedia.org/wiki/Formosa_do_Rio_Preto	</v>
      <v xml:space="preserve">https://creativecommons.org/licenses/by-sa/3.0	</v>
    </spb>
    <spb s="1">
      <v>752</v>
      <v>752</v>
      <v>752</v>
      <v>752</v>
      <v>752</v>
      <v>752</v>
      <v>752</v>
      <v>752</v>
      <v>752</v>
    </spb>
    <spb s="0">
      <v xml:space="preserve">Wikipedia	</v>
      <v xml:space="preserve">CC BY-SA 3.0	</v>
      <v xml:space="preserve">https://en.wikipedia.org/wiki/Gandu,_Brazil	</v>
      <v xml:space="preserve">https://creativecommons.org/licenses/by-sa/3.0	</v>
    </spb>
    <spb s="1">
      <v>754</v>
      <v>754</v>
      <v>754</v>
      <v>754</v>
      <v>754</v>
      <v>754</v>
      <v>754</v>
      <v>754</v>
      <v>754</v>
    </spb>
    <spb s="0">
      <v xml:space="preserve">Wikipedia	</v>
      <v xml:space="preserve">CC BY-SA 3.0	</v>
      <v xml:space="preserve">https://en.wikipedia.org/wiki/Gavi%C3%A3o,_Bahia	</v>
      <v xml:space="preserve">https://creativecommons.org/licenses/by-sa/3.0	</v>
    </spb>
    <spb s="1">
      <v>756</v>
      <v>756</v>
      <v>756</v>
      <v>756</v>
      <v>756</v>
      <v>756</v>
      <v>756</v>
      <v>756</v>
      <v>756</v>
    </spb>
    <spb s="0">
      <v xml:space="preserve">Wikipedia	</v>
      <v xml:space="preserve">CC BY-SA 3.0	</v>
      <v xml:space="preserve">https://en.wikipedia.org/wiki/Gentio_do_Ouro	</v>
      <v xml:space="preserve">https://creativecommons.org/licenses/by-sa/3.0	</v>
    </spb>
    <spb s="1">
      <v>758</v>
      <v>758</v>
      <v>758</v>
      <v>758</v>
      <v>758</v>
      <v>758</v>
      <v>758</v>
      <v>758</v>
      <v>758</v>
    </spb>
    <spb s="0">
      <v xml:space="preserve">Wikipedia	</v>
      <v xml:space="preserve">CC BY-SA 3.0	</v>
      <v xml:space="preserve">https://en.wikipedia.org/wiki/Gl%C3%B3ria,_Bahia	</v>
      <v xml:space="preserve">https://creativecommons.org/licenses/by-sa/3.0	</v>
    </spb>
    <spb s="1">
      <v>760</v>
      <v>760</v>
      <v>760</v>
      <v>760</v>
      <v>760</v>
      <v>760</v>
      <v>760</v>
      <v>760</v>
      <v>760</v>
    </spb>
    <spb s="12">
      <v>16</v>
      <v>Name</v>
    </spb>
    <spb s="0">
      <v xml:space="preserve">Wikipedia	</v>
      <v xml:space="preserve">CC BY-SA 3.0	</v>
      <v xml:space="preserve">https://en.wikipedia.org/wiki/Gongogi	</v>
      <v xml:space="preserve">https://creativecommons.org/licenses/by-sa/3.0	</v>
    </spb>
    <spb s="1">
      <v>763</v>
      <v>763</v>
      <v>763</v>
      <v>763</v>
      <v>763</v>
      <v>763</v>
      <v>763</v>
      <v>763</v>
      <v>763</v>
    </spb>
    <spb s="0">
      <v xml:space="preserve">Wikipedia	</v>
      <v xml:space="preserve">CC BY-SA 3.0	</v>
      <v xml:space="preserve">https://en.wikipedia.org/wiki/Governador_Mangabeira	</v>
      <v xml:space="preserve">https://creativecommons.org/licenses/by-sa/3.0	</v>
    </spb>
    <spb s="1">
      <v>765</v>
      <v>765</v>
      <v>765</v>
      <v>765</v>
      <v>765</v>
      <v>765</v>
      <v>765</v>
      <v>765</v>
      <v>765</v>
    </spb>
    <spb s="0">
      <v xml:space="preserve">Wikipedia	</v>
      <v xml:space="preserve">CC BY-SA 3.0	</v>
      <v xml:space="preserve">https://en.wikipedia.org/wiki/Guajeru	</v>
      <v xml:space="preserve">https://creativecommons.org/licenses/by-sa/3.0	</v>
    </spb>
    <spb s="1">
      <v>767</v>
      <v>767</v>
      <v>767</v>
      <v>767</v>
      <v>767</v>
      <v>767</v>
      <v>767</v>
      <v>767</v>
      <v>767</v>
    </spb>
    <spb s="0">
      <v xml:space="preserve">Wikipedia	</v>
      <v xml:space="preserve">CC BY-SA 3.0	</v>
      <v xml:space="preserve">https://en.wikipedia.org/wiki/Guanambi	</v>
      <v xml:space="preserve">https://creativecommons.org/licenses/by-sa/3.0	</v>
    </spb>
    <spb s="1">
      <v>769</v>
      <v>769</v>
      <v>769</v>
      <v>769</v>
      <v>769</v>
      <v>769</v>
      <v>769</v>
      <v>769</v>
      <v>769</v>
    </spb>
    <spb s="0">
      <v xml:space="preserve">Wikipedia	</v>
      <v xml:space="preserve">CC BY-SA 3.0	</v>
      <v xml:space="preserve">https://en.wikipedia.org/wiki/Guaratinga	</v>
      <v xml:space="preserve">https://creativecommons.org/licenses/by-sa/3.0	</v>
    </spb>
    <spb s="1">
      <v>771</v>
      <v>771</v>
      <v>771</v>
      <v>771</v>
      <v>771</v>
      <v>771</v>
      <v>771</v>
      <v>771</v>
      <v>771</v>
    </spb>
    <spb s="0">
      <v xml:space="preserve">Wikipedia	</v>
      <v xml:space="preserve">CC BY-SA 3.0	</v>
      <v xml:space="preserve">https://en.wikipedia.org/wiki/Heli%C3%B3polis,_Bahia	</v>
      <v xml:space="preserve">https://creativecommons.org/licenses/by-sa/3.0	</v>
    </spb>
    <spb s="1">
      <v>773</v>
      <v>773</v>
      <v>773</v>
      <v>773</v>
      <v>773</v>
      <v>773</v>
      <v>773</v>
      <v>773</v>
      <v>773</v>
    </spb>
    <spb s="0">
      <v xml:space="preserve">Wikipedia	</v>
      <v xml:space="preserve">CC BY-SA 3.0	</v>
      <v xml:space="preserve">https://en.wikipedia.org/wiki/Ia%C3%A7u	</v>
      <v xml:space="preserve">https://creativecommons.org/licenses/by-sa/3.0	</v>
    </spb>
    <spb s="1">
      <v>775</v>
      <v>775</v>
      <v>775</v>
      <v>775</v>
      <v>775</v>
      <v>775</v>
      <v>775</v>
      <v>775</v>
      <v>775</v>
    </spb>
    <spb s="0">
      <v xml:space="preserve">Wikipedia	</v>
      <v xml:space="preserve">CC BY-SA 3.0	</v>
      <v xml:space="preserve">https://en.wikipedia.org/wiki/Ibiassuc%C3%AA	</v>
      <v xml:space="preserve">https://creativecommons.org/licenses/by-sa/3.0	</v>
    </spb>
    <spb s="1">
      <v>777</v>
      <v>777</v>
      <v>777</v>
      <v>777</v>
      <v>777</v>
      <v>777</v>
      <v>777</v>
      <v>777</v>
      <v>777</v>
    </spb>
    <spb s="0">
      <v xml:space="preserve">Wikipedia	</v>
      <v xml:space="preserve">CC BY-SA 3.0	</v>
      <v xml:space="preserve">https://en.wikipedia.org/wiki/Ibicara%C3%AD	</v>
      <v xml:space="preserve">https://creativecommons.org/licenses/by-sa/3.0	</v>
    </spb>
    <spb s="1">
      <v>779</v>
      <v>779</v>
      <v>779</v>
      <v>779</v>
      <v>779</v>
      <v>779</v>
      <v>779</v>
      <v>779</v>
      <v>779</v>
    </spb>
    <spb s="0">
      <v xml:space="preserve">Wikipedia	</v>
      <v xml:space="preserve">CC BY-SA 3.0	</v>
      <v xml:space="preserve">https://en.wikipedia.org/wiki/Ibicoara	</v>
      <v xml:space="preserve">https://creativecommons.org/licenses/by-sa/3.0	</v>
    </spb>
    <spb s="1">
      <v>781</v>
      <v>781</v>
      <v>781</v>
      <v>781</v>
      <v>781</v>
      <v>781</v>
      <v>781</v>
      <v>781</v>
      <v>781</v>
    </spb>
    <spb s="0">
      <v xml:space="preserve">Wikipedia	</v>
      <v xml:space="preserve">CC BY-SA 3.0	</v>
      <v xml:space="preserve">https://en.wikipedia.org/wiki/Ibicu%C3%AD	</v>
      <v xml:space="preserve">https://creativecommons.org/licenses/by-sa/3.0	</v>
    </spb>
    <spb s="1">
      <v>783</v>
      <v>783</v>
      <v>783</v>
      <v>783</v>
      <v>783</v>
      <v>783</v>
      <v>783</v>
      <v>783</v>
      <v>783</v>
    </spb>
    <spb s="0">
      <v xml:space="preserve">Wikipedia	</v>
      <v xml:space="preserve">CC BY-SA 3.0	</v>
      <v xml:space="preserve">https://en.wikipedia.org/wiki/Ibipeba	</v>
      <v xml:space="preserve">https://creativecommons.org/licenses/by-sa/3.0	</v>
    </spb>
    <spb s="1">
      <v>785</v>
      <v>785</v>
      <v>785</v>
      <v>785</v>
      <v>785</v>
      <v>785</v>
      <v>785</v>
      <v>785</v>
      <v>785</v>
    </spb>
    <spb s="0">
      <v xml:space="preserve">Wikipedia	</v>
      <v xml:space="preserve">CC BY-SA 3.0	</v>
      <v xml:space="preserve">https://en.wikipedia.org/wiki/Ibipitanga	</v>
      <v xml:space="preserve">https://creativecommons.org/licenses/by-sa/3.0	</v>
    </spb>
    <spb s="1">
      <v>787</v>
      <v>787</v>
      <v>787</v>
      <v>787</v>
      <v>787</v>
      <v>787</v>
      <v>787</v>
      <v>787</v>
      <v>787</v>
    </spb>
    <spb s="0">
      <v xml:space="preserve">Wikipedia	</v>
      <v xml:space="preserve">CC BY-SA 3.0	</v>
      <v xml:space="preserve">https://en.wikipedia.org/wiki/Ibiquera	</v>
      <v xml:space="preserve">https://creativecommons.org/licenses/by-sa/3.0	</v>
    </spb>
    <spb s="1">
      <v>789</v>
      <v>789</v>
      <v>789</v>
      <v>789</v>
      <v>789</v>
      <v>789</v>
      <v>789</v>
      <v>789</v>
      <v>789</v>
    </spb>
    <spb s="0">
      <v xml:space="preserve">Wikipedia	</v>
      <v xml:space="preserve">CC BY-SA 3.0	</v>
      <v xml:space="preserve">https://en.wikipedia.org/wiki/Ibirapitanga	</v>
      <v xml:space="preserve">https://creativecommons.org/licenses/by-sa/3.0	</v>
    </spb>
    <spb s="1">
      <v>791</v>
      <v>791</v>
      <v>791</v>
      <v>791</v>
      <v>791</v>
      <v>791</v>
      <v>791</v>
      <v>791</v>
      <v>791</v>
    </spb>
    <spb s="0">
      <v xml:space="preserve">Wikipedia	</v>
      <v xml:space="preserve">CC BY-SA 3.0	</v>
      <v xml:space="preserve">https://en.wikipedia.org/wiki/Ibirapu%C3%A3	</v>
      <v xml:space="preserve">https://creativecommons.org/licenses/by-sa/3.0	</v>
    </spb>
    <spb s="1">
      <v>793</v>
      <v>793</v>
      <v>793</v>
      <v>793</v>
      <v>793</v>
      <v>793</v>
      <v>793</v>
      <v>793</v>
      <v>793</v>
    </spb>
    <spb s="0">
      <v xml:space="preserve">Wikipedia	</v>
      <v xml:space="preserve">CC BY-SA 3.0	</v>
      <v xml:space="preserve">https://en.wikipedia.org/wiki/Ibirataia	</v>
      <v xml:space="preserve">https://creativecommons.org/licenses/by-sa/3.0	</v>
    </spb>
    <spb s="1">
      <v>795</v>
      <v>795</v>
      <v>795</v>
      <v>795</v>
      <v>795</v>
      <v>795</v>
      <v>795</v>
      <v>795</v>
      <v>795</v>
    </spb>
    <spb s="0">
      <v xml:space="preserve">Wikipedia	</v>
      <v xml:space="preserve">CC BY-SA 3.0	</v>
      <v xml:space="preserve">https://en.wikipedia.org/wiki/Ibitiara	</v>
      <v xml:space="preserve">https://creativecommons.org/licenses/by-sa/3.0	</v>
    </spb>
    <spb s="1">
      <v>797</v>
      <v>797</v>
      <v>797</v>
      <v>797</v>
      <v>797</v>
      <v>797</v>
      <v>797</v>
      <v>797</v>
      <v>797</v>
    </spb>
    <spb s="0">
      <v xml:space="preserve">Wikipedia	</v>
      <v xml:space="preserve">CC BY-SA 3.0	</v>
      <v xml:space="preserve">https://en.wikipedia.org/wiki/Ibitit%C3%A1	</v>
      <v xml:space="preserve">https://creativecommons.org/licenses/by-sa/3.0	</v>
    </spb>
    <spb s="1">
      <v>799</v>
      <v>799</v>
      <v>799</v>
      <v>799</v>
      <v>799</v>
      <v>799</v>
      <v>799</v>
      <v>799</v>
      <v>799</v>
    </spb>
    <spb s="0">
      <v xml:space="preserve">Wikipedia	</v>
      <v xml:space="preserve">CC BY-SA 3.0	</v>
      <v xml:space="preserve">https://en.wikipedia.org/wiki/Ibotirama	</v>
      <v xml:space="preserve">https://creativecommons.org/licenses/by-sa/3.0	</v>
    </spb>
    <spb s="1">
      <v>801</v>
      <v>801</v>
      <v>801</v>
      <v>801</v>
      <v>801</v>
      <v>801</v>
      <v>801</v>
      <v>801</v>
      <v>801</v>
    </spb>
    <spb s="0">
      <v xml:space="preserve">Wikipedia	</v>
      <v xml:space="preserve">CC BY-SA 3.0	</v>
      <v xml:space="preserve">https://en.wikipedia.org/wiki/Ichu	</v>
      <v xml:space="preserve">https://creativecommons.org/licenses/by-sa/3.0	</v>
    </spb>
    <spb s="1">
      <v>803</v>
      <v>803</v>
      <v>803</v>
      <v>803</v>
      <v>803</v>
      <v>803</v>
      <v>803</v>
      <v>803</v>
      <v>803</v>
    </spb>
    <spb s="0">
      <v xml:space="preserve">Wikipedia	</v>
      <v xml:space="preserve">CC BY-SA 3.0	</v>
      <v xml:space="preserve">https://en.wikipedia.org/wiki/Igapor%C3%A3	</v>
      <v xml:space="preserve">https://creativecommons.org/licenses/by-sa/3.0	</v>
    </spb>
    <spb s="1">
      <v>805</v>
      <v>805</v>
      <v>805</v>
      <v>805</v>
      <v>805</v>
      <v>805</v>
      <v>805</v>
      <v>805</v>
      <v>805</v>
    </spb>
    <spb s="0">
      <v xml:space="preserve">Wikipedia	</v>
      <v xml:space="preserve">CC BY-SA 3.0	</v>
      <v xml:space="preserve">https://en.wikipedia.org/wiki/Igrapi%C3%BAna	</v>
      <v xml:space="preserve">https://creativecommons.org/licenses/by-sa/3.0	</v>
    </spb>
    <spb s="1">
      <v>807</v>
      <v>807</v>
      <v>807</v>
      <v>807</v>
      <v>807</v>
      <v>807</v>
      <v>807</v>
      <v>807</v>
      <v>807</v>
    </spb>
    <spb s="0">
      <v xml:space="preserve">Wikipedia	</v>
      <v xml:space="preserve">CC BY-SA 3.0	</v>
      <v xml:space="preserve">https://en.wikipedia.org/wiki/Igua%C3%AD	</v>
      <v xml:space="preserve">https://creativecommons.org/licenses/by-sa/3.0	</v>
    </spb>
    <spb s="1">
      <v>809</v>
      <v>809</v>
      <v>809</v>
      <v>809</v>
      <v>809</v>
      <v>809</v>
      <v>809</v>
      <v>809</v>
      <v>809</v>
    </spb>
    <spb s="0">
      <v xml:space="preserve">Wikipedia	</v>
      <v xml:space="preserve">CC BY-SA 3.0	</v>
      <v xml:space="preserve">https://en.wikipedia.org/wiki/Ilh%C3%A9us	</v>
      <v xml:space="preserve">https://creativecommons.org/licenses/by-sa/3.0	</v>
    </spb>
    <spb s="1">
      <v>811</v>
      <v>811</v>
      <v>811</v>
      <v>811</v>
      <v>811</v>
      <v>811</v>
      <v>811</v>
      <v>811</v>
      <v>811</v>
    </spb>
    <spb s="0">
      <v xml:space="preserve">Wikipedia	</v>
      <v xml:space="preserve">CC BY-SA 3.0	</v>
      <v xml:space="preserve">https://en.wikipedia.org/wiki/Inhambupe	</v>
      <v xml:space="preserve">https://creativecommons.org/licenses/by-sa/3.0	</v>
    </spb>
    <spb s="1">
      <v>813</v>
      <v>813</v>
      <v>813</v>
      <v>813</v>
      <v>813</v>
      <v>813</v>
      <v>813</v>
      <v>813</v>
      <v>813</v>
    </spb>
    <spb s="0">
      <v xml:space="preserve">Wikipedia	</v>
      <v xml:space="preserve">CC BY-SA 3.0	</v>
      <v xml:space="preserve">https://en.wikipedia.org/wiki/Ipecaet%C3%A1	</v>
      <v xml:space="preserve">https://creativecommons.org/licenses/by-sa/3.0	</v>
    </spb>
    <spb s="1">
      <v>815</v>
      <v>815</v>
      <v>815</v>
      <v>815</v>
      <v>815</v>
      <v>815</v>
      <v>815</v>
      <v>815</v>
      <v>815</v>
    </spb>
    <spb s="0">
      <v xml:space="preserve">Wikipedia	</v>
      <v xml:space="preserve">CC BY-SA 3.0	</v>
      <v xml:space="preserve">https://en.wikipedia.org/wiki/Ipia%C3%BA	</v>
      <v xml:space="preserve">https://creativecommons.org/licenses/by-sa/3.0	</v>
    </spb>
    <spb s="1">
      <v>817</v>
      <v>817</v>
      <v>817</v>
      <v>817</v>
      <v>817</v>
      <v>817</v>
      <v>817</v>
      <v>817</v>
      <v>817</v>
    </spb>
    <spb s="0">
      <v xml:space="preserve">Wikipedia	</v>
      <v xml:space="preserve">CC BY-SA 3.0	</v>
      <v xml:space="preserve">https://en.wikipedia.org/wiki/Ipir%C3%A1	</v>
      <v xml:space="preserve">https://creativecommons.org/licenses/by-sa/3.0	</v>
    </spb>
    <spb s="1">
      <v>819</v>
      <v>819</v>
      <v>819</v>
      <v>819</v>
      <v>819</v>
      <v>819</v>
      <v>819</v>
      <v>819</v>
      <v>819</v>
    </spb>
    <spb s="0">
      <v xml:space="preserve">Wikipedia	</v>
      <v xml:space="preserve">CC BY-SA 3.0	</v>
      <v xml:space="preserve">https://en.wikipedia.org/wiki/Ipupiara	</v>
      <v xml:space="preserve">https://creativecommons.org/licenses/by-sa/3.0	</v>
    </spb>
    <spb s="1">
      <v>821</v>
      <v>821</v>
      <v>821</v>
      <v>821</v>
      <v>821</v>
      <v>821</v>
      <v>821</v>
      <v>821</v>
      <v>821</v>
    </spb>
    <spb s="0">
      <v xml:space="preserve">Wikipedia	</v>
      <v xml:space="preserve">CC BY-SA 3.0	</v>
      <v xml:space="preserve">https://en.wikipedia.org/wiki/Irajuba	</v>
      <v xml:space="preserve">https://creativecommons.org/licenses/by-sa/3.0	</v>
    </spb>
    <spb s="1">
      <v>823</v>
      <v>823</v>
      <v>823</v>
      <v>823</v>
      <v>823</v>
      <v>823</v>
      <v>823</v>
      <v>823</v>
      <v>823</v>
    </spb>
    <spb s="0">
      <v xml:space="preserve">Wikipedia	</v>
      <v xml:space="preserve">CC BY-SA 3.0	</v>
      <v xml:space="preserve">https://en.wikipedia.org/wiki/Iramaia	</v>
      <v xml:space="preserve">https://creativecommons.org/licenses/by-sa/3.0	</v>
    </spb>
    <spb s="1">
      <v>825</v>
      <v>825</v>
      <v>825</v>
      <v>825</v>
      <v>825</v>
      <v>825</v>
      <v>825</v>
      <v>825</v>
      <v>825</v>
    </spb>
    <spb s="0">
      <v xml:space="preserve">Wikipedia	</v>
      <v xml:space="preserve">CC BY-SA 3.0	</v>
      <v xml:space="preserve">https://en.wikipedia.org/wiki/Iraquara	</v>
      <v xml:space="preserve">https://creativecommons.org/licenses/by-sa/3.0	</v>
    </spb>
    <spb s="1">
      <v>827</v>
      <v>827</v>
      <v>827</v>
      <v>827</v>
      <v>827</v>
      <v>827</v>
      <v>827</v>
      <v>827</v>
      <v>827</v>
    </spb>
    <spb s="0">
      <v xml:space="preserve">Wikipedia	</v>
      <v xml:space="preserve">CC BY-SA 3.0	</v>
      <v xml:space="preserve">https://en.wikipedia.org/wiki/Irar%C3%A1	</v>
      <v xml:space="preserve">https://creativecommons.org/licenses/by-sa/3.0	</v>
    </spb>
    <spb s="1">
      <v>829</v>
      <v>829</v>
      <v>829</v>
      <v>829</v>
      <v>829</v>
      <v>829</v>
      <v>829</v>
      <v>829</v>
      <v>829</v>
    </spb>
    <spb s="0">
      <v xml:space="preserve">Wikipedia	</v>
      <v xml:space="preserve">CC BY-SA 3.0	</v>
      <v xml:space="preserve">https://en.wikipedia.org/wiki/Irec%C3%AA	</v>
      <v xml:space="preserve">https://creativecommons.org/licenses/by-sa/3.0	</v>
    </spb>
    <spb s="1">
      <v>831</v>
      <v>831</v>
      <v>831</v>
      <v>831</v>
      <v>831</v>
      <v>831</v>
      <v>831</v>
      <v>831</v>
      <v>831</v>
    </spb>
    <spb s="0">
      <v xml:space="preserve">Wikipedia	</v>
      <v xml:space="preserve">CC BY-SA 3.0	</v>
      <v xml:space="preserve">https://en.wikipedia.org/wiki/Itabela	</v>
      <v xml:space="preserve">https://creativecommons.org/licenses/by-sa/3.0	</v>
    </spb>
    <spb s="1">
      <v>833</v>
      <v>833</v>
      <v>833</v>
      <v>833</v>
      <v>833</v>
      <v>833</v>
      <v>833</v>
      <v>833</v>
      <v>833</v>
    </spb>
    <spb s="0">
      <v xml:space="preserve">Wikipedia	</v>
      <v xml:space="preserve">CC BY-SA 3.0	</v>
      <v xml:space="preserve">https://en.wikipedia.org/wiki/Itaberaba	</v>
      <v xml:space="preserve">https://creativecommons.org/licenses/by-sa/3.0	</v>
    </spb>
    <spb s="1">
      <v>835</v>
      <v>835</v>
      <v>835</v>
      <v>835</v>
      <v>835</v>
      <v>835</v>
      <v>835</v>
      <v>835</v>
      <v>835</v>
    </spb>
    <spb s="0">
      <v xml:space="preserve">Wikipedia	</v>
      <v xml:space="preserve">CC BY-SA 3.0	</v>
      <v xml:space="preserve">https://en.wikipedia.org/wiki/Itabuna	</v>
      <v xml:space="preserve">https://creativecommons.org/licenses/by-sa/3.0	</v>
    </spb>
    <spb s="1">
      <v>837</v>
      <v>837</v>
      <v>837</v>
      <v>837</v>
      <v>837</v>
      <v>837</v>
      <v>837</v>
      <v>837</v>
      <v>837</v>
    </spb>
    <spb s="0">
      <v xml:space="preserve">Wikipedia	</v>
      <v xml:space="preserve">CC BY-SA 3.0	</v>
      <v xml:space="preserve">https://en.wikipedia.org/wiki/Itacar%C3%A9	</v>
      <v xml:space="preserve">https://creativecommons.org/licenses/by-sa/3.0	</v>
    </spb>
    <spb s="1">
      <v>839</v>
      <v>839</v>
      <v>839</v>
      <v>839</v>
      <v>839</v>
      <v>839</v>
      <v>839</v>
      <v>839</v>
      <v>839</v>
    </spb>
    <spb s="0">
      <v xml:space="preserve">Wikipedia	</v>
      <v xml:space="preserve">CC BY-SA 3.0	</v>
      <v xml:space="preserve">https://en.wikipedia.org/wiki/Itaet%C3%AA	</v>
      <v xml:space="preserve">https://creativecommons.org/licenses/by-sa/3.0	</v>
    </spb>
    <spb s="1">
      <v>841</v>
      <v>841</v>
      <v>841</v>
      <v>841</v>
      <v>841</v>
      <v>841</v>
      <v>841</v>
      <v>841</v>
      <v>841</v>
    </spb>
    <spb s="0">
      <v xml:space="preserve">Wikipedia	</v>
      <v xml:space="preserve">CC BY-SA 3.0	</v>
      <v xml:space="preserve">https://en.wikipedia.org/wiki/Itagib%C3%A1	</v>
      <v xml:space="preserve">https://creativecommons.org/licenses/by-sa/3.0	</v>
    </spb>
    <spb s="1">
      <v>843</v>
      <v>843</v>
      <v>843</v>
      <v>843</v>
      <v>843</v>
      <v>843</v>
      <v>843</v>
      <v>843</v>
      <v>843</v>
    </spb>
    <spb s="0">
      <v xml:space="preserve">Wikipedia	</v>
      <v xml:space="preserve">CC BY-SA 3.0	</v>
      <v xml:space="preserve">https://en.wikipedia.org/wiki/Itagimirim	</v>
      <v xml:space="preserve">https://creativecommons.org/licenses/by-sa/3.0	</v>
    </spb>
    <spb s="1">
      <v>845</v>
      <v>845</v>
      <v>845</v>
      <v>845</v>
      <v>845</v>
      <v>845</v>
      <v>845</v>
      <v>845</v>
      <v>845</v>
    </spb>
    <spb s="0">
      <v xml:space="preserve">Wikipedia	</v>
      <v xml:space="preserve">CC BY-SA 3.0	</v>
      <v xml:space="preserve">https://en.wikipedia.org/wiki/Itagua%C3%A7u_da_Bahia	</v>
      <v xml:space="preserve">https://creativecommons.org/licenses/by-sa/3.0	</v>
    </spb>
    <spb s="1">
      <v>847</v>
      <v>847</v>
      <v>847</v>
      <v>847</v>
      <v>847</v>
      <v>847</v>
      <v>847</v>
      <v>847</v>
      <v>847</v>
    </spb>
    <spb s="0">
      <v xml:space="preserve">Wikipedia	</v>
      <v xml:space="preserve">CC BY-SA 3.0	</v>
      <v xml:space="preserve">https://en.wikipedia.org/wiki/Itaju_do_Col%C3%B4nia	</v>
      <v xml:space="preserve">https://creativecommons.org/licenses/by-sa/3.0	</v>
    </spb>
    <spb s="1">
      <v>849</v>
      <v>849</v>
      <v>849</v>
      <v>849</v>
      <v>849</v>
      <v>849</v>
      <v>849</v>
      <v>849</v>
      <v>849</v>
    </spb>
    <spb s="0">
      <v xml:space="preserve">Wikipedia	</v>
      <v xml:space="preserve">CC BY-SA 3.0	</v>
      <v xml:space="preserve">https://en.wikipedia.org/wiki/Itaju%C3%ADpe	</v>
      <v xml:space="preserve">https://creativecommons.org/licenses/by-sa/3.0	</v>
    </spb>
    <spb s="1">
      <v>851</v>
      <v>851</v>
      <v>851</v>
      <v>851</v>
      <v>851</v>
      <v>851</v>
      <v>851</v>
      <v>851</v>
      <v>851</v>
    </spb>
    <spb s="0">
      <v xml:space="preserve">Wikipedia	</v>
      <v xml:space="preserve">CC BY-SA 3.0	</v>
      <v xml:space="preserve">https://en.wikipedia.org/wiki/Itamaraju	</v>
      <v xml:space="preserve">https://creativecommons.org/licenses/by-sa/3.0	</v>
    </spb>
    <spb s="1">
      <v>853</v>
      <v>853</v>
      <v>853</v>
      <v>853</v>
      <v>853</v>
      <v>853</v>
      <v>853</v>
      <v>853</v>
      <v>853</v>
    </spb>
    <spb s="0">
      <v xml:space="preserve">Wikipedia	</v>
      <v xml:space="preserve">CC BY-SA 3.0	</v>
      <v xml:space="preserve">https://en.wikipedia.org/wiki/Itamari	</v>
      <v xml:space="preserve">https://creativecommons.org/licenses/by-sa/3.0	</v>
    </spb>
    <spb s="1">
      <v>855</v>
      <v>855</v>
      <v>855</v>
      <v>855</v>
      <v>855</v>
      <v>855</v>
      <v>855</v>
      <v>855</v>
      <v>855</v>
    </spb>
    <spb s="0">
      <v xml:space="preserve">Wikipedia	</v>
      <v xml:space="preserve">CC BY-SA 3.0	</v>
      <v xml:space="preserve">https://en.wikipedia.org/wiki/Itamb%C3%A9	</v>
      <v xml:space="preserve">https://creativecommons.org/licenses/by-sa/3.0	</v>
    </spb>
    <spb s="1">
      <v>857</v>
      <v>857</v>
      <v>857</v>
      <v>857</v>
      <v>857</v>
      <v>857</v>
      <v>857</v>
      <v>857</v>
      <v>857</v>
    </spb>
    <spb s="0">
      <v xml:space="preserve">Wikipedia	</v>
      <v xml:space="preserve">CC BY-SA 3.0	</v>
      <v xml:space="preserve">https://en.wikipedia.org/wiki/Itanagra	</v>
      <v xml:space="preserve">https://creativecommons.org/licenses/by-sa/3.0	</v>
    </spb>
    <spb s="1">
      <v>859</v>
      <v>859</v>
      <v>859</v>
      <v>859</v>
      <v>859</v>
      <v>859</v>
      <v>859</v>
      <v>859</v>
      <v>859</v>
    </spb>
    <spb s="0">
      <v xml:space="preserve">Wikipedia	</v>
      <v xml:space="preserve">CC BY-SA 3.0	</v>
      <v xml:space="preserve">https://en.wikipedia.org/wiki/Itanh%C3%A9m	</v>
      <v xml:space="preserve">https://creativecommons.org/licenses/by-sa/3.0	</v>
    </spb>
    <spb s="1">
      <v>861</v>
      <v>861</v>
      <v>861</v>
      <v>861</v>
      <v>861</v>
      <v>861</v>
      <v>861</v>
      <v>861</v>
      <v>861</v>
    </spb>
    <spb s="0">
      <v xml:space="preserve">Wikipedia	</v>
      <v xml:space="preserve">CC BY-SA 3.0	</v>
      <v xml:space="preserve">https://en.wikipedia.org/wiki/Itaparica,_Bahia	</v>
      <v xml:space="preserve">https://creativecommons.org/licenses/by-sa/3.0	</v>
    </spb>
    <spb s="1">
      <v>863</v>
      <v>863</v>
      <v>863</v>
      <v>863</v>
      <v>863</v>
      <v>863</v>
      <v>863</v>
      <v>863</v>
      <v>863</v>
    </spb>
    <spb s="0">
      <v xml:space="preserve">Wikipedia	</v>
      <v xml:space="preserve">CC BY-SA 3.0	</v>
      <v xml:space="preserve">https://en.wikipedia.org/wiki/Itap%C3%A9,_Bahia	</v>
      <v xml:space="preserve">https://creativecommons.org/licenses/by-sa/3.0	</v>
    </spb>
    <spb s="1">
      <v>865</v>
      <v>865</v>
      <v>865</v>
      <v>865</v>
      <v>865</v>
      <v>865</v>
      <v>865</v>
      <v>865</v>
      <v>865</v>
    </spb>
    <spb s="12">
      <v>17</v>
      <v>Name</v>
    </spb>
    <spb s="0">
      <v xml:space="preserve">Wikipedia	</v>
      <v xml:space="preserve">CC BY-SA 3.0	</v>
      <v xml:space="preserve">https://en.wikipedia.org/wiki/Itapebi	</v>
      <v xml:space="preserve">https://creativecommons.org/licenses/by-sa/3.0	</v>
    </spb>
    <spb s="1">
      <v>868</v>
      <v>868</v>
      <v>868</v>
      <v>868</v>
      <v>868</v>
      <v>868</v>
      <v>868</v>
      <v>868</v>
      <v>868</v>
    </spb>
    <spb s="0">
      <v xml:space="preserve">Wikipedia	</v>
      <v xml:space="preserve">CC BY-SA 3.0	</v>
      <v xml:space="preserve">https://en.wikipedia.org/wiki/Itapetinga	</v>
      <v xml:space="preserve">https://creativecommons.org/licenses/by-sa/3.0	</v>
    </spb>
    <spb s="1">
      <v>870</v>
      <v>870</v>
      <v>870</v>
      <v>870</v>
      <v>870</v>
      <v>870</v>
      <v>870</v>
      <v>870</v>
      <v>870</v>
    </spb>
    <spb s="0">
      <v xml:space="preserve">Wikipedia	</v>
      <v xml:space="preserve">CC BY-SA 3.0	</v>
      <v xml:space="preserve">https://en.wikipedia.org/wiki/Itapicuru	</v>
      <v xml:space="preserve">https://creativecommons.org/licenses/by-sa/3.0	</v>
    </spb>
    <spb s="1">
      <v>872</v>
      <v>872</v>
      <v>872</v>
      <v>872</v>
      <v>872</v>
      <v>872</v>
      <v>872</v>
      <v>872</v>
      <v>872</v>
    </spb>
    <spb s="7">
      <v>square km</v>
      <v>2010</v>
    </spb>
    <spb s="0">
      <v xml:space="preserve">Wikipedia	</v>
      <v xml:space="preserve">CC BY-SA 3.0	</v>
      <v xml:space="preserve">https://en.wikipedia.org/wiki/Itapitanga	</v>
      <v xml:space="preserve">https://creativecommons.org/licenses/by-sa/3.0	</v>
    </spb>
    <spb s="1">
      <v>875</v>
      <v>875</v>
      <v>875</v>
      <v>875</v>
      <v>875</v>
      <v>875</v>
      <v>875</v>
      <v>875</v>
      <v>875</v>
    </spb>
    <spb s="0">
      <v xml:space="preserve">Wikipedia	</v>
      <v xml:space="preserve">CC BY-SA 3.0	</v>
      <v xml:space="preserve">https://en.wikipedia.org/wiki/Itaquara	</v>
      <v xml:space="preserve">https://creativecommons.org/licenses/by-sa/3.0	</v>
    </spb>
    <spb s="1">
      <v>877</v>
      <v>877</v>
      <v>877</v>
      <v>877</v>
      <v>877</v>
      <v>877</v>
      <v>877</v>
      <v>877</v>
      <v>877</v>
    </spb>
    <spb s="0">
      <v xml:space="preserve">Wikipedia	</v>
      <v xml:space="preserve">CC BY-SA 3.0	</v>
      <v xml:space="preserve">https://en.wikipedia.org/wiki/Itarantim	</v>
      <v xml:space="preserve">https://creativecommons.org/licenses/by-sa/3.0	</v>
    </spb>
    <spb s="1">
      <v>879</v>
      <v>879</v>
      <v>879</v>
      <v>879</v>
      <v>879</v>
      <v>879</v>
      <v>879</v>
      <v>879</v>
      <v>879</v>
    </spb>
    <spb s="0">
      <v xml:space="preserve">Wikipedia	</v>
      <v xml:space="preserve">CC BY-SA 3.0	</v>
      <v xml:space="preserve">https://en.wikipedia.org/wiki/Itatim	</v>
      <v xml:space="preserve">https://creativecommons.org/licenses/by-sa/3.0	</v>
    </spb>
    <spb s="1">
      <v>881</v>
      <v>881</v>
      <v>881</v>
      <v>881</v>
      <v>881</v>
      <v>881</v>
      <v>881</v>
      <v>881</v>
      <v>881</v>
    </spb>
    <spb s="0">
      <v xml:space="preserve">Wikipedia	</v>
      <v xml:space="preserve">CC BY-SA 3.0	</v>
      <v xml:space="preserve">https://en.wikipedia.org/wiki/Itiru%C3%A7u	</v>
      <v xml:space="preserve">https://creativecommons.org/licenses/by-sa/3.0	</v>
    </spb>
    <spb s="1">
      <v>883</v>
      <v>883</v>
      <v>883</v>
      <v>883</v>
      <v>883</v>
      <v>883</v>
      <v>883</v>
      <v>883</v>
      <v>883</v>
    </spb>
    <spb s="0">
      <v xml:space="preserve">Wikipedia	</v>
      <v xml:space="preserve">CC BY-SA 3.0	</v>
      <v xml:space="preserve">https://en.wikipedia.org/wiki/Iti%C3%BAba	</v>
      <v xml:space="preserve">https://creativecommons.org/licenses/by-sa/3.0	</v>
    </spb>
    <spb s="1">
      <v>885</v>
      <v>885</v>
      <v>885</v>
      <v>885</v>
      <v>885</v>
      <v>885</v>
      <v>885</v>
      <v>885</v>
      <v>885</v>
    </spb>
    <spb s="0">
      <v xml:space="preserve">Wikipedia	</v>
      <v xml:space="preserve">CC BY-SA 3.0	</v>
      <v xml:space="preserve">https://en.wikipedia.org/wiki/Itoror%C3%B3	</v>
      <v xml:space="preserve">https://creativecommons.org/licenses/by-sa/3.0	</v>
    </spb>
    <spb s="1">
      <v>887</v>
      <v>887</v>
      <v>887</v>
      <v>887</v>
      <v>887</v>
      <v>887</v>
      <v>887</v>
      <v>887</v>
      <v>887</v>
    </spb>
    <spb s="0">
      <v xml:space="preserve">Wikipedia	</v>
      <v xml:space="preserve">CC BY-SA 3.0	</v>
      <v xml:space="preserve">https://en.wikipedia.org/wiki/Itua%C3%A7u	</v>
      <v xml:space="preserve">https://creativecommons.org/licenses/by-sa/3.0	</v>
    </spb>
    <spb s="1">
      <v>889</v>
      <v>889</v>
      <v>889</v>
      <v>889</v>
      <v>889</v>
      <v>889</v>
      <v>889</v>
      <v>889</v>
      <v>889</v>
    </spb>
    <spb s="0">
      <v xml:space="preserve">Wikipedia	</v>
      <v xml:space="preserve">CC BY-SA 3.0	</v>
      <v xml:space="preserve">https://en.wikipedia.org/wiki/Ituber%C3%A1	</v>
      <v xml:space="preserve">https://creativecommons.org/licenses/by-sa/3.0	</v>
    </spb>
    <spb s="1">
      <v>891</v>
      <v>891</v>
      <v>891</v>
      <v>891</v>
      <v>891</v>
      <v>891</v>
      <v>891</v>
      <v>891</v>
      <v>891</v>
    </spb>
    <spb s="0">
      <v xml:space="preserve">Wikipedia	</v>
      <v xml:space="preserve">CC BY-SA 3.0	</v>
      <v xml:space="preserve">https://en.wikipedia.org/wiki/Iui%C3%BA	</v>
      <v xml:space="preserve">https://creativecommons.org/licenses/by-sa/3.0	</v>
    </spb>
    <spb s="1">
      <v>893</v>
      <v>893</v>
      <v>893</v>
      <v>893</v>
      <v>893</v>
      <v>893</v>
      <v>893</v>
      <v>893</v>
      <v>893</v>
    </spb>
    <spb s="0">
      <v xml:space="preserve">Wikipedia	</v>
      <v xml:space="preserve">CC BY-SA 3.0	</v>
      <v xml:space="preserve">https://en.wikipedia.org/wiki/Jaborandi,_Bahia	</v>
      <v xml:space="preserve">https://creativecommons.org/licenses/by-sa/3.0	</v>
    </spb>
    <spb s="1">
      <v>895</v>
      <v>895</v>
      <v>895</v>
      <v>895</v>
      <v>895</v>
      <v>895</v>
      <v>895</v>
      <v>895</v>
      <v>895</v>
    </spb>
    <spb s="0">
      <v xml:space="preserve">Wikipedia	</v>
      <v xml:space="preserve">CC BY-SA 3.0	</v>
      <v xml:space="preserve">https://en.wikipedia.org/wiki/Jacaraci	</v>
      <v xml:space="preserve">https://creativecommons.org/licenses/by-sa/3.0	</v>
    </spb>
    <spb s="1">
      <v>897</v>
      <v>897</v>
      <v>897</v>
      <v>897</v>
      <v>897</v>
      <v>897</v>
      <v>897</v>
      <v>897</v>
      <v>897</v>
    </spb>
    <spb s="0">
      <v xml:space="preserve">Wikipedia	</v>
      <v xml:space="preserve">CC BY-SA 3.0	</v>
      <v xml:space="preserve">https://en.wikipedia.org/wiki/Jacobina	</v>
      <v xml:space="preserve">https://creativecommons.org/licenses/by-sa/3.0	</v>
    </spb>
    <spb s="1">
      <v>899</v>
      <v>899</v>
      <v>899</v>
      <v>899</v>
      <v>899</v>
      <v>899</v>
      <v>899</v>
      <v>899</v>
      <v>899</v>
    </spb>
    <spb s="0">
      <v xml:space="preserve">Wikipedia	</v>
      <v xml:space="preserve">CC BY-SA 3.0	</v>
      <v xml:space="preserve">https://en.wikipedia.org/wiki/Jaguaquara	</v>
      <v xml:space="preserve">https://creativecommons.org/licenses/by-sa/3.0	</v>
    </spb>
    <spb s="1">
      <v>901</v>
      <v>901</v>
      <v>901</v>
      <v>901</v>
      <v>901</v>
      <v>901</v>
      <v>901</v>
      <v>901</v>
      <v>901</v>
    </spb>
    <spb s="0">
      <v xml:space="preserve">Wikipedia	</v>
      <v xml:space="preserve">CC BY-SA 3.0	</v>
      <v xml:space="preserve">https://en.wikipedia.org/wiki/Jaguarari	</v>
      <v xml:space="preserve">https://creativecommons.org/licenses/by-sa/3.0	</v>
    </spb>
    <spb s="1">
      <v>903</v>
      <v>903</v>
      <v>903</v>
      <v>903</v>
      <v>903</v>
      <v>903</v>
      <v>903</v>
      <v>903</v>
      <v>903</v>
    </spb>
    <spb s="0">
      <v xml:space="preserve">Wikipedia	</v>
      <v xml:space="preserve">CC BY-SA 3.0	</v>
      <v xml:space="preserve">https://en.wikipedia.org/wiki/Jaguaripe	</v>
      <v xml:space="preserve">https://creativecommons.org/licenses/by-sa/3.0	</v>
    </spb>
    <spb s="1">
      <v>905</v>
      <v>905</v>
      <v>905</v>
      <v>905</v>
      <v>905</v>
      <v>905</v>
      <v>905</v>
      <v>905</v>
      <v>905</v>
    </spb>
    <spb s="0">
      <v xml:space="preserve">Wikipedia	</v>
      <v xml:space="preserve">CC BY-SA 3.0	</v>
      <v xml:space="preserve">https://en.wikipedia.org/wiki/Janda%C3%ADra	</v>
      <v xml:space="preserve">https://creativecommons.org/licenses/by-sa/3.0	</v>
    </spb>
    <spb s="1">
      <v>907</v>
      <v>907</v>
      <v>907</v>
      <v>907</v>
      <v>907</v>
      <v>907</v>
      <v>907</v>
      <v>907</v>
      <v>907</v>
    </spb>
    <spb s="0">
      <v xml:space="preserve">Wikipedia	</v>
      <v xml:space="preserve">CC BY-SA 3.0	</v>
      <v xml:space="preserve">https://en.wikipedia.org/wiki/Jequi%C3%A9	</v>
      <v xml:space="preserve">https://creativecommons.org/licenses/by-sa/3.0	</v>
    </spb>
    <spb s="1">
      <v>909</v>
      <v>909</v>
      <v>909</v>
      <v>909</v>
      <v>909</v>
      <v>909</v>
      <v>909</v>
      <v>909</v>
      <v>909</v>
    </spb>
    <spb s="0">
      <v xml:space="preserve">Wikipedia	</v>
      <v xml:space="preserve">CC BY-SA 3.0	</v>
      <v xml:space="preserve">https://en.wikipedia.org/wiki/Jeremoabo	</v>
      <v xml:space="preserve">https://creativecommons.org/licenses/by-sa/3.0	</v>
    </spb>
    <spb s="1">
      <v>911</v>
      <v>911</v>
      <v>911</v>
      <v>911</v>
      <v>911</v>
      <v>911</v>
      <v>911</v>
      <v>911</v>
      <v>911</v>
    </spb>
    <spb s="0">
      <v xml:space="preserve">Wikipedia	</v>
      <v xml:space="preserve">CC BY-SA 3.0	</v>
      <v xml:space="preserve">https://en.wikipedia.org/wiki/Jiquiri%C3%A7%C3%A1	</v>
      <v xml:space="preserve">https://creativecommons.org/licenses/by-sa/3.0	</v>
    </spb>
    <spb s="1">
      <v>913</v>
      <v>913</v>
      <v>913</v>
      <v>913</v>
      <v>913</v>
      <v>913</v>
      <v>913</v>
      <v>913</v>
      <v>913</v>
    </spb>
    <spb s="0">
      <v xml:space="preserve">Wikipedia	</v>
      <v xml:space="preserve">CC BY-SA 3.0	</v>
      <v xml:space="preserve">https://en.wikipedia.org/wiki/Jita%C3%BAna	</v>
      <v xml:space="preserve">https://creativecommons.org/licenses/by-sa/3.0	</v>
    </spb>
    <spb s="1">
      <v>915</v>
      <v>915</v>
      <v>915</v>
      <v>915</v>
      <v>915</v>
      <v>915</v>
      <v>915</v>
      <v>915</v>
      <v>915</v>
    </spb>
    <spb s="0">
      <v xml:space="preserve">Wikipedia	</v>
      <v xml:space="preserve">CC BY-SA 3.0	</v>
      <v xml:space="preserve">https://en.wikipedia.org/wiki/Jo%C3%A3o_Dourado	</v>
      <v xml:space="preserve">https://creativecommons.org/licenses/by-sa/3.0	</v>
    </spb>
    <spb s="1">
      <v>917</v>
      <v>917</v>
      <v>917</v>
      <v>917</v>
      <v>917</v>
      <v>917</v>
      <v>917</v>
      <v>917</v>
      <v>917</v>
    </spb>
    <spb s="0">
      <v xml:space="preserve">Wikipedia	</v>
      <v xml:space="preserve">CC BY-SA 3.0	</v>
      <v xml:space="preserve">https://en.wikipedia.org/wiki/Juazeiro	</v>
      <v xml:space="preserve">https://creativecommons.org/licenses/by-sa/3.0	</v>
    </spb>
    <spb s="1">
      <v>919</v>
      <v>919</v>
      <v>919</v>
      <v>919</v>
      <v>919</v>
      <v>919</v>
      <v>919</v>
      <v>919</v>
      <v>919</v>
    </spb>
    <spb s="0">
      <v xml:space="preserve">Wikipedia	</v>
      <v xml:space="preserve">CC BY-SA 3.0	</v>
      <v xml:space="preserve">https://en.wikipedia.org/wiki/Jucuru%C3%A7u	</v>
      <v xml:space="preserve">https://creativecommons.org/licenses/by-sa/3.0	</v>
    </spb>
    <spb s="1">
      <v>921</v>
      <v>921</v>
      <v>921</v>
      <v>921</v>
      <v>921</v>
      <v>921</v>
      <v>921</v>
      <v>921</v>
      <v>921</v>
    </spb>
    <spb s="0">
      <v xml:space="preserve">Wikipedia	</v>
      <v xml:space="preserve">CC BY-SA 3.0	</v>
      <v xml:space="preserve">https://en.wikipedia.org/wiki/Jussara,_Bahia	</v>
      <v xml:space="preserve">https://creativecommons.org/licenses/by-sa/3.0	</v>
    </spb>
    <spb s="1">
      <v>923</v>
      <v>923</v>
      <v>923</v>
      <v>923</v>
      <v>923</v>
      <v>923</v>
      <v>923</v>
      <v>923</v>
      <v>923</v>
    </spb>
    <spb s="0">
      <v xml:space="preserve">Wikipedia	</v>
      <v xml:space="preserve">CC BY-SA 3.0	</v>
      <v xml:space="preserve">https://en.wikipedia.org/wiki/Jussari	</v>
      <v xml:space="preserve">https://creativecommons.org/licenses/by-sa/3.0	</v>
    </spb>
    <spb s="1">
      <v>925</v>
      <v>925</v>
      <v>925</v>
      <v>925</v>
      <v>925</v>
      <v>925</v>
      <v>925</v>
      <v>925</v>
      <v>925</v>
    </spb>
    <spb s="0">
      <v xml:space="preserve">Wikipedia	</v>
      <v xml:space="preserve">CC BY-SA 3.0	</v>
      <v xml:space="preserve">https://en.wikipedia.org/wiki/Jussiape	</v>
      <v xml:space="preserve">https://creativecommons.org/licenses/by-sa/3.0	</v>
    </spb>
    <spb s="1">
      <v>927</v>
      <v>927</v>
      <v>927</v>
      <v>927</v>
      <v>927</v>
      <v>927</v>
      <v>927</v>
      <v>927</v>
      <v>927</v>
    </spb>
    <spb s="0">
      <v xml:space="preserve">Wikipedia	</v>
      <v xml:space="preserve">CC BY-SA 3.0	</v>
      <v xml:space="preserve">https://en.wikipedia.org/wiki/Lafaiete_Coutinho	</v>
      <v xml:space="preserve">https://creativecommons.org/licenses/by-sa/3.0	</v>
    </spb>
    <spb s="1">
      <v>929</v>
      <v>929</v>
      <v>929</v>
      <v>929</v>
      <v>929</v>
      <v>929</v>
      <v>929</v>
      <v>929</v>
      <v>929</v>
    </spb>
    <spb s="0">
      <v xml:space="preserve">Wikipedia	</v>
      <v xml:space="preserve">CC BY-SA 3.0	</v>
      <v xml:space="preserve">https://en.wikipedia.org/wiki/Lagoa_Real	</v>
      <v xml:space="preserve">https://creativecommons.org/licenses/by-sa/3.0	</v>
    </spb>
    <spb s="1">
      <v>931</v>
      <v>931</v>
      <v>931</v>
      <v>931</v>
      <v>931</v>
      <v>931</v>
      <v>931</v>
      <v>931</v>
      <v>931</v>
    </spb>
    <spb s="0">
      <v xml:space="preserve">Wikipedia	</v>
      <v xml:space="preserve">CC BY-SA 3.0	</v>
      <v xml:space="preserve">https://en.wikipedia.org/wiki/Laje	</v>
      <v xml:space="preserve">https://creativecommons.org/licenses/by-sa/3.0	</v>
    </spb>
    <spb s="1">
      <v>933</v>
      <v>933</v>
      <v>933</v>
      <v>933</v>
      <v>933</v>
      <v>933</v>
      <v>933</v>
      <v>933</v>
      <v>933</v>
    </spb>
    <spb s="0">
      <v xml:space="preserve">Wikipedia	</v>
      <v xml:space="preserve">CC BY-SA 3.0	</v>
      <v xml:space="preserve">https://en.wikipedia.org/wiki/Lajed%C3%A3o	</v>
      <v xml:space="preserve">https://creativecommons.org/licenses/by-sa/3.0	</v>
    </spb>
    <spb s="1">
      <v>935</v>
      <v>935</v>
      <v>935</v>
      <v>935</v>
      <v>935</v>
      <v>935</v>
      <v>935</v>
      <v>935</v>
      <v>935</v>
    </spb>
    <spb s="0">
      <v xml:space="preserve">Wikipedia	</v>
      <v xml:space="preserve">CC BY-SA 3.0	</v>
      <v xml:space="preserve">https://en.wikipedia.org/wiki/Lajedinho	</v>
      <v xml:space="preserve">https://creativecommons.org/licenses/by-sa/3.0	</v>
    </spb>
    <spb s="1">
      <v>937</v>
      <v>937</v>
      <v>937</v>
      <v>937</v>
      <v>937</v>
      <v>937</v>
      <v>937</v>
      <v>937</v>
      <v>937</v>
    </spb>
    <spb s="0">
      <v xml:space="preserve">Wikipedia	</v>
      <v xml:space="preserve">CC BY-SA 3.0	</v>
      <v xml:space="preserve">https://en.wikipedia.org/wiki/Lajedo_do_Tabocal	</v>
      <v xml:space="preserve">https://creativecommons.org/licenses/by-sa/3.0	</v>
    </spb>
    <spb s="1">
      <v>939</v>
      <v>939</v>
      <v>939</v>
      <v>939</v>
      <v>939</v>
      <v>939</v>
      <v>939</v>
      <v>939</v>
      <v>939</v>
    </spb>
    <spb s="0">
      <v xml:space="preserve">Wikipedia	</v>
      <v xml:space="preserve">CC BY-SA 3.0	</v>
      <v xml:space="preserve">https://en.wikipedia.org/wiki/Lamar%C3%A3o	</v>
      <v xml:space="preserve">https://creativecommons.org/licenses/by-sa/3.0	</v>
    </spb>
    <spb s="1">
      <v>941</v>
      <v>941</v>
      <v>941</v>
      <v>941</v>
      <v>941</v>
      <v>941</v>
      <v>941</v>
      <v>941</v>
      <v>941</v>
    </spb>
    <spb s="0">
      <v xml:space="preserve">Wikipedia	</v>
      <v xml:space="preserve">CC BY-SA 3.0	</v>
      <v xml:space="preserve">https://en.wikipedia.org/wiki/Lap%C3%A3o	</v>
      <v xml:space="preserve">https://creativecommons.org/licenses/by-sa/3.0	</v>
    </spb>
    <spb s="1">
      <v>943</v>
      <v>943</v>
      <v>943</v>
      <v>943</v>
      <v>943</v>
      <v>943</v>
      <v>943</v>
      <v>943</v>
      <v>943</v>
    </spb>
    <spb s="0">
      <v xml:space="preserve">Wikipedia	</v>
      <v xml:space="preserve">CC BY-SA 3.0	</v>
      <v xml:space="preserve">https://en.wikipedia.org/wiki/Lauro_de_Freitas	</v>
      <v xml:space="preserve">https://creativecommons.org/licenses/by-sa/3.0	</v>
    </spb>
    <spb s="1">
      <v>945</v>
      <v>945</v>
      <v>945</v>
      <v>945</v>
      <v>945</v>
      <v>945</v>
      <v>945</v>
      <v>945</v>
      <v>945</v>
    </spb>
    <spb s="0">
      <v xml:space="preserve">Wikipedia	</v>
      <v xml:space="preserve">CC BY-SA 3.0	</v>
      <v xml:space="preserve">https://en.wikipedia.org/wiki/Len%C3%A7%C3%B3is	</v>
      <v xml:space="preserve">https://creativecommons.org/licenses/by-sa/3.0	</v>
    </spb>
    <spb s="1">
      <v>947</v>
      <v>947</v>
      <v>947</v>
      <v>947</v>
      <v>947</v>
      <v>947</v>
      <v>947</v>
      <v>947</v>
      <v>947</v>
    </spb>
    <spb s="0">
      <v xml:space="preserve">Wikipedia	</v>
      <v xml:space="preserve">CC BY-SA 3.0	</v>
      <v xml:space="preserve">https://en.wikipedia.org/wiki/Lic%C3%ADnio_de_Almeida	</v>
      <v xml:space="preserve">https://creativecommons.org/licenses/by-sa/3.0	</v>
    </spb>
    <spb s="1">
      <v>949</v>
      <v>949</v>
      <v>949</v>
      <v>949</v>
      <v>949</v>
      <v>949</v>
      <v>949</v>
      <v>949</v>
      <v>949</v>
    </spb>
    <spb s="0">
      <v xml:space="preserve">Wikipedia	</v>
      <v xml:space="preserve">CC BY-SA 3.0	</v>
      <v xml:space="preserve">https://en.wikipedia.org/wiki/Livramento_de_Nossa_Senhora	</v>
      <v xml:space="preserve">https://creativecommons.org/licenses/by-sa/3.0	</v>
    </spb>
    <spb s="1">
      <v>951</v>
      <v>951</v>
      <v>951</v>
      <v>951</v>
      <v>951</v>
      <v>951</v>
      <v>951</v>
      <v>951</v>
      <v>951</v>
    </spb>
    <spb s="0">
      <v xml:space="preserve">Wikipedia	</v>
      <v xml:space="preserve">CC BY-SA 3.0	</v>
      <v xml:space="preserve">https://en.wikipedia.org/wiki/Lu%C3%ADs_Eduardo_Magalh%C3%A3es	</v>
      <v xml:space="preserve">https://creativecommons.org/licenses/by-sa/3.0	</v>
    </spb>
    <spb s="1">
      <v>953</v>
      <v>953</v>
      <v>953</v>
      <v>953</v>
      <v>953</v>
      <v>953</v>
      <v>953</v>
      <v>953</v>
      <v>953</v>
    </spb>
    <spb s="0">
      <v xml:space="preserve">Wikipedia	</v>
      <v xml:space="preserve">CC BY-SA 3.0	</v>
      <v xml:space="preserve">https://en.wikipedia.org/wiki/Macajuba	</v>
      <v xml:space="preserve">https://creativecommons.org/licenses/by-sa/3.0	</v>
    </spb>
    <spb s="1">
      <v>955</v>
      <v>955</v>
      <v>955</v>
      <v>955</v>
      <v>955</v>
      <v>955</v>
      <v>955</v>
      <v>955</v>
      <v>955</v>
    </spb>
    <spb s="0">
      <v xml:space="preserve">Wikipedia	</v>
      <v xml:space="preserve">CC BY-SA 3.0	</v>
      <v xml:space="preserve">https://en.wikipedia.org/wiki/Macarani	</v>
      <v xml:space="preserve">https://creativecommons.org/licenses/by-sa/3.0	</v>
    </spb>
    <spb s="1">
      <v>957</v>
      <v>957</v>
      <v>957</v>
      <v>957</v>
      <v>957</v>
      <v>957</v>
      <v>957</v>
      <v>957</v>
      <v>957</v>
    </spb>
    <spb s="0">
      <v xml:space="preserve">Wikipedia	</v>
      <v xml:space="preserve">CC BY-SA 3.0	</v>
      <v xml:space="preserve">https://en.wikipedia.org/wiki/Maca%C3%BAbas	</v>
      <v xml:space="preserve">https://creativecommons.org/licenses/by-sa/3.0	</v>
    </spb>
    <spb s="1">
      <v>959</v>
      <v>959</v>
      <v>959</v>
      <v>959</v>
      <v>959</v>
      <v>959</v>
      <v>959</v>
      <v>959</v>
      <v>959</v>
    </spb>
    <spb s="0">
      <v xml:space="preserve">Wikipedia	</v>
      <v xml:space="preserve">CC BY-SA 3.0	</v>
      <v xml:space="preserve">https://en.wikipedia.org/wiki/Macurur%C3%A9	</v>
      <v xml:space="preserve">https://creativecommons.org/licenses/by-sa/3.0	</v>
    </spb>
    <spb s="1">
      <v>961</v>
      <v>961</v>
      <v>961</v>
      <v>961</v>
      <v>961</v>
      <v>961</v>
      <v>961</v>
      <v>961</v>
      <v>961</v>
    </spb>
    <spb s="0">
      <v xml:space="preserve">Wikipedia	</v>
      <v xml:space="preserve">CC BY-SA 3.0	</v>
      <v xml:space="preserve">https://en.wikipedia.org/wiki/Madre_de_Deus,_Bahia	</v>
      <v xml:space="preserve">https://creativecommons.org/licenses/by-sa/3.0	</v>
    </spb>
    <spb s="1">
      <v>963</v>
      <v>963</v>
      <v>963</v>
      <v>963</v>
      <v>963</v>
      <v>963</v>
      <v>963</v>
      <v>963</v>
      <v>963</v>
    </spb>
    <spb s="0">
      <v xml:space="preserve">Wikipedia	</v>
      <v xml:space="preserve">CC BY-SA 3.0	</v>
      <v xml:space="preserve">https://en.wikipedia.org/wiki/Maetinga	</v>
      <v xml:space="preserve">https://creativecommons.org/licenses/by-sa/3.0	</v>
    </spb>
    <spb s="1">
      <v>965</v>
      <v>965</v>
      <v>965</v>
      <v>965</v>
      <v>965</v>
      <v>965</v>
      <v>965</v>
      <v>965</v>
      <v>965</v>
    </spb>
    <spb s="0">
      <v xml:space="preserve">Wikipedia	</v>
      <v xml:space="preserve">CC BY-SA 3.0	</v>
      <v xml:space="preserve">https://en.wikipedia.org/wiki/Maiquinique	</v>
      <v xml:space="preserve">https://creativecommons.org/licenses/by-sa/3.0	</v>
    </spb>
    <spb s="1">
      <v>967</v>
      <v>967</v>
      <v>967</v>
      <v>967</v>
      <v>967</v>
      <v>967</v>
      <v>967</v>
      <v>967</v>
      <v>967</v>
    </spb>
    <spb s="0">
      <v xml:space="preserve">Wikipedia	</v>
      <v xml:space="preserve">CC BY-SA 3.0	</v>
      <v xml:space="preserve">https://en.wikipedia.org/wiki/Mairi,_Bahia	</v>
      <v xml:space="preserve">https://creativecommons.org/licenses/by-sa/3.0	</v>
    </spb>
    <spb s="1">
      <v>969</v>
      <v>969</v>
      <v>969</v>
      <v>969</v>
      <v>969</v>
      <v>969</v>
      <v>969</v>
      <v>969</v>
      <v>969</v>
    </spb>
    <spb s="0">
      <v xml:space="preserve">Wikipedia	</v>
      <v xml:space="preserve">CC BY-SA 3.0	</v>
      <v xml:space="preserve">https://en.wikipedia.org/wiki/Malhada	</v>
      <v xml:space="preserve">https://creativecommons.org/licenses/by-sa/3.0	</v>
    </spb>
    <spb s="1">
      <v>971</v>
      <v>971</v>
      <v>971</v>
      <v>971</v>
      <v>971</v>
      <v>971</v>
      <v>971</v>
      <v>971</v>
      <v>971</v>
    </spb>
    <spb s="0">
      <v xml:space="preserve">Wikipedia	</v>
      <v xml:space="preserve">CC BY-SA 3.0	</v>
      <v xml:space="preserve">https://en.wikipedia.org/wiki/Malhada_de_Pedras	</v>
      <v xml:space="preserve">https://creativecommons.org/licenses/by-sa/3.0	</v>
    </spb>
    <spb s="1">
      <v>973</v>
      <v>973</v>
      <v>973</v>
      <v>973</v>
      <v>973</v>
      <v>973</v>
      <v>973</v>
      <v>973</v>
      <v>973</v>
    </spb>
    <spb s="0">
      <v xml:space="preserve">Wikipedia	</v>
      <v xml:space="preserve">CC BY-SA 3.0	</v>
      <v xml:space="preserve">https://en.wikipedia.org/wiki/Manoel_Vitorino	</v>
      <v xml:space="preserve">https://creativecommons.org/licenses/by-sa/3.0	</v>
    </spb>
    <spb s="1">
      <v>975</v>
      <v>975</v>
      <v>975</v>
      <v>975</v>
      <v>975</v>
      <v>975</v>
      <v>975</v>
      <v>975</v>
      <v>975</v>
    </spb>
    <spb s="0">
      <v xml:space="preserve">Wikipedia	</v>
      <v xml:space="preserve">CC BY-SA 3.0	</v>
      <v xml:space="preserve">https://en.wikipedia.org/wiki/Mansid%C3%A3o	</v>
      <v xml:space="preserve">https://creativecommons.org/licenses/by-sa/3.0	</v>
    </spb>
    <spb s="1">
      <v>977</v>
      <v>977</v>
      <v>977</v>
      <v>977</v>
      <v>977</v>
      <v>977</v>
      <v>977</v>
      <v>977</v>
      <v>977</v>
    </spb>
    <spb s="0">
      <v xml:space="preserve">Wikipedia	</v>
      <v xml:space="preserve">CC BY-SA 3.0	</v>
      <v xml:space="preserve">https://en.wikipedia.org/wiki/Marac%C3%A1s	</v>
      <v xml:space="preserve">https://creativecommons.org/licenses/by-sa/3.0	</v>
    </spb>
    <spb s="1">
      <v>979</v>
      <v>979</v>
      <v>979</v>
      <v>979</v>
      <v>979</v>
      <v>979</v>
      <v>979</v>
      <v>979</v>
      <v>979</v>
    </spb>
    <spb s="0">
      <v xml:space="preserve">Wikipedia	</v>
      <v xml:space="preserve">CC BY-SA 3.0	</v>
      <v xml:space="preserve">https://en.wikipedia.org/wiki/Maragogipe	</v>
      <v xml:space="preserve">https://creativecommons.org/licenses/by-sa/3.0	</v>
    </spb>
    <spb s="1">
      <v>981</v>
      <v>981</v>
      <v>981</v>
      <v>981</v>
      <v>981</v>
      <v>981</v>
      <v>981</v>
      <v>981</v>
      <v>981</v>
    </spb>
    <spb s="0">
      <v xml:space="preserve">Wikipedia	</v>
      <v xml:space="preserve">CC BY-SA 3.0	</v>
      <v xml:space="preserve">https://en.wikipedia.org/wiki/Mara%C3%BA	</v>
      <v xml:space="preserve">https://creativecommons.org/licenses/by-sa/3.0	</v>
    </spb>
    <spb s="1">
      <v>983</v>
      <v>983</v>
      <v>983</v>
      <v>983</v>
      <v>983</v>
      <v>983</v>
      <v>983</v>
      <v>983</v>
      <v>983</v>
    </spb>
    <spb s="0">
      <v xml:space="preserve">Wikipedia	</v>
      <v xml:space="preserve">CC BY-SA 3.0	</v>
      <v xml:space="preserve">https://en.wikipedia.org/wiki/Marcion%C3%ADlio_Souza	</v>
      <v xml:space="preserve">https://creativecommons.org/licenses/by-sa/3.0	</v>
    </spb>
    <spb s="1">
      <v>985</v>
      <v>985</v>
      <v>985</v>
      <v>985</v>
      <v>985</v>
      <v>985</v>
      <v>985</v>
      <v>985</v>
      <v>985</v>
    </spb>
    <spb s="0">
      <v xml:space="preserve">Wikipedia	</v>
      <v xml:space="preserve">CC BY-SA 3.0	</v>
      <v xml:space="preserve">https://en.wikipedia.org/wiki/Mascote	</v>
      <v xml:space="preserve">https://creativecommons.org/licenses/by-sa/3.0	</v>
    </spb>
    <spb s="1">
      <v>987</v>
      <v>987</v>
      <v>987</v>
      <v>987</v>
      <v>987</v>
      <v>987</v>
      <v>987</v>
      <v>987</v>
      <v>987</v>
    </spb>
    <spb s="0">
      <v xml:space="preserve">Wikipedia	</v>
      <v xml:space="preserve">CC BY-SA 3.0	</v>
      <v xml:space="preserve">https://en.wikipedia.org/wiki/Mata_de_S%C3%A3o_Jo%C3%A3o	</v>
      <v xml:space="preserve">https://creativecommons.org/licenses/by-sa/3.0	</v>
    </spb>
    <spb s="1">
      <v>989</v>
      <v>989</v>
      <v>989</v>
      <v>989</v>
      <v>989</v>
      <v>989</v>
      <v>989</v>
      <v>989</v>
      <v>989</v>
    </spb>
    <spb s="0">
      <v xml:space="preserve">Wikipedia	</v>
      <v xml:space="preserve">CC BY-SA 3.0	</v>
      <v xml:space="preserve">https://en.wikipedia.org/wiki/Medeiros_Neto	</v>
      <v xml:space="preserve">https://creativecommons.org/licenses/by-sa/3.0	</v>
    </spb>
    <spb s="1">
      <v>991</v>
      <v>991</v>
      <v>991</v>
      <v>991</v>
      <v>991</v>
      <v>991</v>
      <v>991</v>
      <v>991</v>
      <v>991</v>
    </spb>
    <spb s="0">
      <v xml:space="preserve">Wikipedia	</v>
      <v xml:space="preserve">CC BY-SA 3.0	</v>
      <v xml:space="preserve">https://en.wikipedia.org/wiki/Miguel_Calmon	</v>
      <v xml:space="preserve">https://creativecommons.org/licenses/by-sa/3.0	</v>
    </spb>
    <spb s="1">
      <v>993</v>
      <v>993</v>
      <v>993</v>
      <v>993</v>
      <v>993</v>
      <v>993</v>
      <v>993</v>
      <v>993</v>
      <v>993</v>
    </spb>
    <spb s="0">
      <v xml:space="preserve">Wikipedia	</v>
      <v xml:space="preserve">CC BY-SA 3.0	</v>
      <v xml:space="preserve">https://en.wikipedia.org/wiki/Milagres,_Bahia	</v>
      <v xml:space="preserve">https://creativecommons.org/licenses/by-sa/3.0	</v>
    </spb>
    <spb s="1">
      <v>995</v>
      <v>995</v>
      <v>995</v>
      <v>995</v>
      <v>995</v>
      <v>995</v>
      <v>995</v>
      <v>995</v>
      <v>995</v>
    </spb>
    <spb s="0">
      <v xml:space="preserve">Wikipedia	</v>
      <v xml:space="preserve">CC BY-SA 3.0	</v>
      <v xml:space="preserve">https://en.wikipedia.org/wiki/Mirangaba	</v>
      <v xml:space="preserve">https://creativecommons.org/licenses/by-sa/3.0	</v>
    </spb>
    <spb s="1">
      <v>997</v>
      <v>997</v>
      <v>997</v>
      <v>997</v>
      <v>997</v>
      <v>997</v>
      <v>997</v>
      <v>997</v>
      <v>997</v>
    </spb>
    <spb s="0">
      <v xml:space="preserve">Wikipedia	</v>
      <v xml:space="preserve">CC BY-SA 3.0	</v>
      <v xml:space="preserve">https://en.wikipedia.org/wiki/Mirante	</v>
      <v xml:space="preserve">https://creativecommons.org/licenses/by-sa/3.0	</v>
    </spb>
    <spb s="1">
      <v>999</v>
      <v>999</v>
      <v>999</v>
      <v>999</v>
      <v>999</v>
      <v>999</v>
      <v>999</v>
      <v>999</v>
      <v>999</v>
    </spb>
    <spb s="0">
      <v xml:space="preserve">Wikipedia	</v>
      <v xml:space="preserve">CC BY-SA 3.0	</v>
      <v xml:space="preserve">https://en.wikipedia.org/wiki/Monte_Santo,_Bahia	</v>
      <v xml:space="preserve">https://creativecommons.org/licenses/by-sa/3.0	</v>
    </spb>
    <spb s="1">
      <v>1001</v>
      <v>1001</v>
      <v>1001</v>
      <v>1001</v>
      <v>1001</v>
      <v>1001</v>
      <v>1001</v>
      <v>1001</v>
      <v>1001</v>
    </spb>
    <spb s="0">
      <v xml:space="preserve">Wikipedia	</v>
      <v xml:space="preserve">CC BY-SA 3.0	</v>
      <v xml:space="preserve">https://en.wikipedia.org/wiki/Morpar%C3%A1	</v>
      <v xml:space="preserve">https://creativecommons.org/licenses/by-sa/3.0	</v>
    </spb>
    <spb s="1">
      <v>1003</v>
      <v>1003</v>
      <v>1003</v>
      <v>1003</v>
      <v>1003</v>
      <v>1003</v>
      <v>1003</v>
      <v>1003</v>
      <v>1003</v>
    </spb>
    <spb s="0">
      <v xml:space="preserve">Wikipedia	</v>
      <v xml:space="preserve">CC BY-SA 3.0	</v>
      <v xml:space="preserve">https://en.wikipedia.org/wiki/Morro_do_Chap%C3%A9u	</v>
      <v xml:space="preserve">https://creativecommons.org/licenses/by-sa/3.0	</v>
    </spb>
    <spb s="1">
      <v>1005</v>
      <v>1005</v>
      <v>1005</v>
      <v>1005</v>
      <v>1005</v>
      <v>1005</v>
      <v>1005</v>
      <v>1005</v>
      <v>1005</v>
    </spb>
    <spb s="0">
      <v xml:space="preserve">Wikipedia	</v>
      <v xml:space="preserve">CC BY-SA 3.0	</v>
      <v xml:space="preserve">https://en.wikipedia.org/wiki/Mortugaba	</v>
      <v xml:space="preserve">https://creativecommons.org/licenses/by-sa/3.0	</v>
    </spb>
    <spb s="1">
      <v>1007</v>
      <v>1007</v>
      <v>1007</v>
      <v>1007</v>
      <v>1007</v>
      <v>1007</v>
      <v>1007</v>
      <v>1007</v>
      <v>1007</v>
    </spb>
    <spb s="0">
      <v xml:space="preserve">Wikipedia	</v>
      <v xml:space="preserve">CC BY-SA 3.0	</v>
      <v xml:space="preserve">https://en.wikipedia.org/wiki/Mucug%C3%AA	</v>
      <v xml:space="preserve">https://creativecommons.org/licenses/by-sa/3.0	</v>
    </spb>
    <spb s="1">
      <v>1009</v>
      <v>1009</v>
      <v>1009</v>
      <v>1009</v>
      <v>1009</v>
      <v>1009</v>
      <v>1009</v>
      <v>1009</v>
      <v>1009</v>
    </spb>
    <spb s="0">
      <v xml:space="preserve">Wikipedia	</v>
      <v xml:space="preserve">CC BY-SA 3.0	</v>
      <v xml:space="preserve">https://en.wikipedia.org/wiki/Mucuri	</v>
      <v xml:space="preserve">https://creativecommons.org/licenses/by-sa/3.0	</v>
    </spb>
    <spb s="1">
      <v>1011</v>
      <v>1011</v>
      <v>1011</v>
      <v>1011</v>
      <v>1011</v>
      <v>1011</v>
      <v>1011</v>
      <v>1011</v>
      <v>1011</v>
    </spb>
    <spb s="0">
      <v xml:space="preserve">Wikipedia	</v>
      <v xml:space="preserve">CC BY-SA 3.0	</v>
      <v xml:space="preserve">https://en.wikipedia.org/wiki/Mulungu_do_Morro	</v>
      <v xml:space="preserve">https://creativecommons.org/licenses/by-sa/3.0	</v>
    </spb>
    <spb s="1">
      <v>1013</v>
      <v>1013</v>
      <v>1013</v>
      <v>1013</v>
      <v>1013</v>
      <v>1013</v>
      <v>1013</v>
      <v>1013</v>
      <v>1013</v>
    </spb>
    <spb s="0">
      <v xml:space="preserve">Wikipedia	</v>
      <v xml:space="preserve">CC BY-SA 3.0	</v>
      <v xml:space="preserve">https://en.wikipedia.org/wiki/Mundo_Novo,_Bahia	</v>
      <v xml:space="preserve">https://creativecommons.org/licenses/by-sa/3.0	</v>
    </spb>
    <spb s="1">
      <v>1015</v>
      <v>1015</v>
      <v>1015</v>
      <v>1015</v>
      <v>1015</v>
      <v>1015</v>
      <v>1015</v>
      <v>1015</v>
      <v>1015</v>
    </spb>
    <spb s="0">
      <v xml:space="preserve">Wikipedia	</v>
      <v xml:space="preserve">CC BY-SA 3.0	</v>
      <v xml:space="preserve">https://en.wikipedia.org/wiki/Muniz_Ferreira	</v>
      <v xml:space="preserve">https://creativecommons.org/licenses/by-sa/3.0	</v>
    </spb>
    <spb s="1">
      <v>1017</v>
      <v>1017</v>
      <v>1017</v>
      <v>1017</v>
      <v>1017</v>
      <v>1017</v>
      <v>1017</v>
      <v>1017</v>
      <v>1017</v>
    </spb>
    <spb s="0">
      <v xml:space="preserve">Wikipedia	</v>
      <v xml:space="preserve">CC BY-SA 3.0	</v>
      <v xml:space="preserve">https://en.wikipedia.org/wiki/Muqu%C3%A9m_de_S%C3%A3o_Francisco	</v>
      <v xml:space="preserve">https://creativecommons.org/licenses/by-sa/3.0	</v>
    </spb>
    <spb s="1">
      <v>1019</v>
      <v>1019</v>
      <v>1019</v>
      <v>1019</v>
      <v>1019</v>
      <v>1019</v>
      <v>1019</v>
      <v>1019</v>
      <v>1019</v>
    </spb>
    <spb s="0">
      <v xml:space="preserve">Wikipedia	</v>
      <v xml:space="preserve">CC BY-SA 3.0	</v>
      <v xml:space="preserve">https://en.wikipedia.org/wiki/Muritiba	</v>
      <v xml:space="preserve">https://creativecommons.org/licenses/by-sa/3.0	</v>
    </spb>
    <spb s="1">
      <v>1021</v>
      <v>1021</v>
      <v>1021</v>
      <v>1021</v>
      <v>1021</v>
      <v>1021</v>
      <v>1021</v>
      <v>1021</v>
      <v>1021</v>
    </spb>
    <spb s="0">
      <v xml:space="preserve">Wikipedia	</v>
      <v xml:space="preserve">CC BY-SA 3.0	</v>
      <v xml:space="preserve">https://en.wikipedia.org/wiki/Mutu%C3%ADpe	</v>
      <v xml:space="preserve">https://creativecommons.org/licenses/by-sa/3.0	</v>
    </spb>
    <spb s="1">
      <v>1023</v>
      <v>1023</v>
      <v>1023</v>
      <v>1023</v>
      <v>1023</v>
      <v>1023</v>
      <v>1023</v>
      <v>1023</v>
      <v>1023</v>
    </spb>
    <spb s="0">
      <v xml:space="preserve">Wikipedia	</v>
      <v xml:space="preserve">CC BY-SA 3.0	</v>
      <v xml:space="preserve">https://en.wikipedia.org/wiki/Nazar%C3%A9,_Bahia	</v>
      <v xml:space="preserve">https://creativecommons.org/licenses/by-sa/3.0	</v>
    </spb>
    <spb s="1">
      <v>1025</v>
      <v>1025</v>
      <v>1025</v>
      <v>1025</v>
      <v>1025</v>
      <v>1025</v>
      <v>1025</v>
      <v>1025</v>
      <v>1025</v>
    </spb>
    <spb s="0">
      <v xml:space="preserve">Wikipedia	</v>
      <v xml:space="preserve">CC BY-SA 3.0	</v>
      <v xml:space="preserve">https://en.wikipedia.org/wiki/Nilo_Pe%C3%A7anha,_Bahia	</v>
      <v xml:space="preserve">https://creativecommons.org/licenses/by-sa/3.0	</v>
    </spb>
    <spb s="1">
      <v>1027</v>
      <v>1027</v>
      <v>1027</v>
      <v>1027</v>
      <v>1027</v>
      <v>1027</v>
      <v>1027</v>
      <v>1027</v>
      <v>1027</v>
    </spb>
    <spb s="0">
      <v xml:space="preserve">Wikipedia	</v>
      <v xml:space="preserve">CC BY-SA 3.0	</v>
      <v xml:space="preserve">https://en.wikipedia.org/wiki/Nordestina	</v>
      <v xml:space="preserve">https://creativecommons.org/licenses/by-sa/3.0	</v>
    </spb>
    <spb s="1">
      <v>1029</v>
      <v>1029</v>
      <v>1029</v>
      <v>1029</v>
      <v>1029</v>
      <v>1029</v>
      <v>1029</v>
      <v>1029</v>
      <v>1029</v>
    </spb>
    <spb s="0">
      <v xml:space="preserve">Wikipedia	</v>
      <v xml:space="preserve">CC BY-SA 3.0	</v>
      <v xml:space="preserve">https://en.wikipedia.org/wiki/Nova_Cana%C3%A3,_Bahia	</v>
      <v xml:space="preserve">https://creativecommons.org/licenses/by-sa/3.0	</v>
    </spb>
    <spb s="1">
      <v>1031</v>
      <v>1031</v>
      <v>1031</v>
      <v>1031</v>
      <v>1031</v>
      <v>1031</v>
      <v>1031</v>
      <v>1031</v>
      <v>1031</v>
    </spb>
    <spb s="0">
      <v xml:space="preserve">Wikipedia	</v>
      <v xml:space="preserve">CC BY-SA 3.0	</v>
      <v xml:space="preserve">https://en.wikipedia.org/wiki/Nova_F%C3%A1tima	</v>
      <v xml:space="preserve">https://creativecommons.org/licenses/by-sa/3.0	</v>
    </spb>
    <spb s="1">
      <v>1033</v>
      <v>1033</v>
      <v>1033</v>
      <v>1033</v>
      <v>1033</v>
      <v>1033</v>
      <v>1033</v>
      <v>1033</v>
      <v>1033</v>
    </spb>
    <spb s="0">
      <v xml:space="preserve">Wikipedia	</v>
      <v xml:space="preserve">CC BY-SA 3.0	</v>
      <v xml:space="preserve">https://en.wikipedia.org/wiki/Nova_Ibi%C3%A1	</v>
      <v xml:space="preserve">https://creativecommons.org/licenses/by-sa/3.0	</v>
    </spb>
    <spb s="1">
      <v>1035</v>
      <v>1035</v>
      <v>1035</v>
      <v>1035</v>
      <v>1035</v>
      <v>1035</v>
      <v>1035</v>
      <v>1035</v>
      <v>1035</v>
    </spb>
    <spb s="0">
      <v xml:space="preserve">Wikipedia	</v>
      <v xml:space="preserve">CC BY-SA 3.0	</v>
      <v xml:space="preserve">https://en.wikipedia.org/wiki/Nova_Itarana	</v>
      <v xml:space="preserve">https://creativecommons.org/licenses/by-sa/3.0	</v>
    </spb>
    <spb s="1">
      <v>1037</v>
      <v>1037</v>
      <v>1037</v>
      <v>1037</v>
      <v>1037</v>
      <v>1037</v>
      <v>1037</v>
      <v>1037</v>
      <v>1037</v>
    </spb>
    <spb s="0">
      <v xml:space="preserve">Wikipedia	</v>
      <v xml:space="preserve">CC BY-SA 3.0	</v>
      <v xml:space="preserve">https://en.wikipedia.org/wiki/Nova_Reden%C3%A7%C3%A3o	</v>
      <v xml:space="preserve">https://creativecommons.org/licenses/by-sa/3.0	</v>
    </spb>
    <spb s="1">
      <v>1039</v>
      <v>1039</v>
      <v>1039</v>
      <v>1039</v>
      <v>1039</v>
      <v>1039</v>
      <v>1039</v>
      <v>1039</v>
      <v>1039</v>
    </spb>
    <spb s="0">
      <v xml:space="preserve">Wikipedia	</v>
      <v xml:space="preserve">CC BY-SA 3.0	</v>
      <v xml:space="preserve">https://en.wikipedia.org/wiki/Nova_Soure	</v>
      <v xml:space="preserve">https://creativecommons.org/licenses/by-sa/3.0	</v>
    </spb>
    <spb s="1">
      <v>1041</v>
      <v>1041</v>
      <v>1041</v>
      <v>1041</v>
      <v>1041</v>
      <v>1041</v>
      <v>1041</v>
      <v>1041</v>
      <v>1041</v>
    </spb>
    <spb s="0">
      <v xml:space="preserve">Wikipedia	</v>
      <v xml:space="preserve">CC BY-SA 3.0	</v>
      <v xml:space="preserve">https://en.wikipedia.org/wiki/Nova_Vi%C3%A7osa	</v>
      <v xml:space="preserve">https://creativecommons.org/licenses/by-sa/3.0	</v>
    </spb>
    <spb s="1">
      <v>1043</v>
      <v>1043</v>
      <v>1043</v>
      <v>1043</v>
      <v>1043</v>
      <v>1043</v>
      <v>1043</v>
      <v>1043</v>
      <v>1043</v>
    </spb>
    <spb s="0">
      <v xml:space="preserve">Wikipedia	</v>
      <v xml:space="preserve">CC BY-SA 3.0	</v>
      <v xml:space="preserve">https://en.wikipedia.org/wiki/Novo_Horizonte,_Bahia	</v>
      <v xml:space="preserve">https://creativecommons.org/licenses/by-sa/3.0	</v>
    </spb>
    <spb s="1">
      <v>1045</v>
      <v>1045</v>
      <v>1045</v>
      <v>1045</v>
      <v>1045</v>
      <v>1045</v>
      <v>1045</v>
      <v>1045</v>
      <v>1045</v>
    </spb>
    <spb s="0">
      <v xml:space="preserve">Wikipedia	</v>
      <v xml:space="preserve">CC BY-SA 3.0	</v>
      <v xml:space="preserve">https://en.wikipedia.org/wiki/Novo_Triunfo	</v>
      <v xml:space="preserve">https://creativecommons.org/licenses/by-sa/3.0	</v>
    </spb>
    <spb s="1">
      <v>1047</v>
      <v>1047</v>
      <v>1047</v>
      <v>1047</v>
      <v>1047</v>
      <v>1047</v>
      <v>1047</v>
      <v>1047</v>
      <v>1047</v>
    </spb>
    <spb s="0">
      <v xml:space="preserve">Wikipedia	</v>
      <v xml:space="preserve">CC BY-SA 3.0	</v>
      <v xml:space="preserve">https://en.wikipedia.org/wiki/Olindina	</v>
      <v xml:space="preserve">https://creativecommons.org/licenses/by-sa/3.0	</v>
    </spb>
    <spb s="1">
      <v>1049</v>
      <v>1049</v>
      <v>1049</v>
      <v>1049</v>
      <v>1049</v>
      <v>1049</v>
      <v>1049</v>
      <v>1049</v>
      <v>1049</v>
    </spb>
    <spb s="0">
      <v xml:space="preserve">Wikipedia	</v>
      <v xml:space="preserve">CC BY-SA 3.0	</v>
      <v xml:space="preserve">https://en.wikipedia.org/wiki/Oliveira_dos_Brejinhos	</v>
      <v xml:space="preserve">https://creativecommons.org/licenses/by-sa/3.0	</v>
    </spb>
    <spb s="1">
      <v>1051</v>
      <v>1051</v>
      <v>1051</v>
      <v>1051</v>
      <v>1051</v>
      <v>1051</v>
      <v>1051</v>
      <v>1051</v>
      <v>1051</v>
    </spb>
    <spb s="0">
      <v xml:space="preserve">Wikipedia	</v>
      <v xml:space="preserve">CC BY-SA 3.0	</v>
      <v xml:space="preserve">https://en.wikipedia.org/wiki/Ouri%C3%A7angas	</v>
      <v xml:space="preserve">https://creativecommons.org/licenses/by-sa/3.0	</v>
    </spb>
    <spb s="1">
      <v>1053</v>
      <v>1053</v>
      <v>1053</v>
      <v>1053</v>
      <v>1053</v>
      <v>1053</v>
      <v>1053</v>
      <v>1053</v>
      <v>1053</v>
    </spb>
    <spb s="0">
      <v xml:space="preserve">Wikipedia	</v>
      <v xml:space="preserve">CC BY-SA 3.0	</v>
      <v xml:space="preserve">https://en.wikipedia.org/wiki/Ourol%C3%A2ndia	</v>
      <v xml:space="preserve">https://creativecommons.org/licenses/by-sa/3.0	</v>
    </spb>
    <spb s="1">
      <v>1055</v>
      <v>1055</v>
      <v>1055</v>
      <v>1055</v>
      <v>1055</v>
      <v>1055</v>
      <v>1055</v>
      <v>1055</v>
      <v>1055</v>
    </spb>
    <spb s="0">
      <v xml:space="preserve">Wikipedia	</v>
      <v xml:space="preserve">CC BY-SA 3.0	</v>
      <v xml:space="preserve">https://en.wikipedia.org/wiki/Palmas_de_Monte_Alto	</v>
      <v xml:space="preserve">https://creativecommons.org/licenses/by-sa/3.0	</v>
    </spb>
    <spb s="1">
      <v>1057</v>
      <v>1057</v>
      <v>1057</v>
      <v>1057</v>
      <v>1057</v>
      <v>1057</v>
      <v>1057</v>
      <v>1057</v>
      <v>1057</v>
    </spb>
    <spb s="0">
      <v xml:space="preserve">Wikipedia	</v>
      <v xml:space="preserve">CC BY-SA 3.0	</v>
      <v xml:space="preserve">https://en.wikipedia.org/wiki/Palmeiras,_Bahia	</v>
      <v xml:space="preserve">https://creativecommons.org/licenses/by-sa/3.0	</v>
    </spb>
    <spb s="1">
      <v>1059</v>
      <v>1059</v>
      <v>1059</v>
      <v>1059</v>
      <v>1059</v>
      <v>1059</v>
      <v>1059</v>
      <v>1059</v>
      <v>1059</v>
    </spb>
    <spb s="0">
      <v xml:space="preserve">Wikipedia	</v>
      <v xml:space="preserve">CC BY-SA 3.0	</v>
      <v xml:space="preserve">https://en.wikipedia.org/wiki/Paramirim	</v>
      <v xml:space="preserve">https://creativecommons.org/licenses/by-sa/3.0	</v>
    </spb>
    <spb s="1">
      <v>1061</v>
      <v>1061</v>
      <v>1061</v>
      <v>1061</v>
      <v>1061</v>
      <v>1061</v>
      <v>1061</v>
      <v>1061</v>
      <v>1061</v>
    </spb>
    <spb s="0">
      <v xml:space="preserve">Wikipedia	</v>
      <v xml:space="preserve">CC BY-SA 3.0	</v>
      <v xml:space="preserve">https://en.wikipedia.org/wiki/Paratinga	</v>
      <v xml:space="preserve">https://creativecommons.org/licenses/by-sa/3.0	</v>
    </spb>
    <spb s="1">
      <v>1063</v>
      <v>1063</v>
      <v>1063</v>
      <v>1063</v>
      <v>1063</v>
      <v>1063</v>
      <v>1063</v>
      <v>1063</v>
      <v>1063</v>
    </spb>
    <spb s="0">
      <v xml:space="preserve">Wikipedia	</v>
      <v xml:space="preserve">CC BY-SA 3.0	</v>
      <v xml:space="preserve">https://en.wikipedia.org/wiki/Paripiranga	</v>
      <v xml:space="preserve">https://creativecommons.org/licenses/by-sa/3.0	</v>
    </spb>
    <spb s="1">
      <v>1065</v>
      <v>1065</v>
      <v>1065</v>
      <v>1065</v>
      <v>1065</v>
      <v>1065</v>
      <v>1065</v>
      <v>1065</v>
      <v>1065</v>
    </spb>
    <spb s="0">
      <v xml:space="preserve">Wikipedia	</v>
      <v xml:space="preserve">CC BY-SA 3.0	</v>
      <v xml:space="preserve">https://en.wikipedia.org/wiki/Pau_Brasil	</v>
      <v xml:space="preserve">https://creativecommons.org/licenses/by-sa/3.0	</v>
    </spb>
    <spb s="1">
      <v>1067</v>
      <v>1067</v>
      <v>1067</v>
      <v>1067</v>
      <v>1067</v>
      <v>1067</v>
      <v>1067</v>
      <v>1067</v>
      <v>1067</v>
    </spb>
    <spb s="0">
      <v xml:space="preserve">Wikipedia	</v>
      <v xml:space="preserve">CC BY-SA 3.0	</v>
      <v xml:space="preserve">https://en.wikipedia.org/wiki/Paulo_Afonso	</v>
      <v xml:space="preserve">https://creativecommons.org/licenses/by-sa/3.0	</v>
    </spb>
    <spb s="1">
      <v>1069</v>
      <v>1069</v>
      <v>1069</v>
      <v>1069</v>
      <v>1069</v>
      <v>1069</v>
      <v>1069</v>
      <v>1069</v>
      <v>1069</v>
    </spb>
    <spb s="0">
      <v xml:space="preserve">Wikipedia	</v>
      <v xml:space="preserve">CC BY-SA 3.0	</v>
      <v xml:space="preserve">https://en.wikipedia.org/wiki/P%C3%A9_de_Serra	</v>
      <v xml:space="preserve">https://creativecommons.org/licenses/by-sa/3.0	</v>
    </spb>
    <spb s="1">
      <v>1071</v>
      <v>1071</v>
      <v>1071</v>
      <v>1071</v>
      <v>1071</v>
      <v>1071</v>
      <v>1071</v>
      <v>1071</v>
      <v>1071</v>
    </spb>
    <spb s="0">
      <v xml:space="preserve">Wikipedia	</v>
      <v xml:space="preserve">CC BY-SA 3.0	</v>
      <v xml:space="preserve">https://en.wikipedia.org/wiki/Pedr%C3%A3o	</v>
      <v xml:space="preserve">https://creativecommons.org/licenses/by-sa/3.0	</v>
    </spb>
    <spb s="1">
      <v>1073</v>
      <v>1073</v>
      <v>1073</v>
      <v>1073</v>
      <v>1073</v>
      <v>1073</v>
      <v>1073</v>
      <v>1073</v>
      <v>1073</v>
    </spb>
    <spb s="0">
      <v xml:space="preserve">Wikipedia	</v>
      <v xml:space="preserve">CC BY-SA 3.0	</v>
      <v xml:space="preserve">https://en.wikipedia.org/wiki/Pedro_Alexandre	</v>
      <v xml:space="preserve">https://creativecommons.org/licenses/by-sa/3.0	</v>
    </spb>
    <spb s="1">
      <v>1075</v>
      <v>1075</v>
      <v>1075</v>
      <v>1075</v>
      <v>1075</v>
      <v>1075</v>
      <v>1075</v>
      <v>1075</v>
      <v>1075</v>
    </spb>
    <spb s="0">
      <v xml:space="preserve">Wikipedia	</v>
      <v xml:space="preserve">CC BY-SA 3.0	</v>
      <v xml:space="preserve">https://en.wikipedia.org/wiki/Piat%C3%A3,_Bahia	</v>
      <v xml:space="preserve">https://creativecommons.org/licenses/by-sa/3.0	</v>
    </spb>
    <spb s="1">
      <v>1077</v>
      <v>1077</v>
      <v>1077</v>
      <v>1077</v>
      <v>1077</v>
      <v>1077</v>
      <v>1077</v>
      <v>1077</v>
      <v>1077</v>
    </spb>
    <spb s="0">
      <v xml:space="preserve">Wikipedia	</v>
      <v xml:space="preserve">CC BY-SA 3.0	</v>
      <v xml:space="preserve">https://en.wikipedia.org/wiki/Pil%C3%A3o_Arcado	</v>
      <v xml:space="preserve">https://creativecommons.org/licenses/by-sa/3.0	</v>
    </spb>
    <spb s="1">
      <v>1079</v>
      <v>1079</v>
      <v>1079</v>
      <v>1079</v>
      <v>1079</v>
      <v>1079</v>
      <v>1079</v>
      <v>1079</v>
      <v>1079</v>
    </spb>
    <spb s="0">
      <v xml:space="preserve">Wikipedia	</v>
      <v xml:space="preserve">CC BY-SA 3.0	</v>
      <v xml:space="preserve">https://en.wikipedia.org/wiki/Pinda%C3%AD	</v>
      <v xml:space="preserve">https://creativecommons.org/licenses/by-sa/3.0	</v>
    </spb>
    <spb s="1">
      <v>1081</v>
      <v>1081</v>
      <v>1081</v>
      <v>1081</v>
      <v>1081</v>
      <v>1081</v>
      <v>1081</v>
      <v>1081</v>
      <v>1081</v>
    </spb>
    <spb s="0">
      <v xml:space="preserve">Wikipedia	</v>
      <v xml:space="preserve">CC BY-SA 3.0	</v>
      <v xml:space="preserve">https://en.wikipedia.org/wiki/Pindoba%C3%A7u	</v>
      <v xml:space="preserve">https://creativecommons.org/licenses/by-sa/3.0	</v>
    </spb>
    <spb s="1">
      <v>1083</v>
      <v>1083</v>
      <v>1083</v>
      <v>1083</v>
      <v>1083</v>
      <v>1083</v>
      <v>1083</v>
      <v>1083</v>
      <v>1083</v>
    </spb>
    <spb s="0">
      <v xml:space="preserve">Wikipedia	</v>
      <v xml:space="preserve">CC BY-SA 3.0	</v>
      <v xml:space="preserve">https://en.wikipedia.org/wiki/Pintadas	</v>
      <v xml:space="preserve">https://creativecommons.org/licenses/by-sa/3.0	</v>
    </spb>
    <spb s="1">
      <v>1085</v>
      <v>1085</v>
      <v>1085</v>
      <v>1085</v>
      <v>1085</v>
      <v>1085</v>
      <v>1085</v>
      <v>1085</v>
      <v>1085</v>
    </spb>
    <spb s="0">
      <v xml:space="preserve">Wikipedia	</v>
      <v xml:space="preserve">CC BY-SA 3.0	</v>
      <v xml:space="preserve">https://en.wikipedia.org/wiki/Pira%C3%AD_do_Norte	</v>
      <v xml:space="preserve">https://creativecommons.org/licenses/by-sa/3.0	</v>
    </spb>
    <spb s="1">
      <v>1087</v>
      <v>1087</v>
      <v>1087</v>
      <v>1087</v>
      <v>1087</v>
      <v>1087</v>
      <v>1087</v>
      <v>1087</v>
      <v>1087</v>
    </spb>
    <spb s="0">
      <v xml:space="preserve">Wikipedia	</v>
      <v xml:space="preserve">CC BY-SA 3.0	</v>
      <v xml:space="preserve">https://en.wikipedia.org/wiki/Pirip%C3%A1	</v>
      <v xml:space="preserve">https://creativecommons.org/licenses/by-sa/3.0	</v>
    </spb>
    <spb s="1">
      <v>1089</v>
      <v>1089</v>
      <v>1089</v>
      <v>1089</v>
      <v>1089</v>
      <v>1089</v>
      <v>1089</v>
      <v>1089</v>
      <v>1089</v>
    </spb>
    <spb s="0">
      <v xml:space="preserve">Wikipedia	</v>
      <v xml:space="preserve">CC BY-SA 3.0	</v>
      <v xml:space="preserve">https://en.wikipedia.org/wiki/Piritiba	</v>
      <v xml:space="preserve">https://creativecommons.org/licenses/by-sa/3.0	</v>
    </spb>
    <spb s="1">
      <v>1091</v>
      <v>1091</v>
      <v>1091</v>
      <v>1091</v>
      <v>1091</v>
      <v>1091</v>
      <v>1091</v>
      <v>1091</v>
      <v>1091</v>
    </spb>
    <spb s="0">
      <v xml:space="preserve">Wikipedia	</v>
      <v xml:space="preserve">CC BY-SA 3.0	</v>
      <v xml:space="preserve">https://en.wikipedia.org/wiki/Planaltino	</v>
      <v xml:space="preserve">https://creativecommons.org/licenses/by-sa/3.0	</v>
    </spb>
    <spb s="1">
      <v>1093</v>
      <v>1093</v>
      <v>1093</v>
      <v>1093</v>
      <v>1093</v>
      <v>1093</v>
      <v>1093</v>
      <v>1093</v>
      <v>1093</v>
    </spb>
    <spb s="0">
      <v xml:space="preserve">Wikipedia	</v>
      <v xml:space="preserve">CC BY-SA 3.0	</v>
      <v xml:space="preserve">https://en.wikipedia.org/wiki/Planalto,_Bahia	</v>
      <v xml:space="preserve">https://creativecommons.org/licenses/by-sa/3.0	</v>
    </spb>
    <spb s="1">
      <v>1095</v>
      <v>1095</v>
      <v>1095</v>
      <v>1095</v>
      <v>1095</v>
      <v>1095</v>
      <v>1095</v>
      <v>1095</v>
      <v>1095</v>
    </spb>
    <spb s="0">
      <v xml:space="preserve">Wikipedia	</v>
      <v xml:space="preserve">CC BY-SA 3.0	</v>
      <v xml:space="preserve">https://en.wikipedia.org/wiki/Po%C3%A7%C3%B5es	</v>
      <v xml:space="preserve">https://creativecommons.org/licenses/by-sa/3.0	</v>
    </spb>
    <spb s="1">
      <v>1097</v>
      <v>1097</v>
      <v>1097</v>
      <v>1097</v>
      <v>1097</v>
      <v>1097</v>
      <v>1097</v>
      <v>1097</v>
      <v>1097</v>
    </spb>
    <spb s="0">
      <v xml:space="preserve">Wikipedia	</v>
      <v xml:space="preserve">CC BY-SA 3.0	</v>
      <v xml:space="preserve">https://en.wikipedia.org/wiki/Pojuca	</v>
      <v xml:space="preserve">https://creativecommons.org/licenses/by-sa/3.0	</v>
    </spb>
    <spb s="1">
      <v>1099</v>
      <v>1099</v>
      <v>1099</v>
      <v>1099</v>
      <v>1099</v>
      <v>1099</v>
      <v>1099</v>
      <v>1099</v>
      <v>1099</v>
    </spb>
    <spb s="0">
      <v xml:space="preserve">Wikipedia	</v>
      <v xml:space="preserve">CC BY-SA 3.0	</v>
      <v xml:space="preserve">https://en.wikipedia.org/wiki/Ponto_Novo	</v>
      <v xml:space="preserve">https://creativecommons.org/licenses/by-sa/3.0	</v>
    </spb>
    <spb s="1">
      <v>1101</v>
      <v>1101</v>
      <v>1101</v>
      <v>1101</v>
      <v>1101</v>
      <v>1101</v>
      <v>1101</v>
      <v>1101</v>
      <v>1101</v>
    </spb>
    <spb s="0">
      <v xml:space="preserve">Wikipedia	</v>
      <v xml:space="preserve">CC BY-SA 3.0	</v>
      <v xml:space="preserve">https://en.wikipedia.org/wiki/Porto_Seguro	</v>
      <v xml:space="preserve">https://creativecommons.org/licenses/by-sa/3.0	</v>
    </spb>
    <spb s="1">
      <v>1103</v>
      <v>1103</v>
      <v>1103</v>
      <v>1103</v>
      <v>1103</v>
      <v>1103</v>
      <v>1103</v>
      <v>1103</v>
      <v>1103</v>
    </spb>
    <spb s="0">
      <v xml:space="preserve">Wikipedia	</v>
      <v xml:space="preserve">CC BY-SA 3.0	</v>
      <v xml:space="preserve">https://en.wikipedia.org/wiki/Potiragu%C3%A1	</v>
      <v xml:space="preserve">https://creativecommons.org/licenses/by-sa/3.0	</v>
    </spb>
    <spb s="1">
      <v>1105</v>
      <v>1105</v>
      <v>1105</v>
      <v>1105</v>
      <v>1105</v>
      <v>1105</v>
      <v>1105</v>
      <v>1105</v>
      <v>1105</v>
    </spb>
    <spb s="0">
      <v xml:space="preserve">Wikipedia	</v>
      <v xml:space="preserve">CC BY-SA 3.0	</v>
      <v xml:space="preserve">https://en.wikipedia.org/wiki/Prado,_Bahia	</v>
      <v xml:space="preserve">https://creativecommons.org/licenses/by-sa/3.0	</v>
    </spb>
    <spb s="1">
      <v>1107</v>
      <v>1107</v>
      <v>1107</v>
      <v>1107</v>
      <v>1107</v>
      <v>1107</v>
      <v>1107</v>
      <v>1107</v>
      <v>1107</v>
    </spb>
    <spb s="0">
      <v xml:space="preserve">Wikipedia	</v>
      <v xml:space="preserve">CC BY-SA 3.0	</v>
      <v xml:space="preserve">https://en.wikipedia.org/wiki/Presidente_Dutra,_Bahia	</v>
      <v xml:space="preserve">https://creativecommons.org/licenses/by-sa/3.0	</v>
    </spb>
    <spb s="1">
      <v>1109</v>
      <v>1109</v>
      <v>1109</v>
      <v>1109</v>
      <v>1109</v>
      <v>1109</v>
      <v>1109</v>
      <v>1109</v>
      <v>1109</v>
    </spb>
    <spb s="0">
      <v xml:space="preserve">Wikipedia	</v>
      <v xml:space="preserve">CC BY-SA 3.0	</v>
      <v xml:space="preserve">https://en.wikipedia.org/wiki/Presidente_J%C3%A2nio_Quadros	</v>
      <v xml:space="preserve">https://creativecommons.org/licenses/by-sa/3.0	</v>
    </spb>
    <spb s="1">
      <v>1111</v>
      <v>1111</v>
      <v>1111</v>
      <v>1111</v>
      <v>1111</v>
      <v>1111</v>
      <v>1111</v>
      <v>1111</v>
      <v>1111</v>
    </spb>
    <spb s="0">
      <v xml:space="preserve">Wikipedia	</v>
      <v xml:space="preserve">CC BY-SA 3.0	</v>
      <v xml:space="preserve">https://en.wikipedia.org/wiki/Presidente_Tancredo_Neves	</v>
      <v xml:space="preserve">https://creativecommons.org/licenses/by-sa/3.0	</v>
    </spb>
    <spb s="1">
      <v>1113</v>
      <v>1113</v>
      <v>1113</v>
      <v>1113</v>
      <v>1113</v>
      <v>1113</v>
      <v>1113</v>
      <v>1113</v>
      <v>1113</v>
    </spb>
    <spb s="0">
      <v xml:space="preserve">Wikipedia	</v>
      <v xml:space="preserve">CC BY-SA 3.0	</v>
      <v xml:space="preserve">https://en.wikipedia.org/wiki/Queimadas,_Bahia	</v>
      <v xml:space="preserve">https://creativecommons.org/licenses/by-sa/3.0	</v>
    </spb>
    <spb s="1">
      <v>1115</v>
      <v>1115</v>
      <v>1115</v>
      <v>1115</v>
      <v>1115</v>
      <v>1115</v>
      <v>1115</v>
      <v>1115</v>
      <v>1115</v>
    </spb>
    <spb s="0">
      <v xml:space="preserve">Wikipedia	</v>
      <v xml:space="preserve">CC BY-SA 3.0	</v>
      <v xml:space="preserve">https://en.wikipedia.org/wiki/Quijingue	</v>
      <v xml:space="preserve">https://creativecommons.org/licenses/by-sa/3.0	</v>
    </spb>
    <spb s="1">
      <v>1117</v>
      <v>1117</v>
      <v>1117</v>
      <v>1117</v>
      <v>1117</v>
      <v>1117</v>
      <v>1117</v>
      <v>1117</v>
      <v>1117</v>
    </spb>
    <spb s="0">
      <v xml:space="preserve">Wikipedia	</v>
      <v xml:space="preserve">CC BY-SA 3.0	</v>
      <v xml:space="preserve">https://en.wikipedia.org/wiki/Quixabeira	</v>
      <v xml:space="preserve">https://creativecommons.org/licenses/by-sa/3.0	</v>
    </spb>
    <spb s="1">
      <v>1119</v>
      <v>1119</v>
      <v>1119</v>
      <v>1119</v>
      <v>1119</v>
      <v>1119</v>
      <v>1119</v>
      <v>1119</v>
      <v>1119</v>
    </spb>
    <spb s="0">
      <v xml:space="preserve">Wikipedia	</v>
      <v xml:space="preserve">CC BY-SA 3.0	</v>
      <v xml:space="preserve">https://en.wikipedia.org/wiki/Rafael_Jambeiro	</v>
      <v xml:space="preserve">https://creativecommons.org/licenses/by-sa/3.0	</v>
    </spb>
    <spb s="1">
      <v>1121</v>
      <v>1121</v>
      <v>1121</v>
      <v>1121</v>
      <v>1121</v>
      <v>1121</v>
      <v>1121</v>
      <v>1121</v>
      <v>1121</v>
    </spb>
    <spb s="0">
      <v xml:space="preserve">Wikipedia	</v>
      <v xml:space="preserve">CC BY-SA 3.0	</v>
      <v xml:space="preserve">https://en.wikipedia.org/wiki/Remanso	</v>
      <v xml:space="preserve">https://creativecommons.org/licenses/by-sa/3.0	</v>
    </spb>
    <spb s="1">
      <v>1123</v>
      <v>1123</v>
      <v>1123</v>
      <v>1123</v>
      <v>1123</v>
      <v>1123</v>
      <v>1123</v>
      <v>1123</v>
      <v>1123</v>
    </spb>
    <spb s="0">
      <v xml:space="preserve">Wikipedia	</v>
      <v xml:space="preserve">CC BY-SA 3.0	</v>
      <v xml:space="preserve">https://en.wikipedia.org/wiki/Retirol%C3%A2ndia	</v>
      <v xml:space="preserve">https://creativecommons.org/licenses/by-sa/3.0	</v>
    </spb>
    <spb s="1">
      <v>1125</v>
      <v>1125</v>
      <v>1125</v>
      <v>1125</v>
      <v>1125</v>
      <v>1125</v>
      <v>1125</v>
      <v>1125</v>
      <v>1125</v>
    </spb>
    <spb s="0">
      <v xml:space="preserve">Wikipedia	</v>
      <v xml:space="preserve">CC BY-SA 3.0	</v>
      <v xml:space="preserve">https://en.wikipedia.org/wiki/Riach%C3%A3o_das_Neves	</v>
      <v xml:space="preserve">https://creativecommons.org/licenses/by-sa/3.0	</v>
    </spb>
    <spb s="1">
      <v>1127</v>
      <v>1127</v>
      <v>1127</v>
      <v>1127</v>
      <v>1127</v>
      <v>1127</v>
      <v>1127</v>
      <v>1127</v>
      <v>1127</v>
    </spb>
    <spb s="0">
      <v xml:space="preserve">Wikipedia	</v>
      <v xml:space="preserve">CC BY-SA 3.0	</v>
      <v xml:space="preserve">https://en.wikipedia.org/wiki/Riach%C3%A3o_do_Jacu%C3%ADpe	</v>
      <v xml:space="preserve">https://creativecommons.org/licenses/by-sa/3.0	</v>
    </spb>
    <spb s="1">
      <v>1129</v>
      <v>1129</v>
      <v>1129</v>
      <v>1129</v>
      <v>1129</v>
      <v>1129</v>
      <v>1129</v>
      <v>1129</v>
      <v>1129</v>
    </spb>
    <spb s="0">
      <v xml:space="preserve">Wikipedia	</v>
      <v xml:space="preserve">CC BY-SA 3.0	</v>
      <v xml:space="preserve">https://en.wikipedia.org/wiki/Riacho_de_Santana,_Bahia	</v>
      <v xml:space="preserve">https://creativecommons.org/licenses/by-sa/3.0	</v>
    </spb>
    <spb s="1">
      <v>1131</v>
      <v>1131</v>
      <v>1131</v>
      <v>1131</v>
      <v>1131</v>
      <v>1131</v>
      <v>1131</v>
      <v>1131</v>
      <v>1131</v>
    </spb>
    <spb s="0">
      <v xml:space="preserve">Wikipedia	</v>
      <v xml:space="preserve">CC BY-SA 3.0	</v>
      <v xml:space="preserve">https://en.wikipedia.org/wiki/Ribeira_do_Amparo	</v>
      <v xml:space="preserve">https://creativecommons.org/licenses/by-sa/3.0	</v>
    </spb>
    <spb s="1">
      <v>1133</v>
      <v>1133</v>
      <v>1133</v>
      <v>1133</v>
      <v>1133</v>
      <v>1133</v>
      <v>1133</v>
      <v>1133</v>
      <v>1133</v>
    </spb>
    <spb s="0">
      <v xml:space="preserve">Wikipedia	</v>
      <v xml:space="preserve">CC BY-SA 3.0	</v>
      <v xml:space="preserve">https://en.wikipedia.org/wiki/Ribeira_do_Pombal	</v>
      <v xml:space="preserve">https://creativecommons.org/licenses/by-sa/3.0	</v>
    </spb>
    <spb s="1">
      <v>1135</v>
      <v>1135</v>
      <v>1135</v>
      <v>1135</v>
      <v>1135</v>
      <v>1135</v>
      <v>1135</v>
      <v>1135</v>
      <v>1135</v>
    </spb>
    <spb s="0">
      <v xml:space="preserve">Wikipedia	</v>
      <v xml:space="preserve">CC BY-SA 3.0	</v>
      <v xml:space="preserve">https://en.wikipedia.org/wiki/Ribeir%C3%A3o_do_Largo	</v>
      <v xml:space="preserve">https://creativecommons.org/licenses/by-sa/3.0	</v>
    </spb>
    <spb s="1">
      <v>1137</v>
      <v>1137</v>
      <v>1137</v>
      <v>1137</v>
      <v>1137</v>
      <v>1137</v>
      <v>1137</v>
      <v>1137</v>
      <v>1137</v>
    </spb>
    <spb s="0">
      <v xml:space="preserve">Wikipedia	</v>
      <v xml:space="preserve">CC BY-SA 3.0	</v>
      <v xml:space="preserve">https://en.wikipedia.org/wiki/Rio_de_Contas	</v>
      <v xml:space="preserve">https://creativecommons.org/licenses/by-sa/3.0	</v>
    </spb>
    <spb s="1">
      <v>1139</v>
      <v>1139</v>
      <v>1139</v>
      <v>1139</v>
      <v>1139</v>
      <v>1139</v>
      <v>1139</v>
      <v>1139</v>
      <v>1139</v>
    </spb>
    <spb s="0">
      <v xml:space="preserve">Wikipedia	</v>
      <v xml:space="preserve">CC BY-SA 3.0	</v>
      <v xml:space="preserve">https://en.wikipedia.org/wiki/Rio_do_Ant%C3%B4nio	</v>
      <v xml:space="preserve">https://creativecommons.org/licenses/by-sa/3.0	</v>
    </spb>
    <spb s="1">
      <v>1141</v>
      <v>1141</v>
      <v>1141</v>
      <v>1141</v>
      <v>1141</v>
      <v>1141</v>
      <v>1141</v>
      <v>1141</v>
      <v>1141</v>
    </spb>
    <spb s="0">
      <v xml:space="preserve">Wikipedia	</v>
      <v xml:space="preserve">CC BY-SA 3.0	</v>
      <v xml:space="preserve">https://en.wikipedia.org/wiki/Rio_do_Pires	</v>
      <v xml:space="preserve">https://creativecommons.org/licenses/by-sa/3.0	</v>
    </spb>
    <spb s="1">
      <v>1143</v>
      <v>1143</v>
      <v>1143</v>
      <v>1143</v>
      <v>1143</v>
      <v>1143</v>
      <v>1143</v>
      <v>1143</v>
      <v>1143</v>
    </spb>
    <spb s="0">
      <v xml:space="preserve">Wikipedia	</v>
      <v xml:space="preserve">CC BY-SA 3.0	</v>
      <v xml:space="preserve">https://en.wikipedia.org/wiki/Rio_Real	</v>
      <v xml:space="preserve">https://creativecommons.org/licenses/by-sa/3.0	</v>
    </spb>
    <spb s="1">
      <v>1145</v>
      <v>1145</v>
      <v>1145</v>
      <v>1145</v>
      <v>1145</v>
      <v>1145</v>
      <v>1145</v>
      <v>1145</v>
      <v>1145</v>
    </spb>
    <spb s="0">
      <v xml:space="preserve">Wikipedia	</v>
      <v xml:space="preserve">CC BY-SA 3.0	</v>
      <v xml:space="preserve">https://en.wikipedia.org/wiki/Rodelas	</v>
      <v xml:space="preserve">https://creativecommons.org/licenses/by-sa/3.0	</v>
    </spb>
    <spb s="1">
      <v>1147</v>
      <v>1147</v>
      <v>1147</v>
      <v>1147</v>
      <v>1147</v>
      <v>1147</v>
      <v>1147</v>
      <v>1147</v>
      <v>1147</v>
    </spb>
    <spb s="0">
      <v xml:space="preserve">Wikipedia	</v>
      <v xml:space="preserve">CC BY-SA 3.0	</v>
      <v xml:space="preserve">https://en.wikipedia.org/wiki/Ruy_Barbosa,_Bahia	</v>
      <v xml:space="preserve">https://creativecommons.org/licenses/by-sa/3.0	</v>
    </spb>
    <spb s="1">
      <v>1149</v>
      <v>1149</v>
      <v>1149</v>
      <v>1149</v>
      <v>1149</v>
      <v>1149</v>
      <v>1149</v>
      <v>1149</v>
      <v>1149</v>
    </spb>
    <spb s="0">
      <v xml:space="preserve">Wikipedia	</v>
      <v xml:space="preserve">CC BY-SA 3.0	</v>
      <v xml:space="preserve">https://en.wikipedia.org/wiki/Salinas_da_Margarida	</v>
      <v xml:space="preserve">https://creativecommons.org/licenses/by-sa/3.0	</v>
    </spb>
    <spb s="1">
      <v>1151</v>
      <v>1151</v>
      <v>1151</v>
      <v>1151</v>
      <v>1151</v>
      <v>1151</v>
      <v>1151</v>
      <v>1151</v>
      <v>1151</v>
    </spb>
    <spb s="0">
      <v xml:space="preserve">Wikipedia	</v>
      <v xml:space="preserve">CC BY-SA 3.0	</v>
      <v xml:space="preserve">https://en.wikipedia.org/wiki/Salvador,_Bahia	</v>
      <v xml:space="preserve">https://creativecommons.org/licenses/by-sa/3.0	</v>
    </spb>
    <spb s="1">
      <v>1153</v>
      <v>1153</v>
      <v>1153</v>
      <v>1153</v>
      <v>1153</v>
      <v>1153</v>
      <v>1153</v>
      <v>1153</v>
      <v>1153</v>
    </spb>
    <spb s="0">
      <v xml:space="preserve">Wikipedia	</v>
      <v xml:space="preserve">CC BY-SA 3.0	</v>
      <v xml:space="preserve">https://en.wikipedia.org/wiki/Santa_B%C3%A1rbara,_Bahia	</v>
      <v xml:space="preserve">https://creativecommons.org/licenses/by-sa/3.0	</v>
    </spb>
    <spb s="1">
      <v>1155</v>
      <v>1155</v>
      <v>1155</v>
      <v>1155</v>
      <v>1155</v>
      <v>1155</v>
      <v>1155</v>
      <v>1155</v>
      <v>1155</v>
    </spb>
    <spb s="0">
      <v xml:space="preserve">Wikipedia	</v>
      <v xml:space="preserve">CC BY-SA 3.0	</v>
      <v xml:space="preserve">https://en.wikipedia.org/wiki/Santa_Br%C3%ADgida,_Bahia	</v>
      <v xml:space="preserve">https://creativecommons.org/licenses/by-sa/3.0	</v>
    </spb>
    <spb s="1">
      <v>1157</v>
      <v>1157</v>
      <v>1157</v>
      <v>1157</v>
      <v>1157</v>
      <v>1157</v>
      <v>1157</v>
      <v>1157</v>
      <v>1157</v>
    </spb>
    <spb s="0">
      <v xml:space="preserve">Wikipedia	</v>
      <v xml:space="preserve">CC BY-SA 3.0	</v>
      <v xml:space="preserve">https://en.wikipedia.org/wiki/Santa_Cruz_Cabr%C3%A1lia	</v>
      <v xml:space="preserve">https://creativecommons.org/licenses/by-sa/3.0	</v>
    </spb>
    <spb s="1">
      <v>1159</v>
      <v>1159</v>
      <v>1159</v>
      <v>1159</v>
      <v>1159</v>
      <v>1159</v>
      <v>1159</v>
      <v>1159</v>
      <v>1159</v>
    </spb>
    <spb s="0">
      <v xml:space="preserve">Wikipedia	</v>
      <v xml:space="preserve">CC BY-SA 3.0	</v>
      <v xml:space="preserve">https://en.wikipedia.org/wiki/Santa_Cruz_da_Vit%C3%B3ria	</v>
      <v xml:space="preserve">https://creativecommons.org/licenses/by-sa/3.0	</v>
    </spb>
    <spb s="1">
      <v>1161</v>
      <v>1161</v>
      <v>1161</v>
      <v>1161</v>
      <v>1161</v>
      <v>1161</v>
      <v>1161</v>
      <v>1161</v>
      <v>1161</v>
    </spb>
    <spb s="0">
      <v xml:space="preserve">Wikipedia	</v>
      <v xml:space="preserve">CC BY-SA 3.0	</v>
      <v xml:space="preserve">https://en.wikipedia.org/wiki/Santa_In%C3%AAs,_Bahia	</v>
      <v xml:space="preserve">https://creativecommons.org/licenses/by-sa/3.0	</v>
    </spb>
    <spb s="1">
      <v>1163</v>
      <v>1163</v>
      <v>1163</v>
      <v>1163</v>
      <v>1163</v>
      <v>1163</v>
      <v>1163</v>
      <v>1163</v>
      <v>1163</v>
    </spb>
    <spb s="0">
      <v xml:space="preserve">Wikipedia	</v>
      <v xml:space="preserve">CC BY-SA 3.0	</v>
      <v xml:space="preserve">https://en.wikipedia.org/wiki/Santa_Luzia,_Bahia	</v>
      <v xml:space="preserve">https://creativecommons.org/licenses/by-sa/3.0	</v>
    </spb>
    <spb s="1">
      <v>1165</v>
      <v>1165</v>
      <v>1165</v>
      <v>1165</v>
      <v>1165</v>
      <v>1165</v>
      <v>1165</v>
      <v>1165</v>
      <v>1165</v>
    </spb>
    <spb s="0">
      <v xml:space="preserve">Wikipedia	</v>
      <v xml:space="preserve">CC BY-SA 3.0	</v>
      <v xml:space="preserve">https://en.wikipedia.org/wiki/Santa_Maria_da_Vit%C3%B3ria	</v>
      <v xml:space="preserve">https://creativecommons.org/licenses/by-sa/3.0	</v>
    </spb>
    <spb s="1">
      <v>1167</v>
      <v>1167</v>
      <v>1167</v>
      <v>1167</v>
      <v>1167</v>
      <v>1167</v>
      <v>1167</v>
      <v>1167</v>
      <v>1167</v>
    </spb>
    <spb s="0">
      <v xml:space="preserve">Wikipedia	</v>
      <v xml:space="preserve">CC BY-SA 3.0	</v>
      <v xml:space="preserve">https://en.wikipedia.org/wiki/Santa_Rita_de_C%C3%A1ssia	</v>
      <v xml:space="preserve">https://creativecommons.org/licenses/by-sa/3.0	</v>
    </spb>
    <spb s="1">
      <v>1169</v>
      <v>1169</v>
      <v>1169</v>
      <v>1169</v>
      <v>1169</v>
      <v>1169</v>
      <v>1169</v>
      <v>1169</v>
      <v>1169</v>
    </spb>
    <spb s="0">
      <v xml:space="preserve">Wikipedia	</v>
      <v xml:space="preserve">CC BY-SA 3.0	</v>
      <v xml:space="preserve">https://en.wikipedia.org/wiki/Santa_Teresinha,_Bahia	</v>
      <v xml:space="preserve">https://creativecommons.org/licenses/by-sa/3.0	</v>
    </spb>
    <spb s="1">
      <v>1171</v>
      <v>1171</v>
      <v>1171</v>
      <v>1171</v>
      <v>1171</v>
      <v>1171</v>
      <v>1171</v>
      <v>1171</v>
      <v>1171</v>
    </spb>
    <spb s="0">
      <v xml:space="preserve">Wikipedia	</v>
      <v xml:space="preserve">CC BY-SA 3.0	</v>
      <v xml:space="preserve">https://en.wikipedia.org/wiki/Santaluz	</v>
      <v xml:space="preserve">https://creativecommons.org/licenses/by-sa/3.0	</v>
    </spb>
    <spb s="1">
      <v>1173</v>
      <v>1173</v>
      <v>1173</v>
      <v>1173</v>
      <v>1173</v>
      <v>1173</v>
      <v>1173</v>
      <v>1173</v>
      <v>1173</v>
    </spb>
    <spb s="0">
      <v xml:space="preserve">Wikipedia	</v>
      <v xml:space="preserve">CC BY-SA 3.0	</v>
      <v xml:space="preserve">https://en.wikipedia.org/wiki/Santan%C3%B3polis	</v>
      <v xml:space="preserve">https://creativecommons.org/licenses/by-sa/3.0	</v>
    </spb>
    <spb s="1">
      <v>1175</v>
      <v>1175</v>
      <v>1175</v>
      <v>1175</v>
      <v>1175</v>
      <v>1175</v>
      <v>1175</v>
      <v>1175</v>
      <v>1175</v>
    </spb>
    <spb s="0">
      <v xml:space="preserve">Wikipedia	</v>
      <v xml:space="preserve">CC BY-SA 3.0	</v>
      <v xml:space="preserve">https://en.wikipedia.org/wiki/Santo_Amaro,_Bahia	</v>
      <v xml:space="preserve">https://creativecommons.org/licenses/by-sa/3.0	</v>
    </spb>
    <spb s="1">
      <v>1177</v>
      <v>1177</v>
      <v>1177</v>
      <v>1177</v>
      <v>1177</v>
      <v>1177</v>
      <v>1177</v>
      <v>1177</v>
      <v>1177</v>
    </spb>
    <spb s="0">
      <v xml:space="preserve">Wikipedia	</v>
      <v xml:space="preserve">CC BY-SA 3.0	</v>
      <v xml:space="preserve">https://en.wikipedia.org/wiki/Santo_Ant%C3%B4nio_de_Jesus	</v>
      <v xml:space="preserve">https://creativecommons.org/licenses/by-sa/3.0	</v>
    </spb>
    <spb s="1">
      <v>1179</v>
      <v>1179</v>
      <v>1179</v>
      <v>1179</v>
      <v>1179</v>
      <v>1179</v>
      <v>1179</v>
      <v>1179</v>
      <v>1179</v>
    </spb>
    <spb s="0">
      <v xml:space="preserve">Wikipedia	</v>
      <v xml:space="preserve">CC BY-SA 3.0	</v>
      <v xml:space="preserve">https://en.wikipedia.org/wiki/Santo_Est%C3%AAv%C3%A3o,_Bahia	</v>
      <v xml:space="preserve">https://creativecommons.org/licenses/by-sa/3.0	</v>
    </spb>
    <spb s="1">
      <v>1181</v>
      <v>1181</v>
      <v>1181</v>
      <v>1181</v>
      <v>1181</v>
      <v>1181</v>
      <v>1181</v>
      <v>1181</v>
      <v>1181</v>
    </spb>
    <spb s="0">
      <v xml:space="preserve">Wikipedia	</v>
      <v xml:space="preserve">CC BY-SA 3.0	</v>
      <v xml:space="preserve">https://en.wikipedia.org/wiki/S%C3%A3o_Desid%C3%A9rio	</v>
      <v xml:space="preserve">https://creativecommons.org/licenses/by-sa/3.0	</v>
    </spb>
    <spb s="1">
      <v>1183</v>
      <v>1183</v>
      <v>1183</v>
      <v>1183</v>
      <v>1183</v>
      <v>1183</v>
      <v>1183</v>
      <v>1183</v>
      <v>1183</v>
    </spb>
    <spb s="0">
      <v xml:space="preserve">Wikipedia	</v>
      <v xml:space="preserve">CC BY-SA 3.0	</v>
      <v xml:space="preserve">https://en.wikipedia.org/wiki/S%C3%A3o_Domingos,_Bahia	</v>
      <v xml:space="preserve">https://creativecommons.org/licenses/by-sa/3.0	</v>
    </spb>
    <spb s="1">
      <v>1185</v>
      <v>1185</v>
      <v>1185</v>
      <v>1185</v>
      <v>1185</v>
      <v>1185</v>
      <v>1185</v>
      <v>1185</v>
      <v>1185</v>
    </spb>
    <spb s="0">
      <v xml:space="preserve">Wikipedia	</v>
      <v xml:space="preserve">CC BY-SA 3.0	</v>
      <v xml:space="preserve">https://en.wikipedia.org/wiki/S%C3%A3o_Felipe	</v>
      <v xml:space="preserve">https://creativecommons.org/licenses/by-sa/3.0	</v>
    </spb>
    <spb s="1">
      <v>1187</v>
      <v>1187</v>
      <v>1187</v>
      <v>1187</v>
      <v>1187</v>
      <v>1187</v>
      <v>1187</v>
      <v>1187</v>
      <v>1187</v>
    </spb>
    <spb s="0">
      <v xml:space="preserve">Wikipedia	</v>
      <v xml:space="preserve">CC BY-SA 3.0	</v>
      <v xml:space="preserve">https://en.wikipedia.org/wiki/S%C3%A3o_F%C3%A9lix_do_Coribe	</v>
      <v xml:space="preserve">https://creativecommons.org/licenses/by-sa/3.0	</v>
    </spb>
    <spb s="1">
      <v>1189</v>
      <v>1189</v>
      <v>1189</v>
      <v>1189</v>
      <v>1189</v>
      <v>1189</v>
      <v>1189</v>
      <v>1189</v>
      <v>1189</v>
    </spb>
    <spb s="0">
      <v xml:space="preserve">Wikipedia	</v>
      <v xml:space="preserve">CC BY-SA 3.0	</v>
      <v xml:space="preserve">https://en.wikipedia.org/wiki/S%C3%A3o_Francisco_do_Conde	</v>
      <v xml:space="preserve">https://creativecommons.org/licenses/by-sa/3.0	</v>
    </spb>
    <spb s="1">
      <v>1191</v>
      <v>1191</v>
      <v>1191</v>
      <v>1191</v>
      <v>1191</v>
      <v>1191</v>
      <v>1191</v>
      <v>1191</v>
      <v>1191</v>
    </spb>
    <spb s="0">
      <v xml:space="preserve">Wikipedia	</v>
      <v xml:space="preserve">CC BY-SA 3.0	</v>
      <v xml:space="preserve">https://en.wikipedia.org/wiki/S%C3%A3o_Gabriel,_Bahia	</v>
      <v xml:space="preserve">https://creativecommons.org/licenses/by-sa/3.0	</v>
    </spb>
    <spb s="1">
      <v>1193</v>
      <v>1193</v>
      <v>1193</v>
      <v>1193</v>
      <v>1193</v>
      <v>1193</v>
      <v>1193</v>
      <v>1193</v>
      <v>1193</v>
    </spb>
    <spb s="0">
      <v xml:space="preserve">Wikipedia	</v>
      <v xml:space="preserve">CC BY-SA 3.0	</v>
      <v xml:space="preserve">https://en.wikipedia.org/wiki/S%C3%A3o_Gon%C3%A7alo_dos_Campos	</v>
      <v xml:space="preserve">https://creativecommons.org/licenses/by-sa/3.0	</v>
    </spb>
    <spb s="1">
      <v>1195</v>
      <v>1195</v>
      <v>1195</v>
      <v>1195</v>
      <v>1195</v>
      <v>1195</v>
      <v>1195</v>
      <v>1195</v>
      <v>1195</v>
    </spb>
    <spb s="0">
      <v xml:space="preserve">Wikipedia	</v>
      <v xml:space="preserve">CC BY-SA 3.0	</v>
      <v xml:space="preserve">https://en.wikipedia.org/wiki/S%C3%A3o_Jos%C3%A9_da_Vit%C3%B3ria	</v>
      <v xml:space="preserve">https://creativecommons.org/licenses/by-sa/3.0	</v>
    </spb>
    <spb s="1">
      <v>1197</v>
      <v>1197</v>
      <v>1197</v>
      <v>1197</v>
      <v>1197</v>
      <v>1197</v>
      <v>1197</v>
      <v>1197</v>
      <v>1197</v>
    </spb>
    <spb s="0">
      <v xml:space="preserve">Wikipedia	</v>
      <v xml:space="preserve">CC BY-SA 3.0	</v>
      <v xml:space="preserve">https://en.wikipedia.org/wiki/S%C3%A3o_Jos%C3%A9_do_Jacu%C3%ADpe	</v>
      <v xml:space="preserve">https://creativecommons.org/licenses/by-sa/3.0	</v>
    </spb>
    <spb s="1">
      <v>1199</v>
      <v>1199</v>
      <v>1199</v>
      <v>1199</v>
      <v>1199</v>
      <v>1199</v>
      <v>1199</v>
      <v>1199</v>
      <v>1199</v>
    </spb>
    <spb s="0">
      <v xml:space="preserve">Wikipedia	</v>
      <v xml:space="preserve">CC BY-SA 3.0	</v>
      <v xml:space="preserve">https://en.wikipedia.org/wiki/S%C3%A3o_Miguel_das_Matas	</v>
      <v xml:space="preserve">https://creativecommons.org/licenses/by-sa/3.0	</v>
    </spb>
    <spb s="1">
      <v>1201</v>
      <v>1201</v>
      <v>1201</v>
      <v>1201</v>
      <v>1201</v>
      <v>1201</v>
      <v>1201</v>
      <v>1201</v>
      <v>1201</v>
    </spb>
    <spb s="0">
      <v xml:space="preserve">Wikipedia	</v>
      <v xml:space="preserve">CC BY-SA 3.0	</v>
      <v xml:space="preserve">https://en.wikipedia.org/wiki/S%C3%A3o_Sebasti%C3%A3o_do_Pass%C3%A9	</v>
      <v xml:space="preserve">https://creativecommons.org/licenses/by-sa/3.0	</v>
    </spb>
    <spb s="1">
      <v>1203</v>
      <v>1203</v>
      <v>1203</v>
      <v>1203</v>
      <v>1203</v>
      <v>1203</v>
      <v>1203</v>
      <v>1203</v>
      <v>1203</v>
    </spb>
    <spb s="0">
      <v xml:space="preserve">Wikipedia	</v>
      <v xml:space="preserve">CC BY-SA 3.0	</v>
      <v xml:space="preserve">https://en.wikipedia.org/wiki/Sapea%C3%A7u	</v>
      <v xml:space="preserve">https://creativecommons.org/licenses/by-sa/3.0	</v>
    </spb>
    <spb s="1">
      <v>1205</v>
      <v>1205</v>
      <v>1205</v>
      <v>1205</v>
      <v>1205</v>
      <v>1205</v>
      <v>1205</v>
      <v>1205</v>
      <v>1205</v>
    </spb>
    <spb s="0">
      <v xml:space="preserve">Wikipedia	</v>
      <v xml:space="preserve">CC BY-SA 3.0	</v>
      <v xml:space="preserve">https://en.wikipedia.org/wiki/S%C3%A1tiro_Dias	</v>
      <v xml:space="preserve">https://creativecommons.org/licenses/by-sa/3.0	</v>
    </spb>
    <spb s="1">
      <v>1207</v>
      <v>1207</v>
      <v>1207</v>
      <v>1207</v>
      <v>1207</v>
      <v>1207</v>
      <v>1207</v>
      <v>1207</v>
      <v>1207</v>
    </spb>
    <spb s="0">
      <v xml:space="preserve">Wikipedia	</v>
      <v xml:space="preserve">CC BY-SA 3.0	</v>
      <v xml:space="preserve">https://en.wikipedia.org/wiki/Saubara	</v>
      <v xml:space="preserve">https://creativecommons.org/licenses/by-sa/3.0	</v>
    </spb>
    <spb s="1">
      <v>1209</v>
      <v>1209</v>
      <v>1209</v>
      <v>1209</v>
      <v>1209</v>
      <v>1209</v>
      <v>1209</v>
      <v>1209</v>
      <v>1209</v>
    </spb>
    <spb s="0">
      <v xml:space="preserve">Wikipedia	</v>
      <v xml:space="preserve">CC BY-SA 3.0	</v>
      <v xml:space="preserve">https://en.wikipedia.org/wiki/Sa%C3%BAde,_Bahia	</v>
      <v xml:space="preserve">https://creativecommons.org/licenses/by-sa/3.0	</v>
    </spb>
    <spb s="1">
      <v>1211</v>
      <v>1211</v>
      <v>1211</v>
      <v>1211</v>
      <v>1211</v>
      <v>1211</v>
      <v>1211</v>
      <v>1211</v>
      <v>1211</v>
    </spb>
    <spb s="0">
      <v xml:space="preserve">Wikipedia	</v>
      <v xml:space="preserve">CC BY-SA 3.0	</v>
      <v xml:space="preserve">https://en.wikipedia.org/wiki/Seabra	</v>
      <v xml:space="preserve">https://creativecommons.org/licenses/by-sa/3.0	</v>
    </spb>
    <spb s="1">
      <v>1213</v>
      <v>1213</v>
      <v>1213</v>
      <v>1213</v>
      <v>1213</v>
      <v>1213</v>
      <v>1213</v>
      <v>1213</v>
      <v>1213</v>
    </spb>
    <spb s="0">
      <v xml:space="preserve">Wikipedia	</v>
      <v xml:space="preserve">CC BY-SA 3.0	</v>
      <v xml:space="preserve">https://en.wikipedia.org/wiki/Sebasti%C3%A3o_Laranjeiras	</v>
      <v xml:space="preserve">https://creativecommons.org/licenses/by-sa/3.0	</v>
    </spb>
    <spb s="1">
      <v>1215</v>
      <v>1215</v>
      <v>1215</v>
      <v>1215</v>
      <v>1215</v>
      <v>1215</v>
      <v>1215</v>
      <v>1215</v>
      <v>1215</v>
    </spb>
    <spb s="0">
      <v xml:space="preserve">Wikipedia	</v>
      <v xml:space="preserve">CC BY-SA 3.0	</v>
      <v xml:space="preserve">https://en.wikipedia.org/wiki/Senhor_do_Bonfim	</v>
      <v xml:space="preserve">https://creativecommons.org/licenses/by-sa/3.0	</v>
    </spb>
    <spb s="1">
      <v>1217</v>
      <v>1217</v>
      <v>1217</v>
      <v>1217</v>
      <v>1217</v>
      <v>1217</v>
      <v>1217</v>
      <v>1217</v>
      <v>1217</v>
    </spb>
    <spb s="0">
      <v xml:space="preserve">Wikipedia	</v>
      <v xml:space="preserve">CC BY-SA 3.0	</v>
      <v xml:space="preserve">https://en.wikipedia.org/wiki/Sento_S%C3%A9	</v>
      <v xml:space="preserve">https://creativecommons.org/licenses/by-sa/3.0	</v>
    </spb>
    <spb s="1">
      <v>1219</v>
      <v>1219</v>
      <v>1219</v>
      <v>1219</v>
      <v>1219</v>
      <v>1219</v>
      <v>1219</v>
      <v>1219</v>
      <v>1219</v>
    </spb>
    <spb s="0">
      <v xml:space="preserve">Wikipedia	</v>
      <v xml:space="preserve">CC BY-SA 3.0	</v>
      <v xml:space="preserve">https://en.wikipedia.org/wiki/Serra_do_Ramalho,_Bahia	</v>
      <v xml:space="preserve">https://creativecommons.org/licenses/by-sa/3.0	</v>
    </spb>
    <spb s="1">
      <v>1221</v>
      <v>1221</v>
      <v>1221</v>
      <v>1221</v>
      <v>1221</v>
      <v>1221</v>
      <v>1221</v>
      <v>1221</v>
      <v>1221</v>
    </spb>
    <spb s="0">
      <v xml:space="preserve">Wikipedia	</v>
      <v xml:space="preserve">CC BY-SA 3.0	</v>
      <v xml:space="preserve">https://en.wikipedia.org/wiki/Serra_Dourada	</v>
      <v xml:space="preserve">https://creativecommons.org/licenses/by-sa/3.0	</v>
    </spb>
    <spb s="1">
      <v>1223</v>
      <v>1223</v>
      <v>1223</v>
      <v>1223</v>
      <v>1223</v>
      <v>1223</v>
      <v>1223</v>
      <v>1223</v>
      <v>1223</v>
    </spb>
    <spb s="0">
      <v xml:space="preserve">Wikipedia	</v>
      <v xml:space="preserve">CC BY-SA 3.0	</v>
      <v xml:space="preserve">https://en.wikipedia.org/wiki/Serra_Preta	</v>
      <v xml:space="preserve">https://creativecommons.org/licenses/by-sa/3.0	</v>
    </spb>
    <spb s="1">
      <v>1225</v>
      <v>1225</v>
      <v>1225</v>
      <v>1225</v>
      <v>1225</v>
      <v>1225</v>
      <v>1225</v>
      <v>1225</v>
      <v>1225</v>
    </spb>
    <spb s="0">
      <v xml:space="preserve">Wikipedia	</v>
      <v xml:space="preserve">CC BY-SA 3.0	</v>
      <v xml:space="preserve">https://en.wikipedia.org/wiki/Serrinha	</v>
      <v xml:space="preserve">https://creativecommons.org/licenses/by-sa/3.0	</v>
    </spb>
    <spb s="1">
      <v>1227</v>
      <v>1227</v>
      <v>1227</v>
      <v>1227</v>
      <v>1227</v>
      <v>1227</v>
      <v>1227</v>
      <v>1227</v>
      <v>1227</v>
    </spb>
    <spb s="0">
      <v xml:space="preserve">Wikipedia	</v>
      <v xml:space="preserve">CC BY-SA 3.0	</v>
      <v xml:space="preserve">https://en.wikipedia.org/wiki/Serrol%C3%A2ndia	</v>
      <v xml:space="preserve">https://creativecommons.org/licenses/by-sa/3.0	</v>
    </spb>
    <spb s="1">
      <v>1229</v>
      <v>1229</v>
      <v>1229</v>
      <v>1229</v>
      <v>1229</v>
      <v>1229</v>
      <v>1229</v>
      <v>1229</v>
      <v>1229</v>
    </spb>
    <spb s="0">
      <v xml:space="preserve">Wikipedia	</v>
      <v xml:space="preserve">CC BY-SA 3.0	</v>
      <v xml:space="preserve">https://en.wikipedia.org/wiki/Sim%C3%B5es_Filho	</v>
      <v xml:space="preserve">https://creativecommons.org/licenses/by-sa/3.0	</v>
    </spb>
    <spb s="1">
      <v>1231</v>
      <v>1231</v>
      <v>1231</v>
      <v>1231</v>
      <v>1231</v>
      <v>1231</v>
      <v>1231</v>
      <v>1231</v>
      <v>1231</v>
    </spb>
    <spb s="0">
      <v xml:space="preserve">Wikipedia	</v>
      <v xml:space="preserve">CC BY-SA 3.0	</v>
      <v xml:space="preserve">https://en.wikipedia.org/wiki/S%C3%ADtio_do_Mato	</v>
      <v xml:space="preserve">https://creativecommons.org/licenses/by-sa/3.0	</v>
    </spb>
    <spb s="1">
      <v>1233</v>
      <v>1233</v>
      <v>1233</v>
      <v>1233</v>
      <v>1233</v>
      <v>1233</v>
      <v>1233</v>
      <v>1233</v>
      <v>1233</v>
    </spb>
    <spb s="0">
      <v xml:space="preserve">Wikipedia	</v>
      <v xml:space="preserve">CC BY-SA 3.0	</v>
      <v xml:space="preserve">https://en.wikipedia.org/wiki/S%C3%ADtio_do_Quinto	</v>
      <v xml:space="preserve">https://creativecommons.org/licenses/by-sa/3.0	</v>
    </spb>
    <spb s="1">
      <v>1235</v>
      <v>1235</v>
      <v>1235</v>
      <v>1235</v>
      <v>1235</v>
      <v>1235</v>
      <v>1235</v>
      <v>1235</v>
      <v>1235</v>
    </spb>
    <spb s="0">
      <v xml:space="preserve">Wikipedia	</v>
      <v xml:space="preserve">CC BY-SA 3.0	</v>
      <v xml:space="preserve">https://en.wikipedia.org/wiki/Sobradinho,_Bahia	</v>
      <v xml:space="preserve">https://creativecommons.org/licenses/by-sa/3.0	</v>
    </spb>
    <spb s="1">
      <v>1237</v>
      <v>1237</v>
      <v>1237</v>
      <v>1237</v>
      <v>1237</v>
      <v>1237</v>
      <v>1237</v>
      <v>1237</v>
      <v>1237</v>
    </spb>
    <spb s="0">
      <v xml:space="preserve">Wikipedia	</v>
      <v xml:space="preserve">CC BY-SA 3.0	</v>
      <v xml:space="preserve">https://en.wikipedia.org/wiki/Souto_Soares	</v>
      <v xml:space="preserve">https://creativecommons.org/licenses/by-sa/3.0	</v>
    </spb>
    <spb s="1">
      <v>1239</v>
      <v>1239</v>
      <v>1239</v>
      <v>1239</v>
      <v>1239</v>
      <v>1239</v>
      <v>1239</v>
      <v>1239</v>
      <v>1239</v>
    </spb>
    <spb s="0">
      <v xml:space="preserve">Wikipedia	</v>
      <v xml:space="preserve">CC BY-SA 3.0	</v>
      <v xml:space="preserve">https://en.wikipedia.org/wiki/Tabocas_do_Brejo_Velho	</v>
      <v xml:space="preserve">https://creativecommons.org/licenses/by-sa/3.0	</v>
    </spb>
    <spb s="1">
      <v>1241</v>
      <v>1241</v>
      <v>1241</v>
      <v>1241</v>
      <v>1241</v>
      <v>1241</v>
      <v>1241</v>
      <v>1241</v>
      <v>1241</v>
    </spb>
    <spb s="0">
      <v xml:space="preserve">Wikipedia	</v>
      <v xml:space="preserve">CC BY-SA 3.0	</v>
      <v xml:space="preserve">https://en.wikipedia.org/wiki/Tanha%C3%A7u	</v>
      <v xml:space="preserve">https://creativecommons.org/licenses/by-sa/3.0	</v>
    </spb>
    <spb s="1">
      <v>1243</v>
      <v>1243</v>
      <v>1243</v>
      <v>1243</v>
      <v>1243</v>
      <v>1243</v>
      <v>1243</v>
      <v>1243</v>
      <v>1243</v>
    </spb>
    <spb s="0">
      <v xml:space="preserve">Wikipedia	</v>
      <v xml:space="preserve">CC BY-SA 3.0	</v>
      <v xml:space="preserve">https://en.wikipedia.org/wiki/Tanque_Novo	</v>
      <v xml:space="preserve">https://creativecommons.org/licenses/by-sa/3.0	</v>
    </spb>
    <spb s="1">
      <v>1245</v>
      <v>1245</v>
      <v>1245</v>
      <v>1245</v>
      <v>1245</v>
      <v>1245</v>
      <v>1245</v>
      <v>1245</v>
      <v>1245</v>
    </spb>
    <spb s="0">
      <v xml:space="preserve">Wikipedia	</v>
      <v xml:space="preserve">CC BY-SA 3.0	</v>
      <v xml:space="preserve">https://en.wikipedia.org/wiki/Tanquinho	</v>
      <v xml:space="preserve">https://creativecommons.org/licenses/by-sa/3.0	</v>
    </spb>
    <spb s="1">
      <v>1247</v>
      <v>1247</v>
      <v>1247</v>
      <v>1247</v>
      <v>1247</v>
      <v>1247</v>
      <v>1247</v>
      <v>1247</v>
      <v>1247</v>
    </spb>
    <spb s="0">
      <v xml:space="preserve">Wikipedia	</v>
      <v xml:space="preserve">CC BY-SA 3.0	</v>
      <v xml:space="preserve">https://en.wikipedia.org/wiki/Tapero%C3%A1,_Bahia	</v>
      <v xml:space="preserve">https://creativecommons.org/licenses/by-sa/3.0	</v>
    </spb>
    <spb s="1">
      <v>1249</v>
      <v>1249</v>
      <v>1249</v>
      <v>1249</v>
      <v>1249</v>
      <v>1249</v>
      <v>1249</v>
      <v>1249</v>
      <v>1249</v>
    </spb>
    <spb s="0">
      <v xml:space="preserve">Wikipedia	</v>
      <v xml:space="preserve">CC BY-SA 3.0	</v>
      <v xml:space="preserve">https://en.wikipedia.org/wiki/Tapiramut%C3%A1	</v>
      <v xml:space="preserve">https://creativecommons.org/licenses/by-sa/3.0	</v>
    </spb>
    <spb s="1">
      <v>1251</v>
      <v>1251</v>
      <v>1251</v>
      <v>1251</v>
      <v>1251</v>
      <v>1251</v>
      <v>1251</v>
      <v>1251</v>
      <v>1251</v>
    </spb>
    <spb s="0">
      <v xml:space="preserve">Wikipedia	</v>
      <v xml:space="preserve">CC BY-SA 3.0	</v>
      <v xml:space="preserve">https://en.wikipedia.org/wiki/Teixeira_de_Freitas	</v>
      <v xml:space="preserve">https://creativecommons.org/licenses/by-sa/3.0	</v>
    </spb>
    <spb s="1">
      <v>1253</v>
      <v>1253</v>
      <v>1253</v>
      <v>1253</v>
      <v>1253</v>
      <v>1253</v>
      <v>1253</v>
      <v>1253</v>
      <v>1253</v>
    </spb>
    <spb s="0">
      <v xml:space="preserve">Wikipedia	</v>
      <v xml:space="preserve">CC BY-SA 3.0	</v>
      <v xml:space="preserve">https://en.wikipedia.org/wiki/Teodoro_Sampaio,_Bahia	</v>
      <v xml:space="preserve">https://creativecommons.org/licenses/by-sa/3.0	</v>
    </spb>
    <spb s="1">
      <v>1255</v>
      <v>1255</v>
      <v>1255</v>
      <v>1255</v>
      <v>1255</v>
      <v>1255</v>
      <v>1255</v>
      <v>1255</v>
      <v>1255</v>
    </spb>
    <spb s="0">
      <v xml:space="preserve">Wikipedia	</v>
      <v xml:space="preserve">CC BY-SA 3.0	</v>
      <v xml:space="preserve">https://en.wikipedia.org/wiki/Teofil%C3%A2ndia	</v>
      <v xml:space="preserve">https://creativecommons.org/licenses/by-sa/3.0	</v>
    </spb>
    <spb s="1">
      <v>1257</v>
      <v>1257</v>
      <v>1257</v>
      <v>1257</v>
      <v>1257</v>
      <v>1257</v>
      <v>1257</v>
      <v>1257</v>
      <v>1257</v>
    </spb>
    <spb s="0">
      <v xml:space="preserve">Wikipedia	</v>
      <v xml:space="preserve">CC BY-SA 3.0	</v>
      <v xml:space="preserve">https://en.wikipedia.org/wiki/Teol%C3%A2ndia	</v>
      <v xml:space="preserve">https://creativecommons.org/licenses/by-sa/3.0	</v>
    </spb>
    <spb s="1">
      <v>1259</v>
      <v>1259</v>
      <v>1259</v>
      <v>1259</v>
      <v>1259</v>
      <v>1259</v>
      <v>1259</v>
      <v>1259</v>
      <v>1259</v>
    </spb>
    <spb s="0">
      <v xml:space="preserve">Wikipedia	</v>
      <v xml:space="preserve">CC BY-SA 3.0	</v>
      <v xml:space="preserve">https://en.wikipedia.org/wiki/Terra_Nova,_Bahia	</v>
      <v xml:space="preserve">https://creativecommons.org/licenses/by-sa/3.0	</v>
    </spb>
    <spb s="1">
      <v>1261</v>
      <v>1261</v>
      <v>1261</v>
      <v>1261</v>
      <v>1261</v>
      <v>1261</v>
      <v>1261</v>
      <v>1261</v>
      <v>1261</v>
    </spb>
    <spb s="0">
      <v xml:space="preserve">Wikipedia	</v>
      <v xml:space="preserve">CC BY-SA 3.0	</v>
      <v xml:space="preserve">https://en.wikipedia.org/wiki/Tremedal	</v>
      <v xml:space="preserve">https://creativecommons.org/licenses/by-sa/3.0	</v>
    </spb>
    <spb s="1">
      <v>1263</v>
      <v>1263</v>
      <v>1263</v>
      <v>1263</v>
      <v>1263</v>
      <v>1263</v>
      <v>1263</v>
      <v>1263</v>
      <v>1263</v>
    </spb>
    <spb s="0">
      <v xml:space="preserve">Wikipedia	</v>
      <v xml:space="preserve">CC BY-SA 3.0	</v>
      <v xml:space="preserve">https://en.wikipedia.org/wiki/Tucano,_Bahia	</v>
      <v xml:space="preserve">https://creativecommons.org/licenses/by-sa/3.0	</v>
    </spb>
    <spb s="1">
      <v>1265</v>
      <v>1265</v>
      <v>1265</v>
      <v>1265</v>
      <v>1265</v>
      <v>1265</v>
      <v>1265</v>
      <v>1265</v>
      <v>1265</v>
    </spb>
    <spb s="0">
      <v xml:space="preserve">Wikipedia	</v>
      <v xml:space="preserve">CC BY-SA 3.0	</v>
      <v xml:space="preserve">https://en.wikipedia.org/wiki/Uau%C3%A1	</v>
      <v xml:space="preserve">https://creativecommons.org/licenses/by-sa/3.0	</v>
    </spb>
    <spb s="1">
      <v>1267</v>
      <v>1267</v>
      <v>1267</v>
      <v>1267</v>
      <v>1267</v>
      <v>1267</v>
      <v>1267</v>
      <v>1267</v>
      <v>1267</v>
    </spb>
    <spb s="0">
      <v xml:space="preserve">Wikipedia	</v>
      <v xml:space="preserve">CC BY-SA 3.0	</v>
      <v xml:space="preserve">https://en.wikipedia.org/wiki/Uba%C3%ADra	</v>
      <v xml:space="preserve">https://creativecommons.org/licenses/by-sa/3.0	</v>
    </spb>
    <spb s="1">
      <v>1269</v>
      <v>1269</v>
      <v>1269</v>
      <v>1269</v>
      <v>1269</v>
      <v>1269</v>
      <v>1269</v>
      <v>1269</v>
      <v>1269</v>
    </spb>
    <spb s="0">
      <v xml:space="preserve">Wikipedia	</v>
      <v xml:space="preserve">CC BY-SA 3.0	</v>
      <v xml:space="preserve">https://en.wikipedia.org/wiki/Ubaitaba	</v>
      <v xml:space="preserve">https://creativecommons.org/licenses/by-sa/3.0	</v>
    </spb>
    <spb s="1">
      <v>1271</v>
      <v>1271</v>
      <v>1271</v>
      <v>1271</v>
      <v>1271</v>
      <v>1271</v>
      <v>1271</v>
      <v>1271</v>
      <v>1271</v>
    </spb>
    <spb s="0">
      <v xml:space="preserve">Wikipedia	</v>
      <v xml:space="preserve">CC BY-SA 3.0	</v>
      <v xml:space="preserve">https://en.wikipedia.org/wiki/Ubat%C3%A3	</v>
      <v xml:space="preserve">https://creativecommons.org/licenses/by-sa/3.0	</v>
    </spb>
    <spb s="1">
      <v>1273</v>
      <v>1273</v>
      <v>1273</v>
      <v>1273</v>
      <v>1273</v>
      <v>1273</v>
      <v>1273</v>
      <v>1273</v>
      <v>1273</v>
    </spb>
    <spb s="0">
      <v xml:space="preserve">Wikipedia	</v>
      <v xml:space="preserve">CC BY-SA 3.0	</v>
      <v xml:space="preserve">https://en.wikipedia.org/wiki/Uiba%C3%AD	</v>
      <v xml:space="preserve">https://creativecommons.org/licenses/by-sa/3.0	</v>
    </spb>
    <spb s="1">
      <v>1275</v>
      <v>1275</v>
      <v>1275</v>
      <v>1275</v>
      <v>1275</v>
      <v>1275</v>
      <v>1275</v>
      <v>1275</v>
      <v>1275</v>
    </spb>
    <spb s="0">
      <v xml:space="preserve">Wikipedia	</v>
      <v xml:space="preserve">CC BY-SA 3.0	</v>
      <v xml:space="preserve">https://en.wikipedia.org/wiki/Umburanas	</v>
      <v xml:space="preserve">https://creativecommons.org/licenses/by-sa/3.0	</v>
    </spb>
    <spb s="1">
      <v>1277</v>
      <v>1277</v>
      <v>1277</v>
      <v>1277</v>
      <v>1277</v>
      <v>1277</v>
      <v>1277</v>
      <v>1277</v>
      <v>1277</v>
    </spb>
    <spb s="0">
      <v xml:space="preserve">Wikipedia	</v>
      <v xml:space="preserve">CC BY-SA 3.0	</v>
      <v xml:space="preserve">https://en.wikipedia.org/wiki/Una,_Bahia	</v>
      <v xml:space="preserve">https://creativecommons.org/licenses/by-sa/3.0	</v>
    </spb>
    <spb s="1">
      <v>1279</v>
      <v>1279</v>
      <v>1279</v>
      <v>1279</v>
      <v>1279</v>
      <v>1279</v>
      <v>1279</v>
      <v>1279</v>
      <v>1279</v>
    </spb>
    <spb s="0">
      <v xml:space="preserve">Wikipedia	</v>
      <v xml:space="preserve">CC BY-SA 3.0	</v>
      <v xml:space="preserve">https://en.wikipedia.org/wiki/Urandi	</v>
      <v xml:space="preserve">https://creativecommons.org/licenses/by-sa/3.0	</v>
    </spb>
    <spb s="1">
      <v>1281</v>
      <v>1281</v>
      <v>1281</v>
      <v>1281</v>
      <v>1281</v>
      <v>1281</v>
      <v>1281</v>
      <v>1281</v>
      <v>1281</v>
    </spb>
    <spb s="0">
      <v xml:space="preserve">Wikipedia	</v>
      <v xml:space="preserve">CC BY-SA 3.0	</v>
      <v xml:space="preserve">https://en.wikipedia.org/wiki/Uru%C3%A7uca	</v>
      <v xml:space="preserve">https://creativecommons.org/licenses/by-sa/3.0	</v>
    </spb>
    <spb s="1">
      <v>1283</v>
      <v>1283</v>
      <v>1283</v>
      <v>1283</v>
      <v>1283</v>
      <v>1283</v>
      <v>1283</v>
      <v>1283</v>
      <v>1283</v>
    </spb>
    <spb s="0">
      <v xml:space="preserve">Wikipedia	</v>
      <v xml:space="preserve">CC BY-SA 3.0	</v>
      <v xml:space="preserve">https://en.wikipedia.org/wiki/Utinga	</v>
      <v xml:space="preserve">https://creativecommons.org/licenses/by-sa/3.0	</v>
    </spb>
    <spb s="1">
      <v>1285</v>
      <v>1285</v>
      <v>1285</v>
      <v>1285</v>
      <v>1285</v>
      <v>1285</v>
      <v>1285</v>
      <v>1285</v>
      <v>1285</v>
    </spb>
    <spb s="0">
      <v xml:space="preserve">Wikipedia	</v>
      <v xml:space="preserve">CC BY-SA 3.0	</v>
      <v xml:space="preserve">https://en.wikipedia.org/wiki/Valen%C3%A7a,_Bahia	</v>
      <v xml:space="preserve">https://creativecommons.org/licenses/by-sa/3.0	</v>
    </spb>
    <spb s="1">
      <v>1287</v>
      <v>1287</v>
      <v>1287</v>
      <v>1287</v>
      <v>1287</v>
      <v>1287</v>
      <v>1287</v>
      <v>1287</v>
      <v>1287</v>
    </spb>
    <spb s="0">
      <v xml:space="preserve">Wikipedia	</v>
      <v xml:space="preserve">CC BY-SA 3.0	</v>
      <v xml:space="preserve">https://en.wikipedia.org/wiki/Valente,_Bahia	</v>
      <v xml:space="preserve">https://creativecommons.org/licenses/by-sa/3.0	</v>
    </spb>
    <spb s="1">
      <v>1289</v>
      <v>1289</v>
      <v>1289</v>
      <v>1289</v>
      <v>1289</v>
      <v>1289</v>
      <v>1289</v>
      <v>1289</v>
      <v>1289</v>
    </spb>
    <spb s="0">
      <v xml:space="preserve">Wikipedia	</v>
      <v xml:space="preserve">CC BY-SA 3.0	</v>
      <v xml:space="preserve">https://en.wikipedia.org/wiki/V%C3%A1rzea_da_Ro%C3%A7a	</v>
      <v xml:space="preserve">https://creativecommons.org/licenses/by-sa/3.0	</v>
    </spb>
    <spb s="1">
      <v>1291</v>
      <v>1291</v>
      <v>1291</v>
      <v>1291</v>
      <v>1291</v>
      <v>1291</v>
      <v>1291</v>
      <v>1291</v>
      <v>1291</v>
    </spb>
    <spb s="0">
      <v xml:space="preserve">Wikipedia	</v>
      <v xml:space="preserve">CC BY-SA 3.0	</v>
      <v xml:space="preserve">https://en.wikipedia.org/wiki/V%C3%A1rzea_do_Po%C3%A7o	</v>
      <v xml:space="preserve">https://creativecommons.org/licenses/by-sa/3.0	</v>
    </spb>
    <spb s="1">
      <v>1293</v>
      <v>1293</v>
      <v>1293</v>
      <v>1293</v>
      <v>1293</v>
      <v>1293</v>
      <v>1293</v>
      <v>1293</v>
      <v>1293</v>
    </spb>
    <spb s="0">
      <v xml:space="preserve">Wikipedia	</v>
      <v xml:space="preserve">CC BY-SA 3.0	</v>
      <v xml:space="preserve">https://en.wikipedia.org/wiki/V%C3%A1rzea_Nova	</v>
      <v xml:space="preserve">https://creativecommons.org/licenses/by-sa/3.0	</v>
    </spb>
    <spb s="1">
      <v>1295</v>
      <v>1295</v>
      <v>1295</v>
      <v>1295</v>
      <v>1295</v>
      <v>1295</v>
      <v>1295</v>
      <v>1295</v>
      <v>1295</v>
    </spb>
    <spb s="0">
      <v xml:space="preserve">Wikipedia	</v>
      <v xml:space="preserve">CC BY-SA 3.0	</v>
      <v xml:space="preserve">https://en.wikipedia.org/wiki/Varzedo	</v>
      <v xml:space="preserve">https://creativecommons.org/licenses/by-sa/3.0	</v>
    </spb>
    <spb s="1">
      <v>1297</v>
      <v>1297</v>
      <v>1297</v>
      <v>1297</v>
      <v>1297</v>
      <v>1297</v>
      <v>1297</v>
      <v>1297</v>
      <v>1297</v>
    </spb>
    <spb s="0">
      <v xml:space="preserve">Wikipedia	</v>
      <v xml:space="preserve">CC BY-SA 3.0	</v>
      <v xml:space="preserve">https://en.wikipedia.org/wiki/Vera_Cruz,_Bahia	</v>
      <v xml:space="preserve">https://creativecommons.org/licenses/by-sa/3.0	</v>
    </spb>
    <spb s="1">
      <v>1299</v>
      <v>1299</v>
      <v>1299</v>
      <v>1299</v>
      <v>1299</v>
      <v>1299</v>
      <v>1299</v>
      <v>1299</v>
      <v>1299</v>
    </spb>
    <spb s="0">
      <v xml:space="preserve">Wikipedia	</v>
      <v xml:space="preserve">CC BY-SA 3.0	</v>
      <v xml:space="preserve">https://en.wikipedia.org/wiki/Vereda,_Bahia	</v>
      <v xml:space="preserve">https://creativecommons.org/licenses/by-sa/3.0	</v>
    </spb>
    <spb s="1">
      <v>1301</v>
      <v>1301</v>
      <v>1301</v>
      <v>1301</v>
      <v>1301</v>
      <v>1301</v>
      <v>1301</v>
      <v>1301</v>
      <v>1301</v>
    </spb>
    <spb s="0">
      <v xml:space="preserve">Wikipedia	</v>
      <v xml:space="preserve">CC BY-SA 3.0	</v>
      <v xml:space="preserve">https://en.wikipedia.org/wiki/Vit%C3%B3ria_da_Conquista	</v>
      <v xml:space="preserve">https://creativecommons.org/licenses/by-sa/3.0	</v>
    </spb>
    <spb s="1">
      <v>1303</v>
      <v>1303</v>
      <v>1303</v>
      <v>1303</v>
      <v>1303</v>
      <v>1303</v>
      <v>1303</v>
      <v>1303</v>
      <v>1303</v>
    </spb>
    <spb s="0">
      <v xml:space="preserve">Wikipedia	</v>
      <v xml:space="preserve">CC BY-SA 3.0	</v>
      <v xml:space="preserve">https://en.wikipedia.org/wiki/Wagner,_Bahia	</v>
      <v xml:space="preserve">https://creativecommons.org/licenses/by-sa/3.0	</v>
    </spb>
    <spb s="1">
      <v>1305</v>
      <v>1305</v>
      <v>1305</v>
      <v>1305</v>
      <v>1305</v>
      <v>1305</v>
      <v>1305</v>
      <v>1305</v>
      <v>1305</v>
    </spb>
    <spb s="0">
      <v xml:space="preserve">Wikipedia	Wikipedia	</v>
      <v xml:space="preserve">CC-BY-SA	CC-BY-SA	</v>
      <v xml:space="preserve">http://en.wikipedia.org/wiki/Wanderley	http://fr.wikipedia.org/wiki/Wanderley	</v>
      <v xml:space="preserve">http://creativecommons.org/licenses/by-sa/3.0/	http://creativecommons.org/licenses/by-sa/3.0/	</v>
    </spb>
    <spb s="0">
      <v xml:space="preserve">Wikipedia	</v>
      <v xml:space="preserve">CC-BY-SA	</v>
      <v xml:space="preserve">http://en.wikipedia.org/wiki/Wanderley	</v>
      <v xml:space="preserve">http://creativecommons.org/licenses/by-sa/3.0/	</v>
    </spb>
    <spb s="0">
      <v xml:space="preserve">Wikipedia	</v>
      <v xml:space="preserve">CC-BY-SA	</v>
      <v xml:space="preserve">http://en.wikipedia.org/wiki/Wanderley,_Bahia	</v>
      <v xml:space="preserve">http://creativecommons.org/licenses/by-sa/3.0/	</v>
    </spb>
    <spb s="0">
      <v xml:space="preserve">Wikipedia	Wikipedia	</v>
      <v xml:space="preserve">CC-BY-SA	CC-BY-SA	</v>
      <v xml:space="preserve">http://en.wikipedia.org/wiki/Wanderley	http://en.wikipedia.org/wiki/Wanderley,_Bahia	</v>
      <v xml:space="preserve">http://creativecommons.org/licenses/by-sa/3.0/	http://creativecommons.org/licenses/by-sa/3.0/	</v>
    </spb>
    <spb s="20">
      <v>1307</v>
      <v>1308</v>
      <v>1309</v>
      <v>1308</v>
      <v>1308</v>
      <v>1310</v>
    </spb>
    <spb s="2">
      <v>18</v>
      <v>Name</v>
      <v>LearnMoreOnLink</v>
    </spb>
    <spb s="21">
      <v>0</v>
      <v>0</v>
    </spb>
    <spb s="22">
      <v>3</v>
      <v>3</v>
      <v>1313</v>
      <v>3</v>
    </spb>
    <spb s="23">
      <v>1</v>
      <v>13</v>
    </spb>
    <spb s="0">
      <v xml:space="preserve">Wikipedia	</v>
      <v xml:space="preserve">CC BY-SA 3.0	</v>
      <v xml:space="preserve">https://en.wikipedia.org/wiki/Wenceslau_Guimar%C3%A3es	</v>
      <v xml:space="preserve">https://creativecommons.org/licenses/by-sa/3.0	</v>
    </spb>
    <spb s="1">
      <v>1316</v>
      <v>1316</v>
      <v>1316</v>
      <v>1316</v>
      <v>1316</v>
      <v>1316</v>
      <v>1316</v>
      <v>1316</v>
      <v>1316</v>
    </spb>
    <spb s="0">
      <v xml:space="preserve">Wikipedia	</v>
      <v xml:space="preserve">CC BY-SA 3.0	</v>
      <v xml:space="preserve">https://en.wikipedia.org/wiki/Xique-Xique	</v>
      <v xml:space="preserve">https://creativecommons.org/licenses/by-sa/3.0	</v>
    </spb>
    <spb s="1">
      <v>1318</v>
      <v>1318</v>
      <v>1318</v>
      <v>1318</v>
      <v>1318</v>
      <v>1318</v>
      <v>1318</v>
      <v>1318</v>
      <v>1318</v>
    </spb>
    <spb s="0">
      <v xml:space="preserve">Wikipedia	</v>
      <v xml:space="preserve">CC BY-SA 3.0	</v>
      <v xml:space="preserve">https://en.wikipedia.org/wiki/Abaiara	</v>
      <v xml:space="preserve">https://creativecommons.org/licenses/by-sa/3.0	</v>
    </spb>
    <spb s="1">
      <v>1320</v>
      <v>1320</v>
      <v>1320</v>
      <v>1320</v>
      <v>1320</v>
      <v>1320</v>
      <v>1320</v>
      <v>1320</v>
      <v>1320</v>
    </spb>
    <spb s="0">
      <v xml:space="preserve">Wikipedia	</v>
      <v xml:space="preserve">CC BY-SA 3.0	</v>
      <v xml:space="preserve">https://en.wikipedia.org/wiki/Acarape	</v>
      <v xml:space="preserve">https://creativecommons.org/licenses/by-sa/3.0	</v>
    </spb>
    <spb s="1">
      <v>1322</v>
      <v>1322</v>
      <v>1322</v>
      <v>1322</v>
      <v>1322</v>
      <v>1322</v>
      <v>1322</v>
      <v>1322</v>
      <v>1322</v>
    </spb>
    <spb s="0">
      <v xml:space="preserve">Wikipedia	</v>
      <v xml:space="preserve">CC BY-SA 3.0	</v>
      <v xml:space="preserve">https://en.wikipedia.org/wiki/Acara%C3%BA	</v>
      <v xml:space="preserve">https://creativecommons.org/licenses/by-sa/3.0	</v>
    </spb>
    <spb s="1">
      <v>1324</v>
      <v>1324</v>
      <v>1324</v>
      <v>1324</v>
      <v>1324</v>
      <v>1324</v>
      <v>1324</v>
      <v>1324</v>
      <v>1324</v>
    </spb>
    <spb s="0">
      <v xml:space="preserve">Wikipedia	</v>
      <v xml:space="preserve">CC BY-SA 3.0	</v>
      <v xml:space="preserve">https://en.wikipedia.org/wiki/Acopiara	</v>
      <v xml:space="preserve">https://creativecommons.org/licenses/by-sa/3.0	</v>
    </spb>
    <spb s="1">
      <v>1326</v>
      <v>1326</v>
      <v>1326</v>
      <v>1326</v>
      <v>1326</v>
      <v>1326</v>
      <v>1326</v>
      <v>1326</v>
      <v>1326</v>
    </spb>
    <spb s="0">
      <v xml:space="preserve">Wikipedia	</v>
      <v xml:space="preserve">CC BY-SA 3.0	</v>
      <v xml:space="preserve">https://en.wikipedia.org/wiki/Aiuaba	</v>
      <v xml:space="preserve">https://creativecommons.org/licenses/by-sa/3.0	</v>
    </spb>
    <spb s="1">
      <v>1328</v>
      <v>1328</v>
      <v>1328</v>
      <v>1328</v>
      <v>1328</v>
      <v>1328</v>
      <v>1328</v>
      <v>1328</v>
      <v>1328</v>
    </spb>
    <spb s="0">
      <v xml:space="preserve">Wikipedia	</v>
      <v xml:space="preserve">CC BY-SA 3.0	</v>
      <v xml:space="preserve">https://en.wikipedia.org/wiki/Alc%C3%A2ntaras	</v>
      <v xml:space="preserve">https://creativecommons.org/licenses/by-sa/3.0	</v>
    </spb>
    <spb s="1">
      <v>1330</v>
      <v>1330</v>
      <v>1330</v>
      <v>1330</v>
      <v>1330</v>
      <v>1330</v>
      <v>1330</v>
      <v>1330</v>
      <v>1330</v>
    </spb>
    <spb s="0">
      <v xml:space="preserve">Wikipedia	</v>
      <v xml:space="preserve">CC BY-SA 3.0	</v>
      <v xml:space="preserve">https://en.wikipedia.org/wiki/Altaneira	</v>
      <v xml:space="preserve">https://creativecommons.org/licenses/by-sa/3.0	</v>
    </spb>
    <spb s="1">
      <v>1332</v>
      <v>1332</v>
      <v>1332</v>
      <v>1332</v>
      <v>1332</v>
      <v>1332</v>
      <v>1332</v>
      <v>1332</v>
      <v>1332</v>
    </spb>
    <spb s="0">
      <v xml:space="preserve">Wikipedia	</v>
      <v xml:space="preserve">CC BY-SA 3.0	</v>
      <v xml:space="preserve">https://en.wikipedia.org/wiki/Alto_Santo	</v>
      <v xml:space="preserve">https://creativecommons.org/licenses/by-sa/3.0	</v>
    </spb>
    <spb s="1">
      <v>1334</v>
      <v>1334</v>
      <v>1334</v>
      <v>1334</v>
      <v>1334</v>
      <v>1334</v>
      <v>1334</v>
      <v>1334</v>
      <v>1334</v>
    </spb>
    <spb s="0">
      <v xml:space="preserve">Wikipedia	</v>
      <v xml:space="preserve">CC BY-SA 3.0	</v>
      <v xml:space="preserve">https://en.wikipedia.org/wiki/Amontada	</v>
      <v xml:space="preserve">https://creativecommons.org/licenses/by-sa/3.0	</v>
    </spb>
    <spb s="1">
      <v>1336</v>
      <v>1336</v>
      <v>1336</v>
      <v>1336</v>
      <v>1336</v>
      <v>1336</v>
      <v>1336</v>
      <v>1336</v>
      <v>1336</v>
    </spb>
    <spb s="0">
      <v xml:space="preserve">Wikipedia	</v>
      <v xml:space="preserve">CC BY-SA 3.0	</v>
      <v xml:space="preserve">https://en.wikipedia.org/wiki/Antonina_do_Norte	</v>
      <v xml:space="preserve">https://creativecommons.org/licenses/by-sa/3.0	</v>
    </spb>
    <spb s="1">
      <v>1338</v>
      <v>1338</v>
      <v>1338</v>
      <v>1338</v>
      <v>1338</v>
      <v>1338</v>
      <v>1338</v>
      <v>1338</v>
      <v>1338</v>
    </spb>
    <spb s="0">
      <v xml:space="preserve">Wikipedia	</v>
      <v xml:space="preserve">CC BY-SA 3.0	</v>
      <v xml:space="preserve">https://en.wikipedia.org/wiki/Apuiar%C3%A9s	</v>
      <v xml:space="preserve">https://creativecommons.org/licenses/by-sa/3.0	</v>
    </spb>
    <spb s="1">
      <v>1340</v>
      <v>1340</v>
      <v>1340</v>
      <v>1340</v>
      <v>1340</v>
      <v>1340</v>
      <v>1340</v>
      <v>1340</v>
      <v>1340</v>
    </spb>
    <spb s="0">
      <v xml:space="preserve">Wikipedia	</v>
      <v xml:space="preserve">CC BY-SA 3.0	</v>
      <v xml:space="preserve">https://en.wikipedia.org/wiki/Aquiraz	</v>
      <v xml:space="preserve">https://creativecommons.org/licenses/by-sa/3.0	</v>
    </spb>
    <spb s="1">
      <v>1342</v>
      <v>1342</v>
      <v>1342</v>
      <v>1342</v>
      <v>1342</v>
      <v>1342</v>
      <v>1342</v>
      <v>1342</v>
      <v>1342</v>
    </spb>
    <spb s="0">
      <v xml:space="preserve">Wikipedia	</v>
      <v xml:space="preserve">CC BY-SA 3.0	</v>
      <v xml:space="preserve">https://en.wikipedia.org/wiki/Aracati	</v>
      <v xml:space="preserve">https://creativecommons.org/licenses/by-sa/3.0	</v>
    </spb>
    <spb s="1">
      <v>1344</v>
      <v>1344</v>
      <v>1344</v>
      <v>1344</v>
      <v>1344</v>
      <v>1344</v>
      <v>1344</v>
      <v>1344</v>
      <v>1344</v>
    </spb>
    <spb s="0">
      <v xml:space="preserve">Wikipedia	</v>
      <v xml:space="preserve">CC BY-SA 3.0	</v>
      <v xml:space="preserve">https://en.wikipedia.org/wiki/Aracoiaba,_Cear%C3%A1	</v>
      <v xml:space="preserve">https://creativecommons.org/licenses/by-sa/3.0	</v>
    </spb>
    <spb s="1">
      <v>1346</v>
      <v>1346</v>
      <v>1346</v>
      <v>1346</v>
      <v>1346</v>
      <v>1346</v>
      <v>1346</v>
      <v>1346</v>
      <v>1346</v>
    </spb>
    <spb s="0">
      <v xml:space="preserve">Wikipedia	</v>
      <v xml:space="preserve">CC BY-SA 3.0	</v>
      <v xml:space="preserve">https://en.wikipedia.org/wiki/Ararend%C3%A1	</v>
      <v xml:space="preserve">https://creativecommons.org/licenses/by-sa/3.0	</v>
    </spb>
    <spb s="1">
      <v>1348</v>
      <v>1348</v>
      <v>1348</v>
      <v>1348</v>
      <v>1348</v>
      <v>1348</v>
      <v>1348</v>
      <v>1348</v>
      <v>1348</v>
    </spb>
    <spb s="0">
      <v xml:space="preserve">Wikipedia	</v>
      <v xml:space="preserve">CC BY-SA 3.0	</v>
      <v xml:space="preserve">https://en.wikipedia.org/wiki/Araripe	</v>
      <v xml:space="preserve">https://creativecommons.org/licenses/by-sa/3.0	</v>
    </spb>
    <spb s="1">
      <v>1350</v>
      <v>1350</v>
      <v>1350</v>
      <v>1350</v>
      <v>1350</v>
      <v>1350</v>
      <v>1350</v>
      <v>1350</v>
      <v>1350</v>
    </spb>
    <spb s="0">
      <v xml:space="preserve">Wikipedia	</v>
      <v xml:space="preserve">CC BY-SA 3.0	</v>
      <v xml:space="preserve">https://en.wikipedia.org/wiki/Aratuba	</v>
      <v xml:space="preserve">https://creativecommons.org/licenses/by-sa/3.0	</v>
    </spb>
    <spb s="1">
      <v>1352</v>
      <v>1352</v>
      <v>1352</v>
      <v>1352</v>
      <v>1352</v>
      <v>1352</v>
      <v>1352</v>
      <v>1352</v>
      <v>1352</v>
    </spb>
    <spb s="0">
      <v xml:space="preserve">Wikipedia	</v>
      <v xml:space="preserve">CC BY-SA 3.0	</v>
      <v xml:space="preserve">https://en.wikipedia.org/wiki/Arneiroz	</v>
      <v xml:space="preserve">https://creativecommons.org/licenses/by-sa/3.0	</v>
    </spb>
    <spb s="1">
      <v>1354</v>
      <v>1354</v>
      <v>1354</v>
      <v>1354</v>
      <v>1354</v>
      <v>1354</v>
      <v>1354</v>
      <v>1354</v>
      <v>1354</v>
    </spb>
    <spb s="0">
      <v xml:space="preserve">Wikipedia	</v>
      <v xml:space="preserve">CC BY-SA 3.0	</v>
      <v xml:space="preserve">https://en.wikipedia.org/wiki/Assar%C3%A9	</v>
      <v xml:space="preserve">https://creativecommons.org/licenses/by-sa/3.0	</v>
    </spb>
    <spb s="1">
      <v>1356</v>
      <v>1356</v>
      <v>1356</v>
      <v>1356</v>
      <v>1356</v>
      <v>1356</v>
      <v>1356</v>
      <v>1356</v>
      <v>1356</v>
    </spb>
    <spb s="0">
      <v xml:space="preserve">Wikipedia	</v>
      <v xml:space="preserve">CC BY-SA 3.0	</v>
      <v xml:space="preserve">https://en.wikipedia.org/wiki/Aurora,_Cear%C3%A1	</v>
      <v xml:space="preserve">https://creativecommons.org/licenses/by-sa/3.0	</v>
    </spb>
    <spb s="1">
      <v>1358</v>
      <v>1358</v>
      <v>1358</v>
      <v>1358</v>
      <v>1358</v>
      <v>1358</v>
      <v>1358</v>
      <v>1358</v>
      <v>1358</v>
    </spb>
    <spb s="0">
      <v xml:space="preserve">Wikipedia	</v>
      <v xml:space="preserve">CC BY-SA 3.0	</v>
      <v xml:space="preserve">https://en.wikipedia.org/wiki/Baixio	</v>
      <v xml:space="preserve">https://creativecommons.org/licenses/by-sa/3.0	</v>
    </spb>
    <spb s="1">
      <v>1360</v>
      <v>1360</v>
      <v>1360</v>
      <v>1360</v>
      <v>1360</v>
      <v>1360</v>
      <v>1360</v>
      <v>1360</v>
      <v>1360</v>
    </spb>
    <spb s="0">
      <v xml:space="preserve">Wikipedia	</v>
      <v xml:space="preserve">CC BY-SA 3.0	</v>
      <v xml:space="preserve">https://en.wikipedia.org/wiki/Banabui%C3%BA	</v>
      <v xml:space="preserve">https://creativecommons.org/licenses/by-sa/3.0	</v>
    </spb>
    <spb s="1">
      <v>1362</v>
      <v>1362</v>
      <v>1362</v>
      <v>1362</v>
      <v>1362</v>
      <v>1362</v>
      <v>1362</v>
      <v>1362</v>
      <v>1362</v>
    </spb>
    <spb s="0">
      <v xml:space="preserve">Wikipedia	</v>
      <v xml:space="preserve">CC BY-SA 3.0	</v>
      <v xml:space="preserve">https://en.wikipedia.org/wiki/Barbalha	</v>
      <v xml:space="preserve">https://creativecommons.org/licenses/by-sa/3.0	</v>
    </spb>
    <spb s="1">
      <v>1364</v>
      <v>1364</v>
      <v>1364</v>
      <v>1364</v>
      <v>1364</v>
      <v>1364</v>
      <v>1364</v>
      <v>1364</v>
      <v>1364</v>
    </spb>
    <spb s="0">
      <v xml:space="preserve">Wikipedia	</v>
      <v xml:space="preserve">CC BY-SA 3.0	</v>
      <v xml:space="preserve">https://en.wikipedia.org/wiki/Barreira,_Cear%C3%A1	</v>
      <v xml:space="preserve">https://creativecommons.org/licenses/by-sa/3.0	</v>
    </spb>
    <spb s="1">
      <v>1366</v>
      <v>1366</v>
      <v>1366</v>
      <v>1366</v>
      <v>1366</v>
      <v>1366</v>
      <v>1366</v>
      <v>1366</v>
      <v>1366</v>
    </spb>
    <spb s="0">
      <v xml:space="preserve">Wikipedia	</v>
      <v xml:space="preserve">CC BY-SA 3.0	</v>
      <v xml:space="preserve">https://en.wikipedia.org/wiki/Barro,_Cear%C3%A1	</v>
      <v xml:space="preserve">https://creativecommons.org/licenses/by-sa/3.0	</v>
    </spb>
    <spb s="1">
      <v>1368</v>
      <v>1368</v>
      <v>1368</v>
      <v>1368</v>
      <v>1368</v>
      <v>1368</v>
      <v>1368</v>
      <v>1368</v>
      <v>1368</v>
    </spb>
    <spb s="0">
      <v xml:space="preserve">Wikipedia	</v>
      <v xml:space="preserve">CC BY-SA 3.0	</v>
      <v xml:space="preserve">https://en.wikipedia.org/wiki/Barroquinha	</v>
      <v xml:space="preserve">https://creativecommons.org/licenses/by-sa/3.0	</v>
    </spb>
    <spb s="1">
      <v>1370</v>
      <v>1370</v>
      <v>1370</v>
      <v>1370</v>
      <v>1370</v>
      <v>1370</v>
      <v>1370</v>
      <v>1370</v>
      <v>1370</v>
    </spb>
    <spb s="0">
      <v xml:space="preserve">Wikipedia	</v>
      <v xml:space="preserve">CC BY-SA 3.0	</v>
      <v xml:space="preserve">https://en.wikipedia.org/wiki/Baturit%C3%A9	</v>
      <v xml:space="preserve">https://creativecommons.org/licenses/by-sa/3.0	</v>
    </spb>
    <spb s="1">
      <v>1372</v>
      <v>1372</v>
      <v>1372</v>
      <v>1372</v>
      <v>1372</v>
      <v>1372</v>
      <v>1372</v>
      <v>1372</v>
      <v>1372</v>
    </spb>
    <spb s="0">
      <v xml:space="preserve">Wikipedia	</v>
      <v xml:space="preserve">CC BY-SA 3.0	</v>
      <v xml:space="preserve">https://en.wikipedia.org/wiki/Beberibe	</v>
      <v xml:space="preserve">https://creativecommons.org/licenses/by-sa/3.0	</v>
    </spb>
    <spb s="1">
      <v>1374</v>
      <v>1374</v>
      <v>1374</v>
      <v>1374</v>
      <v>1374</v>
      <v>1374</v>
      <v>1374</v>
      <v>1374</v>
      <v>1374</v>
    </spb>
    <spb s="0">
      <v xml:space="preserve">Wikipedia	</v>
      <v xml:space="preserve">CC BY-SA 3.0	</v>
      <v xml:space="preserve">https://en.wikipedia.org/wiki/Bela_Cruz	</v>
      <v xml:space="preserve">https://creativecommons.org/licenses/by-sa/3.0	</v>
    </spb>
    <spb s="1">
      <v>1376</v>
      <v>1376</v>
      <v>1376</v>
      <v>1376</v>
      <v>1376</v>
      <v>1376</v>
      <v>1376</v>
      <v>1376</v>
      <v>1376</v>
    </spb>
    <spb s="0">
      <v xml:space="preserve">Wikipedia	</v>
      <v xml:space="preserve">CC BY-SA 3.0	</v>
      <v xml:space="preserve">https://en.wikipedia.org/wiki/Boa_Viagem,_Cear%C3%A1	</v>
      <v xml:space="preserve">https://creativecommons.org/licenses/by-sa/3.0	</v>
    </spb>
    <spb s="1">
      <v>1378</v>
      <v>1378</v>
      <v>1378</v>
      <v>1378</v>
      <v>1378</v>
      <v>1378</v>
      <v>1378</v>
      <v>1378</v>
      <v>1378</v>
    </spb>
    <spb s="0">
      <v xml:space="preserve">Wikipedia	</v>
      <v xml:space="preserve">CC BY-SA 3.0	</v>
      <v xml:space="preserve">https://en.wikipedia.org/wiki/Brejo_Santo	</v>
      <v xml:space="preserve">https://creativecommons.org/licenses/by-sa/3.0	</v>
    </spb>
    <spb s="1">
      <v>1380</v>
      <v>1380</v>
      <v>1380</v>
      <v>1380</v>
      <v>1380</v>
      <v>1380</v>
      <v>1380</v>
      <v>1380</v>
      <v>1380</v>
    </spb>
    <spb s="0">
      <v xml:space="preserve">Wikipedia	</v>
      <v xml:space="preserve">CC BY-SA 3.0	</v>
      <v xml:space="preserve">https://en.wikipedia.org/wiki/Camocim	</v>
      <v xml:space="preserve">https://creativecommons.org/licenses/by-sa/3.0	</v>
    </spb>
    <spb s="1">
      <v>1382</v>
      <v>1382</v>
      <v>1382</v>
      <v>1382</v>
      <v>1382</v>
      <v>1382</v>
      <v>1382</v>
      <v>1382</v>
      <v>1382</v>
    </spb>
    <spb s="0">
      <v xml:space="preserve">Wikipedia	</v>
      <v xml:space="preserve">CC BY-SA 3.0	</v>
      <v xml:space="preserve">https://en.wikipedia.org/wiki/Campos_Sales,_Cear%C3%A1	</v>
      <v xml:space="preserve">https://creativecommons.org/licenses/by-sa/3.0	</v>
    </spb>
    <spb s="1">
      <v>1384</v>
      <v>1384</v>
      <v>1384</v>
      <v>1384</v>
      <v>1384</v>
      <v>1384</v>
      <v>1384</v>
      <v>1384</v>
      <v>1384</v>
    </spb>
    <spb s="0">
      <v xml:space="preserve">Wikipedia	</v>
      <v xml:space="preserve">CC BY-SA 3.0	</v>
      <v xml:space="preserve">https://en.wikipedia.org/wiki/Canind%C3%A9,_Cear%C3%A1	</v>
      <v xml:space="preserve">https://creativecommons.org/licenses/by-sa/3.0	</v>
    </spb>
    <spb s="1">
      <v>1386</v>
      <v>1386</v>
      <v>1386</v>
      <v>1386</v>
      <v>1386</v>
      <v>1386</v>
      <v>1386</v>
      <v>1386</v>
      <v>1386</v>
    </spb>
    <spb s="0">
      <v xml:space="preserve">Wikipedia	</v>
      <v xml:space="preserve">CC BY-SA 3.0	</v>
      <v xml:space="preserve">https://en.wikipedia.org/wiki/Capistrano,_Cear%C3%A1	</v>
      <v xml:space="preserve">https://creativecommons.org/licenses/by-sa/3.0	</v>
    </spb>
    <spb s="1">
      <v>1388</v>
      <v>1388</v>
      <v>1388</v>
      <v>1388</v>
      <v>1388</v>
      <v>1388</v>
      <v>1388</v>
      <v>1388</v>
      <v>1388</v>
    </spb>
    <spb s="0">
      <v xml:space="preserve">Wikipedia	</v>
      <v xml:space="preserve">CC BY-SA 3.0	</v>
      <v xml:space="preserve">https://en.wikipedia.org/wiki/Caridade	</v>
      <v xml:space="preserve">https://creativecommons.org/licenses/by-sa/3.0	</v>
    </spb>
    <spb s="1">
      <v>1390</v>
      <v>1390</v>
      <v>1390</v>
      <v>1390</v>
      <v>1390</v>
      <v>1390</v>
      <v>1390</v>
      <v>1390</v>
      <v>1390</v>
    </spb>
    <spb s="0">
      <v xml:space="preserve">Wikipedia	</v>
      <v xml:space="preserve">CC BY-SA 3.0	</v>
      <v xml:space="preserve">https://en.wikipedia.org/wiki/Carir%C3%A9	</v>
      <v xml:space="preserve">https://creativecommons.org/licenses/by-sa/3.0	</v>
    </spb>
    <spb s="1">
      <v>1392</v>
      <v>1392</v>
      <v>1392</v>
      <v>1392</v>
      <v>1392</v>
      <v>1392</v>
      <v>1392</v>
      <v>1392</v>
      <v>1392</v>
    </spb>
    <spb s="0">
      <v xml:space="preserve">Wikipedia	</v>
      <v xml:space="preserve">CC BY-SA 3.0	</v>
      <v xml:space="preserve">https://en.wikipedia.org/wiki/Cari%C3%BAs	</v>
      <v xml:space="preserve">https://creativecommons.org/licenses/by-sa/3.0	</v>
    </spb>
    <spb s="1">
      <v>1394</v>
      <v>1394</v>
      <v>1394</v>
      <v>1394</v>
      <v>1394</v>
      <v>1394</v>
      <v>1394</v>
      <v>1394</v>
      <v>1394</v>
    </spb>
    <spb s="0">
      <v xml:space="preserve">Wikipedia	</v>
      <v xml:space="preserve">CC BY-SA 3.0	</v>
      <v xml:space="preserve">https://en.wikipedia.org/wiki/Carnaubal	</v>
      <v xml:space="preserve">https://creativecommons.org/licenses/by-sa/3.0	</v>
    </spb>
    <spb s="1">
      <v>1396</v>
      <v>1396</v>
      <v>1396</v>
      <v>1396</v>
      <v>1396</v>
      <v>1396</v>
      <v>1396</v>
      <v>1396</v>
      <v>1396</v>
    </spb>
    <spb s="0">
      <v xml:space="preserve">Wikipedia	</v>
      <v xml:space="preserve">CC BY-SA 3.0	</v>
      <v xml:space="preserve">https://en.wikipedia.org/wiki/Cascavel,_Cear%C3%A1	</v>
      <v xml:space="preserve">https://creativecommons.org/licenses/by-sa/3.0	</v>
    </spb>
    <spb s="1">
      <v>1398</v>
      <v>1398</v>
      <v>1398</v>
      <v>1398</v>
      <v>1398</v>
      <v>1398</v>
      <v>1398</v>
      <v>1398</v>
      <v>1398</v>
    </spb>
    <spb s="0">
      <v xml:space="preserve">Wikipedia	</v>
      <v xml:space="preserve">CC BY-SA 3.0	</v>
      <v xml:space="preserve">https://en.wikipedia.org/wiki/Catarina,_Cear%C3%A1	</v>
      <v xml:space="preserve">https://creativecommons.org/licenses/by-sa/3.0	</v>
    </spb>
    <spb s="1">
      <v>1400</v>
      <v>1400</v>
      <v>1400</v>
      <v>1400</v>
      <v>1400</v>
      <v>1400</v>
      <v>1400</v>
      <v>1400</v>
      <v>1400</v>
    </spb>
    <spb s="0">
      <v xml:space="preserve">Wikipedia	</v>
      <v xml:space="preserve">CC BY-SA 3.0	</v>
      <v xml:space="preserve">https://en.wikipedia.org/wiki/Catunda	</v>
      <v xml:space="preserve">https://creativecommons.org/licenses/by-sa/3.0	</v>
    </spb>
    <spb s="1">
      <v>1402</v>
      <v>1402</v>
      <v>1402</v>
      <v>1402</v>
      <v>1402</v>
      <v>1402</v>
      <v>1402</v>
      <v>1402</v>
      <v>1402</v>
    </spb>
    <spb s="0">
      <v xml:space="preserve">Wikipedia	</v>
      <v xml:space="preserve">CC BY-SA 3.0	</v>
      <v xml:space="preserve">https://en.wikipedia.org/wiki/Caucaia	</v>
      <v xml:space="preserve">https://creativecommons.org/licenses/by-sa/3.0	</v>
    </spb>
    <spb s="1">
      <v>1404</v>
      <v>1404</v>
      <v>1404</v>
      <v>1404</v>
      <v>1404</v>
      <v>1404</v>
      <v>1404</v>
      <v>1404</v>
      <v>1404</v>
    </spb>
    <spb s="0">
      <v xml:space="preserve">Wikipedia	</v>
      <v xml:space="preserve">CC BY-SA 3.0	</v>
      <v xml:space="preserve">https://en.wikipedia.org/wiki/Cedro,_Pernambuco	</v>
      <v xml:space="preserve">https://creativecommons.org/licenses/by-sa/3.0	</v>
    </spb>
    <spb s="1">
      <v>1406</v>
      <v>1406</v>
      <v>1406</v>
      <v>1406</v>
      <v>1406</v>
      <v>1406</v>
      <v>1406</v>
      <v>1406</v>
      <v>1406</v>
    </spb>
    <spb s="0">
      <v xml:space="preserve">Wikipedia	</v>
      <v xml:space="preserve">CC BY-SA 3.0	</v>
      <v xml:space="preserve">https://en.wikipedia.org/wiki/Chaval,_Cear%C3%A1	</v>
      <v xml:space="preserve">https://creativecommons.org/licenses/by-sa/3.0	</v>
    </spb>
    <spb s="1">
      <v>1408</v>
      <v>1408</v>
      <v>1408</v>
      <v>1408</v>
      <v>1408</v>
      <v>1408</v>
      <v>1408</v>
      <v>1408</v>
      <v>1408</v>
    </spb>
    <spb s="0">
      <v xml:space="preserve">Wikipedia	</v>
      <v xml:space="preserve">CC BY-SA 3.0	</v>
      <v xml:space="preserve">https://en.wikipedia.org/wiki/Chor%C3%B3	</v>
      <v xml:space="preserve">https://creativecommons.org/licenses/by-sa/3.0	</v>
    </spb>
    <spb s="1">
      <v>1410</v>
      <v>1410</v>
      <v>1410</v>
      <v>1410</v>
      <v>1410</v>
      <v>1410</v>
      <v>1410</v>
      <v>1410</v>
      <v>1410</v>
    </spb>
    <spb s="0">
      <v xml:space="preserve">Wikipedia	</v>
      <v xml:space="preserve">CC BY-SA 3.0	</v>
      <v xml:space="preserve">https://en.wikipedia.org/wiki/Chorozinho	</v>
      <v xml:space="preserve">https://creativecommons.org/licenses/by-sa/3.0	</v>
    </spb>
    <spb s="1">
      <v>1412</v>
      <v>1412</v>
      <v>1412</v>
      <v>1412</v>
      <v>1412</v>
      <v>1412</v>
      <v>1412</v>
      <v>1412</v>
      <v>1412</v>
    </spb>
    <spb s="0">
      <v xml:space="preserve">Wikipedia	</v>
      <v xml:space="preserve">CC BY-SA 3.0	</v>
      <v xml:space="preserve">https://en.wikipedia.org/wiki/Corea%C3%BA	</v>
      <v xml:space="preserve">https://creativecommons.org/licenses/by-sa/3.0	</v>
    </spb>
    <spb s="1">
      <v>1414</v>
      <v>1414</v>
      <v>1414</v>
      <v>1414</v>
      <v>1414</v>
      <v>1414</v>
      <v>1414</v>
      <v>1414</v>
      <v>1414</v>
    </spb>
    <spb s="0">
      <v xml:space="preserve">Wikipedia	</v>
      <v xml:space="preserve">CC BY-SA 3.0	</v>
      <v xml:space="preserve">https://en.wikipedia.org/wiki/Crate%C3%BAs	</v>
      <v xml:space="preserve">https://creativecommons.org/licenses/by-sa/3.0	</v>
    </spb>
    <spb s="1">
      <v>1416</v>
      <v>1416</v>
      <v>1416</v>
      <v>1416</v>
      <v>1416</v>
      <v>1416</v>
      <v>1416</v>
      <v>1416</v>
      <v>1416</v>
    </spb>
    <spb s="0">
      <v xml:space="preserve">Wikipedia	</v>
      <v xml:space="preserve">CC BY-SA 3.0	</v>
      <v xml:space="preserve">https://en.wikipedia.org/wiki/Crato,_Cear%C3%A1	</v>
      <v xml:space="preserve">https://creativecommons.org/licenses/by-sa/3.0	</v>
    </spb>
    <spb s="1">
      <v>1418</v>
      <v>1418</v>
      <v>1418</v>
      <v>1418</v>
      <v>1418</v>
      <v>1418</v>
      <v>1418</v>
      <v>1418</v>
      <v>1418</v>
    </spb>
    <spb s="0">
      <v xml:space="preserve">Wikipedia	</v>
      <v xml:space="preserve">CC BY-SA 3.0	</v>
      <v xml:space="preserve">https://en.wikipedia.org/wiki/Croat%C3%A1	</v>
      <v xml:space="preserve">https://creativecommons.org/licenses/by-sa/3.0	</v>
    </spb>
    <spb s="1">
      <v>1420</v>
      <v>1420</v>
      <v>1420</v>
      <v>1420</v>
      <v>1420</v>
      <v>1420</v>
      <v>1420</v>
      <v>1420</v>
      <v>1420</v>
    </spb>
    <spb s="0">
      <v xml:space="preserve">Wikipedia	</v>
      <v xml:space="preserve">CC BY-SA 3.0	</v>
      <v xml:space="preserve">https://en.wikipedia.org/wiki/Cruz,_Cear%C3%A1	</v>
      <v xml:space="preserve">https://creativecommons.org/licenses/by-sa/3.0	</v>
    </spb>
    <spb s="1">
      <v>1422</v>
      <v>1422</v>
      <v>1422</v>
      <v>1422</v>
      <v>1422</v>
      <v>1422</v>
      <v>1422</v>
      <v>1422</v>
      <v>1422</v>
    </spb>
    <spb s="0">
      <v xml:space="preserve">Wikipedia	</v>
      <v xml:space="preserve">CC BY-SA 3.0	</v>
      <v xml:space="preserve">https://en.wikipedia.org/wiki/Deputado_Irapuan_Pinheiro	</v>
      <v xml:space="preserve">https://creativecommons.org/licenses/by-sa/3.0	</v>
    </spb>
    <spb s="1">
      <v>1424</v>
      <v>1424</v>
      <v>1424</v>
      <v>1424</v>
      <v>1424</v>
      <v>1424</v>
      <v>1424</v>
      <v>1424</v>
      <v>1424</v>
    </spb>
    <spb s="0">
      <v xml:space="preserve">Wikipedia	</v>
      <v xml:space="preserve">CC BY-SA 3.0	</v>
      <v xml:space="preserve">https://en.wikipedia.org/wiki/Erer%C3%AA	</v>
      <v xml:space="preserve">https://creativecommons.org/licenses/by-sa/3.0	</v>
    </spb>
    <spb s="1">
      <v>1426</v>
      <v>1426</v>
      <v>1426</v>
      <v>1426</v>
      <v>1426</v>
      <v>1426</v>
      <v>1426</v>
      <v>1426</v>
      <v>1426</v>
    </spb>
    <spb s="0">
      <v xml:space="preserve">Wikipedia	</v>
      <v xml:space="preserve">CC BY-SA 3.0	</v>
      <v xml:space="preserve">https://en.wikipedia.org/wiki/Eus%C3%A9bio,_Cear%C3%A1	</v>
      <v xml:space="preserve">https://creativecommons.org/licenses/by-sa/3.0	</v>
    </spb>
    <spb s="1">
      <v>1428</v>
      <v>1428</v>
      <v>1428</v>
      <v>1428</v>
      <v>1428</v>
      <v>1428</v>
      <v>1428</v>
      <v>1428</v>
      <v>1428</v>
    </spb>
    <spb s="0">
      <v xml:space="preserve">Wikipedia	</v>
      <v xml:space="preserve">CC BY-SA 3.0	</v>
      <v xml:space="preserve">https://en.wikipedia.org/wiki/Farias_Brito	</v>
      <v xml:space="preserve">https://creativecommons.org/licenses/by-sa/3.0	</v>
    </spb>
    <spb s="1">
      <v>1430</v>
      <v>1430</v>
      <v>1430</v>
      <v>1430</v>
      <v>1430</v>
      <v>1430</v>
      <v>1430</v>
      <v>1430</v>
      <v>1430</v>
    </spb>
    <spb s="0">
      <v xml:space="preserve">Wikipedia	</v>
      <v xml:space="preserve">CC BY-SA 3.0	</v>
      <v xml:space="preserve">https://en.wikipedia.org/wiki/Forquilha	</v>
      <v xml:space="preserve">https://creativecommons.org/licenses/by-sa/3.0	</v>
    </spb>
    <spb s="1">
      <v>1432</v>
      <v>1432</v>
      <v>1432</v>
      <v>1432</v>
      <v>1432</v>
      <v>1432</v>
      <v>1432</v>
      <v>1432</v>
      <v>1432</v>
    </spb>
    <spb s="0">
      <v xml:space="preserve">Wikipedia	</v>
      <v xml:space="preserve">CC BY-SA 3.0	</v>
      <v xml:space="preserve">https://en.wikipedia.org/wiki/Fortaleza	</v>
      <v xml:space="preserve">https://creativecommons.org/licenses/by-sa/3.0	</v>
    </spb>
    <spb s="1">
      <v>1434</v>
      <v>1434</v>
      <v>1434</v>
      <v>1434</v>
      <v>1434</v>
      <v>1434</v>
      <v>1434</v>
      <v>1434</v>
      <v>1434</v>
    </spb>
    <spb s="0">
      <v xml:space="preserve">Wikipedia	</v>
      <v xml:space="preserve">CC BY-SA 3.0	</v>
      <v xml:space="preserve">https://en.wikipedia.org/wiki/Fortim	</v>
      <v xml:space="preserve">https://creativecommons.org/licenses/by-sa/3.0	</v>
    </spb>
    <spb s="1">
      <v>1436</v>
      <v>1436</v>
      <v>1436</v>
      <v>1436</v>
      <v>1436</v>
      <v>1436</v>
      <v>1436</v>
      <v>1436</v>
      <v>1436</v>
    </spb>
    <spb s="0">
      <v xml:space="preserve">Wikipedia	</v>
      <v xml:space="preserve">CC BY-SA 3.0	</v>
      <v xml:space="preserve">https://en.wikipedia.org/wiki/Frecheirinha	</v>
      <v xml:space="preserve">https://creativecommons.org/licenses/by-sa/3.0	</v>
    </spb>
    <spb s="1">
      <v>1438</v>
      <v>1438</v>
      <v>1438</v>
      <v>1438</v>
      <v>1438</v>
      <v>1438</v>
      <v>1438</v>
      <v>1438</v>
      <v>1438</v>
    </spb>
    <spb s="0">
      <v xml:space="preserve">Wikipedia	</v>
      <v xml:space="preserve">CC BY-SA 3.0	</v>
      <v xml:space="preserve">https://en.wikipedia.org/wiki/General_Sampaio	</v>
      <v xml:space="preserve">https://creativecommons.org/licenses/by-sa/3.0	</v>
    </spb>
    <spb s="1">
      <v>1440</v>
      <v>1440</v>
      <v>1440</v>
      <v>1440</v>
      <v>1440</v>
      <v>1440</v>
      <v>1440</v>
      <v>1440</v>
      <v>1440</v>
    </spb>
    <spb s="0">
      <v xml:space="preserve">Wikipedia	</v>
      <v xml:space="preserve">CC BY-SA 3.0	</v>
      <v xml:space="preserve">https://en.wikipedia.org/wiki/Gra%C3%A7a	</v>
      <v xml:space="preserve">https://creativecommons.org/licenses/by-sa/3.0	</v>
    </spb>
    <spb s="1">
      <v>1442</v>
      <v>1442</v>
      <v>1442</v>
      <v>1442</v>
      <v>1442</v>
      <v>1442</v>
      <v>1442</v>
      <v>1442</v>
      <v>1442</v>
    </spb>
    <spb s="0">
      <v xml:space="preserve">Wikipedia	</v>
      <v xml:space="preserve">CC BY-SA 3.0	</v>
      <v xml:space="preserve">https://en.wikipedia.org/wiki/Granja,_Cear%C3%A1	</v>
      <v xml:space="preserve">https://creativecommons.org/licenses/by-sa/3.0	</v>
    </spb>
    <spb s="1">
      <v>1444</v>
      <v>1444</v>
      <v>1444</v>
      <v>1444</v>
      <v>1444</v>
      <v>1444</v>
      <v>1444</v>
      <v>1444</v>
      <v>1444</v>
    </spb>
    <spb s="0">
      <v xml:space="preserve">Wikipedia	</v>
      <v xml:space="preserve">CC BY-SA 3.0	</v>
      <v xml:space="preserve">https://en.wikipedia.org/wiki/Granjeiro	</v>
      <v xml:space="preserve">https://creativecommons.org/licenses/by-sa/3.0	</v>
    </spb>
    <spb s="1">
      <v>1446</v>
      <v>1446</v>
      <v>1446</v>
      <v>1446</v>
      <v>1446</v>
      <v>1446</v>
      <v>1446</v>
      <v>1446</v>
      <v>1446</v>
    </spb>
    <spb s="0">
      <v xml:space="preserve">Wikipedia	</v>
      <v xml:space="preserve">CC BY-SA 3.0	</v>
      <v xml:space="preserve">https://en.wikipedia.org/wiki/Groa%C3%ADras	</v>
      <v xml:space="preserve">https://creativecommons.org/licenses/by-sa/3.0	</v>
    </spb>
    <spb s="1">
      <v>1448</v>
      <v>1448</v>
      <v>1448</v>
      <v>1448</v>
      <v>1448</v>
      <v>1448</v>
      <v>1448</v>
      <v>1448</v>
      <v>1448</v>
    </spb>
    <spb s="0">
      <v xml:space="preserve">Wikipedia	</v>
      <v xml:space="preserve">CC BY-SA 3.0	</v>
      <v xml:space="preserve">https://en.wikipedia.org/wiki/Guai%C3%BAba	</v>
      <v xml:space="preserve">https://creativecommons.org/licenses/by-sa/3.0	</v>
    </spb>
    <spb s="1">
      <v>1450</v>
      <v>1450</v>
      <v>1450</v>
      <v>1450</v>
      <v>1450</v>
      <v>1450</v>
      <v>1450</v>
      <v>1450</v>
      <v>1450</v>
    </spb>
    <spb s="0">
      <v xml:space="preserve">Wikipedia	</v>
      <v xml:space="preserve">CC BY-SA 3.0	</v>
      <v xml:space="preserve">https://en.wikipedia.org/wiki/Guaraciaba_do_Norte	</v>
      <v xml:space="preserve">https://creativecommons.org/licenses/by-sa/3.0	</v>
    </spb>
    <spb s="1">
      <v>1452</v>
      <v>1452</v>
      <v>1452</v>
      <v>1452</v>
      <v>1452</v>
      <v>1452</v>
      <v>1452</v>
      <v>1452</v>
      <v>1452</v>
    </spb>
    <spb s="0">
      <v xml:space="preserve">Wikipedia	</v>
      <v xml:space="preserve">CC BY-SA 3.0	</v>
      <v xml:space="preserve">https://en.wikipedia.org/wiki/Guaramiranga	</v>
      <v xml:space="preserve">https://creativecommons.org/licenses/by-sa/3.0	</v>
    </spb>
    <spb s="1">
      <v>1454</v>
      <v>1454</v>
      <v>1454</v>
      <v>1454</v>
      <v>1454</v>
      <v>1454</v>
      <v>1454</v>
      <v>1454</v>
      <v>1454</v>
    </spb>
    <spb s="0">
      <v xml:space="preserve">Wikipedia	</v>
      <v xml:space="preserve">CC BY-SA 3.0	</v>
      <v xml:space="preserve">https://en.wikipedia.org/wiki/Hidrol%C3%A2ndia,_Cear%C3%A1	</v>
      <v xml:space="preserve">https://creativecommons.org/licenses/by-sa/3.0	</v>
    </spb>
    <spb s="1">
      <v>1456</v>
      <v>1456</v>
      <v>1456</v>
      <v>1456</v>
      <v>1456</v>
      <v>1456</v>
      <v>1456</v>
      <v>1456</v>
      <v>1456</v>
    </spb>
    <spb s="0">
      <v xml:space="preserve">Wikipedia	</v>
      <v xml:space="preserve">CC BY-SA 3.0	</v>
      <v xml:space="preserve">https://en.wikipedia.org/wiki/Horizonte,_Cear%C3%A1	</v>
      <v xml:space="preserve">https://creativecommons.org/licenses/by-sa/3.0	</v>
    </spb>
    <spb s="1">
      <v>1458</v>
      <v>1458</v>
      <v>1458</v>
      <v>1458</v>
      <v>1458</v>
      <v>1458</v>
      <v>1458</v>
      <v>1458</v>
      <v>1458</v>
    </spb>
    <spb s="0">
      <v xml:space="preserve">Wikipedia	</v>
      <v xml:space="preserve">CC BY-SA 3.0	</v>
      <v xml:space="preserve">https://en.wikipedia.org/wiki/Ibaretama	</v>
      <v xml:space="preserve">https://creativecommons.org/licenses/by-sa/3.0	</v>
    </spb>
    <spb s="1">
      <v>1460</v>
      <v>1460</v>
      <v>1460</v>
      <v>1460</v>
      <v>1460</v>
      <v>1460</v>
      <v>1460</v>
      <v>1460</v>
      <v>1460</v>
    </spb>
    <spb s="0">
      <v xml:space="preserve">Wikipedia	</v>
      <v xml:space="preserve">CC BY-SA 3.0	</v>
      <v xml:space="preserve">https://en.wikipedia.org/wiki/Ibiapina	</v>
      <v xml:space="preserve">https://creativecommons.org/licenses/by-sa/3.0	</v>
    </spb>
    <spb s="1">
      <v>1462</v>
      <v>1462</v>
      <v>1462</v>
      <v>1462</v>
      <v>1462</v>
      <v>1462</v>
      <v>1462</v>
      <v>1462</v>
      <v>1462</v>
    </spb>
    <spb s="0">
      <v xml:space="preserve">Wikipedia	</v>
      <v xml:space="preserve">CC BY-SA 3.0	</v>
      <v xml:space="preserve">https://en.wikipedia.org/wiki/Ibicuitinga	</v>
      <v xml:space="preserve">https://creativecommons.org/licenses/by-sa/3.0	</v>
    </spb>
    <spb s="1">
      <v>1464</v>
      <v>1464</v>
      <v>1464</v>
      <v>1464</v>
      <v>1464</v>
      <v>1464</v>
      <v>1464</v>
      <v>1464</v>
      <v>1464</v>
    </spb>
    <spb s="0">
      <v xml:space="preserve">Wikipedia	</v>
      <v xml:space="preserve">CC BY-SA 3.0	</v>
      <v xml:space="preserve">https://en.wikipedia.org/wiki/Icapu%C3%AD	</v>
      <v xml:space="preserve">https://creativecommons.org/licenses/by-sa/3.0	</v>
    </spb>
    <spb s="1">
      <v>1466</v>
      <v>1466</v>
      <v>1466</v>
      <v>1466</v>
      <v>1466</v>
      <v>1466</v>
      <v>1466</v>
      <v>1466</v>
      <v>1466</v>
    </spb>
    <spb s="0">
      <v xml:space="preserve">Wikipedia	</v>
      <v xml:space="preserve">CC BY-SA 3.0	</v>
      <v xml:space="preserve">https://en.wikipedia.org/wiki/Ic%C3%B3	</v>
      <v xml:space="preserve">https://creativecommons.org/licenses/by-sa/3.0	</v>
    </spb>
    <spb s="1">
      <v>1468</v>
      <v>1468</v>
      <v>1468</v>
      <v>1468</v>
      <v>1468</v>
      <v>1468</v>
      <v>1468</v>
      <v>1468</v>
      <v>1468</v>
    </spb>
    <spb s="0">
      <v xml:space="preserve">Wikipedia	</v>
      <v xml:space="preserve">CC BY-SA 3.0	</v>
      <v xml:space="preserve">https://en.wikipedia.org/wiki/Iguatu	</v>
      <v xml:space="preserve">https://creativecommons.org/licenses/by-sa/3.0	</v>
    </spb>
    <spb s="1">
      <v>1470</v>
      <v>1470</v>
      <v>1470</v>
      <v>1470</v>
      <v>1470</v>
      <v>1470</v>
      <v>1470</v>
      <v>1470</v>
      <v>1470</v>
    </spb>
    <spb s="0">
      <v xml:space="preserve">Wikipedia	</v>
      <v xml:space="preserve">CC BY-SA 3.0	</v>
      <v xml:space="preserve">https://en.wikipedia.org/wiki/Independ%C3%AAncia,_Cear%C3%A1	</v>
      <v xml:space="preserve">https://creativecommons.org/licenses/by-sa/3.0	</v>
    </spb>
    <spb s="1">
      <v>1472</v>
      <v>1472</v>
      <v>1472</v>
      <v>1472</v>
      <v>1472</v>
      <v>1472</v>
      <v>1472</v>
      <v>1472</v>
      <v>1472</v>
    </spb>
    <spb s="0">
      <v xml:space="preserve">Wikipedia	</v>
      <v xml:space="preserve">CC BY-SA 3.0	</v>
      <v xml:space="preserve">https://en.wikipedia.org/wiki/Ipaporanga	</v>
      <v xml:space="preserve">https://creativecommons.org/licenses/by-sa/3.0	</v>
    </spb>
    <spb s="1">
      <v>1474</v>
      <v>1474</v>
      <v>1474</v>
      <v>1474</v>
      <v>1474</v>
      <v>1474</v>
      <v>1474</v>
      <v>1474</v>
      <v>1474</v>
    </spb>
    <spb s="0">
      <v xml:space="preserve">Wikipedia	</v>
      <v xml:space="preserve">CC BY-SA 3.0	</v>
      <v xml:space="preserve">https://en.wikipedia.org/wiki/Ipaumirim	</v>
      <v xml:space="preserve">https://creativecommons.org/licenses/by-sa/3.0	</v>
    </spb>
    <spb s="1">
      <v>1476</v>
      <v>1476</v>
      <v>1476</v>
      <v>1476</v>
      <v>1476</v>
      <v>1476</v>
      <v>1476</v>
      <v>1476</v>
      <v>1476</v>
    </spb>
    <spb s="0">
      <v xml:space="preserve">Wikipedia	</v>
      <v xml:space="preserve">CC BY-SA 3.0	</v>
      <v xml:space="preserve">https://en.wikipedia.org/wiki/Ipu,_Cear%C3%A1	</v>
      <v xml:space="preserve">https://creativecommons.org/licenses/by-sa/3.0	</v>
    </spb>
    <spb s="1">
      <v>1478</v>
      <v>1478</v>
      <v>1478</v>
      <v>1478</v>
      <v>1478</v>
      <v>1478</v>
      <v>1478</v>
      <v>1478</v>
      <v>1478</v>
    </spb>
    <spb s="0">
      <v xml:space="preserve">Wikipedia	</v>
      <v xml:space="preserve">CC BY-SA 3.0	</v>
      <v xml:space="preserve">https://en.wikipedia.org/wiki/Ipueiras,_Tocantins	</v>
      <v xml:space="preserve">https://creativecommons.org/licenses/by-sa/3.0	</v>
    </spb>
    <spb s="1">
      <v>1480</v>
      <v>1480</v>
      <v>1480</v>
      <v>1480</v>
      <v>1480</v>
      <v>1480</v>
      <v>1480</v>
      <v>1480</v>
      <v>1480</v>
    </spb>
    <spb s="0">
      <v xml:space="preserve">Wikipedia	</v>
      <v xml:space="preserve">CC BY-SA 3.0	</v>
      <v xml:space="preserve">https://en.wikipedia.org/wiki/Ipueiras,_Cear%C3%A1	</v>
      <v xml:space="preserve">https://creativecommons.org/licenses/by-sa/3.0	</v>
    </spb>
    <spb s="0">
      <v xml:space="preserve">Wikipedia	</v>
      <v xml:space="preserve">CC BY-SA 3.0	</v>
      <v xml:space="preserve">https://en.wikipedia.org/wiki/Iracema,_Roraima	</v>
      <v xml:space="preserve">https://creativecommons.org/licenses/by-sa/3.0	</v>
    </spb>
    <spb s="1">
      <v>1483</v>
      <v>1483</v>
      <v>1483</v>
      <v>1483</v>
      <v>1483</v>
      <v>1483</v>
      <v>1483</v>
      <v>1483</v>
      <v>1483</v>
    </spb>
    <spb s="0">
      <v xml:space="preserve">Wikipedia	</v>
      <v xml:space="preserve">CC BY-SA 3.0	</v>
      <v xml:space="preserve">https://en.wikipedia.org/wiki/Iracema,_Cear%C3%A1	</v>
      <v xml:space="preserve">https://creativecommons.org/licenses/by-sa/3.0	</v>
    </spb>
    <spb s="0">
      <v xml:space="preserve">Wikipedia	</v>
      <v xml:space="preserve">CC BY-SA 3.0	</v>
      <v xml:space="preserve">https://en.wikipedia.org/wiki/Irau%C3%A7uba	</v>
      <v xml:space="preserve">https://creativecommons.org/licenses/by-sa/3.0	</v>
    </spb>
    <spb s="1">
      <v>1486</v>
      <v>1486</v>
      <v>1486</v>
      <v>1486</v>
      <v>1486</v>
      <v>1486</v>
      <v>1486</v>
      <v>1486</v>
      <v>1486</v>
    </spb>
    <spb s="0">
      <v xml:space="preserve">Wikipedia	</v>
      <v xml:space="preserve">CC BY-SA 3.0	</v>
      <v xml:space="preserve">https://en.wikipedia.org/wiki/Itai%C3%A7aba	</v>
      <v xml:space="preserve">https://creativecommons.org/licenses/by-sa/3.0	</v>
    </spb>
    <spb s="1">
      <v>1488</v>
      <v>1488</v>
      <v>1488</v>
      <v>1488</v>
      <v>1488</v>
      <v>1488</v>
      <v>1488</v>
      <v>1488</v>
      <v>1488</v>
    </spb>
    <spb s="0">
      <v xml:space="preserve">Wikipedia	</v>
      <v xml:space="preserve">CC BY-SA 3.0	</v>
      <v xml:space="preserve">https://en.wikipedia.org/wiki/Itaitinga	</v>
      <v xml:space="preserve">https://creativecommons.org/licenses/by-sa/3.0	</v>
    </spb>
    <spb s="1">
      <v>1490</v>
      <v>1490</v>
      <v>1490</v>
      <v>1490</v>
      <v>1490</v>
      <v>1490</v>
      <v>1490</v>
      <v>1490</v>
      <v>1490</v>
    </spb>
    <spb s="0">
      <v xml:space="preserve">Wikipedia	</v>
      <v xml:space="preserve">CC BY-SA 3.0	</v>
      <v xml:space="preserve">https://en.wikipedia.org/wiki/Itapipoca	</v>
      <v xml:space="preserve">https://creativecommons.org/licenses/by-sa/3.0	</v>
    </spb>
    <spb s="1">
      <v>1492</v>
      <v>1492</v>
      <v>1492</v>
      <v>1492</v>
      <v>1492</v>
      <v>1492</v>
      <v>1492</v>
      <v>1492</v>
      <v>1492</v>
    </spb>
    <spb s="0">
      <v xml:space="preserve">Wikipedia	</v>
      <v xml:space="preserve">CC BY-SA 3.0	</v>
      <v xml:space="preserve">https://en.wikipedia.org/wiki/Itapi%C3%BAna	</v>
      <v xml:space="preserve">https://creativecommons.org/licenses/by-sa/3.0	</v>
    </spb>
    <spb s="1">
      <v>1494</v>
      <v>1494</v>
      <v>1494</v>
      <v>1494</v>
      <v>1494</v>
      <v>1494</v>
      <v>1494</v>
      <v>1494</v>
      <v>1494</v>
    </spb>
    <spb s="0">
      <v xml:space="preserve">Wikipedia	</v>
      <v xml:space="preserve">CC BY-SA 3.0	</v>
      <v xml:space="preserve">https://en.wikipedia.org/wiki/Itarema	</v>
      <v xml:space="preserve">https://creativecommons.org/licenses/by-sa/3.0	</v>
    </spb>
    <spb s="1">
      <v>1496</v>
      <v>1496</v>
      <v>1496</v>
      <v>1496</v>
      <v>1496</v>
      <v>1496</v>
      <v>1496</v>
      <v>1496</v>
      <v>1496</v>
    </spb>
    <spb s="0">
      <v xml:space="preserve">Wikipedia	</v>
      <v xml:space="preserve">CC BY-SA 3.0	</v>
      <v xml:space="preserve">https://en.wikipedia.org/wiki/Itatira	</v>
      <v xml:space="preserve">https://creativecommons.org/licenses/by-sa/3.0	</v>
    </spb>
    <spb s="1">
      <v>1498</v>
      <v>1498</v>
      <v>1498</v>
      <v>1498</v>
      <v>1498</v>
      <v>1498</v>
      <v>1498</v>
      <v>1498</v>
      <v>1498</v>
    </spb>
    <spb s="0">
      <v xml:space="preserve">Wikipedia	</v>
      <v xml:space="preserve">CC BY-SA 3.0	</v>
      <v xml:space="preserve">https://en.wikipedia.org/wiki/Jaguaretama	</v>
      <v xml:space="preserve">https://creativecommons.org/licenses/by-sa/3.0	</v>
    </spb>
    <spb s="1">
      <v>1500</v>
      <v>1500</v>
      <v>1500</v>
      <v>1500</v>
      <v>1500</v>
      <v>1500</v>
      <v>1500</v>
      <v>1500</v>
      <v>1500</v>
    </spb>
    <spb s="0">
      <v xml:space="preserve">Wikipedia	</v>
      <v xml:space="preserve">CC BY-SA 3.0	</v>
      <v xml:space="preserve">https://en.wikipedia.org/wiki/Jaguaribara	</v>
      <v xml:space="preserve">https://creativecommons.org/licenses/by-sa/3.0	</v>
    </spb>
    <spb s="1">
      <v>1502</v>
      <v>1502</v>
      <v>1502</v>
      <v>1502</v>
      <v>1502</v>
      <v>1502</v>
      <v>1502</v>
      <v>1502</v>
      <v>1502</v>
    </spb>
    <spb s="0">
      <v xml:space="preserve">Wikipedia	</v>
      <v xml:space="preserve">CC BY-SA 3.0	</v>
      <v xml:space="preserve">https://en.wikipedia.org/wiki/Jaguaribe	</v>
      <v xml:space="preserve">https://creativecommons.org/licenses/by-sa/3.0	</v>
    </spb>
    <spb s="1">
      <v>1504</v>
      <v>1504</v>
      <v>1504</v>
      <v>1504</v>
      <v>1504</v>
      <v>1504</v>
      <v>1504</v>
      <v>1504</v>
      <v>1504</v>
    </spb>
    <spb s="0">
      <v xml:space="preserve">Wikipedia	</v>
      <v xml:space="preserve">CC BY-SA 3.0	</v>
      <v xml:space="preserve">https://en.wikipedia.org/wiki/Jaguaruana	</v>
      <v xml:space="preserve">https://creativecommons.org/licenses/by-sa/3.0	</v>
    </spb>
    <spb s="1">
      <v>1506</v>
      <v>1506</v>
      <v>1506</v>
      <v>1506</v>
      <v>1506</v>
      <v>1506</v>
      <v>1506</v>
      <v>1506</v>
      <v>1506</v>
    </spb>
    <spb s="0">
      <v xml:space="preserve">Wikipedia	</v>
      <v xml:space="preserve">CC BY-SA 3.0	</v>
      <v xml:space="preserve">https://en.wikipedia.org/wiki/Jardim,_Cear%C3%A1	</v>
      <v xml:space="preserve">https://creativecommons.org/licenses/by-sa/3.0	</v>
    </spb>
    <spb s="1">
      <v>1508</v>
      <v>1508</v>
      <v>1508</v>
      <v>1508</v>
      <v>1508</v>
      <v>1508</v>
      <v>1508</v>
      <v>1508</v>
      <v>1508</v>
    </spb>
    <spb s="0">
      <v xml:space="preserve">Wikipedia	</v>
      <v xml:space="preserve">CC BY-SA 3.0	</v>
      <v xml:space="preserve">https://en.wikipedia.org/wiki/Jati,_Cear%C3%A1	</v>
      <v xml:space="preserve">https://creativecommons.org/licenses/by-sa/3.0	</v>
    </spb>
    <spb s="1">
      <v>1510</v>
      <v>1510</v>
      <v>1510</v>
      <v>1510</v>
      <v>1510</v>
      <v>1510</v>
      <v>1510</v>
      <v>1510</v>
      <v>1510</v>
    </spb>
    <spb s="0">
      <v xml:space="preserve">Wikipedia	</v>
      <v xml:space="preserve">CC BY-SA 3.0	</v>
      <v xml:space="preserve">https://en.wikipedia.org/wiki/Jijoca_de_Jericoacoara	</v>
      <v xml:space="preserve">https://creativecommons.org/licenses/by-sa/3.0	</v>
    </spb>
    <spb s="1">
      <v>1512</v>
      <v>1512</v>
      <v>1512</v>
      <v>1512</v>
      <v>1512</v>
      <v>1512</v>
      <v>1512</v>
      <v>1512</v>
      <v>1512</v>
    </spb>
    <spb s="0">
      <v xml:space="preserve">Wikipedia	</v>
      <v xml:space="preserve">CC BY-SA 3.0	</v>
      <v xml:space="preserve">https://en.wikipedia.org/wiki/Juazeiro_do_Norte	</v>
      <v xml:space="preserve">https://creativecommons.org/licenses/by-sa/3.0	</v>
    </spb>
    <spb s="1">
      <v>1514</v>
      <v>1514</v>
      <v>1514</v>
      <v>1514</v>
      <v>1514</v>
      <v>1514</v>
      <v>1514</v>
      <v>1514</v>
      <v>1514</v>
    </spb>
    <spb s="0">
      <v xml:space="preserve">Wikipedia	</v>
      <v xml:space="preserve">CC BY-SA 3.0	</v>
      <v xml:space="preserve">https://en.wikipedia.org/wiki/Juc%C3%A1s	</v>
      <v xml:space="preserve">https://creativecommons.org/licenses/by-sa/3.0	</v>
    </spb>
    <spb s="1">
      <v>1516</v>
      <v>1516</v>
      <v>1516</v>
      <v>1516</v>
      <v>1516</v>
      <v>1516</v>
      <v>1516</v>
      <v>1516</v>
      <v>1516</v>
    </spb>
    <spb s="0">
      <v xml:space="preserve">Wikipedia	</v>
      <v xml:space="preserve">CC BY-SA 3.0	</v>
      <v xml:space="preserve">https://en.wikipedia.org/wiki/Lavras_da_Mangabeira	</v>
      <v xml:space="preserve">https://creativecommons.org/licenses/by-sa/3.0	</v>
    </spb>
    <spb s="1">
      <v>1518</v>
      <v>1518</v>
      <v>1518</v>
      <v>1518</v>
      <v>1518</v>
      <v>1518</v>
      <v>1518</v>
      <v>1518</v>
      <v>1518</v>
    </spb>
    <spb s="0">
      <v xml:space="preserve">Wikipedia	</v>
      <v xml:space="preserve">CC BY-SA 3.0	</v>
      <v xml:space="preserve">https://en.wikipedia.org/wiki/Limoeiro_do_Norte	</v>
      <v xml:space="preserve">https://creativecommons.org/licenses/by-sa/3.0	</v>
    </spb>
    <spb s="1">
      <v>1520</v>
      <v>1520</v>
      <v>1520</v>
      <v>1520</v>
      <v>1520</v>
      <v>1520</v>
      <v>1520</v>
      <v>1520</v>
      <v>1520</v>
    </spb>
    <spb s="0">
      <v xml:space="preserve">Wikipedia	</v>
      <v xml:space="preserve">CC BY-SA 3.0	</v>
      <v xml:space="preserve">https://en.wikipedia.org/wiki/Madalena,_Cear%C3%A1	</v>
      <v xml:space="preserve">https://creativecommons.org/licenses/by-sa/3.0	</v>
    </spb>
    <spb s="1">
      <v>1522</v>
      <v>1522</v>
      <v>1522</v>
      <v>1522</v>
      <v>1522</v>
      <v>1522</v>
      <v>1522</v>
      <v>1522</v>
      <v>1522</v>
    </spb>
    <spb s="0">
      <v xml:space="preserve">Wikipedia	</v>
      <v xml:space="preserve">CC BY-SA 3.0	</v>
      <v xml:space="preserve">https://en.wikipedia.org/wiki/Maracana%C3%BA	</v>
      <v xml:space="preserve">https://creativecommons.org/licenses/by-sa/3.0	</v>
    </spb>
    <spb s="1">
      <v>1524</v>
      <v>1524</v>
      <v>1524</v>
      <v>1524</v>
      <v>1524</v>
      <v>1524</v>
      <v>1524</v>
      <v>1524</v>
      <v>1524</v>
    </spb>
    <spb s="0">
      <v xml:space="preserve">Wikipedia	</v>
      <v xml:space="preserve">CC BY-SA 3.0	</v>
      <v xml:space="preserve">https://en.wikipedia.org/wiki/Maranguape	</v>
      <v xml:space="preserve">https://creativecommons.org/licenses/by-sa/3.0	</v>
    </spb>
    <spb s="1">
      <v>1526</v>
      <v>1526</v>
      <v>1526</v>
      <v>1526</v>
      <v>1526</v>
      <v>1526</v>
      <v>1526</v>
      <v>1526</v>
      <v>1526</v>
    </spb>
    <spb s="0">
      <v xml:space="preserve">Wikipedia	</v>
      <v xml:space="preserve">CC BY-SA 3.0	</v>
      <v xml:space="preserve">https://en.wikipedia.org/wiki/Marco,_Cear%C3%A1	</v>
      <v xml:space="preserve">https://creativecommons.org/licenses/by-sa/3.0	</v>
    </spb>
    <spb s="1">
      <v>1528</v>
      <v>1528</v>
      <v>1528</v>
      <v>1528</v>
      <v>1528</v>
      <v>1528</v>
      <v>1528</v>
      <v>1528</v>
      <v>1528</v>
    </spb>
    <spb s="0">
      <v xml:space="preserve">Wikipedia	</v>
      <v xml:space="preserve">CC BY-SA 3.0	</v>
      <v xml:space="preserve">https://en.wikipedia.org/wiki/Martin%C3%B3pole	</v>
      <v xml:space="preserve">https://creativecommons.org/licenses/by-sa/3.0	</v>
    </spb>
    <spb s="1">
      <v>1530</v>
      <v>1530</v>
      <v>1530</v>
      <v>1530</v>
      <v>1530</v>
      <v>1530</v>
      <v>1530</v>
      <v>1530</v>
      <v>1530</v>
    </spb>
    <spb s="0">
      <v xml:space="preserve">Wikipedia	</v>
      <v xml:space="preserve">CC BY-SA 3.0	</v>
      <v xml:space="preserve">https://en.wikipedia.org/wiki/Massap%C3%AA	</v>
      <v xml:space="preserve">https://creativecommons.org/licenses/by-sa/3.0	</v>
    </spb>
    <spb s="1">
      <v>1532</v>
      <v>1532</v>
      <v>1532</v>
      <v>1532</v>
      <v>1532</v>
      <v>1532</v>
      <v>1532</v>
      <v>1532</v>
      <v>1532</v>
    </spb>
    <spb s="0">
      <v xml:space="preserve">Wikipedia	</v>
      <v xml:space="preserve">CC BY-SA 3.0	</v>
      <v xml:space="preserve">https://en.wikipedia.org/wiki/Mauriti	</v>
      <v xml:space="preserve">https://creativecommons.org/licenses/by-sa/3.0	</v>
    </spb>
    <spb s="1">
      <v>1534</v>
      <v>1534</v>
      <v>1534</v>
      <v>1534</v>
      <v>1534</v>
      <v>1534</v>
      <v>1534</v>
      <v>1534</v>
      <v>1534</v>
    </spb>
    <spb s="0">
      <v xml:space="preserve">Wikipedia	</v>
      <v xml:space="preserve">CC BY-SA 3.0	</v>
      <v xml:space="preserve">https://en.wikipedia.org/wiki/Meruoca	</v>
      <v xml:space="preserve">https://creativecommons.org/licenses/by-sa/3.0	</v>
    </spb>
    <spb s="1">
      <v>1536</v>
      <v>1536</v>
      <v>1536</v>
      <v>1536</v>
      <v>1536</v>
      <v>1536</v>
      <v>1536</v>
      <v>1536</v>
      <v>1536</v>
    </spb>
    <spb s="0">
      <v xml:space="preserve">Wikipedia	</v>
      <v xml:space="preserve">CC BY-SA 3.0	</v>
      <v xml:space="preserve">https://en.wikipedia.org/wiki/Milagres,_Cear%C3%A1	</v>
      <v xml:space="preserve">https://creativecommons.org/licenses/by-sa/3.0	</v>
    </spb>
    <spb s="1">
      <v>1538</v>
      <v>1538</v>
      <v>1538</v>
      <v>1538</v>
      <v>1538</v>
      <v>1538</v>
      <v>1538</v>
      <v>1538</v>
      <v>1538</v>
    </spb>
    <spb s="0">
      <v xml:space="preserve">Wikipedia	</v>
      <v xml:space="preserve">CC BY-SA 3.0	</v>
      <v xml:space="preserve">https://en.wikipedia.org/wiki/Milh%C3%A3	</v>
      <v xml:space="preserve">https://creativecommons.org/licenses/by-sa/3.0	</v>
    </spb>
    <spb s="1">
      <v>1540</v>
      <v>1540</v>
      <v>1540</v>
      <v>1540</v>
      <v>1540</v>
      <v>1540</v>
      <v>1540</v>
      <v>1540</v>
      <v>1540</v>
    </spb>
    <spb s="0">
      <v xml:space="preserve">Wikipedia	</v>
      <v xml:space="preserve">CC BY-SA 3.0	</v>
      <v xml:space="preserve">https://en.wikipedia.org/wiki/Mira%C3%ADma	</v>
      <v xml:space="preserve">https://creativecommons.org/licenses/by-sa/3.0	</v>
    </spb>
    <spb s="1">
      <v>1542</v>
      <v>1542</v>
      <v>1542</v>
      <v>1542</v>
      <v>1542</v>
      <v>1542</v>
      <v>1542</v>
      <v>1542</v>
      <v>1542</v>
    </spb>
    <spb s="0">
      <v xml:space="preserve">Wikipedia	</v>
      <v xml:space="preserve">CC BY-SA 3.0	</v>
      <v xml:space="preserve">https://en.wikipedia.org/wiki/Miss%C3%A3o_Velha	</v>
      <v xml:space="preserve">https://creativecommons.org/licenses/by-sa/3.0	</v>
    </spb>
    <spb s="1">
      <v>1544</v>
      <v>1544</v>
      <v>1544</v>
      <v>1544</v>
      <v>1544</v>
      <v>1544</v>
      <v>1544</v>
      <v>1544</v>
      <v>1544</v>
    </spb>
    <spb s="0">
      <v xml:space="preserve">Wikipedia	</v>
      <v xml:space="preserve">CC BY-SA 3.0	</v>
      <v xml:space="preserve">https://en.wikipedia.org/wiki/Momba%C3%A7a	</v>
      <v xml:space="preserve">https://creativecommons.org/licenses/by-sa/3.0	</v>
    </spb>
    <spb s="1">
      <v>1546</v>
      <v>1546</v>
      <v>1546</v>
      <v>1546</v>
      <v>1546</v>
      <v>1546</v>
      <v>1546</v>
      <v>1546</v>
      <v>1546</v>
    </spb>
    <spb s="0">
      <v xml:space="preserve">Wikipedia	</v>
      <v xml:space="preserve">CC BY-SA 3.0	</v>
      <v xml:space="preserve">https://en.wikipedia.org/wiki/Monsenhor_Tabosa	</v>
      <v xml:space="preserve">https://creativecommons.org/licenses/by-sa/3.0	</v>
    </spb>
    <spb s="1">
      <v>1548</v>
      <v>1548</v>
      <v>1548</v>
      <v>1548</v>
      <v>1548</v>
      <v>1548</v>
      <v>1548</v>
      <v>1548</v>
      <v>1548</v>
    </spb>
    <spb s="0">
      <v xml:space="preserve">Wikipedia	</v>
      <v xml:space="preserve">CC BY-SA 3.0	</v>
      <v xml:space="preserve">https://en.wikipedia.org/wiki/Morada_Nova	</v>
      <v xml:space="preserve">https://creativecommons.org/licenses/by-sa/3.0	</v>
    </spb>
    <spb s="1">
      <v>1550</v>
      <v>1550</v>
      <v>1550</v>
      <v>1550</v>
      <v>1550</v>
      <v>1550</v>
      <v>1550</v>
      <v>1550</v>
      <v>1550</v>
    </spb>
    <spb s="0">
      <v xml:space="preserve">Wikipedia	</v>
      <v xml:space="preserve">CC BY-SA 3.0	</v>
      <v xml:space="preserve">https://en.wikipedia.org/wiki/Mora%C3%BAjo	</v>
      <v xml:space="preserve">https://creativecommons.org/licenses/by-sa/3.0	</v>
    </spb>
    <spb s="1">
      <v>1552</v>
      <v>1552</v>
      <v>1552</v>
      <v>1552</v>
      <v>1552</v>
      <v>1552</v>
      <v>1552</v>
      <v>1552</v>
      <v>1552</v>
    </spb>
    <spb s="0">
      <v xml:space="preserve">Wikipedia	</v>
      <v xml:space="preserve">CC BY-SA 3.0	</v>
      <v xml:space="preserve">https://en.wikipedia.org/wiki/Morrinhos,_Cear%C3%A1	</v>
      <v xml:space="preserve">https://creativecommons.org/licenses/by-sa/3.0	</v>
    </spb>
    <spb s="1">
      <v>1554</v>
      <v>1554</v>
      <v>1554</v>
      <v>1554</v>
      <v>1554</v>
      <v>1554</v>
      <v>1554</v>
      <v>1554</v>
      <v>1554</v>
    </spb>
    <spb s="0">
      <v xml:space="preserve">Wikipedia	</v>
      <v xml:space="preserve">CC BY-SA 3.0	</v>
      <v xml:space="preserve">https://en.wikipedia.org/wiki/Mucambo	</v>
      <v xml:space="preserve">https://creativecommons.org/licenses/by-sa/3.0	</v>
    </spb>
    <spb s="1">
      <v>1556</v>
      <v>1556</v>
      <v>1556</v>
      <v>1556</v>
      <v>1556</v>
      <v>1556</v>
      <v>1556</v>
      <v>1556</v>
      <v>1556</v>
    </spb>
    <spb s="0">
      <v xml:space="preserve">Wikipedia	</v>
      <v xml:space="preserve">CC BY-SA 3.0	</v>
      <v xml:space="preserve">https://en.wikipedia.org/wiki/Mulungu,_Cear%C3%A1	</v>
      <v xml:space="preserve">https://creativecommons.org/licenses/by-sa/3.0	</v>
    </spb>
    <spb s="1">
      <v>1558</v>
      <v>1558</v>
      <v>1558</v>
      <v>1558</v>
      <v>1558</v>
      <v>1558</v>
      <v>1558</v>
      <v>1558</v>
      <v>1558</v>
    </spb>
    <spb s="0">
      <v xml:space="preserve">Wikipedia	</v>
      <v xml:space="preserve">CC BY-SA 3.0	</v>
      <v xml:space="preserve">https://en.wikipedia.org/wiki/Nova_Olinda,_Cear%C3%A1	</v>
      <v xml:space="preserve">https://creativecommons.org/licenses/by-sa/3.0	</v>
    </spb>
    <spb s="1">
      <v>1560</v>
      <v>1560</v>
      <v>1560</v>
      <v>1560</v>
      <v>1560</v>
      <v>1560</v>
      <v>1560</v>
      <v>1560</v>
      <v>1560</v>
    </spb>
    <spb s="0">
      <v xml:space="preserve">Wikipedia	</v>
      <v xml:space="preserve">CC BY-SA 3.0	</v>
      <v xml:space="preserve">https://en.wikipedia.org/wiki/Nova_Russas	</v>
      <v xml:space="preserve">https://creativecommons.org/licenses/by-sa/3.0	</v>
    </spb>
    <spb s="1">
      <v>1562</v>
      <v>1562</v>
      <v>1562</v>
      <v>1562</v>
      <v>1562</v>
      <v>1562</v>
      <v>1562</v>
      <v>1562</v>
      <v>1562</v>
    </spb>
    <spb s="0">
      <v xml:space="preserve">Wikipedia	</v>
      <v xml:space="preserve">CC BY-SA 3.0	</v>
      <v xml:space="preserve">https://en.wikipedia.org/wiki/Novo_Oriente	</v>
      <v xml:space="preserve">https://creativecommons.org/licenses/by-sa/3.0	</v>
    </spb>
    <spb s="1">
      <v>1564</v>
      <v>1564</v>
      <v>1564</v>
      <v>1564</v>
      <v>1564</v>
      <v>1564</v>
      <v>1564</v>
      <v>1564</v>
      <v>1564</v>
    </spb>
    <spb s="0">
      <v xml:space="preserve">Wikipedia	</v>
      <v xml:space="preserve">CC BY-SA 3.0	</v>
      <v xml:space="preserve">https://en.wikipedia.org/wiki/Ocara	</v>
      <v xml:space="preserve">https://creativecommons.org/licenses/by-sa/3.0	</v>
    </spb>
    <spb s="1">
      <v>1566</v>
      <v>1566</v>
      <v>1566</v>
      <v>1566</v>
      <v>1566</v>
      <v>1566</v>
      <v>1566</v>
      <v>1566</v>
      <v>1566</v>
    </spb>
    <spb s="0">
      <v xml:space="preserve">Wikipedia	</v>
      <v xml:space="preserve">CC BY-SA 3.0	</v>
      <v xml:space="preserve">https://en.wikipedia.org/wiki/Or%C3%B3s	</v>
      <v xml:space="preserve">https://creativecommons.org/licenses/by-sa/3.0	</v>
    </spb>
    <spb s="1">
      <v>1568</v>
      <v>1568</v>
      <v>1568</v>
      <v>1568</v>
      <v>1568</v>
      <v>1568</v>
      <v>1568</v>
      <v>1568</v>
      <v>1568</v>
    </spb>
    <spb s="0">
      <v xml:space="preserve">Wikipedia	</v>
      <v xml:space="preserve">CC BY-SA 3.0	</v>
      <v xml:space="preserve">https://en.wikipedia.org/wiki/Pacajus	</v>
      <v xml:space="preserve">https://creativecommons.org/licenses/by-sa/3.0	</v>
    </spb>
    <spb s="1">
      <v>1570</v>
      <v>1570</v>
      <v>1570</v>
      <v>1570</v>
      <v>1570</v>
      <v>1570</v>
      <v>1570</v>
      <v>1570</v>
      <v>1570</v>
    </spb>
    <spb s="0">
      <v xml:space="preserve">Wikipedia	</v>
      <v xml:space="preserve">CC BY-SA 3.0	</v>
      <v xml:space="preserve">https://en.wikipedia.org/wiki/Pacatuba,_Cear%C3%A1	</v>
      <v xml:space="preserve">https://creativecommons.org/licenses/by-sa/3.0	</v>
    </spb>
    <spb s="1">
      <v>1572</v>
      <v>1572</v>
      <v>1572</v>
      <v>1572</v>
      <v>1572</v>
      <v>1572</v>
      <v>1572</v>
      <v>1572</v>
      <v>1572</v>
    </spb>
    <spb s="0">
      <v xml:space="preserve">Wikipedia	</v>
      <v xml:space="preserve">CC BY-SA 3.0	</v>
      <v xml:space="preserve">https://en.wikipedia.org/wiki/Pacoti	</v>
      <v xml:space="preserve">https://creativecommons.org/licenses/by-sa/3.0	</v>
    </spb>
    <spb s="1">
      <v>1574</v>
      <v>1574</v>
      <v>1574</v>
      <v>1574</v>
      <v>1574</v>
      <v>1574</v>
      <v>1574</v>
      <v>1574</v>
      <v>1574</v>
    </spb>
    <spb s="0">
      <v xml:space="preserve">Wikipedia	</v>
      <v xml:space="preserve">CC BY-SA 3.0	</v>
      <v xml:space="preserve">https://en.wikipedia.org/wiki/Pacuj%C3%A1	</v>
      <v xml:space="preserve">https://creativecommons.org/licenses/by-sa/3.0	</v>
    </spb>
    <spb s="1">
      <v>1576</v>
      <v>1576</v>
      <v>1576</v>
      <v>1576</v>
      <v>1576</v>
      <v>1576</v>
      <v>1576</v>
      <v>1576</v>
      <v>1576</v>
    </spb>
    <spb s="0">
      <v xml:space="preserve">Wikipedia	</v>
      <v xml:space="preserve">CC BY-SA 3.0	</v>
      <v xml:space="preserve">https://en.wikipedia.org/wiki/Palhano	</v>
      <v xml:space="preserve">https://creativecommons.org/licenses/by-sa/3.0	</v>
    </spb>
    <spb s="1">
      <v>1578</v>
      <v>1578</v>
      <v>1578</v>
      <v>1578</v>
      <v>1578</v>
      <v>1578</v>
      <v>1578</v>
      <v>1578</v>
      <v>1578</v>
    </spb>
    <spb s="0">
      <v xml:space="preserve">Wikipedia	</v>
      <v xml:space="preserve">CC BY-SA 3.0	</v>
      <v xml:space="preserve">https://en.wikipedia.org/wiki/Palm%C3%A1cia	</v>
      <v xml:space="preserve">https://creativecommons.org/licenses/by-sa/3.0	</v>
    </spb>
    <spb s="1">
      <v>1580</v>
      <v>1580</v>
      <v>1580</v>
      <v>1580</v>
      <v>1580</v>
      <v>1580</v>
      <v>1580</v>
      <v>1580</v>
      <v>1580</v>
    </spb>
    <spb s="0">
      <v xml:space="preserve">Wikipedia	</v>
      <v xml:space="preserve">CC BY-SA 3.0	</v>
      <v xml:space="preserve">https://en.wikipedia.org/wiki/Paracuru	</v>
      <v xml:space="preserve">https://creativecommons.org/licenses/by-sa/3.0	</v>
    </spb>
    <spb s="1">
      <v>1582</v>
      <v>1582</v>
      <v>1582</v>
      <v>1582</v>
      <v>1582</v>
      <v>1582</v>
      <v>1582</v>
      <v>1582</v>
      <v>1582</v>
    </spb>
    <spb s="0">
      <v xml:space="preserve">Wikipedia	</v>
      <v xml:space="preserve">CC BY-SA 3.0	</v>
      <v xml:space="preserve">https://en.wikipedia.org/wiki/Paraipaba	</v>
      <v xml:space="preserve">https://creativecommons.org/licenses/by-sa/3.0	</v>
    </spb>
    <spb s="1">
      <v>1584</v>
      <v>1584</v>
      <v>1584</v>
      <v>1584</v>
      <v>1584</v>
      <v>1584</v>
      <v>1584</v>
      <v>1584</v>
      <v>1584</v>
    </spb>
    <spb s="0">
      <v xml:space="preserve">Wikipedia	</v>
      <v xml:space="preserve">CC BY-SA 3.0	</v>
      <v xml:space="preserve">https://en.wikipedia.org/wiki/Parambu	</v>
      <v xml:space="preserve">https://creativecommons.org/licenses/by-sa/3.0	</v>
    </spb>
    <spb s="1">
      <v>1586</v>
      <v>1586</v>
      <v>1586</v>
      <v>1586</v>
      <v>1586</v>
      <v>1586</v>
      <v>1586</v>
      <v>1586</v>
      <v>1586</v>
    </spb>
    <spb s="0">
      <v xml:space="preserve">Wikipedia	</v>
      <v xml:space="preserve">CC BY-SA 3.0	</v>
      <v xml:space="preserve">https://en.wikipedia.org/wiki/Paramoti	</v>
      <v xml:space="preserve">https://creativecommons.org/licenses/by-sa/3.0	</v>
    </spb>
    <spb s="1">
      <v>1588</v>
      <v>1588</v>
      <v>1588</v>
      <v>1588</v>
      <v>1588</v>
      <v>1588</v>
      <v>1588</v>
      <v>1588</v>
      <v>1588</v>
    </spb>
    <spb s="0">
      <v xml:space="preserve">Wikipedia	</v>
      <v xml:space="preserve">CC BY-SA 3.0	</v>
      <v xml:space="preserve">https://en.wikipedia.org/wiki/Pedra_Branca,_Cear%C3%A1	</v>
      <v xml:space="preserve">https://creativecommons.org/licenses/by-sa/3.0	</v>
    </spb>
    <spb s="1">
      <v>1590</v>
      <v>1590</v>
      <v>1590</v>
      <v>1590</v>
      <v>1590</v>
      <v>1590</v>
      <v>1590</v>
      <v>1590</v>
      <v>1590</v>
    </spb>
    <spb s="0">
      <v xml:space="preserve">Wikipedia	</v>
      <v xml:space="preserve">CC BY-SA 3.0	</v>
      <v xml:space="preserve">https://en.wikipedia.org/wiki/Penaforte	</v>
      <v xml:space="preserve">https://creativecommons.org/licenses/by-sa/3.0	</v>
    </spb>
    <spb s="1">
      <v>1592</v>
      <v>1592</v>
      <v>1592</v>
      <v>1592</v>
      <v>1592</v>
      <v>1592</v>
      <v>1592</v>
      <v>1592</v>
      <v>1592</v>
    </spb>
    <spb s="0">
      <v xml:space="preserve">Wikipedia	</v>
      <v xml:space="preserve">CC BY-SA 3.0	</v>
      <v xml:space="preserve">https://en.wikipedia.org/wiki/Pentecoste	</v>
      <v xml:space="preserve">https://creativecommons.org/licenses/by-sa/3.0	</v>
    </spb>
    <spb s="1">
      <v>1594</v>
      <v>1594</v>
      <v>1594</v>
      <v>1594</v>
      <v>1594</v>
      <v>1594</v>
      <v>1594</v>
      <v>1594</v>
      <v>1594</v>
    </spb>
    <spb s="0">
      <v xml:space="preserve">Wikipedia	</v>
      <v xml:space="preserve">CC BY-SA 3.0	</v>
      <v xml:space="preserve">https://en.wikipedia.org/wiki/Pereiro,_Cear%C3%A1	</v>
      <v xml:space="preserve">https://creativecommons.org/licenses/by-sa/3.0	</v>
    </spb>
    <spb s="1">
      <v>1596</v>
      <v>1596</v>
      <v>1596</v>
      <v>1596</v>
      <v>1596</v>
      <v>1596</v>
      <v>1596</v>
      <v>1596</v>
      <v>1596</v>
    </spb>
    <spb s="0">
      <v xml:space="preserve">Wikipedia	</v>
      <v xml:space="preserve">CC BY-SA 3.0	</v>
      <v xml:space="preserve">https://en.wikipedia.org/wiki/Pindoretama	</v>
      <v xml:space="preserve">https://creativecommons.org/licenses/by-sa/3.0	</v>
    </spb>
    <spb s="1">
      <v>1598</v>
      <v>1598</v>
      <v>1598</v>
      <v>1598</v>
      <v>1598</v>
      <v>1598</v>
      <v>1598</v>
      <v>1598</v>
      <v>1598</v>
    </spb>
    <spb s="0">
      <v xml:space="preserve">Wikipedia	</v>
      <v xml:space="preserve">CC BY-SA 3.0	</v>
      <v xml:space="preserve">https://en.wikipedia.org/wiki/Piquet_Carneiro	</v>
      <v xml:space="preserve">https://creativecommons.org/licenses/by-sa/3.0	</v>
    </spb>
    <spb s="1">
      <v>1600</v>
      <v>1600</v>
      <v>1600</v>
      <v>1600</v>
      <v>1600</v>
      <v>1600</v>
      <v>1600</v>
      <v>1600</v>
      <v>1600</v>
    </spb>
    <spb s="0">
      <v xml:space="preserve">Wikipedia	</v>
      <v xml:space="preserve">CC BY-SA 3.0	</v>
      <v xml:space="preserve">https://en.wikipedia.org/wiki/Pires_Ferreira	</v>
      <v xml:space="preserve">https://creativecommons.org/licenses/by-sa/3.0	</v>
    </spb>
    <spb s="1">
      <v>1602</v>
      <v>1602</v>
      <v>1602</v>
      <v>1602</v>
      <v>1602</v>
      <v>1602</v>
      <v>1602</v>
      <v>1602</v>
      <v>1602</v>
    </spb>
    <spb s="0">
      <v xml:space="preserve">Wikipedia	</v>
      <v xml:space="preserve">CC BY-SA 3.0	</v>
      <v xml:space="preserve">https://en.wikipedia.org/wiki/Poranga	</v>
      <v xml:space="preserve">https://creativecommons.org/licenses/by-sa/3.0	</v>
    </spb>
    <spb s="1">
      <v>1604</v>
      <v>1604</v>
      <v>1604</v>
      <v>1604</v>
      <v>1604</v>
      <v>1604</v>
      <v>1604</v>
      <v>1604</v>
      <v>1604</v>
    </spb>
    <spb s="0">
      <v xml:space="preserve">Wikipedia	</v>
      <v xml:space="preserve">CC BY-SA 3.0	</v>
      <v xml:space="preserve">https://en.wikipedia.org/wiki/Porteiras	</v>
      <v xml:space="preserve">https://creativecommons.org/licenses/by-sa/3.0	</v>
    </spb>
    <spb s="1">
      <v>1606</v>
      <v>1606</v>
      <v>1606</v>
      <v>1606</v>
      <v>1606</v>
      <v>1606</v>
      <v>1606</v>
      <v>1606</v>
      <v>1606</v>
    </spb>
    <spb s="0">
      <v xml:space="preserve">Wikipedia	</v>
      <v xml:space="preserve">CC BY-SA 3.0	</v>
      <v xml:space="preserve">https://en.wikipedia.org/wiki/Potengi	</v>
      <v xml:space="preserve">https://creativecommons.org/licenses/by-sa/3.0	</v>
    </spb>
    <spb s="1">
      <v>1608</v>
      <v>1608</v>
      <v>1608</v>
      <v>1608</v>
      <v>1608</v>
      <v>1608</v>
      <v>1608</v>
      <v>1608</v>
      <v>1608</v>
    </spb>
    <spb s="0">
      <v xml:space="preserve">Wikipedia	</v>
      <v xml:space="preserve">CC BY-SA 3.0	</v>
      <v xml:space="preserve">https://en.wikipedia.org/wiki/Potiretama	</v>
      <v xml:space="preserve">https://creativecommons.org/licenses/by-sa/3.0	</v>
    </spb>
    <spb s="1">
      <v>1610</v>
      <v>1610</v>
      <v>1610</v>
      <v>1610</v>
      <v>1610</v>
      <v>1610</v>
      <v>1610</v>
      <v>1610</v>
      <v>1610</v>
    </spb>
    <spb s="0">
      <v xml:space="preserve">Wikipedia	</v>
      <v xml:space="preserve">CC BY-SA 3.0	</v>
      <v xml:space="preserve">https://en.wikipedia.org/wiki/Quiterian%C3%B3polis	</v>
      <v xml:space="preserve">https://creativecommons.org/licenses/by-sa/3.0	</v>
    </spb>
    <spb s="1">
      <v>1612</v>
      <v>1612</v>
      <v>1612</v>
      <v>1612</v>
      <v>1612</v>
      <v>1612</v>
      <v>1612</v>
      <v>1612</v>
      <v>1612</v>
    </spb>
    <spb s="0">
      <v xml:space="preserve">Wikipedia	</v>
      <v xml:space="preserve">CC BY-SA 3.0	</v>
      <v xml:space="preserve">https://en.wikipedia.org/wiki/Quixad%C3%A1	</v>
      <v xml:space="preserve">https://creativecommons.org/licenses/by-sa/3.0	</v>
    </spb>
    <spb s="1">
      <v>1614</v>
      <v>1614</v>
      <v>1614</v>
      <v>1614</v>
      <v>1614</v>
      <v>1614</v>
      <v>1614</v>
      <v>1614</v>
      <v>1614</v>
    </spb>
    <spb s="0">
      <v xml:space="preserve">Wikipedia	</v>
      <v xml:space="preserve">CC BY-SA 3.0	</v>
      <v xml:space="preserve">https://en.wikipedia.org/wiki/Quixel%C3%B4	</v>
      <v xml:space="preserve">https://creativecommons.org/licenses/by-sa/3.0	</v>
    </spb>
    <spb s="1">
      <v>1616</v>
      <v>1616</v>
      <v>1616</v>
      <v>1616</v>
      <v>1616</v>
      <v>1616</v>
      <v>1616</v>
      <v>1616</v>
      <v>1616</v>
    </spb>
    <spb s="0">
      <v xml:space="preserve">Wikipedia	</v>
      <v xml:space="preserve">CC BY-SA 3.0	</v>
      <v xml:space="preserve">https://en.wikipedia.org/wiki/Quixeramobim,_Cear%C3%A1	</v>
      <v xml:space="preserve">https://creativecommons.org/licenses/by-sa/3.0	</v>
    </spb>
    <spb s="1">
      <v>1618</v>
      <v>1618</v>
      <v>1618</v>
      <v>1618</v>
      <v>1618</v>
      <v>1618</v>
      <v>1618</v>
      <v>1618</v>
      <v>1618</v>
    </spb>
    <spb s="0">
      <v xml:space="preserve">Wikipedia	</v>
      <v xml:space="preserve">CC BY-SA 3.0	</v>
      <v xml:space="preserve">https://en.wikipedia.org/wiki/Quixer%C3%A9	</v>
      <v xml:space="preserve">https://creativecommons.org/licenses/by-sa/3.0	</v>
    </spb>
    <spb s="1">
      <v>1620</v>
      <v>1620</v>
      <v>1620</v>
      <v>1620</v>
      <v>1620</v>
      <v>1620</v>
      <v>1620</v>
      <v>1620</v>
      <v>1620</v>
    </spb>
    <spb s="0">
      <v xml:space="preserve">Wikipedia	</v>
      <v xml:space="preserve">CC BY-SA 3.0	</v>
      <v xml:space="preserve">https://en.wikipedia.org/wiki/Reden%C3%A7%C3%A3o,_Cear%C3%A1	</v>
      <v xml:space="preserve">https://creativecommons.org/licenses/by-sa/3.0	</v>
    </spb>
    <spb s="1">
      <v>1622</v>
      <v>1622</v>
      <v>1622</v>
      <v>1622</v>
      <v>1622</v>
      <v>1622</v>
      <v>1622</v>
      <v>1622</v>
      <v>1622</v>
    </spb>
    <spb s="0">
      <v xml:space="preserve">Wikipedia	</v>
      <v xml:space="preserve">CC BY-SA 3.0	</v>
      <v xml:space="preserve">https://en.wikipedia.org/wiki/Reriutaba	</v>
      <v xml:space="preserve">https://creativecommons.org/licenses/by-sa/3.0	</v>
    </spb>
    <spb s="1">
      <v>1624</v>
      <v>1624</v>
      <v>1624</v>
      <v>1624</v>
      <v>1624</v>
      <v>1624</v>
      <v>1624</v>
      <v>1624</v>
      <v>1624</v>
    </spb>
    <spb s="0">
      <v xml:space="preserve">Wikipedia	</v>
      <v xml:space="preserve">CC BY-SA 3.0	</v>
      <v xml:space="preserve">https://en.wikipedia.org/wiki/Russas	</v>
      <v xml:space="preserve">https://creativecommons.org/licenses/by-sa/3.0	</v>
    </spb>
    <spb s="1">
      <v>1626</v>
      <v>1626</v>
      <v>1626</v>
      <v>1626</v>
      <v>1626</v>
      <v>1626</v>
      <v>1626</v>
      <v>1626</v>
      <v>1626</v>
    </spb>
    <spb s="0">
      <v xml:space="preserve">Wikipedia	</v>
      <v xml:space="preserve">CC BY-SA 3.0	</v>
      <v xml:space="preserve">https://en.wikipedia.org/wiki/Saboeiro	</v>
      <v xml:space="preserve">https://creativecommons.org/licenses/by-sa/3.0	</v>
    </spb>
    <spb s="1">
      <v>1628</v>
      <v>1628</v>
      <v>1628</v>
      <v>1628</v>
      <v>1628</v>
      <v>1628</v>
      <v>1628</v>
      <v>1628</v>
      <v>1628</v>
    </spb>
    <spb s="0">
      <v xml:space="preserve">Wikipedia	</v>
      <v xml:space="preserve">CC BY-SA 3.0	</v>
      <v xml:space="preserve">https://en.wikipedia.org/wiki/Salitre,_Cear%C3%A1	</v>
      <v xml:space="preserve">https://creativecommons.org/licenses/by-sa/3.0	</v>
    </spb>
    <spb s="1">
      <v>1630</v>
      <v>1630</v>
      <v>1630</v>
      <v>1630</v>
      <v>1630</v>
      <v>1630</v>
      <v>1630</v>
      <v>1630</v>
      <v>1630</v>
    </spb>
    <spb s="0">
      <v xml:space="preserve">Wikipedia	</v>
      <v xml:space="preserve">CC BY-SA 3.0	</v>
      <v xml:space="preserve">https://en.wikipedia.org/wiki/Santa_Quit%C3%A9ria,_Cear%C3%A1	</v>
      <v xml:space="preserve">https://creativecommons.org/licenses/by-sa/3.0	</v>
    </spb>
    <spb s="1">
      <v>1632</v>
      <v>1632</v>
      <v>1632</v>
      <v>1632</v>
      <v>1632</v>
      <v>1632</v>
      <v>1632</v>
      <v>1632</v>
      <v>1632</v>
    </spb>
    <spb s="0">
      <v xml:space="preserve">Wikipedia	</v>
      <v xml:space="preserve">CC BY-SA 3.0	</v>
      <v xml:space="preserve">https://en.wikipedia.org/wiki/Santana_do_Acara%C3%BA	</v>
      <v xml:space="preserve">https://creativecommons.org/licenses/by-sa/3.0	</v>
    </spb>
    <spb s="1">
      <v>1634</v>
      <v>1634</v>
      <v>1634</v>
      <v>1634</v>
      <v>1634</v>
      <v>1634</v>
      <v>1634</v>
      <v>1634</v>
      <v>1634</v>
    </spb>
    <spb s="0">
      <v xml:space="preserve">Wikipedia	</v>
      <v xml:space="preserve">CC BY-SA 3.0	</v>
      <v xml:space="preserve">https://en.wikipedia.org/wiki/Santana_do_Cariri	</v>
      <v xml:space="preserve">https://creativecommons.org/licenses/by-sa/3.0	</v>
    </spb>
    <spb s="1">
      <v>1636</v>
      <v>1636</v>
      <v>1636</v>
      <v>1636</v>
      <v>1636</v>
      <v>1636</v>
      <v>1636</v>
      <v>1636</v>
      <v>1636</v>
    </spb>
    <spb s="0">
      <v xml:space="preserve">Wikipedia	</v>
      <v xml:space="preserve">CC BY-SA 3.0	</v>
      <v xml:space="preserve">https://en.wikipedia.org/wiki/S%C3%A3o_Benedito	</v>
      <v xml:space="preserve">https://creativecommons.org/licenses/by-sa/3.0	</v>
    </spb>
    <spb s="1">
      <v>1638</v>
      <v>1638</v>
      <v>1638</v>
      <v>1638</v>
      <v>1638</v>
      <v>1638</v>
      <v>1638</v>
      <v>1638</v>
      <v>1638</v>
    </spb>
    <spb s="0">
      <v xml:space="preserve">Wikipedia	</v>
      <v xml:space="preserve">CC BY-SA 3.0	</v>
      <v xml:space="preserve">https://en.wikipedia.org/wiki/S%C3%A3o_Gon%C3%A7alo_do_Amarante,_Cear%C3%A1	</v>
      <v xml:space="preserve">https://creativecommons.org/licenses/by-sa/3.0	</v>
    </spb>
    <spb s="1">
      <v>1640</v>
      <v>1640</v>
      <v>1640</v>
      <v>1640</v>
      <v>1640</v>
      <v>1640</v>
      <v>1640</v>
      <v>1640</v>
      <v>1640</v>
    </spb>
    <spb s="0">
      <v xml:space="preserve">Wikipedia	</v>
      <v xml:space="preserve">CC BY-SA 3.0	</v>
      <v xml:space="preserve">https://en.wikipedia.org/wiki/S%C3%A3o_Jo%C3%A3o_do_Jaguaribe	</v>
      <v xml:space="preserve">https://creativecommons.org/licenses/by-sa/3.0	</v>
    </spb>
    <spb s="1">
      <v>1642</v>
      <v>1642</v>
      <v>1642</v>
      <v>1642</v>
      <v>1642</v>
      <v>1642</v>
      <v>1642</v>
      <v>1642</v>
      <v>1642</v>
    </spb>
    <spb s="0">
      <v xml:space="preserve">Wikipedia	</v>
      <v xml:space="preserve">CC BY-SA 3.0	</v>
      <v xml:space="preserve">https://en.wikipedia.org/wiki/S%C3%A3o_Lu%C3%ADs_do_Curu	</v>
      <v xml:space="preserve">https://creativecommons.org/licenses/by-sa/3.0	</v>
    </spb>
    <spb s="1">
      <v>1644</v>
      <v>1644</v>
      <v>1644</v>
      <v>1644</v>
      <v>1644</v>
      <v>1644</v>
      <v>1644</v>
      <v>1644</v>
      <v>1644</v>
    </spb>
    <spb s="0">
      <v xml:space="preserve">Wikipedia	</v>
      <v xml:space="preserve">CC BY-SA 3.0	</v>
      <v xml:space="preserve">https://en.wikipedia.org/wiki/Senador_Pompeu	</v>
      <v xml:space="preserve">https://creativecommons.org/licenses/by-sa/3.0	</v>
    </spb>
    <spb s="1">
      <v>1646</v>
      <v>1646</v>
      <v>1646</v>
      <v>1646</v>
      <v>1646</v>
      <v>1646</v>
      <v>1646</v>
      <v>1646</v>
      <v>1646</v>
    </spb>
    <spb s="0">
      <v xml:space="preserve">Wikipedia	</v>
      <v xml:space="preserve">CC BY-SA 3.0	</v>
      <v xml:space="preserve">https://en.wikipedia.org/wiki/Senador_S%C3%A1	</v>
      <v xml:space="preserve">https://creativecommons.org/licenses/by-sa/3.0	</v>
    </spb>
    <spb s="1">
      <v>1648</v>
      <v>1648</v>
      <v>1648</v>
      <v>1648</v>
      <v>1648</v>
      <v>1648</v>
      <v>1648</v>
      <v>1648</v>
      <v>1648</v>
    </spb>
    <spb s="0">
      <v xml:space="preserve">Wikipedia	</v>
      <v xml:space="preserve">CC BY-SA 3.0	</v>
      <v xml:space="preserve">https://en.wikipedia.org/wiki/Sobral,_Cear%C3%A1	</v>
      <v xml:space="preserve">https://creativecommons.org/licenses/by-sa/3.0	</v>
    </spb>
    <spb s="1">
      <v>1650</v>
      <v>1650</v>
      <v>1650</v>
      <v>1650</v>
      <v>1650</v>
      <v>1650</v>
      <v>1650</v>
      <v>1650</v>
      <v>1650</v>
    </spb>
    <spb s="0">
      <v xml:space="preserve">Wikipedia	</v>
      <v xml:space="preserve">CC BY-SA 3.0	</v>
      <v xml:space="preserve">https://en.wikipedia.org/wiki/Solon%C3%B3pole	</v>
      <v xml:space="preserve">https://creativecommons.org/licenses/by-sa/3.0	</v>
    </spb>
    <spb s="1">
      <v>1652</v>
      <v>1652</v>
      <v>1652</v>
      <v>1652</v>
      <v>1652</v>
      <v>1652</v>
      <v>1652</v>
      <v>1652</v>
      <v>1652</v>
    </spb>
    <spb s="0">
      <v xml:space="preserve">Wikipedia	</v>
      <v xml:space="preserve">CC BY-SA 3.0	</v>
      <v xml:space="preserve">https://en.wikipedia.org/wiki/Tabuleiro_do_Norte	</v>
      <v xml:space="preserve">https://creativecommons.org/licenses/by-sa/3.0	</v>
    </spb>
    <spb s="1">
      <v>1654</v>
      <v>1654</v>
      <v>1654</v>
      <v>1654</v>
      <v>1654</v>
      <v>1654</v>
      <v>1654</v>
      <v>1654</v>
      <v>1654</v>
    </spb>
    <spb s="0">
      <v xml:space="preserve">Wikipedia	</v>
      <v xml:space="preserve">CC BY-SA 3.0	</v>
      <v xml:space="preserve">https://en.wikipedia.org/wiki/Tamboril,_Cear%C3%A1	</v>
      <v xml:space="preserve">https://creativecommons.org/licenses/by-sa/3.0	</v>
    </spb>
    <spb s="1">
      <v>1656</v>
      <v>1656</v>
      <v>1656</v>
      <v>1656</v>
      <v>1656</v>
      <v>1656</v>
      <v>1656</v>
      <v>1656</v>
      <v>1656</v>
    </spb>
    <spb s="0">
      <v xml:space="preserve">Wikipedia	</v>
      <v xml:space="preserve">CC BY-SA 3.0	</v>
      <v xml:space="preserve">https://en.wikipedia.org/wiki/Tarrafas	</v>
      <v xml:space="preserve">https://creativecommons.org/licenses/by-sa/3.0	</v>
    </spb>
    <spb s="1">
      <v>1658</v>
      <v>1658</v>
      <v>1658</v>
      <v>1658</v>
      <v>1658</v>
      <v>1658</v>
      <v>1658</v>
      <v>1658</v>
      <v>1658</v>
    </spb>
    <spb s="0">
      <v xml:space="preserve">Wikipedia	</v>
      <v xml:space="preserve">CC BY-SA 3.0	</v>
      <v xml:space="preserve">https://en.wikipedia.org/wiki/Tau%C3%A1	</v>
      <v xml:space="preserve">https://creativecommons.org/licenses/by-sa/3.0	</v>
    </spb>
    <spb s="1">
      <v>1660</v>
      <v>1660</v>
      <v>1660</v>
      <v>1660</v>
      <v>1660</v>
      <v>1660</v>
      <v>1660</v>
      <v>1660</v>
      <v>1660</v>
    </spb>
    <spb s="0">
      <v xml:space="preserve">Wikipedia	</v>
      <v xml:space="preserve">CC BY-SA 3.0	</v>
      <v xml:space="preserve">https://en.wikipedia.org/wiki/Teju%C3%A7uoca	</v>
      <v xml:space="preserve">https://creativecommons.org/licenses/by-sa/3.0	</v>
    </spb>
    <spb s="1">
      <v>1662</v>
      <v>1662</v>
      <v>1662</v>
      <v>1662</v>
      <v>1662</v>
      <v>1662</v>
      <v>1662</v>
      <v>1662</v>
      <v>1662</v>
    </spb>
    <spb s="0">
      <v xml:space="preserve">Wikipedia	</v>
      <v xml:space="preserve">CC BY-SA 3.0	</v>
      <v xml:space="preserve">https://en.wikipedia.org/wiki/Tiangu%C3%A1	</v>
      <v xml:space="preserve">https://creativecommons.org/licenses/by-sa/3.0	</v>
    </spb>
    <spb s="1">
      <v>1664</v>
      <v>1664</v>
      <v>1664</v>
      <v>1664</v>
      <v>1664</v>
      <v>1664</v>
      <v>1664</v>
      <v>1664</v>
      <v>1664</v>
    </spb>
    <spb s="0">
      <v xml:space="preserve">Wikipedia	</v>
      <v xml:space="preserve">CC BY-SA 3.0	</v>
      <v xml:space="preserve">https://en.wikipedia.org/wiki/Trairi	</v>
      <v xml:space="preserve">https://creativecommons.org/licenses/by-sa/3.0	</v>
    </spb>
    <spb s="1">
      <v>1666</v>
      <v>1666</v>
      <v>1666</v>
      <v>1666</v>
      <v>1666</v>
      <v>1666</v>
      <v>1666</v>
      <v>1666</v>
      <v>1666</v>
    </spb>
    <spb s="0">
      <v xml:space="preserve">Wikipedia	</v>
      <v xml:space="preserve">CC BY-SA 3.0	</v>
      <v xml:space="preserve">https://en.wikipedia.org/wiki/Tururu	</v>
      <v xml:space="preserve">https://creativecommons.org/licenses/by-sa/3.0	</v>
    </spb>
    <spb s="1">
      <v>1668</v>
      <v>1668</v>
      <v>1668</v>
      <v>1668</v>
      <v>1668</v>
      <v>1668</v>
      <v>1668</v>
      <v>1668</v>
      <v>1668</v>
    </spb>
    <spb s="0">
      <v xml:space="preserve">Wikipedia	</v>
      <v xml:space="preserve">CC BY-SA 3.0	</v>
      <v xml:space="preserve">https://en.wikipedia.org/wiki/Ubajara	</v>
      <v xml:space="preserve">https://creativecommons.org/licenses/by-sa/3.0	</v>
    </spb>
    <spb s="1">
      <v>1670</v>
      <v>1670</v>
      <v>1670</v>
      <v>1670</v>
      <v>1670</v>
      <v>1670</v>
      <v>1670</v>
      <v>1670</v>
      <v>1670</v>
    </spb>
    <spb s="0">
      <v xml:space="preserve">Wikipedia	</v>
      <v xml:space="preserve">CC BY-SA 3.0	</v>
      <v xml:space="preserve">https://en.wikipedia.org/wiki/Umari,_Cear%C3%A1	</v>
      <v xml:space="preserve">https://creativecommons.org/licenses/by-sa/3.0	</v>
    </spb>
    <spb s="1">
      <v>1672</v>
      <v>1672</v>
      <v>1672</v>
      <v>1672</v>
      <v>1672</v>
      <v>1672</v>
      <v>1672</v>
      <v>1672</v>
      <v>1672</v>
    </spb>
    <spb s="0">
      <v xml:space="preserve">Wikipedia	</v>
      <v xml:space="preserve">CC BY-SA 3.0	</v>
      <v xml:space="preserve">https://en.wikipedia.org/wiki/Umirim	</v>
      <v xml:space="preserve">https://creativecommons.org/licenses/by-sa/3.0	</v>
    </spb>
    <spb s="1">
      <v>1674</v>
      <v>1674</v>
      <v>1674</v>
      <v>1674</v>
      <v>1674</v>
      <v>1674</v>
      <v>1674</v>
      <v>1674</v>
      <v>1674</v>
    </spb>
    <spb s="0">
      <v xml:space="preserve">Wikipedia	</v>
      <v xml:space="preserve">CC BY-SA 3.0	</v>
      <v xml:space="preserve">https://en.wikipedia.org/wiki/Uruburetama	</v>
      <v xml:space="preserve">https://creativecommons.org/licenses/by-sa/3.0	</v>
    </spb>
    <spb s="1">
      <v>1676</v>
      <v>1676</v>
      <v>1676</v>
      <v>1676</v>
      <v>1676</v>
      <v>1676</v>
      <v>1676</v>
      <v>1676</v>
      <v>1676</v>
    </spb>
    <spb s="0">
      <v xml:space="preserve">Wikipedia	</v>
      <v xml:space="preserve">CC BY-SA 3.0	</v>
      <v xml:space="preserve">https://en.wikipedia.org/wiki/Uruoca	</v>
      <v xml:space="preserve">https://creativecommons.org/licenses/by-sa/3.0	</v>
    </spb>
    <spb s="1">
      <v>1678</v>
      <v>1678</v>
      <v>1678</v>
      <v>1678</v>
      <v>1678</v>
      <v>1678</v>
      <v>1678</v>
      <v>1678</v>
      <v>1678</v>
    </spb>
    <spb s="0">
      <v xml:space="preserve">Wikipedia	</v>
      <v xml:space="preserve">CC BY-SA 3.0	</v>
      <v xml:space="preserve">https://en.wikipedia.org/wiki/Varjota	</v>
      <v xml:space="preserve">https://creativecommons.org/licenses/by-sa/3.0	</v>
    </spb>
    <spb s="1">
      <v>1680</v>
      <v>1680</v>
      <v>1680</v>
      <v>1680</v>
      <v>1680</v>
      <v>1680</v>
      <v>1680</v>
      <v>1680</v>
      <v>1680</v>
    </spb>
    <spb s="0">
      <v xml:space="preserve">Wikipedia	</v>
      <v xml:space="preserve">CC BY-SA 3.0	</v>
      <v xml:space="preserve">https://en.wikipedia.org/wiki/V%C3%A1rzea_Alegre	</v>
      <v xml:space="preserve">https://creativecommons.org/licenses/by-sa/3.0	</v>
    </spb>
    <spb s="1">
      <v>1682</v>
      <v>1682</v>
      <v>1682</v>
      <v>1682</v>
      <v>1682</v>
      <v>1682</v>
      <v>1682</v>
      <v>1682</v>
      <v>1682</v>
    </spb>
    <spb s="0">
      <v xml:space="preserve">Wikipedia	</v>
      <v xml:space="preserve">CC BY-SA 3.0	</v>
      <v xml:space="preserve">https://en.wikipedia.org/wiki/Vi%C3%A7osa_do_Cear%C3%A1	</v>
      <v xml:space="preserve">https://creativecommons.org/licenses/by-sa/3.0	</v>
    </spb>
    <spb s="1">
      <v>1684</v>
      <v>1684</v>
      <v>1684</v>
      <v>1684</v>
      <v>1684</v>
      <v>1684</v>
      <v>1684</v>
      <v>1684</v>
      <v>1684</v>
    </spb>
    <spb s="0">
      <v xml:space="preserve">Wikipedia	</v>
      <v xml:space="preserve">CC-BY-SA	</v>
      <v xml:space="preserve">http://en.wikipedia.org/wiki/Afonso_Cláudio	</v>
      <v xml:space="preserve">http://creativecommons.org/licenses/by-sa/3.0/	</v>
    </spb>
    <spb s="0">
      <v xml:space="preserve">Wikipedia	Wikipedia	</v>
      <v xml:space="preserve">CC-BY-SA	CC-BY-SA	</v>
      <v xml:space="preserve">http://en.wikipedia.org/wiki/Afonso_Cláudio	http://vi.wikipedia.org/wiki/index.html?curid=1344439	</v>
      <v xml:space="preserve">http://creativecommons.org/licenses/by-sa/3.0/	http://creativecommons.org/licenses/by-sa/3.0/	</v>
    </spb>
    <spb s="20">
      <v>1686</v>
      <v>1687</v>
      <v>1686</v>
      <v>1687</v>
      <v>1686</v>
      <v>1687</v>
    </spb>
    <spb s="0">
      <v xml:space="preserve">Wikipedia	</v>
      <v xml:space="preserve">CC BY-SA 3.0	</v>
      <v xml:space="preserve">https://en.wikipedia.org/wiki/%C3%81gua_Doce_do_Norte	</v>
      <v xml:space="preserve">https://creativecommons.org/licenses/by-sa/3.0	</v>
    </spb>
    <spb s="1">
      <v>1689</v>
      <v>1689</v>
      <v>1689</v>
      <v>1689</v>
      <v>1689</v>
      <v>1689</v>
      <v>1689</v>
      <v>1689</v>
      <v>1689</v>
    </spb>
    <spb s="0">
      <v xml:space="preserve">Wikipedia	</v>
      <v xml:space="preserve">CC BY-SA 3.0	</v>
      <v xml:space="preserve">https://en.wikipedia.org/wiki/%C3%81guia_Branca	</v>
      <v xml:space="preserve">https://creativecommons.org/licenses/by-sa/3.0	</v>
    </spb>
    <spb s="1">
      <v>1691</v>
      <v>1691</v>
      <v>1691</v>
      <v>1691</v>
      <v>1691</v>
      <v>1691</v>
      <v>1691</v>
      <v>1691</v>
      <v>1691</v>
    </spb>
    <spb s="0">
      <v xml:space="preserve">Wikipedia	</v>
      <v xml:space="preserve">CC BY-SA 3.0	</v>
      <v xml:space="preserve">https://en.wikipedia.org/wiki/Alegre,_Esp%C3%ADrito_Santo	</v>
      <v xml:space="preserve">https://creativecommons.org/licenses/by-sa/3.0	</v>
    </spb>
    <spb s="1">
      <v>1693</v>
      <v>1693</v>
      <v>1693</v>
      <v>1693</v>
      <v>1693</v>
      <v>1693</v>
      <v>1693</v>
      <v>1693</v>
      <v>1693</v>
    </spb>
    <spb s="0">
      <v xml:space="preserve">Wikipedia	</v>
      <v xml:space="preserve">CC BY-SA 3.0	</v>
      <v xml:space="preserve">https://en.wikipedia.org/wiki/Alfredo_Chaves	</v>
      <v xml:space="preserve">https://creativecommons.org/licenses/by-sa/3.0	</v>
    </spb>
    <spb s="1">
      <v>1695</v>
      <v>1695</v>
      <v>1695</v>
      <v>1695</v>
      <v>1695</v>
      <v>1695</v>
      <v>1695</v>
      <v>1695</v>
      <v>1695</v>
    </spb>
    <spb s="0">
      <v xml:space="preserve">Wikipedia	</v>
      <v xml:space="preserve">CC BY-SA 3.0	</v>
      <v xml:space="preserve">https://en.wikipedia.org/wiki/Alto_Rio_Novo	</v>
      <v xml:space="preserve">https://creativecommons.org/licenses/by-sa/3.0	</v>
    </spb>
    <spb s="1">
      <v>1697</v>
      <v>1697</v>
      <v>1697</v>
      <v>1697</v>
      <v>1697</v>
      <v>1697</v>
      <v>1697</v>
      <v>1697</v>
      <v>1697</v>
    </spb>
    <spb s="0">
      <v xml:space="preserve">Wikipedia	</v>
      <v xml:space="preserve">CC BY-SA 3.0	</v>
      <v xml:space="preserve">https://en.wikipedia.org/wiki/Anchieta,_Esp%C3%ADrito_Santo	</v>
      <v xml:space="preserve">https://creativecommons.org/licenses/by-sa/3.0	</v>
    </spb>
    <spb s="1">
      <v>1699</v>
      <v>1699</v>
      <v>1699</v>
      <v>1699</v>
      <v>1699</v>
      <v>1699</v>
      <v>1699</v>
      <v>1699</v>
      <v>1699</v>
    </spb>
    <spb s="0">
      <v xml:space="preserve">Wikipedia	</v>
      <v xml:space="preserve">CC BY-SA 3.0	</v>
      <v xml:space="preserve">https://en.wikipedia.org/wiki/Apiac%C3%A1,_Esp%C3%ADrito_Santo	</v>
      <v xml:space="preserve">https://creativecommons.org/licenses/by-sa/3.0	</v>
    </spb>
    <spb s="1">
      <v>1701</v>
      <v>1701</v>
      <v>1701</v>
      <v>1701</v>
      <v>1701</v>
      <v>1701</v>
      <v>1701</v>
      <v>1701</v>
      <v>1701</v>
    </spb>
    <spb s="0">
      <v xml:space="preserve">Wikipedia	</v>
      <v xml:space="preserve">CC BY-SA 3.0	</v>
      <v xml:space="preserve">https://en.wikipedia.org/wiki/Aracruz,_Esp%C3%ADrito_Santo	</v>
      <v xml:space="preserve">https://creativecommons.org/licenses/by-sa/3.0	</v>
    </spb>
    <spb s="1">
      <v>1703</v>
      <v>1703</v>
      <v>1703</v>
      <v>1703</v>
      <v>1703</v>
      <v>1703</v>
      <v>1703</v>
      <v>1703</v>
      <v>1703</v>
    </spb>
    <spb s="0">
      <v xml:space="preserve">Wikipedia	</v>
      <v xml:space="preserve">CC BY-SA 3.0	</v>
      <v xml:space="preserve">https://en.wikipedia.org/wiki/At%C3%ADlio_Vivacqua	</v>
      <v xml:space="preserve">https://creativecommons.org/licenses/by-sa/3.0	</v>
    </spb>
    <spb s="1">
      <v>1705</v>
      <v>1705</v>
      <v>1705</v>
      <v>1705</v>
      <v>1705</v>
      <v>1705</v>
      <v>1705</v>
      <v>1705</v>
      <v>1705</v>
    </spb>
    <spb s="0">
      <v xml:space="preserve">Wikipedia	</v>
      <v xml:space="preserve">CC BY-SA 3.0	</v>
      <v xml:space="preserve">https://en.wikipedia.org/wiki/Baixo_Guandu	</v>
      <v xml:space="preserve">https://creativecommons.org/licenses/by-sa/3.0	</v>
    </spb>
    <spb s="1">
      <v>1707</v>
      <v>1707</v>
      <v>1707</v>
      <v>1707</v>
      <v>1707</v>
      <v>1707</v>
      <v>1707</v>
      <v>1707</v>
      <v>1707</v>
    </spb>
    <spb s="0">
      <v xml:space="preserve">Wikipedia	</v>
      <v xml:space="preserve">CC BY-SA 3.0	</v>
      <v xml:space="preserve">https://en.wikipedia.org/wiki/Barra_de_S%C3%A3o_Francisco	</v>
      <v xml:space="preserve">https://creativecommons.org/licenses/by-sa/3.0	</v>
    </spb>
    <spb s="1">
      <v>1709</v>
      <v>1709</v>
      <v>1709</v>
      <v>1709</v>
      <v>1709</v>
      <v>1709</v>
      <v>1709</v>
      <v>1709</v>
      <v>1709</v>
    </spb>
    <spb s="0">
      <v xml:space="preserve">Wikipedia	</v>
      <v xml:space="preserve">CC BY-SA 3.0	</v>
      <v xml:space="preserve">https://en.wikipedia.org/wiki/Boa_Esperan%C3%A7a,_Esp%C3%ADrito_Santo	</v>
      <v xml:space="preserve">https://creativecommons.org/licenses/by-sa/3.0	</v>
    </spb>
    <spb s="1">
      <v>1711</v>
      <v>1711</v>
      <v>1711</v>
      <v>1711</v>
      <v>1711</v>
      <v>1711</v>
      <v>1711</v>
      <v>1711</v>
      <v>1711</v>
    </spb>
    <spb s="0">
      <v xml:space="preserve">Wikipedia	</v>
      <v xml:space="preserve">CC BY-SA 3.0	</v>
      <v xml:space="preserve">https://en.wikipedia.org/wiki/Bom_Jesus_do_Norte	</v>
      <v xml:space="preserve">https://creativecommons.org/licenses/by-sa/3.0	</v>
    </spb>
    <spb s="1">
      <v>1713</v>
      <v>1713</v>
      <v>1713</v>
      <v>1713</v>
      <v>1713</v>
      <v>1713</v>
      <v>1713</v>
      <v>1713</v>
      <v>1713</v>
    </spb>
    <spb s="0">
      <v xml:space="preserve">Wikipedia	</v>
      <v xml:space="preserve">CC BY-SA 3.0	</v>
      <v xml:space="preserve">https://en.wikipedia.org/wiki/Brejetuba	</v>
      <v xml:space="preserve">https://creativecommons.org/licenses/by-sa/3.0	</v>
    </spb>
    <spb s="1">
      <v>1715</v>
      <v>1715</v>
      <v>1715</v>
      <v>1715</v>
      <v>1715</v>
      <v>1715</v>
      <v>1715</v>
      <v>1715</v>
      <v>1715</v>
    </spb>
    <spb s="0">
      <v xml:space="preserve">Wikipedia	</v>
      <v xml:space="preserve">CC BY-SA 3.0	</v>
      <v xml:space="preserve">https://en.wikipedia.org/wiki/Cachoeiro_de_Itapemirim	</v>
      <v xml:space="preserve">https://creativecommons.org/licenses/by-sa/3.0	</v>
    </spb>
    <spb s="1">
      <v>1717</v>
      <v>1717</v>
      <v>1717</v>
      <v>1717</v>
      <v>1717</v>
      <v>1717</v>
      <v>1717</v>
      <v>1717</v>
      <v>1717</v>
    </spb>
    <spb s="0">
      <v xml:space="preserve">Wikipedia	</v>
      <v xml:space="preserve">CC BY-SA 3.0	</v>
      <v xml:space="preserve">https://en.wikipedia.org/wiki/Cariacica	</v>
      <v xml:space="preserve">https://creativecommons.org/licenses/by-sa/3.0	</v>
    </spb>
    <spb s="1">
      <v>1719</v>
      <v>1719</v>
      <v>1719</v>
      <v>1719</v>
      <v>1719</v>
      <v>1719</v>
      <v>1719</v>
      <v>1719</v>
      <v>1719</v>
    </spb>
    <spb s="0">
      <v xml:space="preserve">Wikipedia	</v>
      <v xml:space="preserve">CC BY-SA 3.0	</v>
      <v xml:space="preserve">https://en.wikipedia.org/wiki/Castelo,_Esp%C3%ADrito_Santo	</v>
      <v xml:space="preserve">https://creativecommons.org/licenses/by-sa/3.0	</v>
    </spb>
    <spb s="1">
      <v>1721</v>
      <v>1721</v>
      <v>1721</v>
      <v>1721</v>
      <v>1721</v>
      <v>1721</v>
      <v>1721</v>
      <v>1721</v>
      <v>1721</v>
    </spb>
    <spb s="0">
      <v xml:space="preserve">Wikipedia	</v>
      <v xml:space="preserve">CC BY-SA 3.0	</v>
      <v xml:space="preserve">https://en.wikipedia.org/wiki/Colatina	</v>
      <v xml:space="preserve">https://creativecommons.org/licenses/by-sa/3.0	</v>
    </spb>
    <spb s="1">
      <v>1723</v>
      <v>1723</v>
      <v>1723</v>
      <v>1723</v>
      <v>1723</v>
      <v>1723</v>
      <v>1723</v>
      <v>1723</v>
      <v>1723</v>
    </spb>
    <spb s="0">
      <v xml:space="preserve">Wikipedia	</v>
      <v xml:space="preserve">CC BY-SA 3.0	</v>
      <v xml:space="preserve">https://en.wikipedia.org/wiki/Concei%C3%A7%C3%A3o_da_Barra	</v>
      <v xml:space="preserve">https://creativecommons.org/licenses/by-sa/3.0	</v>
    </spb>
    <spb s="1">
      <v>1725</v>
      <v>1725</v>
      <v>1725</v>
      <v>1725</v>
      <v>1725</v>
      <v>1725</v>
      <v>1725</v>
      <v>1725</v>
      <v>1725</v>
    </spb>
    <spb s="0">
      <v xml:space="preserve">Wikipedia	</v>
      <v xml:space="preserve">CC BY-SA 3.0	</v>
      <v xml:space="preserve">https://en.wikipedia.org/wiki/Concei%C3%A7%C3%A3o_do_Castelo	</v>
      <v xml:space="preserve">https://creativecommons.org/licenses/by-sa/3.0	</v>
    </spb>
    <spb s="1">
      <v>1727</v>
      <v>1727</v>
      <v>1727</v>
      <v>1727</v>
      <v>1727</v>
      <v>1727</v>
      <v>1727</v>
      <v>1727</v>
      <v>1727</v>
    </spb>
    <spb s="0">
      <v xml:space="preserve">Wikipedia	</v>
      <v xml:space="preserve">CC BY-SA 3.0	</v>
      <v xml:space="preserve">https://en.wikipedia.org/wiki/Divino_de_S%C3%A3o_Louren%C3%A7o	</v>
      <v xml:space="preserve">https://creativecommons.org/licenses/by-sa/3.0	</v>
    </spb>
    <spb s="1">
      <v>1729</v>
      <v>1729</v>
      <v>1729</v>
      <v>1729</v>
      <v>1729</v>
      <v>1729</v>
      <v>1729</v>
      <v>1729</v>
      <v>1729</v>
    </spb>
    <spb s="0">
      <v xml:space="preserve">Wikipedia	</v>
      <v xml:space="preserve">CC BY-SA 3.0	</v>
      <v xml:space="preserve">https://en.wikipedia.org/wiki/Domingos_Martins	</v>
      <v xml:space="preserve">https://creativecommons.org/licenses/by-sa/3.0	</v>
    </spb>
    <spb s="1">
      <v>1731</v>
      <v>1731</v>
      <v>1731</v>
      <v>1731</v>
      <v>1731</v>
      <v>1731</v>
      <v>1731</v>
      <v>1731</v>
      <v>1731</v>
    </spb>
    <spb s="0">
      <v xml:space="preserve">Wikipedia	</v>
      <v xml:space="preserve">CC BY-SA 3.0	</v>
      <v xml:space="preserve">https://en.wikipedia.org/wiki/Dores_do_Rio_Preto	</v>
      <v xml:space="preserve">https://creativecommons.org/licenses/by-sa/3.0	</v>
    </spb>
    <spb s="1">
      <v>1733</v>
      <v>1733</v>
      <v>1733</v>
      <v>1733</v>
      <v>1733</v>
      <v>1733</v>
      <v>1733</v>
      <v>1733</v>
      <v>1733</v>
    </spb>
    <spb s="0">
      <v xml:space="preserve">Wikipedia	</v>
      <v xml:space="preserve">CC BY-SA 3.0	</v>
      <v xml:space="preserve">https://en.wikipedia.org/wiki/Ecoporanga,_Esp%C3%ADrito_Santo	</v>
      <v xml:space="preserve">https://creativecommons.org/licenses/by-sa/3.0	</v>
    </spb>
    <spb s="1">
      <v>1735</v>
      <v>1735</v>
      <v>1735</v>
      <v>1735</v>
      <v>1735</v>
      <v>1735</v>
      <v>1735</v>
      <v>1735</v>
      <v>1735</v>
    </spb>
    <spb s="0">
      <v xml:space="preserve">Wikipedia	</v>
      <v xml:space="preserve">CC BY-SA 3.0	</v>
      <v xml:space="preserve">https://en.wikipedia.org/wiki/Fund%C3%A3o,_Esp%C3%ADrito_Santo	</v>
      <v xml:space="preserve">https://creativecommons.org/licenses/by-sa/3.0	</v>
    </spb>
    <spb s="1">
      <v>1737</v>
      <v>1737</v>
      <v>1737</v>
      <v>1737</v>
      <v>1737</v>
      <v>1737</v>
      <v>1737</v>
      <v>1737</v>
      <v>1737</v>
    </spb>
    <spb s="0">
      <v xml:space="preserve">Wikipedia	</v>
      <v xml:space="preserve">CC BY-SA 3.0	</v>
      <v xml:space="preserve">https://en.wikipedia.org/wiki/Governador_Lindenberg	</v>
      <v xml:space="preserve">https://creativecommons.org/licenses/by-sa/3.0	</v>
    </spb>
    <spb s="1">
      <v>1739</v>
      <v>1739</v>
      <v>1739</v>
      <v>1739</v>
      <v>1739</v>
      <v>1739</v>
      <v>1739</v>
      <v>1739</v>
      <v>1739</v>
    </spb>
    <spb s="0">
      <v xml:space="preserve">Wikipedia	</v>
      <v xml:space="preserve">CC BY-SA 3.0	</v>
      <v xml:space="preserve">https://en.wikipedia.org/wiki/Gua%C3%A7u%C3%AD	</v>
      <v xml:space="preserve">https://creativecommons.org/licenses/by-sa/3.0	</v>
    </spb>
    <spb s="1">
      <v>1741</v>
      <v>1741</v>
      <v>1741</v>
      <v>1741</v>
      <v>1741</v>
      <v>1741</v>
      <v>1741</v>
      <v>1741</v>
      <v>1741</v>
    </spb>
    <spb s="0">
      <v xml:space="preserve">Wikipedia	</v>
      <v xml:space="preserve">CC BY-SA 3.0	</v>
      <v xml:space="preserve">https://en.wikipedia.org/wiki/Guarapari	</v>
      <v xml:space="preserve">https://creativecommons.org/licenses/by-sa/3.0	</v>
    </spb>
    <spb s="1">
      <v>1743</v>
      <v>1743</v>
      <v>1743</v>
      <v>1743</v>
      <v>1743</v>
      <v>1743</v>
      <v>1743</v>
      <v>1743</v>
      <v>1743</v>
    </spb>
    <spb s="0">
      <v xml:space="preserve">Wikipedia	</v>
      <v xml:space="preserve">CC BY-SA 3.0	</v>
      <v xml:space="preserve">https://en.wikipedia.org/wiki/Ibatiba	</v>
      <v xml:space="preserve">https://creativecommons.org/licenses/by-sa/3.0	</v>
    </spb>
    <spb s="1">
      <v>1745</v>
      <v>1745</v>
      <v>1745</v>
      <v>1745</v>
      <v>1745</v>
      <v>1745</v>
      <v>1745</v>
      <v>1745</v>
      <v>1745</v>
    </spb>
    <spb s="0">
      <v xml:space="preserve">Wikipedia	</v>
      <v xml:space="preserve">CC BY-SA 3.0	</v>
      <v xml:space="preserve">https://en.wikipedia.org/wiki/Ibira%C3%A7u	</v>
      <v xml:space="preserve">https://creativecommons.org/licenses/by-sa/3.0	</v>
    </spb>
    <spb s="1">
      <v>1747</v>
      <v>1747</v>
      <v>1747</v>
      <v>1747</v>
      <v>1747</v>
      <v>1747</v>
      <v>1747</v>
      <v>1747</v>
      <v>1747</v>
    </spb>
    <spb s="0">
      <v xml:space="preserve">Wikipedia	</v>
      <v xml:space="preserve">CC BY-SA 3.0	</v>
      <v xml:space="preserve">https://en.wikipedia.org/wiki/Ibitirama	</v>
      <v xml:space="preserve">https://creativecommons.org/licenses/by-sa/3.0	</v>
    </spb>
    <spb s="1">
      <v>1749</v>
      <v>1749</v>
      <v>1749</v>
      <v>1749</v>
      <v>1749</v>
      <v>1749</v>
      <v>1749</v>
      <v>1749</v>
      <v>1749</v>
    </spb>
    <spb s="0">
      <v xml:space="preserve">Wikipedia	</v>
      <v xml:space="preserve">CC BY-SA 3.0	</v>
      <v xml:space="preserve">https://en.wikipedia.org/wiki/Iconha	</v>
      <v xml:space="preserve">https://creativecommons.org/licenses/by-sa/3.0	</v>
    </spb>
    <spb s="1">
      <v>1751</v>
      <v>1751</v>
      <v>1751</v>
      <v>1751</v>
      <v>1751</v>
      <v>1751</v>
      <v>1751</v>
      <v>1751</v>
      <v>1751</v>
    </spb>
    <spb s="0">
      <v xml:space="preserve">Wikipedia	</v>
      <v xml:space="preserve">CC BY-SA 3.0	</v>
      <v xml:space="preserve">https://en.wikipedia.org/wiki/Irupi	</v>
      <v xml:space="preserve">https://creativecommons.org/licenses/by-sa/3.0	</v>
    </spb>
    <spb s="1">
      <v>1753</v>
      <v>1753</v>
      <v>1753</v>
      <v>1753</v>
      <v>1753</v>
      <v>1753</v>
      <v>1753</v>
      <v>1753</v>
      <v>1753</v>
    </spb>
    <spb s="0">
      <v xml:space="preserve">Wikipedia	</v>
      <v xml:space="preserve">CC BY-SA 3.0	</v>
      <v xml:space="preserve">https://en.wikipedia.org/wiki/Itagua%C3%A7u	</v>
      <v xml:space="preserve">https://creativecommons.org/licenses/by-sa/3.0	</v>
    </spb>
    <spb s="1">
      <v>1755</v>
      <v>1755</v>
      <v>1755</v>
      <v>1755</v>
      <v>1755</v>
      <v>1755</v>
      <v>1755</v>
      <v>1755</v>
      <v>1755</v>
    </spb>
    <spb s="0">
      <v xml:space="preserve">Wikipedia	</v>
      <v xml:space="preserve">CC BY-SA 3.0	</v>
      <v xml:space="preserve">https://en.wikipedia.org/wiki/Itapemirim,_Esp%C3%ADrito_Santo	</v>
      <v xml:space="preserve">https://creativecommons.org/licenses/by-sa/3.0	</v>
    </spb>
    <spb s="1">
      <v>1757</v>
      <v>1757</v>
      <v>1757</v>
      <v>1757</v>
      <v>1757</v>
      <v>1757</v>
      <v>1757</v>
      <v>1757</v>
      <v>1757</v>
    </spb>
    <spb s="0">
      <v xml:space="preserve">Wikipedia	</v>
      <v xml:space="preserve">CC BY-SA 3.0	</v>
      <v xml:space="preserve">https://en.wikipedia.org/wiki/Itarana	</v>
      <v xml:space="preserve">https://creativecommons.org/licenses/by-sa/3.0	</v>
    </spb>
    <spb s="1">
      <v>1759</v>
      <v>1759</v>
      <v>1759</v>
      <v>1759</v>
      <v>1759</v>
      <v>1759</v>
      <v>1759</v>
      <v>1759</v>
      <v>1759</v>
    </spb>
    <spb s="0">
      <v xml:space="preserve">Wikipedia	</v>
      <v xml:space="preserve">CC BY-SA 3.0	</v>
      <v xml:space="preserve">https://en.wikipedia.org/wiki/I%C3%BAna	</v>
      <v xml:space="preserve">https://creativecommons.org/licenses/by-sa/3.0	</v>
    </spb>
    <spb s="1">
      <v>1761</v>
      <v>1761</v>
      <v>1761</v>
      <v>1761</v>
      <v>1761</v>
      <v>1761</v>
      <v>1761</v>
      <v>1761</v>
      <v>1761</v>
    </spb>
    <spb s="0">
      <v xml:space="preserve">Wikipedia	</v>
      <v xml:space="preserve">CC BY-SA 3.0	</v>
      <v xml:space="preserve">https://en.wikipedia.org/wiki/Jaguar%C3%A9	</v>
      <v xml:space="preserve">https://creativecommons.org/licenses/by-sa/3.0	</v>
    </spb>
    <spb s="1">
      <v>1763</v>
      <v>1763</v>
      <v>1763</v>
      <v>1763</v>
      <v>1763</v>
      <v>1763</v>
      <v>1763</v>
      <v>1763</v>
      <v>1763</v>
    </spb>
    <spb s="0">
      <v xml:space="preserve">Wikipedia	</v>
      <v xml:space="preserve">CC BY-SA 3.0	</v>
      <v xml:space="preserve">https://en.wikipedia.org/wiki/Jer%C3%B4nimo_Monteiro	</v>
      <v xml:space="preserve">https://creativecommons.org/licenses/by-sa/3.0	</v>
    </spb>
    <spb s="1">
      <v>1765</v>
      <v>1765</v>
      <v>1765</v>
      <v>1765</v>
      <v>1765</v>
      <v>1765</v>
      <v>1765</v>
      <v>1765</v>
      <v>1765</v>
    </spb>
    <spb s="0">
      <v xml:space="preserve">Wikipedia	</v>
      <v xml:space="preserve">CC BY-SA 3.0	</v>
      <v xml:space="preserve">https://en.wikipedia.org/wiki/Jo%C3%A3o_Neiva	</v>
      <v xml:space="preserve">https://creativecommons.org/licenses/by-sa/3.0	</v>
    </spb>
    <spb s="1">
      <v>1767</v>
      <v>1767</v>
      <v>1767</v>
      <v>1767</v>
      <v>1767</v>
      <v>1767</v>
      <v>1767</v>
      <v>1767</v>
      <v>1767</v>
    </spb>
    <spb s="0">
      <v xml:space="preserve">Wikipedia	</v>
      <v xml:space="preserve">CC BY-SA 3.0	</v>
      <v xml:space="preserve">https://en.wikipedia.org/wiki/Laranja_da_Terra	</v>
      <v xml:space="preserve">https://creativecommons.org/licenses/by-sa/3.0	</v>
    </spb>
    <spb s="1">
      <v>1769</v>
      <v>1769</v>
      <v>1769</v>
      <v>1769</v>
      <v>1769</v>
      <v>1769</v>
      <v>1769</v>
      <v>1769</v>
      <v>1769</v>
    </spb>
    <spb s="0">
      <v xml:space="preserve">Wikipedia	</v>
      <v xml:space="preserve">CC BY-SA 3.0	</v>
      <v xml:space="preserve">https://en.wikipedia.org/wiki/Linhares	</v>
      <v xml:space="preserve">https://creativecommons.org/licenses/by-sa/3.0	</v>
    </spb>
    <spb s="1">
      <v>1771</v>
      <v>1771</v>
      <v>1771</v>
      <v>1771</v>
      <v>1771</v>
      <v>1771</v>
      <v>1771</v>
      <v>1771</v>
      <v>1771</v>
    </spb>
    <spb s="0">
      <v xml:space="preserve">Wikipedia	</v>
      <v xml:space="preserve">CC BY-SA 3.0	</v>
      <v xml:space="preserve">https://en.wikipedia.org/wiki/Manten%C3%B3polis	</v>
      <v xml:space="preserve">https://creativecommons.org/licenses/by-sa/3.0	</v>
    </spb>
    <spb s="1">
      <v>1773</v>
      <v>1773</v>
      <v>1773</v>
      <v>1773</v>
      <v>1773</v>
      <v>1773</v>
      <v>1773</v>
      <v>1773</v>
      <v>1773</v>
    </spb>
    <spb s="0">
      <v xml:space="preserve">Wikipedia	</v>
      <v xml:space="preserve">CC BY-SA 3.0	</v>
      <v xml:space="preserve">https://en.wikipedia.org/wiki/Marata%C3%ADzes	</v>
      <v xml:space="preserve">https://creativecommons.org/licenses/by-sa/3.0	</v>
    </spb>
    <spb s="1">
      <v>1775</v>
      <v>1775</v>
      <v>1775</v>
      <v>1775</v>
      <v>1775</v>
      <v>1775</v>
      <v>1775</v>
      <v>1775</v>
      <v>1775</v>
    </spb>
    <spb s="0">
      <v xml:space="preserve">Wikipedia	</v>
      <v xml:space="preserve">CC BY-SA 3.0	</v>
      <v xml:space="preserve">https://en.wikipedia.org/wiki/Marechal_Floriano	</v>
      <v xml:space="preserve">https://creativecommons.org/licenses/by-sa/3.0	</v>
    </spb>
    <spb s="1">
      <v>1777</v>
      <v>1777</v>
      <v>1777</v>
      <v>1777</v>
      <v>1777</v>
      <v>1777</v>
      <v>1777</v>
      <v>1777</v>
      <v>1777</v>
    </spb>
    <spb s="0">
      <v xml:space="preserve">Wikipedia	</v>
      <v xml:space="preserve">CC BY-SA 3.0	</v>
      <v xml:space="preserve">https://en.wikipedia.org/wiki/Maril%C3%A2ndia	</v>
      <v xml:space="preserve">https://creativecommons.org/licenses/by-sa/3.0	</v>
    </spb>
    <spb s="1">
      <v>1779</v>
      <v>1779</v>
      <v>1779</v>
      <v>1779</v>
      <v>1779</v>
      <v>1779</v>
      <v>1779</v>
      <v>1779</v>
      <v>1779</v>
    </spb>
    <spb s="0">
      <v xml:space="preserve">Wikipedia	</v>
      <v xml:space="preserve">CC BY-SA 3.0	</v>
      <v xml:space="preserve">https://en.wikipedia.org/wiki/Mimoso_do_Sul	</v>
      <v xml:space="preserve">https://creativecommons.org/licenses/by-sa/3.0	</v>
    </spb>
    <spb s="1">
      <v>1781</v>
      <v>1781</v>
      <v>1781</v>
      <v>1781</v>
      <v>1781</v>
      <v>1781</v>
      <v>1781</v>
      <v>1781</v>
      <v>1781</v>
    </spb>
    <spb s="0">
      <v xml:space="preserve">Wikipedia	</v>
      <v xml:space="preserve">CC BY-SA 3.0	</v>
      <v xml:space="preserve">https://en.wikipedia.org/wiki/Montanha,_Esp%C3%ADrito_Santo	</v>
      <v xml:space="preserve">https://creativecommons.org/licenses/by-sa/3.0	</v>
    </spb>
    <spb s="1">
      <v>1783</v>
      <v>1783</v>
      <v>1783</v>
      <v>1783</v>
      <v>1783</v>
      <v>1783</v>
      <v>1783</v>
      <v>1783</v>
      <v>1783</v>
    </spb>
    <spb s="0">
      <v xml:space="preserve">Wikipedia	</v>
      <v xml:space="preserve">CC BY-SA 3.0	</v>
      <v xml:space="preserve">https://en.wikipedia.org/wiki/Mucurici	</v>
      <v xml:space="preserve">https://creativecommons.org/licenses/by-sa/3.0	</v>
    </spb>
    <spb s="1">
      <v>1785</v>
      <v>1785</v>
      <v>1785</v>
      <v>1785</v>
      <v>1785</v>
      <v>1785</v>
      <v>1785</v>
      <v>1785</v>
      <v>1785</v>
    </spb>
    <spb s="0">
      <v xml:space="preserve">Wikipedia	</v>
      <v xml:space="preserve">CC BY-SA 3.0	</v>
      <v xml:space="preserve">https://en.wikipedia.org/wiki/Muniz_Freire,_Esp%C3%ADrito_Santo	</v>
      <v xml:space="preserve">https://creativecommons.org/licenses/by-sa/3.0	</v>
    </spb>
    <spb s="1">
      <v>1787</v>
      <v>1787</v>
      <v>1787</v>
      <v>1787</v>
      <v>1787</v>
      <v>1787</v>
      <v>1787</v>
      <v>1787</v>
      <v>1787</v>
    </spb>
    <spb s="0">
      <v xml:space="preserve">Wikipedia	</v>
      <v xml:space="preserve">CC BY-SA 3.0	</v>
      <v xml:space="preserve">https://en.wikipedia.org/wiki/Muqui,_Esp%C3%ADrito_Santo	</v>
      <v xml:space="preserve">https://creativecommons.org/licenses/by-sa/3.0	</v>
    </spb>
    <spb s="1">
      <v>1789</v>
      <v>1789</v>
      <v>1789</v>
      <v>1789</v>
      <v>1789</v>
      <v>1789</v>
      <v>1789</v>
      <v>1789</v>
      <v>1789</v>
    </spb>
    <spb s="0">
      <v xml:space="preserve">Wikipedia	</v>
      <v xml:space="preserve">CC BY-SA 3.0	</v>
      <v xml:space="preserve">https://en.wikipedia.org/wiki/Nova_Ven%C3%A9cia	</v>
      <v xml:space="preserve">https://creativecommons.org/licenses/by-sa/3.0	</v>
    </spb>
    <spb s="1">
      <v>1791</v>
      <v>1791</v>
      <v>1791</v>
      <v>1791</v>
      <v>1791</v>
      <v>1791</v>
      <v>1791</v>
      <v>1791</v>
      <v>1791</v>
    </spb>
    <spb s="0">
      <v xml:space="preserve">Wikipedia	</v>
      <v xml:space="preserve">CC BY-SA 3.0	</v>
      <v xml:space="preserve">https://en.wikipedia.org/wiki/Pancas	</v>
      <v xml:space="preserve">https://creativecommons.org/licenses/by-sa/3.0	</v>
    </spb>
    <spb s="1">
      <v>1793</v>
      <v>1793</v>
      <v>1793</v>
      <v>1793</v>
      <v>1793</v>
      <v>1793</v>
      <v>1793</v>
      <v>1793</v>
      <v>1793</v>
    </spb>
    <spb s="0">
      <v xml:space="preserve">Wikipedia	</v>
      <v xml:space="preserve">CC BY-SA 3.0	</v>
      <v xml:space="preserve">https://en.wikipedia.org/wiki/Pedro_Can%C3%A1rio	</v>
      <v xml:space="preserve">https://creativecommons.org/licenses/by-sa/3.0	</v>
    </spb>
    <spb s="1">
      <v>1795</v>
      <v>1795</v>
      <v>1795</v>
      <v>1795</v>
      <v>1795</v>
      <v>1795</v>
      <v>1795</v>
      <v>1795</v>
      <v>1795</v>
    </spb>
    <spb s="0">
      <v xml:space="preserve">Wikipedia	</v>
      <v xml:space="preserve">CC BY-SA 3.0	</v>
      <v xml:space="preserve">https://en.wikipedia.org/wiki/Pinheiros,_Esp%C3%ADrito_Santo	</v>
      <v xml:space="preserve">https://creativecommons.org/licenses/by-sa/3.0	</v>
    </spb>
    <spb s="1">
      <v>1797</v>
      <v>1797</v>
      <v>1797</v>
      <v>1797</v>
      <v>1797</v>
      <v>1797</v>
      <v>1797</v>
      <v>1797</v>
      <v>1797</v>
    </spb>
    <spb s="0">
      <v xml:space="preserve">Wikipedia	</v>
      <v xml:space="preserve">CC BY-SA 3.0	</v>
      <v xml:space="preserve">https://en.wikipedia.org/wiki/Pi%C3%BAma	</v>
      <v xml:space="preserve">https://creativecommons.org/licenses/by-sa/3.0	</v>
    </spb>
    <spb s="1">
      <v>1799</v>
      <v>1799</v>
      <v>1799</v>
      <v>1799</v>
      <v>1799</v>
      <v>1799</v>
      <v>1799</v>
      <v>1799</v>
      <v>1799</v>
    </spb>
    <spb s="0">
      <v xml:space="preserve">Wikipedia	</v>
      <v xml:space="preserve">CC BY-SA 3.0	</v>
      <v xml:space="preserve">https://en.wikipedia.org/wiki/Ponto_Belo	</v>
      <v xml:space="preserve">https://creativecommons.org/licenses/by-sa/3.0	</v>
    </spb>
    <spb s="1">
      <v>1801</v>
      <v>1801</v>
      <v>1801</v>
      <v>1801</v>
      <v>1801</v>
      <v>1801</v>
      <v>1801</v>
      <v>1801</v>
      <v>1801</v>
    </spb>
    <spb s="0">
      <v xml:space="preserve">Wikipedia	</v>
      <v xml:space="preserve">CC BY-SA 3.0	</v>
      <v xml:space="preserve">https://en.wikipedia.org/wiki/Presidente_Kennedy,_Esp%C3%ADrito_Santo	</v>
      <v xml:space="preserve">https://creativecommons.org/licenses/by-sa/3.0	</v>
    </spb>
    <spb s="1">
      <v>1803</v>
      <v>1803</v>
      <v>1803</v>
      <v>1803</v>
      <v>1803</v>
      <v>1803</v>
      <v>1803</v>
      <v>1803</v>
      <v>1803</v>
    </spb>
    <spb s="0">
      <v xml:space="preserve">Wikipedia	</v>
      <v xml:space="preserve">CC BY-SA 3.0	</v>
      <v xml:space="preserve">https://en.wikipedia.org/wiki/Rio_Bananal	</v>
      <v xml:space="preserve">https://creativecommons.org/licenses/by-sa/3.0	</v>
    </spb>
    <spb s="1">
      <v>1805</v>
      <v>1805</v>
      <v>1805</v>
      <v>1805</v>
      <v>1805</v>
      <v>1805</v>
      <v>1805</v>
      <v>1805</v>
      <v>1805</v>
    </spb>
    <spb s="0">
      <v xml:space="preserve">Wikipedia	</v>
      <v xml:space="preserve">CC BY-SA 3.0	</v>
      <v xml:space="preserve">https://en.wikipedia.org/wiki/Rio_Novo_do_Sul	</v>
      <v xml:space="preserve">https://creativecommons.org/licenses/by-sa/3.0	</v>
    </spb>
    <spb s="1">
      <v>1807</v>
      <v>1807</v>
      <v>1807</v>
      <v>1807</v>
      <v>1807</v>
      <v>1807</v>
      <v>1807</v>
      <v>1807</v>
      <v>1807</v>
    </spb>
    <spb s="0">
      <v xml:space="preserve">Wikipedia	</v>
      <v xml:space="preserve">CC BY-SA 3.0	</v>
      <v xml:space="preserve">https://en.wikipedia.org/wiki/Santa_Leopoldina	</v>
      <v xml:space="preserve">https://creativecommons.org/licenses/by-sa/3.0	</v>
    </spb>
    <spb s="1">
      <v>1809</v>
      <v>1809</v>
      <v>1809</v>
      <v>1809</v>
      <v>1809</v>
      <v>1809</v>
      <v>1809</v>
      <v>1809</v>
      <v>1809</v>
    </spb>
    <spb s="0">
      <v xml:space="preserve">Wikipedia	</v>
      <v xml:space="preserve">CC BY-SA 3.0	</v>
      <v xml:space="preserve">https://en.wikipedia.org/wiki/Santa_Maria_de_Jetib%C3%A1	</v>
      <v xml:space="preserve">https://creativecommons.org/licenses/by-sa/3.0	</v>
    </spb>
    <spb s="1">
      <v>1811</v>
      <v>1811</v>
      <v>1811</v>
      <v>1811</v>
      <v>1811</v>
      <v>1811</v>
      <v>1811</v>
      <v>1811</v>
      <v>1811</v>
    </spb>
    <spb s="0">
      <v xml:space="preserve">Wikipedia	</v>
      <v xml:space="preserve">CC BY-SA 3.0	</v>
      <v xml:space="preserve">https://en.wikipedia.org/wiki/Santa_Teresa,_Esp%C3%ADrito_Santo	</v>
      <v xml:space="preserve">https://creativecommons.org/licenses/by-sa/3.0	</v>
    </spb>
    <spb s="1">
      <v>1813</v>
      <v>1813</v>
      <v>1813</v>
      <v>1813</v>
      <v>1813</v>
      <v>1813</v>
      <v>1813</v>
      <v>1813</v>
      <v>1813</v>
    </spb>
    <spb s="0">
      <v xml:space="preserve">Wikipedia	</v>
      <v xml:space="preserve">CC BY-SA 3.0	</v>
      <v xml:space="preserve">https://en.wikipedia.org/wiki/S%C3%A3o_Domingos_do_Norte	</v>
      <v xml:space="preserve">https://creativecommons.org/licenses/by-sa/3.0	</v>
    </spb>
    <spb s="1">
      <v>1815</v>
      <v>1815</v>
      <v>1815</v>
      <v>1815</v>
      <v>1815</v>
      <v>1815</v>
      <v>1815</v>
      <v>1815</v>
      <v>1815</v>
    </spb>
    <spb s="0">
      <v xml:space="preserve">Wikipedia	</v>
      <v xml:space="preserve">CC BY-SA 3.0	</v>
      <v xml:space="preserve">https://en.wikipedia.org/wiki/S%C3%A3o_Gabriel_da_Palha	</v>
      <v xml:space="preserve">https://creativecommons.org/licenses/by-sa/3.0	</v>
    </spb>
    <spb s="1">
      <v>1817</v>
      <v>1817</v>
      <v>1817</v>
      <v>1817</v>
      <v>1817</v>
      <v>1817</v>
      <v>1817</v>
      <v>1817</v>
      <v>1817</v>
    </spb>
    <spb s="0">
      <v xml:space="preserve">Wikipedia	</v>
      <v xml:space="preserve">CC BY-SA 3.0	</v>
      <v xml:space="preserve">https://en.wikipedia.org/wiki/S%C3%A3o_Jos%C3%A9_do_Cal%C3%A7ado	</v>
      <v xml:space="preserve">https://creativecommons.org/licenses/by-sa/3.0	</v>
    </spb>
    <spb s="1">
      <v>1819</v>
      <v>1819</v>
      <v>1819</v>
      <v>1819</v>
      <v>1819</v>
      <v>1819</v>
      <v>1819</v>
      <v>1819</v>
      <v>1819</v>
    </spb>
    <spb s="0">
      <v xml:space="preserve">Wikipedia	</v>
      <v xml:space="preserve">CC BY-SA 3.0	</v>
      <v xml:space="preserve">https://en.wikipedia.org/wiki/S%C3%A3o_Mateus,_Esp%C3%ADrito_Santo	</v>
      <v xml:space="preserve">https://creativecommons.org/licenses/by-sa/3.0	</v>
    </spb>
    <spb s="1">
      <v>1821</v>
      <v>1821</v>
      <v>1821</v>
      <v>1821</v>
      <v>1821</v>
      <v>1821</v>
      <v>1821</v>
      <v>1821</v>
      <v>1821</v>
    </spb>
    <spb s="0">
      <v xml:space="preserve">Wikipedia	</v>
      <v xml:space="preserve">CC BY-SA 3.0	</v>
      <v xml:space="preserve">https://en.wikipedia.org/wiki/S%C3%A3o_Roque_do_Cana%C3%A3	</v>
      <v xml:space="preserve">https://creativecommons.org/licenses/by-sa/3.0	</v>
    </spb>
    <spb s="1">
      <v>1823</v>
      <v>1823</v>
      <v>1823</v>
      <v>1823</v>
      <v>1823</v>
      <v>1823</v>
      <v>1823</v>
      <v>1823</v>
      <v>1823</v>
    </spb>
    <spb s="0">
      <v xml:space="preserve">Wikipedia	</v>
      <v xml:space="preserve">CC BY-SA 3.0	</v>
      <v xml:space="preserve">https://en.wikipedia.org/wiki/Serra,_Esp%C3%ADrito_Santo	</v>
      <v xml:space="preserve">https://creativecommons.org/licenses/by-sa/3.0	</v>
    </spb>
    <spb s="1">
      <v>1825</v>
      <v>1825</v>
      <v>1825</v>
      <v>1825</v>
      <v>1825</v>
      <v>1825</v>
      <v>1825</v>
      <v>1825</v>
      <v>1825</v>
    </spb>
    <spb s="0">
      <v xml:space="preserve">Wikipedia	</v>
      <v xml:space="preserve">CC BY-SA 3.0	</v>
      <v xml:space="preserve">https://en.wikipedia.org/wiki/Sooretama	</v>
      <v xml:space="preserve">https://creativecommons.org/licenses/by-sa/3.0	</v>
    </spb>
    <spb s="1">
      <v>1827</v>
      <v>1827</v>
      <v>1827</v>
      <v>1827</v>
      <v>1827</v>
      <v>1827</v>
      <v>1827</v>
      <v>1827</v>
      <v>1827</v>
    </spb>
    <spb s="0">
      <v xml:space="preserve">Wikipedia	</v>
      <v xml:space="preserve">CC BY-SA 3.0	</v>
      <v xml:space="preserve">https://en.wikipedia.org/wiki/Vargem_Alta	</v>
      <v xml:space="preserve">https://creativecommons.org/licenses/by-sa/3.0	</v>
    </spb>
    <spb s="1">
      <v>1829</v>
      <v>1829</v>
      <v>1829</v>
      <v>1829</v>
      <v>1829</v>
      <v>1829</v>
      <v>1829</v>
      <v>1829</v>
      <v>1829</v>
    </spb>
    <spb s="0">
      <v xml:space="preserve">Wikipedia	</v>
      <v xml:space="preserve">CC BY-SA 3.0	</v>
      <v xml:space="preserve">https://en.wikipedia.org/wiki/Venda_Nova_do_Imigrante	</v>
      <v xml:space="preserve">https://creativecommons.org/licenses/by-sa/3.0	</v>
    </spb>
    <spb s="1">
      <v>1831</v>
      <v>1831</v>
      <v>1831</v>
      <v>1831</v>
      <v>1831</v>
      <v>1831</v>
      <v>1831</v>
      <v>1831</v>
      <v>1831</v>
    </spb>
    <spb s="0">
      <v xml:space="preserve">Wikipedia	</v>
      <v xml:space="preserve">CC BY-SA 3.0	</v>
      <v xml:space="preserve">https://en.wikipedia.org/wiki/Viana,_Spain	</v>
      <v xml:space="preserve">https://creativecommons.org/licenses/by-sa/3.0	</v>
    </spb>
    <spb s="24">
      <v>1833</v>
      <v>1833</v>
      <v>1833</v>
      <v>1833</v>
      <v>1833</v>
      <v>1833</v>
      <v>1833</v>
      <v>1833</v>
      <v>1833</v>
    </spb>
    <spb s="2">
      <v>19</v>
      <v>Name</v>
      <v>LearnMoreOnLink</v>
    </spb>
    <spb s="7">
      <v>square km</v>
      <v>2023</v>
    </spb>
    <spb s="0">
      <v xml:space="preserve">Wikipedia	Cia	Facebook	</v>
      <v xml:space="preserve">CC-BY-SA			</v>
      <v xml:space="preserve">http://en.wikipedia.org/wiki/Spain	https://www.cia.gov/library/publications/the-world-factbook/geos/sp.html?Transportation	https://www.facebook.com/spain.info.no	</v>
      <v xml:space="preserve">http://creativecommons.org/licenses/by-sa/3.0/			</v>
    </spb>
    <spb s="0">
      <v xml:space="preserve">Wikipedia	</v>
      <v xml:space="preserve">CC BY-SA 3.0	</v>
      <v xml:space="preserve">https://en.wikipedia.org/wiki/Spain	</v>
      <v xml:space="preserve">https://creativecommons.org/licenses/by-sa/3.0	</v>
    </spb>
    <spb s="0">
      <v xml:space="preserve">Wikipedia	</v>
      <v xml:space="preserve">CC-BY-SA	</v>
      <v xml:space="preserve">http://en.wikipedia.org/wiki/Spain	</v>
      <v xml:space="preserve">http://creativecommons.org/licenses/by-sa/3.0/	</v>
    </spb>
    <spb s="0">
      <v xml:space="preserve">Cia	</v>
      <v xml:space="preserve">	</v>
      <v xml:space="preserve">https://www.cia.gov/library/publications/the-world-factbook/geos/sp.html?Transportation	</v>
      <v xml:space="preserve">	</v>
    </spb>
    <spb s="9">
      <v>10</v>
      <v>1837</v>
      <v>1838</v>
      <v>1838</v>
      <v>13</v>
      <v>1838</v>
      <v>1838</v>
      <v>1838</v>
      <v>1839</v>
      <v>1838</v>
      <v>1838</v>
      <v>1839</v>
      <v>1838</v>
      <v>1838</v>
      <v>1840</v>
      <v>16</v>
      <v>1837</v>
      <v>1840</v>
      <v>17</v>
      <v>1838</v>
      <v>1840</v>
      <v>18</v>
      <v>19</v>
      <v>20</v>
      <v>1840</v>
      <v>1840</v>
      <v>1838</v>
      <v>1840</v>
      <v>21</v>
      <v>22</v>
      <v>23</v>
      <v>24</v>
      <v>1840</v>
      <v>1837</v>
      <v>1840</v>
      <v>1840</v>
      <v>1840</v>
      <v>1840</v>
      <v>1840</v>
      <v>1840</v>
      <v>1840</v>
      <v>1840</v>
      <v>1840</v>
      <v>1840</v>
      <v>25</v>
    </spb>
    <spb s="10">
      <v>2019</v>
      <v>2019</v>
      <v>square km</v>
      <v>per thousand (2018)</v>
      <v>2022</v>
      <v>2019</v>
      <v>2018</v>
      <v>per liter (2016)</v>
      <v>2019</v>
      <v>years (2018)</v>
      <v>2018</v>
      <v>per thousand (2018)</v>
      <v>2019</v>
      <v>2017</v>
      <v>2016</v>
      <v>2019</v>
      <v>2016</v>
      <v>2017</v>
      <v>kilotons per year (2016)</v>
      <v>deaths per 100,000 (2017)</v>
      <v>kWh (2014)</v>
      <v>2015</v>
      <v>2019</v>
      <v>2017</v>
      <v>2017</v>
      <v>2017</v>
      <v>2017</v>
      <v>2017</v>
      <v>2015</v>
      <v>2017</v>
      <v>2017</v>
      <v>2017</v>
      <v>2017</v>
      <v>2019</v>
    </spb>
    <spb s="0">
      <v xml:space="preserve">Wikipedia	</v>
      <v xml:space="preserve">CC BY-SA 3.0	</v>
      <v xml:space="preserve">https://en.wikipedia.org/wiki/Vila_Pav%C3%A3o	</v>
      <v xml:space="preserve">https://creativecommons.org/licenses/by-sa/3.0	</v>
    </spb>
    <spb s="1">
      <v>1843</v>
      <v>1843</v>
      <v>1843</v>
      <v>1843</v>
      <v>1843</v>
      <v>1843</v>
      <v>1843</v>
      <v>1843</v>
      <v>1843</v>
    </spb>
    <spb s="0">
      <v xml:space="preserve">Wikipedia	</v>
      <v xml:space="preserve">CC BY-SA 3.0	</v>
      <v xml:space="preserve">https://en.wikipedia.org/wiki/Vila_Val%C3%A9rio	</v>
      <v xml:space="preserve">https://creativecommons.org/licenses/by-sa/3.0	</v>
    </spb>
    <spb s="1">
      <v>1845</v>
      <v>1845</v>
      <v>1845</v>
      <v>1845</v>
      <v>1845</v>
      <v>1845</v>
      <v>1845</v>
      <v>1845</v>
      <v>1845</v>
    </spb>
    <spb s="0">
      <v xml:space="preserve">Wikipedia	</v>
      <v xml:space="preserve">CC BY-SA 3.0	</v>
      <v xml:space="preserve">https://en.wikipedia.org/wiki/Vila_Velha	</v>
      <v xml:space="preserve">https://creativecommons.org/licenses/by-sa/3.0	</v>
    </spb>
    <spb s="1">
      <v>1847</v>
      <v>1847</v>
      <v>1847</v>
      <v>1847</v>
      <v>1847</v>
      <v>1847</v>
      <v>1847</v>
      <v>1847</v>
      <v>1847</v>
    </spb>
    <spb s="0">
      <v xml:space="preserve">Wikipedia	</v>
      <v xml:space="preserve">CC BY-SA 3.0	</v>
      <v xml:space="preserve">https://en.wikipedia.org/wiki/Vit%C3%B3ria,_Esp%C3%ADrito_Santo	</v>
      <v xml:space="preserve">https://creativecommons.org/licenses/by-sa/3.0	</v>
    </spb>
    <spb s="1">
      <v>1849</v>
      <v>1849</v>
      <v>1849</v>
      <v>1849</v>
      <v>1849</v>
      <v>1849</v>
      <v>1849</v>
      <v>1849</v>
      <v>1849</v>
    </spb>
    <spb s="0">
      <v xml:space="preserve">Wikipedia	</v>
      <v xml:space="preserve">CC BY-SA 3.0	</v>
      <v xml:space="preserve">https://en.wikipedia.org/wiki/Abadia_de_Goi%C3%A1s	</v>
      <v xml:space="preserve">https://creativecommons.org/licenses/by-sa/3.0	</v>
    </spb>
    <spb s="1">
      <v>1851</v>
      <v>1851</v>
      <v>1851</v>
      <v>1851</v>
      <v>1851</v>
      <v>1851</v>
      <v>1851</v>
      <v>1851</v>
      <v>1851</v>
    </spb>
    <spb s="0">
      <v xml:space="preserve">Wikipedia	</v>
      <v xml:space="preserve">CC BY-SA 3.0	</v>
      <v xml:space="preserve">https://en.wikipedia.org/wiki/Abadi%C3%A2nia	</v>
      <v xml:space="preserve">https://creativecommons.org/licenses/by-sa/3.0	</v>
    </spb>
    <spb s="1">
      <v>1853</v>
      <v>1853</v>
      <v>1853</v>
      <v>1853</v>
      <v>1853</v>
      <v>1853</v>
      <v>1853</v>
      <v>1853</v>
      <v>1853</v>
    </spb>
    <spb s="0">
      <v xml:space="preserve">Wikipedia	</v>
      <v xml:space="preserve">CC BY-SA 3.0	</v>
      <v xml:space="preserve">https://en.wikipedia.org/wiki/Acre%C3%BAna	</v>
      <v xml:space="preserve">https://creativecommons.org/licenses/by-sa/3.0	</v>
    </spb>
    <spb s="1">
      <v>1855</v>
      <v>1855</v>
      <v>1855</v>
      <v>1855</v>
      <v>1855</v>
      <v>1855</v>
      <v>1855</v>
      <v>1855</v>
      <v>1855</v>
    </spb>
    <spb s="0">
      <v xml:space="preserve">Wikipedia	</v>
      <v xml:space="preserve">CC BY-SA 3.0	</v>
      <v xml:space="preserve">https://en.wikipedia.org/wiki/Adel%C3%A2ndia	</v>
      <v xml:space="preserve">https://creativecommons.org/licenses/by-sa/3.0	</v>
    </spb>
    <spb s="1">
      <v>1857</v>
      <v>1857</v>
      <v>1857</v>
      <v>1857</v>
      <v>1857</v>
      <v>1857</v>
      <v>1857</v>
      <v>1857</v>
      <v>1857</v>
    </spb>
    <spb s="0">
      <v xml:space="preserve">Wikipedia	</v>
      <v xml:space="preserve">CC BY-SA 3.0	</v>
      <v xml:space="preserve">https://en.wikipedia.org/wiki/%C3%81gua_Fria_de_Goi%C3%A1s	</v>
      <v xml:space="preserve">https://creativecommons.org/licenses/by-sa/3.0	</v>
    </spb>
    <spb s="1">
      <v>1859</v>
      <v>1859</v>
      <v>1859</v>
      <v>1859</v>
      <v>1859</v>
      <v>1859</v>
      <v>1859</v>
      <v>1859</v>
      <v>1859</v>
    </spb>
    <spb s="0">
      <v xml:space="preserve">Wikipedia	</v>
      <v xml:space="preserve">CC BY-SA 3.0	</v>
      <v xml:space="preserve">https://en.wikipedia.org/wiki/%C3%81gua_Limpa	</v>
      <v xml:space="preserve">https://creativecommons.org/licenses/by-sa/3.0	</v>
    </spb>
    <spb s="1">
      <v>1861</v>
      <v>1861</v>
      <v>1861</v>
      <v>1861</v>
      <v>1861</v>
      <v>1861</v>
      <v>1861</v>
      <v>1861</v>
      <v>1861</v>
    </spb>
    <spb s="0">
      <v xml:space="preserve">Wikipedia	</v>
      <v xml:space="preserve">CC BY-SA 3.0	</v>
      <v xml:space="preserve">https://en.wikipedia.org/wiki/%C3%81guas_Lindas_de_Goi%C3%A1s	</v>
      <v xml:space="preserve">https://creativecommons.org/licenses/by-sa/3.0	</v>
    </spb>
    <spb s="1">
      <v>1863</v>
      <v>1863</v>
      <v>1863</v>
      <v>1863</v>
      <v>1863</v>
      <v>1863</v>
      <v>1863</v>
      <v>1863</v>
      <v>1863</v>
    </spb>
    <spb s="0">
      <v xml:space="preserve">Wikipedia	</v>
      <v xml:space="preserve">CC BY-SA 3.0	</v>
      <v xml:space="preserve">https://en.wikipedia.org/wiki/Alex%C3%A2nia	</v>
      <v xml:space="preserve">https://creativecommons.org/licenses/by-sa/3.0	</v>
    </spb>
    <spb s="1">
      <v>1865</v>
      <v>1865</v>
      <v>1865</v>
      <v>1865</v>
      <v>1865</v>
      <v>1865</v>
      <v>1865</v>
      <v>1865</v>
      <v>1865</v>
    </spb>
    <spb s="0">
      <v xml:space="preserve">Wikipedia	</v>
      <v xml:space="preserve">CC BY-SA 3.0	</v>
      <v xml:space="preserve">https://en.wikipedia.org/wiki/Alo%C3%A2ndia	</v>
      <v xml:space="preserve">https://creativecommons.org/licenses/by-sa/3.0	</v>
    </spb>
    <spb s="1">
      <v>1867</v>
      <v>1867</v>
      <v>1867</v>
      <v>1867</v>
      <v>1867</v>
      <v>1867</v>
      <v>1867</v>
      <v>1867</v>
      <v>1867</v>
    </spb>
    <spb s="0">
      <v xml:space="preserve">Wikipedia	</v>
      <v xml:space="preserve">CC BY-SA 3.0	</v>
      <v xml:space="preserve">https://en.wikipedia.org/wiki/Alto_Horizonte	</v>
      <v xml:space="preserve">https://creativecommons.org/licenses/by-sa/3.0	</v>
    </spb>
    <spb s="1">
      <v>1869</v>
      <v>1869</v>
      <v>1869</v>
      <v>1869</v>
      <v>1869</v>
      <v>1869</v>
      <v>1869</v>
      <v>1869</v>
      <v>1869</v>
    </spb>
    <spb s="0">
      <v xml:space="preserve">Wikipedia	</v>
      <v xml:space="preserve">CC BY-SA 3.0	</v>
      <v xml:space="preserve">https://en.wikipedia.org/wiki/Alto_Para%C3%ADso_de_Goi%C3%A1s	</v>
      <v xml:space="preserve">https://creativecommons.org/licenses/by-sa/3.0	</v>
    </spb>
    <spb s="1">
      <v>1871</v>
      <v>1871</v>
      <v>1871</v>
      <v>1871</v>
      <v>1871</v>
      <v>1871</v>
      <v>1871</v>
      <v>1871</v>
      <v>1871</v>
    </spb>
    <spb s="0">
      <v xml:space="preserve">Wikipedia	</v>
      <v xml:space="preserve">CC BY-SA 3.0	</v>
      <v xml:space="preserve">https://en.wikipedia.org/wiki/Alvorada_do_Norte	</v>
      <v xml:space="preserve">https://creativecommons.org/licenses/by-sa/3.0	</v>
    </spb>
    <spb s="1">
      <v>1873</v>
      <v>1873</v>
      <v>1873</v>
      <v>1873</v>
      <v>1873</v>
      <v>1873</v>
      <v>1873</v>
      <v>1873</v>
      <v>1873</v>
    </spb>
    <spb s="0">
      <v xml:space="preserve">Wikipedia	</v>
      <v xml:space="preserve">CC BY-SA 3.0	</v>
      <v xml:space="preserve">https://en.wikipedia.org/wiki/Amaralina	</v>
      <v xml:space="preserve">https://creativecommons.org/licenses/by-sa/3.0	</v>
    </spb>
    <spb s="1">
      <v>1875</v>
      <v>1875</v>
      <v>1875</v>
      <v>1875</v>
      <v>1875</v>
      <v>1875</v>
      <v>1875</v>
      <v>1875</v>
      <v>1875</v>
    </spb>
    <spb s="0">
      <v xml:space="preserve">Wikipedia	</v>
      <v xml:space="preserve">CC BY-SA 3.0	</v>
      <v xml:space="preserve">https://en.wikipedia.org/wiki/Americano_do_Brasil	</v>
      <v xml:space="preserve">https://creativecommons.org/licenses/by-sa/3.0	</v>
    </spb>
    <spb s="1">
      <v>1877</v>
      <v>1877</v>
      <v>1877</v>
      <v>1877</v>
      <v>1877</v>
      <v>1877</v>
      <v>1877</v>
      <v>1877</v>
      <v>1877</v>
    </spb>
    <spb s="0">
      <v xml:space="preserve">Wikipedia	</v>
      <v xml:space="preserve">CC BY-SA 3.0	</v>
      <v xml:space="preserve">https://en.wikipedia.org/wiki/Amorin%C3%B3polis	</v>
      <v xml:space="preserve">https://creativecommons.org/licenses/by-sa/3.0	</v>
    </spb>
    <spb s="1">
      <v>1879</v>
      <v>1879</v>
      <v>1879</v>
      <v>1879</v>
      <v>1879</v>
      <v>1879</v>
      <v>1879</v>
      <v>1879</v>
      <v>1879</v>
    </spb>
    <spb s="0">
      <v xml:space="preserve">Wikipedia	</v>
      <v xml:space="preserve">CC BY-SA 3.0	</v>
      <v xml:space="preserve">https://en.wikipedia.org/wiki/An%C3%A1polis	</v>
      <v xml:space="preserve">https://creativecommons.org/licenses/by-sa/3.0	</v>
    </spb>
    <spb s="1">
      <v>1881</v>
      <v>1881</v>
      <v>1881</v>
      <v>1881</v>
      <v>1881</v>
      <v>1881</v>
      <v>1881</v>
      <v>1881</v>
      <v>1881</v>
    </spb>
    <spb s="0">
      <v xml:space="preserve">Wikipedia	</v>
      <v xml:space="preserve">CC BY-SA 3.0	</v>
      <v xml:space="preserve">https://en.wikipedia.org/wiki/Anhanguera,_Goi%C3%A1s	</v>
      <v xml:space="preserve">https://creativecommons.org/licenses/by-sa/3.0	</v>
    </spb>
    <spb s="1">
      <v>1883</v>
      <v>1883</v>
      <v>1883</v>
      <v>1883</v>
      <v>1883</v>
      <v>1883</v>
      <v>1883</v>
      <v>1883</v>
      <v>1883</v>
    </spb>
    <spb s="0">
      <v xml:space="preserve">Wikipedia	</v>
      <v xml:space="preserve">CC BY-SA 3.0	</v>
      <v xml:space="preserve">https://en.wikipedia.org/wiki/Anicuns	</v>
      <v xml:space="preserve">https://creativecommons.org/licenses/by-sa/3.0	</v>
    </spb>
    <spb s="1">
      <v>1885</v>
      <v>1885</v>
      <v>1885</v>
      <v>1885</v>
      <v>1885</v>
      <v>1885</v>
      <v>1885</v>
      <v>1885</v>
      <v>1885</v>
    </spb>
    <spb s="0">
      <v xml:space="preserve">Wikipedia	</v>
      <v xml:space="preserve">CC BY-SA 3.0	</v>
      <v xml:space="preserve">https://en.wikipedia.org/wiki/Aparecida_de_Goi%C3%A2nia	</v>
      <v xml:space="preserve">https://creativecommons.org/licenses/by-sa/3.0	</v>
    </spb>
    <spb s="1">
      <v>1887</v>
      <v>1887</v>
      <v>1887</v>
      <v>1887</v>
      <v>1887</v>
      <v>1887</v>
      <v>1887</v>
      <v>1887</v>
      <v>1887</v>
    </spb>
    <spb s="0">
      <v xml:space="preserve">Wikipedia	</v>
      <v xml:space="preserve">CC BY-SA 3.0	</v>
      <v xml:space="preserve">https://en.wikipedia.org/wiki/Aparecida_do_Rio_Doce	</v>
      <v xml:space="preserve">https://creativecommons.org/licenses/by-sa/3.0	</v>
    </spb>
    <spb s="1">
      <v>1889</v>
      <v>1889</v>
      <v>1889</v>
      <v>1889</v>
      <v>1889</v>
      <v>1889</v>
      <v>1889</v>
      <v>1889</v>
      <v>1889</v>
    </spb>
    <spb s="0">
      <v xml:space="preserve">Wikipedia	</v>
      <v xml:space="preserve">CC BY-SA 3.0	</v>
      <v xml:space="preserve">https://en.wikipedia.org/wiki/Apor%C3%A9	</v>
      <v xml:space="preserve">https://creativecommons.org/licenses/by-sa/3.0	</v>
    </spb>
    <spb s="1">
      <v>1891</v>
      <v>1891</v>
      <v>1891</v>
      <v>1891</v>
      <v>1891</v>
      <v>1891</v>
      <v>1891</v>
      <v>1891</v>
      <v>1891</v>
    </spb>
    <spb s="0">
      <v xml:space="preserve">Wikipedia	</v>
      <v xml:space="preserve">CC BY-SA 3.0	</v>
      <v xml:space="preserve">https://en.wikipedia.org/wiki/Ara%C3%A7u	</v>
      <v xml:space="preserve">https://creativecommons.org/licenses/by-sa/3.0	</v>
    </spb>
    <spb s="1">
      <v>1893</v>
      <v>1893</v>
      <v>1893</v>
      <v>1893</v>
      <v>1893</v>
      <v>1893</v>
      <v>1893</v>
      <v>1893</v>
      <v>1893</v>
    </spb>
    <spb s="0">
      <v xml:space="preserve">Wikipedia	</v>
      <v xml:space="preserve">CC BY-SA 3.0	</v>
      <v xml:space="preserve">https://en.wikipedia.org/wiki/Aragar%C3%A7as	</v>
      <v xml:space="preserve">https://creativecommons.org/licenses/by-sa/3.0	</v>
    </spb>
    <spb s="1">
      <v>1895</v>
      <v>1895</v>
      <v>1895</v>
      <v>1895</v>
      <v>1895</v>
      <v>1895</v>
      <v>1895</v>
      <v>1895</v>
      <v>1895</v>
    </spb>
    <spb s="0">
      <v xml:space="preserve">Wikipedia	</v>
      <v xml:space="preserve">CC BY-SA 3.0	</v>
      <v xml:space="preserve">https://en.wikipedia.org/wiki/Aragoi%C3%A2nia	</v>
      <v xml:space="preserve">https://creativecommons.org/licenses/by-sa/3.0	</v>
    </spb>
    <spb s="1">
      <v>1897</v>
      <v>1897</v>
      <v>1897</v>
      <v>1897</v>
      <v>1897</v>
      <v>1897</v>
      <v>1897</v>
      <v>1897</v>
      <v>1897</v>
    </spb>
    <spb s="0">
      <v xml:space="preserve">Wikipedia	</v>
      <v xml:space="preserve">CC BY-SA 3.0	</v>
      <v xml:space="preserve">https://en.wikipedia.org/wiki/Araguapaz	</v>
      <v xml:space="preserve">https://creativecommons.org/licenses/by-sa/3.0	</v>
    </spb>
    <spb s="1">
      <v>1899</v>
      <v>1899</v>
      <v>1899</v>
      <v>1899</v>
      <v>1899</v>
      <v>1899</v>
      <v>1899</v>
      <v>1899</v>
      <v>1899</v>
    </spb>
    <spb s="0">
      <v xml:space="preserve">Wikipedia	</v>
      <v xml:space="preserve">CC BY-SA 3.0	</v>
      <v xml:space="preserve">https://en.wikipedia.org/wiki/Aren%C3%B3polis	</v>
      <v xml:space="preserve">https://creativecommons.org/licenses/by-sa/3.0	</v>
    </spb>
    <spb s="1">
      <v>1901</v>
      <v>1901</v>
      <v>1901</v>
      <v>1901</v>
      <v>1901</v>
      <v>1901</v>
      <v>1901</v>
      <v>1901</v>
      <v>1901</v>
    </spb>
    <spb s="0">
      <v xml:space="preserve">Wikipedia	</v>
      <v xml:space="preserve">CC BY-SA 3.0	</v>
      <v xml:space="preserve">https://en.wikipedia.org/wiki/Aruan%C3%A3	</v>
      <v xml:space="preserve">https://creativecommons.org/licenses/by-sa/3.0	</v>
    </spb>
    <spb s="1">
      <v>1903</v>
      <v>1903</v>
      <v>1903</v>
      <v>1903</v>
      <v>1903</v>
      <v>1903</v>
      <v>1903</v>
      <v>1903</v>
      <v>1903</v>
    </spb>
    <spb s="0">
      <v xml:space="preserve">Wikipedia	</v>
      <v xml:space="preserve">CC BY-SA 3.0	</v>
      <v xml:space="preserve">https://en.wikipedia.org/wiki/Auril%C3%A2ndia	</v>
      <v xml:space="preserve">https://creativecommons.org/licenses/by-sa/3.0	</v>
    </spb>
    <spb s="1">
      <v>1905</v>
      <v>1905</v>
      <v>1905</v>
      <v>1905</v>
      <v>1905</v>
      <v>1905</v>
      <v>1905</v>
      <v>1905</v>
      <v>1905</v>
    </spb>
    <spb s="0">
      <v xml:space="preserve">Wikipedia	</v>
      <v xml:space="preserve">CC BY-SA 3.0	</v>
      <v xml:space="preserve">https://en.wikipedia.org/wiki/Avelin%C3%B3polis	</v>
      <v xml:space="preserve">https://creativecommons.org/licenses/by-sa/3.0	</v>
    </spb>
    <spb s="1">
      <v>1907</v>
      <v>1907</v>
      <v>1907</v>
      <v>1907</v>
      <v>1907</v>
      <v>1907</v>
      <v>1907</v>
      <v>1907</v>
      <v>1907</v>
    </spb>
    <spb s="0">
      <v xml:space="preserve">Wikipedia	</v>
      <v xml:space="preserve">CC BY-SA 3.0	</v>
      <v xml:space="preserve">https://en.wikipedia.org/wiki/Baliza	</v>
      <v xml:space="preserve">https://creativecommons.org/licenses/by-sa/3.0	</v>
    </spb>
    <spb s="1">
      <v>1909</v>
      <v>1909</v>
      <v>1909</v>
      <v>1909</v>
      <v>1909</v>
      <v>1909</v>
      <v>1909</v>
      <v>1909</v>
      <v>1909</v>
    </spb>
    <spb s="0">
      <v xml:space="preserve">Wikipedia	</v>
      <v xml:space="preserve">CC BY-SA 3.0	</v>
      <v xml:space="preserve">https://en.wikipedia.org/wiki/Barro_Alto,_Goi%C3%A1s	</v>
      <v xml:space="preserve">https://creativecommons.org/licenses/by-sa/3.0	</v>
    </spb>
    <spb s="1">
      <v>1911</v>
      <v>1911</v>
      <v>1911</v>
      <v>1911</v>
      <v>1911</v>
      <v>1911</v>
      <v>1911</v>
      <v>1911</v>
      <v>1911</v>
    </spb>
    <spb s="0">
      <v xml:space="preserve">Wikipedia	</v>
      <v xml:space="preserve">CC BY-SA 3.0	</v>
      <v xml:space="preserve">https://en.wikipedia.org/wiki/Bela_Vista_de_Goi%C3%A1s	</v>
      <v xml:space="preserve">https://creativecommons.org/licenses/by-sa/3.0	</v>
    </spb>
    <spb s="1">
      <v>1913</v>
      <v>1913</v>
      <v>1913</v>
      <v>1913</v>
      <v>1913</v>
      <v>1913</v>
      <v>1913</v>
      <v>1913</v>
      <v>1913</v>
    </spb>
    <spb s="0">
      <v xml:space="preserve">Wikipedia	</v>
      <v xml:space="preserve">CC BY-SA 3.0	</v>
      <v xml:space="preserve">https://en.wikipedia.org/wiki/Bom_Jardim_de_Goi%C3%A1s	</v>
      <v xml:space="preserve">https://creativecommons.org/licenses/by-sa/3.0	</v>
    </spb>
    <spb s="1">
      <v>1915</v>
      <v>1915</v>
      <v>1915</v>
      <v>1915</v>
      <v>1915</v>
      <v>1915</v>
      <v>1915</v>
      <v>1915</v>
      <v>1915</v>
    </spb>
    <spb s="0">
      <v xml:space="preserve">Wikipedia	</v>
      <v xml:space="preserve">CC BY-SA 3.0	</v>
      <v xml:space="preserve">https://en.wikipedia.org/wiki/Bom_Jesus_de_Goi%C3%A1s	</v>
      <v xml:space="preserve">https://creativecommons.org/licenses/by-sa/3.0	</v>
    </spb>
    <spb s="1">
      <v>1917</v>
      <v>1917</v>
      <v>1917</v>
      <v>1917</v>
      <v>1917</v>
      <v>1917</v>
      <v>1917</v>
      <v>1917</v>
      <v>1917</v>
    </spb>
    <spb s="0">
      <v xml:space="preserve">Wikipedia	</v>
      <v xml:space="preserve">CC BY-SA 3.0	</v>
      <v xml:space="preserve">https://en.wikipedia.org/wiki/Bonfin%C3%B3polis	</v>
      <v xml:space="preserve">https://creativecommons.org/licenses/by-sa/3.0	</v>
    </spb>
    <spb s="1">
      <v>1919</v>
      <v>1919</v>
      <v>1919</v>
      <v>1919</v>
      <v>1919</v>
      <v>1919</v>
      <v>1919</v>
      <v>1919</v>
      <v>1919</v>
    </spb>
    <spb s="0">
      <v xml:space="preserve">Wikipedia	</v>
      <v xml:space="preserve">CC BY-SA 3.0	</v>
      <v xml:space="preserve">https://en.wikipedia.org/wiki/Bon%C3%B3polis	</v>
      <v xml:space="preserve">https://creativecommons.org/licenses/by-sa/3.0	</v>
    </spb>
    <spb s="1">
      <v>1921</v>
      <v>1921</v>
      <v>1921</v>
      <v>1921</v>
      <v>1921</v>
      <v>1921</v>
      <v>1921</v>
      <v>1921</v>
      <v>1921</v>
    </spb>
    <spb s="0">
      <v xml:space="preserve">Wikipedia	</v>
      <v xml:space="preserve">CC BY-SA 3.0	</v>
      <v xml:space="preserve">https://en.wikipedia.org/wiki/Brazabrantes	</v>
      <v xml:space="preserve">https://creativecommons.org/licenses/by-sa/3.0	</v>
    </spb>
    <spb s="1">
      <v>1923</v>
      <v>1923</v>
      <v>1923</v>
      <v>1923</v>
      <v>1923</v>
      <v>1923</v>
      <v>1923</v>
      <v>1923</v>
      <v>1923</v>
    </spb>
    <spb s="0">
      <v xml:space="preserve">Wikipedia	</v>
      <v xml:space="preserve">CC BY-SA 3.0	</v>
      <v xml:space="preserve">https://en.wikipedia.org/wiki/Brit%C3%A2nia	</v>
      <v xml:space="preserve">https://creativecommons.org/licenses/by-sa/3.0	</v>
    </spb>
    <spb s="1">
      <v>1925</v>
      <v>1925</v>
      <v>1925</v>
      <v>1925</v>
      <v>1925</v>
      <v>1925</v>
      <v>1925</v>
      <v>1925</v>
      <v>1925</v>
    </spb>
    <spb s="0">
      <v xml:space="preserve">Wikipedia	</v>
      <v xml:space="preserve">CC BY-SA 3.0	</v>
      <v xml:space="preserve">https://en.wikipedia.org/wiki/Buriti_Alegre	</v>
      <v xml:space="preserve">https://creativecommons.org/licenses/by-sa/3.0	</v>
    </spb>
    <spb s="1">
      <v>1927</v>
      <v>1927</v>
      <v>1927</v>
      <v>1927</v>
      <v>1927</v>
      <v>1927</v>
      <v>1927</v>
      <v>1927</v>
      <v>1927</v>
    </spb>
    <spb s="0">
      <v xml:space="preserve">Wikipedia	</v>
      <v xml:space="preserve">CC BY-SA 3.0	</v>
      <v xml:space="preserve">https://en.wikipedia.org/wiki/Buriti_de_Goi%C3%A1s	</v>
      <v xml:space="preserve">https://creativecommons.org/licenses/by-sa/3.0	</v>
    </spb>
    <spb s="1">
      <v>1929</v>
      <v>1929</v>
      <v>1929</v>
      <v>1929</v>
      <v>1929</v>
      <v>1929</v>
      <v>1929</v>
      <v>1929</v>
      <v>1929</v>
    </spb>
    <spb s="0">
      <v xml:space="preserve">Wikipedia	</v>
      <v xml:space="preserve">CC BY-SA 3.0	</v>
      <v xml:space="preserve">https://en.wikipedia.org/wiki/Buritin%C3%B3polis	</v>
      <v xml:space="preserve">https://creativecommons.org/licenses/by-sa/3.0	</v>
    </spb>
    <spb s="1">
      <v>1931</v>
      <v>1931</v>
      <v>1931</v>
      <v>1931</v>
      <v>1931</v>
      <v>1931</v>
      <v>1931</v>
      <v>1931</v>
      <v>1931</v>
    </spb>
    <spb s="0">
      <v xml:space="preserve">Wikipedia	</v>
      <v xml:space="preserve">CC BY-SA 3.0	</v>
      <v xml:space="preserve">https://en.wikipedia.org/wiki/Cabeceiras	</v>
      <v xml:space="preserve">https://creativecommons.org/licenses/by-sa/3.0	</v>
    </spb>
    <spb s="1">
      <v>1933</v>
      <v>1933</v>
      <v>1933</v>
      <v>1933</v>
      <v>1933</v>
      <v>1933</v>
      <v>1933</v>
      <v>1933</v>
      <v>1933</v>
    </spb>
    <spb s="0">
      <v xml:space="preserve">Wikipedia	</v>
      <v xml:space="preserve">CC BY-SA 3.0	</v>
      <v xml:space="preserve">https://en.wikipedia.org/wiki/Cachoeira_Alta	</v>
      <v xml:space="preserve">https://creativecommons.org/licenses/by-sa/3.0	</v>
    </spb>
    <spb s="1">
      <v>1935</v>
      <v>1935</v>
      <v>1935</v>
      <v>1935</v>
      <v>1935</v>
      <v>1935</v>
      <v>1935</v>
      <v>1935</v>
      <v>1935</v>
    </spb>
    <spb s="0">
      <v xml:space="preserve">Wikipedia	</v>
      <v xml:space="preserve">CC BY-SA 3.0	</v>
      <v xml:space="preserve">https://en.wikipedia.org/wiki/Cachoeira_de_Goi%C3%A1s	</v>
      <v xml:space="preserve">https://creativecommons.org/licenses/by-sa/3.0	</v>
    </spb>
    <spb s="1">
      <v>1937</v>
      <v>1937</v>
      <v>1937</v>
      <v>1937</v>
      <v>1937</v>
      <v>1937</v>
      <v>1937</v>
      <v>1937</v>
      <v>1937</v>
    </spb>
    <spb s="0">
      <v xml:space="preserve">Wikipedia	</v>
      <v xml:space="preserve">CC BY-SA 3.0	</v>
      <v xml:space="preserve">https://en.wikipedia.org/wiki/Cachoeira_Dourada	</v>
      <v xml:space="preserve">https://creativecommons.org/licenses/by-sa/3.0	</v>
    </spb>
    <spb s="1">
      <v>1939</v>
      <v>1939</v>
      <v>1939</v>
      <v>1939</v>
      <v>1939</v>
      <v>1939</v>
      <v>1939</v>
      <v>1939</v>
      <v>1939</v>
    </spb>
    <spb s="0">
      <v xml:space="preserve">Wikipedia	</v>
      <v xml:space="preserve">CC BY-SA 3.0	</v>
      <v xml:space="preserve">https://en.wikipedia.org/wiki/Ca%C3%A7u	</v>
      <v xml:space="preserve">https://creativecommons.org/licenses/by-sa/3.0	</v>
    </spb>
    <spb s="1">
      <v>1941</v>
      <v>1941</v>
      <v>1941</v>
      <v>1941</v>
      <v>1941</v>
      <v>1941</v>
      <v>1941</v>
      <v>1941</v>
      <v>1941</v>
    </spb>
    <spb s="0">
      <v xml:space="preserve">Wikipedia	</v>
      <v xml:space="preserve">CC BY-SA 3.0	</v>
      <v xml:space="preserve">https://en.wikipedia.org/wiki/Caiap%C3%B4nia	</v>
      <v xml:space="preserve">https://creativecommons.org/licenses/by-sa/3.0	</v>
    </spb>
    <spb s="1">
      <v>1943</v>
      <v>1943</v>
      <v>1943</v>
      <v>1943</v>
      <v>1943</v>
      <v>1943</v>
      <v>1943</v>
      <v>1943</v>
      <v>1943</v>
    </spb>
    <spb s="0">
      <v xml:space="preserve">Wikipedia	</v>
      <v xml:space="preserve">CC BY-SA 3.0	</v>
      <v xml:space="preserve">https://en.wikipedia.org/wiki/Caldas_Novas	</v>
      <v xml:space="preserve">https://creativecommons.org/licenses/by-sa/3.0	</v>
    </spb>
    <spb s="1">
      <v>1945</v>
      <v>1945</v>
      <v>1945</v>
      <v>1945</v>
      <v>1945</v>
      <v>1945</v>
      <v>1945</v>
      <v>1945</v>
      <v>1945</v>
    </spb>
    <spb s="0">
      <v xml:space="preserve">Wikipedia	</v>
      <v xml:space="preserve">CC BY-SA 3.0	</v>
      <v xml:space="preserve">https://en.wikipedia.org/wiki/Caldazinha	</v>
      <v xml:space="preserve">https://creativecommons.org/licenses/by-sa/3.0	</v>
    </spb>
    <spb s="1">
      <v>1947</v>
      <v>1947</v>
      <v>1947</v>
      <v>1947</v>
      <v>1947</v>
      <v>1947</v>
      <v>1947</v>
      <v>1947</v>
      <v>1947</v>
    </spb>
    <spb s="0">
      <v xml:space="preserve">Wikipedia	</v>
      <v xml:space="preserve">CC BY-SA 3.0	</v>
      <v xml:space="preserve">https://en.wikipedia.org/wiki/Campestre_de_Goi%C3%A1s	</v>
      <v xml:space="preserve">https://creativecommons.org/licenses/by-sa/3.0	</v>
    </spb>
    <spb s="1">
      <v>1949</v>
      <v>1949</v>
      <v>1949</v>
      <v>1949</v>
      <v>1949</v>
      <v>1949</v>
      <v>1949</v>
      <v>1949</v>
      <v>1949</v>
    </spb>
    <spb s="0">
      <v xml:space="preserve">Wikipedia	</v>
      <v xml:space="preserve">CC BY-SA 3.0	</v>
      <v xml:space="preserve">https://en.wikipedia.org/wiki/Campina%C3%A7u	</v>
      <v xml:space="preserve">https://creativecommons.org/licenses/by-sa/3.0	</v>
    </spb>
    <spb s="1">
      <v>1951</v>
      <v>1951</v>
      <v>1951</v>
      <v>1951</v>
      <v>1951</v>
      <v>1951</v>
      <v>1951</v>
      <v>1951</v>
      <v>1951</v>
    </spb>
    <spb s="0">
      <v xml:space="preserve">Wikipedia	</v>
      <v xml:space="preserve">CC BY-SA 3.0	</v>
      <v xml:space="preserve">https://en.wikipedia.org/wiki/Campinorte	</v>
      <v xml:space="preserve">https://creativecommons.org/licenses/by-sa/3.0	</v>
    </spb>
    <spb s="1">
      <v>1953</v>
      <v>1953</v>
      <v>1953</v>
      <v>1953</v>
      <v>1953</v>
      <v>1953</v>
      <v>1953</v>
      <v>1953</v>
      <v>1953</v>
    </spb>
    <spb s="0">
      <v xml:space="preserve">Wikipedia	</v>
      <v xml:space="preserve">CC BY-SA 3.0	</v>
      <v xml:space="preserve">https://en.wikipedia.org/wiki/Campo_Alegre_de_Goi%C3%A1s	</v>
      <v xml:space="preserve">https://creativecommons.org/licenses/by-sa/3.0	</v>
    </spb>
    <spb s="1">
      <v>1955</v>
      <v>1955</v>
      <v>1955</v>
      <v>1955</v>
      <v>1955</v>
      <v>1955</v>
      <v>1955</v>
      <v>1955</v>
      <v>1955</v>
    </spb>
    <spb s="0">
      <v xml:space="preserve">Wikipedia	</v>
      <v xml:space="preserve">CC BY-SA 3.0	</v>
      <v xml:space="preserve">https://en.wikipedia.org/wiki/Campo_Limpo_de_Goi%C3%A1s	</v>
      <v xml:space="preserve">https://creativecommons.org/licenses/by-sa/3.0	</v>
    </spb>
    <spb s="1">
      <v>1957</v>
      <v>1957</v>
      <v>1957</v>
      <v>1957</v>
      <v>1957</v>
      <v>1957</v>
      <v>1957</v>
      <v>1957</v>
      <v>1957</v>
    </spb>
    <spb s="0">
      <v xml:space="preserve">Wikipedia	</v>
      <v xml:space="preserve">CC BY-SA 3.0	</v>
      <v xml:space="preserve">https://en.wikipedia.org/wiki/Campos_Belos	</v>
      <v xml:space="preserve">https://creativecommons.org/licenses/by-sa/3.0	</v>
    </spb>
    <spb s="1">
      <v>1959</v>
      <v>1959</v>
      <v>1959</v>
      <v>1959</v>
      <v>1959</v>
      <v>1959</v>
      <v>1959</v>
      <v>1959</v>
      <v>1959</v>
    </spb>
    <spb s="0">
      <v xml:space="preserve">Wikipedia	</v>
      <v xml:space="preserve">CC BY-SA 3.0	</v>
      <v xml:space="preserve">https://en.wikipedia.org/wiki/Campos_Verdes	</v>
      <v xml:space="preserve">https://creativecommons.org/licenses/by-sa/3.0	</v>
    </spb>
    <spb s="1">
      <v>1961</v>
      <v>1961</v>
      <v>1961</v>
      <v>1961</v>
      <v>1961</v>
      <v>1961</v>
      <v>1961</v>
      <v>1961</v>
      <v>1961</v>
    </spb>
    <spb s="0">
      <v xml:space="preserve">Wikipedia	</v>
      <v xml:space="preserve">CC BY-SA 3.0	</v>
      <v xml:space="preserve">https://en.wikipedia.org/wiki/Carmo_do_Rio_Verde	</v>
      <v xml:space="preserve">https://creativecommons.org/licenses/by-sa/3.0	</v>
    </spb>
    <spb s="1">
      <v>1963</v>
      <v>1963</v>
      <v>1963</v>
      <v>1963</v>
      <v>1963</v>
      <v>1963</v>
      <v>1963</v>
      <v>1963</v>
      <v>1963</v>
    </spb>
    <spb s="0">
      <v xml:space="preserve">Wikipedia	</v>
      <v xml:space="preserve">CC BY-SA 3.0	</v>
      <v xml:space="preserve">https://en.wikipedia.org/wiki/Castel%C3%A2ndia	</v>
      <v xml:space="preserve">https://creativecommons.org/licenses/by-sa/3.0	</v>
    </spb>
    <spb s="1">
      <v>1965</v>
      <v>1965</v>
      <v>1965</v>
      <v>1965</v>
      <v>1965</v>
      <v>1965</v>
      <v>1965</v>
      <v>1965</v>
      <v>1965</v>
    </spb>
    <spb s="0">
      <v xml:space="preserve">Wikipedia	</v>
      <v xml:space="preserve">CC BY-SA 3.0	</v>
      <v xml:space="preserve">https://en.wikipedia.org/wiki/Catal%C3%A3o	</v>
      <v xml:space="preserve">https://creativecommons.org/licenses/by-sa/3.0	</v>
    </spb>
    <spb s="1">
      <v>1967</v>
      <v>1967</v>
      <v>1967</v>
      <v>1967</v>
      <v>1967</v>
      <v>1967</v>
      <v>1967</v>
      <v>1967</v>
      <v>1967</v>
    </spb>
    <spb s="0">
      <v xml:space="preserve">Wikipedia	</v>
      <v xml:space="preserve">CC BY-SA 3.0	</v>
      <v xml:space="preserve">https://en.wikipedia.org/wiki/Catura%C3%AD	</v>
      <v xml:space="preserve">https://creativecommons.org/licenses/by-sa/3.0	</v>
    </spb>
    <spb s="1">
      <v>1969</v>
      <v>1969</v>
      <v>1969</v>
      <v>1969</v>
      <v>1969</v>
      <v>1969</v>
      <v>1969</v>
      <v>1969</v>
      <v>1969</v>
    </spb>
    <spb s="0">
      <v xml:space="preserve">Wikipedia	</v>
      <v xml:space="preserve">CC BY-SA 3.0	</v>
      <v xml:space="preserve">https://en.wikipedia.org/wiki/Cavalcante	</v>
      <v xml:space="preserve">https://creativecommons.org/licenses/by-sa/3.0	</v>
    </spb>
    <spb s="1">
      <v>1971</v>
      <v>1971</v>
      <v>1971</v>
      <v>1971</v>
      <v>1971</v>
      <v>1971</v>
      <v>1971</v>
      <v>1971</v>
      <v>1971</v>
    </spb>
    <spb s="0">
      <v xml:space="preserve">Wikipedia	</v>
      <v xml:space="preserve">CC BY-SA 3.0	</v>
      <v xml:space="preserve">https://en.wikipedia.org/wiki/Ceres,_Goi%C3%A1s	</v>
      <v xml:space="preserve">https://creativecommons.org/licenses/by-sa/3.0	</v>
    </spb>
    <spb s="1">
      <v>1973</v>
      <v>1973</v>
      <v>1973</v>
      <v>1973</v>
      <v>1973</v>
      <v>1973</v>
      <v>1973</v>
      <v>1973</v>
      <v>1973</v>
    </spb>
    <spb s="0">
      <v xml:space="preserve">Wikipedia	</v>
      <v xml:space="preserve">CC BY-SA 3.0	</v>
      <v xml:space="preserve">https://en.wikipedia.org/wiki/Cezarina	</v>
      <v xml:space="preserve">https://creativecommons.org/licenses/by-sa/3.0	</v>
    </spb>
    <spb s="1">
      <v>1975</v>
      <v>1975</v>
      <v>1975</v>
      <v>1975</v>
      <v>1975</v>
      <v>1975</v>
      <v>1975</v>
      <v>1975</v>
      <v>1975</v>
    </spb>
    <spb s="0">
      <v xml:space="preserve">Wikipedia	</v>
      <v xml:space="preserve">CC BY-SA 3.0	</v>
      <v xml:space="preserve">https://en.wikipedia.org/wiki/Chapad%C3%A3o_do_C%C3%A9u	</v>
      <v xml:space="preserve">https://creativecommons.org/licenses/by-sa/3.0	</v>
    </spb>
    <spb s="1">
      <v>1977</v>
      <v>1977</v>
      <v>1977</v>
      <v>1977</v>
      <v>1977</v>
      <v>1977</v>
      <v>1977</v>
      <v>1977</v>
      <v>1977</v>
    </spb>
    <spb s="0">
      <v xml:space="preserve">Wikipedia	</v>
      <v xml:space="preserve">CC BY-SA 3.0	</v>
      <v xml:space="preserve">https://en.wikipedia.org/wiki/Cidade_Ocidental	</v>
      <v xml:space="preserve">https://creativecommons.org/licenses/by-sa/3.0	</v>
    </spb>
    <spb s="1">
      <v>1979</v>
      <v>1979</v>
      <v>1979</v>
      <v>1979</v>
      <v>1979</v>
      <v>1979</v>
      <v>1979</v>
      <v>1979</v>
      <v>1979</v>
    </spb>
    <spb s="0">
      <v xml:space="preserve">Wikipedia	</v>
      <v xml:space="preserve">CC BY-SA 3.0	</v>
      <v xml:space="preserve">https://en.wikipedia.org/wiki/Cocalzinho_de_Goi%C3%A1s	</v>
      <v xml:space="preserve">https://creativecommons.org/licenses/by-sa/3.0	</v>
    </spb>
    <spb s="1">
      <v>1981</v>
      <v>1981</v>
      <v>1981</v>
      <v>1981</v>
      <v>1981</v>
      <v>1981</v>
      <v>1981</v>
      <v>1981</v>
      <v>1981</v>
    </spb>
    <spb s="0">
      <v xml:space="preserve">Wikipedia	</v>
      <v xml:space="preserve">CC BY-SA 3.0	</v>
      <v xml:space="preserve">https://en.wikipedia.org/wiki/Colinas_do_Sul	</v>
      <v xml:space="preserve">https://creativecommons.org/licenses/by-sa/3.0	</v>
    </spb>
    <spb s="1">
      <v>1983</v>
      <v>1983</v>
      <v>1983</v>
      <v>1983</v>
      <v>1983</v>
      <v>1983</v>
      <v>1983</v>
      <v>1983</v>
      <v>1983</v>
    </spb>
    <spb s="0">
      <v xml:space="preserve">Wikipedia	</v>
      <v xml:space="preserve">CC BY-SA 3.0	</v>
      <v xml:space="preserve">https://en.wikipedia.org/wiki/C%C3%B3rrego_do_Ouro	</v>
      <v xml:space="preserve">https://creativecommons.org/licenses/by-sa/3.0	</v>
    </spb>
    <spb s="1">
      <v>1985</v>
      <v>1985</v>
      <v>1985</v>
      <v>1985</v>
      <v>1985</v>
      <v>1985</v>
      <v>1985</v>
      <v>1985</v>
      <v>1985</v>
    </spb>
    <spb s="0">
      <v xml:space="preserve">Wikipedia	</v>
      <v xml:space="preserve">CC BY-SA 3.0	</v>
      <v xml:space="preserve">https://en.wikipedia.org/wiki/Corumb%C3%A1_de_Goi%C3%A1s	</v>
      <v xml:space="preserve">https://creativecommons.org/licenses/by-sa/3.0	</v>
    </spb>
    <spb s="1">
      <v>1987</v>
      <v>1987</v>
      <v>1987</v>
      <v>1987</v>
      <v>1987</v>
      <v>1987</v>
      <v>1987</v>
      <v>1987</v>
      <v>1987</v>
    </spb>
    <spb s="0">
      <v xml:space="preserve">Wikipedia	</v>
      <v xml:space="preserve">CC BY-SA 3.0	</v>
      <v xml:space="preserve">https://en.wikipedia.org/wiki/Corumba%C3%ADba	</v>
      <v xml:space="preserve">https://creativecommons.org/licenses/by-sa/3.0	</v>
    </spb>
    <spb s="1">
      <v>1989</v>
      <v>1989</v>
      <v>1989</v>
      <v>1989</v>
      <v>1989</v>
      <v>1989</v>
      <v>1989</v>
      <v>1989</v>
      <v>1989</v>
    </spb>
    <spb s="0">
      <v xml:space="preserve">Wikipedia	</v>
      <v xml:space="preserve">CC BY-SA 3.0	</v>
      <v xml:space="preserve">https://en.wikipedia.org/wiki/Cristalina	</v>
      <v xml:space="preserve">https://creativecommons.org/licenses/by-sa/3.0	</v>
    </spb>
    <spb s="1">
      <v>1991</v>
      <v>1991</v>
      <v>1991</v>
      <v>1991</v>
      <v>1991</v>
      <v>1991</v>
      <v>1991</v>
      <v>1991</v>
      <v>1991</v>
    </spb>
    <spb s="0">
      <v xml:space="preserve">Wikipedia	</v>
      <v xml:space="preserve">CC BY-SA 3.0	</v>
      <v xml:space="preserve">https://en.wikipedia.org/wiki/Cristian%C3%B3polis	</v>
      <v xml:space="preserve">https://creativecommons.org/licenses/by-sa/3.0	</v>
    </spb>
    <spb s="1">
      <v>1993</v>
      <v>1993</v>
      <v>1993</v>
      <v>1993</v>
      <v>1993</v>
      <v>1993</v>
      <v>1993</v>
      <v>1993</v>
      <v>1993</v>
    </spb>
    <spb s="0">
      <v xml:space="preserve">Wikipedia	</v>
      <v xml:space="preserve">CC BY-SA 3.0	</v>
      <v xml:space="preserve">https://en.wikipedia.org/wiki/Nova_Crix%C3%A1s	</v>
      <v xml:space="preserve">https://creativecommons.org/licenses/by-sa/3.0	</v>
    </spb>
    <spb s="1">
      <v>1995</v>
      <v>1995</v>
      <v>1995</v>
      <v>1995</v>
      <v>1995</v>
      <v>1995</v>
      <v>1995</v>
      <v>1995</v>
      <v>1995</v>
    </spb>
    <spb s="0">
      <v xml:space="preserve">Wikipedia	</v>
      <v xml:space="preserve">CC BY-SA 3.0	</v>
      <v xml:space="preserve">https://en.wikipedia.org/wiki/Crom%C3%ADnia	</v>
      <v xml:space="preserve">https://creativecommons.org/licenses/by-sa/3.0	</v>
    </spb>
    <spb s="1">
      <v>1997</v>
      <v>1997</v>
      <v>1997</v>
      <v>1997</v>
      <v>1997</v>
      <v>1997</v>
      <v>1997</v>
      <v>1997</v>
      <v>1997</v>
    </spb>
    <spb s="0">
      <v xml:space="preserve">Wikipedia	</v>
      <v xml:space="preserve">CC BY-SA 3.0	</v>
      <v xml:space="preserve">https://en.wikipedia.org/wiki/Cumari	</v>
      <v xml:space="preserve">https://creativecommons.org/licenses/by-sa/3.0	</v>
    </spb>
    <spb s="1">
      <v>1999</v>
      <v>1999</v>
      <v>1999</v>
      <v>1999</v>
      <v>1999</v>
      <v>1999</v>
      <v>1999</v>
      <v>1999</v>
      <v>1999</v>
    </spb>
    <spb s="0">
      <v xml:space="preserve">Wikipedia	</v>
      <v xml:space="preserve">CC BY-SA 3.0	</v>
      <v xml:space="preserve">https://en.wikipedia.org/wiki/Damian%C3%B3polis	</v>
      <v xml:space="preserve">https://creativecommons.org/licenses/by-sa/3.0	</v>
    </spb>
    <spb s="1">
      <v>2001</v>
      <v>2001</v>
      <v>2001</v>
      <v>2001</v>
      <v>2001</v>
      <v>2001</v>
      <v>2001</v>
      <v>2001</v>
      <v>2001</v>
    </spb>
    <spb s="0">
      <v xml:space="preserve">Wikipedia	</v>
      <v xml:space="preserve">CC BY-SA 3.0	</v>
      <v xml:space="preserve">https://en.wikipedia.org/wiki/Damol%C3%A2ndia	</v>
      <v xml:space="preserve">https://creativecommons.org/licenses/by-sa/3.0	</v>
    </spb>
    <spb s="1">
      <v>2003</v>
      <v>2003</v>
      <v>2003</v>
      <v>2003</v>
      <v>2003</v>
      <v>2003</v>
      <v>2003</v>
      <v>2003</v>
      <v>2003</v>
    </spb>
    <spb s="0">
      <v xml:space="preserve">Wikipedia	</v>
      <v xml:space="preserve">CC BY-SA 3.0	</v>
      <v xml:space="preserve">https://en.wikipedia.org/wiki/Davin%C3%B3polis	</v>
      <v xml:space="preserve">https://creativecommons.org/licenses/by-sa/3.0	</v>
    </spb>
    <spb s="1">
      <v>2005</v>
      <v>2005</v>
      <v>2005</v>
      <v>2005</v>
      <v>2005</v>
      <v>2005</v>
      <v>2005</v>
      <v>2005</v>
      <v>2005</v>
    </spb>
    <spb s="0">
      <v xml:space="preserve">Wikipedia	</v>
      <v xml:space="preserve">CC BY-SA 3.0	</v>
      <v xml:space="preserve">https://en.wikipedia.org/wiki/Diorama,_Goi%C3%A1s	</v>
      <v xml:space="preserve">https://creativecommons.org/licenses/by-sa/3.0	</v>
    </spb>
    <spb s="1">
      <v>2007</v>
      <v>2007</v>
      <v>2007</v>
      <v>2007</v>
      <v>2007</v>
      <v>2007</v>
      <v>2007</v>
      <v>2007</v>
      <v>2007</v>
    </spb>
    <spb s="0">
      <v xml:space="preserve">Wikipedia	</v>
      <v xml:space="preserve">CC BY-SA 3.0	</v>
      <v xml:space="preserve">https://en.wikipedia.org/wiki/Divin%C3%B3polis_de_Goi%C3%A1s	</v>
      <v xml:space="preserve">https://creativecommons.org/licenses/by-sa/3.0	</v>
    </spb>
    <spb s="1">
      <v>2009</v>
      <v>2009</v>
      <v>2009</v>
      <v>2009</v>
      <v>2009</v>
      <v>2009</v>
      <v>2009</v>
      <v>2009</v>
      <v>2009</v>
    </spb>
    <spb s="0">
      <v xml:space="preserve">Wikipedia	</v>
      <v xml:space="preserve">CC BY-SA 3.0	</v>
      <v xml:space="preserve">https://en.wikipedia.org/wiki/Doverl%C3%A2ndia	</v>
      <v xml:space="preserve">https://creativecommons.org/licenses/by-sa/3.0	</v>
    </spb>
    <spb s="1">
      <v>2011</v>
      <v>2011</v>
      <v>2011</v>
      <v>2011</v>
      <v>2011</v>
      <v>2011</v>
      <v>2011</v>
      <v>2011</v>
      <v>2011</v>
    </spb>
    <spb s="0">
      <v xml:space="preserve">Wikipedia	</v>
      <v xml:space="preserve">CC BY-SA 3.0	</v>
      <v xml:space="preserve">https://en.wikipedia.org/wiki/Edealina	</v>
      <v xml:space="preserve">https://creativecommons.org/licenses/by-sa/3.0	</v>
    </spb>
    <spb s="1">
      <v>2013</v>
      <v>2013</v>
      <v>2013</v>
      <v>2013</v>
      <v>2013</v>
      <v>2013</v>
      <v>2013</v>
      <v>2013</v>
      <v>2013</v>
    </spb>
    <spb s="0">
      <v xml:space="preserve">Wikipedia	</v>
      <v xml:space="preserve">CC BY-SA 3.0	</v>
      <v xml:space="preserve">https://en.wikipedia.org/wiki/Ed%C3%A9ia	</v>
      <v xml:space="preserve">https://creativecommons.org/licenses/by-sa/3.0	</v>
    </spb>
    <spb s="1">
      <v>2015</v>
      <v>2015</v>
      <v>2015</v>
      <v>2015</v>
      <v>2015</v>
      <v>2015</v>
      <v>2015</v>
      <v>2015</v>
      <v>2015</v>
    </spb>
    <spb s="0">
      <v xml:space="preserve">Wikipedia	</v>
      <v xml:space="preserve">CC BY-SA 3.0	</v>
      <v xml:space="preserve">https://en.wikipedia.org/wiki/Estrela_do_Norte,_Goi%C3%A1s	</v>
      <v xml:space="preserve">https://creativecommons.org/licenses/by-sa/3.0	</v>
    </spb>
    <spb s="1">
      <v>2017</v>
      <v>2017</v>
      <v>2017</v>
      <v>2017</v>
      <v>2017</v>
      <v>2017</v>
      <v>2017</v>
      <v>2017</v>
      <v>2017</v>
    </spb>
    <spb s="0">
      <v xml:space="preserve">Wikipedia	</v>
      <v xml:space="preserve">CC BY-SA 3.0	</v>
      <v xml:space="preserve">https://en.wikipedia.org/wiki/Faina,_Goi%C3%A1s	</v>
      <v xml:space="preserve">https://creativecommons.org/licenses/by-sa/3.0	</v>
    </spb>
    <spb s="1">
      <v>2019</v>
      <v>2019</v>
      <v>2019</v>
      <v>2019</v>
      <v>2019</v>
      <v>2019</v>
      <v>2019</v>
      <v>2019</v>
      <v>2019</v>
    </spb>
    <spb s="0">
      <v xml:space="preserve">Wikipedia	</v>
      <v xml:space="preserve">CC BY-SA 3.0	</v>
      <v xml:space="preserve">https://en.wikipedia.org/wiki/Fazenda_Nova	</v>
      <v xml:space="preserve">https://creativecommons.org/licenses/by-sa/3.0	</v>
    </spb>
    <spb s="1">
      <v>2021</v>
      <v>2021</v>
      <v>2021</v>
      <v>2021</v>
      <v>2021</v>
      <v>2021</v>
      <v>2021</v>
      <v>2021</v>
      <v>2021</v>
    </spb>
    <spb s="0">
      <v xml:space="preserve">Wikipedia	</v>
      <v xml:space="preserve">CC BY-SA 3.0	</v>
      <v xml:space="preserve">https://en.wikipedia.org/wiki/Firmin%C3%B3polis	</v>
      <v xml:space="preserve">https://creativecommons.org/licenses/by-sa/3.0	</v>
    </spb>
    <spb s="1">
      <v>2023</v>
      <v>2023</v>
      <v>2023</v>
      <v>2023</v>
      <v>2023</v>
      <v>2023</v>
      <v>2023</v>
      <v>2023</v>
      <v>2023</v>
    </spb>
    <spb s="0">
      <v xml:space="preserve">Wikipedia	</v>
      <v xml:space="preserve">CC BY-SA 3.0	</v>
      <v xml:space="preserve">https://en.wikipedia.org/wiki/Flores_de_Goi%C3%A1s	</v>
      <v xml:space="preserve">https://creativecommons.org/licenses/by-sa/3.0	</v>
    </spb>
    <spb s="1">
      <v>2025</v>
      <v>2025</v>
      <v>2025</v>
      <v>2025</v>
      <v>2025</v>
      <v>2025</v>
      <v>2025</v>
      <v>2025</v>
      <v>2025</v>
    </spb>
    <spb s="0">
      <v xml:space="preserve">Wikipedia	</v>
      <v xml:space="preserve">CC BY-SA 3.0	</v>
      <v xml:space="preserve">https://en.wikipedia.org/wiki/Formosa,_Goi%C3%A1s	</v>
      <v xml:space="preserve">https://creativecommons.org/licenses/by-sa/3.0	</v>
    </spb>
    <spb s="1">
      <v>2027</v>
      <v>2027</v>
      <v>2027</v>
      <v>2027</v>
      <v>2027</v>
      <v>2027</v>
      <v>2027</v>
      <v>2027</v>
      <v>2027</v>
    </spb>
    <spb s="0">
      <v xml:space="preserve">Wikipedia	</v>
      <v xml:space="preserve">CC BY-SA 3.0	</v>
      <v xml:space="preserve">https://en.wikipedia.org/wiki/Formoso	</v>
      <v xml:space="preserve">https://creativecommons.org/licenses/by-sa/3.0	</v>
    </spb>
    <spb s="1">
      <v>2029</v>
      <v>2029</v>
      <v>2029</v>
      <v>2029</v>
      <v>2029</v>
      <v>2029</v>
      <v>2029</v>
      <v>2029</v>
      <v>2029</v>
    </spb>
    <spb s="0">
      <v xml:space="preserve">Wikipedia	</v>
      <v xml:space="preserve">CC BY-SA 3.0	</v>
      <v xml:space="preserve">https://en.wikipedia.org/wiki/Gameleira_de_Goi%C3%A1s	</v>
      <v xml:space="preserve">https://creativecommons.org/licenses/by-sa/3.0	</v>
    </spb>
    <spb s="1">
      <v>2031</v>
      <v>2031</v>
      <v>2031</v>
      <v>2031</v>
      <v>2031</v>
      <v>2031</v>
      <v>2031</v>
      <v>2031</v>
      <v>2031</v>
    </spb>
    <spb s="0">
      <v xml:space="preserve">Wikipedia	</v>
      <v xml:space="preserve">CC BY-SA 3.0	</v>
      <v xml:space="preserve">https://en.wikipedia.org/wiki/Goian%C3%A1polis	</v>
      <v xml:space="preserve">https://creativecommons.org/licenses/by-sa/3.0	</v>
    </spb>
    <spb s="1">
      <v>2033</v>
      <v>2033</v>
      <v>2033</v>
      <v>2033</v>
      <v>2033</v>
      <v>2033</v>
      <v>2033</v>
      <v>2033</v>
      <v>2033</v>
    </spb>
    <spb s="0">
      <v xml:space="preserve">Wikipedia	</v>
      <v xml:space="preserve">CC BY-SA 3.0	</v>
      <v xml:space="preserve">https://en.wikipedia.org/wiki/Goiandira	</v>
      <v xml:space="preserve">https://creativecommons.org/licenses/by-sa/3.0	</v>
    </spb>
    <spb s="1">
      <v>2035</v>
      <v>2035</v>
      <v>2035</v>
      <v>2035</v>
      <v>2035</v>
      <v>2035</v>
      <v>2035</v>
      <v>2035</v>
      <v>2035</v>
    </spb>
    <spb s="0">
      <v xml:space="preserve">Wikipedia	</v>
      <v xml:space="preserve">CC BY-SA 3.0	</v>
      <v xml:space="preserve">https://en.wikipedia.org/wiki/Goian%C3%A9sia	</v>
      <v xml:space="preserve">https://creativecommons.org/licenses/by-sa/3.0	</v>
    </spb>
    <spb s="1">
      <v>2037</v>
      <v>2037</v>
      <v>2037</v>
      <v>2037</v>
      <v>2037</v>
      <v>2037</v>
      <v>2037</v>
      <v>2037</v>
      <v>2037</v>
    </spb>
    <spb s="0">
      <v xml:space="preserve">Wikipedia	</v>
      <v xml:space="preserve">CC BY-SA 3.0	</v>
      <v xml:space="preserve">https://en.wikipedia.org/wiki/Goi%C3%A2nia	</v>
      <v xml:space="preserve">https://creativecommons.org/licenses/by-sa/3.0	</v>
    </spb>
    <spb s="1">
      <v>2039</v>
      <v>2039</v>
      <v>2039</v>
      <v>2039</v>
      <v>2039</v>
      <v>2039</v>
      <v>2039</v>
      <v>2039</v>
      <v>2039</v>
    </spb>
    <spb s="0">
      <v xml:space="preserve">Wikipedia	</v>
      <v xml:space="preserve">CC BY-SA 3.0	</v>
      <v xml:space="preserve">https://en.wikipedia.org/wiki/Goianira	</v>
      <v xml:space="preserve">https://creativecommons.org/licenses/by-sa/3.0	</v>
    </spb>
    <spb s="1">
      <v>2041</v>
      <v>2041</v>
      <v>2041</v>
      <v>2041</v>
      <v>2041</v>
      <v>2041</v>
      <v>2041</v>
      <v>2041</v>
      <v>2041</v>
    </spb>
    <spb s="0">
      <v xml:space="preserve">Wikipedia	</v>
      <v xml:space="preserve">CC BY-SA 3.0	</v>
      <v xml:space="preserve">https://en.wikipedia.org/wiki/Goi%C3%A1s,_Goi%C3%A1s	</v>
      <v xml:space="preserve">https://creativecommons.org/licenses/by-sa/3.0	</v>
    </spb>
    <spb s="1">
      <v>2043</v>
      <v>2043</v>
      <v>2043</v>
      <v>2043</v>
      <v>2043</v>
      <v>2043</v>
      <v>2043</v>
      <v>2043</v>
      <v>2043</v>
    </spb>
    <spb s="0">
      <v xml:space="preserve">Wikipedia	</v>
      <v xml:space="preserve">CC BY-SA 3.0	</v>
      <v xml:space="preserve">https://en.wikipedia.org/wiki/Goiatuba	</v>
      <v xml:space="preserve">https://creativecommons.org/licenses/by-sa/3.0	</v>
    </spb>
    <spb s="1">
      <v>2045</v>
      <v>2045</v>
      <v>2045</v>
      <v>2045</v>
      <v>2045</v>
      <v>2045</v>
      <v>2045</v>
      <v>2045</v>
      <v>2045</v>
    </spb>
    <spb s="0">
      <v xml:space="preserve">Wikipedia	</v>
      <v xml:space="preserve">CC BY-SA 3.0	</v>
      <v xml:space="preserve">https://en.wikipedia.org/wiki/Gouvel%C3%A2ndia	</v>
      <v xml:space="preserve">https://creativecommons.org/licenses/by-sa/3.0	</v>
    </spb>
    <spb s="1">
      <v>2047</v>
      <v>2047</v>
      <v>2047</v>
      <v>2047</v>
      <v>2047</v>
      <v>2047</v>
      <v>2047</v>
      <v>2047</v>
      <v>2047</v>
    </spb>
    <spb s="0">
      <v xml:space="preserve">Wikipedia	</v>
      <v xml:space="preserve">CC BY-SA 3.0	</v>
      <v xml:space="preserve">https://en.wikipedia.org/wiki/Guap%C3%B3	</v>
      <v xml:space="preserve">https://creativecommons.org/licenses/by-sa/3.0	</v>
    </spb>
    <spb s="1">
      <v>2049</v>
      <v>2049</v>
      <v>2049</v>
      <v>2049</v>
      <v>2049</v>
      <v>2049</v>
      <v>2049</v>
      <v>2049</v>
      <v>2049</v>
    </spb>
    <spb s="0">
      <v xml:space="preserve">Wikipedia	</v>
      <v xml:space="preserve">CC BY-SA 3.0	</v>
      <v xml:space="preserve">https://en.wikipedia.org/wiki/Guara%C3%ADta	</v>
      <v xml:space="preserve">https://creativecommons.org/licenses/by-sa/3.0	</v>
    </spb>
    <spb s="1">
      <v>2051</v>
      <v>2051</v>
      <v>2051</v>
      <v>2051</v>
      <v>2051</v>
      <v>2051</v>
      <v>2051</v>
      <v>2051</v>
      <v>2051</v>
    </spb>
    <spb s="0">
      <v xml:space="preserve">Wikipedia	</v>
      <v xml:space="preserve">CC BY-SA 3.0	</v>
      <v xml:space="preserve">https://en.wikipedia.org/wiki/Guarani_de_Goi%C3%A1s	</v>
      <v xml:space="preserve">https://creativecommons.org/licenses/by-sa/3.0	</v>
    </spb>
    <spb s="1">
      <v>2053</v>
      <v>2053</v>
      <v>2053</v>
      <v>2053</v>
      <v>2053</v>
      <v>2053</v>
      <v>2053</v>
      <v>2053</v>
      <v>2053</v>
    </spb>
    <spb s="0">
      <v xml:space="preserve">Wikipedia	</v>
      <v xml:space="preserve">CC BY-SA 3.0	</v>
      <v xml:space="preserve">https://en.wikipedia.org/wiki/Guarinos	</v>
      <v xml:space="preserve">https://creativecommons.org/licenses/by-sa/3.0	</v>
    </spb>
    <spb s="1">
      <v>2055</v>
      <v>2055</v>
      <v>2055</v>
      <v>2055</v>
      <v>2055</v>
      <v>2055</v>
      <v>2055</v>
      <v>2055</v>
      <v>2055</v>
    </spb>
    <spb s="0">
      <v xml:space="preserve">Wikipedia	</v>
      <v xml:space="preserve">CC BY-SA 3.0	</v>
      <v xml:space="preserve">https://en.wikipedia.org/wiki/Heitora%C3%AD	</v>
      <v xml:space="preserve">https://creativecommons.org/licenses/by-sa/3.0	</v>
    </spb>
    <spb s="1">
      <v>2057</v>
      <v>2057</v>
      <v>2057</v>
      <v>2057</v>
      <v>2057</v>
      <v>2057</v>
      <v>2057</v>
      <v>2057</v>
      <v>2057</v>
    </spb>
    <spb s="0">
      <v xml:space="preserve">Wikipedia	</v>
      <v xml:space="preserve">CC BY-SA 3.0	</v>
      <v xml:space="preserve">https://en.wikipedia.org/wiki/Hidrol%C3%A2ndia,_Goi%C3%A1s	</v>
      <v xml:space="preserve">https://creativecommons.org/licenses/by-sa/3.0	</v>
    </spb>
    <spb s="1">
      <v>2059</v>
      <v>2059</v>
      <v>2059</v>
      <v>2059</v>
      <v>2059</v>
      <v>2059</v>
      <v>2059</v>
      <v>2059</v>
      <v>2059</v>
    </spb>
    <spb s="0">
      <v xml:space="preserve">Wikipedia	</v>
      <v xml:space="preserve">CC BY-SA 3.0	</v>
      <v xml:space="preserve">https://en.wikipedia.org/wiki/Hidrolina	</v>
      <v xml:space="preserve">https://creativecommons.org/licenses/by-sa/3.0	</v>
    </spb>
    <spb s="1">
      <v>2061</v>
      <v>2061</v>
      <v>2061</v>
      <v>2061</v>
      <v>2061</v>
      <v>2061</v>
      <v>2061</v>
      <v>2061</v>
      <v>2061</v>
    </spb>
    <spb s="0">
      <v xml:space="preserve">Wikipedia	</v>
      <v xml:space="preserve">CC BY-SA 3.0	</v>
      <v xml:space="preserve">https://en.wikipedia.org/wiki/Iaciara	</v>
      <v xml:space="preserve">https://creativecommons.org/licenses/by-sa/3.0	</v>
    </spb>
    <spb s="1">
      <v>2063</v>
      <v>2063</v>
      <v>2063</v>
      <v>2063</v>
      <v>2063</v>
      <v>2063</v>
      <v>2063</v>
      <v>2063</v>
      <v>2063</v>
    </spb>
    <spb s="0">
      <v xml:space="preserve">Wikipedia	</v>
      <v xml:space="preserve">CC BY-SA 3.0	</v>
      <v xml:space="preserve">https://en.wikipedia.org/wiki/Inaciol%C3%A2ndia	</v>
      <v xml:space="preserve">https://creativecommons.org/licenses/by-sa/3.0	</v>
    </spb>
    <spb s="1">
      <v>2065</v>
      <v>2065</v>
      <v>2065</v>
      <v>2065</v>
      <v>2065</v>
      <v>2065</v>
      <v>2065</v>
      <v>2065</v>
      <v>2065</v>
    </spb>
    <spb s="0">
      <v xml:space="preserve">Wikipedia	</v>
      <v xml:space="preserve">CC BY-SA 3.0	</v>
      <v xml:space="preserve">https://en.wikipedia.org/wiki/Indiara	</v>
      <v xml:space="preserve">https://creativecommons.org/licenses/by-sa/3.0	</v>
    </spb>
    <spb s="1">
      <v>2067</v>
      <v>2067</v>
      <v>2067</v>
      <v>2067</v>
      <v>2067</v>
      <v>2067</v>
      <v>2067</v>
      <v>2067</v>
      <v>2067</v>
    </spb>
    <spb s="0">
      <v xml:space="preserve">Wikipedia	</v>
      <v xml:space="preserve">CC BY-SA 3.0	</v>
      <v xml:space="preserve">https://en.wikipedia.org/wiki/Inhumas	</v>
      <v xml:space="preserve">https://creativecommons.org/licenses/by-sa/3.0	</v>
    </spb>
    <spb s="1">
      <v>2069</v>
      <v>2069</v>
      <v>2069</v>
      <v>2069</v>
      <v>2069</v>
      <v>2069</v>
      <v>2069</v>
      <v>2069</v>
      <v>2069</v>
    </spb>
    <spb s="0">
      <v xml:space="preserve">Wikipedia	</v>
      <v xml:space="preserve">CC BY-SA 3.0	</v>
      <v xml:space="preserve">https://en.wikipedia.org/wiki/Ipameri	</v>
      <v xml:space="preserve">https://creativecommons.org/licenses/by-sa/3.0	</v>
    </spb>
    <spb s="1">
      <v>2071</v>
      <v>2071</v>
      <v>2071</v>
      <v>2071</v>
      <v>2071</v>
      <v>2071</v>
      <v>2071</v>
      <v>2071</v>
      <v>2071</v>
    </spb>
    <spb s="0">
      <v xml:space="preserve">Wikipedia	</v>
      <v xml:space="preserve">CC BY-SA 3.0	</v>
      <v xml:space="preserve">https://en.wikipedia.org/wiki/Ipiranga_de_Goi%C3%A1s	</v>
      <v xml:space="preserve">https://creativecommons.org/licenses/by-sa/3.0	</v>
    </spb>
    <spb s="1">
      <v>2073</v>
      <v>2073</v>
      <v>2073</v>
      <v>2073</v>
      <v>2073</v>
      <v>2073</v>
      <v>2073</v>
      <v>2073</v>
      <v>2073</v>
    </spb>
    <spb s="0">
      <v xml:space="preserve">Wikipedia	</v>
      <v xml:space="preserve">CC BY-SA 3.0	</v>
      <v xml:space="preserve">https://en.wikipedia.org/wiki/Ipor%C3%A1	</v>
      <v xml:space="preserve">https://creativecommons.org/licenses/by-sa/3.0	</v>
    </spb>
    <spb s="1">
      <v>2075</v>
      <v>2075</v>
      <v>2075</v>
      <v>2075</v>
      <v>2075</v>
      <v>2075</v>
      <v>2075</v>
      <v>2075</v>
      <v>2075</v>
    </spb>
    <spb s="0">
      <v xml:space="preserve">Wikipedia	</v>
      <v xml:space="preserve">CC BY-SA 3.0	</v>
      <v xml:space="preserve">https://en.wikipedia.org/wiki/Israel%C3%A2ndia	</v>
      <v xml:space="preserve">https://creativecommons.org/licenses/by-sa/3.0	</v>
    </spb>
    <spb s="1">
      <v>2077</v>
      <v>2077</v>
      <v>2077</v>
      <v>2077</v>
      <v>2077</v>
      <v>2077</v>
      <v>2077</v>
      <v>2077</v>
      <v>2077</v>
    </spb>
    <spb s="0">
      <v xml:space="preserve">Wikipedia	</v>
      <v xml:space="preserve">CC BY-SA 3.0	</v>
      <v xml:space="preserve">https://en.wikipedia.org/wiki/Itabera%C3%AD	</v>
      <v xml:space="preserve">https://creativecommons.org/licenses/by-sa/3.0	</v>
    </spb>
    <spb s="1">
      <v>2079</v>
      <v>2079</v>
      <v>2079</v>
      <v>2079</v>
      <v>2079</v>
      <v>2079</v>
      <v>2079</v>
      <v>2079</v>
      <v>2079</v>
    </spb>
    <spb s="0">
      <v xml:space="preserve">Wikipedia	</v>
      <v xml:space="preserve">CC BY-SA 3.0	</v>
      <v xml:space="preserve">https://en.wikipedia.org/wiki/Itaguari	</v>
      <v xml:space="preserve">https://creativecommons.org/licenses/by-sa/3.0	</v>
    </spb>
    <spb s="1">
      <v>2081</v>
      <v>2081</v>
      <v>2081</v>
      <v>2081</v>
      <v>2081</v>
      <v>2081</v>
      <v>2081</v>
      <v>2081</v>
      <v>2081</v>
    </spb>
    <spb s="0">
      <v xml:space="preserve">Wikipedia	</v>
      <v xml:space="preserve">CC BY-SA 3.0	</v>
      <v xml:space="preserve">https://en.wikipedia.org/wiki/Itaguaru	</v>
      <v xml:space="preserve">https://creativecommons.org/licenses/by-sa/3.0	</v>
    </spb>
    <spb s="1">
      <v>2083</v>
      <v>2083</v>
      <v>2083</v>
      <v>2083</v>
      <v>2083</v>
      <v>2083</v>
      <v>2083</v>
      <v>2083</v>
      <v>2083</v>
    </spb>
    <spb s="0">
      <v xml:space="preserve">Wikipedia	</v>
      <v xml:space="preserve">CC BY-SA 3.0	</v>
      <v xml:space="preserve">https://en.wikipedia.org/wiki/Itaj%C3%A1,_Goi%C3%A1s	</v>
      <v xml:space="preserve">https://creativecommons.org/licenses/by-sa/3.0	</v>
    </spb>
    <spb s="1">
      <v>2085</v>
      <v>2085</v>
      <v>2085</v>
      <v>2085</v>
      <v>2085</v>
      <v>2085</v>
      <v>2085</v>
      <v>2085</v>
      <v>2085</v>
    </spb>
    <spb s="0">
      <v xml:space="preserve">Wikipedia	</v>
      <v xml:space="preserve">CC BY-SA 3.0	</v>
      <v xml:space="preserve">https://en.wikipedia.org/wiki/Itapaci	</v>
      <v xml:space="preserve">https://creativecommons.org/licenses/by-sa/3.0	</v>
    </spb>
    <spb s="1">
      <v>2087</v>
      <v>2087</v>
      <v>2087</v>
      <v>2087</v>
      <v>2087</v>
      <v>2087</v>
      <v>2087</v>
      <v>2087</v>
      <v>2087</v>
    </spb>
    <spb s="0">
      <v xml:space="preserve">Wikipedia	</v>
      <v xml:space="preserve">CC BY-SA 3.0	</v>
      <v xml:space="preserve">https://en.wikipedia.org/wiki/Itapirapu%C3%A3	</v>
      <v xml:space="preserve">https://creativecommons.org/licenses/by-sa/3.0	</v>
    </spb>
    <spb s="1">
      <v>2089</v>
      <v>2089</v>
      <v>2089</v>
      <v>2089</v>
      <v>2089</v>
      <v>2089</v>
      <v>2089</v>
      <v>2089</v>
      <v>2089</v>
    </spb>
    <spb s="0">
      <v xml:space="preserve">Wikipedia	</v>
      <v xml:space="preserve">CC BY-SA 3.0	</v>
      <v xml:space="preserve">https://en.wikipedia.org/wiki/Itapuranga	</v>
      <v xml:space="preserve">https://creativecommons.org/licenses/by-sa/3.0	</v>
    </spb>
    <spb s="1">
      <v>2091</v>
      <v>2091</v>
      <v>2091</v>
      <v>2091</v>
      <v>2091</v>
      <v>2091</v>
      <v>2091</v>
      <v>2091</v>
      <v>2091</v>
    </spb>
    <spb s="0">
      <v xml:space="preserve">Wikipedia	</v>
      <v xml:space="preserve">CC BY-SA 3.0	</v>
      <v xml:space="preserve">https://en.wikipedia.org/wiki/Itarum%C3%A3	</v>
      <v xml:space="preserve">https://creativecommons.org/licenses/by-sa/3.0	</v>
    </spb>
    <spb s="1">
      <v>2093</v>
      <v>2093</v>
      <v>2093</v>
      <v>2093</v>
      <v>2093</v>
      <v>2093</v>
      <v>2093</v>
      <v>2093</v>
      <v>2093</v>
    </spb>
    <spb s="0">
      <v xml:space="preserve">Wikipedia	</v>
      <v xml:space="preserve">CC BY-SA 3.0	</v>
      <v xml:space="preserve">https://en.wikipedia.org/wiki/Itau%C3%A7u	</v>
      <v xml:space="preserve">https://creativecommons.org/licenses/by-sa/3.0	</v>
    </spb>
    <spb s="1">
      <v>2095</v>
      <v>2095</v>
      <v>2095</v>
      <v>2095</v>
      <v>2095</v>
      <v>2095</v>
      <v>2095</v>
      <v>2095</v>
      <v>2095</v>
    </spb>
    <spb s="0">
      <v xml:space="preserve">Wikipedia	</v>
      <v xml:space="preserve">CC BY-SA 3.0	</v>
      <v xml:space="preserve">https://en.wikipedia.org/wiki/Itumbiara	</v>
      <v xml:space="preserve">https://creativecommons.org/licenses/by-sa/3.0	</v>
    </spb>
    <spb s="1">
      <v>2097</v>
      <v>2097</v>
      <v>2097</v>
      <v>2097</v>
      <v>2097</v>
      <v>2097</v>
      <v>2097</v>
      <v>2097</v>
      <v>2097</v>
    </spb>
    <spb s="0">
      <v xml:space="preserve">Wikipedia	</v>
      <v xml:space="preserve">CC BY-SA 3.0	</v>
      <v xml:space="preserve">https://en.wikipedia.org/wiki/Ivol%C3%A2ndia	</v>
      <v xml:space="preserve">https://creativecommons.org/licenses/by-sa/3.0	</v>
    </spb>
    <spb s="1">
      <v>2099</v>
      <v>2099</v>
      <v>2099</v>
      <v>2099</v>
      <v>2099</v>
      <v>2099</v>
      <v>2099</v>
      <v>2099</v>
      <v>2099</v>
    </spb>
    <spb s="0">
      <v xml:space="preserve">Wikipedia	</v>
      <v xml:space="preserve">CC BY-SA 3.0	</v>
      <v xml:space="preserve">https://en.wikipedia.org/wiki/Jandaia	</v>
      <v xml:space="preserve">https://creativecommons.org/licenses/by-sa/3.0	</v>
    </spb>
    <spb s="1">
      <v>2101</v>
      <v>2101</v>
      <v>2101</v>
      <v>2101</v>
      <v>2101</v>
      <v>2101</v>
      <v>2101</v>
      <v>2101</v>
      <v>2101</v>
    </spb>
    <spb s="0">
      <v xml:space="preserve">Wikipedia	</v>
      <v xml:space="preserve">CC BY-SA 3.0	</v>
      <v xml:space="preserve">https://en.wikipedia.org/wiki/Jaragu%C3%A1,_Goi%C3%A1s	</v>
      <v xml:space="preserve">https://creativecommons.org/licenses/by-sa/3.0	</v>
    </spb>
    <spb s="1">
      <v>2103</v>
      <v>2103</v>
      <v>2103</v>
      <v>2103</v>
      <v>2103</v>
      <v>2103</v>
      <v>2103</v>
      <v>2103</v>
      <v>2103</v>
    </spb>
    <spb s="0">
      <v xml:space="preserve">Wikipedia	</v>
      <v xml:space="preserve">CC BY-SA 3.0	</v>
      <v xml:space="preserve">https://en.wikipedia.org/wiki/Jata%C3%AD	</v>
      <v xml:space="preserve">https://creativecommons.org/licenses/by-sa/3.0	</v>
    </spb>
    <spb s="1">
      <v>2105</v>
      <v>2105</v>
      <v>2105</v>
      <v>2105</v>
      <v>2105</v>
      <v>2105</v>
      <v>2105</v>
      <v>2105</v>
      <v>2105</v>
    </spb>
    <spb s="0">
      <v xml:space="preserve">Wikipedia	</v>
      <v xml:space="preserve">CC BY-SA 3.0	</v>
      <v xml:space="preserve">https://en.wikipedia.org/wiki/Jaupaci	</v>
      <v xml:space="preserve">https://creativecommons.org/licenses/by-sa/3.0	</v>
    </spb>
    <spb s="1">
      <v>2107</v>
      <v>2107</v>
      <v>2107</v>
      <v>2107</v>
      <v>2107</v>
      <v>2107</v>
      <v>2107</v>
      <v>2107</v>
      <v>2107</v>
    </spb>
    <spb s="0">
      <v xml:space="preserve">Wikipedia	</v>
      <v xml:space="preserve">CC BY-SA 3.0	</v>
      <v xml:space="preserve">https://en.wikipedia.org/wiki/Jes%C3%BApolis	</v>
      <v xml:space="preserve">https://creativecommons.org/licenses/by-sa/3.0	</v>
    </spb>
    <spb s="1">
      <v>2109</v>
      <v>2109</v>
      <v>2109</v>
      <v>2109</v>
      <v>2109</v>
      <v>2109</v>
      <v>2109</v>
      <v>2109</v>
      <v>2109</v>
    </spb>
    <spb s="0">
      <v xml:space="preserve">Wikipedia	</v>
      <v xml:space="preserve">CC BY-SA 3.0	</v>
      <v xml:space="preserve">https://en.wikipedia.org/wiki/Jovi%C3%A2nia	</v>
      <v xml:space="preserve">https://creativecommons.org/licenses/by-sa/3.0	</v>
    </spb>
    <spb s="1">
      <v>2111</v>
      <v>2111</v>
      <v>2111</v>
      <v>2111</v>
      <v>2111</v>
      <v>2111</v>
      <v>2111</v>
      <v>2111</v>
      <v>2111</v>
    </spb>
    <spb s="0">
      <v xml:space="preserve">Wikipedia	</v>
      <v xml:space="preserve">CC BY-SA 3.0	</v>
      <v xml:space="preserve">https://en.wikipedia.org/wiki/Jussara	</v>
      <v xml:space="preserve">https://creativecommons.org/licenses/by-sa/3.0	</v>
    </spb>
    <spb s="1">
      <v>2113</v>
      <v>2113</v>
      <v>2113</v>
      <v>2113</v>
      <v>2113</v>
      <v>2113</v>
      <v>2113</v>
      <v>2113</v>
      <v>2113</v>
    </spb>
    <spb s="0">
      <v xml:space="preserve">Wikipedia	</v>
      <v xml:space="preserve">CC BY-SA 3.0	</v>
      <v xml:space="preserve">https://en.wikipedia.org/wiki/Lagoa_Santa,_Goi%C3%A1s	</v>
      <v xml:space="preserve">https://creativecommons.org/licenses/by-sa/3.0	</v>
    </spb>
    <spb s="1">
      <v>2115</v>
      <v>2115</v>
      <v>2115</v>
      <v>2115</v>
      <v>2115</v>
      <v>2115</v>
      <v>2115</v>
      <v>2115</v>
      <v>2115</v>
    </spb>
    <spb s="0">
      <v xml:space="preserve">Wikipedia	</v>
      <v xml:space="preserve">CC BY-SA 3.0	</v>
      <v xml:space="preserve">https://en.wikipedia.org/wiki/Leopoldo_de_Bulh%C3%B5es	</v>
      <v xml:space="preserve">https://creativecommons.org/licenses/by-sa/3.0	</v>
    </spb>
    <spb s="1">
      <v>2117</v>
      <v>2117</v>
      <v>2117</v>
      <v>2117</v>
      <v>2117</v>
      <v>2117</v>
      <v>2117</v>
      <v>2117</v>
      <v>2117</v>
    </spb>
    <spb s="0">
      <v xml:space="preserve">Wikipedia	</v>
      <v xml:space="preserve">CC BY-SA 3.0	</v>
      <v xml:space="preserve">https://en.wikipedia.org/wiki/Luzi%C3%A2nia	</v>
      <v xml:space="preserve">https://creativecommons.org/licenses/by-sa/3.0	</v>
    </spb>
    <spb s="1">
      <v>2119</v>
      <v>2119</v>
      <v>2119</v>
      <v>2119</v>
      <v>2119</v>
      <v>2119</v>
      <v>2119</v>
      <v>2119</v>
      <v>2119</v>
    </spb>
    <spb s="0">
      <v xml:space="preserve">Wikipedia	</v>
      <v xml:space="preserve">CC BY-SA 3.0	</v>
      <v xml:space="preserve">https://en.wikipedia.org/wiki/Mairipotaba	</v>
      <v xml:space="preserve">https://creativecommons.org/licenses/by-sa/3.0	</v>
    </spb>
    <spb s="1">
      <v>2121</v>
      <v>2121</v>
      <v>2121</v>
      <v>2121</v>
      <v>2121</v>
      <v>2121</v>
      <v>2121</v>
      <v>2121</v>
      <v>2121</v>
    </spb>
    <spb s="0">
      <v xml:space="preserve">Wikipedia	</v>
      <v xml:space="preserve">CC BY-SA 3.0	</v>
      <v xml:space="preserve">https://en.wikipedia.org/wiki/Mamba%C3%AD	</v>
      <v xml:space="preserve">https://creativecommons.org/licenses/by-sa/3.0	</v>
    </spb>
    <spb s="1">
      <v>2123</v>
      <v>2123</v>
      <v>2123</v>
      <v>2123</v>
      <v>2123</v>
      <v>2123</v>
      <v>2123</v>
      <v>2123</v>
      <v>2123</v>
    </spb>
    <spb s="0">
      <v xml:space="preserve">Wikipedia	</v>
      <v xml:space="preserve">CC BY-SA 3.0	</v>
      <v xml:space="preserve">https://en.wikipedia.org/wiki/Mara_Rosa	</v>
      <v xml:space="preserve">https://creativecommons.org/licenses/by-sa/3.0	</v>
    </spb>
    <spb s="1">
      <v>2125</v>
      <v>2125</v>
      <v>2125</v>
      <v>2125</v>
      <v>2125</v>
      <v>2125</v>
      <v>2125</v>
      <v>2125</v>
      <v>2125</v>
    </spb>
    <spb s="0">
      <v xml:space="preserve">Wikipedia	</v>
      <v xml:space="preserve">CC BY-SA 3.0	</v>
      <v xml:space="preserve">https://en.wikipedia.org/wiki/Marzag%C3%A3o	</v>
      <v xml:space="preserve">https://creativecommons.org/licenses/by-sa/3.0	</v>
    </spb>
    <spb s="1">
      <v>2127</v>
      <v>2127</v>
      <v>2127</v>
      <v>2127</v>
      <v>2127</v>
      <v>2127</v>
      <v>2127</v>
      <v>2127</v>
      <v>2127</v>
    </spb>
    <spb s="0">
      <v xml:space="preserve">Wikipedia	</v>
      <v xml:space="preserve">CC BY-SA 3.0	</v>
      <v xml:space="preserve">https://en.wikipedia.org/wiki/Matrinch%C3%A3	</v>
      <v xml:space="preserve">https://creativecommons.org/licenses/by-sa/3.0	</v>
    </spb>
    <spb s="1">
      <v>2129</v>
      <v>2129</v>
      <v>2129</v>
      <v>2129</v>
      <v>2129</v>
      <v>2129</v>
      <v>2129</v>
      <v>2129</v>
      <v>2129</v>
    </spb>
    <spb s="0">
      <v xml:space="preserve">Wikipedia	</v>
      <v xml:space="preserve">CC BY-SA 3.0	</v>
      <v xml:space="preserve">https://en.wikipedia.org/wiki/Mauril%C3%A2ndia	</v>
      <v xml:space="preserve">https://creativecommons.org/licenses/by-sa/3.0	</v>
    </spb>
    <spb s="1">
      <v>2131</v>
      <v>2131</v>
      <v>2131</v>
      <v>2131</v>
      <v>2131</v>
      <v>2131</v>
      <v>2131</v>
      <v>2131</v>
      <v>2131</v>
    </spb>
    <spb s="0">
      <v xml:space="preserve">Wikipedia	</v>
      <v xml:space="preserve">CC BY-SA 3.0	</v>
      <v xml:space="preserve">https://en.wikipedia.org/wiki/Mimoso_de_Goi%C3%A1s	</v>
      <v xml:space="preserve">https://creativecommons.org/licenses/by-sa/3.0	</v>
    </spb>
    <spb s="1">
      <v>2133</v>
      <v>2133</v>
      <v>2133</v>
      <v>2133</v>
      <v>2133</v>
      <v>2133</v>
      <v>2133</v>
      <v>2133</v>
      <v>2133</v>
    </spb>
    <spb s="0">
      <v xml:space="preserve">Wikipedia	</v>
      <v xml:space="preserve">CC BY-SA 3.0	</v>
      <v xml:space="preserve">https://en.wikipedia.org/wiki/Mina%C3%A7u	</v>
      <v xml:space="preserve">https://creativecommons.org/licenses/by-sa/3.0	</v>
    </spb>
    <spb s="1">
      <v>2135</v>
      <v>2135</v>
      <v>2135</v>
      <v>2135</v>
      <v>2135</v>
      <v>2135</v>
      <v>2135</v>
      <v>2135</v>
      <v>2135</v>
    </spb>
    <spb s="0">
      <v xml:space="preserve">Wikipedia	</v>
      <v xml:space="preserve">CC BY-SA 3.0	</v>
      <v xml:space="preserve">https://en.wikipedia.org/wiki/Mineiros	</v>
      <v xml:space="preserve">https://creativecommons.org/licenses/by-sa/3.0	</v>
    </spb>
    <spb s="1">
      <v>2137</v>
      <v>2137</v>
      <v>2137</v>
      <v>2137</v>
      <v>2137</v>
      <v>2137</v>
      <v>2137</v>
      <v>2137</v>
      <v>2137</v>
    </spb>
    <spb s="0">
      <v xml:space="preserve">Wikipedia	</v>
      <v xml:space="preserve">CC BY-SA 3.0	</v>
      <v xml:space="preserve">https://en.wikipedia.org/wiki/Moipor%C3%A1	</v>
      <v xml:space="preserve">https://creativecommons.org/licenses/by-sa/3.0	</v>
    </spb>
    <spb s="1">
      <v>2139</v>
      <v>2139</v>
      <v>2139</v>
      <v>2139</v>
      <v>2139</v>
      <v>2139</v>
      <v>2139</v>
      <v>2139</v>
      <v>2139</v>
    </spb>
    <spb s="0">
      <v xml:space="preserve">Wikipedia	</v>
      <v xml:space="preserve">CC BY-SA 3.0	</v>
      <v xml:space="preserve">https://en.wikipedia.org/wiki/Monte_Alegre_de_Goi%C3%A1s	</v>
      <v xml:space="preserve">https://creativecommons.org/licenses/by-sa/3.0	</v>
    </spb>
    <spb s="1">
      <v>2141</v>
      <v>2141</v>
      <v>2141</v>
      <v>2141</v>
      <v>2141</v>
      <v>2141</v>
      <v>2141</v>
      <v>2141</v>
      <v>2141</v>
    </spb>
    <spb s="0">
      <v xml:space="preserve">Wikipedia	</v>
      <v xml:space="preserve">CC BY-SA 3.0	</v>
      <v xml:space="preserve">https://en.wikipedia.org/wiki/Montes_Claros_de_Goi%C3%A1s	</v>
      <v xml:space="preserve">https://creativecommons.org/licenses/by-sa/3.0	</v>
    </spb>
    <spb s="1">
      <v>2143</v>
      <v>2143</v>
      <v>2143</v>
      <v>2143</v>
      <v>2143</v>
      <v>2143</v>
      <v>2143</v>
      <v>2143</v>
      <v>2143</v>
    </spb>
    <spb s="0">
      <v xml:space="preserve">Wikipedia	</v>
      <v xml:space="preserve">CC BY-SA 3.0	</v>
      <v xml:space="preserve">https://en.wikipedia.org/wiki/Montividiu	</v>
      <v xml:space="preserve">https://creativecommons.org/licenses/by-sa/3.0	</v>
    </spb>
    <spb s="1">
      <v>2145</v>
      <v>2145</v>
      <v>2145</v>
      <v>2145</v>
      <v>2145</v>
      <v>2145</v>
      <v>2145</v>
      <v>2145</v>
      <v>2145</v>
    </spb>
    <spb s="0">
      <v xml:space="preserve">Wikipedia	</v>
      <v xml:space="preserve">CC BY-SA 3.0	</v>
      <v xml:space="preserve">https://en.wikipedia.org/wiki/Montividiu_do_Norte	</v>
      <v xml:space="preserve">https://creativecommons.org/licenses/by-sa/3.0	</v>
    </spb>
    <spb s="1">
      <v>2147</v>
      <v>2147</v>
      <v>2147</v>
      <v>2147</v>
      <v>2147</v>
      <v>2147</v>
      <v>2147</v>
      <v>2147</v>
      <v>2147</v>
    </spb>
    <spb s="0">
      <v xml:space="preserve">Wikipedia	</v>
      <v xml:space="preserve">CC BY-SA 3.0	</v>
      <v xml:space="preserve">https://en.wikipedia.org/wiki/Morrinhos,_Goi%C3%A1s	</v>
      <v xml:space="preserve">https://creativecommons.org/licenses/by-sa/3.0	</v>
    </spb>
    <spb s="1">
      <v>2149</v>
      <v>2149</v>
      <v>2149</v>
      <v>2149</v>
      <v>2149</v>
      <v>2149</v>
      <v>2149</v>
      <v>2149</v>
      <v>2149</v>
    </spb>
    <spb s="0">
      <v xml:space="preserve">Wikipedia	</v>
      <v xml:space="preserve">CC BY-SA 3.0	</v>
      <v xml:space="preserve">https://en.wikipedia.org/wiki/Morro_Agudo_de_Goi%C3%A1s	</v>
      <v xml:space="preserve">https://creativecommons.org/licenses/by-sa/3.0	</v>
    </spb>
    <spb s="1">
      <v>2151</v>
      <v>2151</v>
      <v>2151</v>
      <v>2151</v>
      <v>2151</v>
      <v>2151</v>
      <v>2151</v>
      <v>2151</v>
      <v>2151</v>
    </spb>
    <spb s="0">
      <v xml:space="preserve">Wikipedia	</v>
      <v xml:space="preserve">CC BY-SA 3.0	</v>
      <v xml:space="preserve">https://en.wikipedia.org/wiki/Moss%C3%A2medes	</v>
      <v xml:space="preserve">https://creativecommons.org/licenses/by-sa/3.0	</v>
    </spb>
    <spb s="1">
      <v>2153</v>
      <v>2153</v>
      <v>2153</v>
      <v>2153</v>
      <v>2153</v>
      <v>2153</v>
      <v>2153</v>
      <v>2153</v>
      <v>2153</v>
    </spb>
    <spb s="0">
      <v xml:space="preserve">Wikipedia	</v>
      <v xml:space="preserve">CC BY-SA 3.0	</v>
      <v xml:space="preserve">https://en.wikipedia.org/wiki/Mozarl%C3%A2ndia	</v>
      <v xml:space="preserve">https://creativecommons.org/licenses/by-sa/3.0	</v>
    </spb>
    <spb s="1">
      <v>2155</v>
      <v>2155</v>
      <v>2155</v>
      <v>2155</v>
      <v>2155</v>
      <v>2155</v>
      <v>2155</v>
      <v>2155</v>
      <v>2155</v>
    </spb>
    <spb s="0">
      <v xml:space="preserve">Wikipedia	</v>
      <v xml:space="preserve">CC BY-SA 3.0	</v>
      <v xml:space="preserve">https://en.wikipedia.org/wiki/Mundo_Novo,_Goi%C3%A1s	</v>
      <v xml:space="preserve">https://creativecommons.org/licenses/by-sa/3.0	</v>
    </spb>
    <spb s="1">
      <v>2157</v>
      <v>2157</v>
      <v>2157</v>
      <v>2157</v>
      <v>2157</v>
      <v>2157</v>
      <v>2157</v>
      <v>2157</v>
      <v>2157</v>
    </spb>
    <spb s="0">
      <v xml:space="preserve">Wikipedia	</v>
      <v xml:space="preserve">CC BY-SA 3.0	</v>
      <v xml:space="preserve">https://en.wikipedia.org/wiki/Mutun%C3%B3polis	</v>
      <v xml:space="preserve">https://creativecommons.org/licenses/by-sa/3.0	</v>
    </spb>
    <spb s="1">
      <v>2159</v>
      <v>2159</v>
      <v>2159</v>
      <v>2159</v>
      <v>2159</v>
      <v>2159</v>
      <v>2159</v>
      <v>2159</v>
      <v>2159</v>
    </spb>
    <spb s="0">
      <v xml:space="preserve">Wikipedia	</v>
      <v xml:space="preserve">CC BY-SA 3.0	</v>
      <v xml:space="preserve">https://en.wikipedia.org/wiki/San_Nazario,_Veneto	</v>
      <v xml:space="preserve">https://creativecommons.org/licenses/by-sa/3.0	</v>
    </spb>
    <spb s="1">
      <v>2161</v>
      <v>2161</v>
      <v>2161</v>
      <v>2161</v>
      <v>2161</v>
      <v>2161</v>
      <v>2161</v>
      <v>2161</v>
      <v>2161</v>
    </spb>
    <spb s="7">
      <v>square km</v>
      <v>2018</v>
    </spb>
    <spb s="0">
      <v xml:space="preserve">Wikipedia	Wikipedia	Cia	travel.state.gov	</v>
      <v xml:space="preserve">CC-BY-SA	CC-BY-SA			</v>
      <v xml:space="preserve">http://es.wikipedia.org/wiki/Italia	http://en.wikipedia.org/wiki/Italy	https://www.cia.gov/library/publications/the-world-factbook/geos/it.html?Transportation	https://travel.state.gov/content/travel/en/international-travel/International-Travel-Country-Information-Pages/SanMarino.html	</v>
      <v xml:space="preserve">http://creativecommons.org/licenses/by-sa/3.0/	http://creativecommons.org/licenses/by-sa/3.0/			</v>
    </spb>
    <spb s="0">
      <v xml:space="preserve">Wikipedia	</v>
      <v xml:space="preserve">CC BY-SA 3.0	</v>
      <v xml:space="preserve">https://en.wikipedia.org/wiki/Italy	</v>
      <v xml:space="preserve">https://creativecommons.org/licenses/by-sa/3.0	</v>
    </spb>
    <spb s="0">
      <v xml:space="preserve">Wikipedia	</v>
      <v xml:space="preserve">CC-BY-SA	</v>
      <v xml:space="preserve">http://en.wikipedia.org/wiki/Italy	</v>
      <v xml:space="preserve">http://creativecommons.org/licenses/by-sa/3.0/	</v>
    </spb>
    <spb s="0">
      <v xml:space="preserve">Cia	</v>
      <v xml:space="preserve">	</v>
      <v xml:space="preserve">https://www.cia.gov/library/publications/the-world-factbook/geos/it.html?Transportation	</v>
      <v xml:space="preserve">	</v>
    </spb>
    <spb s="25">
      <v>10</v>
      <v>2164</v>
      <v>2165</v>
      <v>2165</v>
      <v>13</v>
      <v>2165</v>
      <v>2165</v>
      <v>2165</v>
      <v>2166</v>
      <v>2165</v>
      <v>2165</v>
      <v>2165</v>
      <v>2165</v>
      <v>2167</v>
      <v>16</v>
      <v>2164</v>
      <v>2167</v>
      <v>17</v>
      <v>2165</v>
      <v>2167</v>
      <v>18</v>
      <v>19</v>
      <v>20</v>
      <v>2167</v>
      <v>2167</v>
      <v>2165</v>
      <v>2167</v>
      <v>21</v>
      <v>22</v>
      <v>23</v>
      <v>24</v>
      <v>2167</v>
      <v>2164</v>
      <v>2167</v>
      <v>2167</v>
      <v>2167</v>
      <v>2167</v>
      <v>2167</v>
      <v>2167</v>
      <v>2167</v>
      <v>2167</v>
      <v>2167</v>
      <v>2167</v>
      <v>25</v>
    </spb>
    <spb s="2">
      <v>20</v>
      <v>Name</v>
      <v>LearnMoreOnLink</v>
    </spb>
    <spb s="10">
      <v>2019</v>
      <v>2019</v>
      <v>square km</v>
      <v>per thousand (2018)</v>
      <v>2022</v>
      <v>2019</v>
      <v>2018</v>
      <v>per liter (2016)</v>
      <v>2019</v>
      <v>years (2018)</v>
      <v>2018</v>
      <v>per thousand (2018)</v>
      <v>2019</v>
      <v>2017</v>
      <v>2016</v>
      <v>2019</v>
      <v>2016</v>
      <v>2018</v>
      <v>kilotons per year (2014)</v>
      <v>deaths per 100,000 (2017)</v>
      <v>kWh (2014)</v>
      <v>2015</v>
      <v>2008</v>
      <v>2017</v>
      <v>2017</v>
      <v>2017</v>
      <v>2017</v>
      <v>2017</v>
      <v>2015</v>
      <v>2017</v>
      <v>2017</v>
      <v>2017</v>
      <v>2017</v>
      <v>2019</v>
    </spb>
    <spb s="0">
      <v xml:space="preserve">Wikipedia	</v>
      <v xml:space="preserve">CC BY-SA 3.0	</v>
      <v xml:space="preserve">https://en.wikipedia.org/wiki/Ner%C3%B3polis	</v>
      <v xml:space="preserve">https://creativecommons.org/licenses/by-sa/3.0	</v>
    </spb>
    <spb s="1">
      <v>2171</v>
      <v>2171</v>
      <v>2171</v>
      <v>2171</v>
      <v>2171</v>
      <v>2171</v>
      <v>2171</v>
      <v>2171</v>
      <v>2171</v>
    </spb>
    <spb s="0">
      <v xml:space="preserve">Wikipedia	</v>
      <v xml:space="preserve">CC BY-SA 3.0	</v>
      <v xml:space="preserve">https://en.wikipedia.org/wiki/Niquel%C3%A2ndia	</v>
      <v xml:space="preserve">https://creativecommons.org/licenses/by-sa/3.0	</v>
    </spb>
    <spb s="1">
      <v>2173</v>
      <v>2173</v>
      <v>2173</v>
      <v>2173</v>
      <v>2173</v>
      <v>2173</v>
      <v>2173</v>
      <v>2173</v>
      <v>2173</v>
    </spb>
    <spb s="0">
      <v xml:space="preserve">Wikipedia	</v>
      <v xml:space="preserve">CC BY-SA 3.0	</v>
      <v xml:space="preserve">https://en.wikipedia.org/wiki/Nova_Am%C3%A9rica	</v>
      <v xml:space="preserve">https://creativecommons.org/licenses/by-sa/3.0	</v>
    </spb>
    <spb s="1">
      <v>2175</v>
      <v>2175</v>
      <v>2175</v>
      <v>2175</v>
      <v>2175</v>
      <v>2175</v>
      <v>2175</v>
      <v>2175</v>
      <v>2175</v>
    </spb>
    <spb s="0">
      <v xml:space="preserve">Wikipedia	</v>
      <v xml:space="preserve">CC BY-SA 3.0	</v>
      <v xml:space="preserve">https://en.wikipedia.org/wiki/Nova_Aurora,_Goi%C3%A1s	</v>
      <v xml:space="preserve">https://creativecommons.org/licenses/by-sa/3.0	</v>
    </spb>
    <spb s="1">
      <v>2177</v>
      <v>2177</v>
      <v>2177</v>
      <v>2177</v>
      <v>2177</v>
      <v>2177</v>
      <v>2177</v>
      <v>2177</v>
      <v>2177</v>
    </spb>
    <spb s="0">
      <v xml:space="preserve">Wikipedia	</v>
      <v xml:space="preserve">CC BY-SA 3.0	</v>
      <v xml:space="preserve">https://en.wikipedia.org/wiki/Nova_Gl%C3%B3ria	</v>
      <v xml:space="preserve">https://creativecommons.org/licenses/by-sa/3.0	</v>
    </spb>
    <spb s="1">
      <v>2179</v>
      <v>2179</v>
      <v>2179</v>
      <v>2179</v>
      <v>2179</v>
      <v>2179</v>
      <v>2179</v>
      <v>2179</v>
      <v>2179</v>
    </spb>
    <spb s="0">
      <v xml:space="preserve">Wikipedia	</v>
      <v xml:space="preserve">CC BY-SA 3.0	</v>
      <v xml:space="preserve">https://en.wikipedia.org/wiki/Nova_Igua%C3%A7u_de_Goi%C3%A1s	</v>
      <v xml:space="preserve">https://creativecommons.org/licenses/by-sa/3.0	</v>
    </spb>
    <spb s="1">
      <v>2181</v>
      <v>2181</v>
      <v>2181</v>
      <v>2181</v>
      <v>2181</v>
      <v>2181</v>
      <v>2181</v>
      <v>2181</v>
      <v>2181</v>
    </spb>
    <spb s="0">
      <v xml:space="preserve">Wikipedia	</v>
      <v xml:space="preserve">CC BY-SA 3.0	</v>
      <v xml:space="preserve">https://en.wikipedia.org/wiki/Nova_Roma,_Goi%C3%A1s	</v>
      <v xml:space="preserve">https://creativecommons.org/licenses/by-sa/3.0	</v>
    </spb>
    <spb s="1">
      <v>2183</v>
      <v>2183</v>
      <v>2183</v>
      <v>2183</v>
      <v>2183</v>
      <v>2183</v>
      <v>2183</v>
      <v>2183</v>
      <v>2183</v>
    </spb>
    <spb s="0">
      <v xml:space="preserve">Wikipedia	</v>
      <v xml:space="preserve">CC BY-SA 3.0	</v>
      <v xml:space="preserve">https://en.wikipedia.org/wiki/Nova_Veneza,_Goi%C3%A1s	</v>
      <v xml:space="preserve">https://creativecommons.org/licenses/by-sa/3.0	</v>
    </spb>
    <spb s="1">
      <v>2185</v>
      <v>2185</v>
      <v>2185</v>
      <v>2185</v>
      <v>2185</v>
      <v>2185</v>
      <v>2185</v>
      <v>2185</v>
      <v>2185</v>
    </spb>
    <spb s="0">
      <v xml:space="preserve">Wikipedia	</v>
      <v xml:space="preserve">CC BY-SA 3.0	</v>
      <v xml:space="preserve">https://en.wikipedia.org/wiki/Novo_Brasil	</v>
      <v xml:space="preserve">https://creativecommons.org/licenses/by-sa/3.0	</v>
    </spb>
    <spb s="1">
      <v>2187</v>
      <v>2187</v>
      <v>2187</v>
      <v>2187</v>
      <v>2187</v>
      <v>2187</v>
      <v>2187</v>
      <v>2187</v>
      <v>2187</v>
    </spb>
    <spb s="0">
      <v xml:space="preserve">Wikipedia	</v>
      <v xml:space="preserve">CC BY-SA 3.0	</v>
      <v xml:space="preserve">https://en.wikipedia.org/wiki/Novo_Gama	</v>
      <v xml:space="preserve">https://creativecommons.org/licenses/by-sa/3.0	</v>
    </spb>
    <spb s="1">
      <v>2189</v>
      <v>2189</v>
      <v>2189</v>
      <v>2189</v>
      <v>2189</v>
      <v>2189</v>
      <v>2189</v>
      <v>2189</v>
      <v>2189</v>
    </spb>
    <spb s="0">
      <v xml:space="preserve">Wikipedia	</v>
      <v xml:space="preserve">CC BY-SA 3.0	</v>
      <v xml:space="preserve">https://en.wikipedia.org/wiki/Novo_Planalto	</v>
      <v xml:space="preserve">https://creativecommons.org/licenses/by-sa/3.0	</v>
    </spb>
    <spb s="1">
      <v>2191</v>
      <v>2191</v>
      <v>2191</v>
      <v>2191</v>
      <v>2191</v>
      <v>2191</v>
      <v>2191</v>
      <v>2191</v>
      <v>2191</v>
    </spb>
    <spb s="0">
      <v xml:space="preserve">Wikipedia	</v>
      <v xml:space="preserve">CC BY-SA 3.0	</v>
      <v xml:space="preserve">https://en.wikipedia.org/wiki/Orizona	</v>
      <v xml:space="preserve">https://creativecommons.org/licenses/by-sa/3.0	</v>
    </spb>
    <spb s="1">
      <v>2193</v>
      <v>2193</v>
      <v>2193</v>
      <v>2193</v>
      <v>2193</v>
      <v>2193</v>
      <v>2193</v>
      <v>2193</v>
      <v>2193</v>
    </spb>
    <spb s="0">
      <v xml:space="preserve">Wikipedia	</v>
      <v xml:space="preserve">CC BY-SA 3.0	</v>
      <v xml:space="preserve">https://en.wikipedia.org/wiki/Ouro_Verde_de_Goi%C3%A1s	</v>
      <v xml:space="preserve">https://creativecommons.org/licenses/by-sa/3.0	</v>
    </spb>
    <spb s="1">
      <v>2195</v>
      <v>2195</v>
      <v>2195</v>
      <v>2195</v>
      <v>2195</v>
      <v>2195</v>
      <v>2195</v>
      <v>2195</v>
      <v>2195</v>
    </spb>
    <spb s="0">
      <v xml:space="preserve">Wikipedia	</v>
      <v xml:space="preserve">CC BY-SA 3.0	</v>
      <v xml:space="preserve">https://en.wikipedia.org/wiki/Ouvidor	</v>
      <v xml:space="preserve">https://creativecommons.org/licenses/by-sa/3.0	</v>
    </spb>
    <spb s="1">
      <v>2197</v>
      <v>2197</v>
      <v>2197</v>
      <v>2197</v>
      <v>2197</v>
      <v>2197</v>
      <v>2197</v>
      <v>2197</v>
      <v>2197</v>
    </spb>
    <spb s="0">
      <v xml:space="preserve">Wikipedia	</v>
      <v xml:space="preserve">CC BY-SA 3.0	</v>
      <v xml:space="preserve">https://en.wikipedia.org/wiki/Padre_Bernardo	</v>
      <v xml:space="preserve">https://creativecommons.org/licenses/by-sa/3.0	</v>
    </spb>
    <spb s="1">
      <v>2199</v>
      <v>2199</v>
      <v>2199</v>
      <v>2199</v>
      <v>2199</v>
      <v>2199</v>
      <v>2199</v>
      <v>2199</v>
      <v>2199</v>
    </spb>
    <spb s="0">
      <v xml:space="preserve">Wikipedia	</v>
      <v xml:space="preserve">CC BY-SA 3.0	</v>
      <v xml:space="preserve">https://en.wikipedia.org/wiki/Palestina_de_Goi%C3%A1s	</v>
      <v xml:space="preserve">https://creativecommons.org/licenses/by-sa/3.0	</v>
    </spb>
    <spb s="1">
      <v>2201</v>
      <v>2201</v>
      <v>2201</v>
      <v>2201</v>
      <v>2201</v>
      <v>2201</v>
      <v>2201</v>
      <v>2201</v>
      <v>2201</v>
    </spb>
    <spb s="0">
      <v xml:space="preserve">Wikipedia	</v>
      <v xml:space="preserve">CC BY-SA 3.0	</v>
      <v xml:space="preserve">https://en.wikipedia.org/wiki/Palmeiras_de_Goi%C3%A1s	</v>
      <v xml:space="preserve">https://creativecommons.org/licenses/by-sa/3.0	</v>
    </spb>
    <spb s="1">
      <v>2203</v>
      <v>2203</v>
      <v>2203</v>
      <v>2203</v>
      <v>2203</v>
      <v>2203</v>
      <v>2203</v>
      <v>2203</v>
      <v>2203</v>
    </spb>
    <spb s="0">
      <v xml:space="preserve">Wikipedia	</v>
      <v xml:space="preserve">CC BY-SA 3.0	</v>
      <v xml:space="preserve">https://en.wikipedia.org/wiki/Palmelo	</v>
      <v xml:space="preserve">https://creativecommons.org/licenses/by-sa/3.0	</v>
    </spb>
    <spb s="1">
      <v>2205</v>
      <v>2205</v>
      <v>2205</v>
      <v>2205</v>
      <v>2205</v>
      <v>2205</v>
      <v>2205</v>
      <v>2205</v>
      <v>2205</v>
    </spb>
    <spb s="0">
      <v xml:space="preserve">Wikipedia	</v>
      <v xml:space="preserve">CC BY-SA 3.0	</v>
      <v xml:space="preserve">https://en.wikipedia.org/wiki/Palmin%C3%B3polis	</v>
      <v xml:space="preserve">https://creativecommons.org/licenses/by-sa/3.0	</v>
    </spb>
    <spb s="1">
      <v>2207</v>
      <v>2207</v>
      <v>2207</v>
      <v>2207</v>
      <v>2207</v>
      <v>2207</v>
      <v>2207</v>
      <v>2207</v>
      <v>2207</v>
    </spb>
    <spb s="0">
      <v xml:space="preserve">Wikipedia	Cia	travel.state.gov	</v>
      <v xml:space="preserve">CC-BY-SA			</v>
      <v xml:space="preserve">http://en.wikipedia.org/wiki/Panama	https://www.cia.gov/library/publications/the-world-factbook/geos/pm.html?Transportation	https://travel.state.gov/content/travel/en/international-travel/International-Travel-Country-Information-Pages/Panama.html	</v>
      <v xml:space="preserve">http://creativecommons.org/licenses/by-sa/3.0/			</v>
    </spb>
    <spb s="0">
      <v xml:space="preserve">Wikipedia	</v>
      <v xml:space="preserve">CC BY-SA 3.0	</v>
      <v xml:space="preserve">https://en.wikipedia.org/wiki/Panama	</v>
      <v xml:space="preserve">https://creativecommons.org/licenses/by-sa/3.0	</v>
    </spb>
    <spb s="0">
      <v xml:space="preserve">Wikipedia	</v>
      <v xml:space="preserve">CC-BY-SA	</v>
      <v xml:space="preserve">http://en.wikipedia.org/wiki/Panama	</v>
      <v xml:space="preserve">http://creativecommons.org/licenses/by-sa/3.0/	</v>
    </spb>
    <spb s="0">
      <v xml:space="preserve">Cia	</v>
      <v xml:space="preserve">	</v>
      <v xml:space="preserve">https://www.cia.gov/library/publications/the-world-factbook/geos/pm.html?Transportation	</v>
      <v xml:space="preserve">	</v>
    </spb>
    <spb s="26">
      <v>10</v>
      <v>2209</v>
      <v>2210</v>
      <v>2210</v>
      <v>13</v>
      <v>2210</v>
      <v>2210</v>
      <v>2210</v>
      <v>2211</v>
      <v>2210</v>
      <v>2210</v>
      <v>2211</v>
      <v>2210</v>
      <v>2210</v>
      <v>2212</v>
      <v>16</v>
      <v>2209</v>
      <v>2212</v>
      <v>17</v>
      <v>2210</v>
      <v>18</v>
      <v>19</v>
      <v>20</v>
      <v>2212</v>
      <v>2212</v>
      <v>2210</v>
      <v>2212</v>
      <v>21</v>
      <v>22</v>
      <v>23</v>
      <v>24</v>
      <v>2212</v>
      <v>2209</v>
      <v>2212</v>
      <v>2212</v>
      <v>2212</v>
      <v>2212</v>
      <v>2212</v>
      <v>2212</v>
      <v>2212</v>
      <v>2212</v>
      <v>2212</v>
      <v>2212</v>
      <v>25</v>
    </spb>
    <spb s="2">
      <v>21</v>
      <v>Name</v>
      <v>LearnMoreOnLink</v>
    </spb>
    <spb s="27">
      <v>2019</v>
      <v>2019</v>
      <v>square km</v>
      <v>per thousand (2018)</v>
      <v>2022</v>
      <v>2019</v>
      <v>2018</v>
      <v>per liter (2016)</v>
      <v>2019</v>
      <v>years (2018)</v>
      <v>per thousand (2018)</v>
      <v>2019</v>
      <v>2017</v>
      <v>2016</v>
      <v>2019</v>
      <v>2016</v>
      <v>2016</v>
      <v>kilotons per year (2016)</v>
      <v>deaths per 100,000 (2017)</v>
      <v>kWh (2014)</v>
      <v>2014</v>
      <v>2019</v>
      <v>2018</v>
      <v>2018</v>
      <v>2018</v>
      <v>2018</v>
      <v>2018</v>
      <v>2015</v>
      <v>2018</v>
      <v>2018</v>
      <v>2017</v>
      <v>2016</v>
      <v>2019</v>
    </spb>
    <spb s="0">
      <v xml:space="preserve">Wikipedia	</v>
      <v xml:space="preserve">CC BY-SA 3.0	</v>
      <v xml:space="preserve">https://en.wikipedia.org/wiki/Paranaiguara	</v>
      <v xml:space="preserve">https://creativecommons.org/licenses/by-sa/3.0	</v>
    </spb>
    <spb s="1">
      <v>2216</v>
      <v>2216</v>
      <v>2216</v>
      <v>2216</v>
      <v>2216</v>
      <v>2216</v>
      <v>2216</v>
      <v>2216</v>
      <v>2216</v>
    </spb>
    <spb s="0">
      <v xml:space="preserve">Wikipedia	</v>
      <v xml:space="preserve">CC BY-SA 3.0	</v>
      <v xml:space="preserve">https://en.wikipedia.org/wiki/Para%C3%BAna	</v>
      <v xml:space="preserve">https://creativecommons.org/licenses/by-sa/3.0	</v>
    </spb>
    <spb s="1">
      <v>2218</v>
      <v>2218</v>
      <v>2218</v>
      <v>2218</v>
      <v>2218</v>
      <v>2218</v>
      <v>2218</v>
      <v>2218</v>
      <v>2218</v>
    </spb>
    <spb s="0">
      <v xml:space="preserve">Wikipedia	</v>
      <v xml:space="preserve">CC BY-SA 3.0	</v>
      <v xml:space="preserve">https://en.wikipedia.org/wiki/Perol%C3%A2ndia	</v>
      <v xml:space="preserve">https://creativecommons.org/licenses/by-sa/3.0	</v>
    </spb>
    <spb s="1">
      <v>2220</v>
      <v>2220</v>
      <v>2220</v>
      <v>2220</v>
      <v>2220</v>
      <v>2220</v>
      <v>2220</v>
      <v>2220</v>
      <v>2220</v>
    </spb>
    <spb s="0">
      <v xml:space="preserve">Wikipedia	</v>
      <v xml:space="preserve">CC BY-SA 3.0	</v>
      <v xml:space="preserve">https://en.wikipedia.org/wiki/Petrolina_de_Goi%C3%A1s	</v>
      <v xml:space="preserve">https://creativecommons.org/licenses/by-sa/3.0	</v>
    </spb>
    <spb s="1">
      <v>2222</v>
      <v>2222</v>
      <v>2222</v>
      <v>2222</v>
      <v>2222</v>
      <v>2222</v>
      <v>2222</v>
      <v>2222</v>
      <v>2222</v>
    </spb>
    <spb s="0">
      <v xml:space="preserve">Wikipedia	</v>
      <v xml:space="preserve">CC BY-SA 3.0	</v>
      <v xml:space="preserve">https://en.wikipedia.org/wiki/Pilar_de_Goi%C3%A1s	</v>
      <v xml:space="preserve">https://creativecommons.org/licenses/by-sa/3.0	</v>
    </spb>
    <spb s="1">
      <v>2224</v>
      <v>2224</v>
      <v>2224</v>
      <v>2224</v>
      <v>2224</v>
      <v>2224</v>
      <v>2224</v>
      <v>2224</v>
      <v>2224</v>
    </spb>
    <spb s="0">
      <v xml:space="preserve">Wikipedia	</v>
      <v xml:space="preserve">CC BY-SA 3.0	</v>
      <v xml:space="preserve">https://en.wikipedia.org/wiki/Piracanjuba	</v>
      <v xml:space="preserve">https://creativecommons.org/licenses/by-sa/3.0	</v>
    </spb>
    <spb s="1">
      <v>2226</v>
      <v>2226</v>
      <v>2226</v>
      <v>2226</v>
      <v>2226</v>
      <v>2226</v>
      <v>2226</v>
      <v>2226</v>
      <v>2226</v>
    </spb>
    <spb s="0">
      <v xml:space="preserve">Wikipedia	</v>
      <v xml:space="preserve">CC BY-SA 3.0	</v>
      <v xml:space="preserve">https://en.wikipedia.org/wiki/Piranhas,_Goi%C3%A1s	</v>
      <v xml:space="preserve">https://creativecommons.org/licenses/by-sa/3.0	</v>
    </spb>
    <spb s="1">
      <v>2228</v>
      <v>2228</v>
      <v>2228</v>
      <v>2228</v>
      <v>2228</v>
      <v>2228</v>
      <v>2228</v>
      <v>2228</v>
      <v>2228</v>
    </spb>
    <spb s="0">
      <v xml:space="preserve">Wikipedia	</v>
      <v xml:space="preserve">CC BY-SA 3.0	</v>
      <v xml:space="preserve">https://en.wikipedia.org/wiki/Piren%C3%B3polis	</v>
      <v xml:space="preserve">https://creativecommons.org/licenses/by-sa/3.0	</v>
    </spb>
    <spb s="1">
      <v>2230</v>
      <v>2230</v>
      <v>2230</v>
      <v>2230</v>
      <v>2230</v>
      <v>2230</v>
      <v>2230</v>
      <v>2230</v>
      <v>2230</v>
    </spb>
    <spb s="0">
      <v xml:space="preserve">Wikipedia	</v>
      <v xml:space="preserve">CC BY-SA 3.0	</v>
      <v xml:space="preserve">https://en.wikipedia.org/wiki/Pires_do_Rio	</v>
      <v xml:space="preserve">https://creativecommons.org/licenses/by-sa/3.0	</v>
    </spb>
    <spb s="1">
      <v>2232</v>
      <v>2232</v>
      <v>2232</v>
      <v>2232</v>
      <v>2232</v>
      <v>2232</v>
      <v>2232</v>
      <v>2232</v>
      <v>2232</v>
    </spb>
    <spb s="0">
      <v xml:space="preserve">Wikipedia	</v>
      <v xml:space="preserve">CC BY-SA 3.0	</v>
      <v xml:space="preserve">https://en.wikipedia.org/wiki/Planaltina,_Federal_District	</v>
      <v xml:space="preserve">https://creativecommons.org/licenses/by-sa/3.0	</v>
    </spb>
    <spb s="1">
      <v>2234</v>
      <v>2234</v>
      <v>2234</v>
      <v>2234</v>
      <v>2234</v>
      <v>2234</v>
      <v>2234</v>
      <v>2234</v>
      <v>2234</v>
    </spb>
    <spb s="0">
      <v xml:space="preserve">Wikipedia	</v>
      <v xml:space="preserve">CC BY-SA 3.0	</v>
      <v xml:space="preserve">https://en.wikipedia.org/wiki/Pontalina	</v>
      <v xml:space="preserve">https://creativecommons.org/licenses/by-sa/3.0	</v>
    </spb>
    <spb s="1">
      <v>2236</v>
      <v>2236</v>
      <v>2236</v>
      <v>2236</v>
      <v>2236</v>
      <v>2236</v>
      <v>2236</v>
      <v>2236</v>
      <v>2236</v>
    </spb>
    <spb s="0">
      <v xml:space="preserve">Wikipedia	</v>
      <v xml:space="preserve">CC BY-SA 3.0	</v>
      <v xml:space="preserve">https://en.wikipedia.org/wiki/Porangatu	</v>
      <v xml:space="preserve">https://creativecommons.org/licenses/by-sa/3.0	</v>
    </spb>
    <spb s="1">
      <v>2238</v>
      <v>2238</v>
      <v>2238</v>
      <v>2238</v>
      <v>2238</v>
      <v>2238</v>
      <v>2238</v>
      <v>2238</v>
      <v>2238</v>
    </spb>
    <spb s="0">
      <v xml:space="preserve">Wikipedia	</v>
      <v xml:space="preserve">CC BY-SA 3.0	</v>
      <v xml:space="preserve">https://en.wikipedia.org/wiki/Porteir%C3%A3o	</v>
      <v xml:space="preserve">https://creativecommons.org/licenses/by-sa/3.0	</v>
    </spb>
    <spb s="28">
      <v>2240</v>
      <v>2240</v>
      <v>2240</v>
      <v>2240</v>
      <v>2240</v>
      <v>2240</v>
      <v>2240</v>
      <v>2240</v>
      <v>2240</v>
      <v>2240</v>
    </spb>
    <spb s="2">
      <v>22</v>
      <v>Name</v>
      <v>LearnMoreOnLink</v>
    </spb>
    <spb s="0">
      <v xml:space="preserve">Wikipedia	</v>
      <v xml:space="preserve">CC BY-SA 3.0	</v>
      <v xml:space="preserve">https://en.wikipedia.org/wiki/Portel%C3%A2ndia	</v>
      <v xml:space="preserve">https://creativecommons.org/licenses/by-sa/3.0	</v>
    </spb>
    <spb s="1">
      <v>2243</v>
      <v>2243</v>
      <v>2243</v>
      <v>2243</v>
      <v>2243</v>
      <v>2243</v>
      <v>2243</v>
      <v>2243</v>
      <v>2243</v>
    </spb>
    <spb s="0">
      <v xml:space="preserve">Wikipedia	</v>
      <v xml:space="preserve">CC BY-SA 3.0	</v>
      <v xml:space="preserve">https://en.wikipedia.org/wiki/Posse,_Goi%C3%A1s	</v>
      <v xml:space="preserve">https://creativecommons.org/licenses/by-sa/3.0	</v>
    </spb>
    <spb s="1">
      <v>2245</v>
      <v>2245</v>
      <v>2245</v>
      <v>2245</v>
      <v>2245</v>
      <v>2245</v>
      <v>2245</v>
      <v>2245</v>
      <v>2245</v>
    </spb>
    <spb s="0">
      <v xml:space="preserve">Wikipedia	</v>
      <v xml:space="preserve">CC BY-SA 3.0	</v>
      <v xml:space="preserve">https://en.wikipedia.org/wiki/Professor_Jamil	</v>
      <v xml:space="preserve">https://creativecommons.org/licenses/by-sa/3.0	</v>
    </spb>
    <spb s="1">
      <v>2247</v>
      <v>2247</v>
      <v>2247</v>
      <v>2247</v>
      <v>2247</v>
      <v>2247</v>
      <v>2247</v>
      <v>2247</v>
      <v>2247</v>
    </spb>
    <spb s="0">
      <v xml:space="preserve">Wikipedia	</v>
      <v xml:space="preserve">CC BY-SA 3.0	</v>
      <v xml:space="preserve">https://en.wikipedia.org/wiki/Quirin%C3%B3polis	</v>
      <v xml:space="preserve">https://creativecommons.org/licenses/by-sa/3.0	</v>
    </spb>
    <spb s="1">
      <v>2249</v>
      <v>2249</v>
      <v>2249</v>
      <v>2249</v>
      <v>2249</v>
      <v>2249</v>
      <v>2249</v>
      <v>2249</v>
      <v>2249</v>
    </spb>
    <spb s="0">
      <v xml:space="preserve">Wikipedia	</v>
      <v xml:space="preserve">CC BY-SA 3.0	</v>
      <v xml:space="preserve">https://en.wikipedia.org/wiki/Rialma	</v>
      <v xml:space="preserve">https://creativecommons.org/licenses/by-sa/3.0	</v>
    </spb>
    <spb s="1">
      <v>2251</v>
      <v>2251</v>
      <v>2251</v>
      <v>2251</v>
      <v>2251</v>
      <v>2251</v>
      <v>2251</v>
      <v>2251</v>
      <v>2251</v>
    </spb>
    <spb s="0">
      <v xml:space="preserve">Wikipedia	</v>
      <v xml:space="preserve">CC BY-SA 3.0	</v>
      <v xml:space="preserve">https://en.wikipedia.org/wiki/Rian%C3%A1polis	</v>
      <v xml:space="preserve">https://creativecommons.org/licenses/by-sa/3.0	</v>
    </spb>
    <spb s="1">
      <v>2253</v>
      <v>2253</v>
      <v>2253</v>
      <v>2253</v>
      <v>2253</v>
      <v>2253</v>
      <v>2253</v>
      <v>2253</v>
      <v>2253</v>
    </spb>
    <spb s="0">
      <v xml:space="preserve">Wikipedia	</v>
      <v xml:space="preserve">CC BY-SA 3.0	</v>
      <v xml:space="preserve">https://en.wikipedia.org/wiki/Rio_Quente	</v>
      <v xml:space="preserve">https://creativecommons.org/licenses/by-sa/3.0	</v>
    </spb>
    <spb s="1">
      <v>2255</v>
      <v>2255</v>
      <v>2255</v>
      <v>2255</v>
      <v>2255</v>
      <v>2255</v>
      <v>2255</v>
      <v>2255</v>
      <v>2255</v>
    </spb>
    <spb s="0">
      <v xml:space="preserve">Wikipedia	</v>
      <v xml:space="preserve">CC BY-SA 3.0	</v>
      <v xml:space="preserve">https://en.wikipedia.org/wiki/Rio_Verde,_Goi%C3%A1s	</v>
      <v xml:space="preserve">https://creativecommons.org/licenses/by-sa/3.0	</v>
    </spb>
    <spb s="1">
      <v>2257</v>
      <v>2257</v>
      <v>2257</v>
      <v>2257</v>
      <v>2257</v>
      <v>2257</v>
      <v>2257</v>
      <v>2257</v>
      <v>2257</v>
    </spb>
    <spb s="0">
      <v xml:space="preserve">Wikipedia	</v>
      <v xml:space="preserve">CC BY-SA 3.0	</v>
      <v xml:space="preserve">https://en.wikipedia.org/wiki/Rubiataba	</v>
      <v xml:space="preserve">https://creativecommons.org/licenses/by-sa/3.0	</v>
    </spb>
    <spb s="1">
      <v>2259</v>
      <v>2259</v>
      <v>2259</v>
      <v>2259</v>
      <v>2259</v>
      <v>2259</v>
      <v>2259</v>
      <v>2259</v>
      <v>2259</v>
    </spb>
    <spb s="0">
      <v xml:space="preserve">Wikipedia	</v>
      <v xml:space="preserve">CC BY-SA 3.0	</v>
      <v xml:space="preserve">https://en.wikipedia.org/wiki/Sanclerl%C3%A2ndia	</v>
      <v xml:space="preserve">https://creativecommons.org/licenses/by-sa/3.0	</v>
    </spb>
    <spb s="1">
      <v>2261</v>
      <v>2261</v>
      <v>2261</v>
      <v>2261</v>
      <v>2261</v>
      <v>2261</v>
      <v>2261</v>
      <v>2261</v>
      <v>2261</v>
    </spb>
    <spb s="0">
      <v xml:space="preserve">Wikipedia	</v>
      <v xml:space="preserve">CC BY-SA 3.0	</v>
      <v xml:space="preserve">https://en.wikipedia.org/wiki/Santa_B%C3%A1rbara_de_Goi%C3%A1s	</v>
      <v xml:space="preserve">https://creativecommons.org/licenses/by-sa/3.0	</v>
    </spb>
    <spb s="1">
      <v>2263</v>
      <v>2263</v>
      <v>2263</v>
      <v>2263</v>
      <v>2263</v>
      <v>2263</v>
      <v>2263</v>
      <v>2263</v>
      <v>2263</v>
    </spb>
    <spb s="0">
      <v xml:space="preserve">Wikipedia	</v>
      <v xml:space="preserve">CC BY-SA 3.0	</v>
      <v xml:space="preserve">https://en.wikipedia.org/wiki/Santa_Cruz_de_Goi%C3%A1s	</v>
      <v xml:space="preserve">https://creativecommons.org/licenses/by-sa/3.0	</v>
    </spb>
    <spb s="1">
      <v>2265</v>
      <v>2265</v>
      <v>2265</v>
      <v>2265</v>
      <v>2265</v>
      <v>2265</v>
      <v>2265</v>
      <v>2265</v>
      <v>2265</v>
    </spb>
    <spb s="0">
      <v xml:space="preserve">Wikipedia	</v>
      <v xml:space="preserve">CC BY-SA 3.0	</v>
      <v xml:space="preserve">https://en.wikipedia.org/wiki/Santa_F%C3%A9_de_Goi%C3%A1s	</v>
      <v xml:space="preserve">https://creativecommons.org/licenses/by-sa/3.0	</v>
    </spb>
    <spb s="28">
      <v>2267</v>
      <v>2267</v>
      <v>2267</v>
      <v>2267</v>
      <v>2267</v>
      <v>2267</v>
      <v>2267</v>
      <v>2267</v>
      <v>2267</v>
      <v>2267</v>
    </spb>
    <spb s="0">
      <v xml:space="preserve">Wikipedia	</v>
      <v xml:space="preserve">CC BY-SA 3.0	</v>
      <v xml:space="preserve">https://en.wikipedia.org/wiki/Santa_Helena_de_Goi%C3%A1s	</v>
      <v xml:space="preserve">https://creativecommons.org/licenses/by-sa/3.0	</v>
    </spb>
    <spb s="1">
      <v>2269</v>
      <v>2269</v>
      <v>2269</v>
      <v>2269</v>
      <v>2269</v>
      <v>2269</v>
      <v>2269</v>
      <v>2269</v>
      <v>2269</v>
    </spb>
    <spb s="0">
      <v xml:space="preserve">Wikipedia	</v>
      <v xml:space="preserve">CC BY-SA 3.0	</v>
      <v xml:space="preserve">https://en.wikipedia.org/wiki/Santa_Isabel,_Goi%C3%A1s	</v>
      <v xml:space="preserve">https://creativecommons.org/licenses/by-sa/3.0	</v>
    </spb>
    <spb s="1">
      <v>2271</v>
      <v>2271</v>
      <v>2271</v>
      <v>2271</v>
      <v>2271</v>
      <v>2271</v>
      <v>2271</v>
      <v>2271</v>
      <v>2271</v>
    </spb>
    <spb s="0">
      <v xml:space="preserve">Wikipedia	</v>
      <v xml:space="preserve">CC BY-SA 3.0	</v>
      <v xml:space="preserve">https://en.wikipedia.org/wiki/Santa_Rita_do_Araguaia	</v>
      <v xml:space="preserve">https://creativecommons.org/licenses/by-sa/3.0	</v>
    </spb>
    <spb s="1">
      <v>2273</v>
      <v>2273</v>
      <v>2273</v>
      <v>2273</v>
      <v>2273</v>
      <v>2273</v>
      <v>2273</v>
      <v>2273</v>
      <v>2273</v>
    </spb>
    <spb s="0">
      <v xml:space="preserve">Wikipedia	</v>
      <v xml:space="preserve">CC BY-SA 3.0	</v>
      <v xml:space="preserve">https://en.wikipedia.org/wiki/Santa_Rita_do_Novo_Destino	</v>
      <v xml:space="preserve">https://creativecommons.org/licenses/by-sa/3.0	</v>
    </spb>
    <spb s="1">
      <v>2275</v>
      <v>2275</v>
      <v>2275</v>
      <v>2275</v>
      <v>2275</v>
      <v>2275</v>
      <v>2275</v>
      <v>2275</v>
      <v>2275</v>
    </spb>
    <spb s="0">
      <v xml:space="preserve">Wikipedia	</v>
      <v xml:space="preserve">CC BY-SA 3.0	</v>
      <v xml:space="preserve">https://en.wikipedia.org/wiki/Santa_Rosa_de_Goi%C3%A1s	</v>
      <v xml:space="preserve">https://creativecommons.org/licenses/by-sa/3.0	</v>
    </spb>
    <spb s="1">
      <v>2277</v>
      <v>2277</v>
      <v>2277</v>
      <v>2277</v>
      <v>2277</v>
      <v>2277</v>
      <v>2277</v>
      <v>2277</v>
      <v>2277</v>
    </spb>
    <spb s="0">
      <v xml:space="preserve">Wikipedia	</v>
      <v xml:space="preserve">CC BY-SA 3.0	</v>
      <v xml:space="preserve">https://en.wikipedia.org/wiki/Santa_Tereza_de_Goi%C3%A1s	</v>
      <v xml:space="preserve">https://creativecommons.org/licenses/by-sa/3.0	</v>
    </spb>
    <spb s="1">
      <v>2279</v>
      <v>2279</v>
      <v>2279</v>
      <v>2279</v>
      <v>2279</v>
      <v>2279</v>
      <v>2279</v>
      <v>2279</v>
      <v>2279</v>
    </spb>
    <spb s="0">
      <v xml:space="preserve">Wikipedia	</v>
      <v xml:space="preserve">CC BY-SA 3.0	</v>
      <v xml:space="preserve">https://en.wikipedia.org/wiki/Santa_Terezinha_de_Goi%C3%A1s	</v>
      <v xml:space="preserve">https://creativecommons.org/licenses/by-sa/3.0	</v>
    </spb>
    <spb s="1">
      <v>2281</v>
      <v>2281</v>
      <v>2281</v>
      <v>2281</v>
      <v>2281</v>
      <v>2281</v>
      <v>2281</v>
      <v>2281</v>
      <v>2281</v>
    </spb>
    <spb s="0">
      <v xml:space="preserve">Wikipedia	</v>
      <v xml:space="preserve">CC BY-SA 3.0	</v>
      <v xml:space="preserve">https://en.wikipedia.org/wiki/Santo_Ant%C3%B4nio_da_Barra	</v>
      <v xml:space="preserve">https://creativecommons.org/licenses/by-sa/3.0	</v>
    </spb>
    <spb s="1">
      <v>2283</v>
      <v>2283</v>
      <v>2283</v>
      <v>2283</v>
      <v>2283</v>
      <v>2283</v>
      <v>2283</v>
      <v>2283</v>
      <v>2283</v>
    </spb>
    <spb s="0">
      <v xml:space="preserve">Wikipedia	</v>
      <v xml:space="preserve">CC BY-SA 3.0	</v>
      <v xml:space="preserve">https://en.wikipedia.org/wiki/Santo_Ant%C3%B4nio_de_Goi%C3%A1s	</v>
      <v xml:space="preserve">https://creativecommons.org/licenses/by-sa/3.0	</v>
    </spb>
    <spb s="1">
      <v>2285</v>
      <v>2285</v>
      <v>2285</v>
      <v>2285</v>
      <v>2285</v>
      <v>2285</v>
      <v>2285</v>
      <v>2285</v>
      <v>2285</v>
    </spb>
    <spb s="0">
      <v xml:space="preserve">Wikipedia	</v>
      <v xml:space="preserve">CC BY-SA 3.0	</v>
      <v xml:space="preserve">https://en.wikipedia.org/wiki/Santo_Ant%C3%B4nio_do_Descoberto	</v>
      <v xml:space="preserve">https://creativecommons.org/licenses/by-sa/3.0	</v>
    </spb>
    <spb s="1">
      <v>2287</v>
      <v>2287</v>
      <v>2287</v>
      <v>2287</v>
      <v>2287</v>
      <v>2287</v>
      <v>2287</v>
      <v>2287</v>
      <v>2287</v>
    </spb>
    <spb s="0">
      <v xml:space="preserve">Wikipedia	</v>
      <v xml:space="preserve">CC BY-SA 3.0	</v>
      <v xml:space="preserve">https://en.wikipedia.org/wiki/S%C3%A3o_Domingos,_Goi%C3%A1s	</v>
      <v xml:space="preserve">https://creativecommons.org/licenses/by-sa/3.0	</v>
    </spb>
    <spb s="1">
      <v>2289</v>
      <v>2289</v>
      <v>2289</v>
      <v>2289</v>
      <v>2289</v>
      <v>2289</v>
      <v>2289</v>
      <v>2289</v>
      <v>2289</v>
    </spb>
    <spb s="0">
      <v xml:space="preserve">Wikipedia	</v>
      <v xml:space="preserve">CC BY-SA 3.0	</v>
      <v xml:space="preserve">https://en.wikipedia.org/wiki/S%C3%A3o_Francisco_de_Goi%C3%A1s	</v>
      <v xml:space="preserve">https://creativecommons.org/licenses/by-sa/3.0	</v>
    </spb>
    <spb s="1">
      <v>2291</v>
      <v>2291</v>
      <v>2291</v>
      <v>2291</v>
      <v>2291</v>
      <v>2291</v>
      <v>2291</v>
      <v>2291</v>
      <v>2291</v>
    </spb>
    <spb s="0">
      <v xml:space="preserve">Wikipedia	</v>
      <v xml:space="preserve">CC BY-SA 3.0	</v>
      <v xml:space="preserve">https://en.wikipedia.org/wiki/S%C3%A3o_Jo%C3%A3o_da_Para%C3%BAna	</v>
      <v xml:space="preserve">https://creativecommons.org/licenses/by-sa/3.0	</v>
    </spb>
    <spb s="1">
      <v>2293</v>
      <v>2293</v>
      <v>2293</v>
      <v>2293</v>
      <v>2293</v>
      <v>2293</v>
      <v>2293</v>
      <v>2293</v>
      <v>2293</v>
    </spb>
    <spb s="0">
      <v xml:space="preserve">Wikipedia	</v>
      <v xml:space="preserve">CC BY-SA 3.0	</v>
      <v xml:space="preserve">https://en.wikipedia.org/wiki/S%C3%A3o_Jo%C3%A3o_d%27Alian%C3%A7a	</v>
      <v xml:space="preserve">https://creativecommons.org/licenses/by-sa/3.0	</v>
    </spb>
    <spb s="1">
      <v>2295</v>
      <v>2295</v>
      <v>2295</v>
      <v>2295</v>
      <v>2295</v>
      <v>2295</v>
      <v>2295</v>
      <v>2295</v>
      <v>2295</v>
    </spb>
    <spb s="0">
      <v xml:space="preserve">Wikipedia	</v>
      <v xml:space="preserve">CC BY-SA 3.0	</v>
      <v xml:space="preserve">https://en.wikipedia.org/wiki/S%C3%A3o_Lu%C3%ADs_de_Montes_Belos	</v>
      <v xml:space="preserve">https://creativecommons.org/licenses/by-sa/3.0	</v>
    </spb>
    <spb s="1">
      <v>2297</v>
      <v>2297</v>
      <v>2297</v>
      <v>2297</v>
      <v>2297</v>
      <v>2297</v>
      <v>2297</v>
      <v>2297</v>
      <v>2297</v>
    </spb>
    <spb s="0">
      <v xml:space="preserve">Wikipedia	</v>
      <v xml:space="preserve">CC BY-SA 3.0	</v>
      <v xml:space="preserve">https://en.wikipedia.org/wiki/S%C3%A3o_Lu%C3%ADz_do_Norte	</v>
      <v xml:space="preserve">https://creativecommons.org/licenses/by-sa/3.0	</v>
    </spb>
    <spb s="1">
      <v>2299</v>
      <v>2299</v>
      <v>2299</v>
      <v>2299</v>
      <v>2299</v>
      <v>2299</v>
      <v>2299</v>
      <v>2299</v>
      <v>2299</v>
    </spb>
    <spb s="0">
      <v xml:space="preserve">Wikipedia	</v>
      <v xml:space="preserve">CC BY-SA 3.0	</v>
      <v xml:space="preserve">https://en.wikipedia.org/wiki/S%C3%A3o_Miguel_do_Araguaia	</v>
      <v xml:space="preserve">https://creativecommons.org/licenses/by-sa/3.0	</v>
    </spb>
    <spb s="1">
      <v>2301</v>
      <v>2301</v>
      <v>2301</v>
      <v>2301</v>
      <v>2301</v>
      <v>2301</v>
      <v>2301</v>
      <v>2301</v>
      <v>2301</v>
    </spb>
    <spb s="0">
      <v xml:space="preserve">Wikipedia	</v>
      <v xml:space="preserve">CC BY-SA 3.0	</v>
      <v xml:space="preserve">https://en.wikipedia.org/wiki/S%C3%A3o_Miguel_do_Passa_Quatro	</v>
      <v xml:space="preserve">https://creativecommons.org/licenses/by-sa/3.0	</v>
    </spb>
    <spb s="1">
      <v>2303</v>
      <v>2303</v>
      <v>2303</v>
      <v>2303</v>
      <v>2303</v>
      <v>2303</v>
      <v>2303</v>
      <v>2303</v>
      <v>2303</v>
    </spb>
    <spb s="0">
      <v xml:space="preserve">Wikipedia	</v>
      <v xml:space="preserve">CC BY-SA 3.0	</v>
      <v xml:space="preserve">https://en.wikipedia.org/wiki/S%C3%A3o_Patr%C3%ADcio	</v>
      <v xml:space="preserve">https://creativecommons.org/licenses/by-sa/3.0	</v>
    </spb>
    <spb s="1">
      <v>2305</v>
      <v>2305</v>
      <v>2305</v>
      <v>2305</v>
      <v>2305</v>
      <v>2305</v>
      <v>2305</v>
      <v>2305</v>
      <v>2305</v>
    </spb>
    <spb s="0">
      <v xml:space="preserve">Wikipedia	</v>
      <v xml:space="preserve">CC BY-SA 3.0	</v>
      <v xml:space="preserve">https://en.wikipedia.org/wiki/S%C3%A3o_Sim%C3%A3o,_Goi%C3%A1s	</v>
      <v xml:space="preserve">https://creativecommons.org/licenses/by-sa/3.0	</v>
    </spb>
    <spb s="1">
      <v>2307</v>
      <v>2307</v>
      <v>2307</v>
      <v>2307</v>
      <v>2307</v>
      <v>2307</v>
      <v>2307</v>
      <v>2307</v>
      <v>2307</v>
    </spb>
    <spb s="0">
      <v xml:space="preserve">Wikipedia	</v>
      <v xml:space="preserve">CC BY-SA 3.0	</v>
      <v xml:space="preserve">https://en.wikipedia.org/wiki/Senador_Canedo	</v>
      <v xml:space="preserve">https://creativecommons.org/licenses/by-sa/3.0	</v>
    </spb>
    <spb s="1">
      <v>2309</v>
      <v>2309</v>
      <v>2309</v>
      <v>2309</v>
      <v>2309</v>
      <v>2309</v>
      <v>2309</v>
      <v>2309</v>
      <v>2309</v>
    </spb>
    <spb s="0">
      <v xml:space="preserve">Wikipedia	</v>
      <v xml:space="preserve">CC BY-SA 3.0	</v>
      <v xml:space="preserve">https://en.wikipedia.org/wiki/Serran%C3%B3polis	</v>
      <v xml:space="preserve">https://creativecommons.org/licenses/by-sa/3.0	</v>
    </spb>
    <spb s="1">
      <v>2311</v>
      <v>2311</v>
      <v>2311</v>
      <v>2311</v>
      <v>2311</v>
      <v>2311</v>
      <v>2311</v>
      <v>2311</v>
      <v>2311</v>
    </spb>
    <spb s="0">
      <v xml:space="preserve">Wikipedia	</v>
      <v xml:space="preserve">CC BY-SA 3.0	</v>
      <v xml:space="preserve">https://en.wikipedia.org/wiki/Silv%C3%A2nia	</v>
      <v xml:space="preserve">https://creativecommons.org/licenses/by-sa/3.0	</v>
    </spb>
    <spb s="1">
      <v>2313</v>
      <v>2313</v>
      <v>2313</v>
      <v>2313</v>
      <v>2313</v>
      <v>2313</v>
      <v>2313</v>
      <v>2313</v>
      <v>2313</v>
    </spb>
    <spb s="0">
      <v xml:space="preserve">Wikipedia	</v>
      <v xml:space="preserve">CC BY-SA 3.0	</v>
      <v xml:space="preserve">https://en.wikipedia.org/wiki/Simol%C3%A2ndia	</v>
      <v xml:space="preserve">https://creativecommons.org/licenses/by-sa/3.0	</v>
    </spb>
    <spb s="1">
      <v>2315</v>
      <v>2315</v>
      <v>2315</v>
      <v>2315</v>
      <v>2315</v>
      <v>2315</v>
      <v>2315</v>
      <v>2315</v>
      <v>2315</v>
    </spb>
    <spb s="0">
      <v xml:space="preserve">Wikipedia	</v>
      <v xml:space="preserve">CC BY-SA 3.0	</v>
      <v xml:space="preserve">https://en.wikipedia.org/wiki/S%C3%ADtio_d%27Abadia	</v>
      <v xml:space="preserve">https://creativecommons.org/licenses/by-sa/3.0	</v>
    </spb>
    <spb s="1">
      <v>2317</v>
      <v>2317</v>
      <v>2317</v>
      <v>2317</v>
      <v>2317</v>
      <v>2317</v>
      <v>2317</v>
      <v>2317</v>
      <v>2317</v>
    </spb>
    <spb s="0">
      <v xml:space="preserve">Wikipedia	</v>
      <v xml:space="preserve">CC BY-SA 3.0	</v>
      <v xml:space="preserve">https://en.wikipedia.org/wiki/Taquaral_de_Goi%C3%A1s	</v>
      <v xml:space="preserve">https://creativecommons.org/licenses/by-sa/3.0	</v>
    </spb>
    <spb s="1">
      <v>2319</v>
      <v>2319</v>
      <v>2319</v>
      <v>2319</v>
      <v>2319</v>
      <v>2319</v>
      <v>2319</v>
      <v>2319</v>
      <v>2319</v>
    </spb>
    <spb s="0">
      <v xml:space="preserve">Wikipedia	</v>
      <v xml:space="preserve">CC BY-SA 3.0	</v>
      <v xml:space="preserve">https://en.wikipedia.org/wiki/Teresina_de_Goi%C3%A1s	</v>
      <v xml:space="preserve">https://creativecommons.org/licenses/by-sa/3.0	</v>
    </spb>
    <spb s="1">
      <v>2321</v>
      <v>2321</v>
      <v>2321</v>
      <v>2321</v>
      <v>2321</v>
      <v>2321</v>
      <v>2321</v>
      <v>2321</v>
      <v>2321</v>
    </spb>
    <spb s="0">
      <v xml:space="preserve">Wikipedia	</v>
      <v xml:space="preserve">CC BY-SA 3.0	</v>
      <v xml:space="preserve">https://en.wikipedia.org/wiki/Terez%C3%B3polis_de_Goi%C3%A1s	</v>
      <v xml:space="preserve">https://creativecommons.org/licenses/by-sa/3.0	</v>
    </spb>
    <spb s="1">
      <v>2323</v>
      <v>2323</v>
      <v>2323</v>
      <v>2323</v>
      <v>2323</v>
      <v>2323</v>
      <v>2323</v>
      <v>2323</v>
      <v>2323</v>
    </spb>
    <spb s="0">
      <v xml:space="preserve">Wikipedia	</v>
      <v xml:space="preserve">CC BY-SA 3.0	</v>
      <v xml:space="preserve">https://en.wikipedia.org/wiki/Tr%C3%AAs_Ranchos	</v>
      <v xml:space="preserve">https://creativecommons.org/licenses/by-sa/3.0	</v>
    </spb>
    <spb s="1">
      <v>2325</v>
      <v>2325</v>
      <v>2325</v>
      <v>2325</v>
      <v>2325</v>
      <v>2325</v>
      <v>2325</v>
      <v>2325</v>
      <v>2325</v>
    </spb>
    <spb s="0">
      <v xml:space="preserve">Wikipedia	</v>
      <v xml:space="preserve">CC BY-SA 3.0	</v>
      <v xml:space="preserve">https://en.wikipedia.org/wiki/Trindade,_Goi%C3%A1s	</v>
      <v xml:space="preserve">https://creativecommons.org/licenses/by-sa/3.0	</v>
    </spb>
    <spb s="1">
      <v>2327</v>
      <v>2327</v>
      <v>2327</v>
      <v>2327</v>
      <v>2327</v>
      <v>2327</v>
      <v>2327</v>
      <v>2327</v>
      <v>2327</v>
    </spb>
    <spb s="0">
      <v xml:space="preserve">Wikipedia	</v>
      <v xml:space="preserve">CC BY-SA 3.0	</v>
      <v xml:space="preserve">https://en.wikipedia.org/wiki/Trombas	</v>
      <v xml:space="preserve">https://creativecommons.org/licenses/by-sa/3.0	</v>
    </spb>
    <spb s="1">
      <v>2329</v>
      <v>2329</v>
      <v>2329</v>
      <v>2329</v>
      <v>2329</v>
      <v>2329</v>
      <v>2329</v>
      <v>2329</v>
      <v>2329</v>
    </spb>
    <spb s="0">
      <v xml:space="preserve">Wikipedia	</v>
      <v xml:space="preserve">CC BY-SA 3.0	</v>
      <v xml:space="preserve">https://en.wikipedia.org/wiki/Turv%C3%A2nia	</v>
      <v xml:space="preserve">https://creativecommons.org/licenses/by-sa/3.0	</v>
    </spb>
    <spb s="1">
      <v>2331</v>
      <v>2331</v>
      <v>2331</v>
      <v>2331</v>
      <v>2331</v>
      <v>2331</v>
      <v>2331</v>
      <v>2331</v>
      <v>2331</v>
    </spb>
    <spb s="0">
      <v xml:space="preserve">Wikipedia	</v>
      <v xml:space="preserve">CC BY-SA 3.0	</v>
      <v xml:space="preserve">https://en.wikipedia.org/wiki/Turvel%C3%A2ndia	</v>
      <v xml:space="preserve">https://creativecommons.org/licenses/by-sa/3.0	</v>
    </spb>
    <spb s="1">
      <v>2333</v>
      <v>2333</v>
      <v>2333</v>
      <v>2333</v>
      <v>2333</v>
      <v>2333</v>
      <v>2333</v>
      <v>2333</v>
      <v>2333</v>
    </spb>
    <spb s="0">
      <v xml:space="preserve">Wikipedia	</v>
      <v xml:space="preserve">CC BY-SA 3.0	</v>
      <v xml:space="preserve">https://en.wikipedia.org/wiki/Uirapuru,_Goi%C3%A1s	</v>
      <v xml:space="preserve">https://creativecommons.org/licenses/by-sa/3.0	</v>
    </spb>
    <spb s="1">
      <v>2335</v>
      <v>2335</v>
      <v>2335</v>
      <v>2335</v>
      <v>2335</v>
      <v>2335</v>
      <v>2335</v>
      <v>2335</v>
      <v>2335</v>
    </spb>
    <spb s="0">
      <v xml:space="preserve">Wikipedia	</v>
      <v xml:space="preserve">CC BY-SA 3.0	</v>
      <v xml:space="preserve">https://en.wikipedia.org/wiki/Urua%C3%A7u	</v>
      <v xml:space="preserve">https://creativecommons.org/licenses/by-sa/3.0	</v>
    </spb>
    <spb s="1">
      <v>2337</v>
      <v>2337</v>
      <v>2337</v>
      <v>2337</v>
      <v>2337</v>
      <v>2337</v>
      <v>2337</v>
      <v>2337</v>
      <v>2337</v>
    </spb>
    <spb s="0">
      <v xml:space="preserve">Wikipedia	</v>
      <v xml:space="preserve">CC BY-SA 3.0	</v>
      <v xml:space="preserve">https://en.wikipedia.org/wiki/Uruana	</v>
      <v xml:space="preserve">https://creativecommons.org/licenses/by-sa/3.0	</v>
    </spb>
    <spb s="1">
      <v>2339</v>
      <v>2339</v>
      <v>2339</v>
      <v>2339</v>
      <v>2339</v>
      <v>2339</v>
      <v>2339</v>
      <v>2339</v>
      <v>2339</v>
    </spb>
    <spb s="0">
      <v xml:space="preserve">Wikipedia	</v>
      <v xml:space="preserve">CC BY-SA 3.0	</v>
      <v xml:space="preserve">https://en.wikipedia.org/wiki/Uruta%C3%AD	</v>
      <v xml:space="preserve">https://creativecommons.org/licenses/by-sa/3.0	</v>
    </spb>
    <spb s="1">
      <v>2341</v>
      <v>2341</v>
      <v>2341</v>
      <v>2341</v>
      <v>2341</v>
      <v>2341</v>
      <v>2341</v>
      <v>2341</v>
      <v>2341</v>
    </spb>
    <spb s="0">
      <v xml:space="preserve">Wikipedia	</v>
      <v xml:space="preserve">CC BY-SA 3.0	</v>
      <v xml:space="preserve">https://en.wikipedia.org/wiki/Valpara%C3%ADso_de_Goi%C3%A1s	</v>
      <v xml:space="preserve">https://creativecommons.org/licenses/by-sa/3.0	</v>
    </spb>
    <spb s="1">
      <v>2343</v>
      <v>2343</v>
      <v>2343</v>
      <v>2343</v>
      <v>2343</v>
      <v>2343</v>
      <v>2343</v>
      <v>2343</v>
      <v>2343</v>
    </spb>
    <spb s="0">
      <v xml:space="preserve">Wikipedia	</v>
      <v xml:space="preserve">CC BY-SA 3.0	</v>
      <v xml:space="preserve">https://en.wikipedia.org/wiki/Varj%C3%A3o	</v>
      <v xml:space="preserve">https://creativecommons.org/licenses/by-sa/3.0	</v>
    </spb>
    <spb s="1">
      <v>2345</v>
      <v>2345</v>
      <v>2345</v>
      <v>2345</v>
      <v>2345</v>
      <v>2345</v>
      <v>2345</v>
      <v>2345</v>
      <v>2345</v>
    </spb>
    <spb s="0">
      <v xml:space="preserve">Wikipedia	</v>
      <v xml:space="preserve">CC BY-SA 3.0	</v>
      <v xml:space="preserve">https://en.wikipedia.org/wiki/Vian%C3%B3polis	</v>
      <v xml:space="preserve">https://creativecommons.org/licenses/by-sa/3.0	</v>
    </spb>
    <spb s="1">
      <v>2347</v>
      <v>2347</v>
      <v>2347</v>
      <v>2347</v>
      <v>2347</v>
      <v>2347</v>
      <v>2347</v>
      <v>2347</v>
      <v>2347</v>
    </spb>
    <spb s="0">
      <v xml:space="preserve">Wikipedia	</v>
      <v xml:space="preserve">CC BY-SA 3.0	</v>
      <v xml:space="preserve">https://en.wikipedia.org/wiki/Vicentin%C3%B3polis	</v>
      <v xml:space="preserve">https://creativecommons.org/licenses/by-sa/3.0	</v>
    </spb>
    <spb s="1">
      <v>2349</v>
      <v>2349</v>
      <v>2349</v>
      <v>2349</v>
      <v>2349</v>
      <v>2349</v>
      <v>2349</v>
      <v>2349</v>
      <v>2349</v>
    </spb>
    <spb s="0">
      <v xml:space="preserve">Wikipedia	</v>
      <v xml:space="preserve">CC BY-SA 3.0	</v>
      <v xml:space="preserve">https://en.wikipedia.org/wiki/Vila_Boa,_Goi%C3%A1s	</v>
      <v xml:space="preserve">https://creativecommons.org/licenses/by-sa/3.0	</v>
    </spb>
    <spb s="1">
      <v>2351</v>
      <v>2351</v>
      <v>2351</v>
      <v>2351</v>
      <v>2351</v>
      <v>2351</v>
      <v>2351</v>
      <v>2351</v>
      <v>2351</v>
    </spb>
    <spb s="0">
      <v xml:space="preserve">Wikipedia	</v>
      <v xml:space="preserve">CC BY-SA 3.0	</v>
      <v xml:space="preserve">https://en.wikipedia.org/wiki/Vila_Prop%C3%ADcio	</v>
      <v xml:space="preserve">https://creativecommons.org/licenses/by-sa/3.0	</v>
    </spb>
    <spb s="1">
      <v>2353</v>
      <v>2353</v>
      <v>2353</v>
      <v>2353</v>
      <v>2353</v>
      <v>2353</v>
      <v>2353</v>
      <v>2353</v>
      <v>2353</v>
    </spb>
    <spb s="0">
      <v xml:space="preserve">Wikipedia	</v>
      <v xml:space="preserve">CC BY-SA 3.0	</v>
      <v xml:space="preserve">https://en.wikipedia.org/wiki/A%C3%A7ail%C3%A2ndia	</v>
      <v xml:space="preserve">https://creativecommons.org/licenses/by-sa/3.0	</v>
    </spb>
    <spb s="1">
      <v>2355</v>
      <v>2355</v>
      <v>2355</v>
      <v>2355</v>
      <v>2355</v>
      <v>2355</v>
      <v>2355</v>
      <v>2355</v>
      <v>2355</v>
    </spb>
    <spb s="0">
      <v xml:space="preserve">Wikipedia	</v>
      <v xml:space="preserve">CC BY-SA 3.0	</v>
      <v xml:space="preserve">https://en.wikipedia.org/wiki/Afonso_Cunha	</v>
      <v xml:space="preserve">https://creativecommons.org/licenses/by-sa/3.0	</v>
    </spb>
    <spb s="1">
      <v>2357</v>
      <v>2357</v>
      <v>2357</v>
      <v>2357</v>
      <v>2357</v>
      <v>2357</v>
      <v>2357</v>
      <v>2357</v>
      <v>2357</v>
    </spb>
    <spb s="0">
      <v xml:space="preserve">Wikipedia	</v>
      <v xml:space="preserve">CC BY-SA 3.0	</v>
      <v xml:space="preserve">https://en.wikipedia.org/wiki/%C3%81gua_Doce_do_Maranh%C3%A3o	</v>
      <v xml:space="preserve">https://creativecommons.org/licenses/by-sa/3.0	</v>
    </spb>
    <spb s="1">
      <v>2359</v>
      <v>2359</v>
      <v>2359</v>
      <v>2359</v>
      <v>2359</v>
      <v>2359</v>
      <v>2359</v>
      <v>2359</v>
      <v>2359</v>
    </spb>
    <spb s="0">
      <v xml:space="preserve">Wikipedia	</v>
      <v xml:space="preserve">CC BY-SA 3.0	</v>
      <v xml:space="preserve">https://en.wikipedia.org/wiki/Alc%C3%A2ntara,_Maranh%C3%A3o	</v>
      <v xml:space="preserve">https://creativecommons.org/licenses/by-sa/3.0	</v>
    </spb>
    <spb s="1">
      <v>2361</v>
      <v>2361</v>
      <v>2361</v>
      <v>2361</v>
      <v>2361</v>
      <v>2361</v>
      <v>2361</v>
      <v>2361</v>
      <v>2361</v>
    </spb>
    <spb s="0">
      <v xml:space="preserve">Wikipedia	</v>
      <v xml:space="preserve">CC BY-SA 3.0	</v>
      <v xml:space="preserve">https://en.wikipedia.org/wiki/Aldeias_Altas	</v>
      <v xml:space="preserve">https://creativecommons.org/licenses/by-sa/3.0	</v>
    </spb>
    <spb s="1">
      <v>2363</v>
      <v>2363</v>
      <v>2363</v>
      <v>2363</v>
      <v>2363</v>
      <v>2363</v>
      <v>2363</v>
      <v>2363</v>
      <v>2363</v>
    </spb>
    <spb s="0">
      <v xml:space="preserve">Wikipedia	</v>
      <v xml:space="preserve">CC BY-SA 3.0	</v>
      <v xml:space="preserve">https://en.wikipedia.org/wiki/Altamira_do_Maranh%C3%A3o	</v>
      <v xml:space="preserve">https://creativecommons.org/licenses/by-sa/3.0	</v>
    </spb>
    <spb s="1">
      <v>2365</v>
      <v>2365</v>
      <v>2365</v>
      <v>2365</v>
      <v>2365</v>
      <v>2365</v>
      <v>2365</v>
      <v>2365</v>
      <v>2365</v>
    </spb>
    <spb s="0">
      <v xml:space="preserve">Wikipedia	</v>
      <v xml:space="preserve">CC BY-SA 3.0	</v>
      <v xml:space="preserve">https://en.wikipedia.org/wiki/Alto_Alegre_do_Maranh%C3%A3o	</v>
      <v xml:space="preserve">https://creativecommons.org/licenses/by-sa/3.0	</v>
    </spb>
    <spb s="1">
      <v>2367</v>
      <v>2367</v>
      <v>2367</v>
      <v>2367</v>
      <v>2367</v>
      <v>2367</v>
      <v>2367</v>
      <v>2367</v>
      <v>2367</v>
    </spb>
    <spb s="0">
      <v xml:space="preserve">Wikipedia	</v>
      <v xml:space="preserve">CC BY-SA 3.0	</v>
      <v xml:space="preserve">https://en.wikipedia.org/wiki/Alto_Alegre_do_Pindar%C3%A9	</v>
      <v xml:space="preserve">https://creativecommons.org/licenses/by-sa/3.0	</v>
    </spb>
    <spb s="1">
      <v>2369</v>
      <v>2369</v>
      <v>2369</v>
      <v>2369</v>
      <v>2369</v>
      <v>2369</v>
      <v>2369</v>
      <v>2369</v>
      <v>2369</v>
    </spb>
    <spb s="0">
      <v xml:space="preserve">Wikipedia	</v>
      <v xml:space="preserve">CC BY-SA 3.0	</v>
      <v xml:space="preserve">https://en.wikipedia.org/wiki/Alto_Parna%C3%ADba	</v>
      <v xml:space="preserve">https://creativecommons.org/licenses/by-sa/3.0	</v>
    </spb>
    <spb s="1">
      <v>2371</v>
      <v>2371</v>
      <v>2371</v>
      <v>2371</v>
      <v>2371</v>
      <v>2371</v>
      <v>2371</v>
      <v>2371</v>
      <v>2371</v>
    </spb>
    <spb s="0">
      <v xml:space="preserve">Wikipedia	</v>
      <v xml:space="preserve">CC BY-SA 3.0	</v>
      <v xml:space="preserve">https://en.wikipedia.org/wiki/Amap%C3%A1_do_Maranh%C3%A3o	</v>
      <v xml:space="preserve">https://creativecommons.org/licenses/by-sa/3.0	</v>
    </spb>
    <spb s="1">
      <v>2373</v>
      <v>2373</v>
      <v>2373</v>
      <v>2373</v>
      <v>2373</v>
      <v>2373</v>
      <v>2373</v>
      <v>2373</v>
      <v>2373</v>
    </spb>
    <spb s="0">
      <v xml:space="preserve">Wikipedia	</v>
      <v xml:space="preserve">CC BY-SA 3.0	</v>
      <v xml:space="preserve">https://en.wikipedia.org/wiki/Amarante_do_Maranh%C3%A3o	</v>
      <v xml:space="preserve">https://creativecommons.org/licenses/by-sa/3.0	</v>
    </spb>
    <spb s="1">
      <v>2375</v>
      <v>2375</v>
      <v>2375</v>
      <v>2375</v>
      <v>2375</v>
      <v>2375</v>
      <v>2375</v>
      <v>2375</v>
      <v>2375</v>
    </spb>
    <spb s="0">
      <v xml:space="preserve">Wikipedia	</v>
      <v xml:space="preserve">CC BY-SA 3.0	</v>
      <v xml:space="preserve">https://en.wikipedia.org/wiki/Anajatuba	</v>
      <v xml:space="preserve">https://creativecommons.org/licenses/by-sa/3.0	</v>
    </spb>
    <spb s="1">
      <v>2377</v>
      <v>2377</v>
      <v>2377</v>
      <v>2377</v>
      <v>2377</v>
      <v>2377</v>
      <v>2377</v>
      <v>2377</v>
      <v>2377</v>
    </spb>
    <spb s="0">
      <v xml:space="preserve">Wikipedia	</v>
      <v xml:space="preserve">CC BY-SA 3.0	</v>
      <v xml:space="preserve">https://en.wikipedia.org/wiki/Anapurus	</v>
      <v xml:space="preserve">https://creativecommons.org/licenses/by-sa/3.0	</v>
    </spb>
    <spb s="1">
      <v>2379</v>
      <v>2379</v>
      <v>2379</v>
      <v>2379</v>
      <v>2379</v>
      <v>2379</v>
      <v>2379</v>
      <v>2379</v>
      <v>2379</v>
    </spb>
    <spb s="0">
      <v xml:space="preserve">Wikipedia	</v>
      <v xml:space="preserve">CC BY-SA 3.0	</v>
      <v xml:space="preserve">https://en.wikipedia.org/wiki/Apicum-A%C3%A7u	</v>
      <v xml:space="preserve">https://creativecommons.org/licenses/by-sa/3.0	</v>
    </spb>
    <spb s="1">
      <v>2381</v>
      <v>2381</v>
      <v>2381</v>
      <v>2381</v>
      <v>2381</v>
      <v>2381</v>
      <v>2381</v>
      <v>2381</v>
      <v>2381</v>
    </spb>
    <spb s="0">
      <v xml:space="preserve">Wikipedia	</v>
      <v xml:space="preserve">CC BY-SA 3.0	</v>
      <v xml:space="preserve">https://en.wikipedia.org/wiki/Araguan%C3%A3,_Maranh%C3%A3o	</v>
      <v xml:space="preserve">https://creativecommons.org/licenses/by-sa/3.0	</v>
    </spb>
    <spb s="1">
      <v>2383</v>
      <v>2383</v>
      <v>2383</v>
      <v>2383</v>
      <v>2383</v>
      <v>2383</v>
      <v>2383</v>
      <v>2383</v>
      <v>2383</v>
    </spb>
    <spb s="0">
      <v xml:space="preserve">Wikipedia	</v>
      <v xml:space="preserve">CC BY-SA 3.0	</v>
      <v xml:space="preserve">https://en.wikipedia.org/wiki/Araioses	</v>
      <v xml:space="preserve">https://creativecommons.org/licenses/by-sa/3.0	</v>
    </spb>
    <spb s="1">
      <v>2385</v>
      <v>2385</v>
      <v>2385</v>
      <v>2385</v>
      <v>2385</v>
      <v>2385</v>
      <v>2385</v>
      <v>2385</v>
      <v>2385</v>
    </spb>
    <spb s="0">
      <v xml:space="preserve">Wikipedia	</v>
      <v xml:space="preserve">CC BY-SA 3.0	</v>
      <v xml:space="preserve">https://en.wikipedia.org/wiki/Arame,_Maranh%C3%A3o	</v>
      <v xml:space="preserve">https://creativecommons.org/licenses/by-sa/3.0	</v>
    </spb>
    <spb s="1">
      <v>2387</v>
      <v>2387</v>
      <v>2387</v>
      <v>2387</v>
      <v>2387</v>
      <v>2387</v>
      <v>2387</v>
      <v>2387</v>
      <v>2387</v>
    </spb>
    <spb s="0">
      <v xml:space="preserve">Wikipedia	</v>
      <v xml:space="preserve">CC BY-SA 3.0	</v>
      <v xml:space="preserve">https://en.wikipedia.org/wiki/Arari	</v>
      <v xml:space="preserve">https://creativecommons.org/licenses/by-sa/3.0	</v>
    </spb>
    <spb s="1">
      <v>2389</v>
      <v>2389</v>
      <v>2389</v>
      <v>2389</v>
      <v>2389</v>
      <v>2389</v>
      <v>2389</v>
      <v>2389</v>
      <v>2389</v>
    </spb>
    <spb s="0">
      <v xml:space="preserve">Wikipedia	</v>
      <v xml:space="preserve">CC BY-SA 3.0	</v>
      <v xml:space="preserve">https://en.wikipedia.org/wiki/Axix%C3%A1	</v>
      <v xml:space="preserve">https://creativecommons.org/licenses/by-sa/3.0	</v>
    </spb>
    <spb s="1">
      <v>2391</v>
      <v>2391</v>
      <v>2391</v>
      <v>2391</v>
      <v>2391</v>
      <v>2391</v>
      <v>2391</v>
      <v>2391</v>
      <v>2391</v>
    </spb>
    <spb s="0">
      <v xml:space="preserve">Wikipedia	</v>
      <v xml:space="preserve">CC BY-SA 3.0	</v>
      <v xml:space="preserve">https://en.wikipedia.org/wiki/Bacabal	</v>
      <v xml:space="preserve">https://creativecommons.org/licenses/by-sa/3.0	</v>
    </spb>
    <spb s="1">
      <v>2393</v>
      <v>2393</v>
      <v>2393</v>
      <v>2393</v>
      <v>2393</v>
      <v>2393</v>
      <v>2393</v>
      <v>2393</v>
      <v>2393</v>
    </spb>
    <spb s="0">
      <v xml:space="preserve">Wikipedia	</v>
      <v xml:space="preserve">CC BY-SA 3.0	</v>
      <v xml:space="preserve">https://en.wikipedia.org/wiki/Bacabeira	</v>
      <v xml:space="preserve">https://creativecommons.org/licenses/by-sa/3.0	</v>
    </spb>
    <spb s="1">
      <v>2395</v>
      <v>2395</v>
      <v>2395</v>
      <v>2395</v>
      <v>2395</v>
      <v>2395</v>
      <v>2395</v>
      <v>2395</v>
      <v>2395</v>
    </spb>
    <spb s="0">
      <v xml:space="preserve">Wikipedia	</v>
      <v xml:space="preserve">CC BY-SA 3.0	</v>
      <v xml:space="preserve">https://en.wikipedia.org/wiki/Bacuri,_Maranh%C3%A3o	</v>
      <v xml:space="preserve">https://creativecommons.org/licenses/by-sa/3.0	</v>
    </spb>
    <spb s="1">
      <v>2397</v>
      <v>2397</v>
      <v>2397</v>
      <v>2397</v>
      <v>2397</v>
      <v>2397</v>
      <v>2397</v>
      <v>2397</v>
      <v>2397</v>
    </spb>
    <spb s="0">
      <v xml:space="preserve">Wikipedia	</v>
      <v xml:space="preserve">CC BY-SA 3.0	</v>
      <v xml:space="preserve">https://en.wikipedia.org/wiki/Bacurituba	</v>
      <v xml:space="preserve">https://creativecommons.org/licenses/by-sa/3.0	</v>
    </spb>
    <spb s="1">
      <v>2399</v>
      <v>2399</v>
      <v>2399</v>
      <v>2399</v>
      <v>2399</v>
      <v>2399</v>
      <v>2399</v>
      <v>2399</v>
      <v>2399</v>
    </spb>
    <spb s="0">
      <v xml:space="preserve">Wikipedia	</v>
      <v xml:space="preserve">CC BY-SA 3.0	</v>
      <v xml:space="preserve">https://en.wikipedia.org/wiki/Balsas,_Maranh%C3%A3o	</v>
      <v xml:space="preserve">https://creativecommons.org/licenses/by-sa/3.0	</v>
    </spb>
    <spb s="1">
      <v>2401</v>
      <v>2401</v>
      <v>2401</v>
      <v>2401</v>
      <v>2401</v>
      <v>2401</v>
      <v>2401</v>
      <v>2401</v>
      <v>2401</v>
    </spb>
    <spb s="0">
      <v xml:space="preserve">Wikipedia	</v>
      <v xml:space="preserve">CC BY-SA 3.0	</v>
      <v xml:space="preserve">https://en.wikipedia.org/wiki/Bar%C3%A3o_de_Graja%C3%BA	</v>
      <v xml:space="preserve">https://creativecommons.org/licenses/by-sa/3.0	</v>
    </spb>
    <spb s="1">
      <v>2403</v>
      <v>2403</v>
      <v>2403</v>
      <v>2403</v>
      <v>2403</v>
      <v>2403</v>
      <v>2403</v>
      <v>2403</v>
      <v>2403</v>
    </spb>
    <spb s="0">
      <v xml:space="preserve">Wikipedia	</v>
      <v xml:space="preserve">CC BY-SA 3.0	</v>
      <v xml:space="preserve">https://en.wikipedia.org/wiki/Barra_do_Corda	</v>
      <v xml:space="preserve">https://creativecommons.org/licenses/by-sa/3.0	</v>
    </spb>
    <spb s="1">
      <v>2405</v>
      <v>2405</v>
      <v>2405</v>
      <v>2405</v>
      <v>2405</v>
      <v>2405</v>
      <v>2405</v>
      <v>2405</v>
      <v>2405</v>
    </spb>
    <spb s="0">
      <v xml:space="preserve">Wikipedia	</v>
      <v xml:space="preserve">CC BY-SA 3.0	</v>
      <v xml:space="preserve">https://en.wikipedia.org/wiki/Barreirinhas	</v>
      <v xml:space="preserve">https://creativecommons.org/licenses/by-sa/3.0	</v>
    </spb>
    <spb s="1">
      <v>2407</v>
      <v>2407</v>
      <v>2407</v>
      <v>2407</v>
      <v>2407</v>
      <v>2407</v>
      <v>2407</v>
      <v>2407</v>
      <v>2407</v>
    </spb>
    <spb s="0">
      <v xml:space="preserve">Wikipedia	</v>
      <v xml:space="preserve">CC BY-SA 3.0	</v>
      <v xml:space="preserve">https://en.wikipedia.org/wiki/Bela_Vista_do_Maranh%C3%A3o	</v>
      <v xml:space="preserve">https://creativecommons.org/licenses/by-sa/3.0	</v>
    </spb>
    <spb s="1">
      <v>2409</v>
      <v>2409</v>
      <v>2409</v>
      <v>2409</v>
      <v>2409</v>
      <v>2409</v>
      <v>2409</v>
      <v>2409</v>
      <v>2409</v>
    </spb>
    <spb s="0">
      <v xml:space="preserve">Wikipedia	</v>
      <v xml:space="preserve">CC BY-SA 3.0	</v>
      <v xml:space="preserve">https://en.wikipedia.org/wiki/Bel%C3%A1gua	</v>
      <v xml:space="preserve">https://creativecommons.org/licenses/by-sa/3.0	</v>
    </spb>
    <spb s="1">
      <v>2411</v>
      <v>2411</v>
      <v>2411</v>
      <v>2411</v>
      <v>2411</v>
      <v>2411</v>
      <v>2411</v>
      <v>2411</v>
      <v>2411</v>
    </spb>
    <spb s="0">
      <v xml:space="preserve">Wikipedia	</v>
      <v xml:space="preserve">CC BY-SA 3.0	</v>
      <v xml:space="preserve">https://en.wikipedia.org/wiki/Benedito_Leite	</v>
      <v xml:space="preserve">https://creativecommons.org/licenses/by-sa/3.0	</v>
    </spb>
    <spb s="1">
      <v>2413</v>
      <v>2413</v>
      <v>2413</v>
      <v>2413</v>
      <v>2413</v>
      <v>2413</v>
      <v>2413</v>
      <v>2413</v>
      <v>2413</v>
    </spb>
    <spb s="0">
      <v xml:space="preserve">Wikipedia	</v>
      <v xml:space="preserve">CC BY-SA 3.0	</v>
      <v xml:space="preserve">https://en.wikipedia.org/wiki/Bequim%C3%A3o	</v>
      <v xml:space="preserve">https://creativecommons.org/licenses/by-sa/3.0	</v>
    </spb>
    <spb s="1">
      <v>2415</v>
      <v>2415</v>
      <v>2415</v>
      <v>2415</v>
      <v>2415</v>
      <v>2415</v>
      <v>2415</v>
      <v>2415</v>
      <v>2415</v>
    </spb>
    <spb s="0">
      <v xml:space="preserve">Wikipedia	</v>
      <v xml:space="preserve">CC BY-SA 3.0	</v>
      <v xml:space="preserve">https://en.wikipedia.org/wiki/Bernardo_do_Mearim	</v>
      <v xml:space="preserve">https://creativecommons.org/licenses/by-sa/3.0	</v>
    </spb>
    <spb s="1">
      <v>2417</v>
      <v>2417</v>
      <v>2417</v>
      <v>2417</v>
      <v>2417</v>
      <v>2417</v>
      <v>2417</v>
      <v>2417</v>
      <v>2417</v>
    </spb>
    <spb s="0">
      <v xml:space="preserve">Wikipedia	</v>
      <v xml:space="preserve">CC BY-SA 3.0	</v>
      <v xml:space="preserve">https://en.wikipedia.org/wiki/Boa_Vista_do_Gurupi	</v>
      <v xml:space="preserve">https://creativecommons.org/licenses/by-sa/3.0	</v>
    </spb>
    <spb s="1">
      <v>2419</v>
      <v>2419</v>
      <v>2419</v>
      <v>2419</v>
      <v>2419</v>
      <v>2419</v>
      <v>2419</v>
      <v>2419</v>
      <v>2419</v>
    </spb>
    <spb s="0">
      <v xml:space="preserve">Wikipedia	</v>
      <v xml:space="preserve">CC BY-SA 3.0	</v>
      <v xml:space="preserve">https://en.wikipedia.org/wiki/Bom_Jardim,_Maranh%C3%A3o	</v>
      <v xml:space="preserve">https://creativecommons.org/licenses/by-sa/3.0	</v>
    </spb>
    <spb s="1">
      <v>2421</v>
      <v>2421</v>
      <v>2421</v>
      <v>2421</v>
      <v>2421</v>
      <v>2421</v>
      <v>2421</v>
      <v>2421</v>
      <v>2421</v>
    </spb>
    <spb s="0">
      <v xml:space="preserve">Wikipedia	</v>
      <v xml:space="preserve">CC BY-SA 3.0	</v>
      <v xml:space="preserve">https://en.wikipedia.org/wiki/Bom_Jesus_das_Selvas	</v>
      <v xml:space="preserve">https://creativecommons.org/licenses/by-sa/3.0	</v>
    </spb>
    <spb s="1">
      <v>2423</v>
      <v>2423</v>
      <v>2423</v>
      <v>2423</v>
      <v>2423</v>
      <v>2423</v>
      <v>2423</v>
      <v>2423</v>
      <v>2423</v>
    </spb>
    <spb s="0">
      <v xml:space="preserve">Wikipedia	</v>
      <v xml:space="preserve">CC BY-SA 3.0	</v>
      <v xml:space="preserve">https://en.wikipedia.org/wiki/Bom_Lugar	</v>
      <v xml:space="preserve">https://creativecommons.org/licenses/by-sa/3.0	</v>
    </spb>
    <spb s="1">
      <v>2425</v>
      <v>2425</v>
      <v>2425</v>
      <v>2425</v>
      <v>2425</v>
      <v>2425</v>
      <v>2425</v>
      <v>2425</v>
      <v>2425</v>
    </spb>
    <spb s="0">
      <v xml:space="preserve">Wikipedia	</v>
      <v xml:space="preserve">CC BY-SA 3.0	</v>
      <v xml:space="preserve">https://en.wikipedia.org/wiki/Brejo	</v>
      <v xml:space="preserve">https://creativecommons.org/licenses/by-sa/3.0	</v>
    </spb>
    <spb s="1">
      <v>2427</v>
      <v>2427</v>
      <v>2427</v>
      <v>2427</v>
      <v>2427</v>
      <v>2427</v>
      <v>2427</v>
      <v>2427</v>
      <v>2427</v>
    </spb>
    <spb s="0">
      <v xml:space="preserve">Wikipedia	</v>
      <v xml:space="preserve">CC BY-SA 3.0	</v>
      <v xml:space="preserve">https://en.wikipedia.org/wiki/Brejo_de_Areia	</v>
      <v xml:space="preserve">https://creativecommons.org/licenses/by-sa/3.0	</v>
    </spb>
    <spb s="1">
      <v>2429</v>
      <v>2429</v>
      <v>2429</v>
      <v>2429</v>
      <v>2429</v>
      <v>2429</v>
      <v>2429</v>
      <v>2429</v>
      <v>2429</v>
    </spb>
    <spb s="0">
      <v xml:space="preserve">Wikipedia	</v>
      <v xml:space="preserve">CC BY-SA 3.0	</v>
      <v xml:space="preserve">https://en.wikipedia.org/wiki/Buriti,_Maranh%C3%A3o	</v>
      <v xml:space="preserve">https://creativecommons.org/licenses/by-sa/3.0	</v>
    </spb>
    <spb s="1">
      <v>2431</v>
      <v>2431</v>
      <v>2431</v>
      <v>2431</v>
      <v>2431</v>
      <v>2431</v>
      <v>2431</v>
      <v>2431</v>
      <v>2431</v>
    </spb>
    <spb s="0">
      <v xml:space="preserve">Wikipedia	</v>
      <v xml:space="preserve">CC BY-SA 3.0	</v>
      <v xml:space="preserve">https://en.wikipedia.org/wiki/Buriti_Bravo	</v>
      <v xml:space="preserve">https://creativecommons.org/licenses/by-sa/3.0	</v>
    </spb>
    <spb s="1">
      <v>2433</v>
      <v>2433</v>
      <v>2433</v>
      <v>2433</v>
      <v>2433</v>
      <v>2433</v>
      <v>2433</v>
      <v>2433</v>
      <v>2433</v>
    </spb>
    <spb s="0">
      <v xml:space="preserve">Wikipedia	</v>
      <v xml:space="preserve">CC BY-SA 3.0	</v>
      <v xml:space="preserve">https://en.wikipedia.org/wiki/Buriticupu	</v>
      <v xml:space="preserve">https://creativecommons.org/licenses/by-sa/3.0	</v>
    </spb>
    <spb s="1">
      <v>2435</v>
      <v>2435</v>
      <v>2435</v>
      <v>2435</v>
      <v>2435</v>
      <v>2435</v>
      <v>2435</v>
      <v>2435</v>
      <v>2435</v>
    </spb>
    <spb s="0">
      <v xml:space="preserve">Wikipedia	</v>
      <v xml:space="preserve">CC BY-SA 3.0	</v>
      <v xml:space="preserve">https://en.wikipedia.org/wiki/Buritirana	</v>
      <v xml:space="preserve">https://creativecommons.org/licenses/by-sa/3.0	</v>
    </spb>
    <spb s="1">
      <v>2437</v>
      <v>2437</v>
      <v>2437</v>
      <v>2437</v>
      <v>2437</v>
      <v>2437</v>
      <v>2437</v>
      <v>2437</v>
      <v>2437</v>
    </spb>
    <spb s="0">
      <v xml:space="preserve">Wikipedia	</v>
      <v xml:space="preserve">CC BY-SA 3.0	</v>
      <v xml:space="preserve">https://en.wikipedia.org/wiki/Cachoeira_Grande	</v>
      <v xml:space="preserve">https://creativecommons.org/licenses/by-sa/3.0	</v>
    </spb>
    <spb s="1">
      <v>2439</v>
      <v>2439</v>
      <v>2439</v>
      <v>2439</v>
      <v>2439</v>
      <v>2439</v>
      <v>2439</v>
      <v>2439</v>
      <v>2439</v>
    </spb>
    <spb s="0">
      <v xml:space="preserve">Wikipedia	</v>
      <v xml:space="preserve">CC BY-SA 3.0	</v>
      <v xml:space="preserve">https://en.wikipedia.org/wiki/Cajapi%C3%B3	</v>
      <v xml:space="preserve">https://creativecommons.org/licenses/by-sa/3.0	</v>
    </spb>
    <spb s="1">
      <v>2441</v>
      <v>2441</v>
      <v>2441</v>
      <v>2441</v>
      <v>2441</v>
      <v>2441</v>
      <v>2441</v>
      <v>2441</v>
      <v>2441</v>
    </spb>
    <spb s="0">
      <v xml:space="preserve">Wikipedia	</v>
      <v xml:space="preserve">CC BY-SA 3.0	</v>
      <v xml:space="preserve">https://en.wikipedia.org/wiki/Cajari	</v>
      <v xml:space="preserve">https://creativecommons.org/licenses/by-sa/3.0	</v>
    </spb>
    <spb s="1">
      <v>2443</v>
      <v>2443</v>
      <v>2443</v>
      <v>2443</v>
      <v>2443</v>
      <v>2443</v>
      <v>2443</v>
      <v>2443</v>
      <v>2443</v>
    </spb>
    <spb s="0">
      <v xml:space="preserve">Wikipedia	</v>
      <v xml:space="preserve">CC BY-SA 3.0	</v>
      <v xml:space="preserve">https://en.wikipedia.org/wiki/Campestre_do_Maranh%C3%A3o	</v>
      <v xml:space="preserve">https://creativecommons.org/licenses/by-sa/3.0	</v>
    </spb>
    <spb s="1">
      <v>2445</v>
      <v>2445</v>
      <v>2445</v>
      <v>2445</v>
      <v>2445</v>
      <v>2445</v>
      <v>2445</v>
      <v>2445</v>
      <v>2445</v>
    </spb>
    <spb s="0">
      <v xml:space="preserve">Wikipedia	</v>
      <v xml:space="preserve">CC BY-SA 3.0	</v>
      <v xml:space="preserve">https://en.wikipedia.org/wiki/C%C3%A2ndido_Mendes,_Maranh%C3%A3o	</v>
      <v xml:space="preserve">https://creativecommons.org/licenses/by-sa/3.0	</v>
    </spb>
    <spb s="1">
      <v>2447</v>
      <v>2447</v>
      <v>2447</v>
      <v>2447</v>
      <v>2447</v>
      <v>2447</v>
      <v>2447</v>
      <v>2447</v>
      <v>2447</v>
    </spb>
    <spb s="0">
      <v xml:space="preserve">Wikipedia	</v>
      <v xml:space="preserve">CC BY-SA 3.0	</v>
      <v xml:space="preserve">https://en.wikipedia.org/wiki/Cantanhede,_Maranh%C3%A3o	</v>
      <v xml:space="preserve">https://creativecommons.org/licenses/by-sa/3.0	</v>
    </spb>
    <spb s="1">
      <v>2449</v>
      <v>2449</v>
      <v>2449</v>
      <v>2449</v>
      <v>2449</v>
      <v>2449</v>
      <v>2449</v>
      <v>2449</v>
      <v>2449</v>
    </spb>
    <spb s="0">
      <v xml:space="preserve">Wikipedia	</v>
      <v xml:space="preserve">CC BY-SA 3.0	</v>
      <v xml:space="preserve">https://en.wikipedia.org/wiki/Capinzal_do_Norte	</v>
      <v xml:space="preserve">https://creativecommons.org/licenses/by-sa/3.0	</v>
    </spb>
    <spb s="1">
      <v>2451</v>
      <v>2451</v>
      <v>2451</v>
      <v>2451</v>
      <v>2451</v>
      <v>2451</v>
      <v>2451</v>
      <v>2451</v>
      <v>2451</v>
    </spb>
    <spb s="0">
      <v xml:space="preserve">Wikipedia	</v>
      <v xml:space="preserve">CC BY-SA 3.0	</v>
      <v xml:space="preserve">https://en.wikipedia.org/wiki/Carolina,_Maranh%C3%A3o	</v>
      <v xml:space="preserve">https://creativecommons.org/licenses/by-sa/3.0	</v>
    </spb>
    <spb s="1">
      <v>2453</v>
      <v>2453</v>
      <v>2453</v>
      <v>2453</v>
      <v>2453</v>
      <v>2453</v>
      <v>2453</v>
      <v>2453</v>
      <v>2453</v>
    </spb>
    <spb s="0">
      <v xml:space="preserve">Wikipedia	</v>
      <v xml:space="preserve">CC BY-SA 3.0	</v>
      <v xml:space="preserve">https://en.wikipedia.org/wiki/Carutapera	</v>
      <v xml:space="preserve">https://creativecommons.org/licenses/by-sa/3.0	</v>
    </spb>
    <spb s="1">
      <v>2455</v>
      <v>2455</v>
      <v>2455</v>
      <v>2455</v>
      <v>2455</v>
      <v>2455</v>
      <v>2455</v>
      <v>2455</v>
      <v>2455</v>
    </spb>
    <spb s="0">
      <v xml:space="preserve">Wikipedia	</v>
      <v xml:space="preserve">CC BY-SA 3.0	</v>
      <v xml:space="preserve">https://en.wikipedia.org/wiki/Caxias,_Maranh%C3%A3o	</v>
      <v xml:space="preserve">https://creativecommons.org/licenses/by-sa/3.0	</v>
    </spb>
    <spb s="1">
      <v>2457</v>
      <v>2457</v>
      <v>2457</v>
      <v>2457</v>
      <v>2457</v>
      <v>2457</v>
      <v>2457</v>
      <v>2457</v>
      <v>2457</v>
    </spb>
    <spb s="0">
      <v xml:space="preserve">Wikipedia	</v>
      <v xml:space="preserve">CC BY-SA 3.0	</v>
      <v xml:space="preserve">https://en.wikipedia.org/wiki/Cedral,_Maranh%C3%A3o	</v>
      <v xml:space="preserve">https://creativecommons.org/licenses/by-sa/3.0	</v>
    </spb>
    <spb s="1">
      <v>2459</v>
      <v>2459</v>
      <v>2459</v>
      <v>2459</v>
      <v>2459</v>
      <v>2459</v>
      <v>2459</v>
      <v>2459</v>
      <v>2459</v>
    </spb>
    <spb s="0">
      <v xml:space="preserve">Wikipedia	</v>
      <v xml:space="preserve">CC BY-SA 3.0	</v>
      <v xml:space="preserve">https://en.wikipedia.org/wiki/Central_do_Maranh%C3%A3o	</v>
      <v xml:space="preserve">https://creativecommons.org/licenses/by-sa/3.0	</v>
    </spb>
    <spb s="1">
      <v>2461</v>
      <v>2461</v>
      <v>2461</v>
      <v>2461</v>
      <v>2461</v>
      <v>2461</v>
      <v>2461</v>
      <v>2461</v>
      <v>2461</v>
    </spb>
    <spb s="0">
      <v xml:space="preserve">Wikipedia	</v>
      <v xml:space="preserve">CC BY-SA 3.0	</v>
      <v xml:space="preserve">https://en.wikipedia.org/wiki/Centro_do_Guilherme	</v>
      <v xml:space="preserve">https://creativecommons.org/licenses/by-sa/3.0	</v>
    </spb>
    <spb s="1">
      <v>2463</v>
      <v>2463</v>
      <v>2463</v>
      <v>2463</v>
      <v>2463</v>
      <v>2463</v>
      <v>2463</v>
      <v>2463</v>
      <v>2463</v>
    </spb>
    <spb s="0">
      <v xml:space="preserve">Wikipedia	</v>
      <v xml:space="preserve">CC BY-SA 3.0	</v>
      <v xml:space="preserve">https://en.wikipedia.org/wiki/Centro_Novo_do_Maranh%C3%A3o	</v>
      <v xml:space="preserve">https://creativecommons.org/licenses/by-sa/3.0	</v>
    </spb>
    <spb s="1">
      <v>2465</v>
      <v>2465</v>
      <v>2465</v>
      <v>2465</v>
      <v>2465</v>
      <v>2465</v>
      <v>2465</v>
      <v>2465</v>
      <v>2465</v>
    </spb>
    <spb s="0">
      <v xml:space="preserve">Wikipedia	</v>
      <v xml:space="preserve">CC BY-SA 3.0	</v>
      <v xml:space="preserve">https://en.wikipedia.org/wiki/Chapadinha	</v>
      <v xml:space="preserve">https://creativecommons.org/licenses/by-sa/3.0	</v>
    </spb>
    <spb s="1">
      <v>2467</v>
      <v>2467</v>
      <v>2467</v>
      <v>2467</v>
      <v>2467</v>
      <v>2467</v>
      <v>2467</v>
      <v>2467</v>
      <v>2467</v>
    </spb>
    <spb s="0">
      <v xml:space="preserve">Wikipedia	</v>
      <v xml:space="preserve">CC BY-SA 3.0	</v>
      <v xml:space="preserve">https://en.wikipedia.org/wiki/Cidel%C3%A2ndia	</v>
      <v xml:space="preserve">https://creativecommons.org/licenses/by-sa/3.0	</v>
    </spb>
    <spb s="1">
      <v>2469</v>
      <v>2469</v>
      <v>2469</v>
      <v>2469</v>
      <v>2469</v>
      <v>2469</v>
      <v>2469</v>
      <v>2469</v>
      <v>2469</v>
    </spb>
    <spb s="0">
      <v xml:space="preserve">Wikipedia	</v>
      <v xml:space="preserve">CC BY-SA 3.0	</v>
      <v xml:space="preserve">https://en.wikipedia.org/wiki/Cod%C3%B3	</v>
      <v xml:space="preserve">https://creativecommons.org/licenses/by-sa/3.0	</v>
    </spb>
    <spb s="1">
      <v>2471</v>
      <v>2471</v>
      <v>2471</v>
      <v>2471</v>
      <v>2471</v>
      <v>2471</v>
      <v>2471</v>
      <v>2471</v>
      <v>2471</v>
    </spb>
    <spb s="0">
      <v xml:space="preserve">Wikipedia	</v>
      <v xml:space="preserve">CC BY-SA 3.0	</v>
      <v xml:space="preserve">https://en.wikipedia.org/wiki/Coelho_Neto,_Maranh%C3%A3o	</v>
      <v xml:space="preserve">https://creativecommons.org/licenses/by-sa/3.0	</v>
    </spb>
    <spb s="1">
      <v>2473</v>
      <v>2473</v>
      <v>2473</v>
      <v>2473</v>
      <v>2473</v>
      <v>2473</v>
      <v>2473</v>
      <v>2473</v>
      <v>2473</v>
    </spb>
    <spb s="0">
      <v xml:space="preserve">Wikipedia	</v>
      <v xml:space="preserve">CC BY-SA 3.0	</v>
      <v xml:space="preserve">https://en.wikipedia.org/wiki/Colinas,_Maranh%C3%A3o	</v>
      <v xml:space="preserve">https://creativecommons.org/licenses/by-sa/3.0	</v>
    </spb>
    <spb s="1">
      <v>2475</v>
      <v>2475</v>
      <v>2475</v>
      <v>2475</v>
      <v>2475</v>
      <v>2475</v>
      <v>2475</v>
      <v>2475</v>
      <v>2475</v>
    </spb>
    <spb s="0">
      <v xml:space="preserve">Wikipedia	</v>
      <v xml:space="preserve">CC BY-SA 3.0	</v>
      <v xml:space="preserve">https://en.wikipedia.org/wiki/Concei%C3%A7%C3%A3o_do_Lago-A%C3%A7u	</v>
      <v xml:space="preserve">https://creativecommons.org/licenses/by-sa/3.0	</v>
    </spb>
    <spb s="1">
      <v>2477</v>
      <v>2477</v>
      <v>2477</v>
      <v>2477</v>
      <v>2477</v>
      <v>2477</v>
      <v>2477</v>
      <v>2477</v>
      <v>2477</v>
    </spb>
    <spb s="0">
      <v xml:space="preserve">Wikipedia	</v>
      <v xml:space="preserve">CC BY-SA 3.0	</v>
      <v xml:space="preserve">https://en.wikipedia.org/wiki/Coroat%C3%A1	</v>
      <v xml:space="preserve">https://creativecommons.org/licenses/by-sa/3.0	</v>
    </spb>
    <spb s="1">
      <v>2479</v>
      <v>2479</v>
      <v>2479</v>
      <v>2479</v>
      <v>2479</v>
      <v>2479</v>
      <v>2479</v>
      <v>2479</v>
      <v>2479</v>
    </spb>
    <spb s="0">
      <v xml:space="preserve">Wikipedia	</v>
      <v xml:space="preserve">CC BY-SA 3.0	</v>
      <v xml:space="preserve">https://en.wikipedia.org/wiki/Cururupu	</v>
      <v xml:space="preserve">https://creativecommons.org/licenses/by-sa/3.0	</v>
    </spb>
    <spb s="1">
      <v>2481</v>
      <v>2481</v>
      <v>2481</v>
      <v>2481</v>
      <v>2481</v>
      <v>2481</v>
      <v>2481</v>
      <v>2481</v>
      <v>2481</v>
    </spb>
    <spb s="0">
      <v xml:space="preserve">Wikipedia	</v>
      <v xml:space="preserve">CC BY-SA 3.0	</v>
      <v xml:space="preserve">https://en.wikipedia.org/wiki/Davin%C3%B3polis,_Maranh%C3%A3o	</v>
      <v xml:space="preserve">https://creativecommons.org/licenses/by-sa/3.0	</v>
    </spb>
    <spb s="1">
      <v>2483</v>
      <v>2483</v>
      <v>2483</v>
      <v>2483</v>
      <v>2483</v>
      <v>2483</v>
      <v>2483</v>
      <v>2483</v>
      <v>2483</v>
    </spb>
    <spb s="0">
      <v xml:space="preserve">Wikipedia	</v>
      <v xml:space="preserve">CC BY-SA 3.0	</v>
      <v xml:space="preserve">https://en.wikipedia.org/wiki/Dom_Pedro,_Maranh%C3%A3o	</v>
      <v xml:space="preserve">https://creativecommons.org/licenses/by-sa/3.0	</v>
    </spb>
    <spb s="1">
      <v>2485</v>
      <v>2485</v>
      <v>2485</v>
      <v>2485</v>
      <v>2485</v>
      <v>2485</v>
      <v>2485</v>
      <v>2485</v>
      <v>2485</v>
    </spb>
    <spb s="0">
      <v xml:space="preserve">Wikipedia	</v>
      <v xml:space="preserve">CC BY-SA 3.0	</v>
      <v xml:space="preserve">https://en.wikipedia.org/wiki/Duque_Bacelar	</v>
      <v xml:space="preserve">https://creativecommons.org/licenses/by-sa/3.0	</v>
    </spb>
    <spb s="1">
      <v>2487</v>
      <v>2487</v>
      <v>2487</v>
      <v>2487</v>
      <v>2487</v>
      <v>2487</v>
      <v>2487</v>
      <v>2487</v>
      <v>2487</v>
    </spb>
    <spb s="0">
      <v xml:space="preserve">Wikipedia	</v>
      <v xml:space="preserve">CC BY-SA 3.0	</v>
      <v xml:space="preserve">https://en.wikipedia.org/wiki/Esperantin%C3%B3polis	</v>
      <v xml:space="preserve">https://creativecommons.org/licenses/by-sa/3.0	</v>
    </spb>
    <spb s="1">
      <v>2489</v>
      <v>2489</v>
      <v>2489</v>
      <v>2489</v>
      <v>2489</v>
      <v>2489</v>
      <v>2489</v>
      <v>2489</v>
      <v>2489</v>
    </spb>
    <spb s="0">
      <v xml:space="preserve">Wikipedia	</v>
      <v xml:space="preserve">CC BY-SA 3.0	</v>
      <v xml:space="preserve">https://en.wikipedia.org/wiki/Estreito,_Maranh%C3%A3o	</v>
      <v xml:space="preserve">https://creativecommons.org/licenses/by-sa/3.0	</v>
    </spb>
    <spb s="1">
      <v>2491</v>
      <v>2491</v>
      <v>2491</v>
      <v>2491</v>
      <v>2491</v>
      <v>2491</v>
      <v>2491</v>
      <v>2491</v>
      <v>2491</v>
    </spb>
    <spb s="0">
      <v xml:space="preserve">Wikipedia	</v>
      <v xml:space="preserve">CC BY-SA 3.0	</v>
      <v xml:space="preserve">https://en.wikipedia.org/wiki/Feira_Nova_do_Maranh%C3%A3o	</v>
      <v xml:space="preserve">https://creativecommons.org/licenses/by-sa/3.0	</v>
    </spb>
    <spb s="1">
      <v>2493</v>
      <v>2493</v>
      <v>2493</v>
      <v>2493</v>
      <v>2493</v>
      <v>2493</v>
      <v>2493</v>
      <v>2493</v>
      <v>2493</v>
    </spb>
    <spb s="0">
      <v xml:space="preserve">Wikipedia	</v>
      <v xml:space="preserve">CC BY-SA 3.0	</v>
      <v xml:space="preserve">https://en.wikipedia.org/wiki/Fernando_Falc%C3%A3o	</v>
      <v xml:space="preserve">https://creativecommons.org/licenses/by-sa/3.0	</v>
    </spb>
    <spb s="1">
      <v>2495</v>
      <v>2495</v>
      <v>2495</v>
      <v>2495</v>
      <v>2495</v>
      <v>2495</v>
      <v>2495</v>
      <v>2495</v>
      <v>2495</v>
    </spb>
    <spb s="0">
      <v xml:space="preserve">Wikipedia	</v>
      <v xml:space="preserve">CC BY-SA 3.0	</v>
      <v xml:space="preserve">https://en.wikipedia.org/wiki/Formosa_da_Serra_Negra	</v>
      <v xml:space="preserve">https://creativecommons.org/licenses/by-sa/3.0	</v>
    </spb>
    <spb s="1">
      <v>2497</v>
      <v>2497</v>
      <v>2497</v>
      <v>2497</v>
      <v>2497</v>
      <v>2497</v>
      <v>2497</v>
      <v>2497</v>
      <v>2497</v>
    </spb>
    <spb s="0">
      <v xml:space="preserve">Wikipedia	</v>
      <v xml:space="preserve">CC BY-SA 3.0	</v>
      <v xml:space="preserve">https://en.wikipedia.org/wiki/Fortaleza_dos_Nogueiras	</v>
      <v xml:space="preserve">https://creativecommons.org/licenses/by-sa/3.0	</v>
    </spb>
    <spb s="1">
      <v>2499</v>
      <v>2499</v>
      <v>2499</v>
      <v>2499</v>
      <v>2499</v>
      <v>2499</v>
      <v>2499</v>
      <v>2499</v>
      <v>2499</v>
    </spb>
    <spb s="0">
      <v xml:space="preserve">Wikipedia	</v>
      <v xml:space="preserve">CC BY-SA 3.0	</v>
      <v xml:space="preserve">https://en.wikipedia.org/wiki/Fortuna,_Maranh%C3%A3o	</v>
      <v xml:space="preserve">https://creativecommons.org/licenses/by-sa/3.0	</v>
    </spb>
    <spb s="1">
      <v>2501</v>
      <v>2501</v>
      <v>2501</v>
      <v>2501</v>
      <v>2501</v>
      <v>2501</v>
      <v>2501</v>
      <v>2501</v>
      <v>2501</v>
    </spb>
    <spb s="0">
      <v xml:space="preserve">Wikipedia	</v>
      <v xml:space="preserve">CC BY-SA 3.0	</v>
      <v xml:space="preserve">https://en.wikipedia.org/wiki/Godofredo_Viana	</v>
      <v xml:space="preserve">https://creativecommons.org/licenses/by-sa/3.0	</v>
    </spb>
    <spb s="1">
      <v>2503</v>
      <v>2503</v>
      <v>2503</v>
      <v>2503</v>
      <v>2503</v>
      <v>2503</v>
      <v>2503</v>
      <v>2503</v>
      <v>2503</v>
    </spb>
    <spb s="0">
      <v xml:space="preserve">Wikipedia	</v>
      <v xml:space="preserve">CC BY-SA 3.0	</v>
      <v xml:space="preserve">https://en.wikipedia.org/wiki/Gon%C3%A7alves_Dias,_Maranh%C3%A3o	</v>
      <v xml:space="preserve">https://creativecommons.org/licenses/by-sa/3.0	</v>
    </spb>
    <spb s="1">
      <v>2505</v>
      <v>2505</v>
      <v>2505</v>
      <v>2505</v>
      <v>2505</v>
      <v>2505</v>
      <v>2505</v>
      <v>2505</v>
      <v>2505</v>
    </spb>
    <spb s="0">
      <v xml:space="preserve">Wikipedia	</v>
      <v xml:space="preserve">CC BY-SA 3.0	</v>
      <v xml:space="preserve">https://en.wikipedia.org/wiki/Governador_Archer	</v>
      <v xml:space="preserve">https://creativecommons.org/licenses/by-sa/3.0	</v>
    </spb>
    <spb s="1">
      <v>2507</v>
      <v>2507</v>
      <v>2507</v>
      <v>2507</v>
      <v>2507</v>
      <v>2507</v>
      <v>2507</v>
      <v>2507</v>
      <v>2507</v>
    </spb>
    <spb s="0">
      <v xml:space="preserve">Wikipedia	</v>
      <v xml:space="preserve">CC BY-SA 3.0	</v>
      <v xml:space="preserve">https://en.wikipedia.org/wiki/Governador_Edison_Lob%C3%A3o	</v>
      <v xml:space="preserve">https://creativecommons.org/licenses/by-sa/3.0	</v>
    </spb>
    <spb s="1">
      <v>2509</v>
      <v>2509</v>
      <v>2509</v>
      <v>2509</v>
      <v>2509</v>
      <v>2509</v>
      <v>2509</v>
      <v>2509</v>
      <v>2509</v>
    </spb>
    <spb s="0">
      <v xml:space="preserve">Wikipedia	</v>
      <v xml:space="preserve">CC BY-SA 3.0	</v>
      <v xml:space="preserve">https://en.wikipedia.org/wiki/Governador_Eug%C3%AAnio_Barros	</v>
      <v xml:space="preserve">https://creativecommons.org/licenses/by-sa/3.0	</v>
    </spb>
    <spb s="1">
      <v>2511</v>
      <v>2511</v>
      <v>2511</v>
      <v>2511</v>
      <v>2511</v>
      <v>2511</v>
      <v>2511</v>
      <v>2511</v>
      <v>2511</v>
    </spb>
    <spb s="0">
      <v xml:space="preserve">Wikipedia	</v>
      <v xml:space="preserve">CC BY-SA 3.0	</v>
      <v xml:space="preserve">https://en.wikipedia.org/wiki/Governador_Luiz_Rocha	</v>
      <v xml:space="preserve">https://creativecommons.org/licenses/by-sa/3.0	</v>
    </spb>
    <spb s="1">
      <v>2513</v>
      <v>2513</v>
      <v>2513</v>
      <v>2513</v>
      <v>2513</v>
      <v>2513</v>
      <v>2513</v>
      <v>2513</v>
      <v>2513</v>
    </spb>
    <spb s="0">
      <v xml:space="preserve">Wikipedia	</v>
      <v xml:space="preserve">CC BY-SA 3.0	</v>
      <v xml:space="preserve">https://en.wikipedia.org/wiki/Governador_Newton_Bello	</v>
      <v xml:space="preserve">https://creativecommons.org/licenses/by-sa/3.0	</v>
    </spb>
    <spb s="1">
      <v>2515</v>
      <v>2515</v>
      <v>2515</v>
      <v>2515</v>
      <v>2515</v>
      <v>2515</v>
      <v>2515</v>
      <v>2515</v>
      <v>2515</v>
    </spb>
    <spb s="0">
      <v xml:space="preserve">Wikipedia	</v>
      <v xml:space="preserve">CC BY-SA 3.0	</v>
      <v xml:space="preserve">https://en.wikipedia.org/wiki/Governador_Nunes_Freire	</v>
      <v xml:space="preserve">https://creativecommons.org/licenses/by-sa/3.0	</v>
    </spb>
    <spb s="1">
      <v>2517</v>
      <v>2517</v>
      <v>2517</v>
      <v>2517</v>
      <v>2517</v>
      <v>2517</v>
      <v>2517</v>
      <v>2517</v>
      <v>2517</v>
    </spb>
    <spb s="0">
      <v xml:space="preserve">Wikipedia	</v>
      <v xml:space="preserve">CC BY-SA 3.0	</v>
      <v xml:space="preserve">https://en.wikipedia.org/wiki/Gra%C3%A7a_Aranha,_Maranh%C3%A3o	</v>
      <v xml:space="preserve">https://creativecommons.org/licenses/by-sa/3.0	</v>
    </spb>
    <spb s="1">
      <v>2519</v>
      <v>2519</v>
      <v>2519</v>
      <v>2519</v>
      <v>2519</v>
      <v>2519</v>
      <v>2519</v>
      <v>2519</v>
      <v>2519</v>
    </spb>
    <spb s="0">
      <v xml:space="preserve">Wikipedia	</v>
      <v xml:space="preserve">CC BY-SA 3.0	</v>
      <v xml:space="preserve">https://en.wikipedia.org/wiki/Graja%C3%BA,_Maranh%C3%A3o	</v>
      <v xml:space="preserve">https://creativecommons.org/licenses/by-sa/3.0	</v>
    </spb>
    <spb s="1">
      <v>2521</v>
      <v>2521</v>
      <v>2521</v>
      <v>2521</v>
      <v>2521</v>
      <v>2521</v>
      <v>2521</v>
      <v>2521</v>
      <v>2521</v>
    </spb>
    <spb s="0">
      <v xml:space="preserve">Wikipedia	</v>
      <v xml:space="preserve">CC BY-SA 3.0	</v>
      <v xml:space="preserve">https://en.wikipedia.org/wiki/Guimar%C3%A3es,_Maranh%C3%A3o	</v>
      <v xml:space="preserve">https://creativecommons.org/licenses/by-sa/3.0	</v>
    </spb>
    <spb s="1">
      <v>2523</v>
      <v>2523</v>
      <v>2523</v>
      <v>2523</v>
      <v>2523</v>
      <v>2523</v>
      <v>2523</v>
      <v>2523</v>
      <v>2523</v>
    </spb>
    <spb s="0">
      <v xml:space="preserve">Wikipedia	</v>
      <v xml:space="preserve">CC BY-SA 3.0	</v>
      <v xml:space="preserve">https://en.wikipedia.org/wiki/Humberto_de_Campos	</v>
      <v xml:space="preserve">https://creativecommons.org/licenses/by-sa/3.0	</v>
    </spb>
    <spb s="1">
      <v>2525</v>
      <v>2525</v>
      <v>2525</v>
      <v>2525</v>
      <v>2525</v>
      <v>2525</v>
      <v>2525</v>
      <v>2525</v>
      <v>2525</v>
    </spb>
    <spb s="0">
      <v xml:space="preserve">Wikipedia	</v>
      <v xml:space="preserve">CC BY-SA 3.0	</v>
      <v xml:space="preserve">https://en.wikipedia.org/wiki/Icatu	</v>
      <v xml:space="preserve">https://creativecommons.org/licenses/by-sa/3.0	</v>
    </spb>
    <spb s="1">
      <v>2527</v>
      <v>2527</v>
      <v>2527</v>
      <v>2527</v>
      <v>2527</v>
      <v>2527</v>
      <v>2527</v>
      <v>2527</v>
      <v>2527</v>
    </spb>
    <spb s="0">
      <v xml:space="preserve">Wikipedia	</v>
      <v xml:space="preserve">CC BY-SA 3.0	</v>
      <v xml:space="preserve">https://en.wikipedia.org/wiki/Igarap%C3%A9_do_Meio	</v>
      <v xml:space="preserve">https://creativecommons.org/licenses/by-sa/3.0	</v>
    </spb>
    <spb s="1">
      <v>2529</v>
      <v>2529</v>
      <v>2529</v>
      <v>2529</v>
      <v>2529</v>
      <v>2529</v>
      <v>2529</v>
      <v>2529</v>
      <v>2529</v>
    </spb>
    <spb s="0">
      <v xml:space="preserve">Wikipedia	</v>
      <v xml:space="preserve">CC BY-SA 3.0	</v>
      <v xml:space="preserve">https://en.wikipedia.org/wiki/Igarap%C3%A9_Grande	</v>
      <v xml:space="preserve">https://creativecommons.org/licenses/by-sa/3.0	</v>
    </spb>
    <spb s="1">
      <v>2531</v>
      <v>2531</v>
      <v>2531</v>
      <v>2531</v>
      <v>2531</v>
      <v>2531</v>
      <v>2531</v>
      <v>2531</v>
      <v>2531</v>
    </spb>
    <spb s="0">
      <v xml:space="preserve">Wikipedia	</v>
      <v xml:space="preserve">CC BY-SA 3.0	</v>
      <v xml:space="preserve">https://en.wikipedia.org/wiki/Imperatriz	</v>
      <v xml:space="preserve">https://creativecommons.org/licenses/by-sa/3.0	</v>
    </spb>
    <spb s="1">
      <v>2533</v>
      <v>2533</v>
      <v>2533</v>
      <v>2533</v>
      <v>2533</v>
      <v>2533</v>
      <v>2533</v>
      <v>2533</v>
      <v>2533</v>
    </spb>
    <spb s="0">
      <v xml:space="preserve">Wikipedia	</v>
      <v xml:space="preserve">CC BY-SA 3.0	</v>
      <v xml:space="preserve">https://en.wikipedia.org/wiki/Itaipava_do_Graja%C3%BA	</v>
      <v xml:space="preserve">https://creativecommons.org/licenses/by-sa/3.0	</v>
    </spb>
    <spb s="1">
      <v>2535</v>
      <v>2535</v>
      <v>2535</v>
      <v>2535</v>
      <v>2535</v>
      <v>2535</v>
      <v>2535</v>
      <v>2535</v>
      <v>2535</v>
    </spb>
    <spb s="0">
      <v xml:space="preserve">Wikipedia	</v>
      <v xml:space="preserve">CC BY-SA 3.0	</v>
      <v xml:space="preserve">https://en.wikipedia.org/wiki/Itapecuru_Mirim	</v>
      <v xml:space="preserve">https://creativecommons.org/licenses/by-sa/3.0	</v>
    </spb>
    <spb s="1">
      <v>2537</v>
      <v>2537</v>
      <v>2537</v>
      <v>2537</v>
      <v>2537</v>
      <v>2537</v>
      <v>2537</v>
      <v>2537</v>
      <v>2537</v>
    </spb>
    <spb s="0">
      <v xml:space="preserve">Wikipedia	</v>
      <v xml:space="preserve">CC BY-SA 3.0	</v>
      <v xml:space="preserve">https://en.wikipedia.org/wiki/Itinga_do_Maranh%C3%A3o	</v>
      <v xml:space="preserve">https://creativecommons.org/licenses/by-sa/3.0	</v>
    </spb>
    <spb s="1">
      <v>2539</v>
      <v>2539</v>
      <v>2539</v>
      <v>2539</v>
      <v>2539</v>
      <v>2539</v>
      <v>2539</v>
      <v>2539</v>
      <v>2539</v>
    </spb>
    <spb s="0">
      <v xml:space="preserve">Wikipedia	</v>
      <v xml:space="preserve">CC BY-SA 3.0	</v>
      <v xml:space="preserve">https://en.wikipedia.org/wiki/Jatob%C3%A1,_Maranh%C3%A3o	</v>
      <v xml:space="preserve">https://creativecommons.org/licenses/by-sa/3.0	</v>
    </spb>
    <spb s="1">
      <v>2541</v>
      <v>2541</v>
      <v>2541</v>
      <v>2541</v>
      <v>2541</v>
      <v>2541</v>
      <v>2541</v>
      <v>2541</v>
      <v>2541</v>
    </spb>
    <spb s="0">
      <v xml:space="preserve">Wikipedia	</v>
      <v xml:space="preserve">CC BY-SA 3.0	</v>
      <v xml:space="preserve">https://en.wikipedia.org/wiki/Jenipapo_dos_Vieiras	</v>
      <v xml:space="preserve">https://creativecommons.org/licenses/by-sa/3.0	</v>
    </spb>
    <spb s="1">
      <v>2543</v>
      <v>2543</v>
      <v>2543</v>
      <v>2543</v>
      <v>2543</v>
      <v>2543</v>
      <v>2543</v>
      <v>2543</v>
      <v>2543</v>
    </spb>
    <spb s="0">
      <v xml:space="preserve">Wikipedia	</v>
      <v xml:space="preserve">CC BY-SA 3.0	</v>
      <v xml:space="preserve">https://en.wikipedia.org/wiki/Jo%C3%A3o_Lisboa	</v>
      <v xml:space="preserve">https://creativecommons.org/licenses/by-sa/3.0	</v>
    </spb>
    <spb s="1">
      <v>2545</v>
      <v>2545</v>
      <v>2545</v>
      <v>2545</v>
      <v>2545</v>
      <v>2545</v>
      <v>2545</v>
      <v>2545</v>
      <v>2545</v>
    </spb>
    <spb s="0">
      <v xml:space="preserve">Wikipedia	</v>
      <v xml:space="preserve">CC BY-SA 3.0	</v>
      <v xml:space="preserve">https://en.wikipedia.org/wiki/Josel%C3%A2ndia	</v>
      <v xml:space="preserve">https://creativecommons.org/licenses/by-sa/3.0	</v>
    </spb>
    <spb s="1">
      <v>2547</v>
      <v>2547</v>
      <v>2547</v>
      <v>2547</v>
      <v>2547</v>
      <v>2547</v>
      <v>2547</v>
      <v>2547</v>
      <v>2547</v>
    </spb>
    <spb s="0">
      <v xml:space="preserve">Wikipedia	</v>
      <v xml:space="preserve">CC BY-SA 3.0	</v>
      <v xml:space="preserve">https://en.wikipedia.org/wiki/Junco_do_Maranh%C3%A3o	</v>
      <v xml:space="preserve">https://creativecommons.org/licenses/by-sa/3.0	</v>
    </spb>
    <spb s="1">
      <v>2549</v>
      <v>2549</v>
      <v>2549</v>
      <v>2549</v>
      <v>2549</v>
      <v>2549</v>
      <v>2549</v>
      <v>2549</v>
      <v>2549</v>
    </spb>
    <spb s="0">
      <v xml:space="preserve">Wikipedia	</v>
      <v xml:space="preserve">CC BY-SA 3.0	</v>
      <v xml:space="preserve">https://en.wikipedia.org/wiki/Lago_da_Pedra	</v>
      <v xml:space="preserve">https://creativecommons.org/licenses/by-sa/3.0	</v>
    </spb>
    <spb s="1">
      <v>2551</v>
      <v>2551</v>
      <v>2551</v>
      <v>2551</v>
      <v>2551</v>
      <v>2551</v>
      <v>2551</v>
      <v>2551</v>
      <v>2551</v>
    </spb>
    <spb s="0">
      <v xml:space="preserve">Wikipedia	</v>
      <v xml:space="preserve">CC BY-SA 3.0	</v>
      <v xml:space="preserve">https://en.wikipedia.org/wiki/Lago_do_Junco	</v>
      <v xml:space="preserve">https://creativecommons.org/licenses/by-sa/3.0	</v>
    </spb>
    <spb s="1">
      <v>2553</v>
      <v>2553</v>
      <v>2553</v>
      <v>2553</v>
      <v>2553</v>
      <v>2553</v>
      <v>2553</v>
      <v>2553</v>
      <v>2553</v>
    </spb>
    <spb s="0">
      <v xml:space="preserve">Wikipedia	</v>
      <v xml:space="preserve">CC BY-SA 3.0	</v>
      <v xml:space="preserve">https://en.wikipedia.org/wiki/Lago_dos_Rodrigues	</v>
      <v xml:space="preserve">https://creativecommons.org/licenses/by-sa/3.0	</v>
    </spb>
    <spb s="1">
      <v>2555</v>
      <v>2555</v>
      <v>2555</v>
      <v>2555</v>
      <v>2555</v>
      <v>2555</v>
      <v>2555</v>
      <v>2555</v>
      <v>2555</v>
    </spb>
    <spb s="0">
      <v xml:space="preserve">Wikipedia	</v>
      <v xml:space="preserve">CC BY-SA 3.0	</v>
      <v xml:space="preserve">https://en.wikipedia.org/wiki/Lago_Verde,_Maranh%C3%A3o	</v>
      <v xml:space="preserve">https://creativecommons.org/licenses/by-sa/3.0	</v>
    </spb>
    <spb s="1">
      <v>2557</v>
      <v>2557</v>
      <v>2557</v>
      <v>2557</v>
      <v>2557</v>
      <v>2557</v>
      <v>2557</v>
      <v>2557</v>
      <v>2557</v>
    </spb>
    <spb s="0">
      <v xml:space="preserve">Wikipedia	</v>
      <v xml:space="preserve">CC BY-SA 3.0	</v>
      <v xml:space="preserve">https://en.wikipedia.org/wiki/Lagoa_do_Mato,_Maranh%C3%A3o	</v>
      <v xml:space="preserve">https://creativecommons.org/licenses/by-sa/3.0	</v>
    </spb>
    <spb s="1">
      <v>2559</v>
      <v>2559</v>
      <v>2559</v>
      <v>2559</v>
      <v>2559</v>
      <v>2559</v>
      <v>2559</v>
      <v>2559</v>
      <v>2559</v>
    </spb>
    <spb s="0">
      <v xml:space="preserve">Wikipedia	</v>
      <v xml:space="preserve">CC BY-SA 3.0	</v>
      <v xml:space="preserve">https://en.wikipedia.org/wiki/Lagoa_Grande_do_Maranh%C3%A3o	</v>
      <v xml:space="preserve">https://creativecommons.org/licenses/by-sa/3.0	</v>
    </spb>
    <spb s="1">
      <v>2561</v>
      <v>2561</v>
      <v>2561</v>
      <v>2561</v>
      <v>2561</v>
      <v>2561</v>
      <v>2561</v>
      <v>2561</v>
      <v>2561</v>
    </spb>
    <spb s="0">
      <v xml:space="preserve">Wikipedia	</v>
      <v xml:space="preserve">CC BY-SA 3.0	</v>
      <v xml:space="preserve">https://en.wikipedia.org/wiki/Lajeado_Novo	</v>
      <v xml:space="preserve">https://creativecommons.org/licenses/by-sa/3.0	</v>
    </spb>
    <spb s="1">
      <v>2563</v>
      <v>2563</v>
      <v>2563</v>
      <v>2563</v>
      <v>2563</v>
      <v>2563</v>
      <v>2563</v>
      <v>2563</v>
      <v>2563</v>
    </spb>
    <spb s="0">
      <v xml:space="preserve">Wikipedia	</v>
      <v xml:space="preserve">CC BY-SA 3.0	</v>
      <v xml:space="preserve">https://en.wikipedia.org/wiki/Lima_Campos	</v>
      <v xml:space="preserve">https://creativecommons.org/licenses/by-sa/3.0	</v>
    </spb>
    <spb s="1">
      <v>2565</v>
      <v>2565</v>
      <v>2565</v>
      <v>2565</v>
      <v>2565</v>
      <v>2565</v>
      <v>2565</v>
      <v>2565</v>
      <v>2565</v>
    </spb>
    <spb s="0">
      <v xml:space="preserve">Wikipedia	</v>
      <v xml:space="preserve">CC BY-SA 3.0	</v>
      <v xml:space="preserve">https://en.wikipedia.org/wiki/Loreto,_Maranh%C3%A3o	</v>
      <v xml:space="preserve">https://creativecommons.org/licenses/by-sa/3.0	</v>
    </spb>
    <spb s="1">
      <v>2567</v>
      <v>2567</v>
      <v>2567</v>
      <v>2567</v>
      <v>2567</v>
      <v>2567</v>
      <v>2567</v>
      <v>2567</v>
      <v>2567</v>
    </spb>
    <spb s="0">
      <v xml:space="preserve">Wikipedia	</v>
      <v xml:space="preserve">CC BY-SA 3.0	</v>
      <v xml:space="preserve">https://en.wikipedia.org/wiki/Lu%C3%ADs_Domingues	</v>
      <v xml:space="preserve">https://creativecommons.org/licenses/by-sa/3.0	</v>
    </spb>
    <spb s="1">
      <v>2569</v>
      <v>2569</v>
      <v>2569</v>
      <v>2569</v>
      <v>2569</v>
      <v>2569</v>
      <v>2569</v>
      <v>2569</v>
      <v>2569</v>
    </spb>
    <spb s="0">
      <v xml:space="preserve">Wikipedia	</v>
      <v xml:space="preserve">CC BY-SA 3.0	</v>
      <v xml:space="preserve">https://en.wikipedia.org/wiki/Magalh%C3%A3es_de_Almeida	</v>
      <v xml:space="preserve">https://creativecommons.org/licenses/by-sa/3.0	</v>
    </spb>
    <spb s="1">
      <v>2571</v>
      <v>2571</v>
      <v>2571</v>
      <v>2571</v>
      <v>2571</v>
      <v>2571</v>
      <v>2571</v>
      <v>2571</v>
      <v>2571</v>
    </spb>
    <spb s="0">
      <v xml:space="preserve">Wikipedia	</v>
      <v xml:space="preserve">CC BY-SA 3.0	</v>
      <v xml:space="preserve">https://en.wikipedia.org/wiki/Maraca%C3%A7um%C3%A9	</v>
      <v xml:space="preserve">https://creativecommons.org/licenses/by-sa/3.0	</v>
    </spb>
    <spb s="1">
      <v>2573</v>
      <v>2573</v>
      <v>2573</v>
      <v>2573</v>
      <v>2573</v>
      <v>2573</v>
      <v>2573</v>
      <v>2573</v>
      <v>2573</v>
    </spb>
    <spb s="0">
      <v xml:space="preserve">Wikipedia	</v>
      <v xml:space="preserve">CC BY-SA 3.0	</v>
      <v xml:space="preserve">https://en.wikipedia.org/wiki/Maraj%C3%A1_do_Sena	</v>
      <v xml:space="preserve">https://creativecommons.org/licenses/by-sa/3.0	</v>
    </spb>
    <spb s="1">
      <v>2575</v>
      <v>2575</v>
      <v>2575</v>
      <v>2575</v>
      <v>2575</v>
      <v>2575</v>
      <v>2575</v>
      <v>2575</v>
      <v>2575</v>
    </spb>
    <spb s="0">
      <v xml:space="preserve">Wikipedia	</v>
      <v xml:space="preserve">CC BY-SA 3.0	</v>
      <v xml:space="preserve">https://en.wikipedia.org/wiki/Maranh%C3%A3ozinho	</v>
      <v xml:space="preserve">https://creativecommons.org/licenses/by-sa/3.0	</v>
    </spb>
    <spb s="1">
      <v>2577</v>
      <v>2577</v>
      <v>2577</v>
      <v>2577</v>
      <v>2577</v>
      <v>2577</v>
      <v>2577</v>
      <v>2577</v>
      <v>2577</v>
    </spb>
    <spb s="0">
      <v xml:space="preserve">Wikipedia	</v>
      <v xml:space="preserve">CC BY-SA 3.0	</v>
      <v xml:space="preserve">https://en.wikipedia.org/wiki/Mata_Roma	</v>
      <v xml:space="preserve">https://creativecommons.org/licenses/by-sa/3.0	</v>
    </spb>
    <spb s="1">
      <v>2579</v>
      <v>2579</v>
      <v>2579</v>
      <v>2579</v>
      <v>2579</v>
      <v>2579</v>
      <v>2579</v>
      <v>2579</v>
      <v>2579</v>
    </spb>
    <spb s="0">
      <v xml:space="preserve">Wikipedia	</v>
      <v xml:space="preserve">CC BY-SA 3.0	</v>
      <v xml:space="preserve">https://en.wikipedia.org/wiki/Matinha	</v>
      <v xml:space="preserve">https://creativecommons.org/licenses/by-sa/3.0	</v>
    </spb>
    <spb s="1">
      <v>2581</v>
      <v>2581</v>
      <v>2581</v>
      <v>2581</v>
      <v>2581</v>
      <v>2581</v>
      <v>2581</v>
      <v>2581</v>
      <v>2581</v>
    </spb>
    <spb s="0">
      <v xml:space="preserve">Wikipedia	</v>
      <v xml:space="preserve">CC BY-SA 3.0	</v>
      <v xml:space="preserve">https://en.wikipedia.org/wiki/Mat%C3%B5es	</v>
      <v xml:space="preserve">https://creativecommons.org/licenses/by-sa/3.0	</v>
    </spb>
    <spb s="1">
      <v>2583</v>
      <v>2583</v>
      <v>2583</v>
      <v>2583</v>
      <v>2583</v>
      <v>2583</v>
      <v>2583</v>
      <v>2583</v>
      <v>2583</v>
    </spb>
    <spb s="0">
      <v xml:space="preserve">Wikipedia	</v>
      <v xml:space="preserve">CC BY-SA 3.0	</v>
      <v xml:space="preserve">https://en.wikipedia.org/wiki/Mat%C3%B5es_do_Norte	</v>
      <v xml:space="preserve">https://creativecommons.org/licenses/by-sa/3.0	</v>
    </spb>
    <spb s="1">
      <v>2585</v>
      <v>2585</v>
      <v>2585</v>
      <v>2585</v>
      <v>2585</v>
      <v>2585</v>
      <v>2585</v>
      <v>2585</v>
      <v>2585</v>
    </spb>
    <spb s="0">
      <v xml:space="preserve">Wikipedia	</v>
      <v xml:space="preserve">CC BY-SA 3.0	</v>
      <v xml:space="preserve">https://en.wikipedia.org/wiki/Milagres_do_Maranh%C3%A3o	</v>
      <v xml:space="preserve">https://creativecommons.org/licenses/by-sa/3.0	</v>
    </spb>
    <spb s="1">
      <v>2587</v>
      <v>2587</v>
      <v>2587</v>
      <v>2587</v>
      <v>2587</v>
      <v>2587</v>
      <v>2587</v>
      <v>2587</v>
      <v>2587</v>
    </spb>
    <spb s="0">
      <v xml:space="preserve">Wikipedia	</v>
      <v xml:space="preserve">CC BY-SA 3.0	</v>
      <v xml:space="preserve">https://en.wikipedia.org/wiki/Mirador,_Maranh%C3%A3o	</v>
      <v xml:space="preserve">https://creativecommons.org/licenses/by-sa/3.0	</v>
    </spb>
    <spb s="1">
      <v>2589</v>
      <v>2589</v>
      <v>2589</v>
      <v>2589</v>
      <v>2589</v>
      <v>2589</v>
      <v>2589</v>
      <v>2589</v>
      <v>2589</v>
    </spb>
    <spb s="0">
      <v xml:space="preserve">Wikipedia	</v>
      <v xml:space="preserve">CC BY-SA 3.0	</v>
      <v xml:space="preserve">https://en.wikipedia.org/wiki/Miranda_do_Norte	</v>
      <v xml:space="preserve">https://creativecommons.org/licenses/by-sa/3.0	</v>
    </spb>
    <spb s="1">
      <v>2591</v>
      <v>2591</v>
      <v>2591</v>
      <v>2591</v>
      <v>2591</v>
      <v>2591</v>
      <v>2591</v>
      <v>2591</v>
      <v>2591</v>
    </spb>
    <spb s="0">
      <v xml:space="preserve">Wikipedia	</v>
      <v xml:space="preserve">CC BY-SA 3.0	</v>
      <v xml:space="preserve">https://en.wikipedia.org/wiki/Mirinzal	</v>
      <v xml:space="preserve">https://creativecommons.org/licenses/by-sa/3.0	</v>
    </spb>
    <spb s="1">
      <v>2593</v>
      <v>2593</v>
      <v>2593</v>
      <v>2593</v>
      <v>2593</v>
      <v>2593</v>
      <v>2593</v>
      <v>2593</v>
      <v>2593</v>
    </spb>
    <spb s="0">
      <v xml:space="preserve">Wikipedia	</v>
      <v xml:space="preserve">CC BY-SA 3.0	</v>
      <v xml:space="preserve">https://en.wikipedia.org/wiki/Mon%C3%A7%C3%A3o,_Maranh%C3%A3o	</v>
      <v xml:space="preserve">https://creativecommons.org/licenses/by-sa/3.0	</v>
    </spb>
    <spb s="1">
      <v>2595</v>
      <v>2595</v>
      <v>2595</v>
      <v>2595</v>
      <v>2595</v>
      <v>2595</v>
      <v>2595</v>
      <v>2595</v>
      <v>2595</v>
    </spb>
    <spb s="0">
      <v xml:space="preserve">Wikipedia	</v>
      <v xml:space="preserve">CC BY-SA 3.0	</v>
      <v xml:space="preserve">https://en.wikipedia.org/wiki/Montes_Altos	</v>
      <v xml:space="preserve">https://creativecommons.org/licenses/by-sa/3.0	</v>
    </spb>
    <spb s="1">
      <v>2597</v>
      <v>2597</v>
      <v>2597</v>
      <v>2597</v>
      <v>2597</v>
      <v>2597</v>
      <v>2597</v>
      <v>2597</v>
      <v>2597</v>
    </spb>
    <spb s="0">
      <v xml:space="preserve">Wikipedia	</v>
      <v xml:space="preserve">CC BY-SA 3.0	</v>
      <v xml:space="preserve">https://en.wikipedia.org/wiki/Morros	</v>
      <v xml:space="preserve">https://creativecommons.org/licenses/by-sa/3.0	</v>
    </spb>
    <spb s="1">
      <v>2599</v>
      <v>2599</v>
      <v>2599</v>
      <v>2599</v>
      <v>2599</v>
      <v>2599</v>
      <v>2599</v>
      <v>2599</v>
      <v>2599</v>
    </spb>
    <spb s="0">
      <v xml:space="preserve">Wikipedia	</v>
      <v xml:space="preserve">CC BY-SA 3.0	</v>
      <v xml:space="preserve">https://en.wikipedia.org/wiki/Nova_Colinas	</v>
      <v xml:space="preserve">https://creativecommons.org/licenses/by-sa/3.0	</v>
    </spb>
    <spb s="1">
      <v>2601</v>
      <v>2601</v>
      <v>2601</v>
      <v>2601</v>
      <v>2601</v>
      <v>2601</v>
      <v>2601</v>
      <v>2601</v>
      <v>2601</v>
    </spb>
    <spb s="0">
      <v xml:space="preserve">Wikipedia	</v>
      <v xml:space="preserve">CC BY-SA 3.0	</v>
      <v xml:space="preserve">https://en.wikipedia.org/wiki/Nova_Iorque	</v>
      <v xml:space="preserve">https://creativecommons.org/licenses/by-sa/3.0	</v>
    </spb>
    <spb s="1">
      <v>2603</v>
      <v>2603</v>
      <v>2603</v>
      <v>2603</v>
      <v>2603</v>
      <v>2603</v>
      <v>2603</v>
      <v>2603</v>
      <v>2603</v>
    </spb>
    <spb s="0">
      <v xml:space="preserve">Wikipedia	</v>
      <v xml:space="preserve">CC BY-SA 3.0	</v>
      <v xml:space="preserve">https://en.wikipedia.org/wiki/Olinda_Nova_do_Maranh%C3%A3o	</v>
      <v xml:space="preserve">https://creativecommons.org/licenses/by-sa/3.0	</v>
    </spb>
    <spb s="1">
      <v>2605</v>
      <v>2605</v>
      <v>2605</v>
      <v>2605</v>
      <v>2605</v>
      <v>2605</v>
      <v>2605</v>
      <v>2605</v>
      <v>2605</v>
    </spb>
    <spb s="0">
      <v xml:space="preserve">Wikipedia	</v>
      <v xml:space="preserve">CC BY-SA 3.0	</v>
      <v xml:space="preserve">https://en.wikipedia.org/wiki/Pa%C3%A7o_do_Lumiar	</v>
      <v xml:space="preserve">https://creativecommons.org/licenses/by-sa/3.0	</v>
    </spb>
    <spb s="1">
      <v>2607</v>
      <v>2607</v>
      <v>2607</v>
      <v>2607</v>
      <v>2607</v>
      <v>2607</v>
      <v>2607</v>
      <v>2607</v>
      <v>2607</v>
    </spb>
    <spb s="0">
      <v xml:space="preserve">Wikipedia	</v>
      <v xml:space="preserve">CC BY-SA 3.0	</v>
      <v xml:space="preserve">https://en.wikipedia.org/wiki/Palmeir%C3%A2ndia	</v>
      <v xml:space="preserve">https://creativecommons.org/licenses/by-sa/3.0	</v>
    </spb>
    <spb s="1">
      <v>2609</v>
      <v>2609</v>
      <v>2609</v>
      <v>2609</v>
      <v>2609</v>
      <v>2609</v>
      <v>2609</v>
      <v>2609</v>
      <v>2609</v>
    </spb>
    <spb s="0">
      <v xml:space="preserve">Wikipedia	</v>
      <v xml:space="preserve">CC BY-SA 3.0	</v>
      <v xml:space="preserve">https://en.wikipedia.org/wiki/Paraibano	</v>
      <v xml:space="preserve">https://creativecommons.org/licenses/by-sa/3.0	</v>
    </spb>
    <spb s="1">
      <v>2611</v>
      <v>2611</v>
      <v>2611</v>
      <v>2611</v>
      <v>2611</v>
      <v>2611</v>
      <v>2611</v>
      <v>2611</v>
      <v>2611</v>
    </spb>
    <spb s="0">
      <v xml:space="preserve">Wikipedia	</v>
      <v xml:space="preserve">CC BY-SA 3.0	</v>
      <v xml:space="preserve">https://en.wikipedia.org/wiki/Parnarama	</v>
      <v xml:space="preserve">https://creativecommons.org/licenses/by-sa/3.0	</v>
    </spb>
    <spb s="1">
      <v>2613</v>
      <v>2613</v>
      <v>2613</v>
      <v>2613</v>
      <v>2613</v>
      <v>2613</v>
      <v>2613</v>
      <v>2613</v>
      <v>2613</v>
    </spb>
    <spb s="0">
      <v xml:space="preserve">Wikipedia	</v>
      <v xml:space="preserve">CC BY-SA 3.0	</v>
      <v xml:space="preserve">https://en.wikipedia.org/wiki/Passagem_Franca	</v>
      <v xml:space="preserve">https://creativecommons.org/licenses/by-sa/3.0	</v>
    </spb>
    <spb s="1">
      <v>2615</v>
      <v>2615</v>
      <v>2615</v>
      <v>2615</v>
      <v>2615</v>
      <v>2615</v>
      <v>2615</v>
      <v>2615</v>
      <v>2615</v>
    </spb>
    <spb s="0">
      <v xml:space="preserve">Wikipedia	</v>
      <v xml:space="preserve">CC BY-SA 3.0	</v>
      <v xml:space="preserve">https://en.wikipedia.org/wiki/Pastos_Bons	</v>
      <v xml:space="preserve">https://creativecommons.org/licenses/by-sa/3.0	</v>
    </spb>
    <spb s="1">
      <v>2617</v>
      <v>2617</v>
      <v>2617</v>
      <v>2617</v>
      <v>2617</v>
      <v>2617</v>
      <v>2617</v>
      <v>2617</v>
      <v>2617</v>
    </spb>
    <spb s="0">
      <v xml:space="preserve">Wikipedia	</v>
      <v xml:space="preserve">CC BY-SA 3.0	</v>
      <v xml:space="preserve">https://en.wikipedia.org/wiki/Paulino_Neves	</v>
      <v xml:space="preserve">https://creativecommons.org/licenses/by-sa/3.0	</v>
    </spb>
    <spb s="1">
      <v>2619</v>
      <v>2619</v>
      <v>2619</v>
      <v>2619</v>
      <v>2619</v>
      <v>2619</v>
      <v>2619</v>
      <v>2619</v>
      <v>2619</v>
    </spb>
    <spb s="0">
      <v xml:space="preserve">Wikipedia	</v>
      <v xml:space="preserve">CC BY-SA 3.0	</v>
      <v xml:space="preserve">https://en.wikipedia.org/wiki/Paulo_Ramos,_Maranh%C3%A3o	</v>
      <v xml:space="preserve">https://creativecommons.org/licenses/by-sa/3.0	</v>
    </spb>
    <spb s="1">
      <v>2621</v>
      <v>2621</v>
      <v>2621</v>
      <v>2621</v>
      <v>2621</v>
      <v>2621</v>
      <v>2621</v>
      <v>2621</v>
      <v>2621</v>
    </spb>
    <spb s="0">
      <v xml:space="preserve">Wikipedia	</v>
      <v xml:space="preserve">CC BY-SA 3.0	</v>
      <v xml:space="preserve">https://en.wikipedia.org/wiki/Pedreiras,_Maranh%C3%A3o	</v>
      <v xml:space="preserve">https://creativecommons.org/licenses/by-sa/3.0	</v>
    </spb>
    <spb s="1">
      <v>2623</v>
      <v>2623</v>
      <v>2623</v>
      <v>2623</v>
      <v>2623</v>
      <v>2623</v>
      <v>2623</v>
      <v>2623</v>
      <v>2623</v>
    </spb>
    <spb s="0">
      <v xml:space="preserve">Wikipedia	</v>
      <v xml:space="preserve">CC BY-SA 3.0	</v>
      <v xml:space="preserve">https://en.wikipedia.org/wiki/Pedro_do_Ros%C3%A1rio	</v>
      <v xml:space="preserve">https://creativecommons.org/licenses/by-sa/3.0	</v>
    </spb>
    <spb s="1">
      <v>2625</v>
      <v>2625</v>
      <v>2625</v>
      <v>2625</v>
      <v>2625</v>
      <v>2625</v>
      <v>2625</v>
      <v>2625</v>
      <v>2625</v>
    </spb>
    <spb s="0">
      <v xml:space="preserve">Wikipedia	</v>
      <v xml:space="preserve">CC BY-SA 3.0	</v>
      <v xml:space="preserve">https://en.wikipedia.org/wiki/Penalva	</v>
      <v xml:space="preserve">https://creativecommons.org/licenses/by-sa/3.0	</v>
    </spb>
    <spb s="1">
      <v>2627</v>
      <v>2627</v>
      <v>2627</v>
      <v>2627</v>
      <v>2627</v>
      <v>2627</v>
      <v>2627</v>
      <v>2627</v>
      <v>2627</v>
    </spb>
    <spb s="0">
      <v xml:space="preserve">Wikipedia	</v>
      <v xml:space="preserve">CC BY-SA 3.0	</v>
      <v xml:space="preserve">https://en.wikipedia.org/wiki/Peri_Mirim	</v>
      <v xml:space="preserve">https://creativecommons.org/licenses/by-sa/3.0	</v>
    </spb>
    <spb s="1">
      <v>2629</v>
      <v>2629</v>
      <v>2629</v>
      <v>2629</v>
      <v>2629</v>
      <v>2629</v>
      <v>2629</v>
      <v>2629</v>
      <v>2629</v>
    </spb>
    <spb s="0">
      <v xml:space="preserve">Wikipedia	</v>
      <v xml:space="preserve">CC BY-SA 3.0	</v>
      <v xml:space="preserve">https://en.wikipedia.org/wiki/Peritor%C3%B3	</v>
      <v xml:space="preserve">https://creativecommons.org/licenses/by-sa/3.0	</v>
    </spb>
    <spb s="1">
      <v>2631</v>
      <v>2631</v>
      <v>2631</v>
      <v>2631</v>
      <v>2631</v>
      <v>2631</v>
      <v>2631</v>
      <v>2631</v>
      <v>2631</v>
    </spb>
    <spb s="0">
      <v xml:space="preserve">Wikipedia	</v>
      <v xml:space="preserve">CC BY-SA 3.0	</v>
      <v xml:space="preserve">https://en.wikipedia.org/wiki/Pindar%C3%A9-Mirim	</v>
      <v xml:space="preserve">https://creativecommons.org/licenses/by-sa/3.0	</v>
    </spb>
    <spb s="1">
      <v>2633</v>
      <v>2633</v>
      <v>2633</v>
      <v>2633</v>
      <v>2633</v>
      <v>2633</v>
      <v>2633</v>
      <v>2633</v>
      <v>2633</v>
    </spb>
    <spb s="0">
      <v xml:space="preserve">Wikipedia	</v>
      <v xml:space="preserve">CC BY-SA 3.0	</v>
      <v xml:space="preserve">https://en.wikipedia.org/wiki/Pinheiro,_Maranh%C3%A3o	</v>
      <v xml:space="preserve">https://creativecommons.org/licenses/by-sa/3.0	</v>
    </spb>
    <spb s="1">
      <v>2635</v>
      <v>2635</v>
      <v>2635</v>
      <v>2635</v>
      <v>2635</v>
      <v>2635</v>
      <v>2635</v>
      <v>2635</v>
      <v>2635</v>
    </spb>
    <spb s="0">
      <v xml:space="preserve">Wikipedia	</v>
      <v xml:space="preserve">CC BY-SA 3.0	</v>
      <v xml:space="preserve">https://en.wikipedia.org/wiki/Pio_XII,_Maranh%C3%A3o	</v>
      <v xml:space="preserve">https://creativecommons.org/licenses/by-sa/3.0	</v>
    </spb>
    <spb s="1">
      <v>2637</v>
      <v>2637</v>
      <v>2637</v>
      <v>2637</v>
      <v>2637</v>
      <v>2637</v>
      <v>2637</v>
      <v>2637</v>
      <v>2637</v>
    </spb>
    <spb s="0">
      <v xml:space="preserve">Wikipedia	</v>
      <v xml:space="preserve">CC BY-SA 3.0	</v>
      <v xml:space="preserve">https://en.wikipedia.org/wiki/Pirapemas	</v>
      <v xml:space="preserve">https://creativecommons.org/licenses/by-sa/3.0	</v>
    </spb>
    <spb s="1">
      <v>2639</v>
      <v>2639</v>
      <v>2639</v>
      <v>2639</v>
      <v>2639</v>
      <v>2639</v>
      <v>2639</v>
      <v>2639</v>
      <v>2639</v>
    </spb>
    <spb s="0">
      <v xml:space="preserve">Wikipedia	</v>
      <v xml:space="preserve">CC BY-SA 3.0	</v>
      <v xml:space="preserve">https://en.wikipedia.org/wiki/Po%C3%A7%C3%A3o_de_Pedras	</v>
      <v xml:space="preserve">https://creativecommons.org/licenses/by-sa/3.0	</v>
    </spb>
    <spb s="1">
      <v>2641</v>
      <v>2641</v>
      <v>2641</v>
      <v>2641</v>
      <v>2641</v>
      <v>2641</v>
      <v>2641</v>
      <v>2641</v>
      <v>2641</v>
    </spb>
    <spb s="0">
      <v xml:space="preserve">Wikipedia	</v>
      <v xml:space="preserve">CC BY-SA 3.0	</v>
      <v xml:space="preserve">https://en.wikipedia.org/wiki/Porto_Franco	</v>
      <v xml:space="preserve">https://creativecommons.org/licenses/by-sa/3.0	</v>
    </spb>
    <spb s="1">
      <v>2643</v>
      <v>2643</v>
      <v>2643</v>
      <v>2643</v>
      <v>2643</v>
      <v>2643</v>
      <v>2643</v>
      <v>2643</v>
      <v>2643</v>
    </spb>
    <spb s="0">
      <v xml:space="preserve">Wikipedia	</v>
      <v xml:space="preserve">CC BY-SA 3.0	</v>
      <v xml:space="preserve">https://en.wikipedia.org/wiki/Porto_Rico_do_Maranh%C3%A3o	</v>
      <v xml:space="preserve">https://creativecommons.org/licenses/by-sa/3.0	</v>
    </spb>
    <spb s="1">
      <v>2645</v>
      <v>2645</v>
      <v>2645</v>
      <v>2645</v>
      <v>2645</v>
      <v>2645</v>
      <v>2645</v>
      <v>2645</v>
      <v>2645</v>
    </spb>
    <spb s="0">
      <v xml:space="preserve">Wikipedia	</v>
      <v xml:space="preserve">CC BY-SA 3.0	</v>
      <v xml:space="preserve">https://en.wikipedia.org/wiki/Presidente_Dutra,_Maranh%C3%A3o	</v>
      <v xml:space="preserve">https://creativecommons.org/licenses/by-sa/3.0	</v>
    </spb>
    <spb s="1">
      <v>2647</v>
      <v>2647</v>
      <v>2647</v>
      <v>2647</v>
      <v>2647</v>
      <v>2647</v>
      <v>2647</v>
      <v>2647</v>
      <v>2647</v>
    </spb>
    <spb s="0">
      <v xml:space="preserve">Wikipedia	</v>
      <v xml:space="preserve">CC BY-SA 3.0	</v>
      <v xml:space="preserve">https://en.wikipedia.org/wiki/Presidente_Juscelino	</v>
      <v xml:space="preserve">https://creativecommons.org/licenses/by-sa/3.0	</v>
    </spb>
    <spb s="1">
      <v>2649</v>
      <v>2649</v>
      <v>2649</v>
      <v>2649</v>
      <v>2649</v>
      <v>2649</v>
      <v>2649</v>
      <v>2649</v>
      <v>2649</v>
    </spb>
    <spb s="0">
      <v xml:space="preserve">Wikipedia	</v>
      <v xml:space="preserve">CC BY-SA 3.0	</v>
      <v xml:space="preserve">https://en.wikipedia.org/wiki/Presidente_M%C3%A9dici,_Maranh%C3%A3o	</v>
      <v xml:space="preserve">https://creativecommons.org/licenses/by-sa/3.0	</v>
    </spb>
    <spb s="1">
      <v>2651</v>
      <v>2651</v>
      <v>2651</v>
      <v>2651</v>
      <v>2651</v>
      <v>2651</v>
      <v>2651</v>
      <v>2651</v>
      <v>2651</v>
    </spb>
    <spb s="0">
      <v xml:space="preserve">Wikipedia	</v>
      <v xml:space="preserve">CC BY-SA 3.0	</v>
      <v xml:space="preserve">https://en.wikipedia.org/wiki/Presidente_Sarney,_Maranh%C3%A3o	</v>
      <v xml:space="preserve">https://creativecommons.org/licenses/by-sa/3.0	</v>
    </spb>
    <spb s="1">
      <v>2653</v>
      <v>2653</v>
      <v>2653</v>
      <v>2653</v>
      <v>2653</v>
      <v>2653</v>
      <v>2653</v>
      <v>2653</v>
      <v>2653</v>
    </spb>
    <spb s="0">
      <v xml:space="preserve">Wikipedia	</v>
      <v xml:space="preserve">CC BY-SA 3.0	</v>
      <v xml:space="preserve">https://en.wikipedia.org/wiki/Presidente_Vargas,_Maranh%C3%A3o	</v>
      <v xml:space="preserve">https://creativecommons.org/licenses/by-sa/3.0	</v>
    </spb>
    <spb s="1">
      <v>2655</v>
      <v>2655</v>
      <v>2655</v>
      <v>2655</v>
      <v>2655</v>
      <v>2655</v>
      <v>2655</v>
      <v>2655</v>
      <v>2655</v>
    </spb>
    <spb s="0">
      <v xml:space="preserve">Wikipedia	</v>
      <v xml:space="preserve">CC BY-SA 3.0	</v>
      <v xml:space="preserve">https://en.wikipedia.org/wiki/Primeira_Cruz	</v>
      <v xml:space="preserve">https://creativecommons.org/licenses/by-sa/3.0	</v>
    </spb>
    <spb s="1">
      <v>2657</v>
      <v>2657</v>
      <v>2657</v>
      <v>2657</v>
      <v>2657</v>
      <v>2657</v>
      <v>2657</v>
      <v>2657</v>
      <v>2657</v>
    </spb>
    <spb s="0">
      <v xml:space="preserve">Wikipedia	</v>
      <v xml:space="preserve">CC BY-SA 3.0	</v>
      <v xml:space="preserve">https://en.wikipedia.org/wiki/Raposa	</v>
      <v xml:space="preserve">https://creativecommons.org/licenses/by-sa/3.0	</v>
    </spb>
    <spb s="1">
      <v>2659</v>
      <v>2659</v>
      <v>2659</v>
      <v>2659</v>
      <v>2659</v>
      <v>2659</v>
      <v>2659</v>
      <v>2659</v>
      <v>2659</v>
    </spb>
    <spb s="0">
      <v xml:space="preserve">Wikipedia	</v>
      <v xml:space="preserve">CC BY-SA 3.0	</v>
      <v xml:space="preserve">https://en.wikipedia.org/wiki/Riach%C3%A3o,_Maranh%C3%A3o	</v>
      <v xml:space="preserve">https://creativecommons.org/licenses/by-sa/3.0	</v>
    </spb>
    <spb s="1">
      <v>2661</v>
      <v>2661</v>
      <v>2661</v>
      <v>2661</v>
      <v>2661</v>
      <v>2661</v>
      <v>2661</v>
      <v>2661</v>
      <v>2661</v>
    </spb>
    <spb s="0">
      <v xml:space="preserve">Wikipedia	</v>
      <v xml:space="preserve">CC BY-SA 3.0	</v>
      <v xml:space="preserve">https://en.wikipedia.org/wiki/Ribamar_Fiquene	</v>
      <v xml:space="preserve">https://creativecommons.org/licenses/by-sa/3.0	</v>
    </spb>
    <spb s="1">
      <v>2663</v>
      <v>2663</v>
      <v>2663</v>
      <v>2663</v>
      <v>2663</v>
      <v>2663</v>
      <v>2663</v>
      <v>2663</v>
      <v>2663</v>
    </spb>
    <spb s="0">
      <v xml:space="preserve">Wikipedia	</v>
      <v xml:space="preserve">CC BY-SA 3.0	</v>
      <v xml:space="preserve">https://en.wikipedia.org/wiki/Ros%C3%A1rio,_Maranh%C3%A3o	</v>
      <v xml:space="preserve">https://creativecommons.org/licenses/by-sa/3.0	</v>
    </spb>
    <spb s="1">
      <v>2665</v>
      <v>2665</v>
      <v>2665</v>
      <v>2665</v>
      <v>2665</v>
      <v>2665</v>
      <v>2665</v>
      <v>2665</v>
      <v>2665</v>
    </spb>
    <spb s="0">
      <v xml:space="preserve">Wikipedia	</v>
      <v xml:space="preserve">CC BY-SA 3.0	</v>
      <v xml:space="preserve">https://en.wikipedia.org/wiki/Samba%C3%ADba	</v>
      <v xml:space="preserve">https://creativecommons.org/licenses/by-sa/3.0	</v>
    </spb>
    <spb s="1">
      <v>2667</v>
      <v>2667</v>
      <v>2667</v>
      <v>2667</v>
      <v>2667</v>
      <v>2667</v>
      <v>2667</v>
      <v>2667</v>
      <v>2667</v>
    </spb>
    <spb s="0">
      <v xml:space="preserve">Wikipedia	</v>
      <v xml:space="preserve">CC BY-SA 3.0	</v>
      <v xml:space="preserve">https://en.wikipedia.org/wiki/Santa_Filomena_do_Maranh%C3%A3o	</v>
      <v xml:space="preserve">https://creativecommons.org/licenses/by-sa/3.0	</v>
    </spb>
    <spb s="1">
      <v>2669</v>
      <v>2669</v>
      <v>2669</v>
      <v>2669</v>
      <v>2669</v>
      <v>2669</v>
      <v>2669</v>
      <v>2669</v>
      <v>2669</v>
    </spb>
    <spb s="0">
      <v xml:space="preserve">Wikipedia	</v>
      <v xml:space="preserve">CC BY-SA 3.0	</v>
      <v xml:space="preserve">https://en.wikipedia.org/wiki/Santa_Helena,_Maranh%C3%A3o	</v>
      <v xml:space="preserve">https://creativecommons.org/licenses/by-sa/3.0	</v>
    </spb>
    <spb s="1">
      <v>2671</v>
      <v>2671</v>
      <v>2671</v>
      <v>2671</v>
      <v>2671</v>
      <v>2671</v>
      <v>2671</v>
      <v>2671</v>
      <v>2671</v>
    </spb>
    <spb s="0">
      <v xml:space="preserve">Wikipedia	</v>
      <v xml:space="preserve">CC BY-SA 3.0	</v>
      <v xml:space="preserve">https://en.wikipedia.org/wiki/Santa_In%C3%AAs	</v>
      <v xml:space="preserve">https://creativecommons.org/licenses/by-sa/3.0	</v>
    </spb>
    <spb s="1">
      <v>2673</v>
      <v>2673</v>
      <v>2673</v>
      <v>2673</v>
      <v>2673</v>
      <v>2673</v>
      <v>2673</v>
      <v>2673</v>
      <v>2673</v>
    </spb>
    <spb s="0">
      <v xml:space="preserve">Wikipedia	</v>
      <v xml:space="preserve">CC BY-SA 3.0	</v>
      <v xml:space="preserve">https://en.wikipedia.org/wiki/Santa_Luzia,_Maranh%C3%A3o	</v>
      <v xml:space="preserve">https://creativecommons.org/licenses/by-sa/3.0	</v>
    </spb>
    <spb s="1">
      <v>2675</v>
      <v>2675</v>
      <v>2675</v>
      <v>2675</v>
      <v>2675</v>
      <v>2675</v>
      <v>2675</v>
      <v>2675</v>
      <v>2675</v>
    </spb>
    <spb s="0">
      <v xml:space="preserve">Wikipedia	</v>
      <v xml:space="preserve">CC BY-SA 3.0	</v>
      <v xml:space="preserve">https://en.wikipedia.org/wiki/Santa_Quit%C3%A9ria_do_Maranh%C3%A3o	</v>
      <v xml:space="preserve">https://creativecommons.org/licenses/by-sa/3.0	</v>
    </spb>
    <spb s="1">
      <v>2677</v>
      <v>2677</v>
      <v>2677</v>
      <v>2677</v>
      <v>2677</v>
      <v>2677</v>
      <v>2677</v>
      <v>2677</v>
      <v>2677</v>
    </spb>
    <spb s="0">
      <v xml:space="preserve">Wikipedia	</v>
      <v xml:space="preserve">CC BY-SA 3.0	</v>
      <v xml:space="preserve">https://en.wikipedia.org/wiki/Santa_Rita,_Maranh%C3%A3o	</v>
      <v xml:space="preserve">https://creativecommons.org/licenses/by-sa/3.0	</v>
    </spb>
    <spb s="1">
      <v>2679</v>
      <v>2679</v>
      <v>2679</v>
      <v>2679</v>
      <v>2679</v>
      <v>2679</v>
      <v>2679</v>
      <v>2679</v>
      <v>2679</v>
    </spb>
    <spb s="0">
      <v xml:space="preserve">Wikipedia	</v>
      <v xml:space="preserve">CC BY-SA 3.0	</v>
      <v xml:space="preserve">https://en.wikipedia.org/wiki/Santana_do_Maranh%C3%A3o	</v>
      <v xml:space="preserve">https://creativecommons.org/licenses/by-sa/3.0	</v>
    </spb>
    <spb s="1">
      <v>2681</v>
      <v>2681</v>
      <v>2681</v>
      <v>2681</v>
      <v>2681</v>
      <v>2681</v>
      <v>2681</v>
      <v>2681</v>
      <v>2681</v>
    </spb>
    <spb s="0">
      <v xml:space="preserve">Wikipedia	</v>
      <v xml:space="preserve">CC BY-SA 3.0	</v>
      <v xml:space="preserve">https://en.wikipedia.org/wiki/Santo_Amaro_do_Maranh%C3%A3o	</v>
      <v xml:space="preserve">https://creativecommons.org/licenses/by-sa/3.0	</v>
    </spb>
    <spb s="1">
      <v>2683</v>
      <v>2683</v>
      <v>2683</v>
      <v>2683</v>
      <v>2683</v>
      <v>2683</v>
      <v>2683</v>
      <v>2683</v>
      <v>2683</v>
    </spb>
    <spb s="0">
      <v xml:space="preserve">Wikipedia	</v>
      <v xml:space="preserve">CC BY-SA 3.0	</v>
      <v xml:space="preserve">https://en.wikipedia.org/wiki/Santo_Ant%C3%B4nio_dos_Lopes	</v>
      <v xml:space="preserve">https://creativecommons.org/licenses/by-sa/3.0	</v>
    </spb>
    <spb s="1">
      <v>2685</v>
      <v>2685</v>
      <v>2685</v>
      <v>2685</v>
      <v>2685</v>
      <v>2685</v>
      <v>2685</v>
      <v>2685</v>
      <v>2685</v>
    </spb>
    <spb s="0">
      <v xml:space="preserve">Wikipedia	</v>
      <v xml:space="preserve">CC BY-SA 3.0	</v>
      <v xml:space="preserve">https://en.wikipedia.org/wiki/S%C3%A3o_Benedito_do_Rio_Preto	</v>
      <v xml:space="preserve">https://creativecommons.org/licenses/by-sa/3.0	</v>
    </spb>
    <spb s="1">
      <v>2687</v>
      <v>2687</v>
      <v>2687</v>
      <v>2687</v>
      <v>2687</v>
      <v>2687</v>
      <v>2687</v>
      <v>2687</v>
      <v>2687</v>
    </spb>
    <spb s="0">
      <v xml:space="preserve">Wikipedia	</v>
      <v xml:space="preserve">CC BY-SA 3.0	</v>
      <v xml:space="preserve">https://en.wikipedia.org/wiki/S%C3%A3o_Bento,_Maranh%C3%A3o	</v>
      <v xml:space="preserve">https://creativecommons.org/licenses/by-sa/3.0	</v>
    </spb>
    <spb s="1">
      <v>2689</v>
      <v>2689</v>
      <v>2689</v>
      <v>2689</v>
      <v>2689</v>
      <v>2689</v>
      <v>2689</v>
      <v>2689</v>
      <v>2689</v>
    </spb>
    <spb s="0">
      <v xml:space="preserve">Wikipedia	</v>
      <v xml:space="preserve">CC BY-SA 3.0	</v>
      <v xml:space="preserve">https://en.wikipedia.org/wiki/S%C3%A3o_Bernardo,_Maranh%C3%A3o	</v>
      <v xml:space="preserve">https://creativecommons.org/licenses/by-sa/3.0	</v>
    </spb>
    <spb s="1">
      <v>2691</v>
      <v>2691</v>
      <v>2691</v>
      <v>2691</v>
      <v>2691</v>
      <v>2691</v>
      <v>2691</v>
      <v>2691</v>
      <v>2691</v>
    </spb>
    <spb s="0">
      <v xml:space="preserve">Wikipedia	</v>
      <v xml:space="preserve">CC BY-SA 3.0	</v>
      <v xml:space="preserve">https://en.wikipedia.org/wiki/S%C3%A3o_Domingos_do_Azeit%C3%A3o	</v>
      <v xml:space="preserve">https://creativecommons.org/licenses/by-sa/3.0	</v>
    </spb>
    <spb s="1">
      <v>2693</v>
      <v>2693</v>
      <v>2693</v>
      <v>2693</v>
      <v>2693</v>
      <v>2693</v>
      <v>2693</v>
      <v>2693</v>
      <v>2693</v>
    </spb>
    <spb s="0">
      <v xml:space="preserve">Wikipedia	</v>
      <v xml:space="preserve">CC BY-SA 3.0	</v>
      <v xml:space="preserve">https://en.wikipedia.org/wiki/S%C3%A3o_Domingos_do_Maranh%C3%A3o	</v>
      <v xml:space="preserve">https://creativecommons.org/licenses/by-sa/3.0	</v>
    </spb>
    <spb s="1">
      <v>2695</v>
      <v>2695</v>
      <v>2695</v>
      <v>2695</v>
      <v>2695</v>
      <v>2695</v>
      <v>2695</v>
      <v>2695</v>
      <v>2695</v>
    </spb>
    <spb s="0">
      <v xml:space="preserve">Wikipedia	</v>
      <v xml:space="preserve">CC BY-SA 3.0	</v>
      <v xml:space="preserve">https://en.wikipedia.org/wiki/S%C3%A3o_F%C3%A9lix_de_Balsas	</v>
      <v xml:space="preserve">https://creativecommons.org/licenses/by-sa/3.0	</v>
    </spb>
    <spb s="1">
      <v>2697</v>
      <v>2697</v>
      <v>2697</v>
      <v>2697</v>
      <v>2697</v>
      <v>2697</v>
      <v>2697</v>
      <v>2697</v>
      <v>2697</v>
    </spb>
    <spb s="0">
      <v xml:space="preserve">Wikipedia	</v>
      <v xml:space="preserve">CC BY-SA 3.0	</v>
      <v xml:space="preserve">https://en.wikipedia.org/wiki/S%C3%A3o_Francisco_do_Brej%C3%A3o	</v>
      <v xml:space="preserve">https://creativecommons.org/licenses/by-sa/3.0	</v>
    </spb>
    <spb s="1">
      <v>2699</v>
      <v>2699</v>
      <v>2699</v>
      <v>2699</v>
      <v>2699</v>
      <v>2699</v>
      <v>2699</v>
      <v>2699</v>
      <v>2699</v>
    </spb>
    <spb s="0">
      <v xml:space="preserve">Wikipedia	</v>
      <v xml:space="preserve">CC BY-SA 3.0	</v>
      <v xml:space="preserve">https://en.wikipedia.org/wiki/S%C3%A3o_Francisco_do_Maranh%C3%A3o	</v>
      <v xml:space="preserve">https://creativecommons.org/licenses/by-sa/3.0	</v>
    </spb>
    <spb s="1">
      <v>2701</v>
      <v>2701</v>
      <v>2701</v>
      <v>2701</v>
      <v>2701</v>
      <v>2701</v>
      <v>2701</v>
      <v>2701</v>
      <v>2701</v>
    </spb>
    <spb s="0">
      <v xml:space="preserve">Wikipedia	</v>
      <v xml:space="preserve">CC BY-SA 3.0	</v>
      <v xml:space="preserve">https://en.wikipedia.org/wiki/S%C3%A3o_Jo%C3%A3o_Batista,_Maranh%C3%A3o	</v>
      <v xml:space="preserve">https://creativecommons.org/licenses/by-sa/3.0	</v>
    </spb>
    <spb s="1">
      <v>2703</v>
      <v>2703</v>
      <v>2703</v>
      <v>2703</v>
      <v>2703</v>
      <v>2703</v>
      <v>2703</v>
      <v>2703</v>
      <v>2703</v>
    </spb>
    <spb s="0">
      <v xml:space="preserve">Wikipedia	</v>
      <v xml:space="preserve">CC BY-SA 3.0	</v>
      <v xml:space="preserve">https://en.wikipedia.org/wiki/S%C3%A3o_Jo%C3%A3o_do_Car%C3%BA	</v>
      <v xml:space="preserve">https://creativecommons.org/licenses/by-sa/3.0	</v>
    </spb>
    <spb s="1">
      <v>2705</v>
      <v>2705</v>
      <v>2705</v>
      <v>2705</v>
      <v>2705</v>
      <v>2705</v>
      <v>2705</v>
      <v>2705</v>
      <v>2705</v>
    </spb>
    <spb s="0">
      <v xml:space="preserve">Wikipedia	</v>
      <v xml:space="preserve">CC BY-SA 3.0	</v>
      <v xml:space="preserve">https://en.wikipedia.org/wiki/S%C3%A3o_Jo%C3%A3o_do_Para%C3%ADso,_Maranh%C3%A3o	</v>
      <v xml:space="preserve">https://creativecommons.org/licenses/by-sa/3.0	</v>
    </spb>
    <spb s="1">
      <v>2707</v>
      <v>2707</v>
      <v>2707</v>
      <v>2707</v>
      <v>2707</v>
      <v>2707</v>
      <v>2707</v>
      <v>2707</v>
      <v>2707</v>
    </spb>
    <spb s="0">
      <v xml:space="preserve">Wikipedia	</v>
      <v xml:space="preserve">CC BY-SA 3.0	</v>
      <v xml:space="preserve">https://en.wikipedia.org/wiki/S%C3%A3o_Jo%C3%A3o_do_Soter	</v>
      <v xml:space="preserve">https://creativecommons.org/licenses/by-sa/3.0	</v>
    </spb>
    <spb s="1">
      <v>2709</v>
      <v>2709</v>
      <v>2709</v>
      <v>2709</v>
      <v>2709</v>
      <v>2709</v>
      <v>2709</v>
      <v>2709</v>
      <v>2709</v>
    </spb>
    <spb s="0">
      <v xml:space="preserve">Wikipedia	</v>
      <v xml:space="preserve">CC BY-SA 3.0	</v>
      <v xml:space="preserve">https://en.wikipedia.org/wiki/S%C3%A3o_Jo%C3%A3o_dos_Patos	</v>
      <v xml:space="preserve">https://creativecommons.org/licenses/by-sa/3.0	</v>
    </spb>
    <spb s="1">
      <v>2711</v>
      <v>2711</v>
      <v>2711</v>
      <v>2711</v>
      <v>2711</v>
      <v>2711</v>
      <v>2711</v>
      <v>2711</v>
      <v>2711</v>
    </spb>
    <spb s="0">
      <v xml:space="preserve">Wikipedia	Wikipedia	</v>
      <v xml:space="preserve">CC-BY-SA	CC-BY-SA	</v>
      <v xml:space="preserve">http://en.wikipedia.org/wiki/São_José_de_Ribamar	http://zh.wikipedia.org/zh-tw/index.html?curid=3236037	</v>
      <v xml:space="preserve">http://creativecommons.org/licenses/by-sa/3.0/	http://creativecommons.org/licenses/by-sa/3.0/	</v>
    </spb>
    <spb s="0">
      <v xml:space="preserve">Wikipedia	</v>
      <v xml:space="preserve">CC BY-SA 3.0	</v>
      <v xml:space="preserve">https://en.wikipedia.org/wiki/S%C3%A3o_Jos%C3%A9_de_Ribamar	</v>
      <v xml:space="preserve">https://creativecommons.org/licenses/by-sa/3.0	</v>
    </spb>
    <spb s="1">
      <v>2713</v>
      <v>2714</v>
      <v>2714</v>
      <v>2714</v>
      <v>2714</v>
      <v>2714</v>
      <v>2714</v>
      <v>2714</v>
      <v>2714</v>
    </spb>
    <spb s="0">
      <v xml:space="preserve">Wikipedia	</v>
      <v xml:space="preserve">CC BY-SA 3.0	</v>
      <v xml:space="preserve">https://en.wikipedia.org/wiki/S%C3%A3o_Jos%C3%A9_dos_Bas%C3%ADlios	</v>
      <v xml:space="preserve">https://creativecommons.org/licenses/by-sa/3.0	</v>
    </spb>
    <spb s="1">
      <v>2716</v>
      <v>2716</v>
      <v>2716</v>
      <v>2716</v>
      <v>2716</v>
      <v>2716</v>
      <v>2716</v>
      <v>2716</v>
      <v>2716</v>
    </spb>
    <spb s="0">
      <v xml:space="preserve">Wikipedia	</v>
      <v xml:space="preserve">CC BY-SA 3.0	</v>
      <v xml:space="preserve">https://en.wikipedia.org/wiki/S%C3%A3o_Lu%C3%ADs,_Maranh%C3%A3o	</v>
      <v xml:space="preserve">https://creativecommons.org/licenses/by-sa/3.0	</v>
    </spb>
    <spb s="1">
      <v>2718</v>
      <v>2718</v>
      <v>2718</v>
      <v>2718</v>
      <v>2718</v>
      <v>2718</v>
      <v>2718</v>
      <v>2718</v>
      <v>2718</v>
    </spb>
    <spb s="0">
      <v xml:space="preserve">Wikipedia	</v>
      <v xml:space="preserve">CC BY-SA 3.0	</v>
      <v xml:space="preserve">https://en.wikipedia.org/wiki/S%C3%A3o_Lu%C3%ADs_Gonzaga_do_Maranh%C3%A3o	</v>
      <v xml:space="preserve">https://creativecommons.org/licenses/by-sa/3.0	</v>
    </spb>
    <spb s="1">
      <v>2720</v>
      <v>2720</v>
      <v>2720</v>
      <v>2720</v>
      <v>2720</v>
      <v>2720</v>
      <v>2720</v>
      <v>2720</v>
      <v>2720</v>
    </spb>
    <spb s="0">
      <v xml:space="preserve">Wikipedia	</v>
      <v xml:space="preserve">CC BY-SA 3.0	</v>
      <v xml:space="preserve">https://en.wikipedia.org/wiki/S%C3%A3o_Mateus_do_Maranh%C3%A3o	</v>
      <v xml:space="preserve">https://creativecommons.org/licenses/by-sa/3.0	</v>
    </spb>
    <spb s="1">
      <v>2722</v>
      <v>2722</v>
      <v>2722</v>
      <v>2722</v>
      <v>2722</v>
      <v>2722</v>
      <v>2722</v>
      <v>2722</v>
      <v>2722</v>
    </spb>
    <spb s="0">
      <v xml:space="preserve">Wikipedia	</v>
      <v xml:space="preserve">CC BY-SA 3.0	</v>
      <v xml:space="preserve">https://en.wikipedia.org/wiki/S%C3%A3o_Pedro_da_%C3%81gua_Branca	</v>
      <v xml:space="preserve">https://creativecommons.org/licenses/by-sa/3.0	</v>
    </spb>
    <spb s="1">
      <v>2724</v>
      <v>2724</v>
      <v>2724</v>
      <v>2724</v>
      <v>2724</v>
      <v>2724</v>
      <v>2724</v>
      <v>2724</v>
      <v>2724</v>
    </spb>
    <spb s="0">
      <v xml:space="preserve">Wikipedia	</v>
      <v xml:space="preserve">CC BY-SA 3.0	</v>
      <v xml:space="preserve">https://en.wikipedia.org/wiki/S%C3%A3o_Pedro_dos_Crentes	</v>
      <v xml:space="preserve">https://creativecommons.org/licenses/by-sa/3.0	</v>
    </spb>
    <spb s="1">
      <v>2726</v>
      <v>2726</v>
      <v>2726</v>
      <v>2726</v>
      <v>2726</v>
      <v>2726</v>
      <v>2726</v>
      <v>2726</v>
      <v>2726</v>
    </spb>
    <spb s="0">
      <v xml:space="preserve">Wikipedia	</v>
      <v xml:space="preserve">CC BY-SA 3.0	</v>
      <v xml:space="preserve">https://en.wikipedia.org/wiki/S%C3%A3o_Raimundo_das_Mangabeiras	</v>
      <v xml:space="preserve">https://creativecommons.org/licenses/by-sa/3.0	</v>
    </spb>
    <spb s="1">
      <v>2728</v>
      <v>2728</v>
      <v>2728</v>
      <v>2728</v>
      <v>2728</v>
      <v>2728</v>
      <v>2728</v>
      <v>2728</v>
      <v>2728</v>
    </spb>
    <spb s="0">
      <v xml:space="preserve">Wikipedia	</v>
      <v xml:space="preserve">CC BY-SA 3.0	</v>
      <v xml:space="preserve">https://en.wikipedia.org/wiki/S%C3%A3o_Raimundo_do_Doca_Bezerra	</v>
      <v xml:space="preserve">https://creativecommons.org/licenses/by-sa/3.0	</v>
    </spb>
    <spb s="1">
      <v>2730</v>
      <v>2730</v>
      <v>2730</v>
      <v>2730</v>
      <v>2730</v>
      <v>2730</v>
      <v>2730</v>
      <v>2730</v>
      <v>2730</v>
    </spb>
    <spb s="0">
      <v xml:space="preserve">Wikipedia	</v>
      <v xml:space="preserve">CC BY-SA 3.0	</v>
      <v xml:space="preserve">https://en.wikipedia.org/wiki/S%C3%A3o_Roberto	</v>
      <v xml:space="preserve">https://creativecommons.org/licenses/by-sa/3.0	</v>
    </spb>
    <spb s="1">
      <v>2732</v>
      <v>2732</v>
      <v>2732</v>
      <v>2732</v>
      <v>2732</v>
      <v>2732</v>
      <v>2732</v>
      <v>2732</v>
      <v>2732</v>
    </spb>
    <spb s="0">
      <v xml:space="preserve">Wikipedia	</v>
      <v xml:space="preserve">CC BY-SA 3.0	</v>
      <v xml:space="preserve">https://en.wikipedia.org/wiki/S%C3%A3o_Vicente_Ferrer,_Maranh%C3%A3o	</v>
      <v xml:space="preserve">https://creativecommons.org/licenses/by-sa/3.0	</v>
    </spb>
    <spb s="1">
      <v>2734</v>
      <v>2734</v>
      <v>2734</v>
      <v>2734</v>
      <v>2734</v>
      <v>2734</v>
      <v>2734</v>
      <v>2734</v>
      <v>2734</v>
    </spb>
    <spb s="0">
      <v xml:space="preserve">Wikipedia	</v>
      <v xml:space="preserve">CC BY-SA 3.0	</v>
      <v xml:space="preserve">https://en.wikipedia.org/wiki/Satubinha	</v>
      <v xml:space="preserve">https://creativecommons.org/licenses/by-sa/3.0	</v>
    </spb>
    <spb s="1">
      <v>2736</v>
      <v>2736</v>
      <v>2736</v>
      <v>2736</v>
      <v>2736</v>
      <v>2736</v>
      <v>2736</v>
      <v>2736</v>
      <v>2736</v>
    </spb>
    <spb s="0">
      <v xml:space="preserve">Wikipedia	</v>
      <v xml:space="preserve">CC BY-SA 3.0	</v>
      <v xml:space="preserve">https://en.wikipedia.org/wiki/Senador_Alexandre_Costa	</v>
      <v xml:space="preserve">https://creativecommons.org/licenses/by-sa/3.0	</v>
    </spb>
    <spb s="1">
      <v>2738</v>
      <v>2738</v>
      <v>2738</v>
      <v>2738</v>
      <v>2738</v>
      <v>2738</v>
      <v>2738</v>
      <v>2738</v>
      <v>2738</v>
    </spb>
    <spb s="0">
      <v xml:space="preserve">Wikipedia	</v>
      <v xml:space="preserve">CC BY-SA 3.0	</v>
      <v xml:space="preserve">https://en.wikipedia.org/wiki/Senador_La_Rocque	</v>
      <v xml:space="preserve">https://creativecommons.org/licenses/by-sa/3.0	</v>
    </spb>
    <spb s="1">
      <v>2740</v>
      <v>2740</v>
      <v>2740</v>
      <v>2740</v>
      <v>2740</v>
      <v>2740</v>
      <v>2740</v>
      <v>2740</v>
      <v>2740</v>
    </spb>
    <spb s="0">
      <v xml:space="preserve">Wikipedia	</v>
      <v xml:space="preserve">CC BY-SA 3.0	</v>
      <v xml:space="preserve">https://en.wikipedia.org/wiki/Serrano_do_Maranh%C3%A3o	</v>
      <v xml:space="preserve">https://creativecommons.org/licenses/by-sa/3.0	</v>
    </spb>
    <spb s="1">
      <v>2742</v>
      <v>2742</v>
      <v>2742</v>
      <v>2742</v>
      <v>2742</v>
      <v>2742</v>
      <v>2742</v>
      <v>2742</v>
      <v>2742</v>
    </spb>
    <spb s="0">
      <v xml:space="preserve">Wikipedia	</v>
      <v xml:space="preserve">CC BY-SA 3.0	</v>
      <v xml:space="preserve">https://en.wikipedia.org/wiki/S%C3%ADtio_Novo	</v>
      <v xml:space="preserve">https://creativecommons.org/licenses/by-sa/3.0	</v>
    </spb>
    <spb s="1">
      <v>2744</v>
      <v>2744</v>
      <v>2744</v>
      <v>2744</v>
      <v>2744</v>
      <v>2744</v>
      <v>2744</v>
      <v>2744</v>
      <v>2744</v>
    </spb>
    <spb s="0">
      <v xml:space="preserve">Wikipedia	</v>
      <v xml:space="preserve">CC BY-SA 3.0	</v>
      <v xml:space="preserve">https://en.wikipedia.org/wiki/Sucupira_do_Norte	</v>
      <v xml:space="preserve">https://creativecommons.org/licenses/by-sa/3.0	</v>
    </spb>
    <spb s="1">
      <v>2746</v>
      <v>2746</v>
      <v>2746</v>
      <v>2746</v>
      <v>2746</v>
      <v>2746</v>
      <v>2746</v>
      <v>2746</v>
      <v>2746</v>
    </spb>
    <spb s="0">
      <v xml:space="preserve">Wikipedia	</v>
      <v xml:space="preserve">CC BY-SA 3.0	</v>
      <v xml:space="preserve">https://en.wikipedia.org/wiki/Sucupira_do_Riach%C3%A3o	</v>
      <v xml:space="preserve">https://creativecommons.org/licenses/by-sa/3.0	</v>
    </spb>
    <spb s="1">
      <v>2748</v>
      <v>2748</v>
      <v>2748</v>
      <v>2748</v>
      <v>2748</v>
      <v>2748</v>
      <v>2748</v>
      <v>2748</v>
      <v>2748</v>
    </spb>
    <spb s="0">
      <v xml:space="preserve">Wikipedia	</v>
      <v xml:space="preserve">CC BY-SA 3.0	</v>
      <v xml:space="preserve">https://en.wikipedia.org/wiki/Tasso_Fragoso	</v>
      <v xml:space="preserve">https://creativecommons.org/licenses/by-sa/3.0	</v>
    </spb>
    <spb s="1">
      <v>2750</v>
      <v>2750</v>
      <v>2750</v>
      <v>2750</v>
      <v>2750</v>
      <v>2750</v>
      <v>2750</v>
      <v>2750</v>
      <v>2750</v>
    </spb>
    <spb s="0">
      <v xml:space="preserve">Wikipedia	</v>
      <v xml:space="preserve">CC BY-SA 3.0	</v>
      <v xml:space="preserve">https://en.wikipedia.org/wiki/Timbiras	</v>
      <v xml:space="preserve">https://creativecommons.org/licenses/by-sa/3.0	</v>
    </spb>
    <spb s="1">
      <v>2752</v>
      <v>2752</v>
      <v>2752</v>
      <v>2752</v>
      <v>2752</v>
      <v>2752</v>
      <v>2752</v>
      <v>2752</v>
      <v>2752</v>
    </spb>
    <spb s="0">
      <v xml:space="preserve">Wikipedia	</v>
      <v xml:space="preserve">CC BY-SA 3.0	</v>
      <v xml:space="preserve">https://en.wikipedia.org/wiki/Timon,_Maranh%C3%A3o	</v>
      <v xml:space="preserve">https://creativecommons.org/licenses/by-sa/3.0	</v>
    </spb>
    <spb s="1">
      <v>2754</v>
      <v>2754</v>
      <v>2754</v>
      <v>2754</v>
      <v>2754</v>
      <v>2754</v>
      <v>2754</v>
      <v>2754</v>
      <v>2754</v>
    </spb>
    <spb s="0">
      <v xml:space="preserve">Wikipedia	</v>
      <v xml:space="preserve">CC BY-SA 3.0	</v>
      <v xml:space="preserve">https://en.wikipedia.org/wiki/Trizidela_do_Vale	</v>
      <v xml:space="preserve">https://creativecommons.org/licenses/by-sa/3.0	</v>
    </spb>
    <spb s="1">
      <v>2756</v>
      <v>2756</v>
      <v>2756</v>
      <v>2756</v>
      <v>2756</v>
      <v>2756</v>
      <v>2756</v>
      <v>2756</v>
      <v>2756</v>
    </spb>
    <spb s="0">
      <v xml:space="preserve">Wikipedia	</v>
      <v xml:space="preserve">CC BY-SA 3.0	</v>
      <v xml:space="preserve">https://en.wikipedia.org/wiki/Tufil%C3%A2ndia	</v>
      <v xml:space="preserve">https://creativecommons.org/licenses/by-sa/3.0	</v>
    </spb>
    <spb s="1">
      <v>2758</v>
      <v>2758</v>
      <v>2758</v>
      <v>2758</v>
      <v>2758</v>
      <v>2758</v>
      <v>2758</v>
      <v>2758</v>
      <v>2758</v>
    </spb>
    <spb s="0">
      <v xml:space="preserve">Wikipedia	</v>
      <v xml:space="preserve">CC BY-SA 3.0	</v>
      <v xml:space="preserve">https://en.wikipedia.org/wiki/Tuntum	</v>
      <v xml:space="preserve">https://creativecommons.org/licenses/by-sa/3.0	</v>
    </spb>
    <spb s="1">
      <v>2760</v>
      <v>2760</v>
      <v>2760</v>
      <v>2760</v>
      <v>2760</v>
      <v>2760</v>
      <v>2760</v>
      <v>2760</v>
      <v>2760</v>
    </spb>
    <spb s="0">
      <v xml:space="preserve">Wikipedia	</v>
      <v xml:space="preserve">CC BY-SA 3.0	</v>
      <v xml:space="preserve">https://en.wikipedia.org/wiki/Turia%C3%A7u	</v>
      <v xml:space="preserve">https://creativecommons.org/licenses/by-sa/3.0	</v>
    </spb>
    <spb s="1">
      <v>2762</v>
      <v>2762</v>
      <v>2762</v>
      <v>2762</v>
      <v>2762</v>
      <v>2762</v>
      <v>2762</v>
      <v>2762</v>
      <v>2762</v>
    </spb>
    <spb s="0">
      <v xml:space="preserve">Wikipedia	</v>
      <v xml:space="preserve">CC BY-SA 3.0	</v>
      <v xml:space="preserve">https://en.wikipedia.org/wiki/Turil%C3%A2ndia	</v>
      <v xml:space="preserve">https://creativecommons.org/licenses/by-sa/3.0	</v>
    </spb>
    <spb s="1">
      <v>2764</v>
      <v>2764</v>
      <v>2764</v>
      <v>2764</v>
      <v>2764</v>
      <v>2764</v>
      <v>2764</v>
      <v>2764</v>
      <v>2764</v>
    </spb>
    <spb s="0">
      <v xml:space="preserve">Wikipedia	</v>
      <v xml:space="preserve">CC BY-SA 3.0	</v>
      <v xml:space="preserve">https://en.wikipedia.org/wiki/Tut%C3%B3ia	</v>
      <v xml:space="preserve">https://creativecommons.org/licenses/by-sa/3.0	</v>
    </spb>
    <spb s="1">
      <v>2766</v>
      <v>2766</v>
      <v>2766</v>
      <v>2766</v>
      <v>2766</v>
      <v>2766</v>
      <v>2766</v>
      <v>2766</v>
      <v>2766</v>
    </spb>
    <spb s="0">
      <v xml:space="preserve">Wikipedia	</v>
      <v xml:space="preserve">CC BY-SA 3.0	</v>
      <v xml:space="preserve">https://en.wikipedia.org/wiki/Urbano_Santos	</v>
      <v xml:space="preserve">https://creativecommons.org/licenses/by-sa/3.0	</v>
    </spb>
    <spb s="1">
      <v>2768</v>
      <v>2768</v>
      <v>2768</v>
      <v>2768</v>
      <v>2768</v>
      <v>2768</v>
      <v>2768</v>
      <v>2768</v>
      <v>2768</v>
    </spb>
    <spb s="0">
      <v xml:space="preserve">Wikipedia	</v>
      <v xml:space="preserve">CC BY-SA 3.0	</v>
      <v xml:space="preserve">https://en.wikipedia.org/wiki/Vargem_Grande	</v>
      <v xml:space="preserve">https://creativecommons.org/licenses/by-sa/3.0	</v>
    </spb>
    <spb s="1">
      <v>2770</v>
      <v>2770</v>
      <v>2770</v>
      <v>2770</v>
      <v>2770</v>
      <v>2770</v>
      <v>2770</v>
      <v>2770</v>
      <v>2770</v>
    </spb>
    <spb s="0">
      <v xml:space="preserve">Wikipedia	</v>
      <v xml:space="preserve">CC BY-SA 3.0	</v>
      <v xml:space="preserve">https://en.wikipedia.org/wiki/Viana,_Maranh%C3%A3o	</v>
      <v xml:space="preserve">https://creativecommons.org/licenses/by-sa/3.0	</v>
    </spb>
    <spb s="1">
      <v>2772</v>
      <v>2772</v>
      <v>2772</v>
      <v>2772</v>
      <v>2772</v>
      <v>2772</v>
      <v>2772</v>
      <v>2772</v>
      <v>2772</v>
    </spb>
    <spb s="0">
      <v xml:space="preserve">Wikipedia	</v>
      <v xml:space="preserve">CC BY-SA 3.0	</v>
      <v xml:space="preserve">https://en.wikipedia.org/wiki/Vila_Nova_dos_Mart%C3%ADrios	</v>
      <v xml:space="preserve">https://creativecommons.org/licenses/by-sa/3.0	</v>
    </spb>
    <spb s="1">
      <v>2774</v>
      <v>2774</v>
      <v>2774</v>
      <v>2774</v>
      <v>2774</v>
      <v>2774</v>
      <v>2774</v>
      <v>2774</v>
      <v>2774</v>
    </spb>
    <spb s="0">
      <v xml:space="preserve">Wikipedia	</v>
      <v xml:space="preserve">CC BY-SA 3.0	</v>
      <v xml:space="preserve">https://en.wikipedia.org/wiki/Vit%C3%B3ria_do_Mearim	</v>
      <v xml:space="preserve">https://creativecommons.org/licenses/by-sa/3.0	</v>
    </spb>
    <spb s="1">
      <v>2776</v>
      <v>2776</v>
      <v>2776</v>
      <v>2776</v>
      <v>2776</v>
      <v>2776</v>
      <v>2776</v>
      <v>2776</v>
      <v>2776</v>
    </spb>
    <spb s="0">
      <v xml:space="preserve">Wikipedia	</v>
      <v xml:space="preserve">CC BY-SA 3.0	</v>
      <v xml:space="preserve">https://en.wikipedia.org/wiki/Vitorino_Freire	</v>
      <v xml:space="preserve">https://creativecommons.org/licenses/by-sa/3.0	</v>
    </spb>
    <spb s="1">
      <v>2778</v>
      <v>2778</v>
      <v>2778</v>
      <v>2778</v>
      <v>2778</v>
      <v>2778</v>
      <v>2778</v>
      <v>2778</v>
      <v>2778</v>
    </spb>
    <spb s="0">
      <v xml:space="preserve">Wikipedia	</v>
      <v xml:space="preserve">CC BY-SA 3.0	</v>
      <v xml:space="preserve">https://en.wikipedia.org/wiki/Z%C3%A9_Doca	</v>
      <v xml:space="preserve">https://creativecommons.org/licenses/by-sa/3.0	</v>
    </spb>
    <spb s="1">
      <v>2780</v>
      <v>2780</v>
      <v>2780</v>
      <v>2780</v>
      <v>2780</v>
      <v>2780</v>
      <v>2780</v>
      <v>2780</v>
      <v>2780</v>
    </spb>
    <spb s="0">
      <v xml:space="preserve">Wikipedia	</v>
      <v xml:space="preserve">CC BY-SA 3.0	</v>
      <v xml:space="preserve">https://en.wikipedia.org/wiki/Abadia_dos_Dourados	</v>
      <v xml:space="preserve">https://creativecommons.org/licenses/by-sa/3.0	</v>
    </spb>
    <spb s="1">
      <v>2782</v>
      <v>2782</v>
      <v>2782</v>
      <v>2782</v>
      <v>2782</v>
      <v>2782</v>
      <v>2782</v>
      <v>2782</v>
      <v>2782</v>
    </spb>
    <spb s="0">
      <v xml:space="preserve">Wikipedia	</v>
      <v xml:space="preserve">CC BY-SA 3.0	</v>
      <v xml:space="preserve">https://en.wikipedia.org/wiki/Abaet%C3%A9	</v>
      <v xml:space="preserve">https://creativecommons.org/licenses/by-sa/3.0	</v>
    </spb>
    <spb s="1">
      <v>2784</v>
      <v>2784</v>
      <v>2784</v>
      <v>2784</v>
      <v>2784</v>
      <v>2784</v>
      <v>2784</v>
      <v>2784</v>
      <v>2784</v>
    </spb>
    <spb s="0">
      <v xml:space="preserve">Wikipedia	</v>
      <v xml:space="preserve">CC BY-SA 3.0	</v>
      <v xml:space="preserve">https://en.wikipedia.org/wiki/Abre_Campo	</v>
      <v xml:space="preserve">https://creativecommons.org/licenses/by-sa/3.0	</v>
    </spb>
    <spb s="1">
      <v>2786</v>
      <v>2786</v>
      <v>2786</v>
      <v>2786</v>
      <v>2786</v>
      <v>2786</v>
      <v>2786</v>
      <v>2786</v>
      <v>2786</v>
    </spb>
    <spb s="0">
      <v xml:space="preserve">Wikipedia	</v>
      <v xml:space="preserve">CC BY-SA 3.0	</v>
      <v xml:space="preserve">https://en.wikipedia.org/wiki/Acaiaca	</v>
      <v xml:space="preserve">https://creativecommons.org/licenses/by-sa/3.0	</v>
    </spb>
    <spb s="1">
      <v>2788</v>
      <v>2788</v>
      <v>2788</v>
      <v>2788</v>
      <v>2788</v>
      <v>2788</v>
      <v>2788</v>
      <v>2788</v>
      <v>2788</v>
    </spb>
    <spb s="0">
      <v xml:space="preserve">Wikipedia	</v>
      <v xml:space="preserve">CC BY-SA 3.0	</v>
      <v xml:space="preserve">https://en.wikipedia.org/wiki/A%C3%A7ucena	</v>
      <v xml:space="preserve">https://creativecommons.org/licenses/by-sa/3.0	</v>
    </spb>
    <spb s="1">
      <v>2790</v>
      <v>2790</v>
      <v>2790</v>
      <v>2790</v>
      <v>2790</v>
      <v>2790</v>
      <v>2790</v>
      <v>2790</v>
      <v>2790</v>
    </spb>
    <spb s="0">
      <v xml:space="preserve">Wikipedia	</v>
      <v xml:space="preserve">CC BY-SA 3.0	</v>
      <v xml:space="preserve">https://en.wikipedia.org/wiki/%C3%81gua_Boa,_Minas_Gerais	</v>
      <v xml:space="preserve">https://creativecommons.org/licenses/by-sa/3.0	</v>
    </spb>
    <spb s="1">
      <v>2792</v>
      <v>2792</v>
      <v>2792</v>
      <v>2792</v>
      <v>2792</v>
      <v>2792</v>
      <v>2792</v>
      <v>2792</v>
      <v>2792</v>
    </spb>
    <spb s="0">
      <v xml:space="preserve">Wikipedia	</v>
      <v xml:space="preserve">CC BY-SA 3.0	</v>
      <v xml:space="preserve">https://en.wikipedia.org/wiki/%C3%81gua_Comprida	</v>
      <v xml:space="preserve">https://creativecommons.org/licenses/by-sa/3.0	</v>
    </spb>
    <spb s="1">
      <v>2794</v>
      <v>2794</v>
      <v>2794</v>
      <v>2794</v>
      <v>2794</v>
      <v>2794</v>
      <v>2794</v>
      <v>2794</v>
      <v>2794</v>
    </spb>
    <spb s="0">
      <v xml:space="preserve">Wikipedia	</v>
      <v xml:space="preserve">CC BY-SA 3.0	</v>
      <v xml:space="preserve">https://en.wikipedia.org/wiki/Aguanil	</v>
      <v xml:space="preserve">https://creativecommons.org/licenses/by-sa/3.0	</v>
    </spb>
    <spb s="1">
      <v>2796</v>
      <v>2796</v>
      <v>2796</v>
      <v>2796</v>
      <v>2796</v>
      <v>2796</v>
      <v>2796</v>
      <v>2796</v>
      <v>2796</v>
    </spb>
    <spb s="0">
      <v xml:space="preserve">Wikipedia	</v>
      <v xml:space="preserve">CC BY-SA 3.0	</v>
      <v xml:space="preserve">https://en.wikipedia.org/wiki/%C3%81guas_Formosas	</v>
      <v xml:space="preserve">https://creativecommons.org/licenses/by-sa/3.0	</v>
    </spb>
    <spb s="1">
      <v>2798</v>
      <v>2798</v>
      <v>2798</v>
      <v>2798</v>
      <v>2798</v>
      <v>2798</v>
      <v>2798</v>
      <v>2798</v>
      <v>2798</v>
    </spb>
    <spb s="0">
      <v xml:space="preserve">Wikipedia	</v>
      <v xml:space="preserve">CC BY-SA 3.0	</v>
      <v xml:space="preserve">https://en.wikipedia.org/wiki/%C3%81guas_Vermelhas	</v>
      <v xml:space="preserve">https://creativecommons.org/licenses/by-sa/3.0	</v>
    </spb>
    <spb s="1">
      <v>2800</v>
      <v>2800</v>
      <v>2800</v>
      <v>2800</v>
      <v>2800</v>
      <v>2800</v>
      <v>2800</v>
      <v>2800</v>
      <v>2800</v>
    </spb>
    <spb s="0">
      <v xml:space="preserve">Wikipedia	</v>
      <v xml:space="preserve">CC BY-SA 3.0	</v>
      <v xml:space="preserve">https://en.wikipedia.org/wiki/Aimor%C3%A9s	</v>
      <v xml:space="preserve">https://creativecommons.org/licenses/by-sa/3.0	</v>
    </spb>
    <spb s="1">
      <v>2802</v>
      <v>2802</v>
      <v>2802</v>
      <v>2802</v>
      <v>2802</v>
      <v>2802</v>
      <v>2802</v>
      <v>2802</v>
      <v>2802</v>
    </spb>
    <spb s="0">
      <v xml:space="preserve">Wikipedia	</v>
      <v xml:space="preserve">CC BY-SA 3.0	</v>
      <v xml:space="preserve">https://en.wikipedia.org/wiki/Aiuruoca	</v>
      <v xml:space="preserve">https://creativecommons.org/licenses/by-sa/3.0	</v>
    </spb>
    <spb s="1">
      <v>2804</v>
      <v>2804</v>
      <v>2804</v>
      <v>2804</v>
      <v>2804</v>
      <v>2804</v>
      <v>2804</v>
      <v>2804</v>
      <v>2804</v>
    </spb>
    <spb s="0">
      <v xml:space="preserve">Wikipedia	</v>
      <v xml:space="preserve">CC BY-SA 3.0	</v>
      <v xml:space="preserve">https://en.wikipedia.org/wiki/Alagoa,_Minas_Gerais	</v>
      <v xml:space="preserve">https://creativecommons.org/licenses/by-sa/3.0	</v>
    </spb>
    <spb s="1">
      <v>2806</v>
      <v>2806</v>
      <v>2806</v>
      <v>2806</v>
      <v>2806</v>
      <v>2806</v>
      <v>2806</v>
      <v>2806</v>
      <v>2806</v>
    </spb>
    <spb s="0">
      <v xml:space="preserve">Wikipedia	</v>
      <v xml:space="preserve">CC BY-SA 3.0	</v>
      <v xml:space="preserve">https://en.wikipedia.org/wiki/Albertina,_Minas_Gerais	</v>
      <v xml:space="preserve">https://creativecommons.org/licenses/by-sa/3.0	</v>
    </spb>
    <spb s="1">
      <v>2808</v>
      <v>2808</v>
      <v>2808</v>
      <v>2808</v>
      <v>2808</v>
      <v>2808</v>
      <v>2808</v>
      <v>2808</v>
      <v>2808</v>
    </spb>
    <spb s="7">
      <v>square km</v>
      <v>2019</v>
    </spb>
    <spb s="0">
      <v xml:space="preserve">Wikipedia	</v>
      <v xml:space="preserve">CC BY-SA 3.0	</v>
      <v xml:space="preserve">https://en.wikipedia.org/wiki/Al%C3%A9m_Para%C3%ADba	</v>
      <v xml:space="preserve">https://creativecommons.org/licenses/by-sa/3.0	</v>
    </spb>
    <spb s="1">
      <v>2811</v>
      <v>2811</v>
      <v>2811</v>
      <v>2811</v>
      <v>2811</v>
      <v>2811</v>
      <v>2811</v>
      <v>2811</v>
      <v>2811</v>
    </spb>
    <spb s="0">
      <v xml:space="preserve">Wikipedia	</v>
      <v xml:space="preserve">CC BY-SA 3.0	</v>
      <v xml:space="preserve">https://en.wikipedia.org/wiki/Alfenas	</v>
      <v xml:space="preserve">https://creativecommons.org/licenses/by-sa/3.0	</v>
    </spb>
    <spb s="1">
      <v>2813</v>
      <v>2813</v>
      <v>2813</v>
      <v>2813</v>
      <v>2813</v>
      <v>2813</v>
      <v>2813</v>
      <v>2813</v>
      <v>2813</v>
    </spb>
    <spb s="0">
      <v xml:space="preserve">Wikipedia	</v>
      <v xml:space="preserve">CC BY-SA 3.0	</v>
      <v xml:space="preserve">https://en.wikipedia.org/wiki/Alfredo_Vasconcelos	</v>
      <v xml:space="preserve">https://creativecommons.org/licenses/by-sa/3.0	</v>
    </spb>
    <spb s="1">
      <v>2815</v>
      <v>2815</v>
      <v>2815</v>
      <v>2815</v>
      <v>2815</v>
      <v>2815</v>
      <v>2815</v>
      <v>2815</v>
      <v>2815</v>
    </spb>
    <spb s="0">
      <v xml:space="preserve">Wikipedia	</v>
      <v xml:space="preserve">CC BY-SA 3.0	</v>
      <v xml:space="preserve">https://en.wikipedia.org/wiki/Almenara,_Minas_Gerais	</v>
      <v xml:space="preserve">https://creativecommons.org/licenses/by-sa/3.0	</v>
    </spb>
    <spb s="1">
      <v>2817</v>
      <v>2817</v>
      <v>2817</v>
      <v>2817</v>
      <v>2817</v>
      <v>2817</v>
      <v>2817</v>
      <v>2817</v>
      <v>2817</v>
    </spb>
    <spb s="0">
      <v xml:space="preserve">Wikipedia	</v>
      <v xml:space="preserve">CC BY-SA 3.0	</v>
      <v xml:space="preserve">https://en.wikipedia.org/wiki/Alpercata	</v>
      <v xml:space="preserve">https://creativecommons.org/licenses/by-sa/3.0	</v>
    </spb>
    <spb s="1">
      <v>2819</v>
      <v>2819</v>
      <v>2819</v>
      <v>2819</v>
      <v>2819</v>
      <v>2819</v>
      <v>2819</v>
      <v>2819</v>
      <v>2819</v>
    </spb>
    <spb s="0">
      <v xml:space="preserve">Wikipedia	</v>
      <v xml:space="preserve">CC BY-SA 3.0	</v>
      <v xml:space="preserve">https://en.wikipedia.org/wiki/Alpin%C3%B3polis	</v>
      <v xml:space="preserve">https://creativecommons.org/licenses/by-sa/3.0	</v>
    </spb>
    <spb s="1">
      <v>2821</v>
      <v>2821</v>
      <v>2821</v>
      <v>2821</v>
      <v>2821</v>
      <v>2821</v>
      <v>2821</v>
      <v>2821</v>
      <v>2821</v>
    </spb>
    <spb s="0">
      <v xml:space="preserve">Wikipedia	</v>
      <v xml:space="preserve">CC BY-SA 3.0	</v>
      <v xml:space="preserve">https://en.wikipedia.org/wiki/Alterosa	</v>
      <v xml:space="preserve">https://creativecommons.org/licenses/by-sa/3.0	</v>
    </spb>
    <spb s="1">
      <v>2823</v>
      <v>2823</v>
      <v>2823</v>
      <v>2823</v>
      <v>2823</v>
      <v>2823</v>
      <v>2823</v>
      <v>2823</v>
      <v>2823</v>
    </spb>
    <spb s="0">
      <v xml:space="preserve">Wikipedia	</v>
      <v xml:space="preserve">CC BY-SA 3.0	</v>
      <v xml:space="preserve">https://en.wikipedia.org/wiki/Alto_Capara%C3%B3	</v>
      <v xml:space="preserve">https://creativecommons.org/licenses/by-sa/3.0	</v>
    </spb>
    <spb s="1">
      <v>2825</v>
      <v>2825</v>
      <v>2825</v>
      <v>2825</v>
      <v>2825</v>
      <v>2825</v>
      <v>2825</v>
      <v>2825</v>
      <v>2825</v>
    </spb>
    <spb s="0">
      <v xml:space="preserve">Wikipedia	</v>
      <v xml:space="preserve">CC BY-SA 3.0	</v>
      <v xml:space="preserve">https://en.wikipedia.org/wiki/Alto_Jequitib%C3%A1	</v>
      <v xml:space="preserve">https://creativecommons.org/licenses/by-sa/3.0	</v>
    </spb>
    <spb s="1">
      <v>2827</v>
      <v>2827</v>
      <v>2827</v>
      <v>2827</v>
      <v>2827</v>
      <v>2827</v>
      <v>2827</v>
      <v>2827</v>
      <v>2827</v>
    </spb>
    <spb s="0">
      <v xml:space="preserve">Wikipedia	</v>
      <v xml:space="preserve">CC BY-SA 3.0	</v>
      <v xml:space="preserve">https://en.wikipedia.org/wiki/Alto_Rio_Doce	</v>
      <v xml:space="preserve">https://creativecommons.org/licenses/by-sa/3.0	</v>
    </spb>
    <spb s="1">
      <v>2829</v>
      <v>2829</v>
      <v>2829</v>
      <v>2829</v>
      <v>2829</v>
      <v>2829</v>
      <v>2829</v>
      <v>2829</v>
      <v>2829</v>
    </spb>
    <spb s="0">
      <v xml:space="preserve">Wikipedia	</v>
      <v xml:space="preserve">CC BY-SA 3.0	</v>
      <v xml:space="preserve">https://en.wikipedia.org/wiki/Alvarenga,_Minas_Gerais	</v>
      <v xml:space="preserve">https://creativecommons.org/licenses/by-sa/3.0	</v>
    </spb>
    <spb s="1">
      <v>2831</v>
      <v>2831</v>
      <v>2831</v>
      <v>2831</v>
      <v>2831</v>
      <v>2831</v>
      <v>2831</v>
      <v>2831</v>
      <v>2831</v>
    </spb>
    <spb s="0">
      <v xml:space="preserve">Wikipedia	</v>
      <v xml:space="preserve">CC BY-SA 3.0	</v>
      <v xml:space="preserve">https://en.wikipedia.org/wiki/Alvin%C3%B3polis	</v>
      <v xml:space="preserve">https://creativecommons.org/licenses/by-sa/3.0	</v>
    </spb>
    <spb s="1">
      <v>2833</v>
      <v>2833</v>
      <v>2833</v>
      <v>2833</v>
      <v>2833</v>
      <v>2833</v>
      <v>2833</v>
      <v>2833</v>
      <v>2833</v>
    </spb>
    <spb s="0">
      <v xml:space="preserve">Wikipedia	</v>
      <v xml:space="preserve">CC BY-SA 3.0	</v>
      <v xml:space="preserve">https://en.wikipedia.org/wiki/Alvorada_de_Minas	</v>
      <v xml:space="preserve">https://creativecommons.org/licenses/by-sa/3.0	</v>
    </spb>
    <spb s="1">
      <v>2835</v>
      <v>2835</v>
      <v>2835</v>
      <v>2835</v>
      <v>2835</v>
      <v>2835</v>
      <v>2835</v>
      <v>2835</v>
      <v>2835</v>
    </spb>
    <spb s="0">
      <v xml:space="preserve">Wikipedia	</v>
      <v xml:space="preserve">CC BY-SA 3.0	</v>
      <v xml:space="preserve">https://en.wikipedia.org/wiki/Amparo_do_Serra	</v>
      <v xml:space="preserve">https://creativecommons.org/licenses/by-sa/3.0	</v>
    </spb>
    <spb s="1">
      <v>2837</v>
      <v>2837</v>
      <v>2837</v>
      <v>2837</v>
      <v>2837</v>
      <v>2837</v>
      <v>2837</v>
      <v>2837</v>
      <v>2837</v>
    </spb>
    <spb s="0">
      <v xml:space="preserve">Wikipedia	</v>
      <v xml:space="preserve">CC BY-SA 3.0	</v>
      <v xml:space="preserve">https://en.wikipedia.org/wiki/Andradas	</v>
      <v xml:space="preserve">https://creativecommons.org/licenses/by-sa/3.0	</v>
    </spb>
    <spb s="1">
      <v>2839</v>
      <v>2839</v>
      <v>2839</v>
      <v>2839</v>
      <v>2839</v>
      <v>2839</v>
      <v>2839</v>
      <v>2839</v>
      <v>2839</v>
    </spb>
    <spb s="0">
      <v xml:space="preserve">Wikipedia	</v>
      <v xml:space="preserve">CC BY-SA 3.0	</v>
      <v xml:space="preserve">https://en.wikipedia.org/wiki/Andrel%C3%A2ndia	</v>
      <v xml:space="preserve">https://creativecommons.org/licenses/by-sa/3.0	</v>
    </spb>
    <spb s="1">
      <v>2841</v>
      <v>2841</v>
      <v>2841</v>
      <v>2841</v>
      <v>2841</v>
      <v>2841</v>
      <v>2841</v>
      <v>2841</v>
      <v>2841</v>
    </spb>
    <spb s="0">
      <v xml:space="preserve">Wikipedia	</v>
      <v xml:space="preserve">CC BY-SA 3.0	</v>
      <v xml:space="preserve">https://en.wikipedia.org/wiki/Angel%C3%A2ndia	</v>
      <v xml:space="preserve">https://creativecommons.org/licenses/by-sa/3.0	</v>
    </spb>
    <spb s="1">
      <v>2843</v>
      <v>2843</v>
      <v>2843</v>
      <v>2843</v>
      <v>2843</v>
      <v>2843</v>
      <v>2843</v>
      <v>2843</v>
      <v>2843</v>
    </spb>
    <spb s="0">
      <v xml:space="preserve">Wikipedia	</v>
      <v xml:space="preserve">CC BY-SA 3.0	</v>
      <v xml:space="preserve">https://en.wikipedia.org/wiki/Ant%C3%B4nio_Carlos,_Minas_Gerais	</v>
      <v xml:space="preserve">https://creativecommons.org/licenses/by-sa/3.0	</v>
    </spb>
    <spb s="1">
      <v>2845</v>
      <v>2845</v>
      <v>2845</v>
      <v>2845</v>
      <v>2845</v>
      <v>2845</v>
      <v>2845</v>
      <v>2845</v>
      <v>2845</v>
    </spb>
    <spb s="0">
      <v xml:space="preserve">Wikipedia	</v>
      <v xml:space="preserve">CC BY-SA 3.0	</v>
      <v xml:space="preserve">https://en.wikipedia.org/wiki/Ant%C3%B4nio_Prado_de_Minas	</v>
      <v xml:space="preserve">https://creativecommons.org/licenses/by-sa/3.0	</v>
    </spb>
    <spb s="1">
      <v>2847</v>
      <v>2847</v>
      <v>2847</v>
      <v>2847</v>
      <v>2847</v>
      <v>2847</v>
      <v>2847</v>
      <v>2847</v>
      <v>2847</v>
    </spb>
    <spb s="0">
      <v xml:space="preserve">Wikipedia	</v>
      <v xml:space="preserve">CC BY-SA 3.0	</v>
      <v xml:space="preserve">https://en.wikipedia.org/wiki/Ara%C3%A7a%C3%AD	</v>
      <v xml:space="preserve">https://creativecommons.org/licenses/by-sa/3.0	</v>
    </spb>
    <spb s="1">
      <v>2849</v>
      <v>2849</v>
      <v>2849</v>
      <v>2849</v>
      <v>2849</v>
      <v>2849</v>
      <v>2849</v>
      <v>2849</v>
      <v>2849</v>
    </spb>
    <spb s="0">
      <v xml:space="preserve">Wikipedia	</v>
      <v xml:space="preserve">CC BY-SA 3.0	</v>
      <v xml:space="preserve">https://en.wikipedia.org/wiki/Aracitaba	</v>
      <v xml:space="preserve">https://creativecommons.org/licenses/by-sa/3.0	</v>
    </spb>
    <spb s="1">
      <v>2851</v>
      <v>2851</v>
      <v>2851</v>
      <v>2851</v>
      <v>2851</v>
      <v>2851</v>
      <v>2851</v>
      <v>2851</v>
      <v>2851</v>
    </spb>
    <spb s="0">
      <v xml:space="preserve">Wikipedia	</v>
      <v xml:space="preserve">CC BY-SA 3.0	</v>
      <v xml:space="preserve">https://en.wikipedia.org/wiki/Ara%C3%A7ua%C3%AD	</v>
      <v xml:space="preserve">https://creativecommons.org/licenses/by-sa/3.0	</v>
    </spb>
    <spb s="1">
      <v>2853</v>
      <v>2853</v>
      <v>2853</v>
      <v>2853</v>
      <v>2853</v>
      <v>2853</v>
      <v>2853</v>
      <v>2853</v>
      <v>2853</v>
    </spb>
    <spb s="0">
      <v xml:space="preserve">Wikipedia	Wikipedia	</v>
      <v xml:space="preserve">CC-BY-SA	CC-BY-SA	</v>
      <v xml:space="preserve">http://en.wikipedia.org/wiki/Araguari	http://fr.wikipedia.org/wiki/Araguari	</v>
      <v xml:space="preserve">http://creativecommons.org/licenses/by-sa/3.0/	http://creativecommons.org/licenses/by-sa/3.0/	</v>
    </spb>
    <spb s="0">
      <v xml:space="preserve">Wikipedia	</v>
      <v xml:space="preserve">CC BY-SA 3.0	</v>
      <v xml:space="preserve">https://en.wikipedia.org/wiki/Araguari	</v>
      <v xml:space="preserve">https://creativecommons.org/licenses/by-sa/3.0	</v>
    </spb>
    <spb s="1">
      <v>2855</v>
      <v>2856</v>
      <v>2856</v>
      <v>2856</v>
      <v>2856</v>
      <v>2856</v>
      <v>2856</v>
      <v>2856</v>
      <v>2856</v>
    </spb>
    <spb s="0">
      <v xml:space="preserve">Wikipedia	</v>
      <v xml:space="preserve">CC BY-SA 3.0	</v>
      <v xml:space="preserve">https://en.wikipedia.org/wiki/Arantina	</v>
      <v xml:space="preserve">https://creativecommons.org/licenses/by-sa/3.0	</v>
    </spb>
    <spb s="1">
      <v>2858</v>
      <v>2858</v>
      <v>2858</v>
      <v>2858</v>
      <v>2858</v>
      <v>2858</v>
      <v>2858</v>
      <v>2858</v>
      <v>2858</v>
    </spb>
    <spb s="0">
      <v xml:space="preserve">Wikipedia	</v>
      <v xml:space="preserve">CC BY-SA 3.0	</v>
      <v xml:space="preserve">https://en.wikipedia.org/wiki/Araponga	</v>
      <v xml:space="preserve">https://creativecommons.org/licenses/by-sa/3.0	</v>
    </spb>
    <spb s="1">
      <v>2860</v>
      <v>2860</v>
      <v>2860</v>
      <v>2860</v>
      <v>2860</v>
      <v>2860</v>
      <v>2860</v>
      <v>2860</v>
      <v>2860</v>
    </spb>
    <spb s="0">
      <v xml:space="preserve">Wikipedia	</v>
      <v xml:space="preserve">CC BY-SA 3.0	</v>
      <v xml:space="preserve">https://en.wikipedia.org/wiki/Arapor%C3%A3	</v>
      <v xml:space="preserve">https://creativecommons.org/licenses/by-sa/3.0	</v>
    </spb>
    <spb s="1">
      <v>2862</v>
      <v>2862</v>
      <v>2862</v>
      <v>2862</v>
      <v>2862</v>
      <v>2862</v>
      <v>2862</v>
      <v>2862</v>
      <v>2862</v>
    </spb>
    <spb s="0">
      <v xml:space="preserve">Wikipedia	</v>
      <v xml:space="preserve">CC BY-SA 3.0	</v>
      <v xml:space="preserve">https://en.wikipedia.org/wiki/Arapu%C3%A1	</v>
      <v xml:space="preserve">https://creativecommons.org/licenses/by-sa/3.0	</v>
    </spb>
    <spb s="1">
      <v>2864</v>
      <v>2864</v>
      <v>2864</v>
      <v>2864</v>
      <v>2864</v>
      <v>2864</v>
      <v>2864</v>
      <v>2864</v>
      <v>2864</v>
    </spb>
    <spb s="0">
      <v xml:space="preserve">Wikipedia	</v>
      <v xml:space="preserve">CC BY-SA 3.0	</v>
      <v xml:space="preserve">https://en.wikipedia.org/wiki/Ara%C3%BAjos	</v>
      <v xml:space="preserve">https://creativecommons.org/licenses/by-sa/3.0	</v>
    </spb>
    <spb s="1">
      <v>2866</v>
      <v>2866</v>
      <v>2866</v>
      <v>2866</v>
      <v>2866</v>
      <v>2866</v>
      <v>2866</v>
      <v>2866</v>
      <v>2866</v>
    </spb>
    <spb s="0">
      <v xml:space="preserve">Wikipedia	</v>
      <v xml:space="preserve">CC BY-SA 3.0	</v>
      <v xml:space="preserve">https://en.wikipedia.org/wiki/Arax%C3%A1	</v>
      <v xml:space="preserve">https://creativecommons.org/licenses/by-sa/3.0	</v>
    </spb>
    <spb s="1">
      <v>2868</v>
      <v>2868</v>
      <v>2868</v>
      <v>2868</v>
      <v>2868</v>
      <v>2868</v>
      <v>2868</v>
      <v>2868</v>
      <v>2868</v>
    </spb>
    <spb s="0">
      <v xml:space="preserve">Wikipedia	</v>
      <v xml:space="preserve">CC BY-SA 3.0	</v>
      <v xml:space="preserve">https://en.wikipedia.org/wiki/Arceburgo	</v>
      <v xml:space="preserve">https://creativecommons.org/licenses/by-sa/3.0	</v>
    </spb>
    <spb s="1">
      <v>2870</v>
      <v>2870</v>
      <v>2870</v>
      <v>2870</v>
      <v>2870</v>
      <v>2870</v>
      <v>2870</v>
      <v>2870</v>
      <v>2870</v>
    </spb>
    <spb s="0">
      <v xml:space="preserve">Wikipedia	</v>
      <v xml:space="preserve">CC BY-SA 3.0	</v>
      <v xml:space="preserve">https://en.wikipedia.org/wiki/Arcos,_Minas_Gerais	</v>
      <v xml:space="preserve">https://creativecommons.org/licenses/by-sa/3.0	</v>
    </spb>
    <spb s="1">
      <v>2872</v>
      <v>2872</v>
      <v>2872</v>
      <v>2872</v>
      <v>2872</v>
      <v>2872</v>
      <v>2872</v>
      <v>2872</v>
      <v>2872</v>
    </spb>
    <spb s="0">
      <v xml:space="preserve">Wikipedia	</v>
      <v xml:space="preserve">CC BY-SA 3.0	</v>
      <v xml:space="preserve">https://en.wikipedia.org/wiki/Areado	</v>
      <v xml:space="preserve">https://creativecommons.org/licenses/by-sa/3.0	</v>
    </spb>
    <spb s="1">
      <v>2874</v>
      <v>2874</v>
      <v>2874</v>
      <v>2874</v>
      <v>2874</v>
      <v>2874</v>
      <v>2874</v>
      <v>2874</v>
      <v>2874</v>
    </spb>
    <spb s="0">
      <v xml:space="preserve">Wikipedia	</v>
      <v xml:space="preserve">CC BY-SA 3.0	</v>
      <v xml:space="preserve">https://en.wikipedia.org/wiki/Argirita	</v>
      <v xml:space="preserve">https://creativecommons.org/licenses/by-sa/3.0	</v>
    </spb>
    <spb s="1">
      <v>2876</v>
      <v>2876</v>
      <v>2876</v>
      <v>2876</v>
      <v>2876</v>
      <v>2876</v>
      <v>2876</v>
      <v>2876</v>
      <v>2876</v>
    </spb>
    <spb s="0">
      <v xml:space="preserve">Wikipedia	</v>
      <v xml:space="preserve">CC BY-SA 3.0	</v>
      <v xml:space="preserve">https://en.wikipedia.org/wiki/Aricanduva,_Minas_Gerais	</v>
      <v xml:space="preserve">https://creativecommons.org/licenses/by-sa/3.0	</v>
    </spb>
    <spb s="1">
      <v>2878</v>
      <v>2878</v>
      <v>2878</v>
      <v>2878</v>
      <v>2878</v>
      <v>2878</v>
      <v>2878</v>
      <v>2878</v>
      <v>2878</v>
    </spb>
    <spb s="0">
      <v xml:space="preserve">Wikipedia	</v>
      <v xml:space="preserve">CC BY-SA 3.0	</v>
      <v xml:space="preserve">https://en.wikipedia.org/wiki/Arinos	</v>
      <v xml:space="preserve">https://creativecommons.org/licenses/by-sa/3.0	</v>
    </spb>
    <spb s="1">
      <v>2880</v>
      <v>2880</v>
      <v>2880</v>
      <v>2880</v>
      <v>2880</v>
      <v>2880</v>
      <v>2880</v>
      <v>2880</v>
      <v>2880</v>
    </spb>
    <spb s="0">
      <v xml:space="preserve">Wikipedia	</v>
      <v xml:space="preserve">CC BY-SA 3.0	</v>
      <v xml:space="preserve">https://en.wikipedia.org/wiki/Astolfo_Dutra	</v>
      <v xml:space="preserve">https://creativecommons.org/licenses/by-sa/3.0	</v>
    </spb>
    <spb s="1">
      <v>2882</v>
      <v>2882</v>
      <v>2882</v>
      <v>2882</v>
      <v>2882</v>
      <v>2882</v>
      <v>2882</v>
      <v>2882</v>
      <v>2882</v>
    </spb>
    <spb s="0">
      <v xml:space="preserve">Wikipedia	</v>
      <v xml:space="preserve">CC BY-SA 3.0	</v>
      <v xml:space="preserve">https://en.wikipedia.org/wiki/Atal%C3%A9ia	</v>
      <v xml:space="preserve">https://creativecommons.org/licenses/by-sa/3.0	</v>
    </spb>
    <spb s="1">
      <v>2884</v>
      <v>2884</v>
      <v>2884</v>
      <v>2884</v>
      <v>2884</v>
      <v>2884</v>
      <v>2884</v>
      <v>2884</v>
      <v>2884</v>
    </spb>
    <spb s="0">
      <v xml:space="preserve">Wikipedia	</v>
      <v xml:space="preserve">CC BY-SA 3.0	</v>
      <v xml:space="preserve">https://en.wikipedia.org/wiki/Augusto_de_Lima,_Minas_Gerais	</v>
      <v xml:space="preserve">https://creativecommons.org/licenses/by-sa/3.0	</v>
    </spb>
    <spb s="1">
      <v>2886</v>
      <v>2886</v>
      <v>2886</v>
      <v>2886</v>
      <v>2886</v>
      <v>2886</v>
      <v>2886</v>
      <v>2886</v>
      <v>2886</v>
    </spb>
    <spb s="0">
      <v xml:space="preserve">Wikipedia	</v>
      <v xml:space="preserve">CC BY-SA 3.0	</v>
      <v xml:space="preserve">https://en.wikipedia.org/wiki/Baependi	</v>
      <v xml:space="preserve">https://creativecommons.org/licenses/by-sa/3.0	</v>
    </spb>
    <spb s="1">
      <v>2888</v>
      <v>2888</v>
      <v>2888</v>
      <v>2888</v>
      <v>2888</v>
      <v>2888</v>
      <v>2888</v>
      <v>2888</v>
      <v>2888</v>
    </spb>
    <spb s="0">
      <v xml:space="preserve">Wikipedia	</v>
      <v xml:space="preserve">CC BY-SA 3.0	</v>
      <v xml:space="preserve">https://en.wikipedia.org/wiki/Baldim	</v>
      <v xml:space="preserve">https://creativecommons.org/licenses/by-sa/3.0	</v>
    </spb>
    <spb s="1">
      <v>2890</v>
      <v>2890</v>
      <v>2890</v>
      <v>2890</v>
      <v>2890</v>
      <v>2890</v>
      <v>2890</v>
      <v>2890</v>
      <v>2890</v>
    </spb>
    <spb s="0">
      <v xml:space="preserve">Wikipedia	</v>
      <v xml:space="preserve">CC BY-SA 3.0	</v>
      <v xml:space="preserve">https://en.wikipedia.org/wiki/Bambu%C3%AD	</v>
      <v xml:space="preserve">https://creativecommons.org/licenses/by-sa/3.0	</v>
    </spb>
    <spb s="1">
      <v>2892</v>
      <v>2892</v>
      <v>2892</v>
      <v>2892</v>
      <v>2892</v>
      <v>2892</v>
      <v>2892</v>
      <v>2892</v>
      <v>2892</v>
    </spb>
    <spb s="0">
      <v xml:space="preserve">Wikipedia	</v>
      <v xml:space="preserve">CC BY-SA 3.0	</v>
      <v xml:space="preserve">https://en.wikipedia.org/wiki/Bandeira_do_Sul	</v>
      <v xml:space="preserve">https://creativecommons.org/licenses/by-sa/3.0	</v>
    </spb>
    <spb s="1">
      <v>2894</v>
      <v>2894</v>
      <v>2894</v>
      <v>2894</v>
      <v>2894</v>
      <v>2894</v>
      <v>2894</v>
      <v>2894</v>
      <v>2894</v>
    </spb>
    <spb s="0">
      <v xml:space="preserve">Wikipedia	</v>
      <v xml:space="preserve">CC BY-SA 3.0	</v>
      <v xml:space="preserve">https://en.wikipedia.org/wiki/Bar%C3%A3o_de_Cocais	</v>
      <v xml:space="preserve">https://creativecommons.org/licenses/by-sa/3.0	</v>
    </spb>
    <spb s="1">
      <v>2896</v>
      <v>2896</v>
      <v>2896</v>
      <v>2896</v>
      <v>2896</v>
      <v>2896</v>
      <v>2896</v>
      <v>2896</v>
      <v>2896</v>
    </spb>
    <spb s="0">
      <v xml:space="preserve">Wikipedia	</v>
      <v xml:space="preserve">CC BY-SA 3.0	</v>
      <v xml:space="preserve">https://en.wikipedia.org/wiki/Bar%C3%A3o_de_Monte_Alto	</v>
      <v xml:space="preserve">https://creativecommons.org/licenses/by-sa/3.0	</v>
    </spb>
    <spb s="1">
      <v>2898</v>
      <v>2898</v>
      <v>2898</v>
      <v>2898</v>
      <v>2898</v>
      <v>2898</v>
      <v>2898</v>
      <v>2898</v>
      <v>2898</v>
    </spb>
    <spb s="0">
      <v xml:space="preserve">Wikipedia	</v>
      <v xml:space="preserve">CC BY-SA 3.0	</v>
      <v xml:space="preserve">https://en.wikipedia.org/wiki/Barbacena	</v>
      <v xml:space="preserve">https://creativecommons.org/licenses/by-sa/3.0	</v>
    </spb>
    <spb s="1">
      <v>2900</v>
      <v>2900</v>
      <v>2900</v>
      <v>2900</v>
      <v>2900</v>
      <v>2900</v>
      <v>2900</v>
      <v>2900</v>
      <v>2900</v>
    </spb>
    <spb s="0">
      <v xml:space="preserve">Wikipedia	</v>
      <v xml:space="preserve">CC BY-SA 3.0	</v>
      <v xml:space="preserve">https://en.wikipedia.org/wiki/Barra_Longa	</v>
      <v xml:space="preserve">https://creativecommons.org/licenses/by-sa/3.0	</v>
    </spb>
    <spb s="1">
      <v>2902</v>
      <v>2902</v>
      <v>2902</v>
      <v>2902</v>
      <v>2902</v>
      <v>2902</v>
      <v>2902</v>
      <v>2902</v>
      <v>2902</v>
    </spb>
    <spb s="0">
      <v xml:space="preserve">Wikipedia	</v>
      <v xml:space="preserve">CC BY-SA 3.0	</v>
      <v xml:space="preserve">https://en.wikipedia.org/wiki/Barroso,_Minas_Gerais	</v>
      <v xml:space="preserve">https://creativecommons.org/licenses/by-sa/3.0	</v>
    </spb>
    <spb s="1">
      <v>2904</v>
      <v>2904</v>
      <v>2904</v>
      <v>2904</v>
      <v>2904</v>
      <v>2904</v>
      <v>2904</v>
      <v>2904</v>
      <v>2904</v>
    </spb>
    <spb s="0">
      <v xml:space="preserve">Wikipedia	</v>
      <v xml:space="preserve">CC BY-SA 3.0	</v>
      <v xml:space="preserve">https://en.wikipedia.org/wiki/Bela_Vista_de_Minas	</v>
      <v xml:space="preserve">https://creativecommons.org/licenses/by-sa/3.0	</v>
    </spb>
    <spb s="1">
      <v>2906</v>
      <v>2906</v>
      <v>2906</v>
      <v>2906</v>
      <v>2906</v>
      <v>2906</v>
      <v>2906</v>
      <v>2906</v>
      <v>2906</v>
    </spb>
    <spb s="0">
      <v xml:space="preserve">Wikipedia	</v>
      <v xml:space="preserve">CC BY-SA 3.0	</v>
      <v xml:space="preserve">https://en.wikipedia.org/wiki/Belmiro_Braga	</v>
      <v xml:space="preserve">https://creativecommons.org/licenses/by-sa/3.0	</v>
    </spb>
    <spb s="1">
      <v>2908</v>
      <v>2908</v>
      <v>2908</v>
      <v>2908</v>
      <v>2908</v>
      <v>2908</v>
      <v>2908</v>
      <v>2908</v>
      <v>2908</v>
    </spb>
    <spb s="0">
      <v xml:space="preserve">Wikipedia	</v>
      <v xml:space="preserve">CC BY-SA 3.0	</v>
      <v xml:space="preserve">https://en.wikipedia.org/wiki/Belo_Horizonte	</v>
      <v xml:space="preserve">https://creativecommons.org/licenses/by-sa/3.0	</v>
    </spb>
    <spb s="1">
      <v>2910</v>
      <v>2910</v>
      <v>2910</v>
      <v>2910</v>
      <v>2910</v>
      <v>2910</v>
      <v>2910</v>
      <v>2910</v>
      <v>2910</v>
    </spb>
    <spb s="0">
      <v xml:space="preserve">Wikipedia	</v>
      <v xml:space="preserve">CC BY-SA 3.0	</v>
      <v xml:space="preserve">https://en.wikipedia.org/wiki/Belo_Oriente	</v>
      <v xml:space="preserve">https://creativecommons.org/licenses/by-sa/3.0	</v>
    </spb>
    <spb s="1">
      <v>2912</v>
      <v>2912</v>
      <v>2912</v>
      <v>2912</v>
      <v>2912</v>
      <v>2912</v>
      <v>2912</v>
      <v>2912</v>
      <v>2912</v>
    </spb>
    <spb s="0">
      <v xml:space="preserve">Wikipedia	</v>
      <v xml:space="preserve">CC BY-SA 3.0	</v>
      <v xml:space="preserve">https://en.wikipedia.org/wiki/Belo_Vale	</v>
      <v xml:space="preserve">https://creativecommons.org/licenses/by-sa/3.0	</v>
    </spb>
    <spb s="1">
      <v>2914</v>
      <v>2914</v>
      <v>2914</v>
      <v>2914</v>
      <v>2914</v>
      <v>2914</v>
      <v>2914</v>
      <v>2914</v>
      <v>2914</v>
    </spb>
    <spb s="0">
      <v xml:space="preserve">Wikipedia	</v>
      <v xml:space="preserve">CC BY-SA 3.0	</v>
      <v xml:space="preserve">https://en.wikipedia.org/wiki/Berilo	</v>
      <v xml:space="preserve">https://creativecommons.org/licenses/by-sa/3.0	</v>
    </spb>
    <spb s="1">
      <v>2916</v>
      <v>2916</v>
      <v>2916</v>
      <v>2916</v>
      <v>2916</v>
      <v>2916</v>
      <v>2916</v>
      <v>2916</v>
      <v>2916</v>
    </spb>
    <spb s="0">
      <v xml:space="preserve">Wikipedia	</v>
      <v xml:space="preserve">CC BY-SA 3.0	</v>
      <v xml:space="preserve">https://en.wikipedia.org/wiki/Berizal	</v>
      <v xml:space="preserve">https://creativecommons.org/licenses/by-sa/3.0	</v>
    </spb>
    <spb s="1">
      <v>2918</v>
      <v>2918</v>
      <v>2918</v>
      <v>2918</v>
      <v>2918</v>
      <v>2918</v>
      <v>2918</v>
      <v>2918</v>
      <v>2918</v>
    </spb>
    <spb s="0">
      <v xml:space="preserve">Wikipedia	</v>
      <v xml:space="preserve">CC BY-SA 3.0	</v>
      <v xml:space="preserve">https://en.wikipedia.org/wiki/Bert%C3%B3polis	</v>
      <v xml:space="preserve">https://creativecommons.org/licenses/by-sa/3.0	</v>
    </spb>
    <spb s="1">
      <v>2920</v>
      <v>2920</v>
      <v>2920</v>
      <v>2920</v>
      <v>2920</v>
      <v>2920</v>
      <v>2920</v>
      <v>2920</v>
      <v>2920</v>
    </spb>
    <spb s="0">
      <v xml:space="preserve">Wikipedia	</v>
      <v xml:space="preserve">CC BY-SA 3.0	</v>
      <v xml:space="preserve">https://en.wikipedia.org/wiki/Betim	</v>
      <v xml:space="preserve">https://creativecommons.org/licenses/by-sa/3.0	</v>
    </spb>
    <spb s="1">
      <v>2922</v>
      <v>2922</v>
      <v>2922</v>
      <v>2922</v>
      <v>2922</v>
      <v>2922</v>
      <v>2922</v>
      <v>2922</v>
      <v>2922</v>
    </spb>
    <spb s="0">
      <v xml:space="preserve">Wikipedia	</v>
      <v xml:space="preserve">CC BY-SA 3.0	</v>
      <v xml:space="preserve">https://en.wikipedia.org/wiki/Bias_Fortes	</v>
      <v xml:space="preserve">https://creativecommons.org/licenses/by-sa/3.0	</v>
    </spb>
    <spb s="1">
      <v>2924</v>
      <v>2924</v>
      <v>2924</v>
      <v>2924</v>
      <v>2924</v>
      <v>2924</v>
      <v>2924</v>
      <v>2924</v>
      <v>2924</v>
    </spb>
    <spb s="0">
      <v xml:space="preserve">Wikipedia	</v>
      <v xml:space="preserve">CC BY-SA 3.0	</v>
      <v xml:space="preserve">https://en.wikipedia.org/wiki/Bicas	</v>
      <v xml:space="preserve">https://creativecommons.org/licenses/by-sa/3.0	</v>
    </spb>
    <spb s="1">
      <v>2926</v>
      <v>2926</v>
      <v>2926</v>
      <v>2926</v>
      <v>2926</v>
      <v>2926</v>
      <v>2926</v>
      <v>2926</v>
      <v>2926</v>
    </spb>
    <spb s="0">
      <v xml:space="preserve">Wikipedia	</v>
      <v xml:space="preserve">CC BY-SA 3.0	</v>
      <v xml:space="preserve">https://en.wikipedia.org/wiki/Biquinhas	</v>
      <v xml:space="preserve">https://creativecommons.org/licenses/by-sa/3.0	</v>
    </spb>
    <spb s="1">
      <v>2928</v>
      <v>2928</v>
      <v>2928</v>
      <v>2928</v>
      <v>2928</v>
      <v>2928</v>
      <v>2928</v>
      <v>2928</v>
      <v>2928</v>
    </spb>
    <spb s="0">
      <v xml:space="preserve">Wikipedia	</v>
      <v xml:space="preserve">CC BY-SA 3.0	</v>
      <v xml:space="preserve">https://en.wikipedia.org/wiki/Boa_Esperan%C3%A7a,_Minas_Gerais	</v>
      <v xml:space="preserve">https://creativecommons.org/licenses/by-sa/3.0	</v>
    </spb>
    <spb s="1">
      <v>2930</v>
      <v>2930</v>
      <v>2930</v>
      <v>2930</v>
      <v>2930</v>
      <v>2930</v>
      <v>2930</v>
      <v>2930</v>
      <v>2930</v>
    </spb>
    <spb s="0">
      <v xml:space="preserve">Wikipedia	</v>
      <v xml:space="preserve">CC BY-SA 3.0	</v>
      <v xml:space="preserve">https://en.wikipedia.org/wiki/Bocaina_de_Minas	</v>
      <v xml:space="preserve">https://creativecommons.org/licenses/by-sa/3.0	</v>
    </spb>
    <spb s="1">
      <v>2932</v>
      <v>2932</v>
      <v>2932</v>
      <v>2932</v>
      <v>2932</v>
      <v>2932</v>
      <v>2932</v>
      <v>2932</v>
      <v>2932</v>
    </spb>
    <spb s="0">
      <v xml:space="preserve">Wikipedia	</v>
      <v xml:space="preserve">CC BY-SA 3.0	</v>
      <v xml:space="preserve">https://en.wikipedia.org/wiki/Bocai%C3%BAva	</v>
      <v xml:space="preserve">https://creativecommons.org/licenses/by-sa/3.0	</v>
    </spb>
    <spb s="1">
      <v>2934</v>
      <v>2934</v>
      <v>2934</v>
      <v>2934</v>
      <v>2934</v>
      <v>2934</v>
      <v>2934</v>
      <v>2934</v>
      <v>2934</v>
    </spb>
    <spb s="0">
      <v xml:space="preserve">Wikipedia	</v>
      <v xml:space="preserve">CC BY-SA 3.0	</v>
      <v xml:space="preserve">https://en.wikipedia.org/wiki/Bom_Despacho,_Minas_Gerais	</v>
      <v xml:space="preserve">https://creativecommons.org/licenses/by-sa/3.0	</v>
    </spb>
    <spb s="1">
      <v>2936</v>
      <v>2936</v>
      <v>2936</v>
      <v>2936</v>
      <v>2936</v>
      <v>2936</v>
      <v>2936</v>
      <v>2936</v>
      <v>2936</v>
    </spb>
    <spb s="0">
      <v xml:space="preserve">Wikipedia	</v>
      <v xml:space="preserve">CC BY-SA 3.0	</v>
      <v xml:space="preserve">https://en.wikipedia.org/wiki/Bom_Jardim_de_Minas	</v>
      <v xml:space="preserve">https://creativecommons.org/licenses/by-sa/3.0	</v>
    </spb>
    <spb s="1">
      <v>2938</v>
      <v>2938</v>
      <v>2938</v>
      <v>2938</v>
      <v>2938</v>
      <v>2938</v>
      <v>2938</v>
      <v>2938</v>
      <v>2938</v>
    </spb>
    <spb s="0">
      <v xml:space="preserve">Wikipedia	</v>
      <v xml:space="preserve">CC BY-SA 3.0	</v>
      <v xml:space="preserve">https://en.wikipedia.org/wiki/Bom_Jesus_da_Penha	</v>
      <v xml:space="preserve">https://creativecommons.org/licenses/by-sa/3.0	</v>
    </spb>
    <spb s="1">
      <v>2940</v>
      <v>2940</v>
      <v>2940</v>
      <v>2940</v>
      <v>2940</v>
      <v>2940</v>
      <v>2940</v>
      <v>2940</v>
      <v>2940</v>
    </spb>
    <spb s="0">
      <v xml:space="preserve">Wikipedia	</v>
      <v xml:space="preserve">CC BY-SA 3.0	</v>
      <v xml:space="preserve">https://en.wikipedia.org/wiki/Bom_Jesus_do_Amparo	</v>
      <v xml:space="preserve">https://creativecommons.org/licenses/by-sa/3.0	</v>
    </spb>
    <spb s="1">
      <v>2942</v>
      <v>2942</v>
      <v>2942</v>
      <v>2942</v>
      <v>2942</v>
      <v>2942</v>
      <v>2942</v>
      <v>2942</v>
      <v>2942</v>
    </spb>
    <spb s="0">
      <v xml:space="preserve">Wikipedia	</v>
      <v xml:space="preserve">CC BY-SA 3.0	</v>
      <v xml:space="preserve">https://en.wikipedia.org/wiki/Bom_Jesus_do_Galho	</v>
      <v xml:space="preserve">https://creativecommons.org/licenses/by-sa/3.0	</v>
    </spb>
    <spb s="1">
      <v>2944</v>
      <v>2944</v>
      <v>2944</v>
      <v>2944</v>
      <v>2944</v>
      <v>2944</v>
      <v>2944</v>
      <v>2944</v>
      <v>2944</v>
    </spb>
    <spb s="0">
      <v xml:space="preserve">Wikipedia	</v>
      <v xml:space="preserve">CC BY-SA 3.0	</v>
      <v xml:space="preserve">https://en.wikipedia.org/wiki/Bom_Repouso	</v>
      <v xml:space="preserve">https://creativecommons.org/licenses/by-sa/3.0	</v>
    </spb>
    <spb s="1">
      <v>2946</v>
      <v>2946</v>
      <v>2946</v>
      <v>2946</v>
      <v>2946</v>
      <v>2946</v>
      <v>2946</v>
      <v>2946</v>
      <v>2946</v>
    </spb>
    <spb s="0">
      <v xml:space="preserve">Wikipedia	</v>
      <v xml:space="preserve">CC BY-SA 3.0	</v>
      <v xml:space="preserve">https://en.wikipedia.org/wiki/Bom_Sucesso,_Minas_Gerais	</v>
      <v xml:space="preserve">https://creativecommons.org/licenses/by-sa/3.0	</v>
    </spb>
    <spb s="1">
      <v>2948</v>
      <v>2948</v>
      <v>2948</v>
      <v>2948</v>
      <v>2948</v>
      <v>2948</v>
      <v>2948</v>
      <v>2948</v>
      <v>2948</v>
    </spb>
    <spb s="0">
      <v xml:space="preserve">Wikipedia	</v>
      <v xml:space="preserve">CC BY-SA 3.0	</v>
      <v xml:space="preserve">https://en.wikipedia.org/wiki/Bonfim,_Minas_Gerais	</v>
      <v xml:space="preserve">https://creativecommons.org/licenses/by-sa/3.0	</v>
    </spb>
    <spb s="1">
      <v>2950</v>
      <v>2950</v>
      <v>2950</v>
      <v>2950</v>
      <v>2950</v>
      <v>2950</v>
      <v>2950</v>
      <v>2950</v>
      <v>2950</v>
    </spb>
    <spb s="0">
      <v xml:space="preserve">Wikipedia	</v>
      <v xml:space="preserve">CC BY-SA 3.0	</v>
      <v xml:space="preserve">https://en.wikipedia.org/wiki/Bonfin%C3%B3polis_de_Minas	</v>
      <v xml:space="preserve">https://creativecommons.org/licenses/by-sa/3.0	</v>
    </spb>
    <spb s="1">
      <v>2952</v>
      <v>2952</v>
      <v>2952</v>
      <v>2952</v>
      <v>2952</v>
      <v>2952</v>
      <v>2952</v>
      <v>2952</v>
      <v>2952</v>
    </spb>
    <spb s="2">
      <v>23</v>
      <v>Name</v>
      <v>LearnMoreOnLink</v>
    </spb>
    <spb s="0">
      <v xml:space="preserve">Wikipedia	</v>
      <v xml:space="preserve">CC BY-SA 3.0	</v>
      <v xml:space="preserve">https://en.wikipedia.org/wiki/Bonito_de_Minas	</v>
      <v xml:space="preserve">https://creativecommons.org/licenses/by-sa/3.0	</v>
    </spb>
    <spb s="1">
      <v>2955</v>
      <v>2955</v>
      <v>2955</v>
      <v>2955</v>
      <v>2955</v>
      <v>2955</v>
      <v>2955</v>
      <v>2955</v>
      <v>2955</v>
    </spb>
    <spb s="0">
      <v xml:space="preserve">Wikipedia	</v>
      <v xml:space="preserve">CC BY-SA 3.0	</v>
      <v xml:space="preserve">https://en.wikipedia.org/wiki/Borda_da_Mata	</v>
      <v xml:space="preserve">https://creativecommons.org/licenses/by-sa/3.0	</v>
    </spb>
    <spb s="1">
      <v>2957</v>
      <v>2957</v>
      <v>2957</v>
      <v>2957</v>
      <v>2957</v>
      <v>2957</v>
      <v>2957</v>
      <v>2957</v>
      <v>2957</v>
    </spb>
    <spb s="0">
      <v xml:space="preserve">Wikipedia	</v>
      <v xml:space="preserve">CC BY-SA 3.0	</v>
      <v xml:space="preserve">https://en.wikipedia.org/wiki/Botelhos	</v>
      <v xml:space="preserve">https://creativecommons.org/licenses/by-sa/3.0	</v>
    </spb>
    <spb s="1">
      <v>2959</v>
      <v>2959</v>
      <v>2959</v>
      <v>2959</v>
      <v>2959</v>
      <v>2959</v>
      <v>2959</v>
      <v>2959</v>
      <v>2959</v>
    </spb>
    <spb s="0">
      <v xml:space="preserve">Wikipedia	</v>
      <v xml:space="preserve">CC BY-SA 3.0	</v>
      <v xml:space="preserve">https://en.wikipedia.org/wiki/Botumirim	</v>
      <v xml:space="preserve">https://creativecommons.org/licenses/by-sa/3.0	</v>
    </spb>
    <spb s="1">
      <v>2961</v>
      <v>2961</v>
      <v>2961</v>
      <v>2961</v>
      <v>2961</v>
      <v>2961</v>
      <v>2961</v>
      <v>2961</v>
      <v>2961</v>
    </spb>
    <spb s="0">
      <v xml:space="preserve">Wikipedia	</v>
      <v xml:space="preserve">CC BY-SA 3.0	</v>
      <v xml:space="preserve">https://en.wikipedia.org/wiki/Br%C3%A1s_Pires	</v>
      <v xml:space="preserve">https://creativecommons.org/licenses/by-sa/3.0	</v>
    </spb>
    <spb s="1">
      <v>2963</v>
      <v>2963</v>
      <v>2963</v>
      <v>2963</v>
      <v>2963</v>
      <v>2963</v>
      <v>2963</v>
      <v>2963</v>
      <v>2963</v>
    </spb>
    <spb s="0">
      <v xml:space="preserve">Wikipedia	</v>
      <v xml:space="preserve">CC BY-SA 3.0	</v>
      <v xml:space="preserve">https://en.wikipedia.org/wiki/Brasil%C3%A2ndia_de_Minas	</v>
      <v xml:space="preserve">https://creativecommons.org/licenses/by-sa/3.0	</v>
    </spb>
    <spb s="1">
      <v>2965</v>
      <v>2965</v>
      <v>2965</v>
      <v>2965</v>
      <v>2965</v>
      <v>2965</v>
      <v>2965</v>
      <v>2965</v>
      <v>2965</v>
    </spb>
    <spb s="0">
      <v xml:space="preserve">Wikipedia	</v>
      <v xml:space="preserve">CC BY-SA 3.0	</v>
      <v xml:space="preserve">https://en.wikipedia.org/wiki/Bras%C3%ADlia_de_Minas	</v>
      <v xml:space="preserve">https://creativecommons.org/licenses/by-sa/3.0	</v>
    </spb>
    <spb s="1">
      <v>2967</v>
      <v>2967</v>
      <v>2967</v>
      <v>2967</v>
      <v>2967</v>
      <v>2967</v>
      <v>2967</v>
      <v>2967</v>
      <v>2967</v>
    </spb>
    <spb s="0">
      <v xml:space="preserve">Wikipedia	</v>
      <v xml:space="preserve">CC BY-SA 3.0	</v>
      <v xml:space="preserve">https://en.wikipedia.org/wiki/Bra%C3%BAnas	</v>
      <v xml:space="preserve">https://creativecommons.org/licenses/by-sa/3.0	</v>
    </spb>
    <spb s="1">
      <v>2969</v>
      <v>2969</v>
      <v>2969</v>
      <v>2969</v>
      <v>2969</v>
      <v>2969</v>
      <v>2969</v>
      <v>2969</v>
      <v>2969</v>
    </spb>
    <spb s="0">
      <v xml:space="preserve">Wikipedia	</v>
      <v xml:space="preserve">CC BY-SA 3.0	</v>
      <v xml:space="preserve">https://en.wikipedia.org/wiki/Bras%C3%B3polis	</v>
      <v xml:space="preserve">https://creativecommons.org/licenses/by-sa/3.0	</v>
    </spb>
    <spb s="1">
      <v>2971</v>
      <v>2971</v>
      <v>2971</v>
      <v>2971</v>
      <v>2971</v>
      <v>2971</v>
      <v>2971</v>
      <v>2971</v>
      <v>2971</v>
    </spb>
    <spb s="0">
      <v xml:space="preserve">Wikipedia	</v>
      <v xml:space="preserve">CC BY-SA 3.0	</v>
      <v xml:space="preserve">https://en.wikipedia.org/wiki/Brumadinho	</v>
      <v xml:space="preserve">https://creativecommons.org/licenses/by-sa/3.0	</v>
    </spb>
    <spb s="1">
      <v>2973</v>
      <v>2973</v>
      <v>2973</v>
      <v>2973</v>
      <v>2973</v>
      <v>2973</v>
      <v>2973</v>
      <v>2973</v>
      <v>2973</v>
    </spb>
    <spb s="0">
      <v xml:space="preserve">Wikipedia	</v>
      <v xml:space="preserve">CC BY-SA 3.0	</v>
      <v xml:space="preserve">https://en.wikipedia.org/wiki/Bueno_Brand%C3%A3o	</v>
      <v xml:space="preserve">https://creativecommons.org/licenses/by-sa/3.0	</v>
    </spb>
    <spb s="1">
      <v>2975</v>
      <v>2975</v>
      <v>2975</v>
      <v>2975</v>
      <v>2975</v>
      <v>2975</v>
      <v>2975</v>
      <v>2975</v>
      <v>2975</v>
    </spb>
    <spb s="0">
      <v xml:space="preserve">Wikipedia	</v>
      <v xml:space="preserve">CC BY-SA 3.0	</v>
      <v xml:space="preserve">https://en.wikipedia.org/wiki/Buen%C3%B3polis	</v>
      <v xml:space="preserve">https://creativecommons.org/licenses/by-sa/3.0	</v>
    </spb>
    <spb s="1">
      <v>2977</v>
      <v>2977</v>
      <v>2977</v>
      <v>2977</v>
      <v>2977</v>
      <v>2977</v>
      <v>2977</v>
      <v>2977</v>
      <v>2977</v>
    </spb>
    <spb s="0">
      <v xml:space="preserve">Wikipedia	</v>
      <v xml:space="preserve">CC BY-SA 3.0	</v>
      <v xml:space="preserve">https://en.wikipedia.org/wiki/Bugre	</v>
      <v xml:space="preserve">https://creativecommons.org/licenses/by-sa/3.0	</v>
    </spb>
    <spb s="1">
      <v>2979</v>
      <v>2979</v>
      <v>2979</v>
      <v>2979</v>
      <v>2979</v>
      <v>2979</v>
      <v>2979</v>
      <v>2979</v>
      <v>2979</v>
    </spb>
    <spb s="0">
      <v xml:space="preserve">Wikipedia	</v>
      <v xml:space="preserve">CC BY-SA 3.0	</v>
      <v xml:space="preserve">https://en.wikipedia.org/wiki/Buritis	</v>
      <v xml:space="preserve">https://creativecommons.org/licenses/by-sa/3.0	</v>
    </spb>
    <spb s="1">
      <v>2981</v>
      <v>2981</v>
      <v>2981</v>
      <v>2981</v>
      <v>2981</v>
      <v>2981</v>
      <v>2981</v>
      <v>2981</v>
      <v>2981</v>
    </spb>
    <spb s="0">
      <v xml:space="preserve">Wikipedia	</v>
      <v xml:space="preserve">CC BY-SA 3.0	</v>
      <v xml:space="preserve">https://en.wikipedia.org/wiki/Buritizeiro	</v>
      <v xml:space="preserve">https://creativecommons.org/licenses/by-sa/3.0	</v>
    </spb>
    <spb s="1">
      <v>2983</v>
      <v>2983</v>
      <v>2983</v>
      <v>2983</v>
      <v>2983</v>
      <v>2983</v>
      <v>2983</v>
      <v>2983</v>
      <v>2983</v>
    </spb>
    <spb s="0">
      <v xml:space="preserve">Wikipedia	</v>
      <v xml:space="preserve">CC BY-SA 3.0	</v>
      <v xml:space="preserve">https://en.wikipedia.org/wiki/Cabeceira_Grande	</v>
      <v xml:space="preserve">https://creativecommons.org/licenses/by-sa/3.0	</v>
    </spb>
    <spb s="1">
      <v>2985</v>
      <v>2985</v>
      <v>2985</v>
      <v>2985</v>
      <v>2985</v>
      <v>2985</v>
      <v>2985</v>
      <v>2985</v>
      <v>2985</v>
    </spb>
    <spb s="0">
      <v xml:space="preserve">Wikipedia	</v>
      <v xml:space="preserve">CC BY-SA 3.0	</v>
      <v xml:space="preserve">https://en.wikipedia.org/wiki/Cabo_Verde,_Minas_Gerais	</v>
      <v xml:space="preserve">https://creativecommons.org/licenses/by-sa/3.0	</v>
    </spb>
    <spb s="1">
      <v>2987</v>
      <v>2987</v>
      <v>2987</v>
      <v>2987</v>
      <v>2987</v>
      <v>2987</v>
      <v>2987</v>
      <v>2987</v>
      <v>2987</v>
    </spb>
    <spb s="0">
      <v xml:space="preserve">Wikipedia	</v>
      <v xml:space="preserve">CC BY-SA 3.0	</v>
      <v xml:space="preserve">https://en.wikipedia.org/wiki/Cachoeira_da_Prata	</v>
      <v xml:space="preserve">https://creativecommons.org/licenses/by-sa/3.0	</v>
    </spb>
    <spb s="1">
      <v>2989</v>
      <v>2989</v>
      <v>2989</v>
      <v>2989</v>
      <v>2989</v>
      <v>2989</v>
      <v>2989</v>
      <v>2989</v>
      <v>2989</v>
    </spb>
    <spb s="0">
      <v xml:space="preserve">Wikipedia	</v>
      <v xml:space="preserve">CC BY-SA 3.0	</v>
      <v xml:space="preserve">https://en.wikipedia.org/wiki/Cachoeira_de_Minas	</v>
      <v xml:space="preserve">https://creativecommons.org/licenses/by-sa/3.0	</v>
    </spb>
    <spb s="1">
      <v>2991</v>
      <v>2991</v>
      <v>2991</v>
      <v>2991</v>
      <v>2991</v>
      <v>2991</v>
      <v>2991</v>
      <v>2991</v>
      <v>2991</v>
    </spb>
    <spb s="0">
      <v xml:space="preserve">Wikipedia	</v>
      <v xml:space="preserve">CC BY-SA 3.0	</v>
      <v xml:space="preserve">https://en.wikipedia.org/wiki/Cachoeira_de_Paje%C3%BA	</v>
      <v xml:space="preserve">https://creativecommons.org/licenses/by-sa/3.0	</v>
    </spb>
    <spb s="1">
      <v>2993</v>
      <v>2993</v>
      <v>2993</v>
      <v>2993</v>
      <v>2993</v>
      <v>2993</v>
      <v>2993</v>
      <v>2993</v>
      <v>2993</v>
    </spb>
    <spb s="0">
      <v xml:space="preserve">Wikipedia	</v>
      <v xml:space="preserve">CC BY-SA 3.0	</v>
      <v xml:space="preserve">https://en.wikipedia.org/wiki/Cachoeira_Dourada,_Minas_Gerais	</v>
      <v xml:space="preserve">https://creativecommons.org/licenses/by-sa/3.0	</v>
    </spb>
    <spb s="1">
      <v>2995</v>
      <v>2995</v>
      <v>2995</v>
      <v>2995</v>
      <v>2995</v>
      <v>2995</v>
      <v>2995</v>
      <v>2995</v>
      <v>2995</v>
    </spb>
    <spb s="0">
      <v xml:space="preserve">Wikipedia	</v>
      <v xml:space="preserve">CC BY-SA 3.0	</v>
      <v xml:space="preserve">https://en.wikipedia.org/wiki/Caetan%C3%B3polis	</v>
      <v xml:space="preserve">https://creativecommons.org/licenses/by-sa/3.0	</v>
    </spb>
    <spb s="1">
      <v>2997</v>
      <v>2997</v>
      <v>2997</v>
      <v>2997</v>
      <v>2997</v>
      <v>2997</v>
      <v>2997</v>
      <v>2997</v>
      <v>2997</v>
    </spb>
    <spb s="0">
      <v xml:space="preserve">Wikipedia	</v>
      <v xml:space="preserve">CC BY-SA 3.0	</v>
      <v xml:space="preserve">https://en.wikipedia.org/wiki/Caet%C3%A9	</v>
      <v xml:space="preserve">https://creativecommons.org/licenses/by-sa/3.0	</v>
    </spb>
    <spb s="1">
      <v>2999</v>
      <v>2999</v>
      <v>2999</v>
      <v>2999</v>
      <v>2999</v>
      <v>2999</v>
      <v>2999</v>
      <v>2999</v>
      <v>2999</v>
    </spb>
    <spb s="0">
      <v xml:space="preserve">Wikipedia	</v>
      <v xml:space="preserve">CC BY-SA 3.0	</v>
      <v xml:space="preserve">https://en.wikipedia.org/wiki/Caiana	</v>
      <v xml:space="preserve">https://creativecommons.org/licenses/by-sa/3.0	</v>
    </spb>
    <spb s="1">
      <v>3001</v>
      <v>3001</v>
      <v>3001</v>
      <v>3001</v>
      <v>3001</v>
      <v>3001</v>
      <v>3001</v>
      <v>3001</v>
      <v>3001</v>
    </spb>
    <spb s="0">
      <v xml:space="preserve">Wikipedia	</v>
      <v xml:space="preserve">CC BY-SA 3.0	</v>
      <v xml:space="preserve">https://en.wikipedia.org/wiki/Cajuri	</v>
      <v xml:space="preserve">https://creativecommons.org/licenses/by-sa/3.0	</v>
    </spb>
    <spb s="1">
      <v>3003</v>
      <v>3003</v>
      <v>3003</v>
      <v>3003</v>
      <v>3003</v>
      <v>3003</v>
      <v>3003</v>
      <v>3003</v>
      <v>3003</v>
    </spb>
    <spb s="0">
      <v xml:space="preserve">Wikipedia	</v>
      <v xml:space="preserve">CC BY-SA 3.0	</v>
      <v xml:space="preserve">https://en.wikipedia.org/wiki/Caldas,_Minas_Gerais	</v>
      <v xml:space="preserve">https://creativecommons.org/licenses/by-sa/3.0	</v>
    </spb>
    <spb s="1">
      <v>3005</v>
      <v>3005</v>
      <v>3005</v>
      <v>3005</v>
      <v>3005</v>
      <v>3005</v>
      <v>3005</v>
      <v>3005</v>
      <v>3005</v>
    </spb>
    <spb s="0">
      <v xml:space="preserve">Wikipedia	</v>
      <v xml:space="preserve">CC BY-SA 3.0	</v>
      <v xml:space="preserve">https://en.wikipedia.org/wiki/Camacho,_Minas_Gerais	</v>
      <v xml:space="preserve">https://creativecommons.org/licenses/by-sa/3.0	</v>
    </spb>
    <spb s="1">
      <v>3007</v>
      <v>3007</v>
      <v>3007</v>
      <v>3007</v>
      <v>3007</v>
      <v>3007</v>
      <v>3007</v>
      <v>3007</v>
      <v>3007</v>
    </spb>
    <spb s="0">
      <v xml:space="preserve">Wikipedia	</v>
      <v xml:space="preserve">CC BY-SA 3.0	</v>
      <v xml:space="preserve">https://en.wikipedia.org/wiki/Camanducaia	</v>
      <v xml:space="preserve">https://creativecommons.org/licenses/by-sa/3.0	</v>
    </spb>
    <spb s="1">
      <v>3009</v>
      <v>3009</v>
      <v>3009</v>
      <v>3009</v>
      <v>3009</v>
      <v>3009</v>
      <v>3009</v>
      <v>3009</v>
      <v>3009</v>
    </spb>
    <spb s="0">
      <v xml:space="preserve">Wikipedia	</v>
      <v xml:space="preserve">CC BY-SA 3.0	</v>
      <v xml:space="preserve">https://en.wikipedia.org/wiki/Cambuquira	</v>
      <v xml:space="preserve">https://creativecommons.org/licenses/by-sa/3.0	</v>
    </spb>
    <spb s="1">
      <v>3011</v>
      <v>3011</v>
      <v>3011</v>
      <v>3011</v>
      <v>3011</v>
      <v>3011</v>
      <v>3011</v>
      <v>3011</v>
      <v>3011</v>
    </spb>
    <spb s="0">
      <v xml:space="preserve">Wikipedia	</v>
      <v xml:space="preserve">CC BY-SA 3.0	</v>
      <v xml:space="preserve">https://en.wikipedia.org/wiki/Campan%C3%A1rio,_Minas_Gerais	</v>
      <v xml:space="preserve">https://creativecommons.org/licenses/by-sa/3.0	</v>
    </spb>
    <spb s="1">
      <v>3013</v>
      <v>3013</v>
      <v>3013</v>
      <v>3013</v>
      <v>3013</v>
      <v>3013</v>
      <v>3013</v>
      <v>3013</v>
      <v>3013</v>
    </spb>
    <spb s="0">
      <v xml:space="preserve">Wikipedia	</v>
      <v xml:space="preserve">CC BY-SA 3.0	</v>
      <v xml:space="preserve">https://en.wikipedia.org/wiki/Campanha	</v>
      <v xml:space="preserve">https://creativecommons.org/licenses/by-sa/3.0	</v>
    </spb>
    <spb s="1">
      <v>3015</v>
      <v>3015</v>
      <v>3015</v>
      <v>3015</v>
      <v>3015</v>
      <v>3015</v>
      <v>3015</v>
      <v>3015</v>
      <v>3015</v>
    </spb>
    <spb s="0">
      <v xml:space="preserve">Wikipedia	</v>
      <v xml:space="preserve">CC BY-SA 3.0	</v>
      <v xml:space="preserve">https://en.wikipedia.org/wiki/Campestre,_Minas_Gerais	</v>
      <v xml:space="preserve">https://creativecommons.org/licenses/by-sa/3.0	</v>
    </spb>
    <spb s="1">
      <v>3017</v>
      <v>3017</v>
      <v>3017</v>
      <v>3017</v>
      <v>3017</v>
      <v>3017</v>
      <v>3017</v>
      <v>3017</v>
      <v>3017</v>
    </spb>
    <spb s="0">
      <v xml:space="preserve">Wikipedia	</v>
      <v xml:space="preserve">CC BY-SA 3.0	</v>
      <v xml:space="preserve">https://en.wikipedia.org/wiki/Campina_Verde	</v>
      <v xml:space="preserve">https://creativecommons.org/licenses/by-sa/3.0	</v>
    </spb>
    <spb s="1">
      <v>3019</v>
      <v>3019</v>
      <v>3019</v>
      <v>3019</v>
      <v>3019</v>
      <v>3019</v>
      <v>3019</v>
      <v>3019</v>
      <v>3019</v>
    </spb>
    <spb s="0">
      <v xml:space="preserve">Wikipedia	</v>
      <v xml:space="preserve">CC BY-SA 3.0	</v>
      <v xml:space="preserve">https://en.wikipedia.org/wiki/Campo_Azul,_Minas_Gerais	</v>
      <v xml:space="preserve">https://creativecommons.org/licenses/by-sa/3.0	</v>
    </spb>
    <spb s="1">
      <v>3021</v>
      <v>3021</v>
      <v>3021</v>
      <v>3021</v>
      <v>3021</v>
      <v>3021</v>
      <v>3021</v>
      <v>3021</v>
      <v>3021</v>
    </spb>
    <spb s="0">
      <v xml:space="preserve">Wikipedia	</v>
      <v xml:space="preserve">CC BY-SA 3.0	</v>
      <v xml:space="preserve">https://en.wikipedia.org/wiki/Campo_Belo	</v>
      <v xml:space="preserve">https://creativecommons.org/licenses/by-sa/3.0	</v>
    </spb>
    <spb s="1">
      <v>3023</v>
      <v>3023</v>
      <v>3023</v>
      <v>3023</v>
      <v>3023</v>
      <v>3023</v>
      <v>3023</v>
      <v>3023</v>
      <v>3023</v>
    </spb>
    <spb s="0">
      <v xml:space="preserve">Wikipedia	</v>
      <v xml:space="preserve">CC BY-SA 3.0	</v>
      <v xml:space="preserve">https://en.wikipedia.org/wiki/Campo_do_Meio	</v>
      <v xml:space="preserve">https://creativecommons.org/licenses/by-sa/3.0	</v>
    </spb>
    <spb s="1">
      <v>3025</v>
      <v>3025</v>
      <v>3025</v>
      <v>3025</v>
      <v>3025</v>
      <v>3025</v>
      <v>3025</v>
      <v>3025</v>
      <v>3025</v>
    </spb>
    <spb s="0">
      <v xml:space="preserve">Wikipedia	</v>
      <v xml:space="preserve">CC BY-SA 3.0	</v>
      <v xml:space="preserve">https://en.wikipedia.org/wiki/Campo_Florido	</v>
      <v xml:space="preserve">https://creativecommons.org/licenses/by-sa/3.0	</v>
    </spb>
    <spb s="1">
      <v>3027</v>
      <v>3027</v>
      <v>3027</v>
      <v>3027</v>
      <v>3027</v>
      <v>3027</v>
      <v>3027</v>
      <v>3027</v>
      <v>3027</v>
    </spb>
    <spb s="0">
      <v xml:space="preserve">Wikipedia	</v>
      <v xml:space="preserve">CC BY-SA 3.0	</v>
      <v xml:space="preserve">https://en.wikipedia.org/wiki/Campos_Altos	</v>
      <v xml:space="preserve">https://creativecommons.org/licenses/by-sa/3.0	</v>
    </spb>
    <spb s="1">
      <v>3029</v>
      <v>3029</v>
      <v>3029</v>
      <v>3029</v>
      <v>3029</v>
      <v>3029</v>
      <v>3029</v>
      <v>3029</v>
      <v>3029</v>
    </spb>
    <spb s="0">
      <v xml:space="preserve">Wikipedia	</v>
      <v xml:space="preserve">CC BY-SA 3.0	</v>
      <v xml:space="preserve">https://en.wikipedia.org/wiki/Campos_Gerais	</v>
      <v xml:space="preserve">https://creativecommons.org/licenses/by-sa/3.0	</v>
    </spb>
    <spb s="1">
      <v>3031</v>
      <v>3031</v>
      <v>3031</v>
      <v>3031</v>
      <v>3031</v>
      <v>3031</v>
      <v>3031</v>
      <v>3031</v>
      <v>3031</v>
    </spb>
    <spb s="0">
      <v xml:space="preserve">Wikipedia	</v>
      <v xml:space="preserve">CC BY-SA 3.0	</v>
      <v xml:space="preserve">https://en.wikipedia.org/wiki/Cana_Verde	</v>
      <v xml:space="preserve">https://creativecommons.org/licenses/by-sa/3.0	</v>
    </spb>
    <spb s="1">
      <v>3033</v>
      <v>3033</v>
      <v>3033</v>
      <v>3033</v>
      <v>3033</v>
      <v>3033</v>
      <v>3033</v>
      <v>3033</v>
      <v>3033</v>
    </spb>
    <spb s="0">
      <v xml:space="preserve">Wikipedia	</v>
      <v xml:space="preserve">CC BY-SA 3.0	</v>
      <v xml:space="preserve">https://en.wikipedia.org/wiki/Cana%C3%A3	</v>
      <v xml:space="preserve">https://creativecommons.org/licenses/by-sa/3.0	</v>
    </spb>
    <spb s="1">
      <v>3035</v>
      <v>3035</v>
      <v>3035</v>
      <v>3035</v>
      <v>3035</v>
      <v>3035</v>
      <v>3035</v>
      <v>3035</v>
      <v>3035</v>
    </spb>
    <spb s="0">
      <v xml:space="preserve">Wikipedia	</v>
      <v xml:space="preserve">CC BY-SA 3.0	</v>
      <v xml:space="preserve">https://en.wikipedia.org/wiki/Can%C3%A1polis	</v>
      <v xml:space="preserve">https://creativecommons.org/licenses/by-sa/3.0	</v>
    </spb>
    <spb s="1">
      <v>3037</v>
      <v>3037</v>
      <v>3037</v>
      <v>3037</v>
      <v>3037</v>
      <v>3037</v>
      <v>3037</v>
      <v>3037</v>
      <v>3037</v>
    </spb>
    <spb s="0">
      <v xml:space="preserve">Wikipedia	</v>
      <v xml:space="preserve">CC BY-SA 3.0	</v>
      <v xml:space="preserve">https://en.wikipedia.org/wiki/Candeias,_Minas_Gerais	</v>
      <v xml:space="preserve">https://creativecommons.org/licenses/by-sa/3.0	</v>
    </spb>
    <spb s="1">
      <v>3039</v>
      <v>3039</v>
      <v>3039</v>
      <v>3039</v>
      <v>3039</v>
      <v>3039</v>
      <v>3039</v>
      <v>3039</v>
      <v>3039</v>
    </spb>
    <spb s="0">
      <v xml:space="preserve">Wikipedia	</v>
      <v xml:space="preserve">CC BY-SA 3.0	</v>
      <v xml:space="preserve">https://en.wikipedia.org/wiki/Cantagalo,_Minas_Gerais	</v>
      <v xml:space="preserve">https://creativecommons.org/licenses/by-sa/3.0	</v>
    </spb>
    <spb s="1">
      <v>3041</v>
      <v>3041</v>
      <v>3041</v>
      <v>3041</v>
      <v>3041</v>
      <v>3041</v>
      <v>3041</v>
      <v>3041</v>
      <v>3041</v>
    </spb>
    <spb s="0">
      <v xml:space="preserve">Wikipedia	</v>
      <v xml:space="preserve">CC BY-SA 3.0	</v>
      <v xml:space="preserve">https://en.wikipedia.org/wiki/Capara%C3%B3	</v>
      <v xml:space="preserve">https://creativecommons.org/licenses/by-sa/3.0	</v>
    </spb>
    <spb s="1">
      <v>3043</v>
      <v>3043</v>
      <v>3043</v>
      <v>3043</v>
      <v>3043</v>
      <v>3043</v>
      <v>3043</v>
      <v>3043</v>
      <v>3043</v>
    </spb>
    <spb s="0">
      <v xml:space="preserve">Wikipedia	</v>
      <v xml:space="preserve">CC BY-SA 3.0	</v>
      <v xml:space="preserve">https://en.wikipedia.org/wiki/Capela_Nova	</v>
      <v xml:space="preserve">https://creativecommons.org/licenses/by-sa/3.0	</v>
    </spb>
    <spb s="1">
      <v>3045</v>
      <v>3045</v>
      <v>3045</v>
      <v>3045</v>
      <v>3045</v>
      <v>3045</v>
      <v>3045</v>
      <v>3045</v>
      <v>3045</v>
    </spb>
    <spb s="0">
      <v xml:space="preserve">Wikipedia	</v>
      <v xml:space="preserve">CC BY-SA 3.0	</v>
      <v xml:space="preserve">https://en.wikipedia.org/wiki/Capelinha	</v>
      <v xml:space="preserve">https://creativecommons.org/licenses/by-sa/3.0	</v>
    </spb>
    <spb s="1">
      <v>3047</v>
      <v>3047</v>
      <v>3047</v>
      <v>3047</v>
      <v>3047</v>
      <v>3047</v>
      <v>3047</v>
      <v>3047</v>
      <v>3047</v>
    </spb>
    <spb s="0">
      <v xml:space="preserve">Wikipedia	</v>
      <v xml:space="preserve">CC BY-SA 3.0	</v>
      <v xml:space="preserve">https://en.wikipedia.org/wiki/Capetinga	</v>
      <v xml:space="preserve">https://creativecommons.org/licenses/by-sa/3.0	</v>
    </spb>
    <spb s="1">
      <v>3049</v>
      <v>3049</v>
      <v>3049</v>
      <v>3049</v>
      <v>3049</v>
      <v>3049</v>
      <v>3049</v>
      <v>3049</v>
      <v>3049</v>
    </spb>
    <spb s="0">
      <v xml:space="preserve">Wikipedia	</v>
      <v xml:space="preserve">CC BY-SA 3.0	</v>
      <v xml:space="preserve">https://en.wikipedia.org/wiki/Capim_Branco	</v>
      <v xml:space="preserve">https://creativecommons.org/licenses/by-sa/3.0	</v>
    </spb>
    <spb s="1">
      <v>3051</v>
      <v>3051</v>
      <v>3051</v>
      <v>3051</v>
      <v>3051</v>
      <v>3051</v>
      <v>3051</v>
      <v>3051</v>
      <v>3051</v>
    </spb>
    <spb s="0">
      <v xml:space="preserve">Wikipedia	</v>
      <v xml:space="preserve">CC BY-SA 3.0	</v>
      <v xml:space="preserve">https://en.wikipedia.org/wiki/Capin%C3%B3polis	</v>
      <v xml:space="preserve">https://creativecommons.org/licenses/by-sa/3.0	</v>
    </spb>
    <spb s="1">
      <v>3053</v>
      <v>3053</v>
      <v>3053</v>
      <v>3053</v>
      <v>3053</v>
      <v>3053</v>
      <v>3053</v>
      <v>3053</v>
      <v>3053</v>
    </spb>
    <spb s="0">
      <v xml:space="preserve">Wikipedia	</v>
      <v xml:space="preserve">CC BY-SA 3.0	</v>
      <v xml:space="preserve">https://en.wikipedia.org/wiki/Capit%C3%A3o_Andrade	</v>
      <v xml:space="preserve">https://creativecommons.org/licenses/by-sa/3.0	</v>
    </spb>
    <spb s="1">
      <v>3055</v>
      <v>3055</v>
      <v>3055</v>
      <v>3055</v>
      <v>3055</v>
      <v>3055</v>
      <v>3055</v>
      <v>3055</v>
      <v>3055</v>
    </spb>
    <spb s="0">
      <v xml:space="preserve">Wikipedia	</v>
      <v xml:space="preserve">CC BY-SA 3.0	</v>
      <v xml:space="preserve">https://en.wikipedia.org/wiki/Capit%C3%A3o_En%C3%A9as	</v>
      <v xml:space="preserve">https://creativecommons.org/licenses/by-sa/3.0	</v>
    </spb>
    <spb s="1">
      <v>3057</v>
      <v>3057</v>
      <v>3057</v>
      <v>3057</v>
      <v>3057</v>
      <v>3057</v>
      <v>3057</v>
      <v>3057</v>
      <v>3057</v>
    </spb>
    <spb s="0">
      <v xml:space="preserve">Wikipedia	</v>
      <v xml:space="preserve">CC BY-SA 3.0	</v>
      <v xml:space="preserve">https://en.wikipedia.org/wiki/Capit%C3%B3lio	</v>
      <v xml:space="preserve">https://creativecommons.org/licenses/by-sa/3.0	</v>
    </spb>
    <spb s="1">
      <v>3059</v>
      <v>3059</v>
      <v>3059</v>
      <v>3059</v>
      <v>3059</v>
      <v>3059</v>
      <v>3059</v>
      <v>3059</v>
      <v>3059</v>
    </spb>
    <spb s="0">
      <v xml:space="preserve">Wikipedia	</v>
      <v xml:space="preserve">CC BY-SA 3.0	</v>
      <v xml:space="preserve">https://en.wikipedia.org/wiki/Caputira	</v>
      <v xml:space="preserve">https://creativecommons.org/licenses/by-sa/3.0	</v>
    </spb>
    <spb s="1">
      <v>3061</v>
      <v>3061</v>
      <v>3061</v>
      <v>3061</v>
      <v>3061</v>
      <v>3061</v>
      <v>3061</v>
      <v>3061</v>
      <v>3061</v>
    </spb>
    <spb s="0">
      <v xml:space="preserve">Wikipedia	</v>
      <v xml:space="preserve">CC BY-SA 3.0	</v>
      <v xml:space="preserve">https://en.wikipedia.org/wiki/Cara%C3%AD	</v>
      <v xml:space="preserve">https://creativecommons.org/licenses/by-sa/3.0	</v>
    </spb>
    <spb s="1">
      <v>3063</v>
      <v>3063</v>
      <v>3063</v>
      <v>3063</v>
      <v>3063</v>
      <v>3063</v>
      <v>3063</v>
      <v>3063</v>
      <v>3063</v>
    </spb>
    <spb s="0">
      <v xml:space="preserve">Wikipedia	</v>
      <v xml:space="preserve">CC BY-SA 3.0	</v>
      <v xml:space="preserve">https://en.wikipedia.org/wiki/Carana%C3%ADba	</v>
      <v xml:space="preserve">https://creativecommons.org/licenses/by-sa/3.0	</v>
    </spb>
    <spb s="1">
      <v>3065</v>
      <v>3065</v>
      <v>3065</v>
      <v>3065</v>
      <v>3065</v>
      <v>3065</v>
      <v>3065</v>
      <v>3065</v>
      <v>3065</v>
    </spb>
    <spb s="0">
      <v xml:space="preserve">Wikipedia	</v>
      <v xml:space="preserve">CC BY-SA 3.0	</v>
      <v xml:space="preserve">https://en.wikipedia.org/wiki/Caranda%C3%AD	</v>
      <v xml:space="preserve">https://creativecommons.org/licenses/by-sa/3.0	</v>
    </spb>
    <spb s="1">
      <v>3067</v>
      <v>3067</v>
      <v>3067</v>
      <v>3067</v>
      <v>3067</v>
      <v>3067</v>
      <v>3067</v>
      <v>3067</v>
      <v>3067</v>
    </spb>
    <spb s="0">
      <v xml:space="preserve">Wikipedia	</v>
      <v xml:space="preserve">CC BY-SA 3.0	</v>
      <v xml:space="preserve">https://en.wikipedia.org/wiki/Carangola	</v>
      <v xml:space="preserve">https://creativecommons.org/licenses/by-sa/3.0	</v>
    </spb>
    <spb s="1">
      <v>3069</v>
      <v>3069</v>
      <v>3069</v>
      <v>3069</v>
      <v>3069</v>
      <v>3069</v>
      <v>3069</v>
      <v>3069</v>
      <v>3069</v>
    </spb>
    <spb s="0">
      <v xml:space="preserve">Wikipedia	</v>
      <v xml:space="preserve">CC BY-SA 3.0	</v>
      <v xml:space="preserve">https://en.wikipedia.org/wiki/Caratinga	</v>
      <v xml:space="preserve">https://creativecommons.org/licenses/by-sa/3.0	</v>
    </spb>
    <spb s="1">
      <v>3071</v>
      <v>3071</v>
      <v>3071</v>
      <v>3071</v>
      <v>3071</v>
      <v>3071</v>
      <v>3071</v>
      <v>3071</v>
      <v>3071</v>
    </spb>
    <spb s="0">
      <v xml:space="preserve">Wikipedia	</v>
      <v xml:space="preserve">CC BY-SA 3.0	</v>
      <v xml:space="preserve">https://en.wikipedia.org/wiki/Carbonita	</v>
      <v xml:space="preserve">https://creativecommons.org/licenses/by-sa/3.0	</v>
    </spb>
    <spb s="1">
      <v>3073</v>
      <v>3073</v>
      <v>3073</v>
      <v>3073</v>
      <v>3073</v>
      <v>3073</v>
      <v>3073</v>
      <v>3073</v>
      <v>3073</v>
    </spb>
    <spb s="0">
      <v xml:space="preserve">Wikipedia	</v>
      <v xml:space="preserve">CC BY-SA 3.0	</v>
      <v xml:space="preserve">https://en.wikipedia.org/wiki/Carea%C3%A7u	</v>
      <v xml:space="preserve">https://creativecommons.org/licenses/by-sa/3.0	</v>
    </spb>
    <spb s="1">
      <v>3075</v>
      <v>3075</v>
      <v>3075</v>
      <v>3075</v>
      <v>3075</v>
      <v>3075</v>
      <v>3075</v>
      <v>3075</v>
      <v>3075</v>
    </spb>
    <spb s="0">
      <v xml:space="preserve">Wikipedia	</v>
      <v xml:space="preserve">CC BY-SA 3.0	</v>
      <v xml:space="preserve">https://en.wikipedia.org/wiki/Carlos_Chagas,_Minas_Gerais	</v>
      <v xml:space="preserve">https://creativecommons.org/licenses/by-sa/3.0	</v>
    </spb>
    <spb s="1">
      <v>3077</v>
      <v>3077</v>
      <v>3077</v>
      <v>3077</v>
      <v>3077</v>
      <v>3077</v>
      <v>3077</v>
      <v>3077</v>
      <v>3077</v>
    </spb>
    <spb s="0">
      <v xml:space="preserve">Wikipedia	</v>
      <v xml:space="preserve">CC BY-SA 3.0	</v>
      <v xml:space="preserve">https://en.wikipedia.org/wiki/Carm%C3%A9sia	</v>
      <v xml:space="preserve">https://creativecommons.org/licenses/by-sa/3.0	</v>
    </spb>
    <spb s="1">
      <v>3079</v>
      <v>3079</v>
      <v>3079</v>
      <v>3079</v>
      <v>3079</v>
      <v>3079</v>
      <v>3079</v>
      <v>3079</v>
      <v>3079</v>
    </spb>
    <spb s="0">
      <v xml:space="preserve">Wikipedia	</v>
      <v xml:space="preserve">CC BY-SA 3.0	</v>
      <v xml:space="preserve">https://en.wikipedia.org/wiki/Carmo_da_Cachoeira	</v>
      <v xml:space="preserve">https://creativecommons.org/licenses/by-sa/3.0	</v>
    </spb>
    <spb s="1">
      <v>3081</v>
      <v>3081</v>
      <v>3081</v>
      <v>3081</v>
      <v>3081</v>
      <v>3081</v>
      <v>3081</v>
      <v>3081</v>
      <v>3081</v>
    </spb>
    <spb s="0">
      <v xml:space="preserve">Wikipedia	</v>
      <v xml:space="preserve">CC BY-SA 3.0	</v>
      <v xml:space="preserve">https://en.wikipedia.org/wiki/Carmo_da_Mata	</v>
      <v xml:space="preserve">https://creativecommons.org/licenses/by-sa/3.0	</v>
    </spb>
    <spb s="1">
      <v>3083</v>
      <v>3083</v>
      <v>3083</v>
      <v>3083</v>
      <v>3083</v>
      <v>3083</v>
      <v>3083</v>
      <v>3083</v>
      <v>3083</v>
    </spb>
    <spb s="0">
      <v xml:space="preserve">Wikipedia	</v>
      <v xml:space="preserve">CC BY-SA 3.0	</v>
      <v xml:space="preserve">https://en.wikipedia.org/wiki/Carmo_de_Minas	</v>
      <v xml:space="preserve">https://creativecommons.org/licenses/by-sa/3.0	</v>
    </spb>
    <spb s="1">
      <v>3085</v>
      <v>3085</v>
      <v>3085</v>
      <v>3085</v>
      <v>3085</v>
      <v>3085</v>
      <v>3085</v>
      <v>3085</v>
      <v>3085</v>
    </spb>
    <spb s="0">
      <v xml:space="preserve">Wikipedia	</v>
      <v xml:space="preserve">CC BY-SA 3.0	</v>
      <v xml:space="preserve">https://en.wikipedia.org/wiki/Carmo_do_Cajuru	</v>
      <v xml:space="preserve">https://creativecommons.org/licenses/by-sa/3.0	</v>
    </spb>
    <spb s="1">
      <v>3087</v>
      <v>3087</v>
      <v>3087</v>
      <v>3087</v>
      <v>3087</v>
      <v>3087</v>
      <v>3087</v>
      <v>3087</v>
      <v>3087</v>
    </spb>
    <spb s="0">
      <v xml:space="preserve">Wikipedia	</v>
      <v xml:space="preserve">CC BY-SA 3.0	</v>
      <v xml:space="preserve">https://en.wikipedia.org/wiki/Carmo_do_Parana%C3%ADba	</v>
      <v xml:space="preserve">https://creativecommons.org/licenses/by-sa/3.0	</v>
    </spb>
    <spb s="1">
      <v>3089</v>
      <v>3089</v>
      <v>3089</v>
      <v>3089</v>
      <v>3089</v>
      <v>3089</v>
      <v>3089</v>
      <v>3089</v>
      <v>3089</v>
    </spb>
    <spb s="0">
      <v xml:space="preserve">Wikipedia	</v>
      <v xml:space="preserve">CC BY-SA 3.0	</v>
      <v xml:space="preserve">https://en.wikipedia.org/wiki/Carmo_do_Rio_Claro	</v>
      <v xml:space="preserve">https://creativecommons.org/licenses/by-sa/3.0	</v>
    </spb>
    <spb s="1">
      <v>3091</v>
      <v>3091</v>
      <v>3091</v>
      <v>3091</v>
      <v>3091</v>
      <v>3091</v>
      <v>3091</v>
      <v>3091</v>
      <v>3091</v>
    </spb>
    <spb s="0">
      <v xml:space="preserve">Wikipedia	</v>
      <v xml:space="preserve">CC BY-SA 3.0	</v>
      <v xml:space="preserve">https://en.wikipedia.org/wiki/Carm%C3%B3polis_de_Minas	</v>
      <v xml:space="preserve">https://creativecommons.org/licenses/by-sa/3.0	</v>
    </spb>
    <spb s="1">
      <v>3093</v>
      <v>3093</v>
      <v>3093</v>
      <v>3093</v>
      <v>3093</v>
      <v>3093</v>
      <v>3093</v>
      <v>3093</v>
      <v>3093</v>
    </spb>
    <spb s="0">
      <v xml:space="preserve">Wikipedia	</v>
      <v xml:space="preserve">CC BY-SA 3.0	</v>
      <v xml:space="preserve">https://en.wikipedia.org/wiki/Carneirinho	</v>
      <v xml:space="preserve">https://creativecommons.org/licenses/by-sa/3.0	</v>
    </spb>
    <spb s="1">
      <v>3095</v>
      <v>3095</v>
      <v>3095</v>
      <v>3095</v>
      <v>3095</v>
      <v>3095</v>
      <v>3095</v>
      <v>3095</v>
      <v>3095</v>
    </spb>
    <spb s="0">
      <v xml:space="preserve">Wikipedia	</v>
      <v xml:space="preserve">CC BY-SA 3.0	</v>
      <v xml:space="preserve">https://en.wikipedia.org/wiki/Carrancas,_Minas_Gerais	</v>
      <v xml:space="preserve">https://creativecommons.org/licenses/by-sa/3.0	</v>
    </spb>
    <spb s="1">
      <v>3097</v>
      <v>3097</v>
      <v>3097</v>
      <v>3097</v>
      <v>3097</v>
      <v>3097</v>
      <v>3097</v>
      <v>3097</v>
      <v>3097</v>
    </spb>
    <spb s="0">
      <v xml:space="preserve">Wikipedia	</v>
      <v xml:space="preserve">CC BY-SA 3.0	</v>
      <v xml:space="preserve">https://en.wikipedia.org/wiki/Carvalh%C3%B3polis	</v>
      <v xml:space="preserve">https://creativecommons.org/licenses/by-sa/3.0	</v>
    </spb>
    <spb s="1">
      <v>3099</v>
      <v>3099</v>
      <v>3099</v>
      <v>3099</v>
      <v>3099</v>
      <v>3099</v>
      <v>3099</v>
      <v>3099</v>
      <v>3099</v>
    </spb>
    <spb s="0">
      <v xml:space="preserve">Wikipedia	</v>
      <v xml:space="preserve">CC BY-SA 3.0	</v>
      <v xml:space="preserve">https://en.wikipedia.org/wiki/Carvalhos,_Minas_Gerais	</v>
      <v xml:space="preserve">https://creativecommons.org/licenses/by-sa/3.0	</v>
    </spb>
    <spb s="1">
      <v>3101</v>
      <v>3101</v>
      <v>3101</v>
      <v>3101</v>
      <v>3101</v>
      <v>3101</v>
      <v>3101</v>
      <v>3101</v>
      <v>3101</v>
    </spb>
    <spb s="0">
      <v xml:space="preserve">Wikipedia	</v>
      <v xml:space="preserve">CC BY-SA 3.0	</v>
      <v xml:space="preserve">https://en.wikipedia.org/wiki/Casa_Grande,_Minas_Gerais	</v>
      <v xml:space="preserve">https://creativecommons.org/licenses/by-sa/3.0	</v>
    </spb>
    <spb s="1">
      <v>3103</v>
      <v>3103</v>
      <v>3103</v>
      <v>3103</v>
      <v>3103</v>
      <v>3103</v>
      <v>3103</v>
      <v>3103</v>
      <v>3103</v>
    </spb>
    <spb s="0">
      <v xml:space="preserve">Wikipedia	</v>
      <v xml:space="preserve">CC BY-SA 3.0	</v>
      <v xml:space="preserve">https://en.wikipedia.org/wiki/Cascalho_Rico	</v>
      <v xml:space="preserve">https://creativecommons.org/licenses/by-sa/3.0	</v>
    </spb>
    <spb s="1">
      <v>3105</v>
      <v>3105</v>
      <v>3105</v>
      <v>3105</v>
      <v>3105</v>
      <v>3105</v>
      <v>3105</v>
      <v>3105</v>
      <v>3105</v>
    </spb>
    <spb s="0">
      <v xml:space="preserve">Wikipedia	</v>
      <v xml:space="preserve">CC BY-SA 3.0	</v>
      <v xml:space="preserve">https://en.wikipedia.org/wiki/C%C3%A1ssia	</v>
      <v xml:space="preserve">https://creativecommons.org/licenses/by-sa/3.0	</v>
    </spb>
    <spb s="1">
      <v>3107</v>
      <v>3107</v>
      <v>3107</v>
      <v>3107</v>
      <v>3107</v>
      <v>3107</v>
      <v>3107</v>
      <v>3107</v>
      <v>3107</v>
    </spb>
    <spb s="0">
      <v xml:space="preserve">Wikipedia	</v>
      <v xml:space="preserve">CC BY-SA 3.0	</v>
      <v xml:space="preserve">https://en.wikipedia.org/wiki/Cataguases	</v>
      <v xml:space="preserve">https://creativecommons.org/licenses/by-sa/3.0	</v>
    </spb>
    <spb s="1">
      <v>3109</v>
      <v>3109</v>
      <v>3109</v>
      <v>3109</v>
      <v>3109</v>
      <v>3109</v>
      <v>3109</v>
      <v>3109</v>
      <v>3109</v>
    </spb>
    <spb s="0">
      <v xml:space="preserve">Wikipedia	</v>
      <v xml:space="preserve">CC BY-SA 3.0	</v>
      <v xml:space="preserve">https://en.wikipedia.org/wiki/Catas_Altas	</v>
      <v xml:space="preserve">https://creativecommons.org/licenses/by-sa/3.0	</v>
    </spb>
    <spb s="1">
      <v>3111</v>
      <v>3111</v>
      <v>3111</v>
      <v>3111</v>
      <v>3111</v>
      <v>3111</v>
      <v>3111</v>
      <v>3111</v>
      <v>3111</v>
    </spb>
    <spb s="0">
      <v xml:space="preserve">Wikipedia	</v>
      <v xml:space="preserve">CC BY-SA 3.0	</v>
      <v xml:space="preserve">https://en.wikipedia.org/wiki/Catas_Altas_da_Noruega	</v>
      <v xml:space="preserve">https://creativecommons.org/licenses/by-sa/3.0	</v>
    </spb>
    <spb s="1">
      <v>3113</v>
      <v>3113</v>
      <v>3113</v>
      <v>3113</v>
      <v>3113</v>
      <v>3113</v>
      <v>3113</v>
      <v>3113</v>
      <v>3113</v>
    </spb>
    <spb s="0">
      <v xml:space="preserve">Wikipedia	</v>
      <v xml:space="preserve">CC BY-SA 3.0	</v>
      <v xml:space="preserve">https://en.wikipedia.org/wiki/Catuji	</v>
      <v xml:space="preserve">https://creativecommons.org/licenses/by-sa/3.0	</v>
    </spb>
    <spb s="1">
      <v>3115</v>
      <v>3115</v>
      <v>3115</v>
      <v>3115</v>
      <v>3115</v>
      <v>3115</v>
      <v>3115</v>
      <v>3115</v>
      <v>3115</v>
    </spb>
    <spb s="0">
      <v xml:space="preserve">Wikipedia	</v>
      <v xml:space="preserve">CC BY-SA 3.0	</v>
      <v xml:space="preserve">https://en.wikipedia.org/wiki/Catuti	</v>
      <v xml:space="preserve">https://creativecommons.org/licenses/by-sa/3.0	</v>
    </spb>
    <spb s="1">
      <v>3117</v>
      <v>3117</v>
      <v>3117</v>
      <v>3117</v>
      <v>3117</v>
      <v>3117</v>
      <v>3117</v>
      <v>3117</v>
      <v>3117</v>
    </spb>
    <spb s="0">
      <v xml:space="preserve">Wikipedia	</v>
      <v xml:space="preserve">CC BY-SA 3.0	</v>
      <v xml:space="preserve">https://en.wikipedia.org/wiki/Caxambu	</v>
      <v xml:space="preserve">https://creativecommons.org/licenses/by-sa/3.0	</v>
    </spb>
    <spb s="1">
      <v>3119</v>
      <v>3119</v>
      <v>3119</v>
      <v>3119</v>
      <v>3119</v>
      <v>3119</v>
      <v>3119</v>
      <v>3119</v>
      <v>3119</v>
    </spb>
    <spb s="0">
      <v xml:space="preserve">Wikipedia	</v>
      <v xml:space="preserve">CC BY-SA 3.0	</v>
      <v xml:space="preserve">https://en.wikipedia.org/wiki/Cedro_do_Abaet%C3%A9	</v>
      <v xml:space="preserve">https://creativecommons.org/licenses/by-sa/3.0	</v>
    </spb>
    <spb s="1">
      <v>3121</v>
      <v>3121</v>
      <v>3121</v>
      <v>3121</v>
      <v>3121</v>
      <v>3121</v>
      <v>3121</v>
      <v>3121</v>
      <v>3121</v>
    </spb>
    <spb s="0">
      <v xml:space="preserve">Wikipedia	</v>
      <v xml:space="preserve">CC BY-SA 3.0	</v>
      <v xml:space="preserve">https://en.wikipedia.org/wiki/Central_de_Minas	</v>
      <v xml:space="preserve">https://creativecommons.org/licenses/by-sa/3.0	</v>
    </spb>
    <spb s="1">
      <v>3123</v>
      <v>3123</v>
      <v>3123</v>
      <v>3123</v>
      <v>3123</v>
      <v>3123</v>
      <v>3123</v>
      <v>3123</v>
      <v>3123</v>
    </spb>
    <spb s="0">
      <v xml:space="preserve">Wikipedia	</v>
      <v xml:space="preserve">CC BY-SA 3.0	</v>
      <v xml:space="preserve">https://en.wikipedia.org/wiki/Centralina,_Minas_Gerais	</v>
      <v xml:space="preserve">https://creativecommons.org/licenses/by-sa/3.0	</v>
    </spb>
    <spb s="1">
      <v>3125</v>
      <v>3125</v>
      <v>3125</v>
      <v>3125</v>
      <v>3125</v>
      <v>3125</v>
      <v>3125</v>
      <v>3125</v>
      <v>3125</v>
    </spb>
    <spb s="0">
      <v xml:space="preserve">Wikipedia	</v>
      <v xml:space="preserve">CC BY-SA 3.0	</v>
      <v xml:space="preserve">https://en.wikipedia.org/wiki/Ch%C3%A1cara,_Minas_Gerais	</v>
      <v xml:space="preserve">https://creativecommons.org/licenses/by-sa/3.0	</v>
    </spb>
    <spb s="1">
      <v>3127</v>
      <v>3127</v>
      <v>3127</v>
      <v>3127</v>
      <v>3127</v>
      <v>3127</v>
      <v>3127</v>
      <v>3127</v>
      <v>3127</v>
    </spb>
    <spb s="0">
      <v xml:space="preserve">Wikipedia	</v>
      <v xml:space="preserve">CC BY-SA 3.0	</v>
      <v xml:space="preserve">https://en.wikipedia.org/wiki/Chal%C3%A9	</v>
      <v xml:space="preserve">https://creativecommons.org/licenses/by-sa/3.0	</v>
    </spb>
    <spb s="1">
      <v>3129</v>
      <v>3129</v>
      <v>3129</v>
      <v>3129</v>
      <v>3129</v>
      <v>3129</v>
      <v>3129</v>
      <v>3129</v>
      <v>3129</v>
    </spb>
    <spb s="0">
      <v xml:space="preserve">Wikipedia	</v>
      <v xml:space="preserve">CC BY-SA 3.0	</v>
      <v xml:space="preserve">https://en.wikipedia.org/wiki/Chapada_do_Norte	</v>
      <v xml:space="preserve">https://creativecommons.org/licenses/by-sa/3.0	</v>
    </spb>
    <spb s="1">
      <v>3131</v>
      <v>3131</v>
      <v>3131</v>
      <v>3131</v>
      <v>3131</v>
      <v>3131</v>
      <v>3131</v>
      <v>3131</v>
      <v>3131</v>
    </spb>
    <spb s="0">
      <v xml:space="preserve">Wikipedia	</v>
      <v xml:space="preserve">CC BY-SA 3.0	</v>
      <v xml:space="preserve">https://en.wikipedia.org/wiki/Chapada_Ga%C3%BAcha	</v>
      <v xml:space="preserve">https://creativecommons.org/licenses/by-sa/3.0	</v>
    </spb>
    <spb s="1">
      <v>3133</v>
      <v>3133</v>
      <v>3133</v>
      <v>3133</v>
      <v>3133</v>
      <v>3133</v>
      <v>3133</v>
      <v>3133</v>
      <v>3133</v>
    </spb>
    <spb s="0">
      <v xml:space="preserve">Wikipedia	</v>
      <v xml:space="preserve">CC BY-SA 3.0	</v>
      <v xml:space="preserve">https://en.wikipedia.org/wiki/Chiador	</v>
      <v xml:space="preserve">https://creativecommons.org/licenses/by-sa/3.0	</v>
    </spb>
    <spb s="1">
      <v>3135</v>
      <v>3135</v>
      <v>3135</v>
      <v>3135</v>
      <v>3135</v>
      <v>3135</v>
      <v>3135</v>
      <v>3135</v>
      <v>3135</v>
    </spb>
    <spb s="0">
      <v xml:space="preserve">Wikipedia	</v>
      <v xml:space="preserve">CC BY-SA 3.0	</v>
      <v xml:space="preserve">https://en.wikipedia.org/wiki/Cipot%C3%A2nea	</v>
      <v xml:space="preserve">https://creativecommons.org/licenses/by-sa/3.0	</v>
    </spb>
    <spb s="1">
      <v>3137</v>
      <v>3137</v>
      <v>3137</v>
      <v>3137</v>
      <v>3137</v>
      <v>3137</v>
      <v>3137</v>
      <v>3137</v>
      <v>3137</v>
    </spb>
    <spb s="0">
      <v xml:space="preserve">Wikipedia	</v>
      <v xml:space="preserve">CC BY-SA 3.0	</v>
      <v xml:space="preserve">https://en.wikipedia.org/wiki/Claraval	</v>
      <v xml:space="preserve">https://creativecommons.org/licenses/by-sa/3.0	</v>
    </spb>
    <spb s="1">
      <v>3139</v>
      <v>3139</v>
      <v>3139</v>
      <v>3139</v>
      <v>3139</v>
      <v>3139</v>
      <v>3139</v>
      <v>3139</v>
      <v>3139</v>
    </spb>
    <spb s="0">
      <v xml:space="preserve">Wikipedia	</v>
      <v xml:space="preserve">CC BY-SA 3.0	</v>
      <v xml:space="preserve">https://en.wikipedia.org/wiki/Claro_dos_Po%C3%A7%C3%B5es	</v>
      <v xml:space="preserve">https://creativecommons.org/licenses/by-sa/3.0	</v>
    </spb>
    <spb s="1">
      <v>3141</v>
      <v>3141</v>
      <v>3141</v>
      <v>3141</v>
      <v>3141</v>
      <v>3141</v>
      <v>3141</v>
      <v>3141</v>
      <v>3141</v>
    </spb>
    <spb s="0">
      <v xml:space="preserve">Wikipedia	</v>
      <v xml:space="preserve">CC BY-SA 3.0	</v>
      <v xml:space="preserve">https://en.wikipedia.org/wiki/Cl%C3%A1udio,_Minas_Gerais	</v>
      <v xml:space="preserve">https://creativecommons.org/licenses/by-sa/3.0	</v>
    </spb>
    <spb s="1">
      <v>3143</v>
      <v>3143</v>
      <v>3143</v>
      <v>3143</v>
      <v>3143</v>
      <v>3143</v>
      <v>3143</v>
      <v>3143</v>
      <v>3143</v>
    </spb>
    <spb s="0">
      <v xml:space="preserve">Wikipedia	</v>
      <v xml:space="preserve">CC BY-SA 3.0	</v>
      <v xml:space="preserve">https://en.wikipedia.org/wiki/Coimbra,_Minas_Gerais	</v>
      <v xml:space="preserve">https://creativecommons.org/licenses/by-sa/3.0	</v>
    </spb>
    <spb s="1">
      <v>3145</v>
      <v>3145</v>
      <v>3145</v>
      <v>3145</v>
      <v>3145</v>
      <v>3145</v>
      <v>3145</v>
      <v>3145</v>
      <v>3145</v>
    </spb>
    <spb s="0">
      <v xml:space="preserve">Wikipedia	</v>
      <v xml:space="preserve">CC BY-SA 3.0	</v>
      <v xml:space="preserve">https://en.wikipedia.org/wiki/Coluna,_Minas_Gerais	</v>
      <v xml:space="preserve">https://creativecommons.org/licenses/by-sa/3.0	</v>
    </spb>
    <spb s="1">
      <v>3147</v>
      <v>3147</v>
      <v>3147</v>
      <v>3147</v>
      <v>3147</v>
      <v>3147</v>
      <v>3147</v>
      <v>3147</v>
      <v>3147</v>
    </spb>
    <spb s="0">
      <v xml:space="preserve">Wikipedia	</v>
      <v xml:space="preserve">CC BY-SA 3.0	</v>
      <v xml:space="preserve">https://en.wikipedia.org/wiki/Comendador_Gomes	</v>
      <v xml:space="preserve">https://creativecommons.org/licenses/by-sa/3.0	</v>
    </spb>
    <spb s="1">
      <v>3149</v>
      <v>3149</v>
      <v>3149</v>
      <v>3149</v>
      <v>3149</v>
      <v>3149</v>
      <v>3149</v>
      <v>3149</v>
      <v>3149</v>
    </spb>
    <spb s="0">
      <v xml:space="preserve">Wikipedia	</v>
      <v xml:space="preserve">CC BY-SA 3.0	</v>
      <v xml:space="preserve">https://en.wikipedia.org/wiki/Comercinho	</v>
      <v xml:space="preserve">https://creativecommons.org/licenses/by-sa/3.0	</v>
    </spb>
    <spb s="1">
      <v>3151</v>
      <v>3151</v>
      <v>3151</v>
      <v>3151</v>
      <v>3151</v>
      <v>3151</v>
      <v>3151</v>
      <v>3151</v>
      <v>3151</v>
    </spb>
    <spb s="0">
      <v xml:space="preserve">Wikipedia	</v>
      <v xml:space="preserve">CC BY-SA 3.0	</v>
      <v xml:space="preserve">https://en.wikipedia.org/wiki/Concei%C3%A7%C3%A3o_da_Aparecida	</v>
      <v xml:space="preserve">https://creativecommons.org/licenses/by-sa/3.0	</v>
    </spb>
    <spb s="1">
      <v>3153</v>
      <v>3153</v>
      <v>3153</v>
      <v>3153</v>
      <v>3153</v>
      <v>3153</v>
      <v>3153</v>
      <v>3153</v>
      <v>3153</v>
    </spb>
    <spb s="0">
      <v xml:space="preserve">Wikipedia	</v>
      <v xml:space="preserve">CC BY-SA 3.0	</v>
      <v xml:space="preserve">https://en.wikipedia.org/wiki/Concei%C3%A7%C3%A3o_da_Barra_de_Minas	</v>
      <v xml:space="preserve">https://creativecommons.org/licenses/by-sa/3.0	</v>
    </spb>
    <spb s="1">
      <v>3155</v>
      <v>3155</v>
      <v>3155</v>
      <v>3155</v>
      <v>3155</v>
      <v>3155</v>
      <v>3155</v>
      <v>3155</v>
      <v>3155</v>
    </spb>
    <spb s="0">
      <v xml:space="preserve">Wikipedia	</v>
      <v xml:space="preserve">CC BY-SA 3.0	</v>
      <v xml:space="preserve">https://en.wikipedia.org/wiki/Concei%C3%A7%C3%A3o_das_Alagoas	</v>
      <v xml:space="preserve">https://creativecommons.org/licenses/by-sa/3.0	</v>
    </spb>
    <spb s="1">
      <v>3157</v>
      <v>3157</v>
      <v>3157</v>
      <v>3157</v>
      <v>3157</v>
      <v>3157</v>
      <v>3157</v>
      <v>3157</v>
      <v>3157</v>
    </spb>
    <spb s="0">
      <v xml:space="preserve">Wikipedia	</v>
      <v xml:space="preserve">CC BY-SA 3.0	</v>
      <v xml:space="preserve">https://en.wikipedia.org/wiki/Concei%C3%A7%C3%A3o_das_Pedras	</v>
      <v xml:space="preserve">https://creativecommons.org/licenses/by-sa/3.0	</v>
    </spb>
    <spb s="1">
      <v>3159</v>
      <v>3159</v>
      <v>3159</v>
      <v>3159</v>
      <v>3159</v>
      <v>3159</v>
      <v>3159</v>
      <v>3159</v>
      <v>3159</v>
    </spb>
    <spb s="0">
      <v xml:space="preserve">Wikipedia	</v>
      <v xml:space="preserve">CC BY-SA 3.0	</v>
      <v xml:space="preserve">https://en.wikipedia.org/wiki/Concei%C3%A7%C3%A3o_de_Ipanema	</v>
      <v xml:space="preserve">https://creativecommons.org/licenses/by-sa/3.0	</v>
    </spb>
    <spb s="1">
      <v>3161</v>
      <v>3161</v>
      <v>3161</v>
      <v>3161</v>
      <v>3161</v>
      <v>3161</v>
      <v>3161</v>
      <v>3161</v>
      <v>3161</v>
    </spb>
    <spb s="0">
      <v xml:space="preserve">Wikipedia	</v>
      <v xml:space="preserve">CC BY-SA 3.0	</v>
      <v xml:space="preserve">https://en.wikipedia.org/wiki/Concei%C3%A7%C3%A3o_do_Mato_Dentro	</v>
      <v xml:space="preserve">https://creativecommons.org/licenses/by-sa/3.0	</v>
    </spb>
    <spb s="1">
      <v>3163</v>
      <v>3163</v>
      <v>3163</v>
      <v>3163</v>
      <v>3163</v>
      <v>3163</v>
      <v>3163</v>
      <v>3163</v>
      <v>3163</v>
    </spb>
    <spb s="0">
      <v xml:space="preserve">Wikipedia	</v>
      <v xml:space="preserve">CC BY-SA 3.0	</v>
      <v xml:space="preserve">https://en.wikipedia.org/wiki/Concei%C3%A7%C3%A3o_do_Par%C3%A1	</v>
      <v xml:space="preserve">https://creativecommons.org/licenses/by-sa/3.0	</v>
    </spb>
    <spb s="1">
      <v>3165</v>
      <v>3165</v>
      <v>3165</v>
      <v>3165</v>
      <v>3165</v>
      <v>3165</v>
      <v>3165</v>
      <v>3165</v>
      <v>3165</v>
    </spb>
    <spb s="0">
      <v xml:space="preserve">Wikipedia	</v>
      <v xml:space="preserve">CC BY-SA 3.0	</v>
      <v xml:space="preserve">https://en.wikipedia.org/wiki/Concei%C3%A7%C3%A3o_do_Rio_Verde	</v>
      <v xml:space="preserve">https://creativecommons.org/licenses/by-sa/3.0	</v>
    </spb>
    <spb s="1">
      <v>3167</v>
      <v>3167</v>
      <v>3167</v>
      <v>3167</v>
      <v>3167</v>
      <v>3167</v>
      <v>3167</v>
      <v>3167</v>
      <v>3167</v>
    </spb>
    <spb s="0">
      <v xml:space="preserve">Wikipedia	</v>
      <v xml:space="preserve">CC BY-SA 3.0	</v>
      <v xml:space="preserve">https://en.wikipedia.org/wiki/Concei%C3%A7%C3%A3o_dos_Ouros	</v>
      <v xml:space="preserve">https://creativecommons.org/licenses/by-sa/3.0	</v>
    </spb>
    <spb s="1">
      <v>3169</v>
      <v>3169</v>
      <v>3169</v>
      <v>3169</v>
      <v>3169</v>
      <v>3169</v>
      <v>3169</v>
      <v>3169</v>
      <v>3169</v>
    </spb>
    <spb s="0">
      <v xml:space="preserve">Wikipedia	</v>
      <v xml:space="preserve">CC BY-SA 3.0	</v>
      <v xml:space="preserve">https://en.wikipedia.org/wiki/C%C3%B4nego_Marinho	</v>
      <v xml:space="preserve">https://creativecommons.org/licenses/by-sa/3.0	</v>
    </spb>
    <spb s="1">
      <v>3171</v>
      <v>3171</v>
      <v>3171</v>
      <v>3171</v>
      <v>3171</v>
      <v>3171</v>
      <v>3171</v>
      <v>3171</v>
      <v>3171</v>
    </spb>
    <spb s="0">
      <v xml:space="preserve">Wikipedia	</v>
      <v xml:space="preserve">CC BY-SA 3.0	</v>
      <v xml:space="preserve">https://en.wikipedia.org/wiki/Confins	</v>
      <v xml:space="preserve">https://creativecommons.org/licenses/by-sa/3.0	</v>
    </spb>
    <spb s="1">
      <v>3173</v>
      <v>3173</v>
      <v>3173</v>
      <v>3173</v>
      <v>3173</v>
      <v>3173</v>
      <v>3173</v>
      <v>3173</v>
      <v>3173</v>
    </spb>
    <spb s="0">
      <v xml:space="preserve">Wikipedia	</v>
      <v xml:space="preserve">CC BY-SA 3.0	</v>
      <v xml:space="preserve">https://en.wikipedia.org/wiki/Congonhal	</v>
      <v xml:space="preserve">https://creativecommons.org/licenses/by-sa/3.0	</v>
    </spb>
    <spb s="1">
      <v>3175</v>
      <v>3175</v>
      <v>3175</v>
      <v>3175</v>
      <v>3175</v>
      <v>3175</v>
      <v>3175</v>
      <v>3175</v>
      <v>3175</v>
    </spb>
    <spb s="0">
      <v xml:space="preserve">Wikipedia	</v>
      <v xml:space="preserve">CC BY-SA 3.0	</v>
      <v xml:space="preserve">https://en.wikipedia.org/wiki/Congonhas	</v>
      <v xml:space="preserve">https://creativecommons.org/licenses/by-sa/3.0	</v>
    </spb>
    <spb s="1">
      <v>3177</v>
      <v>3177</v>
      <v>3177</v>
      <v>3177</v>
      <v>3177</v>
      <v>3177</v>
      <v>3177</v>
      <v>3177</v>
      <v>3177</v>
    </spb>
    <spb s="0">
      <v xml:space="preserve">Wikipedia	</v>
      <v xml:space="preserve">CC BY-SA 3.0	</v>
      <v xml:space="preserve">https://en.wikipedia.org/wiki/Congonhas_do_Norte	</v>
      <v xml:space="preserve">https://creativecommons.org/licenses/by-sa/3.0	</v>
    </spb>
    <spb s="1">
      <v>3179</v>
      <v>3179</v>
      <v>3179</v>
      <v>3179</v>
      <v>3179</v>
      <v>3179</v>
      <v>3179</v>
      <v>3179</v>
      <v>3179</v>
    </spb>
    <spb s="0">
      <v xml:space="preserve">Wikipedia	</v>
      <v xml:space="preserve">CC BY-SA 3.0	</v>
      <v xml:space="preserve">https://en.wikipedia.org/wiki/Conquista,_Minas_Gerais	</v>
      <v xml:space="preserve">https://creativecommons.org/licenses/by-sa/3.0	</v>
    </spb>
    <spb s="1">
      <v>3181</v>
      <v>3181</v>
      <v>3181</v>
      <v>3181</v>
      <v>3181</v>
      <v>3181</v>
      <v>3181</v>
      <v>3181</v>
      <v>3181</v>
    </spb>
    <spb s="0">
      <v xml:space="preserve">Wikipedia	</v>
      <v xml:space="preserve">CC BY-SA 3.0	</v>
      <v xml:space="preserve">https://en.wikipedia.org/wiki/Conselheiro_Lafaiete	</v>
      <v xml:space="preserve">https://creativecommons.org/licenses/by-sa/3.0	</v>
    </spb>
    <spb s="1">
      <v>3183</v>
      <v>3183</v>
      <v>3183</v>
      <v>3183</v>
      <v>3183</v>
      <v>3183</v>
      <v>3183</v>
      <v>3183</v>
      <v>3183</v>
    </spb>
    <spb s="0">
      <v xml:space="preserve">Wikipedia	</v>
      <v xml:space="preserve">CC BY-SA 3.0	</v>
      <v xml:space="preserve">https://en.wikipedia.org/wiki/Conselheiro_Pena	</v>
      <v xml:space="preserve">https://creativecommons.org/licenses/by-sa/3.0	</v>
    </spb>
    <spb s="1">
      <v>3185</v>
      <v>3185</v>
      <v>3185</v>
      <v>3185</v>
      <v>3185</v>
      <v>3185</v>
      <v>3185</v>
      <v>3185</v>
      <v>3185</v>
    </spb>
    <spb s="0">
      <v xml:space="preserve">Wikipedia	</v>
      <v xml:space="preserve">CC BY-SA 3.0	</v>
      <v xml:space="preserve">https://en.wikipedia.org/wiki/Consola%C3%A7%C3%A3o,_Minas_Gerais	</v>
      <v xml:space="preserve">https://creativecommons.org/licenses/by-sa/3.0	</v>
    </spb>
    <spb s="1">
      <v>3187</v>
      <v>3187</v>
      <v>3187</v>
      <v>3187</v>
      <v>3187</v>
      <v>3187</v>
      <v>3187</v>
      <v>3187</v>
      <v>3187</v>
    </spb>
    <spb s="0">
      <v xml:space="preserve">Wikipedia	</v>
      <v xml:space="preserve">CC BY-SA 3.0	</v>
      <v xml:space="preserve">https://en.wikipedia.org/wiki/Contagem	</v>
      <v xml:space="preserve">https://creativecommons.org/licenses/by-sa/3.0	</v>
    </spb>
    <spb s="1">
      <v>3189</v>
      <v>3189</v>
      <v>3189</v>
      <v>3189</v>
      <v>3189</v>
      <v>3189</v>
      <v>3189</v>
      <v>3189</v>
      <v>3189</v>
    </spb>
    <spb s="0">
      <v xml:space="preserve">Wikipedia	</v>
      <v xml:space="preserve">CC BY-SA 3.0	</v>
      <v xml:space="preserve">https://en.wikipedia.org/wiki/Coqueiral	</v>
      <v xml:space="preserve">https://creativecommons.org/licenses/by-sa/3.0	</v>
    </spb>
    <spb s="1">
      <v>3191</v>
      <v>3191</v>
      <v>3191</v>
      <v>3191</v>
      <v>3191</v>
      <v>3191</v>
      <v>3191</v>
      <v>3191</v>
      <v>3191</v>
    </spb>
    <spb s="0">
      <v xml:space="preserve">Wikipedia	</v>
      <v xml:space="preserve">CC BY-SA 3.0	</v>
      <v xml:space="preserve">https://en.wikipedia.org/wiki/Cora%C3%A7%C3%A3o_de_Jesus	</v>
      <v xml:space="preserve">https://creativecommons.org/licenses/by-sa/3.0	</v>
    </spb>
    <spb s="1">
      <v>3193</v>
      <v>3193</v>
      <v>3193</v>
      <v>3193</v>
      <v>3193</v>
      <v>3193</v>
      <v>3193</v>
      <v>3193</v>
      <v>3193</v>
    </spb>
    <spb s="0">
      <v xml:space="preserve">Wikipedia	</v>
      <v xml:space="preserve">CC BY-SA 3.0	</v>
      <v xml:space="preserve">https://en.wikipedia.org/wiki/Cordisburgo	</v>
      <v xml:space="preserve">https://creativecommons.org/licenses/by-sa/3.0	</v>
    </spb>
    <spb s="1">
      <v>3195</v>
      <v>3195</v>
      <v>3195</v>
      <v>3195</v>
      <v>3195</v>
      <v>3195</v>
      <v>3195</v>
      <v>3195</v>
      <v>3195</v>
    </spb>
    <spb s="0">
      <v xml:space="preserve">Wikipedia	</v>
      <v xml:space="preserve">CC BY-SA 3.0	</v>
      <v xml:space="preserve">https://en.wikipedia.org/wiki/Cordisl%C3%A2ndia	</v>
      <v xml:space="preserve">https://creativecommons.org/licenses/by-sa/3.0	</v>
    </spb>
    <spb s="1">
      <v>3197</v>
      <v>3197</v>
      <v>3197</v>
      <v>3197</v>
      <v>3197</v>
      <v>3197</v>
      <v>3197</v>
      <v>3197</v>
      <v>3197</v>
    </spb>
    <spb s="0">
      <v xml:space="preserve">Wikipedia	</v>
      <v xml:space="preserve">CC BY-SA 3.0	</v>
      <v xml:space="preserve">https://en.wikipedia.org/wiki/Corinto,_Minas_Gerais	</v>
      <v xml:space="preserve">https://creativecommons.org/licenses/by-sa/3.0	</v>
    </spb>
    <spb s="1">
      <v>3199</v>
      <v>3199</v>
      <v>3199</v>
      <v>3199</v>
      <v>3199</v>
      <v>3199</v>
      <v>3199</v>
      <v>3199</v>
      <v>3199</v>
    </spb>
    <spb s="0">
      <v xml:space="preserve">Wikipedia	</v>
      <v xml:space="preserve">CC BY-SA 3.0	</v>
      <v xml:space="preserve">https://en.wikipedia.org/wiki/Coroaci	</v>
      <v xml:space="preserve">https://creativecommons.org/licenses/by-sa/3.0	</v>
    </spb>
    <spb s="1">
      <v>3201</v>
      <v>3201</v>
      <v>3201</v>
      <v>3201</v>
      <v>3201</v>
      <v>3201</v>
      <v>3201</v>
      <v>3201</v>
      <v>3201</v>
    </spb>
    <spb s="0">
      <v xml:space="preserve">Wikipedia	</v>
      <v xml:space="preserve">CC BY-SA 3.0	</v>
      <v xml:space="preserve">https://en.wikipedia.org/wiki/Coromandel,_Minas_Gerais	</v>
      <v xml:space="preserve">https://creativecommons.org/licenses/by-sa/3.0	</v>
    </spb>
    <spb s="1">
      <v>3203</v>
      <v>3203</v>
      <v>3203</v>
      <v>3203</v>
      <v>3203</v>
      <v>3203</v>
      <v>3203</v>
      <v>3203</v>
      <v>3203</v>
    </spb>
    <spb s="0">
      <v xml:space="preserve">Wikipedia	</v>
      <v xml:space="preserve">CC BY-SA 3.0	</v>
      <v xml:space="preserve">https://en.wikipedia.org/wiki/Coronel_Fabriciano	</v>
      <v xml:space="preserve">https://creativecommons.org/licenses/by-sa/3.0	</v>
    </spb>
    <spb s="1">
      <v>3205</v>
      <v>3205</v>
      <v>3205</v>
      <v>3205</v>
      <v>3205</v>
      <v>3205</v>
      <v>3205</v>
      <v>3205</v>
      <v>3205</v>
    </spb>
    <spb s="0">
      <v xml:space="preserve">Wikipedia	</v>
      <v xml:space="preserve">CC BY-SA 3.0	</v>
      <v xml:space="preserve">https://en.wikipedia.org/wiki/Coronel_Murta	</v>
      <v xml:space="preserve">https://creativecommons.org/licenses/by-sa/3.0	</v>
    </spb>
    <spb s="1">
      <v>3207</v>
      <v>3207</v>
      <v>3207</v>
      <v>3207</v>
      <v>3207</v>
      <v>3207</v>
      <v>3207</v>
      <v>3207</v>
      <v>3207</v>
    </spb>
    <spb s="0">
      <v xml:space="preserve">Wikipedia	</v>
      <v xml:space="preserve">CC BY-SA 3.0	</v>
      <v xml:space="preserve">https://en.wikipedia.org/wiki/Coronel_Pacheco	</v>
      <v xml:space="preserve">https://creativecommons.org/licenses/by-sa/3.0	</v>
    </spb>
    <spb s="1">
      <v>3209</v>
      <v>3209</v>
      <v>3209</v>
      <v>3209</v>
      <v>3209</v>
      <v>3209</v>
      <v>3209</v>
      <v>3209</v>
      <v>3209</v>
    </spb>
    <spb s="0">
      <v xml:space="preserve">Wikipedia	</v>
      <v xml:space="preserve">CC BY-SA 3.0	</v>
      <v xml:space="preserve">https://en.wikipedia.org/wiki/Coronel_Xavier_Chaves	</v>
      <v xml:space="preserve">https://creativecommons.org/licenses/by-sa/3.0	</v>
    </spb>
    <spb s="1">
      <v>3211</v>
      <v>3211</v>
      <v>3211</v>
      <v>3211</v>
      <v>3211</v>
      <v>3211</v>
      <v>3211</v>
      <v>3211</v>
      <v>3211</v>
    </spb>
    <spb s="0">
      <v xml:space="preserve">Wikipedia	</v>
      <v xml:space="preserve">CC BY-SA 3.0	</v>
      <v xml:space="preserve">https://en.wikipedia.org/wiki/C%C3%B3rrego_Danta	</v>
      <v xml:space="preserve">https://creativecommons.org/licenses/by-sa/3.0	</v>
    </spb>
    <spb s="1">
      <v>3213</v>
      <v>3213</v>
      <v>3213</v>
      <v>3213</v>
      <v>3213</v>
      <v>3213</v>
      <v>3213</v>
      <v>3213</v>
      <v>3213</v>
    </spb>
    <spb s="0">
      <v xml:space="preserve">Wikipedia	</v>
      <v xml:space="preserve">CC BY-SA 3.0	</v>
      <v xml:space="preserve">https://en.wikipedia.org/wiki/C%C3%B3rrego_do_Bom_Jesus	</v>
      <v xml:space="preserve">https://creativecommons.org/licenses/by-sa/3.0	</v>
    </spb>
    <spb s="1">
      <v>3215</v>
      <v>3215</v>
      <v>3215</v>
      <v>3215</v>
      <v>3215</v>
      <v>3215</v>
      <v>3215</v>
      <v>3215</v>
      <v>3215</v>
    </spb>
    <spb s="0">
      <v xml:space="preserve">Wikipedia	</v>
      <v xml:space="preserve">CC BY-SA 3.0	</v>
      <v xml:space="preserve">https://en.wikipedia.org/wiki/C%C3%B3rrego_Fundo	</v>
      <v xml:space="preserve">https://creativecommons.org/licenses/by-sa/3.0	</v>
    </spb>
    <spb s="1">
      <v>3217</v>
      <v>3217</v>
      <v>3217</v>
      <v>3217</v>
      <v>3217</v>
      <v>3217</v>
      <v>3217</v>
      <v>3217</v>
      <v>3217</v>
    </spb>
    <spb s="0">
      <v xml:space="preserve">Wikipedia	</v>
      <v xml:space="preserve">CC BY-SA 3.0	</v>
      <v xml:space="preserve">https://en.wikipedia.org/wiki/C%C3%B3rrego_Novo	</v>
      <v xml:space="preserve">https://creativecommons.org/licenses/by-sa/3.0	</v>
    </spb>
    <spb s="1">
      <v>3219</v>
      <v>3219</v>
      <v>3219</v>
      <v>3219</v>
      <v>3219</v>
      <v>3219</v>
      <v>3219</v>
      <v>3219</v>
      <v>3219</v>
    </spb>
    <spb s="0">
      <v xml:space="preserve">Wikipedia	</v>
      <v xml:space="preserve">CC BY-SA 3.0	</v>
      <v xml:space="preserve">https://en.wikipedia.org/wiki/Couto_de_Magalh%C3%A3es_de_Minas	</v>
      <v xml:space="preserve">https://creativecommons.org/licenses/by-sa/3.0	</v>
    </spb>
    <spb s="1">
      <v>3221</v>
      <v>3221</v>
      <v>3221</v>
      <v>3221</v>
      <v>3221</v>
      <v>3221</v>
      <v>3221</v>
      <v>3221</v>
      <v>3221</v>
    </spb>
    <spb s="0">
      <v xml:space="preserve">Wikipedia	</v>
      <v xml:space="preserve">CC BY-SA 3.0	</v>
      <v xml:space="preserve">https://en.wikipedia.org/wiki/Cris%C3%B3lita	</v>
      <v xml:space="preserve">https://creativecommons.org/licenses/by-sa/3.0	</v>
    </spb>
    <spb s="1">
      <v>3223</v>
      <v>3223</v>
      <v>3223</v>
      <v>3223</v>
      <v>3223</v>
      <v>3223</v>
      <v>3223</v>
      <v>3223</v>
      <v>3223</v>
    </spb>
    <spb s="0">
      <v xml:space="preserve">Wikipedia	</v>
      <v xml:space="preserve">CC BY-SA 3.0	</v>
      <v xml:space="preserve">https://en.wikipedia.org/wiki/Cristais	</v>
      <v xml:space="preserve">https://creativecommons.org/licenses/by-sa/3.0	</v>
    </spb>
    <spb s="1">
      <v>3225</v>
      <v>3225</v>
      <v>3225</v>
      <v>3225</v>
      <v>3225</v>
      <v>3225</v>
      <v>3225</v>
      <v>3225</v>
      <v>3225</v>
    </spb>
    <spb s="0">
      <v xml:space="preserve">Wikipedia	</v>
      <v xml:space="preserve">CC BY-SA 3.0	</v>
      <v xml:space="preserve">https://en.wikipedia.org/wiki/Crist%C3%A1lia	</v>
      <v xml:space="preserve">https://creativecommons.org/licenses/by-sa/3.0	</v>
    </spb>
    <spb s="1">
      <v>3227</v>
      <v>3227</v>
      <v>3227</v>
      <v>3227</v>
      <v>3227</v>
      <v>3227</v>
      <v>3227</v>
      <v>3227</v>
      <v>3227</v>
    </spb>
    <spb s="0">
      <v xml:space="preserve">Wikipedia	</v>
      <v xml:space="preserve">CC BY-SA 3.0	</v>
      <v xml:space="preserve">https://en.wikipedia.org/wiki/Cristiano_Otoni	</v>
      <v xml:space="preserve">https://creativecommons.org/licenses/by-sa/3.0	</v>
    </spb>
    <spb s="1">
      <v>3229</v>
      <v>3229</v>
      <v>3229</v>
      <v>3229</v>
      <v>3229</v>
      <v>3229</v>
      <v>3229</v>
      <v>3229</v>
      <v>3229</v>
    </spb>
    <spb s="0">
      <v xml:space="preserve">Wikipedia	</v>
      <v xml:space="preserve">CC BY-SA 3.0	</v>
      <v xml:space="preserve">https://en.wikipedia.org/wiki/Cristina,_Minas_Gerais	</v>
      <v xml:space="preserve">https://creativecommons.org/licenses/by-sa/3.0	</v>
    </spb>
    <spb s="1">
      <v>3231</v>
      <v>3231</v>
      <v>3231</v>
      <v>3231</v>
      <v>3231</v>
      <v>3231</v>
      <v>3231</v>
      <v>3231</v>
      <v>3231</v>
    </spb>
    <spb s="0">
      <v xml:space="preserve">Wikipedia	</v>
      <v xml:space="preserve">CC BY-SA 3.0	</v>
      <v xml:space="preserve">https://en.wikipedia.org/wiki/Crucil%C3%A2ndia	</v>
      <v xml:space="preserve">https://creativecommons.org/licenses/by-sa/3.0	</v>
    </spb>
    <spb s="1">
      <v>3233</v>
      <v>3233</v>
      <v>3233</v>
      <v>3233</v>
      <v>3233</v>
      <v>3233</v>
      <v>3233</v>
      <v>3233</v>
      <v>3233</v>
    </spb>
    <spb s="0">
      <v xml:space="preserve">Wikipedia	</v>
      <v xml:space="preserve">CC BY-SA 3.0	</v>
      <v xml:space="preserve">https://en.wikipedia.org/wiki/Cruzeiro_da_Fortaleza	</v>
      <v xml:space="preserve">https://creativecommons.org/licenses/by-sa/3.0	</v>
    </spb>
    <spb s="1">
      <v>3235</v>
      <v>3235</v>
      <v>3235</v>
      <v>3235</v>
      <v>3235</v>
      <v>3235</v>
      <v>3235</v>
      <v>3235</v>
      <v>3235</v>
    </spb>
    <spb s="0">
      <v xml:space="preserve">Wikipedia	</v>
      <v xml:space="preserve">CC BY-SA 3.0	</v>
      <v xml:space="preserve">https://en.wikipedia.org/wiki/Cruz%C3%ADlia	</v>
      <v xml:space="preserve">https://creativecommons.org/licenses/by-sa/3.0	</v>
    </spb>
    <spb s="1">
      <v>3237</v>
      <v>3237</v>
      <v>3237</v>
      <v>3237</v>
      <v>3237</v>
      <v>3237</v>
      <v>3237</v>
      <v>3237</v>
      <v>3237</v>
    </spb>
    <spb s="0">
      <v xml:space="preserve">Wikipedia	</v>
      <v xml:space="preserve">CC BY-SA 3.0	</v>
      <v xml:space="preserve">https://en.wikipedia.org/wiki/Cuparaque	</v>
      <v xml:space="preserve">https://creativecommons.org/licenses/by-sa/3.0	</v>
    </spb>
    <spb s="1">
      <v>3239</v>
      <v>3239</v>
      <v>3239</v>
      <v>3239</v>
      <v>3239</v>
      <v>3239</v>
      <v>3239</v>
      <v>3239</v>
      <v>3239</v>
    </spb>
    <spb s="0">
      <v xml:space="preserve">Wikipedia	</v>
      <v xml:space="preserve">CC BY-SA 3.0	</v>
      <v xml:space="preserve">https://en.wikipedia.org/wiki/Curral_de_Dentro	</v>
      <v xml:space="preserve">https://creativecommons.org/licenses/by-sa/3.0	</v>
    </spb>
    <spb s="1">
      <v>3241</v>
      <v>3241</v>
      <v>3241</v>
      <v>3241</v>
      <v>3241</v>
      <v>3241</v>
      <v>3241</v>
      <v>3241</v>
      <v>3241</v>
    </spb>
    <spb s="0">
      <v xml:space="preserve">Wikipedia	</v>
      <v xml:space="preserve">CC BY-SA 3.0	</v>
      <v xml:space="preserve">https://en.wikipedia.org/wiki/Curvelo	</v>
      <v xml:space="preserve">https://creativecommons.org/licenses/by-sa/3.0	</v>
    </spb>
    <spb s="1">
      <v>3243</v>
      <v>3243</v>
      <v>3243</v>
      <v>3243</v>
      <v>3243</v>
      <v>3243</v>
      <v>3243</v>
      <v>3243</v>
      <v>3243</v>
    </spb>
    <spb s="0">
      <v xml:space="preserve">Wikipedia	</v>
      <v xml:space="preserve">CC BY-SA 3.0	</v>
      <v xml:space="preserve">https://en.wikipedia.org/wiki/Datas	</v>
      <v xml:space="preserve">https://creativecommons.org/licenses/by-sa/3.0	</v>
    </spb>
    <spb s="1">
      <v>3245</v>
      <v>3245</v>
      <v>3245</v>
      <v>3245</v>
      <v>3245</v>
      <v>3245</v>
      <v>3245</v>
      <v>3245</v>
      <v>3245</v>
    </spb>
    <spb s="0">
      <v xml:space="preserve">Wikipedia	</v>
      <v xml:space="preserve">CC BY-SA 3.0	</v>
      <v xml:space="preserve">https://en.wikipedia.org/wiki/Delfim_Moreira,_Minas_Gerais	</v>
      <v xml:space="preserve">https://creativecommons.org/licenses/by-sa/3.0	</v>
    </spb>
    <spb s="1">
      <v>3247</v>
      <v>3247</v>
      <v>3247</v>
      <v>3247</v>
      <v>3247</v>
      <v>3247</v>
      <v>3247</v>
      <v>3247</v>
      <v>3247</v>
    </spb>
    <spb s="0">
      <v xml:space="preserve">Wikipedia	</v>
      <v xml:space="preserve">CC BY-SA 3.0	</v>
      <v xml:space="preserve">https://en.wikipedia.org/wiki/Delfin%C3%B3polis	</v>
      <v xml:space="preserve">https://creativecommons.org/licenses/by-sa/3.0	</v>
    </spb>
    <spb s="1">
      <v>3249</v>
      <v>3249</v>
      <v>3249</v>
      <v>3249</v>
      <v>3249</v>
      <v>3249</v>
      <v>3249</v>
      <v>3249</v>
      <v>3249</v>
    </spb>
    <spb s="0">
      <v xml:space="preserve">Wikipedia	</v>
      <v xml:space="preserve">CC BY-SA 3.0	</v>
      <v xml:space="preserve">https://en.wikipedia.org/wiki/Delta,_Minas_Gerais	</v>
      <v xml:space="preserve">https://creativecommons.org/licenses/by-sa/3.0	</v>
    </spb>
    <spb s="1">
      <v>3251</v>
      <v>3251</v>
      <v>3251</v>
      <v>3251</v>
      <v>3251</v>
      <v>3251</v>
      <v>3251</v>
      <v>3251</v>
      <v>3251</v>
    </spb>
    <spb s="0">
      <v xml:space="preserve">Wikipedia	</v>
      <v xml:space="preserve">CC BY-SA 3.0	</v>
      <v xml:space="preserve">https://en.wikipedia.org/wiki/Descoberto	</v>
      <v xml:space="preserve">https://creativecommons.org/licenses/by-sa/3.0	</v>
    </spb>
    <spb s="1">
      <v>3253</v>
      <v>3253</v>
      <v>3253</v>
      <v>3253</v>
      <v>3253</v>
      <v>3253</v>
      <v>3253</v>
      <v>3253</v>
      <v>3253</v>
    </spb>
    <spb s="0">
      <v xml:space="preserve">Wikipedia	</v>
      <v xml:space="preserve">CC BY-SA 3.0	</v>
      <v xml:space="preserve">https://en.wikipedia.org/wiki/Desterro_de_Entre_Rios	</v>
      <v xml:space="preserve">https://creativecommons.org/licenses/by-sa/3.0	</v>
    </spb>
    <spb s="1">
      <v>3255</v>
      <v>3255</v>
      <v>3255</v>
      <v>3255</v>
      <v>3255</v>
      <v>3255</v>
      <v>3255</v>
      <v>3255</v>
      <v>3255</v>
    </spb>
    <spb s="0">
      <v xml:space="preserve">Wikipedia	</v>
      <v xml:space="preserve">CC BY-SA 3.0	</v>
      <v xml:space="preserve">https://en.wikipedia.org/wiki/Desterro_do_Melo	</v>
      <v xml:space="preserve">https://creativecommons.org/licenses/by-sa/3.0	</v>
    </spb>
    <spb s="1">
      <v>3257</v>
      <v>3257</v>
      <v>3257</v>
      <v>3257</v>
      <v>3257</v>
      <v>3257</v>
      <v>3257</v>
      <v>3257</v>
      <v>3257</v>
    </spb>
    <spb s="0">
      <v xml:space="preserve">Wikipedia	</v>
      <v xml:space="preserve">CC BY-SA 3.0	</v>
      <v xml:space="preserve">https://en.wikipedia.org/wiki/Diamantina,_Minas_Gerais	</v>
      <v xml:space="preserve">https://creativecommons.org/licenses/by-sa/3.0	</v>
    </spb>
    <spb s="1">
      <v>3259</v>
      <v>3259</v>
      <v>3259</v>
      <v>3259</v>
      <v>3259</v>
      <v>3259</v>
      <v>3259</v>
      <v>3259</v>
      <v>3259</v>
    </spb>
    <spb s="0">
      <v xml:space="preserve">Wikipedia	</v>
      <v xml:space="preserve">CC BY-SA 3.0	</v>
      <v xml:space="preserve">https://en.wikipedia.org/wiki/Diogo_de_Vasconcelos	</v>
      <v xml:space="preserve">https://creativecommons.org/licenses/by-sa/3.0	</v>
    </spb>
    <spb s="1">
      <v>3261</v>
      <v>3261</v>
      <v>3261</v>
      <v>3261</v>
      <v>3261</v>
      <v>3261</v>
      <v>3261</v>
      <v>3261</v>
      <v>3261</v>
    </spb>
    <spb s="0">
      <v xml:space="preserve">Wikipedia	</v>
      <v xml:space="preserve">CC BY-SA 3.0	</v>
      <v xml:space="preserve">https://en.wikipedia.org/wiki/Divin%C3%A9sia	</v>
      <v xml:space="preserve">https://creativecommons.org/licenses/by-sa/3.0	</v>
    </spb>
    <spb s="1">
      <v>3263</v>
      <v>3263</v>
      <v>3263</v>
      <v>3263</v>
      <v>3263</v>
      <v>3263</v>
      <v>3263</v>
      <v>3263</v>
      <v>3263</v>
    </spb>
    <spb s="0">
      <v xml:space="preserve">Wikipedia	</v>
      <v xml:space="preserve">CC BY-SA 3.0	</v>
      <v xml:space="preserve">https://en.wikipedia.org/wiki/Divino,_Minas_Gerais	</v>
      <v xml:space="preserve">https://creativecommons.org/licenses/by-sa/3.0	</v>
    </spb>
    <spb s="1">
      <v>3265</v>
      <v>3265</v>
      <v>3265</v>
      <v>3265</v>
      <v>3265</v>
      <v>3265</v>
      <v>3265</v>
      <v>3265</v>
      <v>3265</v>
    </spb>
    <spb s="0">
      <v xml:space="preserve">Wikipedia	</v>
      <v xml:space="preserve">CC BY-SA 3.0	</v>
      <v xml:space="preserve">https://en.wikipedia.org/wiki/Divino_das_Laranjeiras	</v>
      <v xml:space="preserve">https://creativecommons.org/licenses/by-sa/3.0	</v>
    </spb>
    <spb s="1">
      <v>3267</v>
      <v>3267</v>
      <v>3267</v>
      <v>3267</v>
      <v>3267</v>
      <v>3267</v>
      <v>3267</v>
      <v>3267</v>
      <v>3267</v>
    </spb>
    <spb s="0">
      <v xml:space="preserve">Wikipedia	</v>
      <v xml:space="preserve">CC BY-SA 3.0	</v>
      <v xml:space="preserve">https://en.wikipedia.org/wiki/Divinol%C3%A2ndia_de_Minas	</v>
      <v xml:space="preserve">https://creativecommons.org/licenses/by-sa/3.0	</v>
    </spb>
    <spb s="1">
      <v>3269</v>
      <v>3269</v>
      <v>3269</v>
      <v>3269</v>
      <v>3269</v>
      <v>3269</v>
      <v>3269</v>
      <v>3269</v>
      <v>3269</v>
    </spb>
    <spb s="0">
      <v xml:space="preserve">Wikipedia	</v>
      <v xml:space="preserve">CC BY-SA 3.0	</v>
      <v xml:space="preserve">https://en.wikipedia.org/wiki/Divin%C3%B3polis	</v>
      <v xml:space="preserve">https://creativecommons.org/licenses/by-sa/3.0	</v>
    </spb>
    <spb s="1">
      <v>3271</v>
      <v>3271</v>
      <v>3271</v>
      <v>3271</v>
      <v>3271</v>
      <v>3271</v>
      <v>3271</v>
      <v>3271</v>
      <v>3271</v>
    </spb>
    <spb s="0">
      <v xml:space="preserve">Wikipedia	</v>
      <v xml:space="preserve">CC BY-SA 3.0	</v>
      <v xml:space="preserve">https://en.wikipedia.org/wiki/Divisa_Alegre	</v>
      <v xml:space="preserve">https://creativecommons.org/licenses/by-sa/3.0	</v>
    </spb>
    <spb s="1">
      <v>3273</v>
      <v>3273</v>
      <v>3273</v>
      <v>3273</v>
      <v>3273</v>
      <v>3273</v>
      <v>3273</v>
      <v>3273</v>
      <v>3273</v>
    </spb>
    <spb s="0">
      <v xml:space="preserve">Wikipedia	</v>
      <v xml:space="preserve">CC BY-SA 3.0	</v>
      <v xml:space="preserve">https://en.wikipedia.org/wiki/Divisa_Nova	</v>
      <v xml:space="preserve">https://creativecommons.org/licenses/by-sa/3.0	</v>
    </spb>
    <spb s="1">
      <v>3275</v>
      <v>3275</v>
      <v>3275</v>
      <v>3275</v>
      <v>3275</v>
      <v>3275</v>
      <v>3275</v>
      <v>3275</v>
      <v>3275</v>
    </spb>
    <spb s="0">
      <v xml:space="preserve">Wikipedia	</v>
      <v xml:space="preserve">CC BY-SA 3.0	</v>
      <v xml:space="preserve">https://en.wikipedia.org/wiki/Divis%C3%B3polis	</v>
      <v xml:space="preserve">https://creativecommons.org/licenses/by-sa/3.0	</v>
    </spb>
    <spb s="1">
      <v>3277</v>
      <v>3277</v>
      <v>3277</v>
      <v>3277</v>
      <v>3277</v>
      <v>3277</v>
      <v>3277</v>
      <v>3277</v>
      <v>3277</v>
    </spb>
    <spb s="0">
      <v xml:space="preserve">Wikipedia	</v>
      <v xml:space="preserve">CC BY-SA 3.0	</v>
      <v xml:space="preserve">https://en.wikipedia.org/wiki/Dom_Bosco	</v>
      <v xml:space="preserve">https://creativecommons.org/licenses/by-sa/3.0	</v>
    </spb>
    <spb s="1">
      <v>3279</v>
      <v>3279</v>
      <v>3279</v>
      <v>3279</v>
      <v>3279</v>
      <v>3279</v>
      <v>3279</v>
      <v>3279</v>
      <v>3279</v>
    </spb>
    <spb s="0">
      <v xml:space="preserve">Wikipedia	</v>
      <v xml:space="preserve">CC BY-SA 3.0	</v>
      <v xml:space="preserve">https://en.wikipedia.org/wiki/Dom_Cavati	</v>
      <v xml:space="preserve">https://creativecommons.org/licenses/by-sa/3.0	</v>
    </spb>
    <spb s="1">
      <v>3281</v>
      <v>3281</v>
      <v>3281</v>
      <v>3281</v>
      <v>3281</v>
      <v>3281</v>
      <v>3281</v>
      <v>3281</v>
      <v>3281</v>
    </spb>
    <spb s="0">
      <v xml:space="preserve">Wikipedia	</v>
      <v xml:space="preserve">CC BY-SA 3.0	</v>
      <v xml:space="preserve">https://en.wikipedia.org/wiki/Dom_Joaquim	</v>
      <v xml:space="preserve">https://creativecommons.org/licenses/by-sa/3.0	</v>
    </spb>
    <spb s="1">
      <v>3283</v>
      <v>3283</v>
      <v>3283</v>
      <v>3283</v>
      <v>3283</v>
      <v>3283</v>
      <v>3283</v>
      <v>3283</v>
      <v>3283</v>
    </spb>
    <spb s="0">
      <v xml:space="preserve">Wikipedia	</v>
      <v xml:space="preserve">CC BY-SA 3.0	</v>
      <v xml:space="preserve">https://en.wikipedia.org/wiki/Dom_Silv%C3%A9rio	</v>
      <v xml:space="preserve">https://creativecommons.org/licenses/by-sa/3.0	</v>
    </spb>
    <spb s="1">
      <v>3285</v>
      <v>3285</v>
      <v>3285</v>
      <v>3285</v>
      <v>3285</v>
      <v>3285</v>
      <v>3285</v>
      <v>3285</v>
      <v>3285</v>
    </spb>
    <spb s="0">
      <v xml:space="preserve">Wikipedia	</v>
      <v xml:space="preserve">CC BY-SA 3.0	</v>
      <v xml:space="preserve">https://en.wikipedia.org/wiki/Dom_Vi%C3%A7oso	</v>
      <v xml:space="preserve">https://creativecommons.org/licenses/by-sa/3.0	</v>
    </spb>
    <spb s="1">
      <v>3287</v>
      <v>3287</v>
      <v>3287</v>
      <v>3287</v>
      <v>3287</v>
      <v>3287</v>
      <v>3287</v>
      <v>3287</v>
      <v>3287</v>
    </spb>
    <spb s="0">
      <v xml:space="preserve">Wikipedia	</v>
      <v xml:space="preserve">CC BY-SA 3.0	</v>
      <v xml:space="preserve">https://en.wikipedia.org/wiki/Dona_Eus%C3%A9bia	</v>
      <v xml:space="preserve">https://creativecommons.org/licenses/by-sa/3.0	</v>
    </spb>
    <spb s="1">
      <v>3289</v>
      <v>3289</v>
      <v>3289</v>
      <v>3289</v>
      <v>3289</v>
      <v>3289</v>
      <v>3289</v>
      <v>3289</v>
      <v>3289</v>
    </spb>
    <spb s="0">
      <v xml:space="preserve">Wikipedia	</v>
      <v xml:space="preserve">CC BY-SA 3.0	</v>
      <v xml:space="preserve">https://en.wikipedia.org/wiki/Dores_de_Campos	</v>
      <v xml:space="preserve">https://creativecommons.org/licenses/by-sa/3.0	</v>
    </spb>
    <spb s="1">
      <v>3291</v>
      <v>3291</v>
      <v>3291</v>
      <v>3291</v>
      <v>3291</v>
      <v>3291</v>
      <v>3291</v>
      <v>3291</v>
      <v>3291</v>
    </spb>
    <spb s="0">
      <v xml:space="preserve">Wikipedia	</v>
      <v xml:space="preserve">CC BY-SA 3.0	</v>
      <v xml:space="preserve">https://en.wikipedia.org/wiki/Dores_de_Guanh%C3%A3es	</v>
      <v xml:space="preserve">https://creativecommons.org/licenses/by-sa/3.0	</v>
    </spb>
    <spb s="1">
      <v>3293</v>
      <v>3293</v>
      <v>3293</v>
      <v>3293</v>
      <v>3293</v>
      <v>3293</v>
      <v>3293</v>
      <v>3293</v>
      <v>3293</v>
    </spb>
    <spb s="0">
      <v xml:space="preserve">Wikipedia	</v>
      <v xml:space="preserve">CC BY-SA 3.0	</v>
      <v xml:space="preserve">https://en.wikipedia.org/wiki/Dores_do_Indai%C3%A1	</v>
      <v xml:space="preserve">https://creativecommons.org/licenses/by-sa/3.0	</v>
    </spb>
    <spb s="1">
      <v>3295</v>
      <v>3295</v>
      <v>3295</v>
      <v>3295</v>
      <v>3295</v>
      <v>3295</v>
      <v>3295</v>
      <v>3295</v>
      <v>3295</v>
    </spb>
    <spb s="0">
      <v xml:space="preserve">Wikipedia	</v>
      <v xml:space="preserve">CC BY-SA 3.0	</v>
      <v xml:space="preserve">https://en.wikipedia.org/wiki/Dores_do_Turvo	</v>
      <v xml:space="preserve">https://creativecommons.org/licenses/by-sa/3.0	</v>
    </spb>
    <spb s="1">
      <v>3297</v>
      <v>3297</v>
      <v>3297</v>
      <v>3297</v>
      <v>3297</v>
      <v>3297</v>
      <v>3297</v>
      <v>3297</v>
      <v>3297</v>
    </spb>
    <spb s="0">
      <v xml:space="preserve">Wikipedia	</v>
      <v xml:space="preserve">CC BY-SA 3.0	</v>
      <v xml:space="preserve">https://en.wikipedia.org/wiki/Dores%C3%B3polis	</v>
      <v xml:space="preserve">https://creativecommons.org/licenses/by-sa/3.0	</v>
    </spb>
    <spb s="1">
      <v>3299</v>
      <v>3299</v>
      <v>3299</v>
      <v>3299</v>
      <v>3299</v>
      <v>3299</v>
      <v>3299</v>
      <v>3299</v>
      <v>3299</v>
    </spb>
    <spb s="0">
      <v xml:space="preserve">Wikipedia	</v>
      <v xml:space="preserve">CC BY-SA 3.0	</v>
      <v xml:space="preserve">https://en.wikipedia.org/wiki/Douradoquara	</v>
      <v xml:space="preserve">https://creativecommons.org/licenses/by-sa/3.0	</v>
    </spb>
    <spb s="1">
      <v>3301</v>
      <v>3301</v>
      <v>3301</v>
      <v>3301</v>
      <v>3301</v>
      <v>3301</v>
      <v>3301</v>
      <v>3301</v>
      <v>3301</v>
    </spb>
    <spb s="0">
      <v xml:space="preserve">Wikipedia	</v>
      <v xml:space="preserve">CC BY-SA 3.0	</v>
      <v xml:space="preserve">https://en.wikipedia.org/wiki/Durand%C3%A9	</v>
      <v xml:space="preserve">https://creativecommons.org/licenses/by-sa/3.0	</v>
    </spb>
    <spb s="1">
      <v>3303</v>
      <v>3303</v>
      <v>3303</v>
      <v>3303</v>
      <v>3303</v>
      <v>3303</v>
      <v>3303</v>
      <v>3303</v>
      <v>3303</v>
    </spb>
    <spb s="0">
      <v xml:space="preserve">Wikipedia	</v>
      <v xml:space="preserve">CC BY-SA 3.0	</v>
      <v xml:space="preserve">https://en.wikipedia.org/wiki/El%C3%B3i_Mendes	</v>
      <v xml:space="preserve">https://creativecommons.org/licenses/by-sa/3.0	</v>
    </spb>
    <spb s="1">
      <v>3305</v>
      <v>3305</v>
      <v>3305</v>
      <v>3305</v>
      <v>3305</v>
      <v>3305</v>
      <v>3305</v>
      <v>3305</v>
      <v>3305</v>
    </spb>
    <spb s="0">
      <v xml:space="preserve">Wikipedia	</v>
      <v xml:space="preserve">CC BY-SA 3.0	</v>
      <v xml:space="preserve">https://en.wikipedia.org/wiki/Engenheiro_Caldas	</v>
      <v xml:space="preserve">https://creativecommons.org/licenses/by-sa/3.0	</v>
    </spb>
    <spb s="1">
      <v>3307</v>
      <v>3307</v>
      <v>3307</v>
      <v>3307</v>
      <v>3307</v>
      <v>3307</v>
      <v>3307</v>
      <v>3307</v>
      <v>3307</v>
    </spb>
    <spb s="0">
      <v xml:space="preserve">Wikipedia	</v>
      <v xml:space="preserve">CC BY-SA 3.0	</v>
      <v xml:space="preserve">https://en.wikipedia.org/wiki/Engenheiro_Navarro	</v>
      <v xml:space="preserve">https://creativecommons.org/licenses/by-sa/3.0	</v>
    </spb>
    <spb s="1">
      <v>3309</v>
      <v>3309</v>
      <v>3309</v>
      <v>3309</v>
      <v>3309</v>
      <v>3309</v>
      <v>3309</v>
      <v>3309</v>
      <v>3309</v>
    </spb>
    <spb s="0">
      <v xml:space="preserve">Wikipedia	</v>
      <v xml:space="preserve">CC BY-SA 3.0	</v>
      <v xml:space="preserve">https://en.wikipedia.org/wiki/Entre_Folhas	</v>
      <v xml:space="preserve">https://creativecommons.org/licenses/by-sa/3.0	</v>
    </spb>
    <spb s="1">
      <v>3311</v>
      <v>3311</v>
      <v>3311</v>
      <v>3311</v>
      <v>3311</v>
      <v>3311</v>
      <v>3311</v>
      <v>3311</v>
      <v>3311</v>
    </spb>
    <spb s="0">
      <v xml:space="preserve">Wikipedia	</v>
      <v xml:space="preserve">CC BY-SA 3.0	</v>
      <v xml:space="preserve">https://en.wikipedia.org/wiki/Entre_Rios_de_Minas	</v>
      <v xml:space="preserve">https://creativecommons.org/licenses/by-sa/3.0	</v>
    </spb>
    <spb s="1">
      <v>3313</v>
      <v>3313</v>
      <v>3313</v>
      <v>3313</v>
      <v>3313</v>
      <v>3313</v>
      <v>3313</v>
      <v>3313</v>
      <v>3313</v>
    </spb>
    <spb s="0">
      <v xml:space="preserve">Wikipedia	</v>
      <v xml:space="preserve">CC BY-SA 3.0	</v>
      <v xml:space="preserve">https://en.wikipedia.org/wiki/Erv%C3%A1lia	</v>
      <v xml:space="preserve">https://creativecommons.org/licenses/by-sa/3.0	</v>
    </spb>
    <spb s="1">
      <v>3315</v>
      <v>3315</v>
      <v>3315</v>
      <v>3315</v>
      <v>3315</v>
      <v>3315</v>
      <v>3315</v>
      <v>3315</v>
      <v>3315</v>
    </spb>
    <spb s="0">
      <v xml:space="preserve">Wikipedia	</v>
      <v xml:space="preserve">CC BY-SA 3.0	</v>
      <v xml:space="preserve">https://en.wikipedia.org/wiki/Esmeraldas,_Minas_Gerais	</v>
      <v xml:space="preserve">https://creativecommons.org/licenses/by-sa/3.0	</v>
    </spb>
    <spb s="1">
      <v>3317</v>
      <v>3317</v>
      <v>3317</v>
      <v>3317</v>
      <v>3317</v>
      <v>3317</v>
      <v>3317</v>
      <v>3317</v>
      <v>3317</v>
    </spb>
    <spb s="0">
      <v xml:space="preserve">Wikipedia	</v>
      <v xml:space="preserve">CC BY-SA 3.0	</v>
      <v xml:space="preserve">https://en.wikipedia.org/wiki/Espera_Feliz	</v>
      <v xml:space="preserve">https://creativecommons.org/licenses/by-sa/3.0	</v>
    </spb>
    <spb s="1">
      <v>3319</v>
      <v>3319</v>
      <v>3319</v>
      <v>3319</v>
      <v>3319</v>
      <v>3319</v>
      <v>3319</v>
      <v>3319</v>
      <v>3319</v>
    </spb>
    <spb s="0">
      <v xml:space="preserve">Wikipedia	</v>
      <v xml:space="preserve">CC BY-SA 3.0	</v>
      <v xml:space="preserve">https://en.wikipedia.org/wiki/Espinosa,_Minas_Gerais	</v>
      <v xml:space="preserve">https://creativecommons.org/licenses/by-sa/3.0	</v>
    </spb>
    <spb s="1">
      <v>3321</v>
      <v>3321</v>
      <v>3321</v>
      <v>3321</v>
      <v>3321</v>
      <v>3321</v>
      <v>3321</v>
      <v>3321</v>
      <v>3321</v>
    </spb>
    <spb s="0">
      <v xml:space="preserve">Wikipedia	</v>
      <v xml:space="preserve">CC BY-SA 3.0	</v>
      <v xml:space="preserve">https://en.wikipedia.org/wiki/Esp%C3%ADrito_Santo_do_Dourado	</v>
      <v xml:space="preserve">https://creativecommons.org/licenses/by-sa/3.0	</v>
    </spb>
    <spb s="1">
      <v>3323</v>
      <v>3323</v>
      <v>3323</v>
      <v>3323</v>
      <v>3323</v>
      <v>3323</v>
      <v>3323</v>
      <v>3323</v>
      <v>3323</v>
    </spb>
    <spb s="0">
      <v xml:space="preserve">Wikipedia	</v>
      <v xml:space="preserve">CC BY-SA 3.0	</v>
      <v xml:space="preserve">https://en.wikipedia.org/wiki/Estiva	</v>
      <v xml:space="preserve">https://creativecommons.org/licenses/by-sa/3.0	</v>
    </spb>
    <spb s="1">
      <v>3325</v>
      <v>3325</v>
      <v>3325</v>
      <v>3325</v>
      <v>3325</v>
      <v>3325</v>
      <v>3325</v>
      <v>3325</v>
      <v>3325</v>
    </spb>
    <spb s="0">
      <v xml:space="preserve">Wikipedia	</v>
      <v xml:space="preserve">CC BY-SA 3.0	</v>
      <v xml:space="preserve">https://en.wikipedia.org/wiki/Estrela_Dalva	</v>
      <v xml:space="preserve">https://creativecommons.org/licenses/by-sa/3.0	</v>
    </spb>
    <spb s="1">
      <v>3327</v>
      <v>3327</v>
      <v>3327</v>
      <v>3327</v>
      <v>3327</v>
      <v>3327</v>
      <v>3327</v>
      <v>3327</v>
      <v>3327</v>
    </spb>
    <spb s="0">
      <v xml:space="preserve">Wikipedia	</v>
      <v xml:space="preserve">CC BY-SA 3.0	</v>
      <v xml:space="preserve">https://en.wikipedia.org/wiki/Estrela_do_Indai%C3%A1	</v>
      <v xml:space="preserve">https://creativecommons.org/licenses/by-sa/3.0	</v>
    </spb>
    <spb s="1">
      <v>3329</v>
      <v>3329</v>
      <v>3329</v>
      <v>3329</v>
      <v>3329</v>
      <v>3329</v>
      <v>3329</v>
      <v>3329</v>
      <v>3329</v>
    </spb>
    <spb s="0">
      <v xml:space="preserve">Wikipedia	</v>
      <v xml:space="preserve">CC BY-SA 3.0	</v>
      <v xml:space="preserve">https://en.wikipedia.org/wiki/Estrela_do_Sul	</v>
      <v xml:space="preserve">https://creativecommons.org/licenses/by-sa/3.0	</v>
    </spb>
    <spb s="1">
      <v>3331</v>
      <v>3331</v>
      <v>3331</v>
      <v>3331</v>
      <v>3331</v>
      <v>3331</v>
      <v>3331</v>
      <v>3331</v>
      <v>3331</v>
    </spb>
    <spb s="0">
      <v xml:space="preserve">Wikipedia	</v>
      <v xml:space="preserve">CC BY-SA 3.0	</v>
      <v xml:space="preserve">https://en.wikipedia.org/wiki/Eugen%C3%B3polis	</v>
      <v xml:space="preserve">https://creativecommons.org/licenses/by-sa/3.0	</v>
    </spb>
    <spb s="1">
      <v>3333</v>
      <v>3333</v>
      <v>3333</v>
      <v>3333</v>
      <v>3333</v>
      <v>3333</v>
      <v>3333</v>
      <v>3333</v>
      <v>3333</v>
    </spb>
    <spb s="0">
      <v xml:space="preserve">Wikipedia	</v>
      <v xml:space="preserve">CC BY-SA 3.0	</v>
      <v xml:space="preserve">https://en.wikipedia.org/wiki/Ewbank_da_C%C3%A2mara	</v>
      <v xml:space="preserve">https://creativecommons.org/licenses/by-sa/3.0	</v>
    </spb>
    <spb s="1">
      <v>3335</v>
      <v>3335</v>
      <v>3335</v>
      <v>3335</v>
      <v>3335</v>
      <v>3335</v>
      <v>3335</v>
      <v>3335</v>
      <v>3335</v>
    </spb>
    <spb s="0">
      <v xml:space="preserve">Wikipedia	</v>
      <v xml:space="preserve">CC BY-SA 3.0	</v>
      <v xml:space="preserve">https://en.wikipedia.org/wiki/Extrema,_Minas_Gerais	</v>
      <v xml:space="preserve">https://creativecommons.org/licenses/by-sa/3.0	</v>
    </spb>
    <spb s="1">
      <v>3337</v>
      <v>3337</v>
      <v>3337</v>
      <v>3337</v>
      <v>3337</v>
      <v>3337</v>
      <v>3337</v>
      <v>3337</v>
      <v>3337</v>
    </spb>
    <spb s="0">
      <v xml:space="preserve">Wikipedia	</v>
      <v xml:space="preserve">CC BY-SA 3.0	</v>
      <v xml:space="preserve">https://en.wikipedia.org/wiki/Fama,_Minas_Gerais	</v>
      <v xml:space="preserve">https://creativecommons.org/licenses/by-sa/3.0	</v>
    </spb>
    <spb s="1">
      <v>3339</v>
      <v>3339</v>
      <v>3339</v>
      <v>3339</v>
      <v>3339</v>
      <v>3339</v>
      <v>3339</v>
      <v>3339</v>
      <v>3339</v>
    </spb>
    <spb s="0">
      <v xml:space="preserve">Wikipedia	</v>
      <v xml:space="preserve">CC BY-SA 3.0	</v>
      <v xml:space="preserve">https://en.wikipedia.org/wiki/Faria_Lemos	</v>
      <v xml:space="preserve">https://creativecommons.org/licenses/by-sa/3.0	</v>
    </spb>
    <spb s="1">
      <v>3341</v>
      <v>3341</v>
      <v>3341</v>
      <v>3341</v>
      <v>3341</v>
      <v>3341</v>
      <v>3341</v>
      <v>3341</v>
      <v>3341</v>
    </spb>
    <spb s="0">
      <v xml:space="preserve">Wikipedia	</v>
      <v xml:space="preserve">CC BY-SA 3.0	</v>
      <v xml:space="preserve">https://en.wikipedia.org/wiki/Fel%C3%ADcio_dos_Santos	</v>
      <v xml:space="preserve">https://creativecommons.org/licenses/by-sa/3.0	</v>
    </spb>
    <spb s="1">
      <v>3343</v>
      <v>3343</v>
      <v>3343</v>
      <v>3343</v>
      <v>3343</v>
      <v>3343</v>
      <v>3343</v>
      <v>3343</v>
      <v>3343</v>
    </spb>
    <spb s="0">
      <v xml:space="preserve">Wikipedia	</v>
      <v xml:space="preserve">CC BY-SA 3.0	</v>
      <v xml:space="preserve">https://en.wikipedia.org/wiki/Felisburgo	</v>
      <v xml:space="preserve">https://creativecommons.org/licenses/by-sa/3.0	</v>
    </spb>
    <spb s="1">
      <v>3345</v>
      <v>3345</v>
      <v>3345</v>
      <v>3345</v>
      <v>3345</v>
      <v>3345</v>
      <v>3345</v>
      <v>3345</v>
      <v>3345</v>
    </spb>
    <spb s="0">
      <v xml:space="preserve">Wikipedia	</v>
      <v xml:space="preserve">CC BY-SA 3.0	</v>
      <v xml:space="preserve">https://en.wikipedia.org/wiki/Felixl%C3%A2ndia	</v>
      <v xml:space="preserve">https://creativecommons.org/licenses/by-sa/3.0	</v>
    </spb>
    <spb s="1">
      <v>3347</v>
      <v>3347</v>
      <v>3347</v>
      <v>3347</v>
      <v>3347</v>
      <v>3347</v>
      <v>3347</v>
      <v>3347</v>
      <v>3347</v>
    </spb>
    <spb s="0">
      <v xml:space="preserve">Wikipedia	</v>
      <v xml:space="preserve">CC BY-SA 3.0	</v>
      <v xml:space="preserve">https://en.wikipedia.org/wiki/Fernandes_Tourinho	</v>
      <v xml:space="preserve">https://creativecommons.org/licenses/by-sa/3.0	</v>
    </spb>
    <spb s="1">
      <v>3349</v>
      <v>3349</v>
      <v>3349</v>
      <v>3349</v>
      <v>3349</v>
      <v>3349</v>
      <v>3349</v>
      <v>3349</v>
      <v>3349</v>
    </spb>
    <spb s="0">
      <v xml:space="preserve">Wikipedia	</v>
      <v xml:space="preserve">CC BY-SA 3.0	</v>
      <v xml:space="preserve">https://en.wikipedia.org/wiki/Ferros	</v>
      <v xml:space="preserve">https://creativecommons.org/licenses/by-sa/3.0	</v>
    </spb>
    <spb s="1">
      <v>3351</v>
      <v>3351</v>
      <v>3351</v>
      <v>3351</v>
      <v>3351</v>
      <v>3351</v>
      <v>3351</v>
      <v>3351</v>
      <v>3351</v>
    </spb>
    <spb s="0">
      <v xml:space="preserve">Wikipedia	</v>
      <v xml:space="preserve">CC BY-SA 3.0	</v>
      <v xml:space="preserve">https://en.wikipedia.org/wiki/Fervedouro	</v>
      <v xml:space="preserve">https://creativecommons.org/licenses/by-sa/3.0	</v>
    </spb>
    <spb s="1">
      <v>3353</v>
      <v>3353</v>
      <v>3353</v>
      <v>3353</v>
      <v>3353</v>
      <v>3353</v>
      <v>3353</v>
      <v>3353</v>
      <v>3353</v>
    </spb>
    <spb s="0">
      <v xml:space="preserve">Wikipedia	</v>
      <v xml:space="preserve">CC BY-SA 3.0	</v>
      <v xml:space="preserve">https://en.wikipedia.org/wiki/Florestal	</v>
      <v xml:space="preserve">https://creativecommons.org/licenses/by-sa/3.0	</v>
    </spb>
    <spb s="1">
      <v>3355</v>
      <v>3355</v>
      <v>3355</v>
      <v>3355</v>
      <v>3355</v>
      <v>3355</v>
      <v>3355</v>
      <v>3355</v>
      <v>3355</v>
    </spb>
    <spb s="0">
      <v xml:space="preserve">Wikipedia	</v>
      <v xml:space="preserve">CC BY-SA 3.0	</v>
      <v xml:space="preserve">https://en.wikipedia.org/wiki/Santa_Catarina,_S%C3%A3o_Tom%C3%A9_and_Pr%C3%ADncipe	</v>
      <v xml:space="preserve">https://creativecommons.org/licenses/by-sa/3.0	</v>
    </spb>
    <spb s="29">
      <v>3357</v>
      <v>3357</v>
      <v>3357</v>
      <v>3357</v>
      <v>3357</v>
      <v>3357</v>
      <v>3357</v>
      <v>3357</v>
    </spb>
    <spb s="2">
      <v>24</v>
      <v>Name</v>
      <v>LearnMoreOnLink</v>
    </spb>
    <spb s="19">
      <v>2012</v>
    </spb>
    <spb s="0">
      <v xml:space="preserve">Wikipedia	Wikipedia	Cia	travel.state.gov	</v>
      <v xml:space="preserve">CC-BY-SA	CC-BY-SA			</v>
      <v xml:space="preserve">http://en.wikipedia.org/wiki/São_Tomé_and_Príncipe	http://lv.wikipedia.org/wiki/Santome_un_Prinsipi	https://www.cia.gov/library/publications/the-world-factbook/geos/tp.html?Transportation	https://travel.state.gov/content/travel/en/international-travel/International-Travel-Country-Information-Pages/SaoTomeandPrincipe.html	</v>
      <v xml:space="preserve">http://creativecommons.org/licenses/by-sa/3.0/	http://creativecommons.org/licenses/by-sa/3.0/			</v>
    </spb>
    <spb s="0">
      <v xml:space="preserve">Wikipedia	</v>
      <v xml:space="preserve">CC BY-SA 3.0	</v>
      <v xml:space="preserve">https://en.wikipedia.org/wiki/S%C3%A3o_Tom%C3%A9_and_Pr%C3%ADncipe	</v>
      <v xml:space="preserve">https://creativecommons.org/licenses/by-sa/3.0	</v>
    </spb>
    <spb s="0">
      <v xml:space="preserve">Wikipedia	</v>
      <v xml:space="preserve">CC-BY-SA	</v>
      <v xml:space="preserve">http://en.wikipedia.org/wiki/São_Tomé_and_Príncipe	</v>
      <v xml:space="preserve">http://creativecommons.org/licenses/by-sa/3.0/	</v>
    </spb>
    <spb s="0">
      <v xml:space="preserve">Cia	</v>
      <v xml:space="preserve">	</v>
      <v xml:space="preserve">https://www.cia.gov/library/publications/the-world-factbook/geos/tp.html?Transportation	</v>
      <v xml:space="preserve">	</v>
    </spb>
    <spb s="30">
      <v>10</v>
      <v>3361</v>
      <v>3362</v>
      <v>3362</v>
      <v>13</v>
      <v>3362</v>
      <v>3362</v>
      <v>3362</v>
      <v>3363</v>
      <v>3362</v>
      <v>3362</v>
      <v>3362</v>
      <v>3362</v>
      <v>3364</v>
      <v>16</v>
      <v>3364</v>
      <v>17</v>
      <v>3362</v>
      <v>3364</v>
      <v>18</v>
      <v>19</v>
      <v>20</v>
      <v>3364</v>
      <v>3364</v>
      <v>3362</v>
      <v>3364</v>
      <v>21</v>
      <v>22</v>
      <v>23</v>
      <v>3364</v>
      <v>3364</v>
      <v>3364</v>
      <v>3364</v>
      <v>3364</v>
      <v>3364</v>
      <v>3364</v>
      <v>3364</v>
      <v>3364</v>
      <v>3364</v>
      <v>3364</v>
      <v>25</v>
    </spb>
    <spb s="2">
      <v>25</v>
      <v>Name</v>
      <v>LearnMoreOnLink</v>
    </spb>
    <spb s="31">
      <v>2018</v>
      <v>2019</v>
      <v>square km</v>
      <v>per thousand (2018)</v>
      <v>2022</v>
      <v>2018</v>
      <v>2018</v>
      <v>2019</v>
      <v>years (2018)</v>
      <v>2012</v>
      <v>per thousand (2018)</v>
      <v>2019</v>
      <v>1999</v>
      <v>2016</v>
      <v>2019</v>
      <v>2016</v>
      <v>2017</v>
      <v>kilotons per year (2016)</v>
      <v>deaths per 100,000 (2017)</v>
      <v>2007</v>
      <v>2017</v>
      <v>2017</v>
      <v>2017</v>
      <v>2017</v>
      <v>2017</v>
      <v>2015</v>
      <v>2017</v>
      <v>2017</v>
      <v>2017</v>
      <v>2015</v>
      <v>2019</v>
    </spb>
    <spb s="0">
      <v xml:space="preserve">Wikipedia	</v>
      <v xml:space="preserve">CC BY-SA 3.0	</v>
      <v xml:space="preserve">https://en.wikipedia.org/wiki/Cantagalo_District	</v>
      <v xml:space="preserve">https://creativecommons.org/licenses/by-sa/3.0	</v>
    </spb>
    <spb s="32">
      <v>3368</v>
      <v>3368</v>
      <v>3368</v>
      <v>3368</v>
      <v>3368</v>
      <v>3368</v>
      <v>3368</v>
      <v>3368</v>
    </spb>
    <spb s="2">
      <v>26</v>
      <v>Name</v>
      <v>LearnMoreOnLink</v>
    </spb>
    <spb s="7">
      <v>square km</v>
      <v>2012</v>
    </spb>
    <spb s="0">
      <v xml:space="preserve">Wikipedia	</v>
      <v xml:space="preserve">CC BY-SA 3.0	</v>
      <v xml:space="preserve">https://en.wikipedia.org/wiki/Formoso,_Minas_Gerais	</v>
      <v xml:space="preserve">https://creativecommons.org/licenses/by-sa/3.0	</v>
    </spb>
    <spb s="1">
      <v>3372</v>
      <v>3372</v>
      <v>3372</v>
      <v>3372</v>
      <v>3372</v>
      <v>3372</v>
      <v>3372</v>
      <v>3372</v>
      <v>3372</v>
    </spb>
    <spb s="0">
      <v xml:space="preserve">Wikipedia	</v>
      <v xml:space="preserve">CC BY-SA 3.0	</v>
      <v xml:space="preserve">https://en.wikipedia.org/wiki/Fortaleza_de_Minas	</v>
      <v xml:space="preserve">https://creativecommons.org/licenses/by-sa/3.0	</v>
    </spb>
    <spb s="1">
      <v>3374</v>
      <v>3374</v>
      <v>3374</v>
      <v>3374</v>
      <v>3374</v>
      <v>3374</v>
      <v>3374</v>
      <v>3374</v>
      <v>3374</v>
    </spb>
    <spb s="0">
      <v xml:space="preserve">Wikipedia	</v>
      <v xml:space="preserve">CC BY-SA 3.0	</v>
      <v xml:space="preserve">https://en.wikipedia.org/wiki/Fortuna_de_Minas	</v>
      <v xml:space="preserve">https://creativecommons.org/licenses/by-sa/3.0	</v>
    </spb>
    <spb s="1">
      <v>3376</v>
      <v>3376</v>
      <v>3376</v>
      <v>3376</v>
      <v>3376</v>
      <v>3376</v>
      <v>3376</v>
      <v>3376</v>
      <v>3376</v>
    </spb>
    <spb s="0">
      <v xml:space="preserve">Wikipedia	</v>
      <v xml:space="preserve">CC BY-SA 3.0	</v>
      <v xml:space="preserve">https://en.wikipedia.org/wiki/Francisco_Badar%C3%B3	</v>
      <v xml:space="preserve">https://creativecommons.org/licenses/by-sa/3.0	</v>
    </spb>
    <spb s="1">
      <v>3378</v>
      <v>3378</v>
      <v>3378</v>
      <v>3378</v>
      <v>3378</v>
      <v>3378</v>
      <v>3378</v>
      <v>3378</v>
      <v>3378</v>
    </spb>
    <spb s="0">
      <v xml:space="preserve">Wikipedia	</v>
      <v xml:space="preserve">CC BY-SA 3.0	</v>
      <v xml:space="preserve">https://en.wikipedia.org/wiki/Francisco_Dumont	</v>
      <v xml:space="preserve">https://creativecommons.org/licenses/by-sa/3.0	</v>
    </spb>
    <spb s="1">
      <v>3380</v>
      <v>3380</v>
      <v>3380</v>
      <v>3380</v>
      <v>3380</v>
      <v>3380</v>
      <v>3380</v>
      <v>3380</v>
      <v>3380</v>
    </spb>
    <spb s="0">
      <v xml:space="preserve">Wikipedia	</v>
      <v xml:space="preserve">CC BY-SA 3.0	</v>
      <v xml:space="preserve">https://en.wikipedia.org/wiki/Francisco_S%C3%A1,_Minas_Gerais	</v>
      <v xml:space="preserve">https://creativecommons.org/licenses/by-sa/3.0	</v>
    </spb>
    <spb s="1">
      <v>3382</v>
      <v>3382</v>
      <v>3382</v>
      <v>3382</v>
      <v>3382</v>
      <v>3382</v>
      <v>3382</v>
      <v>3382</v>
      <v>3382</v>
    </spb>
    <spb s="0">
      <v xml:space="preserve">Wikipedia	</v>
      <v xml:space="preserve">CC BY-SA 3.0	</v>
      <v xml:space="preserve">https://en.wikipedia.org/wiki/Francisc%C3%B3polis	</v>
      <v xml:space="preserve">https://creativecommons.org/licenses/by-sa/3.0	</v>
    </spb>
    <spb s="1">
      <v>3384</v>
      <v>3384</v>
      <v>3384</v>
      <v>3384</v>
      <v>3384</v>
      <v>3384</v>
      <v>3384</v>
      <v>3384</v>
      <v>3384</v>
    </spb>
    <spb s="0">
      <v xml:space="preserve">Wikipedia	</v>
      <v xml:space="preserve">CC BY-SA 3.0	</v>
      <v xml:space="preserve">https://en.wikipedia.org/wiki/Frei_Gaspar	</v>
      <v xml:space="preserve">https://creativecommons.org/licenses/by-sa/3.0	</v>
    </spb>
    <spb s="1">
      <v>3386</v>
      <v>3386</v>
      <v>3386</v>
      <v>3386</v>
      <v>3386</v>
      <v>3386</v>
      <v>3386</v>
      <v>3386</v>
      <v>3386</v>
    </spb>
    <spb s="0">
      <v xml:space="preserve">Wikipedia	</v>
      <v xml:space="preserve">CC BY-SA 3.0	</v>
      <v xml:space="preserve">https://en.wikipedia.org/wiki/Frei_Inoc%C3%AAncio	</v>
      <v xml:space="preserve">https://creativecommons.org/licenses/by-sa/3.0	</v>
    </spb>
    <spb s="1">
      <v>3388</v>
      <v>3388</v>
      <v>3388</v>
      <v>3388</v>
      <v>3388</v>
      <v>3388</v>
      <v>3388</v>
      <v>3388</v>
      <v>3388</v>
    </spb>
    <spb s="0">
      <v xml:space="preserve">Wikipedia	</v>
      <v xml:space="preserve">CC BY-SA 3.0	</v>
      <v xml:space="preserve">https://en.wikipedia.org/wiki/Frei_Lagonegro	</v>
      <v xml:space="preserve">https://creativecommons.org/licenses/by-sa/3.0	</v>
    </spb>
    <spb s="1">
      <v>3390</v>
      <v>3390</v>
      <v>3390</v>
      <v>3390</v>
      <v>3390</v>
      <v>3390</v>
      <v>3390</v>
      <v>3390</v>
      <v>3390</v>
    </spb>
    <spb s="0">
      <v xml:space="preserve">Wikipedia	</v>
      <v xml:space="preserve">CC BY-SA 3.0	</v>
      <v xml:space="preserve">https://en.wikipedia.org/wiki/Fronteira,_Minas_Gerais	</v>
      <v xml:space="preserve">https://creativecommons.org/licenses/by-sa/3.0	</v>
    </spb>
    <spb s="1">
      <v>3392</v>
      <v>3392</v>
      <v>3392</v>
      <v>3392</v>
      <v>3392</v>
      <v>3392</v>
      <v>3392</v>
      <v>3392</v>
      <v>3392</v>
    </spb>
    <spb s="0">
      <v xml:space="preserve">Wikipedia	</v>
      <v xml:space="preserve">CC BY-SA 3.0	</v>
      <v xml:space="preserve">https://en.wikipedia.org/wiki/Fronteira_dos_Vales	</v>
      <v xml:space="preserve">https://creativecommons.org/licenses/by-sa/3.0	</v>
    </spb>
    <spb s="1">
      <v>3394</v>
      <v>3394</v>
      <v>3394</v>
      <v>3394</v>
      <v>3394</v>
      <v>3394</v>
      <v>3394</v>
      <v>3394</v>
      <v>3394</v>
    </spb>
    <spb s="0">
      <v xml:space="preserve">Wikipedia	</v>
      <v xml:space="preserve">CC BY-SA 3.0	</v>
      <v xml:space="preserve">https://en.wikipedia.org/wiki/Fruta_de_Leite	</v>
      <v xml:space="preserve">https://creativecommons.org/licenses/by-sa/3.0	</v>
    </spb>
    <spb s="1">
      <v>3396</v>
      <v>3396</v>
      <v>3396</v>
      <v>3396</v>
      <v>3396</v>
      <v>3396</v>
      <v>3396</v>
      <v>3396</v>
      <v>3396</v>
    </spb>
    <spb s="0">
      <v xml:space="preserve">Wikipedia	</v>
      <v xml:space="preserve">CC BY-SA 3.0	</v>
      <v xml:space="preserve">https://en.wikipedia.org/wiki/Frutal	</v>
      <v xml:space="preserve">https://creativecommons.org/licenses/by-sa/3.0	</v>
    </spb>
    <spb s="1">
      <v>3398</v>
      <v>3398</v>
      <v>3398</v>
      <v>3398</v>
      <v>3398</v>
      <v>3398</v>
      <v>3398</v>
      <v>3398</v>
      <v>3398</v>
    </spb>
    <spb s="0">
      <v xml:space="preserve">Wikipedia	</v>
      <v xml:space="preserve">CC BY-SA 3.0	</v>
      <v xml:space="preserve">https://en.wikipedia.org/wiki/Funil%C3%A2ndia	</v>
      <v xml:space="preserve">https://creativecommons.org/licenses/by-sa/3.0	</v>
    </spb>
    <spb s="1">
      <v>3400</v>
      <v>3400</v>
      <v>3400</v>
      <v>3400</v>
      <v>3400</v>
      <v>3400</v>
      <v>3400</v>
      <v>3400</v>
      <v>3400</v>
    </spb>
    <spb s="0">
      <v xml:space="preserve">Wikipedia	</v>
      <v xml:space="preserve">CC BY-SA 3.0	</v>
      <v xml:space="preserve">https://en.wikipedia.org/wiki/Galil%C3%A9ia	</v>
      <v xml:space="preserve">https://creativecommons.org/licenses/by-sa/3.0	</v>
    </spb>
    <spb s="1">
      <v>3402</v>
      <v>3402</v>
      <v>3402</v>
      <v>3402</v>
      <v>3402</v>
      <v>3402</v>
      <v>3402</v>
      <v>3402</v>
      <v>3402</v>
    </spb>
    <spb s="0">
      <v xml:space="preserve">Wikipedia	</v>
      <v xml:space="preserve">CC BY-SA 3.0	</v>
      <v xml:space="preserve">https://en.wikipedia.org/wiki/Gameleiras	</v>
      <v xml:space="preserve">https://creativecommons.org/licenses/by-sa/3.0	</v>
    </spb>
    <spb s="1">
      <v>3404</v>
      <v>3404</v>
      <v>3404</v>
      <v>3404</v>
      <v>3404</v>
      <v>3404</v>
      <v>3404</v>
      <v>3404</v>
      <v>3404</v>
    </spb>
    <spb s="0">
      <v xml:space="preserve">Wikipedia	</v>
      <v xml:space="preserve">CC BY-SA 3.0	</v>
      <v xml:space="preserve">https://en.wikipedia.org/wiki/Glaucil%C3%A2ndia	</v>
      <v xml:space="preserve">https://creativecommons.org/licenses/by-sa/3.0	</v>
    </spb>
    <spb s="1">
      <v>3406</v>
      <v>3406</v>
      <v>3406</v>
      <v>3406</v>
      <v>3406</v>
      <v>3406</v>
      <v>3406</v>
      <v>3406</v>
      <v>3406</v>
    </spb>
    <spb s="0">
      <v xml:space="preserve">Wikipedia	</v>
      <v xml:space="preserve">CC BY-SA 3.0	</v>
      <v xml:space="preserve">https://en.wikipedia.org/wiki/Goiabeira,_Minas_Gerais	</v>
      <v xml:space="preserve">https://creativecommons.org/licenses/by-sa/3.0	</v>
    </spb>
    <spb s="1">
      <v>3408</v>
      <v>3408</v>
      <v>3408</v>
      <v>3408</v>
      <v>3408</v>
      <v>3408</v>
      <v>3408</v>
      <v>3408</v>
      <v>3408</v>
    </spb>
    <spb s="0">
      <v xml:space="preserve">Wikipedia	</v>
      <v xml:space="preserve">CC BY-SA 3.0	</v>
      <v xml:space="preserve">https://en.wikipedia.org/wiki/Goiana	</v>
      <v xml:space="preserve">https://creativecommons.org/licenses/by-sa/3.0	</v>
    </spb>
    <spb s="1">
      <v>3410</v>
      <v>3410</v>
      <v>3410</v>
      <v>3410</v>
      <v>3410</v>
      <v>3410</v>
      <v>3410</v>
      <v>3410</v>
      <v>3410</v>
    </spb>
    <spb s="0">
      <v xml:space="preserve">Wikipedia	</v>
      <v xml:space="preserve">CC BY-SA 3.0	</v>
      <v xml:space="preserve">https://en.wikipedia.org/wiki/Gon%C3%A7alves,_Minas_Gerais	</v>
      <v xml:space="preserve">https://creativecommons.org/licenses/by-sa/3.0	</v>
    </spb>
    <spb s="1">
      <v>3412</v>
      <v>3412</v>
      <v>3412</v>
      <v>3412</v>
      <v>3412</v>
      <v>3412</v>
      <v>3412</v>
      <v>3412</v>
      <v>3412</v>
    </spb>
    <spb s="0">
      <v xml:space="preserve">Wikipedia	</v>
      <v xml:space="preserve">CC BY-SA 3.0	</v>
      <v xml:space="preserve">https://en.wikipedia.org/wiki/Gonzaga,_Minas_Gerais	</v>
      <v xml:space="preserve">https://creativecommons.org/licenses/by-sa/3.0	</v>
    </spb>
    <spb s="1">
      <v>3414</v>
      <v>3414</v>
      <v>3414</v>
      <v>3414</v>
      <v>3414</v>
      <v>3414</v>
      <v>3414</v>
      <v>3414</v>
      <v>3414</v>
    </spb>
    <spb s="0">
      <v xml:space="preserve">Wikipedia	</v>
      <v xml:space="preserve">CC BY-SA 3.0	</v>
      <v xml:space="preserve">https://en.wikipedia.org/wiki/Gouveia,_Minas_Gerais	</v>
      <v xml:space="preserve">https://creativecommons.org/licenses/by-sa/3.0	</v>
    </spb>
    <spb s="1">
      <v>3416</v>
      <v>3416</v>
      <v>3416</v>
      <v>3416</v>
      <v>3416</v>
      <v>3416</v>
      <v>3416</v>
      <v>3416</v>
      <v>3416</v>
    </spb>
    <spb s="0">
      <v xml:space="preserve">Wikipedia	</v>
      <v xml:space="preserve">CC BY-SA 3.0	</v>
      <v xml:space="preserve">https://en.wikipedia.org/wiki/Governador_Valadares,_Minas_Gerais	</v>
      <v xml:space="preserve">https://creativecommons.org/licenses/by-sa/3.0	</v>
    </spb>
    <spb s="1">
      <v>3418</v>
      <v>3418</v>
      <v>3418</v>
      <v>3418</v>
      <v>3418</v>
      <v>3418</v>
      <v>3418</v>
      <v>3418</v>
      <v>3418</v>
    </spb>
    <spb s="0">
      <v xml:space="preserve">Wikipedia	</v>
      <v xml:space="preserve">CC BY-SA 3.0	</v>
      <v xml:space="preserve">https://en.wikipedia.org/wiki/Gr%C3%A3o_Mogol	</v>
      <v xml:space="preserve">https://creativecommons.org/licenses/by-sa/3.0	</v>
    </spb>
    <spb s="1">
      <v>3420</v>
      <v>3420</v>
      <v>3420</v>
      <v>3420</v>
      <v>3420</v>
      <v>3420</v>
      <v>3420</v>
      <v>3420</v>
      <v>3420</v>
    </spb>
    <spb s="0">
      <v xml:space="preserve">Wikipedia	</v>
      <v xml:space="preserve">CC BY-SA 3.0	</v>
      <v xml:space="preserve">https://en.wikipedia.org/wiki/Grupiara	</v>
      <v xml:space="preserve">https://creativecommons.org/licenses/by-sa/3.0	</v>
    </spb>
    <spb s="1">
      <v>3422</v>
      <v>3422</v>
      <v>3422</v>
      <v>3422</v>
      <v>3422</v>
      <v>3422</v>
      <v>3422</v>
      <v>3422</v>
      <v>3422</v>
    </spb>
    <spb s="0">
      <v xml:space="preserve">Wikipedia	</v>
      <v xml:space="preserve">CC BY-SA 3.0	</v>
      <v xml:space="preserve">https://en.wikipedia.org/wiki/Guanh%C3%A3es	</v>
      <v xml:space="preserve">https://creativecommons.org/licenses/by-sa/3.0	</v>
    </spb>
    <spb s="1">
      <v>3424</v>
      <v>3424</v>
      <v>3424</v>
      <v>3424</v>
      <v>3424</v>
      <v>3424</v>
      <v>3424</v>
      <v>3424</v>
      <v>3424</v>
    </spb>
    <spb s="0">
      <v xml:space="preserve">Wikipedia	</v>
      <v xml:space="preserve">CC BY-SA 3.0	</v>
      <v xml:space="preserve">https://en.wikipedia.org/wiki/Guap%C3%A9	</v>
      <v xml:space="preserve">https://creativecommons.org/licenses/by-sa/3.0	</v>
    </spb>
    <spb s="1">
      <v>3426</v>
      <v>3426</v>
      <v>3426</v>
      <v>3426</v>
      <v>3426</v>
      <v>3426</v>
      <v>3426</v>
      <v>3426</v>
      <v>3426</v>
    </spb>
    <spb s="0">
      <v xml:space="preserve">Wikipedia	</v>
      <v xml:space="preserve">CC BY-SA 3.0	</v>
      <v xml:space="preserve">https://en.wikipedia.org/wiki/Guaraciaba,_Minas_Gerais	</v>
      <v xml:space="preserve">https://creativecommons.org/licenses/by-sa/3.0	</v>
    </spb>
    <spb s="1">
      <v>3428</v>
      <v>3428</v>
      <v>3428</v>
      <v>3428</v>
      <v>3428</v>
      <v>3428</v>
      <v>3428</v>
      <v>3428</v>
      <v>3428</v>
    </spb>
    <spb s="0">
      <v xml:space="preserve">Wikipedia	</v>
      <v xml:space="preserve">CC BY-SA 3.0	</v>
      <v xml:space="preserve">https://en.wikipedia.org/wiki/Guaraciama	</v>
      <v xml:space="preserve">https://creativecommons.org/licenses/by-sa/3.0	</v>
    </spb>
    <spb s="1">
      <v>3430</v>
      <v>3430</v>
      <v>3430</v>
      <v>3430</v>
      <v>3430</v>
      <v>3430</v>
      <v>3430</v>
      <v>3430</v>
      <v>3430</v>
    </spb>
    <spb s="0">
      <v xml:space="preserve">Wikipedia	</v>
      <v xml:space="preserve">CC BY-SA 3.0	</v>
      <v xml:space="preserve">https://en.wikipedia.org/wiki/Guaran%C3%A9sia	</v>
      <v xml:space="preserve">https://creativecommons.org/licenses/by-sa/3.0	</v>
    </spb>
    <spb s="1">
      <v>3432</v>
      <v>3432</v>
      <v>3432</v>
      <v>3432</v>
      <v>3432</v>
      <v>3432</v>
      <v>3432</v>
      <v>3432</v>
      <v>3432</v>
    </spb>
    <spb s="0">
      <v xml:space="preserve">Wikipedia	</v>
      <v xml:space="preserve">CC BY-SA 3.0	</v>
      <v xml:space="preserve">https://en.wikipedia.org/wiki/Guarani,_Minas_Gerais	</v>
      <v xml:space="preserve">https://creativecommons.org/licenses/by-sa/3.0	</v>
    </spb>
    <spb s="1">
      <v>3434</v>
      <v>3434</v>
      <v>3434</v>
      <v>3434</v>
      <v>3434</v>
      <v>3434</v>
      <v>3434</v>
      <v>3434</v>
      <v>3434</v>
    </spb>
    <spb s="0">
      <v xml:space="preserve">Wikipedia	</v>
      <v xml:space="preserve">CC BY-SA 3.0	</v>
      <v xml:space="preserve">https://en.wikipedia.org/wiki/Guarar%C3%A1	</v>
      <v xml:space="preserve">https://creativecommons.org/licenses/by-sa/3.0	</v>
    </spb>
    <spb s="1">
      <v>3436</v>
      <v>3436</v>
      <v>3436</v>
      <v>3436</v>
      <v>3436</v>
      <v>3436</v>
      <v>3436</v>
      <v>3436</v>
      <v>3436</v>
    </spb>
    <spb s="0">
      <v xml:space="preserve">Wikipedia	</v>
      <v xml:space="preserve">CC BY-SA 3.0	</v>
      <v xml:space="preserve">https://en.wikipedia.org/wiki/Guarda-Mor	</v>
      <v xml:space="preserve">https://creativecommons.org/licenses/by-sa/3.0	</v>
    </spb>
    <spb s="1">
      <v>3438</v>
      <v>3438</v>
      <v>3438</v>
      <v>3438</v>
      <v>3438</v>
      <v>3438</v>
      <v>3438</v>
      <v>3438</v>
      <v>3438</v>
    </spb>
    <spb s="0">
      <v xml:space="preserve">Wikipedia	</v>
      <v xml:space="preserve">CC BY-SA 3.0	</v>
      <v xml:space="preserve">https://en.wikipedia.org/wiki/Guaxup%C3%A9	</v>
      <v xml:space="preserve">https://creativecommons.org/licenses/by-sa/3.0	</v>
    </spb>
    <spb s="1">
      <v>3440</v>
      <v>3440</v>
      <v>3440</v>
      <v>3440</v>
      <v>3440</v>
      <v>3440</v>
      <v>3440</v>
      <v>3440</v>
      <v>3440</v>
    </spb>
    <spb s="0">
      <v xml:space="preserve">Wikipedia	</v>
      <v xml:space="preserve">CC BY-SA 3.0	</v>
      <v xml:space="preserve">https://en.wikipedia.org/wiki/Guidoval	</v>
      <v xml:space="preserve">https://creativecommons.org/licenses/by-sa/3.0	</v>
    </spb>
    <spb s="1">
      <v>3442</v>
      <v>3442</v>
      <v>3442</v>
      <v>3442</v>
      <v>3442</v>
      <v>3442</v>
      <v>3442</v>
      <v>3442</v>
      <v>3442</v>
    </spb>
    <spb s="0">
      <v xml:space="preserve">Wikipedia	</v>
      <v xml:space="preserve">CC BY-SA 3.0	</v>
      <v xml:space="preserve">https://en.wikipedia.org/wiki/Guimar%C3%A2nia	</v>
      <v xml:space="preserve">https://creativecommons.org/licenses/by-sa/3.0	</v>
    </spb>
    <spb s="1">
      <v>3444</v>
      <v>3444</v>
      <v>3444</v>
      <v>3444</v>
      <v>3444</v>
      <v>3444</v>
      <v>3444</v>
      <v>3444</v>
      <v>3444</v>
    </spb>
    <spb s="0">
      <v xml:space="preserve">Wikipedia	</v>
      <v xml:space="preserve">CC BY-SA 3.0	</v>
      <v xml:space="preserve">https://en.wikipedia.org/wiki/Guiricema	</v>
      <v xml:space="preserve">https://creativecommons.org/licenses/by-sa/3.0	</v>
    </spb>
    <spb s="1">
      <v>3446</v>
      <v>3446</v>
      <v>3446</v>
      <v>3446</v>
      <v>3446</v>
      <v>3446</v>
      <v>3446</v>
      <v>3446</v>
      <v>3446</v>
    </spb>
    <spb s="0">
      <v xml:space="preserve">Wikipedia	</v>
      <v xml:space="preserve">CC BY-SA 3.0	</v>
      <v xml:space="preserve">https://en.wikipedia.org/wiki/Gurinhat%C3%A3	</v>
      <v xml:space="preserve">https://creativecommons.org/licenses/by-sa/3.0	</v>
    </spb>
    <spb s="1">
      <v>3448</v>
      <v>3448</v>
      <v>3448</v>
      <v>3448</v>
      <v>3448</v>
      <v>3448</v>
      <v>3448</v>
      <v>3448</v>
      <v>3448</v>
    </spb>
    <spb s="0">
      <v xml:space="preserve">Wikipedia	</v>
      <v xml:space="preserve">CC BY-SA 3.0	</v>
      <v xml:space="preserve">https://en.wikipedia.org/wiki/Heliodora,_Minas_Gerais	</v>
      <v xml:space="preserve">https://creativecommons.org/licenses/by-sa/3.0	</v>
    </spb>
    <spb s="1">
      <v>3450</v>
      <v>3450</v>
      <v>3450</v>
      <v>3450</v>
      <v>3450</v>
      <v>3450</v>
      <v>3450</v>
      <v>3450</v>
      <v>3450</v>
    </spb>
    <spb s="0">
      <v xml:space="preserve">Wikipedia	</v>
      <v xml:space="preserve">CC BY-SA 3.0	</v>
      <v xml:space="preserve">https://en.wikipedia.org/wiki/Iapu	</v>
      <v xml:space="preserve">https://creativecommons.org/licenses/by-sa/3.0	</v>
    </spb>
    <spb s="1">
      <v>3452</v>
      <v>3452</v>
      <v>3452</v>
      <v>3452</v>
      <v>3452</v>
      <v>3452</v>
      <v>3452</v>
      <v>3452</v>
      <v>3452</v>
    </spb>
    <spb s="0">
      <v xml:space="preserve">Wikipedia	</v>
      <v xml:space="preserve">CC BY-SA 3.0	</v>
      <v xml:space="preserve">https://en.wikipedia.org/wiki/Ibertioga	</v>
      <v xml:space="preserve">https://creativecommons.org/licenses/by-sa/3.0	</v>
    </spb>
    <spb s="1">
      <v>3454</v>
      <v>3454</v>
      <v>3454</v>
      <v>3454</v>
      <v>3454</v>
      <v>3454</v>
      <v>3454</v>
      <v>3454</v>
      <v>3454</v>
    </spb>
    <spb s="0">
      <v xml:space="preserve">Wikipedia	</v>
      <v xml:space="preserve">CC BY-SA 3.0	</v>
      <v xml:space="preserve">https://en.wikipedia.org/wiki/Ibi%C3%A1	</v>
      <v xml:space="preserve">https://creativecommons.org/licenses/by-sa/3.0	</v>
    </spb>
    <spb s="1">
      <v>3456</v>
      <v>3456</v>
      <v>3456</v>
      <v>3456</v>
      <v>3456</v>
      <v>3456</v>
      <v>3456</v>
      <v>3456</v>
      <v>3456</v>
    </spb>
    <spb s="0">
      <v xml:space="preserve">Wikipedia	</v>
      <v xml:space="preserve">CC BY-SA 3.0	</v>
      <v xml:space="preserve">https://en.wikipedia.org/wiki/Ibia%C3%AD	</v>
      <v xml:space="preserve">https://creativecommons.org/licenses/by-sa/3.0	</v>
    </spb>
    <spb s="1">
      <v>3458</v>
      <v>3458</v>
      <v>3458</v>
      <v>3458</v>
      <v>3458</v>
      <v>3458</v>
      <v>3458</v>
      <v>3458</v>
      <v>3458</v>
    </spb>
    <spb s="0">
      <v xml:space="preserve">Wikipedia	</v>
      <v xml:space="preserve">CC BY-SA 3.0	</v>
      <v xml:space="preserve">https://en.wikipedia.org/wiki/Ibiracatu	</v>
      <v xml:space="preserve">https://creativecommons.org/licenses/by-sa/3.0	</v>
    </spb>
    <spb s="1">
      <v>3460</v>
      <v>3460</v>
      <v>3460</v>
      <v>3460</v>
      <v>3460</v>
      <v>3460</v>
      <v>3460</v>
      <v>3460</v>
      <v>3460</v>
    </spb>
    <spb s="0">
      <v xml:space="preserve">Wikipedia	</v>
      <v xml:space="preserve">CC BY-SA 3.0	</v>
      <v xml:space="preserve">https://en.wikipedia.org/wiki/Ibiraci	</v>
      <v xml:space="preserve">https://creativecommons.org/licenses/by-sa/3.0	</v>
    </spb>
    <spb s="1">
      <v>3462</v>
      <v>3462</v>
      <v>3462</v>
      <v>3462</v>
      <v>3462</v>
      <v>3462</v>
      <v>3462</v>
      <v>3462</v>
      <v>3462</v>
    </spb>
    <spb s="0">
      <v xml:space="preserve">Wikipedia	</v>
      <v xml:space="preserve">CC BY-SA 3.0	</v>
      <v xml:space="preserve">https://en.wikipedia.org/wiki/Ibirit%C3%A9	</v>
      <v xml:space="preserve">https://creativecommons.org/licenses/by-sa/3.0	</v>
    </spb>
    <spb s="1">
      <v>3464</v>
      <v>3464</v>
      <v>3464</v>
      <v>3464</v>
      <v>3464</v>
      <v>3464</v>
      <v>3464</v>
      <v>3464</v>
      <v>3464</v>
    </spb>
    <spb s="0">
      <v xml:space="preserve">Wikipedia	</v>
      <v xml:space="preserve">CC BY-SA 3.0	</v>
      <v xml:space="preserve">https://en.wikipedia.org/wiki/Ibiti%C3%BAra_de_Minas	</v>
      <v xml:space="preserve">https://creativecommons.org/licenses/by-sa/3.0	</v>
    </spb>
    <spb s="1">
      <v>3466</v>
      <v>3466</v>
      <v>3466</v>
      <v>3466</v>
      <v>3466</v>
      <v>3466</v>
      <v>3466</v>
      <v>3466</v>
      <v>3466</v>
    </spb>
    <spb s="0">
      <v xml:space="preserve">Wikipedia	</v>
      <v xml:space="preserve">CC BY-SA 3.0	</v>
      <v xml:space="preserve">https://en.wikipedia.org/wiki/Ibituruna	</v>
      <v xml:space="preserve">https://creativecommons.org/licenses/by-sa/3.0	</v>
    </spb>
    <spb s="1">
      <v>3468</v>
      <v>3468</v>
      <v>3468</v>
      <v>3468</v>
      <v>3468</v>
      <v>3468</v>
      <v>3468</v>
      <v>3468</v>
      <v>3468</v>
    </spb>
    <spb s="0">
      <v xml:space="preserve">Wikipedia	</v>
      <v xml:space="preserve">CC BY-SA 3.0	</v>
      <v xml:space="preserve">https://en.wikipedia.org/wiki/Icara%C3%AD_de_Minas	</v>
      <v xml:space="preserve">https://creativecommons.org/licenses/by-sa/3.0	</v>
    </spb>
    <spb s="1">
      <v>3470</v>
      <v>3470</v>
      <v>3470</v>
      <v>3470</v>
      <v>3470</v>
      <v>3470</v>
      <v>3470</v>
      <v>3470</v>
      <v>3470</v>
    </spb>
    <spb s="0">
      <v xml:space="preserve">Wikipedia	</v>
      <v xml:space="preserve">CC BY-SA 3.0	</v>
      <v xml:space="preserve">https://en.wikipedia.org/wiki/Igarap%C3%A9	</v>
      <v xml:space="preserve">https://creativecommons.org/licenses/by-sa/3.0	</v>
    </spb>
    <spb s="1">
      <v>3472</v>
      <v>3472</v>
      <v>3472</v>
      <v>3472</v>
      <v>3472</v>
      <v>3472</v>
      <v>3472</v>
      <v>3472</v>
      <v>3472</v>
    </spb>
    <spb s="0">
      <v xml:space="preserve">Wikipedia	</v>
      <v xml:space="preserve">CC BY-SA 3.0	</v>
      <v xml:space="preserve">https://en.wikipedia.org/wiki/Igaratinga	</v>
      <v xml:space="preserve">https://creativecommons.org/licenses/by-sa/3.0	</v>
    </spb>
    <spb s="1">
      <v>3474</v>
      <v>3474</v>
      <v>3474</v>
      <v>3474</v>
      <v>3474</v>
      <v>3474</v>
      <v>3474</v>
      <v>3474</v>
      <v>3474</v>
    </spb>
    <spb s="0">
      <v xml:space="preserve">Wikipedia	</v>
      <v xml:space="preserve">CC BY-SA 3.0	</v>
      <v xml:space="preserve">https://en.wikipedia.org/wiki/Iguatama	</v>
      <v xml:space="preserve">https://creativecommons.org/licenses/by-sa/3.0	</v>
    </spb>
    <spb s="1">
      <v>3476</v>
      <v>3476</v>
      <v>3476</v>
      <v>3476</v>
      <v>3476</v>
      <v>3476</v>
      <v>3476</v>
      <v>3476</v>
      <v>3476</v>
    </spb>
    <spb s="0">
      <v xml:space="preserve">Wikipedia	</v>
      <v xml:space="preserve">CC BY-SA 3.0	</v>
      <v xml:space="preserve">https://en.wikipedia.org/wiki/Ijaci	</v>
      <v xml:space="preserve">https://creativecommons.org/licenses/by-sa/3.0	</v>
    </spb>
    <spb s="1">
      <v>3478</v>
      <v>3478</v>
      <v>3478</v>
      <v>3478</v>
      <v>3478</v>
      <v>3478</v>
      <v>3478</v>
      <v>3478</v>
      <v>3478</v>
    </spb>
    <spb s="0">
      <v xml:space="preserve">Wikipedia	</v>
      <v xml:space="preserve">CC BY-SA 3.0	</v>
      <v xml:space="preserve">https://en.wikipedia.org/wiki/Ilic%C3%ADnea	</v>
      <v xml:space="preserve">https://creativecommons.org/licenses/by-sa/3.0	</v>
    </spb>
    <spb s="1">
      <v>3480</v>
      <v>3480</v>
      <v>3480</v>
      <v>3480</v>
      <v>3480</v>
      <v>3480</v>
      <v>3480</v>
      <v>3480</v>
      <v>3480</v>
    </spb>
    <spb s="0">
      <v xml:space="preserve">Wikipedia	</v>
      <v xml:space="preserve">CC BY-SA 3.0	</v>
      <v xml:space="preserve">https://en.wikipedia.org/wiki/Imb%C3%A9_de_Minas	</v>
      <v xml:space="preserve">https://creativecommons.org/licenses/by-sa/3.0	</v>
    </spb>
    <spb s="1">
      <v>3482</v>
      <v>3482</v>
      <v>3482</v>
      <v>3482</v>
      <v>3482</v>
      <v>3482</v>
      <v>3482</v>
      <v>3482</v>
      <v>3482</v>
    </spb>
    <spb s="0">
      <v xml:space="preserve">Wikipedia	</v>
      <v xml:space="preserve">CC BY-SA 3.0	</v>
      <v xml:space="preserve">https://en.wikipedia.org/wiki/Inconfidentes	</v>
      <v xml:space="preserve">https://creativecommons.org/licenses/by-sa/3.0	</v>
    </spb>
    <spb s="1">
      <v>3484</v>
      <v>3484</v>
      <v>3484</v>
      <v>3484</v>
      <v>3484</v>
      <v>3484</v>
      <v>3484</v>
      <v>3484</v>
      <v>3484</v>
    </spb>
    <spb s="0">
      <v xml:space="preserve">Wikipedia	</v>
      <v xml:space="preserve">CC BY-SA 3.0	</v>
      <v xml:space="preserve">https://en.wikipedia.org/wiki/Indaiabira	</v>
      <v xml:space="preserve">https://creativecommons.org/licenses/by-sa/3.0	</v>
    </spb>
    <spb s="1">
      <v>3486</v>
      <v>3486</v>
      <v>3486</v>
      <v>3486</v>
      <v>3486</v>
      <v>3486</v>
      <v>3486</v>
      <v>3486</v>
      <v>3486</v>
    </spb>
    <spb s="0">
      <v xml:space="preserve">Wikipedia	</v>
      <v xml:space="preserve">CC BY-SA 3.0	</v>
      <v xml:space="preserve">https://en.wikipedia.org/wiki/Indian%C3%B3polis	</v>
      <v xml:space="preserve">https://creativecommons.org/licenses/by-sa/3.0	</v>
    </spb>
    <spb s="1">
      <v>3488</v>
      <v>3488</v>
      <v>3488</v>
      <v>3488</v>
      <v>3488</v>
      <v>3488</v>
      <v>3488</v>
      <v>3488</v>
      <v>3488</v>
    </spb>
    <spb s="0">
      <v xml:space="preserve">Wikipedia	</v>
      <v xml:space="preserve">CC BY-SA 3.0	</v>
      <v xml:space="preserve">https://en.wikipedia.org/wiki/Inga%C3%AD	</v>
      <v xml:space="preserve">https://creativecommons.org/licenses/by-sa/3.0	</v>
    </spb>
    <spb s="1">
      <v>3490</v>
      <v>3490</v>
      <v>3490</v>
      <v>3490</v>
      <v>3490</v>
      <v>3490</v>
      <v>3490</v>
      <v>3490</v>
      <v>3490</v>
    </spb>
    <spb s="0">
      <v xml:space="preserve">Wikipedia	</v>
      <v xml:space="preserve">CC BY-SA 3.0	</v>
      <v xml:space="preserve">https://en.wikipedia.org/wiki/Inhapim	</v>
      <v xml:space="preserve">https://creativecommons.org/licenses/by-sa/3.0	</v>
    </spb>
    <spb s="1">
      <v>3492</v>
      <v>3492</v>
      <v>3492</v>
      <v>3492</v>
      <v>3492</v>
      <v>3492</v>
      <v>3492</v>
      <v>3492</v>
      <v>3492</v>
    </spb>
    <spb s="0">
      <v xml:space="preserve">Wikipedia	</v>
      <v xml:space="preserve">CC BY-SA 3.0	</v>
      <v xml:space="preserve">https://en.wikipedia.org/wiki/Inha%C3%BAma,_Minas_Gerais	</v>
      <v xml:space="preserve">https://creativecommons.org/licenses/by-sa/3.0	</v>
    </spb>
    <spb s="1">
      <v>3494</v>
      <v>3494</v>
      <v>3494</v>
      <v>3494</v>
      <v>3494</v>
      <v>3494</v>
      <v>3494</v>
      <v>3494</v>
      <v>3494</v>
    </spb>
    <spb s="0">
      <v xml:space="preserve">Wikipedia	</v>
      <v xml:space="preserve">CC BY-SA 3.0	</v>
      <v xml:space="preserve">https://en.wikipedia.org/wiki/Inimutaba	</v>
      <v xml:space="preserve">https://creativecommons.org/licenses/by-sa/3.0	</v>
    </spb>
    <spb s="1">
      <v>3496</v>
      <v>3496</v>
      <v>3496</v>
      <v>3496</v>
      <v>3496</v>
      <v>3496</v>
      <v>3496</v>
      <v>3496</v>
      <v>3496</v>
    </spb>
    <spb s="0">
      <v xml:space="preserve">Wikipedia	</v>
      <v xml:space="preserve">CC BY-SA 3.0	</v>
      <v xml:space="preserve">https://en.wikipedia.org/wiki/Ipaba	</v>
      <v xml:space="preserve">https://creativecommons.org/licenses/by-sa/3.0	</v>
    </spb>
    <spb s="1">
      <v>3498</v>
      <v>3498</v>
      <v>3498</v>
      <v>3498</v>
      <v>3498</v>
      <v>3498</v>
      <v>3498</v>
      <v>3498</v>
      <v>3498</v>
    </spb>
    <spb s="0">
      <v xml:space="preserve">Wikipedia	</v>
      <v xml:space="preserve">CC BY-SA 3.0	</v>
      <v xml:space="preserve">https://en.wikipedia.org/wiki/Ipanema,_Minas_Gerais	</v>
      <v xml:space="preserve">https://creativecommons.org/licenses/by-sa/3.0	</v>
    </spb>
    <spb s="1">
      <v>3500</v>
      <v>3500</v>
      <v>3500</v>
      <v>3500</v>
      <v>3500</v>
      <v>3500</v>
      <v>3500</v>
      <v>3500</v>
      <v>3500</v>
    </spb>
    <spb s="0">
      <v xml:space="preserve">Wikipedia	</v>
      <v xml:space="preserve">CC BY-SA 3.0	</v>
      <v xml:space="preserve">https://en.wikipedia.org/wiki/Ipatinga	</v>
      <v xml:space="preserve">https://creativecommons.org/licenses/by-sa/3.0	</v>
    </spb>
    <spb s="1">
      <v>3502</v>
      <v>3502</v>
      <v>3502</v>
      <v>3502</v>
      <v>3502</v>
      <v>3502</v>
      <v>3502</v>
      <v>3502</v>
      <v>3502</v>
    </spb>
    <spb s="0">
      <v xml:space="preserve">Wikipedia	</v>
      <v xml:space="preserve">CC BY-SA 3.0	</v>
      <v xml:space="preserve">https://en.wikipedia.org/wiki/Ipia%C3%A7u	</v>
      <v xml:space="preserve">https://creativecommons.org/licenses/by-sa/3.0	</v>
    </spb>
    <spb s="1">
      <v>3504</v>
      <v>3504</v>
      <v>3504</v>
      <v>3504</v>
      <v>3504</v>
      <v>3504</v>
      <v>3504</v>
      <v>3504</v>
      <v>3504</v>
    </spb>
    <spb s="0">
      <v xml:space="preserve">Wikipedia	</v>
      <v xml:space="preserve">CC BY-SA 3.0	</v>
      <v xml:space="preserve">https://en.wikipedia.org/wiki/Ipui%C3%BAna	</v>
      <v xml:space="preserve">https://creativecommons.org/licenses/by-sa/3.0	</v>
    </spb>
    <spb s="1">
      <v>3506</v>
      <v>3506</v>
      <v>3506</v>
      <v>3506</v>
      <v>3506</v>
      <v>3506</v>
      <v>3506</v>
      <v>3506</v>
      <v>3506</v>
    </spb>
    <spb s="0">
      <v xml:space="preserve">Wikipedia	</v>
      <v xml:space="preserve">CC BY-SA 3.0	</v>
      <v xml:space="preserve">https://en.wikipedia.org/wiki/Ira%C3%AD_de_Minas	</v>
      <v xml:space="preserve">https://creativecommons.org/licenses/by-sa/3.0	</v>
    </spb>
    <spb s="1">
      <v>3508</v>
      <v>3508</v>
      <v>3508</v>
      <v>3508</v>
      <v>3508</v>
      <v>3508</v>
      <v>3508</v>
      <v>3508</v>
      <v>3508</v>
    </spb>
    <spb s="0">
      <v xml:space="preserve">Wikipedia	</v>
      <v xml:space="preserve">CC BY-SA 3.0	</v>
      <v xml:space="preserve">https://en.wikipedia.org/wiki/Itabira	</v>
      <v xml:space="preserve">https://creativecommons.org/licenses/by-sa/3.0	</v>
    </spb>
    <spb s="1">
      <v>3510</v>
      <v>3510</v>
      <v>3510</v>
      <v>3510</v>
      <v>3510</v>
      <v>3510</v>
      <v>3510</v>
      <v>3510</v>
      <v>3510</v>
    </spb>
    <spb s="0">
      <v xml:space="preserve">Wikipedia	</v>
      <v xml:space="preserve">CC BY-SA 3.0	</v>
      <v xml:space="preserve">https://en.wikipedia.org/wiki/Itabirinha	</v>
      <v xml:space="preserve">https://creativecommons.org/licenses/by-sa/3.0	</v>
    </spb>
    <spb s="1">
      <v>3512</v>
      <v>3512</v>
      <v>3512</v>
      <v>3512</v>
      <v>3512</v>
      <v>3512</v>
      <v>3512</v>
      <v>3512</v>
      <v>3512</v>
    </spb>
    <spb s="0">
      <v xml:space="preserve">Wikipedia	</v>
      <v xml:space="preserve">CC BY-SA 3.0	</v>
      <v xml:space="preserve">https://en.wikipedia.org/wiki/Itabirito	</v>
      <v xml:space="preserve">https://creativecommons.org/licenses/by-sa/3.0	</v>
    </spb>
    <spb s="1">
      <v>3514</v>
      <v>3514</v>
      <v>3514</v>
      <v>3514</v>
      <v>3514</v>
      <v>3514</v>
      <v>3514</v>
      <v>3514</v>
      <v>3514</v>
    </spb>
    <spb s="0">
      <v xml:space="preserve">Wikipedia	</v>
      <v xml:space="preserve">CC BY-SA 3.0	</v>
      <v xml:space="preserve">https://en.wikipedia.org/wiki/Itacambira	</v>
      <v xml:space="preserve">https://creativecommons.org/licenses/by-sa/3.0	</v>
    </spb>
    <spb s="1">
      <v>3516</v>
      <v>3516</v>
      <v>3516</v>
      <v>3516</v>
      <v>3516</v>
      <v>3516</v>
      <v>3516</v>
      <v>3516</v>
      <v>3516</v>
    </spb>
    <spb s="0">
      <v xml:space="preserve">Wikipedia	</v>
      <v xml:space="preserve">CC BY-SA 3.0	</v>
      <v xml:space="preserve">https://en.wikipedia.org/wiki/Itacarambi	</v>
      <v xml:space="preserve">https://creativecommons.org/licenses/by-sa/3.0	</v>
    </spb>
    <spb s="1">
      <v>3518</v>
      <v>3518</v>
      <v>3518</v>
      <v>3518</v>
      <v>3518</v>
      <v>3518</v>
      <v>3518</v>
      <v>3518</v>
      <v>3518</v>
    </spb>
    <spb s="0">
      <v xml:space="preserve">Wikipedia	</v>
      <v xml:space="preserve">CC BY-SA 3.0	</v>
      <v xml:space="preserve">https://en.wikipedia.org/wiki/Itaguara	</v>
      <v xml:space="preserve">https://creativecommons.org/licenses/by-sa/3.0	</v>
    </spb>
    <spb s="1">
      <v>3520</v>
      <v>3520</v>
      <v>3520</v>
      <v>3520</v>
      <v>3520</v>
      <v>3520</v>
      <v>3520</v>
      <v>3520</v>
      <v>3520</v>
    </spb>
    <spb s="0">
      <v xml:space="preserve">Wikipedia	</v>
      <v xml:space="preserve">CC BY-SA 3.0	</v>
      <v xml:space="preserve">https://en.wikipedia.org/wiki/Itaip%C3%A9	</v>
      <v xml:space="preserve">https://creativecommons.org/licenses/by-sa/3.0	</v>
    </spb>
    <spb s="1">
      <v>3522</v>
      <v>3522</v>
      <v>3522</v>
      <v>3522</v>
      <v>3522</v>
      <v>3522</v>
      <v>3522</v>
      <v>3522</v>
      <v>3522</v>
    </spb>
    <spb s="0">
      <v xml:space="preserve">Wikipedia	</v>
      <v xml:space="preserve">CC BY-SA 3.0	</v>
      <v xml:space="preserve">https://en.wikipedia.org/wiki/Itajub%C3%A1	</v>
      <v xml:space="preserve">https://creativecommons.org/licenses/by-sa/3.0	</v>
    </spb>
    <spb s="1">
      <v>3524</v>
      <v>3524</v>
      <v>3524</v>
      <v>3524</v>
      <v>3524</v>
      <v>3524</v>
      <v>3524</v>
      <v>3524</v>
      <v>3524</v>
    </spb>
    <spb s="0">
      <v xml:space="preserve">Wikipedia	</v>
      <v xml:space="preserve">CC BY-SA 3.0	</v>
      <v xml:space="preserve">https://en.wikipedia.org/wiki/Itamarandiba	</v>
      <v xml:space="preserve">https://creativecommons.org/licenses/by-sa/3.0	</v>
    </spb>
    <spb s="1">
      <v>3526</v>
      <v>3526</v>
      <v>3526</v>
      <v>3526</v>
      <v>3526</v>
      <v>3526</v>
      <v>3526</v>
      <v>3526</v>
      <v>3526</v>
    </spb>
    <spb s="0">
      <v xml:space="preserve">Wikipedia	</v>
      <v xml:space="preserve">CC BY-SA 3.0	</v>
      <v xml:space="preserve">https://en.wikipedia.org/wiki/Itamarati_de_Minas	</v>
      <v xml:space="preserve">https://creativecommons.org/licenses/by-sa/3.0	</v>
    </spb>
    <spb s="1">
      <v>3528</v>
      <v>3528</v>
      <v>3528</v>
      <v>3528</v>
      <v>3528</v>
      <v>3528</v>
      <v>3528</v>
      <v>3528</v>
      <v>3528</v>
    </spb>
    <spb s="0">
      <v xml:space="preserve">Wikipedia	</v>
      <v xml:space="preserve">CC BY-SA 3.0	</v>
      <v xml:space="preserve">https://en.wikipedia.org/wiki/Itambacuri	</v>
      <v xml:space="preserve">https://creativecommons.org/licenses/by-sa/3.0	</v>
    </spb>
    <spb s="1">
      <v>3530</v>
      <v>3530</v>
      <v>3530</v>
      <v>3530</v>
      <v>3530</v>
      <v>3530</v>
      <v>3530</v>
      <v>3530</v>
      <v>3530</v>
    </spb>
    <spb s="0">
      <v xml:space="preserve">Wikipedia	</v>
      <v xml:space="preserve">CC BY-SA 3.0	</v>
      <v xml:space="preserve">https://en.wikipedia.org/wiki/Itamb%C3%A9_do_Mato_Dentro	</v>
      <v xml:space="preserve">https://creativecommons.org/licenses/by-sa/3.0	</v>
    </spb>
    <spb s="1">
      <v>3532</v>
      <v>3532</v>
      <v>3532</v>
      <v>3532</v>
      <v>3532</v>
      <v>3532</v>
      <v>3532</v>
      <v>3532</v>
      <v>3532</v>
    </spb>
    <spb s="0">
      <v xml:space="preserve">Wikipedia	</v>
      <v xml:space="preserve">CC BY-SA 3.0	</v>
      <v xml:space="preserve">https://en.wikipedia.org/wiki/Itamogi	</v>
      <v xml:space="preserve">https://creativecommons.org/licenses/by-sa/3.0	</v>
    </spb>
    <spb s="1">
      <v>3534</v>
      <v>3534</v>
      <v>3534</v>
      <v>3534</v>
      <v>3534</v>
      <v>3534</v>
      <v>3534</v>
      <v>3534</v>
      <v>3534</v>
    </spb>
    <spb s="0">
      <v xml:space="preserve">Wikipedia	</v>
      <v xml:space="preserve">CC BY-SA 3.0	</v>
      <v xml:space="preserve">https://en.wikipedia.org/wiki/Itamonte	</v>
      <v xml:space="preserve">https://creativecommons.org/licenses/by-sa/3.0	</v>
    </spb>
    <spb s="1">
      <v>3536</v>
      <v>3536</v>
      <v>3536</v>
      <v>3536</v>
      <v>3536</v>
      <v>3536</v>
      <v>3536</v>
      <v>3536</v>
      <v>3536</v>
    </spb>
    <spb s="0">
      <v xml:space="preserve">Wikipedia	</v>
      <v xml:space="preserve">CC BY-SA 3.0	</v>
      <v xml:space="preserve">https://en.wikipedia.org/wiki/Itanhandu	</v>
      <v xml:space="preserve">https://creativecommons.org/licenses/by-sa/3.0	</v>
    </spb>
    <spb s="1">
      <v>3538</v>
      <v>3538</v>
      <v>3538</v>
      <v>3538</v>
      <v>3538</v>
      <v>3538</v>
      <v>3538</v>
      <v>3538</v>
      <v>3538</v>
    </spb>
    <spb s="0">
      <v xml:space="preserve">Wikipedia	</v>
      <v xml:space="preserve">CC BY-SA 3.0	</v>
      <v xml:space="preserve">https://en.wikipedia.org/wiki/Itanhomi	</v>
      <v xml:space="preserve">https://creativecommons.org/licenses/by-sa/3.0	</v>
    </spb>
    <spb s="1">
      <v>3540</v>
      <v>3540</v>
      <v>3540</v>
      <v>3540</v>
      <v>3540</v>
      <v>3540</v>
      <v>3540</v>
      <v>3540</v>
      <v>3540</v>
    </spb>
    <spb s="0">
      <v xml:space="preserve">Wikipedia	</v>
      <v xml:space="preserve">CC BY-SA 3.0	</v>
      <v xml:space="preserve">https://en.wikipedia.org/wiki/Itaobim	</v>
      <v xml:space="preserve">https://creativecommons.org/licenses/by-sa/3.0	</v>
    </spb>
    <spb s="1">
      <v>3542</v>
      <v>3542</v>
      <v>3542</v>
      <v>3542</v>
      <v>3542</v>
      <v>3542</v>
      <v>3542</v>
      <v>3542</v>
      <v>3542</v>
    </spb>
    <spb s="0">
      <v xml:space="preserve">Wikipedia	</v>
      <v xml:space="preserve">CC BY-SA 3.0	</v>
      <v xml:space="preserve">https://en.wikipedia.org/wiki/Itapagipe	</v>
      <v xml:space="preserve">https://creativecommons.org/licenses/by-sa/3.0	</v>
    </spb>
    <spb s="1">
      <v>3544</v>
      <v>3544</v>
      <v>3544</v>
      <v>3544</v>
      <v>3544</v>
      <v>3544</v>
      <v>3544</v>
      <v>3544</v>
      <v>3544</v>
    </spb>
    <spb s="0">
      <v xml:space="preserve">Wikipedia	</v>
      <v xml:space="preserve">CC BY-SA 3.0	</v>
      <v xml:space="preserve">https://en.wikipedia.org/wiki/Itapecerica	</v>
      <v xml:space="preserve">https://creativecommons.org/licenses/by-sa/3.0	</v>
    </spb>
    <spb s="1">
      <v>3546</v>
      <v>3546</v>
      <v>3546</v>
      <v>3546</v>
      <v>3546</v>
      <v>3546</v>
      <v>3546</v>
      <v>3546</v>
      <v>3546</v>
    </spb>
    <spb s="0">
      <v xml:space="preserve">Wikipedia	</v>
      <v xml:space="preserve">CC BY-SA 3.0	</v>
      <v xml:space="preserve">https://en.wikipedia.org/wiki/Itapeva,_Minas_Gerais	</v>
      <v xml:space="preserve">https://creativecommons.org/licenses/by-sa/3.0	</v>
    </spb>
    <spb s="1">
      <v>3548</v>
      <v>3548</v>
      <v>3548</v>
      <v>3548</v>
      <v>3548</v>
      <v>3548</v>
      <v>3548</v>
      <v>3548</v>
      <v>3548</v>
    </spb>
    <spb s="0">
      <v xml:space="preserve">Wikipedia	</v>
      <v xml:space="preserve">CC BY-SA 3.0	</v>
      <v xml:space="preserve">https://en.wikipedia.org/wiki/Itatiaiu%C3%A7u	</v>
      <v xml:space="preserve">https://creativecommons.org/licenses/by-sa/3.0	</v>
    </spb>
    <spb s="1">
      <v>3550</v>
      <v>3550</v>
      <v>3550</v>
      <v>3550</v>
      <v>3550</v>
      <v>3550</v>
      <v>3550</v>
      <v>3550</v>
      <v>3550</v>
    </spb>
    <spb s="0">
      <v xml:space="preserve">Wikipedia	</v>
      <v xml:space="preserve">CC BY-SA 3.0	</v>
      <v xml:space="preserve">https://en.wikipedia.org/wiki/Ita%C3%BA_de_Minas	</v>
      <v xml:space="preserve">https://creativecommons.org/licenses/by-sa/3.0	</v>
    </spb>
    <spb s="1">
      <v>3552</v>
      <v>3552</v>
      <v>3552</v>
      <v>3552</v>
      <v>3552</v>
      <v>3552</v>
      <v>3552</v>
      <v>3552</v>
      <v>3552</v>
    </spb>
    <spb s="0">
      <v xml:space="preserve">Wikipedia	</v>
      <v xml:space="preserve">CC BY-SA 3.0	</v>
      <v xml:space="preserve">https://en.wikipedia.org/wiki/Ita%C3%BAna	</v>
      <v xml:space="preserve">https://creativecommons.org/licenses/by-sa/3.0	</v>
    </spb>
    <spb s="1">
      <v>3554</v>
      <v>3554</v>
      <v>3554</v>
      <v>3554</v>
      <v>3554</v>
      <v>3554</v>
      <v>3554</v>
      <v>3554</v>
      <v>3554</v>
    </spb>
    <spb s="0">
      <v xml:space="preserve">Wikipedia	</v>
      <v xml:space="preserve">CC BY-SA 3.0	</v>
      <v xml:space="preserve">https://en.wikipedia.org/wiki/Itaverava	</v>
      <v xml:space="preserve">https://creativecommons.org/licenses/by-sa/3.0	</v>
    </spb>
    <spb s="1">
      <v>3556</v>
      <v>3556</v>
      <v>3556</v>
      <v>3556</v>
      <v>3556</v>
      <v>3556</v>
      <v>3556</v>
      <v>3556</v>
      <v>3556</v>
    </spb>
    <spb s="0">
      <v xml:space="preserve">Wikipedia	</v>
      <v xml:space="preserve">CC BY-SA 3.0	</v>
      <v xml:space="preserve">https://en.wikipedia.org/wiki/Itinga	</v>
      <v xml:space="preserve">https://creativecommons.org/licenses/by-sa/3.0	</v>
    </spb>
    <spb s="1">
      <v>3558</v>
      <v>3558</v>
      <v>3558</v>
      <v>3558</v>
      <v>3558</v>
      <v>3558</v>
      <v>3558</v>
      <v>3558</v>
      <v>3558</v>
    </spb>
    <spb s="0">
      <v xml:space="preserve">Wikipedia	</v>
      <v xml:space="preserve">CC BY-SA 3.0	</v>
      <v xml:space="preserve">https://en.wikipedia.org/wiki/Itueta	</v>
      <v xml:space="preserve">https://creativecommons.org/licenses/by-sa/3.0	</v>
    </spb>
    <spb s="1">
      <v>3560</v>
      <v>3560</v>
      <v>3560</v>
      <v>3560</v>
      <v>3560</v>
      <v>3560</v>
      <v>3560</v>
      <v>3560</v>
      <v>3560</v>
    </spb>
    <spb s="0">
      <v xml:space="preserve">Wikipedia	</v>
      <v xml:space="preserve">CC BY-SA 3.0	</v>
      <v xml:space="preserve">https://en.wikipedia.org/wiki/Ituiutaba	</v>
      <v xml:space="preserve">https://creativecommons.org/licenses/by-sa/3.0	</v>
    </spb>
    <spb s="1">
      <v>3562</v>
      <v>3562</v>
      <v>3562</v>
      <v>3562</v>
      <v>3562</v>
      <v>3562</v>
      <v>3562</v>
      <v>3562</v>
      <v>3562</v>
    </spb>
    <spb s="0">
      <v xml:space="preserve">Wikipedia	</v>
      <v xml:space="preserve">CC BY-SA 3.0	</v>
      <v xml:space="preserve">https://en.wikipedia.org/wiki/Itumirim	</v>
      <v xml:space="preserve">https://creativecommons.org/licenses/by-sa/3.0	</v>
    </spb>
    <spb s="1">
      <v>3564</v>
      <v>3564</v>
      <v>3564</v>
      <v>3564</v>
      <v>3564</v>
      <v>3564</v>
      <v>3564</v>
      <v>3564</v>
      <v>3564</v>
    </spb>
    <spb s="0">
      <v xml:space="preserve">Wikipedia	</v>
      <v xml:space="preserve">CC BY-SA 3.0	</v>
      <v xml:space="preserve">https://en.wikipedia.org/wiki/Iturama	</v>
      <v xml:space="preserve">https://creativecommons.org/licenses/by-sa/3.0	</v>
    </spb>
    <spb s="1">
      <v>3566</v>
      <v>3566</v>
      <v>3566</v>
      <v>3566</v>
      <v>3566</v>
      <v>3566</v>
      <v>3566</v>
      <v>3566</v>
      <v>3566</v>
    </spb>
    <spb s="0">
      <v xml:space="preserve">Wikipedia	</v>
      <v xml:space="preserve">CC BY-SA 3.0	</v>
      <v xml:space="preserve">https://en.wikipedia.org/wiki/Itutinga	</v>
      <v xml:space="preserve">https://creativecommons.org/licenses/by-sa/3.0	</v>
    </spb>
    <spb s="1">
      <v>3568</v>
      <v>3568</v>
      <v>3568</v>
      <v>3568</v>
      <v>3568</v>
      <v>3568</v>
      <v>3568</v>
      <v>3568</v>
      <v>3568</v>
    </spb>
    <spb s="0">
      <v xml:space="preserve">Wikipedia	</v>
      <v xml:space="preserve">CC BY-SA 3.0	</v>
      <v xml:space="preserve">https://en.wikipedia.org/wiki/Jaboticatubas	</v>
      <v xml:space="preserve">https://creativecommons.org/licenses/by-sa/3.0	</v>
    </spb>
    <spb s="1">
      <v>3570</v>
      <v>3570</v>
      <v>3570</v>
      <v>3570</v>
      <v>3570</v>
      <v>3570</v>
      <v>3570</v>
      <v>3570</v>
      <v>3570</v>
    </spb>
    <spb s="0">
      <v xml:space="preserve">Wikipedia	</v>
      <v xml:space="preserve">CC BY-SA 3.0	</v>
      <v xml:space="preserve">https://en.wikipedia.org/wiki/Jacinto,_Minas_Gerais	</v>
      <v xml:space="preserve">https://creativecommons.org/licenses/by-sa/3.0	</v>
    </spb>
    <spb s="1">
      <v>3572</v>
      <v>3572</v>
      <v>3572</v>
      <v>3572</v>
      <v>3572</v>
      <v>3572</v>
      <v>3572</v>
      <v>3572</v>
      <v>3572</v>
    </spb>
    <spb s="0">
      <v xml:space="preserve">Wikipedia	</v>
      <v xml:space="preserve">CC BY-SA 3.0	</v>
      <v xml:space="preserve">https://en.wikipedia.org/wiki/Jacu%C3%AD	</v>
      <v xml:space="preserve">https://creativecommons.org/licenses/by-sa/3.0	</v>
    </spb>
    <spb s="1">
      <v>3574</v>
      <v>3574</v>
      <v>3574</v>
      <v>3574</v>
      <v>3574</v>
      <v>3574</v>
      <v>3574</v>
      <v>3574</v>
      <v>3574</v>
    </spb>
    <spb s="0">
      <v xml:space="preserve">Wikipedia	</v>
      <v xml:space="preserve">CC BY-SA 3.0	</v>
      <v xml:space="preserve">https://en.wikipedia.org/wiki/Jacutinga,_Minas_Gerais	</v>
      <v xml:space="preserve">https://creativecommons.org/licenses/by-sa/3.0	</v>
    </spb>
    <spb s="1">
      <v>3576</v>
      <v>3576</v>
      <v>3576</v>
      <v>3576</v>
      <v>3576</v>
      <v>3576</v>
      <v>3576</v>
      <v>3576</v>
      <v>3576</v>
    </spb>
    <spb s="0">
      <v xml:space="preserve">Wikipedia	</v>
      <v xml:space="preserve">CC BY-SA 3.0	</v>
      <v xml:space="preserve">https://en.wikipedia.org/wiki/Jaguara%C3%A7u	</v>
      <v xml:space="preserve">https://creativecommons.org/licenses/by-sa/3.0	</v>
    </spb>
    <spb s="1">
      <v>3578</v>
      <v>3578</v>
      <v>3578</v>
      <v>3578</v>
      <v>3578</v>
      <v>3578</v>
      <v>3578</v>
      <v>3578</v>
      <v>3578</v>
    </spb>
    <spb s="0">
      <v xml:space="preserve">Wikipedia	</v>
      <v xml:space="preserve">CC BY-SA 3.0	</v>
      <v xml:space="preserve">https://en.wikipedia.org/wiki/Ja%C3%ADba	</v>
      <v xml:space="preserve">https://creativecommons.org/licenses/by-sa/3.0	</v>
    </spb>
    <spb s="1">
      <v>3580</v>
      <v>3580</v>
      <v>3580</v>
      <v>3580</v>
      <v>3580</v>
      <v>3580</v>
      <v>3580</v>
      <v>3580</v>
      <v>3580</v>
    </spb>
    <spb s="0">
      <v xml:space="preserve">Wikipedia	</v>
      <v xml:space="preserve">CC BY-SA 3.0	</v>
      <v xml:space="preserve">https://en.wikipedia.org/wiki/Jampruca	</v>
      <v xml:space="preserve">https://creativecommons.org/licenses/by-sa/3.0	</v>
    </spb>
    <spb s="1">
      <v>3582</v>
      <v>3582</v>
      <v>3582</v>
      <v>3582</v>
      <v>3582</v>
      <v>3582</v>
      <v>3582</v>
      <v>3582</v>
      <v>3582</v>
    </spb>
    <spb s="0">
      <v xml:space="preserve">Wikipedia	</v>
      <v xml:space="preserve">CC BY-SA 3.0	</v>
      <v xml:space="preserve">https://en.wikipedia.org/wiki/Jana%C3%BAba	</v>
      <v xml:space="preserve">https://creativecommons.org/licenses/by-sa/3.0	</v>
    </spb>
    <spb s="1">
      <v>3584</v>
      <v>3584</v>
      <v>3584</v>
      <v>3584</v>
      <v>3584</v>
      <v>3584</v>
      <v>3584</v>
      <v>3584</v>
      <v>3584</v>
    </spb>
    <spb s="0">
      <v xml:space="preserve">Wikipedia	</v>
      <v xml:space="preserve">CC BY-SA 3.0	</v>
      <v xml:space="preserve">https://en.wikipedia.org/wiki/Janu%C3%A1ria	</v>
      <v xml:space="preserve">https://creativecommons.org/licenses/by-sa/3.0	</v>
    </spb>
    <spb s="1">
      <v>3586</v>
      <v>3586</v>
      <v>3586</v>
      <v>3586</v>
      <v>3586</v>
      <v>3586</v>
      <v>3586</v>
      <v>3586</v>
      <v>3586</v>
    </spb>
    <spb s="0">
      <v xml:space="preserve">Wikipedia	</v>
      <v xml:space="preserve">CC BY-SA 3.0	</v>
      <v xml:space="preserve">https://en.wikipedia.org/wiki/Japara%C3%ADba	</v>
      <v xml:space="preserve">https://creativecommons.org/licenses/by-sa/3.0	</v>
    </spb>
    <spb s="1">
      <v>3588</v>
      <v>3588</v>
      <v>3588</v>
      <v>3588</v>
      <v>3588</v>
      <v>3588</v>
      <v>3588</v>
      <v>3588</v>
      <v>3588</v>
    </spb>
    <spb s="0">
      <v xml:space="preserve">Wikipedia	</v>
      <v xml:space="preserve">CC BY-SA 3.0	</v>
      <v xml:space="preserve">https://en.wikipedia.org/wiki/Japonvar	</v>
      <v xml:space="preserve">https://creativecommons.org/licenses/by-sa/3.0	</v>
    </spb>
    <spb s="1">
      <v>3590</v>
      <v>3590</v>
      <v>3590</v>
      <v>3590</v>
      <v>3590</v>
      <v>3590</v>
      <v>3590</v>
      <v>3590</v>
      <v>3590</v>
    </spb>
    <spb s="0">
      <v xml:space="preserve">Wikipedia	</v>
      <v xml:space="preserve">CC BY-SA 3.0	</v>
      <v xml:space="preserve">https://en.wikipedia.org/wiki/Jeceaba	</v>
      <v xml:space="preserve">https://creativecommons.org/licenses/by-sa/3.0	</v>
    </spb>
    <spb s="1">
      <v>3592</v>
      <v>3592</v>
      <v>3592</v>
      <v>3592</v>
      <v>3592</v>
      <v>3592</v>
      <v>3592</v>
      <v>3592</v>
      <v>3592</v>
    </spb>
    <spb s="0">
      <v xml:space="preserve">Wikipedia	</v>
      <v xml:space="preserve">CC BY-SA 3.0	</v>
      <v xml:space="preserve">https://en.wikipedia.org/wiki/Jenipapo_de_Minas	</v>
      <v xml:space="preserve">https://creativecommons.org/licenses/by-sa/3.0	</v>
    </spb>
    <spb s="1">
      <v>3594</v>
      <v>3594</v>
      <v>3594</v>
      <v>3594</v>
      <v>3594</v>
      <v>3594</v>
      <v>3594</v>
      <v>3594</v>
      <v>3594</v>
    </spb>
    <spb s="0">
      <v xml:space="preserve">Wikipedia	</v>
      <v xml:space="preserve">CC BY-SA 3.0	</v>
      <v xml:space="preserve">https://en.wikipedia.org/wiki/Jequeri	</v>
      <v xml:space="preserve">https://creativecommons.org/licenses/by-sa/3.0	</v>
    </spb>
    <spb s="1">
      <v>3596</v>
      <v>3596</v>
      <v>3596</v>
      <v>3596</v>
      <v>3596</v>
      <v>3596</v>
      <v>3596</v>
      <v>3596</v>
      <v>3596</v>
    </spb>
    <spb s="0">
      <v xml:space="preserve">Wikipedia	</v>
      <v xml:space="preserve">CC BY-SA 3.0	</v>
      <v xml:space="preserve">https://en.wikipedia.org/wiki/Jequita%C3%AD	</v>
      <v xml:space="preserve">https://creativecommons.org/licenses/by-sa/3.0	</v>
    </spb>
    <spb s="1">
      <v>3598</v>
      <v>3598</v>
      <v>3598</v>
      <v>3598</v>
      <v>3598</v>
      <v>3598</v>
      <v>3598</v>
      <v>3598</v>
      <v>3598</v>
    </spb>
    <spb s="0">
      <v xml:space="preserve">Wikipedia	</v>
      <v xml:space="preserve">CC BY-SA 3.0	</v>
      <v xml:space="preserve">https://en.wikipedia.org/wiki/Jequitib%C3%A1	</v>
      <v xml:space="preserve">https://creativecommons.org/licenses/by-sa/3.0	</v>
    </spb>
    <spb s="1">
      <v>3600</v>
      <v>3600</v>
      <v>3600</v>
      <v>3600</v>
      <v>3600</v>
      <v>3600</v>
      <v>3600</v>
      <v>3600</v>
      <v>3600</v>
    </spb>
    <spb s="0">
      <v xml:space="preserve">Wikipedia	</v>
      <v xml:space="preserve">CC BY-SA 3.0	</v>
      <v xml:space="preserve">https://en.wikipedia.org/wiki/Jequitinhonha	</v>
      <v xml:space="preserve">https://creativecommons.org/licenses/by-sa/3.0	</v>
    </spb>
    <spb s="1">
      <v>3602</v>
      <v>3602</v>
      <v>3602</v>
      <v>3602</v>
      <v>3602</v>
      <v>3602</v>
      <v>3602</v>
      <v>3602</v>
      <v>3602</v>
    </spb>
    <spb s="0">
      <v xml:space="preserve">Wikipedia	</v>
      <v xml:space="preserve">CC BY-SA 3.0	</v>
      <v xml:space="preserve">https://en.wikipedia.org/wiki/Jesu%C3%A2nia	</v>
      <v xml:space="preserve">https://creativecommons.org/licenses/by-sa/3.0	</v>
    </spb>
    <spb s="1">
      <v>3604</v>
      <v>3604</v>
      <v>3604</v>
      <v>3604</v>
      <v>3604</v>
      <v>3604</v>
      <v>3604</v>
      <v>3604</v>
      <v>3604</v>
    </spb>
    <spb s="0">
      <v xml:space="preserve">Wikipedia	</v>
      <v xml:space="preserve">CC BY-SA 3.0	</v>
      <v xml:space="preserve">https://en.wikipedia.org/wiki/Joa%C3%ADma	</v>
      <v xml:space="preserve">https://creativecommons.org/licenses/by-sa/3.0	</v>
    </spb>
    <spb s="1">
      <v>3606</v>
      <v>3606</v>
      <v>3606</v>
      <v>3606</v>
      <v>3606</v>
      <v>3606</v>
      <v>3606</v>
      <v>3606</v>
      <v>3606</v>
    </spb>
    <spb s="0">
      <v xml:space="preserve">Wikipedia	</v>
      <v xml:space="preserve">CC BY-SA 3.0	</v>
      <v xml:space="preserve">https://en.wikipedia.org/wiki/Joan%C3%A9sia	</v>
      <v xml:space="preserve">https://creativecommons.org/licenses/by-sa/3.0	</v>
    </spb>
    <spb s="1">
      <v>3608</v>
      <v>3608</v>
      <v>3608</v>
      <v>3608</v>
      <v>3608</v>
      <v>3608</v>
      <v>3608</v>
      <v>3608</v>
      <v>3608</v>
    </spb>
    <spb s="0">
      <v xml:space="preserve">Wikipedia	</v>
      <v xml:space="preserve">CC BY-SA 3.0	</v>
      <v xml:space="preserve">https://en.wikipedia.org/wiki/Jo%C3%A3o_Monlevade	</v>
      <v xml:space="preserve">https://creativecommons.org/licenses/by-sa/3.0	</v>
    </spb>
    <spb s="1">
      <v>3610</v>
      <v>3610</v>
      <v>3610</v>
      <v>3610</v>
      <v>3610</v>
      <v>3610</v>
      <v>3610</v>
      <v>3610</v>
      <v>3610</v>
    </spb>
    <spb s="0">
      <v xml:space="preserve">Wikipedia	</v>
      <v xml:space="preserve">CC BY-SA 3.0	</v>
      <v xml:space="preserve">https://en.wikipedia.org/wiki/Jo%C3%A3o_Pinheiro,_Minas_Gerais	</v>
      <v xml:space="preserve">https://creativecommons.org/licenses/by-sa/3.0	</v>
    </spb>
    <spb s="1">
      <v>3612</v>
      <v>3612</v>
      <v>3612</v>
      <v>3612</v>
      <v>3612</v>
      <v>3612</v>
      <v>3612</v>
      <v>3612</v>
      <v>3612</v>
    </spb>
    <spb s="0">
      <v xml:space="preserve">Wikipedia	</v>
      <v xml:space="preserve">CC BY-SA 3.0	</v>
      <v xml:space="preserve">https://en.wikipedia.org/wiki/Joaquim_Fel%C3%ADcio	</v>
      <v xml:space="preserve">https://creativecommons.org/licenses/by-sa/3.0	</v>
    </spb>
    <spb s="1">
      <v>3614</v>
      <v>3614</v>
      <v>3614</v>
      <v>3614</v>
      <v>3614</v>
      <v>3614</v>
      <v>3614</v>
      <v>3614</v>
      <v>3614</v>
    </spb>
    <spb s="0">
      <v xml:space="preserve">Wikipedia	</v>
      <v xml:space="preserve">CC BY-SA 3.0	</v>
      <v xml:space="preserve">https://en.wikipedia.org/wiki/Jord%C3%A2nia	</v>
      <v xml:space="preserve">https://creativecommons.org/licenses/by-sa/3.0	</v>
    </spb>
    <spb s="1">
      <v>3616</v>
      <v>3616</v>
      <v>3616</v>
      <v>3616</v>
      <v>3616</v>
      <v>3616</v>
      <v>3616</v>
      <v>3616</v>
      <v>3616</v>
    </spb>
    <spb s="0">
      <v xml:space="preserve">Wikipedia	</v>
      <v xml:space="preserve">CC BY-SA 3.0	</v>
      <v xml:space="preserve">https://en.wikipedia.org/wiki/Jos%C3%A9_Gon%C3%A7alves_de_Minas	</v>
      <v xml:space="preserve">https://creativecommons.org/licenses/by-sa/3.0	</v>
    </spb>
    <spb s="1">
      <v>3618</v>
      <v>3618</v>
      <v>3618</v>
      <v>3618</v>
      <v>3618</v>
      <v>3618</v>
      <v>3618</v>
      <v>3618</v>
      <v>3618</v>
    </spb>
    <spb s="0">
      <v xml:space="preserve">Wikipedia	</v>
      <v xml:space="preserve">CC BY-SA 3.0	</v>
      <v xml:space="preserve">https://en.wikipedia.org/wiki/Jos%C3%A9_Raydan	</v>
      <v xml:space="preserve">https://creativecommons.org/licenses/by-sa/3.0	</v>
    </spb>
    <spb s="1">
      <v>3620</v>
      <v>3620</v>
      <v>3620</v>
      <v>3620</v>
      <v>3620</v>
      <v>3620</v>
      <v>3620</v>
      <v>3620</v>
      <v>3620</v>
    </spb>
    <spb s="0">
      <v xml:space="preserve">Wikipedia	</v>
      <v xml:space="preserve">CC BY-SA 3.0	</v>
      <v xml:space="preserve">https://en.wikipedia.org/wiki/Josen%C3%B3polis	</v>
      <v xml:space="preserve">https://creativecommons.org/licenses/by-sa/3.0	</v>
    </spb>
    <spb s="1">
      <v>3622</v>
      <v>3622</v>
      <v>3622</v>
      <v>3622</v>
      <v>3622</v>
      <v>3622</v>
      <v>3622</v>
      <v>3622</v>
      <v>3622</v>
    </spb>
    <spb s="0">
      <v xml:space="preserve">Wikipedia	</v>
      <v xml:space="preserve">CC BY-SA 3.0	</v>
      <v xml:space="preserve">https://en.wikipedia.org/wiki/Juatuba	</v>
      <v xml:space="preserve">https://creativecommons.org/licenses/by-sa/3.0	</v>
    </spb>
    <spb s="1">
      <v>3624</v>
      <v>3624</v>
      <v>3624</v>
      <v>3624</v>
      <v>3624</v>
      <v>3624</v>
      <v>3624</v>
      <v>3624</v>
      <v>3624</v>
    </spb>
    <spb s="0">
      <v xml:space="preserve">Wikipedia	</v>
      <v xml:space="preserve">CC BY-SA 3.0	</v>
      <v xml:space="preserve">https://en.wikipedia.org/wiki/Juiz_de_Fora	</v>
      <v xml:space="preserve">https://creativecommons.org/licenses/by-sa/3.0	</v>
    </spb>
    <spb s="1">
      <v>3626</v>
      <v>3626</v>
      <v>3626</v>
      <v>3626</v>
      <v>3626</v>
      <v>3626</v>
      <v>3626</v>
      <v>3626</v>
      <v>3626</v>
    </spb>
    <spb s="0">
      <v xml:space="preserve">Wikipedia	</v>
      <v xml:space="preserve">CC BY-SA 3.0	</v>
      <v xml:space="preserve">https://en.wikipedia.org/wiki/Juramento	</v>
      <v xml:space="preserve">https://creativecommons.org/licenses/by-sa/3.0	</v>
    </spb>
    <spb s="1">
      <v>3628</v>
      <v>3628</v>
      <v>3628</v>
      <v>3628</v>
      <v>3628</v>
      <v>3628</v>
      <v>3628</v>
      <v>3628</v>
      <v>3628</v>
    </spb>
    <spb s="0">
      <v xml:space="preserve">Wikipedia	</v>
      <v xml:space="preserve">CC BY-SA 3.0	</v>
      <v xml:space="preserve">https://en.wikipedia.org/wiki/Juruaia	</v>
      <v xml:space="preserve">https://creativecommons.org/licenses/by-sa/3.0	</v>
    </spb>
    <spb s="1">
      <v>3630</v>
      <v>3630</v>
      <v>3630</v>
      <v>3630</v>
      <v>3630</v>
      <v>3630</v>
      <v>3630</v>
      <v>3630</v>
      <v>3630</v>
    </spb>
    <spb s="0">
      <v xml:space="preserve">Wikipedia	</v>
      <v xml:space="preserve">CC BY-SA 3.0	</v>
      <v xml:space="preserve">https://en.wikipedia.org/wiki/Juven%C3%ADlia	</v>
      <v xml:space="preserve">https://creativecommons.org/licenses/by-sa/3.0	</v>
    </spb>
    <spb s="1">
      <v>3632</v>
      <v>3632</v>
      <v>3632</v>
      <v>3632</v>
      <v>3632</v>
      <v>3632</v>
      <v>3632</v>
      <v>3632</v>
      <v>3632</v>
    </spb>
    <spb s="0">
      <v xml:space="preserve">Wikipedia	</v>
      <v xml:space="preserve">CC BY-SA 3.0	</v>
      <v xml:space="preserve">https://en.wikipedia.org/wiki/Ladainha,_Minas_Gerais	</v>
      <v xml:space="preserve">https://creativecommons.org/licenses/by-sa/3.0	</v>
    </spb>
    <spb s="1">
      <v>3634</v>
      <v>3634</v>
      <v>3634</v>
      <v>3634</v>
      <v>3634</v>
      <v>3634</v>
      <v>3634</v>
      <v>3634</v>
      <v>3634</v>
    </spb>
    <spb s="0">
      <v xml:space="preserve">Wikipedia	</v>
      <v xml:space="preserve">CC BY-SA 3.0	</v>
      <v xml:space="preserve">https://en.wikipedia.org/wiki/Lagamar	</v>
      <v xml:space="preserve">https://creativecommons.org/licenses/by-sa/3.0	</v>
    </spb>
    <spb s="1">
      <v>3636</v>
      <v>3636</v>
      <v>3636</v>
      <v>3636</v>
      <v>3636</v>
      <v>3636</v>
      <v>3636</v>
      <v>3636</v>
      <v>3636</v>
    </spb>
    <spb s="0">
      <v xml:space="preserve">Wikipedia	</v>
      <v xml:space="preserve">CC BY-SA 3.0	</v>
      <v xml:space="preserve">https://en.wikipedia.org/wiki/Lagoa_da_Prata	</v>
      <v xml:space="preserve">https://creativecommons.org/licenses/by-sa/3.0	</v>
    </spb>
    <spb s="1">
      <v>3638</v>
      <v>3638</v>
      <v>3638</v>
      <v>3638</v>
      <v>3638</v>
      <v>3638</v>
      <v>3638</v>
      <v>3638</v>
      <v>3638</v>
    </spb>
    <spb s="0">
      <v xml:space="preserve">Wikipedia	</v>
      <v xml:space="preserve">CC BY-SA 3.0	</v>
      <v xml:space="preserve">https://en.wikipedia.org/wiki/Lagoa_dos_Patos,_Minas_Gerais	</v>
      <v xml:space="preserve">https://creativecommons.org/licenses/by-sa/3.0	</v>
    </spb>
    <spb s="1">
      <v>3640</v>
      <v>3640</v>
      <v>3640</v>
      <v>3640</v>
      <v>3640</v>
      <v>3640</v>
      <v>3640</v>
      <v>3640</v>
      <v>3640</v>
    </spb>
    <spb s="0">
      <v xml:space="preserve">Wikipedia	</v>
      <v xml:space="preserve">CC BY-SA 3.0	</v>
      <v xml:space="preserve">https://en.wikipedia.org/wiki/Lagoa_Dourada	</v>
      <v xml:space="preserve">https://creativecommons.org/licenses/by-sa/3.0	</v>
    </spb>
    <spb s="1">
      <v>3642</v>
      <v>3642</v>
      <v>3642</v>
      <v>3642</v>
      <v>3642</v>
      <v>3642</v>
      <v>3642</v>
      <v>3642</v>
      <v>3642</v>
    </spb>
    <spb s="0">
      <v xml:space="preserve">Wikipedia	</v>
      <v xml:space="preserve">CC BY-SA 3.0	</v>
      <v xml:space="preserve">https://en.wikipedia.org/wiki/Lagoa_Formosa	</v>
      <v xml:space="preserve">https://creativecommons.org/licenses/by-sa/3.0	</v>
    </spb>
    <spb s="1">
      <v>3644</v>
      <v>3644</v>
      <v>3644</v>
      <v>3644</v>
      <v>3644</v>
      <v>3644</v>
      <v>3644</v>
      <v>3644</v>
      <v>3644</v>
    </spb>
    <spb s="0">
      <v xml:space="preserve">Wikipedia	</v>
      <v xml:space="preserve">CC BY-SA 3.0	</v>
      <v xml:space="preserve">https://en.wikipedia.org/wiki/Lagoa_Grande,_Minas_Gerais	</v>
      <v xml:space="preserve">https://creativecommons.org/licenses/by-sa/3.0	</v>
    </spb>
    <spb s="1">
      <v>3646</v>
      <v>3646</v>
      <v>3646</v>
      <v>3646</v>
      <v>3646</v>
      <v>3646</v>
      <v>3646</v>
      <v>3646</v>
      <v>3646</v>
    </spb>
    <spb s="0">
      <v xml:space="preserve">Wikipedia	</v>
      <v xml:space="preserve">CC BY-SA 3.0	</v>
      <v xml:space="preserve">https://en.wikipedia.org/wiki/Lagoa_Santa,_Minas_Gerais	</v>
      <v xml:space="preserve">https://creativecommons.org/licenses/by-sa/3.0	</v>
    </spb>
    <spb s="1">
      <v>3648</v>
      <v>3648</v>
      <v>3648</v>
      <v>3648</v>
      <v>3648</v>
      <v>3648</v>
      <v>3648</v>
      <v>3648</v>
      <v>3648</v>
    </spb>
    <spb s="0">
      <v xml:space="preserve">Wikipedia	</v>
      <v xml:space="preserve">CC BY-SA 3.0	</v>
      <v xml:space="preserve">https://en.wikipedia.org/wiki/Lajinha	</v>
      <v xml:space="preserve">https://creativecommons.org/licenses/by-sa/3.0	</v>
    </spb>
    <spb s="1">
      <v>3650</v>
      <v>3650</v>
      <v>3650</v>
      <v>3650</v>
      <v>3650</v>
      <v>3650</v>
      <v>3650</v>
      <v>3650</v>
      <v>3650</v>
    </spb>
    <spb s="0">
      <v xml:space="preserve">Wikipedia	</v>
      <v xml:space="preserve">CC BY-SA 3.0	</v>
      <v xml:space="preserve">https://en.wikipedia.org/wiki/Lambari,_Minas_Gerais	</v>
      <v xml:space="preserve">https://creativecommons.org/licenses/by-sa/3.0	</v>
    </spb>
    <spb s="1">
      <v>3652</v>
      <v>3652</v>
      <v>3652</v>
      <v>3652</v>
      <v>3652</v>
      <v>3652</v>
      <v>3652</v>
      <v>3652</v>
      <v>3652</v>
    </spb>
    <spb s="0">
      <v xml:space="preserve">Wikipedia	</v>
      <v xml:space="preserve">CC BY-SA 3.0	</v>
      <v xml:space="preserve">https://en.wikipedia.org/wiki/Lamim	</v>
      <v xml:space="preserve">https://creativecommons.org/licenses/by-sa/3.0	</v>
    </spb>
    <spb s="1">
      <v>3654</v>
      <v>3654</v>
      <v>3654</v>
      <v>3654</v>
      <v>3654</v>
      <v>3654</v>
      <v>3654</v>
      <v>3654</v>
      <v>3654</v>
    </spb>
    <spb s="0">
      <v xml:space="preserve">Wikipedia	</v>
      <v xml:space="preserve">CC BY-SA 3.0	</v>
      <v xml:space="preserve">https://en.wikipedia.org/wiki/Laranjal,_Minas_Gerais	</v>
      <v xml:space="preserve">https://creativecommons.org/licenses/by-sa/3.0	</v>
    </spb>
    <spb s="1">
      <v>3656</v>
      <v>3656</v>
      <v>3656</v>
      <v>3656</v>
      <v>3656</v>
      <v>3656</v>
      <v>3656</v>
      <v>3656</v>
      <v>3656</v>
    </spb>
    <spb s="0">
      <v xml:space="preserve">Wikipedia	</v>
      <v xml:space="preserve">CC BY-SA 3.0	</v>
      <v xml:space="preserve">https://en.wikipedia.org/wiki/Lassance	</v>
      <v xml:space="preserve">https://creativecommons.org/licenses/by-sa/3.0	</v>
    </spb>
    <spb s="1">
      <v>3658</v>
      <v>3658</v>
      <v>3658</v>
      <v>3658</v>
      <v>3658</v>
      <v>3658</v>
      <v>3658</v>
      <v>3658</v>
      <v>3658</v>
    </spb>
    <spb s="0">
      <v xml:space="preserve">Wikipedia	</v>
      <v xml:space="preserve">CC BY-SA 3.0	</v>
      <v xml:space="preserve">https://en.wikipedia.org/wiki/Lavras	</v>
      <v xml:space="preserve">https://creativecommons.org/licenses/by-sa/3.0	</v>
    </spb>
    <spb s="1">
      <v>3660</v>
      <v>3660</v>
      <v>3660</v>
      <v>3660</v>
      <v>3660</v>
      <v>3660</v>
      <v>3660</v>
      <v>3660</v>
      <v>3660</v>
    </spb>
    <spb s="0">
      <v xml:space="preserve">Wikipedia	</v>
      <v xml:space="preserve">CC BY-SA 3.0	</v>
      <v xml:space="preserve">https://en.wikipedia.org/wiki/Leandro_Ferreira	</v>
      <v xml:space="preserve">https://creativecommons.org/licenses/by-sa/3.0	</v>
    </spb>
    <spb s="1">
      <v>3662</v>
      <v>3662</v>
      <v>3662</v>
      <v>3662</v>
      <v>3662</v>
      <v>3662</v>
      <v>3662</v>
      <v>3662</v>
      <v>3662</v>
    </spb>
    <spb s="0">
      <v xml:space="preserve">Wikipedia	</v>
      <v xml:space="preserve">CC BY-SA 3.0	</v>
      <v xml:space="preserve">https://en.wikipedia.org/wiki/Leme_do_Prado	</v>
      <v xml:space="preserve">https://creativecommons.org/licenses/by-sa/3.0	</v>
    </spb>
    <spb s="1">
      <v>3664</v>
      <v>3664</v>
      <v>3664</v>
      <v>3664</v>
      <v>3664</v>
      <v>3664</v>
      <v>3664</v>
      <v>3664</v>
      <v>3664</v>
    </spb>
    <spb s="0">
      <v xml:space="preserve">Wikipedia	</v>
      <v xml:space="preserve">CC BY-SA 3.0	</v>
      <v xml:space="preserve">https://en.wikipedia.org/wiki/Leopoldina,_Minas_Gerais	</v>
      <v xml:space="preserve">https://creativecommons.org/licenses/by-sa/3.0	</v>
    </spb>
    <spb s="1">
      <v>3666</v>
      <v>3666</v>
      <v>3666</v>
      <v>3666</v>
      <v>3666</v>
      <v>3666</v>
      <v>3666</v>
      <v>3666</v>
      <v>3666</v>
    </spb>
    <spb s="0">
      <v xml:space="preserve">Wikipedia	</v>
      <v xml:space="preserve">CC BY-SA 3.0	</v>
      <v xml:space="preserve">https://en.wikipedia.org/wiki/Liberdade,_Minas_Gerais	</v>
      <v xml:space="preserve">https://creativecommons.org/licenses/by-sa/3.0	</v>
    </spb>
    <spb s="1">
      <v>3668</v>
      <v>3668</v>
      <v>3668</v>
      <v>3668</v>
      <v>3668</v>
      <v>3668</v>
      <v>3668</v>
      <v>3668</v>
      <v>3668</v>
    </spb>
    <spb s="0">
      <v xml:space="preserve">Wikipedia	</v>
      <v xml:space="preserve">CC BY-SA 3.0	</v>
      <v xml:space="preserve">https://en.wikipedia.org/wiki/Lima_Duarte,_Minas_Gerais	</v>
      <v xml:space="preserve">https://creativecommons.org/licenses/by-sa/3.0	</v>
    </spb>
    <spb s="1">
      <v>3670</v>
      <v>3670</v>
      <v>3670</v>
      <v>3670</v>
      <v>3670</v>
      <v>3670</v>
      <v>3670</v>
      <v>3670</v>
      <v>3670</v>
    </spb>
    <spb s="0">
      <v xml:space="preserve">Wikipedia	</v>
      <v xml:space="preserve">CC BY-SA 3.0	</v>
      <v xml:space="preserve">https://en.wikipedia.org/wiki/Limeira_do_Oeste	</v>
      <v xml:space="preserve">https://creativecommons.org/licenses/by-sa/3.0	</v>
    </spb>
    <spb s="1">
      <v>3672</v>
      <v>3672</v>
      <v>3672</v>
      <v>3672</v>
      <v>3672</v>
      <v>3672</v>
      <v>3672</v>
      <v>3672</v>
      <v>3672</v>
    </spb>
    <spb s="0">
      <v xml:space="preserve">Wikipedia	</v>
      <v xml:space="preserve">CC BY-SA 3.0	</v>
      <v xml:space="preserve">https://en.wikipedia.org/wiki/Lontra,_Minas_Gerais	</v>
      <v xml:space="preserve">https://creativecommons.org/licenses/by-sa/3.0	</v>
    </spb>
    <spb s="1">
      <v>3674</v>
      <v>3674</v>
      <v>3674</v>
      <v>3674</v>
      <v>3674</v>
      <v>3674</v>
      <v>3674</v>
      <v>3674</v>
      <v>3674</v>
    </spb>
    <spb s="0">
      <v xml:space="preserve">Wikipedia	</v>
      <v xml:space="preserve">CC BY-SA 3.0	</v>
      <v xml:space="preserve">https://en.wikipedia.org/wiki/Luisburgo	</v>
      <v xml:space="preserve">https://creativecommons.org/licenses/by-sa/3.0	</v>
    </spb>
    <spb s="1">
      <v>3676</v>
      <v>3676</v>
      <v>3676</v>
      <v>3676</v>
      <v>3676</v>
      <v>3676</v>
      <v>3676</v>
      <v>3676</v>
      <v>3676</v>
    </spb>
    <spb s="0">
      <v xml:space="preserve">Wikipedia	</v>
      <v xml:space="preserve">CC BY-SA 3.0	</v>
      <v xml:space="preserve">https://en.wikipedia.org/wiki/Luisl%C3%A2ndia	</v>
      <v xml:space="preserve">https://creativecommons.org/licenses/by-sa/3.0	</v>
    </spb>
    <spb s="1">
      <v>3678</v>
      <v>3678</v>
      <v>3678</v>
      <v>3678</v>
      <v>3678</v>
      <v>3678</v>
      <v>3678</v>
      <v>3678</v>
      <v>3678</v>
    </spb>
    <spb s="0">
      <v xml:space="preserve">Wikipedia	</v>
      <v xml:space="preserve">CC BY-SA 3.0	</v>
      <v xml:space="preserve">https://en.wikipedia.org/wiki/Lumin%C3%A1rias	</v>
      <v xml:space="preserve">https://creativecommons.org/licenses/by-sa/3.0	</v>
    </spb>
    <spb s="1">
      <v>3680</v>
      <v>3680</v>
      <v>3680</v>
      <v>3680</v>
      <v>3680</v>
      <v>3680</v>
      <v>3680</v>
      <v>3680</v>
      <v>3680</v>
    </spb>
    <spb s="0">
      <v xml:space="preserve">Wikipedia	</v>
      <v xml:space="preserve">CC BY-SA 3.0	</v>
      <v xml:space="preserve">https://en.wikipedia.org/wiki/Luz,_Minas_Gerais	</v>
      <v xml:space="preserve">https://creativecommons.org/licenses/by-sa/3.0	</v>
    </spb>
    <spb s="1">
      <v>3682</v>
      <v>3682</v>
      <v>3682</v>
      <v>3682</v>
      <v>3682</v>
      <v>3682</v>
      <v>3682</v>
      <v>3682</v>
      <v>3682</v>
    </spb>
    <spb s="0">
      <v xml:space="preserve">Wikipedia	</v>
      <v xml:space="preserve">CC BY-SA 3.0	</v>
      <v xml:space="preserve">https://en.wikipedia.org/wiki/Machacalis	</v>
      <v xml:space="preserve">https://creativecommons.org/licenses/by-sa/3.0	</v>
    </spb>
    <spb s="1">
      <v>3684</v>
      <v>3684</v>
      <v>3684</v>
      <v>3684</v>
      <v>3684</v>
      <v>3684</v>
      <v>3684</v>
      <v>3684</v>
      <v>3684</v>
    </spb>
    <spb s="0">
      <v xml:space="preserve">Wikipedia	</v>
      <v xml:space="preserve">CC BY-SA 3.0	</v>
      <v xml:space="preserve">https://en.wikipedia.org/wiki/Machado,_Minas_Gerais	</v>
      <v xml:space="preserve">https://creativecommons.org/licenses/by-sa/3.0	</v>
    </spb>
    <spb s="1">
      <v>3686</v>
      <v>3686</v>
      <v>3686</v>
      <v>3686</v>
      <v>3686</v>
      <v>3686</v>
      <v>3686</v>
      <v>3686</v>
      <v>3686</v>
    </spb>
    <spb s="0">
      <v xml:space="preserve">Wikipedia	</v>
      <v xml:space="preserve">CC BY-SA 3.0	</v>
      <v xml:space="preserve">https://en.wikipedia.org/wiki/Madre_de_Deus_de_Minas	</v>
      <v xml:space="preserve">https://creativecommons.org/licenses/by-sa/3.0	</v>
    </spb>
    <spb s="1">
      <v>3688</v>
      <v>3688</v>
      <v>3688</v>
      <v>3688</v>
      <v>3688</v>
      <v>3688</v>
      <v>3688</v>
      <v>3688</v>
      <v>3688</v>
    </spb>
    <spb s="0">
      <v xml:space="preserve">Wikipedia	</v>
      <v xml:space="preserve">CC BY-SA 3.0	</v>
      <v xml:space="preserve">https://en.wikipedia.org/wiki/Malacacheta	</v>
      <v xml:space="preserve">https://creativecommons.org/licenses/by-sa/3.0	</v>
    </spb>
    <spb s="1">
      <v>3690</v>
      <v>3690</v>
      <v>3690</v>
      <v>3690</v>
      <v>3690</v>
      <v>3690</v>
      <v>3690</v>
      <v>3690</v>
      <v>3690</v>
    </spb>
    <spb s="0">
      <v xml:space="preserve">Wikipedia	</v>
      <v xml:space="preserve">CC BY-SA 3.0	</v>
      <v xml:space="preserve">https://en.wikipedia.org/wiki/Mamonas	</v>
      <v xml:space="preserve">https://creativecommons.org/licenses/by-sa/3.0	</v>
    </spb>
    <spb s="1">
      <v>3692</v>
      <v>3692</v>
      <v>3692</v>
      <v>3692</v>
      <v>3692</v>
      <v>3692</v>
      <v>3692</v>
      <v>3692</v>
      <v>3692</v>
    </spb>
    <spb s="0">
      <v xml:space="preserve">Wikipedia	</v>
      <v xml:space="preserve">CC BY-SA 3.0	</v>
      <v xml:space="preserve">https://en.wikipedia.org/wiki/Manga,_Minas_Gerais	</v>
      <v xml:space="preserve">https://creativecommons.org/licenses/by-sa/3.0	</v>
    </spb>
    <spb s="1">
      <v>3694</v>
      <v>3694</v>
      <v>3694</v>
      <v>3694</v>
      <v>3694</v>
      <v>3694</v>
      <v>3694</v>
      <v>3694</v>
      <v>3694</v>
    </spb>
    <spb s="0">
      <v xml:space="preserve">Wikipedia	</v>
      <v xml:space="preserve">CC BY-SA 3.0	</v>
      <v xml:space="preserve">https://en.wikipedia.org/wiki/Manhua%C3%A7u	</v>
      <v xml:space="preserve">https://creativecommons.org/licenses/by-sa/3.0	</v>
    </spb>
    <spb s="1">
      <v>3696</v>
      <v>3696</v>
      <v>3696</v>
      <v>3696</v>
      <v>3696</v>
      <v>3696</v>
      <v>3696</v>
      <v>3696</v>
      <v>3696</v>
    </spb>
    <spb s="0">
      <v xml:space="preserve">Wikipedia	</v>
      <v xml:space="preserve">CC BY-SA 3.0	</v>
      <v xml:space="preserve">https://en.wikipedia.org/wiki/Manhumirim	</v>
      <v xml:space="preserve">https://creativecommons.org/licenses/by-sa/3.0	</v>
    </spb>
    <spb s="1">
      <v>3698</v>
      <v>3698</v>
      <v>3698</v>
      <v>3698</v>
      <v>3698</v>
      <v>3698</v>
      <v>3698</v>
      <v>3698</v>
      <v>3698</v>
    </spb>
    <spb s="0">
      <v xml:space="preserve">Wikipedia	</v>
      <v xml:space="preserve">CC BY-SA 3.0	</v>
      <v xml:space="preserve">https://en.wikipedia.org/wiki/Mantena,_Minas_Gerais	</v>
      <v xml:space="preserve">https://creativecommons.org/licenses/by-sa/3.0	</v>
    </spb>
    <spb s="1">
      <v>3700</v>
      <v>3700</v>
      <v>3700</v>
      <v>3700</v>
      <v>3700</v>
      <v>3700</v>
      <v>3700</v>
      <v>3700</v>
      <v>3700</v>
    </spb>
    <spb s="0">
      <v xml:space="preserve">Wikipedia	</v>
      <v xml:space="preserve">CC BY-SA 3.0	</v>
      <v xml:space="preserve">https://en.wikipedia.org/wiki/Mar_de_Espanha	</v>
      <v xml:space="preserve">https://creativecommons.org/licenses/by-sa/3.0	</v>
    </spb>
    <spb s="1">
      <v>3702</v>
      <v>3702</v>
      <v>3702</v>
      <v>3702</v>
      <v>3702</v>
      <v>3702</v>
      <v>3702</v>
      <v>3702</v>
      <v>3702</v>
    </spb>
    <spb s="0">
      <v xml:space="preserve">Wikipedia	</v>
      <v xml:space="preserve">CC BY-SA 3.0	</v>
      <v xml:space="preserve">https://en.wikipedia.org/wiki/Maravilhas	</v>
      <v xml:space="preserve">https://creativecommons.org/licenses/by-sa/3.0	</v>
    </spb>
    <spb s="1">
      <v>3704</v>
      <v>3704</v>
      <v>3704</v>
      <v>3704</v>
      <v>3704</v>
      <v>3704</v>
      <v>3704</v>
      <v>3704</v>
      <v>3704</v>
    </spb>
    <spb s="0">
      <v xml:space="preserve">Wikipedia	</v>
      <v xml:space="preserve">CC BY-SA 3.0	</v>
      <v xml:space="preserve">https://en.wikipedia.org/wiki/Maria_da_F%C3%A9	</v>
      <v xml:space="preserve">https://creativecommons.org/licenses/by-sa/3.0	</v>
    </spb>
    <spb s="1">
      <v>3706</v>
      <v>3706</v>
      <v>3706</v>
      <v>3706</v>
      <v>3706</v>
      <v>3706</v>
      <v>3706</v>
      <v>3706</v>
      <v>3706</v>
    </spb>
    <spb s="0">
      <v xml:space="preserve">Wikipedia	</v>
      <v xml:space="preserve">CC BY-SA 3.0	</v>
      <v xml:space="preserve">https://en.wikipedia.org/wiki/Mariana,_Minas_Gerais	</v>
      <v xml:space="preserve">https://creativecommons.org/licenses/by-sa/3.0	</v>
    </spb>
    <spb s="1">
      <v>3708</v>
      <v>3708</v>
      <v>3708</v>
      <v>3708</v>
      <v>3708</v>
      <v>3708</v>
      <v>3708</v>
      <v>3708</v>
      <v>3708</v>
    </spb>
    <spb s="0">
      <v xml:space="preserve">Wikipedia	</v>
      <v xml:space="preserve">CC BY-SA 3.0	</v>
      <v xml:space="preserve">https://en.wikipedia.org/wiki/Marilac	</v>
      <v xml:space="preserve">https://creativecommons.org/licenses/by-sa/3.0	</v>
    </spb>
    <spb s="1">
      <v>3710</v>
      <v>3710</v>
      <v>3710</v>
      <v>3710</v>
      <v>3710</v>
      <v>3710</v>
      <v>3710</v>
      <v>3710</v>
      <v>3710</v>
    </spb>
    <spb s="0">
      <v xml:space="preserve">Wikipedia	</v>
      <v xml:space="preserve">CC BY-SA 3.0	</v>
      <v xml:space="preserve">https://en.wikipedia.org/wiki/M%C3%A1rio_Campos	</v>
      <v xml:space="preserve">https://creativecommons.org/licenses/by-sa/3.0	</v>
    </spb>
    <spb s="1">
      <v>3712</v>
      <v>3712</v>
      <v>3712</v>
      <v>3712</v>
      <v>3712</v>
      <v>3712</v>
      <v>3712</v>
      <v>3712</v>
      <v>3712</v>
    </spb>
    <spb s="0">
      <v xml:space="preserve">Wikipedia	</v>
      <v xml:space="preserve">CC BY-SA 3.0	</v>
      <v xml:space="preserve">https://en.wikipedia.org/wiki/Marip%C3%A1_de_Minas	</v>
      <v xml:space="preserve">https://creativecommons.org/licenses/by-sa/3.0	</v>
    </spb>
    <spb s="1">
      <v>3714</v>
      <v>3714</v>
      <v>3714</v>
      <v>3714</v>
      <v>3714</v>
      <v>3714</v>
      <v>3714</v>
      <v>3714</v>
      <v>3714</v>
    </spb>
    <spb s="0">
      <v xml:space="preserve">Wikipedia	</v>
      <v xml:space="preserve">CC BY-SA 3.0	</v>
      <v xml:space="preserve">https://en.wikipedia.org/wiki/Marli%C3%A9ria	</v>
      <v xml:space="preserve">https://creativecommons.org/licenses/by-sa/3.0	</v>
    </spb>
    <spb s="1">
      <v>3716</v>
      <v>3716</v>
      <v>3716</v>
      <v>3716</v>
      <v>3716</v>
      <v>3716</v>
      <v>3716</v>
      <v>3716</v>
      <v>3716</v>
    </spb>
    <spb s="0">
      <v xml:space="preserve">Wikipedia	</v>
      <v xml:space="preserve">CC BY-SA 3.0	</v>
      <v xml:space="preserve">https://en.wikipedia.org/wiki/Marmel%C3%B3polis	</v>
      <v xml:space="preserve">https://creativecommons.org/licenses/by-sa/3.0	</v>
    </spb>
    <spb s="1">
      <v>3718</v>
      <v>3718</v>
      <v>3718</v>
      <v>3718</v>
      <v>3718</v>
      <v>3718</v>
      <v>3718</v>
      <v>3718</v>
      <v>3718</v>
    </spb>
    <spb s="0">
      <v xml:space="preserve">Wikipedia	</v>
      <v xml:space="preserve">CC BY-SA 3.0	</v>
      <v xml:space="preserve">https://en.wikipedia.org/wiki/Martinho_Campos	</v>
      <v xml:space="preserve">https://creativecommons.org/licenses/by-sa/3.0	</v>
    </spb>
    <spb s="1">
      <v>3720</v>
      <v>3720</v>
      <v>3720</v>
      <v>3720</v>
      <v>3720</v>
      <v>3720</v>
      <v>3720</v>
      <v>3720</v>
      <v>3720</v>
    </spb>
    <spb s="0">
      <v xml:space="preserve">Wikipedia	</v>
      <v xml:space="preserve">CC BY-SA 3.0	</v>
      <v xml:space="preserve">https://en.wikipedia.org/wiki/Martins_Soares	</v>
      <v xml:space="preserve">https://creativecommons.org/licenses/by-sa/3.0	</v>
    </spb>
    <spb s="1">
      <v>3722</v>
      <v>3722</v>
      <v>3722</v>
      <v>3722</v>
      <v>3722</v>
      <v>3722</v>
      <v>3722</v>
      <v>3722</v>
      <v>3722</v>
    </spb>
    <spb s="0">
      <v xml:space="preserve">Wikipedia	</v>
      <v xml:space="preserve">CC BY-SA 3.0	</v>
      <v xml:space="preserve">https://en.wikipedia.org/wiki/Mata_Verde	</v>
      <v xml:space="preserve">https://creativecommons.org/licenses/by-sa/3.0	</v>
    </spb>
    <spb s="1">
      <v>3724</v>
      <v>3724</v>
      <v>3724</v>
      <v>3724</v>
      <v>3724</v>
      <v>3724</v>
      <v>3724</v>
      <v>3724</v>
      <v>3724</v>
    </spb>
    <spb s="0">
      <v xml:space="preserve">Wikipedia	</v>
      <v xml:space="preserve">CC BY-SA 3.0	</v>
      <v xml:space="preserve">https://en.wikipedia.org/wiki/Materl%C3%A2ndia	</v>
      <v xml:space="preserve">https://creativecommons.org/licenses/by-sa/3.0	</v>
    </spb>
    <spb s="1">
      <v>3726</v>
      <v>3726</v>
      <v>3726</v>
      <v>3726</v>
      <v>3726</v>
      <v>3726</v>
      <v>3726</v>
      <v>3726</v>
      <v>3726</v>
    </spb>
    <spb s="0">
      <v xml:space="preserve">Wikipedia	</v>
      <v xml:space="preserve">CC BY-SA 3.0	</v>
      <v xml:space="preserve">https://en.wikipedia.org/wiki/Mateus_Leme	</v>
      <v xml:space="preserve">https://creativecommons.org/licenses/by-sa/3.0	</v>
    </spb>
    <spb s="1">
      <v>3728</v>
      <v>3728</v>
      <v>3728</v>
      <v>3728</v>
      <v>3728</v>
      <v>3728</v>
      <v>3728</v>
      <v>3728</v>
      <v>3728</v>
    </spb>
    <spb s="0">
      <v xml:space="preserve">Wikipedia	</v>
      <v xml:space="preserve">CC BY-SA 3.0	</v>
      <v xml:space="preserve">https://en.wikipedia.org/wiki/Mathias_Lobato	</v>
      <v xml:space="preserve">https://creativecommons.org/licenses/by-sa/3.0	</v>
    </spb>
    <spb s="1">
      <v>3730</v>
      <v>3730</v>
      <v>3730</v>
      <v>3730</v>
      <v>3730</v>
      <v>3730</v>
      <v>3730</v>
      <v>3730</v>
      <v>3730</v>
    </spb>
    <spb s="0">
      <v xml:space="preserve">Wikipedia	</v>
      <v xml:space="preserve">CC BY-SA 3.0	</v>
      <v xml:space="preserve">https://en.wikipedia.org/wiki/Matias_Barbosa	</v>
      <v xml:space="preserve">https://creativecommons.org/licenses/by-sa/3.0	</v>
    </spb>
    <spb s="1">
      <v>3732</v>
      <v>3732</v>
      <v>3732</v>
      <v>3732</v>
      <v>3732</v>
      <v>3732</v>
      <v>3732</v>
      <v>3732</v>
      <v>3732</v>
    </spb>
    <spb s="0">
      <v xml:space="preserve">Wikipedia	</v>
      <v xml:space="preserve">CC BY-SA 3.0	</v>
      <v xml:space="preserve">https://en.wikipedia.org/wiki/Matias_Cardoso	</v>
      <v xml:space="preserve">https://creativecommons.org/licenses/by-sa/3.0	</v>
    </spb>
    <spb s="1">
      <v>3734</v>
      <v>3734</v>
      <v>3734</v>
      <v>3734</v>
      <v>3734</v>
      <v>3734</v>
      <v>3734</v>
      <v>3734</v>
      <v>3734</v>
    </spb>
    <spb s="0">
      <v xml:space="preserve">Wikipedia	</v>
      <v xml:space="preserve">CC BY-SA 3.0	</v>
      <v xml:space="preserve">https://en.wikipedia.org/wiki/Matip%C3%B3	</v>
      <v xml:space="preserve">https://creativecommons.org/licenses/by-sa/3.0	</v>
    </spb>
    <spb s="1">
      <v>3736</v>
      <v>3736</v>
      <v>3736</v>
      <v>3736</v>
      <v>3736</v>
      <v>3736</v>
      <v>3736</v>
      <v>3736</v>
      <v>3736</v>
    </spb>
    <spb s="0">
      <v xml:space="preserve">Wikipedia	</v>
      <v xml:space="preserve">CC BY-SA 3.0	</v>
      <v xml:space="preserve">https://en.wikipedia.org/wiki/Mato_Verde	</v>
      <v xml:space="preserve">https://creativecommons.org/licenses/by-sa/3.0	</v>
    </spb>
    <spb s="1">
      <v>3738</v>
      <v>3738</v>
      <v>3738</v>
      <v>3738</v>
      <v>3738</v>
      <v>3738</v>
      <v>3738</v>
      <v>3738</v>
      <v>3738</v>
    </spb>
    <spb s="0">
      <v xml:space="preserve">Wikipedia	</v>
      <v xml:space="preserve">CC BY-SA 3.0	</v>
      <v xml:space="preserve">https://en.wikipedia.org/wiki/Matozinhos	</v>
      <v xml:space="preserve">https://creativecommons.org/licenses/by-sa/3.0	</v>
    </spb>
    <spb s="1">
      <v>3740</v>
      <v>3740</v>
      <v>3740</v>
      <v>3740</v>
      <v>3740</v>
      <v>3740</v>
      <v>3740</v>
      <v>3740</v>
      <v>3740</v>
    </spb>
    <spb s="0">
      <v xml:space="preserve">Wikipedia	</v>
      <v xml:space="preserve">CC BY-SA 3.0	</v>
      <v xml:space="preserve">https://en.wikipedia.org/wiki/Matutina	</v>
      <v xml:space="preserve">https://creativecommons.org/licenses/by-sa/3.0	</v>
    </spb>
    <spb s="1">
      <v>3742</v>
      <v>3742</v>
      <v>3742</v>
      <v>3742</v>
      <v>3742</v>
      <v>3742</v>
      <v>3742</v>
      <v>3742</v>
      <v>3742</v>
    </spb>
    <spb s="0">
      <v xml:space="preserve">Wikipedia	</v>
      <v xml:space="preserve">CC BY-SA 3.0	</v>
      <v xml:space="preserve">https://en.wikipedia.org/wiki/Medeiros,_Minas_Gerais	</v>
      <v xml:space="preserve">https://creativecommons.org/licenses/by-sa/3.0	</v>
    </spb>
    <spb s="1">
      <v>3744</v>
      <v>3744</v>
      <v>3744</v>
      <v>3744</v>
      <v>3744</v>
      <v>3744</v>
      <v>3744</v>
      <v>3744</v>
      <v>3744</v>
    </spb>
    <spb s="0">
      <v xml:space="preserve">Wikipedia	</v>
      <v xml:space="preserve">CC BY-SA 3.0	</v>
      <v xml:space="preserve">https://en.wikipedia.org/wiki/Medina,_Minas_Gerais	</v>
      <v xml:space="preserve">https://creativecommons.org/licenses/by-sa/3.0	</v>
    </spb>
    <spb s="1">
      <v>3746</v>
      <v>3746</v>
      <v>3746</v>
      <v>3746</v>
      <v>3746</v>
      <v>3746</v>
      <v>3746</v>
      <v>3746</v>
      <v>3746</v>
    </spb>
    <spb s="0">
      <v xml:space="preserve">Wikipedia	</v>
      <v xml:space="preserve">CC BY-SA 3.0	</v>
      <v xml:space="preserve">https://en.wikipedia.org/wiki/Mendes_Pimentel	</v>
      <v xml:space="preserve">https://creativecommons.org/licenses/by-sa/3.0	</v>
    </spb>
    <spb s="1">
      <v>3748</v>
      <v>3748</v>
      <v>3748</v>
      <v>3748</v>
      <v>3748</v>
      <v>3748</v>
      <v>3748</v>
      <v>3748</v>
      <v>3748</v>
    </spb>
    <spb s="0">
      <v xml:space="preserve">Wikipedia	</v>
      <v xml:space="preserve">CC BY-SA 3.0	</v>
      <v xml:space="preserve">https://en.wikipedia.org/wiki/Merc%C3%AAs,_Minas_Gerais	</v>
      <v xml:space="preserve">https://creativecommons.org/licenses/by-sa/3.0	</v>
    </spb>
    <spb s="1">
      <v>3750</v>
      <v>3750</v>
      <v>3750</v>
      <v>3750</v>
      <v>3750</v>
      <v>3750</v>
      <v>3750</v>
      <v>3750</v>
      <v>3750</v>
    </spb>
    <spb s="0">
      <v xml:space="preserve">Wikipedia	</v>
      <v xml:space="preserve">CC BY-SA 3.0	</v>
      <v xml:space="preserve">https://en.wikipedia.org/wiki/Mesquita,_Minas_Gerais	</v>
      <v xml:space="preserve">https://creativecommons.org/licenses/by-sa/3.0	</v>
    </spb>
    <spb s="1">
      <v>3752</v>
      <v>3752</v>
      <v>3752</v>
      <v>3752</v>
      <v>3752</v>
      <v>3752</v>
      <v>3752</v>
      <v>3752</v>
      <v>3752</v>
    </spb>
    <spb s="0">
      <v xml:space="preserve">Wikipedia	</v>
      <v xml:space="preserve">CC BY-SA 3.0	</v>
      <v xml:space="preserve">https://en.wikipedia.org/wiki/Minas_Novas	</v>
      <v xml:space="preserve">https://creativecommons.org/licenses/by-sa/3.0	</v>
    </spb>
    <spb s="1">
      <v>3754</v>
      <v>3754</v>
      <v>3754</v>
      <v>3754</v>
      <v>3754</v>
      <v>3754</v>
      <v>3754</v>
      <v>3754</v>
      <v>3754</v>
    </spb>
    <spb s="0">
      <v xml:space="preserve">Wikipedia	</v>
      <v xml:space="preserve">CC BY-SA 3.0	</v>
      <v xml:space="preserve">https://en.wikipedia.org/wiki/Minduri	</v>
      <v xml:space="preserve">https://creativecommons.org/licenses/by-sa/3.0	</v>
    </spb>
    <spb s="1">
      <v>3756</v>
      <v>3756</v>
      <v>3756</v>
      <v>3756</v>
      <v>3756</v>
      <v>3756</v>
      <v>3756</v>
      <v>3756</v>
      <v>3756</v>
    </spb>
    <spb s="0">
      <v xml:space="preserve">Wikipedia	</v>
      <v xml:space="preserve">CC BY-SA 3.0	</v>
      <v xml:space="preserve">https://en.wikipedia.org/wiki/Mirabela	</v>
      <v xml:space="preserve">https://creativecommons.org/licenses/by-sa/3.0	</v>
    </spb>
    <spb s="1">
      <v>3758</v>
      <v>3758</v>
      <v>3758</v>
      <v>3758</v>
      <v>3758</v>
      <v>3758</v>
      <v>3758</v>
      <v>3758</v>
      <v>3758</v>
    </spb>
    <spb s="0">
      <v xml:space="preserve">Wikipedia	</v>
      <v xml:space="preserve">CC BY-SA 3.0	</v>
      <v xml:space="preserve">https://en.wikipedia.org/wiki/Miradouro	</v>
      <v xml:space="preserve">https://creativecommons.org/licenses/by-sa/3.0	</v>
    </spb>
    <spb s="1">
      <v>3760</v>
      <v>3760</v>
      <v>3760</v>
      <v>3760</v>
      <v>3760</v>
      <v>3760</v>
      <v>3760</v>
      <v>3760</v>
      <v>3760</v>
    </spb>
    <spb s="0">
      <v xml:space="preserve">Wikipedia	</v>
      <v xml:space="preserve">CC BY-SA 3.0	</v>
      <v xml:space="preserve">https://en.wikipedia.org/wiki/Mira%C3%AD	</v>
      <v xml:space="preserve">https://creativecommons.org/licenses/by-sa/3.0	</v>
    </spb>
    <spb s="1">
      <v>3762</v>
      <v>3762</v>
      <v>3762</v>
      <v>3762</v>
      <v>3762</v>
      <v>3762</v>
      <v>3762</v>
      <v>3762</v>
      <v>3762</v>
    </spb>
    <spb s="0">
      <v xml:space="preserve">Wikipedia	</v>
      <v xml:space="preserve">CC BY-SA 3.0	</v>
      <v xml:space="preserve">https://en.wikipedia.org/wiki/Mirav%C3%A2nia	</v>
      <v xml:space="preserve">https://creativecommons.org/licenses/by-sa/3.0	</v>
    </spb>
    <spb s="1">
      <v>3764</v>
      <v>3764</v>
      <v>3764</v>
      <v>3764</v>
      <v>3764</v>
      <v>3764</v>
      <v>3764</v>
      <v>3764</v>
      <v>3764</v>
    </spb>
    <spb s="0">
      <v xml:space="preserve">Wikipedia	</v>
      <v xml:space="preserve">CC BY-SA 3.0	</v>
      <v xml:space="preserve">https://en.wikipedia.org/wiki/Moeda	</v>
      <v xml:space="preserve">https://creativecommons.org/licenses/by-sa/3.0	</v>
    </spb>
    <spb s="1">
      <v>3766</v>
      <v>3766</v>
      <v>3766</v>
      <v>3766</v>
      <v>3766</v>
      <v>3766</v>
      <v>3766</v>
      <v>3766</v>
      <v>3766</v>
    </spb>
    <spb s="0">
      <v xml:space="preserve">Wikipedia	</v>
      <v xml:space="preserve">CC-BY-SA	</v>
      <v xml:space="preserve">http://en.wikipedia.org/wiki/Moema	</v>
      <v xml:space="preserve">http://creativecommons.org/licenses/by-sa/3.0/	</v>
    </spb>
    <spb s="0">
      <v xml:space="preserve">Wikipedia	</v>
      <v xml:space="preserve">CC-BY-SA	</v>
      <v xml:space="preserve">http://en.wikipedia.org/wiki/Moema,_Minas_Gerais	</v>
      <v xml:space="preserve">http://creativecommons.org/licenses/by-sa/3.0/	</v>
    </spb>
    <spb s="0">
      <v xml:space="preserve">Wikipedia	Wikipedia	</v>
      <v xml:space="preserve">CC-BY-SA	CC-BY-SA	</v>
      <v xml:space="preserve">http://en.wikipedia.org/wiki/Moema,_Minas_Gerais	http://en.wikipedia.org/wiki/Moema	</v>
      <v xml:space="preserve">http://creativecommons.org/licenses/by-sa/3.0/	http://creativecommons.org/licenses/by-sa/3.0/	</v>
    </spb>
    <spb s="33">
      <v>3768</v>
      <v>3768</v>
      <v>3769</v>
      <v>3770</v>
    </spb>
    <spb s="2">
      <v>27</v>
      <v>Name</v>
      <v>LearnMoreOnLink</v>
    </spb>
    <spb s="0">
      <v xml:space="preserve">Wikipedia	</v>
      <v xml:space="preserve">CC BY-SA 3.0	</v>
      <v xml:space="preserve">https://en.wikipedia.org/wiki/Monjolos	</v>
      <v xml:space="preserve">https://creativecommons.org/licenses/by-sa/3.0	</v>
    </spb>
    <spb s="1">
      <v>3773</v>
      <v>3773</v>
      <v>3773</v>
      <v>3773</v>
      <v>3773</v>
      <v>3773</v>
      <v>3773</v>
      <v>3773</v>
      <v>3773</v>
    </spb>
    <spb s="0">
      <v xml:space="preserve">Wikipedia	</v>
      <v xml:space="preserve">CC BY-SA 3.0	</v>
      <v xml:space="preserve">https://en.wikipedia.org/wiki/Monsenhor_Paulo	</v>
      <v xml:space="preserve">https://creativecommons.org/licenses/by-sa/3.0	</v>
    </spb>
    <spb s="1">
      <v>3775</v>
      <v>3775</v>
      <v>3775</v>
      <v>3775</v>
      <v>3775</v>
      <v>3775</v>
      <v>3775</v>
      <v>3775</v>
      <v>3775</v>
    </spb>
    <spb s="0">
      <v xml:space="preserve">Wikipedia	</v>
      <v xml:space="preserve">CC BY-SA 3.0	</v>
      <v xml:space="preserve">https://en.wikipedia.org/wiki/Montalv%C3%A2nia	</v>
      <v xml:space="preserve">https://creativecommons.org/licenses/by-sa/3.0	</v>
    </spb>
    <spb s="1">
      <v>3777</v>
      <v>3777</v>
      <v>3777</v>
      <v>3777</v>
      <v>3777</v>
      <v>3777</v>
      <v>3777</v>
      <v>3777</v>
      <v>3777</v>
    </spb>
    <spb s="0">
      <v xml:space="preserve">Wikipedia	</v>
      <v xml:space="preserve">CC BY-SA 3.0	</v>
      <v xml:space="preserve">https://en.wikipedia.org/wiki/Monte_Alegre_de_Minas	</v>
      <v xml:space="preserve">https://creativecommons.org/licenses/by-sa/3.0	</v>
    </spb>
    <spb s="1">
      <v>3779</v>
      <v>3779</v>
      <v>3779</v>
      <v>3779</v>
      <v>3779</v>
      <v>3779</v>
      <v>3779</v>
      <v>3779</v>
      <v>3779</v>
    </spb>
    <spb s="0">
      <v xml:space="preserve">Wikipedia	</v>
      <v xml:space="preserve">CC BY-SA 3.0	</v>
      <v xml:space="preserve">https://en.wikipedia.org/wiki/Monte_Azul	</v>
      <v xml:space="preserve">https://creativecommons.org/licenses/by-sa/3.0	</v>
    </spb>
    <spb s="1">
      <v>3781</v>
      <v>3781</v>
      <v>3781</v>
      <v>3781</v>
      <v>3781</v>
      <v>3781</v>
      <v>3781</v>
      <v>3781</v>
      <v>3781</v>
    </spb>
    <spb s="0">
      <v xml:space="preserve">Wikipedia	</v>
      <v xml:space="preserve">CC BY-SA 3.0	</v>
      <v xml:space="preserve">https://en.wikipedia.org/wiki/Monte_Belo	</v>
      <v xml:space="preserve">https://creativecommons.org/licenses/by-sa/3.0	</v>
    </spb>
    <spb s="1">
      <v>3783</v>
      <v>3783</v>
      <v>3783</v>
      <v>3783</v>
      <v>3783</v>
      <v>3783</v>
      <v>3783</v>
      <v>3783</v>
      <v>3783</v>
    </spb>
    <spb s="0">
      <v xml:space="preserve">Wikipedia	</v>
      <v xml:space="preserve">CC BY-SA 3.0	</v>
      <v xml:space="preserve">https://en.wikipedia.org/wiki/Monte_Carmelo	</v>
      <v xml:space="preserve">https://creativecommons.org/licenses/by-sa/3.0	</v>
    </spb>
    <spb s="1">
      <v>3785</v>
      <v>3785</v>
      <v>3785</v>
      <v>3785</v>
      <v>3785</v>
      <v>3785</v>
      <v>3785</v>
      <v>3785</v>
      <v>3785</v>
    </spb>
    <spb s="7">
      <v>square km</v>
      <v>2015</v>
    </spb>
    <spb s="0">
      <v xml:space="preserve">Wikipedia	</v>
      <v xml:space="preserve">CC BY-SA 3.0	</v>
      <v xml:space="preserve">https://en.wikipedia.org/wiki/Monte_Formoso	</v>
      <v xml:space="preserve">https://creativecommons.org/licenses/by-sa/3.0	</v>
    </spb>
    <spb s="1">
      <v>3788</v>
      <v>3788</v>
      <v>3788</v>
      <v>3788</v>
      <v>3788</v>
      <v>3788</v>
      <v>3788</v>
      <v>3788</v>
      <v>3788</v>
    </spb>
    <spb s="0">
      <v xml:space="preserve">Wikipedia	</v>
      <v xml:space="preserve">CC BY-SA 3.0	</v>
      <v xml:space="preserve">https://en.wikipedia.org/wiki/Monte_Santo_de_Minas	</v>
      <v xml:space="preserve">https://creativecommons.org/licenses/by-sa/3.0	</v>
    </spb>
    <spb s="1">
      <v>3790</v>
      <v>3790</v>
      <v>3790</v>
      <v>3790</v>
      <v>3790</v>
      <v>3790</v>
      <v>3790</v>
      <v>3790</v>
      <v>3790</v>
    </spb>
    <spb s="0">
      <v xml:space="preserve">Wikipedia	</v>
      <v xml:space="preserve">CC BY-SA 3.0	</v>
      <v xml:space="preserve">https://en.wikipedia.org/wiki/Monte_Si%C3%A3o	</v>
      <v xml:space="preserve">https://creativecommons.org/licenses/by-sa/3.0	</v>
    </spb>
    <spb s="1">
      <v>3792</v>
      <v>3792</v>
      <v>3792</v>
      <v>3792</v>
      <v>3792</v>
      <v>3792</v>
      <v>3792</v>
      <v>3792</v>
      <v>3792</v>
    </spb>
    <spb s="0">
      <v xml:space="preserve">Wikipedia	</v>
      <v xml:space="preserve">CC BY-SA 3.0	</v>
      <v xml:space="preserve">https://en.wikipedia.org/wiki/Montes_Claros	</v>
      <v xml:space="preserve">https://creativecommons.org/licenses/by-sa/3.0	</v>
    </spb>
    <spb s="1">
      <v>3794</v>
      <v>3794</v>
      <v>3794</v>
      <v>3794</v>
      <v>3794</v>
      <v>3794</v>
      <v>3794</v>
      <v>3794</v>
      <v>3794</v>
    </spb>
    <spb s="0">
      <v xml:space="preserve">Wikipedia	</v>
      <v xml:space="preserve">CC BY-SA 3.0	</v>
      <v xml:space="preserve">https://en.wikipedia.org/wiki/Montezuma,_Minas_Gerais	</v>
      <v xml:space="preserve">https://creativecommons.org/licenses/by-sa/3.0	</v>
    </spb>
    <spb s="1">
      <v>3796</v>
      <v>3796</v>
      <v>3796</v>
      <v>3796</v>
      <v>3796</v>
      <v>3796</v>
      <v>3796</v>
      <v>3796</v>
      <v>3796</v>
    </spb>
    <spb s="0">
      <v xml:space="preserve">Wikipedia	</v>
      <v xml:space="preserve">CC BY-SA 3.0	</v>
      <v xml:space="preserve">https://en.wikipedia.org/wiki/Morada_Nova_de_Minas	</v>
      <v xml:space="preserve">https://creativecommons.org/licenses/by-sa/3.0	</v>
    </spb>
    <spb s="1">
      <v>3798</v>
      <v>3798</v>
      <v>3798</v>
      <v>3798</v>
      <v>3798</v>
      <v>3798</v>
      <v>3798</v>
      <v>3798</v>
      <v>3798</v>
    </spb>
    <spb s="0">
      <v xml:space="preserve">Wikipedia	</v>
      <v xml:space="preserve">CC BY-SA 3.0	</v>
      <v xml:space="preserve">https://en.wikipedia.org/wiki/Morro_da_Gar%C3%A7a	</v>
      <v xml:space="preserve">https://creativecommons.org/licenses/by-sa/3.0	</v>
    </spb>
    <spb s="1">
      <v>3800</v>
      <v>3800</v>
      <v>3800</v>
      <v>3800</v>
      <v>3800</v>
      <v>3800</v>
      <v>3800</v>
      <v>3800</v>
      <v>3800</v>
    </spb>
    <spb s="0">
      <v xml:space="preserve">Wikipedia	</v>
      <v xml:space="preserve">CC BY-SA 3.0	</v>
      <v xml:space="preserve">https://en.wikipedia.org/wiki/Morro_do_Pilar	</v>
      <v xml:space="preserve">https://creativecommons.org/licenses/by-sa/3.0	</v>
    </spb>
    <spb s="1">
      <v>3802</v>
      <v>3802</v>
      <v>3802</v>
      <v>3802</v>
      <v>3802</v>
      <v>3802</v>
      <v>3802</v>
      <v>3802</v>
      <v>3802</v>
    </spb>
    <spb s="0">
      <v xml:space="preserve">Wikipedia	</v>
      <v xml:space="preserve">CC BY-SA 3.0	</v>
      <v xml:space="preserve">https://en.wikipedia.org/wiki/Munhoz	</v>
      <v xml:space="preserve">https://creativecommons.org/licenses/by-sa/3.0	</v>
    </spb>
    <spb s="1">
      <v>3804</v>
      <v>3804</v>
      <v>3804</v>
      <v>3804</v>
      <v>3804</v>
      <v>3804</v>
      <v>3804</v>
      <v>3804</v>
      <v>3804</v>
    </spb>
    <spb s="0">
      <v xml:space="preserve">Wikipedia	</v>
      <v xml:space="preserve">CC BY-SA 3.0	</v>
      <v xml:space="preserve">https://en.wikipedia.org/wiki/Muria%C3%A9	</v>
      <v xml:space="preserve">https://creativecommons.org/licenses/by-sa/3.0	</v>
    </spb>
    <spb s="1">
      <v>3806</v>
      <v>3806</v>
      <v>3806</v>
      <v>3806</v>
      <v>3806</v>
      <v>3806</v>
      <v>3806</v>
      <v>3806</v>
      <v>3806</v>
    </spb>
    <spb s="0">
      <v xml:space="preserve">Wikipedia	</v>
      <v xml:space="preserve">CC BY-SA 3.0	</v>
      <v xml:space="preserve">https://en.wikipedia.org/wiki/Mutum,_Minas_Gerais	</v>
      <v xml:space="preserve">https://creativecommons.org/licenses/by-sa/3.0	</v>
    </spb>
    <spb s="1">
      <v>3808</v>
      <v>3808</v>
      <v>3808</v>
      <v>3808</v>
      <v>3808</v>
      <v>3808</v>
      <v>3808</v>
      <v>3808</v>
      <v>3808</v>
    </spb>
    <spb s="0">
      <v xml:space="preserve">Wikipedia	</v>
      <v xml:space="preserve">CC BY-SA 3.0	</v>
      <v xml:space="preserve">https://en.wikipedia.org/wiki/Muzambinho	</v>
      <v xml:space="preserve">https://creativecommons.org/licenses/by-sa/3.0	</v>
    </spb>
    <spb s="1">
      <v>3810</v>
      <v>3810</v>
      <v>3810</v>
      <v>3810</v>
      <v>3810</v>
      <v>3810</v>
      <v>3810</v>
      <v>3810</v>
      <v>3810</v>
    </spb>
    <spb s="0">
      <v xml:space="preserve">Wikipedia	</v>
      <v xml:space="preserve">CC BY-SA 3.0	</v>
      <v xml:space="preserve">https://en.wikipedia.org/wiki/Nacip_Raydan	</v>
      <v xml:space="preserve">https://creativecommons.org/licenses/by-sa/3.0	</v>
    </spb>
    <spb s="1">
      <v>3812</v>
      <v>3812</v>
      <v>3812</v>
      <v>3812</v>
      <v>3812</v>
      <v>3812</v>
      <v>3812</v>
      <v>3812</v>
      <v>3812</v>
    </spb>
    <spb s="0">
      <v xml:space="preserve">Wikipedia	</v>
      <v xml:space="preserve">CC BY-SA 3.0	</v>
      <v xml:space="preserve">https://en.wikipedia.org/wiki/Nanuque	</v>
      <v xml:space="preserve">https://creativecommons.org/licenses/by-sa/3.0	</v>
    </spb>
    <spb s="1">
      <v>3814</v>
      <v>3814</v>
      <v>3814</v>
      <v>3814</v>
      <v>3814</v>
      <v>3814</v>
      <v>3814</v>
      <v>3814</v>
      <v>3814</v>
    </spb>
    <spb s="0">
      <v xml:space="preserve">Wikipedia	</v>
      <v xml:space="preserve">CC BY-SA 3.0	</v>
      <v xml:space="preserve">https://en.wikipedia.org/wiki/Naque	</v>
      <v xml:space="preserve">https://creativecommons.org/licenses/by-sa/3.0	</v>
    </spb>
    <spb s="1">
      <v>3816</v>
      <v>3816</v>
      <v>3816</v>
      <v>3816</v>
      <v>3816</v>
      <v>3816</v>
      <v>3816</v>
      <v>3816</v>
      <v>3816</v>
    </spb>
    <spb s="0">
      <v xml:space="preserve">Wikipedia	</v>
      <v xml:space="preserve">CC BY-SA 3.0	</v>
      <v xml:space="preserve">https://en.wikipedia.org/wiki/Natal%C3%A2ndia	</v>
      <v xml:space="preserve">https://creativecommons.org/licenses/by-sa/3.0	</v>
    </spb>
    <spb s="1">
      <v>3818</v>
      <v>3818</v>
      <v>3818</v>
      <v>3818</v>
      <v>3818</v>
      <v>3818</v>
      <v>3818</v>
      <v>3818</v>
      <v>3818</v>
    </spb>
    <spb s="0">
      <v xml:space="preserve">Wikipedia	</v>
      <v xml:space="preserve">CC BY-SA 3.0	</v>
      <v xml:space="preserve">https://en.wikipedia.org/wiki/Nat%C3%A9rcia	</v>
      <v xml:space="preserve">https://creativecommons.org/licenses/by-sa/3.0	</v>
    </spb>
    <spb s="1">
      <v>3820</v>
      <v>3820</v>
      <v>3820</v>
      <v>3820</v>
      <v>3820</v>
      <v>3820</v>
      <v>3820</v>
      <v>3820</v>
      <v>3820</v>
    </spb>
    <spb s="0">
      <v xml:space="preserve">Wikipedia	</v>
      <v xml:space="preserve">CC BY-SA 3.0	</v>
      <v xml:space="preserve">https://en.wikipedia.org/wiki/Nazareno,_Minas_Gerais	</v>
      <v xml:space="preserve">https://creativecommons.org/licenses/by-sa/3.0	</v>
    </spb>
    <spb s="1">
      <v>3822</v>
      <v>3822</v>
      <v>3822</v>
      <v>3822</v>
      <v>3822</v>
      <v>3822</v>
      <v>3822</v>
      <v>3822</v>
      <v>3822</v>
    </spb>
    <spb s="0">
      <v xml:space="preserve">Wikipedia	</v>
      <v xml:space="preserve">CC BY-SA 3.0	</v>
      <v xml:space="preserve">https://en.wikipedia.org/wiki/Nepomuceno	</v>
      <v xml:space="preserve">https://creativecommons.org/licenses/by-sa/3.0	</v>
    </spb>
    <spb s="1">
      <v>3824</v>
      <v>3824</v>
      <v>3824</v>
      <v>3824</v>
      <v>3824</v>
      <v>3824</v>
      <v>3824</v>
      <v>3824</v>
      <v>3824</v>
    </spb>
    <spb s="0">
      <v xml:space="preserve">Wikipedia	</v>
      <v xml:space="preserve">CC BY-SA 3.0	</v>
      <v xml:space="preserve">https://en.wikipedia.org/wiki/Ninheira	</v>
      <v xml:space="preserve">https://creativecommons.org/licenses/by-sa/3.0	</v>
    </spb>
    <spb s="1">
      <v>3826</v>
      <v>3826</v>
      <v>3826</v>
      <v>3826</v>
      <v>3826</v>
      <v>3826</v>
      <v>3826</v>
      <v>3826</v>
      <v>3826</v>
    </spb>
    <spb s="0">
      <v xml:space="preserve">Wikipedia	</v>
      <v xml:space="preserve">CC BY-SA 3.0	</v>
      <v xml:space="preserve">https://en.wikipedia.org/wiki/Nova_Bel%C3%A9m	</v>
      <v xml:space="preserve">https://creativecommons.org/licenses/by-sa/3.0	</v>
    </spb>
    <spb s="1">
      <v>3828</v>
      <v>3828</v>
      <v>3828</v>
      <v>3828</v>
      <v>3828</v>
      <v>3828</v>
      <v>3828</v>
      <v>3828</v>
      <v>3828</v>
    </spb>
    <spb s="0">
      <v xml:space="preserve">Wikipedia	</v>
      <v xml:space="preserve">CC BY-SA 3.0	</v>
      <v xml:space="preserve">https://en.wikipedia.org/wiki/Nova_Era	</v>
      <v xml:space="preserve">https://creativecommons.org/licenses/by-sa/3.0	</v>
    </spb>
    <spb s="1">
      <v>3830</v>
      <v>3830</v>
      <v>3830</v>
      <v>3830</v>
      <v>3830</v>
      <v>3830</v>
      <v>3830</v>
      <v>3830</v>
      <v>3830</v>
    </spb>
    <spb s="0">
      <v xml:space="preserve">Wikipedia	</v>
      <v xml:space="preserve">CC BY-SA 3.0	</v>
      <v xml:space="preserve">https://en.wikipedia.org/wiki/Nova_Lima	</v>
      <v xml:space="preserve">https://creativecommons.org/licenses/by-sa/3.0	</v>
    </spb>
    <spb s="1">
      <v>3832</v>
      <v>3832</v>
      <v>3832</v>
      <v>3832</v>
      <v>3832</v>
      <v>3832</v>
      <v>3832</v>
      <v>3832</v>
      <v>3832</v>
    </spb>
    <spb s="0">
      <v xml:space="preserve">Wikipedia	</v>
      <v xml:space="preserve">CC BY-SA 3.0	</v>
      <v xml:space="preserve">https://en.wikipedia.org/wiki/Nova_M%C3%B3dica	</v>
      <v xml:space="preserve">https://creativecommons.org/licenses/by-sa/3.0	</v>
    </spb>
    <spb s="1">
      <v>3834</v>
      <v>3834</v>
      <v>3834</v>
      <v>3834</v>
      <v>3834</v>
      <v>3834</v>
      <v>3834</v>
      <v>3834</v>
      <v>3834</v>
    </spb>
    <spb s="0">
      <v xml:space="preserve">Wikipedia	</v>
      <v xml:space="preserve">CC BY-SA 3.0	</v>
      <v xml:space="preserve">https://en.wikipedia.org/wiki/Nova_Ponte	</v>
      <v xml:space="preserve">https://creativecommons.org/licenses/by-sa/3.0	</v>
    </spb>
    <spb s="1">
      <v>3836</v>
      <v>3836</v>
      <v>3836</v>
      <v>3836</v>
      <v>3836</v>
      <v>3836</v>
      <v>3836</v>
      <v>3836</v>
      <v>3836</v>
    </spb>
    <spb s="0">
      <v xml:space="preserve">Wikipedia	</v>
      <v xml:space="preserve">CC BY-SA 3.0	</v>
      <v xml:space="preserve">https://en.wikipedia.org/wiki/Nova_Porteirinha	</v>
      <v xml:space="preserve">https://creativecommons.org/licenses/by-sa/3.0	</v>
    </spb>
    <spb s="1">
      <v>3838</v>
      <v>3838</v>
      <v>3838</v>
      <v>3838</v>
      <v>3838</v>
      <v>3838</v>
      <v>3838</v>
      <v>3838</v>
      <v>3838</v>
    </spb>
    <spb s="0">
      <v xml:space="preserve">Wikipedia	</v>
      <v xml:space="preserve">CC BY-SA 3.0	</v>
      <v xml:space="preserve">https://en.wikipedia.org/wiki/Nova_Resende	</v>
      <v xml:space="preserve">https://creativecommons.org/licenses/by-sa/3.0	</v>
    </spb>
    <spb s="1">
      <v>3840</v>
      <v>3840</v>
      <v>3840</v>
      <v>3840</v>
      <v>3840</v>
      <v>3840</v>
      <v>3840</v>
      <v>3840</v>
      <v>3840</v>
    </spb>
    <spb s="0">
      <v xml:space="preserve">Wikipedia	</v>
      <v xml:space="preserve">CC BY-SA 3.0	</v>
      <v xml:space="preserve">https://en.wikipedia.org/wiki/Nova_Serrana	</v>
      <v xml:space="preserve">https://creativecommons.org/licenses/by-sa/3.0	</v>
    </spb>
    <spb s="1">
      <v>3842</v>
      <v>3842</v>
      <v>3842</v>
      <v>3842</v>
      <v>3842</v>
      <v>3842</v>
      <v>3842</v>
      <v>3842</v>
      <v>3842</v>
    </spb>
    <spb s="0">
      <v xml:space="preserve">Wikipedia	</v>
      <v xml:space="preserve">CC BY-SA 3.0	</v>
      <v xml:space="preserve">https://en.wikipedia.org/wiki/Nova_Uni%C3%A3o,_Minas_Gerais	</v>
      <v xml:space="preserve">https://creativecommons.org/licenses/by-sa/3.0	</v>
    </spb>
    <spb s="1">
      <v>3844</v>
      <v>3844</v>
      <v>3844</v>
      <v>3844</v>
      <v>3844</v>
      <v>3844</v>
      <v>3844</v>
      <v>3844</v>
      <v>3844</v>
    </spb>
    <spb s="0">
      <v xml:space="preserve">Wikipedia	</v>
      <v xml:space="preserve">CC BY-SA 3.0	</v>
      <v xml:space="preserve">https://en.wikipedia.org/wiki/Novo_Cruzeiro	</v>
      <v xml:space="preserve">https://creativecommons.org/licenses/by-sa/3.0	</v>
    </spb>
    <spb s="1">
      <v>3846</v>
      <v>3846</v>
      <v>3846</v>
      <v>3846</v>
      <v>3846</v>
      <v>3846</v>
      <v>3846</v>
      <v>3846</v>
      <v>3846</v>
    </spb>
    <spb s="0">
      <v xml:space="preserve">Wikipedia	</v>
      <v xml:space="preserve">CC BY-SA 3.0	</v>
      <v xml:space="preserve">https://en.wikipedia.org/wiki/Novo_Oriente_de_Minas	</v>
      <v xml:space="preserve">https://creativecommons.org/licenses/by-sa/3.0	</v>
    </spb>
    <spb s="1">
      <v>3848</v>
      <v>3848</v>
      <v>3848</v>
      <v>3848</v>
      <v>3848</v>
      <v>3848</v>
      <v>3848</v>
      <v>3848</v>
      <v>3848</v>
    </spb>
    <spb s="0">
      <v xml:space="preserve">Wikipedia	</v>
      <v xml:space="preserve">CC BY-SA 3.0	</v>
      <v xml:space="preserve">https://en.wikipedia.org/wiki/Novorizonte	</v>
      <v xml:space="preserve">https://creativecommons.org/licenses/by-sa/3.0	</v>
    </spb>
    <spb s="1">
      <v>3850</v>
      <v>3850</v>
      <v>3850</v>
      <v>3850</v>
      <v>3850</v>
      <v>3850</v>
      <v>3850</v>
      <v>3850</v>
      <v>3850</v>
    </spb>
    <spb s="0">
      <v xml:space="preserve">Wikipedia	</v>
      <v xml:space="preserve">CC BY-SA 3.0	</v>
      <v xml:space="preserve">https://en.wikipedia.org/wiki/Olhos-d%27%C3%81gua	</v>
      <v xml:space="preserve">https://creativecommons.org/licenses/by-sa/3.0	</v>
    </spb>
    <spb s="1">
      <v>3852</v>
      <v>3852</v>
      <v>3852</v>
      <v>3852</v>
      <v>3852</v>
      <v>3852</v>
      <v>3852</v>
      <v>3852</v>
      <v>3852</v>
    </spb>
    <spb s="0">
      <v xml:space="preserve">Wikipedia	</v>
      <v xml:space="preserve">CC BY-SA 3.0	</v>
      <v xml:space="preserve">https://en.wikipedia.org/wiki/Ol%C3%ADmpio_Noronha	</v>
      <v xml:space="preserve">https://creativecommons.org/licenses/by-sa/3.0	</v>
    </spb>
    <spb s="1">
      <v>3854</v>
      <v>3854</v>
      <v>3854</v>
      <v>3854</v>
      <v>3854</v>
      <v>3854</v>
      <v>3854</v>
      <v>3854</v>
      <v>3854</v>
    </spb>
    <spb s="0">
      <v xml:space="preserve">Wikipedia	</v>
      <v xml:space="preserve">CC BY-SA 3.0	</v>
      <v xml:space="preserve">https://en.wikipedia.org/wiki/Oliveira,_Minas_Gerais	</v>
      <v xml:space="preserve">https://creativecommons.org/licenses/by-sa/3.0	</v>
    </spb>
    <spb s="1">
      <v>3856</v>
      <v>3856</v>
      <v>3856</v>
      <v>3856</v>
      <v>3856</v>
      <v>3856</v>
      <v>3856</v>
      <v>3856</v>
      <v>3856</v>
    </spb>
    <spb s="0">
      <v xml:space="preserve">Wikipedia	</v>
      <v xml:space="preserve">CC BY-SA 3.0	</v>
      <v xml:space="preserve">https://en.wikipedia.org/wiki/Oliveira_Fortes	</v>
      <v xml:space="preserve">https://creativecommons.org/licenses/by-sa/3.0	</v>
    </spb>
    <spb s="1">
      <v>3858</v>
      <v>3858</v>
      <v>3858</v>
      <v>3858</v>
      <v>3858</v>
      <v>3858</v>
      <v>3858</v>
      <v>3858</v>
      <v>3858</v>
    </spb>
    <spb s="0">
      <v xml:space="preserve">Wikipedia	</v>
      <v xml:space="preserve">CC BY-SA 3.0	</v>
      <v xml:space="preserve">https://en.wikipedia.org/wiki/On%C3%A7a_de_Pitangui	</v>
      <v xml:space="preserve">https://creativecommons.org/licenses/by-sa/3.0	</v>
    </spb>
    <spb s="1">
      <v>3860</v>
      <v>3860</v>
      <v>3860</v>
      <v>3860</v>
      <v>3860</v>
      <v>3860</v>
      <v>3860</v>
      <v>3860</v>
      <v>3860</v>
    </spb>
    <spb s="0">
      <v xml:space="preserve">Wikipedia	</v>
      <v xml:space="preserve">CC BY-SA 3.0	</v>
      <v xml:space="preserve">https://en.wikipedia.org/wiki/Orat%C3%B3rios	</v>
      <v xml:space="preserve">https://creativecommons.org/licenses/by-sa/3.0	</v>
    </spb>
    <spb s="1">
      <v>3862</v>
      <v>3862</v>
      <v>3862</v>
      <v>3862</v>
      <v>3862</v>
      <v>3862</v>
      <v>3862</v>
      <v>3862</v>
      <v>3862</v>
    </spb>
    <spb s="0">
      <v xml:space="preserve">Wikipedia	</v>
      <v xml:space="preserve">CC BY-SA 3.0	</v>
      <v xml:space="preserve">https://en.wikipedia.org/wiki/Oriz%C3%A2nia	</v>
      <v xml:space="preserve">https://creativecommons.org/licenses/by-sa/3.0	</v>
    </spb>
    <spb s="1">
      <v>3864</v>
      <v>3864</v>
      <v>3864</v>
      <v>3864</v>
      <v>3864</v>
      <v>3864</v>
      <v>3864</v>
      <v>3864</v>
      <v>3864</v>
    </spb>
    <spb s="0">
      <v xml:space="preserve">Wikipedia	</v>
      <v xml:space="preserve">CC BY-SA 3.0	</v>
      <v xml:space="preserve">https://en.wikipedia.org/wiki/Ouro_Branco,_Minas_Gerais	</v>
      <v xml:space="preserve">https://creativecommons.org/licenses/by-sa/3.0	</v>
    </spb>
    <spb s="1">
      <v>3866</v>
      <v>3866</v>
      <v>3866</v>
      <v>3866</v>
      <v>3866</v>
      <v>3866</v>
      <v>3866</v>
      <v>3866</v>
      <v>3866</v>
    </spb>
    <spb s="0">
      <v xml:space="preserve">Wikipedia	</v>
      <v xml:space="preserve">CC BY-SA 3.0	</v>
      <v xml:space="preserve">https://en.wikipedia.org/wiki/Ouro_Fino	</v>
      <v xml:space="preserve">https://creativecommons.org/licenses/by-sa/3.0	</v>
    </spb>
    <spb s="1">
      <v>3868</v>
      <v>3868</v>
      <v>3868</v>
      <v>3868</v>
      <v>3868</v>
      <v>3868</v>
      <v>3868</v>
      <v>3868</v>
      <v>3868</v>
    </spb>
    <spb s="0">
      <v xml:space="preserve">Wikipedia	</v>
      <v xml:space="preserve">CC BY-SA 3.0	</v>
      <v xml:space="preserve">https://en.wikipedia.org/wiki/Ouro_Preto	</v>
      <v xml:space="preserve">https://creativecommons.org/licenses/by-sa/3.0	</v>
    </spb>
    <spb s="1">
      <v>3870</v>
      <v>3870</v>
      <v>3870</v>
      <v>3870</v>
      <v>3870</v>
      <v>3870</v>
      <v>3870</v>
      <v>3870</v>
      <v>3870</v>
    </spb>
    <spb s="0">
      <v xml:space="preserve">Wikipedia	</v>
      <v xml:space="preserve">CC BY-SA 3.0	</v>
      <v xml:space="preserve">https://en.wikipedia.org/wiki/Ouro_Verde_de_Minas	</v>
      <v xml:space="preserve">https://creativecommons.org/licenses/by-sa/3.0	</v>
    </spb>
    <spb s="1">
      <v>3872</v>
      <v>3872</v>
      <v>3872</v>
      <v>3872</v>
      <v>3872</v>
      <v>3872</v>
      <v>3872</v>
      <v>3872</v>
      <v>3872</v>
    </spb>
    <spb s="0">
      <v xml:space="preserve">Wikipedia	</v>
      <v xml:space="preserve">CC BY-SA 3.0	</v>
      <v xml:space="preserve">https://en.wikipedia.org/wiki/Padre_Carvalho	</v>
      <v xml:space="preserve">https://creativecommons.org/licenses/by-sa/3.0	</v>
    </spb>
    <spb s="1">
      <v>3874</v>
      <v>3874</v>
      <v>3874</v>
      <v>3874</v>
      <v>3874</v>
      <v>3874</v>
      <v>3874</v>
      <v>3874</v>
      <v>3874</v>
    </spb>
    <spb s="0">
      <v xml:space="preserve">Wikipedia	</v>
      <v xml:space="preserve">CC BY-SA 3.0	</v>
      <v xml:space="preserve">https://en.wikipedia.org/wiki/Padre_Para%C3%ADso	</v>
      <v xml:space="preserve">https://creativecommons.org/licenses/by-sa/3.0	</v>
    </spb>
    <spb s="1">
      <v>3876</v>
      <v>3876</v>
      <v>3876</v>
      <v>3876</v>
      <v>3876</v>
      <v>3876</v>
      <v>3876</v>
      <v>3876</v>
      <v>3876</v>
    </spb>
    <spb s="0">
      <v xml:space="preserve">Wikipedia	</v>
      <v xml:space="preserve">CC BY-SA 3.0	</v>
      <v xml:space="preserve">https://en.wikipedia.org/wiki/Pai_Pedro	</v>
      <v xml:space="preserve">https://creativecommons.org/licenses/by-sa/3.0	</v>
    </spb>
    <spb s="1">
      <v>3878</v>
      <v>3878</v>
      <v>3878</v>
      <v>3878</v>
      <v>3878</v>
      <v>3878</v>
      <v>3878</v>
      <v>3878</v>
      <v>3878</v>
    </spb>
    <spb s="0">
      <v xml:space="preserve">Wikipedia	</v>
      <v xml:space="preserve">CC BY-SA 3.0	</v>
      <v xml:space="preserve">https://en.wikipedia.org/wiki/Paineiras	</v>
      <v xml:space="preserve">https://creativecommons.org/licenses/by-sa/3.0	</v>
    </spb>
    <spb s="1">
      <v>3880</v>
      <v>3880</v>
      <v>3880</v>
      <v>3880</v>
      <v>3880</v>
      <v>3880</v>
      <v>3880</v>
      <v>3880</v>
      <v>3880</v>
    </spb>
    <spb s="0">
      <v xml:space="preserve">Wikipedia	</v>
      <v xml:space="preserve">CC BY-SA 3.0	</v>
      <v xml:space="preserve">https://en.wikipedia.org/wiki/Pains,_Minas_Gerais	</v>
      <v xml:space="preserve">https://creativecommons.org/licenses/by-sa/3.0	</v>
    </spb>
    <spb s="1">
      <v>3882</v>
      <v>3882</v>
      <v>3882</v>
      <v>3882</v>
      <v>3882</v>
      <v>3882</v>
      <v>3882</v>
      <v>3882</v>
      <v>3882</v>
    </spb>
    <spb s="0">
      <v xml:space="preserve">Wikipedia	</v>
      <v xml:space="preserve">CC BY-SA 3.0	</v>
      <v xml:space="preserve">https://en.wikipedia.org/wiki/Paiva,_Minas_Gerais	</v>
      <v xml:space="preserve">https://creativecommons.org/licenses/by-sa/3.0	</v>
    </spb>
    <spb s="1">
      <v>3884</v>
      <v>3884</v>
      <v>3884</v>
      <v>3884</v>
      <v>3884</v>
      <v>3884</v>
      <v>3884</v>
      <v>3884</v>
      <v>3884</v>
    </spb>
    <spb s="0">
      <v xml:space="preserve">Wikipedia	</v>
      <v xml:space="preserve">CC BY-SA 3.0	</v>
      <v xml:space="preserve">https://en.wikipedia.org/wiki/Palma,_Minas_Gerais	</v>
      <v xml:space="preserve">https://creativecommons.org/licenses/by-sa/3.0	</v>
    </spb>
    <spb s="1">
      <v>3886</v>
      <v>3886</v>
      <v>3886</v>
      <v>3886</v>
      <v>3886</v>
      <v>3886</v>
      <v>3886</v>
      <v>3886</v>
      <v>3886</v>
    </spb>
    <spb s="0">
      <v xml:space="preserve">Wikipedia	</v>
      <v xml:space="preserve">CC BY-SA 3.0	</v>
      <v xml:space="preserve">https://en.wikipedia.org/wiki/Palm%C3%B3polis	</v>
      <v xml:space="preserve">https://creativecommons.org/licenses/by-sa/3.0	</v>
    </spb>
    <spb s="1">
      <v>3888</v>
      <v>3888</v>
      <v>3888</v>
      <v>3888</v>
      <v>3888</v>
      <v>3888</v>
      <v>3888</v>
      <v>3888</v>
      <v>3888</v>
    </spb>
    <spb s="0">
      <v xml:space="preserve">Wikipedia	</v>
      <v xml:space="preserve">CC BY-SA 3.0	</v>
      <v xml:space="preserve">https://en.wikipedia.org/wiki/Papagaios	</v>
      <v xml:space="preserve">https://creativecommons.org/licenses/by-sa/3.0	</v>
    </spb>
    <spb s="1">
      <v>3890</v>
      <v>3890</v>
      <v>3890</v>
      <v>3890</v>
      <v>3890</v>
      <v>3890</v>
      <v>3890</v>
      <v>3890</v>
      <v>3890</v>
    </spb>
    <spb s="0">
      <v xml:space="preserve">Wikipedia	</v>
      <v xml:space="preserve">CC BY-SA 3.0	</v>
      <v xml:space="preserve">https://en.wikipedia.org/wiki/Par%C3%A1_de_Minas	</v>
      <v xml:space="preserve">https://creativecommons.org/licenses/by-sa/3.0	</v>
    </spb>
    <spb s="1">
      <v>3892</v>
      <v>3892</v>
      <v>3892</v>
      <v>3892</v>
      <v>3892</v>
      <v>3892</v>
      <v>3892</v>
      <v>3892</v>
      <v>3892</v>
    </spb>
    <spb s="0">
      <v xml:space="preserve">Wikipedia	</v>
      <v xml:space="preserve">CC BY-SA 3.0	</v>
      <v xml:space="preserve">https://en.wikipedia.org/wiki/Paracatu,_Minas_Gerais	</v>
      <v xml:space="preserve">https://creativecommons.org/licenses/by-sa/3.0	</v>
    </spb>
    <spb s="1">
      <v>3894</v>
      <v>3894</v>
      <v>3894</v>
      <v>3894</v>
      <v>3894</v>
      <v>3894</v>
      <v>3894</v>
      <v>3894</v>
      <v>3894</v>
    </spb>
    <spb s="0">
      <v xml:space="preserve">Wikipedia	</v>
      <v xml:space="preserve">CC BY-SA 3.0	</v>
      <v xml:space="preserve">https://en.wikipedia.org/wiki/Paragua%C3%A7u	</v>
      <v xml:space="preserve">https://creativecommons.org/licenses/by-sa/3.0	</v>
    </spb>
    <spb s="1">
      <v>3896</v>
      <v>3896</v>
      <v>3896</v>
      <v>3896</v>
      <v>3896</v>
      <v>3896</v>
      <v>3896</v>
      <v>3896</v>
      <v>3896</v>
    </spb>
    <spb s="0">
      <v xml:space="preserve">Wikipedia	</v>
      <v xml:space="preserve">CC BY-SA 3.0	</v>
      <v xml:space="preserve">https://en.wikipedia.org/wiki/Parais%C3%B3polis	</v>
      <v xml:space="preserve">https://creativecommons.org/licenses/by-sa/3.0	</v>
    </spb>
    <spb s="1">
      <v>3898</v>
      <v>3898</v>
      <v>3898</v>
      <v>3898</v>
      <v>3898</v>
      <v>3898</v>
      <v>3898</v>
      <v>3898</v>
      <v>3898</v>
    </spb>
    <spb s="0">
      <v xml:space="preserve">Wikipedia	</v>
      <v xml:space="preserve">CC BY-SA 3.0	</v>
      <v xml:space="preserve">https://en.wikipedia.org/wiki/Paraopeba	</v>
      <v xml:space="preserve">https://creativecommons.org/licenses/by-sa/3.0	</v>
    </spb>
    <spb s="1">
      <v>3900</v>
      <v>3900</v>
      <v>3900</v>
      <v>3900</v>
      <v>3900</v>
      <v>3900</v>
      <v>3900</v>
      <v>3900</v>
      <v>3900</v>
    </spb>
    <spb s="0">
      <v xml:space="preserve">Wikipedia	</v>
      <v xml:space="preserve">CC BY-SA 3.0	</v>
      <v xml:space="preserve">https://en.wikipedia.org/wiki/Passa_Quatro	</v>
      <v xml:space="preserve">https://creativecommons.org/licenses/by-sa/3.0	</v>
    </spb>
    <spb s="1">
      <v>3902</v>
      <v>3902</v>
      <v>3902</v>
      <v>3902</v>
      <v>3902</v>
      <v>3902</v>
      <v>3902</v>
      <v>3902</v>
      <v>3902</v>
    </spb>
    <spb s="0">
      <v xml:space="preserve">Wikipedia	</v>
      <v xml:space="preserve">CC BY-SA 3.0	</v>
      <v xml:space="preserve">https://en.wikipedia.org/wiki/Passa_Tempo	</v>
      <v xml:space="preserve">https://creativecommons.org/licenses/by-sa/3.0	</v>
    </spb>
    <spb s="1">
      <v>3904</v>
      <v>3904</v>
      <v>3904</v>
      <v>3904</v>
      <v>3904</v>
      <v>3904</v>
      <v>3904</v>
      <v>3904</v>
      <v>3904</v>
    </spb>
    <spb s="0">
      <v xml:space="preserve">Wikipedia	</v>
      <v xml:space="preserve">CC BY-SA 3.0	</v>
      <v xml:space="preserve">https://en.wikipedia.org/wiki/Passa-Vinte	</v>
      <v xml:space="preserve">https://creativecommons.org/licenses/by-sa/3.0	</v>
    </spb>
    <spb s="1">
      <v>3906</v>
      <v>3906</v>
      <v>3906</v>
      <v>3906</v>
      <v>3906</v>
      <v>3906</v>
      <v>3906</v>
      <v>3906</v>
      <v>3906</v>
    </spb>
    <spb s="0">
      <v xml:space="preserve">Wikipedia	</v>
      <v xml:space="preserve">CC BY-SA 3.0	</v>
      <v xml:space="preserve">https://en.wikipedia.org/wiki/Passab%C3%A9m	</v>
      <v xml:space="preserve">https://creativecommons.org/licenses/by-sa/3.0	</v>
    </spb>
    <spb s="1">
      <v>3908</v>
      <v>3908</v>
      <v>3908</v>
      <v>3908</v>
      <v>3908</v>
      <v>3908</v>
      <v>3908</v>
      <v>3908</v>
      <v>3908</v>
    </spb>
    <spb s="0">
      <v xml:space="preserve">Wikipedia	</v>
      <v xml:space="preserve">CC BY-SA 3.0	</v>
      <v xml:space="preserve">https://en.wikipedia.org/wiki/Passos,_Minas_Gerais	</v>
      <v xml:space="preserve">https://creativecommons.org/licenses/by-sa/3.0	</v>
    </spb>
    <spb s="1">
      <v>3910</v>
      <v>3910</v>
      <v>3910</v>
      <v>3910</v>
      <v>3910</v>
      <v>3910</v>
      <v>3910</v>
      <v>3910</v>
      <v>3910</v>
    </spb>
    <spb s="0">
      <v xml:space="preserve">Wikipedia	</v>
      <v xml:space="preserve">CC BY-SA 3.0	</v>
      <v xml:space="preserve">https://en.wikipedia.org/wiki/Patis,_Minas_Gerais	</v>
      <v xml:space="preserve">https://creativecommons.org/licenses/by-sa/3.0	</v>
    </spb>
    <spb s="1">
      <v>3912</v>
      <v>3912</v>
      <v>3912</v>
      <v>3912</v>
      <v>3912</v>
      <v>3912</v>
      <v>3912</v>
      <v>3912</v>
      <v>3912</v>
    </spb>
    <spb s="0">
      <v xml:space="preserve">Wikipedia	</v>
      <v xml:space="preserve">CC BY-SA 3.0	</v>
      <v xml:space="preserve">https://en.wikipedia.org/wiki/Patos_de_Minas	</v>
      <v xml:space="preserve">https://creativecommons.org/licenses/by-sa/3.0	</v>
    </spb>
    <spb s="1">
      <v>3914</v>
      <v>3914</v>
      <v>3914</v>
      <v>3914</v>
      <v>3914</v>
      <v>3914</v>
      <v>3914</v>
      <v>3914</v>
      <v>3914</v>
    </spb>
    <spb s="0">
      <v xml:space="preserve">Wikipedia	</v>
      <v xml:space="preserve">CC BY-SA 3.0	</v>
      <v xml:space="preserve">https://en.wikipedia.org/wiki/Patroc%C3%ADnio	</v>
      <v xml:space="preserve">https://creativecommons.org/licenses/by-sa/3.0	</v>
    </spb>
    <spb s="1">
      <v>3916</v>
      <v>3916</v>
      <v>3916</v>
      <v>3916</v>
      <v>3916</v>
      <v>3916</v>
      <v>3916</v>
      <v>3916</v>
      <v>3916</v>
    </spb>
    <spb s="0">
      <v xml:space="preserve">Wikipedia	</v>
      <v xml:space="preserve">CC BY-SA 3.0	</v>
      <v xml:space="preserve">https://en.wikipedia.org/wiki/Patroc%C3%ADnio_do_Muria%C3%A9	</v>
      <v xml:space="preserve">https://creativecommons.org/licenses/by-sa/3.0	</v>
    </spb>
    <spb s="1">
      <v>3918</v>
      <v>3918</v>
      <v>3918</v>
      <v>3918</v>
      <v>3918</v>
      <v>3918</v>
      <v>3918</v>
      <v>3918</v>
      <v>3918</v>
    </spb>
    <spb s="0">
      <v xml:space="preserve">Wikipedia	</v>
      <v xml:space="preserve">CC BY-SA 3.0	</v>
      <v xml:space="preserve">https://en.wikipedia.org/wiki/Paula_C%C3%A2ndido	</v>
      <v xml:space="preserve">https://creativecommons.org/licenses/by-sa/3.0	</v>
    </spb>
    <spb s="1">
      <v>3920</v>
      <v>3920</v>
      <v>3920</v>
      <v>3920</v>
      <v>3920</v>
      <v>3920</v>
      <v>3920</v>
      <v>3920</v>
      <v>3920</v>
    </spb>
    <spb s="0">
      <v xml:space="preserve">Wikipedia	</v>
      <v xml:space="preserve">CC BY-SA 3.0	</v>
      <v xml:space="preserve">https://en.wikipedia.org/wiki/Paulistas,_Minas_Gerais	</v>
      <v xml:space="preserve">https://creativecommons.org/licenses/by-sa/3.0	</v>
    </spb>
    <spb s="1">
      <v>3922</v>
      <v>3922</v>
      <v>3922</v>
      <v>3922</v>
      <v>3922</v>
      <v>3922</v>
      <v>3922</v>
      <v>3922</v>
      <v>3922</v>
    </spb>
    <spb s="0">
      <v xml:space="preserve">Wikipedia	</v>
      <v xml:space="preserve">CC BY-SA 3.0	</v>
      <v xml:space="preserve">https://en.wikipedia.org/wiki/Pav%C3%A3o,_Minas_Gerais	</v>
      <v xml:space="preserve">https://creativecommons.org/licenses/by-sa/3.0	</v>
    </spb>
    <spb s="1">
      <v>3924</v>
      <v>3924</v>
      <v>3924</v>
      <v>3924</v>
      <v>3924</v>
      <v>3924</v>
      <v>3924</v>
      <v>3924</v>
      <v>3924</v>
    </spb>
    <spb s="0">
      <v xml:space="preserve">Wikipedia	</v>
      <v xml:space="preserve">CC BY-SA 3.0	</v>
      <v xml:space="preserve">https://en.wikipedia.org/wiki/Pe%C3%A7anha	</v>
      <v xml:space="preserve">https://creativecommons.org/licenses/by-sa/3.0	</v>
    </spb>
    <spb s="1">
      <v>3926</v>
      <v>3926</v>
      <v>3926</v>
      <v>3926</v>
      <v>3926</v>
      <v>3926</v>
      <v>3926</v>
      <v>3926</v>
      <v>3926</v>
    </spb>
    <spb s="0">
      <v xml:space="preserve">Wikipedia	</v>
      <v xml:space="preserve">CC BY-SA 3.0	</v>
      <v xml:space="preserve">https://en.wikipedia.org/wiki/Pedra_Azul	</v>
      <v xml:space="preserve">https://creativecommons.org/licenses/by-sa/3.0	</v>
    </spb>
    <spb s="1">
      <v>3928</v>
      <v>3928</v>
      <v>3928</v>
      <v>3928</v>
      <v>3928</v>
      <v>3928</v>
      <v>3928</v>
      <v>3928</v>
      <v>3928</v>
    </spb>
    <spb s="0">
      <v xml:space="preserve">Wikipedia	</v>
      <v xml:space="preserve">CC BY-SA 3.0	</v>
      <v xml:space="preserve">https://en.wikipedia.org/wiki/Pedra_Bonita	</v>
      <v xml:space="preserve">https://creativecommons.org/licenses/by-sa/3.0	</v>
    </spb>
    <spb s="1">
      <v>3930</v>
      <v>3930</v>
      <v>3930</v>
      <v>3930</v>
      <v>3930</v>
      <v>3930</v>
      <v>3930</v>
      <v>3930</v>
      <v>3930</v>
    </spb>
    <spb s="0">
      <v xml:space="preserve">Wikipedia	</v>
      <v xml:space="preserve">CC BY-SA 3.0	</v>
      <v xml:space="preserve">https://en.wikipedia.org/wiki/Pedra_do_Anta	</v>
      <v xml:space="preserve">https://creativecommons.org/licenses/by-sa/3.0	</v>
    </spb>
    <spb s="1">
      <v>3932</v>
      <v>3932</v>
      <v>3932</v>
      <v>3932</v>
      <v>3932</v>
      <v>3932</v>
      <v>3932</v>
      <v>3932</v>
      <v>3932</v>
    </spb>
    <spb s="0">
      <v xml:space="preserve">Wikipedia	</v>
      <v xml:space="preserve">CC BY-SA 3.0	</v>
      <v xml:space="preserve">https://en.wikipedia.org/wiki/Pedra_do_Indai%C3%A1	</v>
      <v xml:space="preserve">https://creativecommons.org/licenses/by-sa/3.0	</v>
    </spb>
    <spb s="1">
      <v>3934</v>
      <v>3934</v>
      <v>3934</v>
      <v>3934</v>
      <v>3934</v>
      <v>3934</v>
      <v>3934</v>
      <v>3934</v>
      <v>3934</v>
    </spb>
    <spb s="0">
      <v xml:space="preserve">Wikipedia	</v>
      <v xml:space="preserve">CC BY-SA 3.0	</v>
      <v xml:space="preserve">https://en.wikipedia.org/wiki/Pedra_Dourada	</v>
      <v xml:space="preserve">https://creativecommons.org/licenses/by-sa/3.0	</v>
    </spb>
    <spb s="1">
      <v>3936</v>
      <v>3936</v>
      <v>3936</v>
      <v>3936</v>
      <v>3936</v>
      <v>3936</v>
      <v>3936</v>
      <v>3936</v>
      <v>3936</v>
    </spb>
    <spb s="0">
      <v xml:space="preserve">Wikipedia	</v>
      <v xml:space="preserve">CC BY-SA 3.0	</v>
      <v xml:space="preserve">https://en.wikipedia.org/wiki/Pedralva,_Minas_Gerais	</v>
      <v xml:space="preserve">https://creativecommons.org/licenses/by-sa/3.0	</v>
    </spb>
    <spb s="1">
      <v>3938</v>
      <v>3938</v>
      <v>3938</v>
      <v>3938</v>
      <v>3938</v>
      <v>3938</v>
      <v>3938</v>
      <v>3938</v>
      <v>3938</v>
    </spb>
    <spb s="0">
      <v xml:space="preserve">Wikipedia	</v>
      <v xml:space="preserve">CC BY-SA 3.0	</v>
      <v xml:space="preserve">https://en.wikipedia.org/wiki/Pedras_de_Maria_da_Cruz	</v>
      <v xml:space="preserve">https://creativecommons.org/licenses/by-sa/3.0	</v>
    </spb>
    <spb s="1">
      <v>3940</v>
      <v>3940</v>
      <v>3940</v>
      <v>3940</v>
      <v>3940</v>
      <v>3940</v>
      <v>3940</v>
      <v>3940</v>
      <v>3940</v>
    </spb>
    <spb s="0">
      <v xml:space="preserve">Wikipedia	</v>
      <v xml:space="preserve">CC BY-SA 3.0	</v>
      <v xml:space="preserve">https://en.wikipedia.org/wiki/Pedrin%C3%B3polis	</v>
      <v xml:space="preserve">https://creativecommons.org/licenses/by-sa/3.0	</v>
    </spb>
    <spb s="1">
      <v>3942</v>
      <v>3942</v>
      <v>3942</v>
      <v>3942</v>
      <v>3942</v>
      <v>3942</v>
      <v>3942</v>
      <v>3942</v>
      <v>3942</v>
    </spb>
    <spb s="0">
      <v xml:space="preserve">Wikipedia	</v>
      <v xml:space="preserve">CC BY-SA 3.0	</v>
      <v xml:space="preserve">https://en.wikipedia.org/wiki/Pedro_Leopoldo	</v>
      <v xml:space="preserve">https://creativecommons.org/licenses/by-sa/3.0	</v>
    </spb>
    <spb s="1">
      <v>3944</v>
      <v>3944</v>
      <v>3944</v>
      <v>3944</v>
      <v>3944</v>
      <v>3944</v>
      <v>3944</v>
      <v>3944</v>
      <v>3944</v>
    </spb>
    <spb s="0">
      <v xml:space="preserve">Wikipedia	</v>
      <v xml:space="preserve">CC BY-SA 3.0	</v>
      <v xml:space="preserve">https://en.wikipedia.org/wiki/Pedro_Teixeira,_Minas_Gerais	</v>
      <v xml:space="preserve">https://creativecommons.org/licenses/by-sa/3.0	</v>
    </spb>
    <spb s="1">
      <v>3946</v>
      <v>3946</v>
      <v>3946</v>
      <v>3946</v>
      <v>3946</v>
      <v>3946</v>
      <v>3946</v>
      <v>3946</v>
      <v>3946</v>
    </spb>
    <spb s="0">
      <v xml:space="preserve">Wikipedia	</v>
      <v xml:space="preserve">CC BY-SA 3.0	</v>
      <v xml:space="preserve">https://en.wikipedia.org/wiki/Pequeri	</v>
      <v xml:space="preserve">https://creativecommons.org/licenses/by-sa/3.0	</v>
    </spb>
    <spb s="1">
      <v>3948</v>
      <v>3948</v>
      <v>3948</v>
      <v>3948</v>
      <v>3948</v>
      <v>3948</v>
      <v>3948</v>
      <v>3948</v>
      <v>3948</v>
    </spb>
    <spb s="0">
      <v xml:space="preserve">Wikipedia	</v>
      <v xml:space="preserve">CC BY-SA 3.0	</v>
      <v xml:space="preserve">https://en.wikipedia.org/wiki/Pequi,_Minas_Gerais	</v>
      <v xml:space="preserve">https://creativecommons.org/licenses/by-sa/3.0	</v>
    </spb>
    <spb s="1">
      <v>3950</v>
      <v>3950</v>
      <v>3950</v>
      <v>3950</v>
      <v>3950</v>
      <v>3950</v>
      <v>3950</v>
      <v>3950</v>
      <v>3950</v>
    </spb>
    <spb s="0">
      <v xml:space="preserve">Wikipedia	</v>
      <v xml:space="preserve">CC BY-SA 3.0	</v>
      <v xml:space="preserve">https://en.wikipedia.org/wiki/Perdig%C3%A3o,_Minas_Gerais	</v>
      <v xml:space="preserve">https://creativecommons.org/licenses/by-sa/3.0	</v>
    </spb>
    <spb s="1">
      <v>3952</v>
      <v>3952</v>
      <v>3952</v>
      <v>3952</v>
      <v>3952</v>
      <v>3952</v>
      <v>3952</v>
      <v>3952</v>
      <v>3952</v>
    </spb>
    <spb s="12">
      <v>28</v>
      <v>Name</v>
    </spb>
    <spb s="0">
      <v xml:space="preserve">Wikipedia	</v>
      <v xml:space="preserve">CC BY-SA 3.0	</v>
      <v xml:space="preserve">https://en.wikipedia.org/wiki/Perdizes,_Minas_Gerais	</v>
      <v xml:space="preserve">https://creativecommons.org/licenses/by-sa/3.0	</v>
    </spb>
    <spb s="1">
      <v>3955</v>
      <v>3955</v>
      <v>3955</v>
      <v>3955</v>
      <v>3955</v>
      <v>3955</v>
      <v>3955</v>
      <v>3955</v>
      <v>3955</v>
    </spb>
    <spb s="0">
      <v xml:space="preserve">Wikipedia	</v>
      <v xml:space="preserve">CC BY-SA 3.0	</v>
      <v xml:space="preserve">https://en.wikipedia.org/wiki/Perd%C3%B5es,_Minas_Gerais	</v>
      <v xml:space="preserve">https://creativecommons.org/licenses/by-sa/3.0	</v>
    </spb>
    <spb s="1">
      <v>3957</v>
      <v>3957</v>
      <v>3957</v>
      <v>3957</v>
      <v>3957</v>
      <v>3957</v>
      <v>3957</v>
      <v>3957</v>
      <v>3957</v>
    </spb>
    <spb s="0">
      <v xml:space="preserve">Wikipedia	</v>
      <v xml:space="preserve">CC BY-SA 3.0	</v>
      <v xml:space="preserve">https://en.wikipedia.org/wiki/Periquito	</v>
      <v xml:space="preserve">https://creativecommons.org/licenses/by-sa/3.0	</v>
    </spb>
    <spb s="1">
      <v>3959</v>
      <v>3959</v>
      <v>3959</v>
      <v>3959</v>
      <v>3959</v>
      <v>3959</v>
      <v>3959</v>
      <v>3959</v>
      <v>3959</v>
    </spb>
    <spb s="0">
      <v xml:space="preserve">Wikipedia	</v>
      <v xml:space="preserve">CC BY-SA 3.0	</v>
      <v xml:space="preserve">https://en.wikipedia.org/wiki/Pescador	</v>
      <v xml:space="preserve">https://creativecommons.org/licenses/by-sa/3.0	</v>
    </spb>
    <spb s="1">
      <v>3961</v>
      <v>3961</v>
      <v>3961</v>
      <v>3961</v>
      <v>3961</v>
      <v>3961</v>
      <v>3961</v>
      <v>3961</v>
      <v>3961</v>
    </spb>
    <spb s="0">
      <v xml:space="preserve">Wikipedia	</v>
      <v xml:space="preserve">CC BY-SA 3.0	</v>
      <v xml:space="preserve">https://en.wikipedia.org/wiki/Piau	</v>
      <v xml:space="preserve">https://creativecommons.org/licenses/by-sa/3.0	</v>
    </spb>
    <spb s="1">
      <v>3963</v>
      <v>3963</v>
      <v>3963</v>
      <v>3963</v>
      <v>3963</v>
      <v>3963</v>
      <v>3963</v>
      <v>3963</v>
      <v>3963</v>
    </spb>
    <spb s="0">
      <v xml:space="preserve">Wikipedia	</v>
      <v xml:space="preserve">CC BY-SA 3.0	</v>
      <v xml:space="preserve">https://en.wikipedia.org/wiki/Piedade_de_Caratinga	</v>
      <v xml:space="preserve">https://creativecommons.org/licenses/by-sa/3.0	</v>
    </spb>
    <spb s="1">
      <v>3965</v>
      <v>3965</v>
      <v>3965</v>
      <v>3965</v>
      <v>3965</v>
      <v>3965</v>
      <v>3965</v>
      <v>3965</v>
      <v>3965</v>
    </spb>
    <spb s="0">
      <v xml:space="preserve">Wikipedia	</v>
      <v xml:space="preserve">CC BY-SA 3.0	</v>
      <v xml:space="preserve">https://en.wikipedia.org/wiki/Piedade_de_Ponte_Nova	</v>
      <v xml:space="preserve">https://creativecommons.org/licenses/by-sa/3.0	</v>
    </spb>
    <spb s="1">
      <v>3967</v>
      <v>3967</v>
      <v>3967</v>
      <v>3967</v>
      <v>3967</v>
      <v>3967</v>
      <v>3967</v>
      <v>3967</v>
      <v>3967</v>
    </spb>
    <spb s="0">
      <v xml:space="preserve">Wikipedia	</v>
      <v xml:space="preserve">CC BY-SA 3.0	</v>
      <v xml:space="preserve">https://en.wikipedia.org/wiki/Piedade_do_Rio_Grande	</v>
      <v xml:space="preserve">https://creativecommons.org/licenses/by-sa/3.0	</v>
    </spb>
    <spb s="1">
      <v>3969</v>
      <v>3969</v>
      <v>3969</v>
      <v>3969</v>
      <v>3969</v>
      <v>3969</v>
      <v>3969</v>
      <v>3969</v>
      <v>3969</v>
    </spb>
    <spb s="0">
      <v xml:space="preserve">Wikipedia	</v>
      <v xml:space="preserve">CC BY-SA 3.0	</v>
      <v xml:space="preserve">https://en.wikipedia.org/wiki/Piedade_dos_Gerais	</v>
      <v xml:space="preserve">https://creativecommons.org/licenses/by-sa/3.0	</v>
    </spb>
    <spb s="1">
      <v>3971</v>
      <v>3971</v>
      <v>3971</v>
      <v>3971</v>
      <v>3971</v>
      <v>3971</v>
      <v>3971</v>
      <v>3971</v>
      <v>3971</v>
    </spb>
    <spb s="0">
      <v xml:space="preserve">Wikipedia	</v>
      <v xml:space="preserve">CC BY-SA 3.0	</v>
      <v xml:space="preserve">https://en.wikipedia.org/wiki/Pimenta,_Minas_Gerais	</v>
      <v xml:space="preserve">https://creativecommons.org/licenses/by-sa/3.0	</v>
    </spb>
    <spb s="1">
      <v>3973</v>
      <v>3973</v>
      <v>3973</v>
      <v>3973</v>
      <v>3973</v>
      <v>3973</v>
      <v>3973</v>
      <v>3973</v>
      <v>3973</v>
    </spb>
    <spb s="0">
      <v xml:space="preserve">Wikipedia	</v>
      <v xml:space="preserve">CC BY-SA 3.0	</v>
      <v xml:space="preserve">https://en.wikipedia.org/wiki/Pingo-d%27%C3%81gua	</v>
      <v xml:space="preserve">https://creativecommons.org/licenses/by-sa/3.0	</v>
    </spb>
    <spb s="1">
      <v>3975</v>
      <v>3975</v>
      <v>3975</v>
      <v>3975</v>
      <v>3975</v>
      <v>3975</v>
      <v>3975</v>
      <v>3975</v>
      <v>3975</v>
    </spb>
    <spb s="0">
      <v xml:space="preserve">Wikipedia	</v>
      <v xml:space="preserve">CC BY-SA 3.0	</v>
      <v xml:space="preserve">https://en.wikipedia.org/wiki/Pint%C3%B3polis	</v>
      <v xml:space="preserve">https://creativecommons.org/licenses/by-sa/3.0	</v>
    </spb>
    <spb s="1">
      <v>3977</v>
      <v>3977</v>
      <v>3977</v>
      <v>3977</v>
      <v>3977</v>
      <v>3977</v>
      <v>3977</v>
      <v>3977</v>
      <v>3977</v>
    </spb>
    <spb s="0">
      <v xml:space="preserve">Wikipedia	</v>
      <v xml:space="preserve">CC BY-SA 3.0	</v>
      <v xml:space="preserve">https://en.wikipedia.org/wiki/Piracema,_Minas_Gerais	</v>
      <v xml:space="preserve">https://creativecommons.org/licenses/by-sa/3.0	</v>
    </spb>
    <spb s="1">
      <v>3979</v>
      <v>3979</v>
      <v>3979</v>
      <v>3979</v>
      <v>3979</v>
      <v>3979</v>
      <v>3979</v>
      <v>3979</v>
      <v>3979</v>
    </spb>
    <spb s="0">
      <v xml:space="preserve">Wikipedia	</v>
      <v xml:space="preserve">CC BY-SA 3.0	</v>
      <v xml:space="preserve">https://en.wikipedia.org/wiki/Pirajuba	</v>
      <v xml:space="preserve">https://creativecommons.org/licenses/by-sa/3.0	</v>
    </spb>
    <spb s="1">
      <v>3981</v>
      <v>3981</v>
      <v>3981</v>
      <v>3981</v>
      <v>3981</v>
      <v>3981</v>
      <v>3981</v>
      <v>3981</v>
      <v>3981</v>
    </spb>
    <spb s="0">
      <v xml:space="preserve">Wikipedia	</v>
      <v xml:space="preserve">CC BY-SA 3.0	</v>
      <v xml:space="preserve">https://en.wikipedia.org/wiki/Piranga,_Minas_Gerais	</v>
      <v xml:space="preserve">https://creativecommons.org/licenses/by-sa/3.0	</v>
    </spb>
    <spb s="1">
      <v>3983</v>
      <v>3983</v>
      <v>3983</v>
      <v>3983</v>
      <v>3983</v>
      <v>3983</v>
      <v>3983</v>
      <v>3983</v>
      <v>3983</v>
    </spb>
    <spb s="0">
      <v xml:space="preserve">Wikipedia	</v>
      <v xml:space="preserve">CC BY-SA 3.0	</v>
      <v xml:space="preserve">https://en.wikipedia.org/wiki/Pirangu%C3%A7u	</v>
      <v xml:space="preserve">https://creativecommons.org/licenses/by-sa/3.0	</v>
    </spb>
    <spb s="1">
      <v>3985</v>
      <v>3985</v>
      <v>3985</v>
      <v>3985</v>
      <v>3985</v>
      <v>3985</v>
      <v>3985</v>
      <v>3985</v>
      <v>3985</v>
    </spb>
    <spb s="0">
      <v xml:space="preserve">Wikipedia	</v>
      <v xml:space="preserve">CC BY-SA 3.0	</v>
      <v xml:space="preserve">https://en.wikipedia.org/wiki/Piranguinho	</v>
      <v xml:space="preserve">https://creativecommons.org/licenses/by-sa/3.0	</v>
    </spb>
    <spb s="1">
      <v>3987</v>
      <v>3987</v>
      <v>3987</v>
      <v>3987</v>
      <v>3987</v>
      <v>3987</v>
      <v>3987</v>
      <v>3987</v>
      <v>3987</v>
    </spb>
    <spb s="0">
      <v xml:space="preserve">Wikipedia	</v>
      <v xml:space="preserve">CC BY-SA 3.0	</v>
      <v xml:space="preserve">https://en.wikipedia.org/wiki/Pirapetinga	</v>
      <v xml:space="preserve">https://creativecommons.org/licenses/by-sa/3.0	</v>
    </spb>
    <spb s="1">
      <v>3989</v>
      <v>3989</v>
      <v>3989</v>
      <v>3989</v>
      <v>3989</v>
      <v>3989</v>
      <v>3989</v>
      <v>3989</v>
      <v>3989</v>
    </spb>
    <spb s="0">
      <v xml:space="preserve">Wikipedia	</v>
      <v xml:space="preserve">CC BY-SA 3.0	</v>
      <v xml:space="preserve">https://en.wikipedia.org/wiki/Pirapora	</v>
      <v xml:space="preserve">https://creativecommons.org/licenses/by-sa/3.0	</v>
    </spb>
    <spb s="1">
      <v>3991</v>
      <v>3991</v>
      <v>3991</v>
      <v>3991</v>
      <v>3991</v>
      <v>3991</v>
      <v>3991</v>
      <v>3991</v>
      <v>3991</v>
    </spb>
    <spb s="0">
      <v xml:space="preserve">Wikipedia	</v>
      <v xml:space="preserve">CC BY-SA 3.0	</v>
      <v xml:space="preserve">https://en.wikipedia.org/wiki/Pira%C3%BAba	</v>
      <v xml:space="preserve">https://creativecommons.org/licenses/by-sa/3.0	</v>
    </spb>
    <spb s="1">
      <v>3993</v>
      <v>3993</v>
      <v>3993</v>
      <v>3993</v>
      <v>3993</v>
      <v>3993</v>
      <v>3993</v>
      <v>3993</v>
      <v>3993</v>
    </spb>
    <spb s="0">
      <v xml:space="preserve">Wikipedia	</v>
      <v xml:space="preserve">CC BY-SA 3.0	</v>
      <v xml:space="preserve">https://en.wikipedia.org/wiki/Pitangui	</v>
      <v xml:space="preserve">https://creativecommons.org/licenses/by-sa/3.0	</v>
    </spb>
    <spb s="1">
      <v>3995</v>
      <v>3995</v>
      <v>3995</v>
      <v>3995</v>
      <v>3995</v>
      <v>3995</v>
      <v>3995</v>
      <v>3995</v>
      <v>3995</v>
    </spb>
    <spb s="0">
      <v xml:space="preserve">Wikipedia	</v>
      <v xml:space="preserve">CC BY-SA 3.0	</v>
      <v xml:space="preserve">https://en.wikipedia.org/wiki/Piumhi	</v>
      <v xml:space="preserve">https://creativecommons.org/licenses/by-sa/3.0	</v>
    </spb>
    <spb s="1">
      <v>3997</v>
      <v>3997</v>
      <v>3997</v>
      <v>3997</v>
      <v>3997</v>
      <v>3997</v>
      <v>3997</v>
      <v>3997</v>
      <v>3997</v>
    </spb>
    <spb s="0">
      <v xml:space="preserve">Wikipedia	</v>
      <v xml:space="preserve">CC BY-SA 3.0	</v>
      <v xml:space="preserve">https://en.wikipedia.org/wiki/Planura	</v>
      <v xml:space="preserve">https://creativecommons.org/licenses/by-sa/3.0	</v>
    </spb>
    <spb s="1">
      <v>3999</v>
      <v>3999</v>
      <v>3999</v>
      <v>3999</v>
      <v>3999</v>
      <v>3999</v>
      <v>3999</v>
      <v>3999</v>
      <v>3999</v>
    </spb>
    <spb s="0">
      <v xml:space="preserve">Wikipedia	</v>
      <v xml:space="preserve">CC BY-SA 3.0	</v>
      <v xml:space="preserve">https://en.wikipedia.org/wiki/Po%C3%A7o_Fundo	</v>
      <v xml:space="preserve">https://creativecommons.org/licenses/by-sa/3.0	</v>
    </spb>
    <spb s="1">
      <v>4001</v>
      <v>4001</v>
      <v>4001</v>
      <v>4001</v>
      <v>4001</v>
      <v>4001</v>
      <v>4001</v>
      <v>4001</v>
      <v>4001</v>
    </spb>
    <spb s="0">
      <v xml:space="preserve">Wikipedia	</v>
      <v xml:space="preserve">CC BY-SA 3.0	</v>
      <v xml:space="preserve">https://en.wikipedia.org/wiki/Po%C3%A7os_de_Caldas	</v>
      <v xml:space="preserve">https://creativecommons.org/licenses/by-sa/3.0	</v>
    </spb>
    <spb s="1">
      <v>4003</v>
      <v>4003</v>
      <v>4003</v>
      <v>4003</v>
      <v>4003</v>
      <v>4003</v>
      <v>4003</v>
      <v>4003</v>
      <v>4003</v>
    </spb>
    <spb s="0">
      <v xml:space="preserve">Wikipedia	</v>
      <v xml:space="preserve">CC BY-SA 3.0	</v>
      <v xml:space="preserve">https://en.wikipedia.org/wiki/Pocrane	</v>
      <v xml:space="preserve">https://creativecommons.org/licenses/by-sa/3.0	</v>
    </spb>
    <spb s="1">
      <v>4005</v>
      <v>4005</v>
      <v>4005</v>
      <v>4005</v>
      <v>4005</v>
      <v>4005</v>
      <v>4005</v>
      <v>4005</v>
      <v>4005</v>
    </spb>
    <spb s="0">
      <v xml:space="preserve">Wikipedia	</v>
      <v xml:space="preserve">CC BY-SA 3.0	</v>
      <v xml:space="preserve">https://en.wikipedia.org/wiki/Pomp%C3%A9u	</v>
      <v xml:space="preserve">https://creativecommons.org/licenses/by-sa/3.0	</v>
    </spb>
    <spb s="1">
      <v>4007</v>
      <v>4007</v>
      <v>4007</v>
      <v>4007</v>
      <v>4007</v>
      <v>4007</v>
      <v>4007</v>
      <v>4007</v>
      <v>4007</v>
    </spb>
    <spb s="0">
      <v xml:space="preserve">Wikipedia	</v>
      <v xml:space="preserve">CC BY-SA 3.0	</v>
      <v xml:space="preserve">https://en.wikipedia.org/wiki/Ponte_Nova	</v>
      <v xml:space="preserve">https://creativecommons.org/licenses/by-sa/3.0	</v>
    </spb>
    <spb s="1">
      <v>4009</v>
      <v>4009</v>
      <v>4009</v>
      <v>4009</v>
      <v>4009</v>
      <v>4009</v>
      <v>4009</v>
      <v>4009</v>
      <v>4009</v>
    </spb>
    <spb s="0">
      <v xml:space="preserve">Wikipedia	</v>
      <v xml:space="preserve">CC BY-SA 3.0	</v>
      <v xml:space="preserve">https://en.wikipedia.org/wiki/Ponto_Chique	</v>
      <v xml:space="preserve">https://creativecommons.org/licenses/by-sa/3.0	</v>
    </spb>
    <spb s="1">
      <v>4011</v>
      <v>4011</v>
      <v>4011</v>
      <v>4011</v>
      <v>4011</v>
      <v>4011</v>
      <v>4011</v>
      <v>4011</v>
      <v>4011</v>
    </spb>
    <spb s="0">
      <v xml:space="preserve">Wikipedia	</v>
      <v xml:space="preserve">CC BY-SA 3.0	</v>
      <v xml:space="preserve">https://en.wikipedia.org/wiki/Ponto_dos_Volantes	</v>
      <v xml:space="preserve">https://creativecommons.org/licenses/by-sa/3.0	</v>
    </spb>
    <spb s="1">
      <v>4013</v>
      <v>4013</v>
      <v>4013</v>
      <v>4013</v>
      <v>4013</v>
      <v>4013</v>
      <v>4013</v>
      <v>4013</v>
      <v>4013</v>
    </spb>
    <spb s="0">
      <v xml:space="preserve">Wikipedia	</v>
      <v xml:space="preserve">CC BY-SA 3.0	</v>
      <v xml:space="preserve">https://en.wikipedia.org/wiki/Porteirinha	</v>
      <v xml:space="preserve">https://creativecommons.org/licenses/by-sa/3.0	</v>
    </spb>
    <spb s="1">
      <v>4015</v>
      <v>4015</v>
      <v>4015</v>
      <v>4015</v>
      <v>4015</v>
      <v>4015</v>
      <v>4015</v>
      <v>4015</v>
      <v>4015</v>
    </spb>
    <spb s="0">
      <v xml:space="preserve">Wikipedia	</v>
      <v xml:space="preserve">CC BY-SA 3.0	</v>
      <v xml:space="preserve">https://en.wikipedia.org/wiki/Porto_Firme	</v>
      <v xml:space="preserve">https://creativecommons.org/licenses/by-sa/3.0	</v>
    </spb>
    <spb s="1">
      <v>4017</v>
      <v>4017</v>
      <v>4017</v>
      <v>4017</v>
      <v>4017</v>
      <v>4017</v>
      <v>4017</v>
      <v>4017</v>
      <v>4017</v>
    </spb>
    <spb s="0">
      <v xml:space="preserve">Wikipedia	</v>
      <v xml:space="preserve">CC BY-SA 3.0	</v>
      <v xml:space="preserve">https://en.wikipedia.org/wiki/Pot%C3%A9	</v>
      <v xml:space="preserve">https://creativecommons.org/licenses/by-sa/3.0	</v>
    </spb>
    <spb s="1">
      <v>4019</v>
      <v>4019</v>
      <v>4019</v>
      <v>4019</v>
      <v>4019</v>
      <v>4019</v>
      <v>4019</v>
      <v>4019</v>
      <v>4019</v>
    </spb>
    <spb s="0">
      <v xml:space="preserve">Wikipedia	</v>
      <v xml:space="preserve">CC BY-SA 3.0	</v>
      <v xml:space="preserve">https://en.wikipedia.org/wiki/Pouso_Alegre	</v>
      <v xml:space="preserve">https://creativecommons.org/licenses/by-sa/3.0	</v>
    </spb>
    <spb s="1">
      <v>4021</v>
      <v>4021</v>
      <v>4021</v>
      <v>4021</v>
      <v>4021</v>
      <v>4021</v>
      <v>4021</v>
      <v>4021</v>
      <v>4021</v>
    </spb>
    <spb s="0">
      <v xml:space="preserve">Wikipedia	</v>
      <v xml:space="preserve">CC BY-SA 3.0	</v>
      <v xml:space="preserve">https://en.wikipedia.org/wiki/Pouso_Alto	</v>
      <v xml:space="preserve">https://creativecommons.org/licenses/by-sa/3.0	</v>
    </spb>
    <spb s="1">
      <v>4023</v>
      <v>4023</v>
      <v>4023</v>
      <v>4023</v>
      <v>4023</v>
      <v>4023</v>
      <v>4023</v>
      <v>4023</v>
      <v>4023</v>
    </spb>
    <spb s="0">
      <v xml:space="preserve">Wikipedia	</v>
      <v xml:space="preserve">CC BY-SA 3.0	</v>
      <v xml:space="preserve">https://en.wikipedia.org/wiki/Prados,_Minas_Gerais	</v>
      <v xml:space="preserve">https://creativecommons.org/licenses/by-sa/3.0	</v>
    </spb>
    <spb s="1">
      <v>4025</v>
      <v>4025</v>
      <v>4025</v>
      <v>4025</v>
      <v>4025</v>
      <v>4025</v>
      <v>4025</v>
      <v>4025</v>
      <v>4025</v>
    </spb>
    <spb s="0">
      <v xml:space="preserve">Wikipedia	</v>
      <v xml:space="preserve">CC BY-SA 3.0	</v>
      <v xml:space="preserve">https://en.wikipedia.org/wiki/Prata,_Minas_Gerais	</v>
      <v xml:space="preserve">https://creativecommons.org/licenses/by-sa/3.0	</v>
    </spb>
    <spb s="1">
      <v>4027</v>
      <v>4027</v>
      <v>4027</v>
      <v>4027</v>
      <v>4027</v>
      <v>4027</v>
      <v>4027</v>
      <v>4027</v>
      <v>4027</v>
    </spb>
    <spb s="0">
      <v xml:space="preserve">Wikipedia	</v>
      <v xml:space="preserve">CC BY-SA 3.0	</v>
      <v xml:space="preserve">https://en.wikipedia.org/wiki/Prat%C3%A1polis	</v>
      <v xml:space="preserve">https://creativecommons.org/licenses/by-sa/3.0	</v>
    </spb>
    <spb s="1">
      <v>4029</v>
      <v>4029</v>
      <v>4029</v>
      <v>4029</v>
      <v>4029</v>
      <v>4029</v>
      <v>4029</v>
      <v>4029</v>
      <v>4029</v>
    </spb>
    <spb s="0">
      <v xml:space="preserve">Wikipedia	</v>
      <v xml:space="preserve">CC BY-SA 3.0	</v>
      <v xml:space="preserve">https://en.wikipedia.org/wiki/Pratinha	</v>
      <v xml:space="preserve">https://creativecommons.org/licenses/by-sa/3.0	</v>
    </spb>
    <spb s="1">
      <v>4031</v>
      <v>4031</v>
      <v>4031</v>
      <v>4031</v>
      <v>4031</v>
      <v>4031</v>
      <v>4031</v>
      <v>4031</v>
      <v>4031</v>
    </spb>
    <spb s="0">
      <v xml:space="preserve">Wikipedia	</v>
      <v xml:space="preserve">CC BY-SA 3.0	</v>
      <v xml:space="preserve">https://en.wikipedia.org/wiki/Presidente_Bernardes,_Minas_Gerais	</v>
      <v xml:space="preserve">https://creativecommons.org/licenses/by-sa/3.0	</v>
    </spb>
    <spb s="1">
      <v>4033</v>
      <v>4033</v>
      <v>4033</v>
      <v>4033</v>
      <v>4033</v>
      <v>4033</v>
      <v>4033</v>
      <v>4033</v>
      <v>4033</v>
    </spb>
    <spb s="0">
      <v xml:space="preserve">Wikipedia	</v>
      <v xml:space="preserve">CC BY-SA 3.0	</v>
      <v xml:space="preserve">https://en.wikipedia.org/wiki/Presidente_Kubitschek	</v>
      <v xml:space="preserve">https://creativecommons.org/licenses/by-sa/3.0	</v>
    </spb>
    <spb s="1">
      <v>4035</v>
      <v>4035</v>
      <v>4035</v>
      <v>4035</v>
      <v>4035</v>
      <v>4035</v>
      <v>4035</v>
      <v>4035</v>
      <v>4035</v>
    </spb>
    <spb s="0">
      <v xml:space="preserve">Wikipedia	</v>
      <v xml:space="preserve">CC BY-SA 3.0	</v>
      <v xml:space="preserve">https://en.wikipedia.org/wiki/Presidente_Oleg%C3%A1rio	</v>
      <v xml:space="preserve">https://creativecommons.org/licenses/by-sa/3.0	</v>
    </spb>
    <spb s="1">
      <v>4037</v>
      <v>4037</v>
      <v>4037</v>
      <v>4037</v>
      <v>4037</v>
      <v>4037</v>
      <v>4037</v>
      <v>4037</v>
      <v>4037</v>
    </spb>
    <spb s="0">
      <v xml:space="preserve">Wikipedia	</v>
      <v xml:space="preserve">CC BY-SA 3.0	</v>
      <v xml:space="preserve">https://en.wikipedia.org/wiki/Prudente_de_Morais,_Minas_Gerais	</v>
      <v xml:space="preserve">https://creativecommons.org/licenses/by-sa/3.0	</v>
    </spb>
    <spb s="1">
      <v>4039</v>
      <v>4039</v>
      <v>4039</v>
      <v>4039</v>
      <v>4039</v>
      <v>4039</v>
      <v>4039</v>
      <v>4039</v>
      <v>4039</v>
    </spb>
    <spb s="0">
      <v xml:space="preserve">Wikipedia	</v>
      <v xml:space="preserve">CC BY-SA 3.0	</v>
      <v xml:space="preserve">https://en.wikipedia.org/wiki/Quartel_Geral	</v>
      <v xml:space="preserve">https://creativecommons.org/licenses/by-sa/3.0	</v>
    </spb>
    <spb s="1">
      <v>4041</v>
      <v>4041</v>
      <v>4041</v>
      <v>4041</v>
      <v>4041</v>
      <v>4041</v>
      <v>4041</v>
      <v>4041</v>
      <v>4041</v>
    </spb>
    <spb s="0">
      <v xml:space="preserve">Wikipedia	</v>
      <v xml:space="preserve">CC BY-SA 3.0	</v>
      <v xml:space="preserve">https://en.wikipedia.org/wiki/Queluzito	</v>
      <v xml:space="preserve">https://creativecommons.org/licenses/by-sa/3.0	</v>
    </spb>
    <spb s="1">
      <v>4043</v>
      <v>4043</v>
      <v>4043</v>
      <v>4043</v>
      <v>4043</v>
      <v>4043</v>
      <v>4043</v>
      <v>4043</v>
      <v>4043</v>
    </spb>
    <spb s="0">
      <v xml:space="preserve">Wikipedia	</v>
      <v xml:space="preserve">CC BY-SA 3.0	</v>
      <v xml:space="preserve">https://en.wikipedia.org/wiki/Raposos	</v>
      <v xml:space="preserve">https://creativecommons.org/licenses/by-sa/3.0	</v>
    </spb>
    <spb s="1">
      <v>4045</v>
      <v>4045</v>
      <v>4045</v>
      <v>4045</v>
      <v>4045</v>
      <v>4045</v>
      <v>4045</v>
      <v>4045</v>
      <v>4045</v>
    </spb>
    <spb s="0">
      <v xml:space="preserve">Wikipedia	</v>
      <v xml:space="preserve">CC BY-SA 3.0	</v>
      <v xml:space="preserve">https://en.wikipedia.org/wiki/Raul_Soares	</v>
      <v xml:space="preserve">https://creativecommons.org/licenses/by-sa/3.0	</v>
    </spb>
    <spb s="1">
      <v>4047</v>
      <v>4047</v>
      <v>4047</v>
      <v>4047</v>
      <v>4047</v>
      <v>4047</v>
      <v>4047</v>
      <v>4047</v>
      <v>4047</v>
    </spb>
    <spb s="0">
      <v xml:space="preserve">Wikipedia	</v>
      <v xml:space="preserve">CC BY-SA 3.0	</v>
      <v xml:space="preserve">https://en.wikipedia.org/wiki/Recreio	</v>
      <v xml:space="preserve">https://creativecommons.org/licenses/by-sa/3.0	</v>
    </spb>
    <spb s="1">
      <v>4049</v>
      <v>4049</v>
      <v>4049</v>
      <v>4049</v>
      <v>4049</v>
      <v>4049</v>
      <v>4049</v>
      <v>4049</v>
      <v>4049</v>
    </spb>
    <spb s="0">
      <v xml:space="preserve">Wikipedia	</v>
      <v xml:space="preserve">CC BY-SA 3.0	</v>
      <v xml:space="preserve">https://en.wikipedia.org/wiki/Reduto	</v>
      <v xml:space="preserve">https://creativecommons.org/licenses/by-sa/3.0	</v>
    </spb>
    <spb s="1">
      <v>4051</v>
      <v>4051</v>
      <v>4051</v>
      <v>4051</v>
      <v>4051</v>
      <v>4051</v>
      <v>4051</v>
      <v>4051</v>
      <v>4051</v>
    </spb>
    <spb s="0">
      <v xml:space="preserve">Wikipedia	</v>
      <v xml:space="preserve">CC BY-SA 3.0	</v>
      <v xml:space="preserve">https://en.wikipedia.org/wiki/Resende_Costa	</v>
      <v xml:space="preserve">https://creativecommons.org/licenses/by-sa/3.0	</v>
    </spb>
    <spb s="1">
      <v>4053</v>
      <v>4053</v>
      <v>4053</v>
      <v>4053</v>
      <v>4053</v>
      <v>4053</v>
      <v>4053</v>
      <v>4053</v>
      <v>4053</v>
    </spb>
    <spb s="0">
      <v xml:space="preserve">Wikipedia	</v>
      <v xml:space="preserve">CC BY-SA 3.0	</v>
      <v xml:space="preserve">https://en.wikipedia.org/wiki/Resplendor	</v>
      <v xml:space="preserve">https://creativecommons.org/licenses/by-sa/3.0	</v>
    </spb>
    <spb s="1">
      <v>4055</v>
      <v>4055</v>
      <v>4055</v>
      <v>4055</v>
      <v>4055</v>
      <v>4055</v>
      <v>4055</v>
      <v>4055</v>
      <v>4055</v>
    </spb>
    <spb s="0">
      <v xml:space="preserve">Wikipedia	</v>
      <v xml:space="preserve">CC BY-SA 3.0	</v>
      <v xml:space="preserve">https://en.wikipedia.org/wiki/Ressaquinha	</v>
      <v xml:space="preserve">https://creativecommons.org/licenses/by-sa/3.0	</v>
    </spb>
    <spb s="1">
      <v>4057</v>
      <v>4057</v>
      <v>4057</v>
      <v>4057</v>
      <v>4057</v>
      <v>4057</v>
      <v>4057</v>
      <v>4057</v>
      <v>4057</v>
    </spb>
    <spb s="0">
      <v xml:space="preserve">Wikipedia	</v>
      <v xml:space="preserve">CC BY-SA 3.0	</v>
      <v xml:space="preserve">https://en.wikipedia.org/wiki/Riachinho	</v>
      <v xml:space="preserve">https://creativecommons.org/licenses/by-sa/3.0	</v>
    </spb>
    <spb s="1">
      <v>4059</v>
      <v>4059</v>
      <v>4059</v>
      <v>4059</v>
      <v>4059</v>
      <v>4059</v>
      <v>4059</v>
      <v>4059</v>
      <v>4059</v>
    </spb>
    <spb s="0">
      <v xml:space="preserve">Wikipedia	</v>
      <v xml:space="preserve">CC BY-SA 3.0	</v>
      <v xml:space="preserve">https://en.wikipedia.org/wiki/Riacho_dos_Machados	</v>
      <v xml:space="preserve">https://creativecommons.org/licenses/by-sa/3.0	</v>
    </spb>
    <spb s="1">
      <v>4061</v>
      <v>4061</v>
      <v>4061</v>
      <v>4061</v>
      <v>4061</v>
      <v>4061</v>
      <v>4061</v>
      <v>4061</v>
      <v>4061</v>
    </spb>
    <spb s="0">
      <v xml:space="preserve">Wikipedia	</v>
      <v xml:space="preserve">CC BY-SA 3.0	</v>
      <v xml:space="preserve">https://en.wikipedia.org/wiki/Ribeir%C3%A3o_das_Neves	</v>
      <v xml:space="preserve">https://creativecommons.org/licenses/by-sa/3.0	</v>
    </spb>
    <spb s="1">
      <v>4063</v>
      <v>4063</v>
      <v>4063</v>
      <v>4063</v>
      <v>4063</v>
      <v>4063</v>
      <v>4063</v>
      <v>4063</v>
      <v>4063</v>
    </spb>
    <spb s="0">
      <v xml:space="preserve">Wikipedia	</v>
      <v xml:space="preserve">CC BY-SA 3.0	</v>
      <v xml:space="preserve">https://en.wikipedia.org/wiki/Ribeir%C3%A3o_Vermelho	</v>
      <v xml:space="preserve">https://creativecommons.org/licenses/by-sa/3.0	</v>
    </spb>
    <spb s="1">
      <v>4065</v>
      <v>4065</v>
      <v>4065</v>
      <v>4065</v>
      <v>4065</v>
      <v>4065</v>
      <v>4065</v>
      <v>4065</v>
      <v>4065</v>
    </spb>
    <spb s="0">
      <v xml:space="preserve">Wikipedia	</v>
      <v xml:space="preserve">CC BY-SA 3.0	</v>
      <v xml:space="preserve">https://en.wikipedia.org/wiki/Rio_Acima	</v>
      <v xml:space="preserve">https://creativecommons.org/licenses/by-sa/3.0	</v>
    </spb>
    <spb s="1">
      <v>4067</v>
      <v>4067</v>
      <v>4067</v>
      <v>4067</v>
      <v>4067</v>
      <v>4067</v>
      <v>4067</v>
      <v>4067</v>
      <v>4067</v>
    </spb>
    <spb s="0">
      <v xml:space="preserve">Wikipedia	</v>
      <v xml:space="preserve">CC BY-SA 3.0	</v>
      <v xml:space="preserve">https://en.wikipedia.org/wiki/Rio_Casca	</v>
      <v xml:space="preserve">https://creativecommons.org/licenses/by-sa/3.0	</v>
    </spb>
    <spb s="1">
      <v>4069</v>
      <v>4069</v>
      <v>4069</v>
      <v>4069</v>
      <v>4069</v>
      <v>4069</v>
      <v>4069</v>
      <v>4069</v>
      <v>4069</v>
    </spb>
    <spb s="0">
      <v xml:space="preserve">Wikipedia	</v>
      <v xml:space="preserve">CC BY-SA 3.0	</v>
      <v xml:space="preserve">https://en.wikipedia.org/wiki/Rio_do_Prado	</v>
      <v xml:space="preserve">https://creativecommons.org/licenses/by-sa/3.0	</v>
    </spb>
    <spb s="1">
      <v>4071</v>
      <v>4071</v>
      <v>4071</v>
      <v>4071</v>
      <v>4071</v>
      <v>4071</v>
      <v>4071</v>
      <v>4071</v>
      <v>4071</v>
    </spb>
    <spb s="0">
      <v xml:space="preserve">Wikipedia	</v>
      <v xml:space="preserve">CC BY-SA 3.0	</v>
      <v xml:space="preserve">https://en.wikipedia.org/wiki/Rio_Doce,_Minas_Gerais	</v>
      <v xml:space="preserve">https://creativecommons.org/licenses/by-sa/3.0	</v>
    </spb>
    <spb s="1">
      <v>4073</v>
      <v>4073</v>
      <v>4073</v>
      <v>4073</v>
      <v>4073</v>
      <v>4073</v>
      <v>4073</v>
      <v>4073</v>
      <v>4073</v>
    </spb>
    <spb s="0">
      <v xml:space="preserve">Wikipedia	</v>
      <v xml:space="preserve">CC BY-SA 3.0	</v>
      <v xml:space="preserve">https://en.wikipedia.org/wiki/Rio_Espera	</v>
      <v xml:space="preserve">https://creativecommons.org/licenses/by-sa/3.0	</v>
    </spb>
    <spb s="1">
      <v>4075</v>
      <v>4075</v>
      <v>4075</v>
      <v>4075</v>
      <v>4075</v>
      <v>4075</v>
      <v>4075</v>
      <v>4075</v>
      <v>4075</v>
    </spb>
    <spb s="0">
      <v xml:space="preserve">Wikipedia	</v>
      <v xml:space="preserve">CC BY-SA 3.0	</v>
      <v xml:space="preserve">https://en.wikipedia.org/wiki/Rio_Manso	</v>
      <v xml:space="preserve">https://creativecommons.org/licenses/by-sa/3.0	</v>
    </spb>
    <spb s="1">
      <v>4077</v>
      <v>4077</v>
      <v>4077</v>
      <v>4077</v>
      <v>4077</v>
      <v>4077</v>
      <v>4077</v>
      <v>4077</v>
      <v>4077</v>
    </spb>
    <spb s="0">
      <v xml:space="preserve">Wikipedia	</v>
      <v xml:space="preserve">CC BY-SA 3.0	</v>
      <v xml:space="preserve">https://en.wikipedia.org/wiki/Rio_Novo,_Minas_Gerais	</v>
      <v xml:space="preserve">https://creativecommons.org/licenses/by-sa/3.0	</v>
    </spb>
    <spb s="1">
      <v>4079</v>
      <v>4079</v>
      <v>4079</v>
      <v>4079</v>
      <v>4079</v>
      <v>4079</v>
      <v>4079</v>
      <v>4079</v>
      <v>4079</v>
    </spb>
    <spb s="0">
      <v xml:space="preserve">Wikipedia	</v>
      <v xml:space="preserve">CC BY-SA 3.0	</v>
      <v xml:space="preserve">https://en.wikipedia.org/wiki/Rio_Parana%C3%ADba	</v>
      <v xml:space="preserve">https://creativecommons.org/licenses/by-sa/3.0	</v>
    </spb>
    <spb s="1">
      <v>4081</v>
      <v>4081</v>
      <v>4081</v>
      <v>4081</v>
      <v>4081</v>
      <v>4081</v>
      <v>4081</v>
      <v>4081</v>
      <v>4081</v>
    </spb>
    <spb s="0">
      <v xml:space="preserve">Wikipedia	</v>
      <v xml:space="preserve">CC BY-SA 3.0	</v>
      <v xml:space="preserve">https://en.wikipedia.org/wiki/Rio_Pardo_de_Minas	</v>
      <v xml:space="preserve">https://creativecommons.org/licenses/by-sa/3.0	</v>
    </spb>
    <spb s="1">
      <v>4083</v>
      <v>4083</v>
      <v>4083</v>
      <v>4083</v>
      <v>4083</v>
      <v>4083</v>
      <v>4083</v>
      <v>4083</v>
      <v>4083</v>
    </spb>
    <spb s="0">
      <v xml:space="preserve">Wikipedia	</v>
      <v xml:space="preserve">CC BY-SA 3.0	</v>
      <v xml:space="preserve">https://en.wikipedia.org/wiki/Rio_Piracicaba	</v>
      <v xml:space="preserve">https://creativecommons.org/licenses/by-sa/3.0	</v>
    </spb>
    <spb s="1">
      <v>4085</v>
      <v>4085</v>
      <v>4085</v>
      <v>4085</v>
      <v>4085</v>
      <v>4085</v>
      <v>4085</v>
      <v>4085</v>
      <v>4085</v>
    </spb>
    <spb s="0">
      <v xml:space="preserve">Wikipedia	</v>
      <v xml:space="preserve">CC BY-SA 3.0	</v>
      <v xml:space="preserve">https://en.wikipedia.org/wiki/Rio_Pomba	</v>
      <v xml:space="preserve">https://creativecommons.org/licenses/by-sa/3.0	</v>
    </spb>
    <spb s="1">
      <v>4087</v>
      <v>4087</v>
      <v>4087</v>
      <v>4087</v>
      <v>4087</v>
      <v>4087</v>
      <v>4087</v>
      <v>4087</v>
      <v>4087</v>
    </spb>
    <spb s="0">
      <v xml:space="preserve">Wikipedia	</v>
      <v xml:space="preserve">CC BY-SA 3.0	</v>
      <v xml:space="preserve">https://en.wikipedia.org/wiki/Rio_Preto,_Minas_Gerais	</v>
      <v xml:space="preserve">https://creativecommons.org/licenses/by-sa/3.0	</v>
    </spb>
    <spb s="1">
      <v>4089</v>
      <v>4089</v>
      <v>4089</v>
      <v>4089</v>
      <v>4089</v>
      <v>4089</v>
      <v>4089</v>
      <v>4089</v>
      <v>4089</v>
    </spb>
    <spb s="0">
      <v xml:space="preserve">Wikipedia	</v>
      <v xml:space="preserve">CC BY-SA 3.0	</v>
      <v xml:space="preserve">https://en.wikipedia.org/wiki/Rio_Vermelho	</v>
      <v xml:space="preserve">https://creativecommons.org/licenses/by-sa/3.0	</v>
    </spb>
    <spb s="1">
      <v>4091</v>
      <v>4091</v>
      <v>4091</v>
      <v>4091</v>
      <v>4091</v>
      <v>4091</v>
      <v>4091</v>
      <v>4091</v>
      <v>4091</v>
    </spb>
    <spb s="0">
      <v xml:space="preserve">Wikipedia	</v>
      <v xml:space="preserve">CC BY-SA 3.0	</v>
      <v xml:space="preserve">https://en.wikipedia.org/wiki/Rit%C3%A1polis	</v>
      <v xml:space="preserve">https://creativecommons.org/licenses/by-sa/3.0	</v>
    </spb>
    <spb s="1">
      <v>4093</v>
      <v>4093</v>
      <v>4093</v>
      <v>4093</v>
      <v>4093</v>
      <v>4093</v>
      <v>4093</v>
      <v>4093</v>
      <v>4093</v>
    </spb>
    <spb s="0">
      <v xml:space="preserve">Wikipedia	</v>
      <v xml:space="preserve">CC BY-SA 3.0	</v>
      <v xml:space="preserve">https://en.wikipedia.org/wiki/Rochedo_de_Minas	</v>
      <v xml:space="preserve">https://creativecommons.org/licenses/by-sa/3.0	</v>
    </spb>
    <spb s="1">
      <v>4095</v>
      <v>4095</v>
      <v>4095</v>
      <v>4095</v>
      <v>4095</v>
      <v>4095</v>
      <v>4095</v>
      <v>4095</v>
      <v>4095</v>
    </spb>
    <spb s="0">
      <v xml:space="preserve">Wikipedia	</v>
      <v xml:space="preserve">CC BY-SA 3.0	</v>
      <v xml:space="preserve">https://en.wikipedia.org/wiki/Rodeiro,_Minas_Gerais	</v>
      <v xml:space="preserve">https://creativecommons.org/licenses/by-sa/3.0	</v>
    </spb>
    <spb s="1">
      <v>4097</v>
      <v>4097</v>
      <v>4097</v>
      <v>4097</v>
      <v>4097</v>
      <v>4097</v>
      <v>4097</v>
      <v>4097</v>
      <v>4097</v>
    </spb>
    <spb s="0">
      <v xml:space="preserve">Wikipedia	</v>
      <v xml:space="preserve">CC BY-SA 3.0	</v>
      <v xml:space="preserve">https://en.wikipedia.org/wiki/Romaria	</v>
      <v xml:space="preserve">https://creativecommons.org/licenses/by-sa/3.0	</v>
    </spb>
    <spb s="1">
      <v>4099</v>
      <v>4099</v>
      <v>4099</v>
      <v>4099</v>
      <v>4099</v>
      <v>4099</v>
      <v>4099</v>
      <v>4099</v>
      <v>4099</v>
    </spb>
    <spb s="0">
      <v xml:space="preserve">Wikipedia	</v>
      <v xml:space="preserve">CC BY-SA 3.0	</v>
      <v xml:space="preserve">https://en.wikipedia.org/wiki/Ros%C3%A1rio_da_Limeira	</v>
      <v xml:space="preserve">https://creativecommons.org/licenses/by-sa/3.0	</v>
    </spb>
    <spb s="1">
      <v>4101</v>
      <v>4101</v>
      <v>4101</v>
      <v>4101</v>
      <v>4101</v>
      <v>4101</v>
      <v>4101</v>
      <v>4101</v>
      <v>4101</v>
    </spb>
    <spb s="0">
      <v xml:space="preserve">Wikipedia	</v>
      <v xml:space="preserve">CC BY-SA 3.0	</v>
      <v xml:space="preserve">https://en.wikipedia.org/wiki/Rubelita	</v>
      <v xml:space="preserve">https://creativecommons.org/licenses/by-sa/3.0	</v>
    </spb>
    <spb s="1">
      <v>4103</v>
      <v>4103</v>
      <v>4103</v>
      <v>4103</v>
      <v>4103</v>
      <v>4103</v>
      <v>4103</v>
      <v>4103</v>
      <v>4103</v>
    </spb>
    <spb s="0">
      <v xml:space="preserve">Wikipedia	</v>
      <v xml:space="preserve">CC BY-SA 3.0	</v>
      <v xml:space="preserve">https://en.wikipedia.org/wiki/Rubim	</v>
      <v xml:space="preserve">https://creativecommons.org/licenses/by-sa/3.0	</v>
    </spb>
    <spb s="1">
      <v>4105</v>
      <v>4105</v>
      <v>4105</v>
      <v>4105</v>
      <v>4105</v>
      <v>4105</v>
      <v>4105</v>
      <v>4105</v>
      <v>4105</v>
    </spb>
    <spb s="0">
      <v xml:space="preserve">Wikipedia	</v>
      <v xml:space="preserve">CC BY-SA 3.0	</v>
      <v xml:space="preserve">https://en.wikipedia.org/wiki/Sabar%C3%A1	</v>
      <v xml:space="preserve">https://creativecommons.org/licenses/by-sa/3.0	</v>
    </spb>
    <spb s="1">
      <v>4107</v>
      <v>4107</v>
      <v>4107</v>
      <v>4107</v>
      <v>4107</v>
      <v>4107</v>
      <v>4107</v>
      <v>4107</v>
      <v>4107</v>
    </spb>
    <spb s="0">
      <v xml:space="preserve">Wikipedia	</v>
      <v xml:space="preserve">CC BY-SA 3.0	</v>
      <v xml:space="preserve">https://en.wikipedia.org/wiki/Sabin%C3%B3polis	</v>
      <v xml:space="preserve">https://creativecommons.org/licenses/by-sa/3.0	</v>
    </spb>
    <spb s="1">
      <v>4109</v>
      <v>4109</v>
      <v>4109</v>
      <v>4109</v>
      <v>4109</v>
      <v>4109</v>
      <v>4109</v>
      <v>4109</v>
      <v>4109</v>
    </spb>
    <spb s="0">
      <v xml:space="preserve">Wikipedia	</v>
      <v xml:space="preserve">CC BY-SA 3.0	</v>
      <v xml:space="preserve">https://en.wikipedia.org/wiki/Sacramento,_Minas_Gerais	</v>
      <v xml:space="preserve">https://creativecommons.org/licenses/by-sa/3.0	</v>
    </spb>
    <spb s="1">
      <v>4111</v>
      <v>4111</v>
      <v>4111</v>
      <v>4111</v>
      <v>4111</v>
      <v>4111</v>
      <v>4111</v>
      <v>4111</v>
      <v>4111</v>
    </spb>
    <spb s="0">
      <v xml:space="preserve">Wikipedia	</v>
      <v xml:space="preserve">CC BY-SA 3.0	</v>
      <v xml:space="preserve">https://en.wikipedia.org/wiki/Salinas,_Minas_Gerais	</v>
      <v xml:space="preserve">https://creativecommons.org/licenses/by-sa/3.0	</v>
    </spb>
    <spb s="1">
      <v>4113</v>
      <v>4113</v>
      <v>4113</v>
      <v>4113</v>
      <v>4113</v>
      <v>4113</v>
      <v>4113</v>
      <v>4113</v>
      <v>4113</v>
    </spb>
    <spb s="0">
      <v xml:space="preserve">Wikipedia	</v>
      <v xml:space="preserve">CC BY-SA 3.0	</v>
      <v xml:space="preserve">https://en.wikipedia.org/wiki/Salto_da_Divisa	</v>
      <v xml:space="preserve">https://creativecommons.org/licenses/by-sa/3.0	</v>
    </spb>
    <spb s="1">
      <v>4115</v>
      <v>4115</v>
      <v>4115</v>
      <v>4115</v>
      <v>4115</v>
      <v>4115</v>
      <v>4115</v>
      <v>4115</v>
      <v>4115</v>
    </spb>
    <spb s="0">
      <v xml:space="preserve">Wikipedia	</v>
      <v xml:space="preserve">CC BY-SA 3.0	</v>
      <v xml:space="preserve">https://en.wikipedia.org/wiki/Santa_B%C3%A1rbara_do_Tug%C3%BArio	</v>
      <v xml:space="preserve">https://creativecommons.org/licenses/by-sa/3.0	</v>
    </spb>
    <spb s="1">
      <v>4117</v>
      <v>4117</v>
      <v>4117</v>
      <v>4117</v>
      <v>4117</v>
      <v>4117</v>
      <v>4117</v>
      <v>4117</v>
      <v>4117</v>
    </spb>
    <spb s="0">
      <v xml:space="preserve">Wikipedia	</v>
      <v xml:space="preserve">CC BY-SA 3.0	</v>
      <v xml:space="preserve">https://en.wikipedia.org/wiki/Santa_B%C3%A1rbara_do_Leste	</v>
      <v xml:space="preserve">https://creativecommons.org/licenses/by-sa/3.0	</v>
    </spb>
    <spb s="1">
      <v>4119</v>
      <v>4119</v>
      <v>4119</v>
      <v>4119</v>
      <v>4119</v>
      <v>4119</v>
      <v>4119</v>
      <v>4119</v>
      <v>4119</v>
    </spb>
    <spb s="0">
      <v xml:space="preserve">Wikipedia	</v>
      <v xml:space="preserve">CC BY-SA 3.0	</v>
      <v xml:space="preserve">https://en.wikipedia.org/wiki/Santa_B%C3%A1rbara_do_Monte_Verde	</v>
      <v xml:space="preserve">https://creativecommons.org/licenses/by-sa/3.0	</v>
    </spb>
    <spb s="1">
      <v>4121</v>
      <v>4121</v>
      <v>4121</v>
      <v>4121</v>
      <v>4121</v>
      <v>4121</v>
      <v>4121</v>
      <v>4121</v>
      <v>4121</v>
    </spb>
    <spb s="0">
      <v xml:space="preserve">Wikipedia	</v>
      <v xml:space="preserve">CC BY-SA 3.0	</v>
      <v xml:space="preserve">https://en.wikipedia.org/wiki/Santa_Cruz_de_Minas	</v>
      <v xml:space="preserve">https://creativecommons.org/licenses/by-sa/3.0	</v>
    </spb>
    <spb s="1">
      <v>4123</v>
      <v>4123</v>
      <v>4123</v>
      <v>4123</v>
      <v>4123</v>
      <v>4123</v>
      <v>4123</v>
      <v>4123</v>
      <v>4123</v>
    </spb>
    <spb s="0">
      <v xml:space="preserve">Wikipedia	</v>
      <v xml:space="preserve">CC BY-SA 3.0	</v>
      <v xml:space="preserve">https://en.wikipedia.org/wiki/Santa_Cruz_de_Salinas	</v>
      <v xml:space="preserve">https://creativecommons.org/licenses/by-sa/3.0	</v>
    </spb>
    <spb s="1">
      <v>4125</v>
      <v>4125</v>
      <v>4125</v>
      <v>4125</v>
      <v>4125</v>
      <v>4125</v>
      <v>4125</v>
      <v>4125</v>
      <v>4125</v>
    </spb>
    <spb s="0">
      <v xml:space="preserve">Wikipedia	</v>
      <v xml:space="preserve">CC BY-SA 3.0	</v>
      <v xml:space="preserve">https://en.wikipedia.org/wiki/Santa_Cruz_do_Escalvado	</v>
      <v xml:space="preserve">https://creativecommons.org/licenses/by-sa/3.0	</v>
    </spb>
    <spb s="1">
      <v>4127</v>
      <v>4127</v>
      <v>4127</v>
      <v>4127</v>
      <v>4127</v>
      <v>4127</v>
      <v>4127</v>
      <v>4127</v>
      <v>4127</v>
    </spb>
    <spb s="0">
      <v xml:space="preserve">Wikipedia	</v>
      <v xml:space="preserve">CC BY-SA 3.0	</v>
      <v xml:space="preserve">https://en.wikipedia.org/wiki/Santa_Efig%C3%AAnia_de_Minas	</v>
      <v xml:space="preserve">https://creativecommons.org/licenses/by-sa/3.0	</v>
    </spb>
    <spb s="1">
      <v>4129</v>
      <v>4129</v>
      <v>4129</v>
      <v>4129</v>
      <v>4129</v>
      <v>4129</v>
      <v>4129</v>
      <v>4129</v>
      <v>4129</v>
    </spb>
    <spb s="0">
      <v xml:space="preserve">Wikipedia	</v>
      <v xml:space="preserve">CC BY-SA 3.0	</v>
      <v xml:space="preserve">https://en.wikipedia.org/wiki/Santa_F%C3%A9_de_Minas	</v>
      <v xml:space="preserve">https://creativecommons.org/licenses/by-sa/3.0	</v>
    </spb>
    <spb s="1">
      <v>4131</v>
      <v>4131</v>
      <v>4131</v>
      <v>4131</v>
      <v>4131</v>
      <v>4131</v>
      <v>4131</v>
      <v>4131</v>
      <v>4131</v>
    </spb>
    <spb s="0">
      <v xml:space="preserve">Wikipedia	</v>
      <v xml:space="preserve">CC BY-SA 3.0	</v>
      <v xml:space="preserve">https://en.wikipedia.org/wiki/Santa_Helena_de_Minas	</v>
      <v xml:space="preserve">https://creativecommons.org/licenses/by-sa/3.0	</v>
    </spb>
    <spb s="1">
      <v>4133</v>
      <v>4133</v>
      <v>4133</v>
      <v>4133</v>
      <v>4133</v>
      <v>4133</v>
      <v>4133</v>
      <v>4133</v>
      <v>4133</v>
    </spb>
    <spb s="0">
      <v xml:space="preserve">Wikipedia	</v>
      <v xml:space="preserve">CC BY-SA 3.0	</v>
      <v xml:space="preserve">https://en.wikipedia.org/wiki/Santa_Juliana	</v>
      <v xml:space="preserve">https://creativecommons.org/licenses/by-sa/3.0	</v>
    </spb>
    <spb s="1">
      <v>4135</v>
      <v>4135</v>
      <v>4135</v>
      <v>4135</v>
      <v>4135</v>
      <v>4135</v>
      <v>4135</v>
      <v>4135</v>
      <v>4135</v>
    </spb>
    <spb s="0">
      <v xml:space="preserve">Wikipedia	</v>
      <v xml:space="preserve">CC BY-SA 3.0	</v>
      <v xml:space="preserve">https://en.wikipedia.org/wiki/Santa_Luzia,_Minas_Gerais	</v>
      <v xml:space="preserve">https://creativecommons.org/licenses/by-sa/3.0	</v>
    </spb>
    <spb s="1">
      <v>4137</v>
      <v>4137</v>
      <v>4137</v>
      <v>4137</v>
      <v>4137</v>
      <v>4137</v>
      <v>4137</v>
      <v>4137</v>
      <v>4137</v>
    </spb>
    <spb s="0">
      <v xml:space="preserve">Wikipedia	</v>
      <v xml:space="preserve">CC BY-SA 3.0	</v>
      <v xml:space="preserve">https://en.wikipedia.org/wiki/Santa_Margarida,_Minas_Gerais	</v>
      <v xml:space="preserve">https://creativecommons.org/licenses/by-sa/3.0	</v>
    </spb>
    <spb s="1">
      <v>4139</v>
      <v>4139</v>
      <v>4139</v>
      <v>4139</v>
      <v>4139</v>
      <v>4139</v>
      <v>4139</v>
      <v>4139</v>
      <v>4139</v>
    </spb>
    <spb s="0">
      <v xml:space="preserve">Wikipedia	</v>
      <v xml:space="preserve">CC BY-SA 3.0	</v>
      <v xml:space="preserve">https://en.wikipedia.org/wiki/Santa_Maria_de_Itabira	</v>
      <v xml:space="preserve">https://creativecommons.org/licenses/by-sa/3.0	</v>
    </spb>
    <spb s="1">
      <v>4141</v>
      <v>4141</v>
      <v>4141</v>
      <v>4141</v>
      <v>4141</v>
      <v>4141</v>
      <v>4141</v>
      <v>4141</v>
      <v>4141</v>
    </spb>
    <spb s="0">
      <v xml:space="preserve">Wikipedia	</v>
      <v xml:space="preserve">CC BY-SA 3.0	</v>
      <v xml:space="preserve">https://en.wikipedia.org/wiki/Santa_Maria_do_Salto	</v>
      <v xml:space="preserve">https://creativecommons.org/licenses/by-sa/3.0	</v>
    </spb>
    <spb s="1">
      <v>4143</v>
      <v>4143</v>
      <v>4143</v>
      <v>4143</v>
      <v>4143</v>
      <v>4143</v>
      <v>4143</v>
      <v>4143</v>
      <v>4143</v>
    </spb>
    <spb s="0">
      <v xml:space="preserve">Wikipedia	</v>
      <v xml:space="preserve">CC BY-SA 3.0	</v>
      <v xml:space="preserve">https://en.wikipedia.org/wiki/Santa_Maria_do_Sua%C3%A7u%C3%AD	</v>
      <v xml:space="preserve">https://creativecommons.org/licenses/by-sa/3.0	</v>
    </spb>
    <spb s="1">
      <v>4145</v>
      <v>4145</v>
      <v>4145</v>
      <v>4145</v>
      <v>4145</v>
      <v>4145</v>
      <v>4145</v>
      <v>4145</v>
      <v>4145</v>
    </spb>
    <spb s="0">
      <v xml:space="preserve">Wikipedia	</v>
      <v xml:space="preserve">CC BY-SA 3.0	</v>
      <v xml:space="preserve">https://en.wikipedia.org/wiki/Santa_Rita_de_Caldas	</v>
      <v xml:space="preserve">https://creativecommons.org/licenses/by-sa/3.0	</v>
    </spb>
    <spb s="1">
      <v>4147</v>
      <v>4147</v>
      <v>4147</v>
      <v>4147</v>
      <v>4147</v>
      <v>4147</v>
      <v>4147</v>
      <v>4147</v>
      <v>4147</v>
    </spb>
    <spb s="0">
      <v xml:space="preserve">Wikipedia	</v>
      <v xml:space="preserve">CC BY-SA 3.0	</v>
      <v xml:space="preserve">https://en.wikipedia.org/wiki/Santa_Rita_de_Jacutinga	</v>
      <v xml:space="preserve">https://creativecommons.org/licenses/by-sa/3.0	</v>
    </spb>
    <spb s="1">
      <v>4149</v>
      <v>4149</v>
      <v>4149</v>
      <v>4149</v>
      <v>4149</v>
      <v>4149</v>
      <v>4149</v>
      <v>4149</v>
      <v>4149</v>
    </spb>
    <spb s="0">
      <v xml:space="preserve">Wikipedia	</v>
      <v xml:space="preserve">CC BY-SA 3.0	</v>
      <v xml:space="preserve">https://en.wikipedia.org/wiki/Santa_Rita_de_Minas	</v>
      <v xml:space="preserve">https://creativecommons.org/licenses/by-sa/3.0	</v>
    </spb>
    <spb s="1">
      <v>4151</v>
      <v>4151</v>
      <v>4151</v>
      <v>4151</v>
      <v>4151</v>
      <v>4151</v>
      <v>4151</v>
      <v>4151</v>
      <v>4151</v>
    </spb>
    <spb s="0">
      <v xml:space="preserve">Wikipedia	</v>
      <v xml:space="preserve">CC BY-SA 3.0	</v>
      <v xml:space="preserve">https://en.wikipedia.org/wiki/Santa_Rita_do_Sapuca%C3%AD	</v>
      <v xml:space="preserve">https://creativecommons.org/licenses/by-sa/3.0	</v>
    </spb>
    <spb s="1">
      <v>4153</v>
      <v>4153</v>
      <v>4153</v>
      <v>4153</v>
      <v>4153</v>
      <v>4153</v>
      <v>4153</v>
      <v>4153</v>
      <v>4153</v>
    </spb>
    <spb s="0">
      <v xml:space="preserve">Wikipedia	</v>
      <v xml:space="preserve">CC BY-SA 3.0	</v>
      <v xml:space="preserve">https://en.wikipedia.org/wiki/Santa_Rita_do_Itueto	</v>
      <v xml:space="preserve">https://creativecommons.org/licenses/by-sa/3.0	</v>
    </spb>
    <spb s="1">
      <v>4155</v>
      <v>4155</v>
      <v>4155</v>
      <v>4155</v>
      <v>4155</v>
      <v>4155</v>
      <v>4155</v>
      <v>4155</v>
      <v>4155</v>
    </spb>
    <spb s="0">
      <v xml:space="preserve">Wikipedia	</v>
      <v xml:space="preserve">CC BY-SA 3.0	</v>
      <v xml:space="preserve">https://en.wikipedia.org/wiki/Santa_Rosa_da_Serra	</v>
      <v xml:space="preserve">https://creativecommons.org/licenses/by-sa/3.0	</v>
    </spb>
    <spb s="1">
      <v>4157</v>
      <v>4157</v>
      <v>4157</v>
      <v>4157</v>
      <v>4157</v>
      <v>4157</v>
      <v>4157</v>
      <v>4157</v>
      <v>4157</v>
    </spb>
    <spb s="0">
      <v xml:space="preserve">Wikipedia	</v>
      <v xml:space="preserve">CC BY-SA 3.0	</v>
      <v xml:space="preserve">https://en.wikipedia.org/wiki/Santa_Vit%C3%B3ria,_Minas_Gerais	</v>
      <v xml:space="preserve">https://creativecommons.org/licenses/by-sa/3.0	</v>
    </spb>
    <spb s="1">
      <v>4159</v>
      <v>4159</v>
      <v>4159</v>
      <v>4159</v>
      <v>4159</v>
      <v>4159</v>
      <v>4159</v>
      <v>4159</v>
      <v>4159</v>
    </spb>
    <spb s="0">
      <v xml:space="preserve">Wikipedia	</v>
      <v xml:space="preserve">CC BY-SA 3.0	</v>
      <v xml:space="preserve">https://en.wikipedia.org/wiki/Santana_da_Vargem	</v>
      <v xml:space="preserve">https://creativecommons.org/licenses/by-sa/3.0	</v>
    </spb>
    <spb s="1">
      <v>4161</v>
      <v>4161</v>
      <v>4161</v>
      <v>4161</v>
      <v>4161</v>
      <v>4161</v>
      <v>4161</v>
      <v>4161</v>
      <v>4161</v>
    </spb>
    <spb s="0">
      <v xml:space="preserve">Wikipedia	</v>
      <v xml:space="preserve">CC BY-SA 3.0	</v>
      <v xml:space="preserve">https://en.wikipedia.org/wiki/Santana_de_Cataguases	</v>
      <v xml:space="preserve">https://creativecommons.org/licenses/by-sa/3.0	</v>
    </spb>
    <spb s="1">
      <v>4163</v>
      <v>4163</v>
      <v>4163</v>
      <v>4163</v>
      <v>4163</v>
      <v>4163</v>
      <v>4163</v>
      <v>4163</v>
      <v>4163</v>
    </spb>
    <spb s="0">
      <v xml:space="preserve">Wikipedia	</v>
      <v xml:space="preserve">CC BY-SA 3.0	</v>
      <v xml:space="preserve">https://en.wikipedia.org/wiki/Santana_de_Pirapama	</v>
      <v xml:space="preserve">https://creativecommons.org/licenses/by-sa/3.0	</v>
    </spb>
    <spb s="1">
      <v>4165</v>
      <v>4165</v>
      <v>4165</v>
      <v>4165</v>
      <v>4165</v>
      <v>4165</v>
      <v>4165</v>
      <v>4165</v>
      <v>4165</v>
    </spb>
    <spb s="0">
      <v xml:space="preserve">Wikipedia	</v>
      <v xml:space="preserve">CC BY-SA 3.0	</v>
      <v xml:space="preserve">https://en.wikipedia.org/wiki/Santana_do_Deserto	</v>
      <v xml:space="preserve">https://creativecommons.org/licenses/by-sa/3.0	</v>
    </spb>
    <spb s="1">
      <v>4167</v>
      <v>4167</v>
      <v>4167</v>
      <v>4167</v>
      <v>4167</v>
      <v>4167</v>
      <v>4167</v>
      <v>4167</v>
      <v>4167</v>
    </spb>
    <spb s="0">
      <v xml:space="preserve">Wikipedia	</v>
      <v xml:space="preserve">CC BY-SA 3.0	</v>
      <v xml:space="preserve">https://en.wikipedia.org/wiki/Santana_do_Garamb%C3%A9u	</v>
      <v xml:space="preserve">https://creativecommons.org/licenses/by-sa/3.0	</v>
    </spb>
    <spb s="1">
      <v>4169</v>
      <v>4169</v>
      <v>4169</v>
      <v>4169</v>
      <v>4169</v>
      <v>4169</v>
      <v>4169</v>
      <v>4169</v>
      <v>4169</v>
    </spb>
    <spb s="0">
      <v xml:space="preserve">Wikipedia	</v>
      <v xml:space="preserve">CC BY-SA 3.0	</v>
      <v xml:space="preserve">https://en.wikipedia.org/wiki/Santana_do_Jacar%C3%A9	</v>
      <v xml:space="preserve">https://creativecommons.org/licenses/by-sa/3.0	</v>
    </spb>
    <spb s="1">
      <v>4171</v>
      <v>4171</v>
      <v>4171</v>
      <v>4171</v>
      <v>4171</v>
      <v>4171</v>
      <v>4171</v>
      <v>4171</v>
      <v>4171</v>
    </spb>
    <spb s="0">
      <v xml:space="preserve">Wikipedia	</v>
      <v xml:space="preserve">CC BY-SA 3.0	</v>
      <v xml:space="preserve">https://en.wikipedia.org/wiki/Santana_do_Manhua%C3%A7u	</v>
      <v xml:space="preserve">https://creativecommons.org/licenses/by-sa/3.0	</v>
    </spb>
    <spb s="1">
      <v>4173</v>
      <v>4173</v>
      <v>4173</v>
      <v>4173</v>
      <v>4173</v>
      <v>4173</v>
      <v>4173</v>
      <v>4173</v>
      <v>4173</v>
    </spb>
    <spb s="0">
      <v xml:space="preserve">Wikipedia	</v>
      <v xml:space="preserve">CC BY-SA 3.0	</v>
      <v xml:space="preserve">https://en.wikipedia.org/wiki/Santana_do_Para%C3%ADso	</v>
      <v xml:space="preserve">https://creativecommons.org/licenses/by-sa/3.0	</v>
    </spb>
    <spb s="1">
      <v>4175</v>
      <v>4175</v>
      <v>4175</v>
      <v>4175</v>
      <v>4175</v>
      <v>4175</v>
      <v>4175</v>
      <v>4175</v>
      <v>4175</v>
    </spb>
    <spb s="0">
      <v xml:space="preserve">Wikipedia	</v>
      <v xml:space="preserve">CC BY-SA 3.0	</v>
      <v xml:space="preserve">https://en.wikipedia.org/wiki/Santana_do_Riacho	</v>
      <v xml:space="preserve">https://creativecommons.org/licenses/by-sa/3.0	</v>
    </spb>
    <spb s="1">
      <v>4177</v>
      <v>4177</v>
      <v>4177</v>
      <v>4177</v>
      <v>4177</v>
      <v>4177</v>
      <v>4177</v>
      <v>4177</v>
      <v>4177</v>
    </spb>
    <spb s="0">
      <v xml:space="preserve">Wikipedia	</v>
      <v xml:space="preserve">CC BY-SA 3.0	</v>
      <v xml:space="preserve">https://en.wikipedia.org/wiki/Santana_dos_Montes	</v>
      <v xml:space="preserve">https://creativecommons.org/licenses/by-sa/3.0	</v>
    </spb>
    <spb s="1">
      <v>4179</v>
      <v>4179</v>
      <v>4179</v>
      <v>4179</v>
      <v>4179</v>
      <v>4179</v>
      <v>4179</v>
      <v>4179</v>
      <v>4179</v>
    </spb>
    <spb s="0">
      <v xml:space="preserve">Wikipedia	</v>
      <v xml:space="preserve">CC BY-SA 3.0	</v>
      <v xml:space="preserve">https://en.wikipedia.org/wiki/Santo_Ant%C3%B4nio_do_Amparo	</v>
      <v xml:space="preserve">https://creativecommons.org/licenses/by-sa/3.0	</v>
    </spb>
    <spb s="1">
      <v>4181</v>
      <v>4181</v>
      <v>4181</v>
      <v>4181</v>
      <v>4181</v>
      <v>4181</v>
      <v>4181</v>
      <v>4181</v>
      <v>4181</v>
    </spb>
    <spb s="0">
      <v xml:space="preserve">Wikipedia	</v>
      <v xml:space="preserve">CC BY-SA 3.0	</v>
      <v xml:space="preserve">https://en.wikipedia.org/wiki/Santo_Ant%C3%B4nio_do_Aventureiro	</v>
      <v xml:space="preserve">https://creativecommons.org/licenses/by-sa/3.0	</v>
    </spb>
    <spb s="1">
      <v>4183</v>
      <v>4183</v>
      <v>4183</v>
      <v>4183</v>
      <v>4183</v>
      <v>4183</v>
      <v>4183</v>
      <v>4183</v>
      <v>4183</v>
    </spb>
    <spb s="0">
      <v xml:space="preserve">Wikipedia	</v>
      <v xml:space="preserve">CC BY-SA 3.0	</v>
      <v xml:space="preserve">https://en.wikipedia.org/wiki/Santo_Ant%C3%B4nio_do_Grama	</v>
      <v xml:space="preserve">https://creativecommons.org/licenses/by-sa/3.0	</v>
    </spb>
    <spb s="1">
      <v>4185</v>
      <v>4185</v>
      <v>4185</v>
      <v>4185</v>
      <v>4185</v>
      <v>4185</v>
      <v>4185</v>
      <v>4185</v>
      <v>4185</v>
    </spb>
    <spb s="0">
      <v xml:space="preserve">Wikipedia	</v>
      <v xml:space="preserve">CC BY-SA 3.0	</v>
      <v xml:space="preserve">https://en.wikipedia.org/wiki/Santo_Ant%C3%B4nio_do_Itamb%C3%A9	</v>
      <v xml:space="preserve">https://creativecommons.org/licenses/by-sa/3.0	</v>
    </spb>
    <spb s="1">
      <v>4187</v>
      <v>4187</v>
      <v>4187</v>
      <v>4187</v>
      <v>4187</v>
      <v>4187</v>
      <v>4187</v>
      <v>4187</v>
      <v>4187</v>
    </spb>
    <spb s="0">
      <v xml:space="preserve">Wikipedia	</v>
      <v xml:space="preserve">CC BY-SA 3.0	</v>
      <v xml:space="preserve">https://en.wikipedia.org/wiki/Santo_Ant%C3%B4nio_do_Jacinto	</v>
      <v xml:space="preserve">https://creativecommons.org/licenses/by-sa/3.0	</v>
    </spb>
    <spb s="1">
      <v>4189</v>
      <v>4189</v>
      <v>4189</v>
      <v>4189</v>
      <v>4189</v>
      <v>4189</v>
      <v>4189</v>
      <v>4189</v>
      <v>4189</v>
    </spb>
    <spb s="0">
      <v xml:space="preserve">Wikipedia	</v>
      <v xml:space="preserve">CC BY-SA 3.0	</v>
      <v xml:space="preserve">https://en.wikipedia.org/wiki/Santo_Ant%C3%B4nio_do_Monte	</v>
      <v xml:space="preserve">https://creativecommons.org/licenses/by-sa/3.0	</v>
    </spb>
    <spb s="1">
      <v>4191</v>
      <v>4191</v>
      <v>4191</v>
      <v>4191</v>
      <v>4191</v>
      <v>4191</v>
      <v>4191</v>
      <v>4191</v>
      <v>4191</v>
    </spb>
    <spb s="0">
      <v xml:space="preserve">Wikipedia	</v>
      <v xml:space="preserve">CC BY-SA 3.0	</v>
      <v xml:space="preserve">https://en.wikipedia.org/wiki/Santo_Ant%C3%B4nio_do_Retiro	</v>
      <v xml:space="preserve">https://creativecommons.org/licenses/by-sa/3.0	</v>
    </spb>
    <spb s="1">
      <v>4193</v>
      <v>4193</v>
      <v>4193</v>
      <v>4193</v>
      <v>4193</v>
      <v>4193</v>
      <v>4193</v>
      <v>4193</v>
      <v>4193</v>
    </spb>
    <spb s="0">
      <v xml:space="preserve">Wikipedia	</v>
      <v xml:space="preserve">CC BY-SA 3.0	</v>
      <v xml:space="preserve">https://en.wikipedia.org/wiki/Santo_Ant%C3%B4nio_do_Rio_Abaixo	</v>
      <v xml:space="preserve">https://creativecommons.org/licenses/by-sa/3.0	</v>
    </spb>
    <spb s="1">
      <v>4195</v>
      <v>4195</v>
      <v>4195</v>
      <v>4195</v>
      <v>4195</v>
      <v>4195</v>
      <v>4195</v>
      <v>4195</v>
      <v>4195</v>
    </spb>
    <spb s="0">
      <v xml:space="preserve">Wikipedia	</v>
      <v xml:space="preserve">CC BY-SA 3.0	</v>
      <v xml:space="preserve">https://en.wikipedia.org/wiki/Santo_Hip%C3%B3lito	</v>
      <v xml:space="preserve">https://creativecommons.org/licenses/by-sa/3.0	</v>
    </spb>
    <spb s="1">
      <v>4197</v>
      <v>4197</v>
      <v>4197</v>
      <v>4197</v>
      <v>4197</v>
      <v>4197</v>
      <v>4197</v>
      <v>4197</v>
      <v>4197</v>
    </spb>
    <spb s="0">
      <v xml:space="preserve">Wikipedia	</v>
      <v xml:space="preserve">CC BY-SA 3.0	</v>
      <v xml:space="preserve">https://en.wikipedia.org/wiki/Santos_Dumont,_Minas_Gerais	</v>
      <v xml:space="preserve">https://creativecommons.org/licenses/by-sa/3.0	</v>
    </spb>
    <spb s="1">
      <v>4199</v>
      <v>4199</v>
      <v>4199</v>
      <v>4199</v>
      <v>4199</v>
      <v>4199</v>
      <v>4199</v>
      <v>4199</v>
      <v>4199</v>
    </spb>
    <spb s="0">
      <v xml:space="preserve">Wikipedia	</v>
      <v xml:space="preserve">CC BY-SA 3.0	</v>
      <v xml:space="preserve">https://en.wikipedia.org/wiki/S%C3%A3o_Bento_Abade	</v>
      <v xml:space="preserve">https://creativecommons.org/licenses/by-sa/3.0	</v>
    </spb>
    <spb s="1">
      <v>4201</v>
      <v>4201</v>
      <v>4201</v>
      <v>4201</v>
      <v>4201</v>
      <v>4201</v>
      <v>4201</v>
      <v>4201</v>
      <v>4201</v>
    </spb>
    <spb s="0">
      <v xml:space="preserve">Wikipedia	</v>
      <v xml:space="preserve">CC BY-SA 3.0	</v>
      <v xml:space="preserve">https://en.wikipedia.org/wiki/S%C3%A3o_Br%C3%A1s_do_Sua%C3%A7u%C3%AD	</v>
      <v xml:space="preserve">https://creativecommons.org/licenses/by-sa/3.0	</v>
    </spb>
    <spb s="1">
      <v>4203</v>
      <v>4203</v>
      <v>4203</v>
      <v>4203</v>
      <v>4203</v>
      <v>4203</v>
      <v>4203</v>
      <v>4203</v>
      <v>4203</v>
    </spb>
    <spb s="0">
      <v xml:space="preserve">Wikipedia	</v>
      <v xml:space="preserve">CC BY-SA 3.0	</v>
      <v xml:space="preserve">https://en.wikipedia.org/wiki/S%C3%A3o_Domingos_das_Dores	</v>
      <v xml:space="preserve">https://creativecommons.org/licenses/by-sa/3.0	</v>
    </spb>
    <spb s="1">
      <v>4205</v>
      <v>4205</v>
      <v>4205</v>
      <v>4205</v>
      <v>4205</v>
      <v>4205</v>
      <v>4205</v>
      <v>4205</v>
      <v>4205</v>
    </spb>
    <spb s="0">
      <v xml:space="preserve">Wikipedia	</v>
      <v xml:space="preserve">CC BY-SA 3.0	</v>
      <v xml:space="preserve">https://en.wikipedia.org/wiki/S%C3%A3o_Domingos_do_Prata	</v>
      <v xml:space="preserve">https://creativecommons.org/licenses/by-sa/3.0	</v>
    </spb>
    <spb s="1">
      <v>4207</v>
      <v>4207</v>
      <v>4207</v>
      <v>4207</v>
      <v>4207</v>
      <v>4207</v>
      <v>4207</v>
      <v>4207</v>
      <v>4207</v>
    </spb>
    <spb s="0">
      <v xml:space="preserve">Wikipedia	</v>
      <v xml:space="preserve">CC BY-SA 3.0	</v>
      <v xml:space="preserve">https://en.wikipedia.org/wiki/S%C3%A3o_F%C3%A9lix_de_Minas	</v>
      <v xml:space="preserve">https://creativecommons.org/licenses/by-sa/3.0	</v>
    </spb>
    <spb s="1">
      <v>4209</v>
      <v>4209</v>
      <v>4209</v>
      <v>4209</v>
      <v>4209</v>
      <v>4209</v>
      <v>4209</v>
      <v>4209</v>
      <v>4209</v>
    </spb>
    <spb s="0">
      <v xml:space="preserve">Wikipedia	</v>
      <v xml:space="preserve">CC BY-SA 3.0	</v>
      <v xml:space="preserve">https://en.wikipedia.org/wiki/S%C3%A3o_Francisco_do_Gl%C3%B3ria	</v>
      <v xml:space="preserve">https://creativecommons.org/licenses/by-sa/3.0	</v>
    </spb>
    <spb s="1">
      <v>4211</v>
      <v>4211</v>
      <v>4211</v>
      <v>4211</v>
      <v>4211</v>
      <v>4211</v>
      <v>4211</v>
      <v>4211</v>
      <v>4211</v>
    </spb>
    <spb s="0">
      <v xml:space="preserve">Wikipedia	</v>
      <v xml:space="preserve">CC BY-SA 3.0	</v>
      <v xml:space="preserve">https://en.wikipedia.org/wiki/S%C3%A3o_Francisco_de_Sales	</v>
      <v xml:space="preserve">https://creativecommons.org/licenses/by-sa/3.0	</v>
    </spb>
    <spb s="1">
      <v>4213</v>
      <v>4213</v>
      <v>4213</v>
      <v>4213</v>
      <v>4213</v>
      <v>4213</v>
      <v>4213</v>
      <v>4213</v>
      <v>4213</v>
    </spb>
    <spb s="0">
      <v xml:space="preserve">Wikipedia	</v>
      <v xml:space="preserve">CC BY-SA 3.0	</v>
      <v xml:space="preserve">https://en.wikipedia.org/wiki/S%C3%A3o_Geraldo_da_Piedade	</v>
      <v xml:space="preserve">https://creativecommons.org/licenses/by-sa/3.0	</v>
    </spb>
    <spb s="1">
      <v>4215</v>
      <v>4215</v>
      <v>4215</v>
      <v>4215</v>
      <v>4215</v>
      <v>4215</v>
      <v>4215</v>
      <v>4215</v>
      <v>4215</v>
    </spb>
    <spb s="0">
      <v xml:space="preserve">Wikipedia	</v>
      <v xml:space="preserve">CC BY-SA 3.0	</v>
      <v xml:space="preserve">https://en.wikipedia.org/wiki/S%C3%A3o_Geraldo_do_Baixio	</v>
      <v xml:space="preserve">https://creativecommons.org/licenses/by-sa/3.0	</v>
    </spb>
    <spb s="1">
      <v>4217</v>
      <v>4217</v>
      <v>4217</v>
      <v>4217</v>
      <v>4217</v>
      <v>4217</v>
      <v>4217</v>
      <v>4217</v>
      <v>4217</v>
    </spb>
    <spb s="0">
      <v xml:space="preserve">Wikipedia	</v>
      <v xml:space="preserve">CC BY-SA 3.0	</v>
      <v xml:space="preserve">https://en.wikipedia.org/wiki/S%C3%A3o_Gon%C3%A7alo_do_Abaet%C3%A9	</v>
      <v xml:space="preserve">https://creativecommons.org/licenses/by-sa/3.0	</v>
    </spb>
    <spb s="1">
      <v>4219</v>
      <v>4219</v>
      <v>4219</v>
      <v>4219</v>
      <v>4219</v>
      <v>4219</v>
      <v>4219</v>
      <v>4219</v>
      <v>4219</v>
    </spb>
    <spb s="0">
      <v xml:space="preserve">Wikipedia	</v>
      <v xml:space="preserve">CC BY-SA 3.0	</v>
      <v xml:space="preserve">https://en.wikipedia.org/wiki/S%C3%A3o_Gon%C3%A7alo_do_Par%C3%A1	</v>
      <v xml:space="preserve">https://creativecommons.org/licenses/by-sa/3.0	</v>
    </spb>
    <spb s="1">
      <v>4221</v>
      <v>4221</v>
      <v>4221</v>
      <v>4221</v>
      <v>4221</v>
      <v>4221</v>
      <v>4221</v>
      <v>4221</v>
      <v>4221</v>
    </spb>
    <spb s="0">
      <v xml:space="preserve">Wikipedia	</v>
      <v xml:space="preserve">CC BY-SA 3.0	</v>
      <v xml:space="preserve">https://en.wikipedia.org/wiki/S%C3%A3o_Gon%C3%A7alo_do_Rio_Abaixo	</v>
      <v xml:space="preserve">https://creativecommons.org/licenses/by-sa/3.0	</v>
    </spb>
    <spb s="1">
      <v>4223</v>
      <v>4223</v>
      <v>4223</v>
      <v>4223</v>
      <v>4223</v>
      <v>4223</v>
      <v>4223</v>
      <v>4223</v>
      <v>4223</v>
    </spb>
    <spb s="0">
      <v xml:space="preserve">Wikipedia	</v>
      <v xml:space="preserve">CC BY-SA 3.0	</v>
      <v xml:space="preserve">https://en.wikipedia.org/wiki/S%C3%A3o_Gon%C3%A7alo_do_Rio_Preto	</v>
      <v xml:space="preserve">https://creativecommons.org/licenses/by-sa/3.0	</v>
    </spb>
    <spb s="1">
      <v>4225</v>
      <v>4225</v>
      <v>4225</v>
      <v>4225</v>
      <v>4225</v>
      <v>4225</v>
      <v>4225</v>
      <v>4225</v>
      <v>4225</v>
    </spb>
    <spb s="0">
      <v xml:space="preserve">Wikipedia	</v>
      <v xml:space="preserve">CC BY-SA 3.0	</v>
      <v xml:space="preserve">https://en.wikipedia.org/wiki/S%C3%A3o_Gon%C3%A7alo_do_Sapuca%C3%AD	</v>
      <v xml:space="preserve">https://creativecommons.org/licenses/by-sa/3.0	</v>
    </spb>
    <spb s="1">
      <v>4227</v>
      <v>4227</v>
      <v>4227</v>
      <v>4227</v>
      <v>4227</v>
      <v>4227</v>
      <v>4227</v>
      <v>4227</v>
      <v>4227</v>
    </spb>
    <spb s="0">
      <v xml:space="preserve">Wikipedia	</v>
      <v xml:space="preserve">CC BY-SA 3.0	</v>
      <v xml:space="preserve">https://en.wikipedia.org/wiki/S%C3%A3o_Gotardo	</v>
      <v xml:space="preserve">https://creativecommons.org/licenses/by-sa/3.0	</v>
    </spb>
    <spb s="1">
      <v>4229</v>
      <v>4229</v>
      <v>4229</v>
      <v>4229</v>
      <v>4229</v>
      <v>4229</v>
      <v>4229</v>
      <v>4229</v>
      <v>4229</v>
    </spb>
    <spb s="0">
      <v xml:space="preserve">Wikipedia	</v>
      <v xml:space="preserve">CC BY-SA 3.0	</v>
      <v xml:space="preserve">https://en.wikipedia.org/wiki/S%C3%A3o_Jo%C3%A3o_Batista_do_Gl%C3%B3ria	</v>
      <v xml:space="preserve">https://creativecommons.org/licenses/by-sa/3.0	</v>
    </spb>
    <spb s="1">
      <v>4231</v>
      <v>4231</v>
      <v>4231</v>
      <v>4231</v>
      <v>4231</v>
      <v>4231</v>
      <v>4231</v>
      <v>4231</v>
      <v>4231</v>
    </spb>
    <spb s="0">
      <v xml:space="preserve">Wikipedia	</v>
      <v xml:space="preserve">CC BY-SA 3.0	</v>
      <v xml:space="preserve">https://en.wikipedia.org/wiki/S%C3%A3o_Jo%C3%A3o_da_Lagoa	</v>
      <v xml:space="preserve">https://creativecommons.org/licenses/by-sa/3.0	</v>
    </spb>
    <spb s="1">
      <v>4233</v>
      <v>4233</v>
      <v>4233</v>
      <v>4233</v>
      <v>4233</v>
      <v>4233</v>
      <v>4233</v>
      <v>4233</v>
      <v>4233</v>
    </spb>
    <spb s="0">
      <v xml:space="preserve">Wikipedia	</v>
      <v xml:space="preserve">CC BY-SA 3.0	</v>
      <v xml:space="preserve">https://en.wikipedia.org/wiki/S%C3%A3o_Jo%C3%A3o_da_Mata	</v>
      <v xml:space="preserve">https://creativecommons.org/licenses/by-sa/3.0	</v>
    </spb>
    <spb s="1">
      <v>4235</v>
      <v>4235</v>
      <v>4235</v>
      <v>4235</v>
      <v>4235</v>
      <v>4235</v>
      <v>4235</v>
      <v>4235</v>
      <v>4235</v>
    </spb>
    <spb s="0">
      <v xml:space="preserve">Wikipedia	</v>
      <v xml:space="preserve">CC BY-SA 3.0	</v>
      <v xml:space="preserve">https://en.wikipedia.org/wiki/S%C3%A3o_Jo%C3%A3o_da_Ponte	</v>
      <v xml:space="preserve">https://creativecommons.org/licenses/by-sa/3.0	</v>
    </spb>
    <spb s="1">
      <v>4237</v>
      <v>4237</v>
      <v>4237</v>
      <v>4237</v>
      <v>4237</v>
      <v>4237</v>
      <v>4237</v>
      <v>4237</v>
      <v>4237</v>
    </spb>
    <spb s="0">
      <v xml:space="preserve">Wikipedia	</v>
      <v xml:space="preserve">CC BY-SA 3.0	</v>
      <v xml:space="preserve">https://en.wikipedia.org/wiki/S%C3%A3o_Jo%C3%A3o_das_Miss%C3%B5es	</v>
      <v xml:space="preserve">https://creativecommons.org/licenses/by-sa/3.0	</v>
    </spb>
    <spb s="1">
      <v>4239</v>
      <v>4239</v>
      <v>4239</v>
      <v>4239</v>
      <v>4239</v>
      <v>4239</v>
      <v>4239</v>
      <v>4239</v>
      <v>4239</v>
    </spb>
    <spb s="0">
      <v xml:space="preserve">Wikipedia	</v>
      <v xml:space="preserve">CC BY-SA 3.0	</v>
      <v xml:space="preserve">https://en.wikipedia.org/wiki/S%C3%A3o_Jo%C3%A3o_del-Rei	</v>
      <v xml:space="preserve">https://creativecommons.org/licenses/by-sa/3.0	</v>
    </spb>
    <spb s="1">
      <v>4241</v>
      <v>4241</v>
      <v>4241</v>
      <v>4241</v>
      <v>4241</v>
      <v>4241</v>
      <v>4241</v>
      <v>4241</v>
      <v>4241</v>
    </spb>
    <spb s="0">
      <v xml:space="preserve">Wikipedia	</v>
      <v xml:space="preserve">CC BY-SA 3.0	</v>
      <v xml:space="preserve">https://en.wikipedia.org/wiki/S%C3%A3o_Jo%C3%A3o_do_Manhua%C3%A7u	</v>
      <v xml:space="preserve">https://creativecommons.org/licenses/by-sa/3.0	</v>
    </spb>
    <spb s="1">
      <v>4243</v>
      <v>4243</v>
      <v>4243</v>
      <v>4243</v>
      <v>4243</v>
      <v>4243</v>
      <v>4243</v>
      <v>4243</v>
      <v>4243</v>
    </spb>
    <spb s="0">
      <v xml:space="preserve">Wikipedia	</v>
      <v xml:space="preserve">CC BY-SA 3.0	</v>
      <v xml:space="preserve">https://en.wikipedia.org/wiki/S%C3%A3o_Jo%C3%A3o_do_Manteninha	</v>
      <v xml:space="preserve">https://creativecommons.org/licenses/by-sa/3.0	</v>
    </spb>
    <spb s="1">
      <v>4245</v>
      <v>4245</v>
      <v>4245</v>
      <v>4245</v>
      <v>4245</v>
      <v>4245</v>
      <v>4245</v>
      <v>4245</v>
      <v>4245</v>
    </spb>
    <spb s="0">
      <v xml:space="preserve">Wikipedia	</v>
      <v xml:space="preserve">CC BY-SA 3.0	</v>
      <v xml:space="preserve">https://en.wikipedia.org/wiki/S%C3%A3o_Jo%C3%A3o_do_Oriente	</v>
      <v xml:space="preserve">https://creativecommons.org/licenses/by-sa/3.0	</v>
    </spb>
    <spb s="1">
      <v>4247</v>
      <v>4247</v>
      <v>4247</v>
      <v>4247</v>
      <v>4247</v>
      <v>4247</v>
      <v>4247</v>
      <v>4247</v>
      <v>4247</v>
    </spb>
    <spb s="0">
      <v xml:space="preserve">Wikipedia	</v>
      <v xml:space="preserve">CC BY-SA 3.0	</v>
      <v xml:space="preserve">https://en.wikipedia.org/wiki/S%C3%A3o_Jo%C3%A3o_do_Pacu%C3%AD	</v>
      <v xml:space="preserve">https://creativecommons.org/licenses/by-sa/3.0	</v>
    </spb>
    <spb s="1">
      <v>4249</v>
      <v>4249</v>
      <v>4249</v>
      <v>4249</v>
      <v>4249</v>
      <v>4249</v>
      <v>4249</v>
      <v>4249</v>
      <v>4249</v>
    </spb>
    <spb s="0">
      <v xml:space="preserve">Wikipedia	</v>
      <v xml:space="preserve">CC BY-SA 3.0	</v>
      <v xml:space="preserve">https://en.wikipedia.org/wiki/S%C3%A3o_Jo%C3%A3o_do_Para%C3%ADso	</v>
      <v xml:space="preserve">https://creativecommons.org/licenses/by-sa/3.0	</v>
    </spb>
    <spb s="1">
      <v>4251</v>
      <v>4251</v>
      <v>4251</v>
      <v>4251</v>
      <v>4251</v>
      <v>4251</v>
      <v>4251</v>
      <v>4251</v>
      <v>4251</v>
    </spb>
    <spb s="0">
      <v xml:space="preserve">Wikipedia	</v>
      <v xml:space="preserve">CC BY-SA 3.0	</v>
      <v xml:space="preserve">https://en.wikipedia.org/wiki/S%C3%A3o_Jo%C3%A3o_Evangelista	</v>
      <v xml:space="preserve">https://creativecommons.org/licenses/by-sa/3.0	</v>
    </spb>
    <spb s="1">
      <v>4253</v>
      <v>4253</v>
      <v>4253</v>
      <v>4253</v>
      <v>4253</v>
      <v>4253</v>
      <v>4253</v>
      <v>4253</v>
      <v>4253</v>
    </spb>
    <spb s="0">
      <v xml:space="preserve">Wikipedia	</v>
      <v xml:space="preserve">CC BY-SA 3.0	</v>
      <v xml:space="preserve">https://en.wikipedia.org/wiki/S%C3%A3o_Jo%C3%A3o_Nepomuceno	</v>
      <v xml:space="preserve">https://creativecommons.org/licenses/by-sa/3.0	</v>
    </spb>
    <spb s="1">
      <v>4255</v>
      <v>4255</v>
      <v>4255</v>
      <v>4255</v>
      <v>4255</v>
      <v>4255</v>
      <v>4255</v>
      <v>4255</v>
      <v>4255</v>
    </spb>
    <spb s="0">
      <v xml:space="preserve">Wikipedia	</v>
      <v xml:space="preserve">CC BY-SA 3.0	</v>
      <v xml:space="preserve">https://en.wikipedia.org/wiki/S%C3%A3o_Joaquim_de_Bicas	</v>
      <v xml:space="preserve">https://creativecommons.org/licenses/by-sa/3.0	</v>
    </spb>
    <spb s="1">
      <v>4257</v>
      <v>4257</v>
      <v>4257</v>
      <v>4257</v>
      <v>4257</v>
      <v>4257</v>
      <v>4257</v>
      <v>4257</v>
      <v>4257</v>
    </spb>
    <spb s="0">
      <v xml:space="preserve">Wikipedia	</v>
      <v xml:space="preserve">CC BY-SA 3.0	</v>
      <v xml:space="preserve">https://en.wikipedia.org/wiki/S%C3%A3o_Jos%C3%A9_da_Barra	</v>
      <v xml:space="preserve">https://creativecommons.org/licenses/by-sa/3.0	</v>
    </spb>
    <spb s="1">
      <v>4259</v>
      <v>4259</v>
      <v>4259</v>
      <v>4259</v>
      <v>4259</v>
      <v>4259</v>
      <v>4259</v>
      <v>4259</v>
      <v>4259</v>
    </spb>
    <spb s="0">
      <v xml:space="preserve">Wikipedia	</v>
      <v xml:space="preserve">CC BY-SA 3.0	</v>
      <v xml:space="preserve">https://en.wikipedia.org/wiki/S%C3%A3o_Jos%C3%A9_da_Lapa	</v>
      <v xml:space="preserve">https://creativecommons.org/licenses/by-sa/3.0	</v>
    </spb>
    <spb s="1">
      <v>4261</v>
      <v>4261</v>
      <v>4261</v>
      <v>4261</v>
      <v>4261</v>
      <v>4261</v>
      <v>4261</v>
      <v>4261</v>
      <v>4261</v>
    </spb>
    <spb s="0">
      <v xml:space="preserve">Wikipedia	</v>
      <v xml:space="preserve">CC BY-SA 3.0	</v>
      <v xml:space="preserve">https://en.wikipedia.org/wiki/S%C3%A3o_Jos%C3%A9_da_Safira	</v>
      <v xml:space="preserve">https://creativecommons.org/licenses/by-sa/3.0	</v>
    </spb>
    <spb s="1">
      <v>4263</v>
      <v>4263</v>
      <v>4263</v>
      <v>4263</v>
      <v>4263</v>
      <v>4263</v>
      <v>4263</v>
      <v>4263</v>
      <v>4263</v>
    </spb>
    <spb s="0">
      <v xml:space="preserve">Wikipedia	</v>
      <v xml:space="preserve">CC BY-SA 3.0	</v>
      <v xml:space="preserve">https://en.wikipedia.org/wiki/S%C3%A3o_Jos%C3%A9_da_Varginha	</v>
      <v xml:space="preserve">https://creativecommons.org/licenses/by-sa/3.0	</v>
    </spb>
    <spb s="1">
      <v>4265</v>
      <v>4265</v>
      <v>4265</v>
      <v>4265</v>
      <v>4265</v>
      <v>4265</v>
      <v>4265</v>
      <v>4265</v>
      <v>4265</v>
    </spb>
    <spb s="0">
      <v xml:space="preserve">Wikipedia	</v>
      <v xml:space="preserve">CC BY-SA 3.0	</v>
      <v xml:space="preserve">https://en.wikipedia.org/wiki/S%C3%A3o_Jos%C3%A9_do_Alegre	</v>
      <v xml:space="preserve">https://creativecommons.org/licenses/by-sa/3.0	</v>
    </spb>
    <spb s="1">
      <v>4267</v>
      <v>4267</v>
      <v>4267</v>
      <v>4267</v>
      <v>4267</v>
      <v>4267</v>
      <v>4267</v>
      <v>4267</v>
      <v>4267</v>
    </spb>
    <spb s="0">
      <v xml:space="preserve">Wikipedia	</v>
      <v xml:space="preserve">CC BY-SA 3.0	</v>
      <v xml:space="preserve">https://en.wikipedia.org/wiki/S%C3%A3o_Jos%C3%A9_do_Divino,_Minas_Gerais	</v>
      <v xml:space="preserve">https://creativecommons.org/licenses/by-sa/3.0	</v>
    </spb>
    <spb s="1">
      <v>4269</v>
      <v>4269</v>
      <v>4269</v>
      <v>4269</v>
      <v>4269</v>
      <v>4269</v>
      <v>4269</v>
      <v>4269</v>
      <v>4269</v>
    </spb>
    <spb s="0">
      <v xml:space="preserve">Wikipedia	</v>
      <v xml:space="preserve">CC BY-SA 3.0	</v>
      <v xml:space="preserve">https://en.wikipedia.org/wiki/S%C3%A3o_Jos%C3%A9_do_Goiabal	</v>
      <v xml:space="preserve">https://creativecommons.org/licenses/by-sa/3.0	</v>
    </spb>
    <spb s="1">
      <v>4271</v>
      <v>4271</v>
      <v>4271</v>
      <v>4271</v>
      <v>4271</v>
      <v>4271</v>
      <v>4271</v>
      <v>4271</v>
      <v>4271</v>
    </spb>
    <spb s="0">
      <v xml:space="preserve">Wikipedia	</v>
      <v xml:space="preserve">CC BY-SA 3.0	</v>
      <v xml:space="preserve">https://en.wikipedia.org/wiki/S%C3%A3o_Jos%C3%A9_do_Jacuri	</v>
      <v xml:space="preserve">https://creativecommons.org/licenses/by-sa/3.0	</v>
    </spb>
    <spb s="1">
      <v>4273</v>
      <v>4273</v>
      <v>4273</v>
      <v>4273</v>
      <v>4273</v>
      <v>4273</v>
      <v>4273</v>
      <v>4273</v>
      <v>4273</v>
    </spb>
    <spb s="0">
      <v xml:space="preserve">Wikipedia	</v>
      <v xml:space="preserve">CC BY-SA 3.0	</v>
      <v xml:space="preserve">https://en.wikipedia.org/wiki/S%C3%A3o_Jos%C3%A9_do_Mantimento	</v>
      <v xml:space="preserve">https://creativecommons.org/licenses/by-sa/3.0	</v>
    </spb>
    <spb s="1">
      <v>4275</v>
      <v>4275</v>
      <v>4275</v>
      <v>4275</v>
      <v>4275</v>
      <v>4275</v>
      <v>4275</v>
      <v>4275</v>
      <v>4275</v>
    </spb>
    <spb s="0">
      <v xml:space="preserve">Wikipedia	</v>
      <v xml:space="preserve">CC BY-SA 3.0	</v>
      <v xml:space="preserve">https://en.wikipedia.org/wiki/S%C3%A3o_Louren%C3%A7o,_Minas_Gerais	</v>
      <v xml:space="preserve">https://creativecommons.org/licenses/by-sa/3.0	</v>
    </spb>
    <spb s="1">
      <v>4277</v>
      <v>4277</v>
      <v>4277</v>
      <v>4277</v>
      <v>4277</v>
      <v>4277</v>
      <v>4277</v>
      <v>4277</v>
      <v>4277</v>
    </spb>
    <spb s="0">
      <v xml:space="preserve">Wikipedia	</v>
      <v xml:space="preserve">CC BY-SA 3.0	</v>
      <v xml:space="preserve">https://en.wikipedia.org/wiki/S%C3%A3o_Miguel_do_Anta	</v>
      <v xml:space="preserve">https://creativecommons.org/licenses/by-sa/3.0	</v>
    </spb>
    <spb s="1">
      <v>4279</v>
      <v>4279</v>
      <v>4279</v>
      <v>4279</v>
      <v>4279</v>
      <v>4279</v>
      <v>4279</v>
      <v>4279</v>
      <v>4279</v>
    </spb>
    <spb s="0">
      <v xml:space="preserve">Wikipedia	</v>
      <v xml:space="preserve">CC BY-SA 3.0	</v>
      <v xml:space="preserve">https://en.wikipedia.org/wiki/S%C3%A3o_Pedro_da_Uni%C3%A3o	</v>
      <v xml:space="preserve">https://creativecommons.org/licenses/by-sa/3.0	</v>
    </spb>
    <spb s="1">
      <v>4281</v>
      <v>4281</v>
      <v>4281</v>
      <v>4281</v>
      <v>4281</v>
      <v>4281</v>
      <v>4281</v>
      <v>4281</v>
      <v>4281</v>
    </spb>
    <spb s="0">
      <v xml:space="preserve">Wikipedia	</v>
      <v xml:space="preserve">CC BY-SA 3.0	</v>
      <v xml:space="preserve">https://en.wikipedia.org/wiki/S%C3%A3o_Pedro_do_Sua%C3%A7u%C3%AD	</v>
      <v xml:space="preserve">https://creativecommons.org/licenses/by-sa/3.0	</v>
    </spb>
    <spb s="1">
      <v>4283</v>
      <v>4283</v>
      <v>4283</v>
      <v>4283</v>
      <v>4283</v>
      <v>4283</v>
      <v>4283</v>
      <v>4283</v>
      <v>4283</v>
    </spb>
    <spb s="0">
      <v xml:space="preserve">Wikipedia	</v>
      <v xml:space="preserve">CC BY-SA 3.0	</v>
      <v xml:space="preserve">https://en.wikipedia.org/wiki/S%C3%A3o_Pedro_dos_Ferros	</v>
      <v xml:space="preserve">https://creativecommons.org/licenses/by-sa/3.0	</v>
    </spb>
    <spb s="1">
      <v>4285</v>
      <v>4285</v>
      <v>4285</v>
      <v>4285</v>
      <v>4285</v>
      <v>4285</v>
      <v>4285</v>
      <v>4285</v>
      <v>4285</v>
    </spb>
    <spb s="0">
      <v xml:space="preserve">Wikipedia	</v>
      <v xml:space="preserve">CC BY-SA 3.0	</v>
      <v xml:space="preserve">https://en.wikipedia.org/wiki/S%C3%A3o_Rom%C3%A3o	</v>
      <v xml:space="preserve">https://creativecommons.org/licenses/by-sa/3.0	</v>
    </spb>
    <spb s="1">
      <v>4287</v>
      <v>4287</v>
      <v>4287</v>
      <v>4287</v>
      <v>4287</v>
      <v>4287</v>
      <v>4287</v>
      <v>4287</v>
      <v>4287</v>
    </spb>
    <spb s="0">
      <v xml:space="preserve">Wikipedia	</v>
      <v xml:space="preserve">CC BY-SA 3.0	</v>
      <v xml:space="preserve">https://en.wikipedia.org/wiki/S%C3%A3o_Roque_de_Minas	</v>
      <v xml:space="preserve">https://creativecommons.org/licenses/by-sa/3.0	</v>
    </spb>
    <spb s="1">
      <v>4289</v>
      <v>4289</v>
      <v>4289</v>
      <v>4289</v>
      <v>4289</v>
      <v>4289</v>
      <v>4289</v>
      <v>4289</v>
      <v>4289</v>
    </spb>
    <spb s="0">
      <v xml:space="preserve">Wikipedia	</v>
      <v xml:space="preserve">CC BY-SA 3.0	</v>
      <v xml:space="preserve">https://en.wikipedia.org/wiki/S%C3%A3o_Sebasti%C3%A3o_da_Bela_Vista	</v>
      <v xml:space="preserve">https://creativecommons.org/licenses/by-sa/3.0	</v>
    </spb>
    <spb s="1">
      <v>4291</v>
      <v>4291</v>
      <v>4291</v>
      <v>4291</v>
      <v>4291</v>
      <v>4291</v>
      <v>4291</v>
      <v>4291</v>
      <v>4291</v>
    </spb>
    <spb s="0">
      <v xml:space="preserve">Wikipedia	</v>
      <v xml:space="preserve">CC BY-SA 3.0	</v>
      <v xml:space="preserve">https://en.wikipedia.org/wiki/S%C3%A3o_Sebasti%C3%A3o_da_Vargem_Alegre	</v>
      <v xml:space="preserve">https://creativecommons.org/licenses/by-sa/3.0	</v>
    </spb>
    <spb s="1">
      <v>4293</v>
      <v>4293</v>
      <v>4293</v>
      <v>4293</v>
      <v>4293</v>
      <v>4293</v>
      <v>4293</v>
      <v>4293</v>
      <v>4293</v>
    </spb>
    <spb s="0">
      <v xml:space="preserve">Wikipedia	</v>
      <v xml:space="preserve">CC BY-SA 3.0	</v>
      <v xml:space="preserve">https://en.wikipedia.org/wiki/S%C3%A3o_Sebasti%C3%A3o_do_Anta	</v>
      <v xml:space="preserve">https://creativecommons.org/licenses/by-sa/3.0	</v>
    </spb>
    <spb s="1">
      <v>4295</v>
      <v>4295</v>
      <v>4295</v>
      <v>4295</v>
      <v>4295</v>
      <v>4295</v>
      <v>4295</v>
      <v>4295</v>
      <v>4295</v>
    </spb>
    <spb s="0">
      <v xml:space="preserve">Wikipedia	</v>
      <v xml:space="preserve">CC BY-SA 3.0	</v>
      <v xml:space="preserve">https://en.wikipedia.org/wiki/S%C3%A3o_Sebasti%C3%A3o_do_Maranh%C3%A3o	</v>
      <v xml:space="preserve">https://creativecommons.org/licenses/by-sa/3.0	</v>
    </spb>
    <spb s="1">
      <v>4297</v>
      <v>4297</v>
      <v>4297</v>
      <v>4297</v>
      <v>4297</v>
      <v>4297</v>
      <v>4297</v>
      <v>4297</v>
      <v>4297</v>
    </spb>
    <spb s="0">
      <v xml:space="preserve">Wikipedia	</v>
      <v xml:space="preserve">CC BY-SA 3.0	</v>
      <v xml:space="preserve">https://en.wikipedia.org/wiki/S%C3%A3o_Sebasti%C3%A3o_do_Oeste	</v>
      <v xml:space="preserve">https://creativecommons.org/licenses/by-sa/3.0	</v>
    </spb>
    <spb s="1">
      <v>4299</v>
      <v>4299</v>
      <v>4299</v>
      <v>4299</v>
      <v>4299</v>
      <v>4299</v>
      <v>4299</v>
      <v>4299</v>
      <v>4299</v>
    </spb>
    <spb s="0">
      <v xml:space="preserve">Wikipedia	</v>
      <v xml:space="preserve">CC BY-SA 3.0	</v>
      <v xml:space="preserve">https://en.wikipedia.org/wiki/S%C3%A3o_Sebasti%C3%A3o_do_Para%C3%ADso	</v>
      <v xml:space="preserve">https://creativecommons.org/licenses/by-sa/3.0	</v>
    </spb>
    <spb s="1">
      <v>4301</v>
      <v>4301</v>
      <v>4301</v>
      <v>4301</v>
      <v>4301</v>
      <v>4301</v>
      <v>4301</v>
      <v>4301</v>
      <v>4301</v>
    </spb>
    <spb s="0">
      <v xml:space="preserve">Wikipedia	</v>
      <v xml:space="preserve">CC BY-SA 3.0	</v>
      <v xml:space="preserve">https://en.wikipedia.org/wiki/S%C3%A3o_Sebasti%C3%A3o_do_Rio_Preto	</v>
      <v xml:space="preserve">https://creativecommons.org/licenses/by-sa/3.0	</v>
    </spb>
    <spb s="1">
      <v>4303</v>
      <v>4303</v>
      <v>4303</v>
      <v>4303</v>
      <v>4303</v>
      <v>4303</v>
      <v>4303</v>
      <v>4303</v>
      <v>4303</v>
    </spb>
    <spb s="0">
      <v xml:space="preserve">Wikipedia	</v>
      <v xml:space="preserve">CC BY-SA 3.0	</v>
      <v xml:space="preserve">https://en.wikipedia.org/wiki/S%C3%A3o_Sebasti%C3%A3o_do_Rio_Verde	</v>
      <v xml:space="preserve">https://creativecommons.org/licenses/by-sa/3.0	</v>
    </spb>
    <spb s="1">
      <v>4305</v>
      <v>4305</v>
      <v>4305</v>
      <v>4305</v>
      <v>4305</v>
      <v>4305</v>
      <v>4305</v>
      <v>4305</v>
      <v>4305</v>
    </spb>
    <spb s="0">
      <v xml:space="preserve">Wikipedia	</v>
      <v xml:space="preserve">CC BY-SA 3.0	</v>
      <v xml:space="preserve">https://en.wikipedia.org/wiki/S%C3%A3o_Thom%C3%A9_das_Letras	</v>
      <v xml:space="preserve">https://creativecommons.org/licenses/by-sa/3.0	</v>
    </spb>
    <spb s="1">
      <v>4307</v>
      <v>4307</v>
      <v>4307</v>
      <v>4307</v>
      <v>4307</v>
      <v>4307</v>
      <v>4307</v>
      <v>4307</v>
      <v>4307</v>
    </spb>
    <spb s="0">
      <v xml:space="preserve">Wikipedia	</v>
      <v xml:space="preserve">CC BY-SA 3.0	</v>
      <v xml:space="preserve">https://en.wikipedia.org/wiki/S%C3%A3o_Tiago	</v>
      <v xml:space="preserve">https://creativecommons.org/licenses/by-sa/3.0	</v>
    </spb>
    <spb s="1">
      <v>4309</v>
      <v>4309</v>
      <v>4309</v>
      <v>4309</v>
      <v>4309</v>
      <v>4309</v>
      <v>4309</v>
      <v>4309</v>
      <v>4309</v>
    </spb>
    <spb s="0">
      <v xml:space="preserve">Wikipedia	</v>
      <v xml:space="preserve">CC BY-SA 3.0	</v>
      <v xml:space="preserve">https://en.wikipedia.org/wiki/S%C3%A3o_Tom%C3%A1s_de_Aquino	</v>
      <v xml:space="preserve">https://creativecommons.org/licenses/by-sa/3.0	</v>
    </spb>
    <spb s="1">
      <v>4311</v>
      <v>4311</v>
      <v>4311</v>
      <v>4311</v>
      <v>4311</v>
      <v>4311</v>
      <v>4311</v>
      <v>4311</v>
      <v>4311</v>
    </spb>
    <spb s="0">
      <v xml:space="preserve">Wikipedia	</v>
      <v xml:space="preserve">CC BY-SA 3.0	</v>
      <v xml:space="preserve">https://en.wikipedia.org/wiki/S%C3%A3o_Vicente_de_Minas	</v>
      <v xml:space="preserve">https://creativecommons.org/licenses/by-sa/3.0	</v>
    </spb>
    <spb s="1">
      <v>4313</v>
      <v>4313</v>
      <v>4313</v>
      <v>4313</v>
      <v>4313</v>
      <v>4313</v>
      <v>4313</v>
      <v>4313</v>
      <v>4313</v>
    </spb>
    <spb s="0">
      <v xml:space="preserve">Wikipedia	</v>
      <v xml:space="preserve">CC BY-SA 3.0	</v>
      <v xml:space="preserve">https://en.wikipedia.org/wiki/Sapuca%C3%AD-Mirim	</v>
      <v xml:space="preserve">https://creativecommons.org/licenses/by-sa/3.0	</v>
    </spb>
    <spb s="1">
      <v>4315</v>
      <v>4315</v>
      <v>4315</v>
      <v>4315</v>
      <v>4315</v>
      <v>4315</v>
      <v>4315</v>
      <v>4315</v>
      <v>4315</v>
    </spb>
    <spb s="0">
      <v xml:space="preserve">Wikipedia	</v>
      <v xml:space="preserve">CC BY-SA 3.0	</v>
      <v xml:space="preserve">https://en.wikipedia.org/wiki/Sardo%C3%A1	</v>
      <v xml:space="preserve">https://creativecommons.org/licenses/by-sa/3.0	</v>
    </spb>
    <spb s="1">
      <v>4317</v>
      <v>4317</v>
      <v>4317</v>
      <v>4317</v>
      <v>4317</v>
      <v>4317</v>
      <v>4317</v>
      <v>4317</v>
      <v>4317</v>
    </spb>
    <spb s="0">
      <v xml:space="preserve">Wikipedia	</v>
      <v xml:space="preserve">CC BY-SA 3.0	</v>
      <v xml:space="preserve">https://en.wikipedia.org/wiki/Sarzedo,_Minas_Gerais	</v>
      <v xml:space="preserve">https://creativecommons.org/licenses/by-sa/3.0	</v>
    </spb>
    <spb s="1">
      <v>4319</v>
      <v>4319</v>
      <v>4319</v>
      <v>4319</v>
      <v>4319</v>
      <v>4319</v>
      <v>4319</v>
      <v>4319</v>
      <v>4319</v>
    </spb>
    <spb s="0">
      <v xml:space="preserve">Wikipedia	</v>
      <v xml:space="preserve">CC BY-SA 3.0	</v>
      <v xml:space="preserve">https://en.wikipedia.org/wiki/Sem-Peixe	</v>
      <v xml:space="preserve">https://creativecommons.org/licenses/by-sa/3.0	</v>
    </spb>
    <spb s="1">
      <v>4321</v>
      <v>4321</v>
      <v>4321</v>
      <v>4321</v>
      <v>4321</v>
      <v>4321</v>
      <v>4321</v>
      <v>4321</v>
      <v>4321</v>
    </spb>
    <spb s="0">
      <v xml:space="preserve">Wikipedia	</v>
      <v xml:space="preserve">CC BY-SA 3.0	</v>
      <v xml:space="preserve">https://en.wikipedia.org/wiki/Senador_Amaral	</v>
      <v xml:space="preserve">https://creativecommons.org/licenses/by-sa/3.0	</v>
    </spb>
    <spb s="1">
      <v>4323</v>
      <v>4323</v>
      <v>4323</v>
      <v>4323</v>
      <v>4323</v>
      <v>4323</v>
      <v>4323</v>
      <v>4323</v>
      <v>4323</v>
    </spb>
    <spb s="0">
      <v xml:space="preserve">Wikipedia	</v>
      <v xml:space="preserve">CC BY-SA 3.0	</v>
      <v xml:space="preserve">https://en.wikipedia.org/wiki/Senador_Cortes	</v>
      <v xml:space="preserve">https://creativecommons.org/licenses/by-sa/3.0	</v>
    </spb>
    <spb s="1">
      <v>4325</v>
      <v>4325</v>
      <v>4325</v>
      <v>4325</v>
      <v>4325</v>
      <v>4325</v>
      <v>4325</v>
      <v>4325</v>
      <v>4325</v>
    </spb>
    <spb s="0">
      <v xml:space="preserve">Wikipedia	</v>
      <v xml:space="preserve">CC BY-SA 3.0	</v>
      <v xml:space="preserve">https://en.wikipedia.org/wiki/Senador_Firmino	</v>
      <v xml:space="preserve">https://creativecommons.org/licenses/by-sa/3.0	</v>
    </spb>
    <spb s="1">
      <v>4327</v>
      <v>4327</v>
      <v>4327</v>
      <v>4327</v>
      <v>4327</v>
      <v>4327</v>
      <v>4327</v>
      <v>4327</v>
      <v>4327</v>
    </spb>
    <spb s="0">
      <v xml:space="preserve">Wikipedia	</v>
      <v xml:space="preserve">CC BY-SA 3.0	</v>
      <v xml:space="preserve">https://en.wikipedia.org/wiki/Senador_Jos%C3%A9_Bento	</v>
      <v xml:space="preserve">https://creativecommons.org/licenses/by-sa/3.0	</v>
    </spb>
    <spb s="1">
      <v>4329</v>
      <v>4329</v>
      <v>4329</v>
      <v>4329</v>
      <v>4329</v>
      <v>4329</v>
      <v>4329</v>
      <v>4329</v>
      <v>4329</v>
    </spb>
    <spb s="0">
      <v xml:space="preserve">Wikipedia	</v>
      <v xml:space="preserve">CC BY-SA 3.0	</v>
      <v xml:space="preserve">https://en.wikipedia.org/wiki/Senador_Modestino_Gon%C3%A7alves	</v>
      <v xml:space="preserve">https://creativecommons.org/licenses/by-sa/3.0	</v>
    </spb>
    <spb s="1">
      <v>4331</v>
      <v>4331</v>
      <v>4331</v>
      <v>4331</v>
      <v>4331</v>
      <v>4331</v>
      <v>4331</v>
      <v>4331</v>
      <v>4331</v>
    </spb>
    <spb s="0">
      <v xml:space="preserve">Wikipedia	</v>
      <v xml:space="preserve">CC BY-SA 3.0	</v>
      <v xml:space="preserve">https://en.wikipedia.org/wiki/Senhora_de_Oliveira	</v>
      <v xml:space="preserve">https://creativecommons.org/licenses/by-sa/3.0	</v>
    </spb>
    <spb s="1">
      <v>4333</v>
      <v>4333</v>
      <v>4333</v>
      <v>4333</v>
      <v>4333</v>
      <v>4333</v>
      <v>4333</v>
      <v>4333</v>
      <v>4333</v>
    </spb>
    <spb s="0">
      <v xml:space="preserve">Wikipedia	</v>
      <v xml:space="preserve">CC BY-SA 3.0	</v>
      <v xml:space="preserve">https://en.wikipedia.org/wiki/Senhora_do_Porto	</v>
      <v xml:space="preserve">https://creativecommons.org/licenses/by-sa/3.0	</v>
    </spb>
    <spb s="1">
      <v>4335</v>
      <v>4335</v>
      <v>4335</v>
      <v>4335</v>
      <v>4335</v>
      <v>4335</v>
      <v>4335</v>
      <v>4335</v>
      <v>4335</v>
    </spb>
    <spb s="0">
      <v xml:space="preserve">Wikipedia	</v>
      <v xml:space="preserve">CC BY-SA 3.0	</v>
      <v xml:space="preserve">https://en.wikipedia.org/wiki/Senhora_dos_Rem%C3%A9dios	</v>
      <v xml:space="preserve">https://creativecommons.org/licenses/by-sa/3.0	</v>
    </spb>
    <spb s="1">
      <v>4337</v>
      <v>4337</v>
      <v>4337</v>
      <v>4337</v>
      <v>4337</v>
      <v>4337</v>
      <v>4337</v>
      <v>4337</v>
      <v>4337</v>
    </spb>
    <spb s="0">
      <v xml:space="preserve">Wikipedia	</v>
      <v xml:space="preserve">CC BY-SA 3.0	</v>
      <v xml:space="preserve">https://en.wikipedia.org/wiki/Sericita	</v>
      <v xml:space="preserve">https://creativecommons.org/licenses/by-sa/3.0	</v>
    </spb>
    <spb s="1">
      <v>4339</v>
      <v>4339</v>
      <v>4339</v>
      <v>4339</v>
      <v>4339</v>
      <v>4339</v>
      <v>4339</v>
      <v>4339</v>
      <v>4339</v>
    </spb>
    <spb s="0">
      <v xml:space="preserve">Wikipedia	</v>
      <v xml:space="preserve">CC BY-SA 3.0	</v>
      <v xml:space="preserve">https://en.wikipedia.org/wiki/Seritinga	</v>
      <v xml:space="preserve">https://creativecommons.org/licenses/by-sa/3.0	</v>
    </spb>
    <spb s="1">
      <v>4341</v>
      <v>4341</v>
      <v>4341</v>
      <v>4341</v>
      <v>4341</v>
      <v>4341</v>
      <v>4341</v>
      <v>4341</v>
      <v>4341</v>
    </spb>
    <spb s="0">
      <v xml:space="preserve">Wikipedia	</v>
      <v xml:space="preserve">CC BY-SA 3.0	</v>
      <v xml:space="preserve">https://en.wikipedia.org/wiki/Serra_Azul_de_Minas	</v>
      <v xml:space="preserve">https://creativecommons.org/licenses/by-sa/3.0	</v>
    </spb>
    <spb s="1">
      <v>4343</v>
      <v>4343</v>
      <v>4343</v>
      <v>4343</v>
      <v>4343</v>
      <v>4343</v>
      <v>4343</v>
      <v>4343</v>
      <v>4343</v>
    </spb>
    <spb s="0">
      <v xml:space="preserve">Wikipedia	</v>
      <v xml:space="preserve">CC BY-SA 3.0	</v>
      <v xml:space="preserve">https://en.wikipedia.org/wiki/Serra_da_Saudade	</v>
      <v xml:space="preserve">https://creativecommons.org/licenses/by-sa/3.0	</v>
    </spb>
    <spb s="1">
      <v>4345</v>
      <v>4345</v>
      <v>4345</v>
      <v>4345</v>
      <v>4345</v>
      <v>4345</v>
      <v>4345</v>
      <v>4345</v>
      <v>4345</v>
    </spb>
    <spb s="0">
      <v xml:space="preserve">Wikipedia	</v>
      <v xml:space="preserve">CC BY-SA 3.0	</v>
      <v xml:space="preserve">https://en.wikipedia.org/wiki/Serra_do_Salitre	</v>
      <v xml:space="preserve">https://creativecommons.org/licenses/by-sa/3.0	</v>
    </spb>
    <spb s="1">
      <v>4347</v>
      <v>4347</v>
      <v>4347</v>
      <v>4347</v>
      <v>4347</v>
      <v>4347</v>
      <v>4347</v>
      <v>4347</v>
      <v>4347</v>
    </spb>
    <spb s="0">
      <v xml:space="preserve">Wikipedia	</v>
      <v xml:space="preserve">CC BY-SA 3.0	</v>
      <v xml:space="preserve">https://en.wikipedia.org/wiki/Serra_dos_Aimor%C3%A9s	</v>
      <v xml:space="preserve">https://creativecommons.org/licenses/by-sa/3.0	</v>
    </spb>
    <spb s="34">
      <v>4349</v>
      <v>4349</v>
      <v>4349</v>
      <v>4349</v>
      <v>4349</v>
      <v>4349</v>
      <v>4349</v>
    </spb>
    <spb s="2">
      <v>29</v>
      <v>Name</v>
      <v>LearnMoreOnLink</v>
    </spb>
    <spb s="0">
      <v xml:space="preserve">Wikipedia	</v>
      <v xml:space="preserve">CC BY-SA 3.0	</v>
      <v xml:space="preserve">https://en.wikipedia.org/wiki/Serrania	</v>
      <v xml:space="preserve">https://creativecommons.org/licenses/by-sa/3.0	</v>
    </spb>
    <spb s="1">
      <v>4352</v>
      <v>4352</v>
      <v>4352</v>
      <v>4352</v>
      <v>4352</v>
      <v>4352</v>
      <v>4352</v>
      <v>4352</v>
      <v>4352</v>
    </spb>
    <spb s="0">
      <v xml:space="preserve">Wikipedia	</v>
      <v xml:space="preserve">CC BY-SA 3.0	</v>
      <v xml:space="preserve">https://en.wikipedia.org/wiki/Serran%C3%B3polis_de_Minas	</v>
      <v xml:space="preserve">https://creativecommons.org/licenses/by-sa/3.0	</v>
    </spb>
    <spb s="1">
      <v>4354</v>
      <v>4354</v>
      <v>4354</v>
      <v>4354</v>
      <v>4354</v>
      <v>4354</v>
      <v>4354</v>
      <v>4354</v>
      <v>4354</v>
    </spb>
    <spb s="0">
      <v xml:space="preserve">Wikipedia	</v>
      <v xml:space="preserve">CC BY-SA 3.0	</v>
      <v xml:space="preserve">https://en.wikipedia.org/wiki/Serranos	</v>
      <v xml:space="preserve">https://creativecommons.org/licenses/by-sa/3.0	</v>
    </spb>
    <spb s="1">
      <v>4356</v>
      <v>4356</v>
      <v>4356</v>
      <v>4356</v>
      <v>4356</v>
      <v>4356</v>
      <v>4356</v>
      <v>4356</v>
      <v>4356</v>
    </spb>
    <spb s="0">
      <v xml:space="preserve">Wikipedia	</v>
      <v xml:space="preserve">CC BY-SA 3.0	</v>
      <v xml:space="preserve">https://en.wikipedia.org/wiki/Serro	</v>
      <v xml:space="preserve">https://creativecommons.org/licenses/by-sa/3.0	</v>
    </spb>
    <spb s="1">
      <v>4358</v>
      <v>4358</v>
      <v>4358</v>
      <v>4358</v>
      <v>4358</v>
      <v>4358</v>
      <v>4358</v>
      <v>4358</v>
      <v>4358</v>
    </spb>
    <spb s="0">
      <v xml:space="preserve">Wikipedia	</v>
      <v xml:space="preserve">CC BY-SA 3.0	</v>
      <v xml:space="preserve">https://en.wikipedia.org/wiki/Sete_Lagoas	</v>
      <v xml:space="preserve">https://creativecommons.org/licenses/by-sa/3.0	</v>
    </spb>
    <spb s="1">
      <v>4360</v>
      <v>4360</v>
      <v>4360</v>
      <v>4360</v>
      <v>4360</v>
      <v>4360</v>
      <v>4360</v>
      <v>4360</v>
      <v>4360</v>
    </spb>
    <spb s="0">
      <v xml:space="preserve">Wikipedia	</v>
      <v xml:space="preserve">CC BY-SA 3.0	</v>
      <v xml:space="preserve">https://en.wikipedia.org/wiki/Setubinha	</v>
      <v xml:space="preserve">https://creativecommons.org/licenses/by-sa/3.0	</v>
    </spb>
    <spb s="1">
      <v>4362</v>
      <v>4362</v>
      <v>4362</v>
      <v>4362</v>
      <v>4362</v>
      <v>4362</v>
      <v>4362</v>
      <v>4362</v>
      <v>4362</v>
    </spb>
    <spb s="0">
      <v xml:space="preserve">Wikipedia	</v>
      <v xml:space="preserve">CC BY-SA 3.0	</v>
      <v xml:space="preserve">https://en.wikipedia.org/wiki/Silveir%C3%A2nia	</v>
      <v xml:space="preserve">https://creativecommons.org/licenses/by-sa/3.0	</v>
    </spb>
    <spb s="1">
      <v>4364</v>
      <v>4364</v>
      <v>4364</v>
      <v>4364</v>
      <v>4364</v>
      <v>4364</v>
      <v>4364</v>
      <v>4364</v>
      <v>4364</v>
    </spb>
    <spb s="0">
      <v xml:space="preserve">Wikipedia	</v>
      <v xml:space="preserve">CC BY-SA 3.0	</v>
      <v xml:space="preserve">https://en.wikipedia.org/wiki/Silvian%C3%B3polis	</v>
      <v xml:space="preserve">https://creativecommons.org/licenses/by-sa/3.0	</v>
    </spb>
    <spb s="1">
      <v>4366</v>
      <v>4366</v>
      <v>4366</v>
      <v>4366</v>
      <v>4366</v>
      <v>4366</v>
      <v>4366</v>
      <v>4366</v>
      <v>4366</v>
    </spb>
    <spb s="0">
      <v xml:space="preserve">Wikipedia	</v>
      <v xml:space="preserve">CC BY-SA 3.0	</v>
      <v xml:space="preserve">https://en.wikipedia.org/wiki/Sim%C3%A3o_Pereira	</v>
      <v xml:space="preserve">https://creativecommons.org/licenses/by-sa/3.0	</v>
    </spb>
    <spb s="1">
      <v>4368</v>
      <v>4368</v>
      <v>4368</v>
      <v>4368</v>
      <v>4368</v>
      <v>4368</v>
      <v>4368</v>
      <v>4368</v>
      <v>4368</v>
    </spb>
    <spb s="0">
      <v xml:space="preserve">Wikipedia	</v>
      <v xml:space="preserve">CC BY-SA 3.0	</v>
      <v xml:space="preserve">https://en.wikipedia.org/wiki/Simon%C3%A9sia	</v>
      <v xml:space="preserve">https://creativecommons.org/licenses/by-sa/3.0	</v>
    </spb>
    <spb s="1">
      <v>4370</v>
      <v>4370</v>
      <v>4370</v>
      <v>4370</v>
      <v>4370</v>
      <v>4370</v>
      <v>4370</v>
      <v>4370</v>
      <v>4370</v>
    </spb>
    <spb s="0">
      <v xml:space="preserve">Wikipedia	</v>
      <v xml:space="preserve">CC BY-SA 3.0	</v>
      <v xml:space="preserve">https://en.wikipedia.org/wiki/Sobr%C3%A1lia	</v>
      <v xml:space="preserve">https://creativecommons.org/licenses/by-sa/3.0	</v>
    </spb>
    <spb s="1">
      <v>4372</v>
      <v>4372</v>
      <v>4372</v>
      <v>4372</v>
      <v>4372</v>
      <v>4372</v>
      <v>4372</v>
      <v>4372</v>
      <v>4372</v>
    </spb>
    <spb s="0">
      <v xml:space="preserve">Wikipedia	</v>
      <v xml:space="preserve">CC BY-SA 3.0	</v>
      <v xml:space="preserve">https://en.wikipedia.org/wiki/Soledade_de_Minas	</v>
      <v xml:space="preserve">https://creativecommons.org/licenses/by-sa/3.0	</v>
    </spb>
    <spb s="1">
      <v>4374</v>
      <v>4374</v>
      <v>4374</v>
      <v>4374</v>
      <v>4374</v>
      <v>4374</v>
      <v>4374</v>
      <v>4374</v>
      <v>4374</v>
    </spb>
    <spb s="0">
      <v xml:space="preserve">Wikipedia	</v>
      <v xml:space="preserve">CC BY-SA 3.0	</v>
      <v xml:space="preserve">https://en.wikipedia.org/wiki/Tabuleiro	</v>
      <v xml:space="preserve">https://creativecommons.org/licenses/by-sa/3.0	</v>
    </spb>
    <spb s="1">
      <v>4376</v>
      <v>4376</v>
      <v>4376</v>
      <v>4376</v>
      <v>4376</v>
      <v>4376</v>
      <v>4376</v>
      <v>4376</v>
      <v>4376</v>
    </spb>
    <spb s="0">
      <v xml:space="preserve">Wikipedia	</v>
      <v xml:space="preserve">CC BY-SA 3.0	</v>
      <v xml:space="preserve">https://en.wikipedia.org/wiki/Taiobeiras	</v>
      <v xml:space="preserve">https://creativecommons.org/licenses/by-sa/3.0	</v>
    </spb>
    <spb s="1">
      <v>4378</v>
      <v>4378</v>
      <v>4378</v>
      <v>4378</v>
      <v>4378</v>
      <v>4378</v>
      <v>4378</v>
      <v>4378</v>
      <v>4378</v>
    </spb>
    <spb s="0">
      <v xml:space="preserve">Wikipedia	</v>
      <v xml:space="preserve">CC BY-SA 3.0	</v>
      <v xml:space="preserve">https://en.wikipedia.org/wiki/Taparuba	</v>
      <v xml:space="preserve">https://creativecommons.org/licenses/by-sa/3.0	</v>
    </spb>
    <spb s="1">
      <v>4380</v>
      <v>4380</v>
      <v>4380</v>
      <v>4380</v>
      <v>4380</v>
      <v>4380</v>
      <v>4380</v>
      <v>4380</v>
      <v>4380</v>
    </spb>
    <spb s="0">
      <v xml:space="preserve">Wikipedia	</v>
      <v xml:space="preserve">CC BY-SA 3.0	</v>
      <v xml:space="preserve">https://en.wikipedia.org/wiki/Tapira,_Minas_Gerais	</v>
      <v xml:space="preserve">https://creativecommons.org/licenses/by-sa/3.0	</v>
    </spb>
    <spb s="1">
      <v>4382</v>
      <v>4382</v>
      <v>4382</v>
      <v>4382</v>
      <v>4382</v>
      <v>4382</v>
      <v>4382</v>
      <v>4382</v>
      <v>4382</v>
    </spb>
    <spb s="0">
      <v xml:space="preserve">Wikipedia	</v>
      <v xml:space="preserve">CC BY-SA 3.0	</v>
      <v xml:space="preserve">https://en.wikipedia.org/wiki/Tapira%C3%AD,_Minas_Gerais	</v>
      <v xml:space="preserve">https://creativecommons.org/licenses/by-sa/3.0	</v>
    </spb>
    <spb s="1">
      <v>4384</v>
      <v>4384</v>
      <v>4384</v>
      <v>4384</v>
      <v>4384</v>
      <v>4384</v>
      <v>4384</v>
      <v>4384</v>
      <v>4384</v>
    </spb>
    <spb s="0">
      <v xml:space="preserve">Wikipedia	</v>
      <v xml:space="preserve">CC BY-SA 3.0	</v>
      <v xml:space="preserve">https://en.wikipedia.org/wiki/Taquara%C3%A7u_de_Minas	</v>
      <v xml:space="preserve">https://creativecommons.org/licenses/by-sa/3.0	</v>
    </spb>
    <spb s="1">
      <v>4386</v>
      <v>4386</v>
      <v>4386</v>
      <v>4386</v>
      <v>4386</v>
      <v>4386</v>
      <v>4386</v>
      <v>4386</v>
      <v>4386</v>
    </spb>
    <spb s="0">
      <v xml:space="preserve">Wikipedia	</v>
      <v xml:space="preserve">CC BY-SA 3.0	</v>
      <v xml:space="preserve">https://en.wikipedia.org/wiki/Tarumirim	</v>
      <v xml:space="preserve">https://creativecommons.org/licenses/by-sa/3.0	</v>
    </spb>
    <spb s="1">
      <v>4388</v>
      <v>4388</v>
      <v>4388</v>
      <v>4388</v>
      <v>4388</v>
      <v>4388</v>
      <v>4388</v>
      <v>4388</v>
      <v>4388</v>
    </spb>
    <spb s="0">
      <v xml:space="preserve">Wikipedia	</v>
      <v xml:space="preserve">CC BY-SA 3.0	</v>
      <v xml:space="preserve">https://en.wikipedia.org/wiki/Teixeiras	</v>
      <v xml:space="preserve">https://creativecommons.org/licenses/by-sa/3.0	</v>
    </spb>
    <spb s="1">
      <v>4390</v>
      <v>4390</v>
      <v>4390</v>
      <v>4390</v>
      <v>4390</v>
      <v>4390</v>
      <v>4390</v>
      <v>4390</v>
      <v>4390</v>
    </spb>
    <spb s="0">
      <v xml:space="preserve">Wikipedia	</v>
      <v xml:space="preserve">CC BY-SA 3.0	</v>
      <v xml:space="preserve">https://en.wikipedia.org/wiki/Te%C3%B3filo_Otoni	</v>
      <v xml:space="preserve">https://creativecommons.org/licenses/by-sa/3.0	</v>
    </spb>
    <spb s="1">
      <v>4392</v>
      <v>4392</v>
      <v>4392</v>
      <v>4392</v>
      <v>4392</v>
      <v>4392</v>
      <v>4392</v>
      <v>4392</v>
      <v>4392</v>
    </spb>
    <spb s="0">
      <v xml:space="preserve">Wikipedia	</v>
      <v xml:space="preserve">CC BY-SA 3.0	</v>
      <v xml:space="preserve">https://en.wikipedia.org/wiki/Tim%C3%B3teo_(municipality)	</v>
      <v xml:space="preserve">https://creativecommons.org/licenses/by-sa/3.0	</v>
    </spb>
    <spb s="1">
      <v>4394</v>
      <v>4394</v>
      <v>4394</v>
      <v>4394</v>
      <v>4394</v>
      <v>4394</v>
      <v>4394</v>
      <v>4394</v>
      <v>4394</v>
    </spb>
    <spb s="0">
      <v xml:space="preserve">Wikipedia	</v>
      <v xml:space="preserve">CC BY-SA 3.0	</v>
      <v xml:space="preserve">https://en.wikipedia.org/wiki/Tiradentes,_Minas_Gerais	</v>
      <v xml:space="preserve">https://creativecommons.org/licenses/by-sa/3.0	</v>
    </spb>
    <spb s="1">
      <v>4396</v>
      <v>4396</v>
      <v>4396</v>
      <v>4396</v>
      <v>4396</v>
      <v>4396</v>
      <v>4396</v>
      <v>4396</v>
      <v>4396</v>
    </spb>
    <spb s="0">
      <v xml:space="preserve">Wikipedia	</v>
      <v xml:space="preserve">CC BY-SA 3.0	</v>
      <v xml:space="preserve">https://en.wikipedia.org/wiki/Tiros	</v>
      <v xml:space="preserve">https://creativecommons.org/licenses/by-sa/3.0	</v>
    </spb>
    <spb s="1">
      <v>4398</v>
      <v>4398</v>
      <v>4398</v>
      <v>4398</v>
      <v>4398</v>
      <v>4398</v>
      <v>4398</v>
      <v>4398</v>
      <v>4398</v>
    </spb>
    <spb s="0">
      <v xml:space="preserve">Wikipedia	</v>
      <v xml:space="preserve">CC BY-SA 3.0	</v>
      <v xml:space="preserve">https://en.wikipedia.org/wiki/Tocantins,_Minas_Gerais	</v>
      <v xml:space="preserve">https://creativecommons.org/licenses/by-sa/3.0	</v>
    </spb>
    <spb s="1">
      <v>4400</v>
      <v>4400</v>
      <v>4400</v>
      <v>4400</v>
      <v>4400</v>
      <v>4400</v>
      <v>4400</v>
      <v>4400</v>
      <v>4400</v>
    </spb>
    <spb s="0">
      <v xml:space="preserve">Wikipedia	</v>
      <v xml:space="preserve">CC BY-SA 3.0	</v>
      <v xml:space="preserve">https://en.wikipedia.org/wiki/Tocos_do_Moji	</v>
      <v xml:space="preserve">https://creativecommons.org/licenses/by-sa/3.0	</v>
    </spb>
    <spb s="1">
      <v>4402</v>
      <v>4402</v>
      <v>4402</v>
      <v>4402</v>
      <v>4402</v>
      <v>4402</v>
      <v>4402</v>
      <v>4402</v>
      <v>4402</v>
    </spb>
    <spb s="0">
      <v xml:space="preserve">Wikipedia	</v>
      <v xml:space="preserve">CC BY-SA 3.0	</v>
      <v xml:space="preserve">https://en.wikipedia.org/wiki/Toledo,_Minas_Gerais	</v>
      <v xml:space="preserve">https://creativecommons.org/licenses/by-sa/3.0	</v>
    </spb>
    <spb s="1">
      <v>4404</v>
      <v>4404</v>
      <v>4404</v>
      <v>4404</v>
      <v>4404</v>
      <v>4404</v>
      <v>4404</v>
      <v>4404</v>
      <v>4404</v>
    </spb>
    <spb s="0">
      <v xml:space="preserve">Wikipedia	</v>
      <v xml:space="preserve">CC BY-SA 3.0	</v>
      <v xml:space="preserve">https://en.wikipedia.org/wiki/Tombos	</v>
      <v xml:space="preserve">https://creativecommons.org/licenses/by-sa/3.0	</v>
    </spb>
    <spb s="1">
      <v>4406</v>
      <v>4406</v>
      <v>4406</v>
      <v>4406</v>
      <v>4406</v>
      <v>4406</v>
      <v>4406</v>
      <v>4406</v>
      <v>4406</v>
    </spb>
    <spb s="0">
      <v xml:space="preserve">Wikipedia	</v>
      <v xml:space="preserve">CC BY-SA 3.0	</v>
      <v xml:space="preserve">https://en.wikipedia.org/wiki/Tr%C3%AAs_Cora%C3%A7%C3%B5es	</v>
      <v xml:space="preserve">https://creativecommons.org/licenses/by-sa/3.0	</v>
    </spb>
    <spb s="1">
      <v>4408</v>
      <v>4408</v>
      <v>4408</v>
      <v>4408</v>
      <v>4408</v>
      <v>4408</v>
      <v>4408</v>
      <v>4408</v>
      <v>4408</v>
    </spb>
    <spb s="0">
      <v xml:space="preserve">Wikipedia	</v>
      <v xml:space="preserve">CC BY-SA 3.0	</v>
      <v xml:space="preserve">https://en.wikipedia.org/wiki/Tr%C3%AAs_Marias	</v>
      <v xml:space="preserve">https://creativecommons.org/licenses/by-sa/3.0	</v>
    </spb>
    <spb s="1">
      <v>4410</v>
      <v>4410</v>
      <v>4410</v>
      <v>4410</v>
      <v>4410</v>
      <v>4410</v>
      <v>4410</v>
      <v>4410</v>
      <v>4410</v>
    </spb>
    <spb s="0">
      <v xml:space="preserve">Wikipedia	</v>
      <v xml:space="preserve">CC BY-SA 3.0	</v>
      <v xml:space="preserve">https://en.wikipedia.org/wiki/Tr%C3%AAs_Pontas	</v>
      <v xml:space="preserve">https://creativecommons.org/licenses/by-sa/3.0	</v>
    </spb>
    <spb s="1">
      <v>4412</v>
      <v>4412</v>
      <v>4412</v>
      <v>4412</v>
      <v>4412</v>
      <v>4412</v>
      <v>4412</v>
      <v>4412</v>
      <v>4412</v>
    </spb>
    <spb s="0">
      <v xml:space="preserve">Wikipedia	</v>
      <v xml:space="preserve">CC BY-SA 3.0	</v>
      <v xml:space="preserve">https://en.wikipedia.org/wiki/Tumiritinga	</v>
      <v xml:space="preserve">https://creativecommons.org/licenses/by-sa/3.0	</v>
    </spb>
    <spb s="1">
      <v>4414</v>
      <v>4414</v>
      <v>4414</v>
      <v>4414</v>
      <v>4414</v>
      <v>4414</v>
      <v>4414</v>
      <v>4414</v>
      <v>4414</v>
    </spb>
    <spb s="0">
      <v xml:space="preserve">Wikipedia	</v>
      <v xml:space="preserve">CC BY-SA 3.0	</v>
      <v xml:space="preserve">https://en.wikipedia.org/wiki/Tupaciguara	</v>
      <v xml:space="preserve">https://creativecommons.org/licenses/by-sa/3.0	</v>
    </spb>
    <spb s="1">
      <v>4416</v>
      <v>4416</v>
      <v>4416</v>
      <v>4416</v>
      <v>4416</v>
      <v>4416</v>
      <v>4416</v>
      <v>4416</v>
      <v>4416</v>
    </spb>
    <spb s="0">
      <v xml:space="preserve">Wikipedia	</v>
      <v xml:space="preserve">CC BY-SA 3.0	</v>
      <v xml:space="preserve">https://en.wikipedia.org/wiki/Turmalina	</v>
      <v xml:space="preserve">https://creativecommons.org/licenses/by-sa/3.0	</v>
    </spb>
    <spb s="1">
      <v>4418</v>
      <v>4418</v>
      <v>4418</v>
      <v>4418</v>
      <v>4418</v>
      <v>4418</v>
      <v>4418</v>
      <v>4418</v>
      <v>4418</v>
    </spb>
    <spb s="0">
      <v xml:space="preserve">Wikipedia	</v>
      <v xml:space="preserve">CC BY-SA 3.0	</v>
      <v xml:space="preserve">https://en.wikipedia.org/wiki/Turvol%C3%A2ndia	</v>
      <v xml:space="preserve">https://creativecommons.org/licenses/by-sa/3.0	</v>
    </spb>
    <spb s="1">
      <v>4420</v>
      <v>4420</v>
      <v>4420</v>
      <v>4420</v>
      <v>4420</v>
      <v>4420</v>
      <v>4420</v>
      <v>4420</v>
      <v>4420</v>
    </spb>
    <spb s="0">
      <v xml:space="preserve">Wikipedia	</v>
      <v xml:space="preserve">CC BY-SA 3.0	</v>
      <v xml:space="preserve">https://en.wikipedia.org/wiki/Ub%C3%A1	</v>
      <v xml:space="preserve">https://creativecommons.org/licenses/by-sa/3.0	</v>
    </spb>
    <spb s="1">
      <v>4422</v>
      <v>4422</v>
      <v>4422</v>
      <v>4422</v>
      <v>4422</v>
      <v>4422</v>
      <v>4422</v>
      <v>4422</v>
      <v>4422</v>
    </spb>
    <spb s="0">
      <v xml:space="preserve">Wikipedia	</v>
      <v xml:space="preserve">CC BY-SA 3.0	</v>
      <v xml:space="preserve">https://en.wikipedia.org/wiki/Uba%C3%AD	</v>
      <v xml:space="preserve">https://creativecommons.org/licenses/by-sa/3.0	</v>
    </spb>
    <spb s="1">
      <v>4424</v>
      <v>4424</v>
      <v>4424</v>
      <v>4424</v>
      <v>4424</v>
      <v>4424</v>
      <v>4424</v>
      <v>4424</v>
      <v>4424</v>
    </spb>
    <spb s="0">
      <v xml:space="preserve">Wikipedia	</v>
      <v xml:space="preserve">CC BY-SA 3.0	</v>
      <v xml:space="preserve">https://en.wikipedia.org/wiki/Ubaporanga	</v>
      <v xml:space="preserve">https://creativecommons.org/licenses/by-sa/3.0	</v>
    </spb>
    <spb s="1">
      <v>4426</v>
      <v>4426</v>
      <v>4426</v>
      <v>4426</v>
      <v>4426</v>
      <v>4426</v>
      <v>4426</v>
      <v>4426</v>
      <v>4426</v>
    </spb>
    <spb s="0">
      <v xml:space="preserve">Wikipedia	</v>
      <v xml:space="preserve">CC BY-SA 3.0	</v>
      <v xml:space="preserve">https://en.wikipedia.org/wiki/Uberaba	</v>
      <v xml:space="preserve">https://creativecommons.org/licenses/by-sa/3.0	</v>
    </spb>
    <spb s="1">
      <v>4428</v>
      <v>4428</v>
      <v>4428</v>
      <v>4428</v>
      <v>4428</v>
      <v>4428</v>
      <v>4428</v>
      <v>4428</v>
      <v>4428</v>
    </spb>
    <spb s="0">
      <v xml:space="preserve">Wikipedia	</v>
      <v xml:space="preserve">CC BY-SA 3.0	</v>
      <v xml:space="preserve">https://en.wikipedia.org/wiki/Uberl%C3%A2ndia	</v>
      <v xml:space="preserve">https://creativecommons.org/licenses/by-sa/3.0	</v>
    </spb>
    <spb s="1">
      <v>4430</v>
      <v>4430</v>
      <v>4430</v>
      <v>4430</v>
      <v>4430</v>
      <v>4430</v>
      <v>4430</v>
      <v>4430</v>
      <v>4430</v>
    </spb>
    <spb s="0">
      <v xml:space="preserve">Wikipedia	</v>
      <v xml:space="preserve">CC BY-SA 3.0	</v>
      <v xml:space="preserve">https://en.wikipedia.org/wiki/Umburatiba	</v>
      <v xml:space="preserve">https://creativecommons.org/licenses/by-sa/3.0	</v>
    </spb>
    <spb s="1">
      <v>4432</v>
      <v>4432</v>
      <v>4432</v>
      <v>4432</v>
      <v>4432</v>
      <v>4432</v>
      <v>4432</v>
      <v>4432</v>
      <v>4432</v>
    </spb>
    <spb s="0">
      <v xml:space="preserve">Wikipedia	</v>
      <v xml:space="preserve">CC BY-SA 3.0	</v>
      <v xml:space="preserve">https://en.wikipedia.org/wiki/Una%C3%AD	</v>
      <v xml:space="preserve">https://creativecommons.org/licenses/by-sa/3.0	</v>
    </spb>
    <spb s="1">
      <v>4434</v>
      <v>4434</v>
      <v>4434</v>
      <v>4434</v>
      <v>4434</v>
      <v>4434</v>
      <v>4434</v>
      <v>4434</v>
      <v>4434</v>
    </spb>
    <spb s="0">
      <v xml:space="preserve">Wikipedia	</v>
      <v xml:space="preserve">CC BY-SA 3.0	</v>
      <v xml:space="preserve">https://en.wikipedia.org/wiki/Uni%C3%A3o_de_Minas	</v>
      <v xml:space="preserve">https://creativecommons.org/licenses/by-sa/3.0	</v>
    </spb>
    <spb s="1">
      <v>4436</v>
      <v>4436</v>
      <v>4436</v>
      <v>4436</v>
      <v>4436</v>
      <v>4436</v>
      <v>4436</v>
      <v>4436</v>
      <v>4436</v>
    </spb>
    <spb s="0">
      <v xml:space="preserve">Wikipedia	</v>
      <v xml:space="preserve">CC BY-SA 3.0	</v>
      <v xml:space="preserve">https://en.wikipedia.org/wiki/Uruc%C3%A2nia	</v>
      <v xml:space="preserve">https://creativecommons.org/licenses/by-sa/3.0	</v>
    </spb>
    <spb s="1">
      <v>4438</v>
      <v>4438</v>
      <v>4438</v>
      <v>4438</v>
      <v>4438</v>
      <v>4438</v>
      <v>4438</v>
      <v>4438</v>
      <v>4438</v>
    </spb>
    <spb s="0">
      <v xml:space="preserve">Wikipedia	</v>
      <v xml:space="preserve">CC BY-SA 3.0	</v>
      <v xml:space="preserve">https://en.wikipedia.org/wiki/Urucuia	</v>
      <v xml:space="preserve">https://creativecommons.org/licenses/by-sa/3.0	</v>
    </spb>
    <spb s="1">
      <v>4440</v>
      <v>4440</v>
      <v>4440</v>
      <v>4440</v>
      <v>4440</v>
      <v>4440</v>
      <v>4440</v>
      <v>4440</v>
      <v>4440</v>
    </spb>
    <spb s="0">
      <v xml:space="preserve">Wikipedia	</v>
      <v xml:space="preserve">CC BY-SA 3.0	</v>
      <v xml:space="preserve">https://en.wikipedia.org/wiki/Vargem_Alegre	</v>
      <v xml:space="preserve">https://creativecommons.org/licenses/by-sa/3.0	</v>
    </spb>
    <spb s="1">
      <v>4442</v>
      <v>4442</v>
      <v>4442</v>
      <v>4442</v>
      <v>4442</v>
      <v>4442</v>
      <v>4442</v>
      <v>4442</v>
      <v>4442</v>
    </spb>
    <spb s="0">
      <v xml:space="preserve">Wikipedia	</v>
      <v xml:space="preserve">CC BY-SA 3.0	</v>
      <v xml:space="preserve">https://en.wikipedia.org/wiki/Vargem_Bonita	</v>
      <v xml:space="preserve">https://creativecommons.org/licenses/by-sa/3.0	</v>
    </spb>
    <spb s="1">
      <v>4444</v>
      <v>4444</v>
      <v>4444</v>
      <v>4444</v>
      <v>4444</v>
      <v>4444</v>
      <v>4444</v>
      <v>4444</v>
      <v>4444</v>
    </spb>
    <spb s="0">
      <v xml:space="preserve">Wikipedia	</v>
      <v xml:space="preserve">CC BY-SA 3.0	</v>
      <v xml:space="preserve">https://en.wikipedia.org/wiki/Vargem_Grande_do_Rio_Pardo	</v>
      <v xml:space="preserve">https://creativecommons.org/licenses/by-sa/3.0	</v>
    </spb>
    <spb s="1">
      <v>4446</v>
      <v>4446</v>
      <v>4446</v>
      <v>4446</v>
      <v>4446</v>
      <v>4446</v>
      <v>4446</v>
      <v>4446</v>
      <v>4446</v>
    </spb>
    <spb s="0">
      <v xml:space="preserve">Wikipedia	</v>
      <v xml:space="preserve">CC BY-SA 3.0	</v>
      <v xml:space="preserve">https://en.wikipedia.org/wiki/Varginha	</v>
      <v xml:space="preserve">https://creativecommons.org/licenses/by-sa/3.0	</v>
    </spb>
    <spb s="1">
      <v>4448</v>
      <v>4448</v>
      <v>4448</v>
      <v>4448</v>
      <v>4448</v>
      <v>4448</v>
      <v>4448</v>
      <v>4448</v>
      <v>4448</v>
    </spb>
    <spb s="0">
      <v xml:space="preserve">Wikipedia	</v>
      <v xml:space="preserve">CC BY-SA 3.0	</v>
      <v xml:space="preserve">https://en.wikipedia.org/wiki/Varj%C3%A3o_de_Minas	</v>
      <v xml:space="preserve">https://creativecommons.org/licenses/by-sa/3.0	</v>
    </spb>
    <spb s="1">
      <v>4450</v>
      <v>4450</v>
      <v>4450</v>
      <v>4450</v>
      <v>4450</v>
      <v>4450</v>
      <v>4450</v>
      <v>4450</v>
      <v>4450</v>
    </spb>
    <spb s="0">
      <v xml:space="preserve">Wikipedia	</v>
      <v xml:space="preserve">CC BY-SA 3.0	</v>
      <v xml:space="preserve">https://en.wikipedia.org/wiki/V%C3%A1rzea_da_Palma	</v>
      <v xml:space="preserve">https://creativecommons.org/licenses/by-sa/3.0	</v>
    </spb>
    <spb s="1">
      <v>4452</v>
      <v>4452</v>
      <v>4452</v>
      <v>4452</v>
      <v>4452</v>
      <v>4452</v>
      <v>4452</v>
      <v>4452</v>
      <v>4452</v>
    </spb>
    <spb s="0">
      <v xml:space="preserve">Wikipedia	</v>
      <v xml:space="preserve">CC BY-SA 3.0	</v>
      <v xml:space="preserve">https://en.wikipedia.org/wiki/Varzel%C3%A2ndia	</v>
      <v xml:space="preserve">https://creativecommons.org/licenses/by-sa/3.0	</v>
    </spb>
    <spb s="1">
      <v>4454</v>
      <v>4454</v>
      <v>4454</v>
      <v>4454</v>
      <v>4454</v>
      <v>4454</v>
      <v>4454</v>
      <v>4454</v>
      <v>4454</v>
    </spb>
    <spb s="0">
      <v xml:space="preserve">Wikipedia	</v>
      <v xml:space="preserve">CC BY-SA 3.0	</v>
      <v xml:space="preserve">https://en.wikipedia.org/wiki/Vazante	</v>
      <v xml:space="preserve">https://creativecommons.org/licenses/by-sa/3.0	</v>
    </spb>
    <spb s="1">
      <v>4456</v>
      <v>4456</v>
      <v>4456</v>
      <v>4456</v>
      <v>4456</v>
      <v>4456</v>
      <v>4456</v>
      <v>4456</v>
      <v>4456</v>
    </spb>
    <spb s="0">
      <v xml:space="preserve">Wikipedia	</v>
      <v xml:space="preserve">CC BY-SA 3.0	</v>
      <v xml:space="preserve">https://en.wikipedia.org/wiki/Verdel%C3%A2ndia	</v>
      <v xml:space="preserve">https://creativecommons.org/licenses/by-sa/3.0	</v>
    </spb>
    <spb s="1">
      <v>4458</v>
      <v>4458</v>
      <v>4458</v>
      <v>4458</v>
      <v>4458</v>
      <v>4458</v>
      <v>4458</v>
      <v>4458</v>
      <v>4458</v>
    </spb>
    <spb s="0">
      <v xml:space="preserve">Wikipedia	</v>
      <v xml:space="preserve">CC BY-SA 3.0	</v>
      <v xml:space="preserve">https://en.wikipedia.org/wiki/Veredinha	</v>
      <v xml:space="preserve">https://creativecommons.org/licenses/by-sa/3.0	</v>
    </spb>
    <spb s="1">
      <v>4460</v>
      <v>4460</v>
      <v>4460</v>
      <v>4460</v>
      <v>4460</v>
      <v>4460</v>
      <v>4460</v>
      <v>4460</v>
      <v>4460</v>
    </spb>
    <spb s="0">
      <v xml:space="preserve">Wikipedia	</v>
      <v xml:space="preserve">CC BY-SA 3.0	</v>
      <v xml:space="preserve">https://en.wikipedia.org/wiki/Ver%C3%ADssimo	</v>
      <v xml:space="preserve">https://creativecommons.org/licenses/by-sa/3.0	</v>
    </spb>
    <spb s="1">
      <v>4462</v>
      <v>4462</v>
      <v>4462</v>
      <v>4462</v>
      <v>4462</v>
      <v>4462</v>
      <v>4462</v>
      <v>4462</v>
      <v>4462</v>
    </spb>
    <spb s="0">
      <v xml:space="preserve">Wikipedia	</v>
      <v xml:space="preserve">CC BY-SA 3.0	</v>
      <v xml:space="preserve">https://en.wikipedia.org/wiki/Vermelho_Novo	</v>
      <v xml:space="preserve">https://creativecommons.org/licenses/by-sa/3.0	</v>
    </spb>
    <spb s="1">
      <v>4464</v>
      <v>4464</v>
      <v>4464</v>
      <v>4464</v>
      <v>4464</v>
      <v>4464</v>
      <v>4464</v>
      <v>4464</v>
      <v>4464</v>
    </spb>
    <spb s="0">
      <v xml:space="preserve">Wikipedia	</v>
      <v xml:space="preserve">CC BY-SA 3.0	</v>
      <v xml:space="preserve">https://en.wikipedia.org/wiki/Vespasiano	</v>
      <v xml:space="preserve">https://creativecommons.org/licenses/by-sa/3.0	</v>
    </spb>
    <spb s="1">
      <v>4466</v>
      <v>4466</v>
      <v>4466</v>
      <v>4466</v>
      <v>4466</v>
      <v>4466</v>
      <v>4466</v>
      <v>4466</v>
      <v>4466</v>
    </spb>
    <spb s="0">
      <v xml:space="preserve">Wikipedia	</v>
      <v xml:space="preserve">CC BY-SA 3.0	</v>
      <v xml:space="preserve">https://en.wikipedia.org/wiki/Vi%C3%A7osa,_Minas_Gerais	</v>
      <v xml:space="preserve">https://creativecommons.org/licenses/by-sa/3.0	</v>
    </spb>
    <spb s="1">
      <v>4468</v>
      <v>4468</v>
      <v>4468</v>
      <v>4468</v>
      <v>4468</v>
      <v>4468</v>
      <v>4468</v>
      <v>4468</v>
      <v>4468</v>
    </spb>
    <spb s="0">
      <v xml:space="preserve">Wikipedia	</v>
      <v xml:space="preserve">CC-BY-SA	</v>
      <v xml:space="preserve">http://en.wikipedia.org/wiki/Vieiras	</v>
      <v xml:space="preserve">http://creativecommons.org/licenses/by-sa/3.0/	</v>
    </spb>
    <spb s="33">
      <v>4470</v>
      <v>4470</v>
      <v>4470</v>
      <v>4470</v>
    </spb>
    <spb s="0">
      <v xml:space="preserve">Wikipedia	</v>
      <v xml:space="preserve">CC BY-SA 3.0	</v>
      <v xml:space="preserve">https://en.wikipedia.org/wiki/Virgem_da_Lapa	</v>
      <v xml:space="preserve">https://creativecommons.org/licenses/by-sa/3.0	</v>
    </spb>
    <spb s="1">
      <v>4472</v>
      <v>4472</v>
      <v>4472</v>
      <v>4472</v>
      <v>4472</v>
      <v>4472</v>
      <v>4472</v>
      <v>4472</v>
      <v>4472</v>
    </spb>
    <spb s="0">
      <v xml:space="preserve">Wikipedia	</v>
      <v xml:space="preserve">CC BY-SA 3.0	</v>
      <v xml:space="preserve">https://en.wikipedia.org/wiki/Virg%C3%ADnia	</v>
      <v xml:space="preserve">https://creativecommons.org/licenses/by-sa/3.0	</v>
    </spb>
    <spb s="1">
      <v>4474</v>
      <v>4474</v>
      <v>4474</v>
      <v>4474</v>
      <v>4474</v>
      <v>4474</v>
      <v>4474</v>
      <v>4474</v>
      <v>4474</v>
    </spb>
    <spb s="0">
      <v xml:space="preserve">Wikipedia	</v>
      <v xml:space="preserve">CC BY-SA 3.0	</v>
      <v xml:space="preserve">https://en.wikipedia.org/wiki/Virgin%C3%B3polis	</v>
      <v xml:space="preserve">https://creativecommons.org/licenses/by-sa/3.0	</v>
    </spb>
    <spb s="1">
      <v>4476</v>
      <v>4476</v>
      <v>4476</v>
      <v>4476</v>
      <v>4476</v>
      <v>4476</v>
      <v>4476</v>
      <v>4476</v>
      <v>4476</v>
    </spb>
    <spb s="0">
      <v xml:space="preserve">Wikipedia	</v>
      <v xml:space="preserve">CC BY-SA 3.0	</v>
      <v xml:space="preserve">https://en.wikipedia.org/wiki/Virgol%C3%A2ndia	</v>
      <v xml:space="preserve">https://creativecommons.org/licenses/by-sa/3.0	</v>
    </spb>
    <spb s="1">
      <v>4478</v>
      <v>4478</v>
      <v>4478</v>
      <v>4478</v>
      <v>4478</v>
      <v>4478</v>
      <v>4478</v>
      <v>4478</v>
      <v>4478</v>
    </spb>
    <spb s="0">
      <v xml:space="preserve">Wikipedia	</v>
      <v xml:space="preserve">CC BY-SA 3.0	</v>
      <v xml:space="preserve">https://en.wikipedia.org/wiki/Visconde_do_Rio_Branco,_Minas_Gerais	</v>
      <v xml:space="preserve">https://creativecommons.org/licenses/by-sa/3.0	</v>
    </spb>
    <spb s="1">
      <v>4480</v>
      <v>4480</v>
      <v>4480</v>
      <v>4480</v>
      <v>4480</v>
      <v>4480</v>
      <v>4480</v>
      <v>4480</v>
      <v>4480</v>
    </spb>
    <spb s="0">
      <v xml:space="preserve">Wikipedia	</v>
      <v xml:space="preserve">CC BY-SA 3.0	</v>
      <v xml:space="preserve">https://en.wikipedia.org/wiki/Volta_Grande	</v>
      <v xml:space="preserve">https://creativecommons.org/licenses/by-sa/3.0	</v>
    </spb>
    <spb s="1">
      <v>4482</v>
      <v>4482</v>
      <v>4482</v>
      <v>4482</v>
      <v>4482</v>
      <v>4482</v>
      <v>4482</v>
      <v>4482</v>
      <v>4482</v>
    </spb>
    <spb s="0">
      <v xml:space="preserve">Wikipedia	</v>
      <v xml:space="preserve">CC BY-SA 3.0	</v>
      <v xml:space="preserve">https://en.wikipedia.org/wiki/Wenceslau_Braz,_Minas_Gerais	</v>
      <v xml:space="preserve">https://creativecommons.org/licenses/by-sa/3.0	</v>
    </spb>
    <spb s="1">
      <v>4484</v>
      <v>4484</v>
      <v>4484</v>
      <v>4484</v>
      <v>4484</v>
      <v>4484</v>
      <v>4484</v>
      <v>4484</v>
      <v>4484</v>
    </spb>
    <spb s="0">
      <v xml:space="preserve">Wikipedia	</v>
      <v xml:space="preserve">CC BY-SA 3.0	</v>
      <v xml:space="preserve">https://en.wikipedia.org/wiki/%C3%81gua_Clara	</v>
      <v xml:space="preserve">https://creativecommons.org/licenses/by-sa/3.0	</v>
    </spb>
    <spb s="1">
      <v>4486</v>
      <v>4486</v>
      <v>4486</v>
      <v>4486</v>
      <v>4486</v>
      <v>4486</v>
      <v>4486</v>
      <v>4486</v>
      <v>4486</v>
    </spb>
    <spb s="0">
      <v xml:space="preserve">Wikipedia	</v>
      <v xml:space="preserve">CC BY-SA 3.0	</v>
      <v xml:space="preserve">https://en.wikipedia.org/wiki/Alcin%C3%B3polis	</v>
      <v xml:space="preserve">https://creativecommons.org/licenses/by-sa/3.0	</v>
    </spb>
    <spb s="1">
      <v>4488</v>
      <v>4488</v>
      <v>4488</v>
      <v>4488</v>
      <v>4488</v>
      <v>4488</v>
      <v>4488</v>
      <v>4488</v>
      <v>4488</v>
    </spb>
    <spb s="0">
      <v xml:space="preserve">Wikipedia	</v>
      <v xml:space="preserve">CC BY-SA 3.0	</v>
      <v xml:space="preserve">https://en.wikipedia.org/wiki/Amambai	</v>
      <v xml:space="preserve">https://creativecommons.org/licenses/by-sa/3.0	</v>
    </spb>
    <spb s="1">
      <v>4490</v>
      <v>4490</v>
      <v>4490</v>
      <v>4490</v>
      <v>4490</v>
      <v>4490</v>
      <v>4490</v>
      <v>4490</v>
      <v>4490</v>
    </spb>
    <spb s="0">
      <v xml:space="preserve">Wikipedia	</v>
      <v xml:space="preserve">CC BY-SA 3.0	</v>
      <v xml:space="preserve">https://en.wikipedia.org/wiki/Anast%C3%A1cio	</v>
      <v xml:space="preserve">https://creativecommons.org/licenses/by-sa/3.0	</v>
    </spb>
    <spb s="1">
      <v>4492</v>
      <v>4492</v>
      <v>4492</v>
      <v>4492</v>
      <v>4492</v>
      <v>4492</v>
      <v>4492</v>
      <v>4492</v>
      <v>4492</v>
    </spb>
    <spb s="0">
      <v xml:space="preserve">Wikipedia	</v>
      <v xml:space="preserve">CC BY-SA 3.0	</v>
      <v xml:space="preserve">https://en.wikipedia.org/wiki/Anauril%C3%A2ndia	</v>
      <v xml:space="preserve">https://creativecommons.org/licenses/by-sa/3.0	</v>
    </spb>
    <spb s="1">
      <v>4494</v>
      <v>4494</v>
      <v>4494</v>
      <v>4494</v>
      <v>4494</v>
      <v>4494</v>
      <v>4494</v>
      <v>4494</v>
      <v>4494</v>
    </spb>
    <spb s="0">
      <v xml:space="preserve">Wikipedia	</v>
      <v xml:space="preserve">CC BY-SA 3.0	</v>
      <v xml:space="preserve">https://en.wikipedia.org/wiki/Ang%C3%A9lica,_Mato_Grosso_do_Sul	</v>
      <v xml:space="preserve">https://creativecommons.org/licenses/by-sa/3.0	</v>
    </spb>
    <spb s="1">
      <v>4496</v>
      <v>4496</v>
      <v>4496</v>
      <v>4496</v>
      <v>4496</v>
      <v>4496</v>
      <v>4496</v>
      <v>4496</v>
      <v>4496</v>
    </spb>
    <spb s="0">
      <v xml:space="preserve">Wikipedia	</v>
      <v xml:space="preserve">CC BY-SA 3.0	</v>
      <v xml:space="preserve">https://en.wikipedia.org/wiki/Ant%C3%B4nio_Jo%C3%A3o	</v>
      <v xml:space="preserve">https://creativecommons.org/licenses/by-sa/3.0	</v>
    </spb>
    <spb s="1">
      <v>4498</v>
      <v>4498</v>
      <v>4498</v>
      <v>4498</v>
      <v>4498</v>
      <v>4498</v>
      <v>4498</v>
      <v>4498</v>
      <v>4498</v>
    </spb>
    <spb s="0">
      <v xml:space="preserve">Wikipedia	</v>
      <v xml:space="preserve">CC BY-SA 3.0	</v>
      <v xml:space="preserve">https://en.wikipedia.org/wiki/Aparecida_do_Taboado	</v>
      <v xml:space="preserve">https://creativecommons.org/licenses/by-sa/3.0	</v>
    </spb>
    <spb s="1">
      <v>4500</v>
      <v>4500</v>
      <v>4500</v>
      <v>4500</v>
      <v>4500</v>
      <v>4500</v>
      <v>4500</v>
      <v>4500</v>
      <v>4500</v>
    </spb>
    <spb s="0">
      <v xml:space="preserve">Wikipedia	</v>
      <v xml:space="preserve">CC BY-SA 3.0	</v>
      <v xml:space="preserve">https://en.wikipedia.org/wiki/Aquidauana	</v>
      <v xml:space="preserve">https://creativecommons.org/licenses/by-sa/3.0	</v>
    </spb>
    <spb s="1">
      <v>4502</v>
      <v>4502</v>
      <v>4502</v>
      <v>4502</v>
      <v>4502</v>
      <v>4502</v>
      <v>4502</v>
      <v>4502</v>
      <v>4502</v>
    </spb>
    <spb s="0">
      <v xml:space="preserve">Wikipedia	</v>
      <v xml:space="preserve">CC BY-SA 3.0	</v>
      <v xml:space="preserve">https://en.wikipedia.org/wiki/Aral_Moreira	</v>
      <v xml:space="preserve">https://creativecommons.org/licenses/by-sa/3.0	</v>
    </spb>
    <spb s="1">
      <v>4504</v>
      <v>4504</v>
      <v>4504</v>
      <v>4504</v>
      <v>4504</v>
      <v>4504</v>
      <v>4504</v>
      <v>4504</v>
      <v>4504</v>
    </spb>
    <spb s="0">
      <v xml:space="preserve">Wikipedia	</v>
      <v xml:space="preserve">CC BY-SA 3.0	</v>
      <v xml:space="preserve">https://en.wikipedia.org/wiki/Bandeirantes,_Mato_Grosso_do_Sul	</v>
      <v xml:space="preserve">https://creativecommons.org/licenses/by-sa/3.0	</v>
    </spb>
    <spb s="1">
      <v>4506</v>
      <v>4506</v>
      <v>4506</v>
      <v>4506</v>
      <v>4506</v>
      <v>4506</v>
      <v>4506</v>
      <v>4506</v>
      <v>4506</v>
    </spb>
    <spb s="0">
      <v xml:space="preserve">Wikipedia	</v>
      <v xml:space="preserve">CC BY-SA 3.0	</v>
      <v xml:space="preserve">https://en.wikipedia.org/wiki/Bataguassu	</v>
      <v xml:space="preserve">https://creativecommons.org/licenses/by-sa/3.0	</v>
    </spb>
    <spb s="1">
      <v>4508</v>
      <v>4508</v>
      <v>4508</v>
      <v>4508</v>
      <v>4508</v>
      <v>4508</v>
      <v>4508</v>
      <v>4508</v>
      <v>4508</v>
    </spb>
    <spb s="0">
      <v xml:space="preserve">Wikipedia	</v>
      <v xml:space="preserve">CC BY-SA 3.0	</v>
      <v xml:space="preserve">https://en.wikipedia.org/wiki/Bataypor%C3%A3	</v>
      <v xml:space="preserve">https://creativecommons.org/licenses/by-sa/3.0	</v>
    </spb>
    <spb s="1">
      <v>4510</v>
      <v>4510</v>
      <v>4510</v>
      <v>4510</v>
      <v>4510</v>
      <v>4510</v>
      <v>4510</v>
      <v>4510</v>
      <v>4510</v>
    </spb>
    <spb s="0">
      <v xml:space="preserve">Wikipedia	</v>
      <v xml:space="preserve">CC BY-SA 3.0	</v>
      <v xml:space="preserve">https://en.wikipedia.org/wiki/Bela_Vista,_Mato_Grosso_do_Sul	</v>
      <v xml:space="preserve">https://creativecommons.org/licenses/by-sa/3.0	</v>
    </spb>
    <spb s="1">
      <v>4512</v>
      <v>4512</v>
      <v>4512</v>
      <v>4512</v>
      <v>4512</v>
      <v>4512</v>
      <v>4512</v>
      <v>4512</v>
      <v>4512</v>
    </spb>
    <spb s="0">
      <v xml:space="preserve">Wikipedia	</v>
      <v xml:space="preserve">CC BY-SA 3.0	</v>
      <v xml:space="preserve">https://en.wikipedia.org/wiki/Bodoquena	</v>
      <v xml:space="preserve">https://creativecommons.org/licenses/by-sa/3.0	</v>
    </spb>
    <spb s="1">
      <v>4514</v>
      <v>4514</v>
      <v>4514</v>
      <v>4514</v>
      <v>4514</v>
      <v>4514</v>
      <v>4514</v>
      <v>4514</v>
      <v>4514</v>
    </spb>
    <spb s="0">
      <v xml:space="preserve">Wikipedia	</v>
      <v xml:space="preserve">CC BY-SA 3.0	</v>
      <v xml:space="preserve">https://en.wikipedia.org/wiki/Bonito,_Mato_Grosso_do_Sul	</v>
      <v xml:space="preserve">https://creativecommons.org/licenses/by-sa/3.0	</v>
    </spb>
    <spb s="1">
      <v>4516</v>
      <v>4516</v>
      <v>4516</v>
      <v>4516</v>
      <v>4516</v>
      <v>4516</v>
      <v>4516</v>
      <v>4516</v>
      <v>4516</v>
    </spb>
    <spb s="0">
      <v xml:space="preserve">Wikipedia	</v>
      <v xml:space="preserve">CC BY-SA 3.0	</v>
      <v xml:space="preserve">https://en.wikipedia.org/wiki/Brasil%C3%A2ndia	</v>
      <v xml:space="preserve">https://creativecommons.org/licenses/by-sa/3.0	</v>
    </spb>
    <spb s="1">
      <v>4518</v>
      <v>4518</v>
      <v>4518</v>
      <v>4518</v>
      <v>4518</v>
      <v>4518</v>
      <v>4518</v>
      <v>4518</v>
      <v>4518</v>
    </spb>
    <spb s="0">
      <v xml:space="preserve">Wikipedia	</v>
      <v xml:space="preserve">CC BY-SA 3.0	</v>
      <v xml:space="preserve">https://en.wikipedia.org/wiki/Caarap%C3%B3	</v>
      <v xml:space="preserve">https://creativecommons.org/licenses/by-sa/3.0	</v>
    </spb>
    <spb s="1">
      <v>4520</v>
      <v>4520</v>
      <v>4520</v>
      <v>4520</v>
      <v>4520</v>
      <v>4520</v>
      <v>4520</v>
      <v>4520</v>
      <v>4520</v>
    </spb>
    <spb s="0">
      <v xml:space="preserve">Wikipedia	</v>
      <v xml:space="preserve">CC BY-SA 3.0	</v>
      <v xml:space="preserve">https://en.wikipedia.org/wiki/Camapu%C3%A3	</v>
      <v xml:space="preserve">https://creativecommons.org/licenses/by-sa/3.0	</v>
    </spb>
    <spb s="1">
      <v>4522</v>
      <v>4522</v>
      <v>4522</v>
      <v>4522</v>
      <v>4522</v>
      <v>4522</v>
      <v>4522</v>
      <v>4522</v>
      <v>4522</v>
    </spb>
    <spb s="0">
      <v xml:space="preserve">Wikipedia	</v>
      <v xml:space="preserve">CC BY-SA 3.0	</v>
      <v xml:space="preserve">https://en.wikipedia.org/wiki/Campo_Grande	</v>
      <v xml:space="preserve">https://creativecommons.org/licenses/by-sa/3.0	</v>
    </spb>
    <spb s="1">
      <v>4524</v>
      <v>4524</v>
      <v>4524</v>
      <v>4524</v>
      <v>4524</v>
      <v>4524</v>
      <v>4524</v>
      <v>4524</v>
      <v>4524</v>
    </spb>
    <spb s="0">
      <v xml:space="preserve">Wikipedia	</v>
      <v xml:space="preserve">CC BY-SA 3.0	</v>
      <v xml:space="preserve">https://en.wikipedia.org/wiki/Caracol,_Mato_Grosso_do_Sul	</v>
      <v xml:space="preserve">https://creativecommons.org/licenses/by-sa/3.0	</v>
    </spb>
    <spb s="1">
      <v>4526</v>
      <v>4526</v>
      <v>4526</v>
      <v>4526</v>
      <v>4526</v>
      <v>4526</v>
      <v>4526</v>
      <v>4526</v>
      <v>4526</v>
    </spb>
    <spb s="0">
      <v xml:space="preserve">Wikipedia	</v>
      <v xml:space="preserve">CC BY-SA 3.0	</v>
      <v xml:space="preserve">https://en.wikipedia.org/wiki/Cassil%C3%A2ndia	</v>
      <v xml:space="preserve">https://creativecommons.org/licenses/by-sa/3.0	</v>
    </spb>
    <spb s="1">
      <v>4528</v>
      <v>4528</v>
      <v>4528</v>
      <v>4528</v>
      <v>4528</v>
      <v>4528</v>
      <v>4528</v>
      <v>4528</v>
      <v>4528</v>
    </spb>
    <spb s="0">
      <v xml:space="preserve">Wikipedia	</v>
      <v xml:space="preserve">CC BY-SA 3.0	</v>
      <v xml:space="preserve">https://en.wikipedia.org/wiki/Chapad%C3%A3o_do_Sul	</v>
      <v xml:space="preserve">https://creativecommons.org/licenses/by-sa/3.0	</v>
    </spb>
    <spb s="1">
      <v>4530</v>
      <v>4530</v>
      <v>4530</v>
      <v>4530</v>
      <v>4530</v>
      <v>4530</v>
      <v>4530</v>
      <v>4530</v>
      <v>4530</v>
    </spb>
    <spb s="0">
      <v xml:space="preserve">Wikipedia	</v>
      <v xml:space="preserve">CC BY-SA 3.0	</v>
      <v xml:space="preserve">https://en.wikipedia.org/wiki/Corguinho	</v>
      <v xml:space="preserve">https://creativecommons.org/licenses/by-sa/3.0	</v>
    </spb>
    <spb s="1">
      <v>4532</v>
      <v>4532</v>
      <v>4532</v>
      <v>4532</v>
      <v>4532</v>
      <v>4532</v>
      <v>4532</v>
      <v>4532</v>
      <v>4532</v>
    </spb>
    <spb s="0">
      <v xml:space="preserve">Wikipedia	</v>
      <v xml:space="preserve">CC BY-SA 3.0	</v>
      <v xml:space="preserve">https://en.wikipedia.org/wiki/Coronel_Sapucaia	</v>
      <v xml:space="preserve">https://creativecommons.org/licenses/by-sa/3.0	</v>
    </spb>
    <spb s="1">
      <v>4534</v>
      <v>4534</v>
      <v>4534</v>
      <v>4534</v>
      <v>4534</v>
      <v>4534</v>
      <v>4534</v>
      <v>4534</v>
      <v>4534</v>
    </spb>
    <spb s="0">
      <v xml:space="preserve">Wikipedia	</v>
      <v xml:space="preserve">CC BY-SA 3.0	</v>
      <v xml:space="preserve">https://en.wikipedia.org/wiki/Corumb%C3%A1	</v>
      <v xml:space="preserve">https://creativecommons.org/licenses/by-sa/3.0	</v>
    </spb>
    <spb s="1">
      <v>4536</v>
      <v>4536</v>
      <v>4536</v>
      <v>4536</v>
      <v>4536</v>
      <v>4536</v>
      <v>4536</v>
      <v>4536</v>
      <v>4536</v>
    </spb>
    <spb s="0">
      <v xml:space="preserve">Wikipedia	Cia	travel.state.gov	</v>
      <v xml:space="preserve">CC-BY-SA			</v>
      <v xml:space="preserve">http://en.wikipedia.org/wiki/Costa_Rica	https://www.cia.gov/library/publications/the-world-factbook/geos/cs.html?Transportation	https://travel.state.gov/content/travel/en/international-travel/International-Travel-Country-Information-Pages/CostaRica.html	</v>
      <v xml:space="preserve">http://creativecommons.org/licenses/by-sa/3.0/			</v>
    </spb>
    <spb s="0">
      <v xml:space="preserve">Wikipedia	</v>
      <v xml:space="preserve">CC BY-SA 3.0	</v>
      <v xml:space="preserve">https://en.wikipedia.org/wiki/Costa_Rica	</v>
      <v xml:space="preserve">https://creativecommons.org/licenses/by-sa/3.0	</v>
    </spb>
    <spb s="0">
      <v xml:space="preserve">Wikipedia	</v>
      <v xml:space="preserve">CC-BY-SA	</v>
      <v xml:space="preserve">http://en.wikipedia.org/wiki/Costa_Rica	</v>
      <v xml:space="preserve">http://creativecommons.org/licenses/by-sa/3.0/	</v>
    </spb>
    <spb s="0">
      <v xml:space="preserve">Cia	</v>
      <v xml:space="preserve">	</v>
      <v xml:space="preserve">https://www.cia.gov/library/publications/the-world-factbook/geos/cs.html?Transportation	</v>
      <v xml:space="preserve">	</v>
    </spb>
    <spb s="9">
      <v>10</v>
      <v>4538</v>
      <v>4539</v>
      <v>4539</v>
      <v>13</v>
      <v>4539</v>
      <v>4539</v>
      <v>4539</v>
      <v>4540</v>
      <v>4539</v>
      <v>4539</v>
      <v>4540</v>
      <v>4539</v>
      <v>4539</v>
      <v>4541</v>
      <v>16</v>
      <v>4538</v>
      <v>4541</v>
      <v>17</v>
      <v>4539</v>
      <v>4541</v>
      <v>18</v>
      <v>19</v>
      <v>20</v>
      <v>4541</v>
      <v>4541</v>
      <v>4539</v>
      <v>4541</v>
      <v>21</v>
      <v>22</v>
      <v>23</v>
      <v>24</v>
      <v>4541</v>
      <v>4538</v>
      <v>4541</v>
      <v>4541</v>
      <v>4541</v>
      <v>4541</v>
      <v>4541</v>
      <v>4541</v>
      <v>4541</v>
      <v>4541</v>
      <v>4541</v>
      <v>4541</v>
      <v>25</v>
    </spb>
    <spb s="10">
      <v>2019</v>
      <v>2019</v>
      <v>square km</v>
      <v>per thousand (2018)</v>
      <v>2022</v>
      <v>2019</v>
      <v>2018</v>
      <v>per liter (2016)</v>
      <v>2019</v>
      <v>years (2018)</v>
      <v>2018</v>
      <v>per thousand (2018)</v>
      <v>2019</v>
      <v>2017</v>
      <v>2016</v>
      <v>2019</v>
      <v>2016</v>
      <v>2018</v>
      <v>kilotons per year (2016)</v>
      <v>deaths per 100,000 (2017)</v>
      <v>kWh (2014)</v>
      <v>2014</v>
      <v>2019</v>
      <v>2018</v>
      <v>2018</v>
      <v>2018</v>
      <v>2018</v>
      <v>2018</v>
      <v>2015</v>
      <v>2018</v>
      <v>2018</v>
      <v>2018</v>
      <v>2018</v>
      <v>2019</v>
    </spb>
    <spb s="0">
      <v xml:space="preserve">Wikipedia	</v>
      <v xml:space="preserve">CC BY-SA 3.0	</v>
      <v xml:space="preserve">https://en.wikipedia.org/wiki/Coxim	</v>
      <v xml:space="preserve">https://creativecommons.org/licenses/by-sa/3.0	</v>
    </spb>
    <spb s="1">
      <v>4544</v>
      <v>4544</v>
      <v>4544</v>
      <v>4544</v>
      <v>4544</v>
      <v>4544</v>
      <v>4544</v>
      <v>4544</v>
      <v>4544</v>
    </spb>
    <spb s="0">
      <v xml:space="preserve">Wikipedia	</v>
      <v xml:space="preserve">CC BY-SA 3.0	</v>
      <v xml:space="preserve">https://en.wikipedia.org/wiki/Deod%C3%A1polis	</v>
      <v xml:space="preserve">https://creativecommons.org/licenses/by-sa/3.0	</v>
    </spb>
    <spb s="1">
      <v>4546</v>
      <v>4546</v>
      <v>4546</v>
      <v>4546</v>
      <v>4546</v>
      <v>4546</v>
      <v>4546</v>
      <v>4546</v>
      <v>4546</v>
    </spb>
    <spb s="0">
      <v xml:space="preserve">Wikipedia	</v>
      <v xml:space="preserve">CC BY-SA 3.0	</v>
      <v xml:space="preserve">https://en.wikipedia.org/wiki/Dois_Irm%C3%A3os_do_Buriti	</v>
      <v xml:space="preserve">https://creativecommons.org/licenses/by-sa/3.0	</v>
    </spb>
    <spb s="1">
      <v>4548</v>
      <v>4548</v>
      <v>4548</v>
      <v>4548</v>
      <v>4548</v>
      <v>4548</v>
      <v>4548</v>
      <v>4548</v>
      <v>4548</v>
    </spb>
    <spb s="0">
      <v xml:space="preserve">Wikipedia	</v>
      <v xml:space="preserve">CC BY-SA 3.0	</v>
      <v xml:space="preserve">https://en.wikipedia.org/wiki/Douradina,_Mato_Grosso_do_Sul	</v>
      <v xml:space="preserve">https://creativecommons.org/licenses/by-sa/3.0	</v>
    </spb>
    <spb s="1">
      <v>4550</v>
      <v>4550</v>
      <v>4550</v>
      <v>4550</v>
      <v>4550</v>
      <v>4550</v>
      <v>4550</v>
      <v>4550</v>
      <v>4550</v>
    </spb>
    <spb s="0">
      <v xml:space="preserve">Wikipedia	</v>
      <v xml:space="preserve">CC BY-SA 3.0	</v>
      <v xml:space="preserve">https://en.wikipedia.org/wiki/Dourados	</v>
      <v xml:space="preserve">https://creativecommons.org/licenses/by-sa/3.0	</v>
    </spb>
    <spb s="1">
      <v>4552</v>
      <v>4552</v>
      <v>4552</v>
      <v>4552</v>
      <v>4552</v>
      <v>4552</v>
      <v>4552</v>
      <v>4552</v>
      <v>4552</v>
    </spb>
    <spb s="0">
      <v xml:space="preserve">Wikipedia	</v>
      <v xml:space="preserve">CC BY-SA 3.0	</v>
      <v xml:space="preserve">https://en.wikipedia.org/wiki/Eldorado,_Mato_Grosso_do_Sul	</v>
      <v xml:space="preserve">https://creativecommons.org/licenses/by-sa/3.0	</v>
    </spb>
    <spb s="1">
      <v>4554</v>
      <v>4554</v>
      <v>4554</v>
      <v>4554</v>
      <v>4554</v>
      <v>4554</v>
      <v>4554</v>
      <v>4554</v>
      <v>4554</v>
    </spb>
    <spb s="0">
      <v xml:space="preserve">Wikipedia	</v>
      <v xml:space="preserve">CC BY-SA 3.0	</v>
      <v xml:space="preserve">https://en.wikipedia.org/wiki/F%C3%A1tima_do_Sul	</v>
      <v xml:space="preserve">https://creativecommons.org/licenses/by-sa/3.0	</v>
    </spb>
    <spb s="1">
      <v>4556</v>
      <v>4556</v>
      <v>4556</v>
      <v>4556</v>
      <v>4556</v>
      <v>4556</v>
      <v>4556</v>
      <v>4556</v>
      <v>4556</v>
    </spb>
    <spb s="0">
      <v xml:space="preserve">Wikipedia	</v>
      <v xml:space="preserve">CC BY-SA 3.0	</v>
      <v xml:space="preserve">https://en.wikipedia.org/wiki/Figueir%C3%A3o	</v>
      <v xml:space="preserve">https://creativecommons.org/licenses/by-sa/3.0	</v>
    </spb>
    <spb s="1">
      <v>4558</v>
      <v>4558</v>
      <v>4558</v>
      <v>4558</v>
      <v>4558</v>
      <v>4558</v>
      <v>4558</v>
      <v>4558</v>
      <v>4558</v>
    </spb>
    <spb s="0">
      <v xml:space="preserve">Wikipedia	</v>
      <v xml:space="preserve">CC BY-SA 3.0	</v>
      <v xml:space="preserve">https://en.wikipedia.org/wiki/Gl%C3%B3ria_de_Dourados	</v>
      <v xml:space="preserve">https://creativecommons.org/licenses/by-sa/3.0	</v>
    </spb>
    <spb s="1">
      <v>4560</v>
      <v>4560</v>
      <v>4560</v>
      <v>4560</v>
      <v>4560</v>
      <v>4560</v>
      <v>4560</v>
      <v>4560</v>
      <v>4560</v>
    </spb>
    <spb s="0">
      <v xml:space="preserve">Wikipedia	</v>
      <v xml:space="preserve">CC BY-SA 3.0	</v>
      <v xml:space="preserve">https://en.wikipedia.org/wiki/Guia_Lopes_da_Laguna	</v>
      <v xml:space="preserve">https://creativecommons.org/licenses/by-sa/3.0	</v>
    </spb>
    <spb s="1">
      <v>4562</v>
      <v>4562</v>
      <v>4562</v>
      <v>4562</v>
      <v>4562</v>
      <v>4562</v>
      <v>4562</v>
      <v>4562</v>
      <v>4562</v>
    </spb>
    <spb s="0">
      <v xml:space="preserve">Wikipedia	</v>
      <v xml:space="preserve">CC BY-SA 3.0	</v>
      <v xml:space="preserve">https://en.wikipedia.org/wiki/Iguatemi	</v>
      <v xml:space="preserve">https://creativecommons.org/licenses/by-sa/3.0	</v>
    </spb>
    <spb s="1">
      <v>4564</v>
      <v>4564</v>
      <v>4564</v>
      <v>4564</v>
      <v>4564</v>
      <v>4564</v>
      <v>4564</v>
      <v>4564</v>
      <v>4564</v>
    </spb>
    <spb s="0">
      <v xml:space="preserve">Wikipedia	</v>
      <v xml:space="preserve">CC BY-SA 3.0	</v>
      <v xml:space="preserve">https://en.wikipedia.org/wiki/Inoc%C3%AAncia	</v>
      <v xml:space="preserve">https://creativecommons.org/licenses/by-sa/3.0	</v>
    </spb>
    <spb s="1">
      <v>4566</v>
      <v>4566</v>
      <v>4566</v>
      <v>4566</v>
      <v>4566</v>
      <v>4566</v>
      <v>4566</v>
      <v>4566</v>
      <v>4566</v>
    </spb>
    <spb s="0">
      <v xml:space="preserve">Wikipedia	</v>
      <v xml:space="preserve">CC BY-SA 3.0	</v>
      <v xml:space="preserve">https://en.wikipedia.org/wiki/Itapor%C3%A3	</v>
      <v xml:space="preserve">https://creativecommons.org/licenses/by-sa/3.0	</v>
    </spb>
    <spb s="1">
      <v>4568</v>
      <v>4568</v>
      <v>4568</v>
      <v>4568</v>
      <v>4568</v>
      <v>4568</v>
      <v>4568</v>
      <v>4568</v>
      <v>4568</v>
    </spb>
    <spb s="0">
      <v xml:space="preserve">Wikipedia	</v>
      <v xml:space="preserve">CC BY-SA 3.0	</v>
      <v xml:space="preserve">https://en.wikipedia.org/wiki/Itaquira%C3%AD	</v>
      <v xml:space="preserve">https://creativecommons.org/licenses/by-sa/3.0	</v>
    </spb>
    <spb s="1">
      <v>4570</v>
      <v>4570</v>
      <v>4570</v>
      <v>4570</v>
      <v>4570</v>
      <v>4570</v>
      <v>4570</v>
      <v>4570</v>
      <v>4570</v>
    </spb>
    <spb s="0">
      <v xml:space="preserve">Wikipedia	</v>
      <v xml:space="preserve">CC BY-SA 3.0	</v>
      <v xml:space="preserve">https://en.wikipedia.org/wiki/Ivinhema	</v>
      <v xml:space="preserve">https://creativecommons.org/licenses/by-sa/3.0	</v>
    </spb>
    <spb s="1">
      <v>4572</v>
      <v>4572</v>
      <v>4572</v>
      <v>4572</v>
      <v>4572</v>
      <v>4572</v>
      <v>4572</v>
      <v>4572</v>
      <v>4572</v>
    </spb>
    <spb s="0">
      <v xml:space="preserve">Wikipedia	</v>
      <v xml:space="preserve">CC BY-SA 3.0	</v>
      <v xml:space="preserve">https://en.wikipedia.org/wiki/Japor%C3%A3	</v>
      <v xml:space="preserve">https://creativecommons.org/licenses/by-sa/3.0	</v>
    </spb>
    <spb s="1">
      <v>4574</v>
      <v>4574</v>
      <v>4574</v>
      <v>4574</v>
      <v>4574</v>
      <v>4574</v>
      <v>4574</v>
      <v>4574</v>
      <v>4574</v>
    </spb>
    <spb s="0">
      <v xml:space="preserve">Wikipedia	</v>
      <v xml:space="preserve">CC BY-SA 3.0	</v>
      <v xml:space="preserve">https://en.wikipedia.org/wiki/Jaraguari	</v>
      <v xml:space="preserve">https://creativecommons.org/licenses/by-sa/3.0	</v>
    </spb>
    <spb s="1">
      <v>4576</v>
      <v>4576</v>
      <v>4576</v>
      <v>4576</v>
      <v>4576</v>
      <v>4576</v>
      <v>4576</v>
      <v>4576</v>
      <v>4576</v>
    </spb>
    <spb s="0">
      <v xml:space="preserve">Wikipedia	</v>
      <v xml:space="preserve">CC BY-SA 3.0	</v>
      <v xml:space="preserve">https://en.wikipedia.org/wiki/Jardim,_Mato_Grosso_do_Sul	</v>
      <v xml:space="preserve">https://creativecommons.org/licenses/by-sa/3.0	</v>
    </spb>
    <spb s="1">
      <v>4578</v>
      <v>4578</v>
      <v>4578</v>
      <v>4578</v>
      <v>4578</v>
      <v>4578</v>
      <v>4578</v>
      <v>4578</v>
      <v>4578</v>
    </spb>
    <spb s="0">
      <v xml:space="preserve">Wikipedia	</v>
      <v xml:space="preserve">CC BY-SA 3.0	</v>
      <v xml:space="preserve">https://en.wikipedia.org/wiki/Jate%C3%AD	</v>
      <v xml:space="preserve">https://creativecommons.org/licenses/by-sa/3.0	</v>
    </spb>
    <spb s="1">
      <v>4580</v>
      <v>4580</v>
      <v>4580</v>
      <v>4580</v>
      <v>4580</v>
      <v>4580</v>
      <v>4580</v>
      <v>4580</v>
      <v>4580</v>
    </spb>
    <spb s="0">
      <v xml:space="preserve">Wikipedia	</v>
      <v xml:space="preserve">CC BY-SA 3.0	</v>
      <v xml:space="preserve">https://en.wikipedia.org/wiki/Juti	</v>
      <v xml:space="preserve">https://creativecommons.org/licenses/by-sa/3.0	</v>
    </spb>
    <spb s="1">
      <v>4582</v>
      <v>4582</v>
      <v>4582</v>
      <v>4582</v>
      <v>4582</v>
      <v>4582</v>
      <v>4582</v>
      <v>4582</v>
      <v>4582</v>
    </spb>
    <spb s="0">
      <v xml:space="preserve">Wikipedia	</v>
      <v xml:space="preserve">CC BY-SA 3.0	</v>
      <v xml:space="preserve">https://en.wikipedia.org/wiki/Lad%C3%A1rio	</v>
      <v xml:space="preserve">https://creativecommons.org/licenses/by-sa/3.0	</v>
    </spb>
    <spb s="1">
      <v>4584</v>
      <v>4584</v>
      <v>4584</v>
      <v>4584</v>
      <v>4584</v>
      <v>4584</v>
      <v>4584</v>
      <v>4584</v>
      <v>4584</v>
    </spb>
    <spb s="0">
      <v xml:space="preserve">Wikipedia	</v>
      <v xml:space="preserve">CC BY-SA 3.0	</v>
      <v xml:space="preserve">https://en.wikipedia.org/wiki/Laguna_Carap%C3%A3	</v>
      <v xml:space="preserve">https://creativecommons.org/licenses/by-sa/3.0	</v>
    </spb>
    <spb s="1">
      <v>4586</v>
      <v>4586</v>
      <v>4586</v>
      <v>4586</v>
      <v>4586</v>
      <v>4586</v>
      <v>4586</v>
      <v>4586</v>
      <v>4586</v>
    </spb>
    <spb s="0">
      <v xml:space="preserve">Wikipedia	</v>
      <v xml:space="preserve">CC BY-SA 3.0	</v>
      <v xml:space="preserve">https://en.wikipedia.org/wiki/Maracaju,_Mato_Grosso_do_Sul	</v>
      <v xml:space="preserve">https://creativecommons.org/licenses/by-sa/3.0	</v>
    </spb>
    <spb s="1">
      <v>4588</v>
      <v>4588</v>
      <v>4588</v>
      <v>4588</v>
      <v>4588</v>
      <v>4588</v>
      <v>4588</v>
      <v>4588</v>
      <v>4588</v>
    </spb>
    <spb s="0">
      <v xml:space="preserve">Wikipedia	</v>
      <v xml:space="preserve">CC BY-SA 3.0	</v>
      <v xml:space="preserve">https://en.wikipedia.org/wiki/Miranda,_Mato_Grosso_do_Sul	</v>
      <v xml:space="preserve">https://creativecommons.org/licenses/by-sa/3.0	</v>
    </spb>
    <spb s="1">
      <v>4590</v>
      <v>4590</v>
      <v>4590</v>
      <v>4590</v>
      <v>4590</v>
      <v>4590</v>
      <v>4590</v>
      <v>4590</v>
      <v>4590</v>
    </spb>
    <spb s="0">
      <v xml:space="preserve">Wikipedia	</v>
      <v xml:space="preserve">CC BY-SA 3.0	</v>
      <v xml:space="preserve">https://en.wikipedia.org/wiki/Mundo_Novo,_Mato_Grosso_do_Sul	</v>
      <v xml:space="preserve">https://creativecommons.org/licenses/by-sa/3.0	</v>
    </spb>
    <spb s="1">
      <v>4592</v>
      <v>4592</v>
      <v>4592</v>
      <v>4592</v>
      <v>4592</v>
      <v>4592</v>
      <v>4592</v>
      <v>4592</v>
      <v>4592</v>
    </spb>
    <spb s="0">
      <v xml:space="preserve">Wikipedia	</v>
      <v xml:space="preserve">CC BY-SA 3.0	</v>
      <v xml:space="preserve">https://en.wikipedia.org/wiki/Navira%C3%AD	</v>
      <v xml:space="preserve">https://creativecommons.org/licenses/by-sa/3.0	</v>
    </spb>
    <spb s="1">
      <v>4594</v>
      <v>4594</v>
      <v>4594</v>
      <v>4594</v>
      <v>4594</v>
      <v>4594</v>
      <v>4594</v>
      <v>4594</v>
      <v>4594</v>
    </spb>
    <spb s="0">
      <v xml:space="preserve">Wikipedia	</v>
      <v xml:space="preserve">CC BY-SA 3.0	</v>
      <v xml:space="preserve">https://en.wikipedia.org/wiki/Nioaque	</v>
      <v xml:space="preserve">https://creativecommons.org/licenses/by-sa/3.0	</v>
    </spb>
    <spb s="1">
      <v>4596</v>
      <v>4596</v>
      <v>4596</v>
      <v>4596</v>
      <v>4596</v>
      <v>4596</v>
      <v>4596</v>
      <v>4596</v>
      <v>4596</v>
    </spb>
    <spb s="0">
      <v xml:space="preserve">Wikipedia	</v>
      <v xml:space="preserve">CC BY-SA 3.0	</v>
      <v xml:space="preserve">https://en.wikipedia.org/wiki/Nova_Alvorada_do_Sul	</v>
      <v xml:space="preserve">https://creativecommons.org/licenses/by-sa/3.0	</v>
    </spb>
    <spb s="1">
      <v>4598</v>
      <v>4598</v>
      <v>4598</v>
      <v>4598</v>
      <v>4598</v>
      <v>4598</v>
      <v>4598</v>
      <v>4598</v>
      <v>4598</v>
    </spb>
    <spb s="0">
      <v xml:space="preserve">Wikipedia	</v>
      <v xml:space="preserve">CC BY-SA 3.0	</v>
      <v xml:space="preserve">https://en.wikipedia.org/wiki/Nova_Andradina	</v>
      <v xml:space="preserve">https://creativecommons.org/licenses/by-sa/3.0	</v>
    </spb>
    <spb s="1">
      <v>4600</v>
      <v>4600</v>
      <v>4600</v>
      <v>4600</v>
      <v>4600</v>
      <v>4600</v>
      <v>4600</v>
      <v>4600</v>
      <v>4600</v>
    </spb>
    <spb s="0">
      <v xml:space="preserve">Wikipedia	</v>
      <v xml:space="preserve">CC BY-SA 3.0	</v>
      <v xml:space="preserve">https://en.wikipedia.org/wiki/Novo_Horizonte_do_Sul	</v>
      <v xml:space="preserve">https://creativecommons.org/licenses/by-sa/3.0	</v>
    </spb>
    <spb s="1">
      <v>4602</v>
      <v>4602</v>
      <v>4602</v>
      <v>4602</v>
      <v>4602</v>
      <v>4602</v>
      <v>4602</v>
      <v>4602</v>
      <v>4602</v>
    </spb>
    <spb s="0">
      <v xml:space="preserve">Wikipedia	</v>
      <v xml:space="preserve">CC BY-SA 3.0	</v>
      <v xml:space="preserve">https://en.wikipedia.org/wiki/Para%C3%ADso_das_%C3%81guas	</v>
      <v xml:space="preserve">https://creativecommons.org/licenses/by-sa/3.0	</v>
    </spb>
    <spb s="1">
      <v>4604</v>
      <v>4604</v>
      <v>4604</v>
      <v>4604</v>
      <v>4604</v>
      <v>4604</v>
      <v>4604</v>
      <v>4604</v>
      <v>4604</v>
    </spb>
    <spb s="0">
      <v xml:space="preserve">Wikipedia	</v>
      <v xml:space="preserve">CC BY-SA 3.0	</v>
      <v xml:space="preserve">https://en.wikipedia.org/wiki/Parana%C3%ADba	</v>
      <v xml:space="preserve">https://creativecommons.org/licenses/by-sa/3.0	</v>
    </spb>
    <spb s="1">
      <v>4606</v>
      <v>4606</v>
      <v>4606</v>
      <v>4606</v>
      <v>4606</v>
      <v>4606</v>
      <v>4606</v>
      <v>4606</v>
      <v>4606</v>
    </spb>
    <spb s="0">
      <v xml:space="preserve">Wikipedia	</v>
      <v xml:space="preserve">CC BY-SA 3.0	</v>
      <v xml:space="preserve">https://en.wikipedia.org/wiki/Paranhos,_Mato_Grosso_do_Sul	</v>
      <v xml:space="preserve">https://creativecommons.org/licenses/by-sa/3.0	</v>
    </spb>
    <spb s="1">
      <v>4608</v>
      <v>4608</v>
      <v>4608</v>
      <v>4608</v>
      <v>4608</v>
      <v>4608</v>
      <v>4608</v>
      <v>4608</v>
      <v>4608</v>
    </spb>
    <spb s="0">
      <v xml:space="preserve">Wikipedia	</v>
      <v xml:space="preserve">CC BY-SA 3.0	</v>
      <v xml:space="preserve">https://en.wikipedia.org/wiki/Pedro_Gomes	</v>
      <v xml:space="preserve">https://creativecommons.org/licenses/by-sa/3.0	</v>
    </spb>
    <spb s="1">
      <v>4610</v>
      <v>4610</v>
      <v>4610</v>
      <v>4610</v>
      <v>4610</v>
      <v>4610</v>
      <v>4610</v>
      <v>4610</v>
      <v>4610</v>
    </spb>
    <spb s="0">
      <v xml:space="preserve">Wikipedia	</v>
      <v xml:space="preserve">CC BY-SA 3.0	</v>
      <v xml:space="preserve">https://en.wikipedia.org/wiki/Ponta_Por%C3%A3	</v>
      <v xml:space="preserve">https://creativecommons.org/licenses/by-sa/3.0	</v>
    </spb>
    <spb s="1">
      <v>4612</v>
      <v>4612</v>
      <v>4612</v>
      <v>4612</v>
      <v>4612</v>
      <v>4612</v>
      <v>4612</v>
      <v>4612</v>
      <v>4612</v>
    </spb>
    <spb s="0">
      <v xml:space="preserve">Wikipedia	</v>
      <v xml:space="preserve">CC BY-SA 3.0	</v>
      <v xml:space="preserve">https://en.wikipedia.org/wiki/Porto_Murtinho	</v>
      <v xml:space="preserve">https://creativecommons.org/licenses/by-sa/3.0	</v>
    </spb>
    <spb s="1">
      <v>4614</v>
      <v>4614</v>
      <v>4614</v>
      <v>4614</v>
      <v>4614</v>
      <v>4614</v>
      <v>4614</v>
      <v>4614</v>
      <v>4614</v>
    </spb>
    <spb s="0">
      <v xml:space="preserve">Wikipedia	</v>
      <v xml:space="preserve">CC BY-SA 3.0	</v>
      <v xml:space="preserve">https://en.wikipedia.org/wiki/Ribas_do_Rio_Pardo	</v>
      <v xml:space="preserve">https://creativecommons.org/licenses/by-sa/3.0	</v>
    </spb>
    <spb s="1">
      <v>4616</v>
      <v>4616</v>
      <v>4616</v>
      <v>4616</v>
      <v>4616</v>
      <v>4616</v>
      <v>4616</v>
      <v>4616</v>
      <v>4616</v>
    </spb>
    <spb s="0">
      <v xml:space="preserve">Wikipedia	</v>
      <v xml:space="preserve">CC BY-SA 3.0	</v>
      <v xml:space="preserve">https://en.wikipedia.org/wiki/Rio_Brilhante,_Mato_Grosso_do_Sul	</v>
      <v xml:space="preserve">https://creativecommons.org/licenses/by-sa/3.0	</v>
    </spb>
    <spb s="1">
      <v>4618</v>
      <v>4618</v>
      <v>4618</v>
      <v>4618</v>
      <v>4618</v>
      <v>4618</v>
      <v>4618</v>
      <v>4618</v>
      <v>4618</v>
    </spb>
    <spb s="0">
      <v xml:space="preserve">Wikipedia	</v>
      <v xml:space="preserve">CC BY-SA 3.0	</v>
      <v xml:space="preserve">https://en.wikipedia.org/wiki/Rio_Negro,_Mato_Grosso_do_Sul	</v>
      <v xml:space="preserve">https://creativecommons.org/licenses/by-sa/3.0	</v>
    </spb>
    <spb s="1">
      <v>4620</v>
      <v>4620</v>
      <v>4620</v>
      <v>4620</v>
      <v>4620</v>
      <v>4620</v>
      <v>4620</v>
      <v>4620</v>
      <v>4620</v>
    </spb>
    <spb s="0">
      <v xml:space="preserve">Wikipedia	</v>
      <v xml:space="preserve">CC BY-SA 3.0	</v>
      <v xml:space="preserve">https://en.wikipedia.org/wiki/Rio_Verde_de_Mato_Grosso	</v>
      <v xml:space="preserve">https://creativecommons.org/licenses/by-sa/3.0	</v>
    </spb>
    <spb s="1">
      <v>4622</v>
      <v>4622</v>
      <v>4622</v>
      <v>4622</v>
      <v>4622</v>
      <v>4622</v>
      <v>4622</v>
      <v>4622</v>
      <v>4622</v>
    </spb>
    <spb s="0">
      <v xml:space="preserve">Wikipedia	</v>
      <v xml:space="preserve">CC BY-SA 3.0	</v>
      <v xml:space="preserve">https://en.wikipedia.org/wiki/Rochedo	</v>
      <v xml:space="preserve">https://creativecommons.org/licenses/by-sa/3.0	</v>
    </spb>
    <spb s="1">
      <v>4624</v>
      <v>4624</v>
      <v>4624</v>
      <v>4624</v>
      <v>4624</v>
      <v>4624</v>
      <v>4624</v>
      <v>4624</v>
      <v>4624</v>
    </spb>
    <spb s="0">
      <v xml:space="preserve">Wikipedia	</v>
      <v xml:space="preserve">CC BY-SA 3.0	</v>
      <v xml:space="preserve">https://en.wikipedia.org/wiki/Santa_Rita_do_Pardo	</v>
      <v xml:space="preserve">https://creativecommons.org/licenses/by-sa/3.0	</v>
    </spb>
    <spb s="1">
      <v>4626</v>
      <v>4626</v>
      <v>4626</v>
      <v>4626</v>
      <v>4626</v>
      <v>4626</v>
      <v>4626</v>
      <v>4626</v>
      <v>4626</v>
    </spb>
    <spb s="0">
      <v xml:space="preserve">Wikipedia	</v>
      <v xml:space="preserve">CC BY-SA 3.0	</v>
      <v xml:space="preserve">https://en.wikipedia.org/wiki/S%C3%A3o_Gabriel_do_Oeste	</v>
      <v xml:space="preserve">https://creativecommons.org/licenses/by-sa/3.0	</v>
    </spb>
    <spb s="1">
      <v>4628</v>
      <v>4628</v>
      <v>4628</v>
      <v>4628</v>
      <v>4628</v>
      <v>4628</v>
      <v>4628</v>
      <v>4628</v>
      <v>4628</v>
    </spb>
    <spb s="0">
      <v xml:space="preserve">Wikipedia	</v>
      <v xml:space="preserve">CC BY-SA 3.0	</v>
      <v xml:space="preserve">https://en.wikipedia.org/wiki/Selv%C3%ADria	</v>
      <v xml:space="preserve">https://creativecommons.org/licenses/by-sa/3.0	</v>
    </spb>
    <spb s="1">
      <v>4630</v>
      <v>4630</v>
      <v>4630</v>
      <v>4630</v>
      <v>4630</v>
      <v>4630</v>
      <v>4630</v>
      <v>4630</v>
      <v>4630</v>
    </spb>
    <spb s="0">
      <v xml:space="preserve">Wikipedia	</v>
      <v xml:space="preserve">CC BY-SA 3.0	</v>
      <v xml:space="preserve">https://en.wikipedia.org/wiki/Sete_Quedas	</v>
      <v xml:space="preserve">https://creativecommons.org/licenses/by-sa/3.0	</v>
    </spb>
    <spb s="1">
      <v>4632</v>
      <v>4632</v>
      <v>4632</v>
      <v>4632</v>
      <v>4632</v>
      <v>4632</v>
      <v>4632</v>
      <v>4632</v>
      <v>4632</v>
    </spb>
    <spb s="0">
      <v xml:space="preserve">Wikipedia	</v>
      <v xml:space="preserve">CC BY-SA 3.0	</v>
      <v xml:space="preserve">https://en.wikipedia.org/wiki/Sidrol%C3%A2ndia	</v>
      <v xml:space="preserve">https://creativecommons.org/licenses/by-sa/3.0	</v>
    </spb>
    <spb s="1">
      <v>4634</v>
      <v>4634</v>
      <v>4634</v>
      <v>4634</v>
      <v>4634</v>
      <v>4634</v>
      <v>4634</v>
      <v>4634</v>
      <v>4634</v>
    </spb>
    <spb s="0">
      <v xml:space="preserve">Wikipedia	</v>
      <v xml:space="preserve">CC BY-SA 3.0	</v>
      <v xml:space="preserve">https://en.wikipedia.org/wiki/Sonora,_Mato_Grosso_do_Sul	</v>
      <v xml:space="preserve">https://creativecommons.org/licenses/by-sa/3.0	</v>
    </spb>
    <spb s="1">
      <v>4636</v>
      <v>4636</v>
      <v>4636</v>
      <v>4636</v>
      <v>4636</v>
      <v>4636</v>
      <v>4636</v>
      <v>4636</v>
      <v>4636</v>
    </spb>
    <spb s="0">
      <v xml:space="preserve">Wikipedia	</v>
      <v xml:space="preserve">CC BY-SA 3.0	</v>
      <v xml:space="preserve">https://en.wikipedia.org/wiki/Tacuru	</v>
      <v xml:space="preserve">https://creativecommons.org/licenses/by-sa/3.0	</v>
    </spb>
    <spb s="1">
      <v>4638</v>
      <v>4638</v>
      <v>4638</v>
      <v>4638</v>
      <v>4638</v>
      <v>4638</v>
      <v>4638</v>
      <v>4638</v>
      <v>4638</v>
    </spb>
    <spb s="0">
      <v xml:space="preserve">Wikipedia	</v>
      <v xml:space="preserve">CC BY-SA 3.0	</v>
      <v xml:space="preserve">https://en.wikipedia.org/wiki/Taquarussu,_Mato_Grosso_do_Sul	</v>
      <v xml:space="preserve">https://creativecommons.org/licenses/by-sa/3.0	</v>
    </spb>
    <spb s="1">
      <v>4640</v>
      <v>4640</v>
      <v>4640</v>
      <v>4640</v>
      <v>4640</v>
      <v>4640</v>
      <v>4640</v>
      <v>4640</v>
      <v>4640</v>
    </spb>
    <spb s="0">
      <v xml:space="preserve">Wikipedia	</v>
      <v xml:space="preserve">CC BY-SA 3.0	</v>
      <v xml:space="preserve">https://en.wikipedia.org/wiki/Terenos	</v>
      <v xml:space="preserve">https://creativecommons.org/licenses/by-sa/3.0	</v>
    </spb>
    <spb s="1">
      <v>4642</v>
      <v>4642</v>
      <v>4642</v>
      <v>4642</v>
      <v>4642</v>
      <v>4642</v>
      <v>4642</v>
      <v>4642</v>
      <v>4642</v>
    </spb>
    <spb s="0">
      <v xml:space="preserve">Wikipedia	</v>
      <v xml:space="preserve">CC BY-SA 3.0	</v>
      <v xml:space="preserve">https://en.wikipedia.org/wiki/Tr%C3%AAs_Lagoas	</v>
      <v xml:space="preserve">https://creativecommons.org/licenses/by-sa/3.0	</v>
    </spb>
    <spb s="1">
      <v>4644</v>
      <v>4644</v>
      <v>4644</v>
      <v>4644</v>
      <v>4644</v>
      <v>4644</v>
      <v>4644</v>
      <v>4644</v>
      <v>4644</v>
    </spb>
    <spb s="0">
      <v xml:space="preserve">Wikipedia	</v>
      <v xml:space="preserve">CC BY-SA 3.0	</v>
      <v xml:space="preserve">https://en.wikipedia.org/wiki/Vicentina	</v>
      <v xml:space="preserve">https://creativecommons.org/licenses/by-sa/3.0	</v>
    </spb>
    <spb s="1">
      <v>4646</v>
      <v>4646</v>
      <v>4646</v>
      <v>4646</v>
      <v>4646</v>
      <v>4646</v>
      <v>4646</v>
      <v>4646</v>
      <v>4646</v>
    </spb>
    <spb s="0">
      <v xml:space="preserve">Wikipedia	</v>
      <v xml:space="preserve">CC BY-SA 3.0	</v>
      <v xml:space="preserve">https://en.wikipedia.org/wiki/Acorizal	</v>
      <v xml:space="preserve">https://creativecommons.org/licenses/by-sa/3.0	</v>
    </spb>
    <spb s="1">
      <v>4648</v>
      <v>4648</v>
      <v>4648</v>
      <v>4648</v>
      <v>4648</v>
      <v>4648</v>
      <v>4648</v>
      <v>4648</v>
      <v>4648</v>
    </spb>
    <spb s="0">
      <v xml:space="preserve">Wikipedia	</v>
      <v xml:space="preserve">CC BY-SA 3.0	</v>
      <v xml:space="preserve">https://en.wikipedia.org/wiki/%C3%81gua_Boa,_Mato_Grosso	</v>
      <v xml:space="preserve">https://creativecommons.org/licenses/by-sa/3.0	</v>
    </spb>
    <spb s="1">
      <v>4650</v>
      <v>4650</v>
      <v>4650</v>
      <v>4650</v>
      <v>4650</v>
      <v>4650</v>
      <v>4650</v>
      <v>4650</v>
      <v>4650</v>
    </spb>
    <spb s="0">
      <v xml:space="preserve">Wikipedia	</v>
      <v xml:space="preserve">CC BY-SA 3.0	</v>
      <v xml:space="preserve">https://en.wikipedia.org/wiki/Alta_Floresta	</v>
      <v xml:space="preserve">https://creativecommons.org/licenses/by-sa/3.0	</v>
    </spb>
    <spb s="1">
      <v>4652</v>
      <v>4652</v>
      <v>4652</v>
      <v>4652</v>
      <v>4652</v>
      <v>4652</v>
      <v>4652</v>
      <v>4652</v>
      <v>4652</v>
    </spb>
    <spb s="0">
      <v xml:space="preserve">Wikipedia	</v>
      <v xml:space="preserve">CC BY-SA 3.0	</v>
      <v xml:space="preserve">https://en.wikipedia.org/wiki/Alto_Araguaia	</v>
      <v xml:space="preserve">https://creativecommons.org/licenses/by-sa/3.0	</v>
    </spb>
    <spb s="1">
      <v>4654</v>
      <v>4654</v>
      <v>4654</v>
      <v>4654</v>
      <v>4654</v>
      <v>4654</v>
      <v>4654</v>
      <v>4654</v>
      <v>4654</v>
    </spb>
    <spb s="0">
      <v xml:space="preserve">Wikipedia	</v>
      <v xml:space="preserve">CC BY-SA 3.0	</v>
      <v xml:space="preserve">https://en.wikipedia.org/wiki/Alto_Boa_Vista	</v>
      <v xml:space="preserve">https://creativecommons.org/licenses/by-sa/3.0	</v>
    </spb>
    <spb s="1">
      <v>4656</v>
      <v>4656</v>
      <v>4656</v>
      <v>4656</v>
      <v>4656</v>
      <v>4656</v>
      <v>4656</v>
      <v>4656</v>
      <v>4656</v>
    </spb>
    <spb s="0">
      <v xml:space="preserve">Wikipedia	</v>
      <v xml:space="preserve">CC BY-SA 3.0	</v>
      <v xml:space="preserve">https://en.wikipedia.org/wiki/Alto_Gar%C3%A7as	</v>
      <v xml:space="preserve">https://creativecommons.org/licenses/by-sa/3.0	</v>
    </spb>
    <spb s="1">
      <v>4658</v>
      <v>4658</v>
      <v>4658</v>
      <v>4658</v>
      <v>4658</v>
      <v>4658</v>
      <v>4658</v>
      <v>4658</v>
      <v>4658</v>
    </spb>
    <spb s="0">
      <v xml:space="preserve">Wikipedia	</v>
      <v xml:space="preserve">CC BY-SA 3.0	</v>
      <v xml:space="preserve">https://en.wikipedia.org/wiki/Alto_Paraguai	</v>
      <v xml:space="preserve">https://creativecommons.org/licenses/by-sa/3.0	</v>
    </spb>
    <spb s="1">
      <v>4660</v>
      <v>4660</v>
      <v>4660</v>
      <v>4660</v>
      <v>4660</v>
      <v>4660</v>
      <v>4660</v>
      <v>4660</v>
      <v>4660</v>
    </spb>
    <spb s="0">
      <v xml:space="preserve">Wikipedia	</v>
      <v xml:space="preserve">CC BY-SA 3.0	</v>
      <v xml:space="preserve">https://en.wikipedia.org/wiki/Alto_Taquari	</v>
      <v xml:space="preserve">https://creativecommons.org/licenses/by-sa/3.0	</v>
    </spb>
    <spb s="1">
      <v>4662</v>
      <v>4662</v>
      <v>4662</v>
      <v>4662</v>
      <v>4662</v>
      <v>4662</v>
      <v>4662</v>
      <v>4662</v>
      <v>4662</v>
    </spb>
    <spb s="0">
      <v xml:space="preserve">Wikipedia	</v>
      <v xml:space="preserve">CC BY-SA 3.0	</v>
      <v xml:space="preserve">https://en.wikipedia.org/wiki/Apiac%C3%A1s	</v>
      <v xml:space="preserve">https://creativecommons.org/licenses/by-sa/3.0	</v>
    </spb>
    <spb s="1">
      <v>4664</v>
      <v>4664</v>
      <v>4664</v>
      <v>4664</v>
      <v>4664</v>
      <v>4664</v>
      <v>4664</v>
      <v>4664</v>
      <v>4664</v>
    </spb>
    <spb s="0">
      <v xml:space="preserve">Wikipedia	</v>
      <v xml:space="preserve">CC BY-SA 3.0	</v>
      <v xml:space="preserve">https://en.wikipedia.org/wiki/Araguaiana	</v>
      <v xml:space="preserve">https://creativecommons.org/licenses/by-sa/3.0	</v>
    </spb>
    <spb s="1">
      <v>4666</v>
      <v>4666</v>
      <v>4666</v>
      <v>4666</v>
      <v>4666</v>
      <v>4666</v>
      <v>4666</v>
      <v>4666</v>
      <v>4666</v>
    </spb>
    <spb s="0">
      <v xml:space="preserve">Wikipedia	</v>
      <v xml:space="preserve">CC BY-SA 3.0	</v>
      <v xml:space="preserve">https://en.wikipedia.org/wiki/Araguainha	</v>
      <v xml:space="preserve">https://creativecommons.org/licenses/by-sa/3.0	</v>
    </spb>
    <spb s="1">
      <v>4668</v>
      <v>4668</v>
      <v>4668</v>
      <v>4668</v>
      <v>4668</v>
      <v>4668</v>
      <v>4668</v>
      <v>4668</v>
      <v>4668</v>
    </spb>
    <spb s="0">
      <v xml:space="preserve">Wikipedia	</v>
      <v xml:space="preserve">CC BY-SA 3.0	</v>
      <v xml:space="preserve">https://en.wikipedia.org/wiki/Araputanga	</v>
      <v xml:space="preserve">https://creativecommons.org/licenses/by-sa/3.0	</v>
    </spb>
    <spb s="1">
      <v>4670</v>
      <v>4670</v>
      <v>4670</v>
      <v>4670</v>
      <v>4670</v>
      <v>4670</v>
      <v>4670</v>
      <v>4670</v>
      <v>4670</v>
    </spb>
    <spb s="0">
      <v xml:space="preserve">Wikipedia	</v>
      <v xml:space="preserve">CC BY-SA 3.0	</v>
      <v xml:space="preserve">https://en.wikipedia.org/wiki/Aren%C3%A1polis	</v>
      <v xml:space="preserve">https://creativecommons.org/licenses/by-sa/3.0	</v>
    </spb>
    <spb s="1">
      <v>4672</v>
      <v>4672</v>
      <v>4672</v>
      <v>4672</v>
      <v>4672</v>
      <v>4672</v>
      <v>4672</v>
      <v>4672</v>
      <v>4672</v>
    </spb>
    <spb s="0">
      <v xml:space="preserve">Wikipedia	</v>
      <v xml:space="preserve">CC BY-SA 3.0	</v>
      <v xml:space="preserve">https://en.wikipedia.org/wiki/Aripuan%C3%A3	</v>
      <v xml:space="preserve">https://creativecommons.org/licenses/by-sa/3.0	</v>
    </spb>
    <spb s="1">
      <v>4674</v>
      <v>4674</v>
      <v>4674</v>
      <v>4674</v>
      <v>4674</v>
      <v>4674</v>
      <v>4674</v>
      <v>4674</v>
      <v>4674</v>
    </spb>
    <spb s="0">
      <v xml:space="preserve">Wikipedia	</v>
      <v xml:space="preserve">CC BY-SA 3.0	</v>
      <v xml:space="preserve">https://en.wikipedia.org/wiki/Bar%C3%A3o_de_Melga%C3%A7o,_Mato_Grosso	</v>
      <v xml:space="preserve">https://creativecommons.org/licenses/by-sa/3.0	</v>
    </spb>
    <spb s="1">
      <v>4676</v>
      <v>4676</v>
      <v>4676</v>
      <v>4676</v>
      <v>4676</v>
      <v>4676</v>
      <v>4676</v>
      <v>4676</v>
      <v>4676</v>
    </spb>
    <spb s="0">
      <v xml:space="preserve">Wikipedia	</v>
      <v xml:space="preserve">CC BY-SA 3.0	</v>
      <v xml:space="preserve">https://en.wikipedia.org/wiki/Barra_do_Bugres	</v>
      <v xml:space="preserve">https://creativecommons.org/licenses/by-sa/3.0	</v>
    </spb>
    <spb s="1">
      <v>4678</v>
      <v>4678</v>
      <v>4678</v>
      <v>4678</v>
      <v>4678</v>
      <v>4678</v>
      <v>4678</v>
      <v>4678</v>
      <v>4678</v>
    </spb>
    <spb s="0">
      <v xml:space="preserve">Wikipedia	</v>
      <v xml:space="preserve">CC BY-SA 3.0	</v>
      <v xml:space="preserve">https://en.wikipedia.org/wiki/Barra_do_Gar%C3%A7as	</v>
      <v xml:space="preserve">https://creativecommons.org/licenses/by-sa/3.0	</v>
    </spb>
    <spb s="1">
      <v>4680</v>
      <v>4680</v>
      <v>4680</v>
      <v>4680</v>
      <v>4680</v>
      <v>4680</v>
      <v>4680</v>
      <v>4680</v>
      <v>4680</v>
    </spb>
    <spb s="0">
      <v xml:space="preserve">Wikipedia	</v>
      <v xml:space="preserve">CC BY-SA 3.0	</v>
      <v xml:space="preserve">https://en.wikipedia.org/wiki/Bom_Jesus_do_Araguaia	</v>
      <v xml:space="preserve">https://creativecommons.org/licenses/by-sa/3.0	</v>
    </spb>
    <spb s="1">
      <v>4682</v>
      <v>4682</v>
      <v>4682</v>
      <v>4682</v>
      <v>4682</v>
      <v>4682</v>
      <v>4682</v>
      <v>4682</v>
      <v>4682</v>
    </spb>
    <spb s="0">
      <v xml:space="preserve">Wikipedia	</v>
      <v xml:space="preserve">CC BY-SA 3.0	</v>
      <v xml:space="preserve">https://en.wikipedia.org/wiki/Brasnorte	</v>
      <v xml:space="preserve">https://creativecommons.org/licenses/by-sa/3.0	</v>
    </spb>
    <spb s="1">
      <v>4684</v>
      <v>4684</v>
      <v>4684</v>
      <v>4684</v>
      <v>4684</v>
      <v>4684</v>
      <v>4684</v>
      <v>4684</v>
      <v>4684</v>
    </spb>
    <spb s="0">
      <v xml:space="preserve">Wikipedia	</v>
      <v xml:space="preserve">CC BY-SA 3.0	</v>
      <v xml:space="preserve">https://en.wikipedia.org/wiki/C%C3%A1ceres,_Mato_Grosso	</v>
      <v xml:space="preserve">https://creativecommons.org/licenses/by-sa/3.0	</v>
    </spb>
    <spb s="1">
      <v>4686</v>
      <v>4686</v>
      <v>4686</v>
      <v>4686</v>
      <v>4686</v>
      <v>4686</v>
      <v>4686</v>
      <v>4686</v>
      <v>4686</v>
    </spb>
    <spb s="0">
      <v xml:space="preserve">Wikipedia	</v>
      <v xml:space="preserve">CC BY-SA 3.0	</v>
      <v xml:space="preserve">https://en.wikipedia.org/wiki/Campin%C3%A1polis	</v>
      <v xml:space="preserve">https://creativecommons.org/licenses/by-sa/3.0	</v>
    </spb>
    <spb s="1">
      <v>4688</v>
      <v>4688</v>
      <v>4688</v>
      <v>4688</v>
      <v>4688</v>
      <v>4688</v>
      <v>4688</v>
      <v>4688</v>
      <v>4688</v>
    </spb>
    <spb s="0">
      <v xml:space="preserve">Wikipedia	</v>
      <v xml:space="preserve">CC BY-SA 3.0	</v>
      <v xml:space="preserve">https://en.wikipedia.org/wiki/Campo_Novo_do_Parecis	</v>
      <v xml:space="preserve">https://creativecommons.org/licenses/by-sa/3.0	</v>
    </spb>
    <spb s="1">
      <v>4690</v>
      <v>4690</v>
      <v>4690</v>
      <v>4690</v>
      <v>4690</v>
      <v>4690</v>
      <v>4690</v>
      <v>4690</v>
      <v>4690</v>
    </spb>
    <spb s="0">
      <v xml:space="preserve">Wikipedia	</v>
      <v xml:space="preserve">CC BY-SA 3.0	</v>
      <v xml:space="preserve">https://en.wikipedia.org/wiki/Campo_Verde	</v>
      <v xml:space="preserve">https://creativecommons.org/licenses/by-sa/3.0	</v>
    </spb>
    <spb s="1">
      <v>4692</v>
      <v>4692</v>
      <v>4692</v>
      <v>4692</v>
      <v>4692</v>
      <v>4692</v>
      <v>4692</v>
      <v>4692</v>
      <v>4692</v>
    </spb>
    <spb s="0">
      <v xml:space="preserve">Wikipedia	</v>
      <v xml:space="preserve">CC BY-SA 3.0	</v>
      <v xml:space="preserve">https://en.wikipedia.org/wiki/Campos_de_J%C3%BAlio	</v>
      <v xml:space="preserve">https://creativecommons.org/licenses/by-sa/3.0	</v>
    </spb>
    <spb s="1">
      <v>4694</v>
      <v>4694</v>
      <v>4694</v>
      <v>4694</v>
      <v>4694</v>
      <v>4694</v>
      <v>4694</v>
      <v>4694</v>
      <v>4694</v>
    </spb>
    <spb s="0">
      <v xml:space="preserve">Wikipedia	</v>
      <v xml:space="preserve">CC BY-SA 3.0	</v>
      <v xml:space="preserve">https://en.wikipedia.org/wiki/Canabrava_do_Norte	</v>
      <v xml:space="preserve">https://creativecommons.org/licenses/by-sa/3.0	</v>
    </spb>
    <spb s="1">
      <v>4696</v>
      <v>4696</v>
      <v>4696</v>
      <v>4696</v>
      <v>4696</v>
      <v>4696</v>
      <v>4696</v>
      <v>4696</v>
      <v>4696</v>
    </spb>
    <spb s="0">
      <v xml:space="preserve">Wikipedia	</v>
      <v xml:space="preserve">CC BY-SA 3.0	</v>
      <v xml:space="preserve">https://en.wikipedia.org/wiki/Canarana,_Mato_Grosso	</v>
      <v xml:space="preserve">https://creativecommons.org/licenses/by-sa/3.0	</v>
    </spb>
    <spb s="1">
      <v>4698</v>
      <v>4698</v>
      <v>4698</v>
      <v>4698</v>
      <v>4698</v>
      <v>4698</v>
      <v>4698</v>
      <v>4698</v>
      <v>4698</v>
    </spb>
    <spb s="0">
      <v xml:space="preserve">Wikipedia	</v>
      <v xml:space="preserve">CC BY-SA 3.0	</v>
      <v xml:space="preserve">https://en.wikipedia.org/wiki/Carlinda	</v>
      <v xml:space="preserve">https://creativecommons.org/licenses/by-sa/3.0	</v>
    </spb>
    <spb s="1">
      <v>4700</v>
      <v>4700</v>
      <v>4700</v>
      <v>4700</v>
      <v>4700</v>
      <v>4700</v>
      <v>4700</v>
      <v>4700</v>
      <v>4700</v>
    </spb>
    <spb s="0">
      <v xml:space="preserve">Wikipedia	</v>
      <v xml:space="preserve">CC BY-SA 3.0	</v>
      <v xml:space="preserve">https://en.wikipedia.org/wiki/Castanheira,_Mato_Grosso	</v>
      <v xml:space="preserve">https://creativecommons.org/licenses/by-sa/3.0	</v>
    </spb>
    <spb s="1">
      <v>4702</v>
      <v>4702</v>
      <v>4702</v>
      <v>4702</v>
      <v>4702</v>
      <v>4702</v>
      <v>4702</v>
      <v>4702</v>
      <v>4702</v>
    </spb>
    <spb s="0">
      <v xml:space="preserve">Wikipedia	</v>
      <v xml:space="preserve">CC BY-SA 3.0	</v>
      <v xml:space="preserve">https://en.wikipedia.org/wiki/Chapada_dos_Guimar%C3%A3es	</v>
      <v xml:space="preserve">https://creativecommons.org/licenses/by-sa/3.0	</v>
    </spb>
    <spb s="1">
      <v>4704</v>
      <v>4704</v>
      <v>4704</v>
      <v>4704</v>
      <v>4704</v>
      <v>4704</v>
      <v>4704</v>
      <v>4704</v>
      <v>4704</v>
    </spb>
    <spb s="0">
      <v xml:space="preserve">Wikipedia	</v>
      <v xml:space="preserve">CC BY-SA 3.0	</v>
      <v xml:space="preserve">https://en.wikipedia.org/wiki/Cl%C3%A1udia	</v>
      <v xml:space="preserve">https://creativecommons.org/licenses/by-sa/3.0	</v>
    </spb>
    <spb s="1">
      <v>4706</v>
      <v>4706</v>
      <v>4706</v>
      <v>4706</v>
      <v>4706</v>
      <v>4706</v>
      <v>4706</v>
      <v>4706</v>
      <v>4706</v>
    </spb>
    <spb s="0">
      <v xml:space="preserve">Wikipedia	</v>
      <v xml:space="preserve">CC BY-SA 3.0	</v>
      <v xml:space="preserve">https://en.wikipedia.org/wiki/Cocalinho	</v>
      <v xml:space="preserve">https://creativecommons.org/licenses/by-sa/3.0	</v>
    </spb>
    <spb s="1">
      <v>4708</v>
      <v>4708</v>
      <v>4708</v>
      <v>4708</v>
      <v>4708</v>
      <v>4708</v>
      <v>4708</v>
      <v>4708</v>
      <v>4708</v>
    </spb>
    <spb s="0">
      <v xml:space="preserve">Wikipedia	</v>
      <v xml:space="preserve">CC BY-SA 3.0	</v>
      <v xml:space="preserve">https://en.wikipedia.org/wiki/Col%C3%ADder	</v>
      <v xml:space="preserve">https://creativecommons.org/licenses/by-sa/3.0	</v>
    </spb>
    <spb s="1">
      <v>4710</v>
      <v>4710</v>
      <v>4710</v>
      <v>4710</v>
      <v>4710</v>
      <v>4710</v>
      <v>4710</v>
      <v>4710</v>
      <v>4710</v>
    </spb>
    <spb s="0">
      <v xml:space="preserve">Wikipedia	</v>
      <v xml:space="preserve">CC BY-SA 3.0	</v>
      <v xml:space="preserve">https://en.wikipedia.org/wiki/Colniza	</v>
      <v xml:space="preserve">https://creativecommons.org/licenses/by-sa/3.0	</v>
    </spb>
    <spb s="1">
      <v>4712</v>
      <v>4712</v>
      <v>4712</v>
      <v>4712</v>
      <v>4712</v>
      <v>4712</v>
      <v>4712</v>
      <v>4712</v>
      <v>4712</v>
    </spb>
    <spb s="0">
      <v xml:space="preserve">Wikipedia	</v>
      <v xml:space="preserve">CC BY-SA 3.0	</v>
      <v xml:space="preserve">https://en.wikipedia.org/wiki/Comodoro	</v>
      <v xml:space="preserve">https://creativecommons.org/licenses/by-sa/3.0	</v>
    </spb>
    <spb s="1">
      <v>4714</v>
      <v>4714</v>
      <v>4714</v>
      <v>4714</v>
      <v>4714</v>
      <v>4714</v>
      <v>4714</v>
      <v>4714</v>
      <v>4714</v>
    </spb>
    <spb s="0">
      <v xml:space="preserve">Wikipedia	</v>
      <v xml:space="preserve">CC BY-SA 3.0	</v>
      <v xml:space="preserve">https://en.wikipedia.org/wiki/Confresa	</v>
      <v xml:space="preserve">https://creativecommons.org/licenses/by-sa/3.0	</v>
    </spb>
    <spb s="1">
      <v>4716</v>
      <v>4716</v>
      <v>4716</v>
      <v>4716</v>
      <v>4716</v>
      <v>4716</v>
      <v>4716</v>
      <v>4716</v>
      <v>4716</v>
    </spb>
    <spb s="0">
      <v xml:space="preserve">Wikipedia	</v>
      <v xml:space="preserve">CC BY-SA 3.0	</v>
      <v xml:space="preserve">https://en.wikipedia.org/wiki/Conquista_d%27Oeste	</v>
      <v xml:space="preserve">https://creativecommons.org/licenses/by-sa/3.0	</v>
    </spb>
    <spb s="1">
      <v>4718</v>
      <v>4718</v>
      <v>4718</v>
      <v>4718</v>
      <v>4718</v>
      <v>4718</v>
      <v>4718</v>
      <v>4718</v>
      <v>4718</v>
    </spb>
    <spb s="0">
      <v xml:space="preserve">Wikipedia	</v>
      <v xml:space="preserve">CC BY-SA 3.0	</v>
      <v xml:space="preserve">https://en.wikipedia.org/wiki/Cotrigua%C3%A7u	</v>
      <v xml:space="preserve">https://creativecommons.org/licenses/by-sa/3.0	</v>
    </spb>
    <spb s="1">
      <v>4720</v>
      <v>4720</v>
      <v>4720</v>
      <v>4720</v>
      <v>4720</v>
      <v>4720</v>
      <v>4720</v>
      <v>4720</v>
      <v>4720</v>
    </spb>
    <spb s="0">
      <v xml:space="preserve">Wikipedia	</v>
      <v xml:space="preserve">CC BY-SA 3.0	</v>
      <v xml:space="preserve">https://en.wikipedia.org/wiki/Cuiab%C3%A1	</v>
      <v xml:space="preserve">https://creativecommons.org/licenses/by-sa/3.0	</v>
    </spb>
    <spb s="1">
      <v>4722</v>
      <v>4722</v>
      <v>4722</v>
      <v>4722</v>
      <v>4722</v>
      <v>4722</v>
      <v>4722</v>
      <v>4722</v>
      <v>4722</v>
    </spb>
    <spb s="0">
      <v xml:space="preserve">Wikipedia	</v>
      <v xml:space="preserve">CC BY-SA 3.0	</v>
      <v xml:space="preserve">https://en.wikipedia.org/wiki/Curvel%C3%A2ndia	</v>
      <v xml:space="preserve">https://creativecommons.org/licenses/by-sa/3.0	</v>
    </spb>
    <spb s="1">
      <v>4724</v>
      <v>4724</v>
      <v>4724</v>
      <v>4724</v>
      <v>4724</v>
      <v>4724</v>
      <v>4724</v>
      <v>4724</v>
      <v>4724</v>
    </spb>
    <spb s="0">
      <v xml:space="preserve">Wikipedia	</v>
      <v xml:space="preserve">CC BY-SA 3.0	</v>
      <v xml:space="preserve">https://en.wikipedia.org/wiki/Denise,_Mato_Grosso	</v>
      <v xml:space="preserve">https://creativecommons.org/licenses/by-sa/3.0	</v>
    </spb>
    <spb s="1">
      <v>4726</v>
      <v>4726</v>
      <v>4726</v>
      <v>4726</v>
      <v>4726</v>
      <v>4726</v>
      <v>4726</v>
      <v>4726</v>
      <v>4726</v>
    </spb>
    <spb s="0">
      <v xml:space="preserve">Wikipedia	</v>
      <v xml:space="preserve">CC BY-SA 3.0	</v>
      <v xml:space="preserve">https://en.wikipedia.org/wiki/Diamantino	</v>
      <v xml:space="preserve">https://creativecommons.org/licenses/by-sa/3.0	</v>
    </spb>
    <spb s="1">
      <v>4728</v>
      <v>4728</v>
      <v>4728</v>
      <v>4728</v>
      <v>4728</v>
      <v>4728</v>
      <v>4728</v>
      <v>4728</v>
      <v>4728</v>
    </spb>
    <spb s="0">
      <v xml:space="preserve">Wikipedia	</v>
      <v xml:space="preserve">CC BY-SA 3.0	</v>
      <v xml:space="preserve">https://en.wikipedia.org/wiki/Dom_Aquino	</v>
      <v xml:space="preserve">https://creativecommons.org/licenses/by-sa/3.0	</v>
    </spb>
    <spb s="1">
      <v>4730</v>
      <v>4730</v>
      <v>4730</v>
      <v>4730</v>
      <v>4730</v>
      <v>4730</v>
      <v>4730</v>
      <v>4730</v>
      <v>4730</v>
    </spb>
    <spb s="0">
      <v xml:space="preserve">Wikipedia	</v>
      <v xml:space="preserve">CC BY-SA 3.0	</v>
      <v xml:space="preserve">https://en.wikipedia.org/wiki/Feliz_Natal	</v>
      <v xml:space="preserve">https://creativecommons.org/licenses/by-sa/3.0	</v>
    </spb>
    <spb s="1">
      <v>4732</v>
      <v>4732</v>
      <v>4732</v>
      <v>4732</v>
      <v>4732</v>
      <v>4732</v>
      <v>4732</v>
      <v>4732</v>
      <v>4732</v>
    </spb>
    <spb s="0">
      <v xml:space="preserve">Wikipedia	</v>
      <v xml:space="preserve">CC BY-SA 3.0	</v>
      <v xml:space="preserve">https://en.wikipedia.org/wiki/Figueir%C3%B3polis_d%27Oeste	</v>
      <v xml:space="preserve">https://creativecommons.org/licenses/by-sa/3.0	</v>
    </spb>
    <spb s="1">
      <v>4734</v>
      <v>4734</v>
      <v>4734</v>
      <v>4734</v>
      <v>4734</v>
      <v>4734</v>
      <v>4734</v>
      <v>4734</v>
      <v>4734</v>
    </spb>
    <spb s="0">
      <v xml:space="preserve">Wikipedia	</v>
      <v xml:space="preserve">CC BY-SA 3.0	</v>
      <v xml:space="preserve">https://en.wikipedia.org/wiki/Ga%C3%BAcha_do_Norte	</v>
      <v xml:space="preserve">https://creativecommons.org/licenses/by-sa/3.0	</v>
    </spb>
    <spb s="1">
      <v>4736</v>
      <v>4736</v>
      <v>4736</v>
      <v>4736</v>
      <v>4736</v>
      <v>4736</v>
      <v>4736</v>
      <v>4736</v>
      <v>4736</v>
    </spb>
    <spb s="0">
      <v xml:space="preserve">Wikipedia	</v>
      <v xml:space="preserve">CC BY-SA 3.0	</v>
      <v xml:space="preserve">https://en.wikipedia.org/wiki/General_Carneiro,_Mato_Grosso	</v>
      <v xml:space="preserve">https://creativecommons.org/licenses/by-sa/3.0	</v>
    </spb>
    <spb s="1">
      <v>4738</v>
      <v>4738</v>
      <v>4738</v>
      <v>4738</v>
      <v>4738</v>
      <v>4738</v>
      <v>4738</v>
      <v>4738</v>
      <v>4738</v>
    </spb>
    <spb s="0">
      <v xml:space="preserve">Wikipedia	</v>
      <v xml:space="preserve">CC BY-SA 3.0	</v>
      <v xml:space="preserve">https://en.wikipedia.org/wiki/Gl%C3%B3ria_d%27Oeste	</v>
      <v xml:space="preserve">https://creativecommons.org/licenses/by-sa/3.0	</v>
    </spb>
    <spb s="1">
      <v>4740</v>
      <v>4740</v>
      <v>4740</v>
      <v>4740</v>
      <v>4740</v>
      <v>4740</v>
      <v>4740</v>
      <v>4740</v>
      <v>4740</v>
    </spb>
    <spb s="0">
      <v xml:space="preserve">Wikipedia	</v>
      <v xml:space="preserve">CC BY-SA 3.0	</v>
      <v xml:space="preserve">https://en.wikipedia.org/wiki/Guarant%C3%A3_do_Norte	</v>
      <v xml:space="preserve">https://creativecommons.org/licenses/by-sa/3.0	</v>
    </spb>
    <spb s="1">
      <v>4742</v>
      <v>4742</v>
      <v>4742</v>
      <v>4742</v>
      <v>4742</v>
      <v>4742</v>
      <v>4742</v>
      <v>4742</v>
      <v>4742</v>
    </spb>
    <spb s="0">
      <v xml:space="preserve">Wikipedia	</v>
      <v xml:space="preserve">CC BY-SA 3.0	</v>
      <v xml:space="preserve">https://en.wikipedia.org/wiki/Guiratinga	</v>
      <v xml:space="preserve">https://creativecommons.org/licenses/by-sa/3.0	</v>
    </spb>
    <spb s="1">
      <v>4744</v>
      <v>4744</v>
      <v>4744</v>
      <v>4744</v>
      <v>4744</v>
      <v>4744</v>
      <v>4744</v>
      <v>4744</v>
      <v>4744</v>
    </spb>
    <spb s="0">
      <v xml:space="preserve">Wikipedia	</v>
      <v xml:space="preserve">CC BY-SA 3.0	</v>
      <v xml:space="preserve">https://en.wikipedia.org/wiki/Indiava%C3%AD	</v>
      <v xml:space="preserve">https://creativecommons.org/licenses/by-sa/3.0	</v>
    </spb>
    <spb s="1">
      <v>4746</v>
      <v>4746</v>
      <v>4746</v>
      <v>4746</v>
      <v>4746</v>
      <v>4746</v>
      <v>4746</v>
      <v>4746</v>
      <v>4746</v>
    </spb>
    <spb s="0">
      <v xml:space="preserve">Wikipedia	</v>
      <v xml:space="preserve">CC BY-SA 3.0	</v>
      <v xml:space="preserve">https://en.wikipedia.org/wiki/Ipiranga_do_Norte	</v>
      <v xml:space="preserve">https://creativecommons.org/licenses/by-sa/3.0	</v>
    </spb>
    <spb s="1">
      <v>4748</v>
      <v>4748</v>
      <v>4748</v>
      <v>4748</v>
      <v>4748</v>
      <v>4748</v>
      <v>4748</v>
      <v>4748</v>
      <v>4748</v>
    </spb>
    <spb s="0">
      <v xml:space="preserve">Wikipedia	</v>
      <v xml:space="preserve">CC BY-SA 3.0	</v>
      <v xml:space="preserve">https://en.wikipedia.org/wiki/Itanhang%C3%A1	</v>
      <v xml:space="preserve">https://creativecommons.org/licenses/by-sa/3.0	</v>
    </spb>
    <spb s="1">
      <v>4750</v>
      <v>4750</v>
      <v>4750</v>
      <v>4750</v>
      <v>4750</v>
      <v>4750</v>
      <v>4750</v>
      <v>4750</v>
      <v>4750</v>
    </spb>
    <spb s="0">
      <v xml:space="preserve">Wikipedia	</v>
      <v xml:space="preserve">CC BY-SA 3.0	</v>
      <v xml:space="preserve">https://en.wikipedia.org/wiki/Ita%C3%BAba	</v>
      <v xml:space="preserve">https://creativecommons.org/licenses/by-sa/3.0	</v>
    </spb>
    <spb s="1">
      <v>4752</v>
      <v>4752</v>
      <v>4752</v>
      <v>4752</v>
      <v>4752</v>
      <v>4752</v>
      <v>4752</v>
      <v>4752</v>
      <v>4752</v>
    </spb>
    <spb s="0">
      <v xml:space="preserve">Wikipedia	</v>
      <v xml:space="preserve">CC BY-SA 3.0	</v>
      <v xml:space="preserve">https://en.wikipedia.org/wiki/Itiquira	</v>
      <v xml:space="preserve">https://creativecommons.org/licenses/by-sa/3.0	</v>
    </spb>
    <spb s="1">
      <v>4754</v>
      <v>4754</v>
      <v>4754</v>
      <v>4754</v>
      <v>4754</v>
      <v>4754</v>
      <v>4754</v>
      <v>4754</v>
      <v>4754</v>
    </spb>
    <spb s="0">
      <v xml:space="preserve">Wikipedia	</v>
      <v xml:space="preserve">CC BY-SA 3.0	</v>
      <v xml:space="preserve">https://en.wikipedia.org/wiki/Jaciara	</v>
      <v xml:space="preserve">https://creativecommons.org/licenses/by-sa/3.0	</v>
    </spb>
    <spb s="1">
      <v>4756</v>
      <v>4756</v>
      <v>4756</v>
      <v>4756</v>
      <v>4756</v>
      <v>4756</v>
      <v>4756</v>
      <v>4756</v>
      <v>4756</v>
    </spb>
    <spb s="0">
      <v xml:space="preserve">Wikipedia	</v>
      <v xml:space="preserve">CC BY-SA 3.0	</v>
      <v xml:space="preserve">https://en.wikipedia.org/wiki/Jangada,_Mato_Grosso	</v>
      <v xml:space="preserve">https://creativecommons.org/licenses/by-sa/3.0	</v>
    </spb>
    <spb s="1">
      <v>4758</v>
      <v>4758</v>
      <v>4758</v>
      <v>4758</v>
      <v>4758</v>
      <v>4758</v>
      <v>4758</v>
      <v>4758</v>
      <v>4758</v>
    </spb>
    <spb s="0">
      <v xml:space="preserve">Wikipedia	</v>
      <v xml:space="preserve">CC BY-SA 3.0	</v>
      <v xml:space="preserve">https://en.wikipedia.org/wiki/Jauru	</v>
      <v xml:space="preserve">https://creativecommons.org/licenses/by-sa/3.0	</v>
    </spb>
    <spb s="1">
      <v>4760</v>
      <v>4760</v>
      <v>4760</v>
      <v>4760</v>
      <v>4760</v>
      <v>4760</v>
      <v>4760</v>
      <v>4760</v>
      <v>4760</v>
    </spb>
    <spb s="0">
      <v xml:space="preserve">Wikipedia	</v>
      <v xml:space="preserve">CC BY-SA 3.0	</v>
      <v xml:space="preserve">https://en.wikipedia.org/wiki/Juara	</v>
      <v xml:space="preserve">https://creativecommons.org/licenses/by-sa/3.0	</v>
    </spb>
    <spb s="1">
      <v>4762</v>
      <v>4762</v>
      <v>4762</v>
      <v>4762</v>
      <v>4762</v>
      <v>4762</v>
      <v>4762</v>
      <v>4762</v>
      <v>4762</v>
    </spb>
    <spb s="0">
      <v xml:space="preserve">Wikipedia	</v>
      <v xml:space="preserve">CC BY-SA 3.0	</v>
      <v xml:space="preserve">https://en.wikipedia.org/wiki/Ju%C3%ADna	</v>
      <v xml:space="preserve">https://creativecommons.org/licenses/by-sa/3.0	</v>
    </spb>
    <spb s="1">
      <v>4764</v>
      <v>4764</v>
      <v>4764</v>
      <v>4764</v>
      <v>4764</v>
      <v>4764</v>
      <v>4764</v>
      <v>4764</v>
      <v>4764</v>
    </spb>
    <spb s="0">
      <v xml:space="preserve">Wikipedia	</v>
      <v xml:space="preserve">CC BY-SA 3.0	</v>
      <v xml:space="preserve">https://en.wikipedia.org/wiki/Juruena	</v>
      <v xml:space="preserve">https://creativecommons.org/licenses/by-sa/3.0	</v>
    </spb>
    <spb s="1">
      <v>4766</v>
      <v>4766</v>
      <v>4766</v>
      <v>4766</v>
      <v>4766</v>
      <v>4766</v>
      <v>4766</v>
      <v>4766</v>
      <v>4766</v>
    </spb>
    <spb s="0">
      <v xml:space="preserve">Wikipedia	</v>
      <v xml:space="preserve">CC BY-SA 3.0	</v>
      <v xml:space="preserve">https://en.wikipedia.org/wiki/Juscimeira	</v>
      <v xml:space="preserve">https://creativecommons.org/licenses/by-sa/3.0	</v>
    </spb>
    <spb s="1">
      <v>4768</v>
      <v>4768</v>
      <v>4768</v>
      <v>4768</v>
      <v>4768</v>
      <v>4768</v>
      <v>4768</v>
      <v>4768</v>
      <v>4768</v>
    </spb>
    <spb s="0">
      <v xml:space="preserve">Wikipedia	</v>
      <v xml:space="preserve">CC BY-SA 3.0	</v>
      <v xml:space="preserve">https://en.wikipedia.org/wiki/Lambari_d%27Oeste	</v>
      <v xml:space="preserve">https://creativecommons.org/licenses/by-sa/3.0	</v>
    </spb>
    <spb s="1">
      <v>4770</v>
      <v>4770</v>
      <v>4770</v>
      <v>4770</v>
      <v>4770</v>
      <v>4770</v>
      <v>4770</v>
      <v>4770</v>
      <v>4770</v>
    </spb>
    <spb s="0">
      <v xml:space="preserve">Wikipedia	</v>
      <v xml:space="preserve">CC BY-SA 3.0	</v>
      <v xml:space="preserve">https://en.wikipedia.org/wiki/Lucas_do_Rio_Verde	</v>
      <v xml:space="preserve">https://creativecommons.org/licenses/by-sa/3.0	</v>
    </spb>
    <spb s="1">
      <v>4772</v>
      <v>4772</v>
      <v>4772</v>
      <v>4772</v>
      <v>4772</v>
      <v>4772</v>
      <v>4772</v>
      <v>4772</v>
      <v>4772</v>
    </spb>
    <spb s="0">
      <v xml:space="preserve">Wikipedia	</v>
      <v xml:space="preserve">CC BY-SA 3.0	</v>
      <v xml:space="preserve">https://en.wikipedia.org/wiki/Luci%C3%A1ra	</v>
      <v xml:space="preserve">https://creativecommons.org/licenses/by-sa/3.0	</v>
    </spb>
    <spb s="1">
      <v>4774</v>
      <v>4774</v>
      <v>4774</v>
      <v>4774</v>
      <v>4774</v>
      <v>4774</v>
      <v>4774</v>
      <v>4774</v>
      <v>4774</v>
    </spb>
    <spb s="0">
      <v xml:space="preserve">Wikipedia	</v>
      <v xml:space="preserve">CC BY-SA 3.0	</v>
      <v xml:space="preserve">https://en.wikipedia.org/wiki/Marcel%C3%A2ndia	</v>
      <v xml:space="preserve">https://creativecommons.org/licenses/by-sa/3.0	</v>
    </spb>
    <spb s="1">
      <v>4776</v>
      <v>4776</v>
      <v>4776</v>
      <v>4776</v>
      <v>4776</v>
      <v>4776</v>
      <v>4776</v>
      <v>4776</v>
      <v>4776</v>
    </spb>
    <spb s="0">
      <v xml:space="preserve">Wikipedia	</v>
      <v xml:space="preserve">CC BY-SA 3.0	</v>
      <v xml:space="preserve">https://en.wikipedia.org/wiki/Matup%C3%A1	</v>
      <v xml:space="preserve">https://creativecommons.org/licenses/by-sa/3.0	</v>
    </spb>
    <spb s="1">
      <v>4778</v>
      <v>4778</v>
      <v>4778</v>
      <v>4778</v>
      <v>4778</v>
      <v>4778</v>
      <v>4778</v>
      <v>4778</v>
      <v>4778</v>
    </spb>
    <spb s="0">
      <v xml:space="preserve">Wikipedia	</v>
      <v xml:space="preserve">CC BY-SA 3.0	</v>
      <v xml:space="preserve">https://en.wikipedia.org/wiki/Mirassol_d%27Oeste	</v>
      <v xml:space="preserve">https://creativecommons.org/licenses/by-sa/3.0	</v>
    </spb>
    <spb s="1">
      <v>4780</v>
      <v>4780</v>
      <v>4780</v>
      <v>4780</v>
      <v>4780</v>
      <v>4780</v>
      <v>4780</v>
      <v>4780</v>
      <v>4780</v>
    </spb>
    <spb s="0">
      <v xml:space="preserve">Wikipedia	</v>
      <v xml:space="preserve">CC BY-SA 3.0	</v>
      <v xml:space="preserve">https://en.wikipedia.org/wiki/Nobres	</v>
      <v xml:space="preserve">https://creativecommons.org/licenses/by-sa/3.0	</v>
    </spb>
    <spb s="1">
      <v>4782</v>
      <v>4782</v>
      <v>4782</v>
      <v>4782</v>
      <v>4782</v>
      <v>4782</v>
      <v>4782</v>
      <v>4782</v>
      <v>4782</v>
    </spb>
    <spb s="0">
      <v xml:space="preserve">Wikipedia	</v>
      <v xml:space="preserve">CC BY-SA 3.0	</v>
      <v xml:space="preserve">https://en.wikipedia.org/wiki/Nortel%C3%A2ndia	</v>
      <v xml:space="preserve">https://creativecommons.org/licenses/by-sa/3.0	</v>
    </spb>
    <spb s="1">
      <v>4784</v>
      <v>4784</v>
      <v>4784</v>
      <v>4784</v>
      <v>4784</v>
      <v>4784</v>
      <v>4784</v>
      <v>4784</v>
      <v>4784</v>
    </spb>
    <spb s="0">
      <v xml:space="preserve">Wikipedia	</v>
      <v xml:space="preserve">CC BY-SA 3.0	</v>
      <v xml:space="preserve">https://en.wikipedia.org/wiki/Nossa_Senhora_do_Livramento,_Mato_Grosso	</v>
      <v xml:space="preserve">https://creativecommons.org/licenses/by-sa/3.0	</v>
    </spb>
    <spb s="1">
      <v>4786</v>
      <v>4786</v>
      <v>4786</v>
      <v>4786</v>
      <v>4786</v>
      <v>4786</v>
      <v>4786</v>
      <v>4786</v>
      <v>4786</v>
    </spb>
    <spb s="0">
      <v xml:space="preserve">Wikipedia	</v>
      <v xml:space="preserve">CC BY-SA 3.0	</v>
      <v xml:space="preserve">https://en.wikipedia.org/wiki/Nova_Bandeirantes	</v>
      <v xml:space="preserve">https://creativecommons.org/licenses/by-sa/3.0	</v>
    </spb>
    <spb s="1">
      <v>4788</v>
      <v>4788</v>
      <v>4788</v>
      <v>4788</v>
      <v>4788</v>
      <v>4788</v>
      <v>4788</v>
      <v>4788</v>
      <v>4788</v>
    </spb>
    <spb s="0">
      <v xml:space="preserve">Wikipedia	</v>
      <v xml:space="preserve">CC BY-SA 3.0	</v>
      <v xml:space="preserve">https://en.wikipedia.org/wiki/Nova_Brasil%C3%A2ndia	</v>
      <v xml:space="preserve">https://creativecommons.org/licenses/by-sa/3.0	</v>
    </spb>
    <spb s="1">
      <v>4790</v>
      <v>4790</v>
      <v>4790</v>
      <v>4790</v>
      <v>4790</v>
      <v>4790</v>
      <v>4790</v>
      <v>4790</v>
      <v>4790</v>
    </spb>
    <spb s="0">
      <v xml:space="preserve">Wikipedia	</v>
      <v xml:space="preserve">CC BY-SA 3.0	</v>
      <v xml:space="preserve">https://en.wikipedia.org/wiki/Nova_Cana%C3%A3_do_Norte	</v>
      <v xml:space="preserve">https://creativecommons.org/licenses/by-sa/3.0	</v>
    </spb>
    <spb s="1">
      <v>4792</v>
      <v>4792</v>
      <v>4792</v>
      <v>4792</v>
      <v>4792</v>
      <v>4792</v>
      <v>4792</v>
      <v>4792</v>
      <v>4792</v>
    </spb>
    <spb s="0">
      <v xml:space="preserve">Wikipedia	</v>
      <v xml:space="preserve">CC BY-SA 3.0	</v>
      <v xml:space="preserve">https://en.wikipedia.org/wiki/Nova_Guarita	</v>
      <v xml:space="preserve">https://creativecommons.org/licenses/by-sa/3.0	</v>
    </spb>
    <spb s="1">
      <v>4794</v>
      <v>4794</v>
      <v>4794</v>
      <v>4794</v>
      <v>4794</v>
      <v>4794</v>
      <v>4794</v>
      <v>4794</v>
      <v>4794</v>
    </spb>
    <spb s="0">
      <v xml:space="preserve">Wikipedia	</v>
      <v xml:space="preserve">CC BY-SA 3.0	</v>
      <v xml:space="preserve">https://en.wikipedia.org/wiki/Nova_Lacerda	</v>
      <v xml:space="preserve">https://creativecommons.org/licenses/by-sa/3.0	</v>
    </spb>
    <spb s="1">
      <v>4796</v>
      <v>4796</v>
      <v>4796</v>
      <v>4796</v>
      <v>4796</v>
      <v>4796</v>
      <v>4796</v>
      <v>4796</v>
      <v>4796</v>
    </spb>
    <spb s="0">
      <v xml:space="preserve">Wikipedia	</v>
      <v xml:space="preserve">CC BY-SA 3.0	</v>
      <v xml:space="preserve">https://en.wikipedia.org/wiki/Nova_Maril%C3%A2ndia	</v>
      <v xml:space="preserve">https://creativecommons.org/licenses/by-sa/3.0	</v>
    </spb>
    <spb s="1">
      <v>4798</v>
      <v>4798</v>
      <v>4798</v>
      <v>4798</v>
      <v>4798</v>
      <v>4798</v>
      <v>4798</v>
      <v>4798</v>
      <v>4798</v>
    </spb>
    <spb s="0">
      <v xml:space="preserve">Wikipedia	</v>
      <v xml:space="preserve">CC BY-SA 3.0	</v>
      <v xml:space="preserve">https://en.wikipedia.org/wiki/Nova_Maring%C3%A1	</v>
      <v xml:space="preserve">https://creativecommons.org/licenses/by-sa/3.0	</v>
    </spb>
    <spb s="1">
      <v>4800</v>
      <v>4800</v>
      <v>4800</v>
      <v>4800</v>
      <v>4800</v>
      <v>4800</v>
      <v>4800</v>
      <v>4800</v>
      <v>4800</v>
    </spb>
    <spb s="0">
      <v xml:space="preserve">Wikipedia	</v>
      <v xml:space="preserve">CC BY-SA 3.0	</v>
      <v xml:space="preserve">https://en.wikipedia.org/wiki/Nova_Monte_Verde	</v>
      <v xml:space="preserve">https://creativecommons.org/licenses/by-sa/3.0	</v>
    </spb>
    <spb s="1">
      <v>4802</v>
      <v>4802</v>
      <v>4802</v>
      <v>4802</v>
      <v>4802</v>
      <v>4802</v>
      <v>4802</v>
      <v>4802</v>
      <v>4802</v>
    </spb>
    <spb s="0">
      <v xml:space="preserve">Wikipedia	</v>
      <v xml:space="preserve">CC BY-SA 3.0	</v>
      <v xml:space="preserve">https://en.wikipedia.org/wiki/Nova_Mutum	</v>
      <v xml:space="preserve">https://creativecommons.org/licenses/by-sa/3.0	</v>
    </spb>
    <spb s="1">
      <v>4804</v>
      <v>4804</v>
      <v>4804</v>
      <v>4804</v>
      <v>4804</v>
      <v>4804</v>
      <v>4804</v>
      <v>4804</v>
      <v>4804</v>
    </spb>
    <spb s="0">
      <v xml:space="preserve">Wikipedia	</v>
      <v xml:space="preserve">CC BY-SA 3.0	</v>
      <v xml:space="preserve">https://en.wikipedia.org/wiki/Nova_Nazar%C3%A9	</v>
      <v xml:space="preserve">https://creativecommons.org/licenses/by-sa/3.0	</v>
    </spb>
    <spb s="1">
      <v>4806</v>
      <v>4806</v>
      <v>4806</v>
      <v>4806</v>
      <v>4806</v>
      <v>4806</v>
      <v>4806</v>
      <v>4806</v>
      <v>4806</v>
    </spb>
    <spb s="0">
      <v xml:space="preserve">Wikipedia	</v>
      <v xml:space="preserve">CC BY-SA 3.0	</v>
      <v xml:space="preserve">https://en.wikipedia.org/wiki/Nova_Ol%C3%ADmpia,_Mato_Grosso	</v>
      <v xml:space="preserve">https://creativecommons.org/licenses/by-sa/3.0	</v>
    </spb>
    <spb s="1">
      <v>4808</v>
      <v>4808</v>
      <v>4808</v>
      <v>4808</v>
      <v>4808</v>
      <v>4808</v>
      <v>4808</v>
      <v>4808</v>
      <v>4808</v>
    </spb>
    <spb s="0">
      <v xml:space="preserve">Wikipedia	</v>
      <v xml:space="preserve">CC BY-SA 3.0	</v>
      <v xml:space="preserve">https://en.wikipedia.org/wiki/Nova_Santa_Helena	</v>
      <v xml:space="preserve">https://creativecommons.org/licenses/by-sa/3.0	</v>
    </spb>
    <spb s="1">
      <v>4810</v>
      <v>4810</v>
      <v>4810</v>
      <v>4810</v>
      <v>4810</v>
      <v>4810</v>
      <v>4810</v>
      <v>4810</v>
      <v>4810</v>
    </spb>
    <spb s="0">
      <v xml:space="preserve">Wikipedia	</v>
      <v xml:space="preserve">CC BY-SA 3.0	</v>
      <v xml:space="preserve">https://en.wikipedia.org/wiki/Nova_Ubirat%C3%A3	</v>
      <v xml:space="preserve">https://creativecommons.org/licenses/by-sa/3.0	</v>
    </spb>
    <spb s="1">
      <v>4812</v>
      <v>4812</v>
      <v>4812</v>
      <v>4812</v>
      <v>4812</v>
      <v>4812</v>
      <v>4812</v>
      <v>4812</v>
      <v>4812</v>
    </spb>
    <spb s="0">
      <v xml:space="preserve">Wikipedia	</v>
      <v xml:space="preserve">CC BY-SA 3.0	</v>
      <v xml:space="preserve">https://en.wikipedia.org/wiki/Nova_Xavantina	</v>
      <v xml:space="preserve">https://creativecommons.org/licenses/by-sa/3.0	</v>
    </spb>
    <spb s="1">
      <v>4814</v>
      <v>4814</v>
      <v>4814</v>
      <v>4814</v>
      <v>4814</v>
      <v>4814</v>
      <v>4814</v>
      <v>4814</v>
      <v>4814</v>
    </spb>
    <spb s="0">
      <v xml:space="preserve">Wikipedia	</v>
      <v xml:space="preserve">CC BY-SA 3.0	</v>
      <v xml:space="preserve">https://en.wikipedia.org/wiki/Novo_Horizonte_do_Norte	</v>
      <v xml:space="preserve">https://creativecommons.org/licenses/by-sa/3.0	</v>
    </spb>
    <spb s="1">
      <v>4816</v>
      <v>4816</v>
      <v>4816</v>
      <v>4816</v>
      <v>4816</v>
      <v>4816</v>
      <v>4816</v>
      <v>4816</v>
      <v>4816</v>
    </spb>
    <spb s="0">
      <v xml:space="preserve">Wikipedia	</v>
      <v xml:space="preserve">CC BY-SA 3.0	</v>
      <v xml:space="preserve">https://en.wikipedia.org/wiki/Novo_Mundo	</v>
      <v xml:space="preserve">https://creativecommons.org/licenses/by-sa/3.0	</v>
    </spb>
    <spb s="1">
      <v>4818</v>
      <v>4818</v>
      <v>4818</v>
      <v>4818</v>
      <v>4818</v>
      <v>4818</v>
      <v>4818</v>
      <v>4818</v>
      <v>4818</v>
    </spb>
    <spb s="0">
      <v xml:space="preserve">Wikipedia	</v>
      <v xml:space="preserve">CC BY-SA 3.0	</v>
      <v xml:space="preserve">https://en.wikipedia.org/wiki/Novo_Santo_Ant%C3%B4nio	</v>
      <v xml:space="preserve">https://creativecommons.org/licenses/by-sa/3.0	</v>
    </spb>
    <spb s="1">
      <v>4820</v>
      <v>4820</v>
      <v>4820</v>
      <v>4820</v>
      <v>4820</v>
      <v>4820</v>
      <v>4820</v>
      <v>4820</v>
      <v>4820</v>
    </spb>
    <spb s="0">
      <v xml:space="preserve">Wikipedia	</v>
      <v xml:space="preserve">CC BY-SA 3.0	</v>
      <v xml:space="preserve">https://en.wikipedia.org/wiki/Novo_S%C3%A3o_Joaquim	</v>
      <v xml:space="preserve">https://creativecommons.org/licenses/by-sa/3.0	</v>
    </spb>
    <spb s="1">
      <v>4822</v>
      <v>4822</v>
      <v>4822</v>
      <v>4822</v>
      <v>4822</v>
      <v>4822</v>
      <v>4822</v>
      <v>4822</v>
      <v>4822</v>
    </spb>
    <spb s="0">
      <v xml:space="preserve">Wikipedia	</v>
      <v xml:space="preserve">CC BY-SA 3.0	</v>
      <v xml:space="preserve">https://en.wikipedia.org/wiki/Parana%C3%ADta	</v>
      <v xml:space="preserve">https://creativecommons.org/licenses/by-sa/3.0	</v>
    </spb>
    <spb s="1">
      <v>4824</v>
      <v>4824</v>
      <v>4824</v>
      <v>4824</v>
      <v>4824</v>
      <v>4824</v>
      <v>4824</v>
      <v>4824</v>
      <v>4824</v>
    </spb>
    <spb s="0">
      <v xml:space="preserve">Wikipedia	</v>
      <v xml:space="preserve">CC BY-SA 3.0	</v>
      <v xml:space="preserve">https://en.wikipedia.org/wiki/Paranatinga	</v>
      <v xml:space="preserve">https://creativecommons.org/licenses/by-sa/3.0	</v>
    </spb>
    <spb s="1">
      <v>4826</v>
      <v>4826</v>
      <v>4826</v>
      <v>4826</v>
      <v>4826</v>
      <v>4826</v>
      <v>4826</v>
      <v>4826</v>
      <v>4826</v>
    </spb>
    <spb s="0">
      <v xml:space="preserve">Wikipedia	</v>
      <v xml:space="preserve">CC BY-SA 3.0	</v>
      <v xml:space="preserve">https://en.wikipedia.org/wiki/Pedra_Preta	</v>
      <v xml:space="preserve">https://creativecommons.org/licenses/by-sa/3.0	</v>
    </spb>
    <spb s="1">
      <v>4828</v>
      <v>4828</v>
      <v>4828</v>
      <v>4828</v>
      <v>4828</v>
      <v>4828</v>
      <v>4828</v>
      <v>4828</v>
      <v>4828</v>
    </spb>
    <spb s="0">
      <v xml:space="preserve">Wikipedia	</v>
      <v xml:space="preserve">CC BY-SA 3.0	</v>
      <v xml:space="preserve">https://en.wikipedia.org/wiki/Peixoto_de_Azevedo	</v>
      <v xml:space="preserve">https://creativecommons.org/licenses/by-sa/3.0	</v>
    </spb>
    <spb s="1">
      <v>4830</v>
      <v>4830</v>
      <v>4830</v>
      <v>4830</v>
      <v>4830</v>
      <v>4830</v>
      <v>4830</v>
      <v>4830</v>
      <v>4830</v>
    </spb>
    <spb s="0">
      <v xml:space="preserve">Wikipedia	</v>
      <v xml:space="preserve">CC BY-SA 3.0	</v>
      <v xml:space="preserve">https://en.wikipedia.org/wiki/Planalto_da_Serra	</v>
      <v xml:space="preserve">https://creativecommons.org/licenses/by-sa/3.0	</v>
    </spb>
    <spb s="1">
      <v>4832</v>
      <v>4832</v>
      <v>4832</v>
      <v>4832</v>
      <v>4832</v>
      <v>4832</v>
      <v>4832</v>
      <v>4832</v>
      <v>4832</v>
    </spb>
    <spb s="0">
      <v xml:space="preserve">Wikipedia	</v>
      <v xml:space="preserve">CC BY-SA 3.0	</v>
      <v xml:space="preserve">https://en.wikipedia.org/wiki/Pocon%C3%A9	</v>
      <v xml:space="preserve">https://creativecommons.org/licenses/by-sa/3.0	</v>
    </spb>
    <spb s="1">
      <v>4834</v>
      <v>4834</v>
      <v>4834</v>
      <v>4834</v>
      <v>4834</v>
      <v>4834</v>
      <v>4834</v>
      <v>4834</v>
      <v>4834</v>
    </spb>
    <spb s="0">
      <v xml:space="preserve">Wikipedia	</v>
      <v xml:space="preserve">CC BY-SA 3.0	</v>
      <v xml:space="preserve">https://en.wikipedia.org/wiki/Pontal_do_Araguaia	</v>
      <v xml:space="preserve">https://creativecommons.org/licenses/by-sa/3.0	</v>
    </spb>
    <spb s="1">
      <v>4836</v>
      <v>4836</v>
      <v>4836</v>
      <v>4836</v>
      <v>4836</v>
      <v>4836</v>
      <v>4836</v>
      <v>4836</v>
      <v>4836</v>
    </spb>
    <spb s="0">
      <v xml:space="preserve">Wikipedia	</v>
      <v xml:space="preserve">CC BY-SA 3.0	</v>
      <v xml:space="preserve">https://en.wikipedia.org/wiki/Ponte_Branca	</v>
      <v xml:space="preserve">https://creativecommons.org/licenses/by-sa/3.0	</v>
    </spb>
    <spb s="1">
      <v>4838</v>
      <v>4838</v>
      <v>4838</v>
      <v>4838</v>
      <v>4838</v>
      <v>4838</v>
      <v>4838</v>
      <v>4838</v>
      <v>4838</v>
    </spb>
    <spb s="0">
      <v xml:space="preserve">Wikipedia	</v>
      <v xml:space="preserve">CC BY-SA 3.0	</v>
      <v xml:space="preserve">https://en.wikipedia.org/wiki/Pontes_e_Lacerda	</v>
      <v xml:space="preserve">https://creativecommons.org/licenses/by-sa/3.0	</v>
    </spb>
    <spb s="1">
      <v>4840</v>
      <v>4840</v>
      <v>4840</v>
      <v>4840</v>
      <v>4840</v>
      <v>4840</v>
      <v>4840</v>
      <v>4840</v>
      <v>4840</v>
    </spb>
    <spb s="0">
      <v xml:space="preserve">Wikipedia	</v>
      <v xml:space="preserve">CC BY-SA 3.0	</v>
      <v xml:space="preserve">https://en.wikipedia.org/wiki/Porto_Alegre_do_Norte	</v>
      <v xml:space="preserve">https://creativecommons.org/licenses/by-sa/3.0	</v>
    </spb>
    <spb s="1">
      <v>4842</v>
      <v>4842</v>
      <v>4842</v>
      <v>4842</v>
      <v>4842</v>
      <v>4842</v>
      <v>4842</v>
      <v>4842</v>
      <v>4842</v>
    </spb>
    <spb s="0">
      <v xml:space="preserve">Wikipedia	</v>
      <v xml:space="preserve">CC BY-SA 3.0	</v>
      <v xml:space="preserve">https://en.wikipedia.org/wiki/Porto_dos_Ga%C3%BAchos	</v>
      <v xml:space="preserve">https://creativecommons.org/licenses/by-sa/3.0	</v>
    </spb>
    <spb s="1">
      <v>4844</v>
      <v>4844</v>
      <v>4844</v>
      <v>4844</v>
      <v>4844</v>
      <v>4844</v>
      <v>4844</v>
      <v>4844</v>
      <v>4844</v>
    </spb>
    <spb s="0">
      <v xml:space="preserve">Wikipedia	</v>
      <v xml:space="preserve">CC BY-SA 3.0	</v>
      <v xml:space="preserve">https://en.wikipedia.org/wiki/Porto_Esperidi%C3%A3o	</v>
      <v xml:space="preserve">https://creativecommons.org/licenses/by-sa/3.0	</v>
    </spb>
    <spb s="1">
      <v>4846</v>
      <v>4846</v>
      <v>4846</v>
      <v>4846</v>
      <v>4846</v>
      <v>4846</v>
      <v>4846</v>
      <v>4846</v>
      <v>4846</v>
    </spb>
    <spb s="0">
      <v xml:space="preserve">Wikipedia	</v>
      <v xml:space="preserve">CC BY-SA 3.0	</v>
      <v xml:space="preserve">https://en.wikipedia.org/wiki/Porto_Estrela	</v>
      <v xml:space="preserve">https://creativecommons.org/licenses/by-sa/3.0	</v>
    </spb>
    <spb s="1">
      <v>4848</v>
      <v>4848</v>
      <v>4848</v>
      <v>4848</v>
      <v>4848</v>
      <v>4848</v>
      <v>4848</v>
      <v>4848</v>
      <v>4848</v>
    </spb>
    <spb s="0">
      <v xml:space="preserve">Wikipedia	</v>
      <v xml:space="preserve">CC BY-SA 3.0	</v>
      <v xml:space="preserve">https://en.wikipedia.org/wiki/Primavera_do_Leste	</v>
      <v xml:space="preserve">https://creativecommons.org/licenses/by-sa/3.0	</v>
    </spb>
    <spb s="1">
      <v>4850</v>
      <v>4850</v>
      <v>4850</v>
      <v>4850</v>
      <v>4850</v>
      <v>4850</v>
      <v>4850</v>
      <v>4850</v>
      <v>4850</v>
    </spb>
    <spb s="0">
      <v xml:space="preserve">Wikipedia	</v>
      <v xml:space="preserve">CC BY-SA 3.0	</v>
      <v xml:space="preserve">https://en.wikipedia.org/wiki/Quer%C3%AAncia	</v>
      <v xml:space="preserve">https://creativecommons.org/licenses/by-sa/3.0	</v>
    </spb>
    <spb s="1">
      <v>4852</v>
      <v>4852</v>
      <v>4852</v>
      <v>4852</v>
      <v>4852</v>
      <v>4852</v>
      <v>4852</v>
      <v>4852</v>
      <v>4852</v>
    </spb>
    <spb s="0">
      <v xml:space="preserve">Wikipedia	</v>
      <v xml:space="preserve">CC BY-SA 3.0	</v>
      <v xml:space="preserve">https://en.wikipedia.org/wiki/Reserva_do_Caba%C3%A7al	</v>
      <v xml:space="preserve">https://creativecommons.org/licenses/by-sa/3.0	</v>
    </spb>
    <spb s="1">
      <v>4854</v>
      <v>4854</v>
      <v>4854</v>
      <v>4854</v>
      <v>4854</v>
      <v>4854</v>
      <v>4854</v>
      <v>4854</v>
      <v>4854</v>
    </spb>
    <spb s="0">
      <v xml:space="preserve">Wikipedia	</v>
      <v xml:space="preserve">CC BY-SA 3.0	</v>
      <v xml:space="preserve">https://en.wikipedia.org/wiki/Ribeir%C3%A3o_Cascalheira	</v>
      <v xml:space="preserve">https://creativecommons.org/licenses/by-sa/3.0	</v>
    </spb>
    <spb s="1">
      <v>4856</v>
      <v>4856</v>
      <v>4856</v>
      <v>4856</v>
      <v>4856</v>
      <v>4856</v>
      <v>4856</v>
      <v>4856</v>
      <v>4856</v>
    </spb>
    <spb s="0">
      <v xml:space="preserve">Wikipedia	</v>
      <v xml:space="preserve">CC BY-SA 3.0	</v>
      <v xml:space="preserve">https://en.wikipedia.org/wiki/Ribeir%C3%A3ozinho	</v>
      <v xml:space="preserve">https://creativecommons.org/licenses/by-sa/3.0	</v>
    </spb>
    <spb s="1">
      <v>4858</v>
      <v>4858</v>
      <v>4858</v>
      <v>4858</v>
      <v>4858</v>
      <v>4858</v>
      <v>4858</v>
      <v>4858</v>
      <v>4858</v>
    </spb>
    <spb s="0">
      <v xml:space="preserve">Wikipedia	</v>
      <v xml:space="preserve">CC BY-SA 3.0	</v>
      <v xml:space="preserve">https://en.wikipedia.org/wiki/Rio_Branco,_Mato_Grosso	</v>
      <v xml:space="preserve">https://creativecommons.org/licenses/by-sa/3.0	</v>
    </spb>
    <spb s="1">
      <v>4860</v>
      <v>4860</v>
      <v>4860</v>
      <v>4860</v>
      <v>4860</v>
      <v>4860</v>
      <v>4860</v>
      <v>4860</v>
      <v>4860</v>
    </spb>
    <spb s="0">
      <v xml:space="preserve">Wikipedia	</v>
      <v xml:space="preserve">CC BY-SA 3.0	</v>
      <v xml:space="preserve">https://en.wikipedia.org/wiki/Rondol%C3%A2ndia	</v>
      <v xml:space="preserve">https://creativecommons.org/licenses/by-sa/3.0	</v>
    </spb>
    <spb s="1">
      <v>4862</v>
      <v>4862</v>
      <v>4862</v>
      <v>4862</v>
      <v>4862</v>
      <v>4862</v>
      <v>4862</v>
      <v>4862</v>
      <v>4862</v>
    </spb>
    <spb s="0">
      <v xml:space="preserve">Wikipedia	</v>
      <v xml:space="preserve">CC BY-SA 3.0	</v>
      <v xml:space="preserve">https://en.wikipedia.org/wiki/Rondon%C3%B3polis	</v>
      <v xml:space="preserve">https://creativecommons.org/licenses/by-sa/3.0	</v>
    </spb>
    <spb s="1">
      <v>4864</v>
      <v>4864</v>
      <v>4864</v>
      <v>4864</v>
      <v>4864</v>
      <v>4864</v>
      <v>4864</v>
      <v>4864</v>
      <v>4864</v>
    </spb>
    <spb s="0">
      <v xml:space="preserve">Wikipedia	</v>
      <v xml:space="preserve">CC BY-SA 3.0	</v>
      <v xml:space="preserve">https://en.wikipedia.org/wiki/Ros%C3%A1rio_Oeste	</v>
      <v xml:space="preserve">https://creativecommons.org/licenses/by-sa/3.0	</v>
    </spb>
    <spb s="1">
      <v>4866</v>
      <v>4866</v>
      <v>4866</v>
      <v>4866</v>
      <v>4866</v>
      <v>4866</v>
      <v>4866</v>
      <v>4866</v>
      <v>4866</v>
    </spb>
    <spb s="0">
      <v xml:space="preserve">Wikipedia	</v>
      <v xml:space="preserve">CC BY-SA 3.0	</v>
      <v xml:space="preserve">https://en.wikipedia.org/wiki/Salto_do_C%C3%A9u	</v>
      <v xml:space="preserve">https://creativecommons.org/licenses/by-sa/3.0	</v>
    </spb>
    <spb s="1">
      <v>4868</v>
      <v>4868</v>
      <v>4868</v>
      <v>4868</v>
      <v>4868</v>
      <v>4868</v>
      <v>4868</v>
      <v>4868</v>
      <v>4868</v>
    </spb>
    <spb s="0">
      <v xml:space="preserve">Wikipedia	</v>
      <v xml:space="preserve">CC BY-SA 3.0	</v>
      <v xml:space="preserve">https://en.wikipedia.org/wiki/Santa_Carmem	</v>
      <v xml:space="preserve">https://creativecommons.org/licenses/by-sa/3.0	</v>
    </spb>
    <spb s="1">
      <v>4870</v>
      <v>4870</v>
      <v>4870</v>
      <v>4870</v>
      <v>4870</v>
      <v>4870</v>
      <v>4870</v>
      <v>4870</v>
      <v>4870</v>
    </spb>
    <spb s="0">
      <v xml:space="preserve">Wikipedia	</v>
      <v xml:space="preserve">CC BY-SA 3.0	</v>
      <v xml:space="preserve">https://en.wikipedia.org/wiki/Santa_Cruz_do_Xingu	</v>
      <v xml:space="preserve">https://creativecommons.org/licenses/by-sa/3.0	</v>
    </spb>
    <spb s="1">
      <v>4872</v>
      <v>4872</v>
      <v>4872</v>
      <v>4872</v>
      <v>4872</v>
      <v>4872</v>
      <v>4872</v>
      <v>4872</v>
      <v>4872</v>
    </spb>
    <spb s="0">
      <v xml:space="preserve">Wikipedia	</v>
      <v xml:space="preserve">CC BY-SA 3.0	</v>
      <v xml:space="preserve">https://en.wikipedia.org/wiki/Santa_Rita_do_Trivelato	</v>
      <v xml:space="preserve">https://creativecommons.org/licenses/by-sa/3.0	</v>
    </spb>
    <spb s="1">
      <v>4874</v>
      <v>4874</v>
      <v>4874</v>
      <v>4874</v>
      <v>4874</v>
      <v>4874</v>
      <v>4874</v>
      <v>4874</v>
      <v>4874</v>
    </spb>
    <spb s="0">
      <v xml:space="preserve">Wikipedia	</v>
      <v xml:space="preserve">CC BY-SA 3.0	</v>
      <v xml:space="preserve">https://en.wikipedia.org/wiki/Santa_Terezinha,_Mato_Grosso	</v>
      <v xml:space="preserve">https://creativecommons.org/licenses/by-sa/3.0	</v>
    </spb>
    <spb s="1">
      <v>4876</v>
      <v>4876</v>
      <v>4876</v>
      <v>4876</v>
      <v>4876</v>
      <v>4876</v>
      <v>4876</v>
      <v>4876</v>
      <v>4876</v>
    </spb>
    <spb s="0">
      <v xml:space="preserve">Wikipedia	</v>
      <v xml:space="preserve">CC BY-SA 3.0	</v>
      <v xml:space="preserve">https://en.wikipedia.org/wiki/Santo_Afonso	</v>
      <v xml:space="preserve">https://creativecommons.org/licenses/by-sa/3.0	</v>
    </spb>
    <spb s="1">
      <v>4878</v>
      <v>4878</v>
      <v>4878</v>
      <v>4878</v>
      <v>4878</v>
      <v>4878</v>
      <v>4878</v>
      <v>4878</v>
      <v>4878</v>
    </spb>
    <spb s="0">
      <v xml:space="preserve">Wikipedia	</v>
      <v xml:space="preserve">CC BY-SA 3.0	</v>
      <v xml:space="preserve">https://en.wikipedia.org/wiki/Santo_Ant%C3%B4nio_do_Leste	</v>
      <v xml:space="preserve">https://creativecommons.org/licenses/by-sa/3.0	</v>
    </spb>
    <spb s="1">
      <v>4880</v>
      <v>4880</v>
      <v>4880</v>
      <v>4880</v>
      <v>4880</v>
      <v>4880</v>
      <v>4880</v>
      <v>4880</v>
      <v>4880</v>
    </spb>
    <spb s="0">
      <v xml:space="preserve">Wikipedia	</v>
      <v xml:space="preserve">CC BY-SA 3.0	</v>
      <v xml:space="preserve">https://en.wikipedia.org/wiki/S%C3%A3o_F%C3%A9lix_do_Araguaia	</v>
      <v xml:space="preserve">https://creativecommons.org/licenses/by-sa/3.0	</v>
    </spb>
    <spb s="1">
      <v>4882</v>
      <v>4882</v>
      <v>4882</v>
      <v>4882</v>
      <v>4882</v>
      <v>4882</v>
      <v>4882</v>
      <v>4882</v>
      <v>4882</v>
    </spb>
    <spb s="0">
      <v xml:space="preserve">Wikipedia	</v>
      <v xml:space="preserve">CC BY-SA 3.0	</v>
      <v xml:space="preserve">https://en.wikipedia.org/wiki/S%C3%A3o_Jos%C3%A9_do_Povo	</v>
      <v xml:space="preserve">https://creativecommons.org/licenses/by-sa/3.0	</v>
    </spb>
    <spb s="1">
      <v>4884</v>
      <v>4884</v>
      <v>4884</v>
      <v>4884</v>
      <v>4884</v>
      <v>4884</v>
      <v>4884</v>
      <v>4884</v>
      <v>4884</v>
    </spb>
    <spb s="0">
      <v xml:space="preserve">Wikipedia	</v>
      <v xml:space="preserve">CC BY-SA 3.0	</v>
      <v xml:space="preserve">https://en.wikipedia.org/wiki/S%C3%A3o_Jos%C3%A9_do_Rio_Claro	</v>
      <v xml:space="preserve">https://creativecommons.org/licenses/by-sa/3.0	</v>
    </spb>
    <spb s="1">
      <v>4886</v>
      <v>4886</v>
      <v>4886</v>
      <v>4886</v>
      <v>4886</v>
      <v>4886</v>
      <v>4886</v>
      <v>4886</v>
      <v>4886</v>
    </spb>
    <spb s="0">
      <v xml:space="preserve">Wikipedia	</v>
      <v xml:space="preserve">CC BY-SA 3.0	</v>
      <v xml:space="preserve">https://en.wikipedia.org/wiki/S%C3%A3o_Jos%C3%A9_do_Xingu	</v>
      <v xml:space="preserve">https://creativecommons.org/licenses/by-sa/3.0	</v>
    </spb>
    <spb s="1">
      <v>4888</v>
      <v>4888</v>
      <v>4888</v>
      <v>4888</v>
      <v>4888</v>
      <v>4888</v>
      <v>4888</v>
      <v>4888</v>
      <v>4888</v>
    </spb>
    <spb s="0">
      <v xml:space="preserve">Wikipedia	</v>
      <v xml:space="preserve">CC BY-SA 3.0	</v>
      <v xml:space="preserve">https://en.wikipedia.org/wiki/S%C3%A3o_Jos%C3%A9_dos_Quatro_Marcos	</v>
      <v xml:space="preserve">https://creativecommons.org/licenses/by-sa/3.0	</v>
    </spb>
    <spb s="1">
      <v>4890</v>
      <v>4890</v>
      <v>4890</v>
      <v>4890</v>
      <v>4890</v>
      <v>4890</v>
      <v>4890</v>
      <v>4890</v>
      <v>4890</v>
    </spb>
    <spb s="0">
      <v xml:space="preserve">Wikipedia	</v>
      <v xml:space="preserve">CC BY-SA 3.0	</v>
      <v xml:space="preserve">https://en.wikipedia.org/wiki/S%C3%A3o_Pedro_da_Cipa	</v>
      <v xml:space="preserve">https://creativecommons.org/licenses/by-sa/3.0	</v>
    </spb>
    <spb s="1">
      <v>4892</v>
      <v>4892</v>
      <v>4892</v>
      <v>4892</v>
      <v>4892</v>
      <v>4892</v>
      <v>4892</v>
      <v>4892</v>
      <v>4892</v>
    </spb>
    <spb s="0">
      <v xml:space="preserve">Wikipedia	</v>
      <v xml:space="preserve">CC BY-SA 3.0	</v>
      <v xml:space="preserve">https://en.wikipedia.org/wiki/Sapezal	</v>
      <v xml:space="preserve">https://creativecommons.org/licenses/by-sa/3.0	</v>
    </spb>
    <spb s="1">
      <v>4894</v>
      <v>4894</v>
      <v>4894</v>
      <v>4894</v>
      <v>4894</v>
      <v>4894</v>
      <v>4894</v>
      <v>4894</v>
      <v>4894</v>
    </spb>
    <spb s="0">
      <v xml:space="preserve">Wikipedia	</v>
      <v xml:space="preserve">CC BY-SA 3.0	</v>
      <v xml:space="preserve">https://en.wikipedia.org/wiki/Serra_Nova_Dourada	</v>
      <v xml:space="preserve">https://creativecommons.org/licenses/by-sa/3.0	</v>
    </spb>
    <spb s="1">
      <v>4896</v>
      <v>4896</v>
      <v>4896</v>
      <v>4896</v>
      <v>4896</v>
      <v>4896</v>
      <v>4896</v>
      <v>4896</v>
      <v>4896</v>
    </spb>
    <spb s="0">
      <v xml:space="preserve">Wikipedia	</v>
      <v xml:space="preserve">CC BY-SA 3.0	</v>
      <v xml:space="preserve">https://en.wikipedia.org/wiki/Sinop,_Mato_Grosso	</v>
      <v xml:space="preserve">https://creativecommons.org/licenses/by-sa/3.0	</v>
    </spb>
    <spb s="1">
      <v>4898</v>
      <v>4898</v>
      <v>4898</v>
      <v>4898</v>
      <v>4898</v>
      <v>4898</v>
      <v>4898</v>
      <v>4898</v>
      <v>4898</v>
    </spb>
    <spb s="0">
      <v xml:space="preserve">Wikipedia	</v>
      <v xml:space="preserve">CC BY-SA 3.0	</v>
      <v xml:space="preserve">https://en.wikipedia.org/wiki/Sorriso	</v>
      <v xml:space="preserve">https://creativecommons.org/licenses/by-sa/3.0	</v>
    </spb>
    <spb s="1">
      <v>4900</v>
      <v>4900</v>
      <v>4900</v>
      <v>4900</v>
      <v>4900</v>
      <v>4900</v>
      <v>4900</v>
      <v>4900</v>
      <v>4900</v>
    </spb>
    <spb s="0">
      <v xml:space="preserve">Wikipedia	</v>
      <v xml:space="preserve">CC BY-SA 3.0	</v>
      <v xml:space="preserve">https://en.wikipedia.org/wiki/Tabapor%C3%A3	</v>
      <v xml:space="preserve">https://creativecommons.org/licenses/by-sa/3.0	</v>
    </spb>
    <spb s="1">
      <v>4902</v>
      <v>4902</v>
      <v>4902</v>
      <v>4902</v>
      <v>4902</v>
      <v>4902</v>
      <v>4902</v>
      <v>4902</v>
      <v>4902</v>
    </spb>
    <spb s="0">
      <v xml:space="preserve">Wikipedia	</v>
      <v xml:space="preserve">CC BY-SA 3.0	</v>
      <v xml:space="preserve">https://en.wikipedia.org/wiki/Tangar%C3%A1_da_Serra	</v>
      <v xml:space="preserve">https://creativecommons.org/licenses/by-sa/3.0	</v>
    </spb>
    <spb s="1">
      <v>4904</v>
      <v>4904</v>
      <v>4904</v>
      <v>4904</v>
      <v>4904</v>
      <v>4904</v>
      <v>4904</v>
      <v>4904</v>
      <v>4904</v>
    </spb>
    <spb s="0">
      <v xml:space="preserve">Wikipedia	</v>
      <v xml:space="preserve">CC BY-SA 3.0	</v>
      <v xml:space="preserve">https://en.wikipedia.org/wiki/Tapurah	</v>
      <v xml:space="preserve">https://creativecommons.org/licenses/by-sa/3.0	</v>
    </spb>
    <spb s="1">
      <v>4906</v>
      <v>4906</v>
      <v>4906</v>
      <v>4906</v>
      <v>4906</v>
      <v>4906</v>
      <v>4906</v>
      <v>4906</v>
      <v>4906</v>
    </spb>
    <spb s="0">
      <v xml:space="preserve">Wikipedia	</v>
      <v xml:space="preserve">CC BY-SA 3.0	</v>
      <v xml:space="preserve">https://en.wikipedia.org/wiki/Terra_Nova_do_Norte	</v>
      <v xml:space="preserve">https://creativecommons.org/licenses/by-sa/3.0	</v>
    </spb>
    <spb s="1">
      <v>4908</v>
      <v>4908</v>
      <v>4908</v>
      <v>4908</v>
      <v>4908</v>
      <v>4908</v>
      <v>4908</v>
      <v>4908</v>
      <v>4908</v>
    </spb>
    <spb s="0">
      <v xml:space="preserve">Wikipedia	</v>
      <v xml:space="preserve">CC BY-SA 3.0	</v>
      <v xml:space="preserve">https://en.wikipedia.org/wiki/Tesouro	</v>
      <v xml:space="preserve">https://creativecommons.org/licenses/by-sa/3.0	</v>
    </spb>
    <spb s="1">
      <v>4910</v>
      <v>4910</v>
      <v>4910</v>
      <v>4910</v>
      <v>4910</v>
      <v>4910</v>
      <v>4910</v>
      <v>4910</v>
      <v>4910</v>
    </spb>
    <spb s="0">
      <v xml:space="preserve">Wikipedia	</v>
      <v xml:space="preserve">CC BY-SA 3.0	</v>
      <v xml:space="preserve">https://en.wikipedia.org/wiki/Torixor%C3%A9u	</v>
      <v xml:space="preserve">https://creativecommons.org/licenses/by-sa/3.0	</v>
    </spb>
    <spb s="1">
      <v>4912</v>
      <v>4912</v>
      <v>4912</v>
      <v>4912</v>
      <v>4912</v>
      <v>4912</v>
      <v>4912</v>
      <v>4912</v>
      <v>4912</v>
    </spb>
    <spb s="0">
      <v xml:space="preserve">Wikipedia	</v>
      <v xml:space="preserve">CC BY-SA 3.0	</v>
      <v xml:space="preserve">https://en.wikipedia.org/wiki/Uni%C3%A3o_do_Sul	</v>
      <v xml:space="preserve">https://creativecommons.org/licenses/by-sa/3.0	</v>
    </spb>
    <spb s="1">
      <v>4914</v>
      <v>4914</v>
      <v>4914</v>
      <v>4914</v>
      <v>4914</v>
      <v>4914</v>
      <v>4914</v>
      <v>4914</v>
      <v>4914</v>
    </spb>
    <spb s="0">
      <v xml:space="preserve">Wikipedia	</v>
      <v xml:space="preserve">CC BY-SA 3.0	</v>
      <v xml:space="preserve">https://en.wikipedia.org/wiki/Vale_de_S%C3%A3o_Domingos	</v>
      <v xml:space="preserve">https://creativecommons.org/licenses/by-sa/3.0	</v>
    </spb>
    <spb s="1">
      <v>4916</v>
      <v>4916</v>
      <v>4916</v>
      <v>4916</v>
      <v>4916</v>
      <v>4916</v>
      <v>4916</v>
      <v>4916</v>
      <v>4916</v>
    </spb>
    <spb s="0">
      <v xml:space="preserve">Wikipedia	</v>
      <v xml:space="preserve">CC BY-SA 3.0	</v>
      <v xml:space="preserve">https://en.wikipedia.org/wiki/V%C3%A1rzea_Grande,_Mato_Grosso	</v>
      <v xml:space="preserve">https://creativecommons.org/licenses/by-sa/3.0	</v>
    </spb>
    <spb s="1">
      <v>4918</v>
      <v>4918</v>
      <v>4918</v>
      <v>4918</v>
      <v>4918</v>
      <v>4918</v>
      <v>4918</v>
      <v>4918</v>
      <v>4918</v>
    </spb>
    <spb s="0">
      <v xml:space="preserve">Wikipedia	</v>
      <v xml:space="preserve">CC BY-SA 3.0	</v>
      <v xml:space="preserve">https://en.wikipedia.org/wiki/Vera,_Mato_Grosso	</v>
      <v xml:space="preserve">https://creativecommons.org/licenses/by-sa/3.0	</v>
    </spb>
    <spb s="1">
      <v>4920</v>
      <v>4920</v>
      <v>4920</v>
      <v>4920</v>
      <v>4920</v>
      <v>4920</v>
      <v>4920</v>
      <v>4920</v>
      <v>4920</v>
    </spb>
    <spb s="0">
      <v xml:space="preserve">Wikipedia	</v>
      <v xml:space="preserve">CC BY-SA 3.0	</v>
      <v xml:space="preserve">https://en.wikipedia.org/wiki/Vila_Bela_da_Sant%C3%ADssima_Trindade	</v>
      <v xml:space="preserve">https://creativecommons.org/licenses/by-sa/3.0	</v>
    </spb>
    <spb s="1">
      <v>4922</v>
      <v>4922</v>
      <v>4922</v>
      <v>4922</v>
      <v>4922</v>
      <v>4922</v>
      <v>4922</v>
      <v>4922</v>
      <v>4922</v>
    </spb>
    <spb s="0">
      <v xml:space="preserve">Wikipedia	</v>
      <v xml:space="preserve">CC BY-SA 3.0	</v>
      <v xml:space="preserve">https://en.wikipedia.org/wiki/Vila_Rica,_Mato_Grosso	</v>
      <v xml:space="preserve">https://creativecommons.org/licenses/by-sa/3.0	</v>
    </spb>
    <spb s="1">
      <v>4924</v>
      <v>4924</v>
      <v>4924</v>
      <v>4924</v>
      <v>4924</v>
      <v>4924</v>
      <v>4924</v>
      <v>4924</v>
      <v>4924</v>
    </spb>
    <spb s="0">
      <v xml:space="preserve">Wikipedia	</v>
      <v xml:space="preserve">CC BY-SA 3.0	</v>
      <v xml:space="preserve">https://en.wikipedia.org/wiki/Abaetetuba	</v>
      <v xml:space="preserve">https://creativecommons.org/licenses/by-sa/3.0	</v>
    </spb>
    <spb s="1">
      <v>4926</v>
      <v>4926</v>
      <v>4926</v>
      <v>4926</v>
      <v>4926</v>
      <v>4926</v>
      <v>4926</v>
      <v>4926</v>
      <v>4926</v>
    </spb>
    <spb s="0">
      <v xml:space="preserve">Wikipedia	</v>
      <v xml:space="preserve">CC BY-SA 3.0	</v>
      <v xml:space="preserve">https://en.wikipedia.org/wiki/Abel_Figueiredo	</v>
      <v xml:space="preserve">https://creativecommons.org/licenses/by-sa/3.0	</v>
    </spb>
    <spb s="1">
      <v>4928</v>
      <v>4928</v>
      <v>4928</v>
      <v>4928</v>
      <v>4928</v>
      <v>4928</v>
      <v>4928</v>
      <v>4928</v>
      <v>4928</v>
    </spb>
    <spb s="0">
      <v xml:space="preserve">Wikipedia	</v>
      <v xml:space="preserve">CC BY-SA 3.0	</v>
      <v xml:space="preserve">https://en.wikipedia.org/wiki/Acar%C3%A1	</v>
      <v xml:space="preserve">https://creativecommons.org/licenses/by-sa/3.0	</v>
    </spb>
    <spb s="1">
      <v>4930</v>
      <v>4930</v>
      <v>4930</v>
      <v>4930</v>
      <v>4930</v>
      <v>4930</v>
      <v>4930</v>
      <v>4930</v>
      <v>4930</v>
    </spb>
    <spb s="0">
      <v xml:space="preserve">Wikipedia	</v>
      <v xml:space="preserve">CC BY-SA 3.0	</v>
      <v xml:space="preserve">https://en.wikipedia.org/wiki/Afu%C3%A1	</v>
      <v xml:space="preserve">https://creativecommons.org/licenses/by-sa/3.0	</v>
    </spb>
    <spb s="1">
      <v>4932</v>
      <v>4932</v>
      <v>4932</v>
      <v>4932</v>
      <v>4932</v>
      <v>4932</v>
      <v>4932</v>
      <v>4932</v>
      <v>4932</v>
    </spb>
    <spb s="0">
      <v xml:space="preserve">Wikipedia	</v>
      <v xml:space="preserve">CC BY-SA 3.0	</v>
      <v xml:space="preserve">https://en.wikipedia.org/wiki/%C3%81gua_Azul_do_Norte	</v>
      <v xml:space="preserve">https://creativecommons.org/licenses/by-sa/3.0	</v>
    </spb>
    <spb s="1">
      <v>4934</v>
      <v>4934</v>
      <v>4934</v>
      <v>4934</v>
      <v>4934</v>
      <v>4934</v>
      <v>4934</v>
      <v>4934</v>
      <v>4934</v>
    </spb>
    <spb s="0">
      <v xml:space="preserve">Wikipedia	</v>
      <v xml:space="preserve">CC BY-SA 3.0	</v>
      <v xml:space="preserve">https://en.wikipedia.org/wiki/Alenquer,_Par%C3%A1	</v>
      <v xml:space="preserve">https://creativecommons.org/licenses/by-sa/3.0	</v>
    </spb>
    <spb s="1">
      <v>4936</v>
      <v>4936</v>
      <v>4936</v>
      <v>4936</v>
      <v>4936</v>
      <v>4936</v>
      <v>4936</v>
      <v>4936</v>
      <v>4936</v>
    </spb>
    <spb s="0">
      <v xml:space="preserve">Wikipedia	</v>
      <v xml:space="preserve">CC BY-SA 3.0	</v>
      <v xml:space="preserve">https://en.wikipedia.org/wiki/Almeirim,_Par%C3%A1	</v>
      <v xml:space="preserve">https://creativecommons.org/licenses/by-sa/3.0	</v>
    </spb>
    <spb s="1">
      <v>4938</v>
      <v>4938</v>
      <v>4938</v>
      <v>4938</v>
      <v>4938</v>
      <v>4938</v>
      <v>4938</v>
      <v>4938</v>
      <v>4938</v>
    </spb>
    <spb s="0">
      <v xml:space="preserve">Wikipedia	</v>
      <v xml:space="preserve">CC BY-SA 3.0	</v>
      <v xml:space="preserve">https://en.wikipedia.org/wiki/Altamira,_Par%C3%A1	</v>
      <v xml:space="preserve">https://creativecommons.org/licenses/by-sa/3.0	</v>
    </spb>
    <spb s="1">
      <v>4940</v>
      <v>4940</v>
      <v>4940</v>
      <v>4940</v>
      <v>4940</v>
      <v>4940</v>
      <v>4940</v>
      <v>4940</v>
      <v>4940</v>
    </spb>
    <spb s="0">
      <v xml:space="preserve">Wikipedia	</v>
      <v xml:space="preserve">CC BY-SA 3.0	</v>
      <v xml:space="preserve">https://en.wikipedia.org/wiki/Anaj%C3%A1s	</v>
      <v xml:space="preserve">https://creativecommons.org/licenses/by-sa/3.0	</v>
    </spb>
    <spb s="1">
      <v>4942</v>
      <v>4942</v>
      <v>4942</v>
      <v>4942</v>
      <v>4942</v>
      <v>4942</v>
      <v>4942</v>
      <v>4942</v>
      <v>4942</v>
    </spb>
    <spb s="0">
      <v xml:space="preserve">Wikipedia	</v>
      <v xml:space="preserve">CC BY-SA 3.0	</v>
      <v xml:space="preserve">https://en.wikipedia.org/wiki/Ananindeua,_Par%C3%A1	</v>
      <v xml:space="preserve">https://creativecommons.org/licenses/by-sa/3.0	</v>
    </spb>
    <spb s="1">
      <v>4944</v>
      <v>4944</v>
      <v>4944</v>
      <v>4944</v>
      <v>4944</v>
      <v>4944</v>
      <v>4944</v>
      <v>4944</v>
      <v>4944</v>
    </spb>
    <spb s="0">
      <v xml:space="preserve">Wikipedia	</v>
      <v xml:space="preserve">CC BY-SA 3.0	</v>
      <v xml:space="preserve">https://en.wikipedia.org/wiki/Anapu	</v>
      <v xml:space="preserve">https://creativecommons.org/licenses/by-sa/3.0	</v>
    </spb>
    <spb s="1">
      <v>4946</v>
      <v>4946</v>
      <v>4946</v>
      <v>4946</v>
      <v>4946</v>
      <v>4946</v>
      <v>4946</v>
      <v>4946</v>
      <v>4946</v>
    </spb>
    <spb s="0">
      <v xml:space="preserve">Wikipedia	</v>
      <v xml:space="preserve">CC BY-SA 3.0	</v>
      <v xml:space="preserve">https://en.wikipedia.org/wiki/Augusto_Corr%C3%AAa	</v>
      <v xml:space="preserve">https://creativecommons.org/licenses/by-sa/3.0	</v>
    </spb>
    <spb s="1">
      <v>4948</v>
      <v>4948</v>
      <v>4948</v>
      <v>4948</v>
      <v>4948</v>
      <v>4948</v>
      <v>4948</v>
      <v>4948</v>
      <v>4948</v>
    </spb>
    <spb s="0">
      <v xml:space="preserve">Wikipedia	</v>
      <v xml:space="preserve">CC BY-SA 3.0	</v>
      <v xml:space="preserve">https://en.wikipedia.org/wiki/Aurora_do_Par%C3%A1	</v>
      <v xml:space="preserve">https://creativecommons.org/licenses/by-sa/3.0	</v>
    </spb>
    <spb s="1">
      <v>4950</v>
      <v>4950</v>
      <v>4950</v>
      <v>4950</v>
      <v>4950</v>
      <v>4950</v>
      <v>4950</v>
      <v>4950</v>
      <v>4950</v>
    </spb>
    <spb s="0">
      <v xml:space="preserve">Wikipedia	</v>
      <v xml:space="preserve">CC BY-SA 3.0	</v>
      <v xml:space="preserve">https://en.wikipedia.org/wiki/Aveiro,_Par%C3%A1	</v>
      <v xml:space="preserve">https://creativecommons.org/licenses/by-sa/3.0	</v>
    </spb>
    <spb s="1">
      <v>4952</v>
      <v>4952</v>
      <v>4952</v>
      <v>4952</v>
      <v>4952</v>
      <v>4952</v>
      <v>4952</v>
      <v>4952</v>
      <v>4952</v>
    </spb>
    <spb s="0">
      <v xml:space="preserve">Wikipedia	</v>
      <v xml:space="preserve">CC BY-SA 3.0	</v>
      <v xml:space="preserve">https://en.wikipedia.org/wiki/Bagre,_Par%C3%A1	</v>
      <v xml:space="preserve">https://creativecommons.org/licenses/by-sa/3.0	</v>
    </spb>
    <spb s="1">
      <v>4954</v>
      <v>4954</v>
      <v>4954</v>
      <v>4954</v>
      <v>4954</v>
      <v>4954</v>
      <v>4954</v>
      <v>4954</v>
      <v>4954</v>
    </spb>
    <spb s="0">
      <v xml:space="preserve">Wikipedia	</v>
      <v xml:space="preserve">CC BY-SA 3.0	</v>
      <v xml:space="preserve">https://en.wikipedia.org/wiki/Bai%C3%A3o,_Par%C3%A1	</v>
      <v xml:space="preserve">https://creativecommons.org/licenses/by-sa/3.0	</v>
    </spb>
    <spb s="1">
      <v>4956</v>
      <v>4956</v>
      <v>4956</v>
      <v>4956</v>
      <v>4956</v>
      <v>4956</v>
      <v>4956</v>
      <v>4956</v>
      <v>4956</v>
    </spb>
    <spb s="0">
      <v xml:space="preserve">Wikipedia	</v>
      <v xml:space="preserve">CC BY-SA 3.0	</v>
      <v xml:space="preserve">https://en.wikipedia.org/wiki/Bannach	</v>
      <v xml:space="preserve">https://creativecommons.org/licenses/by-sa/3.0	</v>
    </spb>
    <spb s="1">
      <v>4958</v>
      <v>4958</v>
      <v>4958</v>
      <v>4958</v>
      <v>4958</v>
      <v>4958</v>
      <v>4958</v>
      <v>4958</v>
      <v>4958</v>
    </spb>
    <spb s="0">
      <v xml:space="preserve">Wikipedia	</v>
      <v xml:space="preserve">CC BY-SA 3.0	</v>
      <v xml:space="preserve">https://en.wikipedia.org/wiki/Barcarena,_Par%C3%A1	</v>
      <v xml:space="preserve">https://creativecommons.org/licenses/by-sa/3.0	</v>
    </spb>
    <spb s="1">
      <v>4960</v>
      <v>4960</v>
      <v>4960</v>
      <v>4960</v>
      <v>4960</v>
      <v>4960</v>
      <v>4960</v>
      <v>4960</v>
      <v>4960</v>
    </spb>
    <spb s="0">
      <v xml:space="preserve">Wikipedia	</v>
      <v xml:space="preserve">CC BY-SA 3.0	</v>
      <v xml:space="preserve">https://en.wikipedia.org/wiki/Belterra,_Par%C3%A1	</v>
      <v xml:space="preserve">https://creativecommons.org/licenses/by-sa/3.0	</v>
    </spb>
    <spb s="1">
      <v>4962</v>
      <v>4962</v>
      <v>4962</v>
      <v>4962</v>
      <v>4962</v>
      <v>4962</v>
      <v>4962</v>
      <v>4962</v>
      <v>4962</v>
    </spb>
    <spb s="0">
      <v xml:space="preserve">Wikipedia	</v>
      <v xml:space="preserve">CC-BY-SA	</v>
      <v xml:space="preserve">http://en.wikipedia.org/wiki/Benevides	</v>
      <v xml:space="preserve">http://creativecommons.org/licenses/by-sa/3.0/	</v>
    </spb>
    <spb s="0">
      <v xml:space="preserve">Wikipedia	</v>
      <v xml:space="preserve">CC-BY-SA	</v>
      <v xml:space="preserve">http://en.wikipedia.org/wiki/Benevides,_Brazil	</v>
      <v xml:space="preserve">http://creativecommons.org/licenses/by-sa/3.0/	</v>
    </spb>
    <spb s="0">
      <v xml:space="preserve">Wikipedia	Wikipedia	</v>
      <v xml:space="preserve">CC-BY-SA	CC-BY-SA	</v>
      <v xml:space="preserve">http://en.wikipedia.org/wiki/Benevides,_Brazil	http://en.wikipedia.org/wiki/Benevides	</v>
      <v xml:space="preserve">http://creativecommons.org/licenses/by-sa/3.0/	http://creativecommons.org/licenses/by-sa/3.0/	</v>
    </spb>
    <spb s="35">
      <v>4964</v>
      <v>4964</v>
      <v>4964</v>
      <v>4965</v>
      <v>4964</v>
      <v>4966</v>
      <v>4966</v>
    </spb>
    <spb s="2">
      <v>30</v>
      <v>Name</v>
      <v>LearnMoreOnLink</v>
    </spb>
    <spb s="19">
      <v>2020</v>
    </spb>
    <spb s="0">
      <v xml:space="preserve">Wikipedia	</v>
      <v xml:space="preserve">CC BY-SA 3.0	</v>
      <v xml:space="preserve">https://en.wikipedia.org/wiki/Bom_Jesus_do_Tocantins,_Par%C3%A1	</v>
      <v xml:space="preserve">https://creativecommons.org/licenses/by-sa/3.0	</v>
    </spb>
    <spb s="1">
      <v>4970</v>
      <v>4970</v>
      <v>4970</v>
      <v>4970</v>
      <v>4970</v>
      <v>4970</v>
      <v>4970</v>
      <v>4970</v>
      <v>4970</v>
    </spb>
    <spb s="0">
      <v xml:space="preserve">Wikipedia	</v>
      <v xml:space="preserve">CC BY-SA 3.0	</v>
      <v xml:space="preserve">https://en.wikipedia.org/wiki/Bonito,_Par%C3%A1	</v>
      <v xml:space="preserve">https://creativecommons.org/licenses/by-sa/3.0	</v>
    </spb>
    <spb s="1">
      <v>4972</v>
      <v>4972</v>
      <v>4972</v>
      <v>4972</v>
      <v>4972</v>
      <v>4972</v>
      <v>4972</v>
      <v>4972</v>
      <v>4972</v>
    </spb>
    <spb s="0">
      <v xml:space="preserve">Wikipedia	</v>
      <v xml:space="preserve">CC BY-SA 3.0	</v>
      <v xml:space="preserve">https://en.wikipedia.org/wiki/Bragan%C3%A7a,_Par%C3%A1	</v>
      <v xml:space="preserve">https://creativecommons.org/licenses/by-sa/3.0	</v>
    </spb>
    <spb s="1">
      <v>4974</v>
      <v>4974</v>
      <v>4974</v>
      <v>4974</v>
      <v>4974</v>
      <v>4974</v>
      <v>4974</v>
      <v>4974</v>
      <v>4974</v>
    </spb>
    <spb s="0">
      <v xml:space="preserve">Wikipedia	</v>
      <v xml:space="preserve">CC BY-SA 3.0	</v>
      <v xml:space="preserve">https://en.wikipedia.org/wiki/Brasil_Novo	</v>
      <v xml:space="preserve">https://creativecommons.org/licenses/by-sa/3.0	</v>
    </spb>
    <spb s="1">
      <v>4976</v>
      <v>4976</v>
      <v>4976</v>
      <v>4976</v>
      <v>4976</v>
      <v>4976</v>
      <v>4976</v>
      <v>4976</v>
      <v>4976</v>
    </spb>
    <spb s="0">
      <v xml:space="preserve">Wikipedia	</v>
      <v xml:space="preserve">CC BY-SA 3.0	</v>
      <v xml:space="preserve">https://en.wikipedia.org/wiki/Brejo_Grande_do_Araguaia	</v>
      <v xml:space="preserve">https://creativecommons.org/licenses/by-sa/3.0	</v>
    </spb>
    <spb s="1">
      <v>4978</v>
      <v>4978</v>
      <v>4978</v>
      <v>4978</v>
      <v>4978</v>
      <v>4978</v>
      <v>4978</v>
      <v>4978</v>
      <v>4978</v>
    </spb>
    <spb s="0">
      <v xml:space="preserve">Wikipedia	</v>
      <v xml:space="preserve">CC BY-SA 3.0	</v>
      <v xml:space="preserve">https://en.wikipedia.org/wiki/Breu_Branco	</v>
      <v xml:space="preserve">https://creativecommons.org/licenses/by-sa/3.0	</v>
    </spb>
    <spb s="1">
      <v>4980</v>
      <v>4980</v>
      <v>4980</v>
      <v>4980</v>
      <v>4980</v>
      <v>4980</v>
      <v>4980</v>
      <v>4980</v>
      <v>4980</v>
    </spb>
    <spb s="0">
      <v xml:space="preserve">Wikipedia	</v>
      <v xml:space="preserve">CC BY-SA 3.0	</v>
      <v xml:space="preserve">https://en.wikipedia.org/wiki/Breves,_Par%C3%A1	</v>
      <v xml:space="preserve">https://creativecommons.org/licenses/by-sa/3.0	</v>
    </spb>
    <spb s="1">
      <v>4982</v>
      <v>4982</v>
      <v>4982</v>
      <v>4982</v>
      <v>4982</v>
      <v>4982</v>
      <v>4982</v>
      <v>4982</v>
      <v>4982</v>
    </spb>
    <spb s="0">
      <v xml:space="preserve">Wikipedia	</v>
      <v xml:space="preserve">CC BY-SA 3.0	</v>
      <v xml:space="preserve">https://en.wikipedia.org/wiki/Bujaru	</v>
      <v xml:space="preserve">https://creativecommons.org/licenses/by-sa/3.0	</v>
    </spb>
    <spb s="1">
      <v>4984</v>
      <v>4984</v>
      <v>4984</v>
      <v>4984</v>
      <v>4984</v>
      <v>4984</v>
      <v>4984</v>
      <v>4984</v>
      <v>4984</v>
    </spb>
    <spb s="0">
      <v xml:space="preserve">Wikipedia	</v>
      <v xml:space="preserve">CC BY-SA 3.0	</v>
      <v xml:space="preserve">https://en.wikipedia.org/wiki/Cachoeira_do_Arari	</v>
      <v xml:space="preserve">https://creativecommons.org/licenses/by-sa/3.0	</v>
    </spb>
    <spb s="1">
      <v>4986</v>
      <v>4986</v>
      <v>4986</v>
      <v>4986</v>
      <v>4986</v>
      <v>4986</v>
      <v>4986</v>
      <v>4986</v>
      <v>4986</v>
    </spb>
    <spb s="0">
      <v xml:space="preserve">Wikipedia	</v>
      <v xml:space="preserve">CC BY-SA 3.0	</v>
      <v xml:space="preserve">https://en.wikipedia.org/wiki/Cachoeira_do_Piri%C3%A1	</v>
      <v xml:space="preserve">https://creativecommons.org/licenses/by-sa/3.0	</v>
    </spb>
    <spb s="1">
      <v>4988</v>
      <v>4988</v>
      <v>4988</v>
      <v>4988</v>
      <v>4988</v>
      <v>4988</v>
      <v>4988</v>
      <v>4988</v>
      <v>4988</v>
    </spb>
    <spb s="0">
      <v xml:space="preserve">Wikipedia	</v>
      <v xml:space="preserve">CC BY-SA 3.0	</v>
      <v xml:space="preserve">https://en.wikipedia.org/wiki/Camet%C3%A1	</v>
      <v xml:space="preserve">https://creativecommons.org/licenses/by-sa/3.0	</v>
    </spb>
    <spb s="1">
      <v>4990</v>
      <v>4990</v>
      <v>4990</v>
      <v>4990</v>
      <v>4990</v>
      <v>4990</v>
      <v>4990</v>
      <v>4990</v>
      <v>4990</v>
    </spb>
    <spb s="0">
      <v xml:space="preserve">Wikipedia	</v>
      <v xml:space="preserve">CC BY-SA 3.0	</v>
      <v xml:space="preserve">https://en.wikipedia.org/wiki/Cana%C3%A3_dos_Caraj%C3%A1s	</v>
      <v xml:space="preserve">https://creativecommons.org/licenses/by-sa/3.0	</v>
    </spb>
    <spb s="1">
      <v>4992</v>
      <v>4992</v>
      <v>4992</v>
      <v>4992</v>
      <v>4992</v>
      <v>4992</v>
      <v>4992</v>
      <v>4992</v>
      <v>4992</v>
    </spb>
    <spb s="0">
      <v xml:space="preserve">Wikipedia	</v>
      <v xml:space="preserve">CC BY-SA 3.0	</v>
      <v xml:space="preserve">https://en.wikipedia.org/wiki/Capanema,_Par%C3%A1	</v>
      <v xml:space="preserve">https://creativecommons.org/licenses/by-sa/3.0	</v>
    </spb>
    <spb s="1">
      <v>4994</v>
      <v>4994</v>
      <v>4994</v>
      <v>4994</v>
      <v>4994</v>
      <v>4994</v>
      <v>4994</v>
      <v>4994</v>
      <v>4994</v>
    </spb>
    <spb s="0">
      <v xml:space="preserve">Wikipedia	</v>
      <v xml:space="preserve">CC BY-SA 3.0	</v>
      <v xml:space="preserve">https://en.wikipedia.org/wiki/Capit%C3%A3o_Po%C3%A7o	</v>
      <v xml:space="preserve">https://creativecommons.org/licenses/by-sa/3.0	</v>
    </spb>
    <spb s="1">
      <v>4996</v>
      <v>4996</v>
      <v>4996</v>
      <v>4996</v>
      <v>4996</v>
      <v>4996</v>
      <v>4996</v>
      <v>4996</v>
      <v>4996</v>
    </spb>
    <spb s="0">
      <v xml:space="preserve">Wikipedia	</v>
      <v xml:space="preserve">CC BY-SA 3.0	</v>
      <v xml:space="preserve">https://en.wikipedia.org/wiki/Castanhal	</v>
      <v xml:space="preserve">https://creativecommons.org/licenses/by-sa/3.0	</v>
    </spb>
    <spb s="1">
      <v>4998</v>
      <v>4998</v>
      <v>4998</v>
      <v>4998</v>
      <v>4998</v>
      <v>4998</v>
      <v>4998</v>
      <v>4998</v>
      <v>4998</v>
    </spb>
    <spb s="0">
      <v xml:space="preserve">Wikipedia	</v>
      <v xml:space="preserve">CC BY-SA 3.0	</v>
      <v xml:space="preserve">https://en.wikipedia.org/wiki/Chaves,_Par%C3%A1	</v>
      <v xml:space="preserve">https://creativecommons.org/licenses/by-sa/3.0	</v>
    </spb>
    <spb s="1">
      <v>5000</v>
      <v>5000</v>
      <v>5000</v>
      <v>5000</v>
      <v>5000</v>
      <v>5000</v>
      <v>5000</v>
      <v>5000</v>
      <v>5000</v>
    </spb>
    <spb s="0">
      <v xml:space="preserve">Wikipedia	</v>
      <v xml:space="preserve">CC BY-SA 3.0	</v>
      <v xml:space="preserve">https://en.wikipedia.org/wiki/Colares,_Par%C3%A1	</v>
      <v xml:space="preserve">https://creativecommons.org/licenses/by-sa/3.0	</v>
    </spb>
    <spb s="1">
      <v>5002</v>
      <v>5002</v>
      <v>5002</v>
      <v>5002</v>
      <v>5002</v>
      <v>5002</v>
      <v>5002</v>
      <v>5002</v>
      <v>5002</v>
    </spb>
    <spb s="0">
      <v xml:space="preserve">Wikipedia	</v>
      <v xml:space="preserve">CC BY-SA 3.0	</v>
      <v xml:space="preserve">https://en.wikipedia.org/wiki/Concei%C3%A7%C3%A3o_do_Araguaia	</v>
      <v xml:space="preserve">https://creativecommons.org/licenses/by-sa/3.0	</v>
    </spb>
    <spb s="1">
      <v>5004</v>
      <v>5004</v>
      <v>5004</v>
      <v>5004</v>
      <v>5004</v>
      <v>5004</v>
      <v>5004</v>
      <v>5004</v>
      <v>5004</v>
    </spb>
    <spb s="0">
      <v xml:space="preserve">Wikipedia	</v>
      <v xml:space="preserve">CC BY-SA 3.0	</v>
      <v xml:space="preserve">https://en.wikipedia.org/wiki/Conc%C3%B3rdia_do_Par%C3%A1	</v>
      <v xml:space="preserve">https://creativecommons.org/licenses/by-sa/3.0	</v>
    </spb>
    <spb s="1">
      <v>5006</v>
      <v>5006</v>
      <v>5006</v>
      <v>5006</v>
      <v>5006</v>
      <v>5006</v>
      <v>5006</v>
      <v>5006</v>
      <v>5006</v>
    </spb>
    <spb s="0">
      <v xml:space="preserve">Wikipedia	</v>
      <v xml:space="preserve">CC BY-SA 3.0	</v>
      <v xml:space="preserve">https://en.wikipedia.org/wiki/Cumaru_do_Norte	</v>
      <v xml:space="preserve">https://creativecommons.org/licenses/by-sa/3.0	</v>
    </spb>
    <spb s="1">
      <v>5008</v>
      <v>5008</v>
      <v>5008</v>
      <v>5008</v>
      <v>5008</v>
      <v>5008</v>
      <v>5008</v>
      <v>5008</v>
      <v>5008</v>
    </spb>
    <spb s="0">
      <v xml:space="preserve">Wikipedia	</v>
      <v xml:space="preserve">CC BY-SA 3.0	</v>
      <v xml:space="preserve">https://en.wikipedia.org/wiki/Curion%C3%B3polis	</v>
      <v xml:space="preserve">https://creativecommons.org/licenses/by-sa/3.0	</v>
    </spb>
    <spb s="1">
      <v>5010</v>
      <v>5010</v>
      <v>5010</v>
      <v>5010</v>
      <v>5010</v>
      <v>5010</v>
      <v>5010</v>
      <v>5010</v>
      <v>5010</v>
    </spb>
    <spb s="0">
      <v xml:space="preserve">Wikipedia	</v>
      <v xml:space="preserve">CC BY-SA 3.0	</v>
      <v xml:space="preserve">https://en.wikipedia.org/wiki/Curralinho	</v>
      <v xml:space="preserve">https://creativecommons.org/licenses/by-sa/3.0	</v>
    </spb>
    <spb s="1">
      <v>5012</v>
      <v>5012</v>
      <v>5012</v>
      <v>5012</v>
      <v>5012</v>
      <v>5012</v>
      <v>5012</v>
      <v>5012</v>
      <v>5012</v>
    </spb>
    <spb s="0">
      <v xml:space="preserve">Wikipedia	</v>
      <v xml:space="preserve">CC BY-SA 3.0	</v>
      <v xml:space="preserve">https://en.wikipedia.org/wiki/Curu%C3%A1	</v>
      <v xml:space="preserve">https://creativecommons.org/licenses/by-sa/3.0	</v>
    </spb>
    <spb s="1">
      <v>5014</v>
      <v>5014</v>
      <v>5014</v>
      <v>5014</v>
      <v>5014</v>
      <v>5014</v>
      <v>5014</v>
      <v>5014</v>
      <v>5014</v>
    </spb>
    <spb s="0">
      <v xml:space="preserve">Wikipedia	</v>
      <v xml:space="preserve">CC BY-SA 3.0	</v>
      <v xml:space="preserve">https://en.wikipedia.org/wiki/Curu%C3%A7%C3%A1	</v>
      <v xml:space="preserve">https://creativecommons.org/licenses/by-sa/3.0	</v>
    </spb>
    <spb s="1">
      <v>5016</v>
      <v>5016</v>
      <v>5016</v>
      <v>5016</v>
      <v>5016</v>
      <v>5016</v>
      <v>5016</v>
      <v>5016</v>
      <v>5016</v>
    </spb>
    <spb s="0">
      <v xml:space="preserve">Wikipedia	</v>
      <v xml:space="preserve">CC BY-SA 3.0	</v>
      <v xml:space="preserve">https://en.wikipedia.org/wiki/Dom_Eliseu	</v>
      <v xml:space="preserve">https://creativecommons.org/licenses/by-sa/3.0	</v>
    </spb>
    <spb s="1">
      <v>5018</v>
      <v>5018</v>
      <v>5018</v>
      <v>5018</v>
      <v>5018</v>
      <v>5018</v>
      <v>5018</v>
      <v>5018</v>
      <v>5018</v>
    </spb>
    <spb s="0">
      <v xml:space="preserve">Wikipedia	</v>
      <v xml:space="preserve">CC BY-SA 3.0	</v>
      <v xml:space="preserve">https://en.wikipedia.org/wiki/Faro,_Par%C3%A1	</v>
      <v xml:space="preserve">https://creativecommons.org/licenses/by-sa/3.0	</v>
    </spb>
    <spb s="1">
      <v>5020</v>
      <v>5020</v>
      <v>5020</v>
      <v>5020</v>
      <v>5020</v>
      <v>5020</v>
      <v>5020</v>
      <v>5020</v>
      <v>5020</v>
    </spb>
    <spb s="0">
      <v xml:space="preserve">Wikipedia	</v>
      <v xml:space="preserve">CC BY-SA 3.0	</v>
      <v xml:space="preserve">https://en.wikipedia.org/wiki/Floresta_do_Araguaia	</v>
      <v xml:space="preserve">https://creativecommons.org/licenses/by-sa/3.0	</v>
    </spb>
    <spb s="1">
      <v>5022</v>
      <v>5022</v>
      <v>5022</v>
      <v>5022</v>
      <v>5022</v>
      <v>5022</v>
      <v>5022</v>
      <v>5022</v>
      <v>5022</v>
    </spb>
    <spb s="0">
      <v xml:space="preserve">Wikipedia	</v>
      <v xml:space="preserve">CC BY-SA 3.0	</v>
      <v xml:space="preserve">https://en.wikipedia.org/wiki/Garraf%C3%A3o_do_Norte	</v>
      <v xml:space="preserve">https://creativecommons.org/licenses/by-sa/3.0	</v>
    </spb>
    <spb s="1">
      <v>5024</v>
      <v>5024</v>
      <v>5024</v>
      <v>5024</v>
      <v>5024</v>
      <v>5024</v>
      <v>5024</v>
      <v>5024</v>
      <v>5024</v>
    </spb>
    <spb s="0">
      <v xml:space="preserve">Wikipedia	</v>
      <v xml:space="preserve">CC BY-SA 3.0	</v>
      <v xml:space="preserve">https://en.wikipedia.org/wiki/Goian%C3%A9sia_do_Par%C3%A1	</v>
      <v xml:space="preserve">https://creativecommons.org/licenses/by-sa/3.0	</v>
    </spb>
    <spb s="1">
      <v>5026</v>
      <v>5026</v>
      <v>5026</v>
      <v>5026</v>
      <v>5026</v>
      <v>5026</v>
      <v>5026</v>
      <v>5026</v>
      <v>5026</v>
    </spb>
    <spb s="0">
      <v xml:space="preserve">Wikipedia	</v>
      <v xml:space="preserve">CC BY-SA 3.0	</v>
      <v xml:space="preserve">https://en.wikipedia.org/wiki/Gurup%C3%A1	</v>
      <v xml:space="preserve">https://creativecommons.org/licenses/by-sa/3.0	</v>
    </spb>
    <spb s="1">
      <v>5028</v>
      <v>5028</v>
      <v>5028</v>
      <v>5028</v>
      <v>5028</v>
      <v>5028</v>
      <v>5028</v>
      <v>5028</v>
      <v>5028</v>
    </spb>
    <spb s="0">
      <v xml:space="preserve">Wikipedia	</v>
      <v xml:space="preserve">CC BY-SA 3.0	</v>
      <v xml:space="preserve">https://en.wikipedia.org/wiki/Igarap%C3%A9-A%C3%A7u	</v>
      <v xml:space="preserve">https://creativecommons.org/licenses/by-sa/3.0	</v>
    </spb>
    <spb s="1">
      <v>5030</v>
      <v>5030</v>
      <v>5030</v>
      <v>5030</v>
      <v>5030</v>
      <v>5030</v>
      <v>5030</v>
      <v>5030</v>
      <v>5030</v>
    </spb>
    <spb s="0">
      <v xml:space="preserve">Wikipedia	</v>
      <v xml:space="preserve">CC BY-SA 3.0	</v>
      <v xml:space="preserve">https://en.wikipedia.org/wiki/Igarap%C3%A9-Miri	</v>
      <v xml:space="preserve">https://creativecommons.org/licenses/by-sa/3.0	</v>
    </spb>
    <spb s="1">
      <v>5032</v>
      <v>5032</v>
      <v>5032</v>
      <v>5032</v>
      <v>5032</v>
      <v>5032</v>
      <v>5032</v>
      <v>5032</v>
      <v>5032</v>
    </spb>
    <spb s="0">
      <v xml:space="preserve">Wikipedia	</v>
      <v xml:space="preserve">CC BY-SA 3.0	</v>
      <v xml:space="preserve">https://en.wikipedia.org/wiki/Inhangapi	</v>
      <v xml:space="preserve">https://creativecommons.org/licenses/by-sa/3.0	</v>
    </spb>
    <spb s="1">
      <v>5034</v>
      <v>5034</v>
      <v>5034</v>
      <v>5034</v>
      <v>5034</v>
      <v>5034</v>
      <v>5034</v>
      <v>5034</v>
      <v>5034</v>
    </spb>
    <spb s="0">
      <v xml:space="preserve">Wikipedia	</v>
      <v xml:space="preserve">CC BY-SA 3.0	</v>
      <v xml:space="preserve">https://en.wikipedia.org/wiki/Ipixuna_do_Par%C3%A1	</v>
      <v xml:space="preserve">https://creativecommons.org/licenses/by-sa/3.0	</v>
    </spb>
    <spb s="1">
      <v>5036</v>
      <v>5036</v>
      <v>5036</v>
      <v>5036</v>
      <v>5036</v>
      <v>5036</v>
      <v>5036</v>
      <v>5036</v>
      <v>5036</v>
    </spb>
    <spb s="0">
      <v xml:space="preserve">Wikipedia	</v>
      <v xml:space="preserve">CC BY-SA 3.0	</v>
      <v xml:space="preserve">https://en.wikipedia.org/wiki/Irituia	</v>
      <v xml:space="preserve">https://creativecommons.org/licenses/by-sa/3.0	</v>
    </spb>
    <spb s="1">
      <v>5038</v>
      <v>5038</v>
      <v>5038</v>
      <v>5038</v>
      <v>5038</v>
      <v>5038</v>
      <v>5038</v>
      <v>5038</v>
      <v>5038</v>
    </spb>
    <spb s="0">
      <v xml:space="preserve">Wikipedia	</v>
      <v xml:space="preserve">CC BY-SA 3.0	</v>
      <v xml:space="preserve">https://en.wikipedia.org/wiki/Itaituba	</v>
      <v xml:space="preserve">https://creativecommons.org/licenses/by-sa/3.0	</v>
    </spb>
    <spb s="1">
      <v>5040</v>
      <v>5040</v>
      <v>5040</v>
      <v>5040</v>
      <v>5040</v>
      <v>5040</v>
      <v>5040</v>
      <v>5040</v>
      <v>5040</v>
    </spb>
    <spb s="0">
      <v xml:space="preserve">Wikipedia	</v>
      <v xml:space="preserve">CC BY-SA 3.0	</v>
      <v xml:space="preserve">https://en.wikipedia.org/wiki/Itupiranga	</v>
      <v xml:space="preserve">https://creativecommons.org/licenses/by-sa/3.0	</v>
    </spb>
    <spb s="1">
      <v>5042</v>
      <v>5042</v>
      <v>5042</v>
      <v>5042</v>
      <v>5042</v>
      <v>5042</v>
      <v>5042</v>
      <v>5042</v>
      <v>5042</v>
    </spb>
    <spb s="0">
      <v xml:space="preserve">Wikipedia	</v>
      <v xml:space="preserve">CC BY-SA 3.0	</v>
      <v xml:space="preserve">https://en.wikipedia.org/wiki/Jacareacanga	</v>
      <v xml:space="preserve">https://creativecommons.org/licenses/by-sa/3.0	</v>
    </spb>
    <spb s="1">
      <v>5044</v>
      <v>5044</v>
      <v>5044</v>
      <v>5044</v>
      <v>5044</v>
      <v>5044</v>
      <v>5044</v>
      <v>5044</v>
      <v>5044</v>
    </spb>
    <spb s="0">
      <v xml:space="preserve">Wikipedia	</v>
      <v xml:space="preserve">CC BY-SA 3.0	</v>
      <v xml:space="preserve">https://en.wikipedia.org/wiki/Jacund%C3%A1	</v>
      <v xml:space="preserve">https://creativecommons.org/licenses/by-sa/3.0	</v>
    </spb>
    <spb s="1">
      <v>5046</v>
      <v>5046</v>
      <v>5046</v>
      <v>5046</v>
      <v>5046</v>
      <v>5046</v>
      <v>5046</v>
      <v>5046</v>
      <v>5046</v>
    </spb>
    <spb s="0">
      <v xml:space="preserve">Wikipedia	</v>
      <v xml:space="preserve">CC BY-SA 3.0	</v>
      <v xml:space="preserve">https://en.wikipedia.org/wiki/Juruti,_Par%C3%A1	</v>
      <v xml:space="preserve">https://creativecommons.org/licenses/by-sa/3.0	</v>
    </spb>
    <spb s="1">
      <v>5048</v>
      <v>5048</v>
      <v>5048</v>
      <v>5048</v>
      <v>5048</v>
      <v>5048</v>
      <v>5048</v>
      <v>5048</v>
      <v>5048</v>
    </spb>
    <spb s="0">
      <v xml:space="preserve">Wikipedia	</v>
      <v xml:space="preserve">CC BY-SA 3.0	</v>
      <v xml:space="preserve">https://en.wikipedia.org/wiki/Limoeiro_do_Ajuru	</v>
      <v xml:space="preserve">https://creativecommons.org/licenses/by-sa/3.0	</v>
    </spb>
    <spb s="1">
      <v>5050</v>
      <v>5050</v>
      <v>5050</v>
      <v>5050</v>
      <v>5050</v>
      <v>5050</v>
      <v>5050</v>
      <v>5050</v>
      <v>5050</v>
    </spb>
    <spb s="0">
      <v xml:space="preserve">Wikipedia	</v>
      <v xml:space="preserve">CC BY-SA 3.0	</v>
      <v xml:space="preserve">https://en.wikipedia.org/wiki/M%C3%A3e_do_Rio	</v>
      <v xml:space="preserve">https://creativecommons.org/licenses/by-sa/3.0	</v>
    </spb>
    <spb s="1">
      <v>5052</v>
      <v>5052</v>
      <v>5052</v>
      <v>5052</v>
      <v>5052</v>
      <v>5052</v>
      <v>5052</v>
      <v>5052</v>
      <v>5052</v>
    </spb>
    <spb s="0">
      <v xml:space="preserve">Wikipedia	</v>
      <v xml:space="preserve">CC BY-SA 3.0	</v>
      <v xml:space="preserve">https://en.wikipedia.org/wiki/Magalh%C3%A3es_Barata	</v>
      <v xml:space="preserve">https://creativecommons.org/licenses/by-sa/3.0	</v>
    </spb>
    <spb s="1">
      <v>5054</v>
      <v>5054</v>
      <v>5054</v>
      <v>5054</v>
      <v>5054</v>
      <v>5054</v>
      <v>5054</v>
      <v>5054</v>
      <v>5054</v>
    </spb>
    <spb s="0">
      <v xml:space="preserve">Wikipedia	</v>
      <v xml:space="preserve">CC BY-SA 3.0	</v>
      <v xml:space="preserve">https://en.wikipedia.org/wiki/Marab%C3%A1,_Par%C3%A1	</v>
      <v xml:space="preserve">https://creativecommons.org/licenses/by-sa/3.0	</v>
    </spb>
    <spb s="1">
      <v>5056</v>
      <v>5056</v>
      <v>5056</v>
      <v>5056</v>
      <v>5056</v>
      <v>5056</v>
      <v>5056</v>
      <v>5056</v>
      <v>5056</v>
    </spb>
    <spb s="0">
      <v xml:space="preserve">Wikipedia	</v>
      <v xml:space="preserve">CC BY-SA 3.0	</v>
      <v xml:space="preserve">https://en.wikipedia.org/wiki/Maracan%C3%A3,_Par%C3%A1	</v>
      <v xml:space="preserve">https://creativecommons.org/licenses/by-sa/3.0	</v>
    </spb>
    <spb s="1">
      <v>5058</v>
      <v>5058</v>
      <v>5058</v>
      <v>5058</v>
      <v>5058</v>
      <v>5058</v>
      <v>5058</v>
      <v>5058</v>
      <v>5058</v>
    </spb>
    <spb s="0">
      <v xml:space="preserve">Wikipedia	</v>
      <v xml:space="preserve">CC BY-SA 3.0	</v>
      <v xml:space="preserve">https://en.wikipedia.org/wiki/Marapanim	</v>
      <v xml:space="preserve">https://creativecommons.org/licenses/by-sa/3.0	</v>
    </spb>
    <spb s="1">
      <v>5060</v>
      <v>5060</v>
      <v>5060</v>
      <v>5060</v>
      <v>5060</v>
      <v>5060</v>
      <v>5060</v>
      <v>5060</v>
      <v>5060</v>
    </spb>
    <spb s="0">
      <v xml:space="preserve">Wikipedia	</v>
      <v xml:space="preserve">CC BY-SA 3.0	</v>
      <v xml:space="preserve">https://en.wikipedia.org/wiki/Marituba	</v>
      <v xml:space="preserve">https://creativecommons.org/licenses/by-sa/3.0	</v>
    </spb>
    <spb s="1">
      <v>5062</v>
      <v>5062</v>
      <v>5062</v>
      <v>5062</v>
      <v>5062</v>
      <v>5062</v>
      <v>5062</v>
      <v>5062</v>
      <v>5062</v>
    </spb>
    <spb s="0">
      <v xml:space="preserve">Wikipedia	</v>
      <v xml:space="preserve">CC BY-SA 3.0	</v>
      <v xml:space="preserve">https://en.wikipedia.org/wiki/Medicil%C3%A2ndia	</v>
      <v xml:space="preserve">https://creativecommons.org/licenses/by-sa/3.0	</v>
    </spb>
    <spb s="1">
      <v>5064</v>
      <v>5064</v>
      <v>5064</v>
      <v>5064</v>
      <v>5064</v>
      <v>5064</v>
      <v>5064</v>
      <v>5064</v>
      <v>5064</v>
    </spb>
    <spb s="0">
      <v xml:space="preserve">Wikipedia	</v>
      <v xml:space="preserve">CC BY-SA 3.0	</v>
      <v xml:space="preserve">https://en.wikipedia.org/wiki/Melga%C3%A7o,_Par%C3%A1	</v>
      <v xml:space="preserve">https://creativecommons.org/licenses/by-sa/3.0	</v>
    </spb>
    <spb s="1">
      <v>5066</v>
      <v>5066</v>
      <v>5066</v>
      <v>5066</v>
      <v>5066</v>
      <v>5066</v>
      <v>5066</v>
      <v>5066</v>
      <v>5066</v>
    </spb>
    <spb s="0">
      <v xml:space="preserve">Wikipedia	</v>
      <v xml:space="preserve">CC BY-SA 3.0	</v>
      <v xml:space="preserve">https://en.wikipedia.org/wiki/Mocajuba	</v>
      <v xml:space="preserve">https://creativecommons.org/licenses/by-sa/3.0	</v>
    </spb>
    <spb s="1">
      <v>5068</v>
      <v>5068</v>
      <v>5068</v>
      <v>5068</v>
      <v>5068</v>
      <v>5068</v>
      <v>5068</v>
      <v>5068</v>
      <v>5068</v>
    </spb>
    <spb s="0">
      <v xml:space="preserve">Wikipedia	</v>
      <v xml:space="preserve">CC BY-SA 3.0	</v>
      <v xml:space="preserve">https://en.wikipedia.org/wiki/Moju	</v>
      <v xml:space="preserve">https://creativecommons.org/licenses/by-sa/3.0	</v>
    </spb>
    <spb s="1">
      <v>5070</v>
      <v>5070</v>
      <v>5070</v>
      <v>5070</v>
      <v>5070</v>
      <v>5070</v>
      <v>5070</v>
      <v>5070</v>
      <v>5070</v>
    </spb>
    <spb s="0">
      <v xml:space="preserve">Wikipedia	</v>
      <v xml:space="preserve">CC BY-SA 3.0	</v>
      <v xml:space="preserve">https://en.wikipedia.org/wiki/Moju%C3%AD_dos_Campos	</v>
      <v xml:space="preserve">https://creativecommons.org/licenses/by-sa/3.0	</v>
    </spb>
    <spb s="1">
      <v>5072</v>
      <v>5072</v>
      <v>5072</v>
      <v>5072</v>
      <v>5072</v>
      <v>5072</v>
      <v>5072</v>
      <v>5072</v>
      <v>5072</v>
    </spb>
    <spb s="0">
      <v xml:space="preserve">Wikipedia	</v>
      <v xml:space="preserve">CC BY-SA 3.0	</v>
      <v xml:space="preserve">https://en.wikipedia.org/wiki/Monte_Alegre,_Par%C3%A1	</v>
      <v xml:space="preserve">https://creativecommons.org/licenses/by-sa/3.0	</v>
    </spb>
    <spb s="1">
      <v>5074</v>
      <v>5074</v>
      <v>5074</v>
      <v>5074</v>
      <v>5074</v>
      <v>5074</v>
      <v>5074</v>
      <v>5074</v>
      <v>5074</v>
    </spb>
    <spb s="0">
      <v xml:space="preserve">Wikipedia	</v>
      <v xml:space="preserve">CC BY-SA 3.0	</v>
      <v xml:space="preserve">https://en.wikipedia.org/wiki/Muan%C3%A1	</v>
      <v xml:space="preserve">https://creativecommons.org/licenses/by-sa/3.0	</v>
    </spb>
    <spb s="1">
      <v>5076</v>
      <v>5076</v>
      <v>5076</v>
      <v>5076</v>
      <v>5076</v>
      <v>5076</v>
      <v>5076</v>
      <v>5076</v>
      <v>5076</v>
    </spb>
    <spb s="0">
      <v xml:space="preserve">Wikipedia	</v>
      <v xml:space="preserve">CC BY-SA 3.0	</v>
      <v xml:space="preserve">https://en.wikipedia.org/wiki/Nova_Esperan%C3%A7a_do_Piri%C3%A1	</v>
      <v xml:space="preserve">https://creativecommons.org/licenses/by-sa/3.0	</v>
    </spb>
    <spb s="1">
      <v>5078</v>
      <v>5078</v>
      <v>5078</v>
      <v>5078</v>
      <v>5078</v>
      <v>5078</v>
      <v>5078</v>
      <v>5078</v>
      <v>5078</v>
    </spb>
    <spb s="0">
      <v xml:space="preserve">Wikipedia	</v>
      <v xml:space="preserve">CC BY-SA 3.0	</v>
      <v xml:space="preserve">https://en.wikipedia.org/wiki/Nova_Ipixuna	</v>
      <v xml:space="preserve">https://creativecommons.org/licenses/by-sa/3.0	</v>
    </spb>
    <spb s="1">
      <v>5080</v>
      <v>5080</v>
      <v>5080</v>
      <v>5080</v>
      <v>5080</v>
      <v>5080</v>
      <v>5080</v>
      <v>5080</v>
      <v>5080</v>
    </spb>
    <spb s="0">
      <v xml:space="preserve">Wikipedia	</v>
      <v xml:space="preserve">CC BY-SA 3.0	</v>
      <v xml:space="preserve">https://en.wikipedia.org/wiki/Nova_Timboteua	</v>
      <v xml:space="preserve">https://creativecommons.org/licenses/by-sa/3.0	</v>
    </spb>
    <spb s="1">
      <v>5082</v>
      <v>5082</v>
      <v>5082</v>
      <v>5082</v>
      <v>5082</v>
      <v>5082</v>
      <v>5082</v>
      <v>5082</v>
      <v>5082</v>
    </spb>
    <spb s="0">
      <v xml:space="preserve">Wikipedia	</v>
      <v xml:space="preserve">CC BY-SA 3.0	</v>
      <v xml:space="preserve">https://en.wikipedia.org/wiki/Novo_Progresso	</v>
      <v xml:space="preserve">https://creativecommons.org/licenses/by-sa/3.0	</v>
    </spb>
    <spb s="1">
      <v>5084</v>
      <v>5084</v>
      <v>5084</v>
      <v>5084</v>
      <v>5084</v>
      <v>5084</v>
      <v>5084</v>
      <v>5084</v>
      <v>5084</v>
    </spb>
    <spb s="0">
      <v xml:space="preserve">Wikipedia	</v>
      <v xml:space="preserve">CC BY-SA 3.0	</v>
      <v xml:space="preserve">https://en.wikipedia.org/wiki/Novo_Repartimento	</v>
      <v xml:space="preserve">https://creativecommons.org/licenses/by-sa/3.0	</v>
    </spb>
    <spb s="1">
      <v>5086</v>
      <v>5086</v>
      <v>5086</v>
      <v>5086</v>
      <v>5086</v>
      <v>5086</v>
      <v>5086</v>
      <v>5086</v>
      <v>5086</v>
    </spb>
    <spb s="0">
      <v xml:space="preserve">Wikipedia	</v>
      <v xml:space="preserve">CC BY-SA 3.0	</v>
      <v xml:space="preserve">https://en.wikipedia.org/wiki/%C3%93bidos,_Par%C3%A1	</v>
      <v xml:space="preserve">https://creativecommons.org/licenses/by-sa/3.0	</v>
    </spb>
    <spb s="1">
      <v>5088</v>
      <v>5088</v>
      <v>5088</v>
      <v>5088</v>
      <v>5088</v>
      <v>5088</v>
      <v>5088</v>
      <v>5088</v>
      <v>5088</v>
    </spb>
    <spb s="0">
      <v xml:space="preserve">Wikipedia	</v>
      <v xml:space="preserve">CC BY-SA 3.0	</v>
      <v xml:space="preserve">https://en.wikipedia.org/wiki/Oeiras_do_Par%C3%A1	</v>
      <v xml:space="preserve">https://creativecommons.org/licenses/by-sa/3.0	</v>
    </spb>
    <spb s="1">
      <v>5090</v>
      <v>5090</v>
      <v>5090</v>
      <v>5090</v>
      <v>5090</v>
      <v>5090</v>
      <v>5090</v>
      <v>5090</v>
      <v>5090</v>
    </spb>
    <spb s="0">
      <v xml:space="preserve">Wikipedia	</v>
      <v xml:space="preserve">CC BY-SA 3.0	</v>
      <v xml:space="preserve">https://en.wikipedia.org/wiki/Oriximin%C3%A1	</v>
      <v xml:space="preserve">https://creativecommons.org/licenses/by-sa/3.0	</v>
    </spb>
    <spb s="1">
      <v>5092</v>
      <v>5092</v>
      <v>5092</v>
      <v>5092</v>
      <v>5092</v>
      <v>5092</v>
      <v>5092</v>
      <v>5092</v>
      <v>5092</v>
    </spb>
    <spb s="0">
      <v xml:space="preserve">Wikipedia	</v>
      <v xml:space="preserve">CC BY-SA 3.0	</v>
      <v xml:space="preserve">https://en.wikipedia.org/wiki/Our%C3%A9m,_Par%C3%A1	</v>
      <v xml:space="preserve">https://creativecommons.org/licenses/by-sa/3.0	</v>
    </spb>
    <spb s="1">
      <v>5094</v>
      <v>5094</v>
      <v>5094</v>
      <v>5094</v>
      <v>5094</v>
      <v>5094</v>
      <v>5094</v>
      <v>5094</v>
      <v>5094</v>
    </spb>
    <spb s="0">
      <v xml:space="preserve">Wikipedia	</v>
      <v xml:space="preserve">CC BY-SA 3.0	</v>
      <v xml:space="preserve">https://en.wikipedia.org/wiki/Ouril%C3%A2ndia_do_Norte	</v>
      <v xml:space="preserve">https://creativecommons.org/licenses/by-sa/3.0	</v>
    </spb>
    <spb s="1">
      <v>5096</v>
      <v>5096</v>
      <v>5096</v>
      <v>5096</v>
      <v>5096</v>
      <v>5096</v>
      <v>5096</v>
      <v>5096</v>
      <v>5096</v>
    </spb>
    <spb s="0">
      <v xml:space="preserve">Wikipedia	</v>
      <v xml:space="preserve">CC BY-SA 3.0	</v>
      <v xml:space="preserve">https://en.wikipedia.org/wiki/Pacaj%C3%A1	</v>
      <v xml:space="preserve">https://creativecommons.org/licenses/by-sa/3.0	</v>
    </spb>
    <spb s="1">
      <v>5098</v>
      <v>5098</v>
      <v>5098</v>
      <v>5098</v>
      <v>5098</v>
      <v>5098</v>
      <v>5098</v>
      <v>5098</v>
      <v>5098</v>
    </spb>
    <spb s="0">
      <v xml:space="preserve">Wikipedia	</v>
      <v xml:space="preserve">CC BY-SA 3.0	</v>
      <v xml:space="preserve">https://en.wikipedia.org/wiki/Palestina_do_Par%C3%A1	</v>
      <v xml:space="preserve">https://creativecommons.org/licenses/by-sa/3.0	</v>
    </spb>
    <spb s="1">
      <v>5100</v>
      <v>5100</v>
      <v>5100</v>
      <v>5100</v>
      <v>5100</v>
      <v>5100</v>
      <v>5100</v>
      <v>5100</v>
      <v>5100</v>
    </spb>
    <spb s="0">
      <v xml:space="preserve">Wikipedia	</v>
      <v xml:space="preserve">CC BY-SA 3.0	</v>
      <v xml:space="preserve">https://en.wikipedia.org/wiki/Paragominas	</v>
      <v xml:space="preserve">https://creativecommons.org/licenses/by-sa/3.0	</v>
    </spb>
    <spb s="1">
      <v>5102</v>
      <v>5102</v>
      <v>5102</v>
      <v>5102</v>
      <v>5102</v>
      <v>5102</v>
      <v>5102</v>
      <v>5102</v>
      <v>5102</v>
    </spb>
    <spb s="0">
      <v xml:space="preserve">Wikipedia	</v>
      <v xml:space="preserve">CC BY-SA 3.0	</v>
      <v xml:space="preserve">https://en.wikipedia.org/wiki/Parauapebas	</v>
      <v xml:space="preserve">https://creativecommons.org/licenses/by-sa/3.0	</v>
    </spb>
    <spb s="1">
      <v>5104</v>
      <v>5104</v>
      <v>5104</v>
      <v>5104</v>
      <v>5104</v>
      <v>5104</v>
      <v>5104</v>
      <v>5104</v>
      <v>5104</v>
    </spb>
    <spb s="0">
      <v xml:space="preserve">Wikipedia	</v>
      <v xml:space="preserve">CC BY-SA 3.0	</v>
      <v xml:space="preserve">https://en.wikipedia.org/wiki/Pau_d%27Arco,_Par%C3%A1	</v>
      <v xml:space="preserve">https://creativecommons.org/licenses/by-sa/3.0	</v>
    </spb>
    <spb s="1">
      <v>5106</v>
      <v>5106</v>
      <v>5106</v>
      <v>5106</v>
      <v>5106</v>
      <v>5106</v>
      <v>5106</v>
      <v>5106</v>
      <v>5106</v>
    </spb>
    <spb s="0">
      <v xml:space="preserve">Wikipedia	</v>
      <v xml:space="preserve">CC BY-SA 3.0	</v>
      <v xml:space="preserve">https://en.wikipedia.org/wiki/Peixe-Boi	</v>
      <v xml:space="preserve">https://creativecommons.org/licenses/by-sa/3.0	</v>
    </spb>
    <spb s="1">
      <v>5108</v>
      <v>5108</v>
      <v>5108</v>
      <v>5108</v>
      <v>5108</v>
      <v>5108</v>
      <v>5108</v>
      <v>5108</v>
      <v>5108</v>
    </spb>
    <spb s="0">
      <v xml:space="preserve">Wikipedia	</v>
      <v xml:space="preserve">CC BY-SA 3.0	</v>
      <v xml:space="preserve">https://en.wikipedia.org/wiki/Pi%C3%A7arra	</v>
      <v xml:space="preserve">https://creativecommons.org/licenses/by-sa/3.0	</v>
    </spb>
    <spb s="1">
      <v>5110</v>
      <v>5110</v>
      <v>5110</v>
      <v>5110</v>
      <v>5110</v>
      <v>5110</v>
      <v>5110</v>
      <v>5110</v>
      <v>5110</v>
    </spb>
    <spb s="0">
      <v xml:space="preserve">Wikipedia	</v>
      <v xml:space="preserve">CC BY-SA 3.0	</v>
      <v xml:space="preserve">https://en.wikipedia.org/wiki/Placas	</v>
      <v xml:space="preserve">https://creativecommons.org/licenses/by-sa/3.0	</v>
    </spb>
    <spb s="1">
      <v>5112</v>
      <v>5112</v>
      <v>5112</v>
      <v>5112</v>
      <v>5112</v>
      <v>5112</v>
      <v>5112</v>
      <v>5112</v>
      <v>5112</v>
    </spb>
    <spb s="0">
      <v xml:space="preserve">Wikipedia	</v>
      <v xml:space="preserve">CC BY-SA 3.0	</v>
      <v xml:space="preserve">https://en.wikipedia.org/wiki/Ponta_de_Pedras	</v>
      <v xml:space="preserve">https://creativecommons.org/licenses/by-sa/3.0	</v>
    </spb>
    <spb s="1">
      <v>5114</v>
      <v>5114</v>
      <v>5114</v>
      <v>5114</v>
      <v>5114</v>
      <v>5114</v>
      <v>5114</v>
      <v>5114</v>
      <v>5114</v>
    </spb>
    <spb s="0">
      <v xml:space="preserve">Wikipedia	</v>
      <v xml:space="preserve">CC BY-SA 3.0	</v>
      <v xml:space="preserve">https://en.wikipedia.org/wiki/Portel,_Par%C3%A1	</v>
      <v xml:space="preserve">https://creativecommons.org/licenses/by-sa/3.0	</v>
    </spb>
    <spb s="1">
      <v>5116</v>
      <v>5116</v>
      <v>5116</v>
      <v>5116</v>
      <v>5116</v>
      <v>5116</v>
      <v>5116</v>
      <v>5116</v>
      <v>5116</v>
    </spb>
    <spb s="0">
      <v xml:space="preserve">Wikipedia	</v>
      <v xml:space="preserve">CC BY-SA 3.0	</v>
      <v xml:space="preserve">https://en.wikipedia.org/wiki/Porto_de_Moz	</v>
      <v xml:space="preserve">https://creativecommons.org/licenses/by-sa/3.0	</v>
    </spb>
    <spb s="1">
      <v>5118</v>
      <v>5118</v>
      <v>5118</v>
      <v>5118</v>
      <v>5118</v>
      <v>5118</v>
      <v>5118</v>
      <v>5118</v>
      <v>5118</v>
    </spb>
    <spb s="0">
      <v xml:space="preserve">Wikipedia	</v>
      <v xml:space="preserve">CC BY-SA 3.0	</v>
      <v xml:space="preserve">https://en.wikipedia.org/wiki/Prainha,_Par%C3%A1	</v>
      <v xml:space="preserve">https://creativecommons.org/licenses/by-sa/3.0	</v>
    </spb>
    <spb s="1">
      <v>5120</v>
      <v>5120</v>
      <v>5120</v>
      <v>5120</v>
      <v>5120</v>
      <v>5120</v>
      <v>5120</v>
      <v>5120</v>
      <v>5120</v>
    </spb>
    <spb s="0">
      <v xml:space="preserve">Wikipedia	</v>
      <v xml:space="preserve">CC BY-SA 3.0	</v>
      <v xml:space="preserve">https://en.wikipedia.org/wiki/Primavera,_Par%C3%A1	</v>
      <v xml:space="preserve">https://creativecommons.org/licenses/by-sa/3.0	</v>
    </spb>
    <spb s="1">
      <v>5122</v>
      <v>5122</v>
      <v>5122</v>
      <v>5122</v>
      <v>5122</v>
      <v>5122</v>
      <v>5122</v>
      <v>5122</v>
      <v>5122</v>
    </spb>
    <spb s="0">
      <v xml:space="preserve">Wikipedia	</v>
      <v xml:space="preserve">CC BY-SA 3.0	</v>
      <v xml:space="preserve">https://en.wikipedia.org/wiki/Quatipuru	</v>
      <v xml:space="preserve">https://creativecommons.org/licenses/by-sa/3.0	</v>
    </spb>
    <spb s="1">
      <v>5124</v>
      <v>5124</v>
      <v>5124</v>
      <v>5124</v>
      <v>5124</v>
      <v>5124</v>
      <v>5124</v>
      <v>5124</v>
      <v>5124</v>
    </spb>
    <spb s="0">
      <v xml:space="preserve">Wikipedia	</v>
      <v xml:space="preserve">CC BY-SA 3.0	</v>
      <v xml:space="preserve">https://en.wikipedia.org/wiki/Reden%C3%A7%C3%A3o,_Par%C3%A1	</v>
      <v xml:space="preserve">https://creativecommons.org/licenses/by-sa/3.0	</v>
    </spb>
    <spb s="1">
      <v>5126</v>
      <v>5126</v>
      <v>5126</v>
      <v>5126</v>
      <v>5126</v>
      <v>5126</v>
      <v>5126</v>
      <v>5126</v>
      <v>5126</v>
    </spb>
    <spb s="0">
      <v xml:space="preserve">Wikipedia	</v>
      <v xml:space="preserve">CC BY-SA 3.0	</v>
      <v xml:space="preserve">https://en.wikipedia.org/wiki/Rio_Maria,_Par%C3%A1	</v>
      <v xml:space="preserve">https://creativecommons.org/licenses/by-sa/3.0	</v>
    </spb>
    <spb s="1">
      <v>5128</v>
      <v>5128</v>
      <v>5128</v>
      <v>5128</v>
      <v>5128</v>
      <v>5128</v>
      <v>5128</v>
      <v>5128</v>
      <v>5128</v>
    </spb>
    <spb s="0">
      <v xml:space="preserve">Wikipedia	</v>
      <v xml:space="preserve">CC BY-SA 3.0	</v>
      <v xml:space="preserve">https://en.wikipedia.org/wiki/Rondon_do_Par%C3%A1	</v>
      <v xml:space="preserve">https://creativecommons.org/licenses/by-sa/3.0	</v>
    </spb>
    <spb s="1">
      <v>5130</v>
      <v>5130</v>
      <v>5130</v>
      <v>5130</v>
      <v>5130</v>
      <v>5130</v>
      <v>5130</v>
      <v>5130</v>
      <v>5130</v>
    </spb>
    <spb s="0">
      <v xml:space="preserve">Wikipedia	</v>
      <v xml:space="preserve">CC BY-SA 3.0	</v>
      <v xml:space="preserve">https://en.wikipedia.org/wiki/Rur%C3%B3polis	</v>
      <v xml:space="preserve">https://creativecommons.org/licenses/by-sa/3.0	</v>
    </spb>
    <spb s="1">
      <v>5132</v>
      <v>5132</v>
      <v>5132</v>
      <v>5132</v>
      <v>5132</v>
      <v>5132</v>
      <v>5132</v>
      <v>5132</v>
      <v>5132</v>
    </spb>
    <spb s="0">
      <v xml:space="preserve">Wikipedia	</v>
      <v xml:space="preserve">CC BY-SA 3.0	</v>
      <v xml:space="preserve">https://en.wikipedia.org/wiki/Salin%C3%B3polis	</v>
      <v xml:space="preserve">https://creativecommons.org/licenses/by-sa/3.0	</v>
    </spb>
    <spb s="1">
      <v>5134</v>
      <v>5134</v>
      <v>5134</v>
      <v>5134</v>
      <v>5134</v>
      <v>5134</v>
      <v>5134</v>
      <v>5134</v>
      <v>5134</v>
    </spb>
    <spb s="0">
      <v xml:space="preserve">Wikipedia	</v>
      <v xml:space="preserve">CC BY-SA 3.0	</v>
      <v xml:space="preserve">https://en.wikipedia.org/wiki/Salvaterra,_Par%C3%A1	</v>
      <v xml:space="preserve">https://creativecommons.org/licenses/by-sa/3.0	</v>
    </spb>
    <spb s="1">
      <v>5136</v>
      <v>5136</v>
      <v>5136</v>
      <v>5136</v>
      <v>5136</v>
      <v>5136</v>
      <v>5136</v>
      <v>5136</v>
      <v>5136</v>
    </spb>
    <spb s="0">
      <v xml:space="preserve">Wikipedia	</v>
      <v xml:space="preserve">CC BY-SA 3.0	</v>
      <v xml:space="preserve">https://en.wikipedia.org/wiki/Santa_B%C3%A1rbara_do_Par%C3%A1	</v>
      <v xml:space="preserve">https://creativecommons.org/licenses/by-sa/3.0	</v>
    </spb>
    <spb s="1">
      <v>5138</v>
      <v>5138</v>
      <v>5138</v>
      <v>5138</v>
      <v>5138</v>
      <v>5138</v>
      <v>5138</v>
      <v>5138</v>
      <v>5138</v>
    </spb>
    <spb s="0">
      <v xml:space="preserve">Wikipedia	</v>
      <v xml:space="preserve">CC BY-SA 3.0	</v>
      <v xml:space="preserve">https://en.wikipedia.org/wiki/Santa_Cruz_do_Arari	</v>
      <v xml:space="preserve">https://creativecommons.org/licenses/by-sa/3.0	</v>
    </spb>
    <spb s="1">
      <v>5140</v>
      <v>5140</v>
      <v>5140</v>
      <v>5140</v>
      <v>5140</v>
      <v>5140</v>
      <v>5140</v>
      <v>5140</v>
      <v>5140</v>
    </spb>
    <spb s="0">
      <v xml:space="preserve">Wikipedia	</v>
      <v xml:space="preserve">CC BY-SA 3.0	</v>
      <v xml:space="preserve">https://en.wikipedia.org/wiki/Santa_Isabel_do_Par%C3%A1	</v>
      <v xml:space="preserve">https://creativecommons.org/licenses/by-sa/3.0	</v>
    </spb>
    <spb s="1">
      <v>5142</v>
      <v>5142</v>
      <v>5142</v>
      <v>5142</v>
      <v>5142</v>
      <v>5142</v>
      <v>5142</v>
      <v>5142</v>
      <v>5142</v>
    </spb>
    <spb s="0">
      <v xml:space="preserve">Wikipedia	</v>
      <v xml:space="preserve">CC BY-SA 3.0	</v>
      <v xml:space="preserve">https://en.wikipedia.org/wiki/Santa_Luzia_do_Par%C3%A1	</v>
      <v xml:space="preserve">https://creativecommons.org/licenses/by-sa/3.0	</v>
    </spb>
    <spb s="1">
      <v>5144</v>
      <v>5144</v>
      <v>5144</v>
      <v>5144</v>
      <v>5144</v>
      <v>5144</v>
      <v>5144</v>
      <v>5144</v>
      <v>5144</v>
    </spb>
    <spb s="0">
      <v xml:space="preserve">Wikipedia	</v>
      <v xml:space="preserve">CC BY-SA 3.0	</v>
      <v xml:space="preserve">https://en.wikipedia.org/wiki/Santa_Maria_das_Barreiras	</v>
      <v xml:space="preserve">https://creativecommons.org/licenses/by-sa/3.0	</v>
    </spb>
    <spb s="1">
      <v>5146</v>
      <v>5146</v>
      <v>5146</v>
      <v>5146</v>
      <v>5146</v>
      <v>5146</v>
      <v>5146</v>
      <v>5146</v>
      <v>5146</v>
    </spb>
    <spb s="0">
      <v xml:space="preserve">Wikipedia	</v>
      <v xml:space="preserve">CC BY-SA 3.0	</v>
      <v xml:space="preserve">https://en.wikipedia.org/wiki/Santa_Maria_do_Par%C3%A1	</v>
      <v xml:space="preserve">https://creativecommons.org/licenses/by-sa/3.0	</v>
    </spb>
    <spb s="1">
      <v>5148</v>
      <v>5148</v>
      <v>5148</v>
      <v>5148</v>
      <v>5148</v>
      <v>5148</v>
      <v>5148</v>
      <v>5148</v>
      <v>5148</v>
    </spb>
    <spb s="0">
      <v xml:space="preserve">Wikipedia	</v>
      <v xml:space="preserve">CC BY-SA 3.0	</v>
      <v xml:space="preserve">https://en.wikipedia.org/wiki/Santana_do_Araguaia	</v>
      <v xml:space="preserve">https://creativecommons.org/licenses/by-sa/3.0	</v>
    </spb>
    <spb s="1">
      <v>5150</v>
      <v>5150</v>
      <v>5150</v>
      <v>5150</v>
      <v>5150</v>
      <v>5150</v>
      <v>5150</v>
      <v>5150</v>
      <v>5150</v>
    </spb>
    <spb s="0">
      <v xml:space="preserve">Wikipedia	</v>
      <v xml:space="preserve">CC BY-SA 3.0	</v>
      <v xml:space="preserve">https://en.wikipedia.org/wiki/Santar%C3%A9m,_Par%C3%A1	</v>
      <v xml:space="preserve">https://creativecommons.org/licenses/by-sa/3.0	</v>
    </spb>
    <spb s="1">
      <v>5152</v>
      <v>5152</v>
      <v>5152</v>
      <v>5152</v>
      <v>5152</v>
      <v>5152</v>
      <v>5152</v>
      <v>5152</v>
      <v>5152</v>
    </spb>
    <spb s="0">
      <v xml:space="preserve">Wikipedia	</v>
      <v xml:space="preserve">CC BY-SA 3.0	</v>
      <v xml:space="preserve">https://en.wikipedia.org/wiki/Santar%C3%A9m_Novo	</v>
      <v xml:space="preserve">https://creativecommons.org/licenses/by-sa/3.0	</v>
    </spb>
    <spb s="1">
      <v>5154</v>
      <v>5154</v>
      <v>5154</v>
      <v>5154</v>
      <v>5154</v>
      <v>5154</v>
      <v>5154</v>
      <v>5154</v>
      <v>5154</v>
    </spb>
    <spb s="0">
      <v xml:space="preserve">Wikipedia	</v>
      <v xml:space="preserve">CC BY-SA 3.0	</v>
      <v xml:space="preserve">https://en.wikipedia.org/wiki/Santo_Ant%C3%B4nio_do_Tau%C3%A1	</v>
      <v xml:space="preserve">https://creativecommons.org/licenses/by-sa/3.0	</v>
    </spb>
    <spb s="1">
      <v>5156</v>
      <v>5156</v>
      <v>5156</v>
      <v>5156</v>
      <v>5156</v>
      <v>5156</v>
      <v>5156</v>
      <v>5156</v>
      <v>5156</v>
    </spb>
    <spb s="0">
      <v xml:space="preserve">Wikipedia	</v>
      <v xml:space="preserve">CC BY-SA 3.0	</v>
      <v xml:space="preserve">https://en.wikipedia.org/wiki/S%C3%A3o_Caetano_de_Odivelas	</v>
      <v xml:space="preserve">https://creativecommons.org/licenses/by-sa/3.0	</v>
    </spb>
    <spb s="1">
      <v>5158</v>
      <v>5158</v>
      <v>5158</v>
      <v>5158</v>
      <v>5158</v>
      <v>5158</v>
      <v>5158</v>
      <v>5158</v>
      <v>5158</v>
    </spb>
    <spb s="0">
      <v xml:space="preserve">Wikipedia	</v>
      <v xml:space="preserve">CC BY-SA 3.0	</v>
      <v xml:space="preserve">https://en.wikipedia.org/wiki/S%C3%A3o_Domingos_do_Araguaia	</v>
      <v xml:space="preserve">https://creativecommons.org/licenses/by-sa/3.0	</v>
    </spb>
    <spb s="1">
      <v>5160</v>
      <v>5160</v>
      <v>5160</v>
      <v>5160</v>
      <v>5160</v>
      <v>5160</v>
      <v>5160</v>
      <v>5160</v>
      <v>5160</v>
    </spb>
    <spb s="0">
      <v xml:space="preserve">Wikipedia	</v>
      <v xml:space="preserve">CC BY-SA 3.0	</v>
      <v xml:space="preserve">https://en.wikipedia.org/wiki/S%C3%A3o_Domingos_do_Capim	</v>
      <v xml:space="preserve">https://creativecommons.org/licenses/by-sa/3.0	</v>
    </spb>
    <spb s="1">
      <v>5162</v>
      <v>5162</v>
      <v>5162</v>
      <v>5162</v>
      <v>5162</v>
      <v>5162</v>
      <v>5162</v>
      <v>5162</v>
      <v>5162</v>
    </spb>
    <spb s="0">
      <v xml:space="preserve">Wikipedia	</v>
      <v xml:space="preserve">CC BY-SA 3.0	</v>
      <v xml:space="preserve">https://en.wikipedia.org/wiki/S%C3%A3o_F%C3%A9lix_do_Xingu	</v>
      <v xml:space="preserve">https://creativecommons.org/licenses/by-sa/3.0	</v>
    </spb>
    <spb s="1">
      <v>5164</v>
      <v>5164</v>
      <v>5164</v>
      <v>5164</v>
      <v>5164</v>
      <v>5164</v>
      <v>5164</v>
      <v>5164</v>
      <v>5164</v>
    </spb>
    <spb s="0">
      <v xml:space="preserve">Wikipedia	</v>
      <v xml:space="preserve">CC BY-SA 3.0	</v>
      <v xml:space="preserve">https://en.wikipedia.org/wiki/S%C3%A3o_Francisco_do_Par%C3%A1	</v>
      <v xml:space="preserve">https://creativecommons.org/licenses/by-sa/3.0	</v>
    </spb>
    <spb s="1">
      <v>5166</v>
      <v>5166</v>
      <v>5166</v>
      <v>5166</v>
      <v>5166</v>
      <v>5166</v>
      <v>5166</v>
      <v>5166</v>
      <v>5166</v>
    </spb>
    <spb s="0">
      <v xml:space="preserve">Wikipedia	</v>
      <v xml:space="preserve">CC BY-SA 3.0	</v>
      <v xml:space="preserve">https://en.wikipedia.org/wiki/S%C3%A3o_Geraldo_do_Araguaia	</v>
      <v xml:space="preserve">https://creativecommons.org/licenses/by-sa/3.0	</v>
    </spb>
    <spb s="1">
      <v>5168</v>
      <v>5168</v>
      <v>5168</v>
      <v>5168</v>
      <v>5168</v>
      <v>5168</v>
      <v>5168</v>
      <v>5168</v>
      <v>5168</v>
    </spb>
    <spb s="0">
      <v xml:space="preserve">Wikipedia	</v>
      <v xml:space="preserve">CC BY-SA 3.0	</v>
      <v xml:space="preserve">https://en.wikipedia.org/wiki/S%C3%A3o_Jo%C3%A3o_da_Ponta	</v>
      <v xml:space="preserve">https://creativecommons.org/licenses/by-sa/3.0	</v>
    </spb>
    <spb s="1">
      <v>5170</v>
      <v>5170</v>
      <v>5170</v>
      <v>5170</v>
      <v>5170</v>
      <v>5170</v>
      <v>5170</v>
      <v>5170</v>
      <v>5170</v>
    </spb>
    <spb s="0">
      <v xml:space="preserve">Wikipedia	</v>
      <v xml:space="preserve">CC BY-SA 3.0	</v>
      <v xml:space="preserve">https://en.wikipedia.org/wiki/S%C3%A3o_Jo%C3%A3o_de_Pirabas	</v>
      <v xml:space="preserve">https://creativecommons.org/licenses/by-sa/3.0	</v>
    </spb>
    <spb s="1">
      <v>5172</v>
      <v>5172</v>
      <v>5172</v>
      <v>5172</v>
      <v>5172</v>
      <v>5172</v>
      <v>5172</v>
      <v>5172</v>
      <v>5172</v>
    </spb>
    <spb s="0">
      <v xml:space="preserve">Wikipedia	</v>
      <v xml:space="preserve">CC BY-SA 3.0	</v>
      <v xml:space="preserve">https://en.wikipedia.org/wiki/S%C3%A3o_Jo%C3%A3o_do_Araguaia	</v>
      <v xml:space="preserve">https://creativecommons.org/licenses/by-sa/3.0	</v>
    </spb>
    <spb s="1">
      <v>5174</v>
      <v>5174</v>
      <v>5174</v>
      <v>5174</v>
      <v>5174</v>
      <v>5174</v>
      <v>5174</v>
      <v>5174</v>
      <v>5174</v>
    </spb>
    <spb s="0">
      <v xml:space="preserve">Wikipedia	</v>
      <v xml:space="preserve">CC BY-SA 3.0	</v>
      <v xml:space="preserve">https://en.wikipedia.org/wiki/S%C3%A3o_Miguel_do_Guam%C3%A1	</v>
      <v xml:space="preserve">https://creativecommons.org/licenses/by-sa/3.0	</v>
    </spb>
    <spb s="1">
      <v>5176</v>
      <v>5176</v>
      <v>5176</v>
      <v>5176</v>
      <v>5176</v>
      <v>5176</v>
      <v>5176</v>
      <v>5176</v>
      <v>5176</v>
    </spb>
    <spb s="0">
      <v xml:space="preserve">Wikipedia	</v>
      <v xml:space="preserve">CC BY-SA 3.0	</v>
      <v xml:space="preserve">https://en.wikipedia.org/wiki/S%C3%A3o_Sebasti%C3%A3o_da_Boa_Vista	</v>
      <v xml:space="preserve">https://creativecommons.org/licenses/by-sa/3.0	</v>
    </spb>
    <spb s="1">
      <v>5178</v>
      <v>5178</v>
      <v>5178</v>
      <v>5178</v>
      <v>5178</v>
      <v>5178</v>
      <v>5178</v>
      <v>5178</v>
      <v>5178</v>
    </spb>
    <spb s="0">
      <v xml:space="preserve">Wikipedia	</v>
      <v xml:space="preserve">CC BY-SA 3.0	</v>
      <v xml:space="preserve">https://en.wikipedia.org/wiki/Sapucaia,_Par%C3%A1	</v>
      <v xml:space="preserve">https://creativecommons.org/licenses/by-sa/3.0	</v>
    </spb>
    <spb s="1">
      <v>5180</v>
      <v>5180</v>
      <v>5180</v>
      <v>5180</v>
      <v>5180</v>
      <v>5180</v>
      <v>5180</v>
      <v>5180</v>
      <v>5180</v>
    </spb>
    <spb s="0">
      <v xml:space="preserve">Wikipedia	</v>
      <v xml:space="preserve">CC BY-SA 3.0	</v>
      <v xml:space="preserve">https://en.wikipedia.org/wiki/Senador_Jos%C3%A9_Porf%C3%ADrio	</v>
      <v xml:space="preserve">https://creativecommons.org/licenses/by-sa/3.0	</v>
    </spb>
    <spb s="1">
      <v>5182</v>
      <v>5182</v>
      <v>5182</v>
      <v>5182</v>
      <v>5182</v>
      <v>5182</v>
      <v>5182</v>
      <v>5182</v>
      <v>5182</v>
    </spb>
    <spb s="0">
      <v xml:space="preserve">Wikipedia	</v>
      <v xml:space="preserve">CC BY-SA 3.0	</v>
      <v xml:space="preserve">https://en.wikipedia.org/wiki/Soure,_Par%C3%A1	</v>
      <v xml:space="preserve">https://creativecommons.org/licenses/by-sa/3.0	</v>
    </spb>
    <spb s="1">
      <v>5184</v>
      <v>5184</v>
      <v>5184</v>
      <v>5184</v>
      <v>5184</v>
      <v>5184</v>
      <v>5184</v>
      <v>5184</v>
      <v>5184</v>
    </spb>
    <spb s="0">
      <v xml:space="preserve">Wikipedia	Cia	travel.state.gov	</v>
      <v xml:space="preserve">CC-BY-SA			</v>
      <v xml:space="preserve">http://en.wikipedia.org/wiki/Thailand	https://www.cia.gov/library/publications/the-world-factbook/geos/th.html?Transportation	https://travel.state.gov/content/travel/en/international-travel/International-Travel-Country-Information-Pages/Thailand.html	</v>
      <v xml:space="preserve">http://creativecommons.org/licenses/by-sa/3.0/			</v>
    </spb>
    <spb s="0">
      <v xml:space="preserve">Wikipedia	</v>
      <v xml:space="preserve">CC BY-SA 3.0	</v>
      <v xml:space="preserve">https://en.wikipedia.org/wiki/Thailand	</v>
      <v xml:space="preserve">https://creativecommons.org/licenses/by-sa/3.0	</v>
    </spb>
    <spb s="0">
      <v xml:space="preserve">Wikipedia	</v>
      <v xml:space="preserve">CC-BY-SA	</v>
      <v xml:space="preserve">http://en.wikipedia.org/wiki/Thailand	</v>
      <v xml:space="preserve">http://creativecommons.org/licenses/by-sa/3.0/	</v>
    </spb>
    <spb s="0">
      <v xml:space="preserve">Cia	</v>
      <v xml:space="preserve">	</v>
      <v xml:space="preserve">https://www.cia.gov/library/publications/the-world-factbook/geos/th.html?Transportation	</v>
      <v xml:space="preserve">	</v>
    </spb>
    <spb s="9">
      <v>10</v>
      <v>5186</v>
      <v>5187</v>
      <v>5187</v>
      <v>13</v>
      <v>5187</v>
      <v>5187</v>
      <v>5187</v>
      <v>5188</v>
      <v>5187</v>
      <v>5187</v>
      <v>5188</v>
      <v>5187</v>
      <v>5187</v>
      <v>5189</v>
      <v>16</v>
      <v>5186</v>
      <v>5189</v>
      <v>17</v>
      <v>5187</v>
      <v>5189</v>
      <v>18</v>
      <v>19</v>
      <v>20</v>
      <v>5189</v>
      <v>5189</v>
      <v>5187</v>
      <v>5189</v>
      <v>21</v>
      <v>22</v>
      <v>23</v>
      <v>24</v>
      <v>5189</v>
      <v>5186</v>
      <v>5189</v>
      <v>5189</v>
      <v>5189</v>
      <v>5189</v>
      <v>5189</v>
      <v>5189</v>
      <v>5189</v>
      <v>5189</v>
      <v>5189</v>
      <v>5189</v>
      <v>25</v>
    </spb>
    <spb s="10">
      <v>2019</v>
      <v>2019</v>
      <v>square km</v>
      <v>per thousand (2018)</v>
      <v>2022</v>
      <v>2019</v>
      <v>2018</v>
      <v>per liter (2016)</v>
      <v>2019</v>
      <v>years (2018)</v>
      <v>2018</v>
      <v>per thousand (2018)</v>
      <v>2019</v>
      <v>2017</v>
      <v>2016</v>
      <v>2019</v>
      <v>2016</v>
      <v>2018</v>
      <v>kilotons per year (2016)</v>
      <v>deaths per 100,000 (2017)</v>
      <v>kWh (2014)</v>
      <v>2014</v>
      <v>2019</v>
      <v>2018</v>
      <v>2018</v>
      <v>2018</v>
      <v>2018</v>
      <v>2018</v>
      <v>2015</v>
      <v>2018</v>
      <v>2018</v>
      <v>2018</v>
      <v>2016</v>
      <v>2019</v>
    </spb>
    <spb s="0">
      <v xml:space="preserve">Wikipedia	</v>
      <v xml:space="preserve">CC BY-SA 3.0	</v>
      <v xml:space="preserve">https://en.wikipedia.org/wiki/Terra_Alta,_Par%C3%A1	</v>
      <v xml:space="preserve">https://creativecommons.org/licenses/by-sa/3.0	</v>
    </spb>
    <spb s="1">
      <v>5192</v>
      <v>5192</v>
      <v>5192</v>
      <v>5192</v>
      <v>5192</v>
      <v>5192</v>
      <v>5192</v>
      <v>5192</v>
      <v>5192</v>
    </spb>
    <spb s="0">
      <v xml:space="preserve">Wikipedia	</v>
      <v xml:space="preserve">CC BY-SA 3.0	</v>
      <v xml:space="preserve">https://en.wikipedia.org/wiki/Terra_Santa	</v>
      <v xml:space="preserve">https://creativecommons.org/licenses/by-sa/3.0	</v>
    </spb>
    <spb s="1">
      <v>5194</v>
      <v>5194</v>
      <v>5194</v>
      <v>5194</v>
      <v>5194</v>
      <v>5194</v>
      <v>5194</v>
      <v>5194</v>
      <v>5194</v>
    </spb>
    <spb s="0">
      <v xml:space="preserve">Wikipedia	</v>
      <v xml:space="preserve">CC BY-SA 3.0	</v>
      <v xml:space="preserve">https://en.wikipedia.org/wiki/Tom%C3%A9-A%C3%A7u	</v>
      <v xml:space="preserve">https://creativecommons.org/licenses/by-sa/3.0	</v>
    </spb>
    <spb s="1">
      <v>5196</v>
      <v>5196</v>
      <v>5196</v>
      <v>5196</v>
      <v>5196</v>
      <v>5196</v>
      <v>5196</v>
      <v>5196</v>
      <v>5196</v>
    </spb>
    <spb s="0">
      <v xml:space="preserve">Wikipedia	</v>
      <v xml:space="preserve">CC BY-SA 3.0	</v>
      <v xml:space="preserve">https://en.wikipedia.org/wiki/Tracuateua	</v>
      <v xml:space="preserve">https://creativecommons.org/licenses/by-sa/3.0	</v>
    </spb>
    <spb s="1">
      <v>5198</v>
      <v>5198</v>
      <v>5198</v>
      <v>5198</v>
      <v>5198</v>
      <v>5198</v>
      <v>5198</v>
      <v>5198</v>
      <v>5198</v>
    </spb>
    <spb s="0">
      <v xml:space="preserve">Wikipedia	</v>
      <v xml:space="preserve">CC BY-SA 3.0	</v>
      <v xml:space="preserve">https://en.wikipedia.org/wiki/Trair%C3%A3o	</v>
      <v xml:space="preserve">https://creativecommons.org/licenses/by-sa/3.0	</v>
    </spb>
    <spb s="1">
      <v>5200</v>
      <v>5200</v>
      <v>5200</v>
      <v>5200</v>
      <v>5200</v>
      <v>5200</v>
      <v>5200</v>
      <v>5200</v>
      <v>5200</v>
    </spb>
    <spb s="0">
      <v xml:space="preserve">Wikipedia	</v>
      <v xml:space="preserve">CC BY-SA 3.0	</v>
      <v xml:space="preserve">https://en.wikipedia.org/wiki/Tucum%C3%A3,_Par%C3%A1	</v>
      <v xml:space="preserve">https://creativecommons.org/licenses/by-sa/3.0	</v>
    </spb>
    <spb s="1">
      <v>5202</v>
      <v>5202</v>
      <v>5202</v>
      <v>5202</v>
      <v>5202</v>
      <v>5202</v>
      <v>5202</v>
      <v>5202</v>
      <v>5202</v>
    </spb>
    <spb s="0">
      <v xml:space="preserve">Wikipedia	</v>
      <v xml:space="preserve">CC BY-SA 3.0	</v>
      <v xml:space="preserve">https://en.wikipedia.org/wiki/Tucuru%C3%AD	</v>
      <v xml:space="preserve">https://creativecommons.org/licenses/by-sa/3.0	</v>
    </spb>
    <spb s="1">
      <v>5204</v>
      <v>5204</v>
      <v>5204</v>
      <v>5204</v>
      <v>5204</v>
      <v>5204</v>
      <v>5204</v>
      <v>5204</v>
      <v>5204</v>
    </spb>
    <spb s="0">
      <v xml:space="preserve">Wikipedia	</v>
      <v xml:space="preserve">CC BY-SA 3.0	</v>
      <v xml:space="preserve">https://en.wikipedia.org/wiki/Ulian%C3%B3polis	</v>
      <v xml:space="preserve">https://creativecommons.org/licenses/by-sa/3.0	</v>
    </spb>
    <spb s="1">
      <v>5206</v>
      <v>5206</v>
      <v>5206</v>
      <v>5206</v>
      <v>5206</v>
      <v>5206</v>
      <v>5206</v>
      <v>5206</v>
      <v>5206</v>
    </spb>
    <spb s="0">
      <v xml:space="preserve">Wikipedia	</v>
      <v xml:space="preserve">CC BY-SA 3.0	</v>
      <v xml:space="preserve">https://en.wikipedia.org/wiki/Uruar%C3%A1	</v>
      <v xml:space="preserve">https://creativecommons.org/licenses/by-sa/3.0	</v>
    </spb>
    <spb s="1">
      <v>5208</v>
      <v>5208</v>
      <v>5208</v>
      <v>5208</v>
      <v>5208</v>
      <v>5208</v>
      <v>5208</v>
      <v>5208</v>
      <v>5208</v>
    </spb>
    <spb s="0">
      <v xml:space="preserve">Wikipedia	</v>
      <v xml:space="preserve">CC BY-SA 3.0	</v>
      <v xml:space="preserve">https://en.wikipedia.org/wiki/Vigia,_Par%C3%A1	</v>
      <v xml:space="preserve">https://creativecommons.org/licenses/by-sa/3.0	</v>
    </spb>
    <spb s="1">
      <v>5210</v>
      <v>5210</v>
      <v>5210</v>
      <v>5210</v>
      <v>5210</v>
      <v>5210</v>
      <v>5210</v>
      <v>5210</v>
      <v>5210</v>
    </spb>
    <spb s="0">
      <v xml:space="preserve">Wikipedia	</v>
      <v xml:space="preserve">CC BY-SA 3.0	</v>
      <v xml:space="preserve">https://en.wikipedia.org/wiki/Viseu,_Par%C3%A1	</v>
      <v xml:space="preserve">https://creativecommons.org/licenses/by-sa/3.0	</v>
    </spb>
    <spb s="1">
      <v>5212</v>
      <v>5212</v>
      <v>5212</v>
      <v>5212</v>
      <v>5212</v>
      <v>5212</v>
      <v>5212</v>
      <v>5212</v>
      <v>5212</v>
    </spb>
    <spb s="0">
      <v xml:space="preserve">Wikipedia	</v>
      <v xml:space="preserve">CC BY-SA 3.0	</v>
      <v xml:space="preserve">https://en.wikipedia.org/wiki/Vit%C3%B3ria_do_Xingu	</v>
      <v xml:space="preserve">https://creativecommons.org/licenses/by-sa/3.0	</v>
    </spb>
    <spb s="1">
      <v>5214</v>
      <v>5214</v>
      <v>5214</v>
      <v>5214</v>
      <v>5214</v>
      <v>5214</v>
      <v>5214</v>
      <v>5214</v>
      <v>5214</v>
    </spb>
    <spb s="0">
      <v xml:space="preserve">Wikipedia	</v>
      <v xml:space="preserve">CC BY-SA 3.0	</v>
      <v xml:space="preserve">https://en.wikipedia.org/wiki/Xinguara	</v>
      <v xml:space="preserve">https://creativecommons.org/licenses/by-sa/3.0	</v>
    </spb>
    <spb s="1">
      <v>5216</v>
      <v>5216</v>
      <v>5216</v>
      <v>5216</v>
      <v>5216</v>
      <v>5216</v>
      <v>5216</v>
      <v>5216</v>
      <v>5216</v>
    </spb>
    <spb s="0">
      <v xml:space="preserve">Wikipedia	</v>
      <v xml:space="preserve">CC BY-SA 3.0	</v>
      <v xml:space="preserve">https://en.wikipedia.org/wiki/%C3%81gua_Branca,_Para%C3%ADba	</v>
      <v xml:space="preserve">https://creativecommons.org/licenses/by-sa/3.0	</v>
    </spb>
    <spb s="1">
      <v>5218</v>
      <v>5218</v>
      <v>5218</v>
      <v>5218</v>
      <v>5218</v>
      <v>5218</v>
      <v>5218</v>
      <v>5218</v>
      <v>5218</v>
    </spb>
    <spb s="0">
      <v xml:space="preserve">Wikipedia	</v>
      <v xml:space="preserve">CC BY-SA 3.0	</v>
      <v xml:space="preserve">https://en.wikipedia.org/wiki/Aguiar,_Para%C3%ADba	</v>
      <v xml:space="preserve">https://creativecommons.org/licenses/by-sa/3.0	</v>
    </spb>
    <spb s="1">
      <v>5220</v>
      <v>5220</v>
      <v>5220</v>
      <v>5220</v>
      <v>5220</v>
      <v>5220</v>
      <v>5220</v>
      <v>5220</v>
      <v>5220</v>
    </spb>
    <spb s="0">
      <v xml:space="preserve">Wikipedia	</v>
      <v xml:space="preserve">CC BY-SA 3.0	</v>
      <v xml:space="preserve">https://en.wikipedia.org/wiki/Alagoa_Grande	</v>
      <v xml:space="preserve">https://creativecommons.org/licenses/by-sa/3.0	</v>
    </spb>
    <spb s="1">
      <v>5222</v>
      <v>5222</v>
      <v>5222</v>
      <v>5222</v>
      <v>5222</v>
      <v>5222</v>
      <v>5222</v>
      <v>5222</v>
      <v>5222</v>
    </spb>
    <spb s="0">
      <v xml:space="preserve">Wikipedia	</v>
      <v xml:space="preserve">CC BY-SA 3.0	</v>
      <v xml:space="preserve">https://en.wikipedia.org/wiki/Alagoa_Nova	</v>
      <v xml:space="preserve">https://creativecommons.org/licenses/by-sa/3.0	</v>
    </spb>
    <spb s="1">
      <v>5224</v>
      <v>5224</v>
      <v>5224</v>
      <v>5224</v>
      <v>5224</v>
      <v>5224</v>
      <v>5224</v>
      <v>5224</v>
      <v>5224</v>
    </spb>
    <spb s="0">
      <v xml:space="preserve">Wikipedia	</v>
      <v xml:space="preserve">CC BY-SA 3.0	</v>
      <v xml:space="preserve">https://en.wikipedia.org/wiki/Alagoinha,_Para%C3%ADba	</v>
      <v xml:space="preserve">https://creativecommons.org/licenses/by-sa/3.0	</v>
    </spb>
    <spb s="1">
      <v>5226</v>
      <v>5226</v>
      <v>5226</v>
      <v>5226</v>
      <v>5226</v>
      <v>5226</v>
      <v>5226</v>
      <v>5226</v>
      <v>5226</v>
    </spb>
    <spb s="0">
      <v xml:space="preserve">Wikipedia	</v>
      <v xml:space="preserve">CC BY-SA 3.0	</v>
      <v xml:space="preserve">https://en.wikipedia.org/wiki/Alcantil	</v>
      <v xml:space="preserve">https://creativecommons.org/licenses/by-sa/3.0	</v>
    </spb>
    <spb s="1">
      <v>5228</v>
      <v>5228</v>
      <v>5228</v>
      <v>5228</v>
      <v>5228</v>
      <v>5228</v>
      <v>5228</v>
      <v>5228</v>
      <v>5228</v>
    </spb>
    <spb s="0">
      <v xml:space="preserve">Wikipedia	</v>
      <v xml:space="preserve">CC BY-SA 3.0	</v>
      <v xml:space="preserve">https://en.wikipedia.org/wiki/Algod%C3%A3o_de_Janda%C3%ADra	</v>
      <v xml:space="preserve">https://creativecommons.org/licenses/by-sa/3.0	</v>
    </spb>
    <spb s="1">
      <v>5230</v>
      <v>5230</v>
      <v>5230</v>
      <v>5230</v>
      <v>5230</v>
      <v>5230</v>
      <v>5230</v>
      <v>5230</v>
      <v>5230</v>
    </spb>
    <spb s="0">
      <v xml:space="preserve">Wikipedia	</v>
      <v xml:space="preserve">CC BY-SA 3.0	</v>
      <v xml:space="preserve">https://en.wikipedia.org/wiki/Alhandra,_Para%C3%ADba	</v>
      <v xml:space="preserve">https://creativecommons.org/licenses/by-sa/3.0	</v>
    </spb>
    <spb s="1">
      <v>5232</v>
      <v>5232</v>
      <v>5232</v>
      <v>5232</v>
      <v>5232</v>
      <v>5232</v>
      <v>5232</v>
      <v>5232</v>
      <v>5232</v>
    </spb>
    <spb s="0">
      <v xml:space="preserve">Wikipedia	</v>
      <v xml:space="preserve">CC BY-SA 3.0	</v>
      <v xml:space="preserve">https://en.wikipedia.org/wiki/Amparo,_Para%C3%ADba	</v>
      <v xml:space="preserve">https://creativecommons.org/licenses/by-sa/3.0	</v>
    </spb>
    <spb s="1">
      <v>5234</v>
      <v>5234</v>
      <v>5234</v>
      <v>5234</v>
      <v>5234</v>
      <v>5234</v>
      <v>5234</v>
      <v>5234</v>
      <v>5234</v>
    </spb>
    <spb s="0">
      <v xml:space="preserve">Wikipedia	</v>
      <v xml:space="preserve">CC BY-SA 3.0	</v>
      <v xml:space="preserve">https://en.wikipedia.org/wiki/Aparecida,_Para%C3%ADba	</v>
      <v xml:space="preserve">https://creativecommons.org/licenses/by-sa/3.0	</v>
    </spb>
    <spb s="1">
      <v>5236</v>
      <v>5236</v>
      <v>5236</v>
      <v>5236</v>
      <v>5236</v>
      <v>5236</v>
      <v>5236</v>
      <v>5236</v>
      <v>5236</v>
    </spb>
    <spb s="0">
      <v xml:space="preserve">Wikipedia	</v>
      <v xml:space="preserve">CC BY-SA 3.0	</v>
      <v xml:space="preserve">https://en.wikipedia.org/wiki/Ara%C3%A7agi	</v>
      <v xml:space="preserve">https://creativecommons.org/licenses/by-sa/3.0	</v>
    </spb>
    <spb s="1">
      <v>5238</v>
      <v>5238</v>
      <v>5238</v>
      <v>5238</v>
      <v>5238</v>
      <v>5238</v>
      <v>5238</v>
      <v>5238</v>
      <v>5238</v>
    </spb>
    <spb s="0">
      <v xml:space="preserve">Wikipedia	</v>
      <v xml:space="preserve">CC BY-SA 3.0	</v>
      <v xml:space="preserve">https://en.wikipedia.org/wiki/Arara,_Para%C3%ADba	</v>
      <v xml:space="preserve">https://creativecommons.org/licenses/by-sa/3.0	</v>
    </spb>
    <spb s="1">
      <v>5240</v>
      <v>5240</v>
      <v>5240</v>
      <v>5240</v>
      <v>5240</v>
      <v>5240</v>
      <v>5240</v>
      <v>5240</v>
      <v>5240</v>
    </spb>
    <spb s="0">
      <v xml:space="preserve">Wikipedia	</v>
      <v xml:space="preserve">CC BY-SA 3.0	</v>
      <v xml:space="preserve">https://en.wikipedia.org/wiki/Araruna,_Para%C3%ADba	</v>
      <v xml:space="preserve">https://creativecommons.org/licenses/by-sa/3.0	</v>
    </spb>
    <spb s="1">
      <v>5242</v>
      <v>5242</v>
      <v>5242</v>
      <v>5242</v>
      <v>5242</v>
      <v>5242</v>
      <v>5242</v>
      <v>5242</v>
      <v>5242</v>
    </spb>
    <spb s="0">
      <v xml:space="preserve">Wikipedia	</v>
      <v xml:space="preserve">CC BY-SA 3.0	</v>
      <v xml:space="preserve">https://en.wikipedia.org/wiki/Areia,_Para%C3%ADba	</v>
      <v xml:space="preserve">https://creativecommons.org/licenses/by-sa/3.0	</v>
    </spb>
    <spb s="1">
      <v>5244</v>
      <v>5244</v>
      <v>5244</v>
      <v>5244</v>
      <v>5244</v>
      <v>5244</v>
      <v>5244</v>
      <v>5244</v>
      <v>5244</v>
    </spb>
    <spb s="0">
      <v xml:space="preserve">Wikipedia	</v>
      <v xml:space="preserve">CC BY-SA 3.0	</v>
      <v xml:space="preserve">https://en.wikipedia.org/wiki/Areia_de_Bara%C3%BAnas	</v>
      <v xml:space="preserve">https://creativecommons.org/licenses/by-sa/3.0	</v>
    </spb>
    <spb s="1">
      <v>5246</v>
      <v>5246</v>
      <v>5246</v>
      <v>5246</v>
      <v>5246</v>
      <v>5246</v>
      <v>5246</v>
      <v>5246</v>
      <v>5246</v>
    </spb>
    <spb s="0">
      <v xml:space="preserve">Wikipedia	</v>
      <v xml:space="preserve">CC BY-SA 3.0	</v>
      <v xml:space="preserve">https://en.wikipedia.org/wiki/Areial	</v>
      <v xml:space="preserve">https://creativecommons.org/licenses/by-sa/3.0	</v>
    </spb>
    <spb s="1">
      <v>5248</v>
      <v>5248</v>
      <v>5248</v>
      <v>5248</v>
      <v>5248</v>
      <v>5248</v>
      <v>5248</v>
      <v>5248</v>
      <v>5248</v>
    </spb>
    <spb s="0">
      <v xml:space="preserve">Wikipedia	</v>
      <v xml:space="preserve">CC BY-SA 3.0	</v>
      <v xml:space="preserve">https://en.wikipedia.org/wiki/Aroeiras,_Para%C3%ADba	</v>
      <v xml:space="preserve">https://creativecommons.org/licenses/by-sa/3.0	</v>
    </spb>
    <spb s="1">
      <v>5250</v>
      <v>5250</v>
      <v>5250</v>
      <v>5250</v>
      <v>5250</v>
      <v>5250</v>
      <v>5250</v>
      <v>5250</v>
      <v>5250</v>
    </spb>
    <spb s="0">
      <v xml:space="preserve">Wikipedia	</v>
      <v xml:space="preserve">CC BY-SA 3.0	</v>
      <v xml:space="preserve">https://en.wikipedia.org/wiki/Assun%C3%A7%C3%A3o,_Para%C3%ADba	</v>
      <v xml:space="preserve">https://creativecommons.org/licenses/by-sa/3.0	</v>
    </spb>
    <spb s="1">
      <v>5252</v>
      <v>5252</v>
      <v>5252</v>
      <v>5252</v>
      <v>5252</v>
      <v>5252</v>
      <v>5252</v>
      <v>5252</v>
      <v>5252</v>
    </spb>
    <spb s="0">
      <v xml:space="preserve">Wikipedia	</v>
      <v xml:space="preserve">CC BY-SA 3.0	</v>
      <v xml:space="preserve">https://en.wikipedia.org/wiki/Ba%C3%ADa_da_Trai%C3%A7%C3%A3o	</v>
      <v xml:space="preserve">https://creativecommons.org/licenses/by-sa/3.0	</v>
    </spb>
    <spb s="1">
      <v>5254</v>
      <v>5254</v>
      <v>5254</v>
      <v>5254</v>
      <v>5254</v>
      <v>5254</v>
      <v>5254</v>
      <v>5254</v>
      <v>5254</v>
    </spb>
    <spb s="0">
      <v xml:space="preserve">Wikipedia	</v>
      <v xml:space="preserve">CC BY-SA 3.0	</v>
      <v xml:space="preserve">https://en.wikipedia.org/wiki/Bananeiras	</v>
      <v xml:space="preserve">https://creativecommons.org/licenses/by-sa/3.0	</v>
    </spb>
    <spb s="1">
      <v>5256</v>
      <v>5256</v>
      <v>5256</v>
      <v>5256</v>
      <v>5256</v>
      <v>5256</v>
      <v>5256</v>
      <v>5256</v>
      <v>5256</v>
    </spb>
    <spb s="0">
      <v xml:space="preserve">Wikipedia	</v>
      <v xml:space="preserve">CC BY-SA 3.0	</v>
      <v xml:space="preserve">https://en.wikipedia.org/wiki/Bara%C3%BAna,_Para%C3%ADba	</v>
      <v xml:space="preserve">https://creativecommons.org/licenses/by-sa/3.0	</v>
    </spb>
    <spb s="1">
      <v>5258</v>
      <v>5258</v>
      <v>5258</v>
      <v>5258</v>
      <v>5258</v>
      <v>5258</v>
      <v>5258</v>
      <v>5258</v>
      <v>5258</v>
    </spb>
    <spb s="0">
      <v xml:space="preserve">Wikipedia	</v>
      <v xml:space="preserve">CC BY-SA 3.0	</v>
      <v xml:space="preserve">https://en.wikipedia.org/wiki/Barra_de_Santa_Rosa	</v>
      <v xml:space="preserve">https://creativecommons.org/licenses/by-sa/3.0	</v>
    </spb>
    <spb s="1">
      <v>5260</v>
      <v>5260</v>
      <v>5260</v>
      <v>5260</v>
      <v>5260</v>
      <v>5260</v>
      <v>5260</v>
      <v>5260</v>
      <v>5260</v>
    </spb>
    <spb s="0">
      <v xml:space="preserve">Wikipedia	</v>
      <v xml:space="preserve">CC BY-SA 3.0	</v>
      <v xml:space="preserve">https://en.wikipedia.org/wiki/Barra_de_Santana	</v>
      <v xml:space="preserve">https://creativecommons.org/licenses/by-sa/3.0	</v>
    </spb>
    <spb s="1">
      <v>5262</v>
      <v>5262</v>
      <v>5262</v>
      <v>5262</v>
      <v>5262</v>
      <v>5262</v>
      <v>5262</v>
      <v>5262</v>
      <v>5262</v>
    </spb>
    <spb s="0">
      <v xml:space="preserve">Wikipedia	</v>
      <v xml:space="preserve">CC BY-SA 3.0	</v>
      <v xml:space="preserve">https://en.wikipedia.org/wiki/Bayeux,_Para%C3%ADba	</v>
      <v xml:space="preserve">https://creativecommons.org/licenses/by-sa/3.0	</v>
    </spb>
    <spb s="1">
      <v>5264</v>
      <v>5264</v>
      <v>5264</v>
      <v>5264</v>
      <v>5264</v>
      <v>5264</v>
      <v>5264</v>
      <v>5264</v>
      <v>5264</v>
    </spb>
    <spb s="0">
      <v xml:space="preserve">Wikipedia	</v>
      <v xml:space="preserve">CC BY-SA 3.0	</v>
      <v xml:space="preserve">https://en.wikipedia.org/wiki/Bel%C3%A9m,_Para%C3%ADba	</v>
      <v xml:space="preserve">https://creativecommons.org/licenses/by-sa/3.0	</v>
    </spb>
    <spb s="1">
      <v>5266</v>
      <v>5266</v>
      <v>5266</v>
      <v>5266</v>
      <v>5266</v>
      <v>5266</v>
      <v>5266</v>
      <v>5266</v>
      <v>5266</v>
    </spb>
    <spb s="0">
      <v xml:space="preserve">Wikipedia	</v>
      <v xml:space="preserve">CC BY-SA 3.0	</v>
      <v xml:space="preserve">https://en.wikipedia.org/wiki/Bel%C3%A9m_do_Brejo_do_Cruz	</v>
      <v xml:space="preserve">https://creativecommons.org/licenses/by-sa/3.0	</v>
    </spb>
    <spb s="1">
      <v>5268</v>
      <v>5268</v>
      <v>5268</v>
      <v>5268</v>
      <v>5268</v>
      <v>5268</v>
      <v>5268</v>
      <v>5268</v>
      <v>5268</v>
    </spb>
    <spb s="0">
      <v xml:space="preserve">Wikipedia	</v>
      <v xml:space="preserve">CC BY-SA 3.0	</v>
      <v xml:space="preserve">https://en.wikipedia.org/wiki/Bernardino_Batista	</v>
      <v xml:space="preserve">https://creativecommons.org/licenses/by-sa/3.0	</v>
    </spb>
    <spb s="1">
      <v>5270</v>
      <v>5270</v>
      <v>5270</v>
      <v>5270</v>
      <v>5270</v>
      <v>5270</v>
      <v>5270</v>
      <v>5270</v>
      <v>5270</v>
    </spb>
    <spb s="0">
      <v xml:space="preserve">Wikipedia	</v>
      <v xml:space="preserve">CC BY-SA 3.0	</v>
      <v xml:space="preserve">https://en.wikipedia.org/wiki/Boa_Ventura,_Para%C3%ADba	</v>
      <v xml:space="preserve">https://creativecommons.org/licenses/by-sa/3.0	</v>
    </spb>
    <spb s="1">
      <v>5272</v>
      <v>5272</v>
      <v>5272</v>
      <v>5272</v>
      <v>5272</v>
      <v>5272</v>
      <v>5272</v>
      <v>5272</v>
      <v>5272</v>
    </spb>
    <spb s="0">
      <v xml:space="preserve">Wikipedia	</v>
      <v xml:space="preserve">CC BY-SA 3.0	</v>
      <v xml:space="preserve">https://en.wikipedia.org/wiki/Boa_Vista,_Para%C3%ADba	</v>
      <v xml:space="preserve">https://creativecommons.org/licenses/by-sa/3.0	</v>
    </spb>
    <spb s="1">
      <v>5274</v>
      <v>5274</v>
      <v>5274</v>
      <v>5274</v>
      <v>5274</v>
      <v>5274</v>
      <v>5274</v>
      <v>5274</v>
      <v>5274</v>
    </spb>
    <spb s="0">
      <v xml:space="preserve">Wikipedia	</v>
      <v xml:space="preserve">CC BY-SA 3.0	</v>
      <v xml:space="preserve">https://en.wikipedia.org/wiki/Bom_Jesus,_Para%C3%ADba	</v>
      <v xml:space="preserve">https://creativecommons.org/licenses/by-sa/3.0	</v>
    </spb>
    <spb s="1">
      <v>5276</v>
      <v>5276</v>
      <v>5276</v>
      <v>5276</v>
      <v>5276</v>
      <v>5276</v>
      <v>5276</v>
      <v>5276</v>
      <v>5276</v>
    </spb>
    <spb s="0">
      <v xml:space="preserve">Wikipedia	</v>
      <v xml:space="preserve">CC BY-SA 3.0	</v>
      <v xml:space="preserve">https://en.wikipedia.org/wiki/Bom_Sucesso,_Para%C3%ADba	</v>
      <v xml:space="preserve">https://creativecommons.org/licenses/by-sa/3.0	</v>
    </spb>
    <spb s="1">
      <v>5278</v>
      <v>5278</v>
      <v>5278</v>
      <v>5278</v>
      <v>5278</v>
      <v>5278</v>
      <v>5278</v>
      <v>5278</v>
      <v>5278</v>
    </spb>
    <spb s="0">
      <v xml:space="preserve">Wikipedia	</v>
      <v xml:space="preserve">CC BY-SA 3.0	</v>
      <v xml:space="preserve">https://en.wikipedia.org/wiki/Bonito_de_Santa_F%C3%A9	</v>
      <v xml:space="preserve">https://creativecommons.org/licenses/by-sa/3.0	</v>
    </spb>
    <spb s="1">
      <v>5280</v>
      <v>5280</v>
      <v>5280</v>
      <v>5280</v>
      <v>5280</v>
      <v>5280</v>
      <v>5280</v>
      <v>5280</v>
      <v>5280</v>
    </spb>
    <spb s="0">
      <v xml:space="preserve">Wikipedia	</v>
      <v xml:space="preserve">CC BY-SA 3.0	</v>
      <v xml:space="preserve">https://en.wikipedia.org/wiki/Boqueir%C3%A3o	</v>
      <v xml:space="preserve">https://creativecommons.org/licenses/by-sa/3.0	</v>
    </spb>
    <spb s="1">
      <v>5282</v>
      <v>5282</v>
      <v>5282</v>
      <v>5282</v>
      <v>5282</v>
      <v>5282</v>
      <v>5282</v>
      <v>5282</v>
      <v>5282</v>
    </spb>
    <spb s="0">
      <v xml:space="preserve">Wikipedia	</v>
      <v xml:space="preserve">CC BY-SA 3.0	</v>
      <v xml:space="preserve">https://en.wikipedia.org/wiki/Borborema,_Para%C3%ADba	</v>
      <v xml:space="preserve">https://creativecommons.org/licenses/by-sa/3.0	</v>
    </spb>
    <spb s="1">
      <v>5284</v>
      <v>5284</v>
      <v>5284</v>
      <v>5284</v>
      <v>5284</v>
      <v>5284</v>
      <v>5284</v>
      <v>5284</v>
      <v>5284</v>
    </spb>
    <spb s="0">
      <v xml:space="preserve">Wikipedia	</v>
      <v xml:space="preserve">CC BY-SA 3.0	</v>
      <v xml:space="preserve">https://en.wikipedia.org/wiki/Brejo_do_Cruz	</v>
      <v xml:space="preserve">https://creativecommons.org/licenses/by-sa/3.0	</v>
    </spb>
    <spb s="1">
      <v>5286</v>
      <v>5286</v>
      <v>5286</v>
      <v>5286</v>
      <v>5286</v>
      <v>5286</v>
      <v>5286</v>
      <v>5286</v>
      <v>5286</v>
    </spb>
    <spb s="0">
      <v xml:space="preserve">Wikipedia	</v>
      <v xml:space="preserve">CC BY-SA 3.0	</v>
      <v xml:space="preserve">https://en.wikipedia.org/wiki/Brejo_dos_Santos	</v>
      <v xml:space="preserve">https://creativecommons.org/licenses/by-sa/3.0	</v>
    </spb>
    <spb s="1">
      <v>5288</v>
      <v>5288</v>
      <v>5288</v>
      <v>5288</v>
      <v>5288</v>
      <v>5288</v>
      <v>5288</v>
      <v>5288</v>
      <v>5288</v>
    </spb>
    <spb s="0">
      <v xml:space="preserve">Wikipedia	</v>
      <v xml:space="preserve">CC BY-SA 3.0	</v>
      <v xml:space="preserve">https://en.wikipedia.org/wiki/Caapor%C3%A3	</v>
      <v xml:space="preserve">https://creativecommons.org/licenses/by-sa/3.0	</v>
    </spb>
    <spb s="1">
      <v>5290</v>
      <v>5290</v>
      <v>5290</v>
      <v>5290</v>
      <v>5290</v>
      <v>5290</v>
      <v>5290</v>
      <v>5290</v>
      <v>5290</v>
    </spb>
    <spb s="0">
      <v xml:space="preserve">Wikipedia	</v>
      <v xml:space="preserve">CC BY-SA 3.0	</v>
      <v xml:space="preserve">https://en.wikipedia.org/wiki/Cabaceiras	</v>
      <v xml:space="preserve">https://creativecommons.org/licenses/by-sa/3.0	</v>
    </spb>
    <spb s="1">
      <v>5292</v>
      <v>5292</v>
      <v>5292</v>
      <v>5292</v>
      <v>5292</v>
      <v>5292</v>
      <v>5292</v>
      <v>5292</v>
      <v>5292</v>
    </spb>
    <spb s="0">
      <v xml:space="preserve">Wikipedia	</v>
      <v xml:space="preserve">CC BY-SA 3.0	</v>
      <v xml:space="preserve">https://en.wikipedia.org/wiki/Cabedelo	</v>
      <v xml:space="preserve">https://creativecommons.org/licenses/by-sa/3.0	</v>
    </spb>
    <spb s="1">
      <v>5294</v>
      <v>5294</v>
      <v>5294</v>
      <v>5294</v>
      <v>5294</v>
      <v>5294</v>
      <v>5294</v>
      <v>5294</v>
      <v>5294</v>
    </spb>
    <spb s="0">
      <v xml:space="preserve">Wikipedia	</v>
      <v xml:space="preserve">CC BY-SA 3.0	</v>
      <v xml:space="preserve">https://en.wikipedia.org/wiki/Cachoeira_dos_%C3%8Dndios	</v>
      <v xml:space="preserve">https://creativecommons.org/licenses/by-sa/3.0	</v>
    </spb>
    <spb s="1">
      <v>5296</v>
      <v>5296</v>
      <v>5296</v>
      <v>5296</v>
      <v>5296</v>
      <v>5296</v>
      <v>5296</v>
      <v>5296</v>
      <v>5296</v>
    </spb>
    <spb s="0">
      <v xml:space="preserve">Wikipedia	</v>
      <v xml:space="preserve">CC BY-SA 3.0	</v>
      <v xml:space="preserve">https://en.wikipedia.org/wiki/Cacimba_de_Areia	</v>
      <v xml:space="preserve">https://creativecommons.org/licenses/by-sa/3.0	</v>
    </spb>
    <spb s="1">
      <v>5298</v>
      <v>5298</v>
      <v>5298</v>
      <v>5298</v>
      <v>5298</v>
      <v>5298</v>
      <v>5298</v>
      <v>5298</v>
      <v>5298</v>
    </spb>
    <spb s="0">
      <v xml:space="preserve">Wikipedia	</v>
      <v xml:space="preserve">CC BY-SA 3.0	</v>
      <v xml:space="preserve">https://en.wikipedia.org/wiki/Cacimba_de_Dentro	</v>
      <v xml:space="preserve">https://creativecommons.org/licenses/by-sa/3.0	</v>
    </spb>
    <spb s="1">
      <v>5300</v>
      <v>5300</v>
      <v>5300</v>
      <v>5300</v>
      <v>5300</v>
      <v>5300</v>
      <v>5300</v>
      <v>5300</v>
      <v>5300</v>
    </spb>
    <spb s="0">
      <v xml:space="preserve">Wikipedia	</v>
      <v xml:space="preserve">CC BY-SA 3.0	</v>
      <v xml:space="preserve">https://en.wikipedia.org/wiki/Cacimbas	</v>
      <v xml:space="preserve">https://creativecommons.org/licenses/by-sa/3.0	</v>
    </spb>
    <spb s="1">
      <v>5302</v>
      <v>5302</v>
      <v>5302</v>
      <v>5302</v>
      <v>5302</v>
      <v>5302</v>
      <v>5302</v>
      <v>5302</v>
      <v>5302</v>
    </spb>
    <spb s="0">
      <v xml:space="preserve">Wikipedia	</v>
      <v xml:space="preserve">CC BY-SA 3.0	</v>
      <v xml:space="preserve">https://en.wikipedia.org/wiki/Cai%C3%A7ara,_Para%C3%ADba	</v>
      <v xml:space="preserve">https://creativecommons.org/licenses/by-sa/3.0	</v>
    </spb>
    <spb s="1">
      <v>5304</v>
      <v>5304</v>
      <v>5304</v>
      <v>5304</v>
      <v>5304</v>
      <v>5304</v>
      <v>5304</v>
      <v>5304</v>
      <v>5304</v>
    </spb>
    <spb s="0">
      <v xml:space="preserve">Wikipedia	</v>
      <v xml:space="preserve">CC BY-SA 3.0	</v>
      <v xml:space="preserve">https://en.wikipedia.org/wiki/Cajazeiras	</v>
      <v xml:space="preserve">https://creativecommons.org/licenses/by-sa/3.0	</v>
    </spb>
    <spb s="1">
      <v>5306</v>
      <v>5306</v>
      <v>5306</v>
      <v>5306</v>
      <v>5306</v>
      <v>5306</v>
      <v>5306</v>
      <v>5306</v>
      <v>5306</v>
    </spb>
    <spb s="0">
      <v xml:space="preserve">Wikipedia	</v>
      <v xml:space="preserve">CC BY-SA 3.0	</v>
      <v xml:space="preserve">https://en.wikipedia.org/wiki/Cajazeirinhas	</v>
      <v xml:space="preserve">https://creativecommons.org/licenses/by-sa/3.0	</v>
    </spb>
    <spb s="1">
      <v>5308</v>
      <v>5308</v>
      <v>5308</v>
      <v>5308</v>
      <v>5308</v>
      <v>5308</v>
      <v>5308</v>
      <v>5308</v>
      <v>5308</v>
    </spb>
    <spb s="0">
      <v xml:space="preserve">Wikipedia	</v>
      <v xml:space="preserve">CC BY-SA 3.0	</v>
      <v xml:space="preserve">https://en.wikipedia.org/wiki/Caldas_Brand%C3%A3o	</v>
      <v xml:space="preserve">https://creativecommons.org/licenses/by-sa/3.0	</v>
    </spb>
    <spb s="1">
      <v>5310</v>
      <v>5310</v>
      <v>5310</v>
      <v>5310</v>
      <v>5310</v>
      <v>5310</v>
      <v>5310</v>
      <v>5310</v>
      <v>5310</v>
    </spb>
    <spb s="0">
      <v xml:space="preserve">Wikipedia	</v>
      <v xml:space="preserve">CC BY-SA 3.0	</v>
      <v xml:space="preserve">https://en.wikipedia.org/wiki/Camala%C3%BA	</v>
      <v xml:space="preserve">https://creativecommons.org/licenses/by-sa/3.0	</v>
    </spb>
    <spb s="1">
      <v>5312</v>
      <v>5312</v>
      <v>5312</v>
      <v>5312</v>
      <v>5312</v>
      <v>5312</v>
      <v>5312</v>
      <v>5312</v>
      <v>5312</v>
    </spb>
    <spb s="0">
      <v xml:space="preserve">Wikipedia	</v>
      <v xml:space="preserve">CC BY-SA 3.0	</v>
      <v xml:space="preserve">https://en.wikipedia.org/wiki/Campina_Grande	</v>
      <v xml:space="preserve">https://creativecommons.org/licenses/by-sa/3.0	</v>
    </spb>
    <spb s="1">
      <v>5314</v>
      <v>5314</v>
      <v>5314</v>
      <v>5314</v>
      <v>5314</v>
      <v>5314</v>
      <v>5314</v>
      <v>5314</v>
      <v>5314</v>
    </spb>
    <spb s="0">
      <v xml:space="preserve">Wikipedia	</v>
      <v xml:space="preserve">CC BY-SA 3.0	</v>
      <v xml:space="preserve">https://en.wikipedia.org/wiki/Capim	</v>
      <v xml:space="preserve">https://creativecommons.org/licenses/by-sa/3.0	</v>
    </spb>
    <spb s="1">
      <v>5316</v>
      <v>5316</v>
      <v>5316</v>
      <v>5316</v>
      <v>5316</v>
      <v>5316</v>
      <v>5316</v>
      <v>5316</v>
      <v>5316</v>
    </spb>
    <spb s="0">
      <v xml:space="preserve">Wikipedia	</v>
      <v xml:space="preserve">CC BY-SA 3.0	</v>
      <v xml:space="preserve">https://en.wikipedia.org/wiki/Cara%C3%BAbas,_Para%C3%ADba	</v>
      <v xml:space="preserve">https://creativecommons.org/licenses/by-sa/3.0	</v>
    </spb>
    <spb s="1">
      <v>5318</v>
      <v>5318</v>
      <v>5318</v>
      <v>5318</v>
      <v>5318</v>
      <v>5318</v>
      <v>5318</v>
      <v>5318</v>
      <v>5318</v>
    </spb>
    <spb s="0">
      <v xml:space="preserve">Wikipedia	</v>
      <v xml:space="preserve">CC BY-SA 3.0	</v>
      <v xml:space="preserve">https://en.wikipedia.org/wiki/Carrapateira,_Para%C3%ADba	</v>
      <v xml:space="preserve">https://creativecommons.org/licenses/by-sa/3.0	</v>
    </spb>
    <spb s="1">
      <v>5320</v>
      <v>5320</v>
      <v>5320</v>
      <v>5320</v>
      <v>5320</v>
      <v>5320</v>
      <v>5320</v>
      <v>5320</v>
      <v>5320</v>
    </spb>
    <spb s="0">
      <v xml:space="preserve">Wikipedia	</v>
      <v xml:space="preserve">CC BY-SA 3.0	</v>
      <v xml:space="preserve">https://en.wikipedia.org/wiki/Casserengue	</v>
      <v xml:space="preserve">https://creativecommons.org/licenses/by-sa/3.0	</v>
    </spb>
    <spb s="1">
      <v>5322</v>
      <v>5322</v>
      <v>5322</v>
      <v>5322</v>
      <v>5322</v>
      <v>5322</v>
      <v>5322</v>
      <v>5322</v>
      <v>5322</v>
    </spb>
    <spb s="0">
      <v xml:space="preserve">Wikipedia	</v>
      <v xml:space="preserve">CC BY-SA 3.0	</v>
      <v xml:space="preserve">https://en.wikipedia.org/wiki/Catingueira	</v>
      <v xml:space="preserve">https://creativecommons.org/licenses/by-sa/3.0	</v>
    </spb>
    <spb s="1">
      <v>5324</v>
      <v>5324</v>
      <v>5324</v>
      <v>5324</v>
      <v>5324</v>
      <v>5324</v>
      <v>5324</v>
      <v>5324</v>
      <v>5324</v>
    </spb>
    <spb s="0">
      <v xml:space="preserve">Wikipedia	</v>
      <v xml:space="preserve">CC BY-SA 3.0	</v>
      <v xml:space="preserve">https://en.wikipedia.org/wiki/Catol%C3%A9_do_Rocha	</v>
      <v xml:space="preserve">https://creativecommons.org/licenses/by-sa/3.0	</v>
    </spb>
    <spb s="1">
      <v>5326</v>
      <v>5326</v>
      <v>5326</v>
      <v>5326</v>
      <v>5326</v>
      <v>5326</v>
      <v>5326</v>
      <v>5326</v>
      <v>5326</v>
    </spb>
    <spb s="0">
      <v xml:space="preserve">Wikipedia	</v>
      <v xml:space="preserve">CC BY-SA 3.0	</v>
      <v xml:space="preserve">https://en.wikipedia.org/wiki/Caturit%C3%A9	</v>
      <v xml:space="preserve">https://creativecommons.org/licenses/by-sa/3.0	</v>
    </spb>
    <spb s="1">
      <v>5328</v>
      <v>5328</v>
      <v>5328</v>
      <v>5328</v>
      <v>5328</v>
      <v>5328</v>
      <v>5328</v>
      <v>5328</v>
      <v>5328</v>
    </spb>
    <spb s="0">
      <v xml:space="preserve">Wikipedia	</v>
      <v xml:space="preserve">CC BY-SA 3.0	</v>
      <v xml:space="preserve">https://en.wikipedia.org/wiki/Concei%C3%A7%C3%A3o,_Para%C3%ADba	</v>
      <v xml:space="preserve">https://creativecommons.org/licenses/by-sa/3.0	</v>
    </spb>
    <spb s="1">
      <v>5330</v>
      <v>5330</v>
      <v>5330</v>
      <v>5330</v>
      <v>5330</v>
      <v>5330</v>
      <v>5330</v>
      <v>5330</v>
      <v>5330</v>
    </spb>
    <spb s="0">
      <v xml:space="preserve">Wikipedia	</v>
      <v xml:space="preserve">CC BY-SA 3.0	</v>
      <v xml:space="preserve">https://en.wikipedia.org/wiki/Condado,_Para%C3%ADba	</v>
      <v xml:space="preserve">https://creativecommons.org/licenses/by-sa/3.0	</v>
    </spb>
    <spb s="1">
      <v>5332</v>
      <v>5332</v>
      <v>5332</v>
      <v>5332</v>
      <v>5332</v>
      <v>5332</v>
      <v>5332</v>
      <v>5332</v>
      <v>5332</v>
    </spb>
    <spb s="0">
      <v xml:space="preserve">Wikipedia	</v>
      <v xml:space="preserve">CC BY-SA 3.0	</v>
      <v xml:space="preserve">https://en.wikipedia.org/wiki/Conde,_Para%C3%ADba	</v>
      <v xml:space="preserve">https://creativecommons.org/licenses/by-sa/3.0	</v>
    </spb>
    <spb s="1">
      <v>5334</v>
      <v>5334</v>
      <v>5334</v>
      <v>5334</v>
      <v>5334</v>
      <v>5334</v>
      <v>5334</v>
      <v>5334</v>
      <v>5334</v>
    </spb>
    <spb s="0">
      <v xml:space="preserve">Wikipedia	</v>
      <v xml:space="preserve">CC BY-SA 3.0	</v>
      <v xml:space="preserve">https://en.wikipedia.org/wiki/Congo,_Para%C3%ADba	</v>
      <v xml:space="preserve">https://creativecommons.org/licenses/by-sa/3.0	</v>
    </spb>
    <spb s="1">
      <v>5336</v>
      <v>5336</v>
      <v>5336</v>
      <v>5336</v>
      <v>5336</v>
      <v>5336</v>
      <v>5336</v>
      <v>5336</v>
      <v>5336</v>
    </spb>
    <spb s="0">
      <v xml:space="preserve">Wikipedia	</v>
      <v xml:space="preserve">CC BY-SA 3.0	</v>
      <v xml:space="preserve">https://en.wikipedia.org/wiki/Coremas	</v>
      <v xml:space="preserve">https://creativecommons.org/licenses/by-sa/3.0	</v>
    </spb>
    <spb s="1">
      <v>5338</v>
      <v>5338</v>
      <v>5338</v>
      <v>5338</v>
      <v>5338</v>
      <v>5338</v>
      <v>5338</v>
      <v>5338</v>
      <v>5338</v>
    </spb>
    <spb s="0">
      <v xml:space="preserve">Wikipedia	</v>
      <v xml:space="preserve">CC BY-SA 3.0	</v>
      <v xml:space="preserve">https://en.wikipedia.org/wiki/Coxixola	</v>
      <v xml:space="preserve">https://creativecommons.org/licenses/by-sa/3.0	</v>
    </spb>
    <spb s="1">
      <v>5340</v>
      <v>5340</v>
      <v>5340</v>
      <v>5340</v>
      <v>5340</v>
      <v>5340</v>
      <v>5340</v>
      <v>5340</v>
      <v>5340</v>
    </spb>
    <spb s="0">
      <v xml:space="preserve">Wikipedia	</v>
      <v xml:space="preserve">CC BY-SA 3.0	</v>
      <v xml:space="preserve">https://en.wikipedia.org/wiki/Cruz_do_Esp%C3%ADrito_Santo	</v>
      <v xml:space="preserve">https://creativecommons.org/licenses/by-sa/3.0	</v>
    </spb>
    <spb s="1">
      <v>5342</v>
      <v>5342</v>
      <v>5342</v>
      <v>5342</v>
      <v>5342</v>
      <v>5342</v>
      <v>5342</v>
      <v>5342</v>
      <v>5342</v>
    </spb>
    <spb s="0">
      <v xml:space="preserve">Wikipedia	</v>
      <v xml:space="preserve">CC BY-SA 3.0	</v>
      <v xml:space="preserve">https://en.wikipedia.org/wiki/Cubati	</v>
      <v xml:space="preserve">https://creativecommons.org/licenses/by-sa/3.0	</v>
    </spb>
    <spb s="1">
      <v>5344</v>
      <v>5344</v>
      <v>5344</v>
      <v>5344</v>
      <v>5344</v>
      <v>5344</v>
      <v>5344</v>
      <v>5344</v>
      <v>5344</v>
    </spb>
    <spb s="0">
      <v xml:space="preserve">Wikipedia	</v>
      <v xml:space="preserve">CC BY-SA 3.0	</v>
      <v xml:space="preserve">https://en.wikipedia.org/wiki/Cuit%C3%A9	</v>
      <v xml:space="preserve">https://creativecommons.org/licenses/by-sa/3.0	</v>
    </spb>
    <spb s="1">
      <v>5346</v>
      <v>5346</v>
      <v>5346</v>
      <v>5346</v>
      <v>5346</v>
      <v>5346</v>
      <v>5346</v>
      <v>5346</v>
      <v>5346</v>
    </spb>
    <spb s="0">
      <v xml:space="preserve">Wikipedia	</v>
      <v xml:space="preserve">CC BY-SA 3.0	</v>
      <v xml:space="preserve">https://en.wikipedia.org/wiki/Cuit%C3%A9_de_Mamanguape	</v>
      <v xml:space="preserve">https://creativecommons.org/licenses/by-sa/3.0	</v>
    </spb>
    <spb s="1">
      <v>5348</v>
      <v>5348</v>
      <v>5348</v>
      <v>5348</v>
      <v>5348</v>
      <v>5348</v>
      <v>5348</v>
      <v>5348</v>
      <v>5348</v>
    </spb>
    <spb s="0">
      <v xml:space="preserve">Wikipedia	</v>
      <v xml:space="preserve">CC BY-SA 3.0	</v>
      <v xml:space="preserve">https://en.wikipedia.org/wiki/Cuitegi	</v>
      <v xml:space="preserve">https://creativecommons.org/licenses/by-sa/3.0	</v>
    </spb>
    <spb s="1">
      <v>5350</v>
      <v>5350</v>
      <v>5350</v>
      <v>5350</v>
      <v>5350</v>
      <v>5350</v>
      <v>5350</v>
      <v>5350</v>
      <v>5350</v>
    </spb>
    <spb s="0">
      <v xml:space="preserve">Wikipedia	</v>
      <v xml:space="preserve">CC BY-SA 3.0	</v>
      <v xml:space="preserve">https://en.wikipedia.org/wiki/Curral_de_Cima	</v>
      <v xml:space="preserve">https://creativecommons.org/licenses/by-sa/3.0	</v>
    </spb>
    <spb s="1">
      <v>5352</v>
      <v>5352</v>
      <v>5352</v>
      <v>5352</v>
      <v>5352</v>
      <v>5352</v>
      <v>5352</v>
      <v>5352</v>
      <v>5352</v>
    </spb>
    <spb s="0">
      <v xml:space="preserve">Wikipedia	</v>
      <v xml:space="preserve">CC BY-SA 3.0	</v>
      <v xml:space="preserve">https://en.wikipedia.org/wiki/Curral_Velho,_Para%C3%ADba	</v>
      <v xml:space="preserve">https://creativecommons.org/licenses/by-sa/3.0	</v>
    </spb>
    <spb s="1">
      <v>5354</v>
      <v>5354</v>
      <v>5354</v>
      <v>5354</v>
      <v>5354</v>
      <v>5354</v>
      <v>5354</v>
      <v>5354</v>
      <v>5354</v>
    </spb>
    <spb s="0">
      <v xml:space="preserve">Wikipedia	</v>
      <v xml:space="preserve">CC BY-SA 3.0	</v>
      <v xml:space="preserve">https://en.wikipedia.org/wiki/Dami%C3%A3o,_Para%C3%ADba	</v>
      <v xml:space="preserve">https://creativecommons.org/licenses/by-sa/3.0	</v>
    </spb>
    <spb s="1">
      <v>5356</v>
      <v>5356</v>
      <v>5356</v>
      <v>5356</v>
      <v>5356</v>
      <v>5356</v>
      <v>5356</v>
      <v>5356</v>
      <v>5356</v>
    </spb>
    <spb s="0">
      <v xml:space="preserve">Wikipedia	</v>
      <v xml:space="preserve">CC BY-SA 3.0	</v>
      <v xml:space="preserve">https://en.wikipedia.org/wiki/Desterro	</v>
      <v xml:space="preserve">https://creativecommons.org/licenses/by-sa/3.0	</v>
    </spb>
    <spb s="1">
      <v>5358</v>
      <v>5358</v>
      <v>5358</v>
      <v>5358</v>
      <v>5358</v>
      <v>5358</v>
      <v>5358</v>
      <v>5358</v>
      <v>5358</v>
    </spb>
    <spb s="0">
      <v xml:space="preserve">Wikipedia	</v>
      <v xml:space="preserve">CC BY-SA 3.0	</v>
      <v xml:space="preserve">https://en.wikipedia.org/wiki/Diamante,_Para%C3%ADba	</v>
      <v xml:space="preserve">https://creativecommons.org/licenses/by-sa/3.0	</v>
    </spb>
    <spb s="1">
      <v>5360</v>
      <v>5360</v>
      <v>5360</v>
      <v>5360</v>
      <v>5360</v>
      <v>5360</v>
      <v>5360</v>
      <v>5360</v>
      <v>5360</v>
    </spb>
    <spb s="0">
      <v xml:space="preserve">Wikipedia	</v>
      <v xml:space="preserve">CC BY-SA 3.0	</v>
      <v xml:space="preserve">https://en.wikipedia.org/wiki/Dona_In%C3%AAs	</v>
      <v xml:space="preserve">https://creativecommons.org/licenses/by-sa/3.0	</v>
    </spb>
    <spb s="1">
      <v>5362</v>
      <v>5362</v>
      <v>5362</v>
      <v>5362</v>
      <v>5362</v>
      <v>5362</v>
      <v>5362</v>
      <v>5362</v>
      <v>5362</v>
    </spb>
    <spb s="0">
      <v xml:space="preserve">Wikipedia	</v>
      <v xml:space="preserve">CC BY-SA 3.0	</v>
      <v xml:space="preserve">https://en.wikipedia.org/wiki/Duas_Estradas	</v>
      <v xml:space="preserve">https://creativecommons.org/licenses/by-sa/3.0	</v>
    </spb>
    <spb s="1">
      <v>5364</v>
      <v>5364</v>
      <v>5364</v>
      <v>5364</v>
      <v>5364</v>
      <v>5364</v>
      <v>5364</v>
      <v>5364</v>
      <v>5364</v>
    </spb>
    <spb s="0">
      <v xml:space="preserve">Wikipedia	</v>
      <v xml:space="preserve">CC BY-SA 3.0	</v>
      <v xml:space="preserve">https://en.wikipedia.org/wiki/Emas,_Para%C3%ADba	</v>
      <v xml:space="preserve">https://creativecommons.org/licenses/by-sa/3.0	</v>
    </spb>
    <spb s="1">
      <v>5366</v>
      <v>5366</v>
      <v>5366</v>
      <v>5366</v>
      <v>5366</v>
      <v>5366</v>
      <v>5366</v>
      <v>5366</v>
      <v>5366</v>
    </spb>
    <spb s="0">
      <v xml:space="preserve">Wikipedia	</v>
      <v xml:space="preserve">CC BY-SA 3.0	</v>
      <v xml:space="preserve">https://en.wikipedia.org/wiki/Esperan%C3%A7a,_Para%C3%ADba	</v>
      <v xml:space="preserve">https://creativecommons.org/licenses/by-sa/3.0	</v>
    </spb>
    <spb s="1">
      <v>5368</v>
      <v>5368</v>
      <v>5368</v>
      <v>5368</v>
      <v>5368</v>
      <v>5368</v>
      <v>5368</v>
      <v>5368</v>
      <v>5368</v>
    </spb>
    <spb s="0">
      <v xml:space="preserve">Wikipedia	</v>
      <v xml:space="preserve">CC BY-SA 3.0	</v>
      <v xml:space="preserve">https://en.wikipedia.org/wiki/Fagundes,_Para%C3%ADba	</v>
      <v xml:space="preserve">https://creativecommons.org/licenses/by-sa/3.0	</v>
    </spb>
    <spb s="1">
      <v>5370</v>
      <v>5370</v>
      <v>5370</v>
      <v>5370</v>
      <v>5370</v>
      <v>5370</v>
      <v>5370</v>
      <v>5370</v>
      <v>5370</v>
    </spb>
    <spb s="0">
      <v xml:space="preserve">Wikipedia	</v>
      <v xml:space="preserve">CC BY-SA 3.0	</v>
      <v xml:space="preserve">https://en.wikipedia.org/wiki/Frei_Martinho	</v>
      <v xml:space="preserve">https://creativecommons.org/licenses/by-sa/3.0	</v>
    </spb>
    <spb s="1">
      <v>5372</v>
      <v>5372</v>
      <v>5372</v>
      <v>5372</v>
      <v>5372</v>
      <v>5372</v>
      <v>5372</v>
      <v>5372</v>
      <v>5372</v>
    </spb>
    <spb s="0">
      <v xml:space="preserve">Wikipedia	</v>
      <v xml:space="preserve">CC BY-SA 3.0	</v>
      <v xml:space="preserve">https://en.wikipedia.org/wiki/Gado_Bravo	</v>
      <v xml:space="preserve">https://creativecommons.org/licenses/by-sa/3.0	</v>
    </spb>
    <spb s="1">
      <v>5374</v>
      <v>5374</v>
      <v>5374</v>
      <v>5374</v>
      <v>5374</v>
      <v>5374</v>
      <v>5374</v>
      <v>5374</v>
      <v>5374</v>
    </spb>
    <spb s="0">
      <v xml:space="preserve">Wikipedia	</v>
      <v xml:space="preserve">CC BY-SA 3.0	</v>
      <v xml:space="preserve">https://en.wikipedia.org/wiki/Guarabira	</v>
      <v xml:space="preserve">https://creativecommons.org/licenses/by-sa/3.0	</v>
    </spb>
    <spb s="1">
      <v>5376</v>
      <v>5376</v>
      <v>5376</v>
      <v>5376</v>
      <v>5376</v>
      <v>5376</v>
      <v>5376</v>
      <v>5376</v>
      <v>5376</v>
    </spb>
    <spb s="0">
      <v xml:space="preserve">Wikipedia	</v>
      <v xml:space="preserve">CC BY-SA 3.0	</v>
      <v xml:space="preserve">https://en.wikipedia.org/wiki/Gurinh%C3%A9m	</v>
      <v xml:space="preserve">https://creativecommons.org/licenses/by-sa/3.0	</v>
    </spb>
    <spb s="1">
      <v>5378</v>
      <v>5378</v>
      <v>5378</v>
      <v>5378</v>
      <v>5378</v>
      <v>5378</v>
      <v>5378</v>
      <v>5378</v>
      <v>5378</v>
    </spb>
    <spb s="0">
      <v xml:space="preserve">Wikipedia	</v>
      <v xml:space="preserve">CC BY-SA 3.0	</v>
      <v xml:space="preserve">https://en.wikipedia.org/wiki/Gurj%C3%A3o	</v>
      <v xml:space="preserve">https://creativecommons.org/licenses/by-sa/3.0	</v>
    </spb>
    <spb s="1">
      <v>5380</v>
      <v>5380</v>
      <v>5380</v>
      <v>5380</v>
      <v>5380</v>
      <v>5380</v>
      <v>5380</v>
      <v>5380</v>
      <v>5380</v>
    </spb>
    <spb s="0">
      <v xml:space="preserve">Wikipedia	</v>
      <v xml:space="preserve">CC BY-SA 3.0	</v>
      <v xml:space="preserve">https://en.wikipedia.org/wiki/Ibiara	</v>
      <v xml:space="preserve">https://creativecommons.org/licenses/by-sa/3.0	</v>
    </spb>
    <spb s="1">
      <v>5382</v>
      <v>5382</v>
      <v>5382</v>
      <v>5382</v>
      <v>5382</v>
      <v>5382</v>
      <v>5382</v>
      <v>5382</v>
      <v>5382</v>
    </spb>
    <spb s="0">
      <v xml:space="preserve">Wikipedia	</v>
      <v xml:space="preserve">CC BY-SA 3.0	</v>
      <v xml:space="preserve">https://en.wikipedia.org/wiki/Igaracy	</v>
      <v xml:space="preserve">https://creativecommons.org/licenses/by-sa/3.0	</v>
    </spb>
    <spb s="1">
      <v>5384</v>
      <v>5384</v>
      <v>5384</v>
      <v>5384</v>
      <v>5384</v>
      <v>5384</v>
      <v>5384</v>
      <v>5384</v>
      <v>5384</v>
    </spb>
    <spb s="0">
      <v xml:space="preserve">Wikipedia	</v>
      <v xml:space="preserve">CC BY-SA 3.0	</v>
      <v xml:space="preserve">https://en.wikipedia.org/wiki/Imaculada	</v>
      <v xml:space="preserve">https://creativecommons.org/licenses/by-sa/3.0	</v>
    </spb>
    <spb s="1">
      <v>5386</v>
      <v>5386</v>
      <v>5386</v>
      <v>5386</v>
      <v>5386</v>
      <v>5386</v>
      <v>5386</v>
      <v>5386</v>
      <v>5386</v>
    </spb>
    <spb s="0">
      <v xml:space="preserve">Wikipedia	</v>
      <v xml:space="preserve">CC BY-SA 3.0	</v>
      <v xml:space="preserve">https://en.wikipedia.org/wiki/Ing%C3%A1	</v>
      <v xml:space="preserve">https://creativecommons.org/licenses/by-sa/3.0	</v>
    </spb>
    <spb s="36">
      <v>5388</v>
      <v>5388</v>
      <v>5388</v>
      <v>5388</v>
      <v>5388</v>
      <v>5388</v>
      <v>5388</v>
      <v>5388</v>
    </spb>
    <spb s="2">
      <v>31</v>
      <v>Name</v>
      <v>LearnMoreOnLink</v>
    </spb>
    <spb s="0">
      <v xml:space="preserve">Wikipedia	</v>
      <v xml:space="preserve">CC BY-SA 3.0	</v>
      <v xml:space="preserve">https://en.wikipedia.org/wiki/Niter%C3%B3i	</v>
      <v xml:space="preserve">https://creativecommons.org/licenses/by-sa/3.0	</v>
    </spb>
    <spb s="1">
      <v>5391</v>
      <v>5391</v>
      <v>5391</v>
      <v>5391</v>
      <v>5391</v>
      <v>5391</v>
      <v>5391</v>
      <v>5391</v>
      <v>5391</v>
    </spb>
    <spb s="0">
      <v xml:space="preserve">Wikipedia	</v>
      <v xml:space="preserve">CC BY-SA 3.0	</v>
      <v xml:space="preserve">https://en.wikipedia.org/wiki/Itabaiana,_Para%C3%ADba	</v>
      <v xml:space="preserve">https://creativecommons.org/licenses/by-sa/3.0	</v>
    </spb>
    <spb s="1">
      <v>5393</v>
      <v>5393</v>
      <v>5393</v>
      <v>5393</v>
      <v>5393</v>
      <v>5393</v>
      <v>5393</v>
      <v>5393</v>
      <v>5393</v>
    </spb>
    <spb s="0">
      <v xml:space="preserve">Wikipedia	</v>
      <v xml:space="preserve">CC BY-SA 3.0	</v>
      <v xml:space="preserve">https://en.wikipedia.org/wiki/Itaporanga,_Para%C3%ADba	</v>
      <v xml:space="preserve">https://creativecommons.org/licenses/by-sa/3.0	</v>
    </spb>
    <spb s="1">
      <v>5395</v>
      <v>5395</v>
      <v>5395</v>
      <v>5395</v>
      <v>5395</v>
      <v>5395</v>
      <v>5395</v>
      <v>5395</v>
      <v>5395</v>
    </spb>
    <spb s="0">
      <v xml:space="preserve">Wikipedia	</v>
      <v xml:space="preserve">CC BY-SA 3.0	</v>
      <v xml:space="preserve">https://en.wikipedia.org/wiki/Itapororoca	</v>
      <v xml:space="preserve">https://creativecommons.org/licenses/by-sa/3.0	</v>
    </spb>
    <spb s="1">
      <v>5397</v>
      <v>5397</v>
      <v>5397</v>
      <v>5397</v>
      <v>5397</v>
      <v>5397</v>
      <v>5397</v>
      <v>5397</v>
      <v>5397</v>
    </spb>
    <spb s="0">
      <v xml:space="preserve">Wikipedia	</v>
      <v xml:space="preserve">CC BY-SA 3.0	</v>
      <v xml:space="preserve">https://en.wikipedia.org/wiki/Itatuba	</v>
      <v xml:space="preserve">https://creativecommons.org/licenses/by-sa/3.0	</v>
    </spb>
    <spb s="1">
      <v>5399</v>
      <v>5399</v>
      <v>5399</v>
      <v>5399</v>
      <v>5399</v>
      <v>5399</v>
      <v>5399</v>
      <v>5399</v>
      <v>5399</v>
    </spb>
    <spb s="0">
      <v xml:space="preserve">Wikipedia	</v>
      <v xml:space="preserve">CC BY-SA 3.0	</v>
      <v xml:space="preserve">https://en.wikipedia.org/wiki/Jacara%C3%BA	</v>
      <v xml:space="preserve">https://creativecommons.org/licenses/by-sa/3.0	</v>
    </spb>
    <spb s="1">
      <v>5401</v>
      <v>5401</v>
      <v>5401</v>
      <v>5401</v>
      <v>5401</v>
      <v>5401</v>
      <v>5401</v>
      <v>5401</v>
      <v>5401</v>
    </spb>
    <spb s="0">
      <v xml:space="preserve">Wikipedia	</v>
      <v xml:space="preserve">CC BY-SA 3.0	</v>
      <v xml:space="preserve">https://en.wikipedia.org/wiki/Jeric%C3%B3,_Para%C3%ADba	</v>
      <v xml:space="preserve">https://creativecommons.org/licenses/by-sa/3.0	</v>
    </spb>
    <spb s="1">
      <v>5403</v>
      <v>5403</v>
      <v>5403</v>
      <v>5403</v>
      <v>5403</v>
      <v>5403</v>
      <v>5403</v>
      <v>5403</v>
      <v>5403</v>
    </spb>
    <spb s="0">
      <v xml:space="preserve">Wikipedia	</v>
      <v xml:space="preserve">CC BY-SA 3.0	</v>
      <v xml:space="preserve">https://en.wikipedia.org/wiki/Coronel_Jo%C3%A3o_Pessoa	</v>
      <v xml:space="preserve">https://creativecommons.org/licenses/by-sa/3.0	</v>
    </spb>
    <spb s="1">
      <v>5405</v>
      <v>5405</v>
      <v>5405</v>
      <v>5405</v>
      <v>5405</v>
      <v>5405</v>
      <v>5405</v>
      <v>5405</v>
      <v>5405</v>
    </spb>
    <spb s="0">
      <v xml:space="preserve">Wikipedia	</v>
      <v xml:space="preserve">CC BY-SA 3.0	</v>
      <v xml:space="preserve">https://en.wikipedia.org/wiki/Joca_Claudino	</v>
      <v xml:space="preserve">https://creativecommons.org/licenses/by-sa/3.0	</v>
    </spb>
    <spb s="1">
      <v>5407</v>
      <v>5407</v>
      <v>5407</v>
      <v>5407</v>
      <v>5407</v>
      <v>5407</v>
      <v>5407</v>
      <v>5407</v>
      <v>5407</v>
    </spb>
    <spb s="0">
      <v xml:space="preserve">Wikipedia	</v>
      <v xml:space="preserve">CC BY-SA 3.0	</v>
      <v xml:space="preserve">https://en.wikipedia.org/wiki/Juarez_T%C3%A1vora,_Para%C3%ADba	</v>
      <v xml:space="preserve">https://creativecommons.org/licenses/by-sa/3.0	</v>
    </spb>
    <spb s="1">
      <v>5409</v>
      <v>5409</v>
      <v>5409</v>
      <v>5409</v>
      <v>5409</v>
      <v>5409</v>
      <v>5409</v>
      <v>5409</v>
      <v>5409</v>
    </spb>
    <spb s="0">
      <v xml:space="preserve">Wikipedia	</v>
      <v xml:space="preserve">CC BY-SA 3.0	</v>
      <v xml:space="preserve">https://en.wikipedia.org/wiki/Juazeirinho	</v>
      <v xml:space="preserve">https://creativecommons.org/licenses/by-sa/3.0	</v>
    </spb>
    <spb s="1">
      <v>5411</v>
      <v>5411</v>
      <v>5411</v>
      <v>5411</v>
      <v>5411</v>
      <v>5411</v>
      <v>5411</v>
      <v>5411</v>
      <v>5411</v>
    </spb>
    <spb s="0">
      <v xml:space="preserve">Wikipedia	</v>
      <v xml:space="preserve">CC BY-SA 3.0	</v>
      <v xml:space="preserve">https://en.wikipedia.org/wiki/Junco_do_Serid%C3%B3	</v>
      <v xml:space="preserve">https://creativecommons.org/licenses/by-sa/3.0	</v>
    </spb>
    <spb s="1">
      <v>5413</v>
      <v>5413</v>
      <v>5413</v>
      <v>5413</v>
      <v>5413</v>
      <v>5413</v>
      <v>5413</v>
      <v>5413</v>
      <v>5413</v>
    </spb>
    <spb s="0">
      <v xml:space="preserve">Wikipedia	</v>
      <v xml:space="preserve">CC BY-SA 3.0	</v>
      <v xml:space="preserve">https://en.wikipedia.org/wiki/Juripiranga	</v>
      <v xml:space="preserve">https://creativecommons.org/licenses/by-sa/3.0	</v>
    </spb>
    <spb s="1">
      <v>5415</v>
      <v>5415</v>
      <v>5415</v>
      <v>5415</v>
      <v>5415</v>
      <v>5415</v>
      <v>5415</v>
      <v>5415</v>
      <v>5415</v>
    </spb>
    <spb s="0">
      <v xml:space="preserve">Wikipedia	</v>
      <v xml:space="preserve">CC BY-SA 3.0	</v>
      <v xml:space="preserve">https://en.wikipedia.org/wiki/Juru,_Para%C3%ADba	</v>
      <v xml:space="preserve">https://creativecommons.org/licenses/by-sa/3.0	</v>
    </spb>
    <spb s="1">
      <v>5417</v>
      <v>5417</v>
      <v>5417</v>
      <v>5417</v>
      <v>5417</v>
      <v>5417</v>
      <v>5417</v>
      <v>5417</v>
      <v>5417</v>
    </spb>
    <spb s="0">
      <v xml:space="preserve">Wikipedia	</v>
      <v xml:space="preserve">CC BY-SA 3.0	</v>
      <v xml:space="preserve">https://en.wikipedia.org/wiki/Lagoa,_Para%C3%ADba	</v>
      <v xml:space="preserve">https://creativecommons.org/licenses/by-sa/3.0	</v>
    </spb>
    <spb s="1">
      <v>5419</v>
      <v>5419</v>
      <v>5419</v>
      <v>5419</v>
      <v>5419</v>
      <v>5419</v>
      <v>5419</v>
      <v>5419</v>
      <v>5419</v>
    </spb>
    <spb s="0">
      <v xml:space="preserve">Wikipedia	</v>
      <v xml:space="preserve">CC BY-SA 3.0	</v>
      <v xml:space="preserve">https://en.wikipedia.org/wiki/Lagoa_de_Dentro	</v>
      <v xml:space="preserve">https://creativecommons.org/licenses/by-sa/3.0	</v>
    </spb>
    <spb s="1">
      <v>5421</v>
      <v>5421</v>
      <v>5421</v>
      <v>5421</v>
      <v>5421</v>
      <v>5421</v>
      <v>5421</v>
      <v>5421</v>
      <v>5421</v>
    </spb>
    <spb s="0">
      <v xml:space="preserve">Wikipedia	</v>
      <v xml:space="preserve">CC BY-SA 3.0	</v>
      <v xml:space="preserve">https://en.wikipedia.org/wiki/Lagoa_Seca	</v>
      <v xml:space="preserve">https://creativecommons.org/licenses/by-sa/3.0	</v>
    </spb>
    <spb s="1">
      <v>5423</v>
      <v>5423</v>
      <v>5423</v>
      <v>5423</v>
      <v>5423</v>
      <v>5423</v>
      <v>5423</v>
      <v>5423</v>
      <v>5423</v>
    </spb>
    <spb s="0">
      <v xml:space="preserve">Wikipedia	</v>
      <v xml:space="preserve">CC BY-SA 3.0	</v>
      <v xml:space="preserve">https://en.wikipedia.org/wiki/Lastro	</v>
      <v xml:space="preserve">https://creativecommons.org/licenses/by-sa/3.0	</v>
    </spb>
    <spb s="1">
      <v>5425</v>
      <v>5425</v>
      <v>5425</v>
      <v>5425</v>
      <v>5425</v>
      <v>5425</v>
      <v>5425</v>
      <v>5425</v>
      <v>5425</v>
    </spb>
    <spb s="0">
      <v xml:space="preserve">Wikipedia	</v>
      <v xml:space="preserve">CC BY-SA 3.0	</v>
      <v xml:space="preserve">https://en.wikipedia.org/wiki/Livramento,_Para%C3%ADba	</v>
      <v xml:space="preserve">https://creativecommons.org/licenses/by-sa/3.0	</v>
    </spb>
    <spb s="1">
      <v>5427</v>
      <v>5427</v>
      <v>5427</v>
      <v>5427</v>
      <v>5427</v>
      <v>5427</v>
      <v>5427</v>
      <v>5427</v>
      <v>5427</v>
    </spb>
    <spb s="0">
      <v xml:space="preserve">Wikipedia	</v>
      <v xml:space="preserve">CC BY-SA 3.0	</v>
      <v xml:space="preserve">https://en.wikipedia.org/wiki/Logradouro	</v>
      <v xml:space="preserve">https://creativecommons.org/licenses/by-sa/3.0	</v>
    </spb>
    <spb s="1">
      <v>5429</v>
      <v>5429</v>
      <v>5429</v>
      <v>5429</v>
      <v>5429</v>
      <v>5429</v>
      <v>5429</v>
      <v>5429</v>
      <v>5429</v>
    </spb>
    <spb s="0">
      <v xml:space="preserve">Wikipedia	</v>
      <v xml:space="preserve">CC BY-SA 3.0	</v>
      <v xml:space="preserve">https://en.wikipedia.org/wiki/Lucena,_Para%C3%ADba	</v>
      <v xml:space="preserve">https://creativecommons.org/licenses/by-sa/3.0	</v>
    </spb>
    <spb s="1">
      <v>5431</v>
      <v>5431</v>
      <v>5431</v>
      <v>5431</v>
      <v>5431</v>
      <v>5431</v>
      <v>5431</v>
      <v>5431</v>
      <v>5431</v>
    </spb>
    <spb s="0">
      <v xml:space="preserve">Wikipedia	</v>
      <v xml:space="preserve">CC BY-SA 3.0	</v>
      <v xml:space="preserve">https://en.wikipedia.org/wiki/M%C3%A3e_d%27%C3%81gua	</v>
      <v xml:space="preserve">https://creativecommons.org/licenses/by-sa/3.0	</v>
    </spb>
    <spb s="1">
      <v>5433</v>
      <v>5433</v>
      <v>5433</v>
      <v>5433</v>
      <v>5433</v>
      <v>5433</v>
      <v>5433</v>
      <v>5433</v>
      <v>5433</v>
    </spb>
    <spb s="0">
      <v xml:space="preserve">Wikipedia	</v>
      <v xml:space="preserve">CC BY-SA 3.0	</v>
      <v xml:space="preserve">https://en.wikipedia.org/wiki/Malta,_Para%C3%ADba	</v>
      <v xml:space="preserve">https://creativecommons.org/licenses/by-sa/3.0	</v>
    </spb>
    <spb s="1">
      <v>5435</v>
      <v>5435</v>
      <v>5435</v>
      <v>5435</v>
      <v>5435</v>
      <v>5435</v>
      <v>5435</v>
      <v>5435</v>
      <v>5435</v>
    </spb>
    <spb s="0">
      <v xml:space="preserve">Wikipedia	</v>
      <v xml:space="preserve">CC BY-SA 3.0	</v>
      <v xml:space="preserve">https://en.wikipedia.org/wiki/Mamanguape	</v>
      <v xml:space="preserve">https://creativecommons.org/licenses/by-sa/3.0	</v>
    </spb>
    <spb s="1">
      <v>5437</v>
      <v>5437</v>
      <v>5437</v>
      <v>5437</v>
      <v>5437</v>
      <v>5437</v>
      <v>5437</v>
      <v>5437</v>
      <v>5437</v>
    </spb>
    <spb s="0">
      <v xml:space="preserve">Wikipedia	</v>
      <v xml:space="preserve">CC BY-SA 3.0	</v>
      <v xml:space="preserve">https://en.wikipedia.org/wiki/Mana%C3%ADra	</v>
      <v xml:space="preserve">https://creativecommons.org/licenses/by-sa/3.0	</v>
    </spb>
    <spb s="1">
      <v>5439</v>
      <v>5439</v>
      <v>5439</v>
      <v>5439</v>
      <v>5439</v>
      <v>5439</v>
      <v>5439</v>
      <v>5439</v>
      <v>5439</v>
    </spb>
    <spb s="0">
      <v xml:space="preserve">Wikipedia	</v>
      <v xml:space="preserve">CC BY-SA 3.0	</v>
      <v xml:space="preserve">https://en.wikipedia.org/wiki/Marca%C3%A7%C3%A3o	</v>
      <v xml:space="preserve">https://creativecommons.org/licenses/by-sa/3.0	</v>
    </spb>
    <spb s="1">
      <v>5441</v>
      <v>5441</v>
      <v>5441</v>
      <v>5441</v>
      <v>5441</v>
      <v>5441</v>
      <v>5441</v>
      <v>5441</v>
      <v>5441</v>
    </spb>
    <spb s="0">
      <v xml:space="preserve">Wikipedia	</v>
      <v xml:space="preserve">CC BY-SA 3.0	</v>
      <v xml:space="preserve">https://en.wikipedia.org/wiki/Mari,_Para%C3%ADba	</v>
      <v xml:space="preserve">https://creativecommons.org/licenses/by-sa/3.0	</v>
    </spb>
    <spb s="1">
      <v>5443</v>
      <v>5443</v>
      <v>5443</v>
      <v>5443</v>
      <v>5443</v>
      <v>5443</v>
      <v>5443</v>
      <v>5443</v>
      <v>5443</v>
    </spb>
    <spb s="0">
      <v xml:space="preserve">Wikipedia	</v>
      <v xml:space="preserve">CC BY-SA 3.0	</v>
      <v xml:space="preserve">https://en.wikipedia.org/wiki/Mariz%C3%B3polis	</v>
      <v xml:space="preserve">https://creativecommons.org/licenses/by-sa/3.0	</v>
    </spb>
    <spb s="1">
      <v>5445</v>
      <v>5445</v>
      <v>5445</v>
      <v>5445</v>
      <v>5445</v>
      <v>5445</v>
      <v>5445</v>
      <v>5445</v>
      <v>5445</v>
    </spb>
    <spb s="0">
      <v xml:space="preserve">Wikipedia	</v>
      <v xml:space="preserve">CC BY-SA 3.0	</v>
      <v xml:space="preserve">https://en.wikipedia.org/wiki/Massaranduba,_Para%C3%ADba	</v>
      <v xml:space="preserve">https://creativecommons.org/licenses/by-sa/3.0	</v>
    </spb>
    <spb s="1">
      <v>5447</v>
      <v>5447</v>
      <v>5447</v>
      <v>5447</v>
      <v>5447</v>
      <v>5447</v>
      <v>5447</v>
      <v>5447</v>
      <v>5447</v>
    </spb>
    <spb s="0">
      <v xml:space="preserve">Wikipedia	</v>
      <v xml:space="preserve">CC BY-SA 3.0	</v>
      <v xml:space="preserve">https://en.wikipedia.org/wiki/Mataraca	</v>
      <v xml:space="preserve">https://creativecommons.org/licenses/by-sa/3.0	</v>
    </spb>
    <spb s="1">
      <v>5449</v>
      <v>5449</v>
      <v>5449</v>
      <v>5449</v>
      <v>5449</v>
      <v>5449</v>
      <v>5449</v>
      <v>5449</v>
      <v>5449</v>
    </spb>
    <spb s="0">
      <v xml:space="preserve">Wikipedia	</v>
      <v xml:space="preserve">CC BY-SA 3.0	</v>
      <v xml:space="preserve">https://en.wikipedia.org/wiki/Matinhas	</v>
      <v xml:space="preserve">https://creativecommons.org/licenses/by-sa/3.0	</v>
    </spb>
    <spb s="1">
      <v>5451</v>
      <v>5451</v>
      <v>5451</v>
      <v>5451</v>
      <v>5451</v>
      <v>5451</v>
      <v>5451</v>
      <v>5451</v>
      <v>5451</v>
    </spb>
    <spb s="0">
      <v xml:space="preserve">Wikipedia	</v>
      <v xml:space="preserve">CC BY-SA 3.0	</v>
      <v xml:space="preserve">https://en.wikipedia.org/wiki/Mato_Grosso,_Para%C3%ADba	</v>
      <v xml:space="preserve">https://creativecommons.org/licenses/by-sa/3.0	</v>
    </spb>
    <spb s="1">
      <v>5453</v>
      <v>5453</v>
      <v>5453</v>
      <v>5453</v>
      <v>5453</v>
      <v>5453</v>
      <v>5453</v>
      <v>5453</v>
      <v>5453</v>
    </spb>
    <spb s="0">
      <v xml:space="preserve">Wikipedia	</v>
      <v xml:space="preserve">CC BY-SA 3.0	</v>
      <v xml:space="preserve">https://en.wikipedia.org/wiki/Matureia	</v>
      <v xml:space="preserve">https://creativecommons.org/licenses/by-sa/3.0	</v>
    </spb>
    <spb s="1">
      <v>5455</v>
      <v>5455</v>
      <v>5455</v>
      <v>5455</v>
      <v>5455</v>
      <v>5455</v>
      <v>5455</v>
      <v>5455</v>
      <v>5455</v>
    </spb>
    <spb s="0">
      <v xml:space="preserve">Wikipedia	</v>
      <v xml:space="preserve">CC BY-SA 3.0	</v>
      <v xml:space="preserve">https://en.wikipedia.org/wiki/Mogeiro	</v>
      <v xml:space="preserve">https://creativecommons.org/licenses/by-sa/3.0	</v>
    </spb>
    <spb s="1">
      <v>5457</v>
      <v>5457</v>
      <v>5457</v>
      <v>5457</v>
      <v>5457</v>
      <v>5457</v>
      <v>5457</v>
      <v>5457</v>
      <v>5457</v>
    </spb>
    <spb s="0">
      <v xml:space="preserve">Wikipedia	</v>
      <v xml:space="preserve">CC BY-SA 3.0	</v>
      <v xml:space="preserve">https://en.wikipedia.org/wiki/Montadas	</v>
      <v xml:space="preserve">https://creativecommons.org/licenses/by-sa/3.0	</v>
    </spb>
    <spb s="1">
      <v>5459</v>
      <v>5459</v>
      <v>5459</v>
      <v>5459</v>
      <v>5459</v>
      <v>5459</v>
      <v>5459</v>
      <v>5459</v>
      <v>5459</v>
    </spb>
    <spb s="0">
      <v xml:space="preserve">Wikipedia	</v>
      <v xml:space="preserve">CC BY-SA 3.0	</v>
      <v xml:space="preserve">https://en.wikipedia.org/wiki/Monte_Horebe	</v>
      <v xml:space="preserve">https://creativecommons.org/licenses/by-sa/3.0	</v>
    </spb>
    <spb s="1">
      <v>5461</v>
      <v>5461</v>
      <v>5461</v>
      <v>5461</v>
      <v>5461</v>
      <v>5461</v>
      <v>5461</v>
      <v>5461</v>
      <v>5461</v>
    </spb>
    <spb s="0">
      <v xml:space="preserve">Wikipedia	</v>
      <v xml:space="preserve">CC BY-SA 3.0	</v>
      <v xml:space="preserve">https://en.wikipedia.org/wiki/Monteiro	</v>
      <v xml:space="preserve">https://creativecommons.org/licenses/by-sa/3.0	</v>
    </spb>
    <spb s="1">
      <v>5463</v>
      <v>5463</v>
      <v>5463</v>
      <v>5463</v>
      <v>5463</v>
      <v>5463</v>
      <v>5463</v>
      <v>5463</v>
      <v>5463</v>
    </spb>
    <spb s="0">
      <v xml:space="preserve">Wikipedia	</v>
      <v xml:space="preserve">CC BY-SA 3.0	</v>
      <v xml:space="preserve">https://en.wikipedia.org/wiki/Mulungu,_Para%C3%ADba	</v>
      <v xml:space="preserve">https://creativecommons.org/licenses/by-sa/3.0	</v>
    </spb>
    <spb s="1">
      <v>5465</v>
      <v>5465</v>
      <v>5465</v>
      <v>5465</v>
      <v>5465</v>
      <v>5465</v>
      <v>5465</v>
      <v>5465</v>
      <v>5465</v>
    </spb>
    <spb s="0">
      <v xml:space="preserve">Wikipedia	</v>
      <v xml:space="preserve">CC BY-SA 3.0	</v>
      <v xml:space="preserve">https://en.wikipedia.org/wiki/Natuba	</v>
      <v xml:space="preserve">https://creativecommons.org/licenses/by-sa/3.0	</v>
    </spb>
    <spb s="1">
      <v>5467</v>
      <v>5467</v>
      <v>5467</v>
      <v>5467</v>
      <v>5467</v>
      <v>5467</v>
      <v>5467</v>
      <v>5467</v>
      <v>5467</v>
    </spb>
    <spb s="0">
      <v xml:space="preserve">Wikipedia	</v>
      <v xml:space="preserve">CC BY-SA 3.0	</v>
      <v xml:space="preserve">https://en.wikipedia.org/wiki/Nazarezinho	</v>
      <v xml:space="preserve">https://creativecommons.org/licenses/by-sa/3.0	</v>
    </spb>
    <spb s="1">
      <v>5469</v>
      <v>5469</v>
      <v>5469</v>
      <v>5469</v>
      <v>5469</v>
      <v>5469</v>
      <v>5469</v>
      <v>5469</v>
      <v>5469</v>
    </spb>
    <spb s="0">
      <v xml:space="preserve">Wikipedia	</v>
      <v xml:space="preserve">CC BY-SA 3.0	</v>
      <v xml:space="preserve">https://en.wikipedia.org/wiki/Nova_Floresta,_Para%C3%ADba	</v>
      <v xml:space="preserve">https://creativecommons.org/licenses/by-sa/3.0	</v>
    </spb>
    <spb s="1">
      <v>5471</v>
      <v>5471</v>
      <v>5471</v>
      <v>5471</v>
      <v>5471</v>
      <v>5471</v>
      <v>5471</v>
      <v>5471</v>
      <v>5471</v>
    </spb>
    <spb s="0">
      <v xml:space="preserve">Wikipedia	</v>
      <v xml:space="preserve">CC BY-SA 3.0	</v>
      <v xml:space="preserve">https://en.wikipedia.org/wiki/Nova_Olinda,_Para%C3%ADba	</v>
      <v xml:space="preserve">https://creativecommons.org/licenses/by-sa/3.0	</v>
    </spb>
    <spb s="1">
      <v>5473</v>
      <v>5473</v>
      <v>5473</v>
      <v>5473</v>
      <v>5473</v>
      <v>5473</v>
      <v>5473</v>
      <v>5473</v>
      <v>5473</v>
    </spb>
    <spb s="0">
      <v xml:space="preserve">Wikipedia	</v>
      <v xml:space="preserve">CC BY-SA 3.0	</v>
      <v xml:space="preserve">https://en.wikipedia.org/wiki/Nova_Palmeira	</v>
      <v xml:space="preserve">https://creativecommons.org/licenses/by-sa/3.0	</v>
    </spb>
    <spb s="1">
      <v>5475</v>
      <v>5475</v>
      <v>5475</v>
      <v>5475</v>
      <v>5475</v>
      <v>5475</v>
      <v>5475</v>
      <v>5475</v>
      <v>5475</v>
    </spb>
    <spb s="0">
      <v xml:space="preserve">Wikipedia	</v>
      <v xml:space="preserve">CC BY-SA 3.0	</v>
      <v xml:space="preserve">https://en.wikipedia.org/wiki/Olivedos,_Para%C3%ADba	</v>
      <v xml:space="preserve">https://creativecommons.org/licenses/by-sa/3.0	</v>
    </spb>
    <spb s="1">
      <v>5477</v>
      <v>5477</v>
      <v>5477</v>
      <v>5477</v>
      <v>5477</v>
      <v>5477</v>
      <v>5477</v>
      <v>5477</v>
      <v>5477</v>
    </spb>
    <spb s="0">
      <v xml:space="preserve">Wikipedia	</v>
      <v xml:space="preserve">CC BY-SA 3.0	</v>
      <v xml:space="preserve">https://en.wikipedia.org/wiki/Ouro_Velho	</v>
      <v xml:space="preserve">https://creativecommons.org/licenses/by-sa/3.0	</v>
    </spb>
    <spb s="1">
      <v>5479</v>
      <v>5479</v>
      <v>5479</v>
      <v>5479</v>
      <v>5479</v>
      <v>5479</v>
      <v>5479</v>
      <v>5479</v>
      <v>5479</v>
    </spb>
    <spb s="0">
      <v xml:space="preserve">Wikipedia	</v>
      <v xml:space="preserve">CC BY-SA 3.0	</v>
      <v xml:space="preserve">https://en.wikipedia.org/wiki/Parari,_Para%C3%ADba	</v>
      <v xml:space="preserve">https://creativecommons.org/licenses/by-sa/3.0	</v>
    </spb>
    <spb s="1">
      <v>5481</v>
      <v>5481</v>
      <v>5481</v>
      <v>5481</v>
      <v>5481</v>
      <v>5481</v>
      <v>5481</v>
      <v>5481</v>
      <v>5481</v>
    </spb>
    <spb s="0">
      <v xml:space="preserve">Wikipedia	</v>
      <v xml:space="preserve">CC BY-SA 3.0	</v>
      <v xml:space="preserve">https://en.wikipedia.org/wiki/Passagem,_Para%C3%ADba	</v>
      <v xml:space="preserve">https://creativecommons.org/licenses/by-sa/3.0	</v>
    </spb>
    <spb s="1">
      <v>5483</v>
      <v>5483</v>
      <v>5483</v>
      <v>5483</v>
      <v>5483</v>
      <v>5483</v>
      <v>5483</v>
      <v>5483</v>
      <v>5483</v>
    </spb>
    <spb s="0">
      <v xml:space="preserve">Wikipedia	</v>
      <v xml:space="preserve">CC BY-SA 3.0	</v>
      <v xml:space="preserve">https://en.wikipedia.org/wiki/Patos	</v>
      <v xml:space="preserve">https://creativecommons.org/licenses/by-sa/3.0	</v>
    </spb>
    <spb s="1">
      <v>5485</v>
      <v>5485</v>
      <v>5485</v>
      <v>5485</v>
      <v>5485</v>
      <v>5485</v>
      <v>5485</v>
      <v>5485</v>
      <v>5485</v>
    </spb>
    <spb s="0">
      <v xml:space="preserve">Wikipedia	</v>
      <v xml:space="preserve">CC BY-SA 3.0	</v>
      <v xml:space="preserve">https://en.wikipedia.org/wiki/Paulista,_Para%C3%ADba	</v>
      <v xml:space="preserve">https://creativecommons.org/licenses/by-sa/3.0	</v>
    </spb>
    <spb s="1">
      <v>5487</v>
      <v>5487</v>
      <v>5487</v>
      <v>5487</v>
      <v>5487</v>
      <v>5487</v>
      <v>5487</v>
      <v>5487</v>
      <v>5487</v>
    </spb>
    <spb s="0">
      <v xml:space="preserve">Wikipedia	</v>
      <v xml:space="preserve">CC BY-SA 3.0	</v>
      <v xml:space="preserve">https://en.wikipedia.org/wiki/Pedra_Branca,_Para%C3%ADba	</v>
      <v xml:space="preserve">https://creativecommons.org/licenses/by-sa/3.0	</v>
    </spb>
    <spb s="1">
      <v>5489</v>
      <v>5489</v>
      <v>5489</v>
      <v>5489</v>
      <v>5489</v>
      <v>5489</v>
      <v>5489</v>
      <v>5489</v>
      <v>5489</v>
    </spb>
    <spb s="0">
      <v xml:space="preserve">Wikipedia	</v>
      <v xml:space="preserve">CC BY-SA 3.0	</v>
      <v xml:space="preserve">https://en.wikipedia.org/wiki/Pedra_Lavrada	</v>
      <v xml:space="preserve">https://creativecommons.org/licenses/by-sa/3.0	</v>
    </spb>
    <spb s="1">
      <v>5491</v>
      <v>5491</v>
      <v>5491</v>
      <v>5491</v>
      <v>5491</v>
      <v>5491</v>
      <v>5491</v>
      <v>5491</v>
      <v>5491</v>
    </spb>
    <spb s="0">
      <v xml:space="preserve">Wikipedia	</v>
      <v xml:space="preserve">CC BY-SA 3.0	</v>
      <v xml:space="preserve">https://en.wikipedia.org/wiki/Pedras_de_Fogo	</v>
      <v xml:space="preserve">https://creativecommons.org/licenses/by-sa/3.0	</v>
    </spb>
    <spb s="1">
      <v>5493</v>
      <v>5493</v>
      <v>5493</v>
      <v>5493</v>
      <v>5493</v>
      <v>5493</v>
      <v>5493</v>
      <v>5493</v>
      <v>5493</v>
    </spb>
    <spb s="0">
      <v xml:space="preserve">Wikipedia	</v>
      <v xml:space="preserve">CC BY-SA 3.0	</v>
      <v xml:space="preserve">https://en.wikipedia.org/wiki/Pedro_R%C3%A9gis	</v>
      <v xml:space="preserve">https://creativecommons.org/licenses/by-sa/3.0	</v>
    </spb>
    <spb s="1">
      <v>5495</v>
      <v>5495</v>
      <v>5495</v>
      <v>5495</v>
      <v>5495</v>
      <v>5495</v>
      <v>5495</v>
      <v>5495</v>
      <v>5495</v>
    </spb>
    <spb s="0">
      <v xml:space="preserve">Wikipedia	</v>
      <v xml:space="preserve">CC BY-SA 3.0	</v>
      <v xml:space="preserve">https://en.wikipedia.org/wiki/Pianc%C3%B3	</v>
      <v xml:space="preserve">https://creativecommons.org/licenses/by-sa/3.0	</v>
    </spb>
    <spb s="1">
      <v>5497</v>
      <v>5497</v>
      <v>5497</v>
      <v>5497</v>
      <v>5497</v>
      <v>5497</v>
      <v>5497</v>
      <v>5497</v>
      <v>5497</v>
    </spb>
    <spb s="0">
      <v xml:space="preserve">Wikipedia	</v>
      <v xml:space="preserve">CC BY-SA 3.0	</v>
      <v xml:space="preserve">https://en.wikipedia.org/wiki/Picu%C3%AD	</v>
      <v xml:space="preserve">https://creativecommons.org/licenses/by-sa/3.0	</v>
    </spb>
    <spb s="1">
      <v>5499</v>
      <v>5499</v>
      <v>5499</v>
      <v>5499</v>
      <v>5499</v>
      <v>5499</v>
      <v>5499</v>
      <v>5499</v>
      <v>5499</v>
    </spb>
    <spb s="0">
      <v xml:space="preserve">Wikipedia	</v>
      <v xml:space="preserve">CC BY-SA 3.0	</v>
      <v xml:space="preserve">https://en.wikipedia.org/wiki/Pilar,_Para%C3%ADba	</v>
      <v xml:space="preserve">https://creativecommons.org/licenses/by-sa/3.0	</v>
    </spb>
    <spb s="1">
      <v>5501</v>
      <v>5501</v>
      <v>5501</v>
      <v>5501</v>
      <v>5501</v>
      <v>5501</v>
      <v>5501</v>
      <v>5501</v>
      <v>5501</v>
    </spb>
    <spb s="0">
      <v xml:space="preserve">Wikipedia	</v>
      <v xml:space="preserve">CC BY-SA 3.0	</v>
      <v xml:space="preserve">https://en.wikipedia.org/wiki/Pil%C3%B5es,_Para%C3%ADba	</v>
      <v xml:space="preserve">https://creativecommons.org/licenses/by-sa/3.0	</v>
    </spb>
    <spb s="1">
      <v>5503</v>
      <v>5503</v>
      <v>5503</v>
      <v>5503</v>
      <v>5503</v>
      <v>5503</v>
      <v>5503</v>
      <v>5503</v>
      <v>5503</v>
    </spb>
    <spb s="0">
      <v xml:space="preserve">Wikipedia	</v>
      <v xml:space="preserve">CC BY-SA 3.0	</v>
      <v xml:space="preserve">https://en.wikipedia.org/wiki/Pil%C3%B5ezinhos	</v>
      <v xml:space="preserve">https://creativecommons.org/licenses/by-sa/3.0	</v>
    </spb>
    <spb s="1">
      <v>5505</v>
      <v>5505</v>
      <v>5505</v>
      <v>5505</v>
      <v>5505</v>
      <v>5505</v>
      <v>5505</v>
      <v>5505</v>
      <v>5505</v>
    </spb>
    <spb s="0">
      <v xml:space="preserve">Wikipedia	</v>
      <v xml:space="preserve">CC BY-SA 3.0	</v>
      <v xml:space="preserve">https://en.wikipedia.org/wiki/Pirpirituba	</v>
      <v xml:space="preserve">https://creativecommons.org/licenses/by-sa/3.0	</v>
    </spb>
    <spb s="1">
      <v>5507</v>
      <v>5507</v>
      <v>5507</v>
      <v>5507</v>
      <v>5507</v>
      <v>5507</v>
      <v>5507</v>
      <v>5507</v>
      <v>5507</v>
    </spb>
    <spb s="0">
      <v xml:space="preserve">Wikipedia	</v>
      <v xml:space="preserve">CC BY-SA 3.0	</v>
      <v xml:space="preserve">https://en.wikipedia.org/wiki/Pitimbu	</v>
      <v xml:space="preserve">https://creativecommons.org/licenses/by-sa/3.0	</v>
    </spb>
    <spb s="1">
      <v>5509</v>
      <v>5509</v>
      <v>5509</v>
      <v>5509</v>
      <v>5509</v>
      <v>5509</v>
      <v>5509</v>
      <v>5509</v>
      <v>5509</v>
    </spb>
    <spb s="0">
      <v xml:space="preserve">Wikipedia	</v>
      <v xml:space="preserve">CC BY-SA 3.0	</v>
      <v xml:space="preserve">https://en.wikipedia.org/wiki/Pocinhos,_Para%C3%ADba	</v>
      <v xml:space="preserve">https://creativecommons.org/licenses/by-sa/3.0	</v>
    </spb>
    <spb s="1">
      <v>5511</v>
      <v>5511</v>
      <v>5511</v>
      <v>5511</v>
      <v>5511</v>
      <v>5511</v>
      <v>5511</v>
      <v>5511</v>
      <v>5511</v>
    </spb>
    <spb s="0">
      <v xml:space="preserve">Wikipedia	</v>
      <v xml:space="preserve">CC BY-SA 3.0	</v>
      <v xml:space="preserve">https://en.wikipedia.org/wiki/Po%C3%A7o_Dantas	</v>
      <v xml:space="preserve">https://creativecommons.org/licenses/by-sa/3.0	</v>
    </spb>
    <spb s="1">
      <v>5513</v>
      <v>5513</v>
      <v>5513</v>
      <v>5513</v>
      <v>5513</v>
      <v>5513</v>
      <v>5513</v>
      <v>5513</v>
      <v>5513</v>
    </spb>
    <spb s="0">
      <v xml:space="preserve">Wikipedia	</v>
      <v xml:space="preserve">CC BY-SA 3.0	</v>
      <v xml:space="preserve">https://en.wikipedia.org/wiki/Po%C3%A7o_de_Jos%C3%A9_de_Moura	</v>
      <v xml:space="preserve">https://creativecommons.org/licenses/by-sa/3.0	</v>
    </spb>
    <spb s="1">
      <v>5515</v>
      <v>5515</v>
      <v>5515</v>
      <v>5515</v>
      <v>5515</v>
      <v>5515</v>
      <v>5515</v>
      <v>5515</v>
      <v>5515</v>
    </spb>
    <spb s="0">
      <v xml:space="preserve">Wikipedia	</v>
      <v xml:space="preserve">CC BY-SA 3.0	</v>
      <v xml:space="preserve">https://en.wikipedia.org/wiki/Pombal,_Para%C3%ADba	</v>
      <v xml:space="preserve">https://creativecommons.org/licenses/by-sa/3.0	</v>
    </spb>
    <spb s="1">
      <v>5517</v>
      <v>5517</v>
      <v>5517</v>
      <v>5517</v>
      <v>5517</v>
      <v>5517</v>
      <v>5517</v>
      <v>5517</v>
      <v>5517</v>
    </spb>
    <spb s="0">
      <v xml:space="preserve">Wikipedia	</v>
      <v xml:space="preserve">CC BY-SA 3.0	</v>
      <v xml:space="preserve">https://en.wikipedia.org/wiki/Prata,_Para%C3%ADba	</v>
      <v xml:space="preserve">https://creativecommons.org/licenses/by-sa/3.0	</v>
    </spb>
    <spb s="1">
      <v>5519</v>
      <v>5519</v>
      <v>5519</v>
      <v>5519</v>
      <v>5519</v>
      <v>5519</v>
      <v>5519</v>
      <v>5519</v>
      <v>5519</v>
    </spb>
    <spb s="0">
      <v xml:space="preserve">Wikipedia	</v>
      <v xml:space="preserve">CC BY-SA 3.0	</v>
      <v xml:space="preserve">https://en.wikipedia.org/wiki/Princesa_Isabel	</v>
      <v xml:space="preserve">https://creativecommons.org/licenses/by-sa/3.0	</v>
    </spb>
    <spb s="1">
      <v>5521</v>
      <v>5521</v>
      <v>5521</v>
      <v>5521</v>
      <v>5521</v>
      <v>5521</v>
      <v>5521</v>
      <v>5521</v>
      <v>5521</v>
    </spb>
    <spb s="0">
      <v xml:space="preserve">Wikipedia	</v>
      <v xml:space="preserve">CC BY-SA 3.0	</v>
      <v xml:space="preserve">https://en.wikipedia.org/wiki/Puxinan%C3%A3	</v>
      <v xml:space="preserve">https://creativecommons.org/licenses/by-sa/3.0	</v>
    </spb>
    <spb s="1">
      <v>5523</v>
      <v>5523</v>
      <v>5523</v>
      <v>5523</v>
      <v>5523</v>
      <v>5523</v>
      <v>5523</v>
      <v>5523</v>
      <v>5523</v>
    </spb>
    <spb s="0">
      <v xml:space="preserve">Wikipedia	</v>
      <v xml:space="preserve">CC BY-SA 3.0	</v>
      <v xml:space="preserve">https://en.wikipedia.org/wiki/Queimadas,_Para%C3%ADba	</v>
      <v xml:space="preserve">https://creativecommons.org/licenses/by-sa/3.0	</v>
    </spb>
    <spb s="1">
      <v>5525</v>
      <v>5525</v>
      <v>5525</v>
      <v>5525</v>
      <v>5525</v>
      <v>5525</v>
      <v>5525</v>
      <v>5525</v>
      <v>5525</v>
    </spb>
    <spb s="0">
      <v xml:space="preserve">Wikipedia	</v>
      <v xml:space="preserve">CC BY-SA 3.0	</v>
      <v xml:space="preserve">https://en.wikipedia.org/wiki/Quixab%C3%A1,_Para%C3%ADba	</v>
      <v xml:space="preserve">https://creativecommons.org/licenses/by-sa/3.0	</v>
    </spb>
    <spb s="1">
      <v>5527</v>
      <v>5527</v>
      <v>5527</v>
      <v>5527</v>
      <v>5527</v>
      <v>5527</v>
      <v>5527</v>
      <v>5527</v>
      <v>5527</v>
    </spb>
    <spb s="0">
      <v xml:space="preserve">Wikipedia	</v>
      <v xml:space="preserve">CC BY-SA 3.0	</v>
      <v xml:space="preserve">https://en.wikipedia.org/wiki/Rem%C3%ADgio	</v>
      <v xml:space="preserve">https://creativecommons.org/licenses/by-sa/3.0	</v>
    </spb>
    <spb s="1">
      <v>5529</v>
      <v>5529</v>
      <v>5529</v>
      <v>5529</v>
      <v>5529</v>
      <v>5529</v>
      <v>5529</v>
      <v>5529</v>
      <v>5529</v>
    </spb>
    <spb s="0">
      <v xml:space="preserve">Wikipedia	</v>
      <v xml:space="preserve">CC BY-SA 3.0	</v>
      <v xml:space="preserve">https://en.wikipedia.org/wiki/Riach%C3%A3o_do_Po%C3%A7o	</v>
      <v xml:space="preserve">https://creativecommons.org/licenses/by-sa/3.0	</v>
    </spb>
    <spb s="1">
      <v>5531</v>
      <v>5531</v>
      <v>5531</v>
      <v>5531</v>
      <v>5531</v>
      <v>5531</v>
      <v>5531</v>
      <v>5531</v>
      <v>5531</v>
    </spb>
    <spb s="0">
      <v xml:space="preserve">Wikipedia	</v>
      <v xml:space="preserve">CC BY-SA 3.0	</v>
      <v xml:space="preserve">https://en.wikipedia.org/wiki/Riach%C3%A3o_do_Bacamarte	</v>
      <v xml:space="preserve">https://creativecommons.org/licenses/by-sa/3.0	</v>
    </spb>
    <spb s="1">
      <v>5533</v>
      <v>5533</v>
      <v>5533</v>
      <v>5533</v>
      <v>5533</v>
      <v>5533</v>
      <v>5533</v>
      <v>5533</v>
      <v>5533</v>
    </spb>
    <spb s="0">
      <v xml:space="preserve">Wikipedia	</v>
      <v xml:space="preserve">CC BY-SA 3.0	</v>
      <v xml:space="preserve">https://en.wikipedia.org/wiki/Riacho_de_Santo_Ant%C3%B4nio	</v>
      <v xml:space="preserve">https://creativecommons.org/licenses/by-sa/3.0	</v>
    </spb>
    <spb s="1">
      <v>5535</v>
      <v>5535</v>
      <v>5535</v>
      <v>5535</v>
      <v>5535</v>
      <v>5535</v>
      <v>5535</v>
      <v>5535</v>
      <v>5535</v>
    </spb>
    <spb s="0">
      <v xml:space="preserve">Wikipedia	</v>
      <v xml:space="preserve">CC BY-SA 3.0	</v>
      <v xml:space="preserve">https://en.wikipedia.org/wiki/Riacho_dos_Cavalos	</v>
      <v xml:space="preserve">https://creativecommons.org/licenses/by-sa/3.0	</v>
    </spb>
    <spb s="1">
      <v>5537</v>
      <v>5537</v>
      <v>5537</v>
      <v>5537</v>
      <v>5537</v>
      <v>5537</v>
      <v>5537</v>
      <v>5537</v>
      <v>5537</v>
    </spb>
    <spb s="0">
      <v xml:space="preserve">Wikipedia	</v>
      <v xml:space="preserve">CC BY-SA 3.0	</v>
      <v xml:space="preserve">https://en.wikipedia.org/wiki/Rio_Tinto,_Para%C3%ADba	</v>
      <v xml:space="preserve">https://creativecommons.org/licenses/by-sa/3.0	</v>
    </spb>
    <spb s="1">
      <v>5539</v>
      <v>5539</v>
      <v>5539</v>
      <v>5539</v>
      <v>5539</v>
      <v>5539</v>
      <v>5539</v>
      <v>5539</v>
      <v>5539</v>
    </spb>
    <spb s="0">
      <v xml:space="preserve">Wikipedia	</v>
      <v xml:space="preserve">CC BY-SA 3.0	</v>
      <v xml:space="preserve">https://en.wikipedia.org/wiki/Salgadinho,_Para%C3%ADba	</v>
      <v xml:space="preserve">https://creativecommons.org/licenses/by-sa/3.0	</v>
    </spb>
    <spb s="1">
      <v>5541</v>
      <v>5541</v>
      <v>5541</v>
      <v>5541</v>
      <v>5541</v>
      <v>5541</v>
      <v>5541</v>
      <v>5541</v>
      <v>5541</v>
    </spb>
    <spb s="0">
      <v xml:space="preserve">Wikipedia	</v>
      <v xml:space="preserve">CC BY-SA 3.0	</v>
      <v xml:space="preserve">https://en.wikipedia.org/wiki/Salgado_de_S%C3%A3o_F%C3%A9lix	</v>
      <v xml:space="preserve">https://creativecommons.org/licenses/by-sa/3.0	</v>
    </spb>
    <spb s="1">
      <v>5543</v>
      <v>5543</v>
      <v>5543</v>
      <v>5543</v>
      <v>5543</v>
      <v>5543</v>
      <v>5543</v>
      <v>5543</v>
      <v>5543</v>
    </spb>
    <spb s="0">
      <v xml:space="preserve">Wikipedia	</v>
      <v xml:space="preserve">CC BY-SA 3.0	</v>
      <v xml:space="preserve">https://en.wikipedia.org/wiki/Santa_Cec%C3%ADlia,_Para%C3%ADba	</v>
      <v xml:space="preserve">https://creativecommons.org/licenses/by-sa/3.0	</v>
    </spb>
    <spb s="1">
      <v>5545</v>
      <v>5545</v>
      <v>5545</v>
      <v>5545</v>
      <v>5545</v>
      <v>5545</v>
      <v>5545</v>
      <v>5545</v>
      <v>5545</v>
    </spb>
    <spb s="0">
      <v xml:space="preserve">Wikipedia	</v>
      <v xml:space="preserve">CC BY-SA 3.0	</v>
      <v xml:space="preserve">https://en.wikipedia.org/wiki/Santa_Cruz,_Para%C3%ADba	</v>
      <v xml:space="preserve">https://creativecommons.org/licenses/by-sa/3.0	</v>
    </spb>
    <spb s="1">
      <v>5547</v>
      <v>5547</v>
      <v>5547</v>
      <v>5547</v>
      <v>5547</v>
      <v>5547</v>
      <v>5547</v>
      <v>5547</v>
      <v>5547</v>
    </spb>
    <spb s="0">
      <v xml:space="preserve">Wikipedia	</v>
      <v xml:space="preserve">CC BY-SA 3.0	</v>
      <v xml:space="preserve">https://en.wikipedia.org/wiki/Santa_Helena,_Para%C3%ADba	</v>
      <v xml:space="preserve">https://creativecommons.org/licenses/by-sa/3.0	</v>
    </spb>
    <spb s="1">
      <v>5549</v>
      <v>5549</v>
      <v>5549</v>
      <v>5549</v>
      <v>5549</v>
      <v>5549</v>
      <v>5549</v>
      <v>5549</v>
      <v>5549</v>
    </spb>
    <spb s="0">
      <v xml:space="preserve">Wikipedia	</v>
      <v xml:space="preserve">CC BY-SA 3.0	</v>
      <v xml:space="preserve">https://en.wikipedia.org/wiki/Santa_In%C3%AAs,_Para%C3%ADba	</v>
      <v xml:space="preserve">https://creativecommons.org/licenses/by-sa/3.0	</v>
    </spb>
    <spb s="1">
      <v>5551</v>
      <v>5551</v>
      <v>5551</v>
      <v>5551</v>
      <v>5551</v>
      <v>5551</v>
      <v>5551</v>
      <v>5551</v>
      <v>5551</v>
    </spb>
    <spb s="0">
      <v xml:space="preserve">Wikipedia	</v>
      <v xml:space="preserve">CC BY-SA 3.0	</v>
      <v xml:space="preserve">https://en.wikipedia.org/wiki/Santa_Luzia,_Para%C3%ADba	</v>
      <v xml:space="preserve">https://creativecommons.org/licenses/by-sa/3.0	</v>
    </spb>
    <spb s="1">
      <v>5553</v>
      <v>5553</v>
      <v>5553</v>
      <v>5553</v>
      <v>5553</v>
      <v>5553</v>
      <v>5553</v>
      <v>5553</v>
      <v>5553</v>
    </spb>
    <spb s="0">
      <v xml:space="preserve">Wikipedia	</v>
      <v xml:space="preserve">CC BY-SA 3.0	</v>
      <v xml:space="preserve">https://en.wikipedia.org/wiki/Santa_Rita,_Para%C3%ADba	</v>
      <v xml:space="preserve">https://creativecommons.org/licenses/by-sa/3.0	</v>
    </spb>
    <spb s="1">
      <v>5555</v>
      <v>5555</v>
      <v>5555</v>
      <v>5555</v>
      <v>5555</v>
      <v>5555</v>
      <v>5555</v>
      <v>5555</v>
      <v>5555</v>
    </spb>
    <spb s="0">
      <v xml:space="preserve">Wikipedia	</v>
      <v xml:space="preserve">CC BY-SA 3.0	</v>
      <v xml:space="preserve">https://en.wikipedia.org/wiki/Santa_Teresinha,_Para%C3%ADba	</v>
      <v xml:space="preserve">https://creativecommons.org/licenses/by-sa/3.0	</v>
    </spb>
    <spb s="1">
      <v>5557</v>
      <v>5557</v>
      <v>5557</v>
      <v>5557</v>
      <v>5557</v>
      <v>5557</v>
      <v>5557</v>
      <v>5557</v>
      <v>5557</v>
    </spb>
    <spb s="0">
      <v xml:space="preserve">Wikipedia	</v>
      <v xml:space="preserve">CC BY-SA 3.0	</v>
      <v xml:space="preserve">https://en.wikipedia.org/wiki/Santana_de_Mangueira	</v>
      <v xml:space="preserve">https://creativecommons.org/licenses/by-sa/3.0	</v>
    </spb>
    <spb s="1">
      <v>5559</v>
      <v>5559</v>
      <v>5559</v>
      <v>5559</v>
      <v>5559</v>
      <v>5559</v>
      <v>5559</v>
      <v>5559</v>
      <v>5559</v>
    </spb>
    <spb s="0">
      <v xml:space="preserve">Wikipedia	</v>
      <v xml:space="preserve">CC BY-SA 3.0	</v>
      <v xml:space="preserve">https://en.wikipedia.org/wiki/Santana_dos_Garrotes	</v>
      <v xml:space="preserve">https://creativecommons.org/licenses/by-sa/3.0	</v>
    </spb>
    <spb s="1">
      <v>5561</v>
      <v>5561</v>
      <v>5561</v>
      <v>5561</v>
      <v>5561</v>
      <v>5561</v>
      <v>5561</v>
      <v>5561</v>
      <v>5561</v>
    </spb>
    <spb s="0">
      <v xml:space="preserve">Wikipedia	</v>
      <v xml:space="preserve">CC BY-SA 3.0	</v>
      <v xml:space="preserve">https://en.wikipedia.org/wiki/Santo_Andr%C3%A9,_Para%C3%ADba	</v>
      <v xml:space="preserve">https://creativecommons.org/licenses/by-sa/3.0	</v>
    </spb>
    <spb s="1">
      <v>5563</v>
      <v>5563</v>
      <v>5563</v>
      <v>5563</v>
      <v>5563</v>
      <v>5563</v>
      <v>5563</v>
      <v>5563</v>
      <v>5563</v>
    </spb>
    <spb s="0">
      <v xml:space="preserve">Wikipedia	</v>
      <v xml:space="preserve">CC BY-SA 3.0	</v>
      <v xml:space="preserve">https://en.wikipedia.org/wiki/S%C3%A3o_Bentinho	</v>
      <v xml:space="preserve">https://creativecommons.org/licenses/by-sa/3.0	</v>
    </spb>
    <spb s="1">
      <v>5565</v>
      <v>5565</v>
      <v>5565</v>
      <v>5565</v>
      <v>5565</v>
      <v>5565</v>
      <v>5565</v>
      <v>5565</v>
      <v>5565</v>
    </spb>
    <spb s="0">
      <v xml:space="preserve">Wikipedia	</v>
      <v xml:space="preserve">CC BY-SA 3.0	</v>
      <v xml:space="preserve">https://en.wikipedia.org/wiki/S%C3%A3o_Bento,_Para%C3%ADba	</v>
      <v xml:space="preserve">https://creativecommons.org/licenses/by-sa/3.0	</v>
    </spb>
    <spb s="1">
      <v>5567</v>
      <v>5567</v>
      <v>5567</v>
      <v>5567</v>
      <v>5567</v>
      <v>5567</v>
      <v>5567</v>
      <v>5567</v>
      <v>5567</v>
    </spb>
    <spb s="0">
      <v xml:space="preserve">Wikipedia	</v>
      <v xml:space="preserve">CC BY-SA 3.0	</v>
      <v xml:space="preserve">https://en.wikipedia.org/wiki/S%C3%A3o_Domingos_do_Cariri	</v>
      <v xml:space="preserve">https://creativecommons.org/licenses/by-sa/3.0	</v>
    </spb>
    <spb s="1">
      <v>5569</v>
      <v>5569</v>
      <v>5569</v>
      <v>5569</v>
      <v>5569</v>
      <v>5569</v>
      <v>5569</v>
      <v>5569</v>
      <v>5569</v>
    </spb>
    <spb s="0">
      <v xml:space="preserve">Wikipedia	</v>
      <v xml:space="preserve">CC BY-SA 3.0	</v>
      <v xml:space="preserve">https://en.wikipedia.org/wiki/S%C3%A3o_Francisco,_Para%C3%ADba	</v>
      <v xml:space="preserve">https://creativecommons.org/licenses/by-sa/3.0	</v>
    </spb>
    <spb s="1">
      <v>5571</v>
      <v>5571</v>
      <v>5571</v>
      <v>5571</v>
      <v>5571</v>
      <v>5571</v>
      <v>5571</v>
      <v>5571</v>
      <v>5571</v>
    </spb>
    <spb s="0">
      <v xml:space="preserve">Wikipedia	</v>
      <v xml:space="preserve">CC BY-SA 3.0	</v>
      <v xml:space="preserve">https://en.wikipedia.org/wiki/S%C3%A3o_Jo%C3%A3o_do_Cariri	</v>
      <v xml:space="preserve">https://creativecommons.org/licenses/by-sa/3.0	</v>
    </spb>
    <spb s="1">
      <v>5573</v>
      <v>5573</v>
      <v>5573</v>
      <v>5573</v>
      <v>5573</v>
      <v>5573</v>
      <v>5573</v>
      <v>5573</v>
      <v>5573</v>
    </spb>
    <spb s="0">
      <v xml:space="preserve">Wikipedia	</v>
      <v xml:space="preserve">CC BY-SA 3.0	</v>
      <v xml:space="preserve">https://en.wikipedia.org/wiki/S%C3%A3o_Jo%C3%A3o_do_Rio_do_Peixe	</v>
      <v xml:space="preserve">https://creativecommons.org/licenses/by-sa/3.0	</v>
    </spb>
    <spb s="1">
      <v>5575</v>
      <v>5575</v>
      <v>5575</v>
      <v>5575</v>
      <v>5575</v>
      <v>5575</v>
      <v>5575</v>
      <v>5575</v>
      <v>5575</v>
    </spb>
    <spb s="0">
      <v xml:space="preserve">Wikipedia	</v>
      <v xml:space="preserve">CC BY-SA 3.0	</v>
      <v xml:space="preserve">https://en.wikipedia.org/wiki/S%C3%A3o_Jo%C3%A3o_do_Tigre	</v>
      <v xml:space="preserve">https://creativecommons.org/licenses/by-sa/3.0	</v>
    </spb>
    <spb s="1">
      <v>5577</v>
      <v>5577</v>
      <v>5577</v>
      <v>5577</v>
      <v>5577</v>
      <v>5577</v>
      <v>5577</v>
      <v>5577</v>
      <v>5577</v>
    </spb>
    <spb s="0">
      <v xml:space="preserve">Wikipedia	</v>
      <v xml:space="preserve">CC BY-SA 3.0	</v>
      <v xml:space="preserve">https://en.wikipedia.org/wiki/S%C3%A3o_Jos%C3%A9_da_Lagoa_Tapada	</v>
      <v xml:space="preserve">https://creativecommons.org/licenses/by-sa/3.0	</v>
    </spb>
    <spb s="1">
      <v>5579</v>
      <v>5579</v>
      <v>5579</v>
      <v>5579</v>
      <v>5579</v>
      <v>5579</v>
      <v>5579</v>
      <v>5579</v>
      <v>5579</v>
    </spb>
    <spb s="0">
      <v xml:space="preserve">Wikipedia	</v>
      <v xml:space="preserve">CC BY-SA 3.0	</v>
      <v xml:space="preserve">https://en.wikipedia.org/wiki/S%C3%A3o_Jos%C3%A9_de_Caiana	</v>
      <v xml:space="preserve">https://creativecommons.org/licenses/by-sa/3.0	</v>
    </spb>
    <spb s="1">
      <v>5581</v>
      <v>5581</v>
      <v>5581</v>
      <v>5581</v>
      <v>5581</v>
      <v>5581</v>
      <v>5581</v>
      <v>5581</v>
      <v>5581</v>
    </spb>
    <spb s="0">
      <v xml:space="preserve">Wikipedia	</v>
      <v xml:space="preserve">CC BY-SA 3.0	</v>
      <v xml:space="preserve">https://en.wikipedia.org/wiki/S%C3%A3o_Jos%C3%A9_de_Espinharas	</v>
      <v xml:space="preserve">https://creativecommons.org/licenses/by-sa/3.0	</v>
    </spb>
    <spb s="1">
      <v>5583</v>
      <v>5583</v>
      <v>5583</v>
      <v>5583</v>
      <v>5583</v>
      <v>5583</v>
      <v>5583</v>
      <v>5583</v>
      <v>5583</v>
    </spb>
    <spb s="0">
      <v xml:space="preserve">Wikipedia	</v>
      <v xml:space="preserve">CC BY-SA 3.0	</v>
      <v xml:space="preserve">https://en.wikipedia.org/wiki/S%C3%A3o_Jos%C3%A9_de_Piranhas	</v>
      <v xml:space="preserve">https://creativecommons.org/licenses/by-sa/3.0	</v>
    </spb>
    <spb s="1">
      <v>5585</v>
      <v>5585</v>
      <v>5585</v>
      <v>5585</v>
      <v>5585</v>
      <v>5585</v>
      <v>5585</v>
      <v>5585</v>
      <v>5585</v>
    </spb>
    <spb s="0">
      <v xml:space="preserve">Wikipedia	</v>
      <v xml:space="preserve">CC BY-SA 3.0	</v>
      <v xml:space="preserve">https://en.wikipedia.org/wiki/S%C3%A3o_Jos%C3%A9_de_Princesa	</v>
      <v xml:space="preserve">https://creativecommons.org/licenses/by-sa/3.0	</v>
    </spb>
    <spb s="1">
      <v>5587</v>
      <v>5587</v>
      <v>5587</v>
      <v>5587</v>
      <v>5587</v>
      <v>5587</v>
      <v>5587</v>
      <v>5587</v>
      <v>5587</v>
    </spb>
    <spb s="0">
      <v xml:space="preserve">Wikipedia	</v>
      <v xml:space="preserve">CC BY-SA 3.0	</v>
      <v xml:space="preserve">https://en.wikipedia.org/wiki/S%C3%A3o_Jos%C3%A9_do_Bonfim	</v>
      <v xml:space="preserve">https://creativecommons.org/licenses/by-sa/3.0	</v>
    </spb>
    <spb s="1">
      <v>5589</v>
      <v>5589</v>
      <v>5589</v>
      <v>5589</v>
      <v>5589</v>
      <v>5589</v>
      <v>5589</v>
      <v>5589</v>
      <v>5589</v>
    </spb>
    <spb s="0">
      <v xml:space="preserve">Wikipedia	</v>
      <v xml:space="preserve">CC BY-SA 3.0	</v>
      <v xml:space="preserve">https://en.wikipedia.org/wiki/S%C3%A3o_Jos%C3%A9_do_Brejo_do_Cruz	</v>
      <v xml:space="preserve">https://creativecommons.org/licenses/by-sa/3.0	</v>
    </spb>
    <spb s="1">
      <v>5591</v>
      <v>5591</v>
      <v>5591</v>
      <v>5591</v>
      <v>5591</v>
      <v>5591</v>
      <v>5591</v>
      <v>5591</v>
      <v>5591</v>
    </spb>
    <spb s="0">
      <v xml:space="preserve">Wikipedia	</v>
      <v xml:space="preserve">CC BY-SA 3.0	</v>
      <v xml:space="preserve">https://en.wikipedia.org/wiki/S%C3%A3o_Jos%C3%A9_do_Sabugi	</v>
      <v xml:space="preserve">https://creativecommons.org/licenses/by-sa/3.0	</v>
    </spb>
    <spb s="1">
      <v>5593</v>
      <v>5593</v>
      <v>5593</v>
      <v>5593</v>
      <v>5593</v>
      <v>5593</v>
      <v>5593</v>
      <v>5593</v>
      <v>5593</v>
    </spb>
    <spb s="0">
      <v xml:space="preserve">Wikipedia	</v>
      <v xml:space="preserve">CC BY-SA 3.0	</v>
      <v xml:space="preserve">https://en.wikipedia.org/wiki/S%C3%A3o_Jos%C3%A9_dos_Cordeiros	</v>
      <v xml:space="preserve">https://creativecommons.org/licenses/by-sa/3.0	</v>
    </spb>
    <spb s="1">
      <v>5595</v>
      <v>5595</v>
      <v>5595</v>
      <v>5595</v>
      <v>5595</v>
      <v>5595</v>
      <v>5595</v>
      <v>5595</v>
      <v>5595</v>
    </spb>
    <spb s="0">
      <v xml:space="preserve">Wikipedia	</v>
      <v xml:space="preserve">CC BY-SA 3.0	</v>
      <v xml:space="preserve">https://en.wikipedia.org/wiki/S%C3%A3o_Jos%C3%A9_dos_Ramos	</v>
      <v xml:space="preserve">https://creativecommons.org/licenses/by-sa/3.0	</v>
    </spb>
    <spb s="1">
      <v>5597</v>
      <v>5597</v>
      <v>5597</v>
      <v>5597</v>
      <v>5597</v>
      <v>5597</v>
      <v>5597</v>
      <v>5597</v>
      <v>5597</v>
    </spb>
    <spb s="0">
      <v xml:space="preserve">Wikipedia	</v>
      <v xml:space="preserve">CC BY-SA 3.0	</v>
      <v xml:space="preserve">https://en.wikipedia.org/wiki/S%C3%A3o_Mamede,_Para%C3%ADba	</v>
      <v xml:space="preserve">https://creativecommons.org/licenses/by-sa/3.0	</v>
    </spb>
    <spb s="1">
      <v>5599</v>
      <v>5599</v>
      <v>5599</v>
      <v>5599</v>
      <v>5599</v>
      <v>5599</v>
      <v>5599</v>
      <v>5599</v>
      <v>5599</v>
    </spb>
    <spb s="0">
      <v xml:space="preserve">Wikipedia	</v>
      <v xml:space="preserve">CC BY-SA 3.0	</v>
      <v xml:space="preserve">https://en.wikipedia.org/wiki/S%C3%A3o_Miguel_de_Taipu	</v>
      <v xml:space="preserve">https://creativecommons.org/licenses/by-sa/3.0	</v>
    </spb>
    <spb s="1">
      <v>5601</v>
      <v>5601</v>
      <v>5601</v>
      <v>5601</v>
      <v>5601</v>
      <v>5601</v>
      <v>5601</v>
      <v>5601</v>
      <v>5601</v>
    </spb>
    <spb s="0">
      <v xml:space="preserve">Wikipedia	</v>
      <v xml:space="preserve">CC BY-SA 3.0	</v>
      <v xml:space="preserve">https://en.wikipedia.org/wiki/S%C3%A3o_Sebasti%C3%A3o_de_Lagoa_de_Ro%C3%A7a	</v>
      <v xml:space="preserve">https://creativecommons.org/licenses/by-sa/3.0	</v>
    </spb>
    <spb s="1">
      <v>5603</v>
      <v>5603</v>
      <v>5603</v>
      <v>5603</v>
      <v>5603</v>
      <v>5603</v>
      <v>5603</v>
      <v>5603</v>
      <v>5603</v>
    </spb>
    <spb s="0">
      <v xml:space="preserve">Wikipedia	</v>
      <v xml:space="preserve">CC BY-SA 3.0	</v>
      <v xml:space="preserve">https://en.wikipedia.org/wiki/S%C3%A3o_Sebasti%C3%A3o_do_Umbuzeiro	</v>
      <v xml:space="preserve">https://creativecommons.org/licenses/by-sa/3.0	</v>
    </spb>
    <spb s="1">
      <v>5605</v>
      <v>5605</v>
      <v>5605</v>
      <v>5605</v>
      <v>5605</v>
      <v>5605</v>
      <v>5605</v>
      <v>5605</v>
      <v>5605</v>
    </spb>
    <spb s="0">
      <v xml:space="preserve">Wikipedia	</v>
      <v xml:space="preserve">CC BY-SA 3.0	</v>
      <v xml:space="preserve">https://en.wikipedia.org/wiki/Serid%C3%B3	</v>
      <v xml:space="preserve">https://creativecommons.org/licenses/by-sa/3.0	</v>
    </spb>
    <spb s="1">
      <v>5607</v>
      <v>5607</v>
      <v>5607</v>
      <v>5607</v>
      <v>5607</v>
      <v>5607</v>
      <v>5607</v>
      <v>5607</v>
      <v>5607</v>
    </spb>
    <spb s="0">
      <v xml:space="preserve">Wikipedia	</v>
      <v xml:space="preserve">CC BY-SA 3.0	</v>
      <v xml:space="preserve">https://en.wikipedia.org/wiki/Sap%C3%A9,_Para%C3%ADba	</v>
      <v xml:space="preserve">https://creativecommons.org/licenses/by-sa/3.0	</v>
    </spb>
    <spb s="1">
      <v>5609</v>
      <v>5609</v>
      <v>5609</v>
      <v>5609</v>
      <v>5609</v>
      <v>5609</v>
      <v>5609</v>
      <v>5609</v>
      <v>5609</v>
    </spb>
    <spb s="0">
      <v xml:space="preserve">Wikipedia	</v>
      <v xml:space="preserve">CC BY-SA 3.0	</v>
      <v xml:space="preserve">https://en.wikipedia.org/wiki/Serra_Branca,_Para%C3%ADba	</v>
      <v xml:space="preserve">https://creativecommons.org/licenses/by-sa/3.0	</v>
    </spb>
    <spb s="1">
      <v>5611</v>
      <v>5611</v>
      <v>5611</v>
      <v>5611</v>
      <v>5611</v>
      <v>5611</v>
      <v>5611</v>
      <v>5611</v>
      <v>5611</v>
    </spb>
    <spb s="0">
      <v xml:space="preserve">Wikipedia	</v>
      <v xml:space="preserve">CC BY-SA 3.0	</v>
      <v xml:space="preserve">https://en.wikipedia.org/wiki/Serra_da_Raiz	</v>
      <v xml:space="preserve">https://creativecommons.org/licenses/by-sa/3.0	</v>
    </spb>
    <spb s="1">
      <v>5613</v>
      <v>5613</v>
      <v>5613</v>
      <v>5613</v>
      <v>5613</v>
      <v>5613</v>
      <v>5613</v>
      <v>5613</v>
      <v>5613</v>
    </spb>
    <spb s="0">
      <v xml:space="preserve">Wikipedia	</v>
      <v xml:space="preserve">CC BY-SA 3.0	</v>
      <v xml:space="preserve">https://en.wikipedia.org/wiki/Serra_Grande,_Para%C3%ADba	</v>
      <v xml:space="preserve">https://creativecommons.org/licenses/by-sa/3.0	</v>
    </spb>
    <spb s="1">
      <v>5615</v>
      <v>5615</v>
      <v>5615</v>
      <v>5615</v>
      <v>5615</v>
      <v>5615</v>
      <v>5615</v>
      <v>5615</v>
      <v>5615</v>
    </spb>
    <spb s="0">
      <v xml:space="preserve">Wikipedia	</v>
      <v xml:space="preserve">CC BY-SA 3.0	</v>
      <v xml:space="preserve">https://en.wikipedia.org/wiki/Serra_Redonda	</v>
      <v xml:space="preserve">https://creativecommons.org/licenses/by-sa/3.0	</v>
    </spb>
    <spb s="1">
      <v>5617</v>
      <v>5617</v>
      <v>5617</v>
      <v>5617</v>
      <v>5617</v>
      <v>5617</v>
      <v>5617</v>
      <v>5617</v>
      <v>5617</v>
    </spb>
    <spb s="0">
      <v xml:space="preserve">Wikipedia	</v>
      <v xml:space="preserve">CC BY-SA 3.0	</v>
      <v xml:space="preserve">https://en.wikipedia.org/wiki/Serraria	</v>
      <v xml:space="preserve">https://creativecommons.org/licenses/by-sa/3.0	</v>
    </spb>
    <spb s="1">
      <v>5619</v>
      <v>5619</v>
      <v>5619</v>
      <v>5619</v>
      <v>5619</v>
      <v>5619</v>
      <v>5619</v>
      <v>5619</v>
      <v>5619</v>
    </spb>
    <spb s="0">
      <v xml:space="preserve">Wikipedia	</v>
      <v xml:space="preserve">CC BY-SA 3.0	</v>
      <v xml:space="preserve">https://en.wikipedia.org/wiki/Sert%C3%A3ozinho,_Para%C3%ADba	</v>
      <v xml:space="preserve">https://creativecommons.org/licenses/by-sa/3.0	</v>
    </spb>
    <spb s="1">
      <v>5621</v>
      <v>5621</v>
      <v>5621</v>
      <v>5621</v>
      <v>5621</v>
      <v>5621</v>
      <v>5621</v>
      <v>5621</v>
      <v>5621</v>
    </spb>
    <spb s="0">
      <v xml:space="preserve">Wikipedia	</v>
      <v xml:space="preserve">CC BY-SA 3.0	</v>
      <v xml:space="preserve">https://en.wikipedia.org/wiki/Sobrado,_Para%C3%ADba	</v>
      <v xml:space="preserve">https://creativecommons.org/licenses/by-sa/3.0	</v>
    </spb>
    <spb s="1">
      <v>5623</v>
      <v>5623</v>
      <v>5623</v>
      <v>5623</v>
      <v>5623</v>
      <v>5623</v>
      <v>5623</v>
      <v>5623</v>
      <v>5623</v>
    </spb>
    <spb s="0">
      <v xml:space="preserve">Wikipedia	</v>
      <v xml:space="preserve">CC BY-SA 3.0	</v>
      <v xml:space="preserve">https://en.wikipedia.org/wiki/Sol%C3%A2nea	</v>
      <v xml:space="preserve">https://creativecommons.org/licenses/by-sa/3.0	</v>
    </spb>
    <spb s="1">
      <v>5625</v>
      <v>5625</v>
      <v>5625</v>
      <v>5625</v>
      <v>5625</v>
      <v>5625</v>
      <v>5625</v>
      <v>5625</v>
      <v>5625</v>
    </spb>
    <spb s="0">
      <v xml:space="preserve">Wikipedia	</v>
      <v xml:space="preserve">CC BY-SA 3.0	</v>
      <v xml:space="preserve">https://en.wikipedia.org/wiki/Soledade,_Para%C3%ADba	</v>
      <v xml:space="preserve">https://creativecommons.org/licenses/by-sa/3.0	</v>
    </spb>
    <spb s="1">
      <v>5627</v>
      <v>5627</v>
      <v>5627</v>
      <v>5627</v>
      <v>5627</v>
      <v>5627</v>
      <v>5627</v>
      <v>5627</v>
      <v>5627</v>
    </spb>
    <spb s="0">
      <v xml:space="preserve">Wikipedia	</v>
      <v xml:space="preserve">CC BY-SA 3.0	</v>
      <v xml:space="preserve">https://en.wikipedia.org/wiki/Soss%C3%AAgo,_Para%C3%ADba	</v>
      <v xml:space="preserve">https://creativecommons.org/licenses/by-sa/3.0	</v>
    </spb>
    <spb s="1">
      <v>5629</v>
      <v>5629</v>
      <v>5629</v>
      <v>5629</v>
      <v>5629</v>
      <v>5629</v>
      <v>5629</v>
      <v>5629</v>
      <v>5629</v>
    </spb>
    <spb s="0">
      <v xml:space="preserve">Wikipedia	</v>
      <v xml:space="preserve">CC BY-SA 3.0	</v>
      <v xml:space="preserve">https://en.wikipedia.org/wiki/Sousa,_Para%C3%ADba	</v>
      <v xml:space="preserve">https://creativecommons.org/licenses/by-sa/3.0	</v>
    </spb>
    <spb s="1">
      <v>5631</v>
      <v>5631</v>
      <v>5631</v>
      <v>5631</v>
      <v>5631</v>
      <v>5631</v>
      <v>5631</v>
      <v>5631</v>
      <v>5631</v>
    </spb>
    <spb s="0">
      <v xml:space="preserve">Wikipedia	</v>
      <v xml:space="preserve">CC BY-SA 3.0	</v>
      <v xml:space="preserve">https://en.wikipedia.org/wiki/%C5%A0ume_(Ivanjica)	</v>
      <v xml:space="preserve">https://creativecommons.org/licenses/by-sa/3.0	</v>
    </spb>
    <spb s="1">
      <v>5633</v>
      <v>5633</v>
      <v>5633</v>
      <v>5633</v>
      <v>5633</v>
      <v>5633</v>
      <v>5633</v>
      <v>5633</v>
      <v>5633</v>
    </spb>
    <spb s="7">
      <v>square km</v>
      <v>2011</v>
    </spb>
    <spb s="0">
      <v xml:space="preserve">Wikipedia	Cia	</v>
      <v xml:space="preserve">CC-BY-SA		</v>
      <v xml:space="preserve">http://en.wikipedia.org/wiki/Serbia	https://www.cia.gov/library/publications/the-world-factbook/geos/ri.html?Transportation	</v>
      <v xml:space="preserve">http://creativecommons.org/licenses/by-sa/3.0/		</v>
    </spb>
    <spb s="0">
      <v xml:space="preserve">Wikipedia	</v>
      <v xml:space="preserve">CC BY-SA 3.0	</v>
      <v xml:space="preserve">https://en.wikipedia.org/wiki/Serbia	</v>
      <v xml:space="preserve">https://creativecommons.org/licenses/by-sa/3.0	</v>
    </spb>
    <spb s="0">
      <v xml:space="preserve">Wikipedia	</v>
      <v xml:space="preserve">CC-BY-SA	</v>
      <v xml:space="preserve">http://en.wikipedia.org/wiki/Serbia	</v>
      <v xml:space="preserve">http://creativecommons.org/licenses/by-sa/3.0/	</v>
    </spb>
    <spb s="0">
      <v xml:space="preserve">Cia	</v>
      <v xml:space="preserve">	</v>
      <v xml:space="preserve">https://www.cia.gov/library/publications/the-world-factbook/geos/ri.html?Transportation	</v>
      <v xml:space="preserve">	</v>
    </spb>
    <spb s="9">
      <v>10</v>
      <v>5636</v>
      <v>5637</v>
      <v>5637</v>
      <v>13</v>
      <v>5637</v>
      <v>5637</v>
      <v>5637</v>
      <v>5638</v>
      <v>5637</v>
      <v>5637</v>
      <v>5638</v>
      <v>5637</v>
      <v>5637</v>
      <v>5639</v>
      <v>16</v>
      <v>5636</v>
      <v>5639</v>
      <v>17</v>
      <v>5637</v>
      <v>5639</v>
      <v>18</v>
      <v>19</v>
      <v>20</v>
      <v>5639</v>
      <v>5639</v>
      <v>5637</v>
      <v>5639</v>
      <v>21</v>
      <v>22</v>
      <v>23</v>
      <v>24</v>
      <v>5639</v>
      <v>5636</v>
      <v>5639</v>
      <v>5639</v>
      <v>5639</v>
      <v>5639</v>
      <v>5639</v>
      <v>5639</v>
      <v>5639</v>
      <v>5639</v>
      <v>5639</v>
      <v>5639</v>
      <v>25</v>
    </spb>
    <spb s="10">
      <v>2019</v>
      <v>2019</v>
      <v>square km</v>
      <v>per thousand (2018)</v>
      <v>2022</v>
      <v>2019</v>
      <v>2018</v>
      <v>per liter (2016)</v>
      <v>2019</v>
      <v>years (2018)</v>
      <v>2012</v>
      <v>per thousand (2018)</v>
      <v>2019</v>
      <v>2017</v>
      <v>2016</v>
      <v>2019</v>
      <v>2016</v>
      <v>2016</v>
      <v>kilotons per year (2016)</v>
      <v>deaths per 100,000 (2017)</v>
      <v>kWh (2014)</v>
      <v>2014</v>
      <v>2011</v>
      <v>2017</v>
      <v>2017</v>
      <v>2017</v>
      <v>2017</v>
      <v>2017</v>
      <v>2015</v>
      <v>2017</v>
      <v>2017</v>
      <v>2018</v>
      <v>2018</v>
      <v>2019</v>
    </spb>
    <spb s="0">
      <v xml:space="preserve">Wikipedia	</v>
      <v xml:space="preserve">CC BY-SA 3.0	</v>
      <v xml:space="preserve">https://en.wikipedia.org/wiki/Tacima	</v>
      <v xml:space="preserve">https://creativecommons.org/licenses/by-sa/3.0	</v>
    </spb>
    <spb s="1">
      <v>5642</v>
      <v>5642</v>
      <v>5642</v>
      <v>5642</v>
      <v>5642</v>
      <v>5642</v>
      <v>5642</v>
      <v>5642</v>
      <v>5642</v>
    </spb>
    <spb s="0">
      <v xml:space="preserve">Wikipedia	</v>
      <v xml:space="preserve">CC BY-SA 3.0	</v>
      <v xml:space="preserve">https://en.wikipedia.org/wiki/Tavares,_Para%C3%ADba	</v>
      <v xml:space="preserve">https://creativecommons.org/licenses/by-sa/3.0	</v>
    </spb>
    <spb s="1">
      <v>5644</v>
      <v>5644</v>
      <v>5644</v>
      <v>5644</v>
      <v>5644</v>
      <v>5644</v>
      <v>5644</v>
      <v>5644</v>
      <v>5644</v>
    </spb>
    <spb s="0">
      <v xml:space="preserve">Wikipedia	</v>
      <v xml:space="preserve">CC BY-SA 3.0	</v>
      <v xml:space="preserve">https://en.wikipedia.org/wiki/Teixeira,_Para%C3%ADba	</v>
      <v xml:space="preserve">https://creativecommons.org/licenses/by-sa/3.0	</v>
    </spb>
    <spb s="1">
      <v>5646</v>
      <v>5646</v>
      <v>5646</v>
      <v>5646</v>
      <v>5646</v>
      <v>5646</v>
      <v>5646</v>
      <v>5646</v>
      <v>5646</v>
    </spb>
    <spb s="0">
      <v xml:space="preserve">Wikipedia	</v>
      <v xml:space="preserve">CC BY-SA 3.0	</v>
      <v xml:space="preserve">https://en.wikipedia.org/wiki/Ten%C3%B3rio	</v>
      <v xml:space="preserve">https://creativecommons.org/licenses/by-sa/3.0	</v>
    </spb>
    <spb s="1">
      <v>5648</v>
      <v>5648</v>
      <v>5648</v>
      <v>5648</v>
      <v>5648</v>
      <v>5648</v>
      <v>5648</v>
      <v>5648</v>
      <v>5648</v>
    </spb>
    <spb s="0">
      <v xml:space="preserve">Wikipedia	</v>
      <v xml:space="preserve">CC BY-SA 3.0	</v>
      <v xml:space="preserve">https://en.wikipedia.org/wiki/Triunfo,_Para%C3%ADba	</v>
      <v xml:space="preserve">https://creativecommons.org/licenses/by-sa/3.0	</v>
    </spb>
    <spb s="1">
      <v>5650</v>
      <v>5650</v>
      <v>5650</v>
      <v>5650</v>
      <v>5650</v>
      <v>5650</v>
      <v>5650</v>
      <v>5650</v>
      <v>5650</v>
    </spb>
    <spb s="0">
      <v xml:space="preserve">Wikipedia	</v>
      <v xml:space="preserve">CC BY-SA 3.0	</v>
      <v xml:space="preserve">https://en.wikipedia.org/wiki/Uira%C3%BAna	</v>
      <v xml:space="preserve">https://creativecommons.org/licenses/by-sa/3.0	</v>
    </spb>
    <spb s="1">
      <v>5652</v>
      <v>5652</v>
      <v>5652</v>
      <v>5652</v>
      <v>5652</v>
      <v>5652</v>
      <v>5652</v>
      <v>5652</v>
      <v>5652</v>
    </spb>
    <spb s="0">
      <v xml:space="preserve">Wikipedia	</v>
      <v xml:space="preserve">CC BY-SA 3.0	</v>
      <v xml:space="preserve">https://en.wikipedia.org/wiki/Umbuzeiro	</v>
      <v xml:space="preserve">https://creativecommons.org/licenses/by-sa/3.0	</v>
    </spb>
    <spb s="1">
      <v>5654</v>
      <v>5654</v>
      <v>5654</v>
      <v>5654</v>
      <v>5654</v>
      <v>5654</v>
      <v>5654</v>
      <v>5654</v>
      <v>5654</v>
    </spb>
    <spb s="0">
      <v xml:space="preserve">Wikipedia	</v>
      <v xml:space="preserve">CC BY-SA 3.0	</v>
      <v xml:space="preserve">https://en.wikipedia.org/wiki/V%C3%A1rzea,_Para%C3%ADba	</v>
      <v xml:space="preserve">https://creativecommons.org/licenses/by-sa/3.0	</v>
    </spb>
    <spb s="1">
      <v>5656</v>
      <v>5656</v>
      <v>5656</v>
      <v>5656</v>
      <v>5656</v>
      <v>5656</v>
      <v>5656</v>
      <v>5656</v>
      <v>5656</v>
    </spb>
    <spb s="0">
      <v xml:space="preserve">Wikipedia	</v>
      <v xml:space="preserve">CC BY-SA 3.0	</v>
      <v xml:space="preserve">https://en.wikipedia.org/wiki/Vieir%C3%B3polis	</v>
      <v xml:space="preserve">https://creativecommons.org/licenses/by-sa/3.0	</v>
    </spb>
    <spb s="1">
      <v>5658</v>
      <v>5658</v>
      <v>5658</v>
      <v>5658</v>
      <v>5658</v>
      <v>5658</v>
      <v>5658</v>
      <v>5658</v>
      <v>5658</v>
    </spb>
    <spb s="0">
      <v xml:space="preserve">Wikipedia	</v>
      <v xml:space="preserve">CC BY-SA 3.0	</v>
      <v xml:space="preserve">https://en.wikipedia.org/wiki/Vista_Serrana	</v>
      <v xml:space="preserve">https://creativecommons.org/licenses/by-sa/3.0	</v>
    </spb>
    <spb s="1">
      <v>5660</v>
      <v>5660</v>
      <v>5660</v>
      <v>5660</v>
      <v>5660</v>
      <v>5660</v>
      <v>5660</v>
      <v>5660</v>
      <v>5660</v>
    </spb>
    <spb s="0">
      <v xml:space="preserve">Wikipedia	</v>
      <v xml:space="preserve">CC BY-SA 3.0	</v>
      <v xml:space="preserve">https://en.wikipedia.org/wiki/Zabel%C3%AA	</v>
      <v xml:space="preserve">https://creativecommons.org/licenses/by-sa/3.0	</v>
    </spb>
    <spb s="1">
      <v>5662</v>
      <v>5662</v>
      <v>5662</v>
      <v>5662</v>
      <v>5662</v>
      <v>5662</v>
      <v>5662</v>
      <v>5662</v>
      <v>5662</v>
    </spb>
    <spb s="0">
      <v xml:space="preserve">Wikipedia	</v>
      <v xml:space="preserve">CC BY-SA 3.0	</v>
      <v xml:space="preserve">https://en.wikipedia.org/wiki/Abreu_e_Lima,_Pernambuco	</v>
      <v xml:space="preserve">https://creativecommons.org/licenses/by-sa/3.0	</v>
    </spb>
    <spb s="1">
      <v>5664</v>
      <v>5664</v>
      <v>5664</v>
      <v>5664</v>
      <v>5664</v>
      <v>5664</v>
      <v>5664</v>
      <v>5664</v>
      <v>5664</v>
    </spb>
    <spb s="0">
      <v xml:space="preserve">Wikipedia	</v>
      <v xml:space="preserve">CC BY-SA 3.0	</v>
      <v xml:space="preserve">https://en.wikipedia.org/wiki/Afogados_da_Ingazeira	</v>
      <v xml:space="preserve">https://creativecommons.org/licenses/by-sa/3.0	</v>
    </spb>
    <spb s="1">
      <v>5666</v>
      <v>5666</v>
      <v>5666</v>
      <v>5666</v>
      <v>5666</v>
      <v>5666</v>
      <v>5666</v>
      <v>5666</v>
      <v>5666</v>
    </spb>
    <spb s="0">
      <v xml:space="preserve">Wikipedia	</v>
      <v xml:space="preserve">CC BY-SA 3.0	</v>
      <v xml:space="preserve">https://en.wikipedia.org/wiki/Afr%C3%A2nio	</v>
      <v xml:space="preserve">https://creativecommons.org/licenses/by-sa/3.0	</v>
    </spb>
    <spb s="1">
      <v>5668</v>
      <v>5668</v>
      <v>5668</v>
      <v>5668</v>
      <v>5668</v>
      <v>5668</v>
      <v>5668</v>
      <v>5668</v>
      <v>5668</v>
    </spb>
    <spb s="0">
      <v xml:space="preserve">Wikipedia	</v>
      <v xml:space="preserve">CC BY-SA 3.0	</v>
      <v xml:space="preserve">https://en.wikipedia.org/wiki/Agrestina	</v>
      <v xml:space="preserve">https://creativecommons.org/licenses/by-sa/3.0	</v>
    </spb>
    <spb s="1">
      <v>5670</v>
      <v>5670</v>
      <v>5670</v>
      <v>5670</v>
      <v>5670</v>
      <v>5670</v>
      <v>5670</v>
      <v>5670</v>
      <v>5670</v>
    </spb>
    <spb s="0">
      <v xml:space="preserve">Wikipedia	</v>
      <v xml:space="preserve">CC BY-SA 3.0	</v>
      <v xml:space="preserve">https://en.wikipedia.org/wiki/%C3%81gua_Preta	</v>
      <v xml:space="preserve">https://creativecommons.org/licenses/by-sa/3.0	</v>
    </spb>
    <spb s="1">
      <v>5672</v>
      <v>5672</v>
      <v>5672</v>
      <v>5672</v>
      <v>5672</v>
      <v>5672</v>
      <v>5672</v>
      <v>5672</v>
      <v>5672</v>
    </spb>
    <spb s="0">
      <v xml:space="preserve">Wikipedia	</v>
      <v xml:space="preserve">CC BY-SA 3.0	</v>
      <v xml:space="preserve">https://en.wikipedia.org/wiki/%C3%81guas_Belas	</v>
      <v xml:space="preserve">https://creativecommons.org/licenses/by-sa/3.0	</v>
    </spb>
    <spb s="1">
      <v>5674</v>
      <v>5674</v>
      <v>5674</v>
      <v>5674</v>
      <v>5674</v>
      <v>5674</v>
      <v>5674</v>
      <v>5674</v>
      <v>5674</v>
    </spb>
    <spb s="0">
      <v xml:space="preserve">Wikipedia	</v>
      <v xml:space="preserve">CC BY-SA 3.0	</v>
      <v xml:space="preserve">https://en.wikipedia.org/wiki/Alagoinha	</v>
      <v xml:space="preserve">https://creativecommons.org/licenses/by-sa/3.0	</v>
    </spb>
    <spb s="1">
      <v>5676</v>
      <v>5676</v>
      <v>5676</v>
      <v>5676</v>
      <v>5676</v>
      <v>5676</v>
      <v>5676</v>
      <v>5676</v>
      <v>5676</v>
    </spb>
    <spb s="0">
      <v xml:space="preserve">Wikipedia	</v>
      <v xml:space="preserve">CC BY-SA 3.0	</v>
      <v xml:space="preserve">https://en.wikipedia.org/wiki/Alian%C3%A7a	</v>
      <v xml:space="preserve">https://creativecommons.org/licenses/by-sa/3.0	</v>
    </spb>
    <spb s="1">
      <v>5678</v>
      <v>5678</v>
      <v>5678</v>
      <v>5678</v>
      <v>5678</v>
      <v>5678</v>
      <v>5678</v>
      <v>5678</v>
      <v>5678</v>
    </spb>
    <spb s="0">
      <v xml:space="preserve">Wikipedia	</v>
      <v xml:space="preserve">CC BY-SA 3.0	</v>
      <v xml:space="preserve">https://en.wikipedia.org/wiki/Altinho,_Pernambuco	</v>
      <v xml:space="preserve">https://creativecommons.org/licenses/by-sa/3.0	</v>
    </spb>
    <spb s="1">
      <v>5680</v>
      <v>5680</v>
      <v>5680</v>
      <v>5680</v>
      <v>5680</v>
      <v>5680</v>
      <v>5680</v>
      <v>5680</v>
      <v>5680</v>
    </spb>
    <spb s="0">
      <v xml:space="preserve">Wikipedia	</v>
      <v xml:space="preserve">CC BY-SA 3.0	</v>
      <v xml:space="preserve">https://en.wikipedia.org/wiki/Amaraji	</v>
      <v xml:space="preserve">https://creativecommons.org/licenses/by-sa/3.0	</v>
    </spb>
    <spb s="1">
      <v>5682</v>
      <v>5682</v>
      <v>5682</v>
      <v>5682</v>
      <v>5682</v>
      <v>5682</v>
      <v>5682</v>
      <v>5682</v>
      <v>5682</v>
    </spb>
    <spb s="0">
      <v xml:space="preserve">Wikipedia	</v>
      <v xml:space="preserve">CC BY-SA 3.0	</v>
      <v xml:space="preserve">https://en.wikipedia.org/wiki/Angelim	</v>
      <v xml:space="preserve">https://creativecommons.org/licenses/by-sa/3.0	</v>
    </spb>
    <spb s="1">
      <v>5684</v>
      <v>5684</v>
      <v>5684</v>
      <v>5684</v>
      <v>5684</v>
      <v>5684</v>
      <v>5684</v>
      <v>5684</v>
      <v>5684</v>
    </spb>
    <spb s="0">
      <v xml:space="preserve">Wikipedia	</v>
      <v xml:space="preserve">CC BY-SA 3.0	</v>
      <v xml:space="preserve">https://en.wikipedia.org/wiki/Ara%C3%A7oiaba	</v>
      <v xml:space="preserve">https://creativecommons.org/licenses/by-sa/3.0	</v>
    </spb>
    <spb s="1">
      <v>5686</v>
      <v>5686</v>
      <v>5686</v>
      <v>5686</v>
      <v>5686</v>
      <v>5686</v>
      <v>5686</v>
      <v>5686</v>
      <v>5686</v>
    </spb>
    <spb s="0">
      <v xml:space="preserve">Wikipedia	</v>
      <v xml:space="preserve">CC BY-SA 3.0	</v>
      <v xml:space="preserve">https://en.wikipedia.org/wiki/Araripina	</v>
      <v xml:space="preserve">https://creativecommons.org/licenses/by-sa/3.0	</v>
    </spb>
    <spb s="1">
      <v>5688</v>
      <v>5688</v>
      <v>5688</v>
      <v>5688</v>
      <v>5688</v>
      <v>5688</v>
      <v>5688</v>
      <v>5688</v>
      <v>5688</v>
    </spb>
    <spb s="0">
      <v xml:space="preserve">Wikipedia	</v>
      <v xml:space="preserve">CC BY-SA 3.0	</v>
      <v xml:space="preserve">https://en.wikipedia.org/wiki/Arcoverde	</v>
      <v xml:space="preserve">https://creativecommons.org/licenses/by-sa/3.0	</v>
    </spb>
    <spb s="1">
      <v>5690</v>
      <v>5690</v>
      <v>5690</v>
      <v>5690</v>
      <v>5690</v>
      <v>5690</v>
      <v>5690</v>
      <v>5690</v>
      <v>5690</v>
    </spb>
    <spb s="0">
      <v xml:space="preserve">Wikipedia	</v>
      <v xml:space="preserve">CC BY-SA 3.0	</v>
      <v xml:space="preserve">https://en.wikipedia.org/wiki/Barra_de_Guabiraba	</v>
      <v xml:space="preserve">https://creativecommons.org/licenses/by-sa/3.0	</v>
    </spb>
    <spb s="1">
      <v>5692</v>
      <v>5692</v>
      <v>5692</v>
      <v>5692</v>
      <v>5692</v>
      <v>5692</v>
      <v>5692</v>
      <v>5692</v>
      <v>5692</v>
    </spb>
    <spb s="0">
      <v xml:space="preserve">Wikipedia	</v>
      <v xml:space="preserve">CC BY-SA 3.0	</v>
      <v xml:space="preserve">https://en.wikipedia.org/wiki/Barreiros,_Pernambuco	</v>
      <v xml:space="preserve">https://creativecommons.org/licenses/by-sa/3.0	</v>
    </spb>
    <spb s="1">
      <v>5694</v>
      <v>5694</v>
      <v>5694</v>
      <v>5694</v>
      <v>5694</v>
      <v>5694</v>
      <v>5694</v>
      <v>5694</v>
      <v>5694</v>
    </spb>
    <spb s="0">
      <v xml:space="preserve">Wikipedia	</v>
      <v xml:space="preserve">CC BY-SA 3.0	</v>
      <v xml:space="preserve">https://en.wikipedia.org/wiki/Bel%C3%A9m_de_Maria	</v>
      <v xml:space="preserve">https://creativecommons.org/licenses/by-sa/3.0	</v>
    </spb>
    <spb s="1">
      <v>5696</v>
      <v>5696</v>
      <v>5696</v>
      <v>5696</v>
      <v>5696</v>
      <v>5696</v>
      <v>5696</v>
      <v>5696</v>
      <v>5696</v>
    </spb>
    <spb s="0">
      <v xml:space="preserve">Wikipedia	</v>
      <v xml:space="preserve">CC BY-SA 3.0	</v>
      <v xml:space="preserve">https://en.wikipedia.org/wiki/Belo_Jardim	</v>
      <v xml:space="preserve">https://creativecommons.org/licenses/by-sa/3.0	</v>
    </spb>
    <spb s="1">
      <v>5698</v>
      <v>5698</v>
      <v>5698</v>
      <v>5698</v>
      <v>5698</v>
      <v>5698</v>
      <v>5698</v>
      <v>5698</v>
      <v>5698</v>
    </spb>
    <spb s="0">
      <v xml:space="preserve">Wikipedia	</v>
      <v xml:space="preserve">CC BY-SA 3.0	</v>
      <v xml:space="preserve">https://en.wikipedia.org/wiki/Bet%C3%A2nia,_Pernambuco	</v>
      <v xml:space="preserve">https://creativecommons.org/licenses/by-sa/3.0	</v>
    </spb>
    <spb s="1">
      <v>5700</v>
      <v>5700</v>
      <v>5700</v>
      <v>5700</v>
      <v>5700</v>
      <v>5700</v>
      <v>5700</v>
      <v>5700</v>
      <v>5700</v>
    </spb>
    <spb s="0">
      <v xml:space="preserve">Wikipedia	</v>
      <v xml:space="preserve">CC BY-SA 3.0	</v>
      <v xml:space="preserve">https://en.wikipedia.org/wiki/Bezerros	</v>
      <v xml:space="preserve">https://creativecommons.org/licenses/by-sa/3.0	</v>
    </spb>
    <spb s="1">
      <v>5702</v>
      <v>5702</v>
      <v>5702</v>
      <v>5702</v>
      <v>5702</v>
      <v>5702</v>
      <v>5702</v>
      <v>5702</v>
      <v>5702</v>
    </spb>
    <spb s="0">
      <v xml:space="preserve">Wikipedia	</v>
      <v xml:space="preserve">CC BY-SA 3.0	</v>
      <v xml:space="preserve">https://en.wikipedia.org/wiki/Bodoc%C3%B3	</v>
      <v xml:space="preserve">https://creativecommons.org/licenses/by-sa/3.0	</v>
    </spb>
    <spb s="1">
      <v>5704</v>
      <v>5704</v>
      <v>5704</v>
      <v>5704</v>
      <v>5704</v>
      <v>5704</v>
      <v>5704</v>
      <v>5704</v>
      <v>5704</v>
    </spb>
    <spb s="0">
      <v xml:space="preserve">Wikipedia	</v>
      <v xml:space="preserve">CC BY-SA 3.0	</v>
      <v xml:space="preserve">https://en.wikipedia.org/wiki/Bom_Conselho	</v>
      <v xml:space="preserve">https://creativecommons.org/licenses/by-sa/3.0	</v>
    </spb>
    <spb s="1">
      <v>5706</v>
      <v>5706</v>
      <v>5706</v>
      <v>5706</v>
      <v>5706</v>
      <v>5706</v>
      <v>5706</v>
      <v>5706</v>
      <v>5706</v>
    </spb>
    <spb s="0">
      <v xml:space="preserve">Wikipedia	</v>
      <v xml:space="preserve">CC BY-SA 3.0	</v>
      <v xml:space="preserve">https://en.wikipedia.org/wiki/Bom_Jardim,_Pernambuco	</v>
      <v xml:space="preserve">https://creativecommons.org/licenses/by-sa/3.0	</v>
    </spb>
    <spb s="1">
      <v>5708</v>
      <v>5708</v>
      <v>5708</v>
      <v>5708</v>
      <v>5708</v>
      <v>5708</v>
      <v>5708</v>
      <v>5708</v>
      <v>5708</v>
    </spb>
    <spb s="0">
      <v xml:space="preserve">Wikipedia	</v>
      <v xml:space="preserve">CC BY-SA 3.0	</v>
      <v xml:space="preserve">https://en.wikipedia.org/wiki/Bonito,_Pernambuco	</v>
      <v xml:space="preserve">https://creativecommons.org/licenses/by-sa/3.0	</v>
    </spb>
    <spb s="1">
      <v>5710</v>
      <v>5710</v>
      <v>5710</v>
      <v>5710</v>
      <v>5710</v>
      <v>5710</v>
      <v>5710</v>
      <v>5710</v>
      <v>5710</v>
    </spb>
    <spb s="0">
      <v xml:space="preserve">Wikipedia	</v>
      <v xml:space="preserve">CC BY-SA 3.0	</v>
      <v xml:space="preserve">https://en.wikipedia.org/wiki/Brej%C3%A3o	</v>
      <v xml:space="preserve">https://creativecommons.org/licenses/by-sa/3.0	</v>
    </spb>
    <spb s="1">
      <v>5712</v>
      <v>5712</v>
      <v>5712</v>
      <v>5712</v>
      <v>5712</v>
      <v>5712</v>
      <v>5712</v>
      <v>5712</v>
      <v>5712</v>
    </spb>
    <spb s="0">
      <v xml:space="preserve">Wikipedia	</v>
      <v xml:space="preserve">CC BY-SA 3.0	</v>
      <v xml:space="preserve">https://en.wikipedia.org/wiki/Brejinho	</v>
      <v xml:space="preserve">https://creativecommons.org/licenses/by-sa/3.0	</v>
    </spb>
    <spb s="1">
      <v>5714</v>
      <v>5714</v>
      <v>5714</v>
      <v>5714</v>
      <v>5714</v>
      <v>5714</v>
      <v>5714</v>
      <v>5714</v>
      <v>5714</v>
    </spb>
    <spb s="0">
      <v xml:space="preserve">Wikipedia	</v>
      <v xml:space="preserve">CC BY-SA 3.0	</v>
      <v xml:space="preserve">https://en.wikipedia.org/wiki/Brejo_da_Madre_de_Deus	</v>
      <v xml:space="preserve">https://creativecommons.org/licenses/by-sa/3.0	</v>
    </spb>
    <spb s="1">
      <v>5716</v>
      <v>5716</v>
      <v>5716</v>
      <v>5716</v>
      <v>5716</v>
      <v>5716</v>
      <v>5716</v>
      <v>5716</v>
      <v>5716</v>
    </spb>
    <spb s="0">
      <v xml:space="preserve">Wikipedia	</v>
      <v xml:space="preserve">CC BY-SA 3.0	</v>
      <v xml:space="preserve">https://en.wikipedia.org/wiki/Buenos_Aires	</v>
      <v xml:space="preserve">https://creativecommons.org/licenses/by-sa/3.0	</v>
    </spb>
    <spb s="0">
      <v xml:space="preserve">Wikipedia	</v>
      <v xml:space="preserve">CC-BY-SA	</v>
      <v xml:space="preserve">http://en.wikipedia.org/wiki/Buenos_Aires	</v>
      <v xml:space="preserve">http://creativecommons.org/licenses/by-sa/3.0/	</v>
    </spb>
    <spb s="37">
      <v>5718</v>
      <v>5718</v>
      <v>5718</v>
      <v>5718</v>
      <v>5718</v>
      <v>5719</v>
      <v>5718</v>
    </spb>
    <spb s="2">
      <v>32</v>
      <v>Name</v>
      <v>LearnMoreOnLink</v>
    </spb>
    <spb s="0">
      <v xml:space="preserve">Wikipedia	Cia	travel.state.gov	</v>
      <v xml:space="preserve">CC-BY-SA			</v>
      <v xml:space="preserve">http://en.wikipedia.org/wiki/Argentina	https://www.cia.gov/library/publications/the-world-factbook/geos/ar.html?Transportation	https://travel.state.gov/content/travel/en/international-travel/International-Travel-Country-Information-Pages/Argentina.html	</v>
      <v xml:space="preserve">http://creativecommons.org/licenses/by-sa/3.0/			</v>
    </spb>
    <spb s="0">
      <v xml:space="preserve">Wikipedia	</v>
      <v xml:space="preserve">CC BY-SA 3.0	</v>
      <v xml:space="preserve">https://en.wikipedia.org/wiki/Argentina	</v>
      <v xml:space="preserve">https://creativecommons.org/licenses/by-sa/3.0	</v>
    </spb>
    <spb s="0">
      <v xml:space="preserve">Wikipedia	</v>
      <v xml:space="preserve">CC-BY-SA	</v>
      <v xml:space="preserve">http://en.wikipedia.org/wiki/Argentina	</v>
      <v xml:space="preserve">http://creativecommons.org/licenses/by-sa/3.0/	</v>
    </spb>
    <spb s="0">
      <v xml:space="preserve">Cia	</v>
      <v xml:space="preserve">	</v>
      <v xml:space="preserve">https://www.cia.gov/library/publications/the-world-factbook/geos/ar.html?Transportation	</v>
      <v xml:space="preserve">	</v>
    </spb>
    <spb s="9">
      <v>10</v>
      <v>5722</v>
      <v>5723</v>
      <v>5723</v>
      <v>13</v>
      <v>5723</v>
      <v>5723</v>
      <v>5723</v>
      <v>5724</v>
      <v>5723</v>
      <v>5723</v>
      <v>5724</v>
      <v>5723</v>
      <v>5723</v>
      <v>5725</v>
      <v>16</v>
      <v>5722</v>
      <v>5725</v>
      <v>17</v>
      <v>5723</v>
      <v>5725</v>
      <v>18</v>
      <v>19</v>
      <v>20</v>
      <v>5725</v>
      <v>5725</v>
      <v>5723</v>
      <v>5725</v>
      <v>21</v>
      <v>22</v>
      <v>23</v>
      <v>24</v>
      <v>5725</v>
      <v>5722</v>
      <v>5725</v>
      <v>5725</v>
      <v>5725</v>
      <v>5725</v>
      <v>5725</v>
      <v>5725</v>
      <v>5725</v>
      <v>5725</v>
      <v>5725</v>
      <v>5725</v>
      <v>25</v>
    </spb>
    <spb s="10">
      <v>2019</v>
      <v>2019</v>
      <v>square km</v>
      <v>per thousand (2018)</v>
      <v>2022</v>
      <v>2019</v>
      <v>2018</v>
      <v>per liter (2016)</v>
      <v>2019</v>
      <v>years (2018)</v>
      <v>2018</v>
      <v>per thousand (2018)</v>
      <v>2019</v>
      <v>2017</v>
      <v>2016</v>
      <v>2019</v>
      <v>2016</v>
      <v>2017</v>
      <v>kilotons per year (2016)</v>
      <v>deaths per 100,000 (2017)</v>
      <v>kWh (2014)</v>
      <v>2014</v>
      <v>2019</v>
      <v>2018</v>
      <v>2018</v>
      <v>2018</v>
      <v>2018</v>
      <v>2018</v>
      <v>2015</v>
      <v>2018</v>
      <v>2018</v>
      <v>2017</v>
      <v>2017</v>
      <v>2019</v>
    </spb>
    <spb s="0">
      <v xml:space="preserve">Wikipedia	</v>
      <v xml:space="preserve">CC BY-SA 3.0	</v>
      <v xml:space="preserve">https://en.wikipedia.org/wiki/Bu%C3%ADque	</v>
      <v xml:space="preserve">https://creativecommons.org/licenses/by-sa/3.0	</v>
    </spb>
    <spb s="1">
      <v>5728</v>
      <v>5728</v>
      <v>5728</v>
      <v>5728</v>
      <v>5728</v>
      <v>5728</v>
      <v>5728</v>
      <v>5728</v>
      <v>5728</v>
    </spb>
    <spb s="0">
      <v xml:space="preserve">Wikipedia	</v>
      <v xml:space="preserve">CC BY-SA 3.0	</v>
      <v xml:space="preserve">https://en.wikipedia.org/wiki/Cabo_de_Santo_Agostinho	</v>
      <v xml:space="preserve">https://creativecommons.org/licenses/by-sa/3.0	</v>
    </spb>
    <spb s="1">
      <v>5730</v>
      <v>5730</v>
      <v>5730</v>
      <v>5730</v>
      <v>5730</v>
      <v>5730</v>
      <v>5730</v>
      <v>5730</v>
      <v>5730</v>
    </spb>
    <spb s="0">
      <v xml:space="preserve">Wikipedia	</v>
      <v xml:space="preserve">CC BY-SA 3.0	</v>
      <v xml:space="preserve">https://en.wikipedia.org/wiki/Cabrob%C3%B3	</v>
      <v xml:space="preserve">https://creativecommons.org/licenses/by-sa/3.0	</v>
    </spb>
    <spb s="1">
      <v>5732</v>
      <v>5732</v>
      <v>5732</v>
      <v>5732</v>
      <v>5732</v>
      <v>5732</v>
      <v>5732</v>
      <v>5732</v>
      <v>5732</v>
    </spb>
    <spb s="0">
      <v xml:space="preserve">Wikipedia	</v>
      <v xml:space="preserve">CC BY-SA 3.0	</v>
      <v xml:space="preserve">https://en.wikipedia.org/wiki/Cachoeirinha,_Pernambuco	</v>
      <v xml:space="preserve">https://creativecommons.org/licenses/by-sa/3.0	</v>
    </spb>
    <spb s="1">
      <v>5734</v>
      <v>5734</v>
      <v>5734</v>
      <v>5734</v>
      <v>5734</v>
      <v>5734</v>
      <v>5734</v>
      <v>5734</v>
      <v>5734</v>
    </spb>
    <spb s="0">
      <v xml:space="preserve">Wikipedia	</v>
      <v xml:space="preserve">CC BY-SA 3.0	</v>
      <v xml:space="preserve">https://en.wikipedia.org/wiki/Caet%C3%A9s,_Pernambuco	</v>
      <v xml:space="preserve">https://creativecommons.org/licenses/by-sa/3.0	</v>
    </spb>
    <spb s="1">
      <v>5736</v>
      <v>5736</v>
      <v>5736</v>
      <v>5736</v>
      <v>5736</v>
      <v>5736</v>
      <v>5736</v>
      <v>5736</v>
      <v>5736</v>
    </spb>
    <spb s="0">
      <v xml:space="preserve">Wikipedia	</v>
      <v xml:space="preserve">CC BY-SA 3.0	</v>
      <v xml:space="preserve">https://en.wikipedia.org/wiki/Cal%C3%A7ado	</v>
      <v xml:space="preserve">https://creativecommons.org/licenses/by-sa/3.0	</v>
    </spb>
    <spb s="1">
      <v>5738</v>
      <v>5738</v>
      <v>5738</v>
      <v>5738</v>
      <v>5738</v>
      <v>5738</v>
      <v>5738</v>
      <v>5738</v>
      <v>5738</v>
    </spb>
    <spb s="0">
      <v xml:space="preserve">Wikipedia	</v>
      <v xml:space="preserve">CC BY-SA 3.0	</v>
      <v xml:space="preserve">https://en.wikipedia.org/wiki/Calumbi	</v>
      <v xml:space="preserve">https://creativecommons.org/licenses/by-sa/3.0	</v>
    </spb>
    <spb s="1">
      <v>5740</v>
      <v>5740</v>
      <v>5740</v>
      <v>5740</v>
      <v>5740</v>
      <v>5740</v>
      <v>5740</v>
      <v>5740</v>
      <v>5740</v>
    </spb>
    <spb s="0">
      <v xml:space="preserve">Wikipedia	</v>
      <v xml:space="preserve">CC BY-SA 3.0	</v>
      <v xml:space="preserve">https://en.wikipedia.org/wiki/Camaragibe	</v>
      <v xml:space="preserve">https://creativecommons.org/licenses/by-sa/3.0	</v>
    </spb>
    <spb s="1">
      <v>5742</v>
      <v>5742</v>
      <v>5742</v>
      <v>5742</v>
      <v>5742</v>
      <v>5742</v>
      <v>5742</v>
      <v>5742</v>
      <v>5742</v>
    </spb>
    <spb s="0">
      <v xml:space="preserve">Wikipedia	</v>
      <v xml:space="preserve">CC BY-SA 3.0	</v>
      <v xml:space="preserve">https://en.wikipedia.org/wiki/Camocim_de_S%C3%A3o_F%C3%A9lix	</v>
      <v xml:space="preserve">https://creativecommons.org/licenses/by-sa/3.0	</v>
    </spb>
    <spb s="1">
      <v>5744</v>
      <v>5744</v>
      <v>5744</v>
      <v>5744</v>
      <v>5744</v>
      <v>5744</v>
      <v>5744</v>
      <v>5744</v>
      <v>5744</v>
    </spb>
    <spb s="0">
      <v xml:space="preserve">Wikipedia	</v>
      <v xml:space="preserve">CC BY-SA 3.0	</v>
      <v xml:space="preserve">https://en.wikipedia.org/wiki/Camutanga	</v>
      <v xml:space="preserve">https://creativecommons.org/licenses/by-sa/3.0	</v>
    </spb>
    <spb s="1">
      <v>5746</v>
      <v>5746</v>
      <v>5746</v>
      <v>5746</v>
      <v>5746</v>
      <v>5746</v>
      <v>5746</v>
      <v>5746</v>
      <v>5746</v>
    </spb>
    <spb s="0">
      <v xml:space="preserve">Wikipedia	</v>
      <v xml:space="preserve">CC BY-SA 3.0	</v>
      <v xml:space="preserve">https://en.wikipedia.org/wiki/Canhotinho	</v>
      <v xml:space="preserve">https://creativecommons.org/licenses/by-sa/3.0	</v>
    </spb>
    <spb s="1">
      <v>5748</v>
      <v>5748</v>
      <v>5748</v>
      <v>5748</v>
      <v>5748</v>
      <v>5748</v>
      <v>5748</v>
      <v>5748</v>
      <v>5748</v>
    </spb>
    <spb s="0">
      <v xml:space="preserve">Wikipedia	</v>
      <v xml:space="preserve">CC BY-SA 3.0	</v>
      <v xml:space="preserve">https://en.wikipedia.org/wiki/Capoeiras	</v>
      <v xml:space="preserve">https://creativecommons.org/licenses/by-sa/3.0	</v>
    </spb>
    <spb s="1">
      <v>5750</v>
      <v>5750</v>
      <v>5750</v>
      <v>5750</v>
      <v>5750</v>
      <v>5750</v>
      <v>5750</v>
      <v>5750</v>
      <v>5750</v>
    </spb>
    <spb s="0">
      <v xml:space="preserve">Wikipedia	</v>
      <v xml:space="preserve">CC BY-SA 3.0	</v>
      <v xml:space="preserve">https://en.wikipedia.org/wiki/Carna%C3%ADba	</v>
      <v xml:space="preserve">https://creativecommons.org/licenses/by-sa/3.0	</v>
    </spb>
    <spb s="1">
      <v>5752</v>
      <v>5752</v>
      <v>5752</v>
      <v>5752</v>
      <v>5752</v>
      <v>5752</v>
      <v>5752</v>
      <v>5752</v>
      <v>5752</v>
    </spb>
    <spb s="0">
      <v xml:space="preserve">Wikipedia	</v>
      <v xml:space="preserve">CC BY-SA 3.0	</v>
      <v xml:space="preserve">https://en.wikipedia.org/wiki/Carnaubeira_da_Penha	</v>
      <v xml:space="preserve">https://creativecommons.org/licenses/by-sa/3.0	</v>
    </spb>
    <spb s="1">
      <v>5754</v>
      <v>5754</v>
      <v>5754</v>
      <v>5754</v>
      <v>5754</v>
      <v>5754</v>
      <v>5754</v>
      <v>5754</v>
      <v>5754</v>
    </spb>
    <spb s="0">
      <v xml:space="preserve">Wikipedia	</v>
      <v xml:space="preserve">CC BY-SA 3.0	</v>
      <v xml:space="preserve">https://en.wikipedia.org/wiki/Carpina	</v>
      <v xml:space="preserve">https://creativecommons.org/licenses/by-sa/3.0	</v>
    </spb>
    <spb s="1">
      <v>5756</v>
      <v>5756</v>
      <v>5756</v>
      <v>5756</v>
      <v>5756</v>
      <v>5756</v>
      <v>5756</v>
      <v>5756</v>
      <v>5756</v>
    </spb>
    <spb s="0">
      <v xml:space="preserve">Wikipedia	</v>
      <v xml:space="preserve">CC BY-SA 3.0	</v>
      <v xml:space="preserve">https://en.wikipedia.org/wiki/Caruaru	</v>
      <v xml:space="preserve">https://creativecommons.org/licenses/by-sa/3.0	</v>
    </spb>
    <spb s="1">
      <v>5758</v>
      <v>5758</v>
      <v>5758</v>
      <v>5758</v>
      <v>5758</v>
      <v>5758</v>
      <v>5758</v>
      <v>5758</v>
      <v>5758</v>
    </spb>
    <spb s="0">
      <v xml:space="preserve">Wikipedia	</v>
      <v xml:space="preserve">CC BY-SA 3.0	</v>
      <v xml:space="preserve">https://en.wikipedia.org/wiki/Casinhas	</v>
      <v xml:space="preserve">https://creativecommons.org/licenses/by-sa/3.0	</v>
    </spb>
    <spb s="1">
      <v>5760</v>
      <v>5760</v>
      <v>5760</v>
      <v>5760</v>
      <v>5760</v>
      <v>5760</v>
      <v>5760</v>
      <v>5760</v>
      <v>5760</v>
    </spb>
    <spb s="0">
      <v xml:space="preserve">Wikipedia	</v>
      <v xml:space="preserve">CC BY-SA 3.0	</v>
      <v xml:space="preserve">https://en.wikipedia.org/wiki/Catende	</v>
      <v xml:space="preserve">https://creativecommons.org/licenses/by-sa/3.0	</v>
    </spb>
    <spb s="1">
      <v>5762</v>
      <v>5762</v>
      <v>5762</v>
      <v>5762</v>
      <v>5762</v>
      <v>5762</v>
      <v>5762</v>
      <v>5762</v>
      <v>5762</v>
    </spb>
    <spb s="0">
      <v xml:space="preserve">Wikipedia	</v>
      <v xml:space="preserve">CC BY-SA 3.0	</v>
      <v xml:space="preserve">https://en.wikipedia.org/wiki/Ch%C3%A3_de_Alegria	</v>
      <v xml:space="preserve">https://creativecommons.org/licenses/by-sa/3.0	</v>
    </spb>
    <spb s="1">
      <v>5764</v>
      <v>5764</v>
      <v>5764</v>
      <v>5764</v>
      <v>5764</v>
      <v>5764</v>
      <v>5764</v>
      <v>5764</v>
      <v>5764</v>
    </spb>
    <spb s="0">
      <v xml:space="preserve">Wikipedia	</v>
      <v xml:space="preserve">CC BY-SA 3.0	</v>
      <v xml:space="preserve">https://en.wikipedia.org/wiki/Ch%C3%A3_Grande	</v>
      <v xml:space="preserve">https://creativecommons.org/licenses/by-sa/3.0	</v>
    </spb>
    <spb s="1">
      <v>5766</v>
      <v>5766</v>
      <v>5766</v>
      <v>5766</v>
      <v>5766</v>
      <v>5766</v>
      <v>5766</v>
      <v>5766</v>
      <v>5766</v>
    </spb>
    <spb s="0">
      <v xml:space="preserve">Wikipedia	</v>
      <v xml:space="preserve">CC BY-SA 3.0	</v>
      <v xml:space="preserve">https://en.wikipedia.org/wiki/Condado,_Pernambuco	</v>
      <v xml:space="preserve">https://creativecommons.org/licenses/by-sa/3.0	</v>
    </spb>
    <spb s="1">
      <v>5768</v>
      <v>5768</v>
      <v>5768</v>
      <v>5768</v>
      <v>5768</v>
      <v>5768</v>
      <v>5768</v>
      <v>5768</v>
      <v>5768</v>
    </spb>
    <spb s="0">
      <v xml:space="preserve">Wikipedia	</v>
      <v xml:space="preserve">CC BY-SA 3.0	</v>
      <v xml:space="preserve">https://en.wikipedia.org/wiki/Correntes,_Pernambuco	</v>
      <v xml:space="preserve">https://creativecommons.org/licenses/by-sa/3.0	</v>
    </spb>
    <spb s="1">
      <v>5770</v>
      <v>5770</v>
      <v>5770</v>
      <v>5770</v>
      <v>5770</v>
      <v>5770</v>
      <v>5770</v>
      <v>5770</v>
      <v>5770</v>
    </spb>
    <spb s="0">
      <v xml:space="preserve">Wikipedia	</v>
      <v xml:space="preserve">CC BY-SA 3.0	</v>
      <v xml:space="preserve">https://en.wikipedia.org/wiki/Cort%C3%AAs	</v>
      <v xml:space="preserve">https://creativecommons.org/licenses/by-sa/3.0	</v>
    </spb>
    <spb s="1">
      <v>5772</v>
      <v>5772</v>
      <v>5772</v>
      <v>5772</v>
      <v>5772</v>
      <v>5772</v>
      <v>5772</v>
      <v>5772</v>
      <v>5772</v>
    </spb>
    <spb s="0">
      <v xml:space="preserve">Wikipedia	</v>
      <v xml:space="preserve">CC BY-SA 3.0	</v>
      <v xml:space="preserve">https://en.wikipedia.org/wiki/Cumaru	</v>
      <v xml:space="preserve">https://creativecommons.org/licenses/by-sa/3.0	</v>
    </spb>
    <spb s="1">
      <v>5774</v>
      <v>5774</v>
      <v>5774</v>
      <v>5774</v>
      <v>5774</v>
      <v>5774</v>
      <v>5774</v>
      <v>5774</v>
      <v>5774</v>
    </spb>
    <spb s="0">
      <v xml:space="preserve">Wikipedia	</v>
      <v xml:space="preserve">CC BY-SA 3.0	</v>
      <v xml:space="preserve">https://en.wikipedia.org/wiki/Cupira,_Pernambuco	</v>
      <v xml:space="preserve">https://creativecommons.org/licenses/by-sa/3.0	</v>
    </spb>
    <spb s="1">
      <v>5776</v>
      <v>5776</v>
      <v>5776</v>
      <v>5776</v>
      <v>5776</v>
      <v>5776</v>
      <v>5776</v>
      <v>5776</v>
      <v>5776</v>
    </spb>
    <spb s="0">
      <v xml:space="preserve">Wikipedia	</v>
      <v xml:space="preserve">CC BY-SA 3.0	</v>
      <v xml:space="preserve">https://en.wikipedia.org/wiki/Cust%C3%B3dia	</v>
      <v xml:space="preserve">https://creativecommons.org/licenses/by-sa/3.0	</v>
    </spb>
    <spb s="1">
      <v>5778</v>
      <v>5778</v>
      <v>5778</v>
      <v>5778</v>
      <v>5778</v>
      <v>5778</v>
      <v>5778</v>
      <v>5778</v>
      <v>5778</v>
    </spb>
    <spb s="0">
      <v xml:space="preserve">Wikipedia	</v>
      <v xml:space="preserve">CC BY-SA 3.0	</v>
      <v xml:space="preserve">https://en.wikipedia.org/wiki/Dormentes	</v>
      <v xml:space="preserve">https://creativecommons.org/licenses/by-sa/3.0	</v>
    </spb>
    <spb s="1">
      <v>5780</v>
      <v>5780</v>
      <v>5780</v>
      <v>5780</v>
      <v>5780</v>
      <v>5780</v>
      <v>5780</v>
      <v>5780</v>
      <v>5780</v>
    </spb>
    <spb s="0">
      <v xml:space="preserve">Wikipedia	</v>
      <v xml:space="preserve">CC BY-SA 3.0	</v>
      <v xml:space="preserve">https://en.wikipedia.org/wiki/Escada,_Pernambuco	</v>
      <v xml:space="preserve">https://creativecommons.org/licenses/by-sa/3.0	</v>
    </spb>
    <spb s="1">
      <v>5782</v>
      <v>5782</v>
      <v>5782</v>
      <v>5782</v>
      <v>5782</v>
      <v>5782</v>
      <v>5782</v>
      <v>5782</v>
      <v>5782</v>
    </spb>
    <spb s="0">
      <v xml:space="preserve">Wikipedia	</v>
      <v xml:space="preserve">CC BY-SA 3.0	</v>
      <v xml:space="preserve">https://en.wikipedia.org/wiki/Exu,_Pernambuco	</v>
      <v xml:space="preserve">https://creativecommons.org/licenses/by-sa/3.0	</v>
    </spb>
    <spb s="1">
      <v>5784</v>
      <v>5784</v>
      <v>5784</v>
      <v>5784</v>
      <v>5784</v>
      <v>5784</v>
      <v>5784</v>
      <v>5784</v>
      <v>5784</v>
    </spb>
    <spb s="7">
      <v>square km</v>
      <v>2007</v>
    </spb>
    <spb s="0">
      <v xml:space="preserve">Wikipedia	</v>
      <v xml:space="preserve">CC BY-SA 3.0	</v>
      <v xml:space="preserve">https://en.wikipedia.org/wiki/Feira_Nova,_Pernambuco	</v>
      <v xml:space="preserve">https://creativecommons.org/licenses/by-sa/3.0	</v>
    </spb>
    <spb s="1">
      <v>5787</v>
      <v>5787</v>
      <v>5787</v>
      <v>5787</v>
      <v>5787</v>
      <v>5787</v>
      <v>5787</v>
      <v>5787</v>
      <v>5787</v>
    </spb>
    <spb s="0">
      <v xml:space="preserve">Wikipedia	</v>
      <v xml:space="preserve">CC BY-SA 3.0	</v>
      <v xml:space="preserve">https://en.wikipedia.org/wiki/Ferreiros,_Pernambuco	</v>
      <v xml:space="preserve">https://creativecommons.org/licenses/by-sa/3.0	</v>
    </spb>
    <spb s="1">
      <v>5789</v>
      <v>5789</v>
      <v>5789</v>
      <v>5789</v>
      <v>5789</v>
      <v>5789</v>
      <v>5789</v>
      <v>5789</v>
      <v>5789</v>
    </spb>
    <spb s="0">
      <v xml:space="preserve">Wikipedia	</v>
      <v xml:space="preserve">CC BY-SA 3.0	</v>
      <v xml:space="preserve">https://en.wikipedia.org/wiki/Flores,_Pernambuco	</v>
      <v xml:space="preserve">https://creativecommons.org/licenses/by-sa/3.0	</v>
    </spb>
    <spb s="1">
      <v>5791</v>
      <v>5791</v>
      <v>5791</v>
      <v>5791</v>
      <v>5791</v>
      <v>5791</v>
      <v>5791</v>
      <v>5791</v>
      <v>5791</v>
    </spb>
    <spb s="0">
      <v xml:space="preserve">Wikipedia	</v>
      <v xml:space="preserve">CC BY-SA 3.0	</v>
      <v xml:space="preserve">https://en.wikipedia.org/wiki/Floresta,_Pernambuco	</v>
      <v xml:space="preserve">https://creativecommons.org/licenses/by-sa/3.0	</v>
    </spb>
    <spb s="1">
      <v>5793</v>
      <v>5793</v>
      <v>5793</v>
      <v>5793</v>
      <v>5793</v>
      <v>5793</v>
      <v>5793</v>
      <v>5793</v>
      <v>5793</v>
    </spb>
    <spb s="0">
      <v xml:space="preserve">Wikipedia	</v>
      <v xml:space="preserve">CC BY-SA 3.0	</v>
      <v xml:space="preserve">https://en.wikipedia.org/wiki/Frei_Miguelinho	</v>
      <v xml:space="preserve">https://creativecommons.org/licenses/by-sa/3.0	</v>
    </spb>
    <spb s="1">
      <v>5795</v>
      <v>5795</v>
      <v>5795</v>
      <v>5795</v>
      <v>5795</v>
      <v>5795</v>
      <v>5795</v>
      <v>5795</v>
      <v>5795</v>
    </spb>
    <spb s="0">
      <v xml:space="preserve">Wikipedia	</v>
      <v xml:space="preserve">CC BY-SA 3.0	</v>
      <v xml:space="preserve">https://en.wikipedia.org/wiki/Gameleira	</v>
      <v xml:space="preserve">https://creativecommons.org/licenses/by-sa/3.0	</v>
    </spb>
    <spb s="1">
      <v>5797</v>
      <v>5797</v>
      <v>5797</v>
      <v>5797</v>
      <v>5797</v>
      <v>5797</v>
      <v>5797</v>
      <v>5797</v>
      <v>5797</v>
    </spb>
    <spb s="0">
      <v xml:space="preserve">Wikipedia	</v>
      <v xml:space="preserve">CC BY-SA 3.0	</v>
      <v xml:space="preserve">https://en.wikipedia.org/wiki/Garanhuns	</v>
      <v xml:space="preserve">https://creativecommons.org/licenses/by-sa/3.0	</v>
    </spb>
    <spb s="1">
      <v>5799</v>
      <v>5799</v>
      <v>5799</v>
      <v>5799</v>
      <v>5799</v>
      <v>5799</v>
      <v>5799</v>
      <v>5799</v>
      <v>5799</v>
    </spb>
    <spb s="0">
      <v xml:space="preserve">Wikipedia	</v>
      <v xml:space="preserve">CC BY-SA 3.0	</v>
      <v xml:space="preserve">https://en.wikipedia.org/wiki/Gl%C3%B3ria_do_Goit%C3%A1	</v>
      <v xml:space="preserve">https://creativecommons.org/licenses/by-sa/3.0	</v>
    </spb>
    <spb s="1">
      <v>5801</v>
      <v>5801</v>
      <v>5801</v>
      <v>5801</v>
      <v>5801</v>
      <v>5801</v>
      <v>5801</v>
      <v>5801</v>
      <v>5801</v>
    </spb>
    <spb s="0">
      <v xml:space="preserve">Wikipedia	</v>
      <v xml:space="preserve">CC BY-SA 3.0	</v>
      <v xml:space="preserve">https://en.wikipedia.org/wiki/Granito	</v>
      <v xml:space="preserve">https://creativecommons.org/licenses/by-sa/3.0	</v>
    </spb>
    <spb s="1">
      <v>5803</v>
      <v>5803</v>
      <v>5803</v>
      <v>5803</v>
      <v>5803</v>
      <v>5803</v>
      <v>5803</v>
      <v>5803</v>
      <v>5803</v>
    </spb>
    <spb s="0">
      <v xml:space="preserve">Wikipedia	</v>
      <v xml:space="preserve">CC BY-SA 3.0	</v>
      <v xml:space="preserve">https://en.wikipedia.org/wiki/Gravat%C3%A1	</v>
      <v xml:space="preserve">https://creativecommons.org/licenses/by-sa/3.0	</v>
    </spb>
    <spb s="1">
      <v>5805</v>
      <v>5805</v>
      <v>5805</v>
      <v>5805</v>
      <v>5805</v>
      <v>5805</v>
      <v>5805</v>
      <v>5805</v>
      <v>5805</v>
    </spb>
    <spb s="0">
      <v xml:space="preserve">Wikipedia	</v>
      <v xml:space="preserve">CC BY-SA 3.0	</v>
      <v xml:space="preserve">https://en.wikipedia.org/wiki/Iati,_Pernambuco	</v>
      <v xml:space="preserve">https://creativecommons.org/licenses/by-sa/3.0	</v>
    </spb>
    <spb s="1">
      <v>5807</v>
      <v>5807</v>
      <v>5807</v>
      <v>5807</v>
      <v>5807</v>
      <v>5807</v>
      <v>5807</v>
      <v>5807</v>
      <v>5807</v>
    </spb>
    <spb s="0">
      <v xml:space="preserve">Wikipedia	</v>
      <v xml:space="preserve">CC BY-SA 3.0	</v>
      <v xml:space="preserve">https://en.wikipedia.org/wiki/Ibimirim	</v>
      <v xml:space="preserve">https://creativecommons.org/licenses/by-sa/3.0	</v>
    </spb>
    <spb s="1">
      <v>5809</v>
      <v>5809</v>
      <v>5809</v>
      <v>5809</v>
      <v>5809</v>
      <v>5809</v>
      <v>5809</v>
      <v>5809</v>
      <v>5809</v>
    </spb>
    <spb s="0">
      <v xml:space="preserve">Wikipedia	</v>
      <v xml:space="preserve">CC BY-SA 3.0	</v>
      <v xml:space="preserve">https://en.wikipedia.org/wiki/Ibirajuba	</v>
      <v xml:space="preserve">https://creativecommons.org/licenses/by-sa/3.0	</v>
    </spb>
    <spb s="1">
      <v>5811</v>
      <v>5811</v>
      <v>5811</v>
      <v>5811</v>
      <v>5811</v>
      <v>5811</v>
      <v>5811</v>
      <v>5811</v>
      <v>5811</v>
    </spb>
    <spb s="0">
      <v xml:space="preserve">Wikipedia	</v>
      <v xml:space="preserve">CC BY-SA 3.0	</v>
      <v xml:space="preserve">https://en.wikipedia.org/wiki/Igarassu,_Pernambuco	</v>
      <v xml:space="preserve">https://creativecommons.org/licenses/by-sa/3.0	</v>
    </spb>
    <spb s="1">
      <v>5813</v>
      <v>5813</v>
      <v>5813</v>
      <v>5813</v>
      <v>5813</v>
      <v>5813</v>
      <v>5813</v>
      <v>5813</v>
      <v>5813</v>
    </spb>
    <spb s="0">
      <v xml:space="preserve">Wikipedia	</v>
      <v xml:space="preserve">CC BY-SA 3.0	</v>
      <v xml:space="preserve">https://en.wikipedia.org/wiki/Iguaraci	</v>
      <v xml:space="preserve">https://creativecommons.org/licenses/by-sa/3.0	</v>
    </spb>
    <spb s="1">
      <v>5815</v>
      <v>5815</v>
      <v>5815</v>
      <v>5815</v>
      <v>5815</v>
      <v>5815</v>
      <v>5815</v>
      <v>5815</v>
      <v>5815</v>
    </spb>
    <spb s="0">
      <v xml:space="preserve">Wikipedia	</v>
      <v xml:space="preserve">CC BY-SA 3.0	</v>
      <v xml:space="preserve">https://en.wikipedia.org/wiki/Ilha_de_Itamarac%C3%A1	</v>
      <v xml:space="preserve">https://creativecommons.org/licenses/by-sa/3.0	</v>
    </spb>
    <spb s="1">
      <v>5817</v>
      <v>5817</v>
      <v>5817</v>
      <v>5817</v>
      <v>5817</v>
      <v>5817</v>
      <v>5817</v>
      <v>5817</v>
      <v>5817</v>
    </spb>
    <spb s="0">
      <v xml:space="preserve">Wikipedia	</v>
      <v xml:space="preserve">CC BY-SA 3.0	</v>
      <v xml:space="preserve">https://en.wikipedia.org/wiki/Inaj%C3%A1,_Pernambuco	</v>
      <v xml:space="preserve">https://creativecommons.org/licenses/by-sa/3.0	</v>
    </spb>
    <spb s="1">
      <v>5819</v>
      <v>5819</v>
      <v>5819</v>
      <v>5819</v>
      <v>5819</v>
      <v>5819</v>
      <v>5819</v>
      <v>5819</v>
      <v>5819</v>
    </spb>
    <spb s="0">
      <v xml:space="preserve">Wikipedia	</v>
      <v xml:space="preserve">CC BY-SA 3.0	</v>
      <v xml:space="preserve">https://en.wikipedia.org/wiki/Ingazeira	</v>
      <v xml:space="preserve">https://creativecommons.org/licenses/by-sa/3.0	</v>
    </spb>
    <spb s="1">
      <v>5821</v>
      <v>5821</v>
      <v>5821</v>
      <v>5821</v>
      <v>5821</v>
      <v>5821</v>
      <v>5821</v>
      <v>5821</v>
      <v>5821</v>
    </spb>
    <spb s="0">
      <v xml:space="preserve">Wikipedia	</v>
      <v xml:space="preserve">CC BY-SA 3.0	</v>
      <v xml:space="preserve">https://en.wikipedia.org/wiki/Ipojuca	</v>
      <v xml:space="preserve">https://creativecommons.org/licenses/by-sa/3.0	</v>
    </spb>
    <spb s="1">
      <v>5823</v>
      <v>5823</v>
      <v>5823</v>
      <v>5823</v>
      <v>5823</v>
      <v>5823</v>
      <v>5823</v>
      <v>5823</v>
      <v>5823</v>
    </spb>
    <spb s="0">
      <v xml:space="preserve">Wikipedia	</v>
      <v xml:space="preserve">CC BY-SA 3.0	</v>
      <v xml:space="preserve">https://en.wikipedia.org/wiki/Ipubi	</v>
      <v xml:space="preserve">https://creativecommons.org/licenses/by-sa/3.0	</v>
    </spb>
    <spb s="1">
      <v>5825</v>
      <v>5825</v>
      <v>5825</v>
      <v>5825</v>
      <v>5825</v>
      <v>5825</v>
      <v>5825</v>
      <v>5825</v>
      <v>5825</v>
    </spb>
    <spb s="0">
      <v xml:space="preserve">Wikipedia	</v>
      <v xml:space="preserve">CC BY-SA 3.0	</v>
      <v xml:space="preserve">https://en.wikipedia.org/wiki/Itacuruba	</v>
      <v xml:space="preserve">https://creativecommons.org/licenses/by-sa/3.0	</v>
    </spb>
    <spb s="1">
      <v>5827</v>
      <v>5827</v>
      <v>5827</v>
      <v>5827</v>
      <v>5827</v>
      <v>5827</v>
      <v>5827</v>
      <v>5827</v>
      <v>5827</v>
    </spb>
    <spb s="0">
      <v xml:space="preserve">Wikipedia	</v>
      <v xml:space="preserve">CC BY-SA 3.0	</v>
      <v xml:space="preserve">https://en.wikipedia.org/wiki/Ita%C3%ADba	</v>
      <v xml:space="preserve">https://creativecommons.org/licenses/by-sa/3.0	</v>
    </spb>
    <spb s="1">
      <v>5829</v>
      <v>5829</v>
      <v>5829</v>
      <v>5829</v>
      <v>5829</v>
      <v>5829</v>
      <v>5829</v>
      <v>5829</v>
      <v>5829</v>
    </spb>
    <spb s="0">
      <v xml:space="preserve">Wikipedia	</v>
      <v xml:space="preserve">CC BY-SA 3.0	</v>
      <v xml:space="preserve">https://en.wikipedia.org/wiki/Itamb%C3%A9,_Pernambuco	</v>
      <v xml:space="preserve">https://creativecommons.org/licenses/by-sa/3.0	</v>
    </spb>
    <spb s="1">
      <v>5831</v>
      <v>5831</v>
      <v>5831</v>
      <v>5831</v>
      <v>5831</v>
      <v>5831</v>
      <v>5831</v>
      <v>5831</v>
      <v>5831</v>
    </spb>
    <spb s="0">
      <v xml:space="preserve">Wikipedia	</v>
      <v xml:space="preserve">CC BY-SA 3.0	</v>
      <v xml:space="preserve">https://en.wikipedia.org/wiki/Itapetim	</v>
      <v xml:space="preserve">https://creativecommons.org/licenses/by-sa/3.0	</v>
    </spb>
    <spb s="1">
      <v>5833</v>
      <v>5833</v>
      <v>5833</v>
      <v>5833</v>
      <v>5833</v>
      <v>5833</v>
      <v>5833</v>
      <v>5833</v>
      <v>5833</v>
    </spb>
    <spb s="0">
      <v xml:space="preserve">Wikipedia	</v>
      <v xml:space="preserve">CC BY-SA 3.0	</v>
      <v xml:space="preserve">https://en.wikipedia.org/wiki/Itapissuma	</v>
      <v xml:space="preserve">https://creativecommons.org/licenses/by-sa/3.0	</v>
    </spb>
    <spb s="1">
      <v>5835</v>
      <v>5835</v>
      <v>5835</v>
      <v>5835</v>
      <v>5835</v>
      <v>5835</v>
      <v>5835</v>
      <v>5835</v>
      <v>5835</v>
    </spb>
    <spb s="0">
      <v xml:space="preserve">Wikipedia	</v>
      <v xml:space="preserve">CC BY-SA 3.0	</v>
      <v xml:space="preserve">https://en.wikipedia.org/wiki/Itaquitinga	</v>
      <v xml:space="preserve">https://creativecommons.org/licenses/by-sa/3.0	</v>
    </spb>
    <spb s="1">
      <v>5837</v>
      <v>5837</v>
      <v>5837</v>
      <v>5837</v>
      <v>5837</v>
      <v>5837</v>
      <v>5837</v>
      <v>5837</v>
      <v>5837</v>
    </spb>
    <spb s="0">
      <v xml:space="preserve">Wikipedia	</v>
      <v xml:space="preserve">CC BY-SA 3.0	</v>
      <v xml:space="preserve">https://en.wikipedia.org/wiki/Jaboat%C3%A3o_dos_Guararapes	</v>
      <v xml:space="preserve">https://creativecommons.org/licenses/by-sa/3.0	</v>
    </spb>
    <spb s="1">
      <v>5839</v>
      <v>5839</v>
      <v>5839</v>
      <v>5839</v>
      <v>5839</v>
      <v>5839</v>
      <v>5839</v>
      <v>5839</v>
      <v>5839</v>
    </spb>
    <spb s="0">
      <v xml:space="preserve">Wikipedia	</v>
      <v xml:space="preserve">CC BY-SA 3.0	</v>
      <v xml:space="preserve">https://en.wikipedia.org/wiki/Jaqueira	</v>
      <v xml:space="preserve">https://creativecommons.org/licenses/by-sa/3.0	</v>
    </spb>
    <spb s="1">
      <v>5841</v>
      <v>5841</v>
      <v>5841</v>
      <v>5841</v>
      <v>5841</v>
      <v>5841</v>
      <v>5841</v>
      <v>5841</v>
      <v>5841</v>
    </spb>
    <spb s="0">
      <v xml:space="preserve">Wikipedia	</v>
      <v xml:space="preserve">CC BY-SA 3.0	</v>
      <v xml:space="preserve">https://en.wikipedia.org/wiki/Jata%C3%BAba	</v>
      <v xml:space="preserve">https://creativecommons.org/licenses/by-sa/3.0	</v>
    </spb>
    <spb s="1">
      <v>5843</v>
      <v>5843</v>
      <v>5843</v>
      <v>5843</v>
      <v>5843</v>
      <v>5843</v>
      <v>5843</v>
      <v>5843</v>
      <v>5843</v>
    </spb>
    <spb s="0">
      <v xml:space="preserve">Wikipedia	</v>
      <v xml:space="preserve">CC BY-SA 3.0	</v>
      <v xml:space="preserve">https://en.wikipedia.org/wiki/Jatob%C3%A1,_Pernambuco	</v>
      <v xml:space="preserve">https://creativecommons.org/licenses/by-sa/3.0	</v>
    </spb>
    <spb s="1">
      <v>5845</v>
      <v>5845</v>
      <v>5845</v>
      <v>5845</v>
      <v>5845</v>
      <v>5845</v>
      <v>5845</v>
      <v>5845</v>
      <v>5845</v>
    </spb>
    <spb s="0">
      <v xml:space="preserve">Wikipedia	</v>
      <v xml:space="preserve">CC BY-SA 3.0	</v>
      <v xml:space="preserve">https://en.wikipedia.org/wiki/Jo%C3%A3o_Alfredo	</v>
      <v xml:space="preserve">https://creativecommons.org/licenses/by-sa/3.0	</v>
    </spb>
    <spb s="1">
      <v>5847</v>
      <v>5847</v>
      <v>5847</v>
      <v>5847</v>
      <v>5847</v>
      <v>5847</v>
      <v>5847</v>
      <v>5847</v>
      <v>5847</v>
    </spb>
    <spb s="0">
      <v xml:space="preserve">Wikipedia	</v>
      <v xml:space="preserve">CC BY-SA 3.0	</v>
      <v xml:space="preserve">https://en.wikipedia.org/wiki/Joaquim_Nabuco,_Pernambuco	</v>
      <v xml:space="preserve">https://creativecommons.org/licenses/by-sa/3.0	</v>
    </spb>
    <spb s="1">
      <v>5849</v>
      <v>5849</v>
      <v>5849</v>
      <v>5849</v>
      <v>5849</v>
      <v>5849</v>
      <v>5849</v>
      <v>5849</v>
      <v>5849</v>
    </spb>
    <spb s="0">
      <v xml:space="preserve">Wikipedia	</v>
      <v xml:space="preserve">CC BY-SA 3.0	</v>
      <v xml:space="preserve">https://en.wikipedia.org/wiki/Jucati	</v>
      <v xml:space="preserve">https://creativecommons.org/licenses/by-sa/3.0	</v>
    </spb>
    <spb s="1">
      <v>5851</v>
      <v>5851</v>
      <v>5851</v>
      <v>5851</v>
      <v>5851</v>
      <v>5851</v>
      <v>5851</v>
      <v>5851</v>
      <v>5851</v>
    </spb>
    <spb s="0">
      <v xml:space="preserve">Wikipedia	</v>
      <v xml:space="preserve">CC BY-SA 3.0	</v>
      <v xml:space="preserve">https://en.wikipedia.org/wiki/Jupi	</v>
      <v xml:space="preserve">https://creativecommons.org/licenses/by-sa/3.0	</v>
    </spb>
    <spb s="1">
      <v>5853</v>
      <v>5853</v>
      <v>5853</v>
      <v>5853</v>
      <v>5853</v>
      <v>5853</v>
      <v>5853</v>
      <v>5853</v>
      <v>5853</v>
    </spb>
    <spb s="0">
      <v xml:space="preserve">Wikipedia	</v>
      <v xml:space="preserve">CC BY-SA 3.0	</v>
      <v xml:space="preserve">https://en.wikipedia.org/wiki/Jurema,_Pernambuco	</v>
      <v xml:space="preserve">https://creativecommons.org/licenses/by-sa/3.0	</v>
    </spb>
    <spb s="1">
      <v>5855</v>
      <v>5855</v>
      <v>5855</v>
      <v>5855</v>
      <v>5855</v>
      <v>5855</v>
      <v>5855</v>
      <v>5855</v>
      <v>5855</v>
    </spb>
    <spb s="0">
      <v xml:space="preserve">Wikipedia	</v>
      <v xml:space="preserve">CC BY-SA 3.0	</v>
      <v xml:space="preserve">https://en.wikipedia.org/wiki/Lagoa_do_Carro	</v>
      <v xml:space="preserve">https://creativecommons.org/licenses/by-sa/3.0	</v>
    </spb>
    <spb s="1">
      <v>5857</v>
      <v>5857</v>
      <v>5857</v>
      <v>5857</v>
      <v>5857</v>
      <v>5857</v>
      <v>5857</v>
      <v>5857</v>
      <v>5857</v>
    </spb>
    <spb s="0">
      <v xml:space="preserve">Wikipedia	</v>
      <v xml:space="preserve">CC BY-SA 3.0	</v>
      <v xml:space="preserve">https://en.wikipedia.org/wiki/Lagoa_do_Itaenga	</v>
      <v xml:space="preserve">https://creativecommons.org/licenses/by-sa/3.0	</v>
    </spb>
    <spb s="1">
      <v>5859</v>
      <v>5859</v>
      <v>5859</v>
      <v>5859</v>
      <v>5859</v>
      <v>5859</v>
      <v>5859</v>
      <v>5859</v>
      <v>5859</v>
    </spb>
    <spb s="0">
      <v xml:space="preserve">Wikipedia	</v>
      <v xml:space="preserve">CC BY-SA 3.0	</v>
      <v xml:space="preserve">https://en.wikipedia.org/wiki/Lagoa_do_Ouro	</v>
      <v xml:space="preserve">https://creativecommons.org/licenses/by-sa/3.0	</v>
    </spb>
    <spb s="1">
      <v>5861</v>
      <v>5861</v>
      <v>5861</v>
      <v>5861</v>
      <v>5861</v>
      <v>5861</v>
      <v>5861</v>
      <v>5861</v>
      <v>5861</v>
    </spb>
    <spb s="0">
      <v xml:space="preserve">Wikipedia	</v>
      <v xml:space="preserve">CC BY-SA 3.0	</v>
      <v xml:space="preserve">https://en.wikipedia.org/wiki/Lagoa_dos_Gatos	</v>
      <v xml:space="preserve">https://creativecommons.org/licenses/by-sa/3.0	</v>
    </spb>
    <spb s="1">
      <v>5863</v>
      <v>5863</v>
      <v>5863</v>
      <v>5863</v>
      <v>5863</v>
      <v>5863</v>
      <v>5863</v>
      <v>5863</v>
      <v>5863</v>
    </spb>
    <spb s="0">
      <v xml:space="preserve">Wikipedia	</v>
      <v xml:space="preserve">CC BY-SA 3.0	</v>
      <v xml:space="preserve">https://en.wikipedia.org/wiki/Lagoa_Grande,_Pernambuco	</v>
      <v xml:space="preserve">https://creativecommons.org/licenses/by-sa/3.0	</v>
    </spb>
    <spb s="1">
      <v>5865</v>
      <v>5865</v>
      <v>5865</v>
      <v>5865</v>
      <v>5865</v>
      <v>5865</v>
      <v>5865</v>
      <v>5865</v>
      <v>5865</v>
    </spb>
    <spb s="0">
      <v xml:space="preserve">	</v>
      <v xml:space="preserve">	</v>
      <v xml:space="preserve">https://en.wikipedia.org/wiki/Lagoa_Grande,_Pernambuco	</v>
      <v xml:space="preserve">https://creativecommons.org/licenses/by-sa/3.0	</v>
    </spb>
    <spb s="0">
      <v xml:space="preserve">Wikipedia	</v>
      <v xml:space="preserve">CC BY-SA 3.0	</v>
      <v xml:space="preserve">https://en.wikipedia.org/wiki/Lajedo,_Pernambuco	</v>
      <v xml:space="preserve">https://creativecommons.org/licenses/by-sa/3.0	</v>
    </spb>
    <spb s="1">
      <v>5868</v>
      <v>5868</v>
      <v>5868</v>
      <v>5868</v>
      <v>5868</v>
      <v>5868</v>
      <v>5868</v>
      <v>5868</v>
      <v>5868</v>
    </spb>
    <spb s="0">
      <v xml:space="preserve">Wikipedia	</v>
      <v xml:space="preserve">CC BY-SA 3.0	</v>
      <v xml:space="preserve">https://en.wikipedia.org/wiki/Limoeiro	</v>
      <v xml:space="preserve">https://creativecommons.org/licenses/by-sa/3.0	</v>
    </spb>
    <spb s="1">
      <v>5870</v>
      <v>5870</v>
      <v>5870</v>
      <v>5870</v>
      <v>5870</v>
      <v>5870</v>
      <v>5870</v>
      <v>5870</v>
      <v>5870</v>
    </spb>
    <spb s="0">
      <v xml:space="preserve">Wikipedia	</v>
      <v xml:space="preserve">CC BY-SA 3.0	</v>
      <v xml:space="preserve">https://en.wikipedia.org/wiki/Macaparana	</v>
      <v xml:space="preserve">https://creativecommons.org/licenses/by-sa/3.0	</v>
    </spb>
    <spb s="1">
      <v>5872</v>
      <v>5872</v>
      <v>5872</v>
      <v>5872</v>
      <v>5872</v>
      <v>5872</v>
      <v>5872</v>
      <v>5872</v>
      <v>5872</v>
    </spb>
    <spb s="0">
      <v xml:space="preserve">Wikipedia	</v>
      <v xml:space="preserve">CC BY-SA 3.0	</v>
      <v xml:space="preserve">https://en.wikipedia.org/wiki/Machados	</v>
      <v xml:space="preserve">https://creativecommons.org/licenses/by-sa/3.0	</v>
    </spb>
    <spb s="1">
      <v>5874</v>
      <v>5874</v>
      <v>5874</v>
      <v>5874</v>
      <v>5874</v>
      <v>5874</v>
      <v>5874</v>
      <v>5874</v>
      <v>5874</v>
    </spb>
    <spb s="0">
      <v xml:space="preserve">Wikipedia	</v>
      <v xml:space="preserve">CC BY-SA 3.0	</v>
      <v xml:space="preserve">https://en.wikipedia.org/wiki/Manari,_Pernambuco	</v>
      <v xml:space="preserve">https://creativecommons.org/licenses/by-sa/3.0	</v>
    </spb>
    <spb s="1">
      <v>5876</v>
      <v>5876</v>
      <v>5876</v>
      <v>5876</v>
      <v>5876</v>
      <v>5876</v>
      <v>5876</v>
      <v>5876</v>
      <v>5876</v>
    </spb>
    <spb s="0">
      <v xml:space="preserve">Wikipedia	</v>
      <v xml:space="preserve">CC BY-SA 3.0	</v>
      <v xml:space="preserve">https://en.wikipedia.org/wiki/Maraial	</v>
      <v xml:space="preserve">https://creativecommons.org/licenses/by-sa/3.0	</v>
    </spb>
    <spb s="1">
      <v>5878</v>
      <v>5878</v>
      <v>5878</v>
      <v>5878</v>
      <v>5878</v>
      <v>5878</v>
      <v>5878</v>
      <v>5878</v>
      <v>5878</v>
    </spb>
    <spb s="0">
      <v xml:space="preserve">Wikipedia	</v>
      <v xml:space="preserve">CC BY-SA 3.0	</v>
      <v xml:space="preserve">https://en.wikipedia.org/wiki/Mirandiba	</v>
      <v xml:space="preserve">https://creativecommons.org/licenses/by-sa/3.0	</v>
    </spb>
    <spb s="1">
      <v>5880</v>
      <v>5880</v>
      <v>5880</v>
      <v>5880</v>
      <v>5880</v>
      <v>5880</v>
      <v>5880</v>
      <v>5880</v>
      <v>5880</v>
    </spb>
    <spb s="0">
      <v xml:space="preserve">Wikipedia	</v>
      <v xml:space="preserve">CC BY-SA 3.0	</v>
      <v xml:space="preserve">https://en.wikipedia.org/wiki/Moreil%C3%A2ndia	</v>
      <v xml:space="preserve">https://creativecommons.org/licenses/by-sa/3.0	</v>
    </spb>
    <spb s="1">
      <v>5882</v>
      <v>5882</v>
      <v>5882</v>
      <v>5882</v>
      <v>5882</v>
      <v>5882</v>
      <v>5882</v>
      <v>5882</v>
      <v>5882</v>
    </spb>
    <spb s="0">
      <v xml:space="preserve">Wikipedia	</v>
      <v xml:space="preserve">CC BY-SA 3.0	</v>
      <v xml:space="preserve">https://en.wikipedia.org/wiki/Moreno,_Pernambuco	</v>
      <v xml:space="preserve">https://creativecommons.org/licenses/by-sa/3.0	</v>
    </spb>
    <spb s="1">
      <v>5884</v>
      <v>5884</v>
      <v>5884</v>
      <v>5884</v>
      <v>5884</v>
      <v>5884</v>
      <v>5884</v>
      <v>5884</v>
      <v>5884</v>
    </spb>
    <spb s="0">
      <v xml:space="preserve">Wikipedia	</v>
      <v xml:space="preserve">CC BY-SA 3.0	</v>
      <v xml:space="preserve">https://en.wikipedia.org/wiki/Nazar%C3%A9_da_Mata	</v>
      <v xml:space="preserve">https://creativecommons.org/licenses/by-sa/3.0	</v>
    </spb>
    <spb s="1">
      <v>5886</v>
      <v>5886</v>
      <v>5886</v>
      <v>5886</v>
      <v>5886</v>
      <v>5886</v>
      <v>5886</v>
      <v>5886</v>
      <v>5886</v>
    </spb>
    <spb s="0">
      <v xml:space="preserve">Wikipedia	</v>
      <v xml:space="preserve">CC BY-SA 3.0	</v>
      <v xml:space="preserve">https://en.wikipedia.org/wiki/Olinda	</v>
      <v xml:space="preserve">https://creativecommons.org/licenses/by-sa/3.0	</v>
    </spb>
    <spb s="1">
      <v>5888</v>
      <v>5888</v>
      <v>5888</v>
      <v>5888</v>
      <v>5888</v>
      <v>5888</v>
      <v>5888</v>
      <v>5888</v>
      <v>5888</v>
    </spb>
    <spb s="0">
      <v xml:space="preserve">Wikipedia	</v>
      <v xml:space="preserve">CC BY-SA 3.0	</v>
      <v xml:space="preserve">https://en.wikipedia.org/wiki/Orob%C3%B3	</v>
      <v xml:space="preserve">https://creativecommons.org/licenses/by-sa/3.0	</v>
    </spb>
    <spb s="1">
      <v>5890</v>
      <v>5890</v>
      <v>5890</v>
      <v>5890</v>
      <v>5890</v>
      <v>5890</v>
      <v>5890</v>
      <v>5890</v>
      <v>5890</v>
    </spb>
    <spb s="0">
      <v xml:space="preserve">Wikipedia	</v>
      <v xml:space="preserve">CC BY-SA 3.0	</v>
      <v xml:space="preserve">https://en.wikipedia.org/wiki/Oroc%C3%B3	</v>
      <v xml:space="preserve">https://creativecommons.org/licenses/by-sa/3.0	</v>
    </spb>
    <spb s="1">
      <v>5892</v>
      <v>5892</v>
      <v>5892</v>
      <v>5892</v>
      <v>5892</v>
      <v>5892</v>
      <v>5892</v>
      <v>5892</v>
      <v>5892</v>
    </spb>
    <spb s="0">
      <v xml:space="preserve">Wikipedia	</v>
      <v xml:space="preserve">CC BY-SA 3.0	</v>
      <v xml:space="preserve">https://en.wikipedia.org/wiki/Ouricuri	</v>
      <v xml:space="preserve">https://creativecommons.org/licenses/by-sa/3.0	</v>
    </spb>
    <spb s="1">
      <v>5894</v>
      <v>5894</v>
      <v>5894</v>
      <v>5894</v>
      <v>5894</v>
      <v>5894</v>
      <v>5894</v>
      <v>5894</v>
      <v>5894</v>
    </spb>
    <spb s="0">
      <v xml:space="preserve">Wikipedia	</v>
      <v xml:space="preserve">CC BY-SA 3.0	</v>
      <v xml:space="preserve">https://en.wikipedia.org/wiki/Palmares,_Pernambuco	</v>
      <v xml:space="preserve">https://creativecommons.org/licenses/by-sa/3.0	</v>
    </spb>
    <spb s="1">
      <v>5896</v>
      <v>5896</v>
      <v>5896</v>
      <v>5896</v>
      <v>5896</v>
      <v>5896</v>
      <v>5896</v>
      <v>5896</v>
      <v>5896</v>
    </spb>
    <spb s="0">
      <v xml:space="preserve">Wikipedia	</v>
      <v xml:space="preserve">CC BY-SA 3.0	</v>
      <v xml:space="preserve">https://en.wikipedia.org/wiki/Palmeirina	</v>
      <v xml:space="preserve">https://creativecommons.org/licenses/by-sa/3.0	</v>
    </spb>
    <spb s="1">
      <v>5898</v>
      <v>5898</v>
      <v>5898</v>
      <v>5898</v>
      <v>5898</v>
      <v>5898</v>
      <v>5898</v>
      <v>5898</v>
      <v>5898</v>
    </spb>
    <spb s="0">
      <v xml:space="preserve">Wikipedia	</v>
      <v xml:space="preserve">CC BY-SA 3.0	</v>
      <v xml:space="preserve">https://en.wikipedia.org/wiki/Panelas	</v>
      <v xml:space="preserve">https://creativecommons.org/licenses/by-sa/3.0	</v>
    </spb>
    <spb s="1">
      <v>5900</v>
      <v>5900</v>
      <v>5900</v>
      <v>5900</v>
      <v>5900</v>
      <v>5900</v>
      <v>5900</v>
      <v>5900</v>
      <v>5900</v>
    </spb>
    <spb s="0">
      <v xml:space="preserve">Wikipedia	</v>
      <v xml:space="preserve">CC BY-SA 3.0	</v>
      <v xml:space="preserve">https://en.wikipedia.org/wiki/Paranatama	</v>
      <v xml:space="preserve">https://creativecommons.org/licenses/by-sa/3.0	</v>
    </spb>
    <spb s="1">
      <v>5902</v>
      <v>5902</v>
      <v>5902</v>
      <v>5902</v>
      <v>5902</v>
      <v>5902</v>
      <v>5902</v>
      <v>5902</v>
      <v>5902</v>
    </spb>
    <spb s="0">
      <v xml:space="preserve">Wikipedia	</v>
      <v xml:space="preserve">CC BY-SA 3.0	</v>
      <v xml:space="preserve">https://en.wikipedia.org/wiki/Parnamirim,_Pernambuco	</v>
      <v xml:space="preserve">https://creativecommons.org/licenses/by-sa/3.0	</v>
    </spb>
    <spb s="1">
      <v>5904</v>
      <v>5904</v>
      <v>5904</v>
      <v>5904</v>
      <v>5904</v>
      <v>5904</v>
      <v>5904</v>
      <v>5904</v>
      <v>5904</v>
    </spb>
    <spb s="0">
      <v xml:space="preserve">Wikipedia	</v>
      <v xml:space="preserve">CC BY-SA 3.0	</v>
      <v xml:space="preserve">https://en.wikipedia.org/wiki/Passira	</v>
      <v xml:space="preserve">https://creativecommons.org/licenses/by-sa/3.0	</v>
    </spb>
    <spb s="1">
      <v>5906</v>
      <v>5906</v>
      <v>5906</v>
      <v>5906</v>
      <v>5906</v>
      <v>5906</v>
      <v>5906</v>
      <v>5906</v>
      <v>5906</v>
    </spb>
    <spb s="0">
      <v xml:space="preserve">Wikipedia	</v>
      <v xml:space="preserve">CC BY-SA 3.0	</v>
      <v xml:space="preserve">https://en.wikipedia.org/wiki/Paudalho	</v>
      <v xml:space="preserve">https://creativecommons.org/licenses/by-sa/3.0	</v>
    </spb>
    <spb s="1">
      <v>5908</v>
      <v>5908</v>
      <v>5908</v>
      <v>5908</v>
      <v>5908</v>
      <v>5908</v>
      <v>5908</v>
      <v>5908</v>
      <v>5908</v>
    </spb>
    <spb s="0">
      <v xml:space="preserve">Wikipedia	</v>
      <v xml:space="preserve">CC BY-SA 3.0	</v>
      <v xml:space="preserve">https://en.wikipedia.org/wiki/Paulista	</v>
      <v xml:space="preserve">https://creativecommons.org/licenses/by-sa/3.0	</v>
    </spb>
    <spb s="1">
      <v>5910</v>
      <v>5910</v>
      <v>5910</v>
      <v>5910</v>
      <v>5910</v>
      <v>5910</v>
      <v>5910</v>
      <v>5910</v>
      <v>5910</v>
    </spb>
    <spb s="0">
      <v xml:space="preserve">Wikipedia	</v>
      <v xml:space="preserve">CC BY-SA 3.0	</v>
      <v xml:space="preserve">https://en.wikipedia.org/wiki/Pedra,_Pernambuco	</v>
      <v xml:space="preserve">https://creativecommons.org/licenses/by-sa/3.0	</v>
    </spb>
    <spb s="1">
      <v>5912</v>
      <v>5912</v>
      <v>5912</v>
      <v>5912</v>
      <v>5912</v>
      <v>5912</v>
      <v>5912</v>
      <v>5912</v>
      <v>5912</v>
    </spb>
    <spb s="0">
      <v xml:space="preserve">Wikipedia	</v>
      <v xml:space="preserve">CC BY-SA 3.0	</v>
      <v xml:space="preserve">https://en.wikipedia.org/wiki/Pesqueira,_Pernambuco	</v>
      <v xml:space="preserve">https://creativecommons.org/licenses/by-sa/3.0	</v>
    </spb>
    <spb s="1">
      <v>5914</v>
      <v>5914</v>
      <v>5914</v>
      <v>5914</v>
      <v>5914</v>
      <v>5914</v>
      <v>5914</v>
      <v>5914</v>
      <v>5914</v>
    </spb>
    <spb s="0">
      <v xml:space="preserve">Wikipedia	</v>
      <v xml:space="preserve">CC BY-SA 3.0	</v>
      <v xml:space="preserve">https://en.wikipedia.org/wiki/Petrol%C3%A2ndia	</v>
      <v xml:space="preserve">https://creativecommons.org/licenses/by-sa/3.0	</v>
    </spb>
    <spb s="1">
      <v>5916</v>
      <v>5916</v>
      <v>5916</v>
      <v>5916</v>
      <v>5916</v>
      <v>5916</v>
      <v>5916</v>
      <v>5916</v>
      <v>5916</v>
    </spb>
    <spb s="0">
      <v xml:space="preserve">Wikipedia	</v>
      <v xml:space="preserve">CC BY-SA 3.0	</v>
      <v xml:space="preserve">https://en.wikipedia.org/wiki/Petrolina	</v>
      <v xml:space="preserve">https://creativecommons.org/licenses/by-sa/3.0	</v>
    </spb>
    <spb s="1">
      <v>5918</v>
      <v>5918</v>
      <v>5918</v>
      <v>5918</v>
      <v>5918</v>
      <v>5918</v>
      <v>5918</v>
      <v>5918</v>
      <v>5918</v>
    </spb>
    <spb s="0">
      <v xml:space="preserve">Wikipedia	</v>
      <v xml:space="preserve">CC BY-SA 3.0	</v>
      <v xml:space="preserve">https://en.wikipedia.org/wiki/Po%C3%A7%C3%A3o	</v>
      <v xml:space="preserve">https://creativecommons.org/licenses/by-sa/3.0	</v>
    </spb>
    <spb s="1">
      <v>5920</v>
      <v>5920</v>
      <v>5920</v>
      <v>5920</v>
      <v>5920</v>
      <v>5920</v>
      <v>5920</v>
      <v>5920</v>
      <v>5920</v>
    </spb>
    <spb s="0">
      <v xml:space="preserve">Wikipedia	</v>
      <v xml:space="preserve">CC BY-SA 3.0	</v>
      <v xml:space="preserve">https://en.wikipedia.org/wiki/Pombos	</v>
      <v xml:space="preserve">https://creativecommons.org/licenses/by-sa/3.0	</v>
    </spb>
    <spb s="1">
      <v>5922</v>
      <v>5922</v>
      <v>5922</v>
      <v>5922</v>
      <v>5922</v>
      <v>5922</v>
      <v>5922</v>
      <v>5922</v>
      <v>5922</v>
    </spb>
    <spb s="0">
      <v xml:space="preserve">Wikipedia	</v>
      <v xml:space="preserve">CC BY-SA 3.0	</v>
      <v xml:space="preserve">https://en.wikipedia.org/wiki/Primavera,_Pernambuco	</v>
      <v xml:space="preserve">https://creativecommons.org/licenses/by-sa/3.0	</v>
    </spb>
    <spb s="1">
      <v>5924</v>
      <v>5924</v>
      <v>5924</v>
      <v>5924</v>
      <v>5924</v>
      <v>5924</v>
      <v>5924</v>
      <v>5924</v>
      <v>5924</v>
    </spb>
    <spb s="0">
      <v xml:space="preserve">Wikipedia	</v>
      <v xml:space="preserve">CC BY-SA 3.0	</v>
      <v xml:space="preserve">https://en.wikipedia.org/wiki/Quipap%C3%A1	</v>
      <v xml:space="preserve">https://creativecommons.org/licenses/by-sa/3.0	</v>
    </spb>
    <spb s="1">
      <v>5926</v>
      <v>5926</v>
      <v>5926</v>
      <v>5926</v>
      <v>5926</v>
      <v>5926</v>
      <v>5926</v>
      <v>5926</v>
      <v>5926</v>
    </spb>
    <spb s="0">
      <v xml:space="preserve">Wikipedia	</v>
      <v xml:space="preserve">CC BY-SA 3.0	</v>
      <v xml:space="preserve">https://en.wikipedia.org/wiki/Quixaba	</v>
      <v xml:space="preserve">https://creativecommons.org/licenses/by-sa/3.0	</v>
    </spb>
    <spb s="1">
      <v>5928</v>
      <v>5928</v>
      <v>5928</v>
      <v>5928</v>
      <v>5928</v>
      <v>5928</v>
      <v>5928</v>
      <v>5928</v>
      <v>5928</v>
    </spb>
    <spb s="0">
      <v xml:space="preserve">Wikipedia	</v>
      <v xml:space="preserve">CC BY-SA 3.0	</v>
      <v xml:space="preserve">https://en.wikipedia.org/wiki/Recife	</v>
      <v xml:space="preserve">https://creativecommons.org/licenses/by-sa/3.0	</v>
    </spb>
    <spb s="1">
      <v>5930</v>
      <v>5930</v>
      <v>5930</v>
      <v>5930</v>
      <v>5930</v>
      <v>5930</v>
      <v>5930</v>
      <v>5930</v>
      <v>5930</v>
    </spb>
    <spb s="0">
      <v xml:space="preserve">Wikipedia	</v>
      <v xml:space="preserve">CC BY-SA 3.0	</v>
      <v xml:space="preserve">https://en.wikipedia.org/wiki/Riacho_das_Almas	</v>
      <v xml:space="preserve">https://creativecommons.org/licenses/by-sa/3.0	</v>
    </spb>
    <spb s="1">
      <v>5932</v>
      <v>5932</v>
      <v>5932</v>
      <v>5932</v>
      <v>5932</v>
      <v>5932</v>
      <v>5932</v>
      <v>5932</v>
      <v>5932</v>
    </spb>
    <spb s="0">
      <v xml:space="preserve">Wikipedia	</v>
      <v xml:space="preserve">CC BY-SA 3.0	</v>
      <v xml:space="preserve">https://en.wikipedia.org/wiki/Ribeir%C3%A3o,_Pernambuco	</v>
      <v xml:space="preserve">https://creativecommons.org/licenses/by-sa/3.0	</v>
    </spb>
    <spb s="1">
      <v>5934</v>
      <v>5934</v>
      <v>5934</v>
      <v>5934</v>
      <v>5934</v>
      <v>5934</v>
      <v>5934</v>
      <v>5934</v>
      <v>5934</v>
    </spb>
    <spb s="0">
      <v xml:space="preserve">Wikipedia	</v>
      <v xml:space="preserve">CC BY-SA 3.0	</v>
      <v xml:space="preserve">https://en.wikipedia.org/wiki/Rio_Formoso	</v>
      <v xml:space="preserve">https://creativecommons.org/licenses/by-sa/3.0	</v>
    </spb>
    <spb s="1">
      <v>5936</v>
      <v>5936</v>
      <v>5936</v>
      <v>5936</v>
      <v>5936</v>
      <v>5936</v>
      <v>5936</v>
      <v>5936</v>
      <v>5936</v>
    </spb>
    <spb s="0">
      <v xml:space="preserve">Wikipedia	</v>
      <v xml:space="preserve">CC BY-SA 3.0	</v>
      <v xml:space="preserve">https://en.wikipedia.org/wiki/Sair%C3%A9	</v>
      <v xml:space="preserve">https://creativecommons.org/licenses/by-sa/3.0	</v>
    </spb>
    <spb s="1">
      <v>5938</v>
      <v>5938</v>
      <v>5938</v>
      <v>5938</v>
      <v>5938</v>
      <v>5938</v>
      <v>5938</v>
      <v>5938</v>
      <v>5938</v>
    </spb>
    <spb s="0">
      <v xml:space="preserve">Wikipedia	</v>
      <v xml:space="preserve">CC BY-SA 3.0	</v>
      <v xml:space="preserve">https://en.wikipedia.org/wiki/Salgadinho,_Pernambuco	</v>
      <v xml:space="preserve">https://creativecommons.org/licenses/by-sa/3.0	</v>
    </spb>
    <spb s="1">
      <v>5940</v>
      <v>5940</v>
      <v>5940</v>
      <v>5940</v>
      <v>5940</v>
      <v>5940</v>
      <v>5940</v>
      <v>5940</v>
      <v>5940</v>
    </spb>
    <spb s="0">
      <v xml:space="preserve">Wikipedia	</v>
      <v xml:space="preserve">CC BY-SA 3.0	</v>
      <v xml:space="preserve">https://en.wikipedia.org/wiki/Salgueiro	</v>
      <v xml:space="preserve">https://creativecommons.org/licenses/by-sa/3.0	</v>
    </spb>
    <spb s="1">
      <v>5942</v>
      <v>5942</v>
      <v>5942</v>
      <v>5942</v>
      <v>5942</v>
      <v>5942</v>
      <v>5942</v>
      <v>5942</v>
      <v>5942</v>
    </spb>
    <spb s="0">
      <v xml:space="preserve">Wikipedia	</v>
      <v xml:space="preserve">CC BY-SA 3.0	</v>
      <v xml:space="preserve">https://en.wikipedia.org/wiki/Salo%C3%A1	</v>
      <v xml:space="preserve">https://creativecommons.org/licenses/by-sa/3.0	</v>
    </spb>
    <spb s="1">
      <v>5944</v>
      <v>5944</v>
      <v>5944</v>
      <v>5944</v>
      <v>5944</v>
      <v>5944</v>
      <v>5944</v>
      <v>5944</v>
      <v>5944</v>
    </spb>
    <spb s="0">
      <v xml:space="preserve">Wikipedia	</v>
      <v xml:space="preserve">CC BY-SA 3.0	</v>
      <v xml:space="preserve">https://en.wikipedia.org/wiki/Sanhar%C3%B3	</v>
      <v xml:space="preserve">https://creativecommons.org/licenses/by-sa/3.0	</v>
    </spb>
    <spb s="1">
      <v>5946</v>
      <v>5946</v>
      <v>5946</v>
      <v>5946</v>
      <v>5946</v>
      <v>5946</v>
      <v>5946</v>
      <v>5946</v>
      <v>5946</v>
    </spb>
    <spb s="0">
      <v xml:space="preserve">Wikipedia	</v>
      <v xml:space="preserve">CC BY-SA 3.0	</v>
      <v xml:space="preserve">https://en.wikipedia.org/wiki/Santa_Cruz,_Pernambuco	</v>
      <v xml:space="preserve">https://creativecommons.org/licenses/by-sa/3.0	</v>
    </spb>
    <spb s="1">
      <v>5948</v>
      <v>5948</v>
      <v>5948</v>
      <v>5948</v>
      <v>5948</v>
      <v>5948</v>
      <v>5948</v>
      <v>5948</v>
      <v>5948</v>
    </spb>
    <spb s="0">
      <v xml:space="preserve">Wikipedia	</v>
      <v xml:space="preserve">CC BY-SA 3.0	</v>
      <v xml:space="preserve">https://en.wikipedia.org/wiki/Santa_Cruz_da_Baixa_Verde	</v>
      <v xml:space="preserve">https://creativecommons.org/licenses/by-sa/3.0	</v>
    </spb>
    <spb s="1">
      <v>5950</v>
      <v>5950</v>
      <v>5950</v>
      <v>5950</v>
      <v>5950</v>
      <v>5950</v>
      <v>5950</v>
      <v>5950</v>
      <v>5950</v>
    </spb>
    <spb s="0">
      <v xml:space="preserve">Wikipedia	</v>
      <v xml:space="preserve">CC BY-SA 3.0	</v>
      <v xml:space="preserve">https://en.wikipedia.org/wiki/Santa_Cruz_do_Capibaribe	</v>
      <v xml:space="preserve">https://creativecommons.org/licenses/by-sa/3.0	</v>
    </spb>
    <spb s="1">
      <v>5952</v>
      <v>5952</v>
      <v>5952</v>
      <v>5952</v>
      <v>5952</v>
      <v>5952</v>
      <v>5952</v>
      <v>5952</v>
      <v>5952</v>
    </spb>
    <spb s="0">
      <v xml:space="preserve">Wikipedia	</v>
      <v xml:space="preserve">CC BY-SA 3.0	</v>
      <v xml:space="preserve">https://en.wikipedia.org/wiki/Santa_Filomena,_Pernambuco	</v>
      <v xml:space="preserve">https://creativecommons.org/licenses/by-sa/3.0	</v>
    </spb>
    <spb s="1">
      <v>5954</v>
      <v>5954</v>
      <v>5954</v>
      <v>5954</v>
      <v>5954</v>
      <v>5954</v>
      <v>5954</v>
      <v>5954</v>
      <v>5954</v>
    </spb>
    <spb s="0">
      <v xml:space="preserve">Wikipedia	</v>
      <v xml:space="preserve">CC BY-SA 3.0	</v>
      <v xml:space="preserve">https://en.wikipedia.org/wiki/Santa_Maria_da_Boa_Vista	</v>
      <v xml:space="preserve">https://creativecommons.org/licenses/by-sa/3.0	</v>
    </spb>
    <spb s="1">
      <v>5956</v>
      <v>5956</v>
      <v>5956</v>
      <v>5956</v>
      <v>5956</v>
      <v>5956</v>
      <v>5956</v>
      <v>5956</v>
      <v>5956</v>
    </spb>
    <spb s="0">
      <v xml:space="preserve">Wikipedia	</v>
      <v xml:space="preserve">CC BY-SA 3.0	</v>
      <v xml:space="preserve">https://en.wikipedia.org/wiki/Santa_Maria_do_Cambuc%C3%A1	</v>
      <v xml:space="preserve">https://creativecommons.org/licenses/by-sa/3.0	</v>
    </spb>
    <spb s="1">
      <v>5958</v>
      <v>5958</v>
      <v>5958</v>
      <v>5958</v>
      <v>5958</v>
      <v>5958</v>
      <v>5958</v>
      <v>5958</v>
      <v>5958</v>
    </spb>
    <spb s="0">
      <v xml:space="preserve">Wikipedia	</v>
      <v xml:space="preserve">CC BY-SA 3.0	</v>
      <v xml:space="preserve">https://en.wikipedia.org/wiki/Santa_Terezinha,_Pernambuco	</v>
      <v xml:space="preserve">https://creativecommons.org/licenses/by-sa/3.0	</v>
    </spb>
    <spb s="1">
      <v>5960</v>
      <v>5960</v>
      <v>5960</v>
      <v>5960</v>
      <v>5960</v>
      <v>5960</v>
      <v>5960</v>
      <v>5960</v>
      <v>5960</v>
    </spb>
    <spb s="0">
      <v xml:space="preserve">Wikipedia	</v>
      <v xml:space="preserve">CC BY-SA 3.0	</v>
      <v xml:space="preserve">https://en.wikipedia.org/wiki/S%C3%A3o_Benedito_do_Sul	</v>
      <v xml:space="preserve">https://creativecommons.org/licenses/by-sa/3.0	</v>
    </spb>
    <spb s="1">
      <v>5962</v>
      <v>5962</v>
      <v>5962</v>
      <v>5962</v>
      <v>5962</v>
      <v>5962</v>
      <v>5962</v>
      <v>5962</v>
      <v>5962</v>
    </spb>
    <spb s="0">
      <v xml:space="preserve">Wikipedia	</v>
      <v xml:space="preserve">CC BY-SA 3.0	</v>
      <v xml:space="preserve">https://en.wikipedia.org/wiki/S%C3%A3o_Bento_do_Una	</v>
      <v xml:space="preserve">https://creativecommons.org/licenses/by-sa/3.0	</v>
    </spb>
    <spb s="1">
      <v>5964</v>
      <v>5964</v>
      <v>5964</v>
      <v>5964</v>
      <v>5964</v>
      <v>5964</v>
      <v>5964</v>
      <v>5964</v>
      <v>5964</v>
    </spb>
    <spb s="0">
      <v xml:space="preserve">Wikipedia	</v>
      <v xml:space="preserve">CC BY-SA 3.0	</v>
      <v xml:space="preserve">https://en.wikipedia.org/wiki/S%C3%A3o_Caetano,_Pernambuco	</v>
      <v xml:space="preserve">https://creativecommons.org/licenses/by-sa/3.0	</v>
    </spb>
    <spb s="1">
      <v>5966</v>
      <v>5966</v>
      <v>5966</v>
      <v>5966</v>
      <v>5966</v>
      <v>5966</v>
      <v>5966</v>
      <v>5966</v>
      <v>5966</v>
    </spb>
    <spb s="0">
      <v xml:space="preserve">Wikipedia	</v>
      <v xml:space="preserve">CC BY-SA 3.0	</v>
      <v xml:space="preserve">https://en.wikipedia.org/wiki/S%C3%A3o_Jo%C3%A3o,_Pernambuco	</v>
      <v xml:space="preserve">https://creativecommons.org/licenses/by-sa/3.0	</v>
    </spb>
    <spb s="1">
      <v>5968</v>
      <v>5968</v>
      <v>5968</v>
      <v>5968</v>
      <v>5968</v>
      <v>5968</v>
      <v>5968</v>
      <v>5968</v>
      <v>5968</v>
    </spb>
    <spb s="0">
      <v xml:space="preserve">Wikipedia	</v>
      <v xml:space="preserve">CC BY-SA 3.0	</v>
      <v xml:space="preserve">https://en.wikipedia.org/wiki/S%C3%A3o_Joaquim_do_Monte	</v>
      <v xml:space="preserve">https://creativecommons.org/licenses/by-sa/3.0	</v>
    </spb>
    <spb s="1">
      <v>5970</v>
      <v>5970</v>
      <v>5970</v>
      <v>5970</v>
      <v>5970</v>
      <v>5970</v>
      <v>5970</v>
      <v>5970</v>
      <v>5970</v>
    </spb>
    <spb s="0">
      <v xml:space="preserve">Wikipedia	</v>
      <v xml:space="preserve">CC BY-SA 3.0	</v>
      <v xml:space="preserve">https://en.wikipedia.org/wiki/S%C3%A3o_Jos%C3%A9_da_Coroa_Grande	</v>
      <v xml:space="preserve">https://creativecommons.org/licenses/by-sa/3.0	</v>
    </spb>
    <spb s="1">
      <v>5972</v>
      <v>5972</v>
      <v>5972</v>
      <v>5972</v>
      <v>5972</v>
      <v>5972</v>
      <v>5972</v>
      <v>5972</v>
      <v>5972</v>
    </spb>
    <spb s="0">
      <v xml:space="preserve">	</v>
      <v xml:space="preserve">	</v>
      <v xml:space="preserve">https://en.wikipedia.org/wiki/S%C3%A3o_Jos%C3%A9_da_Coroa_Grande	</v>
      <v xml:space="preserve">https://creativecommons.org/licenses/by-sa/3.0	</v>
    </spb>
    <spb s="0">
      <v xml:space="preserve">Wikipedia	</v>
      <v xml:space="preserve">CC BY-SA 3.0	</v>
      <v xml:space="preserve">https://en.wikipedia.org/wiki/S%C3%A3o_Jos%C3%A9_do_Belmonte	</v>
      <v xml:space="preserve">https://creativecommons.org/licenses/by-sa/3.0	</v>
    </spb>
    <spb s="1">
      <v>5975</v>
      <v>5975</v>
      <v>5975</v>
      <v>5975</v>
      <v>5975</v>
      <v>5975</v>
      <v>5975</v>
      <v>5975</v>
      <v>5975</v>
    </spb>
    <spb s="0">
      <v xml:space="preserve">Wikipedia	</v>
      <v xml:space="preserve">CC BY-SA 3.0	</v>
      <v xml:space="preserve">https://en.wikipedia.org/wiki/S%C3%A3o_Jos%C3%A9_do_Egito	</v>
      <v xml:space="preserve">https://creativecommons.org/licenses/by-sa/3.0	</v>
    </spb>
    <spb s="1">
      <v>5977</v>
      <v>5977</v>
      <v>5977</v>
      <v>5977</v>
      <v>5977</v>
      <v>5977</v>
      <v>5977</v>
      <v>5977</v>
      <v>5977</v>
    </spb>
    <spb s="0">
      <v xml:space="preserve">Wikipedia	</v>
      <v xml:space="preserve">CC BY-SA 3.0	</v>
      <v xml:space="preserve">https://en.wikipedia.org/wiki/S%C3%A3o_Louren%C3%A7o_da_Mata	</v>
      <v xml:space="preserve">https://creativecommons.org/licenses/by-sa/3.0	</v>
    </spb>
    <spb s="1">
      <v>5979</v>
      <v>5979</v>
      <v>5979</v>
      <v>5979</v>
      <v>5979</v>
      <v>5979</v>
      <v>5979</v>
      <v>5979</v>
      <v>5979</v>
    </spb>
    <spb s="0">
      <v xml:space="preserve">Wikipedia	</v>
      <v xml:space="preserve">CC BY-SA 3.0	</v>
      <v xml:space="preserve">https://en.wikipedia.org/wiki/S%C3%A3o_Vicente_Ferrer,_Pernambuco	</v>
      <v xml:space="preserve">https://creativecommons.org/licenses/by-sa/3.0	</v>
    </spb>
    <spb s="1">
      <v>5981</v>
      <v>5981</v>
      <v>5981</v>
      <v>5981</v>
      <v>5981</v>
      <v>5981</v>
      <v>5981</v>
      <v>5981</v>
      <v>5981</v>
    </spb>
    <spb s="0">
      <v xml:space="preserve">Wikipedia	</v>
      <v xml:space="preserve">CC BY-SA 3.0	</v>
      <v xml:space="preserve">https://en.wikipedia.org/wiki/Serra_Talhada	</v>
      <v xml:space="preserve">https://creativecommons.org/licenses/by-sa/3.0	</v>
    </spb>
    <spb s="1">
      <v>5983</v>
      <v>5983</v>
      <v>5983</v>
      <v>5983</v>
      <v>5983</v>
      <v>5983</v>
      <v>5983</v>
      <v>5983</v>
      <v>5983</v>
    </spb>
    <spb s="0">
      <v xml:space="preserve">Wikipedia	</v>
      <v xml:space="preserve">CC BY-SA 3.0	</v>
      <v xml:space="preserve">https://en.wikipedia.org/wiki/Serrita	</v>
      <v xml:space="preserve">https://creativecommons.org/licenses/by-sa/3.0	</v>
    </spb>
    <spb s="1">
      <v>5985</v>
      <v>5985</v>
      <v>5985</v>
      <v>5985</v>
      <v>5985</v>
      <v>5985</v>
      <v>5985</v>
      <v>5985</v>
      <v>5985</v>
    </spb>
    <spb s="0">
      <v xml:space="preserve">Wikipedia	</v>
      <v xml:space="preserve">CC BY-SA 3.0	</v>
      <v xml:space="preserve">https://en.wikipedia.org/wiki/Sert%C3%A2nia	</v>
      <v xml:space="preserve">https://creativecommons.org/licenses/by-sa/3.0	</v>
    </spb>
    <spb s="1">
      <v>5987</v>
      <v>5987</v>
      <v>5987</v>
      <v>5987</v>
      <v>5987</v>
      <v>5987</v>
      <v>5987</v>
      <v>5987</v>
      <v>5987</v>
    </spb>
    <spb s="0">
      <v xml:space="preserve">Wikipedia	</v>
      <v xml:space="preserve">CC BY-SA 3.0	</v>
      <v xml:space="preserve">https://en.wikipedia.org/wiki/Sirinha%C3%A9m	</v>
      <v xml:space="preserve">https://creativecommons.org/licenses/by-sa/3.0	</v>
    </spb>
    <spb s="1">
      <v>5989</v>
      <v>5989</v>
      <v>5989</v>
      <v>5989</v>
      <v>5989</v>
      <v>5989</v>
      <v>5989</v>
      <v>5989</v>
      <v>5989</v>
    </spb>
    <spb s="0">
      <v xml:space="preserve">Wikipedia	</v>
      <v xml:space="preserve">CC BY-SA 3.0	</v>
      <v xml:space="preserve">https://en.wikipedia.org/wiki/Solid%C3%A3o	</v>
      <v xml:space="preserve">https://creativecommons.org/licenses/by-sa/3.0	</v>
    </spb>
    <spb s="1">
      <v>5991</v>
      <v>5991</v>
      <v>5991</v>
      <v>5991</v>
      <v>5991</v>
      <v>5991</v>
      <v>5991</v>
      <v>5991</v>
      <v>5991</v>
    </spb>
    <spb s="0">
      <v xml:space="preserve">Wikipedia	</v>
      <v xml:space="preserve">CC BY-SA 3.0	</v>
      <v xml:space="preserve">https://en.wikipedia.org/wiki/Surubim	</v>
      <v xml:space="preserve">https://creativecommons.org/licenses/by-sa/3.0	</v>
    </spb>
    <spb s="1">
      <v>5993</v>
      <v>5993</v>
      <v>5993</v>
      <v>5993</v>
      <v>5993</v>
      <v>5993</v>
      <v>5993</v>
      <v>5993</v>
      <v>5993</v>
    </spb>
    <spb s="0">
      <v xml:space="preserve">Wikipedia	</v>
      <v xml:space="preserve">CC BY-SA 3.0	</v>
      <v xml:space="preserve">https://en.wikipedia.org/wiki/Tabira,_Pernambuco	</v>
      <v xml:space="preserve">https://creativecommons.org/licenses/by-sa/3.0	</v>
    </spb>
    <spb s="1">
      <v>5995</v>
      <v>5995</v>
      <v>5995</v>
      <v>5995</v>
      <v>5995</v>
      <v>5995</v>
      <v>5995</v>
      <v>5995</v>
      <v>5995</v>
    </spb>
    <spb s="0">
      <v xml:space="preserve">Wikipedia	</v>
      <v xml:space="preserve">CC BY-SA 3.0	</v>
      <v xml:space="preserve">https://en.wikipedia.org/wiki/Tacaimb%C3%B3	</v>
      <v xml:space="preserve">https://creativecommons.org/licenses/by-sa/3.0	</v>
    </spb>
    <spb s="1">
      <v>5997</v>
      <v>5997</v>
      <v>5997</v>
      <v>5997</v>
      <v>5997</v>
      <v>5997</v>
      <v>5997</v>
      <v>5997</v>
      <v>5997</v>
    </spb>
    <spb s="0">
      <v xml:space="preserve">Wikipedia	</v>
      <v xml:space="preserve">CC BY-SA 3.0	</v>
      <v xml:space="preserve">https://en.wikipedia.org/wiki/Tacaratu	</v>
      <v xml:space="preserve">https://creativecommons.org/licenses/by-sa/3.0	</v>
    </spb>
    <spb s="1">
      <v>5999</v>
      <v>5999</v>
      <v>5999</v>
      <v>5999</v>
      <v>5999</v>
      <v>5999</v>
      <v>5999</v>
      <v>5999</v>
      <v>5999</v>
    </spb>
    <spb s="0">
      <v xml:space="preserve">Wikipedia	</v>
      <v xml:space="preserve">CC BY-SA 3.0	</v>
      <v xml:space="preserve">https://en.wikipedia.org/wiki/Tamandar%C3%A9	</v>
      <v xml:space="preserve">https://creativecommons.org/licenses/by-sa/3.0	</v>
    </spb>
    <spb s="1">
      <v>6001</v>
      <v>6001</v>
      <v>6001</v>
      <v>6001</v>
      <v>6001</v>
      <v>6001</v>
      <v>6001</v>
      <v>6001</v>
      <v>6001</v>
    </spb>
    <spb s="0">
      <v xml:space="preserve">Wikipedia	</v>
      <v xml:space="preserve">CC BY-SA 3.0	</v>
      <v xml:space="preserve">https://en.wikipedia.org/wiki/Taquaritinga_do_Norte	</v>
      <v xml:space="preserve">https://creativecommons.org/licenses/by-sa/3.0	</v>
    </spb>
    <spb s="1">
      <v>6003</v>
      <v>6003</v>
      <v>6003</v>
      <v>6003</v>
      <v>6003</v>
      <v>6003</v>
      <v>6003</v>
      <v>6003</v>
      <v>6003</v>
    </spb>
    <spb s="0">
      <v xml:space="preserve">Wikipedia	</v>
      <v xml:space="preserve">CC BY-SA 3.0	</v>
      <v xml:space="preserve">https://en.wikipedia.org/wiki/Terezinha,_Pernambuco	</v>
      <v xml:space="preserve">https://creativecommons.org/licenses/by-sa/3.0	</v>
    </spb>
    <spb s="1">
      <v>6005</v>
      <v>6005</v>
      <v>6005</v>
      <v>6005</v>
      <v>6005</v>
      <v>6005</v>
      <v>6005</v>
      <v>6005</v>
      <v>6005</v>
    </spb>
    <spb s="0">
      <v xml:space="preserve">Wikipedia	</v>
      <v xml:space="preserve">CC BY-SA 3.0	</v>
      <v xml:space="preserve">https://en.wikipedia.org/wiki/Terra_Nova,_Pernambuco	</v>
      <v xml:space="preserve">https://creativecommons.org/licenses/by-sa/3.0	</v>
    </spb>
    <spb s="1">
      <v>6007</v>
      <v>6007</v>
      <v>6007</v>
      <v>6007</v>
      <v>6007</v>
      <v>6007</v>
      <v>6007</v>
      <v>6007</v>
      <v>6007</v>
    </spb>
    <spb s="0">
      <v xml:space="preserve">Wikipedia	</v>
      <v xml:space="preserve">CC BY-SA 3.0	</v>
      <v xml:space="preserve">https://en.wikipedia.org/wiki/Timba%C3%BAba	</v>
      <v xml:space="preserve">https://creativecommons.org/licenses/by-sa/3.0	</v>
    </spb>
    <spb s="1">
      <v>6009</v>
      <v>6009</v>
      <v>6009</v>
      <v>6009</v>
      <v>6009</v>
      <v>6009</v>
      <v>6009</v>
      <v>6009</v>
      <v>6009</v>
    </spb>
    <spb s="0">
      <v xml:space="preserve">Wikipedia	</v>
      <v xml:space="preserve">CC BY-SA 3.0	</v>
      <v xml:space="preserve">https://en.wikipedia.org/wiki/Toritama	</v>
      <v xml:space="preserve">https://creativecommons.org/licenses/by-sa/3.0	</v>
    </spb>
    <spb s="1">
      <v>6011</v>
      <v>6011</v>
      <v>6011</v>
      <v>6011</v>
      <v>6011</v>
      <v>6011</v>
      <v>6011</v>
      <v>6011</v>
      <v>6011</v>
    </spb>
    <spb s="0">
      <v xml:space="preserve">Wikipedia	</v>
      <v xml:space="preserve">CC BY-SA 3.0	</v>
      <v xml:space="preserve">https://en.wikipedia.org/wiki/Tracunha%C3%A9m	</v>
      <v xml:space="preserve">https://creativecommons.org/licenses/by-sa/3.0	</v>
    </spb>
    <spb s="1">
      <v>6013</v>
      <v>6013</v>
      <v>6013</v>
      <v>6013</v>
      <v>6013</v>
      <v>6013</v>
      <v>6013</v>
      <v>6013</v>
      <v>6013</v>
    </spb>
    <spb s="0">
      <v xml:space="preserve">Wikipedia	</v>
      <v xml:space="preserve">CC BY-SA 3.0	</v>
      <v xml:space="preserve">https://en.wikipedia.org/wiki/Trindade,_Pernambuco	</v>
      <v xml:space="preserve">https://creativecommons.org/licenses/by-sa/3.0	</v>
    </spb>
    <spb s="1">
      <v>6015</v>
      <v>6015</v>
      <v>6015</v>
      <v>6015</v>
      <v>6015</v>
      <v>6015</v>
      <v>6015</v>
      <v>6015</v>
      <v>6015</v>
    </spb>
    <spb s="0">
      <v xml:space="preserve">Wikipedia	</v>
      <v xml:space="preserve">CC BY-SA 3.0	</v>
      <v xml:space="preserve">https://en.wikipedia.org/wiki/Triunfo,_Pernambuco	</v>
      <v xml:space="preserve">https://creativecommons.org/licenses/by-sa/3.0	</v>
    </spb>
    <spb s="1">
      <v>6017</v>
      <v>6017</v>
      <v>6017</v>
      <v>6017</v>
      <v>6017</v>
      <v>6017</v>
      <v>6017</v>
      <v>6017</v>
      <v>6017</v>
    </spb>
    <spb s="0">
      <v xml:space="preserve">Wikipedia	</v>
      <v xml:space="preserve">CC BY-SA 3.0	</v>
      <v xml:space="preserve">https://en.wikipedia.org/wiki/Tupanatinga	</v>
      <v xml:space="preserve">https://creativecommons.org/licenses/by-sa/3.0	</v>
    </spb>
    <spb s="1">
      <v>6019</v>
      <v>6019</v>
      <v>6019</v>
      <v>6019</v>
      <v>6019</v>
      <v>6019</v>
      <v>6019</v>
      <v>6019</v>
      <v>6019</v>
    </spb>
    <spb s="0">
      <v xml:space="preserve">Wikipedia	</v>
      <v xml:space="preserve">CC BY-SA 3.0	</v>
      <v xml:space="preserve">https://en.wikipedia.org/wiki/Tuparetama	</v>
      <v xml:space="preserve">https://creativecommons.org/licenses/by-sa/3.0	</v>
    </spb>
    <spb s="1">
      <v>6021</v>
      <v>6021</v>
      <v>6021</v>
      <v>6021</v>
      <v>6021</v>
      <v>6021</v>
      <v>6021</v>
      <v>6021</v>
      <v>6021</v>
    </spb>
    <spb s="0">
      <v xml:space="preserve">Wikipedia	</v>
      <v xml:space="preserve">CC BY-SA 3.0	</v>
      <v xml:space="preserve">https://en.wikipedia.org/wiki/Venturosa	</v>
      <v xml:space="preserve">https://creativecommons.org/licenses/by-sa/3.0	</v>
    </spb>
    <spb s="1">
      <v>6023</v>
      <v>6023</v>
      <v>6023</v>
      <v>6023</v>
      <v>6023</v>
      <v>6023</v>
      <v>6023</v>
      <v>6023</v>
      <v>6023</v>
    </spb>
    <spb s="0">
      <v xml:space="preserve">Wikipedia	</v>
      <v xml:space="preserve">CC BY-SA 3.0	</v>
      <v xml:space="preserve">https://en.wikipedia.org/wiki/Verdejante	</v>
      <v xml:space="preserve">https://creativecommons.org/licenses/by-sa/3.0	</v>
    </spb>
    <spb s="1">
      <v>6025</v>
      <v>6025</v>
      <v>6025</v>
      <v>6025</v>
      <v>6025</v>
      <v>6025</v>
      <v>6025</v>
      <v>6025</v>
      <v>6025</v>
    </spb>
    <spb s="0">
      <v xml:space="preserve">Wikipedia	</v>
      <v xml:space="preserve">CC BY-SA 3.0	</v>
      <v xml:space="preserve">https://en.wikipedia.org/wiki/Vertentes	</v>
      <v xml:space="preserve">https://creativecommons.org/licenses/by-sa/3.0	</v>
    </spb>
    <spb s="1">
      <v>6027</v>
      <v>6027</v>
      <v>6027</v>
      <v>6027</v>
      <v>6027</v>
      <v>6027</v>
      <v>6027</v>
      <v>6027</v>
      <v>6027</v>
    </spb>
    <spb s="0">
      <v xml:space="preserve">Wikipedia	</v>
      <v xml:space="preserve">CC BY-SA 3.0	</v>
      <v xml:space="preserve">https://en.wikipedia.org/wiki/Vic%C3%AAncia	</v>
      <v xml:space="preserve">https://creativecommons.org/licenses/by-sa/3.0	</v>
    </spb>
    <spb s="1">
      <v>6029</v>
      <v>6029</v>
      <v>6029</v>
      <v>6029</v>
      <v>6029</v>
      <v>6029</v>
      <v>6029</v>
      <v>6029</v>
      <v>6029</v>
    </spb>
    <spb s="0">
      <v xml:space="preserve">Wikipedia	</v>
      <v xml:space="preserve">CC BY-SA 3.0	</v>
      <v xml:space="preserve">https://en.wikipedia.org/wiki/Vit%C3%B3ria_de_Santo_Ant%C3%A3o	</v>
      <v xml:space="preserve">https://creativecommons.org/licenses/by-sa/3.0	</v>
    </spb>
    <spb s="1">
      <v>6031</v>
      <v>6031</v>
      <v>6031</v>
      <v>6031</v>
      <v>6031</v>
      <v>6031</v>
      <v>6031</v>
      <v>6031</v>
      <v>6031</v>
    </spb>
    <spb s="0">
      <v xml:space="preserve">Wikipedia	</v>
      <v xml:space="preserve">CC BY-SA 3.0	</v>
      <v xml:space="preserve">https://en.wikipedia.org/wiki/Xex%C3%A9u	</v>
      <v xml:space="preserve">https://creativecommons.org/licenses/by-sa/3.0	</v>
    </spb>
    <spb s="1">
      <v>6033</v>
      <v>6033</v>
      <v>6033</v>
      <v>6033</v>
      <v>6033</v>
      <v>6033</v>
      <v>6033</v>
      <v>6033</v>
      <v>6033</v>
    </spb>
    <spb s="0">
      <v xml:space="preserve">Wikipedia	</v>
      <v xml:space="preserve">CC BY-SA 3.0	</v>
      <v xml:space="preserve">https://en.wikipedia.org/wiki/Acau%C3%A3	</v>
      <v xml:space="preserve">https://creativecommons.org/licenses/by-sa/3.0	</v>
    </spb>
    <spb s="1">
      <v>6035</v>
      <v>6035</v>
      <v>6035</v>
      <v>6035</v>
      <v>6035</v>
      <v>6035</v>
      <v>6035</v>
      <v>6035</v>
      <v>6035</v>
    </spb>
    <spb s="0">
      <v xml:space="preserve">Wikipedia	</v>
      <v xml:space="preserve">CC BY-SA 3.0	</v>
      <v xml:space="preserve">https://en.wikipedia.org/wiki/Agricol%C3%A2ndia	</v>
      <v xml:space="preserve">https://creativecommons.org/licenses/by-sa/3.0	</v>
    </spb>
    <spb s="1">
      <v>6037</v>
      <v>6037</v>
      <v>6037</v>
      <v>6037</v>
      <v>6037</v>
      <v>6037</v>
      <v>6037</v>
      <v>6037</v>
      <v>6037</v>
    </spb>
    <spb s="0">
      <v xml:space="preserve">Wikipedia	</v>
      <v xml:space="preserve">CC BY-SA 3.0	</v>
      <v xml:space="preserve">https://en.wikipedia.org/wiki/%C3%81gua_Branca,_Piau%C3%AD	</v>
      <v xml:space="preserve">https://creativecommons.org/licenses/by-sa/3.0	</v>
    </spb>
    <spb s="1">
      <v>6039</v>
      <v>6039</v>
      <v>6039</v>
      <v>6039</v>
      <v>6039</v>
      <v>6039</v>
      <v>6039</v>
      <v>6039</v>
      <v>6039</v>
    </spb>
    <spb s="0">
      <v xml:space="preserve">Wikipedia	</v>
      <v xml:space="preserve">CC BY-SA 3.0	</v>
      <v xml:space="preserve">https://en.wikipedia.org/wiki/Alagoinha_do_Piau%C3%AD	</v>
      <v xml:space="preserve">https://creativecommons.org/licenses/by-sa/3.0	</v>
    </spb>
    <spb s="1">
      <v>6041</v>
      <v>6041</v>
      <v>6041</v>
      <v>6041</v>
      <v>6041</v>
      <v>6041</v>
      <v>6041</v>
      <v>6041</v>
      <v>6041</v>
    </spb>
    <spb s="0">
      <v xml:space="preserve">Wikipedia	</v>
      <v xml:space="preserve">CC BY-SA 3.0	</v>
      <v xml:space="preserve">https://en.wikipedia.org/wiki/Alegrete_do_Piau%C3%AD	</v>
      <v xml:space="preserve">https://creativecommons.org/licenses/by-sa/3.0	</v>
    </spb>
    <spb s="1">
      <v>6043</v>
      <v>6043</v>
      <v>6043</v>
      <v>6043</v>
      <v>6043</v>
      <v>6043</v>
      <v>6043</v>
      <v>6043</v>
      <v>6043</v>
    </spb>
    <spb s="0">
      <v xml:space="preserve">Wikipedia	</v>
      <v xml:space="preserve">CC BY-SA 3.0	</v>
      <v xml:space="preserve">https://en.wikipedia.org/wiki/Alto_Long%C3%A1	</v>
      <v xml:space="preserve">https://creativecommons.org/licenses/by-sa/3.0	</v>
    </spb>
    <spb s="1">
      <v>6045</v>
      <v>6045</v>
      <v>6045</v>
      <v>6045</v>
      <v>6045</v>
      <v>6045</v>
      <v>6045</v>
      <v>6045</v>
      <v>6045</v>
    </spb>
    <spb s="0">
      <v xml:space="preserve">Wikipedia	</v>
      <v xml:space="preserve">CC BY-SA 3.0	</v>
      <v xml:space="preserve">https://en.wikipedia.org/wiki/Altos,_Piau%C3%AD	</v>
      <v xml:space="preserve">https://creativecommons.org/licenses/by-sa/3.0	</v>
    </spb>
    <spb s="1">
      <v>6047</v>
      <v>6047</v>
      <v>6047</v>
      <v>6047</v>
      <v>6047</v>
      <v>6047</v>
      <v>6047</v>
      <v>6047</v>
      <v>6047</v>
    </spb>
    <spb s="0">
      <v xml:space="preserve">Wikipedia	</v>
      <v xml:space="preserve">CC BY-SA 3.0	</v>
      <v xml:space="preserve">https://en.wikipedia.org/wiki/Alvorada_do_Gurgu%C3%A9ia	</v>
      <v xml:space="preserve">https://creativecommons.org/licenses/by-sa/3.0	</v>
    </spb>
    <spb s="1">
      <v>6049</v>
      <v>6049</v>
      <v>6049</v>
      <v>6049</v>
      <v>6049</v>
      <v>6049</v>
      <v>6049</v>
      <v>6049</v>
      <v>6049</v>
    </spb>
    <spb s="0">
      <v xml:space="preserve">Wikipedia	</v>
      <v xml:space="preserve">CC BY-SA 3.0	</v>
      <v xml:space="preserve">https://en.wikipedia.org/wiki/Amarante,_Piau%C3%AD	</v>
      <v xml:space="preserve">https://creativecommons.org/licenses/by-sa/3.0	</v>
    </spb>
    <spb s="1">
      <v>6051</v>
      <v>6051</v>
      <v>6051</v>
      <v>6051</v>
      <v>6051</v>
      <v>6051</v>
      <v>6051</v>
      <v>6051</v>
      <v>6051</v>
    </spb>
    <spb s="0">
      <v xml:space="preserve">Wikipedia	</v>
      <v xml:space="preserve">CC BY-SA 3.0	</v>
      <v xml:space="preserve">https://en.wikipedia.org/wiki/Angical_do_Piau%C3%AD	</v>
      <v xml:space="preserve">https://creativecommons.org/licenses/by-sa/3.0	</v>
    </spb>
    <spb s="1">
      <v>6053</v>
      <v>6053</v>
      <v>6053</v>
      <v>6053</v>
      <v>6053</v>
      <v>6053</v>
      <v>6053</v>
      <v>6053</v>
      <v>6053</v>
    </spb>
    <spb s="0">
      <v xml:space="preserve">Wikipedia	</v>
      <v xml:space="preserve">CC BY-SA 3.0	</v>
      <v xml:space="preserve">https://en.wikipedia.org/wiki/An%C3%ADsio_de_Abreu	</v>
      <v xml:space="preserve">https://creativecommons.org/licenses/by-sa/3.0	</v>
    </spb>
    <spb s="1">
      <v>6055</v>
      <v>6055</v>
      <v>6055</v>
      <v>6055</v>
      <v>6055</v>
      <v>6055</v>
      <v>6055</v>
      <v>6055</v>
      <v>6055</v>
    </spb>
    <spb s="0">
      <v xml:space="preserve">Wikipedia	</v>
      <v xml:space="preserve">CC BY-SA 3.0	</v>
      <v xml:space="preserve">https://en.wikipedia.org/wiki/Ant%C3%B4nio_Almeida	</v>
      <v xml:space="preserve">https://creativecommons.org/licenses/by-sa/3.0	</v>
    </spb>
    <spb s="1">
      <v>6057</v>
      <v>6057</v>
      <v>6057</v>
      <v>6057</v>
      <v>6057</v>
      <v>6057</v>
      <v>6057</v>
      <v>6057</v>
      <v>6057</v>
    </spb>
    <spb s="0">
      <v xml:space="preserve">Wikipedia	</v>
      <v xml:space="preserve">CC BY-SA 3.0	</v>
      <v xml:space="preserve">https://en.wikipedia.org/wiki/Aroazes	</v>
      <v xml:space="preserve">https://creativecommons.org/licenses/by-sa/3.0	</v>
    </spb>
    <spb s="1">
      <v>6059</v>
      <v>6059</v>
      <v>6059</v>
      <v>6059</v>
      <v>6059</v>
      <v>6059</v>
      <v>6059</v>
      <v>6059</v>
      <v>6059</v>
    </spb>
    <spb s="0">
      <v xml:space="preserve">Wikipedia	</v>
      <v xml:space="preserve">CC BY-SA 3.0	</v>
      <v xml:space="preserve">https://en.wikipedia.org/wiki/Aroeiras_do_Itaim	</v>
      <v xml:space="preserve">https://creativecommons.org/licenses/by-sa/3.0	</v>
    </spb>
    <spb s="1">
      <v>6061</v>
      <v>6061</v>
      <v>6061</v>
      <v>6061</v>
      <v>6061</v>
      <v>6061</v>
      <v>6061</v>
      <v>6061</v>
      <v>6061</v>
    </spb>
    <spb s="0">
      <v xml:space="preserve">Wikipedia	</v>
      <v xml:space="preserve">CC BY-SA 3.0	</v>
      <v xml:space="preserve">https://en.wikipedia.org/wiki/Arraial	</v>
      <v xml:space="preserve">https://creativecommons.org/licenses/by-sa/3.0	</v>
    </spb>
    <spb s="1">
      <v>6063</v>
      <v>6063</v>
      <v>6063</v>
      <v>6063</v>
      <v>6063</v>
      <v>6063</v>
      <v>6063</v>
      <v>6063</v>
      <v>6063</v>
    </spb>
    <spb s="0">
      <v xml:space="preserve">Wikipedia	</v>
      <v xml:space="preserve">CC BY-SA 3.0	</v>
      <v xml:space="preserve">https://en.wikipedia.org/wiki/Assun%C3%A7%C3%A3o_do_Piau%C3%AD	</v>
      <v xml:space="preserve">https://creativecommons.org/licenses/by-sa/3.0	</v>
    </spb>
    <spb s="1">
      <v>6065</v>
      <v>6065</v>
      <v>6065</v>
      <v>6065</v>
      <v>6065</v>
      <v>6065</v>
      <v>6065</v>
      <v>6065</v>
      <v>6065</v>
    </spb>
    <spb s="0">
      <v xml:space="preserve">Wikipedia	</v>
      <v xml:space="preserve">CC BY-SA 3.0	</v>
      <v xml:space="preserve">https://en.wikipedia.org/wiki/Avelino_Lopes	</v>
      <v xml:space="preserve">https://creativecommons.org/licenses/by-sa/3.0	</v>
    </spb>
    <spb s="1">
      <v>6067</v>
      <v>6067</v>
      <v>6067</v>
      <v>6067</v>
      <v>6067</v>
      <v>6067</v>
      <v>6067</v>
      <v>6067</v>
      <v>6067</v>
    </spb>
    <spb s="0">
      <v xml:space="preserve">Wikipedia	</v>
      <v xml:space="preserve">CC BY-SA 3.0	</v>
      <v xml:space="preserve">https://en.wikipedia.org/wiki/Baixa_Grande_do_Ribeiro	</v>
      <v xml:space="preserve">https://creativecommons.org/licenses/by-sa/3.0	</v>
    </spb>
    <spb s="1">
      <v>6069</v>
      <v>6069</v>
      <v>6069</v>
      <v>6069</v>
      <v>6069</v>
      <v>6069</v>
      <v>6069</v>
      <v>6069</v>
      <v>6069</v>
    </spb>
    <spb s="0">
      <v xml:space="preserve">Wikipedia	</v>
      <v xml:space="preserve">CC BY-SA 3.0	</v>
      <v xml:space="preserve">https://en.wikipedia.org/wiki/Barra_d%27Alc%C3%A2ntara	</v>
      <v xml:space="preserve">https://creativecommons.org/licenses/by-sa/3.0	</v>
    </spb>
    <spb s="1">
      <v>6071</v>
      <v>6071</v>
      <v>6071</v>
      <v>6071</v>
      <v>6071</v>
      <v>6071</v>
      <v>6071</v>
      <v>6071</v>
      <v>6071</v>
    </spb>
    <spb s="0">
      <v xml:space="preserve">Wikipedia	</v>
      <v xml:space="preserve">CC BY-SA 3.0	</v>
      <v xml:space="preserve">https://en.wikipedia.org/wiki/Barras,_Piau%C3%AD	</v>
      <v xml:space="preserve">https://creativecommons.org/licenses/by-sa/3.0	</v>
    </spb>
    <spb s="1">
      <v>6073</v>
      <v>6073</v>
      <v>6073</v>
      <v>6073</v>
      <v>6073</v>
      <v>6073</v>
      <v>6073</v>
      <v>6073</v>
      <v>6073</v>
    </spb>
    <spb s="0">
      <v xml:space="preserve">Wikipedia	</v>
      <v xml:space="preserve">CC BY-SA 3.0	</v>
      <v xml:space="preserve">https://en.wikipedia.org/wiki/Barreiras_do_Piau%C3%AD	</v>
      <v xml:space="preserve">https://creativecommons.org/licenses/by-sa/3.0	</v>
    </spb>
    <spb s="1">
      <v>6075</v>
      <v>6075</v>
      <v>6075</v>
      <v>6075</v>
      <v>6075</v>
      <v>6075</v>
      <v>6075</v>
      <v>6075</v>
      <v>6075</v>
    </spb>
    <spb s="0">
      <v xml:space="preserve">Wikipedia	</v>
      <v xml:space="preserve">CC BY-SA 3.0	</v>
      <v xml:space="preserve">https://en.wikipedia.org/wiki/Barro_Duro	</v>
      <v xml:space="preserve">https://creativecommons.org/licenses/by-sa/3.0	</v>
    </spb>
    <spb s="1">
      <v>6077</v>
      <v>6077</v>
      <v>6077</v>
      <v>6077</v>
      <v>6077</v>
      <v>6077</v>
      <v>6077</v>
      <v>6077</v>
      <v>6077</v>
    </spb>
    <spb s="0">
      <v xml:space="preserve">Wikipedia	</v>
      <v xml:space="preserve">CC BY-SA 3.0	</v>
      <v xml:space="preserve">https://en.wikipedia.org/wiki/Batalha,_Piau%C3%AD	</v>
      <v xml:space="preserve">https://creativecommons.org/licenses/by-sa/3.0	</v>
    </spb>
    <spb s="1">
      <v>6079</v>
      <v>6079</v>
      <v>6079</v>
      <v>6079</v>
      <v>6079</v>
      <v>6079</v>
      <v>6079</v>
      <v>6079</v>
      <v>6079</v>
    </spb>
    <spb s="0">
      <v xml:space="preserve">Wikipedia	</v>
      <v xml:space="preserve">CC BY-SA 3.0	</v>
      <v xml:space="preserve">https://en.wikipedia.org/wiki/Bela_Vista_do_Piau%C3%AD	</v>
      <v xml:space="preserve">https://creativecommons.org/licenses/by-sa/3.0	</v>
    </spb>
    <spb s="1">
      <v>6081</v>
      <v>6081</v>
      <v>6081</v>
      <v>6081</v>
      <v>6081</v>
      <v>6081</v>
      <v>6081</v>
      <v>6081</v>
      <v>6081</v>
    </spb>
    <spb s="0">
      <v xml:space="preserve">Wikipedia	</v>
      <v xml:space="preserve">CC BY-SA 3.0	</v>
      <v xml:space="preserve">https://en.wikipedia.org/wiki/Bel%C3%A9m_do_Piau%C3%AD	</v>
      <v xml:space="preserve">https://creativecommons.org/licenses/by-sa/3.0	</v>
    </spb>
    <spb s="1">
      <v>6083</v>
      <v>6083</v>
      <v>6083</v>
      <v>6083</v>
      <v>6083</v>
      <v>6083</v>
      <v>6083</v>
      <v>6083</v>
      <v>6083</v>
    </spb>
    <spb s="0">
      <v xml:space="preserve">Wikipedia	</v>
      <v xml:space="preserve">CC BY-SA 3.0	</v>
      <v xml:space="preserve">https://en.wikipedia.org/wiki/Beneditinos	</v>
      <v xml:space="preserve">https://creativecommons.org/licenses/by-sa/3.0	</v>
    </spb>
    <spb s="1">
      <v>6085</v>
      <v>6085</v>
      <v>6085</v>
      <v>6085</v>
      <v>6085</v>
      <v>6085</v>
      <v>6085</v>
      <v>6085</v>
      <v>6085</v>
    </spb>
    <spb s="0">
      <v xml:space="preserve">Wikipedia	</v>
      <v xml:space="preserve">CC BY-SA 3.0	</v>
      <v xml:space="preserve">https://en.wikipedia.org/wiki/Bertol%C3%ADnia	</v>
      <v xml:space="preserve">https://creativecommons.org/licenses/by-sa/3.0	</v>
    </spb>
    <spb s="1">
      <v>6087</v>
      <v>6087</v>
      <v>6087</v>
      <v>6087</v>
      <v>6087</v>
      <v>6087</v>
      <v>6087</v>
      <v>6087</v>
      <v>6087</v>
    </spb>
    <spb s="0">
      <v xml:space="preserve">Wikipedia	</v>
      <v xml:space="preserve">CC BY-SA 3.0	</v>
      <v xml:space="preserve">https://en.wikipedia.org/wiki/Bet%C3%A2nia_do_Piau%C3%AD	</v>
      <v xml:space="preserve">https://creativecommons.org/licenses/by-sa/3.0	</v>
    </spb>
    <spb s="1">
      <v>6089</v>
      <v>6089</v>
      <v>6089</v>
      <v>6089</v>
      <v>6089</v>
      <v>6089</v>
      <v>6089</v>
      <v>6089</v>
      <v>6089</v>
    </spb>
    <spb s="0">
      <v xml:space="preserve">Wikipedia	</v>
      <v xml:space="preserve">CC BY-SA 3.0	</v>
      <v xml:space="preserve">https://en.wikipedia.org/wiki/Boa_Hora	</v>
      <v xml:space="preserve">https://creativecommons.org/licenses/by-sa/3.0	</v>
    </spb>
    <spb s="1">
      <v>6091</v>
      <v>6091</v>
      <v>6091</v>
      <v>6091</v>
      <v>6091</v>
      <v>6091</v>
      <v>6091</v>
      <v>6091</v>
      <v>6091</v>
    </spb>
    <spb s="0">
      <v xml:space="preserve">Wikipedia	</v>
      <v xml:space="preserve">CC BY-SA 3.0	</v>
      <v xml:space="preserve">https://en.wikipedia.org/wiki/Bocaina,_Piau%C3%AD	</v>
      <v xml:space="preserve">https://creativecommons.org/licenses/by-sa/3.0	</v>
    </spb>
    <spb s="1">
      <v>6093</v>
      <v>6093</v>
      <v>6093</v>
      <v>6093</v>
      <v>6093</v>
      <v>6093</v>
      <v>6093</v>
      <v>6093</v>
      <v>6093</v>
    </spb>
    <spb s="0">
      <v xml:space="preserve">Wikipedia	</v>
      <v xml:space="preserve">CC BY-SA 3.0	</v>
      <v xml:space="preserve">https://en.wikipedia.org/wiki/Bom_Jesus,_Piau%C3%AD	</v>
      <v xml:space="preserve">https://creativecommons.org/licenses/by-sa/3.0	</v>
    </spb>
    <spb s="1">
      <v>6095</v>
      <v>6095</v>
      <v>6095</v>
      <v>6095</v>
      <v>6095</v>
      <v>6095</v>
      <v>6095</v>
      <v>6095</v>
      <v>6095</v>
    </spb>
    <spb s="0">
      <v xml:space="preserve">Wikipedia	</v>
      <v xml:space="preserve">CC BY-SA 3.0	</v>
      <v xml:space="preserve">https://en.wikipedia.org/wiki/Bom_Princ%C3%ADpio_do_Piau%C3%AD	</v>
      <v xml:space="preserve">https://creativecommons.org/licenses/by-sa/3.0	</v>
    </spb>
    <spb s="1">
      <v>6097</v>
      <v>6097</v>
      <v>6097</v>
      <v>6097</v>
      <v>6097</v>
      <v>6097</v>
      <v>6097</v>
      <v>6097</v>
      <v>6097</v>
    </spb>
    <spb s="0">
      <v xml:space="preserve">Wikipedia	</v>
      <v xml:space="preserve">CC BY-SA 3.0	</v>
      <v xml:space="preserve">https://en.wikipedia.org/wiki/Bonfim_do_Piau%C3%AD	</v>
      <v xml:space="preserve">https://creativecommons.org/licenses/by-sa/3.0	</v>
    </spb>
    <spb s="1">
      <v>6099</v>
      <v>6099</v>
      <v>6099</v>
      <v>6099</v>
      <v>6099</v>
      <v>6099</v>
      <v>6099</v>
      <v>6099</v>
      <v>6099</v>
    </spb>
    <spb s="0">
      <v xml:space="preserve">Wikipedia	</v>
      <v xml:space="preserve">CC BY-SA 3.0	</v>
      <v xml:space="preserve">https://en.wikipedia.org/wiki/Boqueir%C3%A3o_do_Piau%C3%AD	</v>
      <v xml:space="preserve">https://creativecommons.org/licenses/by-sa/3.0	</v>
    </spb>
    <spb s="1">
      <v>6101</v>
      <v>6101</v>
      <v>6101</v>
      <v>6101</v>
      <v>6101</v>
      <v>6101</v>
      <v>6101</v>
      <v>6101</v>
      <v>6101</v>
    </spb>
    <spb s="0">
      <v xml:space="preserve">Wikipedia	</v>
      <v xml:space="preserve">CC BY-SA 3.0	</v>
      <v xml:space="preserve">https://en.wikipedia.org/wiki/Brasileira,_Piau%C3%AD	</v>
      <v xml:space="preserve">https://creativecommons.org/licenses/by-sa/3.0	</v>
    </spb>
    <spb s="1">
      <v>6103</v>
      <v>6103</v>
      <v>6103</v>
      <v>6103</v>
      <v>6103</v>
      <v>6103</v>
      <v>6103</v>
      <v>6103</v>
      <v>6103</v>
    </spb>
    <spb s="0">
      <v xml:space="preserve">Wikipedia	</v>
      <v xml:space="preserve">CC BY-SA 3.0	</v>
      <v xml:space="preserve">https://en.wikipedia.org/wiki/Brejo_do_Piau%C3%AD	</v>
      <v xml:space="preserve">https://creativecommons.org/licenses/by-sa/3.0	</v>
    </spb>
    <spb s="1">
      <v>6105</v>
      <v>6105</v>
      <v>6105</v>
      <v>6105</v>
      <v>6105</v>
      <v>6105</v>
      <v>6105</v>
      <v>6105</v>
      <v>6105</v>
    </spb>
    <spb s="0">
      <v xml:space="preserve">Wikipedia	</v>
      <v xml:space="preserve">CC BY-SA 3.0	</v>
      <v xml:space="preserve">https://en.wikipedia.org/wiki/Buriti_dos_Lopes	</v>
      <v xml:space="preserve">https://creativecommons.org/licenses/by-sa/3.0	</v>
    </spb>
    <spb s="1">
      <v>6107</v>
      <v>6107</v>
      <v>6107</v>
      <v>6107</v>
      <v>6107</v>
      <v>6107</v>
      <v>6107</v>
      <v>6107</v>
      <v>6107</v>
    </spb>
    <spb s="2">
      <v>33</v>
      <v>Name</v>
      <v>LearnMoreOnLink</v>
    </spb>
    <spb s="0">
      <v xml:space="preserve">Wikipedia	</v>
      <v xml:space="preserve">CC BY-SA 3.0	</v>
      <v xml:space="preserve">https://en.wikipedia.org/wiki/Buriti_dos_Montes	</v>
      <v xml:space="preserve">https://creativecommons.org/licenses/by-sa/3.0	</v>
    </spb>
    <spb s="1">
      <v>6110</v>
      <v>6110</v>
      <v>6110</v>
      <v>6110</v>
      <v>6110</v>
      <v>6110</v>
      <v>6110</v>
      <v>6110</v>
      <v>6110</v>
    </spb>
    <spb s="0">
      <v xml:space="preserve">Wikipedia	</v>
      <v xml:space="preserve">CC BY-SA 3.0	</v>
      <v xml:space="preserve">https://en.wikipedia.org/wiki/Cabeceiras_do_Piau%C3%AD	</v>
      <v xml:space="preserve">https://creativecommons.org/licenses/by-sa/3.0	</v>
    </spb>
    <spb s="1">
      <v>6112</v>
      <v>6112</v>
      <v>6112</v>
      <v>6112</v>
      <v>6112</v>
      <v>6112</v>
      <v>6112</v>
      <v>6112</v>
      <v>6112</v>
    </spb>
    <spb s="0">
      <v xml:space="preserve">Wikipedia	</v>
      <v xml:space="preserve">CC BY-SA 3.0	</v>
      <v xml:space="preserve">https://en.wikipedia.org/wiki/Cajazeiras_do_Piau%C3%AD	</v>
      <v xml:space="preserve">https://creativecommons.org/licenses/by-sa/3.0	</v>
    </spb>
    <spb s="1">
      <v>6114</v>
      <v>6114</v>
      <v>6114</v>
      <v>6114</v>
      <v>6114</v>
      <v>6114</v>
      <v>6114</v>
      <v>6114</v>
      <v>6114</v>
    </spb>
    <spb s="0">
      <v xml:space="preserve">Wikipedia	</v>
      <v xml:space="preserve">CC BY-SA 3.0	</v>
      <v xml:space="preserve">https://en.wikipedia.org/wiki/Cajueiro_da_Praia	</v>
      <v xml:space="preserve">https://creativecommons.org/licenses/by-sa/3.0	</v>
    </spb>
    <spb s="1">
      <v>6116</v>
      <v>6116</v>
      <v>6116</v>
      <v>6116</v>
      <v>6116</v>
      <v>6116</v>
      <v>6116</v>
      <v>6116</v>
      <v>6116</v>
    </spb>
    <spb s="0">
      <v xml:space="preserve">Wikipedia	</v>
      <v xml:space="preserve">CC BY-SA 3.0	</v>
      <v xml:space="preserve">https://en.wikipedia.org/wiki/Caldeir%C3%A3o_Grande_do_Piau%C3%AD	</v>
      <v xml:space="preserve">https://creativecommons.org/licenses/by-sa/3.0	</v>
    </spb>
    <spb s="1">
      <v>6118</v>
      <v>6118</v>
      <v>6118</v>
      <v>6118</v>
      <v>6118</v>
      <v>6118</v>
      <v>6118</v>
      <v>6118</v>
      <v>6118</v>
    </spb>
    <spb s="0">
      <v xml:space="preserve">Wikipedia	</v>
      <v xml:space="preserve">CC BY-SA 3.0	</v>
      <v xml:space="preserve">https://en.wikipedia.org/wiki/Campinas_do_Piau%C3%AD	</v>
      <v xml:space="preserve">https://creativecommons.org/licenses/by-sa/3.0	</v>
    </spb>
    <spb s="1">
      <v>6120</v>
      <v>6120</v>
      <v>6120</v>
      <v>6120</v>
      <v>6120</v>
      <v>6120</v>
      <v>6120</v>
      <v>6120</v>
      <v>6120</v>
    </spb>
    <spb s="0">
      <v xml:space="preserve">Wikipedia	</v>
      <v xml:space="preserve">CC BY-SA 3.0	</v>
      <v xml:space="preserve">https://en.wikipedia.org/wiki/Campo_Alegre_do_Fidalgo	</v>
      <v xml:space="preserve">https://creativecommons.org/licenses/by-sa/3.0	</v>
    </spb>
    <spb s="1">
      <v>6122</v>
      <v>6122</v>
      <v>6122</v>
      <v>6122</v>
      <v>6122</v>
      <v>6122</v>
      <v>6122</v>
      <v>6122</v>
      <v>6122</v>
    </spb>
    <spb s="0">
      <v xml:space="preserve">Wikipedia	</v>
      <v xml:space="preserve">CC BY-SA 3.0	</v>
      <v xml:space="preserve">https://en.wikipedia.org/wiki/Campo_Grande_do_Piau%C3%AD	</v>
      <v xml:space="preserve">https://creativecommons.org/licenses/by-sa/3.0	</v>
    </spb>
    <spb s="1">
      <v>6124</v>
      <v>6124</v>
      <v>6124</v>
      <v>6124</v>
      <v>6124</v>
      <v>6124</v>
      <v>6124</v>
      <v>6124</v>
      <v>6124</v>
    </spb>
    <spb s="0">
      <v xml:space="preserve">Wikipedia	</v>
      <v xml:space="preserve">CC BY-SA 3.0	</v>
      <v xml:space="preserve">https://en.wikipedia.org/wiki/Campo_Largo_do_Piau%C3%AD	</v>
      <v xml:space="preserve">https://creativecommons.org/licenses/by-sa/3.0	</v>
    </spb>
    <spb s="1">
      <v>6126</v>
      <v>6126</v>
      <v>6126</v>
      <v>6126</v>
      <v>6126</v>
      <v>6126</v>
      <v>6126</v>
      <v>6126</v>
      <v>6126</v>
    </spb>
    <spb s="0">
      <v xml:space="preserve">Wikipedia	</v>
      <v xml:space="preserve">CC BY-SA 3.0	</v>
      <v xml:space="preserve">https://en.wikipedia.org/wiki/Campo_Maior,_Piau%C3%AD	</v>
      <v xml:space="preserve">https://creativecommons.org/licenses/by-sa/3.0	</v>
    </spb>
    <spb s="1">
      <v>6128</v>
      <v>6128</v>
      <v>6128</v>
      <v>6128</v>
      <v>6128</v>
      <v>6128</v>
      <v>6128</v>
      <v>6128</v>
      <v>6128</v>
    </spb>
    <spb s="0">
      <v xml:space="preserve">Wikipedia	</v>
      <v xml:space="preserve">CC BY-SA 3.0	</v>
      <v xml:space="preserve">https://en.wikipedia.org/wiki/Canavieira	</v>
      <v xml:space="preserve">https://creativecommons.org/licenses/by-sa/3.0	</v>
    </spb>
    <spb s="1">
      <v>6130</v>
      <v>6130</v>
      <v>6130</v>
      <v>6130</v>
      <v>6130</v>
      <v>6130</v>
      <v>6130</v>
      <v>6130</v>
      <v>6130</v>
    </spb>
    <spb s="0">
      <v xml:space="preserve">Wikipedia	</v>
      <v xml:space="preserve">CC BY-SA 3.0	</v>
      <v xml:space="preserve">https://en.wikipedia.org/wiki/Canto_do_Buriti	</v>
      <v xml:space="preserve">https://creativecommons.org/licenses/by-sa/3.0	</v>
    </spb>
    <spb s="1">
      <v>6132</v>
      <v>6132</v>
      <v>6132</v>
      <v>6132</v>
      <v>6132</v>
      <v>6132</v>
      <v>6132</v>
      <v>6132</v>
      <v>6132</v>
    </spb>
    <spb s="0">
      <v xml:space="preserve">Wikipedia	</v>
      <v xml:space="preserve">CC BY-SA 3.0	</v>
      <v xml:space="preserve">https://en.wikipedia.org/wiki/Capit%C3%A3o_de_Campos	</v>
      <v xml:space="preserve">https://creativecommons.org/licenses/by-sa/3.0	</v>
    </spb>
    <spb s="1">
      <v>6134</v>
      <v>6134</v>
      <v>6134</v>
      <v>6134</v>
      <v>6134</v>
      <v>6134</v>
      <v>6134</v>
      <v>6134</v>
      <v>6134</v>
    </spb>
    <spb s="0">
      <v xml:space="preserve">Wikipedia	</v>
      <v xml:space="preserve">CC BY-SA 3.0	</v>
      <v xml:space="preserve">https://en.wikipedia.org/wiki/Capit%C3%A3o_Gerv%C3%A1sio_Oliveira	</v>
      <v xml:space="preserve">https://creativecommons.org/licenses/by-sa/3.0	</v>
    </spb>
    <spb s="1">
      <v>6136</v>
      <v>6136</v>
      <v>6136</v>
      <v>6136</v>
      <v>6136</v>
      <v>6136</v>
      <v>6136</v>
      <v>6136</v>
      <v>6136</v>
    </spb>
    <spb s="0">
      <v xml:space="preserve">Wikipedia	</v>
      <v xml:space="preserve">CC BY-SA 3.0	</v>
      <v xml:space="preserve">https://en.wikipedia.org/wiki/Caracol,_Piau%C3%AD	</v>
      <v xml:space="preserve">https://creativecommons.org/licenses/by-sa/3.0	</v>
    </spb>
    <spb s="1">
      <v>6138</v>
      <v>6138</v>
      <v>6138</v>
      <v>6138</v>
      <v>6138</v>
      <v>6138</v>
      <v>6138</v>
      <v>6138</v>
      <v>6138</v>
    </spb>
    <spb s="0">
      <v xml:space="preserve">Wikipedia	</v>
      <v xml:space="preserve">CC BY-SA 3.0	</v>
      <v xml:space="preserve">https://en.wikipedia.org/wiki/Cara%C3%BAbas_do_Piau%C3%AD	</v>
      <v xml:space="preserve">https://creativecommons.org/licenses/by-sa/3.0	</v>
    </spb>
    <spb s="1">
      <v>6140</v>
      <v>6140</v>
      <v>6140</v>
      <v>6140</v>
      <v>6140</v>
      <v>6140</v>
      <v>6140</v>
      <v>6140</v>
      <v>6140</v>
    </spb>
    <spb s="0">
      <v xml:space="preserve">Wikipedia	</v>
      <v xml:space="preserve">CC BY-SA 3.0	</v>
      <v xml:space="preserve">https://en.wikipedia.org/wiki/Caridade_do_Piau%C3%AD	</v>
      <v xml:space="preserve">https://creativecommons.org/licenses/by-sa/3.0	</v>
    </spb>
    <spb s="1">
      <v>6142</v>
      <v>6142</v>
      <v>6142</v>
      <v>6142</v>
      <v>6142</v>
      <v>6142</v>
      <v>6142</v>
      <v>6142</v>
      <v>6142</v>
    </spb>
    <spb s="0">
      <v xml:space="preserve">Wikipedia	</v>
      <v xml:space="preserve">CC BY-SA 3.0	</v>
      <v xml:space="preserve">https://en.wikipedia.org/wiki/Castelo_do_Piau%C3%AD	</v>
      <v xml:space="preserve">https://creativecommons.org/licenses/by-sa/3.0	</v>
    </spb>
    <spb s="1">
      <v>6144</v>
      <v>6144</v>
      <v>6144</v>
      <v>6144</v>
      <v>6144</v>
      <v>6144</v>
      <v>6144</v>
      <v>6144</v>
      <v>6144</v>
    </spb>
    <spb s="0">
      <v xml:space="preserve">Wikipedia	</v>
      <v xml:space="preserve">CC BY-SA 3.0	</v>
      <v xml:space="preserve">https://en.wikipedia.org/wiki/Caxing%C3%B3	</v>
      <v xml:space="preserve">https://creativecommons.org/licenses/by-sa/3.0	</v>
    </spb>
    <spb s="1">
      <v>6146</v>
      <v>6146</v>
      <v>6146</v>
      <v>6146</v>
      <v>6146</v>
      <v>6146</v>
      <v>6146</v>
      <v>6146</v>
      <v>6146</v>
    </spb>
    <spb s="0">
      <v xml:space="preserve">Wikipedia	</v>
      <v xml:space="preserve">CC BY-SA 3.0	</v>
      <v xml:space="preserve">https://en.wikipedia.org/wiki/Cocal,_Piau%C3%AD	</v>
      <v xml:space="preserve">https://creativecommons.org/licenses/by-sa/3.0	</v>
    </spb>
    <spb s="1">
      <v>6148</v>
      <v>6148</v>
      <v>6148</v>
      <v>6148</v>
      <v>6148</v>
      <v>6148</v>
      <v>6148</v>
      <v>6148</v>
      <v>6148</v>
    </spb>
    <spb s="0">
      <v xml:space="preserve">Wikipedia	</v>
      <v xml:space="preserve">CC BY-SA 3.0	</v>
      <v xml:space="preserve">https://en.wikipedia.org/wiki/Cocal_de_Telha	</v>
      <v xml:space="preserve">https://creativecommons.org/licenses/by-sa/3.0	</v>
    </spb>
    <spb s="1">
      <v>6150</v>
      <v>6150</v>
      <v>6150</v>
      <v>6150</v>
      <v>6150</v>
      <v>6150</v>
      <v>6150</v>
      <v>6150</v>
      <v>6150</v>
    </spb>
    <spb s="0">
      <v xml:space="preserve">Wikipedia	</v>
      <v xml:space="preserve">CC BY-SA 3.0	</v>
      <v xml:space="preserve">https://en.wikipedia.org/wiki/Cocal_dos_Alves	</v>
      <v xml:space="preserve">https://creativecommons.org/licenses/by-sa/3.0	</v>
    </spb>
    <spb s="1">
      <v>6152</v>
      <v>6152</v>
      <v>6152</v>
      <v>6152</v>
      <v>6152</v>
      <v>6152</v>
      <v>6152</v>
      <v>6152</v>
      <v>6152</v>
    </spb>
    <spb s="0">
      <v xml:space="preserve">Wikipedia	</v>
      <v xml:space="preserve">CC BY-SA 3.0	</v>
      <v xml:space="preserve">https://en.wikipedia.org/wiki/Coivaras	</v>
      <v xml:space="preserve">https://creativecommons.org/licenses/by-sa/3.0	</v>
    </spb>
    <spb s="1">
      <v>6154</v>
      <v>6154</v>
      <v>6154</v>
      <v>6154</v>
      <v>6154</v>
      <v>6154</v>
      <v>6154</v>
      <v>6154</v>
      <v>6154</v>
    </spb>
    <spb s="0">
      <v xml:space="preserve">Wikipedia	</v>
      <v xml:space="preserve">CC BY-SA 3.0	</v>
      <v xml:space="preserve">https://en.wikipedia.org/wiki/Col%C3%B4nia_do_Gurgu%C3%A9ia	</v>
      <v xml:space="preserve">https://creativecommons.org/licenses/by-sa/3.0	</v>
    </spb>
    <spb s="1">
      <v>6156</v>
      <v>6156</v>
      <v>6156</v>
      <v>6156</v>
      <v>6156</v>
      <v>6156</v>
      <v>6156</v>
      <v>6156</v>
      <v>6156</v>
    </spb>
    <spb s="0">
      <v xml:space="preserve">Wikipedia	</v>
      <v xml:space="preserve">CC BY-SA 3.0	</v>
      <v xml:space="preserve">https://en.wikipedia.org/wiki/Col%C3%B4nia_do_Piau%C3%AD	</v>
      <v xml:space="preserve">https://creativecommons.org/licenses/by-sa/3.0	</v>
    </spb>
    <spb s="1">
      <v>6158</v>
      <v>6158</v>
      <v>6158</v>
      <v>6158</v>
      <v>6158</v>
      <v>6158</v>
      <v>6158</v>
      <v>6158</v>
      <v>6158</v>
    </spb>
    <spb s="0">
      <v xml:space="preserve">Wikipedia	</v>
      <v xml:space="preserve">CC BY-SA 3.0	</v>
      <v xml:space="preserve">https://en.wikipedia.org/wiki/Concei%C3%A7%C3%A3o_do_Canind%C3%A9	</v>
      <v xml:space="preserve">https://creativecommons.org/licenses/by-sa/3.0	</v>
    </spb>
    <spb s="1">
      <v>6160</v>
      <v>6160</v>
      <v>6160</v>
      <v>6160</v>
      <v>6160</v>
      <v>6160</v>
      <v>6160</v>
      <v>6160</v>
      <v>6160</v>
    </spb>
    <spb s="0">
      <v xml:space="preserve">Wikipedia	</v>
      <v xml:space="preserve">CC BY-SA 3.0	</v>
      <v xml:space="preserve">https://en.wikipedia.org/wiki/Coronel_Jos%C3%A9_Dias	</v>
      <v xml:space="preserve">https://creativecommons.org/licenses/by-sa/3.0	</v>
    </spb>
    <spb s="1">
      <v>6162</v>
      <v>6162</v>
      <v>6162</v>
      <v>6162</v>
      <v>6162</v>
      <v>6162</v>
      <v>6162</v>
      <v>6162</v>
      <v>6162</v>
    </spb>
    <spb s="0">
      <v xml:space="preserve">Wikipedia	</v>
      <v xml:space="preserve">CC BY-SA 3.0	</v>
      <v xml:space="preserve">https://en.wikipedia.org/wiki/Corrente,_Piau%C3%AD	</v>
      <v xml:space="preserve">https://creativecommons.org/licenses/by-sa/3.0	</v>
    </spb>
    <spb s="1">
      <v>6164</v>
      <v>6164</v>
      <v>6164</v>
      <v>6164</v>
      <v>6164</v>
      <v>6164</v>
      <v>6164</v>
      <v>6164</v>
      <v>6164</v>
    </spb>
    <spb s="0">
      <v xml:space="preserve">Wikipedia	</v>
      <v xml:space="preserve">CC BY-SA 3.0	</v>
      <v xml:space="preserve">https://en.wikipedia.org/wiki/Cristal%C3%A2ndia_do_Piau%C3%AD	</v>
      <v xml:space="preserve">https://creativecommons.org/licenses/by-sa/3.0	</v>
    </spb>
    <spb s="1">
      <v>6166</v>
      <v>6166</v>
      <v>6166</v>
      <v>6166</v>
      <v>6166</v>
      <v>6166</v>
      <v>6166</v>
      <v>6166</v>
      <v>6166</v>
    </spb>
    <spb s="0">
      <v xml:space="preserve">Wikipedia	</v>
      <v xml:space="preserve">CC BY-SA 3.0	</v>
      <v xml:space="preserve">https://en.wikipedia.org/wiki/Cristino_Castro	</v>
      <v xml:space="preserve">https://creativecommons.org/licenses/by-sa/3.0	</v>
    </spb>
    <spb s="1">
      <v>6168</v>
      <v>6168</v>
      <v>6168</v>
      <v>6168</v>
      <v>6168</v>
      <v>6168</v>
      <v>6168</v>
      <v>6168</v>
      <v>6168</v>
    </spb>
    <spb s="0">
      <v xml:space="preserve">Wikipedia	</v>
      <v xml:space="preserve">CC BY-SA 3.0	</v>
      <v xml:space="preserve">https://en.wikipedia.org/wiki/Curimat%C3%A1	</v>
      <v xml:space="preserve">https://creativecommons.org/licenses/by-sa/3.0	</v>
    </spb>
    <spb s="1">
      <v>6170</v>
      <v>6170</v>
      <v>6170</v>
      <v>6170</v>
      <v>6170</v>
      <v>6170</v>
      <v>6170</v>
      <v>6170</v>
      <v>6170</v>
    </spb>
    <spb s="0">
      <v xml:space="preserve">Wikipedia	</v>
      <v xml:space="preserve">CC BY-SA 3.0	</v>
      <v xml:space="preserve">https://en.wikipedia.org/wiki/Currais	</v>
      <v xml:space="preserve">https://creativecommons.org/licenses/by-sa/3.0	</v>
    </spb>
    <spb s="1">
      <v>6172</v>
      <v>6172</v>
      <v>6172</v>
      <v>6172</v>
      <v>6172</v>
      <v>6172</v>
      <v>6172</v>
      <v>6172</v>
      <v>6172</v>
    </spb>
    <spb s="0">
      <v xml:space="preserve">Wikipedia	</v>
      <v xml:space="preserve">CC BY-SA 3.0	</v>
      <v xml:space="preserve">https://en.wikipedia.org/wiki/Curral_Novo_do_Piau%C3%AD	</v>
      <v xml:space="preserve">https://creativecommons.org/licenses/by-sa/3.0	</v>
    </spb>
    <spb s="1">
      <v>6174</v>
      <v>6174</v>
      <v>6174</v>
      <v>6174</v>
      <v>6174</v>
      <v>6174</v>
      <v>6174</v>
      <v>6174</v>
      <v>6174</v>
    </spb>
    <spb s="0">
      <v xml:space="preserve">Wikipedia	</v>
      <v xml:space="preserve">CC BY-SA 3.0	</v>
      <v xml:space="preserve">https://en.wikipedia.org/wiki/Curralinhos	</v>
      <v xml:space="preserve">https://creativecommons.org/licenses/by-sa/3.0	</v>
    </spb>
    <spb s="1">
      <v>6176</v>
      <v>6176</v>
      <v>6176</v>
      <v>6176</v>
      <v>6176</v>
      <v>6176</v>
      <v>6176</v>
      <v>6176</v>
      <v>6176</v>
    </spb>
    <spb s="0">
      <v xml:space="preserve">Wikipedia	</v>
      <v xml:space="preserve">CC BY-SA 3.0	</v>
      <v xml:space="preserve">https://en.wikipedia.org/wiki/Demerval_Lob%C3%A3o	</v>
      <v xml:space="preserve">https://creativecommons.org/licenses/by-sa/3.0	</v>
    </spb>
    <spb s="1">
      <v>6178</v>
      <v>6178</v>
      <v>6178</v>
      <v>6178</v>
      <v>6178</v>
      <v>6178</v>
      <v>6178</v>
      <v>6178</v>
      <v>6178</v>
    </spb>
    <spb s="0">
      <v xml:space="preserve">Wikipedia	</v>
      <v xml:space="preserve">CC BY-SA 3.0	</v>
      <v xml:space="preserve">https://en.wikipedia.org/wiki/Dirceu_Arcoverde	</v>
      <v xml:space="preserve">https://creativecommons.org/licenses/by-sa/3.0	</v>
    </spb>
    <spb s="1">
      <v>6180</v>
      <v>6180</v>
      <v>6180</v>
      <v>6180</v>
      <v>6180</v>
      <v>6180</v>
      <v>6180</v>
      <v>6180</v>
      <v>6180</v>
    </spb>
    <spb s="0">
      <v xml:space="preserve">Wikipedia	</v>
      <v xml:space="preserve">CC BY-SA 3.0	</v>
      <v xml:space="preserve">https://en.wikipedia.org/wiki/Dom_Expedito_Lopes	</v>
      <v xml:space="preserve">https://creativecommons.org/licenses/by-sa/3.0	</v>
    </spb>
    <spb s="1">
      <v>6182</v>
      <v>6182</v>
      <v>6182</v>
      <v>6182</v>
      <v>6182</v>
      <v>6182</v>
      <v>6182</v>
      <v>6182</v>
      <v>6182</v>
    </spb>
    <spb s="0">
      <v xml:space="preserve">Wikipedia	</v>
      <v xml:space="preserve">CC BY-SA 3.0	</v>
      <v xml:space="preserve">https://en.wikipedia.org/wiki/Dom_Inoc%C3%AAncio	</v>
      <v xml:space="preserve">https://creativecommons.org/licenses/by-sa/3.0	</v>
    </spb>
    <spb s="1">
      <v>6184</v>
      <v>6184</v>
      <v>6184</v>
      <v>6184</v>
      <v>6184</v>
      <v>6184</v>
      <v>6184</v>
      <v>6184</v>
      <v>6184</v>
    </spb>
    <spb s="0">
      <v xml:space="preserve">Wikipedia	</v>
      <v xml:space="preserve">CC BY-SA 3.0	</v>
      <v xml:space="preserve">https://en.wikipedia.org/wiki/Domingos_Mour%C3%A3o	</v>
      <v xml:space="preserve">https://creativecommons.org/licenses/by-sa/3.0	</v>
    </spb>
    <spb s="1">
      <v>6186</v>
      <v>6186</v>
      <v>6186</v>
      <v>6186</v>
      <v>6186</v>
      <v>6186</v>
      <v>6186</v>
      <v>6186</v>
      <v>6186</v>
    </spb>
    <spb s="0">
      <v xml:space="preserve">Wikipedia	</v>
      <v xml:space="preserve">CC BY-SA 3.0	</v>
      <v xml:space="preserve">https://en.wikipedia.org/wiki/Elesb%C3%A3o_Veloso	</v>
      <v xml:space="preserve">https://creativecommons.org/licenses/by-sa/3.0	</v>
    </spb>
    <spb s="1">
      <v>6188</v>
      <v>6188</v>
      <v>6188</v>
      <v>6188</v>
      <v>6188</v>
      <v>6188</v>
      <v>6188</v>
      <v>6188</v>
      <v>6188</v>
    </spb>
    <spb s="0">
      <v xml:space="preserve">Wikipedia	</v>
      <v xml:space="preserve">CC BY-SA 3.0	</v>
      <v xml:space="preserve">https://en.wikipedia.org/wiki/Eliseu_Martins	</v>
      <v xml:space="preserve">https://creativecommons.org/licenses/by-sa/3.0	</v>
    </spb>
    <spb s="1">
      <v>6190</v>
      <v>6190</v>
      <v>6190</v>
      <v>6190</v>
      <v>6190</v>
      <v>6190</v>
      <v>6190</v>
      <v>6190</v>
      <v>6190</v>
    </spb>
    <spb s="0">
      <v xml:space="preserve">Wikipedia	</v>
      <v xml:space="preserve">CC BY-SA 3.0	</v>
      <v xml:space="preserve">https://en.wikipedia.org/wiki/Esperantina,_Piau%C3%AD	</v>
      <v xml:space="preserve">https://creativecommons.org/licenses/by-sa/3.0	</v>
    </spb>
    <spb s="1">
      <v>6192</v>
      <v>6192</v>
      <v>6192</v>
      <v>6192</v>
      <v>6192</v>
      <v>6192</v>
      <v>6192</v>
      <v>6192</v>
      <v>6192</v>
    </spb>
    <spb s="0">
      <v xml:space="preserve">Wikipedia	</v>
      <v xml:space="preserve">CC BY-SA 3.0	</v>
      <v xml:space="preserve">https://en.wikipedia.org/wiki/Fartura_do_Piau%C3%AD	</v>
      <v xml:space="preserve">https://creativecommons.org/licenses/by-sa/3.0	</v>
    </spb>
    <spb s="1">
      <v>6194</v>
      <v>6194</v>
      <v>6194</v>
      <v>6194</v>
      <v>6194</v>
      <v>6194</v>
      <v>6194</v>
      <v>6194</v>
      <v>6194</v>
    </spb>
    <spb s="0">
      <v xml:space="preserve">Wikipedia	</v>
      <v xml:space="preserve">CC BY-SA 3.0	</v>
      <v xml:space="preserve">https://en.wikipedia.org/wiki/Flores_do_Piau%C3%AD	</v>
      <v xml:space="preserve">https://creativecommons.org/licenses/by-sa/3.0	</v>
    </spb>
    <spb s="1">
      <v>6196</v>
      <v>6196</v>
      <v>6196</v>
      <v>6196</v>
      <v>6196</v>
      <v>6196</v>
      <v>6196</v>
      <v>6196</v>
      <v>6196</v>
    </spb>
    <spb s="0">
      <v xml:space="preserve">Wikipedia	</v>
      <v xml:space="preserve">CC BY-SA 3.0	</v>
      <v xml:space="preserve">https://en.wikipedia.org/wiki/Floresta_do_Piau%C3%AD	</v>
      <v xml:space="preserve">https://creativecommons.org/licenses/by-sa/3.0	</v>
    </spb>
    <spb s="1">
      <v>6198</v>
      <v>6198</v>
      <v>6198</v>
      <v>6198</v>
      <v>6198</v>
      <v>6198</v>
      <v>6198</v>
      <v>6198</v>
      <v>6198</v>
    </spb>
    <spb s="0">
      <v xml:space="preserve">Wikipedia	</v>
      <v xml:space="preserve">CC BY-SA 3.0	</v>
      <v xml:space="preserve">https://en.wikipedia.org/wiki/Floriano,_Piau%C3%AD	</v>
      <v xml:space="preserve">https://creativecommons.org/licenses/by-sa/3.0	</v>
    </spb>
    <spb s="1">
      <v>6200</v>
      <v>6200</v>
      <v>6200</v>
      <v>6200</v>
      <v>6200</v>
      <v>6200</v>
      <v>6200</v>
      <v>6200</v>
      <v>6200</v>
    </spb>
    <spb s="0">
      <v xml:space="preserve">Wikipedia	</v>
      <v xml:space="preserve">CC BY-SA 3.0	</v>
      <v xml:space="preserve">https://en.wikipedia.org/wiki/Francin%C3%B3polis	</v>
      <v xml:space="preserve">https://creativecommons.org/licenses/by-sa/3.0	</v>
    </spb>
    <spb s="1">
      <v>6202</v>
      <v>6202</v>
      <v>6202</v>
      <v>6202</v>
      <v>6202</v>
      <v>6202</v>
      <v>6202</v>
      <v>6202</v>
      <v>6202</v>
    </spb>
    <spb s="0">
      <v xml:space="preserve">Wikipedia	</v>
      <v xml:space="preserve">CC BY-SA 3.0	</v>
      <v xml:space="preserve">https://en.wikipedia.org/wiki/Francisco_Ayres	</v>
      <v xml:space="preserve">https://creativecommons.org/licenses/by-sa/3.0	</v>
    </spb>
    <spb s="1">
      <v>6204</v>
      <v>6204</v>
      <v>6204</v>
      <v>6204</v>
      <v>6204</v>
      <v>6204</v>
      <v>6204</v>
      <v>6204</v>
      <v>6204</v>
    </spb>
    <spb s="0">
      <v xml:space="preserve">Wikipedia	</v>
      <v xml:space="preserve">CC BY-SA 3.0	</v>
      <v xml:space="preserve">https://en.wikipedia.org/wiki/Francisco_Macedo,_Piau%C3%AD	</v>
      <v xml:space="preserve">https://creativecommons.org/licenses/by-sa/3.0	</v>
    </spb>
    <spb s="1">
      <v>6206</v>
      <v>6206</v>
      <v>6206</v>
      <v>6206</v>
      <v>6206</v>
      <v>6206</v>
      <v>6206</v>
      <v>6206</v>
      <v>6206</v>
    </spb>
    <spb s="0">
      <v xml:space="preserve">Wikipedia	</v>
      <v xml:space="preserve">CC BY-SA 3.0	</v>
      <v xml:space="preserve">https://en.wikipedia.org/wiki/Francisco_Santos,_Piau%C3%AD	</v>
      <v xml:space="preserve">https://creativecommons.org/licenses/by-sa/3.0	</v>
    </spb>
    <spb s="1">
      <v>6208</v>
      <v>6208</v>
      <v>6208</v>
      <v>6208</v>
      <v>6208</v>
      <v>6208</v>
      <v>6208</v>
      <v>6208</v>
      <v>6208</v>
    </spb>
    <spb s="0">
      <v xml:space="preserve">Wikipedia	</v>
      <v xml:space="preserve">CC BY-SA 3.0	</v>
      <v xml:space="preserve">https://en.wikipedia.org/wiki/Fronteiras	</v>
      <v xml:space="preserve">https://creativecommons.org/licenses/by-sa/3.0	</v>
    </spb>
    <spb s="1">
      <v>6210</v>
      <v>6210</v>
      <v>6210</v>
      <v>6210</v>
      <v>6210</v>
      <v>6210</v>
      <v>6210</v>
      <v>6210</v>
      <v>6210</v>
    </spb>
    <spb s="0">
      <v xml:space="preserve">Wikipedia	</v>
      <v xml:space="preserve">CC BY-SA 3.0	</v>
      <v xml:space="preserve">https://en.wikipedia.org/wiki/Geminiano	</v>
      <v xml:space="preserve">https://creativecommons.org/licenses/by-sa/3.0	</v>
    </spb>
    <spb s="1">
      <v>6212</v>
      <v>6212</v>
      <v>6212</v>
      <v>6212</v>
      <v>6212</v>
      <v>6212</v>
      <v>6212</v>
      <v>6212</v>
      <v>6212</v>
    </spb>
    <spb s="0">
      <v xml:space="preserve">Wikipedia	</v>
      <v xml:space="preserve">CC BY-SA 3.0	</v>
      <v xml:space="preserve">https://en.wikipedia.org/wiki/Gilbu%C3%A9s	</v>
      <v xml:space="preserve">https://creativecommons.org/licenses/by-sa/3.0	</v>
    </spb>
    <spb s="1">
      <v>6214</v>
      <v>6214</v>
      <v>6214</v>
      <v>6214</v>
      <v>6214</v>
      <v>6214</v>
      <v>6214</v>
      <v>6214</v>
      <v>6214</v>
    </spb>
    <spb s="0">
      <v xml:space="preserve">Wikipedia	</v>
      <v xml:space="preserve">CC BY-SA 3.0	</v>
      <v xml:space="preserve">https://en.wikipedia.org/wiki/Guadalupe,_Piau%C3%AD	</v>
      <v xml:space="preserve">https://creativecommons.org/licenses/by-sa/3.0	</v>
    </spb>
    <spb s="1">
      <v>6216</v>
      <v>6216</v>
      <v>6216</v>
      <v>6216</v>
      <v>6216</v>
      <v>6216</v>
      <v>6216</v>
      <v>6216</v>
      <v>6216</v>
    </spb>
    <spb s="0">
      <v xml:space="preserve">Wikipedia	</v>
      <v xml:space="preserve">CC BY-SA 3.0	</v>
      <v xml:space="preserve">https://en.wikipedia.org/wiki/Guaribas	</v>
      <v xml:space="preserve">https://creativecommons.org/licenses/by-sa/3.0	</v>
    </spb>
    <spb s="1">
      <v>6218</v>
      <v>6218</v>
      <v>6218</v>
      <v>6218</v>
      <v>6218</v>
      <v>6218</v>
      <v>6218</v>
      <v>6218</v>
      <v>6218</v>
    </spb>
    <spb s="0">
      <v xml:space="preserve">Wikipedia	</v>
      <v xml:space="preserve">CC BY-SA 3.0	</v>
      <v xml:space="preserve">https://en.wikipedia.org/wiki/Hugo_Napole%C3%A3o	</v>
      <v xml:space="preserve">https://creativecommons.org/licenses/by-sa/3.0	</v>
    </spb>
    <spb s="1">
      <v>6220</v>
      <v>6220</v>
      <v>6220</v>
      <v>6220</v>
      <v>6220</v>
      <v>6220</v>
      <v>6220</v>
      <v>6220</v>
      <v>6220</v>
    </spb>
    <spb s="0">
      <v xml:space="preserve">Wikipedia	</v>
      <v xml:space="preserve">CC BY-SA 3.0	</v>
      <v xml:space="preserve">https://en.wikipedia.org/wiki/Ilha_Grande,_Piau%C3%AD	</v>
      <v xml:space="preserve">https://creativecommons.org/licenses/by-sa/3.0	</v>
    </spb>
    <spb s="1">
      <v>6222</v>
      <v>6222</v>
      <v>6222</v>
      <v>6222</v>
      <v>6222</v>
      <v>6222</v>
      <v>6222</v>
      <v>6222</v>
      <v>6222</v>
    </spb>
    <spb s="0">
      <v xml:space="preserve">Wikipedia	</v>
      <v xml:space="preserve">CC BY-SA 3.0	</v>
      <v xml:space="preserve">https://en.wikipedia.org/wiki/Inhuma,_Piau%C3%AD	</v>
      <v xml:space="preserve">https://creativecommons.org/licenses/by-sa/3.0	</v>
    </spb>
    <spb s="1">
      <v>6224</v>
      <v>6224</v>
      <v>6224</v>
      <v>6224</v>
      <v>6224</v>
      <v>6224</v>
      <v>6224</v>
      <v>6224</v>
      <v>6224</v>
    </spb>
    <spb s="0">
      <v xml:space="preserve">Wikipedia	</v>
      <v xml:space="preserve">CC BY-SA 3.0	</v>
      <v xml:space="preserve">https://en.wikipedia.org/wiki/Ipiranga_do_Piau%C3%AD	</v>
      <v xml:space="preserve">https://creativecommons.org/licenses/by-sa/3.0	</v>
    </spb>
    <spb s="1">
      <v>6226</v>
      <v>6226</v>
      <v>6226</v>
      <v>6226</v>
      <v>6226</v>
      <v>6226</v>
      <v>6226</v>
      <v>6226</v>
      <v>6226</v>
    </spb>
    <spb s="0">
      <v xml:space="preserve">Wikipedia	</v>
      <v xml:space="preserve">CC BY-SA 3.0	</v>
      <v xml:space="preserve">https://en.wikipedia.org/wiki/Isa%C3%ADas_Coelho	</v>
      <v xml:space="preserve">https://creativecommons.org/licenses/by-sa/3.0	</v>
    </spb>
    <spb s="1">
      <v>6228</v>
      <v>6228</v>
      <v>6228</v>
      <v>6228</v>
      <v>6228</v>
      <v>6228</v>
      <v>6228</v>
      <v>6228</v>
      <v>6228</v>
    </spb>
    <spb s="0">
      <v xml:space="preserve">Wikipedia	</v>
      <v xml:space="preserve">CC BY-SA 3.0	</v>
      <v xml:space="preserve">https://en.wikipedia.org/wiki/Itain%C3%B3polis	</v>
      <v xml:space="preserve">https://creativecommons.org/licenses/by-sa/3.0	</v>
    </spb>
    <spb s="1">
      <v>6230</v>
      <v>6230</v>
      <v>6230</v>
      <v>6230</v>
      <v>6230</v>
      <v>6230</v>
      <v>6230</v>
      <v>6230</v>
      <v>6230</v>
    </spb>
    <spb s="0">
      <v xml:space="preserve">Wikipedia	</v>
      <v xml:space="preserve">CC BY-SA 3.0	</v>
      <v xml:space="preserve">https://en.wikipedia.org/wiki/Itaueira	</v>
      <v xml:space="preserve">https://creativecommons.org/licenses/by-sa/3.0	</v>
    </spb>
    <spb s="1">
      <v>6232</v>
      <v>6232</v>
      <v>6232</v>
      <v>6232</v>
      <v>6232</v>
      <v>6232</v>
      <v>6232</v>
      <v>6232</v>
      <v>6232</v>
    </spb>
    <spb s="0">
      <v xml:space="preserve">Wikipedia	</v>
      <v xml:space="preserve">CC BY-SA 3.0	</v>
      <v xml:space="preserve">https://en.wikipedia.org/wiki/Jacobina_do_Piau%C3%AD	</v>
      <v xml:space="preserve">https://creativecommons.org/licenses/by-sa/3.0	</v>
    </spb>
    <spb s="1">
      <v>6234</v>
      <v>6234</v>
      <v>6234</v>
      <v>6234</v>
      <v>6234</v>
      <v>6234</v>
      <v>6234</v>
      <v>6234</v>
      <v>6234</v>
    </spb>
    <spb s="0">
      <v xml:space="preserve">Wikipedia	</v>
      <v xml:space="preserve">CC BY-SA 3.0	</v>
      <v xml:space="preserve">https://en.wikipedia.org/wiki/Jaic%C3%B3s	</v>
      <v xml:space="preserve">https://creativecommons.org/licenses/by-sa/3.0	</v>
    </spb>
    <spb s="1">
      <v>6236</v>
      <v>6236</v>
      <v>6236</v>
      <v>6236</v>
      <v>6236</v>
      <v>6236</v>
      <v>6236</v>
      <v>6236</v>
      <v>6236</v>
    </spb>
    <spb s="0">
      <v xml:space="preserve">Wikipedia	</v>
      <v xml:space="preserve">CC BY-SA 3.0	</v>
      <v xml:space="preserve">https://en.wikipedia.org/wiki/Jardim_do_Mulato	</v>
      <v xml:space="preserve">https://creativecommons.org/licenses/by-sa/3.0	</v>
    </spb>
    <spb s="1">
      <v>6238</v>
      <v>6238</v>
      <v>6238</v>
      <v>6238</v>
      <v>6238</v>
      <v>6238</v>
      <v>6238</v>
      <v>6238</v>
      <v>6238</v>
    </spb>
    <spb s="0">
      <v xml:space="preserve">Wikipedia	</v>
      <v xml:space="preserve">CC BY-SA 3.0	</v>
      <v xml:space="preserve">https://en.wikipedia.org/wiki/Jatob%C3%A1_do_Piau%C3%AD	</v>
      <v xml:space="preserve">https://creativecommons.org/licenses/by-sa/3.0	</v>
    </spb>
    <spb s="1">
      <v>6240</v>
      <v>6240</v>
      <v>6240</v>
      <v>6240</v>
      <v>6240</v>
      <v>6240</v>
      <v>6240</v>
      <v>6240</v>
      <v>6240</v>
    </spb>
    <spb s="0">
      <v xml:space="preserve">Wikipedia	</v>
      <v xml:space="preserve">CC BY-SA 3.0	</v>
      <v xml:space="preserve">https://en.wikipedia.org/wiki/Jerumenha	</v>
      <v xml:space="preserve">https://creativecommons.org/licenses/by-sa/3.0	</v>
    </spb>
    <spb s="1">
      <v>6242</v>
      <v>6242</v>
      <v>6242</v>
      <v>6242</v>
      <v>6242</v>
      <v>6242</v>
      <v>6242</v>
      <v>6242</v>
      <v>6242</v>
    </spb>
    <spb s="0">
      <v xml:space="preserve">Wikipedia	</v>
      <v xml:space="preserve">CC BY-SA 3.0	</v>
      <v xml:space="preserve">https://en.wikipedia.org/wiki/Jo%C3%A3o_Costa,_Piau%C3%AD	</v>
      <v xml:space="preserve">https://creativecommons.org/licenses/by-sa/3.0	</v>
    </spb>
    <spb s="1">
      <v>6244</v>
      <v>6244</v>
      <v>6244</v>
      <v>6244</v>
      <v>6244</v>
      <v>6244</v>
      <v>6244</v>
      <v>6244</v>
      <v>6244</v>
    </spb>
    <spb s="0">
      <v xml:space="preserve">Wikipedia	</v>
      <v xml:space="preserve">CC BY-SA 3.0	</v>
      <v xml:space="preserve">https://en.wikipedia.org/wiki/Joaquim_Pires	</v>
      <v xml:space="preserve">https://creativecommons.org/licenses/by-sa/3.0	</v>
    </spb>
    <spb s="1">
      <v>6246</v>
      <v>6246</v>
      <v>6246</v>
      <v>6246</v>
      <v>6246</v>
      <v>6246</v>
      <v>6246</v>
      <v>6246</v>
      <v>6246</v>
    </spb>
    <spb s="0">
      <v xml:space="preserve">Wikipedia	</v>
      <v xml:space="preserve">CC BY-SA 3.0	</v>
      <v xml:space="preserve">https://en.wikipedia.org/wiki/Joca_Marques	</v>
      <v xml:space="preserve">https://creativecommons.org/licenses/by-sa/3.0	</v>
    </spb>
    <spb s="1">
      <v>6248</v>
      <v>6248</v>
      <v>6248</v>
      <v>6248</v>
      <v>6248</v>
      <v>6248</v>
      <v>6248</v>
      <v>6248</v>
      <v>6248</v>
    </spb>
    <spb s="0">
      <v xml:space="preserve">Wikipedia	</v>
      <v xml:space="preserve">CC BY-SA 3.0	</v>
      <v xml:space="preserve">https://en.wikipedia.org/wiki/Jos%C3%A9_de_Freitas	</v>
      <v xml:space="preserve">https://creativecommons.org/licenses/by-sa/3.0	</v>
    </spb>
    <spb s="1">
      <v>6250</v>
      <v>6250</v>
      <v>6250</v>
      <v>6250</v>
      <v>6250</v>
      <v>6250</v>
      <v>6250</v>
      <v>6250</v>
      <v>6250</v>
    </spb>
    <spb s="0">
      <v xml:space="preserve">Wikipedia	</v>
      <v xml:space="preserve">CC BY-SA 3.0	</v>
      <v xml:space="preserve">https://en.wikipedia.org/wiki/Juazeiro_do_Piau%C3%AD	</v>
      <v xml:space="preserve">https://creativecommons.org/licenses/by-sa/3.0	</v>
    </spb>
    <spb s="1">
      <v>6252</v>
      <v>6252</v>
      <v>6252</v>
      <v>6252</v>
      <v>6252</v>
      <v>6252</v>
      <v>6252</v>
      <v>6252</v>
      <v>6252</v>
    </spb>
    <spb s="0">
      <v xml:space="preserve">Wikipedia	</v>
      <v xml:space="preserve">CC BY-SA 3.0	</v>
      <v xml:space="preserve">https://en.wikipedia.org/wiki/J%C3%BAlio_Borges	</v>
      <v xml:space="preserve">https://creativecommons.org/licenses/by-sa/3.0	</v>
    </spb>
    <spb s="1">
      <v>6254</v>
      <v>6254</v>
      <v>6254</v>
      <v>6254</v>
      <v>6254</v>
      <v>6254</v>
      <v>6254</v>
      <v>6254</v>
      <v>6254</v>
    </spb>
    <spb s="0">
      <v xml:space="preserve">Wikipedia	</v>
      <v xml:space="preserve">CC BY-SA 3.0	</v>
      <v xml:space="preserve">https://en.wikipedia.org/wiki/Jurema,_Piau%C3%AD	</v>
      <v xml:space="preserve">https://creativecommons.org/licenses/by-sa/3.0	</v>
    </spb>
    <spb s="1">
      <v>6256</v>
      <v>6256</v>
      <v>6256</v>
      <v>6256</v>
      <v>6256</v>
      <v>6256</v>
      <v>6256</v>
      <v>6256</v>
      <v>6256</v>
    </spb>
    <spb s="0">
      <v xml:space="preserve">Wikipedia	</v>
      <v xml:space="preserve">CC BY-SA 3.0	</v>
      <v xml:space="preserve">https://en.wikipedia.org/wiki/Lagoa_Alegre	</v>
      <v xml:space="preserve">https://creativecommons.org/licenses/by-sa/3.0	</v>
    </spb>
    <spb s="1">
      <v>6258</v>
      <v>6258</v>
      <v>6258</v>
      <v>6258</v>
      <v>6258</v>
      <v>6258</v>
      <v>6258</v>
      <v>6258</v>
      <v>6258</v>
    </spb>
    <spb s="0">
      <v xml:space="preserve">Wikipedia	</v>
      <v xml:space="preserve">CC BY-SA 3.0	</v>
      <v xml:space="preserve">https://en.wikipedia.org/wiki/Lagoa_de_S%C3%A3o_Francisco	</v>
      <v xml:space="preserve">https://creativecommons.org/licenses/by-sa/3.0	</v>
    </spb>
    <spb s="1">
      <v>6260</v>
      <v>6260</v>
      <v>6260</v>
      <v>6260</v>
      <v>6260</v>
      <v>6260</v>
      <v>6260</v>
      <v>6260</v>
      <v>6260</v>
    </spb>
    <spb s="0">
      <v xml:space="preserve">Wikipedia	</v>
      <v xml:space="preserve">CC BY-SA 3.0	</v>
      <v xml:space="preserve">https://en.wikipedia.org/wiki/Lagoa_do_Barro_do_Piau%C3%AD	</v>
      <v xml:space="preserve">https://creativecommons.org/licenses/by-sa/3.0	</v>
    </spb>
    <spb s="1">
      <v>6262</v>
      <v>6262</v>
      <v>6262</v>
      <v>6262</v>
      <v>6262</v>
      <v>6262</v>
      <v>6262</v>
      <v>6262</v>
      <v>6262</v>
    </spb>
    <spb s="0">
      <v xml:space="preserve">Wikipedia	</v>
      <v xml:space="preserve">CC BY-SA 3.0	</v>
      <v xml:space="preserve">https://en.wikipedia.org/wiki/Lagoa_do_Piau%C3%AD	</v>
      <v xml:space="preserve">https://creativecommons.org/licenses/by-sa/3.0	</v>
    </spb>
    <spb s="1">
      <v>6264</v>
      <v>6264</v>
      <v>6264</v>
      <v>6264</v>
      <v>6264</v>
      <v>6264</v>
      <v>6264</v>
      <v>6264</v>
      <v>6264</v>
    </spb>
    <spb s="0">
      <v xml:space="preserve">Wikipedia	</v>
      <v xml:space="preserve">CC BY-SA 3.0	</v>
      <v xml:space="preserve">https://en.wikipedia.org/wiki/Lagoa_do_S%C3%ADtio	</v>
      <v xml:space="preserve">https://creativecommons.org/licenses/by-sa/3.0	</v>
    </spb>
    <spb s="1">
      <v>6266</v>
      <v>6266</v>
      <v>6266</v>
      <v>6266</v>
      <v>6266</v>
      <v>6266</v>
      <v>6266</v>
      <v>6266</v>
      <v>6266</v>
    </spb>
    <spb s="0">
      <v xml:space="preserve">Wikipedia	</v>
      <v xml:space="preserve">CC BY-SA 3.0	</v>
      <v xml:space="preserve">https://en.wikipedia.org/wiki/Lagoinha_do_Piau%C3%AD	</v>
      <v xml:space="preserve">https://creativecommons.org/licenses/by-sa/3.0	</v>
    </spb>
    <spb s="1">
      <v>6268</v>
      <v>6268</v>
      <v>6268</v>
      <v>6268</v>
      <v>6268</v>
      <v>6268</v>
      <v>6268</v>
      <v>6268</v>
      <v>6268</v>
    </spb>
    <spb s="0">
      <v xml:space="preserve">Wikipedia	</v>
      <v xml:space="preserve">CC BY-SA 3.0	</v>
      <v xml:space="preserve">https://en.wikipedia.org/wiki/Landri_Sales	</v>
      <v xml:space="preserve">https://creativecommons.org/licenses/by-sa/3.0	</v>
    </spb>
    <spb s="1">
      <v>6270</v>
      <v>6270</v>
      <v>6270</v>
      <v>6270</v>
      <v>6270</v>
      <v>6270</v>
      <v>6270</v>
      <v>6270</v>
      <v>6270</v>
    </spb>
    <spb s="0">
      <v xml:space="preserve">Wikipedia	</v>
      <v xml:space="preserve">CC BY-SA 3.0	</v>
      <v xml:space="preserve">https://en.wikipedia.org/wiki/Luzil%C3%A2ndia	</v>
      <v xml:space="preserve">https://creativecommons.org/licenses/by-sa/3.0	</v>
    </spb>
    <spb s="1">
      <v>6272</v>
      <v>6272</v>
      <v>6272</v>
      <v>6272</v>
      <v>6272</v>
      <v>6272</v>
      <v>6272</v>
      <v>6272</v>
      <v>6272</v>
    </spb>
    <spb s="0">
      <v xml:space="preserve">Wikipedia	</v>
      <v xml:space="preserve">CC BY-SA 3.0	</v>
      <v xml:space="preserve">https://en.wikipedia.org/wiki/Madeiro	</v>
      <v xml:space="preserve">https://creativecommons.org/licenses/by-sa/3.0	</v>
    </spb>
    <spb s="1">
      <v>6274</v>
      <v>6274</v>
      <v>6274</v>
      <v>6274</v>
      <v>6274</v>
      <v>6274</v>
      <v>6274</v>
      <v>6274</v>
      <v>6274</v>
    </spb>
    <spb s="0">
      <v xml:space="preserve">Wikipedia	</v>
      <v xml:space="preserve">CC BY-SA 3.0	</v>
      <v xml:space="preserve">https://en.wikipedia.org/wiki/Manoel_Em%C3%ADdio	</v>
      <v xml:space="preserve">https://creativecommons.org/licenses/by-sa/3.0	</v>
    </spb>
    <spb s="1">
      <v>6276</v>
      <v>6276</v>
      <v>6276</v>
      <v>6276</v>
      <v>6276</v>
      <v>6276</v>
      <v>6276</v>
      <v>6276</v>
      <v>6276</v>
    </spb>
    <spb s="0">
      <v xml:space="preserve">Wikipedia	</v>
      <v xml:space="preserve">CC BY-SA 3.0	</v>
      <v xml:space="preserve">https://en.wikipedia.org/wiki/Marcol%C3%A2ndia	</v>
      <v xml:space="preserve">https://creativecommons.org/licenses/by-sa/3.0	</v>
    </spb>
    <spb s="1">
      <v>6278</v>
      <v>6278</v>
      <v>6278</v>
      <v>6278</v>
      <v>6278</v>
      <v>6278</v>
      <v>6278</v>
      <v>6278</v>
      <v>6278</v>
    </spb>
    <spb s="0">
      <v xml:space="preserve">Wikipedia	</v>
      <v xml:space="preserve">CC BY-SA 3.0	</v>
      <v xml:space="preserve">https://en.wikipedia.org/wiki/Marcos_Parente	</v>
      <v xml:space="preserve">https://creativecommons.org/licenses/by-sa/3.0	</v>
    </spb>
    <spb s="1">
      <v>6280</v>
      <v>6280</v>
      <v>6280</v>
      <v>6280</v>
      <v>6280</v>
      <v>6280</v>
      <v>6280</v>
      <v>6280</v>
      <v>6280</v>
    </spb>
    <spb s="0">
      <v xml:space="preserve">Wikipedia	</v>
      <v xml:space="preserve">CC BY-SA 3.0	</v>
      <v xml:space="preserve">https://en.wikipedia.org/wiki/Massap%C3%AA_do_Piau%C3%AD	</v>
      <v xml:space="preserve">https://creativecommons.org/licenses/by-sa/3.0	</v>
    </spb>
    <spb s="1">
      <v>6282</v>
      <v>6282</v>
      <v>6282</v>
      <v>6282</v>
      <v>6282</v>
      <v>6282</v>
      <v>6282</v>
      <v>6282</v>
      <v>6282</v>
    </spb>
    <spb s="0">
      <v xml:space="preserve">Wikipedia	</v>
      <v xml:space="preserve">CC BY-SA 3.0	</v>
      <v xml:space="preserve">https://en.wikipedia.org/wiki/Matias_Ol%C3%ADmpio	</v>
      <v xml:space="preserve">https://creativecommons.org/licenses/by-sa/3.0	</v>
    </spb>
    <spb s="1">
      <v>6284</v>
      <v>6284</v>
      <v>6284</v>
      <v>6284</v>
      <v>6284</v>
      <v>6284</v>
      <v>6284</v>
      <v>6284</v>
      <v>6284</v>
    </spb>
    <spb s="0">
      <v xml:space="preserve">Wikipedia	</v>
      <v xml:space="preserve">CC BY-SA 3.0	</v>
      <v xml:space="preserve">https://en.wikipedia.org/wiki/Miguel_Alves	</v>
      <v xml:space="preserve">https://creativecommons.org/licenses/by-sa/3.0	</v>
    </spb>
    <spb s="1">
      <v>6286</v>
      <v>6286</v>
      <v>6286</v>
      <v>6286</v>
      <v>6286</v>
      <v>6286</v>
      <v>6286</v>
      <v>6286</v>
      <v>6286</v>
    </spb>
    <spb s="0">
      <v xml:space="preserve">Wikipedia	</v>
      <v xml:space="preserve">CC BY-SA 3.0	</v>
      <v xml:space="preserve">https://en.wikipedia.org/wiki/Miguel_Le%C3%A3o	</v>
      <v xml:space="preserve">https://creativecommons.org/licenses/by-sa/3.0	</v>
    </spb>
    <spb s="1">
      <v>6288</v>
      <v>6288</v>
      <v>6288</v>
      <v>6288</v>
      <v>6288</v>
      <v>6288</v>
      <v>6288</v>
      <v>6288</v>
      <v>6288</v>
    </spb>
    <spb s="0">
      <v xml:space="preserve">Wikipedia	</v>
      <v xml:space="preserve">CC BY-SA 3.0	</v>
      <v xml:space="preserve">https://en.wikipedia.org/wiki/Milton_Brand%C3%A3o	</v>
      <v xml:space="preserve">https://creativecommons.org/licenses/by-sa/3.0	</v>
    </spb>
    <spb s="1">
      <v>6290</v>
      <v>6290</v>
      <v>6290</v>
      <v>6290</v>
      <v>6290</v>
      <v>6290</v>
      <v>6290</v>
      <v>6290</v>
      <v>6290</v>
    </spb>
    <spb s="0">
      <v xml:space="preserve">Wikipedia	</v>
      <v xml:space="preserve">CC BY-SA 3.0	</v>
      <v xml:space="preserve">https://en.wikipedia.org/wiki/Monsenhor_Gil	</v>
      <v xml:space="preserve">https://creativecommons.org/licenses/by-sa/3.0	</v>
    </spb>
    <spb s="1">
      <v>6292</v>
      <v>6292</v>
      <v>6292</v>
      <v>6292</v>
      <v>6292</v>
      <v>6292</v>
      <v>6292</v>
      <v>6292</v>
      <v>6292</v>
    </spb>
    <spb s="0">
      <v xml:space="preserve">Wikipedia	</v>
      <v xml:space="preserve">CC BY-SA 3.0	</v>
      <v xml:space="preserve">https://en.wikipedia.org/wiki/Monsenhor_Hip%C3%B3lito	</v>
      <v xml:space="preserve">https://creativecommons.org/licenses/by-sa/3.0	</v>
    </spb>
    <spb s="1">
      <v>6294</v>
      <v>6294</v>
      <v>6294</v>
      <v>6294</v>
      <v>6294</v>
      <v>6294</v>
      <v>6294</v>
      <v>6294</v>
      <v>6294</v>
    </spb>
    <spb s="0">
      <v xml:space="preserve">Wikipedia	</v>
      <v xml:space="preserve">CC BY-SA 3.0	</v>
      <v xml:space="preserve">https://en.wikipedia.org/wiki/Monte_Alegre_do_Piau%C3%AD	</v>
      <v xml:space="preserve">https://creativecommons.org/licenses/by-sa/3.0	</v>
    </spb>
    <spb s="1">
      <v>6296</v>
      <v>6296</v>
      <v>6296</v>
      <v>6296</v>
      <v>6296</v>
      <v>6296</v>
      <v>6296</v>
      <v>6296</v>
      <v>6296</v>
    </spb>
    <spb s="0">
      <v xml:space="preserve">Wikipedia	</v>
      <v xml:space="preserve">CC BY-SA 3.0	</v>
      <v xml:space="preserve">https://en.wikipedia.org/wiki/Morro_Cabe%C3%A7a_no_Tempo	</v>
      <v xml:space="preserve">https://creativecommons.org/licenses/by-sa/3.0	</v>
    </spb>
    <spb s="1">
      <v>6298</v>
      <v>6298</v>
      <v>6298</v>
      <v>6298</v>
      <v>6298</v>
      <v>6298</v>
      <v>6298</v>
      <v>6298</v>
      <v>6298</v>
    </spb>
    <spb s="0">
      <v xml:space="preserve">Wikipedia	</v>
      <v xml:space="preserve">CC BY-SA 3.0	</v>
      <v xml:space="preserve">https://en.wikipedia.org/wiki/Morro_do_Chap%C3%A9u_do_Piau%C3%AD	</v>
      <v xml:space="preserve">https://creativecommons.org/licenses/by-sa/3.0	</v>
    </spb>
    <spb s="1">
      <v>6300</v>
      <v>6300</v>
      <v>6300</v>
      <v>6300</v>
      <v>6300</v>
      <v>6300</v>
      <v>6300</v>
      <v>6300</v>
      <v>6300</v>
    </spb>
    <spb s="0">
      <v xml:space="preserve">Wikipedia	</v>
      <v xml:space="preserve">CC BY-SA 3.0	</v>
      <v xml:space="preserve">https://en.wikipedia.org/wiki/Murici_dos_Portelas	</v>
      <v xml:space="preserve">https://creativecommons.org/licenses/by-sa/3.0	</v>
    </spb>
    <spb s="1">
      <v>6302</v>
      <v>6302</v>
      <v>6302</v>
      <v>6302</v>
      <v>6302</v>
      <v>6302</v>
      <v>6302</v>
      <v>6302</v>
      <v>6302</v>
    </spb>
    <spb s="0">
      <v xml:space="preserve">Wikipedia	</v>
      <v xml:space="preserve">CC BY-SA 3.0	</v>
      <v xml:space="preserve">https://en.wikipedia.org/wiki/Nazar%C3%A9_do_Piau%C3%AD	</v>
      <v xml:space="preserve">https://creativecommons.org/licenses/by-sa/3.0	</v>
    </spb>
    <spb s="1">
      <v>6304</v>
      <v>6304</v>
      <v>6304</v>
      <v>6304</v>
      <v>6304</v>
      <v>6304</v>
      <v>6304</v>
      <v>6304</v>
      <v>6304</v>
    </spb>
    <spb s="0">
      <v xml:space="preserve">Wikipedia	</v>
      <v xml:space="preserve">CC BY-SA 3.0	</v>
      <v xml:space="preserve">https://en.wikipedia.org/wiki/Naz%C3%A1ria	</v>
      <v xml:space="preserve">https://creativecommons.org/licenses/by-sa/3.0	</v>
    </spb>
    <spb s="1">
      <v>6306</v>
      <v>6306</v>
      <v>6306</v>
      <v>6306</v>
      <v>6306</v>
      <v>6306</v>
      <v>6306</v>
      <v>6306</v>
      <v>6306</v>
    </spb>
    <spb s="0">
      <v xml:space="preserve">Wikipedia	</v>
      <v xml:space="preserve">CC BY-SA 3.0	</v>
      <v xml:space="preserve">https://en.wikipedia.org/wiki/Nossa_Senhora_dos_Rem%C3%A9dios,_Piau%C3%AD	</v>
      <v xml:space="preserve">https://creativecommons.org/licenses/by-sa/3.0	</v>
    </spb>
    <spb s="1">
      <v>6308</v>
      <v>6308</v>
      <v>6308</v>
      <v>6308</v>
      <v>6308</v>
      <v>6308</v>
      <v>6308</v>
      <v>6308</v>
      <v>6308</v>
    </spb>
    <spb s="0">
      <v xml:space="preserve">Wikipedia	</v>
      <v xml:space="preserve">CC BY-SA 3.0	</v>
      <v xml:space="preserve">https://en.wikipedia.org/wiki/Nova_Santa_Rita,_Piau%C3%AD	</v>
      <v xml:space="preserve">https://creativecommons.org/licenses/by-sa/3.0	</v>
    </spb>
    <spb s="1">
      <v>6310</v>
      <v>6310</v>
      <v>6310</v>
      <v>6310</v>
      <v>6310</v>
      <v>6310</v>
      <v>6310</v>
      <v>6310</v>
      <v>6310</v>
    </spb>
    <spb s="0">
      <v xml:space="preserve">Wikipedia	</v>
      <v xml:space="preserve">CC BY-SA 3.0	</v>
      <v xml:space="preserve">https://en.wikipedia.org/wiki/Novo_Oriente_do_Piau%C3%AD	</v>
      <v xml:space="preserve">https://creativecommons.org/licenses/by-sa/3.0	</v>
    </spb>
    <spb s="1">
      <v>6312</v>
      <v>6312</v>
      <v>6312</v>
      <v>6312</v>
      <v>6312</v>
      <v>6312</v>
      <v>6312</v>
      <v>6312</v>
      <v>6312</v>
    </spb>
    <spb s="0">
      <v xml:space="preserve">Wikipedia	</v>
      <v xml:space="preserve">CC BY-SA 3.0	</v>
      <v xml:space="preserve">https://en.wikipedia.org/wiki/Oeiras,_Piau%C3%AD	</v>
      <v xml:space="preserve">https://creativecommons.org/licenses/by-sa/3.0	</v>
    </spb>
    <spb s="1">
      <v>6314</v>
      <v>6314</v>
      <v>6314</v>
      <v>6314</v>
      <v>6314</v>
      <v>6314</v>
      <v>6314</v>
      <v>6314</v>
      <v>6314</v>
    </spb>
    <spb s="0">
      <v xml:space="preserve">Wikipedia	</v>
      <v xml:space="preserve">CC BY-SA 3.0	</v>
      <v xml:space="preserve">https://en.wikipedia.org/wiki/Padre_Marcos	</v>
      <v xml:space="preserve">https://creativecommons.org/licenses/by-sa/3.0	</v>
    </spb>
    <spb s="1">
      <v>6316</v>
      <v>6316</v>
      <v>6316</v>
      <v>6316</v>
      <v>6316</v>
      <v>6316</v>
      <v>6316</v>
      <v>6316</v>
      <v>6316</v>
    </spb>
    <spb s="0">
      <v xml:space="preserve">Wikipedia	</v>
      <v xml:space="preserve">CC BY-SA 3.0	</v>
      <v xml:space="preserve">https://en.wikipedia.org/wiki/Paes_Landim	</v>
      <v xml:space="preserve">https://creativecommons.org/licenses/by-sa/3.0	</v>
    </spb>
    <spb s="1">
      <v>6318</v>
      <v>6318</v>
      <v>6318</v>
      <v>6318</v>
      <v>6318</v>
      <v>6318</v>
      <v>6318</v>
      <v>6318</v>
      <v>6318</v>
    </spb>
    <spb s="0">
      <v xml:space="preserve">Wikipedia	</v>
      <v xml:space="preserve">CC BY-SA 3.0	</v>
      <v xml:space="preserve">https://en.wikipedia.org/wiki/Paje%C3%BA_do_Piau%C3%AD	</v>
      <v xml:space="preserve">https://creativecommons.org/licenses/by-sa/3.0	</v>
    </spb>
    <spb s="1">
      <v>6320</v>
      <v>6320</v>
      <v>6320</v>
      <v>6320</v>
      <v>6320</v>
      <v>6320</v>
      <v>6320</v>
      <v>6320</v>
      <v>6320</v>
    </spb>
    <spb s="0">
      <v xml:space="preserve">Wikipedia	</v>
      <v xml:space="preserve">CC BY-SA 3.0	</v>
      <v xml:space="preserve">https://en.wikipedia.org/wiki/Palmeira_do_Piau%C3%AD	</v>
      <v xml:space="preserve">https://creativecommons.org/licenses/by-sa/3.0	</v>
    </spb>
    <spb s="1">
      <v>6322</v>
      <v>6322</v>
      <v>6322</v>
      <v>6322</v>
      <v>6322</v>
      <v>6322</v>
      <v>6322</v>
      <v>6322</v>
      <v>6322</v>
    </spb>
    <spb s="0">
      <v xml:space="preserve">Wikipedia	</v>
      <v xml:space="preserve">CC BY-SA 3.0	</v>
      <v xml:space="preserve">https://en.wikipedia.org/wiki/Palmeirais	</v>
      <v xml:space="preserve">https://creativecommons.org/licenses/by-sa/3.0	</v>
    </spb>
    <spb s="1">
      <v>6324</v>
      <v>6324</v>
      <v>6324</v>
      <v>6324</v>
      <v>6324</v>
      <v>6324</v>
      <v>6324</v>
      <v>6324</v>
      <v>6324</v>
    </spb>
    <spb s="0">
      <v xml:space="preserve">Wikipedia	</v>
      <v xml:space="preserve">CC BY-SA 3.0	</v>
      <v xml:space="preserve">https://en.wikipedia.org/wiki/Paquet%C3%A1	</v>
      <v xml:space="preserve">https://creativecommons.org/licenses/by-sa/3.0	</v>
    </spb>
    <spb s="1">
      <v>6326</v>
      <v>6326</v>
      <v>6326</v>
      <v>6326</v>
      <v>6326</v>
      <v>6326</v>
      <v>6326</v>
      <v>6326</v>
      <v>6326</v>
    </spb>
    <spb s="0">
      <v xml:space="preserve">Wikipedia	</v>
      <v xml:space="preserve">CC BY-SA 3.0	</v>
      <v xml:space="preserve">https://en.wikipedia.org/wiki/Parnagu%C3%A1	</v>
      <v xml:space="preserve">https://creativecommons.org/licenses/by-sa/3.0	</v>
    </spb>
    <spb s="1">
      <v>6328</v>
      <v>6328</v>
      <v>6328</v>
      <v>6328</v>
      <v>6328</v>
      <v>6328</v>
      <v>6328</v>
      <v>6328</v>
      <v>6328</v>
    </spb>
    <spb s="0">
      <v xml:space="preserve">Wikipedia	</v>
      <v xml:space="preserve">CC BY-SA 3.0	</v>
      <v xml:space="preserve">https://en.wikipedia.org/wiki/Parna%C3%ADba	</v>
      <v xml:space="preserve">https://creativecommons.org/licenses/by-sa/3.0	</v>
    </spb>
    <spb s="1">
      <v>6330</v>
      <v>6330</v>
      <v>6330</v>
      <v>6330</v>
      <v>6330</v>
      <v>6330</v>
      <v>6330</v>
      <v>6330</v>
      <v>6330</v>
    </spb>
    <spb s="0">
      <v xml:space="preserve">Wikipedia	</v>
      <v xml:space="preserve">CC BY-SA 3.0	</v>
      <v xml:space="preserve">https://en.wikipedia.org/wiki/Passagem_Franca_do_Piau%C3%AD	</v>
      <v xml:space="preserve">https://creativecommons.org/licenses/by-sa/3.0	</v>
    </spb>
    <spb s="1">
      <v>6332</v>
      <v>6332</v>
      <v>6332</v>
      <v>6332</v>
      <v>6332</v>
      <v>6332</v>
      <v>6332</v>
      <v>6332</v>
      <v>6332</v>
    </spb>
    <spb s="0">
      <v xml:space="preserve">Wikipedia	</v>
      <v xml:space="preserve">CC BY-SA 3.0	</v>
      <v xml:space="preserve">https://en.wikipedia.org/wiki/Patos_do_Piau%C3%AD	</v>
      <v xml:space="preserve">https://creativecommons.org/licenses/by-sa/3.0	</v>
    </spb>
    <spb s="1">
      <v>6334</v>
      <v>6334</v>
      <v>6334</v>
      <v>6334</v>
      <v>6334</v>
      <v>6334</v>
      <v>6334</v>
      <v>6334</v>
      <v>6334</v>
    </spb>
    <spb s="0">
      <v xml:space="preserve">Wikipedia	</v>
      <v xml:space="preserve">CC BY-SA 3.0	</v>
      <v xml:space="preserve">https://en.wikipedia.org/wiki/Pau_d%27Arco_do_Piau%C3%AD	</v>
      <v xml:space="preserve">https://creativecommons.org/licenses/by-sa/3.0	</v>
    </spb>
    <spb s="1">
      <v>6336</v>
      <v>6336</v>
      <v>6336</v>
      <v>6336</v>
      <v>6336</v>
      <v>6336</v>
      <v>6336</v>
      <v>6336</v>
      <v>6336</v>
    </spb>
    <spb s="0">
      <v xml:space="preserve">Wikipedia	</v>
      <v xml:space="preserve">CC BY-SA 3.0	</v>
      <v xml:space="preserve">https://en.wikipedia.org/wiki/Paulistana,_Piau%C3%AD	</v>
      <v xml:space="preserve">https://creativecommons.org/licenses/by-sa/3.0	</v>
    </spb>
    <spb s="1">
      <v>6338</v>
      <v>6338</v>
      <v>6338</v>
      <v>6338</v>
      <v>6338</v>
      <v>6338</v>
      <v>6338</v>
      <v>6338</v>
      <v>6338</v>
    </spb>
    <spb s="0">
      <v xml:space="preserve">Wikipedia	</v>
      <v xml:space="preserve">CC BY-SA 3.0	</v>
      <v xml:space="preserve">https://en.wikipedia.org/wiki/Pavussu	</v>
      <v xml:space="preserve">https://creativecommons.org/licenses/by-sa/3.0	</v>
    </spb>
    <spb s="1">
      <v>6340</v>
      <v>6340</v>
      <v>6340</v>
      <v>6340</v>
      <v>6340</v>
      <v>6340</v>
      <v>6340</v>
      <v>6340</v>
      <v>6340</v>
    </spb>
    <spb s="0">
      <v xml:space="preserve">Wikipedia	</v>
      <v xml:space="preserve">CC BY-SA 3.0	</v>
      <v xml:space="preserve">https://en.wikipedia.org/wiki/Pedro_II,_Piau%C3%AD	</v>
      <v xml:space="preserve">https://creativecommons.org/licenses/by-sa/3.0	</v>
    </spb>
    <spb s="1">
      <v>6342</v>
      <v>6342</v>
      <v>6342</v>
      <v>6342</v>
      <v>6342</v>
      <v>6342</v>
      <v>6342</v>
      <v>6342</v>
      <v>6342</v>
    </spb>
    <spb s="0">
      <v xml:space="preserve">Wikipedia	</v>
      <v xml:space="preserve">CC BY-SA 3.0	</v>
      <v xml:space="preserve">https://en.wikipedia.org/wiki/Pedro_Laurentino	</v>
      <v xml:space="preserve">https://creativecommons.org/licenses/by-sa/3.0	</v>
    </spb>
    <spb s="1">
      <v>6344</v>
      <v>6344</v>
      <v>6344</v>
      <v>6344</v>
      <v>6344</v>
      <v>6344</v>
      <v>6344</v>
      <v>6344</v>
      <v>6344</v>
    </spb>
    <spb s="0">
      <v xml:space="preserve">Wikipedia	</v>
      <v xml:space="preserve">CC BY-SA 3.0	</v>
      <v xml:space="preserve">https://en.wikipedia.org/wiki/Picos	</v>
      <v xml:space="preserve">https://creativecommons.org/licenses/by-sa/3.0	</v>
    </spb>
    <spb s="1">
      <v>6346</v>
      <v>6346</v>
      <v>6346</v>
      <v>6346</v>
      <v>6346</v>
      <v>6346</v>
      <v>6346</v>
      <v>6346</v>
      <v>6346</v>
    </spb>
    <spb s="0">
      <v xml:space="preserve">Wikipedia	</v>
      <v xml:space="preserve">CC BY-SA 3.0	</v>
      <v xml:space="preserve">https://en.wikipedia.org/wiki/Pimenteiras	</v>
      <v xml:space="preserve">https://creativecommons.org/licenses/by-sa/3.0	</v>
    </spb>
    <spb s="1">
      <v>6348</v>
      <v>6348</v>
      <v>6348</v>
      <v>6348</v>
      <v>6348</v>
      <v>6348</v>
      <v>6348</v>
      <v>6348</v>
      <v>6348</v>
    </spb>
    <spb s="0">
      <v xml:space="preserve">Wikipedia	</v>
      <v xml:space="preserve">CC BY-SA 3.0	</v>
      <v xml:space="preserve">https://en.wikipedia.org/wiki/Pio_IX	</v>
      <v xml:space="preserve">https://creativecommons.org/licenses/by-sa/3.0	</v>
    </spb>
    <spb s="1">
      <v>6350</v>
      <v>6350</v>
      <v>6350</v>
      <v>6350</v>
      <v>6350</v>
      <v>6350</v>
      <v>6350</v>
      <v>6350</v>
      <v>6350</v>
    </spb>
    <spb s="0">
      <v xml:space="preserve">Wikipedia	</v>
      <v xml:space="preserve">CC BY-SA 3.0	</v>
      <v xml:space="preserve">https://en.wikipedia.org/wiki/Piracuruca	</v>
      <v xml:space="preserve">https://creativecommons.org/licenses/by-sa/3.0	</v>
    </spb>
    <spb s="1">
      <v>6352</v>
      <v>6352</v>
      <v>6352</v>
      <v>6352</v>
      <v>6352</v>
      <v>6352</v>
      <v>6352</v>
      <v>6352</v>
      <v>6352</v>
    </spb>
    <spb s="0">
      <v xml:space="preserve">Wikipedia	</v>
      <v xml:space="preserve">CC BY-SA 3.0	</v>
      <v xml:space="preserve">https://en.wikipedia.org/wiki/Piripiri,_Piau%C3%AD	</v>
      <v xml:space="preserve">https://creativecommons.org/licenses/by-sa/3.0	</v>
    </spb>
    <spb s="1">
      <v>6354</v>
      <v>6354</v>
      <v>6354</v>
      <v>6354</v>
      <v>6354</v>
      <v>6354</v>
      <v>6354</v>
      <v>6354</v>
      <v>6354</v>
    </spb>
    <spb s="0">
      <v xml:space="preserve">Wikipedia	</v>
      <v xml:space="preserve">CC BY-SA 3.0	</v>
      <v xml:space="preserve">https://en.wikipedia.org/wiki/Palma_de_Mallorca	</v>
      <v xml:space="preserve">https://creativecommons.org/licenses/by-sa/3.0	</v>
    </spb>
    <spb s="28">
      <v>6356</v>
      <v>6356</v>
      <v>6356</v>
      <v>6356</v>
      <v>6356</v>
      <v>6356</v>
      <v>6356</v>
      <v>6356</v>
      <v>6356</v>
      <v>6356</v>
    </spb>
    <spb s="2">
      <v>34</v>
      <v>Name</v>
      <v>LearnMoreOnLink</v>
    </spb>
    <spb s="0">
      <v xml:space="preserve">Wikipedia	</v>
      <v xml:space="preserve">CC BY-SA 3.0	</v>
      <v xml:space="preserve">https://en.wikipedia.org/wiki/Porto_Alegre_do_Piau%C3%AD	</v>
      <v xml:space="preserve">https://creativecommons.org/licenses/by-sa/3.0	</v>
    </spb>
    <spb s="1">
      <v>6359</v>
      <v>6359</v>
      <v>6359</v>
      <v>6359</v>
      <v>6359</v>
      <v>6359</v>
      <v>6359</v>
      <v>6359</v>
      <v>6359</v>
    </spb>
    <spb s="0">
      <v xml:space="preserve">Wikipedia	</v>
      <v xml:space="preserve">CC BY-SA 3.0	</v>
      <v xml:space="preserve">https://en.wikipedia.org/wiki/Prata_do_Piau%C3%AD	</v>
      <v xml:space="preserve">https://creativecommons.org/licenses/by-sa/3.0	</v>
    </spb>
    <spb s="1">
      <v>6361</v>
      <v>6361</v>
      <v>6361</v>
      <v>6361</v>
      <v>6361</v>
      <v>6361</v>
      <v>6361</v>
      <v>6361</v>
      <v>6361</v>
    </spb>
    <spb s="0">
      <v xml:space="preserve">Wikipedia	</v>
      <v xml:space="preserve">CC BY-SA 3.0	</v>
      <v xml:space="preserve">https://en.wikipedia.org/wiki/Queimada_Nova	</v>
      <v xml:space="preserve">https://creativecommons.org/licenses/by-sa/3.0	</v>
    </spb>
    <spb s="1">
      <v>6363</v>
      <v>6363</v>
      <v>6363</v>
      <v>6363</v>
      <v>6363</v>
      <v>6363</v>
      <v>6363</v>
      <v>6363</v>
      <v>6363</v>
    </spb>
    <spb s="0">
      <v xml:space="preserve">Wikipedia	</v>
      <v xml:space="preserve">CC BY-SA 3.0	</v>
      <v xml:space="preserve">https://en.wikipedia.org/wiki/Reden%C3%A7%C3%A3o_do_Gurgu%C3%A9ia	</v>
      <v xml:space="preserve">https://creativecommons.org/licenses/by-sa/3.0	</v>
    </spb>
    <spb s="1">
      <v>6365</v>
      <v>6365</v>
      <v>6365</v>
      <v>6365</v>
      <v>6365</v>
      <v>6365</v>
      <v>6365</v>
      <v>6365</v>
      <v>6365</v>
    </spb>
    <spb s="0">
      <v xml:space="preserve">Wikipedia	</v>
      <v xml:space="preserve">CC BY-SA 3.0	</v>
      <v xml:space="preserve">https://en.wikipedia.org/wiki/Regenera%C3%A7%C3%A3o,_Piau%C3%AD	</v>
      <v xml:space="preserve">https://creativecommons.org/licenses/by-sa/3.0	</v>
    </spb>
    <spb s="1">
      <v>6367</v>
      <v>6367</v>
      <v>6367</v>
      <v>6367</v>
      <v>6367</v>
      <v>6367</v>
      <v>6367</v>
      <v>6367</v>
      <v>6367</v>
    </spb>
    <spb s="0">
      <v xml:space="preserve">Wikipedia	</v>
      <v xml:space="preserve">CC BY-SA 3.0	</v>
      <v xml:space="preserve">https://en.wikipedia.org/wiki/Riacho_Frio	</v>
      <v xml:space="preserve">https://creativecommons.org/licenses/by-sa/3.0	</v>
    </spb>
    <spb s="1">
      <v>6369</v>
      <v>6369</v>
      <v>6369</v>
      <v>6369</v>
      <v>6369</v>
      <v>6369</v>
      <v>6369</v>
      <v>6369</v>
      <v>6369</v>
    </spb>
    <spb s="0">
      <v xml:space="preserve">Wikipedia	</v>
      <v xml:space="preserve">CC BY-SA 3.0	</v>
      <v xml:space="preserve">https://en.wikipedia.org/wiki/Ribeira_do_Piau%C3%AD	</v>
      <v xml:space="preserve">https://creativecommons.org/licenses/by-sa/3.0	</v>
    </spb>
    <spb s="1">
      <v>6371</v>
      <v>6371</v>
      <v>6371</v>
      <v>6371</v>
      <v>6371</v>
      <v>6371</v>
      <v>6371</v>
      <v>6371</v>
      <v>6371</v>
    </spb>
    <spb s="0">
      <v xml:space="preserve">Wikipedia	</v>
      <v xml:space="preserve">CC BY-SA 3.0	</v>
      <v xml:space="preserve">https://en.wikipedia.org/wiki/Ribeiro_Gon%C3%A7alves	</v>
      <v xml:space="preserve">https://creativecommons.org/licenses/by-sa/3.0	</v>
    </spb>
    <spb s="1">
      <v>6373</v>
      <v>6373</v>
      <v>6373</v>
      <v>6373</v>
      <v>6373</v>
      <v>6373</v>
      <v>6373</v>
      <v>6373</v>
      <v>6373</v>
    </spb>
    <spb s="0">
      <v xml:space="preserve">Wikipedia	</v>
      <v xml:space="preserve">CC BY-SA 3.0	</v>
      <v xml:space="preserve">https://en.wikipedia.org/wiki/Rio_Grande_do_Piau%C3%AD	</v>
      <v xml:space="preserve">https://creativecommons.org/licenses/by-sa/3.0	</v>
    </spb>
    <spb s="1">
      <v>6375</v>
      <v>6375</v>
      <v>6375</v>
      <v>6375</v>
      <v>6375</v>
      <v>6375</v>
      <v>6375</v>
      <v>6375</v>
      <v>6375</v>
    </spb>
    <spb s="0">
      <v xml:space="preserve">Wikipedia	</v>
      <v xml:space="preserve">CC BY-SA 3.0	</v>
      <v xml:space="preserve">https://en.wikipedia.org/wiki/Santa_Cruz_do_Piau%C3%AD	</v>
      <v xml:space="preserve">https://creativecommons.org/licenses/by-sa/3.0	</v>
    </spb>
    <spb s="1">
      <v>6377</v>
      <v>6377</v>
      <v>6377</v>
      <v>6377</v>
      <v>6377</v>
      <v>6377</v>
      <v>6377</v>
      <v>6377</v>
      <v>6377</v>
    </spb>
    <spb s="0">
      <v xml:space="preserve">Wikipedia	</v>
      <v xml:space="preserve">CC BY-SA 3.0	</v>
      <v xml:space="preserve">https://en.wikipedia.org/wiki/Santa_Cruz_dos_Milagres	</v>
      <v xml:space="preserve">https://creativecommons.org/licenses/by-sa/3.0	</v>
    </spb>
    <spb s="1">
      <v>6379</v>
      <v>6379</v>
      <v>6379</v>
      <v>6379</v>
      <v>6379</v>
      <v>6379</v>
      <v>6379</v>
      <v>6379</v>
      <v>6379</v>
    </spb>
    <spb s="0">
      <v xml:space="preserve">Wikipedia	</v>
      <v xml:space="preserve">CC BY-SA 3.0	</v>
      <v xml:space="preserve">https://en.wikipedia.org/wiki/Santa_Luz,_Piau%C3%AD	</v>
      <v xml:space="preserve">https://creativecommons.org/licenses/by-sa/3.0	</v>
    </spb>
    <spb s="1">
      <v>6381</v>
      <v>6381</v>
      <v>6381</v>
      <v>6381</v>
      <v>6381</v>
      <v>6381</v>
      <v>6381</v>
      <v>6381</v>
      <v>6381</v>
    </spb>
    <spb s="0">
      <v xml:space="preserve">Wikipedia	</v>
      <v xml:space="preserve">CC BY-SA 3.0	</v>
      <v xml:space="preserve">https://en.wikipedia.org/wiki/Santa_Rosa_do_Piau%C3%AD	</v>
      <v xml:space="preserve">https://creativecommons.org/licenses/by-sa/3.0	</v>
    </spb>
    <spb s="1">
      <v>6383</v>
      <v>6383</v>
      <v>6383</v>
      <v>6383</v>
      <v>6383</v>
      <v>6383</v>
      <v>6383</v>
      <v>6383</v>
      <v>6383</v>
    </spb>
    <spb s="0">
      <v xml:space="preserve">Wikipedia	</v>
      <v xml:space="preserve">CC BY-SA 3.0	</v>
      <v xml:space="preserve">https://en.wikipedia.org/wiki/Santana_do_Piau%C3%AD	</v>
      <v xml:space="preserve">https://creativecommons.org/licenses/by-sa/3.0	</v>
    </spb>
    <spb s="1">
      <v>6385</v>
      <v>6385</v>
      <v>6385</v>
      <v>6385</v>
      <v>6385</v>
      <v>6385</v>
      <v>6385</v>
      <v>6385</v>
      <v>6385</v>
    </spb>
    <spb s="0">
      <v xml:space="preserve">Wikipedia	</v>
      <v xml:space="preserve">CC BY-SA 3.0	</v>
      <v xml:space="preserve">https://en.wikipedia.org/wiki/Santo_Ant%C3%B4nio_de_Lisboa,_Piau%C3%AD	</v>
      <v xml:space="preserve">https://creativecommons.org/licenses/by-sa/3.0	</v>
    </spb>
    <spb s="1">
      <v>6387</v>
      <v>6387</v>
      <v>6387</v>
      <v>6387</v>
      <v>6387</v>
      <v>6387</v>
      <v>6387</v>
      <v>6387</v>
      <v>6387</v>
    </spb>
    <spb s="0">
      <v xml:space="preserve">Wikipedia	</v>
      <v xml:space="preserve">CC BY-SA 3.0	</v>
      <v xml:space="preserve">https://en.wikipedia.org/wiki/Santo_Ant%C3%B4nio_dos_Milagres	</v>
      <v xml:space="preserve">https://creativecommons.org/licenses/by-sa/3.0	</v>
    </spb>
    <spb s="1">
      <v>6389</v>
      <v>6389</v>
      <v>6389</v>
      <v>6389</v>
      <v>6389</v>
      <v>6389</v>
      <v>6389</v>
      <v>6389</v>
      <v>6389</v>
    </spb>
    <spb s="0">
      <v xml:space="preserve">Wikipedia	</v>
      <v xml:space="preserve">CC BY-SA 3.0	</v>
      <v xml:space="preserve">https://en.wikipedia.org/wiki/Santo_In%C3%A1cio_do_Piau%C3%AD	</v>
      <v xml:space="preserve">https://creativecommons.org/licenses/by-sa/3.0	</v>
    </spb>
    <spb s="1">
      <v>6391</v>
      <v>6391</v>
      <v>6391</v>
      <v>6391</v>
      <v>6391</v>
      <v>6391</v>
      <v>6391</v>
      <v>6391</v>
      <v>6391</v>
    </spb>
    <spb s="0">
      <v xml:space="preserve">Wikipedia	</v>
      <v xml:space="preserve">CC BY-SA 3.0	</v>
      <v xml:space="preserve">https://en.wikipedia.org/wiki/S%C3%A3o_Braz_do_Piau%C3%AD	</v>
      <v xml:space="preserve">https://creativecommons.org/licenses/by-sa/3.0	</v>
    </spb>
    <spb s="1">
      <v>6393</v>
      <v>6393</v>
      <v>6393</v>
      <v>6393</v>
      <v>6393</v>
      <v>6393</v>
      <v>6393</v>
      <v>6393</v>
      <v>6393</v>
    </spb>
    <spb s="0">
      <v xml:space="preserve">Wikipedia	</v>
      <v xml:space="preserve">CC BY-SA 3.0	</v>
      <v xml:space="preserve">https://en.wikipedia.org/wiki/S%C3%A3o_F%C3%A9lix_do_Piau%C3%AD	</v>
      <v xml:space="preserve">https://creativecommons.org/licenses/by-sa/3.0	</v>
    </spb>
    <spb s="1">
      <v>6395</v>
      <v>6395</v>
      <v>6395</v>
      <v>6395</v>
      <v>6395</v>
      <v>6395</v>
      <v>6395</v>
      <v>6395</v>
      <v>6395</v>
    </spb>
    <spb s="0">
      <v xml:space="preserve">Wikipedia	</v>
      <v xml:space="preserve">CC BY-SA 3.0	</v>
      <v xml:space="preserve">https://en.wikipedia.org/wiki/S%C3%A3o_Francisco_de_Assis_do_Piau%C3%AD	</v>
      <v xml:space="preserve">https://creativecommons.org/licenses/by-sa/3.0	</v>
    </spb>
    <spb s="1">
      <v>6397</v>
      <v>6397</v>
      <v>6397</v>
      <v>6397</v>
      <v>6397</v>
      <v>6397</v>
      <v>6397</v>
      <v>6397</v>
      <v>6397</v>
    </spb>
    <spb s="0">
      <v xml:space="preserve">Wikipedia	</v>
      <v xml:space="preserve">CC BY-SA 3.0	</v>
      <v xml:space="preserve">https://en.wikipedia.org/wiki/S%C3%A3o_Francisco_do_Piau%C3%AD	</v>
      <v xml:space="preserve">https://creativecommons.org/licenses/by-sa/3.0	</v>
    </spb>
    <spb s="1">
      <v>6399</v>
      <v>6399</v>
      <v>6399</v>
      <v>6399</v>
      <v>6399</v>
      <v>6399</v>
      <v>6399</v>
      <v>6399</v>
      <v>6399</v>
    </spb>
    <spb s="0">
      <v xml:space="preserve">Wikipedia	</v>
      <v xml:space="preserve">CC BY-SA 3.0	</v>
      <v xml:space="preserve">https://en.wikipedia.org/wiki/S%C3%A3o_Gon%C3%A7alo_do_Gurgu%C3%A9ia	</v>
      <v xml:space="preserve">https://creativecommons.org/licenses/by-sa/3.0	</v>
    </spb>
    <spb s="1">
      <v>6401</v>
      <v>6401</v>
      <v>6401</v>
      <v>6401</v>
      <v>6401</v>
      <v>6401</v>
      <v>6401</v>
      <v>6401</v>
      <v>6401</v>
    </spb>
    <spb s="0">
      <v xml:space="preserve">Wikipedia	</v>
      <v xml:space="preserve">CC BY-SA 3.0	</v>
      <v xml:space="preserve">https://en.wikipedia.org/wiki/S%C3%A3o_Gon%C3%A7alo_do_Piau%C3%AD	</v>
      <v xml:space="preserve">https://creativecommons.org/licenses/by-sa/3.0	</v>
    </spb>
    <spb s="1">
      <v>6403</v>
      <v>6403</v>
      <v>6403</v>
      <v>6403</v>
      <v>6403</v>
      <v>6403</v>
      <v>6403</v>
      <v>6403</v>
      <v>6403</v>
    </spb>
    <spb s="0">
      <v xml:space="preserve">Wikipedia	</v>
      <v xml:space="preserve">CC BY-SA 3.0	</v>
      <v xml:space="preserve">https://en.wikipedia.org/wiki/S%C3%A3o_Jo%C3%A3o_da_Canabrava	</v>
      <v xml:space="preserve">https://creativecommons.org/licenses/by-sa/3.0	</v>
    </spb>
    <spb s="1">
      <v>6405</v>
      <v>6405</v>
      <v>6405</v>
      <v>6405</v>
      <v>6405</v>
      <v>6405</v>
      <v>6405</v>
      <v>6405</v>
      <v>6405</v>
    </spb>
    <spb s="0">
      <v xml:space="preserve">Wikipedia	</v>
      <v xml:space="preserve">CC BY-SA 3.0	</v>
      <v xml:space="preserve">https://en.wikipedia.org/wiki/S%C3%A3o_Jo%C3%A3o_da_Fronteira	</v>
      <v xml:space="preserve">https://creativecommons.org/licenses/by-sa/3.0	</v>
    </spb>
    <spb s="1">
      <v>6407</v>
      <v>6407</v>
      <v>6407</v>
      <v>6407</v>
      <v>6407</v>
      <v>6407</v>
      <v>6407</v>
      <v>6407</v>
      <v>6407</v>
    </spb>
    <spb s="0">
      <v xml:space="preserve">Wikipedia	</v>
      <v xml:space="preserve">CC BY-SA 3.0	</v>
      <v xml:space="preserve">https://en.wikipedia.org/wiki/S%C3%A3o_Jo%C3%A3o_da_Serra	</v>
      <v xml:space="preserve">https://creativecommons.org/licenses/by-sa/3.0	</v>
    </spb>
    <spb s="1">
      <v>6409</v>
      <v>6409</v>
      <v>6409</v>
      <v>6409</v>
      <v>6409</v>
      <v>6409</v>
      <v>6409</v>
      <v>6409</v>
      <v>6409</v>
    </spb>
    <spb s="0">
      <v xml:space="preserve">Wikipedia	</v>
      <v xml:space="preserve">CC BY-SA 3.0	</v>
      <v xml:space="preserve">https://en.wikipedia.org/wiki/S%C3%A3o_Jo%C3%A3o_da_Varjota	</v>
      <v xml:space="preserve">https://creativecommons.org/licenses/by-sa/3.0	</v>
    </spb>
    <spb s="1">
      <v>6411</v>
      <v>6411</v>
      <v>6411</v>
      <v>6411</v>
      <v>6411</v>
      <v>6411</v>
      <v>6411</v>
      <v>6411</v>
      <v>6411</v>
    </spb>
    <spb s="0">
      <v xml:space="preserve">Wikipedia	</v>
      <v xml:space="preserve">CC BY-SA 3.0	</v>
      <v xml:space="preserve">https://en.wikipedia.org/wiki/S%C3%A3o_Jo%C3%A3o_do_Arraial	</v>
      <v xml:space="preserve">https://creativecommons.org/licenses/by-sa/3.0	</v>
    </spb>
    <spb s="1">
      <v>6413</v>
      <v>6413</v>
      <v>6413</v>
      <v>6413</v>
      <v>6413</v>
      <v>6413</v>
      <v>6413</v>
      <v>6413</v>
      <v>6413</v>
    </spb>
    <spb s="0">
      <v xml:space="preserve">Wikipedia	</v>
      <v xml:space="preserve">CC BY-SA 3.0	</v>
      <v xml:space="preserve">https://en.wikipedia.org/wiki/S%C3%A3o_Jo%C3%A3o_do_Piau%C3%AD	</v>
      <v xml:space="preserve">https://creativecommons.org/licenses/by-sa/3.0	</v>
    </spb>
    <spb s="1">
      <v>6415</v>
      <v>6415</v>
      <v>6415</v>
      <v>6415</v>
      <v>6415</v>
      <v>6415</v>
      <v>6415</v>
      <v>6415</v>
      <v>6415</v>
    </spb>
    <spb s="0">
      <v xml:space="preserve">Wikipedia	</v>
      <v xml:space="preserve">CC BY-SA 3.0	</v>
      <v xml:space="preserve">https://en.wikipedia.org/wiki/S%C3%A3o_Jos%C3%A9_do_Divino,_Piau%C3%AD	</v>
      <v xml:space="preserve">https://creativecommons.org/licenses/by-sa/3.0	</v>
    </spb>
    <spb s="1">
      <v>6417</v>
      <v>6417</v>
      <v>6417</v>
      <v>6417</v>
      <v>6417</v>
      <v>6417</v>
      <v>6417</v>
      <v>6417</v>
      <v>6417</v>
    </spb>
    <spb s="0">
      <v xml:space="preserve">Wikipedia	</v>
      <v xml:space="preserve">CC BY-SA 3.0	</v>
      <v xml:space="preserve">https://en.wikipedia.org/wiki/S%C3%A3o_Jos%C3%A9_do_Peixe	</v>
      <v xml:space="preserve">https://creativecommons.org/licenses/by-sa/3.0	</v>
    </spb>
    <spb s="1">
      <v>6419</v>
      <v>6419</v>
      <v>6419</v>
      <v>6419</v>
      <v>6419</v>
      <v>6419</v>
      <v>6419</v>
      <v>6419</v>
      <v>6419</v>
    </spb>
    <spb s="0">
      <v xml:space="preserve">Wikipedia	</v>
      <v xml:space="preserve">CC BY-SA 3.0	</v>
      <v xml:space="preserve">https://en.wikipedia.org/wiki/S%C3%A3o_Jos%C3%A9_do_Piau%C3%AD	</v>
      <v xml:space="preserve">https://creativecommons.org/licenses/by-sa/3.0	</v>
    </spb>
    <spb s="1">
      <v>6421</v>
      <v>6421</v>
      <v>6421</v>
      <v>6421</v>
      <v>6421</v>
      <v>6421</v>
      <v>6421</v>
      <v>6421</v>
      <v>6421</v>
    </spb>
    <spb s="0">
      <v xml:space="preserve">Wikipedia	</v>
      <v xml:space="preserve">CC BY-SA 3.0	</v>
      <v xml:space="preserve">https://en.wikipedia.org/wiki/S%C3%A3o_Juli%C3%A3o,_Piau%C3%AD	</v>
      <v xml:space="preserve">https://creativecommons.org/licenses/by-sa/3.0	</v>
    </spb>
    <spb s="1">
      <v>6423</v>
      <v>6423</v>
      <v>6423</v>
      <v>6423</v>
      <v>6423</v>
      <v>6423</v>
      <v>6423</v>
      <v>6423</v>
      <v>6423</v>
    </spb>
    <spb s="0">
      <v xml:space="preserve">Wikipedia	</v>
      <v xml:space="preserve">CC BY-SA 3.0	</v>
      <v xml:space="preserve">https://en.wikipedia.org/wiki/S%C3%A3o_Louren%C3%A7o_do_Piau%C3%AD	</v>
      <v xml:space="preserve">https://creativecommons.org/licenses/by-sa/3.0	</v>
    </spb>
    <spb s="1">
      <v>6425</v>
      <v>6425</v>
      <v>6425</v>
      <v>6425</v>
      <v>6425</v>
      <v>6425</v>
      <v>6425</v>
      <v>6425</v>
      <v>6425</v>
    </spb>
    <spb s="0">
      <v xml:space="preserve">Wikipedia	</v>
      <v xml:space="preserve">CC BY-SA 3.0	</v>
      <v xml:space="preserve">https://en.wikipedia.org/wiki/S%C3%A3o_Lu%C3%ADs_do_Piau%C3%AD	</v>
      <v xml:space="preserve">https://creativecommons.org/licenses/by-sa/3.0	</v>
    </spb>
    <spb s="1">
      <v>6427</v>
      <v>6427</v>
      <v>6427</v>
      <v>6427</v>
      <v>6427</v>
      <v>6427</v>
      <v>6427</v>
      <v>6427</v>
      <v>6427</v>
    </spb>
    <spb s="0">
      <v xml:space="preserve">Wikipedia	</v>
      <v xml:space="preserve">CC BY-SA 3.0	</v>
      <v xml:space="preserve">https://en.wikipedia.org/wiki/S%C3%A3o_Miguel_da_Baixa_Grande	</v>
      <v xml:space="preserve">https://creativecommons.org/licenses/by-sa/3.0	</v>
    </spb>
    <spb s="1">
      <v>6429</v>
      <v>6429</v>
      <v>6429</v>
      <v>6429</v>
      <v>6429</v>
      <v>6429</v>
      <v>6429</v>
      <v>6429</v>
      <v>6429</v>
    </spb>
    <spb s="0">
      <v xml:space="preserve">Wikipedia	</v>
      <v xml:space="preserve">CC BY-SA 3.0	</v>
      <v xml:space="preserve">https://en.wikipedia.org/wiki/S%C3%A3o_Miguel_do_Fidalgo	</v>
      <v xml:space="preserve">https://creativecommons.org/licenses/by-sa/3.0	</v>
    </spb>
    <spb s="1">
      <v>6431</v>
      <v>6431</v>
      <v>6431</v>
      <v>6431</v>
      <v>6431</v>
      <v>6431</v>
      <v>6431</v>
      <v>6431</v>
      <v>6431</v>
    </spb>
    <spb s="0">
      <v xml:space="preserve">Wikipedia	</v>
      <v xml:space="preserve">CC BY-SA 3.0	</v>
      <v xml:space="preserve">https://en.wikipedia.org/wiki/S%C3%A3o_Miguel_do_Tapuio	</v>
      <v xml:space="preserve">https://creativecommons.org/licenses/by-sa/3.0	</v>
    </spb>
    <spb s="1">
      <v>6433</v>
      <v>6433</v>
      <v>6433</v>
      <v>6433</v>
      <v>6433</v>
      <v>6433</v>
      <v>6433</v>
      <v>6433</v>
      <v>6433</v>
    </spb>
    <spb s="0">
      <v xml:space="preserve">Wikipedia	</v>
      <v xml:space="preserve">CC BY-SA 3.0	</v>
      <v xml:space="preserve">https://en.wikipedia.org/wiki/S%C3%A3o_Pedro_do_Piau%C3%AD	</v>
      <v xml:space="preserve">https://creativecommons.org/licenses/by-sa/3.0	</v>
    </spb>
    <spb s="1">
      <v>6435</v>
      <v>6435</v>
      <v>6435</v>
      <v>6435</v>
      <v>6435</v>
      <v>6435</v>
      <v>6435</v>
      <v>6435</v>
      <v>6435</v>
    </spb>
    <spb s="0">
      <v xml:space="preserve">Wikipedia	</v>
      <v xml:space="preserve">CC BY-SA 3.0	</v>
      <v xml:space="preserve">https://en.wikipedia.org/wiki/S%C3%A3o_Raimundo_Nonato	</v>
      <v xml:space="preserve">https://creativecommons.org/licenses/by-sa/3.0	</v>
    </spb>
    <spb s="1">
      <v>6437</v>
      <v>6437</v>
      <v>6437</v>
      <v>6437</v>
      <v>6437</v>
      <v>6437</v>
      <v>6437</v>
      <v>6437</v>
      <v>6437</v>
    </spb>
    <spb s="0">
      <v xml:space="preserve">Wikipedia	</v>
      <v xml:space="preserve">CC BY-SA 3.0	</v>
      <v xml:space="preserve">https://en.wikipedia.org/wiki/Sebasti%C3%A3o_Barros	</v>
      <v xml:space="preserve">https://creativecommons.org/licenses/by-sa/3.0	</v>
    </spb>
    <spb s="1">
      <v>6439</v>
      <v>6439</v>
      <v>6439</v>
      <v>6439</v>
      <v>6439</v>
      <v>6439</v>
      <v>6439</v>
      <v>6439</v>
      <v>6439</v>
    </spb>
    <spb s="0">
      <v xml:space="preserve">Wikipedia	</v>
      <v xml:space="preserve">CC BY-SA 3.0	</v>
      <v xml:space="preserve">https://en.wikipedia.org/wiki/Sebasti%C3%A3o_Leal	</v>
      <v xml:space="preserve">https://creativecommons.org/licenses/by-sa/3.0	</v>
    </spb>
    <spb s="1">
      <v>6441</v>
      <v>6441</v>
      <v>6441</v>
      <v>6441</v>
      <v>6441</v>
      <v>6441</v>
      <v>6441</v>
      <v>6441</v>
      <v>6441</v>
    </spb>
    <spb s="0">
      <v xml:space="preserve">Wikipedia	</v>
      <v xml:space="preserve">CC BY-SA 3.0	</v>
      <v xml:space="preserve">https://en.wikipedia.org/wiki/Sigefredo_Pacheco	</v>
      <v xml:space="preserve">https://creativecommons.org/licenses/by-sa/3.0	</v>
    </spb>
    <spb s="1">
      <v>6443</v>
      <v>6443</v>
      <v>6443</v>
      <v>6443</v>
      <v>6443</v>
      <v>6443</v>
      <v>6443</v>
      <v>6443</v>
      <v>6443</v>
    </spb>
    <spb s="0">
      <v xml:space="preserve">Wikipedia	</v>
      <v xml:space="preserve">CC BY-SA 3.0	</v>
      <v xml:space="preserve">https://en.wikipedia.org/wiki/Sim%C3%B5es,_Piau%C3%AD	</v>
      <v xml:space="preserve">https://creativecommons.org/licenses/by-sa/3.0	</v>
    </spb>
    <spb s="1">
      <v>6445</v>
      <v>6445</v>
      <v>6445</v>
      <v>6445</v>
      <v>6445</v>
      <v>6445</v>
      <v>6445</v>
      <v>6445</v>
      <v>6445</v>
    </spb>
    <spb s="0">
      <v xml:space="preserve">Wikipedia	</v>
      <v xml:space="preserve">CC BY-SA 3.0	</v>
      <v xml:space="preserve">https://en.wikipedia.org/wiki/Simpl%C3%ADcio_Mendes	</v>
      <v xml:space="preserve">https://creativecommons.org/licenses/by-sa/3.0	</v>
    </spb>
    <spb s="1">
      <v>6447</v>
      <v>6447</v>
      <v>6447</v>
      <v>6447</v>
      <v>6447</v>
      <v>6447</v>
      <v>6447</v>
      <v>6447</v>
      <v>6447</v>
    </spb>
    <spb s="0">
      <v xml:space="preserve">Wikipedia	</v>
      <v xml:space="preserve">CC BY-SA 3.0	</v>
      <v xml:space="preserve">https://en.wikipedia.org/wiki/Socorro_do_Piau%C3%AD	</v>
      <v xml:space="preserve">https://creativecommons.org/licenses/by-sa/3.0	</v>
    </spb>
    <spb s="1">
      <v>6449</v>
      <v>6449</v>
      <v>6449</v>
      <v>6449</v>
      <v>6449</v>
      <v>6449</v>
      <v>6449</v>
      <v>6449</v>
      <v>6449</v>
    </spb>
    <spb s="0">
      <v xml:space="preserve">Wikipedia	</v>
      <v xml:space="preserve">CC BY-SA 3.0	</v>
      <v xml:space="preserve">https://en.wikipedia.org/wiki/Sussuapara	</v>
      <v xml:space="preserve">https://creativecommons.org/licenses/by-sa/3.0	</v>
    </spb>
    <spb s="1">
      <v>6451</v>
      <v>6451</v>
      <v>6451</v>
      <v>6451</v>
      <v>6451</v>
      <v>6451</v>
      <v>6451</v>
      <v>6451</v>
      <v>6451</v>
    </spb>
    <spb s="0">
      <v xml:space="preserve">Wikipedia	</v>
      <v xml:space="preserve">CC BY-SA 3.0	</v>
      <v xml:space="preserve">https://en.wikipedia.org/wiki/Tamboril_do_Piau%C3%AD	</v>
      <v xml:space="preserve">https://creativecommons.org/licenses/by-sa/3.0	</v>
    </spb>
    <spb s="1">
      <v>6453</v>
      <v>6453</v>
      <v>6453</v>
      <v>6453</v>
      <v>6453</v>
      <v>6453</v>
      <v>6453</v>
      <v>6453</v>
      <v>6453</v>
    </spb>
    <spb s="0">
      <v xml:space="preserve">Wikipedia	</v>
      <v xml:space="preserve">CC BY-SA 3.0	</v>
      <v xml:space="preserve">https://en.wikipedia.org/wiki/Tanque_do_Piau%C3%AD	</v>
      <v xml:space="preserve">https://creativecommons.org/licenses/by-sa/3.0	</v>
    </spb>
    <spb s="1">
      <v>6455</v>
      <v>6455</v>
      <v>6455</v>
      <v>6455</v>
      <v>6455</v>
      <v>6455</v>
      <v>6455</v>
      <v>6455</v>
      <v>6455</v>
    </spb>
    <spb s="0">
      <v xml:space="preserve">Wikipedia	</v>
      <v xml:space="preserve">CC BY-SA 3.0	</v>
      <v xml:space="preserve">https://en.wikipedia.org/wiki/Teresina	</v>
      <v xml:space="preserve">https://creativecommons.org/licenses/by-sa/3.0	</v>
    </spb>
    <spb s="1">
      <v>6457</v>
      <v>6457</v>
      <v>6457</v>
      <v>6457</v>
      <v>6457</v>
      <v>6457</v>
      <v>6457</v>
      <v>6457</v>
      <v>6457</v>
    </spb>
    <spb s="0">
      <v xml:space="preserve">Wikipedia	</v>
      <v xml:space="preserve">CC BY-SA 3.0	</v>
      <v xml:space="preserve">https://en.wikipedia.org/wiki/Uni%C3%A3o,_Piau%C3%AD	</v>
      <v xml:space="preserve">https://creativecommons.org/licenses/by-sa/3.0	</v>
    </spb>
    <spb s="1">
      <v>6459</v>
      <v>6459</v>
      <v>6459</v>
      <v>6459</v>
      <v>6459</v>
      <v>6459</v>
      <v>6459</v>
      <v>6459</v>
      <v>6459</v>
    </spb>
    <spb s="0">
      <v xml:space="preserve">Wikipedia	</v>
      <v xml:space="preserve">CC BY-SA 3.0	</v>
      <v xml:space="preserve">https://en.wikipedia.org/wiki/Uru%C3%A7u%C3%AD	</v>
      <v xml:space="preserve">https://creativecommons.org/licenses/by-sa/3.0	</v>
    </spb>
    <spb s="1">
      <v>6461</v>
      <v>6461</v>
      <v>6461</v>
      <v>6461</v>
      <v>6461</v>
      <v>6461</v>
      <v>6461</v>
      <v>6461</v>
      <v>6461</v>
    </spb>
    <spb s="0">
      <v xml:space="preserve">Wikipedia	</v>
      <v xml:space="preserve">CC BY-SA 3.0	</v>
      <v xml:space="preserve">https://en.wikipedia.org/wiki/Valen%C3%A7a_do_Piau%C3%AD	</v>
      <v xml:space="preserve">https://creativecommons.org/licenses/by-sa/3.0	</v>
    </spb>
    <spb s="1">
      <v>6463</v>
      <v>6463</v>
      <v>6463</v>
      <v>6463</v>
      <v>6463</v>
      <v>6463</v>
      <v>6463</v>
      <v>6463</v>
      <v>6463</v>
    </spb>
    <spb s="0">
      <v xml:space="preserve">Wikipedia	</v>
      <v xml:space="preserve">CC BY-SA 3.0	</v>
      <v xml:space="preserve">https://en.wikipedia.org/wiki/V%C3%A1rzea_Branca	</v>
      <v xml:space="preserve">https://creativecommons.org/licenses/by-sa/3.0	</v>
    </spb>
    <spb s="1">
      <v>6465</v>
      <v>6465</v>
      <v>6465</v>
      <v>6465</v>
      <v>6465</v>
      <v>6465</v>
      <v>6465</v>
      <v>6465</v>
      <v>6465</v>
    </spb>
    <spb s="0">
      <v xml:space="preserve">Wikipedia	</v>
      <v xml:space="preserve">CC BY-SA 3.0	</v>
      <v xml:space="preserve">https://en.wikipedia.org/wiki/V%C3%A1rzea_Grande,_Piau%C3%AD	</v>
      <v xml:space="preserve">https://creativecommons.org/licenses/by-sa/3.0	</v>
    </spb>
    <spb s="1">
      <v>6467</v>
      <v>6467</v>
      <v>6467</v>
      <v>6467</v>
      <v>6467</v>
      <v>6467</v>
      <v>6467</v>
      <v>6467</v>
      <v>6467</v>
    </spb>
    <spb s="0">
      <v xml:space="preserve">Wikipedia	</v>
      <v xml:space="preserve">CC BY-SA 3.0	</v>
      <v xml:space="preserve">https://en.wikipedia.org/wiki/Vera_Mendes	</v>
      <v xml:space="preserve">https://creativecommons.org/licenses/by-sa/3.0	</v>
    </spb>
    <spb s="1">
      <v>6469</v>
      <v>6469</v>
      <v>6469</v>
      <v>6469</v>
      <v>6469</v>
      <v>6469</v>
      <v>6469</v>
      <v>6469</v>
      <v>6469</v>
    </spb>
    <spb s="0">
      <v xml:space="preserve">Wikipedia	</v>
      <v xml:space="preserve">CC BY-SA 3.0	</v>
      <v xml:space="preserve">https://en.wikipedia.org/wiki/Vila_Nova_do_Piau%C3%AD	</v>
      <v xml:space="preserve">https://creativecommons.org/licenses/by-sa/3.0	</v>
    </spb>
    <spb s="1">
      <v>6471</v>
      <v>6471</v>
      <v>6471</v>
      <v>6471</v>
      <v>6471</v>
      <v>6471</v>
      <v>6471</v>
      <v>6471</v>
      <v>6471</v>
    </spb>
    <spb s="0">
      <v xml:space="preserve">Wikipedia	</v>
      <v xml:space="preserve">CC BY-SA 3.0	</v>
      <v xml:space="preserve">https://en.wikipedia.org/wiki/Wall_Ferraz	</v>
      <v xml:space="preserve">https://creativecommons.org/licenses/by-sa/3.0	</v>
    </spb>
    <spb s="1">
      <v>6473</v>
      <v>6473</v>
      <v>6473</v>
      <v>6473</v>
      <v>6473</v>
      <v>6473</v>
      <v>6473</v>
      <v>6473</v>
      <v>6473</v>
    </spb>
    <spb s="0">
      <v xml:space="preserve">Wikipedia	</v>
      <v xml:space="preserve">CC BY-SA 3.0	</v>
      <v xml:space="preserve">https://en.wikipedia.org/wiki/Abati%C3%A1	</v>
      <v xml:space="preserve">https://creativecommons.org/licenses/by-sa/3.0	</v>
    </spb>
    <spb s="1">
      <v>6475</v>
      <v>6475</v>
      <v>6475</v>
      <v>6475</v>
      <v>6475</v>
      <v>6475</v>
      <v>6475</v>
      <v>6475</v>
      <v>6475</v>
    </spb>
    <spb s="0">
      <v xml:space="preserve">Wikipedia	</v>
      <v xml:space="preserve">CC BY-SA 3.0	</v>
      <v xml:space="preserve">https://en.wikipedia.org/wiki/Adrian%C3%B3polis	</v>
      <v xml:space="preserve">https://creativecommons.org/licenses/by-sa/3.0	</v>
    </spb>
    <spb s="1">
      <v>6477</v>
      <v>6477</v>
      <v>6477</v>
      <v>6477</v>
      <v>6477</v>
      <v>6477</v>
      <v>6477</v>
      <v>6477</v>
      <v>6477</v>
    </spb>
    <spb s="0">
      <v xml:space="preserve">Wikipedia	</v>
      <v xml:space="preserve">CC BY-SA 3.0	</v>
      <v xml:space="preserve">https://en.wikipedia.org/wiki/Agudos_do_Sul	</v>
      <v xml:space="preserve">https://creativecommons.org/licenses/by-sa/3.0	</v>
    </spb>
    <spb s="1">
      <v>6479</v>
      <v>6479</v>
      <v>6479</v>
      <v>6479</v>
      <v>6479</v>
      <v>6479</v>
      <v>6479</v>
      <v>6479</v>
      <v>6479</v>
    </spb>
    <spb s="0">
      <v xml:space="preserve">Wikipedia	</v>
      <v xml:space="preserve">CC BY-SA 3.0	</v>
      <v xml:space="preserve">https://en.wikipedia.org/wiki/Almirante_Tamandar%C3%A9,_Paran%C3%A1	</v>
      <v xml:space="preserve">https://creativecommons.org/licenses/by-sa/3.0	</v>
    </spb>
    <spb s="1">
      <v>6481</v>
      <v>6481</v>
      <v>6481</v>
      <v>6481</v>
      <v>6481</v>
      <v>6481</v>
      <v>6481</v>
      <v>6481</v>
      <v>6481</v>
    </spb>
    <spb s="0">
      <v xml:space="preserve">Wikipedia	</v>
      <v xml:space="preserve">CC BY-SA 3.0	</v>
      <v xml:space="preserve">https://en.wikipedia.org/wiki/Altamira_do_Paran%C3%A1	</v>
      <v xml:space="preserve">https://creativecommons.org/licenses/by-sa/3.0	</v>
    </spb>
    <spb s="1">
      <v>6483</v>
      <v>6483</v>
      <v>6483</v>
      <v>6483</v>
      <v>6483</v>
      <v>6483</v>
      <v>6483</v>
      <v>6483</v>
      <v>6483</v>
    </spb>
    <spb s="0">
      <v xml:space="preserve">Wikipedia	</v>
      <v xml:space="preserve">CC BY-SA 3.0	</v>
      <v xml:space="preserve">https://en.wikipedia.org/wiki/Alto_Para%C3%ADso,_Paran%C3%A1	</v>
      <v xml:space="preserve">https://creativecommons.org/licenses/by-sa/3.0	</v>
    </spb>
    <spb s="1">
      <v>6485</v>
      <v>6485</v>
      <v>6485</v>
      <v>6485</v>
      <v>6485</v>
      <v>6485</v>
      <v>6485</v>
      <v>6485</v>
      <v>6485</v>
    </spb>
    <spb s="0">
      <v xml:space="preserve">Wikipedia	</v>
      <v xml:space="preserve">CC BY-SA 3.0	</v>
      <v xml:space="preserve">https://en.wikipedia.org/wiki/Alto_Paran%C3%A1,_Paran%C3%A1	</v>
      <v xml:space="preserve">https://creativecommons.org/licenses/by-sa/3.0	</v>
    </spb>
    <spb s="1">
      <v>6487</v>
      <v>6487</v>
      <v>6487</v>
      <v>6487</v>
      <v>6487</v>
      <v>6487</v>
      <v>6487</v>
      <v>6487</v>
      <v>6487</v>
    </spb>
    <spb s="0">
      <v xml:space="preserve">Wikipedia	</v>
      <v xml:space="preserve">CC BY-SA 3.0	</v>
      <v xml:space="preserve">https://en.wikipedia.org/wiki/Alto_Piquiri	</v>
      <v xml:space="preserve">https://creativecommons.org/licenses/by-sa/3.0	</v>
    </spb>
    <spb s="1">
      <v>6489</v>
      <v>6489</v>
      <v>6489</v>
      <v>6489</v>
      <v>6489</v>
      <v>6489</v>
      <v>6489</v>
      <v>6489</v>
      <v>6489</v>
    </spb>
    <spb s="0">
      <v xml:space="preserve">Wikipedia	</v>
      <v xml:space="preserve">CC BY-SA 3.0	</v>
      <v xml:space="preserve">https://en.wikipedia.org/wiki/Alt%C3%B4nia	</v>
      <v xml:space="preserve">https://creativecommons.org/licenses/by-sa/3.0	</v>
    </spb>
    <spb s="1">
      <v>6491</v>
      <v>6491</v>
      <v>6491</v>
      <v>6491</v>
      <v>6491</v>
      <v>6491</v>
      <v>6491</v>
      <v>6491</v>
      <v>6491</v>
    </spb>
    <spb s="0">
      <v xml:space="preserve">Wikipedia	</v>
      <v xml:space="preserve">CC BY-SA 3.0	</v>
      <v xml:space="preserve">https://en.wikipedia.org/wiki/Alvorada_do_Sul	</v>
      <v xml:space="preserve">https://creativecommons.org/licenses/by-sa/3.0	</v>
    </spb>
    <spb s="1">
      <v>6493</v>
      <v>6493</v>
      <v>6493</v>
      <v>6493</v>
      <v>6493</v>
      <v>6493</v>
      <v>6493</v>
      <v>6493</v>
      <v>6493</v>
    </spb>
    <spb s="0">
      <v xml:space="preserve">Wikipedia	</v>
      <v xml:space="preserve">CC BY-SA 3.0	</v>
      <v xml:space="preserve">https://en.wikipedia.org/wiki/Amapor%C3%A3	</v>
      <v xml:space="preserve">https://creativecommons.org/licenses/by-sa/3.0	</v>
    </spb>
    <spb s="1">
      <v>6495</v>
      <v>6495</v>
      <v>6495</v>
      <v>6495</v>
      <v>6495</v>
      <v>6495</v>
      <v>6495</v>
      <v>6495</v>
      <v>6495</v>
    </spb>
    <spb s="0">
      <v xml:space="preserve">Wikipedia	</v>
      <v xml:space="preserve">CC BY-SA 3.0	</v>
      <v xml:space="preserve">https://en.wikipedia.org/wiki/Amp%C3%A9re	</v>
      <v xml:space="preserve">https://creativecommons.org/licenses/by-sa/3.0	</v>
    </spb>
    <spb s="1">
      <v>6497</v>
      <v>6497</v>
      <v>6497</v>
      <v>6497</v>
      <v>6497</v>
      <v>6497</v>
      <v>6497</v>
      <v>6497</v>
      <v>6497</v>
    </spb>
    <spb s="0">
      <v xml:space="preserve">Wikipedia	</v>
      <v xml:space="preserve">CC BY-SA 3.0	</v>
      <v xml:space="preserve">https://en.wikipedia.org/wiki/Anahy	</v>
      <v xml:space="preserve">https://creativecommons.org/licenses/by-sa/3.0	</v>
    </spb>
    <spb s="1">
      <v>6499</v>
      <v>6499</v>
      <v>6499</v>
      <v>6499</v>
      <v>6499</v>
      <v>6499</v>
      <v>6499</v>
      <v>6499</v>
      <v>6499</v>
    </spb>
    <spb s="0">
      <v xml:space="preserve">Wikipedia	</v>
      <v xml:space="preserve">CC BY-SA 3.0	</v>
      <v xml:space="preserve">https://en.wikipedia.org/wiki/Andir%C3%A1	</v>
      <v xml:space="preserve">https://creativecommons.org/licenses/by-sa/3.0	</v>
    </spb>
    <spb s="1">
      <v>6501</v>
      <v>6501</v>
      <v>6501</v>
      <v>6501</v>
      <v>6501</v>
      <v>6501</v>
      <v>6501</v>
      <v>6501</v>
      <v>6501</v>
    </spb>
    <spb s="0">
      <v xml:space="preserve">Wikipedia	</v>
      <v xml:space="preserve">CC BY-SA 3.0	</v>
      <v xml:space="preserve">https://en.wikipedia.org/wiki/Ponta_Grossa	</v>
      <v xml:space="preserve">https://creativecommons.org/licenses/by-sa/3.0	</v>
    </spb>
    <spb s="1">
      <v>6503</v>
      <v>6503</v>
      <v>6503</v>
      <v>6503</v>
      <v>6503</v>
      <v>6503</v>
      <v>6503</v>
      <v>6503</v>
      <v>6503</v>
    </spb>
    <spb s="0">
      <v xml:space="preserve">Wikipedia	</v>
      <v xml:space="preserve">CC BY-SA 3.0	</v>
      <v xml:space="preserve">https://en.wikipedia.org/wiki/Antonina,_Paran%C3%A1	</v>
      <v xml:space="preserve">https://creativecommons.org/licenses/by-sa/3.0	</v>
    </spb>
    <spb s="1">
      <v>6505</v>
      <v>6505</v>
      <v>6505</v>
      <v>6505</v>
      <v>6505</v>
      <v>6505</v>
      <v>6505</v>
      <v>6505</v>
      <v>6505</v>
    </spb>
    <spb s="0">
      <v xml:space="preserve">Wikipedia	</v>
      <v xml:space="preserve">CC BY-SA 3.0	</v>
      <v xml:space="preserve">https://en.wikipedia.org/wiki/Ant%C3%B4nio_Olinto,_Paran%C3%A1	</v>
      <v xml:space="preserve">https://creativecommons.org/licenses/by-sa/3.0	</v>
    </spb>
    <spb s="1">
      <v>6507</v>
      <v>6507</v>
      <v>6507</v>
      <v>6507</v>
      <v>6507</v>
      <v>6507</v>
      <v>6507</v>
      <v>6507</v>
      <v>6507</v>
    </spb>
    <spb s="0">
      <v xml:space="preserve">Wikipedia	</v>
      <v xml:space="preserve">CC BY-SA 3.0	</v>
      <v xml:space="preserve">https://en.wikipedia.org/wiki/Apucarana	</v>
      <v xml:space="preserve">https://creativecommons.org/licenses/by-sa/3.0	</v>
    </spb>
    <spb s="1">
      <v>6509</v>
      <v>6509</v>
      <v>6509</v>
      <v>6509</v>
      <v>6509</v>
      <v>6509</v>
      <v>6509</v>
      <v>6509</v>
      <v>6509</v>
    </spb>
    <spb s="0">
      <v xml:space="preserve">Wikipedia	</v>
      <v xml:space="preserve">CC BY-SA 3.0	</v>
      <v xml:space="preserve">https://en.wikipedia.org/wiki/Arapongas	</v>
      <v xml:space="preserve">https://creativecommons.org/licenses/by-sa/3.0	</v>
    </spb>
    <spb s="1">
      <v>6511</v>
      <v>6511</v>
      <v>6511</v>
      <v>6511</v>
      <v>6511</v>
      <v>6511</v>
      <v>6511</v>
      <v>6511</v>
      <v>6511</v>
    </spb>
    <spb s="0">
      <v xml:space="preserve">Wikipedia	</v>
      <v xml:space="preserve">CC BY-SA 3.0	</v>
      <v xml:space="preserve">https://en.wikipedia.org/wiki/Arapoti	</v>
      <v xml:space="preserve">https://creativecommons.org/licenses/by-sa/3.0	</v>
    </spb>
    <spb s="1">
      <v>6513</v>
      <v>6513</v>
      <v>6513</v>
      <v>6513</v>
      <v>6513</v>
      <v>6513</v>
      <v>6513</v>
      <v>6513</v>
      <v>6513</v>
    </spb>
    <spb s="0">
      <v xml:space="preserve">Wikipedia	</v>
      <v xml:space="preserve">CC BY-SA 3.0	</v>
      <v xml:space="preserve">https://en.wikipedia.org/wiki/Arapu%C3%A3	</v>
      <v xml:space="preserve">https://creativecommons.org/licenses/by-sa/3.0	</v>
    </spb>
    <spb s="1">
      <v>6515</v>
      <v>6515</v>
      <v>6515</v>
      <v>6515</v>
      <v>6515</v>
      <v>6515</v>
      <v>6515</v>
      <v>6515</v>
      <v>6515</v>
    </spb>
    <spb s="0">
      <v xml:space="preserve">Wikipedia	</v>
      <v xml:space="preserve">CC BY-SA 3.0	</v>
      <v xml:space="preserve">https://en.wikipedia.org/wiki/Araruna,_Paran%C3%A1	</v>
      <v xml:space="preserve">https://creativecommons.org/licenses/by-sa/3.0	</v>
    </spb>
    <spb s="1">
      <v>6517</v>
      <v>6517</v>
      <v>6517</v>
      <v>6517</v>
      <v>6517</v>
      <v>6517</v>
      <v>6517</v>
      <v>6517</v>
      <v>6517</v>
    </spb>
    <spb s="0">
      <v xml:space="preserve">Wikipedia	</v>
      <v xml:space="preserve">CC BY-SA 3.0	</v>
      <v xml:space="preserve">https://en.wikipedia.org/wiki/Arauc%C3%A1ria	</v>
      <v xml:space="preserve">https://creativecommons.org/licenses/by-sa/3.0	</v>
    </spb>
    <spb s="1">
      <v>6519</v>
      <v>6519</v>
      <v>6519</v>
      <v>6519</v>
      <v>6519</v>
      <v>6519</v>
      <v>6519</v>
      <v>6519</v>
      <v>6519</v>
    </spb>
    <spb s="0">
      <v xml:space="preserve">Wikipedia	</v>
      <v xml:space="preserve">CC BY-SA 3.0	</v>
      <v xml:space="preserve">https://en.wikipedia.org/wiki/Ariranha_do_Iva%C3%AD	</v>
      <v xml:space="preserve">https://creativecommons.org/licenses/by-sa/3.0	</v>
    </spb>
    <spb s="1">
      <v>6521</v>
      <v>6521</v>
      <v>6521</v>
      <v>6521</v>
      <v>6521</v>
      <v>6521</v>
      <v>6521</v>
      <v>6521</v>
      <v>6521</v>
    </spb>
    <spb s="0">
      <v xml:space="preserve">Wikipedia	</v>
      <v xml:space="preserve">CC BY-SA 3.0	</v>
      <v xml:space="preserve">https://en.wikipedia.org/wiki/Assa%C3%AD	</v>
      <v xml:space="preserve">https://creativecommons.org/licenses/by-sa/3.0	</v>
    </spb>
    <spb s="1">
      <v>6523</v>
      <v>6523</v>
      <v>6523</v>
      <v>6523</v>
      <v>6523</v>
      <v>6523</v>
      <v>6523</v>
      <v>6523</v>
      <v>6523</v>
    </spb>
    <spb s="0">
      <v xml:space="preserve">Wikipedia	</v>
      <v xml:space="preserve">CC BY-SA 3.0	</v>
      <v xml:space="preserve">https://en.wikipedia.org/wiki/Assis_Chateaubriand,_Paran%C3%A1	</v>
      <v xml:space="preserve">https://creativecommons.org/licenses/by-sa/3.0	</v>
    </spb>
    <spb s="1">
      <v>6525</v>
      <v>6525</v>
      <v>6525</v>
      <v>6525</v>
      <v>6525</v>
      <v>6525</v>
      <v>6525</v>
      <v>6525</v>
      <v>6525</v>
    </spb>
    <spb s="0">
      <v xml:space="preserve">Wikipedia	</v>
      <v xml:space="preserve">CC BY-SA 3.0	</v>
      <v xml:space="preserve">https://en.wikipedia.org/wiki/Astorga,_Paran%C3%A1	</v>
      <v xml:space="preserve">https://creativecommons.org/licenses/by-sa/3.0	</v>
    </spb>
    <spb s="1">
      <v>6527</v>
      <v>6527</v>
      <v>6527</v>
      <v>6527</v>
      <v>6527</v>
      <v>6527</v>
      <v>6527</v>
      <v>6527</v>
      <v>6527</v>
    </spb>
    <spb s="0">
      <v xml:space="preserve">Wikipedia	</v>
      <v xml:space="preserve">CC BY-SA 3.0	</v>
      <v xml:space="preserve">https://en.wikipedia.org/wiki/Atalaia,_Paran%C3%A1	</v>
      <v xml:space="preserve">https://creativecommons.org/licenses/by-sa/3.0	</v>
    </spb>
    <spb s="1">
      <v>6529</v>
      <v>6529</v>
      <v>6529</v>
      <v>6529</v>
      <v>6529</v>
      <v>6529</v>
      <v>6529</v>
      <v>6529</v>
      <v>6529</v>
    </spb>
    <spb s="0">
      <v xml:space="preserve">Wikipedia	</v>
      <v xml:space="preserve">CC BY-SA 3.0	</v>
      <v xml:space="preserve">https://en.wikipedia.org/wiki/Balsa_Nova	</v>
      <v xml:space="preserve">https://creativecommons.org/licenses/by-sa/3.0	</v>
    </spb>
    <spb s="1">
      <v>6531</v>
      <v>6531</v>
      <v>6531</v>
      <v>6531</v>
      <v>6531</v>
      <v>6531</v>
      <v>6531</v>
      <v>6531</v>
      <v>6531</v>
    </spb>
    <spb s="0">
      <v xml:space="preserve">Wikipedia	</v>
      <v xml:space="preserve">CC BY-SA 3.0	</v>
      <v xml:space="preserve">https://en.wikipedia.org/wiki/Bandeirantes,_Paran%C3%A1	</v>
      <v xml:space="preserve">https://creativecommons.org/licenses/by-sa/3.0	</v>
    </spb>
    <spb s="1">
      <v>6533</v>
      <v>6533</v>
      <v>6533</v>
      <v>6533</v>
      <v>6533</v>
      <v>6533</v>
      <v>6533</v>
      <v>6533</v>
      <v>6533</v>
    </spb>
    <spb s="0">
      <v xml:space="preserve">Wikipedia	</v>
      <v xml:space="preserve">CC BY-SA 3.0	</v>
      <v xml:space="preserve">https://en.wikipedia.org/wiki/Barbosa_Ferraz,_Paran%C3%A1	</v>
      <v xml:space="preserve">https://creativecommons.org/licenses/by-sa/3.0	</v>
    </spb>
    <spb s="1">
      <v>6535</v>
      <v>6535</v>
      <v>6535</v>
      <v>6535</v>
      <v>6535</v>
      <v>6535</v>
      <v>6535</v>
      <v>6535</v>
      <v>6535</v>
    </spb>
    <spb s="0">
      <v xml:space="preserve">Wikipedia	</v>
      <v xml:space="preserve">CC BY-SA 3.0	</v>
      <v xml:space="preserve">https://en.wikipedia.org/wiki/Barra_do_Jacar%C3%A9	</v>
      <v xml:space="preserve">https://creativecommons.org/licenses/by-sa/3.0	</v>
    </spb>
    <spb s="1">
      <v>6537</v>
      <v>6537</v>
      <v>6537</v>
      <v>6537</v>
      <v>6537</v>
      <v>6537</v>
      <v>6537</v>
      <v>6537</v>
      <v>6537</v>
    </spb>
    <spb s="0">
      <v xml:space="preserve">Wikipedia	</v>
      <v xml:space="preserve">CC BY-SA 3.0	</v>
      <v xml:space="preserve">https://en.wikipedia.org/wiki/Barrac%C3%A3o,_Paran%C3%A1	</v>
      <v xml:space="preserve">https://creativecommons.org/licenses/by-sa/3.0	</v>
    </spb>
    <spb s="1">
      <v>6539</v>
      <v>6539</v>
      <v>6539</v>
      <v>6539</v>
      <v>6539</v>
      <v>6539</v>
      <v>6539</v>
      <v>6539</v>
      <v>6539</v>
    </spb>
    <spb s="0">
      <v xml:space="preserve">Wikipedia	</v>
      <v xml:space="preserve">CC BY-SA 3.0	</v>
      <v xml:space="preserve">https://en.wikipedia.org/wiki/Bela_Vista_da_Caroba	</v>
      <v xml:space="preserve">https://creativecommons.org/licenses/by-sa/3.0	</v>
    </spb>
    <spb s="1">
      <v>6541</v>
      <v>6541</v>
      <v>6541</v>
      <v>6541</v>
      <v>6541</v>
      <v>6541</v>
      <v>6541</v>
      <v>6541</v>
      <v>6541</v>
    </spb>
    <spb s="0">
      <v xml:space="preserve">Wikipedia	</v>
      <v xml:space="preserve">CC BY-SA 3.0	</v>
      <v xml:space="preserve">https://en.wikipedia.org/wiki/Bela_Vista_do_Para%C3%ADso	</v>
      <v xml:space="preserve">https://creativecommons.org/licenses/by-sa/3.0	</v>
    </spb>
    <spb s="1">
      <v>6543</v>
      <v>6543</v>
      <v>6543</v>
      <v>6543</v>
      <v>6543</v>
      <v>6543</v>
      <v>6543</v>
      <v>6543</v>
      <v>6543</v>
    </spb>
    <spb s="0">
      <v xml:space="preserve">Wikipedia	</v>
      <v xml:space="preserve">CC BY-SA 3.0	</v>
      <v xml:space="preserve">https://en.wikipedia.org/wiki/Bituruna	</v>
      <v xml:space="preserve">https://creativecommons.org/licenses/by-sa/3.0	</v>
    </spb>
    <spb s="1">
      <v>6545</v>
      <v>6545</v>
      <v>6545</v>
      <v>6545</v>
      <v>6545</v>
      <v>6545</v>
      <v>6545</v>
      <v>6545</v>
      <v>6545</v>
    </spb>
    <spb s="0">
      <v xml:space="preserve">Wikipedia	</v>
      <v xml:space="preserve">CC BY-SA 3.0	</v>
      <v xml:space="preserve">https://en.wikipedia.org/wiki/Boa_Esperan%C3%A7a,_Paran%C3%A1	</v>
      <v xml:space="preserve">https://creativecommons.org/licenses/by-sa/3.0	</v>
    </spb>
    <spb s="1">
      <v>6547</v>
      <v>6547</v>
      <v>6547</v>
      <v>6547</v>
      <v>6547</v>
      <v>6547</v>
      <v>6547</v>
      <v>6547</v>
      <v>6547</v>
    </spb>
    <spb s="0">
      <v xml:space="preserve">Wikipedia	</v>
      <v xml:space="preserve">CC BY-SA 3.0	</v>
      <v xml:space="preserve">https://en.wikipedia.org/wiki/Boa_Esperan%C3%A7a_do_Igua%C3%A7u	</v>
      <v xml:space="preserve">https://creativecommons.org/licenses/by-sa/3.0	</v>
    </spb>
    <spb s="1">
      <v>6549</v>
      <v>6549</v>
      <v>6549</v>
      <v>6549</v>
      <v>6549</v>
      <v>6549</v>
      <v>6549</v>
      <v>6549</v>
      <v>6549</v>
    </spb>
    <spb s="0">
      <v xml:space="preserve">Wikipedia	</v>
      <v xml:space="preserve">CC BY-SA 3.0	</v>
      <v xml:space="preserve">https://en.wikipedia.org/wiki/Boa_Ventura_de_S%C3%A3o_Roque	</v>
      <v xml:space="preserve">https://creativecommons.org/licenses/by-sa/3.0	</v>
    </spb>
    <spb s="1">
      <v>6551</v>
      <v>6551</v>
      <v>6551</v>
      <v>6551</v>
      <v>6551</v>
      <v>6551</v>
      <v>6551</v>
      <v>6551</v>
      <v>6551</v>
    </spb>
    <spb s="0">
      <v xml:space="preserve">Wikipedia	</v>
      <v xml:space="preserve">CC BY-SA 3.0	</v>
      <v xml:space="preserve">https://en.wikipedia.org/wiki/Boa_Vista_da_Aparecida	</v>
      <v xml:space="preserve">https://creativecommons.org/licenses/by-sa/3.0	</v>
    </spb>
    <spb s="1">
      <v>6553</v>
      <v>6553</v>
      <v>6553</v>
      <v>6553</v>
      <v>6553</v>
      <v>6553</v>
      <v>6553</v>
      <v>6553</v>
      <v>6553</v>
    </spb>
    <spb s="0">
      <v xml:space="preserve">Wikipedia	</v>
      <v xml:space="preserve">CC BY-SA 3.0	</v>
      <v xml:space="preserve">https://en.wikipedia.org/wiki/Bocai%C3%BAva_do_Sul	</v>
      <v xml:space="preserve">https://creativecommons.org/licenses/by-sa/3.0	</v>
    </spb>
    <spb s="1">
      <v>6555</v>
      <v>6555</v>
      <v>6555</v>
      <v>6555</v>
      <v>6555</v>
      <v>6555</v>
      <v>6555</v>
      <v>6555</v>
      <v>6555</v>
    </spb>
    <spb s="0">
      <v xml:space="preserve">Wikipedia	</v>
      <v xml:space="preserve">CC BY-SA 3.0	</v>
      <v xml:space="preserve">https://en.wikipedia.org/wiki/Bom_Jesus_do_Sul	</v>
      <v xml:space="preserve">https://creativecommons.org/licenses/by-sa/3.0	</v>
    </spb>
    <spb s="1">
      <v>6557</v>
      <v>6557</v>
      <v>6557</v>
      <v>6557</v>
      <v>6557</v>
      <v>6557</v>
      <v>6557</v>
      <v>6557</v>
      <v>6557</v>
    </spb>
    <spb s="0">
      <v xml:space="preserve">Wikipedia	</v>
      <v xml:space="preserve">CC BY-SA 3.0	</v>
      <v xml:space="preserve">https://en.wikipedia.org/wiki/Bom_Sucesso_do_Sul	</v>
      <v xml:space="preserve">https://creativecommons.org/licenses/by-sa/3.0	</v>
    </spb>
    <spb s="1">
      <v>6559</v>
      <v>6559</v>
      <v>6559</v>
      <v>6559</v>
      <v>6559</v>
      <v>6559</v>
      <v>6559</v>
      <v>6559</v>
      <v>6559</v>
    </spb>
    <spb s="0">
      <v xml:space="preserve">Wikipedia	</v>
      <v xml:space="preserve">CC BY-SA 3.0	</v>
      <v xml:space="preserve">https://en.wikipedia.org/wiki/Borraz%C3%B3polis	</v>
      <v xml:space="preserve">https://creativecommons.org/licenses/by-sa/3.0	</v>
    </spb>
    <spb s="1">
      <v>6561</v>
      <v>6561</v>
      <v>6561</v>
      <v>6561</v>
      <v>6561</v>
      <v>6561</v>
      <v>6561</v>
      <v>6561</v>
      <v>6561</v>
    </spb>
    <spb s="0">
      <v xml:space="preserve">Wikipedia	</v>
      <v xml:space="preserve">CC BY-SA 3.0	</v>
      <v xml:space="preserve">https://en.wikipedia.org/wiki/Braganey	</v>
      <v xml:space="preserve">https://creativecommons.org/licenses/by-sa/3.0	</v>
    </spb>
    <spb s="1">
      <v>6563</v>
      <v>6563</v>
      <v>6563</v>
      <v>6563</v>
      <v>6563</v>
      <v>6563</v>
      <v>6563</v>
      <v>6563</v>
      <v>6563</v>
    </spb>
    <spb s="0">
      <v xml:space="preserve">Wikipedia	</v>
      <v xml:space="preserve">CC BY-SA 3.0	</v>
      <v xml:space="preserve">https://en.wikipedia.org/wiki/Brasil%C3%A2ndia_do_Sul	</v>
      <v xml:space="preserve">https://creativecommons.org/licenses/by-sa/3.0	</v>
    </spb>
    <spb s="1">
      <v>6565</v>
      <v>6565</v>
      <v>6565</v>
      <v>6565</v>
      <v>6565</v>
      <v>6565</v>
      <v>6565</v>
      <v>6565</v>
      <v>6565</v>
    </spb>
    <spb s="0">
      <v xml:space="preserve">Wikipedia	</v>
      <v xml:space="preserve">CC BY-SA 3.0	</v>
      <v xml:space="preserve">https://en.wikipedia.org/wiki/Cafeara	</v>
      <v xml:space="preserve">https://creativecommons.org/licenses/by-sa/3.0	</v>
    </spb>
    <spb s="1">
      <v>6567</v>
      <v>6567</v>
      <v>6567</v>
      <v>6567</v>
      <v>6567</v>
      <v>6567</v>
      <v>6567</v>
      <v>6567</v>
      <v>6567</v>
    </spb>
    <spb s="0">
      <v xml:space="preserve">Wikipedia	</v>
      <v xml:space="preserve">CC BY-SA 3.0	</v>
      <v xml:space="preserve">https://en.wikipedia.org/wiki/Cafel%C3%A2ndia,_Paran%C3%A1	</v>
      <v xml:space="preserve">https://creativecommons.org/licenses/by-sa/3.0	</v>
    </spb>
    <spb s="1">
      <v>6569</v>
      <v>6569</v>
      <v>6569</v>
      <v>6569</v>
      <v>6569</v>
      <v>6569</v>
      <v>6569</v>
      <v>6569</v>
      <v>6569</v>
    </spb>
    <spb s="0">
      <v xml:space="preserve">Wikipedia	</v>
      <v xml:space="preserve">CC BY-SA 3.0	</v>
      <v xml:space="preserve">https://en.wikipedia.org/wiki/Cafezal_do_Sul	</v>
      <v xml:space="preserve">https://creativecommons.org/licenses/by-sa/3.0	</v>
    </spb>
    <spb s="1">
      <v>6571</v>
      <v>6571</v>
      <v>6571</v>
      <v>6571</v>
      <v>6571</v>
      <v>6571</v>
      <v>6571</v>
      <v>6571</v>
      <v>6571</v>
    </spb>
    <spb s="0">
      <v xml:space="preserve">Wikipedia	</v>
      <v xml:space="preserve">CC BY-SA 3.0	</v>
      <v xml:space="preserve">https://en.wikipedia.org/wiki/California	</v>
      <v xml:space="preserve">https://creativecommons.org/licenses/by-sa/3.0	</v>
    </spb>
    <spb s="0">
      <v xml:space="preserve">US Census	</v>
      <v xml:space="preserve">	</v>
      <v xml:space="preserve">https://www.census.gov/popest/data/state/asrh/2014/files/SC-EST2014-AGESEX-CIV.csv	</v>
      <v xml:space="preserve">	</v>
    </spb>
    <spb s="0">
      <v xml:space="preserve">Wikipedia	</v>
      <v xml:space="preserve">CC-BY-SA	</v>
      <v xml:space="preserve">http://en.wikipedia.org/wiki/California	</v>
      <v xml:space="preserve">http://creativecommons.org/licenses/by-sa/3.0/	</v>
    </spb>
    <spb s="0">
      <v xml:space="preserve">Wikipedia	US Census	US Census	</v>
      <v xml:space="preserve">CC-BY-SA			</v>
      <v xml:space="preserve">http://en.wikipedia.org/wiki/California	https://www.census.gov/popest/data/state/asrh/2014/files/SC-EST2014-AGESEX-CIV.csv	http://www.census.gov/quickfacts/table/VET605214/06	</v>
      <v xml:space="preserve">http://creativecommons.org/licenses/by-sa/3.0/			</v>
    </spb>
    <spb s="38">
      <v>6573</v>
      <v>6573</v>
      <v>6574</v>
      <v>6573</v>
      <v>6573</v>
      <v>6573</v>
      <v>6575</v>
      <v>6573</v>
      <v>6574</v>
      <v>6573</v>
      <v>6574</v>
      <v>6576</v>
      <v>6573</v>
      <v>6574</v>
      <v>6574</v>
      <v>6574</v>
      <v>6574</v>
      <v>6576</v>
      <v>6574</v>
      <v>6574</v>
      <v>6574</v>
      <v>6574</v>
      <v>6574</v>
      <v>6574</v>
      <v>6574</v>
      <v>6574</v>
      <v>6574</v>
      <v>6576</v>
      <v>6574</v>
      <v>6574</v>
      <v>6574</v>
      <v>6574</v>
    </spb>
    <spb s="2">
      <v>35</v>
      <v>Name</v>
      <v>LearnMoreOnLink</v>
    </spb>
    <spb s="39">
      <v>square km</v>
      <v>2015</v>
      <v>2024</v>
      <v>2016</v>
      <v>2016</v>
      <v>2015</v>
      <v>2015</v>
      <v>2010, 2016</v>
      <v>persons (2015)</v>
      <v>persons (2015)</v>
      <v>2015</v>
      <v>2015</v>
      <v>2015</v>
      <v>2015</v>
      <v>persons (2015)</v>
      <v>persons (2015)</v>
      <v>2015</v>
      <v>persons age 16+, 2015</v>
      <v>persons (2015)</v>
      <v>under age 65, 2015</v>
      <v>2015</v>
      <v>persons age 25+, 2015</v>
      <v>persons (2015)</v>
      <v>persons (2015)</v>
      <v>persons (2015)</v>
    </spb>
    <spb s="8">
      <v>14</v>
    </spb>
    <spb s="0">
      <v xml:space="preserve">Wikipedia	US Census	US Census	</v>
      <v xml:space="preserve">CC-BY-SA			</v>
      <v xml:space="preserve">http://en.wikipedia.org/wiki/United_States	https://www.census.gov/popest/data/state/asrh/2014/files/SC-EST2014-AGESEX-CIV.csv	http://www.census.gov/quickfacts/table/VET605214/	</v>
      <v xml:space="preserve">http://creativecommons.org/licenses/by-sa/3.0/			</v>
    </spb>
    <spb s="0">
      <v xml:space="preserve">Wikipedia	</v>
      <v xml:space="preserve">CC BY-SA 3.0	</v>
      <v xml:space="preserve">https://en.wikipedia.org/wiki/United_States	</v>
      <v xml:space="preserve">https://creativecommons.org/licenses/by-sa/3.0	</v>
    </spb>
    <spb s="0">
      <v xml:space="preserve">Wikipedia	</v>
      <v xml:space="preserve">CC-BY-SA	</v>
      <v xml:space="preserve">http://en.wikipedia.org/wiki/United_States	</v>
      <v xml:space="preserve">http://creativecommons.org/licenses/by-sa/3.0/	</v>
    </spb>
    <spb s="40">
      <v>10</v>
      <v>6581</v>
      <v>6582</v>
      <v>6582</v>
      <v>13</v>
      <v>6582</v>
      <v>6582</v>
      <v>6582</v>
      <v>6583</v>
      <v>6582</v>
      <v>6582</v>
      <v>6583</v>
      <v>6582</v>
      <v>6582</v>
      <v>16</v>
      <v>6581</v>
      <v>6574</v>
      <v>17</v>
      <v>6582</v>
      <v>6574</v>
      <v>18</v>
      <v>19</v>
      <v>20</v>
      <v>6574</v>
      <v>6582</v>
      <v>6574</v>
      <v>21</v>
      <v>22</v>
      <v>23</v>
      <v>24</v>
      <v>6574</v>
      <v>6581</v>
      <v>6574</v>
      <v>6574</v>
      <v>6574</v>
      <v>6574</v>
      <v>6574</v>
      <v>6574</v>
      <v>6574</v>
      <v>6574</v>
      <v>6574</v>
      <v>6574</v>
      <v>25</v>
    </spb>
    <spb s="10">
      <v>2019</v>
      <v>2019</v>
      <v>square km</v>
      <v>per thousand (2018)</v>
      <v>2022</v>
      <v>2022</v>
      <v>2018</v>
      <v>per liter (2016)</v>
      <v>2019</v>
      <v>years (2018)</v>
      <v>2019</v>
      <v>per thousand (2018)</v>
      <v>2019</v>
      <v>2017</v>
      <v>2016</v>
      <v>2020</v>
      <v>2016</v>
      <v>2017</v>
      <v>kilotons per year (2016)</v>
      <v>deaths per 100,000 (2017)</v>
      <v>kWh (2014)</v>
      <v>2015</v>
      <v>2018</v>
      <v>2016</v>
      <v>2016</v>
      <v>2016</v>
      <v>2016</v>
      <v>2016</v>
      <v>2015</v>
      <v>2016</v>
      <v>2016</v>
      <v>2017</v>
      <v>2017</v>
      <v>2019</v>
    </spb>
    <spb s="0">
      <v xml:space="preserve">Wikipedia	</v>
      <v xml:space="preserve">CC BY-SA 3.0	</v>
      <v xml:space="preserve">https://en.wikipedia.org/wiki/Colorado	</v>
      <v xml:space="preserve">https://creativecommons.org/licenses/by-sa/3.0	</v>
    </spb>
    <spb s="0">
      <v xml:space="preserve">Wikipedia	</v>
      <v xml:space="preserve">CC-BY-SA	</v>
      <v xml:space="preserve">http://en.wikipedia.org/wiki/Colorado	</v>
      <v xml:space="preserve">http://creativecommons.org/licenses/by-sa/3.0/	</v>
    </spb>
    <spb s="0">
      <v xml:space="preserve">Wikipedia	US Census	US Census	</v>
      <v xml:space="preserve">CC-BY-SA			</v>
      <v xml:space="preserve">http://en.wikipedia.org/wiki/Colorado	https://www.census.gov/popest/data/state/asrh/2014/files/SC-EST2014-AGESEX-CIV.csv	http://www.census.gov/quickfacts/table/WTN220212/08	</v>
      <v xml:space="preserve">http://creativecommons.org/licenses/by-sa/3.0/			</v>
    </spb>
    <spb s="38">
      <v>6586</v>
      <v>6586</v>
      <v>6574</v>
      <v>6586</v>
      <v>6586</v>
      <v>6586</v>
      <v>6587</v>
      <v>6586</v>
      <v>6574</v>
      <v>6586</v>
      <v>6574</v>
      <v>6588</v>
      <v>6586</v>
      <v>6574</v>
      <v>6574</v>
      <v>6574</v>
      <v>6574</v>
      <v>6588</v>
      <v>6574</v>
      <v>6574</v>
      <v>6574</v>
      <v>6574</v>
      <v>6574</v>
      <v>6574</v>
      <v>6574</v>
      <v>6574</v>
      <v>6574</v>
      <v>6588</v>
      <v>6574</v>
      <v>6574</v>
      <v>6574</v>
      <v>6574</v>
    </spb>
    <spb s="0">
      <v xml:space="preserve">Wikipedia	</v>
      <v xml:space="preserve">CC BY-SA 3.0	</v>
      <v xml:space="preserve">https://en.wikipedia.org/wiki/Cambar%C3%A1	</v>
      <v xml:space="preserve">https://creativecommons.org/licenses/by-sa/3.0	</v>
    </spb>
    <spb s="1">
      <v>6590</v>
      <v>6590</v>
      <v>6590</v>
      <v>6590</v>
      <v>6590</v>
      <v>6590</v>
      <v>6590</v>
      <v>6590</v>
      <v>6590</v>
    </spb>
    <spb s="0">
      <v xml:space="preserve">Wikipedia	</v>
      <v xml:space="preserve">CC BY-SA 3.0	</v>
      <v xml:space="preserve">https://en.wikipedia.org/wiki/Camb%C3%A9	</v>
      <v xml:space="preserve">https://creativecommons.org/licenses/by-sa/3.0	</v>
    </spb>
    <spb s="1">
      <v>6592</v>
      <v>6592</v>
      <v>6592</v>
      <v>6592</v>
      <v>6592</v>
      <v>6592</v>
      <v>6592</v>
      <v>6592</v>
      <v>6592</v>
    </spb>
    <spb s="0">
      <v xml:space="preserve">Wikipedia	</v>
      <v xml:space="preserve">CC BY-SA 3.0	</v>
      <v xml:space="preserve">https://en.wikipedia.org/wiki/Cambira	</v>
      <v xml:space="preserve">https://creativecommons.org/licenses/by-sa/3.0	</v>
    </spb>
    <spb s="1">
      <v>6594</v>
      <v>6594</v>
      <v>6594</v>
      <v>6594</v>
      <v>6594</v>
      <v>6594</v>
      <v>6594</v>
      <v>6594</v>
      <v>6594</v>
    </spb>
    <spb s="0">
      <v xml:space="preserve">Wikipedia	</v>
      <v xml:space="preserve">CC BY-SA 3.0	</v>
      <v xml:space="preserve">https://en.wikipedia.org/wiki/Campina_da_Lagoa	</v>
      <v xml:space="preserve">https://creativecommons.org/licenses/by-sa/3.0	</v>
    </spb>
    <spb s="1">
      <v>6596</v>
      <v>6596</v>
      <v>6596</v>
      <v>6596</v>
      <v>6596</v>
      <v>6596</v>
      <v>6596</v>
      <v>6596</v>
      <v>6596</v>
    </spb>
    <spb s="0">
      <v xml:space="preserve">Wikipedia	</v>
      <v xml:space="preserve">CC BY-SA 3.0	</v>
      <v xml:space="preserve">https://en.wikipedia.org/wiki/Campina_do_Sim%C3%A3o	</v>
      <v xml:space="preserve">https://creativecommons.org/licenses/by-sa/3.0	</v>
    </spb>
    <spb s="1">
      <v>6598</v>
      <v>6598</v>
      <v>6598</v>
      <v>6598</v>
      <v>6598</v>
      <v>6598</v>
      <v>6598</v>
      <v>6598</v>
      <v>6598</v>
    </spb>
    <spb s="0">
      <v xml:space="preserve">Wikipedia	</v>
      <v xml:space="preserve">CC BY-SA 3.0	</v>
      <v xml:space="preserve">https://en.wikipedia.org/wiki/Campina_Grande_do_Sul,_Paran%C3%A1	</v>
      <v xml:space="preserve">https://creativecommons.org/licenses/by-sa/3.0	</v>
    </spb>
    <spb s="1">
      <v>6600</v>
      <v>6600</v>
      <v>6600</v>
      <v>6600</v>
      <v>6600</v>
      <v>6600</v>
      <v>6600</v>
      <v>6600</v>
      <v>6600</v>
    </spb>
    <spb s="0">
      <v xml:space="preserve">Wikipedia	</v>
      <v xml:space="preserve">CC BY-SA 3.0	</v>
      <v xml:space="preserve">https://en.wikipedia.org/wiki/Campo_Bonito	</v>
      <v xml:space="preserve">https://creativecommons.org/licenses/by-sa/3.0	</v>
    </spb>
    <spb s="1">
      <v>6602</v>
      <v>6602</v>
      <v>6602</v>
      <v>6602</v>
      <v>6602</v>
      <v>6602</v>
      <v>6602</v>
      <v>6602</v>
      <v>6602</v>
    </spb>
    <spb s="0">
      <v xml:space="preserve">Wikipedia	</v>
      <v xml:space="preserve">CC BY-SA 3.0	</v>
      <v xml:space="preserve">https://en.wikipedia.org/wiki/Campo_do_Tenente	</v>
      <v xml:space="preserve">https://creativecommons.org/licenses/by-sa/3.0	</v>
    </spb>
    <spb s="1">
      <v>6604</v>
      <v>6604</v>
      <v>6604</v>
      <v>6604</v>
      <v>6604</v>
      <v>6604</v>
      <v>6604</v>
      <v>6604</v>
      <v>6604</v>
    </spb>
    <spb s="0">
      <v xml:space="preserve">Wikipedia	</v>
      <v xml:space="preserve">CC BY-SA 3.0	</v>
      <v xml:space="preserve">https://en.wikipedia.org/wiki/Campo_Largo,_Paran%C3%A1	</v>
      <v xml:space="preserve">https://creativecommons.org/licenses/by-sa/3.0	</v>
    </spb>
    <spb s="1">
      <v>6606</v>
      <v>6606</v>
      <v>6606</v>
      <v>6606</v>
      <v>6606</v>
      <v>6606</v>
      <v>6606</v>
      <v>6606</v>
      <v>6606</v>
    </spb>
    <spb s="0">
      <v xml:space="preserve">Wikipedia	</v>
      <v xml:space="preserve">CC BY-SA 3.0	</v>
      <v xml:space="preserve">https://en.wikipedia.org/wiki/Campo_Magro	</v>
      <v xml:space="preserve">https://creativecommons.org/licenses/by-sa/3.0	</v>
    </spb>
    <spb s="1">
      <v>6608</v>
      <v>6608</v>
      <v>6608</v>
      <v>6608</v>
      <v>6608</v>
      <v>6608</v>
      <v>6608</v>
      <v>6608</v>
      <v>6608</v>
    </spb>
    <spb s="0">
      <v xml:space="preserve">Wikipedia	</v>
      <v xml:space="preserve">CC BY-SA 3.0	</v>
      <v xml:space="preserve">https://en.wikipedia.org/wiki/Campo_Mour%C3%A3o	</v>
      <v xml:space="preserve">https://creativecommons.org/licenses/by-sa/3.0	</v>
    </spb>
    <spb s="1">
      <v>6610</v>
      <v>6610</v>
      <v>6610</v>
      <v>6610</v>
      <v>6610</v>
      <v>6610</v>
      <v>6610</v>
      <v>6610</v>
      <v>6610</v>
    </spb>
    <spb s="0">
      <v xml:space="preserve">Wikipedia	</v>
      <v xml:space="preserve">CC BY-SA 3.0	</v>
      <v xml:space="preserve">https://en.wikipedia.org/wiki/C%C3%A2ndido_de_Abreu	</v>
      <v xml:space="preserve">https://creativecommons.org/licenses/by-sa/3.0	</v>
    </spb>
    <spb s="1">
      <v>6612</v>
      <v>6612</v>
      <v>6612</v>
      <v>6612</v>
      <v>6612</v>
      <v>6612</v>
      <v>6612</v>
      <v>6612</v>
      <v>6612</v>
    </spb>
    <spb s="0">
      <v xml:space="preserve">Wikipedia	</v>
      <v xml:space="preserve">CC BY-SA 3.0	</v>
      <v xml:space="preserve">https://en.wikipedia.org/wiki/Cand%C3%B3i	</v>
      <v xml:space="preserve">https://creativecommons.org/licenses/by-sa/3.0	</v>
    </spb>
    <spb s="1">
      <v>6614</v>
      <v>6614</v>
      <v>6614</v>
      <v>6614</v>
      <v>6614</v>
      <v>6614</v>
      <v>6614</v>
      <v>6614</v>
      <v>6614</v>
    </spb>
    <spb s="0">
      <v xml:space="preserve">Wikipedia	</v>
      <v xml:space="preserve">CC BY-SA 3.0	</v>
      <v xml:space="preserve">https://en.wikipedia.org/wiki/Cantagalo,_Paran%C3%A1	</v>
      <v xml:space="preserve">https://creativecommons.org/licenses/by-sa/3.0	</v>
    </spb>
    <spb s="1">
      <v>6616</v>
      <v>6616</v>
      <v>6616</v>
      <v>6616</v>
      <v>6616</v>
      <v>6616</v>
      <v>6616</v>
      <v>6616</v>
      <v>6616</v>
    </spb>
    <spb s="0">
      <v xml:space="preserve">Wikipedia	</v>
      <v xml:space="preserve">CC BY-SA 3.0	</v>
      <v xml:space="preserve">https://en.wikipedia.org/wiki/Capit%C3%A3o_Le%C3%B4nidas_Marques	</v>
      <v xml:space="preserve">https://creativecommons.org/licenses/by-sa/3.0	</v>
    </spb>
    <spb s="1">
      <v>6618</v>
      <v>6618</v>
      <v>6618</v>
      <v>6618</v>
      <v>6618</v>
      <v>6618</v>
      <v>6618</v>
      <v>6618</v>
      <v>6618</v>
    </spb>
    <spb s="0">
      <v xml:space="preserve">Wikipedia	</v>
      <v xml:space="preserve">CC BY-SA 3.0	</v>
      <v xml:space="preserve">https://en.wikipedia.org/wiki/Carambe%C3%AD	</v>
      <v xml:space="preserve">https://creativecommons.org/licenses/by-sa/3.0	</v>
    </spb>
    <spb s="1">
      <v>6620</v>
      <v>6620</v>
      <v>6620</v>
      <v>6620</v>
      <v>6620</v>
      <v>6620</v>
      <v>6620</v>
      <v>6620</v>
      <v>6620</v>
    </spb>
    <spb s="0">
      <v xml:space="preserve">Wikipedia	</v>
      <v xml:space="preserve">CC BY-SA 3.0	</v>
      <v xml:space="preserve">https://en.wikipedia.org/wiki/Carl%C3%B3polis	</v>
      <v xml:space="preserve">https://creativecommons.org/licenses/by-sa/3.0	</v>
    </spb>
    <spb s="1">
      <v>6622</v>
      <v>6622</v>
      <v>6622</v>
      <v>6622</v>
      <v>6622</v>
      <v>6622</v>
      <v>6622</v>
      <v>6622</v>
      <v>6622</v>
    </spb>
    <spb s="0">
      <v xml:space="preserve">Wikipedia	</v>
      <v xml:space="preserve">CC BY-SA 3.0	</v>
      <v xml:space="preserve">https://en.wikipedia.org/wiki/Cascavel	</v>
      <v xml:space="preserve">https://creativecommons.org/licenses/by-sa/3.0	</v>
    </spb>
    <spb s="1">
      <v>6624</v>
      <v>6624</v>
      <v>6624</v>
      <v>6624</v>
      <v>6624</v>
      <v>6624</v>
      <v>6624</v>
      <v>6624</v>
      <v>6624</v>
    </spb>
    <spb s="0">
      <v xml:space="preserve">Wikipedia	</v>
      <v xml:space="preserve">CC BY-SA 3.0	</v>
      <v xml:space="preserve">https://en.wikipedia.org/wiki/Castro,_Paran%C3%A1	</v>
      <v xml:space="preserve">https://creativecommons.org/licenses/by-sa/3.0	</v>
    </spb>
    <spb s="1">
      <v>6626</v>
      <v>6626</v>
      <v>6626</v>
      <v>6626</v>
      <v>6626</v>
      <v>6626</v>
      <v>6626</v>
      <v>6626</v>
      <v>6626</v>
    </spb>
    <spb s="0">
      <v xml:space="preserve">Wikipedia	</v>
      <v xml:space="preserve">CC BY-SA 3.0	</v>
      <v xml:space="preserve">https://en.wikipedia.org/wiki/Catanduvas,_Paran%C3%A1	</v>
      <v xml:space="preserve">https://creativecommons.org/licenses/by-sa/3.0	</v>
    </spb>
    <spb s="1">
      <v>6628</v>
      <v>6628</v>
      <v>6628</v>
      <v>6628</v>
      <v>6628</v>
      <v>6628</v>
      <v>6628</v>
      <v>6628</v>
      <v>6628</v>
    </spb>
    <spb s="0">
      <v xml:space="preserve">Wikipedia	</v>
      <v xml:space="preserve">CC BY-SA 3.0	</v>
      <v xml:space="preserve">https://en.wikipedia.org/wiki/Centen%C3%A1rio_do_Sul	</v>
      <v xml:space="preserve">https://creativecommons.org/licenses/by-sa/3.0	</v>
    </spb>
    <spb s="1">
      <v>6630</v>
      <v>6630</v>
      <v>6630</v>
      <v>6630</v>
      <v>6630</v>
      <v>6630</v>
      <v>6630</v>
      <v>6630</v>
      <v>6630</v>
    </spb>
    <spb s="0">
      <v xml:space="preserve">Wikipedia	</v>
      <v xml:space="preserve">CC BY-SA 3.0	</v>
      <v xml:space="preserve">https://en.wikipedia.org/wiki/Cerro_Azul,_Paran%C3%A1	</v>
      <v xml:space="preserve">https://creativecommons.org/licenses/by-sa/3.0	</v>
    </spb>
    <spb s="1">
      <v>6632</v>
      <v>6632</v>
      <v>6632</v>
      <v>6632</v>
      <v>6632</v>
      <v>6632</v>
      <v>6632</v>
      <v>6632</v>
      <v>6632</v>
    </spb>
    <spb s="0">
      <v xml:space="preserve">Wikipedia	</v>
      <v xml:space="preserve">CC BY-SA 3.0	</v>
      <v xml:space="preserve">https://en.wikipedia.org/wiki/C%C3%A9u_Azul	</v>
      <v xml:space="preserve">https://creativecommons.org/licenses/by-sa/3.0	</v>
    </spb>
    <spb s="1">
      <v>6634</v>
      <v>6634</v>
      <v>6634</v>
      <v>6634</v>
      <v>6634</v>
      <v>6634</v>
      <v>6634</v>
      <v>6634</v>
      <v>6634</v>
    </spb>
    <spb s="0">
      <v xml:space="preserve">Wikipedia	</v>
      <v xml:space="preserve">CC BY-SA 3.0	</v>
      <v xml:space="preserve">https://en.wikipedia.org/wiki/Chopinzinho	</v>
      <v xml:space="preserve">https://creativecommons.org/licenses/by-sa/3.0	</v>
    </spb>
    <spb s="1">
      <v>6636</v>
      <v>6636</v>
      <v>6636</v>
      <v>6636</v>
      <v>6636</v>
      <v>6636</v>
      <v>6636</v>
      <v>6636</v>
      <v>6636</v>
    </spb>
    <spb s="0">
      <v xml:space="preserve">Wikipedia	</v>
      <v xml:space="preserve">CC BY-SA 3.0	</v>
      <v xml:space="preserve">https://en.wikipedia.org/wiki/Cianorte	</v>
      <v xml:space="preserve">https://creativecommons.org/licenses/by-sa/3.0	</v>
    </spb>
    <spb s="1">
      <v>6638</v>
      <v>6638</v>
      <v>6638</v>
      <v>6638</v>
      <v>6638</v>
      <v>6638</v>
      <v>6638</v>
      <v>6638</v>
      <v>6638</v>
    </spb>
    <spb s="0">
      <v xml:space="preserve">Wikipedia	</v>
      <v xml:space="preserve">CC BY-SA 3.0	</v>
      <v xml:space="preserve">https://en.wikipedia.org/wiki/Cidade_Ga%C3%BAcha	</v>
      <v xml:space="preserve">https://creativecommons.org/licenses/by-sa/3.0	</v>
    </spb>
    <spb s="1">
      <v>6640</v>
      <v>6640</v>
      <v>6640</v>
      <v>6640</v>
      <v>6640</v>
      <v>6640</v>
      <v>6640</v>
      <v>6640</v>
      <v>6640</v>
    </spb>
    <spb s="0">
      <v xml:space="preserve">Wikipedia	</v>
      <v xml:space="preserve">CC BY-SA 3.0	</v>
      <v xml:space="preserve">https://en.wikipedia.org/wiki/Clevel%C3%A2ndia	</v>
      <v xml:space="preserve">https://creativecommons.org/licenses/by-sa/3.0	</v>
    </spb>
    <spb s="1">
      <v>6642</v>
      <v>6642</v>
      <v>6642</v>
      <v>6642</v>
      <v>6642</v>
      <v>6642</v>
      <v>6642</v>
      <v>6642</v>
      <v>6642</v>
    </spb>
    <spb s="0">
      <v xml:space="preserve">Wikipedia	</v>
      <v xml:space="preserve">CC BY-SA 3.0	</v>
      <v xml:space="preserve">https://en.wikipedia.org/wiki/Colombo,_Paran%C3%A1	</v>
      <v xml:space="preserve">https://creativecommons.org/licenses/by-sa/3.0	</v>
    </spb>
    <spb s="1">
      <v>6644</v>
      <v>6644</v>
      <v>6644</v>
      <v>6644</v>
      <v>6644</v>
      <v>6644</v>
      <v>6644</v>
      <v>6644</v>
      <v>6644</v>
    </spb>
    <spb s="0">
      <v xml:space="preserve">Wikipedia	</v>
      <v xml:space="preserve">CC BY-SA 3.0	</v>
      <v xml:space="preserve">https://en.wikipedia.org/wiki/Colorado,_Paran%C3%A1	</v>
      <v xml:space="preserve">https://creativecommons.org/licenses/by-sa/3.0	</v>
    </spb>
    <spb s="1">
      <v>6646</v>
      <v>6646</v>
      <v>6646</v>
      <v>6646</v>
      <v>6646</v>
      <v>6646</v>
      <v>6646</v>
      <v>6646</v>
      <v>6646</v>
    </spb>
    <spb s="0">
      <v xml:space="preserve">Wikipedia	</v>
      <v xml:space="preserve">CC BY-SA 3.0	</v>
      <v xml:space="preserve">https://en.wikipedia.org/wiki/Congonhinhas	</v>
      <v xml:space="preserve">https://creativecommons.org/licenses/by-sa/3.0	</v>
    </spb>
    <spb s="1">
      <v>6648</v>
      <v>6648</v>
      <v>6648</v>
      <v>6648</v>
      <v>6648</v>
      <v>6648</v>
      <v>6648</v>
      <v>6648</v>
      <v>6648</v>
    </spb>
    <spb s="0">
      <v xml:space="preserve">Wikipedia	</v>
      <v xml:space="preserve">CC BY-SA 3.0	</v>
      <v xml:space="preserve">https://en.wikipedia.org/wiki/Conselheiro_Mairinck	</v>
      <v xml:space="preserve">https://creativecommons.org/licenses/by-sa/3.0	</v>
    </spb>
    <spb s="1">
      <v>6650</v>
      <v>6650</v>
      <v>6650</v>
      <v>6650</v>
      <v>6650</v>
      <v>6650</v>
      <v>6650</v>
      <v>6650</v>
      <v>6650</v>
    </spb>
    <spb s="0">
      <v xml:space="preserve">Wikipedia	</v>
      <v xml:space="preserve">CC BY-SA 3.0	</v>
      <v xml:space="preserve">https://en.wikipedia.org/wiki/Contenda	</v>
      <v xml:space="preserve">https://creativecommons.org/licenses/by-sa/3.0	</v>
    </spb>
    <spb s="1">
      <v>6652</v>
      <v>6652</v>
      <v>6652</v>
      <v>6652</v>
      <v>6652</v>
      <v>6652</v>
      <v>6652</v>
      <v>6652</v>
      <v>6652</v>
    </spb>
    <spb s="0">
      <v xml:space="preserve">Wikipedia	</v>
      <v xml:space="preserve">CC BY-SA 3.0	</v>
      <v xml:space="preserve">https://en.wikipedia.org/wiki/Corb%C3%A9lia	</v>
      <v xml:space="preserve">https://creativecommons.org/licenses/by-sa/3.0	</v>
    </spb>
    <spb s="1">
      <v>6654</v>
      <v>6654</v>
      <v>6654</v>
      <v>6654</v>
      <v>6654</v>
      <v>6654</v>
      <v>6654</v>
      <v>6654</v>
      <v>6654</v>
    </spb>
    <spb s="0">
      <v xml:space="preserve">Wikipedia	</v>
      <v xml:space="preserve">CC BY-SA 3.0	</v>
      <v xml:space="preserve">https://en.wikipedia.org/wiki/Corn%C3%A9lio_Proc%C3%B3pio	</v>
      <v xml:space="preserve">https://creativecommons.org/licenses/by-sa/3.0	</v>
    </spb>
    <spb s="1">
      <v>6656</v>
      <v>6656</v>
      <v>6656</v>
      <v>6656</v>
      <v>6656</v>
      <v>6656</v>
      <v>6656</v>
      <v>6656</v>
      <v>6656</v>
    </spb>
    <spb s="0">
      <v xml:space="preserve">Wikipedia	</v>
      <v xml:space="preserve">CC BY-SA 3.0	</v>
      <v xml:space="preserve">https://en.wikipedia.org/wiki/Coronel_Domingos_Soares	</v>
      <v xml:space="preserve">https://creativecommons.org/licenses/by-sa/3.0	</v>
    </spb>
    <spb s="1">
      <v>6658</v>
      <v>6658</v>
      <v>6658</v>
      <v>6658</v>
      <v>6658</v>
      <v>6658</v>
      <v>6658</v>
      <v>6658</v>
      <v>6658</v>
    </spb>
    <spb s="0">
      <v xml:space="preserve">Wikipedia	</v>
      <v xml:space="preserve">CC BY-SA 3.0	</v>
      <v xml:space="preserve">https://en.wikipedia.org/wiki/Coronel_Vivida	</v>
      <v xml:space="preserve">https://creativecommons.org/licenses/by-sa/3.0	</v>
    </spb>
    <spb s="1">
      <v>6660</v>
      <v>6660</v>
      <v>6660</v>
      <v>6660</v>
      <v>6660</v>
      <v>6660</v>
      <v>6660</v>
      <v>6660</v>
      <v>6660</v>
    </spb>
    <spb s="0">
      <v xml:space="preserve">Wikipedia	</v>
      <v xml:space="preserve">CC BY-SA 3.0	</v>
      <v xml:space="preserve">https://en.wikipedia.org/wiki/Corumbata%C3%AD_do_Sul	</v>
      <v xml:space="preserve">https://creativecommons.org/licenses/by-sa/3.0	</v>
    </spb>
    <spb s="1">
      <v>6662</v>
      <v>6662</v>
      <v>6662</v>
      <v>6662</v>
      <v>6662</v>
      <v>6662</v>
      <v>6662</v>
      <v>6662</v>
      <v>6662</v>
    </spb>
    <spb s="0">
      <v xml:space="preserve">Wikipedia	</v>
      <v xml:space="preserve">CC BY-SA 3.0	</v>
      <v xml:space="preserve">https://en.wikipedia.org/wiki/Cruz_Machado	</v>
      <v xml:space="preserve">https://creativecommons.org/licenses/by-sa/3.0	</v>
    </spb>
    <spb s="1">
      <v>6664</v>
      <v>6664</v>
      <v>6664</v>
      <v>6664</v>
      <v>6664</v>
      <v>6664</v>
      <v>6664</v>
      <v>6664</v>
      <v>6664</v>
    </spb>
    <spb s="0">
      <v xml:space="preserve">Wikipedia	</v>
      <v xml:space="preserve">CC BY-SA 3.0	</v>
      <v xml:space="preserve">https://en.wikipedia.org/wiki/Cruzeiro_do_Igua%C3%A7u	</v>
      <v xml:space="preserve">https://creativecommons.org/licenses/by-sa/3.0	</v>
    </spb>
    <spb s="1">
      <v>6666</v>
      <v>6666</v>
      <v>6666</v>
      <v>6666</v>
      <v>6666</v>
      <v>6666</v>
      <v>6666</v>
      <v>6666</v>
      <v>6666</v>
    </spb>
    <spb s="0">
      <v xml:space="preserve">Wikipedia	</v>
      <v xml:space="preserve">CC BY-SA 3.0	</v>
      <v xml:space="preserve">https://en.wikipedia.org/wiki/Cruzeiro_do_Oeste	</v>
      <v xml:space="preserve">https://creativecommons.org/licenses/by-sa/3.0	</v>
    </spb>
    <spb s="1">
      <v>6668</v>
      <v>6668</v>
      <v>6668</v>
      <v>6668</v>
      <v>6668</v>
      <v>6668</v>
      <v>6668</v>
      <v>6668</v>
      <v>6668</v>
    </spb>
    <spb s="0">
      <v xml:space="preserve">Wikipedia	</v>
      <v xml:space="preserve">CC BY-SA 3.0	</v>
      <v xml:space="preserve">https://en.wikipedia.org/wiki/Cruzeiro_do_Sul,_Paran%C3%A1	</v>
      <v xml:space="preserve">https://creativecommons.org/licenses/by-sa/3.0	</v>
    </spb>
    <spb s="1">
      <v>6670</v>
      <v>6670</v>
      <v>6670</v>
      <v>6670</v>
      <v>6670</v>
      <v>6670</v>
      <v>6670</v>
      <v>6670</v>
      <v>6670</v>
    </spb>
    <spb s="0">
      <v xml:space="preserve">Wikipedia	</v>
      <v xml:space="preserve">CC BY-SA 3.0	</v>
      <v xml:space="preserve">https://en.wikipedia.org/wiki/Cruzmaltina	</v>
      <v xml:space="preserve">https://creativecommons.org/licenses/by-sa/3.0	</v>
    </spb>
    <spb s="1">
      <v>6672</v>
      <v>6672</v>
      <v>6672</v>
      <v>6672</v>
      <v>6672</v>
      <v>6672</v>
      <v>6672</v>
      <v>6672</v>
      <v>6672</v>
    </spb>
    <spb s="0">
      <v xml:space="preserve">Wikipedia	</v>
      <v xml:space="preserve">CC BY-SA 3.0	</v>
      <v xml:space="preserve">https://en.wikipedia.org/wiki/Curitiba	</v>
      <v xml:space="preserve">https://creativecommons.org/licenses/by-sa/3.0	</v>
    </spb>
    <spb s="1">
      <v>6674</v>
      <v>6674</v>
      <v>6674</v>
      <v>6674</v>
      <v>6674</v>
      <v>6674</v>
      <v>6674</v>
      <v>6674</v>
      <v>6674</v>
    </spb>
    <spb s="0">
      <v xml:space="preserve">Wikipedia	</v>
      <v xml:space="preserve">CC BY-SA 3.0	</v>
      <v xml:space="preserve">https://en.wikipedia.org/wiki/Curi%C3%BAva	</v>
      <v xml:space="preserve">https://creativecommons.org/licenses/by-sa/3.0	</v>
    </spb>
    <spb s="1">
      <v>6676</v>
      <v>6676</v>
      <v>6676</v>
      <v>6676</v>
      <v>6676</v>
      <v>6676</v>
      <v>6676</v>
      <v>6676</v>
      <v>6676</v>
    </spb>
    <spb s="0">
      <v xml:space="preserve">Wikipedia	</v>
      <v xml:space="preserve">CC BY-SA 3.0	</v>
      <v xml:space="preserve">https://en.wikipedia.org/wiki/Diamante_do_Norte	</v>
      <v xml:space="preserve">https://creativecommons.org/licenses/by-sa/3.0	</v>
    </spb>
    <spb s="1">
      <v>6678</v>
      <v>6678</v>
      <v>6678</v>
      <v>6678</v>
      <v>6678</v>
      <v>6678</v>
      <v>6678</v>
      <v>6678</v>
      <v>6678</v>
    </spb>
    <spb s="0">
      <v xml:space="preserve">Wikipedia	</v>
      <v xml:space="preserve">CC BY-SA 3.0	</v>
      <v xml:space="preserve">https://en.wikipedia.org/wiki/Diamante_do_Sul	</v>
      <v xml:space="preserve">https://creativecommons.org/licenses/by-sa/3.0	</v>
    </spb>
    <spb s="1">
      <v>6680</v>
      <v>6680</v>
      <v>6680</v>
      <v>6680</v>
      <v>6680</v>
      <v>6680</v>
      <v>6680</v>
      <v>6680</v>
      <v>6680</v>
    </spb>
    <spb s="0">
      <v xml:space="preserve">Wikipedia	</v>
      <v xml:space="preserve">CC BY-SA 3.0	</v>
      <v xml:space="preserve">https://en.wikipedia.org/wiki/Diamante,_Entre_R%C3%ADos	</v>
      <v xml:space="preserve">https://creativecommons.org/licenses/by-sa/3.0	</v>
    </spb>
    <spb s="1">
      <v>6682</v>
      <v>6682</v>
      <v>6682</v>
      <v>6682</v>
      <v>6682</v>
      <v>6682</v>
      <v>6682</v>
      <v>6682</v>
      <v>6682</v>
    </spb>
    <spb s="0">
      <v xml:space="preserve">Wikipedia	</v>
      <v xml:space="preserve">CC BY-SA 3.0	</v>
      <v xml:space="preserve">https://en.wikipedia.org/wiki/Dois_Vizinhos	</v>
      <v xml:space="preserve">https://creativecommons.org/licenses/by-sa/3.0	</v>
    </spb>
    <spb s="1">
      <v>6684</v>
      <v>6684</v>
      <v>6684</v>
      <v>6684</v>
      <v>6684</v>
      <v>6684</v>
      <v>6684</v>
      <v>6684</v>
      <v>6684</v>
    </spb>
    <spb s="0">
      <v xml:space="preserve">Wikipedia	</v>
      <v xml:space="preserve">CC BY-SA 3.0	</v>
      <v xml:space="preserve">https://en.wikipedia.org/wiki/Douradina,_Paran%C3%A1	</v>
      <v xml:space="preserve">https://creativecommons.org/licenses/by-sa/3.0	</v>
    </spb>
    <spb s="1">
      <v>6686</v>
      <v>6686</v>
      <v>6686</v>
      <v>6686</v>
      <v>6686</v>
      <v>6686</v>
      <v>6686</v>
      <v>6686</v>
      <v>6686</v>
    </spb>
    <spb s="0">
      <v xml:space="preserve">Wikipedia	</v>
      <v xml:space="preserve">CC BY-SA 3.0	</v>
      <v xml:space="preserve">https://en.wikipedia.org/wiki/Doutor_Camargo	</v>
      <v xml:space="preserve">https://creativecommons.org/licenses/by-sa/3.0	</v>
    </spb>
    <spb s="1">
      <v>6688</v>
      <v>6688</v>
      <v>6688</v>
      <v>6688</v>
      <v>6688</v>
      <v>6688</v>
      <v>6688</v>
      <v>6688</v>
      <v>6688</v>
    </spb>
    <spb s="0">
      <v xml:space="preserve">Wikipedia	</v>
      <v xml:space="preserve">CC BY-SA 3.0	</v>
      <v xml:space="preserve">https://en.wikipedia.org/wiki/Doutor_Ulysses	</v>
      <v xml:space="preserve">https://creativecommons.org/licenses/by-sa/3.0	</v>
    </spb>
    <spb s="1">
      <v>6690</v>
      <v>6690</v>
      <v>6690</v>
      <v>6690</v>
      <v>6690</v>
      <v>6690</v>
      <v>6690</v>
      <v>6690</v>
      <v>6690</v>
    </spb>
    <spb s="0">
      <v xml:space="preserve">Wikipedia	</v>
      <v xml:space="preserve">CC BY-SA 3.0	</v>
      <v xml:space="preserve">https://en.wikipedia.org/wiki/En%C3%A9as_Marques	</v>
      <v xml:space="preserve">https://creativecommons.org/licenses/by-sa/3.0	</v>
    </spb>
    <spb s="1">
      <v>6692</v>
      <v>6692</v>
      <v>6692</v>
      <v>6692</v>
      <v>6692</v>
      <v>6692</v>
      <v>6692</v>
      <v>6692</v>
      <v>6692</v>
    </spb>
    <spb s="0">
      <v xml:space="preserve">Wikipedia	</v>
      <v xml:space="preserve">CC BY-SA 3.0	</v>
      <v xml:space="preserve">https://en.wikipedia.org/wiki/Engenheiro_Beltr%C3%A3o	</v>
      <v xml:space="preserve">https://creativecommons.org/licenses/by-sa/3.0	</v>
    </spb>
    <spb s="1">
      <v>6694</v>
      <v>6694</v>
      <v>6694</v>
      <v>6694</v>
      <v>6694</v>
      <v>6694</v>
      <v>6694</v>
      <v>6694</v>
      <v>6694</v>
    </spb>
    <spb s="0">
      <v xml:space="preserve">Wikipedia	</v>
      <v xml:space="preserve">CC BY-SA 3.0	</v>
      <v xml:space="preserve">https://en.wikipedia.org/wiki/Entre_Rios_do_Oeste	</v>
      <v xml:space="preserve">https://creativecommons.org/licenses/by-sa/3.0	</v>
    </spb>
    <spb s="1">
      <v>6696</v>
      <v>6696</v>
      <v>6696</v>
      <v>6696</v>
      <v>6696</v>
      <v>6696</v>
      <v>6696</v>
      <v>6696</v>
      <v>6696</v>
    </spb>
    <spb s="0">
      <v xml:space="preserve">Wikipedia	</v>
      <v xml:space="preserve">CC BY-SA 3.0	</v>
      <v xml:space="preserve">https://en.wikipedia.org/wiki/Esperan%C3%A7a_Nova	</v>
      <v xml:space="preserve">https://creativecommons.org/licenses/by-sa/3.0	</v>
    </spb>
    <spb s="1">
      <v>6698</v>
      <v>6698</v>
      <v>6698</v>
      <v>6698</v>
      <v>6698</v>
      <v>6698</v>
      <v>6698</v>
      <v>6698</v>
      <v>6698</v>
    </spb>
    <spb s="0">
      <v xml:space="preserve">Wikipedia	</v>
      <v xml:space="preserve">CC BY-SA 3.0	</v>
      <v xml:space="preserve">https://en.wikipedia.org/wiki/Espig%C3%A3o_Alto_do_Igua%C3%A7u	</v>
      <v xml:space="preserve">https://creativecommons.org/licenses/by-sa/3.0	</v>
    </spb>
    <spb s="1">
      <v>6700</v>
      <v>6700</v>
      <v>6700</v>
      <v>6700</v>
      <v>6700</v>
      <v>6700</v>
      <v>6700</v>
      <v>6700</v>
      <v>6700</v>
    </spb>
    <spb s="0">
      <v xml:space="preserve">Wikipedia	</v>
      <v xml:space="preserve">CC BY-SA 3.0	</v>
      <v xml:space="preserve">https://en.wikipedia.org/wiki/Farol	</v>
      <v xml:space="preserve">https://creativecommons.org/licenses/by-sa/3.0	</v>
    </spb>
    <spb s="1">
      <v>6702</v>
      <v>6702</v>
      <v>6702</v>
      <v>6702</v>
      <v>6702</v>
      <v>6702</v>
      <v>6702</v>
      <v>6702</v>
      <v>6702</v>
    </spb>
    <spb s="0">
      <v xml:space="preserve">Wikipedia	</v>
      <v xml:space="preserve">CC BY-SA 3.0	</v>
      <v xml:space="preserve">https://en.wikipedia.org/wiki/Faxinal	</v>
      <v xml:space="preserve">https://creativecommons.org/licenses/by-sa/3.0	</v>
    </spb>
    <spb s="1">
      <v>6704</v>
      <v>6704</v>
      <v>6704</v>
      <v>6704</v>
      <v>6704</v>
      <v>6704</v>
      <v>6704</v>
      <v>6704</v>
      <v>6704</v>
    </spb>
    <spb s="0">
      <v xml:space="preserve">Wikipedia	</v>
      <v xml:space="preserve">CC BY-SA 3.0	</v>
      <v xml:space="preserve">https://en.wikipedia.org/wiki/Fazenda_Rio_Grande	</v>
      <v xml:space="preserve">https://creativecommons.org/licenses/by-sa/3.0	</v>
    </spb>
    <spb s="1">
      <v>6706</v>
      <v>6706</v>
      <v>6706</v>
      <v>6706</v>
      <v>6706</v>
      <v>6706</v>
      <v>6706</v>
      <v>6706</v>
      <v>6706</v>
    </spb>
    <spb s="0">
      <v xml:space="preserve">Wikipedia	</v>
      <v xml:space="preserve">CC BY-SA 3.0	</v>
      <v xml:space="preserve">https://en.wikipedia.org/wiki/F%C3%AAnix	</v>
      <v xml:space="preserve">https://creativecommons.org/licenses/by-sa/3.0	</v>
    </spb>
    <spb s="1">
      <v>6708</v>
      <v>6708</v>
      <v>6708</v>
      <v>6708</v>
      <v>6708</v>
      <v>6708</v>
      <v>6708</v>
      <v>6708</v>
      <v>6708</v>
    </spb>
    <spb s="0">
      <v xml:space="preserve">Wikipedia	</v>
      <v xml:space="preserve">CC BY-SA 3.0	</v>
      <v xml:space="preserve">https://en.wikipedia.org/wiki/Fernandes_Pinheiro	</v>
      <v xml:space="preserve">https://creativecommons.org/licenses/by-sa/3.0	</v>
    </spb>
    <spb s="1">
      <v>6710</v>
      <v>6710</v>
      <v>6710</v>
      <v>6710</v>
      <v>6710</v>
      <v>6710</v>
      <v>6710</v>
      <v>6710</v>
      <v>6710</v>
    </spb>
    <spb s="0">
      <v xml:space="preserve">Wikipedia	</v>
      <v xml:space="preserve">CC BY-SA 3.0	</v>
      <v xml:space="preserve">https://en.wikipedia.org/wiki/Figueira,_Paran%C3%A1	</v>
      <v xml:space="preserve">https://creativecommons.org/licenses/by-sa/3.0	</v>
    </spb>
    <spb s="1">
      <v>6712</v>
      <v>6712</v>
      <v>6712</v>
      <v>6712</v>
      <v>6712</v>
      <v>6712</v>
      <v>6712</v>
      <v>6712</v>
      <v>6712</v>
    </spb>
    <spb s="0">
      <v xml:space="preserve">Wikipedia	</v>
      <v xml:space="preserve">CC BY-SA 3.0	</v>
      <v xml:space="preserve">https://en.wikipedia.org/wiki/Flor_da_Serra_do_Sul	</v>
      <v xml:space="preserve">https://creativecommons.org/licenses/by-sa/3.0	</v>
    </spb>
    <spb s="1">
      <v>6714</v>
      <v>6714</v>
      <v>6714</v>
      <v>6714</v>
      <v>6714</v>
      <v>6714</v>
      <v>6714</v>
      <v>6714</v>
      <v>6714</v>
    </spb>
    <spb s="0">
      <v xml:space="preserve">Wikipedia	</v>
      <v xml:space="preserve">CC BY-SA 3.0	</v>
      <v xml:space="preserve">https://en.wikipedia.org/wiki/Flora%C3%AD	</v>
      <v xml:space="preserve">https://creativecommons.org/licenses/by-sa/3.0	</v>
    </spb>
    <spb s="1">
      <v>6716</v>
      <v>6716</v>
      <v>6716</v>
      <v>6716</v>
      <v>6716</v>
      <v>6716</v>
      <v>6716</v>
      <v>6716</v>
      <v>6716</v>
    </spb>
    <spb s="0">
      <v xml:space="preserve">Wikipedia	</v>
      <v xml:space="preserve">CC BY-SA 3.0	</v>
      <v xml:space="preserve">https://en.wikipedia.org/wiki/Floresta,_Paran%C3%A1	</v>
      <v xml:space="preserve">https://creativecommons.org/licenses/by-sa/3.0	</v>
    </spb>
    <spb s="1">
      <v>6718</v>
      <v>6718</v>
      <v>6718</v>
      <v>6718</v>
      <v>6718</v>
      <v>6718</v>
      <v>6718</v>
      <v>6718</v>
      <v>6718</v>
    </spb>
    <spb s="0">
      <v xml:space="preserve">Wikipedia	</v>
      <v xml:space="preserve">CC BY-SA 3.0	</v>
      <v xml:space="preserve">https://en.wikipedia.org/wiki/Florest%C3%B3polis	</v>
      <v xml:space="preserve">https://creativecommons.org/licenses/by-sa/3.0	</v>
    </spb>
    <spb s="1">
      <v>6720</v>
      <v>6720</v>
      <v>6720</v>
      <v>6720</v>
      <v>6720</v>
      <v>6720</v>
      <v>6720</v>
      <v>6720</v>
      <v>6720</v>
    </spb>
    <spb s="0">
      <v xml:space="preserve">Wikipedia	</v>
      <v xml:space="preserve">CC BY-SA 3.0	</v>
      <v xml:space="preserve">https://en.wikipedia.org/wiki/Florida,_Puerto_Rico	</v>
      <v xml:space="preserve">https://creativecommons.org/licenses/by-sa/3.0	</v>
    </spb>
    <spb s="32">
      <v>6722</v>
      <v>6722</v>
      <v>6722</v>
      <v>6722</v>
      <v>6722</v>
      <v>6722</v>
      <v>6722</v>
      <v>6722</v>
    </spb>
    <spb s="2">
      <v>36</v>
      <v>Name</v>
      <v>LearnMoreOnLink</v>
    </spb>
    <spb s="0">
      <v xml:space="preserve">Wikipedia	</v>
      <v xml:space="preserve">CC BY-SA 3.0	</v>
      <v xml:space="preserve">https://en.wikipedia.org/wiki/Formosa_do_Oeste	</v>
      <v xml:space="preserve">https://creativecommons.org/licenses/by-sa/3.0	</v>
    </spb>
    <spb s="1">
      <v>6725</v>
      <v>6725</v>
      <v>6725</v>
      <v>6725</v>
      <v>6725</v>
      <v>6725</v>
      <v>6725</v>
      <v>6725</v>
      <v>6725</v>
    </spb>
    <spb s="0">
      <v xml:space="preserve">Wikipedia	</v>
      <v xml:space="preserve">CC BY-SA 3.0	</v>
      <v xml:space="preserve">https://en.wikipedia.org/wiki/Foz_do_Igua%C3%A7u	</v>
      <v xml:space="preserve">https://creativecommons.org/licenses/by-sa/3.0	</v>
    </spb>
    <spb s="1">
      <v>6727</v>
      <v>6727</v>
      <v>6727</v>
      <v>6727</v>
      <v>6727</v>
      <v>6727</v>
      <v>6727</v>
      <v>6727</v>
      <v>6727</v>
    </spb>
    <spb s="0">
      <v xml:space="preserve">Wikipedia	</v>
      <v xml:space="preserve">CC BY-SA 3.0	</v>
      <v xml:space="preserve">https://en.wikipedia.org/wiki/Foz_do_Jord%C3%A3o	</v>
      <v xml:space="preserve">https://creativecommons.org/licenses/by-sa/3.0	</v>
    </spb>
    <spb s="1">
      <v>6729</v>
      <v>6729</v>
      <v>6729</v>
      <v>6729</v>
      <v>6729</v>
      <v>6729</v>
      <v>6729</v>
      <v>6729</v>
      <v>6729</v>
    </spb>
    <spb s="0">
      <v xml:space="preserve">Wikipedia	</v>
      <v xml:space="preserve">CC BY-SA 3.0	</v>
      <v xml:space="preserve">https://en.wikipedia.org/wiki/Francisco_Beltr%C3%A3o	</v>
      <v xml:space="preserve">https://creativecommons.org/licenses/by-sa/3.0	</v>
    </spb>
    <spb s="1">
      <v>6731</v>
      <v>6731</v>
      <v>6731</v>
      <v>6731</v>
      <v>6731</v>
      <v>6731</v>
      <v>6731</v>
      <v>6731</v>
      <v>6731</v>
    </spb>
    <spb s="0">
      <v xml:space="preserve">Wikipedia	</v>
      <v xml:space="preserve">CC BY-SA 3.0	</v>
      <v xml:space="preserve">https://en.wikipedia.org/wiki/General_Carneiro	</v>
      <v xml:space="preserve">https://creativecommons.org/licenses/by-sa/3.0	</v>
    </spb>
    <spb s="1">
      <v>6733</v>
      <v>6733</v>
      <v>6733</v>
      <v>6733</v>
      <v>6733</v>
      <v>6733</v>
      <v>6733</v>
      <v>6733</v>
      <v>6733</v>
    </spb>
    <spb s="0">
      <v xml:space="preserve">Wikipedia	</v>
      <v xml:space="preserve">CC BY-SA 3.0	</v>
      <v xml:space="preserve">https://en.wikipedia.org/wiki/Godoy_Moreira	</v>
      <v xml:space="preserve">https://creativecommons.org/licenses/by-sa/3.0	</v>
    </spb>
    <spb s="1">
      <v>6735</v>
      <v>6735</v>
      <v>6735</v>
      <v>6735</v>
      <v>6735</v>
      <v>6735</v>
      <v>6735</v>
      <v>6735</v>
      <v>6735</v>
    </spb>
    <spb s="0">
      <v xml:space="preserve">Wikipedia	</v>
      <v xml:space="preserve">CC BY-SA 3.0	</v>
      <v xml:space="preserve">https://en.wikipedia.org/wiki/Goioer%C3%AA	</v>
      <v xml:space="preserve">https://creativecommons.org/licenses/by-sa/3.0	</v>
    </spb>
    <spb s="1">
      <v>6737</v>
      <v>6737</v>
      <v>6737</v>
      <v>6737</v>
      <v>6737</v>
      <v>6737</v>
      <v>6737</v>
      <v>6737</v>
      <v>6737</v>
    </spb>
    <spb s="0">
      <v xml:space="preserve">Wikipedia	</v>
      <v xml:space="preserve">CC BY-SA 3.0	</v>
      <v xml:space="preserve">https://en.wikipedia.org/wiki/Goioxim	</v>
      <v xml:space="preserve">https://creativecommons.org/licenses/by-sa/3.0	</v>
    </spb>
    <spb s="1">
      <v>6739</v>
      <v>6739</v>
      <v>6739</v>
      <v>6739</v>
      <v>6739</v>
      <v>6739</v>
      <v>6739</v>
      <v>6739</v>
      <v>6739</v>
    </spb>
    <spb s="0">
      <v xml:space="preserve">Wikipedia	</v>
      <v xml:space="preserve">CC BY-SA 3.0	</v>
      <v xml:space="preserve">https://en.wikipedia.org/wiki/Grandes_Rios	</v>
      <v xml:space="preserve">https://creativecommons.org/licenses/by-sa/3.0	</v>
    </spb>
    <spb s="1">
      <v>6741</v>
      <v>6741</v>
      <v>6741</v>
      <v>6741</v>
      <v>6741</v>
      <v>6741</v>
      <v>6741</v>
      <v>6741</v>
      <v>6741</v>
    </spb>
    <spb s="0">
      <v xml:space="preserve">Wikipedia	</v>
      <v xml:space="preserve">CC BY-SA 3.0	</v>
      <v xml:space="preserve">https://en.wikipedia.org/wiki/Gua%C3%ADra,_Paran%C3%A1	</v>
      <v xml:space="preserve">https://creativecommons.org/licenses/by-sa/3.0	</v>
    </spb>
    <spb s="1">
      <v>6743</v>
      <v>6743</v>
      <v>6743</v>
      <v>6743</v>
      <v>6743</v>
      <v>6743</v>
      <v>6743</v>
      <v>6743</v>
      <v>6743</v>
    </spb>
    <spb s="0">
      <v xml:space="preserve">Wikipedia	</v>
      <v xml:space="preserve">CC BY-SA 3.0	</v>
      <v xml:space="preserve">https://en.wikipedia.org/wiki/Guaira%C3%A7%C3%A1	</v>
      <v xml:space="preserve">https://creativecommons.org/licenses/by-sa/3.0	</v>
    </spb>
    <spb s="1">
      <v>6745</v>
      <v>6745</v>
      <v>6745</v>
      <v>6745</v>
      <v>6745</v>
      <v>6745</v>
      <v>6745</v>
      <v>6745</v>
      <v>6745</v>
    </spb>
    <spb s="0">
      <v xml:space="preserve">Wikipedia	</v>
      <v xml:space="preserve">CC BY-SA 3.0	</v>
      <v xml:space="preserve">https://en.wikipedia.org/wiki/Guamiranga	</v>
      <v xml:space="preserve">https://creativecommons.org/licenses/by-sa/3.0	</v>
    </spb>
    <spb s="1">
      <v>6747</v>
      <v>6747</v>
      <v>6747</v>
      <v>6747</v>
      <v>6747</v>
      <v>6747</v>
      <v>6747</v>
      <v>6747</v>
      <v>6747</v>
    </spb>
    <spb s="0">
      <v xml:space="preserve">Wikipedia	</v>
      <v xml:space="preserve">CC BY-SA 3.0	</v>
      <v xml:space="preserve">https://en.wikipedia.org/wiki/Guapirama	</v>
      <v xml:space="preserve">https://creativecommons.org/licenses/by-sa/3.0	</v>
    </spb>
    <spb s="1">
      <v>6749</v>
      <v>6749</v>
      <v>6749</v>
      <v>6749</v>
      <v>6749</v>
      <v>6749</v>
      <v>6749</v>
      <v>6749</v>
      <v>6749</v>
    </spb>
    <spb s="0">
      <v xml:space="preserve">Wikipedia	</v>
      <v xml:space="preserve">CC BY-SA 3.0	</v>
      <v xml:space="preserve">https://en.wikipedia.org/wiki/Guaporema	</v>
      <v xml:space="preserve">https://creativecommons.org/licenses/by-sa/3.0	</v>
    </spb>
    <spb s="1">
      <v>6751</v>
      <v>6751</v>
      <v>6751</v>
      <v>6751</v>
      <v>6751</v>
      <v>6751</v>
      <v>6751</v>
      <v>6751</v>
      <v>6751</v>
    </spb>
    <spb s="0">
      <v xml:space="preserve">Wikipedia	</v>
      <v xml:space="preserve">CC BY-SA 3.0	</v>
      <v xml:space="preserve">https://en.wikipedia.org/wiki/Guaraci,_Paran%C3%A1	</v>
      <v xml:space="preserve">https://creativecommons.org/licenses/by-sa/3.0	</v>
    </spb>
    <spb s="1">
      <v>6753</v>
      <v>6753</v>
      <v>6753</v>
      <v>6753</v>
      <v>6753</v>
      <v>6753</v>
      <v>6753</v>
      <v>6753</v>
      <v>6753</v>
    </spb>
    <spb s="0">
      <v xml:space="preserve">Wikipedia	</v>
      <v xml:space="preserve">CC BY-SA 3.0	</v>
      <v xml:space="preserve">https://en.wikipedia.org/wiki/Guarania%C3%A7u	</v>
      <v xml:space="preserve">https://creativecommons.org/licenses/by-sa/3.0	</v>
    </spb>
    <spb s="1">
      <v>6755</v>
      <v>6755</v>
      <v>6755</v>
      <v>6755</v>
      <v>6755</v>
      <v>6755</v>
      <v>6755</v>
      <v>6755</v>
      <v>6755</v>
    </spb>
    <spb s="0">
      <v xml:space="preserve">Wikipedia	</v>
      <v xml:space="preserve">CC BY-SA 3.0	</v>
      <v xml:space="preserve">https://en.wikipedia.org/wiki/Guarapuava	</v>
      <v xml:space="preserve">https://creativecommons.org/licenses/by-sa/3.0	</v>
    </spb>
    <spb s="1">
      <v>6757</v>
      <v>6757</v>
      <v>6757</v>
      <v>6757</v>
      <v>6757</v>
      <v>6757</v>
      <v>6757</v>
      <v>6757</v>
      <v>6757</v>
    </spb>
    <spb s="0">
      <v xml:space="preserve">Wikipedia	</v>
      <v xml:space="preserve">CC BY-SA 3.0	</v>
      <v xml:space="preserve">https://en.wikipedia.org/wiki/Guaraque%C3%A7aba	</v>
      <v xml:space="preserve">https://creativecommons.org/licenses/by-sa/3.0	</v>
    </spb>
    <spb s="1">
      <v>6759</v>
      <v>6759</v>
      <v>6759</v>
      <v>6759</v>
      <v>6759</v>
      <v>6759</v>
      <v>6759</v>
      <v>6759</v>
      <v>6759</v>
    </spb>
    <spb s="0">
      <v xml:space="preserve">Wikipedia	</v>
      <v xml:space="preserve">CC BY-SA 3.0	</v>
      <v xml:space="preserve">https://en.wikipedia.org/wiki/Guaratuba	</v>
      <v xml:space="preserve">https://creativecommons.org/licenses/by-sa/3.0	</v>
    </spb>
    <spb s="1">
      <v>6761</v>
      <v>6761</v>
      <v>6761</v>
      <v>6761</v>
      <v>6761</v>
      <v>6761</v>
      <v>6761</v>
      <v>6761</v>
      <v>6761</v>
    </spb>
    <spb s="7">
      <v>square km</v>
      <v>2005</v>
    </spb>
    <spb s="0">
      <v xml:space="preserve">Wikipedia	</v>
      <v xml:space="preserve">CC BY-SA 3.0	</v>
      <v xml:space="preserve">https://en.wikipedia.org/wiki/Hon%C3%B3rio_Serpa	</v>
      <v xml:space="preserve">https://creativecommons.org/licenses/by-sa/3.0	</v>
    </spb>
    <spb s="1">
      <v>6764</v>
      <v>6764</v>
      <v>6764</v>
      <v>6764</v>
      <v>6764</v>
      <v>6764</v>
      <v>6764</v>
      <v>6764</v>
      <v>6764</v>
    </spb>
    <spb s="0">
      <v xml:space="preserve">Wikipedia	</v>
      <v xml:space="preserve">CC BY-SA 3.0	</v>
      <v xml:space="preserve">https://en.wikipedia.org/wiki/Ibaiti	</v>
      <v xml:space="preserve">https://creativecommons.org/licenses/by-sa/3.0	</v>
    </spb>
    <spb s="1">
      <v>6766</v>
      <v>6766</v>
      <v>6766</v>
      <v>6766</v>
      <v>6766</v>
      <v>6766</v>
      <v>6766</v>
      <v>6766</v>
      <v>6766</v>
    </spb>
    <spb s="0">
      <v xml:space="preserve">Wikipedia	</v>
      <v xml:space="preserve">CC BY-SA 3.0	</v>
      <v xml:space="preserve">https://en.wikipedia.org/wiki/Ibema	</v>
      <v xml:space="preserve">https://creativecommons.org/licenses/by-sa/3.0	</v>
    </spb>
    <spb s="1">
      <v>6768</v>
      <v>6768</v>
      <v>6768</v>
      <v>6768</v>
      <v>6768</v>
      <v>6768</v>
      <v>6768</v>
      <v>6768</v>
      <v>6768</v>
    </spb>
    <spb s="0">
      <v xml:space="preserve">Wikipedia	</v>
      <v xml:space="preserve">CC BY-SA 3.0	</v>
      <v xml:space="preserve">https://en.wikipedia.org/wiki/Ibipor%C3%A3	</v>
      <v xml:space="preserve">https://creativecommons.org/licenses/by-sa/3.0	</v>
    </spb>
    <spb s="1">
      <v>6770</v>
      <v>6770</v>
      <v>6770</v>
      <v>6770</v>
      <v>6770</v>
      <v>6770</v>
      <v>6770</v>
      <v>6770</v>
      <v>6770</v>
    </spb>
    <spb s="0">
      <v xml:space="preserve">Wikipedia	</v>
      <v xml:space="preserve">CC BY-SA 3.0	</v>
      <v xml:space="preserve">https://en.wikipedia.org/wiki/Icara%C3%ADma	</v>
      <v xml:space="preserve">https://creativecommons.org/licenses/by-sa/3.0	</v>
    </spb>
    <spb s="1">
      <v>6772</v>
      <v>6772</v>
      <v>6772</v>
      <v>6772</v>
      <v>6772</v>
      <v>6772</v>
      <v>6772</v>
      <v>6772</v>
      <v>6772</v>
    </spb>
    <spb s="0">
      <v xml:space="preserve">Wikipedia	</v>
      <v xml:space="preserve">CC BY-SA 3.0	</v>
      <v xml:space="preserve">https://en.wikipedia.org/wiki/Iguara%C3%A7u	</v>
      <v xml:space="preserve">https://creativecommons.org/licenses/by-sa/3.0	</v>
    </spb>
    <spb s="1">
      <v>6774</v>
      <v>6774</v>
      <v>6774</v>
      <v>6774</v>
      <v>6774</v>
      <v>6774</v>
      <v>6774</v>
      <v>6774</v>
      <v>6774</v>
    </spb>
    <spb s="0">
      <v xml:space="preserve">Wikipedia	</v>
      <v xml:space="preserve">CC BY-SA 3.0	</v>
      <v xml:space="preserve">https://en.wikipedia.org/wiki/Iguatu,_Paran%C3%A1	</v>
      <v xml:space="preserve">https://creativecommons.org/licenses/by-sa/3.0	</v>
    </spb>
    <spb s="1">
      <v>6776</v>
      <v>6776</v>
      <v>6776</v>
      <v>6776</v>
      <v>6776</v>
      <v>6776</v>
      <v>6776</v>
      <v>6776</v>
      <v>6776</v>
    </spb>
    <spb s="0">
      <v xml:space="preserve">Wikipedia	</v>
      <v xml:space="preserve">CC BY-SA 3.0	</v>
      <v xml:space="preserve">https://en.wikipedia.org/wiki/Imba%C3%BA	</v>
      <v xml:space="preserve">https://creativecommons.org/licenses/by-sa/3.0	</v>
    </spb>
    <spb s="1">
      <v>6778</v>
      <v>6778</v>
      <v>6778</v>
      <v>6778</v>
      <v>6778</v>
      <v>6778</v>
      <v>6778</v>
      <v>6778</v>
      <v>6778</v>
    </spb>
    <spb s="0">
      <v xml:space="preserve">Wikipedia	</v>
      <v xml:space="preserve">CC BY-SA 3.0	</v>
      <v xml:space="preserve">https://en.wikipedia.org/wiki/Imbituva	</v>
      <v xml:space="preserve">https://creativecommons.org/licenses/by-sa/3.0	</v>
    </spb>
    <spb s="1">
      <v>6780</v>
      <v>6780</v>
      <v>6780</v>
      <v>6780</v>
      <v>6780</v>
      <v>6780</v>
      <v>6780</v>
      <v>6780</v>
      <v>6780</v>
    </spb>
    <spb s="0">
      <v xml:space="preserve">Wikipedia	</v>
      <v xml:space="preserve">CC BY-SA 3.0	</v>
      <v xml:space="preserve">https://en.wikipedia.org/wiki/In%C3%A1cio_Martins	</v>
      <v xml:space="preserve">https://creativecommons.org/licenses/by-sa/3.0	</v>
    </spb>
    <spb s="1">
      <v>6782</v>
      <v>6782</v>
      <v>6782</v>
      <v>6782</v>
      <v>6782</v>
      <v>6782</v>
      <v>6782</v>
      <v>6782</v>
      <v>6782</v>
    </spb>
    <spb s="0">
      <v xml:space="preserve">Wikipedia	</v>
      <v xml:space="preserve">CC BY-SA 3.0	</v>
      <v xml:space="preserve">https://en.wikipedia.org/wiki/Inaj%C3%A1,_Paran%C3%A1	</v>
      <v xml:space="preserve">https://creativecommons.org/licenses/by-sa/3.0	</v>
    </spb>
    <spb s="1">
      <v>6784</v>
      <v>6784</v>
      <v>6784</v>
      <v>6784</v>
      <v>6784</v>
      <v>6784</v>
      <v>6784</v>
      <v>6784</v>
      <v>6784</v>
    </spb>
    <spb s="0">
      <v xml:space="preserve">Wikipedia	</v>
      <v xml:space="preserve">CC BY-SA 3.0	</v>
      <v xml:space="preserve">https://en.wikipedia.org/wiki/Ipiranga,_Paran%C3%A1	</v>
      <v xml:space="preserve">https://creativecommons.org/licenses/by-sa/3.0	</v>
    </spb>
    <spb s="1">
      <v>6786</v>
      <v>6786</v>
      <v>6786</v>
      <v>6786</v>
      <v>6786</v>
      <v>6786</v>
      <v>6786</v>
      <v>6786</v>
      <v>6786</v>
    </spb>
    <spb s="0">
      <v xml:space="preserve">Wikipedia	</v>
      <v xml:space="preserve">CC BY-SA 3.0	</v>
      <v xml:space="preserve">https://en.wikipedia.org/wiki/Ipor%C3%A3	</v>
      <v xml:space="preserve">https://creativecommons.org/licenses/by-sa/3.0	</v>
    </spb>
    <spb s="1">
      <v>6788</v>
      <v>6788</v>
      <v>6788</v>
      <v>6788</v>
      <v>6788</v>
      <v>6788</v>
      <v>6788</v>
      <v>6788</v>
      <v>6788</v>
    </spb>
    <spb s="0">
      <v xml:space="preserve">Wikipedia	</v>
      <v xml:space="preserve">CC BY-SA 3.0	</v>
      <v xml:space="preserve">https://en.wikipedia.org/wiki/Iracema_do_Oeste	</v>
      <v xml:space="preserve">https://creativecommons.org/licenses/by-sa/3.0	</v>
    </spb>
    <spb s="1">
      <v>6790</v>
      <v>6790</v>
      <v>6790</v>
      <v>6790</v>
      <v>6790</v>
      <v>6790</v>
      <v>6790</v>
      <v>6790</v>
      <v>6790</v>
    </spb>
    <spb s="0">
      <v xml:space="preserve">Wikipedia	</v>
      <v xml:space="preserve">CC BY-SA 3.0	</v>
      <v xml:space="preserve">https://en.wikipedia.org/wiki/Irati,_Paran%C3%A1	</v>
      <v xml:space="preserve">https://creativecommons.org/licenses/by-sa/3.0	</v>
    </spb>
    <spb s="1">
      <v>6792</v>
      <v>6792</v>
      <v>6792</v>
      <v>6792</v>
      <v>6792</v>
      <v>6792</v>
      <v>6792</v>
      <v>6792</v>
      <v>6792</v>
    </spb>
    <spb s="0">
      <v xml:space="preserve">Wikipedia	</v>
      <v xml:space="preserve">CC BY-SA 3.0	</v>
      <v xml:space="preserve">https://en.wikipedia.org/wiki/Iretama	</v>
      <v xml:space="preserve">https://creativecommons.org/licenses/by-sa/3.0	</v>
    </spb>
    <spb s="1">
      <v>6794</v>
      <v>6794</v>
      <v>6794</v>
      <v>6794</v>
      <v>6794</v>
      <v>6794</v>
      <v>6794</v>
      <v>6794</v>
      <v>6794</v>
    </spb>
    <spb s="0">
      <v xml:space="preserve">Wikipedia	</v>
      <v xml:space="preserve">CC BY-SA 3.0	</v>
      <v xml:space="preserve">https://en.wikipedia.org/wiki/Itaguaj%C3%A9	</v>
      <v xml:space="preserve">https://creativecommons.org/licenses/by-sa/3.0	</v>
    </spb>
    <spb s="1">
      <v>6796</v>
      <v>6796</v>
      <v>6796</v>
      <v>6796</v>
      <v>6796</v>
      <v>6796</v>
      <v>6796</v>
      <v>6796</v>
      <v>6796</v>
    </spb>
    <spb s="0">
      <v xml:space="preserve">Wikipedia	</v>
      <v xml:space="preserve">CC BY-SA 3.0	</v>
      <v xml:space="preserve">https://en.wikipedia.org/wiki/Itaipul%C3%A2ndia	</v>
      <v xml:space="preserve">https://creativecommons.org/licenses/by-sa/3.0	</v>
    </spb>
    <spb s="1">
      <v>6798</v>
      <v>6798</v>
      <v>6798</v>
      <v>6798</v>
      <v>6798</v>
      <v>6798</v>
      <v>6798</v>
      <v>6798</v>
      <v>6798</v>
    </spb>
    <spb s="0">
      <v xml:space="preserve">Wikipedia	</v>
      <v xml:space="preserve">CC BY-SA 3.0	</v>
      <v xml:space="preserve">https://en.wikipedia.org/wiki/Itambarac%C3%A1	</v>
      <v xml:space="preserve">https://creativecommons.org/licenses/by-sa/3.0	</v>
    </spb>
    <spb s="1">
      <v>6800</v>
      <v>6800</v>
      <v>6800</v>
      <v>6800</v>
      <v>6800</v>
      <v>6800</v>
      <v>6800</v>
      <v>6800</v>
      <v>6800</v>
    </spb>
    <spb s="0">
      <v xml:space="preserve">Wikipedia	</v>
      <v xml:space="preserve">CC BY-SA 3.0	</v>
      <v xml:space="preserve">https://en.wikipedia.org/wiki/Tapejara,_Paran%C3%A1	</v>
      <v xml:space="preserve">https://creativecommons.org/licenses/by-sa/3.0	</v>
    </spb>
    <spb s="1">
      <v>6802</v>
      <v>6802</v>
      <v>6802</v>
      <v>6802</v>
      <v>6802</v>
      <v>6802</v>
      <v>6802</v>
      <v>6802</v>
      <v>6802</v>
    </spb>
    <spb s="0">
      <v xml:space="preserve">Wikipedia	</v>
      <v xml:space="preserve">CC BY-SA 3.0	</v>
      <v xml:space="preserve">https://en.wikipedia.org/wiki/Itaperu%C3%A7u	</v>
      <v xml:space="preserve">https://creativecommons.org/licenses/by-sa/3.0	</v>
    </spb>
    <spb s="1">
      <v>6804</v>
      <v>6804</v>
      <v>6804</v>
      <v>6804</v>
      <v>6804</v>
      <v>6804</v>
      <v>6804</v>
      <v>6804</v>
      <v>6804</v>
    </spb>
    <spb s="0">
      <v xml:space="preserve">Wikipedia	</v>
      <v xml:space="preserve">CC BY-SA 3.0	</v>
      <v xml:space="preserve">https://en.wikipedia.org/wiki/Ita%C3%BAna_do_Sul	</v>
      <v xml:space="preserve">https://creativecommons.org/licenses/by-sa/3.0	</v>
    </spb>
    <spb s="1">
      <v>6806</v>
      <v>6806</v>
      <v>6806</v>
      <v>6806</v>
      <v>6806</v>
      <v>6806</v>
      <v>6806</v>
      <v>6806</v>
      <v>6806</v>
    </spb>
    <spb s="0">
      <v xml:space="preserve">Wikipedia	</v>
      <v xml:space="preserve">CC BY-SA 3.0	</v>
      <v xml:space="preserve">https://en.wikipedia.org/wiki/Iva%C3%AD	</v>
      <v xml:space="preserve">https://creativecommons.org/licenses/by-sa/3.0	</v>
    </spb>
    <spb s="1">
      <v>6808</v>
      <v>6808</v>
      <v>6808</v>
      <v>6808</v>
      <v>6808</v>
      <v>6808</v>
      <v>6808</v>
      <v>6808</v>
      <v>6808</v>
    </spb>
    <spb s="0">
      <v xml:space="preserve">Wikipedia	</v>
      <v xml:space="preserve">CC BY-SA 3.0	</v>
      <v xml:space="preserve">https://en.wikipedia.org/wiki/Ivaipor%C3%A3	</v>
      <v xml:space="preserve">https://creativecommons.org/licenses/by-sa/3.0	</v>
    </spb>
    <spb s="1">
      <v>6810</v>
      <v>6810</v>
      <v>6810</v>
      <v>6810</v>
      <v>6810</v>
      <v>6810</v>
      <v>6810</v>
      <v>6810</v>
      <v>6810</v>
    </spb>
    <spb s="0">
      <v xml:space="preserve">Wikipedia	</v>
      <v xml:space="preserve">CC BY-SA 3.0	</v>
      <v xml:space="preserve">https://en.wikipedia.org/wiki/Ivat%C3%A9	</v>
      <v xml:space="preserve">https://creativecommons.org/licenses/by-sa/3.0	</v>
    </spb>
    <spb s="1">
      <v>6812</v>
      <v>6812</v>
      <v>6812</v>
      <v>6812</v>
      <v>6812</v>
      <v>6812</v>
      <v>6812</v>
      <v>6812</v>
      <v>6812</v>
    </spb>
    <spb s="0">
      <v xml:space="preserve">Wikipedia	</v>
      <v xml:space="preserve">CC BY-SA 3.0	</v>
      <v xml:space="preserve">https://en.wikipedia.org/wiki/Ivatuba	</v>
      <v xml:space="preserve">https://creativecommons.org/licenses/by-sa/3.0	</v>
    </spb>
    <spb s="1">
      <v>6814</v>
      <v>6814</v>
      <v>6814</v>
      <v>6814</v>
      <v>6814</v>
      <v>6814</v>
      <v>6814</v>
      <v>6814</v>
      <v>6814</v>
    </spb>
    <spb s="0">
      <v xml:space="preserve">Wikipedia	</v>
      <v xml:space="preserve">CC BY-SA 3.0	</v>
      <v xml:space="preserve">https://en.wikipedia.org/wiki/Jaboti	</v>
      <v xml:space="preserve">https://creativecommons.org/licenses/by-sa/3.0	</v>
    </spb>
    <spb s="1">
      <v>6816</v>
      <v>6816</v>
      <v>6816</v>
      <v>6816</v>
      <v>6816</v>
      <v>6816</v>
      <v>6816</v>
      <v>6816</v>
      <v>6816</v>
    </spb>
    <spb s="0">
      <v xml:space="preserve">Wikipedia	</v>
      <v xml:space="preserve">CC BY-SA 3.0	</v>
      <v xml:space="preserve">https://en.wikipedia.org/wiki/Jacarezinho,_Paran%C3%A1	</v>
      <v xml:space="preserve">https://creativecommons.org/licenses/by-sa/3.0	</v>
    </spb>
    <spb s="1">
      <v>6818</v>
      <v>6818</v>
      <v>6818</v>
      <v>6818</v>
      <v>6818</v>
      <v>6818</v>
      <v>6818</v>
      <v>6818</v>
      <v>6818</v>
    </spb>
    <spb s="0">
      <v xml:space="preserve">Wikipedia	</v>
      <v xml:space="preserve">CC BY-SA 3.0	</v>
      <v xml:space="preserve">https://en.wikipedia.org/wiki/Jaguapit%C3%A3	</v>
      <v xml:space="preserve">https://creativecommons.org/licenses/by-sa/3.0	</v>
    </spb>
    <spb s="1">
      <v>6820</v>
      <v>6820</v>
      <v>6820</v>
      <v>6820</v>
      <v>6820</v>
      <v>6820</v>
      <v>6820</v>
      <v>6820</v>
      <v>6820</v>
    </spb>
    <spb s="0">
      <v xml:space="preserve">Wikipedia	</v>
      <v xml:space="preserve">CC BY-SA 3.0	</v>
      <v xml:space="preserve">https://en.wikipedia.org/wiki/Jaguaria%C3%ADva	</v>
      <v xml:space="preserve">https://creativecommons.org/licenses/by-sa/3.0	</v>
    </spb>
    <spb s="1">
      <v>6822</v>
      <v>6822</v>
      <v>6822</v>
      <v>6822</v>
      <v>6822</v>
      <v>6822</v>
      <v>6822</v>
      <v>6822</v>
      <v>6822</v>
    </spb>
    <spb s="0">
      <v xml:space="preserve">Wikipedia	</v>
      <v xml:space="preserve">CC BY-SA 3.0	</v>
      <v xml:space="preserve">https://en.wikipedia.org/wiki/Jandaia_do_Sul	</v>
      <v xml:space="preserve">https://creativecommons.org/licenses/by-sa/3.0	</v>
    </spb>
    <spb s="1">
      <v>6824</v>
      <v>6824</v>
      <v>6824</v>
      <v>6824</v>
      <v>6824</v>
      <v>6824</v>
      <v>6824</v>
      <v>6824</v>
      <v>6824</v>
    </spb>
    <spb s="0">
      <v xml:space="preserve">Wikipedia	</v>
      <v xml:space="preserve">CC BY-SA 3.0	</v>
      <v xml:space="preserve">https://en.wikipedia.org/wiki/Jani%C3%B3polis	</v>
      <v xml:space="preserve">https://creativecommons.org/licenses/by-sa/3.0	</v>
    </spb>
    <spb s="1">
      <v>6826</v>
      <v>6826</v>
      <v>6826</v>
      <v>6826</v>
      <v>6826</v>
      <v>6826</v>
      <v>6826</v>
      <v>6826</v>
      <v>6826</v>
    </spb>
    <spb s="0">
      <v xml:space="preserve">Wikipedia	</v>
      <v xml:space="preserve">CC BY-SA 3.0	</v>
      <v xml:space="preserve">https://en.wikipedia.org/wiki/Japira	</v>
      <v xml:space="preserve">https://creativecommons.org/licenses/by-sa/3.0	</v>
    </spb>
    <spb s="1">
      <v>6828</v>
      <v>6828</v>
      <v>6828</v>
      <v>6828</v>
      <v>6828</v>
      <v>6828</v>
      <v>6828</v>
      <v>6828</v>
      <v>6828</v>
    </spb>
    <spb s="0">
      <v xml:space="preserve">Wikipedia	</v>
      <v xml:space="preserve">CC BY-SA 3.0	</v>
      <v xml:space="preserve">https://en.wikipedia.org/wiki/Japur%C3%A1,_Paran%C3%A1	</v>
      <v xml:space="preserve">https://creativecommons.org/licenses/by-sa/3.0	</v>
    </spb>
    <spb s="1">
      <v>6830</v>
      <v>6830</v>
      <v>6830</v>
      <v>6830</v>
      <v>6830</v>
      <v>6830</v>
      <v>6830</v>
      <v>6830</v>
      <v>6830</v>
    </spb>
    <spb s="0">
      <v xml:space="preserve">Wikipedia	</v>
      <v xml:space="preserve">CC BY-SA 3.0	</v>
      <v xml:space="preserve">https://en.wikipedia.org/wiki/Jardim_Alegre	</v>
      <v xml:space="preserve">https://creativecommons.org/licenses/by-sa/3.0	</v>
    </spb>
    <spb s="1">
      <v>6832</v>
      <v>6832</v>
      <v>6832</v>
      <v>6832</v>
      <v>6832</v>
      <v>6832</v>
      <v>6832</v>
      <v>6832</v>
      <v>6832</v>
    </spb>
    <spb s="0">
      <v xml:space="preserve">Wikipedia	</v>
      <v xml:space="preserve">CC BY-SA 3.0	</v>
      <v xml:space="preserve">https://en.wikipedia.org/wiki/Jardim_Olinda	</v>
      <v xml:space="preserve">https://creativecommons.org/licenses/by-sa/3.0	</v>
    </spb>
    <spb s="1">
      <v>6834</v>
      <v>6834</v>
      <v>6834</v>
      <v>6834</v>
      <v>6834</v>
      <v>6834</v>
      <v>6834</v>
      <v>6834</v>
      <v>6834</v>
    </spb>
    <spb s="0">
      <v xml:space="preserve">Wikipedia	</v>
      <v xml:space="preserve">CC BY-SA 3.0	</v>
      <v xml:space="preserve">https://en.wikipedia.org/wiki/Jataizinho	</v>
      <v xml:space="preserve">https://creativecommons.org/licenses/by-sa/3.0	</v>
    </spb>
    <spb s="1">
      <v>6836</v>
      <v>6836</v>
      <v>6836</v>
      <v>6836</v>
      <v>6836</v>
      <v>6836</v>
      <v>6836</v>
      <v>6836</v>
      <v>6836</v>
    </spb>
    <spb s="0">
      <v xml:space="preserve">Wikipedia	</v>
      <v xml:space="preserve">CC BY-SA 3.0	</v>
      <v xml:space="preserve">https://en.wikipedia.org/wiki/Jesu%C3%ADtas	</v>
      <v xml:space="preserve">https://creativecommons.org/licenses/by-sa/3.0	</v>
    </spb>
    <spb s="1">
      <v>6838</v>
      <v>6838</v>
      <v>6838</v>
      <v>6838</v>
      <v>6838</v>
      <v>6838</v>
      <v>6838</v>
      <v>6838</v>
      <v>6838</v>
    </spb>
    <spb s="0">
      <v xml:space="preserve">Wikipedia	</v>
      <v xml:space="preserve">CC BY-SA 3.0	</v>
      <v xml:space="preserve">https://en.wikipedia.org/wiki/Joaquim_T%C3%A1vora	</v>
      <v xml:space="preserve">https://creativecommons.org/licenses/by-sa/3.0	</v>
    </spb>
    <spb s="1">
      <v>6840</v>
      <v>6840</v>
      <v>6840</v>
      <v>6840</v>
      <v>6840</v>
      <v>6840</v>
      <v>6840</v>
      <v>6840</v>
      <v>6840</v>
    </spb>
    <spb s="0">
      <v xml:space="preserve">Wikipedia	</v>
      <v xml:space="preserve">CC BY-SA 3.0	</v>
      <v xml:space="preserve">https://en.wikipedia.org/wiki/Jundia%C3%AD_do_Sul	</v>
      <v xml:space="preserve">https://creativecommons.org/licenses/by-sa/3.0	</v>
    </spb>
    <spb s="1">
      <v>6842</v>
      <v>6842</v>
      <v>6842</v>
      <v>6842</v>
      <v>6842</v>
      <v>6842</v>
      <v>6842</v>
      <v>6842</v>
      <v>6842</v>
    </spb>
    <spb s="0">
      <v xml:space="preserve">Wikipedia	</v>
      <v xml:space="preserve">CC BY-SA 3.0	</v>
      <v xml:space="preserve">https://en.wikipedia.org/wiki/Juranda,_Paran%C3%A1	</v>
      <v xml:space="preserve">https://creativecommons.org/licenses/by-sa/3.0	</v>
    </spb>
    <spb s="1">
      <v>6844</v>
      <v>6844</v>
      <v>6844</v>
      <v>6844</v>
      <v>6844</v>
      <v>6844</v>
      <v>6844</v>
      <v>6844</v>
      <v>6844</v>
    </spb>
    <spb s="0">
      <v xml:space="preserve">Wikipedia	</v>
      <v xml:space="preserve">CC BY-SA 3.0	</v>
      <v xml:space="preserve">https://en.wikipedia.org/wiki/Jussara,_Paran%C3%A1	</v>
      <v xml:space="preserve">https://creativecommons.org/licenses/by-sa/3.0	</v>
    </spb>
    <spb s="1">
      <v>6846</v>
      <v>6846</v>
      <v>6846</v>
      <v>6846</v>
      <v>6846</v>
      <v>6846</v>
      <v>6846</v>
      <v>6846</v>
      <v>6846</v>
    </spb>
    <spb s="0">
      <v xml:space="preserve">Wikipedia	</v>
      <v xml:space="preserve">CC BY-SA 3.0	</v>
      <v xml:space="preserve">https://en.wikipedia.org/wiki/Kalor%C3%A9	</v>
      <v xml:space="preserve">https://creativecommons.org/licenses/by-sa/3.0	</v>
    </spb>
    <spb s="1">
      <v>6848</v>
      <v>6848</v>
      <v>6848</v>
      <v>6848</v>
      <v>6848</v>
      <v>6848</v>
      <v>6848</v>
      <v>6848</v>
      <v>6848</v>
    </spb>
    <spb s="0">
      <v xml:space="preserve">Wikipedia	</v>
      <v xml:space="preserve">CC BY-SA 3.0	</v>
      <v xml:space="preserve">https://en.wikipedia.org/wiki/Lapa,_Paran%C3%A1	</v>
      <v xml:space="preserve">https://creativecommons.org/licenses/by-sa/3.0	</v>
    </spb>
    <spb s="1">
      <v>6850</v>
      <v>6850</v>
      <v>6850</v>
      <v>6850</v>
      <v>6850</v>
      <v>6850</v>
      <v>6850</v>
      <v>6850</v>
      <v>6850</v>
    </spb>
    <spb s="0">
      <v xml:space="preserve">Wikipedia	</v>
      <v xml:space="preserve">CC BY-SA 3.0	</v>
      <v xml:space="preserve">https://en.wikipedia.org/wiki/Laranjal,_Paran%C3%A1	</v>
      <v xml:space="preserve">https://creativecommons.org/licenses/by-sa/3.0	</v>
    </spb>
    <spb s="1">
      <v>6852</v>
      <v>6852</v>
      <v>6852</v>
      <v>6852</v>
      <v>6852</v>
      <v>6852</v>
      <v>6852</v>
      <v>6852</v>
      <v>6852</v>
    </spb>
    <spb s="0">
      <v xml:space="preserve">Wikipedia	</v>
      <v xml:space="preserve">CC BY-SA 3.0	</v>
      <v xml:space="preserve">https://en.wikipedia.org/wiki/Laranjeiras_do_Sul	</v>
      <v xml:space="preserve">https://creativecommons.org/licenses/by-sa/3.0	</v>
    </spb>
    <spb s="1">
      <v>6854</v>
      <v>6854</v>
      <v>6854</v>
      <v>6854</v>
      <v>6854</v>
      <v>6854</v>
      <v>6854</v>
      <v>6854</v>
      <v>6854</v>
    </spb>
    <spb s="0">
      <v xml:space="preserve">Wikipedia	</v>
      <v xml:space="preserve">CC BY-SA 3.0	</v>
      <v xml:space="preserve">https://en.wikipedia.org/wiki/Le%C3%B3polis	</v>
      <v xml:space="preserve">https://creativecommons.org/licenses/by-sa/3.0	</v>
    </spb>
    <spb s="1">
      <v>6856</v>
      <v>6856</v>
      <v>6856</v>
      <v>6856</v>
      <v>6856</v>
      <v>6856</v>
      <v>6856</v>
      <v>6856</v>
      <v>6856</v>
    </spb>
    <spb s="0">
      <v xml:space="preserve">Wikipedia	</v>
      <v xml:space="preserve">CC BY-SA 3.0	</v>
      <v xml:space="preserve">https://en.wikipedia.org/wiki/Lidian%C3%B3polis	</v>
      <v xml:space="preserve">https://creativecommons.org/licenses/by-sa/3.0	</v>
    </spb>
    <spb s="1">
      <v>6858</v>
      <v>6858</v>
      <v>6858</v>
      <v>6858</v>
      <v>6858</v>
      <v>6858</v>
      <v>6858</v>
      <v>6858</v>
      <v>6858</v>
    </spb>
    <spb s="0">
      <v xml:space="preserve">Wikipedia	</v>
      <v xml:space="preserve">CC BY-SA 3.0	</v>
      <v xml:space="preserve">https://en.wikipedia.org/wiki/Lindoeste	</v>
      <v xml:space="preserve">https://creativecommons.org/licenses/by-sa/3.0	</v>
    </spb>
    <spb s="1">
      <v>6860</v>
      <v>6860</v>
      <v>6860</v>
      <v>6860</v>
      <v>6860</v>
      <v>6860</v>
      <v>6860</v>
      <v>6860</v>
      <v>6860</v>
    </spb>
    <spb s="0">
      <v xml:space="preserve">Wikipedia	</v>
      <v xml:space="preserve">CC BY-SA 3.0	</v>
      <v xml:space="preserve">https://en.wikipedia.org/wiki/Loanda,_Paran%C3%A1	</v>
      <v xml:space="preserve">https://creativecommons.org/licenses/by-sa/3.0	</v>
    </spb>
    <spb s="1">
      <v>6862</v>
      <v>6862</v>
      <v>6862</v>
      <v>6862</v>
      <v>6862</v>
      <v>6862</v>
      <v>6862</v>
      <v>6862</v>
      <v>6862</v>
    </spb>
    <spb s="0">
      <v xml:space="preserve">Wikipedia	</v>
      <v xml:space="preserve">CC BY-SA 3.0	</v>
      <v xml:space="preserve">https://en.wikipedia.org/wiki/Lobato,_Paran%C3%A1	</v>
      <v xml:space="preserve">https://creativecommons.org/licenses/by-sa/3.0	</v>
    </spb>
    <spb s="1">
      <v>6864</v>
      <v>6864</v>
      <v>6864</v>
      <v>6864</v>
      <v>6864</v>
      <v>6864</v>
      <v>6864</v>
      <v>6864</v>
      <v>6864</v>
    </spb>
    <spb s="0">
      <v xml:space="preserve">Wikipedia	</v>
      <v xml:space="preserve">CC BY-SA 3.0	</v>
      <v xml:space="preserve">https://en.wikipedia.org/wiki/Londrina	</v>
      <v xml:space="preserve">https://creativecommons.org/licenses/by-sa/3.0	</v>
    </spb>
    <spb s="1">
      <v>6866</v>
      <v>6866</v>
      <v>6866</v>
      <v>6866</v>
      <v>6866</v>
      <v>6866</v>
      <v>6866</v>
      <v>6866</v>
      <v>6866</v>
    </spb>
    <spb s="0">
      <v xml:space="preserve">Wikipedia	</v>
      <v xml:space="preserve">CC BY-SA 3.0	</v>
      <v xml:space="preserve">https://en.wikipedia.org/wiki/Luiziana	</v>
      <v xml:space="preserve">https://creativecommons.org/licenses/by-sa/3.0	</v>
    </spb>
    <spb s="1">
      <v>6868</v>
      <v>6868</v>
      <v>6868</v>
      <v>6868</v>
      <v>6868</v>
      <v>6868</v>
      <v>6868</v>
      <v>6868</v>
      <v>6868</v>
    </spb>
    <spb s="0">
      <v xml:space="preserve">Wikipedia	</v>
      <v xml:space="preserve">CC BY-SA 3.0	</v>
      <v xml:space="preserve">https://en.wikipedia.org/wiki/Lunardelli	</v>
      <v xml:space="preserve">https://creativecommons.org/licenses/by-sa/3.0	</v>
    </spb>
    <spb s="1">
      <v>6870</v>
      <v>6870</v>
      <v>6870</v>
      <v>6870</v>
      <v>6870</v>
      <v>6870</v>
      <v>6870</v>
      <v>6870</v>
      <v>6870</v>
    </spb>
    <spb s="0">
      <v xml:space="preserve">Wikipedia	</v>
      <v xml:space="preserve">CC BY-SA 3.0	</v>
      <v xml:space="preserve">https://en.wikipedia.org/wiki/Lupion%C3%B3polis	</v>
      <v xml:space="preserve">https://creativecommons.org/licenses/by-sa/3.0	</v>
    </spb>
    <spb s="1">
      <v>6872</v>
      <v>6872</v>
      <v>6872</v>
      <v>6872</v>
      <v>6872</v>
      <v>6872</v>
      <v>6872</v>
      <v>6872</v>
      <v>6872</v>
    </spb>
    <spb s="0">
      <v xml:space="preserve">Wikipedia	</v>
      <v xml:space="preserve">CC BY-SA 3.0	</v>
      <v xml:space="preserve">https://en.wikipedia.org/wiki/Mallet,_Paran%C3%A1	</v>
      <v xml:space="preserve">https://creativecommons.org/licenses/by-sa/3.0	</v>
    </spb>
    <spb s="1">
      <v>6874</v>
      <v>6874</v>
      <v>6874</v>
      <v>6874</v>
      <v>6874</v>
      <v>6874</v>
      <v>6874</v>
      <v>6874</v>
      <v>6874</v>
    </spb>
    <spb s="0">
      <v xml:space="preserve">Wikipedia	</v>
      <v xml:space="preserve">CC BY-SA 3.0	</v>
      <v xml:space="preserve">https://en.wikipedia.org/wiki/Mambor%C3%AA	</v>
      <v xml:space="preserve">https://creativecommons.org/licenses/by-sa/3.0	</v>
    </spb>
    <spb s="1">
      <v>6876</v>
      <v>6876</v>
      <v>6876</v>
      <v>6876</v>
      <v>6876</v>
      <v>6876</v>
      <v>6876</v>
      <v>6876</v>
      <v>6876</v>
    </spb>
    <spb s="0">
      <v xml:space="preserve">Wikipedia	</v>
      <v xml:space="preserve">CC BY-SA 3.0	</v>
      <v xml:space="preserve">https://en.wikipedia.org/wiki/Mandagua%C3%A7u	</v>
      <v xml:space="preserve">https://creativecommons.org/licenses/by-sa/3.0	</v>
    </spb>
    <spb s="1">
      <v>6878</v>
      <v>6878</v>
      <v>6878</v>
      <v>6878</v>
      <v>6878</v>
      <v>6878</v>
      <v>6878</v>
      <v>6878</v>
      <v>6878</v>
    </spb>
    <spb s="0">
      <v xml:space="preserve">Wikipedia	</v>
      <v xml:space="preserve">CC BY-SA 3.0	</v>
      <v xml:space="preserve">https://en.wikipedia.org/wiki/Mandaguari	</v>
      <v xml:space="preserve">https://creativecommons.org/licenses/by-sa/3.0	</v>
    </spb>
    <spb s="1">
      <v>6880</v>
      <v>6880</v>
      <v>6880</v>
      <v>6880</v>
      <v>6880</v>
      <v>6880</v>
      <v>6880</v>
      <v>6880</v>
      <v>6880</v>
    </spb>
    <spb s="0">
      <v xml:space="preserve">Wikipedia	</v>
      <v xml:space="preserve">CC BY-SA 3.0	</v>
      <v xml:space="preserve">https://en.wikipedia.org/wiki/Mandirituba	</v>
      <v xml:space="preserve">https://creativecommons.org/licenses/by-sa/3.0	</v>
    </spb>
    <spb s="1">
      <v>6882</v>
      <v>6882</v>
      <v>6882</v>
      <v>6882</v>
      <v>6882</v>
      <v>6882</v>
      <v>6882</v>
      <v>6882</v>
      <v>6882</v>
    </spb>
    <spb s="0">
      <v xml:space="preserve">Wikipedia	</v>
      <v xml:space="preserve">CC BY-SA 3.0	</v>
      <v xml:space="preserve">https://en.wikipedia.org/wiki/Manfrin%C3%B3polis	</v>
      <v xml:space="preserve">https://creativecommons.org/licenses/by-sa/3.0	</v>
    </spb>
    <spb s="1">
      <v>6884</v>
      <v>6884</v>
      <v>6884</v>
      <v>6884</v>
      <v>6884</v>
      <v>6884</v>
      <v>6884</v>
      <v>6884</v>
      <v>6884</v>
    </spb>
    <spb s="0">
      <v xml:space="preserve">Wikipedia	</v>
      <v xml:space="preserve">CC BY-SA 3.0	</v>
      <v xml:space="preserve">https://en.wikipedia.org/wiki/Mangueirinha	</v>
      <v xml:space="preserve">https://creativecommons.org/licenses/by-sa/3.0	</v>
    </spb>
    <spb s="1">
      <v>6886</v>
      <v>6886</v>
      <v>6886</v>
      <v>6886</v>
      <v>6886</v>
      <v>6886</v>
      <v>6886</v>
      <v>6886</v>
      <v>6886</v>
    </spb>
    <spb s="0">
      <v xml:space="preserve">Wikipedia	</v>
      <v xml:space="preserve">CC BY-SA 3.0	</v>
      <v xml:space="preserve">https://en.wikipedia.org/wiki/Manoel_Ribas	</v>
      <v xml:space="preserve">https://creativecommons.org/licenses/by-sa/3.0	</v>
    </spb>
    <spb s="1">
      <v>6888</v>
      <v>6888</v>
      <v>6888</v>
      <v>6888</v>
      <v>6888</v>
      <v>6888</v>
      <v>6888</v>
      <v>6888</v>
      <v>6888</v>
    </spb>
    <spb s="0">
      <v xml:space="preserve">Wikipedia	</v>
      <v xml:space="preserve">CC BY-SA 3.0	</v>
      <v xml:space="preserve">https://en.wikipedia.org/wiki/C%C3%A2ndido_Rondon	</v>
      <v xml:space="preserve">https://creativecommons.org/licenses/by-sa/3.0	</v>
    </spb>
    <spb s="0">
      <v xml:space="preserve">Wikipedia	Wikipedia	Wikipedia	Famousbirthdays	</v>
      <v xml:space="preserve">CC-BY-SA	CC-BY-SA	CC-BY-SA		</v>
      <v xml:space="preserve">http://en.wikipedia.org/wiki/Cândido_Rondon	http://zh.wikipedia.org/zh-tw/index.html?curid=1079340	http://fr.wikipedia.org/wiki/Cândido_Rondon	https://www.famousbirthdays.com/people/candido-rondon.html	</v>
      <v xml:space="preserve">http://creativecommons.org/licenses/by-sa/3.0/	http://creativecommons.org/licenses/by-sa/3.0/	http://creativecommons.org/licenses/by-sa/3.0/		</v>
    </spb>
    <spb s="33">
      <v>6890</v>
      <v>6890</v>
      <v>6890</v>
      <v>6891</v>
    </spb>
    <spb s="2">
      <v>37</v>
      <v>Name</v>
      <v>LearnMoreOnLink</v>
    </spb>
    <spb s="0">
      <v xml:space="preserve">Wikipedia	</v>
      <v xml:space="preserve">CC BY-SA 3.0	</v>
      <v xml:space="preserve">https://en.wikipedia.org/wiki/Maria_Helena	</v>
      <v xml:space="preserve">https://creativecommons.org/licenses/by-sa/3.0	</v>
    </spb>
    <spb s="1">
      <v>6894</v>
      <v>6894</v>
      <v>6894</v>
      <v>6894</v>
      <v>6894</v>
      <v>6894</v>
      <v>6894</v>
      <v>6894</v>
      <v>6894</v>
    </spb>
    <spb s="0">
      <v xml:space="preserve">Wikipedia	</v>
      <v xml:space="preserve">CC BY-SA 3.0	</v>
      <v xml:space="preserve">https://en.wikipedia.org/wiki/Marialva	</v>
      <v xml:space="preserve">https://creativecommons.org/licenses/by-sa/3.0	</v>
    </spb>
    <spb s="1">
      <v>6896</v>
      <v>6896</v>
      <v>6896</v>
      <v>6896</v>
      <v>6896</v>
      <v>6896</v>
      <v>6896</v>
      <v>6896</v>
      <v>6896</v>
    </spb>
    <spb s="0">
      <v xml:space="preserve">Wikipedia	</v>
      <v xml:space="preserve">CC BY-SA 3.0	</v>
      <v xml:space="preserve">https://en.wikipedia.org/wiki/Maril%C3%A2ndia_do_Sul	</v>
      <v xml:space="preserve">https://creativecommons.org/licenses/by-sa/3.0	</v>
    </spb>
    <spb s="1">
      <v>6898</v>
      <v>6898</v>
      <v>6898</v>
      <v>6898</v>
      <v>6898</v>
      <v>6898</v>
      <v>6898</v>
      <v>6898</v>
      <v>6898</v>
    </spb>
    <spb s="0">
      <v xml:space="preserve">Wikipedia	</v>
      <v xml:space="preserve">CC BY-SA 3.0	</v>
      <v xml:space="preserve">https://en.wikipedia.org/wiki/Marilena	</v>
      <v xml:space="preserve">https://creativecommons.org/licenses/by-sa/3.0	</v>
    </spb>
    <spb s="1">
      <v>6900</v>
      <v>6900</v>
      <v>6900</v>
      <v>6900</v>
      <v>6900</v>
      <v>6900</v>
      <v>6900</v>
      <v>6900</v>
      <v>6900</v>
    </spb>
    <spb s="0">
      <v xml:space="preserve">Wikipedia	</v>
      <v xml:space="preserve">CC BY-SA 3.0	</v>
      <v xml:space="preserve">https://en.wikipedia.org/wiki/Mariluz	</v>
      <v xml:space="preserve">https://creativecommons.org/licenses/by-sa/3.0	</v>
    </spb>
    <spb s="1">
      <v>6902</v>
      <v>6902</v>
      <v>6902</v>
      <v>6902</v>
      <v>6902</v>
      <v>6902</v>
      <v>6902</v>
      <v>6902</v>
      <v>6902</v>
    </spb>
    <spb s="0">
      <v xml:space="preserve">Wikipedia	</v>
      <v xml:space="preserve">CC BY-SA 3.0	</v>
      <v xml:space="preserve">https://en.wikipedia.org/wiki/Maring%C3%A1	</v>
      <v xml:space="preserve">https://creativecommons.org/licenses/by-sa/3.0	</v>
    </spb>
    <spb s="1">
      <v>6904</v>
      <v>6904</v>
      <v>6904</v>
      <v>6904</v>
      <v>6904</v>
      <v>6904</v>
      <v>6904</v>
      <v>6904</v>
      <v>6904</v>
    </spb>
    <spb s="0">
      <v xml:space="preserve">Wikipedia	</v>
      <v xml:space="preserve">CC BY-SA 3.0	</v>
      <v xml:space="preserve">https://en.wikipedia.org/wiki/Mari%C3%B3polis	</v>
      <v xml:space="preserve">https://creativecommons.org/licenses/by-sa/3.0	</v>
    </spb>
    <spb s="1">
      <v>6906</v>
      <v>6906</v>
      <v>6906</v>
      <v>6906</v>
      <v>6906</v>
      <v>6906</v>
      <v>6906</v>
      <v>6906</v>
      <v>6906</v>
    </spb>
    <spb s="0">
      <v xml:space="preserve">Wikipedia	</v>
      <v xml:space="preserve">CC BY-SA 3.0	</v>
      <v xml:space="preserve">https://en.wikipedia.org/wiki/Marip%C3%A1	</v>
      <v xml:space="preserve">https://creativecommons.org/licenses/by-sa/3.0	</v>
    </spb>
    <spb s="1">
      <v>6908</v>
      <v>6908</v>
      <v>6908</v>
      <v>6908</v>
      <v>6908</v>
      <v>6908</v>
      <v>6908</v>
      <v>6908</v>
      <v>6908</v>
    </spb>
    <spb s="0">
      <v xml:space="preserve">Wikipedia	</v>
      <v xml:space="preserve">CC BY-SA 3.0	</v>
      <v xml:space="preserve">https://en.wikipedia.org/wiki/Marmeleiro	</v>
      <v xml:space="preserve">https://creativecommons.org/licenses/by-sa/3.0	</v>
    </spb>
    <spb s="1">
      <v>6910</v>
      <v>6910</v>
      <v>6910</v>
      <v>6910</v>
      <v>6910</v>
      <v>6910</v>
      <v>6910</v>
      <v>6910</v>
      <v>6910</v>
    </spb>
    <spb s="0">
      <v xml:space="preserve">Wikipedia	</v>
      <v xml:space="preserve">CC BY-SA 3.0	</v>
      <v xml:space="preserve">https://en.wikipedia.org/wiki/Marquinho,_Paran%C3%A1	</v>
      <v xml:space="preserve">https://creativecommons.org/licenses/by-sa/3.0	</v>
    </spb>
    <spb s="1">
      <v>6912</v>
      <v>6912</v>
      <v>6912</v>
      <v>6912</v>
      <v>6912</v>
      <v>6912</v>
      <v>6912</v>
      <v>6912</v>
      <v>6912</v>
    </spb>
    <spb s="0">
      <v xml:space="preserve">Wikipedia	</v>
      <v xml:space="preserve">CC BY-SA 3.0	</v>
      <v xml:space="preserve">https://en.wikipedia.org/wiki/Marumbi	</v>
      <v xml:space="preserve">https://creativecommons.org/licenses/by-sa/3.0	</v>
    </spb>
    <spb s="1">
      <v>6914</v>
      <v>6914</v>
      <v>6914</v>
      <v>6914</v>
      <v>6914</v>
      <v>6914</v>
      <v>6914</v>
      <v>6914</v>
      <v>6914</v>
    </spb>
    <spb s="0">
      <v xml:space="preserve">Wikipedia	</v>
      <v xml:space="preserve">CC BY-SA 3.0	</v>
      <v xml:space="preserve">https://en.wikipedia.org/wiki/Matel%C3%A2ndia	</v>
      <v xml:space="preserve">https://creativecommons.org/licenses/by-sa/3.0	</v>
    </spb>
    <spb s="1">
      <v>6916</v>
      <v>6916</v>
      <v>6916</v>
      <v>6916</v>
      <v>6916</v>
      <v>6916</v>
      <v>6916</v>
      <v>6916</v>
      <v>6916</v>
    </spb>
    <spb s="0">
      <v xml:space="preserve">Wikipedia	</v>
      <v xml:space="preserve">CC BY-SA 3.0	</v>
      <v xml:space="preserve">https://en.wikipedia.org/wiki/Matinhos	</v>
      <v xml:space="preserve">https://creativecommons.org/licenses/by-sa/3.0	</v>
    </spb>
    <spb s="1">
      <v>6918</v>
      <v>6918</v>
      <v>6918</v>
      <v>6918</v>
      <v>6918</v>
      <v>6918</v>
      <v>6918</v>
      <v>6918</v>
      <v>6918</v>
    </spb>
    <spb s="0">
      <v xml:space="preserve">Wikipedia	</v>
      <v xml:space="preserve">CC BY-SA 3.0	</v>
      <v xml:space="preserve">https://en.wikipedia.org/wiki/Mato_Rico	</v>
      <v xml:space="preserve">https://creativecommons.org/licenses/by-sa/3.0	</v>
    </spb>
    <spb s="1">
      <v>6920</v>
      <v>6920</v>
      <v>6920</v>
      <v>6920</v>
      <v>6920</v>
      <v>6920</v>
      <v>6920</v>
      <v>6920</v>
      <v>6920</v>
    </spb>
    <spb s="0">
      <v xml:space="preserve">Wikipedia	</v>
      <v xml:space="preserve">CC BY-SA 3.0	</v>
      <v xml:space="preserve">https://en.wikipedia.org/wiki/Mau%C3%A1_da_Serra	</v>
      <v xml:space="preserve">https://creativecommons.org/licenses/by-sa/3.0	</v>
    </spb>
    <spb s="1">
      <v>6922</v>
      <v>6922</v>
      <v>6922</v>
      <v>6922</v>
      <v>6922</v>
      <v>6922</v>
      <v>6922</v>
      <v>6922</v>
      <v>6922</v>
    </spb>
    <spb s="0">
      <v xml:space="preserve">Wikipedia	</v>
      <v xml:space="preserve">CC BY-SA 3.0	</v>
      <v xml:space="preserve">https://en.wikipedia.org/wiki/Medianeira	</v>
      <v xml:space="preserve">https://creativecommons.org/licenses/by-sa/3.0	</v>
    </spb>
    <spb s="1">
      <v>6924</v>
      <v>6924</v>
      <v>6924</v>
      <v>6924</v>
      <v>6924</v>
      <v>6924</v>
      <v>6924</v>
      <v>6924</v>
      <v>6924</v>
    </spb>
    <spb s="0">
      <v xml:space="preserve">Wikipedia	</v>
      <v xml:space="preserve">CC BY-SA 3.0	</v>
      <v xml:space="preserve">https://en.wikipedia.org/wiki/Mercedes,_Paran%C3%A1	</v>
      <v xml:space="preserve">https://creativecommons.org/licenses/by-sa/3.0	</v>
    </spb>
    <spb s="1">
      <v>6926</v>
      <v>6926</v>
      <v>6926</v>
      <v>6926</v>
      <v>6926</v>
      <v>6926</v>
      <v>6926</v>
      <v>6926</v>
      <v>6926</v>
    </spb>
    <spb s="0">
      <v xml:space="preserve">Wikipedia	</v>
      <v xml:space="preserve">CC BY-SA 3.0	</v>
      <v xml:space="preserve">https://en.wikipedia.org/wiki/Mirador,_Paran%C3%A1	</v>
      <v xml:space="preserve">https://creativecommons.org/licenses/by-sa/3.0	</v>
    </spb>
    <spb s="1">
      <v>6928</v>
      <v>6928</v>
      <v>6928</v>
      <v>6928</v>
      <v>6928</v>
      <v>6928</v>
      <v>6928</v>
      <v>6928</v>
      <v>6928</v>
    </spb>
    <spb s="0">
      <v xml:space="preserve">Wikipedia	</v>
      <v xml:space="preserve">CC BY-SA 3.0	</v>
      <v xml:space="preserve">https://en.wikipedia.org/wiki/Miraselva	</v>
      <v xml:space="preserve">https://creativecommons.org/licenses/by-sa/3.0	</v>
    </spb>
    <spb s="1">
      <v>6930</v>
      <v>6930</v>
      <v>6930</v>
      <v>6930</v>
      <v>6930</v>
      <v>6930</v>
      <v>6930</v>
      <v>6930</v>
      <v>6930</v>
    </spb>
    <spb s="0">
      <v xml:space="preserve">Wikipedia	</v>
      <v xml:space="preserve">CC BY-SA 3.0	</v>
      <v xml:space="preserve">https://en.wikipedia.org/wiki/Missal,_Paran%C3%A1	</v>
      <v xml:space="preserve">https://creativecommons.org/licenses/by-sa/3.0	</v>
    </spb>
    <spb s="1">
      <v>6932</v>
      <v>6932</v>
      <v>6932</v>
      <v>6932</v>
      <v>6932</v>
      <v>6932</v>
      <v>6932</v>
      <v>6932</v>
      <v>6932</v>
    </spb>
    <spb s="0">
      <v xml:space="preserve">Wikipedia	</v>
      <v xml:space="preserve">CC BY-SA 3.0	</v>
      <v xml:space="preserve">https://en.wikipedia.org/wiki/Moreira_Sales	</v>
      <v xml:space="preserve">https://creativecommons.org/licenses/by-sa/3.0	</v>
    </spb>
    <spb s="1">
      <v>6934</v>
      <v>6934</v>
      <v>6934</v>
      <v>6934</v>
      <v>6934</v>
      <v>6934</v>
      <v>6934</v>
      <v>6934</v>
      <v>6934</v>
    </spb>
    <spb s="0">
      <v xml:space="preserve">Wikipedia	</v>
      <v xml:space="preserve">CC BY-SA 3.0	</v>
      <v xml:space="preserve">https://en.wikipedia.org/wiki/Morretes	</v>
      <v xml:space="preserve">https://creativecommons.org/licenses/by-sa/3.0	</v>
    </spb>
    <spb s="1">
      <v>6936</v>
      <v>6936</v>
      <v>6936</v>
      <v>6936</v>
      <v>6936</v>
      <v>6936</v>
      <v>6936</v>
      <v>6936</v>
      <v>6936</v>
    </spb>
    <spb s="0">
      <v xml:space="preserve">Wikipedia	</v>
      <v xml:space="preserve">CC BY-SA 3.0	</v>
      <v xml:space="preserve">https://en.wikipedia.org/wiki/Munhoz_de_Melo	</v>
      <v xml:space="preserve">https://creativecommons.org/licenses/by-sa/3.0	</v>
    </spb>
    <spb s="1">
      <v>6938</v>
      <v>6938</v>
      <v>6938</v>
      <v>6938</v>
      <v>6938</v>
      <v>6938</v>
      <v>6938</v>
      <v>6938</v>
      <v>6938</v>
    </spb>
    <spb s="0">
      <v xml:space="preserve">Wikipedia	</v>
      <v xml:space="preserve">CC BY-SA 3.0	</v>
      <v xml:space="preserve">https://en.wikipedia.org/wiki/Nossa_Senhora_das_Gra%C3%A7as	</v>
      <v xml:space="preserve">https://creativecommons.org/licenses/by-sa/3.0	</v>
    </spb>
    <spb s="1">
      <v>6940</v>
      <v>6940</v>
      <v>6940</v>
      <v>6940</v>
      <v>6940</v>
      <v>6940</v>
      <v>6940</v>
      <v>6940</v>
      <v>6940</v>
    </spb>
    <spb s="0">
      <v xml:space="preserve">Wikipedia	</v>
      <v xml:space="preserve">CC BY-SA 3.0	</v>
      <v xml:space="preserve">https://en.wikipedia.org/wiki/Nova_Alian%C3%A7a_do_Iva%C3%AD	</v>
      <v xml:space="preserve">https://creativecommons.org/licenses/by-sa/3.0	</v>
    </spb>
    <spb s="1">
      <v>6942</v>
      <v>6942</v>
      <v>6942</v>
      <v>6942</v>
      <v>6942</v>
      <v>6942</v>
      <v>6942</v>
      <v>6942</v>
      <v>6942</v>
    </spb>
    <spb s="0">
      <v xml:space="preserve">Wikipedia	</v>
      <v xml:space="preserve">CC BY-SA 3.0	</v>
      <v xml:space="preserve">https://en.wikipedia.org/wiki/Nova_Am%C3%A9rica_da_Colina	</v>
      <v xml:space="preserve">https://creativecommons.org/licenses/by-sa/3.0	</v>
    </spb>
    <spb s="1">
      <v>6944</v>
      <v>6944</v>
      <v>6944</v>
      <v>6944</v>
      <v>6944</v>
      <v>6944</v>
      <v>6944</v>
      <v>6944</v>
      <v>6944</v>
    </spb>
    <spb s="0">
      <v xml:space="preserve">Wikipedia	</v>
      <v xml:space="preserve">CC BY-SA 3.0	</v>
      <v xml:space="preserve">https://en.wikipedia.org/wiki/Nova_Aurora,_Paran%C3%A1	</v>
      <v xml:space="preserve">https://creativecommons.org/licenses/by-sa/3.0	</v>
    </spb>
    <spb s="1">
      <v>6946</v>
      <v>6946</v>
      <v>6946</v>
      <v>6946</v>
      <v>6946</v>
      <v>6946</v>
      <v>6946</v>
      <v>6946</v>
      <v>6946</v>
    </spb>
    <spb s="0">
      <v xml:space="preserve">Wikipedia	</v>
      <v xml:space="preserve">CC BY-SA 3.0	</v>
      <v xml:space="preserve">https://en.wikipedia.org/wiki/Nova_Cantu	</v>
      <v xml:space="preserve">https://creativecommons.org/licenses/by-sa/3.0	</v>
    </spb>
    <spb s="1">
      <v>6948</v>
      <v>6948</v>
      <v>6948</v>
      <v>6948</v>
      <v>6948</v>
      <v>6948</v>
      <v>6948</v>
      <v>6948</v>
      <v>6948</v>
    </spb>
    <spb s="0">
      <v xml:space="preserve">Wikipedia	</v>
      <v xml:space="preserve">CC BY-SA 3.0	</v>
      <v xml:space="preserve">https://en.wikipedia.org/wiki/Nova_Esperan%C3%A7a,_Paran%C3%A1	</v>
      <v xml:space="preserve">https://creativecommons.org/licenses/by-sa/3.0	</v>
    </spb>
    <spb s="1">
      <v>6950</v>
      <v>6950</v>
      <v>6950</v>
      <v>6950</v>
      <v>6950</v>
      <v>6950</v>
      <v>6950</v>
      <v>6950</v>
      <v>6950</v>
    </spb>
    <spb s="0">
      <v xml:space="preserve">Wikipedia	</v>
      <v xml:space="preserve">CC BY-SA 3.0	</v>
      <v xml:space="preserve">https://en.wikipedia.org/wiki/Nova_Esperan%C3%A7a_do_Sudoeste	</v>
      <v xml:space="preserve">https://creativecommons.org/licenses/by-sa/3.0	</v>
    </spb>
    <spb s="1">
      <v>6952</v>
      <v>6952</v>
      <v>6952</v>
      <v>6952</v>
      <v>6952</v>
      <v>6952</v>
      <v>6952</v>
      <v>6952</v>
      <v>6952</v>
    </spb>
    <spb s="0">
      <v xml:space="preserve">Wikipedia	</v>
      <v xml:space="preserve">CC BY-SA 3.0	</v>
      <v xml:space="preserve">https://en.wikipedia.org/wiki/Nova_Laranjeiras	</v>
      <v xml:space="preserve">https://creativecommons.org/licenses/by-sa/3.0	</v>
    </spb>
    <spb s="1">
      <v>6954</v>
      <v>6954</v>
      <v>6954</v>
      <v>6954</v>
      <v>6954</v>
      <v>6954</v>
      <v>6954</v>
      <v>6954</v>
      <v>6954</v>
    </spb>
    <spb s="0">
      <v xml:space="preserve">Wikipedia	</v>
      <v xml:space="preserve">CC BY-SA 3.0	</v>
      <v xml:space="preserve">https://en.wikipedia.org/wiki/Nova_Londrina	</v>
      <v xml:space="preserve">https://creativecommons.org/licenses/by-sa/3.0	</v>
    </spb>
    <spb s="1">
      <v>6956</v>
      <v>6956</v>
      <v>6956</v>
      <v>6956</v>
      <v>6956</v>
      <v>6956</v>
      <v>6956</v>
      <v>6956</v>
      <v>6956</v>
    </spb>
    <spb s="0">
      <v xml:space="preserve">Wikipedia	</v>
      <v xml:space="preserve">CC BY-SA 3.0	</v>
      <v xml:space="preserve">https://en.wikipedia.org/wiki/Nova_Ol%C3%ADmpia,_Paran%C3%A1	</v>
      <v xml:space="preserve">https://creativecommons.org/licenses/by-sa/3.0	</v>
    </spb>
    <spb s="1">
      <v>6958</v>
      <v>6958</v>
      <v>6958</v>
      <v>6958</v>
      <v>6958</v>
      <v>6958</v>
      <v>6958</v>
      <v>6958</v>
      <v>6958</v>
    </spb>
    <spb s="0">
      <v xml:space="preserve">Wikipedia	</v>
      <v xml:space="preserve">CC BY-SA 3.0	</v>
      <v xml:space="preserve">https://en.wikipedia.org/wiki/Nova_Prata_do_Igua%C3%A7u	</v>
      <v xml:space="preserve">https://creativecommons.org/licenses/by-sa/3.0	</v>
    </spb>
    <spb s="1">
      <v>6960</v>
      <v>6960</v>
      <v>6960</v>
      <v>6960</v>
      <v>6960</v>
      <v>6960</v>
      <v>6960</v>
      <v>6960</v>
      <v>6960</v>
    </spb>
    <spb s="0">
      <v xml:space="preserve">Wikipedia	</v>
      <v xml:space="preserve">CC BY-SA 3.0	</v>
      <v xml:space="preserve">https://en.wikipedia.org/wiki/Nova_Santa_B%C3%A1rbara	</v>
      <v xml:space="preserve">https://creativecommons.org/licenses/by-sa/3.0	</v>
    </spb>
    <spb s="1">
      <v>6962</v>
      <v>6962</v>
      <v>6962</v>
      <v>6962</v>
      <v>6962</v>
      <v>6962</v>
      <v>6962</v>
      <v>6962</v>
      <v>6962</v>
    </spb>
    <spb s="0">
      <v xml:space="preserve">Wikipedia	</v>
      <v xml:space="preserve">CC BY-SA 3.0	</v>
      <v xml:space="preserve">https://en.wikipedia.org/wiki/Nova_Santa_Rosa	</v>
      <v xml:space="preserve">https://creativecommons.org/licenses/by-sa/3.0	</v>
    </spb>
    <spb s="1">
      <v>6964</v>
      <v>6964</v>
      <v>6964</v>
      <v>6964</v>
      <v>6964</v>
      <v>6964</v>
      <v>6964</v>
      <v>6964</v>
      <v>6964</v>
    </spb>
    <spb s="0">
      <v xml:space="preserve">Wikipedia	</v>
      <v xml:space="preserve">CC BY-SA 3.0	</v>
      <v xml:space="preserve">https://en.wikipedia.org/wiki/Nova_Tebas	</v>
      <v xml:space="preserve">https://creativecommons.org/licenses/by-sa/3.0	</v>
    </spb>
    <spb s="1">
      <v>6966</v>
      <v>6966</v>
      <v>6966</v>
      <v>6966</v>
      <v>6966</v>
      <v>6966</v>
      <v>6966</v>
      <v>6966</v>
      <v>6966</v>
    </spb>
    <spb s="0">
      <v xml:space="preserve">Wikipedia	</v>
      <v xml:space="preserve">CC BY-SA 3.0	</v>
      <v xml:space="preserve">https://en.wikipedia.org/wiki/Novo_Itacolomi	</v>
      <v xml:space="preserve">https://creativecommons.org/licenses/by-sa/3.0	</v>
    </spb>
    <spb s="1">
      <v>6968</v>
      <v>6968</v>
      <v>6968</v>
      <v>6968</v>
      <v>6968</v>
      <v>6968</v>
      <v>6968</v>
      <v>6968</v>
      <v>6968</v>
    </spb>
    <spb s="0">
      <v xml:space="preserve">Wikipedia	</v>
      <v xml:space="preserve">CC BY-SA 3.0	</v>
      <v xml:space="preserve">https://en.wikipedia.org/wiki/Ortigueira,_Paran%C3%A1	</v>
      <v xml:space="preserve">https://creativecommons.org/licenses/by-sa/3.0	</v>
    </spb>
    <spb s="1">
      <v>6970</v>
      <v>6970</v>
      <v>6970</v>
      <v>6970</v>
      <v>6970</v>
      <v>6970</v>
      <v>6970</v>
      <v>6970</v>
      <v>6970</v>
    </spb>
    <spb s="0">
      <v xml:space="preserve">Wikipedia	</v>
      <v xml:space="preserve">CC BY-SA 3.0	</v>
      <v xml:space="preserve">https://en.wikipedia.org/wiki/Ourizona	</v>
      <v xml:space="preserve">https://creativecommons.org/licenses/by-sa/3.0	</v>
    </spb>
    <spb s="1">
      <v>6972</v>
      <v>6972</v>
      <v>6972</v>
      <v>6972</v>
      <v>6972</v>
      <v>6972</v>
      <v>6972</v>
      <v>6972</v>
      <v>6972</v>
    </spb>
    <spb s="0">
      <v xml:space="preserve">Wikipedia	</v>
      <v xml:space="preserve">CC BY-SA 3.0	</v>
      <v xml:space="preserve">https://en.wikipedia.org/wiki/Ouro_Verde_do_Oeste	</v>
      <v xml:space="preserve">https://creativecommons.org/licenses/by-sa/3.0	</v>
    </spb>
    <spb s="1">
      <v>6974</v>
      <v>6974</v>
      <v>6974</v>
      <v>6974</v>
      <v>6974</v>
      <v>6974</v>
      <v>6974</v>
      <v>6974</v>
      <v>6974</v>
    </spb>
    <spb s="0">
      <v xml:space="preserve">Wikipedia	</v>
      <v xml:space="preserve">CC BY-SA 3.0	</v>
      <v xml:space="preserve">https://en.wikipedia.org/wiki/Pai%C3%A7andu	</v>
      <v xml:space="preserve">https://creativecommons.org/licenses/by-sa/3.0	</v>
    </spb>
    <spb s="1">
      <v>6976</v>
      <v>6976</v>
      <v>6976</v>
      <v>6976</v>
      <v>6976</v>
      <v>6976</v>
      <v>6976</v>
      <v>6976</v>
      <v>6976</v>
    </spb>
    <spb s="0">
      <v xml:space="preserve">Wikipedia	</v>
      <v xml:space="preserve">CC BY-SA 3.0	</v>
      <v xml:space="preserve">https://en.wikipedia.org/wiki/Palmas,_Paran%C3%A1	</v>
      <v xml:space="preserve">https://creativecommons.org/licenses/by-sa/3.0	</v>
    </spb>
    <spb s="1">
      <v>6978</v>
      <v>6978</v>
      <v>6978</v>
      <v>6978</v>
      <v>6978</v>
      <v>6978</v>
      <v>6978</v>
      <v>6978</v>
      <v>6978</v>
    </spb>
    <spb s="0">
      <v xml:space="preserve">Wikipedia	</v>
      <v xml:space="preserve">CC BY-SA 3.0	</v>
      <v xml:space="preserve">https://en.wikipedia.org/wiki/Palmital,_Paran%C3%A1	</v>
      <v xml:space="preserve">https://creativecommons.org/licenses/by-sa/3.0	</v>
    </spb>
    <spb s="1">
      <v>6980</v>
      <v>6980</v>
      <v>6980</v>
      <v>6980</v>
      <v>6980</v>
      <v>6980</v>
      <v>6980</v>
      <v>6980</v>
      <v>6980</v>
    </spb>
    <spb s="0">
      <v xml:space="preserve">Wikipedia	</v>
      <v xml:space="preserve">CC BY-SA 3.0	</v>
      <v xml:space="preserve">https://en.wikipedia.org/wiki/Palotina	</v>
      <v xml:space="preserve">https://creativecommons.org/licenses/by-sa/3.0	</v>
    </spb>
    <spb s="1">
      <v>6982</v>
      <v>6982</v>
      <v>6982</v>
      <v>6982</v>
      <v>6982</v>
      <v>6982</v>
      <v>6982</v>
      <v>6982</v>
      <v>6982</v>
    </spb>
    <spb s="0">
      <v xml:space="preserve">Wikipedia	</v>
      <v xml:space="preserve">CC BY-SA 3.0	</v>
      <v xml:space="preserve">https://en.wikipedia.org/wiki/Para%C3%ADso_do_Norte	</v>
      <v xml:space="preserve">https://creativecommons.org/licenses/by-sa/3.0	</v>
    </spb>
    <spb s="1">
      <v>6984</v>
      <v>6984</v>
      <v>6984</v>
      <v>6984</v>
      <v>6984</v>
      <v>6984</v>
      <v>6984</v>
      <v>6984</v>
      <v>6984</v>
    </spb>
    <spb s="0">
      <v xml:space="preserve">Wikipedia	</v>
      <v xml:space="preserve">CC BY-SA 3.0	</v>
      <v xml:space="preserve">https://en.wikipedia.org/wiki/Paranacity	</v>
      <v xml:space="preserve">https://creativecommons.org/licenses/by-sa/3.0	</v>
    </spb>
    <spb s="1">
      <v>6986</v>
      <v>6986</v>
      <v>6986</v>
      <v>6986</v>
      <v>6986</v>
      <v>6986</v>
      <v>6986</v>
      <v>6986</v>
      <v>6986</v>
    </spb>
    <spb s="0">
      <v xml:space="preserve">Wikipedia	</v>
      <v xml:space="preserve">CC BY-SA 3.0	</v>
      <v xml:space="preserve">https://en.wikipedia.org/wiki/Paranagu%C3%A1	</v>
      <v xml:space="preserve">https://creativecommons.org/licenses/by-sa/3.0	</v>
    </spb>
    <spb s="1">
      <v>6988</v>
      <v>6988</v>
      <v>6988</v>
      <v>6988</v>
      <v>6988</v>
      <v>6988</v>
      <v>6988</v>
      <v>6988</v>
      <v>6988</v>
    </spb>
    <spb s="0">
      <v xml:space="preserve">Wikipedia	</v>
      <v xml:space="preserve">CC BY-SA 3.0	</v>
      <v xml:space="preserve">https://en.wikipedia.org/wiki/Paranapoema	</v>
      <v xml:space="preserve">https://creativecommons.org/licenses/by-sa/3.0	</v>
    </spb>
    <spb s="1">
      <v>6990</v>
      <v>6990</v>
      <v>6990</v>
      <v>6990</v>
      <v>6990</v>
      <v>6990</v>
      <v>6990</v>
      <v>6990</v>
      <v>6990</v>
    </spb>
    <spb s="0">
      <v xml:space="preserve">Wikipedia	</v>
      <v xml:space="preserve">CC BY-SA 3.0	</v>
      <v xml:space="preserve">https://en.wikipedia.org/wiki/Paranava%C3%AD	</v>
      <v xml:space="preserve">https://creativecommons.org/licenses/by-sa/3.0	</v>
    </spb>
    <spb s="1">
      <v>6992</v>
      <v>6992</v>
      <v>6992</v>
      <v>6992</v>
      <v>6992</v>
      <v>6992</v>
      <v>6992</v>
      <v>6992</v>
      <v>6992</v>
    </spb>
    <spb s="0">
      <v xml:space="preserve">Wikipedia	</v>
      <v xml:space="preserve">CC BY-SA 3.0	</v>
      <v xml:space="preserve">https://en.wikipedia.org/wiki/Pato_Bragado	</v>
      <v xml:space="preserve">https://creativecommons.org/licenses/by-sa/3.0	</v>
    </spb>
    <spb s="1">
      <v>6994</v>
      <v>6994</v>
      <v>6994</v>
      <v>6994</v>
      <v>6994</v>
      <v>6994</v>
      <v>6994</v>
      <v>6994</v>
      <v>6994</v>
    </spb>
    <spb s="0">
      <v xml:space="preserve">Wikipedia	</v>
      <v xml:space="preserve">CC BY-SA 3.0	</v>
      <v xml:space="preserve">https://en.wikipedia.org/wiki/Pato_Branco	</v>
      <v xml:space="preserve">https://creativecommons.org/licenses/by-sa/3.0	</v>
    </spb>
    <spb s="1">
      <v>6996</v>
      <v>6996</v>
      <v>6996</v>
      <v>6996</v>
      <v>6996</v>
      <v>6996</v>
      <v>6996</v>
      <v>6996</v>
      <v>6996</v>
    </spb>
    <spb s="0">
      <v xml:space="preserve">Wikipedia	</v>
      <v xml:space="preserve">CC BY-SA 3.0	</v>
      <v xml:space="preserve">https://en.wikipedia.org/wiki/Paula_Freitas	</v>
      <v xml:space="preserve">https://creativecommons.org/licenses/by-sa/3.0	</v>
    </spb>
    <spb s="1">
      <v>6998</v>
      <v>6998</v>
      <v>6998</v>
      <v>6998</v>
      <v>6998</v>
      <v>6998</v>
      <v>6998</v>
      <v>6998</v>
      <v>6998</v>
    </spb>
    <spb s="0">
      <v xml:space="preserve">Wikipedia	</v>
      <v xml:space="preserve">CC BY-SA 3.0	</v>
      <v xml:space="preserve">https://en.wikipedia.org/wiki/Paulo_Frontin	</v>
      <v xml:space="preserve">https://creativecommons.org/licenses/by-sa/3.0	</v>
    </spb>
    <spb s="1">
      <v>7000</v>
      <v>7000</v>
      <v>7000</v>
      <v>7000</v>
      <v>7000</v>
      <v>7000</v>
      <v>7000</v>
      <v>7000</v>
      <v>7000</v>
    </spb>
    <spb s="0">
      <v xml:space="preserve">Wikipedia	</v>
      <v xml:space="preserve">CC BY-SA 3.0	</v>
      <v xml:space="preserve">https://en.wikipedia.org/wiki/Peabiru	</v>
      <v xml:space="preserve">https://creativecommons.org/licenses/by-sa/3.0	</v>
    </spb>
    <spb s="1">
      <v>7002</v>
      <v>7002</v>
      <v>7002</v>
      <v>7002</v>
      <v>7002</v>
      <v>7002</v>
      <v>7002</v>
      <v>7002</v>
      <v>7002</v>
    </spb>
    <spb s="0">
      <v xml:space="preserve">Wikipedia	</v>
      <v xml:space="preserve">CC BY-SA 3.0	</v>
      <v xml:space="preserve">https://en.wikipedia.org/wiki/Perobal	</v>
      <v xml:space="preserve">https://creativecommons.org/licenses/by-sa/3.0	</v>
    </spb>
    <spb s="1">
      <v>7004</v>
      <v>7004</v>
      <v>7004</v>
      <v>7004</v>
      <v>7004</v>
      <v>7004</v>
      <v>7004</v>
      <v>7004</v>
      <v>7004</v>
    </spb>
    <spb s="0">
      <v xml:space="preserve">Wikipedia	</v>
      <v xml:space="preserve">CC BY-SA 3.0	</v>
      <v xml:space="preserve">https://en.wikipedia.org/wiki/P%C3%A9rola	</v>
      <v xml:space="preserve">https://creativecommons.org/licenses/by-sa/3.0	</v>
    </spb>
    <spb s="1">
      <v>7006</v>
      <v>7006</v>
      <v>7006</v>
      <v>7006</v>
      <v>7006</v>
      <v>7006</v>
      <v>7006</v>
      <v>7006</v>
      <v>7006</v>
    </spb>
    <spb s="0">
      <v xml:space="preserve">Wikipedia	</v>
      <v xml:space="preserve">CC BY-SA 3.0	</v>
      <v xml:space="preserve">https://en.wikipedia.org/wiki/Pi%C3%AAn	</v>
      <v xml:space="preserve">https://creativecommons.org/licenses/by-sa/3.0	</v>
    </spb>
    <spb s="1">
      <v>7008</v>
      <v>7008</v>
      <v>7008</v>
      <v>7008</v>
      <v>7008</v>
      <v>7008</v>
      <v>7008</v>
      <v>7008</v>
      <v>7008</v>
    </spb>
    <spb s="0">
      <v xml:space="preserve">Wikipedia	</v>
      <v xml:space="preserve">CC BY-SA 3.0	</v>
      <v xml:space="preserve">https://en.wikipedia.org/wiki/Pinhais	</v>
      <v xml:space="preserve">https://creativecommons.org/licenses/by-sa/3.0	</v>
    </spb>
    <spb s="1">
      <v>7010</v>
      <v>7010</v>
      <v>7010</v>
      <v>7010</v>
      <v>7010</v>
      <v>7010</v>
      <v>7010</v>
      <v>7010</v>
      <v>7010</v>
    </spb>
    <spb s="0">
      <v xml:space="preserve">Wikipedia	</v>
      <v xml:space="preserve">CC BY-SA 3.0	</v>
      <v xml:space="preserve">https://en.wikipedia.org/wiki/Pinhal_de_S%C3%A3o_Bento	</v>
      <v xml:space="preserve">https://creativecommons.org/licenses/by-sa/3.0	</v>
    </spb>
    <spb s="1">
      <v>7012</v>
      <v>7012</v>
      <v>7012</v>
      <v>7012</v>
      <v>7012</v>
      <v>7012</v>
      <v>7012</v>
      <v>7012</v>
      <v>7012</v>
    </spb>
    <spb s="0">
      <v xml:space="preserve">Wikipedia	</v>
      <v xml:space="preserve">CC BY-SA 3.0	</v>
      <v xml:space="preserve">https://en.wikipedia.org/wiki/Pinhal%C3%A3o	</v>
      <v xml:space="preserve">https://creativecommons.org/licenses/by-sa/3.0	</v>
    </spb>
    <spb s="1">
      <v>7014</v>
      <v>7014</v>
      <v>7014</v>
      <v>7014</v>
      <v>7014</v>
      <v>7014</v>
      <v>7014</v>
      <v>7014</v>
      <v>7014</v>
    </spb>
    <spb s="0">
      <v xml:space="preserve">Wikipedia	</v>
      <v xml:space="preserve">CC BY-SA 3.0	</v>
      <v xml:space="preserve">https://en.wikipedia.org/wiki/Pinh%C3%A3o,_Paran%C3%A1	</v>
      <v xml:space="preserve">https://creativecommons.org/licenses/by-sa/3.0	</v>
    </spb>
    <spb s="1">
      <v>7016</v>
      <v>7016</v>
      <v>7016</v>
      <v>7016</v>
      <v>7016</v>
      <v>7016</v>
      <v>7016</v>
      <v>7016</v>
      <v>7016</v>
    </spb>
    <spb s="0">
      <v xml:space="preserve">Wikipedia	</v>
      <v xml:space="preserve">CC BY-SA 3.0	</v>
      <v xml:space="preserve">https://en.wikipedia.org/wiki/Pira%C3%AD_do_Sul	</v>
      <v xml:space="preserve">https://creativecommons.org/licenses/by-sa/3.0	</v>
    </spb>
    <spb s="1">
      <v>7018</v>
      <v>7018</v>
      <v>7018</v>
      <v>7018</v>
      <v>7018</v>
      <v>7018</v>
      <v>7018</v>
      <v>7018</v>
      <v>7018</v>
    </spb>
    <spb s="0">
      <v xml:space="preserve">Wikipedia	</v>
      <v xml:space="preserve">CC BY-SA 3.0	</v>
      <v xml:space="preserve">https://en.wikipedia.org/wiki/Piraquara	</v>
      <v xml:space="preserve">https://creativecommons.org/licenses/by-sa/3.0	</v>
    </spb>
    <spb s="1">
      <v>7020</v>
      <v>7020</v>
      <v>7020</v>
      <v>7020</v>
      <v>7020</v>
      <v>7020</v>
      <v>7020</v>
      <v>7020</v>
      <v>7020</v>
    </spb>
    <spb s="0">
      <v xml:space="preserve">Wikipedia	</v>
      <v xml:space="preserve">CC BY-SA 3.0	</v>
      <v xml:space="preserve">https://en.wikipedia.org/wiki/Pitanga,_Paran%C3%A1	</v>
      <v xml:space="preserve">https://creativecommons.org/licenses/by-sa/3.0	</v>
    </spb>
    <spb s="1">
      <v>7022</v>
      <v>7022</v>
      <v>7022</v>
      <v>7022</v>
      <v>7022</v>
      <v>7022</v>
      <v>7022</v>
      <v>7022</v>
      <v>7022</v>
    </spb>
    <spb s="0">
      <v xml:space="preserve">Wikipedia	</v>
      <v xml:space="preserve">CC BY-SA 3.0	</v>
      <v xml:space="preserve">https://en.wikipedia.org/wiki/Pitangueiras,_Paran%C3%A1	</v>
      <v xml:space="preserve">https://creativecommons.org/licenses/by-sa/3.0	</v>
    </spb>
    <spb s="1">
      <v>7024</v>
      <v>7024</v>
      <v>7024</v>
      <v>7024</v>
      <v>7024</v>
      <v>7024</v>
      <v>7024</v>
      <v>7024</v>
      <v>7024</v>
    </spb>
    <spb s="0">
      <v xml:space="preserve">Wikipedia	</v>
      <v xml:space="preserve">CC BY-SA 3.0	</v>
      <v xml:space="preserve">https://en.wikipedia.org/wiki/Planaltina_do_Paran%C3%A1	</v>
      <v xml:space="preserve">https://creativecommons.org/licenses/by-sa/3.0	</v>
    </spb>
    <spb s="1">
      <v>7026</v>
      <v>7026</v>
      <v>7026</v>
      <v>7026</v>
      <v>7026</v>
      <v>7026</v>
      <v>7026</v>
      <v>7026</v>
      <v>7026</v>
    </spb>
    <spb s="0">
      <v xml:space="preserve">Wikipedia	</v>
      <v xml:space="preserve">CC BY-SA 3.0	</v>
      <v xml:space="preserve">https://en.wikipedia.org/wiki/Planalto,_Paran%C3%A1	</v>
      <v xml:space="preserve">https://creativecommons.org/licenses/by-sa/3.0	</v>
    </spb>
    <spb s="1">
      <v>7028</v>
      <v>7028</v>
      <v>7028</v>
      <v>7028</v>
      <v>7028</v>
      <v>7028</v>
      <v>7028</v>
      <v>7028</v>
      <v>7028</v>
    </spb>
    <spb s="0">
      <v xml:space="preserve">Wikipedia	</v>
      <v xml:space="preserve">CC BY-SA 3.0	</v>
      <v xml:space="preserve">https://en.wikipedia.org/wiki/Pontal_do_Paran%C3%A1	</v>
      <v xml:space="preserve">https://creativecommons.org/licenses/by-sa/3.0	</v>
    </spb>
    <spb s="1">
      <v>7030</v>
      <v>7030</v>
      <v>7030</v>
      <v>7030</v>
      <v>7030</v>
      <v>7030</v>
      <v>7030</v>
      <v>7030</v>
      <v>7030</v>
    </spb>
    <spb s="0">
      <v xml:space="preserve">Wikipedia	</v>
      <v xml:space="preserve">CC BY-SA 3.0	</v>
      <v xml:space="preserve">https://en.wikipedia.org/wiki/Porecatu	</v>
      <v xml:space="preserve">https://creativecommons.org/licenses/by-sa/3.0	</v>
    </spb>
    <spb s="1">
      <v>7032</v>
      <v>7032</v>
      <v>7032</v>
      <v>7032</v>
      <v>7032</v>
      <v>7032</v>
      <v>7032</v>
      <v>7032</v>
      <v>7032</v>
    </spb>
    <spb s="0">
      <v xml:space="preserve">	</v>
      <v xml:space="preserve">	</v>
      <v xml:space="preserve">https://en.wikipedia.org/wiki/Porecatu	</v>
      <v xml:space="preserve">https://creativecommons.org/licenses/by-sa/3.0	</v>
    </spb>
    <spb s="0">
      <v xml:space="preserve">Wikipedia	</v>
      <v xml:space="preserve">CC BY-SA 3.0	</v>
      <v xml:space="preserve">https://en.wikipedia.org/wiki/Porto_Amazonas	</v>
      <v xml:space="preserve">https://creativecommons.org/licenses/by-sa/3.0	</v>
    </spb>
    <spb s="1">
      <v>7035</v>
      <v>7035</v>
      <v>7035</v>
      <v>7035</v>
      <v>7035</v>
      <v>7035</v>
      <v>7035</v>
      <v>7035</v>
      <v>7035</v>
    </spb>
    <spb s="0">
      <v xml:space="preserve">Wikipedia	</v>
      <v xml:space="preserve">CC BY-SA 3.0	</v>
      <v xml:space="preserve">https://en.wikipedia.org/wiki/Porto_Barreiro	</v>
      <v xml:space="preserve">https://creativecommons.org/licenses/by-sa/3.0	</v>
    </spb>
    <spb s="1">
      <v>7037</v>
      <v>7037</v>
      <v>7037</v>
      <v>7037</v>
      <v>7037</v>
      <v>7037</v>
      <v>7037</v>
      <v>7037</v>
      <v>7037</v>
    </spb>
    <spb s="0">
      <v xml:space="preserve">Wikipedia	</v>
      <v xml:space="preserve">CC BY-SA 3.0	</v>
      <v xml:space="preserve">https://en.wikipedia.org/wiki/Porto_Rico,_Paran%C3%A1	</v>
      <v xml:space="preserve">https://creativecommons.org/licenses/by-sa/3.0	</v>
    </spb>
    <spb s="1">
      <v>7039</v>
      <v>7039</v>
      <v>7039</v>
      <v>7039</v>
      <v>7039</v>
      <v>7039</v>
      <v>7039</v>
      <v>7039</v>
      <v>7039</v>
    </spb>
    <spb s="0">
      <v xml:space="preserve">Wikipedia	</v>
      <v xml:space="preserve">CC BY-SA 3.0	</v>
      <v xml:space="preserve">https://en.wikipedia.org/wiki/Porto_Vit%C3%B3ria	</v>
      <v xml:space="preserve">https://creativecommons.org/licenses/by-sa/3.0	</v>
    </spb>
    <spb s="1">
      <v>7041</v>
      <v>7041</v>
      <v>7041</v>
      <v>7041</v>
      <v>7041</v>
      <v>7041</v>
      <v>7041</v>
      <v>7041</v>
      <v>7041</v>
    </spb>
    <spb s="0">
      <v xml:space="preserve">Wikipedia	</v>
      <v xml:space="preserve">CC BY-SA 3.0	</v>
      <v xml:space="preserve">https://en.wikipedia.org/wiki/Prado_Ferreira	</v>
      <v xml:space="preserve">https://creativecommons.org/licenses/by-sa/3.0	</v>
    </spb>
    <spb s="1">
      <v>7043</v>
      <v>7043</v>
      <v>7043</v>
      <v>7043</v>
      <v>7043</v>
      <v>7043</v>
      <v>7043</v>
      <v>7043</v>
      <v>7043</v>
    </spb>
    <spb s="0">
      <v xml:space="preserve">Wikipedia	</v>
      <v xml:space="preserve">CC BY-SA 3.0	</v>
      <v xml:space="preserve">https://en.wikipedia.org/wiki/Pranchita	</v>
      <v xml:space="preserve">https://creativecommons.org/licenses/by-sa/3.0	</v>
    </spb>
    <spb s="1">
      <v>7045</v>
      <v>7045</v>
      <v>7045</v>
      <v>7045</v>
      <v>7045</v>
      <v>7045</v>
      <v>7045</v>
      <v>7045</v>
      <v>7045</v>
    </spb>
    <spb s="0">
      <v xml:space="preserve">Wikipedia	</v>
      <v xml:space="preserve">CC BY-SA 3.0	</v>
      <v xml:space="preserve">https://en.wikipedia.org/wiki/Presidente_Castelo_Branco,_Paran%C3%A1	</v>
      <v xml:space="preserve">https://creativecommons.org/licenses/by-sa/3.0	</v>
    </spb>
    <spb s="1">
      <v>7047</v>
      <v>7047</v>
      <v>7047</v>
      <v>7047</v>
      <v>7047</v>
      <v>7047</v>
      <v>7047</v>
      <v>7047</v>
      <v>7047</v>
    </spb>
    <spb s="0">
      <v xml:space="preserve">Wikipedia	</v>
      <v xml:space="preserve">CC BY-SA 3.0	</v>
      <v xml:space="preserve">https://en.wikipedia.org/wiki/Primeiro_de_Maio,_Paran%C3%A1	</v>
      <v xml:space="preserve">https://creativecommons.org/licenses/by-sa/3.0	</v>
    </spb>
    <spb s="1">
      <v>7049</v>
      <v>7049</v>
      <v>7049</v>
      <v>7049</v>
      <v>7049</v>
      <v>7049</v>
      <v>7049</v>
      <v>7049</v>
      <v>7049</v>
    </spb>
    <spb s="0">
      <v xml:space="preserve">Wikipedia	</v>
      <v xml:space="preserve">CC BY-SA 3.0	</v>
      <v xml:space="preserve">https://en.wikipedia.org/wiki/Prudent%C3%B3polis	</v>
      <v xml:space="preserve">https://creativecommons.org/licenses/by-sa/3.0	</v>
    </spb>
    <spb s="1">
      <v>7051</v>
      <v>7051</v>
      <v>7051</v>
      <v>7051</v>
      <v>7051</v>
      <v>7051</v>
      <v>7051</v>
      <v>7051</v>
      <v>7051</v>
    </spb>
    <spb s="0">
      <v xml:space="preserve">Wikipedia	</v>
      <v xml:space="preserve">CC BY-SA 3.0	</v>
      <v xml:space="preserve">https://en.wikipedia.org/wiki/Quarto_Centen%C3%A1rio	</v>
      <v xml:space="preserve">https://creativecommons.org/licenses/by-sa/3.0	</v>
    </spb>
    <spb s="1">
      <v>7053</v>
      <v>7053</v>
      <v>7053</v>
      <v>7053</v>
      <v>7053</v>
      <v>7053</v>
      <v>7053</v>
      <v>7053</v>
      <v>7053</v>
    </spb>
    <spb s="0">
      <v xml:space="preserve">Wikipedia	</v>
      <v xml:space="preserve">CC BY-SA 3.0	</v>
      <v xml:space="preserve">https://en.wikipedia.org/wiki/Quatigu%C3%A1	</v>
      <v xml:space="preserve">https://creativecommons.org/licenses/by-sa/3.0	</v>
    </spb>
    <spb s="1">
      <v>7055</v>
      <v>7055</v>
      <v>7055</v>
      <v>7055</v>
      <v>7055</v>
      <v>7055</v>
      <v>7055</v>
      <v>7055</v>
      <v>7055</v>
    </spb>
    <spb s="0">
      <v xml:space="preserve">Wikipedia	</v>
      <v xml:space="preserve">CC BY-SA 3.0	</v>
      <v xml:space="preserve">https://en.wikipedia.org/wiki/Quatro_Barras	</v>
      <v xml:space="preserve">https://creativecommons.org/licenses/by-sa/3.0	</v>
    </spb>
    <spb s="1">
      <v>7057</v>
      <v>7057</v>
      <v>7057</v>
      <v>7057</v>
      <v>7057</v>
      <v>7057</v>
      <v>7057</v>
      <v>7057</v>
      <v>7057</v>
    </spb>
    <spb s="0">
      <v xml:space="preserve">Wikipedia	</v>
      <v xml:space="preserve">CC BY-SA 3.0	</v>
      <v xml:space="preserve">https://en.wikipedia.org/wiki/Quatro_Pontes	</v>
      <v xml:space="preserve">https://creativecommons.org/licenses/by-sa/3.0	</v>
    </spb>
    <spb s="1">
      <v>7059</v>
      <v>7059</v>
      <v>7059</v>
      <v>7059</v>
      <v>7059</v>
      <v>7059</v>
      <v>7059</v>
      <v>7059</v>
      <v>7059</v>
    </spb>
    <spb s="0">
      <v xml:space="preserve">Wikipedia	</v>
      <v xml:space="preserve">CC BY-SA 3.0	</v>
      <v xml:space="preserve">https://en.wikipedia.org/wiki/Quedas_do_Igua%C3%A7u	</v>
      <v xml:space="preserve">https://creativecommons.org/licenses/by-sa/3.0	</v>
    </spb>
    <spb s="1">
      <v>7061</v>
      <v>7061</v>
      <v>7061</v>
      <v>7061</v>
      <v>7061</v>
      <v>7061</v>
      <v>7061</v>
      <v>7061</v>
      <v>7061</v>
    </spb>
    <spb s="0">
      <v xml:space="preserve">Wikipedia	</v>
      <v xml:space="preserve">CC BY-SA 3.0	</v>
      <v xml:space="preserve">https://en.wikipedia.org/wiki/Quer%C3%AAncia_do_Norte	</v>
      <v xml:space="preserve">https://creativecommons.org/licenses/by-sa/3.0	</v>
    </spb>
    <spb s="1">
      <v>7063</v>
      <v>7063</v>
      <v>7063</v>
      <v>7063</v>
      <v>7063</v>
      <v>7063</v>
      <v>7063</v>
      <v>7063</v>
      <v>7063</v>
    </spb>
    <spb s="0">
      <v xml:space="preserve">Wikipedia	</v>
      <v xml:space="preserve">CC BY-SA 3.0	</v>
      <v xml:space="preserve">https://en.wikipedia.org/wiki/Quinta_do_Sol	</v>
      <v xml:space="preserve">https://creativecommons.org/licenses/by-sa/3.0	</v>
    </spb>
    <spb s="1">
      <v>7065</v>
      <v>7065</v>
      <v>7065</v>
      <v>7065</v>
      <v>7065</v>
      <v>7065</v>
      <v>7065</v>
      <v>7065</v>
      <v>7065</v>
    </spb>
    <spb s="0">
      <v xml:space="preserve">Wikipedia	</v>
      <v xml:space="preserve">CC BY-SA 3.0	</v>
      <v xml:space="preserve">https://en.wikipedia.org/wiki/Quitandinha	</v>
      <v xml:space="preserve">https://creativecommons.org/licenses/by-sa/3.0	</v>
    </spb>
    <spb s="1">
      <v>7067</v>
      <v>7067</v>
      <v>7067</v>
      <v>7067</v>
      <v>7067</v>
      <v>7067</v>
      <v>7067</v>
      <v>7067</v>
      <v>7067</v>
    </spb>
    <spb s="0">
      <v xml:space="preserve">Wikipedia	</v>
      <v xml:space="preserve">CC BY-SA 3.0	</v>
      <v xml:space="preserve">https://en.wikipedia.org/wiki/Ramil%C3%A2ndia	</v>
      <v xml:space="preserve">https://creativecommons.org/licenses/by-sa/3.0	</v>
    </spb>
    <spb s="1">
      <v>7069</v>
      <v>7069</v>
      <v>7069</v>
      <v>7069</v>
      <v>7069</v>
      <v>7069</v>
      <v>7069</v>
      <v>7069</v>
      <v>7069</v>
    </spb>
    <spb s="0">
      <v xml:space="preserve">Wikipedia	</v>
      <v xml:space="preserve">CC BY-SA 3.0	</v>
      <v xml:space="preserve">https://en.wikipedia.org/wiki/Rancho_Alegre,_Paran%C3%A1	</v>
      <v xml:space="preserve">https://creativecommons.org/licenses/by-sa/3.0	</v>
    </spb>
    <spb s="1">
      <v>7071</v>
      <v>7071</v>
      <v>7071</v>
      <v>7071</v>
      <v>7071</v>
      <v>7071</v>
      <v>7071</v>
      <v>7071</v>
      <v>7071</v>
    </spb>
    <spb s="0">
      <v xml:space="preserve">Wikipedia	</v>
      <v xml:space="preserve">CC BY-SA 3.0	</v>
      <v xml:space="preserve">https://en.wikipedia.org/wiki/Realeza	</v>
      <v xml:space="preserve">https://creativecommons.org/licenses/by-sa/3.0	</v>
    </spb>
    <spb s="1">
      <v>7073</v>
      <v>7073</v>
      <v>7073</v>
      <v>7073</v>
      <v>7073</v>
      <v>7073</v>
      <v>7073</v>
      <v>7073</v>
      <v>7073</v>
    </spb>
    <spb s="0">
      <v xml:space="preserve">Wikipedia	</v>
      <v xml:space="preserve">CC BY-SA 3.0	</v>
      <v xml:space="preserve">https://en.wikipedia.org/wiki/Rebou%C3%A7as	</v>
      <v xml:space="preserve">https://creativecommons.org/licenses/by-sa/3.0	</v>
    </spb>
    <spb s="1">
      <v>7075</v>
      <v>7075</v>
      <v>7075</v>
      <v>7075</v>
      <v>7075</v>
      <v>7075</v>
      <v>7075</v>
      <v>7075</v>
      <v>7075</v>
    </spb>
    <spb s="0">
      <v xml:space="preserve">Wikipedia	</v>
      <v xml:space="preserve">CC BY-SA 3.0	</v>
      <v xml:space="preserve">https://en.wikipedia.org/wiki/Renascen%C3%A7a	</v>
      <v xml:space="preserve">https://creativecommons.org/licenses/by-sa/3.0	</v>
    </spb>
    <spb s="1">
      <v>7077</v>
      <v>7077</v>
      <v>7077</v>
      <v>7077</v>
      <v>7077</v>
      <v>7077</v>
      <v>7077</v>
      <v>7077</v>
      <v>7077</v>
    </spb>
    <spb s="0">
      <v xml:space="preserve">Wikipedia	</v>
      <v xml:space="preserve">CC BY-SA 3.0	</v>
      <v xml:space="preserve">https://en.wikipedia.org/wiki/Reserva,_Paran%C3%A1	</v>
      <v xml:space="preserve">https://creativecommons.org/licenses/by-sa/3.0	</v>
    </spb>
    <spb s="1">
      <v>7079</v>
      <v>7079</v>
      <v>7079</v>
      <v>7079</v>
      <v>7079</v>
      <v>7079</v>
      <v>7079</v>
      <v>7079</v>
      <v>7079</v>
    </spb>
    <spb s="0">
      <v xml:space="preserve">Wikipedia	</v>
      <v xml:space="preserve">CC BY-SA 3.0	</v>
      <v xml:space="preserve">https://en.wikipedia.org/wiki/Reserva_do_Igua%C3%A7u	</v>
      <v xml:space="preserve">https://creativecommons.org/licenses/by-sa/3.0	</v>
    </spb>
    <spb s="1">
      <v>7081</v>
      <v>7081</v>
      <v>7081</v>
      <v>7081</v>
      <v>7081</v>
      <v>7081</v>
      <v>7081</v>
      <v>7081</v>
      <v>7081</v>
    </spb>
    <spb s="0">
      <v xml:space="preserve">Wikipedia	</v>
      <v xml:space="preserve">CC BY-SA 3.0	</v>
      <v xml:space="preserve">https://en.wikipedia.org/wiki/Ribeir%C3%A3o_Claro	</v>
      <v xml:space="preserve">https://creativecommons.org/licenses/by-sa/3.0	</v>
    </spb>
    <spb s="1">
      <v>7083</v>
      <v>7083</v>
      <v>7083</v>
      <v>7083</v>
      <v>7083</v>
      <v>7083</v>
      <v>7083</v>
      <v>7083</v>
      <v>7083</v>
    </spb>
    <spb s="0">
      <v xml:space="preserve">Wikipedia	</v>
      <v xml:space="preserve">CC BY-SA 3.0	</v>
      <v xml:space="preserve">https://en.wikipedia.org/wiki/Ribeir%C3%A3o_do_Pinhal	</v>
      <v xml:space="preserve">https://creativecommons.org/licenses/by-sa/3.0	</v>
    </spb>
    <spb s="1">
      <v>7085</v>
      <v>7085</v>
      <v>7085</v>
      <v>7085</v>
      <v>7085</v>
      <v>7085</v>
      <v>7085</v>
      <v>7085</v>
      <v>7085</v>
    </spb>
    <spb s="0">
      <v xml:space="preserve">Wikipedia	</v>
      <v xml:space="preserve">CC BY-SA 3.0	</v>
      <v xml:space="preserve">https://en.wikipedia.org/wiki/Rio_Azul,_Paran%C3%A1	</v>
      <v xml:space="preserve">https://creativecommons.org/licenses/by-sa/3.0	</v>
    </spb>
    <spb s="1">
      <v>7087</v>
      <v>7087</v>
      <v>7087</v>
      <v>7087</v>
      <v>7087</v>
      <v>7087</v>
      <v>7087</v>
      <v>7087</v>
      <v>7087</v>
    </spb>
    <spb s="0">
      <v xml:space="preserve">Wikipedia	</v>
      <v xml:space="preserve">CC BY-SA 3.0	</v>
      <v xml:space="preserve">https://en.wikipedia.org/wiki/Rio_Bom	</v>
      <v xml:space="preserve">https://creativecommons.org/licenses/by-sa/3.0	</v>
    </spb>
    <spb s="1">
      <v>7089</v>
      <v>7089</v>
      <v>7089</v>
      <v>7089</v>
      <v>7089</v>
      <v>7089</v>
      <v>7089</v>
      <v>7089</v>
      <v>7089</v>
    </spb>
    <spb s="0">
      <v xml:space="preserve">Wikipedia	</v>
      <v xml:space="preserve">CC BY-SA 3.0	</v>
      <v xml:space="preserve">https://en.wikipedia.org/wiki/Rio_Bonito_do_Igua%C3%A7u	</v>
      <v xml:space="preserve">https://creativecommons.org/licenses/by-sa/3.0	</v>
    </spb>
    <spb s="1">
      <v>7091</v>
      <v>7091</v>
      <v>7091</v>
      <v>7091</v>
      <v>7091</v>
      <v>7091</v>
      <v>7091</v>
      <v>7091</v>
      <v>7091</v>
    </spb>
    <spb s="0">
      <v xml:space="preserve">Wikipedia	</v>
      <v xml:space="preserve">CC BY-SA 3.0	</v>
      <v xml:space="preserve">https://en.wikipedia.org/wiki/Rio_Branco_do_Iva%C3%AD	</v>
      <v xml:space="preserve">https://creativecommons.org/licenses/by-sa/3.0	</v>
    </spb>
    <spb s="1">
      <v>7093</v>
      <v>7093</v>
      <v>7093</v>
      <v>7093</v>
      <v>7093</v>
      <v>7093</v>
      <v>7093</v>
      <v>7093</v>
      <v>7093</v>
    </spb>
    <spb s="0">
      <v xml:space="preserve">Wikipedia	</v>
      <v xml:space="preserve">CC BY-SA 3.0	</v>
      <v xml:space="preserve">https://en.wikipedia.org/wiki/Rio_Branco_do_Sul	</v>
      <v xml:space="preserve">https://creativecommons.org/licenses/by-sa/3.0	</v>
    </spb>
    <spb s="1">
      <v>7095</v>
      <v>7095</v>
      <v>7095</v>
      <v>7095</v>
      <v>7095</v>
      <v>7095</v>
      <v>7095</v>
      <v>7095</v>
      <v>7095</v>
    </spb>
    <spb s="0">
      <v xml:space="preserve">Wikipedia	</v>
      <v xml:space="preserve">CC BY-SA 3.0	</v>
      <v xml:space="preserve">https://en.wikipedia.org/wiki/Rio_Negro,_Paran%C3%A1	</v>
      <v xml:space="preserve">https://creativecommons.org/licenses/by-sa/3.0	</v>
    </spb>
    <spb s="1">
      <v>7097</v>
      <v>7097</v>
      <v>7097</v>
      <v>7097</v>
      <v>7097</v>
      <v>7097</v>
      <v>7097</v>
      <v>7097</v>
      <v>7097</v>
    </spb>
    <spb s="0">
      <v xml:space="preserve">Wikipedia	</v>
      <v xml:space="preserve">CC BY-SA 3.0	</v>
      <v xml:space="preserve">https://en.wikipedia.org/wiki/Rol%C3%A2ndia	</v>
      <v xml:space="preserve">https://creativecommons.org/licenses/by-sa/3.0	</v>
    </spb>
    <spb s="1">
      <v>7099</v>
      <v>7099</v>
      <v>7099</v>
      <v>7099</v>
      <v>7099</v>
      <v>7099</v>
      <v>7099</v>
      <v>7099</v>
      <v>7099</v>
    </spb>
    <spb s="0">
      <v xml:space="preserve">Wikipedia	</v>
      <v xml:space="preserve">CC BY-SA 3.0	</v>
      <v xml:space="preserve">https://en.wikipedia.org/wiki/Roncador,_Paran%C3%A1	</v>
      <v xml:space="preserve">https://creativecommons.org/licenses/by-sa/3.0	</v>
    </spb>
    <spb s="1">
      <v>7101</v>
      <v>7101</v>
      <v>7101</v>
      <v>7101</v>
      <v>7101</v>
      <v>7101</v>
      <v>7101</v>
      <v>7101</v>
      <v>7101</v>
    </spb>
    <spb s="0">
      <v xml:space="preserve">Wikipedia	</v>
      <v xml:space="preserve">CC BY-SA 3.0	</v>
      <v xml:space="preserve">https://en.wikipedia.org/wiki/Rondon,_Paran%C3%A1	</v>
      <v xml:space="preserve">https://creativecommons.org/licenses/by-sa/3.0	</v>
    </spb>
    <spb s="1">
      <v>7103</v>
      <v>7103</v>
      <v>7103</v>
      <v>7103</v>
      <v>7103</v>
      <v>7103</v>
      <v>7103</v>
      <v>7103</v>
      <v>7103</v>
    </spb>
    <spb s="0">
      <v xml:space="preserve">Wikipedia	</v>
      <v xml:space="preserve">CC BY-SA 3.0	</v>
      <v xml:space="preserve">https://en.wikipedia.org/wiki/Ros%C3%A1rio_do_Iva%C3%AD	</v>
      <v xml:space="preserve">https://creativecommons.org/licenses/by-sa/3.0	</v>
    </spb>
    <spb s="1">
      <v>7105</v>
      <v>7105</v>
      <v>7105</v>
      <v>7105</v>
      <v>7105</v>
      <v>7105</v>
      <v>7105</v>
      <v>7105</v>
      <v>7105</v>
    </spb>
    <spb s="0">
      <v xml:space="preserve">Wikipedia	</v>
      <v xml:space="preserve">CC BY-SA 3.0	</v>
      <v xml:space="preserve">https://en.wikipedia.org/wiki/Sab%C3%A1udia	</v>
      <v xml:space="preserve">https://creativecommons.org/licenses/by-sa/3.0	</v>
    </spb>
    <spb s="1">
      <v>7107</v>
      <v>7107</v>
      <v>7107</v>
      <v>7107</v>
      <v>7107</v>
      <v>7107</v>
      <v>7107</v>
      <v>7107</v>
      <v>7107</v>
    </spb>
    <spb s="0">
      <v xml:space="preserve">Wikipedia	</v>
      <v xml:space="preserve">CC BY-SA 3.0	</v>
      <v xml:space="preserve">https://en.wikipedia.org/wiki/Salgado_Filho	</v>
      <v xml:space="preserve">https://creativecommons.org/licenses/by-sa/3.0	</v>
    </spb>
    <spb s="1">
      <v>7109</v>
      <v>7109</v>
      <v>7109</v>
      <v>7109</v>
      <v>7109</v>
      <v>7109</v>
      <v>7109</v>
      <v>7109</v>
      <v>7109</v>
    </spb>
    <spb s="0">
      <v xml:space="preserve">Wikipedia	</v>
      <v xml:space="preserve">CC BY-SA 3.0	</v>
      <v xml:space="preserve">https://en.wikipedia.org/wiki/Salto_do_Itarar%C3%A9	</v>
      <v xml:space="preserve">https://creativecommons.org/licenses/by-sa/3.0	</v>
    </spb>
    <spb s="1">
      <v>7111</v>
      <v>7111</v>
      <v>7111</v>
      <v>7111</v>
      <v>7111</v>
      <v>7111</v>
      <v>7111</v>
      <v>7111</v>
      <v>7111</v>
    </spb>
    <spb s="0">
      <v xml:space="preserve">Wikipedia	</v>
      <v xml:space="preserve">CC BY-SA 3.0	</v>
      <v xml:space="preserve">https://en.wikipedia.org/wiki/Salto_do_Lontra	</v>
      <v xml:space="preserve">https://creativecommons.org/licenses/by-sa/3.0	</v>
    </spb>
    <spb s="1">
      <v>7113</v>
      <v>7113</v>
      <v>7113</v>
      <v>7113</v>
      <v>7113</v>
      <v>7113</v>
      <v>7113</v>
      <v>7113</v>
      <v>7113</v>
    </spb>
    <spb s="0">
      <v xml:space="preserve">Wikipedia	</v>
      <v xml:space="preserve">CC BY-SA 3.0	</v>
      <v xml:space="preserve">https://en.wikipedia.org/wiki/Santa_Am%C3%A9lia	</v>
      <v xml:space="preserve">https://creativecommons.org/licenses/by-sa/3.0	</v>
    </spb>
    <spb s="1">
      <v>7115</v>
      <v>7115</v>
      <v>7115</v>
      <v>7115</v>
      <v>7115</v>
      <v>7115</v>
      <v>7115</v>
      <v>7115</v>
      <v>7115</v>
    </spb>
    <spb s="0">
      <v xml:space="preserve">Wikipedia	</v>
      <v xml:space="preserve">CC BY-SA 3.0	</v>
      <v xml:space="preserve">https://en.wikipedia.org/wiki/Santa_Cec%C3%ADlia_do_Pav%C3%A3o	</v>
      <v xml:space="preserve">https://creativecommons.org/licenses/by-sa/3.0	</v>
    </spb>
    <spb s="1">
      <v>7117</v>
      <v>7117</v>
      <v>7117</v>
      <v>7117</v>
      <v>7117</v>
      <v>7117</v>
      <v>7117</v>
      <v>7117</v>
      <v>7117</v>
    </spb>
    <spb s="0">
      <v xml:space="preserve">Wikipedia	</v>
      <v xml:space="preserve">CC BY-SA 3.0	</v>
      <v xml:space="preserve">https://en.wikipedia.org/wiki/Santa_Cruz_de_Monte_Castelo	</v>
      <v xml:space="preserve">https://creativecommons.org/licenses/by-sa/3.0	</v>
    </spb>
    <spb s="1">
      <v>7119</v>
      <v>7119</v>
      <v>7119</v>
      <v>7119</v>
      <v>7119</v>
      <v>7119</v>
      <v>7119</v>
      <v>7119</v>
      <v>7119</v>
    </spb>
    <spb s="0">
      <v xml:space="preserve">Wikipedia	</v>
      <v xml:space="preserve">CC BY-SA 3.0	</v>
      <v xml:space="preserve">https://en.wikipedia.org/wiki/Santa_F%C3%A9,_Paran%C3%A1	</v>
      <v xml:space="preserve">https://creativecommons.org/licenses/by-sa/3.0	</v>
    </spb>
    <spb s="1">
      <v>7121</v>
      <v>7121</v>
      <v>7121</v>
      <v>7121</v>
      <v>7121</v>
      <v>7121</v>
      <v>7121</v>
      <v>7121</v>
      <v>7121</v>
    </spb>
    <spb s="0">
      <v xml:space="preserve">Wikipedia	</v>
      <v xml:space="preserve">CC BY-SA 3.0	</v>
      <v xml:space="preserve">https://en.wikipedia.org/wiki/Santa_Helena,_Paran%C3%A1	</v>
      <v xml:space="preserve">https://creativecommons.org/licenses/by-sa/3.0	</v>
    </spb>
    <spb s="1">
      <v>7123</v>
      <v>7123</v>
      <v>7123</v>
      <v>7123</v>
      <v>7123</v>
      <v>7123</v>
      <v>7123</v>
      <v>7123</v>
      <v>7123</v>
    </spb>
    <spb s="0">
      <v xml:space="preserve">Wikipedia	</v>
      <v xml:space="preserve">CC BY-SA 3.0	</v>
      <v xml:space="preserve">https://en.wikipedia.org/wiki/Santa_In%C3%AAs,_Paran%C3%A1	</v>
      <v xml:space="preserve">https://creativecommons.org/licenses/by-sa/3.0	</v>
    </spb>
    <spb s="1">
      <v>7125</v>
      <v>7125</v>
      <v>7125</v>
      <v>7125</v>
      <v>7125</v>
      <v>7125</v>
      <v>7125</v>
      <v>7125</v>
      <v>7125</v>
    </spb>
    <spb s="0">
      <v xml:space="preserve">Wikipedia	</v>
      <v xml:space="preserve">CC BY-SA 3.0	</v>
      <v xml:space="preserve">https://en.wikipedia.org/wiki/Santa_Isabel_do_Iva%C3%AD	</v>
      <v xml:space="preserve">https://creativecommons.org/licenses/by-sa/3.0	</v>
    </spb>
    <spb s="1">
      <v>7127</v>
      <v>7127</v>
      <v>7127</v>
      <v>7127</v>
      <v>7127</v>
      <v>7127</v>
      <v>7127</v>
      <v>7127</v>
      <v>7127</v>
    </spb>
    <spb s="0">
      <v xml:space="preserve">Wikipedia	</v>
      <v xml:space="preserve">CC BY-SA 3.0	</v>
      <v xml:space="preserve">https://en.wikipedia.org/wiki/Santa_Izabel_do_Oeste	</v>
      <v xml:space="preserve">https://creativecommons.org/licenses/by-sa/3.0	</v>
    </spb>
    <spb s="1">
      <v>7129</v>
      <v>7129</v>
      <v>7129</v>
      <v>7129</v>
      <v>7129</v>
      <v>7129</v>
      <v>7129</v>
      <v>7129</v>
      <v>7129</v>
    </spb>
    <spb s="0">
      <v xml:space="preserve">Wikipedia	Cia	travel.state.gov	</v>
      <v xml:space="preserve">CC-BY-SA			</v>
      <v xml:space="preserve">http://en.wikipedia.org/wiki/Saint_Lucia	https://www.cia.gov/library/publications/the-world-factbook/geos/st.html?Transportation	https://travel.state.gov/content/travel/en/international-travel/International-Travel-Country-Information-Pages/SaintLucia.html	</v>
      <v xml:space="preserve">http://creativecommons.org/licenses/by-sa/3.0/			</v>
    </spb>
    <spb s="0">
      <v xml:space="preserve">Wikipedia	</v>
      <v xml:space="preserve">CC BY-SA 3.0	</v>
      <v xml:space="preserve">https://en.wikipedia.org/wiki/Saint_Lucia	</v>
      <v xml:space="preserve">https://creativecommons.org/licenses/by-sa/3.0	</v>
    </spb>
    <spb s="0">
      <v xml:space="preserve">Wikipedia	</v>
      <v xml:space="preserve">CC-BY-SA	</v>
      <v xml:space="preserve">http://en.wikipedia.org/wiki/Saint_Lucia	</v>
      <v xml:space="preserve">http://creativecommons.org/licenses/by-sa/3.0/	</v>
    </spb>
    <spb s="0">
      <v xml:space="preserve">Cia	</v>
      <v xml:space="preserve">	</v>
      <v xml:space="preserve">https://www.cia.gov/library/publications/the-world-factbook/geos/st.html?Transportation	</v>
      <v xml:space="preserve">	</v>
    </spb>
    <spb s="41">
      <v>10</v>
      <v>7131</v>
      <v>7132</v>
      <v>7132</v>
      <v>13</v>
      <v>7132</v>
      <v>7132</v>
      <v>7132</v>
      <v>7133</v>
      <v>7132</v>
      <v>7132</v>
      <v>7132</v>
      <v>7132</v>
      <v>7134</v>
      <v>16</v>
      <v>7131</v>
      <v>7134</v>
      <v>17</v>
      <v>7132</v>
      <v>7134</v>
      <v>18</v>
      <v>19</v>
      <v>7134</v>
      <v>7134</v>
      <v>7132</v>
      <v>7134</v>
      <v>21</v>
      <v>22</v>
      <v>23</v>
      <v>7134</v>
      <v>7134</v>
      <v>7134</v>
      <v>7134</v>
      <v>7134</v>
      <v>7134</v>
      <v>7134</v>
      <v>7134</v>
      <v>7134</v>
      <v>7134</v>
      <v>7134</v>
      <v>25</v>
    </spb>
    <spb s="2">
      <v>38</v>
      <v>Name</v>
      <v>LearnMoreOnLink</v>
    </spb>
    <spb s="42">
      <v>2018</v>
      <v>2019</v>
      <v>square km</v>
      <v>per thousand (2018)</v>
      <v>2022</v>
      <v>2018</v>
      <v>2018</v>
      <v>per liter (2014)</v>
      <v>2019</v>
      <v>years (2018)</v>
      <v>2017</v>
      <v>per thousand (2018)</v>
      <v>2019</v>
      <v>2016</v>
      <v>2019</v>
      <v>2016</v>
      <v>2017</v>
      <v>kilotons per year (2016)</v>
      <v>deaths per 100,000 (2017)</v>
      <v>2007</v>
      <v>2016</v>
      <v>2016</v>
      <v>2016</v>
      <v>2016</v>
      <v>2016</v>
      <v>2015</v>
      <v>2016</v>
      <v>2016</v>
      <v>2018</v>
      <v>2018</v>
      <v>2019</v>
    </spb>
    <spb s="0">
      <v xml:space="preserve">Wikipedia	</v>
      <v xml:space="preserve">CC BY-SA 3.0	</v>
      <v xml:space="preserve">https://en.wikipedia.org/wiki/Santa_Maria_do_Oeste	</v>
      <v xml:space="preserve">https://creativecommons.org/licenses/by-sa/3.0	</v>
    </spb>
    <spb s="1">
      <v>7138</v>
      <v>7138</v>
      <v>7138</v>
      <v>7138</v>
      <v>7138</v>
      <v>7138</v>
      <v>7138</v>
      <v>7138</v>
      <v>7138</v>
    </spb>
    <spb s="0">
      <v xml:space="preserve">Wikipedia	</v>
      <v xml:space="preserve">CC BY-SA 3.0	</v>
      <v xml:space="preserve">https://en.wikipedia.org/wiki/Santa_Mariana	</v>
      <v xml:space="preserve">https://creativecommons.org/licenses/by-sa/3.0	</v>
    </spb>
    <spb s="1">
      <v>7140</v>
      <v>7140</v>
      <v>7140</v>
      <v>7140</v>
      <v>7140</v>
      <v>7140</v>
      <v>7140</v>
      <v>7140</v>
      <v>7140</v>
    </spb>
    <spb s="0">
      <v xml:space="preserve">Wikipedia	</v>
      <v xml:space="preserve">CC BY-SA 3.0	</v>
      <v xml:space="preserve">https://en.wikipedia.org/wiki/Santa_M%C3%B4nica	</v>
      <v xml:space="preserve">https://creativecommons.org/licenses/by-sa/3.0	</v>
    </spb>
    <spb s="1">
      <v>7142</v>
      <v>7142</v>
      <v>7142</v>
      <v>7142</v>
      <v>7142</v>
      <v>7142</v>
      <v>7142</v>
      <v>7142</v>
      <v>7142</v>
    </spb>
    <spb s="0">
      <v xml:space="preserve">Wikipedia	</v>
      <v xml:space="preserve">CC BY-SA 3.0	</v>
      <v xml:space="preserve">https://en.wikipedia.org/wiki/Santa_Tereza_do_Oeste	</v>
      <v xml:space="preserve">https://creativecommons.org/licenses/by-sa/3.0	</v>
    </spb>
    <spb s="1">
      <v>7144</v>
      <v>7144</v>
      <v>7144</v>
      <v>7144</v>
      <v>7144</v>
      <v>7144</v>
      <v>7144</v>
      <v>7144</v>
      <v>7144</v>
    </spb>
    <spb s="0">
      <v xml:space="preserve">Wikipedia	</v>
      <v xml:space="preserve">CC BY-SA 3.0	</v>
      <v xml:space="preserve">https://en.wikipedia.org/wiki/Santa_Terezinha_de_Itaipu	</v>
      <v xml:space="preserve">https://creativecommons.org/licenses/by-sa/3.0	</v>
    </spb>
    <spb s="1">
      <v>7146</v>
      <v>7146</v>
      <v>7146</v>
      <v>7146</v>
      <v>7146</v>
      <v>7146</v>
      <v>7146</v>
      <v>7146</v>
      <v>7146</v>
    </spb>
    <spb s="0">
      <v xml:space="preserve">Wikipedia	</v>
      <v xml:space="preserve">CC BY-SA 3.0	</v>
      <v xml:space="preserve">https://en.wikipedia.org/wiki/Santana_do_Itarar%C3%A9	</v>
      <v xml:space="preserve">https://creativecommons.org/licenses/by-sa/3.0	</v>
    </spb>
    <spb s="1">
      <v>7148</v>
      <v>7148</v>
      <v>7148</v>
      <v>7148</v>
      <v>7148</v>
      <v>7148</v>
      <v>7148</v>
      <v>7148</v>
      <v>7148</v>
    </spb>
    <spb s="0">
      <v xml:space="preserve">Wikipedia	</v>
      <v xml:space="preserve">CC BY-SA 3.0	</v>
      <v xml:space="preserve">https://en.wikipedia.org/wiki/Santo_Ant%C3%B4nio_da_Platina	</v>
      <v xml:space="preserve">https://creativecommons.org/licenses/by-sa/3.0	</v>
    </spb>
    <spb s="1">
      <v>7150</v>
      <v>7150</v>
      <v>7150</v>
      <v>7150</v>
      <v>7150</v>
      <v>7150</v>
      <v>7150</v>
      <v>7150</v>
      <v>7150</v>
    </spb>
    <spb s="0">
      <v xml:space="preserve">Wikipedia	</v>
      <v xml:space="preserve">CC BY-SA 3.0	</v>
      <v xml:space="preserve">https://en.wikipedia.org/wiki/Santo_Ant%C3%B4nio_do_Caiu%C3%A1	</v>
      <v xml:space="preserve">https://creativecommons.org/licenses/by-sa/3.0	</v>
    </spb>
    <spb s="1">
      <v>7152</v>
      <v>7152</v>
      <v>7152</v>
      <v>7152</v>
      <v>7152</v>
      <v>7152</v>
      <v>7152</v>
      <v>7152</v>
      <v>7152</v>
    </spb>
    <spb s="0">
      <v xml:space="preserve">Wikipedia	</v>
      <v xml:space="preserve">CC BY-SA 3.0	</v>
      <v xml:space="preserve">https://en.wikipedia.org/wiki/Santo_Ant%C3%B4nio_do_Para%C3%ADso	</v>
      <v xml:space="preserve">https://creativecommons.org/licenses/by-sa/3.0	</v>
    </spb>
    <spb s="1">
      <v>7154</v>
      <v>7154</v>
      <v>7154</v>
      <v>7154</v>
      <v>7154</v>
      <v>7154</v>
      <v>7154</v>
      <v>7154</v>
      <v>7154</v>
    </spb>
    <spb s="0">
      <v xml:space="preserve">Wikipedia	</v>
      <v xml:space="preserve">CC BY-SA 3.0	</v>
      <v xml:space="preserve">https://en.wikipedia.org/wiki/Santo_Ant%C3%B4nio_do_Sudoeste	</v>
      <v xml:space="preserve">https://creativecommons.org/licenses/by-sa/3.0	</v>
    </spb>
    <spb s="1">
      <v>7156</v>
      <v>7156</v>
      <v>7156</v>
      <v>7156</v>
      <v>7156</v>
      <v>7156</v>
      <v>7156</v>
      <v>7156</v>
      <v>7156</v>
    </spb>
    <spb s="0">
      <v xml:space="preserve">Wikipedia	</v>
      <v xml:space="preserve">CC BY-SA 3.0	</v>
      <v xml:space="preserve">https://en.wikipedia.org/wiki/Santo_In%C3%A1cio	</v>
      <v xml:space="preserve">https://creativecommons.org/licenses/by-sa/3.0	</v>
    </spb>
    <spb s="1">
      <v>7158</v>
      <v>7158</v>
      <v>7158</v>
      <v>7158</v>
      <v>7158</v>
      <v>7158</v>
      <v>7158</v>
      <v>7158</v>
      <v>7158</v>
    </spb>
    <spb s="0">
      <v xml:space="preserve">Wikipedia	</v>
      <v xml:space="preserve">CC BY-SA 3.0	</v>
      <v xml:space="preserve">https://en.wikipedia.org/wiki/S%C3%A3o_Carlos_do_Iva%C3%AD	</v>
      <v xml:space="preserve">https://creativecommons.org/licenses/by-sa/3.0	</v>
    </spb>
    <spb s="1">
      <v>7160</v>
      <v>7160</v>
      <v>7160</v>
      <v>7160</v>
      <v>7160</v>
      <v>7160</v>
      <v>7160</v>
      <v>7160</v>
      <v>7160</v>
    </spb>
    <spb s="0">
      <v xml:space="preserve">Wikipedia	</v>
      <v xml:space="preserve">CC BY-SA 3.0	</v>
      <v xml:space="preserve">https://en.wikipedia.org/wiki/S%C3%A3o_Jer%C3%B4nimo_da_Serra	</v>
      <v xml:space="preserve">https://creativecommons.org/licenses/by-sa/3.0	</v>
    </spb>
    <spb s="1">
      <v>7162</v>
      <v>7162</v>
      <v>7162</v>
      <v>7162</v>
      <v>7162</v>
      <v>7162</v>
      <v>7162</v>
      <v>7162</v>
      <v>7162</v>
    </spb>
    <spb s="0">
      <v xml:space="preserve">Wikipedia	</v>
      <v xml:space="preserve">CC BY-SA 3.0	</v>
      <v xml:space="preserve">https://en.wikipedia.org/wiki/S%C3%A3o_Jo%C3%A3o_do_Triunfo	</v>
      <v xml:space="preserve">https://creativecommons.org/licenses/by-sa/3.0	</v>
    </spb>
    <spb s="1">
      <v>7164</v>
      <v>7164</v>
      <v>7164</v>
      <v>7164</v>
      <v>7164</v>
      <v>7164</v>
      <v>7164</v>
      <v>7164</v>
      <v>7164</v>
    </spb>
    <spb s="0">
      <v xml:space="preserve">Wikipedia	</v>
      <v xml:space="preserve">CC BY-SA 3.0	</v>
      <v xml:space="preserve">https://en.wikipedia.org/wiki/S%C3%A3o_Jo%C3%A3o_do_Caiu%C3%A1	</v>
      <v xml:space="preserve">https://creativecommons.org/licenses/by-sa/3.0	</v>
    </spb>
    <spb s="1">
      <v>7166</v>
      <v>7166</v>
      <v>7166</v>
      <v>7166</v>
      <v>7166</v>
      <v>7166</v>
      <v>7166</v>
      <v>7166</v>
      <v>7166</v>
    </spb>
    <spb s="0">
      <v xml:space="preserve">Wikipedia	</v>
      <v xml:space="preserve">CC BY-SA 3.0	</v>
      <v xml:space="preserve">https://en.wikipedia.org/wiki/S%C3%A3o_Jo%C3%A3o_do_Iva%C3%AD	</v>
      <v xml:space="preserve">https://creativecommons.org/licenses/by-sa/3.0	</v>
    </spb>
    <spb s="1">
      <v>7168</v>
      <v>7168</v>
      <v>7168</v>
      <v>7168</v>
      <v>7168</v>
      <v>7168</v>
      <v>7168</v>
      <v>7168</v>
      <v>7168</v>
    </spb>
    <spb s="0">
      <v xml:space="preserve">Wikipedia	</v>
      <v xml:space="preserve">CC BY-SA 3.0	</v>
      <v xml:space="preserve">https://en.wikipedia.org/wiki/S%C3%A3o_Jorge_do_Iva%C3%AD	</v>
      <v xml:space="preserve">https://creativecommons.org/licenses/by-sa/3.0	</v>
    </spb>
    <spb s="1">
      <v>7170</v>
      <v>7170</v>
      <v>7170</v>
      <v>7170</v>
      <v>7170</v>
      <v>7170</v>
      <v>7170</v>
      <v>7170</v>
      <v>7170</v>
    </spb>
    <spb s="0">
      <v xml:space="preserve">Wikipedia	</v>
      <v xml:space="preserve">CC BY-SA 3.0	</v>
      <v xml:space="preserve">https://en.wikipedia.org/wiki/S%C3%A3o_Jorge_do_Patroc%C3%ADnio	</v>
      <v xml:space="preserve">https://creativecommons.org/licenses/by-sa/3.0	</v>
    </spb>
    <spb s="1">
      <v>7172</v>
      <v>7172</v>
      <v>7172</v>
      <v>7172</v>
      <v>7172</v>
      <v>7172</v>
      <v>7172</v>
      <v>7172</v>
      <v>7172</v>
    </spb>
    <spb s="0">
      <v xml:space="preserve">Wikipedia	</v>
      <v xml:space="preserve">CC BY-SA 3.0	</v>
      <v xml:space="preserve">https://en.wikipedia.org/wiki/S%C3%A3o_Jorge_d%27Oeste	</v>
      <v xml:space="preserve">https://creativecommons.org/licenses/by-sa/3.0	</v>
    </spb>
    <spb s="1">
      <v>7174</v>
      <v>7174</v>
      <v>7174</v>
      <v>7174</v>
      <v>7174</v>
      <v>7174</v>
      <v>7174</v>
      <v>7174</v>
      <v>7174</v>
    </spb>
    <spb s="0">
      <v xml:space="preserve">Wikipedia	</v>
      <v xml:space="preserve">CC BY-SA 3.0	</v>
      <v xml:space="preserve">https://en.wikipedia.org/wiki/S%C3%A3o_Jos%C3%A9_da_Boa_Vista	</v>
      <v xml:space="preserve">https://creativecommons.org/licenses/by-sa/3.0	</v>
    </spb>
    <spb s="1">
      <v>7176</v>
      <v>7176</v>
      <v>7176</v>
      <v>7176</v>
      <v>7176</v>
      <v>7176</v>
      <v>7176</v>
      <v>7176</v>
      <v>7176</v>
    </spb>
    <spb s="0">
      <v xml:space="preserve">Wikipedia	</v>
      <v xml:space="preserve">CC BY-SA 3.0	</v>
      <v xml:space="preserve">https://en.wikipedia.org/wiki/S%C3%A3o_Jos%C3%A9_das_Palmeiras	</v>
      <v xml:space="preserve">https://creativecommons.org/licenses/by-sa/3.0	</v>
    </spb>
    <spb s="1">
      <v>7178</v>
      <v>7178</v>
      <v>7178</v>
      <v>7178</v>
      <v>7178</v>
      <v>7178</v>
      <v>7178</v>
      <v>7178</v>
      <v>7178</v>
    </spb>
    <spb s="0">
      <v xml:space="preserve">Wikipedia	</v>
      <v xml:space="preserve">CC BY-SA 3.0	</v>
      <v xml:space="preserve">https://en.wikipedia.org/wiki/S%C3%A3o_Jos%C3%A9_dos_Pinhais	</v>
      <v xml:space="preserve">https://creativecommons.org/licenses/by-sa/3.0	</v>
    </spb>
    <spb s="1">
      <v>7180</v>
      <v>7180</v>
      <v>7180</v>
      <v>7180</v>
      <v>7180</v>
      <v>7180</v>
      <v>7180</v>
      <v>7180</v>
      <v>7180</v>
    </spb>
    <spb s="0">
      <v xml:space="preserve">Wikipedia	</v>
      <v xml:space="preserve">CC BY-SA 3.0	</v>
      <v xml:space="preserve">https://en.wikipedia.org/wiki/S%C3%A3o_Manoel_do_Paran%C3%A1	</v>
      <v xml:space="preserve">https://creativecommons.org/licenses/by-sa/3.0	</v>
    </spb>
    <spb s="1">
      <v>7182</v>
      <v>7182</v>
      <v>7182</v>
      <v>7182</v>
      <v>7182</v>
      <v>7182</v>
      <v>7182</v>
      <v>7182</v>
      <v>7182</v>
    </spb>
    <spb s="0">
      <v xml:space="preserve">Wikipedia	</v>
      <v xml:space="preserve">CC BY-SA 3.0	</v>
      <v xml:space="preserve">https://en.wikipedia.org/wiki/S%C3%A3o_Mateus_do_Sul	</v>
      <v xml:space="preserve">https://creativecommons.org/licenses/by-sa/3.0	</v>
    </spb>
    <spb s="1">
      <v>7184</v>
      <v>7184</v>
      <v>7184</v>
      <v>7184</v>
      <v>7184</v>
      <v>7184</v>
      <v>7184</v>
      <v>7184</v>
      <v>7184</v>
    </spb>
    <spb s="0">
      <v xml:space="preserve">Wikipedia	</v>
      <v xml:space="preserve">CC BY-SA 3.0	</v>
      <v xml:space="preserve">https://en.wikipedia.org/wiki/S%C3%A3o_Miguel_do_Igua%C3%A7u	</v>
      <v xml:space="preserve">https://creativecommons.org/licenses/by-sa/3.0	</v>
    </spb>
    <spb s="1">
      <v>7186</v>
      <v>7186</v>
      <v>7186</v>
      <v>7186</v>
      <v>7186</v>
      <v>7186</v>
      <v>7186</v>
      <v>7186</v>
      <v>7186</v>
    </spb>
    <spb s="0">
      <v xml:space="preserve">Wikipedia	</v>
      <v xml:space="preserve">CC BY-SA 3.0	</v>
      <v xml:space="preserve">https://en.wikipedia.org/wiki/S%C3%A3o_Pedro_do_Igua%C3%A7u	</v>
      <v xml:space="preserve">https://creativecommons.org/licenses/by-sa/3.0	</v>
    </spb>
    <spb s="1">
      <v>7188</v>
      <v>7188</v>
      <v>7188</v>
      <v>7188</v>
      <v>7188</v>
      <v>7188</v>
      <v>7188</v>
      <v>7188</v>
      <v>7188</v>
    </spb>
    <spb s="0">
      <v xml:space="preserve">Wikipedia	</v>
      <v xml:space="preserve">CC BY-SA 3.0	</v>
      <v xml:space="preserve">https://en.wikipedia.org/wiki/S%C3%A3o_Pedro_do_Iva%C3%AD	</v>
      <v xml:space="preserve">https://creativecommons.org/licenses/by-sa/3.0	</v>
    </spb>
    <spb s="1">
      <v>7190</v>
      <v>7190</v>
      <v>7190</v>
      <v>7190</v>
      <v>7190</v>
      <v>7190</v>
      <v>7190</v>
      <v>7190</v>
      <v>7190</v>
    </spb>
    <spb s="0">
      <v xml:space="preserve">Wikipedia	</v>
      <v xml:space="preserve">CC BY-SA 3.0	</v>
      <v xml:space="preserve">https://en.wikipedia.org/wiki/S%C3%A3o_Pedro_do_Paran%C3%A1	</v>
      <v xml:space="preserve">https://creativecommons.org/licenses/by-sa/3.0	</v>
    </spb>
    <spb s="1">
      <v>7192</v>
      <v>7192</v>
      <v>7192</v>
      <v>7192</v>
      <v>7192</v>
      <v>7192</v>
      <v>7192</v>
      <v>7192</v>
      <v>7192</v>
    </spb>
    <spb s="0">
      <v xml:space="preserve">Wikipedia	</v>
      <v xml:space="preserve">CC BY-SA 3.0	</v>
      <v xml:space="preserve">https://en.wikipedia.org/wiki/S%C3%A3o_Sebasti%C3%A3o_da_Amoreira	</v>
      <v xml:space="preserve">https://creativecommons.org/licenses/by-sa/3.0	</v>
    </spb>
    <spb s="1">
      <v>7194</v>
      <v>7194</v>
      <v>7194</v>
      <v>7194</v>
      <v>7194</v>
      <v>7194</v>
      <v>7194</v>
      <v>7194</v>
      <v>7194</v>
    </spb>
    <spb s="0">
      <v xml:space="preserve">Wikipedia	</v>
      <v xml:space="preserve">CC BY-SA 3.0	</v>
      <v xml:space="preserve">https://en.wikipedia.org/wiki/S%C3%A3o_Tom%C3%A9,_Paran%C3%A1	</v>
      <v xml:space="preserve">https://creativecommons.org/licenses/by-sa/3.0	</v>
    </spb>
    <spb s="1">
      <v>7196</v>
      <v>7196</v>
      <v>7196</v>
      <v>7196</v>
      <v>7196</v>
      <v>7196</v>
      <v>7196</v>
      <v>7196</v>
      <v>7196</v>
    </spb>
    <spb s="0">
      <v xml:space="preserve">Wikipedia	</v>
      <v xml:space="preserve">CC BY-SA 3.0	</v>
      <v xml:space="preserve">https://en.wikipedia.org/wiki/Sapopema	</v>
      <v xml:space="preserve">https://creativecommons.org/licenses/by-sa/3.0	</v>
    </spb>
    <spb s="1">
      <v>7198</v>
      <v>7198</v>
      <v>7198</v>
      <v>7198</v>
      <v>7198</v>
      <v>7198</v>
      <v>7198</v>
      <v>7198</v>
      <v>7198</v>
    </spb>
    <spb s="0">
      <v xml:space="preserve">Wikipedia	</v>
      <v xml:space="preserve">CC BY-SA 3.0	</v>
      <v xml:space="preserve">https://en.wikipedia.org/wiki/Sarandi,_Paran%C3%A1	</v>
      <v xml:space="preserve">https://creativecommons.org/licenses/by-sa/3.0	</v>
    </spb>
    <spb s="1">
      <v>7200</v>
      <v>7200</v>
      <v>7200</v>
      <v>7200</v>
      <v>7200</v>
      <v>7200</v>
      <v>7200</v>
      <v>7200</v>
      <v>7200</v>
    </spb>
    <spb s="0">
      <v xml:space="preserve">Wikipedia	</v>
      <v xml:space="preserve">CC BY-SA 3.0	</v>
      <v xml:space="preserve">https://en.wikipedia.org/wiki/Saudade_do_Igua%C3%A7u	</v>
      <v xml:space="preserve">https://creativecommons.org/licenses/by-sa/3.0	</v>
    </spb>
    <spb s="1">
      <v>7202</v>
      <v>7202</v>
      <v>7202</v>
      <v>7202</v>
      <v>7202</v>
      <v>7202</v>
      <v>7202</v>
      <v>7202</v>
      <v>7202</v>
    </spb>
    <spb s="0">
      <v xml:space="preserve">Wikipedia	</v>
      <v xml:space="preserve">CC BY-SA 3.0	</v>
      <v xml:space="preserve">https://en.wikipedia.org/wiki/Seng%C3%A9s	</v>
      <v xml:space="preserve">https://creativecommons.org/licenses/by-sa/3.0	</v>
    </spb>
    <spb s="1">
      <v>7204</v>
      <v>7204</v>
      <v>7204</v>
      <v>7204</v>
      <v>7204</v>
      <v>7204</v>
      <v>7204</v>
      <v>7204</v>
      <v>7204</v>
    </spb>
    <spb s="0">
      <v xml:space="preserve">Wikipedia	</v>
      <v xml:space="preserve">CC BY-SA 3.0	</v>
      <v xml:space="preserve">https://en.wikipedia.org/wiki/Serran%C3%B3polis_do_Igua%C3%A7u	</v>
      <v xml:space="preserve">https://creativecommons.org/licenses/by-sa/3.0	</v>
    </spb>
    <spb s="1">
      <v>7206</v>
      <v>7206</v>
      <v>7206</v>
      <v>7206</v>
      <v>7206</v>
      <v>7206</v>
      <v>7206</v>
      <v>7206</v>
      <v>7206</v>
    </spb>
    <spb s="0">
      <v xml:space="preserve">Wikipedia	</v>
      <v xml:space="preserve">CC BY-SA 3.0	</v>
      <v xml:space="preserve">https://en.wikipedia.org/wiki/Sertaneja,_Paran%C3%A1	</v>
      <v xml:space="preserve">https://creativecommons.org/licenses/by-sa/3.0	</v>
    </spb>
    <spb s="1">
      <v>7208</v>
      <v>7208</v>
      <v>7208</v>
      <v>7208</v>
      <v>7208</v>
      <v>7208</v>
      <v>7208</v>
      <v>7208</v>
      <v>7208</v>
    </spb>
    <spb s="0">
      <v xml:space="preserve">Wikipedia	</v>
      <v xml:space="preserve">CC BY-SA 3.0	</v>
      <v xml:space="preserve">https://en.wikipedia.org/wiki/Sertan%C3%B3polis	</v>
      <v xml:space="preserve">https://creativecommons.org/licenses/by-sa/3.0	</v>
    </spb>
    <spb s="1">
      <v>7210</v>
      <v>7210</v>
      <v>7210</v>
      <v>7210</v>
      <v>7210</v>
      <v>7210</v>
      <v>7210</v>
      <v>7210</v>
      <v>7210</v>
    </spb>
    <spb s="0">
      <v xml:space="preserve">Wikipedia	</v>
      <v xml:space="preserve">CC BY-SA 3.0	</v>
      <v xml:space="preserve">https://en.wikipedia.org/wiki/Siqueira_Campos,_Paran%C3%A1	</v>
      <v xml:space="preserve">https://creativecommons.org/licenses/by-sa/3.0	</v>
    </spb>
    <spb s="1">
      <v>7212</v>
      <v>7212</v>
      <v>7212</v>
      <v>7212</v>
      <v>7212</v>
      <v>7212</v>
      <v>7212</v>
      <v>7212</v>
      <v>7212</v>
    </spb>
    <spb s="0">
      <v xml:space="preserve">Wikipedia	</v>
      <v xml:space="preserve">CC BY-SA 3.0	</v>
      <v xml:space="preserve">https://en.wikipedia.org/wiki/Sulina,_Paran%C3%A1	</v>
      <v xml:space="preserve">https://creativecommons.org/licenses/by-sa/3.0	</v>
    </spb>
    <spb s="1">
      <v>7214</v>
      <v>7214</v>
      <v>7214</v>
      <v>7214</v>
      <v>7214</v>
      <v>7214</v>
      <v>7214</v>
      <v>7214</v>
      <v>7214</v>
    </spb>
    <spb s="0">
      <v xml:space="preserve">Wikipedia	</v>
      <v xml:space="preserve">CC BY-SA 3.0	</v>
      <v xml:space="preserve">https://en.wikipedia.org/wiki/Tamarana	</v>
      <v xml:space="preserve">https://creativecommons.org/licenses/by-sa/3.0	</v>
    </spb>
    <spb s="1">
      <v>7216</v>
      <v>7216</v>
      <v>7216</v>
      <v>7216</v>
      <v>7216</v>
      <v>7216</v>
      <v>7216</v>
      <v>7216</v>
      <v>7216</v>
    </spb>
    <spb s="0">
      <v xml:space="preserve">Wikipedia	</v>
      <v xml:space="preserve">CC BY-SA 3.0	</v>
      <v xml:space="preserve">https://en.wikipedia.org/wiki/Tamboara	</v>
      <v xml:space="preserve">https://creativecommons.org/licenses/by-sa/3.0	</v>
    </spb>
    <spb s="1">
      <v>7218</v>
      <v>7218</v>
      <v>7218</v>
      <v>7218</v>
      <v>7218</v>
      <v>7218</v>
      <v>7218</v>
      <v>7218</v>
      <v>7218</v>
    </spb>
    <spb s="0">
      <v xml:space="preserve">Wikipedia	</v>
      <v xml:space="preserve">CC BY-SA 3.0	</v>
      <v xml:space="preserve">https://en.wikipedia.org/wiki/Tapira,_Paran%C3%A1	</v>
      <v xml:space="preserve">https://creativecommons.org/licenses/by-sa/3.0	</v>
    </spb>
    <spb s="1">
      <v>7220</v>
      <v>7220</v>
      <v>7220</v>
      <v>7220</v>
      <v>7220</v>
      <v>7220</v>
      <v>7220</v>
      <v>7220</v>
      <v>7220</v>
    </spb>
    <spb s="0">
      <v xml:space="preserve">Wikipedia	</v>
      <v xml:space="preserve">CC BY-SA 3.0	</v>
      <v xml:space="preserve">https://en.wikipedia.org/wiki/Teixeira_Soares	</v>
      <v xml:space="preserve">https://creativecommons.org/licenses/by-sa/3.0	</v>
    </spb>
    <spb s="1">
      <v>7222</v>
      <v>7222</v>
      <v>7222</v>
      <v>7222</v>
      <v>7222</v>
      <v>7222</v>
      <v>7222</v>
      <v>7222</v>
      <v>7222</v>
    </spb>
    <spb s="0">
      <v xml:space="preserve">Wikipedia	</v>
      <v xml:space="preserve">CC BY-SA 3.0	</v>
      <v xml:space="preserve">https://en.wikipedia.org/wiki/Tel%C3%AAmaco_Borba	</v>
      <v xml:space="preserve">https://creativecommons.org/licenses/by-sa/3.0	</v>
    </spb>
    <spb s="1">
      <v>7224</v>
      <v>7224</v>
      <v>7224</v>
      <v>7224</v>
      <v>7224</v>
      <v>7224</v>
      <v>7224</v>
      <v>7224</v>
      <v>7224</v>
    </spb>
    <spb s="0">
      <v xml:space="preserve">Wikipedia	</v>
      <v xml:space="preserve">CC BY-SA 3.0	</v>
      <v xml:space="preserve">https://en.wikipedia.org/wiki/Terra_Boa,_Paran%C3%A1	</v>
      <v xml:space="preserve">https://creativecommons.org/licenses/by-sa/3.0	</v>
    </spb>
    <spb s="1">
      <v>7226</v>
      <v>7226</v>
      <v>7226</v>
      <v>7226</v>
      <v>7226</v>
      <v>7226</v>
      <v>7226</v>
      <v>7226</v>
      <v>7226</v>
    </spb>
    <spb s="0">
      <v xml:space="preserve">Wikipedia	</v>
      <v xml:space="preserve">CC BY-SA 3.0	</v>
      <v xml:space="preserve">https://en.wikipedia.org/wiki/Terra_Rica	</v>
      <v xml:space="preserve">https://creativecommons.org/licenses/by-sa/3.0	</v>
    </spb>
    <spb s="1">
      <v>7228</v>
      <v>7228</v>
      <v>7228</v>
      <v>7228</v>
      <v>7228</v>
      <v>7228</v>
      <v>7228</v>
      <v>7228</v>
      <v>7228</v>
    </spb>
    <spb s="0">
      <v xml:space="preserve">Wikipedia	</v>
      <v xml:space="preserve">CC BY-SA 3.0	</v>
      <v xml:space="preserve">https://en.wikipedia.org/wiki/Terra_Roxa,_Paran%C3%A1	</v>
      <v xml:space="preserve">https://creativecommons.org/licenses/by-sa/3.0	</v>
    </spb>
    <spb s="1">
      <v>7230</v>
      <v>7230</v>
      <v>7230</v>
      <v>7230</v>
      <v>7230</v>
      <v>7230</v>
      <v>7230</v>
      <v>7230</v>
      <v>7230</v>
    </spb>
    <spb s="0">
      <v xml:space="preserve">Wikipedia	</v>
      <v xml:space="preserve">CC BY-SA 3.0	</v>
      <v xml:space="preserve">https://en.wikipedia.org/wiki/Tibagi	</v>
      <v xml:space="preserve">https://creativecommons.org/licenses/by-sa/3.0	</v>
    </spb>
    <spb s="1">
      <v>7232</v>
      <v>7232</v>
      <v>7232</v>
      <v>7232</v>
      <v>7232</v>
      <v>7232</v>
      <v>7232</v>
      <v>7232</v>
      <v>7232</v>
    </spb>
    <spb s="0">
      <v xml:space="preserve">Wikipedia	</v>
      <v xml:space="preserve">CC BY-SA 3.0	</v>
      <v xml:space="preserve">https://en.wikipedia.org/wiki/Tijucas_do_Sul	</v>
      <v xml:space="preserve">https://creativecommons.org/licenses/by-sa/3.0	</v>
    </spb>
    <spb s="1">
      <v>7234</v>
      <v>7234</v>
      <v>7234</v>
      <v>7234</v>
      <v>7234</v>
      <v>7234</v>
      <v>7234</v>
      <v>7234</v>
      <v>7234</v>
    </spb>
    <spb s="0">
      <v xml:space="preserve">Wikipedia	</v>
      <v xml:space="preserve">CC BY-SA 3.0	</v>
      <v xml:space="preserve">https://en.wikipedia.org/wiki/Toledo,_Paran%C3%A1	</v>
      <v xml:space="preserve">https://creativecommons.org/licenses/by-sa/3.0	</v>
    </spb>
    <spb s="1">
      <v>7236</v>
      <v>7236</v>
      <v>7236</v>
      <v>7236</v>
      <v>7236</v>
      <v>7236</v>
      <v>7236</v>
      <v>7236</v>
      <v>7236</v>
    </spb>
    <spb s="0">
      <v xml:space="preserve">Wikipedia	</v>
      <v xml:space="preserve">CC BY-SA 3.0	</v>
      <v xml:space="preserve">https://en.wikipedia.org/wiki/Tomazina	</v>
      <v xml:space="preserve">https://creativecommons.org/licenses/by-sa/3.0	</v>
    </spb>
    <spb s="1">
      <v>7238</v>
      <v>7238</v>
      <v>7238</v>
      <v>7238</v>
      <v>7238</v>
      <v>7238</v>
      <v>7238</v>
      <v>7238</v>
      <v>7238</v>
    </spb>
    <spb s="0">
      <v xml:space="preserve">Wikipedia	</v>
      <v xml:space="preserve">CC BY-SA 3.0	</v>
      <v xml:space="preserve">https://en.wikipedia.org/wiki/Tr%C3%AAs_Barras_do_Paran%C3%A1	</v>
      <v xml:space="preserve">https://creativecommons.org/licenses/by-sa/3.0	</v>
    </spb>
    <spb s="1">
      <v>7240</v>
      <v>7240</v>
      <v>7240</v>
      <v>7240</v>
      <v>7240</v>
      <v>7240</v>
      <v>7240</v>
      <v>7240</v>
      <v>7240</v>
    </spb>
    <spb s="0">
      <v xml:space="preserve">Wikipedia	</v>
      <v xml:space="preserve">CC BY-SA 3.0	</v>
      <v xml:space="preserve">https://en.wikipedia.org/wiki/Tunas_do_Paran%C3%A1	</v>
      <v xml:space="preserve">https://creativecommons.org/licenses/by-sa/3.0	</v>
    </spb>
    <spb s="1">
      <v>7242</v>
      <v>7242</v>
      <v>7242</v>
      <v>7242</v>
      <v>7242</v>
      <v>7242</v>
      <v>7242</v>
      <v>7242</v>
      <v>7242</v>
    </spb>
    <spb s="0">
      <v xml:space="preserve">Wikipedia	</v>
      <v xml:space="preserve">CC BY-SA 3.0	</v>
      <v xml:space="preserve">https://en.wikipedia.org/wiki/Tuneiras_do_Oeste	</v>
      <v xml:space="preserve">https://creativecommons.org/licenses/by-sa/3.0	</v>
    </spb>
    <spb s="1">
      <v>7244</v>
      <v>7244</v>
      <v>7244</v>
      <v>7244</v>
      <v>7244</v>
      <v>7244</v>
      <v>7244</v>
      <v>7244</v>
      <v>7244</v>
    </spb>
    <spb s="0">
      <v xml:space="preserve">Wikipedia	</v>
      <v xml:space="preserve">CC BY-SA 3.0	</v>
      <v xml:space="preserve">https://en.wikipedia.org/wiki/Tup%C3%A3ssi	</v>
      <v xml:space="preserve">https://creativecommons.org/licenses/by-sa/3.0	</v>
    </spb>
    <spb s="1">
      <v>7246</v>
      <v>7246</v>
      <v>7246</v>
      <v>7246</v>
      <v>7246</v>
      <v>7246</v>
      <v>7246</v>
      <v>7246</v>
      <v>7246</v>
    </spb>
    <spb s="0">
      <v xml:space="preserve">Wikipedia	</v>
      <v xml:space="preserve">CC BY-SA 3.0	</v>
      <v xml:space="preserve">https://en.wikipedia.org/wiki/Turvo,_Paran%C3%A1	</v>
      <v xml:space="preserve">https://creativecommons.org/licenses/by-sa/3.0	</v>
    </spb>
    <spb s="1">
      <v>7248</v>
      <v>7248</v>
      <v>7248</v>
      <v>7248</v>
      <v>7248</v>
      <v>7248</v>
      <v>7248</v>
      <v>7248</v>
      <v>7248</v>
    </spb>
    <spb s="0">
      <v xml:space="preserve">Wikipedia	</v>
      <v xml:space="preserve">CC BY-SA 3.0	</v>
      <v xml:space="preserve">https://en.wikipedia.org/wiki/Ubirat%C3%A3	</v>
      <v xml:space="preserve">https://creativecommons.org/licenses/by-sa/3.0	</v>
    </spb>
    <spb s="1">
      <v>7250</v>
      <v>7250</v>
      <v>7250</v>
      <v>7250</v>
      <v>7250</v>
      <v>7250</v>
      <v>7250</v>
      <v>7250</v>
      <v>7250</v>
    </spb>
    <spb s="0">
      <v xml:space="preserve">Wikipedia	</v>
      <v xml:space="preserve">CC BY-SA 3.0	</v>
      <v xml:space="preserve">https://en.wikipedia.org/wiki/Umuarama	</v>
      <v xml:space="preserve">https://creativecommons.org/licenses/by-sa/3.0	</v>
    </spb>
    <spb s="1">
      <v>7252</v>
      <v>7252</v>
      <v>7252</v>
      <v>7252</v>
      <v>7252</v>
      <v>7252</v>
      <v>7252</v>
      <v>7252</v>
      <v>7252</v>
    </spb>
    <spb s="0">
      <v xml:space="preserve">Wikipedia	</v>
      <v xml:space="preserve">CC BY-SA 3.0	</v>
      <v xml:space="preserve">https://en.wikipedia.org/wiki/Uni%C3%A3o_da_Vit%C3%B3ria	</v>
      <v xml:space="preserve">https://creativecommons.org/licenses/by-sa/3.0	</v>
    </spb>
    <spb s="1">
      <v>7254</v>
      <v>7254</v>
      <v>7254</v>
      <v>7254</v>
      <v>7254</v>
      <v>7254</v>
      <v>7254</v>
      <v>7254</v>
      <v>7254</v>
    </spb>
    <spb s="0">
      <v xml:space="preserve">Wikipedia	</v>
      <v xml:space="preserve">CC BY-SA 3.0	</v>
      <v xml:space="preserve">https://en.wikipedia.org/wiki/Uniflor	</v>
      <v xml:space="preserve">https://creativecommons.org/licenses/by-sa/3.0	</v>
    </spb>
    <spb s="1">
      <v>7256</v>
      <v>7256</v>
      <v>7256</v>
      <v>7256</v>
      <v>7256</v>
      <v>7256</v>
      <v>7256</v>
      <v>7256</v>
      <v>7256</v>
    </spb>
    <spb s="0">
      <v xml:space="preserve">Wikipedia	</v>
      <v xml:space="preserve">CC BY-SA 3.0	</v>
      <v xml:space="preserve">https://en.wikipedia.org/wiki/Ura%C3%AD	</v>
      <v xml:space="preserve">https://creativecommons.org/licenses/by-sa/3.0	</v>
    </spb>
    <spb s="1">
      <v>7258</v>
      <v>7258</v>
      <v>7258</v>
      <v>7258</v>
      <v>7258</v>
      <v>7258</v>
      <v>7258</v>
      <v>7258</v>
      <v>7258</v>
    </spb>
    <spb s="0">
      <v xml:space="preserve">Wikipedia	</v>
      <v xml:space="preserve">CC BY-SA 3.0	</v>
      <v xml:space="preserve">https://en.wikipedia.org/wiki/Ventania	</v>
      <v xml:space="preserve">https://creativecommons.org/licenses/by-sa/3.0	</v>
    </spb>
    <spb s="1">
      <v>7260</v>
      <v>7260</v>
      <v>7260</v>
      <v>7260</v>
      <v>7260</v>
      <v>7260</v>
      <v>7260</v>
      <v>7260</v>
      <v>7260</v>
    </spb>
    <spb s="0">
      <v xml:space="preserve">Wikipedia	</v>
      <v xml:space="preserve">CC BY-SA 3.0	</v>
      <v xml:space="preserve">https://en.wikipedia.org/wiki/Vera_Cruz_do_Oeste	</v>
      <v xml:space="preserve">https://creativecommons.org/licenses/by-sa/3.0	</v>
    </spb>
    <spb s="1">
      <v>7262</v>
      <v>7262</v>
      <v>7262</v>
      <v>7262</v>
      <v>7262</v>
      <v>7262</v>
      <v>7262</v>
      <v>7262</v>
      <v>7262</v>
    </spb>
    <spb s="0">
      <v xml:space="preserve">Wikipedia	</v>
      <v xml:space="preserve">CC BY-SA 3.0	</v>
      <v xml:space="preserve">https://en.wikipedia.org/wiki/Ver%C3%AA	</v>
      <v xml:space="preserve">https://creativecommons.org/licenses/by-sa/3.0	</v>
    </spb>
    <spb s="1">
      <v>7264</v>
      <v>7264</v>
      <v>7264</v>
      <v>7264</v>
      <v>7264</v>
      <v>7264</v>
      <v>7264</v>
      <v>7264</v>
      <v>7264</v>
    </spb>
    <spb s="0">
      <v xml:space="preserve">Wikipedia	</v>
      <v xml:space="preserve">CC BY-SA 3.0	</v>
      <v xml:space="preserve">https://en.wikipedia.org/wiki/Virmond	</v>
      <v xml:space="preserve">https://creativecommons.org/licenses/by-sa/3.0	</v>
    </spb>
    <spb s="1">
      <v>7266</v>
      <v>7266</v>
      <v>7266</v>
      <v>7266</v>
      <v>7266</v>
      <v>7266</v>
      <v>7266</v>
      <v>7266</v>
      <v>7266</v>
    </spb>
    <spb s="0">
      <v xml:space="preserve">Wikipedia	</v>
      <v xml:space="preserve">CC BY-SA 3.0	</v>
      <v xml:space="preserve">https://en.wikipedia.org/wiki/Vitorino,_Paran%C3%A1	</v>
      <v xml:space="preserve">https://creativecommons.org/licenses/by-sa/3.0	</v>
    </spb>
    <spb s="1">
      <v>7268</v>
      <v>7268</v>
      <v>7268</v>
      <v>7268</v>
      <v>7268</v>
      <v>7268</v>
      <v>7268</v>
      <v>7268</v>
      <v>7268</v>
    </spb>
    <spb s="0">
      <v xml:space="preserve">Wikipedia	</v>
      <v xml:space="preserve">CC BY-SA 3.0	</v>
      <v xml:space="preserve">https://en.wikipedia.org/wiki/Wenceslau_Braz,_Paran%C3%A1	</v>
      <v xml:space="preserve">https://creativecommons.org/licenses/by-sa/3.0	</v>
    </spb>
    <spb s="1">
      <v>7270</v>
      <v>7270</v>
      <v>7270</v>
      <v>7270</v>
      <v>7270</v>
      <v>7270</v>
      <v>7270</v>
      <v>7270</v>
      <v>7270</v>
    </spb>
    <spb s="0">
      <v xml:space="preserve">Wikipedia	</v>
      <v xml:space="preserve">CC BY-SA 3.0	</v>
      <v xml:space="preserve">https://en.wikipedia.org/wiki/Xambr%C3%AA	</v>
      <v xml:space="preserve">https://creativecommons.org/licenses/by-sa/3.0	</v>
    </spb>
    <spb s="1">
      <v>7272</v>
      <v>7272</v>
      <v>7272</v>
      <v>7272</v>
      <v>7272</v>
      <v>7272</v>
      <v>7272</v>
      <v>7272</v>
      <v>7272</v>
    </spb>
    <spb s="0">
      <v xml:space="preserve">Wikipedia	</v>
      <v xml:space="preserve">CC BY-SA 3.0	</v>
      <v xml:space="preserve">https://en.wikipedia.org/wiki/Angra_dos_Reis	</v>
      <v xml:space="preserve">https://creativecommons.org/licenses/by-sa/3.0	</v>
    </spb>
    <spb s="1">
      <v>7274</v>
      <v>7274</v>
      <v>7274</v>
      <v>7274</v>
      <v>7274</v>
      <v>7274</v>
      <v>7274</v>
      <v>7274</v>
      <v>7274</v>
    </spb>
    <spb s="0">
      <v xml:space="preserve">Wikipedia	</v>
      <v xml:space="preserve">CC BY-SA 3.0	</v>
      <v xml:space="preserve">https://en.wikipedia.org/wiki/Aperib%C3%A9	</v>
      <v xml:space="preserve">https://creativecommons.org/licenses/by-sa/3.0	</v>
    </spb>
    <spb s="1">
      <v>7276</v>
      <v>7276</v>
      <v>7276</v>
      <v>7276</v>
      <v>7276</v>
      <v>7276</v>
      <v>7276</v>
      <v>7276</v>
      <v>7276</v>
    </spb>
    <spb s="0">
      <v xml:space="preserve">Wikipedia	</v>
      <v xml:space="preserve">CC BY-SA 3.0	</v>
      <v xml:space="preserve">https://en.wikipedia.org/wiki/Araruama	</v>
      <v xml:space="preserve">https://creativecommons.org/licenses/by-sa/3.0	</v>
    </spb>
    <spb s="1">
      <v>7278</v>
      <v>7278</v>
      <v>7278</v>
      <v>7278</v>
      <v>7278</v>
      <v>7278</v>
      <v>7278</v>
      <v>7278</v>
      <v>7278</v>
    </spb>
    <spb s="0">
      <v xml:space="preserve">Wikipedia	</v>
      <v xml:space="preserve">CC BY-SA 3.0	</v>
      <v xml:space="preserve">https://en.wikipedia.org/wiki/Areal,_Rio_de_Janeiro	</v>
      <v xml:space="preserve">https://creativecommons.org/licenses/by-sa/3.0	</v>
    </spb>
    <spb s="1">
      <v>7280</v>
      <v>7280</v>
      <v>7280</v>
      <v>7280</v>
      <v>7280</v>
      <v>7280</v>
      <v>7280</v>
      <v>7280</v>
      <v>7280</v>
    </spb>
    <spb s="0">
      <v xml:space="preserve">Wikipedia	</v>
      <v xml:space="preserve">CC BY-SA 3.0	</v>
      <v xml:space="preserve">https://en.wikipedia.org/wiki/Arma%C3%A7%C3%A3o_dos_B%C3%BAzios	</v>
      <v xml:space="preserve">https://creativecommons.org/licenses/by-sa/3.0	</v>
    </spb>
    <spb s="1">
      <v>7282</v>
      <v>7282</v>
      <v>7282</v>
      <v>7282</v>
      <v>7282</v>
      <v>7282</v>
      <v>7282</v>
      <v>7282</v>
      <v>7282</v>
    </spb>
    <spb s="0">
      <v xml:space="preserve">Wikipedia	</v>
      <v xml:space="preserve">CC BY-SA 3.0	</v>
      <v xml:space="preserve">https://en.wikipedia.org/wiki/Arraial_do_Cabo	</v>
      <v xml:space="preserve">https://creativecommons.org/licenses/by-sa/3.0	</v>
    </spb>
    <spb s="1">
      <v>7284</v>
      <v>7284</v>
      <v>7284</v>
      <v>7284</v>
      <v>7284</v>
      <v>7284</v>
      <v>7284</v>
      <v>7284</v>
      <v>7284</v>
    </spb>
    <spb s="0">
      <v xml:space="preserve">Wikipedia	</v>
      <v xml:space="preserve">CC BY-SA 3.0	</v>
      <v xml:space="preserve">https://en.wikipedia.org/wiki/Barra_do_Pira%C3%AD	</v>
      <v xml:space="preserve">https://creativecommons.org/licenses/by-sa/3.0	</v>
    </spb>
    <spb s="1">
      <v>7286</v>
      <v>7286</v>
      <v>7286</v>
      <v>7286</v>
      <v>7286</v>
      <v>7286</v>
      <v>7286</v>
      <v>7286</v>
      <v>7286</v>
    </spb>
    <spb s="0">
      <v xml:space="preserve">Wikipedia	</v>
      <v xml:space="preserve">CC BY-SA 3.0	</v>
      <v xml:space="preserve">https://en.wikipedia.org/wiki/Barra_Mansa	</v>
      <v xml:space="preserve">https://creativecommons.org/licenses/by-sa/3.0	</v>
    </spb>
    <spb s="1">
      <v>7288</v>
      <v>7288</v>
      <v>7288</v>
      <v>7288</v>
      <v>7288</v>
      <v>7288</v>
      <v>7288</v>
      <v>7288</v>
      <v>7288</v>
    </spb>
    <spb s="0">
      <v xml:space="preserve">Wikipedia	</v>
      <v xml:space="preserve">CC BY-SA 3.0	</v>
      <v xml:space="preserve">https://en.wikipedia.org/wiki/Belford_Roxo,_Rio_de_Janeiro	</v>
      <v xml:space="preserve">https://creativecommons.org/licenses/by-sa/3.0	</v>
    </spb>
    <spb s="1">
      <v>7290</v>
      <v>7290</v>
      <v>7290</v>
      <v>7290</v>
      <v>7290</v>
      <v>7290</v>
      <v>7290</v>
      <v>7290</v>
      <v>7290</v>
    </spb>
    <spb s="0">
      <v xml:space="preserve">Wikipedia	</v>
      <v xml:space="preserve">CC BY-SA 3.0	</v>
      <v xml:space="preserve">https://en.wikipedia.org/wiki/Bom_Jardim,_Rio_de_Janeiro	</v>
      <v xml:space="preserve">https://creativecommons.org/licenses/by-sa/3.0	</v>
    </spb>
    <spb s="1">
      <v>7292</v>
      <v>7292</v>
      <v>7292</v>
      <v>7292</v>
      <v>7292</v>
      <v>7292</v>
      <v>7292</v>
      <v>7292</v>
      <v>7292</v>
    </spb>
    <spb s="0">
      <v xml:space="preserve">Wikipedia	</v>
      <v xml:space="preserve">CC BY-SA 3.0	</v>
      <v xml:space="preserve">https://en.wikipedia.org/wiki/Bom_Jesus_do_Itabapoana	</v>
      <v xml:space="preserve">https://creativecommons.org/licenses/by-sa/3.0	</v>
    </spb>
    <spb s="1">
      <v>7294</v>
      <v>7294</v>
      <v>7294</v>
      <v>7294</v>
      <v>7294</v>
      <v>7294</v>
      <v>7294</v>
      <v>7294</v>
      <v>7294</v>
    </spb>
    <spb s="0">
      <v xml:space="preserve">Wikipedia	</v>
      <v xml:space="preserve">CC BY-SA 3.0	</v>
      <v xml:space="preserve">https://en.wikipedia.org/wiki/Cabo_Frio	</v>
      <v xml:space="preserve">https://creativecommons.org/licenses/by-sa/3.0	</v>
    </spb>
    <spb s="1">
      <v>7296</v>
      <v>7296</v>
      <v>7296</v>
      <v>7296</v>
      <v>7296</v>
      <v>7296</v>
      <v>7296</v>
      <v>7296</v>
      <v>7296</v>
    </spb>
    <spb s="0">
      <v xml:space="preserve">Wikipedia	</v>
      <v xml:space="preserve">CC BY-SA 3.0	</v>
      <v xml:space="preserve">https://en.wikipedia.org/wiki/Cachoeiras_de_Macacu	</v>
      <v xml:space="preserve">https://creativecommons.org/licenses/by-sa/3.0	</v>
    </spb>
    <spb s="1">
      <v>7298</v>
      <v>7298</v>
      <v>7298</v>
      <v>7298</v>
      <v>7298</v>
      <v>7298</v>
      <v>7298</v>
      <v>7298</v>
      <v>7298</v>
    </spb>
    <spb s="0">
      <v xml:space="preserve">Wikipedia	</v>
      <v xml:space="preserve">CC BY-SA 3.0	</v>
      <v xml:space="preserve">https://en.wikipedia.org/wiki/Cambuci	</v>
      <v xml:space="preserve">https://creativecommons.org/licenses/by-sa/3.0	</v>
    </spb>
    <spb s="1">
      <v>7300</v>
      <v>7300</v>
      <v>7300</v>
      <v>7300</v>
      <v>7300</v>
      <v>7300</v>
      <v>7300</v>
      <v>7300</v>
      <v>7300</v>
    </spb>
    <spb s="0">
      <v xml:space="preserve">Wikipedia	</v>
      <v xml:space="preserve">CC BY-SA 3.0	</v>
      <v xml:space="preserve">https://en.wikipedia.org/wiki/Campos_dos_Goytacazes	</v>
      <v xml:space="preserve">https://creativecommons.org/licenses/by-sa/3.0	</v>
    </spb>
    <spb s="1">
      <v>7302</v>
      <v>7302</v>
      <v>7302</v>
      <v>7302</v>
      <v>7302</v>
      <v>7302</v>
      <v>7302</v>
      <v>7302</v>
      <v>7302</v>
    </spb>
    <spb s="0">
      <v xml:space="preserve">Wikipedia	</v>
      <v xml:space="preserve">CC BY-SA 3.0	</v>
      <v xml:space="preserve">https://en.wikipedia.org/wiki/Carapebus	</v>
      <v xml:space="preserve">https://creativecommons.org/licenses/by-sa/3.0	</v>
    </spb>
    <spb s="1">
      <v>7304</v>
      <v>7304</v>
      <v>7304</v>
      <v>7304</v>
      <v>7304</v>
      <v>7304</v>
      <v>7304</v>
      <v>7304</v>
      <v>7304</v>
    </spb>
    <spb s="0">
      <v xml:space="preserve">Wikipedia	</v>
      <v xml:space="preserve">CC BY-SA 3.0	</v>
      <v xml:space="preserve">https://en.wikipedia.org/wiki/Cardoso_Moreira	</v>
      <v xml:space="preserve">https://creativecommons.org/licenses/by-sa/3.0	</v>
    </spb>
    <spb s="1">
      <v>7306</v>
      <v>7306</v>
      <v>7306</v>
      <v>7306</v>
      <v>7306</v>
      <v>7306</v>
      <v>7306</v>
      <v>7306</v>
      <v>7306</v>
    </spb>
    <spb s="0">
      <v xml:space="preserve">Wikipedia	</v>
      <v xml:space="preserve">CC BY-SA 3.0	</v>
      <v xml:space="preserve">https://en.wikipedia.org/wiki/Carmo,_Rio_de_Janeiro	</v>
      <v xml:space="preserve">https://creativecommons.org/licenses/by-sa/3.0	</v>
    </spb>
    <spb s="1">
      <v>7308</v>
      <v>7308</v>
      <v>7308</v>
      <v>7308</v>
      <v>7308</v>
      <v>7308</v>
      <v>7308</v>
      <v>7308</v>
      <v>7308</v>
    </spb>
    <spb s="0">
      <v xml:space="preserve">Wikipedia	</v>
      <v xml:space="preserve">CC BY-SA 3.0	</v>
      <v xml:space="preserve">https://en.wikipedia.org/wiki/Casimiro_de_Abreu,_Rio_de_Janeiro	</v>
      <v xml:space="preserve">https://creativecommons.org/licenses/by-sa/3.0	</v>
    </spb>
    <spb s="1">
      <v>7310</v>
      <v>7310</v>
      <v>7310</v>
      <v>7310</v>
      <v>7310</v>
      <v>7310</v>
      <v>7310</v>
      <v>7310</v>
      <v>7310</v>
    </spb>
    <spb s="0">
      <v xml:space="preserve">Wikipedia	</v>
      <v xml:space="preserve">CC BY-SA 3.0	</v>
      <v xml:space="preserve">https://en.wikipedia.org/wiki/Comendador_Levy_Gasparian	</v>
      <v xml:space="preserve">https://creativecommons.org/licenses/by-sa/3.0	</v>
    </spb>
    <spb s="1">
      <v>7312</v>
      <v>7312</v>
      <v>7312</v>
      <v>7312</v>
      <v>7312</v>
      <v>7312</v>
      <v>7312</v>
      <v>7312</v>
      <v>7312</v>
    </spb>
    <spb s="0">
      <v xml:space="preserve">Wikipedia	</v>
      <v xml:space="preserve">CC BY-SA 3.0	</v>
      <v xml:space="preserve">https://en.wikipedia.org/wiki/Concei%C3%A7%C3%A3o_de_Macabu	</v>
      <v xml:space="preserve">https://creativecommons.org/licenses/by-sa/3.0	</v>
    </spb>
    <spb s="1">
      <v>7314</v>
      <v>7314</v>
      <v>7314</v>
      <v>7314</v>
      <v>7314</v>
      <v>7314</v>
      <v>7314</v>
      <v>7314</v>
      <v>7314</v>
    </spb>
    <spb s="0">
      <v xml:space="preserve">Wikipedia	</v>
      <v xml:space="preserve">CC BY-SA 3.0	</v>
      <v xml:space="preserve">https://en.wikipedia.org/wiki/Cordeiro,_Rio_de_Janeiro	</v>
      <v xml:space="preserve">https://creativecommons.org/licenses/by-sa/3.0	</v>
    </spb>
    <spb s="1">
      <v>7316</v>
      <v>7316</v>
      <v>7316</v>
      <v>7316</v>
      <v>7316</v>
      <v>7316</v>
      <v>7316</v>
      <v>7316</v>
      <v>7316</v>
    </spb>
    <spb s="0">
      <v xml:space="preserve">Wikipedia	</v>
      <v xml:space="preserve">CC BY-SA 3.0	</v>
      <v xml:space="preserve">https://en.wikipedia.org/wiki/Duas_Barras	</v>
      <v xml:space="preserve">https://creativecommons.org/licenses/by-sa/3.0	</v>
    </spb>
    <spb s="1">
      <v>7318</v>
      <v>7318</v>
      <v>7318</v>
      <v>7318</v>
      <v>7318</v>
      <v>7318</v>
      <v>7318</v>
      <v>7318</v>
      <v>7318</v>
    </spb>
    <spb s="0">
      <v xml:space="preserve">Wikipedia	</v>
      <v xml:space="preserve">CC BY-SA 3.0	</v>
      <v xml:space="preserve">https://en.wikipedia.org/wiki/Duque_de_Caxias,_Rio_de_Janeiro	</v>
      <v xml:space="preserve">https://creativecommons.org/licenses/by-sa/3.0	</v>
    </spb>
    <spb s="1">
      <v>7320</v>
      <v>7320</v>
      <v>7320</v>
      <v>7320</v>
      <v>7320</v>
      <v>7320</v>
      <v>7320</v>
      <v>7320</v>
      <v>7320</v>
    </spb>
    <spb s="0">
      <v xml:space="preserve">Wikipedia	</v>
      <v xml:space="preserve">CC BY-SA 3.0	</v>
      <v xml:space="preserve">https://en.wikipedia.org/wiki/Engenheiro_Paulo_de_Frontin,_Rio_de_Janeiro	</v>
      <v xml:space="preserve">https://creativecommons.org/licenses/by-sa/3.0	</v>
    </spb>
    <spb s="1">
      <v>7322</v>
      <v>7322</v>
      <v>7322</v>
      <v>7322</v>
      <v>7322</v>
      <v>7322</v>
      <v>7322</v>
      <v>7322</v>
      <v>7322</v>
    </spb>
    <spb s="0">
      <v xml:space="preserve">Wikipedia	</v>
      <v xml:space="preserve">CC BY-SA 3.0	</v>
      <v xml:space="preserve">https://en.wikipedia.org/wiki/Guapimirim	</v>
      <v xml:space="preserve">https://creativecommons.org/licenses/by-sa/3.0	</v>
    </spb>
    <spb s="1">
      <v>7324</v>
      <v>7324</v>
      <v>7324</v>
      <v>7324</v>
      <v>7324</v>
      <v>7324</v>
      <v>7324</v>
      <v>7324</v>
      <v>7324</v>
    </spb>
    <spb s="0">
      <v xml:space="preserve">Wikipedia	</v>
      <v xml:space="preserve">CC BY-SA 3.0	</v>
      <v xml:space="preserve">https://en.wikipedia.org/wiki/Iguaba_Grande	</v>
      <v xml:space="preserve">https://creativecommons.org/licenses/by-sa/3.0	</v>
    </spb>
    <spb s="1">
      <v>7326</v>
      <v>7326</v>
      <v>7326</v>
      <v>7326</v>
      <v>7326</v>
      <v>7326</v>
      <v>7326</v>
      <v>7326</v>
      <v>7326</v>
    </spb>
    <spb s="0">
      <v xml:space="preserve">Wikipedia	</v>
      <v xml:space="preserve">CC BY-SA 3.0	</v>
      <v xml:space="preserve">https://en.wikipedia.org/wiki/Itabora%C3%AD	</v>
      <v xml:space="preserve">https://creativecommons.org/licenses/by-sa/3.0	</v>
    </spb>
    <spb s="1">
      <v>7328</v>
      <v>7328</v>
      <v>7328</v>
      <v>7328</v>
      <v>7328</v>
      <v>7328</v>
      <v>7328</v>
      <v>7328</v>
      <v>7328</v>
    </spb>
    <spb s="0">
      <v xml:space="preserve">Wikipedia	</v>
      <v xml:space="preserve">CC BY-SA 3.0	</v>
      <v xml:space="preserve">https://en.wikipedia.org/wiki/Itagua%C3%AD	</v>
      <v xml:space="preserve">https://creativecommons.org/licenses/by-sa/3.0	</v>
    </spb>
    <spb s="1">
      <v>7330</v>
      <v>7330</v>
      <v>7330</v>
      <v>7330</v>
      <v>7330</v>
      <v>7330</v>
      <v>7330</v>
      <v>7330</v>
      <v>7330</v>
    </spb>
    <spb s="0">
      <v xml:space="preserve">Wikipedia	</v>
      <v xml:space="preserve">CC BY-SA 3.0	</v>
      <v xml:space="preserve">https://en.wikipedia.org/wiki/Italva	</v>
      <v xml:space="preserve">https://creativecommons.org/licenses/by-sa/3.0	</v>
    </spb>
    <spb s="1">
      <v>7332</v>
      <v>7332</v>
      <v>7332</v>
      <v>7332</v>
      <v>7332</v>
      <v>7332</v>
      <v>7332</v>
      <v>7332</v>
      <v>7332</v>
    </spb>
    <spb s="0">
      <v xml:space="preserve">Wikipedia	</v>
      <v xml:space="preserve">CC BY-SA 3.0	</v>
      <v xml:space="preserve">https://en.wikipedia.org/wiki/Itaocara	</v>
      <v xml:space="preserve">https://creativecommons.org/licenses/by-sa/3.0	</v>
    </spb>
    <spb s="1">
      <v>7334</v>
      <v>7334</v>
      <v>7334</v>
      <v>7334</v>
      <v>7334</v>
      <v>7334</v>
      <v>7334</v>
      <v>7334</v>
      <v>7334</v>
    </spb>
    <spb s="0">
      <v xml:space="preserve">Wikipedia	</v>
      <v xml:space="preserve">CC BY-SA 3.0	</v>
      <v xml:space="preserve">https://en.wikipedia.org/wiki/Itaperuna	</v>
      <v xml:space="preserve">https://creativecommons.org/licenses/by-sa/3.0	</v>
    </spb>
    <spb s="1">
      <v>7336</v>
      <v>7336</v>
      <v>7336</v>
      <v>7336</v>
      <v>7336</v>
      <v>7336</v>
      <v>7336</v>
      <v>7336</v>
      <v>7336</v>
    </spb>
    <spb s="0">
      <v xml:space="preserve">Wikipedia	</v>
      <v xml:space="preserve">CC BY-SA 3.0	</v>
      <v xml:space="preserve">https://en.wikipedia.org/wiki/Itatiaia	</v>
      <v xml:space="preserve">https://creativecommons.org/licenses/by-sa/3.0	</v>
    </spb>
    <spb s="1">
      <v>7338</v>
      <v>7338</v>
      <v>7338</v>
      <v>7338</v>
      <v>7338</v>
      <v>7338</v>
      <v>7338</v>
      <v>7338</v>
      <v>7338</v>
    </spb>
    <spb s="0">
      <v xml:space="preserve">Wikipedia	</v>
      <v xml:space="preserve">CC BY-SA 3.0	</v>
      <v xml:space="preserve">https://en.wikipedia.org/wiki/Japeri	</v>
      <v xml:space="preserve">https://creativecommons.org/licenses/by-sa/3.0	</v>
    </spb>
    <spb s="1">
      <v>7340</v>
      <v>7340</v>
      <v>7340</v>
      <v>7340</v>
      <v>7340</v>
      <v>7340</v>
      <v>7340</v>
      <v>7340</v>
      <v>7340</v>
    </spb>
    <spb s="0">
      <v xml:space="preserve">Wikipedia	</v>
      <v xml:space="preserve">CC BY-SA 3.0	</v>
      <v xml:space="preserve">https://en.wikipedia.org/wiki/Laje_do_Muria%C3%A9	</v>
      <v xml:space="preserve">https://creativecommons.org/licenses/by-sa/3.0	</v>
    </spb>
    <spb s="1">
      <v>7342</v>
      <v>7342</v>
      <v>7342</v>
      <v>7342</v>
      <v>7342</v>
      <v>7342</v>
      <v>7342</v>
      <v>7342</v>
      <v>7342</v>
    </spb>
    <spb s="0">
      <v xml:space="preserve">Wikipedia	</v>
      <v xml:space="preserve">CC-BY-SA	</v>
      <v xml:space="preserve">http://en.wikipedia.org/wiki/Macaé	</v>
      <v xml:space="preserve">http://creativecommons.org/licenses/by-sa/3.0/	</v>
    </spb>
    <spb s="0">
      <v xml:space="preserve">Wikipedia	</v>
      <v xml:space="preserve">CC BY-SA 3.0	</v>
      <v xml:space="preserve">https://en.wikipedia.org/wiki/Maca%C3%A9	</v>
      <v xml:space="preserve">https://creativecommons.org/licenses/by-sa/3.0	</v>
    </spb>
    <spb s="1">
      <v>7344</v>
      <v>7345</v>
      <v>7345</v>
      <v>7345</v>
      <v>7345</v>
      <v>7345</v>
      <v>7345</v>
      <v>7345</v>
      <v>7345</v>
    </spb>
    <spb s="0">
      <v xml:space="preserve">Wikipedia	</v>
      <v xml:space="preserve">CC BY-SA 3.0	</v>
      <v xml:space="preserve">https://en.wikipedia.org/wiki/Macuco	</v>
      <v xml:space="preserve">https://creativecommons.org/licenses/by-sa/3.0	</v>
    </spb>
    <spb s="1">
      <v>7347</v>
      <v>7347</v>
      <v>7347</v>
      <v>7347</v>
      <v>7347</v>
      <v>7347</v>
      <v>7347</v>
      <v>7347</v>
      <v>7347</v>
    </spb>
    <spb s="0">
      <v xml:space="preserve">Wikipedia	</v>
      <v xml:space="preserve">CC BY-SA 3.0	</v>
      <v xml:space="preserve">https://en.wikipedia.org/wiki/Mag%C3%A9	</v>
      <v xml:space="preserve">https://creativecommons.org/licenses/by-sa/3.0	</v>
    </spb>
    <spb s="1">
      <v>7349</v>
      <v>7349</v>
      <v>7349</v>
      <v>7349</v>
      <v>7349</v>
      <v>7349</v>
      <v>7349</v>
      <v>7349</v>
      <v>7349</v>
    </spb>
    <spb s="0">
      <v xml:space="preserve">Wikipedia	</v>
      <v xml:space="preserve">CC BY-SA 3.0	</v>
      <v xml:space="preserve">https://en.wikipedia.org/wiki/Mangaratiba	</v>
      <v xml:space="preserve">https://creativecommons.org/licenses/by-sa/3.0	</v>
    </spb>
    <spb s="1">
      <v>7351</v>
      <v>7351</v>
      <v>7351</v>
      <v>7351</v>
      <v>7351</v>
      <v>7351</v>
      <v>7351</v>
      <v>7351</v>
      <v>7351</v>
    </spb>
    <spb s="0">
      <v xml:space="preserve">Wikipedia	</v>
      <v xml:space="preserve">CC BY-SA 3.0	</v>
      <v xml:space="preserve">https://en.wikipedia.org/wiki/Maric%C3%A1,_Rio_de_Janeiro	</v>
      <v xml:space="preserve">https://creativecommons.org/licenses/by-sa/3.0	</v>
    </spb>
    <spb s="1">
      <v>7353</v>
      <v>7353</v>
      <v>7353</v>
      <v>7353</v>
      <v>7353</v>
      <v>7353</v>
      <v>7353</v>
      <v>7353</v>
      <v>7353</v>
    </spb>
    <spb s="0">
      <v xml:space="preserve">Wikipedia	</v>
      <v xml:space="preserve">CC BY-SA 3.0	</v>
      <v xml:space="preserve">https://en.wikipedia.org/wiki/Mendes,_Rio_de_Janeiro	</v>
      <v xml:space="preserve">https://creativecommons.org/licenses/by-sa/3.0	</v>
    </spb>
    <spb s="1">
      <v>7355</v>
      <v>7355</v>
      <v>7355</v>
      <v>7355</v>
      <v>7355</v>
      <v>7355</v>
      <v>7355</v>
      <v>7355</v>
      <v>7355</v>
    </spb>
    <spb s="0">
      <v xml:space="preserve">Wikipedia	</v>
      <v xml:space="preserve">CC BY-SA 3.0	</v>
      <v xml:space="preserve">https://en.wikipedia.org/wiki/Mesquita,_Rio_de_Janeiro	</v>
      <v xml:space="preserve">https://creativecommons.org/licenses/by-sa/3.0	</v>
    </spb>
    <spb s="1">
      <v>7357</v>
      <v>7357</v>
      <v>7357</v>
      <v>7357</v>
      <v>7357</v>
      <v>7357</v>
      <v>7357</v>
      <v>7357</v>
      <v>7357</v>
    </spb>
    <spb s="0">
      <v xml:space="preserve">Wikipedia	</v>
      <v xml:space="preserve">CC BY-SA 3.0	</v>
      <v xml:space="preserve">https://en.wikipedia.org/wiki/Miguel_Pereira,_Rio_de_Janeiro	</v>
      <v xml:space="preserve">https://creativecommons.org/licenses/by-sa/3.0	</v>
    </spb>
    <spb s="1">
      <v>7359</v>
      <v>7359</v>
      <v>7359</v>
      <v>7359</v>
      <v>7359</v>
      <v>7359</v>
      <v>7359</v>
      <v>7359</v>
      <v>7359</v>
    </spb>
    <spb s="0">
      <v xml:space="preserve">Wikipedia	</v>
      <v xml:space="preserve">CC BY-SA 3.0	</v>
      <v xml:space="preserve">https://en.wikipedia.org/wiki/Miracema	</v>
      <v xml:space="preserve">https://creativecommons.org/licenses/by-sa/3.0	</v>
    </spb>
    <spb s="1">
      <v>7361</v>
      <v>7361</v>
      <v>7361</v>
      <v>7361</v>
      <v>7361</v>
      <v>7361</v>
      <v>7361</v>
      <v>7361</v>
      <v>7361</v>
    </spb>
    <spb s="0">
      <v xml:space="preserve">Wikipedia	</v>
      <v xml:space="preserve">CC BY-SA 3.0	</v>
      <v xml:space="preserve">https://en.wikipedia.org/wiki/Natividade,_Rio_de_Janeiro	</v>
      <v xml:space="preserve">https://creativecommons.org/licenses/by-sa/3.0	</v>
    </spb>
    <spb s="1">
      <v>7363</v>
      <v>7363</v>
      <v>7363</v>
      <v>7363</v>
      <v>7363</v>
      <v>7363</v>
      <v>7363</v>
      <v>7363</v>
      <v>7363</v>
    </spb>
    <spb s="0">
      <v xml:space="preserve">Wikipedia	</v>
      <v xml:space="preserve">CC BY-SA 3.0	</v>
      <v xml:space="preserve">https://en.wikipedia.org/wiki/Nil%C3%B3polis	</v>
      <v xml:space="preserve">https://creativecommons.org/licenses/by-sa/3.0	</v>
    </spb>
    <spb s="1">
      <v>7365</v>
      <v>7365</v>
      <v>7365</v>
      <v>7365</v>
      <v>7365</v>
      <v>7365</v>
      <v>7365</v>
      <v>7365</v>
      <v>7365</v>
    </spb>
    <spb s="0">
      <v xml:space="preserve">Wikipedia	</v>
      <v xml:space="preserve">CC BY-SA 3.0	</v>
      <v xml:space="preserve">https://en.wikipedia.org/wiki/Nova_Friburgo	</v>
      <v xml:space="preserve">https://creativecommons.org/licenses/by-sa/3.0	</v>
    </spb>
    <spb s="1">
      <v>7367</v>
      <v>7367</v>
      <v>7367</v>
      <v>7367</v>
      <v>7367</v>
      <v>7367</v>
      <v>7367</v>
      <v>7367</v>
      <v>7367</v>
    </spb>
    <spb s="0">
      <v xml:space="preserve">Wikipedia	</v>
      <v xml:space="preserve">CC BY-SA 3.0	</v>
      <v xml:space="preserve">https://en.wikipedia.org/wiki/Nova_Igua%C3%A7u	</v>
      <v xml:space="preserve">https://creativecommons.org/licenses/by-sa/3.0	</v>
    </spb>
    <spb s="1">
      <v>7369</v>
      <v>7369</v>
      <v>7369</v>
      <v>7369</v>
      <v>7369</v>
      <v>7369</v>
      <v>7369</v>
      <v>7369</v>
      <v>7369</v>
    </spb>
    <spb s="0">
      <v xml:space="preserve">Wikipedia	</v>
      <v xml:space="preserve">CC BY-SA 3.0	</v>
      <v xml:space="preserve">https://en.wikipedia.org/wiki/Paracambi	</v>
      <v xml:space="preserve">https://creativecommons.org/licenses/by-sa/3.0	</v>
    </spb>
    <spb s="1">
      <v>7371</v>
      <v>7371</v>
      <v>7371</v>
      <v>7371</v>
      <v>7371</v>
      <v>7371</v>
      <v>7371</v>
      <v>7371</v>
      <v>7371</v>
    </spb>
    <spb s="0">
      <v xml:space="preserve">Wikipedia	</v>
      <v xml:space="preserve">CC BY-SA 3.0	</v>
      <v xml:space="preserve">https://en.wikipedia.org/wiki/Para%C3%ADba_do_Sul,_Rio_de_Janeiro	</v>
      <v xml:space="preserve">https://creativecommons.org/licenses/by-sa/3.0	</v>
    </spb>
    <spb s="1">
      <v>7373</v>
      <v>7373</v>
      <v>7373</v>
      <v>7373</v>
      <v>7373</v>
      <v>7373</v>
      <v>7373</v>
      <v>7373</v>
      <v>7373</v>
    </spb>
    <spb s="0">
      <v xml:space="preserve">Wikipedia	</v>
      <v xml:space="preserve">CC BY-SA 3.0	</v>
      <v xml:space="preserve">https://en.wikipedia.org/wiki/Paraty	</v>
      <v xml:space="preserve">https://creativecommons.org/licenses/by-sa/3.0	</v>
    </spb>
    <spb s="1">
      <v>7375</v>
      <v>7375</v>
      <v>7375</v>
      <v>7375</v>
      <v>7375</v>
      <v>7375</v>
      <v>7375</v>
      <v>7375</v>
      <v>7375</v>
    </spb>
    <spb s="0">
      <v xml:space="preserve">Wikipedia	</v>
      <v xml:space="preserve">CC BY-SA 3.0	</v>
      <v xml:space="preserve">https://en.wikipedia.org/wiki/Paty_do_Alferes	</v>
      <v xml:space="preserve">https://creativecommons.org/licenses/by-sa/3.0	</v>
    </spb>
    <spb s="1">
      <v>7377</v>
      <v>7377</v>
      <v>7377</v>
      <v>7377</v>
      <v>7377</v>
      <v>7377</v>
      <v>7377</v>
      <v>7377</v>
      <v>7377</v>
    </spb>
    <spb s="0">
      <v xml:space="preserve">Wikipedia	</v>
      <v xml:space="preserve">CC BY-SA 3.0	</v>
      <v xml:space="preserve">https://en.wikipedia.org/wiki/Petr%C3%B3polis	</v>
      <v xml:space="preserve">https://creativecommons.org/licenses/by-sa/3.0	</v>
    </spb>
    <spb s="1">
      <v>7379</v>
      <v>7379</v>
      <v>7379</v>
      <v>7379</v>
      <v>7379</v>
      <v>7379</v>
      <v>7379</v>
      <v>7379</v>
      <v>7379</v>
    </spb>
    <spb s="0">
      <v xml:space="preserve">Wikipedia	</v>
      <v xml:space="preserve">CC BY-SA 3.0	</v>
      <v xml:space="preserve">https://en.wikipedia.org/wiki/Pinheiral	</v>
      <v xml:space="preserve">https://creativecommons.org/licenses/by-sa/3.0	</v>
    </spb>
    <spb s="1">
      <v>7381</v>
      <v>7381</v>
      <v>7381</v>
      <v>7381</v>
      <v>7381</v>
      <v>7381</v>
      <v>7381</v>
      <v>7381</v>
      <v>7381</v>
    </spb>
    <spb s="0">
      <v xml:space="preserve">Wikipedia	</v>
      <v xml:space="preserve">CC BY-SA 3.0	</v>
      <v xml:space="preserve">https://en.wikipedia.org/wiki/Pira%C3%AD	</v>
      <v xml:space="preserve">https://creativecommons.org/licenses/by-sa/3.0	</v>
    </spb>
    <spb s="1">
      <v>7383</v>
      <v>7383</v>
      <v>7383</v>
      <v>7383</v>
      <v>7383</v>
      <v>7383</v>
      <v>7383</v>
      <v>7383</v>
      <v>7383</v>
    </spb>
    <spb s="0">
      <v xml:space="preserve">Wikipedia	</v>
      <v xml:space="preserve">CC BY-SA 3.0	</v>
      <v xml:space="preserve">https://en.wikipedia.org/wiki/Porci%C3%BAncula	</v>
      <v xml:space="preserve">https://creativecommons.org/licenses/by-sa/3.0	</v>
    </spb>
    <spb s="1">
      <v>7385</v>
      <v>7385</v>
      <v>7385</v>
      <v>7385</v>
      <v>7385</v>
      <v>7385</v>
      <v>7385</v>
      <v>7385</v>
      <v>7385</v>
    </spb>
    <spb s="0">
      <v xml:space="preserve">Wikipedia	</v>
      <v xml:space="preserve">CC BY-SA 3.0	</v>
      <v xml:space="preserve">https://en.wikipedia.org/wiki/Porto_Real	</v>
      <v xml:space="preserve">https://creativecommons.org/licenses/by-sa/3.0	</v>
    </spb>
    <spb s="1">
      <v>7387</v>
      <v>7387</v>
      <v>7387</v>
      <v>7387</v>
      <v>7387</v>
      <v>7387</v>
      <v>7387</v>
      <v>7387</v>
      <v>7387</v>
    </spb>
    <spb s="0">
      <v xml:space="preserve">Wikipedia	</v>
      <v xml:space="preserve">CC BY-SA 3.0	</v>
      <v xml:space="preserve">https://en.wikipedia.org/wiki/Quatis	</v>
      <v xml:space="preserve">https://creativecommons.org/licenses/by-sa/3.0	</v>
    </spb>
    <spb s="1">
      <v>7389</v>
      <v>7389</v>
      <v>7389</v>
      <v>7389</v>
      <v>7389</v>
      <v>7389</v>
      <v>7389</v>
      <v>7389</v>
      <v>7389</v>
    </spb>
    <spb s="0">
      <v xml:space="preserve">Wikipedia	</v>
      <v xml:space="preserve">CC BY-SA 3.0	</v>
      <v xml:space="preserve">https://en.wikipedia.org/wiki/Queimados	</v>
      <v xml:space="preserve">https://creativecommons.org/licenses/by-sa/3.0	</v>
    </spb>
    <spb s="1">
      <v>7391</v>
      <v>7391</v>
      <v>7391</v>
      <v>7391</v>
      <v>7391</v>
      <v>7391</v>
      <v>7391</v>
      <v>7391</v>
      <v>7391</v>
    </spb>
    <spb s="0">
      <v xml:space="preserve">Wikipedia	</v>
      <v xml:space="preserve">CC BY-SA 3.0	</v>
      <v xml:space="preserve">https://en.wikipedia.org/wiki/Quissam%C3%A3	</v>
      <v xml:space="preserve">https://creativecommons.org/licenses/by-sa/3.0	</v>
    </spb>
    <spb s="1">
      <v>7393</v>
      <v>7393</v>
      <v>7393</v>
      <v>7393</v>
      <v>7393</v>
      <v>7393</v>
      <v>7393</v>
      <v>7393</v>
      <v>7393</v>
    </spb>
    <spb s="0">
      <v xml:space="preserve">Wikipedia	</v>
      <v xml:space="preserve">CC BY-SA 3.0	</v>
      <v xml:space="preserve">https://en.wikipedia.org/wiki/Resende,_Rio_de_Janeiro	</v>
      <v xml:space="preserve">https://creativecommons.org/licenses/by-sa/3.0	</v>
    </spb>
    <spb s="1">
      <v>7395</v>
      <v>7395</v>
      <v>7395</v>
      <v>7395</v>
      <v>7395</v>
      <v>7395</v>
      <v>7395</v>
      <v>7395</v>
      <v>7395</v>
    </spb>
    <spb s="0">
      <v xml:space="preserve">Wikipedia	</v>
      <v xml:space="preserve">CC BY-SA 3.0	</v>
      <v xml:space="preserve">https://en.wikipedia.org/wiki/Rio_Bonito,_Rio_de_Janeiro	</v>
      <v xml:space="preserve">https://creativecommons.org/licenses/by-sa/3.0	</v>
    </spb>
    <spb s="1">
      <v>7397</v>
      <v>7397</v>
      <v>7397</v>
      <v>7397</v>
      <v>7397</v>
      <v>7397</v>
      <v>7397</v>
      <v>7397</v>
      <v>7397</v>
    </spb>
    <spb s="0">
      <v xml:space="preserve">Wikipedia	</v>
      <v xml:space="preserve">CC BY-SA 3.0	</v>
      <v xml:space="preserve">https://en.wikipedia.org/wiki/Rio_Claro,_Rio_de_Janeiro	</v>
      <v xml:space="preserve">https://creativecommons.org/licenses/by-sa/3.0	</v>
    </spb>
    <spb s="1">
      <v>7399</v>
      <v>7399</v>
      <v>7399</v>
      <v>7399</v>
      <v>7399</v>
      <v>7399</v>
      <v>7399</v>
      <v>7399</v>
      <v>7399</v>
    </spb>
    <spb s="0">
      <v xml:space="preserve">Wikipedia	</v>
      <v xml:space="preserve">CC BY-SA 3.0	</v>
      <v xml:space="preserve">https://en.wikipedia.org/wiki/Rio_das_Flores	</v>
      <v xml:space="preserve">https://creativecommons.org/licenses/by-sa/3.0	</v>
    </spb>
    <spb s="1">
      <v>7401</v>
      <v>7401</v>
      <v>7401</v>
      <v>7401</v>
      <v>7401</v>
      <v>7401</v>
      <v>7401</v>
      <v>7401</v>
      <v>7401</v>
    </spb>
    <spb s="0">
      <v xml:space="preserve">Wikipedia	</v>
      <v xml:space="preserve">CC BY-SA 3.0	</v>
      <v xml:space="preserve">https://en.wikipedia.org/wiki/Rio_das_Ostras	</v>
      <v xml:space="preserve">https://creativecommons.org/licenses/by-sa/3.0	</v>
    </spb>
    <spb s="1">
      <v>7403</v>
      <v>7403</v>
      <v>7403</v>
      <v>7403</v>
      <v>7403</v>
      <v>7403</v>
      <v>7403</v>
      <v>7403</v>
      <v>7403</v>
    </spb>
    <spb s="0">
      <v xml:space="preserve">Wikipedia	</v>
      <v xml:space="preserve">CC BY-SA 3.0	</v>
      <v xml:space="preserve">https://en.wikipedia.org/wiki/Santa_Maria_Madalena,_Rio_de_Janeiro	</v>
      <v xml:space="preserve">https://creativecommons.org/licenses/by-sa/3.0	</v>
    </spb>
    <spb s="1">
      <v>7405</v>
      <v>7405</v>
      <v>7405</v>
      <v>7405</v>
      <v>7405</v>
      <v>7405</v>
      <v>7405</v>
      <v>7405</v>
      <v>7405</v>
    </spb>
    <spb s="0">
      <v xml:space="preserve">Wikipedia	</v>
      <v xml:space="preserve">CC BY-SA 3.0	</v>
      <v xml:space="preserve">https://en.wikipedia.org/wiki/Santo_Ant%C3%B4nio_de_P%C3%A1dua	</v>
      <v xml:space="preserve">https://creativecommons.org/licenses/by-sa/3.0	</v>
    </spb>
    <spb s="1">
      <v>7407</v>
      <v>7407</v>
      <v>7407</v>
      <v>7407</v>
      <v>7407</v>
      <v>7407</v>
      <v>7407</v>
      <v>7407</v>
      <v>7407</v>
    </spb>
    <spb s="0">
      <v xml:space="preserve">Wikipedia	</v>
      <v xml:space="preserve">CC BY-SA 3.0	</v>
      <v xml:space="preserve">https://en.wikipedia.org/wiki/S%C3%A3o_Fid%C3%A9lis	</v>
      <v xml:space="preserve">https://creativecommons.org/licenses/by-sa/3.0	</v>
    </spb>
    <spb s="1">
      <v>7409</v>
      <v>7409</v>
      <v>7409</v>
      <v>7409</v>
      <v>7409</v>
      <v>7409</v>
      <v>7409</v>
      <v>7409</v>
      <v>7409</v>
    </spb>
    <spb s="0">
      <v xml:space="preserve">Wikipedia	</v>
      <v xml:space="preserve">CC BY-SA 3.0	</v>
      <v xml:space="preserve">https://en.wikipedia.org/wiki/S%C3%A3o_Francisco_de_Itabapoana	</v>
      <v xml:space="preserve">https://creativecommons.org/licenses/by-sa/3.0	</v>
    </spb>
    <spb s="1">
      <v>7411</v>
      <v>7411</v>
      <v>7411</v>
      <v>7411</v>
      <v>7411</v>
      <v>7411</v>
      <v>7411</v>
      <v>7411</v>
      <v>7411</v>
    </spb>
    <spb s="0">
      <v xml:space="preserve">Wikipedia	</v>
      <v xml:space="preserve">CC BY-SA 3.0	</v>
      <v xml:space="preserve">https://en.wikipedia.org/wiki/S%C3%A3o_Gon%C3%A7alo,_Rio_de_Janeiro	</v>
      <v xml:space="preserve">https://creativecommons.org/licenses/by-sa/3.0	</v>
    </spb>
    <spb s="1">
      <v>7413</v>
      <v>7413</v>
      <v>7413</v>
      <v>7413</v>
      <v>7413</v>
      <v>7413</v>
      <v>7413</v>
      <v>7413</v>
      <v>7413</v>
    </spb>
    <spb s="0">
      <v xml:space="preserve">Wikipedia	</v>
      <v xml:space="preserve">CC BY-SA 3.0	</v>
      <v xml:space="preserve">https://en.wikipedia.org/wiki/S%C3%A3o_Jo%C3%A3o_da_Barra	</v>
      <v xml:space="preserve">https://creativecommons.org/licenses/by-sa/3.0	</v>
    </spb>
    <spb s="1">
      <v>7415</v>
      <v>7415</v>
      <v>7415</v>
      <v>7415</v>
      <v>7415</v>
      <v>7415</v>
      <v>7415</v>
      <v>7415</v>
      <v>7415</v>
    </spb>
    <spb s="0">
      <v xml:space="preserve">Wikipedia	</v>
      <v xml:space="preserve">CC BY-SA 3.0	</v>
      <v xml:space="preserve">https://en.wikipedia.org/wiki/S%C3%A3o_Jo%C3%A3o_de_Meriti	</v>
      <v xml:space="preserve">https://creativecommons.org/licenses/by-sa/3.0	</v>
    </spb>
    <spb s="1">
      <v>7417</v>
      <v>7417</v>
      <v>7417</v>
      <v>7417</v>
      <v>7417</v>
      <v>7417</v>
      <v>7417</v>
      <v>7417</v>
      <v>7417</v>
    </spb>
    <spb s="0">
      <v xml:space="preserve">Wikipedia	</v>
      <v xml:space="preserve">CC BY-SA 3.0	</v>
      <v xml:space="preserve">https://en.wikipedia.org/wiki/S%C3%A3o_Jos%C3%A9_de_Ub%C3%A1	</v>
      <v xml:space="preserve">https://creativecommons.org/licenses/by-sa/3.0	</v>
    </spb>
    <spb s="1">
      <v>7419</v>
      <v>7419</v>
      <v>7419</v>
      <v>7419</v>
      <v>7419</v>
      <v>7419</v>
      <v>7419</v>
      <v>7419</v>
      <v>7419</v>
    </spb>
    <spb s="0">
      <v xml:space="preserve">Wikipedia	</v>
      <v xml:space="preserve">CC BY-SA 3.0	</v>
      <v xml:space="preserve">https://en.wikipedia.org/wiki/S%C3%A3o_Jos%C3%A9_do_Vale_do_Rio_Preto	</v>
      <v xml:space="preserve">https://creativecommons.org/licenses/by-sa/3.0	</v>
    </spb>
    <spb s="1">
      <v>7421</v>
      <v>7421</v>
      <v>7421</v>
      <v>7421</v>
      <v>7421</v>
      <v>7421</v>
      <v>7421</v>
      <v>7421</v>
      <v>7421</v>
    </spb>
    <spb s="0">
      <v xml:space="preserve">Wikipedia	</v>
      <v xml:space="preserve">CC BY-SA 3.0	</v>
      <v xml:space="preserve">https://en.wikipedia.org/wiki/S%C3%A3o_Pedro_da_Aldeia	</v>
      <v xml:space="preserve">https://creativecommons.org/licenses/by-sa/3.0	</v>
    </spb>
    <spb s="1">
      <v>7423</v>
      <v>7423</v>
      <v>7423</v>
      <v>7423</v>
      <v>7423</v>
      <v>7423</v>
      <v>7423</v>
      <v>7423</v>
      <v>7423</v>
    </spb>
    <spb s="0">
      <v xml:space="preserve">Wikipedia	</v>
      <v xml:space="preserve">CC BY-SA 3.0	</v>
      <v xml:space="preserve">https://en.wikipedia.org/wiki/S%C3%A3o_Sebasti%C3%A3o_do_Alto	</v>
      <v xml:space="preserve">https://creativecommons.org/licenses/by-sa/3.0	</v>
    </spb>
    <spb s="1">
      <v>7425</v>
      <v>7425</v>
      <v>7425</v>
      <v>7425</v>
      <v>7425</v>
      <v>7425</v>
      <v>7425</v>
      <v>7425</v>
      <v>7425</v>
    </spb>
    <spb s="0">
      <v xml:space="preserve">Wikipedia	</v>
      <v xml:space="preserve">CC BY-SA 3.0	</v>
      <v xml:space="preserve">https://en.wikipedia.org/wiki/Sapucaia,_Rio_de_Janeiro	</v>
      <v xml:space="preserve">https://creativecommons.org/licenses/by-sa/3.0	</v>
    </spb>
    <spb s="1">
      <v>7427</v>
      <v>7427</v>
      <v>7427</v>
      <v>7427</v>
      <v>7427</v>
      <v>7427</v>
      <v>7427</v>
      <v>7427</v>
      <v>7427</v>
    </spb>
    <spb s="0">
      <v xml:space="preserve">Wikipedia	</v>
      <v xml:space="preserve">CC BY-SA 3.0	</v>
      <v xml:space="preserve">https://en.wikipedia.org/wiki/Saquarema	</v>
      <v xml:space="preserve">https://creativecommons.org/licenses/by-sa/3.0	</v>
    </spb>
    <spb s="1">
      <v>7429</v>
      <v>7429</v>
      <v>7429</v>
      <v>7429</v>
      <v>7429</v>
      <v>7429</v>
      <v>7429</v>
      <v>7429</v>
      <v>7429</v>
    </spb>
    <spb s="0">
      <v xml:space="preserve">Wikipedia	</v>
      <v xml:space="preserve">CC BY-SA 3.0	</v>
      <v xml:space="preserve">https://en.wikipedia.org/wiki/Serop%C3%A9dica	</v>
      <v xml:space="preserve">https://creativecommons.org/licenses/by-sa/3.0	</v>
    </spb>
    <spb s="1">
      <v>7431</v>
      <v>7431</v>
      <v>7431</v>
      <v>7431</v>
      <v>7431</v>
      <v>7431</v>
      <v>7431</v>
      <v>7431</v>
      <v>7431</v>
    </spb>
    <spb s="0">
      <v xml:space="preserve">Wikipedia	</v>
      <v xml:space="preserve">CC BY-SA 3.0	</v>
      <v xml:space="preserve">https://en.wikipedia.org/wiki/Silva_Jardim	</v>
      <v xml:space="preserve">https://creativecommons.org/licenses/by-sa/3.0	</v>
    </spb>
    <spb s="1">
      <v>7433</v>
      <v>7433</v>
      <v>7433</v>
      <v>7433</v>
      <v>7433</v>
      <v>7433</v>
      <v>7433</v>
      <v>7433</v>
      <v>7433</v>
    </spb>
    <spb s="0">
      <v xml:space="preserve">Wikipedia	</v>
      <v xml:space="preserve">CC BY-SA 3.0	</v>
      <v xml:space="preserve">https://en.wikipedia.org/wiki/Sumidouro	</v>
      <v xml:space="preserve">https://creativecommons.org/licenses/by-sa/3.0	</v>
    </spb>
    <spb s="1">
      <v>7435</v>
      <v>7435</v>
      <v>7435</v>
      <v>7435</v>
      <v>7435</v>
      <v>7435</v>
      <v>7435</v>
      <v>7435</v>
      <v>7435</v>
    </spb>
    <spb s="0">
      <v xml:space="preserve">Wikipedia	</v>
      <v xml:space="preserve">CC BY-SA 3.0	</v>
      <v xml:space="preserve">https://en.wikipedia.org/wiki/Tangu%C3%A1	</v>
      <v xml:space="preserve">https://creativecommons.org/licenses/by-sa/3.0	</v>
    </spb>
    <spb s="1">
      <v>7437</v>
      <v>7437</v>
      <v>7437</v>
      <v>7437</v>
      <v>7437</v>
      <v>7437</v>
      <v>7437</v>
      <v>7437</v>
      <v>7437</v>
    </spb>
    <spb s="0">
      <v xml:space="preserve">Wikipedia	</v>
      <v xml:space="preserve">CC BY-SA 3.0	</v>
      <v xml:space="preserve">https://en.wikipedia.org/wiki/Teres%C3%B3polis	</v>
      <v xml:space="preserve">https://creativecommons.org/licenses/by-sa/3.0	</v>
    </spb>
    <spb s="1">
      <v>7439</v>
      <v>7439</v>
      <v>7439</v>
      <v>7439</v>
      <v>7439</v>
      <v>7439</v>
      <v>7439</v>
      <v>7439</v>
      <v>7439</v>
    </spb>
    <spb s="0">
      <v xml:space="preserve">Wikipedia	</v>
      <v xml:space="preserve">CC BY-SA 3.0	</v>
      <v xml:space="preserve">https://en.wikipedia.org/wiki/Trajano_de_Moraes	</v>
      <v xml:space="preserve">https://creativecommons.org/licenses/by-sa/3.0	</v>
    </spb>
    <spb s="1">
      <v>7441</v>
      <v>7441</v>
      <v>7441</v>
      <v>7441</v>
      <v>7441</v>
      <v>7441</v>
      <v>7441</v>
      <v>7441</v>
      <v>7441</v>
    </spb>
    <spb s="0">
      <v xml:space="preserve">Wikipedia	</v>
      <v xml:space="preserve">CC BY-SA 3.0	</v>
      <v xml:space="preserve">https://en.wikipedia.org/wiki/Tr%C3%AAs_Rios	</v>
      <v xml:space="preserve">https://creativecommons.org/licenses/by-sa/3.0	</v>
    </spb>
    <spb s="1">
      <v>7443</v>
      <v>7443</v>
      <v>7443</v>
      <v>7443</v>
      <v>7443</v>
      <v>7443</v>
      <v>7443</v>
      <v>7443</v>
      <v>7443</v>
    </spb>
    <spb s="0">
      <v xml:space="preserve">Wikipedia	</v>
      <v xml:space="preserve">CC BY-SA 3.0	</v>
      <v xml:space="preserve">https://en.wikipedia.org/wiki/Valen%C3%A7a,_Rio_de_Janeiro	</v>
      <v xml:space="preserve">https://creativecommons.org/licenses/by-sa/3.0	</v>
    </spb>
    <spb s="1">
      <v>7445</v>
      <v>7445</v>
      <v>7445</v>
      <v>7445</v>
      <v>7445</v>
      <v>7445</v>
      <v>7445</v>
      <v>7445</v>
      <v>7445</v>
    </spb>
    <spb s="0">
      <v xml:space="preserve">Wikipedia	</v>
      <v xml:space="preserve">CC BY-SA 3.0	</v>
      <v xml:space="preserve">https://en.wikipedia.org/wiki/Varre-Sai	</v>
      <v xml:space="preserve">https://creativecommons.org/licenses/by-sa/3.0	</v>
    </spb>
    <spb s="1">
      <v>7447</v>
      <v>7447</v>
      <v>7447</v>
      <v>7447</v>
      <v>7447</v>
      <v>7447</v>
      <v>7447</v>
      <v>7447</v>
      <v>7447</v>
    </spb>
    <spb s="0">
      <v xml:space="preserve">Wikipedia	</v>
      <v xml:space="preserve">CC BY-SA 3.0	</v>
      <v xml:space="preserve">https://en.wikipedia.org/wiki/Vassouras	</v>
      <v xml:space="preserve">https://creativecommons.org/licenses/by-sa/3.0	</v>
    </spb>
    <spb s="1">
      <v>7449</v>
      <v>7449</v>
      <v>7449</v>
      <v>7449</v>
      <v>7449</v>
      <v>7449</v>
      <v>7449</v>
      <v>7449</v>
      <v>7449</v>
    </spb>
    <spb s="0">
      <v xml:space="preserve">Wikipedia	</v>
      <v xml:space="preserve">CC BY-SA 3.0	</v>
      <v xml:space="preserve">https://en.wikipedia.org/wiki/Volta_Redonda	</v>
      <v xml:space="preserve">https://creativecommons.org/licenses/by-sa/3.0	</v>
    </spb>
    <spb s="1">
      <v>7451</v>
      <v>7451</v>
      <v>7451</v>
      <v>7451</v>
      <v>7451</v>
      <v>7451</v>
      <v>7451</v>
      <v>7451</v>
      <v>7451</v>
    </spb>
    <spb s="0">
      <v xml:space="preserve">Wikipedia	</v>
      <v xml:space="preserve">CC BY-SA 3.0	</v>
      <v xml:space="preserve">https://en.wikipedia.org/wiki/Acari,_Rio_Grande_do_Norte	</v>
      <v xml:space="preserve">https://creativecommons.org/licenses/by-sa/3.0	</v>
    </spb>
    <spb s="1">
      <v>7453</v>
      <v>7453</v>
      <v>7453</v>
      <v>7453</v>
      <v>7453</v>
      <v>7453</v>
      <v>7453</v>
      <v>7453</v>
      <v>7453</v>
    </spb>
    <spb s="0">
      <v xml:space="preserve">Wikipedia	</v>
      <v xml:space="preserve">CC BY-SA 3.0	</v>
      <v xml:space="preserve">https://en.wikipedia.org/wiki/Assu,_Rio_Grande_do_Norte	</v>
      <v xml:space="preserve">https://creativecommons.org/licenses/by-sa/3.0	</v>
    </spb>
    <spb s="1">
      <v>7455</v>
      <v>7455</v>
      <v>7455</v>
      <v>7455</v>
      <v>7455</v>
      <v>7455</v>
      <v>7455</v>
      <v>7455</v>
      <v>7455</v>
    </spb>
    <spb s="0">
      <v xml:space="preserve">Wikipedia	</v>
      <v xml:space="preserve">CC BY-SA 3.0	</v>
      <v xml:space="preserve">https://en.wikipedia.org/wiki/Afonso_Bezerra	</v>
      <v xml:space="preserve">https://creativecommons.org/licenses/by-sa/3.0	</v>
    </spb>
    <spb s="1">
      <v>7457</v>
      <v>7457</v>
      <v>7457</v>
      <v>7457</v>
      <v>7457</v>
      <v>7457</v>
      <v>7457</v>
      <v>7457</v>
      <v>7457</v>
    </spb>
    <spb s="0">
      <v xml:space="preserve">Wikipedia	</v>
      <v xml:space="preserve">CC BY-SA 3.0	</v>
      <v xml:space="preserve">https://en.wikipedia.org/wiki/%C3%81gua_Nova	</v>
      <v xml:space="preserve">https://creativecommons.org/licenses/by-sa/3.0	</v>
    </spb>
    <spb s="1">
      <v>7459</v>
      <v>7459</v>
      <v>7459</v>
      <v>7459</v>
      <v>7459</v>
      <v>7459</v>
      <v>7459</v>
      <v>7459</v>
      <v>7459</v>
    </spb>
    <spb s="0">
      <v xml:space="preserve">Wikipedia	</v>
      <v xml:space="preserve">CC BY-SA 3.0	</v>
      <v xml:space="preserve">https://en.wikipedia.org/wiki/Alexandria,_Rio_Grande_do_Norte	</v>
      <v xml:space="preserve">https://creativecommons.org/licenses/by-sa/3.0	</v>
    </spb>
    <spb s="1">
      <v>7461</v>
      <v>7461</v>
      <v>7461</v>
      <v>7461</v>
      <v>7461</v>
      <v>7461</v>
      <v>7461</v>
      <v>7461</v>
      <v>7461</v>
    </spb>
    <spb s="0">
      <v xml:space="preserve">Wikipedia	</v>
      <v xml:space="preserve">CC BY-SA 3.0	</v>
      <v xml:space="preserve">https://en.wikipedia.org/wiki/Almino_Afonso	</v>
      <v xml:space="preserve">https://creativecommons.org/licenses/by-sa/3.0	</v>
    </spb>
    <spb s="1">
      <v>7463</v>
      <v>7463</v>
      <v>7463</v>
      <v>7463</v>
      <v>7463</v>
      <v>7463</v>
      <v>7463</v>
      <v>7463</v>
      <v>7463</v>
    </spb>
    <spb s="0">
      <v xml:space="preserve">Wikipedia	</v>
      <v xml:space="preserve">CC BY-SA 3.0	</v>
      <v xml:space="preserve">https://en.wikipedia.org/wiki/Alto_do_Rodrigues	</v>
      <v xml:space="preserve">https://creativecommons.org/licenses/by-sa/3.0	</v>
    </spb>
    <spb s="1">
      <v>7465</v>
      <v>7465</v>
      <v>7465</v>
      <v>7465</v>
      <v>7465</v>
      <v>7465</v>
      <v>7465</v>
      <v>7465</v>
      <v>7465</v>
    </spb>
    <spb s="0">
      <v xml:space="preserve">Wikipedia	</v>
      <v xml:space="preserve">CC BY-SA 3.0	</v>
      <v xml:space="preserve">https://en.wikipedia.org/wiki/Angicos	</v>
      <v xml:space="preserve">https://creativecommons.org/licenses/by-sa/3.0	</v>
    </spb>
    <spb s="1">
      <v>7467</v>
      <v>7467</v>
      <v>7467</v>
      <v>7467</v>
      <v>7467</v>
      <v>7467</v>
      <v>7467</v>
      <v>7467</v>
      <v>7467</v>
    </spb>
    <spb s="0">
      <v xml:space="preserve">Wikipedia	</v>
      <v xml:space="preserve">CC BY-SA 3.0	</v>
      <v xml:space="preserve">https://en.wikipedia.org/wiki/Ant%C3%B4nio_Martins	</v>
      <v xml:space="preserve">https://creativecommons.org/licenses/by-sa/3.0	</v>
    </spb>
    <spb s="1">
      <v>7469</v>
      <v>7469</v>
      <v>7469</v>
      <v>7469</v>
      <v>7469</v>
      <v>7469</v>
      <v>7469</v>
      <v>7469</v>
      <v>7469</v>
    </spb>
    <spb s="0">
      <v xml:space="preserve">Wikipedia	</v>
      <v xml:space="preserve">CC BY-SA 3.0	</v>
      <v xml:space="preserve">https://en.wikipedia.org/wiki/Apodi,_Rio_Grande_do_Norte	</v>
      <v xml:space="preserve">https://creativecommons.org/licenses/by-sa/3.0	</v>
    </spb>
    <spb s="1">
      <v>7471</v>
      <v>7471</v>
      <v>7471</v>
      <v>7471</v>
      <v>7471</v>
      <v>7471</v>
      <v>7471</v>
      <v>7471</v>
      <v>7471</v>
    </spb>
    <spb s="0">
      <v xml:space="preserve">Wikipedia	</v>
      <v xml:space="preserve">CC BY-SA 3.0	</v>
      <v xml:space="preserve">https://en.wikipedia.org/wiki/Areia_Branca,_Rio_Grande_do_Norte	</v>
      <v xml:space="preserve">https://creativecommons.org/licenses/by-sa/3.0	</v>
    </spb>
    <spb s="1">
      <v>7473</v>
      <v>7473</v>
      <v>7473</v>
      <v>7473</v>
      <v>7473</v>
      <v>7473</v>
      <v>7473</v>
      <v>7473</v>
      <v>7473</v>
    </spb>
    <spb s="0">
      <v xml:space="preserve">Wikipedia	</v>
      <v xml:space="preserve">CC BY-SA 3.0	</v>
      <v xml:space="preserve">https://en.wikipedia.org/wiki/Ar%C3%AAs,_Rio_Grande_do_Norte	</v>
      <v xml:space="preserve">https://creativecommons.org/licenses/by-sa/3.0	</v>
    </spb>
    <spb s="1">
      <v>7475</v>
      <v>7475</v>
      <v>7475</v>
      <v>7475</v>
      <v>7475</v>
      <v>7475</v>
      <v>7475</v>
      <v>7475</v>
      <v>7475</v>
    </spb>
    <spb s="0">
      <v xml:space="preserve">Wikipedia	</v>
      <v xml:space="preserve">CC BY-SA 3.0	</v>
      <v xml:space="preserve">https://en.wikipedia.org/wiki/Ba%C3%ADa_Formosa	</v>
      <v xml:space="preserve">https://creativecommons.org/licenses/by-sa/3.0	</v>
    </spb>
    <spb s="1">
      <v>7477</v>
      <v>7477</v>
      <v>7477</v>
      <v>7477</v>
      <v>7477</v>
      <v>7477</v>
      <v>7477</v>
      <v>7477</v>
      <v>7477</v>
    </spb>
    <spb s="0">
      <v xml:space="preserve">Wikipedia	</v>
      <v xml:space="preserve">CC BY-SA 3.0	</v>
      <v xml:space="preserve">https://en.wikipedia.org/wiki/Barcelona,_Rio_Grande_do_Norte	</v>
      <v xml:space="preserve">https://creativecommons.org/licenses/by-sa/3.0	</v>
    </spb>
    <spb s="1">
      <v>7479</v>
      <v>7479</v>
      <v>7479</v>
      <v>7479</v>
      <v>7479</v>
      <v>7479</v>
      <v>7479</v>
      <v>7479</v>
      <v>7479</v>
    </spb>
    <spb s="0">
      <v xml:space="preserve">Wikipedia	</v>
      <v xml:space="preserve">CC BY-SA 3.0	</v>
      <v xml:space="preserve">https://en.wikipedia.org/wiki/Bento_Fernandes	</v>
      <v xml:space="preserve">https://creativecommons.org/licenses/by-sa/3.0	</v>
    </spb>
    <spb s="1">
      <v>7481</v>
      <v>7481</v>
      <v>7481</v>
      <v>7481</v>
      <v>7481</v>
      <v>7481</v>
      <v>7481</v>
      <v>7481</v>
      <v>7481</v>
    </spb>
    <spb s="0">
      <v xml:space="preserve">Wikipedia	</v>
      <v xml:space="preserve">CC BY-SA 3.0	</v>
      <v xml:space="preserve">https://en.wikipedia.org/wiki/Boa_Sa%C3%BAde	</v>
      <v xml:space="preserve">https://creativecommons.org/licenses/by-sa/3.0	</v>
    </spb>
    <spb s="1">
      <v>7483</v>
      <v>7483</v>
      <v>7483</v>
      <v>7483</v>
      <v>7483</v>
      <v>7483</v>
      <v>7483</v>
      <v>7483</v>
      <v>7483</v>
    </spb>
    <spb s="0">
      <v xml:space="preserve">Wikipedia	</v>
      <v xml:space="preserve">CC BY-SA 3.0	</v>
      <v xml:space="preserve">https://en.wikipedia.org/wiki/Bod%C3%B3	</v>
      <v xml:space="preserve">https://creativecommons.org/licenses/by-sa/3.0	</v>
    </spb>
    <spb s="1">
      <v>7485</v>
      <v>7485</v>
      <v>7485</v>
      <v>7485</v>
      <v>7485</v>
      <v>7485</v>
      <v>7485</v>
      <v>7485</v>
      <v>7485</v>
    </spb>
    <spb s="0">
      <v xml:space="preserve">Wikipedia	</v>
      <v xml:space="preserve">CC BY-SA 3.0	</v>
      <v xml:space="preserve">https://en.wikipedia.org/wiki/Bom_Jesus,_Rio_Grande_do_Norte	</v>
      <v xml:space="preserve">https://creativecommons.org/licenses/by-sa/3.0	</v>
    </spb>
    <spb s="1">
      <v>7487</v>
      <v>7487</v>
      <v>7487</v>
      <v>7487</v>
      <v>7487</v>
      <v>7487</v>
      <v>7487</v>
      <v>7487</v>
      <v>7487</v>
    </spb>
    <spb s="0">
      <v xml:space="preserve">Wikipedia	</v>
      <v xml:space="preserve">CC BY-SA 3.0	</v>
      <v xml:space="preserve">https://en.wikipedia.org/wiki/Brejinho,_Rio_Grande_do_Norte	</v>
      <v xml:space="preserve">https://creativecommons.org/licenses/by-sa/3.0	</v>
    </spb>
    <spb s="1">
      <v>7489</v>
      <v>7489</v>
      <v>7489</v>
      <v>7489</v>
      <v>7489</v>
      <v>7489</v>
      <v>7489</v>
      <v>7489</v>
      <v>7489</v>
    </spb>
    <spb s="0">
      <v xml:space="preserve">Wikipedia	</v>
      <v xml:space="preserve">CC BY-SA 3.0	</v>
      <v xml:space="preserve">https://en.wikipedia.org/wiki/Cai%C3%A7ara_do_Norte	</v>
      <v xml:space="preserve">https://creativecommons.org/licenses/by-sa/3.0	</v>
    </spb>
    <spb s="1">
      <v>7491</v>
      <v>7491</v>
      <v>7491</v>
      <v>7491</v>
      <v>7491</v>
      <v>7491</v>
      <v>7491</v>
      <v>7491</v>
      <v>7491</v>
    </spb>
    <spb s="0">
      <v xml:space="preserve">Wikipedia	</v>
      <v xml:space="preserve">CC BY-SA 3.0	</v>
      <v xml:space="preserve">https://en.wikipedia.org/wiki/Cai%C3%A7ara_do_Rio_do_Vento	</v>
      <v xml:space="preserve">https://creativecommons.org/licenses/by-sa/3.0	</v>
    </spb>
    <spb s="1">
      <v>7493</v>
      <v>7493</v>
      <v>7493</v>
      <v>7493</v>
      <v>7493</v>
      <v>7493</v>
      <v>7493</v>
      <v>7493</v>
      <v>7493</v>
    </spb>
    <spb s="0">
      <v xml:space="preserve">Wikipedia	</v>
      <v xml:space="preserve">CC BY-SA 3.0	</v>
      <v xml:space="preserve">https://en.wikipedia.org/wiki/Caic%C3%B3	</v>
      <v xml:space="preserve">https://creativecommons.org/licenses/by-sa/3.0	</v>
    </spb>
    <spb s="1">
      <v>7495</v>
      <v>7495</v>
      <v>7495</v>
      <v>7495</v>
      <v>7495</v>
      <v>7495</v>
      <v>7495</v>
      <v>7495</v>
      <v>7495</v>
    </spb>
    <spb s="0">
      <v xml:space="preserve">Wikipedia	</v>
      <v xml:space="preserve">CC BY-SA 3.0	</v>
      <v xml:space="preserve">https://en.wikipedia.org/wiki/Campo_Grande,_Rio_Grande_do_Norte	</v>
      <v xml:space="preserve">https://creativecommons.org/licenses/by-sa/3.0	</v>
    </spb>
    <spb s="1">
      <v>7497</v>
      <v>7497</v>
      <v>7497</v>
      <v>7497</v>
      <v>7497</v>
      <v>7497</v>
      <v>7497</v>
      <v>7497</v>
      <v>7497</v>
    </spb>
    <spb s="0">
      <v xml:space="preserve">Wikipedia	</v>
      <v xml:space="preserve">CC BY-SA 3.0	</v>
      <v xml:space="preserve">https://en.wikipedia.org/wiki/Campo_Redondo	</v>
      <v xml:space="preserve">https://creativecommons.org/licenses/by-sa/3.0	</v>
    </spb>
    <spb s="1">
      <v>7499</v>
      <v>7499</v>
      <v>7499</v>
      <v>7499</v>
      <v>7499</v>
      <v>7499</v>
      <v>7499</v>
      <v>7499</v>
      <v>7499</v>
    </spb>
    <spb s="0">
      <v xml:space="preserve">Wikipedia	</v>
      <v xml:space="preserve">CC BY-SA 3.0	</v>
      <v xml:space="preserve">https://en.wikipedia.org/wiki/Canguaretama	</v>
      <v xml:space="preserve">https://creativecommons.org/licenses/by-sa/3.0	</v>
    </spb>
    <spb s="1">
      <v>7501</v>
      <v>7501</v>
      <v>7501</v>
      <v>7501</v>
      <v>7501</v>
      <v>7501</v>
      <v>7501</v>
      <v>7501</v>
      <v>7501</v>
    </spb>
    <spb s="0">
      <v xml:space="preserve">Wikipedia	</v>
      <v xml:space="preserve">CC BY-SA 3.0	</v>
      <v xml:space="preserve">https://en.wikipedia.org/wiki/Cara%C3%BAbas,_Rio_Grande_do_Norte	</v>
      <v xml:space="preserve">https://creativecommons.org/licenses/by-sa/3.0	</v>
    </spb>
    <spb s="1">
      <v>7503</v>
      <v>7503</v>
      <v>7503</v>
      <v>7503</v>
      <v>7503</v>
      <v>7503</v>
      <v>7503</v>
      <v>7503</v>
      <v>7503</v>
    </spb>
    <spb s="0">
      <v xml:space="preserve">Wikipedia	</v>
      <v xml:space="preserve">CC BY-SA 3.0	</v>
      <v xml:space="preserve">https://en.wikipedia.org/wiki/Carna%C3%BAba_dos_Dantas	</v>
      <v xml:space="preserve">https://creativecommons.org/licenses/by-sa/3.0	</v>
    </spb>
    <spb s="1">
      <v>7505</v>
      <v>7505</v>
      <v>7505</v>
      <v>7505</v>
      <v>7505</v>
      <v>7505</v>
      <v>7505</v>
      <v>7505</v>
      <v>7505</v>
    </spb>
    <spb s="0">
      <v xml:space="preserve">Wikipedia	</v>
      <v xml:space="preserve">CC BY-SA 3.0	</v>
      <v xml:space="preserve">https://en.wikipedia.org/wiki/Carnaubais	</v>
      <v xml:space="preserve">https://creativecommons.org/licenses/by-sa/3.0	</v>
    </spb>
    <spb s="1">
      <v>7507</v>
      <v>7507</v>
      <v>7507</v>
      <v>7507</v>
      <v>7507</v>
      <v>7507</v>
      <v>7507</v>
      <v>7507</v>
      <v>7507</v>
    </spb>
    <spb s="0">
      <v xml:space="preserve">Wikipedia	</v>
      <v xml:space="preserve">CC BY-SA 3.0	</v>
      <v xml:space="preserve">https://en.wikipedia.org/wiki/Cear%C3%A1-Mirim	</v>
      <v xml:space="preserve">https://creativecommons.org/licenses/by-sa/3.0	</v>
    </spb>
    <spb s="1">
      <v>7509</v>
      <v>7509</v>
      <v>7509</v>
      <v>7509</v>
      <v>7509</v>
      <v>7509</v>
      <v>7509</v>
      <v>7509</v>
      <v>7509</v>
    </spb>
    <spb s="0">
      <v xml:space="preserve">Wikipedia	</v>
      <v xml:space="preserve">CC BY-SA 3.0	</v>
      <v xml:space="preserve">https://en.wikipedia.org/wiki/Cerro_Cor%C3%A1,_Rio_Grande_do_Norte	</v>
      <v xml:space="preserve">https://creativecommons.org/licenses/by-sa/3.0	</v>
    </spb>
    <spb s="1">
      <v>7511</v>
      <v>7511</v>
      <v>7511</v>
      <v>7511</v>
      <v>7511</v>
      <v>7511</v>
      <v>7511</v>
      <v>7511</v>
      <v>7511</v>
    </spb>
    <spb s="0">
      <v xml:space="preserve">Wikipedia	</v>
      <v xml:space="preserve">CC BY-SA 3.0	</v>
      <v xml:space="preserve">https://en.wikipedia.org/wiki/Coronel_Ezequiel	</v>
      <v xml:space="preserve">https://creativecommons.org/licenses/by-sa/3.0	</v>
    </spb>
    <spb s="1">
      <v>7513</v>
      <v>7513</v>
      <v>7513</v>
      <v>7513</v>
      <v>7513</v>
      <v>7513</v>
      <v>7513</v>
      <v>7513</v>
      <v>7513</v>
    </spb>
    <spb s="0">
      <v xml:space="preserve">Wikipedia	</v>
      <v xml:space="preserve">CC BY-SA 3.0	</v>
      <v xml:space="preserve">https://en.wikipedia.org/wiki/Cruzeta	</v>
      <v xml:space="preserve">https://creativecommons.org/licenses/by-sa/3.0	</v>
    </spb>
    <spb s="1">
      <v>7515</v>
      <v>7515</v>
      <v>7515</v>
      <v>7515</v>
      <v>7515</v>
      <v>7515</v>
      <v>7515</v>
      <v>7515</v>
      <v>7515</v>
    </spb>
    <spb s="0">
      <v xml:space="preserve">Wikipedia	</v>
      <v xml:space="preserve">CC BY-SA 3.0	</v>
      <v xml:space="preserve">https://en.wikipedia.org/wiki/Currais_Novos	</v>
      <v xml:space="preserve">https://creativecommons.org/licenses/by-sa/3.0	</v>
    </spb>
    <spb s="1">
      <v>7517</v>
      <v>7517</v>
      <v>7517</v>
      <v>7517</v>
      <v>7517</v>
      <v>7517</v>
      <v>7517</v>
      <v>7517</v>
      <v>7517</v>
    </spb>
    <spb s="0">
      <v xml:space="preserve">Wikipedia	</v>
      <v xml:space="preserve">CC BY-SA 3.0	</v>
      <v xml:space="preserve">https://en.wikipedia.org/wiki/Doutor_Severiano	</v>
      <v xml:space="preserve">https://creativecommons.org/licenses/by-sa/3.0	</v>
    </spb>
    <spb s="1">
      <v>7519</v>
      <v>7519</v>
      <v>7519</v>
      <v>7519</v>
      <v>7519</v>
      <v>7519</v>
      <v>7519</v>
      <v>7519</v>
      <v>7519</v>
    </spb>
    <spb s="0">
      <v xml:space="preserve">Wikipedia	</v>
      <v xml:space="preserve">CC BY-SA 3.0	</v>
      <v xml:space="preserve">https://en.wikipedia.org/wiki/Encanto,_Rio_Grande_do_Norte	</v>
      <v xml:space="preserve">https://creativecommons.org/licenses/by-sa/3.0	</v>
    </spb>
    <spb s="1">
      <v>7521</v>
      <v>7521</v>
      <v>7521</v>
      <v>7521</v>
      <v>7521</v>
      <v>7521</v>
      <v>7521</v>
      <v>7521</v>
      <v>7521</v>
    </spb>
    <spb s="0">
      <v xml:space="preserve">Wikipedia	</v>
      <v xml:space="preserve">CC BY-SA 3.0	</v>
      <v xml:space="preserve">https://en.wikipedia.org/wiki/Equador,_Rio_Grande_do_Norte	</v>
      <v xml:space="preserve">https://creativecommons.org/licenses/by-sa/3.0	</v>
    </spb>
    <spb s="1">
      <v>7523</v>
      <v>7523</v>
      <v>7523</v>
      <v>7523</v>
      <v>7523</v>
      <v>7523</v>
      <v>7523</v>
      <v>7523</v>
      <v>7523</v>
    </spb>
    <spb s="0">
      <v xml:space="preserve">Wikipedia	</v>
      <v xml:space="preserve">CC BY-SA 3.0	</v>
      <v xml:space="preserve">https://en.wikipedia.org/wiki/Esp%C3%ADrito_Santo,_Rio_Grande_do_Norte	</v>
      <v xml:space="preserve">https://creativecommons.org/licenses/by-sa/3.0	</v>
    </spb>
    <spb s="1">
      <v>7525</v>
      <v>7525</v>
      <v>7525</v>
      <v>7525</v>
      <v>7525</v>
      <v>7525</v>
      <v>7525</v>
      <v>7525</v>
      <v>7525</v>
    </spb>
    <spb s="0">
      <v xml:space="preserve">Wikipedia	</v>
      <v xml:space="preserve">CC BY-SA 3.0	</v>
      <v xml:space="preserve">https://en.wikipedia.org/wiki/Extremoz	</v>
      <v xml:space="preserve">https://creativecommons.org/licenses/by-sa/3.0	</v>
    </spb>
    <spb s="1">
      <v>7527</v>
      <v>7527</v>
      <v>7527</v>
      <v>7527</v>
      <v>7527</v>
      <v>7527</v>
      <v>7527</v>
      <v>7527</v>
      <v>7527</v>
    </spb>
    <spb s="0">
      <v xml:space="preserve">Wikipedia	</v>
      <v xml:space="preserve">CC BY-SA 3.0	</v>
      <v xml:space="preserve">https://en.wikipedia.org/wiki/Felipe_Guerra	</v>
      <v xml:space="preserve">https://creativecommons.org/licenses/by-sa/3.0	</v>
    </spb>
    <spb s="1">
      <v>7529</v>
      <v>7529</v>
      <v>7529</v>
      <v>7529</v>
      <v>7529</v>
      <v>7529</v>
      <v>7529</v>
      <v>7529</v>
      <v>7529</v>
    </spb>
    <spb s="0">
      <v xml:space="preserve">Wikipedia	</v>
      <v xml:space="preserve">CC BY-SA 3.0	</v>
      <v xml:space="preserve">https://en.wikipedia.org/wiki/Fernando_Pedroza,_Rio_Grande_do_Norte	</v>
      <v xml:space="preserve">https://creativecommons.org/licenses/by-sa/3.0	</v>
    </spb>
    <spb s="1">
      <v>7531</v>
      <v>7531</v>
      <v>7531</v>
      <v>7531</v>
      <v>7531</v>
      <v>7531</v>
      <v>7531</v>
      <v>7531</v>
      <v>7531</v>
    </spb>
    <spb s="0">
      <v xml:space="preserve">Wikipedia	</v>
      <v xml:space="preserve">CC BY-SA 3.0	</v>
      <v xml:space="preserve">https://en.wikipedia.org/wiki/Flor%C3%A2nia	</v>
      <v xml:space="preserve">https://creativecommons.org/licenses/by-sa/3.0	</v>
    </spb>
    <spb s="1">
      <v>7533</v>
      <v>7533</v>
      <v>7533</v>
      <v>7533</v>
      <v>7533</v>
      <v>7533</v>
      <v>7533</v>
      <v>7533</v>
      <v>7533</v>
    </spb>
    <spb s="0">
      <v xml:space="preserve">Wikipedia	</v>
      <v xml:space="preserve">CC BY-SA 3.0	</v>
      <v xml:space="preserve">https://en.wikipedia.org/wiki/Francisco_Dantas	</v>
      <v xml:space="preserve">https://creativecommons.org/licenses/by-sa/3.0	</v>
    </spb>
    <spb s="1">
      <v>7535</v>
      <v>7535</v>
      <v>7535</v>
      <v>7535</v>
      <v>7535</v>
      <v>7535</v>
      <v>7535</v>
      <v>7535</v>
      <v>7535</v>
    </spb>
    <spb s="0">
      <v xml:space="preserve">Wikipedia	</v>
      <v xml:space="preserve">CC BY-SA 3.0	</v>
      <v xml:space="preserve">https://en.wikipedia.org/wiki/Frutuoso_Gomes	</v>
      <v xml:space="preserve">https://creativecommons.org/licenses/by-sa/3.0	</v>
    </spb>
    <spb s="1">
      <v>7537</v>
      <v>7537</v>
      <v>7537</v>
      <v>7537</v>
      <v>7537</v>
      <v>7537</v>
      <v>7537</v>
      <v>7537</v>
      <v>7537</v>
    </spb>
    <spb s="0">
      <v xml:space="preserve">Wikipedia	</v>
      <v xml:space="preserve">CC BY-SA 3.0	</v>
      <v xml:space="preserve">https://en.wikipedia.org/wiki/Galinhos	</v>
      <v xml:space="preserve">https://creativecommons.org/licenses/by-sa/3.0	</v>
    </spb>
    <spb s="1">
      <v>7539</v>
      <v>7539</v>
      <v>7539</v>
      <v>7539</v>
      <v>7539</v>
      <v>7539</v>
      <v>7539</v>
      <v>7539</v>
      <v>7539</v>
    </spb>
    <spb s="0">
      <v xml:space="preserve">Wikipedia	</v>
      <v xml:space="preserve">CC BY-SA 3.0	</v>
      <v xml:space="preserve">https://en.wikipedia.org/wiki/Goianinha	</v>
      <v xml:space="preserve">https://creativecommons.org/licenses/by-sa/3.0	</v>
    </spb>
    <spb s="1">
      <v>7541</v>
      <v>7541</v>
      <v>7541</v>
      <v>7541</v>
      <v>7541</v>
      <v>7541</v>
      <v>7541</v>
      <v>7541</v>
      <v>7541</v>
    </spb>
    <spb s="0">
      <v xml:space="preserve">Wikipedia	</v>
      <v xml:space="preserve">CC BY-SA 3.0	</v>
      <v xml:space="preserve">https://en.wikipedia.org/wiki/Governador_Dix-Sept_Rosado	</v>
      <v xml:space="preserve">https://creativecommons.org/licenses/by-sa/3.0	</v>
    </spb>
    <spb s="1">
      <v>7543</v>
      <v>7543</v>
      <v>7543</v>
      <v>7543</v>
      <v>7543</v>
      <v>7543</v>
      <v>7543</v>
      <v>7543</v>
      <v>7543</v>
    </spb>
    <spb s="0">
      <v xml:space="preserve">Wikipedia	</v>
      <v xml:space="preserve">CC BY-SA 3.0	</v>
      <v xml:space="preserve">https://en.wikipedia.org/wiki/Grossos	</v>
      <v xml:space="preserve">https://creativecommons.org/licenses/by-sa/3.0	</v>
    </spb>
    <spb s="1">
      <v>7545</v>
      <v>7545</v>
      <v>7545</v>
      <v>7545</v>
      <v>7545</v>
      <v>7545</v>
      <v>7545</v>
      <v>7545</v>
      <v>7545</v>
    </spb>
    <spb s="0">
      <v xml:space="preserve">Wikipedia	</v>
      <v xml:space="preserve">CC BY-SA 3.0	</v>
      <v xml:space="preserve">https://en.wikipedia.org/wiki/Guamar%C3%A9	</v>
      <v xml:space="preserve">https://creativecommons.org/licenses/by-sa/3.0	</v>
    </spb>
    <spb s="1">
      <v>7547</v>
      <v>7547</v>
      <v>7547</v>
      <v>7547</v>
      <v>7547</v>
      <v>7547</v>
      <v>7547</v>
      <v>7547</v>
      <v>7547</v>
    </spb>
    <spb s="0">
      <v xml:space="preserve">Wikipedia	</v>
      <v xml:space="preserve">CC BY-SA 3.0	</v>
      <v xml:space="preserve">https://en.wikipedia.org/wiki/Ielmo_Marinho	</v>
      <v xml:space="preserve">https://creativecommons.org/licenses/by-sa/3.0	</v>
    </spb>
    <spb s="1">
      <v>7549</v>
      <v>7549</v>
      <v>7549</v>
      <v>7549</v>
      <v>7549</v>
      <v>7549</v>
      <v>7549</v>
      <v>7549</v>
      <v>7549</v>
    </spb>
    <spb s="0">
      <v xml:space="preserve">Wikipedia	</v>
      <v xml:space="preserve">CC BY-SA 3.0	</v>
      <v xml:space="preserve">https://en.wikipedia.org/wiki/Ipangua%C3%A7u	</v>
      <v xml:space="preserve">https://creativecommons.org/licenses/by-sa/3.0	</v>
    </spb>
    <spb s="1">
      <v>7551</v>
      <v>7551</v>
      <v>7551</v>
      <v>7551</v>
      <v>7551</v>
      <v>7551</v>
      <v>7551</v>
      <v>7551</v>
      <v>7551</v>
    </spb>
    <spb s="0">
      <v xml:space="preserve">Wikipedia	</v>
      <v xml:space="preserve">CC BY-SA 3.0	</v>
      <v xml:space="preserve">https://en.wikipedia.org/wiki/Ipueira	</v>
      <v xml:space="preserve">https://creativecommons.org/licenses/by-sa/3.0	</v>
    </spb>
    <spb s="1">
      <v>7553</v>
      <v>7553</v>
      <v>7553</v>
      <v>7553</v>
      <v>7553</v>
      <v>7553</v>
      <v>7553</v>
      <v>7553</v>
      <v>7553</v>
    </spb>
    <spb s="0">
      <v xml:space="preserve">Wikipedia	</v>
      <v xml:space="preserve">CC BY-SA 3.0	</v>
      <v xml:space="preserve">https://en.wikipedia.org/wiki/Itaj%C3%A1,_Rio_Grande_do_Norte	</v>
      <v xml:space="preserve">https://creativecommons.org/licenses/by-sa/3.0	</v>
    </spb>
    <spb s="1">
      <v>7555</v>
      <v>7555</v>
      <v>7555</v>
      <v>7555</v>
      <v>7555</v>
      <v>7555</v>
      <v>7555</v>
      <v>7555</v>
      <v>7555</v>
    </spb>
    <spb s="0">
      <v xml:space="preserve">Wikipedia	</v>
      <v xml:space="preserve">CC BY-SA 3.0	</v>
      <v xml:space="preserve">https://en.wikipedia.org/wiki/Ita%C3%BA,_Rio_Grande_do_Norte	</v>
      <v xml:space="preserve">https://creativecommons.org/licenses/by-sa/3.0	</v>
    </spb>
    <spb s="1">
      <v>7557</v>
      <v>7557</v>
      <v>7557</v>
      <v>7557</v>
      <v>7557</v>
      <v>7557</v>
      <v>7557</v>
      <v>7557</v>
      <v>7557</v>
    </spb>
    <spb s="0">
      <v xml:space="preserve">Wikipedia	</v>
      <v xml:space="preserve">CC BY-SA 3.0	</v>
      <v xml:space="preserve">https://en.wikipedia.org/wiki/Ja%C3%A7an%C3%A3,_Rio_Grande_do_Norte	</v>
      <v xml:space="preserve">https://creativecommons.org/licenses/by-sa/3.0	</v>
    </spb>
    <spb s="1">
      <v>7559</v>
      <v>7559</v>
      <v>7559</v>
      <v>7559</v>
      <v>7559</v>
      <v>7559</v>
      <v>7559</v>
      <v>7559</v>
      <v>7559</v>
    </spb>
    <spb s="0">
      <v xml:space="preserve">Wikipedia	</v>
      <v xml:space="preserve">CC BY-SA 3.0	</v>
      <v xml:space="preserve">https://en.wikipedia.org/wiki/Janda%C3%ADra,_Rio_Grande_do_Norte	</v>
      <v xml:space="preserve">https://creativecommons.org/licenses/by-sa/3.0	</v>
    </spb>
    <spb s="1">
      <v>7561</v>
      <v>7561</v>
      <v>7561</v>
      <v>7561</v>
      <v>7561</v>
      <v>7561</v>
      <v>7561</v>
      <v>7561</v>
      <v>7561</v>
    </spb>
    <spb s="0">
      <v xml:space="preserve">Wikipedia	</v>
      <v xml:space="preserve">CC BY-SA 3.0	</v>
      <v xml:space="preserve">https://en.wikipedia.org/wiki/Jandu%C3%ADs	</v>
      <v xml:space="preserve">https://creativecommons.org/licenses/by-sa/3.0	</v>
    </spb>
    <spb s="1">
      <v>7563</v>
      <v>7563</v>
      <v>7563</v>
      <v>7563</v>
      <v>7563</v>
      <v>7563</v>
      <v>7563</v>
      <v>7563</v>
      <v>7563</v>
    </spb>
    <spb s="0">
      <v xml:space="preserve">Wikipedia	</v>
      <v xml:space="preserve">CC BY-SA 3.0	</v>
      <v xml:space="preserve">https://en.wikipedia.org/wiki/Japi	</v>
      <v xml:space="preserve">https://creativecommons.org/licenses/by-sa/3.0	</v>
    </spb>
    <spb s="1">
      <v>7565</v>
      <v>7565</v>
      <v>7565</v>
      <v>7565</v>
      <v>7565</v>
      <v>7565</v>
      <v>7565</v>
      <v>7565</v>
      <v>7565</v>
    </spb>
    <spb s="0">
      <v xml:space="preserve">Wikipedia	</v>
      <v xml:space="preserve">CC BY-SA 3.0	</v>
      <v xml:space="preserve">https://en.wikipedia.org/wiki/Jardim_de_Angicos	</v>
      <v xml:space="preserve">https://creativecommons.org/licenses/by-sa/3.0	</v>
    </spb>
    <spb s="1">
      <v>7567</v>
      <v>7567</v>
      <v>7567</v>
      <v>7567</v>
      <v>7567</v>
      <v>7567</v>
      <v>7567</v>
      <v>7567</v>
      <v>7567</v>
    </spb>
    <spb s="0">
      <v xml:space="preserve">Wikipedia	</v>
      <v xml:space="preserve">CC BY-SA 3.0	</v>
      <v xml:space="preserve">https://en.wikipedia.org/wiki/Jardim_de_Piranhas	</v>
      <v xml:space="preserve">https://creativecommons.org/licenses/by-sa/3.0	</v>
    </spb>
    <spb s="1">
      <v>7569</v>
      <v>7569</v>
      <v>7569</v>
      <v>7569</v>
      <v>7569</v>
      <v>7569</v>
      <v>7569</v>
      <v>7569</v>
      <v>7569</v>
    </spb>
    <spb s="0">
      <v xml:space="preserve">Wikipedia	</v>
      <v xml:space="preserve">CC BY-SA 3.0	</v>
      <v xml:space="preserve">https://en.wikipedia.org/wiki/Jardim_do_Serid%C3%B3	</v>
      <v xml:space="preserve">https://creativecommons.org/licenses/by-sa/3.0	</v>
    </spb>
    <spb s="1">
      <v>7571</v>
      <v>7571</v>
      <v>7571</v>
      <v>7571</v>
      <v>7571</v>
      <v>7571</v>
      <v>7571</v>
      <v>7571</v>
      <v>7571</v>
    </spb>
    <spb s="0">
      <v xml:space="preserve">Wikipedia	</v>
      <v xml:space="preserve">CC BY-SA 3.0	</v>
      <v xml:space="preserve">https://en.wikipedia.org/wiki/Jo%C3%A3o_C%C3%A2mara,_Rio_Grande_do_Norte	</v>
      <v xml:space="preserve">https://creativecommons.org/licenses/by-sa/3.0	</v>
    </spb>
    <spb s="1">
      <v>7573</v>
      <v>7573</v>
      <v>7573</v>
      <v>7573</v>
      <v>7573</v>
      <v>7573</v>
      <v>7573</v>
      <v>7573</v>
      <v>7573</v>
    </spb>
    <spb s="0">
      <v xml:space="preserve">Wikipedia	</v>
      <v xml:space="preserve">CC BY-SA 3.0	</v>
      <v xml:space="preserve">https://en.wikipedia.org/wiki/Jo%C3%A3o_Dias	</v>
      <v xml:space="preserve">https://creativecommons.org/licenses/by-sa/3.0	</v>
    </spb>
    <spb s="1">
      <v>7575</v>
      <v>7575</v>
      <v>7575</v>
      <v>7575</v>
      <v>7575</v>
      <v>7575</v>
      <v>7575</v>
      <v>7575</v>
      <v>7575</v>
    </spb>
    <spb s="0">
      <v xml:space="preserve">Wikipedia	</v>
      <v xml:space="preserve">CC BY-SA 3.0	</v>
      <v xml:space="preserve">https://en.wikipedia.org/wiki/Jos%C3%A9_da_Penha	</v>
      <v xml:space="preserve">https://creativecommons.org/licenses/by-sa/3.0	</v>
    </spb>
    <spb s="1">
      <v>7577</v>
      <v>7577</v>
      <v>7577</v>
      <v>7577</v>
      <v>7577</v>
      <v>7577</v>
      <v>7577</v>
      <v>7577</v>
      <v>7577</v>
    </spb>
    <spb s="0">
      <v xml:space="preserve">Wikipedia	</v>
      <v xml:space="preserve">CC BY-SA 3.0	</v>
      <v xml:space="preserve">https://en.wikipedia.org/wiki/Jucurutu	</v>
      <v xml:space="preserve">https://creativecommons.org/licenses/by-sa/3.0	</v>
    </spb>
    <spb s="1">
      <v>7579</v>
      <v>7579</v>
      <v>7579</v>
      <v>7579</v>
      <v>7579</v>
      <v>7579</v>
      <v>7579</v>
      <v>7579</v>
      <v>7579</v>
    </spb>
    <spb s="0">
      <v xml:space="preserve">Wikipedia	</v>
      <v xml:space="preserve">CC BY-SA 3.0	</v>
      <v xml:space="preserve">https://en.wikipedia.org/wiki/Jundi%C3%A1,_Rio_Grande_do_Norte	</v>
      <v xml:space="preserve">https://creativecommons.org/licenses/by-sa/3.0	</v>
    </spb>
    <spb s="1">
      <v>7581</v>
      <v>7581</v>
      <v>7581</v>
      <v>7581</v>
      <v>7581</v>
      <v>7581</v>
      <v>7581</v>
      <v>7581</v>
      <v>7581</v>
    </spb>
    <spb s="0">
      <v xml:space="preserve">Wikipedia	</v>
      <v xml:space="preserve">CC BY-SA 3.0	</v>
      <v xml:space="preserve">https://en.wikipedia.org/wiki/Lagoa_d%27Anta	</v>
      <v xml:space="preserve">https://creativecommons.org/licenses/by-sa/3.0	</v>
    </spb>
    <spb s="1">
      <v>7583</v>
      <v>7583</v>
      <v>7583</v>
      <v>7583</v>
      <v>7583</v>
      <v>7583</v>
      <v>7583</v>
      <v>7583</v>
      <v>7583</v>
    </spb>
    <spb s="0">
      <v xml:space="preserve">Wikipedia	</v>
      <v xml:space="preserve">CC BY-SA 3.0	</v>
      <v xml:space="preserve">https://en.wikipedia.org/wiki/Lagoa_de_Pedras	</v>
      <v xml:space="preserve">https://creativecommons.org/licenses/by-sa/3.0	</v>
    </spb>
    <spb s="1">
      <v>7585</v>
      <v>7585</v>
      <v>7585</v>
      <v>7585</v>
      <v>7585</v>
      <v>7585</v>
      <v>7585</v>
      <v>7585</v>
      <v>7585</v>
    </spb>
    <spb s="0">
      <v xml:space="preserve">Wikipedia	</v>
      <v xml:space="preserve">CC BY-SA 3.0	</v>
      <v xml:space="preserve">https://en.wikipedia.org/wiki/Lagoa_de_Velhos	</v>
      <v xml:space="preserve">https://creativecommons.org/licenses/by-sa/3.0	</v>
    </spb>
    <spb s="1">
      <v>7587</v>
      <v>7587</v>
      <v>7587</v>
      <v>7587</v>
      <v>7587</v>
      <v>7587</v>
      <v>7587</v>
      <v>7587</v>
      <v>7587</v>
    </spb>
    <spb s="0">
      <v xml:space="preserve">Wikipedia	</v>
      <v xml:space="preserve">CC BY-SA 3.0	</v>
      <v xml:space="preserve">https://en.wikipedia.org/wiki/Lagoa_Nova	</v>
      <v xml:space="preserve">https://creativecommons.org/licenses/by-sa/3.0	</v>
    </spb>
    <spb s="1">
      <v>7589</v>
      <v>7589</v>
      <v>7589</v>
      <v>7589</v>
      <v>7589</v>
      <v>7589</v>
      <v>7589</v>
      <v>7589</v>
      <v>7589</v>
    </spb>
    <spb s="0">
      <v xml:space="preserve">Wikipedia	</v>
      <v xml:space="preserve">CC BY-SA 3.0	</v>
      <v xml:space="preserve">https://en.wikipedia.org/wiki/Lagoa_Salgada	</v>
      <v xml:space="preserve">https://creativecommons.org/licenses/by-sa/3.0	</v>
    </spb>
    <spb s="1">
      <v>7591</v>
      <v>7591</v>
      <v>7591</v>
      <v>7591</v>
      <v>7591</v>
      <v>7591</v>
      <v>7591</v>
      <v>7591</v>
      <v>7591</v>
    </spb>
    <spb s="0">
      <v xml:space="preserve">Wikipedia	</v>
      <v xml:space="preserve">CC BY-SA 3.0	</v>
      <v xml:space="preserve">https://en.wikipedia.org/wiki/Lajes,_Rio_Grande_do_Norte	</v>
      <v xml:space="preserve">https://creativecommons.org/licenses/by-sa/3.0	</v>
    </spb>
    <spb s="1">
      <v>7593</v>
      <v>7593</v>
      <v>7593</v>
      <v>7593</v>
      <v>7593</v>
      <v>7593</v>
      <v>7593</v>
      <v>7593</v>
      <v>7593</v>
    </spb>
    <spb s="0">
      <v xml:space="preserve">Wikipedia	</v>
      <v xml:space="preserve">CC BY-SA 3.0	</v>
      <v xml:space="preserve">https://en.wikipedia.org/wiki/Lajes_Pintadas	</v>
      <v xml:space="preserve">https://creativecommons.org/licenses/by-sa/3.0	</v>
    </spb>
    <spb s="1">
      <v>7595</v>
      <v>7595</v>
      <v>7595</v>
      <v>7595</v>
      <v>7595</v>
      <v>7595</v>
      <v>7595</v>
      <v>7595</v>
      <v>7595</v>
    </spb>
    <spb s="0">
      <v xml:space="preserve">Wikipedia	</v>
      <v xml:space="preserve">CC BY-SA 3.0	</v>
      <v xml:space="preserve">https://en.wikipedia.org/wiki/Lucr%C3%A9cia	</v>
      <v xml:space="preserve">https://creativecommons.org/licenses/by-sa/3.0	</v>
    </spb>
    <spb s="1">
      <v>7597</v>
      <v>7597</v>
      <v>7597</v>
      <v>7597</v>
      <v>7597</v>
      <v>7597</v>
      <v>7597</v>
      <v>7597</v>
      <v>7597</v>
    </spb>
    <spb s="0">
      <v xml:space="preserve">Wikipedia	</v>
      <v xml:space="preserve">CC BY-SA 3.0	</v>
      <v xml:space="preserve">https://en.wikipedia.org/wiki/Lu%C3%ADs_Gomes	</v>
      <v xml:space="preserve">https://creativecommons.org/licenses/by-sa/3.0	</v>
    </spb>
    <spb s="1">
      <v>7599</v>
      <v>7599</v>
      <v>7599</v>
      <v>7599</v>
      <v>7599</v>
      <v>7599</v>
      <v>7599</v>
      <v>7599</v>
      <v>7599</v>
    </spb>
    <spb s="0">
      <v xml:space="preserve">Wikipedia	</v>
      <v xml:space="preserve">CC BY-SA 3.0	</v>
      <v xml:space="preserve">https://en.wikipedia.org/wiki/Maca%C3%ADba	</v>
      <v xml:space="preserve">https://creativecommons.org/licenses/by-sa/3.0	</v>
    </spb>
    <spb s="1">
      <v>7601</v>
      <v>7601</v>
      <v>7601</v>
      <v>7601</v>
      <v>7601</v>
      <v>7601</v>
      <v>7601</v>
      <v>7601</v>
      <v>7601</v>
    </spb>
    <spb s="0">
      <v xml:space="preserve">Wikipedia	</v>
      <v xml:space="preserve">CC BY-SA 3.0	</v>
      <v xml:space="preserve">https://en.wikipedia.org/wiki/Macau,_Rio_Grande_do_Norte	</v>
      <v xml:space="preserve">https://creativecommons.org/licenses/by-sa/3.0	</v>
    </spb>
    <spb s="1">
      <v>7603</v>
      <v>7603</v>
      <v>7603</v>
      <v>7603</v>
      <v>7603</v>
      <v>7603</v>
      <v>7603</v>
      <v>7603</v>
      <v>7603</v>
    </spb>
    <spb s="0">
      <v xml:space="preserve">Wikipedia	</v>
      <v xml:space="preserve">CC BY-SA 3.0	</v>
      <v xml:space="preserve">https://en.wikipedia.org/wiki/Major_Sales	</v>
      <v xml:space="preserve">https://creativecommons.org/licenses/by-sa/3.0	</v>
    </spb>
    <spb s="1">
      <v>7605</v>
      <v>7605</v>
      <v>7605</v>
      <v>7605</v>
      <v>7605</v>
      <v>7605</v>
      <v>7605</v>
      <v>7605</v>
      <v>7605</v>
    </spb>
    <spb s="0">
      <v xml:space="preserve">Wikipedia	</v>
      <v xml:space="preserve">CC BY-SA 3.0	</v>
      <v xml:space="preserve">https://en.wikipedia.org/wiki/Marcelino_Vieira	</v>
      <v xml:space="preserve">https://creativecommons.org/licenses/by-sa/3.0	</v>
    </spb>
    <spb s="1">
      <v>7607</v>
      <v>7607</v>
      <v>7607</v>
      <v>7607</v>
      <v>7607</v>
      <v>7607</v>
      <v>7607</v>
      <v>7607</v>
      <v>7607</v>
    </spb>
    <spb s="0">
      <v xml:space="preserve">Wikipedia	</v>
      <v xml:space="preserve">CC BY-SA 3.0	</v>
      <v xml:space="preserve">https://en.wikipedia.org/wiki/Martins,_Rio_Grande_do_Norte	</v>
      <v xml:space="preserve">https://creativecommons.org/licenses/by-sa/3.0	</v>
    </spb>
    <spb s="1">
      <v>7609</v>
      <v>7609</v>
      <v>7609</v>
      <v>7609</v>
      <v>7609</v>
      <v>7609</v>
      <v>7609</v>
      <v>7609</v>
      <v>7609</v>
    </spb>
    <spb s="0">
      <v xml:space="preserve">Wikipedia	</v>
      <v xml:space="preserve">CC BY-SA 3.0	</v>
      <v xml:space="preserve">https://en.wikipedia.org/wiki/Maxaranguape	</v>
      <v xml:space="preserve">https://creativecommons.org/licenses/by-sa/3.0	</v>
    </spb>
    <spb s="1">
      <v>7611</v>
      <v>7611</v>
      <v>7611</v>
      <v>7611</v>
      <v>7611</v>
      <v>7611</v>
      <v>7611</v>
      <v>7611</v>
      <v>7611</v>
    </spb>
    <spb s="0">
      <v xml:space="preserve">Wikipedia	</v>
      <v xml:space="preserve">CC BY-SA 3.0	</v>
      <v xml:space="preserve">https://en.wikipedia.org/wiki/Messias_Targino	</v>
      <v xml:space="preserve">https://creativecommons.org/licenses/by-sa/3.0	</v>
    </spb>
    <spb s="1">
      <v>7613</v>
      <v>7613</v>
      <v>7613</v>
      <v>7613</v>
      <v>7613</v>
      <v>7613</v>
      <v>7613</v>
      <v>7613</v>
      <v>7613</v>
    </spb>
    <spb s="0">
      <v xml:space="preserve">Wikipedia	</v>
      <v xml:space="preserve">CC BY-SA 3.0	</v>
      <v xml:space="preserve">https://en.wikipedia.org/wiki/Montanhas	</v>
      <v xml:space="preserve">https://creativecommons.org/licenses/by-sa/3.0	</v>
    </spb>
    <spb s="1">
      <v>7615</v>
      <v>7615</v>
      <v>7615</v>
      <v>7615</v>
      <v>7615</v>
      <v>7615</v>
      <v>7615</v>
      <v>7615</v>
      <v>7615</v>
    </spb>
    <spb s="0">
      <v xml:space="preserve">Wikipedia	</v>
      <v xml:space="preserve">CC BY-SA 3.0	</v>
      <v xml:space="preserve">https://en.wikipedia.org/wiki/Monte_Alegre,_Rio_Grande_do_Norte	</v>
      <v xml:space="preserve">https://creativecommons.org/licenses/by-sa/3.0	</v>
    </spb>
    <spb s="1">
      <v>7617</v>
      <v>7617</v>
      <v>7617</v>
      <v>7617</v>
      <v>7617</v>
      <v>7617</v>
      <v>7617</v>
      <v>7617</v>
      <v>7617</v>
    </spb>
    <spb s="0">
      <v xml:space="preserve">Wikipedia	</v>
      <v xml:space="preserve">CC BY-SA 3.0	</v>
      <v xml:space="preserve">https://en.wikipedia.org/wiki/Monte_das_Gameleiras	</v>
      <v xml:space="preserve">https://creativecommons.org/licenses/by-sa/3.0	</v>
    </spb>
    <spb s="1">
      <v>7619</v>
      <v>7619</v>
      <v>7619</v>
      <v>7619</v>
      <v>7619</v>
      <v>7619</v>
      <v>7619</v>
      <v>7619</v>
      <v>7619</v>
    </spb>
    <spb s="0">
      <v xml:space="preserve">Wikipedia	</v>
      <v xml:space="preserve">CC BY-SA 3.0	</v>
      <v xml:space="preserve">https://en.wikipedia.org/wiki/Mossor%C3%B3	</v>
      <v xml:space="preserve">https://creativecommons.org/licenses/by-sa/3.0	</v>
    </spb>
    <spb s="1">
      <v>7621</v>
      <v>7621</v>
      <v>7621</v>
      <v>7621</v>
      <v>7621</v>
      <v>7621</v>
      <v>7621</v>
      <v>7621</v>
      <v>7621</v>
    </spb>
    <spb s="0">
      <v xml:space="preserve">Wikipedia	</v>
      <v xml:space="preserve">CC BY-SA 3.0	</v>
      <v xml:space="preserve">https://en.wikipedia.org/wiki/Natal,_Rio_Grande_do_Norte	</v>
      <v xml:space="preserve">https://creativecommons.org/licenses/by-sa/3.0	</v>
    </spb>
    <spb s="1">
      <v>7623</v>
      <v>7623</v>
      <v>7623</v>
      <v>7623</v>
      <v>7623</v>
      <v>7623</v>
      <v>7623</v>
      <v>7623</v>
      <v>7623</v>
    </spb>
    <spb s="0">
      <v xml:space="preserve">Wikipedia	</v>
      <v xml:space="preserve">CC BY-SA 3.0	</v>
      <v xml:space="preserve">https://en.wikipedia.org/wiki/N%C3%ADsia_Floresta,_Rio_Grande_do_Norte	</v>
      <v xml:space="preserve">https://creativecommons.org/licenses/by-sa/3.0	</v>
    </spb>
    <spb s="1">
      <v>7625</v>
      <v>7625</v>
      <v>7625</v>
      <v>7625</v>
      <v>7625</v>
      <v>7625</v>
      <v>7625</v>
      <v>7625</v>
      <v>7625</v>
    </spb>
    <spb s="0">
      <v xml:space="preserve">Wikipedia	</v>
      <v xml:space="preserve">CC BY-SA 3.0	</v>
      <v xml:space="preserve">https://en.wikipedia.org/wiki/Nova_Cruz,_Rio_Grande_do_Norte	</v>
      <v xml:space="preserve">https://creativecommons.org/licenses/by-sa/3.0	</v>
    </spb>
    <spb s="1">
      <v>7627</v>
      <v>7627</v>
      <v>7627</v>
      <v>7627</v>
      <v>7627</v>
      <v>7627</v>
      <v>7627</v>
      <v>7627</v>
      <v>7627</v>
    </spb>
    <spb s="0">
      <v xml:space="preserve">Wikipedia	</v>
      <v xml:space="preserve">CC BY-SA 3.0	</v>
      <v xml:space="preserve">https://en.wikipedia.org/wiki/Ouro_Branco,_Rio_Grande_do_Norte	</v>
      <v xml:space="preserve">https://creativecommons.org/licenses/by-sa/3.0	</v>
    </spb>
    <spb s="1">
      <v>7629</v>
      <v>7629</v>
      <v>7629</v>
      <v>7629</v>
      <v>7629</v>
      <v>7629</v>
      <v>7629</v>
      <v>7629</v>
      <v>7629</v>
    </spb>
    <spb s="0">
      <v xml:space="preserve">Wikipedia	</v>
      <v xml:space="preserve">CC BY-SA 3.0	</v>
      <v xml:space="preserve">https://en.wikipedia.org/wiki/Paran%C3%A1,_Rio_Grande_do_Norte	</v>
      <v xml:space="preserve">https://creativecommons.org/licenses/by-sa/3.0	</v>
    </spb>
    <spb s="1">
      <v>7631</v>
      <v>7631</v>
      <v>7631</v>
      <v>7631</v>
      <v>7631</v>
      <v>7631</v>
      <v>7631</v>
      <v>7631</v>
      <v>7631</v>
    </spb>
    <spb s="0">
      <v xml:space="preserve">Wikipedia	</v>
      <v xml:space="preserve">CC BY-SA 3.0	</v>
      <v xml:space="preserve">https://en.wikipedia.org/wiki/Para%C3%BA	</v>
      <v xml:space="preserve">https://creativecommons.org/licenses/by-sa/3.0	</v>
    </spb>
    <spb s="1">
      <v>7633</v>
      <v>7633</v>
      <v>7633</v>
      <v>7633</v>
      <v>7633</v>
      <v>7633</v>
      <v>7633</v>
      <v>7633</v>
      <v>7633</v>
    </spb>
    <spb s="0">
      <v xml:space="preserve">Wikipedia	</v>
      <v xml:space="preserve">CC BY-SA 3.0	</v>
      <v xml:space="preserve">https://en.wikipedia.org/wiki/Parazinho	</v>
      <v xml:space="preserve">https://creativecommons.org/licenses/by-sa/3.0	</v>
    </spb>
    <spb s="1">
      <v>7635</v>
      <v>7635</v>
      <v>7635</v>
      <v>7635</v>
      <v>7635</v>
      <v>7635</v>
      <v>7635</v>
      <v>7635</v>
      <v>7635</v>
    </spb>
    <spb s="0">
      <v xml:space="preserve">Wikipedia	</v>
      <v xml:space="preserve">CC BY-SA 3.0	</v>
      <v xml:space="preserve">https://en.wikipedia.org/wiki/Parelhas	</v>
      <v xml:space="preserve">https://creativecommons.org/licenses/by-sa/3.0	</v>
    </spb>
    <spb s="1">
      <v>7637</v>
      <v>7637</v>
      <v>7637</v>
      <v>7637</v>
      <v>7637</v>
      <v>7637</v>
      <v>7637</v>
      <v>7637</v>
      <v>7637</v>
    </spb>
    <spb s="0">
      <v xml:space="preserve">Wikipedia	</v>
      <v xml:space="preserve">CC BY-SA 3.0	</v>
      <v xml:space="preserve">https://en.wikipedia.org/wiki/Parnamirim	</v>
      <v xml:space="preserve">https://creativecommons.org/licenses/by-sa/3.0	</v>
    </spb>
    <spb s="1">
      <v>7639</v>
      <v>7639</v>
      <v>7639</v>
      <v>7639</v>
      <v>7639</v>
      <v>7639</v>
      <v>7639</v>
      <v>7639</v>
      <v>7639</v>
    </spb>
    <spb s="0">
      <v xml:space="preserve">Wikipedia	</v>
      <v xml:space="preserve">CC BY-SA 3.0	</v>
      <v xml:space="preserve">https://en.wikipedia.org/wiki/Passa_e_Fica	</v>
      <v xml:space="preserve">https://creativecommons.org/licenses/by-sa/3.0	</v>
    </spb>
    <spb s="1">
      <v>7641</v>
      <v>7641</v>
      <v>7641</v>
      <v>7641</v>
      <v>7641</v>
      <v>7641</v>
      <v>7641</v>
      <v>7641</v>
      <v>7641</v>
    </spb>
    <spb s="0">
      <v xml:space="preserve">Wikipedia	</v>
      <v xml:space="preserve">CC BY-SA 3.0	</v>
      <v xml:space="preserve">https://en.wikipedia.org/wiki/Passagem,_Rio_Grande_do_Norte	</v>
      <v xml:space="preserve">https://creativecommons.org/licenses/by-sa/3.0	</v>
    </spb>
    <spb s="1">
      <v>7643</v>
      <v>7643</v>
      <v>7643</v>
      <v>7643</v>
      <v>7643</v>
      <v>7643</v>
      <v>7643</v>
      <v>7643</v>
      <v>7643</v>
    </spb>
    <spb s="0">
      <v xml:space="preserve">Wikipedia	</v>
      <v xml:space="preserve">CC BY-SA 3.0	</v>
      <v xml:space="preserve">https://en.wikipedia.org/wiki/Patu,_Rio_Grande_do_Norte	</v>
      <v xml:space="preserve">https://creativecommons.org/licenses/by-sa/3.0	</v>
    </spb>
    <spb s="1">
      <v>7645</v>
      <v>7645</v>
      <v>7645</v>
      <v>7645</v>
      <v>7645</v>
      <v>7645</v>
      <v>7645</v>
      <v>7645</v>
      <v>7645</v>
    </spb>
    <spb s="0">
      <v xml:space="preserve">Wikipedia	</v>
      <v xml:space="preserve">CC BY-SA 3.0	</v>
      <v xml:space="preserve">https://en.wikipedia.org/wiki/Pau_dos_Ferros	</v>
      <v xml:space="preserve">https://creativecommons.org/licenses/by-sa/3.0	</v>
    </spb>
    <spb s="1">
      <v>7647</v>
      <v>7647</v>
      <v>7647</v>
      <v>7647</v>
      <v>7647</v>
      <v>7647</v>
      <v>7647</v>
      <v>7647</v>
      <v>7647</v>
    </spb>
    <spb s="0">
      <v xml:space="preserve">Wikipedia	</v>
      <v xml:space="preserve">CC BY-SA 3.0	</v>
      <v xml:space="preserve">https://en.wikipedia.org/wiki/Pedra_Grande,_Rio_Grande_do_Norte	</v>
      <v xml:space="preserve">https://creativecommons.org/licenses/by-sa/3.0	</v>
    </spb>
    <spb s="1">
      <v>7649</v>
      <v>7649</v>
      <v>7649</v>
      <v>7649</v>
      <v>7649</v>
      <v>7649</v>
      <v>7649</v>
      <v>7649</v>
      <v>7649</v>
    </spb>
    <spb s="0">
      <v xml:space="preserve">Wikipedia	</v>
      <v xml:space="preserve">CC BY-SA 3.0	</v>
      <v xml:space="preserve">https://en.wikipedia.org/wiki/Pedra_Preta,_Rio_Grande_do_Norte	</v>
      <v xml:space="preserve">https://creativecommons.org/licenses/by-sa/3.0	</v>
    </spb>
    <spb s="1">
      <v>7651</v>
      <v>7651</v>
      <v>7651</v>
      <v>7651</v>
      <v>7651</v>
      <v>7651</v>
      <v>7651</v>
      <v>7651</v>
      <v>7651</v>
    </spb>
    <spb s="0">
      <v xml:space="preserve">Wikipedia	</v>
      <v xml:space="preserve">CC BY-SA 3.0	</v>
      <v xml:space="preserve">https://en.wikipedia.org/wiki/Pedro_Avelino	</v>
      <v xml:space="preserve">https://creativecommons.org/licenses/by-sa/3.0	</v>
    </spb>
    <spb s="1">
      <v>7653</v>
      <v>7653</v>
      <v>7653</v>
      <v>7653</v>
      <v>7653</v>
      <v>7653</v>
      <v>7653</v>
      <v>7653</v>
      <v>7653</v>
    </spb>
    <spb s="0">
      <v xml:space="preserve">Wikipedia	</v>
      <v xml:space="preserve">CC BY-SA 3.0	</v>
      <v xml:space="preserve">https://en.wikipedia.org/wiki/Pedro_Velho	</v>
      <v xml:space="preserve">https://creativecommons.org/licenses/by-sa/3.0	</v>
    </spb>
    <spb s="1">
      <v>7655</v>
      <v>7655</v>
      <v>7655</v>
      <v>7655</v>
      <v>7655</v>
      <v>7655</v>
      <v>7655</v>
      <v>7655</v>
      <v>7655</v>
    </spb>
    <spb s="0">
      <v xml:space="preserve">Wikipedia	</v>
      <v xml:space="preserve">CC BY-SA 3.0	</v>
      <v xml:space="preserve">https://en.wikipedia.org/wiki/Pend%C3%AAncias	</v>
      <v xml:space="preserve">https://creativecommons.org/licenses/by-sa/3.0	</v>
    </spb>
    <spb s="1">
      <v>7657</v>
      <v>7657</v>
      <v>7657</v>
      <v>7657</v>
      <v>7657</v>
      <v>7657</v>
      <v>7657</v>
      <v>7657</v>
      <v>7657</v>
    </spb>
    <spb s="0">
      <v xml:space="preserve">Wikipedia	</v>
      <v xml:space="preserve">CC BY-SA 3.0	</v>
      <v xml:space="preserve">https://en.wikipedia.org/wiki/Pil%C3%B5es,_Rio_Grande_do_Norte	</v>
      <v xml:space="preserve">https://creativecommons.org/licenses/by-sa/3.0	</v>
    </spb>
    <spb s="1">
      <v>7659</v>
      <v>7659</v>
      <v>7659</v>
      <v>7659</v>
      <v>7659</v>
      <v>7659</v>
      <v>7659</v>
      <v>7659</v>
      <v>7659</v>
    </spb>
    <spb s="0">
      <v xml:space="preserve">Wikipedia	</v>
      <v xml:space="preserve">CC BY-SA 3.0	</v>
      <v xml:space="preserve">https://en.wikipedia.org/wiki/Po%C3%A7o_Branco	</v>
      <v xml:space="preserve">https://creativecommons.org/licenses/by-sa/3.0	</v>
    </spb>
    <spb s="1">
      <v>7661</v>
      <v>7661</v>
      <v>7661</v>
      <v>7661</v>
      <v>7661</v>
      <v>7661</v>
      <v>7661</v>
      <v>7661</v>
      <v>7661</v>
    </spb>
    <spb s="0">
      <v xml:space="preserve">Wikipedia	</v>
      <v xml:space="preserve">CC BY-SA 3.0	</v>
      <v xml:space="preserve">https://en.wikipedia.org/wiki/Portalegre,_Rio_Grande_do_Norte	</v>
      <v xml:space="preserve">https://creativecommons.org/licenses/by-sa/3.0	</v>
    </spb>
    <spb s="1">
      <v>7663</v>
      <v>7663</v>
      <v>7663</v>
      <v>7663</v>
      <v>7663</v>
      <v>7663</v>
      <v>7663</v>
      <v>7663</v>
      <v>7663</v>
    </spb>
    <spb s="0">
      <v xml:space="preserve">Wikipedia	</v>
      <v xml:space="preserve">CC BY-SA 3.0	</v>
      <v xml:space="preserve">https://en.wikipedia.org/wiki/Porto_do_Mangue	</v>
      <v xml:space="preserve">https://creativecommons.org/licenses/by-sa/3.0	</v>
    </spb>
    <spb s="1">
      <v>7665</v>
      <v>7665</v>
      <v>7665</v>
      <v>7665</v>
      <v>7665</v>
      <v>7665</v>
      <v>7665</v>
      <v>7665</v>
      <v>7665</v>
    </spb>
    <spb s="0">
      <v xml:space="preserve">Wikipedia	</v>
      <v xml:space="preserve">CC BY-SA 3.0	</v>
      <v xml:space="preserve">https://en.wikipedia.org/wiki/Pureza,_Rio_Grande_do_Norte	</v>
      <v xml:space="preserve">https://creativecommons.org/licenses/by-sa/3.0	</v>
    </spb>
    <spb s="1">
      <v>7667</v>
      <v>7667</v>
      <v>7667</v>
      <v>7667</v>
      <v>7667</v>
      <v>7667</v>
      <v>7667</v>
      <v>7667</v>
      <v>7667</v>
    </spb>
    <spb s="0">
      <v xml:space="preserve">Wikipedia	</v>
      <v xml:space="preserve">CC BY-SA 3.0	</v>
      <v xml:space="preserve">https://en.wikipedia.org/wiki/Rafael_Godeiro	</v>
      <v xml:space="preserve">https://creativecommons.org/licenses/by-sa/3.0	</v>
    </spb>
    <spb s="1">
      <v>7669</v>
      <v>7669</v>
      <v>7669</v>
      <v>7669</v>
      <v>7669</v>
      <v>7669</v>
      <v>7669</v>
      <v>7669</v>
      <v>7669</v>
    </spb>
    <spb s="0">
      <v xml:space="preserve">Wikipedia	</v>
      <v xml:space="preserve">CC BY-SA 3.0	</v>
      <v xml:space="preserve">https://en.wikipedia.org/wiki/Riacho_da_Cruz	</v>
      <v xml:space="preserve">https://creativecommons.org/licenses/by-sa/3.0	</v>
    </spb>
    <spb s="1">
      <v>7671</v>
      <v>7671</v>
      <v>7671</v>
      <v>7671</v>
      <v>7671</v>
      <v>7671</v>
      <v>7671</v>
      <v>7671</v>
      <v>7671</v>
    </spb>
    <spb s="0">
      <v xml:space="preserve">Wikipedia	</v>
      <v xml:space="preserve">CC BY-SA 3.0	</v>
      <v xml:space="preserve">https://en.wikipedia.org/wiki/Riacho_de_Santana,_Rio_Grande_do_Norte	</v>
      <v xml:space="preserve">https://creativecommons.org/licenses/by-sa/3.0	</v>
    </spb>
    <spb s="1">
      <v>7673</v>
      <v>7673</v>
      <v>7673</v>
      <v>7673</v>
      <v>7673</v>
      <v>7673</v>
      <v>7673</v>
      <v>7673</v>
      <v>7673</v>
    </spb>
    <spb s="0">
      <v xml:space="preserve">Wikipedia	</v>
      <v xml:space="preserve">CC BY-SA 3.0	</v>
      <v xml:space="preserve">https://en.wikipedia.org/wiki/Riachuelo,_Rio_Grande_do_Norte	</v>
      <v xml:space="preserve">https://creativecommons.org/licenses/by-sa/3.0	</v>
    </spb>
    <spb s="1">
      <v>7675</v>
      <v>7675</v>
      <v>7675</v>
      <v>7675</v>
      <v>7675</v>
      <v>7675</v>
      <v>7675</v>
      <v>7675</v>
      <v>7675</v>
    </spb>
    <spb s="0">
      <v xml:space="preserve">Wikipedia	</v>
      <v xml:space="preserve">CC BY-SA 3.0	</v>
      <v xml:space="preserve">https://en.wikipedia.org/wiki/Rio_do_Fogo	</v>
      <v xml:space="preserve">https://creativecommons.org/licenses/by-sa/3.0	</v>
    </spb>
    <spb s="1">
      <v>7677</v>
      <v>7677</v>
      <v>7677</v>
      <v>7677</v>
      <v>7677</v>
      <v>7677</v>
      <v>7677</v>
      <v>7677</v>
      <v>7677</v>
    </spb>
    <spb s="0">
      <v xml:space="preserve">Wikipedia	</v>
      <v xml:space="preserve">CC BY-SA 3.0	</v>
      <v xml:space="preserve">https://en.wikipedia.org/wiki/Rodolfo_Fernandes	</v>
      <v xml:space="preserve">https://creativecommons.org/licenses/by-sa/3.0	</v>
    </spb>
    <spb s="1">
      <v>7679</v>
      <v>7679</v>
      <v>7679</v>
      <v>7679</v>
      <v>7679</v>
      <v>7679</v>
      <v>7679</v>
      <v>7679</v>
      <v>7679</v>
    </spb>
    <spb s="0">
      <v xml:space="preserve">Wikipedia	</v>
      <v xml:space="preserve">CC BY-SA 3.0	</v>
      <v xml:space="preserve">https://en.wikipedia.org/wiki/Ruy_Barbosa,_Rio_Grande_do_Norte	</v>
      <v xml:space="preserve">https://creativecommons.org/licenses/by-sa/3.0	</v>
    </spb>
    <spb s="1">
      <v>7681</v>
      <v>7681</v>
      <v>7681</v>
      <v>7681</v>
      <v>7681</v>
      <v>7681</v>
      <v>7681</v>
      <v>7681</v>
      <v>7681</v>
    </spb>
    <spb s="0">
      <v xml:space="preserve">Wikipedia	</v>
      <v xml:space="preserve">CC BY-SA 3.0	</v>
      <v xml:space="preserve">https://en.wikipedia.org/wiki/Santa_Cruz,_Rio_Grande_do_Norte	</v>
      <v xml:space="preserve">https://creativecommons.org/licenses/by-sa/3.0	</v>
    </spb>
    <spb s="1">
      <v>7683</v>
      <v>7683</v>
      <v>7683</v>
      <v>7683</v>
      <v>7683</v>
      <v>7683</v>
      <v>7683</v>
      <v>7683</v>
      <v>7683</v>
    </spb>
    <spb s="0">
      <v xml:space="preserve">Wikipedia	</v>
      <v xml:space="preserve">CC BY-SA 3.0	</v>
      <v xml:space="preserve">https://en.wikipedia.org/wiki/Santa_Maria,_Rio_Grande_do_Norte	</v>
      <v xml:space="preserve">https://creativecommons.org/licenses/by-sa/3.0	</v>
    </spb>
    <spb s="1">
      <v>7685</v>
      <v>7685</v>
      <v>7685</v>
      <v>7685</v>
      <v>7685</v>
      <v>7685</v>
      <v>7685</v>
      <v>7685</v>
      <v>7685</v>
    </spb>
    <spb s="0">
      <v xml:space="preserve">Wikipedia	</v>
      <v xml:space="preserve">CC BY-SA 3.0	</v>
      <v xml:space="preserve">https://en.wikipedia.org/wiki/Santana_do_Matos	</v>
      <v xml:space="preserve">https://creativecommons.org/licenses/by-sa/3.0	</v>
    </spb>
    <spb s="1">
      <v>7687</v>
      <v>7687</v>
      <v>7687</v>
      <v>7687</v>
      <v>7687</v>
      <v>7687</v>
      <v>7687</v>
      <v>7687</v>
      <v>7687</v>
    </spb>
    <spb s="0">
      <v xml:space="preserve">Wikipedia	</v>
      <v xml:space="preserve">CC BY-SA 3.0	</v>
      <v xml:space="preserve">https://en.wikipedia.org/wiki/Santana_do_Serid%C3%B3	</v>
      <v xml:space="preserve">https://creativecommons.org/licenses/by-sa/3.0	</v>
    </spb>
    <spb s="1">
      <v>7689</v>
      <v>7689</v>
      <v>7689</v>
      <v>7689</v>
      <v>7689</v>
      <v>7689</v>
      <v>7689</v>
      <v>7689</v>
      <v>7689</v>
    </spb>
    <spb s="0">
      <v xml:space="preserve">Wikipedia	</v>
      <v xml:space="preserve">CC BY-SA 3.0	</v>
      <v xml:space="preserve">https://en.wikipedia.org/wiki/Santo_Ant%C3%B4nio,_Rio_Grande_do_Norte	</v>
      <v xml:space="preserve">https://creativecommons.org/licenses/by-sa/3.0	</v>
    </spb>
    <spb s="1">
      <v>7691</v>
      <v>7691</v>
      <v>7691</v>
      <v>7691</v>
      <v>7691</v>
      <v>7691</v>
      <v>7691</v>
      <v>7691</v>
      <v>7691</v>
    </spb>
    <spb s="0">
      <v xml:space="preserve">Wikipedia	</v>
      <v xml:space="preserve">CC BY-SA 3.0	</v>
      <v xml:space="preserve">https://en.wikipedia.org/wiki/S%C3%A3o_Bento_do_Norte	</v>
      <v xml:space="preserve">https://creativecommons.org/licenses/by-sa/3.0	</v>
    </spb>
    <spb s="1">
      <v>7693</v>
      <v>7693</v>
      <v>7693</v>
      <v>7693</v>
      <v>7693</v>
      <v>7693</v>
      <v>7693</v>
      <v>7693</v>
      <v>7693</v>
    </spb>
    <spb s="0">
      <v xml:space="preserve">Wikipedia	</v>
      <v xml:space="preserve">CC BY-SA 3.0	</v>
      <v xml:space="preserve">https://en.wikipedia.org/wiki/S%C3%A3o_Bento_do_Trairi	</v>
      <v xml:space="preserve">https://creativecommons.org/licenses/by-sa/3.0	</v>
    </spb>
    <spb s="1">
      <v>7695</v>
      <v>7695</v>
      <v>7695</v>
      <v>7695</v>
      <v>7695</v>
      <v>7695</v>
      <v>7695</v>
      <v>7695</v>
      <v>7695</v>
    </spb>
    <spb s="0">
      <v xml:space="preserve">Wikipedia	</v>
      <v xml:space="preserve">CC BY-SA 3.0	</v>
      <v xml:space="preserve">https://en.wikipedia.org/wiki/S%C3%A3o_Fernando	</v>
      <v xml:space="preserve">https://creativecommons.org/licenses/by-sa/3.0	</v>
    </spb>
    <spb s="1">
      <v>7697</v>
      <v>7697</v>
      <v>7697</v>
      <v>7697</v>
      <v>7697</v>
      <v>7697</v>
      <v>7697</v>
      <v>7697</v>
      <v>7697</v>
    </spb>
    <spb s="0">
      <v xml:space="preserve">Wikipedia	</v>
      <v xml:space="preserve">CC BY-SA 3.0	</v>
      <v xml:space="preserve">https://en.wikipedia.org/wiki/S%C3%A3o_Francisco_do_Oeste	</v>
      <v xml:space="preserve">https://creativecommons.org/licenses/by-sa/3.0	</v>
    </spb>
    <spb s="1">
      <v>7699</v>
      <v>7699</v>
      <v>7699</v>
      <v>7699</v>
      <v>7699</v>
      <v>7699</v>
      <v>7699</v>
      <v>7699</v>
      <v>7699</v>
    </spb>
    <spb s="0">
      <v xml:space="preserve">Wikipedia	</v>
      <v xml:space="preserve">CC BY-SA 3.0	</v>
      <v xml:space="preserve">https://en.wikipedia.org/wiki/S%C3%A3o_Gon%C3%A7alo_do_Amarante,_Rio_Grande_do_Norte	</v>
      <v xml:space="preserve">https://creativecommons.org/licenses/by-sa/3.0	</v>
    </spb>
    <spb s="1">
      <v>7701</v>
      <v>7701</v>
      <v>7701</v>
      <v>7701</v>
      <v>7701</v>
      <v>7701</v>
      <v>7701</v>
      <v>7701</v>
      <v>7701</v>
    </spb>
    <spb s="0">
      <v xml:space="preserve">Wikipedia	</v>
      <v xml:space="preserve">CC BY-SA 3.0	</v>
      <v xml:space="preserve">https://en.wikipedia.org/wiki/S%C3%A3o_Jo%C3%A3o_do_Sabugi	</v>
      <v xml:space="preserve">https://creativecommons.org/licenses/by-sa/3.0	</v>
    </spb>
    <spb s="1">
      <v>7703</v>
      <v>7703</v>
      <v>7703</v>
      <v>7703</v>
      <v>7703</v>
      <v>7703</v>
      <v>7703</v>
      <v>7703</v>
      <v>7703</v>
    </spb>
    <spb s="0">
      <v xml:space="preserve">Wikipedia	</v>
      <v xml:space="preserve">CC BY-SA 3.0	</v>
      <v xml:space="preserve">https://en.wikipedia.org/wiki/S%C3%A3o_Jos%C3%A9_de_Mipibu	</v>
      <v xml:space="preserve">https://creativecommons.org/licenses/by-sa/3.0	</v>
    </spb>
    <spb s="1">
      <v>7705</v>
      <v>7705</v>
      <v>7705</v>
      <v>7705</v>
      <v>7705</v>
      <v>7705</v>
      <v>7705</v>
      <v>7705</v>
      <v>7705</v>
    </spb>
    <spb s="0">
      <v xml:space="preserve">Wikipedia	</v>
      <v xml:space="preserve">CC BY-SA 3.0	</v>
      <v xml:space="preserve">https://en.wikipedia.org/wiki/S%C3%A3o_Jos%C3%A9_do_Campestre	</v>
      <v xml:space="preserve">https://creativecommons.org/licenses/by-sa/3.0	</v>
    </spb>
    <spb s="1">
      <v>7707</v>
      <v>7707</v>
      <v>7707</v>
      <v>7707</v>
      <v>7707</v>
      <v>7707</v>
      <v>7707</v>
      <v>7707</v>
      <v>7707</v>
    </spb>
    <spb s="0">
      <v xml:space="preserve">Wikipedia	</v>
      <v xml:space="preserve">CC BY-SA 3.0	</v>
      <v xml:space="preserve">https://en.wikipedia.org/wiki/S%C3%A3o_Jos%C3%A9_do_Serid%C3%B3	</v>
      <v xml:space="preserve">https://creativecommons.org/licenses/by-sa/3.0	</v>
    </spb>
    <spb s="1">
      <v>7709</v>
      <v>7709</v>
      <v>7709</v>
      <v>7709</v>
      <v>7709</v>
      <v>7709</v>
      <v>7709</v>
      <v>7709</v>
      <v>7709</v>
    </spb>
    <spb s="0">
      <v xml:space="preserve">Wikipedia	</v>
      <v xml:space="preserve">CC BY-SA 3.0	</v>
      <v xml:space="preserve">https://en.wikipedia.org/wiki/S%C3%A3o_Miguel,_Rio_Grande_do_Norte	</v>
      <v xml:space="preserve">https://creativecommons.org/licenses/by-sa/3.0	</v>
    </spb>
    <spb s="1">
      <v>7711</v>
      <v>7711</v>
      <v>7711</v>
      <v>7711</v>
      <v>7711</v>
      <v>7711</v>
      <v>7711</v>
      <v>7711</v>
      <v>7711</v>
    </spb>
    <spb s="0">
      <v xml:space="preserve">Wikipedia	</v>
      <v xml:space="preserve">CC BY-SA 3.0	</v>
      <v xml:space="preserve">https://en.wikipedia.org/wiki/S%C3%A3o_Miguel_do_Gostoso	</v>
      <v xml:space="preserve">https://creativecommons.org/licenses/by-sa/3.0	</v>
    </spb>
    <spb s="1">
      <v>7713</v>
      <v>7713</v>
      <v>7713</v>
      <v>7713</v>
      <v>7713</v>
      <v>7713</v>
      <v>7713</v>
      <v>7713</v>
      <v>7713</v>
    </spb>
    <spb s="0">
      <v xml:space="preserve">Wikipedia	</v>
      <v xml:space="preserve">CC BY-SA 3.0	</v>
      <v xml:space="preserve">https://en.wikipedia.org/wiki/S%C3%A3o_Paulo_do_Potengi	</v>
      <v xml:space="preserve">https://creativecommons.org/licenses/by-sa/3.0	</v>
    </spb>
    <spb s="1">
      <v>7715</v>
      <v>7715</v>
      <v>7715</v>
      <v>7715</v>
      <v>7715</v>
      <v>7715</v>
      <v>7715</v>
      <v>7715</v>
      <v>7715</v>
    </spb>
    <spb s="0">
      <v xml:space="preserve">Wikipedia	</v>
      <v xml:space="preserve">CC BY-SA 3.0	</v>
      <v xml:space="preserve">https://en.wikipedia.org/wiki/S%C3%A3o_Pedro,_Rio_Grande_do_Norte	</v>
      <v xml:space="preserve">https://creativecommons.org/licenses/by-sa/3.0	</v>
    </spb>
    <spb s="1">
      <v>7717</v>
      <v>7717</v>
      <v>7717</v>
      <v>7717</v>
      <v>7717</v>
      <v>7717</v>
      <v>7717</v>
      <v>7717</v>
      <v>7717</v>
    </spb>
    <spb s="0">
      <v xml:space="preserve">Wikipedia	</v>
      <v xml:space="preserve">CC BY-SA 3.0	</v>
      <v xml:space="preserve">https://en.wikipedia.org/wiki/S%C3%A3o_Rafael,_Rio_Grande_do_Norte	</v>
      <v xml:space="preserve">https://creativecommons.org/licenses/by-sa/3.0	</v>
    </spb>
    <spb s="1">
      <v>7719</v>
      <v>7719</v>
      <v>7719</v>
      <v>7719</v>
      <v>7719</v>
      <v>7719</v>
      <v>7719</v>
      <v>7719</v>
      <v>7719</v>
    </spb>
    <spb s="0">
      <v xml:space="preserve">Wikipedia	</v>
      <v xml:space="preserve">CC BY-SA 3.0	</v>
      <v xml:space="preserve">https://en.wikipedia.org/wiki/S%C3%A3o_Tom%C3%A9,_Rio_Grande_do_Norte	</v>
      <v xml:space="preserve">https://creativecommons.org/licenses/by-sa/3.0	</v>
    </spb>
    <spb s="1">
      <v>7721</v>
      <v>7721</v>
      <v>7721</v>
      <v>7721</v>
      <v>7721</v>
      <v>7721</v>
      <v>7721</v>
      <v>7721</v>
      <v>7721</v>
    </spb>
    <spb s="0">
      <v xml:space="preserve">Wikipedia	</v>
      <v xml:space="preserve">CC BY-SA 3.0	</v>
      <v xml:space="preserve">https://en.wikipedia.org/wiki/S%C3%A3o_Vicente,_Rio_Grande_do_Norte	</v>
      <v xml:space="preserve">https://creativecommons.org/licenses/by-sa/3.0	</v>
    </spb>
    <spb s="1">
      <v>7723</v>
      <v>7723</v>
      <v>7723</v>
      <v>7723</v>
      <v>7723</v>
      <v>7723</v>
      <v>7723</v>
      <v>7723</v>
      <v>7723</v>
    </spb>
    <spb s="0">
      <v xml:space="preserve">Wikipedia	</v>
      <v xml:space="preserve">CC BY-SA 3.0	</v>
      <v xml:space="preserve">https://en.wikipedia.org/wiki/Senador_El%C3%B3i_de_Souza	</v>
      <v xml:space="preserve">https://creativecommons.org/licenses/by-sa/3.0	</v>
    </spb>
    <spb s="1">
      <v>7725</v>
      <v>7725</v>
      <v>7725</v>
      <v>7725</v>
      <v>7725</v>
      <v>7725</v>
      <v>7725</v>
      <v>7725</v>
      <v>7725</v>
    </spb>
    <spb s="0">
      <v xml:space="preserve">Wikipedia	</v>
      <v xml:space="preserve">CC BY-SA 3.0	</v>
      <v xml:space="preserve">https://en.wikipedia.org/wiki/Senador_Georgino_Avelino	</v>
      <v xml:space="preserve">https://creativecommons.org/licenses/by-sa/3.0	</v>
    </spb>
    <spb s="1">
      <v>7727</v>
      <v>7727</v>
      <v>7727</v>
      <v>7727</v>
      <v>7727</v>
      <v>7727</v>
      <v>7727</v>
      <v>7727</v>
      <v>7727</v>
    </spb>
    <spb s="0">
      <v xml:space="preserve">Wikipedia	</v>
      <v xml:space="preserve">CC BY-SA 3.0	</v>
      <v xml:space="preserve">https://en.wikipedia.org/wiki/Serra_de_S%C3%A3o_Bento	</v>
      <v xml:space="preserve">https://creativecommons.org/licenses/by-sa/3.0	</v>
    </spb>
    <spb s="1">
      <v>7729</v>
      <v>7729</v>
      <v>7729</v>
      <v>7729</v>
      <v>7729</v>
      <v>7729</v>
      <v>7729</v>
      <v>7729</v>
      <v>7729</v>
    </spb>
    <spb s="0">
      <v xml:space="preserve">Wikipedia	</v>
      <v xml:space="preserve">CC BY-SA 3.0	</v>
      <v xml:space="preserve">https://en.wikipedia.org/wiki/Serra_do_Mel	</v>
      <v xml:space="preserve">https://creativecommons.org/licenses/by-sa/3.0	</v>
    </spb>
    <spb s="1">
      <v>7731</v>
      <v>7731</v>
      <v>7731</v>
      <v>7731</v>
      <v>7731</v>
      <v>7731</v>
      <v>7731</v>
      <v>7731</v>
      <v>7731</v>
    </spb>
    <spb s="0">
      <v xml:space="preserve">Wikipedia	</v>
      <v xml:space="preserve">CC BY-SA 3.0	</v>
      <v xml:space="preserve">https://en.wikipedia.org/wiki/Serra_Negra_do_Norte	</v>
      <v xml:space="preserve">https://creativecommons.org/licenses/by-sa/3.0	</v>
    </spb>
    <spb s="1">
      <v>7733</v>
      <v>7733</v>
      <v>7733</v>
      <v>7733</v>
      <v>7733</v>
      <v>7733</v>
      <v>7733</v>
      <v>7733</v>
      <v>7733</v>
    </spb>
    <spb s="0">
      <v xml:space="preserve">Wikipedia	</v>
      <v xml:space="preserve">CC BY-SA 3.0	</v>
      <v xml:space="preserve">https://en.wikipedia.org/wiki/Serrinha,_Rio_Grande_do_Norte	</v>
      <v xml:space="preserve">https://creativecommons.org/licenses/by-sa/3.0	</v>
    </spb>
    <spb s="1">
      <v>7735</v>
      <v>7735</v>
      <v>7735</v>
      <v>7735</v>
      <v>7735</v>
      <v>7735</v>
      <v>7735</v>
      <v>7735</v>
      <v>7735</v>
    </spb>
    <spb s="0">
      <v xml:space="preserve">Wikipedia	</v>
      <v xml:space="preserve">CC BY-SA 3.0	</v>
      <v xml:space="preserve">https://en.wikipedia.org/wiki/Serrinha_dos_Pintos	</v>
      <v xml:space="preserve">https://creativecommons.org/licenses/by-sa/3.0	</v>
    </spb>
    <spb s="1">
      <v>7737</v>
      <v>7737</v>
      <v>7737</v>
      <v>7737</v>
      <v>7737</v>
      <v>7737</v>
      <v>7737</v>
      <v>7737</v>
      <v>7737</v>
    </spb>
    <spb s="0">
      <v xml:space="preserve">Wikipedia	</v>
      <v xml:space="preserve">CC BY-SA 3.0	</v>
      <v xml:space="preserve">https://en.wikipedia.org/wiki/Severiano_Melo	</v>
      <v xml:space="preserve">https://creativecommons.org/licenses/by-sa/3.0	</v>
    </spb>
    <spb s="1">
      <v>7739</v>
      <v>7739</v>
      <v>7739</v>
      <v>7739</v>
      <v>7739</v>
      <v>7739</v>
      <v>7739</v>
      <v>7739</v>
      <v>7739</v>
    </spb>
    <spb s="0">
      <v xml:space="preserve">Wikipedia	</v>
      <v xml:space="preserve">CC BY-SA 3.0	</v>
      <v xml:space="preserve">https://en.wikipedia.org/wiki/S%C3%ADtio_Novo,_Rio_Grande_do_Norte	</v>
      <v xml:space="preserve">https://creativecommons.org/licenses/by-sa/3.0	</v>
    </spb>
    <spb s="1">
      <v>7741</v>
      <v>7741</v>
      <v>7741</v>
      <v>7741</v>
      <v>7741</v>
      <v>7741</v>
      <v>7741</v>
      <v>7741</v>
      <v>7741</v>
    </spb>
    <spb s="0">
      <v xml:space="preserve">Wikipedia	</v>
      <v xml:space="preserve">CC BY-SA 3.0	</v>
      <v xml:space="preserve">https://en.wikipedia.org/wiki/Taboleiro_Grande	</v>
      <v xml:space="preserve">https://creativecommons.org/licenses/by-sa/3.0	</v>
    </spb>
    <spb s="1">
      <v>7743</v>
      <v>7743</v>
      <v>7743</v>
      <v>7743</v>
      <v>7743</v>
      <v>7743</v>
      <v>7743</v>
      <v>7743</v>
      <v>7743</v>
    </spb>
    <spb s="0">
      <v xml:space="preserve">Wikipedia	</v>
      <v xml:space="preserve">CC BY-SA 3.0	</v>
      <v xml:space="preserve">https://en.wikipedia.org/wiki/Taipu,_Rio_Grande_do_Norte	</v>
      <v xml:space="preserve">https://creativecommons.org/licenses/by-sa/3.0	</v>
    </spb>
    <spb s="1">
      <v>7745</v>
      <v>7745</v>
      <v>7745</v>
      <v>7745</v>
      <v>7745</v>
      <v>7745</v>
      <v>7745</v>
      <v>7745</v>
      <v>7745</v>
    </spb>
    <spb s="0">
      <v xml:space="preserve">Wikipedia	</v>
      <v xml:space="preserve">CC BY-SA 3.0	</v>
      <v xml:space="preserve">https://en.wikipedia.org/wiki/Tangar%C3%A1,_Rio_Grande_do_Norte	</v>
      <v xml:space="preserve">https://creativecommons.org/licenses/by-sa/3.0	</v>
    </spb>
    <spb s="1">
      <v>7747</v>
      <v>7747</v>
      <v>7747</v>
      <v>7747</v>
      <v>7747</v>
      <v>7747</v>
      <v>7747</v>
      <v>7747</v>
      <v>7747</v>
    </spb>
    <spb s="0">
      <v xml:space="preserve">Wikipedia	</v>
      <v xml:space="preserve">CC BY-SA 3.0	</v>
      <v xml:space="preserve">https://en.wikipedia.org/wiki/Tenente_Ananias	</v>
      <v xml:space="preserve">https://creativecommons.org/licenses/by-sa/3.0	</v>
    </spb>
    <spb s="1">
      <v>7749</v>
      <v>7749</v>
      <v>7749</v>
      <v>7749</v>
      <v>7749</v>
      <v>7749</v>
      <v>7749</v>
      <v>7749</v>
      <v>7749</v>
    </spb>
    <spb s="0">
      <v xml:space="preserve">Wikipedia	</v>
      <v xml:space="preserve">CC BY-SA 3.0	</v>
      <v xml:space="preserve">https://en.wikipedia.org/wiki/Tenente_Laurentino_Cruz	</v>
      <v xml:space="preserve">https://creativecommons.org/licenses/by-sa/3.0	</v>
    </spb>
    <spb s="1">
      <v>7751</v>
      <v>7751</v>
      <v>7751</v>
      <v>7751</v>
      <v>7751</v>
      <v>7751</v>
      <v>7751</v>
      <v>7751</v>
      <v>7751</v>
    </spb>
    <spb s="0">
      <v xml:space="preserve">Wikipedia	</v>
      <v xml:space="preserve">CC BY-SA 3.0	</v>
      <v xml:space="preserve">https://en.wikipedia.org/wiki/Tibau	</v>
      <v xml:space="preserve">https://creativecommons.org/licenses/by-sa/3.0	</v>
    </spb>
    <spb s="1">
      <v>7753</v>
      <v>7753</v>
      <v>7753</v>
      <v>7753</v>
      <v>7753</v>
      <v>7753</v>
      <v>7753</v>
      <v>7753</v>
      <v>7753</v>
    </spb>
    <spb s="0">
      <v xml:space="preserve">Wikipedia	</v>
      <v xml:space="preserve">CC BY-SA 3.0	</v>
      <v xml:space="preserve">https://en.wikipedia.org/wiki/Tibau_do_Sul	</v>
      <v xml:space="preserve">https://creativecommons.org/licenses/by-sa/3.0	</v>
    </spb>
    <spb s="1">
      <v>7755</v>
      <v>7755</v>
      <v>7755</v>
      <v>7755</v>
      <v>7755</v>
      <v>7755</v>
      <v>7755</v>
      <v>7755</v>
      <v>7755</v>
    </spb>
    <spb s="0">
      <v xml:space="preserve">Wikipedia	</v>
      <v xml:space="preserve">CC BY-SA 3.0	</v>
      <v xml:space="preserve">https://en.wikipedia.org/wiki/Timba%C3%BAba_dos_Batistas	</v>
      <v xml:space="preserve">https://creativecommons.org/licenses/by-sa/3.0	</v>
    </spb>
    <spb s="1">
      <v>7757</v>
      <v>7757</v>
      <v>7757</v>
      <v>7757</v>
      <v>7757</v>
      <v>7757</v>
      <v>7757</v>
      <v>7757</v>
      <v>7757</v>
    </spb>
    <spb s="0">
      <v xml:space="preserve">Wikipedia	</v>
      <v xml:space="preserve">CC BY-SA 3.0	</v>
      <v xml:space="preserve">https://en.wikipedia.org/wiki/Touros	</v>
      <v xml:space="preserve">https://creativecommons.org/licenses/by-sa/3.0	</v>
    </spb>
    <spb s="1">
      <v>7759</v>
      <v>7759</v>
      <v>7759</v>
      <v>7759</v>
      <v>7759</v>
      <v>7759</v>
      <v>7759</v>
      <v>7759</v>
      <v>7759</v>
    </spb>
    <spb s="0">
      <v xml:space="preserve">Wikipedia	</v>
      <v xml:space="preserve">CC BY-SA 3.0	</v>
      <v xml:space="preserve">https://en.wikipedia.org/wiki/Triunfo_Potiguar	</v>
      <v xml:space="preserve">https://creativecommons.org/licenses/by-sa/3.0	</v>
    </spb>
    <spb s="1">
      <v>7761</v>
      <v>7761</v>
      <v>7761</v>
      <v>7761</v>
      <v>7761</v>
      <v>7761</v>
      <v>7761</v>
      <v>7761</v>
      <v>7761</v>
    </spb>
    <spb s="0">
      <v xml:space="preserve">Wikipedia	</v>
      <v xml:space="preserve">CC BY-SA 3.0	</v>
      <v xml:space="preserve">https://en.wikipedia.org/wiki/Umarizal	</v>
      <v xml:space="preserve">https://creativecommons.org/licenses/by-sa/3.0	</v>
    </spb>
    <spb s="1">
      <v>7763</v>
      <v>7763</v>
      <v>7763</v>
      <v>7763</v>
      <v>7763</v>
      <v>7763</v>
      <v>7763</v>
      <v>7763</v>
      <v>7763</v>
    </spb>
    <spb s="0">
      <v xml:space="preserve">Wikipedia	</v>
      <v xml:space="preserve">CC BY-SA 3.0	</v>
      <v xml:space="preserve">https://en.wikipedia.org/wiki/Upanema	</v>
      <v xml:space="preserve">https://creativecommons.org/licenses/by-sa/3.0	</v>
    </spb>
    <spb s="1">
      <v>7765</v>
      <v>7765</v>
      <v>7765</v>
      <v>7765</v>
      <v>7765</v>
      <v>7765</v>
      <v>7765</v>
      <v>7765</v>
      <v>7765</v>
    </spb>
    <spb s="0">
      <v xml:space="preserve">Wikipedia	</v>
      <v xml:space="preserve">CC BY-SA 3.0	</v>
      <v xml:space="preserve">https://en.wikipedia.org/wiki/V%C3%A1rzea,_Rio_Grande_do_Norte	</v>
      <v xml:space="preserve">https://creativecommons.org/licenses/by-sa/3.0	</v>
    </spb>
    <spb s="1">
      <v>7767</v>
      <v>7767</v>
      <v>7767</v>
      <v>7767</v>
      <v>7767</v>
      <v>7767</v>
      <v>7767</v>
      <v>7767</v>
      <v>7767</v>
    </spb>
    <spb s="0">
      <v xml:space="preserve">Wikipedia	</v>
      <v xml:space="preserve">CC BY-SA 3.0	</v>
      <v xml:space="preserve">https://en.wikipedia.org/wiki/Venha-Ver	</v>
      <v xml:space="preserve">https://creativecommons.org/licenses/by-sa/3.0	</v>
    </spb>
    <spb s="1">
      <v>7769</v>
      <v>7769</v>
      <v>7769</v>
      <v>7769</v>
      <v>7769</v>
      <v>7769</v>
      <v>7769</v>
      <v>7769</v>
      <v>7769</v>
    </spb>
    <spb s="0">
      <v xml:space="preserve">Wikipedia	</v>
      <v xml:space="preserve">CC BY-SA 3.0	</v>
      <v xml:space="preserve">https://en.wikipedia.org/wiki/Vera_Cruz,_Rio_Grande_do_Norte	</v>
      <v xml:space="preserve">https://creativecommons.org/licenses/by-sa/3.0	</v>
    </spb>
    <spb s="1">
      <v>7771</v>
      <v>7771</v>
      <v>7771</v>
      <v>7771</v>
      <v>7771</v>
      <v>7771</v>
      <v>7771</v>
      <v>7771</v>
      <v>7771</v>
    </spb>
    <spb s="0">
      <v xml:space="preserve">Wikipedia	</v>
      <v xml:space="preserve">CC BY-SA 3.0	</v>
      <v xml:space="preserve">https://en.wikipedia.org/wiki/Vi%C3%A7osa,_Rio_Grande_do_Norte	</v>
      <v xml:space="preserve">https://creativecommons.org/licenses/by-sa/3.0	</v>
    </spb>
    <spb s="1">
      <v>7773</v>
      <v>7773</v>
      <v>7773</v>
      <v>7773</v>
      <v>7773</v>
      <v>7773</v>
      <v>7773</v>
      <v>7773</v>
      <v>7773</v>
    </spb>
    <spb s="0">
      <v xml:space="preserve">Wikipedia	</v>
      <v xml:space="preserve">CC BY-SA 3.0	</v>
      <v xml:space="preserve">https://en.wikipedia.org/wiki/Vila_Flor,_Rio_Grande_do_Norte	</v>
      <v xml:space="preserve">https://creativecommons.org/licenses/by-sa/3.0	</v>
    </spb>
    <spb s="1">
      <v>7775</v>
      <v>7775</v>
      <v>7775</v>
      <v>7775</v>
      <v>7775</v>
      <v>7775</v>
      <v>7775</v>
      <v>7775</v>
      <v>7775</v>
    </spb>
    <spb s="0">
      <v xml:space="preserve">Wikipedia	</v>
      <v xml:space="preserve">CC BY-SA 3.0	</v>
      <v xml:space="preserve">https://en.wikipedia.org/wiki/Alta_Floresta_d%27Oeste	</v>
      <v xml:space="preserve">https://creativecommons.org/licenses/by-sa/3.0	</v>
    </spb>
    <spb s="1">
      <v>7777</v>
      <v>7777</v>
      <v>7777</v>
      <v>7777</v>
      <v>7777</v>
      <v>7777</v>
      <v>7777</v>
      <v>7777</v>
      <v>7777</v>
    </spb>
    <spb s="0">
      <v xml:space="preserve">Wikipedia	</v>
      <v xml:space="preserve">CC BY-SA 3.0	</v>
      <v xml:space="preserve">https://en.wikipedia.org/wiki/Alto_Alegre_dos_Parecis	</v>
      <v xml:space="preserve">https://creativecommons.org/licenses/by-sa/3.0	</v>
    </spb>
    <spb s="1">
      <v>7779</v>
      <v>7779</v>
      <v>7779</v>
      <v>7779</v>
      <v>7779</v>
      <v>7779</v>
      <v>7779</v>
      <v>7779</v>
      <v>7779</v>
    </spb>
    <spb s="0">
      <v xml:space="preserve">Wikipedia	</v>
      <v xml:space="preserve">CC BY-SA 3.0	</v>
      <v xml:space="preserve">https://en.wikipedia.org/wiki/Alto_Para%C3%ADso	</v>
      <v xml:space="preserve">https://creativecommons.org/licenses/by-sa/3.0	</v>
    </spb>
    <spb s="1">
      <v>7781</v>
      <v>7781</v>
      <v>7781</v>
      <v>7781</v>
      <v>7781</v>
      <v>7781</v>
      <v>7781</v>
      <v>7781</v>
      <v>7781</v>
    </spb>
    <spb s="0">
      <v xml:space="preserve">Wikipedia	</v>
      <v xml:space="preserve">CC BY-SA 3.0	</v>
      <v xml:space="preserve">https://en.wikipedia.org/wiki/Alvorada_d%27Oeste	</v>
      <v xml:space="preserve">https://creativecommons.org/licenses/by-sa/3.0	</v>
    </spb>
    <spb s="1">
      <v>7783</v>
      <v>7783</v>
      <v>7783</v>
      <v>7783</v>
      <v>7783</v>
      <v>7783</v>
      <v>7783</v>
      <v>7783</v>
      <v>7783</v>
    </spb>
    <spb s="0">
      <v xml:space="preserve">Wikipedia	</v>
      <v xml:space="preserve">CC BY-SA 3.0	</v>
      <v xml:space="preserve">https://en.wikipedia.org/wiki/Ariquemes	</v>
      <v xml:space="preserve">https://creativecommons.org/licenses/by-sa/3.0	</v>
    </spb>
    <spb s="1">
      <v>7785</v>
      <v>7785</v>
      <v>7785</v>
      <v>7785</v>
      <v>7785</v>
      <v>7785</v>
      <v>7785</v>
      <v>7785</v>
      <v>7785</v>
    </spb>
    <spb s="0">
      <v xml:space="preserve">Wikipedia	</v>
      <v xml:space="preserve">CC BY-SA 3.0	</v>
      <v xml:space="preserve">https://en.wikipedia.org/wiki/Buritis,_Rond%C3%B4nia	</v>
      <v xml:space="preserve">https://creativecommons.org/licenses/by-sa/3.0	</v>
    </spb>
    <spb s="1">
      <v>7787</v>
      <v>7787</v>
      <v>7787</v>
      <v>7787</v>
      <v>7787</v>
      <v>7787</v>
      <v>7787</v>
      <v>7787</v>
      <v>7787</v>
    </spb>
    <spb s="0">
      <v xml:space="preserve">Wikipedia	</v>
      <v xml:space="preserve">CC BY-SA 3.0	</v>
      <v xml:space="preserve">https://en.wikipedia.org/wiki/Cabixi	</v>
      <v xml:space="preserve">https://creativecommons.org/licenses/by-sa/3.0	</v>
    </spb>
    <spb s="1">
      <v>7789</v>
      <v>7789</v>
      <v>7789</v>
      <v>7789</v>
      <v>7789</v>
      <v>7789</v>
      <v>7789</v>
      <v>7789</v>
      <v>7789</v>
    </spb>
    <spb s="0">
      <v xml:space="preserve">Wikipedia	</v>
      <v xml:space="preserve">CC BY-SA 3.0	</v>
      <v xml:space="preserve">https://en.wikipedia.org/wiki/Cacaul%C3%A2ndia	</v>
      <v xml:space="preserve">https://creativecommons.org/licenses/by-sa/3.0	</v>
    </spb>
    <spb s="1">
      <v>7791</v>
      <v>7791</v>
      <v>7791</v>
      <v>7791</v>
      <v>7791</v>
      <v>7791</v>
      <v>7791</v>
      <v>7791</v>
      <v>7791</v>
    </spb>
    <spb s="0">
      <v xml:space="preserve">Wikipedia	</v>
      <v xml:space="preserve">CC BY-SA 3.0	</v>
      <v xml:space="preserve">https://en.wikipedia.org/wiki/Cacoal	</v>
      <v xml:space="preserve">https://creativecommons.org/licenses/by-sa/3.0	</v>
    </spb>
    <spb s="1">
      <v>7793</v>
      <v>7793</v>
      <v>7793</v>
      <v>7793</v>
      <v>7793</v>
      <v>7793</v>
      <v>7793</v>
      <v>7793</v>
      <v>7793</v>
    </spb>
    <spb s="0">
      <v xml:space="preserve">Wikipedia	</v>
      <v xml:space="preserve">CC BY-SA 3.0	</v>
      <v xml:space="preserve">https://en.wikipedia.org/wiki/Campo_Novo_de_Rond%C3%B4nia	</v>
      <v xml:space="preserve">https://creativecommons.org/licenses/by-sa/3.0	</v>
    </spb>
    <spb s="1">
      <v>7795</v>
      <v>7795</v>
      <v>7795</v>
      <v>7795</v>
      <v>7795</v>
      <v>7795</v>
      <v>7795</v>
      <v>7795</v>
      <v>7795</v>
    </spb>
    <spb s="0">
      <v xml:space="preserve">Wikipedia	</v>
      <v xml:space="preserve">CC BY-SA 3.0	</v>
      <v xml:space="preserve">https://en.wikipedia.org/wiki/Candeias_do_Jamari	</v>
      <v xml:space="preserve">https://creativecommons.org/licenses/by-sa/3.0	</v>
    </spb>
    <spb s="1">
      <v>7797</v>
      <v>7797</v>
      <v>7797</v>
      <v>7797</v>
      <v>7797</v>
      <v>7797</v>
      <v>7797</v>
      <v>7797</v>
      <v>7797</v>
    </spb>
    <spb s="0">
      <v xml:space="preserve">Wikipedia	</v>
      <v xml:space="preserve">CC BY-SA 3.0	</v>
      <v xml:space="preserve">https://en.wikipedia.org/wiki/Castanheiras	</v>
      <v xml:space="preserve">https://creativecommons.org/licenses/by-sa/3.0	</v>
    </spb>
    <spb s="1">
      <v>7799</v>
      <v>7799</v>
      <v>7799</v>
      <v>7799</v>
      <v>7799</v>
      <v>7799</v>
      <v>7799</v>
      <v>7799</v>
      <v>7799</v>
    </spb>
    <spb s="0">
      <v xml:space="preserve">Wikipedia	</v>
      <v xml:space="preserve">CC BY-SA 3.0	</v>
      <v xml:space="preserve">https://en.wikipedia.org/wiki/Cerejeiras	</v>
      <v xml:space="preserve">https://creativecommons.org/licenses/by-sa/3.0	</v>
    </spb>
    <spb s="1">
      <v>7801</v>
      <v>7801</v>
      <v>7801</v>
      <v>7801</v>
      <v>7801</v>
      <v>7801</v>
      <v>7801</v>
      <v>7801</v>
      <v>7801</v>
    </spb>
    <spb s="0">
      <v xml:space="preserve">Wikipedia	</v>
      <v xml:space="preserve">CC BY-SA 3.0	</v>
      <v xml:space="preserve">https://en.wikipedia.org/wiki/Chupinguaia	</v>
      <v xml:space="preserve">https://creativecommons.org/licenses/by-sa/3.0	</v>
    </spb>
    <spb s="1">
      <v>7803</v>
      <v>7803</v>
      <v>7803</v>
      <v>7803</v>
      <v>7803</v>
      <v>7803</v>
      <v>7803</v>
      <v>7803</v>
      <v>7803</v>
    </spb>
    <spb s="0">
      <v xml:space="preserve">Wikipedia	</v>
      <v xml:space="preserve">CC BY-SA 3.0	</v>
      <v xml:space="preserve">https://en.wikipedia.org/wiki/Colorado_do_Oeste	</v>
      <v xml:space="preserve">https://creativecommons.org/licenses/by-sa/3.0	</v>
    </spb>
    <spb s="1">
      <v>7805</v>
      <v>7805</v>
      <v>7805</v>
      <v>7805</v>
      <v>7805</v>
      <v>7805</v>
      <v>7805</v>
      <v>7805</v>
      <v>7805</v>
    </spb>
    <spb s="0">
      <v xml:space="preserve">Wikipedia	</v>
      <v xml:space="preserve">CC BY-SA 3.0	</v>
      <v xml:space="preserve">https://en.wikipedia.org/wiki/Corumbiara	</v>
      <v xml:space="preserve">https://creativecommons.org/licenses/by-sa/3.0	</v>
    </spb>
    <spb s="1">
      <v>7807</v>
      <v>7807</v>
      <v>7807</v>
      <v>7807</v>
      <v>7807</v>
      <v>7807</v>
      <v>7807</v>
      <v>7807</v>
      <v>7807</v>
    </spb>
    <spb s="0">
      <v xml:space="preserve">Wikipedia	</v>
      <v xml:space="preserve">CC BY-SA 3.0	</v>
      <v xml:space="preserve">https://en.wikipedia.org/wiki/Costa_Marques	</v>
      <v xml:space="preserve">https://creativecommons.org/licenses/by-sa/3.0	</v>
    </spb>
    <spb s="1">
      <v>7809</v>
      <v>7809</v>
      <v>7809</v>
      <v>7809</v>
      <v>7809</v>
      <v>7809</v>
      <v>7809</v>
      <v>7809</v>
      <v>7809</v>
    </spb>
    <spb s="0">
      <v xml:space="preserve">Wikipedia	</v>
      <v xml:space="preserve">CC BY-SA 3.0	</v>
      <v xml:space="preserve">https://en.wikipedia.org/wiki/Cujubim	</v>
      <v xml:space="preserve">https://creativecommons.org/licenses/by-sa/3.0	</v>
    </spb>
    <spb s="1">
      <v>7811</v>
      <v>7811</v>
      <v>7811</v>
      <v>7811</v>
      <v>7811</v>
      <v>7811</v>
      <v>7811</v>
      <v>7811</v>
      <v>7811</v>
    </spb>
    <spb s="0">
      <v xml:space="preserve">Wikipedia	</v>
      <v xml:space="preserve">CC BY-SA 3.0	</v>
      <v xml:space="preserve">https://en.wikipedia.org/wiki/Espig%C3%A3o_d%27Oeste	</v>
      <v xml:space="preserve">https://creativecommons.org/licenses/by-sa/3.0	</v>
    </spb>
    <spb s="1">
      <v>7813</v>
      <v>7813</v>
      <v>7813</v>
      <v>7813</v>
      <v>7813</v>
      <v>7813</v>
      <v>7813</v>
      <v>7813</v>
      <v>7813</v>
    </spb>
    <spb s="0">
      <v xml:space="preserve">Wikipedia	</v>
      <v xml:space="preserve">CC BY-SA 3.0	</v>
      <v xml:space="preserve">https://en.wikipedia.org/wiki/Governador_Jorge_Teixeira	</v>
      <v xml:space="preserve">https://creativecommons.org/licenses/by-sa/3.0	</v>
    </spb>
    <spb s="1">
      <v>7815</v>
      <v>7815</v>
      <v>7815</v>
      <v>7815</v>
      <v>7815</v>
      <v>7815</v>
      <v>7815</v>
      <v>7815</v>
      <v>7815</v>
    </spb>
    <spb s="0">
      <v xml:space="preserve">Wikipedia	</v>
      <v xml:space="preserve">CC BY-SA 3.0	</v>
      <v xml:space="preserve">https://en.wikipedia.org/wiki/Guajar%C3%A1-Mirim	</v>
      <v xml:space="preserve">https://creativecommons.org/licenses/by-sa/3.0	</v>
    </spb>
    <spb s="1">
      <v>7817</v>
      <v>7817</v>
      <v>7817</v>
      <v>7817</v>
      <v>7817</v>
      <v>7817</v>
      <v>7817</v>
      <v>7817</v>
      <v>7817</v>
    </spb>
    <spb s="0">
      <v xml:space="preserve">Wikipedia	</v>
      <v xml:space="preserve">CC BY-SA 3.0	</v>
      <v xml:space="preserve">https://en.wikipedia.org/wiki/Itapu%C3%A3_do_Oeste	</v>
      <v xml:space="preserve">https://creativecommons.org/licenses/by-sa/3.0	</v>
    </spb>
    <spb s="1">
      <v>7819</v>
      <v>7819</v>
      <v>7819</v>
      <v>7819</v>
      <v>7819</v>
      <v>7819</v>
      <v>7819</v>
      <v>7819</v>
      <v>7819</v>
    </spb>
    <spb s="0">
      <v xml:space="preserve">Wikipedia	</v>
      <v xml:space="preserve">CC BY-SA 3.0	</v>
      <v xml:space="preserve">https://en.wikipedia.org/wiki/Jaru,_Rond%C3%B4nia	</v>
      <v xml:space="preserve">https://creativecommons.org/licenses/by-sa/3.0	</v>
    </spb>
    <spb s="1">
      <v>7821</v>
      <v>7821</v>
      <v>7821</v>
      <v>7821</v>
      <v>7821</v>
      <v>7821</v>
      <v>7821</v>
      <v>7821</v>
      <v>7821</v>
    </spb>
    <spb s="0">
      <v xml:space="preserve">Wikipedia	</v>
      <v xml:space="preserve">CC BY-SA 3.0	</v>
      <v xml:space="preserve">https://en.wikipedia.org/wiki/Ji-Paran%C3%A1	</v>
      <v xml:space="preserve">https://creativecommons.org/licenses/by-sa/3.0	</v>
    </spb>
    <spb s="1">
      <v>7823</v>
      <v>7823</v>
      <v>7823</v>
      <v>7823</v>
      <v>7823</v>
      <v>7823</v>
      <v>7823</v>
      <v>7823</v>
      <v>7823</v>
    </spb>
    <spb s="7">
      <v>square km</v>
      <v>2016</v>
    </spb>
    <spb s="0">
      <v xml:space="preserve">Wikipedia	</v>
      <v xml:space="preserve">CC BY-SA 3.0	</v>
      <v xml:space="preserve">https://en.wikipedia.org/wiki/Machadinho_d%27Oeste	</v>
      <v xml:space="preserve">https://creativecommons.org/licenses/by-sa/3.0	</v>
    </spb>
    <spb s="1">
      <v>7826</v>
      <v>7826</v>
      <v>7826</v>
      <v>7826</v>
      <v>7826</v>
      <v>7826</v>
      <v>7826</v>
      <v>7826</v>
      <v>7826</v>
    </spb>
    <spb s="0">
      <v xml:space="preserve">Wikipedia	</v>
      <v xml:space="preserve">CC BY-SA 3.0	</v>
      <v xml:space="preserve">https://en.wikipedia.org/wiki/Ministro_Andreazza	</v>
      <v xml:space="preserve">https://creativecommons.org/licenses/by-sa/3.0	</v>
    </spb>
    <spb s="1">
      <v>7828</v>
      <v>7828</v>
      <v>7828</v>
      <v>7828</v>
      <v>7828</v>
      <v>7828</v>
      <v>7828</v>
      <v>7828</v>
      <v>7828</v>
    </spb>
    <spb s="0">
      <v xml:space="preserve">Wikipedia	</v>
      <v xml:space="preserve">CC BY-SA 3.0	</v>
      <v xml:space="preserve">https://en.wikipedia.org/wiki/Mirante_da_Serra	</v>
      <v xml:space="preserve">https://creativecommons.org/licenses/by-sa/3.0	</v>
    </spb>
    <spb s="1">
      <v>7830</v>
      <v>7830</v>
      <v>7830</v>
      <v>7830</v>
      <v>7830</v>
      <v>7830</v>
      <v>7830</v>
      <v>7830</v>
      <v>7830</v>
    </spb>
    <spb s="0">
      <v xml:space="preserve">Wikipedia	</v>
      <v xml:space="preserve">CC BY-SA 3.0	</v>
      <v xml:space="preserve">https://en.wikipedia.org/wiki/Monte_Negro,_Rond%C3%B4nia	</v>
      <v xml:space="preserve">https://creativecommons.org/licenses/by-sa/3.0	</v>
    </spb>
    <spb s="1">
      <v>7832</v>
      <v>7832</v>
      <v>7832</v>
      <v>7832</v>
      <v>7832</v>
      <v>7832</v>
      <v>7832</v>
      <v>7832</v>
      <v>7832</v>
    </spb>
    <spb s="0">
      <v xml:space="preserve">Wikipedia	</v>
      <v xml:space="preserve">CC BY-SA 3.0	</v>
      <v xml:space="preserve">https://en.wikipedia.org/wiki/Nova_Brasil%C3%A2ndia_d%27Oeste	</v>
      <v xml:space="preserve">https://creativecommons.org/licenses/by-sa/3.0	</v>
    </spb>
    <spb s="1">
      <v>7834</v>
      <v>7834</v>
      <v>7834</v>
      <v>7834</v>
      <v>7834</v>
      <v>7834</v>
      <v>7834</v>
      <v>7834</v>
      <v>7834</v>
    </spb>
    <spb s="0">
      <v xml:space="preserve">Wikipedia	</v>
      <v xml:space="preserve">CC BY-SA 3.0	</v>
      <v xml:space="preserve">https://en.wikipedia.org/wiki/Nova_Mamor%C3%A9	</v>
      <v xml:space="preserve">https://creativecommons.org/licenses/by-sa/3.0	</v>
    </spb>
    <spb s="1">
      <v>7836</v>
      <v>7836</v>
      <v>7836</v>
      <v>7836</v>
      <v>7836</v>
      <v>7836</v>
      <v>7836</v>
      <v>7836</v>
      <v>7836</v>
    </spb>
    <spb s="0">
      <v xml:space="preserve">Wikipedia	</v>
      <v xml:space="preserve">CC BY-SA 3.0	</v>
      <v xml:space="preserve">https://en.wikipedia.org/wiki/Nova_Uni%C3%A3o,_Rond%C3%B4nia	</v>
      <v xml:space="preserve">https://creativecommons.org/licenses/by-sa/3.0	</v>
    </spb>
    <spb s="1">
      <v>7838</v>
      <v>7838</v>
      <v>7838</v>
      <v>7838</v>
      <v>7838</v>
      <v>7838</v>
      <v>7838</v>
      <v>7838</v>
      <v>7838</v>
    </spb>
    <spb s="0">
      <v xml:space="preserve">Wikipedia	</v>
      <v xml:space="preserve">CC BY-SA 3.0	</v>
      <v xml:space="preserve">https://en.wikipedia.org/wiki/Novo_Horizonte_do_Oeste	</v>
      <v xml:space="preserve">https://creativecommons.org/licenses/by-sa/3.0	</v>
    </spb>
    <spb s="1">
      <v>7840</v>
      <v>7840</v>
      <v>7840</v>
      <v>7840</v>
      <v>7840</v>
      <v>7840</v>
      <v>7840</v>
      <v>7840</v>
      <v>7840</v>
    </spb>
    <spb s="0">
      <v xml:space="preserve">Wikipedia	</v>
      <v xml:space="preserve">CC BY-SA 3.0	</v>
      <v xml:space="preserve">https://en.wikipedia.org/wiki/Ouro_Preto_do_Oeste	</v>
      <v xml:space="preserve">https://creativecommons.org/licenses/by-sa/3.0	</v>
    </spb>
    <spb s="1">
      <v>7842</v>
      <v>7842</v>
      <v>7842</v>
      <v>7842</v>
      <v>7842</v>
      <v>7842</v>
      <v>7842</v>
      <v>7842</v>
      <v>7842</v>
    </spb>
    <spb s="0">
      <v xml:space="preserve">Wikipedia	</v>
      <v xml:space="preserve">CC-BY-SA	</v>
      <v xml:space="preserve">http://en.wikipedia.org/wiki/Parecis	</v>
      <v xml:space="preserve">http://creativecommons.org/licenses/by-sa/3.0/	</v>
    </spb>
    <spb s="0">
      <v xml:space="preserve">Wikipedia	</v>
      <v xml:space="preserve">CC-BY-SA	</v>
      <v xml:space="preserve">http://en.wikipedia.org/wiki/Parecis,_Rondônia	</v>
      <v xml:space="preserve">http://creativecommons.org/licenses/by-sa/3.0/	</v>
    </spb>
    <spb s="0">
      <v xml:space="preserve">Wikipedia	Wikipedia	</v>
      <v xml:space="preserve">CC-BY-SA	CC-BY-SA	</v>
      <v xml:space="preserve">http://en.wikipedia.org/wiki/Parecis,_Rondônia	http://en.wikipedia.org/wiki/Parecis	</v>
      <v xml:space="preserve">http://creativecommons.org/licenses/by-sa/3.0/	http://creativecommons.org/licenses/by-sa/3.0/	</v>
    </spb>
    <spb s="32">
      <v>7844</v>
      <v>7844</v>
      <v>7844</v>
      <v>7844</v>
      <v>7845</v>
      <v>7844</v>
      <v>7845</v>
      <v>7846</v>
    </spb>
    <spb s="0">
      <v xml:space="preserve">Wikipedia	</v>
      <v xml:space="preserve">CC BY-SA 3.0	</v>
      <v xml:space="preserve">https://en.wikipedia.org/wiki/Pimenta_Bueno	</v>
      <v xml:space="preserve">https://creativecommons.org/licenses/by-sa/3.0	</v>
    </spb>
    <spb s="1">
      <v>7848</v>
      <v>7848</v>
      <v>7848</v>
      <v>7848</v>
      <v>7848</v>
      <v>7848</v>
      <v>7848</v>
      <v>7848</v>
      <v>7848</v>
    </spb>
    <spb s="0">
      <v xml:space="preserve">Wikipedia	</v>
      <v xml:space="preserve">CC BY-SA 3.0	</v>
      <v xml:space="preserve">https://en.wikipedia.org/wiki/Pimenteiras_do_Oeste	</v>
      <v xml:space="preserve">https://creativecommons.org/licenses/by-sa/3.0	</v>
    </spb>
    <spb s="1">
      <v>7850</v>
      <v>7850</v>
      <v>7850</v>
      <v>7850</v>
      <v>7850</v>
      <v>7850</v>
      <v>7850</v>
      <v>7850</v>
      <v>7850</v>
    </spb>
    <spb s="0">
      <v xml:space="preserve">Wikipedia	</v>
      <v xml:space="preserve">CC BY-SA 3.0	</v>
      <v xml:space="preserve">https://en.wikipedia.org/wiki/Porto_Velho	</v>
      <v xml:space="preserve">https://creativecommons.org/licenses/by-sa/3.0	</v>
    </spb>
    <spb s="1">
      <v>7852</v>
      <v>7852</v>
      <v>7852</v>
      <v>7852</v>
      <v>7852</v>
      <v>7852</v>
      <v>7852</v>
      <v>7852</v>
      <v>7852</v>
    </spb>
    <spb s="0">
      <v xml:space="preserve">Wikipedia	</v>
      <v xml:space="preserve">CC BY-SA 3.0	</v>
      <v xml:space="preserve">https://en.wikipedia.org/wiki/Presidente_M%C3%A9dici,_Rond%C3%B4nia	</v>
      <v xml:space="preserve">https://creativecommons.org/licenses/by-sa/3.0	</v>
    </spb>
    <spb s="1">
      <v>7854</v>
      <v>7854</v>
      <v>7854</v>
      <v>7854</v>
      <v>7854</v>
      <v>7854</v>
      <v>7854</v>
      <v>7854</v>
      <v>7854</v>
    </spb>
    <spb s="0">
      <v xml:space="preserve">Wikipedia	</v>
      <v xml:space="preserve">CC BY-SA 3.0	</v>
      <v xml:space="preserve">https://en.wikipedia.org/wiki/Primavera_de_Rond%C3%B4nia	</v>
      <v xml:space="preserve">https://creativecommons.org/licenses/by-sa/3.0	</v>
    </spb>
    <spb s="1">
      <v>7856</v>
      <v>7856</v>
      <v>7856</v>
      <v>7856</v>
      <v>7856</v>
      <v>7856</v>
      <v>7856</v>
      <v>7856</v>
      <v>7856</v>
    </spb>
    <spb s="0">
      <v xml:space="preserve">Wikipedia	</v>
      <v xml:space="preserve">CC BY-SA 3.0	</v>
      <v xml:space="preserve">https://en.wikipedia.org/wiki/Rio_Crespo	</v>
      <v xml:space="preserve">https://creativecommons.org/licenses/by-sa/3.0	</v>
    </spb>
    <spb s="1">
      <v>7858</v>
      <v>7858</v>
      <v>7858</v>
      <v>7858</v>
      <v>7858</v>
      <v>7858</v>
      <v>7858</v>
      <v>7858</v>
      <v>7858</v>
    </spb>
    <spb s="0">
      <v xml:space="preserve">Wikipedia	</v>
      <v xml:space="preserve">CC BY-SA 3.0	</v>
      <v xml:space="preserve">https://en.wikipedia.org/wiki/Rolim_de_Moura	</v>
      <v xml:space="preserve">https://creativecommons.org/licenses/by-sa/3.0	</v>
    </spb>
    <spb s="1">
      <v>7860</v>
      <v>7860</v>
      <v>7860</v>
      <v>7860</v>
      <v>7860</v>
      <v>7860</v>
      <v>7860</v>
      <v>7860</v>
      <v>7860</v>
    </spb>
    <spb s="0">
      <v xml:space="preserve">Wikipedia	</v>
      <v xml:space="preserve">CC BY-SA 3.0	</v>
      <v xml:space="preserve">https://en.wikipedia.org/wiki/Santa_Luzia_d%27Oeste	</v>
      <v xml:space="preserve">https://creativecommons.org/licenses/by-sa/3.0	</v>
    </spb>
    <spb s="1">
      <v>7862</v>
      <v>7862</v>
      <v>7862</v>
      <v>7862</v>
      <v>7862</v>
      <v>7862</v>
      <v>7862</v>
      <v>7862</v>
      <v>7862</v>
    </spb>
    <spb s="0">
      <v xml:space="preserve">Wikipedia	</v>
      <v xml:space="preserve">CC BY-SA 3.0	</v>
      <v xml:space="preserve">https://en.wikipedia.org/wiki/S%C3%A3o_Felipe_d%27Oeste	</v>
      <v xml:space="preserve">https://creativecommons.org/licenses/by-sa/3.0	</v>
    </spb>
    <spb s="1">
      <v>7864</v>
      <v>7864</v>
      <v>7864</v>
      <v>7864</v>
      <v>7864</v>
      <v>7864</v>
      <v>7864</v>
      <v>7864</v>
      <v>7864</v>
    </spb>
    <spb s="0">
      <v xml:space="preserve">Wikipedia	</v>
      <v xml:space="preserve">CC BY-SA 3.0	</v>
      <v xml:space="preserve">https://en.wikipedia.org/wiki/S%C3%A3o_Francisco_do_Guapor%C3%A9	</v>
      <v xml:space="preserve">https://creativecommons.org/licenses/by-sa/3.0	</v>
    </spb>
    <spb s="1">
      <v>7866</v>
      <v>7866</v>
      <v>7866</v>
      <v>7866</v>
      <v>7866</v>
      <v>7866</v>
      <v>7866</v>
      <v>7866</v>
      <v>7866</v>
    </spb>
    <spb s="0">
      <v xml:space="preserve">Wikipedia	</v>
      <v xml:space="preserve">CC BY-SA 3.0	</v>
      <v xml:space="preserve">https://en.wikipedia.org/wiki/S%C3%A3o_Miguel_do_Guapor%C3%A9	</v>
      <v xml:space="preserve">https://creativecommons.org/licenses/by-sa/3.0	</v>
    </spb>
    <spb s="1">
      <v>7868</v>
      <v>7868</v>
      <v>7868</v>
      <v>7868</v>
      <v>7868</v>
      <v>7868</v>
      <v>7868</v>
      <v>7868</v>
      <v>7868</v>
    </spb>
    <spb s="0">
      <v xml:space="preserve">Wikipedia	</v>
      <v xml:space="preserve">CC BY-SA 3.0	</v>
      <v xml:space="preserve">https://en.wikipedia.org/wiki/Seringueiras	</v>
      <v xml:space="preserve">https://creativecommons.org/licenses/by-sa/3.0	</v>
    </spb>
    <spb s="1">
      <v>7870</v>
      <v>7870</v>
      <v>7870</v>
      <v>7870</v>
      <v>7870</v>
      <v>7870</v>
      <v>7870</v>
      <v>7870</v>
      <v>7870</v>
    </spb>
    <spb s="0">
      <v xml:space="preserve">Wikipedia	</v>
      <v xml:space="preserve">CC BY-SA 3.0	</v>
      <v xml:space="preserve">https://en.wikipedia.org/wiki/Teixeir%C3%B3polis	</v>
      <v xml:space="preserve">https://creativecommons.org/licenses/by-sa/3.0	</v>
    </spb>
    <spb s="1">
      <v>7872</v>
      <v>7872</v>
      <v>7872</v>
      <v>7872</v>
      <v>7872</v>
      <v>7872</v>
      <v>7872</v>
      <v>7872</v>
      <v>7872</v>
    </spb>
    <spb s="0">
      <v xml:space="preserve">Wikipedia	</v>
      <v xml:space="preserve">CC BY-SA 3.0	</v>
      <v xml:space="preserve">https://en.wikipedia.org/wiki/Theobroma,_Rond%C3%B4nia	</v>
      <v xml:space="preserve">https://creativecommons.org/licenses/by-sa/3.0	</v>
    </spb>
    <spb s="1">
      <v>7874</v>
      <v>7874</v>
      <v>7874</v>
      <v>7874</v>
      <v>7874</v>
      <v>7874</v>
      <v>7874</v>
      <v>7874</v>
      <v>7874</v>
    </spb>
    <spb s="0">
      <v xml:space="preserve">Wikipedia	</v>
      <v xml:space="preserve">CC BY-SA 3.0	</v>
      <v xml:space="preserve">https://en.wikipedia.org/wiki/Urup%C3%A1	</v>
      <v xml:space="preserve">https://creativecommons.org/licenses/by-sa/3.0	</v>
    </spb>
    <spb s="1">
      <v>7876</v>
      <v>7876</v>
      <v>7876</v>
      <v>7876</v>
      <v>7876</v>
      <v>7876</v>
      <v>7876</v>
      <v>7876</v>
      <v>7876</v>
    </spb>
    <spb s="0">
      <v xml:space="preserve">Wikipedia	</v>
      <v xml:space="preserve">CC BY-SA 3.0	</v>
      <v xml:space="preserve">https://en.wikipedia.org/wiki/Vale_do_Anari	</v>
      <v xml:space="preserve">https://creativecommons.org/licenses/by-sa/3.0	</v>
    </spb>
    <spb s="1">
      <v>7878</v>
      <v>7878</v>
      <v>7878</v>
      <v>7878</v>
      <v>7878</v>
      <v>7878</v>
      <v>7878</v>
      <v>7878</v>
      <v>7878</v>
    </spb>
    <spb s="0">
      <v xml:space="preserve">Wikipedia	</v>
      <v xml:space="preserve">CC BY-SA 3.0	</v>
      <v xml:space="preserve">https://en.wikipedia.org/wiki/Vale_do_Para%C3%ADso,_Rond%C3%B4nia	</v>
      <v xml:space="preserve">https://creativecommons.org/licenses/by-sa/3.0	</v>
    </spb>
    <spb s="1">
      <v>7880</v>
      <v>7880</v>
      <v>7880</v>
      <v>7880</v>
      <v>7880</v>
      <v>7880</v>
      <v>7880</v>
      <v>7880</v>
      <v>7880</v>
    </spb>
    <spb s="0">
      <v xml:space="preserve">Wikipedia	</v>
      <v xml:space="preserve">CC BY-SA 3.0	</v>
      <v xml:space="preserve">https://en.wikipedia.org/wiki/Vilhena	</v>
      <v xml:space="preserve">https://creativecommons.org/licenses/by-sa/3.0	</v>
    </spb>
    <spb s="1">
      <v>7882</v>
      <v>7882</v>
      <v>7882</v>
      <v>7882</v>
      <v>7882</v>
      <v>7882</v>
      <v>7882</v>
      <v>7882</v>
      <v>7882</v>
    </spb>
    <spb s="0">
      <v xml:space="preserve">Wikipedia	</v>
      <v xml:space="preserve">CC BY-SA 3.0	</v>
      <v xml:space="preserve">https://en.wikipedia.org/wiki/Alto_Alegre,_Roraima	</v>
      <v xml:space="preserve">https://creativecommons.org/licenses/by-sa/3.0	</v>
    </spb>
    <spb s="1">
      <v>7884</v>
      <v>7884</v>
      <v>7884</v>
      <v>7884</v>
      <v>7884</v>
      <v>7884</v>
      <v>7884</v>
      <v>7884</v>
      <v>7884</v>
    </spb>
    <spb s="0">
      <v xml:space="preserve">Wikipedia	</v>
      <v xml:space="preserve">CC BY-SA 3.0	</v>
      <v xml:space="preserve">https://en.wikipedia.org/wiki/Amajari	</v>
      <v xml:space="preserve">https://creativecommons.org/licenses/by-sa/3.0	</v>
    </spb>
    <spb s="1">
      <v>7886</v>
      <v>7886</v>
      <v>7886</v>
      <v>7886</v>
      <v>7886</v>
      <v>7886</v>
      <v>7886</v>
      <v>7886</v>
      <v>7886</v>
    </spb>
    <spb s="0">
      <v xml:space="preserve">Wikipedia	</v>
      <v xml:space="preserve">CC BY-SA 3.0	</v>
      <v xml:space="preserve">https://en.wikipedia.org/wiki/Boa_Vista,_Roraima	</v>
      <v xml:space="preserve">https://creativecommons.org/licenses/by-sa/3.0	</v>
    </spb>
    <spb s="1">
      <v>7888</v>
      <v>7888</v>
      <v>7888</v>
      <v>7888</v>
      <v>7888</v>
      <v>7888</v>
      <v>7888</v>
      <v>7888</v>
      <v>7888</v>
    </spb>
    <spb s="0">
      <v xml:space="preserve">Wikipedia	</v>
      <v xml:space="preserve">CC BY-SA 3.0	</v>
      <v xml:space="preserve">https://en.wikipedia.org/wiki/Bonfim,_Roraima	</v>
      <v xml:space="preserve">https://creativecommons.org/licenses/by-sa/3.0	</v>
    </spb>
    <spb s="1">
      <v>7890</v>
      <v>7890</v>
      <v>7890</v>
      <v>7890</v>
      <v>7890</v>
      <v>7890</v>
      <v>7890</v>
      <v>7890</v>
      <v>7890</v>
    </spb>
    <spb s="0">
      <v xml:space="preserve">Wikipedia	</v>
      <v xml:space="preserve">CC BY-SA 3.0	</v>
      <v xml:space="preserve">https://en.wikipedia.org/wiki/Cant%C3%A1	</v>
      <v xml:space="preserve">https://creativecommons.org/licenses/by-sa/3.0	</v>
    </spb>
    <spb s="1">
      <v>7892</v>
      <v>7892</v>
      <v>7892</v>
      <v>7892</v>
      <v>7892</v>
      <v>7892</v>
      <v>7892</v>
      <v>7892</v>
      <v>7892</v>
    </spb>
    <spb s="0">
      <v xml:space="preserve">Wikipedia	</v>
      <v xml:space="preserve">CC BY-SA 3.0	</v>
      <v xml:space="preserve">https://en.wikipedia.org/wiki/Caracara%C3%AD	</v>
      <v xml:space="preserve">https://creativecommons.org/licenses/by-sa/3.0	</v>
    </spb>
    <spb s="1">
      <v>7894</v>
      <v>7894</v>
      <v>7894</v>
      <v>7894</v>
      <v>7894</v>
      <v>7894</v>
      <v>7894</v>
      <v>7894</v>
      <v>7894</v>
    </spb>
    <spb s="0">
      <v xml:space="preserve">Wikipedia	</v>
      <v xml:space="preserve">CC BY-SA 3.0	</v>
      <v xml:space="preserve">https://en.wikipedia.org/wiki/Caroebe	</v>
      <v xml:space="preserve">https://creativecommons.org/licenses/by-sa/3.0	</v>
    </spb>
    <spb s="1">
      <v>7896</v>
      <v>7896</v>
      <v>7896</v>
      <v>7896</v>
      <v>7896</v>
      <v>7896</v>
      <v>7896</v>
      <v>7896</v>
      <v>7896</v>
    </spb>
    <spb s="0">
      <v xml:space="preserve">Wikipedia	</v>
      <v xml:space="preserve">CC BY-SA 3.0	</v>
      <v xml:space="preserve">https://en.wikipedia.org/wiki/Mucaja%C3%AD	</v>
      <v xml:space="preserve">https://creativecommons.org/licenses/by-sa/3.0	</v>
    </spb>
    <spb s="1">
      <v>7898</v>
      <v>7898</v>
      <v>7898</v>
      <v>7898</v>
      <v>7898</v>
      <v>7898</v>
      <v>7898</v>
      <v>7898</v>
      <v>7898</v>
    </spb>
    <spb s="0">
      <v xml:space="preserve">Wikipedia	</v>
      <v xml:space="preserve">CC BY-SA 3.0	</v>
      <v xml:space="preserve">https://en.wikipedia.org/wiki/Normandia,_Roraima	</v>
      <v xml:space="preserve">https://creativecommons.org/licenses/by-sa/3.0	</v>
    </spb>
    <spb s="1">
      <v>7900</v>
      <v>7900</v>
      <v>7900</v>
      <v>7900</v>
      <v>7900</v>
      <v>7900</v>
      <v>7900</v>
      <v>7900</v>
      <v>7900</v>
    </spb>
    <spb s="0">
      <v xml:space="preserve">Wikipedia	</v>
      <v xml:space="preserve">CC BY-SA 3.0	</v>
      <v xml:space="preserve">https://en.wikipedia.org/wiki/Pacaraima	</v>
      <v xml:space="preserve">https://creativecommons.org/licenses/by-sa/3.0	</v>
    </spb>
    <spb s="1">
      <v>7902</v>
      <v>7902</v>
      <v>7902</v>
      <v>7902</v>
      <v>7902</v>
      <v>7902</v>
      <v>7902</v>
      <v>7902</v>
      <v>7902</v>
    </spb>
    <spb s="0">
      <v xml:space="preserve">Wikipedia	</v>
      <v xml:space="preserve">CC BY-SA 3.0	</v>
      <v xml:space="preserve">https://en.wikipedia.org/wiki/Rorain%C3%B3polis	</v>
      <v xml:space="preserve">https://creativecommons.org/licenses/by-sa/3.0	</v>
    </spb>
    <spb s="1">
      <v>7904</v>
      <v>7904</v>
      <v>7904</v>
      <v>7904</v>
      <v>7904</v>
      <v>7904</v>
      <v>7904</v>
      <v>7904</v>
      <v>7904</v>
    </spb>
    <spb s="0">
      <v xml:space="preserve">Wikipedia	</v>
      <v xml:space="preserve">CC BY-SA 3.0	</v>
      <v xml:space="preserve">https://en.wikipedia.org/wiki/S%C3%A3o_Jo%C3%A3o_da_Baliza	</v>
      <v xml:space="preserve">https://creativecommons.org/licenses/by-sa/3.0	</v>
    </spb>
    <spb s="1">
      <v>7906</v>
      <v>7906</v>
      <v>7906</v>
      <v>7906</v>
      <v>7906</v>
      <v>7906</v>
      <v>7906</v>
      <v>7906</v>
      <v>7906</v>
    </spb>
    <spb s="0">
      <v xml:space="preserve">Wikipedia	</v>
      <v xml:space="preserve">CC BY-SA 3.0	</v>
      <v xml:space="preserve">https://en.wikipedia.org/wiki/S%C3%A3o_Luiz,_Roraima	</v>
      <v xml:space="preserve">https://creativecommons.org/licenses/by-sa/3.0	</v>
    </spb>
    <spb s="1">
      <v>7908</v>
      <v>7908</v>
      <v>7908</v>
      <v>7908</v>
      <v>7908</v>
      <v>7908</v>
      <v>7908</v>
      <v>7908</v>
      <v>7908</v>
    </spb>
    <spb s="0">
      <v xml:space="preserve">Wikipedia	</v>
      <v xml:space="preserve">CC BY-SA 3.0	</v>
      <v xml:space="preserve">https://en.wikipedia.org/wiki/Uiramut%C3%A3	</v>
      <v xml:space="preserve">https://creativecommons.org/licenses/by-sa/3.0	</v>
    </spb>
    <spb s="1">
      <v>7910</v>
      <v>7910</v>
      <v>7910</v>
      <v>7910</v>
      <v>7910</v>
      <v>7910</v>
      <v>7910</v>
      <v>7910</v>
      <v>7910</v>
    </spb>
    <spb s="0">
      <v xml:space="preserve">Wikipedia	</v>
      <v xml:space="preserve">CC BY-SA 3.0	</v>
      <v xml:space="preserve">https://en.wikipedia.org/wiki/Acegu%C3%A1,_Uruguay	</v>
      <v xml:space="preserve">https://creativecommons.org/licenses/by-sa/3.0	</v>
    </spb>
    <spb s="29">
      <v>7912</v>
      <v>7912</v>
      <v>7912</v>
      <v>7912</v>
      <v>7912</v>
      <v>7912</v>
      <v>7912</v>
      <v>7912</v>
    </spb>
    <spb s="12">
      <v>39</v>
      <v>Name</v>
    </spb>
    <spb s="19">
      <v>2011</v>
    </spb>
    <spb s="0">
      <v xml:space="preserve">Wikipedia	Cia	travel.state.gov	</v>
      <v xml:space="preserve">CC-BY-SA			</v>
      <v xml:space="preserve">http://en.wikipedia.org/wiki/Uruguay	https://www.cia.gov/library/publications/the-world-factbook/geos/uy.html?Transportation	https://travel.state.gov/content/travel/en/international-travel/International-Travel-Country-Information-Pages/Uruguay.html	</v>
      <v xml:space="preserve">http://creativecommons.org/licenses/by-sa/3.0/			</v>
    </spb>
    <spb s="0">
      <v xml:space="preserve">Wikipedia	</v>
      <v xml:space="preserve">CC BY-SA 3.0	</v>
      <v xml:space="preserve">https://en.wikipedia.org/wiki/Uruguay	</v>
      <v xml:space="preserve">https://creativecommons.org/licenses/by-sa/3.0	</v>
    </spb>
    <spb s="0">
      <v xml:space="preserve">Wikipedia	</v>
      <v xml:space="preserve">CC-BY-SA	</v>
      <v xml:space="preserve">http://en.wikipedia.org/wiki/Uruguay	</v>
      <v xml:space="preserve">http://creativecommons.org/licenses/by-sa/3.0/	</v>
    </spb>
    <spb s="0">
      <v xml:space="preserve">Cia	</v>
      <v xml:space="preserve">	</v>
      <v xml:space="preserve">https://www.cia.gov/library/publications/the-world-factbook/geos/uy.html?Transportation	</v>
      <v xml:space="preserve">	</v>
    </spb>
    <spb s="9">
      <v>10</v>
      <v>7916</v>
      <v>7917</v>
      <v>7917</v>
      <v>13</v>
      <v>7917</v>
      <v>7917</v>
      <v>7917</v>
      <v>7918</v>
      <v>7917</v>
      <v>7917</v>
      <v>7918</v>
      <v>7917</v>
      <v>7917</v>
      <v>7919</v>
      <v>16</v>
      <v>7916</v>
      <v>7919</v>
      <v>17</v>
      <v>7917</v>
      <v>7919</v>
      <v>18</v>
      <v>19</v>
      <v>20</v>
      <v>7919</v>
      <v>7919</v>
      <v>7917</v>
      <v>7919</v>
      <v>21</v>
      <v>22</v>
      <v>23</v>
      <v>24</v>
      <v>7919</v>
      <v>7916</v>
      <v>7919</v>
      <v>7919</v>
      <v>7919</v>
      <v>7919</v>
      <v>7919</v>
      <v>7919</v>
      <v>7919</v>
      <v>7919</v>
      <v>7919</v>
      <v>7919</v>
      <v>25</v>
    </spb>
    <spb s="10">
      <v>2019</v>
      <v>2019</v>
      <v>square km</v>
      <v>per thousand (2018)</v>
      <v>2022</v>
      <v>2019</v>
      <v>2018</v>
      <v>per liter (2016)</v>
      <v>2019</v>
      <v>years (2018)</v>
      <v>2018</v>
      <v>per thousand (2018)</v>
      <v>2019</v>
      <v>2017</v>
      <v>2016</v>
      <v>2019</v>
      <v>2016</v>
      <v>2017</v>
      <v>kilotons per year (2016)</v>
      <v>deaths per 100,000 (2017)</v>
      <v>kWh (2014)</v>
      <v>2014</v>
      <v>1996</v>
      <v>2018</v>
      <v>2018</v>
      <v>2018</v>
      <v>2018</v>
      <v>2018</v>
      <v>2015</v>
      <v>2018</v>
      <v>2018</v>
      <v>2017</v>
      <v>2017</v>
      <v>2019</v>
    </spb>
    <spb s="0">
      <v xml:space="preserve">Wikipedia	</v>
      <v xml:space="preserve">CC BY-SA 3.0	</v>
      <v xml:space="preserve">https://en.wikipedia.org/wiki/Agudo,_Rio_Grande_do_Sul	</v>
      <v xml:space="preserve">https://creativecommons.org/licenses/by-sa/3.0	</v>
    </spb>
    <spb s="1">
      <v>7922</v>
      <v>7922</v>
      <v>7922</v>
      <v>7922</v>
      <v>7922</v>
      <v>7922</v>
      <v>7922</v>
      <v>7922</v>
      <v>7922</v>
    </spb>
    <spb s="0">
      <v xml:space="preserve">Wikipedia	</v>
      <v xml:space="preserve">CC BY-SA 3.0	</v>
      <v xml:space="preserve">https://en.wikipedia.org/wiki/Ajuricaba	</v>
      <v xml:space="preserve">https://creativecommons.org/licenses/by-sa/3.0	</v>
    </spb>
    <spb s="1">
      <v>7924</v>
      <v>7924</v>
      <v>7924</v>
      <v>7924</v>
      <v>7924</v>
      <v>7924</v>
      <v>7924</v>
      <v>7924</v>
      <v>7924</v>
    </spb>
    <spb s="0">
      <v xml:space="preserve">Wikipedia	</v>
      <v xml:space="preserve">CC BY-SA 3.0	</v>
      <v xml:space="preserve">https://en.wikipedia.org/wiki/Alecrim	</v>
      <v xml:space="preserve">https://creativecommons.org/licenses/by-sa/3.0	</v>
    </spb>
    <spb s="1">
      <v>7926</v>
      <v>7926</v>
      <v>7926</v>
      <v>7926</v>
      <v>7926</v>
      <v>7926</v>
      <v>7926</v>
      <v>7926</v>
      <v>7926</v>
    </spb>
    <spb s="0">
      <v xml:space="preserve">Wikipedia	</v>
      <v xml:space="preserve">CC BY-SA 3.0	</v>
      <v xml:space="preserve">https://en.wikipedia.org/wiki/Alegrete	</v>
      <v xml:space="preserve">https://creativecommons.org/licenses/by-sa/3.0	</v>
    </spb>
    <spb s="1">
      <v>7928</v>
      <v>7928</v>
      <v>7928</v>
      <v>7928</v>
      <v>7928</v>
      <v>7928</v>
      <v>7928</v>
      <v>7928</v>
      <v>7928</v>
    </spb>
    <spb s="0">
      <v xml:space="preserve">Wikipedia	</v>
      <v xml:space="preserve">CC BY-SA 3.0	</v>
      <v xml:space="preserve">https://en.wikipedia.org/wiki/Alegria,_Rio_Grande_do_Sul	</v>
      <v xml:space="preserve">https://creativecommons.org/licenses/by-sa/3.0	</v>
    </spb>
    <spb s="1">
      <v>7930</v>
      <v>7930</v>
      <v>7930</v>
      <v>7930</v>
      <v>7930</v>
      <v>7930</v>
      <v>7930</v>
      <v>7930</v>
      <v>7930</v>
    </spb>
    <spb s="0">
      <v xml:space="preserve">Wikipedia	</v>
      <v xml:space="preserve">CC BY-SA 3.0	</v>
      <v xml:space="preserve">https://en.wikipedia.org/wiki/Almirante_Tamandar%C3%A9_do_Sul	</v>
      <v xml:space="preserve">https://creativecommons.org/licenses/by-sa/3.0	</v>
    </spb>
    <spb s="1">
      <v>7932</v>
      <v>7932</v>
      <v>7932</v>
      <v>7932</v>
      <v>7932</v>
      <v>7932</v>
      <v>7932</v>
      <v>7932</v>
      <v>7932</v>
    </spb>
    <spb s="0">
      <v xml:space="preserve">Wikipedia	</v>
      <v xml:space="preserve">CC BY-SA 3.0	</v>
      <v xml:space="preserve">https://en.wikipedia.org/wiki/Alto_Alegre,_Rio_Grande_do_Sul	</v>
      <v xml:space="preserve">https://creativecommons.org/licenses/by-sa/3.0	</v>
    </spb>
    <spb s="1">
      <v>7934</v>
      <v>7934</v>
      <v>7934</v>
      <v>7934</v>
      <v>7934</v>
      <v>7934</v>
      <v>7934</v>
      <v>7934</v>
      <v>7934</v>
    </spb>
    <spb s="0">
      <v xml:space="preserve">Wikipedia	</v>
      <v xml:space="preserve">CC BY-SA 3.0	</v>
      <v xml:space="preserve">https://en.wikipedia.org/wiki/Alto_Feliz	</v>
      <v xml:space="preserve">https://creativecommons.org/licenses/by-sa/3.0	</v>
    </spb>
    <spb s="1">
      <v>7936</v>
      <v>7936</v>
      <v>7936</v>
      <v>7936</v>
      <v>7936</v>
      <v>7936</v>
      <v>7936</v>
      <v>7936</v>
      <v>7936</v>
    </spb>
    <spb s="0">
      <v xml:space="preserve">Wikipedia	</v>
      <v xml:space="preserve">CC BY-SA 3.0	</v>
      <v xml:space="preserve">https://en.wikipedia.org/wiki/Alvorada	</v>
      <v xml:space="preserve">https://creativecommons.org/licenses/by-sa/3.0	</v>
    </spb>
    <spb s="1">
      <v>7938</v>
      <v>7938</v>
      <v>7938</v>
      <v>7938</v>
      <v>7938</v>
      <v>7938</v>
      <v>7938</v>
      <v>7938</v>
      <v>7938</v>
    </spb>
    <spb s="0">
      <v xml:space="preserve">Wikipedia	</v>
      <v xml:space="preserve">CC BY-SA 3.0	</v>
      <v xml:space="preserve">https://en.wikipedia.org/wiki/Amaral_Ferrador	</v>
      <v xml:space="preserve">https://creativecommons.org/licenses/by-sa/3.0	</v>
    </spb>
    <spb s="1">
      <v>7940</v>
      <v>7940</v>
      <v>7940</v>
      <v>7940</v>
      <v>7940</v>
      <v>7940</v>
      <v>7940</v>
      <v>7940</v>
      <v>7940</v>
    </spb>
    <spb s="0">
      <v xml:space="preserve">Wikipedia	</v>
      <v xml:space="preserve">CC BY-SA 3.0	</v>
      <v xml:space="preserve">https://en.wikipedia.org/wiki/Ametista_do_Sul	</v>
      <v xml:space="preserve">https://creativecommons.org/licenses/by-sa/3.0	</v>
    </spb>
    <spb s="1">
      <v>7942</v>
      <v>7942</v>
      <v>7942</v>
      <v>7942</v>
      <v>7942</v>
      <v>7942</v>
      <v>7942</v>
      <v>7942</v>
      <v>7942</v>
    </spb>
    <spb s="0">
      <v xml:space="preserve">Wikipedia	</v>
      <v xml:space="preserve">CC BY-SA 3.0	</v>
      <v xml:space="preserve">https://en.wikipedia.org/wiki/Andr%C3%A9_da_Rocha	</v>
      <v xml:space="preserve">https://creativecommons.org/licenses/by-sa/3.0	</v>
    </spb>
    <spb s="1">
      <v>7944</v>
      <v>7944</v>
      <v>7944</v>
      <v>7944</v>
      <v>7944</v>
      <v>7944</v>
      <v>7944</v>
      <v>7944</v>
      <v>7944</v>
    </spb>
    <spb s="0">
      <v xml:space="preserve">Wikipedia	</v>
      <v xml:space="preserve">CC BY-SA 3.0	</v>
      <v xml:space="preserve">https://en.wikipedia.org/wiki/Anta_Gorda	</v>
      <v xml:space="preserve">https://creativecommons.org/licenses/by-sa/3.0	</v>
    </spb>
    <spb s="1">
      <v>7946</v>
      <v>7946</v>
      <v>7946</v>
      <v>7946</v>
      <v>7946</v>
      <v>7946</v>
      <v>7946</v>
      <v>7946</v>
      <v>7946</v>
    </spb>
    <spb s="0">
      <v xml:space="preserve">Wikipedia	</v>
      <v xml:space="preserve">CC BY-SA 3.0	</v>
      <v xml:space="preserve">https://en.wikipedia.org/wiki/Ant%C3%B4nio_Prado	</v>
      <v xml:space="preserve">https://creativecommons.org/licenses/by-sa/3.0	</v>
    </spb>
    <spb s="1">
      <v>7948</v>
      <v>7948</v>
      <v>7948</v>
      <v>7948</v>
      <v>7948</v>
      <v>7948</v>
      <v>7948</v>
      <v>7948</v>
      <v>7948</v>
    </spb>
    <spb s="0">
      <v xml:space="preserve">Wikipedia	</v>
      <v xml:space="preserve">CC BY-SA 3.0	</v>
      <v xml:space="preserve">https://en.wikipedia.org/wiki/Arambar%C3%A9	</v>
      <v xml:space="preserve">https://creativecommons.org/licenses/by-sa/3.0	</v>
    </spb>
    <spb s="1">
      <v>7950</v>
      <v>7950</v>
      <v>7950</v>
      <v>7950</v>
      <v>7950</v>
      <v>7950</v>
      <v>7950</v>
      <v>7950</v>
      <v>7950</v>
    </spb>
    <spb s="0">
      <v xml:space="preserve">Wikipedia	</v>
      <v xml:space="preserve">CC BY-SA 3.0	</v>
      <v xml:space="preserve">https://en.wikipedia.org/wiki/Araric%C3%A1	</v>
      <v xml:space="preserve">https://creativecommons.org/licenses/by-sa/3.0	</v>
    </spb>
    <spb s="1">
      <v>7952</v>
      <v>7952</v>
      <v>7952</v>
      <v>7952</v>
      <v>7952</v>
      <v>7952</v>
      <v>7952</v>
      <v>7952</v>
      <v>7952</v>
    </spb>
    <spb s="0">
      <v xml:space="preserve">Wikipedia	</v>
      <v xml:space="preserve">CC BY-SA 3.0	</v>
      <v xml:space="preserve">https://en.wikipedia.org/wiki/Aratiba	</v>
      <v xml:space="preserve">https://creativecommons.org/licenses/by-sa/3.0	</v>
    </spb>
    <spb s="1">
      <v>7954</v>
      <v>7954</v>
      <v>7954</v>
      <v>7954</v>
      <v>7954</v>
      <v>7954</v>
      <v>7954</v>
      <v>7954</v>
      <v>7954</v>
    </spb>
    <spb s="0">
      <v xml:space="preserve">Wikipedia	</v>
      <v xml:space="preserve">CC BY-SA 3.0	</v>
      <v xml:space="preserve">https://en.wikipedia.org/wiki/Arroio_do_Meio	</v>
      <v xml:space="preserve">https://creativecommons.org/licenses/by-sa/3.0	</v>
    </spb>
    <spb s="1">
      <v>7956</v>
      <v>7956</v>
      <v>7956</v>
      <v>7956</v>
      <v>7956</v>
      <v>7956</v>
      <v>7956</v>
      <v>7956</v>
      <v>7956</v>
    </spb>
    <spb s="0">
      <v xml:space="preserve">Wikipedia	</v>
      <v xml:space="preserve">CC BY-SA 3.0	</v>
      <v xml:space="preserve">https://en.wikipedia.org/wiki/Arroio_do_Padre	</v>
      <v xml:space="preserve">https://creativecommons.org/licenses/by-sa/3.0	</v>
    </spb>
    <spb s="1">
      <v>7958</v>
      <v>7958</v>
      <v>7958</v>
      <v>7958</v>
      <v>7958</v>
      <v>7958</v>
      <v>7958</v>
      <v>7958</v>
      <v>7958</v>
    </spb>
    <spb s="0">
      <v xml:space="preserve">Wikipedia	</v>
      <v xml:space="preserve">CC BY-SA 3.0	</v>
      <v xml:space="preserve">https://en.wikipedia.org/wiki/Arroio_do_Sal	</v>
      <v xml:space="preserve">https://creativecommons.org/licenses/by-sa/3.0	</v>
    </spb>
    <spb s="1">
      <v>7960</v>
      <v>7960</v>
      <v>7960</v>
      <v>7960</v>
      <v>7960</v>
      <v>7960</v>
      <v>7960</v>
      <v>7960</v>
      <v>7960</v>
    </spb>
    <spb s="0">
      <v xml:space="preserve">Wikipedia	</v>
      <v xml:space="preserve">CC BY-SA 3.0	</v>
      <v xml:space="preserve">https://en.wikipedia.org/wiki/Arroio_do_Tigre	</v>
      <v xml:space="preserve">https://creativecommons.org/licenses/by-sa/3.0	</v>
    </spb>
    <spb s="1">
      <v>7962</v>
      <v>7962</v>
      <v>7962</v>
      <v>7962</v>
      <v>7962</v>
      <v>7962</v>
      <v>7962</v>
      <v>7962</v>
      <v>7962</v>
    </spb>
    <spb s="0">
      <v xml:space="preserve">Wikipedia	</v>
      <v xml:space="preserve">CC BY-SA 3.0	</v>
      <v xml:space="preserve">https://en.wikipedia.org/wiki/Arroio_dos_Ratos	</v>
      <v xml:space="preserve">https://creativecommons.org/licenses/by-sa/3.0	</v>
    </spb>
    <spb s="1">
      <v>7964</v>
      <v>7964</v>
      <v>7964</v>
      <v>7964</v>
      <v>7964</v>
      <v>7964</v>
      <v>7964</v>
      <v>7964</v>
      <v>7964</v>
    </spb>
    <spb s="0">
      <v xml:space="preserve">Wikipedia	</v>
      <v xml:space="preserve">CC BY-SA 3.0	</v>
      <v xml:space="preserve">https://en.wikipedia.org/wiki/Arroio_Grande	</v>
      <v xml:space="preserve">https://creativecommons.org/licenses/by-sa/3.0	</v>
    </spb>
    <spb s="1">
      <v>7966</v>
      <v>7966</v>
      <v>7966</v>
      <v>7966</v>
      <v>7966</v>
      <v>7966</v>
      <v>7966</v>
      <v>7966</v>
      <v>7966</v>
    </spb>
    <spb s="0">
      <v xml:space="preserve">Wikipedia	</v>
      <v xml:space="preserve">CC BY-SA 3.0	</v>
      <v xml:space="preserve">https://en.wikipedia.org/wiki/Arvorezinha	</v>
      <v xml:space="preserve">https://creativecommons.org/licenses/by-sa/3.0	</v>
    </spb>
    <spb s="1">
      <v>7968</v>
      <v>7968</v>
      <v>7968</v>
      <v>7968</v>
      <v>7968</v>
      <v>7968</v>
      <v>7968</v>
      <v>7968</v>
      <v>7968</v>
    </spb>
    <spb s="0">
      <v xml:space="preserve">Wikipedia	</v>
      <v xml:space="preserve">CC BY-SA 3.0	</v>
      <v xml:space="preserve">https://en.wikipedia.org/wiki/Augusto_Pestana	</v>
      <v xml:space="preserve">https://creativecommons.org/licenses/by-sa/3.0	</v>
    </spb>
    <spb s="1">
      <v>7970</v>
      <v>7970</v>
      <v>7970</v>
      <v>7970</v>
      <v>7970</v>
      <v>7970</v>
      <v>7970</v>
      <v>7970</v>
      <v>7970</v>
    </spb>
    <spb s="0">
      <v xml:space="preserve">Wikipedia	</v>
      <v xml:space="preserve">CC BY-SA 3.0	</v>
      <v xml:space="preserve">https://en.wikipedia.org/wiki/Bag%C3%A9	</v>
      <v xml:space="preserve">https://creativecommons.org/licenses/by-sa/3.0	</v>
    </spb>
    <spb s="1">
      <v>7972</v>
      <v>7972</v>
      <v>7972</v>
      <v>7972</v>
      <v>7972</v>
      <v>7972</v>
      <v>7972</v>
      <v>7972</v>
      <v>7972</v>
    </spb>
    <spb s="0">
      <v xml:space="preserve">Wikipedia	</v>
      <v xml:space="preserve">CC BY-SA 3.0	</v>
      <v xml:space="preserve">https://en.wikipedia.org/wiki/Balne%C3%A1rio_Pinhal	</v>
      <v xml:space="preserve">https://creativecommons.org/licenses/by-sa/3.0	</v>
    </spb>
    <spb s="1">
      <v>7974</v>
      <v>7974</v>
      <v>7974</v>
      <v>7974</v>
      <v>7974</v>
      <v>7974</v>
      <v>7974</v>
      <v>7974</v>
      <v>7974</v>
    </spb>
    <spb s="0">
      <v xml:space="preserve">Wikipedia	</v>
      <v xml:space="preserve">CC BY-SA 3.0	</v>
      <v xml:space="preserve">https://en.wikipedia.org/wiki/Bar%C3%A3o	</v>
      <v xml:space="preserve">https://creativecommons.org/licenses/by-sa/3.0	</v>
    </spb>
    <spb s="1">
      <v>7976</v>
      <v>7976</v>
      <v>7976</v>
      <v>7976</v>
      <v>7976</v>
      <v>7976</v>
      <v>7976</v>
      <v>7976</v>
      <v>7976</v>
    </spb>
    <spb s="0">
      <v xml:space="preserve">Wikipedia	</v>
      <v xml:space="preserve">CC BY-SA 3.0	</v>
      <v xml:space="preserve">https://en.wikipedia.org/wiki/Bar%C3%A3o_do_Triunfo	</v>
      <v xml:space="preserve">https://creativecommons.org/licenses/by-sa/3.0	</v>
    </spb>
    <spb s="1">
      <v>7978</v>
      <v>7978</v>
      <v>7978</v>
      <v>7978</v>
      <v>7978</v>
      <v>7978</v>
      <v>7978</v>
      <v>7978</v>
      <v>7978</v>
    </spb>
    <spb s="0">
      <v xml:space="preserve">Wikipedia	</v>
      <v xml:space="preserve">CC BY-SA 3.0	</v>
      <v xml:space="preserve">https://en.wikipedia.org/wiki/Barra_do_Guarita	</v>
      <v xml:space="preserve">https://creativecommons.org/licenses/by-sa/3.0	</v>
    </spb>
    <spb s="1">
      <v>7980</v>
      <v>7980</v>
      <v>7980</v>
      <v>7980</v>
      <v>7980</v>
      <v>7980</v>
      <v>7980</v>
      <v>7980</v>
      <v>7980</v>
    </spb>
    <spb s="0">
      <v xml:space="preserve">Wikipedia	</v>
      <v xml:space="preserve">CC BY-SA 3.0	</v>
      <v xml:space="preserve">https://en.wikipedia.org/wiki/Barra_do_Quara%C3%AD	</v>
      <v xml:space="preserve">https://creativecommons.org/licenses/by-sa/3.0	</v>
    </spb>
    <spb s="1">
      <v>7982</v>
      <v>7982</v>
      <v>7982</v>
      <v>7982</v>
      <v>7982</v>
      <v>7982</v>
      <v>7982</v>
      <v>7982</v>
      <v>7982</v>
    </spb>
    <spb s="0">
      <v xml:space="preserve">Wikipedia	</v>
      <v xml:space="preserve">CC BY-SA 3.0	</v>
      <v xml:space="preserve">https://en.wikipedia.org/wiki/Barra_do_Ribeiro	</v>
      <v xml:space="preserve">https://creativecommons.org/licenses/by-sa/3.0	</v>
    </spb>
    <spb s="1">
      <v>7984</v>
      <v>7984</v>
      <v>7984</v>
      <v>7984</v>
      <v>7984</v>
      <v>7984</v>
      <v>7984</v>
      <v>7984</v>
      <v>7984</v>
    </spb>
    <spb s="0">
      <v xml:space="preserve">Wikipedia	</v>
      <v xml:space="preserve">CC BY-SA 3.0	</v>
      <v xml:space="preserve">https://en.wikipedia.org/wiki/Barra_do_Rio_Azul	</v>
      <v xml:space="preserve">https://creativecommons.org/licenses/by-sa/3.0	</v>
    </spb>
    <spb s="1">
      <v>7986</v>
      <v>7986</v>
      <v>7986</v>
      <v>7986</v>
      <v>7986</v>
      <v>7986</v>
      <v>7986</v>
      <v>7986</v>
      <v>7986</v>
    </spb>
    <spb s="0">
      <v xml:space="preserve">Wikipedia	</v>
      <v xml:space="preserve">CC BY-SA 3.0	</v>
      <v xml:space="preserve">https://en.wikipedia.org/wiki/Barra_Funda	</v>
      <v xml:space="preserve">https://creativecommons.org/licenses/by-sa/3.0	</v>
    </spb>
    <spb s="1">
      <v>7988</v>
      <v>7988</v>
      <v>7988</v>
      <v>7988</v>
      <v>7988</v>
      <v>7988</v>
      <v>7988</v>
      <v>7988</v>
      <v>7988</v>
    </spb>
    <spb s="0">
      <v xml:space="preserve">Wikipedia	</v>
      <v xml:space="preserve">CC BY-SA 3.0	</v>
      <v xml:space="preserve">https://en.wikipedia.org/wiki/Barrac%C3%A3o,_Rio_Grande_do_Sul	</v>
      <v xml:space="preserve">https://creativecommons.org/licenses/by-sa/3.0	</v>
    </spb>
    <spb s="1">
      <v>7990</v>
      <v>7990</v>
      <v>7990</v>
      <v>7990</v>
      <v>7990</v>
      <v>7990</v>
      <v>7990</v>
      <v>7990</v>
      <v>7990</v>
    </spb>
    <spb s="0">
      <v xml:space="preserve">Wikipedia	</v>
      <v xml:space="preserve">CC BY-SA 3.0	</v>
      <v xml:space="preserve">https://en.wikipedia.org/wiki/Barros_Cassal	</v>
      <v xml:space="preserve">https://creativecommons.org/licenses/by-sa/3.0	</v>
    </spb>
    <spb s="1">
      <v>7992</v>
      <v>7992</v>
      <v>7992</v>
      <v>7992</v>
      <v>7992</v>
      <v>7992</v>
      <v>7992</v>
      <v>7992</v>
      <v>7992</v>
    </spb>
    <spb s="0">
      <v xml:space="preserve">Wikipedia	</v>
      <v xml:space="preserve">CC BY-SA 3.0	</v>
      <v xml:space="preserve">https://en.wikipedia.org/wiki/Benjamin_Constant_do_Sul	</v>
      <v xml:space="preserve">https://creativecommons.org/licenses/by-sa/3.0	</v>
    </spb>
    <spb s="1">
      <v>7994</v>
      <v>7994</v>
      <v>7994</v>
      <v>7994</v>
      <v>7994</v>
      <v>7994</v>
      <v>7994</v>
      <v>7994</v>
      <v>7994</v>
    </spb>
    <spb s="0">
      <v xml:space="preserve">Wikipedia	</v>
      <v xml:space="preserve">CC BY-SA 3.0	</v>
      <v xml:space="preserve">https://en.wikipedia.org/wiki/Bento_Gon%C3%A7alves,_Rio_Grande_do_Sul	</v>
      <v xml:space="preserve">https://creativecommons.org/licenses/by-sa/3.0	</v>
    </spb>
    <spb s="1">
      <v>7996</v>
      <v>7996</v>
      <v>7996</v>
      <v>7996</v>
      <v>7996</v>
      <v>7996</v>
      <v>7996</v>
      <v>7996</v>
      <v>7996</v>
    </spb>
    <spb s="0">
      <v xml:space="preserve">Wikipedia	</v>
      <v xml:space="preserve">CC BY-SA 3.0	</v>
      <v xml:space="preserve">https://en.wikipedia.org/wiki/Boa_Vista_das_Miss%C3%B5es	</v>
      <v xml:space="preserve">https://creativecommons.org/licenses/by-sa/3.0	</v>
    </spb>
    <spb s="1">
      <v>7998</v>
      <v>7998</v>
      <v>7998</v>
      <v>7998</v>
      <v>7998</v>
      <v>7998</v>
      <v>7998</v>
      <v>7998</v>
      <v>7998</v>
    </spb>
    <spb s="0">
      <v xml:space="preserve">Wikipedia	</v>
      <v xml:space="preserve">CC BY-SA 3.0	</v>
      <v xml:space="preserve">https://en.wikipedia.org/wiki/Boa_Vista_do_Buric%C3%A1	</v>
      <v xml:space="preserve">https://creativecommons.org/licenses/by-sa/3.0	</v>
    </spb>
    <spb s="1">
      <v>8000</v>
      <v>8000</v>
      <v>8000</v>
      <v>8000</v>
      <v>8000</v>
      <v>8000</v>
      <v>8000</v>
      <v>8000</v>
      <v>8000</v>
    </spb>
    <spb s="0">
      <v xml:space="preserve">Wikipedia	</v>
      <v xml:space="preserve">CC BY-SA 3.0	</v>
      <v xml:space="preserve">https://en.wikipedia.org/wiki/Boa_Vista_do_Cadeado	</v>
      <v xml:space="preserve">https://creativecommons.org/licenses/by-sa/3.0	</v>
    </spb>
    <spb s="1">
      <v>8002</v>
      <v>8002</v>
      <v>8002</v>
      <v>8002</v>
      <v>8002</v>
      <v>8002</v>
      <v>8002</v>
      <v>8002</v>
      <v>8002</v>
    </spb>
    <spb s="0">
      <v xml:space="preserve">Wikipedia	</v>
      <v xml:space="preserve">CC BY-SA 3.0	</v>
      <v xml:space="preserve">https://en.wikipedia.org/wiki/Boa_Vista_do_Incra	</v>
      <v xml:space="preserve">https://creativecommons.org/licenses/by-sa/3.0	</v>
    </spb>
    <spb s="1">
      <v>8004</v>
      <v>8004</v>
      <v>8004</v>
      <v>8004</v>
      <v>8004</v>
      <v>8004</v>
      <v>8004</v>
      <v>8004</v>
      <v>8004</v>
    </spb>
    <spb s="0">
      <v xml:space="preserve">Wikipedia	</v>
      <v xml:space="preserve">CC BY-SA 3.0	</v>
      <v xml:space="preserve">https://en.wikipedia.org/wiki/Boa_Vista_do_Sul	</v>
      <v xml:space="preserve">https://creativecommons.org/licenses/by-sa/3.0	</v>
    </spb>
    <spb s="1">
      <v>8006</v>
      <v>8006</v>
      <v>8006</v>
      <v>8006</v>
      <v>8006</v>
      <v>8006</v>
      <v>8006</v>
      <v>8006</v>
      <v>8006</v>
    </spb>
    <spb s="0">
      <v xml:space="preserve">Wikipedia	</v>
      <v xml:space="preserve">CC BY-SA 3.0	</v>
      <v xml:space="preserve">https://en.wikipedia.org/wiki/Bom_Jesus,_Rio_Grande_do_Sul	</v>
      <v xml:space="preserve">https://creativecommons.org/licenses/by-sa/3.0	</v>
    </spb>
    <spb s="1">
      <v>8008</v>
      <v>8008</v>
      <v>8008</v>
      <v>8008</v>
      <v>8008</v>
      <v>8008</v>
      <v>8008</v>
      <v>8008</v>
      <v>8008</v>
    </spb>
    <spb s="0">
      <v xml:space="preserve">Wikipedia	</v>
      <v xml:space="preserve">CC BY-SA 3.0	</v>
      <v xml:space="preserve">https://en.wikipedia.org/wiki/Bom_Princ%C3%ADpio	</v>
      <v xml:space="preserve">https://creativecommons.org/licenses/by-sa/3.0	</v>
    </spb>
    <spb s="1">
      <v>8010</v>
      <v>8010</v>
      <v>8010</v>
      <v>8010</v>
      <v>8010</v>
      <v>8010</v>
      <v>8010</v>
      <v>8010</v>
      <v>8010</v>
    </spb>
    <spb s="0">
      <v xml:space="preserve">Wikipedia	</v>
      <v xml:space="preserve">CC BY-SA 3.0	</v>
      <v xml:space="preserve">https://en.wikipedia.org/wiki/Bom_Progresso	</v>
      <v xml:space="preserve">https://creativecommons.org/licenses/by-sa/3.0	</v>
    </spb>
    <spb s="1">
      <v>8012</v>
      <v>8012</v>
      <v>8012</v>
      <v>8012</v>
      <v>8012</v>
      <v>8012</v>
      <v>8012</v>
      <v>8012</v>
      <v>8012</v>
    </spb>
    <spb s="0">
      <v xml:space="preserve">Wikipedia	</v>
      <v xml:space="preserve">CC BY-SA 3.0	</v>
      <v xml:space="preserve">https://en.wikipedia.org/wiki/Bom_Retiro_do_Sul	</v>
      <v xml:space="preserve">https://creativecommons.org/licenses/by-sa/3.0	</v>
    </spb>
    <spb s="1">
      <v>8014</v>
      <v>8014</v>
      <v>8014</v>
      <v>8014</v>
      <v>8014</v>
      <v>8014</v>
      <v>8014</v>
      <v>8014</v>
      <v>8014</v>
    </spb>
    <spb s="0">
      <v xml:space="preserve">Wikipedia	</v>
      <v xml:space="preserve">CC BY-SA 3.0	</v>
      <v xml:space="preserve">https://en.wikipedia.org/wiki/Boqueir%C3%A3o_do_Le%C3%A3o	</v>
      <v xml:space="preserve">https://creativecommons.org/licenses/by-sa/3.0	</v>
    </spb>
    <spb s="1">
      <v>8016</v>
      <v>8016</v>
      <v>8016</v>
      <v>8016</v>
      <v>8016</v>
      <v>8016</v>
      <v>8016</v>
      <v>8016</v>
      <v>8016</v>
    </spb>
    <spb s="0">
      <v xml:space="preserve">Wikipedia	</v>
      <v xml:space="preserve">CC BY-SA 3.0	</v>
      <v xml:space="preserve">https://en.wikipedia.org/wiki/Bossoroca	</v>
      <v xml:space="preserve">https://creativecommons.org/licenses/by-sa/3.0	</v>
    </spb>
    <spb s="1">
      <v>8018</v>
      <v>8018</v>
      <v>8018</v>
      <v>8018</v>
      <v>8018</v>
      <v>8018</v>
      <v>8018</v>
      <v>8018</v>
      <v>8018</v>
    </spb>
    <spb s="0">
      <v xml:space="preserve">Wikipedia	</v>
      <v xml:space="preserve">CC BY-SA 3.0	</v>
      <v xml:space="preserve">https://en.wikipedia.org/wiki/Bozano	</v>
      <v xml:space="preserve">https://creativecommons.org/licenses/by-sa/3.0	</v>
    </spb>
    <spb s="1">
      <v>8020</v>
      <v>8020</v>
      <v>8020</v>
      <v>8020</v>
      <v>8020</v>
      <v>8020</v>
      <v>8020</v>
      <v>8020</v>
      <v>8020</v>
    </spb>
    <spb s="0">
      <v xml:space="preserve">Wikipedia	</v>
      <v xml:space="preserve">CC BY-SA 3.0	</v>
      <v xml:space="preserve">https://en.wikipedia.org/wiki/Braga,_Rio_Grande_do_Sul	</v>
      <v xml:space="preserve">https://creativecommons.org/licenses/by-sa/3.0	</v>
    </spb>
    <spb s="1">
      <v>8022</v>
      <v>8022</v>
      <v>8022</v>
      <v>8022</v>
      <v>8022</v>
      <v>8022</v>
      <v>8022</v>
      <v>8022</v>
      <v>8022</v>
    </spb>
    <spb s="0">
      <v xml:space="preserve">Wikipedia	</v>
      <v xml:space="preserve">CC BY-SA 3.0	</v>
      <v xml:space="preserve">https://en.wikipedia.org/wiki/Brochier	</v>
      <v xml:space="preserve">https://creativecommons.org/licenses/by-sa/3.0	</v>
    </spb>
    <spb s="1">
      <v>8024</v>
      <v>8024</v>
      <v>8024</v>
      <v>8024</v>
      <v>8024</v>
      <v>8024</v>
      <v>8024</v>
      <v>8024</v>
      <v>8024</v>
    </spb>
    <spb s="0">
      <v xml:space="preserve">Wikipedia	</v>
      <v xml:space="preserve">CC BY-SA 3.0	</v>
      <v xml:space="preserve">https://en.wikipedia.org/wiki/Buti%C3%A1	</v>
      <v xml:space="preserve">https://creativecommons.org/licenses/by-sa/3.0	</v>
    </spb>
    <spb s="1">
      <v>8026</v>
      <v>8026</v>
      <v>8026</v>
      <v>8026</v>
      <v>8026</v>
      <v>8026</v>
      <v>8026</v>
      <v>8026</v>
      <v>8026</v>
    </spb>
    <spb s="0">
      <v xml:space="preserve">Wikipedia	</v>
      <v xml:space="preserve">CC BY-SA 3.0	</v>
      <v xml:space="preserve">https://en.wikipedia.org/wiki/Ca%C3%A7apava_do_Sul	</v>
      <v xml:space="preserve">https://creativecommons.org/licenses/by-sa/3.0	</v>
    </spb>
    <spb s="1">
      <v>8028</v>
      <v>8028</v>
      <v>8028</v>
      <v>8028</v>
      <v>8028</v>
      <v>8028</v>
      <v>8028</v>
      <v>8028</v>
      <v>8028</v>
    </spb>
    <spb s="0">
      <v xml:space="preserve">Wikipedia	</v>
      <v xml:space="preserve">CC BY-SA 3.0	</v>
      <v xml:space="preserve">https://en.wikipedia.org/wiki/Cacequi	</v>
      <v xml:space="preserve">https://creativecommons.org/licenses/by-sa/3.0	</v>
    </spb>
    <spb s="1">
      <v>8030</v>
      <v>8030</v>
      <v>8030</v>
      <v>8030</v>
      <v>8030</v>
      <v>8030</v>
      <v>8030</v>
      <v>8030</v>
      <v>8030</v>
    </spb>
    <spb s="0">
      <v xml:space="preserve">Wikipedia	</v>
      <v xml:space="preserve">CC BY-SA 3.0	</v>
      <v xml:space="preserve">https://en.wikipedia.org/wiki/Cachoeira_do_Sul	</v>
      <v xml:space="preserve">https://creativecommons.org/licenses/by-sa/3.0	</v>
    </spb>
    <spb s="1">
      <v>8032</v>
      <v>8032</v>
      <v>8032</v>
      <v>8032</v>
      <v>8032</v>
      <v>8032</v>
      <v>8032</v>
      <v>8032</v>
      <v>8032</v>
    </spb>
    <spb s="0">
      <v xml:space="preserve">Wikipedia	</v>
      <v xml:space="preserve">CC BY-SA 3.0	</v>
      <v xml:space="preserve">https://en.wikipedia.org/wiki/Cachoeirinha	</v>
      <v xml:space="preserve">https://creativecommons.org/licenses/by-sa/3.0	</v>
    </spb>
    <spb s="1">
      <v>8034</v>
      <v>8034</v>
      <v>8034</v>
      <v>8034</v>
      <v>8034</v>
      <v>8034</v>
      <v>8034</v>
      <v>8034</v>
      <v>8034</v>
    </spb>
    <spb s="0">
      <v xml:space="preserve">Wikipedia	</v>
      <v xml:space="preserve">CC BY-SA 3.0	</v>
      <v xml:space="preserve">https://en.wikipedia.org/wiki/Cacique_Doble	</v>
      <v xml:space="preserve">https://creativecommons.org/licenses/by-sa/3.0	</v>
    </spb>
    <spb s="1">
      <v>8036</v>
      <v>8036</v>
      <v>8036</v>
      <v>8036</v>
      <v>8036</v>
      <v>8036</v>
      <v>8036</v>
      <v>8036</v>
      <v>8036</v>
    </spb>
    <spb s="0">
      <v xml:space="preserve">Wikipedia	</v>
      <v xml:space="preserve">CC BY-SA 3.0	</v>
      <v xml:space="preserve">https://en.wikipedia.org/wiki/Caibat%C3%A9	</v>
      <v xml:space="preserve">https://creativecommons.org/licenses/by-sa/3.0	</v>
    </spb>
    <spb s="1">
      <v>8038</v>
      <v>8038</v>
      <v>8038</v>
      <v>8038</v>
      <v>8038</v>
      <v>8038</v>
      <v>8038</v>
      <v>8038</v>
      <v>8038</v>
    </spb>
    <spb s="0">
      <v xml:space="preserve">Wikipedia	</v>
      <v xml:space="preserve">CC BY-SA 3.0	</v>
      <v xml:space="preserve">https://en.wikipedia.org/wiki/Cai%C3%A7ara,_Rio_Grande_do_Sul	</v>
      <v xml:space="preserve">https://creativecommons.org/licenses/by-sa/3.0	</v>
    </spb>
    <spb s="1">
      <v>8040</v>
      <v>8040</v>
      <v>8040</v>
      <v>8040</v>
      <v>8040</v>
      <v>8040</v>
      <v>8040</v>
      <v>8040</v>
      <v>8040</v>
    </spb>
    <spb s="0">
      <v xml:space="preserve">Wikipedia	</v>
      <v xml:space="preserve">CC BY-SA 3.0	</v>
      <v xml:space="preserve">https://en.wikipedia.org/wiki/Camaqu%C3%A3	</v>
      <v xml:space="preserve">https://creativecommons.org/licenses/by-sa/3.0	</v>
    </spb>
    <spb s="1">
      <v>8042</v>
      <v>8042</v>
      <v>8042</v>
      <v>8042</v>
      <v>8042</v>
      <v>8042</v>
      <v>8042</v>
      <v>8042</v>
      <v>8042</v>
    </spb>
    <spb s="0">
      <v xml:space="preserve">Wikipedia	</v>
      <v xml:space="preserve">CC BY-SA 3.0	</v>
      <v xml:space="preserve">https://en.wikipedia.org/wiki/Camargo,_Rio_Grande_do_Sul	</v>
      <v xml:space="preserve">https://creativecommons.org/licenses/by-sa/3.0	</v>
    </spb>
    <spb s="1">
      <v>8044</v>
      <v>8044</v>
      <v>8044</v>
      <v>8044</v>
      <v>8044</v>
      <v>8044</v>
      <v>8044</v>
      <v>8044</v>
      <v>8044</v>
    </spb>
    <spb s="0">
      <v xml:space="preserve">Wikipedia	</v>
      <v xml:space="preserve">CC BY-SA 3.0	</v>
      <v xml:space="preserve">https://en.wikipedia.org/wiki/Cambar%C3%A1_do_Sul	</v>
      <v xml:space="preserve">https://creativecommons.org/licenses/by-sa/3.0	</v>
    </spb>
    <spb s="1">
      <v>8046</v>
      <v>8046</v>
      <v>8046</v>
      <v>8046</v>
      <v>8046</v>
      <v>8046</v>
      <v>8046</v>
      <v>8046</v>
      <v>8046</v>
    </spb>
    <spb s="0">
      <v xml:space="preserve">Wikipedia	</v>
      <v xml:space="preserve">CC BY-SA 3.0	</v>
      <v xml:space="preserve">https://en.wikipedia.org/wiki/Campestre_da_Serra	</v>
      <v xml:space="preserve">https://creativecommons.org/licenses/by-sa/3.0	</v>
    </spb>
    <spb s="1">
      <v>8048</v>
      <v>8048</v>
      <v>8048</v>
      <v>8048</v>
      <v>8048</v>
      <v>8048</v>
      <v>8048</v>
      <v>8048</v>
      <v>8048</v>
    </spb>
    <spb s="0">
      <v xml:space="preserve">Wikipedia	</v>
      <v xml:space="preserve">CC BY-SA 3.0	</v>
      <v xml:space="preserve">https://en.wikipedia.org/wiki/Campina_das_Miss%C3%B5es	</v>
      <v xml:space="preserve">https://creativecommons.org/licenses/by-sa/3.0	</v>
    </spb>
    <spb s="1">
      <v>8050</v>
      <v>8050</v>
      <v>8050</v>
      <v>8050</v>
      <v>8050</v>
      <v>8050</v>
      <v>8050</v>
      <v>8050</v>
      <v>8050</v>
    </spb>
    <spb s="0">
      <v xml:space="preserve">Wikipedia	</v>
      <v xml:space="preserve">CC BY-SA 3.0	</v>
      <v xml:space="preserve">https://en.wikipedia.org/wiki/Campinas_do_Sul	</v>
      <v xml:space="preserve">https://creativecommons.org/licenses/by-sa/3.0	</v>
    </spb>
    <spb s="1">
      <v>8052</v>
      <v>8052</v>
      <v>8052</v>
      <v>8052</v>
      <v>8052</v>
      <v>8052</v>
      <v>8052</v>
      <v>8052</v>
      <v>8052</v>
    </spb>
    <spb s="0">
      <v xml:space="preserve">Wikipedia	</v>
      <v xml:space="preserve">CC BY-SA 3.0	</v>
      <v xml:space="preserve">https://en.wikipedia.org/wiki/Campo_Bom	</v>
      <v xml:space="preserve">https://creativecommons.org/licenses/by-sa/3.0	</v>
    </spb>
    <spb s="1">
      <v>8054</v>
      <v>8054</v>
      <v>8054</v>
      <v>8054</v>
      <v>8054</v>
      <v>8054</v>
      <v>8054</v>
      <v>8054</v>
      <v>8054</v>
    </spb>
    <spb s="0">
      <v xml:space="preserve">Wikipedia	</v>
      <v xml:space="preserve">CC BY-SA 3.0	</v>
      <v xml:space="preserve">https://en.wikipedia.org/wiki/Campo_Novo	</v>
      <v xml:space="preserve">https://creativecommons.org/licenses/by-sa/3.0	</v>
    </spb>
    <spb s="1">
      <v>8056</v>
      <v>8056</v>
      <v>8056</v>
      <v>8056</v>
      <v>8056</v>
      <v>8056</v>
      <v>8056</v>
      <v>8056</v>
      <v>8056</v>
    </spb>
    <spb s="0">
      <v xml:space="preserve">Wikipedia	</v>
      <v xml:space="preserve">CC BY-SA 3.0	</v>
      <v xml:space="preserve">https://en.wikipedia.org/wiki/Campos_Borges	</v>
      <v xml:space="preserve">https://creativecommons.org/licenses/by-sa/3.0	</v>
    </spb>
    <spb s="1">
      <v>8058</v>
      <v>8058</v>
      <v>8058</v>
      <v>8058</v>
      <v>8058</v>
      <v>8058</v>
      <v>8058</v>
      <v>8058</v>
      <v>8058</v>
    </spb>
    <spb s="0">
      <v xml:space="preserve">Wikipedia	</v>
      <v xml:space="preserve">CC BY-SA 3.0	</v>
      <v xml:space="preserve">https://en.wikipedia.org/wiki/Candel%C3%A1ria,_Rio_Grande_do_Sul	</v>
      <v xml:space="preserve">https://creativecommons.org/licenses/by-sa/3.0	</v>
    </spb>
    <spb s="1">
      <v>8060</v>
      <v>8060</v>
      <v>8060</v>
      <v>8060</v>
      <v>8060</v>
      <v>8060</v>
      <v>8060</v>
      <v>8060</v>
      <v>8060</v>
    </spb>
    <spb s="0">
      <v xml:space="preserve">Wikipedia	</v>
      <v xml:space="preserve">CC BY-SA 3.0	</v>
      <v xml:space="preserve">https://en.wikipedia.org/wiki/C%C3%A2ndido_God%C3%B3i	</v>
      <v xml:space="preserve">https://creativecommons.org/licenses/by-sa/3.0	</v>
    </spb>
    <spb s="1">
      <v>8062</v>
      <v>8062</v>
      <v>8062</v>
      <v>8062</v>
      <v>8062</v>
      <v>8062</v>
      <v>8062</v>
      <v>8062</v>
      <v>8062</v>
    </spb>
    <spb s="0">
      <v xml:space="preserve">Wikipedia	</v>
      <v xml:space="preserve">CC BY-SA 3.0	</v>
      <v xml:space="preserve">https://en.wikipedia.org/wiki/Candiota	</v>
      <v xml:space="preserve">https://creativecommons.org/licenses/by-sa/3.0	</v>
    </spb>
    <spb s="1">
      <v>8064</v>
      <v>8064</v>
      <v>8064</v>
      <v>8064</v>
      <v>8064</v>
      <v>8064</v>
      <v>8064</v>
      <v>8064</v>
      <v>8064</v>
    </spb>
    <spb s="0">
      <v xml:space="preserve">Wikipedia	</v>
      <v xml:space="preserve">CC BY-SA 3.0	</v>
      <v xml:space="preserve">https://en.wikipedia.org/wiki/Canela,_Rio_Grande_do_Sul	</v>
      <v xml:space="preserve">https://creativecommons.org/licenses/by-sa/3.0	</v>
    </spb>
    <spb s="1">
      <v>8066</v>
      <v>8066</v>
      <v>8066</v>
      <v>8066</v>
      <v>8066</v>
      <v>8066</v>
      <v>8066</v>
      <v>8066</v>
      <v>8066</v>
    </spb>
    <spb s="0">
      <v xml:space="preserve">Wikipedia	</v>
      <v xml:space="preserve">CC BY-SA 3.0	</v>
      <v xml:space="preserve">https://en.wikipedia.org/wiki/Cangu%C3%A7u	</v>
      <v xml:space="preserve">https://creativecommons.org/licenses/by-sa/3.0	</v>
    </spb>
    <spb s="1">
      <v>8068</v>
      <v>8068</v>
      <v>8068</v>
      <v>8068</v>
      <v>8068</v>
      <v>8068</v>
      <v>8068</v>
      <v>8068</v>
      <v>8068</v>
    </spb>
    <spb s="0">
      <v xml:space="preserve">Wikipedia	</v>
      <v xml:space="preserve">CC BY-SA 3.0	</v>
      <v xml:space="preserve">https://en.wikipedia.org/wiki/Canoas	</v>
      <v xml:space="preserve">https://creativecommons.org/licenses/by-sa/3.0	</v>
    </spb>
    <spb s="1">
      <v>8070</v>
      <v>8070</v>
      <v>8070</v>
      <v>8070</v>
      <v>8070</v>
      <v>8070</v>
      <v>8070</v>
      <v>8070</v>
      <v>8070</v>
    </spb>
    <spb s="0">
      <v xml:space="preserve">Wikipedia	</v>
      <v xml:space="preserve">CC BY-SA 3.0	</v>
      <v xml:space="preserve">https://en.wikipedia.org/wiki/Canudos_do_Vale	</v>
      <v xml:space="preserve">https://creativecommons.org/licenses/by-sa/3.0	</v>
    </spb>
    <spb s="1">
      <v>8072</v>
      <v>8072</v>
      <v>8072</v>
      <v>8072</v>
      <v>8072</v>
      <v>8072</v>
      <v>8072</v>
      <v>8072</v>
      <v>8072</v>
    </spb>
    <spb s="0">
      <v xml:space="preserve">Wikipedia	</v>
      <v xml:space="preserve">CC BY-SA 3.0	</v>
      <v xml:space="preserve">https://en.wikipedia.org/wiki/Cap%C3%A3o_Bonito_do_Sul	</v>
      <v xml:space="preserve">https://creativecommons.org/licenses/by-sa/3.0	</v>
    </spb>
    <spb s="1">
      <v>8074</v>
      <v>8074</v>
      <v>8074</v>
      <v>8074</v>
      <v>8074</v>
      <v>8074</v>
      <v>8074</v>
      <v>8074</v>
      <v>8074</v>
    </spb>
    <spb s="0">
      <v xml:space="preserve">Wikipedia	</v>
      <v xml:space="preserve">CC BY-SA 3.0	</v>
      <v xml:space="preserve">https://en.wikipedia.org/wiki/Cap%C3%A3o_da_Canoa	</v>
      <v xml:space="preserve">https://creativecommons.org/licenses/by-sa/3.0	</v>
    </spb>
    <spb s="1">
      <v>8076</v>
      <v>8076</v>
      <v>8076</v>
      <v>8076</v>
      <v>8076</v>
      <v>8076</v>
      <v>8076</v>
      <v>8076</v>
      <v>8076</v>
    </spb>
    <spb s="0">
      <v xml:space="preserve">Wikipedia	</v>
      <v xml:space="preserve">CC BY-SA 3.0	</v>
      <v xml:space="preserve">https://en.wikipedia.org/wiki/Cap%C3%A3o_do_Cip%C3%B3	</v>
      <v xml:space="preserve">https://creativecommons.org/licenses/by-sa/3.0	</v>
    </spb>
    <spb s="1">
      <v>8078</v>
      <v>8078</v>
      <v>8078</v>
      <v>8078</v>
      <v>8078</v>
      <v>8078</v>
      <v>8078</v>
      <v>8078</v>
      <v>8078</v>
    </spb>
    <spb s="0">
      <v xml:space="preserve">Wikipedia	</v>
      <v xml:space="preserve">CC BY-SA 3.0	</v>
      <v xml:space="preserve">https://en.wikipedia.org/wiki/Cap%C3%A3o_do_Le%C3%A3o	</v>
      <v xml:space="preserve">https://creativecommons.org/licenses/by-sa/3.0	</v>
    </spb>
    <spb s="1">
      <v>8080</v>
      <v>8080</v>
      <v>8080</v>
      <v>8080</v>
      <v>8080</v>
      <v>8080</v>
      <v>8080</v>
      <v>8080</v>
      <v>8080</v>
    </spb>
    <spb s="0">
      <v xml:space="preserve">Wikipedia	</v>
      <v xml:space="preserve">CC BY-SA 3.0	</v>
      <v xml:space="preserve">https://en.wikipedia.org/wiki/Capela_de_Santana	</v>
      <v xml:space="preserve">https://creativecommons.org/licenses/by-sa/3.0	</v>
    </spb>
    <spb s="1">
      <v>8082</v>
      <v>8082</v>
      <v>8082</v>
      <v>8082</v>
      <v>8082</v>
      <v>8082</v>
      <v>8082</v>
      <v>8082</v>
      <v>8082</v>
    </spb>
    <spb s="0">
      <v xml:space="preserve">Wikipedia	</v>
      <v xml:space="preserve">CC BY-SA 3.0	</v>
      <v xml:space="preserve">https://en.wikipedia.org/wiki/Capit%C3%A3o	</v>
      <v xml:space="preserve">https://creativecommons.org/licenses/by-sa/3.0	</v>
    </spb>
    <spb s="1">
      <v>8084</v>
      <v>8084</v>
      <v>8084</v>
      <v>8084</v>
      <v>8084</v>
      <v>8084</v>
      <v>8084</v>
      <v>8084</v>
      <v>8084</v>
    </spb>
    <spb s="0">
      <v xml:space="preserve">Wikipedia	</v>
      <v xml:space="preserve">CC BY-SA 3.0	</v>
      <v xml:space="preserve">https://en.wikipedia.org/wiki/Capivari_do_Sul	</v>
      <v xml:space="preserve">https://creativecommons.org/licenses/by-sa/3.0	</v>
    </spb>
    <spb s="1">
      <v>8086</v>
      <v>8086</v>
      <v>8086</v>
      <v>8086</v>
      <v>8086</v>
      <v>8086</v>
      <v>8086</v>
      <v>8086</v>
      <v>8086</v>
    </spb>
    <spb s="0">
      <v xml:space="preserve">Wikipedia	</v>
      <v xml:space="preserve">CC BY-SA 3.0	</v>
      <v xml:space="preserve">https://en.wikipedia.org/wiki/Cara%C3%A1	</v>
      <v xml:space="preserve">https://creativecommons.org/licenses/by-sa/3.0	</v>
    </spb>
    <spb s="1">
      <v>8088</v>
      <v>8088</v>
      <v>8088</v>
      <v>8088</v>
      <v>8088</v>
      <v>8088</v>
      <v>8088</v>
      <v>8088</v>
      <v>8088</v>
    </spb>
    <spb s="0">
      <v xml:space="preserve">Wikipedia	</v>
      <v xml:space="preserve">CC BY-SA 3.0	</v>
      <v xml:space="preserve">https://en.wikipedia.org/wiki/Carazinho	</v>
      <v xml:space="preserve">https://creativecommons.org/licenses/by-sa/3.0	</v>
    </spb>
    <spb s="1">
      <v>8090</v>
      <v>8090</v>
      <v>8090</v>
      <v>8090</v>
      <v>8090</v>
      <v>8090</v>
      <v>8090</v>
      <v>8090</v>
      <v>8090</v>
    </spb>
    <spb s="0">
      <v xml:space="preserve">Wikipedia	</v>
      <v xml:space="preserve">CC BY-SA 3.0	</v>
      <v xml:space="preserve">https://en.wikipedia.org/wiki/Carlos_Barbosa	</v>
      <v xml:space="preserve">https://creativecommons.org/licenses/by-sa/3.0	</v>
    </spb>
    <spb s="1">
      <v>8092</v>
      <v>8092</v>
      <v>8092</v>
      <v>8092</v>
      <v>8092</v>
      <v>8092</v>
      <v>8092</v>
      <v>8092</v>
      <v>8092</v>
    </spb>
    <spb s="0">
      <v xml:space="preserve">Wikipedia	</v>
      <v xml:space="preserve">CC BY-SA 3.0	</v>
      <v xml:space="preserve">https://en.wikipedia.org/wiki/Carlos_Gomes,_Rio_Grande_do_Sul	</v>
      <v xml:space="preserve">https://creativecommons.org/licenses/by-sa/3.0	</v>
    </spb>
    <spb s="1">
      <v>8094</v>
      <v>8094</v>
      <v>8094</v>
      <v>8094</v>
      <v>8094</v>
      <v>8094</v>
      <v>8094</v>
      <v>8094</v>
      <v>8094</v>
    </spb>
    <spb s="0">
      <v xml:space="preserve">Wikipedia	</v>
      <v xml:space="preserve">CC BY-SA 3.0	</v>
      <v xml:space="preserve">https://en.wikipedia.org/wiki/Casca,_Rio_Grande_do_Sul	</v>
      <v xml:space="preserve">https://creativecommons.org/licenses/by-sa/3.0	</v>
    </spb>
    <spb s="1">
      <v>8096</v>
      <v>8096</v>
      <v>8096</v>
      <v>8096</v>
      <v>8096</v>
      <v>8096</v>
      <v>8096</v>
      <v>8096</v>
      <v>8096</v>
    </spb>
    <spb s="0">
      <v xml:space="preserve">Wikipedia	</v>
      <v xml:space="preserve">CC BY-SA 3.0	</v>
      <v xml:space="preserve">https://en.wikipedia.org/wiki/Caseiros	</v>
      <v xml:space="preserve">https://creativecommons.org/licenses/by-sa/3.0	</v>
    </spb>
    <spb s="1">
      <v>8098</v>
      <v>8098</v>
      <v>8098</v>
      <v>8098</v>
      <v>8098</v>
      <v>8098</v>
      <v>8098</v>
      <v>8098</v>
      <v>8098</v>
    </spb>
    <spb s="0">
      <v xml:space="preserve">Wikipedia	</v>
      <v xml:space="preserve">CC BY-SA 3.0	</v>
      <v xml:space="preserve">https://en.wikipedia.org/wiki/Catu%C3%ADpe	</v>
      <v xml:space="preserve">https://creativecommons.org/licenses/by-sa/3.0	</v>
    </spb>
    <spb s="1">
      <v>8100</v>
      <v>8100</v>
      <v>8100</v>
      <v>8100</v>
      <v>8100</v>
      <v>8100</v>
      <v>8100</v>
      <v>8100</v>
      <v>8100</v>
    </spb>
    <spb s="0">
      <v xml:space="preserve">Wikipedia	</v>
      <v xml:space="preserve">CC BY-SA 3.0	</v>
      <v xml:space="preserve">https://en.wikipedia.org/wiki/Caxias_do_Sul	</v>
      <v xml:space="preserve">https://creativecommons.org/licenses/by-sa/3.0	</v>
    </spb>
    <spb s="1">
      <v>8102</v>
      <v>8102</v>
      <v>8102</v>
      <v>8102</v>
      <v>8102</v>
      <v>8102</v>
      <v>8102</v>
      <v>8102</v>
      <v>8102</v>
    </spb>
    <spb s="0">
      <v xml:space="preserve">Wikipedia	</v>
      <v xml:space="preserve">CC BY-SA 3.0	</v>
      <v xml:space="preserve">https://en.wikipedia.org/wiki/Centen%C3%A1rio,_Rio_Grande_do_Sul	</v>
      <v xml:space="preserve">https://creativecommons.org/licenses/by-sa/3.0	</v>
    </spb>
    <spb s="1">
      <v>8104</v>
      <v>8104</v>
      <v>8104</v>
      <v>8104</v>
      <v>8104</v>
      <v>8104</v>
      <v>8104</v>
      <v>8104</v>
      <v>8104</v>
    </spb>
    <spb s="0">
      <v xml:space="preserve">Wikipedia	</v>
      <v xml:space="preserve">CC BY-SA 3.0	</v>
      <v xml:space="preserve">https://en.wikipedia.org/wiki/Cerrito,_Rio_Grande_do_Sul	</v>
      <v xml:space="preserve">https://creativecommons.org/licenses/by-sa/3.0	</v>
    </spb>
    <spb s="1">
      <v>8106</v>
      <v>8106</v>
      <v>8106</v>
      <v>8106</v>
      <v>8106</v>
      <v>8106</v>
      <v>8106</v>
      <v>8106</v>
      <v>8106</v>
    </spb>
    <spb s="0">
      <v xml:space="preserve">Wikipedia	</v>
      <v xml:space="preserve">CC BY-SA 3.0	</v>
      <v xml:space="preserve">https://en.wikipedia.org/wiki/Cerro_Branco	</v>
      <v xml:space="preserve">https://creativecommons.org/licenses/by-sa/3.0	</v>
    </spb>
    <spb s="1">
      <v>8108</v>
      <v>8108</v>
      <v>8108</v>
      <v>8108</v>
      <v>8108</v>
      <v>8108</v>
      <v>8108</v>
      <v>8108</v>
      <v>8108</v>
    </spb>
    <spb s="0">
      <v xml:space="preserve">Wikipedia	</v>
      <v xml:space="preserve">CC BY-SA 3.0	</v>
      <v xml:space="preserve">https://en.wikipedia.org/wiki/Cerro_Grande_do_Sul	</v>
      <v xml:space="preserve">https://creativecommons.org/licenses/by-sa/3.0	</v>
    </spb>
    <spb s="1">
      <v>8110</v>
      <v>8110</v>
      <v>8110</v>
      <v>8110</v>
      <v>8110</v>
      <v>8110</v>
      <v>8110</v>
      <v>8110</v>
      <v>8110</v>
    </spb>
    <spb s="0">
      <v xml:space="preserve">Wikipedia	</v>
      <v xml:space="preserve">CC BY-SA 3.0	</v>
      <v xml:space="preserve">https://en.wikipedia.org/wiki/Cerro_Largo_Department	</v>
      <v xml:space="preserve">https://creativecommons.org/licenses/by-sa/3.0	</v>
    </spb>
    <spb s="1">
      <v>8112</v>
      <v>8112</v>
      <v>8112</v>
      <v>8112</v>
      <v>8112</v>
      <v>8112</v>
      <v>8112</v>
      <v>8112</v>
      <v>8112</v>
    </spb>
    <spb s="0">
      <v xml:space="preserve">Wikipedia	</v>
      <v xml:space="preserve">CC BY-SA 3.0	</v>
      <v xml:space="preserve">https://en.wikipedia.org/wiki/Chapada,_Rio_Grande_do_Sul	</v>
      <v xml:space="preserve">https://creativecommons.org/licenses/by-sa/3.0	</v>
    </spb>
    <spb s="1">
      <v>8114</v>
      <v>8114</v>
      <v>8114</v>
      <v>8114</v>
      <v>8114</v>
      <v>8114</v>
      <v>8114</v>
      <v>8114</v>
      <v>8114</v>
    </spb>
    <spb s="0">
      <v xml:space="preserve">Wikipedia	</v>
      <v xml:space="preserve">CC BY-SA 3.0	</v>
      <v xml:space="preserve">https://en.wikipedia.org/wiki/Charqueadas	</v>
      <v xml:space="preserve">https://creativecommons.org/licenses/by-sa/3.0	</v>
    </spb>
    <spb s="1">
      <v>8116</v>
      <v>8116</v>
      <v>8116</v>
      <v>8116</v>
      <v>8116</v>
      <v>8116</v>
      <v>8116</v>
      <v>8116</v>
      <v>8116</v>
    </spb>
    <spb s="0">
      <v xml:space="preserve">Wikipedia	</v>
      <v xml:space="preserve">CC BY-SA 3.0	</v>
      <v xml:space="preserve">https://en.wikipedia.org/wiki/Charrua,_Rio_Grande_do_Sul	</v>
      <v xml:space="preserve">https://creativecommons.org/licenses/by-sa/3.0	</v>
    </spb>
    <spb s="1">
      <v>8118</v>
      <v>8118</v>
      <v>8118</v>
      <v>8118</v>
      <v>8118</v>
      <v>8118</v>
      <v>8118</v>
      <v>8118</v>
      <v>8118</v>
    </spb>
    <spb s="0">
      <v xml:space="preserve">Wikipedia	</v>
      <v xml:space="preserve">CC BY-SA 3.0	</v>
      <v xml:space="preserve">https://en.wikipedia.org/wiki/Chiapeta	</v>
      <v xml:space="preserve">https://creativecommons.org/licenses/by-sa/3.0	</v>
    </spb>
    <spb s="1">
      <v>8120</v>
      <v>8120</v>
      <v>8120</v>
      <v>8120</v>
      <v>8120</v>
      <v>8120</v>
      <v>8120</v>
      <v>8120</v>
      <v>8120</v>
    </spb>
    <spb s="0">
      <v xml:space="preserve">Wikipedia	</v>
      <v xml:space="preserve">CC BY-SA 3.0	</v>
      <v xml:space="preserve">https://en.wikipedia.org/wiki/Chu%C3%AD	</v>
      <v xml:space="preserve">https://creativecommons.org/licenses/by-sa/3.0	</v>
    </spb>
    <spb s="1">
      <v>8122</v>
      <v>8122</v>
      <v>8122</v>
      <v>8122</v>
      <v>8122</v>
      <v>8122</v>
      <v>8122</v>
      <v>8122</v>
      <v>8122</v>
    </spb>
    <spb s="0">
      <v xml:space="preserve">Wikipedia	</v>
      <v xml:space="preserve">CC BY-SA 3.0	</v>
      <v xml:space="preserve">https://en.wikipedia.org/wiki/Chuvisca	</v>
      <v xml:space="preserve">https://creativecommons.org/licenses/by-sa/3.0	</v>
    </spb>
    <spb s="1">
      <v>8124</v>
      <v>8124</v>
      <v>8124</v>
      <v>8124</v>
      <v>8124</v>
      <v>8124</v>
      <v>8124</v>
      <v>8124</v>
      <v>8124</v>
    </spb>
    <spb s="0">
      <v xml:space="preserve">Wikipedia	</v>
      <v xml:space="preserve">CC BY-SA 3.0	</v>
      <v xml:space="preserve">https://en.wikipedia.org/wiki/Cidreira	</v>
      <v xml:space="preserve">https://creativecommons.org/licenses/by-sa/3.0	</v>
    </spb>
    <spb s="1">
      <v>8126</v>
      <v>8126</v>
      <v>8126</v>
      <v>8126</v>
      <v>8126</v>
      <v>8126</v>
      <v>8126</v>
      <v>8126</v>
      <v>8126</v>
    </spb>
    <spb s="0">
      <v xml:space="preserve">Wikipedia	</v>
      <v xml:space="preserve">CC BY-SA 3.0	</v>
      <v xml:space="preserve">https://en.wikipedia.org/wiki/Cir%C3%ADaco	</v>
      <v xml:space="preserve">https://creativecommons.org/licenses/by-sa/3.0	</v>
    </spb>
    <spb s="1">
      <v>8128</v>
      <v>8128</v>
      <v>8128</v>
      <v>8128</v>
      <v>8128</v>
      <v>8128</v>
      <v>8128</v>
      <v>8128</v>
      <v>8128</v>
    </spb>
    <spb s="0">
      <v xml:space="preserve">Wikipedia	</v>
      <v xml:space="preserve">CC BY-SA 3.0	</v>
      <v xml:space="preserve">https://en.wikipedia.org/wiki/Colorado,_Rio_Grande_do_Sul	</v>
      <v xml:space="preserve">https://creativecommons.org/licenses/by-sa/3.0	</v>
    </spb>
    <spb s="1">
      <v>8130</v>
      <v>8130</v>
      <v>8130</v>
      <v>8130</v>
      <v>8130</v>
      <v>8130</v>
      <v>8130</v>
      <v>8130</v>
      <v>8130</v>
    </spb>
    <spb s="0">
      <v xml:space="preserve">Wikipedia	</v>
      <v xml:space="preserve">CC BY-SA 3.0	</v>
      <v xml:space="preserve">https://en.wikipedia.org/wiki/Condor,_Rio_Grande_do_Sul	</v>
      <v xml:space="preserve">https://creativecommons.org/licenses/by-sa/3.0	</v>
    </spb>
    <spb s="1">
      <v>8132</v>
      <v>8132</v>
      <v>8132</v>
      <v>8132</v>
      <v>8132</v>
      <v>8132</v>
      <v>8132</v>
      <v>8132</v>
      <v>8132</v>
    </spb>
    <spb s="0">
      <v xml:space="preserve">Wikipedia	</v>
      <v xml:space="preserve">CC BY-SA 3.0	</v>
      <v xml:space="preserve">https://en.wikipedia.org/wiki/Constantina,_Rio_Grande_do_Sul	</v>
      <v xml:space="preserve">https://creativecommons.org/licenses/by-sa/3.0	</v>
    </spb>
    <spb s="1">
      <v>8134</v>
      <v>8134</v>
      <v>8134</v>
      <v>8134</v>
      <v>8134</v>
      <v>8134</v>
      <v>8134</v>
      <v>8134</v>
      <v>8134</v>
    </spb>
    <spb s="0">
      <v xml:space="preserve">Wikipedia	</v>
      <v xml:space="preserve">CC BY-SA 3.0	</v>
      <v xml:space="preserve">https://en.wikipedia.org/wiki/Coqueiro_Baixo	</v>
      <v xml:space="preserve">https://creativecommons.org/licenses/by-sa/3.0	</v>
    </spb>
    <spb s="1">
      <v>8136</v>
      <v>8136</v>
      <v>8136</v>
      <v>8136</v>
      <v>8136</v>
      <v>8136</v>
      <v>8136</v>
      <v>8136</v>
      <v>8136</v>
    </spb>
    <spb s="0">
      <v xml:space="preserve">Wikipedia	</v>
      <v xml:space="preserve">CC BY-SA 3.0	</v>
      <v xml:space="preserve">https://en.wikipedia.org/wiki/Coqueiros_do_Sul	</v>
      <v xml:space="preserve">https://creativecommons.org/licenses/by-sa/3.0	</v>
    </spb>
    <spb s="1">
      <v>8138</v>
      <v>8138</v>
      <v>8138</v>
      <v>8138</v>
      <v>8138</v>
      <v>8138</v>
      <v>8138</v>
      <v>8138</v>
      <v>8138</v>
    </spb>
    <spb s="0">
      <v xml:space="preserve">Wikipedia	</v>
      <v xml:space="preserve">CC BY-SA 3.0	</v>
      <v xml:space="preserve">https://en.wikipedia.org/wiki/Coronel_Barros	</v>
      <v xml:space="preserve">https://creativecommons.org/licenses/by-sa/3.0	</v>
    </spb>
    <spb s="1">
      <v>8140</v>
      <v>8140</v>
      <v>8140</v>
      <v>8140</v>
      <v>8140</v>
      <v>8140</v>
      <v>8140</v>
      <v>8140</v>
      <v>8140</v>
    </spb>
    <spb s="0">
      <v xml:space="preserve">Wikipedia	</v>
      <v xml:space="preserve">CC BY-SA 3.0	</v>
      <v xml:space="preserve">https://en.wikipedia.org/wiki/Coronel_Bicaco	</v>
      <v xml:space="preserve">https://creativecommons.org/licenses/by-sa/3.0	</v>
    </spb>
    <spb s="1">
      <v>8142</v>
      <v>8142</v>
      <v>8142</v>
      <v>8142</v>
      <v>8142</v>
      <v>8142</v>
      <v>8142</v>
      <v>8142</v>
      <v>8142</v>
    </spb>
    <spb s="0">
      <v xml:space="preserve">Wikipedia	</v>
      <v xml:space="preserve">CC BY-SA 3.0	</v>
      <v xml:space="preserve">https://en.wikipedia.org/wiki/Coronel_Pilar	</v>
      <v xml:space="preserve">https://creativecommons.org/licenses/by-sa/3.0	</v>
    </spb>
    <spb s="1">
      <v>8144</v>
      <v>8144</v>
      <v>8144</v>
      <v>8144</v>
      <v>8144</v>
      <v>8144</v>
      <v>8144</v>
      <v>8144</v>
      <v>8144</v>
    </spb>
    <spb s="0">
      <v xml:space="preserve">Wikipedia	</v>
      <v xml:space="preserve">CC BY-SA 3.0	</v>
      <v xml:space="preserve">https://en.wikipedia.org/wiki/Cotipor%C3%A3	</v>
      <v xml:space="preserve">https://creativecommons.org/licenses/by-sa/3.0	</v>
    </spb>
    <spb s="1">
      <v>8146</v>
      <v>8146</v>
      <v>8146</v>
      <v>8146</v>
      <v>8146</v>
      <v>8146</v>
      <v>8146</v>
      <v>8146</v>
      <v>8146</v>
    </spb>
    <spb s="0">
      <v xml:space="preserve">Wikipedia	</v>
      <v xml:space="preserve">CC BY-SA 3.0	</v>
      <v xml:space="preserve">https://en.wikipedia.org/wiki/Coxilha	</v>
      <v xml:space="preserve">https://creativecommons.org/licenses/by-sa/3.0	</v>
    </spb>
    <spb s="1">
      <v>8148</v>
      <v>8148</v>
      <v>8148</v>
      <v>8148</v>
      <v>8148</v>
      <v>8148</v>
      <v>8148</v>
      <v>8148</v>
      <v>8148</v>
    </spb>
    <spb s="0">
      <v xml:space="preserve">Wikipedia	</v>
      <v xml:space="preserve">CC BY-SA 3.0	</v>
      <v xml:space="preserve">https://en.wikipedia.org/wiki/Crissiumal	</v>
      <v xml:space="preserve">https://creativecommons.org/licenses/by-sa/3.0	</v>
    </spb>
    <spb s="1">
      <v>8150</v>
      <v>8150</v>
      <v>8150</v>
      <v>8150</v>
      <v>8150</v>
      <v>8150</v>
      <v>8150</v>
      <v>8150</v>
      <v>8150</v>
    </spb>
    <spb s="0">
      <v xml:space="preserve">Wikipedia	</v>
      <v xml:space="preserve">CC BY-SA 3.0	</v>
      <v xml:space="preserve">https://en.wikipedia.org/wiki/Cristal,_Rio_Grande_do_Sul	</v>
      <v xml:space="preserve">https://creativecommons.org/licenses/by-sa/3.0	</v>
    </spb>
    <spb s="1">
      <v>8152</v>
      <v>8152</v>
      <v>8152</v>
      <v>8152</v>
      <v>8152</v>
      <v>8152</v>
      <v>8152</v>
      <v>8152</v>
      <v>8152</v>
    </spb>
    <spb s="0">
      <v xml:space="preserve">Wikipedia	</v>
      <v xml:space="preserve">CC BY-SA 3.0	</v>
      <v xml:space="preserve">https://en.wikipedia.org/wiki/Cristal_do_Sul	</v>
      <v xml:space="preserve">https://creativecommons.org/licenses/by-sa/3.0	</v>
    </spb>
    <spb s="1">
      <v>8154</v>
      <v>8154</v>
      <v>8154</v>
      <v>8154</v>
      <v>8154</v>
      <v>8154</v>
      <v>8154</v>
      <v>8154</v>
      <v>8154</v>
    </spb>
    <spb s="0">
      <v xml:space="preserve">Wikipedia	</v>
      <v xml:space="preserve">CC BY-SA 3.0	</v>
      <v xml:space="preserve">https://en.wikipedia.org/wiki/Cruz_Alta,_Rio_Grande_do_Sul	</v>
      <v xml:space="preserve">https://creativecommons.org/licenses/by-sa/3.0	</v>
    </spb>
    <spb s="1">
      <v>8156</v>
      <v>8156</v>
      <v>8156</v>
      <v>8156</v>
      <v>8156</v>
      <v>8156</v>
      <v>8156</v>
      <v>8156</v>
      <v>8156</v>
    </spb>
    <spb s="0">
      <v xml:space="preserve">Wikipedia	</v>
      <v xml:space="preserve">CC BY-SA 3.0	</v>
      <v xml:space="preserve">https://en.wikipedia.org/wiki/Cruzaltense	</v>
      <v xml:space="preserve">https://creativecommons.org/licenses/by-sa/3.0	</v>
    </spb>
    <spb s="1">
      <v>8158</v>
      <v>8158</v>
      <v>8158</v>
      <v>8158</v>
      <v>8158</v>
      <v>8158</v>
      <v>8158</v>
      <v>8158</v>
      <v>8158</v>
    </spb>
    <spb s="0">
      <v xml:space="preserve">Wikipedia	</v>
      <v xml:space="preserve">CC BY-SA 3.0	</v>
      <v xml:space="preserve">https://en.wikipedia.org/wiki/Cruzeiro_do_Sul,_Rio_Grande_do_Sul	</v>
      <v xml:space="preserve">https://creativecommons.org/licenses/by-sa/3.0	</v>
    </spb>
    <spb s="1">
      <v>8160</v>
      <v>8160</v>
      <v>8160</v>
      <v>8160</v>
      <v>8160</v>
      <v>8160</v>
      <v>8160</v>
      <v>8160</v>
      <v>8160</v>
    </spb>
    <spb s="0">
      <v xml:space="preserve">Wikipedia	</v>
      <v xml:space="preserve">CC BY-SA 3.0	</v>
      <v xml:space="preserve">https://en.wikipedia.org/wiki/David_Canabarro,_Rio_Grande_do_Sul	</v>
      <v xml:space="preserve">https://creativecommons.org/licenses/by-sa/3.0	</v>
    </spb>
    <spb s="1">
      <v>8162</v>
      <v>8162</v>
      <v>8162</v>
      <v>8162</v>
      <v>8162</v>
      <v>8162</v>
      <v>8162</v>
      <v>8162</v>
      <v>8162</v>
    </spb>
    <spb s="0">
      <v xml:space="preserve">Wikipedia	</v>
      <v xml:space="preserve">CC BY-SA 3.0	</v>
      <v xml:space="preserve">https://en.wikipedia.org/wiki/Derrubadas	</v>
      <v xml:space="preserve">https://creativecommons.org/licenses/by-sa/3.0	</v>
    </spb>
    <spb s="1">
      <v>8164</v>
      <v>8164</v>
      <v>8164</v>
      <v>8164</v>
      <v>8164</v>
      <v>8164</v>
      <v>8164</v>
      <v>8164</v>
      <v>8164</v>
    </spb>
    <spb s="0">
      <v xml:space="preserve">Wikipedia	</v>
      <v xml:space="preserve">CC BY-SA 3.0	</v>
      <v xml:space="preserve">https://en.wikipedia.org/wiki/Dezesseis_de_Novembro	</v>
      <v xml:space="preserve">https://creativecommons.org/licenses/by-sa/3.0	</v>
    </spb>
    <spb s="1">
      <v>8166</v>
      <v>8166</v>
      <v>8166</v>
      <v>8166</v>
      <v>8166</v>
      <v>8166</v>
      <v>8166</v>
      <v>8166</v>
      <v>8166</v>
    </spb>
    <spb s="0">
      <v xml:space="preserve">Wikipedia	</v>
      <v xml:space="preserve">CC BY-SA 3.0	</v>
      <v xml:space="preserve">https://en.wikipedia.org/wiki/Dilermando_de_Aguiar	</v>
      <v xml:space="preserve">https://creativecommons.org/licenses/by-sa/3.0	</v>
    </spb>
    <spb s="1">
      <v>8168</v>
      <v>8168</v>
      <v>8168</v>
      <v>8168</v>
      <v>8168</v>
      <v>8168</v>
      <v>8168</v>
      <v>8168</v>
      <v>8168</v>
    </spb>
    <spb s="0">
      <v xml:space="preserve">Wikipedia	</v>
      <v xml:space="preserve">CC BY-SA 3.0	</v>
      <v xml:space="preserve">https://en.wikipedia.org/wiki/Dois_Irm%C3%A3os	</v>
      <v xml:space="preserve">https://creativecommons.org/licenses/by-sa/3.0	</v>
    </spb>
    <spb s="1">
      <v>8170</v>
      <v>8170</v>
      <v>8170</v>
      <v>8170</v>
      <v>8170</v>
      <v>8170</v>
      <v>8170</v>
      <v>8170</v>
      <v>8170</v>
    </spb>
    <spb s="0">
      <v xml:space="preserve">Wikipedia	</v>
      <v xml:space="preserve">CC BY-SA 3.0	</v>
      <v xml:space="preserve">https://en.wikipedia.org/wiki/Dois_Irm%C3%A3os_das_Miss%C3%B5es	</v>
      <v xml:space="preserve">https://creativecommons.org/licenses/by-sa/3.0	</v>
    </spb>
    <spb s="1">
      <v>8172</v>
      <v>8172</v>
      <v>8172</v>
      <v>8172</v>
      <v>8172</v>
      <v>8172</v>
      <v>8172</v>
      <v>8172</v>
      <v>8172</v>
    </spb>
    <spb s="0">
      <v xml:space="preserve">Wikipedia	</v>
      <v xml:space="preserve">CC BY-SA 3.0	</v>
      <v xml:space="preserve">https://en.wikipedia.org/wiki/Dois_Lajeados	</v>
      <v xml:space="preserve">https://creativecommons.org/licenses/by-sa/3.0	</v>
    </spb>
    <spb s="1">
      <v>8174</v>
      <v>8174</v>
      <v>8174</v>
      <v>8174</v>
      <v>8174</v>
      <v>8174</v>
      <v>8174</v>
      <v>8174</v>
      <v>8174</v>
    </spb>
    <spb s="0">
      <v xml:space="preserve">Wikipedia	</v>
      <v xml:space="preserve">CC BY-SA 3.0	</v>
      <v xml:space="preserve">https://en.wikipedia.org/wiki/Dom_Feliciano	</v>
      <v xml:space="preserve">https://creativecommons.org/licenses/by-sa/3.0	</v>
    </spb>
    <spb s="1">
      <v>8176</v>
      <v>8176</v>
      <v>8176</v>
      <v>8176</v>
      <v>8176</v>
      <v>8176</v>
      <v>8176</v>
      <v>8176</v>
      <v>8176</v>
    </spb>
    <spb s="0">
      <v xml:space="preserve">Wikipedia	</v>
      <v xml:space="preserve">CC BY-SA 3.0	</v>
      <v xml:space="preserve">https://en.wikipedia.org/wiki/Dom_Pedrito	</v>
      <v xml:space="preserve">https://creativecommons.org/licenses/by-sa/3.0	</v>
    </spb>
    <spb s="1">
      <v>8178</v>
      <v>8178</v>
      <v>8178</v>
      <v>8178</v>
      <v>8178</v>
      <v>8178</v>
      <v>8178</v>
      <v>8178</v>
      <v>8178</v>
    </spb>
    <spb s="0">
      <v xml:space="preserve">Wikipedia	</v>
      <v xml:space="preserve">CC BY-SA 3.0	</v>
      <v xml:space="preserve">https://en.wikipedia.org/wiki/Dom_Pedro_de_Alc%C3%A2ntara	</v>
      <v xml:space="preserve">https://creativecommons.org/licenses/by-sa/3.0	</v>
    </spb>
    <spb s="1">
      <v>8180</v>
      <v>8180</v>
      <v>8180</v>
      <v>8180</v>
      <v>8180</v>
      <v>8180</v>
      <v>8180</v>
      <v>8180</v>
      <v>8180</v>
    </spb>
    <spb s="0">
      <v xml:space="preserve">Wikipedia	</v>
      <v xml:space="preserve">CC BY-SA 3.0	</v>
      <v xml:space="preserve">https://en.wikipedia.org/wiki/Dona_Francisca	</v>
      <v xml:space="preserve">https://creativecommons.org/licenses/by-sa/3.0	</v>
    </spb>
    <spb s="1">
      <v>8182</v>
      <v>8182</v>
      <v>8182</v>
      <v>8182</v>
      <v>8182</v>
      <v>8182</v>
      <v>8182</v>
      <v>8182</v>
      <v>8182</v>
    </spb>
    <spb s="0">
      <v xml:space="preserve">Wikipedia	</v>
      <v xml:space="preserve">CC BY-SA 3.0	</v>
      <v xml:space="preserve">https://en.wikipedia.org/wiki/Doutor_Maur%C3%ADcio_Cardoso	</v>
      <v xml:space="preserve">https://creativecommons.org/licenses/by-sa/3.0	</v>
    </spb>
    <spb s="1">
      <v>8184</v>
      <v>8184</v>
      <v>8184</v>
      <v>8184</v>
      <v>8184</v>
      <v>8184</v>
      <v>8184</v>
      <v>8184</v>
      <v>8184</v>
    </spb>
    <spb s="0">
      <v xml:space="preserve">Wikipedia	</v>
      <v xml:space="preserve">CC BY-SA 3.0	</v>
      <v xml:space="preserve">https://en.wikipedia.org/wiki/Doutor_Ricardo	</v>
      <v xml:space="preserve">https://creativecommons.org/licenses/by-sa/3.0	</v>
    </spb>
    <spb s="1">
      <v>8186</v>
      <v>8186</v>
      <v>8186</v>
      <v>8186</v>
      <v>8186</v>
      <v>8186</v>
      <v>8186</v>
      <v>8186</v>
      <v>8186</v>
    </spb>
    <spb s="0">
      <v xml:space="preserve">Wikipedia	</v>
      <v xml:space="preserve">CC BY-SA 3.0	</v>
      <v xml:space="preserve">https://en.wikipedia.org/wiki/Eldorado_do_Sul	</v>
      <v xml:space="preserve">https://creativecommons.org/licenses/by-sa/3.0	</v>
    </spb>
    <spb s="1">
      <v>8188</v>
      <v>8188</v>
      <v>8188</v>
      <v>8188</v>
      <v>8188</v>
      <v>8188</v>
      <v>8188</v>
      <v>8188</v>
      <v>8188</v>
    </spb>
    <spb s="0">
      <v xml:space="preserve">Wikipedia	</v>
      <v xml:space="preserve">CC BY-SA 3.0	</v>
      <v xml:space="preserve">https://en.wikipedia.org/wiki/Encantado,_Rio_Grande_do_Sul	</v>
      <v xml:space="preserve">https://creativecommons.org/licenses/by-sa/3.0	</v>
    </spb>
    <spb s="1">
      <v>8190</v>
      <v>8190</v>
      <v>8190</v>
      <v>8190</v>
      <v>8190</v>
      <v>8190</v>
      <v>8190</v>
      <v>8190</v>
      <v>8190</v>
    </spb>
    <spb s="0">
      <v xml:space="preserve">Wikipedia	</v>
      <v xml:space="preserve">CC BY-SA 3.0	</v>
      <v xml:space="preserve">https://en.wikipedia.org/wiki/Encruzilhada_do_Sul	</v>
      <v xml:space="preserve">https://creativecommons.org/licenses/by-sa/3.0	</v>
    </spb>
    <spb s="1">
      <v>8192</v>
      <v>8192</v>
      <v>8192</v>
      <v>8192</v>
      <v>8192</v>
      <v>8192</v>
      <v>8192</v>
      <v>8192</v>
      <v>8192</v>
    </spb>
    <spb s="0">
      <v xml:space="preserve">Wikipedia	</v>
      <v xml:space="preserve">CC BY-SA 3.0	</v>
      <v xml:space="preserve">https://en.wikipedia.org/wiki/Engenho_Velho	</v>
      <v xml:space="preserve">https://creativecommons.org/licenses/by-sa/3.0	</v>
    </spb>
    <spb s="1">
      <v>8194</v>
      <v>8194</v>
      <v>8194</v>
      <v>8194</v>
      <v>8194</v>
      <v>8194</v>
      <v>8194</v>
      <v>8194</v>
      <v>8194</v>
    </spb>
    <spb s="0">
      <v xml:space="preserve">Wikipedia	</v>
      <v xml:space="preserve">CC BY-SA 3.0	</v>
      <v xml:space="preserve">https://en.wikipedia.org/wiki/Entre_Rios_do_Sul	</v>
      <v xml:space="preserve">https://creativecommons.org/licenses/by-sa/3.0	</v>
    </spb>
    <spb s="1">
      <v>8196</v>
      <v>8196</v>
      <v>8196</v>
      <v>8196</v>
      <v>8196</v>
      <v>8196</v>
      <v>8196</v>
      <v>8196</v>
      <v>8196</v>
    </spb>
    <spb s="0">
      <v xml:space="preserve">Wikipedia	</v>
      <v xml:space="preserve">CC BY-SA 3.0	</v>
      <v xml:space="preserve">https://en.wikipedia.org/wiki/Entre-Iju%C3%ADs	</v>
      <v xml:space="preserve">https://creativecommons.org/licenses/by-sa/3.0	</v>
    </spb>
    <spb s="1">
      <v>8198</v>
      <v>8198</v>
      <v>8198</v>
      <v>8198</v>
      <v>8198</v>
      <v>8198</v>
      <v>8198</v>
      <v>8198</v>
      <v>8198</v>
    </spb>
    <spb s="0">
      <v xml:space="preserve">Wikipedia	</v>
      <v xml:space="preserve">CC BY-SA 3.0	</v>
      <v xml:space="preserve">https://en.wikipedia.org/wiki/Erebango	</v>
      <v xml:space="preserve">https://creativecommons.org/licenses/by-sa/3.0	</v>
    </spb>
    <spb s="1">
      <v>8200</v>
      <v>8200</v>
      <v>8200</v>
      <v>8200</v>
      <v>8200</v>
      <v>8200</v>
      <v>8200</v>
      <v>8200</v>
      <v>8200</v>
    </spb>
    <spb s="0">
      <v xml:space="preserve">Wikipedia	</v>
      <v xml:space="preserve">CC BY-SA 3.0	</v>
      <v xml:space="preserve">https://en.wikipedia.org/wiki/Erechim	</v>
      <v xml:space="preserve">https://creativecommons.org/licenses/by-sa/3.0	</v>
    </spb>
    <spb s="1">
      <v>8202</v>
      <v>8202</v>
      <v>8202</v>
      <v>8202</v>
      <v>8202</v>
      <v>8202</v>
      <v>8202</v>
      <v>8202</v>
      <v>8202</v>
    </spb>
    <spb s="0">
      <v xml:space="preserve">Wikipedia	</v>
      <v xml:space="preserve">CC BY-SA 3.0	</v>
      <v xml:space="preserve">https://en.wikipedia.org/wiki/Ernestina,_Rio_Grande_do_Sul	</v>
      <v xml:space="preserve">https://creativecommons.org/licenses/by-sa/3.0	</v>
    </spb>
    <spb s="1">
      <v>8204</v>
      <v>8204</v>
      <v>8204</v>
      <v>8204</v>
      <v>8204</v>
      <v>8204</v>
      <v>8204</v>
      <v>8204</v>
      <v>8204</v>
    </spb>
    <spb s="0">
      <v xml:space="preserve">Wikipedia	</v>
      <v xml:space="preserve">CC BY-SA 3.0	</v>
      <v xml:space="preserve">https://en.wikipedia.org/wiki/Erval_Grande	</v>
      <v xml:space="preserve">https://creativecommons.org/licenses/by-sa/3.0	</v>
    </spb>
    <spb s="1">
      <v>8206</v>
      <v>8206</v>
      <v>8206</v>
      <v>8206</v>
      <v>8206</v>
      <v>8206</v>
      <v>8206</v>
      <v>8206</v>
      <v>8206</v>
    </spb>
    <spb s="0">
      <v xml:space="preserve">Wikipedia	</v>
      <v xml:space="preserve">CC BY-SA 3.0	</v>
      <v xml:space="preserve">https://en.wikipedia.org/wiki/Erval_Seco	</v>
      <v xml:space="preserve">https://creativecommons.org/licenses/by-sa/3.0	</v>
    </spb>
    <spb s="1">
      <v>8208</v>
      <v>8208</v>
      <v>8208</v>
      <v>8208</v>
      <v>8208</v>
      <v>8208</v>
      <v>8208</v>
      <v>8208</v>
      <v>8208</v>
    </spb>
    <spb s="0">
      <v xml:space="preserve">Wikipedia	</v>
      <v xml:space="preserve">CC BY-SA 3.0	</v>
      <v xml:space="preserve">https://en.wikipedia.org/wiki/Esmeralda,_Rio_Grande_do_Sul	</v>
      <v xml:space="preserve">https://creativecommons.org/licenses/by-sa/3.0	</v>
    </spb>
    <spb s="1">
      <v>8210</v>
      <v>8210</v>
      <v>8210</v>
      <v>8210</v>
      <v>8210</v>
      <v>8210</v>
      <v>8210</v>
      <v>8210</v>
      <v>8210</v>
    </spb>
    <spb s="0">
      <v xml:space="preserve">Wikipedia	</v>
      <v xml:space="preserve">CC BY-SA 3.0	</v>
      <v xml:space="preserve">https://en.wikipedia.org/wiki/Esperan%C3%A7a_do_Sul	</v>
      <v xml:space="preserve">https://creativecommons.org/licenses/by-sa/3.0	</v>
    </spb>
    <spb s="1">
      <v>8212</v>
      <v>8212</v>
      <v>8212</v>
      <v>8212</v>
      <v>8212</v>
      <v>8212</v>
      <v>8212</v>
      <v>8212</v>
      <v>8212</v>
    </spb>
    <spb s="0">
      <v xml:space="preserve">Wikipedia	</v>
      <v xml:space="preserve">CC BY-SA 3.0	</v>
      <v xml:space="preserve">https://en.wikipedia.org/wiki/Espumoso	</v>
      <v xml:space="preserve">https://creativecommons.org/licenses/by-sa/3.0	</v>
    </spb>
    <spb s="1">
      <v>8214</v>
      <v>8214</v>
      <v>8214</v>
      <v>8214</v>
      <v>8214</v>
      <v>8214</v>
      <v>8214</v>
      <v>8214</v>
      <v>8214</v>
    </spb>
    <spb s="0">
      <v xml:space="preserve">Wikipedia	</v>
      <v xml:space="preserve">CC BY-SA 3.0	</v>
      <v xml:space="preserve">https://en.wikipedia.org/wiki/Esta%C3%A7%C3%A3o	</v>
      <v xml:space="preserve">https://creativecommons.org/licenses/by-sa/3.0	</v>
    </spb>
    <spb s="1">
      <v>8216</v>
      <v>8216</v>
      <v>8216</v>
      <v>8216</v>
      <v>8216</v>
      <v>8216</v>
      <v>8216</v>
      <v>8216</v>
      <v>8216</v>
    </spb>
    <spb s="0">
      <v xml:space="preserve">Wikipedia	</v>
      <v xml:space="preserve">CC BY-SA 3.0	</v>
      <v xml:space="preserve">https://en.wikipedia.org/wiki/Est%C3%A2ncia_Velha	</v>
      <v xml:space="preserve">https://creativecommons.org/licenses/by-sa/3.0	</v>
    </spb>
    <spb s="1">
      <v>8218</v>
      <v>8218</v>
      <v>8218</v>
      <v>8218</v>
      <v>8218</v>
      <v>8218</v>
      <v>8218</v>
      <v>8218</v>
      <v>8218</v>
    </spb>
    <spb s="0">
      <v xml:space="preserve">Wikipedia	</v>
      <v xml:space="preserve">CC BY-SA 3.0	</v>
      <v xml:space="preserve">https://en.wikipedia.org/wiki/Esteio	</v>
      <v xml:space="preserve">https://creativecommons.org/licenses/by-sa/3.0	</v>
    </spb>
    <spb s="1">
      <v>8220</v>
      <v>8220</v>
      <v>8220</v>
      <v>8220</v>
      <v>8220</v>
      <v>8220</v>
      <v>8220</v>
      <v>8220</v>
      <v>8220</v>
    </spb>
    <spb s="0">
      <v xml:space="preserve">Wikipedia	</v>
      <v xml:space="preserve">CC BY-SA 3.0	</v>
      <v xml:space="preserve">https://en.wikipedia.org/wiki/Estrela,_Rio_Grande_do_Sul	</v>
      <v xml:space="preserve">https://creativecommons.org/licenses/by-sa/3.0	</v>
    </spb>
    <spb s="1">
      <v>8222</v>
      <v>8222</v>
      <v>8222</v>
      <v>8222</v>
      <v>8222</v>
      <v>8222</v>
      <v>8222</v>
      <v>8222</v>
      <v>8222</v>
    </spb>
    <spb s="0">
      <v xml:space="preserve">Wikipedia	</v>
      <v xml:space="preserve">CC BY-SA 3.0	</v>
      <v xml:space="preserve">https://en.wikipedia.org/wiki/Estrela_Velha	</v>
      <v xml:space="preserve">https://creativecommons.org/licenses/by-sa/3.0	</v>
    </spb>
    <spb s="1">
      <v>8224</v>
      <v>8224</v>
      <v>8224</v>
      <v>8224</v>
      <v>8224</v>
      <v>8224</v>
      <v>8224</v>
      <v>8224</v>
      <v>8224</v>
    </spb>
    <spb s="0">
      <v xml:space="preserve">Wikipedia	</v>
      <v xml:space="preserve">CC BY-SA 3.0	</v>
      <v xml:space="preserve">https://en.wikipedia.org/wiki/Eug%C3%AAnio_de_Castro	</v>
      <v xml:space="preserve">https://creativecommons.org/licenses/by-sa/3.0	</v>
    </spb>
    <spb s="1">
      <v>8226</v>
      <v>8226</v>
      <v>8226</v>
      <v>8226</v>
      <v>8226</v>
      <v>8226</v>
      <v>8226</v>
      <v>8226</v>
      <v>8226</v>
    </spb>
    <spb s="0">
      <v xml:space="preserve">Wikipedia	</v>
      <v xml:space="preserve">CC BY-SA 3.0	</v>
      <v xml:space="preserve">https://en.wikipedia.org/wiki/Fagundes_Varela,_Rio_Grande_do_Sul	</v>
      <v xml:space="preserve">https://creativecommons.org/licenses/by-sa/3.0	</v>
    </spb>
    <spb s="1">
      <v>8228</v>
      <v>8228</v>
      <v>8228</v>
      <v>8228</v>
      <v>8228</v>
      <v>8228</v>
      <v>8228</v>
      <v>8228</v>
      <v>8228</v>
    </spb>
    <spb s="0">
      <v xml:space="preserve">Wikipedia	</v>
      <v xml:space="preserve">CC BY-SA 3.0	</v>
      <v xml:space="preserve">https://en.wikipedia.org/wiki/Farroupilha	</v>
      <v xml:space="preserve">https://creativecommons.org/licenses/by-sa/3.0	</v>
    </spb>
    <spb s="1">
      <v>8230</v>
      <v>8230</v>
      <v>8230</v>
      <v>8230</v>
      <v>8230</v>
      <v>8230</v>
      <v>8230</v>
      <v>8230</v>
      <v>8230</v>
    </spb>
    <spb s="0">
      <v xml:space="preserve">Wikipedia	</v>
      <v xml:space="preserve">CC BY-SA 3.0	</v>
      <v xml:space="preserve">https://en.wikipedia.org/wiki/Faxinal_do_Soturno	</v>
      <v xml:space="preserve">https://creativecommons.org/licenses/by-sa/3.0	</v>
    </spb>
    <spb s="1">
      <v>8232</v>
      <v>8232</v>
      <v>8232</v>
      <v>8232</v>
      <v>8232</v>
      <v>8232</v>
      <v>8232</v>
      <v>8232</v>
      <v>8232</v>
    </spb>
    <spb s="0">
      <v xml:space="preserve">Wikipedia	</v>
      <v xml:space="preserve">CC BY-SA 3.0	</v>
      <v xml:space="preserve">https://en.wikipedia.org/wiki/Faxinalzinho	</v>
      <v xml:space="preserve">https://creativecommons.org/licenses/by-sa/3.0	</v>
    </spb>
    <spb s="1">
      <v>8234</v>
      <v>8234</v>
      <v>8234</v>
      <v>8234</v>
      <v>8234</v>
      <v>8234</v>
      <v>8234</v>
      <v>8234</v>
      <v>8234</v>
    </spb>
    <spb s="0">
      <v xml:space="preserve">Wikipedia	</v>
      <v xml:space="preserve">CC BY-SA 3.0	</v>
      <v xml:space="preserve">https://en.wikipedia.org/wiki/Fazenda_Vilanova	</v>
      <v xml:space="preserve">https://creativecommons.org/licenses/by-sa/3.0	</v>
    </spb>
    <spb s="1">
      <v>8236</v>
      <v>8236</v>
      <v>8236</v>
      <v>8236</v>
      <v>8236</v>
      <v>8236</v>
      <v>8236</v>
      <v>8236</v>
      <v>8236</v>
    </spb>
    <spb s="0">
      <v xml:space="preserve">Wikipedia	</v>
      <v xml:space="preserve">CC BY-SA 3.0	</v>
      <v xml:space="preserve">https://en.wikipedia.org/wiki/Feliz	</v>
      <v xml:space="preserve">https://creativecommons.org/licenses/by-sa/3.0	</v>
    </spb>
    <spb s="1">
      <v>8238</v>
      <v>8238</v>
      <v>8238</v>
      <v>8238</v>
      <v>8238</v>
      <v>8238</v>
      <v>8238</v>
      <v>8238</v>
      <v>8238</v>
    </spb>
    <spb s="0">
      <v xml:space="preserve">Wikipedia	</v>
      <v xml:space="preserve">CC BY-SA 3.0	</v>
      <v xml:space="preserve">https://en.wikipedia.org/wiki/Flores_da_Cunha	</v>
      <v xml:space="preserve">https://creativecommons.org/licenses/by-sa/3.0	</v>
    </spb>
    <spb s="1">
      <v>8240</v>
      <v>8240</v>
      <v>8240</v>
      <v>8240</v>
      <v>8240</v>
      <v>8240</v>
      <v>8240</v>
      <v>8240</v>
      <v>8240</v>
    </spb>
    <spb s="0">
      <v xml:space="preserve">Wikipedia	</v>
      <v xml:space="preserve">CC BY-SA 3.0	</v>
      <v xml:space="preserve">https://en.wikipedia.org/wiki/Floriano_Peixoto,_Rio_Grande_do_Sul	</v>
      <v xml:space="preserve">https://creativecommons.org/licenses/by-sa/3.0	</v>
    </spb>
    <spb s="1">
      <v>8242</v>
      <v>8242</v>
      <v>8242</v>
      <v>8242</v>
      <v>8242</v>
      <v>8242</v>
      <v>8242</v>
      <v>8242</v>
      <v>8242</v>
    </spb>
    <spb s="0">
      <v xml:space="preserve">Wikipedia	</v>
      <v xml:space="preserve">CC BY-SA 3.0	</v>
      <v xml:space="preserve">https://en.wikipedia.org/wiki/Fontoura_Xavier	</v>
      <v xml:space="preserve">https://creativecommons.org/licenses/by-sa/3.0	</v>
    </spb>
    <spb s="1">
      <v>8244</v>
      <v>8244</v>
      <v>8244</v>
      <v>8244</v>
      <v>8244</v>
      <v>8244</v>
      <v>8244</v>
      <v>8244</v>
      <v>8244</v>
    </spb>
    <spb s="0">
      <v xml:space="preserve">Wikipedia	</v>
      <v xml:space="preserve">CC BY-SA 3.0	</v>
      <v xml:space="preserve">https://en.wikipedia.org/wiki/Formigueiro	</v>
      <v xml:space="preserve">https://creativecommons.org/licenses/by-sa/3.0	</v>
    </spb>
    <spb s="1">
      <v>8246</v>
      <v>8246</v>
      <v>8246</v>
      <v>8246</v>
      <v>8246</v>
      <v>8246</v>
      <v>8246</v>
      <v>8246</v>
      <v>8246</v>
    </spb>
    <spb s="0">
      <v xml:space="preserve">Wikipedia	</v>
      <v xml:space="preserve">CC BY-SA 3.0	</v>
      <v xml:space="preserve">https://en.wikipedia.org/wiki/Forquetinha	</v>
      <v xml:space="preserve">https://creativecommons.org/licenses/by-sa/3.0	</v>
    </spb>
    <spb s="1">
      <v>8248</v>
      <v>8248</v>
      <v>8248</v>
      <v>8248</v>
      <v>8248</v>
      <v>8248</v>
      <v>8248</v>
      <v>8248</v>
      <v>8248</v>
    </spb>
    <spb s="0">
      <v xml:space="preserve">Wikipedia	</v>
      <v xml:space="preserve">CC BY-SA 3.0	</v>
      <v xml:space="preserve">https://en.wikipedia.org/wiki/Fortaleza_dos_Valos	</v>
      <v xml:space="preserve">https://creativecommons.org/licenses/by-sa/3.0	</v>
    </spb>
    <spb s="1">
      <v>8250</v>
      <v>8250</v>
      <v>8250</v>
      <v>8250</v>
      <v>8250</v>
      <v>8250</v>
      <v>8250</v>
      <v>8250</v>
      <v>8250</v>
    </spb>
    <spb s="0">
      <v xml:space="preserve">Wikipedia	</v>
      <v xml:space="preserve">CC BY-SA 3.0	</v>
      <v xml:space="preserve">https://en.wikipedia.org/wiki/Frederico_Westphalen	</v>
      <v xml:space="preserve">https://creativecommons.org/licenses/by-sa/3.0	</v>
    </spb>
    <spb s="1">
      <v>8252</v>
      <v>8252</v>
      <v>8252</v>
      <v>8252</v>
      <v>8252</v>
      <v>8252</v>
      <v>8252</v>
      <v>8252</v>
      <v>8252</v>
    </spb>
    <spb s="0">
      <v xml:space="preserve">Wikipedia	</v>
      <v xml:space="preserve">CC BY-SA 3.0	</v>
      <v xml:space="preserve">https://en.wikipedia.org/wiki/Garibaldi,_Rio_Grande_do_Sul	</v>
      <v xml:space="preserve">https://creativecommons.org/licenses/by-sa/3.0	</v>
    </spb>
    <spb s="1">
      <v>8254</v>
      <v>8254</v>
      <v>8254</v>
      <v>8254</v>
      <v>8254</v>
      <v>8254</v>
      <v>8254</v>
      <v>8254</v>
      <v>8254</v>
    </spb>
    <spb s="0">
      <v xml:space="preserve">Wikipedia	</v>
      <v xml:space="preserve">CC BY-SA 3.0	</v>
      <v xml:space="preserve">https://en.wikipedia.org/wiki/Garruchos,_Rio_Grande_do_Sul	</v>
      <v xml:space="preserve">https://creativecommons.org/licenses/by-sa/3.0	</v>
    </spb>
    <spb s="1">
      <v>8256</v>
      <v>8256</v>
      <v>8256</v>
      <v>8256</v>
      <v>8256</v>
      <v>8256</v>
      <v>8256</v>
      <v>8256</v>
      <v>8256</v>
    </spb>
    <spb s="0">
      <v xml:space="preserve">Wikipedia	</v>
      <v xml:space="preserve">CC BY-SA 3.0	</v>
      <v xml:space="preserve">https://en.wikipedia.org/wiki/Gaurama	</v>
      <v xml:space="preserve">https://creativecommons.org/licenses/by-sa/3.0	</v>
    </spb>
    <spb s="1">
      <v>8258</v>
      <v>8258</v>
      <v>8258</v>
      <v>8258</v>
      <v>8258</v>
      <v>8258</v>
      <v>8258</v>
      <v>8258</v>
      <v>8258</v>
    </spb>
    <spb s="0">
      <v xml:space="preserve">Wikipedia	</v>
      <v xml:space="preserve">CC BY-SA 3.0	</v>
      <v xml:space="preserve">https://en.wikipedia.org/wiki/General_C%C3%A2mara	</v>
      <v xml:space="preserve">https://creativecommons.org/licenses/by-sa/3.0	</v>
    </spb>
    <spb s="1">
      <v>8260</v>
      <v>8260</v>
      <v>8260</v>
      <v>8260</v>
      <v>8260</v>
      <v>8260</v>
      <v>8260</v>
      <v>8260</v>
      <v>8260</v>
    </spb>
    <spb s="0">
      <v xml:space="preserve">Wikipedia	</v>
      <v xml:space="preserve">CC BY-SA 3.0	</v>
      <v xml:space="preserve">https://en.wikipedia.org/wiki/Gentil,_Rio_Grande_do_Sul	</v>
      <v xml:space="preserve">https://creativecommons.org/licenses/by-sa/3.0	</v>
    </spb>
    <spb s="1">
      <v>8262</v>
      <v>8262</v>
      <v>8262</v>
      <v>8262</v>
      <v>8262</v>
      <v>8262</v>
      <v>8262</v>
      <v>8262</v>
      <v>8262</v>
    </spb>
    <spb s="0">
      <v xml:space="preserve">Wikipedia	</v>
      <v xml:space="preserve">CC BY-SA 3.0	</v>
      <v xml:space="preserve">https://en.wikipedia.org/wiki/Get%C3%BAlio_Vargas,_Rio_Grande_do_Sul	</v>
      <v xml:space="preserve">https://creativecommons.org/licenses/by-sa/3.0	</v>
    </spb>
    <spb s="1">
      <v>8264</v>
      <v>8264</v>
      <v>8264</v>
      <v>8264</v>
      <v>8264</v>
      <v>8264</v>
      <v>8264</v>
      <v>8264</v>
      <v>8264</v>
    </spb>
    <spb s="0">
      <v xml:space="preserve">Wikipedia	</v>
      <v xml:space="preserve">CC BY-SA 3.0	</v>
      <v xml:space="preserve">https://en.wikipedia.org/wiki/Giru%C3%A1	</v>
      <v xml:space="preserve">https://creativecommons.org/licenses/by-sa/3.0	</v>
    </spb>
    <spb s="1">
      <v>8266</v>
      <v>8266</v>
      <v>8266</v>
      <v>8266</v>
      <v>8266</v>
      <v>8266</v>
      <v>8266</v>
      <v>8266</v>
      <v>8266</v>
    </spb>
    <spb s="0">
      <v xml:space="preserve">Wikipedia	</v>
      <v xml:space="preserve">CC BY-SA 3.0	</v>
      <v xml:space="preserve">https://en.wikipedia.org/wiki/Glorinha	</v>
      <v xml:space="preserve">https://creativecommons.org/licenses/by-sa/3.0	</v>
    </spb>
    <spb s="1">
      <v>8268</v>
      <v>8268</v>
      <v>8268</v>
      <v>8268</v>
      <v>8268</v>
      <v>8268</v>
      <v>8268</v>
      <v>8268</v>
      <v>8268</v>
    </spb>
    <spb s="0">
      <v xml:space="preserve">Wikipedia	</v>
      <v xml:space="preserve">CC BY-SA 3.0	</v>
      <v xml:space="preserve">https://en.wikipedia.org/wiki/Gramado	</v>
      <v xml:space="preserve">https://creativecommons.org/licenses/by-sa/3.0	</v>
    </spb>
    <spb s="1">
      <v>8270</v>
      <v>8270</v>
      <v>8270</v>
      <v>8270</v>
      <v>8270</v>
      <v>8270</v>
      <v>8270</v>
      <v>8270</v>
      <v>8270</v>
    </spb>
    <spb s="0">
      <v xml:space="preserve">Wikipedia	</v>
      <v xml:space="preserve">CC BY-SA 3.0	</v>
      <v xml:space="preserve">https://en.wikipedia.org/wiki/Gramado_dos_Loureiros	</v>
      <v xml:space="preserve">https://creativecommons.org/licenses/by-sa/3.0	</v>
    </spb>
    <spb s="1">
      <v>8272</v>
      <v>8272</v>
      <v>8272</v>
      <v>8272</v>
      <v>8272</v>
      <v>8272</v>
      <v>8272</v>
      <v>8272</v>
      <v>8272</v>
    </spb>
    <spb s="0">
      <v xml:space="preserve">Wikipedia	</v>
      <v xml:space="preserve">CC BY-SA 3.0	</v>
      <v xml:space="preserve">https://en.wikipedia.org/wiki/Gramado_Xavier	</v>
      <v xml:space="preserve">https://creativecommons.org/licenses/by-sa/3.0	</v>
    </spb>
    <spb s="1">
      <v>8274</v>
      <v>8274</v>
      <v>8274</v>
      <v>8274</v>
      <v>8274</v>
      <v>8274</v>
      <v>8274</v>
      <v>8274</v>
      <v>8274</v>
    </spb>
    <spb s="0">
      <v xml:space="preserve">Wikipedia	</v>
      <v xml:space="preserve">CC BY-SA 3.0	</v>
      <v xml:space="preserve">https://en.wikipedia.org/wiki/Gravata%C3%AD	</v>
      <v xml:space="preserve">https://creativecommons.org/licenses/by-sa/3.0	</v>
    </spb>
    <spb s="1">
      <v>8276</v>
      <v>8276</v>
      <v>8276</v>
      <v>8276</v>
      <v>8276</v>
      <v>8276</v>
      <v>8276</v>
      <v>8276</v>
      <v>8276</v>
    </spb>
    <spb s="0">
      <v xml:space="preserve">Wikipedia	</v>
      <v xml:space="preserve">CC BY-SA 3.0	</v>
      <v xml:space="preserve">https://en.wikipedia.org/wiki/Guabiju	</v>
      <v xml:space="preserve">https://creativecommons.org/licenses/by-sa/3.0	</v>
    </spb>
    <spb s="1">
      <v>8278</v>
      <v>8278</v>
      <v>8278</v>
      <v>8278</v>
      <v>8278</v>
      <v>8278</v>
      <v>8278</v>
      <v>8278</v>
      <v>8278</v>
    </spb>
    <spb s="0">
      <v xml:space="preserve">Wikipedia	</v>
      <v xml:space="preserve">CC BY-SA 3.0	</v>
      <v xml:space="preserve">https://en.wikipedia.org/wiki/Gua%C3%ADba	</v>
      <v xml:space="preserve">https://creativecommons.org/licenses/by-sa/3.0	</v>
    </spb>
    <spb s="1">
      <v>8280</v>
      <v>8280</v>
      <v>8280</v>
      <v>8280</v>
      <v>8280</v>
      <v>8280</v>
      <v>8280</v>
      <v>8280</v>
      <v>8280</v>
    </spb>
    <spb s="0">
      <v xml:space="preserve">Wikipedia	</v>
      <v xml:space="preserve">CC BY-SA 3.0	</v>
      <v xml:space="preserve">https://en.wikipedia.org/wiki/Guapor%C3%A9,_Rio_Grande_do_Sul	</v>
      <v xml:space="preserve">https://creativecommons.org/licenses/by-sa/3.0	</v>
    </spb>
    <spb s="1">
      <v>8282</v>
      <v>8282</v>
      <v>8282</v>
      <v>8282</v>
      <v>8282</v>
      <v>8282</v>
      <v>8282</v>
      <v>8282</v>
      <v>8282</v>
    </spb>
    <spb s="0">
      <v xml:space="preserve">Wikipedia	</v>
      <v xml:space="preserve">CC BY-SA 3.0	</v>
      <v xml:space="preserve">https://en.wikipedia.org/wiki/Guarani_das_Miss%C3%B5es	</v>
      <v xml:space="preserve">https://creativecommons.org/licenses/by-sa/3.0	</v>
    </spb>
    <spb s="1">
      <v>8284</v>
      <v>8284</v>
      <v>8284</v>
      <v>8284</v>
      <v>8284</v>
      <v>8284</v>
      <v>8284</v>
      <v>8284</v>
      <v>8284</v>
    </spb>
    <spb s="0">
      <v xml:space="preserve">Wikipedia	</v>
      <v xml:space="preserve">CC BY-SA 3.0	</v>
      <v xml:space="preserve">https://en.wikipedia.org/wiki/Harmonia,_Rio_Grande_do_Sul	</v>
      <v xml:space="preserve">https://creativecommons.org/licenses/by-sa/3.0	</v>
    </spb>
    <spb s="1">
      <v>8286</v>
      <v>8286</v>
      <v>8286</v>
      <v>8286</v>
      <v>8286</v>
      <v>8286</v>
      <v>8286</v>
      <v>8286</v>
      <v>8286</v>
    </spb>
    <spb s="0">
      <v xml:space="preserve">Wikipedia	</v>
      <v xml:space="preserve">CC BY-SA 3.0	</v>
      <v xml:space="preserve">https://en.wikipedia.org/wiki/Herval	</v>
      <v xml:space="preserve">https://creativecommons.org/licenses/by-sa/3.0	</v>
    </spb>
    <spb s="1">
      <v>8288</v>
      <v>8288</v>
      <v>8288</v>
      <v>8288</v>
      <v>8288</v>
      <v>8288</v>
      <v>8288</v>
      <v>8288</v>
      <v>8288</v>
    </spb>
    <spb s="0">
      <v xml:space="preserve">Wikipedia	</v>
      <v xml:space="preserve">CC BY-SA 3.0	</v>
      <v xml:space="preserve">https://en.wikipedia.org/wiki/Herveiras	</v>
      <v xml:space="preserve">https://creativecommons.org/licenses/by-sa/3.0	</v>
    </spb>
    <spb s="1">
      <v>8290</v>
      <v>8290</v>
      <v>8290</v>
      <v>8290</v>
      <v>8290</v>
      <v>8290</v>
      <v>8290</v>
      <v>8290</v>
      <v>8290</v>
    </spb>
    <spb s="0">
      <v xml:space="preserve">Wikipedia	</v>
      <v xml:space="preserve">CC BY-SA 3.0	</v>
      <v xml:space="preserve">https://en.wikipedia.org/wiki/Horizontina	</v>
      <v xml:space="preserve">https://creativecommons.org/licenses/by-sa/3.0	</v>
    </spb>
    <spb s="1">
      <v>8292</v>
      <v>8292</v>
      <v>8292</v>
      <v>8292</v>
      <v>8292</v>
      <v>8292</v>
      <v>8292</v>
      <v>8292</v>
      <v>8292</v>
    </spb>
    <spb s="0">
      <v xml:space="preserve">Wikipedia	</v>
      <v xml:space="preserve">CC BY-SA 3.0	</v>
      <v xml:space="preserve">https://en.wikipedia.org/wiki/Hulha_Negra	</v>
      <v xml:space="preserve">https://creativecommons.org/licenses/by-sa/3.0	</v>
    </spb>
    <spb s="1">
      <v>8294</v>
      <v>8294</v>
      <v>8294</v>
      <v>8294</v>
      <v>8294</v>
      <v>8294</v>
      <v>8294</v>
      <v>8294</v>
      <v>8294</v>
    </spb>
    <spb s="0">
      <v xml:space="preserve">Wikipedia	</v>
      <v xml:space="preserve">CC BY-SA 3.0	</v>
      <v xml:space="preserve">https://en.wikipedia.org/wiki/Humait%C3%A1,_Rio_Grande_do_Sul	</v>
      <v xml:space="preserve">https://creativecommons.org/licenses/by-sa/3.0	</v>
    </spb>
    <spb s="1">
      <v>8296</v>
      <v>8296</v>
      <v>8296</v>
      <v>8296</v>
      <v>8296</v>
      <v>8296</v>
      <v>8296</v>
      <v>8296</v>
      <v>8296</v>
    </spb>
    <spb s="0">
      <v xml:space="preserve">Wikipedia	</v>
      <v xml:space="preserve">CC BY-SA 3.0	</v>
      <v xml:space="preserve">https://en.wikipedia.org/wiki/Ibarama	</v>
      <v xml:space="preserve">https://creativecommons.org/licenses/by-sa/3.0	</v>
    </spb>
    <spb s="1">
      <v>8298</v>
      <v>8298</v>
      <v>8298</v>
      <v>8298</v>
      <v>8298</v>
      <v>8298</v>
      <v>8298</v>
      <v>8298</v>
      <v>8298</v>
    </spb>
    <spb s="0">
      <v xml:space="preserve">Wikipedia	</v>
      <v xml:space="preserve">CC BY-SA 3.0	</v>
      <v xml:space="preserve">https://en.wikipedia.org/wiki/Ibia%C3%A7%C3%A1	</v>
      <v xml:space="preserve">https://creativecommons.org/licenses/by-sa/3.0	</v>
    </spb>
    <spb s="1">
      <v>8300</v>
      <v>8300</v>
      <v>8300</v>
      <v>8300</v>
      <v>8300</v>
      <v>8300</v>
      <v>8300</v>
      <v>8300</v>
      <v>8300</v>
    </spb>
    <spb s="0">
      <v xml:space="preserve">Wikipedia	</v>
      <v xml:space="preserve">CC BY-SA 3.0	</v>
      <v xml:space="preserve">https://en.wikipedia.org/wiki/Ibiraiaras	</v>
      <v xml:space="preserve">https://creativecommons.org/licenses/by-sa/3.0	</v>
    </spb>
    <spb s="1">
      <v>8302</v>
      <v>8302</v>
      <v>8302</v>
      <v>8302</v>
      <v>8302</v>
      <v>8302</v>
      <v>8302</v>
      <v>8302</v>
      <v>8302</v>
    </spb>
    <spb s="0">
      <v xml:space="preserve">Wikipedia	</v>
      <v xml:space="preserve">CC BY-SA 3.0	</v>
      <v xml:space="preserve">https://en.wikipedia.org/wiki/Ibirapuit%C3%A3	</v>
      <v xml:space="preserve">https://creativecommons.org/licenses/by-sa/3.0	</v>
    </spb>
    <spb s="1">
      <v>8304</v>
      <v>8304</v>
      <v>8304</v>
      <v>8304</v>
      <v>8304</v>
      <v>8304</v>
      <v>8304</v>
      <v>8304</v>
      <v>8304</v>
    </spb>
    <spb s="0">
      <v xml:space="preserve">Wikipedia	</v>
      <v xml:space="preserve">CC BY-SA 3.0	</v>
      <v xml:space="preserve">https://en.wikipedia.org/wiki/Ibirub%C3%A1	</v>
      <v xml:space="preserve">https://creativecommons.org/licenses/by-sa/3.0	</v>
    </spb>
    <spb s="1">
      <v>8306</v>
      <v>8306</v>
      <v>8306</v>
      <v>8306</v>
      <v>8306</v>
      <v>8306</v>
      <v>8306</v>
      <v>8306</v>
      <v>8306</v>
    </spb>
    <spb s="0">
      <v xml:space="preserve">Wikipedia	</v>
      <v xml:space="preserve">CC BY-SA 3.0	</v>
      <v xml:space="preserve">https://en.wikipedia.org/wiki/Igrejinha	</v>
      <v xml:space="preserve">https://creativecommons.org/licenses/by-sa/3.0	</v>
    </spb>
    <spb s="1">
      <v>8308</v>
      <v>8308</v>
      <v>8308</v>
      <v>8308</v>
      <v>8308</v>
      <v>8308</v>
      <v>8308</v>
      <v>8308</v>
      <v>8308</v>
    </spb>
    <spb s="0">
      <v xml:space="preserve">Wikipedia	</v>
      <v xml:space="preserve">CC BY-SA 3.0	</v>
      <v xml:space="preserve">https://en.wikipedia.org/wiki/Iju%C3%AD	</v>
      <v xml:space="preserve">https://creativecommons.org/licenses/by-sa/3.0	</v>
    </spb>
    <spb s="1">
      <v>8310</v>
      <v>8310</v>
      <v>8310</v>
      <v>8310</v>
      <v>8310</v>
      <v>8310</v>
      <v>8310</v>
      <v>8310</v>
      <v>8310</v>
    </spb>
    <spb s="0">
      <v xml:space="preserve">Wikipedia	</v>
      <v xml:space="preserve">CC BY-SA 3.0	</v>
      <v xml:space="preserve">https://en.wikipedia.org/wiki/Il%C3%B3polis	</v>
      <v xml:space="preserve">https://creativecommons.org/licenses/by-sa/3.0	</v>
    </spb>
    <spb s="1">
      <v>8312</v>
      <v>8312</v>
      <v>8312</v>
      <v>8312</v>
      <v>8312</v>
      <v>8312</v>
      <v>8312</v>
      <v>8312</v>
      <v>8312</v>
    </spb>
    <spb s="0">
      <v xml:space="preserve">Wikipedia	</v>
      <v xml:space="preserve">CC BY-SA 3.0	</v>
      <v xml:space="preserve">https://en.wikipedia.org/wiki/Imb%C3%A9	</v>
      <v xml:space="preserve">https://creativecommons.org/licenses/by-sa/3.0	</v>
    </spb>
    <spb s="1">
      <v>8314</v>
      <v>8314</v>
      <v>8314</v>
      <v>8314</v>
      <v>8314</v>
      <v>8314</v>
      <v>8314</v>
      <v>8314</v>
      <v>8314</v>
    </spb>
    <spb s="0">
      <v xml:space="preserve">Wikipedia	</v>
      <v xml:space="preserve">CC BY-SA 3.0	</v>
      <v xml:space="preserve">https://en.wikipedia.org/wiki/Imigrante	</v>
      <v xml:space="preserve">https://creativecommons.org/licenses/by-sa/3.0	</v>
    </spb>
    <spb s="1">
      <v>8316</v>
      <v>8316</v>
      <v>8316</v>
      <v>8316</v>
      <v>8316</v>
      <v>8316</v>
      <v>8316</v>
      <v>8316</v>
      <v>8316</v>
    </spb>
    <spb s="0">
      <v xml:space="preserve">Wikipedia	</v>
      <v xml:space="preserve">CC BY-SA 3.0	</v>
      <v xml:space="preserve">https://en.wikipedia.org/wiki/Independ%C3%AAncia,_Rio_Grande_do_Sul	</v>
      <v xml:space="preserve">https://creativecommons.org/licenses/by-sa/3.0	</v>
    </spb>
    <spb s="1">
      <v>8318</v>
      <v>8318</v>
      <v>8318</v>
      <v>8318</v>
      <v>8318</v>
      <v>8318</v>
      <v>8318</v>
      <v>8318</v>
      <v>8318</v>
    </spb>
    <spb s="0">
      <v xml:space="preserve">Wikipedia	</v>
      <v xml:space="preserve">CC BY-SA 3.0	</v>
      <v xml:space="preserve">https://en.wikipedia.org/wiki/Inhacor%C3%A1	</v>
      <v xml:space="preserve">https://creativecommons.org/licenses/by-sa/3.0	</v>
    </spb>
    <spb s="1">
      <v>8320</v>
      <v>8320</v>
      <v>8320</v>
      <v>8320</v>
      <v>8320</v>
      <v>8320</v>
      <v>8320</v>
      <v>8320</v>
      <v>8320</v>
    </spb>
    <spb s="0">
      <v xml:space="preserve">Wikipedia	</v>
      <v xml:space="preserve">CC BY-SA 3.0	</v>
      <v xml:space="preserve">https://en.wikipedia.org/wiki/Ip%C3%AA,_Rio_Grande_do_Sul	</v>
      <v xml:space="preserve">https://creativecommons.org/licenses/by-sa/3.0	</v>
    </spb>
    <spb s="1">
      <v>8322</v>
      <v>8322</v>
      <v>8322</v>
      <v>8322</v>
      <v>8322</v>
      <v>8322</v>
      <v>8322</v>
      <v>8322</v>
      <v>8322</v>
    </spb>
    <spb s="0">
      <v xml:space="preserve">Wikipedia	</v>
      <v xml:space="preserve">CC BY-SA 3.0	</v>
      <v xml:space="preserve">https://en.wikipedia.org/wiki/Ipiranga_do_Sul	</v>
      <v xml:space="preserve">https://creativecommons.org/licenses/by-sa/3.0	</v>
    </spb>
    <spb s="1">
      <v>8324</v>
      <v>8324</v>
      <v>8324</v>
      <v>8324</v>
      <v>8324</v>
      <v>8324</v>
      <v>8324</v>
      <v>8324</v>
      <v>8324</v>
    </spb>
    <spb s="0">
      <v xml:space="preserve">Wikipedia	</v>
      <v xml:space="preserve">CC BY-SA 3.0	</v>
      <v xml:space="preserve">https://en.wikipedia.org/wiki/Ira%C3%AD	</v>
      <v xml:space="preserve">https://creativecommons.org/licenses/by-sa/3.0	</v>
    </spb>
    <spb s="1">
      <v>8326</v>
      <v>8326</v>
      <v>8326</v>
      <v>8326</v>
      <v>8326</v>
      <v>8326</v>
      <v>8326</v>
      <v>8326</v>
      <v>8326</v>
    </spb>
    <spb s="0">
      <v xml:space="preserve">Wikipedia	</v>
      <v xml:space="preserve">CC BY-SA 3.0	</v>
      <v xml:space="preserve">https://en.wikipedia.org/wiki/Itaara	</v>
      <v xml:space="preserve">https://creativecommons.org/licenses/by-sa/3.0	</v>
    </spb>
    <spb s="1">
      <v>8328</v>
      <v>8328</v>
      <v>8328</v>
      <v>8328</v>
      <v>8328</v>
      <v>8328</v>
      <v>8328</v>
      <v>8328</v>
      <v>8328</v>
    </spb>
    <spb s="0">
      <v xml:space="preserve">Wikipedia	</v>
      <v xml:space="preserve">CC BY-SA 3.0	</v>
      <v xml:space="preserve">https://en.wikipedia.org/wiki/Itacurubi	</v>
      <v xml:space="preserve">https://creativecommons.org/licenses/by-sa/3.0	</v>
    </spb>
    <spb s="1">
      <v>8330</v>
      <v>8330</v>
      <v>8330</v>
      <v>8330</v>
      <v>8330</v>
      <v>8330</v>
      <v>8330</v>
      <v>8330</v>
      <v>8330</v>
    </spb>
    <spb s="0">
      <v xml:space="preserve">Wikipedia	</v>
      <v xml:space="preserve">CC BY-SA 3.0	</v>
      <v xml:space="preserve">https://en.wikipedia.org/wiki/Itapuca	</v>
      <v xml:space="preserve">https://creativecommons.org/licenses/by-sa/3.0	</v>
    </spb>
    <spb s="1">
      <v>8332</v>
      <v>8332</v>
      <v>8332</v>
      <v>8332</v>
      <v>8332</v>
      <v>8332</v>
      <v>8332</v>
      <v>8332</v>
      <v>8332</v>
    </spb>
    <spb s="0">
      <v xml:space="preserve">Wikipedia	</v>
      <v xml:space="preserve">CC BY-SA 3.0	</v>
      <v xml:space="preserve">https://en.wikipedia.org/wiki/Itaqui	</v>
      <v xml:space="preserve">https://creativecommons.org/licenses/by-sa/3.0	</v>
    </spb>
    <spb s="1">
      <v>8334</v>
      <v>8334</v>
      <v>8334</v>
      <v>8334</v>
      <v>8334</v>
      <v>8334</v>
      <v>8334</v>
      <v>8334</v>
      <v>8334</v>
    </spb>
    <spb s="0">
      <v xml:space="preserve">Wikipedia	</v>
      <v xml:space="preserve">CC BY-SA 3.0	</v>
      <v xml:space="preserve">https://en.wikipedia.org/wiki/Itati	</v>
      <v xml:space="preserve">https://creativecommons.org/licenses/by-sa/3.0	</v>
    </spb>
    <spb s="1">
      <v>8336</v>
      <v>8336</v>
      <v>8336</v>
      <v>8336</v>
      <v>8336</v>
      <v>8336</v>
      <v>8336</v>
      <v>8336</v>
      <v>8336</v>
    </spb>
    <spb s="0">
      <v xml:space="preserve">Wikipedia	</v>
      <v xml:space="preserve">CC BY-SA 3.0	</v>
      <v xml:space="preserve">https://en.wikipedia.org/wiki/Itatiba_do_Sul	</v>
      <v xml:space="preserve">https://creativecommons.org/licenses/by-sa/3.0	</v>
    </spb>
    <spb s="1">
      <v>8338</v>
      <v>8338</v>
      <v>8338</v>
      <v>8338</v>
      <v>8338</v>
      <v>8338</v>
      <v>8338</v>
      <v>8338</v>
      <v>8338</v>
    </spb>
    <spb s="0">
      <v xml:space="preserve">Wikipedia	</v>
      <v xml:space="preserve">CC BY-SA 3.0	</v>
      <v xml:space="preserve">https://en.wikipedia.org/wiki/Ivor%C3%A1	</v>
      <v xml:space="preserve">https://creativecommons.org/licenses/by-sa/3.0	</v>
    </spb>
    <spb s="1">
      <v>8340</v>
      <v>8340</v>
      <v>8340</v>
      <v>8340</v>
      <v>8340</v>
      <v>8340</v>
      <v>8340</v>
      <v>8340</v>
      <v>8340</v>
    </spb>
    <spb s="0">
      <v xml:space="preserve">Wikipedia	</v>
      <v xml:space="preserve">CC BY-SA 3.0	</v>
      <v xml:space="preserve">https://en.wikipedia.org/wiki/Ivoti	</v>
      <v xml:space="preserve">https://creativecommons.org/licenses/by-sa/3.0	</v>
    </spb>
    <spb s="1">
      <v>8342</v>
      <v>8342</v>
      <v>8342</v>
      <v>8342</v>
      <v>8342</v>
      <v>8342</v>
      <v>8342</v>
      <v>8342</v>
      <v>8342</v>
    </spb>
    <spb s="0">
      <v xml:space="preserve">Wikipedia	</v>
      <v xml:space="preserve">CC BY-SA 3.0	</v>
      <v xml:space="preserve">https://en.wikipedia.org/wiki/Jaboticaba,_Rio_Grande_do_Sul	</v>
      <v xml:space="preserve">https://creativecommons.org/licenses/by-sa/3.0	</v>
    </spb>
    <spb s="1">
      <v>8344</v>
      <v>8344</v>
      <v>8344</v>
      <v>8344</v>
      <v>8344</v>
      <v>8344</v>
      <v>8344</v>
      <v>8344</v>
      <v>8344</v>
    </spb>
    <spb s="0">
      <v xml:space="preserve">Wikipedia	</v>
      <v xml:space="preserve">CC BY-SA 3.0	</v>
      <v xml:space="preserve">https://en.wikipedia.org/wiki/Jacuizinho	</v>
      <v xml:space="preserve">https://creativecommons.org/licenses/by-sa/3.0	</v>
    </spb>
    <spb s="1">
      <v>8346</v>
      <v>8346</v>
      <v>8346</v>
      <v>8346</v>
      <v>8346</v>
      <v>8346</v>
      <v>8346</v>
      <v>8346</v>
      <v>8346</v>
    </spb>
    <spb s="0">
      <v xml:space="preserve">Wikipedia	</v>
      <v xml:space="preserve">CC BY-SA 3.0	</v>
      <v xml:space="preserve">https://en.wikipedia.org/wiki/Jacutinga,_Rio_Grande_do_Sul	</v>
      <v xml:space="preserve">https://creativecommons.org/licenses/by-sa/3.0	</v>
    </spb>
    <spb s="1">
      <v>8348</v>
      <v>8348</v>
      <v>8348</v>
      <v>8348</v>
      <v>8348</v>
      <v>8348</v>
      <v>8348</v>
      <v>8348</v>
      <v>8348</v>
    </spb>
    <spb s="0">
      <v xml:space="preserve">Wikipedia	</v>
      <v xml:space="preserve">CC BY-SA 3.0	</v>
      <v xml:space="preserve">https://en.wikipedia.org/wiki/Jaguar%C3%A3o	</v>
      <v xml:space="preserve">https://creativecommons.org/licenses/by-sa/3.0	</v>
    </spb>
    <spb s="1">
      <v>8350</v>
      <v>8350</v>
      <v>8350</v>
      <v>8350</v>
      <v>8350</v>
      <v>8350</v>
      <v>8350</v>
      <v>8350</v>
      <v>8350</v>
    </spb>
    <spb s="0">
      <v xml:space="preserve">Wikipedia	</v>
      <v xml:space="preserve">CC BY-SA 3.0	</v>
      <v xml:space="preserve">https://en.wikipedia.org/wiki/Jaguari	</v>
      <v xml:space="preserve">https://creativecommons.org/licenses/by-sa/3.0	</v>
    </spb>
    <spb s="1">
      <v>8352</v>
      <v>8352</v>
      <v>8352</v>
      <v>8352</v>
      <v>8352</v>
      <v>8352</v>
      <v>8352</v>
      <v>8352</v>
      <v>8352</v>
    </spb>
    <spb s="0">
      <v xml:space="preserve">Wikipedia	</v>
      <v xml:space="preserve">CC BY-SA 3.0	</v>
      <v xml:space="preserve">https://en.wikipedia.org/wiki/Jaquirana	</v>
      <v xml:space="preserve">https://creativecommons.org/licenses/by-sa/3.0	</v>
    </spb>
    <spb s="1">
      <v>8354</v>
      <v>8354</v>
      <v>8354</v>
      <v>8354</v>
      <v>8354</v>
      <v>8354</v>
      <v>8354</v>
      <v>8354</v>
      <v>8354</v>
    </spb>
    <spb s="0">
      <v xml:space="preserve">Wikipedia	</v>
      <v xml:space="preserve">CC BY-SA 3.0	</v>
      <v xml:space="preserve">https://en.wikipedia.org/wiki/Jari,_Rio_Grande_do_Sul	</v>
      <v xml:space="preserve">https://creativecommons.org/licenses/by-sa/3.0	</v>
    </spb>
    <spb s="1">
      <v>8356</v>
      <v>8356</v>
      <v>8356</v>
      <v>8356</v>
      <v>8356</v>
      <v>8356</v>
      <v>8356</v>
      <v>8356</v>
      <v>8356</v>
    </spb>
    <spb s="0">
      <v xml:space="preserve">Wikipedia	</v>
      <v xml:space="preserve">CC BY-SA 3.0	</v>
      <v xml:space="preserve">https://en.wikipedia.org/wiki/J%C3%B3ia	</v>
      <v xml:space="preserve">https://creativecommons.org/licenses/by-sa/3.0	</v>
    </spb>
    <spb s="1">
      <v>8358</v>
      <v>8358</v>
      <v>8358</v>
      <v>8358</v>
      <v>8358</v>
      <v>8358</v>
      <v>8358</v>
      <v>8358</v>
      <v>8358</v>
    </spb>
    <spb s="0">
      <v xml:space="preserve">Wikipedia	</v>
      <v xml:space="preserve">CC BY-SA 3.0	</v>
      <v xml:space="preserve">https://en.wikipedia.org/wiki/J%C3%BAlio_de_Castilhos,_Rio_Grande_do_Sul	</v>
      <v xml:space="preserve">https://creativecommons.org/licenses/by-sa/3.0	</v>
    </spb>
    <spb s="1">
      <v>8360</v>
      <v>8360</v>
      <v>8360</v>
      <v>8360</v>
      <v>8360</v>
      <v>8360</v>
      <v>8360</v>
      <v>8360</v>
      <v>8360</v>
    </spb>
    <spb s="0">
      <v xml:space="preserve">Wikipedia	</v>
      <v xml:space="preserve">CC BY-SA 3.0	</v>
      <v xml:space="preserve">https://en.wikipedia.org/wiki/Lagoa_Bonita_do_Sul	</v>
      <v xml:space="preserve">https://creativecommons.org/licenses/by-sa/3.0	</v>
    </spb>
    <spb s="1">
      <v>8362</v>
      <v>8362</v>
      <v>8362</v>
      <v>8362</v>
      <v>8362</v>
      <v>8362</v>
      <v>8362</v>
      <v>8362</v>
      <v>8362</v>
    </spb>
    <spb s="0">
      <v xml:space="preserve">Wikipedia	</v>
      <v xml:space="preserve">CC BY-SA 3.0	</v>
      <v xml:space="preserve">https://en.wikipedia.org/wiki/Lagoa_dos_Tr%C3%AAs_Cantos	</v>
      <v xml:space="preserve">https://creativecommons.org/licenses/by-sa/3.0	</v>
    </spb>
    <spb s="1">
      <v>8364</v>
      <v>8364</v>
      <v>8364</v>
      <v>8364</v>
      <v>8364</v>
      <v>8364</v>
      <v>8364</v>
      <v>8364</v>
      <v>8364</v>
    </spb>
    <spb s="0">
      <v xml:space="preserve">Wikipedia	</v>
      <v xml:space="preserve">CC BY-SA 3.0	</v>
      <v xml:space="preserve">https://en.wikipedia.org/wiki/Lagoa_Vermelha	</v>
      <v xml:space="preserve">https://creativecommons.org/licenses/by-sa/3.0	</v>
    </spb>
    <spb s="1">
      <v>8366</v>
      <v>8366</v>
      <v>8366</v>
      <v>8366</v>
      <v>8366</v>
      <v>8366</v>
      <v>8366</v>
      <v>8366</v>
      <v>8366</v>
    </spb>
    <spb s="0">
      <v xml:space="preserve">Wikipedia	</v>
      <v xml:space="preserve">CC BY-SA 3.0	</v>
      <v xml:space="preserve">https://en.wikipedia.org/wiki/Lago%C3%A3o	</v>
      <v xml:space="preserve">https://creativecommons.org/licenses/by-sa/3.0	</v>
    </spb>
    <spb s="1">
      <v>8368</v>
      <v>8368</v>
      <v>8368</v>
      <v>8368</v>
      <v>8368</v>
      <v>8368</v>
      <v>8368</v>
      <v>8368</v>
      <v>8368</v>
    </spb>
    <spb s="0">
      <v xml:space="preserve">Wikipedia	</v>
      <v xml:space="preserve">CC BY-SA 3.0	</v>
      <v xml:space="preserve">https://en.wikipedia.org/wiki/Lajeado_do_Bugre	</v>
      <v xml:space="preserve">https://creativecommons.org/licenses/by-sa/3.0	</v>
    </spb>
    <spb s="1">
      <v>8370</v>
      <v>8370</v>
      <v>8370</v>
      <v>8370</v>
      <v>8370</v>
      <v>8370</v>
      <v>8370</v>
      <v>8370</v>
      <v>8370</v>
    </spb>
    <spb s="0">
      <v xml:space="preserve">Wikipedia	</v>
      <v xml:space="preserve">CC BY-SA 3.0	</v>
      <v xml:space="preserve">https://en.wikipedia.org/wiki/Lavras_do_Sul	</v>
      <v xml:space="preserve">https://creativecommons.org/licenses/by-sa/3.0	</v>
    </spb>
    <spb s="1">
      <v>8372</v>
      <v>8372</v>
      <v>8372</v>
      <v>8372</v>
      <v>8372</v>
      <v>8372</v>
      <v>8372</v>
      <v>8372</v>
      <v>8372</v>
    </spb>
    <spb s="0">
      <v xml:space="preserve">Wikipedia	</v>
      <v xml:space="preserve">CC BY-SA 3.0	</v>
      <v xml:space="preserve">https://en.wikipedia.org/wiki/Liberato_Salzano	</v>
      <v xml:space="preserve">https://creativecommons.org/licenses/by-sa/3.0	</v>
    </spb>
    <spb s="1">
      <v>8374</v>
      <v>8374</v>
      <v>8374</v>
      <v>8374</v>
      <v>8374</v>
      <v>8374</v>
      <v>8374</v>
      <v>8374</v>
      <v>8374</v>
    </spb>
    <spb s="0">
      <v xml:space="preserve">Wikipedia	</v>
      <v xml:space="preserve">CC BY-SA 3.0	</v>
      <v xml:space="preserve">https://en.wikipedia.org/wiki/Lindolfo_Collor,_Rio_Grande_do_Sul	</v>
      <v xml:space="preserve">https://creativecommons.org/licenses/by-sa/3.0	</v>
    </spb>
    <spb s="1">
      <v>8376</v>
      <v>8376</v>
      <v>8376</v>
      <v>8376</v>
      <v>8376</v>
      <v>8376</v>
      <v>8376</v>
      <v>8376</v>
      <v>8376</v>
    </spb>
    <spb s="0">
      <v xml:space="preserve">Wikipedia	</v>
      <v xml:space="preserve">CC BY-SA 3.0	</v>
      <v xml:space="preserve">https://en.wikipedia.org/wiki/Linha_Nova	</v>
      <v xml:space="preserve">https://creativecommons.org/licenses/by-sa/3.0	</v>
    </spb>
    <spb s="1">
      <v>8378</v>
      <v>8378</v>
      <v>8378</v>
      <v>8378</v>
      <v>8378</v>
      <v>8378</v>
      <v>8378</v>
      <v>8378</v>
      <v>8378</v>
    </spb>
    <spb s="0">
      <v xml:space="preserve">Wikipedia	</v>
      <v xml:space="preserve">CC BY-SA 3.0	</v>
      <v xml:space="preserve">https://en.wikipedia.org/wiki/Ma%C3%A7ambara	</v>
      <v xml:space="preserve">https://creativecommons.org/licenses/by-sa/3.0	</v>
    </spb>
    <spb s="1">
      <v>8380</v>
      <v>8380</v>
      <v>8380</v>
      <v>8380</v>
      <v>8380</v>
      <v>8380</v>
      <v>8380</v>
      <v>8380</v>
      <v>8380</v>
    </spb>
    <spb s="0">
      <v xml:space="preserve">Wikipedia	</v>
      <v xml:space="preserve">CC BY-SA 3.0	</v>
      <v xml:space="preserve">https://en.wikipedia.org/wiki/Machadinho	</v>
      <v xml:space="preserve">https://creativecommons.org/licenses/by-sa/3.0	</v>
    </spb>
    <spb s="1">
      <v>8382</v>
      <v>8382</v>
      <v>8382</v>
      <v>8382</v>
      <v>8382</v>
      <v>8382</v>
      <v>8382</v>
      <v>8382</v>
      <v>8382</v>
    </spb>
    <spb s="0">
      <v xml:space="preserve">Wikipedia	</v>
      <v xml:space="preserve">CC BY-SA 3.0	</v>
      <v xml:space="preserve">https://en.wikipedia.org/wiki/Mampituba	</v>
      <v xml:space="preserve">https://creativecommons.org/licenses/by-sa/3.0	</v>
    </spb>
    <spb s="1">
      <v>8384</v>
      <v>8384</v>
      <v>8384</v>
      <v>8384</v>
      <v>8384</v>
      <v>8384</v>
      <v>8384</v>
      <v>8384</v>
      <v>8384</v>
    </spb>
    <spb s="0">
      <v xml:space="preserve">Wikipedia	</v>
      <v xml:space="preserve">CC BY-SA 3.0	</v>
      <v xml:space="preserve">https://en.wikipedia.org/wiki/Manoel_Viana	</v>
      <v xml:space="preserve">https://creativecommons.org/licenses/by-sa/3.0	</v>
    </spb>
    <spb s="1">
      <v>8386</v>
      <v>8386</v>
      <v>8386</v>
      <v>8386</v>
      <v>8386</v>
      <v>8386</v>
      <v>8386</v>
      <v>8386</v>
      <v>8386</v>
    </spb>
    <spb s="0">
      <v xml:space="preserve">Wikipedia	</v>
      <v xml:space="preserve">CC BY-SA 3.0	</v>
      <v xml:space="preserve">https://en.wikipedia.org/wiki/Maquin%C3%A9	</v>
      <v xml:space="preserve">https://creativecommons.org/licenses/by-sa/3.0	</v>
    </spb>
    <spb s="1">
      <v>8388</v>
      <v>8388</v>
      <v>8388</v>
      <v>8388</v>
      <v>8388</v>
      <v>8388</v>
      <v>8388</v>
      <v>8388</v>
      <v>8388</v>
    </spb>
    <spb s="0">
      <v xml:space="preserve">Wikipedia	</v>
      <v xml:space="preserve">CC BY-SA 3.0	</v>
      <v xml:space="preserve">https://en.wikipedia.org/wiki/Marat%C3%A1	</v>
      <v xml:space="preserve">https://creativecommons.org/licenses/by-sa/3.0	</v>
    </spb>
    <spb s="1">
      <v>8390</v>
      <v>8390</v>
      <v>8390</v>
      <v>8390</v>
      <v>8390</v>
      <v>8390</v>
      <v>8390</v>
      <v>8390</v>
      <v>8390</v>
    </spb>
    <spb s="0">
      <v xml:space="preserve">Wikipedia	</v>
      <v xml:space="preserve">CC BY-SA 3.0	</v>
      <v xml:space="preserve">https://en.wikipedia.org/wiki/Marau	</v>
      <v xml:space="preserve">https://creativecommons.org/licenses/by-sa/3.0	</v>
    </spb>
    <spb s="1">
      <v>8392</v>
      <v>8392</v>
      <v>8392</v>
      <v>8392</v>
      <v>8392</v>
      <v>8392</v>
      <v>8392</v>
      <v>8392</v>
      <v>8392</v>
    </spb>
    <spb s="0">
      <v xml:space="preserve">Wikipedia	</v>
      <v xml:space="preserve">CC BY-SA 3.0	</v>
      <v xml:space="preserve">https://en.wikipedia.org/wiki/Marcelino_Ramos	</v>
      <v xml:space="preserve">https://creativecommons.org/licenses/by-sa/3.0	</v>
    </spb>
    <spb s="1">
      <v>8394</v>
      <v>8394</v>
      <v>8394</v>
      <v>8394</v>
      <v>8394</v>
      <v>8394</v>
      <v>8394</v>
      <v>8394</v>
      <v>8394</v>
    </spb>
    <spb s="0">
      <v xml:space="preserve">Wikipedia	</v>
      <v xml:space="preserve">CC BY-SA 3.0	</v>
      <v xml:space="preserve">https://en.wikipedia.org/wiki/Mariana_Pimentel	</v>
      <v xml:space="preserve">https://creativecommons.org/licenses/by-sa/3.0	</v>
    </spb>
    <spb s="1">
      <v>8396</v>
      <v>8396</v>
      <v>8396</v>
      <v>8396</v>
      <v>8396</v>
      <v>8396</v>
      <v>8396</v>
      <v>8396</v>
      <v>8396</v>
    </spb>
    <spb s="0">
      <v xml:space="preserve">Wikipedia	</v>
      <v xml:space="preserve">CC BY-SA 3.0	</v>
      <v xml:space="preserve">https://en.wikipedia.org/wiki/Mariano_Moro	</v>
      <v xml:space="preserve">https://creativecommons.org/licenses/by-sa/3.0	</v>
    </spb>
    <spb s="1">
      <v>8398</v>
      <v>8398</v>
      <v>8398</v>
      <v>8398</v>
      <v>8398</v>
      <v>8398</v>
      <v>8398</v>
      <v>8398</v>
      <v>8398</v>
    </spb>
    <spb s="0">
      <v xml:space="preserve">Wikipedia	</v>
      <v xml:space="preserve">CC BY-SA 3.0	</v>
      <v xml:space="preserve">https://en.wikipedia.org/wiki/Marques_de_Souza	</v>
      <v xml:space="preserve">https://creativecommons.org/licenses/by-sa/3.0	</v>
    </spb>
    <spb s="1">
      <v>8400</v>
      <v>8400</v>
      <v>8400</v>
      <v>8400</v>
      <v>8400</v>
      <v>8400</v>
      <v>8400</v>
      <v>8400</v>
      <v>8400</v>
    </spb>
    <spb s="0">
      <v xml:space="preserve">Wikipedia	</v>
      <v xml:space="preserve">CC BY-SA 3.0	</v>
      <v xml:space="preserve">https://en.wikipedia.org/wiki/Mata,_Rio_Grande_do_Sul	</v>
      <v xml:space="preserve">https://creativecommons.org/licenses/by-sa/3.0	</v>
    </spb>
    <spb s="1">
      <v>8402</v>
      <v>8402</v>
      <v>8402</v>
      <v>8402</v>
      <v>8402</v>
      <v>8402</v>
      <v>8402</v>
      <v>8402</v>
      <v>8402</v>
    </spb>
    <spb s="0">
      <v xml:space="preserve">Wikipedia	</v>
      <v xml:space="preserve">CC BY-SA 3.0	</v>
      <v xml:space="preserve">https://en.wikipedia.org/wiki/Mato_Castelhano	</v>
      <v xml:space="preserve">https://creativecommons.org/licenses/by-sa/3.0	</v>
    </spb>
    <spb s="1">
      <v>8404</v>
      <v>8404</v>
      <v>8404</v>
      <v>8404</v>
      <v>8404</v>
      <v>8404</v>
      <v>8404</v>
      <v>8404</v>
      <v>8404</v>
    </spb>
    <spb s="0">
      <v xml:space="preserve">Wikipedia	</v>
      <v xml:space="preserve">CC BY-SA 3.0	</v>
      <v xml:space="preserve">https://en.wikipedia.org/wiki/Mato_Leit%C3%A3o	</v>
      <v xml:space="preserve">https://creativecommons.org/licenses/by-sa/3.0	</v>
    </spb>
    <spb s="1">
      <v>8406</v>
      <v>8406</v>
      <v>8406</v>
      <v>8406</v>
      <v>8406</v>
      <v>8406</v>
      <v>8406</v>
      <v>8406</v>
      <v>8406</v>
    </spb>
    <spb s="0">
      <v xml:space="preserve">Wikipedia	</v>
      <v xml:space="preserve">CC BY-SA 3.0	</v>
      <v xml:space="preserve">https://en.wikipedia.org/wiki/Mato_Queimado	</v>
      <v xml:space="preserve">https://creativecommons.org/licenses/by-sa/3.0	</v>
    </spb>
    <spb s="1">
      <v>8408</v>
      <v>8408</v>
      <v>8408</v>
      <v>8408</v>
      <v>8408</v>
      <v>8408</v>
      <v>8408</v>
      <v>8408</v>
      <v>8408</v>
    </spb>
    <spb s="0">
      <v xml:space="preserve">Wikipedia	</v>
      <v xml:space="preserve">CC BY-SA 3.0	</v>
      <v xml:space="preserve">https://en.wikipedia.org/wiki/Maximiliano_de_Almeida	</v>
      <v xml:space="preserve">https://creativecommons.org/licenses/by-sa/3.0	</v>
    </spb>
    <spb s="1">
      <v>8410</v>
      <v>8410</v>
      <v>8410</v>
      <v>8410</v>
      <v>8410</v>
      <v>8410</v>
      <v>8410</v>
      <v>8410</v>
      <v>8410</v>
    </spb>
    <spb s="0">
      <v xml:space="preserve">Wikipedia	</v>
      <v xml:space="preserve">CC BY-SA 3.0	</v>
      <v xml:space="preserve">https://en.wikipedia.org/wiki/Minas_do_Le%C3%A3o	</v>
      <v xml:space="preserve">https://creativecommons.org/licenses/by-sa/3.0	</v>
    </spb>
    <spb s="1">
      <v>8412</v>
      <v>8412</v>
      <v>8412</v>
      <v>8412</v>
      <v>8412</v>
      <v>8412</v>
      <v>8412</v>
      <v>8412</v>
      <v>8412</v>
    </spb>
    <spb s="0">
      <v xml:space="preserve">Wikipedia	</v>
      <v xml:space="preserve">CC BY-SA 3.0	</v>
      <v xml:space="preserve">https://en.wikipedia.org/wiki/Miragua%C3%AD	</v>
      <v xml:space="preserve">https://creativecommons.org/licenses/by-sa/3.0	</v>
    </spb>
    <spb s="1">
      <v>8414</v>
      <v>8414</v>
      <v>8414</v>
      <v>8414</v>
      <v>8414</v>
      <v>8414</v>
      <v>8414</v>
      <v>8414</v>
      <v>8414</v>
    </spb>
    <spb s="0">
      <v xml:space="preserve">Wikipedia	</v>
      <v xml:space="preserve">CC BY-SA 3.0	</v>
      <v xml:space="preserve">https://en.wikipedia.org/wiki/Montauri	</v>
      <v xml:space="preserve">https://creativecommons.org/licenses/by-sa/3.0	</v>
    </spb>
    <spb s="1">
      <v>8416</v>
      <v>8416</v>
      <v>8416</v>
      <v>8416</v>
      <v>8416</v>
      <v>8416</v>
      <v>8416</v>
      <v>8416</v>
      <v>8416</v>
    </spb>
    <spb s="0">
      <v xml:space="preserve">Wikipedia	</v>
      <v xml:space="preserve">CC BY-SA 3.0	</v>
      <v xml:space="preserve">https://en.wikipedia.org/wiki/Monte_Alegre_dos_Campos	</v>
      <v xml:space="preserve">https://creativecommons.org/licenses/by-sa/3.0	</v>
    </spb>
    <spb s="1">
      <v>8418</v>
      <v>8418</v>
      <v>8418</v>
      <v>8418</v>
      <v>8418</v>
      <v>8418</v>
      <v>8418</v>
      <v>8418</v>
      <v>8418</v>
    </spb>
    <spb s="0">
      <v xml:space="preserve">Wikipedia	</v>
      <v xml:space="preserve">CC BY-SA 3.0	</v>
      <v xml:space="preserve">https://en.wikipedia.org/wiki/Monte_Belo_do_Sul	</v>
      <v xml:space="preserve">https://creativecommons.org/licenses/by-sa/3.0	</v>
    </spb>
    <spb s="1">
      <v>8420</v>
      <v>8420</v>
      <v>8420</v>
      <v>8420</v>
      <v>8420</v>
      <v>8420</v>
      <v>8420</v>
      <v>8420</v>
      <v>8420</v>
    </spb>
    <spb s="0">
      <v xml:space="preserve">Wikipedia	Cia	travel.state.gov	</v>
      <v xml:space="preserve">CC-BY-SA			</v>
      <v xml:space="preserve">http://en.wikipedia.org/wiki/Montenegro	https://www.cia.gov/library/publications/the-world-factbook/geos/mj.html?Transportation	https://travel.state.gov/content/travel/en/international-travel/International-Travel-Country-Information-Pages/Montenegro.html	</v>
      <v xml:space="preserve">http://creativecommons.org/licenses/by-sa/3.0/			</v>
    </spb>
    <spb s="0">
      <v xml:space="preserve">Wikipedia	</v>
      <v xml:space="preserve">CC BY-SA 3.0	</v>
      <v xml:space="preserve">https://en.wikipedia.org/wiki/Montenegro	</v>
      <v xml:space="preserve">https://creativecommons.org/licenses/by-sa/3.0	</v>
    </spb>
    <spb s="0">
      <v xml:space="preserve">Wikipedia	</v>
      <v xml:space="preserve">CC-BY-SA	</v>
      <v xml:space="preserve">http://en.wikipedia.org/wiki/Montenegro	</v>
      <v xml:space="preserve">http://creativecommons.org/licenses/by-sa/3.0/	</v>
    </spb>
    <spb s="0">
      <v xml:space="preserve">Cia	</v>
      <v xml:space="preserve">	</v>
      <v xml:space="preserve">https://www.cia.gov/library/publications/the-world-factbook/geos/mj.html?Transportation	</v>
      <v xml:space="preserve">	</v>
    </spb>
    <spb s="26">
      <v>10</v>
      <v>8422</v>
      <v>8423</v>
      <v>8423</v>
      <v>13</v>
      <v>8423</v>
      <v>8423</v>
      <v>8423</v>
      <v>8424</v>
      <v>8423</v>
      <v>8423</v>
      <v>8424</v>
      <v>8423</v>
      <v>8423</v>
      <v>8425</v>
      <v>16</v>
      <v>8422</v>
      <v>8425</v>
      <v>17</v>
      <v>8423</v>
      <v>18</v>
      <v>19</v>
      <v>20</v>
      <v>8425</v>
      <v>8425</v>
      <v>8423</v>
      <v>8425</v>
      <v>21</v>
      <v>22</v>
      <v>23</v>
      <v>24</v>
      <v>8425</v>
      <v>8422</v>
      <v>8425</v>
      <v>8425</v>
      <v>8425</v>
      <v>8425</v>
      <v>8425</v>
      <v>8425</v>
      <v>8425</v>
      <v>8425</v>
      <v>8425</v>
      <v>8425</v>
      <v>25</v>
    </spb>
    <spb s="27">
      <v>2018</v>
      <v>2019</v>
      <v>square km</v>
      <v>per thousand (2018)</v>
      <v>2022</v>
      <v>2018</v>
      <v>2018</v>
      <v>per liter (2016)</v>
      <v>2019</v>
      <v>years (2018)</v>
      <v>per thousand (2018)</v>
      <v>2019</v>
      <v>2017</v>
      <v>2016</v>
      <v>2019</v>
      <v>2016</v>
      <v>2018</v>
      <v>kilotons per year (2016)</v>
      <v>deaths per 100,000 (2017)</v>
      <v>kWh (2014)</v>
      <v>2014</v>
      <v>2012</v>
      <v>2015</v>
      <v>2015</v>
      <v>2015</v>
      <v>2015</v>
      <v>2015</v>
      <v>2015</v>
      <v>2015</v>
      <v>2015</v>
      <v>2018</v>
      <v>2018</v>
      <v>2019</v>
    </spb>
    <spb s="0">
      <v xml:space="preserve">Wikipedia	</v>
      <v xml:space="preserve">CC BY-SA 3.0	</v>
      <v xml:space="preserve">https://en.wikipedia.org/wiki/Morma%C3%A7o	</v>
      <v xml:space="preserve">https://creativecommons.org/licenses/by-sa/3.0	</v>
    </spb>
    <spb s="1">
      <v>8428</v>
      <v>8428</v>
      <v>8428</v>
      <v>8428</v>
      <v>8428</v>
      <v>8428</v>
      <v>8428</v>
      <v>8428</v>
      <v>8428</v>
    </spb>
    <spb s="0">
      <v xml:space="preserve">Wikipedia	</v>
      <v xml:space="preserve">CC BY-SA 3.0	</v>
      <v xml:space="preserve">https://en.wikipedia.org/wiki/Morrinhos_do_Sul	</v>
      <v xml:space="preserve">https://creativecommons.org/licenses/by-sa/3.0	</v>
    </spb>
    <spb s="1">
      <v>8430</v>
      <v>8430</v>
      <v>8430</v>
      <v>8430</v>
      <v>8430</v>
      <v>8430</v>
      <v>8430</v>
      <v>8430</v>
      <v>8430</v>
    </spb>
    <spb s="0">
      <v xml:space="preserve">Wikipedia	</v>
      <v xml:space="preserve">CC BY-SA 3.0	</v>
      <v xml:space="preserve">https://en.wikipedia.org/wiki/Morro_Redondo	</v>
      <v xml:space="preserve">https://creativecommons.org/licenses/by-sa/3.0	</v>
    </spb>
    <spb s="1">
      <v>8432</v>
      <v>8432</v>
      <v>8432</v>
      <v>8432</v>
      <v>8432</v>
      <v>8432</v>
      <v>8432</v>
      <v>8432</v>
      <v>8432</v>
    </spb>
    <spb s="0">
      <v xml:space="preserve">Wikipedia	</v>
      <v xml:space="preserve">CC BY-SA 3.0	</v>
      <v xml:space="preserve">https://en.wikipedia.org/wiki/Morro_Reuter	</v>
      <v xml:space="preserve">https://creativecommons.org/licenses/by-sa/3.0	</v>
    </spb>
    <spb s="1">
      <v>8434</v>
      <v>8434</v>
      <v>8434</v>
      <v>8434</v>
      <v>8434</v>
      <v>8434</v>
      <v>8434</v>
      <v>8434</v>
      <v>8434</v>
    </spb>
    <spb s="0">
      <v xml:space="preserve">Wikipedia	</v>
      <v xml:space="preserve">CC BY-SA 3.0	</v>
      <v xml:space="preserve">https://en.wikipedia.org/wiki/Mostardas	</v>
      <v xml:space="preserve">https://creativecommons.org/licenses/by-sa/3.0	</v>
    </spb>
    <spb s="1">
      <v>8436</v>
      <v>8436</v>
      <v>8436</v>
      <v>8436</v>
      <v>8436</v>
      <v>8436</v>
      <v>8436</v>
      <v>8436</v>
      <v>8436</v>
    </spb>
    <spb s="0">
      <v xml:space="preserve">Wikipedia	</v>
      <v xml:space="preserve">CC BY-SA 3.0	</v>
      <v xml:space="preserve">https://en.wikipedia.org/wiki/Mu%C3%A7um	</v>
      <v xml:space="preserve">https://creativecommons.org/licenses/by-sa/3.0	</v>
    </spb>
    <spb s="1">
      <v>8438</v>
      <v>8438</v>
      <v>8438</v>
      <v>8438</v>
      <v>8438</v>
      <v>8438</v>
      <v>8438</v>
      <v>8438</v>
      <v>8438</v>
    </spb>
    <spb s="0">
      <v xml:space="preserve">Wikipedia	</v>
      <v xml:space="preserve">CC BY-SA 3.0	</v>
      <v xml:space="preserve">https://en.wikipedia.org/wiki/Muitos_Cap%C3%B5es	</v>
      <v xml:space="preserve">https://creativecommons.org/licenses/by-sa/3.0	</v>
    </spb>
    <spb s="1">
      <v>8440</v>
      <v>8440</v>
      <v>8440</v>
      <v>8440</v>
      <v>8440</v>
      <v>8440</v>
      <v>8440</v>
      <v>8440</v>
      <v>8440</v>
    </spb>
    <spb s="0">
      <v xml:space="preserve">Wikipedia	</v>
      <v xml:space="preserve">CC BY-SA 3.0	</v>
      <v xml:space="preserve">https://en.wikipedia.org/wiki/Muliterno	</v>
      <v xml:space="preserve">https://creativecommons.org/licenses/by-sa/3.0	</v>
    </spb>
    <spb s="1">
      <v>8442</v>
      <v>8442</v>
      <v>8442</v>
      <v>8442</v>
      <v>8442</v>
      <v>8442</v>
      <v>8442</v>
      <v>8442</v>
      <v>8442</v>
    </spb>
    <spb s="0">
      <v xml:space="preserve">Wikipedia	</v>
      <v xml:space="preserve">CC BY-SA 3.0	</v>
      <v xml:space="preserve">https://en.wikipedia.org/wiki/N%C3%A3o-Me-Toque	</v>
      <v xml:space="preserve">https://creativecommons.org/licenses/by-sa/3.0	</v>
    </spb>
    <spb s="1">
      <v>8444</v>
      <v>8444</v>
      <v>8444</v>
      <v>8444</v>
      <v>8444</v>
      <v>8444</v>
      <v>8444</v>
      <v>8444</v>
      <v>8444</v>
    </spb>
    <spb s="0">
      <v xml:space="preserve">Wikipedia	</v>
      <v xml:space="preserve">CC BY-SA 3.0	</v>
      <v xml:space="preserve">https://en.wikipedia.org/wiki/Nicolau_Vergueiro	</v>
      <v xml:space="preserve">https://creativecommons.org/licenses/by-sa/3.0	</v>
    </spb>
    <spb s="1">
      <v>8446</v>
      <v>8446</v>
      <v>8446</v>
      <v>8446</v>
      <v>8446</v>
      <v>8446</v>
      <v>8446</v>
      <v>8446</v>
      <v>8446</v>
    </spb>
    <spb s="0">
      <v xml:space="preserve">Wikipedia	</v>
      <v xml:space="preserve">CC BY-SA 3.0	</v>
      <v xml:space="preserve">https://en.wikipedia.org/wiki/Nonoai	</v>
      <v xml:space="preserve">https://creativecommons.org/licenses/by-sa/3.0	</v>
    </spb>
    <spb s="1">
      <v>8448</v>
      <v>8448</v>
      <v>8448</v>
      <v>8448</v>
      <v>8448</v>
      <v>8448</v>
      <v>8448</v>
      <v>8448</v>
      <v>8448</v>
    </spb>
    <spb s="0">
      <v xml:space="preserve">Wikipedia	</v>
      <v xml:space="preserve">CC BY-SA 3.0	</v>
      <v xml:space="preserve">https://en.wikipedia.org/wiki/Nova_Alvorada	</v>
      <v xml:space="preserve">https://creativecommons.org/licenses/by-sa/3.0	</v>
    </spb>
    <spb s="1">
      <v>8450</v>
      <v>8450</v>
      <v>8450</v>
      <v>8450</v>
      <v>8450</v>
      <v>8450</v>
      <v>8450</v>
      <v>8450</v>
      <v>8450</v>
    </spb>
    <spb s="0">
      <v xml:space="preserve">Wikipedia	</v>
      <v xml:space="preserve">CC BY-SA 3.0	</v>
      <v xml:space="preserve">https://en.wikipedia.org/wiki/Nova_Ara%C3%A7%C3%A1	</v>
      <v xml:space="preserve">https://creativecommons.org/licenses/by-sa/3.0	</v>
    </spb>
    <spb s="1">
      <v>8452</v>
      <v>8452</v>
      <v>8452</v>
      <v>8452</v>
      <v>8452</v>
      <v>8452</v>
      <v>8452</v>
      <v>8452</v>
      <v>8452</v>
    </spb>
    <spb s="0">
      <v xml:space="preserve">Wikipedia	</v>
      <v xml:space="preserve">CC BY-SA 3.0	</v>
      <v xml:space="preserve">https://en.wikipedia.org/wiki/Nova_Bassano	</v>
      <v xml:space="preserve">https://creativecommons.org/licenses/by-sa/3.0	</v>
    </spb>
    <spb s="1">
      <v>8454</v>
      <v>8454</v>
      <v>8454</v>
      <v>8454</v>
      <v>8454</v>
      <v>8454</v>
      <v>8454</v>
      <v>8454</v>
      <v>8454</v>
    </spb>
    <spb s="0">
      <v xml:space="preserve">Wikipedia	</v>
      <v xml:space="preserve">CC BY-SA 3.0	</v>
      <v xml:space="preserve">https://en.wikipedia.org/wiki/Nova_Boa_Vista	</v>
      <v xml:space="preserve">https://creativecommons.org/licenses/by-sa/3.0	</v>
    </spb>
    <spb s="1">
      <v>8456</v>
      <v>8456</v>
      <v>8456</v>
      <v>8456</v>
      <v>8456</v>
      <v>8456</v>
      <v>8456</v>
      <v>8456</v>
      <v>8456</v>
    </spb>
    <spb s="0">
      <v xml:space="preserve">Wikipedia	</v>
      <v xml:space="preserve">CC BY-SA 3.0	</v>
      <v xml:space="preserve">https://en.wikipedia.org/wiki/Nova_Br%C3%A9scia	</v>
      <v xml:space="preserve">https://creativecommons.org/licenses/by-sa/3.0	</v>
    </spb>
    <spb s="1">
      <v>8458</v>
      <v>8458</v>
      <v>8458</v>
      <v>8458</v>
      <v>8458</v>
      <v>8458</v>
      <v>8458</v>
      <v>8458</v>
      <v>8458</v>
    </spb>
    <spb s="0">
      <v xml:space="preserve">Wikipedia	</v>
      <v xml:space="preserve">CC BY-SA 3.0	</v>
      <v xml:space="preserve">https://en.wikipedia.org/wiki/Nova_Candel%C3%A1ria	</v>
      <v xml:space="preserve">https://creativecommons.org/licenses/by-sa/3.0	</v>
    </spb>
    <spb s="1">
      <v>8460</v>
      <v>8460</v>
      <v>8460</v>
      <v>8460</v>
      <v>8460</v>
      <v>8460</v>
      <v>8460</v>
      <v>8460</v>
      <v>8460</v>
    </spb>
    <spb s="0">
      <v xml:space="preserve">Wikipedia	</v>
      <v xml:space="preserve">CC BY-SA 3.0	</v>
      <v xml:space="preserve">https://en.wikipedia.org/wiki/Nova_Esperan%C3%A7a_do_Sul	</v>
      <v xml:space="preserve">https://creativecommons.org/licenses/by-sa/3.0	</v>
    </spb>
    <spb s="1">
      <v>8462</v>
      <v>8462</v>
      <v>8462</v>
      <v>8462</v>
      <v>8462</v>
      <v>8462</v>
      <v>8462</v>
      <v>8462</v>
      <v>8462</v>
    </spb>
    <spb s="0">
      <v xml:space="preserve">Wikipedia	</v>
      <v xml:space="preserve">CC BY-SA 3.0	</v>
      <v xml:space="preserve">https://en.wikipedia.org/wiki/Nova_Hartz	</v>
      <v xml:space="preserve">https://creativecommons.org/licenses/by-sa/3.0	</v>
    </spb>
    <spb s="1">
      <v>8464</v>
      <v>8464</v>
      <v>8464</v>
      <v>8464</v>
      <v>8464</v>
      <v>8464</v>
      <v>8464</v>
      <v>8464</v>
      <v>8464</v>
    </spb>
    <spb s="0">
      <v xml:space="preserve">Wikipedia	</v>
      <v xml:space="preserve">CC BY-SA 3.0	</v>
      <v xml:space="preserve">https://en.wikipedia.org/wiki/Nova_P%C3%A1dua	</v>
      <v xml:space="preserve">https://creativecommons.org/licenses/by-sa/3.0	</v>
    </spb>
    <spb s="1">
      <v>8466</v>
      <v>8466</v>
      <v>8466</v>
      <v>8466</v>
      <v>8466</v>
      <v>8466</v>
      <v>8466</v>
      <v>8466</v>
      <v>8466</v>
    </spb>
    <spb s="0">
      <v xml:space="preserve">Wikipedia	</v>
      <v xml:space="preserve">CC BY-SA 3.0	</v>
      <v xml:space="preserve">https://en.wikipedia.org/wiki/Nova_Palma	</v>
      <v xml:space="preserve">https://creativecommons.org/licenses/by-sa/3.0	</v>
    </spb>
    <spb s="1">
      <v>8468</v>
      <v>8468</v>
      <v>8468</v>
      <v>8468</v>
      <v>8468</v>
      <v>8468</v>
      <v>8468</v>
      <v>8468</v>
      <v>8468</v>
    </spb>
    <spb s="0">
      <v xml:space="preserve">Wikipedia	</v>
      <v xml:space="preserve">CC BY-SA 3.0	</v>
      <v xml:space="preserve">https://en.wikipedia.org/wiki/Nova_Petr%C3%B3polis	</v>
      <v xml:space="preserve">https://creativecommons.org/licenses/by-sa/3.0	</v>
    </spb>
    <spb s="1">
      <v>8470</v>
      <v>8470</v>
      <v>8470</v>
      <v>8470</v>
      <v>8470</v>
      <v>8470</v>
      <v>8470</v>
      <v>8470</v>
      <v>8470</v>
    </spb>
    <spb s="0">
      <v xml:space="preserve">Wikipedia	</v>
      <v xml:space="preserve">CC BY-SA 3.0	</v>
      <v xml:space="preserve">https://en.wikipedia.org/wiki/Nova_Prata	</v>
      <v xml:space="preserve">https://creativecommons.org/licenses/by-sa/3.0	</v>
    </spb>
    <spb s="1">
      <v>8472</v>
      <v>8472</v>
      <v>8472</v>
      <v>8472</v>
      <v>8472</v>
      <v>8472</v>
      <v>8472</v>
      <v>8472</v>
      <v>8472</v>
    </spb>
    <spb s="0">
      <v xml:space="preserve">Wikipedia	</v>
      <v xml:space="preserve">CC BY-SA 3.0	</v>
      <v xml:space="preserve">https://en.wikipedia.org/wiki/Nova_Ramada	</v>
      <v xml:space="preserve">https://creativecommons.org/licenses/by-sa/3.0	</v>
    </spb>
    <spb s="1">
      <v>8474</v>
      <v>8474</v>
      <v>8474</v>
      <v>8474</v>
      <v>8474</v>
      <v>8474</v>
      <v>8474</v>
      <v>8474</v>
      <v>8474</v>
    </spb>
    <spb s="0">
      <v xml:space="preserve">Wikipedia	</v>
      <v xml:space="preserve">CC BY-SA 3.0	</v>
      <v xml:space="preserve">https://en.wikipedia.org/wiki/Nova_Roma_do_Sul	</v>
      <v xml:space="preserve">https://creativecommons.org/licenses/by-sa/3.0	</v>
    </spb>
    <spb s="1">
      <v>8476</v>
      <v>8476</v>
      <v>8476</v>
      <v>8476</v>
      <v>8476</v>
      <v>8476</v>
      <v>8476</v>
      <v>8476</v>
      <v>8476</v>
    </spb>
    <spb s="0">
      <v xml:space="preserve">Wikipedia	</v>
      <v xml:space="preserve">CC BY-SA 3.0	</v>
      <v xml:space="preserve">https://en.wikipedia.org/wiki/Nova_Santa_Rita	</v>
      <v xml:space="preserve">https://creativecommons.org/licenses/by-sa/3.0	</v>
    </spb>
    <spb s="1">
      <v>8478</v>
      <v>8478</v>
      <v>8478</v>
      <v>8478</v>
      <v>8478</v>
      <v>8478</v>
      <v>8478</v>
      <v>8478</v>
      <v>8478</v>
    </spb>
    <spb s="0">
      <v xml:space="preserve">Wikipedia	</v>
      <v xml:space="preserve">CC BY-SA 3.0	</v>
      <v xml:space="preserve">https://en.wikipedia.org/wiki/Novo_Barreiro	</v>
      <v xml:space="preserve">https://creativecommons.org/licenses/by-sa/3.0	</v>
    </spb>
    <spb s="1">
      <v>8480</v>
      <v>8480</v>
      <v>8480</v>
      <v>8480</v>
      <v>8480</v>
      <v>8480</v>
      <v>8480</v>
      <v>8480</v>
      <v>8480</v>
    </spb>
    <spb s="0">
      <v xml:space="preserve">Wikipedia	</v>
      <v xml:space="preserve">CC BY-SA 3.0	</v>
      <v xml:space="preserve">https://en.wikipedia.org/wiki/Novo_Cabrais	</v>
      <v xml:space="preserve">https://creativecommons.org/licenses/by-sa/3.0	</v>
    </spb>
    <spb s="1">
      <v>8482</v>
      <v>8482</v>
      <v>8482</v>
      <v>8482</v>
      <v>8482</v>
      <v>8482</v>
      <v>8482</v>
      <v>8482</v>
      <v>8482</v>
    </spb>
    <spb s="0">
      <v xml:space="preserve">Wikipedia	</v>
      <v xml:space="preserve">CC BY-SA 3.0	</v>
      <v xml:space="preserve">https://en.wikipedia.org/wiki/Novo_Hamburgo	</v>
      <v xml:space="preserve">https://creativecommons.org/licenses/by-sa/3.0	</v>
    </spb>
    <spb s="1">
      <v>8484</v>
      <v>8484</v>
      <v>8484</v>
      <v>8484</v>
      <v>8484</v>
      <v>8484</v>
      <v>8484</v>
      <v>8484</v>
      <v>8484</v>
    </spb>
    <spb s="0">
      <v xml:space="preserve">Wikipedia	</v>
      <v xml:space="preserve">CC BY-SA 3.0	</v>
      <v xml:space="preserve">https://en.wikipedia.org/wiki/Novo_Machado	</v>
      <v xml:space="preserve">https://creativecommons.org/licenses/by-sa/3.0	</v>
    </spb>
    <spb s="1">
      <v>8486</v>
      <v>8486</v>
      <v>8486</v>
      <v>8486</v>
      <v>8486</v>
      <v>8486</v>
      <v>8486</v>
      <v>8486</v>
      <v>8486</v>
    </spb>
    <spb s="0">
      <v xml:space="preserve">Wikipedia	</v>
      <v xml:space="preserve">CC BY-SA 3.0	</v>
      <v xml:space="preserve">https://en.wikipedia.org/wiki/Novo_Tiradentes	</v>
      <v xml:space="preserve">https://creativecommons.org/licenses/by-sa/3.0	</v>
    </spb>
    <spb s="1">
      <v>8488</v>
      <v>8488</v>
      <v>8488</v>
      <v>8488</v>
      <v>8488</v>
      <v>8488</v>
      <v>8488</v>
      <v>8488</v>
      <v>8488</v>
    </spb>
    <spb s="0">
      <v xml:space="preserve">Wikipedia	</v>
      <v xml:space="preserve">CC BY-SA 3.0	</v>
      <v xml:space="preserve">https://en.wikipedia.org/wiki/Novo_Xingu	</v>
      <v xml:space="preserve">https://creativecommons.org/licenses/by-sa/3.0	</v>
    </spb>
    <spb s="1">
      <v>8490</v>
      <v>8490</v>
      <v>8490</v>
      <v>8490</v>
      <v>8490</v>
      <v>8490</v>
      <v>8490</v>
      <v>8490</v>
      <v>8490</v>
    </spb>
    <spb s="0">
      <v xml:space="preserve">Wikipedia	</v>
      <v xml:space="preserve">CC BY-SA 3.0	</v>
      <v xml:space="preserve">https://en.wikipedia.org/wiki/Os%C3%B3rio,_Rio_Grande_do_Sul	</v>
      <v xml:space="preserve">https://creativecommons.org/licenses/by-sa/3.0	</v>
    </spb>
    <spb s="1">
      <v>8492</v>
      <v>8492</v>
      <v>8492</v>
      <v>8492</v>
      <v>8492</v>
      <v>8492</v>
      <v>8492</v>
      <v>8492</v>
      <v>8492</v>
    </spb>
    <spb s="0">
      <v xml:space="preserve">Wikipedia	</v>
      <v xml:space="preserve">CC BY-SA 3.0	</v>
      <v xml:space="preserve">https://en.wikipedia.org/wiki/Paim_Filho	</v>
      <v xml:space="preserve">https://creativecommons.org/licenses/by-sa/3.0	</v>
    </spb>
    <spb s="1">
      <v>8494</v>
      <v>8494</v>
      <v>8494</v>
      <v>8494</v>
      <v>8494</v>
      <v>8494</v>
      <v>8494</v>
      <v>8494</v>
      <v>8494</v>
    </spb>
    <spb s="0">
      <v xml:space="preserve">Wikipedia	</v>
      <v xml:space="preserve">CC BY-SA 3.0	</v>
      <v xml:space="preserve">https://en.wikipedia.org/wiki/Palmares_do_Sul	</v>
      <v xml:space="preserve">https://creativecommons.org/licenses/by-sa/3.0	</v>
    </spb>
    <spb s="1">
      <v>8496</v>
      <v>8496</v>
      <v>8496</v>
      <v>8496</v>
      <v>8496</v>
      <v>8496</v>
      <v>8496</v>
      <v>8496</v>
      <v>8496</v>
    </spb>
    <spb s="0">
      <v xml:space="preserve">Wikipedia	</v>
      <v xml:space="preserve">CC BY-SA 3.0	</v>
      <v xml:space="preserve">https://en.wikipedia.org/wiki/Palmeira_das_Miss%C3%B5es	</v>
      <v xml:space="preserve">https://creativecommons.org/licenses/by-sa/3.0	</v>
    </spb>
    <spb s="1">
      <v>8498</v>
      <v>8498</v>
      <v>8498</v>
      <v>8498</v>
      <v>8498</v>
      <v>8498</v>
      <v>8498</v>
      <v>8498</v>
      <v>8498</v>
    </spb>
    <spb s="0">
      <v xml:space="preserve">Wikipedia	</v>
      <v xml:space="preserve">CC BY-SA 3.0	</v>
      <v xml:space="preserve">https://en.wikipedia.org/wiki/Palmitinho	</v>
      <v xml:space="preserve">https://creativecommons.org/licenses/by-sa/3.0	</v>
    </spb>
    <spb s="1">
      <v>8500</v>
      <v>8500</v>
      <v>8500</v>
      <v>8500</v>
      <v>8500</v>
      <v>8500</v>
      <v>8500</v>
      <v>8500</v>
      <v>8500</v>
    </spb>
    <spb s="0">
      <v xml:space="preserve">Wikipedia	</v>
      <v xml:space="preserve">CC BY-SA 3.0	</v>
      <v xml:space="preserve">https://en.wikipedia.org/wiki/Panambi	</v>
      <v xml:space="preserve">https://creativecommons.org/licenses/by-sa/3.0	</v>
    </spb>
    <spb s="1">
      <v>8502</v>
      <v>8502</v>
      <v>8502</v>
      <v>8502</v>
      <v>8502</v>
      <v>8502</v>
      <v>8502</v>
      <v>8502</v>
      <v>8502</v>
    </spb>
    <spb s="0">
      <v xml:space="preserve">Wikipedia	</v>
      <v xml:space="preserve">CC BY-SA 3.0	</v>
      <v xml:space="preserve">https://en.wikipedia.org/wiki/Pantano_Grande	</v>
      <v xml:space="preserve">https://creativecommons.org/licenses/by-sa/3.0	</v>
    </spb>
    <spb s="1">
      <v>8504</v>
      <v>8504</v>
      <v>8504</v>
      <v>8504</v>
      <v>8504</v>
      <v>8504</v>
      <v>8504</v>
      <v>8504</v>
      <v>8504</v>
    </spb>
    <spb s="0">
      <v xml:space="preserve">Wikipedia	</v>
      <v xml:space="preserve">CC BY-SA 3.0	</v>
      <v xml:space="preserve">https://en.wikipedia.org/wiki/Para%C3%AD	</v>
      <v xml:space="preserve">https://creativecommons.org/licenses/by-sa/3.0	</v>
    </spb>
    <spb s="1">
      <v>8506</v>
      <v>8506</v>
      <v>8506</v>
      <v>8506</v>
      <v>8506</v>
      <v>8506</v>
      <v>8506</v>
      <v>8506</v>
      <v>8506</v>
    </spb>
    <spb s="0">
      <v xml:space="preserve">Wikipedia	</v>
      <v xml:space="preserve">CC BY-SA 3.0	</v>
      <v xml:space="preserve">https://en.wikipedia.org/wiki/Para%C3%ADso_do_Sul	</v>
      <v xml:space="preserve">https://creativecommons.org/licenses/by-sa/3.0	</v>
    </spb>
    <spb s="1">
      <v>8508</v>
      <v>8508</v>
      <v>8508</v>
      <v>8508</v>
      <v>8508</v>
      <v>8508</v>
      <v>8508</v>
      <v>8508</v>
      <v>8508</v>
    </spb>
    <spb s="0">
      <v xml:space="preserve">Wikipedia	</v>
      <v xml:space="preserve">CC BY-SA 3.0	</v>
      <v xml:space="preserve">https://en.wikipedia.org/wiki/Pareci_Novo	</v>
      <v xml:space="preserve">https://creativecommons.org/licenses/by-sa/3.0	</v>
    </spb>
    <spb s="1">
      <v>8510</v>
      <v>8510</v>
      <v>8510</v>
      <v>8510</v>
      <v>8510</v>
      <v>8510</v>
      <v>8510</v>
      <v>8510</v>
      <v>8510</v>
    </spb>
    <spb s="0">
      <v xml:space="preserve">Wikipedia	</v>
      <v xml:space="preserve">CC BY-SA 3.0	</v>
      <v xml:space="preserve">https://en.wikipedia.org/wiki/Parob%C3%A9	</v>
      <v xml:space="preserve">https://creativecommons.org/licenses/by-sa/3.0	</v>
    </spb>
    <spb s="1">
      <v>8512</v>
      <v>8512</v>
      <v>8512</v>
      <v>8512</v>
      <v>8512</v>
      <v>8512</v>
      <v>8512</v>
      <v>8512</v>
      <v>8512</v>
    </spb>
    <spb s="0">
      <v xml:space="preserve">Wikipedia	</v>
      <v xml:space="preserve">CC BY-SA 3.0	</v>
      <v xml:space="preserve">https://en.wikipedia.org/wiki/Passa_Sete	</v>
      <v xml:space="preserve">https://creativecommons.org/licenses/by-sa/3.0	</v>
    </spb>
    <spb s="1">
      <v>8514</v>
      <v>8514</v>
      <v>8514</v>
      <v>8514</v>
      <v>8514</v>
      <v>8514</v>
      <v>8514</v>
      <v>8514</v>
      <v>8514</v>
    </spb>
    <spb s="0">
      <v xml:space="preserve">Wikipedia	</v>
      <v xml:space="preserve">CC BY-SA 3.0	</v>
      <v xml:space="preserve">https://en.wikipedia.org/wiki/Passo_do_Sobrado	</v>
      <v xml:space="preserve">https://creativecommons.org/licenses/by-sa/3.0	</v>
    </spb>
    <spb s="1">
      <v>8516</v>
      <v>8516</v>
      <v>8516</v>
      <v>8516</v>
      <v>8516</v>
      <v>8516</v>
      <v>8516</v>
      <v>8516</v>
      <v>8516</v>
    </spb>
    <spb s="0">
      <v xml:space="preserve">Wikipedia	</v>
      <v xml:space="preserve">CC BY-SA 3.0	</v>
      <v xml:space="preserve">https://en.wikipedia.org/wiki/Passo_Fundo	</v>
      <v xml:space="preserve">https://creativecommons.org/licenses/by-sa/3.0	</v>
    </spb>
    <spb s="1">
      <v>8518</v>
      <v>8518</v>
      <v>8518</v>
      <v>8518</v>
      <v>8518</v>
      <v>8518</v>
      <v>8518</v>
      <v>8518</v>
      <v>8518</v>
    </spb>
    <spb s="0">
      <v xml:space="preserve">Wikipedia	</v>
      <v xml:space="preserve">CC BY-SA 3.0	</v>
      <v xml:space="preserve">https://en.wikipedia.org/wiki/Paulo_Bento,_Rio_Grande_do_Sul	</v>
      <v xml:space="preserve">https://creativecommons.org/licenses/by-sa/3.0	</v>
    </spb>
    <spb s="1">
      <v>8520</v>
      <v>8520</v>
      <v>8520</v>
      <v>8520</v>
      <v>8520</v>
      <v>8520</v>
      <v>8520</v>
      <v>8520</v>
      <v>8520</v>
    </spb>
    <spb s="0">
      <v xml:space="preserve">Wikipedia	</v>
      <v xml:space="preserve">CC BY-SA 3.0	</v>
      <v xml:space="preserve">https://en.wikipedia.org/wiki/Paverama	</v>
      <v xml:space="preserve">https://creativecommons.org/licenses/by-sa/3.0	</v>
    </spb>
    <spb s="1">
      <v>8522</v>
      <v>8522</v>
      <v>8522</v>
      <v>8522</v>
      <v>8522</v>
      <v>8522</v>
      <v>8522</v>
      <v>8522</v>
      <v>8522</v>
    </spb>
    <spb s="0">
      <v xml:space="preserve">Wikipedia	</v>
      <v xml:space="preserve">CC BY-SA 3.0	</v>
      <v xml:space="preserve">https://en.wikipedia.org/wiki/Pedras_Altas	</v>
      <v xml:space="preserve">https://creativecommons.org/licenses/by-sa/3.0	</v>
    </spb>
    <spb s="1">
      <v>8524</v>
      <v>8524</v>
      <v>8524</v>
      <v>8524</v>
      <v>8524</v>
      <v>8524</v>
      <v>8524</v>
      <v>8524</v>
      <v>8524</v>
    </spb>
    <spb s="0">
      <v xml:space="preserve">Wikipedia	</v>
      <v xml:space="preserve">CC BY-SA 3.0	</v>
      <v xml:space="preserve">https://en.wikipedia.org/wiki/Pedro_Os%C3%B3rio	</v>
      <v xml:space="preserve">https://creativecommons.org/licenses/by-sa/3.0	</v>
    </spb>
    <spb s="1">
      <v>8526</v>
      <v>8526</v>
      <v>8526</v>
      <v>8526</v>
      <v>8526</v>
      <v>8526</v>
      <v>8526</v>
      <v>8526</v>
      <v>8526</v>
    </spb>
    <spb s="0">
      <v xml:space="preserve">Wikipedia	</v>
      <v xml:space="preserve">CC BY-SA 3.0	</v>
      <v xml:space="preserve">https://en.wikipedia.org/wiki/Peju%C3%A7ara	</v>
      <v xml:space="preserve">https://creativecommons.org/licenses/by-sa/3.0	</v>
    </spb>
    <spb s="1">
      <v>8528</v>
      <v>8528</v>
      <v>8528</v>
      <v>8528</v>
      <v>8528</v>
      <v>8528</v>
      <v>8528</v>
      <v>8528</v>
      <v>8528</v>
    </spb>
    <spb s="0">
      <v xml:space="preserve">Wikipedia	</v>
      <v xml:space="preserve">CC BY-SA 3.0	</v>
      <v xml:space="preserve">https://en.wikipedia.org/wiki/Pelotas	</v>
      <v xml:space="preserve">https://creativecommons.org/licenses/by-sa/3.0	</v>
    </spb>
    <spb s="1">
      <v>8530</v>
      <v>8530</v>
      <v>8530</v>
      <v>8530</v>
      <v>8530</v>
      <v>8530</v>
      <v>8530</v>
      <v>8530</v>
      <v>8530</v>
    </spb>
    <spb s="0">
      <v xml:space="preserve">Wikipedia	</v>
      <v xml:space="preserve">CC BY-SA 3.0	</v>
      <v xml:space="preserve">https://en.wikipedia.org/wiki/Picada_Caf%C3%A9	</v>
      <v xml:space="preserve">https://creativecommons.org/licenses/by-sa/3.0	</v>
    </spb>
    <spb s="1">
      <v>8532</v>
      <v>8532</v>
      <v>8532</v>
      <v>8532</v>
      <v>8532</v>
      <v>8532</v>
      <v>8532</v>
      <v>8532</v>
      <v>8532</v>
    </spb>
    <spb s="0">
      <v xml:space="preserve">Wikipedia	</v>
      <v xml:space="preserve">CC BY-SA 3.0	</v>
      <v xml:space="preserve">https://en.wikipedia.org/wiki/Pinhal_da_Serra	</v>
      <v xml:space="preserve">https://creativecommons.org/licenses/by-sa/3.0	</v>
    </spb>
    <spb s="1">
      <v>8534</v>
      <v>8534</v>
      <v>8534</v>
      <v>8534</v>
      <v>8534</v>
      <v>8534</v>
      <v>8534</v>
      <v>8534</v>
      <v>8534</v>
    </spb>
    <spb s="0">
      <v xml:space="preserve">Wikipedia	</v>
      <v xml:space="preserve">CC BY-SA 3.0	</v>
      <v xml:space="preserve">https://en.wikipedia.org/wiki/Pinhal_Grande	</v>
      <v xml:space="preserve">https://creativecommons.org/licenses/by-sa/3.0	</v>
    </spb>
    <spb s="1">
      <v>8536</v>
      <v>8536</v>
      <v>8536</v>
      <v>8536</v>
      <v>8536</v>
      <v>8536</v>
      <v>8536</v>
      <v>8536</v>
      <v>8536</v>
    </spb>
    <spb s="0">
      <v xml:space="preserve">Wikipedia	</v>
      <v xml:space="preserve">CC BY-SA 3.0	</v>
      <v xml:space="preserve">https://en.wikipedia.org/wiki/Pinheirinho_do_Vale	</v>
      <v xml:space="preserve">https://creativecommons.org/licenses/by-sa/3.0	</v>
    </spb>
    <spb s="1">
      <v>8538</v>
      <v>8538</v>
      <v>8538</v>
      <v>8538</v>
      <v>8538</v>
      <v>8538</v>
      <v>8538</v>
      <v>8538</v>
      <v>8538</v>
    </spb>
    <spb s="0">
      <v xml:space="preserve">Wikipedia	</v>
      <v xml:space="preserve">CC BY-SA 3.0	</v>
      <v xml:space="preserve">https://en.wikipedia.org/wiki/Pinheiro_Machado	</v>
      <v xml:space="preserve">https://creativecommons.org/licenses/by-sa/3.0	</v>
    </spb>
    <spb s="1">
      <v>8540</v>
      <v>8540</v>
      <v>8540</v>
      <v>8540</v>
      <v>8540</v>
      <v>8540</v>
      <v>8540</v>
      <v>8540</v>
      <v>8540</v>
    </spb>
    <spb s="0">
      <v xml:space="preserve">Wikipedia	</v>
      <v xml:space="preserve">CC BY-SA 3.0	</v>
      <v xml:space="preserve">https://en.wikipedia.org/wiki/Pinto_Bandeira	</v>
      <v xml:space="preserve">https://creativecommons.org/licenses/by-sa/3.0	</v>
    </spb>
    <spb s="1">
      <v>8542</v>
      <v>8542</v>
      <v>8542</v>
      <v>8542</v>
      <v>8542</v>
      <v>8542</v>
      <v>8542</v>
      <v>8542</v>
      <v>8542</v>
    </spb>
    <spb s="0">
      <v xml:space="preserve">Wikipedia	</v>
      <v xml:space="preserve">CC BY-SA 3.0	</v>
      <v xml:space="preserve">https://en.wikipedia.org/wiki/Pirap%C3%B3	</v>
      <v xml:space="preserve">https://creativecommons.org/licenses/by-sa/3.0	</v>
    </spb>
    <spb s="1">
      <v>8544</v>
      <v>8544</v>
      <v>8544</v>
      <v>8544</v>
      <v>8544</v>
      <v>8544</v>
      <v>8544</v>
      <v>8544</v>
      <v>8544</v>
    </spb>
    <spb s="0">
      <v xml:space="preserve">Wikipedia	</v>
      <v xml:space="preserve">CC BY-SA 3.0	</v>
      <v xml:space="preserve">https://en.wikipedia.org/wiki/Piratini	</v>
      <v xml:space="preserve">https://creativecommons.org/licenses/by-sa/3.0	</v>
    </spb>
    <spb s="1">
      <v>8546</v>
      <v>8546</v>
      <v>8546</v>
      <v>8546</v>
      <v>8546</v>
      <v>8546</v>
      <v>8546</v>
      <v>8546</v>
      <v>8546</v>
    </spb>
    <spb s="0">
      <v xml:space="preserve">Wikipedia	</v>
      <v xml:space="preserve">CC BY-SA 3.0	</v>
      <v xml:space="preserve">https://en.wikipedia.org/wiki/Planalto,_Rio_Grande_do_Sul	</v>
      <v xml:space="preserve">https://creativecommons.org/licenses/by-sa/3.0	</v>
    </spb>
    <spb s="1">
      <v>8548</v>
      <v>8548</v>
      <v>8548</v>
      <v>8548</v>
      <v>8548</v>
      <v>8548</v>
      <v>8548</v>
      <v>8548</v>
      <v>8548</v>
    </spb>
    <spb s="0">
      <v xml:space="preserve">Wikipedia	</v>
      <v xml:space="preserve">CC BY-SA 3.0	</v>
      <v xml:space="preserve">https://en.wikipedia.org/wiki/Po%C3%A7o_das_Antas	</v>
      <v xml:space="preserve">https://creativecommons.org/licenses/by-sa/3.0	</v>
    </spb>
    <spb s="1">
      <v>8550</v>
      <v>8550</v>
      <v>8550</v>
      <v>8550</v>
      <v>8550</v>
      <v>8550</v>
      <v>8550</v>
      <v>8550</v>
      <v>8550</v>
    </spb>
    <spb s="0">
      <v xml:space="preserve">Wikipedia	</v>
      <v xml:space="preserve">CC BY-SA 3.0	</v>
      <v xml:space="preserve">https://en.wikipedia.org/wiki/Pont%C3%A3o	</v>
      <v xml:space="preserve">https://creativecommons.org/licenses/by-sa/3.0	</v>
    </spb>
    <spb s="1">
      <v>8552</v>
      <v>8552</v>
      <v>8552</v>
      <v>8552</v>
      <v>8552</v>
      <v>8552</v>
      <v>8552</v>
      <v>8552</v>
      <v>8552</v>
    </spb>
    <spb s="0">
      <v xml:space="preserve">Wikipedia	</v>
      <v xml:space="preserve">CC BY-SA 3.0	</v>
      <v xml:space="preserve">https://en.wikipedia.org/wiki/Ponte_Preta,_Rio_Grande_do_Sul	</v>
      <v xml:space="preserve">https://creativecommons.org/licenses/by-sa/3.0	</v>
    </spb>
    <spb s="1">
      <v>8554</v>
      <v>8554</v>
      <v>8554</v>
      <v>8554</v>
      <v>8554</v>
      <v>8554</v>
      <v>8554</v>
      <v>8554</v>
      <v>8554</v>
    </spb>
    <spb s="0">
      <v xml:space="preserve">Wikipedia	</v>
      <v xml:space="preserve">CC BY-SA 3.0	</v>
      <v xml:space="preserve">https://en.wikipedia.org/wiki/Port%C3%A3o	</v>
      <v xml:space="preserve">https://creativecommons.org/licenses/by-sa/3.0	</v>
    </spb>
    <spb s="1">
      <v>8556</v>
      <v>8556</v>
      <v>8556</v>
      <v>8556</v>
      <v>8556</v>
      <v>8556</v>
      <v>8556</v>
      <v>8556</v>
      <v>8556</v>
    </spb>
    <spb s="0">
      <v xml:space="preserve">Wikipedia	</v>
      <v xml:space="preserve">CC BY-SA 3.0	</v>
      <v xml:space="preserve">https://en.wikipedia.org/wiki/Porto_Lucena	</v>
      <v xml:space="preserve">https://creativecommons.org/licenses/by-sa/3.0	</v>
    </spb>
    <spb s="1">
      <v>8558</v>
      <v>8558</v>
      <v>8558</v>
      <v>8558</v>
      <v>8558</v>
      <v>8558</v>
      <v>8558</v>
      <v>8558</v>
      <v>8558</v>
    </spb>
    <spb s="0">
      <v xml:space="preserve">Wikipedia	</v>
      <v xml:space="preserve">CC BY-SA 3.0	</v>
      <v xml:space="preserve">https://en.wikipedia.org/wiki/Porto_Mau%C3%A1	</v>
      <v xml:space="preserve">https://creativecommons.org/licenses/by-sa/3.0	</v>
    </spb>
    <spb s="1">
      <v>8560</v>
      <v>8560</v>
      <v>8560</v>
      <v>8560</v>
      <v>8560</v>
      <v>8560</v>
      <v>8560</v>
      <v>8560</v>
      <v>8560</v>
    </spb>
    <spb s="0">
      <v xml:space="preserve">Wikipedia	</v>
      <v xml:space="preserve">CC BY-SA 3.0	</v>
      <v xml:space="preserve">https://en.wikipedia.org/wiki/Porto_Vera_Cruz	</v>
      <v xml:space="preserve">https://creativecommons.org/licenses/by-sa/3.0	</v>
    </spb>
    <spb s="1">
      <v>8562</v>
      <v>8562</v>
      <v>8562</v>
      <v>8562</v>
      <v>8562</v>
      <v>8562</v>
      <v>8562</v>
      <v>8562</v>
      <v>8562</v>
    </spb>
    <spb s="0">
      <v xml:space="preserve">Wikipedia	</v>
      <v xml:space="preserve">CC BY-SA 3.0	</v>
      <v xml:space="preserve">https://en.wikipedia.org/wiki/Porto_Xavier	</v>
      <v xml:space="preserve">https://creativecommons.org/licenses/by-sa/3.0	</v>
    </spb>
    <spb s="1">
      <v>8564</v>
      <v>8564</v>
      <v>8564</v>
      <v>8564</v>
      <v>8564</v>
      <v>8564</v>
      <v>8564</v>
      <v>8564</v>
      <v>8564</v>
    </spb>
    <spb s="0">
      <v xml:space="preserve">Wikipedia	</v>
      <v xml:space="preserve">CC BY-SA 3.0	</v>
      <v xml:space="preserve">https://en.wikipedia.org/wiki/Pouso_Novo	</v>
      <v xml:space="preserve">https://creativecommons.org/licenses/by-sa/3.0	</v>
    </spb>
    <spb s="1">
      <v>8566</v>
      <v>8566</v>
      <v>8566</v>
      <v>8566</v>
      <v>8566</v>
      <v>8566</v>
      <v>8566</v>
      <v>8566</v>
      <v>8566</v>
    </spb>
    <spb s="0">
      <v xml:space="preserve">Wikipedia	</v>
      <v xml:space="preserve">CC BY-SA 3.0	</v>
      <v xml:space="preserve">https://en.wikipedia.org/wiki/Presidente_Lucena	</v>
      <v xml:space="preserve">https://creativecommons.org/licenses/by-sa/3.0	</v>
    </spb>
    <spb s="1">
      <v>8568</v>
      <v>8568</v>
      <v>8568</v>
      <v>8568</v>
      <v>8568</v>
      <v>8568</v>
      <v>8568</v>
      <v>8568</v>
      <v>8568</v>
    </spb>
    <spb s="0">
      <v xml:space="preserve">Wikipedia	</v>
      <v xml:space="preserve">CC BY-SA 3.0	</v>
      <v xml:space="preserve">https://en.wikipedia.org/wiki/Progresso,_Rio_Grande_do_Sul	</v>
      <v xml:space="preserve">https://creativecommons.org/licenses/by-sa/3.0	</v>
    </spb>
    <spb s="1">
      <v>8570</v>
      <v>8570</v>
      <v>8570</v>
      <v>8570</v>
      <v>8570</v>
      <v>8570</v>
      <v>8570</v>
      <v>8570</v>
      <v>8570</v>
    </spb>
    <spb s="0">
      <v xml:space="preserve">Wikipedia	</v>
      <v xml:space="preserve">CC BY-SA 3.0	</v>
      <v xml:space="preserve">https://en.wikipedia.org/wiki/Prot%C3%A1sio_Alves	</v>
      <v xml:space="preserve">https://creativecommons.org/licenses/by-sa/3.0	</v>
    </spb>
    <spb s="1">
      <v>8572</v>
      <v>8572</v>
      <v>8572</v>
      <v>8572</v>
      <v>8572</v>
      <v>8572</v>
      <v>8572</v>
      <v>8572</v>
      <v>8572</v>
    </spb>
    <spb s="0">
      <v xml:space="preserve">Wikipedia	</v>
      <v xml:space="preserve">CC BY-SA 3.0	</v>
      <v xml:space="preserve">https://en.wikipedia.org/wiki/Putinga	</v>
      <v xml:space="preserve">https://creativecommons.org/licenses/by-sa/3.0	</v>
    </spb>
    <spb s="1">
      <v>8574</v>
      <v>8574</v>
      <v>8574</v>
      <v>8574</v>
      <v>8574</v>
      <v>8574</v>
      <v>8574</v>
      <v>8574</v>
      <v>8574</v>
    </spb>
    <spb s="0">
      <v xml:space="preserve">Wikipedia	</v>
      <v xml:space="preserve">CC BY-SA 3.0	</v>
      <v xml:space="preserve">https://en.wikipedia.org/wiki/Quara%C3%AD	</v>
      <v xml:space="preserve">https://creativecommons.org/licenses/by-sa/3.0	</v>
    </spb>
    <spb s="1">
      <v>8576</v>
      <v>8576</v>
      <v>8576</v>
      <v>8576</v>
      <v>8576</v>
      <v>8576</v>
      <v>8576</v>
      <v>8576</v>
      <v>8576</v>
    </spb>
    <spb s="0">
      <v xml:space="preserve">Wikipedia	</v>
      <v xml:space="preserve">CC BY-SA 3.0	</v>
      <v xml:space="preserve">https://en.wikipedia.org/wiki/Quatro_Irm%C3%A3os	</v>
      <v xml:space="preserve">https://creativecommons.org/licenses/by-sa/3.0	</v>
    </spb>
    <spb s="1">
      <v>8578</v>
      <v>8578</v>
      <v>8578</v>
      <v>8578</v>
      <v>8578</v>
      <v>8578</v>
      <v>8578</v>
      <v>8578</v>
      <v>8578</v>
    </spb>
    <spb s="0">
      <v xml:space="preserve">Wikipedia	</v>
      <v xml:space="preserve">CC BY-SA 3.0	</v>
      <v xml:space="preserve">https://en.wikipedia.org/wiki/Quevedos	</v>
      <v xml:space="preserve">https://creativecommons.org/licenses/by-sa/3.0	</v>
    </spb>
    <spb s="1">
      <v>8580</v>
      <v>8580</v>
      <v>8580</v>
      <v>8580</v>
      <v>8580</v>
      <v>8580</v>
      <v>8580</v>
      <v>8580</v>
      <v>8580</v>
    </spb>
    <spb s="0">
      <v xml:space="preserve">Wikipedia	</v>
      <v xml:space="preserve">CC BY-SA 3.0	</v>
      <v xml:space="preserve">https://en.wikipedia.org/wiki/Quinze_de_Novembro	</v>
      <v xml:space="preserve">https://creativecommons.org/licenses/by-sa/3.0	</v>
    </spb>
    <spb s="1">
      <v>8582</v>
      <v>8582</v>
      <v>8582</v>
      <v>8582</v>
      <v>8582</v>
      <v>8582</v>
      <v>8582</v>
      <v>8582</v>
      <v>8582</v>
    </spb>
    <spb s="0">
      <v xml:space="preserve">Wikipedia	</v>
      <v xml:space="preserve">CC BY-SA 3.0	</v>
      <v xml:space="preserve">https://en.wikipedia.org/wiki/Redentora	</v>
      <v xml:space="preserve">https://creativecommons.org/licenses/by-sa/3.0	</v>
    </spb>
    <spb s="1">
      <v>8584</v>
      <v>8584</v>
      <v>8584</v>
      <v>8584</v>
      <v>8584</v>
      <v>8584</v>
      <v>8584</v>
      <v>8584</v>
      <v>8584</v>
    </spb>
    <spb s="0">
      <v xml:space="preserve">Wikipedia	</v>
      <v xml:space="preserve">CC BY-SA 3.0	</v>
      <v xml:space="preserve">https://en.wikipedia.org/wiki/Relvado	</v>
      <v xml:space="preserve">https://creativecommons.org/licenses/by-sa/3.0	</v>
    </spb>
    <spb s="1">
      <v>8586</v>
      <v>8586</v>
      <v>8586</v>
      <v>8586</v>
      <v>8586</v>
      <v>8586</v>
      <v>8586</v>
      <v>8586</v>
      <v>8586</v>
    </spb>
    <spb s="0">
      <v xml:space="preserve">Wikipedia	</v>
      <v xml:space="preserve">CC BY-SA 3.0	</v>
      <v xml:space="preserve">https://en.wikipedia.org/wiki/Restinga_Seca	</v>
      <v xml:space="preserve">https://creativecommons.org/licenses/by-sa/3.0	</v>
    </spb>
    <spb s="1">
      <v>8588</v>
      <v>8588</v>
      <v>8588</v>
      <v>8588</v>
      <v>8588</v>
      <v>8588</v>
      <v>8588</v>
      <v>8588</v>
      <v>8588</v>
    </spb>
    <spb s="0">
      <v xml:space="preserve">Wikipedia	</v>
      <v xml:space="preserve">CC BY-SA 3.0	</v>
      <v xml:space="preserve">https://en.wikipedia.org/wiki/Rio_Grande,_Rio_Grande_do_Sul	</v>
      <v xml:space="preserve">https://creativecommons.org/licenses/by-sa/3.0	</v>
    </spb>
    <spb s="1">
      <v>8590</v>
      <v>8590</v>
      <v>8590</v>
      <v>8590</v>
      <v>8590</v>
      <v>8590</v>
      <v>8590</v>
      <v>8590</v>
      <v>8590</v>
    </spb>
    <spb s="0">
      <v xml:space="preserve">Wikipedia	</v>
      <v xml:space="preserve">CC BY-SA 3.0	</v>
      <v xml:space="preserve">https://en.wikipedia.org/wiki/Rio_Pardo	</v>
      <v xml:space="preserve">https://creativecommons.org/licenses/by-sa/3.0	</v>
    </spb>
    <spb s="1">
      <v>8592</v>
      <v>8592</v>
      <v>8592</v>
      <v>8592</v>
      <v>8592</v>
      <v>8592</v>
      <v>8592</v>
      <v>8592</v>
      <v>8592</v>
    </spb>
    <spb s="0">
      <v xml:space="preserve">Wikipedia	</v>
      <v xml:space="preserve">CC BY-SA 3.0	</v>
      <v xml:space="preserve">https://en.wikipedia.org/wiki/Riozinho	</v>
      <v xml:space="preserve">https://creativecommons.org/licenses/by-sa/3.0	</v>
    </spb>
    <spb s="1">
      <v>8594</v>
      <v>8594</v>
      <v>8594</v>
      <v>8594</v>
      <v>8594</v>
      <v>8594</v>
      <v>8594</v>
      <v>8594</v>
      <v>8594</v>
    </spb>
    <spb s="0">
      <v xml:space="preserve">Wikipedia	</v>
      <v xml:space="preserve">CC BY-SA 3.0	</v>
      <v xml:space="preserve">https://en.wikipedia.org/wiki/Roca_Sales	</v>
      <v xml:space="preserve">https://creativecommons.org/licenses/by-sa/3.0	</v>
    </spb>
    <spb s="1">
      <v>8596</v>
      <v>8596</v>
      <v>8596</v>
      <v>8596</v>
      <v>8596</v>
      <v>8596</v>
      <v>8596</v>
      <v>8596</v>
      <v>8596</v>
    </spb>
    <spb s="0">
      <v xml:space="preserve">Wikipedia	</v>
      <v xml:space="preserve">CC BY-SA 3.0	</v>
      <v xml:space="preserve">https://en.wikipedia.org/wiki/Rodeio_Bonito	</v>
      <v xml:space="preserve">https://creativecommons.org/licenses/by-sa/3.0	</v>
    </spb>
    <spb s="1">
      <v>8598</v>
      <v>8598</v>
      <v>8598</v>
      <v>8598</v>
      <v>8598</v>
      <v>8598</v>
      <v>8598</v>
      <v>8598</v>
      <v>8598</v>
    </spb>
    <spb s="0">
      <v xml:space="preserve">Wikipedia	</v>
      <v xml:space="preserve">CC BY-SA 3.0	</v>
      <v xml:space="preserve">https://en.wikipedia.org/wiki/Rolador	</v>
      <v xml:space="preserve">https://creativecommons.org/licenses/by-sa/3.0	</v>
    </spb>
    <spb s="1">
      <v>8600</v>
      <v>8600</v>
      <v>8600</v>
      <v>8600</v>
      <v>8600</v>
      <v>8600</v>
      <v>8600</v>
      <v>8600</v>
      <v>8600</v>
    </spb>
    <spb s="0">
      <v xml:space="preserve">Wikipedia	</v>
      <v xml:space="preserve">CC BY-SA 3.0	</v>
      <v xml:space="preserve">https://en.wikipedia.org/wiki/Rolante	</v>
      <v xml:space="preserve">https://creativecommons.org/licenses/by-sa/3.0	</v>
    </spb>
    <spb s="1">
      <v>8602</v>
      <v>8602</v>
      <v>8602</v>
      <v>8602</v>
      <v>8602</v>
      <v>8602</v>
      <v>8602</v>
      <v>8602</v>
      <v>8602</v>
    </spb>
    <spb s="0">
      <v xml:space="preserve">Wikipedia	</v>
      <v xml:space="preserve">CC BY-SA 3.0	</v>
      <v xml:space="preserve">https://en.wikipedia.org/wiki/Ronda_Alta	</v>
      <v xml:space="preserve">https://creativecommons.org/licenses/by-sa/3.0	</v>
    </spb>
    <spb s="1">
      <v>8604</v>
      <v>8604</v>
      <v>8604</v>
      <v>8604</v>
      <v>8604</v>
      <v>8604</v>
      <v>8604</v>
      <v>8604</v>
      <v>8604</v>
    </spb>
    <spb s="0">
      <v xml:space="preserve">Wikipedia	</v>
      <v xml:space="preserve">CC BY-SA 3.0	</v>
      <v xml:space="preserve">https://en.wikipedia.org/wiki/Rondinha	</v>
      <v xml:space="preserve">https://creativecommons.org/licenses/by-sa/3.0	</v>
    </spb>
    <spb s="1">
      <v>8606</v>
      <v>8606</v>
      <v>8606</v>
      <v>8606</v>
      <v>8606</v>
      <v>8606</v>
      <v>8606</v>
      <v>8606</v>
      <v>8606</v>
    </spb>
    <spb s="0">
      <v xml:space="preserve">Wikipedia	</v>
      <v xml:space="preserve">CC BY-SA 3.0	</v>
      <v xml:space="preserve">https://en.wikipedia.org/wiki/Roque_Gonzales,_Rio_Grande_do_Sul	</v>
      <v xml:space="preserve">https://creativecommons.org/licenses/by-sa/3.0	</v>
    </spb>
    <spb s="1">
      <v>8608</v>
      <v>8608</v>
      <v>8608</v>
      <v>8608</v>
      <v>8608</v>
      <v>8608</v>
      <v>8608</v>
      <v>8608</v>
      <v>8608</v>
    </spb>
    <spb s="0">
      <v xml:space="preserve">Wikipedia	</v>
      <v xml:space="preserve">CC BY-SA 3.0	</v>
      <v xml:space="preserve">https://en.wikipedia.org/wiki/Ros%C3%A1rio_do_Sul	</v>
      <v xml:space="preserve">https://creativecommons.org/licenses/by-sa/3.0	</v>
    </spb>
    <spb s="1">
      <v>8610</v>
      <v>8610</v>
      <v>8610</v>
      <v>8610</v>
      <v>8610</v>
      <v>8610</v>
      <v>8610</v>
      <v>8610</v>
      <v>8610</v>
    </spb>
    <spb s="0">
      <v xml:space="preserve">Wikipedia	</v>
      <v xml:space="preserve">CC BY-SA 3.0	</v>
      <v xml:space="preserve">https://en.wikipedia.org/wiki/Sagrada_Familia,_Chile	</v>
      <v xml:space="preserve">https://creativecommons.org/licenses/by-sa/3.0	</v>
    </spb>
    <spb s="1">
      <v>8612</v>
      <v>8612</v>
      <v>8612</v>
      <v>8612</v>
      <v>8612</v>
      <v>8612</v>
      <v>8612</v>
      <v>8612</v>
      <v>8612</v>
    </spb>
    <spb s="0">
      <v xml:space="preserve">Wikipedia	Cia	travel.state.gov	</v>
      <v xml:space="preserve">CC-BY-SA			</v>
      <v xml:space="preserve">http://en.wikipedia.org/wiki/Chile	https://www.cia.gov/library/publications/the-world-factbook/geos/ci.html?Transportation	https://travel.state.gov/content/travel/en/international-travel/International-Travel-Country-Information-Pages/Chile.html	</v>
      <v xml:space="preserve">http://creativecommons.org/licenses/by-sa/3.0/			</v>
    </spb>
    <spb s="0">
      <v xml:space="preserve">Wikipedia	</v>
      <v xml:space="preserve">CC BY-SA 3.0	</v>
      <v xml:space="preserve">https://en.wikipedia.org/wiki/Chile	</v>
      <v xml:space="preserve">https://creativecommons.org/licenses/by-sa/3.0	</v>
    </spb>
    <spb s="0">
      <v xml:space="preserve">Wikipedia	</v>
      <v xml:space="preserve">CC-BY-SA	</v>
      <v xml:space="preserve">http://en.wikipedia.org/wiki/Chile	</v>
      <v xml:space="preserve">http://creativecommons.org/licenses/by-sa/3.0/	</v>
    </spb>
    <spb s="0">
      <v xml:space="preserve">Cia	</v>
      <v xml:space="preserve">	</v>
      <v xml:space="preserve">https://www.cia.gov/library/publications/the-world-factbook/geos/ci.html?Transportation	</v>
      <v xml:space="preserve">	</v>
    </spb>
    <spb s="9">
      <v>10</v>
      <v>8614</v>
      <v>8615</v>
      <v>8615</v>
      <v>13</v>
      <v>8615</v>
      <v>8615</v>
      <v>8615</v>
      <v>8616</v>
      <v>8615</v>
      <v>8615</v>
      <v>8616</v>
      <v>8615</v>
      <v>8615</v>
      <v>8617</v>
      <v>16</v>
      <v>8614</v>
      <v>8617</v>
      <v>17</v>
      <v>8615</v>
      <v>8617</v>
      <v>18</v>
      <v>19</v>
      <v>20</v>
      <v>8617</v>
      <v>8617</v>
      <v>8615</v>
      <v>8617</v>
      <v>21</v>
      <v>22</v>
      <v>23</v>
      <v>24</v>
      <v>8617</v>
      <v>8614</v>
      <v>8617</v>
      <v>8617</v>
      <v>8617</v>
      <v>8617</v>
      <v>8617</v>
      <v>8617</v>
      <v>8617</v>
      <v>8617</v>
      <v>8617</v>
      <v>8617</v>
      <v>25</v>
    </spb>
    <spb s="10">
      <v>2019</v>
      <v>2019</v>
      <v>square km</v>
      <v>per thousand (2018)</v>
      <v>2022</v>
      <v>2019</v>
      <v>2018</v>
      <v>per liter (2016)</v>
      <v>2019</v>
      <v>years (2018)</v>
      <v>2018</v>
      <v>per thousand (2018)</v>
      <v>2019</v>
      <v>2017</v>
      <v>2016</v>
      <v>2019</v>
      <v>2016</v>
      <v>2018</v>
      <v>kilotons per year (2016)</v>
      <v>deaths per 100,000 (2017)</v>
      <v>kWh (2014)</v>
      <v>2015</v>
      <v>2019</v>
      <v>2017</v>
      <v>2017</v>
      <v>2017</v>
      <v>2017</v>
      <v>2017</v>
      <v>2015</v>
      <v>2017</v>
      <v>2017</v>
      <v>2017</v>
      <v>2017</v>
      <v>2019</v>
    </spb>
    <spb s="0">
      <v xml:space="preserve">Wikipedia	</v>
      <v xml:space="preserve">CC BY-SA 3.0	</v>
      <v xml:space="preserve">https://en.wikipedia.org/wiki/Saldanha_Marinho	</v>
      <v xml:space="preserve">https://creativecommons.org/licenses/by-sa/3.0	</v>
    </spb>
    <spb s="1">
      <v>8620</v>
      <v>8620</v>
      <v>8620</v>
      <v>8620</v>
      <v>8620</v>
      <v>8620</v>
      <v>8620</v>
      <v>8620</v>
      <v>8620</v>
    </spb>
    <spb s="0">
      <v xml:space="preserve">Wikipedia	</v>
      <v xml:space="preserve">CC BY-SA 3.0	</v>
      <v xml:space="preserve">https://en.wikipedia.org/wiki/Salto_do_Jacu%C3%AD	</v>
      <v xml:space="preserve">https://creativecommons.org/licenses/by-sa/3.0	</v>
    </spb>
    <spb s="1">
      <v>8622</v>
      <v>8622</v>
      <v>8622</v>
      <v>8622</v>
      <v>8622</v>
      <v>8622</v>
      <v>8622</v>
      <v>8622</v>
      <v>8622</v>
    </spb>
    <spb s="0">
      <v xml:space="preserve">Wikipedia	</v>
      <v xml:space="preserve">CC BY-SA 3.0	</v>
      <v xml:space="preserve">https://en.wikipedia.org/wiki/Salvador_das_Miss%C3%B5es	</v>
      <v xml:space="preserve">https://creativecommons.org/licenses/by-sa/3.0	</v>
    </spb>
    <spb s="1">
      <v>8624</v>
      <v>8624</v>
      <v>8624</v>
      <v>8624</v>
      <v>8624</v>
      <v>8624</v>
      <v>8624</v>
      <v>8624</v>
      <v>8624</v>
    </spb>
    <spb s="0">
      <v xml:space="preserve">Wikipedia	</v>
      <v xml:space="preserve">CC BY-SA 3.0	</v>
      <v xml:space="preserve">https://en.wikipedia.org/wiki/Salvador_do_Sul	</v>
      <v xml:space="preserve">https://creativecommons.org/licenses/by-sa/3.0	</v>
    </spb>
    <spb s="1">
      <v>8626</v>
      <v>8626</v>
      <v>8626</v>
      <v>8626</v>
      <v>8626</v>
      <v>8626</v>
      <v>8626</v>
      <v>8626</v>
      <v>8626</v>
    </spb>
    <spb s="0">
      <v xml:space="preserve">Wikipedia	</v>
      <v xml:space="preserve">CC BY-SA 3.0	</v>
      <v xml:space="preserve">https://en.wikipedia.org/wiki/Sananduva	</v>
      <v xml:space="preserve">https://creativecommons.org/licenses/by-sa/3.0	</v>
    </spb>
    <spb s="1">
      <v>8628</v>
      <v>8628</v>
      <v>8628</v>
      <v>8628</v>
      <v>8628</v>
      <v>8628</v>
      <v>8628</v>
      <v>8628</v>
      <v>8628</v>
    </spb>
    <spb s="0">
      <v xml:space="preserve">Wikipedia	</v>
      <v xml:space="preserve">CC BY-SA 3.0	</v>
      <v xml:space="preserve">https://en.wikipedia.org/wiki/Santa_B%C3%A1rbara_do_Sul	</v>
      <v xml:space="preserve">https://creativecommons.org/licenses/by-sa/3.0	</v>
    </spb>
    <spb s="1">
      <v>8630</v>
      <v>8630</v>
      <v>8630</v>
      <v>8630</v>
      <v>8630</v>
      <v>8630</v>
      <v>8630</v>
      <v>8630</v>
      <v>8630</v>
    </spb>
    <spb s="0">
      <v xml:space="preserve">Wikipedia	</v>
      <v xml:space="preserve">CC BY-SA 3.0	</v>
      <v xml:space="preserve">https://en.wikipedia.org/wiki/Santa_Cec%C3%ADlia_do_Sul	</v>
      <v xml:space="preserve">https://creativecommons.org/licenses/by-sa/3.0	</v>
    </spb>
    <spb s="1">
      <v>8632</v>
      <v>8632</v>
      <v>8632</v>
      <v>8632</v>
      <v>8632</v>
      <v>8632</v>
      <v>8632</v>
      <v>8632</v>
      <v>8632</v>
    </spb>
    <spb s="0">
      <v xml:space="preserve">Wikipedia	</v>
      <v xml:space="preserve">CC BY-SA 3.0	</v>
      <v xml:space="preserve">https://en.wikipedia.org/wiki/Santa_Clara_do_Sul	</v>
      <v xml:space="preserve">https://creativecommons.org/licenses/by-sa/3.0	</v>
    </spb>
    <spb s="1">
      <v>8634</v>
      <v>8634</v>
      <v>8634</v>
      <v>8634</v>
      <v>8634</v>
      <v>8634</v>
      <v>8634</v>
      <v>8634</v>
      <v>8634</v>
    </spb>
    <spb s="0">
      <v xml:space="preserve">Wikipedia	</v>
      <v xml:space="preserve">CC BY-SA 3.0	</v>
      <v xml:space="preserve">https://en.wikipedia.org/wiki/Santa_Cruz_do_Sul	</v>
      <v xml:space="preserve">https://creativecommons.org/licenses/by-sa/3.0	</v>
    </spb>
    <spb s="1">
      <v>8636</v>
      <v>8636</v>
      <v>8636</v>
      <v>8636</v>
      <v>8636</v>
      <v>8636</v>
      <v>8636</v>
      <v>8636</v>
      <v>8636</v>
    </spb>
    <spb s="0">
      <v xml:space="preserve">Wikipedia	</v>
      <v xml:space="preserve">CC BY-SA 3.0	</v>
      <v xml:space="preserve">https://en.wikipedia.org/wiki/Santa_Margarida_do_Sul	</v>
      <v xml:space="preserve">https://creativecommons.org/licenses/by-sa/3.0	</v>
    </spb>
    <spb s="1">
      <v>8638</v>
      <v>8638</v>
      <v>8638</v>
      <v>8638</v>
      <v>8638</v>
      <v>8638</v>
      <v>8638</v>
      <v>8638</v>
      <v>8638</v>
    </spb>
    <spb s="0">
      <v xml:space="preserve">Wikipedia	</v>
      <v xml:space="preserve">CC BY-SA 3.0	</v>
      <v xml:space="preserve">https://en.wikipedia.org/wiki/Santa_Maria,_Rio_Grande_do_Sul	</v>
      <v xml:space="preserve">https://creativecommons.org/licenses/by-sa/3.0	</v>
    </spb>
    <spb s="1">
      <v>8640</v>
      <v>8640</v>
      <v>8640</v>
      <v>8640</v>
      <v>8640</v>
      <v>8640</v>
      <v>8640</v>
      <v>8640</v>
      <v>8640</v>
    </spb>
    <spb s="0">
      <v xml:space="preserve">Wikipedia	</v>
      <v xml:space="preserve">CC BY-SA 3.0	</v>
      <v xml:space="preserve">https://en.wikipedia.org/wiki/Santa_Maria_do_Herval	</v>
      <v xml:space="preserve">https://creativecommons.org/licenses/by-sa/3.0	</v>
    </spb>
    <spb s="1">
      <v>8642</v>
      <v>8642</v>
      <v>8642</v>
      <v>8642</v>
      <v>8642</v>
      <v>8642</v>
      <v>8642</v>
      <v>8642</v>
      <v>8642</v>
    </spb>
    <spb s="0">
      <v xml:space="preserve">Wikipedia	</v>
      <v xml:space="preserve">CC BY-SA 3.0	</v>
      <v xml:space="preserve">https://en.wikipedia.org/wiki/Santa_Rosa,_Rio_Grande_do_Sul	</v>
      <v xml:space="preserve">https://creativecommons.org/licenses/by-sa/3.0	</v>
    </spb>
    <spb s="1">
      <v>8644</v>
      <v>8644</v>
      <v>8644</v>
      <v>8644</v>
      <v>8644</v>
      <v>8644</v>
      <v>8644</v>
      <v>8644</v>
      <v>8644</v>
    </spb>
    <spb s="0">
      <v xml:space="preserve">Wikipedia	</v>
      <v xml:space="preserve">CC BY-SA 3.0	</v>
      <v xml:space="preserve">https://en.wikipedia.org/wiki/Santa_Tereza,_Rio_Grande_do_Sul	</v>
      <v xml:space="preserve">https://creativecommons.org/licenses/by-sa/3.0	</v>
    </spb>
    <spb s="1">
      <v>8646</v>
      <v>8646</v>
      <v>8646</v>
      <v>8646</v>
      <v>8646</v>
      <v>8646</v>
      <v>8646</v>
      <v>8646</v>
      <v>8646</v>
    </spb>
    <spb s="0">
      <v xml:space="preserve">Wikipedia	</v>
      <v xml:space="preserve">CC BY-SA 3.0	</v>
      <v xml:space="preserve">https://en.wikipedia.org/wiki/Santana_da_Boa_Vista	</v>
      <v xml:space="preserve">https://creativecommons.org/licenses/by-sa/3.0	</v>
    </spb>
    <spb s="1">
      <v>8648</v>
      <v>8648</v>
      <v>8648</v>
      <v>8648</v>
      <v>8648</v>
      <v>8648</v>
      <v>8648</v>
      <v>8648</v>
      <v>8648</v>
    </spb>
    <spb s="0">
      <v xml:space="preserve">Wikipedia	</v>
      <v xml:space="preserve">CC BY-SA 3.0	</v>
      <v xml:space="preserve">https://en.wikipedia.org/wiki/Santana_do_Livramento	</v>
      <v xml:space="preserve">https://creativecommons.org/licenses/by-sa/3.0	</v>
    </spb>
    <spb s="1">
      <v>8650</v>
      <v>8650</v>
      <v>8650</v>
      <v>8650</v>
      <v>8650</v>
      <v>8650</v>
      <v>8650</v>
      <v>8650</v>
      <v>8650</v>
    </spb>
    <spb s="0">
      <v xml:space="preserve">Wikipedia	</v>
      <v xml:space="preserve">CC BY-SA 3.0	</v>
      <v xml:space="preserve">https://en.wikipedia.org/wiki/Santiago,_Rio_Grande_do_Sul	</v>
      <v xml:space="preserve">https://creativecommons.org/licenses/by-sa/3.0	</v>
    </spb>
    <spb s="1">
      <v>8652</v>
      <v>8652</v>
      <v>8652</v>
      <v>8652</v>
      <v>8652</v>
      <v>8652</v>
      <v>8652</v>
      <v>8652</v>
      <v>8652</v>
    </spb>
    <spb s="0">
      <v xml:space="preserve">Wikipedia	</v>
      <v xml:space="preserve">CC BY-SA 3.0	</v>
      <v xml:space="preserve">https://en.wikipedia.org/wiki/Santo_Ant%C3%B4nio_da_Patrulha	</v>
      <v xml:space="preserve">https://creativecommons.org/licenses/by-sa/3.0	</v>
    </spb>
    <spb s="1">
      <v>8654</v>
      <v>8654</v>
      <v>8654</v>
      <v>8654</v>
      <v>8654</v>
      <v>8654</v>
      <v>8654</v>
      <v>8654</v>
      <v>8654</v>
    </spb>
    <spb s="0">
      <v xml:space="preserve">Wikipedia	</v>
      <v xml:space="preserve">CC BY-SA 3.0	</v>
      <v xml:space="preserve">https://en.wikipedia.org/wiki/Santo_Ant%C3%B4nio_das_Miss%C3%B5es	</v>
      <v xml:space="preserve">https://creativecommons.org/licenses/by-sa/3.0	</v>
    </spb>
    <spb s="1">
      <v>8656</v>
      <v>8656</v>
      <v>8656</v>
      <v>8656</v>
      <v>8656</v>
      <v>8656</v>
      <v>8656</v>
      <v>8656</v>
      <v>8656</v>
    </spb>
    <spb s="0">
      <v xml:space="preserve">Wikipedia	</v>
      <v xml:space="preserve">CC BY-SA 3.0	</v>
      <v xml:space="preserve">https://en.wikipedia.org/wiki/Santo_Ant%C3%B4nio_do_Palma	</v>
      <v xml:space="preserve">https://creativecommons.org/licenses/by-sa/3.0	</v>
    </spb>
    <spb s="1">
      <v>8658</v>
      <v>8658</v>
      <v>8658</v>
      <v>8658</v>
      <v>8658</v>
      <v>8658</v>
      <v>8658</v>
      <v>8658</v>
      <v>8658</v>
    </spb>
    <spb s="0">
      <v xml:space="preserve">Wikipedia	</v>
      <v xml:space="preserve">CC BY-SA 3.0	</v>
      <v xml:space="preserve">https://en.wikipedia.org/wiki/Santo_Ant%C3%B4nio_do_Planalto	</v>
      <v xml:space="preserve">https://creativecommons.org/licenses/by-sa/3.0	</v>
    </spb>
    <spb s="1">
      <v>8660</v>
      <v>8660</v>
      <v>8660</v>
      <v>8660</v>
      <v>8660</v>
      <v>8660</v>
      <v>8660</v>
      <v>8660</v>
      <v>8660</v>
    </spb>
    <spb s="0">
      <v xml:space="preserve">Wikipedia	</v>
      <v xml:space="preserve">CC BY-SA 3.0	</v>
      <v xml:space="preserve">https://en.wikipedia.org/wiki/Santo_Augusto	</v>
      <v xml:space="preserve">https://creativecommons.org/licenses/by-sa/3.0	</v>
    </spb>
    <spb s="1">
      <v>8662</v>
      <v>8662</v>
      <v>8662</v>
      <v>8662</v>
      <v>8662</v>
      <v>8662</v>
      <v>8662</v>
      <v>8662</v>
      <v>8662</v>
    </spb>
    <spb s="0">
      <v xml:space="preserve">Wikipedia	</v>
      <v xml:space="preserve">CC BY-SA 3.0	</v>
      <v xml:space="preserve">https://en.wikipedia.org/wiki/Santo_Cristo	</v>
      <v xml:space="preserve">https://creativecommons.org/licenses/by-sa/3.0	</v>
    </spb>
    <spb s="1">
      <v>8664</v>
      <v>8664</v>
      <v>8664</v>
      <v>8664</v>
      <v>8664</v>
      <v>8664</v>
      <v>8664</v>
      <v>8664</v>
      <v>8664</v>
    </spb>
    <spb s="0">
      <v xml:space="preserve">Wikipedia	</v>
      <v xml:space="preserve">CC BY-SA 3.0	</v>
      <v xml:space="preserve">https://en.wikipedia.org/wiki/Santo_Expedito_do_Sul	</v>
      <v xml:space="preserve">https://creativecommons.org/licenses/by-sa/3.0	</v>
    </spb>
    <spb s="1">
      <v>8666</v>
      <v>8666</v>
      <v>8666</v>
      <v>8666</v>
      <v>8666</v>
      <v>8666</v>
      <v>8666</v>
      <v>8666</v>
      <v>8666</v>
    </spb>
    <spb s="0">
      <v xml:space="preserve">Wikipedia	</v>
      <v xml:space="preserve">CC BY-SA 3.0	</v>
      <v xml:space="preserve">https://en.wikipedia.org/wiki/S%C3%A3o_Domingos_do_Sul	</v>
      <v xml:space="preserve">https://creativecommons.org/licenses/by-sa/3.0	</v>
    </spb>
    <spb s="1">
      <v>8668</v>
      <v>8668</v>
      <v>8668</v>
      <v>8668</v>
      <v>8668</v>
      <v>8668</v>
      <v>8668</v>
      <v>8668</v>
      <v>8668</v>
    </spb>
    <spb s="0">
      <v xml:space="preserve">Wikipedia	</v>
      <v xml:space="preserve">CC BY-SA 3.0	</v>
      <v xml:space="preserve">https://en.wikipedia.org/wiki/S%C3%A3o_Francisco_de_Assis,_Rio_Grande_do_Sul	</v>
      <v xml:space="preserve">https://creativecommons.org/licenses/by-sa/3.0	</v>
    </spb>
    <spb s="1">
      <v>8670</v>
      <v>8670</v>
      <v>8670</v>
      <v>8670</v>
      <v>8670</v>
      <v>8670</v>
      <v>8670</v>
      <v>8670</v>
      <v>8670</v>
    </spb>
    <spb s="0">
      <v xml:space="preserve">Wikipedia	</v>
      <v xml:space="preserve">CC BY-SA 3.0	</v>
      <v xml:space="preserve">https://en.wikipedia.org/wiki/S%C3%A3o_Francisco_de_Paula,_Rio_Grande_do_Sul	</v>
      <v xml:space="preserve">https://creativecommons.org/licenses/by-sa/3.0	</v>
    </spb>
    <spb s="1">
      <v>8672</v>
      <v>8672</v>
      <v>8672</v>
      <v>8672</v>
      <v>8672</v>
      <v>8672</v>
      <v>8672</v>
      <v>8672</v>
      <v>8672</v>
    </spb>
    <spb s="0">
      <v xml:space="preserve">Wikipedia	</v>
      <v xml:space="preserve">CC BY-SA 3.0	</v>
      <v xml:space="preserve">https://en.wikipedia.org/wiki/S%C3%A3o_Gabriel,_Rio_Grande_do_Sul	</v>
      <v xml:space="preserve">https://creativecommons.org/licenses/by-sa/3.0	</v>
    </spb>
    <spb s="1">
      <v>8674</v>
      <v>8674</v>
      <v>8674</v>
      <v>8674</v>
      <v>8674</v>
      <v>8674</v>
      <v>8674</v>
      <v>8674</v>
      <v>8674</v>
    </spb>
    <spb s="0">
      <v xml:space="preserve">Wikipedia	</v>
      <v xml:space="preserve">CC BY-SA 3.0	</v>
      <v xml:space="preserve">https://en.wikipedia.org/wiki/S%C3%A3o_Jer%C3%B4nimo	</v>
      <v xml:space="preserve">https://creativecommons.org/licenses/by-sa/3.0	</v>
    </spb>
    <spb s="1">
      <v>8676</v>
      <v>8676</v>
      <v>8676</v>
      <v>8676</v>
      <v>8676</v>
      <v>8676</v>
      <v>8676</v>
      <v>8676</v>
      <v>8676</v>
    </spb>
    <spb s="0">
      <v xml:space="preserve">Wikipedia	</v>
      <v xml:space="preserve">CC BY-SA 3.0	</v>
      <v xml:space="preserve">https://en.wikipedia.org/wiki/S%C3%A3o_Jo%C3%A3o_da_Urtiga	</v>
      <v xml:space="preserve">https://creativecommons.org/licenses/by-sa/3.0	</v>
    </spb>
    <spb s="1">
      <v>8678</v>
      <v>8678</v>
      <v>8678</v>
      <v>8678</v>
      <v>8678</v>
      <v>8678</v>
      <v>8678</v>
      <v>8678</v>
      <v>8678</v>
    </spb>
    <spb s="0">
      <v xml:space="preserve">Wikipedia	</v>
      <v xml:space="preserve">CC BY-SA 3.0	</v>
      <v xml:space="preserve">https://en.wikipedia.org/wiki/S%C3%A3o_Jo%C3%A3o_do_Pol%C3%AAsine	</v>
      <v xml:space="preserve">https://creativecommons.org/licenses/by-sa/3.0	</v>
    </spb>
    <spb s="1">
      <v>8680</v>
      <v>8680</v>
      <v>8680</v>
      <v>8680</v>
      <v>8680</v>
      <v>8680</v>
      <v>8680</v>
      <v>8680</v>
      <v>8680</v>
    </spb>
    <spb s="0">
      <v xml:space="preserve">Wikipedia	</v>
      <v xml:space="preserve">CC BY-SA 3.0	</v>
      <v xml:space="preserve">https://en.wikipedia.org/wiki/S%C3%A3o_Jorge,_Rio_Grande_do_Sul	</v>
      <v xml:space="preserve">https://creativecommons.org/licenses/by-sa/3.0	</v>
    </spb>
    <spb s="1">
      <v>8682</v>
      <v>8682</v>
      <v>8682</v>
      <v>8682</v>
      <v>8682</v>
      <v>8682</v>
      <v>8682</v>
      <v>8682</v>
      <v>8682</v>
    </spb>
    <spb s="0">
      <v xml:space="preserve">Wikipedia	</v>
      <v xml:space="preserve">CC BY-SA 3.0	</v>
      <v xml:space="preserve">https://en.wikipedia.org/wiki/S%C3%A3o_Jos%C3%A9_das_Miss%C3%B5es	</v>
      <v xml:space="preserve">https://creativecommons.org/licenses/by-sa/3.0	</v>
    </spb>
    <spb s="1">
      <v>8684</v>
      <v>8684</v>
      <v>8684</v>
      <v>8684</v>
      <v>8684</v>
      <v>8684</v>
      <v>8684</v>
      <v>8684</v>
      <v>8684</v>
    </spb>
    <spb s="0">
      <v xml:space="preserve">Wikipedia	</v>
      <v xml:space="preserve">CC BY-SA 3.0	</v>
      <v xml:space="preserve">https://en.wikipedia.org/wiki/S%C3%A3o_Jos%C3%A9_do_Herval	</v>
      <v xml:space="preserve">https://creativecommons.org/licenses/by-sa/3.0	</v>
    </spb>
    <spb s="1">
      <v>8686</v>
      <v>8686</v>
      <v>8686</v>
      <v>8686</v>
      <v>8686</v>
      <v>8686</v>
      <v>8686</v>
      <v>8686</v>
      <v>8686</v>
    </spb>
    <spb s="0">
      <v xml:space="preserve">Wikipedia	</v>
      <v xml:space="preserve">CC BY-SA 3.0	</v>
      <v xml:space="preserve">https://en.wikipedia.org/wiki/S%C3%A3o_Jos%C3%A9_do_Hort%C3%AAncio	</v>
      <v xml:space="preserve">https://creativecommons.org/licenses/by-sa/3.0	</v>
    </spb>
    <spb s="1">
      <v>8688</v>
      <v>8688</v>
      <v>8688</v>
      <v>8688</v>
      <v>8688</v>
      <v>8688</v>
      <v>8688</v>
      <v>8688</v>
      <v>8688</v>
    </spb>
    <spb s="0">
      <v xml:space="preserve">Wikipedia	</v>
      <v xml:space="preserve">CC BY-SA 3.0	</v>
      <v xml:space="preserve">https://en.wikipedia.org/wiki/S%C3%A3o_Jos%C3%A9_do_Inhacor%C3%A1	</v>
      <v xml:space="preserve">https://creativecommons.org/licenses/by-sa/3.0	</v>
    </spb>
    <spb s="1">
      <v>8690</v>
      <v>8690</v>
      <v>8690</v>
      <v>8690</v>
      <v>8690</v>
      <v>8690</v>
      <v>8690</v>
      <v>8690</v>
      <v>8690</v>
    </spb>
    <spb s="0">
      <v xml:space="preserve">Wikipedia	</v>
      <v xml:space="preserve">CC BY-SA 3.0	</v>
      <v xml:space="preserve">https://en.wikipedia.org/wiki/S%C3%A3o_Jos%C3%A9_do_Norte	</v>
      <v xml:space="preserve">https://creativecommons.org/licenses/by-sa/3.0	</v>
    </spb>
    <spb s="1">
      <v>8692</v>
      <v>8692</v>
      <v>8692</v>
      <v>8692</v>
      <v>8692</v>
      <v>8692</v>
      <v>8692</v>
      <v>8692</v>
      <v>8692</v>
    </spb>
    <spb s="0">
      <v xml:space="preserve">Wikipedia	</v>
      <v xml:space="preserve">CC BY-SA 3.0	</v>
      <v xml:space="preserve">https://en.wikipedia.org/wiki/S%C3%A3o_Jos%C3%A9_do_Ouro	</v>
      <v xml:space="preserve">https://creativecommons.org/licenses/by-sa/3.0	</v>
    </spb>
    <spb s="1">
      <v>8694</v>
      <v>8694</v>
      <v>8694</v>
      <v>8694</v>
      <v>8694</v>
      <v>8694</v>
      <v>8694</v>
      <v>8694</v>
      <v>8694</v>
    </spb>
    <spb s="0">
      <v xml:space="preserve">Wikipedia	</v>
      <v xml:space="preserve">CC BY-SA 3.0	</v>
      <v xml:space="preserve">https://en.wikipedia.org/wiki/S%C3%A3o_Jos%C3%A9_do_Sul	</v>
      <v xml:space="preserve">https://creativecommons.org/licenses/by-sa/3.0	</v>
    </spb>
    <spb s="1">
      <v>8696</v>
      <v>8696</v>
      <v>8696</v>
      <v>8696</v>
      <v>8696</v>
      <v>8696</v>
      <v>8696</v>
      <v>8696</v>
      <v>8696</v>
    </spb>
    <spb s="0">
      <v xml:space="preserve">Wikipedia	</v>
      <v xml:space="preserve">CC BY-SA 3.0	</v>
      <v xml:space="preserve">https://en.wikipedia.org/wiki/S%C3%A3o_Jos%C3%A9_dos_Ausentes	</v>
      <v xml:space="preserve">https://creativecommons.org/licenses/by-sa/3.0	</v>
    </spb>
    <spb s="1">
      <v>8698</v>
      <v>8698</v>
      <v>8698</v>
      <v>8698</v>
      <v>8698</v>
      <v>8698</v>
      <v>8698</v>
      <v>8698</v>
      <v>8698</v>
    </spb>
    <spb s="0">
      <v xml:space="preserve">Wikipedia	</v>
      <v xml:space="preserve">CC BY-SA 3.0	</v>
      <v xml:space="preserve">https://en.wikipedia.org/wiki/S%C3%A3o_Leopoldo	</v>
      <v xml:space="preserve">https://creativecommons.org/licenses/by-sa/3.0	</v>
    </spb>
    <spb s="1">
      <v>8700</v>
      <v>8700</v>
      <v>8700</v>
      <v>8700</v>
      <v>8700</v>
      <v>8700</v>
      <v>8700</v>
      <v>8700</v>
      <v>8700</v>
    </spb>
    <spb s="0">
      <v xml:space="preserve">Wikipedia	</v>
      <v xml:space="preserve">CC BY-SA 3.0	</v>
      <v xml:space="preserve">https://en.wikipedia.org/wiki/S%C3%A3o_Louren%C3%A7o_do_Sul	</v>
      <v xml:space="preserve">https://creativecommons.org/licenses/by-sa/3.0	</v>
    </spb>
    <spb s="1">
      <v>8702</v>
      <v>8702</v>
      <v>8702</v>
      <v>8702</v>
      <v>8702</v>
      <v>8702</v>
      <v>8702</v>
      <v>8702</v>
      <v>8702</v>
    </spb>
    <spb s="0">
      <v xml:space="preserve">Wikipedia	</v>
      <v xml:space="preserve">CC BY-SA 3.0	</v>
      <v xml:space="preserve">https://en.wikipedia.org/wiki/S%C3%A3o_Luiz_Gonzaga	</v>
      <v xml:space="preserve">https://creativecommons.org/licenses/by-sa/3.0	</v>
    </spb>
    <spb s="1">
      <v>8704</v>
      <v>8704</v>
      <v>8704</v>
      <v>8704</v>
      <v>8704</v>
      <v>8704</v>
      <v>8704</v>
      <v>8704</v>
      <v>8704</v>
    </spb>
    <spb s="0">
      <v xml:space="preserve">Wikipedia	</v>
      <v xml:space="preserve">CC BY-SA 3.0	</v>
      <v xml:space="preserve">https://en.wikipedia.org/wiki/S%C3%A3o_Marcos	</v>
      <v xml:space="preserve">https://creativecommons.org/licenses/by-sa/3.0	</v>
    </spb>
    <spb s="1">
      <v>8706</v>
      <v>8706</v>
      <v>8706</v>
      <v>8706</v>
      <v>8706</v>
      <v>8706</v>
      <v>8706</v>
      <v>8706</v>
      <v>8706</v>
    </spb>
    <spb s="0">
      <v xml:space="preserve">Wikipedia	</v>
      <v xml:space="preserve">CC BY-SA 3.0	</v>
      <v xml:space="preserve">https://en.wikipedia.org/wiki/S%C3%A3o_Martinho_da_Serra	</v>
      <v xml:space="preserve">https://creativecommons.org/licenses/by-sa/3.0	</v>
    </spb>
    <spb s="1">
      <v>8708</v>
      <v>8708</v>
      <v>8708</v>
      <v>8708</v>
      <v>8708</v>
      <v>8708</v>
      <v>8708</v>
      <v>8708</v>
      <v>8708</v>
    </spb>
    <spb s="0">
      <v xml:space="preserve">Wikipedia	</v>
      <v xml:space="preserve">CC BY-SA 3.0	</v>
      <v xml:space="preserve">https://en.wikipedia.org/wiki/S%C3%A3o_Miguel_das_Miss%C3%B5es	</v>
      <v xml:space="preserve">https://creativecommons.org/licenses/by-sa/3.0	</v>
    </spb>
    <spb s="1">
      <v>8710</v>
      <v>8710</v>
      <v>8710</v>
      <v>8710</v>
      <v>8710</v>
      <v>8710</v>
      <v>8710</v>
      <v>8710</v>
      <v>8710</v>
    </spb>
    <spb s="0">
      <v xml:space="preserve">Wikipedia	</v>
      <v xml:space="preserve">CC BY-SA 3.0	</v>
      <v xml:space="preserve">https://en.wikipedia.org/wiki/S%C3%A3o_Nicolau,_Rio_Grande_do_Sul	</v>
      <v xml:space="preserve">https://creativecommons.org/licenses/by-sa/3.0	</v>
    </spb>
    <spb s="1">
      <v>8712</v>
      <v>8712</v>
      <v>8712</v>
      <v>8712</v>
      <v>8712</v>
      <v>8712</v>
      <v>8712</v>
      <v>8712</v>
      <v>8712</v>
    </spb>
    <spb s="0">
      <v xml:space="preserve">Wikipedia	</v>
      <v xml:space="preserve">CC BY-SA 3.0	</v>
      <v xml:space="preserve">https://en.wikipedia.org/wiki/S%C3%A3o_Paulo_das_Miss%C3%B5es	</v>
      <v xml:space="preserve">https://creativecommons.org/licenses/by-sa/3.0	</v>
    </spb>
    <spb s="1">
      <v>8714</v>
      <v>8714</v>
      <v>8714</v>
      <v>8714</v>
      <v>8714</v>
      <v>8714</v>
      <v>8714</v>
      <v>8714</v>
      <v>8714</v>
    </spb>
    <spb s="0">
      <v xml:space="preserve">Wikipedia	</v>
      <v xml:space="preserve">CC BY-SA 3.0	</v>
      <v xml:space="preserve">https://en.wikipedia.org/wiki/S%C3%A3o_Pedro_da_Serra	</v>
      <v xml:space="preserve">https://creativecommons.org/licenses/by-sa/3.0	</v>
    </spb>
    <spb s="1">
      <v>8716</v>
      <v>8716</v>
      <v>8716</v>
      <v>8716</v>
      <v>8716</v>
      <v>8716</v>
      <v>8716</v>
      <v>8716</v>
      <v>8716</v>
    </spb>
    <spb s="0">
      <v xml:space="preserve">Wikipedia	</v>
      <v xml:space="preserve">CC BY-SA 3.0	</v>
      <v xml:space="preserve">https://en.wikipedia.org/wiki/S%C3%A3o_Pedro_das_Miss%C3%B5es	</v>
      <v xml:space="preserve">https://creativecommons.org/licenses/by-sa/3.0	</v>
    </spb>
    <spb s="1">
      <v>8718</v>
      <v>8718</v>
      <v>8718</v>
      <v>8718</v>
      <v>8718</v>
      <v>8718</v>
      <v>8718</v>
      <v>8718</v>
      <v>8718</v>
    </spb>
    <spb s="0">
      <v xml:space="preserve">Wikipedia	</v>
      <v xml:space="preserve">CC BY-SA 3.0	</v>
      <v xml:space="preserve">https://en.wikipedia.org/wiki/S%C3%A3o_Pedro_do_Buti%C3%A1	</v>
      <v xml:space="preserve">https://creativecommons.org/licenses/by-sa/3.0	</v>
    </spb>
    <spb s="1">
      <v>8720</v>
      <v>8720</v>
      <v>8720</v>
      <v>8720</v>
      <v>8720</v>
      <v>8720</v>
      <v>8720</v>
      <v>8720</v>
      <v>8720</v>
    </spb>
    <spb s="0">
      <v xml:space="preserve">Wikipedia	</v>
      <v xml:space="preserve">CC BY-SA 3.0	</v>
      <v xml:space="preserve">https://en.wikipedia.org/wiki/S%C3%A3o_Pedro_do_Sul,_Rio_Grande_do_Sul	</v>
      <v xml:space="preserve">https://creativecommons.org/licenses/by-sa/3.0	</v>
    </spb>
    <spb s="1">
      <v>8722</v>
      <v>8722</v>
      <v>8722</v>
      <v>8722</v>
      <v>8722</v>
      <v>8722</v>
      <v>8722</v>
      <v>8722</v>
      <v>8722</v>
    </spb>
    <spb s="0">
      <v xml:space="preserve">Wikipedia	</v>
      <v xml:space="preserve">CC BY-SA 3.0	</v>
      <v xml:space="preserve">https://en.wikipedia.org/wiki/S%C3%A3o_Sebasti%C3%A3o_do_Ca%C3%AD	</v>
      <v xml:space="preserve">https://creativecommons.org/licenses/by-sa/3.0	</v>
    </spb>
    <spb s="1">
      <v>8724</v>
      <v>8724</v>
      <v>8724</v>
      <v>8724</v>
      <v>8724</v>
      <v>8724</v>
      <v>8724</v>
      <v>8724</v>
      <v>8724</v>
    </spb>
    <spb s="0">
      <v xml:space="preserve">Wikipedia	</v>
      <v xml:space="preserve">CC BY-SA 3.0	</v>
      <v xml:space="preserve">https://en.wikipedia.org/wiki/S%C3%A3o_Sep%C3%A9	</v>
      <v xml:space="preserve">https://creativecommons.org/licenses/by-sa/3.0	</v>
    </spb>
    <spb s="1">
      <v>8726</v>
      <v>8726</v>
      <v>8726</v>
      <v>8726</v>
      <v>8726</v>
      <v>8726</v>
      <v>8726</v>
      <v>8726</v>
      <v>8726</v>
    </spb>
    <spb s="0">
      <v xml:space="preserve">Wikipedia	</v>
      <v xml:space="preserve">CC BY-SA 3.0	</v>
      <v xml:space="preserve">https://en.wikipedia.org/wiki/S%C3%A3o_Valentim	</v>
      <v xml:space="preserve">https://creativecommons.org/licenses/by-sa/3.0	</v>
    </spb>
    <spb s="1">
      <v>8728</v>
      <v>8728</v>
      <v>8728</v>
      <v>8728</v>
      <v>8728</v>
      <v>8728</v>
      <v>8728</v>
      <v>8728</v>
      <v>8728</v>
    </spb>
    <spb s="0">
      <v xml:space="preserve">Wikipedia	</v>
      <v xml:space="preserve">CC BY-SA 3.0	</v>
      <v xml:space="preserve">https://en.wikipedia.org/wiki/S%C3%A3o_Val%C3%A9rio_do_Sul	</v>
      <v xml:space="preserve">https://creativecommons.org/licenses/by-sa/3.0	</v>
    </spb>
    <spb s="1">
      <v>8730</v>
      <v>8730</v>
      <v>8730</v>
      <v>8730</v>
      <v>8730</v>
      <v>8730</v>
      <v>8730</v>
      <v>8730</v>
      <v>8730</v>
    </spb>
    <spb s="0">
      <v xml:space="preserve">Wikipedia	</v>
      <v xml:space="preserve">CC BY-SA 3.0	</v>
      <v xml:space="preserve">https://en.wikipedia.org/wiki/S%C3%A3o_Vendelino	</v>
      <v xml:space="preserve">https://creativecommons.org/licenses/by-sa/3.0	</v>
    </spb>
    <spb s="1">
      <v>8732</v>
      <v>8732</v>
      <v>8732</v>
      <v>8732</v>
      <v>8732</v>
      <v>8732</v>
      <v>8732</v>
      <v>8732</v>
      <v>8732</v>
    </spb>
    <spb s="0">
      <v xml:space="preserve">Wikipedia	</v>
      <v xml:space="preserve">CC BY-SA 3.0	</v>
      <v xml:space="preserve">https://en.wikipedia.org/wiki/S%C3%A3o_Vicente_do_Sul	</v>
      <v xml:space="preserve">https://creativecommons.org/licenses/by-sa/3.0	</v>
    </spb>
    <spb s="1">
      <v>8734</v>
      <v>8734</v>
      <v>8734</v>
      <v>8734</v>
      <v>8734</v>
      <v>8734</v>
      <v>8734</v>
      <v>8734</v>
      <v>8734</v>
    </spb>
    <spb s="0">
      <v xml:space="preserve">Wikipedia	</v>
      <v xml:space="preserve">CC BY-SA 3.0	</v>
      <v xml:space="preserve">https://en.wikipedia.org/wiki/Sapiranga	</v>
      <v xml:space="preserve">https://creativecommons.org/licenses/by-sa/3.0	</v>
    </spb>
    <spb s="1">
      <v>8736</v>
      <v>8736</v>
      <v>8736</v>
      <v>8736</v>
      <v>8736</v>
      <v>8736</v>
      <v>8736</v>
      <v>8736</v>
      <v>8736</v>
    </spb>
    <spb s="0">
      <v xml:space="preserve">Wikipedia	</v>
      <v xml:space="preserve">CC BY-SA 3.0	</v>
      <v xml:space="preserve">https://en.wikipedia.org/wiki/Sapucaia_do_Sul	</v>
      <v xml:space="preserve">https://creativecommons.org/licenses/by-sa/3.0	</v>
    </spb>
    <spb s="1">
      <v>8738</v>
      <v>8738</v>
      <v>8738</v>
      <v>8738</v>
      <v>8738</v>
      <v>8738</v>
      <v>8738</v>
      <v>8738</v>
      <v>8738</v>
    </spb>
    <spb s="0">
      <v xml:space="preserve">Wikipedia	</v>
      <v xml:space="preserve">CC BY-SA 3.0	</v>
      <v xml:space="preserve">https://en.wikipedia.org/wiki/Sarandi,_Rio_Grande_do_Sul	</v>
      <v xml:space="preserve">https://creativecommons.org/licenses/by-sa/3.0	</v>
    </spb>
    <spb s="1">
      <v>8740</v>
      <v>8740</v>
      <v>8740</v>
      <v>8740</v>
      <v>8740</v>
      <v>8740</v>
      <v>8740</v>
      <v>8740</v>
      <v>8740</v>
    </spb>
    <spb s="0">
      <v xml:space="preserve">Wikipedia	</v>
      <v xml:space="preserve">CC BY-SA 3.0	</v>
      <v xml:space="preserve">https://en.wikipedia.org/wiki/Seberi	</v>
      <v xml:space="preserve">https://creativecommons.org/licenses/by-sa/3.0	</v>
    </spb>
    <spb s="1">
      <v>8742</v>
      <v>8742</v>
      <v>8742</v>
      <v>8742</v>
      <v>8742</v>
      <v>8742</v>
      <v>8742</v>
      <v>8742</v>
      <v>8742</v>
    </spb>
    <spb s="0">
      <v xml:space="preserve">Wikipedia	</v>
      <v xml:space="preserve">CC BY-SA 3.0	</v>
      <v xml:space="preserve">https://en.wikipedia.org/wiki/Sede_Nova	</v>
      <v xml:space="preserve">https://creativecommons.org/licenses/by-sa/3.0	</v>
    </spb>
    <spb s="1">
      <v>8744</v>
      <v>8744</v>
      <v>8744</v>
      <v>8744</v>
      <v>8744</v>
      <v>8744</v>
      <v>8744</v>
      <v>8744</v>
      <v>8744</v>
    </spb>
    <spb s="0">
      <v xml:space="preserve">Wikipedia	</v>
      <v xml:space="preserve">CC BY-SA 3.0	</v>
      <v xml:space="preserve">https://en.wikipedia.org/wiki/Segredo	</v>
      <v xml:space="preserve">https://creativecommons.org/licenses/by-sa/3.0	</v>
    </spb>
    <spb s="1">
      <v>8746</v>
      <v>8746</v>
      <v>8746</v>
      <v>8746</v>
      <v>8746</v>
      <v>8746</v>
      <v>8746</v>
      <v>8746</v>
      <v>8746</v>
    </spb>
    <spb s="0">
      <v xml:space="preserve">Wikipedia	</v>
      <v xml:space="preserve">CC BY-SA 3.0	</v>
      <v xml:space="preserve">https://en.wikipedia.org/wiki/Selbach,_Rio_Grande_do_Sul	</v>
      <v xml:space="preserve">https://creativecommons.org/licenses/by-sa/3.0	</v>
    </spb>
    <spb s="1">
      <v>8748</v>
      <v>8748</v>
      <v>8748</v>
      <v>8748</v>
      <v>8748</v>
      <v>8748</v>
      <v>8748</v>
      <v>8748</v>
      <v>8748</v>
    </spb>
    <spb s="0">
      <v xml:space="preserve">Wikipedia	</v>
      <v xml:space="preserve">CC BY-SA 3.0	</v>
      <v xml:space="preserve">https://en.wikipedia.org/wiki/Senador_Salgado_Filho	</v>
      <v xml:space="preserve">https://creativecommons.org/licenses/by-sa/3.0	</v>
    </spb>
    <spb s="1">
      <v>8750</v>
      <v>8750</v>
      <v>8750</v>
      <v>8750</v>
      <v>8750</v>
      <v>8750</v>
      <v>8750</v>
      <v>8750</v>
      <v>8750</v>
    </spb>
    <spb s="0">
      <v xml:space="preserve">Wikipedia	</v>
      <v xml:space="preserve">CC BY-SA 3.0	</v>
      <v xml:space="preserve">https://en.wikipedia.org/wiki/Sentinela_do_Sul	</v>
      <v xml:space="preserve">https://creativecommons.org/licenses/by-sa/3.0	</v>
    </spb>
    <spb s="1">
      <v>8752</v>
      <v>8752</v>
      <v>8752</v>
      <v>8752</v>
      <v>8752</v>
      <v>8752</v>
      <v>8752</v>
      <v>8752</v>
      <v>8752</v>
    </spb>
    <spb s="0">
      <v xml:space="preserve">Wikipedia	</v>
      <v xml:space="preserve">CC BY-SA 3.0	</v>
      <v xml:space="preserve">https://en.wikipedia.org/wiki/Serafina_Corr%C3%AAa	</v>
      <v xml:space="preserve">https://creativecommons.org/licenses/by-sa/3.0	</v>
    </spb>
    <spb s="1">
      <v>8754</v>
      <v>8754</v>
      <v>8754</v>
      <v>8754</v>
      <v>8754</v>
      <v>8754</v>
      <v>8754</v>
      <v>8754</v>
      <v>8754</v>
    </spb>
    <spb s="0">
      <v xml:space="preserve">Wikipedia	</v>
      <v xml:space="preserve">CC BY-SA 3.0	</v>
      <v xml:space="preserve">https://en.wikipedia.org/wiki/S%C3%A9rio	</v>
      <v xml:space="preserve">https://creativecommons.org/licenses/by-sa/3.0	</v>
    </spb>
    <spb s="1">
      <v>8756</v>
      <v>8756</v>
      <v>8756</v>
      <v>8756</v>
      <v>8756</v>
      <v>8756</v>
      <v>8756</v>
      <v>8756</v>
      <v>8756</v>
    </spb>
    <spb s="0">
      <v xml:space="preserve">Wikipedia	</v>
      <v xml:space="preserve">CC BY-SA 3.0	</v>
      <v xml:space="preserve">https://en.wikipedia.org/wiki/Sert%C3%A3o,_Rio_Grande_do_Sul	</v>
      <v xml:space="preserve">https://creativecommons.org/licenses/by-sa/3.0	</v>
    </spb>
    <spb s="1">
      <v>8758</v>
      <v>8758</v>
      <v>8758</v>
      <v>8758</v>
      <v>8758</v>
      <v>8758</v>
      <v>8758</v>
      <v>8758</v>
      <v>8758</v>
    </spb>
    <spb s="0">
      <v xml:space="preserve">Wikipedia	</v>
      <v xml:space="preserve">CC BY-SA 3.0	</v>
      <v xml:space="preserve">https://en.wikipedia.org/wiki/Sert%C3%A3o_Santana	</v>
      <v xml:space="preserve">https://creativecommons.org/licenses/by-sa/3.0	</v>
    </spb>
    <spb s="1">
      <v>8760</v>
      <v>8760</v>
      <v>8760</v>
      <v>8760</v>
      <v>8760</v>
      <v>8760</v>
      <v>8760</v>
      <v>8760</v>
      <v>8760</v>
    </spb>
    <spb s="0">
      <v xml:space="preserve">Wikipedia	</v>
      <v xml:space="preserve">CC BY-SA 3.0	</v>
      <v xml:space="preserve">https://en.wikipedia.org/wiki/Severiano_de_Almeida	</v>
      <v xml:space="preserve">https://creativecommons.org/licenses/by-sa/3.0	</v>
    </spb>
    <spb s="1">
      <v>8762</v>
      <v>8762</v>
      <v>8762</v>
      <v>8762</v>
      <v>8762</v>
      <v>8762</v>
      <v>8762</v>
      <v>8762</v>
      <v>8762</v>
    </spb>
    <spb s="0">
      <v xml:space="preserve">Wikipedia	</v>
      <v xml:space="preserve">CC BY-SA 3.0	</v>
      <v xml:space="preserve">https://en.wikipedia.org/wiki/Silveira_Martins	</v>
      <v xml:space="preserve">https://creativecommons.org/licenses/by-sa/3.0	</v>
    </spb>
    <spb s="1">
      <v>8764</v>
      <v>8764</v>
      <v>8764</v>
      <v>8764</v>
      <v>8764</v>
      <v>8764</v>
      <v>8764</v>
      <v>8764</v>
      <v>8764</v>
    </spb>
    <spb s="0">
      <v xml:space="preserve">Wikipedia	</v>
      <v xml:space="preserve">CC BY-SA 3.0	</v>
      <v xml:space="preserve">https://en.wikipedia.org/wiki/Sinimbu	</v>
      <v xml:space="preserve">https://creativecommons.org/licenses/by-sa/3.0	</v>
    </spb>
    <spb s="1">
      <v>8766</v>
      <v>8766</v>
      <v>8766</v>
      <v>8766</v>
      <v>8766</v>
      <v>8766</v>
      <v>8766</v>
      <v>8766</v>
      <v>8766</v>
    </spb>
    <spb s="0">
      <v xml:space="preserve">Wikipedia	</v>
      <v xml:space="preserve">CC BY-SA 3.0	</v>
      <v xml:space="preserve">https://en.wikipedia.org/wiki/Sobradinho,_Rio_Grande_do_Sul	</v>
      <v xml:space="preserve">https://creativecommons.org/licenses/by-sa/3.0	</v>
    </spb>
    <spb s="1">
      <v>8768</v>
      <v>8768</v>
      <v>8768</v>
      <v>8768</v>
      <v>8768</v>
      <v>8768</v>
      <v>8768</v>
      <v>8768</v>
      <v>8768</v>
    </spb>
    <spb s="0">
      <v xml:space="preserve">Wikipedia	</v>
      <v xml:space="preserve">CC BY-SA 3.0	</v>
      <v xml:space="preserve">https://en.wikipedia.org/wiki/Soledade	</v>
      <v xml:space="preserve">https://creativecommons.org/licenses/by-sa/3.0	</v>
    </spb>
    <spb s="1">
      <v>8770</v>
      <v>8770</v>
      <v>8770</v>
      <v>8770</v>
      <v>8770</v>
      <v>8770</v>
      <v>8770</v>
      <v>8770</v>
      <v>8770</v>
    </spb>
    <spb s="0">
      <v xml:space="preserve">Wikipedia	</v>
      <v xml:space="preserve">CC BY-SA 3.0	</v>
      <v xml:space="preserve">https://en.wikipedia.org/wiki/Taba%C3%AD	</v>
      <v xml:space="preserve">https://creativecommons.org/licenses/by-sa/3.0	</v>
    </spb>
    <spb s="1">
      <v>8772</v>
      <v>8772</v>
      <v>8772</v>
      <v>8772</v>
      <v>8772</v>
      <v>8772</v>
      <v>8772</v>
      <v>8772</v>
      <v>8772</v>
    </spb>
    <spb s="0">
      <v xml:space="preserve">Wikipedia	</v>
      <v xml:space="preserve">CC BY-SA 3.0	</v>
      <v xml:space="preserve">https://en.wikipedia.org/wiki/Tapejara,_Rio_Grande_do_Sul	</v>
      <v xml:space="preserve">https://creativecommons.org/licenses/by-sa/3.0	</v>
    </spb>
    <spb s="1">
      <v>8774</v>
      <v>8774</v>
      <v>8774</v>
      <v>8774</v>
      <v>8774</v>
      <v>8774</v>
      <v>8774</v>
      <v>8774</v>
      <v>8774</v>
    </spb>
    <spb s="0">
      <v xml:space="preserve">Wikipedia	</v>
      <v xml:space="preserve">CC BY-SA 3.0	</v>
      <v xml:space="preserve">https://en.wikipedia.org/wiki/Tapera,_Rio_Grande_do_Sul	</v>
      <v xml:space="preserve">https://creativecommons.org/licenses/by-sa/3.0	</v>
    </spb>
    <spb s="1">
      <v>8776</v>
      <v>8776</v>
      <v>8776</v>
      <v>8776</v>
      <v>8776</v>
      <v>8776</v>
      <v>8776</v>
      <v>8776</v>
      <v>8776</v>
    </spb>
    <spb s="0">
      <v xml:space="preserve">Wikipedia	</v>
      <v xml:space="preserve">CC BY-SA 3.0	</v>
      <v xml:space="preserve">https://en.wikipedia.org/wiki/Tapes,_Rio_Grande_do_Sul	</v>
      <v xml:space="preserve">https://creativecommons.org/licenses/by-sa/3.0	</v>
    </spb>
    <spb s="1">
      <v>8778</v>
      <v>8778</v>
      <v>8778</v>
      <v>8778</v>
      <v>8778</v>
      <v>8778</v>
      <v>8778</v>
      <v>8778</v>
      <v>8778</v>
    </spb>
    <spb s="0">
      <v xml:space="preserve">Wikipedia	</v>
      <v xml:space="preserve">CC BY-SA 3.0	</v>
      <v xml:space="preserve">https://en.wikipedia.org/wiki/Taquara	</v>
      <v xml:space="preserve">https://creativecommons.org/licenses/by-sa/3.0	</v>
    </spb>
    <spb s="1">
      <v>8780</v>
      <v>8780</v>
      <v>8780</v>
      <v>8780</v>
      <v>8780</v>
      <v>8780</v>
      <v>8780</v>
      <v>8780</v>
      <v>8780</v>
    </spb>
    <spb s="0">
      <v xml:space="preserve">Wikipedia	</v>
      <v xml:space="preserve">CC BY-SA 3.0	</v>
      <v xml:space="preserve">https://en.wikipedia.org/wiki/Taquari	</v>
      <v xml:space="preserve">https://creativecommons.org/licenses/by-sa/3.0	</v>
    </spb>
    <spb s="1">
      <v>8782</v>
      <v>8782</v>
      <v>8782</v>
      <v>8782</v>
      <v>8782</v>
      <v>8782</v>
      <v>8782</v>
      <v>8782</v>
      <v>8782</v>
    </spb>
    <spb s="0">
      <v xml:space="preserve">Wikipedia	</v>
      <v xml:space="preserve">CC BY-SA 3.0	</v>
      <v xml:space="preserve">https://en.wikipedia.org/wiki/Taquaru%C3%A7u_do_Sul	</v>
      <v xml:space="preserve">https://creativecommons.org/licenses/by-sa/3.0	</v>
    </spb>
    <spb s="1">
      <v>8784</v>
      <v>8784</v>
      <v>8784</v>
      <v>8784</v>
      <v>8784</v>
      <v>8784</v>
      <v>8784</v>
      <v>8784</v>
      <v>8784</v>
    </spb>
    <spb s="0">
      <v xml:space="preserve">Wikipedia	</v>
      <v xml:space="preserve">CC BY-SA 3.0	</v>
      <v xml:space="preserve">https://en.wikipedia.org/wiki/Tavares,_Rio_Grande_do_Sul	</v>
      <v xml:space="preserve">https://creativecommons.org/licenses/by-sa/3.0	</v>
    </spb>
    <spb s="1">
      <v>8786</v>
      <v>8786</v>
      <v>8786</v>
      <v>8786</v>
      <v>8786</v>
      <v>8786</v>
      <v>8786</v>
      <v>8786</v>
      <v>8786</v>
    </spb>
    <spb s="0">
      <v xml:space="preserve">Wikipedia	</v>
      <v xml:space="preserve">CC BY-SA 3.0	</v>
      <v xml:space="preserve">https://en.wikipedia.org/wiki/Tenente_Portela	</v>
      <v xml:space="preserve">https://creativecommons.org/licenses/by-sa/3.0	</v>
    </spb>
    <spb s="1">
      <v>8788</v>
      <v>8788</v>
      <v>8788</v>
      <v>8788</v>
      <v>8788</v>
      <v>8788</v>
      <v>8788</v>
      <v>8788</v>
      <v>8788</v>
    </spb>
    <spb s="0">
      <v xml:space="preserve">Wikipedia	</v>
      <v xml:space="preserve">CC BY-SA 3.0	</v>
      <v xml:space="preserve">https://en.wikipedia.org/wiki/Terra_de_Areia	</v>
      <v xml:space="preserve">https://creativecommons.org/licenses/by-sa/3.0	</v>
    </spb>
    <spb s="1">
      <v>8790</v>
      <v>8790</v>
      <v>8790</v>
      <v>8790</v>
      <v>8790</v>
      <v>8790</v>
      <v>8790</v>
      <v>8790</v>
      <v>8790</v>
    </spb>
    <spb s="0">
      <v xml:space="preserve">Wikipedia	</v>
      <v xml:space="preserve">CC BY-SA 3.0	</v>
      <v xml:space="preserve">https://en.wikipedia.org/wiki/Teut%C3%B4nia	</v>
      <v xml:space="preserve">https://creativecommons.org/licenses/by-sa/3.0	</v>
    </spb>
    <spb s="1">
      <v>8792</v>
      <v>8792</v>
      <v>8792</v>
      <v>8792</v>
      <v>8792</v>
      <v>8792</v>
      <v>8792</v>
      <v>8792</v>
      <v>8792</v>
    </spb>
    <spb s="0">
      <v xml:space="preserve">Wikipedia	</v>
      <v xml:space="preserve">CC BY-SA 3.0	</v>
      <v xml:space="preserve">https://en.wikipedia.org/wiki/Tio_Hugo	</v>
      <v xml:space="preserve">https://creativecommons.org/licenses/by-sa/3.0	</v>
    </spb>
    <spb s="1">
      <v>8794</v>
      <v>8794</v>
      <v>8794</v>
      <v>8794</v>
      <v>8794</v>
      <v>8794</v>
      <v>8794</v>
      <v>8794</v>
      <v>8794</v>
    </spb>
    <spb s="0">
      <v xml:space="preserve">Wikipedia	</v>
      <v xml:space="preserve">CC BY-SA 3.0	</v>
      <v xml:space="preserve">https://en.wikipedia.org/wiki/Tiradentes_do_Sul	</v>
      <v xml:space="preserve">https://creativecommons.org/licenses/by-sa/3.0	</v>
    </spb>
    <spb s="1">
      <v>8796</v>
      <v>8796</v>
      <v>8796</v>
      <v>8796</v>
      <v>8796</v>
      <v>8796</v>
      <v>8796</v>
      <v>8796</v>
      <v>8796</v>
    </spb>
    <spb s="0">
      <v xml:space="preserve">Wikipedia	</v>
      <v xml:space="preserve">CC BY-SA 3.0	</v>
      <v xml:space="preserve">https://en.wikipedia.org/wiki/Toropi	</v>
      <v xml:space="preserve">https://creativecommons.org/licenses/by-sa/3.0	</v>
    </spb>
    <spb s="1">
      <v>8798</v>
      <v>8798</v>
      <v>8798</v>
      <v>8798</v>
      <v>8798</v>
      <v>8798</v>
      <v>8798</v>
      <v>8798</v>
      <v>8798</v>
    </spb>
    <spb s="0">
      <v xml:space="preserve">Wikipedia	</v>
      <v xml:space="preserve">CC BY-SA 3.0	</v>
      <v xml:space="preserve">https://en.wikipedia.org/wiki/Torres,_Rio_Grande_do_Sul	</v>
      <v xml:space="preserve">https://creativecommons.org/licenses/by-sa/3.0	</v>
    </spb>
    <spb s="1">
      <v>8800</v>
      <v>8800</v>
      <v>8800</v>
      <v>8800</v>
      <v>8800</v>
      <v>8800</v>
      <v>8800</v>
      <v>8800</v>
      <v>8800</v>
    </spb>
    <spb s="0">
      <v xml:space="preserve">Wikipedia	</v>
      <v xml:space="preserve">CC BY-SA 3.0	</v>
      <v xml:space="preserve">https://en.wikipedia.org/wiki/Tramanda%C3%AD	</v>
      <v xml:space="preserve">https://creativecommons.org/licenses/by-sa/3.0	</v>
    </spb>
    <spb s="1">
      <v>8802</v>
      <v>8802</v>
      <v>8802</v>
      <v>8802</v>
      <v>8802</v>
      <v>8802</v>
      <v>8802</v>
      <v>8802</v>
      <v>8802</v>
    </spb>
    <spb s="0">
      <v xml:space="preserve">Wikipedia	</v>
      <v xml:space="preserve">CC BY-SA 3.0	</v>
      <v xml:space="preserve">https://en.wikipedia.org/wiki/Travesseiro	</v>
      <v xml:space="preserve">https://creativecommons.org/licenses/by-sa/3.0	</v>
    </spb>
    <spb s="1">
      <v>8804</v>
      <v>8804</v>
      <v>8804</v>
      <v>8804</v>
      <v>8804</v>
      <v>8804</v>
      <v>8804</v>
      <v>8804</v>
      <v>8804</v>
    </spb>
    <spb s="0">
      <v xml:space="preserve">Wikipedia	</v>
      <v xml:space="preserve">CC BY-SA 3.0	</v>
      <v xml:space="preserve">https://en.wikipedia.org/wiki/Tr%C3%AAs_Arroios	</v>
      <v xml:space="preserve">https://creativecommons.org/licenses/by-sa/3.0	</v>
    </spb>
    <spb s="1">
      <v>8806</v>
      <v>8806</v>
      <v>8806</v>
      <v>8806</v>
      <v>8806</v>
      <v>8806</v>
      <v>8806</v>
      <v>8806</v>
      <v>8806</v>
    </spb>
    <spb s="0">
      <v xml:space="preserve">Wikipedia	</v>
      <v xml:space="preserve">CC BY-SA 3.0	</v>
      <v xml:space="preserve">https://en.wikipedia.org/wiki/Tr%C3%AAs_Cachoeiras	</v>
      <v xml:space="preserve">https://creativecommons.org/licenses/by-sa/3.0	</v>
    </spb>
    <spb s="1">
      <v>8808</v>
      <v>8808</v>
      <v>8808</v>
      <v>8808</v>
      <v>8808</v>
      <v>8808</v>
      <v>8808</v>
      <v>8808</v>
      <v>8808</v>
    </spb>
    <spb s="0">
      <v xml:space="preserve">Wikipedia	</v>
      <v xml:space="preserve">CC BY-SA 3.0	</v>
      <v xml:space="preserve">https://en.wikipedia.org/wiki/Tr%C3%AAs_Coroas	</v>
      <v xml:space="preserve">https://creativecommons.org/licenses/by-sa/3.0	</v>
    </spb>
    <spb s="1">
      <v>8810</v>
      <v>8810</v>
      <v>8810</v>
      <v>8810</v>
      <v>8810</v>
      <v>8810</v>
      <v>8810</v>
      <v>8810</v>
      <v>8810</v>
    </spb>
    <spb s="0">
      <v xml:space="preserve">Wikipedia	</v>
      <v xml:space="preserve">CC BY-SA 3.0	</v>
      <v xml:space="preserve">https://en.wikipedia.org/wiki/Tr%C3%AAs_de_Maio	</v>
      <v xml:space="preserve">https://creativecommons.org/licenses/by-sa/3.0	</v>
    </spb>
    <spb s="1">
      <v>8812</v>
      <v>8812</v>
      <v>8812</v>
      <v>8812</v>
      <v>8812</v>
      <v>8812</v>
      <v>8812</v>
      <v>8812</v>
      <v>8812</v>
    </spb>
    <spb s="0">
      <v xml:space="preserve">Wikipedia	</v>
      <v xml:space="preserve">CC BY-SA 3.0	</v>
      <v xml:space="preserve">https://en.wikipedia.org/wiki/Tr%C3%AAs_Forquilhas	</v>
      <v xml:space="preserve">https://creativecommons.org/licenses/by-sa/3.0	</v>
    </spb>
    <spb s="1">
      <v>8814</v>
      <v>8814</v>
      <v>8814</v>
      <v>8814</v>
      <v>8814</v>
      <v>8814</v>
      <v>8814</v>
      <v>8814</v>
      <v>8814</v>
    </spb>
    <spb s="0">
      <v xml:space="preserve">Wikipedia	</v>
      <v xml:space="preserve">CC BY-SA 3.0	</v>
      <v xml:space="preserve">https://en.wikipedia.org/wiki/Tr%C3%AAs_Palmeiras	</v>
      <v xml:space="preserve">https://creativecommons.org/licenses/by-sa/3.0	</v>
    </spb>
    <spb s="1">
      <v>8816</v>
      <v>8816</v>
      <v>8816</v>
      <v>8816</v>
      <v>8816</v>
      <v>8816</v>
      <v>8816</v>
      <v>8816</v>
      <v>8816</v>
    </spb>
    <spb s="0">
      <v xml:space="preserve">Wikipedia	</v>
      <v xml:space="preserve">CC BY-SA 3.0	</v>
      <v xml:space="preserve">https://en.wikipedia.org/wiki/Tr%C3%AAs_Passos	</v>
      <v xml:space="preserve">https://creativecommons.org/licenses/by-sa/3.0	</v>
    </spb>
    <spb s="1">
      <v>8818</v>
      <v>8818</v>
      <v>8818</v>
      <v>8818</v>
      <v>8818</v>
      <v>8818</v>
      <v>8818</v>
      <v>8818</v>
      <v>8818</v>
    </spb>
    <spb s="0">
      <v xml:space="preserve">Wikipedia	</v>
      <v xml:space="preserve">CC BY-SA 3.0	</v>
      <v xml:space="preserve">https://en.wikipedia.org/wiki/Trindade_do_Sul	</v>
      <v xml:space="preserve">https://creativecommons.org/licenses/by-sa/3.0	</v>
    </spb>
    <spb s="1">
      <v>8820</v>
      <v>8820</v>
      <v>8820</v>
      <v>8820</v>
      <v>8820</v>
      <v>8820</v>
      <v>8820</v>
      <v>8820</v>
      <v>8820</v>
    </spb>
    <spb s="0">
      <v xml:space="preserve">Wikipedia	</v>
      <v xml:space="preserve">CC BY-SA 3.0	</v>
      <v xml:space="preserve">https://en.wikipedia.org/wiki/Triunfo,_Rio_Grande_do_Sul	</v>
      <v xml:space="preserve">https://creativecommons.org/licenses/by-sa/3.0	</v>
    </spb>
    <spb s="1">
      <v>8822</v>
      <v>8822</v>
      <v>8822</v>
      <v>8822</v>
      <v>8822</v>
      <v>8822</v>
      <v>8822</v>
      <v>8822</v>
      <v>8822</v>
    </spb>
    <spb s="0">
      <v xml:space="preserve">Wikipedia	</v>
      <v xml:space="preserve">CC BY-SA 3.0	</v>
      <v xml:space="preserve">https://en.wikipedia.org/wiki/Tucunduva	</v>
      <v xml:space="preserve">https://creativecommons.org/licenses/by-sa/3.0	</v>
    </spb>
    <spb s="1">
      <v>8824</v>
      <v>8824</v>
      <v>8824</v>
      <v>8824</v>
      <v>8824</v>
      <v>8824</v>
      <v>8824</v>
      <v>8824</v>
      <v>8824</v>
    </spb>
    <spb s="0">
      <v xml:space="preserve">Wikipedia	</v>
      <v xml:space="preserve">CC BY-SA 3.0	</v>
      <v xml:space="preserve">https://en.wikipedia.org/wiki/Tunas,_Rio_Grande_do_Sul	</v>
      <v xml:space="preserve">https://creativecommons.org/licenses/by-sa/3.0	</v>
    </spb>
    <spb s="1">
      <v>8826</v>
      <v>8826</v>
      <v>8826</v>
      <v>8826</v>
      <v>8826</v>
      <v>8826</v>
      <v>8826</v>
      <v>8826</v>
      <v>8826</v>
    </spb>
    <spb s="0">
      <v xml:space="preserve">Wikipedia	</v>
      <v xml:space="preserve">CC BY-SA 3.0	</v>
      <v xml:space="preserve">https://en.wikipedia.org/wiki/Tupanci_do_Sul	</v>
      <v xml:space="preserve">https://creativecommons.org/licenses/by-sa/3.0	</v>
    </spb>
    <spb s="1">
      <v>8828</v>
      <v>8828</v>
      <v>8828</v>
      <v>8828</v>
      <v>8828</v>
      <v>8828</v>
      <v>8828</v>
      <v>8828</v>
      <v>8828</v>
    </spb>
    <spb s="0">
      <v xml:space="preserve">Wikipedia	</v>
      <v xml:space="preserve">CC BY-SA 3.0	</v>
      <v xml:space="preserve">https://en.wikipedia.org/wiki/Tupanciret%C3%A3	</v>
      <v xml:space="preserve">https://creativecommons.org/licenses/by-sa/3.0	</v>
    </spb>
    <spb s="1">
      <v>8830</v>
      <v>8830</v>
      <v>8830</v>
      <v>8830</v>
      <v>8830</v>
      <v>8830</v>
      <v>8830</v>
      <v>8830</v>
      <v>8830</v>
    </spb>
    <spb s="0">
      <v xml:space="preserve">Wikipedia	</v>
      <v xml:space="preserve">CC BY-SA 3.0	</v>
      <v xml:space="preserve">https://en.wikipedia.org/wiki/Tupandi	</v>
      <v xml:space="preserve">https://creativecommons.org/licenses/by-sa/3.0	</v>
    </spb>
    <spb s="1">
      <v>8832</v>
      <v>8832</v>
      <v>8832</v>
      <v>8832</v>
      <v>8832</v>
      <v>8832</v>
      <v>8832</v>
      <v>8832</v>
      <v>8832</v>
    </spb>
    <spb s="0">
      <v xml:space="preserve">Wikipedia	</v>
      <v xml:space="preserve">CC BY-SA 3.0	</v>
      <v xml:space="preserve">https://en.wikipedia.org/wiki/Tuparendi	</v>
      <v xml:space="preserve">https://creativecommons.org/licenses/by-sa/3.0	</v>
    </spb>
    <spb s="1">
      <v>8834</v>
      <v>8834</v>
      <v>8834</v>
      <v>8834</v>
      <v>8834</v>
      <v>8834</v>
      <v>8834</v>
      <v>8834</v>
      <v>8834</v>
    </spb>
    <spb s="0">
      <v xml:space="preserve">Wikipedia	</v>
      <v xml:space="preserve">CC BY-SA 3.0	</v>
      <v xml:space="preserve">https://en.wikipedia.org/wiki/Turu%C3%A7u	</v>
      <v xml:space="preserve">https://creativecommons.org/licenses/by-sa/3.0	</v>
    </spb>
    <spb s="1">
      <v>8836</v>
      <v>8836</v>
      <v>8836</v>
      <v>8836</v>
      <v>8836</v>
      <v>8836</v>
      <v>8836</v>
      <v>8836</v>
      <v>8836</v>
    </spb>
    <spb s="0">
      <v xml:space="preserve">Wikipedia	</v>
      <v xml:space="preserve">CC BY-SA 3.0	</v>
      <v xml:space="preserve">https://en.wikipedia.org/wiki/Ubiretama	</v>
      <v xml:space="preserve">https://creativecommons.org/licenses/by-sa/3.0	</v>
    </spb>
    <spb s="1">
      <v>8838</v>
      <v>8838</v>
      <v>8838</v>
      <v>8838</v>
      <v>8838</v>
      <v>8838</v>
      <v>8838</v>
      <v>8838</v>
      <v>8838</v>
    </spb>
    <spb s="0">
      <v xml:space="preserve">Wikipedia	</v>
      <v xml:space="preserve">CC BY-SA 3.0	</v>
      <v xml:space="preserve">https://en.wikipedia.org/wiki/Uni%C3%A3o_da_Serra	</v>
      <v xml:space="preserve">https://creativecommons.org/licenses/by-sa/3.0	</v>
    </spb>
    <spb s="1">
      <v>8840</v>
      <v>8840</v>
      <v>8840</v>
      <v>8840</v>
      <v>8840</v>
      <v>8840</v>
      <v>8840</v>
      <v>8840</v>
      <v>8840</v>
    </spb>
    <spb s="0">
      <v xml:space="preserve">Wikipedia	</v>
      <v xml:space="preserve">CC BY-SA 3.0	</v>
      <v xml:space="preserve">https://en.wikipedia.org/wiki/Unistalda	</v>
      <v xml:space="preserve">https://creativecommons.org/licenses/by-sa/3.0	</v>
    </spb>
    <spb s="1">
      <v>8842</v>
      <v>8842</v>
      <v>8842</v>
      <v>8842</v>
      <v>8842</v>
      <v>8842</v>
      <v>8842</v>
      <v>8842</v>
      <v>8842</v>
    </spb>
    <spb s="0">
      <v xml:space="preserve">Wikipedia	</v>
      <v xml:space="preserve">CC BY-SA 3.0	</v>
      <v xml:space="preserve">https://en.wikipedia.org/wiki/Uruguaiana	</v>
      <v xml:space="preserve">https://creativecommons.org/licenses/by-sa/3.0	</v>
    </spb>
    <spb s="1">
      <v>8844</v>
      <v>8844</v>
      <v>8844</v>
      <v>8844</v>
      <v>8844</v>
      <v>8844</v>
      <v>8844</v>
      <v>8844</v>
      <v>8844</v>
    </spb>
    <spb s="0">
      <v xml:space="preserve">Wikipedia	</v>
      <v xml:space="preserve">CC BY-SA 3.0	</v>
      <v xml:space="preserve">https://en.wikipedia.org/wiki/Vacaria	</v>
      <v xml:space="preserve">https://creativecommons.org/licenses/by-sa/3.0	</v>
    </spb>
    <spb s="1">
      <v>8846</v>
      <v>8846</v>
      <v>8846</v>
      <v>8846</v>
      <v>8846</v>
      <v>8846</v>
      <v>8846</v>
      <v>8846</v>
      <v>8846</v>
    </spb>
    <spb s="0">
      <v xml:space="preserve">Wikipedia	</v>
      <v xml:space="preserve">CC BY-SA 3.0	</v>
      <v xml:space="preserve">https://en.wikipedia.org/wiki/Vale_do_Sol	</v>
      <v xml:space="preserve">https://creativecommons.org/licenses/by-sa/3.0	</v>
    </spb>
    <spb s="1">
      <v>8848</v>
      <v>8848</v>
      <v>8848</v>
      <v>8848</v>
      <v>8848</v>
      <v>8848</v>
      <v>8848</v>
      <v>8848</v>
      <v>8848</v>
    </spb>
    <spb s="0">
      <v xml:space="preserve">Wikipedia	</v>
      <v xml:space="preserve">CC BY-SA 3.0	</v>
      <v xml:space="preserve">https://en.wikipedia.org/wiki/Vale_Real	</v>
      <v xml:space="preserve">https://creativecommons.org/licenses/by-sa/3.0	</v>
    </spb>
    <spb s="1">
      <v>8850</v>
      <v>8850</v>
      <v>8850</v>
      <v>8850</v>
      <v>8850</v>
      <v>8850</v>
      <v>8850</v>
      <v>8850</v>
      <v>8850</v>
    </spb>
    <spb s="0">
      <v xml:space="preserve">Wikipedia	</v>
      <v xml:space="preserve">CC BY-SA 3.0	</v>
      <v xml:space="preserve">https://en.wikipedia.org/wiki/Vale_Verde	</v>
      <v xml:space="preserve">https://creativecommons.org/licenses/by-sa/3.0	</v>
    </spb>
    <spb s="1">
      <v>8852</v>
      <v>8852</v>
      <v>8852</v>
      <v>8852</v>
      <v>8852</v>
      <v>8852</v>
      <v>8852</v>
      <v>8852</v>
      <v>8852</v>
    </spb>
    <spb s="0">
      <v xml:space="preserve">Wikipedia	</v>
      <v xml:space="preserve">CC BY-SA 3.0	</v>
      <v xml:space="preserve">https://en.wikipedia.org/wiki/Vanini,_Rio_Grande_do_Sul	</v>
      <v xml:space="preserve">https://creativecommons.org/licenses/by-sa/3.0	</v>
    </spb>
    <spb s="1">
      <v>8854</v>
      <v>8854</v>
      <v>8854</v>
      <v>8854</v>
      <v>8854</v>
      <v>8854</v>
      <v>8854</v>
      <v>8854</v>
      <v>8854</v>
    </spb>
    <spb s="0">
      <v xml:space="preserve">Wikipedia	</v>
      <v xml:space="preserve">CC BY-SA 3.0	</v>
      <v xml:space="preserve">https://en.wikipedia.org/wiki/Ven%C3%A2ncio_Aires	</v>
      <v xml:space="preserve">https://creativecommons.org/licenses/by-sa/3.0	</v>
    </spb>
    <spb s="1">
      <v>8856</v>
      <v>8856</v>
      <v>8856</v>
      <v>8856</v>
      <v>8856</v>
      <v>8856</v>
      <v>8856</v>
      <v>8856</v>
      <v>8856</v>
    </spb>
    <spb s="0">
      <v xml:space="preserve">Wikipedia	</v>
      <v xml:space="preserve">CC BY-SA 3.0	</v>
      <v xml:space="preserve">https://en.wikipedia.org/wiki/Vera_Cruz,_Rio_Grande_do_Sul	</v>
      <v xml:space="preserve">https://creativecommons.org/licenses/by-sa/3.0	</v>
    </spb>
    <spb s="1">
      <v>8858</v>
      <v>8858</v>
      <v>8858</v>
      <v>8858</v>
      <v>8858</v>
      <v>8858</v>
      <v>8858</v>
      <v>8858</v>
      <v>8858</v>
    </spb>
    <spb s="0">
      <v xml:space="preserve">Wikipedia	</v>
      <v xml:space="preserve">CC BY-SA 3.0	</v>
      <v xml:space="preserve">https://en.wikipedia.org/wiki/Veran%C3%B3polis	</v>
      <v xml:space="preserve">https://creativecommons.org/licenses/by-sa/3.0	</v>
    </spb>
    <spb s="1">
      <v>8860</v>
      <v>8860</v>
      <v>8860</v>
      <v>8860</v>
      <v>8860</v>
      <v>8860</v>
      <v>8860</v>
      <v>8860</v>
      <v>8860</v>
    </spb>
    <spb s="0">
      <v xml:space="preserve">Wikipedia	</v>
      <v xml:space="preserve">CC BY-SA 3.0	</v>
      <v xml:space="preserve">https://en.wikipedia.org/wiki/Vespasiano_Correa	</v>
      <v xml:space="preserve">https://creativecommons.org/licenses/by-sa/3.0	</v>
    </spb>
    <spb s="1">
      <v>8862</v>
      <v>8862</v>
      <v>8862</v>
      <v>8862</v>
      <v>8862</v>
      <v>8862</v>
      <v>8862</v>
      <v>8862</v>
      <v>8862</v>
    </spb>
    <spb s="0">
      <v xml:space="preserve">Wikipedia	</v>
      <v xml:space="preserve">CC BY-SA 3.0	</v>
      <v xml:space="preserve">https://en.wikipedia.org/wiki/Viadutos	</v>
      <v xml:space="preserve">https://creativecommons.org/licenses/by-sa/3.0	</v>
    </spb>
    <spb s="1">
      <v>8864</v>
      <v>8864</v>
      <v>8864</v>
      <v>8864</v>
      <v>8864</v>
      <v>8864</v>
      <v>8864</v>
      <v>8864</v>
      <v>8864</v>
    </spb>
    <spb s="0">
      <v xml:space="preserve">Wikipedia	</v>
      <v xml:space="preserve">CC BY-SA 3.0	</v>
      <v xml:space="preserve">https://en.wikipedia.org/wiki/Viam%C3%A3o	</v>
      <v xml:space="preserve">https://creativecommons.org/licenses/by-sa/3.0	</v>
    </spb>
    <spb s="1">
      <v>8866</v>
      <v>8866</v>
      <v>8866</v>
      <v>8866</v>
      <v>8866</v>
      <v>8866</v>
      <v>8866</v>
      <v>8866</v>
      <v>8866</v>
    </spb>
    <spb s="0">
      <v xml:space="preserve">Wikipedia	</v>
      <v xml:space="preserve">CC BY-SA 3.0	</v>
      <v xml:space="preserve">https://en.wikipedia.org/wiki/Vicente_Dutra	</v>
      <v xml:space="preserve">https://creativecommons.org/licenses/by-sa/3.0	</v>
    </spb>
    <spb s="1">
      <v>8868</v>
      <v>8868</v>
      <v>8868</v>
      <v>8868</v>
      <v>8868</v>
      <v>8868</v>
      <v>8868</v>
      <v>8868</v>
      <v>8868</v>
    </spb>
    <spb s="0">
      <v xml:space="preserve">Wikipedia	</v>
      <v xml:space="preserve">CC BY-SA 3.0	</v>
      <v xml:space="preserve">https://en.wikipedia.org/wiki/Victor_Graeff	</v>
      <v xml:space="preserve">https://creativecommons.org/licenses/by-sa/3.0	</v>
    </spb>
    <spb s="1">
      <v>8870</v>
      <v>8870</v>
      <v>8870</v>
      <v>8870</v>
      <v>8870</v>
      <v>8870</v>
      <v>8870</v>
      <v>8870</v>
      <v>8870</v>
    </spb>
    <spb s="0">
      <v xml:space="preserve">Wikipedia	</v>
      <v xml:space="preserve">CC BY-SA 3.0	</v>
      <v xml:space="preserve">https://en.wikipedia.org/wiki/Vila_Flores	</v>
      <v xml:space="preserve">https://creativecommons.org/licenses/by-sa/3.0	</v>
    </spb>
    <spb s="1">
      <v>8872</v>
      <v>8872</v>
      <v>8872</v>
      <v>8872</v>
      <v>8872</v>
      <v>8872</v>
      <v>8872</v>
      <v>8872</v>
      <v>8872</v>
    </spb>
    <spb s="0">
      <v xml:space="preserve">Wikipedia	</v>
      <v xml:space="preserve">CC BY-SA 3.0	</v>
      <v xml:space="preserve">https://en.wikipedia.org/wiki/Vila_L%C3%A2ngaro	</v>
      <v xml:space="preserve">https://creativecommons.org/licenses/by-sa/3.0	</v>
    </spb>
    <spb s="1">
      <v>8874</v>
      <v>8874</v>
      <v>8874</v>
      <v>8874</v>
      <v>8874</v>
      <v>8874</v>
      <v>8874</v>
      <v>8874</v>
      <v>8874</v>
    </spb>
    <spb s="0">
      <v xml:space="preserve">Wikipedia	</v>
      <v xml:space="preserve">CC BY-SA 3.0	</v>
      <v xml:space="preserve">https://en.wikipedia.org/wiki/Vila_Maria	</v>
      <v xml:space="preserve">https://creativecommons.org/licenses/by-sa/3.0	</v>
    </spb>
    <spb s="28">
      <v>8876</v>
      <v>8876</v>
      <v>8876</v>
      <v>8876</v>
      <v>8876</v>
      <v>8876</v>
      <v>8876</v>
      <v>8876</v>
      <v>8876</v>
      <v>8876</v>
    </spb>
    <spb s="2">
      <v>40</v>
      <v>Name</v>
      <v>LearnMoreOnLink</v>
    </spb>
    <spb s="7">
      <v>square km</v>
      <v>2000</v>
    </spb>
    <spb s="0">
      <v xml:space="preserve">Wikipedia	</v>
      <v xml:space="preserve">CC BY-SA 3.0	</v>
      <v xml:space="preserve">https://en.wikipedia.org/wiki/Vila_Nova_do_Sul	</v>
      <v xml:space="preserve">https://creativecommons.org/licenses/by-sa/3.0	</v>
    </spb>
    <spb s="1">
      <v>8880</v>
      <v>8880</v>
      <v>8880</v>
      <v>8880</v>
      <v>8880</v>
      <v>8880</v>
      <v>8880</v>
      <v>8880</v>
      <v>8880</v>
    </spb>
    <spb s="0">
      <v xml:space="preserve">Wikipedia	</v>
      <v xml:space="preserve">CC BY-SA 3.0	</v>
      <v xml:space="preserve">https://en.wikipedia.org/wiki/Vista_Alegre,_Rio_Grande_do_Sul	</v>
      <v xml:space="preserve">https://creativecommons.org/licenses/by-sa/3.0	</v>
    </spb>
    <spb s="1">
      <v>8882</v>
      <v>8882</v>
      <v>8882</v>
      <v>8882</v>
      <v>8882</v>
      <v>8882</v>
      <v>8882</v>
      <v>8882</v>
      <v>8882</v>
    </spb>
    <spb s="0">
      <v xml:space="preserve">Wikipedia	</v>
      <v xml:space="preserve">CC BY-SA 3.0	</v>
      <v xml:space="preserve">https://en.wikipedia.org/wiki/Vista_Alegre_do_Prata	</v>
      <v xml:space="preserve">https://creativecommons.org/licenses/by-sa/3.0	</v>
    </spb>
    <spb s="1">
      <v>8884</v>
      <v>8884</v>
      <v>8884</v>
      <v>8884</v>
      <v>8884</v>
      <v>8884</v>
      <v>8884</v>
      <v>8884</v>
      <v>8884</v>
    </spb>
    <spb s="0">
      <v xml:space="preserve">Wikipedia	</v>
      <v xml:space="preserve">CC BY-SA 3.0	</v>
      <v xml:space="preserve">https://en.wikipedia.org/wiki/Vista_Ga%C3%BAcha	</v>
      <v xml:space="preserve">https://creativecommons.org/licenses/by-sa/3.0	</v>
    </spb>
    <spb s="1">
      <v>8886</v>
      <v>8886</v>
      <v>8886</v>
      <v>8886</v>
      <v>8886</v>
      <v>8886</v>
      <v>8886</v>
      <v>8886</v>
      <v>8886</v>
    </spb>
    <spb s="0">
      <v xml:space="preserve">Wikipedia	</v>
      <v xml:space="preserve">CC BY-SA 3.0	</v>
      <v xml:space="preserve">https://en.wikipedia.org/wiki/Vit%C3%B3ria_das_Miss%C3%B5es	</v>
      <v xml:space="preserve">https://creativecommons.org/licenses/by-sa/3.0	</v>
    </spb>
    <spb s="1">
      <v>8888</v>
      <v>8888</v>
      <v>8888</v>
      <v>8888</v>
      <v>8888</v>
      <v>8888</v>
      <v>8888</v>
      <v>8888</v>
      <v>8888</v>
    </spb>
    <spb s="0">
      <v xml:space="preserve">Wikipedia	</v>
      <v xml:space="preserve">CC BY-SA 3.0	</v>
      <v xml:space="preserve">https://en.wikipedia.org/wiki/Westf%C3%A1lia	</v>
      <v xml:space="preserve">https://creativecommons.org/licenses/by-sa/3.0	</v>
    </spb>
    <spb s="1">
      <v>8890</v>
      <v>8890</v>
      <v>8890</v>
      <v>8890</v>
      <v>8890</v>
      <v>8890</v>
      <v>8890</v>
      <v>8890</v>
      <v>8890</v>
    </spb>
    <spb s="0">
      <v xml:space="preserve">Wikipedia	</v>
      <v xml:space="preserve">CC BY-SA 3.0	</v>
      <v xml:space="preserve">https://en.wikipedia.org/wiki/Xangri-l%C3%A1	</v>
      <v xml:space="preserve">https://creativecommons.org/licenses/by-sa/3.0	</v>
    </spb>
    <spb s="1">
      <v>8892</v>
      <v>8892</v>
      <v>8892</v>
      <v>8892</v>
      <v>8892</v>
      <v>8892</v>
      <v>8892</v>
      <v>8892</v>
      <v>8892</v>
    </spb>
    <spb s="0">
      <v xml:space="preserve">Wikipedia	</v>
      <v xml:space="preserve">CC BY-SA 3.0	</v>
      <v xml:space="preserve">https://en.wikipedia.org/wiki/Abdon_Batista	</v>
      <v xml:space="preserve">https://creativecommons.org/licenses/by-sa/3.0	</v>
    </spb>
    <spb s="1">
      <v>8894</v>
      <v>8894</v>
      <v>8894</v>
      <v>8894</v>
      <v>8894</v>
      <v>8894</v>
      <v>8894</v>
      <v>8894</v>
      <v>8894</v>
    </spb>
    <spb s="0">
      <v xml:space="preserve">Wikipedia	</v>
      <v xml:space="preserve">CC BY-SA 3.0	</v>
      <v xml:space="preserve">https://en.wikipedia.org/wiki/Abelardo_Luz	</v>
      <v xml:space="preserve">https://creativecommons.org/licenses/by-sa/3.0	</v>
    </spb>
    <spb s="1">
      <v>8896</v>
      <v>8896</v>
      <v>8896</v>
      <v>8896</v>
      <v>8896</v>
      <v>8896</v>
      <v>8896</v>
      <v>8896</v>
      <v>8896</v>
    </spb>
    <spb s="0">
      <v xml:space="preserve">Wikipedia	</v>
      <v xml:space="preserve">CC BY-SA 3.0	</v>
      <v xml:space="preserve">https://en.wikipedia.org/wiki/Agrol%C3%A2ndia	</v>
      <v xml:space="preserve">https://creativecommons.org/licenses/by-sa/3.0	</v>
    </spb>
    <spb s="1">
      <v>8898</v>
      <v>8898</v>
      <v>8898</v>
      <v>8898</v>
      <v>8898</v>
      <v>8898</v>
      <v>8898</v>
      <v>8898</v>
      <v>8898</v>
    </spb>
    <spb s="0">
      <v xml:space="preserve">Wikipedia	</v>
      <v xml:space="preserve">CC BY-SA 3.0	</v>
      <v xml:space="preserve">https://en.wikipedia.org/wiki/Agron%C3%B4mica,_Santa_Catarina	</v>
      <v xml:space="preserve">https://creativecommons.org/licenses/by-sa/3.0	</v>
    </spb>
    <spb s="1">
      <v>8900</v>
      <v>8900</v>
      <v>8900</v>
      <v>8900</v>
      <v>8900</v>
      <v>8900</v>
      <v>8900</v>
      <v>8900</v>
      <v>8900</v>
    </spb>
    <spb s="0">
      <v xml:space="preserve">Wikipedia	</v>
      <v xml:space="preserve">CC BY-SA 3.0	</v>
      <v xml:space="preserve">https://en.wikipedia.org/wiki/%C3%81gua_Doce	</v>
      <v xml:space="preserve">https://creativecommons.org/licenses/by-sa/3.0	</v>
    </spb>
    <spb s="1">
      <v>8902</v>
      <v>8902</v>
      <v>8902</v>
      <v>8902</v>
      <v>8902</v>
      <v>8902</v>
      <v>8902</v>
      <v>8902</v>
      <v>8902</v>
    </spb>
    <spb s="0">
      <v xml:space="preserve">Wikipedia	</v>
      <v xml:space="preserve">CC BY-SA 3.0	</v>
      <v xml:space="preserve">https://en.wikipedia.org/wiki/%C3%81guas_de_Chapec%C3%B3	</v>
      <v xml:space="preserve">https://creativecommons.org/licenses/by-sa/3.0	</v>
    </spb>
    <spb s="1">
      <v>8904</v>
      <v>8904</v>
      <v>8904</v>
      <v>8904</v>
      <v>8904</v>
      <v>8904</v>
      <v>8904</v>
      <v>8904</v>
      <v>8904</v>
    </spb>
    <spb s="0">
      <v xml:space="preserve">Wikipedia	</v>
      <v xml:space="preserve">CC BY-SA 3.0	</v>
      <v xml:space="preserve">https://en.wikipedia.org/wiki/%C3%81guas_Frias	</v>
      <v xml:space="preserve">https://creativecommons.org/licenses/by-sa/3.0	</v>
    </spb>
    <spb s="1">
      <v>8906</v>
      <v>8906</v>
      <v>8906</v>
      <v>8906</v>
      <v>8906</v>
      <v>8906</v>
      <v>8906</v>
      <v>8906</v>
      <v>8906</v>
    </spb>
    <spb s="0">
      <v xml:space="preserve">Wikipedia	</v>
      <v xml:space="preserve">CC BY-SA 3.0	</v>
      <v xml:space="preserve">https://en.wikipedia.org/wiki/%C3%81guas_Mornas	</v>
      <v xml:space="preserve">https://creativecommons.org/licenses/by-sa/3.0	</v>
    </spb>
    <spb s="1">
      <v>8908</v>
      <v>8908</v>
      <v>8908</v>
      <v>8908</v>
      <v>8908</v>
      <v>8908</v>
      <v>8908</v>
      <v>8908</v>
      <v>8908</v>
    </spb>
    <spb s="0">
      <v xml:space="preserve">Wikipedia	</v>
      <v xml:space="preserve">CC BY-SA 3.0	</v>
      <v xml:space="preserve">https://en.wikipedia.org/wiki/Alfredo_Wagner	</v>
      <v xml:space="preserve">https://creativecommons.org/licenses/by-sa/3.0	</v>
    </spb>
    <spb s="1">
      <v>8910</v>
      <v>8910</v>
      <v>8910</v>
      <v>8910</v>
      <v>8910</v>
      <v>8910</v>
      <v>8910</v>
      <v>8910</v>
      <v>8910</v>
    </spb>
    <spb s="0">
      <v xml:space="preserve">Wikipedia	</v>
      <v xml:space="preserve">CC BY-SA 3.0	</v>
      <v xml:space="preserve">https://en.wikipedia.org/wiki/Alto_Bela_Vista	</v>
      <v xml:space="preserve">https://creativecommons.org/licenses/by-sa/3.0	</v>
    </spb>
    <spb s="1">
      <v>8912</v>
      <v>8912</v>
      <v>8912</v>
      <v>8912</v>
      <v>8912</v>
      <v>8912</v>
      <v>8912</v>
      <v>8912</v>
      <v>8912</v>
    </spb>
    <spb s="0">
      <v xml:space="preserve">Wikipedia	</v>
      <v xml:space="preserve">CC BY-SA 3.0	</v>
      <v xml:space="preserve">https://en.wikipedia.org/wiki/Anchieta,_Santa_Catarina	</v>
      <v xml:space="preserve">https://creativecommons.org/licenses/by-sa/3.0	</v>
    </spb>
    <spb s="1">
      <v>8914</v>
      <v>8914</v>
      <v>8914</v>
      <v>8914</v>
      <v>8914</v>
      <v>8914</v>
      <v>8914</v>
      <v>8914</v>
      <v>8914</v>
    </spb>
    <spb s="0">
      <v xml:space="preserve">Wikipedia	</v>
      <v xml:space="preserve">CC BY-SA 3.0	</v>
      <v xml:space="preserve">https://en.wikipedia.org/wiki/Angelina,_Santa_Catarina	</v>
      <v xml:space="preserve">https://creativecommons.org/licenses/by-sa/3.0	</v>
    </spb>
    <spb s="1">
      <v>8916</v>
      <v>8916</v>
      <v>8916</v>
      <v>8916</v>
      <v>8916</v>
      <v>8916</v>
      <v>8916</v>
      <v>8916</v>
      <v>8916</v>
    </spb>
    <spb s="0">
      <v xml:space="preserve">Wikipedia	</v>
      <v xml:space="preserve">CC BY-SA 3.0	</v>
      <v xml:space="preserve">https://en.wikipedia.org/wiki/Anita_Garibaldi,_Santa_Catarina	</v>
      <v xml:space="preserve">https://creativecommons.org/licenses/by-sa/3.0	</v>
    </spb>
    <spb s="1">
      <v>8918</v>
      <v>8918</v>
      <v>8918</v>
      <v>8918</v>
      <v>8918</v>
      <v>8918</v>
      <v>8918</v>
      <v>8918</v>
      <v>8918</v>
    </spb>
    <spb s="0">
      <v xml:space="preserve">Wikipedia	</v>
      <v xml:space="preserve">CC BY-SA 3.0	</v>
      <v xml:space="preserve">https://en.wikipedia.org/wiki/Anit%C3%A1polis	</v>
      <v xml:space="preserve">https://creativecommons.org/licenses/by-sa/3.0	</v>
    </spb>
    <spb s="1">
      <v>8920</v>
      <v>8920</v>
      <v>8920</v>
      <v>8920</v>
      <v>8920</v>
      <v>8920</v>
      <v>8920</v>
      <v>8920</v>
      <v>8920</v>
    </spb>
    <spb s="0">
      <v xml:space="preserve">Wikipedia	</v>
      <v xml:space="preserve">CC BY-SA 3.0	</v>
      <v xml:space="preserve">https://en.wikipedia.org/wiki/Ant%C3%B4nio_Carlos,_Santa_Catarina	</v>
      <v xml:space="preserve">https://creativecommons.org/licenses/by-sa/3.0	</v>
    </spb>
    <spb s="1">
      <v>8922</v>
      <v>8922</v>
      <v>8922</v>
      <v>8922</v>
      <v>8922</v>
      <v>8922</v>
      <v>8922</v>
      <v>8922</v>
      <v>8922</v>
    </spb>
    <spb s="0">
      <v xml:space="preserve">Wikipedia	</v>
      <v xml:space="preserve">CC BY-SA 3.0	</v>
      <v xml:space="preserve">https://en.wikipedia.org/wiki/Api%C3%BAna	</v>
      <v xml:space="preserve">https://creativecommons.org/licenses/by-sa/3.0	</v>
    </spb>
    <spb s="1">
      <v>8924</v>
      <v>8924</v>
      <v>8924</v>
      <v>8924</v>
      <v>8924</v>
      <v>8924</v>
      <v>8924</v>
      <v>8924</v>
      <v>8924</v>
    </spb>
    <spb s="0">
      <v xml:space="preserve">Wikipedia	</v>
      <v xml:space="preserve">CC BY-SA 3.0	</v>
      <v xml:space="preserve">https://en.wikipedia.org/wiki/Arabut%C3%A3	</v>
      <v xml:space="preserve">https://creativecommons.org/licenses/by-sa/3.0	</v>
    </spb>
    <spb s="1">
      <v>8926</v>
      <v>8926</v>
      <v>8926</v>
      <v>8926</v>
      <v>8926</v>
      <v>8926</v>
      <v>8926</v>
      <v>8926</v>
      <v>8926</v>
    </spb>
    <spb s="0">
      <v xml:space="preserve">Wikipedia	</v>
      <v xml:space="preserve">CC BY-SA 3.0	</v>
      <v xml:space="preserve">https://en.wikipedia.org/wiki/Araquari	</v>
      <v xml:space="preserve">https://creativecommons.org/licenses/by-sa/3.0	</v>
    </spb>
    <spb s="1">
      <v>8928</v>
      <v>8928</v>
      <v>8928</v>
      <v>8928</v>
      <v>8928</v>
      <v>8928</v>
      <v>8928</v>
      <v>8928</v>
      <v>8928</v>
    </spb>
    <spb s="0">
      <v xml:space="preserve">Wikipedia	</v>
      <v xml:space="preserve">CC BY-SA 3.0	</v>
      <v xml:space="preserve">https://en.wikipedia.org/wiki/Ararangu%C3%A1	</v>
      <v xml:space="preserve">https://creativecommons.org/licenses/by-sa/3.0	</v>
    </spb>
    <spb s="1">
      <v>8930</v>
      <v>8930</v>
      <v>8930</v>
      <v>8930</v>
      <v>8930</v>
      <v>8930</v>
      <v>8930</v>
      <v>8930</v>
      <v>8930</v>
    </spb>
    <spb s="0">
      <v xml:space="preserve">Wikipedia	</v>
      <v xml:space="preserve">CC BY-SA 3.0	</v>
      <v xml:space="preserve">https://en.wikipedia.org/wiki/Armaz%C3%A9m	</v>
      <v xml:space="preserve">https://creativecommons.org/licenses/by-sa/3.0	</v>
    </spb>
    <spb s="1">
      <v>8932</v>
      <v>8932</v>
      <v>8932</v>
      <v>8932</v>
      <v>8932</v>
      <v>8932</v>
      <v>8932</v>
      <v>8932</v>
      <v>8932</v>
    </spb>
    <spb s="0">
      <v xml:space="preserve">Wikipedia	</v>
      <v xml:space="preserve">CC BY-SA 3.0	</v>
      <v xml:space="preserve">https://en.wikipedia.org/wiki/Arroio_Trinta	</v>
      <v xml:space="preserve">https://creativecommons.org/licenses/by-sa/3.0	</v>
    </spb>
    <spb s="1">
      <v>8934</v>
      <v>8934</v>
      <v>8934</v>
      <v>8934</v>
      <v>8934</v>
      <v>8934</v>
      <v>8934</v>
      <v>8934</v>
      <v>8934</v>
    </spb>
    <spb s="0">
      <v xml:space="preserve">Wikipedia	</v>
      <v xml:space="preserve">CC BY-SA 3.0	</v>
      <v xml:space="preserve">https://en.wikipedia.org/wiki/Arvoredo	</v>
      <v xml:space="preserve">https://creativecommons.org/licenses/by-sa/3.0	</v>
    </spb>
    <spb s="1">
      <v>8936</v>
      <v>8936</v>
      <v>8936</v>
      <v>8936</v>
      <v>8936</v>
      <v>8936</v>
      <v>8936</v>
      <v>8936</v>
      <v>8936</v>
    </spb>
    <spb s="0">
      <v xml:space="preserve">Wikipedia	</v>
      <v xml:space="preserve">CC BY-SA 3.0	</v>
      <v xml:space="preserve">https://en.wikipedia.org/wiki/Ascurra	</v>
      <v xml:space="preserve">https://creativecommons.org/licenses/by-sa/3.0	</v>
    </spb>
    <spb s="1">
      <v>8938</v>
      <v>8938</v>
      <v>8938</v>
      <v>8938</v>
      <v>8938</v>
      <v>8938</v>
      <v>8938</v>
      <v>8938</v>
      <v>8938</v>
    </spb>
    <spb s="0">
      <v xml:space="preserve">Wikipedia	</v>
      <v xml:space="preserve">CC BY-SA 3.0	</v>
      <v xml:space="preserve">https://en.wikipedia.org/wiki/Atalanta,_Santa_Catarina	</v>
      <v xml:space="preserve">https://creativecommons.org/licenses/by-sa/3.0	</v>
    </spb>
    <spb s="1">
      <v>8940</v>
      <v>8940</v>
      <v>8940</v>
      <v>8940</v>
      <v>8940</v>
      <v>8940</v>
      <v>8940</v>
      <v>8940</v>
      <v>8940</v>
    </spb>
    <spb s="0">
      <v xml:space="preserve">Wikipedia	</v>
      <v xml:space="preserve">CC BY-SA 3.0	</v>
      <v xml:space="preserve">https://en.wikipedia.org/wiki/Aurora,_Santa_Catarina	</v>
      <v xml:space="preserve">https://creativecommons.org/licenses/by-sa/3.0	</v>
    </spb>
    <spb s="1">
      <v>8942</v>
      <v>8942</v>
      <v>8942</v>
      <v>8942</v>
      <v>8942</v>
      <v>8942</v>
      <v>8942</v>
      <v>8942</v>
      <v>8942</v>
    </spb>
    <spb s="0">
      <v xml:space="preserve">Wikipedia	</v>
      <v xml:space="preserve">CC BY-SA 3.0	</v>
      <v xml:space="preserve">https://en.wikipedia.org/wiki/Balne%C3%A1rio_Arroio_do_Silva	</v>
      <v xml:space="preserve">https://creativecommons.org/licenses/by-sa/3.0	</v>
    </spb>
    <spb s="1">
      <v>8944</v>
      <v>8944</v>
      <v>8944</v>
      <v>8944</v>
      <v>8944</v>
      <v>8944</v>
      <v>8944</v>
      <v>8944</v>
      <v>8944</v>
    </spb>
    <spb s="0">
      <v xml:space="preserve">Wikipedia	</v>
      <v xml:space="preserve">CC BY-SA 3.0	</v>
      <v xml:space="preserve">https://en.wikipedia.org/wiki/Balne%C3%A1rio_Barra_do_Sul	</v>
      <v xml:space="preserve">https://creativecommons.org/licenses/by-sa/3.0	</v>
    </spb>
    <spb s="1">
      <v>8946</v>
      <v>8946</v>
      <v>8946</v>
      <v>8946</v>
      <v>8946</v>
      <v>8946</v>
      <v>8946</v>
      <v>8946</v>
      <v>8946</v>
    </spb>
    <spb s="0">
      <v xml:space="preserve">Wikipedia	</v>
      <v xml:space="preserve">CC BY-SA 3.0	</v>
      <v xml:space="preserve">https://en.wikipedia.org/wiki/Balne%C3%A1rio_Cambori%C3%BA	</v>
      <v xml:space="preserve">https://creativecommons.org/licenses/by-sa/3.0	</v>
    </spb>
    <spb s="1">
      <v>8948</v>
      <v>8948</v>
      <v>8948</v>
      <v>8948</v>
      <v>8948</v>
      <v>8948</v>
      <v>8948</v>
      <v>8948</v>
      <v>8948</v>
    </spb>
    <spb s="0">
      <v xml:space="preserve">Wikipedia	</v>
      <v xml:space="preserve">CC BY-SA 3.0	</v>
      <v xml:space="preserve">https://en.wikipedia.org/wiki/Balne%C3%A1rio_Gaivota	</v>
      <v xml:space="preserve">https://creativecommons.org/licenses/by-sa/3.0	</v>
    </spb>
    <spb s="1">
      <v>8950</v>
      <v>8950</v>
      <v>8950</v>
      <v>8950</v>
      <v>8950</v>
      <v>8950</v>
      <v>8950</v>
      <v>8950</v>
      <v>8950</v>
    </spb>
    <spb s="0">
      <v xml:space="preserve">Wikipedia	</v>
      <v xml:space="preserve">CC BY-SA 3.0	</v>
      <v xml:space="preserve">https://en.wikipedia.org/wiki/Balne%C3%A1rio_Pi%C3%A7arras	</v>
      <v xml:space="preserve">https://creativecommons.org/licenses/by-sa/3.0	</v>
    </spb>
    <spb s="1">
      <v>8952</v>
      <v>8952</v>
      <v>8952</v>
      <v>8952</v>
      <v>8952</v>
      <v>8952</v>
      <v>8952</v>
      <v>8952</v>
      <v>8952</v>
    </spb>
    <spb s="0">
      <v xml:space="preserve">Wikipedia	</v>
      <v xml:space="preserve">CC BY-SA 3.0	</v>
      <v xml:space="preserve">https://en.wikipedia.org/wiki/Balne%C3%A1rio_Rinc%C3%A3o	</v>
      <v xml:space="preserve">https://creativecommons.org/licenses/by-sa/3.0	</v>
    </spb>
    <spb s="1">
      <v>8954</v>
      <v>8954</v>
      <v>8954</v>
      <v>8954</v>
      <v>8954</v>
      <v>8954</v>
      <v>8954</v>
      <v>8954</v>
      <v>8954</v>
    </spb>
    <spb s="0">
      <v xml:space="preserve">Wikipedia	</v>
      <v xml:space="preserve">CC BY-SA 3.0	</v>
      <v xml:space="preserve">https://en.wikipedia.org/wiki/Bandeirante,_Santa_Catarina	</v>
      <v xml:space="preserve">https://creativecommons.org/licenses/by-sa/3.0	</v>
    </spb>
    <spb s="1">
      <v>8956</v>
      <v>8956</v>
      <v>8956</v>
      <v>8956</v>
      <v>8956</v>
      <v>8956</v>
      <v>8956</v>
      <v>8956</v>
      <v>8956</v>
    </spb>
    <spb s="0">
      <v xml:space="preserve">Wikipedia	</v>
      <v xml:space="preserve">CC BY-SA 3.0	</v>
      <v xml:space="preserve">https://en.wikipedia.org/wiki/Barra_Bonita,_Santa_Catarina	</v>
      <v xml:space="preserve">https://creativecommons.org/licenses/by-sa/3.0	</v>
    </spb>
    <spb s="1">
      <v>8958</v>
      <v>8958</v>
      <v>8958</v>
      <v>8958</v>
      <v>8958</v>
      <v>8958</v>
      <v>8958</v>
      <v>8958</v>
      <v>8958</v>
    </spb>
    <spb s="0">
      <v xml:space="preserve">Wikipedia	</v>
      <v xml:space="preserve">CC BY-SA 3.0	</v>
      <v xml:space="preserve">https://en.wikipedia.org/wiki/Barra_Velha	</v>
      <v xml:space="preserve">https://creativecommons.org/licenses/by-sa/3.0	</v>
    </spb>
    <spb s="1">
      <v>8960</v>
      <v>8960</v>
      <v>8960</v>
      <v>8960</v>
      <v>8960</v>
      <v>8960</v>
      <v>8960</v>
      <v>8960</v>
      <v>8960</v>
    </spb>
    <spb s="0">
      <v xml:space="preserve">Wikipedia	</v>
      <v xml:space="preserve">CC BY-SA 3.0	</v>
      <v xml:space="preserve">https://en.wikipedia.org/wiki/Bela_Vista_do_Toldo	</v>
      <v xml:space="preserve">https://creativecommons.org/licenses/by-sa/3.0	</v>
    </spb>
    <spb s="1">
      <v>8962</v>
      <v>8962</v>
      <v>8962</v>
      <v>8962</v>
      <v>8962</v>
      <v>8962</v>
      <v>8962</v>
      <v>8962</v>
      <v>8962</v>
    </spb>
    <spb s="0">
      <v xml:space="preserve">Wikipedia	</v>
      <v xml:space="preserve">CC BY-SA 3.0	</v>
      <v xml:space="preserve">https://en.wikipedia.org/wiki/Belmonte,_Santa_Catarina	</v>
      <v xml:space="preserve">https://creativecommons.org/licenses/by-sa/3.0	</v>
    </spb>
    <spb s="1">
      <v>8964</v>
      <v>8964</v>
      <v>8964</v>
      <v>8964</v>
      <v>8964</v>
      <v>8964</v>
      <v>8964</v>
      <v>8964</v>
      <v>8964</v>
    </spb>
    <spb s="0">
      <v xml:space="preserve">Wikipedia	</v>
      <v xml:space="preserve">CC BY-SA 3.0	</v>
      <v xml:space="preserve">https://en.wikipedia.org/wiki/Benedito_Novo	</v>
      <v xml:space="preserve">https://creativecommons.org/licenses/by-sa/3.0	</v>
    </spb>
    <spb s="1">
      <v>8966</v>
      <v>8966</v>
      <v>8966</v>
      <v>8966</v>
      <v>8966</v>
      <v>8966</v>
      <v>8966</v>
      <v>8966</v>
      <v>8966</v>
    </spb>
    <spb s="0">
      <v xml:space="preserve">Wikipedia	</v>
      <v xml:space="preserve">CC BY-SA 3.0	</v>
      <v xml:space="preserve">https://en.wikipedia.org/wiki/Bigua%C3%A7u	</v>
      <v xml:space="preserve">https://creativecommons.org/licenses/by-sa/3.0	</v>
    </spb>
    <spb s="1">
      <v>8968</v>
      <v>8968</v>
      <v>8968</v>
      <v>8968</v>
      <v>8968</v>
      <v>8968</v>
      <v>8968</v>
      <v>8968</v>
      <v>8968</v>
    </spb>
    <spb s="0">
      <v xml:space="preserve">Wikipedia	</v>
      <v xml:space="preserve">CC BY-SA 3.0	</v>
      <v xml:space="preserve">https://en.wikipedia.org/wiki/Blumenau	</v>
      <v xml:space="preserve">https://creativecommons.org/licenses/by-sa/3.0	</v>
    </spb>
    <spb s="1">
      <v>8970</v>
      <v>8970</v>
      <v>8970</v>
      <v>8970</v>
      <v>8970</v>
      <v>8970</v>
      <v>8970</v>
      <v>8970</v>
      <v>8970</v>
    </spb>
    <spb s="0">
      <v xml:space="preserve">Wikipedia	</v>
      <v xml:space="preserve">CC BY-SA 3.0	</v>
      <v xml:space="preserve">https://en.wikipedia.org/wiki/Bocaina_do_Sul	</v>
      <v xml:space="preserve">https://creativecommons.org/licenses/by-sa/3.0	</v>
    </spb>
    <spb s="1">
      <v>8972</v>
      <v>8972</v>
      <v>8972</v>
      <v>8972</v>
      <v>8972</v>
      <v>8972</v>
      <v>8972</v>
      <v>8972</v>
      <v>8972</v>
    </spb>
    <spb s="0">
      <v xml:space="preserve">Wikipedia	</v>
      <v xml:space="preserve">CC BY-SA 3.0	</v>
      <v xml:space="preserve">https://en.wikipedia.org/wiki/Bom_Jardim_da_Serra	</v>
      <v xml:space="preserve">https://creativecommons.org/licenses/by-sa/3.0	</v>
    </spb>
    <spb s="1">
      <v>8974</v>
      <v>8974</v>
      <v>8974</v>
      <v>8974</v>
      <v>8974</v>
      <v>8974</v>
      <v>8974</v>
      <v>8974</v>
      <v>8974</v>
    </spb>
    <spb s="0">
      <v xml:space="preserve">Wikipedia	</v>
      <v xml:space="preserve">CC BY-SA 3.0	</v>
      <v xml:space="preserve">https://en.wikipedia.org/wiki/Bom_Jesus,_Santa_Catarina	</v>
      <v xml:space="preserve">https://creativecommons.org/licenses/by-sa/3.0	</v>
    </spb>
    <spb s="1">
      <v>8976</v>
      <v>8976</v>
      <v>8976</v>
      <v>8976</v>
      <v>8976</v>
      <v>8976</v>
      <v>8976</v>
      <v>8976</v>
      <v>8976</v>
    </spb>
    <spb s="0">
      <v xml:space="preserve">Wikipedia	</v>
      <v xml:space="preserve">CC BY-SA 3.0	</v>
      <v xml:space="preserve">https://en.wikipedia.org/wiki/Bom_Jesus_do_Oeste	</v>
      <v xml:space="preserve">https://creativecommons.org/licenses/by-sa/3.0	</v>
    </spb>
    <spb s="1">
      <v>8978</v>
      <v>8978</v>
      <v>8978</v>
      <v>8978</v>
      <v>8978</v>
      <v>8978</v>
      <v>8978</v>
      <v>8978</v>
      <v>8978</v>
    </spb>
    <spb s="0">
      <v xml:space="preserve">Wikipedia	</v>
      <v xml:space="preserve">CC BY-SA 3.0	</v>
      <v xml:space="preserve">https://en.wikipedia.org/wiki/Bom_Retiro,_Santa_Catarina	</v>
      <v xml:space="preserve">https://creativecommons.org/licenses/by-sa/3.0	</v>
    </spb>
    <spb s="1">
      <v>8980</v>
      <v>8980</v>
      <v>8980</v>
      <v>8980</v>
      <v>8980</v>
      <v>8980</v>
      <v>8980</v>
      <v>8980</v>
      <v>8980</v>
    </spb>
    <spb s="0">
      <v xml:space="preserve">Wikipedia	</v>
      <v xml:space="preserve">CC BY-SA 3.0	</v>
      <v xml:space="preserve">https://en.wikipedia.org/wiki/Bombinhas	</v>
      <v xml:space="preserve">https://creativecommons.org/licenses/by-sa/3.0	</v>
    </spb>
    <spb s="1">
      <v>8982</v>
      <v>8982</v>
      <v>8982</v>
      <v>8982</v>
      <v>8982</v>
      <v>8982</v>
      <v>8982</v>
      <v>8982</v>
      <v>8982</v>
    </spb>
    <spb s="0">
      <v xml:space="preserve">Wikipedia	</v>
      <v xml:space="preserve">CC BY-SA 3.0	</v>
      <v xml:space="preserve">https://en.wikipedia.org/wiki/Botuver%C3%A1	</v>
      <v xml:space="preserve">https://creativecommons.org/licenses/by-sa/3.0	</v>
    </spb>
    <spb s="1">
      <v>8984</v>
      <v>8984</v>
      <v>8984</v>
      <v>8984</v>
      <v>8984</v>
      <v>8984</v>
      <v>8984</v>
      <v>8984</v>
      <v>8984</v>
    </spb>
    <spb s="0">
      <v xml:space="preserve">Wikipedia	</v>
      <v xml:space="preserve">CC BY-SA 3.0	</v>
      <v xml:space="preserve">https://en.wikipedia.org/wiki/Bra%C3%A7o_do_Norte	</v>
      <v xml:space="preserve">https://creativecommons.org/licenses/by-sa/3.0	</v>
    </spb>
    <spb s="1">
      <v>8986</v>
      <v>8986</v>
      <v>8986</v>
      <v>8986</v>
      <v>8986</v>
      <v>8986</v>
      <v>8986</v>
      <v>8986</v>
      <v>8986</v>
    </spb>
    <spb s="0">
      <v xml:space="preserve">Wikipedia	</v>
      <v xml:space="preserve">CC BY-SA 3.0	</v>
      <v xml:space="preserve">https://en.wikipedia.org/wiki/Bra%C3%A7o_do_Trombudo	</v>
      <v xml:space="preserve">https://creativecommons.org/licenses/by-sa/3.0	</v>
    </spb>
    <spb s="1">
      <v>8988</v>
      <v>8988</v>
      <v>8988</v>
      <v>8988</v>
      <v>8988</v>
      <v>8988</v>
      <v>8988</v>
      <v>8988</v>
      <v>8988</v>
    </spb>
    <spb s="0">
      <v xml:space="preserve">Wikipedia	</v>
      <v xml:space="preserve">CC BY-SA 3.0	</v>
      <v xml:space="preserve">https://en.wikipedia.org/wiki/Brun%C3%B3polis	</v>
      <v xml:space="preserve">https://creativecommons.org/licenses/by-sa/3.0	</v>
    </spb>
    <spb s="1">
      <v>8990</v>
      <v>8990</v>
      <v>8990</v>
      <v>8990</v>
      <v>8990</v>
      <v>8990</v>
      <v>8990</v>
      <v>8990</v>
      <v>8990</v>
    </spb>
    <spb s="0">
      <v xml:space="preserve">Wikipedia	</v>
      <v xml:space="preserve">CC BY-SA 3.0	</v>
      <v xml:space="preserve">https://en.wikipedia.org/wiki/Brusque,_Santa_Catarina	</v>
      <v xml:space="preserve">https://creativecommons.org/licenses/by-sa/3.0	</v>
    </spb>
    <spb s="1">
      <v>8992</v>
      <v>8992</v>
      <v>8992</v>
      <v>8992</v>
      <v>8992</v>
      <v>8992</v>
      <v>8992</v>
      <v>8992</v>
      <v>8992</v>
    </spb>
    <spb s="0">
      <v xml:space="preserve">Wikipedia	</v>
      <v xml:space="preserve">CC BY-SA 3.0	</v>
      <v xml:space="preserve">https://en.wikipedia.org/wiki/Ca%C3%A7ador	</v>
      <v xml:space="preserve">https://creativecommons.org/licenses/by-sa/3.0	</v>
    </spb>
    <spb s="1">
      <v>8994</v>
      <v>8994</v>
      <v>8994</v>
      <v>8994</v>
      <v>8994</v>
      <v>8994</v>
      <v>8994</v>
      <v>8994</v>
      <v>8994</v>
    </spb>
    <spb s="0">
      <v xml:space="preserve">Wikipedia	</v>
      <v xml:space="preserve">CC BY-SA 3.0	</v>
      <v xml:space="preserve">https://en.wikipedia.org/wiki/Caibi	</v>
      <v xml:space="preserve">https://creativecommons.org/licenses/by-sa/3.0	</v>
    </spb>
    <spb s="1">
      <v>8996</v>
      <v>8996</v>
      <v>8996</v>
      <v>8996</v>
      <v>8996</v>
      <v>8996</v>
      <v>8996</v>
      <v>8996</v>
      <v>8996</v>
    </spb>
    <spb s="0">
      <v xml:space="preserve">Wikipedia	</v>
      <v xml:space="preserve">CC BY-SA 3.0	</v>
      <v xml:space="preserve">https://en.wikipedia.org/wiki/Calmon	</v>
      <v xml:space="preserve">https://creativecommons.org/licenses/by-sa/3.0	</v>
    </spb>
    <spb s="1">
      <v>8998</v>
      <v>8998</v>
      <v>8998</v>
      <v>8998</v>
      <v>8998</v>
      <v>8998</v>
      <v>8998</v>
      <v>8998</v>
      <v>8998</v>
    </spb>
    <spb s="0">
      <v xml:space="preserve">Wikipedia	</v>
      <v xml:space="preserve">CC BY-SA 3.0	</v>
      <v xml:space="preserve">https://en.wikipedia.org/wiki/Cambori%C3%BA	</v>
      <v xml:space="preserve">https://creativecommons.org/licenses/by-sa/3.0	</v>
    </spb>
    <spb s="1">
      <v>9000</v>
      <v>9000</v>
      <v>9000</v>
      <v>9000</v>
      <v>9000</v>
      <v>9000</v>
      <v>9000</v>
      <v>9000</v>
      <v>9000</v>
    </spb>
    <spb s="0">
      <v xml:space="preserve">Wikipedia	</v>
      <v xml:space="preserve">CC BY-SA 3.0	</v>
      <v xml:space="preserve">https://en.wikipedia.org/wiki/Campo_Alegre,_Santa_Catarina	</v>
      <v xml:space="preserve">https://creativecommons.org/licenses/by-sa/3.0	</v>
    </spb>
    <spb s="1">
      <v>9002</v>
      <v>9002</v>
      <v>9002</v>
      <v>9002</v>
      <v>9002</v>
      <v>9002</v>
      <v>9002</v>
      <v>9002</v>
      <v>9002</v>
    </spb>
    <spb s="0">
      <v xml:space="preserve">Wikipedia	</v>
      <v xml:space="preserve">CC BY-SA 3.0	</v>
      <v xml:space="preserve">https://en.wikipedia.org/wiki/Campo_Belo_do_Sul	</v>
      <v xml:space="preserve">https://creativecommons.org/licenses/by-sa/3.0	</v>
    </spb>
    <spb s="1">
      <v>9004</v>
      <v>9004</v>
      <v>9004</v>
      <v>9004</v>
      <v>9004</v>
      <v>9004</v>
      <v>9004</v>
      <v>9004</v>
      <v>9004</v>
    </spb>
    <spb s="0">
      <v xml:space="preserve">Wikipedia	</v>
      <v xml:space="preserve">CC BY-SA 3.0	</v>
      <v xml:space="preserve">https://en.wikipedia.org/wiki/Campo_Er%C3%AA	</v>
      <v xml:space="preserve">https://creativecommons.org/licenses/by-sa/3.0	</v>
    </spb>
    <spb s="1">
      <v>9006</v>
      <v>9006</v>
      <v>9006</v>
      <v>9006</v>
      <v>9006</v>
      <v>9006</v>
      <v>9006</v>
      <v>9006</v>
      <v>9006</v>
    </spb>
    <spb s="0">
      <v xml:space="preserve">Wikipedia	</v>
      <v xml:space="preserve">CC BY-SA 3.0	</v>
      <v xml:space="preserve">https://en.wikipedia.org/wiki/Campos_Novos	</v>
      <v xml:space="preserve">https://creativecommons.org/licenses/by-sa/3.0	</v>
    </spb>
    <spb s="1">
      <v>9008</v>
      <v>9008</v>
      <v>9008</v>
      <v>9008</v>
      <v>9008</v>
      <v>9008</v>
      <v>9008</v>
      <v>9008</v>
      <v>9008</v>
    </spb>
    <spb s="0">
      <v xml:space="preserve">Wikipedia	</v>
      <v xml:space="preserve">CC BY-SA 3.0	</v>
      <v xml:space="preserve">https://en.wikipedia.org/wiki/Canelinha	</v>
      <v xml:space="preserve">https://creativecommons.org/licenses/by-sa/3.0	</v>
    </spb>
    <spb s="1">
      <v>9010</v>
      <v>9010</v>
      <v>9010</v>
      <v>9010</v>
      <v>9010</v>
      <v>9010</v>
      <v>9010</v>
      <v>9010</v>
      <v>9010</v>
    </spb>
    <spb s="0">
      <v xml:space="preserve">Wikipedia	</v>
      <v xml:space="preserve">CC BY-SA 3.0	</v>
      <v xml:space="preserve">https://en.wikipedia.org/wiki/Canoinhas	</v>
      <v xml:space="preserve">https://creativecommons.org/licenses/by-sa/3.0	</v>
    </spb>
    <spb s="1">
      <v>9012</v>
      <v>9012</v>
      <v>9012</v>
      <v>9012</v>
      <v>9012</v>
      <v>9012</v>
      <v>9012</v>
      <v>9012</v>
      <v>9012</v>
    </spb>
    <spb s="0">
      <v xml:space="preserve">Wikipedia	</v>
      <v xml:space="preserve">CC BY-SA 3.0	</v>
      <v xml:space="preserve">https://en.wikipedia.org/wiki/Cap%C3%A3o_Alto	</v>
      <v xml:space="preserve">https://creativecommons.org/licenses/by-sa/3.0	</v>
    </spb>
    <spb s="1">
      <v>9014</v>
      <v>9014</v>
      <v>9014</v>
      <v>9014</v>
      <v>9014</v>
      <v>9014</v>
      <v>9014</v>
      <v>9014</v>
      <v>9014</v>
    </spb>
    <spb s="0">
      <v xml:space="preserve">Wikipedia	</v>
      <v xml:space="preserve">CC BY-SA 3.0	</v>
      <v xml:space="preserve">https://en.wikipedia.org/wiki/Capinzal	</v>
      <v xml:space="preserve">https://creativecommons.org/licenses/by-sa/3.0	</v>
    </spb>
    <spb s="1">
      <v>9016</v>
      <v>9016</v>
      <v>9016</v>
      <v>9016</v>
      <v>9016</v>
      <v>9016</v>
      <v>9016</v>
      <v>9016</v>
      <v>9016</v>
    </spb>
    <spb s="0">
      <v xml:space="preserve">Wikipedia	</v>
      <v xml:space="preserve">CC BY-SA 3.0	</v>
      <v xml:space="preserve">https://en.wikipedia.org/wiki/Capivari_de_Baixo	</v>
      <v xml:space="preserve">https://creativecommons.org/licenses/by-sa/3.0	</v>
    </spb>
    <spb s="1">
      <v>9018</v>
      <v>9018</v>
      <v>9018</v>
      <v>9018</v>
      <v>9018</v>
      <v>9018</v>
      <v>9018</v>
      <v>9018</v>
      <v>9018</v>
    </spb>
    <spb s="0">
      <v xml:space="preserve">Wikipedia	</v>
      <v xml:space="preserve">CC BY-SA 3.0	</v>
      <v xml:space="preserve">https://en.wikipedia.org/wiki/Catanduvas,_Santa_Catarina	</v>
      <v xml:space="preserve">https://creativecommons.org/licenses/by-sa/3.0	</v>
    </spb>
    <spb s="1">
      <v>9020</v>
      <v>9020</v>
      <v>9020</v>
      <v>9020</v>
      <v>9020</v>
      <v>9020</v>
      <v>9020</v>
      <v>9020</v>
      <v>9020</v>
    </spb>
    <spb s="0">
      <v xml:space="preserve">Wikipedia	</v>
      <v xml:space="preserve">CC BY-SA 3.0	</v>
      <v xml:space="preserve">https://en.wikipedia.org/wiki/Caxambu_do_Sul	</v>
      <v xml:space="preserve">https://creativecommons.org/licenses/by-sa/3.0	</v>
    </spb>
    <spb s="1">
      <v>9022</v>
      <v>9022</v>
      <v>9022</v>
      <v>9022</v>
      <v>9022</v>
      <v>9022</v>
      <v>9022</v>
      <v>9022</v>
      <v>9022</v>
    </spb>
    <spb s="0">
      <v xml:space="preserve">Wikipedia	</v>
      <v xml:space="preserve">CC BY-SA 3.0	</v>
      <v xml:space="preserve">https://en.wikipedia.org/wiki/Celso_Ramos	</v>
      <v xml:space="preserve">https://creativecommons.org/licenses/by-sa/3.0	</v>
    </spb>
    <spb s="1">
      <v>9024</v>
      <v>9024</v>
      <v>9024</v>
      <v>9024</v>
      <v>9024</v>
      <v>9024</v>
      <v>9024</v>
      <v>9024</v>
      <v>9024</v>
    </spb>
    <spb s="0">
      <v xml:space="preserve">Wikipedia	</v>
      <v xml:space="preserve">CC BY-SA 3.0	</v>
      <v xml:space="preserve">https://en.wikipedia.org/wiki/Cerro_Negro,_Santa_Catarina	</v>
      <v xml:space="preserve">https://creativecommons.org/licenses/by-sa/3.0	</v>
    </spb>
    <spb s="1">
      <v>9026</v>
      <v>9026</v>
      <v>9026</v>
      <v>9026</v>
      <v>9026</v>
      <v>9026</v>
      <v>9026</v>
      <v>9026</v>
      <v>9026</v>
    </spb>
    <spb s="0">
      <v xml:space="preserve">Wikipedia	</v>
      <v xml:space="preserve">CC BY-SA 3.0	</v>
      <v xml:space="preserve">https://en.wikipedia.org/wiki/Chapad%C3%A3o_do_Lageado	</v>
      <v xml:space="preserve">https://creativecommons.org/licenses/by-sa/3.0	</v>
    </spb>
    <spb s="1">
      <v>9028</v>
      <v>9028</v>
      <v>9028</v>
      <v>9028</v>
      <v>9028</v>
      <v>9028</v>
      <v>9028</v>
      <v>9028</v>
      <v>9028</v>
    </spb>
    <spb s="0">
      <v xml:space="preserve">Wikipedia	</v>
      <v xml:space="preserve">CC BY-SA 3.0	</v>
      <v xml:space="preserve">https://en.wikipedia.org/wiki/Chapec%C3%B3	</v>
      <v xml:space="preserve">https://creativecommons.org/licenses/by-sa/3.0	</v>
    </spb>
    <spb s="1">
      <v>9030</v>
      <v>9030</v>
      <v>9030</v>
      <v>9030</v>
      <v>9030</v>
      <v>9030</v>
      <v>9030</v>
      <v>9030</v>
      <v>9030</v>
    </spb>
    <spb s="0">
      <v xml:space="preserve">Wikipedia	</v>
      <v xml:space="preserve">CC BY-SA 3.0	</v>
      <v xml:space="preserve">https://en.wikipedia.org/wiki/Cocal_do_Sul	</v>
      <v xml:space="preserve">https://creativecommons.org/licenses/by-sa/3.0	</v>
    </spb>
    <spb s="1">
      <v>9032</v>
      <v>9032</v>
      <v>9032</v>
      <v>9032</v>
      <v>9032</v>
      <v>9032</v>
      <v>9032</v>
      <v>9032</v>
      <v>9032</v>
    </spb>
    <spb s="0">
      <v xml:space="preserve">Wikipedia	</v>
      <v xml:space="preserve">CC BY-SA 3.0	</v>
      <v xml:space="preserve">https://en.wikipedia.org/wiki/Conc%C3%B3rdia	</v>
      <v xml:space="preserve">https://creativecommons.org/licenses/by-sa/3.0	</v>
    </spb>
    <spb s="1">
      <v>9034</v>
      <v>9034</v>
      <v>9034</v>
      <v>9034</v>
      <v>9034</v>
      <v>9034</v>
      <v>9034</v>
      <v>9034</v>
      <v>9034</v>
    </spb>
    <spb s="0">
      <v xml:space="preserve">Wikipedia	</v>
      <v xml:space="preserve">CC BY-SA 3.0	</v>
      <v xml:space="preserve">https://en.wikipedia.org/wiki/Cordilheira_Alta	</v>
      <v xml:space="preserve">https://creativecommons.org/licenses/by-sa/3.0	</v>
    </spb>
    <spb s="1">
      <v>9036</v>
      <v>9036</v>
      <v>9036</v>
      <v>9036</v>
      <v>9036</v>
      <v>9036</v>
      <v>9036</v>
      <v>9036</v>
      <v>9036</v>
    </spb>
    <spb s="0">
      <v xml:space="preserve">Wikipedia	</v>
      <v xml:space="preserve">CC BY-SA 3.0	</v>
      <v xml:space="preserve">https://en.wikipedia.org/wiki/Coronel_Freitas	</v>
      <v xml:space="preserve">https://creativecommons.org/licenses/by-sa/3.0	</v>
    </spb>
    <spb s="1">
      <v>9038</v>
      <v>9038</v>
      <v>9038</v>
      <v>9038</v>
      <v>9038</v>
      <v>9038</v>
      <v>9038</v>
      <v>9038</v>
      <v>9038</v>
    </spb>
    <spb s="0">
      <v xml:space="preserve">Wikipedia	</v>
      <v xml:space="preserve">CC BY-SA 3.0	</v>
      <v xml:space="preserve">https://en.wikipedia.org/wiki/Coronel_Martins	</v>
      <v xml:space="preserve">https://creativecommons.org/licenses/by-sa/3.0	</v>
    </spb>
    <spb s="1">
      <v>9040</v>
      <v>9040</v>
      <v>9040</v>
      <v>9040</v>
      <v>9040</v>
      <v>9040</v>
      <v>9040</v>
      <v>9040</v>
      <v>9040</v>
    </spb>
    <spb s="0">
      <v xml:space="preserve">Wikipedia	</v>
      <v xml:space="preserve">CC BY-SA 3.0	</v>
      <v xml:space="preserve">https://en.wikipedia.org/wiki/Correia_Pinto	</v>
      <v xml:space="preserve">https://creativecommons.org/licenses/by-sa/3.0	</v>
    </spb>
    <spb s="1">
      <v>9042</v>
      <v>9042</v>
      <v>9042</v>
      <v>9042</v>
      <v>9042</v>
      <v>9042</v>
      <v>9042</v>
      <v>9042</v>
      <v>9042</v>
    </spb>
    <spb s="0">
      <v xml:space="preserve">Wikipedia	</v>
      <v xml:space="preserve">CC BY-SA 3.0	</v>
      <v xml:space="preserve">https://en.wikipedia.org/wiki/Corup%C3%A1	</v>
      <v xml:space="preserve">https://creativecommons.org/licenses/by-sa/3.0	</v>
    </spb>
    <spb s="1">
      <v>9044</v>
      <v>9044</v>
      <v>9044</v>
      <v>9044</v>
      <v>9044</v>
      <v>9044</v>
      <v>9044</v>
      <v>9044</v>
      <v>9044</v>
    </spb>
    <spb s="0">
      <v xml:space="preserve">Wikipedia	</v>
      <v xml:space="preserve">CC BY-SA 3.0	</v>
      <v xml:space="preserve">https://en.wikipedia.org/wiki/Crici%C3%BAma	</v>
      <v xml:space="preserve">https://creativecommons.org/licenses/by-sa/3.0	</v>
    </spb>
    <spb s="1">
      <v>9046</v>
      <v>9046</v>
      <v>9046</v>
      <v>9046</v>
      <v>9046</v>
      <v>9046</v>
      <v>9046</v>
      <v>9046</v>
      <v>9046</v>
    </spb>
    <spb s="0">
      <v xml:space="preserve">Wikipedia	</v>
      <v xml:space="preserve">CC BY-SA 3.0	</v>
      <v xml:space="preserve">https://en.wikipedia.org/wiki/Cunha_Por%C3%A3	</v>
      <v xml:space="preserve">https://creativecommons.org/licenses/by-sa/3.0	</v>
    </spb>
    <spb s="1">
      <v>9048</v>
      <v>9048</v>
      <v>9048</v>
      <v>9048</v>
      <v>9048</v>
      <v>9048</v>
      <v>9048</v>
      <v>9048</v>
      <v>9048</v>
    </spb>
    <spb s="0">
      <v xml:space="preserve">Wikipedia	</v>
      <v xml:space="preserve">CC BY-SA 3.0	</v>
      <v xml:space="preserve">https://en.wikipedia.org/wiki/Cunhata%C3%AD	</v>
      <v xml:space="preserve">https://creativecommons.org/licenses/by-sa/3.0	</v>
    </spb>
    <spb s="1">
      <v>9050</v>
      <v>9050</v>
      <v>9050</v>
      <v>9050</v>
      <v>9050</v>
      <v>9050</v>
      <v>9050</v>
      <v>9050</v>
      <v>9050</v>
    </spb>
    <spb s="0">
      <v xml:space="preserve">Wikipedia	</v>
      <v xml:space="preserve">CC BY-SA 3.0	</v>
      <v xml:space="preserve">https://en.wikipedia.org/wiki/Curitibanos	</v>
      <v xml:space="preserve">https://creativecommons.org/licenses/by-sa/3.0	</v>
    </spb>
    <spb s="1">
      <v>9052</v>
      <v>9052</v>
      <v>9052</v>
      <v>9052</v>
      <v>9052</v>
      <v>9052</v>
      <v>9052</v>
      <v>9052</v>
      <v>9052</v>
    </spb>
    <spb s="0">
      <v xml:space="preserve">Wikipedia	</v>
      <v xml:space="preserve">CC BY-SA 3.0	</v>
      <v xml:space="preserve">https://en.wikipedia.org/wiki/Descanso,_Santa_Catarina	</v>
      <v xml:space="preserve">https://creativecommons.org/licenses/by-sa/3.0	</v>
    </spb>
    <spb s="1">
      <v>9054</v>
      <v>9054</v>
      <v>9054</v>
      <v>9054</v>
      <v>9054</v>
      <v>9054</v>
      <v>9054</v>
      <v>9054</v>
      <v>9054</v>
    </spb>
    <spb s="0">
      <v xml:space="preserve">Wikipedia	</v>
      <v xml:space="preserve">CC BY-SA 3.0	</v>
      <v xml:space="preserve">https://en.wikipedia.org/wiki/Dion%C3%ADsio_Cerqueira	</v>
      <v xml:space="preserve">https://creativecommons.org/licenses/by-sa/3.0	</v>
    </spb>
    <spb s="1">
      <v>9056</v>
      <v>9056</v>
      <v>9056</v>
      <v>9056</v>
      <v>9056</v>
      <v>9056</v>
      <v>9056</v>
      <v>9056</v>
      <v>9056</v>
    </spb>
    <spb s="0">
      <v xml:space="preserve">Wikipedia	</v>
      <v xml:space="preserve">CC BY-SA 3.0	</v>
      <v xml:space="preserve">https://en.wikipedia.org/wiki/Dona_Emma	</v>
      <v xml:space="preserve">https://creativecommons.org/licenses/by-sa/3.0	</v>
    </spb>
    <spb s="1">
      <v>9058</v>
      <v>9058</v>
      <v>9058</v>
      <v>9058</v>
      <v>9058</v>
      <v>9058</v>
      <v>9058</v>
      <v>9058</v>
      <v>9058</v>
    </spb>
    <spb s="0">
      <v xml:space="preserve">Wikipedia	</v>
      <v xml:space="preserve">CC BY-SA 3.0	</v>
      <v xml:space="preserve">https://en.wikipedia.org/wiki/Doutor_Pedrinho	</v>
      <v xml:space="preserve">https://creativecommons.org/licenses/by-sa/3.0	</v>
    </spb>
    <spb s="1">
      <v>9060</v>
      <v>9060</v>
      <v>9060</v>
      <v>9060</v>
      <v>9060</v>
      <v>9060</v>
      <v>9060</v>
      <v>9060</v>
      <v>9060</v>
    </spb>
    <spb s="0">
      <v xml:space="preserve">Wikipedia	</v>
      <v xml:space="preserve">CC BY-SA 3.0	</v>
      <v xml:space="preserve">https://en.wikipedia.org/wiki/Entre_Rios,_Santa_Catarina	</v>
      <v xml:space="preserve">https://creativecommons.org/licenses/by-sa/3.0	</v>
    </spb>
    <spb s="1">
      <v>9062</v>
      <v>9062</v>
      <v>9062</v>
      <v>9062</v>
      <v>9062</v>
      <v>9062</v>
      <v>9062</v>
      <v>9062</v>
      <v>9062</v>
    </spb>
    <spb s="0">
      <v xml:space="preserve">Wikipedia	</v>
      <v xml:space="preserve">CC BY-SA 3.0	</v>
      <v xml:space="preserve">https://en.wikipedia.org/wiki/Erval_Velho	</v>
      <v xml:space="preserve">https://creativecommons.org/licenses/by-sa/3.0	</v>
    </spb>
    <spb s="1">
      <v>9064</v>
      <v>9064</v>
      <v>9064</v>
      <v>9064</v>
      <v>9064</v>
      <v>9064</v>
      <v>9064</v>
      <v>9064</v>
      <v>9064</v>
    </spb>
    <spb s="0">
      <v xml:space="preserve">Wikipedia	</v>
      <v xml:space="preserve">CC BY-SA 3.0	</v>
      <v xml:space="preserve">https://en.wikipedia.org/wiki/Faxinal_dos_Guedes	</v>
      <v xml:space="preserve">https://creativecommons.org/licenses/by-sa/3.0	</v>
    </spb>
    <spb s="1">
      <v>9066</v>
      <v>9066</v>
      <v>9066</v>
      <v>9066</v>
      <v>9066</v>
      <v>9066</v>
      <v>9066</v>
      <v>9066</v>
      <v>9066</v>
    </spb>
    <spb s="0">
      <v xml:space="preserve">Wikipedia	</v>
      <v xml:space="preserve">CC BY-SA 3.0	</v>
      <v xml:space="preserve">https://en.wikipedia.org/wiki/Flor_do_Sert%C3%A3o	</v>
      <v xml:space="preserve">https://creativecommons.org/licenses/by-sa/3.0	</v>
    </spb>
    <spb s="1">
      <v>9068</v>
      <v>9068</v>
      <v>9068</v>
      <v>9068</v>
      <v>9068</v>
      <v>9068</v>
      <v>9068</v>
      <v>9068</v>
      <v>9068</v>
    </spb>
    <spb s="0">
      <v xml:space="preserve">Wikipedia	</v>
      <v xml:space="preserve">CC BY-SA 3.0	</v>
      <v xml:space="preserve">https://en.wikipedia.org/wiki/Florian%C3%B3polis	</v>
      <v xml:space="preserve">https://creativecommons.org/licenses/by-sa/3.0	</v>
    </spb>
    <spb s="1">
      <v>9070</v>
      <v>9070</v>
      <v>9070</v>
      <v>9070</v>
      <v>9070</v>
      <v>9070</v>
      <v>9070</v>
      <v>9070</v>
      <v>9070</v>
    </spb>
    <spb s="0">
      <v xml:space="preserve">Wikipedia	</v>
      <v xml:space="preserve">CC BY-SA 3.0	</v>
      <v xml:space="preserve">https://en.wikipedia.org/wiki/Formosa_do_Sul	</v>
      <v xml:space="preserve">https://creativecommons.org/licenses/by-sa/3.0	</v>
    </spb>
    <spb s="1">
      <v>9072</v>
      <v>9072</v>
      <v>9072</v>
      <v>9072</v>
      <v>9072</v>
      <v>9072</v>
      <v>9072</v>
      <v>9072</v>
      <v>9072</v>
    </spb>
    <spb s="0">
      <v xml:space="preserve">Wikipedia	</v>
      <v xml:space="preserve">CC BY-SA 3.0	</v>
      <v xml:space="preserve">https://en.wikipedia.org/wiki/Forquilhinha	</v>
      <v xml:space="preserve">https://creativecommons.org/licenses/by-sa/3.0	</v>
    </spb>
    <spb s="1">
      <v>9074</v>
      <v>9074</v>
      <v>9074</v>
      <v>9074</v>
      <v>9074</v>
      <v>9074</v>
      <v>9074</v>
      <v>9074</v>
      <v>9074</v>
    </spb>
    <spb s="0">
      <v xml:space="preserve">Wikipedia	</v>
      <v xml:space="preserve">CC BY-SA 3.0	</v>
      <v xml:space="preserve">https://en.wikipedia.org/wiki/Fraiburgo	</v>
      <v xml:space="preserve">https://creativecommons.org/licenses/by-sa/3.0	</v>
    </spb>
    <spb s="1">
      <v>9076</v>
      <v>9076</v>
      <v>9076</v>
      <v>9076</v>
      <v>9076</v>
      <v>9076</v>
      <v>9076</v>
      <v>9076</v>
      <v>9076</v>
    </spb>
    <spb s="0">
      <v xml:space="preserve">Wikipedia	</v>
      <v xml:space="preserve">CC BY-SA 3.0	</v>
      <v xml:space="preserve">https://en.wikipedia.org/wiki/Frei_Rog%C3%A9rio	</v>
      <v xml:space="preserve">https://creativecommons.org/licenses/by-sa/3.0	</v>
    </spb>
    <spb s="1">
      <v>9078</v>
      <v>9078</v>
      <v>9078</v>
      <v>9078</v>
      <v>9078</v>
      <v>9078</v>
      <v>9078</v>
      <v>9078</v>
      <v>9078</v>
    </spb>
    <spb s="0">
      <v xml:space="preserve">Wikipedia	</v>
      <v xml:space="preserve">CC BY-SA 3.0	</v>
      <v xml:space="preserve">https://en.wikipedia.org/wiki/Galv%C3%A3o	</v>
      <v xml:space="preserve">https://creativecommons.org/licenses/by-sa/3.0	</v>
    </spb>
    <spb s="1">
      <v>9080</v>
      <v>9080</v>
      <v>9080</v>
      <v>9080</v>
      <v>9080</v>
      <v>9080</v>
      <v>9080</v>
      <v>9080</v>
      <v>9080</v>
    </spb>
    <spb s="0">
      <v xml:space="preserve">Wikipedia	</v>
      <v xml:space="preserve">CC BY-SA 3.0	</v>
      <v xml:space="preserve">https://en.wikipedia.org/wiki/Garopaba	</v>
      <v xml:space="preserve">https://creativecommons.org/licenses/by-sa/3.0	</v>
    </spb>
    <spb s="1">
      <v>9082</v>
      <v>9082</v>
      <v>9082</v>
      <v>9082</v>
      <v>9082</v>
      <v>9082</v>
      <v>9082</v>
      <v>9082</v>
      <v>9082</v>
    </spb>
    <spb s="0">
      <v xml:space="preserve">Wikipedia	</v>
      <v xml:space="preserve">CC BY-SA 3.0	</v>
      <v xml:space="preserve">https://en.wikipedia.org/wiki/Garuva	</v>
      <v xml:space="preserve">https://creativecommons.org/licenses/by-sa/3.0	</v>
    </spb>
    <spb s="1">
      <v>9084</v>
      <v>9084</v>
      <v>9084</v>
      <v>9084</v>
      <v>9084</v>
      <v>9084</v>
      <v>9084</v>
      <v>9084</v>
      <v>9084</v>
    </spb>
    <spb s="0">
      <v xml:space="preserve">Wikipedia	</v>
      <v xml:space="preserve">CC BY-SA 3.0	</v>
      <v xml:space="preserve">https://en.wikipedia.org/wiki/Gaspar,_Santa_Catarina	</v>
      <v xml:space="preserve">https://creativecommons.org/licenses/by-sa/3.0	</v>
    </spb>
    <spb s="1">
      <v>9086</v>
      <v>9086</v>
      <v>9086</v>
      <v>9086</v>
      <v>9086</v>
      <v>9086</v>
      <v>9086</v>
      <v>9086</v>
      <v>9086</v>
    </spb>
    <spb s="0">
      <v xml:space="preserve">Wikipedia	</v>
      <v xml:space="preserve">CC BY-SA 3.0	</v>
      <v xml:space="preserve">https://en.wikipedia.org/wiki/Governador_Celso_Ramos	</v>
      <v xml:space="preserve">https://creativecommons.org/licenses/by-sa/3.0	</v>
    </spb>
    <spb s="1">
      <v>9088</v>
      <v>9088</v>
      <v>9088</v>
      <v>9088</v>
      <v>9088</v>
      <v>9088</v>
      <v>9088</v>
      <v>9088</v>
      <v>9088</v>
    </spb>
    <spb s="0">
      <v xml:space="preserve">Wikipedia	</v>
      <v xml:space="preserve">CC BY-SA 3.0	</v>
      <v xml:space="preserve">https://en.wikipedia.org/wiki/Gr%C3%A3o_Par%C3%A1	</v>
      <v xml:space="preserve">https://creativecommons.org/licenses/by-sa/3.0	</v>
    </spb>
    <spb s="1">
      <v>9090</v>
      <v>9090</v>
      <v>9090</v>
      <v>9090</v>
      <v>9090</v>
      <v>9090</v>
      <v>9090</v>
      <v>9090</v>
      <v>9090</v>
    </spb>
    <spb s="0">
      <v xml:space="preserve">Wikipedia	</v>
      <v xml:space="preserve">CC BY-SA 3.0	</v>
      <v xml:space="preserve">https://en.wikipedia.org/wiki/Gravatal	</v>
      <v xml:space="preserve">https://creativecommons.org/licenses/by-sa/3.0	</v>
    </spb>
    <spb s="1">
      <v>9092</v>
      <v>9092</v>
      <v>9092</v>
      <v>9092</v>
      <v>9092</v>
      <v>9092</v>
      <v>9092</v>
      <v>9092</v>
      <v>9092</v>
    </spb>
    <spb s="0">
      <v xml:space="preserve">Wikipedia	</v>
      <v xml:space="preserve">CC BY-SA 3.0	</v>
      <v xml:space="preserve">https://en.wikipedia.org/wiki/Guabiruba	</v>
      <v xml:space="preserve">https://creativecommons.org/licenses/by-sa/3.0	</v>
    </spb>
    <spb s="1">
      <v>9094</v>
      <v>9094</v>
      <v>9094</v>
      <v>9094</v>
      <v>9094</v>
      <v>9094</v>
      <v>9094</v>
      <v>9094</v>
      <v>9094</v>
    </spb>
    <spb s="0">
      <v xml:space="preserve">Wikipedia	</v>
      <v xml:space="preserve">CC BY-SA 3.0	</v>
      <v xml:space="preserve">https://en.wikipedia.org/wiki/Guaraciaba,_Santa_Catarina	</v>
      <v xml:space="preserve">https://creativecommons.org/licenses/by-sa/3.0	</v>
    </spb>
    <spb s="1">
      <v>9096</v>
      <v>9096</v>
      <v>9096</v>
      <v>9096</v>
      <v>9096</v>
      <v>9096</v>
      <v>9096</v>
      <v>9096</v>
      <v>9096</v>
    </spb>
    <spb s="0">
      <v xml:space="preserve">Wikipedia	</v>
      <v xml:space="preserve">CC BY-SA 3.0	</v>
      <v xml:space="preserve">https://en.wikipedia.org/wiki/Guaramirim	</v>
      <v xml:space="preserve">https://creativecommons.org/licenses/by-sa/3.0	</v>
    </spb>
    <spb s="1">
      <v>9098</v>
      <v>9098</v>
      <v>9098</v>
      <v>9098</v>
      <v>9098</v>
      <v>9098</v>
      <v>9098</v>
      <v>9098</v>
      <v>9098</v>
    </spb>
    <spb s="0">
      <v xml:space="preserve">Wikipedia	</v>
      <v xml:space="preserve">CC BY-SA 3.0	</v>
      <v xml:space="preserve">https://en.wikipedia.org/wiki/Guaruj%C3%A1_do_Sul	</v>
      <v xml:space="preserve">https://creativecommons.org/licenses/by-sa/3.0	</v>
    </spb>
    <spb s="1">
      <v>9100</v>
      <v>9100</v>
      <v>9100</v>
      <v>9100</v>
      <v>9100</v>
      <v>9100</v>
      <v>9100</v>
      <v>9100</v>
      <v>9100</v>
    </spb>
    <spb s="0">
      <v xml:space="preserve">Wikipedia	</v>
      <v xml:space="preserve">CC BY-SA 3.0	</v>
      <v xml:space="preserve">https://en.wikipedia.org/wiki/Guatambu	</v>
      <v xml:space="preserve">https://creativecommons.org/licenses/by-sa/3.0	</v>
    </spb>
    <spb s="1">
      <v>9102</v>
      <v>9102</v>
      <v>9102</v>
      <v>9102</v>
      <v>9102</v>
      <v>9102</v>
      <v>9102</v>
      <v>9102</v>
      <v>9102</v>
    </spb>
    <spb s="0">
      <v xml:space="preserve">Wikipedia	</v>
      <v xml:space="preserve">CC BY-SA 3.0	</v>
      <v xml:space="preserve">https://en.wikipedia.org/wiki/Herval_d%27Oeste	</v>
      <v xml:space="preserve">https://creativecommons.org/licenses/by-sa/3.0	</v>
    </spb>
    <spb s="1">
      <v>9104</v>
      <v>9104</v>
      <v>9104</v>
      <v>9104</v>
      <v>9104</v>
      <v>9104</v>
      <v>9104</v>
      <v>9104</v>
      <v>9104</v>
    </spb>
    <spb s="0">
      <v xml:space="preserve">Wikipedia	</v>
      <v xml:space="preserve">CC BY-SA 3.0	</v>
      <v xml:space="preserve">https://en.wikipedia.org/wiki/Ibiam	</v>
      <v xml:space="preserve">https://creativecommons.org/licenses/by-sa/3.0	</v>
    </spb>
    <spb s="1">
      <v>9106</v>
      <v>9106</v>
      <v>9106</v>
      <v>9106</v>
      <v>9106</v>
      <v>9106</v>
      <v>9106</v>
      <v>9106</v>
      <v>9106</v>
    </spb>
    <spb s="0">
      <v xml:space="preserve">Wikipedia	</v>
      <v xml:space="preserve">CC BY-SA 3.0	</v>
      <v xml:space="preserve">https://en.wikipedia.org/wiki/Ibicar%C3%A9	</v>
      <v xml:space="preserve">https://creativecommons.org/licenses/by-sa/3.0	</v>
    </spb>
    <spb s="1">
      <v>9108</v>
      <v>9108</v>
      <v>9108</v>
      <v>9108</v>
      <v>9108</v>
      <v>9108</v>
      <v>9108</v>
      <v>9108</v>
      <v>9108</v>
    </spb>
    <spb s="0">
      <v xml:space="preserve">Wikipedia	</v>
      <v xml:space="preserve">CC BY-SA 3.0	</v>
      <v xml:space="preserve">https://en.wikipedia.org/wiki/Ibirama	</v>
      <v xml:space="preserve">https://creativecommons.org/licenses/by-sa/3.0	</v>
    </spb>
    <spb s="1">
      <v>9110</v>
      <v>9110</v>
      <v>9110</v>
      <v>9110</v>
      <v>9110</v>
      <v>9110</v>
      <v>9110</v>
      <v>9110</v>
      <v>9110</v>
    </spb>
    <spb s="0">
      <v xml:space="preserve">Wikipedia	</v>
      <v xml:space="preserve">CC BY-SA 3.0	</v>
      <v xml:space="preserve">https://en.wikipedia.org/wiki/I%C3%A7ara	</v>
      <v xml:space="preserve">https://creativecommons.org/licenses/by-sa/3.0	</v>
    </spb>
    <spb s="1">
      <v>9112</v>
      <v>9112</v>
      <v>9112</v>
      <v>9112</v>
      <v>9112</v>
      <v>9112</v>
      <v>9112</v>
      <v>9112</v>
      <v>9112</v>
    </spb>
    <spb s="0">
      <v xml:space="preserve">Wikipedia	</v>
      <v xml:space="preserve">CC BY-SA 3.0	</v>
      <v xml:space="preserve">https://en.wikipedia.org/wiki/Ilhota	</v>
      <v xml:space="preserve">https://creativecommons.org/licenses/by-sa/3.0	</v>
    </spb>
    <spb s="1">
      <v>9114</v>
      <v>9114</v>
      <v>9114</v>
      <v>9114</v>
      <v>9114</v>
      <v>9114</v>
      <v>9114</v>
      <v>9114</v>
      <v>9114</v>
    </spb>
    <spb s="0">
      <v xml:space="preserve">Wikipedia	</v>
      <v xml:space="preserve">CC BY-SA 3.0	</v>
      <v xml:space="preserve">https://en.wikipedia.org/wiki/Imaru%C3%AD	</v>
      <v xml:space="preserve">https://creativecommons.org/licenses/by-sa/3.0	</v>
    </spb>
    <spb s="1">
      <v>9116</v>
      <v>9116</v>
      <v>9116</v>
      <v>9116</v>
      <v>9116</v>
      <v>9116</v>
      <v>9116</v>
      <v>9116</v>
      <v>9116</v>
    </spb>
    <spb s="0">
      <v xml:space="preserve">Wikipedia	</v>
      <v xml:space="preserve">CC BY-SA 3.0	</v>
      <v xml:space="preserve">https://en.wikipedia.org/wiki/Imbituba	</v>
      <v xml:space="preserve">https://creativecommons.org/licenses/by-sa/3.0	</v>
    </spb>
    <spb s="1">
      <v>9118</v>
      <v>9118</v>
      <v>9118</v>
      <v>9118</v>
      <v>9118</v>
      <v>9118</v>
      <v>9118</v>
      <v>9118</v>
      <v>9118</v>
    </spb>
    <spb s="0">
      <v xml:space="preserve">Wikipedia	</v>
      <v xml:space="preserve">CC BY-SA 3.0	</v>
      <v xml:space="preserve">https://en.wikipedia.org/wiki/Imbuia,_Santa_Catarina	</v>
      <v xml:space="preserve">https://creativecommons.org/licenses/by-sa/3.0	</v>
    </spb>
    <spb s="1">
      <v>9120</v>
      <v>9120</v>
      <v>9120</v>
      <v>9120</v>
      <v>9120</v>
      <v>9120</v>
      <v>9120</v>
      <v>9120</v>
      <v>9120</v>
    </spb>
    <spb s="0">
      <v xml:space="preserve">Wikipedia	</v>
      <v xml:space="preserve">CC BY-SA 3.0	</v>
      <v xml:space="preserve">https://en.wikipedia.org/wiki/Indaial	</v>
      <v xml:space="preserve">https://creativecommons.org/licenses/by-sa/3.0	</v>
    </spb>
    <spb s="1">
      <v>9122</v>
      <v>9122</v>
      <v>9122</v>
      <v>9122</v>
      <v>9122</v>
      <v>9122</v>
      <v>9122</v>
      <v>9122</v>
      <v>9122</v>
    </spb>
    <spb s="0">
      <v xml:space="preserve">Wikipedia	</v>
      <v xml:space="preserve">CC BY-SA 3.0	</v>
      <v xml:space="preserve">https://en.wikipedia.org/wiki/Iomer%C3%AA	</v>
      <v xml:space="preserve">https://creativecommons.org/licenses/by-sa/3.0	</v>
    </spb>
    <spb s="1">
      <v>9124</v>
      <v>9124</v>
      <v>9124</v>
      <v>9124</v>
      <v>9124</v>
      <v>9124</v>
      <v>9124</v>
      <v>9124</v>
      <v>9124</v>
    </spb>
    <spb s="0">
      <v xml:space="preserve">Wikipedia	</v>
      <v xml:space="preserve">CC BY-SA 3.0	</v>
      <v xml:space="preserve">https://en.wikipedia.org/wiki/Ipira	</v>
      <v xml:space="preserve">https://creativecommons.org/licenses/by-sa/3.0	</v>
    </spb>
    <spb s="1">
      <v>9126</v>
      <v>9126</v>
      <v>9126</v>
      <v>9126</v>
      <v>9126</v>
      <v>9126</v>
      <v>9126</v>
      <v>9126</v>
      <v>9126</v>
    </spb>
    <spb s="0">
      <v xml:space="preserve">Wikipedia	</v>
      <v xml:space="preserve">CC BY-SA 3.0	</v>
      <v xml:space="preserve">https://en.wikipedia.org/wiki/Ipor%C3%A3_do_Oeste	</v>
      <v xml:space="preserve">https://creativecommons.org/licenses/by-sa/3.0	</v>
    </spb>
    <spb s="1">
      <v>9128</v>
      <v>9128</v>
      <v>9128</v>
      <v>9128</v>
      <v>9128</v>
      <v>9128</v>
      <v>9128</v>
      <v>9128</v>
      <v>9128</v>
    </spb>
    <spb s="0">
      <v xml:space="preserve">Wikipedia	</v>
      <v xml:space="preserve">CC BY-SA 3.0	</v>
      <v xml:space="preserve">https://en.wikipedia.org/wiki/Ipua%C3%A7u	</v>
      <v xml:space="preserve">https://creativecommons.org/licenses/by-sa/3.0	</v>
    </spb>
    <spb s="1">
      <v>9130</v>
      <v>9130</v>
      <v>9130</v>
      <v>9130</v>
      <v>9130</v>
      <v>9130</v>
      <v>9130</v>
      <v>9130</v>
      <v>9130</v>
    </spb>
    <spb s="0">
      <v xml:space="preserve">Wikipedia	</v>
      <v xml:space="preserve">CC BY-SA 3.0	</v>
      <v xml:space="preserve">https://en.wikipedia.org/wiki/Ipumirim	</v>
      <v xml:space="preserve">https://creativecommons.org/licenses/by-sa/3.0	</v>
    </spb>
    <spb s="1">
      <v>9132</v>
      <v>9132</v>
      <v>9132</v>
      <v>9132</v>
      <v>9132</v>
      <v>9132</v>
      <v>9132</v>
      <v>9132</v>
      <v>9132</v>
    </spb>
    <spb s="0">
      <v xml:space="preserve">Wikipedia	</v>
      <v xml:space="preserve">CC BY-SA 3.0	</v>
      <v xml:space="preserve">https://en.wikipedia.org/wiki/Iraceminha	</v>
      <v xml:space="preserve">https://creativecommons.org/licenses/by-sa/3.0	</v>
    </spb>
    <spb s="1">
      <v>9134</v>
      <v>9134</v>
      <v>9134</v>
      <v>9134</v>
      <v>9134</v>
      <v>9134</v>
      <v>9134</v>
      <v>9134</v>
      <v>9134</v>
    </spb>
    <spb s="0">
      <v xml:space="preserve">Wikipedia	</v>
      <v xml:space="preserve">CC BY-SA 3.0	</v>
      <v xml:space="preserve">https://en.wikipedia.org/wiki/Irani,_Santa_Catarina	</v>
      <v xml:space="preserve">https://creativecommons.org/licenses/by-sa/3.0	</v>
    </spb>
    <spb s="1">
      <v>9136</v>
      <v>9136</v>
      <v>9136</v>
      <v>9136</v>
      <v>9136</v>
      <v>9136</v>
      <v>9136</v>
      <v>9136</v>
      <v>9136</v>
    </spb>
    <spb s="0">
      <v xml:space="preserve">Wikipedia	</v>
      <v xml:space="preserve">CC BY-SA 3.0	</v>
      <v xml:space="preserve">https://en.wikipedia.org/wiki/Irati,_Santa_Catarina	</v>
      <v xml:space="preserve">https://creativecommons.org/licenses/by-sa/3.0	</v>
    </spb>
    <spb s="1">
      <v>9138</v>
      <v>9138</v>
      <v>9138</v>
      <v>9138</v>
      <v>9138</v>
      <v>9138</v>
      <v>9138</v>
      <v>9138</v>
      <v>9138</v>
    </spb>
    <spb s="0">
      <v xml:space="preserve">Wikipedia	</v>
      <v xml:space="preserve">CC BY-SA 3.0	</v>
      <v xml:space="preserve">https://en.wikipedia.org/wiki/Irine%C3%B3polis	</v>
      <v xml:space="preserve">https://creativecommons.org/licenses/by-sa/3.0	</v>
    </spb>
    <spb s="1">
      <v>9140</v>
      <v>9140</v>
      <v>9140</v>
      <v>9140</v>
      <v>9140</v>
      <v>9140</v>
      <v>9140</v>
      <v>9140</v>
      <v>9140</v>
    </spb>
    <spb s="0">
      <v xml:space="preserve">Wikipedia	</v>
      <v xml:space="preserve">CC BY-SA 3.0	</v>
      <v xml:space="preserve">https://en.wikipedia.org/wiki/It%C3%A1,_Santa_Catarina	</v>
      <v xml:space="preserve">https://creativecommons.org/licenses/by-sa/3.0	</v>
    </spb>
    <spb s="1">
      <v>9142</v>
      <v>9142</v>
      <v>9142</v>
      <v>9142</v>
      <v>9142</v>
      <v>9142</v>
      <v>9142</v>
      <v>9142</v>
      <v>9142</v>
    </spb>
    <spb s="0">
      <v xml:space="preserve">Wikipedia	</v>
      <v xml:space="preserve">CC BY-SA 3.0	</v>
      <v xml:space="preserve">https://en.wikipedia.org/wiki/Itai%C3%B3polis	</v>
      <v xml:space="preserve">https://creativecommons.org/licenses/by-sa/3.0	</v>
    </spb>
    <spb s="1">
      <v>9144</v>
      <v>9144</v>
      <v>9144</v>
      <v>9144</v>
      <v>9144</v>
      <v>9144</v>
      <v>9144</v>
      <v>9144</v>
      <v>9144</v>
    </spb>
    <spb s="0">
      <v xml:space="preserve">Wikipedia	</v>
      <v xml:space="preserve">CC BY-SA 3.0	</v>
      <v xml:space="preserve">https://en.wikipedia.org/wiki/Itaja%C3%AD	</v>
      <v xml:space="preserve">https://creativecommons.org/licenses/by-sa/3.0	</v>
    </spb>
    <spb s="1">
      <v>9146</v>
      <v>9146</v>
      <v>9146</v>
      <v>9146</v>
      <v>9146</v>
      <v>9146</v>
      <v>9146</v>
      <v>9146</v>
      <v>9146</v>
    </spb>
    <spb s="0">
      <v xml:space="preserve">Wikipedia	</v>
      <v xml:space="preserve">CC BY-SA 3.0	</v>
      <v xml:space="preserve">https://en.wikipedia.org/wiki/Itapema	</v>
      <v xml:space="preserve">https://creativecommons.org/licenses/by-sa/3.0	</v>
    </spb>
    <spb s="1">
      <v>9148</v>
      <v>9148</v>
      <v>9148</v>
      <v>9148</v>
      <v>9148</v>
      <v>9148</v>
      <v>9148</v>
      <v>9148</v>
      <v>9148</v>
    </spb>
    <spb s="0">
      <v xml:space="preserve">Wikipedia	</v>
      <v xml:space="preserve">CC BY-SA 3.0	</v>
      <v xml:space="preserve">https://en.wikipedia.org/wiki/Itapiranga,_Santa_Catarina	</v>
      <v xml:space="preserve">https://creativecommons.org/licenses/by-sa/3.0	</v>
    </spb>
    <spb s="1">
      <v>9150</v>
      <v>9150</v>
      <v>9150</v>
      <v>9150</v>
      <v>9150</v>
      <v>9150</v>
      <v>9150</v>
      <v>9150</v>
      <v>9150</v>
    </spb>
    <spb s="0">
      <v xml:space="preserve">Wikipedia	</v>
      <v xml:space="preserve">CC BY-SA 3.0	</v>
      <v xml:space="preserve">https://en.wikipedia.org/wiki/Itapo%C3%A1	</v>
      <v xml:space="preserve">https://creativecommons.org/licenses/by-sa/3.0	</v>
    </spb>
    <spb s="1">
      <v>9152</v>
      <v>9152</v>
      <v>9152</v>
      <v>9152</v>
      <v>9152</v>
      <v>9152</v>
      <v>9152</v>
      <v>9152</v>
      <v>9152</v>
    </spb>
    <spb s="0">
      <v xml:space="preserve">Wikipedia	</v>
      <v xml:space="preserve">CC BY-SA 3.0	</v>
      <v xml:space="preserve">https://en.wikipedia.org/wiki/Ituporanga	</v>
      <v xml:space="preserve">https://creativecommons.org/licenses/by-sa/3.0	</v>
    </spb>
    <spb s="1">
      <v>9154</v>
      <v>9154</v>
      <v>9154</v>
      <v>9154</v>
      <v>9154</v>
      <v>9154</v>
      <v>9154</v>
      <v>9154</v>
      <v>9154</v>
    </spb>
    <spb s="0">
      <v xml:space="preserve">Wikipedia	</v>
      <v xml:space="preserve">CC BY-SA 3.0	</v>
      <v xml:space="preserve">https://en.wikipedia.org/wiki/Jabor%C3%A1	</v>
      <v xml:space="preserve">https://creativecommons.org/licenses/by-sa/3.0	</v>
    </spb>
    <spb s="1">
      <v>9156</v>
      <v>9156</v>
      <v>9156</v>
      <v>9156</v>
      <v>9156</v>
      <v>9156</v>
      <v>9156</v>
      <v>9156</v>
      <v>9156</v>
    </spb>
    <spb s="0">
      <v xml:space="preserve">Wikipedia	</v>
      <v xml:space="preserve">CC BY-SA 3.0	</v>
      <v xml:space="preserve">https://en.wikipedia.org/wiki/Jacinto_Machado	</v>
      <v xml:space="preserve">https://creativecommons.org/licenses/by-sa/3.0	</v>
    </spb>
    <spb s="1">
      <v>9158</v>
      <v>9158</v>
      <v>9158</v>
      <v>9158</v>
      <v>9158</v>
      <v>9158</v>
      <v>9158</v>
      <v>9158</v>
      <v>9158</v>
    </spb>
    <spb s="0">
      <v xml:space="preserve">Wikipedia	</v>
      <v xml:space="preserve">CC BY-SA 3.0	</v>
      <v xml:space="preserve">https://en.wikipedia.org/wiki/Jaguaruna	</v>
      <v xml:space="preserve">https://creativecommons.org/licenses/by-sa/3.0	</v>
    </spb>
    <spb s="1">
      <v>9160</v>
      <v>9160</v>
      <v>9160</v>
      <v>9160</v>
      <v>9160</v>
      <v>9160</v>
      <v>9160</v>
      <v>9160</v>
      <v>9160</v>
    </spb>
    <spb s="0">
      <v xml:space="preserve">Wikipedia	</v>
      <v xml:space="preserve">CC BY-SA 3.0	</v>
      <v xml:space="preserve">https://en.wikipedia.org/wiki/Jaragu%C3%A1_do_Sul	</v>
      <v xml:space="preserve">https://creativecommons.org/licenses/by-sa/3.0	</v>
    </spb>
    <spb s="1">
      <v>9162</v>
      <v>9162</v>
      <v>9162</v>
      <v>9162</v>
      <v>9162</v>
      <v>9162</v>
      <v>9162</v>
      <v>9162</v>
      <v>9162</v>
    </spb>
    <spb s="0">
      <v xml:space="preserve">Wikipedia	</v>
      <v xml:space="preserve">CC BY-SA 3.0	</v>
      <v xml:space="preserve">https://en.wikipedia.org/wiki/Jardin%C3%B3polis,_Santa_Catarina	</v>
      <v xml:space="preserve">https://creativecommons.org/licenses/by-sa/3.0	</v>
    </spb>
    <spb s="1">
      <v>9164</v>
      <v>9164</v>
      <v>9164</v>
      <v>9164</v>
      <v>9164</v>
      <v>9164</v>
      <v>9164</v>
      <v>9164</v>
      <v>9164</v>
    </spb>
    <spb s="0">
      <v xml:space="preserve">Wikipedia	</v>
      <v xml:space="preserve">CC BY-SA 3.0	</v>
      <v xml:space="preserve">https://en.wikipedia.org/wiki/Joa%C3%A7aba	</v>
      <v xml:space="preserve">https://creativecommons.org/licenses/by-sa/3.0	</v>
    </spb>
    <spb s="1">
      <v>9166</v>
      <v>9166</v>
      <v>9166</v>
      <v>9166</v>
      <v>9166</v>
      <v>9166</v>
      <v>9166</v>
      <v>9166</v>
      <v>9166</v>
    </spb>
    <spb s="0">
      <v xml:space="preserve">Wikipedia	</v>
      <v xml:space="preserve">CC BY-SA 3.0	</v>
      <v xml:space="preserve">https://en.wikipedia.org/wiki/Joinville	</v>
      <v xml:space="preserve">https://creativecommons.org/licenses/by-sa/3.0	</v>
    </spb>
    <spb s="1">
      <v>9168</v>
      <v>9168</v>
      <v>9168</v>
      <v>9168</v>
      <v>9168</v>
      <v>9168</v>
      <v>9168</v>
      <v>9168</v>
      <v>9168</v>
    </spb>
    <spb s="0">
      <v xml:space="preserve">Wikipedia	</v>
      <v xml:space="preserve">CC BY-SA 3.0	</v>
      <v xml:space="preserve">https://en.wikipedia.org/wiki/Jos%C3%A9_Boiteux	</v>
      <v xml:space="preserve">https://creativecommons.org/licenses/by-sa/3.0	</v>
    </spb>
    <spb s="1">
      <v>9170</v>
      <v>9170</v>
      <v>9170</v>
      <v>9170</v>
      <v>9170</v>
      <v>9170</v>
      <v>9170</v>
      <v>9170</v>
      <v>9170</v>
    </spb>
    <spb s="0">
      <v xml:space="preserve">Wikipedia	</v>
      <v xml:space="preserve">CC BY-SA 3.0	</v>
      <v xml:space="preserve">https://en.wikipedia.org/wiki/Jupi%C3%A1	</v>
      <v xml:space="preserve">https://creativecommons.org/licenses/by-sa/3.0	</v>
    </spb>
    <spb s="1">
      <v>9172</v>
      <v>9172</v>
      <v>9172</v>
      <v>9172</v>
      <v>9172</v>
      <v>9172</v>
      <v>9172</v>
      <v>9172</v>
      <v>9172</v>
    </spb>
    <spb s="0">
      <v xml:space="preserve">Wikipedia	</v>
      <v xml:space="preserve">CC BY-SA 3.0	</v>
      <v xml:space="preserve">https://en.wikipedia.org/wiki/Lacerd%C3%B3polis	</v>
      <v xml:space="preserve">https://creativecommons.org/licenses/by-sa/3.0	</v>
    </spb>
    <spb s="1">
      <v>9174</v>
      <v>9174</v>
      <v>9174</v>
      <v>9174</v>
      <v>9174</v>
      <v>9174</v>
      <v>9174</v>
      <v>9174</v>
      <v>9174</v>
    </spb>
    <spb s="0">
      <v xml:space="preserve">Wikipedia	</v>
      <v xml:space="preserve">CC BY-SA 3.0	</v>
      <v xml:space="preserve">https://en.wikipedia.org/wiki/Lages	</v>
      <v xml:space="preserve">https://creativecommons.org/licenses/by-sa/3.0	</v>
    </spb>
    <spb s="1">
      <v>9176</v>
      <v>9176</v>
      <v>9176</v>
      <v>9176</v>
      <v>9176</v>
      <v>9176</v>
      <v>9176</v>
      <v>9176</v>
      <v>9176</v>
    </spb>
    <spb s="0">
      <v xml:space="preserve">Wikipedia	</v>
      <v xml:space="preserve">CC BY-SA 3.0	</v>
      <v xml:space="preserve">https://en.wikipedia.org/wiki/Laguna,_Santa_Catarina	</v>
      <v xml:space="preserve">https://creativecommons.org/licenses/by-sa/3.0	</v>
    </spb>
    <spb s="1">
      <v>9178</v>
      <v>9178</v>
      <v>9178</v>
      <v>9178</v>
      <v>9178</v>
      <v>9178</v>
      <v>9178</v>
      <v>9178</v>
      <v>9178</v>
    </spb>
    <spb s="0">
      <v xml:space="preserve">Wikipedia	</v>
      <v xml:space="preserve">CC BY-SA 3.0	</v>
      <v xml:space="preserve">https://en.wikipedia.org/wiki/Lajeado_Grande	</v>
      <v xml:space="preserve">https://creativecommons.org/licenses/by-sa/3.0	</v>
    </spb>
    <spb s="1">
      <v>9180</v>
      <v>9180</v>
      <v>9180</v>
      <v>9180</v>
      <v>9180</v>
      <v>9180</v>
      <v>9180</v>
      <v>9180</v>
      <v>9180</v>
    </spb>
    <spb s="0">
      <v xml:space="preserve">Wikipedia	</v>
      <v xml:space="preserve">CC BY-SA 3.0	</v>
      <v xml:space="preserve">https://en.wikipedia.org/wiki/Laurentino	</v>
      <v xml:space="preserve">https://creativecommons.org/licenses/by-sa/3.0	</v>
    </spb>
    <spb s="1">
      <v>9182</v>
      <v>9182</v>
      <v>9182</v>
      <v>9182</v>
      <v>9182</v>
      <v>9182</v>
      <v>9182</v>
      <v>9182</v>
      <v>9182</v>
    </spb>
    <spb s="0">
      <v xml:space="preserve">Wikipedia	</v>
      <v xml:space="preserve">CC BY-SA 3.0	</v>
      <v xml:space="preserve">https://en.wikipedia.org/wiki/Lauro_M%C3%BCller,_Santa_Catarina	</v>
      <v xml:space="preserve">https://creativecommons.org/licenses/by-sa/3.0	</v>
    </spb>
    <spb s="1">
      <v>9184</v>
      <v>9184</v>
      <v>9184</v>
      <v>9184</v>
      <v>9184</v>
      <v>9184</v>
      <v>9184</v>
      <v>9184</v>
      <v>9184</v>
    </spb>
    <spb s="0">
      <v xml:space="preserve">Wikipedia	</v>
      <v xml:space="preserve">CC BY-SA 3.0	</v>
      <v xml:space="preserve">https://en.wikipedia.org/wiki/Lebon_R%C3%A9gis	</v>
      <v xml:space="preserve">https://creativecommons.org/licenses/by-sa/3.0	</v>
    </spb>
    <spb s="1">
      <v>9186</v>
      <v>9186</v>
      <v>9186</v>
      <v>9186</v>
      <v>9186</v>
      <v>9186</v>
      <v>9186</v>
      <v>9186</v>
      <v>9186</v>
    </spb>
    <spb s="0">
      <v xml:space="preserve">Wikipedia	</v>
      <v xml:space="preserve">CC BY-SA 3.0	</v>
      <v xml:space="preserve">https://en.wikipedia.org/wiki/Leoberto_Leal	</v>
      <v xml:space="preserve">https://creativecommons.org/licenses/by-sa/3.0	</v>
    </spb>
    <spb s="1">
      <v>9188</v>
      <v>9188</v>
      <v>9188</v>
      <v>9188</v>
      <v>9188</v>
      <v>9188</v>
      <v>9188</v>
      <v>9188</v>
      <v>9188</v>
    </spb>
    <spb s="0">
      <v xml:space="preserve">Wikipedia	</v>
      <v xml:space="preserve">CC BY-SA 3.0	</v>
      <v xml:space="preserve">https://en.wikipedia.org/wiki/Lind%C3%B3ia_do_Sul	</v>
      <v xml:space="preserve">https://creativecommons.org/licenses/by-sa/3.0	</v>
    </spb>
    <spb s="1">
      <v>9190</v>
      <v>9190</v>
      <v>9190</v>
      <v>9190</v>
      <v>9190</v>
      <v>9190</v>
      <v>9190</v>
      <v>9190</v>
      <v>9190</v>
    </spb>
    <spb s="0">
      <v xml:space="preserve">Wikipedia	</v>
      <v xml:space="preserve">CC BY-SA 3.0	</v>
      <v xml:space="preserve">https://en.wikipedia.org/wiki/Lontras	</v>
      <v xml:space="preserve">https://creativecommons.org/licenses/by-sa/3.0	</v>
    </spb>
    <spb s="1">
      <v>9192</v>
      <v>9192</v>
      <v>9192</v>
      <v>9192</v>
      <v>9192</v>
      <v>9192</v>
      <v>9192</v>
      <v>9192</v>
      <v>9192</v>
    </spb>
    <spb s="0">
      <v xml:space="preserve">Wikipedia	</v>
      <v xml:space="preserve">CC BY-SA 3.0	</v>
      <v xml:space="preserve">https://en.wikipedia.org/wiki/Luiz_Alves	</v>
      <v xml:space="preserve">https://creativecommons.org/licenses/by-sa/3.0	</v>
    </spb>
    <spb s="1">
      <v>9194</v>
      <v>9194</v>
      <v>9194</v>
      <v>9194</v>
      <v>9194</v>
      <v>9194</v>
      <v>9194</v>
      <v>9194</v>
      <v>9194</v>
    </spb>
    <spb s="0">
      <v xml:space="preserve">Wikipedia	</v>
      <v xml:space="preserve">CC BY-SA 3.0	</v>
      <v xml:space="preserve">https://en.wikipedia.org/wiki/Luzerna	</v>
      <v xml:space="preserve">https://creativecommons.org/licenses/by-sa/3.0	</v>
    </spb>
    <spb s="1">
      <v>9196</v>
      <v>9196</v>
      <v>9196</v>
      <v>9196</v>
      <v>9196</v>
      <v>9196</v>
      <v>9196</v>
      <v>9196</v>
      <v>9196</v>
    </spb>
    <spb s="0">
      <v xml:space="preserve">Wikipedia	</v>
      <v xml:space="preserve">CC BY-SA 3.0	</v>
      <v xml:space="preserve">https://en.wikipedia.org/wiki/Macieira,_Santa_Catarina	</v>
      <v xml:space="preserve">https://creativecommons.org/licenses/by-sa/3.0	</v>
    </spb>
    <spb s="1">
      <v>9198</v>
      <v>9198</v>
      <v>9198</v>
      <v>9198</v>
      <v>9198</v>
      <v>9198</v>
      <v>9198</v>
      <v>9198</v>
      <v>9198</v>
    </spb>
    <spb s="0">
      <v xml:space="preserve">Wikipedia	</v>
      <v xml:space="preserve">CC BY-SA 3.0	</v>
      <v xml:space="preserve">https://en.wikipedia.org/wiki/Mafra,_Santa_Catarina	</v>
      <v xml:space="preserve">https://creativecommons.org/licenses/by-sa/3.0	</v>
    </spb>
    <spb s="1">
      <v>9200</v>
      <v>9200</v>
      <v>9200</v>
      <v>9200</v>
      <v>9200</v>
      <v>9200</v>
      <v>9200</v>
      <v>9200</v>
      <v>9200</v>
    </spb>
    <spb s="0">
      <v xml:space="preserve">Wikipedia	</v>
      <v xml:space="preserve">CC BY-SA 3.0	</v>
      <v xml:space="preserve">https://en.wikipedia.org/wiki/Major_Gercino	</v>
      <v xml:space="preserve">https://creativecommons.org/licenses/by-sa/3.0	</v>
    </spb>
    <spb s="1">
      <v>9202</v>
      <v>9202</v>
      <v>9202</v>
      <v>9202</v>
      <v>9202</v>
      <v>9202</v>
      <v>9202</v>
      <v>9202</v>
      <v>9202</v>
    </spb>
    <spb s="0">
      <v xml:space="preserve">Wikipedia	</v>
      <v xml:space="preserve">CC BY-SA 3.0	</v>
      <v xml:space="preserve">https://en.wikipedia.org/wiki/Major_Vieira	</v>
      <v xml:space="preserve">https://creativecommons.org/licenses/by-sa/3.0	</v>
    </spb>
    <spb s="1">
      <v>9204</v>
      <v>9204</v>
      <v>9204</v>
      <v>9204</v>
      <v>9204</v>
      <v>9204</v>
      <v>9204</v>
      <v>9204</v>
      <v>9204</v>
    </spb>
    <spb s="0">
      <v xml:space="preserve">Wikipedia	</v>
      <v xml:space="preserve">CC BY-SA 3.0	</v>
      <v xml:space="preserve">https://en.wikipedia.org/wiki/Maracaj%C3%A1	</v>
      <v xml:space="preserve">https://creativecommons.org/licenses/by-sa/3.0	</v>
    </spb>
    <spb s="1">
      <v>9206</v>
      <v>9206</v>
      <v>9206</v>
      <v>9206</v>
      <v>9206</v>
      <v>9206</v>
      <v>9206</v>
      <v>9206</v>
      <v>9206</v>
    </spb>
    <spb s="0">
      <v xml:space="preserve">Wikipedia	</v>
      <v xml:space="preserve">CC BY-SA 3.0	</v>
      <v xml:space="preserve">https://en.wikipedia.org/wiki/Maravilha,_Santa_Catarina	</v>
      <v xml:space="preserve">https://creativecommons.org/licenses/by-sa/3.0	</v>
    </spb>
    <spb s="1">
      <v>9208</v>
      <v>9208</v>
      <v>9208</v>
      <v>9208</v>
      <v>9208</v>
      <v>9208</v>
      <v>9208</v>
      <v>9208</v>
      <v>9208</v>
    </spb>
    <spb s="0">
      <v xml:space="preserve">Wikipedia	</v>
      <v xml:space="preserve">CC BY-SA 3.0	</v>
      <v xml:space="preserve">https://en.wikipedia.org/wiki/Marema	</v>
      <v xml:space="preserve">https://creativecommons.org/licenses/by-sa/3.0	</v>
    </spb>
    <spb s="1">
      <v>9210</v>
      <v>9210</v>
      <v>9210</v>
      <v>9210</v>
      <v>9210</v>
      <v>9210</v>
      <v>9210</v>
      <v>9210</v>
      <v>9210</v>
    </spb>
    <spb s="0">
      <v xml:space="preserve">Wikipedia	</v>
      <v xml:space="preserve">CC BY-SA 3.0	</v>
      <v xml:space="preserve">https://en.wikipedia.org/wiki/Massaranduba,_Santa_Catarina	</v>
      <v xml:space="preserve">https://creativecommons.org/licenses/by-sa/3.0	</v>
    </spb>
    <spb s="1">
      <v>9212</v>
      <v>9212</v>
      <v>9212</v>
      <v>9212</v>
      <v>9212</v>
      <v>9212</v>
      <v>9212</v>
      <v>9212</v>
      <v>9212</v>
    </spb>
    <spb s="0">
      <v xml:space="preserve">Wikipedia	</v>
      <v xml:space="preserve">CC BY-SA 3.0	</v>
      <v xml:space="preserve">https://en.wikipedia.org/wiki/Matos_Costa	</v>
      <v xml:space="preserve">https://creativecommons.org/licenses/by-sa/3.0	</v>
    </spb>
    <spb s="1">
      <v>9214</v>
      <v>9214</v>
      <v>9214</v>
      <v>9214</v>
      <v>9214</v>
      <v>9214</v>
      <v>9214</v>
      <v>9214</v>
      <v>9214</v>
    </spb>
    <spb s="0">
      <v xml:space="preserve">Wikipedia	</v>
      <v xml:space="preserve">CC BY-SA 3.0	</v>
      <v xml:space="preserve">https://en.wikipedia.org/wiki/Meleiro	</v>
      <v xml:space="preserve">https://creativecommons.org/licenses/by-sa/3.0	</v>
    </spb>
    <spb s="1">
      <v>9216</v>
      <v>9216</v>
      <v>9216</v>
      <v>9216</v>
      <v>9216</v>
      <v>9216</v>
      <v>9216</v>
      <v>9216</v>
      <v>9216</v>
    </spb>
    <spb s="0">
      <v xml:space="preserve">Wikipedia	</v>
      <v xml:space="preserve">CC BY-SA 3.0	</v>
      <v xml:space="preserve">https://en.wikipedia.org/wiki/Mirim_Doce	</v>
      <v xml:space="preserve">https://creativecommons.org/licenses/by-sa/3.0	</v>
    </spb>
    <spb s="1">
      <v>9218</v>
      <v>9218</v>
      <v>9218</v>
      <v>9218</v>
      <v>9218</v>
      <v>9218</v>
      <v>9218</v>
      <v>9218</v>
      <v>9218</v>
    </spb>
    <spb s="0">
      <v xml:space="preserve">Wikipedia	</v>
      <v xml:space="preserve">CC BY-SA 3.0	</v>
      <v xml:space="preserve">https://en.wikipedia.org/wiki/Modelo,_Santa_Catarina	</v>
      <v xml:space="preserve">https://creativecommons.org/licenses/by-sa/3.0	</v>
    </spb>
    <spb s="1">
      <v>9220</v>
      <v>9220</v>
      <v>9220</v>
      <v>9220</v>
      <v>9220</v>
      <v>9220</v>
      <v>9220</v>
      <v>9220</v>
      <v>9220</v>
    </spb>
    <spb s="0">
      <v xml:space="preserve">Wikipedia	</v>
      <v xml:space="preserve">CC BY-SA 3.0	</v>
      <v xml:space="preserve">https://en.wikipedia.org/wiki/Monda%C3%AD	</v>
      <v xml:space="preserve">https://creativecommons.org/licenses/by-sa/3.0	</v>
    </spb>
    <spb s="1">
      <v>9222</v>
      <v>9222</v>
      <v>9222</v>
      <v>9222</v>
      <v>9222</v>
      <v>9222</v>
      <v>9222</v>
      <v>9222</v>
      <v>9222</v>
    </spb>
    <spb s="0">
      <v xml:space="preserve">Wikipedia	</v>
      <v xml:space="preserve">CC BY-SA 3.0	</v>
      <v xml:space="preserve">https://en.wikipedia.org/wiki/Monte_Carlo,_Santa_Catarina	</v>
      <v xml:space="preserve">https://creativecommons.org/licenses/by-sa/3.0	</v>
    </spb>
    <spb s="1">
      <v>9224</v>
      <v>9224</v>
      <v>9224</v>
      <v>9224</v>
      <v>9224</v>
      <v>9224</v>
      <v>9224</v>
      <v>9224</v>
      <v>9224</v>
    </spb>
    <spb s="0">
      <v xml:space="preserve">Wikipedia	</v>
      <v xml:space="preserve">CC BY-SA 3.0	</v>
      <v xml:space="preserve">https://en.wikipedia.org/wiki/Monte_Castelo,_Santa_Catarina	</v>
      <v xml:space="preserve">https://creativecommons.org/licenses/by-sa/3.0	</v>
    </spb>
    <spb s="1">
      <v>9226</v>
      <v>9226</v>
      <v>9226</v>
      <v>9226</v>
      <v>9226</v>
      <v>9226</v>
      <v>9226</v>
      <v>9226</v>
      <v>9226</v>
    </spb>
    <spb s="0">
      <v xml:space="preserve">Wikipedia	</v>
      <v xml:space="preserve">CC BY-SA 3.0	</v>
      <v xml:space="preserve">https://en.wikipedia.org/wiki/Morro_da_Fuma%C3%A7a	</v>
      <v xml:space="preserve">https://creativecommons.org/licenses/by-sa/3.0	</v>
    </spb>
    <spb s="1">
      <v>9228</v>
      <v>9228</v>
      <v>9228</v>
      <v>9228</v>
      <v>9228</v>
      <v>9228</v>
      <v>9228</v>
      <v>9228</v>
      <v>9228</v>
    </spb>
    <spb s="0">
      <v xml:space="preserve">Wikipedia	</v>
      <v xml:space="preserve">CC BY-SA 3.0	</v>
      <v xml:space="preserve">https://en.wikipedia.org/wiki/Morro_Grande	</v>
      <v xml:space="preserve">https://creativecommons.org/licenses/by-sa/3.0	</v>
    </spb>
    <spb s="1">
      <v>9230</v>
      <v>9230</v>
      <v>9230</v>
      <v>9230</v>
      <v>9230</v>
      <v>9230</v>
      <v>9230</v>
      <v>9230</v>
      <v>9230</v>
    </spb>
    <spb s="0">
      <v xml:space="preserve">Wikipedia	</v>
      <v xml:space="preserve">CC BY-SA 3.0	</v>
      <v xml:space="preserve">https://en.wikipedia.org/wiki/Navegantes	</v>
      <v xml:space="preserve">https://creativecommons.org/licenses/by-sa/3.0	</v>
    </spb>
    <spb s="1">
      <v>9232</v>
      <v>9232</v>
      <v>9232</v>
      <v>9232</v>
      <v>9232</v>
      <v>9232</v>
      <v>9232</v>
      <v>9232</v>
      <v>9232</v>
    </spb>
    <spb s="0">
      <v xml:space="preserve">Wikipedia	</v>
      <v xml:space="preserve">CC BY-SA 3.0	</v>
      <v xml:space="preserve">https://en.wikipedia.org/wiki/Nova_Erechim	</v>
      <v xml:space="preserve">https://creativecommons.org/licenses/by-sa/3.0	</v>
    </spb>
    <spb s="1">
      <v>9234</v>
      <v>9234</v>
      <v>9234</v>
      <v>9234</v>
      <v>9234</v>
      <v>9234</v>
      <v>9234</v>
      <v>9234</v>
      <v>9234</v>
    </spb>
    <spb s="0">
      <v xml:space="preserve">Wikipedia	</v>
      <v xml:space="preserve">CC BY-SA 3.0	</v>
      <v xml:space="preserve">https://en.wikipedia.org/wiki/Nova_Itaberaba	</v>
      <v xml:space="preserve">https://creativecommons.org/licenses/by-sa/3.0	</v>
    </spb>
    <spb s="1">
      <v>9236</v>
      <v>9236</v>
      <v>9236</v>
      <v>9236</v>
      <v>9236</v>
      <v>9236</v>
      <v>9236</v>
      <v>9236</v>
      <v>9236</v>
    </spb>
    <spb s="0">
      <v xml:space="preserve">Wikipedia	</v>
      <v xml:space="preserve">CC BY-SA 3.0	</v>
      <v xml:space="preserve">https://en.wikipedia.org/wiki/Nova_Trento	</v>
      <v xml:space="preserve">https://creativecommons.org/licenses/by-sa/3.0	</v>
    </spb>
    <spb s="1">
      <v>9238</v>
      <v>9238</v>
      <v>9238</v>
      <v>9238</v>
      <v>9238</v>
      <v>9238</v>
      <v>9238</v>
      <v>9238</v>
      <v>9238</v>
    </spb>
    <spb s="0">
      <v xml:space="preserve">Wikipedia	</v>
      <v xml:space="preserve">CC BY-SA 3.0	</v>
      <v xml:space="preserve">https://en.wikipedia.org/wiki/Nova_Veneza,_Santa_Catarina	</v>
      <v xml:space="preserve">https://creativecommons.org/licenses/by-sa/3.0	</v>
    </spb>
    <spb s="1">
      <v>9240</v>
      <v>9240</v>
      <v>9240</v>
      <v>9240</v>
      <v>9240</v>
      <v>9240</v>
      <v>9240</v>
      <v>9240</v>
      <v>9240</v>
    </spb>
    <spb s="0">
      <v xml:space="preserve">Wikipedia	</v>
      <v xml:space="preserve">CC BY-SA 3.0	</v>
      <v xml:space="preserve">https://en.wikipedia.org/wiki/Novo_Horizonte,_Santa_Catarina	</v>
      <v xml:space="preserve">https://creativecommons.org/licenses/by-sa/3.0	</v>
    </spb>
    <spb s="1">
      <v>9242</v>
      <v>9242</v>
      <v>9242</v>
      <v>9242</v>
      <v>9242</v>
      <v>9242</v>
      <v>9242</v>
      <v>9242</v>
      <v>9242</v>
    </spb>
    <spb s="0">
      <v xml:space="preserve">Wikipedia	</v>
      <v xml:space="preserve">CC BY-SA 3.0	</v>
      <v xml:space="preserve">https://en.wikipedia.org/wiki/Orleans,_Santa_Catarina	</v>
      <v xml:space="preserve">https://creativecommons.org/licenses/by-sa/3.0	</v>
    </spb>
    <spb s="1">
      <v>9244</v>
      <v>9244</v>
      <v>9244</v>
      <v>9244</v>
      <v>9244</v>
      <v>9244</v>
      <v>9244</v>
      <v>9244</v>
      <v>9244</v>
    </spb>
    <spb s="0">
      <v xml:space="preserve">Wikipedia	</v>
      <v xml:space="preserve">CC BY-SA 3.0	</v>
      <v xml:space="preserve">https://en.wikipedia.org/wiki/Otac%C3%ADlio_Costa	</v>
      <v xml:space="preserve">https://creativecommons.org/licenses/by-sa/3.0	</v>
    </spb>
    <spb s="1">
      <v>9246</v>
      <v>9246</v>
      <v>9246</v>
      <v>9246</v>
      <v>9246</v>
      <v>9246</v>
      <v>9246</v>
      <v>9246</v>
      <v>9246</v>
    </spb>
    <spb s="0">
      <v xml:space="preserve">Wikipedia	</v>
      <v xml:space="preserve">CC BY-SA 3.0	</v>
      <v xml:space="preserve">https://en.wikipedia.org/wiki/Ouro	</v>
      <v xml:space="preserve">https://creativecommons.org/licenses/by-sa/3.0	</v>
    </spb>
    <spb s="1">
      <v>9248</v>
      <v>9248</v>
      <v>9248</v>
      <v>9248</v>
      <v>9248</v>
      <v>9248</v>
      <v>9248</v>
      <v>9248</v>
      <v>9248</v>
    </spb>
    <spb s="0">
      <v xml:space="preserve">Wikipedia	</v>
      <v xml:space="preserve">CC BY-SA 3.0	</v>
      <v xml:space="preserve">https://en.wikipedia.org/wiki/Ouro_Verde,_Santa_Catarina	</v>
      <v xml:space="preserve">https://creativecommons.org/licenses/by-sa/3.0	</v>
    </spb>
    <spb s="1">
      <v>9250</v>
      <v>9250</v>
      <v>9250</v>
      <v>9250</v>
      <v>9250</v>
      <v>9250</v>
      <v>9250</v>
      <v>9250</v>
      <v>9250</v>
    </spb>
    <spb s="0">
      <v xml:space="preserve">Wikipedia	</v>
      <v xml:space="preserve">CC BY-SA 3.0	</v>
      <v xml:space="preserve">https://en.wikipedia.org/wiki/Paial	</v>
      <v xml:space="preserve">https://creativecommons.org/licenses/by-sa/3.0	</v>
    </spb>
    <spb s="1">
      <v>9252</v>
      <v>9252</v>
      <v>9252</v>
      <v>9252</v>
      <v>9252</v>
      <v>9252</v>
      <v>9252</v>
      <v>9252</v>
      <v>9252</v>
    </spb>
    <spb s="0">
      <v xml:space="preserve">Wikipedia	</v>
      <v xml:space="preserve">CC BY-SA 3.0	</v>
      <v xml:space="preserve">https://en.wikipedia.org/wiki/Painel	</v>
      <v xml:space="preserve">https://creativecommons.org/licenses/by-sa/3.0	</v>
    </spb>
    <spb s="1">
      <v>9254</v>
      <v>9254</v>
      <v>9254</v>
      <v>9254</v>
      <v>9254</v>
      <v>9254</v>
      <v>9254</v>
      <v>9254</v>
      <v>9254</v>
    </spb>
    <spb s="0">
      <v xml:space="preserve">Wikipedia	</v>
      <v xml:space="preserve">CC BY-SA 3.0	</v>
      <v xml:space="preserve">https://en.wikipedia.org/wiki/Palho%C3%A7a	</v>
      <v xml:space="preserve">https://creativecommons.org/licenses/by-sa/3.0	</v>
    </spb>
    <spb s="1">
      <v>9256</v>
      <v>9256</v>
      <v>9256</v>
      <v>9256</v>
      <v>9256</v>
      <v>9256</v>
      <v>9256</v>
      <v>9256</v>
      <v>9256</v>
    </spb>
    <spb s="0">
      <v xml:space="preserve">Wikipedia	</v>
      <v xml:space="preserve">CC BY-SA 3.0	</v>
      <v xml:space="preserve">https://en.wikipedia.org/wiki/Palma_Sola,_Santa_Catarina	</v>
      <v xml:space="preserve">https://creativecommons.org/licenses/by-sa/3.0	</v>
    </spb>
    <spb s="1">
      <v>9258</v>
      <v>9258</v>
      <v>9258</v>
      <v>9258</v>
      <v>9258</v>
      <v>9258</v>
      <v>9258</v>
      <v>9258</v>
      <v>9258</v>
    </spb>
    <spb s="0">
      <v xml:space="preserve">Wikipedia	</v>
      <v xml:space="preserve">CC BY-SA 3.0	</v>
      <v xml:space="preserve">https://en.wikipedia.org/wiki/Palmeira,_Santa_Catarina	</v>
      <v xml:space="preserve">https://creativecommons.org/licenses/by-sa/3.0	</v>
    </spb>
    <spb s="1">
      <v>9260</v>
      <v>9260</v>
      <v>9260</v>
      <v>9260</v>
      <v>9260</v>
      <v>9260</v>
      <v>9260</v>
      <v>9260</v>
      <v>9260</v>
    </spb>
    <spb s="0">
      <v xml:space="preserve">Wikipedia	</v>
      <v xml:space="preserve">CC BY-SA 3.0	</v>
      <v xml:space="preserve">https://en.wikipedia.org/wiki/Palmitos	</v>
      <v xml:space="preserve">https://creativecommons.org/licenses/by-sa/3.0	</v>
    </spb>
    <spb s="1">
      <v>9262</v>
      <v>9262</v>
      <v>9262</v>
      <v>9262</v>
      <v>9262</v>
      <v>9262</v>
      <v>9262</v>
      <v>9262</v>
      <v>9262</v>
    </spb>
    <spb s="0">
      <v xml:space="preserve">Wikipedia	</v>
      <v xml:space="preserve">CC BY-SA 3.0	</v>
      <v xml:space="preserve">https://en.wikipedia.org/wiki/Papanduva	</v>
      <v xml:space="preserve">https://creativecommons.org/licenses/by-sa/3.0	</v>
    </spb>
    <spb s="1">
      <v>9264</v>
      <v>9264</v>
      <v>9264</v>
      <v>9264</v>
      <v>9264</v>
      <v>9264</v>
      <v>9264</v>
      <v>9264</v>
      <v>9264</v>
    </spb>
    <spb s="0">
      <v xml:space="preserve">Wikipedia	</v>
      <v xml:space="preserve">CC BY-SA 3.0	</v>
      <v xml:space="preserve">https://en.wikipedia.org/wiki/Para%C3%ADso,_Santa_Catarina	</v>
      <v xml:space="preserve">https://creativecommons.org/licenses/by-sa/3.0	</v>
    </spb>
    <spb s="1">
      <v>9266</v>
      <v>9266</v>
      <v>9266</v>
      <v>9266</v>
      <v>9266</v>
      <v>9266</v>
      <v>9266</v>
      <v>9266</v>
      <v>9266</v>
    </spb>
    <spb s="0">
      <v xml:space="preserve">Wikipedia	</v>
      <v xml:space="preserve">CC BY-SA 3.0	</v>
      <v xml:space="preserve">https://en.wikipedia.org/wiki/Passo_de_Torres	</v>
      <v xml:space="preserve">https://creativecommons.org/licenses/by-sa/3.0	</v>
    </spb>
    <spb s="1">
      <v>9268</v>
      <v>9268</v>
      <v>9268</v>
      <v>9268</v>
      <v>9268</v>
      <v>9268</v>
      <v>9268</v>
      <v>9268</v>
      <v>9268</v>
    </spb>
    <spb s="0">
      <v xml:space="preserve">Wikipedia	</v>
      <v xml:space="preserve">CC BY-SA 3.0	</v>
      <v xml:space="preserve">https://en.wikipedia.org/wiki/Passos_Maia	</v>
      <v xml:space="preserve">https://creativecommons.org/licenses/by-sa/3.0	</v>
    </spb>
    <spb s="1">
      <v>9270</v>
      <v>9270</v>
      <v>9270</v>
      <v>9270</v>
      <v>9270</v>
      <v>9270</v>
      <v>9270</v>
      <v>9270</v>
      <v>9270</v>
    </spb>
    <spb s="0">
      <v xml:space="preserve">Wikipedia	</v>
      <v xml:space="preserve">CC BY-SA 3.0	</v>
      <v xml:space="preserve">https://en.wikipedia.org/wiki/Paulo_Lopes	</v>
      <v xml:space="preserve">https://creativecommons.org/licenses/by-sa/3.0	</v>
    </spb>
    <spb s="1">
      <v>9272</v>
      <v>9272</v>
      <v>9272</v>
      <v>9272</v>
      <v>9272</v>
      <v>9272</v>
      <v>9272</v>
      <v>9272</v>
      <v>9272</v>
    </spb>
    <spb s="0">
      <v xml:space="preserve">Wikipedia	</v>
      <v xml:space="preserve">CC BY-SA 3.0	</v>
      <v xml:space="preserve">https://en.wikipedia.org/wiki/Pedras_Grandes	</v>
      <v xml:space="preserve">https://creativecommons.org/licenses/by-sa/3.0	</v>
    </spb>
    <spb s="1">
      <v>9274</v>
      <v>9274</v>
      <v>9274</v>
      <v>9274</v>
      <v>9274</v>
      <v>9274</v>
      <v>9274</v>
      <v>9274</v>
      <v>9274</v>
    </spb>
    <spb s="0">
      <v xml:space="preserve">Wikipedia	</v>
      <v xml:space="preserve">CC BY-SA 3.0	</v>
      <v xml:space="preserve">https://en.wikipedia.org/wiki/Penha,_Santa_Catarina	</v>
      <v xml:space="preserve">https://creativecommons.org/licenses/by-sa/3.0	</v>
    </spb>
    <spb s="1">
      <v>9276</v>
      <v>9276</v>
      <v>9276</v>
      <v>9276</v>
      <v>9276</v>
      <v>9276</v>
      <v>9276</v>
      <v>9276</v>
      <v>9276</v>
    </spb>
    <spb s="0">
      <v xml:space="preserve">Wikipedia	</v>
      <v xml:space="preserve">CC BY-SA 3.0	</v>
      <v xml:space="preserve">https://en.wikipedia.org/wiki/Peritiba	</v>
      <v xml:space="preserve">https://creativecommons.org/licenses/by-sa/3.0	</v>
    </spb>
    <spb s="1">
      <v>9278</v>
      <v>9278</v>
      <v>9278</v>
      <v>9278</v>
      <v>9278</v>
      <v>9278</v>
      <v>9278</v>
      <v>9278</v>
      <v>9278</v>
    </spb>
    <spb s="0">
      <v xml:space="preserve">Wikipedia	</v>
      <v xml:space="preserve">CC BY-SA 3.0	</v>
      <v xml:space="preserve">https://en.wikipedia.org/wiki/Pescaria_Brava	</v>
      <v xml:space="preserve">https://creativecommons.org/licenses/by-sa/3.0	</v>
    </spb>
    <spb s="1">
      <v>9280</v>
      <v>9280</v>
      <v>9280</v>
      <v>9280</v>
      <v>9280</v>
      <v>9280</v>
      <v>9280</v>
      <v>9280</v>
      <v>9280</v>
    </spb>
    <spb s="0">
      <v xml:space="preserve">Wikipedia	</v>
      <v xml:space="preserve">CC BY-SA 3.0	</v>
      <v xml:space="preserve">https://en.wikipedia.org/wiki/Pinhalzinho,_Santa_Catarina	</v>
      <v xml:space="preserve">https://creativecommons.org/licenses/by-sa/3.0	</v>
    </spb>
    <spb s="1">
      <v>9282</v>
      <v>9282</v>
      <v>9282</v>
      <v>9282</v>
      <v>9282</v>
      <v>9282</v>
      <v>9282</v>
      <v>9282</v>
      <v>9282</v>
    </spb>
    <spb s="0">
      <v xml:space="preserve">Wikipedia	</v>
      <v xml:space="preserve">CC BY-SA 3.0	</v>
      <v xml:space="preserve">https://en.wikipedia.org/wiki/Pinheiro_Preto	</v>
      <v xml:space="preserve">https://creativecommons.org/licenses/by-sa/3.0	</v>
    </spb>
    <spb s="1">
      <v>9284</v>
      <v>9284</v>
      <v>9284</v>
      <v>9284</v>
      <v>9284</v>
      <v>9284</v>
      <v>9284</v>
      <v>9284</v>
      <v>9284</v>
    </spb>
    <spb s="0">
      <v xml:space="preserve">Wikipedia	</v>
      <v xml:space="preserve">CC BY-SA 3.0	</v>
      <v xml:space="preserve">https://en.wikipedia.org/wiki/Piratuba	</v>
      <v xml:space="preserve">https://creativecommons.org/licenses/by-sa/3.0	</v>
    </spb>
    <spb s="1">
      <v>9286</v>
      <v>9286</v>
      <v>9286</v>
      <v>9286</v>
      <v>9286</v>
      <v>9286</v>
      <v>9286</v>
      <v>9286</v>
      <v>9286</v>
    </spb>
    <spb s="0">
      <v xml:space="preserve">Wikipedia	</v>
      <v xml:space="preserve">CC BY-SA 3.0	</v>
      <v xml:space="preserve">https://en.wikipedia.org/wiki/Planalto_Alegre	</v>
      <v xml:space="preserve">https://creativecommons.org/licenses/by-sa/3.0	</v>
    </spb>
    <spb s="1">
      <v>9288</v>
      <v>9288</v>
      <v>9288</v>
      <v>9288</v>
      <v>9288</v>
      <v>9288</v>
      <v>9288</v>
      <v>9288</v>
      <v>9288</v>
    </spb>
    <spb s="0">
      <v xml:space="preserve">Wikipedia	</v>
      <v xml:space="preserve">CC BY-SA 3.0	</v>
      <v xml:space="preserve">https://en.wikipedia.org/wiki/Pomerode	</v>
      <v xml:space="preserve">https://creativecommons.org/licenses/by-sa/3.0	</v>
    </spb>
    <spb s="1">
      <v>9290</v>
      <v>9290</v>
      <v>9290</v>
      <v>9290</v>
      <v>9290</v>
      <v>9290</v>
      <v>9290</v>
      <v>9290</v>
      <v>9290</v>
    </spb>
    <spb s="0">
      <v xml:space="preserve">Wikipedia	</v>
      <v xml:space="preserve">CC BY-SA 3.0	</v>
      <v xml:space="preserve">https://en.wikipedia.org/wiki/Ponte_Alta	</v>
      <v xml:space="preserve">https://creativecommons.org/licenses/by-sa/3.0	</v>
    </spb>
    <spb s="1">
      <v>9292</v>
      <v>9292</v>
      <v>9292</v>
      <v>9292</v>
      <v>9292</v>
      <v>9292</v>
      <v>9292</v>
      <v>9292</v>
      <v>9292</v>
    </spb>
    <spb s="0">
      <v xml:space="preserve">Wikipedia	</v>
      <v xml:space="preserve">CC BY-SA 3.0	</v>
      <v xml:space="preserve">https://en.wikipedia.org/wiki/Ponte_Alta_do_Norte	</v>
      <v xml:space="preserve">https://creativecommons.org/licenses/by-sa/3.0	</v>
    </spb>
    <spb s="1">
      <v>9294</v>
      <v>9294</v>
      <v>9294</v>
      <v>9294</v>
      <v>9294</v>
      <v>9294</v>
      <v>9294</v>
      <v>9294</v>
      <v>9294</v>
    </spb>
    <spb s="0">
      <v xml:space="preserve">Wikipedia	</v>
      <v xml:space="preserve">CC BY-SA 3.0	</v>
      <v xml:space="preserve">https://en.wikipedia.org/wiki/Ponte_Serrada	</v>
      <v xml:space="preserve">https://creativecommons.org/licenses/by-sa/3.0	</v>
    </spb>
    <spb s="1">
      <v>9296</v>
      <v>9296</v>
      <v>9296</v>
      <v>9296</v>
      <v>9296</v>
      <v>9296</v>
      <v>9296</v>
      <v>9296</v>
      <v>9296</v>
    </spb>
    <spb s="0">
      <v xml:space="preserve">Wikipedia	</v>
      <v xml:space="preserve">CC BY-SA 3.0	</v>
      <v xml:space="preserve">https://en.wikipedia.org/wiki/Porto_Belo	</v>
      <v xml:space="preserve">https://creativecommons.org/licenses/by-sa/3.0	</v>
    </spb>
    <spb s="1">
      <v>9298</v>
      <v>9298</v>
      <v>9298</v>
      <v>9298</v>
      <v>9298</v>
      <v>9298</v>
      <v>9298</v>
      <v>9298</v>
      <v>9298</v>
    </spb>
    <spb s="0">
      <v xml:space="preserve">Wikipedia	</v>
      <v xml:space="preserve">CC BY-SA 3.0	</v>
      <v xml:space="preserve">https://en.wikipedia.org/wiki/Porto_Uni%C3%A3o	</v>
      <v xml:space="preserve">https://creativecommons.org/licenses/by-sa/3.0	</v>
    </spb>
    <spb s="1">
      <v>9300</v>
      <v>9300</v>
      <v>9300</v>
      <v>9300</v>
      <v>9300</v>
      <v>9300</v>
      <v>9300</v>
      <v>9300</v>
      <v>9300</v>
    </spb>
    <spb s="0">
      <v xml:space="preserve">Wikipedia	</v>
      <v xml:space="preserve">CC BY-SA 3.0	</v>
      <v xml:space="preserve">https://en.wikipedia.org/wiki/Pouso_Redondo	</v>
      <v xml:space="preserve">https://creativecommons.org/licenses/by-sa/3.0	</v>
    </spb>
    <spb s="1">
      <v>9302</v>
      <v>9302</v>
      <v>9302</v>
      <v>9302</v>
      <v>9302</v>
      <v>9302</v>
      <v>9302</v>
      <v>9302</v>
      <v>9302</v>
    </spb>
    <spb s="0">
      <v xml:space="preserve">Wikipedia	</v>
      <v xml:space="preserve">CC BY-SA 3.0	</v>
      <v xml:space="preserve">https://en.wikipedia.org/wiki/Praia_Grande	</v>
      <v xml:space="preserve">https://creativecommons.org/licenses/by-sa/3.0	</v>
    </spb>
    <spb s="1">
      <v>9304</v>
      <v>9304</v>
      <v>9304</v>
      <v>9304</v>
      <v>9304</v>
      <v>9304</v>
      <v>9304</v>
      <v>9304</v>
      <v>9304</v>
    </spb>
    <spb s="0">
      <v xml:space="preserve">Wikipedia	</v>
      <v xml:space="preserve">CC BY-SA 3.0	</v>
      <v xml:space="preserve">https://en.wikipedia.org/wiki/Presidente_Castelo_Branco,_Santa_Catarina	</v>
      <v xml:space="preserve">https://creativecommons.org/licenses/by-sa/3.0	</v>
    </spb>
    <spb s="1">
      <v>9306</v>
      <v>9306</v>
      <v>9306</v>
      <v>9306</v>
      <v>9306</v>
      <v>9306</v>
      <v>9306</v>
      <v>9306</v>
      <v>9306</v>
    </spb>
    <spb s="0">
      <v xml:space="preserve">Wikipedia	</v>
      <v xml:space="preserve">CC BY-SA 3.0	</v>
      <v xml:space="preserve">https://en.wikipedia.org/wiki/Presidente_Get%C3%BAlio	</v>
      <v xml:space="preserve">https://creativecommons.org/licenses/by-sa/3.0	</v>
    </spb>
    <spb s="1">
      <v>9308</v>
      <v>9308</v>
      <v>9308</v>
      <v>9308</v>
      <v>9308</v>
      <v>9308</v>
      <v>9308</v>
      <v>9308</v>
      <v>9308</v>
    </spb>
    <spb s="0">
      <v xml:space="preserve">Wikipedia	</v>
      <v xml:space="preserve">CC BY-SA 3.0	</v>
      <v xml:space="preserve">https://en.wikipedia.org/wiki/Presidente_Nereu	</v>
      <v xml:space="preserve">https://creativecommons.org/licenses/by-sa/3.0	</v>
    </spb>
    <spb s="1">
      <v>9310</v>
      <v>9310</v>
      <v>9310</v>
      <v>9310</v>
      <v>9310</v>
      <v>9310</v>
      <v>9310</v>
      <v>9310</v>
      <v>9310</v>
    </spb>
    <spb s="0">
      <v xml:space="preserve">Wikipedia	</v>
      <v xml:space="preserve">CC BY-SA 3.0	</v>
      <v xml:space="preserve">https://en.wikipedia.org/wiki/Princesa,_Santa_Catarina	</v>
      <v xml:space="preserve">https://creativecommons.org/licenses/by-sa/3.0	</v>
    </spb>
    <spb s="1">
      <v>9312</v>
      <v>9312</v>
      <v>9312</v>
      <v>9312</v>
      <v>9312</v>
      <v>9312</v>
      <v>9312</v>
      <v>9312</v>
      <v>9312</v>
    </spb>
    <spb s="0">
      <v xml:space="preserve">Wikipedia	</v>
      <v xml:space="preserve">CC BY-SA 3.0	</v>
      <v xml:space="preserve">https://en.wikipedia.org/wiki/Quilombo,_Santa_Catarina	</v>
      <v xml:space="preserve">https://creativecommons.org/licenses/by-sa/3.0	</v>
    </spb>
    <spb s="1">
      <v>9314</v>
      <v>9314</v>
      <v>9314</v>
      <v>9314</v>
      <v>9314</v>
      <v>9314</v>
      <v>9314</v>
      <v>9314</v>
      <v>9314</v>
    </spb>
    <spb s="0">
      <v xml:space="preserve">Wikipedia	</v>
      <v xml:space="preserve">CC BY-SA 3.0	</v>
      <v xml:space="preserve">https://en.wikipedia.org/wiki/Rancho_Queimado	</v>
      <v xml:space="preserve">https://creativecommons.org/licenses/by-sa/3.0	</v>
    </spb>
    <spb s="1">
      <v>9316</v>
      <v>9316</v>
      <v>9316</v>
      <v>9316</v>
      <v>9316</v>
      <v>9316</v>
      <v>9316</v>
      <v>9316</v>
      <v>9316</v>
    </spb>
    <spb s="0">
      <v xml:space="preserve">Wikipedia	</v>
      <v xml:space="preserve">CC BY-SA 3.0	</v>
      <v xml:space="preserve">https://en.wikipedia.org/wiki/Rio_das_Antas	</v>
      <v xml:space="preserve">https://creativecommons.org/licenses/by-sa/3.0	</v>
    </spb>
    <spb s="1">
      <v>9318</v>
      <v>9318</v>
      <v>9318</v>
      <v>9318</v>
      <v>9318</v>
      <v>9318</v>
      <v>9318</v>
      <v>9318</v>
      <v>9318</v>
    </spb>
    <spb s="0">
      <v xml:space="preserve">Wikipedia	</v>
      <v xml:space="preserve">CC BY-SA 3.0	</v>
      <v xml:space="preserve">https://en.wikipedia.org/wiki/Rio_do_Campo	</v>
      <v xml:space="preserve">https://creativecommons.org/licenses/by-sa/3.0	</v>
    </spb>
    <spb s="1">
      <v>9320</v>
      <v>9320</v>
      <v>9320</v>
      <v>9320</v>
      <v>9320</v>
      <v>9320</v>
      <v>9320</v>
      <v>9320</v>
      <v>9320</v>
    </spb>
    <spb s="0">
      <v xml:space="preserve">Wikipedia	</v>
      <v xml:space="preserve">CC BY-SA 3.0	</v>
      <v xml:space="preserve">https://en.wikipedia.org/wiki/Rio_do_Oeste	</v>
      <v xml:space="preserve">https://creativecommons.org/licenses/by-sa/3.0	</v>
    </spb>
    <spb s="1">
      <v>9322</v>
      <v>9322</v>
      <v>9322</v>
      <v>9322</v>
      <v>9322</v>
      <v>9322</v>
      <v>9322</v>
      <v>9322</v>
      <v>9322</v>
    </spb>
    <spb s="0">
      <v xml:space="preserve">Wikipedia	</v>
      <v xml:space="preserve">CC BY-SA 3.0	</v>
      <v xml:space="preserve">https://en.wikipedia.org/wiki/Rio_do_Sul	</v>
      <v xml:space="preserve">https://creativecommons.org/licenses/by-sa/3.0	</v>
    </spb>
    <spb s="1">
      <v>9324</v>
      <v>9324</v>
      <v>9324</v>
      <v>9324</v>
      <v>9324</v>
      <v>9324</v>
      <v>9324</v>
      <v>9324</v>
      <v>9324</v>
    </spb>
    <spb s="0">
      <v xml:space="preserve">Wikipedia	</v>
      <v xml:space="preserve">CC BY-SA 3.0	</v>
      <v xml:space="preserve">https://en.wikipedia.org/wiki/Rio_dos_Cedros	</v>
      <v xml:space="preserve">https://creativecommons.org/licenses/by-sa/3.0	</v>
    </spb>
    <spb s="1">
      <v>9326</v>
      <v>9326</v>
      <v>9326</v>
      <v>9326</v>
      <v>9326</v>
      <v>9326</v>
      <v>9326</v>
      <v>9326</v>
      <v>9326</v>
    </spb>
    <spb s="0">
      <v xml:space="preserve">Wikipedia	</v>
      <v xml:space="preserve">CC BY-SA 3.0	</v>
      <v xml:space="preserve">https://en.wikipedia.org/wiki/Rio_Fortuna	</v>
      <v xml:space="preserve">https://creativecommons.org/licenses/by-sa/3.0	</v>
    </spb>
    <spb s="1">
      <v>9328</v>
      <v>9328</v>
      <v>9328</v>
      <v>9328</v>
      <v>9328</v>
      <v>9328</v>
      <v>9328</v>
      <v>9328</v>
      <v>9328</v>
    </spb>
    <spb s="0">
      <v xml:space="preserve">Wikipedia	</v>
      <v xml:space="preserve">CC BY-SA 3.0	</v>
      <v xml:space="preserve">https://en.wikipedia.org/wiki/Rio_Negrinho	</v>
      <v xml:space="preserve">https://creativecommons.org/licenses/by-sa/3.0	</v>
    </spb>
    <spb s="1">
      <v>9330</v>
      <v>9330</v>
      <v>9330</v>
      <v>9330</v>
      <v>9330</v>
      <v>9330</v>
      <v>9330</v>
      <v>9330</v>
      <v>9330</v>
    </spb>
    <spb s="0">
      <v xml:space="preserve">Wikipedia	</v>
      <v xml:space="preserve">CC BY-SA 3.0	</v>
      <v xml:space="preserve">https://en.wikipedia.org/wiki/Rio_Rufino	</v>
      <v xml:space="preserve">https://creativecommons.org/licenses/by-sa/3.0	</v>
    </spb>
    <spb s="1">
      <v>9332</v>
      <v>9332</v>
      <v>9332</v>
      <v>9332</v>
      <v>9332</v>
      <v>9332</v>
      <v>9332</v>
      <v>9332</v>
      <v>9332</v>
    </spb>
    <spb s="0">
      <v xml:space="preserve">Wikipedia	</v>
      <v xml:space="preserve">CC BY-SA 3.0	</v>
      <v xml:space="preserve">https://en.wikipedia.org/wiki/Riqueza	</v>
      <v xml:space="preserve">https://creativecommons.org/licenses/by-sa/3.0	</v>
    </spb>
    <spb s="1">
      <v>9334</v>
      <v>9334</v>
      <v>9334</v>
      <v>9334</v>
      <v>9334</v>
      <v>9334</v>
      <v>9334</v>
      <v>9334</v>
      <v>9334</v>
    </spb>
    <spb s="0">
      <v xml:space="preserve">Wikipedia	</v>
      <v xml:space="preserve">CC BY-SA 3.0	</v>
      <v xml:space="preserve">https://en.wikipedia.org/wiki/Rodeio	</v>
      <v xml:space="preserve">https://creativecommons.org/licenses/by-sa/3.0	</v>
    </spb>
    <spb s="1">
      <v>9336</v>
      <v>9336</v>
      <v>9336</v>
      <v>9336</v>
      <v>9336</v>
      <v>9336</v>
      <v>9336</v>
      <v>9336</v>
      <v>9336</v>
    </spb>
    <spb s="0">
      <v xml:space="preserve">Wikipedia	</v>
      <v xml:space="preserve">CC BY-SA 3.0	</v>
      <v xml:space="preserve">https://en.wikipedia.org/wiki/Romel%C3%A2ndia	</v>
      <v xml:space="preserve">https://creativecommons.org/licenses/by-sa/3.0	</v>
    </spb>
    <spb s="1">
      <v>9338</v>
      <v>9338</v>
      <v>9338</v>
      <v>9338</v>
      <v>9338</v>
      <v>9338</v>
      <v>9338</v>
      <v>9338</v>
      <v>9338</v>
    </spb>
    <spb s="0">
      <v xml:space="preserve">Wikipedia	</v>
      <v xml:space="preserve">CC BY-SA 3.0	</v>
      <v xml:space="preserve">https://en.wikipedia.org/wiki/Salete	</v>
      <v xml:space="preserve">https://creativecommons.org/licenses/by-sa/3.0	</v>
    </spb>
    <spb s="1">
      <v>9340</v>
      <v>9340</v>
      <v>9340</v>
      <v>9340</v>
      <v>9340</v>
      <v>9340</v>
      <v>9340</v>
      <v>9340</v>
      <v>9340</v>
    </spb>
    <spb s="0">
      <v xml:space="preserve">Wikipedia	</v>
      <v xml:space="preserve">CC BY-SA 3.0	</v>
      <v xml:space="preserve">https://en.wikipedia.org/wiki/Saltinho,_Santa_Catarina	</v>
      <v xml:space="preserve">https://creativecommons.org/licenses/by-sa/3.0	</v>
    </spb>
    <spb s="1">
      <v>9342</v>
      <v>9342</v>
      <v>9342</v>
      <v>9342</v>
      <v>9342</v>
      <v>9342</v>
      <v>9342</v>
      <v>9342</v>
      <v>9342</v>
    </spb>
    <spb s="0">
      <v xml:space="preserve">Wikipedia	</v>
      <v xml:space="preserve">CC BY-SA 3.0	</v>
      <v xml:space="preserve">https://en.wikipedia.org/wiki/Salto_Veloso	</v>
      <v xml:space="preserve">https://creativecommons.org/licenses/by-sa/3.0	</v>
    </spb>
    <spb s="1">
      <v>9344</v>
      <v>9344</v>
      <v>9344</v>
      <v>9344</v>
      <v>9344</v>
      <v>9344</v>
      <v>9344</v>
      <v>9344</v>
      <v>9344</v>
    </spb>
    <spb s="0">
      <v xml:space="preserve">Wikipedia	</v>
      <v xml:space="preserve">CC BY-SA 3.0	</v>
      <v xml:space="preserve">https://en.wikipedia.org/wiki/Sang%C3%A3o	</v>
      <v xml:space="preserve">https://creativecommons.org/licenses/by-sa/3.0	</v>
    </spb>
    <spb s="1">
      <v>9346</v>
      <v>9346</v>
      <v>9346</v>
      <v>9346</v>
      <v>9346</v>
      <v>9346</v>
      <v>9346</v>
      <v>9346</v>
      <v>9346</v>
    </spb>
    <spb s="0">
      <v xml:space="preserve">Wikipedia	</v>
      <v xml:space="preserve">CC BY-SA 3.0	</v>
      <v xml:space="preserve">https://en.wikipedia.org/wiki/Santa_Cec%C3%ADlia	</v>
      <v xml:space="preserve">https://creativecommons.org/licenses/by-sa/3.0	</v>
    </spb>
    <spb s="1">
      <v>9348</v>
      <v>9348</v>
      <v>9348</v>
      <v>9348</v>
      <v>9348</v>
      <v>9348</v>
      <v>9348</v>
      <v>9348</v>
      <v>9348</v>
    </spb>
    <spb s="0">
      <v xml:space="preserve">Wikipedia	</v>
      <v xml:space="preserve">CC BY-SA 3.0	</v>
      <v xml:space="preserve">https://en.wikipedia.org/wiki/Santa_Helena,_Santa_Catarina	</v>
      <v xml:space="preserve">https://creativecommons.org/licenses/by-sa/3.0	</v>
    </spb>
    <spb s="1">
      <v>9350</v>
      <v>9350</v>
      <v>9350</v>
      <v>9350</v>
      <v>9350</v>
      <v>9350</v>
      <v>9350</v>
      <v>9350</v>
      <v>9350</v>
    </spb>
    <spb s="0">
      <v xml:space="preserve">Wikipedia	</v>
      <v xml:space="preserve">CC BY-SA 3.0	</v>
      <v xml:space="preserve">https://en.wikipedia.org/wiki/Santa_Rosa_de_Lima,_Santa_Catarina	</v>
      <v xml:space="preserve">https://creativecommons.org/licenses/by-sa/3.0	</v>
    </spb>
    <spb s="1">
      <v>9352</v>
      <v>9352</v>
      <v>9352</v>
      <v>9352</v>
      <v>9352</v>
      <v>9352</v>
      <v>9352</v>
      <v>9352</v>
      <v>9352</v>
    </spb>
    <spb s="0">
      <v xml:space="preserve">Wikipedia	</v>
      <v xml:space="preserve">CC BY-SA 3.0	</v>
      <v xml:space="preserve">https://en.wikipedia.org/wiki/Santa_Rosa_do_Sul	</v>
      <v xml:space="preserve">https://creativecommons.org/licenses/by-sa/3.0	</v>
    </spb>
    <spb s="1">
      <v>9354</v>
      <v>9354</v>
      <v>9354</v>
      <v>9354</v>
      <v>9354</v>
      <v>9354</v>
      <v>9354</v>
      <v>9354</v>
      <v>9354</v>
    </spb>
    <spb s="0">
      <v xml:space="preserve">Wikipedia	</v>
      <v xml:space="preserve">CC BY-SA 3.0	</v>
      <v xml:space="preserve">https://en.wikipedia.org/wiki/Santa_Terezinha,_Santa_Catarina	</v>
      <v xml:space="preserve">https://creativecommons.org/licenses/by-sa/3.0	</v>
    </spb>
    <spb s="1">
      <v>9356</v>
      <v>9356</v>
      <v>9356</v>
      <v>9356</v>
      <v>9356</v>
      <v>9356</v>
      <v>9356</v>
      <v>9356</v>
      <v>9356</v>
    </spb>
    <spb s="0">
      <v xml:space="preserve">Wikipedia	</v>
      <v xml:space="preserve">CC BY-SA 3.0	</v>
      <v xml:space="preserve">https://en.wikipedia.org/wiki/Santa_Terezinha_do_Progresso	</v>
      <v xml:space="preserve">https://creativecommons.org/licenses/by-sa/3.0	</v>
    </spb>
    <spb s="1">
      <v>9358</v>
      <v>9358</v>
      <v>9358</v>
      <v>9358</v>
      <v>9358</v>
      <v>9358</v>
      <v>9358</v>
      <v>9358</v>
      <v>9358</v>
    </spb>
    <spb s="0">
      <v xml:space="preserve">Wikipedia	</v>
      <v xml:space="preserve">CC BY-SA 3.0	</v>
      <v xml:space="preserve">https://en.wikipedia.org/wiki/Santiago_do_Sul	</v>
      <v xml:space="preserve">https://creativecommons.org/licenses/by-sa/3.0	</v>
    </spb>
    <spb s="1">
      <v>9360</v>
      <v>9360</v>
      <v>9360</v>
      <v>9360</v>
      <v>9360</v>
      <v>9360</v>
      <v>9360</v>
      <v>9360</v>
      <v>9360</v>
    </spb>
    <spb s="0">
      <v xml:space="preserve">Wikipedia	</v>
      <v xml:space="preserve">CC BY-SA 3.0	</v>
      <v xml:space="preserve">https://en.wikipedia.org/wiki/Santo_Amaro_da_Imperatriz	</v>
      <v xml:space="preserve">https://creativecommons.org/licenses/by-sa/3.0	</v>
    </spb>
    <spb s="1">
      <v>9362</v>
      <v>9362</v>
      <v>9362</v>
      <v>9362</v>
      <v>9362</v>
      <v>9362</v>
      <v>9362</v>
      <v>9362</v>
      <v>9362</v>
    </spb>
    <spb s="0">
      <v xml:space="preserve">Wikipedia	</v>
      <v xml:space="preserve">CC BY-SA 3.0	</v>
      <v xml:space="preserve">https://en.wikipedia.org/wiki/S%C3%A3o_Bento_do_Sul	</v>
      <v xml:space="preserve">https://creativecommons.org/licenses/by-sa/3.0	</v>
    </spb>
    <spb s="1">
      <v>9364</v>
      <v>9364</v>
      <v>9364</v>
      <v>9364</v>
      <v>9364</v>
      <v>9364</v>
      <v>9364</v>
      <v>9364</v>
      <v>9364</v>
    </spb>
    <spb s="0">
      <v xml:space="preserve">Wikipedia	</v>
      <v xml:space="preserve">CC BY-SA 3.0	</v>
      <v xml:space="preserve">https://en.wikipedia.org/wiki/S%C3%A3o_Bernardino	</v>
      <v xml:space="preserve">https://creativecommons.org/licenses/by-sa/3.0	</v>
    </spb>
    <spb s="1">
      <v>9366</v>
      <v>9366</v>
      <v>9366</v>
      <v>9366</v>
      <v>9366</v>
      <v>9366</v>
      <v>9366</v>
      <v>9366</v>
      <v>9366</v>
    </spb>
    <spb s="0">
      <v xml:space="preserve">Wikipedia	</v>
      <v xml:space="preserve">CC BY-SA 3.0	</v>
      <v xml:space="preserve">https://en.wikipedia.org/wiki/S%C3%A3o_Bonif%C3%A1cio	</v>
      <v xml:space="preserve">https://creativecommons.org/licenses/by-sa/3.0	</v>
    </spb>
    <spb s="1">
      <v>9368</v>
      <v>9368</v>
      <v>9368</v>
      <v>9368</v>
      <v>9368</v>
      <v>9368</v>
      <v>9368</v>
      <v>9368</v>
      <v>9368</v>
    </spb>
    <spb s="0">
      <v xml:space="preserve">Wikipedia	</v>
      <v xml:space="preserve">CC BY-SA 3.0	</v>
      <v xml:space="preserve">https://en.wikipedia.org/wiki/S%C3%A3o_Carlos,_Santa_Catarina	</v>
      <v xml:space="preserve">https://creativecommons.org/licenses/by-sa/3.0	</v>
    </spb>
    <spb s="1">
      <v>9370</v>
      <v>9370</v>
      <v>9370</v>
      <v>9370</v>
      <v>9370</v>
      <v>9370</v>
      <v>9370</v>
      <v>9370</v>
      <v>9370</v>
    </spb>
    <spb s="0">
      <v xml:space="preserve">Wikipedia	</v>
      <v xml:space="preserve">CC BY-SA 3.0	</v>
      <v xml:space="preserve">https://en.wikipedia.org/wiki/S%C3%A3o_Crist%C3%B3v%C3%A3o_do_Sul	</v>
      <v xml:space="preserve">https://creativecommons.org/licenses/by-sa/3.0	</v>
    </spb>
    <spb s="1">
      <v>9372</v>
      <v>9372</v>
      <v>9372</v>
      <v>9372</v>
      <v>9372</v>
      <v>9372</v>
      <v>9372</v>
      <v>9372</v>
      <v>9372</v>
    </spb>
    <spb s="0">
      <v xml:space="preserve">Wikipedia	</v>
      <v xml:space="preserve">CC BY-SA 3.0	</v>
      <v xml:space="preserve">https://en.wikipedia.org/wiki/S%C3%A3o_Domingos,_Santa_Catarina	</v>
      <v xml:space="preserve">https://creativecommons.org/licenses/by-sa/3.0	</v>
    </spb>
    <spb s="1">
      <v>9374</v>
      <v>9374</v>
      <v>9374</v>
      <v>9374</v>
      <v>9374</v>
      <v>9374</v>
      <v>9374</v>
      <v>9374</v>
      <v>9374</v>
    </spb>
    <spb s="0">
      <v xml:space="preserve">Wikipedia	</v>
      <v xml:space="preserve">CC BY-SA 3.0	</v>
      <v xml:space="preserve">https://en.wikipedia.org/wiki/S%C3%A3o_Francisco_do_Sul	</v>
      <v xml:space="preserve">https://creativecommons.org/licenses/by-sa/3.0	</v>
    </spb>
    <spb s="1">
      <v>9376</v>
      <v>9376</v>
      <v>9376</v>
      <v>9376</v>
      <v>9376</v>
      <v>9376</v>
      <v>9376</v>
      <v>9376</v>
      <v>9376</v>
    </spb>
    <spb s="0">
      <v xml:space="preserve">Wikipedia	</v>
      <v xml:space="preserve">CC BY-SA 3.0	</v>
      <v xml:space="preserve">https://en.wikipedia.org/wiki/S%C3%A3o_Jo%C3%A3o_Batista,_Santa_Catarina	</v>
      <v xml:space="preserve">https://creativecommons.org/licenses/by-sa/3.0	</v>
    </spb>
    <spb s="1">
      <v>9378</v>
      <v>9378</v>
      <v>9378</v>
      <v>9378</v>
      <v>9378</v>
      <v>9378</v>
      <v>9378</v>
      <v>9378</v>
      <v>9378</v>
    </spb>
    <spb s="0">
      <v xml:space="preserve">Wikipedia	</v>
      <v xml:space="preserve">CC BY-SA 3.0	</v>
      <v xml:space="preserve">https://en.wikipedia.org/wiki/S%C3%A3o_Jo%C3%A3o_do_Itaperi%C3%BA	</v>
      <v xml:space="preserve">https://creativecommons.org/licenses/by-sa/3.0	</v>
    </spb>
    <spb s="1">
      <v>9380</v>
      <v>9380</v>
      <v>9380</v>
      <v>9380</v>
      <v>9380</v>
      <v>9380</v>
      <v>9380</v>
      <v>9380</v>
      <v>9380</v>
    </spb>
    <spb s="0">
      <v xml:space="preserve">Wikipedia	</v>
      <v xml:space="preserve">CC BY-SA 3.0	</v>
      <v xml:space="preserve">https://en.wikipedia.org/wiki/S%C3%A3o_Jo%C3%A3o_do_Oeste	</v>
      <v xml:space="preserve">https://creativecommons.org/licenses/by-sa/3.0	</v>
    </spb>
    <spb s="1">
      <v>9382</v>
      <v>9382</v>
      <v>9382</v>
      <v>9382</v>
      <v>9382</v>
      <v>9382</v>
      <v>9382</v>
      <v>9382</v>
      <v>9382</v>
    </spb>
    <spb s="0">
      <v xml:space="preserve">Wikipedia	</v>
      <v xml:space="preserve">CC BY-SA 3.0	</v>
      <v xml:space="preserve">https://en.wikipedia.org/wiki/S%C3%A3o_Jo%C3%A3o_do_Sul	</v>
      <v xml:space="preserve">https://creativecommons.org/licenses/by-sa/3.0	</v>
    </spb>
    <spb s="1">
      <v>9384</v>
      <v>9384</v>
      <v>9384</v>
      <v>9384</v>
      <v>9384</v>
      <v>9384</v>
      <v>9384</v>
      <v>9384</v>
      <v>9384</v>
    </spb>
    <spb s="0">
      <v xml:space="preserve">Wikipedia	</v>
      <v xml:space="preserve">CC BY-SA 3.0	</v>
      <v xml:space="preserve">https://en.wikipedia.org/wiki/S%C3%A3o_Joaquim	</v>
      <v xml:space="preserve">https://creativecommons.org/licenses/by-sa/3.0	</v>
    </spb>
    <spb s="1">
      <v>9386</v>
      <v>9386</v>
      <v>9386</v>
      <v>9386</v>
      <v>9386</v>
      <v>9386</v>
      <v>9386</v>
      <v>9386</v>
      <v>9386</v>
    </spb>
    <spb s="0">
      <v xml:space="preserve">Wikipedia	</v>
      <v xml:space="preserve">CC BY-SA 3.0	</v>
      <v xml:space="preserve">https://en.wikipedia.org/wiki/S%C3%A3o_Jos%C3%A9_do_Cerrito	</v>
      <v xml:space="preserve">https://creativecommons.org/licenses/by-sa/3.0	</v>
    </spb>
    <spb s="1">
      <v>9388</v>
      <v>9388</v>
      <v>9388</v>
      <v>9388</v>
      <v>9388</v>
      <v>9388</v>
      <v>9388</v>
      <v>9388</v>
      <v>9388</v>
    </spb>
    <spb s="0">
      <v xml:space="preserve">Wikipedia	</v>
      <v xml:space="preserve">CC BY-SA 3.0	</v>
      <v xml:space="preserve">https://en.wikipedia.org/wiki/S%C3%A3o_Jos%C3%A9_do_Cedro	</v>
      <v xml:space="preserve">https://creativecommons.org/licenses/by-sa/3.0	</v>
    </spb>
    <spb s="1">
      <v>9390</v>
      <v>9390</v>
      <v>9390</v>
      <v>9390</v>
      <v>9390</v>
      <v>9390</v>
      <v>9390</v>
      <v>9390</v>
      <v>9390</v>
    </spb>
    <spb s="0">
      <v xml:space="preserve">Wikipedia	</v>
      <v xml:space="preserve">CC BY-SA 3.0	</v>
      <v xml:space="preserve">https://en.wikipedia.org/wiki/S%C3%A3o_Louren%C3%A7o_do_Oeste	</v>
      <v xml:space="preserve">https://creativecommons.org/licenses/by-sa/3.0	</v>
    </spb>
    <spb s="1">
      <v>9392</v>
      <v>9392</v>
      <v>9392</v>
      <v>9392</v>
      <v>9392</v>
      <v>9392</v>
      <v>9392</v>
      <v>9392</v>
      <v>9392</v>
    </spb>
    <spb s="0">
      <v xml:space="preserve">Wikipedia	</v>
      <v xml:space="preserve">CC BY-SA 3.0	</v>
      <v xml:space="preserve">https://en.wikipedia.org/wiki/S%C3%A3o_Ludgero	</v>
      <v xml:space="preserve">https://creativecommons.org/licenses/by-sa/3.0	</v>
    </spb>
    <spb s="1">
      <v>9394</v>
      <v>9394</v>
      <v>9394</v>
      <v>9394</v>
      <v>9394</v>
      <v>9394</v>
      <v>9394</v>
      <v>9394</v>
      <v>9394</v>
    </spb>
    <spb s="0">
      <v xml:space="preserve">Wikipedia	</v>
      <v xml:space="preserve">CC BY-SA 3.0	</v>
      <v xml:space="preserve">https://en.wikipedia.org/wiki/S%C3%A3o_Martinho,_Santa_Catarina	</v>
      <v xml:space="preserve">https://creativecommons.org/licenses/by-sa/3.0	</v>
    </spb>
    <spb s="1">
      <v>9396</v>
      <v>9396</v>
      <v>9396</v>
      <v>9396</v>
      <v>9396</v>
      <v>9396</v>
      <v>9396</v>
      <v>9396</v>
      <v>9396</v>
    </spb>
    <spb s="0">
      <v xml:space="preserve">Wikipedia	</v>
      <v xml:space="preserve">CC BY-SA 3.0	</v>
      <v xml:space="preserve">https://en.wikipedia.org/wiki/S%C3%A3o_Miguel_da_Boa_Vista	</v>
      <v xml:space="preserve">https://creativecommons.org/licenses/by-sa/3.0	</v>
    </spb>
    <spb s="1">
      <v>9398</v>
      <v>9398</v>
      <v>9398</v>
      <v>9398</v>
      <v>9398</v>
      <v>9398</v>
      <v>9398</v>
      <v>9398</v>
      <v>9398</v>
    </spb>
    <spb s="0">
      <v xml:space="preserve">Wikipedia	</v>
      <v xml:space="preserve">CC BY-SA 3.0	</v>
      <v xml:space="preserve">https://en.wikipedia.org/wiki/S%C3%A3o_Miguel_do_Oeste	</v>
      <v xml:space="preserve">https://creativecommons.org/licenses/by-sa/3.0	</v>
    </spb>
    <spb s="1">
      <v>9400</v>
      <v>9400</v>
      <v>9400</v>
      <v>9400</v>
      <v>9400</v>
      <v>9400</v>
      <v>9400</v>
      <v>9400</v>
      <v>9400</v>
    </spb>
    <spb s="0">
      <v xml:space="preserve">Wikipedia	</v>
      <v xml:space="preserve">CC BY-SA 3.0	</v>
      <v xml:space="preserve">https://en.wikipedia.org/wiki/S%C3%A3o_Pedro_de_Alc%C3%A2ntara,_Santa_Catarina	</v>
      <v xml:space="preserve">https://creativecommons.org/licenses/by-sa/3.0	</v>
    </spb>
    <spb s="1">
      <v>9402</v>
      <v>9402</v>
      <v>9402</v>
      <v>9402</v>
      <v>9402</v>
      <v>9402</v>
      <v>9402</v>
      <v>9402</v>
      <v>9402</v>
    </spb>
    <spb s="0">
      <v xml:space="preserve">Wikipedia	</v>
      <v xml:space="preserve">CC BY-SA 3.0	</v>
      <v xml:space="preserve">https://en.wikipedia.org/wiki/Saudades,_Santa_Catarina	</v>
      <v xml:space="preserve">https://creativecommons.org/licenses/by-sa/3.0	</v>
    </spb>
    <spb s="1">
      <v>9404</v>
      <v>9404</v>
      <v>9404</v>
      <v>9404</v>
      <v>9404</v>
      <v>9404</v>
      <v>9404</v>
      <v>9404</v>
      <v>9404</v>
    </spb>
    <spb s="0">
      <v xml:space="preserve">Wikipedia	</v>
      <v xml:space="preserve">CC BY-SA 3.0	</v>
      <v xml:space="preserve">https://en.wikipedia.org/wiki/Schroeder,_Santa_Catarina	</v>
      <v xml:space="preserve">https://creativecommons.org/licenses/by-sa/3.0	</v>
    </spb>
    <spb s="1">
      <v>9406</v>
      <v>9406</v>
      <v>9406</v>
      <v>9406</v>
      <v>9406</v>
      <v>9406</v>
      <v>9406</v>
      <v>9406</v>
      <v>9406</v>
    </spb>
    <spb s="0">
      <v xml:space="preserve">Wikipedia	</v>
      <v xml:space="preserve">CC BY-SA 3.0	</v>
      <v xml:space="preserve">https://en.wikipedia.org/wiki/Seara	</v>
      <v xml:space="preserve">https://creativecommons.org/licenses/by-sa/3.0	</v>
    </spb>
    <spb s="1">
      <v>9408</v>
      <v>9408</v>
      <v>9408</v>
      <v>9408</v>
      <v>9408</v>
      <v>9408</v>
      <v>9408</v>
      <v>9408</v>
      <v>9408</v>
    </spb>
    <spb s="0">
      <v xml:space="preserve">Wikipedia	</v>
      <v xml:space="preserve">CC BY-SA 3.0	</v>
      <v xml:space="preserve">https://en.wikipedia.org/wiki/Serra_Alta	</v>
      <v xml:space="preserve">https://creativecommons.org/licenses/by-sa/3.0	</v>
    </spb>
    <spb s="1">
      <v>9410</v>
      <v>9410</v>
      <v>9410</v>
      <v>9410</v>
      <v>9410</v>
      <v>9410</v>
      <v>9410</v>
      <v>9410</v>
      <v>9410</v>
    </spb>
    <spb s="0">
      <v xml:space="preserve">Wikipedia	</v>
      <v xml:space="preserve">CC BY-SA 3.0	</v>
      <v xml:space="preserve">https://en.wikipedia.org/wiki/Sider%C3%B3polis	</v>
      <v xml:space="preserve">https://creativecommons.org/licenses/by-sa/3.0	</v>
    </spb>
    <spb s="1">
      <v>9412</v>
      <v>9412</v>
      <v>9412</v>
      <v>9412</v>
      <v>9412</v>
      <v>9412</v>
      <v>9412</v>
      <v>9412</v>
      <v>9412</v>
    </spb>
    <spb s="0">
      <v xml:space="preserve">Wikipedia	</v>
      <v xml:space="preserve">CC BY-SA 3.0	</v>
      <v xml:space="preserve">https://en.wikipedia.org/wiki/Sombrio	</v>
      <v xml:space="preserve">https://creativecommons.org/licenses/by-sa/3.0	</v>
    </spb>
    <spb s="1">
      <v>9414</v>
      <v>9414</v>
      <v>9414</v>
      <v>9414</v>
      <v>9414</v>
      <v>9414</v>
      <v>9414</v>
      <v>9414</v>
      <v>9414</v>
    </spb>
    <spb s="0">
      <v xml:space="preserve">Wikipedia	</v>
      <v xml:space="preserve">CC BY-SA 3.0	</v>
      <v xml:space="preserve">https://en.wikipedia.org/wiki/Sul_Brasil	</v>
      <v xml:space="preserve">https://creativecommons.org/licenses/by-sa/3.0	</v>
    </spb>
    <spb s="1">
      <v>9416</v>
      <v>9416</v>
      <v>9416</v>
      <v>9416</v>
      <v>9416</v>
      <v>9416</v>
      <v>9416</v>
      <v>9416</v>
      <v>9416</v>
    </spb>
    <spb s="0">
      <v xml:space="preserve">Wikipedia	</v>
      <v xml:space="preserve">CC BY-SA 3.0	</v>
      <v xml:space="preserve">https://en.wikipedia.org/wiki/Tai%C3%B3	</v>
      <v xml:space="preserve">https://creativecommons.org/licenses/by-sa/3.0	</v>
    </spb>
    <spb s="1">
      <v>9418</v>
      <v>9418</v>
      <v>9418</v>
      <v>9418</v>
      <v>9418</v>
      <v>9418</v>
      <v>9418</v>
      <v>9418</v>
      <v>9418</v>
    </spb>
    <spb s="0">
      <v xml:space="preserve">Wikipedia	</v>
      <v xml:space="preserve">CC BY-SA 3.0	</v>
      <v xml:space="preserve">https://en.wikipedia.org/wiki/Tangar%C3%A1,_Santa_Catarina	</v>
      <v xml:space="preserve">https://creativecommons.org/licenses/by-sa/3.0	</v>
    </spb>
    <spb s="1">
      <v>9420</v>
      <v>9420</v>
      <v>9420</v>
      <v>9420</v>
      <v>9420</v>
      <v>9420</v>
      <v>9420</v>
      <v>9420</v>
      <v>9420</v>
    </spb>
    <spb s="0">
      <v xml:space="preserve">Wikipedia	</v>
      <v xml:space="preserve">CC BY-SA 3.0	</v>
      <v xml:space="preserve">https://en.wikipedia.org/wiki/Tigrinhos	</v>
      <v xml:space="preserve">https://creativecommons.org/licenses/by-sa/3.0	</v>
    </spb>
    <spb s="1">
      <v>9422</v>
      <v>9422</v>
      <v>9422</v>
      <v>9422</v>
      <v>9422</v>
      <v>9422</v>
      <v>9422</v>
      <v>9422</v>
      <v>9422</v>
    </spb>
    <spb s="0">
      <v xml:space="preserve">Wikipedia	</v>
      <v xml:space="preserve">CC BY-SA 3.0	</v>
      <v xml:space="preserve">https://en.wikipedia.org/wiki/Tijucas	</v>
      <v xml:space="preserve">https://creativecommons.org/licenses/by-sa/3.0	</v>
    </spb>
    <spb s="1">
      <v>9424</v>
      <v>9424</v>
      <v>9424</v>
      <v>9424</v>
      <v>9424</v>
      <v>9424</v>
      <v>9424</v>
      <v>9424</v>
      <v>9424</v>
    </spb>
    <spb s="0">
      <v xml:space="preserve">Wikipedia	</v>
      <v xml:space="preserve">CC BY-SA 3.0	</v>
      <v xml:space="preserve">https://en.wikipedia.org/wiki/Timb%C3%A9_do_Sul	</v>
      <v xml:space="preserve">https://creativecommons.org/licenses/by-sa/3.0	</v>
    </spb>
    <spb s="1">
      <v>9426</v>
      <v>9426</v>
      <v>9426</v>
      <v>9426</v>
      <v>9426</v>
      <v>9426</v>
      <v>9426</v>
      <v>9426</v>
      <v>9426</v>
    </spb>
    <spb s="0">
      <v xml:space="preserve">Wikipedia	</v>
      <v xml:space="preserve">CC BY-SA 3.0	</v>
      <v xml:space="preserve">https://en.wikipedia.org/wiki/Timb%C3%B3	</v>
      <v xml:space="preserve">https://creativecommons.org/licenses/by-sa/3.0	</v>
    </spb>
    <spb s="1">
      <v>9428</v>
      <v>9428</v>
      <v>9428</v>
      <v>9428</v>
      <v>9428</v>
      <v>9428</v>
      <v>9428</v>
      <v>9428</v>
      <v>9428</v>
    </spb>
    <spb s="0">
      <v xml:space="preserve">Wikipedia	</v>
      <v xml:space="preserve">CC BY-SA 3.0	</v>
      <v xml:space="preserve">https://en.wikipedia.org/wiki/Timb%C3%B3_Grande	</v>
      <v xml:space="preserve">https://creativecommons.org/licenses/by-sa/3.0	</v>
    </spb>
    <spb s="1">
      <v>9430</v>
      <v>9430</v>
      <v>9430</v>
      <v>9430</v>
      <v>9430</v>
      <v>9430</v>
      <v>9430</v>
      <v>9430</v>
      <v>9430</v>
    </spb>
    <spb s="0">
      <v xml:space="preserve">Wikipedia	</v>
      <v xml:space="preserve">CC BY-SA 3.0	</v>
      <v xml:space="preserve">https://en.wikipedia.org/wiki/Tr%C3%AAs_Barras	</v>
      <v xml:space="preserve">https://creativecommons.org/licenses/by-sa/3.0	</v>
    </spb>
    <spb s="1">
      <v>9432</v>
      <v>9432</v>
      <v>9432</v>
      <v>9432</v>
      <v>9432</v>
      <v>9432</v>
      <v>9432</v>
      <v>9432</v>
      <v>9432</v>
    </spb>
    <spb s="0">
      <v xml:space="preserve">Wikipedia	</v>
      <v xml:space="preserve">CC BY-SA 3.0	</v>
      <v xml:space="preserve">https://en.wikipedia.org/wiki/Treviso,_Santa_Catarina	</v>
      <v xml:space="preserve">https://creativecommons.org/licenses/by-sa/3.0	</v>
    </spb>
    <spb s="1">
      <v>9434</v>
      <v>9434</v>
      <v>9434</v>
      <v>9434</v>
      <v>9434</v>
      <v>9434</v>
      <v>9434</v>
      <v>9434</v>
      <v>9434</v>
    </spb>
    <spb s="0">
      <v xml:space="preserve">Wikipedia	</v>
      <v xml:space="preserve">CC BY-SA 3.0	</v>
      <v xml:space="preserve">https://en.wikipedia.org/wiki/Treze_de_Maio	</v>
      <v xml:space="preserve">https://creativecommons.org/licenses/by-sa/3.0	</v>
    </spb>
    <spb s="1">
      <v>9436</v>
      <v>9436</v>
      <v>9436</v>
      <v>9436</v>
      <v>9436</v>
      <v>9436</v>
      <v>9436</v>
      <v>9436</v>
      <v>9436</v>
    </spb>
    <spb s="0">
      <v xml:space="preserve">Wikipedia	</v>
      <v xml:space="preserve">CC BY-SA 3.0	</v>
      <v xml:space="preserve">https://en.wikipedia.org/wiki/Treze_T%C3%ADlias	</v>
      <v xml:space="preserve">https://creativecommons.org/licenses/by-sa/3.0	</v>
    </spb>
    <spb s="1">
      <v>9438</v>
      <v>9438</v>
      <v>9438</v>
      <v>9438</v>
      <v>9438</v>
      <v>9438</v>
      <v>9438</v>
      <v>9438</v>
      <v>9438</v>
    </spb>
    <spb s="0">
      <v xml:space="preserve">Wikipedia	</v>
      <v xml:space="preserve">CC BY-SA 3.0	</v>
      <v xml:space="preserve">https://en.wikipedia.org/wiki/Trombudo_Central	</v>
      <v xml:space="preserve">https://creativecommons.org/licenses/by-sa/3.0	</v>
    </spb>
    <spb s="1">
      <v>9440</v>
      <v>9440</v>
      <v>9440</v>
      <v>9440</v>
      <v>9440</v>
      <v>9440</v>
      <v>9440</v>
      <v>9440</v>
      <v>9440</v>
    </spb>
    <spb s="0">
      <v xml:space="preserve">Wikipedia	</v>
      <v xml:space="preserve">CC BY-SA 3.0	</v>
      <v xml:space="preserve">https://en.wikipedia.org/wiki/Tubar%C3%A3o	</v>
      <v xml:space="preserve">https://creativecommons.org/licenses/by-sa/3.0	</v>
    </spb>
    <spb s="1">
      <v>9442</v>
      <v>9442</v>
      <v>9442</v>
      <v>9442</v>
      <v>9442</v>
      <v>9442</v>
      <v>9442</v>
      <v>9442</v>
      <v>9442</v>
    </spb>
    <spb s="0">
      <v xml:space="preserve">Wikipedia	</v>
      <v xml:space="preserve">CC BY-SA 3.0	</v>
      <v xml:space="preserve">https://en.wikipedia.org/wiki/Tun%C3%A1polis	</v>
      <v xml:space="preserve">https://creativecommons.org/licenses/by-sa/3.0	</v>
    </spb>
    <spb s="1">
      <v>9444</v>
      <v>9444</v>
      <v>9444</v>
      <v>9444</v>
      <v>9444</v>
      <v>9444</v>
      <v>9444</v>
      <v>9444</v>
      <v>9444</v>
    </spb>
    <spb s="0">
      <v xml:space="preserve">Wikipedia	</v>
      <v xml:space="preserve">CC BY-SA 3.0	</v>
      <v xml:space="preserve">https://en.wikipedia.org/wiki/Turvo	</v>
      <v xml:space="preserve">https://creativecommons.org/licenses/by-sa/3.0	</v>
    </spb>
    <spb s="1">
      <v>9446</v>
      <v>9446</v>
      <v>9446</v>
      <v>9446</v>
      <v>9446</v>
      <v>9446</v>
      <v>9446</v>
      <v>9446</v>
      <v>9446</v>
    </spb>
    <spb s="0">
      <v xml:space="preserve">Wikipedia	</v>
      <v xml:space="preserve">CC BY-SA 3.0	</v>
      <v xml:space="preserve">https://en.wikipedia.org/wiki/Uni%C3%A3o_do_Oeste	</v>
      <v xml:space="preserve">https://creativecommons.org/licenses/by-sa/3.0	</v>
    </spb>
    <spb s="1">
      <v>9448</v>
      <v>9448</v>
      <v>9448</v>
      <v>9448</v>
      <v>9448</v>
      <v>9448</v>
      <v>9448</v>
      <v>9448</v>
      <v>9448</v>
    </spb>
    <spb s="0">
      <v xml:space="preserve">Wikipedia	</v>
      <v xml:space="preserve">CC BY-SA 3.0	</v>
      <v xml:space="preserve">https://en.wikipedia.org/wiki/Urubici	</v>
      <v xml:space="preserve">https://creativecommons.org/licenses/by-sa/3.0	</v>
    </spb>
    <spb s="1">
      <v>9450</v>
      <v>9450</v>
      <v>9450</v>
      <v>9450</v>
      <v>9450</v>
      <v>9450</v>
      <v>9450</v>
      <v>9450</v>
      <v>9450</v>
    </spb>
    <spb s="0">
      <v xml:space="preserve">Wikipedia	</v>
      <v xml:space="preserve">CC BY-SA 3.0	</v>
      <v xml:space="preserve">https://en.wikipedia.org/wiki/Urupema	</v>
      <v xml:space="preserve">https://creativecommons.org/licenses/by-sa/3.0	</v>
    </spb>
    <spb s="1">
      <v>9452</v>
      <v>9452</v>
      <v>9452</v>
      <v>9452</v>
      <v>9452</v>
      <v>9452</v>
      <v>9452</v>
      <v>9452</v>
      <v>9452</v>
    </spb>
    <spb s="0">
      <v xml:space="preserve">Wikipedia	</v>
      <v xml:space="preserve">CC BY-SA 3.0	</v>
      <v xml:space="preserve">https://en.wikipedia.org/wiki/Urussanga	</v>
      <v xml:space="preserve">https://creativecommons.org/licenses/by-sa/3.0	</v>
    </spb>
    <spb s="1">
      <v>9454</v>
      <v>9454</v>
      <v>9454</v>
      <v>9454</v>
      <v>9454</v>
      <v>9454</v>
      <v>9454</v>
      <v>9454</v>
      <v>9454</v>
    </spb>
    <spb s="0">
      <v xml:space="preserve">Wikipedia	</v>
      <v xml:space="preserve">CC BY-SA 3.0	</v>
      <v xml:space="preserve">https://en.wikipedia.org/wiki/Varge%C3%A3o	</v>
      <v xml:space="preserve">https://creativecommons.org/licenses/by-sa/3.0	</v>
    </spb>
    <spb s="1">
      <v>9456</v>
      <v>9456</v>
      <v>9456</v>
      <v>9456</v>
      <v>9456</v>
      <v>9456</v>
      <v>9456</v>
      <v>9456</v>
      <v>9456</v>
    </spb>
    <spb s="0">
      <v xml:space="preserve">Wikipedia	</v>
      <v xml:space="preserve">CC BY-SA 3.0	</v>
      <v xml:space="preserve">https://en.wikipedia.org/wiki/Vargem,_Santa_Catarina	</v>
      <v xml:space="preserve">https://creativecommons.org/licenses/by-sa/3.0	</v>
    </spb>
    <spb s="1">
      <v>9458</v>
      <v>9458</v>
      <v>9458</v>
      <v>9458</v>
      <v>9458</v>
      <v>9458</v>
      <v>9458</v>
      <v>9458</v>
      <v>9458</v>
    </spb>
    <spb s="0">
      <v xml:space="preserve">Wikipedia	</v>
      <v xml:space="preserve">CC BY-SA 3.0	</v>
      <v xml:space="preserve">https://en.wikipedia.org/wiki/Vidal_Ramos	</v>
      <v xml:space="preserve">https://creativecommons.org/licenses/by-sa/3.0	</v>
    </spb>
    <spb s="1">
      <v>9460</v>
      <v>9460</v>
      <v>9460</v>
      <v>9460</v>
      <v>9460</v>
      <v>9460</v>
      <v>9460</v>
      <v>9460</v>
      <v>9460</v>
    </spb>
    <spb s="0">
      <v xml:space="preserve">Wikipedia	</v>
      <v xml:space="preserve">CC BY-SA 3.0	</v>
      <v xml:space="preserve">https://en.wikipedia.org/wiki/Videira	</v>
      <v xml:space="preserve">https://creativecommons.org/licenses/by-sa/3.0	</v>
    </spb>
    <spb s="1">
      <v>9462</v>
      <v>9462</v>
      <v>9462</v>
      <v>9462</v>
      <v>9462</v>
      <v>9462</v>
      <v>9462</v>
      <v>9462</v>
      <v>9462</v>
    </spb>
    <spb s="0">
      <v xml:space="preserve">Wikipedia	</v>
      <v xml:space="preserve">CC BY-SA 3.0	</v>
      <v xml:space="preserve">https://en.wikipedia.org/wiki/Vitor_Meireles	</v>
      <v xml:space="preserve">https://creativecommons.org/licenses/by-sa/3.0	</v>
    </spb>
    <spb s="1">
      <v>9464</v>
      <v>9464</v>
      <v>9464</v>
      <v>9464</v>
      <v>9464</v>
      <v>9464</v>
      <v>9464</v>
      <v>9464</v>
      <v>9464</v>
    </spb>
    <spb s="0">
      <v xml:space="preserve">Wikipedia	</v>
      <v xml:space="preserve">CC BY-SA 3.0	</v>
      <v xml:space="preserve">https://en.wikipedia.org/wiki/Witmarsum,_Santa_Catarina	</v>
      <v xml:space="preserve">https://creativecommons.org/licenses/by-sa/3.0	</v>
    </spb>
    <spb s="1">
      <v>9466</v>
      <v>9466</v>
      <v>9466</v>
      <v>9466</v>
      <v>9466</v>
      <v>9466</v>
      <v>9466</v>
      <v>9466</v>
      <v>9466</v>
    </spb>
    <spb s="0">
      <v xml:space="preserve">Wikipedia	</v>
      <v xml:space="preserve">CC BY-SA 3.0	</v>
      <v xml:space="preserve">https://en.wikipedia.org/wiki/Xanxer%C3%AA	</v>
      <v xml:space="preserve">https://creativecommons.org/licenses/by-sa/3.0	</v>
    </spb>
    <spb s="1">
      <v>9468</v>
      <v>9468</v>
      <v>9468</v>
      <v>9468</v>
      <v>9468</v>
      <v>9468</v>
      <v>9468</v>
      <v>9468</v>
      <v>9468</v>
    </spb>
    <spb s="0">
      <v xml:space="preserve">Wikipedia	</v>
      <v xml:space="preserve">CC BY-SA 3.0	</v>
      <v xml:space="preserve">https://en.wikipedia.org/wiki/Xavantina	</v>
      <v xml:space="preserve">https://creativecommons.org/licenses/by-sa/3.0	</v>
    </spb>
    <spb s="1">
      <v>9470</v>
      <v>9470</v>
      <v>9470</v>
      <v>9470</v>
      <v>9470</v>
      <v>9470</v>
      <v>9470</v>
      <v>9470</v>
      <v>9470</v>
    </spb>
    <spb s="0">
      <v xml:space="preserve">Wikipedia	</v>
      <v xml:space="preserve">CC BY-SA 3.0	</v>
      <v xml:space="preserve">https://en.wikipedia.org/wiki/Xaxim	</v>
      <v xml:space="preserve">https://creativecommons.org/licenses/by-sa/3.0	</v>
    </spb>
    <spb s="1">
      <v>9472</v>
      <v>9472</v>
      <v>9472</v>
      <v>9472</v>
      <v>9472</v>
      <v>9472</v>
      <v>9472</v>
      <v>9472</v>
      <v>9472</v>
    </spb>
    <spb s="0">
      <v xml:space="preserve">Wikipedia	</v>
      <v xml:space="preserve">CC BY-SA 3.0	</v>
      <v xml:space="preserve">https://en.wikipedia.org/wiki/Zort%C3%A9a	</v>
      <v xml:space="preserve">https://creativecommons.org/licenses/by-sa/3.0	</v>
    </spb>
    <spb s="1">
      <v>9474</v>
      <v>9474</v>
      <v>9474</v>
      <v>9474</v>
      <v>9474</v>
      <v>9474</v>
      <v>9474</v>
      <v>9474</v>
      <v>9474</v>
    </spb>
    <spb s="0">
      <v xml:space="preserve">Wikipedia	</v>
      <v xml:space="preserve">CC BY-SA 3.0	</v>
      <v xml:space="preserve">https://en.wikipedia.org/wiki/Amparo_de_S%C3%A3o_Francisco	</v>
      <v xml:space="preserve">https://creativecommons.org/licenses/by-sa/3.0	</v>
    </spb>
    <spb s="1">
      <v>9476</v>
      <v>9476</v>
      <v>9476</v>
      <v>9476</v>
      <v>9476</v>
      <v>9476</v>
      <v>9476</v>
      <v>9476</v>
      <v>9476</v>
    </spb>
    <spb s="0">
      <v xml:space="preserve">Wikipedia	</v>
      <v xml:space="preserve">CC BY-SA 3.0	</v>
      <v xml:space="preserve">https://en.wikipedia.org/wiki/Aquidab%C3%A3	</v>
      <v xml:space="preserve">https://creativecommons.org/licenses/by-sa/3.0	</v>
    </spb>
    <spb s="1">
      <v>9478</v>
      <v>9478</v>
      <v>9478</v>
      <v>9478</v>
      <v>9478</v>
      <v>9478</v>
      <v>9478</v>
      <v>9478</v>
      <v>9478</v>
    </spb>
    <spb s="0">
      <v xml:space="preserve">Wikipedia	</v>
      <v xml:space="preserve">CC BY-SA 3.0	</v>
      <v xml:space="preserve">https://en.wikipedia.org/wiki/Aracaju	</v>
      <v xml:space="preserve">https://creativecommons.org/licenses/by-sa/3.0	</v>
    </spb>
    <spb s="1">
      <v>9480</v>
      <v>9480</v>
      <v>9480</v>
      <v>9480</v>
      <v>9480</v>
      <v>9480</v>
      <v>9480</v>
      <v>9480</v>
      <v>9480</v>
    </spb>
    <spb s="0">
      <v xml:space="preserve">Wikipedia	</v>
      <v xml:space="preserve">CC BY-SA 3.0	</v>
      <v xml:space="preserve">https://en.wikipedia.org/wiki/Arau%C3%A1	</v>
      <v xml:space="preserve">https://creativecommons.org/licenses/by-sa/3.0	</v>
    </spb>
    <spb s="1">
      <v>9482</v>
      <v>9482</v>
      <v>9482</v>
      <v>9482</v>
      <v>9482</v>
      <v>9482</v>
      <v>9482</v>
      <v>9482</v>
      <v>9482</v>
    </spb>
    <spb s="0">
      <v xml:space="preserve">Wikipedia	</v>
      <v xml:space="preserve">CC BY-SA 3.0	</v>
      <v xml:space="preserve">https://en.wikipedia.org/wiki/Areia_Branca,_Sergipe	</v>
      <v xml:space="preserve">https://creativecommons.org/licenses/by-sa/3.0	</v>
    </spb>
    <spb s="1">
      <v>9484</v>
      <v>9484</v>
      <v>9484</v>
      <v>9484</v>
      <v>9484</v>
      <v>9484</v>
      <v>9484</v>
      <v>9484</v>
      <v>9484</v>
    </spb>
    <spb s="0">
      <v xml:space="preserve">Wikipedia	</v>
      <v xml:space="preserve">CC BY-SA 3.0	</v>
      <v xml:space="preserve">https://en.wikipedia.org/wiki/Barra_dos_Coqueiros	</v>
      <v xml:space="preserve">https://creativecommons.org/licenses/by-sa/3.0	</v>
    </spb>
    <spb s="1">
      <v>9486</v>
      <v>9486</v>
      <v>9486</v>
      <v>9486</v>
      <v>9486</v>
      <v>9486</v>
      <v>9486</v>
      <v>9486</v>
      <v>9486</v>
    </spb>
    <spb s="0">
      <v xml:space="preserve">Wikipedia	</v>
      <v xml:space="preserve">CC BY-SA 3.0	</v>
      <v xml:space="preserve">https://en.wikipedia.org/wiki/Boquim	</v>
      <v xml:space="preserve">https://creativecommons.org/licenses/by-sa/3.0	</v>
    </spb>
    <spb s="1">
      <v>9488</v>
      <v>9488</v>
      <v>9488</v>
      <v>9488</v>
      <v>9488</v>
      <v>9488</v>
      <v>9488</v>
      <v>9488</v>
      <v>9488</v>
    </spb>
    <spb s="0">
      <v xml:space="preserve">Wikipedia	</v>
      <v xml:space="preserve">CC BY-SA 3.0	</v>
      <v xml:space="preserve">https://en.wikipedia.org/wiki/Brejo_Grande	</v>
      <v xml:space="preserve">https://creativecommons.org/licenses/by-sa/3.0	</v>
    </spb>
    <spb s="1">
      <v>9490</v>
      <v>9490</v>
      <v>9490</v>
      <v>9490</v>
      <v>9490</v>
      <v>9490</v>
      <v>9490</v>
      <v>9490</v>
      <v>9490</v>
    </spb>
    <spb s="0">
      <v xml:space="preserve">Wikipedia	</v>
      <v xml:space="preserve">CC BY-SA 3.0	</v>
      <v xml:space="preserve">https://en.wikipedia.org/wiki/Campo_do_Brito	</v>
      <v xml:space="preserve">https://creativecommons.org/licenses/by-sa/3.0	</v>
    </spb>
    <spb s="1">
      <v>9492</v>
      <v>9492</v>
      <v>9492</v>
      <v>9492</v>
      <v>9492</v>
      <v>9492</v>
      <v>9492</v>
      <v>9492</v>
      <v>9492</v>
    </spb>
    <spb s="0">
      <v xml:space="preserve">Wikipedia	</v>
      <v xml:space="preserve">CC BY-SA 3.0	</v>
      <v xml:space="preserve">https://en.wikipedia.org/wiki/Canhoba	</v>
      <v xml:space="preserve">https://creativecommons.org/licenses/by-sa/3.0	</v>
    </spb>
    <spb s="1">
      <v>9494</v>
      <v>9494</v>
      <v>9494</v>
      <v>9494</v>
      <v>9494</v>
      <v>9494</v>
      <v>9494</v>
      <v>9494</v>
      <v>9494</v>
    </spb>
    <spb s="0">
      <v xml:space="preserve">Wikipedia	</v>
      <v xml:space="preserve">CC BY-SA 3.0	</v>
      <v xml:space="preserve">https://en.wikipedia.org/wiki/Canind%C3%A9_de_S%C3%A3o_Francisco	</v>
      <v xml:space="preserve">https://creativecommons.org/licenses/by-sa/3.0	</v>
    </spb>
    <spb s="1">
      <v>9496</v>
      <v>9496</v>
      <v>9496</v>
      <v>9496</v>
      <v>9496</v>
      <v>9496</v>
      <v>9496</v>
      <v>9496</v>
      <v>9496</v>
    </spb>
    <spb s="0">
      <v xml:space="preserve">Wikipedia	</v>
      <v xml:space="preserve">CC BY-SA 3.0	</v>
      <v xml:space="preserve">https://en.wikipedia.org/wiki/Capela,_Sergipe	</v>
      <v xml:space="preserve">https://creativecommons.org/licenses/by-sa/3.0	</v>
    </spb>
    <spb s="1">
      <v>9498</v>
      <v>9498</v>
      <v>9498</v>
      <v>9498</v>
      <v>9498</v>
      <v>9498</v>
      <v>9498</v>
      <v>9498</v>
      <v>9498</v>
    </spb>
    <spb s="0">
      <v xml:space="preserve">Wikipedia	</v>
      <v xml:space="preserve">CC BY-SA 3.0	</v>
      <v xml:space="preserve">https://en.wikipedia.org/wiki/Carira	</v>
      <v xml:space="preserve">https://creativecommons.org/licenses/by-sa/3.0	</v>
    </spb>
    <spb s="1">
      <v>9500</v>
      <v>9500</v>
      <v>9500</v>
      <v>9500</v>
      <v>9500</v>
      <v>9500</v>
      <v>9500</v>
      <v>9500</v>
      <v>9500</v>
    </spb>
    <spb s="0">
      <v xml:space="preserve">Wikipedia	</v>
      <v xml:space="preserve">CC BY-SA 3.0	</v>
      <v xml:space="preserve">https://en.wikipedia.org/wiki/Carm%C3%B3polis	</v>
      <v xml:space="preserve">https://creativecommons.org/licenses/by-sa/3.0	</v>
    </spb>
    <spb s="1">
      <v>9502</v>
      <v>9502</v>
      <v>9502</v>
      <v>9502</v>
      <v>9502</v>
      <v>9502</v>
      <v>9502</v>
      <v>9502</v>
      <v>9502</v>
    </spb>
    <spb s="0">
      <v xml:space="preserve">Wikipedia	</v>
      <v xml:space="preserve">CC BY-SA 3.0	</v>
      <v xml:space="preserve">https://en.wikipedia.org/wiki/Cedro_de_S%C3%A3o_Jo%C3%A3o	</v>
      <v xml:space="preserve">https://creativecommons.org/licenses/by-sa/3.0	</v>
    </spb>
    <spb s="1">
      <v>9504</v>
      <v>9504</v>
      <v>9504</v>
      <v>9504</v>
      <v>9504</v>
      <v>9504</v>
      <v>9504</v>
      <v>9504</v>
      <v>9504</v>
    </spb>
    <spb s="0">
      <v xml:space="preserve">Wikipedia	</v>
      <v xml:space="preserve">CC BY-SA 3.0	</v>
      <v xml:space="preserve">https://en.wikipedia.org/wiki/Cristin%C3%A1polis	</v>
      <v xml:space="preserve">https://creativecommons.org/licenses/by-sa/3.0	</v>
    </spb>
    <spb s="1">
      <v>9506</v>
      <v>9506</v>
      <v>9506</v>
      <v>9506</v>
      <v>9506</v>
      <v>9506</v>
      <v>9506</v>
      <v>9506</v>
      <v>9506</v>
    </spb>
    <spb s="0">
      <v xml:space="preserve">Wikipedia	</v>
      <v xml:space="preserve">CC BY-SA 3.0	</v>
      <v xml:space="preserve">https://en.wikipedia.org/wiki/Cumbe	</v>
      <v xml:space="preserve">https://creativecommons.org/licenses/by-sa/3.0	</v>
    </spb>
    <spb s="1">
      <v>9508</v>
      <v>9508</v>
      <v>9508</v>
      <v>9508</v>
      <v>9508</v>
      <v>9508</v>
      <v>9508</v>
      <v>9508</v>
      <v>9508</v>
    </spb>
    <spb s="0">
      <v xml:space="preserve">Wikipedia	</v>
      <v xml:space="preserve">CC BY-SA 3.0	</v>
      <v xml:space="preserve">https://en.wikipedia.org/wiki/Divina_Pastora	</v>
      <v xml:space="preserve">https://creativecommons.org/licenses/by-sa/3.0	</v>
    </spb>
    <spb s="1">
      <v>9510</v>
      <v>9510</v>
      <v>9510</v>
      <v>9510</v>
      <v>9510</v>
      <v>9510</v>
      <v>9510</v>
      <v>9510</v>
      <v>9510</v>
    </spb>
    <spb s="0">
      <v xml:space="preserve">Wikipedia	</v>
      <v xml:space="preserve">CC BY-SA 3.0	</v>
      <v xml:space="preserve">https://en.wikipedia.org/wiki/Est%C3%A2ncia,_Sergipe	</v>
      <v xml:space="preserve">https://creativecommons.org/licenses/by-sa/3.0	</v>
    </spb>
    <spb s="1">
      <v>9512</v>
      <v>9512</v>
      <v>9512</v>
      <v>9512</v>
      <v>9512</v>
      <v>9512</v>
      <v>9512</v>
      <v>9512</v>
      <v>9512</v>
    </spb>
    <spb s="0">
      <v xml:space="preserve">Wikipedia	</v>
      <v xml:space="preserve">CC BY-SA 3.0	</v>
      <v xml:space="preserve">https://en.wikipedia.org/wiki/Feira_Nova,_Sergipe	</v>
      <v xml:space="preserve">https://creativecommons.org/licenses/by-sa/3.0	</v>
    </spb>
    <spb s="1">
      <v>9514</v>
      <v>9514</v>
      <v>9514</v>
      <v>9514</v>
      <v>9514</v>
      <v>9514</v>
      <v>9514</v>
      <v>9514</v>
      <v>9514</v>
    </spb>
    <spb s="0">
      <v xml:space="preserve">Wikipedia	</v>
      <v xml:space="preserve">CC BY-SA 3.0	</v>
      <v xml:space="preserve">https://en.wikipedia.org/wiki/Frei_Paulo	</v>
      <v xml:space="preserve">https://creativecommons.org/licenses/by-sa/3.0	</v>
    </spb>
    <spb s="1">
      <v>9516</v>
      <v>9516</v>
      <v>9516</v>
      <v>9516</v>
      <v>9516</v>
      <v>9516</v>
      <v>9516</v>
      <v>9516</v>
      <v>9516</v>
    </spb>
    <spb s="0">
      <v xml:space="preserve">Wikipedia	</v>
      <v xml:space="preserve">CC BY-SA 3.0	</v>
      <v xml:space="preserve">https://en.wikipedia.org/wiki/Gararu	</v>
      <v xml:space="preserve">https://creativecommons.org/licenses/by-sa/3.0	</v>
    </spb>
    <spb s="1">
      <v>9518</v>
      <v>9518</v>
      <v>9518</v>
      <v>9518</v>
      <v>9518</v>
      <v>9518</v>
      <v>9518</v>
      <v>9518</v>
      <v>9518</v>
    </spb>
    <spb s="0">
      <v xml:space="preserve">Wikipedia	</v>
      <v xml:space="preserve">CC BY-SA 3.0	</v>
      <v xml:space="preserve">https://en.wikipedia.org/wiki/General_Maynard	</v>
      <v xml:space="preserve">https://creativecommons.org/licenses/by-sa/3.0	</v>
    </spb>
    <spb s="1">
      <v>9520</v>
      <v>9520</v>
      <v>9520</v>
      <v>9520</v>
      <v>9520</v>
      <v>9520</v>
      <v>9520</v>
      <v>9520</v>
      <v>9520</v>
    </spb>
    <spb s="0">
      <v xml:space="preserve">Wikipedia	</v>
      <v xml:space="preserve">CC BY-SA 3.0	</v>
      <v xml:space="preserve">https://en.wikipedia.org/wiki/Gracho_Cardoso	</v>
      <v xml:space="preserve">https://creativecommons.org/licenses/by-sa/3.0	</v>
    </spb>
    <spb s="1">
      <v>9522</v>
      <v>9522</v>
      <v>9522</v>
      <v>9522</v>
      <v>9522</v>
      <v>9522</v>
      <v>9522</v>
      <v>9522</v>
      <v>9522</v>
    </spb>
    <spb s="0">
      <v xml:space="preserve">Wikipedia	</v>
      <v xml:space="preserve">CC BY-SA 3.0	</v>
      <v xml:space="preserve">https://en.wikipedia.org/wiki/Ilha_das_Flores	</v>
      <v xml:space="preserve">https://creativecommons.org/licenses/by-sa/3.0	</v>
    </spb>
    <spb s="1">
      <v>9524</v>
      <v>9524</v>
      <v>9524</v>
      <v>9524</v>
      <v>9524</v>
      <v>9524</v>
      <v>9524</v>
      <v>9524</v>
      <v>9524</v>
    </spb>
    <spb s="0">
      <v xml:space="preserve">Wikipedia	</v>
      <v xml:space="preserve">CC BY-SA 3.0	</v>
      <v xml:space="preserve">https://en.wikipedia.org/wiki/Indiaroba	</v>
      <v xml:space="preserve">https://creativecommons.org/licenses/by-sa/3.0	</v>
    </spb>
    <spb s="1">
      <v>9526</v>
      <v>9526</v>
      <v>9526</v>
      <v>9526</v>
      <v>9526</v>
      <v>9526</v>
      <v>9526</v>
      <v>9526</v>
      <v>9526</v>
    </spb>
    <spb s="0">
      <v xml:space="preserve">Wikipedia	</v>
      <v xml:space="preserve">CC BY-SA 3.0	</v>
      <v xml:space="preserve">https://en.wikipedia.org/wiki/Itabaiana	</v>
      <v xml:space="preserve">https://creativecommons.org/licenses/by-sa/3.0	</v>
    </spb>
    <spb s="1">
      <v>9528</v>
      <v>9528</v>
      <v>9528</v>
      <v>9528</v>
      <v>9528</v>
      <v>9528</v>
      <v>9528</v>
      <v>9528</v>
      <v>9528</v>
    </spb>
    <spb s="0">
      <v xml:space="preserve">Wikipedia	</v>
      <v xml:space="preserve">CC BY-SA 3.0	</v>
      <v xml:space="preserve">https://en.wikipedia.org/wiki/Itabaianinha	</v>
      <v xml:space="preserve">https://creativecommons.org/licenses/by-sa/3.0	</v>
    </spb>
    <spb s="1">
      <v>9530</v>
      <v>9530</v>
      <v>9530</v>
      <v>9530</v>
      <v>9530</v>
      <v>9530</v>
      <v>9530</v>
      <v>9530</v>
      <v>9530</v>
    </spb>
    <spb s="0">
      <v xml:space="preserve">Wikipedia	</v>
      <v xml:space="preserve">CC BY-SA 3.0	</v>
      <v xml:space="preserve">https://en.wikipedia.org/wiki/Itabi	</v>
      <v xml:space="preserve">https://creativecommons.org/licenses/by-sa/3.0	</v>
    </spb>
    <spb s="1">
      <v>9532</v>
      <v>9532</v>
      <v>9532</v>
      <v>9532</v>
      <v>9532</v>
      <v>9532</v>
      <v>9532</v>
      <v>9532</v>
      <v>9532</v>
    </spb>
    <spb s="0">
      <v xml:space="preserve">Wikipedia	</v>
      <v xml:space="preserve">CC BY-SA 3.0	</v>
      <v xml:space="preserve">https://en.wikipedia.org/wiki/Itaporanga_d%27Ajuda	</v>
      <v xml:space="preserve">https://creativecommons.org/licenses/by-sa/3.0	</v>
    </spb>
    <spb s="1">
      <v>9534</v>
      <v>9534</v>
      <v>9534</v>
      <v>9534</v>
      <v>9534</v>
      <v>9534</v>
      <v>9534</v>
      <v>9534</v>
      <v>9534</v>
    </spb>
    <spb s="0">
      <v xml:space="preserve">Wikipedia	</v>
      <v xml:space="preserve">CC BY-SA 3.0	</v>
      <v xml:space="preserve">https://en.wikipedia.org/wiki/Japaratuba	</v>
      <v xml:space="preserve">https://creativecommons.org/licenses/by-sa/3.0	</v>
    </spb>
    <spb s="1">
      <v>9536</v>
      <v>9536</v>
      <v>9536</v>
      <v>9536</v>
      <v>9536</v>
      <v>9536</v>
      <v>9536</v>
      <v>9536</v>
      <v>9536</v>
    </spb>
    <spb s="0">
      <v xml:space="preserve">Wikipedia	</v>
      <v xml:space="preserve">CC BY-SA 3.0	</v>
      <v xml:space="preserve">https://en.wikipedia.org/wiki/Japoat%C3%A3	</v>
      <v xml:space="preserve">https://creativecommons.org/licenses/by-sa/3.0	</v>
    </spb>
    <spb s="1">
      <v>9538</v>
      <v>9538</v>
      <v>9538</v>
      <v>9538</v>
      <v>9538</v>
      <v>9538</v>
      <v>9538</v>
      <v>9538</v>
      <v>9538</v>
    </spb>
    <spb s="0">
      <v xml:space="preserve">Wikipedia	</v>
      <v xml:space="preserve">CC BY-SA 3.0	</v>
      <v xml:space="preserve">https://en.wikipedia.org/wiki/Lagarto,_Sergipe	</v>
      <v xml:space="preserve">https://creativecommons.org/licenses/by-sa/3.0	</v>
    </spb>
    <spb s="1">
      <v>9540</v>
      <v>9540</v>
      <v>9540</v>
      <v>9540</v>
      <v>9540</v>
      <v>9540</v>
      <v>9540</v>
      <v>9540</v>
      <v>9540</v>
    </spb>
    <spb s="0">
      <v xml:space="preserve">Wikipedia	</v>
      <v xml:space="preserve">CC BY-SA 3.0	</v>
      <v xml:space="preserve">https://en.wikipedia.org/wiki/Laranjeiras,_Sergipe	</v>
      <v xml:space="preserve">https://creativecommons.org/licenses/by-sa/3.0	</v>
    </spb>
    <spb s="1">
      <v>9542</v>
      <v>9542</v>
      <v>9542</v>
      <v>9542</v>
      <v>9542</v>
      <v>9542</v>
      <v>9542</v>
      <v>9542</v>
      <v>9542</v>
    </spb>
    <spb s="0">
      <v xml:space="preserve">Wikipedia	</v>
      <v xml:space="preserve">CC BY-SA 3.0	</v>
      <v xml:space="preserve">https://en.wikipedia.org/wiki/Macambira	</v>
      <v xml:space="preserve">https://creativecommons.org/licenses/by-sa/3.0	</v>
    </spb>
    <spb s="1">
      <v>9544</v>
      <v>9544</v>
      <v>9544</v>
      <v>9544</v>
      <v>9544</v>
      <v>9544</v>
      <v>9544</v>
      <v>9544</v>
      <v>9544</v>
    </spb>
    <spb s="0">
      <v xml:space="preserve">Wikipedia	</v>
      <v xml:space="preserve">CC BY-SA 3.0	</v>
      <v xml:space="preserve">https://en.wikipedia.org/wiki/Malhada_dos_Bois	</v>
      <v xml:space="preserve">https://creativecommons.org/licenses/by-sa/3.0	</v>
    </spb>
    <spb s="1">
      <v>9546</v>
      <v>9546</v>
      <v>9546</v>
      <v>9546</v>
      <v>9546</v>
      <v>9546</v>
      <v>9546</v>
      <v>9546</v>
      <v>9546</v>
    </spb>
    <spb s="0">
      <v xml:space="preserve">Wikipedia	</v>
      <v xml:space="preserve">CC BY-SA 3.0	</v>
      <v xml:space="preserve">https://en.wikipedia.org/wiki/Malhador	</v>
      <v xml:space="preserve">https://creativecommons.org/licenses/by-sa/3.0	</v>
    </spb>
    <spb s="1">
      <v>9548</v>
      <v>9548</v>
      <v>9548</v>
      <v>9548</v>
      <v>9548</v>
      <v>9548</v>
      <v>9548</v>
      <v>9548</v>
      <v>9548</v>
    </spb>
    <spb s="0">
      <v xml:space="preserve">Wikipedia	</v>
      <v xml:space="preserve">CC BY-SA 3.0	</v>
      <v xml:space="preserve">https://en.wikipedia.org/wiki/Maruim	</v>
      <v xml:space="preserve">https://creativecommons.org/licenses/by-sa/3.0	</v>
    </spb>
    <spb s="1">
      <v>9550</v>
      <v>9550</v>
      <v>9550</v>
      <v>9550</v>
      <v>9550</v>
      <v>9550</v>
      <v>9550</v>
      <v>9550</v>
      <v>9550</v>
    </spb>
    <spb s="0">
      <v xml:space="preserve">Wikipedia	</v>
      <v xml:space="preserve">CC BY-SA 3.0	</v>
      <v xml:space="preserve">https://en.wikipedia.org/wiki/Moita_Bonita	</v>
      <v xml:space="preserve">https://creativecommons.org/licenses/by-sa/3.0	</v>
    </spb>
    <spb s="1">
      <v>9552</v>
      <v>9552</v>
      <v>9552</v>
      <v>9552</v>
      <v>9552</v>
      <v>9552</v>
      <v>9552</v>
      <v>9552</v>
      <v>9552</v>
    </spb>
    <spb s="0">
      <v xml:space="preserve">Wikipedia	</v>
      <v xml:space="preserve">CC BY-SA 3.0	</v>
      <v xml:space="preserve">https://en.wikipedia.org/wiki/Monte_Alegre_de_Sergipe	</v>
      <v xml:space="preserve">https://creativecommons.org/licenses/by-sa/3.0	</v>
    </spb>
    <spb s="1">
      <v>9554</v>
      <v>9554</v>
      <v>9554</v>
      <v>9554</v>
      <v>9554</v>
      <v>9554</v>
      <v>9554</v>
      <v>9554</v>
      <v>9554</v>
    </spb>
    <spb s="0">
      <v xml:space="preserve">Wikipedia	</v>
      <v xml:space="preserve">CC BY-SA 3.0	</v>
      <v xml:space="preserve">https://en.wikipedia.org/wiki/Muribeca	</v>
      <v xml:space="preserve">https://creativecommons.org/licenses/by-sa/3.0	</v>
    </spb>
    <spb s="1">
      <v>9556</v>
      <v>9556</v>
      <v>9556</v>
      <v>9556</v>
      <v>9556</v>
      <v>9556</v>
      <v>9556</v>
      <v>9556</v>
      <v>9556</v>
    </spb>
    <spb s="0">
      <v xml:space="preserve">Wikipedia	</v>
      <v xml:space="preserve">CC BY-SA 3.0	</v>
      <v xml:space="preserve">https://en.wikipedia.org/wiki/Ne%C3%B3polis	</v>
      <v xml:space="preserve">https://creativecommons.org/licenses/by-sa/3.0	</v>
    </spb>
    <spb s="1">
      <v>9558</v>
      <v>9558</v>
      <v>9558</v>
      <v>9558</v>
      <v>9558</v>
      <v>9558</v>
      <v>9558</v>
      <v>9558</v>
      <v>9558</v>
    </spb>
    <spb s="0">
      <v xml:space="preserve">Wikipedia	</v>
      <v xml:space="preserve">CC BY-SA 3.0	</v>
      <v xml:space="preserve">https://en.wikipedia.org/wiki/Nossa_Senhora_Aparecida,_Sergipe	</v>
      <v xml:space="preserve">https://creativecommons.org/licenses/by-sa/3.0	</v>
    </spb>
    <spb s="1">
      <v>9560</v>
      <v>9560</v>
      <v>9560</v>
      <v>9560</v>
      <v>9560</v>
      <v>9560</v>
      <v>9560</v>
      <v>9560</v>
      <v>9560</v>
    </spb>
    <spb s="0">
      <v xml:space="preserve">Wikipedia	</v>
      <v xml:space="preserve">CC BY-SA 3.0	</v>
      <v xml:space="preserve">https://en.wikipedia.org/wiki/Nossa_Senhora_da_Gl%C3%B3ria,_Sergipe	</v>
      <v xml:space="preserve">https://creativecommons.org/licenses/by-sa/3.0	</v>
    </spb>
    <spb s="1">
      <v>9562</v>
      <v>9562</v>
      <v>9562</v>
      <v>9562</v>
      <v>9562</v>
      <v>9562</v>
      <v>9562</v>
      <v>9562</v>
      <v>9562</v>
    </spb>
    <spb s="0">
      <v xml:space="preserve">Wikipedia	</v>
      <v xml:space="preserve">CC BY-SA 3.0	</v>
      <v xml:space="preserve">https://en.wikipedia.org/wiki/Nossa_Senhora_das_Dores,_Sergipe	</v>
      <v xml:space="preserve">https://creativecommons.org/licenses/by-sa/3.0	</v>
    </spb>
    <spb s="1">
      <v>9564</v>
      <v>9564</v>
      <v>9564</v>
      <v>9564</v>
      <v>9564</v>
      <v>9564</v>
      <v>9564</v>
      <v>9564</v>
      <v>9564</v>
    </spb>
    <spb s="0">
      <v xml:space="preserve">Wikipedia	</v>
      <v xml:space="preserve">CC BY-SA 3.0	</v>
      <v xml:space="preserve">https://en.wikipedia.org/wiki/Nossa_Senhora_de_Lourdes,_Sergipe	</v>
      <v xml:space="preserve">https://creativecommons.org/licenses/by-sa/3.0	</v>
    </spb>
    <spb s="1">
      <v>9566</v>
      <v>9566</v>
      <v>9566</v>
      <v>9566</v>
      <v>9566</v>
      <v>9566</v>
      <v>9566</v>
      <v>9566</v>
      <v>9566</v>
    </spb>
    <spb s="0">
      <v xml:space="preserve">Wikipedia	</v>
      <v xml:space="preserve">CC BY-SA 3.0	</v>
      <v xml:space="preserve">https://en.wikipedia.org/wiki/Nossa_Senhora_do_Socorro	</v>
      <v xml:space="preserve">https://creativecommons.org/licenses/by-sa/3.0	</v>
    </spb>
    <spb s="1">
      <v>9568</v>
      <v>9568</v>
      <v>9568</v>
      <v>9568</v>
      <v>9568</v>
      <v>9568</v>
      <v>9568</v>
      <v>9568</v>
      <v>9568</v>
    </spb>
    <spb s="0">
      <v xml:space="preserve">Wikipedia	</v>
      <v xml:space="preserve">CC BY-SA 3.0	</v>
      <v xml:space="preserve">https://en.wikipedia.org/wiki/Pacatuba,_Sergipe	</v>
      <v xml:space="preserve">https://creativecommons.org/licenses/by-sa/3.0	</v>
    </spb>
    <spb s="1">
      <v>9570</v>
      <v>9570</v>
      <v>9570</v>
      <v>9570</v>
      <v>9570</v>
      <v>9570</v>
      <v>9570</v>
      <v>9570</v>
      <v>9570</v>
    </spb>
    <spb s="0">
      <v xml:space="preserve">Wikipedia	</v>
      <v xml:space="preserve">CC BY-SA 3.0	</v>
      <v xml:space="preserve">https://en.wikipedia.org/wiki/Pedra_Mole	</v>
      <v xml:space="preserve">https://creativecommons.org/licenses/by-sa/3.0	</v>
    </spb>
    <spb s="1">
      <v>9572</v>
      <v>9572</v>
      <v>9572</v>
      <v>9572</v>
      <v>9572</v>
      <v>9572</v>
      <v>9572</v>
      <v>9572</v>
      <v>9572</v>
    </spb>
    <spb s="0">
      <v xml:space="preserve">Wikipedia	</v>
      <v xml:space="preserve">CC BY-SA 3.0	</v>
      <v xml:space="preserve">https://en.wikipedia.org/wiki/Pedrinhas	</v>
      <v xml:space="preserve">https://creativecommons.org/licenses/by-sa/3.0	</v>
    </spb>
    <spb s="1">
      <v>9574</v>
      <v>9574</v>
      <v>9574</v>
      <v>9574</v>
      <v>9574</v>
      <v>9574</v>
      <v>9574</v>
      <v>9574</v>
      <v>9574</v>
    </spb>
    <spb s="0">
      <v xml:space="preserve">Wikipedia	</v>
      <v xml:space="preserve">CC BY-SA 3.0	</v>
      <v xml:space="preserve">https://en.wikipedia.org/wiki/Pinh%C3%A3o,_Sergipe	</v>
      <v xml:space="preserve">https://creativecommons.org/licenses/by-sa/3.0	</v>
    </spb>
    <spb s="1">
      <v>9576</v>
      <v>9576</v>
      <v>9576</v>
      <v>9576</v>
      <v>9576</v>
      <v>9576</v>
      <v>9576</v>
      <v>9576</v>
      <v>9576</v>
    </spb>
    <spb s="0">
      <v xml:space="preserve">Wikipedia	</v>
      <v xml:space="preserve">CC BY-SA 3.0	</v>
      <v xml:space="preserve">https://en.wikipedia.org/wiki/Pirambu	</v>
      <v xml:space="preserve">https://creativecommons.org/licenses/by-sa/3.0	</v>
    </spb>
    <spb s="1">
      <v>9578</v>
      <v>9578</v>
      <v>9578</v>
      <v>9578</v>
      <v>9578</v>
      <v>9578</v>
      <v>9578</v>
      <v>9578</v>
      <v>9578</v>
    </spb>
    <spb s="0">
      <v xml:space="preserve">Wikipedia	</v>
      <v xml:space="preserve">CC BY-SA 3.0	</v>
      <v xml:space="preserve">https://en.wikipedia.org/wiki/Po%C3%A7o_Redondo	</v>
      <v xml:space="preserve">https://creativecommons.org/licenses/by-sa/3.0	</v>
    </spb>
    <spb s="1">
      <v>9580</v>
      <v>9580</v>
      <v>9580</v>
      <v>9580</v>
      <v>9580</v>
      <v>9580</v>
      <v>9580</v>
      <v>9580</v>
      <v>9580</v>
    </spb>
    <spb s="0">
      <v xml:space="preserve">Wikipedia	</v>
      <v xml:space="preserve">CC BY-SA 3.0	</v>
      <v xml:space="preserve">https://en.wikipedia.org/wiki/Po%C3%A7o_Verde	</v>
      <v xml:space="preserve">https://creativecommons.org/licenses/by-sa/3.0	</v>
    </spb>
    <spb s="1">
      <v>9582</v>
      <v>9582</v>
      <v>9582</v>
      <v>9582</v>
      <v>9582</v>
      <v>9582</v>
      <v>9582</v>
      <v>9582</v>
      <v>9582</v>
    </spb>
    <spb s="0">
      <v xml:space="preserve">Wikipedia	</v>
      <v xml:space="preserve">CC BY-SA 3.0	</v>
      <v xml:space="preserve">https://en.wikipedia.org/wiki/Porto_da_Folha	</v>
      <v xml:space="preserve">https://creativecommons.org/licenses/by-sa/3.0	</v>
    </spb>
    <spb s="1">
      <v>9584</v>
      <v>9584</v>
      <v>9584</v>
      <v>9584</v>
      <v>9584</v>
      <v>9584</v>
      <v>9584</v>
      <v>9584</v>
      <v>9584</v>
    </spb>
    <spb s="0">
      <v xml:space="preserve">Wikipedia	</v>
      <v xml:space="preserve">CC BY-SA 3.0	</v>
      <v xml:space="preserve">https://en.wikipedia.org/wiki/Propri%C3%A1	</v>
      <v xml:space="preserve">https://creativecommons.org/licenses/by-sa/3.0	</v>
    </spb>
    <spb s="1">
      <v>9586</v>
      <v>9586</v>
      <v>9586</v>
      <v>9586</v>
      <v>9586</v>
      <v>9586</v>
      <v>9586</v>
      <v>9586</v>
      <v>9586</v>
    </spb>
    <spb s="0">
      <v xml:space="preserve">Wikipedia	</v>
      <v xml:space="preserve">CC BY-SA 3.0	</v>
      <v xml:space="preserve">https://en.wikipedia.org/wiki/Riach%C3%A3o_do_Dantas	</v>
      <v xml:space="preserve">https://creativecommons.org/licenses/by-sa/3.0	</v>
    </spb>
    <spb s="1">
      <v>9588</v>
      <v>9588</v>
      <v>9588</v>
      <v>9588</v>
      <v>9588</v>
      <v>9588</v>
      <v>9588</v>
      <v>9588</v>
      <v>9588</v>
    </spb>
    <spb s="0">
      <v xml:space="preserve">Wikipedia	</v>
      <v xml:space="preserve">CC BY-SA 3.0	</v>
      <v xml:space="preserve">https://en.wikipedia.org/wiki/Riachuelo,_Sergipe	</v>
      <v xml:space="preserve">https://creativecommons.org/licenses/by-sa/3.0	</v>
    </spb>
    <spb s="1">
      <v>9590</v>
      <v>9590</v>
      <v>9590</v>
      <v>9590</v>
      <v>9590</v>
      <v>9590</v>
      <v>9590</v>
      <v>9590</v>
      <v>9590</v>
    </spb>
    <spb s="0">
      <v xml:space="preserve">Wikipedia	</v>
      <v xml:space="preserve">CC BY-SA 3.0	</v>
      <v xml:space="preserve">https://en.wikipedia.org/wiki/Ribeir%C3%B3polis	</v>
      <v xml:space="preserve">https://creativecommons.org/licenses/by-sa/3.0	</v>
    </spb>
    <spb s="1">
      <v>9592</v>
      <v>9592</v>
      <v>9592</v>
      <v>9592</v>
      <v>9592</v>
      <v>9592</v>
      <v>9592</v>
      <v>9592</v>
      <v>9592</v>
    </spb>
    <spb s="0">
      <v xml:space="preserve">Wikipedia	</v>
      <v xml:space="preserve">CC BY-SA 3.0	</v>
      <v xml:space="preserve">https://en.wikipedia.org/wiki/Ros%C3%A1rio_do_Catete	</v>
      <v xml:space="preserve">https://creativecommons.org/licenses/by-sa/3.0	</v>
    </spb>
    <spb s="1">
      <v>9594</v>
      <v>9594</v>
      <v>9594</v>
      <v>9594</v>
      <v>9594</v>
      <v>9594</v>
      <v>9594</v>
      <v>9594</v>
      <v>9594</v>
    </spb>
    <spb s="0">
      <v xml:space="preserve">Wikipedia	</v>
      <v xml:space="preserve">CC BY-SA 3.0	</v>
      <v xml:space="preserve">https://en.wikipedia.org/wiki/Salgado	</v>
      <v xml:space="preserve">https://creativecommons.org/licenses/by-sa/3.0	</v>
    </spb>
    <spb s="1">
      <v>9596</v>
      <v>9596</v>
      <v>9596</v>
      <v>9596</v>
      <v>9596</v>
      <v>9596</v>
      <v>9596</v>
      <v>9596</v>
      <v>9596</v>
    </spb>
    <spb s="0">
      <v xml:space="preserve">Wikipedia	</v>
      <v xml:space="preserve">CC BY-SA 3.0	</v>
      <v xml:space="preserve">https://en.wikipedia.org/wiki/Santa_Luzia_do_Itanhy	</v>
      <v xml:space="preserve">https://creativecommons.org/licenses/by-sa/3.0	</v>
    </spb>
    <spb s="1">
      <v>9598</v>
      <v>9598</v>
      <v>9598</v>
      <v>9598</v>
      <v>9598</v>
      <v>9598</v>
      <v>9598</v>
      <v>9598</v>
      <v>9598</v>
    </spb>
    <spb s="0">
      <v xml:space="preserve">Wikipedia	</v>
      <v xml:space="preserve">CC BY-SA 3.0	</v>
      <v xml:space="preserve">https://en.wikipedia.org/wiki/Santa_Rosa_de_Lima,_Sergipe	</v>
      <v xml:space="preserve">https://creativecommons.org/licenses/by-sa/3.0	</v>
    </spb>
    <spb s="1">
      <v>9600</v>
      <v>9600</v>
      <v>9600</v>
      <v>9600</v>
      <v>9600</v>
      <v>9600</v>
      <v>9600</v>
      <v>9600</v>
      <v>9600</v>
    </spb>
    <spb s="0">
      <v xml:space="preserve">Wikipedia	</v>
      <v xml:space="preserve">CC BY-SA 3.0	</v>
      <v xml:space="preserve">https://en.wikipedia.org/wiki/Santana_do_S%C3%A3o_Francisco	</v>
      <v xml:space="preserve">https://creativecommons.org/licenses/by-sa/3.0	</v>
    </spb>
    <spb s="1">
      <v>9602</v>
      <v>9602</v>
      <v>9602</v>
      <v>9602</v>
      <v>9602</v>
      <v>9602</v>
      <v>9602</v>
      <v>9602</v>
      <v>9602</v>
    </spb>
    <spb s="0">
      <v xml:space="preserve">Wikipedia	</v>
      <v xml:space="preserve">CC BY-SA 3.0	</v>
      <v xml:space="preserve">https://en.wikipedia.org/wiki/Santo_Amaro_das_Brotas	</v>
      <v xml:space="preserve">https://creativecommons.org/licenses/by-sa/3.0	</v>
    </spb>
    <spb s="1">
      <v>9604</v>
      <v>9604</v>
      <v>9604</v>
      <v>9604</v>
      <v>9604</v>
      <v>9604</v>
      <v>9604</v>
      <v>9604</v>
      <v>9604</v>
    </spb>
    <spb s="0">
      <v xml:space="preserve">Wikipedia	</v>
      <v xml:space="preserve">CC BY-SA 3.0	</v>
      <v xml:space="preserve">https://en.wikipedia.org/wiki/S%C3%A3o_Crist%C3%B3v%C3%A3o	</v>
      <v xml:space="preserve">https://creativecommons.org/licenses/by-sa/3.0	</v>
    </spb>
    <spb s="1">
      <v>9606</v>
      <v>9606</v>
      <v>9606</v>
      <v>9606</v>
      <v>9606</v>
      <v>9606</v>
      <v>9606</v>
      <v>9606</v>
      <v>9606</v>
    </spb>
    <spb s="0">
      <v xml:space="preserve">Wikipedia	</v>
      <v xml:space="preserve">CC BY-SA 3.0	</v>
      <v xml:space="preserve">https://en.wikipedia.org/wiki/S%C3%A3o_Domingos,_Sergipe	</v>
      <v xml:space="preserve">https://creativecommons.org/licenses/by-sa/3.0	</v>
    </spb>
    <spb s="1">
      <v>9608</v>
      <v>9608</v>
      <v>9608</v>
      <v>9608</v>
      <v>9608</v>
      <v>9608</v>
      <v>9608</v>
      <v>9608</v>
      <v>9608</v>
    </spb>
    <spb s="0">
      <v xml:space="preserve">Wikipedia	</v>
      <v xml:space="preserve">CC BY-SA 3.0	</v>
      <v xml:space="preserve">https://en.wikipedia.org/wiki/S%C3%A3o_Miguel_do_Aleixo	</v>
      <v xml:space="preserve">https://creativecommons.org/licenses/by-sa/3.0	</v>
    </spb>
    <spb s="1">
      <v>9610</v>
      <v>9610</v>
      <v>9610</v>
      <v>9610</v>
      <v>9610</v>
      <v>9610</v>
      <v>9610</v>
      <v>9610</v>
      <v>9610</v>
    </spb>
    <spb s="0">
      <v xml:space="preserve">Wikipedia	</v>
      <v xml:space="preserve">CC BY-SA 3.0	</v>
      <v xml:space="preserve">https://en.wikipedia.org/wiki/Sim%C3%A3o_Dias	</v>
      <v xml:space="preserve">https://creativecommons.org/licenses/by-sa/3.0	</v>
    </spb>
    <spb s="1">
      <v>9612</v>
      <v>9612</v>
      <v>9612</v>
      <v>9612</v>
      <v>9612</v>
      <v>9612</v>
      <v>9612</v>
      <v>9612</v>
      <v>9612</v>
    </spb>
    <spb s="0">
      <v xml:space="preserve">Wikipedia	</v>
      <v xml:space="preserve">CC BY-SA 3.0	</v>
      <v xml:space="preserve">https://en.wikipedia.org/wiki/Siriri	</v>
      <v xml:space="preserve">https://creativecommons.org/licenses/by-sa/3.0	</v>
    </spb>
    <spb s="1">
      <v>9614</v>
      <v>9614</v>
      <v>9614</v>
      <v>9614</v>
      <v>9614</v>
      <v>9614</v>
      <v>9614</v>
      <v>9614</v>
      <v>9614</v>
    </spb>
    <spb s="0">
      <v xml:space="preserve">Wikipedia	</v>
      <v xml:space="preserve">CC BY-SA 3.0	</v>
      <v xml:space="preserve">https://en.wikipedia.org/wiki/Telha	</v>
      <v xml:space="preserve">https://creativecommons.org/licenses/by-sa/3.0	</v>
    </spb>
    <spb s="1">
      <v>9616</v>
      <v>9616</v>
      <v>9616</v>
      <v>9616</v>
      <v>9616</v>
      <v>9616</v>
      <v>9616</v>
      <v>9616</v>
      <v>9616</v>
    </spb>
    <spb s="0">
      <v xml:space="preserve">Wikipedia	</v>
      <v xml:space="preserve">CC BY-SA 3.0	</v>
      <v xml:space="preserve">https://en.wikipedia.org/wiki/Tobias_Barreto,_Sergipe	</v>
      <v xml:space="preserve">https://creativecommons.org/licenses/by-sa/3.0	</v>
    </spb>
    <spb s="1">
      <v>9618</v>
      <v>9618</v>
      <v>9618</v>
      <v>9618</v>
      <v>9618</v>
      <v>9618</v>
      <v>9618</v>
      <v>9618</v>
      <v>9618</v>
    </spb>
    <spb s="0">
      <v xml:space="preserve">Wikipedia	</v>
      <v xml:space="preserve">CC BY-SA 3.0	</v>
      <v xml:space="preserve">https://en.wikipedia.org/wiki/Tomar_do_Geru	</v>
      <v xml:space="preserve">https://creativecommons.org/licenses/by-sa/3.0	</v>
    </spb>
    <spb s="1">
      <v>9620</v>
      <v>9620</v>
      <v>9620</v>
      <v>9620</v>
      <v>9620</v>
      <v>9620</v>
      <v>9620</v>
      <v>9620</v>
      <v>9620</v>
    </spb>
    <spb s="0">
      <v xml:space="preserve">Wikipedia	</v>
      <v xml:space="preserve">CC BY-SA 3.0	</v>
      <v xml:space="preserve">https://en.wikipedia.org/wiki/Umba%C3%BAba	</v>
      <v xml:space="preserve">https://creativecommons.org/licenses/by-sa/3.0	</v>
    </spb>
    <spb s="1">
      <v>9622</v>
      <v>9622</v>
      <v>9622</v>
      <v>9622</v>
      <v>9622</v>
      <v>9622</v>
      <v>9622</v>
      <v>9622</v>
      <v>9622</v>
    </spb>
    <spb s="0">
      <v xml:space="preserve">Wikipedia	</v>
      <v xml:space="preserve">CC BY-SA 3.0	</v>
      <v xml:space="preserve">https://en.wikipedia.org/wiki/Adamantina	</v>
      <v xml:space="preserve">https://creativecommons.org/licenses/by-sa/3.0	</v>
    </spb>
    <spb s="1">
      <v>9624</v>
      <v>9624</v>
      <v>9624</v>
      <v>9624</v>
      <v>9624</v>
      <v>9624</v>
      <v>9624</v>
      <v>9624</v>
      <v>9624</v>
    </spb>
    <spb s="0">
      <v xml:space="preserve">Wikipedia	</v>
      <v xml:space="preserve">CC BY-SA 3.0	</v>
      <v xml:space="preserve">https://en.wikipedia.org/wiki/Agua%C3%AD	</v>
      <v xml:space="preserve">https://creativecommons.org/licenses/by-sa/3.0	</v>
    </spb>
    <spb s="1">
      <v>9626</v>
      <v>9626</v>
      <v>9626</v>
      <v>9626</v>
      <v>9626</v>
      <v>9626</v>
      <v>9626</v>
      <v>9626</v>
      <v>9626</v>
    </spb>
    <spb s="0">
      <v xml:space="preserve">Wikipedia	</v>
      <v xml:space="preserve">CC BY-SA 3.0	</v>
      <v xml:space="preserve">https://en.wikipedia.org/wiki/%C3%81guas_da_Prata	</v>
      <v xml:space="preserve">https://creativecommons.org/licenses/by-sa/3.0	</v>
    </spb>
    <spb s="1">
      <v>9628</v>
      <v>9628</v>
      <v>9628</v>
      <v>9628</v>
      <v>9628</v>
      <v>9628</v>
      <v>9628</v>
      <v>9628</v>
      <v>9628</v>
    </spb>
    <spb s="0">
      <v xml:space="preserve">Wikipedia	</v>
      <v xml:space="preserve">CC BY-SA 3.0	</v>
      <v xml:space="preserve">https://en.wikipedia.org/wiki/%C3%81guas_de_Lindoia	</v>
      <v xml:space="preserve">https://creativecommons.org/licenses/by-sa/3.0	</v>
    </spb>
    <spb s="1">
      <v>9630</v>
      <v>9630</v>
      <v>9630</v>
      <v>9630</v>
      <v>9630</v>
      <v>9630</v>
      <v>9630</v>
      <v>9630</v>
      <v>9630</v>
    </spb>
    <spb s="0">
      <v xml:space="preserve">Wikipedia	</v>
      <v xml:space="preserve">CC BY-SA 3.0	</v>
      <v xml:space="preserve">https://en.wikipedia.org/wiki/%C3%81guas_de_Santa_B%C3%A1rbara	</v>
      <v xml:space="preserve">https://creativecommons.org/licenses/by-sa/3.0	</v>
    </spb>
    <spb s="1">
      <v>9632</v>
      <v>9632</v>
      <v>9632</v>
      <v>9632</v>
      <v>9632</v>
      <v>9632</v>
      <v>9632</v>
      <v>9632</v>
      <v>9632</v>
    </spb>
    <spb s="0">
      <v xml:space="preserve">Wikipedia	</v>
      <v xml:space="preserve">CC BY-SA 3.0	</v>
      <v xml:space="preserve">https://en.wikipedia.org/wiki/%C3%81guas_de_S%C3%A3o_Pedro	</v>
      <v xml:space="preserve">https://creativecommons.org/licenses/by-sa/3.0	</v>
    </spb>
    <spb s="1">
      <v>9634</v>
      <v>9634</v>
      <v>9634</v>
      <v>9634</v>
      <v>9634</v>
      <v>9634</v>
      <v>9634</v>
      <v>9634</v>
      <v>9634</v>
    </spb>
    <spb s="0">
      <v xml:space="preserve">Wikipedia	</v>
      <v xml:space="preserve">CC BY-SA 3.0	</v>
      <v xml:space="preserve">https://en.wikipedia.org/wiki/Agudos	</v>
      <v xml:space="preserve">https://creativecommons.org/licenses/by-sa/3.0	</v>
    </spb>
    <spb s="1">
      <v>9636</v>
      <v>9636</v>
      <v>9636</v>
      <v>9636</v>
      <v>9636</v>
      <v>9636</v>
      <v>9636</v>
      <v>9636</v>
      <v>9636</v>
    </spb>
    <spb s="0">
      <v xml:space="preserve">Wikipedia	</v>
      <v xml:space="preserve">CC BY-SA 3.0	</v>
      <v xml:space="preserve">https://en.wikipedia.org/wiki/Alambari	</v>
      <v xml:space="preserve">https://creativecommons.org/licenses/by-sa/3.0	</v>
    </spb>
    <spb s="1">
      <v>9638</v>
      <v>9638</v>
      <v>9638</v>
      <v>9638</v>
      <v>9638</v>
      <v>9638</v>
      <v>9638</v>
      <v>9638</v>
      <v>9638</v>
    </spb>
    <spb s="0">
      <v xml:space="preserve">Wikipedia	</v>
      <v xml:space="preserve">CC BY-SA 3.0	</v>
      <v xml:space="preserve">https://en.wikipedia.org/wiki/Alfredo_Marcondes	</v>
      <v xml:space="preserve">https://creativecommons.org/licenses/by-sa/3.0	</v>
    </spb>
    <spb s="1">
      <v>9640</v>
      <v>9640</v>
      <v>9640</v>
      <v>9640</v>
      <v>9640</v>
      <v>9640</v>
      <v>9640</v>
      <v>9640</v>
      <v>9640</v>
    </spb>
    <spb s="0">
      <v xml:space="preserve">Wikipedia	</v>
      <v xml:space="preserve">CC BY-SA 3.0	</v>
      <v xml:space="preserve">https://en.wikipedia.org/wiki/Altair,_S%C3%A3o_Paulo	</v>
      <v xml:space="preserve">https://creativecommons.org/licenses/by-sa/3.0	</v>
    </spb>
    <spb s="1">
      <v>9642</v>
      <v>9642</v>
      <v>9642</v>
      <v>9642</v>
      <v>9642</v>
      <v>9642</v>
      <v>9642</v>
      <v>9642</v>
      <v>9642</v>
    </spb>
    <spb s="0">
      <v xml:space="preserve">Wikipedia	</v>
      <v xml:space="preserve">CC BY-SA 3.0	</v>
      <v xml:space="preserve">https://en.wikipedia.org/wiki/Altin%C3%B3polis	</v>
      <v xml:space="preserve">https://creativecommons.org/licenses/by-sa/3.0	</v>
    </spb>
    <spb s="1">
      <v>9644</v>
      <v>9644</v>
      <v>9644</v>
      <v>9644</v>
      <v>9644</v>
      <v>9644</v>
      <v>9644</v>
      <v>9644</v>
      <v>9644</v>
    </spb>
    <spb s="0">
      <v xml:space="preserve">Wikipedia	</v>
      <v xml:space="preserve">CC BY-SA 3.0	</v>
      <v xml:space="preserve">https://en.wikipedia.org/wiki/Alto_Alegre,_S%C3%A3o_Paulo	</v>
      <v xml:space="preserve">https://creativecommons.org/licenses/by-sa/3.0	</v>
    </spb>
    <spb s="1">
      <v>9646</v>
      <v>9646</v>
      <v>9646</v>
      <v>9646</v>
      <v>9646</v>
      <v>9646</v>
      <v>9646</v>
      <v>9646</v>
      <v>9646</v>
    </spb>
    <spb s="0">
      <v xml:space="preserve">Wikipedia	</v>
      <v xml:space="preserve">CC BY-SA 3.0	</v>
      <v xml:space="preserve">https://en.wikipedia.org/wiki/Alum%C3%ADnio	</v>
      <v xml:space="preserve">https://creativecommons.org/licenses/by-sa/3.0	</v>
    </spb>
    <spb s="1">
      <v>9648</v>
      <v>9648</v>
      <v>9648</v>
      <v>9648</v>
      <v>9648</v>
      <v>9648</v>
      <v>9648</v>
      <v>9648</v>
      <v>9648</v>
    </spb>
    <spb s="0">
      <v xml:space="preserve">Wikipedia	</v>
      <v xml:space="preserve">CC BY-SA 3.0	</v>
      <v xml:space="preserve">https://en.wikipedia.org/wiki/%C3%81lvares_Florence	</v>
      <v xml:space="preserve">https://creativecommons.org/licenses/by-sa/3.0	</v>
    </spb>
    <spb s="1">
      <v>9650</v>
      <v>9650</v>
      <v>9650</v>
      <v>9650</v>
      <v>9650</v>
      <v>9650</v>
      <v>9650</v>
      <v>9650</v>
      <v>9650</v>
    </spb>
    <spb s="0">
      <v xml:space="preserve">Wikipedia	</v>
      <v xml:space="preserve">CC BY-SA 3.0	</v>
      <v xml:space="preserve">https://en.wikipedia.org/wiki/%C3%81lvares_Machado	</v>
      <v xml:space="preserve">https://creativecommons.org/licenses/by-sa/3.0	</v>
    </spb>
    <spb s="1">
      <v>9652</v>
      <v>9652</v>
      <v>9652</v>
      <v>9652</v>
      <v>9652</v>
      <v>9652</v>
      <v>9652</v>
      <v>9652</v>
      <v>9652</v>
    </spb>
    <spb s="0">
      <v xml:space="preserve">Wikipedia	</v>
      <v xml:space="preserve">CC BY-SA 3.0	</v>
      <v xml:space="preserve">https://en.wikipedia.org/wiki/Carvalho_(Penacova)	</v>
      <v xml:space="preserve">https://creativecommons.org/licenses/by-sa/3.0	</v>
    </spb>
    <spb s="28">
      <v>9654</v>
      <v>9654</v>
      <v>9654</v>
      <v>9654</v>
      <v>9654</v>
      <v>9654</v>
      <v>9654</v>
      <v>9654</v>
      <v>9654</v>
      <v>9654</v>
    </spb>
    <spb s="2">
      <v>41</v>
      <v>Name</v>
      <v>LearnMoreOnLink</v>
    </spb>
    <spb s="0">
      <v xml:space="preserve">Wikipedia	Cia	travel.state.gov	</v>
      <v xml:space="preserve">CC-BY-SA			</v>
      <v xml:space="preserve">http://en.wikipedia.org/wiki/Portugal	https://www.cia.gov/library/publications/the-world-factbook/geos/po.html?Transportation	https://travel.state.gov/content/travel/en/international-travel/International-Travel-Country-Information-Pages/Portugal.html	</v>
      <v xml:space="preserve">http://creativecommons.org/licenses/by-sa/3.0/			</v>
    </spb>
    <spb s="0">
      <v xml:space="preserve">Wikipedia	</v>
      <v xml:space="preserve">CC BY-SA 3.0	</v>
      <v xml:space="preserve">https://en.wikipedia.org/wiki/Portugal	</v>
      <v xml:space="preserve">https://creativecommons.org/licenses/by-sa/3.0	</v>
    </spb>
    <spb s="0">
      <v xml:space="preserve">Wikipedia	</v>
      <v xml:space="preserve">CC-BY-SA	</v>
      <v xml:space="preserve">http://en.wikipedia.org/wiki/Portugal	</v>
      <v xml:space="preserve">http://creativecommons.org/licenses/by-sa/3.0/	</v>
    </spb>
    <spb s="0">
      <v xml:space="preserve">Cia	</v>
      <v xml:space="preserve">	</v>
      <v xml:space="preserve">https://www.cia.gov/library/publications/the-world-factbook/geos/po.html?Transportation	</v>
      <v xml:space="preserve">	</v>
    </spb>
    <spb s="9">
      <v>10</v>
      <v>9657</v>
      <v>9658</v>
      <v>9658</v>
      <v>13</v>
      <v>9658</v>
      <v>9658</v>
      <v>9658</v>
      <v>9659</v>
      <v>9658</v>
      <v>9658</v>
      <v>9659</v>
      <v>9658</v>
      <v>9658</v>
      <v>9660</v>
      <v>16</v>
      <v>9657</v>
      <v>9660</v>
      <v>17</v>
      <v>9658</v>
      <v>9660</v>
      <v>18</v>
      <v>19</v>
      <v>20</v>
      <v>9660</v>
      <v>9660</v>
      <v>9658</v>
      <v>9660</v>
      <v>21</v>
      <v>22</v>
      <v>23</v>
      <v>24</v>
      <v>9660</v>
      <v>9657</v>
      <v>9660</v>
      <v>9660</v>
      <v>9660</v>
      <v>9660</v>
      <v>9660</v>
      <v>9660</v>
      <v>9660</v>
      <v>9660</v>
      <v>9660</v>
      <v>9660</v>
      <v>25</v>
    </spb>
    <spb s="10">
      <v>2019</v>
      <v>2019</v>
      <v>square km</v>
      <v>per thousand (2018)</v>
      <v>2022</v>
      <v>2019</v>
      <v>2018</v>
      <v>per liter (2016)</v>
      <v>2019</v>
      <v>years (2018)</v>
      <v>2018</v>
      <v>per thousand (2018)</v>
      <v>2019</v>
      <v>2017</v>
      <v>2016</v>
      <v>2019</v>
      <v>2016</v>
      <v>2017</v>
      <v>kilotons per year (2016)</v>
      <v>deaths per 100,000 (2017)</v>
      <v>kWh (2014)</v>
      <v>2015</v>
      <v>2018</v>
      <v>2017</v>
      <v>2017</v>
      <v>2017</v>
      <v>2017</v>
      <v>2017</v>
      <v>2015</v>
      <v>2017</v>
      <v>2017</v>
      <v>2017</v>
      <v>2017</v>
      <v>2019</v>
    </spb>
    <spb s="0">
      <v xml:space="preserve">Wikipedia	</v>
      <v xml:space="preserve">CC BY-SA 3.0	</v>
      <v xml:space="preserve">https://en.wikipedia.org/wiki/Alvinl%C3%A2ndia	</v>
      <v xml:space="preserve">https://creativecommons.org/licenses/by-sa/3.0	</v>
    </spb>
    <spb s="1">
      <v>9663</v>
      <v>9663</v>
      <v>9663</v>
      <v>9663</v>
      <v>9663</v>
      <v>9663</v>
      <v>9663</v>
      <v>9663</v>
      <v>9663</v>
    </spb>
    <spb s="0">
      <v xml:space="preserve">Wikipedia	</v>
      <v xml:space="preserve">CC BY-SA 3.0	</v>
      <v xml:space="preserve">https://en.wikipedia.org/wiki/Americana,_S%C3%A3o_Paulo	</v>
      <v xml:space="preserve">https://creativecommons.org/licenses/by-sa/3.0	</v>
    </spb>
    <spb s="1">
      <v>9665</v>
      <v>9665</v>
      <v>9665</v>
      <v>9665</v>
      <v>9665</v>
      <v>9665</v>
      <v>9665</v>
      <v>9665</v>
      <v>9665</v>
    </spb>
    <spb s="0">
      <v xml:space="preserve">Wikipedia	</v>
      <v xml:space="preserve">CC BY-SA 3.0	</v>
      <v xml:space="preserve">https://en.wikipedia.org/wiki/Am%C3%A9rico_Brasiliense	</v>
      <v xml:space="preserve">https://creativecommons.org/licenses/by-sa/3.0	</v>
    </spb>
    <spb s="1">
      <v>9667</v>
      <v>9667</v>
      <v>9667</v>
      <v>9667</v>
      <v>9667</v>
      <v>9667</v>
      <v>9667</v>
      <v>9667</v>
      <v>9667</v>
    </spb>
    <spb s="0">
      <v xml:space="preserve">Wikipedia	</v>
      <v xml:space="preserve">CC BY-SA 3.0	</v>
      <v xml:space="preserve">https://en.wikipedia.org/wiki/Am%C3%A9rico_de_Campos	</v>
      <v xml:space="preserve">https://creativecommons.org/licenses/by-sa/3.0	</v>
    </spb>
    <spb s="1">
      <v>9669</v>
      <v>9669</v>
      <v>9669</v>
      <v>9669</v>
      <v>9669</v>
      <v>9669</v>
      <v>9669</v>
      <v>9669</v>
      <v>9669</v>
    </spb>
    <spb s="0">
      <v xml:space="preserve">Wikipedia	</v>
      <v xml:space="preserve">CC-BY-SA	</v>
      <v xml:space="preserve">http://en.wikipedia.org/wiki/Amparo,_São_Paulo	</v>
      <v xml:space="preserve">http://creativecommons.org/licenses/by-sa/3.0/	</v>
    </spb>
    <spb s="0">
      <v xml:space="preserve">Wikipedia	</v>
      <v xml:space="preserve">CC-BY-SA	</v>
      <v xml:space="preserve">http://es.wikipedia.org/wiki/Amparo	</v>
      <v xml:space="preserve">http://creativecommons.org/licenses/by-sa/3.0/	</v>
    </spb>
    <spb s="0">
      <v xml:space="preserve">Wikipedia	</v>
      <v xml:space="preserve">CC-BY-SA	</v>
      <v xml:space="preserve">http://it.wikipedia.org/wiki/Amparo_(San_Paolo)	</v>
      <v xml:space="preserve">http://creativecommons.org/licenses/by-sa/3.0/	</v>
    </spb>
    <spb s="0">
      <v xml:space="preserve">Wikipedia	Wikipedia	</v>
      <v xml:space="preserve">CC-BY-SA	CC-BY-SA	</v>
      <v xml:space="preserve">http://en.wikipedia.org/wiki/Amparo,_São_Paulo	http://it.wikipedia.org/wiki/Amparo_(San_Paolo)	</v>
      <v xml:space="preserve">http://creativecommons.org/licenses/by-sa/3.0/	http://creativecommons.org/licenses/by-sa/3.0/	</v>
    </spb>
    <spb s="32">
      <v>9671</v>
      <v>9672</v>
      <v>9673</v>
      <v>9673</v>
      <v>9671</v>
      <v>9672</v>
      <v>9671</v>
      <v>9674</v>
    </spb>
    <spb s="0">
      <v xml:space="preserve">Wikipedia	</v>
      <v xml:space="preserve">CC BY-SA 3.0	</v>
      <v xml:space="preserve">https://en.wikipedia.org/wiki/Anal%C3%A2ndia	</v>
      <v xml:space="preserve">https://creativecommons.org/licenses/by-sa/3.0	</v>
    </spb>
    <spb s="1">
      <v>9676</v>
      <v>9676</v>
      <v>9676</v>
      <v>9676</v>
      <v>9676</v>
      <v>9676</v>
      <v>9676</v>
      <v>9676</v>
      <v>9676</v>
    </spb>
    <spb s="0">
      <v xml:space="preserve">Wikipedia	</v>
      <v xml:space="preserve">CC BY-SA 3.0	</v>
      <v xml:space="preserve">https://en.wikipedia.org/wiki/Andradina	</v>
      <v xml:space="preserve">https://creativecommons.org/licenses/by-sa/3.0	</v>
    </spb>
    <spb s="1">
      <v>9678</v>
      <v>9678</v>
      <v>9678</v>
      <v>9678</v>
      <v>9678</v>
      <v>9678</v>
      <v>9678</v>
      <v>9678</v>
      <v>9678</v>
    </spb>
    <spb s="0">
      <v xml:space="preserve">Wikipedia	</v>
      <v xml:space="preserve">CC BY-SA 3.0	</v>
      <v xml:space="preserve">https://en.wikipedia.org/wiki/Angatuba	</v>
      <v xml:space="preserve">https://creativecommons.org/licenses/by-sa/3.0	</v>
    </spb>
    <spb s="1">
      <v>9680</v>
      <v>9680</v>
      <v>9680</v>
      <v>9680</v>
      <v>9680</v>
      <v>9680</v>
      <v>9680</v>
      <v>9680</v>
      <v>9680</v>
    </spb>
    <spb s="0">
      <v xml:space="preserve">Wikipedia	</v>
      <v xml:space="preserve">CC BY-SA 3.0	</v>
      <v xml:space="preserve">https://en.wikipedia.org/wiki/Anhembi	</v>
      <v xml:space="preserve">https://creativecommons.org/licenses/by-sa/3.0	</v>
    </spb>
    <spb s="1">
      <v>9682</v>
      <v>9682</v>
      <v>9682</v>
      <v>9682</v>
      <v>9682</v>
      <v>9682</v>
      <v>9682</v>
      <v>9682</v>
      <v>9682</v>
    </spb>
    <spb s="0">
      <v xml:space="preserve">Wikipedia	</v>
      <v xml:space="preserve">CC BY-SA 3.0	</v>
      <v xml:space="preserve">https://en.wikipedia.org/wiki/Anhumas	</v>
      <v xml:space="preserve">https://creativecommons.org/licenses/by-sa/3.0	</v>
    </spb>
    <spb s="1">
      <v>9684</v>
      <v>9684</v>
      <v>9684</v>
      <v>9684</v>
      <v>9684</v>
      <v>9684</v>
      <v>9684</v>
      <v>9684</v>
      <v>9684</v>
    </spb>
    <spb s="0">
      <v xml:space="preserve">Wikipedia	</v>
      <v xml:space="preserve">CC BY-SA 3.0	</v>
      <v xml:space="preserve">https://en.wikipedia.org/wiki/Aparecida	</v>
      <v xml:space="preserve">https://creativecommons.org/licenses/by-sa/3.0	</v>
    </spb>
    <spb s="1">
      <v>9686</v>
      <v>9686</v>
      <v>9686</v>
      <v>9686</v>
      <v>9686</v>
      <v>9686</v>
      <v>9686</v>
      <v>9686</v>
      <v>9686</v>
    </spb>
    <spb s="0">
      <v xml:space="preserve">Wikipedia	</v>
      <v xml:space="preserve">CC BY-SA 3.0	</v>
      <v xml:space="preserve">https://en.wikipedia.org/wiki/Aparecida_d%27Oeste	</v>
      <v xml:space="preserve">https://creativecommons.org/licenses/by-sa/3.0	</v>
    </spb>
    <spb s="1">
      <v>9688</v>
      <v>9688</v>
      <v>9688</v>
      <v>9688</v>
      <v>9688</v>
      <v>9688</v>
      <v>9688</v>
      <v>9688</v>
      <v>9688</v>
    </spb>
    <spb s="0">
      <v xml:space="preserve">Wikipedia	</v>
      <v xml:space="preserve">CC BY-SA 3.0	</v>
      <v xml:space="preserve">https://en.wikipedia.org/wiki/Apia%C3%AD	</v>
      <v xml:space="preserve">https://creativecommons.org/licenses/by-sa/3.0	</v>
    </spb>
    <spb s="1">
      <v>9690</v>
      <v>9690</v>
      <v>9690</v>
      <v>9690</v>
      <v>9690</v>
      <v>9690</v>
      <v>9690</v>
      <v>9690</v>
      <v>9690</v>
    </spb>
    <spb s="0">
      <v xml:space="preserve">Wikipedia	</v>
      <v xml:space="preserve">CC BY-SA 3.0	</v>
      <v xml:space="preserve">https://en.wikipedia.org/wiki/Ara%C3%A7ariguama	</v>
      <v xml:space="preserve">https://creativecommons.org/licenses/by-sa/3.0	</v>
    </spb>
    <spb s="1">
      <v>9692</v>
      <v>9692</v>
      <v>9692</v>
      <v>9692</v>
      <v>9692</v>
      <v>9692</v>
      <v>9692</v>
      <v>9692</v>
      <v>9692</v>
    </spb>
    <spb s="0">
      <v xml:space="preserve">Wikipedia	</v>
      <v xml:space="preserve">CC BY-SA 3.0	</v>
      <v xml:space="preserve">https://en.wikipedia.org/wiki/Ara%C3%A7oiaba_da_Serra	</v>
      <v xml:space="preserve">https://creativecommons.org/licenses/by-sa/3.0	</v>
    </spb>
    <spb s="1">
      <v>9694</v>
      <v>9694</v>
      <v>9694</v>
      <v>9694</v>
      <v>9694</v>
      <v>9694</v>
      <v>9694</v>
      <v>9694</v>
      <v>9694</v>
    </spb>
    <spb s="0">
      <v xml:space="preserve">Wikipedia	</v>
      <v xml:space="preserve">CC BY-SA 3.0	</v>
      <v xml:space="preserve">https://en.wikipedia.org/wiki/Aramina	</v>
      <v xml:space="preserve">https://creativecommons.org/licenses/by-sa/3.0	</v>
    </spb>
    <spb s="1">
      <v>9696</v>
      <v>9696</v>
      <v>9696</v>
      <v>9696</v>
      <v>9696</v>
      <v>9696</v>
      <v>9696</v>
      <v>9696</v>
      <v>9696</v>
    </spb>
    <spb s="0">
      <v xml:space="preserve">Wikipedia	</v>
      <v xml:space="preserve">CC BY-SA 3.0	</v>
      <v xml:space="preserve">https://en.wikipedia.org/wiki/Arandu,_S%C3%A3o_Paulo	</v>
      <v xml:space="preserve">https://creativecommons.org/licenses/by-sa/3.0	</v>
    </spb>
    <spb s="1">
      <v>9698</v>
      <v>9698</v>
      <v>9698</v>
      <v>9698</v>
      <v>9698</v>
      <v>9698</v>
      <v>9698</v>
      <v>9698</v>
      <v>9698</v>
    </spb>
    <spb s="0">
      <v xml:space="preserve">Wikipedia	</v>
      <v xml:space="preserve">CC BY-SA 3.0	</v>
      <v xml:space="preserve">https://en.wikipedia.org/wiki/Arape%C3%AD	</v>
      <v xml:space="preserve">https://creativecommons.org/licenses/by-sa/3.0	</v>
    </spb>
    <spb s="1">
      <v>9700</v>
      <v>9700</v>
      <v>9700</v>
      <v>9700</v>
      <v>9700</v>
      <v>9700</v>
      <v>9700</v>
      <v>9700</v>
      <v>9700</v>
    </spb>
    <spb s="0">
      <v xml:space="preserve">Wikipedia	</v>
      <v xml:space="preserve">CC BY-SA 3.0	</v>
      <v xml:space="preserve">https://en.wikipedia.org/wiki/Araraquara	</v>
      <v xml:space="preserve">https://creativecommons.org/licenses/by-sa/3.0	</v>
    </spb>
    <spb s="1">
      <v>9702</v>
      <v>9702</v>
      <v>9702</v>
      <v>9702</v>
      <v>9702</v>
      <v>9702</v>
      <v>9702</v>
      <v>9702</v>
      <v>9702</v>
    </spb>
    <spb s="0">
      <v xml:space="preserve">Wikipedia	</v>
      <v xml:space="preserve">CC BY-SA 3.0	</v>
      <v xml:space="preserve">https://en.wikipedia.org/wiki/Araras	</v>
      <v xml:space="preserve">https://creativecommons.org/licenses/by-sa/3.0	</v>
    </spb>
    <spb s="1">
      <v>9704</v>
      <v>9704</v>
      <v>9704</v>
      <v>9704</v>
      <v>9704</v>
      <v>9704</v>
      <v>9704</v>
      <v>9704</v>
      <v>9704</v>
    </spb>
    <spb s="0">
      <v xml:space="preserve">Wikipedia	</v>
      <v xml:space="preserve">CC BY-SA 3.0	</v>
      <v xml:space="preserve">https://en.wikipedia.org/wiki/Arco,_Trentino	</v>
      <v xml:space="preserve">https://creativecommons.org/licenses/by-sa/3.0	</v>
    </spb>
    <spb s="28">
      <v>9706</v>
      <v>9706</v>
      <v>9706</v>
      <v>9706</v>
      <v>9706</v>
      <v>9706</v>
      <v>9706</v>
      <v>9706</v>
      <v>9706</v>
      <v>9706</v>
    </spb>
    <spb s="2">
      <v>42</v>
      <v>Name</v>
      <v>LearnMoreOnLink</v>
    </spb>
    <spb s="0">
      <v xml:space="preserve">Wikipedia	</v>
      <v xml:space="preserve">CC BY-SA 3.0	</v>
      <v xml:space="preserve">https://en.wikipedia.org/wiki/Arealva	</v>
      <v xml:space="preserve">https://creativecommons.org/licenses/by-sa/3.0	</v>
    </spb>
    <spb s="1">
      <v>9709</v>
      <v>9709</v>
      <v>9709</v>
      <v>9709</v>
      <v>9709</v>
      <v>9709</v>
      <v>9709</v>
      <v>9709</v>
      <v>9709</v>
    </spb>
    <spb s="0">
      <v xml:space="preserve">Wikipedia	</v>
      <v xml:space="preserve">CC BY-SA 3.0	</v>
      <v xml:space="preserve">https://en.wikipedia.org/wiki/Areias,_S%C3%A3o_Paulo	</v>
      <v xml:space="preserve">https://creativecommons.org/licenses/by-sa/3.0	</v>
    </spb>
    <spb s="1">
      <v>9711</v>
      <v>9711</v>
      <v>9711</v>
      <v>9711</v>
      <v>9711</v>
      <v>9711</v>
      <v>9711</v>
      <v>9711</v>
      <v>9711</v>
    </spb>
    <spb s="0">
      <v xml:space="preserve">Wikipedia	</v>
      <v xml:space="preserve">CC BY-SA 3.0	</v>
      <v xml:space="preserve">https://en.wikipedia.org/wiki/Arei%C3%B3polis	</v>
      <v xml:space="preserve">https://creativecommons.org/licenses/by-sa/3.0	</v>
    </spb>
    <spb s="1">
      <v>9713</v>
      <v>9713</v>
      <v>9713</v>
      <v>9713</v>
      <v>9713</v>
      <v>9713</v>
      <v>9713</v>
      <v>9713</v>
      <v>9713</v>
    </spb>
    <spb s="0">
      <v xml:space="preserve">Wikipedia	</v>
      <v xml:space="preserve">CC BY-SA 3.0	</v>
      <v xml:space="preserve">https://en.wikipedia.org/wiki/Ariranha	</v>
      <v xml:space="preserve">https://creativecommons.org/licenses/by-sa/3.0	</v>
    </spb>
    <spb s="1">
      <v>9715</v>
      <v>9715</v>
      <v>9715</v>
      <v>9715</v>
      <v>9715</v>
      <v>9715</v>
      <v>9715</v>
      <v>9715</v>
      <v>9715</v>
    </spb>
    <spb s="0">
      <v xml:space="preserve">Wikipedia	</v>
      <v xml:space="preserve">CC BY-SA 3.0	</v>
      <v xml:space="preserve">https://en.wikipedia.org/wiki/Artur_Nogueira	</v>
      <v xml:space="preserve">https://creativecommons.org/licenses/by-sa/3.0	</v>
    </spb>
    <spb s="1">
      <v>9717</v>
      <v>9717</v>
      <v>9717</v>
      <v>9717</v>
      <v>9717</v>
      <v>9717</v>
      <v>9717</v>
      <v>9717</v>
      <v>9717</v>
    </spb>
    <spb s="0">
      <v xml:space="preserve">Wikipedia	</v>
      <v xml:space="preserve">CC BY-SA 3.0	</v>
      <v xml:space="preserve">https://en.wikipedia.org/wiki/Aruj%C3%A1	</v>
      <v xml:space="preserve">https://creativecommons.org/licenses/by-sa/3.0	</v>
    </spb>
    <spb s="1">
      <v>9719</v>
      <v>9719</v>
      <v>9719</v>
      <v>9719</v>
      <v>9719</v>
      <v>9719</v>
      <v>9719</v>
      <v>9719</v>
      <v>9719</v>
    </spb>
    <spb s="0">
      <v xml:space="preserve">Wikipedia	</v>
      <v xml:space="preserve">CC BY-SA 3.0	</v>
      <v xml:space="preserve">https://en.wikipedia.org/wiki/Asp%C3%A1sia	</v>
      <v xml:space="preserve">https://creativecommons.org/licenses/by-sa/3.0	</v>
    </spb>
    <spb s="1">
      <v>9721</v>
      <v>9721</v>
      <v>9721</v>
      <v>9721</v>
      <v>9721</v>
      <v>9721</v>
      <v>9721</v>
      <v>9721</v>
      <v>9721</v>
    </spb>
    <spb s="0">
      <v xml:space="preserve">Wikipedia	</v>
      <v xml:space="preserve">CC BY-SA 3.0	</v>
      <v xml:space="preserve">https://en.wikipedia.org/wiki/Assis	</v>
      <v xml:space="preserve">https://creativecommons.org/licenses/by-sa/3.0	</v>
    </spb>
    <spb s="1">
      <v>9723</v>
      <v>9723</v>
      <v>9723</v>
      <v>9723</v>
      <v>9723</v>
      <v>9723</v>
      <v>9723</v>
      <v>9723</v>
      <v>9723</v>
    </spb>
    <spb s="0">
      <v xml:space="preserve">Wikipedia	</v>
      <v xml:space="preserve">CC BY-SA 3.0	</v>
      <v xml:space="preserve">https://en.wikipedia.org/wiki/Atibaia	</v>
      <v xml:space="preserve">https://creativecommons.org/licenses/by-sa/3.0	</v>
    </spb>
    <spb s="1">
      <v>9725</v>
      <v>9725</v>
      <v>9725</v>
      <v>9725</v>
      <v>9725</v>
      <v>9725</v>
      <v>9725</v>
      <v>9725</v>
      <v>9725</v>
    </spb>
    <spb s="0">
      <v xml:space="preserve">Wikipedia	</v>
      <v xml:space="preserve">CC BY-SA 3.0	</v>
      <v xml:space="preserve">https://en.wikipedia.org/wiki/Auriflama	</v>
      <v xml:space="preserve">https://creativecommons.org/licenses/by-sa/3.0	</v>
    </spb>
    <spb s="1">
      <v>9727</v>
      <v>9727</v>
      <v>9727</v>
      <v>9727</v>
      <v>9727</v>
      <v>9727</v>
      <v>9727</v>
      <v>9727</v>
      <v>9727</v>
    </spb>
    <spb s="0">
      <v xml:space="preserve">Wikipedia	</v>
      <v xml:space="preserve">CC BY-SA 3.0	</v>
      <v xml:space="preserve">https://en.wikipedia.org/wiki/Ava%C3%AD	</v>
      <v xml:space="preserve">https://creativecommons.org/licenses/by-sa/3.0	</v>
    </spb>
    <spb s="1">
      <v>9729</v>
      <v>9729</v>
      <v>9729</v>
      <v>9729</v>
      <v>9729</v>
      <v>9729</v>
      <v>9729</v>
      <v>9729</v>
      <v>9729</v>
    </spb>
    <spb s="0">
      <v xml:space="preserve">Wikipedia	</v>
      <v xml:space="preserve">CC BY-SA 3.0	</v>
      <v xml:space="preserve">https://en.wikipedia.org/wiki/Avanhandava	</v>
      <v xml:space="preserve">https://creativecommons.org/licenses/by-sa/3.0	</v>
    </spb>
    <spb s="1">
      <v>9731</v>
      <v>9731</v>
      <v>9731</v>
      <v>9731</v>
      <v>9731</v>
      <v>9731</v>
      <v>9731</v>
      <v>9731</v>
      <v>9731</v>
    </spb>
    <spb s="0">
      <v xml:space="preserve">Wikipedia	</v>
      <v xml:space="preserve">CC BY-SA 3.0	</v>
      <v xml:space="preserve">https://en.wikipedia.org/wiki/Avar%C3%A9,_S%C3%A3o_Paulo	</v>
      <v xml:space="preserve">https://creativecommons.org/licenses/by-sa/3.0	</v>
    </spb>
    <spb s="1">
      <v>9733</v>
      <v>9733</v>
      <v>9733</v>
      <v>9733</v>
      <v>9733</v>
      <v>9733</v>
      <v>9733</v>
      <v>9733</v>
      <v>9733</v>
    </spb>
    <spb s="0">
      <v xml:space="preserve">Wikipedia	</v>
      <v xml:space="preserve">CC BY-SA 3.0	</v>
      <v xml:space="preserve">https://en.wikipedia.org/wiki/Bady_Bassitt	</v>
      <v xml:space="preserve">https://creativecommons.org/licenses/by-sa/3.0	</v>
    </spb>
    <spb s="1">
      <v>9735</v>
      <v>9735</v>
      <v>9735</v>
      <v>9735</v>
      <v>9735</v>
      <v>9735</v>
      <v>9735</v>
      <v>9735</v>
      <v>9735</v>
    </spb>
    <spb s="0">
      <v xml:space="preserve">Wikipedia	</v>
      <v xml:space="preserve">CC BY-SA 3.0	</v>
      <v xml:space="preserve">https://en.wikipedia.org/wiki/Balbinos	</v>
      <v xml:space="preserve">https://creativecommons.org/licenses/by-sa/3.0	</v>
    </spb>
    <spb s="1">
      <v>9737</v>
      <v>9737</v>
      <v>9737</v>
      <v>9737</v>
      <v>9737</v>
      <v>9737</v>
      <v>9737</v>
      <v>9737</v>
      <v>9737</v>
    </spb>
    <spb s="0">
      <v xml:space="preserve">Wikipedia	</v>
      <v xml:space="preserve">CC BY-SA 3.0	</v>
      <v xml:space="preserve">https://en.wikipedia.org/wiki/B%C3%A1lsamo	</v>
      <v xml:space="preserve">https://creativecommons.org/licenses/by-sa/3.0	</v>
    </spb>
    <spb s="1">
      <v>9739</v>
      <v>9739</v>
      <v>9739</v>
      <v>9739</v>
      <v>9739</v>
      <v>9739</v>
      <v>9739</v>
      <v>9739</v>
      <v>9739</v>
    </spb>
    <spb s="0">
      <v xml:space="preserve">Wikipedia	</v>
      <v xml:space="preserve">CC BY-SA 3.0	</v>
      <v xml:space="preserve">https://en.wikipedia.org/wiki/Bananal,_S%C3%A3o_Paulo	</v>
      <v xml:space="preserve">https://creativecommons.org/licenses/by-sa/3.0	</v>
    </spb>
    <spb s="1">
      <v>9741</v>
      <v>9741</v>
      <v>9741</v>
      <v>9741</v>
      <v>9741</v>
      <v>9741</v>
      <v>9741</v>
      <v>9741</v>
      <v>9741</v>
    </spb>
    <spb s="0">
      <v xml:space="preserve">Wikipedia	</v>
      <v xml:space="preserve">CC BY-SA 3.0	</v>
      <v xml:space="preserve">https://en.wikipedia.org/wiki/Bar%C3%A3o_de_Antonina	</v>
      <v xml:space="preserve">https://creativecommons.org/licenses/by-sa/3.0	</v>
    </spb>
    <spb s="1">
      <v>9743</v>
      <v>9743</v>
      <v>9743</v>
      <v>9743</v>
      <v>9743</v>
      <v>9743</v>
      <v>9743</v>
      <v>9743</v>
      <v>9743</v>
    </spb>
    <spb s="0">
      <v xml:space="preserve">Wikipedia	</v>
      <v xml:space="preserve">CC BY-SA 3.0	</v>
      <v xml:space="preserve">https://en.wikipedia.org/wiki/Barbosa,_S%C3%A3o_Paulo	</v>
      <v xml:space="preserve">https://creativecommons.org/licenses/by-sa/3.0	</v>
    </spb>
    <spb s="1">
      <v>9745</v>
      <v>9745</v>
      <v>9745</v>
      <v>9745</v>
      <v>9745</v>
      <v>9745</v>
      <v>9745</v>
      <v>9745</v>
      <v>9745</v>
    </spb>
    <spb s="0">
      <v xml:space="preserve">Wikipedia	</v>
      <v xml:space="preserve">CC BY-SA 3.0	</v>
      <v xml:space="preserve">https://en.wikipedia.org/wiki/Bariri	</v>
      <v xml:space="preserve">https://creativecommons.org/licenses/by-sa/3.0	</v>
    </spb>
    <spb s="1">
      <v>9747</v>
      <v>9747</v>
      <v>9747</v>
      <v>9747</v>
      <v>9747</v>
      <v>9747</v>
      <v>9747</v>
      <v>9747</v>
      <v>9747</v>
    </spb>
    <spb s="0">
      <v xml:space="preserve">Wikipedia	</v>
      <v xml:space="preserve">CC BY-SA 3.0	</v>
      <v xml:space="preserve">https://en.wikipedia.org/wiki/Barra_Bonita,_S%C3%A3o_Paulo	</v>
      <v xml:space="preserve">https://creativecommons.org/licenses/by-sa/3.0	</v>
    </spb>
    <spb s="1">
      <v>9749</v>
      <v>9749</v>
      <v>9749</v>
      <v>9749</v>
      <v>9749</v>
      <v>9749</v>
      <v>9749</v>
      <v>9749</v>
      <v>9749</v>
    </spb>
    <spb s="0">
      <v xml:space="preserve">Wikipedia	</v>
      <v xml:space="preserve">CC BY-SA 3.0	</v>
      <v xml:space="preserve">https://en.wikipedia.org/wiki/Barra_do_Chap%C3%A9u	</v>
      <v xml:space="preserve">https://creativecommons.org/licenses/by-sa/3.0	</v>
    </spb>
    <spb s="1">
      <v>9751</v>
      <v>9751</v>
      <v>9751</v>
      <v>9751</v>
      <v>9751</v>
      <v>9751</v>
      <v>9751</v>
      <v>9751</v>
      <v>9751</v>
    </spb>
    <spb s="0">
      <v xml:space="preserve">Wikipedia	</v>
      <v xml:space="preserve">CC BY-SA 3.0	</v>
      <v xml:space="preserve">https://en.wikipedia.org/wiki/Barra_do_Turvo	</v>
      <v xml:space="preserve">https://creativecommons.org/licenses/by-sa/3.0	</v>
    </spb>
    <spb s="1">
      <v>9753</v>
      <v>9753</v>
      <v>9753</v>
      <v>9753</v>
      <v>9753</v>
      <v>9753</v>
      <v>9753</v>
      <v>9753</v>
      <v>9753</v>
    </spb>
    <spb s="0">
      <v xml:space="preserve">Wikipedia	</v>
      <v xml:space="preserve">CC BY-SA 3.0	</v>
      <v xml:space="preserve">https://en.wikipedia.org/wiki/Barretos	</v>
      <v xml:space="preserve">https://creativecommons.org/licenses/by-sa/3.0	</v>
    </spb>
    <spb s="1">
      <v>9755</v>
      <v>9755</v>
      <v>9755</v>
      <v>9755</v>
      <v>9755</v>
      <v>9755</v>
      <v>9755</v>
      <v>9755</v>
      <v>9755</v>
    </spb>
    <spb s="0">
      <v xml:space="preserve">Wikipedia	</v>
      <v xml:space="preserve">CC BY-SA 3.0	</v>
      <v xml:space="preserve">https://en.wikipedia.org/wiki/Barrinha	</v>
      <v xml:space="preserve">https://creativecommons.org/licenses/by-sa/3.0	</v>
    </spb>
    <spb s="1">
      <v>9757</v>
      <v>9757</v>
      <v>9757</v>
      <v>9757</v>
      <v>9757</v>
      <v>9757</v>
      <v>9757</v>
      <v>9757</v>
      <v>9757</v>
    </spb>
    <spb s="0">
      <v xml:space="preserve">Wikipedia	</v>
      <v xml:space="preserve">CC BY-SA 3.0	</v>
      <v xml:space="preserve">https://en.wikipedia.org/wiki/Barueri	</v>
      <v xml:space="preserve">https://creativecommons.org/licenses/by-sa/3.0	</v>
    </spb>
    <spb s="1">
      <v>9759</v>
      <v>9759</v>
      <v>9759</v>
      <v>9759</v>
      <v>9759</v>
      <v>9759</v>
      <v>9759</v>
      <v>9759</v>
      <v>9759</v>
    </spb>
    <spb s="0">
      <v xml:space="preserve">Wikipedia	</v>
      <v xml:space="preserve">CC BY-SA 3.0	</v>
      <v xml:space="preserve">https://en.wikipedia.org/wiki/Bastos	</v>
      <v xml:space="preserve">https://creativecommons.org/licenses/by-sa/3.0	</v>
    </spb>
    <spb s="1">
      <v>9761</v>
      <v>9761</v>
      <v>9761</v>
      <v>9761</v>
      <v>9761</v>
      <v>9761</v>
      <v>9761</v>
      <v>9761</v>
      <v>9761</v>
    </spb>
    <spb s="0">
      <v xml:space="preserve">Wikipedia	</v>
      <v xml:space="preserve">CC BY-SA 3.0	</v>
      <v xml:space="preserve">https://en.wikipedia.org/wiki/Batatais	</v>
      <v xml:space="preserve">https://creativecommons.org/licenses/by-sa/3.0	</v>
    </spb>
    <spb s="1">
      <v>9763</v>
      <v>9763</v>
      <v>9763</v>
      <v>9763</v>
      <v>9763</v>
      <v>9763</v>
      <v>9763</v>
      <v>9763</v>
      <v>9763</v>
    </spb>
    <spb s="0">
      <v xml:space="preserve">Wikipedia	</v>
      <v xml:space="preserve">CC BY-SA 3.0	</v>
      <v xml:space="preserve">https://en.wikipedia.org/wiki/Bauru	</v>
      <v xml:space="preserve">https://creativecommons.org/licenses/by-sa/3.0	</v>
    </spb>
    <spb s="1">
      <v>9765</v>
      <v>9765</v>
      <v>9765</v>
      <v>9765</v>
      <v>9765</v>
      <v>9765</v>
      <v>9765</v>
      <v>9765</v>
      <v>9765</v>
    </spb>
    <spb s="0">
      <v xml:space="preserve">Wikipedia	</v>
      <v xml:space="preserve">CC BY-SA 3.0	</v>
      <v xml:space="preserve">https://en.wikipedia.org/wiki/Bebedouro	</v>
      <v xml:space="preserve">https://creativecommons.org/licenses/by-sa/3.0	</v>
    </spb>
    <spb s="1">
      <v>9767</v>
      <v>9767</v>
      <v>9767</v>
      <v>9767</v>
      <v>9767</v>
      <v>9767</v>
      <v>9767</v>
      <v>9767</v>
      <v>9767</v>
    </spb>
    <spb s="0">
      <v xml:space="preserve">Wikipedia	</v>
      <v xml:space="preserve">CC BY-SA 3.0	</v>
      <v xml:space="preserve">https://en.wikipedia.org/wiki/Bento_de_Abreu	</v>
      <v xml:space="preserve">https://creativecommons.org/licenses/by-sa/3.0	</v>
    </spb>
    <spb s="1">
      <v>9769</v>
      <v>9769</v>
      <v>9769</v>
      <v>9769</v>
      <v>9769</v>
      <v>9769</v>
      <v>9769</v>
      <v>9769</v>
      <v>9769</v>
    </spb>
    <spb s="0">
      <v xml:space="preserve">Wikipedia	</v>
      <v xml:space="preserve">CC BY-SA 3.0	</v>
      <v xml:space="preserve">https://en.wikipedia.org/wiki/Bernardino_de_Campos	</v>
      <v xml:space="preserve">https://creativecommons.org/licenses/by-sa/3.0	</v>
    </spb>
    <spb s="1">
      <v>9771</v>
      <v>9771</v>
      <v>9771</v>
      <v>9771</v>
      <v>9771</v>
      <v>9771</v>
      <v>9771</v>
      <v>9771</v>
      <v>9771</v>
    </spb>
    <spb s="0">
      <v xml:space="preserve">Wikipedia	</v>
      <v xml:space="preserve">CC BY-SA 3.0	</v>
      <v xml:space="preserve">https://en.wikipedia.org/wiki/Bertioga	</v>
      <v xml:space="preserve">https://creativecommons.org/licenses/by-sa/3.0	</v>
    </spb>
    <spb s="1">
      <v>9773</v>
      <v>9773</v>
      <v>9773</v>
      <v>9773</v>
      <v>9773</v>
      <v>9773</v>
      <v>9773</v>
      <v>9773</v>
      <v>9773</v>
    </spb>
    <spb s="0">
      <v xml:space="preserve">Wikipedia	</v>
      <v xml:space="preserve">CC BY-SA 3.0	</v>
      <v xml:space="preserve">https://en.wikipedia.org/wiki/Bilac	</v>
      <v xml:space="preserve">https://creativecommons.org/licenses/by-sa/3.0	</v>
    </spb>
    <spb s="1">
      <v>9775</v>
      <v>9775</v>
      <v>9775</v>
      <v>9775</v>
      <v>9775</v>
      <v>9775</v>
      <v>9775</v>
      <v>9775</v>
      <v>9775</v>
    </spb>
    <spb s="0">
      <v xml:space="preserve">Wikipedia	</v>
      <v xml:space="preserve">CC BY-SA 3.0	</v>
      <v xml:space="preserve">https://en.wikipedia.org/wiki/Birigui	</v>
      <v xml:space="preserve">https://creativecommons.org/licenses/by-sa/3.0	</v>
    </spb>
    <spb s="1">
      <v>9777</v>
      <v>9777</v>
      <v>9777</v>
      <v>9777</v>
      <v>9777</v>
      <v>9777</v>
      <v>9777</v>
      <v>9777</v>
      <v>9777</v>
    </spb>
    <spb s="0">
      <v xml:space="preserve">Wikipedia	</v>
      <v xml:space="preserve">CC BY-SA 3.0	</v>
      <v xml:space="preserve">https://en.wikipedia.org/wiki/Biritiba-Mirim	</v>
      <v xml:space="preserve">https://creativecommons.org/licenses/by-sa/3.0	</v>
    </spb>
    <spb s="1">
      <v>9779</v>
      <v>9779</v>
      <v>9779</v>
      <v>9779</v>
      <v>9779</v>
      <v>9779</v>
      <v>9779</v>
      <v>9779</v>
      <v>9779</v>
    </spb>
    <spb s="0">
      <v xml:space="preserve">Wikipedia	</v>
      <v xml:space="preserve">CC BY-SA 3.0	</v>
      <v xml:space="preserve">https://en.wikipedia.org/wiki/Boa_Esperan%C3%A7a_do_Sul	</v>
      <v xml:space="preserve">https://creativecommons.org/licenses/by-sa/3.0	</v>
    </spb>
    <spb s="1">
      <v>9781</v>
      <v>9781</v>
      <v>9781</v>
      <v>9781</v>
      <v>9781</v>
      <v>9781</v>
      <v>9781</v>
      <v>9781</v>
      <v>9781</v>
    </spb>
    <spb s="0">
      <v xml:space="preserve">Wikipedia	</v>
      <v xml:space="preserve">CC BY-SA 3.0	</v>
      <v xml:space="preserve">https://en.wikipedia.org/wiki/Bocaina	</v>
      <v xml:space="preserve">https://creativecommons.org/licenses/by-sa/3.0	</v>
    </spb>
    <spb s="1">
      <v>9783</v>
      <v>9783</v>
      <v>9783</v>
      <v>9783</v>
      <v>9783</v>
      <v>9783</v>
      <v>9783</v>
      <v>9783</v>
      <v>9783</v>
    </spb>
    <spb s="0">
      <v xml:space="preserve">Wikipedia	</v>
      <v xml:space="preserve">CC BY-SA 3.0	</v>
      <v xml:space="preserve">https://en.wikipedia.org/wiki/Bofete	</v>
      <v xml:space="preserve">https://creativecommons.org/licenses/by-sa/3.0	</v>
    </spb>
    <spb s="1">
      <v>9785</v>
      <v>9785</v>
      <v>9785</v>
      <v>9785</v>
      <v>9785</v>
      <v>9785</v>
      <v>9785</v>
      <v>9785</v>
      <v>9785</v>
    </spb>
    <spb s="0">
      <v xml:space="preserve">Wikipedia	</v>
      <v xml:space="preserve">CC BY-SA 3.0	</v>
      <v xml:space="preserve">https://en.wikipedia.org/wiki/Boituva	</v>
      <v xml:space="preserve">https://creativecommons.org/licenses/by-sa/3.0	</v>
    </spb>
    <spb s="1">
      <v>9787</v>
      <v>9787</v>
      <v>9787</v>
      <v>9787</v>
      <v>9787</v>
      <v>9787</v>
      <v>9787</v>
      <v>9787</v>
      <v>9787</v>
    </spb>
    <spb s="0">
      <v xml:space="preserve">Wikipedia	</v>
      <v xml:space="preserve">CC BY-SA 3.0	</v>
      <v xml:space="preserve">https://en.wikipedia.org/wiki/Bom_Jesus_dos_Perd%C3%B5es	</v>
      <v xml:space="preserve">https://creativecommons.org/licenses/by-sa/3.0	</v>
    </spb>
    <spb s="1">
      <v>9789</v>
      <v>9789</v>
      <v>9789</v>
      <v>9789</v>
      <v>9789</v>
      <v>9789</v>
      <v>9789</v>
      <v>9789</v>
      <v>9789</v>
    </spb>
    <spb s="0">
      <v xml:space="preserve">Wikipedia	</v>
      <v xml:space="preserve">CC BY-SA 3.0	</v>
      <v xml:space="preserve">https://en.wikipedia.org/wiki/Bom_Sucesso_de_Itarar%C3%A9	</v>
      <v xml:space="preserve">https://creativecommons.org/licenses/by-sa/3.0	</v>
    </spb>
    <spb s="1">
      <v>9791</v>
      <v>9791</v>
      <v>9791</v>
      <v>9791</v>
      <v>9791</v>
      <v>9791</v>
      <v>9791</v>
      <v>9791</v>
      <v>9791</v>
    </spb>
    <spb s="0">
      <v xml:space="preserve">Wikipedia	</v>
      <v xml:space="preserve">CC BY-SA 3.0	</v>
      <v xml:space="preserve">https://en.wikipedia.org/wiki/Bor%C3%A1	</v>
      <v xml:space="preserve">https://creativecommons.org/licenses/by-sa/3.0	</v>
    </spb>
    <spb s="1">
      <v>9793</v>
      <v>9793</v>
      <v>9793</v>
      <v>9793</v>
      <v>9793</v>
      <v>9793</v>
      <v>9793</v>
      <v>9793</v>
      <v>9793</v>
    </spb>
    <spb s="0">
      <v xml:space="preserve">Wikipedia	</v>
      <v xml:space="preserve">CC BY-SA 3.0	</v>
      <v xml:space="preserve">https://en.wikipedia.org/wiki/Boraceia	</v>
      <v xml:space="preserve">https://creativecommons.org/licenses/by-sa/3.0	</v>
    </spb>
    <spb s="1">
      <v>9795</v>
      <v>9795</v>
      <v>9795</v>
      <v>9795</v>
      <v>9795</v>
      <v>9795</v>
      <v>9795</v>
      <v>9795</v>
      <v>9795</v>
    </spb>
    <spb s="0">
      <v xml:space="preserve">Wikipedia	</v>
      <v xml:space="preserve">CC BY-SA 3.0	</v>
      <v xml:space="preserve">https://en.wikipedia.org/wiki/Borborema	</v>
      <v xml:space="preserve">https://creativecommons.org/licenses/by-sa/3.0	</v>
    </spb>
    <spb s="1">
      <v>9797</v>
      <v>9797</v>
      <v>9797</v>
      <v>9797</v>
      <v>9797</v>
      <v>9797</v>
      <v>9797</v>
      <v>9797</v>
      <v>9797</v>
    </spb>
    <spb s="0">
      <v xml:space="preserve">Wikipedia	</v>
      <v xml:space="preserve">CC BY-SA 3.0	</v>
      <v xml:space="preserve">https://en.wikipedia.org/wiki/Borebi	</v>
      <v xml:space="preserve">https://creativecommons.org/licenses/by-sa/3.0	</v>
    </spb>
    <spb s="1">
      <v>9799</v>
      <v>9799</v>
      <v>9799</v>
      <v>9799</v>
      <v>9799</v>
      <v>9799</v>
      <v>9799</v>
      <v>9799</v>
      <v>9799</v>
    </spb>
    <spb s="0">
      <v xml:space="preserve">Wikipedia	</v>
      <v xml:space="preserve">CC BY-SA 3.0	</v>
      <v xml:space="preserve">https://en.wikipedia.org/wiki/Botucatu	</v>
      <v xml:space="preserve">https://creativecommons.org/licenses/by-sa/3.0	</v>
    </spb>
    <spb s="1">
      <v>9801</v>
      <v>9801</v>
      <v>9801</v>
      <v>9801</v>
      <v>9801</v>
      <v>9801</v>
      <v>9801</v>
      <v>9801</v>
      <v>9801</v>
    </spb>
    <spb s="0">
      <v xml:space="preserve">Wikipedia	</v>
      <v xml:space="preserve">CC BY-SA 3.0	</v>
      <v xml:space="preserve">https://en.wikipedia.org/wiki/Bragan%C3%A7a_Paulista	</v>
      <v xml:space="preserve">https://creativecommons.org/licenses/by-sa/3.0	</v>
    </spb>
    <spb s="1">
      <v>9803</v>
      <v>9803</v>
      <v>9803</v>
      <v>9803</v>
      <v>9803</v>
      <v>9803</v>
      <v>9803</v>
      <v>9803</v>
      <v>9803</v>
    </spb>
    <spb s="0">
      <v xml:space="preserve">Wikipedia	</v>
      <v xml:space="preserve">CC BY-SA 3.0	</v>
      <v xml:space="preserve">https://en.wikipedia.org/wiki/Bra%C3%BAna	</v>
      <v xml:space="preserve">https://creativecommons.org/licenses/by-sa/3.0	</v>
    </spb>
    <spb s="1">
      <v>9805</v>
      <v>9805</v>
      <v>9805</v>
      <v>9805</v>
      <v>9805</v>
      <v>9805</v>
      <v>9805</v>
      <v>9805</v>
      <v>9805</v>
    </spb>
    <spb s="0">
      <v xml:space="preserve">Wikipedia	</v>
      <v xml:space="preserve">CC BY-SA 3.0	</v>
      <v xml:space="preserve">https://en.wikipedia.org/wiki/Brejo_Alegre	</v>
      <v xml:space="preserve">https://creativecommons.org/licenses/by-sa/3.0	</v>
    </spb>
    <spb s="1">
      <v>9807</v>
      <v>9807</v>
      <v>9807</v>
      <v>9807</v>
      <v>9807</v>
      <v>9807</v>
      <v>9807</v>
      <v>9807</v>
      <v>9807</v>
    </spb>
    <spb s="0">
      <v xml:space="preserve">Wikipedia	</v>
      <v xml:space="preserve">CC BY-SA 3.0	</v>
      <v xml:space="preserve">https://en.wikipedia.org/wiki/Brodowski,_S%C3%A3o_Paulo	</v>
      <v xml:space="preserve">https://creativecommons.org/licenses/by-sa/3.0	</v>
    </spb>
    <spb s="1">
      <v>9809</v>
      <v>9809</v>
      <v>9809</v>
      <v>9809</v>
      <v>9809</v>
      <v>9809</v>
      <v>9809</v>
      <v>9809</v>
      <v>9809</v>
    </spb>
    <spb s="0">
      <v xml:space="preserve">Wikipedia	</v>
      <v xml:space="preserve">CC BY-SA 3.0	</v>
      <v xml:space="preserve">https://en.wikipedia.org/wiki/Brotas	</v>
      <v xml:space="preserve">https://creativecommons.org/licenses/by-sa/3.0	</v>
    </spb>
    <spb s="1">
      <v>9811</v>
      <v>9811</v>
      <v>9811</v>
      <v>9811</v>
      <v>9811</v>
      <v>9811</v>
      <v>9811</v>
      <v>9811</v>
      <v>9811</v>
    </spb>
    <spb s="0">
      <v xml:space="preserve">Wikipedia	</v>
      <v xml:space="preserve">CC BY-SA 3.0	</v>
      <v xml:space="preserve">https://en.wikipedia.org/wiki/Buri,_S%C3%A3o_Paulo	</v>
      <v xml:space="preserve">https://creativecommons.org/licenses/by-sa/3.0	</v>
    </spb>
    <spb s="1">
      <v>9813</v>
      <v>9813</v>
      <v>9813</v>
      <v>9813</v>
      <v>9813</v>
      <v>9813</v>
      <v>9813</v>
      <v>9813</v>
      <v>9813</v>
    </spb>
    <spb s="0">
      <v xml:space="preserve">Wikipedia	</v>
      <v xml:space="preserve">CC BY-SA 3.0	</v>
      <v xml:space="preserve">https://en.wikipedia.org/wiki/Buritama	</v>
      <v xml:space="preserve">https://creativecommons.org/licenses/by-sa/3.0	</v>
    </spb>
    <spb s="1">
      <v>9815</v>
      <v>9815</v>
      <v>9815</v>
      <v>9815</v>
      <v>9815</v>
      <v>9815</v>
      <v>9815</v>
      <v>9815</v>
      <v>9815</v>
    </spb>
    <spb s="0">
      <v xml:space="preserve">Wikipedia	</v>
      <v xml:space="preserve">CC BY-SA 3.0	</v>
      <v xml:space="preserve">https://en.wikipedia.org/wiki/Buritizal	</v>
      <v xml:space="preserve">https://creativecommons.org/licenses/by-sa/3.0	</v>
    </spb>
    <spb s="1">
      <v>9817</v>
      <v>9817</v>
      <v>9817</v>
      <v>9817</v>
      <v>9817</v>
      <v>9817</v>
      <v>9817</v>
      <v>9817</v>
      <v>9817</v>
    </spb>
    <spb s="0">
      <v xml:space="preserve">Wikipedia	</v>
      <v xml:space="preserve">CC BY-SA 3.0	</v>
      <v xml:space="preserve">https://en.wikipedia.org/wiki/Cabr%C3%A1lia_Paulista	</v>
      <v xml:space="preserve">https://creativecommons.org/licenses/by-sa/3.0	</v>
    </spb>
    <spb s="1">
      <v>9819</v>
      <v>9819</v>
      <v>9819</v>
      <v>9819</v>
      <v>9819</v>
      <v>9819</v>
      <v>9819</v>
      <v>9819</v>
      <v>9819</v>
    </spb>
    <spb s="0">
      <v xml:space="preserve">Wikipedia	</v>
      <v xml:space="preserve">CC BY-SA 3.0	</v>
      <v xml:space="preserve">https://en.wikipedia.org/wiki/Cabre%C3%BAva	</v>
      <v xml:space="preserve">https://creativecommons.org/licenses/by-sa/3.0	</v>
    </spb>
    <spb s="1">
      <v>9821</v>
      <v>9821</v>
      <v>9821</v>
      <v>9821</v>
      <v>9821</v>
      <v>9821</v>
      <v>9821</v>
      <v>9821</v>
      <v>9821</v>
    </spb>
    <spb s="0">
      <v xml:space="preserve">Wikipedia	</v>
      <v xml:space="preserve">CC BY-SA 3.0	</v>
      <v xml:space="preserve">https://en.wikipedia.org/wiki/Ca%C3%A7apava	</v>
      <v xml:space="preserve">https://creativecommons.org/licenses/by-sa/3.0	</v>
    </spb>
    <spb s="1">
      <v>9823</v>
      <v>9823</v>
      <v>9823</v>
      <v>9823</v>
      <v>9823</v>
      <v>9823</v>
      <v>9823</v>
      <v>9823</v>
      <v>9823</v>
    </spb>
    <spb s="0">
      <v xml:space="preserve">Wikipedia	</v>
      <v xml:space="preserve">CC BY-SA 3.0	</v>
      <v xml:space="preserve">https://en.wikipedia.org/wiki/Cachoeira_Paulista	</v>
      <v xml:space="preserve">https://creativecommons.org/licenses/by-sa/3.0	</v>
    </spb>
    <spb s="1">
      <v>9825</v>
      <v>9825</v>
      <v>9825</v>
      <v>9825</v>
      <v>9825</v>
      <v>9825</v>
      <v>9825</v>
      <v>9825</v>
      <v>9825</v>
    </spb>
    <spb s="0">
      <v xml:space="preserve">Wikipedia	</v>
      <v xml:space="preserve">CC BY-SA 3.0	</v>
      <v xml:space="preserve">https://en.wikipedia.org/wiki/Caconde	</v>
      <v xml:space="preserve">https://creativecommons.org/licenses/by-sa/3.0	</v>
    </spb>
    <spb s="1">
      <v>9827</v>
      <v>9827</v>
      <v>9827</v>
      <v>9827</v>
      <v>9827</v>
      <v>9827</v>
      <v>9827</v>
      <v>9827</v>
      <v>9827</v>
    </spb>
    <spb s="0">
      <v xml:space="preserve">Wikipedia	</v>
      <v xml:space="preserve">CC BY-SA 3.0	</v>
      <v xml:space="preserve">https://en.wikipedia.org/wiki/Cafel%C3%A2ndia,_S%C3%A3o_Paulo	</v>
      <v xml:space="preserve">https://creativecommons.org/licenses/by-sa/3.0	</v>
    </spb>
    <spb s="1">
      <v>9829</v>
      <v>9829</v>
      <v>9829</v>
      <v>9829</v>
      <v>9829</v>
      <v>9829</v>
      <v>9829</v>
      <v>9829</v>
      <v>9829</v>
    </spb>
    <spb s="0">
      <v xml:space="preserve">Wikipedia	</v>
      <v xml:space="preserve">CC BY-SA 3.0	</v>
      <v xml:space="preserve">https://en.wikipedia.org/wiki/Caiabu	</v>
      <v xml:space="preserve">https://creativecommons.org/licenses/by-sa/3.0	</v>
    </spb>
    <spb s="1">
      <v>9831</v>
      <v>9831</v>
      <v>9831</v>
      <v>9831</v>
      <v>9831</v>
      <v>9831</v>
      <v>9831</v>
      <v>9831</v>
      <v>9831</v>
    </spb>
    <spb s="0">
      <v xml:space="preserve">Wikipedia	</v>
      <v xml:space="preserve">CC BY-SA 3.0	</v>
      <v xml:space="preserve">https://en.wikipedia.org/wiki/Caieiras	</v>
      <v xml:space="preserve">https://creativecommons.org/licenses/by-sa/3.0	</v>
    </spb>
    <spb s="1">
      <v>9833</v>
      <v>9833</v>
      <v>9833</v>
      <v>9833</v>
      <v>9833</v>
      <v>9833</v>
      <v>9833</v>
      <v>9833</v>
      <v>9833</v>
    </spb>
    <spb s="0">
      <v xml:space="preserve">Wikipedia	</v>
      <v xml:space="preserve">CC BY-SA 3.0	</v>
      <v xml:space="preserve">https://en.wikipedia.org/wiki/Caiu%C3%A1	</v>
      <v xml:space="preserve">https://creativecommons.org/licenses/by-sa/3.0	</v>
    </spb>
    <spb s="1">
      <v>9835</v>
      <v>9835</v>
      <v>9835</v>
      <v>9835</v>
      <v>9835</v>
      <v>9835</v>
      <v>9835</v>
      <v>9835</v>
      <v>9835</v>
    </spb>
    <spb s="0">
      <v xml:space="preserve">Wikipedia	</v>
      <v xml:space="preserve">CC BY-SA 3.0	</v>
      <v xml:space="preserve">https://en.wikipedia.org/wiki/Cajamar,_S%C3%A3o_Paulo	</v>
      <v xml:space="preserve">https://creativecommons.org/licenses/by-sa/3.0	</v>
    </spb>
    <spb s="1">
      <v>9837</v>
      <v>9837</v>
      <v>9837</v>
      <v>9837</v>
      <v>9837</v>
      <v>9837</v>
      <v>9837</v>
      <v>9837</v>
      <v>9837</v>
    </spb>
    <spb s="0">
      <v xml:space="preserve">Wikipedia	</v>
      <v xml:space="preserve">CC BY-SA 3.0	</v>
      <v xml:space="preserve">https://en.wikipedia.org/wiki/Cajamar	</v>
      <v xml:space="preserve">https://creativecommons.org/licenses/by-sa/3.0	</v>
    </spb>
    <spb s="0">
      <v xml:space="preserve">Wikipedia	</v>
      <v xml:space="preserve">CC BY-SA 3.0	</v>
      <v xml:space="preserve">https://en.wikipedia.org/wiki/Cajati	</v>
      <v xml:space="preserve">https://creativecommons.org/licenses/by-sa/3.0	</v>
    </spb>
    <spb s="1">
      <v>9840</v>
      <v>9840</v>
      <v>9840</v>
      <v>9840</v>
      <v>9840</v>
      <v>9840</v>
      <v>9840</v>
      <v>9840</v>
      <v>9840</v>
    </spb>
    <spb s="0">
      <v xml:space="preserve">Wikipedia	</v>
      <v xml:space="preserve">CC BY-SA 3.0	</v>
      <v xml:space="preserve">https://en.wikipedia.org/wiki/Cajobi	</v>
      <v xml:space="preserve">https://creativecommons.org/licenses/by-sa/3.0	</v>
    </spb>
    <spb s="1">
      <v>9842</v>
      <v>9842</v>
      <v>9842</v>
      <v>9842</v>
      <v>9842</v>
      <v>9842</v>
      <v>9842</v>
      <v>9842</v>
      <v>9842</v>
    </spb>
    <spb s="0">
      <v xml:space="preserve">Wikipedia	</v>
      <v xml:space="preserve">CC BY-SA 3.0	</v>
      <v xml:space="preserve">https://en.wikipedia.org/wiki/Cajuru	</v>
      <v xml:space="preserve">https://creativecommons.org/licenses/by-sa/3.0	</v>
    </spb>
    <spb s="1">
      <v>9844</v>
      <v>9844</v>
      <v>9844</v>
      <v>9844</v>
      <v>9844</v>
      <v>9844</v>
      <v>9844</v>
      <v>9844</v>
      <v>9844</v>
    </spb>
    <spb s="0">
      <v xml:space="preserve">Wikipedia	</v>
      <v xml:space="preserve">CC BY-SA 3.0	</v>
      <v xml:space="preserve">https://en.wikipedia.org/wiki/Campina_do_Monte_Alegre	</v>
      <v xml:space="preserve">https://creativecommons.org/licenses/by-sa/3.0	</v>
    </spb>
    <spb s="1">
      <v>9846</v>
      <v>9846</v>
      <v>9846</v>
      <v>9846</v>
      <v>9846</v>
      <v>9846</v>
      <v>9846</v>
      <v>9846</v>
      <v>9846</v>
    </spb>
    <spb s="0">
      <v xml:space="preserve">Wikipedia	</v>
      <v xml:space="preserve">CC BY-SA 3.0	</v>
      <v xml:space="preserve">https://en.wikipedia.org/wiki/Campinas	</v>
      <v xml:space="preserve">https://creativecommons.org/licenses/by-sa/3.0	</v>
    </spb>
    <spb s="1">
      <v>9848</v>
      <v>9848</v>
      <v>9848</v>
      <v>9848</v>
      <v>9848</v>
      <v>9848</v>
      <v>9848</v>
      <v>9848</v>
      <v>9848</v>
    </spb>
    <spb s="0">
      <v xml:space="preserve">Wikipedia	</v>
      <v xml:space="preserve">CC BY-SA 3.0	</v>
      <v xml:space="preserve">https://en.wikipedia.org/wiki/Campo_Limpo_Paulista	</v>
      <v xml:space="preserve">https://creativecommons.org/licenses/by-sa/3.0	</v>
    </spb>
    <spb s="1">
      <v>9850</v>
      <v>9850</v>
      <v>9850</v>
      <v>9850</v>
      <v>9850</v>
      <v>9850</v>
      <v>9850</v>
      <v>9850</v>
      <v>9850</v>
    </spb>
    <spb s="0">
      <v xml:space="preserve">Wikipedia	</v>
      <v xml:space="preserve">CC BY-SA 3.0	</v>
      <v xml:space="preserve">https://en.wikipedia.org/wiki/Campos_do_Jord%C3%A3o	</v>
      <v xml:space="preserve">https://creativecommons.org/licenses/by-sa/3.0	</v>
    </spb>
    <spb s="1">
      <v>9852</v>
      <v>9852</v>
      <v>9852</v>
      <v>9852</v>
      <v>9852</v>
      <v>9852</v>
      <v>9852</v>
      <v>9852</v>
      <v>9852</v>
    </spb>
    <spb s="0">
      <v xml:space="preserve">Wikipedia	</v>
      <v xml:space="preserve">CC BY-SA 3.0	</v>
      <v xml:space="preserve">https://en.wikipedia.org/wiki/Campos_Novos_Paulista	</v>
      <v xml:space="preserve">https://creativecommons.org/licenses/by-sa/3.0	</v>
    </spb>
    <spb s="1">
      <v>9854</v>
      <v>9854</v>
      <v>9854</v>
      <v>9854</v>
      <v>9854</v>
      <v>9854</v>
      <v>9854</v>
      <v>9854</v>
      <v>9854</v>
    </spb>
    <spb s="0">
      <v xml:space="preserve">Wikipedia	</v>
      <v xml:space="preserve">CC BY-SA 3.0	</v>
      <v xml:space="preserve">https://en.wikipedia.org/wiki/Canan%C3%A9ia	</v>
      <v xml:space="preserve">https://creativecommons.org/licenses/by-sa/3.0	</v>
    </spb>
    <spb s="1">
      <v>9856</v>
      <v>9856</v>
      <v>9856</v>
      <v>9856</v>
      <v>9856</v>
      <v>9856</v>
      <v>9856</v>
      <v>9856</v>
      <v>9856</v>
    </spb>
    <spb s="0">
      <v xml:space="preserve">Wikipedia	</v>
      <v xml:space="preserve">CC BY-SA 3.0	</v>
      <v xml:space="preserve">https://en.wikipedia.org/wiki/Canas,_S%C3%A3o_Paulo	</v>
      <v xml:space="preserve">https://creativecommons.org/licenses/by-sa/3.0	</v>
    </spb>
    <spb s="1">
      <v>9858</v>
      <v>9858</v>
      <v>9858</v>
      <v>9858</v>
      <v>9858</v>
      <v>9858</v>
      <v>9858</v>
      <v>9858</v>
      <v>9858</v>
    </spb>
    <spb s="0">
      <v xml:space="preserve">Wikipedia	</v>
      <v xml:space="preserve">CC BY-SA 3.0	</v>
      <v xml:space="preserve">https://en.wikipedia.org/wiki/C%C3%A2ndido_Mota	</v>
      <v xml:space="preserve">https://creativecommons.org/licenses/by-sa/3.0	</v>
    </spb>
    <spb s="1">
      <v>9860</v>
      <v>9860</v>
      <v>9860</v>
      <v>9860</v>
      <v>9860</v>
      <v>9860</v>
      <v>9860</v>
      <v>9860</v>
      <v>9860</v>
    </spb>
    <spb s="0">
      <v xml:space="preserve">Wikipedia	</v>
      <v xml:space="preserve">CC BY-SA 3.0	</v>
      <v xml:space="preserve">https://en.wikipedia.org/wiki/C%C3%A2ndido_Rodrigues	</v>
      <v xml:space="preserve">https://creativecommons.org/licenses/by-sa/3.0	</v>
    </spb>
    <spb s="1">
      <v>9862</v>
      <v>9862</v>
      <v>9862</v>
      <v>9862</v>
      <v>9862</v>
      <v>9862</v>
      <v>9862</v>
      <v>9862</v>
      <v>9862</v>
    </spb>
    <spb s="0">
      <v xml:space="preserve">Wikipedia	</v>
      <v xml:space="preserve">CC BY-SA 3.0	</v>
      <v xml:space="preserve">https://en.wikipedia.org/wiki/Canitar	</v>
      <v xml:space="preserve">https://creativecommons.org/licenses/by-sa/3.0	</v>
    </spb>
    <spb s="1">
      <v>9864</v>
      <v>9864</v>
      <v>9864</v>
      <v>9864</v>
      <v>9864</v>
      <v>9864</v>
      <v>9864</v>
      <v>9864</v>
      <v>9864</v>
    </spb>
    <spb s="0">
      <v xml:space="preserve">Wikipedia	</v>
      <v xml:space="preserve">CC BY-SA 3.0	</v>
      <v xml:space="preserve">https://en.wikipedia.org/wiki/Cap%C3%A3o_Bonito	</v>
      <v xml:space="preserve">https://creativecommons.org/licenses/by-sa/3.0	</v>
    </spb>
    <spb s="1">
      <v>9866</v>
      <v>9866</v>
      <v>9866</v>
      <v>9866</v>
      <v>9866</v>
      <v>9866</v>
      <v>9866</v>
      <v>9866</v>
      <v>9866</v>
    </spb>
    <spb s="0">
      <v xml:space="preserve">Wikipedia	</v>
      <v xml:space="preserve">CC BY-SA 3.0	</v>
      <v xml:space="preserve">https://en.wikipedia.org/wiki/Capela_do_Alto	</v>
      <v xml:space="preserve">https://creativecommons.org/licenses/by-sa/3.0	</v>
    </spb>
    <spb s="1">
      <v>9868</v>
      <v>9868</v>
      <v>9868</v>
      <v>9868</v>
      <v>9868</v>
      <v>9868</v>
      <v>9868</v>
      <v>9868</v>
      <v>9868</v>
    </spb>
    <spb s="0">
      <v xml:space="preserve">Wikipedia	</v>
      <v xml:space="preserve">CC BY-SA 3.0	</v>
      <v xml:space="preserve">https://en.wikipedia.org/wiki/Capivari	</v>
      <v xml:space="preserve">https://creativecommons.org/licenses/by-sa/3.0	</v>
    </spb>
    <spb s="1">
      <v>9870</v>
      <v>9870</v>
      <v>9870</v>
      <v>9870</v>
      <v>9870</v>
      <v>9870</v>
      <v>9870</v>
      <v>9870</v>
      <v>9870</v>
    </spb>
    <spb s="0">
      <v xml:space="preserve">Wikipedia	</v>
      <v xml:space="preserve">CC BY-SA 3.0	</v>
      <v xml:space="preserve">https://en.wikipedia.org/wiki/Caraguatatuba	</v>
      <v xml:space="preserve">https://creativecommons.org/licenses/by-sa/3.0	</v>
    </spb>
    <spb s="1">
      <v>9872</v>
      <v>9872</v>
      <v>9872</v>
      <v>9872</v>
      <v>9872</v>
      <v>9872</v>
      <v>9872</v>
      <v>9872</v>
      <v>9872</v>
    </spb>
    <spb s="0">
      <v xml:space="preserve">Wikipedia	</v>
      <v xml:space="preserve">CC BY-SA 3.0	</v>
      <v xml:space="preserve">https://en.wikipedia.org/wiki/Carapicu%C3%ADba	</v>
      <v xml:space="preserve">https://creativecommons.org/licenses/by-sa/3.0	</v>
    </spb>
    <spb s="1">
      <v>9874</v>
      <v>9874</v>
      <v>9874</v>
      <v>9874</v>
      <v>9874</v>
      <v>9874</v>
      <v>9874</v>
      <v>9874</v>
      <v>9874</v>
    </spb>
    <spb s="0">
      <v xml:space="preserve">Wikipedia	</v>
      <v xml:space="preserve">CC BY-SA 3.0	</v>
      <v xml:space="preserve">https://en.wikipedia.org/wiki/Cardoso,_S%C3%A3o_Paulo	</v>
      <v xml:space="preserve">https://creativecommons.org/licenses/by-sa/3.0	</v>
    </spb>
    <spb s="1">
      <v>9876</v>
      <v>9876</v>
      <v>9876</v>
      <v>9876</v>
      <v>9876</v>
      <v>9876</v>
      <v>9876</v>
      <v>9876</v>
      <v>9876</v>
    </spb>
    <spb s="0">
      <v xml:space="preserve">Wikipedia	</v>
      <v xml:space="preserve">CC BY-SA 3.0	</v>
      <v xml:space="preserve">https://en.wikipedia.org/wiki/Casa_Branca,_S%C3%A3o_Paulo	</v>
      <v xml:space="preserve">https://creativecommons.org/licenses/by-sa/3.0	</v>
    </spb>
    <spb s="1">
      <v>9878</v>
      <v>9878</v>
      <v>9878</v>
      <v>9878</v>
      <v>9878</v>
      <v>9878</v>
      <v>9878</v>
      <v>9878</v>
      <v>9878</v>
    </spb>
    <spb s="0">
      <v xml:space="preserve">Wikipedia	</v>
      <v xml:space="preserve">CC BY-SA 3.0	</v>
      <v xml:space="preserve">https://en.wikipedia.org/wiki/C%C3%A1ssia_dos_Coqueiros	</v>
      <v xml:space="preserve">https://creativecommons.org/licenses/by-sa/3.0	</v>
    </spb>
    <spb s="1">
      <v>9880</v>
      <v>9880</v>
      <v>9880</v>
      <v>9880</v>
      <v>9880</v>
      <v>9880</v>
      <v>9880</v>
      <v>9880</v>
      <v>9880</v>
    </spb>
    <spb s="0">
      <v xml:space="preserve">Wikipedia	</v>
      <v xml:space="preserve">CC BY-SA 3.0	</v>
      <v xml:space="preserve">https://en.wikipedia.org/wiki/Castilho,_S%C3%A3o_Paulo	</v>
      <v xml:space="preserve">https://creativecommons.org/licenses/by-sa/3.0	</v>
    </spb>
    <spb s="1">
      <v>9882</v>
      <v>9882</v>
      <v>9882</v>
      <v>9882</v>
      <v>9882</v>
      <v>9882</v>
      <v>9882</v>
      <v>9882</v>
      <v>9882</v>
    </spb>
    <spb s="0">
      <v xml:space="preserve">Wikipedia	</v>
      <v xml:space="preserve">CC BY-SA 3.0	</v>
      <v xml:space="preserve">https://en.wikipedia.org/wiki/Catanduva	</v>
      <v xml:space="preserve">https://creativecommons.org/licenses/by-sa/3.0	</v>
    </spb>
    <spb s="1">
      <v>9884</v>
      <v>9884</v>
      <v>9884</v>
      <v>9884</v>
      <v>9884</v>
      <v>9884</v>
      <v>9884</v>
      <v>9884</v>
      <v>9884</v>
    </spb>
    <spb s="0">
      <v xml:space="preserve">Wikipedia	</v>
      <v xml:space="preserve">CC BY-SA 3.0	</v>
      <v xml:space="preserve">https://en.wikipedia.org/wiki/Catigu%C3%A1	</v>
      <v xml:space="preserve">https://creativecommons.org/licenses/by-sa/3.0	</v>
    </spb>
    <spb s="1">
      <v>9886</v>
      <v>9886</v>
      <v>9886</v>
      <v>9886</v>
      <v>9886</v>
      <v>9886</v>
      <v>9886</v>
      <v>9886</v>
      <v>9886</v>
    </spb>
    <spb s="0">
      <v xml:space="preserve">Wikipedia	</v>
      <v xml:space="preserve">CC BY-SA 3.0	</v>
      <v xml:space="preserve">https://en.wikipedia.org/wiki/Cedral	</v>
      <v xml:space="preserve">https://creativecommons.org/licenses/by-sa/3.0	</v>
    </spb>
    <spb s="1">
      <v>9888</v>
      <v>9888</v>
      <v>9888</v>
      <v>9888</v>
      <v>9888</v>
      <v>9888</v>
      <v>9888</v>
      <v>9888</v>
      <v>9888</v>
    </spb>
    <spb s="0">
      <v xml:space="preserve">Wikipedia	</v>
      <v xml:space="preserve">CC BY-SA 3.0	</v>
      <v xml:space="preserve">https://en.wikipedia.org/wiki/Cerqueira_C%C3%A9sar	</v>
      <v xml:space="preserve">https://creativecommons.org/licenses/by-sa/3.0	</v>
    </spb>
    <spb s="1">
      <v>9890</v>
      <v>9890</v>
      <v>9890</v>
      <v>9890</v>
      <v>9890</v>
      <v>9890</v>
      <v>9890</v>
      <v>9890</v>
      <v>9890</v>
    </spb>
    <spb s="0">
      <v xml:space="preserve">Wikipedia	</v>
      <v xml:space="preserve">CC BY-SA 3.0	</v>
      <v xml:space="preserve">https://en.wikipedia.org/wiki/Cerquilho	</v>
      <v xml:space="preserve">https://creativecommons.org/licenses/by-sa/3.0	</v>
    </spb>
    <spb s="1">
      <v>9892</v>
      <v>9892</v>
      <v>9892</v>
      <v>9892</v>
      <v>9892</v>
      <v>9892</v>
      <v>9892</v>
      <v>9892</v>
      <v>9892</v>
    </spb>
    <spb s="0">
      <v xml:space="preserve">Wikipedia	</v>
      <v xml:space="preserve">CC BY-SA 3.0	</v>
      <v xml:space="preserve">https://en.wikipedia.org/wiki/Ces%C3%A1rio_Lange	</v>
      <v xml:space="preserve">https://creativecommons.org/licenses/by-sa/3.0	</v>
    </spb>
    <spb s="1">
      <v>9894</v>
      <v>9894</v>
      <v>9894</v>
      <v>9894</v>
      <v>9894</v>
      <v>9894</v>
      <v>9894</v>
      <v>9894</v>
      <v>9894</v>
    </spb>
    <spb s="0">
      <v xml:space="preserve">Wikipedia	</v>
      <v xml:space="preserve">CC BY-SA 3.0	</v>
      <v xml:space="preserve">https://en.wikipedia.org/wiki/Charqueada	</v>
      <v xml:space="preserve">https://creativecommons.org/licenses/by-sa/3.0	</v>
    </spb>
    <spb s="1">
      <v>9896</v>
      <v>9896</v>
      <v>9896</v>
      <v>9896</v>
      <v>9896</v>
      <v>9896</v>
      <v>9896</v>
      <v>9896</v>
      <v>9896</v>
    </spb>
    <spb s="0">
      <v xml:space="preserve">Wikipedia	</v>
      <v xml:space="preserve">CC BY-SA 3.0	</v>
      <v xml:space="preserve">https://en.wikipedia.org/wiki/Chavantes	</v>
      <v xml:space="preserve">https://creativecommons.org/licenses/by-sa/3.0	</v>
    </spb>
    <spb s="1">
      <v>9898</v>
      <v>9898</v>
      <v>9898</v>
      <v>9898</v>
      <v>9898</v>
      <v>9898</v>
      <v>9898</v>
      <v>9898</v>
      <v>9898</v>
    </spb>
    <spb s="0">
      <v xml:space="preserve">Wikipedia	</v>
      <v xml:space="preserve">CC BY-SA 3.0	</v>
      <v xml:space="preserve">https://en.wikipedia.org/wiki/Clementina,_S%C3%A3o_Paulo	</v>
      <v xml:space="preserve">https://creativecommons.org/licenses/by-sa/3.0	</v>
    </spb>
    <spb s="1">
      <v>9900</v>
      <v>9900</v>
      <v>9900</v>
      <v>9900</v>
      <v>9900</v>
      <v>9900</v>
      <v>9900</v>
      <v>9900</v>
      <v>9900</v>
    </spb>
    <spb s="0">
      <v xml:space="preserve">Wikipedia	</v>
      <v xml:space="preserve">CC BY-SA 3.0	</v>
      <v xml:space="preserve">https://en.wikipedia.org/wiki/Colina,_S%C3%A3o_Paulo	</v>
      <v xml:space="preserve">https://creativecommons.org/licenses/by-sa/3.0	</v>
    </spb>
    <spb s="1">
      <v>9902</v>
      <v>9902</v>
      <v>9902</v>
      <v>9902</v>
      <v>9902</v>
      <v>9902</v>
      <v>9902</v>
      <v>9902</v>
      <v>9902</v>
    </spb>
    <spb s="0">
      <v xml:space="preserve">Wikipedia	Cia	travel.state.gov	</v>
      <v xml:space="preserve">CC-BY-SA			</v>
      <v xml:space="preserve">http://en.wikipedia.org/wiki/Colombia	https://www.cia.gov/library/publications/the-world-factbook/geos/co.html?Transportation	https://travel.state.gov/content/travel/en/international-travel/International-Travel-Country-Information-Pages/Colombia.html	</v>
      <v xml:space="preserve">http://creativecommons.org/licenses/by-sa/3.0/			</v>
    </spb>
    <spb s="0">
      <v xml:space="preserve">Wikipedia	</v>
      <v xml:space="preserve">CC BY-SA 3.0	</v>
      <v xml:space="preserve">https://en.wikipedia.org/wiki/Colombia	</v>
      <v xml:space="preserve">https://creativecommons.org/licenses/by-sa/3.0	</v>
    </spb>
    <spb s="0">
      <v xml:space="preserve">Wikipedia	</v>
      <v xml:space="preserve">CC-BY-SA	</v>
      <v xml:space="preserve">http://en.wikipedia.org/wiki/Colombia	</v>
      <v xml:space="preserve">http://creativecommons.org/licenses/by-sa/3.0/	</v>
    </spb>
    <spb s="0">
      <v xml:space="preserve">Cia	</v>
      <v xml:space="preserve">	</v>
      <v xml:space="preserve">https://www.cia.gov/library/publications/the-world-factbook/geos/co.html?Transportation	</v>
      <v xml:space="preserve">	</v>
    </spb>
    <spb s="9">
      <v>10</v>
      <v>9904</v>
      <v>9905</v>
      <v>9905</v>
      <v>13</v>
      <v>9905</v>
      <v>9905</v>
      <v>9905</v>
      <v>9906</v>
      <v>9905</v>
      <v>9905</v>
      <v>9906</v>
      <v>9905</v>
      <v>9905</v>
      <v>9907</v>
      <v>16</v>
      <v>9904</v>
      <v>9907</v>
      <v>17</v>
      <v>9905</v>
      <v>9907</v>
      <v>18</v>
      <v>19</v>
      <v>20</v>
      <v>9907</v>
      <v>9907</v>
      <v>9905</v>
      <v>9907</v>
      <v>21</v>
      <v>22</v>
      <v>23</v>
      <v>24</v>
      <v>9907</v>
      <v>9904</v>
      <v>9907</v>
      <v>9907</v>
      <v>9907</v>
      <v>9907</v>
      <v>9907</v>
      <v>9907</v>
      <v>9907</v>
      <v>9907</v>
      <v>9907</v>
      <v>9907</v>
      <v>25</v>
    </spb>
    <spb s="0">
      <v xml:space="preserve">Wikipedia	</v>
      <v xml:space="preserve">CC BY-SA 3.0	</v>
      <v xml:space="preserve">https://en.wikipedia.org/wiki/Conchal	</v>
      <v xml:space="preserve">https://creativecommons.org/licenses/by-sa/3.0	</v>
    </spb>
    <spb s="1">
      <v>9909</v>
      <v>9909</v>
      <v>9909</v>
      <v>9909</v>
      <v>9909</v>
      <v>9909</v>
      <v>9909</v>
      <v>9909</v>
      <v>9909</v>
    </spb>
    <spb s="0">
      <v xml:space="preserve">Wikipedia	</v>
      <v xml:space="preserve">CC BY-SA 3.0	</v>
      <v xml:space="preserve">https://en.wikipedia.org/wiki/Conchas	</v>
      <v xml:space="preserve">https://creativecommons.org/licenses/by-sa/3.0	</v>
    </spb>
    <spb s="1">
      <v>9911</v>
      <v>9911</v>
      <v>9911</v>
      <v>9911</v>
      <v>9911</v>
      <v>9911</v>
      <v>9911</v>
      <v>9911</v>
      <v>9911</v>
    </spb>
    <spb s="0">
      <v xml:space="preserve">Wikipedia	</v>
      <v xml:space="preserve">CC BY-SA 3.0	</v>
      <v xml:space="preserve">https://en.wikipedia.org/wiki/Cordeir%C3%B3polis	</v>
      <v xml:space="preserve">https://creativecommons.org/licenses/by-sa/3.0	</v>
    </spb>
    <spb s="1">
      <v>9913</v>
      <v>9913</v>
      <v>9913</v>
      <v>9913</v>
      <v>9913</v>
      <v>9913</v>
      <v>9913</v>
      <v>9913</v>
      <v>9913</v>
    </spb>
    <spb s="0">
      <v xml:space="preserve">Wikipedia	</v>
      <v xml:space="preserve">CC BY-SA 3.0	</v>
      <v xml:space="preserve">https://en.wikipedia.org/wiki/Coroados	</v>
      <v xml:space="preserve">https://creativecommons.org/licenses/by-sa/3.0	</v>
    </spb>
    <spb s="1">
      <v>9915</v>
      <v>9915</v>
      <v>9915</v>
      <v>9915</v>
      <v>9915</v>
      <v>9915</v>
      <v>9915</v>
      <v>9915</v>
      <v>9915</v>
    </spb>
    <spb s="0">
      <v xml:space="preserve">Wikipedia	</v>
      <v xml:space="preserve">CC BY-SA 3.0	</v>
      <v xml:space="preserve">https://en.wikipedia.org/wiki/Coronel_Macedo	</v>
      <v xml:space="preserve">https://creativecommons.org/licenses/by-sa/3.0	</v>
    </spb>
    <spb s="1">
      <v>9917</v>
      <v>9917</v>
      <v>9917</v>
      <v>9917</v>
      <v>9917</v>
      <v>9917</v>
      <v>9917</v>
      <v>9917</v>
      <v>9917</v>
    </spb>
    <spb s="0">
      <v xml:space="preserve">Wikipedia	</v>
      <v xml:space="preserve">CC BY-SA 3.0	</v>
      <v xml:space="preserve">https://en.wikipedia.org/wiki/Corumbata%C3%AD	</v>
      <v xml:space="preserve">https://creativecommons.org/licenses/by-sa/3.0	</v>
    </spb>
    <spb s="1">
      <v>9919</v>
      <v>9919</v>
      <v>9919</v>
      <v>9919</v>
      <v>9919</v>
      <v>9919</v>
      <v>9919</v>
      <v>9919</v>
      <v>9919</v>
    </spb>
    <spb s="0">
      <v xml:space="preserve">Wikipedia	</v>
      <v xml:space="preserve">CC BY-SA 3.0	</v>
      <v xml:space="preserve">https://en.wikipedia.org/wiki/Cosm%C3%B3polis	</v>
      <v xml:space="preserve">https://creativecommons.org/licenses/by-sa/3.0	</v>
    </spb>
    <spb s="1">
      <v>9921</v>
      <v>9921</v>
      <v>9921</v>
      <v>9921</v>
      <v>9921</v>
      <v>9921</v>
      <v>9921</v>
      <v>9921</v>
      <v>9921</v>
    </spb>
    <spb s="0">
      <v xml:space="preserve">Wikipedia	</v>
      <v xml:space="preserve">CC BY-SA 3.0	</v>
      <v xml:space="preserve">https://en.wikipedia.org/wiki/Cosmorama,_S%C3%A3o_Paulo	</v>
      <v xml:space="preserve">https://creativecommons.org/licenses/by-sa/3.0	</v>
    </spb>
    <spb s="1">
      <v>9923</v>
      <v>9923</v>
      <v>9923</v>
      <v>9923</v>
      <v>9923</v>
      <v>9923</v>
      <v>9923</v>
      <v>9923</v>
      <v>9923</v>
    </spb>
    <spb s="0">
      <v xml:space="preserve">Wikipedia	</v>
      <v xml:space="preserve">CC BY-SA 3.0	</v>
      <v xml:space="preserve">https://en.wikipedia.org/wiki/Cotia	</v>
      <v xml:space="preserve">https://creativecommons.org/licenses/by-sa/3.0	</v>
    </spb>
    <spb s="1">
      <v>9925</v>
      <v>9925</v>
      <v>9925</v>
      <v>9925</v>
      <v>9925</v>
      <v>9925</v>
      <v>9925</v>
      <v>9925</v>
      <v>9925</v>
    </spb>
    <spb s="0">
      <v xml:space="preserve">Wikipedia	</v>
      <v xml:space="preserve">CC BY-SA 3.0	</v>
      <v xml:space="preserve">https://en.wikipedia.org/wiki/Cravinhos	</v>
      <v xml:space="preserve">https://creativecommons.org/licenses/by-sa/3.0	</v>
    </spb>
    <spb s="1">
      <v>9927</v>
      <v>9927</v>
      <v>9927</v>
      <v>9927</v>
      <v>9927</v>
      <v>9927</v>
      <v>9927</v>
      <v>9927</v>
      <v>9927</v>
    </spb>
    <spb s="0">
      <v xml:space="preserve">Wikipedia	</v>
      <v xml:space="preserve">CC BY-SA 3.0	</v>
      <v xml:space="preserve">https://en.wikipedia.org/wiki/Cristais_Paulista	</v>
      <v xml:space="preserve">https://creativecommons.org/licenses/by-sa/3.0	</v>
    </spb>
    <spb s="1">
      <v>9929</v>
      <v>9929</v>
      <v>9929</v>
      <v>9929</v>
      <v>9929</v>
      <v>9929</v>
      <v>9929</v>
      <v>9929</v>
      <v>9929</v>
    </spb>
    <spb s="0">
      <v xml:space="preserve">Wikipedia	</v>
      <v xml:space="preserve">CC BY-SA 3.0	</v>
      <v xml:space="preserve">https://en.wikipedia.org/wiki/Cruz%C3%A1lia	</v>
      <v xml:space="preserve">https://creativecommons.org/licenses/by-sa/3.0	</v>
    </spb>
    <spb s="1">
      <v>9931</v>
      <v>9931</v>
      <v>9931</v>
      <v>9931</v>
      <v>9931</v>
      <v>9931</v>
      <v>9931</v>
      <v>9931</v>
      <v>9931</v>
    </spb>
    <spb s="0">
      <v xml:space="preserve">Wikipedia	</v>
      <v xml:space="preserve">CC BY-SA 3.0	</v>
      <v xml:space="preserve">https://en.wikipedia.org/wiki/Cruzeiro,_S%C3%A3o_Paulo	</v>
      <v xml:space="preserve">https://creativecommons.org/licenses/by-sa/3.0	</v>
    </spb>
    <spb s="1">
      <v>9933</v>
      <v>9933</v>
      <v>9933</v>
      <v>9933</v>
      <v>9933</v>
      <v>9933</v>
      <v>9933</v>
      <v>9933</v>
      <v>9933</v>
    </spb>
    <spb s="0">
      <v xml:space="preserve">Wikipedia	</v>
      <v xml:space="preserve">CC BY-SA 3.0	</v>
      <v xml:space="preserve">https://en.wikipedia.org/wiki/Cubat%C3%A3o	</v>
      <v xml:space="preserve">https://creativecommons.org/licenses/by-sa/3.0	</v>
    </spb>
    <spb s="1">
      <v>9935</v>
      <v>9935</v>
      <v>9935</v>
      <v>9935</v>
      <v>9935</v>
      <v>9935</v>
      <v>9935</v>
      <v>9935</v>
      <v>9935</v>
    </spb>
    <spb s="0">
      <v xml:space="preserve">Wikipedia	</v>
      <v xml:space="preserve">CC BY-SA 3.0	</v>
      <v xml:space="preserve">https://en.wikipedia.org/wiki/Cunha,_S%C3%A3o_Paulo	</v>
      <v xml:space="preserve">https://creativecommons.org/licenses/by-sa/3.0	</v>
    </spb>
    <spb s="1">
      <v>9937</v>
      <v>9937</v>
      <v>9937</v>
      <v>9937</v>
      <v>9937</v>
      <v>9937</v>
      <v>9937</v>
      <v>9937</v>
      <v>9937</v>
    </spb>
    <spb s="0">
      <v xml:space="preserve">Wikipedia	</v>
      <v xml:space="preserve">CC BY-SA 3.0	</v>
      <v xml:space="preserve">https://en.wikipedia.org/wiki/Descalvado	</v>
      <v xml:space="preserve">https://creativecommons.org/licenses/by-sa/3.0	</v>
    </spb>
    <spb s="1">
      <v>9939</v>
      <v>9939</v>
      <v>9939</v>
      <v>9939</v>
      <v>9939</v>
      <v>9939</v>
      <v>9939</v>
      <v>9939</v>
      <v>9939</v>
    </spb>
    <spb s="0">
      <v xml:space="preserve">Wikipedia	</v>
      <v xml:space="preserve">CC BY-SA 3.0	</v>
      <v xml:space="preserve">https://en.wikipedia.org/wiki/Diadema,_S%C3%A3o_Paulo	</v>
      <v xml:space="preserve">https://creativecommons.org/licenses/by-sa/3.0	</v>
    </spb>
    <spb s="1">
      <v>9941</v>
      <v>9941</v>
      <v>9941</v>
      <v>9941</v>
      <v>9941</v>
      <v>9941</v>
      <v>9941</v>
      <v>9941</v>
      <v>9941</v>
    </spb>
    <spb s="0">
      <v xml:space="preserve">Wikipedia	</v>
      <v xml:space="preserve">CC BY-SA 3.0	</v>
      <v xml:space="preserve">https://en.wikipedia.org/wiki/Dirce_Reis	</v>
      <v xml:space="preserve">https://creativecommons.org/licenses/by-sa/3.0	</v>
    </spb>
    <spb s="1">
      <v>9943</v>
      <v>9943</v>
      <v>9943</v>
      <v>9943</v>
      <v>9943</v>
      <v>9943</v>
      <v>9943</v>
      <v>9943</v>
      <v>9943</v>
    </spb>
    <spb s="0">
      <v xml:space="preserve">Wikipedia	</v>
      <v xml:space="preserve">CC BY-SA 3.0	</v>
      <v xml:space="preserve">https://en.wikipedia.org/wiki/Divinol%C3%A2ndia	</v>
      <v xml:space="preserve">https://creativecommons.org/licenses/by-sa/3.0	</v>
    </spb>
    <spb s="1">
      <v>9945</v>
      <v>9945</v>
      <v>9945</v>
      <v>9945</v>
      <v>9945</v>
      <v>9945</v>
      <v>9945</v>
      <v>9945</v>
      <v>9945</v>
    </spb>
    <spb s="0">
      <v xml:space="preserve">Wikipedia	</v>
      <v xml:space="preserve">CC BY-SA 3.0	</v>
      <v xml:space="preserve">https://en.wikipedia.org/wiki/Dobrada	</v>
      <v xml:space="preserve">https://creativecommons.org/licenses/by-sa/3.0	</v>
    </spb>
    <spb s="1">
      <v>9947</v>
      <v>9947</v>
      <v>9947</v>
      <v>9947</v>
      <v>9947</v>
      <v>9947</v>
      <v>9947</v>
      <v>9947</v>
      <v>9947</v>
    </spb>
    <spb s="0">
      <v xml:space="preserve">Wikipedia	</v>
      <v xml:space="preserve">CC BY-SA 3.0	</v>
      <v xml:space="preserve">https://en.wikipedia.org/wiki/Dois_C%C3%B3rregos	</v>
      <v xml:space="preserve">https://creativecommons.org/licenses/by-sa/3.0	</v>
    </spb>
    <spb s="1">
      <v>9949</v>
      <v>9949</v>
      <v>9949</v>
      <v>9949</v>
      <v>9949</v>
      <v>9949</v>
      <v>9949</v>
      <v>9949</v>
      <v>9949</v>
    </spb>
    <spb s="0">
      <v xml:space="preserve">Wikipedia	</v>
      <v xml:space="preserve">CC BY-SA 3.0	</v>
      <v xml:space="preserve">https://en.wikipedia.org/wiki/Dolcin%C3%B3polis	</v>
      <v xml:space="preserve">https://creativecommons.org/licenses/by-sa/3.0	</v>
    </spb>
    <spb s="1">
      <v>9951</v>
      <v>9951</v>
      <v>9951</v>
      <v>9951</v>
      <v>9951</v>
      <v>9951</v>
      <v>9951</v>
      <v>9951</v>
      <v>9951</v>
    </spb>
    <spb s="0">
      <v xml:space="preserve">Wikipedia	</v>
      <v xml:space="preserve">CC BY-SA 3.0	</v>
      <v xml:space="preserve">https://en.wikipedia.org/wiki/Dourado,_S%C3%A3o_Paulo	</v>
      <v xml:space="preserve">https://creativecommons.org/licenses/by-sa/3.0	</v>
    </spb>
    <spb s="1">
      <v>9953</v>
      <v>9953</v>
      <v>9953</v>
      <v>9953</v>
      <v>9953</v>
      <v>9953</v>
      <v>9953</v>
      <v>9953</v>
      <v>9953</v>
    </spb>
    <spb s="0">
      <v xml:space="preserve">Wikipedia	</v>
      <v xml:space="preserve">CC BY-SA 3.0	</v>
      <v xml:space="preserve">https://en.wikipedia.org/wiki/Dracena	</v>
      <v xml:space="preserve">https://creativecommons.org/licenses/by-sa/3.0	</v>
    </spb>
    <spb s="1">
      <v>9955</v>
      <v>9955</v>
      <v>9955</v>
      <v>9955</v>
      <v>9955</v>
      <v>9955</v>
      <v>9955</v>
      <v>9955</v>
      <v>9955</v>
    </spb>
    <spb s="0">
      <v xml:space="preserve">Wikipedia	</v>
      <v xml:space="preserve">CC BY-SA 3.0	</v>
      <v xml:space="preserve">https://en.wikipedia.org/wiki/Duartina	</v>
      <v xml:space="preserve">https://creativecommons.org/licenses/by-sa/3.0	</v>
    </spb>
    <spb s="1">
      <v>9957</v>
      <v>9957</v>
      <v>9957</v>
      <v>9957</v>
      <v>9957</v>
      <v>9957</v>
      <v>9957</v>
      <v>9957</v>
      <v>9957</v>
    </spb>
    <spb s="0">
      <v xml:space="preserve">Wikipedia	</v>
      <v xml:space="preserve">CC BY-SA 3.0	</v>
      <v xml:space="preserve">https://en.wikipedia.org/wiki/Dumont,_S%C3%A3o_Paulo	</v>
      <v xml:space="preserve">https://creativecommons.org/licenses/by-sa/3.0	</v>
    </spb>
    <spb s="1">
      <v>9959</v>
      <v>9959</v>
      <v>9959</v>
      <v>9959</v>
      <v>9959</v>
      <v>9959</v>
      <v>9959</v>
      <v>9959</v>
      <v>9959</v>
    </spb>
    <spb s="0">
      <v xml:space="preserve">Wikipedia	</v>
      <v xml:space="preserve">CC BY-SA 3.0	</v>
      <v xml:space="preserve">https://en.wikipedia.org/wiki/Echapor%C3%A3	</v>
      <v xml:space="preserve">https://creativecommons.org/licenses/by-sa/3.0	</v>
    </spb>
    <spb s="1">
      <v>9961</v>
      <v>9961</v>
      <v>9961</v>
      <v>9961</v>
      <v>9961</v>
      <v>9961</v>
      <v>9961</v>
      <v>9961</v>
      <v>9961</v>
    </spb>
    <spb s="0">
      <v xml:space="preserve">Wikipedia	</v>
      <v xml:space="preserve">CC BY-SA 3.0	</v>
      <v xml:space="preserve">https://en.wikipedia.org/wiki/Eldorado,_S%C3%A3o_Paulo	</v>
      <v xml:space="preserve">https://creativecommons.org/licenses/by-sa/3.0	</v>
    </spb>
    <spb s="1">
      <v>9963</v>
      <v>9963</v>
      <v>9963</v>
      <v>9963</v>
      <v>9963</v>
      <v>9963</v>
      <v>9963</v>
      <v>9963</v>
      <v>9963</v>
    </spb>
    <spb s="0">
      <v xml:space="preserve">Wikipedia	</v>
      <v xml:space="preserve">CC BY-SA 3.0	</v>
      <v xml:space="preserve">https://en.wikipedia.org/wiki/Elias_Fausto	</v>
      <v xml:space="preserve">https://creativecommons.org/licenses/by-sa/3.0	</v>
    </spb>
    <spb s="1">
      <v>9965</v>
      <v>9965</v>
      <v>9965</v>
      <v>9965</v>
      <v>9965</v>
      <v>9965</v>
      <v>9965</v>
      <v>9965</v>
      <v>9965</v>
    </spb>
    <spb s="0">
      <v xml:space="preserve">Wikipedia	</v>
      <v xml:space="preserve">CC BY-SA 3.0	</v>
      <v xml:space="preserve">https://en.wikipedia.org/wiki/Elisi%C3%A1rio	</v>
      <v xml:space="preserve">https://creativecommons.org/licenses/by-sa/3.0	</v>
    </spb>
    <spb s="1">
      <v>9967</v>
      <v>9967</v>
      <v>9967</v>
      <v>9967</v>
      <v>9967</v>
      <v>9967</v>
      <v>9967</v>
      <v>9967</v>
      <v>9967</v>
    </spb>
    <spb s="0">
      <v xml:space="preserve">Wikipedia	</v>
      <v xml:space="preserve">CC BY-SA 3.0	</v>
      <v xml:space="preserve">https://en.wikipedia.org/wiki/Emba%C3%BAba	</v>
      <v xml:space="preserve">https://creativecommons.org/licenses/by-sa/3.0	</v>
    </spb>
    <spb s="1">
      <v>9969</v>
      <v>9969</v>
      <v>9969</v>
      <v>9969</v>
      <v>9969</v>
      <v>9969</v>
      <v>9969</v>
      <v>9969</v>
      <v>9969</v>
    </spb>
    <spb s="0">
      <v xml:space="preserve">Wikipedia	</v>
      <v xml:space="preserve">CC BY-SA 3.0	</v>
      <v xml:space="preserve">https://en.wikipedia.org/wiki/Embu_das_Artes	</v>
      <v xml:space="preserve">https://creativecommons.org/licenses/by-sa/3.0	</v>
    </spb>
    <spb s="1">
      <v>9971</v>
      <v>9971</v>
      <v>9971</v>
      <v>9971</v>
      <v>9971</v>
      <v>9971</v>
      <v>9971</v>
      <v>9971</v>
      <v>9971</v>
    </spb>
    <spb s="0">
      <v xml:space="preserve">Wikipedia	</v>
      <v xml:space="preserve">CC BY-SA 3.0	</v>
      <v xml:space="preserve">https://en.wikipedia.org/wiki/Embu-Gua%C3%A7u	</v>
      <v xml:space="preserve">https://creativecommons.org/licenses/by-sa/3.0	</v>
    </spb>
    <spb s="1">
      <v>9973</v>
      <v>9973</v>
      <v>9973</v>
      <v>9973</v>
      <v>9973</v>
      <v>9973</v>
      <v>9973</v>
      <v>9973</v>
      <v>9973</v>
    </spb>
    <spb s="0">
      <v xml:space="preserve">Wikipedia	</v>
      <v xml:space="preserve">CC BY-SA 3.0	</v>
      <v xml:space="preserve">https://en.wikipedia.org/wiki/Emilian%C3%B3polis	</v>
      <v xml:space="preserve">https://creativecommons.org/licenses/by-sa/3.0	</v>
    </spb>
    <spb s="1">
      <v>9975</v>
      <v>9975</v>
      <v>9975</v>
      <v>9975</v>
      <v>9975</v>
      <v>9975</v>
      <v>9975</v>
      <v>9975</v>
      <v>9975</v>
    </spb>
    <spb s="0">
      <v xml:space="preserve">Wikipedia	</v>
      <v xml:space="preserve">CC BY-SA 3.0	</v>
      <v xml:space="preserve">https://en.wikipedia.org/wiki/Engenheiro_Coelho	</v>
      <v xml:space="preserve">https://creativecommons.org/licenses/by-sa/3.0	</v>
    </spb>
    <spb s="1">
      <v>9977</v>
      <v>9977</v>
      <v>9977</v>
      <v>9977</v>
      <v>9977</v>
      <v>9977</v>
      <v>9977</v>
      <v>9977</v>
      <v>9977</v>
    </spb>
    <spb s="0">
      <v xml:space="preserve">Wikipedia	</v>
      <v xml:space="preserve">CC BY-SA 3.0	</v>
      <v xml:space="preserve">https://en.wikipedia.org/wiki/Esp%C3%ADrito_Santo_do_Pinhal	</v>
      <v xml:space="preserve">https://creativecommons.org/licenses/by-sa/3.0	</v>
    </spb>
    <spb s="1">
      <v>9979</v>
      <v>9979</v>
      <v>9979</v>
      <v>9979</v>
      <v>9979</v>
      <v>9979</v>
      <v>9979</v>
      <v>9979</v>
      <v>9979</v>
    </spb>
    <spb s="0">
      <v xml:space="preserve">Wikipedia	</v>
      <v xml:space="preserve">CC BY-SA 3.0	</v>
      <v xml:space="preserve">https://en.wikipedia.org/wiki/Esp%C3%ADrito_Santo_do_Turvo	</v>
      <v xml:space="preserve">https://creativecommons.org/licenses/by-sa/3.0	</v>
    </spb>
    <spb s="1">
      <v>9981</v>
      <v>9981</v>
      <v>9981</v>
      <v>9981</v>
      <v>9981</v>
      <v>9981</v>
      <v>9981</v>
      <v>9981</v>
      <v>9981</v>
    </spb>
    <spb s="0">
      <v xml:space="preserve">Wikipedia	</v>
      <v xml:space="preserve">CC BY-SA 3.0	</v>
      <v xml:space="preserve">https://en.wikipedia.org/wiki/Estiva_Gerbi	</v>
      <v xml:space="preserve">https://creativecommons.org/licenses/by-sa/3.0	</v>
    </spb>
    <spb s="1">
      <v>9983</v>
      <v>9983</v>
      <v>9983</v>
      <v>9983</v>
      <v>9983</v>
      <v>9983</v>
      <v>9983</v>
      <v>9983</v>
      <v>9983</v>
    </spb>
    <spb s="0">
      <v xml:space="preserve">Wikipedia	</v>
      <v xml:space="preserve">CC BY-SA 3.0	</v>
      <v xml:space="preserve">https://en.wikipedia.org/wiki/Estrela_do_Norte,_S%C3%A3o_Paulo	</v>
      <v xml:space="preserve">https://creativecommons.org/licenses/by-sa/3.0	</v>
    </spb>
    <spb s="1">
      <v>9985</v>
      <v>9985</v>
      <v>9985</v>
      <v>9985</v>
      <v>9985</v>
      <v>9985</v>
      <v>9985</v>
      <v>9985</v>
      <v>9985</v>
    </spb>
    <spb s="0">
      <v xml:space="preserve">Wikipedia	</v>
      <v xml:space="preserve">CC BY-SA 3.0	</v>
      <v xml:space="preserve">https://en.wikipedia.org/wiki/Estrela_d%27Oeste	</v>
      <v xml:space="preserve">https://creativecommons.org/licenses/by-sa/3.0	</v>
    </spb>
    <spb s="1">
      <v>9987</v>
      <v>9987</v>
      <v>9987</v>
      <v>9987</v>
      <v>9987</v>
      <v>9987</v>
      <v>9987</v>
      <v>9987</v>
      <v>9987</v>
    </spb>
    <spb s="0">
      <v xml:space="preserve">Wikipedia	</v>
      <v xml:space="preserve">CC BY-SA 3.0	</v>
      <v xml:space="preserve">https://en.wikipedia.org/wiki/Euclides_da_Cunha_Paulista	</v>
      <v xml:space="preserve">https://creativecommons.org/licenses/by-sa/3.0	</v>
    </spb>
    <spb s="1">
      <v>9989</v>
      <v>9989</v>
      <v>9989</v>
      <v>9989</v>
      <v>9989</v>
      <v>9989</v>
      <v>9989</v>
      <v>9989</v>
      <v>9989</v>
    </spb>
    <spb s="0">
      <v xml:space="preserve">Wikipedia	</v>
      <v xml:space="preserve">CC BY-SA 3.0	</v>
      <v xml:space="preserve">https://en.wikipedia.org/wiki/Fernando_Prestes	</v>
      <v xml:space="preserve">https://creativecommons.org/licenses/by-sa/3.0	</v>
    </spb>
    <spb s="1">
      <v>9991</v>
      <v>9991</v>
      <v>9991</v>
      <v>9991</v>
      <v>9991</v>
      <v>9991</v>
      <v>9991</v>
      <v>9991</v>
      <v>9991</v>
    </spb>
    <spb s="0">
      <v xml:space="preserve">Wikipedia	</v>
      <v xml:space="preserve">CC BY-SA 3.0	</v>
      <v xml:space="preserve">https://en.wikipedia.org/wiki/Fernand%C3%B3polis	</v>
      <v xml:space="preserve">https://creativecommons.org/licenses/by-sa/3.0	</v>
    </spb>
    <spb s="1">
      <v>9993</v>
      <v>9993</v>
      <v>9993</v>
      <v>9993</v>
      <v>9993</v>
      <v>9993</v>
      <v>9993</v>
      <v>9993</v>
      <v>9993</v>
    </spb>
    <spb s="0">
      <v xml:space="preserve">Wikipedia	</v>
      <v xml:space="preserve">CC BY-SA 3.0	</v>
      <v xml:space="preserve">https://en.wikipedia.org/wiki/Fern%C3%A3o	</v>
      <v xml:space="preserve">https://creativecommons.org/licenses/by-sa/3.0	</v>
    </spb>
    <spb s="1">
      <v>9995</v>
      <v>9995</v>
      <v>9995</v>
      <v>9995</v>
      <v>9995</v>
      <v>9995</v>
      <v>9995</v>
      <v>9995</v>
      <v>9995</v>
    </spb>
    <spb s="0">
      <v xml:space="preserve">Wikipedia	</v>
      <v xml:space="preserve">CC BY-SA 3.0	</v>
      <v xml:space="preserve">https://en.wikipedia.org/wiki/Ferraz_de_Vasconcelos	</v>
      <v xml:space="preserve">https://creativecommons.org/licenses/by-sa/3.0	</v>
    </spb>
    <spb s="1">
      <v>9997</v>
      <v>9997</v>
      <v>9997</v>
      <v>9997</v>
      <v>9997</v>
      <v>9997</v>
      <v>9997</v>
      <v>9997</v>
      <v>9997</v>
    </spb>
    <spb s="0">
      <v xml:space="preserve">Wikipedia	</v>
      <v xml:space="preserve">CC BY-SA 3.0	</v>
      <v xml:space="preserve">https://en.wikipedia.org/wiki/Flora_Rica	</v>
      <v xml:space="preserve">https://creativecommons.org/licenses/by-sa/3.0	</v>
    </spb>
    <spb s="1">
      <v>9999</v>
      <v>9999</v>
      <v>9999</v>
      <v>9999</v>
      <v>9999</v>
      <v>9999</v>
      <v>9999</v>
      <v>9999</v>
      <v>9999</v>
    </spb>
    <spb s="0">
      <v xml:space="preserve">Wikipedia	</v>
      <v xml:space="preserve">CC BY-SA 3.0	</v>
      <v xml:space="preserve">https://en.wikipedia.org/wiki/Floreal	</v>
      <v xml:space="preserve">https://creativecommons.org/licenses/by-sa/3.0	</v>
    </spb>
    <spb s="1">
      <v>10001</v>
      <v>10001</v>
      <v>10001</v>
      <v>10001</v>
      <v>10001</v>
      <v>10001</v>
      <v>10001</v>
      <v>10001</v>
      <v>10001</v>
    </spb>
    <spb s="0">
      <v xml:space="preserve">Wikipedia	</v>
      <v xml:space="preserve">CC BY-SA 3.0	</v>
      <v xml:space="preserve">https://en.wikipedia.org/wiki/Fl%C3%B3rida_Paulista	</v>
      <v xml:space="preserve">https://creativecommons.org/licenses/by-sa/3.0	</v>
    </spb>
    <spb s="1">
      <v>10003</v>
      <v>10003</v>
      <v>10003</v>
      <v>10003</v>
      <v>10003</v>
      <v>10003</v>
      <v>10003</v>
      <v>10003</v>
      <v>10003</v>
    </spb>
    <spb s="0">
      <v xml:space="preserve">Wikipedia	</v>
      <v xml:space="preserve">CC BY-SA 3.0	</v>
      <v xml:space="preserve">https://en.wikipedia.org/wiki/Flor%C3%ADnea	</v>
      <v xml:space="preserve">https://creativecommons.org/licenses/by-sa/3.0	</v>
    </spb>
    <spb s="1">
      <v>10005</v>
      <v>10005</v>
      <v>10005</v>
      <v>10005</v>
      <v>10005</v>
      <v>10005</v>
      <v>10005</v>
      <v>10005</v>
      <v>10005</v>
    </spb>
    <spb s="0">
      <v xml:space="preserve">Wikipedia	</v>
      <v xml:space="preserve">CC BY-SA 3.0	</v>
      <v xml:space="preserve">https://en.wikipedia.org/wiki/Franca	</v>
      <v xml:space="preserve">https://creativecommons.org/licenses/by-sa/3.0	</v>
    </spb>
    <spb s="1">
      <v>10007</v>
      <v>10007</v>
      <v>10007</v>
      <v>10007</v>
      <v>10007</v>
      <v>10007</v>
      <v>10007</v>
      <v>10007</v>
      <v>10007</v>
    </spb>
    <spb s="0">
      <v xml:space="preserve">Wikipedia	</v>
      <v xml:space="preserve">CC BY-SA 3.0	</v>
      <v xml:space="preserve">https://en.wikipedia.org/wiki/Francisco_Morato	</v>
      <v xml:space="preserve">https://creativecommons.org/licenses/by-sa/3.0	</v>
    </spb>
    <spb s="1">
      <v>10009</v>
      <v>10009</v>
      <v>10009</v>
      <v>10009</v>
      <v>10009</v>
      <v>10009</v>
      <v>10009</v>
      <v>10009</v>
      <v>10009</v>
    </spb>
    <spb s="0">
      <v xml:space="preserve">Wikipedia	</v>
      <v xml:space="preserve">CC BY-SA 3.0	</v>
      <v xml:space="preserve">https://en.wikipedia.org/wiki/Franco_da_Rocha	</v>
      <v xml:space="preserve">https://creativecommons.org/licenses/by-sa/3.0	</v>
    </spb>
    <spb s="1">
      <v>10011</v>
      <v>10011</v>
      <v>10011</v>
      <v>10011</v>
      <v>10011</v>
      <v>10011</v>
      <v>10011</v>
      <v>10011</v>
      <v>10011</v>
    </spb>
    <spb s="0">
      <v xml:space="preserve">Wikipedia	</v>
      <v xml:space="preserve">CC BY-SA 3.0	</v>
      <v xml:space="preserve">https://en.wikipedia.org/wiki/Gabriel_Monteiro	</v>
      <v xml:space="preserve">https://creativecommons.org/licenses/by-sa/3.0	</v>
    </spb>
    <spb s="1">
      <v>10013</v>
      <v>10013</v>
      <v>10013</v>
      <v>10013</v>
      <v>10013</v>
      <v>10013</v>
      <v>10013</v>
      <v>10013</v>
      <v>10013</v>
    </spb>
    <spb s="0">
      <v xml:space="preserve">Wikipedia	</v>
      <v xml:space="preserve">CC BY-SA 3.0	</v>
      <v xml:space="preserve">https://en.wikipedia.org/wiki/G%C3%A1lia	</v>
      <v xml:space="preserve">https://creativecommons.org/licenses/by-sa/3.0	</v>
    </spb>
    <spb s="1">
      <v>10015</v>
      <v>10015</v>
      <v>10015</v>
      <v>10015</v>
      <v>10015</v>
      <v>10015</v>
      <v>10015</v>
      <v>10015</v>
      <v>10015</v>
    </spb>
    <spb s="0">
      <v xml:space="preserve">Wikipedia	</v>
      <v xml:space="preserve">CC BY-SA 3.0	</v>
      <v xml:space="preserve">https://en.wikipedia.org/wiki/Gar%C3%A7a	</v>
      <v xml:space="preserve">https://creativecommons.org/licenses/by-sa/3.0	</v>
    </spb>
    <spb s="1">
      <v>10017</v>
      <v>10017</v>
      <v>10017</v>
      <v>10017</v>
      <v>10017</v>
      <v>10017</v>
      <v>10017</v>
      <v>10017</v>
      <v>10017</v>
    </spb>
    <spb s="0">
      <v xml:space="preserve">Wikipedia	</v>
      <v xml:space="preserve">CC BY-SA 3.0	</v>
      <v xml:space="preserve">https://en.wikipedia.org/wiki/Gast%C3%A3o_Vidigal	</v>
      <v xml:space="preserve">https://creativecommons.org/licenses/by-sa/3.0	</v>
    </spb>
    <spb s="1">
      <v>10019</v>
      <v>10019</v>
      <v>10019</v>
      <v>10019</v>
      <v>10019</v>
      <v>10019</v>
      <v>10019</v>
      <v>10019</v>
      <v>10019</v>
    </spb>
    <spb s="0">
      <v xml:space="preserve">Wikipedia	</v>
      <v xml:space="preserve">CC BY-SA 3.0	</v>
      <v xml:space="preserve">https://en.wikipedia.org/wiki/Gavi%C3%A3o_Peixoto	</v>
      <v xml:space="preserve">https://creativecommons.org/licenses/by-sa/3.0	</v>
    </spb>
    <spb s="1">
      <v>10021</v>
      <v>10021</v>
      <v>10021</v>
      <v>10021</v>
      <v>10021</v>
      <v>10021</v>
      <v>10021</v>
      <v>10021</v>
      <v>10021</v>
    </spb>
    <spb s="0">
      <v xml:space="preserve">Wikipedia	</v>
      <v xml:space="preserve">CC BY-SA 3.0	</v>
      <v xml:space="preserve">https://en.wikipedia.org/wiki/General_Salgado	</v>
      <v xml:space="preserve">https://creativecommons.org/licenses/by-sa/3.0	</v>
    </spb>
    <spb s="1">
      <v>10023</v>
      <v>10023</v>
      <v>10023</v>
      <v>10023</v>
      <v>10023</v>
      <v>10023</v>
      <v>10023</v>
      <v>10023</v>
      <v>10023</v>
    </spb>
    <spb s="0">
      <v xml:space="preserve">Wikipedia	</v>
      <v xml:space="preserve">CC BY-SA 3.0	</v>
      <v xml:space="preserve">https://en.wikipedia.org/wiki/Getulina	</v>
      <v xml:space="preserve">https://creativecommons.org/licenses/by-sa/3.0	</v>
    </spb>
    <spb s="1">
      <v>10025</v>
      <v>10025</v>
      <v>10025</v>
      <v>10025</v>
      <v>10025</v>
      <v>10025</v>
      <v>10025</v>
      <v>10025</v>
      <v>10025</v>
    </spb>
    <spb s="0">
      <v xml:space="preserve">Wikipedia	</v>
      <v xml:space="preserve">CC BY-SA 3.0	</v>
      <v xml:space="preserve">https://en.wikipedia.org/wiki/Glic%C3%A9rio	</v>
      <v xml:space="preserve">https://creativecommons.org/licenses/by-sa/3.0	</v>
    </spb>
    <spb s="1">
      <v>10027</v>
      <v>10027</v>
      <v>10027</v>
      <v>10027</v>
      <v>10027</v>
      <v>10027</v>
      <v>10027</v>
      <v>10027</v>
      <v>10027</v>
    </spb>
    <spb s="0">
      <v xml:space="preserve">Wikipedia	</v>
      <v xml:space="preserve">CC BY-SA 3.0	</v>
      <v xml:space="preserve">https://en.wikipedia.org/wiki/Guai%C3%A7ara	</v>
      <v xml:space="preserve">https://creativecommons.org/licenses/by-sa/3.0	</v>
    </spb>
    <spb s="1">
      <v>10029</v>
      <v>10029</v>
      <v>10029</v>
      <v>10029</v>
      <v>10029</v>
      <v>10029</v>
      <v>10029</v>
      <v>10029</v>
      <v>10029</v>
    </spb>
    <spb s="0">
      <v xml:space="preserve">Wikipedia	</v>
      <v xml:space="preserve">CC BY-SA 3.0	</v>
      <v xml:space="preserve">https://en.wikipedia.org/wiki/Guaimb%C3%AA	</v>
      <v xml:space="preserve">https://creativecommons.org/licenses/by-sa/3.0	</v>
    </spb>
    <spb s="1">
      <v>10031</v>
      <v>10031</v>
      <v>10031</v>
      <v>10031</v>
      <v>10031</v>
      <v>10031</v>
      <v>10031</v>
      <v>10031</v>
      <v>10031</v>
    </spb>
    <spb s="0">
      <v xml:space="preserve">Wikipedia	</v>
      <v xml:space="preserve">CC BY-SA 3.0	</v>
      <v xml:space="preserve">https://en.wikipedia.org/wiki/Gua%C3%ADra,_S%C3%A3o_Paulo	</v>
      <v xml:space="preserve">https://creativecommons.org/licenses/by-sa/3.0	</v>
    </spb>
    <spb s="1">
      <v>10033</v>
      <v>10033</v>
      <v>10033</v>
      <v>10033</v>
      <v>10033</v>
      <v>10033</v>
      <v>10033</v>
      <v>10033</v>
      <v>10033</v>
    </spb>
    <spb s="0">
      <v xml:space="preserve">Wikipedia	</v>
      <v xml:space="preserve">CC BY-SA 3.0	</v>
      <v xml:space="preserve">https://en.wikipedia.org/wiki/Guapia%C3%A7u	</v>
      <v xml:space="preserve">https://creativecommons.org/licenses/by-sa/3.0	</v>
    </spb>
    <spb s="1">
      <v>10035</v>
      <v>10035</v>
      <v>10035</v>
      <v>10035</v>
      <v>10035</v>
      <v>10035</v>
      <v>10035</v>
      <v>10035</v>
      <v>10035</v>
    </spb>
    <spb s="0">
      <v xml:space="preserve">Wikipedia	</v>
      <v xml:space="preserve">CC BY-SA 3.0	</v>
      <v xml:space="preserve">https://en.wikipedia.org/wiki/Guapiara	</v>
      <v xml:space="preserve">https://creativecommons.org/licenses/by-sa/3.0	</v>
    </spb>
    <spb s="1">
      <v>10037</v>
      <v>10037</v>
      <v>10037</v>
      <v>10037</v>
      <v>10037</v>
      <v>10037</v>
      <v>10037</v>
      <v>10037</v>
      <v>10037</v>
    </spb>
    <spb s="0">
      <v xml:space="preserve">Wikipedia	</v>
      <v xml:space="preserve">CC BY-SA 3.0	</v>
      <v xml:space="preserve">https://en.wikipedia.org/wiki/Guar%C3%A1	</v>
      <v xml:space="preserve">https://creativecommons.org/licenses/by-sa/3.0	</v>
    </spb>
    <spb s="1">
      <v>10039</v>
      <v>10039</v>
      <v>10039</v>
      <v>10039</v>
      <v>10039</v>
      <v>10039</v>
      <v>10039</v>
      <v>10039</v>
      <v>10039</v>
    </spb>
    <spb s="0">
      <v xml:space="preserve">Wikipedia	</v>
      <v xml:space="preserve">CC BY-SA 3.0	</v>
      <v xml:space="preserve">https://en.wikipedia.org/wiki/Guara%C3%A7a%C3%AD	</v>
      <v xml:space="preserve">https://creativecommons.org/licenses/by-sa/3.0	</v>
    </spb>
    <spb s="1">
      <v>10041</v>
      <v>10041</v>
      <v>10041</v>
      <v>10041</v>
      <v>10041</v>
      <v>10041</v>
      <v>10041</v>
      <v>10041</v>
      <v>10041</v>
    </spb>
    <spb s="0">
      <v xml:space="preserve">Wikipedia	</v>
      <v xml:space="preserve">CC BY-SA 3.0	</v>
      <v xml:space="preserve">https://en.wikipedia.org/wiki/Guaraci,_S%C3%A3o_Paulo	</v>
      <v xml:space="preserve">https://creativecommons.org/licenses/by-sa/3.0	</v>
    </spb>
    <spb s="1">
      <v>10043</v>
      <v>10043</v>
      <v>10043</v>
      <v>10043</v>
      <v>10043</v>
      <v>10043</v>
      <v>10043</v>
      <v>10043</v>
      <v>10043</v>
    </spb>
    <spb s="0">
      <v xml:space="preserve">Wikipedia	</v>
      <v xml:space="preserve">CC BY-SA 3.0	</v>
      <v xml:space="preserve">https://en.wikipedia.org/wiki/Guarani_d%27Oeste	</v>
      <v xml:space="preserve">https://creativecommons.org/licenses/by-sa/3.0	</v>
    </spb>
    <spb s="1">
      <v>10045</v>
      <v>10045</v>
      <v>10045</v>
      <v>10045</v>
      <v>10045</v>
      <v>10045</v>
      <v>10045</v>
      <v>10045</v>
      <v>10045</v>
    </spb>
    <spb s="0">
      <v xml:space="preserve">Wikipedia	</v>
      <v xml:space="preserve">CC BY-SA 3.0	</v>
      <v xml:space="preserve">https://en.wikipedia.org/wiki/Guarant%C3%A3	</v>
      <v xml:space="preserve">https://creativecommons.org/licenses/by-sa/3.0	</v>
    </spb>
    <spb s="1">
      <v>10047</v>
      <v>10047</v>
      <v>10047</v>
      <v>10047</v>
      <v>10047</v>
      <v>10047</v>
      <v>10047</v>
      <v>10047</v>
      <v>10047</v>
    </spb>
    <spb s="0">
      <v xml:space="preserve">Wikipedia	</v>
      <v xml:space="preserve">CC BY-SA 3.0	</v>
      <v xml:space="preserve">https://en.wikipedia.org/wiki/Guararapes	</v>
      <v xml:space="preserve">https://creativecommons.org/licenses/by-sa/3.0	</v>
    </spb>
    <spb s="1">
      <v>10049</v>
      <v>10049</v>
      <v>10049</v>
      <v>10049</v>
      <v>10049</v>
      <v>10049</v>
      <v>10049</v>
      <v>10049</v>
      <v>10049</v>
    </spb>
    <spb s="0">
      <v xml:space="preserve">Wikipedia	</v>
      <v xml:space="preserve">CC BY-SA 3.0	</v>
      <v xml:space="preserve">https://en.wikipedia.org/wiki/Guararema	</v>
      <v xml:space="preserve">https://creativecommons.org/licenses/by-sa/3.0	</v>
    </spb>
    <spb s="1">
      <v>10051</v>
      <v>10051</v>
      <v>10051</v>
      <v>10051</v>
      <v>10051</v>
      <v>10051</v>
      <v>10051</v>
      <v>10051</v>
      <v>10051</v>
    </spb>
    <spb s="0">
      <v xml:space="preserve">Wikipedia	</v>
      <v xml:space="preserve">CC BY-SA 3.0	</v>
      <v xml:space="preserve">https://en.wikipedia.org/wiki/Guaratinguet%C3%A1	</v>
      <v xml:space="preserve">https://creativecommons.org/licenses/by-sa/3.0	</v>
    </spb>
    <spb s="1">
      <v>10053</v>
      <v>10053</v>
      <v>10053</v>
      <v>10053</v>
      <v>10053</v>
      <v>10053</v>
      <v>10053</v>
      <v>10053</v>
      <v>10053</v>
    </spb>
    <spb s="0">
      <v xml:space="preserve">Wikipedia	</v>
      <v xml:space="preserve">CC BY-SA 3.0	</v>
      <v xml:space="preserve">https://en.wikipedia.org/wiki/Guare%C3%AD	</v>
      <v xml:space="preserve">https://creativecommons.org/licenses/by-sa/3.0	</v>
    </spb>
    <spb s="1">
      <v>10055</v>
      <v>10055</v>
      <v>10055</v>
      <v>10055</v>
      <v>10055</v>
      <v>10055</v>
      <v>10055</v>
      <v>10055</v>
      <v>10055</v>
    </spb>
    <spb s="0">
      <v xml:space="preserve">Wikipedia	</v>
      <v xml:space="preserve">CC BY-SA 3.0	</v>
      <v xml:space="preserve">https://en.wikipedia.org/wiki/Guariba	</v>
      <v xml:space="preserve">https://creativecommons.org/licenses/by-sa/3.0	</v>
    </spb>
    <spb s="1">
      <v>10057</v>
      <v>10057</v>
      <v>10057</v>
      <v>10057</v>
      <v>10057</v>
      <v>10057</v>
      <v>10057</v>
      <v>10057</v>
      <v>10057</v>
    </spb>
    <spb s="0">
      <v xml:space="preserve">Wikipedia	</v>
      <v xml:space="preserve">CC BY-SA 3.0	</v>
      <v xml:space="preserve">https://en.wikipedia.org/wiki/Guaruj%C3%A1	</v>
      <v xml:space="preserve">https://creativecommons.org/licenses/by-sa/3.0	</v>
    </spb>
    <spb s="1">
      <v>10059</v>
      <v>10059</v>
      <v>10059</v>
      <v>10059</v>
      <v>10059</v>
      <v>10059</v>
      <v>10059</v>
      <v>10059</v>
      <v>10059</v>
    </spb>
    <spb s="0">
      <v xml:space="preserve">Wikipedia	</v>
      <v xml:space="preserve">CC BY-SA 3.0	</v>
      <v xml:space="preserve">https://en.wikipedia.org/wiki/Guarulhos	</v>
      <v xml:space="preserve">https://creativecommons.org/licenses/by-sa/3.0	</v>
    </spb>
    <spb s="1">
      <v>10061</v>
      <v>10061</v>
      <v>10061</v>
      <v>10061</v>
      <v>10061</v>
      <v>10061</v>
      <v>10061</v>
      <v>10061</v>
      <v>10061</v>
    </spb>
    <spb s="0">
      <v xml:space="preserve">Wikipedia	</v>
      <v xml:space="preserve">CC BY-SA 3.0	</v>
      <v xml:space="preserve">https://en.wikipedia.org/wiki/Guatapar%C3%A1	</v>
      <v xml:space="preserve">https://creativecommons.org/licenses/by-sa/3.0	</v>
    </spb>
    <spb s="1">
      <v>10063</v>
      <v>10063</v>
      <v>10063</v>
      <v>10063</v>
      <v>10063</v>
      <v>10063</v>
      <v>10063</v>
      <v>10063</v>
      <v>10063</v>
    </spb>
    <spb s="0">
      <v xml:space="preserve">Wikipedia	</v>
      <v xml:space="preserve">CC BY-SA 3.0	</v>
      <v xml:space="preserve">https://en.wikipedia.org/wiki/Guzol%C3%A2ndia	</v>
      <v xml:space="preserve">https://creativecommons.org/licenses/by-sa/3.0	</v>
    </spb>
    <spb s="1">
      <v>10065</v>
      <v>10065</v>
      <v>10065</v>
      <v>10065</v>
      <v>10065</v>
      <v>10065</v>
      <v>10065</v>
      <v>10065</v>
      <v>10065</v>
    </spb>
    <spb s="0">
      <v xml:space="preserve">Wikipedia	</v>
      <v xml:space="preserve">CC BY-SA 3.0	</v>
      <v xml:space="preserve">https://en.wikipedia.org/wiki/Hercul%C3%A2ndia	</v>
      <v xml:space="preserve">https://creativecommons.org/licenses/by-sa/3.0	</v>
    </spb>
    <spb s="1">
      <v>10067</v>
      <v>10067</v>
      <v>10067</v>
      <v>10067</v>
      <v>10067</v>
      <v>10067</v>
      <v>10067</v>
      <v>10067</v>
      <v>10067</v>
    </spb>
    <spb s="0">
      <v xml:space="preserve">Wikipedia	</v>
      <v xml:space="preserve">CC BY-SA 3.0	</v>
      <v xml:space="preserve">https://en.wikipedia.org/wiki/Holambra	</v>
      <v xml:space="preserve">https://creativecommons.org/licenses/by-sa/3.0	</v>
    </spb>
    <spb s="1">
      <v>10069</v>
      <v>10069</v>
      <v>10069</v>
      <v>10069</v>
      <v>10069</v>
      <v>10069</v>
      <v>10069</v>
      <v>10069</v>
      <v>10069</v>
    </spb>
    <spb s="0">
      <v xml:space="preserve">Wikipedia	</v>
      <v xml:space="preserve">CC BY-SA 3.0	</v>
      <v xml:space="preserve">https://en.wikipedia.org/wiki/Hortol%C3%A2ndia	</v>
      <v xml:space="preserve">https://creativecommons.org/licenses/by-sa/3.0	</v>
    </spb>
    <spb s="1">
      <v>10071</v>
      <v>10071</v>
      <v>10071</v>
      <v>10071</v>
      <v>10071</v>
      <v>10071</v>
      <v>10071</v>
      <v>10071</v>
      <v>10071</v>
    </spb>
    <spb s="0">
      <v xml:space="preserve">Wikipedia	</v>
      <v xml:space="preserve">CC BY-SA 3.0	</v>
      <v xml:space="preserve">https://en.wikipedia.org/wiki/Iacanga	</v>
      <v xml:space="preserve">https://creativecommons.org/licenses/by-sa/3.0	</v>
    </spb>
    <spb s="1">
      <v>10073</v>
      <v>10073</v>
      <v>10073</v>
      <v>10073</v>
      <v>10073</v>
      <v>10073</v>
      <v>10073</v>
      <v>10073</v>
      <v>10073</v>
    </spb>
    <spb s="0">
      <v xml:space="preserve">Wikipedia	</v>
      <v xml:space="preserve">CC BY-SA 3.0	</v>
      <v xml:space="preserve">https://en.wikipedia.org/wiki/Iacri	</v>
      <v xml:space="preserve">https://creativecommons.org/licenses/by-sa/3.0	</v>
    </spb>
    <spb s="1">
      <v>10075</v>
      <v>10075</v>
      <v>10075</v>
      <v>10075</v>
      <v>10075</v>
      <v>10075</v>
      <v>10075</v>
      <v>10075</v>
      <v>10075</v>
    </spb>
    <spb s="0">
      <v xml:space="preserve">Wikipedia	</v>
      <v xml:space="preserve">CC BY-SA 3.0	</v>
      <v xml:space="preserve">https://en.wikipedia.org/wiki/Iaras	</v>
      <v xml:space="preserve">https://creativecommons.org/licenses/by-sa/3.0	</v>
    </spb>
    <spb s="1">
      <v>10077</v>
      <v>10077</v>
      <v>10077</v>
      <v>10077</v>
      <v>10077</v>
      <v>10077</v>
      <v>10077</v>
      <v>10077</v>
      <v>10077</v>
    </spb>
    <spb s="0">
      <v xml:space="preserve">Wikipedia	</v>
      <v xml:space="preserve">CC BY-SA 3.0	</v>
      <v xml:space="preserve">https://en.wikipedia.org/wiki/Ibat%C3%A9	</v>
      <v xml:space="preserve">https://creativecommons.org/licenses/by-sa/3.0	</v>
    </spb>
    <spb s="1">
      <v>10079</v>
      <v>10079</v>
      <v>10079</v>
      <v>10079</v>
      <v>10079</v>
      <v>10079</v>
      <v>10079</v>
      <v>10079</v>
      <v>10079</v>
    </spb>
    <spb s="0">
      <v xml:space="preserve">Wikipedia	</v>
      <v xml:space="preserve">CC BY-SA 3.0	</v>
      <v xml:space="preserve">https://en.wikipedia.org/wiki/Ibir%C3%A1	</v>
      <v xml:space="preserve">https://creativecommons.org/licenses/by-sa/3.0	</v>
    </spb>
    <spb s="1">
      <v>10081</v>
      <v>10081</v>
      <v>10081</v>
      <v>10081</v>
      <v>10081</v>
      <v>10081</v>
      <v>10081</v>
      <v>10081</v>
      <v>10081</v>
    </spb>
    <spb s="0">
      <v xml:space="preserve">Wikipedia	</v>
      <v xml:space="preserve">CC BY-SA 3.0	</v>
      <v xml:space="preserve">https://en.wikipedia.org/wiki/Ibirarema	</v>
      <v xml:space="preserve">https://creativecommons.org/licenses/by-sa/3.0	</v>
    </spb>
    <spb s="1">
      <v>10083</v>
      <v>10083</v>
      <v>10083</v>
      <v>10083</v>
      <v>10083</v>
      <v>10083</v>
      <v>10083</v>
      <v>10083</v>
      <v>10083</v>
    </spb>
    <spb s="0">
      <v xml:space="preserve">Wikipedia	</v>
      <v xml:space="preserve">CC BY-SA 3.0	</v>
      <v xml:space="preserve">https://en.wikipedia.org/wiki/Ibitinga	</v>
      <v xml:space="preserve">https://creativecommons.org/licenses/by-sa/3.0	</v>
    </spb>
    <spb s="1">
      <v>10085</v>
      <v>10085</v>
      <v>10085</v>
      <v>10085</v>
      <v>10085</v>
      <v>10085</v>
      <v>10085</v>
      <v>10085</v>
      <v>10085</v>
    </spb>
    <spb s="0">
      <v xml:space="preserve">Wikipedia	</v>
      <v xml:space="preserve">CC BY-SA 3.0	</v>
      <v xml:space="preserve">https://en.wikipedia.org/wiki/Ibi%C3%BAna	</v>
      <v xml:space="preserve">https://creativecommons.org/licenses/by-sa/3.0	</v>
    </spb>
    <spb s="1">
      <v>10087</v>
      <v>10087</v>
      <v>10087</v>
      <v>10087</v>
      <v>10087</v>
      <v>10087</v>
      <v>10087</v>
      <v>10087</v>
      <v>10087</v>
    </spb>
    <spb s="0">
      <v xml:space="preserve">Wikipedia	</v>
      <v xml:space="preserve">CC BY-SA 3.0	</v>
      <v xml:space="preserve">https://en.wikipedia.org/wiki/Ic%C3%A9m	</v>
      <v xml:space="preserve">https://creativecommons.org/licenses/by-sa/3.0	</v>
    </spb>
    <spb s="1">
      <v>10089</v>
      <v>10089</v>
      <v>10089</v>
      <v>10089</v>
      <v>10089</v>
      <v>10089</v>
      <v>10089</v>
      <v>10089</v>
      <v>10089</v>
    </spb>
    <spb s="0">
      <v xml:space="preserve">Wikipedia	</v>
      <v xml:space="preserve">CC BY-SA 3.0	</v>
      <v xml:space="preserve">https://en.wikipedia.org/wiki/Iep%C3%AA	</v>
      <v xml:space="preserve">https://creativecommons.org/licenses/by-sa/3.0	</v>
    </spb>
    <spb s="1">
      <v>10091</v>
      <v>10091</v>
      <v>10091</v>
      <v>10091</v>
      <v>10091</v>
      <v>10091</v>
      <v>10091</v>
      <v>10091</v>
      <v>10091</v>
    </spb>
    <spb s="0">
      <v xml:space="preserve">Wikipedia	</v>
      <v xml:space="preserve">CC BY-SA 3.0	</v>
      <v xml:space="preserve">https://en.wikipedia.org/wiki/Igara%C3%A7u_do_Tiet%C3%AA	</v>
      <v xml:space="preserve">https://creativecommons.org/licenses/by-sa/3.0	</v>
    </spb>
    <spb s="1">
      <v>10093</v>
      <v>10093</v>
      <v>10093</v>
      <v>10093</v>
      <v>10093</v>
      <v>10093</v>
      <v>10093</v>
      <v>10093</v>
      <v>10093</v>
    </spb>
    <spb s="0">
      <v xml:space="preserve">Wikipedia	</v>
      <v xml:space="preserve">CC BY-SA 3.0	</v>
      <v xml:space="preserve">https://en.wikipedia.org/wiki/Igarapava	</v>
      <v xml:space="preserve">https://creativecommons.org/licenses/by-sa/3.0	</v>
    </spb>
    <spb s="1">
      <v>10095</v>
      <v>10095</v>
      <v>10095</v>
      <v>10095</v>
      <v>10095</v>
      <v>10095</v>
      <v>10095</v>
      <v>10095</v>
      <v>10095</v>
    </spb>
    <spb s="0">
      <v xml:space="preserve">Wikipedia	</v>
      <v xml:space="preserve">CC BY-SA 3.0	</v>
      <v xml:space="preserve">https://en.wikipedia.org/wiki/Igarat%C3%A1	</v>
      <v xml:space="preserve">https://creativecommons.org/licenses/by-sa/3.0	</v>
    </spb>
    <spb s="1">
      <v>10097</v>
      <v>10097</v>
      <v>10097</v>
      <v>10097</v>
      <v>10097</v>
      <v>10097</v>
      <v>10097</v>
      <v>10097</v>
      <v>10097</v>
    </spb>
    <spb s="0">
      <v xml:space="preserve">Wikipedia	</v>
      <v xml:space="preserve">CC BY-SA 3.0	</v>
      <v xml:space="preserve">https://en.wikipedia.org/wiki/Iguape	</v>
      <v xml:space="preserve">https://creativecommons.org/licenses/by-sa/3.0	</v>
    </spb>
    <spb s="1">
      <v>10099</v>
      <v>10099</v>
      <v>10099</v>
      <v>10099</v>
      <v>10099</v>
      <v>10099</v>
      <v>10099</v>
      <v>10099</v>
      <v>10099</v>
    </spb>
    <spb s="0">
      <v xml:space="preserve">Wikipedia	</v>
      <v xml:space="preserve">CC BY-SA 3.0	</v>
      <v xml:space="preserve">https://en.wikipedia.org/wiki/Ilha_Comprida	</v>
      <v xml:space="preserve">https://creativecommons.org/licenses/by-sa/3.0	</v>
    </spb>
    <spb s="1">
      <v>10101</v>
      <v>10101</v>
      <v>10101</v>
      <v>10101</v>
      <v>10101</v>
      <v>10101</v>
      <v>10101</v>
      <v>10101</v>
      <v>10101</v>
    </spb>
    <spb s="0">
      <v xml:space="preserve">Wikipedia	</v>
      <v xml:space="preserve">CC BY-SA 3.0	</v>
      <v xml:space="preserve">https://en.wikipedia.org/wiki/Ilha_Solteira	</v>
      <v xml:space="preserve">https://creativecommons.org/licenses/by-sa/3.0	</v>
    </spb>
    <spb s="1">
      <v>10103</v>
      <v>10103</v>
      <v>10103</v>
      <v>10103</v>
      <v>10103</v>
      <v>10103</v>
      <v>10103</v>
      <v>10103</v>
      <v>10103</v>
    </spb>
    <spb s="0">
      <v xml:space="preserve">Wikipedia	</v>
      <v xml:space="preserve">CC BY-SA 3.0	</v>
      <v xml:space="preserve">https://en.wikipedia.org/wiki/Ilhabela	</v>
      <v xml:space="preserve">https://creativecommons.org/licenses/by-sa/3.0	</v>
    </spb>
    <spb s="1">
      <v>10105</v>
      <v>10105</v>
      <v>10105</v>
      <v>10105</v>
      <v>10105</v>
      <v>10105</v>
      <v>10105</v>
      <v>10105</v>
      <v>10105</v>
    </spb>
    <spb s="0">
      <v xml:space="preserve">Wikipedia	</v>
      <v xml:space="preserve">CC BY-SA 3.0	</v>
      <v xml:space="preserve">https://en.wikipedia.org/wiki/Indaiatuba	</v>
      <v xml:space="preserve">https://creativecommons.org/licenses/by-sa/3.0	</v>
    </spb>
    <spb s="1">
      <v>10107</v>
      <v>10107</v>
      <v>10107</v>
      <v>10107</v>
      <v>10107</v>
      <v>10107</v>
      <v>10107</v>
      <v>10107</v>
      <v>10107</v>
    </spb>
    <spb s="0">
      <v xml:space="preserve">Wikipedia	</v>
      <v xml:space="preserve">CC BY-SA 3.0	</v>
      <v xml:space="preserve">https://en.wikipedia.org/wiki/Indiana,_S%C3%A3o_Paulo	</v>
      <v xml:space="preserve">https://creativecommons.org/licenses/by-sa/3.0	</v>
    </spb>
    <spb s="1">
      <v>10109</v>
      <v>10109</v>
      <v>10109</v>
      <v>10109</v>
      <v>10109</v>
      <v>10109</v>
      <v>10109</v>
      <v>10109</v>
      <v>10109</v>
    </spb>
    <spb s="0">
      <v xml:space="preserve">Wikipedia	</v>
      <v xml:space="preserve">CC BY-SA 3.0	</v>
      <v xml:space="preserve">https://en.wikipedia.org/wiki/Indiapor%C3%A3	</v>
      <v xml:space="preserve">https://creativecommons.org/licenses/by-sa/3.0	</v>
    </spb>
    <spb s="1">
      <v>10111</v>
      <v>10111</v>
      <v>10111</v>
      <v>10111</v>
      <v>10111</v>
      <v>10111</v>
      <v>10111</v>
      <v>10111</v>
      <v>10111</v>
    </spb>
    <spb s="0">
      <v xml:space="preserve">Wikipedia	</v>
      <v xml:space="preserve">CC BY-SA 3.0	</v>
      <v xml:space="preserve">https://en.wikipedia.org/wiki/In%C3%BAbia_Paulista	</v>
      <v xml:space="preserve">https://creativecommons.org/licenses/by-sa/3.0	</v>
    </spb>
    <spb s="1">
      <v>10113</v>
      <v>10113</v>
      <v>10113</v>
      <v>10113</v>
      <v>10113</v>
      <v>10113</v>
      <v>10113</v>
      <v>10113</v>
      <v>10113</v>
    </spb>
    <spb s="0">
      <v xml:space="preserve">Wikipedia	</v>
      <v xml:space="preserve">CC BY-SA 3.0	</v>
      <v xml:space="preserve">https://en.wikipedia.org/wiki/Ipaussu	</v>
      <v xml:space="preserve">https://creativecommons.org/licenses/by-sa/3.0	</v>
    </spb>
    <spb s="1">
      <v>10115</v>
      <v>10115</v>
      <v>10115</v>
      <v>10115</v>
      <v>10115</v>
      <v>10115</v>
      <v>10115</v>
      <v>10115</v>
      <v>10115</v>
    </spb>
    <spb s="0">
      <v xml:space="preserve">Wikipedia	</v>
      <v xml:space="preserve">CC BY-SA 3.0	</v>
      <v xml:space="preserve">https://en.wikipedia.org/wiki/Iper%C3%B3	</v>
      <v xml:space="preserve">https://creativecommons.org/licenses/by-sa/3.0	</v>
    </spb>
    <spb s="1">
      <v>10117</v>
      <v>10117</v>
      <v>10117</v>
      <v>10117</v>
      <v>10117</v>
      <v>10117</v>
      <v>10117</v>
      <v>10117</v>
      <v>10117</v>
    </spb>
    <spb s="0">
      <v xml:space="preserve">Wikipedia	</v>
      <v xml:space="preserve">CC BY-SA 3.0	</v>
      <v xml:space="preserve">https://en.wikipedia.org/wiki/Ipe%C3%BAna	</v>
      <v xml:space="preserve">https://creativecommons.org/licenses/by-sa/3.0	</v>
    </spb>
    <spb s="1">
      <v>10119</v>
      <v>10119</v>
      <v>10119</v>
      <v>10119</v>
      <v>10119</v>
      <v>10119</v>
      <v>10119</v>
      <v>10119</v>
      <v>10119</v>
    </spb>
    <spb s="0">
      <v xml:space="preserve">Wikipedia	</v>
      <v xml:space="preserve">CC BY-SA 3.0	</v>
      <v xml:space="preserve">https://en.wikipedia.org/wiki/Ipigu%C3%A1	</v>
      <v xml:space="preserve">https://creativecommons.org/licenses/by-sa/3.0	</v>
    </spb>
    <spb s="1">
      <v>10121</v>
      <v>10121</v>
      <v>10121</v>
      <v>10121</v>
      <v>10121</v>
      <v>10121</v>
      <v>10121</v>
      <v>10121</v>
      <v>10121</v>
    </spb>
    <spb s="0">
      <v xml:space="preserve">Wikipedia	</v>
      <v xml:space="preserve">CC BY-SA 3.0	</v>
      <v xml:space="preserve">https://en.wikipedia.org/wiki/Iporanga	</v>
      <v xml:space="preserve">https://creativecommons.org/licenses/by-sa/3.0	</v>
    </spb>
    <spb s="1">
      <v>10123</v>
      <v>10123</v>
      <v>10123</v>
      <v>10123</v>
      <v>10123</v>
      <v>10123</v>
      <v>10123</v>
      <v>10123</v>
      <v>10123</v>
    </spb>
    <spb s="0">
      <v xml:space="preserve">Wikipedia	</v>
      <v xml:space="preserve">CC BY-SA 3.0	</v>
      <v xml:space="preserve">https://en.wikipedia.org/wiki/Ipu%C3%A3	</v>
      <v xml:space="preserve">https://creativecommons.org/licenses/by-sa/3.0	</v>
    </spb>
    <spb s="1">
      <v>10125</v>
      <v>10125</v>
      <v>10125</v>
      <v>10125</v>
      <v>10125</v>
      <v>10125</v>
      <v>10125</v>
      <v>10125</v>
      <v>10125</v>
    </spb>
    <spb s="0">
      <v xml:space="preserve">Wikipedia	</v>
      <v xml:space="preserve">CC BY-SA 3.0	</v>
      <v xml:space="preserve">https://en.wikipedia.org/wiki/Iracem%C3%A1polis	</v>
      <v xml:space="preserve">https://creativecommons.org/licenses/by-sa/3.0	</v>
    </spb>
    <spb s="1">
      <v>10127</v>
      <v>10127</v>
      <v>10127</v>
      <v>10127</v>
      <v>10127</v>
      <v>10127</v>
      <v>10127</v>
      <v>10127</v>
      <v>10127</v>
    </spb>
    <spb s="0">
      <v xml:space="preserve">Wikipedia	</v>
      <v xml:space="preserve">CC BY-SA 3.0	</v>
      <v xml:space="preserve">https://en.wikipedia.org/wiki/Irapu%C3%A3	</v>
      <v xml:space="preserve">https://creativecommons.org/licenses/by-sa/3.0	</v>
    </spb>
    <spb s="1">
      <v>10129</v>
      <v>10129</v>
      <v>10129</v>
      <v>10129</v>
      <v>10129</v>
      <v>10129</v>
      <v>10129</v>
      <v>10129</v>
      <v>10129</v>
    </spb>
    <spb s="0">
      <v xml:space="preserve">Wikipedia	</v>
      <v xml:space="preserve">CC BY-SA 3.0	</v>
      <v xml:space="preserve">https://en.wikipedia.org/wiki/Irapuru	</v>
      <v xml:space="preserve">https://creativecommons.org/licenses/by-sa/3.0	</v>
    </spb>
    <spb s="1">
      <v>10131</v>
      <v>10131</v>
      <v>10131</v>
      <v>10131</v>
      <v>10131</v>
      <v>10131</v>
      <v>10131</v>
      <v>10131</v>
      <v>10131</v>
    </spb>
    <spb s="0">
      <v xml:space="preserve">Wikipedia	</v>
      <v xml:space="preserve">CC BY-SA 3.0	</v>
      <v xml:space="preserve">https://en.wikipedia.org/wiki/Itaber%C3%A1	</v>
      <v xml:space="preserve">https://creativecommons.org/licenses/by-sa/3.0	</v>
    </spb>
    <spb s="1">
      <v>10133</v>
      <v>10133</v>
      <v>10133</v>
      <v>10133</v>
      <v>10133</v>
      <v>10133</v>
      <v>10133</v>
      <v>10133</v>
      <v>10133</v>
    </spb>
    <spb s="0">
      <v xml:space="preserve">Wikipedia	</v>
      <v xml:space="preserve">CC BY-SA 3.0	</v>
      <v xml:space="preserve">https://en.wikipedia.org/wiki/Ita%C3%AD	</v>
      <v xml:space="preserve">https://creativecommons.org/licenses/by-sa/3.0	</v>
    </spb>
    <spb s="1">
      <v>10135</v>
      <v>10135</v>
      <v>10135</v>
      <v>10135</v>
      <v>10135</v>
      <v>10135</v>
      <v>10135</v>
      <v>10135</v>
      <v>10135</v>
    </spb>
    <spb s="0">
      <v xml:space="preserve">Wikipedia	</v>
      <v xml:space="preserve">CC BY-SA 3.0	</v>
      <v xml:space="preserve">https://en.wikipedia.org/wiki/Itajobi	</v>
      <v xml:space="preserve">https://creativecommons.org/licenses/by-sa/3.0	</v>
    </spb>
    <spb s="1">
      <v>10137</v>
      <v>10137</v>
      <v>10137</v>
      <v>10137</v>
      <v>10137</v>
      <v>10137</v>
      <v>10137</v>
      <v>10137</v>
      <v>10137</v>
    </spb>
    <spb s="0">
      <v xml:space="preserve">Wikipedia	</v>
      <v xml:space="preserve">CC BY-SA 3.0	</v>
      <v xml:space="preserve">https://en.wikipedia.org/wiki/Itaju	</v>
      <v xml:space="preserve">https://creativecommons.org/licenses/by-sa/3.0	</v>
    </spb>
    <spb s="1">
      <v>10139</v>
      <v>10139</v>
      <v>10139</v>
      <v>10139</v>
      <v>10139</v>
      <v>10139</v>
      <v>10139</v>
      <v>10139</v>
      <v>10139</v>
    </spb>
    <spb s="0">
      <v xml:space="preserve">Wikipedia	</v>
      <v xml:space="preserve">CC BY-SA 3.0	</v>
      <v xml:space="preserve">https://en.wikipedia.org/wiki/Itanha%C3%A9m	</v>
      <v xml:space="preserve">https://creativecommons.org/licenses/by-sa/3.0	</v>
    </spb>
    <spb s="1">
      <v>10141</v>
      <v>10141</v>
      <v>10141</v>
      <v>10141</v>
      <v>10141</v>
      <v>10141</v>
      <v>10141</v>
      <v>10141</v>
      <v>10141</v>
    </spb>
    <spb s="0">
      <v xml:space="preserve">Wikipedia	</v>
      <v xml:space="preserve">CC BY-SA 3.0	</v>
      <v xml:space="preserve">https://en.wikipedia.org/wiki/Itaoca	</v>
      <v xml:space="preserve">https://creativecommons.org/licenses/by-sa/3.0	</v>
    </spb>
    <spb s="1">
      <v>10143</v>
      <v>10143</v>
      <v>10143</v>
      <v>10143</v>
      <v>10143</v>
      <v>10143</v>
      <v>10143</v>
      <v>10143</v>
      <v>10143</v>
    </spb>
    <spb s="0">
      <v xml:space="preserve">Wikipedia	</v>
      <v xml:space="preserve">CC BY-SA 3.0	</v>
      <v xml:space="preserve">https://en.wikipedia.org/wiki/Itapecerica_da_Serra	</v>
      <v xml:space="preserve">https://creativecommons.org/licenses/by-sa/3.0	</v>
    </spb>
    <spb s="1">
      <v>10145</v>
      <v>10145</v>
      <v>10145</v>
      <v>10145</v>
      <v>10145</v>
      <v>10145</v>
      <v>10145</v>
      <v>10145</v>
      <v>10145</v>
    </spb>
    <spb s="0">
      <v xml:space="preserve">Wikipedia	</v>
      <v xml:space="preserve">CC BY-SA 3.0	</v>
      <v xml:space="preserve">https://en.wikipedia.org/wiki/Itapetininga	</v>
      <v xml:space="preserve">https://creativecommons.org/licenses/by-sa/3.0	</v>
    </spb>
    <spb s="1">
      <v>10147</v>
      <v>10147</v>
      <v>10147</v>
      <v>10147</v>
      <v>10147</v>
      <v>10147</v>
      <v>10147</v>
      <v>10147</v>
      <v>10147</v>
    </spb>
    <spb s="0">
      <v xml:space="preserve">Wikipedia	</v>
      <v xml:space="preserve">CC BY-SA 3.0	</v>
      <v xml:space="preserve">https://en.wikipedia.org/wiki/Itapeva,_S%C3%A3o_Paulo	</v>
      <v xml:space="preserve">https://creativecommons.org/licenses/by-sa/3.0	</v>
    </spb>
    <spb s="1">
      <v>10149</v>
      <v>10149</v>
      <v>10149</v>
      <v>10149</v>
      <v>10149</v>
      <v>10149</v>
      <v>10149</v>
      <v>10149</v>
      <v>10149</v>
    </spb>
    <spb s="0">
      <v xml:space="preserve">Wikipedia	</v>
      <v xml:space="preserve">CC BY-SA 3.0	</v>
      <v xml:space="preserve">https://en.wikipedia.org/wiki/Itapevi	</v>
      <v xml:space="preserve">https://creativecommons.org/licenses/by-sa/3.0	</v>
    </spb>
    <spb s="1">
      <v>10151</v>
      <v>10151</v>
      <v>10151</v>
      <v>10151</v>
      <v>10151</v>
      <v>10151</v>
      <v>10151</v>
      <v>10151</v>
      <v>10151</v>
    </spb>
    <spb s="0">
      <v xml:space="preserve">Wikipedia	</v>
      <v xml:space="preserve">CC BY-SA 3.0	</v>
      <v xml:space="preserve">https://en.wikipedia.org/wiki/Itapira	</v>
      <v xml:space="preserve">https://creativecommons.org/licenses/by-sa/3.0	</v>
    </spb>
    <spb s="1">
      <v>10153</v>
      <v>10153</v>
      <v>10153</v>
      <v>10153</v>
      <v>10153</v>
      <v>10153</v>
      <v>10153</v>
      <v>10153</v>
      <v>10153</v>
    </spb>
    <spb s="0">
      <v xml:space="preserve">Wikipedia	</v>
      <v xml:space="preserve">CC BY-SA 3.0	</v>
      <v xml:space="preserve">https://en.wikipedia.org/wiki/Itapirapu%C3%A3_Paulista	</v>
      <v xml:space="preserve">https://creativecommons.org/licenses/by-sa/3.0	</v>
    </spb>
    <spb s="1">
      <v>10155</v>
      <v>10155</v>
      <v>10155</v>
      <v>10155</v>
      <v>10155</v>
      <v>10155</v>
      <v>10155</v>
      <v>10155</v>
      <v>10155</v>
    </spb>
    <spb s="0">
      <v xml:space="preserve">Wikipedia	</v>
      <v xml:space="preserve">CC BY-SA 3.0	</v>
      <v xml:space="preserve">https://en.wikipedia.org/wiki/It%C3%A1polis	</v>
      <v xml:space="preserve">https://creativecommons.org/licenses/by-sa/3.0	</v>
    </spb>
    <spb s="1">
      <v>10157</v>
      <v>10157</v>
      <v>10157</v>
      <v>10157</v>
      <v>10157</v>
      <v>10157</v>
      <v>10157</v>
      <v>10157</v>
      <v>10157</v>
    </spb>
    <spb s="0">
      <v xml:space="preserve">Wikipedia	</v>
      <v xml:space="preserve">CC BY-SA 3.0	</v>
      <v xml:space="preserve">https://en.wikipedia.org/wiki/Itaporanga,_S%C3%A3o_Paulo	</v>
      <v xml:space="preserve">https://creativecommons.org/licenses/by-sa/3.0	</v>
    </spb>
    <spb s="1">
      <v>10159</v>
      <v>10159</v>
      <v>10159</v>
      <v>10159</v>
      <v>10159</v>
      <v>10159</v>
      <v>10159</v>
      <v>10159</v>
      <v>10159</v>
    </spb>
    <spb s="0">
      <v xml:space="preserve">Wikipedia	</v>
      <v xml:space="preserve">CC BY-SA 3.0	</v>
      <v xml:space="preserve">https://en.wikipedia.org/wiki/Itapu%C3%AD	</v>
      <v xml:space="preserve">https://creativecommons.org/licenses/by-sa/3.0	</v>
    </spb>
    <spb s="1">
      <v>10161</v>
      <v>10161</v>
      <v>10161</v>
      <v>10161</v>
      <v>10161</v>
      <v>10161</v>
      <v>10161</v>
      <v>10161</v>
      <v>10161</v>
    </spb>
    <spb s="0">
      <v xml:space="preserve">Wikipedia	</v>
      <v xml:space="preserve">CC BY-SA 3.0	</v>
      <v xml:space="preserve">https://en.wikipedia.org/wiki/Itapura	</v>
      <v xml:space="preserve">https://creativecommons.org/licenses/by-sa/3.0	</v>
    </spb>
    <spb s="1">
      <v>10163</v>
      <v>10163</v>
      <v>10163</v>
      <v>10163</v>
      <v>10163</v>
      <v>10163</v>
      <v>10163</v>
      <v>10163</v>
      <v>10163</v>
    </spb>
    <spb s="0">
      <v xml:space="preserve">Wikipedia	</v>
      <v xml:space="preserve">CC BY-SA 3.0	</v>
      <v xml:space="preserve">https://en.wikipedia.org/wiki/Itaquaquecetuba	</v>
      <v xml:space="preserve">https://creativecommons.org/licenses/by-sa/3.0	</v>
    </spb>
    <spb s="1">
      <v>10165</v>
      <v>10165</v>
      <v>10165</v>
      <v>10165</v>
      <v>10165</v>
      <v>10165</v>
      <v>10165</v>
      <v>10165</v>
      <v>10165</v>
    </spb>
    <spb s="0">
      <v xml:space="preserve">Wikipedia	</v>
      <v xml:space="preserve">CC BY-SA 3.0	</v>
      <v xml:space="preserve">https://en.wikipedia.org/wiki/Itarar%C3%A9	</v>
      <v xml:space="preserve">https://creativecommons.org/licenses/by-sa/3.0	</v>
    </spb>
    <spb s="1">
      <v>10167</v>
      <v>10167</v>
      <v>10167</v>
      <v>10167</v>
      <v>10167</v>
      <v>10167</v>
      <v>10167</v>
      <v>10167</v>
      <v>10167</v>
    </spb>
    <spb s="0">
      <v xml:space="preserve">Wikipedia	</v>
      <v xml:space="preserve">CC BY-SA 3.0	</v>
      <v xml:space="preserve">https://en.wikipedia.org/wiki/Itariri	</v>
      <v xml:space="preserve">https://creativecommons.org/licenses/by-sa/3.0	</v>
    </spb>
    <spb s="1">
      <v>10169</v>
      <v>10169</v>
      <v>10169</v>
      <v>10169</v>
      <v>10169</v>
      <v>10169</v>
      <v>10169</v>
      <v>10169</v>
      <v>10169</v>
    </spb>
    <spb s="0">
      <v xml:space="preserve">Wikipedia	</v>
      <v xml:space="preserve">CC BY-SA 3.0	</v>
      <v xml:space="preserve">https://en.wikipedia.org/wiki/Itatiba	</v>
      <v xml:space="preserve">https://creativecommons.org/licenses/by-sa/3.0	</v>
    </spb>
    <spb s="1">
      <v>10171</v>
      <v>10171</v>
      <v>10171</v>
      <v>10171</v>
      <v>10171</v>
      <v>10171</v>
      <v>10171</v>
      <v>10171</v>
      <v>10171</v>
    </spb>
    <spb s="0">
      <v xml:space="preserve">Wikipedia	</v>
      <v xml:space="preserve">CC BY-SA 3.0	</v>
      <v xml:space="preserve">https://en.wikipedia.org/wiki/Itatinga	</v>
      <v xml:space="preserve">https://creativecommons.org/licenses/by-sa/3.0	</v>
    </spb>
    <spb s="1">
      <v>10173</v>
      <v>10173</v>
      <v>10173</v>
      <v>10173</v>
      <v>10173</v>
      <v>10173</v>
      <v>10173</v>
      <v>10173</v>
      <v>10173</v>
    </spb>
    <spb s="0">
      <v xml:space="preserve">Wikipedia	</v>
      <v xml:space="preserve">CC BY-SA 3.0	</v>
      <v xml:space="preserve">https://en.wikipedia.org/wiki/Itirapina	</v>
      <v xml:space="preserve">https://creativecommons.org/licenses/by-sa/3.0	</v>
    </spb>
    <spb s="1">
      <v>10175</v>
      <v>10175</v>
      <v>10175</v>
      <v>10175</v>
      <v>10175</v>
      <v>10175</v>
      <v>10175</v>
      <v>10175</v>
      <v>10175</v>
    </spb>
    <spb s="0">
      <v xml:space="preserve">Wikipedia	</v>
      <v xml:space="preserve">CC BY-SA 3.0	</v>
      <v xml:space="preserve">https://en.wikipedia.org/wiki/Itirapu%C3%A3	</v>
      <v xml:space="preserve">https://creativecommons.org/licenses/by-sa/3.0	</v>
    </spb>
    <spb s="1">
      <v>10177</v>
      <v>10177</v>
      <v>10177</v>
      <v>10177</v>
      <v>10177</v>
      <v>10177</v>
      <v>10177</v>
      <v>10177</v>
      <v>10177</v>
    </spb>
    <spb s="0">
      <v xml:space="preserve">Wikipedia	</v>
      <v xml:space="preserve">CC BY-SA 3.0	</v>
      <v xml:space="preserve">https://en.wikipedia.org/wiki/Itobi	</v>
      <v xml:space="preserve">https://creativecommons.org/licenses/by-sa/3.0	</v>
    </spb>
    <spb s="1">
      <v>10179</v>
      <v>10179</v>
      <v>10179</v>
      <v>10179</v>
      <v>10179</v>
      <v>10179</v>
      <v>10179</v>
      <v>10179</v>
      <v>10179</v>
    </spb>
    <spb s="0">
      <v xml:space="preserve">Wikipedia	</v>
      <v xml:space="preserve">CC BY-SA 3.0	</v>
      <v xml:space="preserve">https://en.wikipedia.org/wiki/Itu,_S%C3%A3o_Paulo	</v>
      <v xml:space="preserve">https://creativecommons.org/licenses/by-sa/3.0	</v>
    </spb>
    <spb s="1">
      <v>10181</v>
      <v>10181</v>
      <v>10181</v>
      <v>10181</v>
      <v>10181</v>
      <v>10181</v>
      <v>10181</v>
      <v>10181</v>
      <v>10181</v>
    </spb>
    <spb s="0">
      <v xml:space="preserve">Wikipedia	</v>
      <v xml:space="preserve">CC BY-SA 3.0	</v>
      <v xml:space="preserve">https://en.wikipedia.org/wiki/Itupeva	</v>
      <v xml:space="preserve">https://creativecommons.org/licenses/by-sa/3.0	</v>
    </spb>
    <spb s="1">
      <v>10183</v>
      <v>10183</v>
      <v>10183</v>
      <v>10183</v>
      <v>10183</v>
      <v>10183</v>
      <v>10183</v>
      <v>10183</v>
      <v>10183</v>
    </spb>
    <spb s="0">
      <v xml:space="preserve">Wikipedia	</v>
      <v xml:space="preserve">CC BY-SA 3.0	</v>
      <v xml:space="preserve">https://en.wikipedia.org/wiki/Ituverava	</v>
      <v xml:space="preserve">https://creativecommons.org/licenses/by-sa/3.0	</v>
    </spb>
    <spb s="1">
      <v>10185</v>
      <v>10185</v>
      <v>10185</v>
      <v>10185</v>
      <v>10185</v>
      <v>10185</v>
      <v>10185</v>
      <v>10185</v>
      <v>10185</v>
    </spb>
    <spb s="0">
      <v xml:space="preserve">Wikipedia	</v>
      <v xml:space="preserve">CC BY-SA 3.0	</v>
      <v xml:space="preserve">https://en.wikipedia.org/wiki/Jaborandi,_S%C3%A3o_Paulo	</v>
      <v xml:space="preserve">https://creativecommons.org/licenses/by-sa/3.0	</v>
    </spb>
    <spb s="1">
      <v>10187</v>
      <v>10187</v>
      <v>10187</v>
      <v>10187</v>
      <v>10187</v>
      <v>10187</v>
      <v>10187</v>
      <v>10187</v>
      <v>10187</v>
    </spb>
    <spb s="0">
      <v xml:space="preserve">Wikipedia	</v>
      <v xml:space="preserve">CC BY-SA 3.0	</v>
      <v xml:space="preserve">https://en.wikipedia.org/wiki/Jaboticabal	</v>
      <v xml:space="preserve">https://creativecommons.org/licenses/by-sa/3.0	</v>
    </spb>
    <spb s="1">
      <v>10189</v>
      <v>10189</v>
      <v>10189</v>
      <v>10189</v>
      <v>10189</v>
      <v>10189</v>
      <v>10189</v>
      <v>10189</v>
      <v>10189</v>
    </spb>
    <spb s="0">
      <v xml:space="preserve">Wikipedia	</v>
      <v xml:space="preserve">CC BY-SA 3.0	</v>
      <v xml:space="preserve">https://en.wikipedia.org/wiki/Jacare%C3%AD	</v>
      <v xml:space="preserve">https://creativecommons.org/licenses/by-sa/3.0	</v>
    </spb>
    <spb s="1">
      <v>10191</v>
      <v>10191</v>
      <v>10191</v>
      <v>10191</v>
      <v>10191</v>
      <v>10191</v>
      <v>10191</v>
      <v>10191</v>
      <v>10191</v>
    </spb>
    <spb s="0">
      <v xml:space="preserve">Wikipedia	</v>
      <v xml:space="preserve">CC BY-SA 3.0	</v>
      <v xml:space="preserve">https://en.wikipedia.org/wiki/Jaci,_S%C3%A3o_Paulo	</v>
      <v xml:space="preserve">https://creativecommons.org/licenses/by-sa/3.0	</v>
    </spb>
    <spb s="1">
      <v>10193</v>
      <v>10193</v>
      <v>10193</v>
      <v>10193</v>
      <v>10193</v>
      <v>10193</v>
      <v>10193</v>
      <v>10193</v>
      <v>10193</v>
    </spb>
    <spb s="0">
      <v xml:space="preserve">Wikipedia	</v>
      <v xml:space="preserve">CC BY-SA 3.0	</v>
      <v xml:space="preserve">https://en.wikipedia.org/wiki/Jacupiranga	</v>
      <v xml:space="preserve">https://creativecommons.org/licenses/by-sa/3.0	</v>
    </spb>
    <spb s="1">
      <v>10195</v>
      <v>10195</v>
      <v>10195</v>
      <v>10195</v>
      <v>10195</v>
      <v>10195</v>
      <v>10195</v>
      <v>10195</v>
      <v>10195</v>
    </spb>
    <spb s="0">
      <v xml:space="preserve">Wikipedia	</v>
      <v xml:space="preserve">CC BY-SA 3.0	</v>
      <v xml:space="preserve">https://en.wikipedia.org/wiki/Jaguari%C3%BAna	</v>
      <v xml:space="preserve">https://creativecommons.org/licenses/by-sa/3.0	</v>
    </spb>
    <spb s="1">
      <v>10197</v>
      <v>10197</v>
      <v>10197</v>
      <v>10197</v>
      <v>10197</v>
      <v>10197</v>
      <v>10197</v>
      <v>10197</v>
      <v>10197</v>
    </spb>
    <spb s="0">
      <v xml:space="preserve">Wikipedia	</v>
      <v xml:space="preserve">CC BY-SA 3.0	</v>
      <v xml:space="preserve">https://en.wikipedia.org/wiki/Jales	</v>
      <v xml:space="preserve">https://creativecommons.org/licenses/by-sa/3.0	</v>
    </spb>
    <spb s="1">
      <v>10199</v>
      <v>10199</v>
      <v>10199</v>
      <v>10199</v>
      <v>10199</v>
      <v>10199</v>
      <v>10199</v>
      <v>10199</v>
      <v>10199</v>
    </spb>
    <spb s="0">
      <v xml:space="preserve">Wikipedia	</v>
      <v xml:space="preserve">CC BY-SA 3.0	</v>
      <v xml:space="preserve">https://en.wikipedia.org/wiki/Jambeiro	</v>
      <v xml:space="preserve">https://creativecommons.org/licenses/by-sa/3.0	</v>
    </spb>
    <spb s="1">
      <v>10201</v>
      <v>10201</v>
      <v>10201</v>
      <v>10201</v>
      <v>10201</v>
      <v>10201</v>
      <v>10201</v>
      <v>10201</v>
      <v>10201</v>
    </spb>
    <spb s="0">
      <v xml:space="preserve">Wikipedia	</v>
      <v xml:space="preserve">CC BY-SA 3.0	</v>
      <v xml:space="preserve">https://en.wikipedia.org/wiki/Jandira	</v>
      <v xml:space="preserve">https://creativecommons.org/licenses/by-sa/3.0	</v>
    </spb>
    <spb s="1">
      <v>10203</v>
      <v>10203</v>
      <v>10203</v>
      <v>10203</v>
      <v>10203</v>
      <v>10203</v>
      <v>10203</v>
      <v>10203</v>
      <v>10203</v>
    </spb>
    <spb s="0">
      <v xml:space="preserve">Wikipedia	</v>
      <v xml:space="preserve">CC BY-SA 3.0	</v>
      <v xml:space="preserve">https://en.wikipedia.org/wiki/Jardin%C3%B3polis,_S%C3%A3o_Paulo	</v>
      <v xml:space="preserve">https://creativecommons.org/licenses/by-sa/3.0	</v>
    </spb>
    <spb s="1">
      <v>10205</v>
      <v>10205</v>
      <v>10205</v>
      <v>10205</v>
      <v>10205</v>
      <v>10205</v>
      <v>10205</v>
      <v>10205</v>
      <v>10205</v>
    </spb>
    <spb s="0">
      <v xml:space="preserve">Wikipedia	</v>
      <v xml:space="preserve">CC BY-SA 3.0	</v>
      <v xml:space="preserve">https://en.wikipedia.org/wiki/Jarinu	</v>
      <v xml:space="preserve">https://creativecommons.org/licenses/by-sa/3.0	</v>
    </spb>
    <spb s="1">
      <v>10207</v>
      <v>10207</v>
      <v>10207</v>
      <v>10207</v>
      <v>10207</v>
      <v>10207</v>
      <v>10207</v>
      <v>10207</v>
      <v>10207</v>
    </spb>
    <spb s="0">
      <v xml:space="preserve">Wikipedia	</v>
      <v xml:space="preserve">CC BY-SA 3.0	</v>
      <v xml:space="preserve">https://en.wikipedia.org/wiki/Ja%C3%BA	</v>
      <v xml:space="preserve">https://creativecommons.org/licenses/by-sa/3.0	</v>
    </spb>
    <spb s="1">
      <v>10209</v>
      <v>10209</v>
      <v>10209</v>
      <v>10209</v>
      <v>10209</v>
      <v>10209</v>
      <v>10209</v>
      <v>10209</v>
      <v>10209</v>
    </spb>
    <spb s="0">
      <v xml:space="preserve">Wikipedia	</v>
      <v xml:space="preserve">CC BY-SA 3.0	</v>
      <v xml:space="preserve">https://en.wikipedia.org/wiki/Jeriquara	</v>
      <v xml:space="preserve">https://creativecommons.org/licenses/by-sa/3.0	</v>
    </spb>
    <spb s="1">
      <v>10211</v>
      <v>10211</v>
      <v>10211</v>
      <v>10211</v>
      <v>10211</v>
      <v>10211</v>
      <v>10211</v>
      <v>10211</v>
      <v>10211</v>
    </spb>
    <spb s="0">
      <v xml:space="preserve">Wikipedia	</v>
      <v xml:space="preserve">CC BY-SA 3.0	</v>
      <v xml:space="preserve">https://en.wikipedia.org/wiki/Joan%C3%B3polis	</v>
      <v xml:space="preserve">https://creativecommons.org/licenses/by-sa/3.0	</v>
    </spb>
    <spb s="1">
      <v>10213</v>
      <v>10213</v>
      <v>10213</v>
      <v>10213</v>
      <v>10213</v>
      <v>10213</v>
      <v>10213</v>
      <v>10213</v>
      <v>10213</v>
    </spb>
    <spb s="0">
      <v xml:space="preserve">Wikipedia	</v>
      <v xml:space="preserve">CC BY-SA 3.0	</v>
      <v xml:space="preserve">https://en.wikipedia.org/wiki/Jo%C3%A3o_Ramalho	</v>
      <v xml:space="preserve">https://creativecommons.org/licenses/by-sa/3.0	</v>
    </spb>
    <spb s="0">
      <v xml:space="preserve">Wikipedia	</v>
      <v xml:space="preserve">CC-BY-SA	</v>
      <v xml:space="preserve">http://zh.wikipedia.org/zh-tw/index.html?curid=3239587	</v>
      <v xml:space="preserve">http://creativecommons.org/licenses/by-sa/3.0/	</v>
    </spb>
    <spb s="0">
      <v xml:space="preserve">Wikipedia	Wikipedia	</v>
      <v xml:space="preserve">CC-BY-SA	CC-BY-SA	</v>
      <v xml:space="preserve">http://en.wikipedia.org/wiki/João_Ramalho	http://zh.wikipedia.org/zh-tw/index.html?curid=3239587	</v>
      <v xml:space="preserve">http://creativecommons.org/licenses/by-sa/3.0/	http://creativecommons.org/licenses/by-sa/3.0/	</v>
    </spb>
    <spb s="43">
      <v>10215</v>
      <v>10216</v>
      <v>10216</v>
      <v>10215</v>
      <v>10215</v>
      <v>10217</v>
    </spb>
    <spb s="2">
      <v>43</v>
      <v>Name</v>
      <v>LearnMoreOnLink</v>
    </spb>
    <spb s="0">
      <v xml:space="preserve">Wikipedia	</v>
      <v xml:space="preserve">CC BY-SA 3.0	</v>
      <v xml:space="preserve">https://en.wikipedia.org/wiki/Jos%C3%A9_Bonif%C3%A1cio,_S%C3%A3o_Paulo	</v>
      <v xml:space="preserve">https://creativecommons.org/licenses/by-sa/3.0	</v>
    </spb>
    <spb s="1">
      <v>10220</v>
      <v>10220</v>
      <v>10220</v>
      <v>10220</v>
      <v>10220</v>
      <v>10220</v>
      <v>10220</v>
      <v>10220</v>
      <v>10220</v>
    </spb>
    <spb s="0">
      <v xml:space="preserve">Wikipedia	</v>
      <v xml:space="preserve">CC BY-SA 3.0	</v>
      <v xml:space="preserve">https://en.wikipedia.org/wiki/J%C3%BAlio_Mesquita	</v>
      <v xml:space="preserve">https://creativecommons.org/licenses/by-sa/3.0	</v>
    </spb>
    <spb s="1">
      <v>10222</v>
      <v>10222</v>
      <v>10222</v>
      <v>10222</v>
      <v>10222</v>
      <v>10222</v>
      <v>10222</v>
      <v>10222</v>
      <v>10222</v>
    </spb>
    <spb s="0">
      <v xml:space="preserve">Wikipedia	</v>
      <v xml:space="preserve">CC BY-SA 3.0	</v>
      <v xml:space="preserve">https://en.wikipedia.org/wiki/Jumirim	</v>
      <v xml:space="preserve">https://creativecommons.org/licenses/by-sa/3.0	</v>
    </spb>
    <spb s="1">
      <v>10224</v>
      <v>10224</v>
      <v>10224</v>
      <v>10224</v>
      <v>10224</v>
      <v>10224</v>
      <v>10224</v>
      <v>10224</v>
      <v>10224</v>
    </spb>
    <spb s="0">
      <v xml:space="preserve">Wikipedia	</v>
      <v xml:space="preserve">CC BY-SA 3.0	</v>
      <v xml:space="preserve">https://en.wikipedia.org/wiki/Jundia%C3%AD	</v>
      <v xml:space="preserve">https://creativecommons.org/licenses/by-sa/3.0	</v>
    </spb>
    <spb s="1">
      <v>10226</v>
      <v>10226</v>
      <v>10226</v>
      <v>10226</v>
      <v>10226</v>
      <v>10226</v>
      <v>10226</v>
      <v>10226</v>
      <v>10226</v>
    </spb>
    <spb s="0">
      <v xml:space="preserve">Wikipedia	</v>
      <v xml:space="preserve">CC BY-SA 3.0	</v>
      <v xml:space="preserve">https://en.wikipedia.org/wiki/Junqueir%C3%B3polis	</v>
      <v xml:space="preserve">https://creativecommons.org/licenses/by-sa/3.0	</v>
    </spb>
    <spb s="1">
      <v>10228</v>
      <v>10228</v>
      <v>10228</v>
      <v>10228</v>
      <v>10228</v>
      <v>10228</v>
      <v>10228</v>
      <v>10228</v>
      <v>10228</v>
    </spb>
    <spb s="0">
      <v xml:space="preserve">Wikipedia	</v>
      <v xml:space="preserve">CC BY-SA 3.0	</v>
      <v xml:space="preserve">https://en.wikipedia.org/wiki/Juqui%C3%A1	</v>
      <v xml:space="preserve">https://creativecommons.org/licenses/by-sa/3.0	</v>
    </spb>
    <spb s="1">
      <v>10230</v>
      <v>10230</v>
      <v>10230</v>
      <v>10230</v>
      <v>10230</v>
      <v>10230</v>
      <v>10230</v>
      <v>10230</v>
      <v>10230</v>
    </spb>
    <spb s="0">
      <v xml:space="preserve">Wikipedia	</v>
      <v xml:space="preserve">CC BY-SA 3.0	</v>
      <v xml:space="preserve">https://en.wikipedia.org/wiki/Juquitiba	</v>
      <v xml:space="preserve">https://creativecommons.org/licenses/by-sa/3.0	</v>
    </spb>
    <spb s="1">
      <v>10232</v>
      <v>10232</v>
      <v>10232</v>
      <v>10232</v>
      <v>10232</v>
      <v>10232</v>
      <v>10232</v>
      <v>10232</v>
      <v>10232</v>
    </spb>
    <spb s="0">
      <v xml:space="preserve">Wikipedia	</v>
      <v xml:space="preserve">CC BY-SA 3.0	</v>
      <v xml:space="preserve">https://en.wikipedia.org/wiki/Lagoinha	</v>
      <v xml:space="preserve">https://creativecommons.org/licenses/by-sa/3.0	</v>
    </spb>
    <spb s="1">
      <v>10234</v>
      <v>10234</v>
      <v>10234</v>
      <v>10234</v>
      <v>10234</v>
      <v>10234</v>
      <v>10234</v>
      <v>10234</v>
      <v>10234</v>
    </spb>
    <spb s="0">
      <v xml:space="preserve">Wikipedia	</v>
      <v xml:space="preserve">CC BY-SA 3.0	</v>
      <v xml:space="preserve">https://en.wikipedia.org/wiki/Laranjal_Paulista	</v>
      <v xml:space="preserve">https://creativecommons.org/licenses/by-sa/3.0	</v>
    </spb>
    <spb s="1">
      <v>10236</v>
      <v>10236</v>
      <v>10236</v>
      <v>10236</v>
      <v>10236</v>
      <v>10236</v>
      <v>10236</v>
      <v>10236</v>
      <v>10236</v>
    </spb>
    <spb s="0">
      <v xml:space="preserve">Wikipedia	</v>
      <v xml:space="preserve">CC BY-SA 3.0	</v>
      <v xml:space="preserve">https://en.wikipedia.org/wiki/Lav%C3%ADnia	</v>
      <v xml:space="preserve">https://creativecommons.org/licenses/by-sa/3.0	</v>
    </spb>
    <spb s="1">
      <v>10238</v>
      <v>10238</v>
      <v>10238</v>
      <v>10238</v>
      <v>10238</v>
      <v>10238</v>
      <v>10238</v>
      <v>10238</v>
      <v>10238</v>
    </spb>
    <spb s="0">
      <v xml:space="preserve">Wikipedia	</v>
      <v xml:space="preserve">CC BY-SA 3.0	</v>
      <v xml:space="preserve">https://en.wikipedia.org/wiki/Lavrinhas	</v>
      <v xml:space="preserve">https://creativecommons.org/licenses/by-sa/3.0	</v>
    </spb>
    <spb s="1">
      <v>10240</v>
      <v>10240</v>
      <v>10240</v>
      <v>10240</v>
      <v>10240</v>
      <v>10240</v>
      <v>10240</v>
      <v>10240</v>
      <v>10240</v>
    </spb>
    <spb s="0">
      <v xml:space="preserve">Wikipedia	</v>
      <v xml:space="preserve">CC BY-SA 3.0	</v>
      <v xml:space="preserve">https://en.wikipedia.org/wiki/Leme,_S%C3%A3o_Paulo	</v>
      <v xml:space="preserve">https://creativecommons.org/licenses/by-sa/3.0	</v>
    </spb>
    <spb s="1">
      <v>10242</v>
      <v>10242</v>
      <v>10242</v>
      <v>10242</v>
      <v>10242</v>
      <v>10242</v>
      <v>10242</v>
      <v>10242</v>
      <v>10242</v>
    </spb>
    <spb s="0">
      <v xml:space="preserve">Wikipedia	</v>
      <v xml:space="preserve">CC BY-SA 3.0	</v>
      <v xml:space="preserve">https://en.wikipedia.org/wiki/Len%C3%A7%C3%B3is_Paulista	</v>
      <v xml:space="preserve">https://creativecommons.org/licenses/by-sa/3.0	</v>
    </spb>
    <spb s="1">
      <v>10244</v>
      <v>10244</v>
      <v>10244</v>
      <v>10244</v>
      <v>10244</v>
      <v>10244</v>
      <v>10244</v>
      <v>10244</v>
      <v>10244</v>
    </spb>
    <spb s="0">
      <v xml:space="preserve">Wikipedia	</v>
      <v xml:space="preserve">CC BY-SA 3.0	</v>
      <v xml:space="preserve">https://en.wikipedia.org/wiki/Limeira	</v>
      <v xml:space="preserve">https://creativecommons.org/licenses/by-sa/3.0	</v>
    </spb>
    <spb s="1">
      <v>10246</v>
      <v>10246</v>
      <v>10246</v>
      <v>10246</v>
      <v>10246</v>
      <v>10246</v>
      <v>10246</v>
      <v>10246</v>
      <v>10246</v>
    </spb>
    <spb s="0">
      <v xml:space="preserve">Wikipedia	</v>
      <v xml:space="preserve">CC BY-SA 3.0	</v>
      <v xml:space="preserve">https://en.wikipedia.org/wiki/Lind%C3%B3ia	</v>
      <v xml:space="preserve">https://creativecommons.org/licenses/by-sa/3.0	</v>
    </spb>
    <spb s="1">
      <v>10248</v>
      <v>10248</v>
      <v>10248</v>
      <v>10248</v>
      <v>10248</v>
      <v>10248</v>
      <v>10248</v>
      <v>10248</v>
      <v>10248</v>
    </spb>
    <spb s="0">
      <v xml:space="preserve">Wikipedia	</v>
      <v xml:space="preserve">CC BY-SA 3.0	</v>
      <v xml:space="preserve">https://en.wikipedia.org/wiki/Lins,_S%C3%A3o_Paulo	</v>
      <v xml:space="preserve">https://creativecommons.org/licenses/by-sa/3.0	</v>
    </spb>
    <spb s="1">
      <v>10250</v>
      <v>10250</v>
      <v>10250</v>
      <v>10250</v>
      <v>10250</v>
      <v>10250</v>
      <v>10250</v>
      <v>10250</v>
      <v>10250</v>
    </spb>
    <spb s="0">
      <v xml:space="preserve">Wikipedia	</v>
      <v xml:space="preserve">CC BY-SA 3.0	</v>
      <v xml:space="preserve">https://en.wikipedia.org/wiki/Lorena,_S%C3%A3o_Paulo	</v>
      <v xml:space="preserve">https://creativecommons.org/licenses/by-sa/3.0	</v>
    </spb>
    <spb s="1">
      <v>10252</v>
      <v>10252</v>
      <v>10252</v>
      <v>10252</v>
      <v>10252</v>
      <v>10252</v>
      <v>10252</v>
      <v>10252</v>
      <v>10252</v>
    </spb>
    <spb s="0">
      <v xml:space="preserve">Wikipedia	</v>
      <v xml:space="preserve">CC BY-SA 3.0	</v>
      <v xml:space="preserve">https://en.wikipedia.org/wiki/Lourdes,_S%C3%A3o_Paulo	</v>
      <v xml:space="preserve">https://creativecommons.org/licenses/by-sa/3.0	</v>
    </spb>
    <spb s="1">
      <v>10254</v>
      <v>10254</v>
      <v>10254</v>
      <v>10254</v>
      <v>10254</v>
      <v>10254</v>
      <v>10254</v>
      <v>10254</v>
      <v>10254</v>
    </spb>
    <spb s="0">
      <v xml:space="preserve">Wikipedia	</v>
      <v xml:space="preserve">CC BY-SA 3.0	</v>
      <v xml:space="preserve">https://en.wikipedia.org/wiki/Louveira	</v>
      <v xml:space="preserve">https://creativecommons.org/licenses/by-sa/3.0	</v>
    </spb>
    <spb s="1">
      <v>10256</v>
      <v>10256</v>
      <v>10256</v>
      <v>10256</v>
      <v>10256</v>
      <v>10256</v>
      <v>10256</v>
      <v>10256</v>
      <v>10256</v>
    </spb>
    <spb s="0">
      <v xml:space="preserve">Wikipedia	</v>
      <v xml:space="preserve">CC BY-SA 3.0	</v>
      <v xml:space="preserve">https://en.wikipedia.org/wiki/Luc%C3%A9lia	</v>
      <v xml:space="preserve">https://creativecommons.org/licenses/by-sa/3.0	</v>
    </spb>
    <spb s="1">
      <v>10258</v>
      <v>10258</v>
      <v>10258</v>
      <v>10258</v>
      <v>10258</v>
      <v>10258</v>
      <v>10258</v>
      <v>10258</v>
      <v>10258</v>
    </spb>
    <spb s="0">
      <v xml:space="preserve">Wikipedia	</v>
      <v xml:space="preserve">CC BY-SA 3.0	</v>
      <v xml:space="preserve">https://en.wikipedia.org/wiki/Lucian%C3%B3polis	</v>
      <v xml:space="preserve">https://creativecommons.org/licenses/by-sa/3.0	</v>
    </spb>
    <spb s="1">
      <v>10260</v>
      <v>10260</v>
      <v>10260</v>
      <v>10260</v>
      <v>10260</v>
      <v>10260</v>
      <v>10260</v>
      <v>10260</v>
      <v>10260</v>
    </spb>
    <spb s="0">
      <v xml:space="preserve">Wikipedia	</v>
      <v xml:space="preserve">CC BY-SA 3.0	</v>
      <v xml:space="preserve">https://en.wikipedia.org/wiki/Lu%C3%ADs_Ant%C3%B4nio	</v>
      <v xml:space="preserve">https://creativecommons.org/licenses/by-sa/3.0	</v>
    </spb>
    <spb s="1">
      <v>10262</v>
      <v>10262</v>
      <v>10262</v>
      <v>10262</v>
      <v>10262</v>
      <v>10262</v>
      <v>10262</v>
      <v>10262</v>
      <v>10262</v>
    </spb>
    <spb s="0">
      <v xml:space="preserve">Wikipedia	</v>
      <v xml:space="preserve">CC BY-SA 3.0	</v>
      <v xml:space="preserve">https://en.wikipedia.org/wiki/Luizi%C3%A2nia	</v>
      <v xml:space="preserve">https://creativecommons.org/licenses/by-sa/3.0	</v>
    </spb>
    <spb s="1">
      <v>10264</v>
      <v>10264</v>
      <v>10264</v>
      <v>10264</v>
      <v>10264</v>
      <v>10264</v>
      <v>10264</v>
      <v>10264</v>
      <v>10264</v>
    </spb>
    <spb s="0">
      <v xml:space="preserve">Wikipedia	</v>
      <v xml:space="preserve">CC BY-SA 3.0	</v>
      <v xml:space="preserve">https://en.wikipedia.org/wiki/Lup%C3%A9rcio	</v>
      <v xml:space="preserve">https://creativecommons.org/licenses/by-sa/3.0	</v>
    </spb>
    <spb s="1">
      <v>10266</v>
      <v>10266</v>
      <v>10266</v>
      <v>10266</v>
      <v>10266</v>
      <v>10266</v>
      <v>10266</v>
      <v>10266</v>
      <v>10266</v>
    </spb>
    <spb s="0">
      <v xml:space="preserve">Wikipedia	</v>
      <v xml:space="preserve">CC BY-SA 3.0	</v>
      <v xml:space="preserve">https://en.wikipedia.org/wiki/Lut%C3%A9cia	</v>
      <v xml:space="preserve">https://creativecommons.org/licenses/by-sa/3.0	</v>
    </spb>
    <spb s="1">
      <v>10268</v>
      <v>10268</v>
      <v>10268</v>
      <v>10268</v>
      <v>10268</v>
      <v>10268</v>
      <v>10268</v>
      <v>10268</v>
      <v>10268</v>
    </spb>
    <spb s="0">
      <v xml:space="preserve">Wikipedia	</v>
      <v xml:space="preserve">CC BY-SA 3.0	</v>
      <v xml:space="preserve">https://en.wikipedia.org/wiki/Macatuba	</v>
      <v xml:space="preserve">https://creativecommons.org/licenses/by-sa/3.0	</v>
    </spb>
    <spb s="1">
      <v>10270</v>
      <v>10270</v>
      <v>10270</v>
      <v>10270</v>
      <v>10270</v>
      <v>10270</v>
      <v>10270</v>
      <v>10270</v>
      <v>10270</v>
    </spb>
    <spb s="0">
      <v xml:space="preserve">Wikipedia	</v>
      <v xml:space="preserve">CC BY-SA 3.0	</v>
      <v xml:space="preserve">https://en.wikipedia.org/wiki/Macaubal	</v>
      <v xml:space="preserve">https://creativecommons.org/licenses/by-sa/3.0	</v>
    </spb>
    <spb s="1">
      <v>10272</v>
      <v>10272</v>
      <v>10272</v>
      <v>10272</v>
      <v>10272</v>
      <v>10272</v>
      <v>10272</v>
      <v>10272</v>
      <v>10272</v>
    </spb>
    <spb s="0">
      <v xml:space="preserve">Wikipedia	</v>
      <v xml:space="preserve">CC BY-SA 3.0	</v>
      <v xml:space="preserve">https://en.wikipedia.org/wiki/Maced%C3%B4nia	</v>
      <v xml:space="preserve">https://creativecommons.org/licenses/by-sa/3.0	</v>
    </spb>
    <spb s="1">
      <v>10274</v>
      <v>10274</v>
      <v>10274</v>
      <v>10274</v>
      <v>10274</v>
      <v>10274</v>
      <v>10274</v>
      <v>10274</v>
      <v>10274</v>
    </spb>
    <spb s="0">
      <v xml:space="preserve">Wikipedia	</v>
      <v xml:space="preserve">CC-BY-SA	</v>
      <v xml:space="preserve">http://en.wikipedia.org/wiki/Magda	</v>
      <v xml:space="preserve">http://creativecommons.org/licenses/by-sa/3.0/	</v>
    </spb>
    <spb s="20">
      <v>10276</v>
      <v>10276</v>
      <v>10276</v>
      <v>10276</v>
      <v>10276</v>
      <v>10276</v>
    </spb>
    <spb s="0">
      <v xml:space="preserve">Wikipedia	</v>
      <v xml:space="preserve">CC BY-SA 3.0	</v>
      <v xml:space="preserve">https://en.wikipedia.org/wiki/Mairinque	</v>
      <v xml:space="preserve">https://creativecommons.org/licenses/by-sa/3.0	</v>
    </spb>
    <spb s="1">
      <v>10278</v>
      <v>10278</v>
      <v>10278</v>
      <v>10278</v>
      <v>10278</v>
      <v>10278</v>
      <v>10278</v>
      <v>10278</v>
      <v>10278</v>
    </spb>
    <spb s="0">
      <v xml:space="preserve">Wikipedia	</v>
      <v xml:space="preserve">CC BY-SA 3.0	</v>
      <v xml:space="preserve">https://en.wikipedia.org/wiki/Mairipor%C3%A3	</v>
      <v xml:space="preserve">https://creativecommons.org/licenses/by-sa/3.0	</v>
    </spb>
    <spb s="1">
      <v>10280</v>
      <v>10280</v>
      <v>10280</v>
      <v>10280</v>
      <v>10280</v>
      <v>10280</v>
      <v>10280</v>
      <v>10280</v>
      <v>10280</v>
    </spb>
    <spb s="0">
      <v xml:space="preserve">Wikipedia	</v>
      <v xml:space="preserve">CC BY-SA 3.0	</v>
      <v xml:space="preserve">https://en.wikipedia.org/wiki/Manduri	</v>
      <v xml:space="preserve">https://creativecommons.org/licenses/by-sa/3.0	</v>
    </spb>
    <spb s="1">
      <v>10282</v>
      <v>10282</v>
      <v>10282</v>
      <v>10282</v>
      <v>10282</v>
      <v>10282</v>
      <v>10282</v>
      <v>10282</v>
      <v>10282</v>
    </spb>
    <spb s="0">
      <v xml:space="preserve">Wikipedia	</v>
      <v xml:space="preserve">CC BY-SA 3.0	</v>
      <v xml:space="preserve">https://en.wikipedia.org/wiki/Marab%C3%A1_Paulista	</v>
      <v xml:space="preserve">https://creativecommons.org/licenses/by-sa/3.0	</v>
    </spb>
    <spb s="1">
      <v>10284</v>
      <v>10284</v>
      <v>10284</v>
      <v>10284</v>
      <v>10284</v>
      <v>10284</v>
      <v>10284</v>
      <v>10284</v>
      <v>10284</v>
    </spb>
    <spb s="0">
      <v xml:space="preserve">Wikipedia	</v>
      <v xml:space="preserve">CC BY-SA 3.0	</v>
      <v xml:space="preserve">https://en.wikipedia.org/wiki/Maraca%C3%AD	</v>
      <v xml:space="preserve">https://creativecommons.org/licenses/by-sa/3.0	</v>
    </spb>
    <spb s="1">
      <v>10286</v>
      <v>10286</v>
      <v>10286</v>
      <v>10286</v>
      <v>10286</v>
      <v>10286</v>
      <v>10286</v>
      <v>10286</v>
      <v>10286</v>
    </spb>
    <spb s="0">
      <v xml:space="preserve">Wikipedia	</v>
      <v xml:space="preserve">CC BY-SA 3.0	</v>
      <v xml:space="preserve">https://en.wikipedia.org/wiki/Marapoama	</v>
      <v xml:space="preserve">https://creativecommons.org/licenses/by-sa/3.0	</v>
    </spb>
    <spb s="1">
      <v>10288</v>
      <v>10288</v>
      <v>10288</v>
      <v>10288</v>
      <v>10288</v>
      <v>10288</v>
      <v>10288</v>
      <v>10288</v>
      <v>10288</v>
    </spb>
    <spb s="0">
      <v xml:space="preserve">Wikipedia	</v>
      <v xml:space="preserve">CC BY-SA 3.0	</v>
      <v xml:space="preserve">https://en.wikipedia.org/wiki/Mari%C3%A1polis	</v>
      <v xml:space="preserve">https://creativecommons.org/licenses/by-sa/3.0	</v>
    </spb>
    <spb s="1">
      <v>10290</v>
      <v>10290</v>
      <v>10290</v>
      <v>10290</v>
      <v>10290</v>
      <v>10290</v>
      <v>10290</v>
      <v>10290</v>
      <v>10290</v>
    </spb>
    <spb s="0">
      <v xml:space="preserve">Wikipedia	</v>
      <v xml:space="preserve">CC BY-SA 3.0	</v>
      <v xml:space="preserve">https://en.wikipedia.org/wiki/Mar%C3%ADlia	</v>
      <v xml:space="preserve">https://creativecommons.org/licenses/by-sa/3.0	</v>
    </spb>
    <spb s="1">
      <v>10292</v>
      <v>10292</v>
      <v>10292</v>
      <v>10292</v>
      <v>10292</v>
      <v>10292</v>
      <v>10292</v>
      <v>10292</v>
      <v>10292</v>
    </spb>
    <spb s="0">
      <v xml:space="preserve">Wikipedia	</v>
      <v xml:space="preserve">CC BY-SA 3.0	</v>
      <v xml:space="preserve">https://en.wikipedia.org/wiki/Marin%C3%B3polis	</v>
      <v xml:space="preserve">https://creativecommons.org/licenses/by-sa/3.0	</v>
    </spb>
    <spb s="1">
      <v>10294</v>
      <v>10294</v>
      <v>10294</v>
      <v>10294</v>
      <v>10294</v>
      <v>10294</v>
      <v>10294</v>
      <v>10294</v>
      <v>10294</v>
    </spb>
    <spb s="0">
      <v xml:space="preserve">Wikipedia	</v>
      <v xml:space="preserve">CC BY-SA 3.0	</v>
      <v xml:space="preserve">https://en.wikipedia.org/wiki/Martin%C3%B3polis	</v>
      <v xml:space="preserve">https://creativecommons.org/licenses/by-sa/3.0	</v>
    </spb>
    <spb s="1">
      <v>10296</v>
      <v>10296</v>
      <v>10296</v>
      <v>10296</v>
      <v>10296</v>
      <v>10296</v>
      <v>10296</v>
      <v>10296</v>
      <v>10296</v>
    </spb>
    <spb s="0">
      <v xml:space="preserve">Wikipedia	</v>
      <v xml:space="preserve">CC BY-SA 3.0	</v>
      <v xml:space="preserve">https://en.wikipedia.org/wiki/Mat%C3%A3o	</v>
      <v xml:space="preserve">https://creativecommons.org/licenses/by-sa/3.0	</v>
    </spb>
    <spb s="1">
      <v>10298</v>
      <v>10298</v>
      <v>10298</v>
      <v>10298</v>
      <v>10298</v>
      <v>10298</v>
      <v>10298</v>
      <v>10298</v>
      <v>10298</v>
    </spb>
    <spb s="0">
      <v xml:space="preserve">Wikipedia	</v>
      <v xml:space="preserve">CC BY-SA 3.0	</v>
      <v xml:space="preserve">https://en.wikipedia.org/wiki/Mau%C3%A1	</v>
      <v xml:space="preserve">https://creativecommons.org/licenses/by-sa/3.0	</v>
    </spb>
    <spb s="1">
      <v>10300</v>
      <v>10300</v>
      <v>10300</v>
      <v>10300</v>
      <v>10300</v>
      <v>10300</v>
      <v>10300</v>
      <v>10300</v>
      <v>10300</v>
    </spb>
    <spb s="0">
      <v xml:space="preserve">Wikipedia	</v>
      <v xml:space="preserve">CC BY-SA 3.0	</v>
      <v xml:space="preserve">https://en.wikipedia.org/wiki/Mendon%C3%A7a,_S%C3%A3o_Paulo	</v>
      <v xml:space="preserve">https://creativecommons.org/licenses/by-sa/3.0	</v>
    </spb>
    <spb s="1">
      <v>10302</v>
      <v>10302</v>
      <v>10302</v>
      <v>10302</v>
      <v>10302</v>
      <v>10302</v>
      <v>10302</v>
      <v>10302</v>
      <v>10302</v>
    </spb>
    <spb s="0">
      <v xml:space="preserve">Wikipedia	</v>
      <v xml:space="preserve">CC BY-SA 3.0	</v>
      <v xml:space="preserve">https://en.wikipedia.org/wiki/Meridiano,_S%C3%A3o_Paulo	</v>
      <v xml:space="preserve">https://creativecommons.org/licenses/by-sa/3.0	</v>
    </spb>
    <spb s="1">
      <v>10304</v>
      <v>10304</v>
      <v>10304</v>
      <v>10304</v>
      <v>10304</v>
      <v>10304</v>
      <v>10304</v>
      <v>10304</v>
      <v>10304</v>
    </spb>
    <spb s="0">
      <v xml:space="preserve">Wikipedia	</v>
      <v xml:space="preserve">CC BY-SA 3.0	</v>
      <v xml:space="preserve">https://en.wikipedia.org/wiki/Mes%C3%B3polis	</v>
      <v xml:space="preserve">https://creativecommons.org/licenses/by-sa/3.0	</v>
    </spb>
    <spb s="1">
      <v>10306</v>
      <v>10306</v>
      <v>10306</v>
      <v>10306</v>
      <v>10306</v>
      <v>10306</v>
      <v>10306</v>
      <v>10306</v>
      <v>10306</v>
    </spb>
    <spb s="0">
      <v xml:space="preserve">Wikipedia	</v>
      <v xml:space="preserve">CC BY-SA 3.0	</v>
      <v xml:space="preserve">https://en.wikipedia.org/wiki/Miguel%C3%B3polis	</v>
      <v xml:space="preserve">https://creativecommons.org/licenses/by-sa/3.0	</v>
    </spb>
    <spb s="1">
      <v>10308</v>
      <v>10308</v>
      <v>10308</v>
      <v>10308</v>
      <v>10308</v>
      <v>10308</v>
      <v>10308</v>
      <v>10308</v>
      <v>10308</v>
    </spb>
    <spb s="0">
      <v xml:space="preserve">Wikipedia	</v>
      <v xml:space="preserve">CC BY-SA 3.0	</v>
      <v xml:space="preserve">https://en.wikipedia.org/wiki/Mineiros_do_Tiet%C3%AA	</v>
      <v xml:space="preserve">https://creativecommons.org/licenses/by-sa/3.0	</v>
    </spb>
    <spb s="1">
      <v>10310</v>
      <v>10310</v>
      <v>10310</v>
      <v>10310</v>
      <v>10310</v>
      <v>10310</v>
      <v>10310</v>
      <v>10310</v>
      <v>10310</v>
    </spb>
    <spb s="0">
      <v xml:space="preserve">Wikipedia	</v>
      <v xml:space="preserve">CC BY-SA 3.0	</v>
      <v xml:space="preserve">https://en.wikipedia.org/wiki/Mira_Estrela	</v>
      <v xml:space="preserve">https://creativecommons.org/licenses/by-sa/3.0	</v>
    </spb>
    <spb s="1">
      <v>10312</v>
      <v>10312</v>
      <v>10312</v>
      <v>10312</v>
      <v>10312</v>
      <v>10312</v>
      <v>10312</v>
      <v>10312</v>
      <v>10312</v>
    </spb>
    <spb s="0">
      <v xml:space="preserve">Wikipedia	</v>
      <v xml:space="preserve">CC BY-SA 3.0	</v>
      <v xml:space="preserve">https://en.wikipedia.org/wiki/Miracatu	</v>
      <v xml:space="preserve">https://creativecommons.org/licenses/by-sa/3.0	</v>
    </spb>
    <spb s="1">
      <v>10314</v>
      <v>10314</v>
      <v>10314</v>
      <v>10314</v>
      <v>10314</v>
      <v>10314</v>
      <v>10314</v>
      <v>10314</v>
      <v>10314</v>
    </spb>
    <spb s="0">
      <v xml:space="preserve">Wikipedia	</v>
      <v xml:space="preserve">CC BY-SA 3.0	</v>
      <v xml:space="preserve">https://en.wikipedia.org/wiki/Mirand%C3%B3polis	</v>
      <v xml:space="preserve">https://creativecommons.org/licenses/by-sa/3.0	</v>
    </spb>
    <spb s="1">
      <v>10316</v>
      <v>10316</v>
      <v>10316</v>
      <v>10316</v>
      <v>10316</v>
      <v>10316</v>
      <v>10316</v>
      <v>10316</v>
      <v>10316</v>
    </spb>
    <spb s="0">
      <v xml:space="preserve">Wikipedia	</v>
      <v xml:space="preserve">CC BY-SA 3.0	</v>
      <v xml:space="preserve">https://en.wikipedia.org/wiki/Mirante_do_Paranapanema	</v>
      <v xml:space="preserve">https://creativecommons.org/licenses/by-sa/3.0	</v>
    </spb>
    <spb s="1">
      <v>10318</v>
      <v>10318</v>
      <v>10318</v>
      <v>10318</v>
      <v>10318</v>
      <v>10318</v>
      <v>10318</v>
      <v>10318</v>
      <v>10318</v>
    </spb>
    <spb s="0">
      <v xml:space="preserve">Wikipedia	</v>
      <v xml:space="preserve">CC BY-SA 3.0	</v>
      <v xml:space="preserve">https://en.wikipedia.org/wiki/Mirassol	</v>
      <v xml:space="preserve">https://creativecommons.org/licenses/by-sa/3.0	</v>
    </spb>
    <spb s="1">
      <v>10320</v>
      <v>10320</v>
      <v>10320</v>
      <v>10320</v>
      <v>10320</v>
      <v>10320</v>
      <v>10320</v>
      <v>10320</v>
      <v>10320</v>
    </spb>
    <spb s="0">
      <v xml:space="preserve">Wikipedia	</v>
      <v xml:space="preserve">CC BY-SA 3.0	</v>
      <v xml:space="preserve">https://en.wikipedia.org/wiki/Mirassol%C3%A2ndia	</v>
      <v xml:space="preserve">https://creativecommons.org/licenses/by-sa/3.0	</v>
    </spb>
    <spb s="1">
      <v>10322</v>
      <v>10322</v>
      <v>10322</v>
      <v>10322</v>
      <v>10322</v>
      <v>10322</v>
      <v>10322</v>
      <v>10322</v>
      <v>10322</v>
    </spb>
    <spb s="0">
      <v xml:space="preserve">Wikipedia	</v>
      <v xml:space="preserve">CC BY-SA 3.0	</v>
      <v xml:space="preserve">https://en.wikipedia.org/wiki/Mococa	</v>
      <v xml:space="preserve">https://creativecommons.org/licenses/by-sa/3.0	</v>
    </spb>
    <spb s="1">
      <v>10324</v>
      <v>10324</v>
      <v>10324</v>
      <v>10324</v>
      <v>10324</v>
      <v>10324</v>
      <v>10324</v>
      <v>10324</v>
      <v>10324</v>
    </spb>
    <spb s="0">
      <v xml:space="preserve">Wikipedia	</v>
      <v xml:space="preserve">CC BY-SA 3.0	</v>
      <v xml:space="preserve">https://en.wikipedia.org/wiki/Mogi_das_Cruzes	</v>
      <v xml:space="preserve">https://creativecommons.org/licenses/by-sa/3.0	</v>
    </spb>
    <spb s="1">
      <v>10326</v>
      <v>10326</v>
      <v>10326</v>
      <v>10326</v>
      <v>10326</v>
      <v>10326</v>
      <v>10326</v>
      <v>10326</v>
      <v>10326</v>
    </spb>
    <spb s="0">
      <v xml:space="preserve">Wikipedia	</v>
      <v xml:space="preserve">CC BY-SA 3.0	</v>
      <v xml:space="preserve">https://en.wikipedia.org/wiki/Mogi_Gua%C3%A7u	</v>
      <v xml:space="preserve">https://creativecommons.org/licenses/by-sa/3.0	</v>
    </spb>
    <spb s="1">
      <v>10328</v>
      <v>10328</v>
      <v>10328</v>
      <v>10328</v>
      <v>10328</v>
      <v>10328</v>
      <v>10328</v>
      <v>10328</v>
      <v>10328</v>
    </spb>
    <spb s="0">
      <v xml:space="preserve">Wikipedia	</v>
      <v xml:space="preserve">CC BY-SA 3.0	</v>
      <v xml:space="preserve">https://en.wikipedia.org/wiki/Mogi_Mirim	</v>
      <v xml:space="preserve">https://creativecommons.org/licenses/by-sa/3.0	</v>
    </spb>
    <spb s="1">
      <v>10330</v>
      <v>10330</v>
      <v>10330</v>
      <v>10330</v>
      <v>10330</v>
      <v>10330</v>
      <v>10330</v>
      <v>10330</v>
      <v>10330</v>
    </spb>
    <spb s="0">
      <v xml:space="preserve">Wikipedia	</v>
      <v xml:space="preserve">CC BY-SA 3.0	</v>
      <v xml:space="preserve">https://en.wikipedia.org/wiki/Mombuca	</v>
      <v xml:space="preserve">https://creativecommons.org/licenses/by-sa/3.0	</v>
    </spb>
    <spb s="1">
      <v>10332</v>
      <v>10332</v>
      <v>10332</v>
      <v>10332</v>
      <v>10332</v>
      <v>10332</v>
      <v>10332</v>
      <v>10332</v>
      <v>10332</v>
    </spb>
    <spb s="0">
      <v xml:space="preserve">Wikipedia	</v>
      <v xml:space="preserve">CC BY-SA 3.0	</v>
      <v xml:space="preserve">https://en.wikipedia.org/wiki/Mon%C3%A7%C3%B5es	</v>
      <v xml:space="preserve">https://creativecommons.org/licenses/by-sa/3.0	</v>
    </spb>
    <spb s="1">
      <v>10334</v>
      <v>10334</v>
      <v>10334</v>
      <v>10334</v>
      <v>10334</v>
      <v>10334</v>
      <v>10334</v>
      <v>10334</v>
      <v>10334</v>
    </spb>
    <spb s="0">
      <v xml:space="preserve">Wikipedia	</v>
      <v xml:space="preserve">CC BY-SA 3.0	</v>
      <v xml:space="preserve">https://en.wikipedia.org/wiki/Mongagu%C3%A1	</v>
      <v xml:space="preserve">https://creativecommons.org/licenses/by-sa/3.0	</v>
    </spb>
    <spb s="1">
      <v>10336</v>
      <v>10336</v>
      <v>10336</v>
      <v>10336</v>
      <v>10336</v>
      <v>10336</v>
      <v>10336</v>
      <v>10336</v>
      <v>10336</v>
    </spb>
    <spb s="0">
      <v xml:space="preserve">Wikipedia	</v>
      <v xml:space="preserve">CC BY-SA 3.0	</v>
      <v xml:space="preserve">https://en.wikipedia.org/wiki/Monte_Alegre_do_Sul	</v>
      <v xml:space="preserve">https://creativecommons.org/licenses/by-sa/3.0	</v>
    </spb>
    <spb s="1">
      <v>10338</v>
      <v>10338</v>
      <v>10338</v>
      <v>10338</v>
      <v>10338</v>
      <v>10338</v>
      <v>10338</v>
      <v>10338</v>
      <v>10338</v>
    </spb>
    <spb s="0">
      <v xml:space="preserve">Wikipedia	</v>
      <v xml:space="preserve">CC BY-SA 3.0	</v>
      <v xml:space="preserve">https://en.wikipedia.org/wiki/Monte_Alto,_S%C3%A3o_Paulo	</v>
      <v xml:space="preserve">https://creativecommons.org/licenses/by-sa/3.0	</v>
    </spb>
    <spb s="1">
      <v>10340</v>
      <v>10340</v>
      <v>10340</v>
      <v>10340</v>
      <v>10340</v>
      <v>10340</v>
      <v>10340</v>
      <v>10340</v>
      <v>10340</v>
    </spb>
    <spb s="0">
      <v xml:space="preserve">Wikipedia	</v>
      <v xml:space="preserve">CC BY-SA 3.0	</v>
      <v xml:space="preserve">https://en.wikipedia.org/wiki/Monte_Apraz%C3%ADvel	</v>
      <v xml:space="preserve">https://creativecommons.org/licenses/by-sa/3.0	</v>
    </spb>
    <spb s="1">
      <v>10342</v>
      <v>10342</v>
      <v>10342</v>
      <v>10342</v>
      <v>10342</v>
      <v>10342</v>
      <v>10342</v>
      <v>10342</v>
      <v>10342</v>
    </spb>
    <spb s="0">
      <v xml:space="preserve">Wikipedia	</v>
      <v xml:space="preserve">CC BY-SA 3.0	</v>
      <v xml:space="preserve">https://en.wikipedia.org/wiki/Monte_Azul_Paulista	</v>
      <v xml:space="preserve">https://creativecommons.org/licenses/by-sa/3.0	</v>
    </spb>
    <spb s="1">
      <v>10344</v>
      <v>10344</v>
      <v>10344</v>
      <v>10344</v>
      <v>10344</v>
      <v>10344</v>
      <v>10344</v>
      <v>10344</v>
      <v>10344</v>
    </spb>
    <spb s="0">
      <v xml:space="preserve">Wikipedia	</v>
      <v xml:space="preserve">CC BY-SA 3.0	</v>
      <v xml:space="preserve">https://en.wikipedia.org/wiki/Monte_Castelo,_S%C3%A3o_Paulo	</v>
      <v xml:space="preserve">https://creativecommons.org/licenses/by-sa/3.0	</v>
    </spb>
    <spb s="1">
      <v>10346</v>
      <v>10346</v>
      <v>10346</v>
      <v>10346</v>
      <v>10346</v>
      <v>10346</v>
      <v>10346</v>
      <v>10346</v>
      <v>10346</v>
    </spb>
    <spb s="0">
      <v xml:space="preserve">Wikipedia	</v>
      <v xml:space="preserve">CC BY-SA 3.0	</v>
      <v xml:space="preserve">https://en.wikipedia.org/wiki/Monte_Mor	</v>
      <v xml:space="preserve">https://creativecommons.org/licenses/by-sa/3.0	</v>
    </spb>
    <spb s="1">
      <v>10348</v>
      <v>10348</v>
      <v>10348</v>
      <v>10348</v>
      <v>10348</v>
      <v>10348</v>
      <v>10348</v>
      <v>10348</v>
      <v>10348</v>
    </spb>
    <spb s="0">
      <v xml:space="preserve">Wikipedia	</v>
      <v xml:space="preserve">CC BY-SA 3.0	</v>
      <v xml:space="preserve">https://en.wikipedia.org/wiki/Monteiro_Lobato,_S%C3%A3o_Paulo	</v>
      <v xml:space="preserve">https://creativecommons.org/licenses/by-sa/3.0	</v>
    </spb>
    <spb s="1">
      <v>10350</v>
      <v>10350</v>
      <v>10350</v>
      <v>10350</v>
      <v>10350</v>
      <v>10350</v>
      <v>10350</v>
      <v>10350</v>
      <v>10350</v>
    </spb>
    <spb s="0">
      <v xml:space="preserve">Wikipedia	</v>
      <v xml:space="preserve">CC BY-SA 3.0	</v>
      <v xml:space="preserve">https://en.wikipedia.org/wiki/Morro_Agudo	</v>
      <v xml:space="preserve">https://creativecommons.org/licenses/by-sa/3.0	</v>
    </spb>
    <spb s="1">
      <v>10352</v>
      <v>10352</v>
      <v>10352</v>
      <v>10352</v>
      <v>10352</v>
      <v>10352</v>
      <v>10352</v>
      <v>10352</v>
      <v>10352</v>
    </spb>
    <spb s="0">
      <v xml:space="preserve">Wikipedia	</v>
      <v xml:space="preserve">CC BY-SA 3.0	</v>
      <v xml:space="preserve">https://en.wikipedia.org/wiki/Morungaba	</v>
      <v xml:space="preserve">https://creativecommons.org/licenses/by-sa/3.0	</v>
    </spb>
    <spb s="1">
      <v>10354</v>
      <v>10354</v>
      <v>10354</v>
      <v>10354</v>
      <v>10354</v>
      <v>10354</v>
      <v>10354</v>
      <v>10354</v>
      <v>10354</v>
    </spb>
    <spb s="0">
      <v xml:space="preserve">Wikipedia	</v>
      <v xml:space="preserve">CC BY-SA 3.0	</v>
      <v xml:space="preserve">https://en.wikipedia.org/wiki/Motuca	</v>
      <v xml:space="preserve">https://creativecommons.org/licenses/by-sa/3.0	</v>
    </spb>
    <spb s="1">
      <v>10356</v>
      <v>10356</v>
      <v>10356</v>
      <v>10356</v>
      <v>10356</v>
      <v>10356</v>
      <v>10356</v>
      <v>10356</v>
      <v>10356</v>
    </spb>
    <spb s="0">
      <v xml:space="preserve">Wikipedia	</v>
      <v xml:space="preserve">CC BY-SA 3.0	</v>
      <v xml:space="preserve">https://en.wikipedia.org/wiki/Murutinga_do_Sul	</v>
      <v xml:space="preserve">https://creativecommons.org/licenses/by-sa/3.0	</v>
    </spb>
    <spb s="1">
      <v>10358</v>
      <v>10358</v>
      <v>10358</v>
      <v>10358</v>
      <v>10358</v>
      <v>10358</v>
      <v>10358</v>
      <v>10358</v>
      <v>10358</v>
    </spb>
    <spb s="0">
      <v xml:space="preserve">Wikipedia	</v>
      <v xml:space="preserve">CC BY-SA 3.0	</v>
      <v xml:space="preserve">https://en.wikipedia.org/wiki/Nantes,_S%C3%A3o_Paulo	</v>
      <v xml:space="preserve">https://creativecommons.org/licenses/by-sa/3.0	</v>
    </spb>
    <spb s="1">
      <v>10360</v>
      <v>10360</v>
      <v>10360</v>
      <v>10360</v>
      <v>10360</v>
      <v>10360</v>
      <v>10360</v>
      <v>10360</v>
      <v>10360</v>
    </spb>
    <spb s="0">
      <v xml:space="preserve">Wikipedia	</v>
      <v xml:space="preserve">CC BY-SA 3.0	</v>
      <v xml:space="preserve">https://en.wikipedia.org/wiki/Narandiba	</v>
      <v xml:space="preserve">https://creativecommons.org/licenses/by-sa/3.0	</v>
    </spb>
    <spb s="1">
      <v>10362</v>
      <v>10362</v>
      <v>10362</v>
      <v>10362</v>
      <v>10362</v>
      <v>10362</v>
      <v>10362</v>
      <v>10362</v>
      <v>10362</v>
    </spb>
    <spb s="0">
      <v xml:space="preserve">Wikipedia	</v>
      <v xml:space="preserve">CC BY-SA 3.0	</v>
      <v xml:space="preserve">https://en.wikipedia.org/wiki/Natividade_da_Serra	</v>
      <v xml:space="preserve">https://creativecommons.org/licenses/by-sa/3.0	</v>
    </spb>
    <spb s="1">
      <v>10364</v>
      <v>10364</v>
      <v>10364</v>
      <v>10364</v>
      <v>10364</v>
      <v>10364</v>
      <v>10364</v>
      <v>10364</v>
      <v>10364</v>
    </spb>
    <spb s="0">
      <v xml:space="preserve">Wikipedia	</v>
      <v xml:space="preserve">CC BY-SA 3.0	</v>
      <v xml:space="preserve">https://en.wikipedia.org/wiki/Nazar%C3%A9_Paulista	</v>
      <v xml:space="preserve">https://creativecommons.org/licenses/by-sa/3.0	</v>
    </spb>
    <spb s="1">
      <v>10366</v>
      <v>10366</v>
      <v>10366</v>
      <v>10366</v>
      <v>10366</v>
      <v>10366</v>
      <v>10366</v>
      <v>10366</v>
      <v>10366</v>
    </spb>
    <spb s="0">
      <v xml:space="preserve">Wikipedia	</v>
      <v xml:space="preserve">CC BY-SA 3.0	</v>
      <v xml:space="preserve">https://en.wikipedia.org/wiki/Neves_Paulista	</v>
      <v xml:space="preserve">https://creativecommons.org/licenses/by-sa/3.0	</v>
    </spb>
    <spb s="1">
      <v>10368</v>
      <v>10368</v>
      <v>10368</v>
      <v>10368</v>
      <v>10368</v>
      <v>10368</v>
      <v>10368</v>
      <v>10368</v>
      <v>10368</v>
    </spb>
    <spb s="0">
      <v xml:space="preserve">Wikipedia	</v>
      <v xml:space="preserve">CC BY-SA 3.0	</v>
      <v xml:space="preserve">https://en.wikipedia.org/wiki/Nhandeara	</v>
      <v xml:space="preserve">https://creativecommons.org/licenses/by-sa/3.0	</v>
    </spb>
    <spb s="1">
      <v>10370</v>
      <v>10370</v>
      <v>10370</v>
      <v>10370</v>
      <v>10370</v>
      <v>10370</v>
      <v>10370</v>
      <v>10370</v>
      <v>10370</v>
    </spb>
    <spb s="0">
      <v xml:space="preserve">Wikipedia	</v>
      <v xml:space="preserve">CC BY-SA 3.0	</v>
      <v xml:space="preserve">https://en.wikipedia.org/wiki/Nipo%C3%A3	</v>
      <v xml:space="preserve">https://creativecommons.org/licenses/by-sa/3.0	</v>
    </spb>
    <spb s="1">
      <v>10372</v>
      <v>10372</v>
      <v>10372</v>
      <v>10372</v>
      <v>10372</v>
      <v>10372</v>
      <v>10372</v>
      <v>10372</v>
      <v>10372</v>
    </spb>
    <spb s="0">
      <v xml:space="preserve">Wikipedia	</v>
      <v xml:space="preserve">CC BY-SA 3.0	</v>
      <v xml:space="preserve">https://en.wikipedia.org/wiki/Nova_Alian%C3%A7a	</v>
      <v xml:space="preserve">https://creativecommons.org/licenses/by-sa/3.0	</v>
    </spb>
    <spb s="1">
      <v>10374</v>
      <v>10374</v>
      <v>10374</v>
      <v>10374</v>
      <v>10374</v>
      <v>10374</v>
      <v>10374</v>
      <v>10374</v>
      <v>10374</v>
    </spb>
    <spb s="0">
      <v xml:space="preserve">Wikipedia	</v>
      <v xml:space="preserve">CC BY-SA 3.0	</v>
      <v xml:space="preserve">https://en.wikipedia.org/wiki/Nova_Campina	</v>
      <v xml:space="preserve">https://creativecommons.org/licenses/by-sa/3.0	</v>
    </spb>
    <spb s="1">
      <v>10376</v>
      <v>10376</v>
      <v>10376</v>
      <v>10376</v>
      <v>10376</v>
      <v>10376</v>
      <v>10376</v>
      <v>10376</v>
      <v>10376</v>
    </spb>
    <spb s="0">
      <v xml:space="preserve">Wikipedia	</v>
      <v xml:space="preserve">CC BY-SA 3.0	</v>
      <v xml:space="preserve">https://en.wikipedia.org/wiki/Nova_Cana%C3%A3_Paulista	</v>
      <v xml:space="preserve">https://creativecommons.org/licenses/by-sa/3.0	</v>
    </spb>
    <spb s="1">
      <v>10378</v>
      <v>10378</v>
      <v>10378</v>
      <v>10378</v>
      <v>10378</v>
      <v>10378</v>
      <v>10378</v>
      <v>10378</v>
      <v>10378</v>
    </spb>
    <spb s="0">
      <v xml:space="preserve">Wikipedia	</v>
      <v xml:space="preserve">CC BY-SA 3.0	</v>
      <v xml:space="preserve">https://en.wikipedia.org/wiki/Nova_Castilho	</v>
      <v xml:space="preserve">https://creativecommons.org/licenses/by-sa/3.0	</v>
    </spb>
    <spb s="1">
      <v>10380</v>
      <v>10380</v>
      <v>10380</v>
      <v>10380</v>
      <v>10380</v>
      <v>10380</v>
      <v>10380</v>
      <v>10380</v>
      <v>10380</v>
    </spb>
    <spb s="0">
      <v xml:space="preserve">Wikipedia	</v>
      <v xml:space="preserve">CC BY-SA 3.0	</v>
      <v xml:space="preserve">https://en.wikipedia.org/wiki/Nova_Europa	</v>
      <v xml:space="preserve">https://creativecommons.org/licenses/by-sa/3.0	</v>
    </spb>
    <spb s="1">
      <v>10382</v>
      <v>10382</v>
      <v>10382</v>
      <v>10382</v>
      <v>10382</v>
      <v>10382</v>
      <v>10382</v>
      <v>10382</v>
      <v>10382</v>
    </spb>
    <spb s="0">
      <v xml:space="preserve">Wikipedia	</v>
      <v xml:space="preserve">CC BY-SA 3.0	</v>
      <v xml:space="preserve">https://en.wikipedia.org/wiki/Nova_Granada	</v>
      <v xml:space="preserve">https://creativecommons.org/licenses/by-sa/3.0	</v>
    </spb>
    <spb s="1">
      <v>10384</v>
      <v>10384</v>
      <v>10384</v>
      <v>10384</v>
      <v>10384</v>
      <v>10384</v>
      <v>10384</v>
      <v>10384</v>
      <v>10384</v>
    </spb>
    <spb s="0">
      <v xml:space="preserve">Wikipedia	</v>
      <v xml:space="preserve">CC BY-SA 3.0	</v>
      <v xml:space="preserve">https://en.wikipedia.org/wiki/Nova_Guataporanga	</v>
      <v xml:space="preserve">https://creativecommons.org/licenses/by-sa/3.0	</v>
    </spb>
    <spb s="1">
      <v>10386</v>
      <v>10386</v>
      <v>10386</v>
      <v>10386</v>
      <v>10386</v>
      <v>10386</v>
      <v>10386</v>
      <v>10386</v>
      <v>10386</v>
    </spb>
    <spb s="0">
      <v xml:space="preserve">Wikipedia	</v>
      <v xml:space="preserve">CC BY-SA 3.0	</v>
      <v xml:space="preserve">https://en.wikipedia.org/wiki/Nova_Independ%C3%AAncia	</v>
      <v xml:space="preserve">https://creativecommons.org/licenses/by-sa/3.0	</v>
    </spb>
    <spb s="1">
      <v>10388</v>
      <v>10388</v>
      <v>10388</v>
      <v>10388</v>
      <v>10388</v>
      <v>10388</v>
      <v>10388</v>
      <v>10388</v>
      <v>10388</v>
    </spb>
    <spb s="0">
      <v xml:space="preserve">Wikipedia	</v>
      <v xml:space="preserve">CC BY-SA 3.0	</v>
      <v xml:space="preserve">https://en.wikipedia.org/wiki/Nova_Luzit%C3%A2nia	</v>
      <v xml:space="preserve">https://creativecommons.org/licenses/by-sa/3.0	</v>
    </spb>
    <spb s="1">
      <v>10390</v>
      <v>10390</v>
      <v>10390</v>
      <v>10390</v>
      <v>10390</v>
      <v>10390</v>
      <v>10390</v>
      <v>10390</v>
      <v>10390</v>
    </spb>
    <spb s="0">
      <v xml:space="preserve">Wikipedia	</v>
      <v xml:space="preserve">CC BY-SA 3.0	</v>
      <v xml:space="preserve">https://en.wikipedia.org/wiki/Nova_Odessa	</v>
      <v xml:space="preserve">https://creativecommons.org/licenses/by-sa/3.0	</v>
    </spb>
    <spb s="1">
      <v>10392</v>
      <v>10392</v>
      <v>10392</v>
      <v>10392</v>
      <v>10392</v>
      <v>10392</v>
      <v>10392</v>
      <v>10392</v>
      <v>10392</v>
    </spb>
    <spb s="0">
      <v xml:space="preserve">Wikipedia	</v>
      <v xml:space="preserve">CC BY-SA 3.0	</v>
      <v xml:space="preserve">https://en.wikipedia.org/wiki/Novais,_S%C3%A3o_Paulo	</v>
      <v xml:space="preserve">https://creativecommons.org/licenses/by-sa/3.0	</v>
    </spb>
    <spb s="1">
      <v>10394</v>
      <v>10394</v>
      <v>10394</v>
      <v>10394</v>
      <v>10394</v>
      <v>10394</v>
      <v>10394</v>
      <v>10394</v>
      <v>10394</v>
    </spb>
    <spb s="0">
      <v xml:space="preserve">Wikipedia	</v>
      <v xml:space="preserve">CC BY-SA 3.0	</v>
      <v xml:space="preserve">https://en.wikipedia.org/wiki/Novo_Horizonte,_S%C3%A3o_Paulo	</v>
      <v xml:space="preserve">https://creativecommons.org/licenses/by-sa/3.0	</v>
    </spb>
    <spb s="1">
      <v>10396</v>
      <v>10396</v>
      <v>10396</v>
      <v>10396</v>
      <v>10396</v>
      <v>10396</v>
      <v>10396</v>
      <v>10396</v>
      <v>10396</v>
    </spb>
    <spb s="0">
      <v xml:space="preserve">Wikipedia	</v>
      <v xml:space="preserve">CC BY-SA 3.0	</v>
      <v xml:space="preserve">https://en.wikipedia.org/wiki/Nuporanga	</v>
      <v xml:space="preserve">https://creativecommons.org/licenses/by-sa/3.0	</v>
    </spb>
    <spb s="1">
      <v>10398</v>
      <v>10398</v>
      <v>10398</v>
      <v>10398</v>
      <v>10398</v>
      <v>10398</v>
      <v>10398</v>
      <v>10398</v>
      <v>10398</v>
    </spb>
    <spb s="0">
      <v xml:space="preserve">Wikipedia	</v>
      <v xml:space="preserve">CC BY-SA 3.0	</v>
      <v xml:space="preserve">https://en.wikipedia.org/wiki/Ocau%C3%A7u	</v>
      <v xml:space="preserve">https://creativecommons.org/licenses/by-sa/3.0	</v>
    </spb>
    <spb s="1">
      <v>10400</v>
      <v>10400</v>
      <v>10400</v>
      <v>10400</v>
      <v>10400</v>
      <v>10400</v>
      <v>10400</v>
      <v>10400</v>
      <v>10400</v>
    </spb>
    <spb s="0">
      <v xml:space="preserve">Wikipedia	</v>
      <v xml:space="preserve">CC BY-SA 3.0	</v>
      <v xml:space="preserve">https://en.wikipedia.org/wiki/Ol%C3%ADmpia	</v>
      <v xml:space="preserve">https://creativecommons.org/licenses/by-sa/3.0	</v>
    </spb>
    <spb s="1">
      <v>10402</v>
      <v>10402</v>
      <v>10402</v>
      <v>10402</v>
      <v>10402</v>
      <v>10402</v>
      <v>10402</v>
      <v>10402</v>
      <v>10402</v>
    </spb>
    <spb s="0">
      <v xml:space="preserve">Wikipedia	</v>
      <v xml:space="preserve">CC BY-SA 3.0	</v>
      <v xml:space="preserve">https://en.wikipedia.org/wiki/Onda_Verde	</v>
      <v xml:space="preserve">https://creativecommons.org/licenses/by-sa/3.0	</v>
    </spb>
    <spb s="1">
      <v>10404</v>
      <v>10404</v>
      <v>10404</v>
      <v>10404</v>
      <v>10404</v>
      <v>10404</v>
      <v>10404</v>
      <v>10404</v>
      <v>10404</v>
    </spb>
    <spb s="0">
      <v xml:space="preserve">Wikipedia	</v>
      <v xml:space="preserve">CC BY-SA 3.0	</v>
      <v xml:space="preserve">https://en.wikipedia.org/wiki/Oriente,_S%C3%A3o_Paulo	</v>
      <v xml:space="preserve">https://creativecommons.org/licenses/by-sa/3.0	</v>
    </spb>
    <spb s="1">
      <v>10406</v>
      <v>10406</v>
      <v>10406</v>
      <v>10406</v>
      <v>10406</v>
      <v>10406</v>
      <v>10406</v>
      <v>10406</v>
      <v>10406</v>
    </spb>
    <spb s="0">
      <v xml:space="preserve">Wikipedia	</v>
      <v xml:space="preserve">CC BY-SA 3.0	</v>
      <v xml:space="preserve">https://en.wikipedia.org/wiki/Orindi%C3%BAva	</v>
      <v xml:space="preserve">https://creativecommons.org/licenses/by-sa/3.0	</v>
    </spb>
    <spb s="1">
      <v>10408</v>
      <v>10408</v>
      <v>10408</v>
      <v>10408</v>
      <v>10408</v>
      <v>10408</v>
      <v>10408</v>
      <v>10408</v>
      <v>10408</v>
    </spb>
    <spb s="0">
      <v xml:space="preserve">Wikipedia	</v>
      <v xml:space="preserve">CC BY-SA 3.0	</v>
      <v xml:space="preserve">https://en.wikipedia.org/wiki/Orl%C3%A2ndia	</v>
      <v xml:space="preserve">https://creativecommons.org/licenses/by-sa/3.0	</v>
    </spb>
    <spb s="1">
      <v>10410</v>
      <v>10410</v>
      <v>10410</v>
      <v>10410</v>
      <v>10410</v>
      <v>10410</v>
      <v>10410</v>
      <v>10410</v>
      <v>10410</v>
    </spb>
    <spb s="0">
      <v xml:space="preserve">Wikipedia	</v>
      <v xml:space="preserve">CC BY-SA 3.0	</v>
      <v xml:space="preserve">https://en.wikipedia.org/wiki/Osasco	</v>
      <v xml:space="preserve">https://creativecommons.org/licenses/by-sa/3.0	</v>
    </spb>
    <spb s="1">
      <v>10412</v>
      <v>10412</v>
      <v>10412</v>
      <v>10412</v>
      <v>10412</v>
      <v>10412</v>
      <v>10412</v>
      <v>10412</v>
      <v>10412</v>
    </spb>
    <spb s="0">
      <v xml:space="preserve">Wikipedia	</v>
      <v xml:space="preserve">CC BY-SA 3.0	</v>
      <v xml:space="preserve">https://en.wikipedia.org/wiki/Oscar_Bressane	</v>
      <v xml:space="preserve">https://creativecommons.org/licenses/by-sa/3.0	</v>
    </spb>
    <spb s="1">
      <v>10414</v>
      <v>10414</v>
      <v>10414</v>
      <v>10414</v>
      <v>10414</v>
      <v>10414</v>
      <v>10414</v>
      <v>10414</v>
      <v>10414</v>
    </spb>
    <spb s="0">
      <v xml:space="preserve">Wikipedia	</v>
      <v xml:space="preserve">CC BY-SA 3.0	</v>
      <v xml:space="preserve">https://en.wikipedia.org/wiki/Osvaldo_Cruz,_S%C3%A3o_Paulo	</v>
      <v xml:space="preserve">https://creativecommons.org/licenses/by-sa/3.0	</v>
    </spb>
    <spb s="1">
      <v>10416</v>
      <v>10416</v>
      <v>10416</v>
      <v>10416</v>
      <v>10416</v>
      <v>10416</v>
      <v>10416</v>
      <v>10416</v>
      <v>10416</v>
    </spb>
    <spb s="0">
      <v xml:space="preserve">Wikipedia	</v>
      <v xml:space="preserve">CC BY-SA 3.0	</v>
      <v xml:space="preserve">https://en.wikipedia.org/wiki/Ourinhos	</v>
      <v xml:space="preserve">https://creativecommons.org/licenses/by-sa/3.0	</v>
    </spb>
    <spb s="1">
      <v>10418</v>
      <v>10418</v>
      <v>10418</v>
      <v>10418</v>
      <v>10418</v>
      <v>10418</v>
      <v>10418</v>
      <v>10418</v>
      <v>10418</v>
    </spb>
    <spb s="0">
      <v xml:space="preserve">Wikipedia	</v>
      <v xml:space="preserve">CC BY-SA 3.0	</v>
      <v xml:space="preserve">https://en.wikipedia.org/wiki/Ouro_Verde,_S%C3%A3o_Paulo	</v>
      <v xml:space="preserve">https://creativecommons.org/licenses/by-sa/3.0	</v>
    </spb>
    <spb s="1">
      <v>10420</v>
      <v>10420</v>
      <v>10420</v>
      <v>10420</v>
      <v>10420</v>
      <v>10420</v>
      <v>10420</v>
      <v>10420</v>
      <v>10420</v>
    </spb>
    <spb s="0">
      <v xml:space="preserve">Wikipedia	</v>
      <v xml:space="preserve">CC BY-SA 3.0	</v>
      <v xml:space="preserve">https://en.wikipedia.org/wiki/Ouroeste	</v>
      <v xml:space="preserve">https://creativecommons.org/licenses/by-sa/3.0	</v>
    </spb>
    <spb s="1">
      <v>10422</v>
      <v>10422</v>
      <v>10422</v>
      <v>10422</v>
      <v>10422</v>
      <v>10422</v>
      <v>10422</v>
      <v>10422</v>
      <v>10422</v>
    </spb>
    <spb s="0">
      <v xml:space="preserve">Wikipedia	</v>
      <v xml:space="preserve">CC BY-SA 3.0	</v>
      <v xml:space="preserve">https://en.wikipedia.org/wiki/Pacaembu	</v>
      <v xml:space="preserve">https://creativecommons.org/licenses/by-sa/3.0	</v>
    </spb>
    <spb s="1">
      <v>10424</v>
      <v>10424</v>
      <v>10424</v>
      <v>10424</v>
      <v>10424</v>
      <v>10424</v>
      <v>10424</v>
      <v>10424</v>
      <v>10424</v>
    </spb>
    <spb s="0">
      <v xml:space="preserve">Wikipedia	</v>
      <v xml:space="preserve">CC BY-SA 3.0	</v>
      <v xml:space="preserve">https://en.wikipedia.org/wiki/Palestina,_S%C3%A3o_Paulo	</v>
      <v xml:space="preserve">https://creativecommons.org/licenses/by-sa/3.0	</v>
    </spb>
    <spb s="1">
      <v>10426</v>
      <v>10426</v>
      <v>10426</v>
      <v>10426</v>
      <v>10426</v>
      <v>10426</v>
      <v>10426</v>
      <v>10426</v>
      <v>10426</v>
    </spb>
    <spb s="0">
      <v xml:space="preserve">Wikipedia	</v>
      <v xml:space="preserve">CC BY-SA 3.0	</v>
      <v xml:space="preserve">https://en.wikipedia.org/wiki/Palmares_Paulista	</v>
      <v xml:space="preserve">https://creativecommons.org/licenses/by-sa/3.0	</v>
    </spb>
    <spb s="1">
      <v>10428</v>
      <v>10428</v>
      <v>10428</v>
      <v>10428</v>
      <v>10428</v>
      <v>10428</v>
      <v>10428</v>
      <v>10428</v>
      <v>10428</v>
    </spb>
    <spb s="0">
      <v xml:space="preserve">Wikipedia	</v>
      <v xml:space="preserve">CC BY-SA 3.0	</v>
      <v xml:space="preserve">https://en.wikipedia.org/wiki/Palmeira_d%27Oeste	</v>
      <v xml:space="preserve">https://creativecommons.org/licenses/by-sa/3.0	</v>
    </spb>
    <spb s="1">
      <v>10430</v>
      <v>10430</v>
      <v>10430</v>
      <v>10430</v>
      <v>10430</v>
      <v>10430</v>
      <v>10430</v>
      <v>10430</v>
      <v>10430</v>
    </spb>
    <spb s="0">
      <v xml:space="preserve">Wikipedia	</v>
      <v xml:space="preserve">CC BY-SA 3.0	</v>
      <v xml:space="preserve">https://en.wikipedia.org/wiki/Palmital,_S%C3%A3o_Paulo	</v>
      <v xml:space="preserve">https://creativecommons.org/licenses/by-sa/3.0	</v>
    </spb>
    <spb s="1">
      <v>10432</v>
      <v>10432</v>
      <v>10432</v>
      <v>10432</v>
      <v>10432</v>
      <v>10432</v>
      <v>10432</v>
      <v>10432</v>
      <v>10432</v>
    </spb>
    <spb s="0">
      <v xml:space="preserve">Wikipedia	</v>
      <v xml:space="preserve">CC BY-SA 3.0	</v>
      <v xml:space="preserve">https://en.wikipedia.org/wiki/Panorama,_S%C3%A3o_Paulo	</v>
      <v xml:space="preserve">https://creativecommons.org/licenses/by-sa/3.0	</v>
    </spb>
    <spb s="1">
      <v>10434</v>
      <v>10434</v>
      <v>10434</v>
      <v>10434</v>
      <v>10434</v>
      <v>10434</v>
      <v>10434</v>
      <v>10434</v>
      <v>10434</v>
    </spb>
    <spb s="0">
      <v xml:space="preserve">Wikipedia	</v>
      <v xml:space="preserve">CC BY-SA 3.0	</v>
      <v xml:space="preserve">https://en.wikipedia.org/wiki/Paragua%C3%A7u_Paulista	</v>
      <v xml:space="preserve">https://creativecommons.org/licenses/by-sa/3.0	</v>
    </spb>
    <spb s="1">
      <v>10436</v>
      <v>10436</v>
      <v>10436</v>
      <v>10436</v>
      <v>10436</v>
      <v>10436</v>
      <v>10436</v>
      <v>10436</v>
      <v>10436</v>
    </spb>
    <spb s="0">
      <v xml:space="preserve">Wikipedia	</v>
      <v xml:space="preserve">CC BY-SA 3.0	</v>
      <v xml:space="preserve">https://en.wikipedia.org/wiki/Paraibuna	</v>
      <v xml:space="preserve">https://creativecommons.org/licenses/by-sa/3.0	</v>
    </spb>
    <spb s="1">
      <v>10438</v>
      <v>10438</v>
      <v>10438</v>
      <v>10438</v>
      <v>10438</v>
      <v>10438</v>
      <v>10438</v>
      <v>10438</v>
      <v>10438</v>
    </spb>
    <spb s="0">
      <v xml:space="preserve">Wikipedia	</v>
      <v xml:space="preserve">CC BY-SA 3.0	</v>
      <v xml:space="preserve">https://en.wikipedia.org/wiki/Para%C3%ADso,_S%C3%A3o_Paulo	</v>
      <v xml:space="preserve">https://creativecommons.org/licenses/by-sa/3.0	</v>
    </spb>
    <spb s="1">
      <v>10440</v>
      <v>10440</v>
      <v>10440</v>
      <v>10440</v>
      <v>10440</v>
      <v>10440</v>
      <v>10440</v>
      <v>10440</v>
      <v>10440</v>
    </spb>
    <spb s="0">
      <v xml:space="preserve">Wikipedia	</v>
      <v xml:space="preserve">CC BY-SA 3.0	</v>
      <v xml:space="preserve">https://en.wikipedia.org/wiki/Paranapanema	</v>
      <v xml:space="preserve">https://creativecommons.org/licenses/by-sa/3.0	</v>
    </spb>
    <spb s="1">
      <v>10442</v>
      <v>10442</v>
      <v>10442</v>
      <v>10442</v>
      <v>10442</v>
      <v>10442</v>
      <v>10442</v>
      <v>10442</v>
      <v>10442</v>
    </spb>
    <spb s="0">
      <v xml:space="preserve">Wikipedia	</v>
      <v xml:space="preserve">CC BY-SA 3.0	</v>
      <v xml:space="preserve">https://en.wikipedia.org/wiki/Paranapu%C3%A3	</v>
      <v xml:space="preserve">https://creativecommons.org/licenses/by-sa/3.0	</v>
    </spb>
    <spb s="1">
      <v>10444</v>
      <v>10444</v>
      <v>10444</v>
      <v>10444</v>
      <v>10444</v>
      <v>10444</v>
      <v>10444</v>
      <v>10444</v>
      <v>10444</v>
    </spb>
    <spb s="0">
      <v xml:space="preserve">Wikipedia	</v>
      <v xml:space="preserve">CC BY-SA 3.0	</v>
      <v xml:space="preserve">https://en.wikipedia.org/wiki/Parapu%C3%A3	</v>
      <v xml:space="preserve">https://creativecommons.org/licenses/by-sa/3.0	</v>
    </spb>
    <spb s="1">
      <v>10446</v>
      <v>10446</v>
      <v>10446</v>
      <v>10446</v>
      <v>10446</v>
      <v>10446</v>
      <v>10446</v>
      <v>10446</v>
      <v>10446</v>
    </spb>
    <spb s="0">
      <v xml:space="preserve">Wikipedia	</v>
      <v xml:space="preserve">CC BY-SA 3.0	</v>
      <v xml:space="preserve">https://en.wikipedia.org/wiki/Pardinho	</v>
      <v xml:space="preserve">https://creativecommons.org/licenses/by-sa/3.0	</v>
    </spb>
    <spb s="1">
      <v>10448</v>
      <v>10448</v>
      <v>10448</v>
      <v>10448</v>
      <v>10448</v>
      <v>10448</v>
      <v>10448</v>
      <v>10448</v>
      <v>10448</v>
    </spb>
    <spb s="0">
      <v xml:space="preserve">Wikipedia	</v>
      <v xml:space="preserve">CC BY-SA 3.0	</v>
      <v xml:space="preserve">https://en.wikipedia.org/wiki/Pariquera-A%C3%A7u	</v>
      <v xml:space="preserve">https://creativecommons.org/licenses/by-sa/3.0	</v>
    </spb>
    <spb s="1">
      <v>10450</v>
      <v>10450</v>
      <v>10450</v>
      <v>10450</v>
      <v>10450</v>
      <v>10450</v>
      <v>10450</v>
      <v>10450</v>
      <v>10450</v>
    </spb>
    <spb s="0">
      <v xml:space="preserve">Wikipedia	</v>
      <v xml:space="preserve">CC BY-SA 3.0	</v>
      <v xml:space="preserve">https://en.wikipedia.org/wiki/Parisi,_S%C3%A3o_Paulo	</v>
      <v xml:space="preserve">https://creativecommons.org/licenses/by-sa/3.0	</v>
    </spb>
    <spb s="1">
      <v>10452</v>
      <v>10452</v>
      <v>10452</v>
      <v>10452</v>
      <v>10452</v>
      <v>10452</v>
      <v>10452</v>
      <v>10452</v>
      <v>10452</v>
    </spb>
    <spb s="0">
      <v xml:space="preserve">Wikipedia	</v>
      <v xml:space="preserve">CC BY-SA 3.0	</v>
      <v xml:space="preserve">https://en.wikipedia.org/wiki/Patroc%C3%ADnio_Paulista	</v>
      <v xml:space="preserve">https://creativecommons.org/licenses/by-sa/3.0	</v>
    </spb>
    <spb s="1">
      <v>10454</v>
      <v>10454</v>
      <v>10454</v>
      <v>10454</v>
      <v>10454</v>
      <v>10454</v>
      <v>10454</v>
      <v>10454</v>
      <v>10454</v>
    </spb>
    <spb s="0">
      <v xml:space="preserve">Wikipedia	</v>
      <v xml:space="preserve">CC BY-SA 3.0	</v>
      <v xml:space="preserve">https://en.wikipedia.org/wiki/Pauliceia	</v>
      <v xml:space="preserve">https://creativecommons.org/licenses/by-sa/3.0	</v>
    </spb>
    <spb s="1">
      <v>10456</v>
      <v>10456</v>
      <v>10456</v>
      <v>10456</v>
      <v>10456</v>
      <v>10456</v>
      <v>10456</v>
      <v>10456</v>
      <v>10456</v>
    </spb>
    <spb s="0">
      <v xml:space="preserve">Wikipedia	</v>
      <v xml:space="preserve">CC BY-SA 3.0	</v>
      <v xml:space="preserve">https://en.wikipedia.org/wiki/Paul%C3%ADnia	</v>
      <v xml:space="preserve">https://creativecommons.org/licenses/by-sa/3.0	</v>
    </spb>
    <spb s="1">
      <v>10458</v>
      <v>10458</v>
      <v>10458</v>
      <v>10458</v>
      <v>10458</v>
      <v>10458</v>
      <v>10458</v>
      <v>10458</v>
      <v>10458</v>
    </spb>
    <spb s="0">
      <v xml:space="preserve">Wikipedia	</v>
      <v xml:space="preserve">CC BY-SA 3.0	</v>
      <v xml:space="preserve">https://en.wikipedia.org/wiki/Paulist%C3%A2nia	</v>
      <v xml:space="preserve">https://creativecommons.org/licenses/by-sa/3.0	</v>
    </spb>
    <spb s="1">
      <v>10460</v>
      <v>10460</v>
      <v>10460</v>
      <v>10460</v>
      <v>10460</v>
      <v>10460</v>
      <v>10460</v>
      <v>10460</v>
      <v>10460</v>
    </spb>
    <spb s="0">
      <v xml:space="preserve">Wikipedia	</v>
      <v xml:space="preserve">CC BY-SA 3.0	</v>
      <v xml:space="preserve">https://en.wikipedia.org/wiki/Paulo_de_Faria	</v>
      <v xml:space="preserve">https://creativecommons.org/licenses/by-sa/3.0	</v>
    </spb>
    <spb s="1">
      <v>10462</v>
      <v>10462</v>
      <v>10462</v>
      <v>10462</v>
      <v>10462</v>
      <v>10462</v>
      <v>10462</v>
      <v>10462</v>
      <v>10462</v>
    </spb>
    <spb s="0">
      <v xml:space="preserve">Wikipedia	</v>
      <v xml:space="preserve">CC BY-SA 3.0	</v>
      <v xml:space="preserve">https://en.wikipedia.org/wiki/Pederneiras	</v>
      <v xml:space="preserve">https://creativecommons.org/licenses/by-sa/3.0	</v>
    </spb>
    <spb s="1">
      <v>10464</v>
      <v>10464</v>
      <v>10464</v>
      <v>10464</v>
      <v>10464</v>
      <v>10464</v>
      <v>10464</v>
      <v>10464</v>
      <v>10464</v>
    </spb>
    <spb s="0">
      <v xml:space="preserve">Wikipedia	</v>
      <v xml:space="preserve">CC BY-SA 3.0	</v>
      <v xml:space="preserve">https://en.wikipedia.org/wiki/Pedra_Bela	</v>
      <v xml:space="preserve">https://creativecommons.org/licenses/by-sa/3.0	</v>
    </spb>
    <spb s="1">
      <v>10466</v>
      <v>10466</v>
      <v>10466</v>
      <v>10466</v>
      <v>10466</v>
      <v>10466</v>
      <v>10466</v>
      <v>10466</v>
      <v>10466</v>
    </spb>
    <spb s="0">
      <v xml:space="preserve">Wikipedia	</v>
      <v xml:space="preserve">CC BY-SA 3.0	</v>
      <v xml:space="preserve">https://en.wikipedia.org/wiki/Pedran%C3%B3polis	</v>
      <v xml:space="preserve">https://creativecommons.org/licenses/by-sa/3.0	</v>
    </spb>
    <spb s="1">
      <v>10468</v>
      <v>10468</v>
      <v>10468</v>
      <v>10468</v>
      <v>10468</v>
      <v>10468</v>
      <v>10468</v>
      <v>10468</v>
      <v>10468</v>
    </spb>
    <spb s="0">
      <v xml:space="preserve">Wikipedia	</v>
      <v xml:space="preserve">CC BY-SA 3.0	</v>
      <v xml:space="preserve">https://en.wikipedia.org/wiki/Pedregulho	</v>
      <v xml:space="preserve">https://creativecommons.org/licenses/by-sa/3.0	</v>
    </spb>
    <spb s="1">
      <v>10470</v>
      <v>10470</v>
      <v>10470</v>
      <v>10470</v>
      <v>10470</v>
      <v>10470</v>
      <v>10470</v>
      <v>10470</v>
      <v>10470</v>
    </spb>
    <spb s="0">
      <v xml:space="preserve">Wikipedia	</v>
      <v xml:space="preserve">CC BY-SA 3.0	</v>
      <v xml:space="preserve">https://en.wikipedia.org/wiki/Pedreira,_S%C3%A3o_Paulo	</v>
      <v xml:space="preserve">https://creativecommons.org/licenses/by-sa/3.0	</v>
    </spb>
    <spb s="1">
      <v>10472</v>
      <v>10472</v>
      <v>10472</v>
      <v>10472</v>
      <v>10472</v>
      <v>10472</v>
      <v>10472</v>
      <v>10472</v>
      <v>10472</v>
    </spb>
    <spb s="0">
      <v xml:space="preserve">Wikipedia	</v>
      <v xml:space="preserve">CC BY-SA 3.0	</v>
      <v xml:space="preserve">https://en.wikipedia.org/wiki/Pedrinhas_Paulista	</v>
      <v xml:space="preserve">https://creativecommons.org/licenses/by-sa/3.0	</v>
    </spb>
    <spb s="1">
      <v>10474</v>
      <v>10474</v>
      <v>10474</v>
      <v>10474</v>
      <v>10474</v>
      <v>10474</v>
      <v>10474</v>
      <v>10474</v>
      <v>10474</v>
    </spb>
    <spb s="0">
      <v xml:space="preserve">Wikipedia	</v>
      <v xml:space="preserve">CC BY-SA 3.0	</v>
      <v xml:space="preserve">https://en.wikipedia.org/wiki/Pedro_de_Toledo,_S%C3%A3o_Paulo	</v>
      <v xml:space="preserve">https://creativecommons.org/licenses/by-sa/3.0	</v>
    </spb>
    <spb s="1">
      <v>10476</v>
      <v>10476</v>
      <v>10476</v>
      <v>10476</v>
      <v>10476</v>
      <v>10476</v>
      <v>10476</v>
      <v>10476</v>
      <v>10476</v>
    </spb>
    <spb s="0">
      <v xml:space="preserve">Wikipedia	</v>
      <v xml:space="preserve">CC BY-SA 3.0	</v>
      <v xml:space="preserve">https://en.wikipedia.org/wiki/Pen%C3%A1polis	</v>
      <v xml:space="preserve">https://creativecommons.org/licenses/by-sa/3.0	</v>
    </spb>
    <spb s="1">
      <v>10478</v>
      <v>10478</v>
      <v>10478</v>
      <v>10478</v>
      <v>10478</v>
      <v>10478</v>
      <v>10478</v>
      <v>10478</v>
      <v>10478</v>
    </spb>
    <spb s="0">
      <v xml:space="preserve">Wikipedia	</v>
      <v xml:space="preserve">CC BY-SA 3.0	</v>
      <v xml:space="preserve">https://en.wikipedia.org/wiki/Pereira_Barreto	</v>
      <v xml:space="preserve">https://creativecommons.org/licenses/by-sa/3.0	</v>
    </spb>
    <spb s="1">
      <v>10480</v>
      <v>10480</v>
      <v>10480</v>
      <v>10480</v>
      <v>10480</v>
      <v>10480</v>
      <v>10480</v>
      <v>10480</v>
      <v>10480</v>
    </spb>
    <spb s="0">
      <v xml:space="preserve">Wikipedia	</v>
      <v xml:space="preserve">CC BY-SA 3.0	</v>
      <v xml:space="preserve">https://en.wikipedia.org/wiki/Pereiras	</v>
      <v xml:space="preserve">https://creativecommons.org/licenses/by-sa/3.0	</v>
    </spb>
    <spb s="1">
      <v>10482</v>
      <v>10482</v>
      <v>10482</v>
      <v>10482</v>
      <v>10482</v>
      <v>10482</v>
      <v>10482</v>
      <v>10482</v>
      <v>10482</v>
    </spb>
    <spb s="0">
      <v xml:space="preserve">Wikipedia	</v>
      <v xml:space="preserve">CC BY-SA 3.0	</v>
      <v xml:space="preserve">https://en.wikipedia.org/wiki/Peru%C3%ADbe	</v>
      <v xml:space="preserve">https://creativecommons.org/licenses/by-sa/3.0	</v>
    </spb>
    <spb s="1">
      <v>10484</v>
      <v>10484</v>
      <v>10484</v>
      <v>10484</v>
      <v>10484</v>
      <v>10484</v>
      <v>10484</v>
      <v>10484</v>
      <v>10484</v>
    </spb>
    <spb s="0">
      <v xml:space="preserve">Wikipedia	</v>
      <v xml:space="preserve">CC BY-SA 3.0	</v>
      <v xml:space="preserve">https://en.wikipedia.org/wiki/Piacatu	</v>
      <v xml:space="preserve">https://creativecommons.org/licenses/by-sa/3.0	</v>
    </spb>
    <spb s="1">
      <v>10486</v>
      <v>10486</v>
      <v>10486</v>
      <v>10486</v>
      <v>10486</v>
      <v>10486</v>
      <v>10486</v>
      <v>10486</v>
      <v>10486</v>
    </spb>
    <spb s="0">
      <v xml:space="preserve">Wikipedia	</v>
      <v xml:space="preserve">CC BY-SA 3.0	</v>
      <v xml:space="preserve">https://en.wikipedia.org/wiki/Piedade,_S%C3%A3o_Paulo	</v>
      <v xml:space="preserve">https://creativecommons.org/licenses/by-sa/3.0	</v>
    </spb>
    <spb s="1">
      <v>10488</v>
      <v>10488</v>
      <v>10488</v>
      <v>10488</v>
      <v>10488</v>
      <v>10488</v>
      <v>10488</v>
      <v>10488</v>
      <v>10488</v>
    </spb>
    <spb s="0">
      <v xml:space="preserve">Wikipedia	</v>
      <v xml:space="preserve">CC BY-SA 3.0	</v>
      <v xml:space="preserve">https://en.wikipedia.org/wiki/Pilar_do_Sul	</v>
      <v xml:space="preserve">https://creativecommons.org/licenses/by-sa/3.0	</v>
    </spb>
    <spb s="1">
      <v>10490</v>
      <v>10490</v>
      <v>10490</v>
      <v>10490</v>
      <v>10490</v>
      <v>10490</v>
      <v>10490</v>
      <v>10490</v>
      <v>10490</v>
    </spb>
    <spb s="0">
      <v xml:space="preserve">Wikipedia	</v>
      <v xml:space="preserve">CC BY-SA 3.0	</v>
      <v xml:space="preserve">https://en.wikipedia.org/wiki/Pindamonhangaba	</v>
      <v xml:space="preserve">https://creativecommons.org/licenses/by-sa/3.0	</v>
    </spb>
    <spb s="1">
      <v>10492</v>
      <v>10492</v>
      <v>10492</v>
      <v>10492</v>
      <v>10492</v>
      <v>10492</v>
      <v>10492</v>
      <v>10492</v>
      <v>10492</v>
    </spb>
    <spb s="0">
      <v xml:space="preserve">Wikipedia	</v>
      <v xml:space="preserve">CC BY-SA 3.0	</v>
      <v xml:space="preserve">https://en.wikipedia.org/wiki/Pindorama,_S%C3%A3o_Paulo	</v>
      <v xml:space="preserve">https://creativecommons.org/licenses/by-sa/3.0	</v>
    </spb>
    <spb s="1">
      <v>10494</v>
      <v>10494</v>
      <v>10494</v>
      <v>10494</v>
      <v>10494</v>
      <v>10494</v>
      <v>10494</v>
      <v>10494</v>
      <v>10494</v>
    </spb>
    <spb s="0">
      <v xml:space="preserve">Wikipedia	</v>
      <v xml:space="preserve">CC BY-SA 3.0	</v>
      <v xml:space="preserve">https://en.wikipedia.org/wiki/Pinhalzinho,_S%C3%A3o_Paulo	</v>
      <v xml:space="preserve">https://creativecommons.org/licenses/by-sa/3.0	</v>
    </spb>
    <spb s="1">
      <v>10496</v>
      <v>10496</v>
      <v>10496</v>
      <v>10496</v>
      <v>10496</v>
      <v>10496</v>
      <v>10496</v>
      <v>10496</v>
      <v>10496</v>
    </spb>
    <spb s="0">
      <v xml:space="preserve">Wikipedia	</v>
      <v xml:space="preserve">CC BY-SA 3.0	</v>
      <v xml:space="preserve">https://en.wikipedia.org/wiki/Piquerobi,_S%C3%A3o_Paulo	</v>
      <v xml:space="preserve">https://creativecommons.org/licenses/by-sa/3.0	</v>
    </spb>
    <spb s="1">
      <v>10498</v>
      <v>10498</v>
      <v>10498</v>
      <v>10498</v>
      <v>10498</v>
      <v>10498</v>
      <v>10498</v>
      <v>10498</v>
      <v>10498</v>
    </spb>
    <spb s="0">
      <v xml:space="preserve">Wikipedia	</v>
      <v xml:space="preserve">CC BY-SA 3.0	</v>
      <v xml:space="preserve">https://en.wikipedia.org/wiki/Piquete	</v>
      <v xml:space="preserve">https://creativecommons.org/licenses/by-sa/3.0	</v>
    </spb>
    <spb s="1">
      <v>10500</v>
      <v>10500</v>
      <v>10500</v>
      <v>10500</v>
      <v>10500</v>
      <v>10500</v>
      <v>10500</v>
      <v>10500</v>
      <v>10500</v>
    </spb>
    <spb s="0">
      <v xml:space="preserve">Wikipedia	</v>
      <v xml:space="preserve">CC BY-SA 3.0	</v>
      <v xml:space="preserve">https://en.wikipedia.org/wiki/Piracaia	</v>
      <v xml:space="preserve">https://creativecommons.org/licenses/by-sa/3.0	</v>
    </spb>
    <spb s="1">
      <v>10502</v>
      <v>10502</v>
      <v>10502</v>
      <v>10502</v>
      <v>10502</v>
      <v>10502</v>
      <v>10502</v>
      <v>10502</v>
      <v>10502</v>
    </spb>
    <spb s="0">
      <v xml:space="preserve">Wikipedia	</v>
      <v xml:space="preserve">CC BY-SA 3.0	</v>
      <v xml:space="preserve">https://en.wikipedia.org/wiki/Piracicaba	</v>
      <v xml:space="preserve">https://creativecommons.org/licenses/by-sa/3.0	</v>
    </spb>
    <spb s="1">
      <v>10504</v>
      <v>10504</v>
      <v>10504</v>
      <v>10504</v>
      <v>10504</v>
      <v>10504</v>
      <v>10504</v>
      <v>10504</v>
      <v>10504</v>
    </spb>
    <spb s="0">
      <v xml:space="preserve">Wikipedia	</v>
      <v xml:space="preserve">CC BY-SA 3.0	</v>
      <v xml:space="preserve">https://en.wikipedia.org/wiki/Piraju	</v>
      <v xml:space="preserve">https://creativecommons.org/licenses/by-sa/3.0	</v>
    </spb>
    <spb s="1">
      <v>10506</v>
      <v>10506</v>
      <v>10506</v>
      <v>10506</v>
      <v>10506</v>
      <v>10506</v>
      <v>10506</v>
      <v>10506</v>
      <v>10506</v>
    </spb>
    <spb s="0">
      <v xml:space="preserve">Wikipedia	</v>
      <v xml:space="preserve">CC BY-SA 3.0	</v>
      <v xml:space="preserve">https://en.wikipedia.org/wiki/Piraju%C3%AD	</v>
      <v xml:space="preserve">https://creativecommons.org/licenses/by-sa/3.0	</v>
    </spb>
    <spb s="1">
      <v>10508</v>
      <v>10508</v>
      <v>10508</v>
      <v>10508</v>
      <v>10508</v>
      <v>10508</v>
      <v>10508</v>
      <v>10508</v>
      <v>10508</v>
    </spb>
    <spb s="0">
      <v xml:space="preserve">Wikipedia	</v>
      <v xml:space="preserve">CC BY-SA 3.0	</v>
      <v xml:space="preserve">https://en.wikipedia.org/wiki/Pirangi	</v>
      <v xml:space="preserve">https://creativecommons.org/licenses/by-sa/3.0	</v>
    </spb>
    <spb s="1">
      <v>10510</v>
      <v>10510</v>
      <v>10510</v>
      <v>10510</v>
      <v>10510</v>
      <v>10510</v>
      <v>10510</v>
      <v>10510</v>
      <v>10510</v>
    </spb>
    <spb s="0">
      <v xml:space="preserve">Wikipedia	</v>
      <v xml:space="preserve">CC BY-SA 3.0	</v>
      <v xml:space="preserve">https://en.wikipedia.org/wiki/Pirapora_do_Bom_Jesus	</v>
      <v xml:space="preserve">https://creativecommons.org/licenses/by-sa/3.0	</v>
    </spb>
    <spb s="1">
      <v>10512</v>
      <v>10512</v>
      <v>10512</v>
      <v>10512</v>
      <v>10512</v>
      <v>10512</v>
      <v>10512</v>
      <v>10512</v>
      <v>10512</v>
    </spb>
    <spb s="0">
      <v xml:space="preserve">Wikipedia	</v>
      <v xml:space="preserve">CC BY-SA 3.0	</v>
      <v xml:space="preserve">https://en.wikipedia.org/wiki/Pirapozinho	</v>
      <v xml:space="preserve">https://creativecommons.org/licenses/by-sa/3.0	</v>
    </spb>
    <spb s="1">
      <v>10514</v>
      <v>10514</v>
      <v>10514</v>
      <v>10514</v>
      <v>10514</v>
      <v>10514</v>
      <v>10514</v>
      <v>10514</v>
      <v>10514</v>
    </spb>
    <spb s="0">
      <v xml:space="preserve">Wikipedia	</v>
      <v xml:space="preserve">CC BY-SA 3.0	</v>
      <v xml:space="preserve">https://en.wikipedia.org/wiki/Pirassununga	</v>
      <v xml:space="preserve">https://creativecommons.org/licenses/by-sa/3.0	</v>
    </spb>
    <spb s="1">
      <v>10516</v>
      <v>10516</v>
      <v>10516</v>
      <v>10516</v>
      <v>10516</v>
      <v>10516</v>
      <v>10516</v>
      <v>10516</v>
      <v>10516</v>
    </spb>
    <spb s="0">
      <v xml:space="preserve">Wikipedia	</v>
      <v xml:space="preserve">CC BY-SA 3.0	</v>
      <v xml:space="preserve">https://en.wikipedia.org/wiki/Piratininga	</v>
      <v xml:space="preserve">https://creativecommons.org/licenses/by-sa/3.0	</v>
    </spb>
    <spb s="1">
      <v>10518</v>
      <v>10518</v>
      <v>10518</v>
      <v>10518</v>
      <v>10518</v>
      <v>10518</v>
      <v>10518</v>
      <v>10518</v>
      <v>10518</v>
    </spb>
    <spb s="0">
      <v xml:space="preserve">Wikipedia	</v>
      <v xml:space="preserve">CC BY-SA 3.0	</v>
      <v xml:space="preserve">https://en.wikipedia.org/wiki/Pitangueiras,_S%C3%A3o_Paulo	</v>
      <v xml:space="preserve">https://creativecommons.org/licenses/by-sa/3.0	</v>
    </spb>
    <spb s="1">
      <v>10520</v>
      <v>10520</v>
      <v>10520</v>
      <v>10520</v>
      <v>10520</v>
      <v>10520</v>
      <v>10520</v>
      <v>10520</v>
      <v>10520</v>
    </spb>
    <spb s="0">
      <v xml:space="preserve">Wikipedia	</v>
      <v xml:space="preserve">CC BY-SA 3.0	</v>
      <v xml:space="preserve">https://en.wikipedia.org/wiki/Planalto,_S%C3%A3o_Paulo	</v>
      <v xml:space="preserve">https://creativecommons.org/licenses/by-sa/3.0	</v>
    </spb>
    <spb s="1">
      <v>10522</v>
      <v>10522</v>
      <v>10522</v>
      <v>10522</v>
      <v>10522</v>
      <v>10522</v>
      <v>10522</v>
      <v>10522</v>
      <v>10522</v>
    </spb>
    <spb s="0">
      <v xml:space="preserve">Wikipedia	</v>
      <v xml:space="preserve">CC BY-SA 3.0	</v>
      <v xml:space="preserve">https://en.wikipedia.org/wiki/Platina	</v>
      <v xml:space="preserve">https://creativecommons.org/licenses/by-sa/3.0	</v>
    </spb>
    <spb s="1">
      <v>10524</v>
      <v>10524</v>
      <v>10524</v>
      <v>10524</v>
      <v>10524</v>
      <v>10524</v>
      <v>10524</v>
      <v>10524</v>
      <v>10524</v>
    </spb>
    <spb s="0">
      <v xml:space="preserve">Wikipedia	</v>
      <v xml:space="preserve">CC BY-SA 3.0	</v>
      <v xml:space="preserve">https://en.wikipedia.org/wiki/Po%C3%A1	</v>
      <v xml:space="preserve">https://creativecommons.org/licenses/by-sa/3.0	</v>
    </spb>
    <spb s="1">
      <v>10526</v>
      <v>10526</v>
      <v>10526</v>
      <v>10526</v>
      <v>10526</v>
      <v>10526</v>
      <v>10526</v>
      <v>10526</v>
      <v>10526</v>
    </spb>
    <spb s="0">
      <v xml:space="preserve">Wikipedia	</v>
      <v xml:space="preserve">CC BY-SA 3.0	</v>
      <v xml:space="preserve">https://en.wikipedia.org/wiki/Poloni	</v>
      <v xml:space="preserve">https://creativecommons.org/licenses/by-sa/3.0	</v>
    </spb>
    <spb s="1">
      <v>10528</v>
      <v>10528</v>
      <v>10528</v>
      <v>10528</v>
      <v>10528</v>
      <v>10528</v>
      <v>10528</v>
      <v>10528</v>
      <v>10528</v>
    </spb>
    <spb s="0">
      <v xml:space="preserve">Wikipedia	</v>
      <v xml:space="preserve">CC BY-SA 3.0	</v>
      <v xml:space="preserve">https://en.wikipedia.org/wiki/Pompeia,_S%C3%A3o_Paulo	</v>
      <v xml:space="preserve">https://creativecommons.org/licenses/by-sa/3.0	</v>
    </spb>
    <spb s="1">
      <v>10530</v>
      <v>10530</v>
      <v>10530</v>
      <v>10530</v>
      <v>10530</v>
      <v>10530</v>
      <v>10530</v>
      <v>10530</v>
      <v>10530</v>
    </spb>
    <spb s="0">
      <v xml:space="preserve">Wikipedia	</v>
      <v xml:space="preserve">CC BY-SA 3.0	</v>
      <v xml:space="preserve">https://en.wikipedia.org/wiki/Ponga%C3%AD	</v>
      <v xml:space="preserve">https://creativecommons.org/licenses/by-sa/3.0	</v>
    </spb>
    <spb s="1">
      <v>10532</v>
      <v>10532</v>
      <v>10532</v>
      <v>10532</v>
      <v>10532</v>
      <v>10532</v>
      <v>10532</v>
      <v>10532</v>
      <v>10532</v>
    </spb>
    <spb s="0">
      <v xml:space="preserve">Wikipedia	</v>
      <v xml:space="preserve">CC BY-SA 3.0	</v>
      <v xml:space="preserve">https://en.wikipedia.org/wiki/Pontal	</v>
      <v xml:space="preserve">https://creativecommons.org/licenses/by-sa/3.0	</v>
    </spb>
    <spb s="1">
      <v>10534</v>
      <v>10534</v>
      <v>10534</v>
      <v>10534</v>
      <v>10534</v>
      <v>10534</v>
      <v>10534</v>
      <v>10534</v>
      <v>10534</v>
    </spb>
    <spb s="0">
      <v xml:space="preserve">Wikipedia	</v>
      <v xml:space="preserve">CC BY-SA 3.0	</v>
      <v xml:space="preserve">https://en.wikipedia.org/wiki/Pontalinda	</v>
      <v xml:space="preserve">https://creativecommons.org/licenses/by-sa/3.0	</v>
    </spb>
    <spb s="1">
      <v>10536</v>
      <v>10536</v>
      <v>10536</v>
      <v>10536</v>
      <v>10536</v>
      <v>10536</v>
      <v>10536</v>
      <v>10536</v>
      <v>10536</v>
    </spb>
    <spb s="0">
      <v xml:space="preserve">Wikipedia	</v>
      <v xml:space="preserve">CC BY-SA 3.0	</v>
      <v xml:space="preserve">https://en.wikipedia.org/wiki/Pontes_Gestal	</v>
      <v xml:space="preserve">https://creativecommons.org/licenses/by-sa/3.0	</v>
    </spb>
    <spb s="1">
      <v>10538</v>
      <v>10538</v>
      <v>10538</v>
      <v>10538</v>
      <v>10538</v>
      <v>10538</v>
      <v>10538</v>
      <v>10538</v>
      <v>10538</v>
    </spb>
    <spb s="0">
      <v xml:space="preserve">Wikipedia	</v>
      <v xml:space="preserve">CC BY-SA 3.0	</v>
      <v xml:space="preserve">https://en.wikipedia.org/wiki/Populina	</v>
      <v xml:space="preserve">https://creativecommons.org/licenses/by-sa/3.0	</v>
    </spb>
    <spb s="1">
      <v>10540</v>
      <v>10540</v>
      <v>10540</v>
      <v>10540</v>
      <v>10540</v>
      <v>10540</v>
      <v>10540</v>
      <v>10540</v>
      <v>10540</v>
    </spb>
    <spb s="0">
      <v xml:space="preserve">Wikipedia	</v>
      <v xml:space="preserve">CC BY-SA 3.0	</v>
      <v xml:space="preserve">https://en.wikipedia.org/wiki/Porangaba	</v>
      <v xml:space="preserve">https://creativecommons.org/licenses/by-sa/3.0	</v>
    </spb>
    <spb s="1">
      <v>10542</v>
      <v>10542</v>
      <v>10542</v>
      <v>10542</v>
      <v>10542</v>
      <v>10542</v>
      <v>10542</v>
      <v>10542</v>
      <v>10542</v>
    </spb>
    <spb s="0">
      <v xml:space="preserve">Wikipedia	</v>
      <v xml:space="preserve">CC BY-SA 3.0	</v>
      <v xml:space="preserve">https://en.wikipedia.org/wiki/Porto_Feliz	</v>
      <v xml:space="preserve">https://creativecommons.org/licenses/by-sa/3.0	</v>
    </spb>
    <spb s="1">
      <v>10544</v>
      <v>10544</v>
      <v>10544</v>
      <v>10544</v>
      <v>10544</v>
      <v>10544</v>
      <v>10544</v>
      <v>10544</v>
      <v>10544</v>
    </spb>
    <spb s="0">
      <v xml:space="preserve">Wikipedia	</v>
      <v xml:space="preserve">CC BY-SA 3.0	</v>
      <v xml:space="preserve">https://en.wikipedia.org/wiki/Porto_Ferreira	</v>
      <v xml:space="preserve">https://creativecommons.org/licenses/by-sa/3.0	</v>
    </spb>
    <spb s="1">
      <v>10546</v>
      <v>10546</v>
      <v>10546</v>
      <v>10546</v>
      <v>10546</v>
      <v>10546</v>
      <v>10546</v>
      <v>10546</v>
      <v>10546</v>
    </spb>
    <spb s="0">
      <v xml:space="preserve">Wikipedia	</v>
      <v xml:space="preserve">CC BY-SA 3.0	</v>
      <v xml:space="preserve">https://en.wikipedia.org/wiki/Potim	</v>
      <v xml:space="preserve">https://creativecommons.org/licenses/by-sa/3.0	</v>
    </spb>
    <spb s="1">
      <v>10548</v>
      <v>10548</v>
      <v>10548</v>
      <v>10548</v>
      <v>10548</v>
      <v>10548</v>
      <v>10548</v>
      <v>10548</v>
      <v>10548</v>
    </spb>
    <spb s="0">
      <v xml:space="preserve">Wikipedia	</v>
      <v xml:space="preserve">CC BY-SA 3.0	</v>
      <v xml:space="preserve">https://en.wikipedia.org/wiki/Potirendaba	</v>
      <v xml:space="preserve">https://creativecommons.org/licenses/by-sa/3.0	</v>
    </spb>
    <spb s="1">
      <v>10550</v>
      <v>10550</v>
      <v>10550</v>
      <v>10550</v>
      <v>10550</v>
      <v>10550</v>
      <v>10550</v>
      <v>10550</v>
      <v>10550</v>
    </spb>
    <spb s="0">
      <v xml:space="preserve">Wikipedia	</v>
      <v xml:space="preserve">CC BY-SA 3.0	</v>
      <v xml:space="preserve">https://en.wikipedia.org/wiki/Pracinha_(Brazil)	</v>
      <v xml:space="preserve">https://creativecommons.org/licenses/by-sa/3.0	</v>
    </spb>
    <spb s="1">
      <v>10552</v>
      <v>10552</v>
      <v>10552</v>
      <v>10552</v>
      <v>10552</v>
      <v>10552</v>
      <v>10552</v>
      <v>10552</v>
      <v>10552</v>
    </spb>
    <spb s="0">
      <v xml:space="preserve">Wikipedia	</v>
      <v xml:space="preserve">CC BY-SA 3.0	</v>
      <v xml:space="preserve">https://en.wikipedia.org/wiki/Prad%C3%B3polis	</v>
      <v xml:space="preserve">https://creativecommons.org/licenses/by-sa/3.0	</v>
    </spb>
    <spb s="1">
      <v>10554</v>
      <v>10554</v>
      <v>10554</v>
      <v>10554</v>
      <v>10554</v>
      <v>10554</v>
      <v>10554</v>
      <v>10554</v>
      <v>10554</v>
    </spb>
    <spb s="0">
      <v xml:space="preserve">Wikipedia	</v>
      <v xml:space="preserve">CC BY-SA 3.0	</v>
      <v xml:space="preserve">https://en.wikipedia.org/wiki/Prat%C3%A2nia	</v>
      <v xml:space="preserve">https://creativecommons.org/licenses/by-sa/3.0	</v>
    </spb>
    <spb s="1">
      <v>10556</v>
      <v>10556</v>
      <v>10556</v>
      <v>10556</v>
      <v>10556</v>
      <v>10556</v>
      <v>10556</v>
      <v>10556</v>
      <v>10556</v>
    </spb>
    <spb s="0">
      <v xml:space="preserve">Wikipedia	</v>
      <v xml:space="preserve">CC BY-SA 3.0	</v>
      <v xml:space="preserve">https://en.wikipedia.org/wiki/Presidente_Alves	</v>
      <v xml:space="preserve">https://creativecommons.org/licenses/by-sa/3.0	</v>
    </spb>
    <spb s="1">
      <v>10558</v>
      <v>10558</v>
      <v>10558</v>
      <v>10558</v>
      <v>10558</v>
      <v>10558</v>
      <v>10558</v>
      <v>10558</v>
      <v>10558</v>
    </spb>
    <spb s="0">
      <v xml:space="preserve">Wikipedia	</v>
      <v xml:space="preserve">CC BY-SA 3.0	</v>
      <v xml:space="preserve">https://en.wikipedia.org/wiki/Presidente_Bernardes,_S%C3%A3o_Paulo	</v>
      <v xml:space="preserve">https://creativecommons.org/licenses/by-sa/3.0	</v>
    </spb>
    <spb s="1">
      <v>10560</v>
      <v>10560</v>
      <v>10560</v>
      <v>10560</v>
      <v>10560</v>
      <v>10560</v>
      <v>10560</v>
      <v>10560</v>
      <v>10560</v>
    </spb>
    <spb s="0">
      <v xml:space="preserve">Wikipedia	</v>
      <v xml:space="preserve">CC BY-SA 3.0	</v>
      <v xml:space="preserve">https://en.wikipedia.org/wiki/Presidente_Epit%C3%A1cio	</v>
      <v xml:space="preserve">https://creativecommons.org/licenses/by-sa/3.0	</v>
    </spb>
    <spb s="1">
      <v>10562</v>
      <v>10562</v>
      <v>10562</v>
      <v>10562</v>
      <v>10562</v>
      <v>10562</v>
      <v>10562</v>
      <v>10562</v>
      <v>10562</v>
    </spb>
    <spb s="0">
      <v xml:space="preserve">Wikipedia	</v>
      <v xml:space="preserve">CC BY-SA 3.0	</v>
      <v xml:space="preserve">https://en.wikipedia.org/wiki/Presidente_Venceslau	</v>
      <v xml:space="preserve">https://creativecommons.org/licenses/by-sa/3.0	</v>
    </spb>
    <spb s="1">
      <v>10564</v>
      <v>10564</v>
      <v>10564</v>
      <v>10564</v>
      <v>10564</v>
      <v>10564</v>
      <v>10564</v>
      <v>10564</v>
      <v>10564</v>
    </spb>
    <spb s="0">
      <v xml:space="preserve">Wikipedia	</v>
      <v xml:space="preserve">CC BY-SA 3.0	</v>
      <v xml:space="preserve">https://en.wikipedia.org/wiki/Promiss%C3%A3o	</v>
      <v xml:space="preserve">https://creativecommons.org/licenses/by-sa/3.0	</v>
    </spb>
    <spb s="1">
      <v>10566</v>
      <v>10566</v>
      <v>10566</v>
      <v>10566</v>
      <v>10566</v>
      <v>10566</v>
      <v>10566</v>
      <v>10566</v>
      <v>10566</v>
    </spb>
    <spb s="0">
      <v xml:space="preserve">Wikipedia	</v>
      <v xml:space="preserve">CC BY-SA 3.0	</v>
      <v xml:space="preserve">https://en.wikipedia.org/wiki/Quadra,_S%C3%A3o_Paulo	</v>
      <v xml:space="preserve">https://creativecommons.org/licenses/by-sa/3.0	</v>
    </spb>
    <spb s="1">
      <v>10568</v>
      <v>10568</v>
      <v>10568</v>
      <v>10568</v>
      <v>10568</v>
      <v>10568</v>
      <v>10568</v>
      <v>10568</v>
      <v>10568</v>
    </spb>
    <spb s="0">
      <v xml:space="preserve">Wikipedia	</v>
      <v xml:space="preserve">CC BY-SA 3.0	</v>
      <v xml:space="preserve">https://en.wikipedia.org/wiki/Quat%C3%A1	</v>
      <v xml:space="preserve">https://creativecommons.org/licenses/by-sa/3.0	</v>
    </spb>
    <spb s="1">
      <v>10570</v>
      <v>10570</v>
      <v>10570</v>
      <v>10570</v>
      <v>10570</v>
      <v>10570</v>
      <v>10570</v>
      <v>10570</v>
      <v>10570</v>
    </spb>
    <spb s="0">
      <v xml:space="preserve">Wikipedia	</v>
      <v xml:space="preserve">CC-BY-SA	</v>
      <v xml:space="preserve">http://en.wikipedia.org/wiki/Queiroz	</v>
      <v xml:space="preserve">http://creativecommons.org/licenses/by-sa/3.0/	</v>
    </spb>
    <spb s="32">
      <v>10572</v>
      <v>10572</v>
      <v>10572</v>
      <v>10572</v>
      <v>10572</v>
      <v>10572</v>
      <v>10572</v>
      <v>10572</v>
    </spb>
    <spb s="0">
      <v xml:space="preserve">Wikipedia	</v>
      <v xml:space="preserve">CC BY-SA 3.0	</v>
      <v xml:space="preserve">https://en.wikipedia.org/wiki/Queluz,_S%C3%A3o_Paulo	</v>
      <v xml:space="preserve">https://creativecommons.org/licenses/by-sa/3.0	</v>
    </spb>
    <spb s="1">
      <v>10574</v>
      <v>10574</v>
      <v>10574</v>
      <v>10574</v>
      <v>10574</v>
      <v>10574</v>
      <v>10574</v>
      <v>10574</v>
      <v>10574</v>
    </spb>
    <spb s="0">
      <v xml:space="preserve">Wikipedia	</v>
      <v xml:space="preserve">CC BY-SA 3.0	</v>
      <v xml:space="preserve">https://en.wikipedia.org/wiki/Quintana,_S%C3%A3o_Paulo	</v>
      <v xml:space="preserve">https://creativecommons.org/licenses/by-sa/3.0	</v>
    </spb>
    <spb s="1">
      <v>10576</v>
      <v>10576</v>
      <v>10576</v>
      <v>10576</v>
      <v>10576</v>
      <v>10576</v>
      <v>10576</v>
      <v>10576</v>
      <v>10576</v>
    </spb>
    <spb s="0">
      <v xml:space="preserve">Wikipedia	</v>
      <v xml:space="preserve">CC BY-SA 3.0	</v>
      <v xml:space="preserve">https://en.wikipedia.org/wiki/Rafard	</v>
      <v xml:space="preserve">https://creativecommons.org/licenses/by-sa/3.0	</v>
    </spb>
    <spb s="1">
      <v>10578</v>
      <v>10578</v>
      <v>10578</v>
      <v>10578</v>
      <v>10578</v>
      <v>10578</v>
      <v>10578</v>
      <v>10578</v>
      <v>10578</v>
    </spb>
    <spb s="0">
      <v xml:space="preserve">Wikipedia	</v>
      <v xml:space="preserve">CC BY-SA 3.0	</v>
      <v xml:space="preserve">https://en.wikipedia.org/wiki/Rancharia	</v>
      <v xml:space="preserve">https://creativecommons.org/licenses/by-sa/3.0	</v>
    </spb>
    <spb s="1">
      <v>10580</v>
      <v>10580</v>
      <v>10580</v>
      <v>10580</v>
      <v>10580</v>
      <v>10580</v>
      <v>10580</v>
      <v>10580</v>
      <v>10580</v>
    </spb>
    <spb s="0">
      <v xml:space="preserve">Wikipedia	</v>
      <v xml:space="preserve">CC BY-SA 3.0	</v>
      <v xml:space="preserve">https://en.wikipedia.org/wiki/Reden%C3%A7%C3%A3o_da_Serra	</v>
      <v xml:space="preserve">https://creativecommons.org/licenses/by-sa/3.0	</v>
    </spb>
    <spb s="1">
      <v>10582</v>
      <v>10582</v>
      <v>10582</v>
      <v>10582</v>
      <v>10582</v>
      <v>10582</v>
      <v>10582</v>
      <v>10582</v>
      <v>10582</v>
    </spb>
    <spb s="0">
      <v xml:space="preserve">Wikipedia	</v>
      <v xml:space="preserve">CC BY-SA 3.0	</v>
      <v xml:space="preserve">https://en.wikipedia.org/wiki/Regin%C3%B3polis	</v>
      <v xml:space="preserve">https://creativecommons.org/licenses/by-sa/3.0	</v>
    </spb>
    <spb s="1">
      <v>10584</v>
      <v>10584</v>
      <v>10584</v>
      <v>10584</v>
      <v>10584</v>
      <v>10584</v>
      <v>10584</v>
      <v>10584</v>
      <v>10584</v>
    </spb>
    <spb s="0">
      <v xml:space="preserve">Wikipedia	</v>
      <v xml:space="preserve">CC BY-SA 3.0	</v>
      <v xml:space="preserve">https://en.wikipedia.org/wiki/Registro	</v>
      <v xml:space="preserve">https://creativecommons.org/licenses/by-sa/3.0	</v>
    </spb>
    <spb s="1">
      <v>10586</v>
      <v>10586</v>
      <v>10586</v>
      <v>10586</v>
      <v>10586</v>
      <v>10586</v>
      <v>10586</v>
      <v>10586</v>
      <v>10586</v>
    </spb>
    <spb s="0">
      <v xml:space="preserve">Wikipedia	</v>
      <v xml:space="preserve">CC BY-SA 3.0	</v>
      <v xml:space="preserve">https://en.wikipedia.org/wiki/Restinga,_S%C3%A3o_Paulo	</v>
      <v xml:space="preserve">https://creativecommons.org/licenses/by-sa/3.0	</v>
    </spb>
    <spb s="1">
      <v>10588</v>
      <v>10588</v>
      <v>10588</v>
      <v>10588</v>
      <v>10588</v>
      <v>10588</v>
      <v>10588</v>
      <v>10588</v>
      <v>10588</v>
    </spb>
    <spb s="0">
      <v xml:space="preserve">Wikipedia	</v>
      <v xml:space="preserve">CC BY-SA 3.0	</v>
      <v xml:space="preserve">https://en.wikipedia.org/wiki/Ribeira,_S%C3%A3o_Paulo	</v>
      <v xml:space="preserve">https://creativecommons.org/licenses/by-sa/3.0	</v>
    </spb>
    <spb s="1">
      <v>10590</v>
      <v>10590</v>
      <v>10590</v>
      <v>10590</v>
      <v>10590</v>
      <v>10590</v>
      <v>10590</v>
      <v>10590</v>
      <v>10590</v>
    </spb>
    <spb s="0">
      <v xml:space="preserve">Wikipedia	</v>
      <v xml:space="preserve">CC BY-SA 3.0	</v>
      <v xml:space="preserve">https://en.wikipedia.org/wiki/Ribeir%C3%A3o_Bonito	</v>
      <v xml:space="preserve">https://creativecommons.org/licenses/by-sa/3.0	</v>
    </spb>
    <spb s="1">
      <v>10592</v>
      <v>10592</v>
      <v>10592</v>
      <v>10592</v>
      <v>10592</v>
      <v>10592</v>
      <v>10592</v>
      <v>10592</v>
      <v>10592</v>
    </spb>
    <spb s="0">
      <v xml:space="preserve">Wikipedia	</v>
      <v xml:space="preserve">CC BY-SA 3.0	</v>
      <v xml:space="preserve">https://en.wikipedia.org/wiki/Ribeir%C3%A3o_Branco	</v>
      <v xml:space="preserve">https://creativecommons.org/licenses/by-sa/3.0	</v>
    </spb>
    <spb s="1">
      <v>10594</v>
      <v>10594</v>
      <v>10594</v>
      <v>10594</v>
      <v>10594</v>
      <v>10594</v>
      <v>10594</v>
      <v>10594</v>
      <v>10594</v>
    </spb>
    <spb s="0">
      <v xml:space="preserve">Wikipedia	</v>
      <v xml:space="preserve">CC BY-SA 3.0	</v>
      <v xml:space="preserve">https://en.wikipedia.org/wiki/Ribeir%C3%A3o_Corrente	</v>
      <v xml:space="preserve">https://creativecommons.org/licenses/by-sa/3.0	</v>
    </spb>
    <spb s="1">
      <v>10596</v>
      <v>10596</v>
      <v>10596</v>
      <v>10596</v>
      <v>10596</v>
      <v>10596</v>
      <v>10596</v>
      <v>10596</v>
      <v>10596</v>
    </spb>
    <spb s="0">
      <v xml:space="preserve">Wikipedia	</v>
      <v xml:space="preserve">CC BY-SA 3.0	</v>
      <v xml:space="preserve">https://en.wikipedia.org/wiki/Ribeir%C3%A3o_do_Sul	</v>
      <v xml:space="preserve">https://creativecommons.org/licenses/by-sa/3.0	</v>
    </spb>
    <spb s="1">
      <v>10598</v>
      <v>10598</v>
      <v>10598</v>
      <v>10598</v>
      <v>10598</v>
      <v>10598</v>
      <v>10598</v>
      <v>10598</v>
      <v>10598</v>
    </spb>
    <spb s="0">
      <v xml:space="preserve">Wikipedia	</v>
      <v xml:space="preserve">CC BY-SA 3.0	</v>
      <v xml:space="preserve">https://en.wikipedia.org/wiki/Ribeir%C3%A3o_Preto	</v>
      <v xml:space="preserve">https://creativecommons.org/licenses/by-sa/3.0	</v>
    </spb>
    <spb s="1">
      <v>10600</v>
      <v>10600</v>
      <v>10600</v>
      <v>10600</v>
      <v>10600</v>
      <v>10600</v>
      <v>10600</v>
      <v>10600</v>
      <v>10600</v>
    </spb>
    <spb s="0">
      <v xml:space="preserve">Wikipedia	</v>
      <v xml:space="preserve">CC BY-SA 3.0	</v>
      <v xml:space="preserve">https://en.wikipedia.org/wiki/Ribeir%C3%A3o_Grande	</v>
      <v xml:space="preserve">https://creativecommons.org/licenses/by-sa/3.0	</v>
    </spb>
    <spb s="1">
      <v>10602</v>
      <v>10602</v>
      <v>10602</v>
      <v>10602</v>
      <v>10602</v>
      <v>10602</v>
      <v>10602</v>
      <v>10602</v>
      <v>10602</v>
    </spb>
    <spb s="0">
      <v xml:space="preserve">Wikipedia	</v>
      <v xml:space="preserve">CC BY-SA 3.0	</v>
      <v xml:space="preserve">https://en.wikipedia.org/wiki/Ribeir%C3%A3o_Pires	</v>
      <v xml:space="preserve">https://creativecommons.org/licenses/by-sa/3.0	</v>
    </spb>
    <spb s="1">
      <v>10604</v>
      <v>10604</v>
      <v>10604</v>
      <v>10604</v>
      <v>10604</v>
      <v>10604</v>
      <v>10604</v>
      <v>10604</v>
      <v>10604</v>
    </spb>
    <spb s="0">
      <v xml:space="preserve">Wikipedia	</v>
      <v xml:space="preserve">CC BY-SA 3.0	</v>
      <v xml:space="preserve">https://en.wikipedia.org/wiki/Rifaina	</v>
      <v xml:space="preserve">https://creativecommons.org/licenses/by-sa/3.0	</v>
    </spb>
    <spb s="1">
      <v>10606</v>
      <v>10606</v>
      <v>10606</v>
      <v>10606</v>
      <v>10606</v>
      <v>10606</v>
      <v>10606</v>
      <v>10606</v>
      <v>10606</v>
    </spb>
    <spb s="0">
      <v xml:space="preserve">Wikipedia	</v>
      <v xml:space="preserve">CC BY-SA 3.0	</v>
      <v xml:space="preserve">https://en.wikipedia.org/wiki/Rinc%C3%A3o	</v>
      <v xml:space="preserve">https://creativecommons.org/licenses/by-sa/3.0	</v>
    </spb>
    <spb s="1">
      <v>10608</v>
      <v>10608</v>
      <v>10608</v>
      <v>10608</v>
      <v>10608</v>
      <v>10608</v>
      <v>10608</v>
      <v>10608</v>
      <v>10608</v>
    </spb>
    <spb s="0">
      <v xml:space="preserve">Wikipedia	</v>
      <v xml:space="preserve">CC BY-SA 3.0	</v>
      <v xml:space="preserve">https://en.wikipedia.org/wiki/Rin%C3%B3polis	</v>
      <v xml:space="preserve">https://creativecommons.org/licenses/by-sa/3.0	</v>
    </spb>
    <spb s="1">
      <v>10610</v>
      <v>10610</v>
      <v>10610</v>
      <v>10610</v>
      <v>10610</v>
      <v>10610</v>
      <v>10610</v>
      <v>10610</v>
      <v>10610</v>
    </spb>
    <spb s="0">
      <v xml:space="preserve">Wikipedia	</v>
      <v xml:space="preserve">CC BY-SA 3.0	</v>
      <v xml:space="preserve">https://en.wikipedia.org/wiki/Rio_Claro,_S%C3%A3o_Paulo	</v>
      <v xml:space="preserve">https://creativecommons.org/licenses/by-sa/3.0	</v>
    </spb>
    <spb s="1">
      <v>10612</v>
      <v>10612</v>
      <v>10612</v>
      <v>10612</v>
      <v>10612</v>
      <v>10612</v>
      <v>10612</v>
      <v>10612</v>
      <v>10612</v>
    </spb>
    <spb s="0">
      <v xml:space="preserve">Wikipedia	</v>
      <v xml:space="preserve">CC BY-SA 3.0	</v>
      <v xml:space="preserve">https://en.wikipedia.org/wiki/Rio_das_Pedras,_S%C3%A3o_Paulo	</v>
      <v xml:space="preserve">https://creativecommons.org/licenses/by-sa/3.0	</v>
    </spb>
    <spb s="1">
      <v>10614</v>
      <v>10614</v>
      <v>10614</v>
      <v>10614</v>
      <v>10614</v>
      <v>10614</v>
      <v>10614</v>
      <v>10614</v>
      <v>10614</v>
    </spb>
    <spb s="0">
      <v xml:space="preserve">Wikipedia	</v>
      <v xml:space="preserve">CC BY-SA 3.0	</v>
      <v xml:space="preserve">https://en.wikipedia.org/wiki/Rio_Grande_da_Serra	</v>
      <v xml:space="preserve">https://creativecommons.org/licenses/by-sa/3.0	</v>
    </spb>
    <spb s="1">
      <v>10616</v>
      <v>10616</v>
      <v>10616</v>
      <v>10616</v>
      <v>10616</v>
      <v>10616</v>
      <v>10616</v>
      <v>10616</v>
      <v>10616</v>
    </spb>
    <spb s="0">
      <v xml:space="preserve">Wikipedia	</v>
      <v xml:space="preserve">CC BY-SA 3.0	</v>
      <v xml:space="preserve">https://en.wikipedia.org/wiki/Riol%C3%A2ndia	</v>
      <v xml:space="preserve">https://creativecommons.org/licenses/by-sa/3.0	</v>
    </spb>
    <spb s="1">
      <v>10618</v>
      <v>10618</v>
      <v>10618</v>
      <v>10618</v>
      <v>10618</v>
      <v>10618</v>
      <v>10618</v>
      <v>10618</v>
      <v>10618</v>
    </spb>
    <spb s="0">
      <v xml:space="preserve">Wikipedia	</v>
      <v xml:space="preserve">CC BY-SA 3.0	</v>
      <v xml:space="preserve">https://en.wikipedia.org/wiki/Riversul	</v>
      <v xml:space="preserve">https://creativecommons.org/licenses/by-sa/3.0	</v>
    </spb>
    <spb s="1">
      <v>10620</v>
      <v>10620</v>
      <v>10620</v>
      <v>10620</v>
      <v>10620</v>
      <v>10620</v>
      <v>10620</v>
      <v>10620</v>
      <v>10620</v>
    </spb>
    <spb s="0">
      <v xml:space="preserve">Wikipedia	</v>
      <v xml:space="preserve">CC BY-SA 3.0	</v>
      <v xml:space="preserve">https://en.wikipedia.org/wiki/Rosana,_S%C3%A3o_Paulo	</v>
      <v xml:space="preserve">https://creativecommons.org/licenses/by-sa/3.0	</v>
    </spb>
    <spb s="1">
      <v>10622</v>
      <v>10622</v>
      <v>10622</v>
      <v>10622</v>
      <v>10622</v>
      <v>10622</v>
      <v>10622</v>
      <v>10622</v>
      <v>10622</v>
    </spb>
    <spb s="0">
      <v xml:space="preserve">Wikipedia	</v>
      <v xml:space="preserve">CC BY-SA 3.0	</v>
      <v xml:space="preserve">https://en.wikipedia.org/wiki/Roseira	</v>
      <v xml:space="preserve">https://creativecommons.org/licenses/by-sa/3.0	</v>
    </spb>
    <spb s="1">
      <v>10624</v>
      <v>10624</v>
      <v>10624</v>
      <v>10624</v>
      <v>10624</v>
      <v>10624</v>
      <v>10624</v>
      <v>10624</v>
      <v>10624</v>
    </spb>
    <spb s="0">
      <v xml:space="preserve">Wikipedia	</v>
      <v xml:space="preserve">CC BY-SA 3.0	</v>
      <v xml:space="preserve">https://en.wikipedia.org/wiki/Rubi%C3%A1cea	</v>
      <v xml:space="preserve">https://creativecommons.org/licenses/by-sa/3.0	</v>
    </spb>
    <spb s="1">
      <v>10626</v>
      <v>10626</v>
      <v>10626</v>
      <v>10626</v>
      <v>10626</v>
      <v>10626</v>
      <v>10626</v>
      <v>10626</v>
      <v>10626</v>
    </spb>
    <spb s="0">
      <v xml:space="preserve">Wikipedia	</v>
      <v xml:space="preserve">CC BY-SA 3.0	</v>
      <v xml:space="preserve">https://en.wikipedia.org/wiki/Sabino,_Mississippi	</v>
      <v xml:space="preserve">https://creativecommons.org/licenses/by-sa/3.0	</v>
    </spb>
    <spb s="36">
      <v>10628</v>
      <v>10628</v>
      <v>10628</v>
      <v>10628</v>
      <v>10628</v>
      <v>10628</v>
      <v>10628</v>
      <v>10628</v>
    </spb>
    <spb s="2">
      <v>44</v>
      <v>Name</v>
      <v>LearnMoreOnLink</v>
    </spb>
    <spb s="0">
      <v xml:space="preserve">Wikipedia	</v>
      <v xml:space="preserve">CC BY-SA 3.0	</v>
      <v xml:space="preserve">https://en.wikipedia.org/wiki/Sagres,_S%C3%A3o_Paulo	</v>
      <v xml:space="preserve">https://creativecommons.org/licenses/by-sa/3.0	</v>
    </spb>
    <spb s="1">
      <v>10631</v>
      <v>10631</v>
      <v>10631</v>
      <v>10631</v>
      <v>10631</v>
      <v>10631</v>
      <v>10631</v>
      <v>10631</v>
      <v>10631</v>
    </spb>
    <spb s="0">
      <v xml:space="preserve">Wikipedia	</v>
      <v xml:space="preserve">CC BY-SA 3.0	</v>
      <v xml:space="preserve">https://en.wikipedia.org/wiki/Sales,_S%C3%A3o_Paulo	</v>
      <v xml:space="preserve">https://creativecommons.org/licenses/by-sa/3.0	</v>
    </spb>
    <spb s="1">
      <v>10633</v>
      <v>10633</v>
      <v>10633</v>
      <v>10633</v>
      <v>10633</v>
      <v>10633</v>
      <v>10633</v>
      <v>10633</v>
      <v>10633</v>
    </spb>
    <spb s="0">
      <v xml:space="preserve">Wikipedia	</v>
      <v xml:space="preserve">CC BY-SA 3.0	</v>
      <v xml:space="preserve">https://en.wikipedia.org/wiki/Sales_Oliveira	</v>
      <v xml:space="preserve">https://creativecommons.org/licenses/by-sa/3.0	</v>
    </spb>
    <spb s="1">
      <v>10635</v>
      <v>10635</v>
      <v>10635</v>
      <v>10635</v>
      <v>10635</v>
      <v>10635</v>
      <v>10635</v>
      <v>10635</v>
      <v>10635</v>
    </spb>
    <spb s="0">
      <v xml:space="preserve">Wikipedia	</v>
      <v xml:space="preserve">CC BY-SA 3.0	</v>
      <v xml:space="preserve">https://en.wikipedia.org/wiki/Sales%C3%B3polis	</v>
      <v xml:space="preserve">https://creativecommons.org/licenses/by-sa/3.0	</v>
    </spb>
    <spb s="1">
      <v>10637</v>
      <v>10637</v>
      <v>10637</v>
      <v>10637</v>
      <v>10637</v>
      <v>10637</v>
      <v>10637</v>
      <v>10637</v>
      <v>10637</v>
    </spb>
    <spb s="0">
      <v xml:space="preserve">Wikipedia	</v>
      <v xml:space="preserve">CC BY-SA 3.0	</v>
      <v xml:space="preserve">https://en.wikipedia.org/wiki/Salmour%C3%A3o	</v>
      <v xml:space="preserve">https://creativecommons.org/licenses/by-sa/3.0	</v>
    </spb>
    <spb s="1">
      <v>10639</v>
      <v>10639</v>
      <v>10639</v>
      <v>10639</v>
      <v>10639</v>
      <v>10639</v>
      <v>10639</v>
      <v>10639</v>
      <v>10639</v>
    </spb>
    <spb s="0">
      <v xml:space="preserve">Wikipedia	</v>
      <v xml:space="preserve">CC BY-SA 3.0	</v>
      <v xml:space="preserve">https://en.wikipedia.org/wiki/Saltinho,_S%C3%A3o_Paulo	</v>
      <v xml:space="preserve">https://creativecommons.org/licenses/by-sa/3.0	</v>
    </spb>
    <spb s="1">
      <v>10641</v>
      <v>10641</v>
      <v>10641</v>
      <v>10641</v>
      <v>10641</v>
      <v>10641</v>
      <v>10641</v>
      <v>10641</v>
      <v>10641</v>
    </spb>
    <spb s="0">
      <v xml:space="preserve">Wikipedia	</v>
      <v xml:space="preserve">CC BY-SA 3.0	</v>
      <v xml:space="preserve">https://en.wikipedia.org/wiki/Salto,_S%C3%A3o_Paulo	</v>
      <v xml:space="preserve">https://creativecommons.org/licenses/by-sa/3.0	</v>
    </spb>
    <spb s="1">
      <v>10643</v>
      <v>10643</v>
      <v>10643</v>
      <v>10643</v>
      <v>10643</v>
      <v>10643</v>
      <v>10643</v>
      <v>10643</v>
      <v>10643</v>
    </spb>
    <spb s="0">
      <v xml:space="preserve">Wikipedia	</v>
      <v xml:space="preserve">CC BY-SA 3.0	</v>
      <v xml:space="preserve">https://en.wikipedia.org/wiki/Salto_de_Pirapora	</v>
      <v xml:space="preserve">https://creativecommons.org/licenses/by-sa/3.0	</v>
    </spb>
    <spb s="1">
      <v>10645</v>
      <v>10645</v>
      <v>10645</v>
      <v>10645</v>
      <v>10645</v>
      <v>10645</v>
      <v>10645</v>
      <v>10645</v>
      <v>10645</v>
    </spb>
    <spb s="0">
      <v xml:space="preserve">Wikipedia	</v>
      <v xml:space="preserve">CC BY-SA 3.0	</v>
      <v xml:space="preserve">https://en.wikipedia.org/wiki/Salto_Grande,_S%C3%A3o_Paulo	</v>
      <v xml:space="preserve">https://creativecommons.org/licenses/by-sa/3.0	</v>
    </spb>
    <spb s="1">
      <v>10647</v>
      <v>10647</v>
      <v>10647</v>
      <v>10647</v>
      <v>10647</v>
      <v>10647</v>
      <v>10647</v>
      <v>10647</v>
      <v>10647</v>
    </spb>
    <spb s="0">
      <v xml:space="preserve">Wikipedia	</v>
      <v xml:space="preserve">CC BY-SA 3.0	</v>
      <v xml:space="preserve">https://en.wikipedia.org/wiki/Sandovalina	</v>
      <v xml:space="preserve">https://creativecommons.org/licenses/by-sa/3.0	</v>
    </spb>
    <spb s="1">
      <v>10649</v>
      <v>10649</v>
      <v>10649</v>
      <v>10649</v>
      <v>10649</v>
      <v>10649</v>
      <v>10649</v>
      <v>10649</v>
      <v>10649</v>
    </spb>
    <spb s="0">
      <v xml:space="preserve">Wikipedia	</v>
      <v xml:space="preserve">CC BY-SA 3.0	</v>
      <v xml:space="preserve">https://en.wikipedia.org/wiki/Santa_Ad%C3%A9lia	</v>
      <v xml:space="preserve">https://creativecommons.org/licenses/by-sa/3.0	</v>
    </spb>
    <spb s="1">
      <v>10651</v>
      <v>10651</v>
      <v>10651</v>
      <v>10651</v>
      <v>10651</v>
      <v>10651</v>
      <v>10651</v>
      <v>10651</v>
      <v>10651</v>
    </spb>
    <spb s="0">
      <v xml:space="preserve">Wikipedia	</v>
      <v xml:space="preserve">CC BY-SA 3.0	</v>
      <v xml:space="preserve">https://en.wikipedia.org/wiki/Santa_Albertina	</v>
      <v xml:space="preserve">https://creativecommons.org/licenses/by-sa/3.0	</v>
    </spb>
    <spb s="1">
      <v>10653</v>
      <v>10653</v>
      <v>10653</v>
      <v>10653</v>
      <v>10653</v>
      <v>10653</v>
      <v>10653</v>
      <v>10653</v>
      <v>10653</v>
    </spb>
    <spb s="0">
      <v xml:space="preserve">Wikipedia	</v>
      <v xml:space="preserve">CC BY-SA 3.0	</v>
      <v xml:space="preserve">https://en.wikipedia.org/wiki/Santa_B%C3%A1rbara_d%27Oeste	</v>
      <v xml:space="preserve">https://creativecommons.org/licenses/by-sa/3.0	</v>
    </spb>
    <spb s="1">
      <v>10655</v>
      <v>10655</v>
      <v>10655</v>
      <v>10655</v>
      <v>10655</v>
      <v>10655</v>
      <v>10655</v>
      <v>10655</v>
      <v>10655</v>
    </spb>
    <spb s="0">
      <v xml:space="preserve">Wikipedia	</v>
      <v xml:space="preserve">CC BY-SA 3.0	</v>
      <v xml:space="preserve">https://en.wikipedia.org/wiki/Santa_Branca	</v>
      <v xml:space="preserve">https://creativecommons.org/licenses/by-sa/3.0	</v>
    </spb>
    <spb s="1">
      <v>10657</v>
      <v>10657</v>
      <v>10657</v>
      <v>10657</v>
      <v>10657</v>
      <v>10657</v>
      <v>10657</v>
      <v>10657</v>
      <v>10657</v>
    </spb>
    <spb s="0">
      <v xml:space="preserve">Wikipedia	</v>
      <v xml:space="preserve">CC BY-SA 3.0	</v>
      <v xml:space="preserve">https://en.wikipedia.org/wiki/Santa_Clara_d%27Oeste	</v>
      <v xml:space="preserve">https://creativecommons.org/licenses/by-sa/3.0	</v>
    </spb>
    <spb s="1">
      <v>10659</v>
      <v>10659</v>
      <v>10659</v>
      <v>10659</v>
      <v>10659</v>
      <v>10659</v>
      <v>10659</v>
      <v>10659</v>
      <v>10659</v>
    </spb>
    <spb s="0">
      <v xml:space="preserve">Wikipedia	</v>
      <v xml:space="preserve">CC BY-SA 3.0	</v>
      <v xml:space="preserve">https://en.wikipedia.org/wiki/Santa_Cruz_da_Concei%C3%A7%C3%A3o	</v>
      <v xml:space="preserve">https://creativecommons.org/licenses/by-sa/3.0	</v>
    </spb>
    <spb s="1">
      <v>10661</v>
      <v>10661</v>
      <v>10661</v>
      <v>10661</v>
      <v>10661</v>
      <v>10661</v>
      <v>10661</v>
      <v>10661</v>
      <v>10661</v>
    </spb>
    <spb s="0">
      <v xml:space="preserve">Wikipedia	</v>
      <v xml:space="preserve">CC BY-SA 3.0	</v>
      <v xml:space="preserve">https://en.wikipedia.org/wiki/Santa_Cruz_da_Esperan%C3%A7a	</v>
      <v xml:space="preserve">https://creativecommons.org/licenses/by-sa/3.0	</v>
    </spb>
    <spb s="1">
      <v>10663</v>
      <v>10663</v>
      <v>10663</v>
      <v>10663</v>
      <v>10663</v>
      <v>10663</v>
      <v>10663</v>
      <v>10663</v>
      <v>10663</v>
    </spb>
    <spb s="0">
      <v xml:space="preserve">Wikipedia	</v>
      <v xml:space="preserve">CC BY-SA 3.0	</v>
      <v xml:space="preserve">https://en.wikipedia.org/wiki/Santa_Cruz_das_Palmeiras	</v>
      <v xml:space="preserve">https://creativecommons.org/licenses/by-sa/3.0	</v>
    </spb>
    <spb s="1">
      <v>10665</v>
      <v>10665</v>
      <v>10665</v>
      <v>10665</v>
      <v>10665</v>
      <v>10665</v>
      <v>10665</v>
      <v>10665</v>
      <v>10665</v>
    </spb>
    <spb s="0">
      <v xml:space="preserve">Wikipedia	</v>
      <v xml:space="preserve">CC BY-SA 3.0	</v>
      <v xml:space="preserve">https://en.wikipedia.org/wiki/Santa_Cruz_do_Rio_Pardo	</v>
      <v xml:space="preserve">https://creativecommons.org/licenses/by-sa/3.0	</v>
    </spb>
    <spb s="1">
      <v>10667</v>
      <v>10667</v>
      <v>10667</v>
      <v>10667</v>
      <v>10667</v>
      <v>10667</v>
      <v>10667</v>
      <v>10667</v>
      <v>10667</v>
    </spb>
    <spb s="0">
      <v xml:space="preserve">Wikipedia	</v>
      <v xml:space="preserve">CC BY-SA 3.0	</v>
      <v xml:space="preserve">https://en.wikipedia.org/wiki/Santa_Ernestina	</v>
      <v xml:space="preserve">https://creativecommons.org/licenses/by-sa/3.0	</v>
    </spb>
    <spb s="1">
      <v>10669</v>
      <v>10669</v>
      <v>10669</v>
      <v>10669</v>
      <v>10669</v>
      <v>10669</v>
      <v>10669</v>
      <v>10669</v>
      <v>10669</v>
    </spb>
    <spb s="0">
      <v xml:space="preserve">Wikipedia	</v>
      <v xml:space="preserve">CC BY-SA 3.0	</v>
      <v xml:space="preserve">https://en.wikipedia.org/wiki/Santa_F%C3%A9_do_Sul	</v>
      <v xml:space="preserve">https://creativecommons.org/licenses/by-sa/3.0	</v>
    </spb>
    <spb s="1">
      <v>10671</v>
      <v>10671</v>
      <v>10671</v>
      <v>10671</v>
      <v>10671</v>
      <v>10671</v>
      <v>10671</v>
      <v>10671</v>
      <v>10671</v>
    </spb>
    <spb s="0">
      <v xml:space="preserve">Wikipedia	</v>
      <v xml:space="preserve">CC BY-SA 3.0	</v>
      <v xml:space="preserve">https://en.wikipedia.org/wiki/Santa_Gertrudes	</v>
      <v xml:space="preserve">https://creativecommons.org/licenses/by-sa/3.0	</v>
    </spb>
    <spb s="1">
      <v>10673</v>
      <v>10673</v>
      <v>10673</v>
      <v>10673</v>
      <v>10673</v>
      <v>10673</v>
      <v>10673</v>
      <v>10673</v>
      <v>10673</v>
    </spb>
    <spb s="0">
      <v xml:space="preserve">Wikipedia	</v>
      <v xml:space="preserve">CC BY-SA 3.0	</v>
      <v xml:space="preserve">https://en.wikipedia.org/wiki/Santa_Isabel,_S%C3%A3o_Paulo	</v>
      <v xml:space="preserve">https://creativecommons.org/licenses/by-sa/3.0	</v>
    </spb>
    <spb s="1">
      <v>10675</v>
      <v>10675</v>
      <v>10675</v>
      <v>10675</v>
      <v>10675</v>
      <v>10675</v>
      <v>10675</v>
      <v>10675</v>
      <v>10675</v>
    </spb>
    <spb s="0">
      <v xml:space="preserve">Wikipedia	</v>
      <v xml:space="preserve">CC BY-SA 3.0	</v>
      <v xml:space="preserve">https://en.wikipedia.org/wiki/Santa_Maria_da_Serra	</v>
      <v xml:space="preserve">https://creativecommons.org/licenses/by-sa/3.0	</v>
    </spb>
    <spb s="1">
      <v>10677</v>
      <v>10677</v>
      <v>10677</v>
      <v>10677</v>
      <v>10677</v>
      <v>10677</v>
      <v>10677</v>
      <v>10677</v>
      <v>10677</v>
    </spb>
    <spb s="0">
      <v xml:space="preserve">Wikipedia	</v>
      <v xml:space="preserve">CC BY-SA 3.0	</v>
      <v xml:space="preserve">https://en.wikipedia.org/wiki/Santa_Mercedes	</v>
      <v xml:space="preserve">https://creativecommons.org/licenses/by-sa/3.0	</v>
    </spb>
    <spb s="1">
      <v>10679</v>
      <v>10679</v>
      <v>10679</v>
      <v>10679</v>
      <v>10679</v>
      <v>10679</v>
      <v>10679</v>
      <v>10679</v>
      <v>10679</v>
    </spb>
    <spb s="0">
      <v xml:space="preserve">Wikipedia	</v>
      <v xml:space="preserve">CC BY-SA 3.0	</v>
      <v xml:space="preserve">https://en.wikipedia.org/wiki/Santa_Rita_do_Passa_Quatro	</v>
      <v xml:space="preserve">https://creativecommons.org/licenses/by-sa/3.0	</v>
    </spb>
    <spb s="1">
      <v>10681</v>
      <v>10681</v>
      <v>10681</v>
      <v>10681</v>
      <v>10681</v>
      <v>10681</v>
      <v>10681</v>
      <v>10681</v>
      <v>10681</v>
    </spb>
    <spb s="0">
      <v xml:space="preserve">Wikipedia	</v>
      <v xml:space="preserve">CC BY-SA 3.0	</v>
      <v xml:space="preserve">https://en.wikipedia.org/wiki/Santa_Rita_d%27Oeste	</v>
      <v xml:space="preserve">https://creativecommons.org/licenses/by-sa/3.0	</v>
    </spb>
    <spb s="1">
      <v>10683</v>
      <v>10683</v>
      <v>10683</v>
      <v>10683</v>
      <v>10683</v>
      <v>10683</v>
      <v>10683</v>
      <v>10683</v>
      <v>10683</v>
    </spb>
    <spb s="0">
      <v xml:space="preserve">Wikipedia	</v>
      <v xml:space="preserve">CC-BY-SA	</v>
      <v xml:space="preserve">http://en.wikipedia.org/wiki/Santa_Rosa_de_Viterbo,_São_Paulo	</v>
      <v xml:space="preserve">http://creativecommons.org/licenses/by-sa/3.0/	</v>
    </spb>
    <spb s="0">
      <v xml:space="preserve">Wikipedia	</v>
      <v xml:space="preserve">CC-BY-SA	</v>
      <v xml:space="preserve">http://it.wikipedia.org/wiki/Santa_Rosa_de_Viterbo_(Brasile)	</v>
      <v xml:space="preserve">http://creativecommons.org/licenses/by-sa/3.0/	</v>
    </spb>
    <spb s="0">
      <v xml:space="preserve">Wikipedia	Wikipedia	</v>
      <v xml:space="preserve">CC-BY-SA	CC-BY-SA	</v>
      <v xml:space="preserve">http://en.wikipedia.org/wiki/Santa_Rosa_de_Viterbo,_São_Paulo	http://it.wikipedia.org/wiki/Santa_Rosa_de_Viterbo_(Brasile)	</v>
      <v xml:space="preserve">http://creativecommons.org/licenses/by-sa/3.0/	http://creativecommons.org/licenses/by-sa/3.0/	</v>
    </spb>
    <spb s="32">
      <v>10685</v>
      <v>10686</v>
      <v>10685</v>
      <v>10685</v>
      <v>10685</v>
      <v>10686</v>
      <v>10685</v>
      <v>10687</v>
    </spb>
    <spb s="0">
      <v xml:space="preserve">Wikipedia	</v>
      <v xml:space="preserve">CC BY-SA 3.0	</v>
      <v xml:space="preserve">https://en.wikipedia.org/wiki/Santa_Salete	</v>
      <v xml:space="preserve">https://creativecommons.org/licenses/by-sa/3.0	</v>
    </spb>
    <spb s="1">
      <v>10689</v>
      <v>10689</v>
      <v>10689</v>
      <v>10689</v>
      <v>10689</v>
      <v>10689</v>
      <v>10689</v>
      <v>10689</v>
      <v>10689</v>
    </spb>
    <spb s="0">
      <v xml:space="preserve">Wikipedia	</v>
      <v xml:space="preserve">CC BY-SA 3.0	</v>
      <v xml:space="preserve">https://en.wikipedia.org/wiki/Santana_da_Ponte_Pensa	</v>
      <v xml:space="preserve">https://creativecommons.org/licenses/by-sa/3.0	</v>
    </spb>
    <spb s="1">
      <v>10691</v>
      <v>10691</v>
      <v>10691</v>
      <v>10691</v>
      <v>10691</v>
      <v>10691</v>
      <v>10691</v>
      <v>10691</v>
      <v>10691</v>
    </spb>
    <spb s="0">
      <v xml:space="preserve">Wikipedia	</v>
      <v xml:space="preserve">CC BY-SA 3.0	</v>
      <v xml:space="preserve">https://en.wikipedia.org/wiki/Santana_de_Parna%C3%ADba	</v>
      <v xml:space="preserve">https://creativecommons.org/licenses/by-sa/3.0	</v>
    </spb>
    <spb s="1">
      <v>10693</v>
      <v>10693</v>
      <v>10693</v>
      <v>10693</v>
      <v>10693</v>
      <v>10693</v>
      <v>10693</v>
      <v>10693</v>
      <v>10693</v>
    </spb>
    <spb s="0">
      <v xml:space="preserve">Wikipedia	</v>
      <v xml:space="preserve">CC BY-SA 3.0	</v>
      <v xml:space="preserve">https://en.wikipedia.org/wiki/Santo_Anast%C3%A1cio	</v>
      <v xml:space="preserve">https://creativecommons.org/licenses/by-sa/3.0	</v>
    </spb>
    <spb s="1">
      <v>10695</v>
      <v>10695</v>
      <v>10695</v>
      <v>10695</v>
      <v>10695</v>
      <v>10695</v>
      <v>10695</v>
      <v>10695</v>
      <v>10695</v>
    </spb>
    <spb s="0">
      <v xml:space="preserve">Wikipedia	</v>
      <v xml:space="preserve">CC BY-SA 3.0	</v>
      <v xml:space="preserve">https://en.wikipedia.org/wiki/Santo_Andr%C3%A9,_S%C3%A3o_Paulo	</v>
      <v xml:space="preserve">https://creativecommons.org/licenses/by-sa/3.0	</v>
    </spb>
    <spb s="1">
      <v>10697</v>
      <v>10697</v>
      <v>10697</v>
      <v>10697</v>
      <v>10697</v>
      <v>10697</v>
      <v>10697</v>
      <v>10697</v>
      <v>10697</v>
    </spb>
    <spb s="0">
      <v xml:space="preserve">Wikipedia	</v>
      <v xml:space="preserve">CC BY-SA 3.0	</v>
      <v xml:space="preserve">https://en.wikipedia.org/wiki/Santo_Ant%C3%B4nio_da_Alegria	</v>
      <v xml:space="preserve">https://creativecommons.org/licenses/by-sa/3.0	</v>
    </spb>
    <spb s="1">
      <v>10699</v>
      <v>10699</v>
      <v>10699</v>
      <v>10699</v>
      <v>10699</v>
      <v>10699</v>
      <v>10699</v>
      <v>10699</v>
      <v>10699</v>
    </spb>
    <spb s="0">
      <v xml:space="preserve">Wikipedia	</v>
      <v xml:space="preserve">CC BY-SA 3.0	</v>
      <v xml:space="preserve">https://en.wikipedia.org/wiki/Santo_Ant%C3%B4nio_de_Posse	</v>
      <v xml:space="preserve">https://creativecommons.org/licenses/by-sa/3.0	</v>
    </spb>
    <spb s="1">
      <v>10701</v>
      <v>10701</v>
      <v>10701</v>
      <v>10701</v>
      <v>10701</v>
      <v>10701</v>
      <v>10701</v>
      <v>10701</v>
      <v>10701</v>
    </spb>
    <spb s="0">
      <v xml:space="preserve">Wikipedia	</v>
      <v xml:space="preserve">CC BY-SA 3.0	</v>
      <v xml:space="preserve">https://en.wikipedia.org/wiki/Santo_Ant%C3%B4nio_do_Aracangu%C3%A1	</v>
      <v xml:space="preserve">https://creativecommons.org/licenses/by-sa/3.0	</v>
    </spb>
    <spb s="1">
      <v>10703</v>
      <v>10703</v>
      <v>10703</v>
      <v>10703</v>
      <v>10703</v>
      <v>10703</v>
      <v>10703</v>
      <v>10703</v>
      <v>10703</v>
    </spb>
    <spb s="0">
      <v xml:space="preserve">Wikipedia	</v>
      <v xml:space="preserve">CC BY-SA 3.0	</v>
      <v xml:space="preserve">https://en.wikipedia.org/wiki/Santo_Ant%C3%B4nio_do_Jardim	</v>
      <v xml:space="preserve">https://creativecommons.org/licenses/by-sa/3.0	</v>
    </spb>
    <spb s="1">
      <v>10705</v>
      <v>10705</v>
      <v>10705</v>
      <v>10705</v>
      <v>10705</v>
      <v>10705</v>
      <v>10705</v>
      <v>10705</v>
      <v>10705</v>
    </spb>
    <spb s="0">
      <v xml:space="preserve">Wikipedia	</v>
      <v xml:space="preserve">CC BY-SA 3.0	</v>
      <v xml:space="preserve">https://en.wikipedia.org/wiki/Santo_Ant%C3%B4nio_do_Pinhal	</v>
      <v xml:space="preserve">https://creativecommons.org/licenses/by-sa/3.0	</v>
    </spb>
    <spb s="1">
      <v>10707</v>
      <v>10707</v>
      <v>10707</v>
      <v>10707</v>
      <v>10707</v>
      <v>10707</v>
      <v>10707</v>
      <v>10707</v>
      <v>10707</v>
    </spb>
    <spb s="0">
      <v xml:space="preserve">Wikipedia	</v>
      <v xml:space="preserve">CC BY-SA 3.0	</v>
      <v xml:space="preserve">https://en.wikipedia.org/wiki/Santo_Expedito	</v>
      <v xml:space="preserve">https://creativecommons.org/licenses/by-sa/3.0	</v>
    </spb>
    <spb s="1">
      <v>10709</v>
      <v>10709</v>
      <v>10709</v>
      <v>10709</v>
      <v>10709</v>
      <v>10709</v>
      <v>10709</v>
      <v>10709</v>
      <v>10709</v>
    </spb>
    <spb s="0">
      <v xml:space="preserve">Wikipedia	</v>
      <v xml:space="preserve">CC BY-SA 3.0	</v>
      <v xml:space="preserve">https://en.wikipedia.org/wiki/Sant%C3%B3polis_do_Aguape%C3%AD	</v>
      <v xml:space="preserve">https://creativecommons.org/licenses/by-sa/3.0	</v>
    </spb>
    <spb s="1">
      <v>10711</v>
      <v>10711</v>
      <v>10711</v>
      <v>10711</v>
      <v>10711</v>
      <v>10711</v>
      <v>10711</v>
      <v>10711</v>
      <v>10711</v>
    </spb>
    <spb s="0">
      <v xml:space="preserve">Wikipedia	</v>
      <v xml:space="preserve">CC BY-SA 3.0	</v>
      <v xml:space="preserve">https://en.wikipedia.org/wiki/Santos,_S%C3%A3o_Paulo	</v>
      <v xml:space="preserve">https://creativecommons.org/licenses/by-sa/3.0	</v>
    </spb>
    <spb s="1">
      <v>10713</v>
      <v>10713</v>
      <v>10713</v>
      <v>10713</v>
      <v>10713</v>
      <v>10713</v>
      <v>10713</v>
      <v>10713</v>
      <v>10713</v>
    </spb>
    <spb s="0">
      <v xml:space="preserve">Wikipedia	</v>
      <v xml:space="preserve">CC BY-SA 3.0	</v>
      <v xml:space="preserve">https://en.wikipedia.org/wiki/S%C3%A3o_Bento_do_Sapuca%C3%AD	</v>
      <v xml:space="preserve">https://creativecommons.org/licenses/by-sa/3.0	</v>
    </spb>
    <spb s="1">
      <v>10715</v>
      <v>10715</v>
      <v>10715</v>
      <v>10715</v>
      <v>10715</v>
      <v>10715</v>
      <v>10715</v>
      <v>10715</v>
      <v>10715</v>
    </spb>
    <spb s="0">
      <v xml:space="preserve">Wikipedia	</v>
      <v xml:space="preserve">CC BY-SA 3.0	</v>
      <v xml:space="preserve">https://en.wikipedia.org/wiki/S%C3%A3o_Bernardo_do_Campo	</v>
      <v xml:space="preserve">https://creativecommons.org/licenses/by-sa/3.0	</v>
    </spb>
    <spb s="1">
      <v>10717</v>
      <v>10717</v>
      <v>10717</v>
      <v>10717</v>
      <v>10717</v>
      <v>10717</v>
      <v>10717</v>
      <v>10717</v>
      <v>10717</v>
    </spb>
    <spb s="0">
      <v xml:space="preserve">Wikipedia	</v>
      <v xml:space="preserve">CC BY-SA 3.0	</v>
      <v xml:space="preserve">https://en.wikipedia.org/wiki/S%C3%A3o_Caetano_do_Sul	</v>
      <v xml:space="preserve">https://creativecommons.org/licenses/by-sa/3.0	</v>
    </spb>
    <spb s="1">
      <v>10719</v>
      <v>10719</v>
      <v>10719</v>
      <v>10719</v>
      <v>10719</v>
      <v>10719</v>
      <v>10719</v>
      <v>10719</v>
      <v>10719</v>
    </spb>
    <spb s="0">
      <v xml:space="preserve">Wikipedia	</v>
      <v xml:space="preserve">CC BY-SA 3.0	</v>
      <v xml:space="preserve">https://en.wikipedia.org/wiki/S%C3%A3o_Carlos	</v>
      <v xml:space="preserve">https://creativecommons.org/licenses/by-sa/3.0	</v>
    </spb>
    <spb s="1">
      <v>10721</v>
      <v>10721</v>
      <v>10721</v>
      <v>10721</v>
      <v>10721</v>
      <v>10721</v>
      <v>10721</v>
      <v>10721</v>
      <v>10721</v>
    </spb>
    <spb s="0">
      <v xml:space="preserve">Wikipedia	</v>
      <v xml:space="preserve">CC BY-SA 3.0	</v>
      <v xml:space="preserve">https://en.wikipedia.org/wiki/S%C3%A3o_Francisco,_S%C3%A3o_Paulo	</v>
      <v xml:space="preserve">https://creativecommons.org/licenses/by-sa/3.0	</v>
    </spb>
    <spb s="1">
      <v>10723</v>
      <v>10723</v>
      <v>10723</v>
      <v>10723</v>
      <v>10723</v>
      <v>10723</v>
      <v>10723</v>
      <v>10723</v>
      <v>10723</v>
    </spb>
    <spb s="0">
      <v xml:space="preserve">Wikipedia	</v>
      <v xml:space="preserve">CC BY-SA 3.0	</v>
      <v xml:space="preserve">https://en.wikipedia.org/wiki/S%C3%A3o_Jo%C3%A3o_da_Boa_Vista	</v>
      <v xml:space="preserve">https://creativecommons.org/licenses/by-sa/3.0	</v>
    </spb>
    <spb s="1">
      <v>10725</v>
      <v>10725</v>
      <v>10725</v>
      <v>10725</v>
      <v>10725</v>
      <v>10725</v>
      <v>10725</v>
      <v>10725</v>
      <v>10725</v>
    </spb>
    <spb s="0">
      <v xml:space="preserve">Wikipedia	</v>
      <v xml:space="preserve">CC BY-SA 3.0	</v>
      <v xml:space="preserve">https://en.wikipedia.org/wiki/S%C3%A3o_Jo%C3%A3o_das_Duas_Pontes	</v>
      <v xml:space="preserve">https://creativecommons.org/licenses/by-sa/3.0	</v>
    </spb>
    <spb s="1">
      <v>10727</v>
      <v>10727</v>
      <v>10727</v>
      <v>10727</v>
      <v>10727</v>
      <v>10727</v>
      <v>10727</v>
      <v>10727</v>
      <v>10727</v>
    </spb>
    <spb s="0">
      <v xml:space="preserve">Wikipedia	</v>
      <v xml:space="preserve">CC BY-SA 3.0	</v>
      <v xml:space="preserve">https://en.wikipedia.org/wiki/S%C3%A3o_Jo%C3%A3o_de_Iracema	</v>
      <v xml:space="preserve">https://creativecommons.org/licenses/by-sa/3.0	</v>
    </spb>
    <spb s="1">
      <v>10729</v>
      <v>10729</v>
      <v>10729</v>
      <v>10729</v>
      <v>10729</v>
      <v>10729</v>
      <v>10729</v>
      <v>10729</v>
      <v>10729</v>
    </spb>
    <spb s="0">
      <v xml:space="preserve">Wikipedia	</v>
      <v xml:space="preserve">CC BY-SA 3.0	</v>
      <v xml:space="preserve">https://en.wikipedia.org/wiki/S%C3%A3o_Joaquim_da_Barra	</v>
      <v xml:space="preserve">https://creativecommons.org/licenses/by-sa/3.0	</v>
    </spb>
    <spb s="1">
      <v>10731</v>
      <v>10731</v>
      <v>10731</v>
      <v>10731</v>
      <v>10731</v>
      <v>10731</v>
      <v>10731</v>
      <v>10731</v>
      <v>10731</v>
    </spb>
    <spb s="0">
      <v xml:space="preserve">Wikipedia	</v>
      <v xml:space="preserve">CC BY-SA 3.0	</v>
      <v xml:space="preserve">https://en.wikipedia.org/wiki/S%C3%A3o_Jos%C3%A9_da_Bela_Vista	</v>
      <v xml:space="preserve">https://creativecommons.org/licenses/by-sa/3.0	</v>
    </spb>
    <spb s="1">
      <v>10733</v>
      <v>10733</v>
      <v>10733</v>
      <v>10733</v>
      <v>10733</v>
      <v>10733</v>
      <v>10733</v>
      <v>10733</v>
      <v>10733</v>
    </spb>
    <spb s="0">
      <v xml:space="preserve">Wikipedia	</v>
      <v xml:space="preserve">CC BY-SA 3.0	</v>
      <v xml:space="preserve">https://en.wikipedia.org/wiki/S%C3%A3o_Jos%C3%A9_do_Barreiro	</v>
      <v xml:space="preserve">https://creativecommons.org/licenses/by-sa/3.0	</v>
    </spb>
    <spb s="1">
      <v>10735</v>
      <v>10735</v>
      <v>10735</v>
      <v>10735</v>
      <v>10735</v>
      <v>10735</v>
      <v>10735</v>
      <v>10735</v>
      <v>10735</v>
    </spb>
    <spb s="0">
      <v xml:space="preserve">Wikipedia	</v>
      <v xml:space="preserve">CC BY-SA 3.0	</v>
      <v xml:space="preserve">https://en.wikipedia.org/wiki/S%C3%A3o_Jos%C3%A9_do_Rio_Pardo	</v>
      <v xml:space="preserve">https://creativecommons.org/licenses/by-sa/3.0	</v>
    </spb>
    <spb s="1">
      <v>10737</v>
      <v>10737</v>
      <v>10737</v>
      <v>10737</v>
      <v>10737</v>
      <v>10737</v>
      <v>10737</v>
      <v>10737</v>
      <v>10737</v>
    </spb>
    <spb s="0">
      <v xml:space="preserve">Wikipedia	</v>
      <v xml:space="preserve">CC BY-SA 3.0	</v>
      <v xml:space="preserve">https://en.wikipedia.org/wiki/S%C3%A3o_Jos%C3%A9_do_Rio_Preto	</v>
      <v xml:space="preserve">https://creativecommons.org/licenses/by-sa/3.0	</v>
    </spb>
    <spb s="1">
      <v>10739</v>
      <v>10739</v>
      <v>10739</v>
      <v>10739</v>
      <v>10739</v>
      <v>10739</v>
      <v>10739</v>
      <v>10739</v>
      <v>10739</v>
    </spb>
    <spb s="0">
      <v xml:space="preserve">Wikipedia	</v>
      <v xml:space="preserve">CC BY-SA 3.0	</v>
      <v xml:space="preserve">https://en.wikipedia.org/wiki/S%C3%A3o_Louren%C3%A7o_da_Serra	</v>
      <v xml:space="preserve">https://creativecommons.org/licenses/by-sa/3.0	</v>
    </spb>
    <spb s="1">
      <v>10741</v>
      <v>10741</v>
      <v>10741</v>
      <v>10741</v>
      <v>10741</v>
      <v>10741</v>
      <v>10741</v>
      <v>10741</v>
      <v>10741</v>
    </spb>
    <spb s="0">
      <v xml:space="preserve">Wikipedia	</v>
      <v xml:space="preserve">CC BY-SA 3.0	</v>
      <v xml:space="preserve">https://en.wikipedia.org/wiki/S%C3%A3o_Luiz_do_Paraitinga	</v>
      <v xml:space="preserve">https://creativecommons.org/licenses/by-sa/3.0	</v>
    </spb>
    <spb s="1">
      <v>10743</v>
      <v>10743</v>
      <v>10743</v>
      <v>10743</v>
      <v>10743</v>
      <v>10743</v>
      <v>10743</v>
      <v>10743</v>
      <v>10743</v>
    </spb>
    <spb s="0">
      <v xml:space="preserve">Wikipedia	</v>
      <v xml:space="preserve">CC BY-SA 3.0	</v>
      <v xml:space="preserve">https://en.wikipedia.org/wiki/S%C3%A3o_Manuel	</v>
      <v xml:space="preserve">https://creativecommons.org/licenses/by-sa/3.0	</v>
    </spb>
    <spb s="1">
      <v>10745</v>
      <v>10745</v>
      <v>10745</v>
      <v>10745</v>
      <v>10745</v>
      <v>10745</v>
      <v>10745</v>
      <v>10745</v>
      <v>10745</v>
    </spb>
    <spb s="0">
      <v xml:space="preserve">Wikipedia	</v>
      <v xml:space="preserve">CC BY-SA 3.0	</v>
      <v xml:space="preserve">https://en.wikipedia.org/wiki/S%C3%A3o_Miguel_Arcanjo,_S%C3%A3o_Paulo	</v>
      <v xml:space="preserve">https://creativecommons.org/licenses/by-sa/3.0	</v>
    </spb>
    <spb s="1">
      <v>10747</v>
      <v>10747</v>
      <v>10747</v>
      <v>10747</v>
      <v>10747</v>
      <v>10747</v>
      <v>10747</v>
      <v>10747</v>
      <v>10747</v>
    </spb>
    <spb s="0">
      <v xml:space="preserve">Wikipedia	</v>
      <v xml:space="preserve">CC BY-SA 3.0	</v>
      <v xml:space="preserve">https://en.wikipedia.org/wiki/S%C3%A3o_Pedro_do_Turvo	</v>
      <v xml:space="preserve">https://creativecommons.org/licenses/by-sa/3.0	</v>
    </spb>
    <spb s="1">
      <v>10749</v>
      <v>10749</v>
      <v>10749</v>
      <v>10749</v>
      <v>10749</v>
      <v>10749</v>
      <v>10749</v>
      <v>10749</v>
      <v>10749</v>
    </spb>
    <spb s="0">
      <v xml:space="preserve">Wikipedia	</v>
      <v xml:space="preserve">CC BY-SA 3.0	</v>
      <v xml:space="preserve">https://en.wikipedia.org/wiki/S%C3%A3o_Roque,_S%C3%A3o_Paulo	</v>
      <v xml:space="preserve">https://creativecommons.org/licenses/by-sa/3.0	</v>
    </spb>
    <spb s="1">
      <v>10751</v>
      <v>10751</v>
      <v>10751</v>
      <v>10751</v>
      <v>10751</v>
      <v>10751</v>
      <v>10751</v>
      <v>10751</v>
      <v>10751</v>
    </spb>
    <spb s="0">
      <v xml:space="preserve">Wikipedia	</v>
      <v xml:space="preserve">CC BY-SA 3.0	</v>
      <v xml:space="preserve">https://en.wikipedia.org/wiki/S%C3%A3o_Sebasti%C3%A3o,_S%C3%A3o_Paulo	</v>
      <v xml:space="preserve">https://creativecommons.org/licenses/by-sa/3.0	</v>
    </spb>
    <spb s="1">
      <v>10753</v>
      <v>10753</v>
      <v>10753</v>
      <v>10753</v>
      <v>10753</v>
      <v>10753</v>
      <v>10753</v>
      <v>10753</v>
      <v>10753</v>
    </spb>
    <spb s="0">
      <v xml:space="preserve">Wikipedia	</v>
      <v xml:space="preserve">CC BY-SA 3.0	</v>
      <v xml:space="preserve">https://en.wikipedia.org/wiki/S%C3%A3o_Sebasti%C3%A3o_da_Grama	</v>
      <v xml:space="preserve">https://creativecommons.org/licenses/by-sa/3.0	</v>
    </spb>
    <spb s="1">
      <v>10755</v>
      <v>10755</v>
      <v>10755</v>
      <v>10755</v>
      <v>10755</v>
      <v>10755</v>
      <v>10755</v>
      <v>10755</v>
      <v>10755</v>
    </spb>
    <spb s="0">
      <v xml:space="preserve">Wikipedia	</v>
      <v xml:space="preserve">CC BY-SA 3.0	</v>
      <v xml:space="preserve">https://en.wikipedia.org/wiki/S%C3%A3o_Sim%C3%A3o,_S%C3%A3o_Paulo	</v>
      <v xml:space="preserve">https://creativecommons.org/licenses/by-sa/3.0	</v>
    </spb>
    <spb s="1">
      <v>10757</v>
      <v>10757</v>
      <v>10757</v>
      <v>10757</v>
      <v>10757</v>
      <v>10757</v>
      <v>10757</v>
      <v>10757</v>
      <v>10757</v>
    </spb>
    <spb s="0">
      <v xml:space="preserve">Wikipedia	</v>
      <v xml:space="preserve">CC BY-SA 3.0	</v>
      <v xml:space="preserve">https://en.wikipedia.org/wiki/S%C3%A3o_Vicente,_S%C3%A3o_Paulo	</v>
      <v xml:space="preserve">https://creativecommons.org/licenses/by-sa/3.0	</v>
    </spb>
    <spb s="1">
      <v>10759</v>
      <v>10759</v>
      <v>10759</v>
      <v>10759</v>
      <v>10759</v>
      <v>10759</v>
      <v>10759</v>
      <v>10759</v>
      <v>10759</v>
    </spb>
    <spb s="0">
      <v xml:space="preserve">Wikipedia	</v>
      <v xml:space="preserve">CC BY-SA 3.0	</v>
      <v xml:space="preserve">https://en.wikipedia.org/wiki/Sarapu%C3%AD	</v>
      <v xml:space="preserve">https://creativecommons.org/licenses/by-sa/3.0	</v>
    </spb>
    <spb s="1">
      <v>10761</v>
      <v>10761</v>
      <v>10761</v>
      <v>10761</v>
      <v>10761</v>
      <v>10761</v>
      <v>10761</v>
      <v>10761</v>
      <v>10761</v>
    </spb>
    <spb s="0">
      <v xml:space="preserve">Wikipedia	</v>
      <v xml:space="preserve">CC BY-SA 3.0	</v>
      <v xml:space="preserve">https://en.wikipedia.org/wiki/Sarutai%C3%A1	</v>
      <v xml:space="preserve">https://creativecommons.org/licenses/by-sa/3.0	</v>
    </spb>
    <spb s="1">
      <v>10763</v>
      <v>10763</v>
      <v>10763</v>
      <v>10763</v>
      <v>10763</v>
      <v>10763</v>
      <v>10763</v>
      <v>10763</v>
      <v>10763</v>
    </spb>
    <spb s="0">
      <v xml:space="preserve">Wikipedia	</v>
      <v xml:space="preserve">CC BY-SA 3.0	</v>
      <v xml:space="preserve">https://en.wikipedia.org/wiki/Sebastian%C3%B3polis_do_Sul	</v>
      <v xml:space="preserve">https://creativecommons.org/licenses/by-sa/3.0	</v>
    </spb>
    <spb s="1">
      <v>10765</v>
      <v>10765</v>
      <v>10765</v>
      <v>10765</v>
      <v>10765</v>
      <v>10765</v>
      <v>10765</v>
      <v>10765</v>
      <v>10765</v>
    </spb>
    <spb s="0">
      <v xml:space="preserve">Wikipedia	</v>
      <v xml:space="preserve">CC BY-SA 3.0	</v>
      <v xml:space="preserve">https://en.wikipedia.org/wiki/Serra_Azul	</v>
      <v xml:space="preserve">https://creativecommons.org/licenses/by-sa/3.0	</v>
    </spb>
    <spb s="1">
      <v>10767</v>
      <v>10767</v>
      <v>10767</v>
      <v>10767</v>
      <v>10767</v>
      <v>10767</v>
      <v>10767</v>
      <v>10767</v>
      <v>10767</v>
    </spb>
    <spb s="0">
      <v xml:space="preserve">Wikipedia	</v>
      <v xml:space="preserve">CC BY-SA 3.0	</v>
      <v xml:space="preserve">https://en.wikipedia.org/wiki/Serra_Negra	</v>
      <v xml:space="preserve">https://creativecommons.org/licenses/by-sa/3.0	</v>
    </spb>
    <spb s="1">
      <v>10769</v>
      <v>10769</v>
      <v>10769</v>
      <v>10769</v>
      <v>10769</v>
      <v>10769</v>
      <v>10769</v>
      <v>10769</v>
      <v>10769</v>
    </spb>
    <spb s="0">
      <v xml:space="preserve">Wikipedia	</v>
      <v xml:space="preserve">CC BY-SA 3.0	</v>
      <v xml:space="preserve">https://en.wikipedia.org/wiki/Serrana,_S%C3%A3o_Paulo	</v>
      <v xml:space="preserve">https://creativecommons.org/licenses/by-sa/3.0	</v>
    </spb>
    <spb s="1">
      <v>10771</v>
      <v>10771</v>
      <v>10771</v>
      <v>10771</v>
      <v>10771</v>
      <v>10771</v>
      <v>10771</v>
      <v>10771</v>
      <v>10771</v>
    </spb>
    <spb s="0">
      <v xml:space="preserve">Wikipedia	</v>
      <v xml:space="preserve">CC BY-SA 3.0	</v>
      <v xml:space="preserve">https://en.wikipedia.org/wiki/Sert%C3%A3ozinho	</v>
      <v xml:space="preserve">https://creativecommons.org/licenses/by-sa/3.0	</v>
    </spb>
    <spb s="1">
      <v>10773</v>
      <v>10773</v>
      <v>10773</v>
      <v>10773</v>
      <v>10773</v>
      <v>10773</v>
      <v>10773</v>
      <v>10773</v>
      <v>10773</v>
    </spb>
    <spb s="0">
      <v xml:space="preserve">Wikipedia	</v>
      <v xml:space="preserve">CC BY-SA 3.0	</v>
      <v xml:space="preserve">https://en.wikipedia.org/wiki/Sete_Barras	</v>
      <v xml:space="preserve">https://creativecommons.org/licenses/by-sa/3.0	</v>
    </spb>
    <spb s="1">
      <v>10775</v>
      <v>10775</v>
      <v>10775</v>
      <v>10775</v>
      <v>10775</v>
      <v>10775</v>
      <v>10775</v>
      <v>10775</v>
      <v>10775</v>
    </spb>
    <spb s="0">
      <v xml:space="preserve">Wikipedia	</v>
      <v xml:space="preserve">CC BY-SA 3.0	</v>
      <v xml:space="preserve">https://en.wikipedia.org/wiki/Sever%C3%ADnia	</v>
      <v xml:space="preserve">https://creativecommons.org/licenses/by-sa/3.0	</v>
    </spb>
    <spb s="1">
      <v>10777</v>
      <v>10777</v>
      <v>10777</v>
      <v>10777</v>
      <v>10777</v>
      <v>10777</v>
      <v>10777</v>
      <v>10777</v>
      <v>10777</v>
    </spb>
    <spb s="0">
      <v xml:space="preserve">Wikipedia	</v>
      <v xml:space="preserve">CC BY-SA 3.0	</v>
      <v xml:space="preserve">https://en.wikipedia.org/wiki/Silveiras	</v>
      <v xml:space="preserve">https://creativecommons.org/licenses/by-sa/3.0	</v>
    </spb>
    <spb s="1">
      <v>10779</v>
      <v>10779</v>
      <v>10779</v>
      <v>10779</v>
      <v>10779</v>
      <v>10779</v>
      <v>10779</v>
      <v>10779</v>
      <v>10779</v>
    </spb>
    <spb s="0">
      <v xml:space="preserve">Wikipedia	</v>
      <v xml:space="preserve">CC BY-SA 3.0	</v>
      <v xml:space="preserve">https://en.wikipedia.org/wiki/Socorro,_S%C3%A3o_Paulo	</v>
      <v xml:space="preserve">https://creativecommons.org/licenses/by-sa/3.0	</v>
    </spb>
    <spb s="1">
      <v>10781</v>
      <v>10781</v>
      <v>10781</v>
      <v>10781</v>
      <v>10781</v>
      <v>10781</v>
      <v>10781</v>
      <v>10781</v>
      <v>10781</v>
    </spb>
    <spb s="0">
      <v xml:space="preserve">Wikipedia	</v>
      <v xml:space="preserve">CC BY-SA 3.0	</v>
      <v xml:space="preserve">https://en.wikipedia.org/wiki/Sorocaba	</v>
      <v xml:space="preserve">https://creativecommons.org/licenses/by-sa/3.0	</v>
    </spb>
    <spb s="1">
      <v>10783</v>
      <v>10783</v>
      <v>10783</v>
      <v>10783</v>
      <v>10783</v>
      <v>10783</v>
      <v>10783</v>
      <v>10783</v>
      <v>10783</v>
    </spb>
    <spb s="0">
      <v xml:space="preserve">Wikipedia	</v>
      <v xml:space="preserve">CC BY-SA 3.0	</v>
      <v xml:space="preserve">https://en.wikipedia.org/wiki/Sud_Mennucci,_S%C3%A3o_Paulo	</v>
      <v xml:space="preserve">https://creativecommons.org/licenses/by-sa/3.0	</v>
    </spb>
    <spb s="1">
      <v>10785</v>
      <v>10785</v>
      <v>10785</v>
      <v>10785</v>
      <v>10785</v>
      <v>10785</v>
      <v>10785</v>
      <v>10785</v>
      <v>10785</v>
    </spb>
    <spb s="0">
      <v xml:space="preserve">Wikipedia	</v>
      <v xml:space="preserve">CC BY-SA 3.0	</v>
      <v xml:space="preserve">https://en.wikipedia.org/wiki/Sumar%C3%A9	</v>
      <v xml:space="preserve">https://creativecommons.org/licenses/by-sa/3.0	</v>
    </spb>
    <spb s="1">
      <v>10787</v>
      <v>10787</v>
      <v>10787</v>
      <v>10787</v>
      <v>10787</v>
      <v>10787</v>
      <v>10787</v>
      <v>10787</v>
      <v>10787</v>
    </spb>
    <spb s="0">
      <v xml:space="preserve">Wikipedia	</v>
      <v xml:space="preserve">CC BY-SA 3.0	</v>
      <v xml:space="preserve">https://en.wikipedia.org/wiki/Suzan%C3%A1polis	</v>
      <v xml:space="preserve">https://creativecommons.org/licenses/by-sa/3.0	</v>
    </spb>
    <spb s="1">
      <v>10789</v>
      <v>10789</v>
      <v>10789</v>
      <v>10789</v>
      <v>10789</v>
      <v>10789</v>
      <v>10789</v>
      <v>10789</v>
      <v>10789</v>
    </spb>
    <spb s="0">
      <v xml:space="preserve">Wikipedia	</v>
      <v xml:space="preserve">CC BY-SA 3.0	</v>
      <v xml:space="preserve">https://en.wikipedia.org/wiki/Suzano	</v>
      <v xml:space="preserve">https://creativecommons.org/licenses/by-sa/3.0	</v>
    </spb>
    <spb s="1">
      <v>10791</v>
      <v>10791</v>
      <v>10791</v>
      <v>10791</v>
      <v>10791</v>
      <v>10791</v>
      <v>10791</v>
      <v>10791</v>
      <v>10791</v>
    </spb>
    <spb s="0">
      <v xml:space="preserve">Wikipedia	</v>
      <v xml:space="preserve">CC BY-SA 3.0	</v>
      <v xml:space="preserve">https://en.wikipedia.org/wiki/Tabapu%C3%A3	</v>
      <v xml:space="preserve">https://creativecommons.org/licenses/by-sa/3.0	</v>
    </spb>
    <spb s="1">
      <v>10793</v>
      <v>10793</v>
      <v>10793</v>
      <v>10793</v>
      <v>10793</v>
      <v>10793</v>
      <v>10793</v>
      <v>10793</v>
      <v>10793</v>
    </spb>
    <spb s="0">
      <v xml:space="preserve">Wikipedia	</v>
      <v xml:space="preserve">CC BY-SA 3.0	</v>
      <v xml:space="preserve">https://en.wikipedia.org/wiki/Tabatinga,_S%C3%A3o_Paulo	</v>
      <v xml:space="preserve">https://creativecommons.org/licenses/by-sa/3.0	</v>
    </spb>
    <spb s="1">
      <v>10795</v>
      <v>10795</v>
      <v>10795</v>
      <v>10795</v>
      <v>10795</v>
      <v>10795</v>
      <v>10795</v>
      <v>10795</v>
      <v>10795</v>
    </spb>
    <spb s="0">
      <v xml:space="preserve">Wikipedia	</v>
      <v xml:space="preserve">CC BY-SA 3.0	</v>
      <v xml:space="preserve">https://en.wikipedia.org/wiki/Tabo%C3%A3o_da_Serra	</v>
      <v xml:space="preserve">https://creativecommons.org/licenses/by-sa/3.0	</v>
    </spb>
    <spb s="1">
      <v>10797</v>
      <v>10797</v>
      <v>10797</v>
      <v>10797</v>
      <v>10797</v>
      <v>10797</v>
      <v>10797</v>
      <v>10797</v>
      <v>10797</v>
    </spb>
    <spb s="0">
      <v xml:space="preserve">Wikipedia	</v>
      <v xml:space="preserve">CC BY-SA 3.0	</v>
      <v xml:space="preserve">https://en.wikipedia.org/wiki/Taciba	</v>
      <v xml:space="preserve">https://creativecommons.org/licenses/by-sa/3.0	</v>
    </spb>
    <spb s="1">
      <v>10799</v>
      <v>10799</v>
      <v>10799</v>
      <v>10799</v>
      <v>10799</v>
      <v>10799</v>
      <v>10799</v>
      <v>10799</v>
      <v>10799</v>
    </spb>
    <spb s="0">
      <v xml:space="preserve">Wikipedia	</v>
      <v xml:space="preserve">CC BY-SA 3.0	</v>
      <v xml:space="preserve">https://en.wikipedia.org/wiki/Tagua%C3%AD	</v>
      <v xml:space="preserve">https://creativecommons.org/licenses/by-sa/3.0	</v>
    </spb>
    <spb s="1">
      <v>10801</v>
      <v>10801</v>
      <v>10801</v>
      <v>10801</v>
      <v>10801</v>
      <v>10801</v>
      <v>10801</v>
      <v>10801</v>
      <v>10801</v>
    </spb>
    <spb s="0">
      <v xml:space="preserve">Wikipedia	</v>
      <v xml:space="preserve">CC BY-SA 3.0	</v>
      <v xml:space="preserve">https://en.wikipedia.org/wiki/Taia%C3%A7u	</v>
      <v xml:space="preserve">https://creativecommons.org/licenses/by-sa/3.0	</v>
    </spb>
    <spb s="1">
      <v>10803</v>
      <v>10803</v>
      <v>10803</v>
      <v>10803</v>
      <v>10803</v>
      <v>10803</v>
      <v>10803</v>
      <v>10803</v>
      <v>10803</v>
    </spb>
    <spb s="0">
      <v xml:space="preserve">Wikipedia	</v>
      <v xml:space="preserve">CC BY-SA 3.0	</v>
      <v xml:space="preserve">https://en.wikipedia.org/wiki/Tai%C3%BAva	</v>
      <v xml:space="preserve">https://creativecommons.org/licenses/by-sa/3.0	</v>
    </spb>
    <spb s="1">
      <v>10805</v>
      <v>10805</v>
      <v>10805</v>
      <v>10805</v>
      <v>10805</v>
      <v>10805</v>
      <v>10805</v>
      <v>10805</v>
      <v>10805</v>
    </spb>
    <spb s="0">
      <v xml:space="preserve">Wikipedia	</v>
      <v xml:space="preserve">CC BY-SA 3.0	</v>
      <v xml:space="preserve">https://en.wikipedia.org/wiki/Tamba%C3%BA	</v>
      <v xml:space="preserve">https://creativecommons.org/licenses/by-sa/3.0	</v>
    </spb>
    <spb s="1">
      <v>10807</v>
      <v>10807</v>
      <v>10807</v>
      <v>10807</v>
      <v>10807</v>
      <v>10807</v>
      <v>10807</v>
      <v>10807</v>
      <v>10807</v>
    </spb>
    <spb s="0">
      <v xml:space="preserve">Wikipedia	</v>
      <v xml:space="preserve">CC BY-SA 3.0	</v>
      <v xml:space="preserve">https://en.wikipedia.org/wiki/Tanabi	</v>
      <v xml:space="preserve">https://creativecommons.org/licenses/by-sa/3.0	</v>
    </spb>
    <spb s="1">
      <v>10809</v>
      <v>10809</v>
      <v>10809</v>
      <v>10809</v>
      <v>10809</v>
      <v>10809</v>
      <v>10809</v>
      <v>10809</v>
      <v>10809</v>
    </spb>
    <spb s="0">
      <v xml:space="preserve">Wikipedia	</v>
      <v xml:space="preserve">CC BY-SA 3.0	</v>
      <v xml:space="preserve">https://en.wikipedia.org/wiki/Tapira%C3%AD,_S%C3%A3o_Paulo	</v>
      <v xml:space="preserve">https://creativecommons.org/licenses/by-sa/3.0	</v>
    </spb>
    <spb s="1">
      <v>10811</v>
      <v>10811</v>
      <v>10811</v>
      <v>10811</v>
      <v>10811</v>
      <v>10811</v>
      <v>10811</v>
      <v>10811</v>
      <v>10811</v>
    </spb>
    <spb s="0">
      <v xml:space="preserve">Wikipedia	</v>
      <v xml:space="preserve">CC BY-SA 3.0	</v>
      <v xml:space="preserve">https://en.wikipedia.org/wiki/Tapiratiba	</v>
      <v xml:space="preserve">https://creativecommons.org/licenses/by-sa/3.0	</v>
    </spb>
    <spb s="1">
      <v>10813</v>
      <v>10813</v>
      <v>10813</v>
      <v>10813</v>
      <v>10813</v>
      <v>10813</v>
      <v>10813</v>
      <v>10813</v>
      <v>10813</v>
    </spb>
    <spb s="0">
      <v xml:space="preserve">Wikipedia	</v>
      <v xml:space="preserve">CC BY-SA 3.0	</v>
      <v xml:space="preserve">https://en.wikipedia.org/wiki/Taquaral	</v>
      <v xml:space="preserve">https://creativecommons.org/licenses/by-sa/3.0	</v>
    </spb>
    <spb s="1">
      <v>10815</v>
      <v>10815</v>
      <v>10815</v>
      <v>10815</v>
      <v>10815</v>
      <v>10815</v>
      <v>10815</v>
      <v>10815</v>
      <v>10815</v>
    </spb>
    <spb s="0">
      <v xml:space="preserve">Wikipedia	</v>
      <v xml:space="preserve">CC BY-SA 3.0	</v>
      <v xml:space="preserve">https://en.wikipedia.org/wiki/Taquaritinga	</v>
      <v xml:space="preserve">https://creativecommons.org/licenses/by-sa/3.0	</v>
    </spb>
    <spb s="1">
      <v>10817</v>
      <v>10817</v>
      <v>10817</v>
      <v>10817</v>
      <v>10817</v>
      <v>10817</v>
      <v>10817</v>
      <v>10817</v>
      <v>10817</v>
    </spb>
    <spb s="0">
      <v xml:space="preserve">Wikipedia	</v>
      <v xml:space="preserve">CC BY-SA 3.0	</v>
      <v xml:space="preserve">https://en.wikipedia.org/wiki/Taquarituba	</v>
      <v xml:space="preserve">https://creativecommons.org/licenses/by-sa/3.0	</v>
    </spb>
    <spb s="1">
      <v>10819</v>
      <v>10819</v>
      <v>10819</v>
      <v>10819</v>
      <v>10819</v>
      <v>10819</v>
      <v>10819</v>
      <v>10819</v>
      <v>10819</v>
    </spb>
    <spb s="0">
      <v xml:space="preserve">Wikipedia	</v>
      <v xml:space="preserve">CC BY-SA 3.0	</v>
      <v xml:space="preserve">https://en.wikipedia.org/wiki/Taquariva%C3%AD	</v>
      <v xml:space="preserve">https://creativecommons.org/licenses/by-sa/3.0	</v>
    </spb>
    <spb s="1">
      <v>10821</v>
      <v>10821</v>
      <v>10821</v>
      <v>10821</v>
      <v>10821</v>
      <v>10821</v>
      <v>10821</v>
      <v>10821</v>
      <v>10821</v>
    </spb>
    <spb s="0">
      <v xml:space="preserve">Wikipedia	</v>
      <v xml:space="preserve">CC BY-SA 3.0	</v>
      <v xml:space="preserve">https://en.wikipedia.org/wiki/Tarabai,_S%C3%A3o_Paulo	</v>
      <v xml:space="preserve">https://creativecommons.org/licenses/by-sa/3.0	</v>
    </spb>
    <spb s="1">
      <v>10823</v>
      <v>10823</v>
      <v>10823</v>
      <v>10823</v>
      <v>10823</v>
      <v>10823</v>
      <v>10823</v>
      <v>10823</v>
      <v>10823</v>
    </spb>
    <spb s="0">
      <v xml:space="preserve">Wikipedia	</v>
      <v xml:space="preserve">CC BY-SA 3.0	</v>
      <v xml:space="preserve">https://en.wikipedia.org/wiki/Tarum%C3%A3	</v>
      <v xml:space="preserve">https://creativecommons.org/licenses/by-sa/3.0	</v>
    </spb>
    <spb s="1">
      <v>10825</v>
      <v>10825</v>
      <v>10825</v>
      <v>10825</v>
      <v>10825</v>
      <v>10825</v>
      <v>10825</v>
      <v>10825</v>
      <v>10825</v>
    </spb>
    <spb s="0">
      <v xml:space="preserve">Wikipedia	</v>
      <v xml:space="preserve">CC BY-SA 3.0	</v>
      <v xml:space="preserve">https://en.wikipedia.org/wiki/Tatu%C3%AD	</v>
      <v xml:space="preserve">https://creativecommons.org/licenses/by-sa/3.0	</v>
    </spb>
    <spb s="1">
      <v>10827</v>
      <v>10827</v>
      <v>10827</v>
      <v>10827</v>
      <v>10827</v>
      <v>10827</v>
      <v>10827</v>
      <v>10827</v>
      <v>10827</v>
    </spb>
    <spb s="0">
      <v xml:space="preserve">Wikipedia	</v>
      <v xml:space="preserve">CC BY-SA 3.0	</v>
      <v xml:space="preserve">https://en.wikipedia.org/wiki/Taubat%C3%A9	</v>
      <v xml:space="preserve">https://creativecommons.org/licenses/by-sa/3.0	</v>
    </spb>
    <spb s="1">
      <v>10829</v>
      <v>10829</v>
      <v>10829</v>
      <v>10829</v>
      <v>10829</v>
      <v>10829</v>
      <v>10829</v>
      <v>10829</v>
      <v>10829</v>
    </spb>
    <spb s="0">
      <v xml:space="preserve">Wikipedia	</v>
      <v xml:space="preserve">CC BY-SA 3.0	</v>
      <v xml:space="preserve">https://en.wikipedia.org/wiki/Tejup%C3%A1	</v>
      <v xml:space="preserve">https://creativecommons.org/licenses/by-sa/3.0	</v>
    </spb>
    <spb s="1">
      <v>10831</v>
      <v>10831</v>
      <v>10831</v>
      <v>10831</v>
      <v>10831</v>
      <v>10831</v>
      <v>10831</v>
      <v>10831</v>
      <v>10831</v>
    </spb>
    <spb s="0">
      <v xml:space="preserve">Wikipedia	</v>
      <v xml:space="preserve">CC BY-SA 3.0	</v>
      <v xml:space="preserve">https://en.wikipedia.org/wiki/Teodoro_Sampaio,_S%C3%A3o_Paulo	</v>
      <v xml:space="preserve">https://creativecommons.org/licenses/by-sa/3.0	</v>
    </spb>
    <spb s="1">
      <v>10833</v>
      <v>10833</v>
      <v>10833</v>
      <v>10833</v>
      <v>10833</v>
      <v>10833</v>
      <v>10833</v>
      <v>10833</v>
      <v>10833</v>
    </spb>
    <spb s="0">
      <v xml:space="preserve">Wikipedia	</v>
      <v xml:space="preserve">CC BY-SA 3.0	</v>
      <v xml:space="preserve">https://en.wikipedia.org/wiki/Terra_Roxa,_S%C3%A3o_Paulo	</v>
      <v xml:space="preserve">https://creativecommons.org/licenses/by-sa/3.0	</v>
    </spb>
    <spb s="1">
      <v>10835</v>
      <v>10835</v>
      <v>10835</v>
      <v>10835</v>
      <v>10835</v>
      <v>10835</v>
      <v>10835</v>
      <v>10835</v>
      <v>10835</v>
    </spb>
    <spb s="0">
      <v xml:space="preserve">Wikipedia	</v>
      <v xml:space="preserve">CC BY-SA 3.0	</v>
      <v xml:space="preserve">https://en.wikipedia.org/wiki/Tiet%C3%AA,_S%C3%A3o_Paulo	</v>
      <v xml:space="preserve">https://creativecommons.org/licenses/by-sa/3.0	</v>
    </spb>
    <spb s="1">
      <v>10837</v>
      <v>10837</v>
      <v>10837</v>
      <v>10837</v>
      <v>10837</v>
      <v>10837</v>
      <v>10837</v>
      <v>10837</v>
      <v>10837</v>
    </spb>
    <spb s="0">
      <v xml:space="preserve">Wikipedia	</v>
      <v xml:space="preserve">CC BY-SA 3.0	</v>
      <v xml:space="preserve">https://en.wikipedia.org/wiki/Timburi	</v>
      <v xml:space="preserve">https://creativecommons.org/licenses/by-sa/3.0	</v>
    </spb>
    <spb s="1">
      <v>10839</v>
      <v>10839</v>
      <v>10839</v>
      <v>10839</v>
      <v>10839</v>
      <v>10839</v>
      <v>10839</v>
      <v>10839</v>
      <v>10839</v>
    </spb>
    <spb s="0">
      <v xml:space="preserve">Wikipedia	</v>
      <v xml:space="preserve">CC BY-SA 3.0	</v>
      <v xml:space="preserve">https://en.wikipedia.org/wiki/Torre_de_Pedra	</v>
      <v xml:space="preserve">https://creativecommons.org/licenses/by-sa/3.0	</v>
    </spb>
    <spb s="1">
      <v>10841</v>
      <v>10841</v>
      <v>10841</v>
      <v>10841</v>
      <v>10841</v>
      <v>10841</v>
      <v>10841</v>
      <v>10841</v>
      <v>10841</v>
    </spb>
    <spb s="0">
      <v xml:space="preserve">Wikipedia	</v>
      <v xml:space="preserve">CC BY-SA 3.0	</v>
      <v xml:space="preserve">https://en.wikipedia.org/wiki/Torrinha	</v>
      <v xml:space="preserve">https://creativecommons.org/licenses/by-sa/3.0	</v>
    </spb>
    <spb s="1">
      <v>10843</v>
      <v>10843</v>
      <v>10843</v>
      <v>10843</v>
      <v>10843</v>
      <v>10843</v>
      <v>10843</v>
      <v>10843</v>
      <v>10843</v>
    </spb>
    <spb s="0">
      <v xml:space="preserve">Wikipedia	</v>
      <v xml:space="preserve">CC BY-SA 3.0	</v>
      <v xml:space="preserve">https://en.wikipedia.org/wiki/Trabiju	</v>
      <v xml:space="preserve">https://creativecommons.org/licenses/by-sa/3.0	</v>
    </spb>
    <spb s="1">
      <v>10845</v>
      <v>10845</v>
      <v>10845</v>
      <v>10845</v>
      <v>10845</v>
      <v>10845</v>
      <v>10845</v>
      <v>10845</v>
      <v>10845</v>
    </spb>
    <spb s="0">
      <v xml:space="preserve">Wikipedia	</v>
      <v xml:space="preserve">CC BY-SA 3.0	</v>
      <v xml:space="preserve">https://en.wikipedia.org/wiki/Trememb%C3%A9	</v>
      <v xml:space="preserve">https://creativecommons.org/licenses/by-sa/3.0	</v>
    </spb>
    <spb s="1">
      <v>10847</v>
      <v>10847</v>
      <v>10847</v>
      <v>10847</v>
      <v>10847</v>
      <v>10847</v>
      <v>10847</v>
      <v>10847</v>
      <v>10847</v>
    </spb>
    <spb s="0">
      <v xml:space="preserve">Wikipedia	</v>
      <v xml:space="preserve">CC BY-SA 3.0	</v>
      <v xml:space="preserve">https://en.wikipedia.org/wiki/Tr%C3%AAs_Fronteiras	</v>
      <v xml:space="preserve">https://creativecommons.org/licenses/by-sa/3.0	</v>
    </spb>
    <spb s="1">
      <v>10849</v>
      <v>10849</v>
      <v>10849</v>
      <v>10849</v>
      <v>10849</v>
      <v>10849</v>
      <v>10849</v>
      <v>10849</v>
      <v>10849</v>
    </spb>
    <spb s="0">
      <v xml:space="preserve">Wikipedia	</v>
      <v xml:space="preserve">CC BY-SA 3.0	</v>
      <v xml:space="preserve">https://en.wikipedia.org/wiki/Tuiuti,_S%C3%A3o_Paulo	</v>
      <v xml:space="preserve">https://creativecommons.org/licenses/by-sa/3.0	</v>
    </spb>
    <spb s="1">
      <v>10851</v>
      <v>10851</v>
      <v>10851</v>
      <v>10851</v>
      <v>10851</v>
      <v>10851</v>
      <v>10851</v>
      <v>10851</v>
      <v>10851</v>
    </spb>
    <spb s="0">
      <v xml:space="preserve">Wikipedia	</v>
      <v xml:space="preserve">CC BY-SA 3.0	</v>
      <v xml:space="preserve">https://en.wikipedia.org/wiki/Tup%C3%A3,_S%C3%A3o_Paulo	</v>
      <v xml:space="preserve">https://creativecommons.org/licenses/by-sa/3.0	</v>
    </spb>
    <spb s="1">
      <v>10853</v>
      <v>10853</v>
      <v>10853</v>
      <v>10853</v>
      <v>10853</v>
      <v>10853</v>
      <v>10853</v>
      <v>10853</v>
      <v>10853</v>
    </spb>
    <spb s="0">
      <v xml:space="preserve">Wikipedia	</v>
      <v xml:space="preserve">CC BY-SA 3.0	</v>
      <v xml:space="preserve">https://en.wikipedia.org/wiki/Tupi_Paulista	</v>
      <v xml:space="preserve">https://creativecommons.org/licenses/by-sa/3.0	</v>
    </spb>
    <spb s="1">
      <v>10855</v>
      <v>10855</v>
      <v>10855</v>
      <v>10855</v>
      <v>10855</v>
      <v>10855</v>
      <v>10855</v>
      <v>10855</v>
      <v>10855</v>
    </spb>
    <spb s="0">
      <v xml:space="preserve">Wikipedia	</v>
      <v xml:space="preserve">CC BY-SA 3.0	</v>
      <v xml:space="preserve">https://en.wikipedia.org/wiki/Turi%C3%BAba	</v>
      <v xml:space="preserve">https://creativecommons.org/licenses/by-sa/3.0	</v>
    </spb>
    <spb s="1">
      <v>10857</v>
      <v>10857</v>
      <v>10857</v>
      <v>10857</v>
      <v>10857</v>
      <v>10857</v>
      <v>10857</v>
      <v>10857</v>
      <v>10857</v>
    </spb>
    <spb s="0">
      <v xml:space="preserve">Wikipedia	</v>
      <v xml:space="preserve">CC BY-SA 3.0	</v>
      <v xml:space="preserve">https://en.wikipedia.org/wiki/Ubarana	</v>
      <v xml:space="preserve">https://creativecommons.org/licenses/by-sa/3.0	</v>
    </spb>
    <spb s="1">
      <v>10859</v>
      <v>10859</v>
      <v>10859</v>
      <v>10859</v>
      <v>10859</v>
      <v>10859</v>
      <v>10859</v>
      <v>10859</v>
      <v>10859</v>
    </spb>
    <spb s="0">
      <v xml:space="preserve">Wikipedia	</v>
      <v xml:space="preserve">CC BY-SA 3.0	</v>
      <v xml:space="preserve">https://en.wikipedia.org/wiki/Ubatuba	</v>
      <v xml:space="preserve">https://creativecommons.org/licenses/by-sa/3.0	</v>
    </spb>
    <spb s="1">
      <v>10861</v>
      <v>10861</v>
      <v>10861</v>
      <v>10861</v>
      <v>10861</v>
      <v>10861</v>
      <v>10861</v>
      <v>10861</v>
      <v>10861</v>
    </spb>
    <spb s="0">
      <v xml:space="preserve">Wikipedia	</v>
      <v xml:space="preserve">CC BY-SA 3.0	</v>
      <v xml:space="preserve">https://en.wikipedia.org/wiki/Ubirajara,_S%C3%A3o_Paulo	</v>
      <v xml:space="preserve">https://creativecommons.org/licenses/by-sa/3.0	</v>
    </spb>
    <spb s="1">
      <v>10863</v>
      <v>10863</v>
      <v>10863</v>
      <v>10863</v>
      <v>10863</v>
      <v>10863</v>
      <v>10863</v>
      <v>10863</v>
      <v>10863</v>
    </spb>
    <spb s="0">
      <v xml:space="preserve">Wikipedia	</v>
      <v xml:space="preserve">CC BY-SA 3.0	</v>
      <v xml:space="preserve">https://en.wikipedia.org/wiki/Uchoa	</v>
      <v xml:space="preserve">https://creativecommons.org/licenses/by-sa/3.0	</v>
    </spb>
    <spb s="1">
      <v>10865</v>
      <v>10865</v>
      <v>10865</v>
      <v>10865</v>
      <v>10865</v>
      <v>10865</v>
      <v>10865</v>
      <v>10865</v>
      <v>10865</v>
    </spb>
    <spb s="0">
      <v xml:space="preserve">Wikipedia	</v>
      <v xml:space="preserve">CC BY-SA 3.0	</v>
      <v xml:space="preserve">https://en.wikipedia.org/wiki/Uni%C3%A3o_Paulista	</v>
      <v xml:space="preserve">https://creativecommons.org/licenses/by-sa/3.0	</v>
    </spb>
    <spb s="1">
      <v>10867</v>
      <v>10867</v>
      <v>10867</v>
      <v>10867</v>
      <v>10867</v>
      <v>10867</v>
      <v>10867</v>
      <v>10867</v>
      <v>10867</v>
    </spb>
    <spb s="0">
      <v xml:space="preserve">Wikipedia	</v>
      <v xml:space="preserve">CC BY-SA 3.0	</v>
      <v xml:space="preserve">https://en.wikipedia.org/wiki/Ur%C3%A2nia	</v>
      <v xml:space="preserve">https://creativecommons.org/licenses/by-sa/3.0	</v>
    </spb>
    <spb s="1">
      <v>10869</v>
      <v>10869</v>
      <v>10869</v>
      <v>10869</v>
      <v>10869</v>
      <v>10869</v>
      <v>10869</v>
      <v>10869</v>
      <v>10869</v>
    </spb>
    <spb s="0">
      <v xml:space="preserve">Wikipedia	</v>
      <v xml:space="preserve">CC BY-SA 3.0	</v>
      <v xml:space="preserve">https://en.wikipedia.org/wiki/Uru,_S%C3%A3o_Paulo	</v>
      <v xml:space="preserve">https://creativecommons.org/licenses/by-sa/3.0	</v>
    </spb>
    <spb s="1">
      <v>10871</v>
      <v>10871</v>
      <v>10871</v>
      <v>10871</v>
      <v>10871</v>
      <v>10871</v>
      <v>10871</v>
      <v>10871</v>
      <v>10871</v>
    </spb>
    <spb s="0">
      <v xml:space="preserve">Wikipedia	</v>
      <v xml:space="preserve">CC BY-SA 3.0	</v>
      <v xml:space="preserve">https://en.wikipedia.org/wiki/Urup%C3%AAs	</v>
      <v xml:space="preserve">https://creativecommons.org/licenses/by-sa/3.0	</v>
    </spb>
    <spb s="1">
      <v>10873</v>
      <v>10873</v>
      <v>10873</v>
      <v>10873</v>
      <v>10873</v>
      <v>10873</v>
      <v>10873</v>
      <v>10873</v>
      <v>10873</v>
    </spb>
    <spb s="0">
      <v xml:space="preserve">Wikipedia	</v>
      <v xml:space="preserve">CC BY-SA 3.0	</v>
      <v xml:space="preserve">https://en.wikipedia.org/wiki/Valentim_Gentil	</v>
      <v xml:space="preserve">https://creativecommons.org/licenses/by-sa/3.0	</v>
    </spb>
    <spb s="1">
      <v>10875</v>
      <v>10875</v>
      <v>10875</v>
      <v>10875</v>
      <v>10875</v>
      <v>10875</v>
      <v>10875</v>
      <v>10875</v>
      <v>10875</v>
    </spb>
    <spb s="0">
      <v xml:space="preserve">Wikipedia	</v>
      <v xml:space="preserve">CC BY-SA 3.0	</v>
      <v xml:space="preserve">https://en.wikipedia.org/wiki/Valinhos	</v>
      <v xml:space="preserve">https://creativecommons.org/licenses/by-sa/3.0	</v>
    </spb>
    <spb s="1">
      <v>10877</v>
      <v>10877</v>
      <v>10877</v>
      <v>10877</v>
      <v>10877</v>
      <v>10877</v>
      <v>10877</v>
      <v>10877</v>
      <v>10877</v>
    </spb>
    <spb s="0">
      <v xml:space="preserve">Wikipedia	</v>
      <v xml:space="preserve">CC BY-SA 3.0	</v>
      <v xml:space="preserve">https://en.wikipedia.org/wiki/Valpara%C3%ADso,_S%C3%A3o_Paulo	</v>
      <v xml:space="preserve">https://creativecommons.org/licenses/by-sa/3.0	</v>
    </spb>
    <spb s="1">
      <v>10879</v>
      <v>10879</v>
      <v>10879</v>
      <v>10879</v>
      <v>10879</v>
      <v>10879</v>
      <v>10879</v>
      <v>10879</v>
      <v>10879</v>
    </spb>
    <spb s="0">
      <v xml:space="preserve">Wikipedia	</v>
      <v xml:space="preserve">CC BY-SA 3.0	</v>
      <v xml:space="preserve">https://en.wikipedia.org/wiki/Vargem	</v>
      <v xml:space="preserve">https://creativecommons.org/licenses/by-sa/3.0	</v>
    </spb>
    <spb s="1">
      <v>10881</v>
      <v>10881</v>
      <v>10881</v>
      <v>10881</v>
      <v>10881</v>
      <v>10881</v>
      <v>10881</v>
      <v>10881</v>
      <v>10881</v>
    </spb>
    <spb s="0">
      <v xml:space="preserve">Wikipedia	</v>
      <v xml:space="preserve">CC BY-SA 3.0	</v>
      <v xml:space="preserve">https://en.wikipedia.org/wiki/Vargem_Grande_do_Sul	</v>
      <v xml:space="preserve">https://creativecommons.org/licenses/by-sa/3.0	</v>
    </spb>
    <spb s="1">
      <v>10883</v>
      <v>10883</v>
      <v>10883</v>
      <v>10883</v>
      <v>10883</v>
      <v>10883</v>
      <v>10883</v>
      <v>10883</v>
      <v>10883</v>
    </spb>
    <spb s="0">
      <v xml:space="preserve">Wikipedia	</v>
      <v xml:space="preserve">CC BY-SA 3.0	</v>
      <v xml:space="preserve">https://en.wikipedia.org/wiki/Vargem_Grande_Paulista	</v>
      <v xml:space="preserve">https://creativecommons.org/licenses/by-sa/3.0	</v>
    </spb>
    <spb s="1">
      <v>10885</v>
      <v>10885</v>
      <v>10885</v>
      <v>10885</v>
      <v>10885</v>
      <v>10885</v>
      <v>10885</v>
      <v>10885</v>
      <v>10885</v>
    </spb>
    <spb s="0">
      <v xml:space="preserve">Wikipedia	</v>
      <v xml:space="preserve">CC BY-SA 3.0	</v>
      <v xml:space="preserve">https://en.wikipedia.org/wiki/V%C3%A1rzea_Paulista	</v>
      <v xml:space="preserve">https://creativecommons.org/licenses/by-sa/3.0	</v>
    </spb>
    <spb s="1">
      <v>10887</v>
      <v>10887</v>
      <v>10887</v>
      <v>10887</v>
      <v>10887</v>
      <v>10887</v>
      <v>10887</v>
      <v>10887</v>
      <v>10887</v>
    </spb>
    <spb s="0">
      <v xml:space="preserve">Wikipedia	</v>
      <v xml:space="preserve">CC BY-SA 3.0	</v>
      <v xml:space="preserve">https://en.wikipedia.org/wiki/Vera_Cruz,_S%C3%A3o_Paulo	</v>
      <v xml:space="preserve">https://creativecommons.org/licenses/by-sa/3.0	</v>
    </spb>
    <spb s="1">
      <v>10889</v>
      <v>10889</v>
      <v>10889</v>
      <v>10889</v>
      <v>10889</v>
      <v>10889</v>
      <v>10889</v>
      <v>10889</v>
      <v>10889</v>
    </spb>
    <spb s="0">
      <v xml:space="preserve">Wikipedia	</v>
      <v xml:space="preserve">CC BY-SA 3.0	</v>
      <v xml:space="preserve">https://en.wikipedia.org/wiki/Vinhedo	</v>
      <v xml:space="preserve">https://creativecommons.org/licenses/by-sa/3.0	</v>
    </spb>
    <spb s="1">
      <v>10891</v>
      <v>10891</v>
      <v>10891</v>
      <v>10891</v>
      <v>10891</v>
      <v>10891</v>
      <v>10891</v>
      <v>10891</v>
      <v>10891</v>
    </spb>
    <spb s="0">
      <v xml:space="preserve">Wikipedia	</v>
      <v xml:space="preserve">CC BY-SA 3.0	</v>
      <v xml:space="preserve">https://en.wikipedia.org/wiki/Viradouro	</v>
      <v xml:space="preserve">https://creativecommons.org/licenses/by-sa/3.0	</v>
    </spb>
    <spb s="1">
      <v>10893</v>
      <v>10893</v>
      <v>10893</v>
      <v>10893</v>
      <v>10893</v>
      <v>10893</v>
      <v>10893</v>
      <v>10893</v>
      <v>10893</v>
    </spb>
    <spb s="0">
      <v xml:space="preserve">Wikipedia	</v>
      <v xml:space="preserve">CC BY-SA 3.0	</v>
      <v xml:space="preserve">https://en.wikipedia.org/wiki/Vista_Alegre_do_Alto	</v>
      <v xml:space="preserve">https://creativecommons.org/licenses/by-sa/3.0	</v>
    </spb>
    <spb s="1">
      <v>10895</v>
      <v>10895</v>
      <v>10895</v>
      <v>10895</v>
      <v>10895</v>
      <v>10895</v>
      <v>10895</v>
      <v>10895</v>
      <v>10895</v>
    </spb>
    <spb s="0">
      <v xml:space="preserve">Wikipedia	</v>
      <v xml:space="preserve">CC BY-SA 3.0	</v>
      <v xml:space="preserve">https://en.wikipedia.org/wiki/Vit%C3%B3ria_Brasil	</v>
      <v xml:space="preserve">https://creativecommons.org/licenses/by-sa/3.0	</v>
    </spb>
    <spb s="1">
      <v>10897</v>
      <v>10897</v>
      <v>10897</v>
      <v>10897</v>
      <v>10897</v>
      <v>10897</v>
      <v>10897</v>
      <v>10897</v>
      <v>10897</v>
    </spb>
    <spb s="0">
      <v xml:space="preserve">Wikipedia	</v>
      <v xml:space="preserve">CC BY-SA 3.0	</v>
      <v xml:space="preserve">https://en.wikipedia.org/wiki/Votorantim	</v>
      <v xml:space="preserve">https://creativecommons.org/licenses/by-sa/3.0	</v>
    </spb>
    <spb s="1">
      <v>10899</v>
      <v>10899</v>
      <v>10899</v>
      <v>10899</v>
      <v>10899</v>
      <v>10899</v>
      <v>10899</v>
      <v>10899</v>
      <v>10899</v>
    </spb>
    <spb s="0">
      <v xml:space="preserve">Wikipedia	</v>
      <v xml:space="preserve">CC BY-SA 3.0	</v>
      <v xml:space="preserve">https://en.wikipedia.org/wiki/Votuporanga	</v>
      <v xml:space="preserve">https://creativecommons.org/licenses/by-sa/3.0	</v>
    </spb>
    <spb s="1">
      <v>10901</v>
      <v>10901</v>
      <v>10901</v>
      <v>10901</v>
      <v>10901</v>
      <v>10901</v>
      <v>10901</v>
      <v>10901</v>
      <v>10901</v>
    </spb>
    <spb s="0">
      <v xml:space="preserve">Wikipedia	</v>
      <v xml:space="preserve">CC BY-SA 3.0	</v>
      <v xml:space="preserve">https://en.wikipedia.org/wiki/Zacarias,_S%C3%A3o_Paulo	</v>
      <v xml:space="preserve">https://creativecommons.org/licenses/by-sa/3.0	</v>
    </spb>
    <spb s="1">
      <v>10903</v>
      <v>10903</v>
      <v>10903</v>
      <v>10903</v>
      <v>10903</v>
      <v>10903</v>
      <v>10903</v>
      <v>10903</v>
      <v>10903</v>
    </spb>
    <spb s="0">
      <v xml:space="preserve">Wikipedia	</v>
      <v xml:space="preserve">CC BY-SA 3.0	</v>
      <v xml:space="preserve">https://en.wikipedia.org/wiki/Abreul%C3%A2ndia	</v>
      <v xml:space="preserve">https://creativecommons.org/licenses/by-sa/3.0	</v>
    </spb>
    <spb s="28">
      <v>10905</v>
      <v>10905</v>
      <v>10905</v>
      <v>10905</v>
      <v>10905</v>
      <v>10905</v>
      <v>10905</v>
      <v>10905</v>
      <v>10905</v>
      <v>10905</v>
    </spb>
    <spb s="0">
      <v xml:space="preserve">Wikipedia	</v>
      <v xml:space="preserve">CC BY-SA 3.0	</v>
      <v xml:space="preserve">https://en.wikipedia.org/wiki/Aguiarn%C3%B3polis	</v>
      <v xml:space="preserve">https://creativecommons.org/licenses/by-sa/3.0	</v>
    </spb>
    <spb s="28">
      <v>10907</v>
      <v>10907</v>
      <v>10907</v>
      <v>10907</v>
      <v>10907</v>
      <v>10907</v>
      <v>10907</v>
      <v>10907</v>
      <v>10907</v>
      <v>10907</v>
    </spb>
    <spb s="0">
      <v xml:space="preserve">Wikipedia	</v>
      <v xml:space="preserve">CC BY-SA 3.0	</v>
      <v xml:space="preserve">https://en.wikipedia.org/wiki/Alian%C3%A7a_do_Tocantins	</v>
      <v xml:space="preserve">https://creativecommons.org/licenses/by-sa/3.0	</v>
    </spb>
    <spb s="28">
      <v>10909</v>
      <v>10909</v>
      <v>10909</v>
      <v>10909</v>
      <v>10909</v>
      <v>10909</v>
      <v>10909</v>
      <v>10909</v>
      <v>10909</v>
      <v>10909</v>
    </spb>
    <spb s="0">
      <v xml:space="preserve">Wikipedia	</v>
      <v xml:space="preserve">CC BY-SA 3.0	</v>
      <v xml:space="preserve">https://en.wikipedia.org/wiki/Almas,_Tocantins	</v>
      <v xml:space="preserve">https://creativecommons.org/licenses/by-sa/3.0	</v>
    </spb>
    <spb s="28">
      <v>10911</v>
      <v>10911</v>
      <v>10911</v>
      <v>10911</v>
      <v>10911</v>
      <v>10911</v>
      <v>10911</v>
      <v>10911</v>
      <v>10911</v>
      <v>10911</v>
    </spb>
    <spb s="0">
      <v xml:space="preserve">Wikipedia	</v>
      <v xml:space="preserve">CC BY-SA 3.0	</v>
      <v xml:space="preserve">https://en.wikipedia.org/wiki/Alvorada,_Tocantins	</v>
      <v xml:space="preserve">https://creativecommons.org/licenses/by-sa/3.0	</v>
    </spb>
    <spb s="28">
      <v>10913</v>
      <v>10913</v>
      <v>10913</v>
      <v>10913</v>
      <v>10913</v>
      <v>10913</v>
      <v>10913</v>
      <v>10913</v>
      <v>10913</v>
      <v>10913</v>
    </spb>
    <spb s="0">
      <v xml:space="preserve">Wikipedia	</v>
      <v xml:space="preserve">CC BY-SA 3.0	</v>
      <v xml:space="preserve">https://en.wikipedia.org/wiki/Anan%C3%A1s,_Tocantins	</v>
      <v xml:space="preserve">https://creativecommons.org/licenses/by-sa/3.0	</v>
    </spb>
    <spb s="28">
      <v>10915</v>
      <v>10915</v>
      <v>10915</v>
      <v>10915</v>
      <v>10915</v>
      <v>10915</v>
      <v>10915</v>
      <v>10915</v>
      <v>10915</v>
      <v>10915</v>
    </spb>
    <spb s="0">
      <v xml:space="preserve">Wikipedia	</v>
      <v xml:space="preserve">CC BY-SA 3.0	</v>
      <v xml:space="preserve">https://en.wikipedia.org/wiki/Angico	</v>
      <v xml:space="preserve">https://creativecommons.org/licenses/by-sa/3.0	</v>
    </spb>
    <spb s="28">
      <v>10917</v>
      <v>10917</v>
      <v>10917</v>
      <v>10917</v>
      <v>10917</v>
      <v>10917</v>
      <v>10917</v>
      <v>10917</v>
      <v>10917</v>
      <v>10917</v>
    </spb>
    <spb s="0">
      <v xml:space="preserve">Wikipedia	</v>
      <v xml:space="preserve">CC BY-SA 3.0	</v>
      <v xml:space="preserve">https://en.wikipedia.org/wiki/Aparecida_do_Rio_Negro	</v>
      <v xml:space="preserve">https://creativecommons.org/licenses/by-sa/3.0	</v>
    </spb>
    <spb s="28">
      <v>10919</v>
      <v>10919</v>
      <v>10919</v>
      <v>10919</v>
      <v>10919</v>
      <v>10919</v>
      <v>10919</v>
      <v>10919</v>
      <v>10919</v>
      <v>10919</v>
    </spb>
    <spb s="0">
      <v xml:space="preserve">Wikipedia	</v>
      <v xml:space="preserve">CC BY-SA 3.0	</v>
      <v xml:space="preserve">https://en.wikipedia.org/wiki/Aragominas	</v>
      <v xml:space="preserve">https://creativecommons.org/licenses/by-sa/3.0	</v>
    </spb>
    <spb s="28">
      <v>10921</v>
      <v>10921</v>
      <v>10921</v>
      <v>10921</v>
      <v>10921</v>
      <v>10921</v>
      <v>10921</v>
      <v>10921</v>
      <v>10921</v>
      <v>10921</v>
    </spb>
    <spb s="0">
      <v xml:space="preserve">Wikipedia	</v>
      <v xml:space="preserve">CC BY-SA 3.0	</v>
      <v xml:space="preserve">https://en.wikipedia.org/wiki/Araguacema	</v>
      <v xml:space="preserve">https://creativecommons.org/licenses/by-sa/3.0	</v>
    </spb>
    <spb s="28">
      <v>10923</v>
      <v>10923</v>
      <v>10923</v>
      <v>10923</v>
      <v>10923</v>
      <v>10923</v>
      <v>10923</v>
      <v>10923</v>
      <v>10923</v>
      <v>10923</v>
    </spb>
    <spb s="0">
      <v xml:space="preserve">Wikipedia	</v>
      <v xml:space="preserve">CC BY-SA 3.0	</v>
      <v xml:space="preserve">https://en.wikipedia.org/wiki/Aragua%C3%A7u	</v>
      <v xml:space="preserve">https://creativecommons.org/licenses/by-sa/3.0	</v>
    </spb>
    <spb s="28">
      <v>10925</v>
      <v>10925</v>
      <v>10925</v>
      <v>10925</v>
      <v>10925</v>
      <v>10925</v>
      <v>10925</v>
      <v>10925</v>
      <v>10925</v>
      <v>10925</v>
    </spb>
    <spb s="0">
      <v xml:space="preserve">Wikipedia	</v>
      <v xml:space="preserve">CC BY-SA 3.0	</v>
      <v xml:space="preserve">https://en.wikipedia.org/wiki/Aragua%C3%ADna	</v>
      <v xml:space="preserve">https://creativecommons.org/licenses/by-sa/3.0	</v>
    </spb>
    <spb s="28">
      <v>10927</v>
      <v>10927</v>
      <v>10927</v>
      <v>10927</v>
      <v>10927</v>
      <v>10927</v>
      <v>10927</v>
      <v>10927</v>
      <v>10927</v>
      <v>10927</v>
    </spb>
    <spb s="0">
      <v xml:space="preserve">Wikipedia	</v>
      <v xml:space="preserve">CC BY-SA 3.0	</v>
      <v xml:space="preserve">https://en.wikipedia.org/wiki/Araguan%C3%A3,_Tocantins	</v>
      <v xml:space="preserve">https://creativecommons.org/licenses/by-sa/3.0	</v>
    </spb>
    <spb s="28">
      <v>10929</v>
      <v>10929</v>
      <v>10929</v>
      <v>10929</v>
      <v>10929</v>
      <v>10929</v>
      <v>10929</v>
      <v>10929</v>
      <v>10929</v>
      <v>10929</v>
    </spb>
    <spb s="0">
      <v xml:space="preserve">Wikipedia	</v>
      <v xml:space="preserve">CC BY-SA 3.0	</v>
      <v xml:space="preserve">https://en.wikipedia.org/wiki/Araguatins	</v>
      <v xml:space="preserve">https://creativecommons.org/licenses/by-sa/3.0	</v>
    </spb>
    <spb s="28">
      <v>10931</v>
      <v>10931</v>
      <v>10931</v>
      <v>10931</v>
      <v>10931</v>
      <v>10931</v>
      <v>10931</v>
      <v>10931</v>
      <v>10931</v>
      <v>10931</v>
    </spb>
    <spb s="0">
      <v xml:space="preserve">Wikipedia	</v>
      <v xml:space="preserve">CC BY-SA 3.0	</v>
      <v xml:space="preserve">https://en.wikipedia.org/wiki/Arapoema	</v>
      <v xml:space="preserve">https://creativecommons.org/licenses/by-sa/3.0	</v>
    </spb>
    <spb s="28">
      <v>10933</v>
      <v>10933</v>
      <v>10933</v>
      <v>10933</v>
      <v>10933</v>
      <v>10933</v>
      <v>10933</v>
      <v>10933</v>
      <v>10933</v>
      <v>10933</v>
    </spb>
    <spb s="0">
      <v xml:space="preserve">Wikipedia	</v>
      <v xml:space="preserve">CC BY-SA 3.0	</v>
      <v xml:space="preserve">https://en.wikipedia.org/wiki/Arraias	</v>
      <v xml:space="preserve">https://creativecommons.org/licenses/by-sa/3.0	</v>
    </spb>
    <spb s="28">
      <v>10935</v>
      <v>10935</v>
      <v>10935</v>
      <v>10935</v>
      <v>10935</v>
      <v>10935</v>
      <v>10935</v>
      <v>10935</v>
      <v>10935</v>
      <v>10935</v>
    </spb>
    <spb s="0">
      <v xml:space="preserve">Wikipedia	</v>
      <v xml:space="preserve">CC BY-SA 3.0	</v>
      <v xml:space="preserve">https://en.wikipedia.org/wiki/Augustin%C3%B3polis	</v>
      <v xml:space="preserve">https://creativecommons.org/licenses/by-sa/3.0	</v>
    </spb>
    <spb s="28">
      <v>10937</v>
      <v>10937</v>
      <v>10937</v>
      <v>10937</v>
      <v>10937</v>
      <v>10937</v>
      <v>10937</v>
      <v>10937</v>
      <v>10937</v>
      <v>10937</v>
    </spb>
    <spb s="0">
      <v xml:space="preserve">Wikipedia	</v>
      <v xml:space="preserve">CC BY-SA 3.0	</v>
      <v xml:space="preserve">https://en.wikipedia.org/wiki/Aurora_do_Tocantins	</v>
      <v xml:space="preserve">https://creativecommons.org/licenses/by-sa/3.0	</v>
    </spb>
    <spb s="28">
      <v>10939</v>
      <v>10939</v>
      <v>10939</v>
      <v>10939</v>
      <v>10939</v>
      <v>10939</v>
      <v>10939</v>
      <v>10939</v>
      <v>10939</v>
      <v>10939</v>
    </spb>
    <spb s="0">
      <v xml:space="preserve">Wikipedia	</v>
      <v xml:space="preserve">CC BY-SA 3.0	</v>
      <v xml:space="preserve">https://en.wikipedia.org/wiki/Axix%C3%A1_do_Tocantins	</v>
      <v xml:space="preserve">https://creativecommons.org/licenses/by-sa/3.0	</v>
    </spb>
    <spb s="28">
      <v>10941</v>
      <v>10941</v>
      <v>10941</v>
      <v>10941</v>
      <v>10941</v>
      <v>10941</v>
      <v>10941</v>
      <v>10941</v>
      <v>10941</v>
      <v>10941</v>
    </spb>
    <spb s="0">
      <v xml:space="preserve">Wikipedia	</v>
      <v xml:space="preserve">CC BY-SA 3.0	</v>
      <v xml:space="preserve">https://en.wikipedia.org/wiki/Baba%C3%A7ul%C3%A2ndia	</v>
      <v xml:space="preserve">https://creativecommons.org/licenses/by-sa/3.0	</v>
    </spb>
    <spb s="28">
      <v>10943</v>
      <v>10943</v>
      <v>10943</v>
      <v>10943</v>
      <v>10943</v>
      <v>10943</v>
      <v>10943</v>
      <v>10943</v>
      <v>10943</v>
      <v>10943</v>
    </spb>
    <spb s="0">
      <v xml:space="preserve">Wikipedia	</v>
      <v xml:space="preserve">CC BY-SA 3.0	</v>
      <v xml:space="preserve">https://en.wikipedia.org/wiki/Bandeirantes_do_Tocantins	</v>
      <v xml:space="preserve">https://creativecommons.org/licenses/by-sa/3.0	</v>
    </spb>
    <spb s="28">
      <v>10945</v>
      <v>10945</v>
      <v>10945</v>
      <v>10945</v>
      <v>10945</v>
      <v>10945</v>
      <v>10945</v>
      <v>10945</v>
      <v>10945</v>
      <v>10945</v>
    </spb>
    <spb s="0">
      <v xml:space="preserve">Wikipedia	</v>
      <v xml:space="preserve">CC BY-SA 3.0	</v>
      <v xml:space="preserve">https://en.wikipedia.org/wiki/Barra_do_Ouro	</v>
      <v xml:space="preserve">https://creativecommons.org/licenses/by-sa/3.0	</v>
    </spb>
    <spb s="28">
      <v>10947</v>
      <v>10947</v>
      <v>10947</v>
      <v>10947</v>
      <v>10947</v>
      <v>10947</v>
      <v>10947</v>
      <v>10947</v>
      <v>10947</v>
      <v>10947</v>
    </spb>
    <spb s="0">
      <v xml:space="preserve">Wikipedia	</v>
      <v xml:space="preserve">CC BY-SA 3.0	</v>
      <v xml:space="preserve">https://en.wikipedia.org/wiki/Barrol%C3%A2ndia	</v>
      <v xml:space="preserve">https://creativecommons.org/licenses/by-sa/3.0	</v>
    </spb>
    <spb s="28">
      <v>10949</v>
      <v>10949</v>
      <v>10949</v>
      <v>10949</v>
      <v>10949</v>
      <v>10949</v>
      <v>10949</v>
      <v>10949</v>
      <v>10949</v>
      <v>10949</v>
    </spb>
    <spb s="0">
      <v xml:space="preserve">Wikipedia	</v>
      <v xml:space="preserve">CC BY-SA 3.0	</v>
      <v xml:space="preserve">https://en.wikipedia.org/wiki/Bernardo_Say%C3%A3o	</v>
      <v xml:space="preserve">https://creativecommons.org/licenses/by-sa/3.0	</v>
    </spb>
    <spb s="28">
      <v>10951</v>
      <v>10951</v>
      <v>10951</v>
      <v>10951</v>
      <v>10951</v>
      <v>10951</v>
      <v>10951</v>
      <v>10951</v>
      <v>10951</v>
      <v>10951</v>
    </spb>
    <spb s="0">
      <v xml:space="preserve">Wikipedia	</v>
      <v xml:space="preserve">CC BY-SA 3.0	</v>
      <v xml:space="preserve">https://en.wikipedia.org/wiki/Bom_Jesus_do_Tocantins,_Tocantins	</v>
      <v xml:space="preserve">https://creativecommons.org/licenses/by-sa/3.0	</v>
    </spb>
    <spb s="28">
      <v>10953</v>
      <v>10953</v>
      <v>10953</v>
      <v>10953</v>
      <v>10953</v>
      <v>10953</v>
      <v>10953</v>
      <v>10953</v>
      <v>10953</v>
      <v>10953</v>
    </spb>
    <spb s="0">
      <v xml:space="preserve">Wikipedia	</v>
      <v xml:space="preserve">CC BY-SA 3.0	</v>
      <v xml:space="preserve">https://en.wikipedia.org/wiki/Brasil%C3%A2ndia_do_Tocantins	</v>
      <v xml:space="preserve">https://creativecommons.org/licenses/by-sa/3.0	</v>
    </spb>
    <spb s="28">
      <v>10955</v>
      <v>10955</v>
      <v>10955</v>
      <v>10955</v>
      <v>10955</v>
      <v>10955</v>
      <v>10955</v>
      <v>10955</v>
      <v>10955</v>
      <v>10955</v>
    </spb>
    <spb s="0">
      <v xml:space="preserve">Wikipedia	</v>
      <v xml:space="preserve">CC BY-SA 3.0	</v>
      <v xml:space="preserve">https://en.wikipedia.org/wiki/Brejinho_de_Nazar%C3%A9	</v>
      <v xml:space="preserve">https://creativecommons.org/licenses/by-sa/3.0	</v>
    </spb>
    <spb s="28">
      <v>10957</v>
      <v>10957</v>
      <v>10957</v>
      <v>10957</v>
      <v>10957</v>
      <v>10957</v>
      <v>10957</v>
      <v>10957</v>
      <v>10957</v>
      <v>10957</v>
    </spb>
    <spb s="0">
      <v xml:space="preserve">Wikipedia	</v>
      <v xml:space="preserve">CC BY-SA 3.0	</v>
      <v xml:space="preserve">https://en.wikipedia.org/wiki/Buriti_do_Tocantins	</v>
      <v xml:space="preserve">https://creativecommons.org/licenses/by-sa/3.0	</v>
    </spb>
    <spb s="28">
      <v>10959</v>
      <v>10959</v>
      <v>10959</v>
      <v>10959</v>
      <v>10959</v>
      <v>10959</v>
      <v>10959</v>
      <v>10959</v>
      <v>10959</v>
      <v>10959</v>
    </spb>
    <spb s="0">
      <v xml:space="preserve">Wikipedia	</v>
      <v xml:space="preserve">CC BY-SA 3.0	</v>
      <v xml:space="preserve">https://en.wikipedia.org/wiki/Cachoeirinha,_Tocantins	</v>
      <v xml:space="preserve">https://creativecommons.org/licenses/by-sa/3.0	</v>
    </spb>
    <spb s="28">
      <v>10961</v>
      <v>10961</v>
      <v>10961</v>
      <v>10961</v>
      <v>10961</v>
      <v>10961</v>
      <v>10961</v>
      <v>10961</v>
      <v>10961</v>
      <v>10961</v>
    </spb>
    <spb s="0">
      <v xml:space="preserve">Wikipedia	</v>
      <v xml:space="preserve">CC BY-SA 3.0	</v>
      <v xml:space="preserve">https://en.wikipedia.org/wiki/Campos_Lindos	</v>
      <v xml:space="preserve">https://creativecommons.org/licenses/by-sa/3.0	</v>
    </spb>
    <spb s="28">
      <v>10963</v>
      <v>10963</v>
      <v>10963</v>
      <v>10963</v>
      <v>10963</v>
      <v>10963</v>
      <v>10963</v>
      <v>10963</v>
      <v>10963</v>
      <v>10963</v>
    </spb>
    <spb s="0">
      <v xml:space="preserve">Wikipedia	</v>
      <v xml:space="preserve">CC BY-SA 3.0	</v>
      <v xml:space="preserve">https://en.wikipedia.org/wiki/Cariri_do_Tocantins	</v>
      <v xml:space="preserve">https://creativecommons.org/licenses/by-sa/3.0	</v>
    </spb>
    <spb s="28">
      <v>10965</v>
      <v>10965</v>
      <v>10965</v>
      <v>10965</v>
      <v>10965</v>
      <v>10965</v>
      <v>10965</v>
      <v>10965</v>
      <v>10965</v>
      <v>10965</v>
    </spb>
    <spb s="0">
      <v xml:space="preserve">Wikipedia	</v>
      <v xml:space="preserve">CC BY-SA 3.0	</v>
      <v xml:space="preserve">https://en.wikipedia.org/wiki/Carmol%C3%A2ndia	</v>
      <v xml:space="preserve">https://creativecommons.org/licenses/by-sa/3.0	</v>
    </spb>
    <spb s="28">
      <v>10967</v>
      <v>10967</v>
      <v>10967</v>
      <v>10967</v>
      <v>10967</v>
      <v>10967</v>
      <v>10967</v>
      <v>10967</v>
      <v>10967</v>
      <v>10967</v>
    </spb>
    <spb s="0">
      <v xml:space="preserve">Wikipedia	</v>
      <v xml:space="preserve">CC BY-SA 3.0	</v>
      <v xml:space="preserve">https://en.wikipedia.org/wiki/Carrasco_Bonito	</v>
      <v xml:space="preserve">https://creativecommons.org/licenses/by-sa/3.0	</v>
    </spb>
    <spb s="28">
      <v>10969</v>
      <v>10969</v>
      <v>10969</v>
      <v>10969</v>
      <v>10969</v>
      <v>10969</v>
      <v>10969</v>
      <v>10969</v>
      <v>10969</v>
      <v>10969</v>
    </spb>
    <spb s="0">
      <v xml:space="preserve">Wikipedia	</v>
      <v xml:space="preserve">CC BY-SA 3.0	</v>
      <v xml:space="preserve">https://en.wikipedia.org/wiki/Caseara	</v>
      <v xml:space="preserve">https://creativecommons.org/licenses/by-sa/3.0	</v>
    </spb>
    <spb s="28">
      <v>10971</v>
      <v>10971</v>
      <v>10971</v>
      <v>10971</v>
      <v>10971</v>
      <v>10971</v>
      <v>10971</v>
      <v>10971</v>
      <v>10971</v>
      <v>10971</v>
    </spb>
    <spb s="0">
      <v xml:space="preserve">Wikipedia	</v>
      <v xml:space="preserve">CC BY-SA 3.0	</v>
      <v xml:space="preserve">https://en.wikipedia.org/wiki/Centen%C3%A1rio,_Tocantins	</v>
      <v xml:space="preserve">https://creativecommons.org/licenses/by-sa/3.0	</v>
    </spb>
    <spb s="28">
      <v>10973</v>
      <v>10973</v>
      <v>10973</v>
      <v>10973</v>
      <v>10973</v>
      <v>10973</v>
      <v>10973</v>
      <v>10973</v>
      <v>10973</v>
      <v>10973</v>
    </spb>
    <spb s="0">
      <v xml:space="preserve">Wikipedia	</v>
      <v xml:space="preserve">CC BY-SA 3.0	</v>
      <v xml:space="preserve">https://en.wikipedia.org/wiki/Chapada_da_Natividade	</v>
      <v xml:space="preserve">https://creativecommons.org/licenses/by-sa/3.0	</v>
    </spb>
    <spb s="28">
      <v>10975</v>
      <v>10975</v>
      <v>10975</v>
      <v>10975</v>
      <v>10975</v>
      <v>10975</v>
      <v>10975</v>
      <v>10975</v>
      <v>10975</v>
      <v>10975</v>
    </spb>
    <spb s="0">
      <v xml:space="preserve">Wikipedia	</v>
      <v xml:space="preserve">CC BY-SA 3.0	</v>
      <v xml:space="preserve">https://en.wikipedia.org/wiki/Chapada_de_Areia	</v>
      <v xml:space="preserve">https://creativecommons.org/licenses/by-sa/3.0	</v>
    </spb>
    <spb s="28">
      <v>10977</v>
      <v>10977</v>
      <v>10977</v>
      <v>10977</v>
      <v>10977</v>
      <v>10977</v>
      <v>10977</v>
      <v>10977</v>
      <v>10977</v>
      <v>10977</v>
    </spb>
    <spb s="0">
      <v xml:space="preserve">Wikipedia	</v>
      <v xml:space="preserve">CC BY-SA 3.0	</v>
      <v xml:space="preserve">https://en.wikipedia.org/wiki/Colinas_do_Tocantins	</v>
      <v xml:space="preserve">https://creativecommons.org/licenses/by-sa/3.0	</v>
    </spb>
    <spb s="28">
      <v>10979</v>
      <v>10979</v>
      <v>10979</v>
      <v>10979</v>
      <v>10979</v>
      <v>10979</v>
      <v>10979</v>
      <v>10979</v>
      <v>10979</v>
      <v>10979</v>
    </spb>
    <spb s="0">
      <v xml:space="preserve">Wikipedia	</v>
      <v xml:space="preserve">CC BY-SA 3.0	</v>
      <v xml:space="preserve">https://en.wikipedia.org/wiki/Colm%C3%A9ia	</v>
      <v xml:space="preserve">https://creativecommons.org/licenses/by-sa/3.0	</v>
    </spb>
    <spb s="28">
      <v>10981</v>
      <v>10981</v>
      <v>10981</v>
      <v>10981</v>
      <v>10981</v>
      <v>10981</v>
      <v>10981</v>
      <v>10981</v>
      <v>10981</v>
      <v>10981</v>
    </spb>
    <spb s="0">
      <v xml:space="preserve">Wikipedia	</v>
      <v xml:space="preserve">CC BY-SA 3.0	</v>
      <v xml:space="preserve">https://en.wikipedia.org/wiki/Combinado	</v>
      <v xml:space="preserve">https://creativecommons.org/licenses/by-sa/3.0	</v>
    </spb>
    <spb s="28">
      <v>10983</v>
      <v>10983</v>
      <v>10983</v>
      <v>10983</v>
      <v>10983</v>
      <v>10983</v>
      <v>10983</v>
      <v>10983</v>
      <v>10983</v>
      <v>10983</v>
    </spb>
    <spb s="0">
      <v xml:space="preserve">Wikipedia	</v>
      <v xml:space="preserve">CC BY-SA 3.0	</v>
      <v xml:space="preserve">https://en.wikipedia.org/wiki/Concei%C3%A7%C3%A3o_do_Tocantins	</v>
      <v xml:space="preserve">https://creativecommons.org/licenses/by-sa/3.0	</v>
    </spb>
    <spb s="28">
      <v>10985</v>
      <v>10985</v>
      <v>10985</v>
      <v>10985</v>
      <v>10985</v>
      <v>10985</v>
      <v>10985</v>
      <v>10985</v>
      <v>10985</v>
      <v>10985</v>
    </spb>
    <spb s="0">
      <v xml:space="preserve">Wikipedia	</v>
      <v xml:space="preserve">CC BY-SA 3.0	</v>
      <v xml:space="preserve">https://en.wikipedia.org/wiki/Couto_de_Magalh%C3%A3es	</v>
      <v xml:space="preserve">https://creativecommons.org/licenses/by-sa/3.0	</v>
    </spb>
    <spb s="28">
      <v>10987</v>
      <v>10987</v>
      <v>10987</v>
      <v>10987</v>
      <v>10987</v>
      <v>10987</v>
      <v>10987</v>
      <v>10987</v>
      <v>10987</v>
      <v>10987</v>
    </spb>
    <spb s="0">
      <v xml:space="preserve">Wikipedia	</v>
      <v xml:space="preserve">CC BY-SA 3.0	</v>
      <v xml:space="preserve">https://en.wikipedia.org/wiki/Cristal%C3%A2ndia	</v>
      <v xml:space="preserve">https://creativecommons.org/licenses/by-sa/3.0	</v>
    </spb>
    <spb s="28">
      <v>10989</v>
      <v>10989</v>
      <v>10989</v>
      <v>10989</v>
      <v>10989</v>
      <v>10989</v>
      <v>10989</v>
      <v>10989</v>
      <v>10989</v>
      <v>10989</v>
    </spb>
    <spb s="0">
      <v xml:space="preserve">Wikipedia	</v>
      <v xml:space="preserve">CC BY-SA 3.0	</v>
      <v xml:space="preserve">https://en.wikipedia.org/wiki/Crix%C3%A1s_do_Tocantins	</v>
      <v xml:space="preserve">https://creativecommons.org/licenses/by-sa/3.0	</v>
    </spb>
    <spb s="28">
      <v>10991</v>
      <v>10991</v>
      <v>10991</v>
      <v>10991</v>
      <v>10991</v>
      <v>10991</v>
      <v>10991</v>
      <v>10991</v>
      <v>10991</v>
      <v>10991</v>
    </spb>
    <spb s="0">
      <v xml:space="preserve">Wikipedia	</v>
      <v xml:space="preserve">CC BY-SA 3.0	</v>
      <v xml:space="preserve">https://en.wikipedia.org/wiki/Darcin%C3%B3polis	</v>
      <v xml:space="preserve">https://creativecommons.org/licenses/by-sa/3.0	</v>
    </spb>
    <spb s="28">
      <v>10993</v>
      <v>10993</v>
      <v>10993</v>
      <v>10993</v>
      <v>10993</v>
      <v>10993</v>
      <v>10993</v>
      <v>10993</v>
      <v>10993</v>
      <v>10993</v>
    </spb>
    <spb s="0">
      <v xml:space="preserve">Wikipedia	</v>
      <v xml:space="preserve">CC BY-SA 3.0	</v>
      <v xml:space="preserve">https://en.wikipedia.org/wiki/Dian%C3%B3polis	</v>
      <v xml:space="preserve">https://creativecommons.org/licenses/by-sa/3.0	</v>
    </spb>
    <spb s="28">
      <v>10995</v>
      <v>10995</v>
      <v>10995</v>
      <v>10995</v>
      <v>10995</v>
      <v>10995</v>
      <v>10995</v>
      <v>10995</v>
      <v>10995</v>
      <v>10995</v>
    </spb>
    <spb s="0">
      <v xml:space="preserve">Wikipedia	</v>
      <v xml:space="preserve">CC BY-SA 3.0	</v>
      <v xml:space="preserve">https://en.wikipedia.org/wiki/Divin%C3%B3polis_do_Tocantins	</v>
      <v xml:space="preserve">https://creativecommons.org/licenses/by-sa/3.0	</v>
    </spb>
    <spb s="28">
      <v>10997</v>
      <v>10997</v>
      <v>10997</v>
      <v>10997</v>
      <v>10997</v>
      <v>10997</v>
      <v>10997</v>
      <v>10997</v>
      <v>10997</v>
      <v>10997</v>
    </spb>
    <spb s="0">
      <v xml:space="preserve">Wikipedia	</v>
      <v xml:space="preserve">CC BY-SA 3.0	</v>
      <v xml:space="preserve">https://en.wikipedia.org/wiki/Dois_Irm%C3%A3os_do_Tocantins	</v>
      <v xml:space="preserve">https://creativecommons.org/licenses/by-sa/3.0	</v>
    </spb>
    <spb s="28">
      <v>10999</v>
      <v>10999</v>
      <v>10999</v>
      <v>10999</v>
      <v>10999</v>
      <v>10999</v>
      <v>10999</v>
      <v>10999</v>
      <v>10999</v>
      <v>10999</v>
    </spb>
    <spb s="0">
      <v xml:space="preserve">Wikipedia	</v>
      <v xml:space="preserve">CC BY-SA 3.0	</v>
      <v xml:space="preserve">https://en.wikipedia.org/wiki/Duer%C3%A9	</v>
      <v xml:space="preserve">https://creativecommons.org/licenses/by-sa/3.0	</v>
    </spb>
    <spb s="28">
      <v>11001</v>
      <v>11001</v>
      <v>11001</v>
      <v>11001</v>
      <v>11001</v>
      <v>11001</v>
      <v>11001</v>
      <v>11001</v>
      <v>11001</v>
      <v>11001</v>
    </spb>
    <spb s="0">
      <v xml:space="preserve">Wikipedia	</v>
      <v xml:space="preserve">CC BY-SA 3.0	</v>
      <v xml:space="preserve">https://en.wikipedia.org/wiki/Esperantina,_Tocantins	</v>
      <v xml:space="preserve">https://creativecommons.org/licenses/by-sa/3.0	</v>
    </spb>
    <spb s="28">
      <v>11003</v>
      <v>11003</v>
      <v>11003</v>
      <v>11003</v>
      <v>11003</v>
      <v>11003</v>
      <v>11003</v>
      <v>11003</v>
      <v>11003</v>
      <v>11003</v>
    </spb>
    <spb s="0">
      <v xml:space="preserve">Wikipedia	</v>
      <v xml:space="preserve">CC BY-SA 3.0	</v>
      <v xml:space="preserve">https://en.wikipedia.org/wiki/F%C3%A1tima,_Tocantins	</v>
      <v xml:space="preserve">https://creativecommons.org/licenses/by-sa/3.0	</v>
    </spb>
    <spb s="28">
      <v>11005</v>
      <v>11005</v>
      <v>11005</v>
      <v>11005</v>
      <v>11005</v>
      <v>11005</v>
      <v>11005</v>
      <v>11005</v>
      <v>11005</v>
      <v>11005</v>
    </spb>
    <spb s="12">
      <v>45</v>
      <v>Name</v>
    </spb>
    <spb s="0">
      <v xml:space="preserve">Wikipedia	</v>
      <v xml:space="preserve">CC BY-SA 3.0	</v>
      <v xml:space="preserve">https://en.wikipedia.org/wiki/Figueir%C3%B3polis	</v>
      <v xml:space="preserve">https://creativecommons.org/licenses/by-sa/3.0	</v>
    </spb>
    <spb s="28">
      <v>11008</v>
      <v>11008</v>
      <v>11008</v>
      <v>11008</v>
      <v>11008</v>
      <v>11008</v>
      <v>11008</v>
      <v>11008</v>
      <v>11008</v>
      <v>11008</v>
    </spb>
    <spb s="0">
      <v xml:space="preserve">Wikipedia	</v>
      <v xml:space="preserve">CC BY-SA 3.0	</v>
      <v xml:space="preserve">https://en.wikipedia.org/wiki/Filad%C3%A9lfia,_Tocantins	</v>
      <v xml:space="preserve">https://creativecommons.org/licenses/by-sa/3.0	</v>
    </spb>
    <spb s="28">
      <v>11010</v>
      <v>11010</v>
      <v>11010</v>
      <v>11010</v>
      <v>11010</v>
      <v>11010</v>
      <v>11010</v>
      <v>11010</v>
      <v>11010</v>
      <v>11010</v>
    </spb>
    <spb s="0">
      <v xml:space="preserve">Wikipedia	</v>
      <v xml:space="preserve">CC BY-SA 3.0	</v>
      <v xml:space="preserve">https://en.wikipedia.org/wiki/Formoso_do_Araguaia	</v>
      <v xml:space="preserve">https://creativecommons.org/licenses/by-sa/3.0	</v>
    </spb>
    <spb s="28">
      <v>11012</v>
      <v>11012</v>
      <v>11012</v>
      <v>11012</v>
      <v>11012</v>
      <v>11012</v>
      <v>11012</v>
      <v>11012</v>
      <v>11012</v>
      <v>11012</v>
    </spb>
    <spb s="0">
      <v xml:space="preserve">Wikipedia	</v>
      <v xml:space="preserve">CC BY-SA 3.0	</v>
      <v xml:space="preserve">https://en.wikipedia.org/wiki/Taboc%C3%A3o	</v>
      <v xml:space="preserve">https://creativecommons.org/licenses/by-sa/3.0	</v>
    </spb>
    <spb s="28">
      <v>11014</v>
      <v>11014</v>
      <v>11014</v>
      <v>11014</v>
      <v>11014</v>
      <v>11014</v>
      <v>11014</v>
      <v>11014</v>
      <v>11014</v>
      <v>11014</v>
    </spb>
    <spb s="0">
      <v xml:space="preserve">Wikipedia	</v>
      <v xml:space="preserve">CC BY-SA 3.0	</v>
      <v xml:space="preserve">https://en.wikipedia.org/wiki/Goianorte	</v>
      <v xml:space="preserve">https://creativecommons.org/licenses/by-sa/3.0	</v>
    </spb>
    <spb s="28">
      <v>11016</v>
      <v>11016</v>
      <v>11016</v>
      <v>11016</v>
      <v>11016</v>
      <v>11016</v>
      <v>11016</v>
      <v>11016</v>
      <v>11016</v>
      <v>11016</v>
    </spb>
    <spb s="0">
      <v xml:space="preserve">Wikipedia	</v>
      <v xml:space="preserve">CC BY-SA 3.0	</v>
      <v xml:space="preserve">https://en.wikipedia.org/wiki/Goiatins	</v>
      <v xml:space="preserve">https://creativecommons.org/licenses/by-sa/3.0	</v>
    </spb>
    <spb s="28">
      <v>11018</v>
      <v>11018</v>
      <v>11018</v>
      <v>11018</v>
      <v>11018</v>
      <v>11018</v>
      <v>11018</v>
      <v>11018</v>
      <v>11018</v>
      <v>11018</v>
    </spb>
    <spb s="0">
      <v xml:space="preserve">Wikipedia	</v>
      <v xml:space="preserve">CC BY-SA 3.0	</v>
      <v xml:space="preserve">https://en.wikipedia.org/wiki/Guara%C3%AD	</v>
      <v xml:space="preserve">https://creativecommons.org/licenses/by-sa/3.0	</v>
    </spb>
    <spb s="28">
      <v>11020</v>
      <v>11020</v>
      <v>11020</v>
      <v>11020</v>
      <v>11020</v>
      <v>11020</v>
      <v>11020</v>
      <v>11020</v>
      <v>11020</v>
      <v>11020</v>
    </spb>
    <spb s="0">
      <v xml:space="preserve">Wikipedia	</v>
      <v xml:space="preserve">CC BY-SA 3.0	</v>
      <v xml:space="preserve">https://en.wikipedia.org/wiki/Gurupi	</v>
      <v xml:space="preserve">https://creativecommons.org/licenses/by-sa/3.0	</v>
    </spb>
    <spb s="28">
      <v>11022</v>
      <v>11022</v>
      <v>11022</v>
      <v>11022</v>
      <v>11022</v>
      <v>11022</v>
      <v>11022</v>
      <v>11022</v>
      <v>11022</v>
      <v>11022</v>
    </spb>
    <spb s="28">
      <v>1480</v>
      <v>1480</v>
      <v>1480</v>
      <v>1480</v>
      <v>1480</v>
      <v>1480</v>
      <v>1480</v>
      <v>1480</v>
      <v>1480</v>
      <v>1480</v>
    </spb>
    <spb s="0">
      <v xml:space="preserve">Wikipedia	</v>
      <v xml:space="preserve">CC BY-SA 3.0	</v>
      <v xml:space="preserve">https://en.wikipedia.org/wiki/Itacaj%C3%A1	</v>
      <v xml:space="preserve">https://creativecommons.org/licenses/by-sa/3.0	</v>
    </spb>
    <spb s="28">
      <v>11025</v>
      <v>11025</v>
      <v>11025</v>
      <v>11025</v>
      <v>11025</v>
      <v>11025</v>
      <v>11025</v>
      <v>11025</v>
      <v>11025</v>
      <v>11025</v>
    </spb>
    <spb s="0">
      <v xml:space="preserve">Wikipedia	</v>
      <v xml:space="preserve">CC BY-SA 3.0	</v>
      <v xml:space="preserve">https://en.wikipedia.org/wiki/Itaguatins	</v>
      <v xml:space="preserve">https://creativecommons.org/licenses/by-sa/3.0	</v>
    </spb>
    <spb s="28">
      <v>11027</v>
      <v>11027</v>
      <v>11027</v>
      <v>11027</v>
      <v>11027</v>
      <v>11027</v>
      <v>11027</v>
      <v>11027</v>
      <v>11027</v>
      <v>11027</v>
    </spb>
    <spb s="0">
      <v xml:space="preserve">Wikipedia	</v>
      <v xml:space="preserve">CC BY-SA 3.0	</v>
      <v xml:space="preserve">https://en.wikipedia.org/wiki/Itapiratins	</v>
      <v xml:space="preserve">https://creativecommons.org/licenses/by-sa/3.0	</v>
    </spb>
    <spb s="28">
      <v>11029</v>
      <v>11029</v>
      <v>11029</v>
      <v>11029</v>
      <v>11029</v>
      <v>11029</v>
      <v>11029</v>
      <v>11029</v>
      <v>11029</v>
      <v>11029</v>
    </spb>
    <spb s="0">
      <v xml:space="preserve">Wikipedia	</v>
      <v xml:space="preserve">CC BY-SA 3.0	</v>
      <v xml:space="preserve">https://en.wikipedia.org/wiki/Itapor%C3%A3_do_Tocantins	</v>
      <v xml:space="preserve">https://creativecommons.org/licenses/by-sa/3.0	</v>
    </spb>
    <spb s="28">
      <v>11031</v>
      <v>11031</v>
      <v>11031</v>
      <v>11031</v>
      <v>11031</v>
      <v>11031</v>
      <v>11031</v>
      <v>11031</v>
      <v>11031</v>
      <v>11031</v>
    </spb>
    <spb s="0">
      <v xml:space="preserve">Wikipedia	</v>
      <v xml:space="preserve">CC BY-SA 3.0	</v>
      <v xml:space="preserve">https://en.wikipedia.org/wiki/Ja%C3%BA_do_Tocantins	</v>
      <v xml:space="preserve">https://creativecommons.org/licenses/by-sa/3.0	</v>
    </spb>
    <spb s="28">
      <v>11033</v>
      <v>11033</v>
      <v>11033</v>
      <v>11033</v>
      <v>11033</v>
      <v>11033</v>
      <v>11033</v>
      <v>11033</v>
      <v>11033</v>
      <v>11033</v>
    </spb>
    <spb s="0">
      <v xml:space="preserve">Wikipedia	</v>
      <v xml:space="preserve">CC BY-SA 3.0	</v>
      <v xml:space="preserve">https://en.wikipedia.org/wiki/Juarina	</v>
      <v xml:space="preserve">https://creativecommons.org/licenses/by-sa/3.0	</v>
    </spb>
    <spb s="28">
      <v>11035</v>
      <v>11035</v>
      <v>11035</v>
      <v>11035</v>
      <v>11035</v>
      <v>11035</v>
      <v>11035</v>
      <v>11035</v>
      <v>11035</v>
      <v>11035</v>
    </spb>
    <spb s="0">
      <v xml:space="preserve">Wikipedia	</v>
      <v xml:space="preserve">CC BY-SA 3.0	</v>
      <v xml:space="preserve">https://en.wikipedia.org/wiki/Lagoa_da_Confus%C3%A3o	</v>
      <v xml:space="preserve">https://creativecommons.org/licenses/by-sa/3.0	</v>
    </spb>
    <spb s="28">
      <v>11037</v>
      <v>11037</v>
      <v>11037</v>
      <v>11037</v>
      <v>11037</v>
      <v>11037</v>
      <v>11037</v>
      <v>11037</v>
      <v>11037</v>
      <v>11037</v>
    </spb>
    <spb s="0">
      <v xml:space="preserve">Wikipedia	</v>
      <v xml:space="preserve">CC BY-SA 3.0	</v>
      <v xml:space="preserve">https://en.wikipedia.org/wiki/Lagoa_do_Tocantins	</v>
      <v xml:space="preserve">https://creativecommons.org/licenses/by-sa/3.0	</v>
    </spb>
    <spb s="28">
      <v>11039</v>
      <v>11039</v>
      <v>11039</v>
      <v>11039</v>
      <v>11039</v>
      <v>11039</v>
      <v>11039</v>
      <v>11039</v>
      <v>11039</v>
      <v>11039</v>
    </spb>
    <spb s="0">
      <v xml:space="preserve">Wikipedia	</v>
      <v xml:space="preserve">CC BY-SA 3.0	</v>
      <v xml:space="preserve">https://en.wikipedia.org/wiki/Lajeado,_Tocantins	</v>
      <v xml:space="preserve">https://creativecommons.org/licenses/by-sa/3.0	</v>
    </spb>
    <spb s="28">
      <v>11041</v>
      <v>11041</v>
      <v>11041</v>
      <v>11041</v>
      <v>11041</v>
      <v>11041</v>
      <v>11041</v>
      <v>11041</v>
      <v>11041</v>
      <v>11041</v>
    </spb>
    <spb s="0">
      <v xml:space="preserve">Wikipedia	</v>
      <v xml:space="preserve">CC BY-SA 3.0	</v>
      <v xml:space="preserve">https://en.wikipedia.org/wiki/Lavandeira,_Tocantins	</v>
      <v xml:space="preserve">https://creativecommons.org/licenses/by-sa/3.0	</v>
    </spb>
    <spb s="28">
      <v>11043</v>
      <v>11043</v>
      <v>11043</v>
      <v>11043</v>
      <v>11043</v>
      <v>11043</v>
      <v>11043</v>
      <v>11043</v>
      <v>11043</v>
      <v>11043</v>
    </spb>
    <spb s="0">
      <v xml:space="preserve">Wikipedia	</v>
      <v xml:space="preserve">CC BY-SA 3.0	</v>
      <v xml:space="preserve">https://en.wikipedia.org/wiki/Lizarda	</v>
      <v xml:space="preserve">https://creativecommons.org/licenses/by-sa/3.0	</v>
    </spb>
    <spb s="28">
      <v>11045</v>
      <v>11045</v>
      <v>11045</v>
      <v>11045</v>
      <v>11045</v>
      <v>11045</v>
      <v>11045</v>
      <v>11045</v>
      <v>11045</v>
      <v>11045</v>
    </spb>
    <spb s="0">
      <v xml:space="preserve">Wikipedia	</v>
      <v xml:space="preserve">CC BY-SA 3.0	</v>
      <v xml:space="preserve">https://en.wikipedia.org/wiki/Luzin%C3%B3polis	</v>
      <v xml:space="preserve">https://creativecommons.org/licenses/by-sa/3.0	</v>
    </spb>
    <spb s="28">
      <v>11047</v>
      <v>11047</v>
      <v>11047</v>
      <v>11047</v>
      <v>11047</v>
      <v>11047</v>
      <v>11047</v>
      <v>11047</v>
      <v>11047</v>
      <v>11047</v>
    </spb>
    <spb s="0">
      <v xml:space="preserve">Wikipedia	</v>
      <v xml:space="preserve">CC BY-SA 3.0	</v>
      <v xml:space="preserve">https://en.wikipedia.org/wiki/Marian%C3%B3polis_do_Tocantins	</v>
      <v xml:space="preserve">https://creativecommons.org/licenses/by-sa/3.0	</v>
    </spb>
    <spb s="28">
      <v>11049</v>
      <v>11049</v>
      <v>11049</v>
      <v>11049</v>
      <v>11049</v>
      <v>11049</v>
      <v>11049</v>
      <v>11049</v>
      <v>11049</v>
      <v>11049</v>
    </spb>
    <spb s="0">
      <v xml:space="preserve">Wikipedia	</v>
      <v xml:space="preserve">CC BY-SA 3.0	</v>
      <v xml:space="preserve">https://en.wikipedia.org/wiki/Mateiros	</v>
      <v xml:space="preserve">https://creativecommons.org/licenses/by-sa/3.0	</v>
    </spb>
    <spb s="28">
      <v>11051</v>
      <v>11051</v>
      <v>11051</v>
      <v>11051</v>
      <v>11051</v>
      <v>11051</v>
      <v>11051</v>
      <v>11051</v>
      <v>11051</v>
      <v>11051</v>
    </spb>
    <spb s="0">
      <v xml:space="preserve">Wikipedia	</v>
      <v xml:space="preserve">CC BY-SA 3.0	</v>
      <v xml:space="preserve">https://en.wikipedia.org/wiki/Mauril%C3%A2ndia_do_Tocantins	</v>
      <v xml:space="preserve">https://creativecommons.org/licenses/by-sa/3.0	</v>
    </spb>
    <spb s="28">
      <v>11053</v>
      <v>11053</v>
      <v>11053</v>
      <v>11053</v>
      <v>11053</v>
      <v>11053</v>
      <v>11053</v>
      <v>11053</v>
      <v>11053</v>
      <v>11053</v>
    </spb>
    <spb s="0">
      <v xml:space="preserve">Wikipedia	</v>
      <v xml:space="preserve">CC BY-SA 3.0	</v>
      <v xml:space="preserve">https://en.wikipedia.org/wiki/Miracema_do_Tocantins	</v>
      <v xml:space="preserve">https://creativecommons.org/licenses/by-sa/3.0	</v>
    </spb>
    <spb s="28">
      <v>11055</v>
      <v>11055</v>
      <v>11055</v>
      <v>11055</v>
      <v>11055</v>
      <v>11055</v>
      <v>11055</v>
      <v>11055</v>
      <v>11055</v>
      <v>11055</v>
    </spb>
    <spb s="0">
      <v xml:space="preserve">Wikipedia	</v>
      <v xml:space="preserve">CC BY-SA 3.0	</v>
      <v xml:space="preserve">https://en.wikipedia.org/wiki/Miranorte	</v>
      <v xml:space="preserve">https://creativecommons.org/licenses/by-sa/3.0	</v>
    </spb>
    <spb s="28">
      <v>11057</v>
      <v>11057</v>
      <v>11057</v>
      <v>11057</v>
      <v>11057</v>
      <v>11057</v>
      <v>11057</v>
      <v>11057</v>
      <v>11057</v>
      <v>11057</v>
    </spb>
    <spb s="0">
      <v xml:space="preserve">Wikipedia	</v>
      <v xml:space="preserve">CC BY-SA 3.0	</v>
      <v xml:space="preserve">https://en.wikipedia.org/wiki/Monte_do_Carmo	</v>
      <v xml:space="preserve">https://creativecommons.org/licenses/by-sa/3.0	</v>
    </spb>
    <spb s="28">
      <v>11059</v>
      <v>11059</v>
      <v>11059</v>
      <v>11059</v>
      <v>11059</v>
      <v>11059</v>
      <v>11059</v>
      <v>11059</v>
      <v>11059</v>
      <v>11059</v>
    </spb>
    <spb s="0">
      <v xml:space="preserve">Wikipedia	</v>
      <v xml:space="preserve">CC BY-SA 3.0	</v>
      <v xml:space="preserve">https://en.wikipedia.org/wiki/Monte_Santo_do_Tocantins	</v>
      <v xml:space="preserve">https://creativecommons.org/licenses/by-sa/3.0	</v>
    </spb>
    <spb s="28">
      <v>11061</v>
      <v>11061</v>
      <v>11061</v>
      <v>11061</v>
      <v>11061</v>
      <v>11061</v>
      <v>11061</v>
      <v>11061</v>
      <v>11061</v>
      <v>11061</v>
    </spb>
    <spb s="0">
      <v xml:space="preserve">Wikipedia	</v>
      <v xml:space="preserve">CC BY-SA 3.0	</v>
      <v xml:space="preserve">https://en.wikipedia.org/wiki/Muricil%C3%A2ndia	</v>
      <v xml:space="preserve">https://creativecommons.org/licenses/by-sa/3.0	</v>
    </spb>
    <spb s="28">
      <v>11063</v>
      <v>11063</v>
      <v>11063</v>
      <v>11063</v>
      <v>11063</v>
      <v>11063</v>
      <v>11063</v>
      <v>11063</v>
      <v>11063</v>
      <v>11063</v>
    </spb>
    <spb s="0">
      <v xml:space="preserve">Wikipedia	</v>
      <v xml:space="preserve">CC BY-SA 3.0	</v>
      <v xml:space="preserve">https://en.wikipedia.org/wiki/Natividade,_Tocantins	</v>
      <v xml:space="preserve">https://creativecommons.org/licenses/by-sa/3.0	</v>
    </spb>
    <spb s="28">
      <v>11065</v>
      <v>11065</v>
      <v>11065</v>
      <v>11065</v>
      <v>11065</v>
      <v>11065</v>
      <v>11065</v>
      <v>11065</v>
      <v>11065</v>
      <v>11065</v>
    </spb>
    <spb s="0">
      <v xml:space="preserve">Wikipedia	</v>
      <v xml:space="preserve">CC BY-SA 3.0	</v>
      <v xml:space="preserve">https://en.wikipedia.org/wiki/Nazar%C3%A9,_Tocantins	</v>
      <v xml:space="preserve">https://creativecommons.org/licenses/by-sa/3.0	</v>
    </spb>
    <spb s="28">
      <v>11067</v>
      <v>11067</v>
      <v>11067</v>
      <v>11067</v>
      <v>11067</v>
      <v>11067</v>
      <v>11067</v>
      <v>11067</v>
      <v>11067</v>
      <v>11067</v>
    </spb>
    <spb s="0">
      <v xml:space="preserve">Wikipedia	</v>
      <v xml:space="preserve">CC BY-SA 3.0	</v>
      <v xml:space="preserve">https://en.wikipedia.org/wiki/Nova_Olinda,_Tocantins	</v>
      <v xml:space="preserve">https://creativecommons.org/licenses/by-sa/3.0	</v>
    </spb>
    <spb s="28">
      <v>11069</v>
      <v>11069</v>
      <v>11069</v>
      <v>11069</v>
      <v>11069</v>
      <v>11069</v>
      <v>11069</v>
      <v>11069</v>
      <v>11069</v>
      <v>11069</v>
    </spb>
    <spb s="0">
      <v xml:space="preserve">Wikipedia	</v>
      <v xml:space="preserve">CC BY-SA 3.0	</v>
      <v xml:space="preserve">https://en.wikipedia.org/wiki/Nova_Rosal%C3%A2ndia	</v>
      <v xml:space="preserve">https://creativecommons.org/licenses/by-sa/3.0	</v>
    </spb>
    <spb s="28">
      <v>11071</v>
      <v>11071</v>
      <v>11071</v>
      <v>11071</v>
      <v>11071</v>
      <v>11071</v>
      <v>11071</v>
      <v>11071</v>
      <v>11071</v>
      <v>11071</v>
    </spb>
    <spb s="0">
      <v xml:space="preserve">Wikipedia	</v>
      <v xml:space="preserve">CC BY-SA 3.0	</v>
      <v xml:space="preserve">https://en.wikipedia.org/wiki/Novo_Acordo	</v>
      <v xml:space="preserve">https://creativecommons.org/licenses/by-sa/3.0	</v>
    </spb>
    <spb s="28">
      <v>11073</v>
      <v>11073</v>
      <v>11073</v>
      <v>11073</v>
      <v>11073</v>
      <v>11073</v>
      <v>11073</v>
      <v>11073</v>
      <v>11073</v>
      <v>11073</v>
    </spb>
    <spb s="0">
      <v xml:space="preserve">Wikipedia	</v>
      <v xml:space="preserve">CC BY-SA 3.0	</v>
      <v xml:space="preserve">https://en.wikipedia.org/wiki/Novo_Alegre	</v>
      <v xml:space="preserve">https://creativecommons.org/licenses/by-sa/3.0	</v>
    </spb>
    <spb s="28">
      <v>11075</v>
      <v>11075</v>
      <v>11075</v>
      <v>11075</v>
      <v>11075</v>
      <v>11075</v>
      <v>11075</v>
      <v>11075</v>
      <v>11075</v>
      <v>11075</v>
    </spb>
    <spb s="0">
      <v xml:space="preserve">Wikipedia	</v>
      <v xml:space="preserve">CC BY-SA 3.0	</v>
      <v xml:space="preserve">https://en.wikipedia.org/wiki/Novo_Jardim	</v>
      <v xml:space="preserve">https://creativecommons.org/licenses/by-sa/3.0	</v>
    </spb>
    <spb s="28">
      <v>11077</v>
      <v>11077</v>
      <v>11077</v>
      <v>11077</v>
      <v>11077</v>
      <v>11077</v>
      <v>11077</v>
      <v>11077</v>
      <v>11077</v>
      <v>11077</v>
    </spb>
    <spb s="0">
      <v xml:space="preserve">Wikipedia	</v>
      <v xml:space="preserve">CC BY-SA 3.0	</v>
      <v xml:space="preserve">https://en.wikipedia.org/wiki/Oliveira_de_F%C3%A1tima	</v>
      <v xml:space="preserve">https://creativecommons.org/licenses/by-sa/3.0	</v>
    </spb>
    <spb s="28">
      <v>11079</v>
      <v>11079</v>
      <v>11079</v>
      <v>11079</v>
      <v>11079</v>
      <v>11079</v>
      <v>11079</v>
      <v>11079</v>
      <v>11079</v>
      <v>11079</v>
    </spb>
    <spb s="0">
      <v xml:space="preserve">Wikipedia	</v>
      <v xml:space="preserve">CC BY-SA 3.0	</v>
      <v xml:space="preserve">https://en.wikipedia.org/wiki/Palmas,_Tocantins	</v>
      <v xml:space="preserve">https://creativecommons.org/licenses/by-sa/3.0	</v>
    </spb>
    <spb s="28">
      <v>11081</v>
      <v>11081</v>
      <v>11081</v>
      <v>11081</v>
      <v>11081</v>
      <v>11081</v>
      <v>11081</v>
      <v>11081</v>
      <v>11081</v>
      <v>11081</v>
    </spb>
    <spb s="0">
      <v xml:space="preserve">Wikipedia	</v>
      <v xml:space="preserve">CC BY-SA 3.0	</v>
      <v xml:space="preserve">https://en.wikipedia.org/wiki/Palmeirante	</v>
      <v xml:space="preserve">https://creativecommons.org/licenses/by-sa/3.0	</v>
    </spb>
    <spb s="28">
      <v>11083</v>
      <v>11083</v>
      <v>11083</v>
      <v>11083</v>
      <v>11083</v>
      <v>11083</v>
      <v>11083</v>
      <v>11083</v>
      <v>11083</v>
      <v>11083</v>
    </spb>
    <spb s="0">
      <v xml:space="preserve">Wikipedia	</v>
      <v xml:space="preserve">CC BY-SA 3.0	</v>
      <v xml:space="preserve">https://en.wikipedia.org/wiki/Palmeiras_do_Tocantins	</v>
      <v xml:space="preserve">https://creativecommons.org/licenses/by-sa/3.0	</v>
    </spb>
    <spb s="28">
      <v>11085</v>
      <v>11085</v>
      <v>11085</v>
      <v>11085</v>
      <v>11085</v>
      <v>11085</v>
      <v>11085</v>
      <v>11085</v>
      <v>11085</v>
      <v>11085</v>
    </spb>
    <spb s="0">
      <v xml:space="preserve">Wikipedia	</v>
      <v xml:space="preserve">CC BY-SA 3.0	</v>
      <v xml:space="preserve">https://en.wikipedia.org/wiki/Palmeir%C3%B3polis	</v>
      <v xml:space="preserve">https://creativecommons.org/licenses/by-sa/3.0	</v>
    </spb>
    <spb s="28">
      <v>11087</v>
      <v>11087</v>
      <v>11087</v>
      <v>11087</v>
      <v>11087</v>
      <v>11087</v>
      <v>11087</v>
      <v>11087</v>
      <v>11087</v>
      <v>11087</v>
    </spb>
    <spb s="0">
      <v xml:space="preserve">Wikipedia	</v>
      <v xml:space="preserve">CC BY-SA 3.0	</v>
      <v xml:space="preserve">https://en.wikipedia.org/wiki/Para%C3%ADso_do_Tocantins	</v>
      <v xml:space="preserve">https://creativecommons.org/licenses/by-sa/3.0	</v>
    </spb>
    <spb s="28">
      <v>11089</v>
      <v>11089</v>
      <v>11089</v>
      <v>11089</v>
      <v>11089</v>
      <v>11089</v>
      <v>11089</v>
      <v>11089</v>
      <v>11089</v>
      <v>11089</v>
    </spb>
    <spb s="0">
      <v xml:space="preserve">Wikipedia	</v>
      <v xml:space="preserve">CC BY-SA 3.0	</v>
      <v xml:space="preserve">https://en.wikipedia.org/wiki/Paran%C3%A3	</v>
      <v xml:space="preserve">https://creativecommons.org/licenses/by-sa/3.0	</v>
    </spb>
    <spb s="28">
      <v>11091</v>
      <v>11091</v>
      <v>11091</v>
      <v>11091</v>
      <v>11091</v>
      <v>11091</v>
      <v>11091</v>
      <v>11091</v>
      <v>11091</v>
      <v>11091</v>
    </spb>
    <spb s="0">
      <v xml:space="preserve">Wikipedia	</v>
      <v xml:space="preserve">CC BY-SA 3.0	</v>
      <v xml:space="preserve">https://en.wikipedia.org/wiki/Pau_d%27Arco,_Tocantins	</v>
      <v xml:space="preserve">https://creativecommons.org/licenses/by-sa/3.0	</v>
    </spb>
    <spb s="28">
      <v>11093</v>
      <v>11093</v>
      <v>11093</v>
      <v>11093</v>
      <v>11093</v>
      <v>11093</v>
      <v>11093</v>
      <v>11093</v>
      <v>11093</v>
      <v>11093</v>
    </spb>
    <spb s="0">
      <v xml:space="preserve">Wikipedia	</v>
      <v xml:space="preserve">CC-BY-SA	</v>
      <v xml:space="preserve">http://en.wikipedia.org/wiki/Pedro_Afonso	</v>
      <v xml:space="preserve">http://creativecommons.org/licenses/by-sa/3.0/	</v>
    </spb>
    <spb s="20">
      <v>11095</v>
      <v>11095</v>
      <v>11095</v>
      <v>11095</v>
      <v>11095</v>
      <v>11095</v>
    </spb>
    <spb s="0">
      <v xml:space="preserve">Wikipedia	</v>
      <v xml:space="preserve">CC BY-SA 3.0	</v>
      <v xml:space="preserve">https://en.wikipedia.org/wiki/Peixe	</v>
      <v xml:space="preserve">https://creativecommons.org/licenses/by-sa/3.0	</v>
    </spb>
    <spb s="28">
      <v>11097</v>
      <v>11097</v>
      <v>11097</v>
      <v>11097</v>
      <v>11097</v>
      <v>11097</v>
      <v>11097</v>
      <v>11097</v>
      <v>11097</v>
      <v>11097</v>
    </spb>
    <spb s="0">
      <v xml:space="preserve">Wikipedia	</v>
      <v xml:space="preserve">CC BY-SA 3.0	</v>
      <v xml:space="preserve">https://en.wikipedia.org/wiki/Pequizeiro	</v>
      <v xml:space="preserve">https://creativecommons.org/licenses/by-sa/3.0	</v>
    </spb>
    <spb s="28">
      <v>11099</v>
      <v>11099</v>
      <v>11099</v>
      <v>11099</v>
      <v>11099</v>
      <v>11099</v>
      <v>11099</v>
      <v>11099</v>
      <v>11099</v>
      <v>11099</v>
    </spb>
    <spb s="0">
      <v xml:space="preserve">Wikipedia	</v>
      <v xml:space="preserve">CC BY-SA 3.0	</v>
      <v xml:space="preserve">https://en.wikipedia.org/wiki/Pindorama_do_Tocantins	</v>
      <v xml:space="preserve">https://creativecommons.org/licenses/by-sa/3.0	</v>
    </spb>
    <spb s="28">
      <v>11101</v>
      <v>11101</v>
      <v>11101</v>
      <v>11101</v>
      <v>11101</v>
      <v>11101</v>
      <v>11101</v>
      <v>11101</v>
      <v>11101</v>
      <v>11101</v>
    </spb>
    <spb s="0">
      <v xml:space="preserve">Wikipedia	</v>
      <v xml:space="preserve">CC BY-SA 3.0	</v>
      <v xml:space="preserve">https://en.wikipedia.org/wiki/Piraqu%C3%AA	</v>
      <v xml:space="preserve">https://creativecommons.org/licenses/by-sa/3.0	</v>
    </spb>
    <spb s="28">
      <v>11103</v>
      <v>11103</v>
      <v>11103</v>
      <v>11103</v>
      <v>11103</v>
      <v>11103</v>
      <v>11103</v>
      <v>11103</v>
      <v>11103</v>
      <v>11103</v>
    </spb>
    <spb s="0">
      <v xml:space="preserve">Wikipedia	</v>
      <v xml:space="preserve">CC BY-SA 3.0	</v>
      <v xml:space="preserve">https://en.wikipedia.org/wiki/Pium	</v>
      <v xml:space="preserve">https://creativecommons.org/licenses/by-sa/3.0	</v>
    </spb>
    <spb s="28">
      <v>11105</v>
      <v>11105</v>
      <v>11105</v>
      <v>11105</v>
      <v>11105</v>
      <v>11105</v>
      <v>11105</v>
      <v>11105</v>
      <v>11105</v>
      <v>11105</v>
    </spb>
    <spb s="0">
      <v xml:space="preserve">Wikipedia	</v>
      <v xml:space="preserve">CC BY-SA 3.0	</v>
      <v xml:space="preserve">https://en.wikipedia.org/wiki/Ponte_Alta_do_Bom_Jesus	</v>
      <v xml:space="preserve">https://creativecommons.org/licenses/by-sa/3.0	</v>
    </spb>
    <spb s="28">
      <v>11107</v>
      <v>11107</v>
      <v>11107</v>
      <v>11107</v>
      <v>11107</v>
      <v>11107</v>
      <v>11107</v>
      <v>11107</v>
      <v>11107</v>
      <v>11107</v>
    </spb>
    <spb s="0">
      <v xml:space="preserve">Wikipedia	</v>
      <v xml:space="preserve">CC BY-SA 3.0	</v>
      <v xml:space="preserve">https://en.wikipedia.org/wiki/Ponte_Alta_do_Tocantins	</v>
      <v xml:space="preserve">https://creativecommons.org/licenses/by-sa/3.0	</v>
    </spb>
    <spb s="28">
      <v>11109</v>
      <v>11109</v>
      <v>11109</v>
      <v>11109</v>
      <v>11109</v>
      <v>11109</v>
      <v>11109</v>
      <v>11109</v>
      <v>11109</v>
      <v>11109</v>
    </spb>
    <spb s="0">
      <v xml:space="preserve">Wikipedia	</v>
      <v xml:space="preserve">CC BY-SA 3.0	</v>
      <v xml:space="preserve">https://en.wikipedia.org/wiki/Porto_Alegre_do_Tocantins	</v>
      <v xml:space="preserve">https://creativecommons.org/licenses/by-sa/3.0	</v>
    </spb>
    <spb s="28">
      <v>11111</v>
      <v>11111</v>
      <v>11111</v>
      <v>11111</v>
      <v>11111</v>
      <v>11111</v>
      <v>11111</v>
      <v>11111</v>
      <v>11111</v>
      <v>11111</v>
    </spb>
    <spb s="0">
      <v xml:space="preserve">Wikipedia	</v>
      <v xml:space="preserve">CC BY-SA 3.0	</v>
      <v xml:space="preserve">https://en.wikipedia.org/wiki/Porto_Nacional	</v>
      <v xml:space="preserve">https://creativecommons.org/licenses/by-sa/3.0	</v>
    </spb>
    <spb s="28">
      <v>11113</v>
      <v>11113</v>
      <v>11113</v>
      <v>11113</v>
      <v>11113</v>
      <v>11113</v>
      <v>11113</v>
      <v>11113</v>
      <v>11113</v>
      <v>11113</v>
    </spb>
    <spb s="0">
      <v xml:space="preserve">Wikipedia	</v>
      <v xml:space="preserve">CC BY-SA 3.0	</v>
      <v xml:space="preserve">https://en.wikipedia.org/wiki/Praia_Norte	</v>
      <v xml:space="preserve">https://creativecommons.org/licenses/by-sa/3.0	</v>
    </spb>
    <spb s="28">
      <v>11115</v>
      <v>11115</v>
      <v>11115</v>
      <v>11115</v>
      <v>11115</v>
      <v>11115</v>
      <v>11115</v>
      <v>11115</v>
      <v>11115</v>
      <v>11115</v>
    </spb>
    <spb s="2">
      <v>46</v>
      <v>Name</v>
      <v>LearnMoreOnLink</v>
    </spb>
    <spb s="0">
      <v xml:space="preserve">Wikipedia	</v>
      <v xml:space="preserve">CC BY-SA 3.0	</v>
      <v xml:space="preserve">https://en.wikipedia.org/wiki/Presidente_Kennedy,_Tocantins	</v>
      <v xml:space="preserve">https://creativecommons.org/licenses/by-sa/3.0	</v>
    </spb>
    <spb s="28">
      <v>11118</v>
      <v>11118</v>
      <v>11118</v>
      <v>11118</v>
      <v>11118</v>
      <v>11118</v>
      <v>11118</v>
      <v>11118</v>
      <v>11118</v>
      <v>11118</v>
    </spb>
    <spb s="0">
      <v xml:space="preserve">Wikipedia	</v>
      <v xml:space="preserve">CC BY-SA 3.0	</v>
      <v xml:space="preserve">https://en.wikipedia.org/wiki/Pugmil	</v>
      <v xml:space="preserve">https://creativecommons.org/licenses/by-sa/3.0	</v>
    </spb>
    <spb s="28">
      <v>11120</v>
      <v>11120</v>
      <v>11120</v>
      <v>11120</v>
      <v>11120</v>
      <v>11120</v>
      <v>11120</v>
      <v>11120</v>
      <v>11120</v>
      <v>11120</v>
    </spb>
    <spb s="0">
      <v xml:space="preserve">Wikipedia	</v>
      <v xml:space="preserve">CC BY-SA 3.0	</v>
      <v xml:space="preserve">https://en.wikipedia.org/wiki/Recursol%C3%A2ndia	</v>
      <v xml:space="preserve">https://creativecommons.org/licenses/by-sa/3.0	</v>
    </spb>
    <spb s="28">
      <v>11122</v>
      <v>11122</v>
      <v>11122</v>
      <v>11122</v>
      <v>11122</v>
      <v>11122</v>
      <v>11122</v>
      <v>11122</v>
      <v>11122</v>
      <v>11122</v>
    </spb>
    <spb s="0">
      <v xml:space="preserve">Wikipedia	</v>
      <v xml:space="preserve">CC BY-SA 3.0	</v>
      <v xml:space="preserve">https://en.wikipedia.org/wiki/Riachinho,_Tocantins	</v>
      <v xml:space="preserve">https://creativecommons.org/licenses/by-sa/3.0	</v>
    </spb>
    <spb s="28">
      <v>11124</v>
      <v>11124</v>
      <v>11124</v>
      <v>11124</v>
      <v>11124</v>
      <v>11124</v>
      <v>11124</v>
      <v>11124</v>
      <v>11124</v>
      <v>11124</v>
    </spb>
    <spb s="0">
      <v xml:space="preserve">Wikipedia	</v>
      <v xml:space="preserve">CC BY-SA 3.0	</v>
      <v xml:space="preserve">https://en.wikipedia.org/wiki/Rio_da_Concei%C3%A7%C3%A3o	</v>
      <v xml:space="preserve">https://creativecommons.org/licenses/by-sa/3.0	</v>
    </spb>
    <spb s="28">
      <v>11126</v>
      <v>11126</v>
      <v>11126</v>
      <v>11126</v>
      <v>11126</v>
      <v>11126</v>
      <v>11126</v>
      <v>11126</v>
      <v>11126</v>
      <v>11126</v>
    </spb>
    <spb s="0">
      <v xml:space="preserve">Wikipedia	</v>
      <v xml:space="preserve">CC BY-SA 3.0	</v>
      <v xml:space="preserve">https://en.wikipedia.org/wiki/Rio_dos_Bois	</v>
      <v xml:space="preserve">https://creativecommons.org/licenses/by-sa/3.0	</v>
    </spb>
    <spb s="28">
      <v>11128</v>
      <v>11128</v>
      <v>11128</v>
      <v>11128</v>
      <v>11128</v>
      <v>11128</v>
      <v>11128</v>
      <v>11128</v>
      <v>11128</v>
      <v>11128</v>
    </spb>
    <spb s="0">
      <v xml:space="preserve">Wikipedia	</v>
      <v xml:space="preserve">CC BY-SA 3.0	</v>
      <v xml:space="preserve">https://en.wikipedia.org/wiki/Rio_Sono	</v>
      <v xml:space="preserve">https://creativecommons.org/licenses/by-sa/3.0	</v>
    </spb>
    <spb s="28">
      <v>11130</v>
      <v>11130</v>
      <v>11130</v>
      <v>11130</v>
      <v>11130</v>
      <v>11130</v>
      <v>11130</v>
      <v>11130</v>
      <v>11130</v>
      <v>11130</v>
    </spb>
    <spb s="0">
      <v xml:space="preserve">Wikipedia	</v>
      <v xml:space="preserve">CC BY-SA 3.0	</v>
      <v xml:space="preserve">https://en.wikipedia.org/wiki/Sampaio	</v>
      <v xml:space="preserve">https://creativecommons.org/licenses/by-sa/3.0	</v>
    </spb>
    <spb s="28">
      <v>11132</v>
      <v>11132</v>
      <v>11132</v>
      <v>11132</v>
      <v>11132</v>
      <v>11132</v>
      <v>11132</v>
      <v>11132</v>
      <v>11132</v>
      <v>11132</v>
    </spb>
    <spb s="0">
      <v xml:space="preserve">Wikipedia	</v>
      <v xml:space="preserve">CC BY-SA 3.0	</v>
      <v xml:space="preserve">https://en.wikipedia.org/wiki/Sandol%C3%A2ndia	</v>
      <v xml:space="preserve">https://creativecommons.org/licenses/by-sa/3.0	</v>
    </spb>
    <spb s="28">
      <v>11134</v>
      <v>11134</v>
      <v>11134</v>
      <v>11134</v>
      <v>11134</v>
      <v>11134</v>
      <v>11134</v>
      <v>11134</v>
      <v>11134</v>
      <v>11134</v>
    </spb>
    <spb s="0">
      <v xml:space="preserve">Wikipedia	</v>
      <v xml:space="preserve">CC BY-SA 3.0	</v>
      <v xml:space="preserve">https://en.wikipedia.org/wiki/Santa_F%C3%A9_do_Araguaia	</v>
      <v xml:space="preserve">https://creativecommons.org/licenses/by-sa/3.0	</v>
    </spb>
    <spb s="28">
      <v>11136</v>
      <v>11136</v>
      <v>11136</v>
      <v>11136</v>
      <v>11136</v>
      <v>11136</v>
      <v>11136</v>
      <v>11136</v>
      <v>11136</v>
      <v>11136</v>
    </spb>
    <spb s="0">
      <v xml:space="preserve">Wikipedia	</v>
      <v xml:space="preserve">CC BY-SA 3.0	</v>
      <v xml:space="preserve">https://en.wikipedia.org/wiki/Santa_Rita_do_Tocantins	</v>
      <v xml:space="preserve">https://creativecommons.org/licenses/by-sa/3.0	</v>
    </spb>
    <spb s="28">
      <v>11138</v>
      <v>11138</v>
      <v>11138</v>
      <v>11138</v>
      <v>11138</v>
      <v>11138</v>
      <v>11138</v>
      <v>11138</v>
      <v>11138</v>
      <v>11138</v>
    </spb>
    <spb s="0">
      <v xml:space="preserve">Wikipedia	</v>
      <v xml:space="preserve">CC BY-SA 3.0	</v>
      <v xml:space="preserve">https://en.wikipedia.org/wiki/Santa_Rosa_do_Tocantins	</v>
      <v xml:space="preserve">https://creativecommons.org/licenses/by-sa/3.0	</v>
    </spb>
    <spb s="28">
      <v>11140</v>
      <v>11140</v>
      <v>11140</v>
      <v>11140</v>
      <v>11140</v>
      <v>11140</v>
      <v>11140</v>
      <v>11140</v>
      <v>11140</v>
      <v>11140</v>
    </spb>
    <spb s="0">
      <v xml:space="preserve">Wikipedia	</v>
      <v xml:space="preserve">CC BY-SA 3.0	</v>
      <v xml:space="preserve">https://en.wikipedia.org/wiki/Santa_Tereza_do_Tocantins	</v>
      <v xml:space="preserve">https://creativecommons.org/licenses/by-sa/3.0	</v>
    </spb>
    <spb s="28">
      <v>11142</v>
      <v>11142</v>
      <v>11142</v>
      <v>11142</v>
      <v>11142</v>
      <v>11142</v>
      <v>11142</v>
      <v>11142</v>
      <v>11142</v>
      <v>11142</v>
    </spb>
    <spb s="0">
      <v xml:space="preserve">Wikipedia	</v>
      <v xml:space="preserve">CC BY-SA 3.0	</v>
      <v xml:space="preserve">https://en.wikipedia.org/wiki/Santa_Terezinha_do_Tocantins	</v>
      <v xml:space="preserve">https://creativecommons.org/licenses/by-sa/3.0	</v>
    </spb>
    <spb s="28">
      <v>11144</v>
      <v>11144</v>
      <v>11144</v>
      <v>11144</v>
      <v>11144</v>
      <v>11144</v>
      <v>11144</v>
      <v>11144</v>
      <v>11144</v>
      <v>11144</v>
    </spb>
    <spb s="0">
      <v xml:space="preserve">Wikipedia	</v>
      <v xml:space="preserve">CC BY-SA 3.0	</v>
      <v xml:space="preserve">https://en.wikipedia.org/wiki/S%C3%A3o_Bento_do_Tocantins	</v>
      <v xml:space="preserve">https://creativecommons.org/licenses/by-sa/3.0	</v>
    </spb>
    <spb s="28">
      <v>11146</v>
      <v>11146</v>
      <v>11146</v>
      <v>11146</v>
      <v>11146</v>
      <v>11146</v>
      <v>11146</v>
      <v>11146</v>
      <v>11146</v>
      <v>11146</v>
    </spb>
    <spb s="0">
      <v xml:space="preserve">Wikipedia	</v>
      <v xml:space="preserve">CC BY-SA 3.0	</v>
      <v xml:space="preserve">https://en.wikipedia.org/wiki/S%C3%A3o_F%C3%A9lix_do_Tocantins	</v>
      <v xml:space="preserve">https://creativecommons.org/licenses/by-sa/3.0	</v>
    </spb>
    <spb s="28">
      <v>11148</v>
      <v>11148</v>
      <v>11148</v>
      <v>11148</v>
      <v>11148</v>
      <v>11148</v>
      <v>11148</v>
      <v>11148</v>
      <v>11148</v>
      <v>11148</v>
    </spb>
    <spb s="0">
      <v xml:space="preserve">Wikipedia	</v>
      <v xml:space="preserve">CC BY-SA 3.0	</v>
      <v xml:space="preserve">https://en.wikipedia.org/wiki/S%C3%A3o_Miguel_do_Tocantins	</v>
      <v xml:space="preserve">https://creativecommons.org/licenses/by-sa/3.0	</v>
    </spb>
    <spb s="28">
      <v>11150</v>
      <v>11150</v>
      <v>11150</v>
      <v>11150</v>
      <v>11150</v>
      <v>11150</v>
      <v>11150</v>
      <v>11150</v>
      <v>11150</v>
      <v>11150</v>
    </spb>
    <spb s="0">
      <v xml:space="preserve">Wikipedia	</v>
      <v xml:space="preserve">CC BY-SA 3.0	</v>
      <v xml:space="preserve">https://en.wikipedia.org/wiki/S%C3%A3o_Salvador_do_Tocantins	</v>
      <v xml:space="preserve">https://creativecommons.org/licenses/by-sa/3.0	</v>
    </spb>
    <spb s="28">
      <v>11152</v>
      <v>11152</v>
      <v>11152</v>
      <v>11152</v>
      <v>11152</v>
      <v>11152</v>
      <v>11152</v>
      <v>11152</v>
      <v>11152</v>
      <v>11152</v>
    </spb>
    <spb s="0">
      <v xml:space="preserve">Wikipedia	</v>
      <v xml:space="preserve">CC BY-SA 3.0	</v>
      <v xml:space="preserve">https://en.wikipedia.org/wiki/S%C3%A3o_Sebasti%C3%A3o_do_Tocantins	</v>
      <v xml:space="preserve">https://creativecommons.org/licenses/by-sa/3.0	</v>
    </spb>
    <spb s="28">
      <v>11154</v>
      <v>11154</v>
      <v>11154</v>
      <v>11154</v>
      <v>11154</v>
      <v>11154</v>
      <v>11154</v>
      <v>11154</v>
      <v>11154</v>
      <v>11154</v>
    </spb>
    <spb s="0">
      <v xml:space="preserve">Wikipedia	</v>
      <v xml:space="preserve">CC BY-SA 3.0	</v>
      <v xml:space="preserve">https://en.wikipedia.org/wiki/Silvan%C3%B3polis	</v>
      <v xml:space="preserve">https://creativecommons.org/licenses/by-sa/3.0	</v>
    </spb>
    <spb s="28">
      <v>11156</v>
      <v>11156</v>
      <v>11156</v>
      <v>11156</v>
      <v>11156</v>
      <v>11156</v>
      <v>11156</v>
      <v>11156</v>
      <v>11156</v>
      <v>11156</v>
    </spb>
    <spb s="0">
      <v xml:space="preserve">Wikipedia	</v>
      <v xml:space="preserve">CC BY-SA 3.0	</v>
      <v xml:space="preserve">https://en.wikipedia.org/wiki/S%C3%ADtio_Novo_do_Tocantins	</v>
      <v xml:space="preserve">https://creativecommons.org/licenses/by-sa/3.0	</v>
    </spb>
    <spb s="28">
      <v>11158</v>
      <v>11158</v>
      <v>11158</v>
      <v>11158</v>
      <v>11158</v>
      <v>11158</v>
      <v>11158</v>
      <v>11158</v>
      <v>11158</v>
      <v>11158</v>
    </spb>
    <spb s="0">
      <v xml:space="preserve">Wikipedia	</v>
      <v xml:space="preserve">CC BY-SA 3.0	</v>
      <v xml:space="preserve">https://en.wikipedia.org/wiki/Sucupira,_Tocantins	</v>
      <v xml:space="preserve">https://creativecommons.org/licenses/by-sa/3.0	</v>
    </spb>
    <spb s="28">
      <v>11160</v>
      <v>11160</v>
      <v>11160</v>
      <v>11160</v>
      <v>11160</v>
      <v>11160</v>
      <v>11160</v>
      <v>11160</v>
      <v>11160</v>
      <v>11160</v>
    </spb>
    <spb s="0">
      <v xml:space="preserve">Wikipedia	</v>
      <v xml:space="preserve">CC BY-SA 3.0	</v>
      <v xml:space="preserve">https://en.wikipedia.org/wiki/Taguatinga,_Tocantins	</v>
      <v xml:space="preserve">https://creativecommons.org/licenses/by-sa/3.0	</v>
    </spb>
    <spb s="28">
      <v>11162</v>
      <v>11162</v>
      <v>11162</v>
      <v>11162</v>
      <v>11162</v>
      <v>11162</v>
      <v>11162</v>
      <v>11162</v>
      <v>11162</v>
      <v>11162</v>
    </spb>
    <spb s="0">
      <v xml:space="preserve">Wikipedia	</v>
      <v xml:space="preserve">CC BY-SA 3.0	</v>
      <v xml:space="preserve">https://en.wikipedia.org/wiki/Taipas_do_Tocantins	</v>
      <v xml:space="preserve">https://creativecommons.org/licenses/by-sa/3.0	</v>
    </spb>
    <spb s="28">
      <v>11164</v>
      <v>11164</v>
      <v>11164</v>
      <v>11164</v>
      <v>11164</v>
      <v>11164</v>
      <v>11164</v>
      <v>11164</v>
      <v>11164</v>
      <v>11164</v>
    </spb>
    <spb s="0">
      <v xml:space="preserve">Wikipedia	</v>
      <v xml:space="preserve">CC BY-SA 3.0	</v>
      <v xml:space="preserve">https://en.wikipedia.org/wiki/Talism%C3%A3	</v>
      <v xml:space="preserve">https://creativecommons.org/licenses/by-sa/3.0	</v>
    </spb>
    <spb s="28">
      <v>11166</v>
      <v>11166</v>
      <v>11166</v>
      <v>11166</v>
      <v>11166</v>
      <v>11166</v>
      <v>11166</v>
      <v>11166</v>
      <v>11166</v>
      <v>11166</v>
    </spb>
    <spb s="0">
      <v xml:space="preserve">Wikipedia	</v>
      <v xml:space="preserve">CC BY-SA 3.0	</v>
      <v xml:space="preserve">https://en.wikipedia.org/wiki/Tocant%C3%ADnia	</v>
      <v xml:space="preserve">https://creativecommons.org/licenses/by-sa/3.0	</v>
    </spb>
    <spb s="28">
      <v>11168</v>
      <v>11168</v>
      <v>11168</v>
      <v>11168</v>
      <v>11168</v>
      <v>11168</v>
      <v>11168</v>
      <v>11168</v>
      <v>11168</v>
      <v>11168</v>
    </spb>
    <spb s="0">
      <v xml:space="preserve">Wikipedia	</v>
      <v xml:space="preserve">CC BY-SA 3.0	</v>
      <v xml:space="preserve">https://en.wikipedia.org/wiki/Tocantin%C3%B3polis	</v>
      <v xml:space="preserve">https://creativecommons.org/licenses/by-sa/3.0	</v>
    </spb>
    <spb s="28">
      <v>11170</v>
      <v>11170</v>
      <v>11170</v>
      <v>11170</v>
      <v>11170</v>
      <v>11170</v>
      <v>11170</v>
      <v>11170</v>
      <v>11170</v>
      <v>11170</v>
    </spb>
    <spb s="0">
      <v xml:space="preserve">Wikipedia	</v>
      <v xml:space="preserve">CC BY-SA 3.0	</v>
      <v xml:space="preserve">https://en.wikipedia.org/wiki/Tupirama	</v>
      <v xml:space="preserve">https://creativecommons.org/licenses/by-sa/3.0	</v>
    </spb>
    <spb s="28">
      <v>11172</v>
      <v>11172</v>
      <v>11172</v>
      <v>11172</v>
      <v>11172</v>
      <v>11172</v>
      <v>11172</v>
      <v>11172</v>
      <v>11172</v>
      <v>11172</v>
    </spb>
    <spb s="0">
      <v xml:space="preserve">Wikipedia	</v>
      <v xml:space="preserve">CC BY-SA 3.0	</v>
      <v xml:space="preserve">https://en.wikipedia.org/wiki/Tupiratins	</v>
      <v xml:space="preserve">https://creativecommons.org/licenses/by-sa/3.0	</v>
    </spb>
    <spb s="28">
      <v>11174</v>
      <v>11174</v>
      <v>11174</v>
      <v>11174</v>
      <v>11174</v>
      <v>11174</v>
      <v>11174</v>
      <v>11174</v>
      <v>11174</v>
      <v>11174</v>
    </spb>
    <spb s="0">
      <v xml:space="preserve">Wikipedia	</v>
      <v xml:space="preserve">CC BY-SA 3.0	</v>
      <v xml:space="preserve">https://en.wikipedia.org/wiki/Wanderl%C3%A2ndia	</v>
      <v xml:space="preserve">https://creativecommons.org/licenses/by-sa/3.0	</v>
    </spb>
    <spb s="28">
      <v>11176</v>
      <v>11176</v>
      <v>11176</v>
      <v>11176</v>
      <v>11176</v>
      <v>11176</v>
      <v>11176</v>
      <v>11176</v>
      <v>11176</v>
      <v>11176</v>
    </spb>
    <spb s="0">
      <v xml:space="preserve">Wikipedia	</v>
      <v xml:space="preserve">CC BY-SA 3.0	</v>
      <v xml:space="preserve">https://en.wikipedia.org/wiki/Xambio%C3%A1,_Tocantins	</v>
      <v xml:space="preserve">https://creativecommons.org/licenses/by-sa/3.0	</v>
    </spb>
    <spb s="28">
      <v>11178</v>
      <v>11178</v>
      <v>11178</v>
      <v>11178</v>
      <v>11178</v>
      <v>11178</v>
      <v>11178</v>
      <v>11178</v>
      <v>11178</v>
      <v>11178</v>
    </spb>
  </spbData>
</supportingPropertyBags>
</file>

<file path=xl/richData/rdsupportingpropertybagstructure.xml><?xml version="1.0" encoding="utf-8"?>
<spbStructures xmlns="http://schemas.microsoft.com/office/spreadsheetml/2017/richdata2" count="44">
  <s>
    <k n="SourceText" t="s"/>
    <k n="LicenseText" t="s"/>
    <k n="SourceAddress" t="s"/>
    <k n="LicenseAddress" t="s"/>
  </s>
  <s>
    <k n="Area" t="spb"/>
    <k n="Name" t="spb"/>
    <k n="Latitude" t="spb"/>
    <k n="Longitude" t="spb"/>
    <k n="Population" t="spb"/>
    <k n="UniqueName" t="spb"/>
    <k n="Description" t="spb"/>
    <k n="Country/region" t="spb"/>
    <k n="Admin Division 1 (State/province/other)" t="spb"/>
  </s>
  <s>
    <k n="^Order" t="spba"/>
    <k n="TitleProperty" t="s"/>
    <k n="SubTitleProperty" t="s"/>
  </s>
  <s>
    <k n="ShowInCardView" t="b"/>
    <k n="ShowInDotNotation" t="b"/>
    <k n="ShowInAutoComplete" t="b"/>
  </s>
  <s>
    <k n="UniqueName" t="spb"/>
    <k n="VDPID/VSID" t="spb"/>
    <k n="LearnMoreOnLink" t="spb"/>
  </s>
  <s>
    <k n="Name" t="i"/>
    <k n="Image" t="i"/>
  </s>
  <s>
    <k n="link" t="s"/>
    <k n="logo" t="s"/>
    <k n="name" t="s"/>
  </s>
  <s>
    <k n="Area" t="s"/>
    <k n="Population" t="s"/>
  </s>
  <s>
    <k n="_Self" t="i"/>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Market cap of listed companies"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Area" t="spb"/>
    <k n="Name" t="spb"/>
    <k n="Population" t="spb"/>
    <k n="UniqueName" t="spb"/>
    <k n="Description" t="spb"/>
    <k n="Abbreviation" t="spb"/>
    <k n="Largest city" t="spb"/>
    <k n="Country/region" t="spb"/>
    <k n="Capital/Major City" t="spb"/>
  </s>
  <s>
    <k n="^Order" t="spba"/>
    <k n="TitleProperty" t="s"/>
  </s>
  <s>
    <k n="UniqueName" t="spb"/>
    <k n="VDPID/VSID" t="spb"/>
  </s>
  <s>
    <k n="Name" t="i"/>
  </s>
  <s>
    <k n="Area" t="spb"/>
    <k n="Name" t="spb"/>
    <k n="UniqueName" t="spb"/>
    <k n="Description" t="spb"/>
    <k n="Country/region" t="spb"/>
  </s>
  <s>
    <k n="Area" t="s"/>
  </s>
  <s>
    <k n="UniqueName" t="spb"/>
    <k n="LearnMoreOnLink" t="spb"/>
  </s>
  <s>
    <k n="Name" t="spb"/>
    <k n="Latitude" t="spb"/>
    <k n="Longitude" t="spb"/>
    <k n="Population" t="spb"/>
    <k n="UniqueName" t="spb"/>
    <k n="Description" t="spb"/>
    <k n="Country/region" t="spb"/>
    <k n="Admin Division 1 (State/province/other)" t="spb"/>
    <k n="Admin Division 2 (County/district/other)" t="spb"/>
  </s>
  <s>
    <k n="Population" t="s"/>
  </s>
  <s>
    <k n="Area" t="spb"/>
    <k n="Name" t="spb"/>
    <k n="Population" t="spb"/>
    <k n="UniqueName" t="spb"/>
    <k n="Description" t="spb"/>
    <k n="Country/region" t="spb"/>
  </s>
  <s>
    <k n="ShowInDotNotation" t="b"/>
    <k n="ShowInAutoComplete" t="b"/>
  </s>
  <s>
    <k n="UniqueName" t="spb"/>
    <k n="VDPID/VSID" t="spb"/>
    <k n="Description" t="spb"/>
    <k n="LearnMoreOnLink" t="spb"/>
  </s>
  <s>
    <k n="Name" t="i"/>
    <k n="Description" t="i"/>
  </s>
  <s>
    <k n="Area" t="spb"/>
    <k n="Name" t="spb"/>
    <k n="Latitude" t="spb"/>
    <k n="Longitude" t="spb"/>
    <k n="Population" t="spb"/>
    <k n="UniqueName" t="spb"/>
    <k n="Description" t="spb"/>
    <k n="Country/region" t="spb"/>
    <k n="Admin Division 2 (County/district/other)" t="spb"/>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Market cap of listed companies"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Area" t="spb"/>
    <k n="Name" t="spb"/>
    <k n="Latitude" t="spb"/>
    <k n="Longitude" t="spb"/>
    <k n="Population" t="spb"/>
    <k n="UniqueName" t="spb"/>
    <k n="Description" t="spb"/>
    <k n="Country/region" t="spb"/>
    <k n="Admin Division 1 (State/province/other)" t="spb"/>
    <k n="Admin Division 2 (County/district/other)" t="spb"/>
  </s>
  <s>
    <k n="Name" t="spb"/>
    <k n="Latitude" t="spb"/>
    <k n="Longitude" t="spb"/>
    <k n="Population" t="spb"/>
    <k n="UniqueName" t="spb"/>
    <k n="Description" t="spb"/>
    <k n="Country/region" t="spb"/>
    <k n="Admin Division 1 (State/province/other)" t="spb"/>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Area" t="s"/>
    <k n="Birth rate" t="s"/>
    <k n="Population" t="s"/>
    <k n="CPI Change (%)" t="s"/>
    <k n="Fertility rat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Fossil fuel energy consumption"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Area" t="spb"/>
    <k n="Name" t="spb"/>
    <k n="Latitude" t="spb"/>
    <k n="Longitude" t="spb"/>
    <k n="Population" t="spb"/>
    <k n="UniqueName" t="spb"/>
    <k n="Description" t="spb"/>
    <k n="Country/region" t="spb"/>
  </s>
  <s>
    <k n="Name" t="spb"/>
    <k n="UniqueName" t="spb"/>
    <k n="Description" t="spb"/>
    <k n="Country/region" t="spb"/>
  </s>
  <s>
    <k n="Name" t="spb"/>
    <k n="Latitude" t="spb"/>
    <k n="Longitude" t="spb"/>
    <k n="UniqueName" t="spb"/>
    <k n="Description" t="spb"/>
    <k n="Country/region" t="spb"/>
    <k n="Admin Division 1 (State/province/other)" t="spb"/>
  </s>
  <s>
    <k n="Name" t="spb"/>
    <k n="Latitude" t="spb"/>
    <k n="Longitude" t="spb"/>
    <k n="Population" t="spb"/>
    <k n="UniqueName" t="spb"/>
    <k n="Description" t="spb"/>
    <k n="Country/region" t="spb"/>
  </s>
  <s>
    <k n="Name" t="spb"/>
    <k n="Latitude" t="spb"/>
    <k n="Longitude" t="spb"/>
    <k n="UniqueName" t="spb"/>
    <k n="Description" t="spb"/>
    <k n="Country/region" t="spb"/>
    <k n="Admin Division 1 (State/province/other)" t="spb"/>
    <k n="Admin Division 2 (County/district/other)" t="spb"/>
  </s>
  <s>
    <k n="Area" t="spb"/>
    <k n="Name" t="spb"/>
    <k n="Population" t="spb"/>
    <k n="UniqueName" t="spb"/>
    <k n="Description" t="spb"/>
    <k n="Abbreviation" t="spb"/>
    <k n="Country/region" t="spb"/>
  </s>
  <s>
    <k n="Area" t="spb"/>
    <k n="Name" t="spb"/>
    <k n="Households" t="spb"/>
    <k n="Population" t="spb"/>
    <k n="UniqueName" t="spb"/>
    <k n="Description" t="spb"/>
    <k n="Abbreviation" t="spb"/>
    <k n="Largest city" t="spb"/>
    <k n="Housing units" t="spb"/>
    <k n="Country/region" t="spb"/>
    <k n="Building permits" t="spb"/>
    <k n="Median gross rent" t="spb"/>
    <k n="Capital/Major City" t="spb"/>
    <k n="Persons per household" t="spb"/>
    <k n="Population change (%)" t="spb"/>
    <k n="Population: Asian (%)" t="spb"/>
    <k n="Population: White (%)" t="spb"/>
    <k n="Median household income" t="spb"/>
    <k n="Population: Age 65+ (%)" t="spb"/>
    <k n="Population: Under age 5 (%)" t="spb"/>
    <k n="Population: Under age 18 (%)" t="spb"/>
    <k n="Population: Two or more races (%)" t="spb"/>
    <k n="Population: Hispanic or Latino (%)" t="spb"/>
    <k n="Population: Foreign born persons (%)" t="spb"/>
    <k n="Population: In civilian labor force (%)" t="spb"/>
    <k n="Population: Black or African American (%)" t="spb"/>
    <k n="Population: Persons with a disability (%)" t="spb"/>
    <k n="Median value, owner-occupied housing units" t="spb"/>
    <k n="Population: Bachelor's degree or higher (%)" t="spb"/>
    <k n="Population: High school graduate or higher (%)" t="spb"/>
    <k n="Population: American Indian and Alaskan Native (%)" t="spb"/>
    <k n="Population: Native Hawaiian and Other Pacific Islander (%)" t="spb"/>
  </s>
  <s>
    <k n="Area" t="s"/>
    <k n="Households" t="s"/>
    <k n="Population" t="s"/>
    <k n="Housing units" t="s"/>
    <k n="Building permits" t="s"/>
    <k n="Median gross rent" t="s"/>
    <k n="Persons per household" t="s"/>
    <k n="Population change (%)" t="s"/>
    <k n="Population: Asian (%)" t="s"/>
    <k n="Population: White (%)" t="s"/>
    <k n="Median household income" t="s"/>
    <k n="Population: Age 65+ (%)" t="s"/>
    <k n="Population: Under age 5 (%)" t="s"/>
    <k n="Population: Under age 18 (%)" t="s"/>
    <k n="Population: Two or more races (%)" t="s"/>
    <k n="Population: Hispanic or Latino (%)" t="s"/>
    <k n="Population: Foreign born persons (%)" t="s"/>
    <k n="Population: In civilian labor force (%)" t="s"/>
    <k n="Population: Black or African American (%)" t="s"/>
    <k n="Population: Persons with a disability (%)" t="s"/>
    <k n="Median value, owner-occupied housing units" t="s"/>
    <k n="Population: Bachelor's degree or higher (%)" t="s"/>
    <k n="Population: High school graduate or higher (%)" t="s"/>
    <k n="Population: American Indian and Alaskan Native (%)" t="s"/>
    <k n="Population: Native Hawaiian and Other Pacific Islander (%)" t="s"/>
  </s>
  <s>
    <k n="CPI" t="spb"/>
    <k n="GDP" t="spb"/>
    <k n="Area" t="spb"/>
    <k n="Name" t="spb"/>
    <k n="Birth rate" t="spb"/>
    <k n="Population" t="spb"/>
    <k n="UniqueName" t="spb"/>
    <k n="Description" t="spb"/>
    <k n="Abbreviation" t="spb"/>
    <k n="Calling code" t="spb"/>
    <k n="Largest city" t="spb"/>
    <k n="Minimum wage" t="spb"/>
    <k n="Currency code" t="spb"/>
    <k n="Official name" t="spb"/>
    <k n="Fertility rate" t="spb"/>
    <k n="Gasoline price" t="spb"/>
    <k n="Total tax rate" t="spb"/>
    <k n="Life expectancy" t="spb"/>
    <k n="National anthem" t="spb"/>
    <k n="Tax revenue (%)" t="spb"/>
    <k n="Infant mortality" t="spb"/>
    <k n="Urban population" t="spb"/>
    <k n="Armed forces size" t="spb"/>
    <k n="Forested area (%)"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Gasoline price" t="spb"/>
    <k n="Total tax rate" t="spb"/>
    <k n="Life expectancy" t="spb"/>
    <k n="National anthem" t="spb"/>
    <k n="Tax revenue (%)" t="spb"/>
    <k n="Infant mortality" t="spb"/>
    <k n="Urban population" t="spb"/>
    <k n="Forested area (%)" t="spb"/>
    <k n="Unemployment rate" t="spb"/>
    <k n="Capital/Major City" t="spb"/>
    <k n="Agricultural land (%)" t="spb"/>
    <k n="Physicians per thousand" t="spb"/>
    <k n="Carbon dioxide emissions" t="spb"/>
    <k n="Maternal mortality ratio"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Tax revenue (%)" t="s"/>
    <k n="Infant mortality" t="s"/>
    <k n="Urban population" t="s"/>
    <k n="Forested area (%)" t="s"/>
    <k n="Unemployment rate" t="s"/>
    <k n="Agricultural land (%)" t="s"/>
    <k n="Physicians per thousand" t="s"/>
    <k n="Carbon dioxide emissions" t="s"/>
    <k n="Maternal mortality ratio" t="s"/>
    <k n="Fossil fuel energy consumption"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Name" t="spb"/>
    <k n="Latitude" t="spb"/>
    <k n="Longitude" t="spb"/>
    <k n="UniqueName" t="spb"/>
    <k n="Description" t="spb"/>
    <k n="Country/region" t="spb"/>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3" formatCode="#,##0"/>
    </x:dxf>
    <x:dxf>
      <x:numFmt numFmtId="0" formatCode="General"/>
    </x:dxf>
    <x:dxf>
      <x:numFmt numFmtId="2" formatCode="0.00"/>
    </x:dxf>
    <x:dxf>
      <x:numFmt numFmtId="14" formatCode="0.00%"/>
    </x:dxf>
    <x:dxf>
      <x:numFmt numFmtId="4" formatCode="#,##0.00"/>
    </x:dxf>
    <x:dxf>
      <x:numFmt numFmtId="1" formatCode="0"/>
    </x:dxf>
    <x:dxf>
      <x:numFmt numFmtId="13" formatCode="0%"/>
    </x:dxf>
  </dxfs>
  <richProperties>
    <rPr n="IsTitleField" t="b"/>
    <rPr n="IsHeroField" t="b"/>
    <rPr n="NumberFormat" t="s"/>
    <rPr n="RequiresInlineAttribution" t="b"/>
  </richProperties>
  <richStyles>
    <rSty>
      <rpv i="0">1</rpv>
    </rSty>
    <rSty>
      <rpv i="1">1</rpv>
    </rSty>
    <rSty dxfid="0">
      <rpv i="2">#,##0</rpv>
    </rSty>
    <rSty dxfid="1">
      <rpv i="2">0.0000</rpv>
    </rSty>
    <rSty dxfid="3">
      <rpv i="2">0.0%</rpv>
    </rSty>
    <rSty dxfid="2">
      <rpv i="2">0.00</rpv>
    </rSty>
    <rSty dxfid="5">
      <rpv i="2">0</rpv>
    </rSty>
    <rSty dxfid="4">
      <rpv i="2">#,##0.00</rpv>
    </rSty>
    <rSty dxfid="1">
      <rpv i="2">0.0</rpv>
    </rSty>
    <rSty dxfid="1">
      <rpv i="2">_([$$-en-US]* #,##0.00_);_([$$-en-US]* (#,##0.00);_([$$-en-US]* "-"??_);_(@_)</rpv>
    </rSty>
    <rSty dxfid="1">
      <rpv i="2">_([$$-en-US]* #,##0_);_([$$-en-US]* (#,##0);_([$$-en-US]* "-"_);_(@_)</rpv>
    </rSty>
    <rSty dxfid="3"/>
    <rSty>
      <rpv i="3">1</rpv>
    </rSty>
    <rSty dxfid="6"/>
  </richStyles>
</richStyleSheet>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C7F779E-0E81-4D12-BBC0-007A2D6D6548}" name="Tabela2" displayName="Tabela2" ref="A1:H6016" totalsRowShown="0">
  <autoFilter ref="A1:H6016" xr:uid="{8C7F779E-0E81-4D12-BBC0-007A2D6D6548}"/>
  <tableColumns count="8">
    <tableColumn id="1" xr3:uid="{BE8F4E13-6D00-4268-BE19-671A5D3CD1EA}" name="Estado"/>
    <tableColumn id="2" xr3:uid="{AFE103D6-6945-4743-8C90-E2BC09489DF8}" name="Localidade"/>
    <tableColumn id="8" xr3:uid="{7BE91D9F-8D70-49DC-8C74-5CAE53D33CB2}" name="Cidades" dataDxfId="129">
      <calculatedColumnFormula>Tabela2[[#This Row],[Localidade]]&amp;"/"&amp;Tabela2[[#This Row],[Estado]]</calculatedColumnFormula>
    </tableColumn>
    <tableColumn id="4" xr3:uid="{D8D0B617-3B1A-40AE-A634-661C953F24C3}" name="CEP Inicial"/>
    <tableColumn id="5" xr3:uid="{66E71B0B-BE85-4668-B368-CDF75A8B51B1}" name="CEP Final"/>
    <tableColumn id="3" xr3:uid="{4F79A06B-5B3B-4301-8416-FE777B8DE8F9}" name="Cidade" dataDxfId="128"/>
    <tableColumn id="6" xr3:uid="{D40D3295-C76F-46A7-9976-1D78A3E2C9ED}" name="Latitude">
      <calculatedColumnFormula array="1">_FV(Tabela2[[#This Row],[Cidade]],"Latitude")</calculatedColumnFormula>
    </tableColumn>
    <tableColumn id="7" xr3:uid="{C0635D94-6BC3-4FCA-9112-EA5294426EA9}" name="Longitude">
      <calculatedColumnFormula array="1">_FV(Tabela2[[#This Row],[Cidade]],"Longitude")</calculatedColumnFormula>
    </tableColumn>
  </tableColumns>
  <tableStyleInfo name="TableStyleLight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13F5443-50B8-45B4-A6FE-35912274D508}" name="Tabela_Consulta_de_RED_ESTRELA_PRODUCAO" displayName="Tabela_Consulta_de_RED_ESTRELA_PRODUCAO" ref="A1:X4" tableType="queryTable" totalsRowShown="0">
  <autoFilter ref="A1:X4" xr:uid="{B13F5443-50B8-45B4-A6FE-35912274D508}"/>
  <tableColumns count="24">
    <tableColumn id="1" xr3:uid="{0CD27B92-A60F-4BCC-975C-CEDA639DF833}" uniqueName="1" name="id_solicitacao" queryTableFieldId="1"/>
    <tableColumn id="2" xr3:uid="{8B39E629-CC7D-4AFD-9ADA-9A59D5E515A3}" uniqueName="2" name="created_at" queryTableFieldId="2" dataDxfId="127"/>
    <tableColumn id="3" xr3:uid="{2132F7C8-9F04-432B-B6A4-C95FFA3A78F1}" uniqueName="3" name="nomenclatura" queryTableFieldId="3"/>
    <tableColumn id="4" xr3:uid="{DAB68EDB-3557-4B19-903A-7C0084ED2F88}" uniqueName="4" name="tipo_transporte_id" queryTableFieldId="4"/>
    <tableColumn id="5" xr3:uid="{26AE37B2-3D3E-4072-A12B-2F17EA4A15C6}" uniqueName="5" name="CdInscricao" queryTableFieldId="5"/>
    <tableColumn id="6" xr3:uid="{4BE55360-9575-4FE8-83B6-E5D598A69A56}" uniqueName="6" name="grupo_cliente" queryTableFieldId="6"/>
    <tableColumn id="7" xr3:uid="{9D4D76BE-A32E-499F-999D-7DC3AB7E7CAA}" uniqueName="7" name="origem_cnpj" queryTableFieldId="7"/>
    <tableColumn id="8" xr3:uid="{A64C8EB9-F007-4287-808C-C34AE9A9E721}" uniqueName="8" name="origem" queryTableFieldId="8"/>
    <tableColumn id="9" xr3:uid="{898B7954-BFAA-4821-B198-1A57F004F4EF}" uniqueName="9" name="origem_cidade" queryTableFieldId="9"/>
    <tableColumn id="10" xr3:uid="{36CDF064-5ED8-4A38-AD76-B9C03EF3F633}" uniqueName="10" name="origem_uf" queryTableFieldId="10"/>
    <tableColumn id="11" xr3:uid="{818C030A-4448-40B2-9D1B-E0AF6928DCAF}" uniqueName="11" name="origem_cep" queryTableFieldId="11"/>
    <tableColumn id="12" xr3:uid="{68E674AD-573E-4C67-A0AF-D9D00A9866D3}" uniqueName="12" name="data_coleta" queryTableFieldId="12" dataDxfId="126"/>
    <tableColumn id="13" xr3:uid="{DC50BBF6-360C-461F-AE4F-16F1D69033ED}" uniqueName="13" name="hora_coleta" queryTableFieldId="13"/>
    <tableColumn id="14" xr3:uid="{3ACA4F9F-AC37-4AF8-AB5E-9F3E242C476B}" uniqueName="14" name="destino_cnpj" queryTableFieldId="14"/>
    <tableColumn id="15" xr3:uid="{709A4A79-2CD9-4EA6-967D-ECB05571CC82}" uniqueName="15" name="destino" queryTableFieldId="15"/>
    <tableColumn id="16" xr3:uid="{521B5A50-5605-4342-9BE8-6D20F94D5864}" uniqueName="16" name="destino_cidade" queryTableFieldId="16"/>
    <tableColumn id="17" xr3:uid="{FFB654A9-ECF4-472B-9155-5373DB424234}" uniqueName="17" name="destino_uf" queryTableFieldId="17"/>
    <tableColumn id="18" xr3:uid="{9BA3B222-4245-4461-984E-8BD65DA32751}" uniqueName="18" name="destino_cep" queryTableFieldId="18"/>
    <tableColumn id="19" xr3:uid="{6FA5805C-F45C-4396-8ED3-430C95B2797D}" uniqueName="19" name="destino_obs" queryTableFieldId="19"/>
    <tableColumn id="20" xr3:uid="{6E94FFCF-479A-4B10-867D-C1786931E853}" uniqueName="20" name="CdEmpresa" queryTableFieldId="20"/>
    <tableColumn id="21" xr3:uid="{189A18FD-5DC0-40B5-B9B8-086A6362CE70}" uniqueName="21" name="NrColeta" queryTableFieldId="21"/>
    <tableColumn id="22" xr3:uid="{3DBCBF11-2BE2-4F77-A0D5-C7EEDF5AC33F}" uniqueName="22" name="faturar_cnpj" queryTableFieldId="22"/>
    <tableColumn id="23" xr3:uid="{8F2F94F6-3603-482F-9E5B-DD75B6143DBC}" uniqueName="23" name="faturar" queryTableFieldId="23"/>
    <tableColumn id="24" xr3:uid="{3731E589-5D01-4040-89BD-7D3A8EDCC242}" uniqueName="24" name="mensagem" queryTableFieldId="24"/>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2D8AF5F-FC3E-4E31-ACCD-197B5092C9AF}">
  <we:reference id="wa200007436" version="1.0.0.0" store="pt-BR" storeType="OMEX"/>
  <we:alternateReferences>
    <we:reference id="WA200007436" version="1.0.0.0" store="WA200007436"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_xldudf_MFE_GSGETPLACEDETAILS</we:customFunctionIds>
        <we:customFunctionIds>_xldudf_MFE_GSGETPLACEDETAILSJSON</we:customFunctionIds>
        <we:customFunctionIds>_xldudf_MFE_GSGETPLACEPHOTO</we:customFunctionIds>
        <we:customFunctionIds>_xldudf_MFE_GSGETPLACEDETAILS2</we:customFunctionIds>
        <we:customFunctionIds>_xldudf_MFE_GSGETPLACEDETAILSJSON2</we:customFunctionIds>
        <we:customFunctionIds>_xldudf_MFE_GSGETPLACEPHOTO2</we:customFunctionIds>
        <we:customFunctionIds>_xldudf_MFE_GSGETSTREETVIEW</we:customFunctionIds>
        <we:customFunctionIds>_xldudf_MFE_GSFINDPLACES</we:customFunctionIds>
        <we:customFunctionIds>_xldudf_MFE_GSGETPOINT</we:customFunctionIds>
        <we:customFunctionIds>_xldudf_MFE_GSPLUSCODE</we:customFunctionIds>
        <we:customFunctionIds>_xldudf_MFE_GSGETPLACEID</we:customFunctionIds>
        <we:customFunctionIds>_xldudf_MFE_GSGETLATLNG</we:customFunctionIds>
        <we:customFunctionIds>_xldudf_MFE_GSGEOCODE</we:customFunctionIds>
        <we:customFunctionIds>_xldudf_MFE_GSREVERSEGEOCODE</we:customFunctionIds>
        <we:customFunctionIds>_xldudf_MFE_GSPARSELATLNG</we:customFunctionIds>
        <we:customFunctionIds>_xldudf_MFE_GSGETADDRESS</we:customFunctionIds>
        <we:customFunctionIds>_xldudf_MFE_GSGETADDRESSCOMPONENTS</we:customFunctionIds>
        <we:customFunctionIds>_xldudf_MFE_HSFINDPLACES</we:customFunctionIds>
        <we:customFunctionIds>_xldudf_MFE_HSGETLATLNG</we:customFunctionIds>
        <we:customFunctionIds>_xldudf_MFE_HSGEOCODE</we:customFunctionIds>
        <we:customFunctionIds>_xldudf_MFE_HSGETADDRESSCOMPONENTS</we:customFunctionIds>
        <we:customFunctionIds>_xldudf_MFE_GSNEARBYPLACES</we:customFunctionIds>
        <we:customFunctionIds>_xldudf_MFE_GSGETISOLINEMAPFROM</we:customFunctionIds>
        <we:customFunctionIds>_xldudf_MFE_GSGETISOLINEMAPTO</we:customFunctionIds>
        <we:customFunctionIds>_xldudf_MFE_GSGETLINEARDISTANCE</we:customFunctionIds>
        <we:customFunctionIds>_xldudf_MFE_GSGETDISTANCELATLNG</we:customFunctionIds>
        <we:customFunctionIds>_xldudf_MFE_GSGETROUTEDISTANCE</we:customFunctionIds>
        <we:customFunctionIds>_xldudf_MFE_GSGETROUTETIME</we:customFunctionIds>
        <we:customFunctionIds>_xldudf_MFE_GSGETROUTECOST</we:customFunctionIds>
        <we:customFunctionIds>_xldudf_MFE_GSGETROUTEURL</we:customFunctionIds>
        <we:customFunctionIds>_xldudf_MFE_GSGETROUTE2_</we:customFunctionIds>
        <we:customFunctionIds>_xldudf_MFE_GSGETROUTEDISTANCE2</we:customFunctionIds>
        <we:customFunctionIds>_xldudf_MFE_GSGETROUTETIME2</we:customFunctionIds>
        <we:customFunctionIds>_xldudf_MFE_GSGETROUTEMAP2</we:customFunctionIds>
        <we:customFunctionIds>_xldudf_MFE_GSGETPLACEURL</we:customFunctionIds>
        <we:customFunctionIds>_xldudf_MFE_GSGETPOINTSMAP</we:customFunctionIds>
        <we:customFunctionIds>_xldudf_MFE_GSGETROUTEMAP</we:customFunctionIds>
        <we:customFunctionIds>_xldudf_MFE_GSCOMMUTEURL</we:customFunctionIds>
        <we:customFunctionIds>_xldudf_MFE_GSCOMMUTETIME</we:customFunctionIds>
        <we:customFunctionIds>_xldudf_MFE_GSCOMMUTEDISTANCE</we:customFunctionIds>
        <we:customFunctionIds>_xldudf_MFE_GSCOMMUTETIME2</we:customFunctionIds>
        <we:customFunctionIds>_xldudf_MFE_GSCOMMUTEDISTANCE2</we:customFunctionIds>
        <we:customFunctionIds>_xldudf_MFE_GSCOMMUTECOST</we:customFunctionIds>
        <we:customFunctionIds>_xldudf_MFE_GSCOMMUTEROUTEMAP</we:customFunctionIds>
        <we:customFunctionIds>_xldudf_MFE_GSCOMMUTEROUTEMAP2</we:customFunctionIds>
        <we:customFunctionIds>_xldudf_MFE_GSINSERTHEATMAP</we:customFunctionIds>
        <we:customFunctionIds>_xldudf_MFE_GSINSERTIMAGE</we:customFunctionIds>
        <we:customFunctionIds>_xldudf_MFE_GSMULTIFINDPLACES</we:customFunctionIds>
        <we:customFunctionIds>_xldudf_MFE_GSMULTINEARBYPLACES</we:customFunctionIds>
        <we:customFunctionIds>_xldudf_MFE_GEOGETTYPE</we:customFunctionIds>
        <we:customFunctionIds>_xldudf_MFE_GEOLOADJSON</we:customFunctionIds>
        <we:customFunctionIds>_xldudf_MFE_GEOFLIP</we:customFunctionIds>
        <we:customFunctionIds>_xldudf_MFE_GEOGETCOORDS</we:customFunctionIds>
        <we:customFunctionIds>_xldudf_MFE_GEOLINKCONTAINED</we:customFunctionIds>
        <we:customFunctionIds>_xldudf_MFE_GEOLINKRESOLVE</we:customFunctionIds>
        <we:customFunctionIds>_xldudf_MFE_GEOCOLLECTION</we:customFunctionIds>
        <we:customFunctionIds>_xldudf_MFE_GEOISOLINEFROM</we:customFunctionIds>
        <we:customFunctionIds>_xldudf_MFE_GEOISOLINETO</we:customFunctionIds>
        <we:customFunctionIds>_xldudf_MFE_GEONEARBYPLACES</we:customFunctionIds>
        <we:customFunctionIds>_xldudf_MFE_GEOFINDPLACES</we:customFunctionIds>
        <we:customFunctionIds>_xldudf_MFE_HSFINDSEQUENCE</we:customFunctionIds>
        <we:customFunctionIds>_xldudf_MFE_GEOINTERSECT</we:customFunctionIds>
        <we:customFunctionIds>_xldudf_MFE_GEOGETCHILDS</we:customFunctionIds>
        <we:customFunctionIds>_xldudf_MFE_GEOCONTAINSPOINTS</we:customFunctionIds>
        <we:customFunctionIds>_xldudf_MFE_GEOPOINT</we:customFunctionIds>
        <we:customFunctionIds>_xldudf_MFE_GEOPOLYGON</we:customFunctionIds>
        <we:customFunctionIds>_xldudf_MFE_GEORECTANGLE</we:customFunctionIds>
        <we:customFunctionIds>_xldudf_MFE_GEOBBOX</we:customFunctionIds>
        <we:customFunctionIds>_xldudf_MFE_GEOCIRCLE</we:customFunctionIds>
        <we:customFunctionIds>_xldudf_MFE_GEOSETCOLOR</we:customFunctionIds>
        <we:customFunctionIds>_xldudf_MFE_GEOSETMARKERICON</we:customFunctionIds>
        <we:customFunctionIds>_xldudf_MFE_GEODISTANCE</we:customFunctionIds>
        <we:customFunctionIds>_xldudf_MFE_GEOGETAREA</we:customFunctionIds>
        <we:customFunctionIds>_xldudf_MFE_GEOGETCENTROID</we:customFunctionIds>
        <we:customFunctionIds>_xldudf_MFE_GEOGETCENTER</we:customFunctionIds>
        <we:customFunctionIds>_xldudf_MFE_GEOGETLATLNG</we:customFunctionIds>
        <we:customFunctionIds>_xldudf_MFE_GEOGETLATLNGSTRING</we:customFunctionIds>
        <we:customFunctionIds>_xldudf_MFE_GEOSHAPE</we:customFunctionIds>
        <we:customFunctionIds>_xldudf_MFE_GEOMAPOPTIONS</we:customFunctionIds>
        <we:customFunctionIds>_xldudf_MFE_GEOTOMAP</we:customFunctionIds>
        <we:customFunctionIds>_xldudf_MFE_GEOTOTABLE</we:customFunctionIds>
        <we:customFunctionIds>_xldudf_MFE_GEOPROPERTIES</we:customFunctionIds>
        <we:customFunctionIds>_xldudf_MFE_GEOGEOMETRY</we:customFunctionIds>
        <we:customFunctionIds>_xldudf_MFE_GEOSETPROPERTY</we:customFunctionIds>
        <we:customFunctionIds>_xldudf_MFE_GEOSETPROPERTIES</we:customFunctionIds>
        <we:customFunctionIds>_xldudf_MFE_GEOSIMPLIFY</we:customFunctionIds>
        <we:customFunctionIds>_xldudf_MFE_GEOGETRADIUS</we:customFunctionIds>
        <we:customFunctionIds>_xldudf_MFE_GEOCIRCUMCIRCLE</we:customFunctionIds>
        <we:customFunctionIds>_xldudf_MFE_GEOGETCOORDSSTRING</we:customFunctionIds>
        <we:customFunctionIds>_xldudf_MFE_GEOISCONTAIN</we:customFunctionIds>
        <we:customFunctionIds>_xldudf_MFE_GEOISOVERLAP</we:customFunctionIds>
        <we:customFunctionIds>_xldudf_MFE_GEOGETGRID</we:customFunctionIds>
        <we:customFunctionIds>_xldudf_MFE_GEOGETGRIDPOINTS</we:customFunctionIds>
        <we:customFunctionIds>_xldudf_MFE_GEOSUBTRACT</we:customFunctionIds>
        <we:customFunctionIds>_xldudf_MFE_GEOUNION</we:customFunctionIds>
        <we:customFunctionIds>_xldudf_MFE_HSREVERSEGEOCODE</we:customFunctionIds>
        <we:customFunctionIds>_xldudf_MFE_GEOTOKML</we:customFunctionIds>
        <we:customFunctionIds>_xldudf_MFE_GSFINDPLACEFROMTEXT</we:customFunctionIds>
        <we:customFunctionIds>_xldudf_MFE_BSDIRECTIONSDISTANCE</we:customFunctionIds>
        <we:customFunctionIds>_xldudf_MFE_BSDIRECTIONSTIME</we:customFunctionIds>
        <we:customFunctionIds>_xldudf_MFE_BSDIRECTIONSCOST</we:customFunctionIds>
        <we:customFunctionIds>_xldudf_MFE_BSDIRECTIONSREGIONTRAVELSUMMARY</we:customFunctionIds>
        <we:customFunctionIds>_xldudf_MFE_BSDIRECTIONSMAP</we:customFunctionIds>
        <we:customFunctionIds>_xldudf_MFE_BSDIRECTIONSURL</we:customFunctionIds>
        <we:customFunctionIds>_xldudf_MFE_BSGEOCODE</we:customFunctionIds>
        <we:customFunctionIds>_xldudf_MFE_BSGETLATLNG</we:customFunctionIds>
        <we:customFunctionIds>_xldudf_MFE_BSGETADDRESSCOMPONENTS</we:customFunctionIds>
        <we:customFunctionIds>_xldudf_MFE_BSREVERSEGEOCODE</we:customFunctionIds>
        <we:customFunctionIds>_xldudf_MFE_GENERATERGBAMONOCHROMATIC</we:customFunctionIds>
        <we:customFunctionIds>_xldudf_MFE_GEOBUFFER</we:customFunctionIds>
        <we:customFunctionIds>_xldudf_MFE_GEOLINESTRING</we:customFunctionIds>
        <we:customFunctionIds>_xldudf_MFE_GEOROUTELINE</we:customFunctionIds>
        <we:customFunctionIds>_xldudf_MFE_GEOCOMMUTELINE</we:customFunctionIds>
        <we:customFunctionIds>_xldudf_MFE_GEOROUTELINE2</we:customFunctionIds>
        <we:customFunctionIds>_xldudf_MFE_GEOCOMMUTELINE2</we:customFunctionIds>
        <we:customFunctionIds>_xldudf_MFE_GEOFINDWITHINBOUNDARIES</we:customFunctionIds>
        <we:customFunctionIds>_xldudf_MFE_GEODRAW</we:customFunctionIds>
        <we:customFunctionIds>_xldudf_MFE_HIGHLIGHTDUPLICATES</we:customFunctionIds>
        <we:customFunctionIds>_xldudf_MFE_GSBOUNDARIES</we:customFunctionIds>
        <we:customFunctionIds>_xldudf_MFE_GEOBOUNDARIES</we:customFunctionIds>
        <we:customFunctionIds>_xldudf_MFE_GSNEARBYPLACES2</we:customFunctionIds>
        <we:customFunctionIds>_xldudf_MFE_GSFINDPLACES2</we:customFunctionIds>
        <we:customFunctionIds>_xldudf_MFE_GEOFINDPLACES2</we:customFunctionIds>
        <we:customFunctionIds>_xldudf_MFE_GENERATERGBACOLORS</we:customFunctionIds>
        <we:customFunctionIds>_xldudf_MFE_HSLTORGBA</we:customFunctionIds>
        <we:customFunctionIds>_xldudf_MFE_GSDOWNLOAD</we:customFunctionIds>
        <we:customFunctionIds>_xldudf_MFE_GSDOWNLOADPLACEPHOTO</we:customFunctionIds>
        <we:customFunctionIds>_xldudf_MFE_GSDOWNLOADSTREETVIEWIMAGE</we:customFunctionIds>
        <we:customFunctionIds>_xldudf_MFE_GSDOWNLOADACTIVERANGEIMAGES</we:customFunctionIds>
        <we:customFunctionIds>_xldudf_MFE_GSDOWNLOADFORMULAIMAGES</we:customFunctionIds>
        <we:customFunctionIds>_xldudf_MFE_GSDOWNLOADOVERGRIDIMAGES</we:customFunctionIds>
        <we:customFunctionIds>_xldudf_MFE_GSFORMULASTOGGLE</we:customFunctionIds>
        <we:customFunctionIds>_xldudf_MFE_GSFORMULASENABLE</we:customFunctionIds>
        <we:customFunctionIds>_xldudf_MFE_GSFORMULASDISABLE</we:customFunctionIds>
        <we:customFunctionIds>_xldudf_MFE_ZSGEOCODE</we:customFunctionIds>
        <we:customFunctionIds>_xldudf_MFE_GEOGEOCODEZ</we:customFunctionIds>
        <we:customFunctionIds>_xldudf_MFE_ZSGETLATLNG</we:customFunctionIds>
        <we:customFunctionIds>_xldudf_MFE_ZSGETADDRESSCOMPONENTS</we:customFunctionIds>
        <we:customFunctionIds>_xldudf_MFE_ZSREVERSEGEOCODE</we:customFunctionIds>
        <we:customFunctionIds>_xldudf_MFE_ZSDIRECTIONSDISTANCE</we:customFunctionIds>
        <we:customFunctionIds>_xldudf_MFE_ZSDIRECTIONSTIME</we:customFunctionIds>
        <we:customFunctionIds>_xldudf_MFE_ZSDIRECTIONSREGIONTRAVELSUMMARY</we:customFunctionIds>
        <we:customFunctionIds>_xldudf_MFE_ZSDIRECTIONSMAP</we:customFunctionIds>
        <we:customFunctionIds>_xldudf_MFE_GEOROUTELINEZ</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table" Target="../tables/table1.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6.vml"/><Relationship Id="rId1" Type="http://schemas.openxmlformats.org/officeDocument/2006/relationships/drawing" Target="../drawings/drawing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0.bin"/><Relationship Id="rId1" Type="http://schemas.openxmlformats.org/officeDocument/2006/relationships/hyperlink" Target="mailto:comercial@estrelaoriente.com.br" TargetMode="Externa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4.xml"/><Relationship Id="rId1" Type="http://schemas.openxmlformats.org/officeDocument/2006/relationships/printerSettings" Target="../printerSettings/printerSettings11.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2.bin"/><Relationship Id="rId1" Type="http://schemas.openxmlformats.org/officeDocument/2006/relationships/hyperlink" Target="mailto:comercial@estrelaoriente.com.br" TargetMode="Externa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trlProp" Target="../ctrlProps/ctrlProp24.xml"/><Relationship Id="rId2" Type="http://schemas.openxmlformats.org/officeDocument/2006/relationships/drawing" Target="../drawings/drawing16.xml"/><Relationship Id="rId1" Type="http://schemas.openxmlformats.org/officeDocument/2006/relationships/printerSettings" Target="../printerSettings/printerSettings13.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hyperlink" Target="mailto:isabela.h.santos@cnh.com" TargetMode="External"/><Relationship Id="rId7" Type="http://schemas.openxmlformats.org/officeDocument/2006/relationships/vmlDrawing" Target="../drawings/vmlDrawing14.vml"/><Relationship Id="rId2" Type="http://schemas.openxmlformats.org/officeDocument/2006/relationships/hyperlink" Target="mailto:raphael.carvalho@cnh.com" TargetMode="External"/><Relationship Id="rId1" Type="http://schemas.openxmlformats.org/officeDocument/2006/relationships/hyperlink" Target="mailto:juan.pereira@fptindustrial.com" TargetMode="External"/><Relationship Id="rId6" Type="http://schemas.openxmlformats.org/officeDocument/2006/relationships/drawing" Target="../drawings/drawing17.xml"/><Relationship Id="rId5" Type="http://schemas.openxmlformats.org/officeDocument/2006/relationships/hyperlink" Target="mailto:luan.v.silva@cnh.com" TargetMode="External"/><Relationship Id="rId4" Type="http://schemas.openxmlformats.org/officeDocument/2006/relationships/hyperlink" Target="mailto:rafaelgustavo.rodrigues@cnh.com" TargetMode="External"/><Relationship Id="rId9" Type="http://schemas.openxmlformats.org/officeDocument/2006/relationships/ctrlProp" Target="../ctrlProps/ctrlProp26.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14.bin"/><Relationship Id="rId1" Type="http://schemas.openxmlformats.org/officeDocument/2006/relationships/hyperlink" Target="mailto:comercial@estrelaoriente.com.br" TargetMode="External"/><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vmlDrawing" Target="../drawings/vmlDrawing15.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ctrlProp" Target="../ctrlProps/ctrlProp32.xml"/><Relationship Id="rId2" Type="http://schemas.openxmlformats.org/officeDocument/2006/relationships/drawing" Target="../drawings/drawing19.xml"/><Relationship Id="rId1" Type="http://schemas.openxmlformats.org/officeDocument/2006/relationships/printerSettings" Target="../printerSettings/printerSettings15.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16.bin"/><Relationship Id="rId1" Type="http://schemas.openxmlformats.org/officeDocument/2006/relationships/hyperlink" Target="mailto:comercial@estrelaoriente.com.br" TargetMode="External"/><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vmlDrawing" Target="../drawings/vmlDrawing17.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1.xml"/><Relationship Id="rId1" Type="http://schemas.openxmlformats.org/officeDocument/2006/relationships/printerSettings" Target="../printerSettings/printerSettings17.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printerSettings" Target="../printerSettings/printerSettings18.bin"/><Relationship Id="rId1" Type="http://schemas.openxmlformats.org/officeDocument/2006/relationships/hyperlink" Target="mailto:comercial@estrelaoriente.com.br" TargetMode="External"/><Relationship Id="rId6" Type="http://schemas.openxmlformats.org/officeDocument/2006/relationships/ctrlProp" Target="../ctrlProps/ctrlProp39.xml"/><Relationship Id="rId5" Type="http://schemas.openxmlformats.org/officeDocument/2006/relationships/ctrlProp" Target="../ctrlProps/ctrlProp38.xml"/><Relationship Id="rId4" Type="http://schemas.openxmlformats.org/officeDocument/2006/relationships/vmlDrawing" Target="../drawings/vmlDrawing19.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3.xml"/><Relationship Id="rId1" Type="http://schemas.openxmlformats.org/officeDocument/2006/relationships/printerSettings" Target="../printerSettings/printerSettings19.bin"/><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24.xml"/><Relationship Id="rId2" Type="http://schemas.openxmlformats.org/officeDocument/2006/relationships/printerSettings" Target="../printerSettings/printerSettings20.bin"/><Relationship Id="rId1" Type="http://schemas.openxmlformats.org/officeDocument/2006/relationships/hyperlink" Target="mailto:comercial@estrelaoriente.com.br" TargetMode="External"/><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vmlDrawing" Target="../drawings/vmlDrawing21.v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2.vml"/><Relationship Id="rId7" Type="http://schemas.openxmlformats.org/officeDocument/2006/relationships/comments" Target="../comments2.xml"/><Relationship Id="rId2" Type="http://schemas.openxmlformats.org/officeDocument/2006/relationships/drawing" Target="../drawings/drawing25.xml"/><Relationship Id="rId1" Type="http://schemas.openxmlformats.org/officeDocument/2006/relationships/printerSettings" Target="../printerSettings/printerSettings21.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24.xml.rels><?xml version="1.0" encoding="UTF-8" standalone="yes"?>
<Relationships xmlns="http://schemas.openxmlformats.org/package/2006/relationships"><Relationship Id="rId3" Type="http://schemas.openxmlformats.org/officeDocument/2006/relationships/drawing" Target="../drawings/drawing26.xml"/><Relationship Id="rId2" Type="http://schemas.openxmlformats.org/officeDocument/2006/relationships/printerSettings" Target="../printerSettings/printerSettings22.bin"/><Relationship Id="rId1" Type="http://schemas.openxmlformats.org/officeDocument/2006/relationships/hyperlink" Target="mailto:comercial@estrelaoriente.com.br" TargetMode="External"/><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vmlDrawing" Target="../drawings/vmlDrawing23.v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AF9D3-3038-4067-AC2B-3BF002A043F5}">
  <sheetPr codeName="Planilha7"/>
  <dimension ref="A1"/>
  <sheetViews>
    <sheetView showGridLines="0" showRowColHeaders="0" zoomScale="170" zoomScaleNormal="170" workbookViewId="0">
      <selection activeCell="A10" sqref="A10"/>
      <extLst>
        <ext xmlns:xlsdti="http://schemas.microsoft.com/office/spreadsheetml/2023/showDataTypeIcons" uri="{77bfe23e-c014-4d31-8a63-9c772dbf06b6}">
          <xlsdti:showDataTypeIcons visible="0"/>
        </ext>
      </extLst>
    </sheetView>
  </sheetViews>
  <sheetFormatPr defaultRowHeight="15" x14ac:dyDescent="0.25"/>
  <sheetData/>
  <sheetProtection algorithmName="SHA-512" hashValue="4tFj/l0ZMv1ushShCzZWE8FgJvCNKzVf3AUNK4ut8ReoMQBfxuqT/xqU0TSVfBF1U3HQWeusmLC2oxGBh4qKMw==" saltValue="6/rqgdWc61uFY6w6MKB+UA==" spinCount="100000" sheet="1" selectLockedCells="1" selectUnlockedCells="1"/>
  <pageMargins left="0.511811024" right="0.511811024" top="0.78740157499999996" bottom="0.78740157499999996" header="0.31496062000000002" footer="0.31496062000000002"/>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B45EC-0ECE-4EDF-BBD6-8616FCEE8095}">
  <sheetPr codeName="Planilha16"/>
  <dimension ref="C20:C25"/>
  <sheetViews>
    <sheetView showGridLines="0" showRowColHeaders="0" workbookViewId="0">
      <selection activeCell="J3" sqref="J3"/>
      <extLst>
        <ext xmlns:xlsdti="http://schemas.microsoft.com/office/spreadsheetml/2023/showDataTypeIcons" uri="{77bfe23e-c014-4d31-8a63-9c772dbf06b6}">
          <xlsdti:showDataTypeIcons visible="0"/>
        </ext>
      </extLst>
    </sheetView>
  </sheetViews>
  <sheetFormatPr defaultRowHeight="15" x14ac:dyDescent="0.25"/>
  <sheetData>
    <row r="20" spans="3:3" x14ac:dyDescent="0.25">
      <c r="C20">
        <v>0</v>
      </c>
    </row>
    <row r="21" spans="3:3" x14ac:dyDescent="0.25">
      <c r="C21">
        <v>0</v>
      </c>
    </row>
    <row r="24" spans="3:3" x14ac:dyDescent="0.25">
      <c r="C24">
        <v>0</v>
      </c>
    </row>
    <row r="25" spans="3:3" x14ac:dyDescent="0.25">
      <c r="C25">
        <v>0</v>
      </c>
    </row>
  </sheetData>
  <sheetProtection algorithmName="SHA-512" hashValue="5cmq+DEoR/raUWvVgusjg8F7ShwzIRIjbfDh/NgVxBdK6NzqfyxpLaCCz2YvVqnhOd8wmluwur0yxXi/gh5uCQ==" saltValue="faqrY3CuzDqGkfOIW6o/4A==" spinCount="100000" sheet="1" objects="1" scenarios="1"/>
  <pageMargins left="0.511811024" right="0.511811024" top="0.78740157499999996" bottom="0.78740157499999996" header="0.31496062000000002" footer="0.31496062000000002"/>
  <pageSetup paperSize="9" orientation="portrait" horizontalDpi="4294967294" verticalDpi="4294967294"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autoFill="0" autoPict="0" macro="[0]!Login">
                <anchor moveWithCells="1" sizeWithCells="1">
                  <from>
                    <xdr:col>5</xdr:col>
                    <xdr:colOff>533400</xdr:colOff>
                    <xdr:row>14</xdr:row>
                    <xdr:rowOff>114300</xdr:rowOff>
                  </from>
                  <to>
                    <xdr:col>9</xdr:col>
                    <xdr:colOff>9525</xdr:colOff>
                    <xdr:row>17</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BF3DA-4B34-4363-B894-7C14725398F1}">
  <sheetPr codeName="Planilha14"/>
  <dimension ref="A1:F13"/>
  <sheetViews>
    <sheetView workbookViewId="0">
      <selection activeCell="C13" sqref="C13"/>
    </sheetView>
  </sheetViews>
  <sheetFormatPr defaultRowHeight="15" x14ac:dyDescent="0.25"/>
  <cols>
    <col min="1" max="1" width="2.85546875" bestFit="1" customWidth="1"/>
    <col min="2" max="2" width="12" customWidth="1"/>
    <col min="3" max="3" width="27" bestFit="1" customWidth="1"/>
    <col min="4" max="4" width="11.140625" customWidth="1"/>
    <col min="5" max="5" width="18.5703125" style="167" bestFit="1" customWidth="1"/>
    <col min="6" max="6" width="14" bestFit="1" customWidth="1"/>
  </cols>
  <sheetData>
    <row r="1" spans="1:6" x14ac:dyDescent="0.25">
      <c r="A1" s="144" t="s">
        <v>5573</v>
      </c>
      <c r="B1" s="144" t="s">
        <v>5574</v>
      </c>
      <c r="C1" s="144" t="s">
        <v>5575</v>
      </c>
      <c r="D1" s="192" t="s">
        <v>5576</v>
      </c>
      <c r="E1" s="166" t="s">
        <v>5577</v>
      </c>
      <c r="F1" s="144" t="s">
        <v>5603</v>
      </c>
    </row>
    <row r="2" spans="1:6" x14ac:dyDescent="0.25">
      <c r="A2">
        <v>11</v>
      </c>
      <c r="B2" t="s">
        <v>6554</v>
      </c>
      <c r="C2" t="s">
        <v>6555</v>
      </c>
      <c r="D2" s="193" t="s">
        <v>6556</v>
      </c>
      <c r="E2" s="167">
        <v>46139.847650462965</v>
      </c>
      <c r="F2" t="s">
        <v>5604</v>
      </c>
    </row>
    <row r="3" spans="1:6" x14ac:dyDescent="0.25">
      <c r="A3">
        <v>12</v>
      </c>
      <c r="B3" t="s">
        <v>6557</v>
      </c>
      <c r="C3" t="s">
        <v>6558</v>
      </c>
      <c r="D3" s="193" t="s">
        <v>6559</v>
      </c>
      <c r="E3" s="167">
        <v>46064.590844907405</v>
      </c>
      <c r="F3" t="s">
        <v>5631</v>
      </c>
    </row>
    <row r="4" spans="1:6" x14ac:dyDescent="0.25">
      <c r="A4">
        <v>2</v>
      </c>
      <c r="B4" t="s">
        <v>5582</v>
      </c>
      <c r="C4" t="s">
        <v>5602</v>
      </c>
      <c r="D4" s="193">
        <v>54321</v>
      </c>
      <c r="E4" s="168">
        <v>46064.585509259261</v>
      </c>
      <c r="F4" t="s">
        <v>5604</v>
      </c>
    </row>
    <row r="5" spans="1:6" x14ac:dyDescent="0.25">
      <c r="A5">
        <v>7</v>
      </c>
      <c r="B5" t="s">
        <v>5632</v>
      </c>
      <c r="C5" t="s">
        <v>5630</v>
      </c>
      <c r="D5" s="193" t="s">
        <v>5637</v>
      </c>
      <c r="E5" s="167">
        <v>46064.452418981484</v>
      </c>
      <c r="F5" t="s">
        <v>5631</v>
      </c>
    </row>
    <row r="6" spans="1:6" x14ac:dyDescent="0.25">
      <c r="A6">
        <v>10</v>
      </c>
      <c r="B6" t="s">
        <v>6254</v>
      </c>
      <c r="C6" t="s">
        <v>6256</v>
      </c>
      <c r="D6" s="193" t="s">
        <v>6257</v>
      </c>
      <c r="E6" s="167">
        <v>45996.717557870368</v>
      </c>
      <c r="F6" t="s">
        <v>5631</v>
      </c>
    </row>
    <row r="7" spans="1:6" x14ac:dyDescent="0.25">
      <c r="A7">
        <v>8</v>
      </c>
      <c r="B7" t="s">
        <v>5634</v>
      </c>
      <c r="C7" t="s">
        <v>5633</v>
      </c>
      <c r="D7" s="193" t="s">
        <v>6255</v>
      </c>
      <c r="E7" s="167">
        <v>45994.485405092593</v>
      </c>
      <c r="F7" t="s">
        <v>5631</v>
      </c>
    </row>
    <row r="8" spans="1:6" x14ac:dyDescent="0.25">
      <c r="A8">
        <v>3</v>
      </c>
      <c r="B8" t="s">
        <v>5622</v>
      </c>
      <c r="C8" t="s">
        <v>5620</v>
      </c>
      <c r="D8" s="193">
        <v>5071998</v>
      </c>
      <c r="E8" s="167">
        <v>45959.67895833333</v>
      </c>
      <c r="F8" t="s">
        <v>5621</v>
      </c>
    </row>
    <row r="9" spans="1:6" x14ac:dyDescent="0.25">
      <c r="A9">
        <v>9</v>
      </c>
      <c r="B9" t="s">
        <v>6078</v>
      </c>
      <c r="C9" t="s">
        <v>6079</v>
      </c>
      <c r="D9" s="193" t="s">
        <v>6080</v>
      </c>
      <c r="E9" s="167">
        <v>45925.643425925926</v>
      </c>
      <c r="F9" t="s">
        <v>5631</v>
      </c>
    </row>
    <row r="10" spans="1:6" x14ac:dyDescent="0.25">
      <c r="A10">
        <v>1</v>
      </c>
      <c r="B10" t="s">
        <v>5578</v>
      </c>
      <c r="C10" t="s">
        <v>5605</v>
      </c>
      <c r="D10" s="193">
        <v>12345</v>
      </c>
      <c r="E10" s="167">
        <v>45925.638738425929</v>
      </c>
      <c r="F10" t="s">
        <v>5606</v>
      </c>
    </row>
    <row r="11" spans="1:6" x14ac:dyDescent="0.25">
      <c r="A11">
        <v>6</v>
      </c>
      <c r="B11" t="s">
        <v>5629</v>
      </c>
      <c r="C11" t="s">
        <v>5628</v>
      </c>
      <c r="D11" s="193">
        <v>311877</v>
      </c>
      <c r="E11" s="167">
        <v>45853.599641203706</v>
      </c>
      <c r="F11" t="s">
        <v>5624</v>
      </c>
    </row>
    <row r="12" spans="1:6" x14ac:dyDescent="0.25">
      <c r="A12">
        <v>5</v>
      </c>
      <c r="B12" t="s">
        <v>5627</v>
      </c>
      <c r="C12" t="s">
        <v>5626</v>
      </c>
      <c r="D12" s="193" t="s">
        <v>5635</v>
      </c>
      <c r="E12" s="167">
        <v>45825.398726851854</v>
      </c>
      <c r="F12" t="s">
        <v>5624</v>
      </c>
    </row>
    <row r="13" spans="1:6" x14ac:dyDescent="0.25">
      <c r="A13">
        <v>4</v>
      </c>
      <c r="B13" t="s">
        <v>5625</v>
      </c>
      <c r="C13" t="s">
        <v>5623</v>
      </c>
      <c r="D13" s="193" t="s">
        <v>5636</v>
      </c>
      <c r="F13" t="s">
        <v>5624</v>
      </c>
    </row>
  </sheetData>
  <sortState xmlns:xlrd2="http://schemas.microsoft.com/office/spreadsheetml/2017/richdata2" ref="A2:F1000">
    <sortCondition descending="1" ref="E2:E1000"/>
  </sortState>
  <pageMargins left="0.511811024" right="0.511811024" top="0.78740157499999996" bottom="0.78740157499999996" header="0.31496062000000002" footer="0.31496062000000002"/>
  <pageSetup paperSize="9" orientation="portrait" horizontalDpi="4294967294" verticalDpi="4294967294"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Button 1">
              <controlPr defaultSize="0" print="0" autoFill="0" autoPict="0" macro="[0]!Inicio">
                <anchor moveWithCells="1" sizeWithCells="1">
                  <from>
                    <xdr:col>6</xdr:col>
                    <xdr:colOff>457200</xdr:colOff>
                    <xdr:row>0</xdr:row>
                    <xdr:rowOff>57150</xdr:rowOff>
                  </from>
                  <to>
                    <xdr:col>8</xdr:col>
                    <xdr:colOff>400050</xdr:colOff>
                    <xdr:row>2</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2D8C0-D1AD-4DFE-BF65-366E7F112EE1}">
  <sheetPr codeName="Planilha15"/>
  <dimension ref="A1:G295"/>
  <sheetViews>
    <sheetView topLeftCell="A255" zoomScale="115" zoomScaleNormal="115" workbookViewId="0">
      <selection activeCell="C273" sqref="C273"/>
    </sheetView>
  </sheetViews>
  <sheetFormatPr defaultRowHeight="15" x14ac:dyDescent="0.25"/>
  <cols>
    <col min="1" max="1" width="8.7109375" bestFit="1" customWidth="1"/>
    <col min="2" max="2" width="7.85546875" bestFit="1" customWidth="1"/>
    <col min="3" max="3" width="29.85546875" customWidth="1"/>
    <col min="4" max="4" width="12.42578125" bestFit="1" customWidth="1"/>
    <col min="5" max="5" width="19.42578125" bestFit="1" customWidth="1"/>
    <col min="6" max="6" width="20" style="167" bestFit="1" customWidth="1"/>
    <col min="7" max="7" width="14" bestFit="1" customWidth="1"/>
  </cols>
  <sheetData>
    <row r="1" spans="1:7" x14ac:dyDescent="0.25">
      <c r="A1" s="144" t="s">
        <v>5573</v>
      </c>
      <c r="B1" s="144" t="s">
        <v>5579</v>
      </c>
      <c r="C1" s="144" t="s">
        <v>5580</v>
      </c>
      <c r="D1" s="144" t="s">
        <v>5581</v>
      </c>
      <c r="E1" s="144" t="s">
        <v>5607</v>
      </c>
      <c r="F1" s="166" t="s">
        <v>5608</v>
      </c>
      <c r="G1" s="144" t="s">
        <v>5603</v>
      </c>
    </row>
    <row r="2" spans="1:7" x14ac:dyDescent="0.25">
      <c r="A2">
        <v>1</v>
      </c>
      <c r="B2">
        <v>7</v>
      </c>
      <c r="C2" t="s">
        <v>5672</v>
      </c>
      <c r="D2" t="b">
        <v>1</v>
      </c>
      <c r="E2" t="str">
        <f>IF(B2="","",VLOOKUP(B2,Usuarios!$A$2:$G$500,3,0))</f>
        <v>Terezinha de Fatima  da Silva</v>
      </c>
      <c r="F2" s="167">
        <f>IF(B2="","",VLOOKUP(B2,Usuarios!$A$2:$G$500,5,0))</f>
        <v>46064.452418981484</v>
      </c>
      <c r="G2" t="str">
        <f>IF(B2="","",VLOOKUP(B2,Usuarios!$A$2:$G$500,6,0))</f>
        <v>Comercial</v>
      </c>
    </row>
    <row r="3" spans="1:7" x14ac:dyDescent="0.25">
      <c r="A3">
        <f>IF(B3="","",A2+1)</f>
        <v>2</v>
      </c>
      <c r="B3">
        <v>7</v>
      </c>
      <c r="C3" t="s">
        <v>5593</v>
      </c>
      <c r="D3" t="b">
        <v>1</v>
      </c>
      <c r="E3" t="str">
        <f>IF(B3="","",VLOOKUP(B3,Usuarios!$A$2:$G$500,3,0))</f>
        <v>Terezinha de Fatima  da Silva</v>
      </c>
      <c r="F3" s="167">
        <f>IF(B3="","",VLOOKUP(B3,Usuarios!$A$2:$G$500,5,0))</f>
        <v>46064.452418981484</v>
      </c>
      <c r="G3" t="str">
        <f>IF(B3="","",VLOOKUP(B3,Usuarios!$A$2:$G$500,6,0))</f>
        <v>Comercial</v>
      </c>
    </row>
    <row r="4" spans="1:7" x14ac:dyDescent="0.25">
      <c r="A4">
        <f t="shared" ref="A4:A67" si="0">IF(B4="","",A3+1)</f>
        <v>3</v>
      </c>
      <c r="B4">
        <v>7</v>
      </c>
      <c r="C4" t="s">
        <v>5617</v>
      </c>
      <c r="D4" t="b">
        <v>1</v>
      </c>
      <c r="E4" t="str">
        <f>IF(B4="","",VLOOKUP(B4,Usuarios!$A$2:$G$500,3,0))</f>
        <v>Terezinha de Fatima  da Silva</v>
      </c>
      <c r="F4" s="167">
        <f>IF(B4="","",VLOOKUP(B4,Usuarios!$A$2:$G$500,5,0))</f>
        <v>46064.452418981484</v>
      </c>
      <c r="G4" t="str">
        <f>IF(B4="","",VLOOKUP(B4,Usuarios!$A$2:$G$500,6,0))</f>
        <v>Comercial</v>
      </c>
    </row>
    <row r="5" spans="1:7" x14ac:dyDescent="0.25">
      <c r="A5">
        <f t="shared" si="0"/>
        <v>4</v>
      </c>
      <c r="B5">
        <v>7</v>
      </c>
      <c r="C5" t="s">
        <v>5615</v>
      </c>
      <c r="D5" t="b">
        <v>1</v>
      </c>
      <c r="E5" t="str">
        <f>IF(B5="","",VLOOKUP(B5,Usuarios!$A$2:$G$500,3,0))</f>
        <v>Terezinha de Fatima  da Silva</v>
      </c>
      <c r="F5" s="167">
        <f>IF(B5="","",VLOOKUP(B5,Usuarios!$A$2:$G$500,5,0))</f>
        <v>46064.452418981484</v>
      </c>
      <c r="G5" t="str">
        <f>IF(B5="","",VLOOKUP(B5,Usuarios!$A$2:$G$500,6,0))</f>
        <v>Comercial</v>
      </c>
    </row>
    <row r="6" spans="1:7" x14ac:dyDescent="0.25">
      <c r="A6">
        <f t="shared" si="0"/>
        <v>5</v>
      </c>
      <c r="B6">
        <v>7</v>
      </c>
      <c r="C6" t="s">
        <v>5594</v>
      </c>
      <c r="D6" t="b">
        <v>1</v>
      </c>
      <c r="E6" t="str">
        <f>IF(B6="","",VLOOKUP(B6,Usuarios!$A$2:$G$500,3,0))</f>
        <v>Terezinha de Fatima  da Silva</v>
      </c>
      <c r="F6" s="167">
        <f>IF(B6="","",VLOOKUP(B6,Usuarios!$A$2:$G$500,5,0))</f>
        <v>46064.452418981484</v>
      </c>
      <c r="G6" t="str">
        <f>IF(B6="","",VLOOKUP(B6,Usuarios!$A$2:$G$500,6,0))</f>
        <v>Comercial</v>
      </c>
    </row>
    <row r="7" spans="1:7" x14ac:dyDescent="0.25">
      <c r="A7">
        <f t="shared" si="0"/>
        <v>6</v>
      </c>
      <c r="B7">
        <v>7</v>
      </c>
      <c r="C7" t="s">
        <v>5618</v>
      </c>
      <c r="D7" t="b">
        <v>1</v>
      </c>
      <c r="E7" t="str">
        <f>IF(B7="","",VLOOKUP(B7,Usuarios!$A$2:$G$500,3,0))</f>
        <v>Terezinha de Fatima  da Silva</v>
      </c>
      <c r="F7" s="167">
        <f>IF(B7="","",VLOOKUP(B7,Usuarios!$A$2:$G$500,5,0))</f>
        <v>46064.452418981484</v>
      </c>
      <c r="G7" t="str">
        <f>IF(B7="","",VLOOKUP(B7,Usuarios!$A$2:$G$500,6,0))</f>
        <v>Comercial</v>
      </c>
    </row>
    <row r="8" spans="1:7" x14ac:dyDescent="0.25">
      <c r="A8">
        <f t="shared" si="0"/>
        <v>7</v>
      </c>
      <c r="B8">
        <v>7</v>
      </c>
      <c r="C8" t="s">
        <v>5616</v>
      </c>
      <c r="D8" t="b">
        <v>1</v>
      </c>
      <c r="E8" t="str">
        <f>IF(B8="","",VLOOKUP(B8,Usuarios!$A$2:$G$500,3,0))</f>
        <v>Terezinha de Fatima  da Silva</v>
      </c>
      <c r="F8" s="167">
        <f>IF(B8="","",VLOOKUP(B8,Usuarios!$A$2:$G$500,5,0))</f>
        <v>46064.452418981484</v>
      </c>
      <c r="G8" t="str">
        <f>IF(B8="","",VLOOKUP(B8,Usuarios!$A$2:$G$500,6,0))</f>
        <v>Comercial</v>
      </c>
    </row>
    <row r="9" spans="1:7" x14ac:dyDescent="0.25">
      <c r="A9">
        <f t="shared" si="0"/>
        <v>8</v>
      </c>
      <c r="B9">
        <v>7</v>
      </c>
      <c r="C9" t="s">
        <v>5614</v>
      </c>
      <c r="D9" t="b">
        <v>1</v>
      </c>
      <c r="E9" t="str">
        <f>IF(B9="","",VLOOKUP(B9,Usuarios!$A$2:$G$500,3,0))</f>
        <v>Terezinha de Fatima  da Silva</v>
      </c>
      <c r="F9" s="167">
        <f>IF(B9="","",VLOOKUP(B9,Usuarios!$A$2:$G$500,5,0))</f>
        <v>46064.452418981484</v>
      </c>
      <c r="G9" t="str">
        <f>IF(B9="","",VLOOKUP(B9,Usuarios!$A$2:$G$500,6,0))</f>
        <v>Comercial</v>
      </c>
    </row>
    <row r="10" spans="1:7" x14ac:dyDescent="0.25">
      <c r="A10">
        <f t="shared" si="0"/>
        <v>9</v>
      </c>
      <c r="B10">
        <v>7</v>
      </c>
      <c r="C10" t="s">
        <v>5687</v>
      </c>
      <c r="D10" t="b">
        <v>1</v>
      </c>
      <c r="E10" t="str">
        <f>IF(B10="","",VLOOKUP(B10,Usuarios!$A$2:$G$500,3,0))</f>
        <v>Terezinha de Fatima  da Silva</v>
      </c>
      <c r="F10" s="167">
        <f>IF(B10="","",VLOOKUP(B10,Usuarios!$A$2:$G$500,5,0))</f>
        <v>46064.452418981484</v>
      </c>
      <c r="G10" t="str">
        <f>IF(B10="","",VLOOKUP(B10,Usuarios!$A$2:$G$500,6,0))</f>
        <v>Comercial</v>
      </c>
    </row>
    <row r="11" spans="1:7" x14ac:dyDescent="0.25">
      <c r="A11">
        <f t="shared" si="0"/>
        <v>10</v>
      </c>
      <c r="B11">
        <v>7</v>
      </c>
      <c r="C11" t="s">
        <v>5591</v>
      </c>
      <c r="D11" t="b">
        <v>1</v>
      </c>
      <c r="E11" t="str">
        <f>IF(B11="","",VLOOKUP(B11,Usuarios!$A$2:$G$500,3,0))</f>
        <v>Terezinha de Fatima  da Silva</v>
      </c>
      <c r="F11" s="167">
        <f>IF(B11="","",VLOOKUP(B11,Usuarios!$A$2:$G$500,5,0))</f>
        <v>46064.452418981484</v>
      </c>
      <c r="G11" t="str">
        <f>IF(B11="","",VLOOKUP(B11,Usuarios!$A$2:$G$500,6,0))</f>
        <v>Comercial</v>
      </c>
    </row>
    <row r="12" spans="1:7" x14ac:dyDescent="0.25">
      <c r="A12">
        <f t="shared" si="0"/>
        <v>11</v>
      </c>
      <c r="B12">
        <v>7</v>
      </c>
      <c r="C12" t="s">
        <v>5586</v>
      </c>
      <c r="D12" t="b">
        <v>1</v>
      </c>
      <c r="E12" t="str">
        <f>IF(B12="","",VLOOKUP(B12,Usuarios!$A$2:$G$500,3,0))</f>
        <v>Terezinha de Fatima  da Silva</v>
      </c>
      <c r="F12" s="167">
        <f>IF(B12="","",VLOOKUP(B12,Usuarios!$A$2:$G$500,5,0))</f>
        <v>46064.452418981484</v>
      </c>
      <c r="G12" t="str">
        <f>IF(B12="","",VLOOKUP(B12,Usuarios!$A$2:$G$500,6,0))</f>
        <v>Comercial</v>
      </c>
    </row>
    <row r="13" spans="1:7" x14ac:dyDescent="0.25">
      <c r="A13">
        <f t="shared" si="0"/>
        <v>12</v>
      </c>
      <c r="B13">
        <v>7</v>
      </c>
      <c r="C13" t="s">
        <v>5588</v>
      </c>
      <c r="D13" t="b">
        <v>1</v>
      </c>
      <c r="E13" t="str">
        <f>IF(B13="","",VLOOKUP(B13,Usuarios!$A$2:$G$500,3,0))</f>
        <v>Terezinha de Fatima  da Silva</v>
      </c>
      <c r="F13" s="167">
        <f>IF(B13="","",VLOOKUP(B13,Usuarios!$A$2:$G$500,5,0))</f>
        <v>46064.452418981484</v>
      </c>
      <c r="G13" t="str">
        <f>IF(B13="","",VLOOKUP(B13,Usuarios!$A$2:$G$500,6,0))</f>
        <v>Comercial</v>
      </c>
    </row>
    <row r="14" spans="1:7" x14ac:dyDescent="0.25">
      <c r="A14">
        <f t="shared" si="0"/>
        <v>13</v>
      </c>
      <c r="B14">
        <v>7</v>
      </c>
      <c r="C14" t="s">
        <v>5590</v>
      </c>
      <c r="D14" t="b">
        <v>1</v>
      </c>
      <c r="E14" t="str">
        <f>IF(B14="","",VLOOKUP(B14,Usuarios!$A$2:$G$500,3,0))</f>
        <v>Terezinha de Fatima  da Silva</v>
      </c>
      <c r="F14" s="167">
        <f>IF(B14="","",VLOOKUP(B14,Usuarios!$A$2:$G$500,5,0))</f>
        <v>46064.452418981484</v>
      </c>
      <c r="G14" t="str">
        <f>IF(B14="","",VLOOKUP(B14,Usuarios!$A$2:$G$500,6,0))</f>
        <v>Comercial</v>
      </c>
    </row>
    <row r="15" spans="1:7" x14ac:dyDescent="0.25">
      <c r="A15">
        <f t="shared" si="0"/>
        <v>14</v>
      </c>
      <c r="B15">
        <v>7</v>
      </c>
      <c r="C15" t="s">
        <v>5587</v>
      </c>
      <c r="D15" t="b">
        <v>1</v>
      </c>
      <c r="E15" t="str">
        <f>IF(B15="","",VLOOKUP(B15,Usuarios!$A$2:$G$500,3,0))</f>
        <v>Terezinha de Fatima  da Silva</v>
      </c>
      <c r="F15" s="167">
        <f>IF(B15="","",VLOOKUP(B15,Usuarios!$A$2:$G$500,5,0))</f>
        <v>46064.452418981484</v>
      </c>
      <c r="G15" t="str">
        <f>IF(B15="","",VLOOKUP(B15,Usuarios!$A$2:$G$500,6,0))</f>
        <v>Comercial</v>
      </c>
    </row>
    <row r="16" spans="1:7" x14ac:dyDescent="0.25">
      <c r="A16">
        <f t="shared" si="0"/>
        <v>15</v>
      </c>
      <c r="B16">
        <v>7</v>
      </c>
      <c r="C16" t="s">
        <v>5589</v>
      </c>
      <c r="D16" t="b">
        <v>1</v>
      </c>
      <c r="E16" t="str">
        <f>IF(B16="","",VLOOKUP(B16,Usuarios!$A$2:$G$500,3,0))</f>
        <v>Terezinha de Fatima  da Silva</v>
      </c>
      <c r="F16" s="167">
        <f>IF(B16="","",VLOOKUP(B16,Usuarios!$A$2:$G$500,5,0))</f>
        <v>46064.452418981484</v>
      </c>
      <c r="G16" t="str">
        <f>IF(B16="","",VLOOKUP(B16,Usuarios!$A$2:$G$500,6,0))</f>
        <v>Comercial</v>
      </c>
    </row>
    <row r="17" spans="1:7" x14ac:dyDescent="0.25">
      <c r="A17">
        <f t="shared" si="0"/>
        <v>16</v>
      </c>
      <c r="B17">
        <v>7</v>
      </c>
      <c r="C17" t="s">
        <v>5688</v>
      </c>
      <c r="D17" t="b">
        <v>1</v>
      </c>
      <c r="E17" t="str">
        <f>IF(B17="","",VLOOKUP(B17,Usuarios!$A$2:$G$500,3,0))</f>
        <v>Terezinha de Fatima  da Silva</v>
      </c>
      <c r="F17" s="167">
        <f>IF(B17="","",VLOOKUP(B17,Usuarios!$A$2:$G$500,5,0))</f>
        <v>46064.452418981484</v>
      </c>
      <c r="G17" t="str">
        <f>IF(B17="","",VLOOKUP(B17,Usuarios!$A$2:$G$500,6,0))</f>
        <v>Comercial</v>
      </c>
    </row>
    <row r="18" spans="1:7" x14ac:dyDescent="0.25">
      <c r="A18">
        <f t="shared" si="0"/>
        <v>17</v>
      </c>
      <c r="B18">
        <v>7</v>
      </c>
      <c r="C18" t="s">
        <v>5719</v>
      </c>
      <c r="D18" t="b">
        <v>1</v>
      </c>
      <c r="E18" t="str">
        <f>IF(B18="","",VLOOKUP(B18,Usuarios!$A$2:$G$500,3,0))</f>
        <v>Terezinha de Fatima  da Silva</v>
      </c>
      <c r="F18" s="167">
        <f>IF(B18="","",VLOOKUP(B18,Usuarios!$A$2:$G$500,5,0))</f>
        <v>46064.452418981484</v>
      </c>
      <c r="G18" t="str">
        <f>IF(B18="","",VLOOKUP(B18,Usuarios!$A$2:$G$500,6,0))</f>
        <v>Comercial</v>
      </c>
    </row>
    <row r="19" spans="1:7" x14ac:dyDescent="0.25">
      <c r="A19">
        <f t="shared" si="0"/>
        <v>18</v>
      </c>
      <c r="B19">
        <v>7</v>
      </c>
      <c r="C19" t="s">
        <v>5581</v>
      </c>
      <c r="D19" t="b">
        <v>0</v>
      </c>
      <c r="E19" t="str">
        <f>IF(B19="","",VLOOKUP(B19,Usuarios!$A$2:$G$500,3,0))</f>
        <v>Terezinha de Fatima  da Silva</v>
      </c>
      <c r="F19" s="167">
        <f>IF(B19="","",VLOOKUP(B19,Usuarios!$A$2:$G$500,5,0))</f>
        <v>46064.452418981484</v>
      </c>
      <c r="G19" t="str">
        <f>IF(B19="","",VLOOKUP(B19,Usuarios!$A$2:$G$500,6,0))</f>
        <v>Comercial</v>
      </c>
    </row>
    <row r="20" spans="1:7" x14ac:dyDescent="0.25">
      <c r="A20">
        <f t="shared" si="0"/>
        <v>19</v>
      </c>
      <c r="B20">
        <v>7</v>
      </c>
      <c r="C20" t="s">
        <v>5592</v>
      </c>
      <c r="D20" t="b">
        <v>0</v>
      </c>
      <c r="E20" t="str">
        <f>IF(B20="","",VLOOKUP(B20,Usuarios!$A$2:$G$500,3,0))</f>
        <v>Terezinha de Fatima  da Silva</v>
      </c>
      <c r="F20" s="167">
        <f>IF(B20="","",VLOOKUP(B20,Usuarios!$A$2:$G$500,5,0))</f>
        <v>46064.452418981484</v>
      </c>
      <c r="G20" t="str">
        <f>IF(B20="","",VLOOKUP(B20,Usuarios!$A$2:$G$500,6,0))</f>
        <v>Comercial</v>
      </c>
    </row>
    <row r="21" spans="1:7" x14ac:dyDescent="0.25">
      <c r="A21">
        <f t="shared" si="0"/>
        <v>20</v>
      </c>
      <c r="B21">
        <v>7</v>
      </c>
      <c r="C21" t="s">
        <v>5583</v>
      </c>
      <c r="D21" t="b">
        <v>0</v>
      </c>
      <c r="E21" t="str">
        <f>IF(B21="","",VLOOKUP(B21,Usuarios!$A$2:$G$500,3,0))</f>
        <v>Terezinha de Fatima  da Silva</v>
      </c>
      <c r="F21" s="167">
        <f>IF(B21="","",VLOOKUP(B21,Usuarios!$A$2:$G$500,5,0))</f>
        <v>46064.452418981484</v>
      </c>
      <c r="G21" t="str">
        <f>IF(B21="","",VLOOKUP(B21,Usuarios!$A$2:$G$500,6,0))</f>
        <v>Comercial</v>
      </c>
    </row>
    <row r="22" spans="1:7" x14ac:dyDescent="0.25">
      <c r="A22">
        <f t="shared" si="0"/>
        <v>21</v>
      </c>
      <c r="B22">
        <v>7</v>
      </c>
      <c r="C22" t="s">
        <v>5585</v>
      </c>
      <c r="D22" t="b">
        <v>0</v>
      </c>
      <c r="E22" t="str">
        <f>IF(B22="","",VLOOKUP(B22,Usuarios!$A$2:$G$500,3,0))</f>
        <v>Terezinha de Fatima  da Silva</v>
      </c>
      <c r="F22" s="167">
        <f>IF(B22="","",VLOOKUP(B22,Usuarios!$A$2:$G$500,5,0))</f>
        <v>46064.452418981484</v>
      </c>
      <c r="G22" t="str">
        <f>IF(B22="","",VLOOKUP(B22,Usuarios!$A$2:$G$500,6,0))</f>
        <v>Comercial</v>
      </c>
    </row>
    <row r="23" spans="1:7" x14ac:dyDescent="0.25">
      <c r="A23">
        <f t="shared" si="0"/>
        <v>22</v>
      </c>
      <c r="B23">
        <v>7</v>
      </c>
      <c r="C23" t="s">
        <v>5430</v>
      </c>
      <c r="D23" t="b">
        <v>0</v>
      </c>
      <c r="E23" t="str">
        <f>IF(B23="","",VLOOKUP(B23,Usuarios!$A$2:$G$500,3,0))</f>
        <v>Terezinha de Fatima  da Silva</v>
      </c>
      <c r="F23" s="167">
        <f>IF(B23="","",VLOOKUP(B23,Usuarios!$A$2:$G$500,5,0))</f>
        <v>46064.452418981484</v>
      </c>
      <c r="G23" t="str">
        <f>IF(B23="","",VLOOKUP(B23,Usuarios!$A$2:$G$500,6,0))</f>
        <v>Comercial</v>
      </c>
    </row>
    <row r="24" spans="1:7" x14ac:dyDescent="0.25">
      <c r="A24">
        <f t="shared" si="0"/>
        <v>23</v>
      </c>
      <c r="B24">
        <v>7</v>
      </c>
      <c r="C24" t="s">
        <v>5584</v>
      </c>
      <c r="D24" t="b">
        <v>0</v>
      </c>
      <c r="E24" t="str">
        <f>IF(B24="","",VLOOKUP(B24,Usuarios!$A$2:$G$500,3,0))</f>
        <v>Terezinha de Fatima  da Silva</v>
      </c>
      <c r="F24" s="167">
        <f>IF(B24="","",VLOOKUP(B24,Usuarios!$A$2:$G$500,5,0))</f>
        <v>46064.452418981484</v>
      </c>
      <c r="G24" t="str">
        <f>IF(B24="","",VLOOKUP(B24,Usuarios!$A$2:$G$500,6,0))</f>
        <v>Comercial</v>
      </c>
    </row>
    <row r="25" spans="1:7" x14ac:dyDescent="0.25">
      <c r="A25">
        <f t="shared" si="0"/>
        <v>24</v>
      </c>
      <c r="B25">
        <v>7</v>
      </c>
      <c r="C25" t="s">
        <v>5595</v>
      </c>
      <c r="D25" t="b">
        <v>0</v>
      </c>
      <c r="E25" t="str">
        <f>IF(B25="","",VLOOKUP(B25,Usuarios!$A$2:$G$500,3,0))</f>
        <v>Terezinha de Fatima  da Silva</v>
      </c>
      <c r="F25" s="167">
        <f>IF(B25="","",VLOOKUP(B25,Usuarios!$A$2:$G$500,5,0))</f>
        <v>46064.452418981484</v>
      </c>
      <c r="G25" t="str">
        <f>IF(B25="","",VLOOKUP(B25,Usuarios!$A$2:$G$500,6,0))</f>
        <v>Comercial</v>
      </c>
    </row>
    <row r="26" spans="1:7" x14ac:dyDescent="0.25">
      <c r="A26">
        <f t="shared" si="0"/>
        <v>25</v>
      </c>
      <c r="B26">
        <v>2</v>
      </c>
      <c r="C26" t="s">
        <v>5581</v>
      </c>
      <c r="D26" t="b">
        <v>1</v>
      </c>
      <c r="E26" t="str">
        <f>IF(B26="","",VLOOKUP(B26,Usuarios!$A$2:$G$500,3,0))</f>
        <v>Juliano A. Andreazza</v>
      </c>
      <c r="F26" s="167">
        <f>IF(B26="","",VLOOKUP(B26,Usuarios!$A$2:$G$500,5,0))</f>
        <v>46064.585509259261</v>
      </c>
      <c r="G26" t="str">
        <f>IF(B26="","",VLOOKUP(B26,Usuarios!$A$2:$G$500,6,0))</f>
        <v>Controladoria</v>
      </c>
    </row>
    <row r="27" spans="1:7" x14ac:dyDescent="0.25">
      <c r="A27">
        <f t="shared" si="0"/>
        <v>26</v>
      </c>
      <c r="B27">
        <v>2</v>
      </c>
      <c r="C27" t="s">
        <v>5672</v>
      </c>
      <c r="D27" t="b">
        <v>1</v>
      </c>
      <c r="E27" t="str">
        <f>IF(B27="","",VLOOKUP(B27,Usuarios!$A$2:$G$500,3,0))</f>
        <v>Juliano A. Andreazza</v>
      </c>
      <c r="F27" s="167">
        <f>IF(B27="","",VLOOKUP(B27,Usuarios!$A$2:$G$500,5,0))</f>
        <v>46064.585509259261</v>
      </c>
      <c r="G27" t="str">
        <f>IF(B27="","",VLOOKUP(B27,Usuarios!$A$2:$G$500,6,0))</f>
        <v>Controladoria</v>
      </c>
    </row>
    <row r="28" spans="1:7" x14ac:dyDescent="0.25">
      <c r="A28">
        <f t="shared" si="0"/>
        <v>27</v>
      </c>
      <c r="B28">
        <v>2</v>
      </c>
      <c r="C28" t="s">
        <v>5592</v>
      </c>
      <c r="D28" t="b">
        <v>1</v>
      </c>
      <c r="E28" t="str">
        <f>IF(B28="","",VLOOKUP(B28,Usuarios!$A$2:$G$500,3,0))</f>
        <v>Juliano A. Andreazza</v>
      </c>
      <c r="F28" s="167">
        <f>IF(B28="","",VLOOKUP(B28,Usuarios!$A$2:$G$500,5,0))</f>
        <v>46064.585509259261</v>
      </c>
      <c r="G28" t="str">
        <f>IF(B28="","",VLOOKUP(B28,Usuarios!$A$2:$G$500,6,0))</f>
        <v>Controladoria</v>
      </c>
    </row>
    <row r="29" spans="1:7" x14ac:dyDescent="0.25">
      <c r="A29">
        <f t="shared" si="0"/>
        <v>28</v>
      </c>
      <c r="B29">
        <v>2</v>
      </c>
      <c r="C29" t="s">
        <v>5583</v>
      </c>
      <c r="D29" t="b">
        <v>1</v>
      </c>
      <c r="E29" t="str">
        <f>IF(B29="","",VLOOKUP(B29,Usuarios!$A$2:$G$500,3,0))</f>
        <v>Juliano A. Andreazza</v>
      </c>
      <c r="F29" s="167">
        <f>IF(B29="","",VLOOKUP(B29,Usuarios!$A$2:$G$500,5,0))</f>
        <v>46064.585509259261</v>
      </c>
      <c r="G29" t="str">
        <f>IF(B29="","",VLOOKUP(B29,Usuarios!$A$2:$G$500,6,0))</f>
        <v>Controladoria</v>
      </c>
    </row>
    <row r="30" spans="1:7" x14ac:dyDescent="0.25">
      <c r="A30">
        <f t="shared" si="0"/>
        <v>29</v>
      </c>
      <c r="B30">
        <v>2</v>
      </c>
      <c r="C30" t="s">
        <v>5585</v>
      </c>
      <c r="D30" t="b">
        <v>1</v>
      </c>
      <c r="E30" t="str">
        <f>IF(B30="","",VLOOKUP(B30,Usuarios!$A$2:$G$500,3,0))</f>
        <v>Juliano A. Andreazza</v>
      </c>
      <c r="F30" s="167">
        <f>IF(B30="","",VLOOKUP(B30,Usuarios!$A$2:$G$500,5,0))</f>
        <v>46064.585509259261</v>
      </c>
      <c r="G30" t="str">
        <f>IF(B30="","",VLOOKUP(B30,Usuarios!$A$2:$G$500,6,0))</f>
        <v>Controladoria</v>
      </c>
    </row>
    <row r="31" spans="1:7" x14ac:dyDescent="0.25">
      <c r="A31">
        <f t="shared" si="0"/>
        <v>30</v>
      </c>
      <c r="B31">
        <v>2</v>
      </c>
      <c r="C31" t="s">
        <v>5430</v>
      </c>
      <c r="D31" t="b">
        <v>1</v>
      </c>
      <c r="E31" t="str">
        <f>IF(B31="","",VLOOKUP(B31,Usuarios!$A$2:$G$500,3,0))</f>
        <v>Juliano A. Andreazza</v>
      </c>
      <c r="F31" s="167">
        <f>IF(B31="","",VLOOKUP(B31,Usuarios!$A$2:$G$500,5,0))</f>
        <v>46064.585509259261</v>
      </c>
      <c r="G31" t="str">
        <f>IF(B31="","",VLOOKUP(B31,Usuarios!$A$2:$G$500,6,0))</f>
        <v>Controladoria</v>
      </c>
    </row>
    <row r="32" spans="1:7" x14ac:dyDescent="0.25">
      <c r="A32">
        <f t="shared" si="0"/>
        <v>31</v>
      </c>
      <c r="B32">
        <v>2</v>
      </c>
      <c r="C32" t="s">
        <v>5719</v>
      </c>
      <c r="D32" t="b">
        <v>1</v>
      </c>
      <c r="E32" t="str">
        <f>IF(B32="","",VLOOKUP(B32,Usuarios!$A$2:$G$500,3,0))</f>
        <v>Juliano A. Andreazza</v>
      </c>
      <c r="F32" s="167">
        <f>IF(B32="","",VLOOKUP(B32,Usuarios!$A$2:$G$500,5,0))</f>
        <v>46064.585509259261</v>
      </c>
      <c r="G32" t="str">
        <f>IF(B32="","",VLOOKUP(B32,Usuarios!$A$2:$G$500,6,0))</f>
        <v>Controladoria</v>
      </c>
    </row>
    <row r="33" spans="1:7" x14ac:dyDescent="0.25">
      <c r="A33">
        <f t="shared" si="0"/>
        <v>32</v>
      </c>
      <c r="B33">
        <v>2</v>
      </c>
      <c r="C33" t="s">
        <v>5593</v>
      </c>
      <c r="D33" t="b">
        <v>1</v>
      </c>
      <c r="E33" t="str">
        <f>IF(B33="","",VLOOKUP(B33,Usuarios!$A$2:$G$500,3,0))</f>
        <v>Juliano A. Andreazza</v>
      </c>
      <c r="F33" s="167">
        <f>IF(B33="","",VLOOKUP(B33,Usuarios!$A$2:$G$500,5,0))</f>
        <v>46064.585509259261</v>
      </c>
      <c r="G33" t="str">
        <f>IF(B33="","",VLOOKUP(B33,Usuarios!$A$2:$G$500,6,0))</f>
        <v>Controladoria</v>
      </c>
    </row>
    <row r="34" spans="1:7" x14ac:dyDescent="0.25">
      <c r="A34">
        <f t="shared" si="0"/>
        <v>33</v>
      </c>
      <c r="B34">
        <v>2</v>
      </c>
      <c r="C34" t="s">
        <v>5689</v>
      </c>
      <c r="D34" t="b">
        <v>1</v>
      </c>
      <c r="E34" t="str">
        <f>IF(B34="","",VLOOKUP(B34,Usuarios!$A$2:$G$500,3,0))</f>
        <v>Juliano A. Andreazza</v>
      </c>
      <c r="F34" s="167">
        <f>IF(B34="","",VLOOKUP(B34,Usuarios!$A$2:$G$500,5,0))</f>
        <v>46064.585509259261</v>
      </c>
      <c r="G34" t="str">
        <f>IF(B34="","",VLOOKUP(B34,Usuarios!$A$2:$G$500,6,0))</f>
        <v>Controladoria</v>
      </c>
    </row>
    <row r="35" spans="1:7" x14ac:dyDescent="0.25">
      <c r="A35">
        <f t="shared" si="0"/>
        <v>34</v>
      </c>
      <c r="B35">
        <v>2</v>
      </c>
      <c r="C35" t="s">
        <v>5721</v>
      </c>
      <c r="D35" t="b">
        <v>1</v>
      </c>
      <c r="E35" t="str">
        <f>IF(B35="","",VLOOKUP(B35,Usuarios!$A$2:$G$500,3,0))</f>
        <v>Juliano A. Andreazza</v>
      </c>
      <c r="F35" s="167">
        <f>IF(B35="","",VLOOKUP(B35,Usuarios!$A$2:$G$500,5,0))</f>
        <v>46064.585509259261</v>
      </c>
      <c r="G35" t="str">
        <f>IF(B35="","",VLOOKUP(B35,Usuarios!$A$2:$G$500,6,0))</f>
        <v>Controladoria</v>
      </c>
    </row>
    <row r="36" spans="1:7" x14ac:dyDescent="0.25">
      <c r="A36">
        <f t="shared" si="0"/>
        <v>35</v>
      </c>
      <c r="B36">
        <v>2</v>
      </c>
      <c r="C36" t="s">
        <v>5733</v>
      </c>
      <c r="D36" t="b">
        <v>1</v>
      </c>
      <c r="E36" t="str">
        <f>IF(B36="","",VLOOKUP(B36,Usuarios!$A$2:$G$500,3,0))</f>
        <v>Juliano A. Andreazza</v>
      </c>
      <c r="F36" s="167">
        <f>IF(B36="","",VLOOKUP(B36,Usuarios!$A$2:$G$500,5,0))</f>
        <v>46064.585509259261</v>
      </c>
      <c r="G36" t="str">
        <f>IF(B36="","",VLOOKUP(B36,Usuarios!$A$2:$G$500,6,0))</f>
        <v>Controladoria</v>
      </c>
    </row>
    <row r="37" spans="1:7" x14ac:dyDescent="0.25">
      <c r="A37">
        <f t="shared" si="0"/>
        <v>36</v>
      </c>
      <c r="B37">
        <v>2</v>
      </c>
      <c r="C37" t="s">
        <v>5722</v>
      </c>
      <c r="D37" t="b">
        <v>1</v>
      </c>
      <c r="E37" t="str">
        <f>IF(B37="","",VLOOKUP(B37,Usuarios!$A$2:$G$500,3,0))</f>
        <v>Juliano A. Andreazza</v>
      </c>
      <c r="F37" s="167">
        <f>IF(B37="","",VLOOKUP(B37,Usuarios!$A$2:$G$500,5,0))</f>
        <v>46064.585509259261</v>
      </c>
      <c r="G37" t="str">
        <f>IF(B37="","",VLOOKUP(B37,Usuarios!$A$2:$G$500,6,0))</f>
        <v>Controladoria</v>
      </c>
    </row>
    <row r="38" spans="1:7" x14ac:dyDescent="0.25">
      <c r="A38">
        <f t="shared" si="0"/>
        <v>37</v>
      </c>
      <c r="B38">
        <v>2</v>
      </c>
      <c r="C38" t="s">
        <v>5723</v>
      </c>
      <c r="D38" t="b">
        <v>1</v>
      </c>
      <c r="E38" t="str">
        <f>IF(B38="","",VLOOKUP(B38,Usuarios!$A$2:$G$500,3,0))</f>
        <v>Juliano A. Andreazza</v>
      </c>
      <c r="F38" s="167">
        <f>IF(B38="","",VLOOKUP(B38,Usuarios!$A$2:$G$500,5,0))</f>
        <v>46064.585509259261</v>
      </c>
      <c r="G38" t="str">
        <f>IF(B38="","",VLOOKUP(B38,Usuarios!$A$2:$G$500,6,0))</f>
        <v>Controladoria</v>
      </c>
    </row>
    <row r="39" spans="1:7" x14ac:dyDescent="0.25">
      <c r="A39">
        <f t="shared" si="0"/>
        <v>38</v>
      </c>
      <c r="B39">
        <v>2</v>
      </c>
      <c r="C39" t="s">
        <v>5724</v>
      </c>
      <c r="D39" t="b">
        <v>1</v>
      </c>
      <c r="E39" t="str">
        <f>IF(B39="","",VLOOKUP(B39,Usuarios!$A$2:$G$500,3,0))</f>
        <v>Juliano A. Andreazza</v>
      </c>
      <c r="F39" s="167">
        <f>IF(B39="","",VLOOKUP(B39,Usuarios!$A$2:$G$500,5,0))</f>
        <v>46064.585509259261</v>
      </c>
      <c r="G39" t="str">
        <f>IF(B39="","",VLOOKUP(B39,Usuarios!$A$2:$G$500,6,0))</f>
        <v>Controladoria</v>
      </c>
    </row>
    <row r="40" spans="1:7" x14ac:dyDescent="0.25">
      <c r="A40">
        <f t="shared" si="0"/>
        <v>39</v>
      </c>
      <c r="B40">
        <v>2</v>
      </c>
      <c r="C40" t="s">
        <v>5725</v>
      </c>
      <c r="D40" t="b">
        <v>1</v>
      </c>
      <c r="E40" t="str">
        <f>IF(B40="","",VLOOKUP(B40,Usuarios!$A$2:$G$500,3,0))</f>
        <v>Juliano A. Andreazza</v>
      </c>
      <c r="F40" s="167">
        <f>IF(B40="","",VLOOKUP(B40,Usuarios!$A$2:$G$500,5,0))</f>
        <v>46064.585509259261</v>
      </c>
      <c r="G40" t="str">
        <f>IF(B40="","",VLOOKUP(B40,Usuarios!$A$2:$G$500,6,0))</f>
        <v>Controladoria</v>
      </c>
    </row>
    <row r="41" spans="1:7" x14ac:dyDescent="0.25">
      <c r="A41">
        <f t="shared" si="0"/>
        <v>40</v>
      </c>
      <c r="B41">
        <v>2</v>
      </c>
      <c r="C41" t="s">
        <v>5726</v>
      </c>
      <c r="D41" t="b">
        <v>1</v>
      </c>
      <c r="E41" t="str">
        <f>IF(B41="","",VLOOKUP(B41,Usuarios!$A$2:$G$500,3,0))</f>
        <v>Juliano A. Andreazza</v>
      </c>
      <c r="F41" s="167">
        <f>IF(B41="","",VLOOKUP(B41,Usuarios!$A$2:$G$500,5,0))</f>
        <v>46064.585509259261</v>
      </c>
      <c r="G41" t="str">
        <f>IF(B41="","",VLOOKUP(B41,Usuarios!$A$2:$G$500,6,0))</f>
        <v>Controladoria</v>
      </c>
    </row>
    <row r="42" spans="1:7" x14ac:dyDescent="0.25">
      <c r="A42">
        <f t="shared" si="0"/>
        <v>41</v>
      </c>
      <c r="B42">
        <v>2</v>
      </c>
      <c r="C42" t="s">
        <v>5727</v>
      </c>
      <c r="D42" t="b">
        <v>1</v>
      </c>
      <c r="E42" t="str">
        <f>IF(B42="","",VLOOKUP(B42,Usuarios!$A$2:$G$500,3,0))</f>
        <v>Juliano A. Andreazza</v>
      </c>
      <c r="F42" s="167">
        <f>IF(B42="","",VLOOKUP(B42,Usuarios!$A$2:$G$500,5,0))</f>
        <v>46064.585509259261</v>
      </c>
      <c r="G42" t="str">
        <f>IF(B42="","",VLOOKUP(B42,Usuarios!$A$2:$G$500,6,0))</f>
        <v>Controladoria</v>
      </c>
    </row>
    <row r="43" spans="1:7" x14ac:dyDescent="0.25">
      <c r="A43">
        <f t="shared" si="0"/>
        <v>42</v>
      </c>
      <c r="B43">
        <v>2</v>
      </c>
      <c r="C43" t="s">
        <v>5734</v>
      </c>
      <c r="D43" t="b">
        <v>1</v>
      </c>
      <c r="E43" t="str">
        <f>IF(B43="","",VLOOKUP(B43,Usuarios!$A$2:$G$500,3,0))</f>
        <v>Juliano A. Andreazza</v>
      </c>
      <c r="F43" s="167">
        <f>IF(B43="","",VLOOKUP(B43,Usuarios!$A$2:$G$500,5,0))</f>
        <v>46064.585509259261</v>
      </c>
      <c r="G43" t="str">
        <f>IF(B43="","",VLOOKUP(B43,Usuarios!$A$2:$G$500,6,0))</f>
        <v>Controladoria</v>
      </c>
    </row>
    <row r="44" spans="1:7" x14ac:dyDescent="0.25">
      <c r="A44">
        <f t="shared" si="0"/>
        <v>43</v>
      </c>
      <c r="B44">
        <v>2</v>
      </c>
      <c r="C44" t="s">
        <v>5728</v>
      </c>
      <c r="D44" t="b">
        <v>1</v>
      </c>
      <c r="E44" t="str">
        <f>IF(B44="","",VLOOKUP(B44,Usuarios!$A$2:$G$500,3,0))</f>
        <v>Juliano A. Andreazza</v>
      </c>
      <c r="F44" s="167">
        <f>IF(B44="","",VLOOKUP(B44,Usuarios!$A$2:$G$500,5,0))</f>
        <v>46064.585509259261</v>
      </c>
      <c r="G44" t="str">
        <f>IF(B44="","",VLOOKUP(B44,Usuarios!$A$2:$G$500,6,0))</f>
        <v>Controladoria</v>
      </c>
    </row>
    <row r="45" spans="1:7" x14ac:dyDescent="0.25">
      <c r="A45">
        <f t="shared" si="0"/>
        <v>44</v>
      </c>
      <c r="B45">
        <v>2</v>
      </c>
      <c r="C45" t="s">
        <v>5729</v>
      </c>
      <c r="D45" t="b">
        <v>1</v>
      </c>
      <c r="E45" t="str">
        <f>IF(B45="","",VLOOKUP(B45,Usuarios!$A$2:$G$500,3,0))</f>
        <v>Juliano A. Andreazza</v>
      </c>
      <c r="F45" s="167">
        <f>IF(B45="","",VLOOKUP(B45,Usuarios!$A$2:$G$500,5,0))</f>
        <v>46064.585509259261</v>
      </c>
      <c r="G45" t="str">
        <f>IF(B45="","",VLOOKUP(B45,Usuarios!$A$2:$G$500,6,0))</f>
        <v>Controladoria</v>
      </c>
    </row>
    <row r="46" spans="1:7" x14ac:dyDescent="0.25">
      <c r="A46">
        <f t="shared" si="0"/>
        <v>45</v>
      </c>
      <c r="B46">
        <v>2</v>
      </c>
      <c r="C46" t="s">
        <v>5730</v>
      </c>
      <c r="D46" t="b">
        <v>1</v>
      </c>
      <c r="E46" t="str">
        <f>IF(B46="","",VLOOKUP(B46,Usuarios!$A$2:$G$500,3,0))</f>
        <v>Juliano A. Andreazza</v>
      </c>
      <c r="F46" s="167">
        <f>IF(B46="","",VLOOKUP(B46,Usuarios!$A$2:$G$500,5,0))</f>
        <v>46064.585509259261</v>
      </c>
      <c r="G46" t="str">
        <f>IF(B46="","",VLOOKUP(B46,Usuarios!$A$2:$G$500,6,0))</f>
        <v>Controladoria</v>
      </c>
    </row>
    <row r="47" spans="1:7" x14ac:dyDescent="0.25">
      <c r="A47">
        <f t="shared" si="0"/>
        <v>46</v>
      </c>
      <c r="B47">
        <v>2</v>
      </c>
      <c r="C47" t="s">
        <v>5731</v>
      </c>
      <c r="D47" t="b">
        <v>1</v>
      </c>
      <c r="E47" t="str">
        <f>IF(B47="","",VLOOKUP(B47,Usuarios!$A$2:$G$500,3,0))</f>
        <v>Juliano A. Andreazza</v>
      </c>
      <c r="F47" s="167">
        <f>IF(B47="","",VLOOKUP(B47,Usuarios!$A$2:$G$500,5,0))</f>
        <v>46064.585509259261</v>
      </c>
      <c r="G47" t="str">
        <f>IF(B47="","",VLOOKUP(B47,Usuarios!$A$2:$G$500,6,0))</f>
        <v>Controladoria</v>
      </c>
    </row>
    <row r="48" spans="1:7" x14ac:dyDescent="0.25">
      <c r="A48">
        <f t="shared" si="0"/>
        <v>47</v>
      </c>
      <c r="B48">
        <v>2</v>
      </c>
      <c r="C48" t="s">
        <v>5732</v>
      </c>
      <c r="D48" t="b">
        <v>1</v>
      </c>
      <c r="E48" t="str">
        <f>IF(B48="","",VLOOKUP(B48,Usuarios!$A$2:$G$500,3,0))</f>
        <v>Juliano A. Andreazza</v>
      </c>
      <c r="F48" s="167">
        <f>IF(B48="","",VLOOKUP(B48,Usuarios!$A$2:$G$500,5,0))</f>
        <v>46064.585509259261</v>
      </c>
      <c r="G48" t="str">
        <f>IF(B48="","",VLOOKUP(B48,Usuarios!$A$2:$G$500,6,0))</f>
        <v>Controladoria</v>
      </c>
    </row>
    <row r="49" spans="1:7" x14ac:dyDescent="0.25">
      <c r="A49">
        <f t="shared" si="0"/>
        <v>48</v>
      </c>
      <c r="B49">
        <v>2</v>
      </c>
      <c r="C49" t="s">
        <v>5617</v>
      </c>
      <c r="D49" t="b">
        <v>1</v>
      </c>
      <c r="E49" t="str">
        <f>IF(B49="","",VLOOKUP(B49,Usuarios!$A$2:$G$500,3,0))</f>
        <v>Juliano A. Andreazza</v>
      </c>
      <c r="F49" s="167">
        <f>IF(B49="","",VLOOKUP(B49,Usuarios!$A$2:$G$500,5,0))</f>
        <v>46064.585509259261</v>
      </c>
      <c r="G49" t="str">
        <f>IF(B49="","",VLOOKUP(B49,Usuarios!$A$2:$G$500,6,0))</f>
        <v>Controladoria</v>
      </c>
    </row>
    <row r="50" spans="1:7" x14ac:dyDescent="0.25">
      <c r="A50">
        <f t="shared" si="0"/>
        <v>49</v>
      </c>
      <c r="B50">
        <v>2</v>
      </c>
      <c r="C50" t="s">
        <v>5615</v>
      </c>
      <c r="D50" t="b">
        <v>1</v>
      </c>
      <c r="E50" t="str">
        <f>IF(B50="","",VLOOKUP(B50,Usuarios!$A$2:$G$500,3,0))</f>
        <v>Juliano A. Andreazza</v>
      </c>
      <c r="F50" s="167">
        <f>IF(B50="","",VLOOKUP(B50,Usuarios!$A$2:$G$500,5,0))</f>
        <v>46064.585509259261</v>
      </c>
      <c r="G50" t="str">
        <f>IF(B50="","",VLOOKUP(B50,Usuarios!$A$2:$G$500,6,0))</f>
        <v>Controladoria</v>
      </c>
    </row>
    <row r="51" spans="1:7" x14ac:dyDescent="0.25">
      <c r="A51">
        <f t="shared" si="0"/>
        <v>50</v>
      </c>
      <c r="B51">
        <v>2</v>
      </c>
      <c r="C51" t="s">
        <v>5594</v>
      </c>
      <c r="D51" t="b">
        <v>1</v>
      </c>
      <c r="E51" t="str">
        <f>IF(B51="","",VLOOKUP(B51,Usuarios!$A$2:$G$500,3,0))</f>
        <v>Juliano A. Andreazza</v>
      </c>
      <c r="F51" s="167">
        <f>IF(B51="","",VLOOKUP(B51,Usuarios!$A$2:$G$500,5,0))</f>
        <v>46064.585509259261</v>
      </c>
      <c r="G51" t="str">
        <f>IF(B51="","",VLOOKUP(B51,Usuarios!$A$2:$G$500,6,0))</f>
        <v>Controladoria</v>
      </c>
    </row>
    <row r="52" spans="1:7" x14ac:dyDescent="0.25">
      <c r="A52">
        <f t="shared" si="0"/>
        <v>51</v>
      </c>
      <c r="B52">
        <v>2</v>
      </c>
      <c r="C52" t="s">
        <v>5618</v>
      </c>
      <c r="D52" t="b">
        <v>1</v>
      </c>
      <c r="E52" t="str">
        <f>IF(B52="","",VLOOKUP(B52,Usuarios!$A$2:$G$500,3,0))</f>
        <v>Juliano A. Andreazza</v>
      </c>
      <c r="F52" s="167">
        <f>IF(B52="","",VLOOKUP(B52,Usuarios!$A$2:$G$500,5,0))</f>
        <v>46064.585509259261</v>
      </c>
      <c r="G52" t="str">
        <f>IF(B52="","",VLOOKUP(B52,Usuarios!$A$2:$G$500,6,0))</f>
        <v>Controladoria</v>
      </c>
    </row>
    <row r="53" spans="1:7" x14ac:dyDescent="0.25">
      <c r="A53">
        <f t="shared" si="0"/>
        <v>52</v>
      </c>
      <c r="B53">
        <v>2</v>
      </c>
      <c r="C53" t="s">
        <v>5616</v>
      </c>
      <c r="D53" t="b">
        <v>1</v>
      </c>
      <c r="E53" t="str">
        <f>IF(B53="","",VLOOKUP(B53,Usuarios!$A$2:$G$500,3,0))</f>
        <v>Juliano A. Andreazza</v>
      </c>
      <c r="F53" s="167">
        <f>IF(B53="","",VLOOKUP(B53,Usuarios!$A$2:$G$500,5,0))</f>
        <v>46064.585509259261</v>
      </c>
      <c r="G53" t="str">
        <f>IF(B53="","",VLOOKUP(B53,Usuarios!$A$2:$G$500,6,0))</f>
        <v>Controladoria</v>
      </c>
    </row>
    <row r="54" spans="1:7" x14ac:dyDescent="0.25">
      <c r="A54">
        <f t="shared" si="0"/>
        <v>53</v>
      </c>
      <c r="B54">
        <v>2</v>
      </c>
      <c r="C54" t="s">
        <v>5614</v>
      </c>
      <c r="D54" t="b">
        <v>1</v>
      </c>
      <c r="E54" t="str">
        <f>IF(B54="","",VLOOKUP(B54,Usuarios!$A$2:$G$500,3,0))</f>
        <v>Juliano A. Andreazza</v>
      </c>
      <c r="F54" s="167">
        <f>IF(B54="","",VLOOKUP(B54,Usuarios!$A$2:$G$500,5,0))</f>
        <v>46064.585509259261</v>
      </c>
      <c r="G54" t="str">
        <f>IF(B54="","",VLOOKUP(B54,Usuarios!$A$2:$G$500,6,0))</f>
        <v>Controladoria</v>
      </c>
    </row>
    <row r="55" spans="1:7" x14ac:dyDescent="0.25">
      <c r="A55">
        <f t="shared" si="0"/>
        <v>54</v>
      </c>
      <c r="B55">
        <v>2</v>
      </c>
      <c r="C55" t="s">
        <v>5687</v>
      </c>
      <c r="D55" t="b">
        <v>1</v>
      </c>
      <c r="E55" t="str">
        <f>IF(B55="","",VLOOKUP(B55,Usuarios!$A$2:$G$500,3,0))</f>
        <v>Juliano A. Andreazza</v>
      </c>
      <c r="F55" s="167">
        <f>IF(B55="","",VLOOKUP(B55,Usuarios!$A$2:$G$500,5,0))</f>
        <v>46064.585509259261</v>
      </c>
      <c r="G55" t="str">
        <f>IF(B55="","",VLOOKUP(B55,Usuarios!$A$2:$G$500,6,0))</f>
        <v>Controladoria</v>
      </c>
    </row>
    <row r="56" spans="1:7" x14ac:dyDescent="0.25">
      <c r="A56">
        <f t="shared" si="0"/>
        <v>55</v>
      </c>
      <c r="B56">
        <v>2</v>
      </c>
      <c r="C56" t="s">
        <v>5591</v>
      </c>
      <c r="D56" t="b">
        <v>1</v>
      </c>
      <c r="E56" t="str">
        <f>IF(B56="","",VLOOKUP(B56,Usuarios!$A$2:$G$500,3,0))</f>
        <v>Juliano A. Andreazza</v>
      </c>
      <c r="F56" s="167">
        <f>IF(B56="","",VLOOKUP(B56,Usuarios!$A$2:$G$500,5,0))</f>
        <v>46064.585509259261</v>
      </c>
      <c r="G56" t="str">
        <f>IF(B56="","",VLOOKUP(B56,Usuarios!$A$2:$G$500,6,0))</f>
        <v>Controladoria</v>
      </c>
    </row>
    <row r="57" spans="1:7" x14ac:dyDescent="0.25">
      <c r="A57">
        <f t="shared" si="0"/>
        <v>56</v>
      </c>
      <c r="B57">
        <v>2</v>
      </c>
      <c r="C57" t="s">
        <v>5586</v>
      </c>
      <c r="D57" t="b">
        <v>1</v>
      </c>
      <c r="E57" t="str">
        <f>IF(B57="","",VLOOKUP(B57,Usuarios!$A$2:$G$500,3,0))</f>
        <v>Juliano A. Andreazza</v>
      </c>
      <c r="F57" s="167">
        <f>IF(B57="","",VLOOKUP(B57,Usuarios!$A$2:$G$500,5,0))</f>
        <v>46064.585509259261</v>
      </c>
      <c r="G57" t="str">
        <f>IF(B57="","",VLOOKUP(B57,Usuarios!$A$2:$G$500,6,0))</f>
        <v>Controladoria</v>
      </c>
    </row>
    <row r="58" spans="1:7" x14ac:dyDescent="0.25">
      <c r="A58">
        <f t="shared" si="0"/>
        <v>57</v>
      </c>
      <c r="B58">
        <v>2</v>
      </c>
      <c r="C58" t="s">
        <v>5588</v>
      </c>
      <c r="D58" t="b">
        <v>1</v>
      </c>
      <c r="E58" t="str">
        <f>IF(B58="","",VLOOKUP(B58,Usuarios!$A$2:$G$500,3,0))</f>
        <v>Juliano A. Andreazza</v>
      </c>
      <c r="F58" s="167">
        <f>IF(B58="","",VLOOKUP(B58,Usuarios!$A$2:$G$500,5,0))</f>
        <v>46064.585509259261</v>
      </c>
      <c r="G58" t="str">
        <f>IF(B58="","",VLOOKUP(B58,Usuarios!$A$2:$G$500,6,0))</f>
        <v>Controladoria</v>
      </c>
    </row>
    <row r="59" spans="1:7" x14ac:dyDescent="0.25">
      <c r="A59">
        <f t="shared" si="0"/>
        <v>58</v>
      </c>
      <c r="B59">
        <v>2</v>
      </c>
      <c r="C59" t="s">
        <v>5590</v>
      </c>
      <c r="D59" t="b">
        <v>1</v>
      </c>
      <c r="E59" t="str">
        <f>IF(B59="","",VLOOKUP(B59,Usuarios!$A$2:$G$500,3,0))</f>
        <v>Juliano A. Andreazza</v>
      </c>
      <c r="F59" s="167">
        <f>IF(B59="","",VLOOKUP(B59,Usuarios!$A$2:$G$500,5,0))</f>
        <v>46064.585509259261</v>
      </c>
      <c r="G59" t="str">
        <f>IF(B59="","",VLOOKUP(B59,Usuarios!$A$2:$G$500,6,0))</f>
        <v>Controladoria</v>
      </c>
    </row>
    <row r="60" spans="1:7" x14ac:dyDescent="0.25">
      <c r="A60">
        <f t="shared" si="0"/>
        <v>59</v>
      </c>
      <c r="B60">
        <v>2</v>
      </c>
      <c r="C60" t="s">
        <v>5587</v>
      </c>
      <c r="D60" t="b">
        <v>1</v>
      </c>
      <c r="E60" t="str">
        <f>IF(B60="","",VLOOKUP(B60,Usuarios!$A$2:$G$500,3,0))</f>
        <v>Juliano A. Andreazza</v>
      </c>
      <c r="F60" s="167">
        <f>IF(B60="","",VLOOKUP(B60,Usuarios!$A$2:$G$500,5,0))</f>
        <v>46064.585509259261</v>
      </c>
      <c r="G60" t="str">
        <f>IF(B60="","",VLOOKUP(B60,Usuarios!$A$2:$G$500,6,0))</f>
        <v>Controladoria</v>
      </c>
    </row>
    <row r="61" spans="1:7" x14ac:dyDescent="0.25">
      <c r="A61">
        <f t="shared" si="0"/>
        <v>60</v>
      </c>
      <c r="B61">
        <v>2</v>
      </c>
      <c r="C61" t="s">
        <v>5589</v>
      </c>
      <c r="D61" t="b">
        <v>1</v>
      </c>
      <c r="E61" t="str">
        <f>IF(B61="","",VLOOKUP(B61,Usuarios!$A$2:$G$500,3,0))</f>
        <v>Juliano A. Andreazza</v>
      </c>
      <c r="F61" s="167">
        <f>IF(B61="","",VLOOKUP(B61,Usuarios!$A$2:$G$500,5,0))</f>
        <v>46064.585509259261</v>
      </c>
      <c r="G61" t="str">
        <f>IF(B61="","",VLOOKUP(B61,Usuarios!$A$2:$G$500,6,0))</f>
        <v>Controladoria</v>
      </c>
    </row>
    <row r="62" spans="1:7" x14ac:dyDescent="0.25">
      <c r="A62">
        <f t="shared" si="0"/>
        <v>61</v>
      </c>
      <c r="B62">
        <v>2</v>
      </c>
      <c r="C62" t="s">
        <v>5688</v>
      </c>
      <c r="D62" t="b">
        <v>1</v>
      </c>
      <c r="E62" t="str">
        <f>IF(B62="","",VLOOKUP(B62,Usuarios!$A$2:$G$500,3,0))</f>
        <v>Juliano A. Andreazza</v>
      </c>
      <c r="F62" s="167">
        <f>IF(B62="","",VLOOKUP(B62,Usuarios!$A$2:$G$500,5,0))</f>
        <v>46064.585509259261</v>
      </c>
      <c r="G62" t="str">
        <f>IF(B62="","",VLOOKUP(B62,Usuarios!$A$2:$G$500,6,0))</f>
        <v>Controladoria</v>
      </c>
    </row>
    <row r="63" spans="1:7" x14ac:dyDescent="0.25">
      <c r="A63">
        <f t="shared" si="0"/>
        <v>62</v>
      </c>
      <c r="B63">
        <v>2</v>
      </c>
      <c r="C63" t="s">
        <v>5584</v>
      </c>
      <c r="D63" t="b">
        <v>1</v>
      </c>
      <c r="E63" t="str">
        <f>IF(B63="","",VLOOKUP(B63,Usuarios!$A$2:$G$500,3,0))</f>
        <v>Juliano A. Andreazza</v>
      </c>
      <c r="F63" s="167">
        <f>IF(B63="","",VLOOKUP(B63,Usuarios!$A$2:$G$500,5,0))</f>
        <v>46064.585509259261</v>
      </c>
      <c r="G63" t="str">
        <f>IF(B63="","",VLOOKUP(B63,Usuarios!$A$2:$G$500,6,0))</f>
        <v>Controladoria</v>
      </c>
    </row>
    <row r="64" spans="1:7" x14ac:dyDescent="0.25">
      <c r="A64">
        <f t="shared" si="0"/>
        <v>63</v>
      </c>
      <c r="B64">
        <v>2</v>
      </c>
      <c r="C64" t="s">
        <v>5595</v>
      </c>
      <c r="D64" t="b">
        <v>1</v>
      </c>
      <c r="E64" t="str">
        <f>IF(B64="","",VLOOKUP(B64,Usuarios!$A$2:$G$500,3,0))</f>
        <v>Juliano A. Andreazza</v>
      </c>
      <c r="F64" s="167">
        <f>IF(B64="","",VLOOKUP(B64,Usuarios!$A$2:$G$500,5,0))</f>
        <v>46064.585509259261</v>
      </c>
      <c r="G64" t="str">
        <f>IF(B64="","",VLOOKUP(B64,Usuarios!$A$2:$G$500,6,0))</f>
        <v>Controladoria</v>
      </c>
    </row>
    <row r="65" spans="1:7" x14ac:dyDescent="0.25">
      <c r="A65">
        <f t="shared" si="0"/>
        <v>64</v>
      </c>
      <c r="B65">
        <v>6</v>
      </c>
      <c r="C65" t="s">
        <v>5672</v>
      </c>
      <c r="D65" t="b">
        <v>1</v>
      </c>
      <c r="E65" t="str">
        <f>IF(B65="","",VLOOKUP(B65,Usuarios!$A$2:$G$500,3,0))</f>
        <v>Alessandra Jesus Nunes</v>
      </c>
      <c r="F65" s="167">
        <f>IF(B65="","",VLOOKUP(B65,Usuarios!$A$2:$G$500,5,0))</f>
        <v>45853.599641203706</v>
      </c>
      <c r="G65" t="str">
        <f>IF(B65="","",VLOOKUP(B65,Usuarios!$A$2:$G$500,6,0))</f>
        <v>Operação</v>
      </c>
    </row>
    <row r="66" spans="1:7" x14ac:dyDescent="0.25">
      <c r="A66">
        <f t="shared" si="0"/>
        <v>65</v>
      </c>
      <c r="B66">
        <v>6</v>
      </c>
      <c r="C66" t="s">
        <v>5593</v>
      </c>
      <c r="D66" t="b">
        <v>1</v>
      </c>
      <c r="E66" t="str">
        <f>IF(B66="","",VLOOKUP(B66,Usuarios!$A$2:$G$500,3,0))</f>
        <v>Alessandra Jesus Nunes</v>
      </c>
      <c r="F66" s="167">
        <f>IF(B66="","",VLOOKUP(B66,Usuarios!$A$2:$G$500,5,0))</f>
        <v>45853.599641203706</v>
      </c>
      <c r="G66" t="str">
        <f>IF(B66="","",VLOOKUP(B66,Usuarios!$A$2:$G$500,6,0))</f>
        <v>Operação</v>
      </c>
    </row>
    <row r="67" spans="1:7" x14ac:dyDescent="0.25">
      <c r="A67">
        <f t="shared" si="0"/>
        <v>66</v>
      </c>
      <c r="B67">
        <v>6</v>
      </c>
      <c r="C67" t="s">
        <v>5617</v>
      </c>
      <c r="D67" t="b">
        <v>1</v>
      </c>
      <c r="E67" t="str">
        <f>IF(B67="","",VLOOKUP(B67,Usuarios!$A$2:$G$500,3,0))</f>
        <v>Alessandra Jesus Nunes</v>
      </c>
      <c r="F67" s="167">
        <f>IF(B67="","",VLOOKUP(B67,Usuarios!$A$2:$G$500,5,0))</f>
        <v>45853.599641203706</v>
      </c>
      <c r="G67" t="str">
        <f>IF(B67="","",VLOOKUP(B67,Usuarios!$A$2:$G$500,6,0))</f>
        <v>Operação</v>
      </c>
    </row>
    <row r="68" spans="1:7" x14ac:dyDescent="0.25">
      <c r="A68">
        <f t="shared" ref="A68:A131" si="1">IF(B68="","",A67+1)</f>
        <v>67</v>
      </c>
      <c r="B68">
        <v>6</v>
      </c>
      <c r="C68" t="s">
        <v>5615</v>
      </c>
      <c r="D68" t="b">
        <v>1</v>
      </c>
      <c r="E68" t="str">
        <f>IF(B68="","",VLOOKUP(B68,Usuarios!$A$2:$G$500,3,0))</f>
        <v>Alessandra Jesus Nunes</v>
      </c>
      <c r="F68" s="167">
        <f>IF(B68="","",VLOOKUP(B68,Usuarios!$A$2:$G$500,5,0))</f>
        <v>45853.599641203706</v>
      </c>
      <c r="G68" t="str">
        <f>IF(B68="","",VLOOKUP(B68,Usuarios!$A$2:$G$500,6,0))</f>
        <v>Operação</v>
      </c>
    </row>
    <row r="69" spans="1:7" x14ac:dyDescent="0.25">
      <c r="A69">
        <f t="shared" si="1"/>
        <v>68</v>
      </c>
      <c r="B69">
        <v>6</v>
      </c>
      <c r="C69" t="s">
        <v>5594</v>
      </c>
      <c r="D69" t="b">
        <v>1</v>
      </c>
      <c r="E69" t="str">
        <f>IF(B69="","",VLOOKUP(B69,Usuarios!$A$2:$G$500,3,0))</f>
        <v>Alessandra Jesus Nunes</v>
      </c>
      <c r="F69" s="167">
        <f>IF(B69="","",VLOOKUP(B69,Usuarios!$A$2:$G$500,5,0))</f>
        <v>45853.599641203706</v>
      </c>
      <c r="G69" t="str">
        <f>IF(B69="","",VLOOKUP(B69,Usuarios!$A$2:$G$500,6,0))</f>
        <v>Operação</v>
      </c>
    </row>
    <row r="70" spans="1:7" x14ac:dyDescent="0.25">
      <c r="A70">
        <f t="shared" si="1"/>
        <v>69</v>
      </c>
      <c r="B70">
        <v>6</v>
      </c>
      <c r="C70" t="s">
        <v>5618</v>
      </c>
      <c r="D70" t="b">
        <v>1</v>
      </c>
      <c r="E70" t="str">
        <f>IF(B70="","",VLOOKUP(B70,Usuarios!$A$2:$G$500,3,0))</f>
        <v>Alessandra Jesus Nunes</v>
      </c>
      <c r="F70" s="167">
        <f>IF(B70="","",VLOOKUP(B70,Usuarios!$A$2:$G$500,5,0))</f>
        <v>45853.599641203706</v>
      </c>
      <c r="G70" t="str">
        <f>IF(B70="","",VLOOKUP(B70,Usuarios!$A$2:$G$500,6,0))</f>
        <v>Operação</v>
      </c>
    </row>
    <row r="71" spans="1:7" x14ac:dyDescent="0.25">
      <c r="A71">
        <f t="shared" si="1"/>
        <v>70</v>
      </c>
      <c r="B71">
        <v>6</v>
      </c>
      <c r="C71" t="s">
        <v>5616</v>
      </c>
      <c r="D71" t="b">
        <v>1</v>
      </c>
      <c r="E71" t="str">
        <f>IF(B71="","",VLOOKUP(B71,Usuarios!$A$2:$G$500,3,0))</f>
        <v>Alessandra Jesus Nunes</v>
      </c>
      <c r="F71" s="167">
        <f>IF(B71="","",VLOOKUP(B71,Usuarios!$A$2:$G$500,5,0))</f>
        <v>45853.599641203706</v>
      </c>
      <c r="G71" t="str">
        <f>IF(B71="","",VLOOKUP(B71,Usuarios!$A$2:$G$500,6,0))</f>
        <v>Operação</v>
      </c>
    </row>
    <row r="72" spans="1:7" x14ac:dyDescent="0.25">
      <c r="A72">
        <f t="shared" si="1"/>
        <v>71</v>
      </c>
      <c r="B72">
        <v>6</v>
      </c>
      <c r="C72" t="s">
        <v>5614</v>
      </c>
      <c r="D72" t="b">
        <v>1</v>
      </c>
      <c r="E72" t="str">
        <f>IF(B72="","",VLOOKUP(B72,Usuarios!$A$2:$G$500,3,0))</f>
        <v>Alessandra Jesus Nunes</v>
      </c>
      <c r="F72" s="167">
        <f>IF(B72="","",VLOOKUP(B72,Usuarios!$A$2:$G$500,5,0))</f>
        <v>45853.599641203706</v>
      </c>
      <c r="G72" t="str">
        <f>IF(B72="","",VLOOKUP(B72,Usuarios!$A$2:$G$500,6,0))</f>
        <v>Operação</v>
      </c>
    </row>
    <row r="73" spans="1:7" x14ac:dyDescent="0.25">
      <c r="A73">
        <f t="shared" si="1"/>
        <v>72</v>
      </c>
      <c r="B73">
        <v>6</v>
      </c>
      <c r="C73" t="s">
        <v>5687</v>
      </c>
      <c r="D73" t="b">
        <v>1</v>
      </c>
      <c r="E73" t="str">
        <f>IF(B73="","",VLOOKUP(B73,Usuarios!$A$2:$G$500,3,0))</f>
        <v>Alessandra Jesus Nunes</v>
      </c>
      <c r="F73" s="167">
        <f>IF(B73="","",VLOOKUP(B73,Usuarios!$A$2:$G$500,5,0))</f>
        <v>45853.599641203706</v>
      </c>
      <c r="G73" t="str">
        <f>IF(B73="","",VLOOKUP(B73,Usuarios!$A$2:$G$500,6,0))</f>
        <v>Operação</v>
      </c>
    </row>
    <row r="74" spans="1:7" x14ac:dyDescent="0.25">
      <c r="A74">
        <f t="shared" si="1"/>
        <v>73</v>
      </c>
      <c r="B74">
        <v>6</v>
      </c>
      <c r="C74" t="s">
        <v>5591</v>
      </c>
      <c r="D74" t="b">
        <v>1</v>
      </c>
      <c r="E74" t="str">
        <f>IF(B74="","",VLOOKUP(B74,Usuarios!$A$2:$G$500,3,0))</f>
        <v>Alessandra Jesus Nunes</v>
      </c>
      <c r="F74" s="167">
        <f>IF(B74="","",VLOOKUP(B74,Usuarios!$A$2:$G$500,5,0))</f>
        <v>45853.599641203706</v>
      </c>
      <c r="G74" t="str">
        <f>IF(B74="","",VLOOKUP(B74,Usuarios!$A$2:$G$500,6,0))</f>
        <v>Operação</v>
      </c>
    </row>
    <row r="75" spans="1:7" x14ac:dyDescent="0.25">
      <c r="A75">
        <f t="shared" si="1"/>
        <v>74</v>
      </c>
      <c r="B75">
        <v>6</v>
      </c>
      <c r="C75" t="s">
        <v>5586</v>
      </c>
      <c r="D75" t="b">
        <v>1</v>
      </c>
      <c r="E75" t="str">
        <f>IF(B75="","",VLOOKUP(B75,Usuarios!$A$2:$G$500,3,0))</f>
        <v>Alessandra Jesus Nunes</v>
      </c>
      <c r="F75" s="167">
        <f>IF(B75="","",VLOOKUP(B75,Usuarios!$A$2:$G$500,5,0))</f>
        <v>45853.599641203706</v>
      </c>
      <c r="G75" t="str">
        <f>IF(B75="","",VLOOKUP(B75,Usuarios!$A$2:$G$500,6,0))</f>
        <v>Operação</v>
      </c>
    </row>
    <row r="76" spans="1:7" x14ac:dyDescent="0.25">
      <c r="A76">
        <f t="shared" si="1"/>
        <v>75</v>
      </c>
      <c r="B76">
        <v>6</v>
      </c>
      <c r="C76" t="s">
        <v>5588</v>
      </c>
      <c r="D76" t="b">
        <v>1</v>
      </c>
      <c r="E76" t="str">
        <f>IF(B76="","",VLOOKUP(B76,Usuarios!$A$2:$G$500,3,0))</f>
        <v>Alessandra Jesus Nunes</v>
      </c>
      <c r="F76" s="167">
        <f>IF(B76="","",VLOOKUP(B76,Usuarios!$A$2:$G$500,5,0))</f>
        <v>45853.599641203706</v>
      </c>
      <c r="G76" t="str">
        <f>IF(B76="","",VLOOKUP(B76,Usuarios!$A$2:$G$500,6,0))</f>
        <v>Operação</v>
      </c>
    </row>
    <row r="77" spans="1:7" x14ac:dyDescent="0.25">
      <c r="A77">
        <f t="shared" si="1"/>
        <v>76</v>
      </c>
      <c r="B77">
        <v>6</v>
      </c>
      <c r="C77" t="s">
        <v>5590</v>
      </c>
      <c r="D77" t="b">
        <v>1</v>
      </c>
      <c r="E77" t="str">
        <f>IF(B77="","",VLOOKUP(B77,Usuarios!$A$2:$G$500,3,0))</f>
        <v>Alessandra Jesus Nunes</v>
      </c>
      <c r="F77" s="167">
        <f>IF(B77="","",VLOOKUP(B77,Usuarios!$A$2:$G$500,5,0))</f>
        <v>45853.599641203706</v>
      </c>
      <c r="G77" t="str">
        <f>IF(B77="","",VLOOKUP(B77,Usuarios!$A$2:$G$500,6,0))</f>
        <v>Operação</v>
      </c>
    </row>
    <row r="78" spans="1:7" x14ac:dyDescent="0.25">
      <c r="A78">
        <f t="shared" si="1"/>
        <v>77</v>
      </c>
      <c r="B78">
        <v>6</v>
      </c>
      <c r="C78" t="s">
        <v>5587</v>
      </c>
      <c r="D78" t="b">
        <v>1</v>
      </c>
      <c r="E78" t="str">
        <f>IF(B78="","",VLOOKUP(B78,Usuarios!$A$2:$G$500,3,0))</f>
        <v>Alessandra Jesus Nunes</v>
      </c>
      <c r="F78" s="167">
        <f>IF(B78="","",VLOOKUP(B78,Usuarios!$A$2:$G$500,5,0))</f>
        <v>45853.599641203706</v>
      </c>
      <c r="G78" t="str">
        <f>IF(B78="","",VLOOKUP(B78,Usuarios!$A$2:$G$500,6,0))</f>
        <v>Operação</v>
      </c>
    </row>
    <row r="79" spans="1:7" x14ac:dyDescent="0.25">
      <c r="A79">
        <f t="shared" si="1"/>
        <v>78</v>
      </c>
      <c r="B79">
        <v>6</v>
      </c>
      <c r="C79" t="s">
        <v>5589</v>
      </c>
      <c r="D79" t="b">
        <v>1</v>
      </c>
      <c r="E79" t="str">
        <f>IF(B79="","",VLOOKUP(B79,Usuarios!$A$2:$G$500,3,0))</f>
        <v>Alessandra Jesus Nunes</v>
      </c>
      <c r="F79" s="167">
        <f>IF(B79="","",VLOOKUP(B79,Usuarios!$A$2:$G$500,5,0))</f>
        <v>45853.599641203706</v>
      </c>
      <c r="G79" t="str">
        <f>IF(B79="","",VLOOKUP(B79,Usuarios!$A$2:$G$500,6,0))</f>
        <v>Operação</v>
      </c>
    </row>
    <row r="80" spans="1:7" x14ac:dyDescent="0.25">
      <c r="A80">
        <f t="shared" si="1"/>
        <v>79</v>
      </c>
      <c r="B80">
        <v>6</v>
      </c>
      <c r="C80" t="s">
        <v>5688</v>
      </c>
      <c r="D80" t="b">
        <v>1</v>
      </c>
      <c r="E80" t="str">
        <f>IF(B80="","",VLOOKUP(B80,Usuarios!$A$2:$G$500,3,0))</f>
        <v>Alessandra Jesus Nunes</v>
      </c>
      <c r="F80" s="167">
        <f>IF(B80="","",VLOOKUP(B80,Usuarios!$A$2:$G$500,5,0))</f>
        <v>45853.599641203706</v>
      </c>
      <c r="G80" t="str">
        <f>IF(B80="","",VLOOKUP(B80,Usuarios!$A$2:$G$500,6,0))</f>
        <v>Operação</v>
      </c>
    </row>
    <row r="81" spans="1:7" x14ac:dyDescent="0.25">
      <c r="A81">
        <f t="shared" si="1"/>
        <v>80</v>
      </c>
      <c r="B81">
        <v>6</v>
      </c>
      <c r="C81" t="s">
        <v>5719</v>
      </c>
      <c r="D81" t="b">
        <v>1</v>
      </c>
      <c r="E81" t="str">
        <f>IF(B81="","",VLOOKUP(B81,Usuarios!$A$2:$G$500,3,0))</f>
        <v>Alessandra Jesus Nunes</v>
      </c>
      <c r="F81" s="167">
        <f>IF(B81="","",VLOOKUP(B81,Usuarios!$A$2:$G$500,5,0))</f>
        <v>45853.599641203706</v>
      </c>
      <c r="G81" t="str">
        <f>IF(B81="","",VLOOKUP(B81,Usuarios!$A$2:$G$500,6,0))</f>
        <v>Operação</v>
      </c>
    </row>
    <row r="82" spans="1:7" x14ac:dyDescent="0.25">
      <c r="A82">
        <f t="shared" si="1"/>
        <v>81</v>
      </c>
      <c r="B82">
        <v>6</v>
      </c>
      <c r="C82" t="s">
        <v>5581</v>
      </c>
      <c r="D82" t="b">
        <v>0</v>
      </c>
      <c r="E82" t="str">
        <f>IF(B82="","",VLOOKUP(B82,Usuarios!$A$2:$G$500,3,0))</f>
        <v>Alessandra Jesus Nunes</v>
      </c>
      <c r="F82" s="167">
        <f>IF(B82="","",VLOOKUP(B82,Usuarios!$A$2:$G$500,5,0))</f>
        <v>45853.599641203706</v>
      </c>
      <c r="G82" t="str">
        <f>IF(B82="","",VLOOKUP(B82,Usuarios!$A$2:$G$500,6,0))</f>
        <v>Operação</v>
      </c>
    </row>
    <row r="83" spans="1:7" x14ac:dyDescent="0.25">
      <c r="A83">
        <f t="shared" si="1"/>
        <v>82</v>
      </c>
      <c r="B83">
        <v>6</v>
      </c>
      <c r="C83" t="s">
        <v>5592</v>
      </c>
      <c r="D83" t="b">
        <v>0</v>
      </c>
      <c r="E83" t="str">
        <f>IF(B83="","",VLOOKUP(B83,Usuarios!$A$2:$G$500,3,0))</f>
        <v>Alessandra Jesus Nunes</v>
      </c>
      <c r="F83" s="167">
        <f>IF(B83="","",VLOOKUP(B83,Usuarios!$A$2:$G$500,5,0))</f>
        <v>45853.599641203706</v>
      </c>
      <c r="G83" t="str">
        <f>IF(B83="","",VLOOKUP(B83,Usuarios!$A$2:$G$500,6,0))</f>
        <v>Operação</v>
      </c>
    </row>
    <row r="84" spans="1:7" x14ac:dyDescent="0.25">
      <c r="A84">
        <f t="shared" si="1"/>
        <v>83</v>
      </c>
      <c r="B84">
        <v>6</v>
      </c>
      <c r="C84" t="s">
        <v>5583</v>
      </c>
      <c r="D84" t="b">
        <v>0</v>
      </c>
      <c r="E84" t="str">
        <f>IF(B84="","",VLOOKUP(B84,Usuarios!$A$2:$G$500,3,0))</f>
        <v>Alessandra Jesus Nunes</v>
      </c>
      <c r="F84" s="167">
        <f>IF(B84="","",VLOOKUP(B84,Usuarios!$A$2:$G$500,5,0))</f>
        <v>45853.599641203706</v>
      </c>
      <c r="G84" t="str">
        <f>IF(B84="","",VLOOKUP(B84,Usuarios!$A$2:$G$500,6,0))</f>
        <v>Operação</v>
      </c>
    </row>
    <row r="85" spans="1:7" x14ac:dyDescent="0.25">
      <c r="A85">
        <f t="shared" si="1"/>
        <v>84</v>
      </c>
      <c r="B85">
        <v>6</v>
      </c>
      <c r="C85" t="s">
        <v>5585</v>
      </c>
      <c r="D85" t="b">
        <v>0</v>
      </c>
      <c r="E85" t="str">
        <f>IF(B85="","",VLOOKUP(B85,Usuarios!$A$2:$G$500,3,0))</f>
        <v>Alessandra Jesus Nunes</v>
      </c>
      <c r="F85" s="167">
        <f>IF(B85="","",VLOOKUP(B85,Usuarios!$A$2:$G$500,5,0))</f>
        <v>45853.599641203706</v>
      </c>
      <c r="G85" t="str">
        <f>IF(B85="","",VLOOKUP(B85,Usuarios!$A$2:$G$500,6,0))</f>
        <v>Operação</v>
      </c>
    </row>
    <row r="86" spans="1:7" x14ac:dyDescent="0.25">
      <c r="A86">
        <f t="shared" si="1"/>
        <v>85</v>
      </c>
      <c r="B86">
        <v>6</v>
      </c>
      <c r="C86" t="s">
        <v>5430</v>
      </c>
      <c r="D86" t="b">
        <v>0</v>
      </c>
      <c r="E86" t="str">
        <f>IF(B86="","",VLOOKUP(B86,Usuarios!$A$2:$G$500,3,0))</f>
        <v>Alessandra Jesus Nunes</v>
      </c>
      <c r="F86" s="167">
        <f>IF(B86="","",VLOOKUP(B86,Usuarios!$A$2:$G$500,5,0))</f>
        <v>45853.599641203706</v>
      </c>
      <c r="G86" t="str">
        <f>IF(B86="","",VLOOKUP(B86,Usuarios!$A$2:$G$500,6,0))</f>
        <v>Operação</v>
      </c>
    </row>
    <row r="87" spans="1:7" x14ac:dyDescent="0.25">
      <c r="A87">
        <f t="shared" si="1"/>
        <v>86</v>
      </c>
      <c r="B87">
        <v>6</v>
      </c>
      <c r="C87" t="s">
        <v>5584</v>
      </c>
      <c r="D87" t="b">
        <v>0</v>
      </c>
      <c r="E87" t="str">
        <f>IF(B87="","",VLOOKUP(B87,Usuarios!$A$2:$G$500,3,0))</f>
        <v>Alessandra Jesus Nunes</v>
      </c>
      <c r="F87" s="167">
        <f>IF(B87="","",VLOOKUP(B87,Usuarios!$A$2:$G$500,5,0))</f>
        <v>45853.599641203706</v>
      </c>
      <c r="G87" t="str">
        <f>IF(B87="","",VLOOKUP(B87,Usuarios!$A$2:$G$500,6,0))</f>
        <v>Operação</v>
      </c>
    </row>
    <row r="88" spans="1:7" x14ac:dyDescent="0.25">
      <c r="A88">
        <f t="shared" si="1"/>
        <v>87</v>
      </c>
      <c r="B88">
        <v>6</v>
      </c>
      <c r="C88" t="s">
        <v>5595</v>
      </c>
      <c r="D88" t="b">
        <v>0</v>
      </c>
      <c r="E88" t="str">
        <f>IF(B88="","",VLOOKUP(B88,Usuarios!$A$2:$G$500,3,0))</f>
        <v>Alessandra Jesus Nunes</v>
      </c>
      <c r="F88" s="167">
        <f>IF(B88="","",VLOOKUP(B88,Usuarios!$A$2:$G$500,5,0))</f>
        <v>45853.599641203706</v>
      </c>
      <c r="G88" t="str">
        <f>IF(B88="","",VLOOKUP(B88,Usuarios!$A$2:$G$500,6,0))</f>
        <v>Operação</v>
      </c>
    </row>
    <row r="89" spans="1:7" x14ac:dyDescent="0.25">
      <c r="A89">
        <f t="shared" si="1"/>
        <v>88</v>
      </c>
      <c r="B89">
        <v>8</v>
      </c>
      <c r="C89" t="s">
        <v>5672</v>
      </c>
      <c r="D89" t="b">
        <v>1</v>
      </c>
      <c r="E89" t="str">
        <f>IF(B89="","",VLOOKUP(B89,Usuarios!$A$2:$G$500,3,0))</f>
        <v>Fernanda Ribeiro Wosni</v>
      </c>
      <c r="F89" s="167">
        <f>IF(B89="","",VLOOKUP(B89,Usuarios!$A$2:$G$500,5,0))</f>
        <v>45994.485405092593</v>
      </c>
      <c r="G89" t="str">
        <f>IF(B89="","",VLOOKUP(B89,Usuarios!$A$2:$G$500,6,0))</f>
        <v>Comercial</v>
      </c>
    </row>
    <row r="90" spans="1:7" x14ac:dyDescent="0.25">
      <c r="A90">
        <f t="shared" si="1"/>
        <v>89</v>
      </c>
      <c r="B90">
        <v>8</v>
      </c>
      <c r="C90" t="s">
        <v>5593</v>
      </c>
      <c r="D90" t="b">
        <v>1</v>
      </c>
      <c r="E90" t="str">
        <f>IF(B90="","",VLOOKUP(B90,Usuarios!$A$2:$G$500,3,0))</f>
        <v>Fernanda Ribeiro Wosni</v>
      </c>
      <c r="F90" s="167">
        <f>IF(B90="","",VLOOKUP(B90,Usuarios!$A$2:$G$500,5,0))</f>
        <v>45994.485405092593</v>
      </c>
      <c r="G90" t="str">
        <f>IF(B90="","",VLOOKUP(B90,Usuarios!$A$2:$G$500,6,0))</f>
        <v>Comercial</v>
      </c>
    </row>
    <row r="91" spans="1:7" x14ac:dyDescent="0.25">
      <c r="A91">
        <f t="shared" si="1"/>
        <v>90</v>
      </c>
      <c r="B91">
        <v>8</v>
      </c>
      <c r="C91" t="s">
        <v>5617</v>
      </c>
      <c r="D91" t="b">
        <v>1</v>
      </c>
      <c r="E91" t="str">
        <f>IF(B91="","",VLOOKUP(B91,Usuarios!$A$2:$G$500,3,0))</f>
        <v>Fernanda Ribeiro Wosni</v>
      </c>
      <c r="F91" s="167">
        <f>IF(B91="","",VLOOKUP(B91,Usuarios!$A$2:$G$500,5,0))</f>
        <v>45994.485405092593</v>
      </c>
      <c r="G91" t="str">
        <f>IF(B91="","",VLOOKUP(B91,Usuarios!$A$2:$G$500,6,0))</f>
        <v>Comercial</v>
      </c>
    </row>
    <row r="92" spans="1:7" x14ac:dyDescent="0.25">
      <c r="A92">
        <f t="shared" si="1"/>
        <v>91</v>
      </c>
      <c r="B92">
        <v>8</v>
      </c>
      <c r="C92" t="s">
        <v>5615</v>
      </c>
      <c r="D92" t="b">
        <v>1</v>
      </c>
      <c r="E92" t="str">
        <f>IF(B92="","",VLOOKUP(B92,Usuarios!$A$2:$G$500,3,0))</f>
        <v>Fernanda Ribeiro Wosni</v>
      </c>
      <c r="F92" s="167">
        <f>IF(B92="","",VLOOKUP(B92,Usuarios!$A$2:$G$500,5,0))</f>
        <v>45994.485405092593</v>
      </c>
      <c r="G92" t="str">
        <f>IF(B92="","",VLOOKUP(B92,Usuarios!$A$2:$G$500,6,0))</f>
        <v>Comercial</v>
      </c>
    </row>
    <row r="93" spans="1:7" x14ac:dyDescent="0.25">
      <c r="A93">
        <f t="shared" si="1"/>
        <v>92</v>
      </c>
      <c r="B93">
        <v>8</v>
      </c>
      <c r="C93" t="s">
        <v>5594</v>
      </c>
      <c r="D93" t="b">
        <v>1</v>
      </c>
      <c r="E93" t="str">
        <f>IF(B93="","",VLOOKUP(B93,Usuarios!$A$2:$G$500,3,0))</f>
        <v>Fernanda Ribeiro Wosni</v>
      </c>
      <c r="F93" s="167">
        <f>IF(B93="","",VLOOKUP(B93,Usuarios!$A$2:$G$500,5,0))</f>
        <v>45994.485405092593</v>
      </c>
      <c r="G93" t="str">
        <f>IF(B93="","",VLOOKUP(B93,Usuarios!$A$2:$G$500,6,0))</f>
        <v>Comercial</v>
      </c>
    </row>
    <row r="94" spans="1:7" x14ac:dyDescent="0.25">
      <c r="A94">
        <f t="shared" si="1"/>
        <v>93</v>
      </c>
      <c r="B94">
        <v>8</v>
      </c>
      <c r="C94" t="s">
        <v>5618</v>
      </c>
      <c r="D94" t="b">
        <v>1</v>
      </c>
      <c r="E94" t="str">
        <f>IF(B94="","",VLOOKUP(B94,Usuarios!$A$2:$G$500,3,0))</f>
        <v>Fernanda Ribeiro Wosni</v>
      </c>
      <c r="F94" s="167">
        <f>IF(B94="","",VLOOKUP(B94,Usuarios!$A$2:$G$500,5,0))</f>
        <v>45994.485405092593</v>
      </c>
      <c r="G94" t="str">
        <f>IF(B94="","",VLOOKUP(B94,Usuarios!$A$2:$G$500,6,0))</f>
        <v>Comercial</v>
      </c>
    </row>
    <row r="95" spans="1:7" x14ac:dyDescent="0.25">
      <c r="A95">
        <f t="shared" si="1"/>
        <v>94</v>
      </c>
      <c r="B95">
        <v>8</v>
      </c>
      <c r="C95" t="s">
        <v>5616</v>
      </c>
      <c r="D95" t="b">
        <v>1</v>
      </c>
      <c r="E95" t="str">
        <f>IF(B95="","",VLOOKUP(B95,Usuarios!$A$2:$G$500,3,0))</f>
        <v>Fernanda Ribeiro Wosni</v>
      </c>
      <c r="F95" s="167">
        <f>IF(B95="","",VLOOKUP(B95,Usuarios!$A$2:$G$500,5,0))</f>
        <v>45994.485405092593</v>
      </c>
      <c r="G95" t="str">
        <f>IF(B95="","",VLOOKUP(B95,Usuarios!$A$2:$G$500,6,0))</f>
        <v>Comercial</v>
      </c>
    </row>
    <row r="96" spans="1:7" x14ac:dyDescent="0.25">
      <c r="A96">
        <f t="shared" si="1"/>
        <v>95</v>
      </c>
      <c r="B96">
        <v>8</v>
      </c>
      <c r="C96" t="s">
        <v>5614</v>
      </c>
      <c r="D96" t="b">
        <v>1</v>
      </c>
      <c r="E96" t="str">
        <f>IF(B96="","",VLOOKUP(B96,Usuarios!$A$2:$G$500,3,0))</f>
        <v>Fernanda Ribeiro Wosni</v>
      </c>
      <c r="F96" s="167">
        <f>IF(B96="","",VLOOKUP(B96,Usuarios!$A$2:$G$500,5,0))</f>
        <v>45994.485405092593</v>
      </c>
      <c r="G96" t="str">
        <f>IF(B96="","",VLOOKUP(B96,Usuarios!$A$2:$G$500,6,0))</f>
        <v>Comercial</v>
      </c>
    </row>
    <row r="97" spans="1:7" x14ac:dyDescent="0.25">
      <c r="A97">
        <f t="shared" si="1"/>
        <v>96</v>
      </c>
      <c r="B97">
        <v>8</v>
      </c>
      <c r="C97" t="s">
        <v>5687</v>
      </c>
      <c r="D97" t="b">
        <v>1</v>
      </c>
      <c r="E97" t="str">
        <f>IF(B97="","",VLOOKUP(B97,Usuarios!$A$2:$G$500,3,0))</f>
        <v>Fernanda Ribeiro Wosni</v>
      </c>
      <c r="F97" s="167">
        <f>IF(B97="","",VLOOKUP(B97,Usuarios!$A$2:$G$500,5,0))</f>
        <v>45994.485405092593</v>
      </c>
      <c r="G97" t="str">
        <f>IF(B97="","",VLOOKUP(B97,Usuarios!$A$2:$G$500,6,0))</f>
        <v>Comercial</v>
      </c>
    </row>
    <row r="98" spans="1:7" x14ac:dyDescent="0.25">
      <c r="A98">
        <f t="shared" si="1"/>
        <v>97</v>
      </c>
      <c r="B98">
        <v>8</v>
      </c>
      <c r="C98" t="s">
        <v>5591</v>
      </c>
      <c r="D98" t="b">
        <v>1</v>
      </c>
      <c r="E98" t="str">
        <f>IF(B98="","",VLOOKUP(B98,Usuarios!$A$2:$G$500,3,0))</f>
        <v>Fernanda Ribeiro Wosni</v>
      </c>
      <c r="F98" s="167">
        <f>IF(B98="","",VLOOKUP(B98,Usuarios!$A$2:$G$500,5,0))</f>
        <v>45994.485405092593</v>
      </c>
      <c r="G98" t="str">
        <f>IF(B98="","",VLOOKUP(B98,Usuarios!$A$2:$G$500,6,0))</f>
        <v>Comercial</v>
      </c>
    </row>
    <row r="99" spans="1:7" x14ac:dyDescent="0.25">
      <c r="A99">
        <f t="shared" si="1"/>
        <v>98</v>
      </c>
      <c r="B99">
        <v>8</v>
      </c>
      <c r="C99" t="s">
        <v>5586</v>
      </c>
      <c r="D99" t="b">
        <v>1</v>
      </c>
      <c r="E99" t="str">
        <f>IF(B99="","",VLOOKUP(B99,Usuarios!$A$2:$G$500,3,0))</f>
        <v>Fernanda Ribeiro Wosni</v>
      </c>
      <c r="F99" s="167">
        <f>IF(B99="","",VLOOKUP(B99,Usuarios!$A$2:$G$500,5,0))</f>
        <v>45994.485405092593</v>
      </c>
      <c r="G99" t="str">
        <f>IF(B99="","",VLOOKUP(B99,Usuarios!$A$2:$G$500,6,0))</f>
        <v>Comercial</v>
      </c>
    </row>
    <row r="100" spans="1:7" x14ac:dyDescent="0.25">
      <c r="A100">
        <f t="shared" si="1"/>
        <v>99</v>
      </c>
      <c r="B100">
        <v>8</v>
      </c>
      <c r="C100" t="s">
        <v>5588</v>
      </c>
      <c r="D100" t="b">
        <v>1</v>
      </c>
      <c r="E100" t="str">
        <f>IF(B100="","",VLOOKUP(B100,Usuarios!$A$2:$G$500,3,0))</f>
        <v>Fernanda Ribeiro Wosni</v>
      </c>
      <c r="F100" s="167">
        <f>IF(B100="","",VLOOKUP(B100,Usuarios!$A$2:$G$500,5,0))</f>
        <v>45994.485405092593</v>
      </c>
      <c r="G100" t="str">
        <f>IF(B100="","",VLOOKUP(B100,Usuarios!$A$2:$G$500,6,0))</f>
        <v>Comercial</v>
      </c>
    </row>
    <row r="101" spans="1:7" x14ac:dyDescent="0.25">
      <c r="A101">
        <f t="shared" si="1"/>
        <v>100</v>
      </c>
      <c r="B101">
        <v>8</v>
      </c>
      <c r="C101" t="s">
        <v>5590</v>
      </c>
      <c r="D101" t="b">
        <v>1</v>
      </c>
      <c r="E101" t="str">
        <f>IF(B101="","",VLOOKUP(B101,Usuarios!$A$2:$G$500,3,0))</f>
        <v>Fernanda Ribeiro Wosni</v>
      </c>
      <c r="F101" s="167">
        <f>IF(B101="","",VLOOKUP(B101,Usuarios!$A$2:$G$500,5,0))</f>
        <v>45994.485405092593</v>
      </c>
      <c r="G101" t="str">
        <f>IF(B101="","",VLOOKUP(B101,Usuarios!$A$2:$G$500,6,0))</f>
        <v>Comercial</v>
      </c>
    </row>
    <row r="102" spans="1:7" x14ac:dyDescent="0.25">
      <c r="A102">
        <f t="shared" si="1"/>
        <v>101</v>
      </c>
      <c r="B102">
        <v>8</v>
      </c>
      <c r="C102" t="s">
        <v>5587</v>
      </c>
      <c r="D102" t="b">
        <v>1</v>
      </c>
      <c r="E102" t="str">
        <f>IF(B102="","",VLOOKUP(B102,Usuarios!$A$2:$G$500,3,0))</f>
        <v>Fernanda Ribeiro Wosni</v>
      </c>
      <c r="F102" s="167">
        <f>IF(B102="","",VLOOKUP(B102,Usuarios!$A$2:$G$500,5,0))</f>
        <v>45994.485405092593</v>
      </c>
      <c r="G102" t="str">
        <f>IF(B102="","",VLOOKUP(B102,Usuarios!$A$2:$G$500,6,0))</f>
        <v>Comercial</v>
      </c>
    </row>
    <row r="103" spans="1:7" x14ac:dyDescent="0.25">
      <c r="A103">
        <f t="shared" si="1"/>
        <v>102</v>
      </c>
      <c r="B103">
        <v>8</v>
      </c>
      <c r="C103" t="s">
        <v>5589</v>
      </c>
      <c r="D103" t="b">
        <v>1</v>
      </c>
      <c r="E103" t="str">
        <f>IF(B103="","",VLOOKUP(B103,Usuarios!$A$2:$G$500,3,0))</f>
        <v>Fernanda Ribeiro Wosni</v>
      </c>
      <c r="F103" s="167">
        <f>IF(B103="","",VLOOKUP(B103,Usuarios!$A$2:$G$500,5,0))</f>
        <v>45994.485405092593</v>
      </c>
      <c r="G103" t="str">
        <f>IF(B103="","",VLOOKUP(B103,Usuarios!$A$2:$G$500,6,0))</f>
        <v>Comercial</v>
      </c>
    </row>
    <row r="104" spans="1:7" x14ac:dyDescent="0.25">
      <c r="A104">
        <f t="shared" si="1"/>
        <v>103</v>
      </c>
      <c r="B104">
        <v>8</v>
      </c>
      <c r="C104" t="s">
        <v>5688</v>
      </c>
      <c r="D104" t="b">
        <v>1</v>
      </c>
      <c r="E104" t="str">
        <f>IF(B104="","",VLOOKUP(B104,Usuarios!$A$2:$G$500,3,0))</f>
        <v>Fernanda Ribeiro Wosni</v>
      </c>
      <c r="F104" s="167">
        <f>IF(B104="","",VLOOKUP(B104,Usuarios!$A$2:$G$500,5,0))</f>
        <v>45994.485405092593</v>
      </c>
      <c r="G104" t="str">
        <f>IF(B104="","",VLOOKUP(B104,Usuarios!$A$2:$G$500,6,0))</f>
        <v>Comercial</v>
      </c>
    </row>
    <row r="105" spans="1:7" x14ac:dyDescent="0.25">
      <c r="A105">
        <f t="shared" si="1"/>
        <v>104</v>
      </c>
      <c r="B105">
        <v>8</v>
      </c>
      <c r="C105" t="s">
        <v>5719</v>
      </c>
      <c r="D105" t="b">
        <v>1</v>
      </c>
      <c r="E105" t="str">
        <f>IF(B105="","",VLOOKUP(B105,Usuarios!$A$2:$G$500,3,0))</f>
        <v>Fernanda Ribeiro Wosni</v>
      </c>
      <c r="F105" s="167">
        <f>IF(B105="","",VLOOKUP(B105,Usuarios!$A$2:$G$500,5,0))</f>
        <v>45994.485405092593</v>
      </c>
      <c r="G105" t="str">
        <f>IF(B105="","",VLOOKUP(B105,Usuarios!$A$2:$G$500,6,0))</f>
        <v>Comercial</v>
      </c>
    </row>
    <row r="106" spans="1:7" x14ac:dyDescent="0.25">
      <c r="A106">
        <f t="shared" si="1"/>
        <v>105</v>
      </c>
      <c r="B106">
        <v>8</v>
      </c>
      <c r="C106" t="s">
        <v>5581</v>
      </c>
      <c r="D106" t="b">
        <v>0</v>
      </c>
      <c r="E106" t="str">
        <f>IF(B106="","",VLOOKUP(B106,Usuarios!$A$2:$G$500,3,0))</f>
        <v>Fernanda Ribeiro Wosni</v>
      </c>
      <c r="F106" s="167">
        <f>IF(B106="","",VLOOKUP(B106,Usuarios!$A$2:$G$500,5,0))</f>
        <v>45994.485405092593</v>
      </c>
      <c r="G106" t="str">
        <f>IF(B106="","",VLOOKUP(B106,Usuarios!$A$2:$G$500,6,0))</f>
        <v>Comercial</v>
      </c>
    </row>
    <row r="107" spans="1:7" x14ac:dyDescent="0.25">
      <c r="A107">
        <f t="shared" si="1"/>
        <v>106</v>
      </c>
      <c r="B107">
        <v>8</v>
      </c>
      <c r="C107" t="s">
        <v>5592</v>
      </c>
      <c r="D107" t="b">
        <v>0</v>
      </c>
      <c r="E107" t="str">
        <f>IF(B107="","",VLOOKUP(B107,Usuarios!$A$2:$G$500,3,0))</f>
        <v>Fernanda Ribeiro Wosni</v>
      </c>
      <c r="F107" s="167">
        <f>IF(B107="","",VLOOKUP(B107,Usuarios!$A$2:$G$500,5,0))</f>
        <v>45994.485405092593</v>
      </c>
      <c r="G107" t="str">
        <f>IF(B107="","",VLOOKUP(B107,Usuarios!$A$2:$G$500,6,0))</f>
        <v>Comercial</v>
      </c>
    </row>
    <row r="108" spans="1:7" x14ac:dyDescent="0.25">
      <c r="A108">
        <f t="shared" si="1"/>
        <v>107</v>
      </c>
      <c r="B108">
        <v>8</v>
      </c>
      <c r="C108" t="s">
        <v>5583</v>
      </c>
      <c r="D108" t="b">
        <v>0</v>
      </c>
      <c r="E108" t="str">
        <f>IF(B108="","",VLOOKUP(B108,Usuarios!$A$2:$G$500,3,0))</f>
        <v>Fernanda Ribeiro Wosni</v>
      </c>
      <c r="F108" s="167">
        <f>IF(B108="","",VLOOKUP(B108,Usuarios!$A$2:$G$500,5,0))</f>
        <v>45994.485405092593</v>
      </c>
      <c r="G108" t="str">
        <f>IF(B108="","",VLOOKUP(B108,Usuarios!$A$2:$G$500,6,0))</f>
        <v>Comercial</v>
      </c>
    </row>
    <row r="109" spans="1:7" x14ac:dyDescent="0.25">
      <c r="A109">
        <f t="shared" si="1"/>
        <v>108</v>
      </c>
      <c r="B109">
        <v>8</v>
      </c>
      <c r="C109" t="s">
        <v>5585</v>
      </c>
      <c r="D109" t="b">
        <v>0</v>
      </c>
      <c r="E109" t="str">
        <f>IF(B109="","",VLOOKUP(B109,Usuarios!$A$2:$G$500,3,0))</f>
        <v>Fernanda Ribeiro Wosni</v>
      </c>
      <c r="F109" s="167">
        <f>IF(B109="","",VLOOKUP(B109,Usuarios!$A$2:$G$500,5,0))</f>
        <v>45994.485405092593</v>
      </c>
      <c r="G109" t="str">
        <f>IF(B109="","",VLOOKUP(B109,Usuarios!$A$2:$G$500,6,0))</f>
        <v>Comercial</v>
      </c>
    </row>
    <row r="110" spans="1:7" x14ac:dyDescent="0.25">
      <c r="A110">
        <f t="shared" si="1"/>
        <v>109</v>
      </c>
      <c r="B110">
        <v>8</v>
      </c>
      <c r="C110" t="s">
        <v>5430</v>
      </c>
      <c r="D110" t="b">
        <v>0</v>
      </c>
      <c r="E110" t="str">
        <f>IF(B110="","",VLOOKUP(B110,Usuarios!$A$2:$G$500,3,0))</f>
        <v>Fernanda Ribeiro Wosni</v>
      </c>
      <c r="F110" s="167">
        <f>IF(B110="","",VLOOKUP(B110,Usuarios!$A$2:$G$500,5,0))</f>
        <v>45994.485405092593</v>
      </c>
      <c r="G110" t="str">
        <f>IF(B110="","",VLOOKUP(B110,Usuarios!$A$2:$G$500,6,0))</f>
        <v>Comercial</v>
      </c>
    </row>
    <row r="111" spans="1:7" x14ac:dyDescent="0.25">
      <c r="A111">
        <f t="shared" si="1"/>
        <v>110</v>
      </c>
      <c r="B111">
        <v>8</v>
      </c>
      <c r="C111" t="s">
        <v>5584</v>
      </c>
      <c r="D111" t="b">
        <v>0</v>
      </c>
      <c r="E111" t="str">
        <f>IF(B111="","",VLOOKUP(B111,Usuarios!$A$2:$G$500,3,0))</f>
        <v>Fernanda Ribeiro Wosni</v>
      </c>
      <c r="F111" s="167">
        <f>IF(B111="","",VLOOKUP(B111,Usuarios!$A$2:$G$500,5,0))</f>
        <v>45994.485405092593</v>
      </c>
      <c r="G111" t="str">
        <f>IF(B111="","",VLOOKUP(B111,Usuarios!$A$2:$G$500,6,0))</f>
        <v>Comercial</v>
      </c>
    </row>
    <row r="112" spans="1:7" x14ac:dyDescent="0.25">
      <c r="A112">
        <f t="shared" si="1"/>
        <v>111</v>
      </c>
      <c r="B112">
        <v>8</v>
      </c>
      <c r="C112" t="s">
        <v>5595</v>
      </c>
      <c r="D112" t="b">
        <v>0</v>
      </c>
      <c r="E112" t="str">
        <f>IF(B112="","",VLOOKUP(B112,Usuarios!$A$2:$G$500,3,0))</f>
        <v>Fernanda Ribeiro Wosni</v>
      </c>
      <c r="F112" s="167">
        <f>IF(B112="","",VLOOKUP(B112,Usuarios!$A$2:$G$500,5,0))</f>
        <v>45994.485405092593</v>
      </c>
      <c r="G112" t="str">
        <f>IF(B112="","",VLOOKUP(B112,Usuarios!$A$2:$G$500,6,0))</f>
        <v>Comercial</v>
      </c>
    </row>
    <row r="113" spans="1:7" x14ac:dyDescent="0.25">
      <c r="A113">
        <f t="shared" si="1"/>
        <v>112</v>
      </c>
      <c r="B113">
        <v>3</v>
      </c>
      <c r="C113" t="s">
        <v>5672</v>
      </c>
      <c r="D113" t="b">
        <v>1</v>
      </c>
      <c r="E113" t="str">
        <f>IF(B113="","",VLOOKUP(B113,Usuarios!$A$2:$G$500,3,0))</f>
        <v>Janaina Cristine Trianoski</v>
      </c>
      <c r="F113" s="167">
        <f>IF(B113="","",VLOOKUP(B113,Usuarios!$A$2:$G$500,5,0))</f>
        <v>45959.67895833333</v>
      </c>
      <c r="G113" t="str">
        <f>IF(B113="","",VLOOKUP(B113,Usuarios!$A$2:$G$500,6,0))</f>
        <v>CCO</v>
      </c>
    </row>
    <row r="114" spans="1:7" x14ac:dyDescent="0.25">
      <c r="A114">
        <f t="shared" si="1"/>
        <v>113</v>
      </c>
      <c r="B114">
        <v>3</v>
      </c>
      <c r="C114" t="s">
        <v>5593</v>
      </c>
      <c r="D114" t="b">
        <v>1</v>
      </c>
      <c r="E114" t="str">
        <f>IF(B114="","",VLOOKUP(B114,Usuarios!$A$2:$G$500,3,0))</f>
        <v>Janaina Cristine Trianoski</v>
      </c>
      <c r="F114" s="167">
        <f>IF(B114="","",VLOOKUP(B114,Usuarios!$A$2:$G$500,5,0))</f>
        <v>45959.67895833333</v>
      </c>
      <c r="G114" t="str">
        <f>IF(B114="","",VLOOKUP(B114,Usuarios!$A$2:$G$500,6,0))</f>
        <v>CCO</v>
      </c>
    </row>
    <row r="115" spans="1:7" x14ac:dyDescent="0.25">
      <c r="A115">
        <f t="shared" si="1"/>
        <v>114</v>
      </c>
      <c r="B115">
        <v>3</v>
      </c>
      <c r="C115" t="s">
        <v>5614</v>
      </c>
      <c r="D115" t="b">
        <v>1</v>
      </c>
      <c r="E115" t="str">
        <f>IF(B115="","",VLOOKUP(B115,Usuarios!$A$2:$G$500,3,0))</f>
        <v>Janaina Cristine Trianoski</v>
      </c>
      <c r="F115" s="167">
        <f>IF(B115="","",VLOOKUP(B115,Usuarios!$A$2:$G$500,5,0))</f>
        <v>45959.67895833333</v>
      </c>
      <c r="G115" t="str">
        <f>IF(B115="","",VLOOKUP(B115,Usuarios!$A$2:$G$500,6,0))</f>
        <v>CCO</v>
      </c>
    </row>
    <row r="116" spans="1:7" x14ac:dyDescent="0.25">
      <c r="A116">
        <f t="shared" si="1"/>
        <v>115</v>
      </c>
      <c r="B116">
        <v>3</v>
      </c>
      <c r="C116" t="s">
        <v>5687</v>
      </c>
      <c r="D116" t="b">
        <v>1</v>
      </c>
      <c r="E116" t="str">
        <f>IF(B116="","",VLOOKUP(B116,Usuarios!$A$2:$G$500,3,0))</f>
        <v>Janaina Cristine Trianoski</v>
      </c>
      <c r="F116" s="167">
        <f>IF(B116="","",VLOOKUP(B116,Usuarios!$A$2:$G$500,5,0))</f>
        <v>45959.67895833333</v>
      </c>
      <c r="G116" t="str">
        <f>IF(B116="","",VLOOKUP(B116,Usuarios!$A$2:$G$500,6,0))</f>
        <v>CCO</v>
      </c>
    </row>
    <row r="117" spans="1:7" x14ac:dyDescent="0.25">
      <c r="A117">
        <f t="shared" si="1"/>
        <v>116</v>
      </c>
      <c r="B117">
        <v>3</v>
      </c>
      <c r="C117" t="s">
        <v>5589</v>
      </c>
      <c r="D117" t="b">
        <v>1</v>
      </c>
      <c r="E117" t="str">
        <f>IF(B117="","",VLOOKUP(B117,Usuarios!$A$2:$G$500,3,0))</f>
        <v>Janaina Cristine Trianoski</v>
      </c>
      <c r="F117" s="167">
        <f>IF(B117="","",VLOOKUP(B117,Usuarios!$A$2:$G$500,5,0))</f>
        <v>45959.67895833333</v>
      </c>
      <c r="G117" t="str">
        <f>IF(B117="","",VLOOKUP(B117,Usuarios!$A$2:$G$500,6,0))</f>
        <v>CCO</v>
      </c>
    </row>
    <row r="118" spans="1:7" x14ac:dyDescent="0.25">
      <c r="A118">
        <f t="shared" si="1"/>
        <v>117</v>
      </c>
      <c r="B118">
        <v>3</v>
      </c>
      <c r="C118" t="s">
        <v>5688</v>
      </c>
      <c r="D118" t="b">
        <v>1</v>
      </c>
      <c r="E118" t="str">
        <f>IF(B118="","",VLOOKUP(B118,Usuarios!$A$2:$G$500,3,0))</f>
        <v>Janaina Cristine Trianoski</v>
      </c>
      <c r="F118" s="167">
        <f>IF(B118="","",VLOOKUP(B118,Usuarios!$A$2:$G$500,5,0))</f>
        <v>45959.67895833333</v>
      </c>
      <c r="G118" t="str">
        <f>IF(B118="","",VLOOKUP(B118,Usuarios!$A$2:$G$500,6,0))</f>
        <v>CCO</v>
      </c>
    </row>
    <row r="119" spans="1:7" x14ac:dyDescent="0.25">
      <c r="A119">
        <f t="shared" si="1"/>
        <v>118</v>
      </c>
      <c r="B119">
        <v>3</v>
      </c>
      <c r="C119" t="s">
        <v>5719</v>
      </c>
      <c r="D119" t="b">
        <v>1</v>
      </c>
      <c r="E119" t="str">
        <f>IF(B119="","",VLOOKUP(B119,Usuarios!$A$2:$G$500,3,0))</f>
        <v>Janaina Cristine Trianoski</v>
      </c>
      <c r="F119" s="167">
        <f>IF(B119="","",VLOOKUP(B119,Usuarios!$A$2:$G$500,5,0))</f>
        <v>45959.67895833333</v>
      </c>
      <c r="G119" t="str">
        <f>IF(B119="","",VLOOKUP(B119,Usuarios!$A$2:$G$500,6,0))</f>
        <v>CCO</v>
      </c>
    </row>
    <row r="120" spans="1:7" x14ac:dyDescent="0.25">
      <c r="A120">
        <f t="shared" si="1"/>
        <v>119</v>
      </c>
      <c r="B120">
        <v>3</v>
      </c>
      <c r="C120" t="s">
        <v>5581</v>
      </c>
      <c r="D120" t="b">
        <v>0</v>
      </c>
      <c r="E120" t="str">
        <f>IF(B120="","",VLOOKUP(B120,Usuarios!$A$2:$G$500,3,0))</f>
        <v>Janaina Cristine Trianoski</v>
      </c>
      <c r="F120" s="167">
        <f>IF(B120="","",VLOOKUP(B120,Usuarios!$A$2:$G$500,5,0))</f>
        <v>45959.67895833333</v>
      </c>
      <c r="G120" t="str">
        <f>IF(B120="","",VLOOKUP(B120,Usuarios!$A$2:$G$500,6,0))</f>
        <v>CCO</v>
      </c>
    </row>
    <row r="121" spans="1:7" x14ac:dyDescent="0.25">
      <c r="A121">
        <f t="shared" si="1"/>
        <v>120</v>
      </c>
      <c r="B121">
        <v>3</v>
      </c>
      <c r="C121" t="s">
        <v>5592</v>
      </c>
      <c r="D121" t="b">
        <v>0</v>
      </c>
      <c r="E121" t="str">
        <f>IF(B121="","",VLOOKUP(B121,Usuarios!$A$2:$G$500,3,0))</f>
        <v>Janaina Cristine Trianoski</v>
      </c>
      <c r="F121" s="167">
        <f>IF(B121="","",VLOOKUP(B121,Usuarios!$A$2:$G$500,5,0))</f>
        <v>45959.67895833333</v>
      </c>
      <c r="G121" t="str">
        <f>IF(B121="","",VLOOKUP(B121,Usuarios!$A$2:$G$500,6,0))</f>
        <v>CCO</v>
      </c>
    </row>
    <row r="122" spans="1:7" x14ac:dyDescent="0.25">
      <c r="A122">
        <f t="shared" si="1"/>
        <v>121</v>
      </c>
      <c r="B122">
        <v>3</v>
      </c>
      <c r="C122" t="s">
        <v>5583</v>
      </c>
      <c r="D122" t="b">
        <v>0</v>
      </c>
      <c r="E122" t="str">
        <f>IF(B122="","",VLOOKUP(B122,Usuarios!$A$2:$G$500,3,0))</f>
        <v>Janaina Cristine Trianoski</v>
      </c>
      <c r="F122" s="167">
        <f>IF(B122="","",VLOOKUP(B122,Usuarios!$A$2:$G$500,5,0))</f>
        <v>45959.67895833333</v>
      </c>
      <c r="G122" t="str">
        <f>IF(B122="","",VLOOKUP(B122,Usuarios!$A$2:$G$500,6,0))</f>
        <v>CCO</v>
      </c>
    </row>
    <row r="123" spans="1:7" x14ac:dyDescent="0.25">
      <c r="A123">
        <f t="shared" si="1"/>
        <v>122</v>
      </c>
      <c r="B123">
        <v>3</v>
      </c>
      <c r="C123" t="s">
        <v>5585</v>
      </c>
      <c r="D123" t="b">
        <v>0</v>
      </c>
      <c r="E123" t="str">
        <f>IF(B123="","",VLOOKUP(B123,Usuarios!$A$2:$G$500,3,0))</f>
        <v>Janaina Cristine Trianoski</v>
      </c>
      <c r="F123" s="167">
        <f>IF(B123="","",VLOOKUP(B123,Usuarios!$A$2:$G$500,5,0))</f>
        <v>45959.67895833333</v>
      </c>
      <c r="G123" t="str">
        <f>IF(B123="","",VLOOKUP(B123,Usuarios!$A$2:$G$500,6,0))</f>
        <v>CCO</v>
      </c>
    </row>
    <row r="124" spans="1:7" x14ac:dyDescent="0.25">
      <c r="A124">
        <f t="shared" si="1"/>
        <v>123</v>
      </c>
      <c r="B124">
        <v>3</v>
      </c>
      <c r="C124" t="s">
        <v>5430</v>
      </c>
      <c r="D124" t="b">
        <v>0</v>
      </c>
      <c r="E124" t="str">
        <f>IF(B124="","",VLOOKUP(B124,Usuarios!$A$2:$G$500,3,0))</f>
        <v>Janaina Cristine Trianoski</v>
      </c>
      <c r="F124" s="167">
        <f>IF(B124="","",VLOOKUP(B124,Usuarios!$A$2:$G$500,5,0))</f>
        <v>45959.67895833333</v>
      </c>
      <c r="G124" t="str">
        <f>IF(B124="","",VLOOKUP(B124,Usuarios!$A$2:$G$500,6,0))</f>
        <v>CCO</v>
      </c>
    </row>
    <row r="125" spans="1:7" x14ac:dyDescent="0.25">
      <c r="A125">
        <f t="shared" si="1"/>
        <v>124</v>
      </c>
      <c r="B125">
        <v>3</v>
      </c>
      <c r="C125" t="s">
        <v>5617</v>
      </c>
      <c r="D125" t="b">
        <v>0</v>
      </c>
      <c r="E125" t="str">
        <f>IF(B125="","",VLOOKUP(B125,Usuarios!$A$2:$G$500,3,0))</f>
        <v>Janaina Cristine Trianoski</v>
      </c>
      <c r="F125" s="167">
        <f>IF(B125="","",VLOOKUP(B125,Usuarios!$A$2:$G$500,5,0))</f>
        <v>45959.67895833333</v>
      </c>
      <c r="G125" t="str">
        <f>IF(B125="","",VLOOKUP(B125,Usuarios!$A$2:$G$500,6,0))</f>
        <v>CCO</v>
      </c>
    </row>
    <row r="126" spans="1:7" x14ac:dyDescent="0.25">
      <c r="A126">
        <f t="shared" si="1"/>
        <v>125</v>
      </c>
      <c r="B126">
        <v>3</v>
      </c>
      <c r="C126" t="s">
        <v>5615</v>
      </c>
      <c r="D126" t="b">
        <v>0</v>
      </c>
      <c r="E126" t="str">
        <f>IF(B126="","",VLOOKUP(B126,Usuarios!$A$2:$G$500,3,0))</f>
        <v>Janaina Cristine Trianoski</v>
      </c>
      <c r="F126" s="167">
        <f>IF(B126="","",VLOOKUP(B126,Usuarios!$A$2:$G$500,5,0))</f>
        <v>45959.67895833333</v>
      </c>
      <c r="G126" t="str">
        <f>IF(B126="","",VLOOKUP(B126,Usuarios!$A$2:$G$500,6,0))</f>
        <v>CCO</v>
      </c>
    </row>
    <row r="127" spans="1:7" x14ac:dyDescent="0.25">
      <c r="A127">
        <f t="shared" si="1"/>
        <v>126</v>
      </c>
      <c r="B127">
        <v>3</v>
      </c>
      <c r="C127" t="s">
        <v>5594</v>
      </c>
      <c r="D127" t="b">
        <v>0</v>
      </c>
      <c r="E127" t="str">
        <f>IF(B127="","",VLOOKUP(B127,Usuarios!$A$2:$G$500,3,0))</f>
        <v>Janaina Cristine Trianoski</v>
      </c>
      <c r="F127" s="167">
        <f>IF(B127="","",VLOOKUP(B127,Usuarios!$A$2:$G$500,5,0))</f>
        <v>45959.67895833333</v>
      </c>
      <c r="G127" t="str">
        <f>IF(B127="","",VLOOKUP(B127,Usuarios!$A$2:$G$500,6,0))</f>
        <v>CCO</v>
      </c>
    </row>
    <row r="128" spans="1:7" x14ac:dyDescent="0.25">
      <c r="A128">
        <f t="shared" si="1"/>
        <v>127</v>
      </c>
      <c r="B128">
        <v>3</v>
      </c>
      <c r="C128" t="s">
        <v>5618</v>
      </c>
      <c r="D128" t="b">
        <v>0</v>
      </c>
      <c r="E128" t="str">
        <f>IF(B128="","",VLOOKUP(B128,Usuarios!$A$2:$G$500,3,0))</f>
        <v>Janaina Cristine Trianoski</v>
      </c>
      <c r="F128" s="167">
        <f>IF(B128="","",VLOOKUP(B128,Usuarios!$A$2:$G$500,5,0))</f>
        <v>45959.67895833333</v>
      </c>
      <c r="G128" t="str">
        <f>IF(B128="","",VLOOKUP(B128,Usuarios!$A$2:$G$500,6,0))</f>
        <v>CCO</v>
      </c>
    </row>
    <row r="129" spans="1:7" x14ac:dyDescent="0.25">
      <c r="A129">
        <f t="shared" si="1"/>
        <v>128</v>
      </c>
      <c r="B129">
        <v>3</v>
      </c>
      <c r="C129" t="s">
        <v>5616</v>
      </c>
      <c r="D129" t="b">
        <v>0</v>
      </c>
      <c r="E129" t="str">
        <f>IF(B129="","",VLOOKUP(B129,Usuarios!$A$2:$G$500,3,0))</f>
        <v>Janaina Cristine Trianoski</v>
      </c>
      <c r="F129" s="167">
        <f>IF(B129="","",VLOOKUP(B129,Usuarios!$A$2:$G$500,5,0))</f>
        <v>45959.67895833333</v>
      </c>
      <c r="G129" t="str">
        <f>IF(B129="","",VLOOKUP(B129,Usuarios!$A$2:$G$500,6,0))</f>
        <v>CCO</v>
      </c>
    </row>
    <row r="130" spans="1:7" x14ac:dyDescent="0.25">
      <c r="A130">
        <f t="shared" si="1"/>
        <v>129</v>
      </c>
      <c r="B130">
        <v>3</v>
      </c>
      <c r="C130" t="s">
        <v>5591</v>
      </c>
      <c r="D130" t="b">
        <v>0</v>
      </c>
      <c r="E130" t="str">
        <f>IF(B130="","",VLOOKUP(B130,Usuarios!$A$2:$G$500,3,0))</f>
        <v>Janaina Cristine Trianoski</v>
      </c>
      <c r="F130" s="167">
        <f>IF(B130="","",VLOOKUP(B130,Usuarios!$A$2:$G$500,5,0))</f>
        <v>45959.67895833333</v>
      </c>
      <c r="G130" t="str">
        <f>IF(B130="","",VLOOKUP(B130,Usuarios!$A$2:$G$500,6,0))</f>
        <v>CCO</v>
      </c>
    </row>
    <row r="131" spans="1:7" x14ac:dyDescent="0.25">
      <c r="A131">
        <f t="shared" si="1"/>
        <v>130</v>
      </c>
      <c r="B131">
        <v>3</v>
      </c>
      <c r="C131" t="s">
        <v>5586</v>
      </c>
      <c r="D131" t="b">
        <v>0</v>
      </c>
      <c r="E131" t="str">
        <f>IF(B131="","",VLOOKUP(B131,Usuarios!$A$2:$G$500,3,0))</f>
        <v>Janaina Cristine Trianoski</v>
      </c>
      <c r="F131" s="167">
        <f>IF(B131="","",VLOOKUP(B131,Usuarios!$A$2:$G$500,5,0))</f>
        <v>45959.67895833333</v>
      </c>
      <c r="G131" t="str">
        <f>IF(B131="","",VLOOKUP(B131,Usuarios!$A$2:$G$500,6,0))</f>
        <v>CCO</v>
      </c>
    </row>
    <row r="132" spans="1:7" x14ac:dyDescent="0.25">
      <c r="A132">
        <f t="shared" ref="A132:A195" si="2">IF(B132="","",A131+1)</f>
        <v>131</v>
      </c>
      <c r="B132">
        <v>3</v>
      </c>
      <c r="C132" t="s">
        <v>5588</v>
      </c>
      <c r="D132" t="b">
        <v>0</v>
      </c>
      <c r="E132" t="str">
        <f>IF(B132="","",VLOOKUP(B132,Usuarios!$A$2:$G$500,3,0))</f>
        <v>Janaina Cristine Trianoski</v>
      </c>
      <c r="F132" s="167">
        <f>IF(B132="","",VLOOKUP(B132,Usuarios!$A$2:$G$500,5,0))</f>
        <v>45959.67895833333</v>
      </c>
      <c r="G132" t="str">
        <f>IF(B132="","",VLOOKUP(B132,Usuarios!$A$2:$G$500,6,0))</f>
        <v>CCO</v>
      </c>
    </row>
    <row r="133" spans="1:7" x14ac:dyDescent="0.25">
      <c r="A133">
        <f t="shared" si="2"/>
        <v>132</v>
      </c>
      <c r="B133">
        <v>3</v>
      </c>
      <c r="C133" t="s">
        <v>5590</v>
      </c>
      <c r="D133" t="b">
        <v>0</v>
      </c>
      <c r="E133" t="str">
        <f>IF(B133="","",VLOOKUP(B133,Usuarios!$A$2:$G$500,3,0))</f>
        <v>Janaina Cristine Trianoski</v>
      </c>
      <c r="F133" s="167">
        <f>IF(B133="","",VLOOKUP(B133,Usuarios!$A$2:$G$500,5,0))</f>
        <v>45959.67895833333</v>
      </c>
      <c r="G133" t="str">
        <f>IF(B133="","",VLOOKUP(B133,Usuarios!$A$2:$G$500,6,0))</f>
        <v>CCO</v>
      </c>
    </row>
    <row r="134" spans="1:7" x14ac:dyDescent="0.25">
      <c r="A134">
        <f t="shared" si="2"/>
        <v>133</v>
      </c>
      <c r="B134">
        <v>3</v>
      </c>
      <c r="C134" t="s">
        <v>5587</v>
      </c>
      <c r="D134" t="b">
        <v>0</v>
      </c>
      <c r="E134" t="str">
        <f>IF(B134="","",VLOOKUP(B134,Usuarios!$A$2:$G$500,3,0))</f>
        <v>Janaina Cristine Trianoski</v>
      </c>
      <c r="F134" s="167">
        <f>IF(B134="","",VLOOKUP(B134,Usuarios!$A$2:$G$500,5,0))</f>
        <v>45959.67895833333</v>
      </c>
      <c r="G134" t="str">
        <f>IF(B134="","",VLOOKUP(B134,Usuarios!$A$2:$G$500,6,0))</f>
        <v>CCO</v>
      </c>
    </row>
    <row r="135" spans="1:7" x14ac:dyDescent="0.25">
      <c r="A135">
        <f t="shared" si="2"/>
        <v>134</v>
      </c>
      <c r="B135">
        <v>3</v>
      </c>
      <c r="C135" t="s">
        <v>5584</v>
      </c>
      <c r="D135" t="b">
        <v>0</v>
      </c>
      <c r="E135" t="str">
        <f>IF(B135="","",VLOOKUP(B135,Usuarios!$A$2:$G$500,3,0))</f>
        <v>Janaina Cristine Trianoski</v>
      </c>
      <c r="F135" s="167">
        <f>IF(B135="","",VLOOKUP(B135,Usuarios!$A$2:$G$500,5,0))</f>
        <v>45959.67895833333</v>
      </c>
      <c r="G135" t="str">
        <f>IF(B135="","",VLOOKUP(B135,Usuarios!$A$2:$G$500,6,0))</f>
        <v>CCO</v>
      </c>
    </row>
    <row r="136" spans="1:7" x14ac:dyDescent="0.25">
      <c r="A136">
        <f t="shared" si="2"/>
        <v>135</v>
      </c>
      <c r="B136">
        <v>3</v>
      </c>
      <c r="C136" t="s">
        <v>5595</v>
      </c>
      <c r="D136" t="b">
        <v>0</v>
      </c>
      <c r="E136" t="str">
        <f>IF(B136="","",VLOOKUP(B136,Usuarios!$A$2:$G$500,3,0))</f>
        <v>Janaina Cristine Trianoski</v>
      </c>
      <c r="F136" s="167">
        <f>IF(B136="","",VLOOKUP(B136,Usuarios!$A$2:$G$500,5,0))</f>
        <v>45959.67895833333</v>
      </c>
      <c r="G136" t="str">
        <f>IF(B136="","",VLOOKUP(B136,Usuarios!$A$2:$G$500,6,0))</f>
        <v>CCO</v>
      </c>
    </row>
    <row r="137" spans="1:7" x14ac:dyDescent="0.25">
      <c r="A137">
        <f t="shared" si="2"/>
        <v>136</v>
      </c>
      <c r="B137">
        <v>5</v>
      </c>
      <c r="C137" t="s">
        <v>5672</v>
      </c>
      <c r="D137" t="b">
        <v>1</v>
      </c>
      <c r="E137" t="str">
        <f>IF(B137="","",VLOOKUP(B137,Usuarios!$A$2:$G$500,3,0))</f>
        <v>Jailton Pereira de Sousa</v>
      </c>
      <c r="F137" s="167">
        <f>IF(B137="","",VLOOKUP(B137,Usuarios!$A$2:$G$500,5,0))</f>
        <v>45825.398726851854</v>
      </c>
      <c r="G137" t="str">
        <f>IF(B137="","",VLOOKUP(B137,Usuarios!$A$2:$G$500,6,0))</f>
        <v>Operação</v>
      </c>
    </row>
    <row r="138" spans="1:7" x14ac:dyDescent="0.25">
      <c r="A138">
        <f t="shared" si="2"/>
        <v>137</v>
      </c>
      <c r="B138">
        <v>5</v>
      </c>
      <c r="C138" t="s">
        <v>5593</v>
      </c>
      <c r="D138" t="b">
        <v>1</v>
      </c>
      <c r="E138" t="str">
        <f>IF(B138="","",VLOOKUP(B138,Usuarios!$A$2:$G$500,3,0))</f>
        <v>Jailton Pereira de Sousa</v>
      </c>
      <c r="F138" s="167">
        <f>IF(B138="","",VLOOKUP(B138,Usuarios!$A$2:$G$500,5,0))</f>
        <v>45825.398726851854</v>
      </c>
      <c r="G138" t="str">
        <f>IF(B138="","",VLOOKUP(B138,Usuarios!$A$2:$G$500,6,0))</f>
        <v>Operação</v>
      </c>
    </row>
    <row r="139" spans="1:7" x14ac:dyDescent="0.25">
      <c r="A139">
        <f t="shared" si="2"/>
        <v>138</v>
      </c>
      <c r="B139">
        <v>5</v>
      </c>
      <c r="C139" t="s">
        <v>5617</v>
      </c>
      <c r="D139" t="b">
        <v>1</v>
      </c>
      <c r="E139" t="str">
        <f>IF(B139="","",VLOOKUP(B139,Usuarios!$A$2:$G$500,3,0))</f>
        <v>Jailton Pereira de Sousa</v>
      </c>
      <c r="F139" s="167">
        <f>IF(B139="","",VLOOKUP(B139,Usuarios!$A$2:$G$500,5,0))</f>
        <v>45825.398726851854</v>
      </c>
      <c r="G139" t="str">
        <f>IF(B139="","",VLOOKUP(B139,Usuarios!$A$2:$G$500,6,0))</f>
        <v>Operação</v>
      </c>
    </row>
    <row r="140" spans="1:7" x14ac:dyDescent="0.25">
      <c r="A140">
        <f t="shared" si="2"/>
        <v>139</v>
      </c>
      <c r="B140">
        <v>5</v>
      </c>
      <c r="C140" t="s">
        <v>5615</v>
      </c>
      <c r="D140" t="b">
        <v>1</v>
      </c>
      <c r="E140" t="str">
        <f>IF(B140="","",VLOOKUP(B140,Usuarios!$A$2:$G$500,3,0))</f>
        <v>Jailton Pereira de Sousa</v>
      </c>
      <c r="F140" s="167">
        <f>IF(B140="","",VLOOKUP(B140,Usuarios!$A$2:$G$500,5,0))</f>
        <v>45825.398726851854</v>
      </c>
      <c r="G140" t="str">
        <f>IF(B140="","",VLOOKUP(B140,Usuarios!$A$2:$G$500,6,0))</f>
        <v>Operação</v>
      </c>
    </row>
    <row r="141" spans="1:7" x14ac:dyDescent="0.25">
      <c r="A141">
        <f t="shared" si="2"/>
        <v>140</v>
      </c>
      <c r="B141">
        <v>5</v>
      </c>
      <c r="C141" t="s">
        <v>5594</v>
      </c>
      <c r="D141" t="b">
        <v>1</v>
      </c>
      <c r="E141" t="str">
        <f>IF(B141="","",VLOOKUP(B141,Usuarios!$A$2:$G$500,3,0))</f>
        <v>Jailton Pereira de Sousa</v>
      </c>
      <c r="F141" s="167">
        <f>IF(B141="","",VLOOKUP(B141,Usuarios!$A$2:$G$500,5,0))</f>
        <v>45825.398726851854</v>
      </c>
      <c r="G141" t="str">
        <f>IF(B141="","",VLOOKUP(B141,Usuarios!$A$2:$G$500,6,0))</f>
        <v>Operação</v>
      </c>
    </row>
    <row r="142" spans="1:7" x14ac:dyDescent="0.25">
      <c r="A142">
        <f t="shared" si="2"/>
        <v>141</v>
      </c>
      <c r="B142">
        <v>5</v>
      </c>
      <c r="C142" t="s">
        <v>5618</v>
      </c>
      <c r="D142" t="b">
        <v>1</v>
      </c>
      <c r="E142" t="str">
        <f>IF(B142="","",VLOOKUP(B142,Usuarios!$A$2:$G$500,3,0))</f>
        <v>Jailton Pereira de Sousa</v>
      </c>
      <c r="F142" s="167">
        <f>IF(B142="","",VLOOKUP(B142,Usuarios!$A$2:$G$500,5,0))</f>
        <v>45825.398726851854</v>
      </c>
      <c r="G142" t="str">
        <f>IF(B142="","",VLOOKUP(B142,Usuarios!$A$2:$G$500,6,0))</f>
        <v>Operação</v>
      </c>
    </row>
    <row r="143" spans="1:7" x14ac:dyDescent="0.25">
      <c r="A143">
        <f t="shared" si="2"/>
        <v>142</v>
      </c>
      <c r="B143">
        <v>5</v>
      </c>
      <c r="C143" t="s">
        <v>5616</v>
      </c>
      <c r="D143" t="b">
        <v>1</v>
      </c>
      <c r="E143" t="str">
        <f>IF(B143="","",VLOOKUP(B143,Usuarios!$A$2:$G$500,3,0))</f>
        <v>Jailton Pereira de Sousa</v>
      </c>
      <c r="F143" s="167">
        <f>IF(B143="","",VLOOKUP(B143,Usuarios!$A$2:$G$500,5,0))</f>
        <v>45825.398726851854</v>
      </c>
      <c r="G143" t="str">
        <f>IF(B143="","",VLOOKUP(B143,Usuarios!$A$2:$G$500,6,0))</f>
        <v>Operação</v>
      </c>
    </row>
    <row r="144" spans="1:7" x14ac:dyDescent="0.25">
      <c r="A144">
        <f t="shared" si="2"/>
        <v>143</v>
      </c>
      <c r="B144">
        <v>5</v>
      </c>
      <c r="C144" t="s">
        <v>5614</v>
      </c>
      <c r="D144" t="b">
        <v>1</v>
      </c>
      <c r="E144" t="str">
        <f>IF(B144="","",VLOOKUP(B144,Usuarios!$A$2:$G$500,3,0))</f>
        <v>Jailton Pereira de Sousa</v>
      </c>
      <c r="F144" s="167">
        <f>IF(B144="","",VLOOKUP(B144,Usuarios!$A$2:$G$500,5,0))</f>
        <v>45825.398726851854</v>
      </c>
      <c r="G144" t="str">
        <f>IF(B144="","",VLOOKUP(B144,Usuarios!$A$2:$G$500,6,0))</f>
        <v>Operação</v>
      </c>
    </row>
    <row r="145" spans="1:7" x14ac:dyDescent="0.25">
      <c r="A145">
        <f t="shared" si="2"/>
        <v>144</v>
      </c>
      <c r="B145">
        <v>5</v>
      </c>
      <c r="C145" t="s">
        <v>5687</v>
      </c>
      <c r="D145" t="b">
        <v>1</v>
      </c>
      <c r="E145" t="str">
        <f>IF(B145="","",VLOOKUP(B145,Usuarios!$A$2:$G$500,3,0))</f>
        <v>Jailton Pereira de Sousa</v>
      </c>
      <c r="F145" s="167">
        <f>IF(B145="","",VLOOKUP(B145,Usuarios!$A$2:$G$500,5,0))</f>
        <v>45825.398726851854</v>
      </c>
      <c r="G145" t="str">
        <f>IF(B145="","",VLOOKUP(B145,Usuarios!$A$2:$G$500,6,0))</f>
        <v>Operação</v>
      </c>
    </row>
    <row r="146" spans="1:7" x14ac:dyDescent="0.25">
      <c r="A146">
        <f t="shared" si="2"/>
        <v>145</v>
      </c>
      <c r="B146">
        <v>5</v>
      </c>
      <c r="C146" t="s">
        <v>5591</v>
      </c>
      <c r="D146" t="b">
        <v>1</v>
      </c>
      <c r="E146" t="str">
        <f>IF(B146="","",VLOOKUP(B146,Usuarios!$A$2:$G$500,3,0))</f>
        <v>Jailton Pereira de Sousa</v>
      </c>
      <c r="F146" s="167">
        <f>IF(B146="","",VLOOKUP(B146,Usuarios!$A$2:$G$500,5,0))</f>
        <v>45825.398726851854</v>
      </c>
      <c r="G146" t="str">
        <f>IF(B146="","",VLOOKUP(B146,Usuarios!$A$2:$G$500,6,0))</f>
        <v>Operação</v>
      </c>
    </row>
    <row r="147" spans="1:7" x14ac:dyDescent="0.25">
      <c r="A147">
        <f t="shared" si="2"/>
        <v>146</v>
      </c>
      <c r="B147">
        <v>5</v>
      </c>
      <c r="C147" t="s">
        <v>5586</v>
      </c>
      <c r="D147" t="b">
        <v>1</v>
      </c>
      <c r="E147" t="str">
        <f>IF(B147="","",VLOOKUP(B147,Usuarios!$A$2:$G$500,3,0))</f>
        <v>Jailton Pereira de Sousa</v>
      </c>
      <c r="F147" s="167">
        <f>IF(B147="","",VLOOKUP(B147,Usuarios!$A$2:$G$500,5,0))</f>
        <v>45825.398726851854</v>
      </c>
      <c r="G147" t="str">
        <f>IF(B147="","",VLOOKUP(B147,Usuarios!$A$2:$G$500,6,0))</f>
        <v>Operação</v>
      </c>
    </row>
    <row r="148" spans="1:7" x14ac:dyDescent="0.25">
      <c r="A148">
        <f t="shared" si="2"/>
        <v>147</v>
      </c>
      <c r="B148">
        <v>5</v>
      </c>
      <c r="C148" t="s">
        <v>5588</v>
      </c>
      <c r="D148" t="b">
        <v>1</v>
      </c>
      <c r="E148" t="str">
        <f>IF(B148="","",VLOOKUP(B148,Usuarios!$A$2:$G$500,3,0))</f>
        <v>Jailton Pereira de Sousa</v>
      </c>
      <c r="F148" s="167">
        <f>IF(B148="","",VLOOKUP(B148,Usuarios!$A$2:$G$500,5,0))</f>
        <v>45825.398726851854</v>
      </c>
      <c r="G148" t="str">
        <f>IF(B148="","",VLOOKUP(B148,Usuarios!$A$2:$G$500,6,0))</f>
        <v>Operação</v>
      </c>
    </row>
    <row r="149" spans="1:7" x14ac:dyDescent="0.25">
      <c r="A149">
        <f t="shared" si="2"/>
        <v>148</v>
      </c>
      <c r="B149">
        <v>5</v>
      </c>
      <c r="C149" t="s">
        <v>5590</v>
      </c>
      <c r="D149" t="b">
        <v>1</v>
      </c>
      <c r="E149" t="str">
        <f>IF(B149="","",VLOOKUP(B149,Usuarios!$A$2:$G$500,3,0))</f>
        <v>Jailton Pereira de Sousa</v>
      </c>
      <c r="F149" s="167">
        <f>IF(B149="","",VLOOKUP(B149,Usuarios!$A$2:$G$500,5,0))</f>
        <v>45825.398726851854</v>
      </c>
      <c r="G149" t="str">
        <f>IF(B149="","",VLOOKUP(B149,Usuarios!$A$2:$G$500,6,0))</f>
        <v>Operação</v>
      </c>
    </row>
    <row r="150" spans="1:7" x14ac:dyDescent="0.25">
      <c r="A150">
        <f t="shared" si="2"/>
        <v>149</v>
      </c>
      <c r="B150">
        <v>5</v>
      </c>
      <c r="C150" t="s">
        <v>5587</v>
      </c>
      <c r="D150" t="b">
        <v>1</v>
      </c>
      <c r="E150" t="str">
        <f>IF(B150="","",VLOOKUP(B150,Usuarios!$A$2:$G$500,3,0))</f>
        <v>Jailton Pereira de Sousa</v>
      </c>
      <c r="F150" s="167">
        <f>IF(B150="","",VLOOKUP(B150,Usuarios!$A$2:$G$500,5,0))</f>
        <v>45825.398726851854</v>
      </c>
      <c r="G150" t="str">
        <f>IF(B150="","",VLOOKUP(B150,Usuarios!$A$2:$G$500,6,0))</f>
        <v>Operação</v>
      </c>
    </row>
    <row r="151" spans="1:7" x14ac:dyDescent="0.25">
      <c r="A151">
        <f t="shared" si="2"/>
        <v>150</v>
      </c>
      <c r="B151">
        <v>5</v>
      </c>
      <c r="C151" t="s">
        <v>5589</v>
      </c>
      <c r="D151" t="b">
        <v>1</v>
      </c>
      <c r="E151" t="str">
        <f>IF(B151="","",VLOOKUP(B151,Usuarios!$A$2:$G$500,3,0))</f>
        <v>Jailton Pereira de Sousa</v>
      </c>
      <c r="F151" s="167">
        <f>IF(B151="","",VLOOKUP(B151,Usuarios!$A$2:$G$500,5,0))</f>
        <v>45825.398726851854</v>
      </c>
      <c r="G151" t="str">
        <f>IF(B151="","",VLOOKUP(B151,Usuarios!$A$2:$G$500,6,0))</f>
        <v>Operação</v>
      </c>
    </row>
    <row r="152" spans="1:7" x14ac:dyDescent="0.25">
      <c r="A152">
        <f t="shared" si="2"/>
        <v>151</v>
      </c>
      <c r="B152">
        <v>5</v>
      </c>
      <c r="C152" t="s">
        <v>5688</v>
      </c>
      <c r="D152" t="b">
        <v>1</v>
      </c>
      <c r="E152" t="str">
        <f>IF(B152="","",VLOOKUP(B152,Usuarios!$A$2:$G$500,3,0))</f>
        <v>Jailton Pereira de Sousa</v>
      </c>
      <c r="F152" s="167">
        <f>IF(B152="","",VLOOKUP(B152,Usuarios!$A$2:$G$500,5,0))</f>
        <v>45825.398726851854</v>
      </c>
      <c r="G152" t="str">
        <f>IF(B152="","",VLOOKUP(B152,Usuarios!$A$2:$G$500,6,0))</f>
        <v>Operação</v>
      </c>
    </row>
    <row r="153" spans="1:7" x14ac:dyDescent="0.25">
      <c r="A153">
        <f t="shared" si="2"/>
        <v>152</v>
      </c>
      <c r="B153">
        <v>5</v>
      </c>
      <c r="C153" t="s">
        <v>5719</v>
      </c>
      <c r="D153" t="b">
        <v>1</v>
      </c>
      <c r="E153" t="str">
        <f>IF(B153="","",VLOOKUP(B153,Usuarios!$A$2:$G$500,3,0))</f>
        <v>Jailton Pereira de Sousa</v>
      </c>
      <c r="F153" s="167">
        <f>IF(B153="","",VLOOKUP(B153,Usuarios!$A$2:$G$500,5,0))</f>
        <v>45825.398726851854</v>
      </c>
      <c r="G153" t="str">
        <f>IF(B153="","",VLOOKUP(B153,Usuarios!$A$2:$G$500,6,0))</f>
        <v>Operação</v>
      </c>
    </row>
    <row r="154" spans="1:7" x14ac:dyDescent="0.25">
      <c r="A154">
        <f t="shared" si="2"/>
        <v>153</v>
      </c>
      <c r="B154">
        <v>5</v>
      </c>
      <c r="C154" t="s">
        <v>5581</v>
      </c>
      <c r="D154" t="b">
        <v>0</v>
      </c>
      <c r="E154" t="str">
        <f>IF(B154="","",VLOOKUP(B154,Usuarios!$A$2:$G$500,3,0))</f>
        <v>Jailton Pereira de Sousa</v>
      </c>
      <c r="F154" s="167">
        <f>IF(B154="","",VLOOKUP(B154,Usuarios!$A$2:$G$500,5,0))</f>
        <v>45825.398726851854</v>
      </c>
      <c r="G154" t="str">
        <f>IF(B154="","",VLOOKUP(B154,Usuarios!$A$2:$G$500,6,0))</f>
        <v>Operação</v>
      </c>
    </row>
    <row r="155" spans="1:7" x14ac:dyDescent="0.25">
      <c r="A155">
        <f t="shared" si="2"/>
        <v>154</v>
      </c>
      <c r="B155">
        <v>5</v>
      </c>
      <c r="C155" t="s">
        <v>5592</v>
      </c>
      <c r="D155" t="b">
        <v>0</v>
      </c>
      <c r="E155" t="str">
        <f>IF(B155="","",VLOOKUP(B155,Usuarios!$A$2:$G$500,3,0))</f>
        <v>Jailton Pereira de Sousa</v>
      </c>
      <c r="F155" s="167">
        <f>IF(B155="","",VLOOKUP(B155,Usuarios!$A$2:$G$500,5,0))</f>
        <v>45825.398726851854</v>
      </c>
      <c r="G155" t="str">
        <f>IF(B155="","",VLOOKUP(B155,Usuarios!$A$2:$G$500,6,0))</f>
        <v>Operação</v>
      </c>
    </row>
    <row r="156" spans="1:7" x14ac:dyDescent="0.25">
      <c r="A156">
        <f t="shared" si="2"/>
        <v>155</v>
      </c>
      <c r="B156">
        <v>5</v>
      </c>
      <c r="C156" t="s">
        <v>5583</v>
      </c>
      <c r="D156" t="b">
        <v>0</v>
      </c>
      <c r="E156" t="str">
        <f>IF(B156="","",VLOOKUP(B156,Usuarios!$A$2:$G$500,3,0))</f>
        <v>Jailton Pereira de Sousa</v>
      </c>
      <c r="F156" s="167">
        <f>IF(B156="","",VLOOKUP(B156,Usuarios!$A$2:$G$500,5,0))</f>
        <v>45825.398726851854</v>
      </c>
      <c r="G156" t="str">
        <f>IF(B156="","",VLOOKUP(B156,Usuarios!$A$2:$G$500,6,0))</f>
        <v>Operação</v>
      </c>
    </row>
    <row r="157" spans="1:7" x14ac:dyDescent="0.25">
      <c r="A157">
        <f t="shared" si="2"/>
        <v>156</v>
      </c>
      <c r="B157">
        <v>5</v>
      </c>
      <c r="C157" t="s">
        <v>5585</v>
      </c>
      <c r="D157" t="b">
        <v>0</v>
      </c>
      <c r="E157" t="str">
        <f>IF(B157="","",VLOOKUP(B157,Usuarios!$A$2:$G$500,3,0))</f>
        <v>Jailton Pereira de Sousa</v>
      </c>
      <c r="F157" s="167">
        <f>IF(B157="","",VLOOKUP(B157,Usuarios!$A$2:$G$500,5,0))</f>
        <v>45825.398726851854</v>
      </c>
      <c r="G157" t="str">
        <f>IF(B157="","",VLOOKUP(B157,Usuarios!$A$2:$G$500,6,0))</f>
        <v>Operação</v>
      </c>
    </row>
    <row r="158" spans="1:7" x14ac:dyDescent="0.25">
      <c r="A158">
        <f t="shared" si="2"/>
        <v>157</v>
      </c>
      <c r="B158">
        <v>5</v>
      </c>
      <c r="C158" t="s">
        <v>5430</v>
      </c>
      <c r="D158" t="b">
        <v>0</v>
      </c>
      <c r="E158" t="str">
        <f>IF(B158="","",VLOOKUP(B158,Usuarios!$A$2:$G$500,3,0))</f>
        <v>Jailton Pereira de Sousa</v>
      </c>
      <c r="F158" s="167">
        <f>IF(B158="","",VLOOKUP(B158,Usuarios!$A$2:$G$500,5,0))</f>
        <v>45825.398726851854</v>
      </c>
      <c r="G158" t="str">
        <f>IF(B158="","",VLOOKUP(B158,Usuarios!$A$2:$G$500,6,0))</f>
        <v>Operação</v>
      </c>
    </row>
    <row r="159" spans="1:7" x14ac:dyDescent="0.25">
      <c r="A159">
        <f t="shared" si="2"/>
        <v>158</v>
      </c>
      <c r="B159">
        <v>5</v>
      </c>
      <c r="C159" t="s">
        <v>5584</v>
      </c>
      <c r="D159" t="b">
        <v>0</v>
      </c>
      <c r="E159" t="str">
        <f>IF(B159="","",VLOOKUP(B159,Usuarios!$A$2:$G$500,3,0))</f>
        <v>Jailton Pereira de Sousa</v>
      </c>
      <c r="F159" s="167">
        <f>IF(B159="","",VLOOKUP(B159,Usuarios!$A$2:$G$500,5,0))</f>
        <v>45825.398726851854</v>
      </c>
      <c r="G159" t="str">
        <f>IF(B159="","",VLOOKUP(B159,Usuarios!$A$2:$G$500,6,0))</f>
        <v>Operação</v>
      </c>
    </row>
    <row r="160" spans="1:7" x14ac:dyDescent="0.25">
      <c r="A160">
        <f t="shared" si="2"/>
        <v>159</v>
      </c>
      <c r="B160">
        <v>5</v>
      </c>
      <c r="C160" t="s">
        <v>5595</v>
      </c>
      <c r="D160" t="b">
        <v>0</v>
      </c>
      <c r="E160" t="str">
        <f>IF(B160="","",VLOOKUP(B160,Usuarios!$A$2:$G$500,3,0))</f>
        <v>Jailton Pereira de Sousa</v>
      </c>
      <c r="F160" s="167">
        <f>IF(B160="","",VLOOKUP(B160,Usuarios!$A$2:$G$500,5,0))</f>
        <v>45825.398726851854</v>
      </c>
      <c r="G160" t="str">
        <f>IF(B160="","",VLOOKUP(B160,Usuarios!$A$2:$G$500,6,0))</f>
        <v>Operação</v>
      </c>
    </row>
    <row r="161" spans="1:7" x14ac:dyDescent="0.25">
      <c r="A161">
        <f t="shared" si="2"/>
        <v>160</v>
      </c>
      <c r="B161">
        <v>4</v>
      </c>
      <c r="C161" t="s">
        <v>5593</v>
      </c>
      <c r="D161" t="b">
        <v>1</v>
      </c>
      <c r="E161" t="str">
        <f>IF(B161="","",VLOOKUP(B161,Usuarios!$A$2:$G$500,3,0))</f>
        <v>Leonardo Valach</v>
      </c>
      <c r="F161" s="167">
        <f>IF(B161="","",VLOOKUP(B161,Usuarios!$A$2:$G$500,5,0))</f>
        <v>0</v>
      </c>
      <c r="G161" t="str">
        <f>IF(B161="","",VLOOKUP(B161,Usuarios!$A$2:$G$500,6,0))</f>
        <v>Operação</v>
      </c>
    </row>
    <row r="162" spans="1:7" x14ac:dyDescent="0.25">
      <c r="A162">
        <f t="shared" si="2"/>
        <v>161</v>
      </c>
      <c r="B162">
        <v>4</v>
      </c>
      <c r="C162" t="s">
        <v>5617</v>
      </c>
      <c r="D162" t="b">
        <v>1</v>
      </c>
      <c r="E162" t="str">
        <f>IF(B162="","",VLOOKUP(B162,Usuarios!$A$2:$G$500,3,0))</f>
        <v>Leonardo Valach</v>
      </c>
      <c r="F162" s="167">
        <f>IF(B162="","",VLOOKUP(B162,Usuarios!$A$2:$G$500,5,0))</f>
        <v>0</v>
      </c>
      <c r="G162" t="str">
        <f>IF(B162="","",VLOOKUP(B162,Usuarios!$A$2:$G$500,6,0))</f>
        <v>Operação</v>
      </c>
    </row>
    <row r="163" spans="1:7" x14ac:dyDescent="0.25">
      <c r="A163">
        <f t="shared" si="2"/>
        <v>162</v>
      </c>
      <c r="B163">
        <v>4</v>
      </c>
      <c r="C163" t="s">
        <v>5616</v>
      </c>
      <c r="D163" t="b">
        <v>1</v>
      </c>
      <c r="E163" t="str">
        <f>IF(B163="","",VLOOKUP(B163,Usuarios!$A$2:$G$500,3,0))</f>
        <v>Leonardo Valach</v>
      </c>
      <c r="F163" s="167">
        <f>IF(B163="","",VLOOKUP(B163,Usuarios!$A$2:$G$500,5,0))</f>
        <v>0</v>
      </c>
      <c r="G163" t="str">
        <f>IF(B163="","",VLOOKUP(B163,Usuarios!$A$2:$G$500,6,0))</f>
        <v>Operação</v>
      </c>
    </row>
    <row r="164" spans="1:7" x14ac:dyDescent="0.25">
      <c r="A164">
        <f t="shared" si="2"/>
        <v>163</v>
      </c>
      <c r="B164">
        <v>4</v>
      </c>
      <c r="C164" t="s">
        <v>5591</v>
      </c>
      <c r="D164" t="b">
        <v>1</v>
      </c>
      <c r="E164" t="str">
        <f>IF(B164="","",VLOOKUP(B164,Usuarios!$A$2:$G$500,3,0))</f>
        <v>Leonardo Valach</v>
      </c>
      <c r="F164" s="167">
        <f>IF(B164="","",VLOOKUP(B164,Usuarios!$A$2:$G$500,5,0))</f>
        <v>0</v>
      </c>
      <c r="G164" t="str">
        <f>IF(B164="","",VLOOKUP(B164,Usuarios!$A$2:$G$500,6,0))</f>
        <v>Operação</v>
      </c>
    </row>
    <row r="165" spans="1:7" x14ac:dyDescent="0.25">
      <c r="A165">
        <f t="shared" si="2"/>
        <v>164</v>
      </c>
      <c r="B165">
        <v>4</v>
      </c>
      <c r="C165" t="s">
        <v>5587</v>
      </c>
      <c r="D165" t="b">
        <v>1</v>
      </c>
      <c r="E165" t="str">
        <f>IF(B165="","",VLOOKUP(B165,Usuarios!$A$2:$G$500,3,0))</f>
        <v>Leonardo Valach</v>
      </c>
      <c r="F165" s="167">
        <f>IF(B165="","",VLOOKUP(B165,Usuarios!$A$2:$G$500,5,0))</f>
        <v>0</v>
      </c>
      <c r="G165" t="str">
        <f>IF(B165="","",VLOOKUP(B165,Usuarios!$A$2:$G$500,6,0))</f>
        <v>Operação</v>
      </c>
    </row>
    <row r="166" spans="1:7" x14ac:dyDescent="0.25">
      <c r="A166">
        <f t="shared" si="2"/>
        <v>165</v>
      </c>
      <c r="B166">
        <v>4</v>
      </c>
      <c r="C166" t="s">
        <v>5719</v>
      </c>
      <c r="D166" t="b">
        <v>1</v>
      </c>
      <c r="E166" t="str">
        <f>IF(B166="","",VLOOKUP(B166,Usuarios!$A$2:$G$500,3,0))</f>
        <v>Leonardo Valach</v>
      </c>
      <c r="F166" s="167">
        <f>IF(B166="","",VLOOKUP(B166,Usuarios!$A$2:$G$500,5,0))</f>
        <v>0</v>
      </c>
      <c r="G166" t="str">
        <f>IF(B166="","",VLOOKUP(B166,Usuarios!$A$2:$G$500,6,0))</f>
        <v>Operação</v>
      </c>
    </row>
    <row r="167" spans="1:7" x14ac:dyDescent="0.25">
      <c r="A167">
        <f t="shared" si="2"/>
        <v>166</v>
      </c>
      <c r="B167">
        <v>4</v>
      </c>
      <c r="C167" t="s">
        <v>5581</v>
      </c>
      <c r="D167" t="b">
        <v>0</v>
      </c>
      <c r="E167" t="str">
        <f>IF(B167="","",VLOOKUP(B167,Usuarios!$A$2:$G$500,3,0))</f>
        <v>Leonardo Valach</v>
      </c>
      <c r="F167" s="167">
        <f>IF(B167="","",VLOOKUP(B167,Usuarios!$A$2:$G$500,5,0))</f>
        <v>0</v>
      </c>
      <c r="G167" t="str">
        <f>IF(B167="","",VLOOKUP(B167,Usuarios!$A$2:$G$500,6,0))</f>
        <v>Operação</v>
      </c>
    </row>
    <row r="168" spans="1:7" x14ac:dyDescent="0.25">
      <c r="A168">
        <f t="shared" si="2"/>
        <v>167</v>
      </c>
      <c r="B168">
        <v>4</v>
      </c>
      <c r="C168" t="s">
        <v>5672</v>
      </c>
      <c r="D168" t="b">
        <v>0</v>
      </c>
      <c r="E168" t="str">
        <f>IF(B168="","",VLOOKUP(B168,Usuarios!$A$2:$G$500,3,0))</f>
        <v>Leonardo Valach</v>
      </c>
      <c r="F168" s="167">
        <f>IF(B168="","",VLOOKUP(B168,Usuarios!$A$2:$G$500,5,0))</f>
        <v>0</v>
      </c>
      <c r="G168" t="str">
        <f>IF(B168="","",VLOOKUP(B168,Usuarios!$A$2:$G$500,6,0))</f>
        <v>Operação</v>
      </c>
    </row>
    <row r="169" spans="1:7" x14ac:dyDescent="0.25">
      <c r="A169">
        <f t="shared" si="2"/>
        <v>168</v>
      </c>
      <c r="B169">
        <v>4</v>
      </c>
      <c r="C169" t="s">
        <v>5592</v>
      </c>
      <c r="D169" t="b">
        <v>0</v>
      </c>
      <c r="E169" t="str">
        <f>IF(B169="","",VLOOKUP(B169,Usuarios!$A$2:$G$500,3,0))</f>
        <v>Leonardo Valach</v>
      </c>
      <c r="F169" s="167">
        <f>IF(B169="","",VLOOKUP(B169,Usuarios!$A$2:$G$500,5,0))</f>
        <v>0</v>
      </c>
      <c r="G169" t="str">
        <f>IF(B169="","",VLOOKUP(B169,Usuarios!$A$2:$G$500,6,0))</f>
        <v>Operação</v>
      </c>
    </row>
    <row r="170" spans="1:7" x14ac:dyDescent="0.25">
      <c r="A170">
        <f t="shared" si="2"/>
        <v>169</v>
      </c>
      <c r="B170">
        <v>4</v>
      </c>
      <c r="C170" t="s">
        <v>5583</v>
      </c>
      <c r="D170" t="b">
        <v>0</v>
      </c>
      <c r="E170" t="str">
        <f>IF(B170="","",VLOOKUP(B170,Usuarios!$A$2:$G$500,3,0))</f>
        <v>Leonardo Valach</v>
      </c>
      <c r="F170" s="167">
        <f>IF(B170="","",VLOOKUP(B170,Usuarios!$A$2:$G$500,5,0))</f>
        <v>0</v>
      </c>
      <c r="G170" t="str">
        <f>IF(B170="","",VLOOKUP(B170,Usuarios!$A$2:$G$500,6,0))</f>
        <v>Operação</v>
      </c>
    </row>
    <row r="171" spans="1:7" x14ac:dyDescent="0.25">
      <c r="A171">
        <f t="shared" si="2"/>
        <v>170</v>
      </c>
      <c r="B171">
        <v>4</v>
      </c>
      <c r="C171" t="s">
        <v>5585</v>
      </c>
      <c r="D171" t="b">
        <v>0</v>
      </c>
      <c r="E171" t="str">
        <f>IF(B171="","",VLOOKUP(B171,Usuarios!$A$2:$G$500,3,0))</f>
        <v>Leonardo Valach</v>
      </c>
      <c r="F171" s="167">
        <f>IF(B171="","",VLOOKUP(B171,Usuarios!$A$2:$G$500,5,0))</f>
        <v>0</v>
      </c>
      <c r="G171" t="str">
        <f>IF(B171="","",VLOOKUP(B171,Usuarios!$A$2:$G$500,6,0))</f>
        <v>Operação</v>
      </c>
    </row>
    <row r="172" spans="1:7" x14ac:dyDescent="0.25">
      <c r="A172">
        <f t="shared" si="2"/>
        <v>171</v>
      </c>
      <c r="B172">
        <v>4</v>
      </c>
      <c r="C172" t="s">
        <v>5430</v>
      </c>
      <c r="D172" t="b">
        <v>0</v>
      </c>
      <c r="E172" t="str">
        <f>IF(B172="","",VLOOKUP(B172,Usuarios!$A$2:$G$500,3,0))</f>
        <v>Leonardo Valach</v>
      </c>
      <c r="F172" s="167">
        <f>IF(B172="","",VLOOKUP(B172,Usuarios!$A$2:$G$500,5,0))</f>
        <v>0</v>
      </c>
      <c r="G172" t="str">
        <f>IF(B172="","",VLOOKUP(B172,Usuarios!$A$2:$G$500,6,0))</f>
        <v>Operação</v>
      </c>
    </row>
    <row r="173" spans="1:7" x14ac:dyDescent="0.25">
      <c r="A173">
        <f t="shared" si="2"/>
        <v>172</v>
      </c>
      <c r="B173">
        <v>4</v>
      </c>
      <c r="C173" t="s">
        <v>5615</v>
      </c>
      <c r="D173" t="b">
        <v>0</v>
      </c>
      <c r="E173" t="str">
        <f>IF(B173="","",VLOOKUP(B173,Usuarios!$A$2:$G$500,3,0))</f>
        <v>Leonardo Valach</v>
      </c>
      <c r="F173" s="167">
        <f>IF(B173="","",VLOOKUP(B173,Usuarios!$A$2:$G$500,5,0))</f>
        <v>0</v>
      </c>
      <c r="G173" t="str">
        <f>IF(B173="","",VLOOKUP(B173,Usuarios!$A$2:$G$500,6,0))</f>
        <v>Operação</v>
      </c>
    </row>
    <row r="174" spans="1:7" x14ac:dyDescent="0.25">
      <c r="A174">
        <f t="shared" si="2"/>
        <v>173</v>
      </c>
      <c r="B174">
        <v>4</v>
      </c>
      <c r="C174" t="s">
        <v>5594</v>
      </c>
      <c r="D174" t="b">
        <v>0</v>
      </c>
      <c r="E174" t="str">
        <f>IF(B174="","",VLOOKUP(B174,Usuarios!$A$2:$G$500,3,0))</f>
        <v>Leonardo Valach</v>
      </c>
      <c r="F174" s="167">
        <f>IF(B174="","",VLOOKUP(B174,Usuarios!$A$2:$G$500,5,0))</f>
        <v>0</v>
      </c>
      <c r="G174" t="str">
        <f>IF(B174="","",VLOOKUP(B174,Usuarios!$A$2:$G$500,6,0))</f>
        <v>Operação</v>
      </c>
    </row>
    <row r="175" spans="1:7" x14ac:dyDescent="0.25">
      <c r="A175">
        <f t="shared" si="2"/>
        <v>174</v>
      </c>
      <c r="B175">
        <v>4</v>
      </c>
      <c r="C175" t="s">
        <v>5618</v>
      </c>
      <c r="D175" t="b">
        <v>0</v>
      </c>
      <c r="E175" t="str">
        <f>IF(B175="","",VLOOKUP(B175,Usuarios!$A$2:$G$500,3,0))</f>
        <v>Leonardo Valach</v>
      </c>
      <c r="F175" s="167">
        <f>IF(B175="","",VLOOKUP(B175,Usuarios!$A$2:$G$500,5,0))</f>
        <v>0</v>
      </c>
      <c r="G175" t="str">
        <f>IF(B175="","",VLOOKUP(B175,Usuarios!$A$2:$G$500,6,0))</f>
        <v>Operação</v>
      </c>
    </row>
    <row r="176" spans="1:7" x14ac:dyDescent="0.25">
      <c r="A176">
        <f t="shared" si="2"/>
        <v>175</v>
      </c>
      <c r="B176">
        <v>4</v>
      </c>
      <c r="C176" t="s">
        <v>5614</v>
      </c>
      <c r="D176" t="b">
        <v>0</v>
      </c>
      <c r="E176" t="str">
        <f>IF(B176="","",VLOOKUP(B176,Usuarios!$A$2:$G$500,3,0))</f>
        <v>Leonardo Valach</v>
      </c>
      <c r="F176" s="167">
        <f>IF(B176="","",VLOOKUP(B176,Usuarios!$A$2:$G$500,5,0))</f>
        <v>0</v>
      </c>
      <c r="G176" t="str">
        <f>IF(B176="","",VLOOKUP(B176,Usuarios!$A$2:$G$500,6,0))</f>
        <v>Operação</v>
      </c>
    </row>
    <row r="177" spans="1:7" x14ac:dyDescent="0.25">
      <c r="A177">
        <f t="shared" si="2"/>
        <v>176</v>
      </c>
      <c r="B177">
        <v>4</v>
      </c>
      <c r="C177" t="s">
        <v>5687</v>
      </c>
      <c r="D177" t="b">
        <v>0</v>
      </c>
      <c r="E177" t="str">
        <f>IF(B177="","",VLOOKUP(B177,Usuarios!$A$2:$G$500,3,0))</f>
        <v>Leonardo Valach</v>
      </c>
      <c r="F177" s="167">
        <f>IF(B177="","",VLOOKUP(B177,Usuarios!$A$2:$G$500,5,0))</f>
        <v>0</v>
      </c>
      <c r="G177" t="str">
        <f>IF(B177="","",VLOOKUP(B177,Usuarios!$A$2:$G$500,6,0))</f>
        <v>Operação</v>
      </c>
    </row>
    <row r="178" spans="1:7" x14ac:dyDescent="0.25">
      <c r="A178">
        <f t="shared" si="2"/>
        <v>177</v>
      </c>
      <c r="B178">
        <v>4</v>
      </c>
      <c r="C178" t="s">
        <v>5586</v>
      </c>
      <c r="D178" t="b">
        <v>0</v>
      </c>
      <c r="E178" t="str">
        <f>IF(B178="","",VLOOKUP(B178,Usuarios!$A$2:$G$500,3,0))</f>
        <v>Leonardo Valach</v>
      </c>
      <c r="F178" s="167">
        <f>IF(B178="","",VLOOKUP(B178,Usuarios!$A$2:$G$500,5,0))</f>
        <v>0</v>
      </c>
      <c r="G178" t="str">
        <f>IF(B178="","",VLOOKUP(B178,Usuarios!$A$2:$G$500,6,0))</f>
        <v>Operação</v>
      </c>
    </row>
    <row r="179" spans="1:7" x14ac:dyDescent="0.25">
      <c r="A179">
        <f t="shared" si="2"/>
        <v>178</v>
      </c>
      <c r="B179">
        <v>4</v>
      </c>
      <c r="C179" t="s">
        <v>5588</v>
      </c>
      <c r="D179" t="b">
        <v>0</v>
      </c>
      <c r="E179" t="str">
        <f>IF(B179="","",VLOOKUP(B179,Usuarios!$A$2:$G$500,3,0))</f>
        <v>Leonardo Valach</v>
      </c>
      <c r="F179" s="167">
        <f>IF(B179="","",VLOOKUP(B179,Usuarios!$A$2:$G$500,5,0))</f>
        <v>0</v>
      </c>
      <c r="G179" t="str">
        <f>IF(B179="","",VLOOKUP(B179,Usuarios!$A$2:$G$500,6,0))</f>
        <v>Operação</v>
      </c>
    </row>
    <row r="180" spans="1:7" x14ac:dyDescent="0.25">
      <c r="A180">
        <f t="shared" si="2"/>
        <v>179</v>
      </c>
      <c r="B180">
        <v>4</v>
      </c>
      <c r="C180" t="s">
        <v>5590</v>
      </c>
      <c r="D180" t="b">
        <v>0</v>
      </c>
      <c r="E180" t="str">
        <f>IF(B180="","",VLOOKUP(B180,Usuarios!$A$2:$G$500,3,0))</f>
        <v>Leonardo Valach</v>
      </c>
      <c r="F180" s="167">
        <f>IF(B180="","",VLOOKUP(B180,Usuarios!$A$2:$G$500,5,0))</f>
        <v>0</v>
      </c>
      <c r="G180" t="str">
        <f>IF(B180="","",VLOOKUP(B180,Usuarios!$A$2:$G$500,6,0))</f>
        <v>Operação</v>
      </c>
    </row>
    <row r="181" spans="1:7" x14ac:dyDescent="0.25">
      <c r="A181">
        <f t="shared" si="2"/>
        <v>180</v>
      </c>
      <c r="B181">
        <v>4</v>
      </c>
      <c r="C181" t="s">
        <v>5589</v>
      </c>
      <c r="D181" t="b">
        <v>0</v>
      </c>
      <c r="E181" t="str">
        <f>IF(B181="","",VLOOKUP(B181,Usuarios!$A$2:$G$500,3,0))</f>
        <v>Leonardo Valach</v>
      </c>
      <c r="F181" s="167">
        <f>IF(B181="","",VLOOKUP(B181,Usuarios!$A$2:$G$500,5,0))</f>
        <v>0</v>
      </c>
      <c r="G181" t="str">
        <f>IF(B181="","",VLOOKUP(B181,Usuarios!$A$2:$G$500,6,0))</f>
        <v>Operação</v>
      </c>
    </row>
    <row r="182" spans="1:7" x14ac:dyDescent="0.25">
      <c r="A182">
        <f t="shared" si="2"/>
        <v>181</v>
      </c>
      <c r="B182">
        <v>4</v>
      </c>
      <c r="C182" t="s">
        <v>5688</v>
      </c>
      <c r="D182" t="b">
        <v>0</v>
      </c>
      <c r="E182" t="str">
        <f>IF(B182="","",VLOOKUP(B182,Usuarios!$A$2:$G$500,3,0))</f>
        <v>Leonardo Valach</v>
      </c>
      <c r="F182" s="167">
        <f>IF(B182="","",VLOOKUP(B182,Usuarios!$A$2:$G$500,5,0))</f>
        <v>0</v>
      </c>
      <c r="G182" t="str">
        <f>IF(B182="","",VLOOKUP(B182,Usuarios!$A$2:$G$500,6,0))</f>
        <v>Operação</v>
      </c>
    </row>
    <row r="183" spans="1:7" x14ac:dyDescent="0.25">
      <c r="A183">
        <f t="shared" si="2"/>
        <v>182</v>
      </c>
      <c r="B183">
        <v>4</v>
      </c>
      <c r="C183" t="s">
        <v>5584</v>
      </c>
      <c r="D183" t="b">
        <v>0</v>
      </c>
      <c r="E183" t="str">
        <f>IF(B183="","",VLOOKUP(B183,Usuarios!$A$2:$G$500,3,0))</f>
        <v>Leonardo Valach</v>
      </c>
      <c r="F183" s="167">
        <f>IF(B183="","",VLOOKUP(B183,Usuarios!$A$2:$G$500,5,0))</f>
        <v>0</v>
      </c>
      <c r="G183" t="str">
        <f>IF(B183="","",VLOOKUP(B183,Usuarios!$A$2:$G$500,6,0))</f>
        <v>Operação</v>
      </c>
    </row>
    <row r="184" spans="1:7" x14ac:dyDescent="0.25">
      <c r="A184">
        <f t="shared" si="2"/>
        <v>183</v>
      </c>
      <c r="B184">
        <v>4</v>
      </c>
      <c r="C184" t="s">
        <v>5595</v>
      </c>
      <c r="D184" t="b">
        <v>0</v>
      </c>
      <c r="E184" t="str">
        <f>IF(B184="","",VLOOKUP(B184,Usuarios!$A$2:$G$500,3,0))</f>
        <v>Leonardo Valach</v>
      </c>
      <c r="F184" s="167">
        <f>IF(B184="","",VLOOKUP(B184,Usuarios!$A$2:$G$500,5,0))</f>
        <v>0</v>
      </c>
      <c r="G184" t="str">
        <f>IF(B184="","",VLOOKUP(B184,Usuarios!$A$2:$G$500,6,0))</f>
        <v>Operação</v>
      </c>
    </row>
    <row r="185" spans="1:7" x14ac:dyDescent="0.25">
      <c r="A185">
        <f t="shared" si="2"/>
        <v>184</v>
      </c>
      <c r="B185">
        <v>9</v>
      </c>
      <c r="C185" t="s">
        <v>5672</v>
      </c>
      <c r="D185" t="b">
        <v>1</v>
      </c>
      <c r="E185" t="str">
        <f>IF(B185="","",VLOOKUP(B185,Usuarios!$A$2:$G$500,3,0))</f>
        <v>Paulo Roberto Bassani</v>
      </c>
      <c r="F185" s="167">
        <f>IF(B185="","",VLOOKUP(B185,Usuarios!$A$2:$G$500,5,0))</f>
        <v>45925.643425925926</v>
      </c>
      <c r="G185" t="str">
        <f>IF(B185="","",VLOOKUP(B185,Usuarios!$A$2:$G$500,6,0))</f>
        <v>Comercial</v>
      </c>
    </row>
    <row r="186" spans="1:7" x14ac:dyDescent="0.25">
      <c r="A186">
        <f t="shared" si="2"/>
        <v>185</v>
      </c>
      <c r="B186">
        <v>9</v>
      </c>
      <c r="C186" t="s">
        <v>5593</v>
      </c>
      <c r="D186" t="b">
        <v>1</v>
      </c>
      <c r="E186" t="str">
        <f>IF(B186="","",VLOOKUP(B186,Usuarios!$A$2:$G$500,3,0))</f>
        <v>Paulo Roberto Bassani</v>
      </c>
      <c r="F186" s="167">
        <f>IF(B186="","",VLOOKUP(B186,Usuarios!$A$2:$G$500,5,0))</f>
        <v>45925.643425925926</v>
      </c>
      <c r="G186" t="str">
        <f>IF(B186="","",VLOOKUP(B186,Usuarios!$A$2:$G$500,6,0))</f>
        <v>Comercial</v>
      </c>
    </row>
    <row r="187" spans="1:7" x14ac:dyDescent="0.25">
      <c r="A187">
        <f t="shared" si="2"/>
        <v>186</v>
      </c>
      <c r="B187">
        <v>9</v>
      </c>
      <c r="C187" t="s">
        <v>5617</v>
      </c>
      <c r="D187" t="b">
        <v>1</v>
      </c>
      <c r="E187" t="str">
        <f>IF(B187="","",VLOOKUP(B187,Usuarios!$A$2:$G$500,3,0))</f>
        <v>Paulo Roberto Bassani</v>
      </c>
      <c r="F187" s="167">
        <f>IF(B187="","",VLOOKUP(B187,Usuarios!$A$2:$G$500,5,0))</f>
        <v>45925.643425925926</v>
      </c>
      <c r="G187" t="str">
        <f>IF(B187="","",VLOOKUP(B187,Usuarios!$A$2:$G$500,6,0))</f>
        <v>Comercial</v>
      </c>
    </row>
    <row r="188" spans="1:7" x14ac:dyDescent="0.25">
      <c r="A188">
        <f t="shared" si="2"/>
        <v>187</v>
      </c>
      <c r="B188">
        <v>9</v>
      </c>
      <c r="C188" t="s">
        <v>5615</v>
      </c>
      <c r="D188" t="b">
        <v>1</v>
      </c>
      <c r="E188" t="str">
        <f>IF(B188="","",VLOOKUP(B188,Usuarios!$A$2:$G$500,3,0))</f>
        <v>Paulo Roberto Bassani</v>
      </c>
      <c r="F188" s="167">
        <f>IF(B188="","",VLOOKUP(B188,Usuarios!$A$2:$G$500,5,0))</f>
        <v>45925.643425925926</v>
      </c>
      <c r="G188" t="str">
        <f>IF(B188="","",VLOOKUP(B188,Usuarios!$A$2:$G$500,6,0))</f>
        <v>Comercial</v>
      </c>
    </row>
    <row r="189" spans="1:7" x14ac:dyDescent="0.25">
      <c r="A189">
        <f t="shared" si="2"/>
        <v>188</v>
      </c>
      <c r="B189">
        <v>9</v>
      </c>
      <c r="C189" t="s">
        <v>5594</v>
      </c>
      <c r="D189" t="b">
        <v>1</v>
      </c>
      <c r="E189" t="str">
        <f>IF(B189="","",VLOOKUP(B189,Usuarios!$A$2:$G$500,3,0))</f>
        <v>Paulo Roberto Bassani</v>
      </c>
      <c r="F189" s="167">
        <f>IF(B189="","",VLOOKUP(B189,Usuarios!$A$2:$G$500,5,0))</f>
        <v>45925.643425925926</v>
      </c>
      <c r="G189" t="str">
        <f>IF(B189="","",VLOOKUP(B189,Usuarios!$A$2:$G$500,6,0))</f>
        <v>Comercial</v>
      </c>
    </row>
    <row r="190" spans="1:7" x14ac:dyDescent="0.25">
      <c r="A190">
        <f t="shared" si="2"/>
        <v>189</v>
      </c>
      <c r="B190">
        <v>9</v>
      </c>
      <c r="C190" t="s">
        <v>5618</v>
      </c>
      <c r="D190" t="b">
        <v>1</v>
      </c>
      <c r="E190" t="str">
        <f>IF(B190="","",VLOOKUP(B190,Usuarios!$A$2:$G$500,3,0))</f>
        <v>Paulo Roberto Bassani</v>
      </c>
      <c r="F190" s="167">
        <f>IF(B190="","",VLOOKUP(B190,Usuarios!$A$2:$G$500,5,0))</f>
        <v>45925.643425925926</v>
      </c>
      <c r="G190" t="str">
        <f>IF(B190="","",VLOOKUP(B190,Usuarios!$A$2:$G$500,6,0))</f>
        <v>Comercial</v>
      </c>
    </row>
    <row r="191" spans="1:7" x14ac:dyDescent="0.25">
      <c r="A191">
        <f t="shared" si="2"/>
        <v>190</v>
      </c>
      <c r="B191">
        <v>9</v>
      </c>
      <c r="C191" t="s">
        <v>5616</v>
      </c>
      <c r="D191" t="b">
        <v>1</v>
      </c>
      <c r="E191" t="str">
        <f>IF(B191="","",VLOOKUP(B191,Usuarios!$A$2:$G$500,3,0))</f>
        <v>Paulo Roberto Bassani</v>
      </c>
      <c r="F191" s="167">
        <f>IF(B191="","",VLOOKUP(B191,Usuarios!$A$2:$G$500,5,0))</f>
        <v>45925.643425925926</v>
      </c>
      <c r="G191" t="str">
        <f>IF(B191="","",VLOOKUP(B191,Usuarios!$A$2:$G$500,6,0))</f>
        <v>Comercial</v>
      </c>
    </row>
    <row r="192" spans="1:7" x14ac:dyDescent="0.25">
      <c r="A192">
        <f t="shared" si="2"/>
        <v>191</v>
      </c>
      <c r="B192">
        <v>9</v>
      </c>
      <c r="C192" t="s">
        <v>5614</v>
      </c>
      <c r="D192" t="b">
        <v>1</v>
      </c>
      <c r="E192" t="str">
        <f>IF(B192="","",VLOOKUP(B192,Usuarios!$A$2:$G$500,3,0))</f>
        <v>Paulo Roberto Bassani</v>
      </c>
      <c r="F192" s="167">
        <f>IF(B192="","",VLOOKUP(B192,Usuarios!$A$2:$G$500,5,0))</f>
        <v>45925.643425925926</v>
      </c>
      <c r="G192" t="str">
        <f>IF(B192="","",VLOOKUP(B192,Usuarios!$A$2:$G$500,6,0))</f>
        <v>Comercial</v>
      </c>
    </row>
    <row r="193" spans="1:7" x14ac:dyDescent="0.25">
      <c r="A193">
        <f t="shared" si="2"/>
        <v>192</v>
      </c>
      <c r="B193">
        <v>9</v>
      </c>
      <c r="C193" t="s">
        <v>5687</v>
      </c>
      <c r="D193" t="b">
        <v>1</v>
      </c>
      <c r="E193" t="str">
        <f>IF(B193="","",VLOOKUP(B193,Usuarios!$A$2:$G$500,3,0))</f>
        <v>Paulo Roberto Bassani</v>
      </c>
      <c r="F193" s="167">
        <f>IF(B193="","",VLOOKUP(B193,Usuarios!$A$2:$G$500,5,0))</f>
        <v>45925.643425925926</v>
      </c>
      <c r="G193" t="str">
        <f>IF(B193="","",VLOOKUP(B193,Usuarios!$A$2:$G$500,6,0))</f>
        <v>Comercial</v>
      </c>
    </row>
    <row r="194" spans="1:7" x14ac:dyDescent="0.25">
      <c r="A194">
        <f t="shared" si="2"/>
        <v>193</v>
      </c>
      <c r="B194">
        <v>9</v>
      </c>
      <c r="C194" t="s">
        <v>5591</v>
      </c>
      <c r="D194" t="b">
        <v>1</v>
      </c>
      <c r="E194" t="str">
        <f>IF(B194="","",VLOOKUP(B194,Usuarios!$A$2:$G$500,3,0))</f>
        <v>Paulo Roberto Bassani</v>
      </c>
      <c r="F194" s="167">
        <f>IF(B194="","",VLOOKUP(B194,Usuarios!$A$2:$G$500,5,0))</f>
        <v>45925.643425925926</v>
      </c>
      <c r="G194" t="str">
        <f>IF(B194="","",VLOOKUP(B194,Usuarios!$A$2:$G$500,6,0))</f>
        <v>Comercial</v>
      </c>
    </row>
    <row r="195" spans="1:7" x14ac:dyDescent="0.25">
      <c r="A195">
        <f t="shared" si="2"/>
        <v>194</v>
      </c>
      <c r="B195">
        <v>9</v>
      </c>
      <c r="C195" t="s">
        <v>5586</v>
      </c>
      <c r="D195" t="b">
        <v>1</v>
      </c>
      <c r="E195" t="str">
        <f>IF(B195="","",VLOOKUP(B195,Usuarios!$A$2:$G$500,3,0))</f>
        <v>Paulo Roberto Bassani</v>
      </c>
      <c r="F195" s="167">
        <f>IF(B195="","",VLOOKUP(B195,Usuarios!$A$2:$G$500,5,0))</f>
        <v>45925.643425925926</v>
      </c>
      <c r="G195" t="str">
        <f>IF(B195="","",VLOOKUP(B195,Usuarios!$A$2:$G$500,6,0))</f>
        <v>Comercial</v>
      </c>
    </row>
    <row r="196" spans="1:7" x14ac:dyDescent="0.25">
      <c r="A196">
        <f t="shared" ref="A196:A259" si="3">IF(B196="","",A195+1)</f>
        <v>195</v>
      </c>
      <c r="B196">
        <v>9</v>
      </c>
      <c r="C196" t="s">
        <v>5588</v>
      </c>
      <c r="D196" t="b">
        <v>1</v>
      </c>
      <c r="E196" t="str">
        <f>IF(B196="","",VLOOKUP(B196,Usuarios!$A$2:$G$500,3,0))</f>
        <v>Paulo Roberto Bassani</v>
      </c>
      <c r="F196" s="167">
        <f>IF(B196="","",VLOOKUP(B196,Usuarios!$A$2:$G$500,5,0))</f>
        <v>45925.643425925926</v>
      </c>
      <c r="G196" t="str">
        <f>IF(B196="","",VLOOKUP(B196,Usuarios!$A$2:$G$500,6,0))</f>
        <v>Comercial</v>
      </c>
    </row>
    <row r="197" spans="1:7" x14ac:dyDescent="0.25">
      <c r="A197">
        <f t="shared" si="3"/>
        <v>196</v>
      </c>
      <c r="B197">
        <v>9</v>
      </c>
      <c r="C197" t="s">
        <v>5590</v>
      </c>
      <c r="D197" t="b">
        <v>1</v>
      </c>
      <c r="E197" t="str">
        <f>IF(B197="","",VLOOKUP(B197,Usuarios!$A$2:$G$500,3,0))</f>
        <v>Paulo Roberto Bassani</v>
      </c>
      <c r="F197" s="167">
        <f>IF(B197="","",VLOOKUP(B197,Usuarios!$A$2:$G$500,5,0))</f>
        <v>45925.643425925926</v>
      </c>
      <c r="G197" t="str">
        <f>IF(B197="","",VLOOKUP(B197,Usuarios!$A$2:$G$500,6,0))</f>
        <v>Comercial</v>
      </c>
    </row>
    <row r="198" spans="1:7" x14ac:dyDescent="0.25">
      <c r="A198">
        <f t="shared" si="3"/>
        <v>197</v>
      </c>
      <c r="B198">
        <v>9</v>
      </c>
      <c r="C198" t="s">
        <v>5587</v>
      </c>
      <c r="D198" t="b">
        <v>1</v>
      </c>
      <c r="E198" t="str">
        <f>IF(B198="","",VLOOKUP(B198,Usuarios!$A$2:$G$500,3,0))</f>
        <v>Paulo Roberto Bassani</v>
      </c>
      <c r="F198" s="167">
        <f>IF(B198="","",VLOOKUP(B198,Usuarios!$A$2:$G$500,5,0))</f>
        <v>45925.643425925926</v>
      </c>
      <c r="G198" t="str">
        <f>IF(B198="","",VLOOKUP(B198,Usuarios!$A$2:$G$500,6,0))</f>
        <v>Comercial</v>
      </c>
    </row>
    <row r="199" spans="1:7" x14ac:dyDescent="0.25">
      <c r="A199">
        <f t="shared" si="3"/>
        <v>198</v>
      </c>
      <c r="B199">
        <v>9</v>
      </c>
      <c r="C199" t="s">
        <v>5589</v>
      </c>
      <c r="D199" t="b">
        <v>1</v>
      </c>
      <c r="E199" t="str">
        <f>IF(B199="","",VLOOKUP(B199,Usuarios!$A$2:$G$500,3,0))</f>
        <v>Paulo Roberto Bassani</v>
      </c>
      <c r="F199" s="167">
        <f>IF(B199="","",VLOOKUP(B199,Usuarios!$A$2:$G$500,5,0))</f>
        <v>45925.643425925926</v>
      </c>
      <c r="G199" t="str">
        <f>IF(B199="","",VLOOKUP(B199,Usuarios!$A$2:$G$500,6,0))</f>
        <v>Comercial</v>
      </c>
    </row>
    <row r="200" spans="1:7" x14ac:dyDescent="0.25">
      <c r="A200">
        <f t="shared" si="3"/>
        <v>199</v>
      </c>
      <c r="B200">
        <v>9</v>
      </c>
      <c r="C200" t="s">
        <v>5688</v>
      </c>
      <c r="D200" t="b">
        <v>1</v>
      </c>
      <c r="E200" t="str">
        <f>IF(B200="","",VLOOKUP(B200,Usuarios!$A$2:$G$500,3,0))</f>
        <v>Paulo Roberto Bassani</v>
      </c>
      <c r="F200" s="167">
        <f>IF(B200="","",VLOOKUP(B200,Usuarios!$A$2:$G$500,5,0))</f>
        <v>45925.643425925926</v>
      </c>
      <c r="G200" t="str">
        <f>IF(B200="","",VLOOKUP(B200,Usuarios!$A$2:$G$500,6,0))</f>
        <v>Comercial</v>
      </c>
    </row>
    <row r="201" spans="1:7" x14ac:dyDescent="0.25">
      <c r="A201">
        <f t="shared" si="3"/>
        <v>200</v>
      </c>
      <c r="B201">
        <v>9</v>
      </c>
      <c r="C201" t="s">
        <v>5719</v>
      </c>
      <c r="D201" t="b">
        <v>1</v>
      </c>
      <c r="E201" t="str">
        <f>IF(B201="","",VLOOKUP(B201,Usuarios!$A$2:$G$500,3,0))</f>
        <v>Paulo Roberto Bassani</v>
      </c>
      <c r="F201" s="167">
        <f>IF(B201="","",VLOOKUP(B201,Usuarios!$A$2:$G$500,5,0))</f>
        <v>45925.643425925926</v>
      </c>
      <c r="G201" t="str">
        <f>IF(B201="","",VLOOKUP(B201,Usuarios!$A$2:$G$500,6,0))</f>
        <v>Comercial</v>
      </c>
    </row>
    <row r="202" spans="1:7" x14ac:dyDescent="0.25">
      <c r="A202">
        <f t="shared" si="3"/>
        <v>201</v>
      </c>
      <c r="B202">
        <v>9</v>
      </c>
      <c r="C202" t="s">
        <v>5581</v>
      </c>
      <c r="D202" t="b">
        <v>0</v>
      </c>
      <c r="E202" t="str">
        <f>IF(B202="","",VLOOKUP(B202,Usuarios!$A$2:$G$500,3,0))</f>
        <v>Paulo Roberto Bassani</v>
      </c>
      <c r="F202" s="167">
        <f>IF(B202="","",VLOOKUP(B202,Usuarios!$A$2:$G$500,5,0))</f>
        <v>45925.643425925926</v>
      </c>
      <c r="G202" t="str">
        <f>IF(B202="","",VLOOKUP(B202,Usuarios!$A$2:$G$500,6,0))</f>
        <v>Comercial</v>
      </c>
    </row>
    <row r="203" spans="1:7" x14ac:dyDescent="0.25">
      <c r="A203">
        <f t="shared" si="3"/>
        <v>202</v>
      </c>
      <c r="B203">
        <v>9</v>
      </c>
      <c r="C203" t="s">
        <v>5592</v>
      </c>
      <c r="D203" t="b">
        <v>0</v>
      </c>
      <c r="E203" t="str">
        <f>IF(B203="","",VLOOKUP(B203,Usuarios!$A$2:$G$500,3,0))</f>
        <v>Paulo Roberto Bassani</v>
      </c>
      <c r="F203" s="167">
        <f>IF(B203="","",VLOOKUP(B203,Usuarios!$A$2:$G$500,5,0))</f>
        <v>45925.643425925926</v>
      </c>
      <c r="G203" t="str">
        <f>IF(B203="","",VLOOKUP(B203,Usuarios!$A$2:$G$500,6,0))</f>
        <v>Comercial</v>
      </c>
    </row>
    <row r="204" spans="1:7" x14ac:dyDescent="0.25">
      <c r="A204">
        <f t="shared" si="3"/>
        <v>203</v>
      </c>
      <c r="B204">
        <v>9</v>
      </c>
      <c r="C204" t="s">
        <v>5583</v>
      </c>
      <c r="D204" t="b">
        <v>0</v>
      </c>
      <c r="E204" t="str">
        <f>IF(B204="","",VLOOKUP(B204,Usuarios!$A$2:$G$500,3,0))</f>
        <v>Paulo Roberto Bassani</v>
      </c>
      <c r="F204" s="167">
        <f>IF(B204="","",VLOOKUP(B204,Usuarios!$A$2:$G$500,5,0))</f>
        <v>45925.643425925926</v>
      </c>
      <c r="G204" t="str">
        <f>IF(B204="","",VLOOKUP(B204,Usuarios!$A$2:$G$500,6,0))</f>
        <v>Comercial</v>
      </c>
    </row>
    <row r="205" spans="1:7" x14ac:dyDescent="0.25">
      <c r="A205">
        <f t="shared" si="3"/>
        <v>204</v>
      </c>
      <c r="B205">
        <v>9</v>
      </c>
      <c r="C205" t="s">
        <v>5585</v>
      </c>
      <c r="D205" t="b">
        <v>1</v>
      </c>
      <c r="E205" t="str">
        <f>IF(B205="","",VLOOKUP(B205,Usuarios!$A$2:$G$500,3,0))</f>
        <v>Paulo Roberto Bassani</v>
      </c>
      <c r="F205" s="167">
        <f>IF(B205="","",VLOOKUP(B205,Usuarios!$A$2:$G$500,5,0))</f>
        <v>45925.643425925926</v>
      </c>
      <c r="G205" t="str">
        <f>IF(B205="","",VLOOKUP(B205,Usuarios!$A$2:$G$500,6,0))</f>
        <v>Comercial</v>
      </c>
    </row>
    <row r="206" spans="1:7" x14ac:dyDescent="0.25">
      <c r="A206">
        <f t="shared" si="3"/>
        <v>205</v>
      </c>
      <c r="B206">
        <v>9</v>
      </c>
      <c r="C206" t="s">
        <v>5430</v>
      </c>
      <c r="D206" t="b">
        <v>0</v>
      </c>
      <c r="E206" t="str">
        <f>IF(B206="","",VLOOKUP(B206,Usuarios!$A$2:$G$500,3,0))</f>
        <v>Paulo Roberto Bassani</v>
      </c>
      <c r="F206" s="167">
        <f>IF(B206="","",VLOOKUP(B206,Usuarios!$A$2:$G$500,5,0))</f>
        <v>45925.643425925926</v>
      </c>
      <c r="G206" t="str">
        <f>IF(B206="","",VLOOKUP(B206,Usuarios!$A$2:$G$500,6,0))</f>
        <v>Comercial</v>
      </c>
    </row>
    <row r="207" spans="1:7" x14ac:dyDescent="0.25">
      <c r="A207">
        <f t="shared" si="3"/>
        <v>206</v>
      </c>
      <c r="B207">
        <v>9</v>
      </c>
      <c r="C207" t="s">
        <v>5584</v>
      </c>
      <c r="D207" t="b">
        <v>0</v>
      </c>
      <c r="E207" t="str">
        <f>IF(B207="","",VLOOKUP(B207,Usuarios!$A$2:$G$500,3,0))</f>
        <v>Paulo Roberto Bassani</v>
      </c>
      <c r="F207" s="167">
        <f>IF(B207="","",VLOOKUP(B207,Usuarios!$A$2:$G$500,5,0))</f>
        <v>45925.643425925926</v>
      </c>
      <c r="G207" t="str">
        <f>IF(B207="","",VLOOKUP(B207,Usuarios!$A$2:$G$500,6,0))</f>
        <v>Comercial</v>
      </c>
    </row>
    <row r="208" spans="1:7" x14ac:dyDescent="0.25">
      <c r="A208">
        <f t="shared" si="3"/>
        <v>207</v>
      </c>
      <c r="B208">
        <v>9</v>
      </c>
      <c r="C208" t="s">
        <v>5595</v>
      </c>
      <c r="D208" t="b">
        <v>0</v>
      </c>
      <c r="E208" t="str">
        <f>IF(B208="","",VLOOKUP(B208,Usuarios!$A$2:$G$500,3,0))</f>
        <v>Paulo Roberto Bassani</v>
      </c>
      <c r="F208" s="167">
        <f>IF(B208="","",VLOOKUP(B208,Usuarios!$A$2:$G$500,5,0))</f>
        <v>45925.643425925926</v>
      </c>
      <c r="G208" t="str">
        <f>IF(B208="","",VLOOKUP(B208,Usuarios!$A$2:$G$500,6,0))</f>
        <v>Comercial</v>
      </c>
    </row>
    <row r="209" spans="1:7" x14ac:dyDescent="0.25">
      <c r="A209">
        <f t="shared" si="3"/>
        <v>208</v>
      </c>
      <c r="B209">
        <v>10</v>
      </c>
      <c r="C209" t="s">
        <v>5672</v>
      </c>
      <c r="D209" t="b">
        <v>1</v>
      </c>
      <c r="E209" t="str">
        <f>IF(B209="","",VLOOKUP(B209,Usuarios!$A$2:$G$500,3,0))</f>
        <v>Roseane Angela de Oliveira Silva</v>
      </c>
      <c r="F209" s="167">
        <f>IF(B209="","",VLOOKUP(B209,Usuarios!$A$2:$G$500,5,0))</f>
        <v>45996.717557870368</v>
      </c>
      <c r="G209" t="str">
        <f>IF(B209="","",VLOOKUP(B209,Usuarios!$A$2:$G$500,6,0))</f>
        <v>Comercial</v>
      </c>
    </row>
    <row r="210" spans="1:7" x14ac:dyDescent="0.25">
      <c r="A210">
        <f t="shared" si="3"/>
        <v>209</v>
      </c>
      <c r="B210">
        <v>10</v>
      </c>
      <c r="C210" t="s">
        <v>5593</v>
      </c>
      <c r="D210" t="b">
        <v>1</v>
      </c>
      <c r="E210" t="str">
        <f>IF(B210="","",VLOOKUP(B210,Usuarios!$A$2:$G$500,3,0))</f>
        <v>Roseane Angela de Oliveira Silva</v>
      </c>
      <c r="F210" s="167">
        <f>IF(B210="","",VLOOKUP(B210,Usuarios!$A$2:$G$500,5,0))</f>
        <v>45996.717557870368</v>
      </c>
      <c r="G210" t="str">
        <f>IF(B210="","",VLOOKUP(B210,Usuarios!$A$2:$G$500,6,0))</f>
        <v>Comercial</v>
      </c>
    </row>
    <row r="211" spans="1:7" x14ac:dyDescent="0.25">
      <c r="A211">
        <f t="shared" si="3"/>
        <v>210</v>
      </c>
      <c r="B211">
        <v>10</v>
      </c>
      <c r="C211" t="s">
        <v>5617</v>
      </c>
      <c r="D211" t="b">
        <v>1</v>
      </c>
      <c r="E211" t="str">
        <f>IF(B211="","",VLOOKUP(B211,Usuarios!$A$2:$G$500,3,0))</f>
        <v>Roseane Angela de Oliveira Silva</v>
      </c>
      <c r="F211" s="167">
        <f>IF(B211="","",VLOOKUP(B211,Usuarios!$A$2:$G$500,5,0))</f>
        <v>45996.717557870368</v>
      </c>
      <c r="G211" t="str">
        <f>IF(B211="","",VLOOKUP(B211,Usuarios!$A$2:$G$500,6,0))</f>
        <v>Comercial</v>
      </c>
    </row>
    <row r="212" spans="1:7" x14ac:dyDescent="0.25">
      <c r="A212">
        <f t="shared" si="3"/>
        <v>211</v>
      </c>
      <c r="B212">
        <v>10</v>
      </c>
      <c r="C212" t="s">
        <v>5615</v>
      </c>
      <c r="D212" t="b">
        <v>1</v>
      </c>
      <c r="E212" t="str">
        <f>IF(B212="","",VLOOKUP(B212,Usuarios!$A$2:$G$500,3,0))</f>
        <v>Roseane Angela de Oliveira Silva</v>
      </c>
      <c r="F212" s="167">
        <f>IF(B212="","",VLOOKUP(B212,Usuarios!$A$2:$G$500,5,0))</f>
        <v>45996.717557870368</v>
      </c>
      <c r="G212" t="str">
        <f>IF(B212="","",VLOOKUP(B212,Usuarios!$A$2:$G$500,6,0))</f>
        <v>Comercial</v>
      </c>
    </row>
    <row r="213" spans="1:7" x14ac:dyDescent="0.25">
      <c r="A213">
        <f t="shared" si="3"/>
        <v>212</v>
      </c>
      <c r="B213">
        <v>10</v>
      </c>
      <c r="C213" t="s">
        <v>5594</v>
      </c>
      <c r="D213" t="b">
        <v>1</v>
      </c>
      <c r="E213" t="str">
        <f>IF(B213="","",VLOOKUP(B213,Usuarios!$A$2:$G$500,3,0))</f>
        <v>Roseane Angela de Oliveira Silva</v>
      </c>
      <c r="F213" s="167">
        <f>IF(B213="","",VLOOKUP(B213,Usuarios!$A$2:$G$500,5,0))</f>
        <v>45996.717557870368</v>
      </c>
      <c r="G213" t="str">
        <f>IF(B213="","",VLOOKUP(B213,Usuarios!$A$2:$G$500,6,0))</f>
        <v>Comercial</v>
      </c>
    </row>
    <row r="214" spans="1:7" x14ac:dyDescent="0.25">
      <c r="A214">
        <f t="shared" si="3"/>
        <v>213</v>
      </c>
      <c r="B214">
        <v>10</v>
      </c>
      <c r="C214" t="s">
        <v>5618</v>
      </c>
      <c r="D214" t="b">
        <v>1</v>
      </c>
      <c r="E214" t="str">
        <f>IF(B214="","",VLOOKUP(B214,Usuarios!$A$2:$G$500,3,0))</f>
        <v>Roseane Angela de Oliveira Silva</v>
      </c>
      <c r="F214" s="167">
        <f>IF(B214="","",VLOOKUP(B214,Usuarios!$A$2:$G$500,5,0))</f>
        <v>45996.717557870368</v>
      </c>
      <c r="G214" t="str">
        <f>IF(B214="","",VLOOKUP(B214,Usuarios!$A$2:$G$500,6,0))</f>
        <v>Comercial</v>
      </c>
    </row>
    <row r="215" spans="1:7" x14ac:dyDescent="0.25">
      <c r="A215">
        <f t="shared" si="3"/>
        <v>214</v>
      </c>
      <c r="B215">
        <v>10</v>
      </c>
      <c r="C215" t="s">
        <v>5616</v>
      </c>
      <c r="D215" t="b">
        <v>1</v>
      </c>
      <c r="E215" t="str">
        <f>IF(B215="","",VLOOKUP(B215,Usuarios!$A$2:$G$500,3,0))</f>
        <v>Roseane Angela de Oliveira Silva</v>
      </c>
      <c r="F215" s="167">
        <f>IF(B215="","",VLOOKUP(B215,Usuarios!$A$2:$G$500,5,0))</f>
        <v>45996.717557870368</v>
      </c>
      <c r="G215" t="str">
        <f>IF(B215="","",VLOOKUP(B215,Usuarios!$A$2:$G$500,6,0))</f>
        <v>Comercial</v>
      </c>
    </row>
    <row r="216" spans="1:7" x14ac:dyDescent="0.25">
      <c r="A216">
        <f t="shared" si="3"/>
        <v>215</v>
      </c>
      <c r="B216">
        <v>10</v>
      </c>
      <c r="C216" t="s">
        <v>5614</v>
      </c>
      <c r="D216" t="b">
        <v>1</v>
      </c>
      <c r="E216" t="str">
        <f>IF(B216="","",VLOOKUP(B216,Usuarios!$A$2:$G$500,3,0))</f>
        <v>Roseane Angela de Oliveira Silva</v>
      </c>
      <c r="F216" s="167">
        <f>IF(B216="","",VLOOKUP(B216,Usuarios!$A$2:$G$500,5,0))</f>
        <v>45996.717557870368</v>
      </c>
      <c r="G216" t="str">
        <f>IF(B216="","",VLOOKUP(B216,Usuarios!$A$2:$G$500,6,0))</f>
        <v>Comercial</v>
      </c>
    </row>
    <row r="217" spans="1:7" x14ac:dyDescent="0.25">
      <c r="A217">
        <f t="shared" si="3"/>
        <v>216</v>
      </c>
      <c r="B217">
        <v>10</v>
      </c>
      <c r="C217" t="s">
        <v>5687</v>
      </c>
      <c r="D217" t="b">
        <v>1</v>
      </c>
      <c r="E217" t="str">
        <f>IF(B217="","",VLOOKUP(B217,Usuarios!$A$2:$G$500,3,0))</f>
        <v>Roseane Angela de Oliveira Silva</v>
      </c>
      <c r="F217" s="167">
        <f>IF(B217="","",VLOOKUP(B217,Usuarios!$A$2:$G$500,5,0))</f>
        <v>45996.717557870368</v>
      </c>
      <c r="G217" t="str">
        <f>IF(B217="","",VLOOKUP(B217,Usuarios!$A$2:$G$500,6,0))</f>
        <v>Comercial</v>
      </c>
    </row>
    <row r="218" spans="1:7" x14ac:dyDescent="0.25">
      <c r="A218">
        <f t="shared" si="3"/>
        <v>217</v>
      </c>
      <c r="B218">
        <v>10</v>
      </c>
      <c r="C218" t="s">
        <v>5591</v>
      </c>
      <c r="D218" t="b">
        <v>1</v>
      </c>
      <c r="E218" t="str">
        <f>IF(B218="","",VLOOKUP(B218,Usuarios!$A$2:$G$500,3,0))</f>
        <v>Roseane Angela de Oliveira Silva</v>
      </c>
      <c r="F218" s="167">
        <f>IF(B218="","",VLOOKUP(B218,Usuarios!$A$2:$G$500,5,0))</f>
        <v>45996.717557870368</v>
      </c>
      <c r="G218" t="str">
        <f>IF(B218="","",VLOOKUP(B218,Usuarios!$A$2:$G$500,6,0))</f>
        <v>Comercial</v>
      </c>
    </row>
    <row r="219" spans="1:7" x14ac:dyDescent="0.25">
      <c r="A219">
        <f t="shared" si="3"/>
        <v>218</v>
      </c>
      <c r="B219">
        <v>10</v>
      </c>
      <c r="C219" t="s">
        <v>5586</v>
      </c>
      <c r="D219" t="b">
        <v>1</v>
      </c>
      <c r="E219" t="str">
        <f>IF(B219="","",VLOOKUP(B219,Usuarios!$A$2:$G$500,3,0))</f>
        <v>Roseane Angela de Oliveira Silva</v>
      </c>
      <c r="F219" s="167">
        <f>IF(B219="","",VLOOKUP(B219,Usuarios!$A$2:$G$500,5,0))</f>
        <v>45996.717557870368</v>
      </c>
      <c r="G219" t="str">
        <f>IF(B219="","",VLOOKUP(B219,Usuarios!$A$2:$G$500,6,0))</f>
        <v>Comercial</v>
      </c>
    </row>
    <row r="220" spans="1:7" x14ac:dyDescent="0.25">
      <c r="A220">
        <f t="shared" si="3"/>
        <v>219</v>
      </c>
      <c r="B220">
        <v>10</v>
      </c>
      <c r="C220" t="s">
        <v>5588</v>
      </c>
      <c r="D220" t="b">
        <v>1</v>
      </c>
      <c r="E220" t="str">
        <f>IF(B220="","",VLOOKUP(B220,Usuarios!$A$2:$G$500,3,0))</f>
        <v>Roseane Angela de Oliveira Silva</v>
      </c>
      <c r="F220" s="167">
        <f>IF(B220="","",VLOOKUP(B220,Usuarios!$A$2:$G$500,5,0))</f>
        <v>45996.717557870368</v>
      </c>
      <c r="G220" t="str">
        <f>IF(B220="","",VLOOKUP(B220,Usuarios!$A$2:$G$500,6,0))</f>
        <v>Comercial</v>
      </c>
    </row>
    <row r="221" spans="1:7" x14ac:dyDescent="0.25">
      <c r="A221">
        <f t="shared" si="3"/>
        <v>220</v>
      </c>
      <c r="B221">
        <v>10</v>
      </c>
      <c r="C221" t="s">
        <v>5590</v>
      </c>
      <c r="D221" t="b">
        <v>1</v>
      </c>
      <c r="E221" t="str">
        <f>IF(B221="","",VLOOKUP(B221,Usuarios!$A$2:$G$500,3,0))</f>
        <v>Roseane Angela de Oliveira Silva</v>
      </c>
      <c r="F221" s="167">
        <f>IF(B221="","",VLOOKUP(B221,Usuarios!$A$2:$G$500,5,0))</f>
        <v>45996.717557870368</v>
      </c>
      <c r="G221" t="str">
        <f>IF(B221="","",VLOOKUP(B221,Usuarios!$A$2:$G$500,6,0))</f>
        <v>Comercial</v>
      </c>
    </row>
    <row r="222" spans="1:7" x14ac:dyDescent="0.25">
      <c r="A222">
        <f t="shared" si="3"/>
        <v>221</v>
      </c>
      <c r="B222">
        <v>10</v>
      </c>
      <c r="C222" t="s">
        <v>5587</v>
      </c>
      <c r="D222" t="b">
        <v>1</v>
      </c>
      <c r="E222" t="str">
        <f>IF(B222="","",VLOOKUP(B222,Usuarios!$A$2:$G$500,3,0))</f>
        <v>Roseane Angela de Oliveira Silva</v>
      </c>
      <c r="F222" s="167">
        <f>IF(B222="","",VLOOKUP(B222,Usuarios!$A$2:$G$500,5,0))</f>
        <v>45996.717557870368</v>
      </c>
      <c r="G222" t="str">
        <f>IF(B222="","",VLOOKUP(B222,Usuarios!$A$2:$G$500,6,0))</f>
        <v>Comercial</v>
      </c>
    </row>
    <row r="223" spans="1:7" x14ac:dyDescent="0.25">
      <c r="A223">
        <f t="shared" si="3"/>
        <v>222</v>
      </c>
      <c r="B223">
        <v>10</v>
      </c>
      <c r="C223" t="s">
        <v>5589</v>
      </c>
      <c r="D223" t="b">
        <v>1</v>
      </c>
      <c r="E223" t="str">
        <f>IF(B223="","",VLOOKUP(B223,Usuarios!$A$2:$G$500,3,0))</f>
        <v>Roseane Angela de Oliveira Silva</v>
      </c>
      <c r="F223" s="167">
        <f>IF(B223="","",VLOOKUP(B223,Usuarios!$A$2:$G$500,5,0))</f>
        <v>45996.717557870368</v>
      </c>
      <c r="G223" t="str">
        <f>IF(B223="","",VLOOKUP(B223,Usuarios!$A$2:$G$500,6,0))</f>
        <v>Comercial</v>
      </c>
    </row>
    <row r="224" spans="1:7" x14ac:dyDescent="0.25">
      <c r="A224">
        <f t="shared" si="3"/>
        <v>223</v>
      </c>
      <c r="B224">
        <v>10</v>
      </c>
      <c r="C224" t="s">
        <v>5688</v>
      </c>
      <c r="D224" t="b">
        <v>1</v>
      </c>
      <c r="E224" t="str">
        <f>IF(B224="","",VLOOKUP(B224,Usuarios!$A$2:$G$500,3,0))</f>
        <v>Roseane Angela de Oliveira Silva</v>
      </c>
      <c r="F224" s="167">
        <f>IF(B224="","",VLOOKUP(B224,Usuarios!$A$2:$G$500,5,0))</f>
        <v>45996.717557870368</v>
      </c>
      <c r="G224" t="str">
        <f>IF(B224="","",VLOOKUP(B224,Usuarios!$A$2:$G$500,6,0))</f>
        <v>Comercial</v>
      </c>
    </row>
    <row r="225" spans="1:7" x14ac:dyDescent="0.25">
      <c r="A225">
        <f t="shared" si="3"/>
        <v>224</v>
      </c>
      <c r="B225">
        <v>10</v>
      </c>
      <c r="C225" t="s">
        <v>5719</v>
      </c>
      <c r="D225" t="b">
        <v>1</v>
      </c>
      <c r="E225" t="str">
        <f>IF(B225="","",VLOOKUP(B225,Usuarios!$A$2:$G$500,3,0))</f>
        <v>Roseane Angela de Oliveira Silva</v>
      </c>
      <c r="F225" s="167">
        <f>IF(B225="","",VLOOKUP(B225,Usuarios!$A$2:$G$500,5,0))</f>
        <v>45996.717557870368</v>
      </c>
      <c r="G225" t="str">
        <f>IF(B225="","",VLOOKUP(B225,Usuarios!$A$2:$G$500,6,0))</f>
        <v>Comercial</v>
      </c>
    </row>
    <row r="226" spans="1:7" x14ac:dyDescent="0.25">
      <c r="A226">
        <f t="shared" si="3"/>
        <v>225</v>
      </c>
      <c r="B226">
        <v>10</v>
      </c>
      <c r="C226" t="s">
        <v>5581</v>
      </c>
      <c r="D226" t="b">
        <v>0</v>
      </c>
      <c r="E226" t="str">
        <f>IF(B226="","",VLOOKUP(B226,Usuarios!$A$2:$G$500,3,0))</f>
        <v>Roseane Angela de Oliveira Silva</v>
      </c>
      <c r="F226" s="167">
        <f>IF(B226="","",VLOOKUP(B226,Usuarios!$A$2:$G$500,5,0))</f>
        <v>45996.717557870368</v>
      </c>
      <c r="G226" t="str">
        <f>IF(B226="","",VLOOKUP(B226,Usuarios!$A$2:$G$500,6,0))</f>
        <v>Comercial</v>
      </c>
    </row>
    <row r="227" spans="1:7" x14ac:dyDescent="0.25">
      <c r="A227">
        <f t="shared" si="3"/>
        <v>226</v>
      </c>
      <c r="B227">
        <v>10</v>
      </c>
      <c r="C227" t="s">
        <v>5592</v>
      </c>
      <c r="D227" t="b">
        <v>0</v>
      </c>
      <c r="E227" t="str">
        <f>IF(B227="","",VLOOKUP(B227,Usuarios!$A$2:$G$500,3,0))</f>
        <v>Roseane Angela de Oliveira Silva</v>
      </c>
      <c r="F227" s="167">
        <f>IF(B227="","",VLOOKUP(B227,Usuarios!$A$2:$G$500,5,0))</f>
        <v>45996.717557870368</v>
      </c>
      <c r="G227" t="str">
        <f>IF(B227="","",VLOOKUP(B227,Usuarios!$A$2:$G$500,6,0))</f>
        <v>Comercial</v>
      </c>
    </row>
    <row r="228" spans="1:7" x14ac:dyDescent="0.25">
      <c r="A228">
        <f t="shared" si="3"/>
        <v>227</v>
      </c>
      <c r="B228">
        <v>10</v>
      </c>
      <c r="C228" t="s">
        <v>5583</v>
      </c>
      <c r="D228" t="b">
        <v>0</v>
      </c>
      <c r="E228" t="str">
        <f>IF(B228="","",VLOOKUP(B228,Usuarios!$A$2:$G$500,3,0))</f>
        <v>Roseane Angela de Oliveira Silva</v>
      </c>
      <c r="F228" s="167">
        <f>IF(B228="","",VLOOKUP(B228,Usuarios!$A$2:$G$500,5,0))</f>
        <v>45996.717557870368</v>
      </c>
      <c r="G228" t="str">
        <f>IF(B228="","",VLOOKUP(B228,Usuarios!$A$2:$G$500,6,0))</f>
        <v>Comercial</v>
      </c>
    </row>
    <row r="229" spans="1:7" x14ac:dyDescent="0.25">
      <c r="A229">
        <f t="shared" si="3"/>
        <v>228</v>
      </c>
      <c r="B229">
        <v>10</v>
      </c>
      <c r="C229" t="s">
        <v>5585</v>
      </c>
      <c r="D229" t="b">
        <v>0</v>
      </c>
      <c r="E229" t="str">
        <f>IF(B229="","",VLOOKUP(B229,Usuarios!$A$2:$G$500,3,0))</f>
        <v>Roseane Angela de Oliveira Silva</v>
      </c>
      <c r="F229" s="167">
        <f>IF(B229="","",VLOOKUP(B229,Usuarios!$A$2:$G$500,5,0))</f>
        <v>45996.717557870368</v>
      </c>
      <c r="G229" t="str">
        <f>IF(B229="","",VLOOKUP(B229,Usuarios!$A$2:$G$500,6,0))</f>
        <v>Comercial</v>
      </c>
    </row>
    <row r="230" spans="1:7" x14ac:dyDescent="0.25">
      <c r="A230">
        <f t="shared" si="3"/>
        <v>229</v>
      </c>
      <c r="B230">
        <v>10</v>
      </c>
      <c r="C230" t="s">
        <v>5430</v>
      </c>
      <c r="D230" t="b">
        <v>0</v>
      </c>
      <c r="E230" t="str">
        <f>IF(B230="","",VLOOKUP(B230,Usuarios!$A$2:$G$500,3,0))</f>
        <v>Roseane Angela de Oliveira Silva</v>
      </c>
      <c r="F230" s="167">
        <f>IF(B230="","",VLOOKUP(B230,Usuarios!$A$2:$G$500,5,0))</f>
        <v>45996.717557870368</v>
      </c>
      <c r="G230" t="str">
        <f>IF(B230="","",VLOOKUP(B230,Usuarios!$A$2:$G$500,6,0))</f>
        <v>Comercial</v>
      </c>
    </row>
    <row r="231" spans="1:7" x14ac:dyDescent="0.25">
      <c r="A231">
        <f t="shared" si="3"/>
        <v>230</v>
      </c>
      <c r="B231">
        <v>10</v>
      </c>
      <c r="C231" t="s">
        <v>5584</v>
      </c>
      <c r="D231" t="b">
        <v>0</v>
      </c>
      <c r="E231" t="str">
        <f>IF(B231="","",VLOOKUP(B231,Usuarios!$A$2:$G$500,3,0))</f>
        <v>Roseane Angela de Oliveira Silva</v>
      </c>
      <c r="F231" s="167">
        <f>IF(B231="","",VLOOKUP(B231,Usuarios!$A$2:$G$500,5,0))</f>
        <v>45996.717557870368</v>
      </c>
      <c r="G231" t="str">
        <f>IF(B231="","",VLOOKUP(B231,Usuarios!$A$2:$G$500,6,0))</f>
        <v>Comercial</v>
      </c>
    </row>
    <row r="232" spans="1:7" x14ac:dyDescent="0.25">
      <c r="A232">
        <f t="shared" si="3"/>
        <v>231</v>
      </c>
      <c r="B232">
        <v>10</v>
      </c>
      <c r="C232" t="s">
        <v>5595</v>
      </c>
      <c r="D232" t="b">
        <v>0</v>
      </c>
      <c r="E232" t="str">
        <f>IF(B232="","",VLOOKUP(B232,Usuarios!$A$2:$G$500,3,0))</f>
        <v>Roseane Angela de Oliveira Silva</v>
      </c>
      <c r="F232" s="167">
        <f>IF(B232="","",VLOOKUP(B232,Usuarios!$A$2:$G$500,5,0))</f>
        <v>45996.717557870368</v>
      </c>
      <c r="G232" t="str">
        <f>IF(B232="","",VLOOKUP(B232,Usuarios!$A$2:$G$500,6,0))</f>
        <v>Comercial</v>
      </c>
    </row>
    <row r="233" spans="1:7" x14ac:dyDescent="0.25">
      <c r="A233">
        <f t="shared" si="3"/>
        <v>232</v>
      </c>
      <c r="B233">
        <v>11</v>
      </c>
      <c r="C233" t="s">
        <v>5581</v>
      </c>
      <c r="D233" t="b">
        <v>1</v>
      </c>
      <c r="E233" t="str">
        <f>IF(B233="","",VLOOKUP(B233,Usuarios!$A$2:$G$500,3,0))</f>
        <v>Andre Vieira dos Santos</v>
      </c>
      <c r="F233" s="167">
        <f>IF(B233="","",VLOOKUP(B233,Usuarios!$A$2:$G$500,5,0))</f>
        <v>46139.847650462965</v>
      </c>
      <c r="G233" t="str">
        <f>IF(B233="","",VLOOKUP(B233,Usuarios!$A$2:$G$500,6,0))</f>
        <v>Controladoria</v>
      </c>
    </row>
    <row r="234" spans="1:7" x14ac:dyDescent="0.25">
      <c r="A234">
        <f t="shared" si="3"/>
        <v>233</v>
      </c>
      <c r="B234">
        <v>11</v>
      </c>
      <c r="C234" t="s">
        <v>5672</v>
      </c>
      <c r="D234" t="b">
        <v>1</v>
      </c>
      <c r="E234" t="str">
        <f>IF(B234="","",VLOOKUP(B234,Usuarios!$A$2:$G$500,3,0))</f>
        <v>Andre Vieira dos Santos</v>
      </c>
      <c r="F234" s="167">
        <f>IF(B234="","",VLOOKUP(B234,Usuarios!$A$2:$G$500,5,0))</f>
        <v>46139.847650462965</v>
      </c>
      <c r="G234" t="str">
        <f>IF(B234="","",VLOOKUP(B234,Usuarios!$A$2:$G$500,6,0))</f>
        <v>Controladoria</v>
      </c>
    </row>
    <row r="235" spans="1:7" x14ac:dyDescent="0.25">
      <c r="A235">
        <f t="shared" si="3"/>
        <v>234</v>
      </c>
      <c r="B235">
        <v>11</v>
      </c>
      <c r="C235" t="s">
        <v>5592</v>
      </c>
      <c r="D235" t="b">
        <v>1</v>
      </c>
      <c r="E235" t="str">
        <f>IF(B235="","",VLOOKUP(B235,Usuarios!$A$2:$G$500,3,0))</f>
        <v>Andre Vieira dos Santos</v>
      </c>
      <c r="F235" s="167">
        <f>IF(B235="","",VLOOKUP(B235,Usuarios!$A$2:$G$500,5,0))</f>
        <v>46139.847650462965</v>
      </c>
      <c r="G235" t="str">
        <f>IF(B235="","",VLOOKUP(B235,Usuarios!$A$2:$G$500,6,0))</f>
        <v>Controladoria</v>
      </c>
    </row>
    <row r="236" spans="1:7" x14ac:dyDescent="0.25">
      <c r="A236">
        <f t="shared" si="3"/>
        <v>235</v>
      </c>
      <c r="B236">
        <v>11</v>
      </c>
      <c r="C236" t="s">
        <v>5583</v>
      </c>
      <c r="D236" t="b">
        <v>1</v>
      </c>
      <c r="E236" t="str">
        <f>IF(B236="","",VLOOKUP(B236,Usuarios!$A$2:$G$500,3,0))</f>
        <v>Andre Vieira dos Santos</v>
      </c>
      <c r="F236" s="167">
        <f>IF(B236="","",VLOOKUP(B236,Usuarios!$A$2:$G$500,5,0))</f>
        <v>46139.847650462965</v>
      </c>
      <c r="G236" t="str">
        <f>IF(B236="","",VLOOKUP(B236,Usuarios!$A$2:$G$500,6,0))</f>
        <v>Controladoria</v>
      </c>
    </row>
    <row r="237" spans="1:7" x14ac:dyDescent="0.25">
      <c r="A237">
        <f t="shared" si="3"/>
        <v>236</v>
      </c>
      <c r="B237">
        <v>11</v>
      </c>
      <c r="C237" t="s">
        <v>5585</v>
      </c>
      <c r="D237" t="b">
        <v>1</v>
      </c>
      <c r="E237" t="str">
        <f>IF(B237="","",VLOOKUP(B237,Usuarios!$A$2:$G$500,3,0))</f>
        <v>Andre Vieira dos Santos</v>
      </c>
      <c r="F237" s="167">
        <f>IF(B237="","",VLOOKUP(B237,Usuarios!$A$2:$G$500,5,0))</f>
        <v>46139.847650462965</v>
      </c>
      <c r="G237" t="str">
        <f>IF(B237="","",VLOOKUP(B237,Usuarios!$A$2:$G$500,6,0))</f>
        <v>Controladoria</v>
      </c>
    </row>
    <row r="238" spans="1:7" x14ac:dyDescent="0.25">
      <c r="A238">
        <f t="shared" si="3"/>
        <v>237</v>
      </c>
      <c r="B238">
        <v>11</v>
      </c>
      <c r="C238" t="s">
        <v>5430</v>
      </c>
      <c r="D238" t="b">
        <v>1</v>
      </c>
      <c r="E238" t="str">
        <f>IF(B238="","",VLOOKUP(B238,Usuarios!$A$2:$G$500,3,0))</f>
        <v>Andre Vieira dos Santos</v>
      </c>
      <c r="F238" s="167">
        <f>IF(B238="","",VLOOKUP(B238,Usuarios!$A$2:$G$500,5,0))</f>
        <v>46139.847650462965</v>
      </c>
      <c r="G238" t="str">
        <f>IF(B238="","",VLOOKUP(B238,Usuarios!$A$2:$G$500,6,0))</f>
        <v>Controladoria</v>
      </c>
    </row>
    <row r="239" spans="1:7" x14ac:dyDescent="0.25">
      <c r="A239">
        <f t="shared" si="3"/>
        <v>238</v>
      </c>
      <c r="B239">
        <v>11</v>
      </c>
      <c r="C239" t="s">
        <v>5719</v>
      </c>
      <c r="D239" t="b">
        <v>1</v>
      </c>
      <c r="E239" t="str">
        <f>IF(B239="","",VLOOKUP(B239,Usuarios!$A$2:$G$500,3,0))</f>
        <v>Andre Vieira dos Santos</v>
      </c>
      <c r="F239" s="167">
        <f>IF(B239="","",VLOOKUP(B239,Usuarios!$A$2:$G$500,5,0))</f>
        <v>46139.847650462965</v>
      </c>
      <c r="G239" t="str">
        <f>IF(B239="","",VLOOKUP(B239,Usuarios!$A$2:$G$500,6,0))</f>
        <v>Controladoria</v>
      </c>
    </row>
    <row r="240" spans="1:7" x14ac:dyDescent="0.25">
      <c r="A240">
        <f t="shared" si="3"/>
        <v>239</v>
      </c>
      <c r="B240">
        <v>11</v>
      </c>
      <c r="C240" t="s">
        <v>5593</v>
      </c>
      <c r="D240" t="b">
        <v>1</v>
      </c>
      <c r="E240" t="str">
        <f>IF(B240="","",VLOOKUP(B240,Usuarios!$A$2:$G$500,3,0))</f>
        <v>Andre Vieira dos Santos</v>
      </c>
      <c r="F240" s="167">
        <f>IF(B240="","",VLOOKUP(B240,Usuarios!$A$2:$G$500,5,0))</f>
        <v>46139.847650462965</v>
      </c>
      <c r="G240" t="str">
        <f>IF(B240="","",VLOOKUP(B240,Usuarios!$A$2:$G$500,6,0))</f>
        <v>Controladoria</v>
      </c>
    </row>
    <row r="241" spans="1:7" x14ac:dyDescent="0.25">
      <c r="A241">
        <f t="shared" si="3"/>
        <v>240</v>
      </c>
      <c r="B241">
        <v>11</v>
      </c>
      <c r="C241" t="s">
        <v>5689</v>
      </c>
      <c r="D241" t="b">
        <v>1</v>
      </c>
      <c r="E241" t="str">
        <f>IF(B241="","",VLOOKUP(B241,Usuarios!$A$2:$G$500,3,0))</f>
        <v>Andre Vieira dos Santos</v>
      </c>
      <c r="F241" s="167">
        <f>IF(B241="","",VLOOKUP(B241,Usuarios!$A$2:$G$500,5,0))</f>
        <v>46139.847650462965</v>
      </c>
      <c r="G241" t="str">
        <f>IF(B241="","",VLOOKUP(B241,Usuarios!$A$2:$G$500,6,0))</f>
        <v>Controladoria</v>
      </c>
    </row>
    <row r="242" spans="1:7" x14ac:dyDescent="0.25">
      <c r="A242">
        <f t="shared" si="3"/>
        <v>241</v>
      </c>
      <c r="B242">
        <v>11</v>
      </c>
      <c r="C242" t="s">
        <v>5721</v>
      </c>
      <c r="D242" t="b">
        <v>1</v>
      </c>
      <c r="E242" t="str">
        <f>IF(B242="","",VLOOKUP(B242,Usuarios!$A$2:$G$500,3,0))</f>
        <v>Andre Vieira dos Santos</v>
      </c>
      <c r="F242" s="167">
        <f>IF(B242="","",VLOOKUP(B242,Usuarios!$A$2:$G$500,5,0))</f>
        <v>46139.847650462965</v>
      </c>
      <c r="G242" t="str">
        <f>IF(B242="","",VLOOKUP(B242,Usuarios!$A$2:$G$500,6,0))</f>
        <v>Controladoria</v>
      </c>
    </row>
    <row r="243" spans="1:7" x14ac:dyDescent="0.25">
      <c r="A243">
        <f t="shared" si="3"/>
        <v>242</v>
      </c>
      <c r="B243">
        <v>11</v>
      </c>
      <c r="C243" t="s">
        <v>5733</v>
      </c>
      <c r="D243" t="b">
        <v>1</v>
      </c>
      <c r="E243" t="str">
        <f>IF(B243="","",VLOOKUP(B243,Usuarios!$A$2:$G$500,3,0))</f>
        <v>Andre Vieira dos Santos</v>
      </c>
      <c r="F243" s="167">
        <f>IF(B243="","",VLOOKUP(B243,Usuarios!$A$2:$G$500,5,0))</f>
        <v>46139.847650462965</v>
      </c>
      <c r="G243" t="str">
        <f>IF(B243="","",VLOOKUP(B243,Usuarios!$A$2:$G$500,6,0))</f>
        <v>Controladoria</v>
      </c>
    </row>
    <row r="244" spans="1:7" x14ac:dyDescent="0.25">
      <c r="A244">
        <f t="shared" si="3"/>
        <v>243</v>
      </c>
      <c r="B244">
        <v>11</v>
      </c>
      <c r="C244" t="s">
        <v>5722</v>
      </c>
      <c r="D244" t="b">
        <v>1</v>
      </c>
      <c r="E244" t="str">
        <f>IF(B244="","",VLOOKUP(B244,Usuarios!$A$2:$G$500,3,0))</f>
        <v>Andre Vieira dos Santos</v>
      </c>
      <c r="F244" s="167">
        <f>IF(B244="","",VLOOKUP(B244,Usuarios!$A$2:$G$500,5,0))</f>
        <v>46139.847650462965</v>
      </c>
      <c r="G244" t="str">
        <f>IF(B244="","",VLOOKUP(B244,Usuarios!$A$2:$G$500,6,0))</f>
        <v>Controladoria</v>
      </c>
    </row>
    <row r="245" spans="1:7" x14ac:dyDescent="0.25">
      <c r="A245">
        <f t="shared" si="3"/>
        <v>244</v>
      </c>
      <c r="B245">
        <v>11</v>
      </c>
      <c r="C245" t="s">
        <v>5723</v>
      </c>
      <c r="D245" t="b">
        <v>1</v>
      </c>
      <c r="E245" t="str">
        <f>IF(B245="","",VLOOKUP(B245,Usuarios!$A$2:$G$500,3,0))</f>
        <v>Andre Vieira dos Santos</v>
      </c>
      <c r="F245" s="167">
        <f>IF(B245="","",VLOOKUP(B245,Usuarios!$A$2:$G$500,5,0))</f>
        <v>46139.847650462965</v>
      </c>
      <c r="G245" t="str">
        <f>IF(B245="","",VLOOKUP(B245,Usuarios!$A$2:$G$500,6,0))</f>
        <v>Controladoria</v>
      </c>
    </row>
    <row r="246" spans="1:7" x14ac:dyDescent="0.25">
      <c r="A246">
        <f t="shared" si="3"/>
        <v>245</v>
      </c>
      <c r="B246">
        <v>11</v>
      </c>
      <c r="C246" t="s">
        <v>5724</v>
      </c>
      <c r="D246" t="b">
        <v>1</v>
      </c>
      <c r="E246" t="str">
        <f>IF(B246="","",VLOOKUP(B246,Usuarios!$A$2:$G$500,3,0))</f>
        <v>Andre Vieira dos Santos</v>
      </c>
      <c r="F246" s="167">
        <f>IF(B246="","",VLOOKUP(B246,Usuarios!$A$2:$G$500,5,0))</f>
        <v>46139.847650462965</v>
      </c>
      <c r="G246" t="str">
        <f>IF(B246="","",VLOOKUP(B246,Usuarios!$A$2:$G$500,6,0))</f>
        <v>Controladoria</v>
      </c>
    </row>
    <row r="247" spans="1:7" x14ac:dyDescent="0.25">
      <c r="A247">
        <f t="shared" si="3"/>
        <v>246</v>
      </c>
      <c r="B247">
        <v>11</v>
      </c>
      <c r="C247" t="s">
        <v>5725</v>
      </c>
      <c r="D247" t="b">
        <v>1</v>
      </c>
      <c r="E247" t="str">
        <f>IF(B247="","",VLOOKUP(B247,Usuarios!$A$2:$G$500,3,0))</f>
        <v>Andre Vieira dos Santos</v>
      </c>
      <c r="F247" s="167">
        <f>IF(B247="","",VLOOKUP(B247,Usuarios!$A$2:$G$500,5,0))</f>
        <v>46139.847650462965</v>
      </c>
      <c r="G247" t="str">
        <f>IF(B247="","",VLOOKUP(B247,Usuarios!$A$2:$G$500,6,0))</f>
        <v>Controladoria</v>
      </c>
    </row>
    <row r="248" spans="1:7" x14ac:dyDescent="0.25">
      <c r="A248">
        <f t="shared" si="3"/>
        <v>247</v>
      </c>
      <c r="B248">
        <v>11</v>
      </c>
      <c r="C248" t="s">
        <v>5726</v>
      </c>
      <c r="D248" t="b">
        <v>1</v>
      </c>
      <c r="E248" t="str">
        <f>IF(B248="","",VLOOKUP(B248,Usuarios!$A$2:$G$500,3,0))</f>
        <v>Andre Vieira dos Santos</v>
      </c>
      <c r="F248" s="167">
        <f>IF(B248="","",VLOOKUP(B248,Usuarios!$A$2:$G$500,5,0))</f>
        <v>46139.847650462965</v>
      </c>
      <c r="G248" t="str">
        <f>IF(B248="","",VLOOKUP(B248,Usuarios!$A$2:$G$500,6,0))</f>
        <v>Controladoria</v>
      </c>
    </row>
    <row r="249" spans="1:7" x14ac:dyDescent="0.25">
      <c r="A249">
        <f t="shared" si="3"/>
        <v>248</v>
      </c>
      <c r="B249">
        <v>11</v>
      </c>
      <c r="C249" t="s">
        <v>5727</v>
      </c>
      <c r="D249" t="b">
        <v>1</v>
      </c>
      <c r="E249" t="str">
        <f>IF(B249="","",VLOOKUP(B249,Usuarios!$A$2:$G$500,3,0))</f>
        <v>Andre Vieira dos Santos</v>
      </c>
      <c r="F249" s="167">
        <f>IF(B249="","",VLOOKUP(B249,Usuarios!$A$2:$G$500,5,0))</f>
        <v>46139.847650462965</v>
      </c>
      <c r="G249" t="str">
        <f>IF(B249="","",VLOOKUP(B249,Usuarios!$A$2:$G$500,6,0))</f>
        <v>Controladoria</v>
      </c>
    </row>
    <row r="250" spans="1:7" x14ac:dyDescent="0.25">
      <c r="A250">
        <f t="shared" si="3"/>
        <v>249</v>
      </c>
      <c r="B250">
        <v>11</v>
      </c>
      <c r="C250" t="s">
        <v>5734</v>
      </c>
      <c r="D250" t="b">
        <v>1</v>
      </c>
      <c r="E250" t="str">
        <f>IF(B250="","",VLOOKUP(B250,Usuarios!$A$2:$G$500,3,0))</f>
        <v>Andre Vieira dos Santos</v>
      </c>
      <c r="F250" s="167">
        <f>IF(B250="","",VLOOKUP(B250,Usuarios!$A$2:$G$500,5,0))</f>
        <v>46139.847650462965</v>
      </c>
      <c r="G250" t="str">
        <f>IF(B250="","",VLOOKUP(B250,Usuarios!$A$2:$G$500,6,0))</f>
        <v>Controladoria</v>
      </c>
    </row>
    <row r="251" spans="1:7" x14ac:dyDescent="0.25">
      <c r="A251">
        <f t="shared" si="3"/>
        <v>250</v>
      </c>
      <c r="B251">
        <v>11</v>
      </c>
      <c r="C251" t="s">
        <v>5728</v>
      </c>
      <c r="D251" t="b">
        <v>1</v>
      </c>
      <c r="E251" t="str">
        <f>IF(B251="","",VLOOKUP(B251,Usuarios!$A$2:$G$500,3,0))</f>
        <v>Andre Vieira dos Santos</v>
      </c>
      <c r="F251" s="167">
        <f>IF(B251="","",VLOOKUP(B251,Usuarios!$A$2:$G$500,5,0))</f>
        <v>46139.847650462965</v>
      </c>
      <c r="G251" t="str">
        <f>IF(B251="","",VLOOKUP(B251,Usuarios!$A$2:$G$500,6,0))</f>
        <v>Controladoria</v>
      </c>
    </row>
    <row r="252" spans="1:7" x14ac:dyDescent="0.25">
      <c r="A252">
        <f t="shared" si="3"/>
        <v>251</v>
      </c>
      <c r="B252">
        <v>11</v>
      </c>
      <c r="C252" t="s">
        <v>5729</v>
      </c>
      <c r="D252" t="b">
        <v>1</v>
      </c>
      <c r="E252" t="str">
        <f>IF(B252="","",VLOOKUP(B252,Usuarios!$A$2:$G$500,3,0))</f>
        <v>Andre Vieira dos Santos</v>
      </c>
      <c r="F252" s="167">
        <f>IF(B252="","",VLOOKUP(B252,Usuarios!$A$2:$G$500,5,0))</f>
        <v>46139.847650462965</v>
      </c>
      <c r="G252" t="str">
        <f>IF(B252="","",VLOOKUP(B252,Usuarios!$A$2:$G$500,6,0))</f>
        <v>Controladoria</v>
      </c>
    </row>
    <row r="253" spans="1:7" x14ac:dyDescent="0.25">
      <c r="A253">
        <f t="shared" si="3"/>
        <v>252</v>
      </c>
      <c r="B253">
        <v>11</v>
      </c>
      <c r="C253" t="s">
        <v>5730</v>
      </c>
      <c r="D253" t="b">
        <v>1</v>
      </c>
      <c r="E253" t="str">
        <f>IF(B253="","",VLOOKUP(B253,Usuarios!$A$2:$G$500,3,0))</f>
        <v>Andre Vieira dos Santos</v>
      </c>
      <c r="F253" s="167">
        <f>IF(B253="","",VLOOKUP(B253,Usuarios!$A$2:$G$500,5,0))</f>
        <v>46139.847650462965</v>
      </c>
      <c r="G253" t="str">
        <f>IF(B253="","",VLOOKUP(B253,Usuarios!$A$2:$G$500,6,0))</f>
        <v>Controladoria</v>
      </c>
    </row>
    <row r="254" spans="1:7" x14ac:dyDescent="0.25">
      <c r="A254">
        <f t="shared" si="3"/>
        <v>253</v>
      </c>
      <c r="B254">
        <v>11</v>
      </c>
      <c r="C254" t="s">
        <v>5731</v>
      </c>
      <c r="D254" t="b">
        <v>1</v>
      </c>
      <c r="E254" t="str">
        <f>IF(B254="","",VLOOKUP(B254,Usuarios!$A$2:$G$500,3,0))</f>
        <v>Andre Vieira dos Santos</v>
      </c>
      <c r="F254" s="167">
        <f>IF(B254="","",VLOOKUP(B254,Usuarios!$A$2:$G$500,5,0))</f>
        <v>46139.847650462965</v>
      </c>
      <c r="G254" t="str">
        <f>IF(B254="","",VLOOKUP(B254,Usuarios!$A$2:$G$500,6,0))</f>
        <v>Controladoria</v>
      </c>
    </row>
    <row r="255" spans="1:7" x14ac:dyDescent="0.25">
      <c r="A255">
        <f t="shared" si="3"/>
        <v>254</v>
      </c>
      <c r="B255">
        <v>11</v>
      </c>
      <c r="C255" t="s">
        <v>5732</v>
      </c>
      <c r="D255" t="b">
        <v>1</v>
      </c>
      <c r="E255" t="str">
        <f>IF(B255="","",VLOOKUP(B255,Usuarios!$A$2:$G$500,3,0))</f>
        <v>Andre Vieira dos Santos</v>
      </c>
      <c r="F255" s="167">
        <f>IF(B255="","",VLOOKUP(B255,Usuarios!$A$2:$G$500,5,0))</f>
        <v>46139.847650462965</v>
      </c>
      <c r="G255" t="str">
        <f>IF(B255="","",VLOOKUP(B255,Usuarios!$A$2:$G$500,6,0))</f>
        <v>Controladoria</v>
      </c>
    </row>
    <row r="256" spans="1:7" x14ac:dyDescent="0.25">
      <c r="A256">
        <f t="shared" si="3"/>
        <v>255</v>
      </c>
      <c r="B256">
        <v>11</v>
      </c>
      <c r="C256" t="s">
        <v>5617</v>
      </c>
      <c r="D256" t="b">
        <v>1</v>
      </c>
      <c r="E256" t="str">
        <f>IF(B256="","",VLOOKUP(B256,Usuarios!$A$2:$G$500,3,0))</f>
        <v>Andre Vieira dos Santos</v>
      </c>
      <c r="F256" s="167">
        <f>IF(B256="","",VLOOKUP(B256,Usuarios!$A$2:$G$500,5,0))</f>
        <v>46139.847650462965</v>
      </c>
      <c r="G256" t="str">
        <f>IF(B256="","",VLOOKUP(B256,Usuarios!$A$2:$G$500,6,0))</f>
        <v>Controladoria</v>
      </c>
    </row>
    <row r="257" spans="1:7" x14ac:dyDescent="0.25">
      <c r="A257">
        <f t="shared" si="3"/>
        <v>256</v>
      </c>
      <c r="B257">
        <v>11</v>
      </c>
      <c r="C257" t="s">
        <v>5615</v>
      </c>
      <c r="D257" t="b">
        <v>1</v>
      </c>
      <c r="E257" t="str">
        <f>IF(B257="","",VLOOKUP(B257,Usuarios!$A$2:$G$500,3,0))</f>
        <v>Andre Vieira dos Santos</v>
      </c>
      <c r="F257" s="167">
        <f>IF(B257="","",VLOOKUP(B257,Usuarios!$A$2:$G$500,5,0))</f>
        <v>46139.847650462965</v>
      </c>
      <c r="G257" t="str">
        <f>IF(B257="","",VLOOKUP(B257,Usuarios!$A$2:$G$500,6,0))</f>
        <v>Controladoria</v>
      </c>
    </row>
    <row r="258" spans="1:7" x14ac:dyDescent="0.25">
      <c r="A258">
        <f t="shared" si="3"/>
        <v>257</v>
      </c>
      <c r="B258">
        <v>11</v>
      </c>
      <c r="C258" t="s">
        <v>5594</v>
      </c>
      <c r="D258" t="b">
        <v>1</v>
      </c>
      <c r="E258" t="str">
        <f>IF(B258="","",VLOOKUP(B258,Usuarios!$A$2:$G$500,3,0))</f>
        <v>Andre Vieira dos Santos</v>
      </c>
      <c r="F258" s="167">
        <f>IF(B258="","",VLOOKUP(B258,Usuarios!$A$2:$G$500,5,0))</f>
        <v>46139.847650462965</v>
      </c>
      <c r="G258" t="str">
        <f>IF(B258="","",VLOOKUP(B258,Usuarios!$A$2:$G$500,6,0))</f>
        <v>Controladoria</v>
      </c>
    </row>
    <row r="259" spans="1:7" x14ac:dyDescent="0.25">
      <c r="A259">
        <f t="shared" si="3"/>
        <v>258</v>
      </c>
      <c r="B259">
        <v>11</v>
      </c>
      <c r="C259" t="s">
        <v>5618</v>
      </c>
      <c r="D259" t="b">
        <v>1</v>
      </c>
      <c r="E259" t="str">
        <f>IF(B259="","",VLOOKUP(B259,Usuarios!$A$2:$G$500,3,0))</f>
        <v>Andre Vieira dos Santos</v>
      </c>
      <c r="F259" s="167">
        <f>IF(B259="","",VLOOKUP(B259,Usuarios!$A$2:$G$500,5,0))</f>
        <v>46139.847650462965</v>
      </c>
      <c r="G259" t="str">
        <f>IF(B259="","",VLOOKUP(B259,Usuarios!$A$2:$G$500,6,0))</f>
        <v>Controladoria</v>
      </c>
    </row>
    <row r="260" spans="1:7" x14ac:dyDescent="0.25">
      <c r="A260">
        <f t="shared" ref="A260:A295" si="4">IF(B260="","",A259+1)</f>
        <v>259</v>
      </c>
      <c r="B260">
        <v>11</v>
      </c>
      <c r="C260" t="s">
        <v>5616</v>
      </c>
      <c r="D260" t="b">
        <v>1</v>
      </c>
      <c r="E260" t="str">
        <f>IF(B260="","",VLOOKUP(B260,Usuarios!$A$2:$G$500,3,0))</f>
        <v>Andre Vieira dos Santos</v>
      </c>
      <c r="F260" s="167">
        <f>IF(B260="","",VLOOKUP(B260,Usuarios!$A$2:$G$500,5,0))</f>
        <v>46139.847650462965</v>
      </c>
      <c r="G260" t="str">
        <f>IF(B260="","",VLOOKUP(B260,Usuarios!$A$2:$G$500,6,0))</f>
        <v>Controladoria</v>
      </c>
    </row>
    <row r="261" spans="1:7" x14ac:dyDescent="0.25">
      <c r="A261">
        <f t="shared" si="4"/>
        <v>260</v>
      </c>
      <c r="B261">
        <v>11</v>
      </c>
      <c r="C261" t="s">
        <v>5614</v>
      </c>
      <c r="D261" t="b">
        <v>1</v>
      </c>
      <c r="E261" t="str">
        <f>IF(B261="","",VLOOKUP(B261,Usuarios!$A$2:$G$500,3,0))</f>
        <v>Andre Vieira dos Santos</v>
      </c>
      <c r="F261" s="167">
        <f>IF(B261="","",VLOOKUP(B261,Usuarios!$A$2:$G$500,5,0))</f>
        <v>46139.847650462965</v>
      </c>
      <c r="G261" t="str">
        <f>IF(B261="","",VLOOKUP(B261,Usuarios!$A$2:$G$500,6,0))</f>
        <v>Controladoria</v>
      </c>
    </row>
    <row r="262" spans="1:7" x14ac:dyDescent="0.25">
      <c r="A262">
        <f t="shared" si="4"/>
        <v>261</v>
      </c>
      <c r="B262">
        <v>11</v>
      </c>
      <c r="C262" t="s">
        <v>5687</v>
      </c>
      <c r="D262" t="b">
        <v>1</v>
      </c>
      <c r="E262" t="str">
        <f>IF(B262="","",VLOOKUP(B262,Usuarios!$A$2:$G$500,3,0))</f>
        <v>Andre Vieira dos Santos</v>
      </c>
      <c r="F262" s="167">
        <f>IF(B262="","",VLOOKUP(B262,Usuarios!$A$2:$G$500,5,0))</f>
        <v>46139.847650462965</v>
      </c>
      <c r="G262" t="str">
        <f>IF(B262="","",VLOOKUP(B262,Usuarios!$A$2:$G$500,6,0))</f>
        <v>Controladoria</v>
      </c>
    </row>
    <row r="263" spans="1:7" x14ac:dyDescent="0.25">
      <c r="A263">
        <f t="shared" si="4"/>
        <v>262</v>
      </c>
      <c r="B263">
        <v>11</v>
      </c>
      <c r="C263" t="s">
        <v>5591</v>
      </c>
      <c r="D263" t="b">
        <v>1</v>
      </c>
      <c r="E263" t="str">
        <f>IF(B263="","",VLOOKUP(B263,Usuarios!$A$2:$G$500,3,0))</f>
        <v>Andre Vieira dos Santos</v>
      </c>
      <c r="F263" s="167">
        <f>IF(B263="","",VLOOKUP(B263,Usuarios!$A$2:$G$500,5,0))</f>
        <v>46139.847650462965</v>
      </c>
      <c r="G263" t="str">
        <f>IF(B263="","",VLOOKUP(B263,Usuarios!$A$2:$G$500,6,0))</f>
        <v>Controladoria</v>
      </c>
    </row>
    <row r="264" spans="1:7" x14ac:dyDescent="0.25">
      <c r="A264">
        <f t="shared" si="4"/>
        <v>263</v>
      </c>
      <c r="B264">
        <v>11</v>
      </c>
      <c r="C264" t="s">
        <v>5586</v>
      </c>
      <c r="D264" t="b">
        <v>1</v>
      </c>
      <c r="E264" t="str">
        <f>IF(B264="","",VLOOKUP(B264,Usuarios!$A$2:$G$500,3,0))</f>
        <v>Andre Vieira dos Santos</v>
      </c>
      <c r="F264" s="167">
        <f>IF(B264="","",VLOOKUP(B264,Usuarios!$A$2:$G$500,5,0))</f>
        <v>46139.847650462965</v>
      </c>
      <c r="G264" t="str">
        <f>IF(B264="","",VLOOKUP(B264,Usuarios!$A$2:$G$500,6,0))</f>
        <v>Controladoria</v>
      </c>
    </row>
    <row r="265" spans="1:7" x14ac:dyDescent="0.25">
      <c r="A265">
        <f t="shared" si="4"/>
        <v>264</v>
      </c>
      <c r="B265">
        <v>11</v>
      </c>
      <c r="C265" t="s">
        <v>5588</v>
      </c>
      <c r="D265" t="b">
        <v>1</v>
      </c>
      <c r="E265" t="str">
        <f>IF(B265="","",VLOOKUP(B265,Usuarios!$A$2:$G$500,3,0))</f>
        <v>Andre Vieira dos Santos</v>
      </c>
      <c r="F265" s="167">
        <f>IF(B265="","",VLOOKUP(B265,Usuarios!$A$2:$G$500,5,0))</f>
        <v>46139.847650462965</v>
      </c>
      <c r="G265" t="str">
        <f>IF(B265="","",VLOOKUP(B265,Usuarios!$A$2:$G$500,6,0))</f>
        <v>Controladoria</v>
      </c>
    </row>
    <row r="266" spans="1:7" x14ac:dyDescent="0.25">
      <c r="A266">
        <f t="shared" si="4"/>
        <v>265</v>
      </c>
      <c r="B266">
        <v>11</v>
      </c>
      <c r="C266" t="s">
        <v>5590</v>
      </c>
      <c r="D266" t="b">
        <v>1</v>
      </c>
      <c r="E266" t="str">
        <f>IF(B266="","",VLOOKUP(B266,Usuarios!$A$2:$G$500,3,0))</f>
        <v>Andre Vieira dos Santos</v>
      </c>
      <c r="F266" s="167">
        <f>IF(B266="","",VLOOKUP(B266,Usuarios!$A$2:$G$500,5,0))</f>
        <v>46139.847650462965</v>
      </c>
      <c r="G266" t="str">
        <f>IF(B266="","",VLOOKUP(B266,Usuarios!$A$2:$G$500,6,0))</f>
        <v>Controladoria</v>
      </c>
    </row>
    <row r="267" spans="1:7" x14ac:dyDescent="0.25">
      <c r="A267">
        <f t="shared" si="4"/>
        <v>266</v>
      </c>
      <c r="B267">
        <v>11</v>
      </c>
      <c r="C267" t="s">
        <v>5587</v>
      </c>
      <c r="D267" t="b">
        <v>1</v>
      </c>
      <c r="E267" t="str">
        <f>IF(B267="","",VLOOKUP(B267,Usuarios!$A$2:$G$500,3,0))</f>
        <v>Andre Vieira dos Santos</v>
      </c>
      <c r="F267" s="167">
        <f>IF(B267="","",VLOOKUP(B267,Usuarios!$A$2:$G$500,5,0))</f>
        <v>46139.847650462965</v>
      </c>
      <c r="G267" t="str">
        <f>IF(B267="","",VLOOKUP(B267,Usuarios!$A$2:$G$500,6,0))</f>
        <v>Controladoria</v>
      </c>
    </row>
    <row r="268" spans="1:7" x14ac:dyDescent="0.25">
      <c r="A268">
        <f t="shared" si="4"/>
        <v>267</v>
      </c>
      <c r="B268">
        <v>11</v>
      </c>
      <c r="C268" t="s">
        <v>5589</v>
      </c>
      <c r="D268" t="b">
        <v>1</v>
      </c>
      <c r="E268" t="str">
        <f>IF(B268="","",VLOOKUP(B268,Usuarios!$A$2:$G$500,3,0))</f>
        <v>Andre Vieira dos Santos</v>
      </c>
      <c r="F268" s="167">
        <f>IF(B268="","",VLOOKUP(B268,Usuarios!$A$2:$G$500,5,0))</f>
        <v>46139.847650462965</v>
      </c>
      <c r="G268" t="str">
        <f>IF(B268="","",VLOOKUP(B268,Usuarios!$A$2:$G$500,6,0))</f>
        <v>Controladoria</v>
      </c>
    </row>
    <row r="269" spans="1:7" x14ac:dyDescent="0.25">
      <c r="A269">
        <f t="shared" si="4"/>
        <v>268</v>
      </c>
      <c r="B269">
        <v>11</v>
      </c>
      <c r="C269" t="s">
        <v>5688</v>
      </c>
      <c r="D269" t="b">
        <v>1</v>
      </c>
      <c r="E269" t="str">
        <f>IF(B269="","",VLOOKUP(B269,Usuarios!$A$2:$G$500,3,0))</f>
        <v>Andre Vieira dos Santos</v>
      </c>
      <c r="F269" s="167">
        <f>IF(B269="","",VLOOKUP(B269,Usuarios!$A$2:$G$500,5,0))</f>
        <v>46139.847650462965</v>
      </c>
      <c r="G269" t="str">
        <f>IF(B269="","",VLOOKUP(B269,Usuarios!$A$2:$G$500,6,0))</f>
        <v>Controladoria</v>
      </c>
    </row>
    <row r="270" spans="1:7" x14ac:dyDescent="0.25">
      <c r="A270">
        <f t="shared" si="4"/>
        <v>269</v>
      </c>
      <c r="B270">
        <v>11</v>
      </c>
      <c r="C270" t="s">
        <v>5584</v>
      </c>
      <c r="D270" t="b">
        <v>1</v>
      </c>
      <c r="E270" t="str">
        <f>IF(B270="","",VLOOKUP(B270,Usuarios!$A$2:$G$500,3,0))</f>
        <v>Andre Vieira dos Santos</v>
      </c>
      <c r="F270" s="167">
        <f>IF(B270="","",VLOOKUP(B270,Usuarios!$A$2:$G$500,5,0))</f>
        <v>46139.847650462965</v>
      </c>
      <c r="G270" t="str">
        <f>IF(B270="","",VLOOKUP(B270,Usuarios!$A$2:$G$500,6,0))</f>
        <v>Controladoria</v>
      </c>
    </row>
    <row r="271" spans="1:7" x14ac:dyDescent="0.25">
      <c r="A271">
        <f t="shared" si="4"/>
        <v>270</v>
      </c>
      <c r="B271">
        <v>11</v>
      </c>
      <c r="C271" t="s">
        <v>5595</v>
      </c>
      <c r="D271" t="b">
        <v>1</v>
      </c>
      <c r="E271" t="str">
        <f>IF(B271="","",VLOOKUP(B271,Usuarios!$A$2:$G$500,3,0))</f>
        <v>Andre Vieira dos Santos</v>
      </c>
      <c r="F271" s="167">
        <f>IF(B271="","",VLOOKUP(B271,Usuarios!$A$2:$G$500,5,0))</f>
        <v>46139.847650462965</v>
      </c>
      <c r="G271" t="str">
        <f>IF(B271="","",VLOOKUP(B271,Usuarios!$A$2:$G$500,6,0))</f>
        <v>Controladoria</v>
      </c>
    </row>
    <row r="272" spans="1:7" x14ac:dyDescent="0.25">
      <c r="A272">
        <f t="shared" si="4"/>
        <v>271</v>
      </c>
      <c r="B272">
        <v>12</v>
      </c>
      <c r="C272" t="s">
        <v>5672</v>
      </c>
      <c r="D272" t="b">
        <v>1</v>
      </c>
      <c r="E272" t="str">
        <f>IF(B272="","",VLOOKUP(B272,Usuarios!$A$2:$G$500,3,0))</f>
        <v>Polyana Cristina Cruz Ferreira</v>
      </c>
      <c r="F272" s="167">
        <f>IF(B272="","",VLOOKUP(B272,Usuarios!$A$2:$G$500,5,0))</f>
        <v>46064.590844907405</v>
      </c>
      <c r="G272" t="str">
        <f>IF(B272="","",VLOOKUP(B272,Usuarios!$A$2:$G$500,6,0))</f>
        <v>Comercial</v>
      </c>
    </row>
    <row r="273" spans="1:7" x14ac:dyDescent="0.25">
      <c r="A273">
        <f t="shared" si="4"/>
        <v>272</v>
      </c>
      <c r="B273">
        <v>12</v>
      </c>
      <c r="C273" t="s">
        <v>5593</v>
      </c>
      <c r="D273" t="b">
        <v>1</v>
      </c>
      <c r="E273" t="str">
        <f>IF(B273="","",VLOOKUP(B273,Usuarios!$A$2:$G$500,3,0))</f>
        <v>Polyana Cristina Cruz Ferreira</v>
      </c>
      <c r="F273" s="167">
        <f>IF(B273="","",VLOOKUP(B273,Usuarios!$A$2:$G$500,5,0))</f>
        <v>46064.590844907405</v>
      </c>
      <c r="G273" t="str">
        <f>IF(B273="","",VLOOKUP(B273,Usuarios!$A$2:$G$500,6,0))</f>
        <v>Comercial</v>
      </c>
    </row>
    <row r="274" spans="1:7" x14ac:dyDescent="0.25">
      <c r="A274">
        <f t="shared" si="4"/>
        <v>273</v>
      </c>
      <c r="B274">
        <v>12</v>
      </c>
      <c r="C274" t="s">
        <v>5617</v>
      </c>
      <c r="D274" t="b">
        <v>1</v>
      </c>
      <c r="E274" t="str">
        <f>IF(B274="","",VLOOKUP(B274,Usuarios!$A$2:$G$500,3,0))</f>
        <v>Polyana Cristina Cruz Ferreira</v>
      </c>
      <c r="F274" s="167">
        <f>IF(B274="","",VLOOKUP(B274,Usuarios!$A$2:$G$500,5,0))</f>
        <v>46064.590844907405</v>
      </c>
      <c r="G274" t="str">
        <f>IF(B274="","",VLOOKUP(B274,Usuarios!$A$2:$G$500,6,0))</f>
        <v>Comercial</v>
      </c>
    </row>
    <row r="275" spans="1:7" x14ac:dyDescent="0.25">
      <c r="A275">
        <f t="shared" si="4"/>
        <v>274</v>
      </c>
      <c r="B275">
        <v>12</v>
      </c>
      <c r="C275" t="s">
        <v>5615</v>
      </c>
      <c r="D275" t="b">
        <v>1</v>
      </c>
      <c r="E275" t="str">
        <f>IF(B275="","",VLOOKUP(B275,Usuarios!$A$2:$G$500,3,0))</f>
        <v>Polyana Cristina Cruz Ferreira</v>
      </c>
      <c r="F275" s="167">
        <f>IF(B275="","",VLOOKUP(B275,Usuarios!$A$2:$G$500,5,0))</f>
        <v>46064.590844907405</v>
      </c>
      <c r="G275" t="str">
        <f>IF(B275="","",VLOOKUP(B275,Usuarios!$A$2:$G$500,6,0))</f>
        <v>Comercial</v>
      </c>
    </row>
    <row r="276" spans="1:7" x14ac:dyDescent="0.25">
      <c r="A276">
        <f t="shared" si="4"/>
        <v>275</v>
      </c>
      <c r="B276">
        <v>12</v>
      </c>
      <c r="C276" t="s">
        <v>5594</v>
      </c>
      <c r="D276" t="b">
        <v>1</v>
      </c>
      <c r="E276" t="str">
        <f>IF(B276="","",VLOOKUP(B276,Usuarios!$A$2:$G$500,3,0))</f>
        <v>Polyana Cristina Cruz Ferreira</v>
      </c>
      <c r="F276" s="167">
        <f>IF(B276="","",VLOOKUP(B276,Usuarios!$A$2:$G$500,5,0))</f>
        <v>46064.590844907405</v>
      </c>
      <c r="G276" t="str">
        <f>IF(B276="","",VLOOKUP(B276,Usuarios!$A$2:$G$500,6,0))</f>
        <v>Comercial</v>
      </c>
    </row>
    <row r="277" spans="1:7" x14ac:dyDescent="0.25">
      <c r="A277">
        <f t="shared" si="4"/>
        <v>276</v>
      </c>
      <c r="B277">
        <v>12</v>
      </c>
      <c r="C277" t="s">
        <v>5618</v>
      </c>
      <c r="D277" t="b">
        <v>1</v>
      </c>
      <c r="E277" t="str">
        <f>IF(B277="","",VLOOKUP(B277,Usuarios!$A$2:$G$500,3,0))</f>
        <v>Polyana Cristina Cruz Ferreira</v>
      </c>
      <c r="F277" s="167">
        <f>IF(B277="","",VLOOKUP(B277,Usuarios!$A$2:$G$500,5,0))</f>
        <v>46064.590844907405</v>
      </c>
      <c r="G277" t="str">
        <f>IF(B277="","",VLOOKUP(B277,Usuarios!$A$2:$G$500,6,0))</f>
        <v>Comercial</v>
      </c>
    </row>
    <row r="278" spans="1:7" x14ac:dyDescent="0.25">
      <c r="A278">
        <f t="shared" si="4"/>
        <v>277</v>
      </c>
      <c r="B278">
        <v>12</v>
      </c>
      <c r="C278" t="s">
        <v>5616</v>
      </c>
      <c r="D278" t="b">
        <v>1</v>
      </c>
      <c r="E278" t="str">
        <f>IF(B278="","",VLOOKUP(B278,Usuarios!$A$2:$G$500,3,0))</f>
        <v>Polyana Cristina Cruz Ferreira</v>
      </c>
      <c r="F278" s="167">
        <f>IF(B278="","",VLOOKUP(B278,Usuarios!$A$2:$G$500,5,0))</f>
        <v>46064.590844907405</v>
      </c>
      <c r="G278" t="str">
        <f>IF(B278="","",VLOOKUP(B278,Usuarios!$A$2:$G$500,6,0))</f>
        <v>Comercial</v>
      </c>
    </row>
    <row r="279" spans="1:7" x14ac:dyDescent="0.25">
      <c r="A279">
        <f t="shared" si="4"/>
        <v>278</v>
      </c>
      <c r="B279">
        <v>12</v>
      </c>
      <c r="C279" t="s">
        <v>5614</v>
      </c>
      <c r="D279" t="b">
        <v>1</v>
      </c>
      <c r="E279" t="str">
        <f>IF(B279="","",VLOOKUP(B279,Usuarios!$A$2:$G$500,3,0))</f>
        <v>Polyana Cristina Cruz Ferreira</v>
      </c>
      <c r="F279" s="167">
        <f>IF(B279="","",VLOOKUP(B279,Usuarios!$A$2:$G$500,5,0))</f>
        <v>46064.590844907405</v>
      </c>
      <c r="G279" t="str">
        <f>IF(B279="","",VLOOKUP(B279,Usuarios!$A$2:$G$500,6,0))</f>
        <v>Comercial</v>
      </c>
    </row>
    <row r="280" spans="1:7" x14ac:dyDescent="0.25">
      <c r="A280">
        <f t="shared" si="4"/>
        <v>279</v>
      </c>
      <c r="B280">
        <v>12</v>
      </c>
      <c r="C280" t="s">
        <v>5687</v>
      </c>
      <c r="D280" t="b">
        <v>1</v>
      </c>
      <c r="E280" t="str">
        <f>IF(B280="","",VLOOKUP(B280,Usuarios!$A$2:$G$500,3,0))</f>
        <v>Polyana Cristina Cruz Ferreira</v>
      </c>
      <c r="F280" s="167">
        <f>IF(B280="","",VLOOKUP(B280,Usuarios!$A$2:$G$500,5,0))</f>
        <v>46064.590844907405</v>
      </c>
      <c r="G280" t="str">
        <f>IF(B280="","",VLOOKUP(B280,Usuarios!$A$2:$G$500,6,0))</f>
        <v>Comercial</v>
      </c>
    </row>
    <row r="281" spans="1:7" x14ac:dyDescent="0.25">
      <c r="A281">
        <f t="shared" si="4"/>
        <v>280</v>
      </c>
      <c r="B281">
        <v>12</v>
      </c>
      <c r="C281" t="s">
        <v>5591</v>
      </c>
      <c r="D281" t="b">
        <v>1</v>
      </c>
      <c r="E281" t="str">
        <f>IF(B281="","",VLOOKUP(B281,Usuarios!$A$2:$G$500,3,0))</f>
        <v>Polyana Cristina Cruz Ferreira</v>
      </c>
      <c r="F281" s="167">
        <f>IF(B281="","",VLOOKUP(B281,Usuarios!$A$2:$G$500,5,0))</f>
        <v>46064.590844907405</v>
      </c>
      <c r="G281" t="str">
        <f>IF(B281="","",VLOOKUP(B281,Usuarios!$A$2:$G$500,6,0))</f>
        <v>Comercial</v>
      </c>
    </row>
    <row r="282" spans="1:7" x14ac:dyDescent="0.25">
      <c r="A282">
        <f t="shared" si="4"/>
        <v>281</v>
      </c>
      <c r="B282">
        <v>12</v>
      </c>
      <c r="C282" t="s">
        <v>5586</v>
      </c>
      <c r="D282" t="b">
        <v>1</v>
      </c>
      <c r="E282" t="str">
        <f>IF(B282="","",VLOOKUP(B282,Usuarios!$A$2:$G$500,3,0))</f>
        <v>Polyana Cristina Cruz Ferreira</v>
      </c>
      <c r="F282" s="167">
        <f>IF(B282="","",VLOOKUP(B282,Usuarios!$A$2:$G$500,5,0))</f>
        <v>46064.590844907405</v>
      </c>
      <c r="G282" t="str">
        <f>IF(B282="","",VLOOKUP(B282,Usuarios!$A$2:$G$500,6,0))</f>
        <v>Comercial</v>
      </c>
    </row>
    <row r="283" spans="1:7" x14ac:dyDescent="0.25">
      <c r="A283">
        <f t="shared" si="4"/>
        <v>282</v>
      </c>
      <c r="B283">
        <v>12</v>
      </c>
      <c r="C283" t="s">
        <v>5588</v>
      </c>
      <c r="D283" t="b">
        <v>1</v>
      </c>
      <c r="E283" t="str">
        <f>IF(B283="","",VLOOKUP(B283,Usuarios!$A$2:$G$500,3,0))</f>
        <v>Polyana Cristina Cruz Ferreira</v>
      </c>
      <c r="F283" s="167">
        <f>IF(B283="","",VLOOKUP(B283,Usuarios!$A$2:$G$500,5,0))</f>
        <v>46064.590844907405</v>
      </c>
      <c r="G283" t="str">
        <f>IF(B283="","",VLOOKUP(B283,Usuarios!$A$2:$G$500,6,0))</f>
        <v>Comercial</v>
      </c>
    </row>
    <row r="284" spans="1:7" x14ac:dyDescent="0.25">
      <c r="A284">
        <f t="shared" si="4"/>
        <v>283</v>
      </c>
      <c r="B284">
        <v>12</v>
      </c>
      <c r="C284" t="s">
        <v>5590</v>
      </c>
      <c r="D284" t="b">
        <v>1</v>
      </c>
      <c r="E284" t="str">
        <f>IF(B284="","",VLOOKUP(B284,Usuarios!$A$2:$G$500,3,0))</f>
        <v>Polyana Cristina Cruz Ferreira</v>
      </c>
      <c r="F284" s="167">
        <f>IF(B284="","",VLOOKUP(B284,Usuarios!$A$2:$G$500,5,0))</f>
        <v>46064.590844907405</v>
      </c>
      <c r="G284" t="str">
        <f>IF(B284="","",VLOOKUP(B284,Usuarios!$A$2:$G$500,6,0))</f>
        <v>Comercial</v>
      </c>
    </row>
    <row r="285" spans="1:7" x14ac:dyDescent="0.25">
      <c r="A285">
        <f t="shared" si="4"/>
        <v>284</v>
      </c>
      <c r="B285">
        <v>12</v>
      </c>
      <c r="C285" t="s">
        <v>5587</v>
      </c>
      <c r="D285" t="b">
        <v>1</v>
      </c>
      <c r="E285" t="str">
        <f>IF(B285="","",VLOOKUP(B285,Usuarios!$A$2:$G$500,3,0))</f>
        <v>Polyana Cristina Cruz Ferreira</v>
      </c>
      <c r="F285" s="167">
        <f>IF(B285="","",VLOOKUP(B285,Usuarios!$A$2:$G$500,5,0))</f>
        <v>46064.590844907405</v>
      </c>
      <c r="G285" t="str">
        <f>IF(B285="","",VLOOKUP(B285,Usuarios!$A$2:$G$500,6,0))</f>
        <v>Comercial</v>
      </c>
    </row>
    <row r="286" spans="1:7" x14ac:dyDescent="0.25">
      <c r="A286">
        <f t="shared" si="4"/>
        <v>285</v>
      </c>
      <c r="B286">
        <v>12</v>
      </c>
      <c r="C286" t="s">
        <v>5589</v>
      </c>
      <c r="D286" t="b">
        <v>1</v>
      </c>
      <c r="E286" t="str">
        <f>IF(B286="","",VLOOKUP(B286,Usuarios!$A$2:$G$500,3,0))</f>
        <v>Polyana Cristina Cruz Ferreira</v>
      </c>
      <c r="F286" s="167">
        <f>IF(B286="","",VLOOKUP(B286,Usuarios!$A$2:$G$500,5,0))</f>
        <v>46064.590844907405</v>
      </c>
      <c r="G286" t="str">
        <f>IF(B286="","",VLOOKUP(B286,Usuarios!$A$2:$G$500,6,0))</f>
        <v>Comercial</v>
      </c>
    </row>
    <row r="287" spans="1:7" x14ac:dyDescent="0.25">
      <c r="A287">
        <f t="shared" si="4"/>
        <v>286</v>
      </c>
      <c r="B287">
        <v>12</v>
      </c>
      <c r="C287" t="s">
        <v>5688</v>
      </c>
      <c r="D287" t="b">
        <v>1</v>
      </c>
      <c r="E287" t="str">
        <f>IF(B287="","",VLOOKUP(B287,Usuarios!$A$2:$G$500,3,0))</f>
        <v>Polyana Cristina Cruz Ferreira</v>
      </c>
      <c r="F287" s="167">
        <f>IF(B287="","",VLOOKUP(B287,Usuarios!$A$2:$G$500,5,0))</f>
        <v>46064.590844907405</v>
      </c>
      <c r="G287" t="str">
        <f>IF(B287="","",VLOOKUP(B287,Usuarios!$A$2:$G$500,6,0))</f>
        <v>Comercial</v>
      </c>
    </row>
    <row r="288" spans="1:7" x14ac:dyDescent="0.25">
      <c r="A288">
        <f t="shared" si="4"/>
        <v>287</v>
      </c>
      <c r="B288">
        <v>12</v>
      </c>
      <c r="C288" t="s">
        <v>5719</v>
      </c>
      <c r="D288" t="b">
        <v>1</v>
      </c>
      <c r="E288" t="str">
        <f>IF(B288="","",VLOOKUP(B288,Usuarios!$A$2:$G$500,3,0))</f>
        <v>Polyana Cristina Cruz Ferreira</v>
      </c>
      <c r="F288" s="167">
        <f>IF(B288="","",VLOOKUP(B288,Usuarios!$A$2:$G$500,5,0))</f>
        <v>46064.590844907405</v>
      </c>
      <c r="G288" t="str">
        <f>IF(B288="","",VLOOKUP(B288,Usuarios!$A$2:$G$500,6,0))</f>
        <v>Comercial</v>
      </c>
    </row>
    <row r="289" spans="1:7" x14ac:dyDescent="0.25">
      <c r="A289">
        <f t="shared" si="4"/>
        <v>288</v>
      </c>
      <c r="B289">
        <v>12</v>
      </c>
      <c r="C289" t="s">
        <v>5581</v>
      </c>
      <c r="D289" t="b">
        <v>0</v>
      </c>
      <c r="E289" t="str">
        <f>IF(B289="","",VLOOKUP(B289,Usuarios!$A$2:$G$500,3,0))</f>
        <v>Polyana Cristina Cruz Ferreira</v>
      </c>
      <c r="F289" s="167">
        <f>IF(B289="","",VLOOKUP(B289,Usuarios!$A$2:$G$500,5,0))</f>
        <v>46064.590844907405</v>
      </c>
      <c r="G289" t="str">
        <f>IF(B289="","",VLOOKUP(B289,Usuarios!$A$2:$G$500,6,0))</f>
        <v>Comercial</v>
      </c>
    </row>
    <row r="290" spans="1:7" x14ac:dyDescent="0.25">
      <c r="A290">
        <f t="shared" si="4"/>
        <v>289</v>
      </c>
      <c r="B290">
        <v>12</v>
      </c>
      <c r="C290" t="s">
        <v>5592</v>
      </c>
      <c r="D290" t="b">
        <v>0</v>
      </c>
      <c r="E290" t="str">
        <f>IF(B290="","",VLOOKUP(B290,Usuarios!$A$2:$G$500,3,0))</f>
        <v>Polyana Cristina Cruz Ferreira</v>
      </c>
      <c r="F290" s="167">
        <f>IF(B290="","",VLOOKUP(B290,Usuarios!$A$2:$G$500,5,0))</f>
        <v>46064.590844907405</v>
      </c>
      <c r="G290" t="str">
        <f>IF(B290="","",VLOOKUP(B290,Usuarios!$A$2:$G$500,6,0))</f>
        <v>Comercial</v>
      </c>
    </row>
    <row r="291" spans="1:7" x14ac:dyDescent="0.25">
      <c r="A291">
        <f t="shared" si="4"/>
        <v>290</v>
      </c>
      <c r="B291">
        <v>12</v>
      </c>
      <c r="C291" t="s">
        <v>5583</v>
      </c>
      <c r="D291" t="b">
        <v>0</v>
      </c>
      <c r="E291" t="str">
        <f>IF(B291="","",VLOOKUP(B291,Usuarios!$A$2:$G$500,3,0))</f>
        <v>Polyana Cristina Cruz Ferreira</v>
      </c>
      <c r="F291" s="167">
        <f>IF(B291="","",VLOOKUP(B291,Usuarios!$A$2:$G$500,5,0))</f>
        <v>46064.590844907405</v>
      </c>
      <c r="G291" t="str">
        <f>IF(B291="","",VLOOKUP(B291,Usuarios!$A$2:$G$500,6,0))</f>
        <v>Comercial</v>
      </c>
    </row>
    <row r="292" spans="1:7" x14ac:dyDescent="0.25">
      <c r="A292">
        <f t="shared" si="4"/>
        <v>291</v>
      </c>
      <c r="B292">
        <v>12</v>
      </c>
      <c r="C292" t="s">
        <v>5585</v>
      </c>
      <c r="D292" t="b">
        <v>0</v>
      </c>
      <c r="E292" t="str">
        <f>IF(B292="","",VLOOKUP(B292,Usuarios!$A$2:$G$500,3,0))</f>
        <v>Polyana Cristina Cruz Ferreira</v>
      </c>
      <c r="F292" s="167">
        <f>IF(B292="","",VLOOKUP(B292,Usuarios!$A$2:$G$500,5,0))</f>
        <v>46064.590844907405</v>
      </c>
      <c r="G292" t="str">
        <f>IF(B292="","",VLOOKUP(B292,Usuarios!$A$2:$G$500,6,0))</f>
        <v>Comercial</v>
      </c>
    </row>
    <row r="293" spans="1:7" x14ac:dyDescent="0.25">
      <c r="A293">
        <f t="shared" si="4"/>
        <v>292</v>
      </c>
      <c r="B293">
        <v>12</v>
      </c>
      <c r="C293" t="s">
        <v>5430</v>
      </c>
      <c r="D293" t="b">
        <v>0</v>
      </c>
      <c r="E293" t="str">
        <f>IF(B293="","",VLOOKUP(B293,Usuarios!$A$2:$G$500,3,0))</f>
        <v>Polyana Cristina Cruz Ferreira</v>
      </c>
      <c r="F293" s="167">
        <f>IF(B293="","",VLOOKUP(B293,Usuarios!$A$2:$G$500,5,0))</f>
        <v>46064.590844907405</v>
      </c>
      <c r="G293" t="str">
        <f>IF(B293="","",VLOOKUP(B293,Usuarios!$A$2:$G$500,6,0))</f>
        <v>Comercial</v>
      </c>
    </row>
    <row r="294" spans="1:7" x14ac:dyDescent="0.25">
      <c r="A294">
        <f t="shared" si="4"/>
        <v>293</v>
      </c>
      <c r="B294">
        <v>12</v>
      </c>
      <c r="C294" t="s">
        <v>5584</v>
      </c>
      <c r="D294" t="b">
        <v>0</v>
      </c>
      <c r="E294" t="str">
        <f>IF(B294="","",VLOOKUP(B294,Usuarios!$A$2:$G$500,3,0))</f>
        <v>Polyana Cristina Cruz Ferreira</v>
      </c>
      <c r="F294" s="167">
        <f>IF(B294="","",VLOOKUP(B294,Usuarios!$A$2:$G$500,5,0))</f>
        <v>46064.590844907405</v>
      </c>
      <c r="G294" t="str">
        <f>IF(B294="","",VLOOKUP(B294,Usuarios!$A$2:$G$500,6,0))</f>
        <v>Comercial</v>
      </c>
    </row>
    <row r="295" spans="1:7" x14ac:dyDescent="0.25">
      <c r="A295">
        <f t="shared" si="4"/>
        <v>294</v>
      </c>
      <c r="B295">
        <v>12</v>
      </c>
      <c r="C295" t="s">
        <v>5595</v>
      </c>
      <c r="D295" t="b">
        <v>0</v>
      </c>
      <c r="E295" t="str">
        <f>IF(B295="","",VLOOKUP(B295,Usuarios!$A$2:$G$500,3,0))</f>
        <v>Polyana Cristina Cruz Ferreira</v>
      </c>
      <c r="F295" s="167">
        <f>IF(B295="","",VLOOKUP(B295,Usuarios!$A$2:$G$500,5,0))</f>
        <v>46064.590844907405</v>
      </c>
      <c r="G295" t="str">
        <f>IF(B295="","",VLOOKUP(B295,Usuarios!$A$2:$G$500,6,0))</f>
        <v>Comercial</v>
      </c>
    </row>
  </sheetData>
  <autoFilter ref="A1:G232" xr:uid="{CB52D8C0-D1AD-4DFE-BF65-366E7F112EE1}"/>
  <sortState xmlns:xlrd2="http://schemas.microsoft.com/office/spreadsheetml/2017/richdata2" ref="A2:G186">
    <sortCondition descending="1" ref="F2:F186"/>
    <sortCondition ref="B2:B186"/>
  </sortState>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utton 1">
              <controlPr defaultSize="0" print="0" autoFill="0" autoPict="0" macro="[0]!Inicio">
                <anchor moveWithCells="1" sizeWithCells="1">
                  <from>
                    <xdr:col>7</xdr:col>
                    <xdr:colOff>28575</xdr:colOff>
                    <xdr:row>0</xdr:row>
                    <xdr:rowOff>38100</xdr:rowOff>
                  </from>
                  <to>
                    <xdr:col>8</xdr:col>
                    <xdr:colOff>581025</xdr:colOff>
                    <xdr:row>1</xdr:row>
                    <xdr:rowOff>38100</xdr:rowOff>
                  </to>
                </anchor>
              </controlPr>
            </control>
          </mc:Choice>
        </mc:AlternateContent>
        <mc:AlternateContent xmlns:mc="http://schemas.openxmlformats.org/markup-compatibility/2006">
          <mc:Choice Requires="x14">
            <control shapeId="63490" r:id="rId5" name="Button 2">
              <controlPr defaultSize="0" print="0" autoFill="0" autoPict="0" macro="[0]!Inicio">
                <anchor moveWithCells="1" sizeWithCells="1">
                  <from>
                    <xdr:col>7</xdr:col>
                    <xdr:colOff>28575</xdr:colOff>
                    <xdr:row>183</xdr:row>
                    <xdr:rowOff>38100</xdr:rowOff>
                  </from>
                  <to>
                    <xdr:col>8</xdr:col>
                    <xdr:colOff>581025</xdr:colOff>
                    <xdr:row>184</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3FCE8-E118-438D-8E4B-D0AA22DBC429}">
  <sheetPr codeName="Planilha8"/>
  <dimension ref="A2:F170"/>
  <sheetViews>
    <sheetView workbookViewId="0">
      <selection activeCell="C24" sqref="C24"/>
    </sheetView>
  </sheetViews>
  <sheetFormatPr defaultRowHeight="15" x14ac:dyDescent="0.25"/>
  <cols>
    <col min="1" max="1" width="52.5703125" bestFit="1" customWidth="1"/>
    <col min="4" max="4" width="30" bestFit="1" customWidth="1"/>
    <col min="6" max="6" width="12.85546875" style="93" bestFit="1" customWidth="1"/>
  </cols>
  <sheetData>
    <row r="2" spans="1:6" x14ac:dyDescent="0.25">
      <c r="A2" s="89" t="s">
        <v>5490</v>
      </c>
      <c r="B2" s="89" t="s">
        <v>5441</v>
      </c>
      <c r="C2" s="89" t="s">
        <v>5442</v>
      </c>
      <c r="D2" s="89" t="s">
        <v>5443</v>
      </c>
      <c r="E2" s="89" t="s">
        <v>5442</v>
      </c>
      <c r="F2" s="89" t="s">
        <v>5444</v>
      </c>
    </row>
    <row r="3" spans="1:6" x14ac:dyDescent="0.25">
      <c r="A3" s="90" t="str">
        <f t="shared" ref="A3:A34" si="0">B3&amp;"-"&amp;C3&amp;D3&amp;"-"&amp;E3&amp;F3</f>
        <v>LIMEIRA-SPBRASILIA-DFCAMINHAO 3/4</v>
      </c>
      <c r="B3" s="91" t="s">
        <v>5445</v>
      </c>
      <c r="C3" s="91" t="s">
        <v>93</v>
      </c>
      <c r="D3" s="90" t="s">
        <v>5446</v>
      </c>
      <c r="E3" s="91" t="s">
        <v>76</v>
      </c>
      <c r="F3" s="92" t="s">
        <v>5447</v>
      </c>
    </row>
    <row r="4" spans="1:6" x14ac:dyDescent="0.25">
      <c r="A4" s="90" t="str">
        <f t="shared" si="0"/>
        <v>LIMEIRA-SPBRASILIA-DFCAVALO 4X2</v>
      </c>
      <c r="B4" s="91" t="s">
        <v>5445</v>
      </c>
      <c r="C4" s="91" t="s">
        <v>93</v>
      </c>
      <c r="D4" s="90" t="s">
        <v>5446</v>
      </c>
      <c r="E4" s="91" t="s">
        <v>76</v>
      </c>
      <c r="F4" s="92" t="s">
        <v>7</v>
      </c>
    </row>
    <row r="5" spans="1:6" x14ac:dyDescent="0.25">
      <c r="A5" s="90" t="str">
        <f t="shared" si="0"/>
        <v>LIMEIRA-SPBRASILIA-DFTOCO</v>
      </c>
      <c r="B5" s="91" t="s">
        <v>5445</v>
      </c>
      <c r="C5" s="91" t="s">
        <v>93</v>
      </c>
      <c r="D5" s="90" t="s">
        <v>5446</v>
      </c>
      <c r="E5" s="91" t="s">
        <v>76</v>
      </c>
      <c r="F5" s="92" t="s">
        <v>5</v>
      </c>
    </row>
    <row r="6" spans="1:6" x14ac:dyDescent="0.25">
      <c r="A6" s="90" t="str">
        <f t="shared" si="0"/>
        <v>LIMEIRA-SPBRASILIA-DFTRUCK</v>
      </c>
      <c r="B6" s="91" t="s">
        <v>5445</v>
      </c>
      <c r="C6" s="91" t="s">
        <v>93</v>
      </c>
      <c r="D6" s="90" t="s">
        <v>5446</v>
      </c>
      <c r="E6" s="91" t="s">
        <v>76</v>
      </c>
      <c r="F6" s="92" t="s">
        <v>6</v>
      </c>
    </row>
    <row r="7" spans="1:6" x14ac:dyDescent="0.25">
      <c r="A7" s="90" t="str">
        <f t="shared" si="0"/>
        <v>LIMEIRA-SPGOIANIA-GOCAMINHAO 3/4</v>
      </c>
      <c r="B7" s="91" t="s">
        <v>5445</v>
      </c>
      <c r="C7" s="91" t="s">
        <v>93</v>
      </c>
      <c r="D7" s="90" t="s">
        <v>5448</v>
      </c>
      <c r="E7" s="91" t="s">
        <v>78</v>
      </c>
      <c r="F7" s="92" t="s">
        <v>5447</v>
      </c>
    </row>
    <row r="8" spans="1:6" x14ac:dyDescent="0.25">
      <c r="A8" s="90" t="str">
        <f t="shared" si="0"/>
        <v>LIMEIRA-SPGOIANIA-GOCAVALO 4X2</v>
      </c>
      <c r="B8" s="91" t="s">
        <v>5445</v>
      </c>
      <c r="C8" s="91" t="s">
        <v>93</v>
      </c>
      <c r="D8" s="90" t="s">
        <v>5448</v>
      </c>
      <c r="E8" s="91" t="s">
        <v>78</v>
      </c>
      <c r="F8" s="92" t="s">
        <v>7</v>
      </c>
    </row>
    <row r="9" spans="1:6" x14ac:dyDescent="0.25">
      <c r="A9" s="90" t="str">
        <f t="shared" si="0"/>
        <v>LIMEIRA-SPGOIANIA-GOTOCO</v>
      </c>
      <c r="B9" s="91" t="s">
        <v>5445</v>
      </c>
      <c r="C9" s="91" t="s">
        <v>93</v>
      </c>
      <c r="D9" s="90" t="s">
        <v>5448</v>
      </c>
      <c r="E9" s="91" t="s">
        <v>78</v>
      </c>
      <c r="F9" s="92" t="s">
        <v>5</v>
      </c>
    </row>
    <row r="10" spans="1:6" x14ac:dyDescent="0.25">
      <c r="A10" s="90" t="str">
        <f t="shared" si="0"/>
        <v>LIMEIRA-SPGOIANIA-GOTRUCK</v>
      </c>
      <c r="B10" s="91" t="s">
        <v>5445</v>
      </c>
      <c r="C10" s="91" t="s">
        <v>93</v>
      </c>
      <c r="D10" s="90" t="s">
        <v>5448</v>
      </c>
      <c r="E10" s="91" t="s">
        <v>78</v>
      </c>
      <c r="F10" s="92" t="s">
        <v>6</v>
      </c>
    </row>
    <row r="11" spans="1:6" x14ac:dyDescent="0.25">
      <c r="A11" s="90" t="str">
        <f t="shared" si="0"/>
        <v>LIMEIRA-SPCAMPO GRANDE-MSCAMINHAO 3/4</v>
      </c>
      <c r="B11" s="91" t="s">
        <v>5445</v>
      </c>
      <c r="C11" s="91" t="s">
        <v>93</v>
      </c>
      <c r="D11" s="90" t="s">
        <v>5449</v>
      </c>
      <c r="E11" s="91" t="s">
        <v>81</v>
      </c>
      <c r="F11" s="92" t="s">
        <v>5447</v>
      </c>
    </row>
    <row r="12" spans="1:6" x14ac:dyDescent="0.25">
      <c r="A12" s="90" t="str">
        <f t="shared" si="0"/>
        <v>LIMEIRA-SPCAMPO GRANDE-MSCAVALO 4X2</v>
      </c>
      <c r="B12" s="91" t="s">
        <v>5445</v>
      </c>
      <c r="C12" s="91" t="s">
        <v>93</v>
      </c>
      <c r="D12" s="90" t="s">
        <v>5449</v>
      </c>
      <c r="E12" s="91" t="s">
        <v>81</v>
      </c>
      <c r="F12" s="92" t="s">
        <v>7</v>
      </c>
    </row>
    <row r="13" spans="1:6" x14ac:dyDescent="0.25">
      <c r="A13" s="90" t="str">
        <f t="shared" si="0"/>
        <v>LIMEIRA-SPCAMPO GRANDE-MSTOCO</v>
      </c>
      <c r="B13" s="91" t="s">
        <v>5445</v>
      </c>
      <c r="C13" s="91" t="s">
        <v>93</v>
      </c>
      <c r="D13" s="90" t="s">
        <v>5449</v>
      </c>
      <c r="E13" s="91" t="s">
        <v>81</v>
      </c>
      <c r="F13" s="92" t="s">
        <v>5</v>
      </c>
    </row>
    <row r="14" spans="1:6" x14ac:dyDescent="0.25">
      <c r="A14" s="90" t="str">
        <f t="shared" si="0"/>
        <v>LIMEIRA-SPCAMPO GRANDE-MSTRUCK</v>
      </c>
      <c r="B14" s="91" t="s">
        <v>5445</v>
      </c>
      <c r="C14" s="91" t="s">
        <v>93</v>
      </c>
      <c r="D14" s="90" t="s">
        <v>5449</v>
      </c>
      <c r="E14" s="91" t="s">
        <v>81</v>
      </c>
      <c r="F14" s="92" t="s">
        <v>6</v>
      </c>
    </row>
    <row r="15" spans="1:6" x14ac:dyDescent="0.25">
      <c r="A15" s="90" t="str">
        <f t="shared" si="0"/>
        <v>LIMEIRA-SPCUIABA-MTCAMINHAO 3/4</v>
      </c>
      <c r="B15" s="91" t="s">
        <v>5445</v>
      </c>
      <c r="C15" s="91" t="s">
        <v>93</v>
      </c>
      <c r="D15" s="90" t="s">
        <v>5450</v>
      </c>
      <c r="E15" s="91" t="s">
        <v>80</v>
      </c>
      <c r="F15" s="92" t="s">
        <v>5447</v>
      </c>
    </row>
    <row r="16" spans="1:6" x14ac:dyDescent="0.25">
      <c r="A16" s="90" t="str">
        <f t="shared" si="0"/>
        <v>LIMEIRA-SPCUIABA-MTCAVALO 4X2</v>
      </c>
      <c r="B16" s="91" t="s">
        <v>5445</v>
      </c>
      <c r="C16" s="91" t="s">
        <v>93</v>
      </c>
      <c r="D16" s="90" t="s">
        <v>5450</v>
      </c>
      <c r="E16" s="91" t="s">
        <v>80</v>
      </c>
      <c r="F16" s="92" t="s">
        <v>7</v>
      </c>
    </row>
    <row r="17" spans="1:6" x14ac:dyDescent="0.25">
      <c r="A17" s="90" t="str">
        <f t="shared" si="0"/>
        <v>LIMEIRA-SPCUIABA-MTTOCO</v>
      </c>
      <c r="B17" s="91" t="s">
        <v>5445</v>
      </c>
      <c r="C17" s="91" t="s">
        <v>93</v>
      </c>
      <c r="D17" s="90" t="s">
        <v>5450</v>
      </c>
      <c r="E17" s="91" t="s">
        <v>80</v>
      </c>
      <c r="F17" s="92" t="s">
        <v>5</v>
      </c>
    </row>
    <row r="18" spans="1:6" x14ac:dyDescent="0.25">
      <c r="A18" s="90" t="str">
        <f t="shared" si="0"/>
        <v>LIMEIRA-SPCUIABA-MTTRUCK</v>
      </c>
      <c r="B18" s="91" t="s">
        <v>5445</v>
      </c>
      <c r="C18" s="91" t="s">
        <v>93</v>
      </c>
      <c r="D18" s="90" t="s">
        <v>5450</v>
      </c>
      <c r="E18" s="91" t="s">
        <v>80</v>
      </c>
      <c r="F18" s="92" t="s">
        <v>6</v>
      </c>
    </row>
    <row r="19" spans="1:6" x14ac:dyDescent="0.25">
      <c r="A19" s="90" t="str">
        <f t="shared" si="0"/>
        <v>LIMEIRA-SPCUIABA + VARZEA GRANDE-MTCAMINHAO 3/4</v>
      </c>
      <c r="B19" s="91" t="s">
        <v>5445</v>
      </c>
      <c r="C19" s="91" t="s">
        <v>93</v>
      </c>
      <c r="D19" s="90" t="s">
        <v>5451</v>
      </c>
      <c r="E19" s="91" t="s">
        <v>80</v>
      </c>
      <c r="F19" s="92" t="s">
        <v>5447</v>
      </c>
    </row>
    <row r="20" spans="1:6" x14ac:dyDescent="0.25">
      <c r="A20" s="90" t="str">
        <f t="shared" si="0"/>
        <v>LIMEIRA-SPCUIABA + VARZEA GRANDE-MTCAVALO 4X2</v>
      </c>
      <c r="B20" s="91" t="s">
        <v>5445</v>
      </c>
      <c r="C20" s="91" t="s">
        <v>93</v>
      </c>
      <c r="D20" s="90" t="s">
        <v>5451</v>
      </c>
      <c r="E20" s="91" t="s">
        <v>80</v>
      </c>
      <c r="F20" s="92" t="s">
        <v>7</v>
      </c>
    </row>
    <row r="21" spans="1:6" x14ac:dyDescent="0.25">
      <c r="A21" s="90" t="str">
        <f t="shared" si="0"/>
        <v>LIMEIRA-SPCUIABA + VARZEA GRANDE-MTTOCO</v>
      </c>
      <c r="B21" s="91" t="s">
        <v>5445</v>
      </c>
      <c r="C21" s="91" t="s">
        <v>93</v>
      </c>
      <c r="D21" s="90" t="s">
        <v>5451</v>
      </c>
      <c r="E21" s="91" t="s">
        <v>80</v>
      </c>
      <c r="F21" s="92" t="s">
        <v>5</v>
      </c>
    </row>
    <row r="22" spans="1:6" x14ac:dyDescent="0.25">
      <c r="A22" s="90" t="str">
        <f t="shared" si="0"/>
        <v>LIMEIRA-SPCUIABA + VARZEA GRANDE-MTTRUCK</v>
      </c>
      <c r="B22" s="91" t="s">
        <v>5445</v>
      </c>
      <c r="C22" s="91" t="s">
        <v>93</v>
      </c>
      <c r="D22" s="90" t="s">
        <v>5451</v>
      </c>
      <c r="E22" s="91" t="s">
        <v>80</v>
      </c>
      <c r="F22" s="92" t="s">
        <v>6</v>
      </c>
    </row>
    <row r="23" spans="1:6" x14ac:dyDescent="0.25">
      <c r="A23" s="90" t="str">
        <f t="shared" si="0"/>
        <v>LIMEIRA-SPVARZEA GRANDE-MTCAMINHAO 3/4</v>
      </c>
      <c r="B23" s="91" t="s">
        <v>5445</v>
      </c>
      <c r="C23" s="91" t="s">
        <v>93</v>
      </c>
      <c r="D23" s="90" t="s">
        <v>5452</v>
      </c>
      <c r="E23" s="91" t="s">
        <v>80</v>
      </c>
      <c r="F23" s="92" t="s">
        <v>5447</v>
      </c>
    </row>
    <row r="24" spans="1:6" x14ac:dyDescent="0.25">
      <c r="A24" s="90" t="str">
        <f t="shared" si="0"/>
        <v>LIMEIRA-SPVARZEA GRANDE-MTCAVALO 4X2</v>
      </c>
      <c r="B24" s="91" t="s">
        <v>5445</v>
      </c>
      <c r="C24" s="91" t="s">
        <v>93</v>
      </c>
      <c r="D24" s="90" t="s">
        <v>5452</v>
      </c>
      <c r="E24" s="91" t="s">
        <v>80</v>
      </c>
      <c r="F24" s="92" t="s">
        <v>7</v>
      </c>
    </row>
    <row r="25" spans="1:6" x14ac:dyDescent="0.25">
      <c r="A25" s="90" t="str">
        <f t="shared" si="0"/>
        <v>LIMEIRA-SPVARZEA GRANDE-MTTOCO</v>
      </c>
      <c r="B25" s="91" t="s">
        <v>5445</v>
      </c>
      <c r="C25" s="91" t="s">
        <v>93</v>
      </c>
      <c r="D25" s="90" t="s">
        <v>5452</v>
      </c>
      <c r="E25" s="91" t="s">
        <v>80</v>
      </c>
      <c r="F25" s="92" t="s">
        <v>5</v>
      </c>
    </row>
    <row r="26" spans="1:6" x14ac:dyDescent="0.25">
      <c r="A26" s="90" t="str">
        <f t="shared" si="0"/>
        <v>LIMEIRA-SPVARZEA GRANDE-MTTRUCK</v>
      </c>
      <c r="B26" s="91" t="s">
        <v>5445</v>
      </c>
      <c r="C26" s="91" t="s">
        <v>93</v>
      </c>
      <c r="D26" s="90" t="s">
        <v>5452</v>
      </c>
      <c r="E26" s="91" t="s">
        <v>80</v>
      </c>
      <c r="F26" s="92" t="s">
        <v>6</v>
      </c>
    </row>
    <row r="27" spans="1:6" x14ac:dyDescent="0.25">
      <c r="A27" s="90" t="str">
        <f t="shared" si="0"/>
        <v>LIMEIRA-SPSALVADOR-BACAMINHAO 3/4</v>
      </c>
      <c r="B27" s="91" t="s">
        <v>5445</v>
      </c>
      <c r="C27" s="91" t="s">
        <v>93</v>
      </c>
      <c r="D27" s="90" t="s">
        <v>5453</v>
      </c>
      <c r="E27" s="91" t="s">
        <v>74</v>
      </c>
      <c r="F27" s="92" t="s">
        <v>5447</v>
      </c>
    </row>
    <row r="28" spans="1:6" x14ac:dyDescent="0.25">
      <c r="A28" s="90" t="str">
        <f t="shared" si="0"/>
        <v>LIMEIRA-SPSALVADOR-BACAVALO 4X2</v>
      </c>
      <c r="B28" s="91" t="s">
        <v>5445</v>
      </c>
      <c r="C28" s="91" t="s">
        <v>93</v>
      </c>
      <c r="D28" s="90" t="s">
        <v>5453</v>
      </c>
      <c r="E28" s="91" t="s">
        <v>74</v>
      </c>
      <c r="F28" s="92" t="s">
        <v>7</v>
      </c>
    </row>
    <row r="29" spans="1:6" x14ac:dyDescent="0.25">
      <c r="A29" s="90" t="str">
        <f t="shared" si="0"/>
        <v>LIMEIRA-SPSALVADOR-BATOCO</v>
      </c>
      <c r="B29" s="91" t="s">
        <v>5445</v>
      </c>
      <c r="C29" s="91" t="s">
        <v>93</v>
      </c>
      <c r="D29" s="90" t="s">
        <v>5453</v>
      </c>
      <c r="E29" s="91" t="s">
        <v>74</v>
      </c>
      <c r="F29" s="92" t="s">
        <v>5</v>
      </c>
    </row>
    <row r="30" spans="1:6" x14ac:dyDescent="0.25">
      <c r="A30" s="90" t="str">
        <f t="shared" si="0"/>
        <v>LIMEIRA-SPSALVADOR-BATRUCK</v>
      </c>
      <c r="B30" s="91" t="s">
        <v>5445</v>
      </c>
      <c r="C30" s="91" t="s">
        <v>93</v>
      </c>
      <c r="D30" s="90" t="s">
        <v>5453</v>
      </c>
      <c r="E30" s="91" t="s">
        <v>74</v>
      </c>
      <c r="F30" s="92" t="s">
        <v>6</v>
      </c>
    </row>
    <row r="31" spans="1:6" x14ac:dyDescent="0.25">
      <c r="A31" s="90" t="str">
        <f t="shared" si="0"/>
        <v>LIMEIRA-SPFORTALEZA-CECAMINHAO 3/4</v>
      </c>
      <c r="B31" s="91" t="s">
        <v>5445</v>
      </c>
      <c r="C31" s="91" t="s">
        <v>93</v>
      </c>
      <c r="D31" s="90" t="s">
        <v>5454</v>
      </c>
      <c r="E31" s="91" t="s">
        <v>75</v>
      </c>
      <c r="F31" s="92" t="s">
        <v>5447</v>
      </c>
    </row>
    <row r="32" spans="1:6" x14ac:dyDescent="0.25">
      <c r="A32" s="90" t="str">
        <f t="shared" si="0"/>
        <v>LIMEIRA-SPFORTALEZA-CECAVALO 4X2</v>
      </c>
      <c r="B32" s="91" t="s">
        <v>5445</v>
      </c>
      <c r="C32" s="91" t="s">
        <v>93</v>
      </c>
      <c r="D32" s="90" t="s">
        <v>5454</v>
      </c>
      <c r="E32" s="91" t="s">
        <v>75</v>
      </c>
      <c r="F32" s="92" t="s">
        <v>7</v>
      </c>
    </row>
    <row r="33" spans="1:6" x14ac:dyDescent="0.25">
      <c r="A33" s="90" t="str">
        <f t="shared" si="0"/>
        <v>LIMEIRA-SPFORTALEZA-CETOCO</v>
      </c>
      <c r="B33" s="91" t="s">
        <v>5445</v>
      </c>
      <c r="C33" s="91" t="s">
        <v>93</v>
      </c>
      <c r="D33" s="90" t="s">
        <v>5454</v>
      </c>
      <c r="E33" s="91" t="s">
        <v>75</v>
      </c>
      <c r="F33" s="92" t="s">
        <v>5</v>
      </c>
    </row>
    <row r="34" spans="1:6" x14ac:dyDescent="0.25">
      <c r="A34" s="90" t="str">
        <f t="shared" si="0"/>
        <v>LIMEIRA-SPFORTALEZA-CETRUCK</v>
      </c>
      <c r="B34" s="91" t="s">
        <v>5445</v>
      </c>
      <c r="C34" s="91" t="s">
        <v>93</v>
      </c>
      <c r="D34" s="90" t="s">
        <v>5454</v>
      </c>
      <c r="E34" s="91" t="s">
        <v>75</v>
      </c>
      <c r="F34" s="92" t="s">
        <v>6</v>
      </c>
    </row>
    <row r="35" spans="1:6" x14ac:dyDescent="0.25">
      <c r="A35" s="90" t="str">
        <f t="shared" ref="A35:A66" si="1">B35&amp;"-"&amp;C35&amp;D35&amp;"-"&amp;E35&amp;F35</f>
        <v>LIMEIRA-SPJABOATAO DOS GUARARAPES-PECAMINHAO 3/4</v>
      </c>
      <c r="B35" s="91" t="s">
        <v>5445</v>
      </c>
      <c r="C35" s="91" t="s">
        <v>93</v>
      </c>
      <c r="D35" s="90" t="s">
        <v>5455</v>
      </c>
      <c r="E35" s="91" t="s">
        <v>85</v>
      </c>
      <c r="F35" s="92" t="s">
        <v>5447</v>
      </c>
    </row>
    <row r="36" spans="1:6" x14ac:dyDescent="0.25">
      <c r="A36" s="90" t="str">
        <f t="shared" si="1"/>
        <v>LIMEIRA-SPJABOATAO DOS GUARARAPES-PECAVALO 4X2</v>
      </c>
      <c r="B36" s="91" t="s">
        <v>5445</v>
      </c>
      <c r="C36" s="91" t="s">
        <v>93</v>
      </c>
      <c r="D36" s="90" t="s">
        <v>5455</v>
      </c>
      <c r="E36" s="91" t="s">
        <v>85</v>
      </c>
      <c r="F36" s="92" t="s">
        <v>7</v>
      </c>
    </row>
    <row r="37" spans="1:6" x14ac:dyDescent="0.25">
      <c r="A37" s="90" t="str">
        <f t="shared" si="1"/>
        <v>LIMEIRA-SPJABOATAO DOS GUARARAPES-PETOCO</v>
      </c>
      <c r="B37" s="91" t="s">
        <v>5445</v>
      </c>
      <c r="C37" s="91" t="s">
        <v>93</v>
      </c>
      <c r="D37" s="90" t="s">
        <v>5455</v>
      </c>
      <c r="E37" s="91" t="s">
        <v>85</v>
      </c>
      <c r="F37" s="92" t="s">
        <v>5</v>
      </c>
    </row>
    <row r="38" spans="1:6" x14ac:dyDescent="0.25">
      <c r="A38" s="90" t="str">
        <f t="shared" si="1"/>
        <v>LIMEIRA-SPJABOATAO DOS GUARARAPES-PETRUCK</v>
      </c>
      <c r="B38" s="91" t="s">
        <v>5445</v>
      </c>
      <c r="C38" s="91" t="s">
        <v>93</v>
      </c>
      <c r="D38" s="90" t="s">
        <v>5455</v>
      </c>
      <c r="E38" s="91" t="s">
        <v>85</v>
      </c>
      <c r="F38" s="92" t="s">
        <v>6</v>
      </c>
    </row>
    <row r="39" spans="1:6" x14ac:dyDescent="0.25">
      <c r="A39" s="90" t="str">
        <f t="shared" si="1"/>
        <v>LIMEIRA-SPRECIFE-PECAMINHAO 3/4</v>
      </c>
      <c r="B39" s="91" t="s">
        <v>5445</v>
      </c>
      <c r="C39" s="91" t="s">
        <v>93</v>
      </c>
      <c r="D39" s="90" t="s">
        <v>5456</v>
      </c>
      <c r="E39" s="91" t="s">
        <v>85</v>
      </c>
      <c r="F39" s="92" t="s">
        <v>5447</v>
      </c>
    </row>
    <row r="40" spans="1:6" x14ac:dyDescent="0.25">
      <c r="A40" s="90" t="str">
        <f t="shared" si="1"/>
        <v>LIMEIRA-SPRECIFE-PECAVALO 4X2</v>
      </c>
      <c r="B40" s="91" t="s">
        <v>5445</v>
      </c>
      <c r="C40" s="91" t="s">
        <v>93</v>
      </c>
      <c r="D40" s="90" t="s">
        <v>5456</v>
      </c>
      <c r="E40" s="91" t="s">
        <v>85</v>
      </c>
      <c r="F40" s="92" t="s">
        <v>7</v>
      </c>
    </row>
    <row r="41" spans="1:6" x14ac:dyDescent="0.25">
      <c r="A41" s="90" t="str">
        <f t="shared" si="1"/>
        <v>LIMEIRA-SPRECIFE-PETOCO</v>
      </c>
      <c r="B41" s="91" t="s">
        <v>5445</v>
      </c>
      <c r="C41" s="91" t="s">
        <v>93</v>
      </c>
      <c r="D41" s="90" t="s">
        <v>5456</v>
      </c>
      <c r="E41" s="91" t="s">
        <v>85</v>
      </c>
      <c r="F41" s="92" t="s">
        <v>5</v>
      </c>
    </row>
    <row r="42" spans="1:6" x14ac:dyDescent="0.25">
      <c r="A42" s="90" t="str">
        <f t="shared" si="1"/>
        <v>LIMEIRA-SPRECIFE-PETRUCK</v>
      </c>
      <c r="B42" s="91" t="s">
        <v>5445</v>
      </c>
      <c r="C42" s="91" t="s">
        <v>93</v>
      </c>
      <c r="D42" s="90" t="s">
        <v>5456</v>
      </c>
      <c r="E42" s="91" t="s">
        <v>85</v>
      </c>
      <c r="F42" s="92" t="s">
        <v>6</v>
      </c>
    </row>
    <row r="43" spans="1:6" x14ac:dyDescent="0.25">
      <c r="A43" s="90" t="str">
        <f t="shared" si="1"/>
        <v>LIMEIRA-SPRECIFE + JABOATAO DOS GUARARAPES-PECAMINHAO 3/4</v>
      </c>
      <c r="B43" s="91" t="s">
        <v>5445</v>
      </c>
      <c r="C43" s="91" t="s">
        <v>93</v>
      </c>
      <c r="D43" s="90" t="s">
        <v>5457</v>
      </c>
      <c r="E43" s="91" t="s">
        <v>85</v>
      </c>
      <c r="F43" s="92" t="s">
        <v>5447</v>
      </c>
    </row>
    <row r="44" spans="1:6" x14ac:dyDescent="0.25">
      <c r="A44" s="90" t="str">
        <f t="shared" si="1"/>
        <v>LIMEIRA-SPRECIFE + JABOATAO DOS GUARARAPES-PECAVALO 4X2</v>
      </c>
      <c r="B44" s="91" t="s">
        <v>5445</v>
      </c>
      <c r="C44" s="91" t="s">
        <v>93</v>
      </c>
      <c r="D44" s="90" t="s">
        <v>5457</v>
      </c>
      <c r="E44" s="91" t="s">
        <v>85</v>
      </c>
      <c r="F44" s="92" t="s">
        <v>7</v>
      </c>
    </row>
    <row r="45" spans="1:6" x14ac:dyDescent="0.25">
      <c r="A45" s="90" t="str">
        <f t="shared" si="1"/>
        <v>LIMEIRA-SPRECIFE + JABOATAO DOS GUARARAPES-PETOCO</v>
      </c>
      <c r="B45" s="91" t="s">
        <v>5445</v>
      </c>
      <c r="C45" s="91" t="s">
        <v>93</v>
      </c>
      <c r="D45" s="90" t="s">
        <v>5457</v>
      </c>
      <c r="E45" s="91" t="s">
        <v>85</v>
      </c>
      <c r="F45" s="92" t="s">
        <v>5</v>
      </c>
    </row>
    <row r="46" spans="1:6" x14ac:dyDescent="0.25">
      <c r="A46" s="90" t="str">
        <f t="shared" si="1"/>
        <v>LIMEIRA-SPRECIFE + JABOATAO DOS GUARARAPES-PETRUCK</v>
      </c>
      <c r="B46" s="91" t="s">
        <v>5445</v>
      </c>
      <c r="C46" s="91" t="s">
        <v>93</v>
      </c>
      <c r="D46" s="90" t="s">
        <v>5457</v>
      </c>
      <c r="E46" s="91" t="s">
        <v>85</v>
      </c>
      <c r="F46" s="92" t="s">
        <v>6</v>
      </c>
    </row>
    <row r="47" spans="1:6" x14ac:dyDescent="0.25">
      <c r="A47" s="90" t="str">
        <f t="shared" si="1"/>
        <v>LIMEIRA-SPTERESINA-PICAMINHAO 3/4</v>
      </c>
      <c r="B47" s="91" t="s">
        <v>5445</v>
      </c>
      <c r="C47" s="91" t="s">
        <v>93</v>
      </c>
      <c r="D47" s="90" t="s">
        <v>5458</v>
      </c>
      <c r="E47" s="91" t="s">
        <v>86</v>
      </c>
      <c r="F47" s="92" t="s">
        <v>5447</v>
      </c>
    </row>
    <row r="48" spans="1:6" x14ac:dyDescent="0.25">
      <c r="A48" s="90" t="str">
        <f t="shared" si="1"/>
        <v>LIMEIRA-SPTERESINA-PICAVALO 4X2</v>
      </c>
      <c r="B48" s="91" t="s">
        <v>5445</v>
      </c>
      <c r="C48" s="91" t="s">
        <v>93</v>
      </c>
      <c r="D48" s="90" t="s">
        <v>5458</v>
      </c>
      <c r="E48" s="91" t="s">
        <v>86</v>
      </c>
      <c r="F48" s="92" t="s">
        <v>7</v>
      </c>
    </row>
    <row r="49" spans="1:6" x14ac:dyDescent="0.25">
      <c r="A49" s="90" t="str">
        <f t="shared" si="1"/>
        <v>LIMEIRA-SPTERESINA-PITOCO</v>
      </c>
      <c r="B49" s="91" t="s">
        <v>5445</v>
      </c>
      <c r="C49" s="91" t="s">
        <v>93</v>
      </c>
      <c r="D49" s="90" t="s">
        <v>5458</v>
      </c>
      <c r="E49" s="91" t="s">
        <v>86</v>
      </c>
      <c r="F49" s="92" t="s">
        <v>5</v>
      </c>
    </row>
    <row r="50" spans="1:6" x14ac:dyDescent="0.25">
      <c r="A50" s="90" t="str">
        <f t="shared" si="1"/>
        <v>LIMEIRA-SPTERESINA-PITRUCK</v>
      </c>
      <c r="B50" s="91" t="s">
        <v>5445</v>
      </c>
      <c r="C50" s="91" t="s">
        <v>93</v>
      </c>
      <c r="D50" s="90" t="s">
        <v>5458</v>
      </c>
      <c r="E50" s="91" t="s">
        <v>86</v>
      </c>
      <c r="F50" s="92" t="s">
        <v>6</v>
      </c>
    </row>
    <row r="51" spans="1:6" x14ac:dyDescent="0.25">
      <c r="A51" s="90" t="str">
        <f t="shared" si="1"/>
        <v>LIMEIRA-SPANANINDEUA-PACAMINHAO 3/4</v>
      </c>
      <c r="B51" s="91" t="s">
        <v>5445</v>
      </c>
      <c r="C51" s="91" t="s">
        <v>93</v>
      </c>
      <c r="D51" s="90" t="s">
        <v>5459</v>
      </c>
      <c r="E51" s="91" t="s">
        <v>83</v>
      </c>
      <c r="F51" s="92" t="s">
        <v>5447</v>
      </c>
    </row>
    <row r="52" spans="1:6" x14ac:dyDescent="0.25">
      <c r="A52" s="90" t="str">
        <f t="shared" si="1"/>
        <v>LIMEIRA-SPANANINDEUA-PACAVALO 4X2</v>
      </c>
      <c r="B52" s="91" t="s">
        <v>5445</v>
      </c>
      <c r="C52" s="91" t="s">
        <v>93</v>
      </c>
      <c r="D52" s="90" t="s">
        <v>5459</v>
      </c>
      <c r="E52" s="91" t="s">
        <v>83</v>
      </c>
      <c r="F52" s="92" t="s">
        <v>7</v>
      </c>
    </row>
    <row r="53" spans="1:6" x14ac:dyDescent="0.25">
      <c r="A53" s="90" t="str">
        <f t="shared" si="1"/>
        <v>LIMEIRA-SPANANINDEUA-PATOCO</v>
      </c>
      <c r="B53" s="91" t="s">
        <v>5445</v>
      </c>
      <c r="C53" s="91" t="s">
        <v>93</v>
      </c>
      <c r="D53" s="90" t="s">
        <v>5459</v>
      </c>
      <c r="E53" s="91" t="s">
        <v>83</v>
      </c>
      <c r="F53" s="92" t="s">
        <v>5</v>
      </c>
    </row>
    <row r="54" spans="1:6" x14ac:dyDescent="0.25">
      <c r="A54" s="90" t="str">
        <f t="shared" si="1"/>
        <v>LIMEIRA-SPANANINDEUA-PATRUCK</v>
      </c>
      <c r="B54" s="91" t="s">
        <v>5445</v>
      </c>
      <c r="C54" s="91" t="s">
        <v>93</v>
      </c>
      <c r="D54" s="90" t="s">
        <v>5459</v>
      </c>
      <c r="E54" s="91" t="s">
        <v>83</v>
      </c>
      <c r="F54" s="92" t="s">
        <v>6</v>
      </c>
    </row>
    <row r="55" spans="1:6" x14ac:dyDescent="0.25">
      <c r="A55" s="90" t="str">
        <f t="shared" si="1"/>
        <v>LIMEIRA-SPBELEM-PACAMINHAO 3/4</v>
      </c>
      <c r="B55" s="91" t="s">
        <v>5445</v>
      </c>
      <c r="C55" s="91" t="s">
        <v>93</v>
      </c>
      <c r="D55" s="90" t="s">
        <v>5460</v>
      </c>
      <c r="E55" s="91" t="s">
        <v>83</v>
      </c>
      <c r="F55" s="92" t="s">
        <v>5447</v>
      </c>
    </row>
    <row r="56" spans="1:6" x14ac:dyDescent="0.25">
      <c r="A56" s="90" t="str">
        <f t="shared" si="1"/>
        <v>LIMEIRA-SPBELEM-PACAVALO 4X2</v>
      </c>
      <c r="B56" s="91" t="s">
        <v>5445</v>
      </c>
      <c r="C56" s="91" t="s">
        <v>93</v>
      </c>
      <c r="D56" s="90" t="s">
        <v>5460</v>
      </c>
      <c r="E56" s="91" t="s">
        <v>83</v>
      </c>
      <c r="F56" s="92" t="s">
        <v>7</v>
      </c>
    </row>
    <row r="57" spans="1:6" x14ac:dyDescent="0.25">
      <c r="A57" s="90" t="str">
        <f t="shared" si="1"/>
        <v>LIMEIRA-SPBELEM-PATOCO</v>
      </c>
      <c r="B57" s="91" t="s">
        <v>5445</v>
      </c>
      <c r="C57" s="91" t="s">
        <v>93</v>
      </c>
      <c r="D57" s="90" t="s">
        <v>5460</v>
      </c>
      <c r="E57" s="91" t="s">
        <v>83</v>
      </c>
      <c r="F57" s="92" t="s">
        <v>5</v>
      </c>
    </row>
    <row r="58" spans="1:6" x14ac:dyDescent="0.25">
      <c r="A58" s="90" t="str">
        <f t="shared" si="1"/>
        <v>LIMEIRA-SPBELEM-PATRUCK</v>
      </c>
      <c r="B58" s="91" t="s">
        <v>5445</v>
      </c>
      <c r="C58" s="91" t="s">
        <v>93</v>
      </c>
      <c r="D58" s="90" t="s">
        <v>5460</v>
      </c>
      <c r="E58" s="91" t="s">
        <v>83</v>
      </c>
      <c r="F58" s="92" t="s">
        <v>6</v>
      </c>
    </row>
    <row r="59" spans="1:6" x14ac:dyDescent="0.25">
      <c r="A59" s="90" t="str">
        <f t="shared" si="1"/>
        <v>LIMEIRA-SPBELEM + ANANINDEUA-PACAMINHAO 3/4</v>
      </c>
      <c r="B59" s="91" t="s">
        <v>5445</v>
      </c>
      <c r="C59" s="91" t="s">
        <v>93</v>
      </c>
      <c r="D59" s="90" t="s">
        <v>5461</v>
      </c>
      <c r="E59" s="91" t="s">
        <v>83</v>
      </c>
      <c r="F59" s="92" t="s">
        <v>5447</v>
      </c>
    </row>
    <row r="60" spans="1:6" x14ac:dyDescent="0.25">
      <c r="A60" s="90" t="str">
        <f t="shared" si="1"/>
        <v>LIMEIRA-SPBELEM + ANANINDEUA-PACAVALO 4X2</v>
      </c>
      <c r="B60" s="91" t="s">
        <v>5445</v>
      </c>
      <c r="C60" s="91" t="s">
        <v>93</v>
      </c>
      <c r="D60" s="90" t="s">
        <v>5461</v>
      </c>
      <c r="E60" s="91" t="s">
        <v>83</v>
      </c>
      <c r="F60" s="92" t="s">
        <v>7</v>
      </c>
    </row>
    <row r="61" spans="1:6" x14ac:dyDescent="0.25">
      <c r="A61" s="90" t="str">
        <f t="shared" si="1"/>
        <v>LIMEIRA-SPBELEM + ANANINDEUA-PATOCO</v>
      </c>
      <c r="B61" s="91" t="s">
        <v>5445</v>
      </c>
      <c r="C61" s="91" t="s">
        <v>93</v>
      </c>
      <c r="D61" s="90" t="s">
        <v>5461</v>
      </c>
      <c r="E61" s="91" t="s">
        <v>83</v>
      </c>
      <c r="F61" s="92" t="s">
        <v>5</v>
      </c>
    </row>
    <row r="62" spans="1:6" x14ac:dyDescent="0.25">
      <c r="A62" s="90" t="str">
        <f t="shared" si="1"/>
        <v>LIMEIRA-SPBELEM + ANANINDEUA-PATRUCK</v>
      </c>
      <c r="B62" s="91" t="s">
        <v>5445</v>
      </c>
      <c r="C62" s="91" t="s">
        <v>93</v>
      </c>
      <c r="D62" s="90" t="s">
        <v>5461</v>
      </c>
      <c r="E62" s="91" t="s">
        <v>83</v>
      </c>
      <c r="F62" s="92" t="s">
        <v>6</v>
      </c>
    </row>
    <row r="63" spans="1:6" x14ac:dyDescent="0.25">
      <c r="A63" s="90" t="str">
        <f t="shared" si="1"/>
        <v>LIMEIRA-SPARAGUAINA-TOCAMINHAO 3/4</v>
      </c>
      <c r="B63" s="91" t="s">
        <v>5445</v>
      </c>
      <c r="C63" s="91" t="s">
        <v>93</v>
      </c>
      <c r="D63" s="90" t="s">
        <v>5462</v>
      </c>
      <c r="E63" s="91" t="s">
        <v>95</v>
      </c>
      <c r="F63" s="92" t="s">
        <v>5447</v>
      </c>
    </row>
    <row r="64" spans="1:6" x14ac:dyDescent="0.25">
      <c r="A64" s="90" t="str">
        <f t="shared" si="1"/>
        <v>LIMEIRA-SPARAGUAINA-TOCAVALO 4X2</v>
      </c>
      <c r="B64" s="91" t="s">
        <v>5445</v>
      </c>
      <c r="C64" s="91" t="s">
        <v>93</v>
      </c>
      <c r="D64" s="90" t="s">
        <v>5462</v>
      </c>
      <c r="E64" s="91" t="s">
        <v>95</v>
      </c>
      <c r="F64" s="92" t="s">
        <v>7</v>
      </c>
    </row>
    <row r="65" spans="1:6" x14ac:dyDescent="0.25">
      <c r="A65" s="90" t="str">
        <f t="shared" si="1"/>
        <v>LIMEIRA-SPARAGUAINA-TOTOCO</v>
      </c>
      <c r="B65" s="91" t="s">
        <v>5445</v>
      </c>
      <c r="C65" s="91" t="s">
        <v>93</v>
      </c>
      <c r="D65" s="90" t="s">
        <v>5462</v>
      </c>
      <c r="E65" s="91" t="s">
        <v>95</v>
      </c>
      <c r="F65" s="92" t="s">
        <v>5</v>
      </c>
    </row>
    <row r="66" spans="1:6" x14ac:dyDescent="0.25">
      <c r="A66" s="90" t="str">
        <f t="shared" si="1"/>
        <v>LIMEIRA-SPARAGUAINA-TOTRUCK</v>
      </c>
      <c r="B66" s="91" t="s">
        <v>5445</v>
      </c>
      <c r="C66" s="91" t="s">
        <v>93</v>
      </c>
      <c r="D66" s="90" t="s">
        <v>5462</v>
      </c>
      <c r="E66" s="91" t="s">
        <v>95</v>
      </c>
      <c r="F66" s="92" t="s">
        <v>6</v>
      </c>
    </row>
    <row r="67" spans="1:6" x14ac:dyDescent="0.25">
      <c r="A67" s="90" t="str">
        <f t="shared" ref="A67:A98" si="2">B67&amp;"-"&amp;C67&amp;D67&amp;"-"&amp;E67&amp;F67</f>
        <v>LIMEIRA-SPCARIACICA-ESCAMINHAO 3/4</v>
      </c>
      <c r="B67" s="91" t="s">
        <v>5445</v>
      </c>
      <c r="C67" s="91" t="s">
        <v>93</v>
      </c>
      <c r="D67" s="90" t="s">
        <v>5463</v>
      </c>
      <c r="E67" s="91" t="s">
        <v>77</v>
      </c>
      <c r="F67" s="92" t="s">
        <v>5447</v>
      </c>
    </row>
    <row r="68" spans="1:6" x14ac:dyDescent="0.25">
      <c r="A68" s="90" t="str">
        <f t="shared" si="2"/>
        <v>LIMEIRA-SPCARIACICA-ESCAVALO 4X2</v>
      </c>
      <c r="B68" s="91" t="s">
        <v>5445</v>
      </c>
      <c r="C68" s="91" t="s">
        <v>93</v>
      </c>
      <c r="D68" s="90" t="s">
        <v>5463</v>
      </c>
      <c r="E68" s="91" t="s">
        <v>77</v>
      </c>
      <c r="F68" s="92" t="s">
        <v>7</v>
      </c>
    </row>
    <row r="69" spans="1:6" x14ac:dyDescent="0.25">
      <c r="A69" s="90" t="str">
        <f t="shared" si="2"/>
        <v>LIMEIRA-SPCARIACICA-ESTOCO</v>
      </c>
      <c r="B69" s="91" t="s">
        <v>5445</v>
      </c>
      <c r="C69" s="91" t="s">
        <v>93</v>
      </c>
      <c r="D69" s="90" t="s">
        <v>5463</v>
      </c>
      <c r="E69" s="91" t="s">
        <v>77</v>
      </c>
      <c r="F69" s="92" t="s">
        <v>5</v>
      </c>
    </row>
    <row r="70" spans="1:6" x14ac:dyDescent="0.25">
      <c r="A70" s="90" t="str">
        <f t="shared" si="2"/>
        <v>LIMEIRA-SPCARIACICA-ESTRUCK</v>
      </c>
      <c r="B70" s="91" t="s">
        <v>5445</v>
      </c>
      <c r="C70" s="91" t="s">
        <v>93</v>
      </c>
      <c r="D70" s="90" t="s">
        <v>5463</v>
      </c>
      <c r="E70" s="91" t="s">
        <v>77</v>
      </c>
      <c r="F70" s="92" t="s">
        <v>6</v>
      </c>
    </row>
    <row r="71" spans="1:6" x14ac:dyDescent="0.25">
      <c r="A71" s="90" t="str">
        <f t="shared" si="2"/>
        <v>LIMEIRA-SPSERRA-ESCAMINHAO 3/4</v>
      </c>
      <c r="B71" s="91" t="s">
        <v>5445</v>
      </c>
      <c r="C71" s="91" t="s">
        <v>93</v>
      </c>
      <c r="D71" s="90" t="s">
        <v>5464</v>
      </c>
      <c r="E71" s="91" t="s">
        <v>77</v>
      </c>
      <c r="F71" s="92" t="s">
        <v>5447</v>
      </c>
    </row>
    <row r="72" spans="1:6" x14ac:dyDescent="0.25">
      <c r="A72" s="90" t="str">
        <f t="shared" si="2"/>
        <v>LIMEIRA-SPSERRA-ESCAVALO 4X2</v>
      </c>
      <c r="B72" s="91" t="s">
        <v>5445</v>
      </c>
      <c r="C72" s="91" t="s">
        <v>93</v>
      </c>
      <c r="D72" s="90" t="s">
        <v>5464</v>
      </c>
      <c r="E72" s="91" t="s">
        <v>77</v>
      </c>
      <c r="F72" s="92" t="s">
        <v>7</v>
      </c>
    </row>
    <row r="73" spans="1:6" x14ac:dyDescent="0.25">
      <c r="A73" s="90" t="str">
        <f t="shared" si="2"/>
        <v>LIMEIRA-SPSERRA-ESTOCO</v>
      </c>
      <c r="B73" s="91" t="s">
        <v>5445</v>
      </c>
      <c r="C73" s="91" t="s">
        <v>93</v>
      </c>
      <c r="D73" s="90" t="s">
        <v>5464</v>
      </c>
      <c r="E73" s="91" t="s">
        <v>77</v>
      </c>
      <c r="F73" s="92" t="s">
        <v>5</v>
      </c>
    </row>
    <row r="74" spans="1:6" x14ac:dyDescent="0.25">
      <c r="A74" s="90" t="str">
        <f t="shared" si="2"/>
        <v>LIMEIRA-SPSERRA-ESTRUCK</v>
      </c>
      <c r="B74" s="91" t="s">
        <v>5445</v>
      </c>
      <c r="C74" s="91" t="s">
        <v>93</v>
      </c>
      <c r="D74" s="90" t="s">
        <v>5464</v>
      </c>
      <c r="E74" s="91" t="s">
        <v>77</v>
      </c>
      <c r="F74" s="92" t="s">
        <v>6</v>
      </c>
    </row>
    <row r="75" spans="1:6" x14ac:dyDescent="0.25">
      <c r="A75" s="90" t="str">
        <f t="shared" si="2"/>
        <v>LIMEIRA-SPVILA VELHA-ESCAMINHAO 3/4</v>
      </c>
      <c r="B75" s="91" t="s">
        <v>5445</v>
      </c>
      <c r="C75" s="91" t="s">
        <v>93</v>
      </c>
      <c r="D75" s="90" t="s">
        <v>5465</v>
      </c>
      <c r="E75" s="91" t="s">
        <v>77</v>
      </c>
      <c r="F75" s="92" t="s">
        <v>5447</v>
      </c>
    </row>
    <row r="76" spans="1:6" x14ac:dyDescent="0.25">
      <c r="A76" s="90" t="str">
        <f t="shared" si="2"/>
        <v>LIMEIRA-SPVILA VELHA-ESCAVALO 4X2</v>
      </c>
      <c r="B76" s="91" t="s">
        <v>5445</v>
      </c>
      <c r="C76" s="91" t="s">
        <v>93</v>
      </c>
      <c r="D76" s="90" t="s">
        <v>5465</v>
      </c>
      <c r="E76" s="91" t="s">
        <v>77</v>
      </c>
      <c r="F76" s="92" t="s">
        <v>7</v>
      </c>
    </row>
    <row r="77" spans="1:6" x14ac:dyDescent="0.25">
      <c r="A77" s="90" t="str">
        <f t="shared" si="2"/>
        <v>LIMEIRA-SPVILA VELHA-ESTOCO</v>
      </c>
      <c r="B77" s="91" t="s">
        <v>5445</v>
      </c>
      <c r="C77" s="91" t="s">
        <v>93</v>
      </c>
      <c r="D77" s="90" t="s">
        <v>5465</v>
      </c>
      <c r="E77" s="91" t="s">
        <v>77</v>
      </c>
      <c r="F77" s="92" t="s">
        <v>5</v>
      </c>
    </row>
    <row r="78" spans="1:6" x14ac:dyDescent="0.25">
      <c r="A78" s="90" t="str">
        <f t="shared" si="2"/>
        <v>LIMEIRA-SPVILA VELHA-ESTRUCK</v>
      </c>
      <c r="B78" s="91" t="s">
        <v>5445</v>
      </c>
      <c r="C78" s="91" t="s">
        <v>93</v>
      </c>
      <c r="D78" s="90" t="s">
        <v>5465</v>
      </c>
      <c r="E78" s="91" t="s">
        <v>77</v>
      </c>
      <c r="F78" s="92" t="s">
        <v>6</v>
      </c>
    </row>
    <row r="79" spans="1:6" x14ac:dyDescent="0.25">
      <c r="A79" s="90" t="str">
        <f t="shared" si="2"/>
        <v>LIMEIRA-SPBELO HORIZONTE-MGCAMINHAO 3/4</v>
      </c>
      <c r="B79" s="91" t="s">
        <v>5445</v>
      </c>
      <c r="C79" s="91" t="s">
        <v>93</v>
      </c>
      <c r="D79" s="90" t="s">
        <v>5466</v>
      </c>
      <c r="E79" s="91" t="s">
        <v>82</v>
      </c>
      <c r="F79" s="92" t="s">
        <v>5447</v>
      </c>
    </row>
    <row r="80" spans="1:6" x14ac:dyDescent="0.25">
      <c r="A80" s="90" t="str">
        <f t="shared" si="2"/>
        <v>LIMEIRA-SPBELO HORIZONTE-MGCAVALO 4X2</v>
      </c>
      <c r="B80" s="91" t="s">
        <v>5445</v>
      </c>
      <c r="C80" s="91" t="s">
        <v>93</v>
      </c>
      <c r="D80" s="90" t="s">
        <v>5466</v>
      </c>
      <c r="E80" s="91" t="s">
        <v>82</v>
      </c>
      <c r="F80" s="92" t="s">
        <v>7</v>
      </c>
    </row>
    <row r="81" spans="1:6" x14ac:dyDescent="0.25">
      <c r="A81" s="90" t="str">
        <f t="shared" si="2"/>
        <v>LIMEIRA-SPBELO HORIZONTE-MGTOCO</v>
      </c>
      <c r="B81" s="91" t="s">
        <v>5445</v>
      </c>
      <c r="C81" s="91" t="s">
        <v>93</v>
      </c>
      <c r="D81" s="90" t="s">
        <v>5466</v>
      </c>
      <c r="E81" s="91" t="s">
        <v>82</v>
      </c>
      <c r="F81" s="92" t="s">
        <v>5</v>
      </c>
    </row>
    <row r="82" spans="1:6" x14ac:dyDescent="0.25">
      <c r="A82" s="90" t="str">
        <f t="shared" si="2"/>
        <v>LIMEIRA-SPBELO HORIZONTE-MGTRUCK</v>
      </c>
      <c r="B82" s="91" t="s">
        <v>5445</v>
      </c>
      <c r="C82" s="91" t="s">
        <v>93</v>
      </c>
      <c r="D82" s="90" t="s">
        <v>5466</v>
      </c>
      <c r="E82" s="91" t="s">
        <v>82</v>
      </c>
      <c r="F82" s="92" t="s">
        <v>6</v>
      </c>
    </row>
    <row r="83" spans="1:6" x14ac:dyDescent="0.25">
      <c r="A83" s="90" t="str">
        <f t="shared" si="2"/>
        <v>LIMEIRA-SPCONTAGEM-MGCAMINHAO 3/4</v>
      </c>
      <c r="B83" s="91" t="s">
        <v>5445</v>
      </c>
      <c r="C83" s="91" t="s">
        <v>93</v>
      </c>
      <c r="D83" s="90" t="s">
        <v>5467</v>
      </c>
      <c r="E83" s="91" t="s">
        <v>82</v>
      </c>
      <c r="F83" s="92" t="s">
        <v>5447</v>
      </c>
    </row>
    <row r="84" spans="1:6" x14ac:dyDescent="0.25">
      <c r="A84" s="90" t="str">
        <f t="shared" si="2"/>
        <v>LIMEIRA-SPCONTAGEM-MGCAVALO 4X2</v>
      </c>
      <c r="B84" s="91" t="s">
        <v>5445</v>
      </c>
      <c r="C84" s="91" t="s">
        <v>93</v>
      </c>
      <c r="D84" s="90" t="s">
        <v>5467</v>
      </c>
      <c r="E84" s="91" t="s">
        <v>82</v>
      </c>
      <c r="F84" s="92" t="s">
        <v>7</v>
      </c>
    </row>
    <row r="85" spans="1:6" x14ac:dyDescent="0.25">
      <c r="A85" s="90" t="str">
        <f t="shared" si="2"/>
        <v>LIMEIRA-SPCONTAGEM-MGTOCO</v>
      </c>
      <c r="B85" s="91" t="s">
        <v>5445</v>
      </c>
      <c r="C85" s="91" t="s">
        <v>93</v>
      </c>
      <c r="D85" s="90" t="s">
        <v>5467</v>
      </c>
      <c r="E85" s="91" t="s">
        <v>82</v>
      </c>
      <c r="F85" s="92" t="s">
        <v>5</v>
      </c>
    </row>
    <row r="86" spans="1:6" x14ac:dyDescent="0.25">
      <c r="A86" s="90" t="str">
        <f t="shared" si="2"/>
        <v>LIMEIRA-SPCONTAGEM-MGTRUCK</v>
      </c>
      <c r="B86" s="91" t="s">
        <v>5445</v>
      </c>
      <c r="C86" s="91" t="s">
        <v>93</v>
      </c>
      <c r="D86" s="90" t="s">
        <v>5467</v>
      </c>
      <c r="E86" s="91" t="s">
        <v>82</v>
      </c>
      <c r="F86" s="92" t="s">
        <v>6</v>
      </c>
    </row>
    <row r="87" spans="1:6" x14ac:dyDescent="0.25">
      <c r="A87" s="90" t="str">
        <f t="shared" si="2"/>
        <v>LIMEIRA-SPUBERABA-MGCAMINHAO 3/4</v>
      </c>
      <c r="B87" s="91" t="s">
        <v>5445</v>
      </c>
      <c r="C87" s="91" t="s">
        <v>93</v>
      </c>
      <c r="D87" s="90" t="s">
        <v>5468</v>
      </c>
      <c r="E87" s="91" t="s">
        <v>82</v>
      </c>
      <c r="F87" s="92" t="s">
        <v>5447</v>
      </c>
    </row>
    <row r="88" spans="1:6" x14ac:dyDescent="0.25">
      <c r="A88" s="90" t="str">
        <f t="shared" si="2"/>
        <v>LIMEIRA-SPUBERABA-MGCAVALO 4X2</v>
      </c>
      <c r="B88" s="91" t="s">
        <v>5445</v>
      </c>
      <c r="C88" s="91" t="s">
        <v>93</v>
      </c>
      <c r="D88" s="90" t="s">
        <v>5468</v>
      </c>
      <c r="E88" s="91" t="s">
        <v>82</v>
      </c>
      <c r="F88" s="92" t="s">
        <v>7</v>
      </c>
    </row>
    <row r="89" spans="1:6" x14ac:dyDescent="0.25">
      <c r="A89" s="90" t="str">
        <f t="shared" si="2"/>
        <v>LIMEIRA-SPUBERABA-MGTOCO</v>
      </c>
      <c r="B89" s="91" t="s">
        <v>5445</v>
      </c>
      <c r="C89" s="91" t="s">
        <v>93</v>
      </c>
      <c r="D89" s="90" t="s">
        <v>5468</v>
      </c>
      <c r="E89" s="91" t="s">
        <v>82</v>
      </c>
      <c r="F89" s="92" t="s">
        <v>5</v>
      </c>
    </row>
    <row r="90" spans="1:6" x14ac:dyDescent="0.25">
      <c r="A90" s="90" t="str">
        <f t="shared" si="2"/>
        <v>LIMEIRA-SPUBERABA-MGTRUCK</v>
      </c>
      <c r="B90" s="91" t="s">
        <v>5445</v>
      </c>
      <c r="C90" s="91" t="s">
        <v>93</v>
      </c>
      <c r="D90" s="90" t="s">
        <v>5468</v>
      </c>
      <c r="E90" s="91" t="s">
        <v>82</v>
      </c>
      <c r="F90" s="92" t="s">
        <v>6</v>
      </c>
    </row>
    <row r="91" spans="1:6" x14ac:dyDescent="0.25">
      <c r="A91" s="90" t="str">
        <f t="shared" si="2"/>
        <v>LIMEIRA-SPUBERABA + UBERLANDIA-MGCAMINHAO 3/4</v>
      </c>
      <c r="B91" s="91" t="s">
        <v>5445</v>
      </c>
      <c r="C91" s="91" t="s">
        <v>93</v>
      </c>
      <c r="D91" s="90" t="s">
        <v>5469</v>
      </c>
      <c r="E91" s="91" t="s">
        <v>82</v>
      </c>
      <c r="F91" s="92" t="s">
        <v>5447</v>
      </c>
    </row>
    <row r="92" spans="1:6" x14ac:dyDescent="0.25">
      <c r="A92" s="90" t="str">
        <f t="shared" si="2"/>
        <v>LIMEIRA-SPUBERABA + UBERLANDIA-MGCAVALO 4X2</v>
      </c>
      <c r="B92" s="91" t="s">
        <v>5445</v>
      </c>
      <c r="C92" s="91" t="s">
        <v>93</v>
      </c>
      <c r="D92" s="90" t="s">
        <v>5469</v>
      </c>
      <c r="E92" s="91" t="s">
        <v>82</v>
      </c>
      <c r="F92" s="92" t="s">
        <v>7</v>
      </c>
    </row>
    <row r="93" spans="1:6" x14ac:dyDescent="0.25">
      <c r="A93" s="90" t="str">
        <f t="shared" si="2"/>
        <v>LIMEIRA-SPUBERABA + UBERLANDIA-MGTOCO</v>
      </c>
      <c r="B93" s="91" t="s">
        <v>5445</v>
      </c>
      <c r="C93" s="91" t="s">
        <v>93</v>
      </c>
      <c r="D93" s="90" t="s">
        <v>5469</v>
      </c>
      <c r="E93" s="91" t="s">
        <v>82</v>
      </c>
      <c r="F93" s="92" t="s">
        <v>5</v>
      </c>
    </row>
    <row r="94" spans="1:6" x14ac:dyDescent="0.25">
      <c r="A94" s="90" t="str">
        <f t="shared" si="2"/>
        <v>LIMEIRA-SPUBERABA + UBERLANDIA-MGTRUCK</v>
      </c>
      <c r="B94" s="91" t="s">
        <v>5445</v>
      </c>
      <c r="C94" s="91" t="s">
        <v>93</v>
      </c>
      <c r="D94" s="90" t="s">
        <v>5469</v>
      </c>
      <c r="E94" s="91" t="s">
        <v>82</v>
      </c>
      <c r="F94" s="92" t="s">
        <v>6</v>
      </c>
    </row>
    <row r="95" spans="1:6" x14ac:dyDescent="0.25">
      <c r="A95" s="90" t="str">
        <f t="shared" si="2"/>
        <v>LIMEIRA-SPUBERLANDIA-MGCAMINHAO 3/4</v>
      </c>
      <c r="B95" s="91" t="s">
        <v>5445</v>
      </c>
      <c r="C95" s="91" t="s">
        <v>93</v>
      </c>
      <c r="D95" s="90" t="s">
        <v>5470</v>
      </c>
      <c r="E95" s="91" t="s">
        <v>82</v>
      </c>
      <c r="F95" s="92" t="s">
        <v>5447</v>
      </c>
    </row>
    <row r="96" spans="1:6" x14ac:dyDescent="0.25">
      <c r="A96" s="90" t="str">
        <f t="shared" si="2"/>
        <v>LIMEIRA-SPUBERLANDIA-MGCAVALO 4X2</v>
      </c>
      <c r="B96" s="91" t="s">
        <v>5445</v>
      </c>
      <c r="C96" s="91" t="s">
        <v>93</v>
      </c>
      <c r="D96" s="90" t="s">
        <v>5470</v>
      </c>
      <c r="E96" s="91" t="s">
        <v>82</v>
      </c>
      <c r="F96" s="92" t="s">
        <v>7</v>
      </c>
    </row>
    <row r="97" spans="1:6" x14ac:dyDescent="0.25">
      <c r="A97" s="90" t="str">
        <f t="shared" si="2"/>
        <v>LIMEIRA-SPUBERLANDIA-MGTOCO</v>
      </c>
      <c r="B97" s="91" t="s">
        <v>5445</v>
      </c>
      <c r="C97" s="91" t="s">
        <v>93</v>
      </c>
      <c r="D97" s="90" t="s">
        <v>5470</v>
      </c>
      <c r="E97" s="91" t="s">
        <v>82</v>
      </c>
      <c r="F97" s="92" t="s">
        <v>5</v>
      </c>
    </row>
    <row r="98" spans="1:6" x14ac:dyDescent="0.25">
      <c r="A98" s="90" t="str">
        <f t="shared" si="2"/>
        <v>LIMEIRA-SPUBERLANDIA-MGTRUCK</v>
      </c>
      <c r="B98" s="91" t="s">
        <v>5445</v>
      </c>
      <c r="C98" s="91" t="s">
        <v>93</v>
      </c>
      <c r="D98" s="90" t="s">
        <v>5470</v>
      </c>
      <c r="E98" s="91" t="s">
        <v>82</v>
      </c>
      <c r="F98" s="92" t="s">
        <v>6</v>
      </c>
    </row>
    <row r="99" spans="1:6" x14ac:dyDescent="0.25">
      <c r="A99" s="90" t="str">
        <f t="shared" ref="A99:A130" si="3">B99&amp;"-"&amp;C99&amp;D99&amp;"-"&amp;E99&amp;F99</f>
        <v>LIMEIRA-SPVARGINHA-MGCAMINHAO 3/4</v>
      </c>
      <c r="B99" s="91" t="s">
        <v>5445</v>
      </c>
      <c r="C99" s="91" t="s">
        <v>93</v>
      </c>
      <c r="D99" s="90" t="s">
        <v>5471</v>
      </c>
      <c r="E99" s="91" t="s">
        <v>82</v>
      </c>
      <c r="F99" s="92" t="s">
        <v>5447</v>
      </c>
    </row>
    <row r="100" spans="1:6" x14ac:dyDescent="0.25">
      <c r="A100" s="90" t="str">
        <f t="shared" si="3"/>
        <v>LIMEIRA-SPVARGINHA-MGCAVALO 4X2</v>
      </c>
      <c r="B100" s="91" t="s">
        <v>5445</v>
      </c>
      <c r="C100" s="91" t="s">
        <v>93</v>
      </c>
      <c r="D100" s="90" t="s">
        <v>5471</v>
      </c>
      <c r="E100" s="91" t="s">
        <v>82</v>
      </c>
      <c r="F100" s="92" t="s">
        <v>7</v>
      </c>
    </row>
    <row r="101" spans="1:6" x14ac:dyDescent="0.25">
      <c r="A101" s="90" t="str">
        <f t="shared" si="3"/>
        <v>LIMEIRA-SPVARGINHA-MGTOCO</v>
      </c>
      <c r="B101" s="91" t="s">
        <v>5445</v>
      </c>
      <c r="C101" s="91" t="s">
        <v>93</v>
      </c>
      <c r="D101" s="90" t="s">
        <v>5471</v>
      </c>
      <c r="E101" s="91" t="s">
        <v>82</v>
      </c>
      <c r="F101" s="92" t="s">
        <v>5</v>
      </c>
    </row>
    <row r="102" spans="1:6" x14ac:dyDescent="0.25">
      <c r="A102" s="90" t="str">
        <f t="shared" si="3"/>
        <v>LIMEIRA-SPVARGINHA-MGTRUCK</v>
      </c>
      <c r="B102" s="91" t="s">
        <v>5445</v>
      </c>
      <c r="C102" s="91" t="s">
        <v>93</v>
      </c>
      <c r="D102" s="90" t="s">
        <v>5471</v>
      </c>
      <c r="E102" s="91" t="s">
        <v>82</v>
      </c>
      <c r="F102" s="92" t="s">
        <v>6</v>
      </c>
    </row>
    <row r="103" spans="1:6" x14ac:dyDescent="0.25">
      <c r="A103" s="90" t="str">
        <f t="shared" si="3"/>
        <v>LIMEIRA-SPBARUERI-SPCAMINHAO 3/4</v>
      </c>
      <c r="B103" s="91" t="s">
        <v>5445</v>
      </c>
      <c r="C103" s="91" t="s">
        <v>93</v>
      </c>
      <c r="D103" s="90" t="s">
        <v>5472</v>
      </c>
      <c r="E103" s="91" t="s">
        <v>93</v>
      </c>
      <c r="F103" s="92" t="s">
        <v>5447</v>
      </c>
    </row>
    <row r="104" spans="1:6" x14ac:dyDescent="0.25">
      <c r="A104" s="90" t="str">
        <f t="shared" si="3"/>
        <v>LIMEIRA-SPBARUERI-SPCAVALO 4X2</v>
      </c>
      <c r="B104" s="91" t="s">
        <v>5445</v>
      </c>
      <c r="C104" s="91" t="s">
        <v>93</v>
      </c>
      <c r="D104" s="90" t="s">
        <v>5472</v>
      </c>
      <c r="E104" s="91" t="s">
        <v>93</v>
      </c>
      <c r="F104" s="92" t="s">
        <v>7</v>
      </c>
    </row>
    <row r="105" spans="1:6" x14ac:dyDescent="0.25">
      <c r="A105" s="90" t="str">
        <f t="shared" si="3"/>
        <v>LIMEIRA-SPBARUERI-SPTOCO</v>
      </c>
      <c r="B105" s="91" t="s">
        <v>5445</v>
      </c>
      <c r="C105" s="91" t="s">
        <v>93</v>
      </c>
      <c r="D105" s="90" t="s">
        <v>5472</v>
      </c>
      <c r="E105" s="91" t="s">
        <v>93</v>
      </c>
      <c r="F105" s="92" t="s">
        <v>5</v>
      </c>
    </row>
    <row r="106" spans="1:6" x14ac:dyDescent="0.25">
      <c r="A106" s="90" t="str">
        <f t="shared" si="3"/>
        <v>LIMEIRA-SPBARUERI-SPTRUCK</v>
      </c>
      <c r="B106" s="91" t="s">
        <v>5445</v>
      </c>
      <c r="C106" s="91" t="s">
        <v>93</v>
      </c>
      <c r="D106" s="90" t="s">
        <v>5472</v>
      </c>
      <c r="E106" s="91" t="s">
        <v>93</v>
      </c>
      <c r="F106" s="92" t="s">
        <v>6</v>
      </c>
    </row>
    <row r="107" spans="1:6" x14ac:dyDescent="0.25">
      <c r="A107" s="90" t="str">
        <f t="shared" si="3"/>
        <v>LIMEIRA-SPCAMPINAS-SPCAMINHAO 3/4</v>
      </c>
      <c r="B107" s="91" t="s">
        <v>5445</v>
      </c>
      <c r="C107" s="91" t="s">
        <v>93</v>
      </c>
      <c r="D107" s="90" t="s">
        <v>5473</v>
      </c>
      <c r="E107" s="91" t="s">
        <v>93</v>
      </c>
      <c r="F107" s="92" t="s">
        <v>5447</v>
      </c>
    </row>
    <row r="108" spans="1:6" x14ac:dyDescent="0.25">
      <c r="A108" s="90" t="str">
        <f t="shared" si="3"/>
        <v>LIMEIRA-SPCAMPINAS-SPCAVALO 4X2</v>
      </c>
      <c r="B108" s="91" t="s">
        <v>5445</v>
      </c>
      <c r="C108" s="91" t="s">
        <v>93</v>
      </c>
      <c r="D108" s="90" t="s">
        <v>5473</v>
      </c>
      <c r="E108" s="91" t="s">
        <v>93</v>
      </c>
      <c r="F108" s="92" t="s">
        <v>7</v>
      </c>
    </row>
    <row r="109" spans="1:6" x14ac:dyDescent="0.25">
      <c r="A109" s="90" t="str">
        <f t="shared" si="3"/>
        <v>LIMEIRA-SPCAMPINAS-SPTOCO</v>
      </c>
      <c r="B109" s="91" t="s">
        <v>5445</v>
      </c>
      <c r="C109" s="91" t="s">
        <v>93</v>
      </c>
      <c r="D109" s="90" t="s">
        <v>5473</v>
      </c>
      <c r="E109" s="91" t="s">
        <v>93</v>
      </c>
      <c r="F109" s="92" t="s">
        <v>5</v>
      </c>
    </row>
    <row r="110" spans="1:6" x14ac:dyDescent="0.25">
      <c r="A110" s="90" t="str">
        <f t="shared" si="3"/>
        <v>LIMEIRA-SPCAMPINAS-SPTRUCK</v>
      </c>
      <c r="B110" s="91" t="s">
        <v>5445</v>
      </c>
      <c r="C110" s="91" t="s">
        <v>93</v>
      </c>
      <c r="D110" s="90" t="s">
        <v>5473</v>
      </c>
      <c r="E110" s="91" t="s">
        <v>93</v>
      </c>
      <c r="F110" s="92" t="s">
        <v>6</v>
      </c>
    </row>
    <row r="111" spans="1:6" x14ac:dyDescent="0.25">
      <c r="A111" s="90" t="str">
        <f t="shared" si="3"/>
        <v>LIMEIRA-SPGUARULHOS-SPCAMINHAO 3/4</v>
      </c>
      <c r="B111" s="91" t="s">
        <v>5445</v>
      </c>
      <c r="C111" s="91" t="s">
        <v>93</v>
      </c>
      <c r="D111" s="90" t="s">
        <v>5474</v>
      </c>
      <c r="E111" s="91" t="s">
        <v>93</v>
      </c>
      <c r="F111" s="92" t="s">
        <v>5447</v>
      </c>
    </row>
    <row r="112" spans="1:6" x14ac:dyDescent="0.25">
      <c r="A112" s="90" t="str">
        <f t="shared" si="3"/>
        <v>LIMEIRA-SPGUARULHOS-SPCAVALO 4X2</v>
      </c>
      <c r="B112" s="91" t="s">
        <v>5445</v>
      </c>
      <c r="C112" s="91" t="s">
        <v>93</v>
      </c>
      <c r="D112" s="90" t="s">
        <v>5474</v>
      </c>
      <c r="E112" s="91" t="s">
        <v>93</v>
      </c>
      <c r="F112" s="92" t="s">
        <v>7</v>
      </c>
    </row>
    <row r="113" spans="1:6" x14ac:dyDescent="0.25">
      <c r="A113" s="90" t="str">
        <f t="shared" si="3"/>
        <v>LIMEIRA-SPGUARULHOS-SPTOCO</v>
      </c>
      <c r="B113" s="91" t="s">
        <v>5445</v>
      </c>
      <c r="C113" s="91" t="s">
        <v>93</v>
      </c>
      <c r="D113" s="90" t="s">
        <v>5474</v>
      </c>
      <c r="E113" s="91" t="s">
        <v>93</v>
      </c>
      <c r="F113" s="92" t="s">
        <v>5</v>
      </c>
    </row>
    <row r="114" spans="1:6" x14ac:dyDescent="0.25">
      <c r="A114" s="90" t="str">
        <f t="shared" si="3"/>
        <v>LIMEIRA-SPGUARULHOS-SPTRUCK</v>
      </c>
      <c r="B114" s="91" t="s">
        <v>5445</v>
      </c>
      <c r="C114" s="91" t="s">
        <v>93</v>
      </c>
      <c r="D114" s="90" t="s">
        <v>5474</v>
      </c>
      <c r="E114" s="91" t="s">
        <v>93</v>
      </c>
      <c r="F114" s="92" t="s">
        <v>6</v>
      </c>
    </row>
    <row r="115" spans="1:6" x14ac:dyDescent="0.25">
      <c r="A115" s="90" t="str">
        <f t="shared" si="3"/>
        <v>LIMEIRA-SPRIBEIRAO PRETO-SPCAMINHAO 3/4</v>
      </c>
      <c r="B115" s="91" t="s">
        <v>5445</v>
      </c>
      <c r="C115" s="91" t="s">
        <v>93</v>
      </c>
      <c r="D115" s="90" t="s">
        <v>5475</v>
      </c>
      <c r="E115" s="91" t="s">
        <v>93</v>
      </c>
      <c r="F115" s="92" t="s">
        <v>5447</v>
      </c>
    </row>
    <row r="116" spans="1:6" x14ac:dyDescent="0.25">
      <c r="A116" s="90" t="str">
        <f t="shared" si="3"/>
        <v>LIMEIRA-SPRIBEIRAO PRETO-SPCAVALO 4X2</v>
      </c>
      <c r="B116" s="91" t="s">
        <v>5445</v>
      </c>
      <c r="C116" s="91" t="s">
        <v>93</v>
      </c>
      <c r="D116" s="90" t="s">
        <v>5475</v>
      </c>
      <c r="E116" s="91" t="s">
        <v>93</v>
      </c>
      <c r="F116" s="92" t="s">
        <v>7</v>
      </c>
    </row>
    <row r="117" spans="1:6" x14ac:dyDescent="0.25">
      <c r="A117" s="90" t="str">
        <f t="shared" si="3"/>
        <v>LIMEIRA-SPRIBEIRAO PRETO-SPTOCO</v>
      </c>
      <c r="B117" s="91" t="s">
        <v>5445</v>
      </c>
      <c r="C117" s="91" t="s">
        <v>93</v>
      </c>
      <c r="D117" s="90" t="s">
        <v>5475</v>
      </c>
      <c r="E117" s="91" t="s">
        <v>93</v>
      </c>
      <c r="F117" s="92" t="s">
        <v>5</v>
      </c>
    </row>
    <row r="118" spans="1:6" x14ac:dyDescent="0.25">
      <c r="A118" s="90" t="str">
        <f t="shared" si="3"/>
        <v>LIMEIRA-SPRIBEIRAO PRETO-SPTRUCK</v>
      </c>
      <c r="B118" s="91" t="s">
        <v>5445</v>
      </c>
      <c r="C118" s="91" t="s">
        <v>93</v>
      </c>
      <c r="D118" s="90" t="s">
        <v>5475</v>
      </c>
      <c r="E118" s="91" t="s">
        <v>93</v>
      </c>
      <c r="F118" s="92" t="s">
        <v>6</v>
      </c>
    </row>
    <row r="119" spans="1:6" x14ac:dyDescent="0.25">
      <c r="A119" s="90" t="str">
        <f t="shared" si="3"/>
        <v>LIMEIRA-SPSanto Andre-SPCAMINHAO 3/4</v>
      </c>
      <c r="B119" s="91" t="s">
        <v>5445</v>
      </c>
      <c r="C119" s="91" t="s">
        <v>93</v>
      </c>
      <c r="D119" s="90" t="s">
        <v>3756</v>
      </c>
      <c r="E119" s="91" t="s">
        <v>93</v>
      </c>
      <c r="F119" s="92" t="s">
        <v>5447</v>
      </c>
    </row>
    <row r="120" spans="1:6" x14ac:dyDescent="0.25">
      <c r="A120" s="90" t="str">
        <f t="shared" si="3"/>
        <v>LIMEIRA-SPSanto Andre-SPCAVALO 4X2</v>
      </c>
      <c r="B120" s="91" t="s">
        <v>5445</v>
      </c>
      <c r="C120" s="91" t="s">
        <v>93</v>
      </c>
      <c r="D120" s="90" t="s">
        <v>3756</v>
      </c>
      <c r="E120" s="91" t="s">
        <v>93</v>
      </c>
      <c r="F120" s="92" t="s">
        <v>7</v>
      </c>
    </row>
    <row r="121" spans="1:6" x14ac:dyDescent="0.25">
      <c r="A121" s="90" t="str">
        <f t="shared" si="3"/>
        <v>LIMEIRA-SPSanto Andre-SPTOCO</v>
      </c>
      <c r="B121" s="91" t="s">
        <v>5445</v>
      </c>
      <c r="C121" s="91" t="s">
        <v>93</v>
      </c>
      <c r="D121" s="90" t="s">
        <v>3756</v>
      </c>
      <c r="E121" s="91" t="s">
        <v>93</v>
      </c>
      <c r="F121" s="92" t="s">
        <v>5</v>
      </c>
    </row>
    <row r="122" spans="1:6" x14ac:dyDescent="0.25">
      <c r="A122" s="90" t="str">
        <f t="shared" si="3"/>
        <v>LIMEIRA-SPSanto Andre-SPTRUCK</v>
      </c>
      <c r="B122" s="91" t="s">
        <v>5445</v>
      </c>
      <c r="C122" s="91" t="s">
        <v>93</v>
      </c>
      <c r="D122" s="90" t="s">
        <v>3756</v>
      </c>
      <c r="E122" s="91" t="s">
        <v>93</v>
      </c>
      <c r="F122" s="92" t="s">
        <v>6</v>
      </c>
    </row>
    <row r="123" spans="1:6" x14ac:dyDescent="0.25">
      <c r="A123" s="90" t="str">
        <f t="shared" si="3"/>
        <v>LIMEIRA-SPSAO JOSE DO RIO PRETO-SPCAMINHAO 3/4</v>
      </c>
      <c r="B123" s="91" t="s">
        <v>5445</v>
      </c>
      <c r="C123" s="91" t="s">
        <v>93</v>
      </c>
      <c r="D123" s="90" t="s">
        <v>5476</v>
      </c>
      <c r="E123" s="91" t="s">
        <v>93</v>
      </c>
      <c r="F123" s="92" t="s">
        <v>5447</v>
      </c>
    </row>
    <row r="124" spans="1:6" x14ac:dyDescent="0.25">
      <c r="A124" s="90" t="str">
        <f t="shared" si="3"/>
        <v>LIMEIRA-SPSAO JOSE DO RIO PRETO-SPCAVALO 4X2</v>
      </c>
      <c r="B124" s="91" t="s">
        <v>5445</v>
      </c>
      <c r="C124" s="91" t="s">
        <v>93</v>
      </c>
      <c r="D124" s="90" t="s">
        <v>5476</v>
      </c>
      <c r="E124" s="91" t="s">
        <v>93</v>
      </c>
      <c r="F124" s="92" t="s">
        <v>7</v>
      </c>
    </row>
    <row r="125" spans="1:6" x14ac:dyDescent="0.25">
      <c r="A125" s="90" t="str">
        <f t="shared" si="3"/>
        <v>LIMEIRA-SPSAO JOSE DO RIO PRETO-SPTOCO</v>
      </c>
      <c r="B125" s="91" t="s">
        <v>5445</v>
      </c>
      <c r="C125" s="91" t="s">
        <v>93</v>
      </c>
      <c r="D125" s="90" t="s">
        <v>5476</v>
      </c>
      <c r="E125" s="91" t="s">
        <v>93</v>
      </c>
      <c r="F125" s="92" t="s">
        <v>5</v>
      </c>
    </row>
    <row r="126" spans="1:6" x14ac:dyDescent="0.25">
      <c r="A126" s="90" t="str">
        <f t="shared" si="3"/>
        <v>LIMEIRA-SPSAO JOSE DO RIO PRETO-SPTRUCK</v>
      </c>
      <c r="B126" s="91" t="s">
        <v>5445</v>
      </c>
      <c r="C126" s="91" t="s">
        <v>93</v>
      </c>
      <c r="D126" s="90" t="s">
        <v>5476</v>
      </c>
      <c r="E126" s="91" t="s">
        <v>93</v>
      </c>
      <c r="F126" s="92" t="s">
        <v>6</v>
      </c>
    </row>
    <row r="127" spans="1:6" x14ac:dyDescent="0.25">
      <c r="A127" s="90" t="str">
        <f t="shared" si="3"/>
        <v>LIMEIRA-SPSAO PAULO-SPCAMINHAO 3/4</v>
      </c>
      <c r="B127" s="91" t="s">
        <v>5445</v>
      </c>
      <c r="C127" s="91" t="s">
        <v>93</v>
      </c>
      <c r="D127" s="90" t="s">
        <v>5477</v>
      </c>
      <c r="E127" s="91" t="s">
        <v>93</v>
      </c>
      <c r="F127" s="92" t="s">
        <v>5447</v>
      </c>
    </row>
    <row r="128" spans="1:6" x14ac:dyDescent="0.25">
      <c r="A128" s="90" t="str">
        <f t="shared" si="3"/>
        <v>LIMEIRA-SPSAO PAULO-SPCAVALO 4X2</v>
      </c>
      <c r="B128" s="91" t="s">
        <v>5445</v>
      </c>
      <c r="C128" s="91" t="s">
        <v>93</v>
      </c>
      <c r="D128" s="90" t="s">
        <v>5477</v>
      </c>
      <c r="E128" s="91" t="s">
        <v>93</v>
      </c>
      <c r="F128" s="92" t="s">
        <v>7</v>
      </c>
    </row>
    <row r="129" spans="1:6" x14ac:dyDescent="0.25">
      <c r="A129" s="90" t="str">
        <f t="shared" si="3"/>
        <v>LIMEIRA-SPSAO PAULO-SPTOCO</v>
      </c>
      <c r="B129" s="91" t="s">
        <v>5445</v>
      </c>
      <c r="C129" s="91" t="s">
        <v>93</v>
      </c>
      <c r="D129" s="90" t="s">
        <v>5477</v>
      </c>
      <c r="E129" s="91" t="s">
        <v>93</v>
      </c>
      <c r="F129" s="92" t="s">
        <v>5</v>
      </c>
    </row>
    <row r="130" spans="1:6" x14ac:dyDescent="0.25">
      <c r="A130" s="90" t="str">
        <f t="shared" si="3"/>
        <v>LIMEIRA-SPSAO PAULO-SPTRUCK</v>
      </c>
      <c r="B130" s="91" t="s">
        <v>5445</v>
      </c>
      <c r="C130" s="91" t="s">
        <v>93</v>
      </c>
      <c r="D130" s="90" t="s">
        <v>5477</v>
      </c>
      <c r="E130" s="91" t="s">
        <v>93</v>
      </c>
      <c r="F130" s="92" t="s">
        <v>6</v>
      </c>
    </row>
    <row r="131" spans="1:6" x14ac:dyDescent="0.25">
      <c r="A131" s="90" t="str">
        <f t="shared" ref="A131:A162" si="4">B131&amp;"-"&amp;C131&amp;D131&amp;"-"&amp;E131&amp;F131</f>
        <v>LIMEIRA-SPARAUCARIA + CURITIBA-PRCAMINHAO 3/4</v>
      </c>
      <c r="B131" s="91" t="s">
        <v>5445</v>
      </c>
      <c r="C131" s="91" t="s">
        <v>93</v>
      </c>
      <c r="D131" s="90" t="s">
        <v>5478</v>
      </c>
      <c r="E131" s="91" t="s">
        <v>39</v>
      </c>
      <c r="F131" s="92" t="s">
        <v>5447</v>
      </c>
    </row>
    <row r="132" spans="1:6" x14ac:dyDescent="0.25">
      <c r="A132" s="90" t="str">
        <f t="shared" si="4"/>
        <v>LIMEIRA-SPARAUCARIA + CURITIBA-PRCAVALO 4X2</v>
      </c>
      <c r="B132" s="91" t="s">
        <v>5445</v>
      </c>
      <c r="C132" s="91" t="s">
        <v>93</v>
      </c>
      <c r="D132" s="90" t="s">
        <v>5478</v>
      </c>
      <c r="E132" s="91" t="s">
        <v>39</v>
      </c>
      <c r="F132" s="92" t="s">
        <v>7</v>
      </c>
    </row>
    <row r="133" spans="1:6" x14ac:dyDescent="0.25">
      <c r="A133" s="90" t="str">
        <f t="shared" si="4"/>
        <v>LIMEIRA-SPARAUCARIA + CURITIBA-PRTOCO</v>
      </c>
      <c r="B133" s="91" t="s">
        <v>5445</v>
      </c>
      <c r="C133" s="91" t="s">
        <v>93</v>
      </c>
      <c r="D133" s="90" t="s">
        <v>5478</v>
      </c>
      <c r="E133" s="91" t="s">
        <v>39</v>
      </c>
      <c r="F133" s="92" t="s">
        <v>5</v>
      </c>
    </row>
    <row r="134" spans="1:6" x14ac:dyDescent="0.25">
      <c r="A134" s="90" t="str">
        <f t="shared" si="4"/>
        <v>LIMEIRA-SPARAUCARIA + CURITIBA-PRTRUCK</v>
      </c>
      <c r="B134" s="91" t="s">
        <v>5445</v>
      </c>
      <c r="C134" s="91" t="s">
        <v>93</v>
      </c>
      <c r="D134" s="90" t="s">
        <v>5478</v>
      </c>
      <c r="E134" s="91" t="s">
        <v>39</v>
      </c>
      <c r="F134" s="92" t="s">
        <v>6</v>
      </c>
    </row>
    <row r="135" spans="1:6" x14ac:dyDescent="0.25">
      <c r="A135" s="90" t="str">
        <f t="shared" si="4"/>
        <v>LIMEIRA-SPCURITIBA-PRCAMINHAO 3/4</v>
      </c>
      <c r="B135" s="91" t="s">
        <v>5445</v>
      </c>
      <c r="C135" s="91" t="s">
        <v>93</v>
      </c>
      <c r="D135" s="90" t="s">
        <v>5479</v>
      </c>
      <c r="E135" s="91" t="s">
        <v>39</v>
      </c>
      <c r="F135" s="92" t="s">
        <v>5447</v>
      </c>
    </row>
    <row r="136" spans="1:6" x14ac:dyDescent="0.25">
      <c r="A136" s="90" t="str">
        <f t="shared" si="4"/>
        <v>LIMEIRA-SPCURITIBA-PRCAVALO 4X2</v>
      </c>
      <c r="B136" s="91" t="s">
        <v>5445</v>
      </c>
      <c r="C136" s="91" t="s">
        <v>93</v>
      </c>
      <c r="D136" s="90" t="s">
        <v>5479</v>
      </c>
      <c r="E136" s="91" t="s">
        <v>39</v>
      </c>
      <c r="F136" s="92" t="s">
        <v>7</v>
      </c>
    </row>
    <row r="137" spans="1:6" x14ac:dyDescent="0.25">
      <c r="A137" s="90" t="str">
        <f t="shared" si="4"/>
        <v>LIMEIRA-SPCURITIBA-PRTOCO</v>
      </c>
      <c r="B137" s="91" t="s">
        <v>5445</v>
      </c>
      <c r="C137" s="91" t="s">
        <v>93</v>
      </c>
      <c r="D137" s="90" t="s">
        <v>5479</v>
      </c>
      <c r="E137" s="91" t="s">
        <v>39</v>
      </c>
      <c r="F137" s="92" t="s">
        <v>5</v>
      </c>
    </row>
    <row r="138" spans="1:6" x14ac:dyDescent="0.25">
      <c r="A138" s="90" t="str">
        <f t="shared" si="4"/>
        <v>LIMEIRA-SPCURITIBA-PRTRUCK</v>
      </c>
      <c r="B138" s="91" t="s">
        <v>5445</v>
      </c>
      <c r="C138" s="91" t="s">
        <v>93</v>
      </c>
      <c r="D138" s="90" t="s">
        <v>5479</v>
      </c>
      <c r="E138" s="91" t="s">
        <v>39</v>
      </c>
      <c r="F138" s="92" t="s">
        <v>6</v>
      </c>
    </row>
    <row r="139" spans="1:6" x14ac:dyDescent="0.25">
      <c r="A139" s="90" t="str">
        <f t="shared" si="4"/>
        <v>LIMEIRA-SPLONDRINA-PRCAMINHAO 3/4</v>
      </c>
      <c r="B139" s="91" t="s">
        <v>5445</v>
      </c>
      <c r="C139" s="91" t="s">
        <v>93</v>
      </c>
      <c r="D139" s="90" t="s">
        <v>5480</v>
      </c>
      <c r="E139" s="91" t="s">
        <v>39</v>
      </c>
      <c r="F139" s="92" t="s">
        <v>5447</v>
      </c>
    </row>
    <row r="140" spans="1:6" x14ac:dyDescent="0.25">
      <c r="A140" s="90" t="str">
        <f t="shared" si="4"/>
        <v>LIMEIRA-SPLONDRINA-PRCAVALO 4X2</v>
      </c>
      <c r="B140" s="91" t="s">
        <v>5445</v>
      </c>
      <c r="C140" s="91" t="s">
        <v>93</v>
      </c>
      <c r="D140" s="90" t="s">
        <v>5480</v>
      </c>
      <c r="E140" s="91" t="s">
        <v>39</v>
      </c>
      <c r="F140" s="92" t="s">
        <v>7</v>
      </c>
    </row>
    <row r="141" spans="1:6" x14ac:dyDescent="0.25">
      <c r="A141" s="90" t="str">
        <f t="shared" si="4"/>
        <v>LIMEIRA-SPLONDRINA-PRTOCO</v>
      </c>
      <c r="B141" s="91" t="s">
        <v>5445</v>
      </c>
      <c r="C141" s="91" t="s">
        <v>93</v>
      </c>
      <c r="D141" s="90" t="s">
        <v>5480</v>
      </c>
      <c r="E141" s="91" t="s">
        <v>39</v>
      </c>
      <c r="F141" s="92" t="s">
        <v>5</v>
      </c>
    </row>
    <row r="142" spans="1:6" x14ac:dyDescent="0.25">
      <c r="A142" s="90" t="str">
        <f t="shared" si="4"/>
        <v>LIMEIRA-SPLONDRINA-PRTRUCK</v>
      </c>
      <c r="B142" s="91" t="s">
        <v>5445</v>
      </c>
      <c r="C142" s="91" t="s">
        <v>93</v>
      </c>
      <c r="D142" s="90" t="s">
        <v>5480</v>
      </c>
      <c r="E142" s="91" t="s">
        <v>39</v>
      </c>
      <c r="F142" s="92" t="s">
        <v>6</v>
      </c>
    </row>
    <row r="143" spans="1:6" x14ac:dyDescent="0.25">
      <c r="A143" s="90" t="str">
        <f t="shared" si="4"/>
        <v>LIMEIRA-SPLONDRINA + MARINGA-PRCAMINHAO 3/4</v>
      </c>
      <c r="B143" s="91" t="s">
        <v>5445</v>
      </c>
      <c r="C143" s="91" t="s">
        <v>93</v>
      </c>
      <c r="D143" s="90" t="s">
        <v>5481</v>
      </c>
      <c r="E143" s="91" t="s">
        <v>39</v>
      </c>
      <c r="F143" s="92" t="s">
        <v>5447</v>
      </c>
    </row>
    <row r="144" spans="1:6" x14ac:dyDescent="0.25">
      <c r="A144" s="90" t="str">
        <f t="shared" si="4"/>
        <v>LIMEIRA-SPLONDRINA + MARINGA-PRCAVALO 4X2</v>
      </c>
      <c r="B144" s="91" t="s">
        <v>5445</v>
      </c>
      <c r="C144" s="91" t="s">
        <v>93</v>
      </c>
      <c r="D144" s="90" t="s">
        <v>5481</v>
      </c>
      <c r="E144" s="91" t="s">
        <v>39</v>
      </c>
      <c r="F144" s="92" t="s">
        <v>7</v>
      </c>
    </row>
    <row r="145" spans="1:6" x14ac:dyDescent="0.25">
      <c r="A145" s="90" t="str">
        <f t="shared" si="4"/>
        <v>LIMEIRA-SPLONDRINA + MARINGA-PRTOCO</v>
      </c>
      <c r="B145" s="91" t="s">
        <v>5445</v>
      </c>
      <c r="C145" s="91" t="s">
        <v>93</v>
      </c>
      <c r="D145" s="90" t="s">
        <v>5481</v>
      </c>
      <c r="E145" s="91" t="s">
        <v>39</v>
      </c>
      <c r="F145" s="92" t="s">
        <v>5</v>
      </c>
    </row>
    <row r="146" spans="1:6" x14ac:dyDescent="0.25">
      <c r="A146" s="90" t="str">
        <f t="shared" si="4"/>
        <v>LIMEIRA-SPLONDRINA + MARINGA-PRTRUCK</v>
      </c>
      <c r="B146" s="91" t="s">
        <v>5445</v>
      </c>
      <c r="C146" s="91" t="s">
        <v>93</v>
      </c>
      <c r="D146" s="90" t="s">
        <v>5481</v>
      </c>
      <c r="E146" s="91" t="s">
        <v>39</v>
      </c>
      <c r="F146" s="92" t="s">
        <v>6</v>
      </c>
    </row>
    <row r="147" spans="1:6" x14ac:dyDescent="0.25">
      <c r="A147" s="90" t="str">
        <f t="shared" si="4"/>
        <v>LIMEIRA-SPMARINGA-PRCAMINHAO 3/4</v>
      </c>
      <c r="B147" s="91" t="s">
        <v>5445</v>
      </c>
      <c r="C147" s="91" t="s">
        <v>93</v>
      </c>
      <c r="D147" s="90" t="s">
        <v>5482</v>
      </c>
      <c r="E147" s="91" t="s">
        <v>39</v>
      </c>
      <c r="F147" s="92" t="s">
        <v>5447</v>
      </c>
    </row>
    <row r="148" spans="1:6" x14ac:dyDescent="0.25">
      <c r="A148" s="90" t="str">
        <f t="shared" si="4"/>
        <v>LIMEIRA-SPMARINGA-PRCAVALO 4X2</v>
      </c>
      <c r="B148" s="91" t="s">
        <v>5445</v>
      </c>
      <c r="C148" s="91" t="s">
        <v>93</v>
      </c>
      <c r="D148" s="90" t="s">
        <v>5482</v>
      </c>
      <c r="E148" s="91" t="s">
        <v>39</v>
      </c>
      <c r="F148" s="92" t="s">
        <v>7</v>
      </c>
    </row>
    <row r="149" spans="1:6" x14ac:dyDescent="0.25">
      <c r="A149" s="90" t="str">
        <f t="shared" si="4"/>
        <v>LIMEIRA-SPMARINGA-PRTOCO</v>
      </c>
      <c r="B149" s="91" t="s">
        <v>5445</v>
      </c>
      <c r="C149" s="91" t="s">
        <v>93</v>
      </c>
      <c r="D149" s="90" t="s">
        <v>5482</v>
      </c>
      <c r="E149" s="91" t="s">
        <v>39</v>
      </c>
      <c r="F149" s="92" t="s">
        <v>5</v>
      </c>
    </row>
    <row r="150" spans="1:6" x14ac:dyDescent="0.25">
      <c r="A150" s="90" t="str">
        <f t="shared" si="4"/>
        <v>LIMEIRA-SPMARINGA-PRTRUCK</v>
      </c>
      <c r="B150" s="91" t="s">
        <v>5445</v>
      </c>
      <c r="C150" s="91" t="s">
        <v>93</v>
      </c>
      <c r="D150" s="90" t="s">
        <v>5482</v>
      </c>
      <c r="E150" s="91" t="s">
        <v>39</v>
      </c>
      <c r="F150" s="92" t="s">
        <v>6</v>
      </c>
    </row>
    <row r="151" spans="1:6" x14ac:dyDescent="0.25">
      <c r="A151" s="90" t="str">
        <f t="shared" si="4"/>
        <v>LIMEIRA-SPSAO JOSE DOS PINHAIS + CURITIBA-PRCAMINHAO 3/4</v>
      </c>
      <c r="B151" s="91" t="s">
        <v>5445</v>
      </c>
      <c r="C151" s="91" t="s">
        <v>93</v>
      </c>
      <c r="D151" s="90" t="s">
        <v>5483</v>
      </c>
      <c r="E151" s="91" t="s">
        <v>39</v>
      </c>
      <c r="F151" s="92" t="s">
        <v>5447</v>
      </c>
    </row>
    <row r="152" spans="1:6" x14ac:dyDescent="0.25">
      <c r="A152" s="90" t="str">
        <f t="shared" si="4"/>
        <v>LIMEIRA-SPSAO JOSE DOS PINHAIS + CURITIBA-PRCAVALO 4X2</v>
      </c>
      <c r="B152" s="91" t="s">
        <v>5445</v>
      </c>
      <c r="C152" s="91" t="s">
        <v>93</v>
      </c>
      <c r="D152" s="90" t="s">
        <v>5483</v>
      </c>
      <c r="E152" s="91" t="s">
        <v>39</v>
      </c>
      <c r="F152" s="92" t="s">
        <v>7</v>
      </c>
    </row>
    <row r="153" spans="1:6" x14ac:dyDescent="0.25">
      <c r="A153" s="90" t="str">
        <f t="shared" si="4"/>
        <v>LIMEIRA-SPSAO JOSE DOS PINHAIS + CURITIBA-PRTOCO</v>
      </c>
      <c r="B153" s="91" t="s">
        <v>5445</v>
      </c>
      <c r="C153" s="91" t="s">
        <v>93</v>
      </c>
      <c r="D153" s="90" t="s">
        <v>5483</v>
      </c>
      <c r="E153" s="91" t="s">
        <v>39</v>
      </c>
      <c r="F153" s="92" t="s">
        <v>5</v>
      </c>
    </row>
    <row r="154" spans="1:6" x14ac:dyDescent="0.25">
      <c r="A154" s="90" t="str">
        <f t="shared" si="4"/>
        <v>LIMEIRA-SPSAO JOSE DOS PINHAIS + CURITIBA-PRTRUCK</v>
      </c>
      <c r="B154" s="91" t="s">
        <v>5445</v>
      </c>
      <c r="C154" s="91" t="s">
        <v>93</v>
      </c>
      <c r="D154" s="90" t="s">
        <v>5483</v>
      </c>
      <c r="E154" s="91" t="s">
        <v>39</v>
      </c>
      <c r="F154" s="92" t="s">
        <v>6</v>
      </c>
    </row>
    <row r="155" spans="1:6" x14ac:dyDescent="0.25">
      <c r="A155" s="90" t="str">
        <f t="shared" si="4"/>
        <v>LIMEIRA-SPPORTO ALEGRE-RSCAMINHAO 3/4</v>
      </c>
      <c r="B155" s="91" t="s">
        <v>5445</v>
      </c>
      <c r="C155" s="91" t="s">
        <v>93</v>
      </c>
      <c r="D155" s="90" t="s">
        <v>5484</v>
      </c>
      <c r="E155" s="91" t="s">
        <v>88</v>
      </c>
      <c r="F155" s="92" t="s">
        <v>5447</v>
      </c>
    </row>
    <row r="156" spans="1:6" x14ac:dyDescent="0.25">
      <c r="A156" s="90" t="str">
        <f t="shared" si="4"/>
        <v>LIMEIRA-SPPORTO ALEGRE-RSCAVALO 4X2</v>
      </c>
      <c r="B156" s="91" t="s">
        <v>5445</v>
      </c>
      <c r="C156" s="91" t="s">
        <v>93</v>
      </c>
      <c r="D156" s="90" t="s">
        <v>5484</v>
      </c>
      <c r="E156" s="91" t="s">
        <v>88</v>
      </c>
      <c r="F156" s="92" t="s">
        <v>7</v>
      </c>
    </row>
    <row r="157" spans="1:6" x14ac:dyDescent="0.25">
      <c r="A157" s="90" t="str">
        <f t="shared" si="4"/>
        <v>LIMEIRA-SPPORTO ALEGRE-RSTOCO</v>
      </c>
      <c r="B157" s="91" t="s">
        <v>5445</v>
      </c>
      <c r="C157" s="91" t="s">
        <v>93</v>
      </c>
      <c r="D157" s="90" t="s">
        <v>5484</v>
      </c>
      <c r="E157" s="91" t="s">
        <v>88</v>
      </c>
      <c r="F157" s="92" t="s">
        <v>5</v>
      </c>
    </row>
    <row r="158" spans="1:6" x14ac:dyDescent="0.25">
      <c r="A158" s="90" t="str">
        <f t="shared" si="4"/>
        <v>LIMEIRA-SPPORTO ALEGRE-RSTRUCK</v>
      </c>
      <c r="B158" s="91" t="s">
        <v>5445</v>
      </c>
      <c r="C158" s="91" t="s">
        <v>93</v>
      </c>
      <c r="D158" s="90" t="s">
        <v>5484</v>
      </c>
      <c r="E158" s="91" t="s">
        <v>88</v>
      </c>
      <c r="F158" s="92" t="s">
        <v>6</v>
      </c>
    </row>
    <row r="159" spans="1:6" x14ac:dyDescent="0.25">
      <c r="A159" s="90" t="str">
        <f t="shared" si="4"/>
        <v>LIMEIRA-SPJOACABA-SCCAMINHAO 3/4</v>
      </c>
      <c r="B159" s="91" t="s">
        <v>5445</v>
      </c>
      <c r="C159" s="91" t="s">
        <v>93</v>
      </c>
      <c r="D159" s="90" t="s">
        <v>5485</v>
      </c>
      <c r="E159" s="91" t="s">
        <v>92</v>
      </c>
      <c r="F159" s="92" t="s">
        <v>5447</v>
      </c>
    </row>
    <row r="160" spans="1:6" x14ac:dyDescent="0.25">
      <c r="A160" s="90" t="str">
        <f t="shared" si="4"/>
        <v>LIMEIRA-SPJOACABA-SCCAVALO 4X2</v>
      </c>
      <c r="B160" s="91" t="s">
        <v>5445</v>
      </c>
      <c r="C160" s="91" t="s">
        <v>93</v>
      </c>
      <c r="D160" s="90" t="s">
        <v>5485</v>
      </c>
      <c r="E160" s="91" t="s">
        <v>92</v>
      </c>
      <c r="F160" s="92" t="s">
        <v>7</v>
      </c>
    </row>
    <row r="161" spans="1:6" x14ac:dyDescent="0.25">
      <c r="A161" s="90" t="str">
        <f t="shared" si="4"/>
        <v>LIMEIRA-SPJOACABA-SCTOCO</v>
      </c>
      <c r="B161" s="91" t="s">
        <v>5445</v>
      </c>
      <c r="C161" s="91" t="s">
        <v>93</v>
      </c>
      <c r="D161" s="90" t="s">
        <v>5485</v>
      </c>
      <c r="E161" s="91" t="s">
        <v>92</v>
      </c>
      <c r="F161" s="92" t="s">
        <v>5</v>
      </c>
    </row>
    <row r="162" spans="1:6" x14ac:dyDescent="0.25">
      <c r="A162" s="90" t="str">
        <f t="shared" si="4"/>
        <v>LIMEIRA-SPJOACABA-SCTRUCK</v>
      </c>
      <c r="B162" s="91" t="s">
        <v>5445</v>
      </c>
      <c r="C162" s="91" t="s">
        <v>93</v>
      </c>
      <c r="D162" s="90" t="s">
        <v>5485</v>
      </c>
      <c r="E162" s="91" t="s">
        <v>92</v>
      </c>
      <c r="F162" s="92" t="s">
        <v>6</v>
      </c>
    </row>
    <row r="163" spans="1:6" x14ac:dyDescent="0.25">
      <c r="A163" s="90" t="str">
        <f t="shared" ref="A163:A170" si="5">B163&amp;"-"&amp;C163&amp;D163&amp;"-"&amp;E163&amp;F163</f>
        <v>LIMEIRA-SPJoinville-SCCAMINHAO 3/4</v>
      </c>
      <c r="B163" s="91" t="s">
        <v>5445</v>
      </c>
      <c r="C163" s="91" t="s">
        <v>93</v>
      </c>
      <c r="D163" s="90" t="s">
        <v>2512</v>
      </c>
      <c r="E163" s="91" t="s">
        <v>92</v>
      </c>
      <c r="F163" s="92" t="s">
        <v>5447</v>
      </c>
    </row>
    <row r="164" spans="1:6" x14ac:dyDescent="0.25">
      <c r="A164" s="90" t="str">
        <f t="shared" si="5"/>
        <v>LIMEIRA-SPJoinville-SCCAVALO 4X2</v>
      </c>
      <c r="B164" s="91" t="s">
        <v>5445</v>
      </c>
      <c r="C164" s="91" t="s">
        <v>93</v>
      </c>
      <c r="D164" s="90" t="s">
        <v>2512</v>
      </c>
      <c r="E164" s="91" t="s">
        <v>92</v>
      </c>
      <c r="F164" s="92" t="s">
        <v>7</v>
      </c>
    </row>
    <row r="165" spans="1:6" x14ac:dyDescent="0.25">
      <c r="A165" s="90" t="str">
        <f t="shared" si="5"/>
        <v>LIMEIRA-SPJoinville-SCTOCO</v>
      </c>
      <c r="B165" s="91" t="s">
        <v>5445</v>
      </c>
      <c r="C165" s="91" t="s">
        <v>93</v>
      </c>
      <c r="D165" s="90" t="s">
        <v>2512</v>
      </c>
      <c r="E165" s="91" t="s">
        <v>92</v>
      </c>
      <c r="F165" s="92" t="s">
        <v>5</v>
      </c>
    </row>
    <row r="166" spans="1:6" x14ac:dyDescent="0.25">
      <c r="A166" s="90" t="str">
        <f t="shared" si="5"/>
        <v>LIMEIRA-SPJoinville-SCTRUCK</v>
      </c>
      <c r="B166" s="91" t="s">
        <v>5445</v>
      </c>
      <c r="C166" s="91" t="s">
        <v>93</v>
      </c>
      <c r="D166" s="90" t="s">
        <v>2512</v>
      </c>
      <c r="E166" s="91" t="s">
        <v>92</v>
      </c>
      <c r="F166" s="92" t="s">
        <v>6</v>
      </c>
    </row>
    <row r="167" spans="1:6" x14ac:dyDescent="0.25">
      <c r="A167" s="90" t="str">
        <f t="shared" si="5"/>
        <v>LIMEIRA-SPJUNDIAI-SPTRUCK</v>
      </c>
      <c r="B167" s="91" t="s">
        <v>5445</v>
      </c>
      <c r="C167" s="91" t="s">
        <v>93</v>
      </c>
      <c r="D167" s="90" t="s">
        <v>5486</v>
      </c>
      <c r="E167" s="91" t="s">
        <v>93</v>
      </c>
      <c r="F167" s="92" t="s">
        <v>6</v>
      </c>
    </row>
    <row r="168" spans="1:6" x14ac:dyDescent="0.25">
      <c r="A168" s="90" t="str">
        <f t="shared" si="5"/>
        <v>LIMEIRA-SPNOVA ODESSA-SPTRUCK</v>
      </c>
      <c r="B168" s="91" t="s">
        <v>5445</v>
      </c>
      <c r="C168" s="91" t="s">
        <v>93</v>
      </c>
      <c r="D168" s="90" t="s">
        <v>5487</v>
      </c>
      <c r="E168" s="91" t="s">
        <v>93</v>
      </c>
      <c r="F168" s="92" t="s">
        <v>6</v>
      </c>
    </row>
    <row r="169" spans="1:6" x14ac:dyDescent="0.25">
      <c r="A169" s="90" t="str">
        <f t="shared" si="5"/>
        <v>LIMEIRA-SPPIRACICABA-SPTOCO</v>
      </c>
      <c r="B169" s="91" t="s">
        <v>5445</v>
      </c>
      <c r="C169" s="91" t="s">
        <v>93</v>
      </c>
      <c r="D169" s="90" t="s">
        <v>5488</v>
      </c>
      <c r="E169" s="91" t="s">
        <v>93</v>
      </c>
      <c r="F169" s="92" t="s">
        <v>5</v>
      </c>
    </row>
    <row r="170" spans="1:6" x14ac:dyDescent="0.25">
      <c r="A170" s="90" t="str">
        <f t="shared" si="5"/>
        <v>LIMEIRA-SPPAULINIA-SPCAMINHAO 3/4</v>
      </c>
      <c r="B170" s="91" t="s">
        <v>5445</v>
      </c>
      <c r="C170" s="91" t="s">
        <v>93</v>
      </c>
      <c r="D170" s="90" t="s">
        <v>5489</v>
      </c>
      <c r="E170" s="91" t="s">
        <v>93</v>
      </c>
      <c r="F170" s="92" t="s">
        <v>5447</v>
      </c>
    </row>
  </sheetData>
  <sheetProtection algorithmName="SHA-512" hashValue="LTQeufM6Tn0XYFkQbVCIvFVDMJotDhIBQ8DiFDobDMTeoFX3D1sVMWM3Baj287wyND+VSuqZqn5Dtgk6/3zfdw==" saltValue="EOrMMAYB/XlcRsgwtZ1exA==" spinCount="100000" sheet="1" objects="1" scenarios="1" autoFilter="0"/>
  <autoFilter ref="A2:F2" xr:uid="{C913FCE8-E118-438D-8E4B-D0AA22DBC429}"/>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3" r:id="rId4" name="Button 3">
              <controlPr defaultSize="0" print="0" autoFill="0" autoPict="0" macro="[0]!Menu">
                <anchor moveWithCells="1" sizeWithCells="1">
                  <from>
                    <xdr:col>6</xdr:col>
                    <xdr:colOff>142875</xdr:colOff>
                    <xdr:row>1</xdr:row>
                    <xdr:rowOff>38100</xdr:rowOff>
                  </from>
                  <to>
                    <xdr:col>8</xdr:col>
                    <xdr:colOff>85725</xdr:colOff>
                    <xdr:row>3</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A24018-E3EF-4CFB-9BCA-F2FA9203DA14}">
  <sheetPr codeName="Planilha3"/>
  <dimension ref="A1:H6016"/>
  <sheetViews>
    <sheetView workbookViewId="0">
      <selection activeCell="O12" sqref="O12"/>
    </sheetView>
  </sheetViews>
  <sheetFormatPr defaultRowHeight="15" x14ac:dyDescent="0.25"/>
  <cols>
    <col min="1" max="1" width="8.7109375" customWidth="1"/>
    <col min="2" max="2" width="30" bestFit="1" customWidth="1"/>
    <col min="3" max="3" width="31.28515625" bestFit="1" customWidth="1"/>
    <col min="4" max="4" width="12.28515625" bestFit="1" customWidth="1"/>
    <col min="5" max="5" width="11.28515625" bestFit="1" customWidth="1"/>
    <col min="6" max="6" width="31.28515625" bestFit="1" customWidth="1"/>
  </cols>
  <sheetData>
    <row r="1" spans="1:8" x14ac:dyDescent="0.25">
      <c r="A1" t="s">
        <v>99</v>
      </c>
      <c r="B1" t="s">
        <v>100</v>
      </c>
      <c r="C1" t="s">
        <v>5430</v>
      </c>
      <c r="D1" t="s">
        <v>101</v>
      </c>
      <c r="E1" t="s">
        <v>102</v>
      </c>
      <c r="F1" t="s">
        <v>5389</v>
      </c>
      <c r="G1" t="s">
        <v>5390</v>
      </c>
      <c r="H1" t="s">
        <v>5391</v>
      </c>
    </row>
    <row r="2" spans="1:8" x14ac:dyDescent="0.25">
      <c r="A2" t="s">
        <v>70</v>
      </c>
      <c r="B2" t="s">
        <v>3346</v>
      </c>
      <c r="C2" t="str">
        <f>Tabela2[[#This Row],[Localidade]]&amp;"/"&amp;Tabela2[[#This Row],[Estado]]</f>
        <v>Acrelandia/AC</v>
      </c>
      <c r="D2">
        <v>69945000</v>
      </c>
      <c r="E2">
        <v>69949999</v>
      </c>
      <c r="F2" t="e" vm="1">
        <v>#VALUE!</v>
      </c>
      <c r="G2" t="e" cm="1">
        <f t="array" aca="1" ref="G2" ca="1">_FV(Tabela2[[#This Row],[Cidade]],"Latitude")</f>
        <v>#NAME?</v>
      </c>
      <c r="H2" t="e" cm="1">
        <f t="array" aca="1" ref="H2" ca="1">_FV(Tabela2[[#This Row],[Cidade]],"Longitude")</f>
        <v>#NAME?</v>
      </c>
    </row>
    <row r="3" spans="1:8" x14ac:dyDescent="0.25">
      <c r="A3" t="s">
        <v>70</v>
      </c>
      <c r="B3" t="s">
        <v>103</v>
      </c>
      <c r="C3" t="str">
        <f>Tabela2[[#This Row],[Localidade]]&amp;"/"&amp;Tabela2[[#This Row],[Estado]]</f>
        <v>Assis Brasil/AC</v>
      </c>
      <c r="D3">
        <v>69935000</v>
      </c>
      <c r="E3">
        <v>69939999</v>
      </c>
      <c r="F3" t="e" vm="2">
        <v>#VALUE!</v>
      </c>
      <c r="G3" t="e" cm="1">
        <f t="array" aca="1" ref="G3" ca="1">_FV(Tabela2[[#This Row],[Cidade]],"Latitude")</f>
        <v>#NAME?</v>
      </c>
      <c r="H3" t="e" cm="1">
        <f t="array" aca="1" ref="H3" ca="1">_FV(Tabela2[[#This Row],[Cidade]],"Longitude")</f>
        <v>#NAME?</v>
      </c>
    </row>
    <row r="4" spans="1:8" x14ac:dyDescent="0.25">
      <c r="A4" t="s">
        <v>70</v>
      </c>
      <c r="B4" t="s">
        <v>3646</v>
      </c>
      <c r="C4" t="str">
        <f>Tabela2[[#This Row],[Localidade]]&amp;"/"&amp;Tabela2[[#This Row],[Estado]]</f>
        <v>Brasileia/AC</v>
      </c>
      <c r="D4">
        <v>69932000</v>
      </c>
      <c r="E4">
        <v>69933999</v>
      </c>
      <c r="F4" t="e" vm="3">
        <v>#VALUE!</v>
      </c>
      <c r="G4" t="e" cm="1">
        <f t="array" aca="1" ref="G4" ca="1">_FV(Tabela2[[#This Row],[Cidade]],"Latitude")</f>
        <v>#NAME?</v>
      </c>
      <c r="H4" t="e" cm="1">
        <f t="array" aca="1" ref="H4" ca="1">_FV(Tabela2[[#This Row],[Cidade]],"Longitude")</f>
        <v>#NAME?</v>
      </c>
    </row>
    <row r="5" spans="1:8" x14ac:dyDescent="0.25">
      <c r="A5" t="s">
        <v>70</v>
      </c>
      <c r="B5" t="s">
        <v>104</v>
      </c>
      <c r="C5" t="str">
        <f>Tabela2[[#This Row],[Localidade]]&amp;"/"&amp;Tabela2[[#This Row],[Estado]]</f>
        <v>Bujari/AC</v>
      </c>
      <c r="D5">
        <v>69926000</v>
      </c>
      <c r="E5">
        <v>69926999</v>
      </c>
      <c r="F5" t="e" vm="4">
        <v>#VALUE!</v>
      </c>
      <c r="G5" t="e" cm="1">
        <f t="array" aca="1" ref="G5" ca="1">_FV(Tabela2[[#This Row],[Cidade]],"Latitude")</f>
        <v>#NAME?</v>
      </c>
      <c r="H5" t="e" cm="1">
        <f t="array" aca="1" ref="H5" ca="1">_FV(Tabela2[[#This Row],[Cidade]],"Longitude")</f>
        <v>#NAME?</v>
      </c>
    </row>
    <row r="6" spans="1:8" x14ac:dyDescent="0.25">
      <c r="A6" t="s">
        <v>70</v>
      </c>
      <c r="B6" t="s">
        <v>105</v>
      </c>
      <c r="C6" t="str">
        <f>Tabela2[[#This Row],[Localidade]]&amp;"/"&amp;Tabela2[[#This Row],[Estado]]</f>
        <v>Capixaba/AC</v>
      </c>
      <c r="D6">
        <v>69931000</v>
      </c>
      <c r="E6">
        <v>69931999</v>
      </c>
      <c r="F6" t="e" vm="5">
        <v>#VALUE!</v>
      </c>
      <c r="G6" t="e" cm="1">
        <f t="array" aca="1" ref="G6" ca="1">_FV(Tabela2[[#This Row],[Cidade]],"Latitude")</f>
        <v>#NAME?</v>
      </c>
      <c r="H6" t="e" cm="1">
        <f t="array" aca="1" ref="H6" ca="1">_FV(Tabela2[[#This Row],[Cidade]],"Longitude")</f>
        <v>#NAME?</v>
      </c>
    </row>
    <row r="7" spans="1:8" x14ac:dyDescent="0.25">
      <c r="A7" t="s">
        <v>70</v>
      </c>
      <c r="B7" t="s">
        <v>106</v>
      </c>
      <c r="C7" t="str">
        <f>Tabela2[[#This Row],[Localidade]]&amp;"/"&amp;Tabela2[[#This Row],[Estado]]</f>
        <v>Cruzeiro do Sul/AC</v>
      </c>
      <c r="D7">
        <v>69980000</v>
      </c>
      <c r="E7">
        <v>69981999</v>
      </c>
      <c r="F7" t="e" vm="6">
        <v>#VALUE!</v>
      </c>
      <c r="G7" t="e" cm="1">
        <f t="array" aca="1" ref="G7" ca="1">_FV(Tabela2[[#This Row],[Cidade]],"Latitude")</f>
        <v>#NAME?</v>
      </c>
      <c r="H7" t="e" cm="1">
        <f t="array" aca="1" ref="H7" ca="1">_FV(Tabela2[[#This Row],[Cidade]],"Longitude")</f>
        <v>#NAME?</v>
      </c>
    </row>
    <row r="8" spans="1:8" x14ac:dyDescent="0.25">
      <c r="A8" t="s">
        <v>70</v>
      </c>
      <c r="B8" t="s">
        <v>3347</v>
      </c>
      <c r="C8" t="str">
        <f>Tabela2[[#This Row],[Localidade]]&amp;"/"&amp;Tabela2[[#This Row],[Estado]]</f>
        <v>Epitaciolandia/AC</v>
      </c>
      <c r="D8">
        <v>69934000</v>
      </c>
      <c r="E8">
        <v>69934999</v>
      </c>
      <c r="F8" t="e" vm="7">
        <v>#VALUE!</v>
      </c>
      <c r="G8" t="e" cm="1">
        <f t="array" aca="1" ref="G8" ca="1">_FV(Tabela2[[#This Row],[Cidade]],"Latitude")</f>
        <v>#NAME?</v>
      </c>
      <c r="H8" t="e" cm="1">
        <f t="array" aca="1" ref="H8" ca="1">_FV(Tabela2[[#This Row],[Cidade]],"Longitude")</f>
        <v>#NAME?</v>
      </c>
    </row>
    <row r="9" spans="1:8" x14ac:dyDescent="0.25">
      <c r="A9" t="s">
        <v>70</v>
      </c>
      <c r="B9" t="s">
        <v>4921</v>
      </c>
      <c r="C9" t="str">
        <f>Tabela2[[#This Row],[Localidade]]&amp;"/"&amp;Tabela2[[#This Row],[Estado]]</f>
        <v>Feijo/AC</v>
      </c>
      <c r="D9">
        <v>69960000</v>
      </c>
      <c r="E9">
        <v>69969999</v>
      </c>
      <c r="F9" t="e" vm="8">
        <v>#VALUE!</v>
      </c>
      <c r="G9" t="e" cm="1">
        <f t="array" aca="1" ref="G9" ca="1">_FV(Tabela2[[#This Row],[Cidade]],"Latitude")</f>
        <v>#NAME?</v>
      </c>
      <c r="H9" t="e" cm="1">
        <f t="array" aca="1" ref="H9" ca="1">_FV(Tabela2[[#This Row],[Cidade]],"Longitude")</f>
        <v>#NAME?</v>
      </c>
    </row>
    <row r="10" spans="1:8" x14ac:dyDescent="0.25">
      <c r="A10" t="s">
        <v>70</v>
      </c>
      <c r="B10" t="s">
        <v>4117</v>
      </c>
      <c r="C10" t="str">
        <f>Tabela2[[#This Row],[Localidade]]&amp;"/"&amp;Tabela2[[#This Row],[Estado]]</f>
        <v>Jordao/AC</v>
      </c>
      <c r="D10">
        <v>69975000</v>
      </c>
      <c r="E10">
        <v>69979999</v>
      </c>
      <c r="F10" t="e" vm="9">
        <v>#VALUE!</v>
      </c>
      <c r="G10" t="e" cm="1">
        <f t="array" aca="1" ref="G10" ca="1">_FV(Tabela2[[#This Row],[Cidade]],"Latitude")</f>
        <v>#NAME?</v>
      </c>
      <c r="H10" t="e" cm="1">
        <f t="array" aca="1" ref="H10" ca="1">_FV(Tabela2[[#This Row],[Cidade]],"Longitude")</f>
        <v>#NAME?</v>
      </c>
    </row>
    <row r="11" spans="1:8" x14ac:dyDescent="0.25">
      <c r="A11" t="s">
        <v>70</v>
      </c>
      <c r="B11" t="s">
        <v>3348</v>
      </c>
      <c r="C11" t="str">
        <f>Tabela2[[#This Row],[Localidade]]&amp;"/"&amp;Tabela2[[#This Row],[Estado]]</f>
        <v>Mancio Lima/AC</v>
      </c>
      <c r="D11">
        <v>69990000</v>
      </c>
      <c r="E11">
        <v>69999999</v>
      </c>
      <c r="F11" t="e" vm="10">
        <v>#VALUE!</v>
      </c>
      <c r="G11" t="e" cm="1">
        <f t="array" aca="1" ref="G11" ca="1">_FV(Tabela2[[#This Row],[Cidade]],"Latitude")</f>
        <v>#NAME?</v>
      </c>
      <c r="H11" t="e" cm="1">
        <f t="array" aca="1" ref="H11" ca="1">_FV(Tabela2[[#This Row],[Cidade]],"Longitude")</f>
        <v>#NAME?</v>
      </c>
    </row>
    <row r="12" spans="1:8" x14ac:dyDescent="0.25">
      <c r="A12" t="s">
        <v>70</v>
      </c>
      <c r="B12" t="s">
        <v>107</v>
      </c>
      <c r="C12" t="str">
        <f>Tabela2[[#This Row],[Localidade]]&amp;"/"&amp;Tabela2[[#This Row],[Estado]]</f>
        <v>Manoel Urbano/AC</v>
      </c>
      <c r="D12">
        <v>69950000</v>
      </c>
      <c r="E12">
        <v>69954999</v>
      </c>
      <c r="F12" t="e" vm="11">
        <v>#VALUE!</v>
      </c>
      <c r="G12" t="e" cm="1">
        <f t="array" aca="1" ref="G12" ca="1">_FV(Tabela2[[#This Row],[Cidade]],"Latitude")</f>
        <v>#NAME?</v>
      </c>
      <c r="H12" t="e" cm="1">
        <f t="array" aca="1" ref="H12" ca="1">_FV(Tabela2[[#This Row],[Cidade]],"Longitude")</f>
        <v>#NAME?</v>
      </c>
    </row>
    <row r="13" spans="1:8" x14ac:dyDescent="0.25">
      <c r="A13" t="s">
        <v>70</v>
      </c>
      <c r="B13" t="s">
        <v>108</v>
      </c>
      <c r="C13" t="str">
        <f>Tabela2[[#This Row],[Localidade]]&amp;"/"&amp;Tabela2[[#This Row],[Estado]]</f>
        <v>Marechal Thaumaturgo/AC</v>
      </c>
      <c r="D13">
        <v>69983000</v>
      </c>
      <c r="E13">
        <v>69984999</v>
      </c>
      <c r="F13" t="e" vm="12">
        <v>#VALUE!</v>
      </c>
      <c r="G13" t="e" cm="1">
        <f t="array" aca="1" ref="G13" ca="1">_FV(Tabela2[[#This Row],[Cidade]],"Latitude")</f>
        <v>#NAME?</v>
      </c>
      <c r="H13" t="e" cm="1">
        <f t="array" aca="1" ref="H13" ca="1">_FV(Tabela2[[#This Row],[Cidade]],"Longitude")</f>
        <v>#NAME?</v>
      </c>
    </row>
    <row r="14" spans="1:8" x14ac:dyDescent="0.25">
      <c r="A14" t="s">
        <v>70</v>
      </c>
      <c r="B14" t="s">
        <v>3038</v>
      </c>
      <c r="C14" t="str">
        <f>Tabela2[[#This Row],[Localidade]]&amp;"/"&amp;Tabela2[[#This Row],[Estado]]</f>
        <v>Placido de Castro/AC</v>
      </c>
      <c r="D14">
        <v>69928000</v>
      </c>
      <c r="E14">
        <v>69929999</v>
      </c>
      <c r="F14" t="e" vm="13">
        <v>#VALUE!</v>
      </c>
      <c r="G14" t="e" cm="1">
        <f t="array" aca="1" ref="G14" ca="1">_FV(Tabela2[[#This Row],[Cidade]],"Latitude")</f>
        <v>#NAME?</v>
      </c>
      <c r="H14" t="e" cm="1">
        <f t="array" aca="1" ref="H14" ca="1">_FV(Tabela2[[#This Row],[Cidade]],"Longitude")</f>
        <v>#NAME?</v>
      </c>
    </row>
    <row r="15" spans="1:8" x14ac:dyDescent="0.25">
      <c r="A15" t="s">
        <v>70</v>
      </c>
      <c r="B15" t="s">
        <v>109</v>
      </c>
      <c r="C15" t="str">
        <f>Tabela2[[#This Row],[Localidade]]&amp;"/"&amp;Tabela2[[#This Row],[Estado]]</f>
        <v>Porto Acre/AC</v>
      </c>
      <c r="D15">
        <v>69927000</v>
      </c>
      <c r="E15">
        <v>69927999</v>
      </c>
      <c r="F15" t="e" vm="14">
        <v>#VALUE!</v>
      </c>
      <c r="G15" t="e" cm="1">
        <f t="array" aca="1" ref="G15" ca="1">_FV(Tabela2[[#This Row],[Cidade]],"Latitude")</f>
        <v>#NAME?</v>
      </c>
      <c r="H15" t="e" cm="1">
        <f t="array" aca="1" ref="H15" ca="1">_FV(Tabela2[[#This Row],[Cidade]],"Longitude")</f>
        <v>#NAME?</v>
      </c>
    </row>
    <row r="16" spans="1:8" x14ac:dyDescent="0.25">
      <c r="A16" t="s">
        <v>70</v>
      </c>
      <c r="B16" t="s">
        <v>110</v>
      </c>
      <c r="C16" t="str">
        <f>Tabela2[[#This Row],[Localidade]]&amp;"/"&amp;Tabela2[[#This Row],[Estado]]</f>
        <v>Porto Walter/AC</v>
      </c>
      <c r="D16">
        <v>69982000</v>
      </c>
      <c r="E16">
        <v>69982999</v>
      </c>
      <c r="F16" t="e" vm="15">
        <v>#VALUE!</v>
      </c>
      <c r="G16" t="e" cm="1">
        <f t="array" aca="1" ref="G16" ca="1">_FV(Tabela2[[#This Row],[Cidade]],"Latitude")</f>
        <v>#NAME?</v>
      </c>
      <c r="H16" t="e" cm="1">
        <f t="array" aca="1" ref="H16" ca="1">_FV(Tabela2[[#This Row],[Cidade]],"Longitude")</f>
        <v>#NAME?</v>
      </c>
    </row>
    <row r="17" spans="1:8" x14ac:dyDescent="0.25">
      <c r="A17" t="s">
        <v>70</v>
      </c>
      <c r="B17" t="s">
        <v>111</v>
      </c>
      <c r="C17" t="str">
        <f>Tabela2[[#This Row],[Localidade]]&amp;"/"&amp;Tabela2[[#This Row],[Estado]]</f>
        <v>Rio Branco/AC</v>
      </c>
      <c r="D17">
        <v>69900001</v>
      </c>
      <c r="E17">
        <v>69924999</v>
      </c>
      <c r="F17" t="e" vm="16">
        <v>#VALUE!</v>
      </c>
      <c r="G17" t="e" cm="1">
        <f t="array" aca="1" ref="G17" ca="1">_FV(Tabela2[[#This Row],[Cidade]],"Latitude")</f>
        <v>#NAME?</v>
      </c>
      <c r="H17" t="e" cm="1">
        <f t="array" aca="1" ref="H17" ca="1">_FV(Tabela2[[#This Row],[Cidade]],"Longitude")</f>
        <v>#NAME?</v>
      </c>
    </row>
    <row r="18" spans="1:8" x14ac:dyDescent="0.25">
      <c r="A18" t="s">
        <v>70</v>
      </c>
      <c r="B18" t="s">
        <v>111</v>
      </c>
      <c r="C18" t="str">
        <f>Tabela2[[#This Row],[Localidade]]&amp;"/"&amp;Tabela2[[#This Row],[Estado]]</f>
        <v>Rio Branco/AC</v>
      </c>
      <c r="D18">
        <v>69900001</v>
      </c>
      <c r="E18">
        <v>69923999</v>
      </c>
      <c r="F18" t="e" vm="16">
        <v>#VALUE!</v>
      </c>
      <c r="G18" t="e" cm="1">
        <f t="array" aca="1" ref="G18" ca="1">_FV(Tabela2[[#This Row],[Cidade]],"Latitude")</f>
        <v>#NAME?</v>
      </c>
      <c r="H18" t="e" cm="1">
        <f t="array" aca="1" ref="H18" ca="1">_FV(Tabela2[[#This Row],[Cidade]],"Longitude")</f>
        <v>#NAME?</v>
      </c>
    </row>
    <row r="19" spans="1:8" x14ac:dyDescent="0.25">
      <c r="A19" t="s">
        <v>70</v>
      </c>
      <c r="B19" t="s">
        <v>112</v>
      </c>
      <c r="C19" t="str">
        <f>Tabela2[[#This Row],[Localidade]]&amp;"/"&amp;Tabela2[[#This Row],[Estado]]</f>
        <v>Rodrigues Alves/AC</v>
      </c>
      <c r="D19">
        <v>69985000</v>
      </c>
      <c r="E19">
        <v>69989999</v>
      </c>
      <c r="F19" t="e" vm="17">
        <v>#VALUE!</v>
      </c>
      <c r="G19" t="e" cm="1">
        <f t="array" aca="1" ref="G19" ca="1">_FV(Tabela2[[#This Row],[Cidade]],"Latitude")</f>
        <v>#NAME?</v>
      </c>
      <c r="H19" t="e" cm="1">
        <f t="array" aca="1" ref="H19" ca="1">_FV(Tabela2[[#This Row],[Cidade]],"Longitude")</f>
        <v>#NAME?</v>
      </c>
    </row>
    <row r="20" spans="1:8" x14ac:dyDescent="0.25">
      <c r="A20" t="s">
        <v>70</v>
      </c>
      <c r="B20" t="s">
        <v>113</v>
      </c>
      <c r="C20" t="str">
        <f>Tabela2[[#This Row],[Localidade]]&amp;"/"&amp;Tabela2[[#This Row],[Estado]]</f>
        <v>Santa Rosa do Purus/AC</v>
      </c>
      <c r="D20">
        <v>69955000</v>
      </c>
      <c r="E20">
        <v>69959999</v>
      </c>
      <c r="F20" t="e" vm="18">
        <v>#VALUE!</v>
      </c>
      <c r="G20" t="e" cm="1">
        <f t="array" aca="1" ref="G20" ca="1">_FV(Tabela2[[#This Row],[Cidade]],"Latitude")</f>
        <v>#NAME?</v>
      </c>
      <c r="H20" t="e" cm="1">
        <f t="array" aca="1" ref="H20" ca="1">_FV(Tabela2[[#This Row],[Cidade]],"Longitude")</f>
        <v>#NAME?</v>
      </c>
    </row>
    <row r="21" spans="1:8" x14ac:dyDescent="0.25">
      <c r="A21" t="s">
        <v>70</v>
      </c>
      <c r="B21" t="s">
        <v>114</v>
      </c>
      <c r="C21" t="str">
        <f>Tabela2[[#This Row],[Localidade]]&amp;"/"&amp;Tabela2[[#This Row],[Estado]]</f>
        <v>Sena Madureira/AC</v>
      </c>
      <c r="D21">
        <v>69940000</v>
      </c>
      <c r="E21">
        <v>69944999</v>
      </c>
      <c r="F21" t="e" vm="19">
        <v>#VALUE!</v>
      </c>
      <c r="G21" t="e" cm="1">
        <f t="array" aca="1" ref="G21" ca="1">_FV(Tabela2[[#This Row],[Cidade]],"Latitude")</f>
        <v>#NAME?</v>
      </c>
      <c r="H21" t="e" cm="1">
        <f t="array" aca="1" ref="H21" ca="1">_FV(Tabela2[[#This Row],[Cidade]],"Longitude")</f>
        <v>#NAME?</v>
      </c>
    </row>
    <row r="22" spans="1:8" x14ac:dyDescent="0.25">
      <c r="A22" t="s">
        <v>70</v>
      </c>
      <c r="B22" t="s">
        <v>115</v>
      </c>
      <c r="C22" t="str">
        <f>Tabela2[[#This Row],[Localidade]]&amp;"/"&amp;Tabela2[[#This Row],[Estado]]</f>
        <v>Senador Guiomard/AC</v>
      </c>
      <c r="D22">
        <v>69925000</v>
      </c>
      <c r="E22">
        <v>69925999</v>
      </c>
      <c r="F22" t="e" vm="20">
        <v>#VALUE!</v>
      </c>
      <c r="G22" t="e" cm="1">
        <f t="array" aca="1" ref="G22" ca="1">_FV(Tabela2[[#This Row],[Cidade]],"Latitude")</f>
        <v>#NAME?</v>
      </c>
      <c r="H22" t="e" cm="1">
        <f t="array" aca="1" ref="H22" ca="1">_FV(Tabela2[[#This Row],[Cidade]],"Longitude")</f>
        <v>#NAME?</v>
      </c>
    </row>
    <row r="23" spans="1:8" x14ac:dyDescent="0.25">
      <c r="A23" t="s">
        <v>70</v>
      </c>
      <c r="B23" t="s">
        <v>3039</v>
      </c>
      <c r="C23" t="str">
        <f>Tabela2[[#This Row],[Localidade]]&amp;"/"&amp;Tabela2[[#This Row],[Estado]]</f>
        <v>Tarauaca/AC</v>
      </c>
      <c r="D23">
        <v>69970000</v>
      </c>
      <c r="E23">
        <v>69974999</v>
      </c>
      <c r="F23" t="e" vm="21">
        <v>#VALUE!</v>
      </c>
      <c r="G23" t="e" cm="1">
        <f t="array" aca="1" ref="G23" ca="1">_FV(Tabela2[[#This Row],[Cidade]],"Latitude")</f>
        <v>#NAME?</v>
      </c>
      <c r="H23" t="e" cm="1">
        <f t="array" aca="1" ref="H23" ca="1">_FV(Tabela2[[#This Row],[Cidade]],"Longitude")</f>
        <v>#NAME?</v>
      </c>
    </row>
    <row r="24" spans="1:8" x14ac:dyDescent="0.25">
      <c r="A24" t="s">
        <v>70</v>
      </c>
      <c r="B24" t="s">
        <v>116</v>
      </c>
      <c r="C24" t="str">
        <f>Tabela2[[#This Row],[Localidade]]&amp;"/"&amp;Tabela2[[#This Row],[Estado]]</f>
        <v>Xapuri/AC</v>
      </c>
      <c r="D24">
        <v>69930000</v>
      </c>
      <c r="E24">
        <v>69930999</v>
      </c>
      <c r="F24" t="e" vm="22">
        <v>#VALUE!</v>
      </c>
      <c r="G24" t="e" cm="1">
        <f t="array" aca="1" ref="G24" ca="1">_FV(Tabela2[[#This Row],[Cidade]],"Latitude")</f>
        <v>#NAME?</v>
      </c>
      <c r="H24" t="e" cm="1">
        <f t="array" aca="1" ref="H24" ca="1">_FV(Tabela2[[#This Row],[Cidade]],"Longitude")</f>
        <v>#NAME?</v>
      </c>
    </row>
    <row r="25" spans="1:8" x14ac:dyDescent="0.25">
      <c r="A25" t="s">
        <v>71</v>
      </c>
      <c r="B25" t="s">
        <v>5288</v>
      </c>
      <c r="C25" t="str">
        <f>Tabela2[[#This Row],[Localidade]]&amp;"/"&amp;Tabela2[[#This Row],[Estado]]</f>
        <v>Agua Branca/AL</v>
      </c>
      <c r="D25">
        <v>57490000</v>
      </c>
      <c r="E25">
        <v>57499999</v>
      </c>
      <c r="F25" t="e" vm="23">
        <v>#VALUE!</v>
      </c>
      <c r="G25" t="e" cm="1">
        <f t="array" aca="1" ref="G25" ca="1">_FV(Tabela2[[#This Row],[Cidade]],"Latitude")</f>
        <v>#NAME?</v>
      </c>
      <c r="H25" t="e" cm="1">
        <f t="array" aca="1" ref="H25" ca="1">_FV(Tabela2[[#This Row],[Cidade]],"Longitude")</f>
        <v>#NAME?</v>
      </c>
    </row>
    <row r="26" spans="1:8" x14ac:dyDescent="0.25">
      <c r="A26" t="s">
        <v>71</v>
      </c>
      <c r="B26" t="s">
        <v>117</v>
      </c>
      <c r="C26" t="str">
        <f>Tabela2[[#This Row],[Localidade]]&amp;"/"&amp;Tabela2[[#This Row],[Estado]]</f>
        <v>Anadia/AL</v>
      </c>
      <c r="D26">
        <v>57660000</v>
      </c>
      <c r="E26">
        <v>57669999</v>
      </c>
      <c r="F26" t="e" vm="24">
        <v>#VALUE!</v>
      </c>
      <c r="G26" t="e" cm="1">
        <f t="array" aca="1" ref="G26" ca="1">_FV(Tabela2[[#This Row],[Cidade]],"Latitude")</f>
        <v>#NAME?</v>
      </c>
      <c r="H26" t="e" cm="1">
        <f t="array" aca="1" ref="H26" ca="1">_FV(Tabela2[[#This Row],[Cidade]],"Longitude")</f>
        <v>#NAME?</v>
      </c>
    </row>
    <row r="27" spans="1:8" x14ac:dyDescent="0.25">
      <c r="A27" t="s">
        <v>71</v>
      </c>
      <c r="B27" t="s">
        <v>118</v>
      </c>
      <c r="C27" t="str">
        <f>Tabela2[[#This Row],[Localidade]]&amp;"/"&amp;Tabela2[[#This Row],[Estado]]</f>
        <v>Arapiraca/AL</v>
      </c>
      <c r="D27">
        <v>57300001</v>
      </c>
      <c r="E27">
        <v>57319999</v>
      </c>
      <c r="F27" t="e" vm="25">
        <v>#VALUE!</v>
      </c>
      <c r="G27" t="e" cm="1">
        <f t="array" aca="1" ref="G27" ca="1">_FV(Tabela2[[#This Row],[Cidade]],"Latitude")</f>
        <v>#NAME?</v>
      </c>
      <c r="H27" t="e" cm="1">
        <f t="array" aca="1" ref="H27" ca="1">_FV(Tabela2[[#This Row],[Cidade]],"Longitude")</f>
        <v>#NAME?</v>
      </c>
    </row>
    <row r="28" spans="1:8" x14ac:dyDescent="0.25">
      <c r="A28" t="s">
        <v>71</v>
      </c>
      <c r="B28" t="s">
        <v>118</v>
      </c>
      <c r="C28" t="str">
        <f>Tabela2[[#This Row],[Localidade]]&amp;"/"&amp;Tabela2[[#This Row],[Estado]]</f>
        <v>Arapiraca/AL</v>
      </c>
      <c r="D28">
        <v>57300001</v>
      </c>
      <c r="E28">
        <v>57317999</v>
      </c>
      <c r="F28" t="e" vm="25">
        <v>#VALUE!</v>
      </c>
      <c r="G28" t="e" cm="1">
        <f t="array" aca="1" ref="G28" ca="1">_FV(Tabela2[[#This Row],[Cidade]],"Latitude")</f>
        <v>#NAME?</v>
      </c>
      <c r="H28" t="e" cm="1">
        <f t="array" aca="1" ref="H28" ca="1">_FV(Tabela2[[#This Row],[Cidade]],"Longitude")</f>
        <v>#NAME?</v>
      </c>
    </row>
    <row r="29" spans="1:8" x14ac:dyDescent="0.25">
      <c r="A29" t="s">
        <v>71</v>
      </c>
      <c r="B29" t="s">
        <v>119</v>
      </c>
      <c r="C29" t="str">
        <f>Tabela2[[#This Row],[Localidade]]&amp;"/"&amp;Tabela2[[#This Row],[Estado]]</f>
        <v>Atalaia/AL</v>
      </c>
      <c r="D29">
        <v>57690000</v>
      </c>
      <c r="E29">
        <v>57699999</v>
      </c>
      <c r="F29" t="e" vm="26">
        <v>#VALUE!</v>
      </c>
      <c r="G29" t="e" cm="1">
        <f t="array" aca="1" ref="G29" ca="1">_FV(Tabela2[[#This Row],[Cidade]],"Latitude")</f>
        <v>#NAME?</v>
      </c>
      <c r="H29" t="e" cm="1">
        <f t="array" aca="1" ref="H29" ca="1">_FV(Tabela2[[#This Row],[Cidade]],"Longitude")</f>
        <v>#NAME?</v>
      </c>
    </row>
    <row r="30" spans="1:8" x14ac:dyDescent="0.25">
      <c r="A30" t="s">
        <v>71</v>
      </c>
      <c r="B30" t="s">
        <v>4735</v>
      </c>
      <c r="C30" t="str">
        <f>Tabela2[[#This Row],[Localidade]]&amp;"/"&amp;Tabela2[[#This Row],[Estado]]</f>
        <v>Barra de Santo Antonio/AL</v>
      </c>
      <c r="D30">
        <v>57925000</v>
      </c>
      <c r="E30">
        <v>57929999</v>
      </c>
      <c r="F30" t="e" vm="27">
        <v>#VALUE!</v>
      </c>
      <c r="G30" t="e" cm="1">
        <f t="array" aca="1" ref="G30" ca="1">_FV(Tabela2[[#This Row],[Cidade]],"Latitude")</f>
        <v>#NAME?</v>
      </c>
      <c r="H30" t="e" cm="1">
        <f t="array" aca="1" ref="H30" ca="1">_FV(Tabela2[[#This Row],[Cidade]],"Longitude")</f>
        <v>#NAME?</v>
      </c>
    </row>
    <row r="31" spans="1:8" x14ac:dyDescent="0.25">
      <c r="A31" t="s">
        <v>71</v>
      </c>
      <c r="B31" t="s">
        <v>4118</v>
      </c>
      <c r="C31" t="str">
        <f>Tabela2[[#This Row],[Localidade]]&amp;"/"&amp;Tabela2[[#This Row],[Estado]]</f>
        <v>Barra de Sao Miguel/AL</v>
      </c>
      <c r="D31">
        <v>57180000</v>
      </c>
      <c r="E31">
        <v>57199999</v>
      </c>
      <c r="F31" t="e" vm="28">
        <v>#VALUE!</v>
      </c>
      <c r="G31" t="e" cm="1">
        <f t="array" aca="1" ref="G31" ca="1">_FV(Tabela2[[#This Row],[Cidade]],"Latitude")</f>
        <v>#NAME?</v>
      </c>
      <c r="H31" t="e" cm="1">
        <f t="array" aca="1" ref="H31" ca="1">_FV(Tabela2[[#This Row],[Cidade]],"Longitude")</f>
        <v>#NAME?</v>
      </c>
    </row>
    <row r="32" spans="1:8" x14ac:dyDescent="0.25">
      <c r="A32" t="s">
        <v>71</v>
      </c>
      <c r="B32" t="s">
        <v>120</v>
      </c>
      <c r="C32" t="str">
        <f>Tabela2[[#This Row],[Localidade]]&amp;"/"&amp;Tabela2[[#This Row],[Estado]]</f>
        <v>Batalha/AL</v>
      </c>
      <c r="D32">
        <v>57420000</v>
      </c>
      <c r="E32">
        <v>57424999</v>
      </c>
      <c r="F32" t="e" vm="29">
        <v>#VALUE!</v>
      </c>
      <c r="G32" t="e" cm="1">
        <f t="array" aca="1" ref="G32" ca="1">_FV(Tabela2[[#This Row],[Cidade]],"Latitude")</f>
        <v>#NAME?</v>
      </c>
      <c r="H32" t="e" cm="1">
        <f t="array" aca="1" ref="H32" ca="1">_FV(Tabela2[[#This Row],[Cidade]],"Longitude")</f>
        <v>#NAME?</v>
      </c>
    </row>
    <row r="33" spans="1:8" x14ac:dyDescent="0.25">
      <c r="A33" t="s">
        <v>71</v>
      </c>
      <c r="B33" t="s">
        <v>3647</v>
      </c>
      <c r="C33" t="str">
        <f>Tabela2[[#This Row],[Localidade]]&amp;"/"&amp;Tabela2[[#This Row],[Estado]]</f>
        <v>Belem/AL</v>
      </c>
      <c r="D33">
        <v>57630000</v>
      </c>
      <c r="E33">
        <v>57634999</v>
      </c>
      <c r="F33" t="e" vm="30">
        <v>#VALUE!</v>
      </c>
      <c r="G33" t="e" cm="1">
        <f t="array" aca="1" ref="G33" ca="1">_FV(Tabela2[[#This Row],[Cidade]],"Latitude")</f>
        <v>#NAME?</v>
      </c>
      <c r="H33" t="e" cm="1">
        <f t="array" aca="1" ref="H33" ca="1">_FV(Tabela2[[#This Row],[Cidade]],"Longitude")</f>
        <v>#NAME?</v>
      </c>
    </row>
    <row r="34" spans="1:8" x14ac:dyDescent="0.25">
      <c r="A34" t="s">
        <v>71</v>
      </c>
      <c r="B34" t="s">
        <v>121</v>
      </c>
      <c r="C34" t="str">
        <f>Tabela2[[#This Row],[Localidade]]&amp;"/"&amp;Tabela2[[#This Row],[Estado]]</f>
        <v>Belo Monte/AL</v>
      </c>
      <c r="D34">
        <v>57435000</v>
      </c>
      <c r="E34">
        <v>57439999</v>
      </c>
      <c r="F34" t="e" vm="31">
        <v>#VALUE!</v>
      </c>
      <c r="G34" t="e" cm="1">
        <f t="array" aca="1" ref="G34" ca="1">_FV(Tabela2[[#This Row],[Cidade]],"Latitude")</f>
        <v>#NAME?</v>
      </c>
      <c r="H34" t="e" cm="1">
        <f t="array" aca="1" ref="H34" ca="1">_FV(Tabela2[[#This Row],[Cidade]],"Longitude")</f>
        <v>#NAME?</v>
      </c>
    </row>
    <row r="35" spans="1:8" x14ac:dyDescent="0.25">
      <c r="A35" t="s">
        <v>71</v>
      </c>
      <c r="B35" t="s">
        <v>122</v>
      </c>
      <c r="C35" t="str">
        <f>Tabela2[[#This Row],[Localidade]]&amp;"/"&amp;Tabela2[[#This Row],[Estado]]</f>
        <v>Boca da Mata/AL</v>
      </c>
      <c r="D35">
        <v>57680000</v>
      </c>
      <c r="E35">
        <v>57689999</v>
      </c>
      <c r="F35" t="e" vm="32">
        <v>#VALUE!</v>
      </c>
      <c r="G35" t="e" cm="1">
        <f t="array" aca="1" ref="G35" ca="1">_FV(Tabela2[[#This Row],[Cidade]],"Latitude")</f>
        <v>#NAME?</v>
      </c>
      <c r="H35" t="e" cm="1">
        <f t="array" aca="1" ref="H35" ca="1">_FV(Tabela2[[#This Row],[Cidade]],"Longitude")</f>
        <v>#NAME?</v>
      </c>
    </row>
    <row r="36" spans="1:8" x14ac:dyDescent="0.25">
      <c r="A36" t="s">
        <v>71</v>
      </c>
      <c r="B36" t="s">
        <v>123</v>
      </c>
      <c r="C36" t="str">
        <f>Tabela2[[#This Row],[Localidade]]&amp;"/"&amp;Tabela2[[#This Row],[Estado]]</f>
        <v>Branquinha/AL</v>
      </c>
      <c r="D36">
        <v>57830000</v>
      </c>
      <c r="E36">
        <v>57839999</v>
      </c>
      <c r="F36" t="e" vm="33">
        <v>#VALUE!</v>
      </c>
      <c r="G36" t="e" cm="1">
        <f t="array" aca="1" ref="G36" ca="1">_FV(Tabela2[[#This Row],[Cidade]],"Latitude")</f>
        <v>#NAME?</v>
      </c>
      <c r="H36" t="e" cm="1">
        <f t="array" aca="1" ref="H36" ca="1">_FV(Tabela2[[#This Row],[Cidade]],"Longitude")</f>
        <v>#NAME?</v>
      </c>
    </row>
    <row r="37" spans="1:8" x14ac:dyDescent="0.25">
      <c r="A37" t="s">
        <v>71</v>
      </c>
      <c r="B37" t="s">
        <v>124</v>
      </c>
      <c r="C37" t="str">
        <f>Tabela2[[#This Row],[Localidade]]&amp;"/"&amp;Tabela2[[#This Row],[Estado]]</f>
        <v>Cacimbinhas/AL</v>
      </c>
      <c r="D37">
        <v>57570000</v>
      </c>
      <c r="E37">
        <v>57579999</v>
      </c>
      <c r="F37" t="e" vm="34">
        <v>#VALUE!</v>
      </c>
      <c r="G37" t="e" cm="1">
        <f t="array" aca="1" ref="G37" ca="1">_FV(Tabela2[[#This Row],[Cidade]],"Latitude")</f>
        <v>#NAME?</v>
      </c>
      <c r="H37" t="e" cm="1">
        <f t="array" aca="1" ref="H37" ca="1">_FV(Tabela2[[#This Row],[Cidade]],"Longitude")</f>
        <v>#NAME?</v>
      </c>
    </row>
    <row r="38" spans="1:8" x14ac:dyDescent="0.25">
      <c r="A38" t="s">
        <v>71</v>
      </c>
      <c r="B38" t="s">
        <v>125</v>
      </c>
      <c r="C38" t="str">
        <f>Tabela2[[#This Row],[Localidade]]&amp;"/"&amp;Tabela2[[#This Row],[Estado]]</f>
        <v>Cajueiro/AL</v>
      </c>
      <c r="D38">
        <v>57770000</v>
      </c>
      <c r="E38">
        <v>57779999</v>
      </c>
      <c r="F38" t="e" vm="35">
        <v>#VALUE!</v>
      </c>
      <c r="G38" t="e" cm="1">
        <f t="array" aca="1" ref="G38" ca="1">_FV(Tabela2[[#This Row],[Cidade]],"Latitude")</f>
        <v>#NAME?</v>
      </c>
      <c r="H38" t="e" cm="1">
        <f t="array" aca="1" ref="H38" ca="1">_FV(Tabela2[[#This Row],[Cidade]],"Longitude")</f>
        <v>#NAME?</v>
      </c>
    </row>
    <row r="39" spans="1:8" x14ac:dyDescent="0.25">
      <c r="A39" t="s">
        <v>71</v>
      </c>
      <c r="B39" t="s">
        <v>126</v>
      </c>
      <c r="C39" t="str">
        <f>Tabela2[[#This Row],[Localidade]]&amp;"/"&amp;Tabela2[[#This Row],[Estado]]</f>
        <v>Campestre/AL</v>
      </c>
      <c r="D39">
        <v>57968000</v>
      </c>
      <c r="E39">
        <v>57969999</v>
      </c>
      <c r="F39" t="e" vm="36">
        <v>#VALUE!</v>
      </c>
      <c r="G39" t="e" cm="1">
        <f t="array" aca="1" ref="G39" ca="1">_FV(Tabela2[[#This Row],[Cidade]],"Latitude")</f>
        <v>#NAME?</v>
      </c>
      <c r="H39" t="e" cm="1">
        <f t="array" aca="1" ref="H39" ca="1">_FV(Tabela2[[#This Row],[Cidade]],"Longitude")</f>
        <v>#NAME?</v>
      </c>
    </row>
    <row r="40" spans="1:8" x14ac:dyDescent="0.25">
      <c r="A40" t="s">
        <v>71</v>
      </c>
      <c r="B40" t="s">
        <v>127</v>
      </c>
      <c r="C40" t="str">
        <f>Tabela2[[#This Row],[Localidade]]&amp;"/"&amp;Tabela2[[#This Row],[Estado]]</f>
        <v>Campo Alegre/AL</v>
      </c>
      <c r="D40">
        <v>57250000</v>
      </c>
      <c r="E40">
        <v>57254999</v>
      </c>
      <c r="F40" t="e" vm="37">
        <v>#VALUE!</v>
      </c>
      <c r="G40" t="e" cm="1">
        <f t="array" aca="1" ref="G40" ca="1">_FV(Tabela2[[#This Row],[Cidade]],"Latitude")</f>
        <v>#NAME?</v>
      </c>
      <c r="H40" t="e" cm="1">
        <f t="array" aca="1" ref="H40" ca="1">_FV(Tabela2[[#This Row],[Cidade]],"Longitude")</f>
        <v>#NAME?</v>
      </c>
    </row>
    <row r="41" spans="1:8" x14ac:dyDescent="0.25">
      <c r="A41" t="s">
        <v>71</v>
      </c>
      <c r="B41" t="s">
        <v>128</v>
      </c>
      <c r="C41" t="str">
        <f>Tabela2[[#This Row],[Localidade]]&amp;"/"&amp;Tabela2[[#This Row],[Estado]]</f>
        <v>Campo Grande/AL</v>
      </c>
      <c r="D41">
        <v>57350000</v>
      </c>
      <c r="E41">
        <v>57359999</v>
      </c>
      <c r="F41" t="e" vm="38">
        <v>#VALUE!</v>
      </c>
      <c r="G41" t="e" cm="1">
        <f t="array" aca="1" ref="G41" ca="1">_FV(Tabela2[[#This Row],[Cidade]],"Latitude")</f>
        <v>#NAME?</v>
      </c>
      <c r="H41" t="e" cm="1">
        <f t="array" aca="1" ref="H41" ca="1">_FV(Tabela2[[#This Row],[Cidade]],"Longitude")</f>
        <v>#NAME?</v>
      </c>
    </row>
    <row r="42" spans="1:8" x14ac:dyDescent="0.25">
      <c r="A42" t="s">
        <v>71</v>
      </c>
      <c r="B42" t="s">
        <v>129</v>
      </c>
      <c r="C42" t="str">
        <f>Tabela2[[#This Row],[Localidade]]&amp;"/"&amp;Tabela2[[#This Row],[Estado]]</f>
        <v>Canapi/AL</v>
      </c>
      <c r="D42">
        <v>57530000</v>
      </c>
      <c r="E42">
        <v>57534999</v>
      </c>
      <c r="F42" t="e" vm="39">
        <v>#VALUE!</v>
      </c>
      <c r="G42" t="e" cm="1">
        <f t="array" aca="1" ref="G42" ca="1">_FV(Tabela2[[#This Row],[Cidade]],"Latitude")</f>
        <v>#NAME?</v>
      </c>
      <c r="H42" t="e" cm="1">
        <f t="array" aca="1" ref="H42" ca="1">_FV(Tabela2[[#This Row],[Cidade]],"Longitude")</f>
        <v>#NAME?</v>
      </c>
    </row>
    <row r="43" spans="1:8" x14ac:dyDescent="0.25">
      <c r="A43" t="s">
        <v>71</v>
      </c>
      <c r="B43" t="s">
        <v>130</v>
      </c>
      <c r="C43" t="str">
        <f>Tabela2[[#This Row],[Localidade]]&amp;"/"&amp;Tabela2[[#This Row],[Estado]]</f>
        <v>Capela/AL</v>
      </c>
      <c r="D43">
        <v>57780000</v>
      </c>
      <c r="E43">
        <v>57799999</v>
      </c>
      <c r="F43" t="e" vm="40">
        <v>#VALUE!</v>
      </c>
      <c r="G43" t="e" cm="1">
        <f t="array" aca="1" ref="G43" ca="1">_FV(Tabela2[[#This Row],[Cidade]],"Latitude")</f>
        <v>#NAME?</v>
      </c>
      <c r="H43" t="e" cm="1">
        <f t="array" aca="1" ref="H43" ca="1">_FV(Tabela2[[#This Row],[Cidade]],"Longitude")</f>
        <v>#NAME?</v>
      </c>
    </row>
    <row r="44" spans="1:8" x14ac:dyDescent="0.25">
      <c r="A44" t="s">
        <v>71</v>
      </c>
      <c r="B44" t="s">
        <v>131</v>
      </c>
      <c r="C44" t="str">
        <f>Tabela2[[#This Row],[Localidade]]&amp;"/"&amp;Tabela2[[#This Row],[Estado]]</f>
        <v>Carneiros/AL</v>
      </c>
      <c r="D44">
        <v>57535000</v>
      </c>
      <c r="E44">
        <v>57539999</v>
      </c>
      <c r="F44" t="e" vm="41">
        <v>#VALUE!</v>
      </c>
      <c r="G44" t="e" cm="1">
        <f t="array" aca="1" ref="G44" ca="1">_FV(Tabela2[[#This Row],[Cidade]],"Latitude")</f>
        <v>#NAME?</v>
      </c>
      <c r="H44" t="e" cm="1">
        <f t="array" aca="1" ref="H44" ca="1">_FV(Tabela2[[#This Row],[Cidade]],"Longitude")</f>
        <v>#NAME?</v>
      </c>
    </row>
    <row r="45" spans="1:8" x14ac:dyDescent="0.25">
      <c r="A45" t="s">
        <v>71</v>
      </c>
      <c r="B45" t="s">
        <v>4119</v>
      </c>
      <c r="C45" t="str">
        <f>Tabela2[[#This Row],[Localidade]]&amp;"/"&amp;Tabela2[[#This Row],[Estado]]</f>
        <v>Cha Preta/AL</v>
      </c>
      <c r="D45">
        <v>57760000</v>
      </c>
      <c r="E45">
        <v>57769999</v>
      </c>
      <c r="F45" t="e" vm="42">
        <v>#VALUE!</v>
      </c>
      <c r="G45" t="e" cm="1">
        <f t="array" aca="1" ref="G45" ca="1">_FV(Tabela2[[#This Row],[Cidade]],"Latitude")</f>
        <v>#NAME?</v>
      </c>
      <c r="H45" t="e" cm="1">
        <f t="array" aca="1" ref="H45" ca="1">_FV(Tabela2[[#This Row],[Cidade]],"Longitude")</f>
        <v>#NAME?</v>
      </c>
    </row>
    <row r="46" spans="1:8" x14ac:dyDescent="0.25">
      <c r="A46" t="s">
        <v>71</v>
      </c>
      <c r="B46" t="s">
        <v>4922</v>
      </c>
      <c r="C46" t="str">
        <f>Tabela2[[#This Row],[Localidade]]&amp;"/"&amp;Tabela2[[#This Row],[Estado]]</f>
        <v>Coite do Noia/AL</v>
      </c>
      <c r="D46">
        <v>57325000</v>
      </c>
      <c r="E46">
        <v>57329999</v>
      </c>
      <c r="F46" t="e" vm="43">
        <v>#VALUE!</v>
      </c>
      <c r="G46" t="e" cm="1">
        <f t="array" aca="1" ref="G46" ca="1">_FV(Tabela2[[#This Row],[Cidade]],"Latitude")</f>
        <v>#NAME?</v>
      </c>
      <c r="H46" t="e" cm="1">
        <f t="array" aca="1" ref="H46" ca="1">_FV(Tabela2[[#This Row],[Cidade]],"Longitude")</f>
        <v>#NAME?</v>
      </c>
    </row>
    <row r="47" spans="1:8" x14ac:dyDescent="0.25">
      <c r="A47" t="s">
        <v>71</v>
      </c>
      <c r="B47" t="s">
        <v>4736</v>
      </c>
      <c r="C47" t="str">
        <f>Tabela2[[#This Row],[Localidade]]&amp;"/"&amp;Tabela2[[#This Row],[Estado]]</f>
        <v>Colonia Leopoldina/AL</v>
      </c>
      <c r="D47">
        <v>57975000</v>
      </c>
      <c r="E47">
        <v>57979999</v>
      </c>
      <c r="F47" t="e" vm="44">
        <v>#VALUE!</v>
      </c>
      <c r="G47" t="e" cm="1">
        <f t="array" aca="1" ref="G47" ca="1">_FV(Tabela2[[#This Row],[Cidade]],"Latitude")</f>
        <v>#NAME?</v>
      </c>
      <c r="H47" t="e" cm="1">
        <f t="array" aca="1" ref="H47" ca="1">_FV(Tabela2[[#This Row],[Cidade]],"Longitude")</f>
        <v>#NAME?</v>
      </c>
    </row>
    <row r="48" spans="1:8" x14ac:dyDescent="0.25">
      <c r="A48" t="s">
        <v>71</v>
      </c>
      <c r="B48" t="s">
        <v>132</v>
      </c>
      <c r="C48" t="str">
        <f>Tabela2[[#This Row],[Localidade]]&amp;"/"&amp;Tabela2[[#This Row],[Estado]]</f>
        <v>Coqueiro Seco/AL</v>
      </c>
      <c r="D48">
        <v>57140000</v>
      </c>
      <c r="E48">
        <v>57149999</v>
      </c>
      <c r="F48" t="e" vm="45">
        <v>#VALUE!</v>
      </c>
      <c r="G48" t="e" cm="1">
        <f t="array" aca="1" ref="G48" ca="1">_FV(Tabela2[[#This Row],[Cidade]],"Latitude")</f>
        <v>#NAME?</v>
      </c>
      <c r="H48" t="e" cm="1">
        <f t="array" aca="1" ref="H48" ca="1">_FV(Tabela2[[#This Row],[Cidade]],"Longitude")</f>
        <v>#NAME?</v>
      </c>
    </row>
    <row r="49" spans="1:8" x14ac:dyDescent="0.25">
      <c r="A49" t="s">
        <v>71</v>
      </c>
      <c r="B49" t="s">
        <v>133</v>
      </c>
      <c r="C49" t="str">
        <f>Tabela2[[#This Row],[Localidade]]&amp;"/"&amp;Tabela2[[#This Row],[Estado]]</f>
        <v>Coruripe/AL</v>
      </c>
      <c r="D49">
        <v>57230000</v>
      </c>
      <c r="E49">
        <v>57239999</v>
      </c>
      <c r="F49" t="e" vm="46">
        <v>#VALUE!</v>
      </c>
      <c r="G49" t="e" cm="1">
        <f t="array" aca="1" ref="G49" ca="1">_FV(Tabela2[[#This Row],[Cidade]],"Latitude")</f>
        <v>#NAME?</v>
      </c>
      <c r="H49" t="e" cm="1">
        <f t="array" aca="1" ref="H49" ca="1">_FV(Tabela2[[#This Row],[Cidade]],"Longitude")</f>
        <v>#NAME?</v>
      </c>
    </row>
    <row r="50" spans="1:8" x14ac:dyDescent="0.25">
      <c r="A50" t="s">
        <v>71</v>
      </c>
      <c r="B50" t="s">
        <v>3846</v>
      </c>
      <c r="C50" t="str">
        <f>Tabela2[[#This Row],[Localidade]]&amp;"/"&amp;Tabela2[[#This Row],[Estado]]</f>
        <v>Craibas/AL</v>
      </c>
      <c r="D50">
        <v>57320000</v>
      </c>
      <c r="E50">
        <v>57324999</v>
      </c>
      <c r="F50" t="e" vm="47">
        <v>#VALUE!</v>
      </c>
      <c r="G50" t="e" cm="1">
        <f t="array" aca="1" ref="G50" ca="1">_FV(Tabela2[[#This Row],[Cidade]],"Latitude")</f>
        <v>#NAME?</v>
      </c>
      <c r="H50" t="e" cm="1">
        <f t="array" aca="1" ref="H50" ca="1">_FV(Tabela2[[#This Row],[Cidade]],"Longitude")</f>
        <v>#NAME?</v>
      </c>
    </row>
    <row r="51" spans="1:8" x14ac:dyDescent="0.25">
      <c r="A51" t="s">
        <v>71</v>
      </c>
      <c r="B51" t="s">
        <v>134</v>
      </c>
      <c r="C51" t="str">
        <f>Tabela2[[#This Row],[Localidade]]&amp;"/"&amp;Tabela2[[#This Row],[Estado]]</f>
        <v>Delmiro Gouveia/AL</v>
      </c>
      <c r="D51">
        <v>57480000</v>
      </c>
      <c r="E51">
        <v>57489999</v>
      </c>
      <c r="F51" t="e" vm="48">
        <v>#VALUE!</v>
      </c>
      <c r="G51" t="e" cm="1">
        <f t="array" aca="1" ref="G51" ca="1">_FV(Tabela2[[#This Row],[Cidade]],"Latitude")</f>
        <v>#NAME?</v>
      </c>
      <c r="H51" t="e" cm="1">
        <f t="array" aca="1" ref="H51" ca="1">_FV(Tabela2[[#This Row],[Cidade]],"Longitude")</f>
        <v>#NAME?</v>
      </c>
    </row>
    <row r="52" spans="1:8" x14ac:dyDescent="0.25">
      <c r="A52" t="s">
        <v>71</v>
      </c>
      <c r="B52" t="s">
        <v>135</v>
      </c>
      <c r="C52" t="str">
        <f>Tabela2[[#This Row],[Localidade]]&amp;"/"&amp;Tabela2[[#This Row],[Estado]]</f>
        <v>Dois Riachos/AL</v>
      </c>
      <c r="D52">
        <v>57560000</v>
      </c>
      <c r="E52">
        <v>57569999</v>
      </c>
      <c r="F52" t="e" vm="49">
        <v>#VALUE!</v>
      </c>
      <c r="G52" t="e" cm="1">
        <f t="array" aca="1" ref="G52" ca="1">_FV(Tabela2[[#This Row],[Cidade]],"Latitude")</f>
        <v>#NAME?</v>
      </c>
      <c r="H52" t="e" cm="1">
        <f t="array" aca="1" ref="H52" ca="1">_FV(Tabela2[[#This Row],[Cidade]],"Longitude")</f>
        <v>#NAME?</v>
      </c>
    </row>
    <row r="53" spans="1:8" x14ac:dyDescent="0.25">
      <c r="A53" t="s">
        <v>71</v>
      </c>
      <c r="B53" t="s">
        <v>136</v>
      </c>
      <c r="C53" t="str">
        <f>Tabela2[[#This Row],[Localidade]]&amp;"/"&amp;Tabela2[[#This Row],[Estado]]</f>
        <v>Estrela de Alagoas/AL</v>
      </c>
      <c r="D53">
        <v>57625000</v>
      </c>
      <c r="E53">
        <v>57629999</v>
      </c>
      <c r="F53" t="e" vm="50">
        <v>#VALUE!</v>
      </c>
      <c r="G53" t="e" cm="1">
        <f t="array" aca="1" ref="G53" ca="1">_FV(Tabela2[[#This Row],[Cidade]],"Latitude")</f>
        <v>#NAME?</v>
      </c>
      <c r="H53" t="e" cm="1">
        <f t="array" aca="1" ref="H53" ca="1">_FV(Tabela2[[#This Row],[Cidade]],"Longitude")</f>
        <v>#NAME?</v>
      </c>
    </row>
    <row r="54" spans="1:8" x14ac:dyDescent="0.25">
      <c r="A54" t="s">
        <v>71</v>
      </c>
      <c r="B54" t="s">
        <v>137</v>
      </c>
      <c r="C54" t="str">
        <f>Tabela2[[#This Row],[Localidade]]&amp;"/"&amp;Tabela2[[#This Row],[Estado]]</f>
        <v>Feira Grande/AL</v>
      </c>
      <c r="D54">
        <v>57340000</v>
      </c>
      <c r="E54">
        <v>57349999</v>
      </c>
      <c r="F54" t="e" vm="51">
        <v>#VALUE!</v>
      </c>
      <c r="G54" t="e" cm="1">
        <f t="array" aca="1" ref="G54" ca="1">_FV(Tabela2[[#This Row],[Cidade]],"Latitude")</f>
        <v>#NAME?</v>
      </c>
      <c r="H54" t="e" cm="1">
        <f t="array" aca="1" ref="H54" ca="1">_FV(Tabela2[[#This Row],[Cidade]],"Longitude")</f>
        <v>#NAME?</v>
      </c>
    </row>
    <row r="55" spans="1:8" x14ac:dyDescent="0.25">
      <c r="A55" t="s">
        <v>71</v>
      </c>
      <c r="B55" t="s">
        <v>138</v>
      </c>
      <c r="C55" t="str">
        <f>Tabela2[[#This Row],[Localidade]]&amp;"/"&amp;Tabela2[[#This Row],[Estado]]</f>
        <v>Feliz Deserto/AL</v>
      </c>
      <c r="D55">
        <v>57220000</v>
      </c>
      <c r="E55">
        <v>57229999</v>
      </c>
      <c r="F55" t="e" vm="52">
        <v>#VALUE!</v>
      </c>
      <c r="G55" t="e" cm="1">
        <f t="array" aca="1" ref="G55" ca="1">_FV(Tabela2[[#This Row],[Cidade]],"Latitude")</f>
        <v>#NAME?</v>
      </c>
      <c r="H55" t="e" cm="1">
        <f t="array" aca="1" ref="H55" ca="1">_FV(Tabela2[[#This Row],[Cidade]],"Longitude")</f>
        <v>#NAME?</v>
      </c>
    </row>
    <row r="56" spans="1:8" x14ac:dyDescent="0.25">
      <c r="A56" t="s">
        <v>71</v>
      </c>
      <c r="B56" t="s">
        <v>139</v>
      </c>
      <c r="C56" t="str">
        <f>Tabela2[[#This Row],[Localidade]]&amp;"/"&amp;Tabela2[[#This Row],[Estado]]</f>
        <v>Flexeiras/AL</v>
      </c>
      <c r="D56">
        <v>57995000</v>
      </c>
      <c r="E56">
        <v>57999999</v>
      </c>
      <c r="F56" t="e" vm="53">
        <v>#VALUE!</v>
      </c>
      <c r="G56" t="e" cm="1">
        <f t="array" aca="1" ref="G56" ca="1">_FV(Tabela2[[#This Row],[Cidade]],"Latitude")</f>
        <v>#NAME?</v>
      </c>
      <c r="H56" t="e" cm="1">
        <f t="array" aca="1" ref="H56" ca="1">_FV(Tabela2[[#This Row],[Cidade]],"Longitude")</f>
        <v>#NAME?</v>
      </c>
    </row>
    <row r="57" spans="1:8" x14ac:dyDescent="0.25">
      <c r="A57" t="s">
        <v>71</v>
      </c>
      <c r="B57" t="s">
        <v>140</v>
      </c>
      <c r="C57" t="str">
        <f>Tabela2[[#This Row],[Localidade]]&amp;"/"&amp;Tabela2[[#This Row],[Estado]]</f>
        <v>Girau do Ponciano/AL</v>
      </c>
      <c r="D57">
        <v>57360000</v>
      </c>
      <c r="E57">
        <v>57369999</v>
      </c>
      <c r="F57" t="e" vm="54">
        <v>#VALUE!</v>
      </c>
      <c r="G57" t="e" cm="1">
        <f t="array" aca="1" ref="G57" ca="1">_FV(Tabela2[[#This Row],[Cidade]],"Latitude")</f>
        <v>#NAME?</v>
      </c>
      <c r="H57" t="e" cm="1">
        <f t="array" aca="1" ref="H57" ca="1">_FV(Tabela2[[#This Row],[Cidade]],"Longitude")</f>
        <v>#NAME?</v>
      </c>
    </row>
    <row r="58" spans="1:8" x14ac:dyDescent="0.25">
      <c r="A58" t="s">
        <v>71</v>
      </c>
      <c r="B58" t="s">
        <v>141</v>
      </c>
      <c r="C58" t="str">
        <f>Tabela2[[#This Row],[Localidade]]&amp;"/"&amp;Tabela2[[#This Row],[Estado]]</f>
        <v>Ibateguara/AL</v>
      </c>
      <c r="D58">
        <v>57890000</v>
      </c>
      <c r="E58">
        <v>57899999</v>
      </c>
      <c r="F58" t="e" vm="55">
        <v>#VALUE!</v>
      </c>
      <c r="G58" t="e" cm="1">
        <f t="array" aca="1" ref="G58" ca="1">_FV(Tabela2[[#This Row],[Cidade]],"Latitude")</f>
        <v>#NAME?</v>
      </c>
      <c r="H58" t="e" cm="1">
        <f t="array" aca="1" ref="H58" ca="1">_FV(Tabela2[[#This Row],[Cidade]],"Longitude")</f>
        <v>#NAME?</v>
      </c>
    </row>
    <row r="59" spans="1:8" x14ac:dyDescent="0.25">
      <c r="A59" t="s">
        <v>71</v>
      </c>
      <c r="B59" t="s">
        <v>142</v>
      </c>
      <c r="C59" t="str">
        <f>Tabela2[[#This Row],[Localidade]]&amp;"/"&amp;Tabela2[[#This Row],[Estado]]</f>
        <v>Igaci/AL</v>
      </c>
      <c r="D59">
        <v>57620000</v>
      </c>
      <c r="E59">
        <v>57624999</v>
      </c>
      <c r="F59" t="e" vm="56">
        <v>#VALUE!</v>
      </c>
      <c r="G59" t="e" cm="1">
        <f t="array" aca="1" ref="G59" ca="1">_FV(Tabela2[[#This Row],[Cidade]],"Latitude")</f>
        <v>#NAME?</v>
      </c>
      <c r="H59" t="e" cm="1">
        <f t="array" aca="1" ref="H59" ca="1">_FV(Tabela2[[#This Row],[Cidade]],"Longitude")</f>
        <v>#NAME?</v>
      </c>
    </row>
    <row r="60" spans="1:8" x14ac:dyDescent="0.25">
      <c r="A60" t="s">
        <v>71</v>
      </c>
      <c r="B60" t="s">
        <v>143</v>
      </c>
      <c r="C60" t="str">
        <f>Tabela2[[#This Row],[Localidade]]&amp;"/"&amp;Tabela2[[#This Row],[Estado]]</f>
        <v>Igreja Nova/AL</v>
      </c>
      <c r="D60">
        <v>57280000</v>
      </c>
      <c r="E60">
        <v>57289999</v>
      </c>
      <c r="F60" t="e" vm="57">
        <v>#VALUE!</v>
      </c>
      <c r="G60" t="e" cm="1">
        <f t="array" aca="1" ref="G60" ca="1">_FV(Tabela2[[#This Row],[Cidade]],"Latitude")</f>
        <v>#NAME?</v>
      </c>
      <c r="H60" t="e" cm="1">
        <f t="array" aca="1" ref="H60" ca="1">_FV(Tabela2[[#This Row],[Cidade]],"Longitude")</f>
        <v>#NAME?</v>
      </c>
    </row>
    <row r="61" spans="1:8" x14ac:dyDescent="0.25">
      <c r="A61" t="s">
        <v>71</v>
      </c>
      <c r="B61" t="s">
        <v>144</v>
      </c>
      <c r="C61" t="str">
        <f>Tabela2[[#This Row],[Localidade]]&amp;"/"&amp;Tabela2[[#This Row],[Estado]]</f>
        <v>Inhapi/AL</v>
      </c>
      <c r="D61">
        <v>57545000</v>
      </c>
      <c r="E61">
        <v>57549999</v>
      </c>
      <c r="F61" t="e" vm="58">
        <v>#VALUE!</v>
      </c>
      <c r="G61" t="e" cm="1">
        <f t="array" aca="1" ref="G61" ca="1">_FV(Tabela2[[#This Row],[Cidade]],"Latitude")</f>
        <v>#NAME?</v>
      </c>
      <c r="H61" t="e" cm="1">
        <f t="array" aca="1" ref="H61" ca="1">_FV(Tabela2[[#This Row],[Cidade]],"Longitude")</f>
        <v>#NAME?</v>
      </c>
    </row>
    <row r="62" spans="1:8" x14ac:dyDescent="0.25">
      <c r="A62" t="s">
        <v>71</v>
      </c>
      <c r="B62" t="s">
        <v>3648</v>
      </c>
      <c r="C62" t="str">
        <f>Tabela2[[#This Row],[Localidade]]&amp;"/"&amp;Tabela2[[#This Row],[Estado]]</f>
        <v>Jacare dos Homens/AL</v>
      </c>
      <c r="D62">
        <v>57430000</v>
      </c>
      <c r="E62">
        <v>57434999</v>
      </c>
      <c r="F62" t="e" vm="59">
        <v>#VALUE!</v>
      </c>
      <c r="G62" t="e" cm="1">
        <f t="array" aca="1" ref="G62" ca="1">_FV(Tabela2[[#This Row],[Cidade]],"Latitude")</f>
        <v>#NAME?</v>
      </c>
      <c r="H62" t="e" cm="1">
        <f t="array" aca="1" ref="H62" ca="1">_FV(Tabela2[[#This Row],[Cidade]],"Longitude")</f>
        <v>#NAME?</v>
      </c>
    </row>
    <row r="63" spans="1:8" x14ac:dyDescent="0.25">
      <c r="A63" t="s">
        <v>71</v>
      </c>
      <c r="B63" t="s">
        <v>3847</v>
      </c>
      <c r="C63" t="str">
        <f>Tabela2[[#This Row],[Localidade]]&amp;"/"&amp;Tabela2[[#This Row],[Estado]]</f>
        <v>Jacuipe/AL</v>
      </c>
      <c r="D63">
        <v>57960000</v>
      </c>
      <c r="E63">
        <v>57964999</v>
      </c>
      <c r="F63" t="e" vm="60">
        <v>#VALUE!</v>
      </c>
      <c r="G63" t="e" cm="1">
        <f t="array" aca="1" ref="G63" ca="1">_FV(Tabela2[[#This Row],[Cidade]],"Latitude")</f>
        <v>#NAME?</v>
      </c>
      <c r="H63" t="e" cm="1">
        <f t="array" aca="1" ref="H63" ca="1">_FV(Tabela2[[#This Row],[Cidade]],"Longitude")</f>
        <v>#NAME?</v>
      </c>
    </row>
    <row r="64" spans="1:8" x14ac:dyDescent="0.25">
      <c r="A64" t="s">
        <v>71</v>
      </c>
      <c r="B64" t="s">
        <v>145</v>
      </c>
      <c r="C64" t="str">
        <f>Tabela2[[#This Row],[Localidade]]&amp;"/"&amp;Tabela2[[#This Row],[Estado]]</f>
        <v>Japaratinga/AL</v>
      </c>
      <c r="D64">
        <v>57950000</v>
      </c>
      <c r="E64">
        <v>57954999</v>
      </c>
      <c r="F64" t="e" vm="61">
        <v>#VALUE!</v>
      </c>
      <c r="G64" t="e" cm="1">
        <f t="array" aca="1" ref="G64" ca="1">_FV(Tabela2[[#This Row],[Cidade]],"Latitude")</f>
        <v>#NAME?</v>
      </c>
      <c r="H64" t="e" cm="1">
        <f t="array" aca="1" ref="H64" ca="1">_FV(Tabela2[[#This Row],[Cidade]],"Longitude")</f>
        <v>#NAME?</v>
      </c>
    </row>
    <row r="65" spans="1:8" x14ac:dyDescent="0.25">
      <c r="A65" t="s">
        <v>71</v>
      </c>
      <c r="B65" t="s">
        <v>146</v>
      </c>
      <c r="C65" t="str">
        <f>Tabela2[[#This Row],[Localidade]]&amp;"/"&amp;Tabela2[[#This Row],[Estado]]</f>
        <v>Jaramataia/AL</v>
      </c>
      <c r="D65">
        <v>57425000</v>
      </c>
      <c r="E65">
        <v>57429999</v>
      </c>
      <c r="F65" t="e" vm="62">
        <v>#VALUE!</v>
      </c>
      <c r="G65" t="e" cm="1">
        <f t="array" aca="1" ref="G65" ca="1">_FV(Tabela2[[#This Row],[Cidade]],"Latitude")</f>
        <v>#NAME?</v>
      </c>
      <c r="H65" t="e" cm="1">
        <f t="array" aca="1" ref="H65" ca="1">_FV(Tabela2[[#This Row],[Cidade]],"Longitude")</f>
        <v>#NAME?</v>
      </c>
    </row>
    <row r="66" spans="1:8" x14ac:dyDescent="0.25">
      <c r="A66" t="s">
        <v>71</v>
      </c>
      <c r="B66" t="s">
        <v>3040</v>
      </c>
      <c r="C66" t="str">
        <f>Tabela2[[#This Row],[Localidade]]&amp;"/"&amp;Tabela2[[#This Row],[Estado]]</f>
        <v>Jequia da Praia/AL</v>
      </c>
      <c r="D66">
        <v>57255000</v>
      </c>
      <c r="E66">
        <v>57256999</v>
      </c>
      <c r="F66" t="e" vm="63">
        <v>#VALUE!</v>
      </c>
      <c r="G66" t="e" cm="1">
        <f t="array" aca="1" ref="G66" ca="1">_FV(Tabela2[[#This Row],[Cidade]],"Latitude")</f>
        <v>#NAME?</v>
      </c>
      <c r="H66" t="e" cm="1">
        <f t="array" aca="1" ref="H66" ca="1">_FV(Tabela2[[#This Row],[Cidade]],"Longitude")</f>
        <v>#NAME?</v>
      </c>
    </row>
    <row r="67" spans="1:8" x14ac:dyDescent="0.25">
      <c r="A67" t="s">
        <v>71</v>
      </c>
      <c r="B67" t="s">
        <v>147</v>
      </c>
      <c r="C67" t="str">
        <f>Tabela2[[#This Row],[Localidade]]&amp;"/"&amp;Tabela2[[#This Row],[Estado]]</f>
        <v>Joaquim Gomes/AL</v>
      </c>
      <c r="D67">
        <v>57980000</v>
      </c>
      <c r="E67">
        <v>57989999</v>
      </c>
      <c r="F67" t="e" vm="64">
        <v>#VALUE!</v>
      </c>
      <c r="G67" t="e" cm="1">
        <f t="array" aca="1" ref="G67" ca="1">_FV(Tabela2[[#This Row],[Cidade]],"Latitude")</f>
        <v>#NAME?</v>
      </c>
      <c r="H67" t="e" cm="1">
        <f t="array" aca="1" ref="H67" ca="1">_FV(Tabela2[[#This Row],[Cidade]],"Longitude")</f>
        <v>#NAME?</v>
      </c>
    </row>
    <row r="68" spans="1:8" x14ac:dyDescent="0.25">
      <c r="A68" t="s">
        <v>71</v>
      </c>
      <c r="B68" t="s">
        <v>3041</v>
      </c>
      <c r="C68" t="str">
        <f>Tabela2[[#This Row],[Localidade]]&amp;"/"&amp;Tabela2[[#This Row],[Estado]]</f>
        <v>Jundia/AL</v>
      </c>
      <c r="D68">
        <v>57965000</v>
      </c>
      <c r="E68">
        <v>57967999</v>
      </c>
      <c r="F68" t="e" vm="65">
        <v>#VALUE!</v>
      </c>
      <c r="G68" t="e" cm="1">
        <f t="array" aca="1" ref="G68" ca="1">_FV(Tabela2[[#This Row],[Cidade]],"Latitude")</f>
        <v>#NAME?</v>
      </c>
      <c r="H68" t="e" cm="1">
        <f t="array" aca="1" ref="H68" ca="1">_FV(Tabela2[[#This Row],[Cidade]],"Longitude")</f>
        <v>#NAME?</v>
      </c>
    </row>
    <row r="69" spans="1:8" x14ac:dyDescent="0.25">
      <c r="A69" t="s">
        <v>71</v>
      </c>
      <c r="B69" t="s">
        <v>148</v>
      </c>
      <c r="C69" t="str">
        <f>Tabela2[[#This Row],[Localidade]]&amp;"/"&amp;Tabela2[[#This Row],[Estado]]</f>
        <v>Junqueiro/AL</v>
      </c>
      <c r="D69">
        <v>57270000</v>
      </c>
      <c r="E69">
        <v>57274999</v>
      </c>
      <c r="F69" t="e" vm="66">
        <v>#VALUE!</v>
      </c>
      <c r="G69" t="e" cm="1">
        <f t="array" aca="1" ref="G69" ca="1">_FV(Tabela2[[#This Row],[Cidade]],"Latitude")</f>
        <v>#NAME?</v>
      </c>
      <c r="H69" t="e" cm="1">
        <f t="array" aca="1" ref="H69" ca="1">_FV(Tabela2[[#This Row],[Cidade]],"Longitude")</f>
        <v>#NAME?</v>
      </c>
    </row>
    <row r="70" spans="1:8" x14ac:dyDescent="0.25">
      <c r="A70" t="s">
        <v>71</v>
      </c>
      <c r="B70" t="s">
        <v>149</v>
      </c>
      <c r="C70" t="str">
        <f>Tabela2[[#This Row],[Localidade]]&amp;"/"&amp;Tabela2[[#This Row],[Estado]]</f>
        <v>Lagoa da Canoa/AL</v>
      </c>
      <c r="D70">
        <v>57330000</v>
      </c>
      <c r="E70">
        <v>57339999</v>
      </c>
      <c r="F70" t="e" vm="67">
        <v>#VALUE!</v>
      </c>
      <c r="G70" t="e" cm="1">
        <f t="array" aca="1" ref="G70" ca="1">_FV(Tabela2[[#This Row],[Cidade]],"Latitude")</f>
        <v>#NAME?</v>
      </c>
      <c r="H70" t="e" cm="1">
        <f t="array" aca="1" ref="H70" ca="1">_FV(Tabela2[[#This Row],[Cidade]],"Longitude")</f>
        <v>#NAME?</v>
      </c>
    </row>
    <row r="71" spans="1:8" x14ac:dyDescent="0.25">
      <c r="A71" t="s">
        <v>71</v>
      </c>
      <c r="B71" t="s">
        <v>150</v>
      </c>
      <c r="C71" t="str">
        <f>Tabela2[[#This Row],[Localidade]]&amp;"/"&amp;Tabela2[[#This Row],[Estado]]</f>
        <v>Limoeiro de Anadia/AL</v>
      </c>
      <c r="D71">
        <v>57260000</v>
      </c>
      <c r="E71">
        <v>57264999</v>
      </c>
      <c r="F71" t="e" vm="68">
        <v>#VALUE!</v>
      </c>
      <c r="G71" t="e" cm="1">
        <f t="array" aca="1" ref="G71" ca="1">_FV(Tabela2[[#This Row],[Cidade]],"Latitude")</f>
        <v>#NAME?</v>
      </c>
      <c r="H71" t="e" cm="1">
        <f t="array" aca="1" ref="H71" ca="1">_FV(Tabela2[[#This Row],[Cidade]],"Longitude")</f>
        <v>#NAME?</v>
      </c>
    </row>
    <row r="72" spans="1:8" x14ac:dyDescent="0.25">
      <c r="A72" t="s">
        <v>71</v>
      </c>
      <c r="B72" t="s">
        <v>4923</v>
      </c>
      <c r="C72" t="str">
        <f>Tabela2[[#This Row],[Localidade]]&amp;"/"&amp;Tabela2[[#This Row],[Estado]]</f>
        <v>Maceio/AL</v>
      </c>
      <c r="D72">
        <v>57000001</v>
      </c>
      <c r="E72">
        <v>57099999</v>
      </c>
      <c r="F72" t="e" vm="69">
        <v>#VALUE!</v>
      </c>
      <c r="G72" t="e" cm="1">
        <f t="array" aca="1" ref="G72" ca="1">_FV(Tabela2[[#This Row],[Cidade]],"Latitude")</f>
        <v>#NAME?</v>
      </c>
      <c r="H72" t="e" cm="1">
        <f t="array" aca="1" ref="H72" ca="1">_FV(Tabela2[[#This Row],[Cidade]],"Longitude")</f>
        <v>#NAME?</v>
      </c>
    </row>
    <row r="73" spans="1:8" x14ac:dyDescent="0.25">
      <c r="A73" t="s">
        <v>71</v>
      </c>
      <c r="B73" t="s">
        <v>4923</v>
      </c>
      <c r="C73" t="str">
        <f>Tabela2[[#This Row],[Localidade]]&amp;"/"&amp;Tabela2[[#This Row],[Estado]]</f>
        <v>Maceio/AL</v>
      </c>
      <c r="D73">
        <v>57000001</v>
      </c>
      <c r="E73">
        <v>57099999</v>
      </c>
      <c r="F73" t="e" vm="69">
        <v>#VALUE!</v>
      </c>
      <c r="G73" t="e" cm="1">
        <f t="array" aca="1" ref="G73" ca="1">_FV(Tabela2[[#This Row],[Cidade]],"Latitude")</f>
        <v>#NAME?</v>
      </c>
      <c r="H73" t="e" cm="1">
        <f t="array" aca="1" ref="H73" ca="1">_FV(Tabela2[[#This Row],[Cidade]],"Longitude")</f>
        <v>#NAME?</v>
      </c>
    </row>
    <row r="74" spans="1:8" x14ac:dyDescent="0.25">
      <c r="A74" t="s">
        <v>71</v>
      </c>
      <c r="B74" t="s">
        <v>151</v>
      </c>
      <c r="C74" t="str">
        <f>Tabela2[[#This Row],[Localidade]]&amp;"/"&amp;Tabela2[[#This Row],[Estado]]</f>
        <v>Major Isidoro/AL</v>
      </c>
      <c r="D74">
        <v>57580000</v>
      </c>
      <c r="E74">
        <v>57599999</v>
      </c>
      <c r="F74" t="e" vm="70">
        <v>#VALUE!</v>
      </c>
      <c r="G74" t="e" cm="1">
        <f t="array" aca="1" ref="G74" ca="1">_FV(Tabela2[[#This Row],[Cidade]],"Latitude")</f>
        <v>#NAME?</v>
      </c>
      <c r="H74" t="e" cm="1">
        <f t="array" aca="1" ref="H74" ca="1">_FV(Tabela2[[#This Row],[Cidade]],"Longitude")</f>
        <v>#NAME?</v>
      </c>
    </row>
    <row r="75" spans="1:8" x14ac:dyDescent="0.25">
      <c r="A75" t="s">
        <v>71</v>
      </c>
      <c r="B75" t="s">
        <v>152</v>
      </c>
      <c r="C75" t="str">
        <f>Tabela2[[#This Row],[Localidade]]&amp;"/"&amp;Tabela2[[#This Row],[Estado]]</f>
        <v>Mar Vermelho/AL</v>
      </c>
      <c r="D75">
        <v>57730000</v>
      </c>
      <c r="E75">
        <v>57739999</v>
      </c>
      <c r="F75" t="e" vm="71">
        <v>#VALUE!</v>
      </c>
      <c r="G75" t="e" cm="1">
        <f t="array" aca="1" ref="G75" ca="1">_FV(Tabela2[[#This Row],[Cidade]],"Latitude")</f>
        <v>#NAME?</v>
      </c>
      <c r="H75" t="e" cm="1">
        <f t="array" aca="1" ref="H75" ca="1">_FV(Tabela2[[#This Row],[Cidade]],"Longitude")</f>
        <v>#NAME?</v>
      </c>
    </row>
    <row r="76" spans="1:8" x14ac:dyDescent="0.25">
      <c r="A76" t="s">
        <v>71</v>
      </c>
      <c r="B76" t="s">
        <v>153</v>
      </c>
      <c r="C76" t="str">
        <f>Tabela2[[#This Row],[Localidade]]&amp;"/"&amp;Tabela2[[#This Row],[Estado]]</f>
        <v>Maragogi/AL</v>
      </c>
      <c r="D76">
        <v>57955000</v>
      </c>
      <c r="E76">
        <v>57959999</v>
      </c>
      <c r="F76" t="e" vm="72">
        <v>#VALUE!</v>
      </c>
      <c r="G76" t="e" cm="1">
        <f t="array" aca="1" ref="G76" ca="1">_FV(Tabela2[[#This Row],[Cidade]],"Latitude")</f>
        <v>#NAME?</v>
      </c>
      <c r="H76" t="e" cm="1">
        <f t="array" aca="1" ref="H76" ca="1">_FV(Tabela2[[#This Row],[Cidade]],"Longitude")</f>
        <v>#NAME?</v>
      </c>
    </row>
    <row r="77" spans="1:8" x14ac:dyDescent="0.25">
      <c r="A77" t="s">
        <v>71</v>
      </c>
      <c r="B77" t="s">
        <v>154</v>
      </c>
      <c r="C77" t="str">
        <f>Tabela2[[#This Row],[Localidade]]&amp;"/"&amp;Tabela2[[#This Row],[Estado]]</f>
        <v>Maravilha/AL</v>
      </c>
      <c r="D77">
        <v>57520000</v>
      </c>
      <c r="E77">
        <v>57524999</v>
      </c>
      <c r="F77" t="e" vm="73">
        <v>#VALUE!</v>
      </c>
      <c r="G77" t="e" cm="1">
        <f t="array" aca="1" ref="G77" ca="1">_FV(Tabela2[[#This Row],[Cidade]],"Latitude")</f>
        <v>#NAME?</v>
      </c>
      <c r="H77" t="e" cm="1">
        <f t="array" aca="1" ref="H77" ca="1">_FV(Tabela2[[#This Row],[Cidade]],"Longitude")</f>
        <v>#NAME?</v>
      </c>
    </row>
    <row r="78" spans="1:8" x14ac:dyDescent="0.25">
      <c r="A78" t="s">
        <v>71</v>
      </c>
      <c r="B78" t="s">
        <v>155</v>
      </c>
      <c r="C78" t="str">
        <f>Tabela2[[#This Row],[Localidade]]&amp;"/"&amp;Tabela2[[#This Row],[Estado]]</f>
        <v>Marechal Deodoro/AL</v>
      </c>
      <c r="D78">
        <v>57160000</v>
      </c>
      <c r="E78">
        <v>57179999</v>
      </c>
      <c r="F78" t="e" vm="74">
        <v>#VALUE!</v>
      </c>
      <c r="G78" t="e" cm="1">
        <f t="array" aca="1" ref="G78" ca="1">_FV(Tabela2[[#This Row],[Cidade]],"Latitude")</f>
        <v>#NAME?</v>
      </c>
      <c r="H78" t="e" cm="1">
        <f t="array" aca="1" ref="H78" ca="1">_FV(Tabela2[[#This Row],[Cidade]],"Longitude")</f>
        <v>#NAME?</v>
      </c>
    </row>
    <row r="79" spans="1:8" x14ac:dyDescent="0.25">
      <c r="A79" t="s">
        <v>71</v>
      </c>
      <c r="B79" t="s">
        <v>156</v>
      </c>
      <c r="C79" t="str">
        <f>Tabela2[[#This Row],[Localidade]]&amp;"/"&amp;Tabela2[[#This Row],[Estado]]</f>
        <v>Maribondo/AL</v>
      </c>
      <c r="D79">
        <v>57670000</v>
      </c>
      <c r="E79">
        <v>57679999</v>
      </c>
      <c r="F79" t="e" vm="75">
        <v>#VALUE!</v>
      </c>
      <c r="G79" t="e" cm="1">
        <f t="array" aca="1" ref="G79" ca="1">_FV(Tabela2[[#This Row],[Cidade]],"Latitude")</f>
        <v>#NAME?</v>
      </c>
      <c r="H79" t="e" cm="1">
        <f t="array" aca="1" ref="H79" ca="1">_FV(Tabela2[[#This Row],[Cidade]],"Longitude")</f>
        <v>#NAME?</v>
      </c>
    </row>
    <row r="80" spans="1:8" x14ac:dyDescent="0.25">
      <c r="A80" t="s">
        <v>71</v>
      </c>
      <c r="B80" t="s">
        <v>157</v>
      </c>
      <c r="C80" t="str">
        <f>Tabela2[[#This Row],[Localidade]]&amp;"/"&amp;Tabela2[[#This Row],[Estado]]</f>
        <v>Mata Grande/AL</v>
      </c>
      <c r="D80">
        <v>57540000</v>
      </c>
      <c r="E80">
        <v>57544999</v>
      </c>
      <c r="F80" t="e" vm="76">
        <v>#VALUE!</v>
      </c>
      <c r="G80" t="e" cm="1">
        <f t="array" aca="1" ref="G80" ca="1">_FV(Tabela2[[#This Row],[Cidade]],"Latitude")</f>
        <v>#NAME?</v>
      </c>
      <c r="H80" t="e" cm="1">
        <f t="array" aca="1" ref="H80" ca="1">_FV(Tabela2[[#This Row],[Cidade]],"Longitude")</f>
        <v>#NAME?</v>
      </c>
    </row>
    <row r="81" spans="1:8" x14ac:dyDescent="0.25">
      <c r="A81" t="s">
        <v>71</v>
      </c>
      <c r="B81" t="s">
        <v>158</v>
      </c>
      <c r="C81" t="str">
        <f>Tabela2[[#This Row],[Localidade]]&amp;"/"&amp;Tabela2[[#This Row],[Estado]]</f>
        <v>Matriz de Camaragibe/AL</v>
      </c>
      <c r="D81">
        <v>57910000</v>
      </c>
      <c r="E81">
        <v>57919999</v>
      </c>
      <c r="F81" t="e" vm="77">
        <v>#VALUE!</v>
      </c>
      <c r="G81" t="e" cm="1">
        <f t="array" aca="1" ref="G81" ca="1">_FV(Tabela2[[#This Row],[Cidade]],"Latitude")</f>
        <v>#NAME?</v>
      </c>
      <c r="H81" t="e" cm="1">
        <f t="array" aca="1" ref="H81" ca="1">_FV(Tabela2[[#This Row],[Cidade]],"Longitude")</f>
        <v>#NAME?</v>
      </c>
    </row>
    <row r="82" spans="1:8" x14ac:dyDescent="0.25">
      <c r="A82" t="s">
        <v>71</v>
      </c>
      <c r="B82" t="s">
        <v>159</v>
      </c>
      <c r="C82" t="str">
        <f>Tabela2[[#This Row],[Localidade]]&amp;"/"&amp;Tabela2[[#This Row],[Estado]]</f>
        <v>Messias/AL</v>
      </c>
      <c r="D82">
        <v>57990000</v>
      </c>
      <c r="E82">
        <v>57994999</v>
      </c>
      <c r="F82" t="e" vm="78">
        <v>#VALUE!</v>
      </c>
      <c r="G82" t="e" cm="1">
        <f t="array" aca="1" ref="G82" ca="1">_FV(Tabela2[[#This Row],[Cidade]],"Latitude")</f>
        <v>#NAME?</v>
      </c>
      <c r="H82" t="e" cm="1">
        <f t="array" aca="1" ref="H82" ca="1">_FV(Tabela2[[#This Row],[Cidade]],"Longitude")</f>
        <v>#NAME?</v>
      </c>
    </row>
    <row r="83" spans="1:8" x14ac:dyDescent="0.25">
      <c r="A83" t="s">
        <v>71</v>
      </c>
      <c r="B83" t="s">
        <v>4120</v>
      </c>
      <c r="C83" t="str">
        <f>Tabela2[[#This Row],[Localidade]]&amp;"/"&amp;Tabela2[[#This Row],[Estado]]</f>
        <v>Minador do Negrao/AL</v>
      </c>
      <c r="D83">
        <v>57615000</v>
      </c>
      <c r="E83">
        <v>57619999</v>
      </c>
      <c r="F83" t="e" vm="79">
        <v>#VALUE!</v>
      </c>
      <c r="G83" t="e" cm="1">
        <f t="array" aca="1" ref="G83" ca="1">_FV(Tabela2[[#This Row],[Cidade]],"Latitude")</f>
        <v>#NAME?</v>
      </c>
      <c r="H83" t="e" cm="1">
        <f t="array" aca="1" ref="H83" ca="1">_FV(Tabela2[[#This Row],[Cidade]],"Longitude")</f>
        <v>#NAME?</v>
      </c>
    </row>
    <row r="84" spans="1:8" x14ac:dyDescent="0.25">
      <c r="A84" t="s">
        <v>71</v>
      </c>
      <c r="B84" t="s">
        <v>4924</v>
      </c>
      <c r="C84" t="str">
        <f>Tabela2[[#This Row],[Localidade]]&amp;"/"&amp;Tabela2[[#This Row],[Estado]]</f>
        <v>Monteiropolis/AL</v>
      </c>
      <c r="D84">
        <v>57440000</v>
      </c>
      <c r="E84">
        <v>57441999</v>
      </c>
      <c r="F84" t="e" vm="80">
        <v>#VALUE!</v>
      </c>
      <c r="G84" t="e" cm="1">
        <f t="array" aca="1" ref="G84" ca="1">_FV(Tabela2[[#This Row],[Cidade]],"Latitude")</f>
        <v>#NAME?</v>
      </c>
      <c r="H84" t="e" cm="1">
        <f t="array" aca="1" ref="H84" ca="1">_FV(Tabela2[[#This Row],[Cidade]],"Longitude")</f>
        <v>#NAME?</v>
      </c>
    </row>
    <row r="85" spans="1:8" x14ac:dyDescent="0.25">
      <c r="A85" t="s">
        <v>71</v>
      </c>
      <c r="B85" t="s">
        <v>160</v>
      </c>
      <c r="C85" t="str">
        <f>Tabela2[[#This Row],[Localidade]]&amp;"/"&amp;Tabela2[[#This Row],[Estado]]</f>
        <v>Murici/AL</v>
      </c>
      <c r="D85">
        <v>57820000</v>
      </c>
      <c r="E85">
        <v>57829999</v>
      </c>
      <c r="F85" t="e" vm="81">
        <v>#VALUE!</v>
      </c>
      <c r="G85" t="e" cm="1">
        <f t="array" aca="1" ref="G85" ca="1">_FV(Tabela2[[#This Row],[Cidade]],"Latitude")</f>
        <v>#NAME?</v>
      </c>
      <c r="H85" t="e" cm="1">
        <f t="array" aca="1" ref="H85" ca="1">_FV(Tabela2[[#This Row],[Cidade]],"Longitude")</f>
        <v>#NAME?</v>
      </c>
    </row>
    <row r="86" spans="1:8" x14ac:dyDescent="0.25">
      <c r="A86" t="s">
        <v>71</v>
      </c>
      <c r="B86" t="s">
        <v>161</v>
      </c>
      <c r="C86" t="str">
        <f>Tabela2[[#This Row],[Localidade]]&amp;"/"&amp;Tabela2[[#This Row],[Estado]]</f>
        <v>Novo Lino/AL</v>
      </c>
      <c r="D86">
        <v>57970000</v>
      </c>
      <c r="E86">
        <v>57974999</v>
      </c>
      <c r="F86" t="e" vm="82">
        <v>#VALUE!</v>
      </c>
      <c r="G86" t="e" cm="1">
        <f t="array" aca="1" ref="G86" ca="1">_FV(Tabela2[[#This Row],[Cidade]],"Latitude")</f>
        <v>#NAME?</v>
      </c>
      <c r="H86" t="e" cm="1">
        <f t="array" aca="1" ref="H86" ca="1">_FV(Tabela2[[#This Row],[Cidade]],"Longitude")</f>
        <v>#NAME?</v>
      </c>
    </row>
    <row r="87" spans="1:8" x14ac:dyDescent="0.25">
      <c r="A87" t="s">
        <v>71</v>
      </c>
      <c r="B87" t="s">
        <v>5392</v>
      </c>
      <c r="C87" t="str">
        <f>Tabela2[[#This Row],[Localidade]]&amp;"/"&amp;Tabela2[[#This Row],[Estado]]</f>
        <v>Olho D'Agua das Flores/AL</v>
      </c>
      <c r="D87">
        <v>57442000</v>
      </c>
      <c r="E87">
        <v>57444999</v>
      </c>
      <c r="F87" t="e" vm="83">
        <v>#VALUE!</v>
      </c>
      <c r="G87" t="e" cm="1">
        <f t="array" aca="1" ref="G87" ca="1">_FV(Tabela2[[#This Row],[Cidade]],"Latitude")</f>
        <v>#NAME?</v>
      </c>
      <c r="H87" t="e" cm="1">
        <f t="array" aca="1" ref="H87" ca="1">_FV(Tabela2[[#This Row],[Cidade]],"Longitude")</f>
        <v>#NAME?</v>
      </c>
    </row>
    <row r="88" spans="1:8" x14ac:dyDescent="0.25">
      <c r="A88" t="s">
        <v>71</v>
      </c>
      <c r="B88" t="s">
        <v>5289</v>
      </c>
      <c r="C88" t="str">
        <f>Tabela2[[#This Row],[Localidade]]&amp;"/"&amp;Tabela2[[#This Row],[Estado]]</f>
        <v>Olho D Agua do Casado/AL</v>
      </c>
      <c r="D88">
        <v>57470000</v>
      </c>
      <c r="E88">
        <v>57474999</v>
      </c>
      <c r="F88" t="e" vm="84">
        <v>#VALUE!</v>
      </c>
      <c r="G88" t="e" cm="1">
        <f t="array" aca="1" ref="G88" ca="1">_FV(Tabela2[[#This Row],[Cidade]],"Latitude")</f>
        <v>#NAME?</v>
      </c>
      <c r="H88" t="e" cm="1">
        <f t="array" aca="1" ref="H88" ca="1">_FV(Tabela2[[#This Row],[Cidade]],"Longitude")</f>
        <v>#NAME?</v>
      </c>
    </row>
    <row r="89" spans="1:8" x14ac:dyDescent="0.25">
      <c r="A89" t="s">
        <v>71</v>
      </c>
      <c r="B89" t="s">
        <v>5290</v>
      </c>
      <c r="C89" t="str">
        <f>Tabela2[[#This Row],[Localidade]]&amp;"/"&amp;Tabela2[[#This Row],[Estado]]</f>
        <v>Olho D Agua Grande/AL</v>
      </c>
      <c r="D89">
        <v>57390000</v>
      </c>
      <c r="E89">
        <v>57399999</v>
      </c>
      <c r="F89" t="e" vm="85">
        <v>#VALUE!</v>
      </c>
      <c r="G89" t="e" cm="1">
        <f t="array" aca="1" ref="G89" ca="1">_FV(Tabela2[[#This Row],[Cidade]],"Latitude")</f>
        <v>#NAME?</v>
      </c>
      <c r="H89" t="e" cm="1">
        <f t="array" aca="1" ref="H89" ca="1">_FV(Tabela2[[#This Row],[Cidade]],"Longitude")</f>
        <v>#NAME?</v>
      </c>
    </row>
    <row r="90" spans="1:8" x14ac:dyDescent="0.25">
      <c r="A90" t="s">
        <v>71</v>
      </c>
      <c r="B90" t="s">
        <v>3497</v>
      </c>
      <c r="C90" t="str">
        <f>Tabela2[[#This Row],[Localidade]]&amp;"/"&amp;Tabela2[[#This Row],[Estado]]</f>
        <v>Olivenca/AL</v>
      </c>
      <c r="D90">
        <v>57550000</v>
      </c>
      <c r="E90">
        <v>57559999</v>
      </c>
      <c r="F90" t="e" vm="86">
        <v>#VALUE!</v>
      </c>
      <c r="G90" t="e" cm="1">
        <f t="array" aca="1" ref="G90" ca="1">_FV(Tabela2[[#This Row],[Cidade]],"Latitude")</f>
        <v>#NAME?</v>
      </c>
      <c r="H90" t="e" cm="1">
        <f t="array" aca="1" ref="H90" ca="1">_FV(Tabela2[[#This Row],[Cidade]],"Longitude")</f>
        <v>#NAME?</v>
      </c>
    </row>
    <row r="91" spans="1:8" x14ac:dyDescent="0.25">
      <c r="A91" t="s">
        <v>71</v>
      </c>
      <c r="B91" t="s">
        <v>162</v>
      </c>
      <c r="C91" t="str">
        <f>Tabela2[[#This Row],[Localidade]]&amp;"/"&amp;Tabela2[[#This Row],[Estado]]</f>
        <v>Ouro Branco/AL</v>
      </c>
      <c r="D91">
        <v>57525000</v>
      </c>
      <c r="E91">
        <v>57529999</v>
      </c>
      <c r="F91" t="e" vm="87">
        <v>#VALUE!</v>
      </c>
      <c r="G91" t="e" cm="1">
        <f t="array" aca="1" ref="G91" ca="1">_FV(Tabela2[[#This Row],[Cidade]],"Latitude")</f>
        <v>#NAME?</v>
      </c>
      <c r="H91" t="e" cm="1">
        <f t="array" aca="1" ref="H91" ca="1">_FV(Tabela2[[#This Row],[Cidade]],"Longitude")</f>
        <v>#NAME?</v>
      </c>
    </row>
    <row r="92" spans="1:8" x14ac:dyDescent="0.25">
      <c r="A92" t="s">
        <v>71</v>
      </c>
      <c r="B92" t="s">
        <v>163</v>
      </c>
      <c r="C92" t="str">
        <f>Tabela2[[#This Row],[Localidade]]&amp;"/"&amp;Tabela2[[#This Row],[Estado]]</f>
        <v>Palestina/AL</v>
      </c>
      <c r="D92">
        <v>57410000</v>
      </c>
      <c r="E92">
        <v>57419999</v>
      </c>
      <c r="F92" t="e" vm="88">
        <v>#VALUE!</v>
      </c>
      <c r="G92" t="e" cm="1">
        <f t="array" aca="1" ref="G92" ca="1">_FV(Tabela2[[#This Row],[Cidade]],"Latitude")</f>
        <v>#NAME?</v>
      </c>
      <c r="H92" t="e" cm="1">
        <f t="array" aca="1" ref="H92" ca="1">_FV(Tabela2[[#This Row],[Cidade]],"Longitude")</f>
        <v>#NAME?</v>
      </c>
    </row>
    <row r="93" spans="1:8" x14ac:dyDescent="0.25">
      <c r="A93" t="s">
        <v>71</v>
      </c>
      <c r="B93" t="s">
        <v>3848</v>
      </c>
      <c r="C93" t="str">
        <f>Tabela2[[#This Row],[Localidade]]&amp;"/"&amp;Tabela2[[#This Row],[Estado]]</f>
        <v>Palmeira dos indios/AL</v>
      </c>
      <c r="D93">
        <v>57600001</v>
      </c>
      <c r="E93">
        <v>57614999</v>
      </c>
      <c r="F93" t="e" vm="89">
        <v>#VALUE!</v>
      </c>
      <c r="G93" t="e" cm="1">
        <f t="array" aca="1" ref="G93" ca="1">_FV(Tabela2[[#This Row],[Cidade]],"Latitude")</f>
        <v>#NAME?</v>
      </c>
      <c r="H93" t="e" cm="1">
        <f t="array" aca="1" ref="H93" ca="1">_FV(Tabela2[[#This Row],[Cidade]],"Longitude")</f>
        <v>#NAME?</v>
      </c>
    </row>
    <row r="94" spans="1:8" x14ac:dyDescent="0.25">
      <c r="A94" t="s">
        <v>71</v>
      </c>
      <c r="B94" t="s">
        <v>3848</v>
      </c>
      <c r="C94" t="str">
        <f>Tabela2[[#This Row],[Localidade]]&amp;"/"&amp;Tabela2[[#This Row],[Estado]]</f>
        <v>Palmeira dos indios/AL</v>
      </c>
      <c r="D94">
        <v>57600001</v>
      </c>
      <c r="E94">
        <v>57609999</v>
      </c>
      <c r="F94" t="e" vm="89">
        <v>#VALUE!</v>
      </c>
      <c r="G94" t="e" cm="1">
        <f t="array" aca="1" ref="G94" ca="1">_FV(Tabela2[[#This Row],[Cidade]],"Latitude")</f>
        <v>#NAME?</v>
      </c>
      <c r="H94" t="e" cm="1">
        <f t="array" aca="1" ref="H94" ca="1">_FV(Tabela2[[#This Row],[Cidade]],"Longitude")</f>
        <v>#NAME?</v>
      </c>
    </row>
    <row r="95" spans="1:8" x14ac:dyDescent="0.25">
      <c r="A95" t="s">
        <v>71</v>
      </c>
      <c r="B95" t="s">
        <v>4803</v>
      </c>
      <c r="C95" t="str">
        <f>Tabela2[[#This Row],[Localidade]]&amp;"/"&amp;Tabela2[[#This Row],[Estado]]</f>
        <v>Pao de Acucar/AL</v>
      </c>
      <c r="D95">
        <v>57400000</v>
      </c>
      <c r="E95">
        <v>57409999</v>
      </c>
      <c r="F95" t="e" vm="90">
        <v>#VALUE!</v>
      </c>
      <c r="G95" t="e" cm="1">
        <f t="array" aca="1" ref="G95" ca="1">_FV(Tabela2[[#This Row],[Cidade]],"Latitude")</f>
        <v>#NAME?</v>
      </c>
      <c r="H95" t="e" cm="1">
        <f t="array" aca="1" ref="H95" ca="1">_FV(Tabela2[[#This Row],[Cidade]],"Longitude")</f>
        <v>#NAME?</v>
      </c>
    </row>
    <row r="96" spans="1:8" x14ac:dyDescent="0.25">
      <c r="A96" t="s">
        <v>71</v>
      </c>
      <c r="B96" t="s">
        <v>164</v>
      </c>
      <c r="C96" t="str">
        <f>Tabela2[[#This Row],[Localidade]]&amp;"/"&amp;Tabela2[[#This Row],[Estado]]</f>
        <v>Pariconha/AL</v>
      </c>
      <c r="D96">
        <v>57475000</v>
      </c>
      <c r="E96">
        <v>57479999</v>
      </c>
      <c r="F96" t="e" vm="91">
        <v>#VALUE!</v>
      </c>
      <c r="G96" t="e" cm="1">
        <f t="array" aca="1" ref="G96" ca="1">_FV(Tabela2[[#This Row],[Cidade]],"Latitude")</f>
        <v>#NAME?</v>
      </c>
      <c r="H96" t="e" cm="1">
        <f t="array" aca="1" ref="H96" ca="1">_FV(Tabela2[[#This Row],[Cidade]],"Longitude")</f>
        <v>#NAME?</v>
      </c>
    </row>
    <row r="97" spans="1:8" x14ac:dyDescent="0.25">
      <c r="A97" t="s">
        <v>71</v>
      </c>
      <c r="B97" t="s">
        <v>165</v>
      </c>
      <c r="C97" t="str">
        <f>Tabela2[[#This Row],[Localidade]]&amp;"/"&amp;Tabela2[[#This Row],[Estado]]</f>
        <v>Paripueira/AL</v>
      </c>
      <c r="D97">
        <v>57935000</v>
      </c>
      <c r="E97">
        <v>57939999</v>
      </c>
      <c r="F97" t="e" vm="92">
        <v>#VALUE!</v>
      </c>
      <c r="G97" t="e" cm="1">
        <f t="array" aca="1" ref="G97" ca="1">_FV(Tabela2[[#This Row],[Cidade]],"Latitude")</f>
        <v>#NAME?</v>
      </c>
      <c r="H97" t="e" cm="1">
        <f t="array" aca="1" ref="H97" ca="1">_FV(Tabela2[[#This Row],[Cidade]],"Longitude")</f>
        <v>#NAME?</v>
      </c>
    </row>
    <row r="98" spans="1:8" x14ac:dyDescent="0.25">
      <c r="A98" t="s">
        <v>71</v>
      </c>
      <c r="B98" t="s">
        <v>166</v>
      </c>
      <c r="C98" t="str">
        <f>Tabela2[[#This Row],[Localidade]]&amp;"/"&amp;Tabela2[[#This Row],[Estado]]</f>
        <v>Passo de Camaragibe/AL</v>
      </c>
      <c r="D98">
        <v>57930000</v>
      </c>
      <c r="E98">
        <v>57934999</v>
      </c>
      <c r="F98" t="e" vm="93">
        <v>#VALUE!</v>
      </c>
      <c r="G98" t="e" cm="1">
        <f t="array" aca="1" ref="G98" ca="1">_FV(Tabela2[[#This Row],[Cidade]],"Latitude")</f>
        <v>#NAME?</v>
      </c>
      <c r="H98" t="e" cm="1">
        <f t="array" aca="1" ref="H98" ca="1">_FV(Tabela2[[#This Row],[Cidade]],"Longitude")</f>
        <v>#NAME?</v>
      </c>
    </row>
    <row r="99" spans="1:8" x14ac:dyDescent="0.25">
      <c r="A99" t="s">
        <v>71</v>
      </c>
      <c r="B99" t="s">
        <v>167</v>
      </c>
      <c r="C99" t="str">
        <f>Tabela2[[#This Row],[Localidade]]&amp;"/"&amp;Tabela2[[#This Row],[Estado]]</f>
        <v>Paulo Jacinto/AL</v>
      </c>
      <c r="D99">
        <v>57740000</v>
      </c>
      <c r="E99">
        <v>57749999</v>
      </c>
      <c r="F99" t="e" vm="94">
        <v>#VALUE!</v>
      </c>
      <c r="G99" t="e" cm="1">
        <f t="array" aca="1" ref="G99" ca="1">_FV(Tabela2[[#This Row],[Cidade]],"Latitude")</f>
        <v>#NAME?</v>
      </c>
      <c r="H99" t="e" cm="1">
        <f t="array" aca="1" ref="H99" ca="1">_FV(Tabela2[[#This Row],[Cidade]],"Longitude")</f>
        <v>#NAME?</v>
      </c>
    </row>
    <row r="100" spans="1:8" x14ac:dyDescent="0.25">
      <c r="A100" t="s">
        <v>71</v>
      </c>
      <c r="B100" t="s">
        <v>168</v>
      </c>
      <c r="C100" t="str">
        <f>Tabela2[[#This Row],[Localidade]]&amp;"/"&amp;Tabela2[[#This Row],[Estado]]</f>
        <v>Penedo/AL</v>
      </c>
      <c r="D100">
        <v>57200000</v>
      </c>
      <c r="E100">
        <v>57209999</v>
      </c>
      <c r="F100" t="e" vm="95">
        <v>#VALUE!</v>
      </c>
      <c r="G100" t="e" cm="1">
        <f t="array" aca="1" ref="G100" ca="1">_FV(Tabela2[[#This Row],[Cidade]],"Latitude")</f>
        <v>#NAME?</v>
      </c>
      <c r="H100" t="e" cm="1">
        <f t="array" aca="1" ref="H100" ca="1">_FV(Tabela2[[#This Row],[Cidade]],"Longitude")</f>
        <v>#NAME?</v>
      </c>
    </row>
    <row r="101" spans="1:8" x14ac:dyDescent="0.25">
      <c r="A101" t="s">
        <v>71</v>
      </c>
      <c r="B101" t="s">
        <v>3498</v>
      </c>
      <c r="C101" t="str">
        <f>Tabela2[[#This Row],[Localidade]]&amp;"/"&amp;Tabela2[[#This Row],[Estado]]</f>
        <v>Piacabucu/AL</v>
      </c>
      <c r="D101">
        <v>57210000</v>
      </c>
      <c r="E101">
        <v>57219999</v>
      </c>
      <c r="F101" t="e" vm="96">
        <v>#VALUE!</v>
      </c>
      <c r="G101" t="e" cm="1">
        <f t="array" aca="1" ref="G101" ca="1">_FV(Tabela2[[#This Row],[Cidade]],"Latitude")</f>
        <v>#NAME?</v>
      </c>
      <c r="H101" t="e" cm="1">
        <f t="array" aca="1" ref="H101" ca="1">_FV(Tabela2[[#This Row],[Cidade]],"Longitude")</f>
        <v>#NAME?</v>
      </c>
    </row>
    <row r="102" spans="1:8" x14ac:dyDescent="0.25">
      <c r="A102" t="s">
        <v>71</v>
      </c>
      <c r="B102" t="s">
        <v>169</v>
      </c>
      <c r="C102" t="str">
        <f>Tabela2[[#This Row],[Localidade]]&amp;"/"&amp;Tabela2[[#This Row],[Estado]]</f>
        <v>Pilar/AL</v>
      </c>
      <c r="D102">
        <v>57150000</v>
      </c>
      <c r="E102">
        <v>57159999</v>
      </c>
      <c r="F102" t="e" vm="97">
        <v>#VALUE!</v>
      </c>
      <c r="G102" t="e" cm="1">
        <f t="array" aca="1" ref="G102" ca="1">_FV(Tabela2[[#This Row],[Cidade]],"Latitude")</f>
        <v>#NAME?</v>
      </c>
      <c r="H102" t="e" cm="1">
        <f t="array" aca="1" ref="H102" ca="1">_FV(Tabela2[[#This Row],[Cidade]],"Longitude")</f>
        <v>#NAME?</v>
      </c>
    </row>
    <row r="103" spans="1:8" x14ac:dyDescent="0.25">
      <c r="A103" t="s">
        <v>71</v>
      </c>
      <c r="B103" t="s">
        <v>170</v>
      </c>
      <c r="C103" t="str">
        <f>Tabela2[[#This Row],[Localidade]]&amp;"/"&amp;Tabela2[[#This Row],[Estado]]</f>
        <v>Pindoba/AL</v>
      </c>
      <c r="D103">
        <v>57720000</v>
      </c>
      <c r="E103">
        <v>57729999</v>
      </c>
      <c r="F103" t="e" vm="98">
        <v>#VALUE!</v>
      </c>
      <c r="G103" t="e" cm="1">
        <f t="array" aca="1" ref="G103" ca="1">_FV(Tabela2[[#This Row],[Cidade]],"Latitude")</f>
        <v>#NAME?</v>
      </c>
      <c r="H103" t="e" cm="1">
        <f t="array" aca="1" ref="H103" ca="1">_FV(Tabela2[[#This Row],[Cidade]],"Longitude")</f>
        <v>#NAME?</v>
      </c>
    </row>
    <row r="104" spans="1:8" x14ac:dyDescent="0.25">
      <c r="A104" t="s">
        <v>71</v>
      </c>
      <c r="B104" t="s">
        <v>171</v>
      </c>
      <c r="C104" t="str">
        <f>Tabela2[[#This Row],[Localidade]]&amp;"/"&amp;Tabela2[[#This Row],[Estado]]</f>
        <v>Piranhas/AL</v>
      </c>
      <c r="D104">
        <v>57460000</v>
      </c>
      <c r="E104">
        <v>57469999</v>
      </c>
      <c r="F104" t="e" vm="99">
        <v>#VALUE!</v>
      </c>
      <c r="G104" t="e" cm="1">
        <f t="array" aca="1" ref="G104" ca="1">_FV(Tabela2[[#This Row],[Cidade]],"Latitude")</f>
        <v>#NAME?</v>
      </c>
      <c r="H104" t="e" cm="1">
        <f t="array" aca="1" ref="H104" ca="1">_FV(Tabela2[[#This Row],[Cidade]],"Longitude")</f>
        <v>#NAME?</v>
      </c>
    </row>
    <row r="105" spans="1:8" x14ac:dyDescent="0.25">
      <c r="A105" t="s">
        <v>71</v>
      </c>
      <c r="B105" t="s">
        <v>3499</v>
      </c>
      <c r="C105" t="str">
        <f>Tabela2[[#This Row],[Localidade]]&amp;"/"&amp;Tabela2[[#This Row],[Estado]]</f>
        <v>Poco das Trincheiras/AL</v>
      </c>
      <c r="D105">
        <v>57510000</v>
      </c>
      <c r="E105">
        <v>57514999</v>
      </c>
      <c r="F105" t="e" vm="100">
        <v>#VALUE!</v>
      </c>
      <c r="G105" t="e" cm="1">
        <f t="array" aca="1" ref="G105" ca="1">_FV(Tabela2[[#This Row],[Cidade]],"Latitude")</f>
        <v>#NAME?</v>
      </c>
      <c r="H105" t="e" cm="1">
        <f t="array" aca="1" ref="H105" ca="1">_FV(Tabela2[[#This Row],[Cidade]],"Longitude")</f>
        <v>#NAME?</v>
      </c>
    </row>
    <row r="106" spans="1:8" x14ac:dyDescent="0.25">
      <c r="A106" t="s">
        <v>71</v>
      </c>
      <c r="B106" t="s">
        <v>172</v>
      </c>
      <c r="C106" t="str">
        <f>Tabela2[[#This Row],[Localidade]]&amp;"/"&amp;Tabela2[[#This Row],[Estado]]</f>
        <v>Porto Calvo/AL</v>
      </c>
      <c r="D106">
        <v>57900000</v>
      </c>
      <c r="E106">
        <v>57909999</v>
      </c>
      <c r="F106" t="e" vm="101">
        <v>#VALUE!</v>
      </c>
      <c r="G106" t="e" cm="1">
        <f t="array" aca="1" ref="G106" ca="1">_FV(Tabela2[[#This Row],[Cidade]],"Latitude")</f>
        <v>#NAME?</v>
      </c>
      <c r="H106" t="e" cm="1">
        <f t="array" aca="1" ref="H106" ca="1">_FV(Tabela2[[#This Row],[Cidade]],"Longitude")</f>
        <v>#NAME?</v>
      </c>
    </row>
    <row r="107" spans="1:8" x14ac:dyDescent="0.25">
      <c r="A107" t="s">
        <v>71</v>
      </c>
      <c r="B107" t="s">
        <v>173</v>
      </c>
      <c r="C107" t="str">
        <f>Tabela2[[#This Row],[Localidade]]&amp;"/"&amp;Tabela2[[#This Row],[Estado]]</f>
        <v>Porto de Pedras/AL</v>
      </c>
      <c r="D107">
        <v>57945000</v>
      </c>
      <c r="E107">
        <v>57949999</v>
      </c>
      <c r="F107" t="e" vm="102">
        <v>#VALUE!</v>
      </c>
      <c r="G107" t="e" cm="1">
        <f t="array" aca="1" ref="G107" ca="1">_FV(Tabela2[[#This Row],[Cidade]],"Latitude")</f>
        <v>#NAME?</v>
      </c>
      <c r="H107" t="e" cm="1">
        <f t="array" aca="1" ref="H107" ca="1">_FV(Tabela2[[#This Row],[Cidade]],"Longitude")</f>
        <v>#NAME?</v>
      </c>
    </row>
    <row r="108" spans="1:8" x14ac:dyDescent="0.25">
      <c r="A108" t="s">
        <v>71</v>
      </c>
      <c r="B108" t="s">
        <v>3649</v>
      </c>
      <c r="C108" t="str">
        <f>Tabela2[[#This Row],[Localidade]]&amp;"/"&amp;Tabela2[[#This Row],[Estado]]</f>
        <v>Porto Real do Colegio/AL</v>
      </c>
      <c r="D108">
        <v>57290000</v>
      </c>
      <c r="E108">
        <v>57299999</v>
      </c>
      <c r="F108" t="e" vm="103">
        <v>#VALUE!</v>
      </c>
      <c r="G108" t="e" cm="1">
        <f t="array" aca="1" ref="G108" ca="1">_FV(Tabela2[[#This Row],[Cidade]],"Latitude")</f>
        <v>#NAME?</v>
      </c>
      <c r="H108" t="e" cm="1">
        <f t="array" aca="1" ref="H108" ca="1">_FV(Tabela2[[#This Row],[Cidade]],"Longitude")</f>
        <v>#NAME?</v>
      </c>
    </row>
    <row r="109" spans="1:8" x14ac:dyDescent="0.25">
      <c r="A109" t="s">
        <v>71</v>
      </c>
      <c r="B109" t="s">
        <v>174</v>
      </c>
      <c r="C109" t="str">
        <f>Tabela2[[#This Row],[Localidade]]&amp;"/"&amp;Tabela2[[#This Row],[Estado]]</f>
        <v>Quebrangulo/AL</v>
      </c>
      <c r="D109">
        <v>57750000</v>
      </c>
      <c r="E109">
        <v>57759999</v>
      </c>
      <c r="F109" t="e" vm="104">
        <v>#VALUE!</v>
      </c>
      <c r="G109" t="e" cm="1">
        <f t="array" aca="1" ref="G109" ca="1">_FV(Tabela2[[#This Row],[Cidade]],"Latitude")</f>
        <v>#NAME?</v>
      </c>
      <c r="H109" t="e" cm="1">
        <f t="array" aca="1" ref="H109" ca="1">_FV(Tabela2[[#This Row],[Cidade]],"Longitude")</f>
        <v>#NAME?</v>
      </c>
    </row>
    <row r="110" spans="1:8" x14ac:dyDescent="0.25">
      <c r="A110" t="s">
        <v>71</v>
      </c>
      <c r="B110" t="s">
        <v>175</v>
      </c>
      <c r="C110" t="str">
        <f>Tabela2[[#This Row],[Localidade]]&amp;"/"&amp;Tabela2[[#This Row],[Estado]]</f>
        <v>Rio Largo/AL</v>
      </c>
      <c r="D110">
        <v>57100000</v>
      </c>
      <c r="E110">
        <v>57119999</v>
      </c>
      <c r="F110" t="e" vm="105">
        <v>#VALUE!</v>
      </c>
      <c r="G110" t="e" cm="1">
        <f t="array" aca="1" ref="G110" ca="1">_FV(Tabela2[[#This Row],[Cidade]],"Latitude")</f>
        <v>#NAME?</v>
      </c>
      <c r="H110" t="e" cm="1">
        <f t="array" aca="1" ref="H110" ca="1">_FV(Tabela2[[#This Row],[Cidade]],"Longitude")</f>
        <v>#NAME?</v>
      </c>
    </row>
    <row r="111" spans="1:8" x14ac:dyDescent="0.25">
      <c r="A111" t="s">
        <v>71</v>
      </c>
      <c r="B111" t="s">
        <v>176</v>
      </c>
      <c r="C111" t="str">
        <f>Tabela2[[#This Row],[Localidade]]&amp;"/"&amp;Tabela2[[#This Row],[Estado]]</f>
        <v>Roteiro/AL</v>
      </c>
      <c r="D111">
        <v>57257000</v>
      </c>
      <c r="E111">
        <v>57259999</v>
      </c>
      <c r="F111" t="e" vm="106">
        <v>#VALUE!</v>
      </c>
      <c r="G111" t="e" cm="1">
        <f t="array" aca="1" ref="G111" ca="1">_FV(Tabela2[[#This Row],[Cidade]],"Latitude")</f>
        <v>#NAME?</v>
      </c>
      <c r="H111" t="e" cm="1">
        <f t="array" aca="1" ref="H111" ca="1">_FV(Tabela2[[#This Row],[Cidade]],"Longitude")</f>
        <v>#NAME?</v>
      </c>
    </row>
    <row r="112" spans="1:8" x14ac:dyDescent="0.25">
      <c r="A112" t="s">
        <v>71</v>
      </c>
      <c r="B112" t="s">
        <v>177</v>
      </c>
      <c r="C112" t="str">
        <f>Tabela2[[#This Row],[Localidade]]&amp;"/"&amp;Tabela2[[#This Row],[Estado]]</f>
        <v>Santa Luzia do Norte/AL</v>
      </c>
      <c r="D112">
        <v>57130000</v>
      </c>
      <c r="E112">
        <v>57139999</v>
      </c>
      <c r="F112" t="e" vm="107">
        <v>#VALUE!</v>
      </c>
      <c r="G112" t="e" cm="1">
        <f t="array" aca="1" ref="G112" ca="1">_FV(Tabela2[[#This Row],[Cidade]],"Latitude")</f>
        <v>#NAME?</v>
      </c>
      <c r="H112" t="e" cm="1">
        <f t="array" aca="1" ref="H112" ca="1">_FV(Tabela2[[#This Row],[Cidade]],"Longitude")</f>
        <v>#NAME?</v>
      </c>
    </row>
    <row r="113" spans="1:8" x14ac:dyDescent="0.25">
      <c r="A113" t="s">
        <v>71</v>
      </c>
      <c r="B113" t="s">
        <v>178</v>
      </c>
      <c r="C113" t="str">
        <f>Tabela2[[#This Row],[Localidade]]&amp;"/"&amp;Tabela2[[#This Row],[Estado]]</f>
        <v>Santana do Ipanema/AL</v>
      </c>
      <c r="D113">
        <v>57500000</v>
      </c>
      <c r="E113">
        <v>57509999</v>
      </c>
      <c r="F113" t="e" vm="108">
        <v>#VALUE!</v>
      </c>
      <c r="G113" t="e" cm="1">
        <f t="array" aca="1" ref="G113" ca="1">_FV(Tabela2[[#This Row],[Cidade]],"Latitude")</f>
        <v>#NAME?</v>
      </c>
      <c r="H113" t="e" cm="1">
        <f t="array" aca="1" ref="H113" ca="1">_FV(Tabela2[[#This Row],[Cidade]],"Longitude")</f>
        <v>#NAME?</v>
      </c>
    </row>
    <row r="114" spans="1:8" x14ac:dyDescent="0.25">
      <c r="A114" t="s">
        <v>71</v>
      </c>
      <c r="B114" t="s">
        <v>4804</v>
      </c>
      <c r="C114" t="str">
        <f>Tabela2[[#This Row],[Localidade]]&amp;"/"&amp;Tabela2[[#This Row],[Estado]]</f>
        <v>Santana do Mundau/AL</v>
      </c>
      <c r="D114">
        <v>57840000</v>
      </c>
      <c r="E114">
        <v>57859999</v>
      </c>
      <c r="F114" t="e" vm="109">
        <v>#VALUE!</v>
      </c>
      <c r="G114" t="e" cm="1">
        <f t="array" aca="1" ref="G114" ca="1">_FV(Tabela2[[#This Row],[Cidade]],"Latitude")</f>
        <v>#NAME?</v>
      </c>
      <c r="H114" t="e" cm="1">
        <f t="array" aca="1" ref="H114" ca="1">_FV(Tabela2[[#This Row],[Cidade]],"Longitude")</f>
        <v>#NAME?</v>
      </c>
    </row>
    <row r="115" spans="1:8" x14ac:dyDescent="0.25">
      <c r="A115" t="s">
        <v>71</v>
      </c>
      <c r="B115" t="s">
        <v>4121</v>
      </c>
      <c r="C115" t="str">
        <f>Tabela2[[#This Row],[Localidade]]&amp;"/"&amp;Tabela2[[#This Row],[Estado]]</f>
        <v>Sao Bras/AL</v>
      </c>
      <c r="D115">
        <v>57380000</v>
      </c>
      <c r="E115">
        <v>57389999</v>
      </c>
      <c r="F115" t="e" vm="110">
        <v>#VALUE!</v>
      </c>
      <c r="G115" t="e" cm="1">
        <f t="array" aca="1" ref="G115" ca="1">_FV(Tabela2[[#This Row],[Cidade]],"Latitude")</f>
        <v>#NAME?</v>
      </c>
      <c r="H115" t="e" cm="1">
        <f t="array" aca="1" ref="H115" ca="1">_FV(Tabela2[[#This Row],[Cidade]],"Longitude")</f>
        <v>#NAME?</v>
      </c>
    </row>
    <row r="116" spans="1:8" x14ac:dyDescent="0.25">
      <c r="A116" t="s">
        <v>71</v>
      </c>
      <c r="B116" t="s">
        <v>4122</v>
      </c>
      <c r="C116" t="str">
        <f>Tabela2[[#This Row],[Localidade]]&amp;"/"&amp;Tabela2[[#This Row],[Estado]]</f>
        <v>Sao Jose da Laje/AL</v>
      </c>
      <c r="D116">
        <v>57860000</v>
      </c>
      <c r="E116">
        <v>57889999</v>
      </c>
      <c r="F116" t="e" vm="111">
        <v>#VALUE!</v>
      </c>
      <c r="G116" t="e" cm="1">
        <f t="array" aca="1" ref="G116" ca="1">_FV(Tabela2[[#This Row],[Cidade]],"Latitude")</f>
        <v>#NAME?</v>
      </c>
      <c r="H116" t="e" cm="1">
        <f t="array" aca="1" ref="H116" ca="1">_FV(Tabela2[[#This Row],[Cidade]],"Longitude")</f>
        <v>#NAME?</v>
      </c>
    </row>
    <row r="117" spans="1:8" x14ac:dyDescent="0.25">
      <c r="A117" t="s">
        <v>71</v>
      </c>
      <c r="B117" t="s">
        <v>4123</v>
      </c>
      <c r="C117" t="str">
        <f>Tabela2[[#This Row],[Localidade]]&amp;"/"&amp;Tabela2[[#This Row],[Estado]]</f>
        <v>Sao Jose da Tapera/AL</v>
      </c>
      <c r="D117">
        <v>57445000</v>
      </c>
      <c r="E117">
        <v>57459999</v>
      </c>
      <c r="F117" t="e" vm="112">
        <v>#VALUE!</v>
      </c>
      <c r="G117" t="e" cm="1">
        <f t="array" aca="1" ref="G117" ca="1">_FV(Tabela2[[#This Row],[Cidade]],"Latitude")</f>
        <v>#NAME?</v>
      </c>
      <c r="H117" t="e" cm="1">
        <f t="array" aca="1" ref="H117" ca="1">_FV(Tabela2[[#This Row],[Cidade]],"Longitude")</f>
        <v>#NAME?</v>
      </c>
    </row>
    <row r="118" spans="1:8" x14ac:dyDescent="0.25">
      <c r="A118" t="s">
        <v>71</v>
      </c>
      <c r="B118" t="s">
        <v>4124</v>
      </c>
      <c r="C118" t="str">
        <f>Tabela2[[#This Row],[Localidade]]&amp;"/"&amp;Tabela2[[#This Row],[Estado]]</f>
        <v>Sao Luis do Quitunde/AL</v>
      </c>
      <c r="D118">
        <v>57920000</v>
      </c>
      <c r="E118">
        <v>57924999</v>
      </c>
      <c r="F118" t="e" vm="113">
        <v>#VALUE!</v>
      </c>
      <c r="G118" t="e" cm="1">
        <f t="array" aca="1" ref="G118" ca="1">_FV(Tabela2[[#This Row],[Cidade]],"Latitude")</f>
        <v>#NAME?</v>
      </c>
      <c r="H118" t="e" cm="1">
        <f t="array" aca="1" ref="H118" ca="1">_FV(Tabela2[[#This Row],[Cidade]],"Longitude")</f>
        <v>#NAME?</v>
      </c>
    </row>
    <row r="119" spans="1:8" x14ac:dyDescent="0.25">
      <c r="A119" t="s">
        <v>71</v>
      </c>
      <c r="B119" t="s">
        <v>4125</v>
      </c>
      <c r="C119" t="str">
        <f>Tabela2[[#This Row],[Localidade]]&amp;"/"&amp;Tabela2[[#This Row],[Estado]]</f>
        <v>Sao Miguel dos Campos/AL</v>
      </c>
      <c r="D119">
        <v>57240001</v>
      </c>
      <c r="E119">
        <v>57249999</v>
      </c>
      <c r="F119" t="e" vm="114">
        <v>#VALUE!</v>
      </c>
      <c r="G119" t="e" cm="1">
        <f t="array" aca="1" ref="G119" ca="1">_FV(Tabela2[[#This Row],[Cidade]],"Latitude")</f>
        <v>#NAME?</v>
      </c>
      <c r="H119" t="e" cm="1">
        <f t="array" aca="1" ref="H119" ca="1">_FV(Tabela2[[#This Row],[Cidade]],"Longitude")</f>
        <v>#NAME?</v>
      </c>
    </row>
    <row r="120" spans="1:8" x14ac:dyDescent="0.25">
      <c r="A120" t="s">
        <v>71</v>
      </c>
      <c r="B120" t="s">
        <v>4125</v>
      </c>
      <c r="C120" t="str">
        <f>Tabela2[[#This Row],[Localidade]]&amp;"/"&amp;Tabela2[[#This Row],[Estado]]</f>
        <v>Sao Miguel dos Campos/AL</v>
      </c>
      <c r="D120">
        <v>57240001</v>
      </c>
      <c r="E120">
        <v>57249999</v>
      </c>
      <c r="F120" t="e" vm="114">
        <v>#VALUE!</v>
      </c>
      <c r="G120" t="e" cm="1">
        <f t="array" aca="1" ref="G120" ca="1">_FV(Tabela2[[#This Row],[Cidade]],"Latitude")</f>
        <v>#NAME?</v>
      </c>
      <c r="H120" t="e" cm="1">
        <f t="array" aca="1" ref="H120" ca="1">_FV(Tabela2[[#This Row],[Cidade]],"Longitude")</f>
        <v>#NAME?</v>
      </c>
    </row>
    <row r="121" spans="1:8" x14ac:dyDescent="0.25">
      <c r="A121" t="s">
        <v>71</v>
      </c>
      <c r="B121" t="s">
        <v>4126</v>
      </c>
      <c r="C121" t="str">
        <f>Tabela2[[#This Row],[Localidade]]&amp;"/"&amp;Tabela2[[#This Row],[Estado]]</f>
        <v>Sao Miguel dos Milagres/AL</v>
      </c>
      <c r="D121">
        <v>57940000</v>
      </c>
      <c r="E121">
        <v>57944999</v>
      </c>
      <c r="F121" t="e" vm="115">
        <v>#VALUE!</v>
      </c>
      <c r="G121" t="e" cm="1">
        <f t="array" aca="1" ref="G121" ca="1">_FV(Tabela2[[#This Row],[Cidade]],"Latitude")</f>
        <v>#NAME?</v>
      </c>
      <c r="H121" t="e" cm="1">
        <f t="array" aca="1" ref="H121" ca="1">_FV(Tabela2[[#This Row],[Cidade]],"Longitude")</f>
        <v>#NAME?</v>
      </c>
    </row>
    <row r="122" spans="1:8" x14ac:dyDescent="0.25">
      <c r="A122" t="s">
        <v>71</v>
      </c>
      <c r="B122" t="s">
        <v>4127</v>
      </c>
      <c r="C122" t="str">
        <f>Tabela2[[#This Row],[Localidade]]&amp;"/"&amp;Tabela2[[#This Row],[Estado]]</f>
        <v>Sao Sebastiao/AL</v>
      </c>
      <c r="D122">
        <v>57275000</v>
      </c>
      <c r="E122">
        <v>57279999</v>
      </c>
      <c r="F122" t="e" vm="116">
        <v>#VALUE!</v>
      </c>
      <c r="G122" t="e" cm="1">
        <f t="array" aca="1" ref="G122" ca="1">_FV(Tabela2[[#This Row],[Cidade]],"Latitude")</f>
        <v>#NAME?</v>
      </c>
      <c r="H122" t="e" cm="1">
        <f t="array" aca="1" ref="H122" ca="1">_FV(Tabela2[[#This Row],[Cidade]],"Longitude")</f>
        <v>#NAME?</v>
      </c>
    </row>
    <row r="123" spans="1:8" x14ac:dyDescent="0.25">
      <c r="A123" t="s">
        <v>71</v>
      </c>
      <c r="B123" t="s">
        <v>179</v>
      </c>
      <c r="C123" t="str">
        <f>Tabela2[[#This Row],[Localidade]]&amp;"/"&amp;Tabela2[[#This Row],[Estado]]</f>
        <v>Satuba/AL</v>
      </c>
      <c r="D123">
        <v>57120000</v>
      </c>
      <c r="E123">
        <v>57129999</v>
      </c>
      <c r="F123" t="e" vm="117">
        <v>#VALUE!</v>
      </c>
      <c r="G123" t="e" cm="1">
        <f t="array" aca="1" ref="G123" ca="1">_FV(Tabela2[[#This Row],[Cidade]],"Latitude")</f>
        <v>#NAME?</v>
      </c>
      <c r="H123" t="e" cm="1">
        <f t="array" aca="1" ref="H123" ca="1">_FV(Tabela2[[#This Row],[Cidade]],"Longitude")</f>
        <v>#NAME?</v>
      </c>
    </row>
    <row r="124" spans="1:8" x14ac:dyDescent="0.25">
      <c r="A124" t="s">
        <v>71</v>
      </c>
      <c r="B124" t="s">
        <v>180</v>
      </c>
      <c r="C124" t="str">
        <f>Tabela2[[#This Row],[Localidade]]&amp;"/"&amp;Tabela2[[#This Row],[Estado]]</f>
        <v>Senador Rui Palmeira/AL</v>
      </c>
      <c r="D124">
        <v>57515000</v>
      </c>
      <c r="E124">
        <v>57519999</v>
      </c>
      <c r="F124" t="e" vm="118">
        <v>#VALUE!</v>
      </c>
      <c r="G124" t="e" cm="1">
        <f t="array" aca="1" ref="G124" ca="1">_FV(Tabela2[[#This Row],[Cidade]],"Latitude")</f>
        <v>#NAME?</v>
      </c>
      <c r="H124" t="e" cm="1">
        <f t="array" aca="1" ref="H124" ca="1">_FV(Tabela2[[#This Row],[Cidade]],"Longitude")</f>
        <v>#NAME?</v>
      </c>
    </row>
    <row r="125" spans="1:8" x14ac:dyDescent="0.25">
      <c r="A125" t="s">
        <v>71</v>
      </c>
      <c r="B125" t="s">
        <v>5225</v>
      </c>
      <c r="C125" t="str">
        <f>Tabela2[[#This Row],[Localidade]]&amp;"/"&amp;Tabela2[[#This Row],[Estado]]</f>
        <v>Tanque D Arca/AL</v>
      </c>
      <c r="D125">
        <v>57635000</v>
      </c>
      <c r="E125">
        <v>57639999</v>
      </c>
      <c r="F125" t="e" vm="119">
        <v>#VALUE!</v>
      </c>
      <c r="G125" t="e" cm="1">
        <f t="array" aca="1" ref="G125" ca="1">_FV(Tabela2[[#This Row],[Cidade]],"Latitude")</f>
        <v>#NAME?</v>
      </c>
      <c r="H125" t="e" cm="1">
        <f t="array" aca="1" ref="H125" ca="1">_FV(Tabela2[[#This Row],[Cidade]],"Longitude")</f>
        <v>#NAME?</v>
      </c>
    </row>
    <row r="126" spans="1:8" x14ac:dyDescent="0.25">
      <c r="A126" t="s">
        <v>71</v>
      </c>
      <c r="B126" t="s">
        <v>181</v>
      </c>
      <c r="C126" t="str">
        <f>Tabela2[[#This Row],[Localidade]]&amp;"/"&amp;Tabela2[[#This Row],[Estado]]</f>
        <v>Taquarana/AL</v>
      </c>
      <c r="D126">
        <v>57640000</v>
      </c>
      <c r="E126">
        <v>57659999</v>
      </c>
      <c r="F126" t="e" vm="120">
        <v>#VALUE!</v>
      </c>
      <c r="G126" t="e" cm="1">
        <f t="array" aca="1" ref="G126" ca="1">_FV(Tabela2[[#This Row],[Cidade]],"Latitude")</f>
        <v>#NAME?</v>
      </c>
      <c r="H126" t="e" cm="1">
        <f t="array" aca="1" ref="H126" ca="1">_FV(Tabela2[[#This Row],[Cidade]],"Longitude")</f>
        <v>#NAME?</v>
      </c>
    </row>
    <row r="127" spans="1:8" x14ac:dyDescent="0.25">
      <c r="A127" t="s">
        <v>71</v>
      </c>
      <c r="B127" t="s">
        <v>4737</v>
      </c>
      <c r="C127" t="str">
        <f>Tabela2[[#This Row],[Localidade]]&amp;"/"&amp;Tabela2[[#This Row],[Estado]]</f>
        <v>Teotonio Vilela/AL</v>
      </c>
      <c r="D127">
        <v>57265000</v>
      </c>
      <c r="E127">
        <v>57269999</v>
      </c>
      <c r="F127" t="e" vm="121">
        <v>#VALUE!</v>
      </c>
      <c r="G127" t="e" cm="1">
        <f t="array" aca="1" ref="G127" ca="1">_FV(Tabela2[[#This Row],[Cidade]],"Latitude")</f>
        <v>#NAME?</v>
      </c>
      <c r="H127" t="e" cm="1">
        <f t="array" aca="1" ref="H127" ca="1">_FV(Tabela2[[#This Row],[Cidade]],"Longitude")</f>
        <v>#NAME?</v>
      </c>
    </row>
    <row r="128" spans="1:8" x14ac:dyDescent="0.25">
      <c r="A128" t="s">
        <v>71</v>
      </c>
      <c r="B128" t="s">
        <v>182</v>
      </c>
      <c r="C128" t="str">
        <f>Tabela2[[#This Row],[Localidade]]&amp;"/"&amp;Tabela2[[#This Row],[Estado]]</f>
        <v>Traipu/AL</v>
      </c>
      <c r="D128">
        <v>57370000</v>
      </c>
      <c r="E128">
        <v>57379999</v>
      </c>
      <c r="F128" t="e" vm="122">
        <v>#VALUE!</v>
      </c>
      <c r="G128" t="e" cm="1">
        <f t="array" aca="1" ref="G128" ca="1">_FV(Tabela2[[#This Row],[Cidade]],"Latitude")</f>
        <v>#NAME?</v>
      </c>
      <c r="H128" t="e" cm="1">
        <f t="array" aca="1" ref="H128" ca="1">_FV(Tabela2[[#This Row],[Cidade]],"Longitude")</f>
        <v>#NAME?</v>
      </c>
    </row>
    <row r="129" spans="1:8" x14ac:dyDescent="0.25">
      <c r="A129" t="s">
        <v>71</v>
      </c>
      <c r="B129" t="s">
        <v>4128</v>
      </c>
      <c r="C129" t="str">
        <f>Tabela2[[#This Row],[Localidade]]&amp;"/"&amp;Tabela2[[#This Row],[Estado]]</f>
        <v>Uniao dos Palmares/AL</v>
      </c>
      <c r="D129">
        <v>57800000</v>
      </c>
      <c r="E129">
        <v>57819999</v>
      </c>
      <c r="F129" t="e" vm="123">
        <v>#VALUE!</v>
      </c>
      <c r="G129" t="e" cm="1">
        <f t="array" aca="1" ref="G129" ca="1">_FV(Tabela2[[#This Row],[Cidade]],"Latitude")</f>
        <v>#NAME?</v>
      </c>
      <c r="H129" t="e" cm="1">
        <f t="array" aca="1" ref="H129" ca="1">_FV(Tabela2[[#This Row],[Cidade]],"Longitude")</f>
        <v>#NAME?</v>
      </c>
    </row>
    <row r="130" spans="1:8" x14ac:dyDescent="0.25">
      <c r="A130" t="s">
        <v>71</v>
      </c>
      <c r="B130" t="s">
        <v>3500</v>
      </c>
      <c r="C130" t="str">
        <f>Tabela2[[#This Row],[Localidade]]&amp;"/"&amp;Tabela2[[#This Row],[Estado]]</f>
        <v>Vicosa/AL</v>
      </c>
      <c r="D130">
        <v>57700000</v>
      </c>
      <c r="E130">
        <v>57719999</v>
      </c>
      <c r="F130" t="e" vm="124">
        <v>#VALUE!</v>
      </c>
      <c r="G130" t="e" cm="1">
        <f t="array" aca="1" ref="G130" ca="1">_FV(Tabela2[[#This Row],[Cidade]],"Latitude")</f>
        <v>#NAME?</v>
      </c>
      <c r="H130" t="e" cm="1">
        <f t="array" aca="1" ref="H130" ca="1">_FV(Tabela2[[#This Row],[Cidade]],"Longitude")</f>
        <v>#NAME?</v>
      </c>
    </row>
    <row r="131" spans="1:8" x14ac:dyDescent="0.25">
      <c r="A131" t="s">
        <v>72</v>
      </c>
      <c r="B131" t="s">
        <v>4129</v>
      </c>
      <c r="C131" t="str">
        <f>Tabela2[[#This Row],[Localidade]]&amp;"/"&amp;Tabela2[[#This Row],[Estado]]</f>
        <v>Alvaraes/AM</v>
      </c>
      <c r="D131">
        <v>69540000</v>
      </c>
      <c r="E131">
        <v>69549999</v>
      </c>
      <c r="F131" t="e" vm="125">
        <v>#VALUE!</v>
      </c>
      <c r="G131" t="e" cm="1">
        <f t="array" aca="1" ref="G131" ca="1">_FV(Tabela2[[#This Row],[Cidade]],"Latitude")</f>
        <v>#NAME?</v>
      </c>
      <c r="H131" t="e" cm="1">
        <f t="array" aca="1" ref="H131" ca="1">_FV(Tabela2[[#This Row],[Cidade]],"Longitude")</f>
        <v>#NAME?</v>
      </c>
    </row>
    <row r="132" spans="1:8" x14ac:dyDescent="0.25">
      <c r="A132" t="s">
        <v>72</v>
      </c>
      <c r="B132" t="s">
        <v>3042</v>
      </c>
      <c r="C132" t="str">
        <f>Tabela2[[#This Row],[Localidade]]&amp;"/"&amp;Tabela2[[#This Row],[Estado]]</f>
        <v>Amatura/AM</v>
      </c>
      <c r="D132">
        <v>69620000</v>
      </c>
      <c r="E132">
        <v>69629999</v>
      </c>
      <c r="F132" t="e" vm="126">
        <v>#VALUE!</v>
      </c>
      <c r="G132" t="e" cm="1">
        <f t="array" aca="1" ref="G132" ca="1">_FV(Tabela2[[#This Row],[Cidade]],"Latitude")</f>
        <v>#NAME?</v>
      </c>
      <c r="H132" t="e" cm="1">
        <f t="array" aca="1" ref="H132" ca="1">_FV(Tabela2[[#This Row],[Cidade]],"Longitude")</f>
        <v>#NAME?</v>
      </c>
    </row>
    <row r="133" spans="1:8" x14ac:dyDescent="0.25">
      <c r="A133" t="s">
        <v>72</v>
      </c>
      <c r="B133" t="s">
        <v>4130</v>
      </c>
      <c r="C133" t="str">
        <f>Tabela2[[#This Row],[Localidade]]&amp;"/"&amp;Tabela2[[#This Row],[Estado]]</f>
        <v>Anama/AM</v>
      </c>
      <c r="D133">
        <v>69445000</v>
      </c>
      <c r="E133">
        <v>69449999</v>
      </c>
      <c r="F133" t="e" vm="127">
        <v>#VALUE!</v>
      </c>
      <c r="G133" t="e" cm="1">
        <f t="array" aca="1" ref="G133" ca="1">_FV(Tabela2[[#This Row],[Cidade]],"Latitude")</f>
        <v>#NAME?</v>
      </c>
      <c r="H133" t="e" cm="1">
        <f t="array" aca="1" ref="H133" ca="1">_FV(Tabela2[[#This Row],[Cidade]],"Longitude")</f>
        <v>#NAME?</v>
      </c>
    </row>
    <row r="134" spans="1:8" x14ac:dyDescent="0.25">
      <c r="A134" t="s">
        <v>72</v>
      </c>
      <c r="B134" t="s">
        <v>183</v>
      </c>
      <c r="C134" t="str">
        <f>Tabela2[[#This Row],[Localidade]]&amp;"/"&amp;Tabela2[[#This Row],[Estado]]</f>
        <v>Anori/AM</v>
      </c>
      <c r="D134">
        <v>69440000</v>
      </c>
      <c r="E134">
        <v>69444999</v>
      </c>
      <c r="F134" t="e" vm="128">
        <v>#VALUE!</v>
      </c>
      <c r="G134" t="e" cm="1">
        <f t="array" aca="1" ref="G134" ca="1">_FV(Tabela2[[#This Row],[Cidade]],"Latitude")</f>
        <v>#NAME?</v>
      </c>
      <c r="H134" t="e" cm="1">
        <f t="array" aca="1" ref="H134" ca="1">_FV(Tabela2[[#This Row],[Cidade]],"Longitude")</f>
        <v>#NAME?</v>
      </c>
    </row>
    <row r="135" spans="1:8" x14ac:dyDescent="0.25">
      <c r="A135" t="s">
        <v>72</v>
      </c>
      <c r="B135" t="s">
        <v>3849</v>
      </c>
      <c r="C135" t="str">
        <f>Tabela2[[#This Row],[Localidade]]&amp;"/"&amp;Tabela2[[#This Row],[Estado]]</f>
        <v>Apui/AM</v>
      </c>
      <c r="D135">
        <v>69265000</v>
      </c>
      <c r="E135">
        <v>69279999</v>
      </c>
      <c r="F135" t="e" vm="129">
        <v>#VALUE!</v>
      </c>
      <c r="G135" t="e" cm="1">
        <f t="array" aca="1" ref="G135" ca="1">_FV(Tabela2[[#This Row],[Cidade]],"Latitude")</f>
        <v>#NAME?</v>
      </c>
      <c r="H135" t="e" cm="1">
        <f t="array" aca="1" ref="H135" ca="1">_FV(Tabela2[[#This Row],[Cidade]],"Longitude")</f>
        <v>#NAME?</v>
      </c>
    </row>
    <row r="136" spans="1:8" x14ac:dyDescent="0.25">
      <c r="A136" t="s">
        <v>72</v>
      </c>
      <c r="B136" t="s">
        <v>184</v>
      </c>
      <c r="C136" t="str">
        <f>Tabela2[[#This Row],[Localidade]]&amp;"/"&amp;Tabela2[[#This Row],[Estado]]</f>
        <v>Atalaia do Norte/AM</v>
      </c>
      <c r="D136">
        <v>69650000</v>
      </c>
      <c r="E136">
        <v>69659999</v>
      </c>
      <c r="F136" t="e" vm="130">
        <v>#VALUE!</v>
      </c>
      <c r="G136" t="e" cm="1">
        <f t="array" aca="1" ref="G136" ca="1">_FV(Tabela2[[#This Row],[Cidade]],"Latitude")</f>
        <v>#NAME?</v>
      </c>
      <c r="H136" t="e" cm="1">
        <f t="array" aca="1" ref="H136" ca="1">_FV(Tabela2[[#This Row],[Cidade]],"Longitude")</f>
        <v>#NAME?</v>
      </c>
    </row>
    <row r="137" spans="1:8" x14ac:dyDescent="0.25">
      <c r="A137" t="s">
        <v>72</v>
      </c>
      <c r="B137" t="s">
        <v>185</v>
      </c>
      <c r="C137" t="str">
        <f>Tabela2[[#This Row],[Localidade]]&amp;"/"&amp;Tabela2[[#This Row],[Estado]]</f>
        <v>Autazes/AM</v>
      </c>
      <c r="D137">
        <v>69240000</v>
      </c>
      <c r="E137">
        <v>69249999</v>
      </c>
      <c r="F137" t="e" vm="131">
        <v>#VALUE!</v>
      </c>
      <c r="G137" t="e" cm="1">
        <f t="array" aca="1" ref="G137" ca="1">_FV(Tabela2[[#This Row],[Cidade]],"Latitude")</f>
        <v>#NAME?</v>
      </c>
      <c r="H137" t="e" cm="1">
        <f t="array" aca="1" ref="H137" ca="1">_FV(Tabela2[[#This Row],[Cidade]],"Longitude")</f>
        <v>#NAME?</v>
      </c>
    </row>
    <row r="138" spans="1:8" x14ac:dyDescent="0.25">
      <c r="A138" t="s">
        <v>72</v>
      </c>
      <c r="B138" t="s">
        <v>186</v>
      </c>
      <c r="C138" t="str">
        <f>Tabela2[[#This Row],[Localidade]]&amp;"/"&amp;Tabela2[[#This Row],[Estado]]</f>
        <v>Barcelos/AM</v>
      </c>
      <c r="D138">
        <v>69700000</v>
      </c>
      <c r="E138">
        <v>69729999</v>
      </c>
      <c r="F138" t="e" vm="132">
        <v>#VALUE!</v>
      </c>
      <c r="G138" t="e" cm="1">
        <f t="array" aca="1" ref="G138" ca="1">_FV(Tabela2[[#This Row],[Cidade]],"Latitude")</f>
        <v>#NAME?</v>
      </c>
      <c r="H138" t="e" cm="1">
        <f t="array" aca="1" ref="H138" ca="1">_FV(Tabela2[[#This Row],[Cidade]],"Longitude")</f>
        <v>#NAME?</v>
      </c>
    </row>
    <row r="139" spans="1:8" x14ac:dyDescent="0.25">
      <c r="A139" t="s">
        <v>72</v>
      </c>
      <c r="B139" t="s">
        <v>187</v>
      </c>
      <c r="C139" t="str">
        <f>Tabela2[[#This Row],[Localidade]]&amp;"/"&amp;Tabela2[[#This Row],[Estado]]</f>
        <v>Barreirinha/AM</v>
      </c>
      <c r="D139">
        <v>69160000</v>
      </c>
      <c r="E139">
        <v>69179999</v>
      </c>
      <c r="F139" t="e" vm="133">
        <v>#VALUE!</v>
      </c>
      <c r="G139" t="e" cm="1">
        <f t="array" aca="1" ref="G139" ca="1">_FV(Tabela2[[#This Row],[Cidade]],"Latitude")</f>
        <v>#NAME?</v>
      </c>
      <c r="H139" t="e" cm="1">
        <f t="array" aca="1" ref="H139" ca="1">_FV(Tabela2[[#This Row],[Cidade]],"Longitude")</f>
        <v>#NAME?</v>
      </c>
    </row>
    <row r="140" spans="1:8" x14ac:dyDescent="0.25">
      <c r="A140" t="s">
        <v>72</v>
      </c>
      <c r="B140" t="s">
        <v>188</v>
      </c>
      <c r="C140" t="str">
        <f>Tabela2[[#This Row],[Localidade]]&amp;"/"&amp;Tabela2[[#This Row],[Estado]]</f>
        <v>Benjamin Constant/AM</v>
      </c>
      <c r="D140">
        <v>69630000</v>
      </c>
      <c r="E140">
        <v>69639999</v>
      </c>
      <c r="F140" t="e" vm="134">
        <v>#VALUE!</v>
      </c>
      <c r="G140" t="e" cm="1">
        <f t="array" aca="1" ref="G140" ca="1">_FV(Tabela2[[#This Row],[Cidade]],"Latitude")</f>
        <v>#NAME?</v>
      </c>
      <c r="H140" t="e" cm="1">
        <f t="array" aca="1" ref="H140" ca="1">_FV(Tabela2[[#This Row],[Cidade]],"Longitude")</f>
        <v>#NAME?</v>
      </c>
    </row>
    <row r="141" spans="1:8" x14ac:dyDescent="0.25">
      <c r="A141" t="s">
        <v>72</v>
      </c>
      <c r="B141" t="s">
        <v>189</v>
      </c>
      <c r="C141" t="str">
        <f>Tabela2[[#This Row],[Localidade]]&amp;"/"&amp;Tabela2[[#This Row],[Estado]]</f>
        <v>Beruri/AM</v>
      </c>
      <c r="D141">
        <v>69430000</v>
      </c>
      <c r="E141">
        <v>69434999</v>
      </c>
      <c r="F141" t="e" vm="135">
        <v>#VALUE!</v>
      </c>
      <c r="G141" t="e" cm="1">
        <f t="array" aca="1" ref="G141" ca="1">_FV(Tabela2[[#This Row],[Cidade]],"Latitude")</f>
        <v>#NAME?</v>
      </c>
      <c r="H141" t="e" cm="1">
        <f t="array" aca="1" ref="H141" ca="1">_FV(Tabela2[[#This Row],[Cidade]],"Longitude")</f>
        <v>#NAME?</v>
      </c>
    </row>
    <row r="142" spans="1:8" x14ac:dyDescent="0.25">
      <c r="A142" t="s">
        <v>72</v>
      </c>
      <c r="B142" t="s">
        <v>190</v>
      </c>
      <c r="C142" t="str">
        <f>Tabela2[[#This Row],[Localidade]]&amp;"/"&amp;Tabela2[[#This Row],[Estado]]</f>
        <v>Boa Vista do Ramos/AM</v>
      </c>
      <c r="D142">
        <v>69195000</v>
      </c>
      <c r="E142">
        <v>69199999</v>
      </c>
      <c r="F142" t="e" vm="136">
        <v>#VALUE!</v>
      </c>
      <c r="G142" t="e" cm="1">
        <f t="array" aca="1" ref="G142" ca="1">_FV(Tabela2[[#This Row],[Cidade]],"Latitude")</f>
        <v>#NAME?</v>
      </c>
      <c r="H142" t="e" cm="1">
        <f t="array" aca="1" ref="H142" ca="1">_FV(Tabela2[[#This Row],[Cidade]],"Longitude")</f>
        <v>#NAME?</v>
      </c>
    </row>
    <row r="143" spans="1:8" x14ac:dyDescent="0.25">
      <c r="A143" t="s">
        <v>72</v>
      </c>
      <c r="B143" t="s">
        <v>191</v>
      </c>
      <c r="C143" t="str">
        <f>Tabela2[[#This Row],[Localidade]]&amp;"/"&amp;Tabela2[[#This Row],[Estado]]</f>
        <v>Boca do Acre/AM</v>
      </c>
      <c r="D143">
        <v>69850000</v>
      </c>
      <c r="E143">
        <v>69859999</v>
      </c>
      <c r="F143" t="e" vm="137">
        <v>#VALUE!</v>
      </c>
      <c r="G143" t="e" cm="1">
        <f t="array" aca="1" ref="G143" ca="1">_FV(Tabela2[[#This Row],[Cidade]],"Latitude")</f>
        <v>#NAME?</v>
      </c>
      <c r="H143" t="e" cm="1">
        <f t="array" aca="1" ref="H143" ca="1">_FV(Tabela2[[#This Row],[Cidade]],"Longitude")</f>
        <v>#NAME?</v>
      </c>
    </row>
    <row r="144" spans="1:8" x14ac:dyDescent="0.25">
      <c r="A144" t="s">
        <v>72</v>
      </c>
      <c r="B144" t="s">
        <v>192</v>
      </c>
      <c r="C144" t="str">
        <f>Tabela2[[#This Row],[Localidade]]&amp;"/"&amp;Tabela2[[#This Row],[Estado]]</f>
        <v>Borba/AM</v>
      </c>
      <c r="D144">
        <v>69200000</v>
      </c>
      <c r="E144">
        <v>69229999</v>
      </c>
      <c r="F144" t="e" vm="138">
        <v>#VALUE!</v>
      </c>
      <c r="G144" t="e" cm="1">
        <f t="array" aca="1" ref="G144" ca="1">_FV(Tabela2[[#This Row],[Cidade]],"Latitude")</f>
        <v>#NAME?</v>
      </c>
      <c r="H144" t="e" cm="1">
        <f t="array" aca="1" ref="H144" ca="1">_FV(Tabela2[[#This Row],[Cidade]],"Longitude")</f>
        <v>#NAME?</v>
      </c>
    </row>
    <row r="145" spans="1:8" x14ac:dyDescent="0.25">
      <c r="A145" t="s">
        <v>72</v>
      </c>
      <c r="B145" t="s">
        <v>193</v>
      </c>
      <c r="C145" t="str">
        <f>Tabela2[[#This Row],[Localidade]]&amp;"/"&amp;Tabela2[[#This Row],[Estado]]</f>
        <v>Caapiranga/AM</v>
      </c>
      <c r="D145">
        <v>69425000</v>
      </c>
      <c r="E145">
        <v>69429999</v>
      </c>
      <c r="F145" t="e" vm="139">
        <v>#VALUE!</v>
      </c>
      <c r="G145" t="e" cm="1">
        <f t="array" aca="1" ref="G145" ca="1">_FV(Tabela2[[#This Row],[Cidade]],"Latitude")</f>
        <v>#NAME?</v>
      </c>
      <c r="H145" t="e" cm="1">
        <f t="array" aca="1" ref="H145" ca="1">_FV(Tabela2[[#This Row],[Cidade]],"Longitude")</f>
        <v>#NAME?</v>
      </c>
    </row>
    <row r="146" spans="1:8" x14ac:dyDescent="0.25">
      <c r="A146" t="s">
        <v>72</v>
      </c>
      <c r="B146" t="s">
        <v>194</v>
      </c>
      <c r="C146" t="str">
        <f>Tabela2[[#This Row],[Localidade]]&amp;"/"&amp;Tabela2[[#This Row],[Estado]]</f>
        <v>Canutama/AM</v>
      </c>
      <c r="D146">
        <v>69820000</v>
      </c>
      <c r="E146">
        <v>69829999</v>
      </c>
      <c r="F146" t="e" vm="140">
        <v>#VALUE!</v>
      </c>
      <c r="G146" t="e" cm="1">
        <f t="array" aca="1" ref="G146" ca="1">_FV(Tabela2[[#This Row],[Cidade]],"Latitude")</f>
        <v>#NAME?</v>
      </c>
      <c r="H146" t="e" cm="1">
        <f t="array" aca="1" ref="H146" ca="1">_FV(Tabela2[[#This Row],[Cidade]],"Longitude")</f>
        <v>#NAME?</v>
      </c>
    </row>
    <row r="147" spans="1:8" x14ac:dyDescent="0.25">
      <c r="A147" t="s">
        <v>72</v>
      </c>
      <c r="B147" t="s">
        <v>195</v>
      </c>
      <c r="C147" t="str">
        <f>Tabela2[[#This Row],[Localidade]]&amp;"/"&amp;Tabela2[[#This Row],[Estado]]</f>
        <v>Carauari/AM</v>
      </c>
      <c r="D147">
        <v>69500000</v>
      </c>
      <c r="E147">
        <v>69509999</v>
      </c>
      <c r="F147" t="e" vm="141">
        <v>#VALUE!</v>
      </c>
      <c r="G147" t="e" cm="1">
        <f t="array" aca="1" ref="G147" ca="1">_FV(Tabela2[[#This Row],[Cidade]],"Latitude")</f>
        <v>#NAME?</v>
      </c>
      <c r="H147" t="e" cm="1">
        <f t="array" aca="1" ref="H147" ca="1">_FV(Tabela2[[#This Row],[Cidade]],"Longitude")</f>
        <v>#NAME?</v>
      </c>
    </row>
    <row r="148" spans="1:8" x14ac:dyDescent="0.25">
      <c r="A148" t="s">
        <v>72</v>
      </c>
      <c r="B148" t="s">
        <v>196</v>
      </c>
      <c r="C148" t="str">
        <f>Tabela2[[#This Row],[Localidade]]&amp;"/"&amp;Tabela2[[#This Row],[Estado]]</f>
        <v>Careiro/AM</v>
      </c>
      <c r="D148">
        <v>69250000</v>
      </c>
      <c r="E148">
        <v>69254999</v>
      </c>
      <c r="F148" t="e" vm="142">
        <v>#VALUE!</v>
      </c>
      <c r="G148" t="e" cm="1">
        <f t="array" aca="1" ref="G148" ca="1">_FV(Tabela2[[#This Row],[Cidade]],"Latitude")</f>
        <v>#NAME?</v>
      </c>
      <c r="H148" t="e" cm="1">
        <f t="array" aca="1" ref="H148" ca="1">_FV(Tabela2[[#This Row],[Cidade]],"Longitude")</f>
        <v>#NAME?</v>
      </c>
    </row>
    <row r="149" spans="1:8" x14ac:dyDescent="0.25">
      <c r="A149" t="s">
        <v>72</v>
      </c>
      <c r="B149" t="s">
        <v>3043</v>
      </c>
      <c r="C149" t="str">
        <f>Tabela2[[#This Row],[Localidade]]&amp;"/"&amp;Tabela2[[#This Row],[Estado]]</f>
        <v>Careiro da Varzea/AM</v>
      </c>
      <c r="D149">
        <v>69255000</v>
      </c>
      <c r="E149">
        <v>69259999</v>
      </c>
      <c r="F149" t="e" vm="143">
        <v>#VALUE!</v>
      </c>
      <c r="G149" t="e" cm="1">
        <f t="array" aca="1" ref="G149" ca="1">_FV(Tabela2[[#This Row],[Cidade]],"Latitude")</f>
        <v>#NAME?</v>
      </c>
      <c r="H149" t="e" cm="1">
        <f t="array" aca="1" ref="H149" ca="1">_FV(Tabela2[[#This Row],[Cidade]],"Longitude")</f>
        <v>#NAME?</v>
      </c>
    </row>
    <row r="150" spans="1:8" x14ac:dyDescent="0.25">
      <c r="A150" t="s">
        <v>72</v>
      </c>
      <c r="B150" t="s">
        <v>197</v>
      </c>
      <c r="C150" t="str">
        <f>Tabela2[[#This Row],[Localidade]]&amp;"/"&amp;Tabela2[[#This Row],[Estado]]</f>
        <v>Coari/AM</v>
      </c>
      <c r="D150">
        <v>69460000</v>
      </c>
      <c r="E150">
        <v>69469999</v>
      </c>
      <c r="F150" t="e" vm="144">
        <v>#VALUE!</v>
      </c>
      <c r="G150" t="e" cm="1">
        <f t="array" aca="1" ref="G150" ca="1">_FV(Tabela2[[#This Row],[Cidade]],"Latitude")</f>
        <v>#NAME?</v>
      </c>
      <c r="H150" t="e" cm="1">
        <f t="array" aca="1" ref="H150" ca="1">_FV(Tabela2[[#This Row],[Cidade]],"Longitude")</f>
        <v>#NAME?</v>
      </c>
    </row>
    <row r="151" spans="1:8" x14ac:dyDescent="0.25">
      <c r="A151" t="s">
        <v>72</v>
      </c>
      <c r="B151" t="s">
        <v>3044</v>
      </c>
      <c r="C151" t="str">
        <f>Tabela2[[#This Row],[Localidade]]&amp;"/"&amp;Tabela2[[#This Row],[Estado]]</f>
        <v>Codajas/AM</v>
      </c>
      <c r="D151">
        <v>69450000</v>
      </c>
      <c r="E151">
        <v>69459999</v>
      </c>
      <c r="F151" t="e" vm="145">
        <v>#VALUE!</v>
      </c>
      <c r="G151" t="e" cm="1">
        <f t="array" aca="1" ref="G151" ca="1">_FV(Tabela2[[#This Row],[Cidade]],"Latitude")</f>
        <v>#NAME?</v>
      </c>
      <c r="H151" t="e" cm="1">
        <f t="array" aca="1" ref="H151" ca="1">_FV(Tabela2[[#This Row],[Cidade]],"Longitude")</f>
        <v>#NAME?</v>
      </c>
    </row>
    <row r="152" spans="1:8" x14ac:dyDescent="0.25">
      <c r="A152" t="s">
        <v>72</v>
      </c>
      <c r="B152" t="s">
        <v>3650</v>
      </c>
      <c r="C152" t="str">
        <f>Tabela2[[#This Row],[Localidade]]&amp;"/"&amp;Tabela2[[#This Row],[Estado]]</f>
        <v>Eirunepe/AM</v>
      </c>
      <c r="D152">
        <v>69880000</v>
      </c>
      <c r="E152">
        <v>69889999</v>
      </c>
      <c r="F152" t="e" vm="146">
        <v>#VALUE!</v>
      </c>
      <c r="G152" t="e" cm="1">
        <f t="array" aca="1" ref="G152" ca="1">_FV(Tabela2[[#This Row],[Cidade]],"Latitude")</f>
        <v>#NAME?</v>
      </c>
      <c r="H152" t="e" cm="1">
        <f t="array" aca="1" ref="H152" ca="1">_FV(Tabela2[[#This Row],[Cidade]],"Longitude")</f>
        <v>#NAME?</v>
      </c>
    </row>
    <row r="153" spans="1:8" x14ac:dyDescent="0.25">
      <c r="A153" t="s">
        <v>72</v>
      </c>
      <c r="B153" t="s">
        <v>198</v>
      </c>
      <c r="C153" t="str">
        <f>Tabela2[[#This Row],[Localidade]]&amp;"/"&amp;Tabela2[[#This Row],[Estado]]</f>
        <v>Envira/AM</v>
      </c>
      <c r="D153">
        <v>69870000</v>
      </c>
      <c r="E153">
        <v>69879999</v>
      </c>
      <c r="F153" t="e" vm="147">
        <v>#VALUE!</v>
      </c>
      <c r="G153" t="e" cm="1">
        <f t="array" aca="1" ref="G153" ca="1">_FV(Tabela2[[#This Row],[Cidade]],"Latitude")</f>
        <v>#NAME?</v>
      </c>
      <c r="H153" t="e" cm="1">
        <f t="array" aca="1" ref="H153" ca="1">_FV(Tabela2[[#This Row],[Cidade]],"Longitude")</f>
        <v>#NAME?</v>
      </c>
    </row>
    <row r="154" spans="1:8" x14ac:dyDescent="0.25">
      <c r="A154" t="s">
        <v>72</v>
      </c>
      <c r="B154" t="s">
        <v>199</v>
      </c>
      <c r="C154" t="str">
        <f>Tabela2[[#This Row],[Localidade]]&amp;"/"&amp;Tabela2[[#This Row],[Estado]]</f>
        <v>Fonte Boa/AM</v>
      </c>
      <c r="D154">
        <v>69670000</v>
      </c>
      <c r="E154">
        <v>69679999</v>
      </c>
      <c r="F154" t="e" vm="148">
        <v>#VALUE!</v>
      </c>
      <c r="G154" t="e" cm="1">
        <f t="array" aca="1" ref="G154" ca="1">_FV(Tabela2[[#This Row],[Cidade]],"Latitude")</f>
        <v>#NAME?</v>
      </c>
      <c r="H154" t="e" cm="1">
        <f t="array" aca="1" ref="H154" ca="1">_FV(Tabela2[[#This Row],[Cidade]],"Longitude")</f>
        <v>#NAME?</v>
      </c>
    </row>
    <row r="155" spans="1:8" x14ac:dyDescent="0.25">
      <c r="A155" t="s">
        <v>72</v>
      </c>
      <c r="B155" t="s">
        <v>3045</v>
      </c>
      <c r="C155" t="str">
        <f>Tabela2[[#This Row],[Localidade]]&amp;"/"&amp;Tabela2[[#This Row],[Estado]]</f>
        <v>Guajara/AM</v>
      </c>
      <c r="D155">
        <v>69895000</v>
      </c>
      <c r="E155">
        <v>69899999</v>
      </c>
      <c r="F155" t="e" vm="149">
        <v>#VALUE!</v>
      </c>
      <c r="G155" t="e" cm="1">
        <f t="array" aca="1" ref="G155" ca="1">_FV(Tabela2[[#This Row],[Cidade]],"Latitude")</f>
        <v>#NAME?</v>
      </c>
      <c r="H155" t="e" cm="1">
        <f t="array" aca="1" ref="H155" ca="1">_FV(Tabela2[[#This Row],[Cidade]],"Longitude")</f>
        <v>#NAME?</v>
      </c>
    </row>
    <row r="156" spans="1:8" x14ac:dyDescent="0.25">
      <c r="A156" t="s">
        <v>72</v>
      </c>
      <c r="B156" t="s">
        <v>3046</v>
      </c>
      <c r="C156" t="str">
        <f>Tabela2[[#This Row],[Localidade]]&amp;"/"&amp;Tabela2[[#This Row],[Estado]]</f>
        <v>Humaita/AM</v>
      </c>
      <c r="D156">
        <v>69800000</v>
      </c>
      <c r="E156">
        <v>69819999</v>
      </c>
      <c r="F156" t="e" vm="150">
        <v>#VALUE!</v>
      </c>
      <c r="G156" t="e" cm="1">
        <f t="array" aca="1" ref="G156" ca="1">_FV(Tabela2[[#This Row],[Cidade]],"Latitude")</f>
        <v>#NAME?</v>
      </c>
      <c r="H156" t="e" cm="1">
        <f t="array" aca="1" ref="H156" ca="1">_FV(Tabela2[[#This Row],[Cidade]],"Longitude")</f>
        <v>#NAME?</v>
      </c>
    </row>
    <row r="157" spans="1:8" x14ac:dyDescent="0.25">
      <c r="A157" t="s">
        <v>72</v>
      </c>
      <c r="B157" t="s">
        <v>200</v>
      </c>
      <c r="C157" t="str">
        <f>Tabela2[[#This Row],[Localidade]]&amp;"/"&amp;Tabela2[[#This Row],[Estado]]</f>
        <v>Ipixuna/AM</v>
      </c>
      <c r="D157">
        <v>69890000</v>
      </c>
      <c r="E157">
        <v>69894999</v>
      </c>
      <c r="F157" t="e" vm="151">
        <v>#VALUE!</v>
      </c>
      <c r="G157" t="e" cm="1">
        <f t="array" aca="1" ref="G157" ca="1">_FV(Tabela2[[#This Row],[Cidade]],"Latitude")</f>
        <v>#NAME?</v>
      </c>
      <c r="H157" t="e" cm="1">
        <f t="array" aca="1" ref="H157" ca="1">_FV(Tabela2[[#This Row],[Cidade]],"Longitude")</f>
        <v>#NAME?</v>
      </c>
    </row>
    <row r="158" spans="1:8" x14ac:dyDescent="0.25">
      <c r="A158" t="s">
        <v>72</v>
      </c>
      <c r="B158" t="s">
        <v>201</v>
      </c>
      <c r="C158" t="str">
        <f>Tabela2[[#This Row],[Localidade]]&amp;"/"&amp;Tabela2[[#This Row],[Estado]]</f>
        <v>Iranduba/AM</v>
      </c>
      <c r="D158">
        <v>69415000</v>
      </c>
      <c r="E158">
        <v>69424999</v>
      </c>
      <c r="F158" t="e" vm="152">
        <v>#VALUE!</v>
      </c>
      <c r="G158" t="e" cm="1">
        <f t="array" aca="1" ref="G158" ca="1">_FV(Tabela2[[#This Row],[Cidade]],"Latitude")</f>
        <v>#NAME?</v>
      </c>
      <c r="H158" t="e" cm="1">
        <f t="array" aca="1" ref="H158" ca="1">_FV(Tabela2[[#This Row],[Cidade]],"Longitude")</f>
        <v>#NAME?</v>
      </c>
    </row>
    <row r="159" spans="1:8" x14ac:dyDescent="0.25">
      <c r="A159" t="s">
        <v>72</v>
      </c>
      <c r="B159" t="s">
        <v>202</v>
      </c>
      <c r="C159" t="str">
        <f>Tabela2[[#This Row],[Localidade]]&amp;"/"&amp;Tabela2[[#This Row],[Estado]]</f>
        <v>Itacoatiara/AM</v>
      </c>
      <c r="D159">
        <v>69100001</v>
      </c>
      <c r="E159">
        <v>69113999</v>
      </c>
      <c r="F159" t="e" vm="153">
        <v>#VALUE!</v>
      </c>
      <c r="G159" t="e" cm="1">
        <f t="array" aca="1" ref="G159" ca="1">_FV(Tabela2[[#This Row],[Cidade]],"Latitude")</f>
        <v>#NAME?</v>
      </c>
      <c r="H159" t="e" cm="1">
        <f t="array" aca="1" ref="H159" ca="1">_FV(Tabela2[[#This Row],[Cidade]],"Longitude")</f>
        <v>#NAME?</v>
      </c>
    </row>
    <row r="160" spans="1:8" x14ac:dyDescent="0.25">
      <c r="A160" t="s">
        <v>72</v>
      </c>
      <c r="B160" t="s">
        <v>202</v>
      </c>
      <c r="C160" t="str">
        <f>Tabela2[[#This Row],[Localidade]]&amp;"/"&amp;Tabela2[[#This Row],[Estado]]</f>
        <v>Itacoatiara/AM</v>
      </c>
      <c r="D160">
        <v>69100001</v>
      </c>
      <c r="E160">
        <v>69109999</v>
      </c>
      <c r="F160" t="e" vm="153">
        <v>#VALUE!</v>
      </c>
      <c r="G160" t="e" cm="1">
        <f t="array" aca="1" ref="G160" ca="1">_FV(Tabela2[[#This Row],[Cidade]],"Latitude")</f>
        <v>#NAME?</v>
      </c>
      <c r="H160" t="e" cm="1">
        <f t="array" aca="1" ref="H160" ca="1">_FV(Tabela2[[#This Row],[Cidade]],"Longitude")</f>
        <v>#NAME?</v>
      </c>
    </row>
    <row r="161" spans="1:8" x14ac:dyDescent="0.25">
      <c r="A161" t="s">
        <v>72</v>
      </c>
      <c r="B161" t="s">
        <v>203</v>
      </c>
      <c r="C161" t="str">
        <f>Tabela2[[#This Row],[Localidade]]&amp;"/"&amp;Tabela2[[#This Row],[Estado]]</f>
        <v>Itamarati/AM</v>
      </c>
      <c r="D161">
        <v>69510000</v>
      </c>
      <c r="E161">
        <v>69519999</v>
      </c>
      <c r="F161" t="e" vm="154">
        <v>#VALUE!</v>
      </c>
      <c r="G161" t="e" cm="1">
        <f t="array" aca="1" ref="G161" ca="1">_FV(Tabela2[[#This Row],[Cidade]],"Latitude")</f>
        <v>#NAME?</v>
      </c>
      <c r="H161" t="e" cm="1">
        <f t="array" aca="1" ref="H161" ca="1">_FV(Tabela2[[#This Row],[Cidade]],"Longitude")</f>
        <v>#NAME?</v>
      </c>
    </row>
    <row r="162" spans="1:8" x14ac:dyDescent="0.25">
      <c r="A162" t="s">
        <v>72</v>
      </c>
      <c r="B162" t="s">
        <v>204</v>
      </c>
      <c r="C162" t="str">
        <f>Tabela2[[#This Row],[Localidade]]&amp;"/"&amp;Tabela2[[#This Row],[Estado]]</f>
        <v>Itapiranga/AM</v>
      </c>
      <c r="D162">
        <v>69120000</v>
      </c>
      <c r="E162">
        <v>69129999</v>
      </c>
      <c r="F162" t="e" vm="155">
        <v>#VALUE!</v>
      </c>
      <c r="G162" t="e" cm="1">
        <f t="array" aca="1" ref="G162" ca="1">_FV(Tabela2[[#This Row],[Cidade]],"Latitude")</f>
        <v>#NAME?</v>
      </c>
      <c r="H162" t="e" cm="1">
        <f t="array" aca="1" ref="H162" ca="1">_FV(Tabela2[[#This Row],[Cidade]],"Longitude")</f>
        <v>#NAME?</v>
      </c>
    </row>
    <row r="163" spans="1:8" x14ac:dyDescent="0.25">
      <c r="A163" t="s">
        <v>72</v>
      </c>
      <c r="B163" t="s">
        <v>3047</v>
      </c>
      <c r="C163" t="str">
        <f>Tabela2[[#This Row],[Localidade]]&amp;"/"&amp;Tabela2[[#This Row],[Estado]]</f>
        <v>Japura/AM</v>
      </c>
      <c r="D163">
        <v>69495000</v>
      </c>
      <c r="E163">
        <v>69499999</v>
      </c>
      <c r="F163" t="e" vm="156">
        <v>#VALUE!</v>
      </c>
      <c r="G163" t="e" cm="1">
        <f t="array" aca="1" ref="G163" ca="1">_FV(Tabela2[[#This Row],[Cidade]],"Latitude")</f>
        <v>#NAME?</v>
      </c>
      <c r="H163" t="e" cm="1">
        <f t="array" aca="1" ref="H163" ca="1">_FV(Tabela2[[#This Row],[Cidade]],"Longitude")</f>
        <v>#NAME?</v>
      </c>
    </row>
    <row r="164" spans="1:8" x14ac:dyDescent="0.25">
      <c r="A164" t="s">
        <v>72</v>
      </c>
      <c r="B164" t="s">
        <v>3048</v>
      </c>
      <c r="C164" t="str">
        <f>Tabela2[[#This Row],[Localidade]]&amp;"/"&amp;Tabela2[[#This Row],[Estado]]</f>
        <v>Jurua/AM</v>
      </c>
      <c r="D164">
        <v>69520000</v>
      </c>
      <c r="E164">
        <v>69529999</v>
      </c>
      <c r="F164" t="e" vm="157">
        <v>#VALUE!</v>
      </c>
      <c r="G164" t="e" cm="1">
        <f t="array" aca="1" ref="G164" ca="1">_FV(Tabela2[[#This Row],[Cidade]],"Latitude")</f>
        <v>#NAME?</v>
      </c>
      <c r="H164" t="e" cm="1">
        <f t="array" aca="1" ref="H164" ca="1">_FV(Tabela2[[#This Row],[Cidade]],"Longitude")</f>
        <v>#NAME?</v>
      </c>
    </row>
    <row r="165" spans="1:8" x14ac:dyDescent="0.25">
      <c r="A165" t="s">
        <v>72</v>
      </c>
      <c r="B165" t="s">
        <v>3850</v>
      </c>
      <c r="C165" t="str">
        <f>Tabela2[[#This Row],[Localidade]]&amp;"/"&amp;Tabela2[[#This Row],[Estado]]</f>
        <v>Jutai/AM</v>
      </c>
      <c r="D165">
        <v>69660000</v>
      </c>
      <c r="E165">
        <v>69669999</v>
      </c>
      <c r="F165" t="e" vm="158">
        <v>#VALUE!</v>
      </c>
      <c r="G165" t="e" cm="1">
        <f t="array" aca="1" ref="G165" ca="1">_FV(Tabela2[[#This Row],[Cidade]],"Latitude")</f>
        <v>#NAME?</v>
      </c>
      <c r="H165" t="e" cm="1">
        <f t="array" aca="1" ref="H165" ca="1">_FV(Tabela2[[#This Row],[Cidade]],"Longitude")</f>
        <v>#NAME?</v>
      </c>
    </row>
    <row r="166" spans="1:8" x14ac:dyDescent="0.25">
      <c r="A166" t="s">
        <v>72</v>
      </c>
      <c r="B166" t="s">
        <v>3049</v>
      </c>
      <c r="C166" t="str">
        <f>Tabela2[[#This Row],[Localidade]]&amp;"/"&amp;Tabela2[[#This Row],[Estado]]</f>
        <v>Labrea/AM</v>
      </c>
      <c r="D166">
        <v>69830000</v>
      </c>
      <c r="E166">
        <v>69849999</v>
      </c>
      <c r="F166" t="e" vm="159">
        <v>#VALUE!</v>
      </c>
      <c r="G166" t="e" cm="1">
        <f t="array" aca="1" ref="G166" ca="1">_FV(Tabela2[[#This Row],[Cidade]],"Latitude")</f>
        <v>#NAME?</v>
      </c>
      <c r="H166" t="e" cm="1">
        <f t="array" aca="1" ref="H166" ca="1">_FV(Tabela2[[#This Row],[Cidade]],"Longitude")</f>
        <v>#NAME?</v>
      </c>
    </row>
    <row r="167" spans="1:8" x14ac:dyDescent="0.25">
      <c r="A167" t="s">
        <v>72</v>
      </c>
      <c r="B167" t="s">
        <v>205</v>
      </c>
      <c r="C167" t="str">
        <f>Tabela2[[#This Row],[Localidade]]&amp;"/"&amp;Tabela2[[#This Row],[Estado]]</f>
        <v>Manacapuru/AM</v>
      </c>
      <c r="D167">
        <v>69400001</v>
      </c>
      <c r="E167">
        <v>69414999</v>
      </c>
      <c r="F167" t="e" vm="160">
        <v>#VALUE!</v>
      </c>
      <c r="G167" t="e" cm="1">
        <f t="array" aca="1" ref="G167" ca="1">_FV(Tabela2[[#This Row],[Cidade]],"Latitude")</f>
        <v>#NAME?</v>
      </c>
      <c r="H167" t="e" cm="1">
        <f t="array" aca="1" ref="H167" ca="1">_FV(Tabela2[[#This Row],[Cidade]],"Longitude")</f>
        <v>#NAME?</v>
      </c>
    </row>
    <row r="168" spans="1:8" x14ac:dyDescent="0.25">
      <c r="A168" t="s">
        <v>72</v>
      </c>
      <c r="B168" t="s">
        <v>205</v>
      </c>
      <c r="C168" t="str">
        <f>Tabela2[[#This Row],[Localidade]]&amp;"/"&amp;Tabela2[[#This Row],[Estado]]</f>
        <v>Manacapuru/AM</v>
      </c>
      <c r="D168">
        <v>69400001</v>
      </c>
      <c r="E168">
        <v>69409999</v>
      </c>
      <c r="F168" t="e" vm="160">
        <v>#VALUE!</v>
      </c>
      <c r="G168" t="e" cm="1">
        <f t="array" aca="1" ref="G168" ca="1">_FV(Tabela2[[#This Row],[Cidade]],"Latitude")</f>
        <v>#NAME?</v>
      </c>
      <c r="H168" t="e" cm="1">
        <f t="array" aca="1" ref="H168" ca="1">_FV(Tabela2[[#This Row],[Cidade]],"Longitude")</f>
        <v>#NAME?</v>
      </c>
    </row>
    <row r="169" spans="1:8" x14ac:dyDescent="0.25">
      <c r="A169" t="s">
        <v>72</v>
      </c>
      <c r="B169" t="s">
        <v>206</v>
      </c>
      <c r="C169" t="str">
        <f>Tabela2[[#This Row],[Localidade]]&amp;"/"&amp;Tabela2[[#This Row],[Estado]]</f>
        <v>Manaquiri/AM</v>
      </c>
      <c r="D169">
        <v>69435000</v>
      </c>
      <c r="E169">
        <v>69439999</v>
      </c>
      <c r="F169" t="e" vm="161">
        <v>#VALUE!</v>
      </c>
      <c r="G169" t="e" cm="1">
        <f t="array" aca="1" ref="G169" ca="1">_FV(Tabela2[[#This Row],[Cidade]],"Latitude")</f>
        <v>#NAME?</v>
      </c>
      <c r="H169" t="e" cm="1">
        <f t="array" aca="1" ref="H169" ca="1">_FV(Tabela2[[#This Row],[Cidade]],"Longitude")</f>
        <v>#NAME?</v>
      </c>
    </row>
    <row r="170" spans="1:8" x14ac:dyDescent="0.25">
      <c r="A170" t="s">
        <v>72</v>
      </c>
      <c r="B170" t="s">
        <v>207</v>
      </c>
      <c r="C170" t="str">
        <f>Tabela2[[#This Row],[Localidade]]&amp;"/"&amp;Tabela2[[#This Row],[Estado]]</f>
        <v>Manaus/AM</v>
      </c>
      <c r="D170">
        <v>69000001</v>
      </c>
      <c r="E170">
        <v>69099999</v>
      </c>
      <c r="F170" t="e" vm="162">
        <v>#VALUE!</v>
      </c>
      <c r="G170" t="e" cm="1">
        <f t="array" aca="1" ref="G170" ca="1">_FV(Tabela2[[#This Row],[Cidade]],"Latitude")</f>
        <v>#NAME?</v>
      </c>
      <c r="H170" t="e" cm="1">
        <f t="array" aca="1" ref="H170" ca="1">_FV(Tabela2[[#This Row],[Cidade]],"Longitude")</f>
        <v>#NAME?</v>
      </c>
    </row>
    <row r="171" spans="1:8" x14ac:dyDescent="0.25">
      <c r="A171" t="s">
        <v>72</v>
      </c>
      <c r="B171" t="s">
        <v>207</v>
      </c>
      <c r="C171" t="str">
        <f>Tabela2[[#This Row],[Localidade]]&amp;"/"&amp;Tabela2[[#This Row],[Estado]]</f>
        <v>Manaus/AM</v>
      </c>
      <c r="D171">
        <v>69000001</v>
      </c>
      <c r="E171">
        <v>69099999</v>
      </c>
      <c r="F171" t="e" vm="162">
        <v>#VALUE!</v>
      </c>
      <c r="G171" t="e" cm="1">
        <f t="array" aca="1" ref="G171" ca="1">_FV(Tabela2[[#This Row],[Cidade]],"Latitude")</f>
        <v>#NAME?</v>
      </c>
      <c r="H171" t="e" cm="1">
        <f t="array" aca="1" ref="H171" ca="1">_FV(Tabela2[[#This Row],[Cidade]],"Longitude")</f>
        <v>#NAME?</v>
      </c>
    </row>
    <row r="172" spans="1:8" x14ac:dyDescent="0.25">
      <c r="A172" t="s">
        <v>72</v>
      </c>
      <c r="B172" t="s">
        <v>3651</v>
      </c>
      <c r="C172" t="str">
        <f>Tabela2[[#This Row],[Localidade]]&amp;"/"&amp;Tabela2[[#This Row],[Estado]]</f>
        <v>Manicore/AM</v>
      </c>
      <c r="D172">
        <v>69280000</v>
      </c>
      <c r="E172">
        <v>69299999</v>
      </c>
      <c r="F172" t="e" vm="163">
        <v>#VALUE!</v>
      </c>
      <c r="G172" t="e" cm="1">
        <f t="array" aca="1" ref="G172" ca="1">_FV(Tabela2[[#This Row],[Cidade]],"Latitude")</f>
        <v>#NAME?</v>
      </c>
      <c r="H172" t="e" cm="1">
        <f t="array" aca="1" ref="H172" ca="1">_FV(Tabela2[[#This Row],[Cidade]],"Longitude")</f>
        <v>#NAME?</v>
      </c>
    </row>
    <row r="173" spans="1:8" x14ac:dyDescent="0.25">
      <c r="A173" t="s">
        <v>72</v>
      </c>
      <c r="B173" t="s">
        <v>4131</v>
      </c>
      <c r="C173" t="str">
        <f>Tabela2[[#This Row],[Localidade]]&amp;"/"&amp;Tabela2[[#This Row],[Estado]]</f>
        <v>Maraa/AM</v>
      </c>
      <c r="D173">
        <v>69490000</v>
      </c>
      <c r="E173">
        <v>69494999</v>
      </c>
      <c r="F173" t="e" vm="164">
        <v>#VALUE!</v>
      </c>
      <c r="G173" t="e" cm="1">
        <f t="array" aca="1" ref="G173" ca="1">_FV(Tabela2[[#This Row],[Cidade]],"Latitude")</f>
        <v>#NAME?</v>
      </c>
      <c r="H173" t="e" cm="1">
        <f t="array" aca="1" ref="H173" ca="1">_FV(Tabela2[[#This Row],[Cidade]],"Longitude")</f>
        <v>#NAME?</v>
      </c>
    </row>
    <row r="174" spans="1:8" x14ac:dyDescent="0.25">
      <c r="A174" t="s">
        <v>72</v>
      </c>
      <c r="B174" t="s">
        <v>3652</v>
      </c>
      <c r="C174" t="str">
        <f>Tabela2[[#This Row],[Localidade]]&amp;"/"&amp;Tabela2[[#This Row],[Estado]]</f>
        <v>Maues/AM</v>
      </c>
      <c r="D174">
        <v>69190000</v>
      </c>
      <c r="E174">
        <v>69194999</v>
      </c>
      <c r="F174" t="e" vm="165">
        <v>#VALUE!</v>
      </c>
      <c r="G174" t="e" cm="1">
        <f t="array" aca="1" ref="G174" ca="1">_FV(Tabela2[[#This Row],[Cidade]],"Latitude")</f>
        <v>#NAME?</v>
      </c>
      <c r="H174" t="e" cm="1">
        <f t="array" aca="1" ref="H174" ca="1">_FV(Tabela2[[#This Row],[Cidade]],"Longitude")</f>
        <v>#NAME?</v>
      </c>
    </row>
    <row r="175" spans="1:8" x14ac:dyDescent="0.25">
      <c r="A175" t="s">
        <v>72</v>
      </c>
      <c r="B175" t="s">
        <v>3050</v>
      </c>
      <c r="C175" t="str">
        <f>Tabela2[[#This Row],[Localidade]]&amp;"/"&amp;Tabela2[[#This Row],[Estado]]</f>
        <v>Nhamunda/AM</v>
      </c>
      <c r="D175">
        <v>69140000</v>
      </c>
      <c r="E175">
        <v>69149999</v>
      </c>
      <c r="F175" t="e" vm="166">
        <v>#VALUE!</v>
      </c>
      <c r="G175" t="e" cm="1">
        <f t="array" aca="1" ref="G175" ca="1">_FV(Tabela2[[#This Row],[Cidade]],"Latitude")</f>
        <v>#NAME?</v>
      </c>
      <c r="H175" t="e" cm="1">
        <f t="array" aca="1" ref="H175" ca="1">_FV(Tabela2[[#This Row],[Cidade]],"Longitude")</f>
        <v>#NAME?</v>
      </c>
    </row>
    <row r="176" spans="1:8" x14ac:dyDescent="0.25">
      <c r="A176" t="s">
        <v>72</v>
      </c>
      <c r="B176" t="s">
        <v>208</v>
      </c>
      <c r="C176" t="str">
        <f>Tabela2[[#This Row],[Localidade]]&amp;"/"&amp;Tabela2[[#This Row],[Estado]]</f>
        <v>Nova Olinda do Norte/AM</v>
      </c>
      <c r="D176">
        <v>69230000</v>
      </c>
      <c r="E176">
        <v>69239999</v>
      </c>
      <c r="F176" t="e" vm="167">
        <v>#VALUE!</v>
      </c>
      <c r="G176" t="e" cm="1">
        <f t="array" aca="1" ref="G176" ca="1">_FV(Tabela2[[#This Row],[Cidade]],"Latitude")</f>
        <v>#NAME?</v>
      </c>
      <c r="H176" t="e" cm="1">
        <f t="array" aca="1" ref="H176" ca="1">_FV(Tabela2[[#This Row],[Cidade]],"Longitude")</f>
        <v>#NAME?</v>
      </c>
    </row>
    <row r="177" spans="1:8" x14ac:dyDescent="0.25">
      <c r="A177" t="s">
        <v>72</v>
      </c>
      <c r="B177" t="s">
        <v>4132</v>
      </c>
      <c r="C177" t="str">
        <f>Tabela2[[#This Row],[Localidade]]&amp;"/"&amp;Tabela2[[#This Row],[Estado]]</f>
        <v>Novo Airao/AM</v>
      </c>
      <c r="D177">
        <v>69730000</v>
      </c>
      <c r="E177">
        <v>69734999</v>
      </c>
      <c r="F177" t="e" vm="168">
        <v>#VALUE!</v>
      </c>
      <c r="G177" t="e" cm="1">
        <f t="array" aca="1" ref="G177" ca="1">_FV(Tabela2[[#This Row],[Cidade]],"Latitude")</f>
        <v>#NAME?</v>
      </c>
      <c r="H177" t="e" cm="1">
        <f t="array" aca="1" ref="H177" ca="1">_FV(Tabela2[[#This Row],[Cidade]],"Longitude")</f>
        <v>#NAME?</v>
      </c>
    </row>
    <row r="178" spans="1:8" x14ac:dyDescent="0.25">
      <c r="A178" t="s">
        <v>72</v>
      </c>
      <c r="B178" t="s">
        <v>4133</v>
      </c>
      <c r="C178" t="str">
        <f>Tabela2[[#This Row],[Localidade]]&amp;"/"&amp;Tabela2[[#This Row],[Estado]]</f>
        <v>Novo Aripuana/AM</v>
      </c>
      <c r="D178">
        <v>69260000</v>
      </c>
      <c r="E178">
        <v>69264999</v>
      </c>
      <c r="F178" t="e" vm="169">
        <v>#VALUE!</v>
      </c>
      <c r="G178" t="e" cm="1">
        <f t="array" aca="1" ref="G178" ca="1">_FV(Tabela2[[#This Row],[Cidade]],"Latitude")</f>
        <v>#NAME?</v>
      </c>
      <c r="H178" t="e" cm="1">
        <f t="array" aca="1" ref="H178" ca="1">_FV(Tabela2[[#This Row],[Cidade]],"Longitude")</f>
        <v>#NAME?</v>
      </c>
    </row>
    <row r="179" spans="1:8" x14ac:dyDescent="0.25">
      <c r="A179" t="s">
        <v>72</v>
      </c>
      <c r="B179" t="s">
        <v>209</v>
      </c>
      <c r="C179" t="str">
        <f>Tabela2[[#This Row],[Localidade]]&amp;"/"&amp;Tabela2[[#This Row],[Estado]]</f>
        <v>Parintins/AM</v>
      </c>
      <c r="D179">
        <v>69150001</v>
      </c>
      <c r="E179">
        <v>69159999</v>
      </c>
      <c r="F179" t="e" vm="170">
        <v>#VALUE!</v>
      </c>
      <c r="G179" t="e" cm="1">
        <f t="array" aca="1" ref="G179" ca="1">_FV(Tabela2[[#This Row],[Cidade]],"Latitude")</f>
        <v>#NAME?</v>
      </c>
      <c r="H179" t="e" cm="1">
        <f t="array" aca="1" ref="H179" ca="1">_FV(Tabela2[[#This Row],[Cidade]],"Longitude")</f>
        <v>#NAME?</v>
      </c>
    </row>
    <row r="180" spans="1:8" x14ac:dyDescent="0.25">
      <c r="A180" t="s">
        <v>72</v>
      </c>
      <c r="B180" t="s">
        <v>209</v>
      </c>
      <c r="C180" t="str">
        <f>Tabela2[[#This Row],[Localidade]]&amp;"/"&amp;Tabela2[[#This Row],[Estado]]</f>
        <v>Parintins/AM</v>
      </c>
      <c r="D180">
        <v>69150001</v>
      </c>
      <c r="E180">
        <v>69157999</v>
      </c>
      <c r="F180" t="e" vm="170">
        <v>#VALUE!</v>
      </c>
      <c r="G180" t="e" cm="1">
        <f t="array" aca="1" ref="G180" ca="1">_FV(Tabela2[[#This Row],[Cidade]],"Latitude")</f>
        <v>#NAME?</v>
      </c>
      <c r="H180" t="e" cm="1">
        <f t="array" aca="1" ref="H180" ca="1">_FV(Tabela2[[#This Row],[Cidade]],"Longitude")</f>
        <v>#NAME?</v>
      </c>
    </row>
    <row r="181" spans="1:8" x14ac:dyDescent="0.25">
      <c r="A181" t="s">
        <v>72</v>
      </c>
      <c r="B181" t="s">
        <v>210</v>
      </c>
      <c r="C181" t="str">
        <f>Tabela2[[#This Row],[Localidade]]&amp;"/"&amp;Tabela2[[#This Row],[Estado]]</f>
        <v>Pauini/AM</v>
      </c>
      <c r="D181">
        <v>69860000</v>
      </c>
      <c r="E181">
        <v>69869999</v>
      </c>
      <c r="F181" t="e" vm="171">
        <v>#VALUE!</v>
      </c>
      <c r="G181" t="e" cm="1">
        <f t="array" aca="1" ref="G181" ca="1">_FV(Tabela2[[#This Row],[Cidade]],"Latitude")</f>
        <v>#NAME?</v>
      </c>
      <c r="H181" t="e" cm="1">
        <f t="array" aca="1" ref="H181" ca="1">_FV(Tabela2[[#This Row],[Cidade]],"Longitude")</f>
        <v>#NAME?</v>
      </c>
    </row>
    <row r="182" spans="1:8" x14ac:dyDescent="0.25">
      <c r="A182" t="s">
        <v>72</v>
      </c>
      <c r="B182" t="s">
        <v>211</v>
      </c>
      <c r="C182" t="str">
        <f>Tabela2[[#This Row],[Localidade]]&amp;"/"&amp;Tabela2[[#This Row],[Estado]]</f>
        <v>Presidente Figueiredo/AM</v>
      </c>
      <c r="D182">
        <v>69735000</v>
      </c>
      <c r="E182">
        <v>69739999</v>
      </c>
      <c r="F182" t="e" vm="172">
        <v>#VALUE!</v>
      </c>
      <c r="G182" t="e" cm="1">
        <f t="array" aca="1" ref="G182" ca="1">_FV(Tabela2[[#This Row],[Cidade]],"Latitude")</f>
        <v>#NAME?</v>
      </c>
      <c r="H182" t="e" cm="1">
        <f t="array" aca="1" ref="H182" ca="1">_FV(Tabela2[[#This Row],[Cidade]],"Longitude")</f>
        <v>#NAME?</v>
      </c>
    </row>
    <row r="183" spans="1:8" x14ac:dyDescent="0.25">
      <c r="A183" t="s">
        <v>72</v>
      </c>
      <c r="B183" t="s">
        <v>212</v>
      </c>
      <c r="C183" t="str">
        <f>Tabela2[[#This Row],[Localidade]]&amp;"/"&amp;Tabela2[[#This Row],[Estado]]</f>
        <v>Rio Preto da Eva/AM</v>
      </c>
      <c r="D183">
        <v>69117000</v>
      </c>
      <c r="E183">
        <v>69119999</v>
      </c>
      <c r="F183" t="e" vm="173">
        <v>#VALUE!</v>
      </c>
      <c r="G183" t="e" cm="1">
        <f t="array" aca="1" ref="G183" ca="1">_FV(Tabela2[[#This Row],[Cidade]],"Latitude")</f>
        <v>#NAME?</v>
      </c>
      <c r="H183" t="e" cm="1">
        <f t="array" aca="1" ref="H183" ca="1">_FV(Tabela2[[#This Row],[Cidade]],"Longitude")</f>
        <v>#NAME?</v>
      </c>
    </row>
    <row r="184" spans="1:8" x14ac:dyDescent="0.25">
      <c r="A184" t="s">
        <v>72</v>
      </c>
      <c r="B184" t="s">
        <v>213</v>
      </c>
      <c r="C184" t="str">
        <f>Tabela2[[#This Row],[Localidade]]&amp;"/"&amp;Tabela2[[#This Row],[Estado]]</f>
        <v>Santa Isabel do Rio Negro/AM</v>
      </c>
      <c r="D184">
        <v>69740000</v>
      </c>
      <c r="E184">
        <v>69749999</v>
      </c>
      <c r="F184" t="e" vm="174">
        <v>#VALUE!</v>
      </c>
      <c r="G184" t="e" cm="1">
        <f t="array" aca="1" ref="G184" ca="1">_FV(Tabela2[[#This Row],[Cidade]],"Latitude")</f>
        <v>#NAME?</v>
      </c>
      <c r="H184" t="e" cm="1">
        <f t="array" aca="1" ref="H184" ca="1">_FV(Tabela2[[#This Row],[Cidade]],"Longitude")</f>
        <v>#NAME?</v>
      </c>
    </row>
    <row r="185" spans="1:8" x14ac:dyDescent="0.25">
      <c r="A185" t="s">
        <v>72</v>
      </c>
      <c r="B185" t="s">
        <v>4738</v>
      </c>
      <c r="C185" t="str">
        <f>Tabela2[[#This Row],[Localidade]]&amp;"/"&amp;Tabela2[[#This Row],[Estado]]</f>
        <v>Santo Antonio do Ica/AM</v>
      </c>
      <c r="D185">
        <v>69680000</v>
      </c>
      <c r="E185">
        <v>69684999</v>
      </c>
      <c r="F185" t="e" vm="175">
        <v>#VALUE!</v>
      </c>
      <c r="G185" t="e" cm="1">
        <f t="array" aca="1" ref="G185" ca="1">_FV(Tabela2[[#This Row],[Cidade]],"Latitude")</f>
        <v>#NAME?</v>
      </c>
      <c r="H185" t="e" cm="1">
        <f t="array" aca="1" ref="H185" ca="1">_FV(Tabela2[[#This Row],[Cidade]],"Longitude")</f>
        <v>#NAME?</v>
      </c>
    </row>
    <row r="186" spans="1:8" x14ac:dyDescent="0.25">
      <c r="A186" t="s">
        <v>72</v>
      </c>
      <c r="B186" t="s">
        <v>4134</v>
      </c>
      <c r="C186" t="str">
        <f>Tabela2[[#This Row],[Localidade]]&amp;"/"&amp;Tabela2[[#This Row],[Estado]]</f>
        <v>Sao Gabriel da Cachoeira/AM</v>
      </c>
      <c r="D186">
        <v>69750000</v>
      </c>
      <c r="E186">
        <v>69799999</v>
      </c>
      <c r="F186" t="e" vm="176">
        <v>#VALUE!</v>
      </c>
      <c r="G186" t="e" cm="1">
        <f t="array" aca="1" ref="G186" ca="1">_FV(Tabela2[[#This Row],[Cidade]],"Latitude")</f>
        <v>#NAME?</v>
      </c>
      <c r="H186" t="e" cm="1">
        <f t="array" aca="1" ref="H186" ca="1">_FV(Tabela2[[#This Row],[Cidade]],"Longitude")</f>
        <v>#NAME?</v>
      </c>
    </row>
    <row r="187" spans="1:8" x14ac:dyDescent="0.25">
      <c r="A187" t="s">
        <v>72</v>
      </c>
      <c r="B187" t="s">
        <v>4135</v>
      </c>
      <c r="C187" t="str">
        <f>Tabela2[[#This Row],[Localidade]]&amp;"/"&amp;Tabela2[[#This Row],[Estado]]</f>
        <v>Sao Paulo de Olivenca/AM</v>
      </c>
      <c r="D187">
        <v>69600000</v>
      </c>
      <c r="E187">
        <v>69619999</v>
      </c>
      <c r="F187" t="e" vm="177">
        <v>#VALUE!</v>
      </c>
      <c r="G187" t="e" cm="1">
        <f t="array" aca="1" ref="G187" ca="1">_FV(Tabela2[[#This Row],[Cidade]],"Latitude")</f>
        <v>#NAME?</v>
      </c>
      <c r="H187" t="e" cm="1">
        <f t="array" aca="1" ref="H187" ca="1">_FV(Tabela2[[#This Row],[Cidade]],"Longitude")</f>
        <v>#NAME?</v>
      </c>
    </row>
    <row r="188" spans="1:8" x14ac:dyDescent="0.25">
      <c r="A188" t="s">
        <v>72</v>
      </c>
      <c r="B188" t="s">
        <v>4136</v>
      </c>
      <c r="C188" t="str">
        <f>Tabela2[[#This Row],[Localidade]]&amp;"/"&amp;Tabela2[[#This Row],[Estado]]</f>
        <v>Sao Sebastiao do Uatuma/AM</v>
      </c>
      <c r="D188">
        <v>69135000</v>
      </c>
      <c r="E188">
        <v>69139999</v>
      </c>
      <c r="F188" t="e" vm="178">
        <v>#VALUE!</v>
      </c>
      <c r="G188" t="e" cm="1">
        <f t="array" aca="1" ref="G188" ca="1">_FV(Tabela2[[#This Row],[Cidade]],"Latitude")</f>
        <v>#NAME?</v>
      </c>
      <c r="H188" t="e" cm="1">
        <f t="array" aca="1" ref="H188" ca="1">_FV(Tabela2[[#This Row],[Cidade]],"Longitude")</f>
        <v>#NAME?</v>
      </c>
    </row>
    <row r="189" spans="1:8" x14ac:dyDescent="0.25">
      <c r="A189" t="s">
        <v>72</v>
      </c>
      <c r="B189" t="s">
        <v>214</v>
      </c>
      <c r="C189" t="str">
        <f>Tabela2[[#This Row],[Localidade]]&amp;"/"&amp;Tabela2[[#This Row],[Estado]]</f>
        <v>Silves/AM</v>
      </c>
      <c r="D189">
        <v>69114000</v>
      </c>
      <c r="E189">
        <v>69116999</v>
      </c>
      <c r="F189" t="e" vm="179">
        <v>#VALUE!</v>
      </c>
      <c r="G189" t="e" cm="1">
        <f t="array" aca="1" ref="G189" ca="1">_FV(Tabela2[[#This Row],[Cidade]],"Latitude")</f>
        <v>#NAME?</v>
      </c>
      <c r="H189" t="e" cm="1">
        <f t="array" aca="1" ref="H189" ca="1">_FV(Tabela2[[#This Row],[Cidade]],"Longitude")</f>
        <v>#NAME?</v>
      </c>
    </row>
    <row r="190" spans="1:8" x14ac:dyDescent="0.25">
      <c r="A190" t="s">
        <v>72</v>
      </c>
      <c r="B190" t="s">
        <v>215</v>
      </c>
      <c r="C190" t="str">
        <f>Tabela2[[#This Row],[Localidade]]&amp;"/"&amp;Tabela2[[#This Row],[Estado]]</f>
        <v>Tabatinga/AM</v>
      </c>
      <c r="D190">
        <v>69640000</v>
      </c>
      <c r="E190">
        <v>69649999</v>
      </c>
      <c r="F190" t="e" vm="180">
        <v>#VALUE!</v>
      </c>
      <c r="G190" t="e" cm="1">
        <f t="array" aca="1" ref="G190" ca="1">_FV(Tabela2[[#This Row],[Cidade]],"Latitude")</f>
        <v>#NAME?</v>
      </c>
      <c r="H190" t="e" cm="1">
        <f t="array" aca="1" ref="H190" ca="1">_FV(Tabela2[[#This Row],[Cidade]],"Longitude")</f>
        <v>#NAME?</v>
      </c>
    </row>
    <row r="191" spans="1:8" x14ac:dyDescent="0.25">
      <c r="A191" t="s">
        <v>72</v>
      </c>
      <c r="B191" t="s">
        <v>3051</v>
      </c>
      <c r="C191" t="str">
        <f>Tabela2[[#This Row],[Localidade]]&amp;"/"&amp;Tabela2[[#This Row],[Estado]]</f>
        <v>Tapaua/AM</v>
      </c>
      <c r="D191">
        <v>69480000</v>
      </c>
      <c r="E191">
        <v>69484999</v>
      </c>
      <c r="F191" t="e" vm="181">
        <v>#VALUE!</v>
      </c>
      <c r="G191" t="e" cm="1">
        <f t="array" aca="1" ref="G191" ca="1">_FV(Tabela2[[#This Row],[Cidade]],"Latitude")</f>
        <v>#NAME?</v>
      </c>
      <c r="H191" t="e" cm="1">
        <f t="array" aca="1" ref="H191" ca="1">_FV(Tabela2[[#This Row],[Cidade]],"Longitude")</f>
        <v>#NAME?</v>
      </c>
    </row>
    <row r="192" spans="1:8" x14ac:dyDescent="0.25">
      <c r="A192" t="s">
        <v>72</v>
      </c>
      <c r="B192" t="s">
        <v>3653</v>
      </c>
      <c r="C192" t="str">
        <f>Tabela2[[#This Row],[Localidade]]&amp;"/"&amp;Tabela2[[#This Row],[Estado]]</f>
        <v>Tefe/AM</v>
      </c>
      <c r="D192">
        <v>69550001</v>
      </c>
      <c r="E192">
        <v>69559999</v>
      </c>
      <c r="F192" t="e" vm="182">
        <v>#VALUE!</v>
      </c>
      <c r="G192" t="e" cm="1">
        <f t="array" aca="1" ref="G192" ca="1">_FV(Tabela2[[#This Row],[Cidade]],"Latitude")</f>
        <v>#NAME?</v>
      </c>
      <c r="H192" t="e" cm="1">
        <f t="array" aca="1" ref="H192" ca="1">_FV(Tabela2[[#This Row],[Cidade]],"Longitude")</f>
        <v>#NAME?</v>
      </c>
    </row>
    <row r="193" spans="1:8" x14ac:dyDescent="0.25">
      <c r="A193" t="s">
        <v>72</v>
      </c>
      <c r="B193" t="s">
        <v>3653</v>
      </c>
      <c r="C193" t="str">
        <f>Tabela2[[#This Row],[Localidade]]&amp;"/"&amp;Tabela2[[#This Row],[Estado]]</f>
        <v>Tefe/AM</v>
      </c>
      <c r="D193">
        <v>69550001</v>
      </c>
      <c r="E193">
        <v>69558999</v>
      </c>
      <c r="F193" t="e" vm="182">
        <v>#VALUE!</v>
      </c>
      <c r="G193" t="e" cm="1">
        <f t="array" aca="1" ref="G193" ca="1">_FV(Tabela2[[#This Row],[Cidade]],"Latitude")</f>
        <v>#NAME?</v>
      </c>
      <c r="H193" t="e" cm="1">
        <f t="array" aca="1" ref="H193" ca="1">_FV(Tabela2[[#This Row],[Cidade]],"Longitude")</f>
        <v>#NAME?</v>
      </c>
    </row>
    <row r="194" spans="1:8" x14ac:dyDescent="0.25">
      <c r="A194" t="s">
        <v>72</v>
      </c>
      <c r="B194" t="s">
        <v>216</v>
      </c>
      <c r="C194" t="str">
        <f>Tabela2[[#This Row],[Localidade]]&amp;"/"&amp;Tabela2[[#This Row],[Estado]]</f>
        <v>Tonantins/AM</v>
      </c>
      <c r="D194">
        <v>69685000</v>
      </c>
      <c r="E194">
        <v>69699999</v>
      </c>
      <c r="F194" t="e" vm="183">
        <v>#VALUE!</v>
      </c>
      <c r="G194" t="e" cm="1">
        <f t="array" aca="1" ref="G194" ca="1">_FV(Tabela2[[#This Row],[Cidade]],"Latitude")</f>
        <v>#NAME?</v>
      </c>
      <c r="H194" t="e" cm="1">
        <f t="array" aca="1" ref="H194" ca="1">_FV(Tabela2[[#This Row],[Cidade]],"Longitude")</f>
        <v>#NAME?</v>
      </c>
    </row>
    <row r="195" spans="1:8" x14ac:dyDescent="0.25">
      <c r="A195" t="s">
        <v>72</v>
      </c>
      <c r="B195" t="s">
        <v>217</v>
      </c>
      <c r="C195" t="str">
        <f>Tabela2[[#This Row],[Localidade]]&amp;"/"&amp;Tabela2[[#This Row],[Estado]]</f>
        <v>Uarini/AM</v>
      </c>
      <c r="D195">
        <v>69530000</v>
      </c>
      <c r="E195">
        <v>69539999</v>
      </c>
      <c r="F195" t="e" vm="184">
        <v>#VALUE!</v>
      </c>
      <c r="G195" t="e" cm="1">
        <f t="array" aca="1" ref="G195" ca="1">_FV(Tabela2[[#This Row],[Cidade]],"Latitude")</f>
        <v>#NAME?</v>
      </c>
      <c r="H195" t="e" cm="1">
        <f t="array" aca="1" ref="H195" ca="1">_FV(Tabela2[[#This Row],[Cidade]],"Longitude")</f>
        <v>#NAME?</v>
      </c>
    </row>
    <row r="196" spans="1:8" x14ac:dyDescent="0.25">
      <c r="A196" t="s">
        <v>72</v>
      </c>
      <c r="B196" t="s">
        <v>3052</v>
      </c>
      <c r="C196" t="str">
        <f>Tabela2[[#This Row],[Localidade]]&amp;"/"&amp;Tabela2[[#This Row],[Estado]]</f>
        <v>Urucara/AM</v>
      </c>
      <c r="D196">
        <v>69130000</v>
      </c>
      <c r="E196">
        <v>69134999</v>
      </c>
      <c r="F196" t="e" vm="185">
        <v>#VALUE!</v>
      </c>
      <c r="G196" t="e" cm="1">
        <f t="array" aca="1" ref="G196" ca="1">_FV(Tabela2[[#This Row],[Cidade]],"Latitude")</f>
        <v>#NAME?</v>
      </c>
      <c r="H196" t="e" cm="1">
        <f t="array" aca="1" ref="H196" ca="1">_FV(Tabela2[[#This Row],[Cidade]],"Longitude")</f>
        <v>#NAME?</v>
      </c>
    </row>
    <row r="197" spans="1:8" x14ac:dyDescent="0.25">
      <c r="A197" t="s">
        <v>72</v>
      </c>
      <c r="B197" t="s">
        <v>218</v>
      </c>
      <c r="C197" t="str">
        <f>Tabela2[[#This Row],[Localidade]]&amp;"/"&amp;Tabela2[[#This Row],[Estado]]</f>
        <v>Urucurituba/AM</v>
      </c>
      <c r="D197">
        <v>69180000</v>
      </c>
      <c r="E197">
        <v>69189999</v>
      </c>
      <c r="F197" t="e" vm="186">
        <v>#VALUE!</v>
      </c>
      <c r="G197" t="e" cm="1">
        <f t="array" aca="1" ref="G197" ca="1">_FV(Tabela2[[#This Row],[Cidade]],"Latitude")</f>
        <v>#NAME?</v>
      </c>
      <c r="H197" t="e" cm="1">
        <f t="array" aca="1" ref="H197" ca="1">_FV(Tabela2[[#This Row],[Cidade]],"Longitude")</f>
        <v>#NAME?</v>
      </c>
    </row>
    <row r="198" spans="1:8" x14ac:dyDescent="0.25">
      <c r="A198" t="s">
        <v>73</v>
      </c>
      <c r="B198" t="s">
        <v>3053</v>
      </c>
      <c r="C198" t="str">
        <f>Tabela2[[#This Row],[Localidade]]&amp;"/"&amp;Tabela2[[#This Row],[Estado]]</f>
        <v>Amapa/AP</v>
      </c>
      <c r="D198">
        <v>68950000</v>
      </c>
      <c r="E198">
        <v>68959999</v>
      </c>
      <c r="F198" t="e" vm="187">
        <v>#VALUE!</v>
      </c>
      <c r="G198" t="e" cm="1" vm="188">
        <f t="array" ref="G198">_FV(Tabela2[[#This Row],[Cidade]],"Latitude")</f>
        <v>#VALUE!</v>
      </c>
      <c r="H198" t="e" cm="1" vm="189">
        <f t="array" ref="H198">_FV(Tabela2[[#This Row],[Cidade]],"Longitude")</f>
        <v>#VALUE!</v>
      </c>
    </row>
    <row r="199" spans="1:8" x14ac:dyDescent="0.25">
      <c r="A199" t="s">
        <v>73</v>
      </c>
      <c r="B199" t="s">
        <v>3501</v>
      </c>
      <c r="C199" t="str">
        <f>Tabela2[[#This Row],[Localidade]]&amp;"/"&amp;Tabela2[[#This Row],[Estado]]</f>
        <v>Calcoene/AP</v>
      </c>
      <c r="D199">
        <v>68960000</v>
      </c>
      <c r="E199">
        <v>68972999</v>
      </c>
      <c r="F199" t="e" vm="190">
        <v>#VALUE!</v>
      </c>
      <c r="G199" t="e" cm="1">
        <f t="array" aca="1" ref="G199" ca="1">_FV(Tabela2[[#This Row],[Cidade]],"Latitude")</f>
        <v>#NAME?</v>
      </c>
      <c r="H199" t="e" cm="1">
        <f t="array" aca="1" ref="H199" ca="1">_FV(Tabela2[[#This Row],[Cidade]],"Longitude")</f>
        <v>#NAME?</v>
      </c>
    </row>
    <row r="200" spans="1:8" x14ac:dyDescent="0.25">
      <c r="A200" t="s">
        <v>73</v>
      </c>
      <c r="B200" t="s">
        <v>219</v>
      </c>
      <c r="C200" t="str">
        <f>Tabela2[[#This Row],[Localidade]]&amp;"/"&amp;Tabela2[[#This Row],[Estado]]</f>
        <v>Cutias/AP</v>
      </c>
      <c r="D200">
        <v>68973000</v>
      </c>
      <c r="E200">
        <v>68975999</v>
      </c>
      <c r="F200" t="e" vm="191">
        <v>#VALUE!</v>
      </c>
      <c r="G200" t="e" cm="1">
        <f t="array" aca="1" ref="G200" ca="1">_FV(Tabela2[[#This Row],[Cidade]],"Latitude")</f>
        <v>#NAME?</v>
      </c>
      <c r="H200" t="e" cm="1">
        <f t="array" aca="1" ref="H200" ca="1">_FV(Tabela2[[#This Row],[Cidade]],"Longitude")</f>
        <v>#NAME?</v>
      </c>
    </row>
    <row r="201" spans="1:8" x14ac:dyDescent="0.25">
      <c r="A201" t="s">
        <v>73</v>
      </c>
      <c r="B201" t="s">
        <v>220</v>
      </c>
      <c r="C201" t="str">
        <f>Tabela2[[#This Row],[Localidade]]&amp;"/"&amp;Tabela2[[#This Row],[Estado]]</f>
        <v>Ferreira Gomes/AP</v>
      </c>
      <c r="D201">
        <v>68915000</v>
      </c>
      <c r="E201">
        <v>68917999</v>
      </c>
      <c r="F201" t="e" vm="192">
        <v>#VALUE!</v>
      </c>
      <c r="G201" t="e" cm="1">
        <f t="array" aca="1" ref="G201" ca="1">_FV(Tabela2[[#This Row],[Cidade]],"Latitude")</f>
        <v>#NAME?</v>
      </c>
      <c r="H201" t="e" cm="1">
        <f t="array" aca="1" ref="H201" ca="1">_FV(Tabela2[[#This Row],[Cidade]],"Longitude")</f>
        <v>#NAME?</v>
      </c>
    </row>
    <row r="202" spans="1:8" x14ac:dyDescent="0.25">
      <c r="A202" t="s">
        <v>73</v>
      </c>
      <c r="B202" t="s">
        <v>221</v>
      </c>
      <c r="C202" t="str">
        <f>Tabela2[[#This Row],[Localidade]]&amp;"/"&amp;Tabela2[[#This Row],[Estado]]</f>
        <v>Itaubal/AP</v>
      </c>
      <c r="D202">
        <v>68976000</v>
      </c>
      <c r="E202">
        <v>68979999</v>
      </c>
      <c r="F202" t="e" vm="193">
        <v>#VALUE!</v>
      </c>
      <c r="G202" t="e" cm="1">
        <f t="array" aca="1" ref="G202" ca="1">_FV(Tabela2[[#This Row],[Cidade]],"Latitude")</f>
        <v>#NAME?</v>
      </c>
      <c r="H202" t="e" cm="1">
        <f t="array" aca="1" ref="H202" ca="1">_FV(Tabela2[[#This Row],[Cidade]],"Longitude")</f>
        <v>#NAME?</v>
      </c>
    </row>
    <row r="203" spans="1:8" x14ac:dyDescent="0.25">
      <c r="A203" t="s">
        <v>73</v>
      </c>
      <c r="B203" t="s">
        <v>222</v>
      </c>
      <c r="C203" t="str">
        <f>Tabela2[[#This Row],[Localidade]]&amp;"/"&amp;Tabela2[[#This Row],[Estado]]</f>
        <v>Laranjal do Jari/AP</v>
      </c>
      <c r="D203">
        <v>68920000</v>
      </c>
      <c r="E203">
        <v>68923999</v>
      </c>
      <c r="F203" t="e" vm="194">
        <v>#VALUE!</v>
      </c>
      <c r="G203" t="e" cm="1">
        <f t="array" aca="1" ref="G203" ca="1">_FV(Tabela2[[#This Row],[Cidade]],"Latitude")</f>
        <v>#NAME?</v>
      </c>
      <c r="H203" t="e" cm="1">
        <f t="array" aca="1" ref="H203" ca="1">_FV(Tabela2[[#This Row],[Cidade]],"Longitude")</f>
        <v>#NAME?</v>
      </c>
    </row>
    <row r="204" spans="1:8" x14ac:dyDescent="0.25">
      <c r="A204" t="s">
        <v>73</v>
      </c>
      <c r="B204" t="s">
        <v>3054</v>
      </c>
      <c r="C204" t="str">
        <f>Tabela2[[#This Row],[Localidade]]&amp;"/"&amp;Tabela2[[#This Row],[Estado]]</f>
        <v>Macapa/AP</v>
      </c>
      <c r="D204">
        <v>68900001</v>
      </c>
      <c r="E204">
        <v>68914999</v>
      </c>
      <c r="F204" t="e" vm="195">
        <v>#VALUE!</v>
      </c>
      <c r="G204" t="e" cm="1">
        <f t="array" aca="1" ref="G204" ca="1">_FV(Tabela2[[#This Row],[Cidade]],"Latitude")</f>
        <v>#NAME?</v>
      </c>
      <c r="H204" t="e" cm="1">
        <f t="array" aca="1" ref="H204" ca="1">_FV(Tabela2[[#This Row],[Cidade]],"Longitude")</f>
        <v>#NAME?</v>
      </c>
    </row>
    <row r="205" spans="1:8" x14ac:dyDescent="0.25">
      <c r="A205" t="s">
        <v>73</v>
      </c>
      <c r="B205" t="s">
        <v>3054</v>
      </c>
      <c r="C205" t="str">
        <f>Tabela2[[#This Row],[Localidade]]&amp;"/"&amp;Tabela2[[#This Row],[Estado]]</f>
        <v>Macapa/AP</v>
      </c>
      <c r="D205">
        <v>68900001</v>
      </c>
      <c r="E205">
        <v>68911999</v>
      </c>
      <c r="F205" t="e" vm="195">
        <v>#VALUE!</v>
      </c>
      <c r="G205" t="e" cm="1">
        <f t="array" aca="1" ref="G205" ca="1">_FV(Tabela2[[#This Row],[Cidade]],"Latitude")</f>
        <v>#NAME?</v>
      </c>
      <c r="H205" t="e" cm="1">
        <f t="array" aca="1" ref="H205" ca="1">_FV(Tabela2[[#This Row],[Cidade]],"Longitude")</f>
        <v>#NAME?</v>
      </c>
    </row>
    <row r="206" spans="1:8" x14ac:dyDescent="0.25">
      <c r="A206" t="s">
        <v>73</v>
      </c>
      <c r="B206" t="s">
        <v>4137</v>
      </c>
      <c r="C206" t="str">
        <f>Tabela2[[#This Row],[Localidade]]&amp;"/"&amp;Tabela2[[#This Row],[Estado]]</f>
        <v>Mazagao/AP</v>
      </c>
      <c r="D206">
        <v>68940000</v>
      </c>
      <c r="E206">
        <v>68944999</v>
      </c>
      <c r="F206" t="e" vm="196">
        <v>#VALUE!</v>
      </c>
      <c r="G206" t="e" cm="1">
        <f t="array" aca="1" ref="G206" ca="1">_FV(Tabela2[[#This Row],[Cidade]],"Latitude")</f>
        <v>#NAME?</v>
      </c>
      <c r="H206" t="e" cm="1">
        <f t="array" aca="1" ref="H206" ca="1">_FV(Tabela2[[#This Row],[Cidade]],"Longitude")</f>
        <v>#NAME?</v>
      </c>
    </row>
    <row r="207" spans="1:8" x14ac:dyDescent="0.25">
      <c r="A207" t="s">
        <v>73</v>
      </c>
      <c r="B207" t="s">
        <v>223</v>
      </c>
      <c r="C207" t="str">
        <f>Tabela2[[#This Row],[Localidade]]&amp;"/"&amp;Tabela2[[#This Row],[Estado]]</f>
        <v>Oiapoque/AP</v>
      </c>
      <c r="D207">
        <v>68980000</v>
      </c>
      <c r="E207">
        <v>68989999</v>
      </c>
      <c r="F207" t="e" vm="197">
        <v>#VALUE!</v>
      </c>
      <c r="G207" t="e" cm="1">
        <f t="array" aca="1" ref="G207" ca="1">_FV(Tabela2[[#This Row],[Cidade]],"Latitude")</f>
        <v>#NAME?</v>
      </c>
      <c r="H207" t="e" cm="1">
        <f t="array" aca="1" ref="H207" ca="1">_FV(Tabela2[[#This Row],[Cidade]],"Longitude")</f>
        <v>#NAME?</v>
      </c>
    </row>
    <row r="208" spans="1:8" x14ac:dyDescent="0.25">
      <c r="A208" t="s">
        <v>73</v>
      </c>
      <c r="B208" t="s">
        <v>3851</v>
      </c>
      <c r="C208" t="str">
        <f>Tabela2[[#This Row],[Localidade]]&amp;"/"&amp;Tabela2[[#This Row],[Estado]]</f>
        <v>Pedra Branca do Amapari/AP</v>
      </c>
      <c r="D208">
        <v>68945000</v>
      </c>
      <c r="E208">
        <v>68947999</v>
      </c>
      <c r="F208" t="e" vm="198">
        <v>#VALUE!</v>
      </c>
      <c r="G208" t="e" cm="1">
        <f t="array" aca="1" ref="G208" ca="1">_FV(Tabela2[[#This Row],[Cidade]],"Latitude")</f>
        <v>#NAME?</v>
      </c>
      <c r="H208" t="e" cm="1">
        <f t="array" aca="1" ref="H208" ca="1">_FV(Tabela2[[#This Row],[Cidade]],"Longitude")</f>
        <v>#NAME?</v>
      </c>
    </row>
    <row r="209" spans="1:8" x14ac:dyDescent="0.25">
      <c r="A209" t="s">
        <v>73</v>
      </c>
      <c r="B209" t="s">
        <v>224</v>
      </c>
      <c r="C209" t="str">
        <f>Tabela2[[#This Row],[Localidade]]&amp;"/"&amp;Tabela2[[#This Row],[Estado]]</f>
        <v>Porto Grande/AP</v>
      </c>
      <c r="D209">
        <v>68997000</v>
      </c>
      <c r="E209">
        <v>68999999</v>
      </c>
      <c r="F209" t="e" vm="199">
        <v>#VALUE!</v>
      </c>
      <c r="G209" t="e" cm="1">
        <f t="array" aca="1" ref="G209" ca="1">_FV(Tabela2[[#This Row],[Cidade]],"Latitude")</f>
        <v>#NAME?</v>
      </c>
      <c r="H209" t="e" cm="1">
        <f t="array" aca="1" ref="H209" ca="1">_FV(Tabela2[[#This Row],[Cidade]],"Longitude")</f>
        <v>#NAME?</v>
      </c>
    </row>
    <row r="210" spans="1:8" x14ac:dyDescent="0.25">
      <c r="A210" t="s">
        <v>73</v>
      </c>
      <c r="B210" t="s">
        <v>4805</v>
      </c>
      <c r="C210" t="str">
        <f>Tabela2[[#This Row],[Localidade]]&amp;"/"&amp;Tabela2[[#This Row],[Estado]]</f>
        <v>Pracuuba/AP</v>
      </c>
      <c r="D210">
        <v>68918000</v>
      </c>
      <c r="E210">
        <v>68919999</v>
      </c>
      <c r="F210" t="e" vm="200">
        <v>#VALUE!</v>
      </c>
      <c r="G210" t="e" cm="1">
        <f t="array" aca="1" ref="G210" ca="1">_FV(Tabela2[[#This Row],[Cidade]],"Latitude")</f>
        <v>#NAME?</v>
      </c>
      <c r="H210" t="e" cm="1">
        <f t="array" aca="1" ref="H210" ca="1">_FV(Tabela2[[#This Row],[Cidade]],"Longitude")</f>
        <v>#NAME?</v>
      </c>
    </row>
    <row r="211" spans="1:8" x14ac:dyDescent="0.25">
      <c r="A211" t="s">
        <v>73</v>
      </c>
      <c r="B211" t="s">
        <v>225</v>
      </c>
      <c r="C211" t="str">
        <f>Tabela2[[#This Row],[Localidade]]&amp;"/"&amp;Tabela2[[#This Row],[Estado]]</f>
        <v>Santana/AP</v>
      </c>
      <c r="D211">
        <v>68925001</v>
      </c>
      <c r="E211">
        <v>68939999</v>
      </c>
      <c r="F211" t="e" vm="201">
        <v>#VALUE!</v>
      </c>
      <c r="G211" t="e" cm="1">
        <f t="array" aca="1" ref="G211" ca="1">_FV(Tabela2[[#This Row],[Cidade]],"Latitude")</f>
        <v>#NAME?</v>
      </c>
      <c r="H211" t="e" cm="1">
        <f t="array" aca="1" ref="H211" ca="1">_FV(Tabela2[[#This Row],[Cidade]],"Longitude")</f>
        <v>#NAME?</v>
      </c>
    </row>
    <row r="212" spans="1:8" x14ac:dyDescent="0.25">
      <c r="A212" t="s">
        <v>73</v>
      </c>
      <c r="B212" t="s">
        <v>225</v>
      </c>
      <c r="C212" t="str">
        <f>Tabela2[[#This Row],[Localidade]]&amp;"/"&amp;Tabela2[[#This Row],[Estado]]</f>
        <v>Santana/AP</v>
      </c>
      <c r="D212">
        <v>68925001</v>
      </c>
      <c r="E212">
        <v>68939999</v>
      </c>
      <c r="F212" t="e" vm="201">
        <v>#VALUE!</v>
      </c>
      <c r="G212" t="e" cm="1">
        <f t="array" aca="1" ref="G212" ca="1">_FV(Tabela2[[#This Row],[Cidade]],"Latitude")</f>
        <v>#NAME?</v>
      </c>
      <c r="H212" t="e" cm="1">
        <f t="array" aca="1" ref="H212" ca="1">_FV(Tabela2[[#This Row],[Cidade]],"Longitude")</f>
        <v>#NAME?</v>
      </c>
    </row>
    <row r="213" spans="1:8" x14ac:dyDescent="0.25">
      <c r="A213" t="s">
        <v>73</v>
      </c>
      <c r="B213" t="s">
        <v>226</v>
      </c>
      <c r="C213" t="str">
        <f>Tabela2[[#This Row],[Localidade]]&amp;"/"&amp;Tabela2[[#This Row],[Estado]]</f>
        <v>Serra do Navio/AP</v>
      </c>
      <c r="D213">
        <v>68948000</v>
      </c>
      <c r="E213">
        <v>68949999</v>
      </c>
      <c r="F213" t="e" vm="202">
        <v>#VALUE!</v>
      </c>
      <c r="G213" t="e" cm="1">
        <f t="array" aca="1" ref="G213" ca="1">_FV(Tabela2[[#This Row],[Cidade]],"Latitude")</f>
        <v>#NAME?</v>
      </c>
      <c r="H213" t="e" cm="1">
        <f t="array" aca="1" ref="H213" ca="1">_FV(Tabela2[[#This Row],[Cidade]],"Longitude")</f>
        <v>#NAME?</v>
      </c>
    </row>
    <row r="214" spans="1:8" x14ac:dyDescent="0.25">
      <c r="A214" t="s">
        <v>73</v>
      </c>
      <c r="B214" t="s">
        <v>227</v>
      </c>
      <c r="C214" t="str">
        <f>Tabela2[[#This Row],[Localidade]]&amp;"/"&amp;Tabela2[[#This Row],[Estado]]</f>
        <v>Tartarugalzinho/AP</v>
      </c>
      <c r="D214">
        <v>68990000</v>
      </c>
      <c r="E214">
        <v>68996999</v>
      </c>
      <c r="F214" t="e" vm="203">
        <v>#VALUE!</v>
      </c>
      <c r="G214" t="e" cm="1">
        <f t="array" aca="1" ref="G214" ca="1">_FV(Tabela2[[#This Row],[Cidade]],"Latitude")</f>
        <v>#NAME?</v>
      </c>
      <c r="H214" t="e" cm="1">
        <f t="array" aca="1" ref="H214" ca="1">_FV(Tabela2[[#This Row],[Cidade]],"Longitude")</f>
        <v>#NAME?</v>
      </c>
    </row>
    <row r="215" spans="1:8" x14ac:dyDescent="0.25">
      <c r="A215" t="s">
        <v>73</v>
      </c>
      <c r="B215" t="s">
        <v>4925</v>
      </c>
      <c r="C215" t="str">
        <f>Tabela2[[#This Row],[Localidade]]&amp;"/"&amp;Tabela2[[#This Row],[Estado]]</f>
        <v>Vitoria do Jari/AP</v>
      </c>
      <c r="D215">
        <v>68924000</v>
      </c>
      <c r="E215">
        <v>68924999</v>
      </c>
      <c r="F215" t="e" vm="204">
        <v>#VALUE!</v>
      </c>
      <c r="G215" t="e" cm="1">
        <f t="array" aca="1" ref="G215" ca="1">_FV(Tabela2[[#This Row],[Cidade]],"Latitude")</f>
        <v>#NAME?</v>
      </c>
      <c r="H215" t="e" cm="1">
        <f t="array" aca="1" ref="H215" ca="1">_FV(Tabela2[[#This Row],[Cidade]],"Longitude")</f>
        <v>#NAME?</v>
      </c>
    </row>
    <row r="216" spans="1:8" x14ac:dyDescent="0.25">
      <c r="A216" t="s">
        <v>74</v>
      </c>
      <c r="B216" t="s">
        <v>3852</v>
      </c>
      <c r="C216" t="str">
        <f>Tabela2[[#This Row],[Localidade]]&amp;"/"&amp;Tabela2[[#This Row],[Estado]]</f>
        <v>Abaira/BA</v>
      </c>
      <c r="D216">
        <v>46690000</v>
      </c>
      <c r="E216">
        <v>46699999</v>
      </c>
      <c r="F216" t="e" vm="205">
        <v>#VALUE!</v>
      </c>
      <c r="G216" t="e" cm="1">
        <f t="array" aca="1" ref="G216" ca="1">_FV(Tabela2[[#This Row],[Cidade]],"Latitude")</f>
        <v>#NAME?</v>
      </c>
      <c r="H216" t="e" cm="1">
        <f t="array" aca="1" ref="H216" ca="1">_FV(Tabela2[[#This Row],[Cidade]],"Longitude")</f>
        <v>#NAME?</v>
      </c>
    </row>
    <row r="217" spans="1:8" x14ac:dyDescent="0.25">
      <c r="A217" t="s">
        <v>74</v>
      </c>
      <c r="B217" t="s">
        <v>3654</v>
      </c>
      <c r="C217" t="str">
        <f>Tabela2[[#This Row],[Localidade]]&amp;"/"&amp;Tabela2[[#This Row],[Estado]]</f>
        <v>Abare/BA</v>
      </c>
      <c r="D217">
        <v>48680000</v>
      </c>
      <c r="E217">
        <v>48699999</v>
      </c>
      <c r="F217" t="e" vm="206">
        <v>#VALUE!</v>
      </c>
      <c r="G217" t="e" cm="1">
        <f t="array" aca="1" ref="G217" ca="1">_FV(Tabela2[[#This Row],[Cidade]],"Latitude")</f>
        <v>#NAME?</v>
      </c>
      <c r="H217" t="e" cm="1">
        <f t="array" aca="1" ref="H217" ca="1">_FV(Tabela2[[#This Row],[Cidade]],"Longitude")</f>
        <v>#NAME?</v>
      </c>
    </row>
    <row r="218" spans="1:8" x14ac:dyDescent="0.25">
      <c r="A218" t="s">
        <v>74</v>
      </c>
      <c r="B218" t="s">
        <v>228</v>
      </c>
      <c r="C218" t="str">
        <f>Tabela2[[#This Row],[Localidade]]&amp;"/"&amp;Tabela2[[#This Row],[Estado]]</f>
        <v>Acajutiba/BA</v>
      </c>
      <c r="D218">
        <v>48360000</v>
      </c>
      <c r="E218">
        <v>48369999</v>
      </c>
      <c r="F218" t="e" vm="207">
        <v>#VALUE!</v>
      </c>
      <c r="G218" t="e" cm="1">
        <f t="array" aca="1" ref="G218" ca="1">_FV(Tabela2[[#This Row],[Cidade]],"Latitude")</f>
        <v>#NAME?</v>
      </c>
      <c r="H218" t="e" cm="1">
        <f t="array" aca="1" ref="H218" ca="1">_FV(Tabela2[[#This Row],[Cidade]],"Longitude")</f>
        <v>#NAME?</v>
      </c>
    </row>
    <row r="219" spans="1:8" x14ac:dyDescent="0.25">
      <c r="A219" t="s">
        <v>74</v>
      </c>
      <c r="B219" t="s">
        <v>229</v>
      </c>
      <c r="C219" t="str">
        <f>Tabela2[[#This Row],[Localidade]]&amp;"/"&amp;Tabela2[[#This Row],[Estado]]</f>
        <v>Adustina/BA</v>
      </c>
      <c r="D219">
        <v>48435000</v>
      </c>
      <c r="E219">
        <v>48439999</v>
      </c>
      <c r="F219" t="e" vm="208">
        <v>#VALUE!</v>
      </c>
      <c r="G219" t="e" cm="1">
        <f t="array" aca="1" ref="G219" ca="1">_FV(Tabela2[[#This Row],[Cidade]],"Latitude")</f>
        <v>#NAME?</v>
      </c>
      <c r="H219" t="e" cm="1">
        <f t="array" aca="1" ref="H219" ca="1">_FV(Tabela2[[#This Row],[Cidade]],"Longitude")</f>
        <v>#NAME?</v>
      </c>
    </row>
    <row r="220" spans="1:8" x14ac:dyDescent="0.25">
      <c r="A220" t="s">
        <v>74</v>
      </c>
      <c r="B220" t="s">
        <v>5291</v>
      </c>
      <c r="C220" t="str">
        <f>Tabela2[[#This Row],[Localidade]]&amp;"/"&amp;Tabela2[[#This Row],[Estado]]</f>
        <v>Agua Fria/BA</v>
      </c>
      <c r="D220">
        <v>48170000</v>
      </c>
      <c r="E220">
        <v>48179999</v>
      </c>
      <c r="F220" t="e" vm="209">
        <v>#VALUE!</v>
      </c>
      <c r="G220" t="e" cm="1">
        <f t="array" aca="1" ref="G220" ca="1">_FV(Tabela2[[#This Row],[Cidade]],"Latitude")</f>
        <v>#NAME?</v>
      </c>
      <c r="H220" t="e" cm="1">
        <f t="array" aca="1" ref="H220" ca="1">_FV(Tabela2[[#This Row],[Cidade]],"Longitude")</f>
        <v>#NAME?</v>
      </c>
    </row>
    <row r="221" spans="1:8" x14ac:dyDescent="0.25">
      <c r="A221" t="s">
        <v>74</v>
      </c>
      <c r="B221" t="s">
        <v>230</v>
      </c>
      <c r="C221" t="str">
        <f>Tabela2[[#This Row],[Localidade]]&amp;"/"&amp;Tabela2[[#This Row],[Estado]]</f>
        <v>Aiquara/BA</v>
      </c>
      <c r="D221">
        <v>45220000</v>
      </c>
      <c r="E221">
        <v>45224999</v>
      </c>
      <c r="F221" t="e" vm="210">
        <v>#VALUE!</v>
      </c>
      <c r="G221" t="e" cm="1">
        <f t="array" aca="1" ref="G221" ca="1">_FV(Tabela2[[#This Row],[Cidade]],"Latitude")</f>
        <v>#NAME?</v>
      </c>
      <c r="H221" t="e" cm="1">
        <f t="array" aca="1" ref="H221" ca="1">_FV(Tabela2[[#This Row],[Cidade]],"Longitude")</f>
        <v>#NAME?</v>
      </c>
    </row>
    <row r="222" spans="1:8" x14ac:dyDescent="0.25">
      <c r="A222" t="s">
        <v>74</v>
      </c>
      <c r="B222" t="s">
        <v>231</v>
      </c>
      <c r="C222" t="str">
        <f>Tabela2[[#This Row],[Localidade]]&amp;"/"&amp;Tabela2[[#This Row],[Estado]]</f>
        <v>Alagoinhas/BA</v>
      </c>
      <c r="D222">
        <v>48000001</v>
      </c>
      <c r="E222">
        <v>48107999</v>
      </c>
      <c r="F222" t="e" vm="211">
        <v>#VALUE!</v>
      </c>
      <c r="G222" t="e" cm="1">
        <f t="array" aca="1" ref="G222" ca="1">_FV(Tabela2[[#This Row],[Cidade]],"Latitude")</f>
        <v>#NAME?</v>
      </c>
      <c r="H222" t="e" cm="1">
        <f t="array" aca="1" ref="H222" ca="1">_FV(Tabela2[[#This Row],[Cidade]],"Longitude")</f>
        <v>#NAME?</v>
      </c>
    </row>
    <row r="223" spans="1:8" x14ac:dyDescent="0.25">
      <c r="A223" t="s">
        <v>74</v>
      </c>
      <c r="B223" t="s">
        <v>231</v>
      </c>
      <c r="C223" t="str">
        <f>Tabela2[[#This Row],[Localidade]]&amp;"/"&amp;Tabela2[[#This Row],[Estado]]</f>
        <v>Alagoinhas/BA</v>
      </c>
      <c r="D223">
        <v>48000001</v>
      </c>
      <c r="E223">
        <v>48099999</v>
      </c>
      <c r="F223" t="e" vm="211">
        <v>#VALUE!</v>
      </c>
      <c r="G223" t="e" cm="1">
        <f t="array" aca="1" ref="G223" ca="1">_FV(Tabela2[[#This Row],[Cidade]],"Latitude")</f>
        <v>#NAME?</v>
      </c>
      <c r="H223" t="e" cm="1">
        <f t="array" aca="1" ref="H223" ca="1">_FV(Tabela2[[#This Row],[Cidade]],"Longitude")</f>
        <v>#NAME?</v>
      </c>
    </row>
    <row r="224" spans="1:8" x14ac:dyDescent="0.25">
      <c r="A224" t="s">
        <v>74</v>
      </c>
      <c r="B224" t="s">
        <v>3502</v>
      </c>
      <c r="C224" t="str">
        <f>Tabela2[[#This Row],[Localidade]]&amp;"/"&amp;Tabela2[[#This Row],[Estado]]</f>
        <v>Alcobaca/BA</v>
      </c>
      <c r="D224">
        <v>45910000</v>
      </c>
      <c r="E224">
        <v>45919999</v>
      </c>
      <c r="F224" t="e" vm="212">
        <v>#VALUE!</v>
      </c>
      <c r="G224" t="e" cm="1">
        <f t="array" aca="1" ref="G224" ca="1">_FV(Tabela2[[#This Row],[Cidade]],"Latitude")</f>
        <v>#NAME?</v>
      </c>
      <c r="H224" t="e" cm="1">
        <f t="array" aca="1" ref="H224" ca="1">_FV(Tabela2[[#This Row],[Cidade]],"Longitude")</f>
        <v>#NAME?</v>
      </c>
    </row>
    <row r="225" spans="1:8" x14ac:dyDescent="0.25">
      <c r="A225" t="s">
        <v>74</v>
      </c>
      <c r="B225" t="s">
        <v>232</v>
      </c>
      <c r="C225" t="str">
        <f>Tabela2[[#This Row],[Localidade]]&amp;"/"&amp;Tabela2[[#This Row],[Estado]]</f>
        <v>Almadina/BA</v>
      </c>
      <c r="D225">
        <v>45640000</v>
      </c>
      <c r="E225">
        <v>45644999</v>
      </c>
      <c r="F225" t="e" vm="213">
        <v>#VALUE!</v>
      </c>
      <c r="G225" t="e" cm="1">
        <f t="array" aca="1" ref="G225" ca="1">_FV(Tabela2[[#This Row],[Cidade]],"Latitude")</f>
        <v>#NAME?</v>
      </c>
      <c r="H225" t="e" cm="1">
        <f t="array" aca="1" ref="H225" ca="1">_FV(Tabela2[[#This Row],[Cidade]],"Longitude")</f>
        <v>#NAME?</v>
      </c>
    </row>
    <row r="226" spans="1:8" x14ac:dyDescent="0.25">
      <c r="A226" t="s">
        <v>74</v>
      </c>
      <c r="B226" t="s">
        <v>233</v>
      </c>
      <c r="C226" t="str">
        <f>Tabela2[[#This Row],[Localidade]]&amp;"/"&amp;Tabela2[[#This Row],[Estado]]</f>
        <v>Amargosa/BA</v>
      </c>
      <c r="D226">
        <v>45300000</v>
      </c>
      <c r="E226">
        <v>45304999</v>
      </c>
      <c r="F226" t="e" vm="214">
        <v>#VALUE!</v>
      </c>
      <c r="G226" t="e" cm="1">
        <f t="array" aca="1" ref="G226" ca="1">_FV(Tabela2[[#This Row],[Cidade]],"Latitude")</f>
        <v>#NAME?</v>
      </c>
      <c r="H226" t="e" cm="1">
        <f t="array" aca="1" ref="H226" ca="1">_FV(Tabela2[[#This Row],[Cidade]],"Longitude")</f>
        <v>#NAME?</v>
      </c>
    </row>
    <row r="227" spans="1:8" x14ac:dyDescent="0.25">
      <c r="A227" t="s">
        <v>74</v>
      </c>
      <c r="B227" t="s">
        <v>3655</v>
      </c>
      <c r="C227" t="str">
        <f>Tabela2[[#This Row],[Localidade]]&amp;"/"&amp;Tabela2[[#This Row],[Estado]]</f>
        <v>Amelia Rodrigues/BA</v>
      </c>
      <c r="D227">
        <v>44230000</v>
      </c>
      <c r="E227">
        <v>44244999</v>
      </c>
      <c r="F227" t="e" vm="215">
        <v>#VALUE!</v>
      </c>
      <c r="G227" t="e" cm="1">
        <f t="array" aca="1" ref="G227" ca="1">_FV(Tabela2[[#This Row],[Cidade]],"Latitude")</f>
        <v>#NAME?</v>
      </c>
      <c r="H227" t="e" cm="1">
        <f t="array" aca="1" ref="H227" ca="1">_FV(Tabela2[[#This Row],[Cidade]],"Longitude")</f>
        <v>#NAME?</v>
      </c>
    </row>
    <row r="228" spans="1:8" x14ac:dyDescent="0.25">
      <c r="A228" t="s">
        <v>74</v>
      </c>
      <c r="B228" t="s">
        <v>3656</v>
      </c>
      <c r="C228" t="str">
        <f>Tabela2[[#This Row],[Localidade]]&amp;"/"&amp;Tabela2[[#This Row],[Estado]]</f>
        <v>America Dourada/BA</v>
      </c>
      <c r="D228">
        <v>44910000</v>
      </c>
      <c r="E228">
        <v>44914999</v>
      </c>
      <c r="F228" t="e" vm="216">
        <v>#VALUE!</v>
      </c>
      <c r="G228" t="e" cm="1">
        <f t="array" aca="1" ref="G228" ca="1">_FV(Tabela2[[#This Row],[Cidade]],"Latitude")</f>
        <v>#NAME?</v>
      </c>
      <c r="H228" t="e" cm="1">
        <f t="array" aca="1" ref="H228" ca="1">_FV(Tabela2[[#This Row],[Cidade]],"Longitude")</f>
        <v>#NAME?</v>
      </c>
    </row>
    <row r="229" spans="1:8" x14ac:dyDescent="0.25">
      <c r="A229" t="s">
        <v>74</v>
      </c>
      <c r="B229" t="s">
        <v>3657</v>
      </c>
      <c r="C229" t="str">
        <f>Tabela2[[#This Row],[Localidade]]&amp;"/"&amp;Tabela2[[#This Row],[Estado]]</f>
        <v>Anage/BA</v>
      </c>
      <c r="D229">
        <v>45180000</v>
      </c>
      <c r="E229">
        <v>45189999</v>
      </c>
      <c r="F229" t="e" vm="217">
        <v>#VALUE!</v>
      </c>
      <c r="G229" t="e" cm="1">
        <f t="array" aca="1" ref="G229" ca="1">_FV(Tabela2[[#This Row],[Cidade]],"Latitude")</f>
        <v>#NAME?</v>
      </c>
      <c r="H229" t="e" cm="1">
        <f t="array" aca="1" ref="H229" ca="1">_FV(Tabela2[[#This Row],[Cidade]],"Longitude")</f>
        <v>#NAME?</v>
      </c>
    </row>
    <row r="230" spans="1:8" x14ac:dyDescent="0.25">
      <c r="A230" t="s">
        <v>74</v>
      </c>
      <c r="B230" t="s">
        <v>3853</v>
      </c>
      <c r="C230" t="str">
        <f>Tabela2[[#This Row],[Localidade]]&amp;"/"&amp;Tabela2[[#This Row],[Estado]]</f>
        <v>Andarai/BA</v>
      </c>
      <c r="D230">
        <v>46830000</v>
      </c>
      <c r="E230">
        <v>46834999</v>
      </c>
      <c r="F230" t="e" vm="218">
        <v>#VALUE!</v>
      </c>
      <c r="G230" t="e" cm="1">
        <f t="array" aca="1" ref="G230" ca="1">_FV(Tabela2[[#This Row],[Cidade]],"Latitude")</f>
        <v>#NAME?</v>
      </c>
      <c r="H230" t="e" cm="1">
        <f t="array" aca="1" ref="H230" ca="1">_FV(Tabela2[[#This Row],[Cidade]],"Longitude")</f>
        <v>#NAME?</v>
      </c>
    </row>
    <row r="231" spans="1:8" x14ac:dyDescent="0.25">
      <c r="A231" t="s">
        <v>74</v>
      </c>
      <c r="B231" t="s">
        <v>234</v>
      </c>
      <c r="C231" t="str">
        <f>Tabela2[[#This Row],[Localidade]]&amp;"/"&amp;Tabela2[[#This Row],[Estado]]</f>
        <v>Andorinha/BA</v>
      </c>
      <c r="D231">
        <v>48990000</v>
      </c>
      <c r="E231">
        <v>48999999</v>
      </c>
      <c r="F231" t="e" vm="219">
        <v>#VALUE!</v>
      </c>
      <c r="G231" t="e" cm="1">
        <f t="array" aca="1" ref="G231" ca="1">_FV(Tabela2[[#This Row],[Cidade]],"Latitude")</f>
        <v>#NAME?</v>
      </c>
      <c r="H231" t="e" cm="1">
        <f t="array" aca="1" ref="H231" ca="1">_FV(Tabela2[[#This Row],[Cidade]],"Longitude")</f>
        <v>#NAME?</v>
      </c>
    </row>
    <row r="232" spans="1:8" x14ac:dyDescent="0.25">
      <c r="A232" t="s">
        <v>74</v>
      </c>
      <c r="B232" t="s">
        <v>235</v>
      </c>
      <c r="C232" t="str">
        <f>Tabela2[[#This Row],[Localidade]]&amp;"/"&amp;Tabela2[[#This Row],[Estado]]</f>
        <v>Angical/BA</v>
      </c>
      <c r="D232">
        <v>47960000</v>
      </c>
      <c r="E232">
        <v>47969999</v>
      </c>
      <c r="F232" t="e" vm="220">
        <v>#VALUE!</v>
      </c>
      <c r="G232" t="e" cm="1">
        <f t="array" aca="1" ref="G232" ca="1">_FV(Tabela2[[#This Row],[Cidade]],"Latitude")</f>
        <v>#NAME?</v>
      </c>
      <c r="H232" t="e" cm="1">
        <f t="array" aca="1" ref="H232" ca="1">_FV(Tabela2[[#This Row],[Cidade]],"Longitude")</f>
        <v>#NAME?</v>
      </c>
    </row>
    <row r="233" spans="1:8" x14ac:dyDescent="0.25">
      <c r="A233" t="s">
        <v>74</v>
      </c>
      <c r="B233" t="s">
        <v>236</v>
      </c>
      <c r="C233" t="str">
        <f>Tabela2[[#This Row],[Localidade]]&amp;"/"&amp;Tabela2[[#This Row],[Estado]]</f>
        <v>Anguera/BA</v>
      </c>
      <c r="D233">
        <v>44670000</v>
      </c>
      <c r="E233">
        <v>44679999</v>
      </c>
      <c r="F233" t="e" vm="221">
        <v>#VALUE!</v>
      </c>
      <c r="G233" t="e" cm="1">
        <f t="array" aca="1" ref="G233" ca="1">_FV(Tabela2[[#This Row],[Cidade]],"Latitude")</f>
        <v>#NAME?</v>
      </c>
      <c r="H233" t="e" cm="1">
        <f t="array" aca="1" ref="H233" ca="1">_FV(Tabela2[[#This Row],[Cidade]],"Longitude")</f>
        <v>#NAME?</v>
      </c>
    </row>
    <row r="234" spans="1:8" x14ac:dyDescent="0.25">
      <c r="A234" t="s">
        <v>74</v>
      </c>
      <c r="B234" t="s">
        <v>237</v>
      </c>
      <c r="C234" t="str">
        <f>Tabela2[[#This Row],[Localidade]]&amp;"/"&amp;Tabela2[[#This Row],[Estado]]</f>
        <v>Antas/BA</v>
      </c>
      <c r="D234">
        <v>48420000</v>
      </c>
      <c r="E234">
        <v>48429999</v>
      </c>
      <c r="F234" t="e" vm="222">
        <v>#VALUE!</v>
      </c>
      <c r="G234" t="e" cm="1">
        <f t="array" aca="1" ref="G234" ca="1">_FV(Tabela2[[#This Row],[Cidade]],"Latitude")</f>
        <v>#NAME?</v>
      </c>
      <c r="H234" t="e" cm="1">
        <f t="array" aca="1" ref="H234" ca="1">_FV(Tabela2[[#This Row],[Cidade]],"Longitude")</f>
        <v>#NAME?</v>
      </c>
    </row>
    <row r="235" spans="1:8" x14ac:dyDescent="0.25">
      <c r="A235" t="s">
        <v>74</v>
      </c>
      <c r="B235" t="s">
        <v>4739</v>
      </c>
      <c r="C235" t="str">
        <f>Tabela2[[#This Row],[Localidade]]&amp;"/"&amp;Tabela2[[#This Row],[Estado]]</f>
        <v>Antonio Cardoso/BA</v>
      </c>
      <c r="D235">
        <v>44180000</v>
      </c>
      <c r="E235">
        <v>44189999</v>
      </c>
      <c r="F235" t="e" vm="223">
        <v>#VALUE!</v>
      </c>
      <c r="G235" t="e" cm="1">
        <f t="array" aca="1" ref="G235" ca="1">_FV(Tabela2[[#This Row],[Cidade]],"Latitude")</f>
        <v>#NAME?</v>
      </c>
      <c r="H235" t="e" cm="1">
        <f t="array" aca="1" ref="H235" ca="1">_FV(Tabela2[[#This Row],[Cidade]],"Longitude")</f>
        <v>#NAME?</v>
      </c>
    </row>
    <row r="236" spans="1:8" x14ac:dyDescent="0.25">
      <c r="A236" t="s">
        <v>74</v>
      </c>
      <c r="B236" t="s">
        <v>4740</v>
      </c>
      <c r="C236" t="str">
        <f>Tabela2[[#This Row],[Localidade]]&amp;"/"&amp;Tabela2[[#This Row],[Estado]]</f>
        <v>Antonio Goncalves/BA</v>
      </c>
      <c r="D236">
        <v>44780000</v>
      </c>
      <c r="E236">
        <v>44789999</v>
      </c>
      <c r="F236" t="e" vm="224">
        <v>#VALUE!</v>
      </c>
      <c r="G236" t="e" cm="1">
        <f t="array" aca="1" ref="G236" ca="1">_FV(Tabela2[[#This Row],[Cidade]],"Latitude")</f>
        <v>#NAME?</v>
      </c>
      <c r="H236" t="e" cm="1">
        <f t="array" aca="1" ref="H236" ca="1">_FV(Tabela2[[#This Row],[Cidade]],"Longitude")</f>
        <v>#NAME?</v>
      </c>
    </row>
    <row r="237" spans="1:8" x14ac:dyDescent="0.25">
      <c r="A237" t="s">
        <v>74</v>
      </c>
      <c r="B237" t="s">
        <v>3055</v>
      </c>
      <c r="C237" t="str">
        <f>Tabela2[[#This Row],[Localidade]]&amp;"/"&amp;Tabela2[[#This Row],[Estado]]</f>
        <v>Apora/BA</v>
      </c>
      <c r="D237">
        <v>48350000</v>
      </c>
      <c r="E237">
        <v>48359999</v>
      </c>
      <c r="F237" t="e" vm="225">
        <v>#VALUE!</v>
      </c>
      <c r="G237" t="e" cm="1">
        <f t="array" aca="1" ref="G237" ca="1">_FV(Tabela2[[#This Row],[Cidade]],"Latitude")</f>
        <v>#NAME?</v>
      </c>
      <c r="H237" t="e" cm="1">
        <f t="array" aca="1" ref="H237" ca="1">_FV(Tabela2[[#This Row],[Cidade]],"Longitude")</f>
        <v>#NAME?</v>
      </c>
    </row>
    <row r="238" spans="1:8" x14ac:dyDescent="0.25">
      <c r="A238" t="s">
        <v>74</v>
      </c>
      <c r="B238" t="s">
        <v>238</v>
      </c>
      <c r="C238" t="str">
        <f>Tabela2[[#This Row],[Localidade]]&amp;"/"&amp;Tabela2[[#This Row],[Estado]]</f>
        <v>Apuarema/BA</v>
      </c>
      <c r="D238">
        <v>45355000</v>
      </c>
      <c r="E238">
        <v>45359999</v>
      </c>
      <c r="F238" t="e" vm="226">
        <v>#VALUE!</v>
      </c>
      <c r="G238" t="e" cm="1">
        <f t="array" aca="1" ref="G238" ca="1">_FV(Tabela2[[#This Row],[Cidade]],"Latitude")</f>
        <v>#NAME?</v>
      </c>
      <c r="H238" t="e" cm="1">
        <f t="array" aca="1" ref="H238" ca="1">_FV(Tabela2[[#This Row],[Cidade]],"Longitude")</f>
        <v>#NAME?</v>
      </c>
    </row>
    <row r="239" spans="1:8" x14ac:dyDescent="0.25">
      <c r="A239" t="s">
        <v>74</v>
      </c>
      <c r="B239" t="s">
        <v>3503</v>
      </c>
      <c r="C239" t="str">
        <f>Tabela2[[#This Row],[Localidade]]&amp;"/"&amp;Tabela2[[#This Row],[Estado]]</f>
        <v>Aracas/BA</v>
      </c>
      <c r="D239">
        <v>48108000</v>
      </c>
      <c r="E239">
        <v>48109999</v>
      </c>
      <c r="F239" t="e" vm="227">
        <v>#VALUE!</v>
      </c>
      <c r="G239" t="e" cm="1">
        <f t="array" aca="1" ref="G239" ca="1">_FV(Tabela2[[#This Row],[Cidade]],"Latitude")</f>
        <v>#NAME?</v>
      </c>
      <c r="H239" t="e" cm="1">
        <f t="array" aca="1" ref="H239" ca="1">_FV(Tabela2[[#This Row],[Cidade]],"Longitude")</f>
        <v>#NAME?</v>
      </c>
    </row>
    <row r="240" spans="1:8" x14ac:dyDescent="0.25">
      <c r="A240" t="s">
        <v>74</v>
      </c>
      <c r="B240" t="s">
        <v>239</v>
      </c>
      <c r="C240" t="str">
        <f>Tabela2[[#This Row],[Localidade]]&amp;"/"&amp;Tabela2[[#This Row],[Estado]]</f>
        <v>Aracatu/BA</v>
      </c>
      <c r="D240">
        <v>46130000</v>
      </c>
      <c r="E240">
        <v>46139999</v>
      </c>
      <c r="F240" t="e" vm="228">
        <v>#VALUE!</v>
      </c>
      <c r="G240" t="e" cm="1">
        <f t="array" aca="1" ref="G240" ca="1">_FV(Tabela2[[#This Row],[Cidade]],"Latitude")</f>
        <v>#NAME?</v>
      </c>
      <c r="H240" t="e" cm="1">
        <f t="array" aca="1" ref="H240" ca="1">_FV(Tabela2[[#This Row],[Cidade]],"Longitude")</f>
        <v>#NAME?</v>
      </c>
    </row>
    <row r="241" spans="1:8" x14ac:dyDescent="0.25">
      <c r="A241" t="s">
        <v>74</v>
      </c>
      <c r="B241" t="s">
        <v>240</v>
      </c>
      <c r="C241" t="str">
        <f>Tabela2[[#This Row],[Localidade]]&amp;"/"&amp;Tabela2[[#This Row],[Estado]]</f>
        <v>Araci/BA</v>
      </c>
      <c r="D241">
        <v>48760000</v>
      </c>
      <c r="E241">
        <v>48769999</v>
      </c>
      <c r="F241" t="e" vm="229">
        <v>#VALUE!</v>
      </c>
      <c r="G241" t="e" cm="1">
        <f t="array" aca="1" ref="G241" ca="1">_FV(Tabela2[[#This Row],[Cidade]],"Latitude")</f>
        <v>#NAME?</v>
      </c>
      <c r="H241" t="e" cm="1">
        <f t="array" aca="1" ref="H241" ca="1">_FV(Tabela2[[#This Row],[Cidade]],"Longitude")</f>
        <v>#NAME?</v>
      </c>
    </row>
    <row r="242" spans="1:8" x14ac:dyDescent="0.25">
      <c r="A242" t="s">
        <v>74</v>
      </c>
      <c r="B242" t="s">
        <v>241</v>
      </c>
      <c r="C242" t="str">
        <f>Tabela2[[#This Row],[Localidade]]&amp;"/"&amp;Tabela2[[#This Row],[Estado]]</f>
        <v>Aramari/BA</v>
      </c>
      <c r="D242">
        <v>48130000</v>
      </c>
      <c r="E242">
        <v>48139999</v>
      </c>
      <c r="F242" t="e" vm="230">
        <v>#VALUE!</v>
      </c>
      <c r="G242" t="e" cm="1">
        <f t="array" aca="1" ref="G242" ca="1">_FV(Tabela2[[#This Row],[Cidade]],"Latitude")</f>
        <v>#NAME?</v>
      </c>
      <c r="H242" t="e" cm="1">
        <f t="array" aca="1" ref="H242" ca="1">_FV(Tabela2[[#This Row],[Cidade]],"Longitude")</f>
        <v>#NAME?</v>
      </c>
    </row>
    <row r="243" spans="1:8" x14ac:dyDescent="0.25">
      <c r="A243" t="s">
        <v>74</v>
      </c>
      <c r="B243" t="s">
        <v>242</v>
      </c>
      <c r="C243" t="str">
        <f>Tabela2[[#This Row],[Localidade]]&amp;"/"&amp;Tabela2[[#This Row],[Estado]]</f>
        <v>Arataca/BA</v>
      </c>
      <c r="D243">
        <v>45695000</v>
      </c>
      <c r="E243">
        <v>45699999</v>
      </c>
      <c r="F243" t="e" vm="231">
        <v>#VALUE!</v>
      </c>
      <c r="G243" t="e" cm="1">
        <f t="array" aca="1" ref="G243" ca="1">_FV(Tabela2[[#This Row],[Cidade]],"Latitude")</f>
        <v>#NAME?</v>
      </c>
      <c r="H243" t="e" cm="1">
        <f t="array" aca="1" ref="H243" ca="1">_FV(Tabela2[[#This Row],[Cidade]],"Longitude")</f>
        <v>#NAME?</v>
      </c>
    </row>
    <row r="244" spans="1:8" x14ac:dyDescent="0.25">
      <c r="A244" t="s">
        <v>74</v>
      </c>
      <c r="B244" t="s">
        <v>3854</v>
      </c>
      <c r="C244" t="str">
        <f>Tabela2[[#This Row],[Localidade]]&amp;"/"&amp;Tabela2[[#This Row],[Estado]]</f>
        <v>Aratuipe/BA</v>
      </c>
      <c r="D244">
        <v>44490000</v>
      </c>
      <c r="E244">
        <v>44499999</v>
      </c>
      <c r="F244" t="e" vm="232">
        <v>#VALUE!</v>
      </c>
      <c r="G244" t="e" cm="1">
        <f t="array" aca="1" ref="G244" ca="1">_FV(Tabela2[[#This Row],[Cidade]],"Latitude")</f>
        <v>#NAME?</v>
      </c>
      <c r="H244" t="e" cm="1">
        <f t="array" aca="1" ref="H244" ca="1">_FV(Tabela2[[#This Row],[Cidade]],"Longitude")</f>
        <v>#NAME?</v>
      </c>
    </row>
    <row r="245" spans="1:8" x14ac:dyDescent="0.25">
      <c r="A245" t="s">
        <v>74</v>
      </c>
      <c r="B245" t="s">
        <v>243</v>
      </c>
      <c r="C245" t="str">
        <f>Tabela2[[#This Row],[Localidade]]&amp;"/"&amp;Tabela2[[#This Row],[Estado]]</f>
        <v>Aurelino Leal/BA</v>
      </c>
      <c r="D245">
        <v>45675000</v>
      </c>
      <c r="E245">
        <v>45679999</v>
      </c>
      <c r="F245" t="e" vm="233">
        <v>#VALUE!</v>
      </c>
      <c r="G245" t="e" cm="1">
        <f t="array" aca="1" ref="G245" ca="1">_FV(Tabela2[[#This Row],[Cidade]],"Latitude")</f>
        <v>#NAME?</v>
      </c>
      <c r="H245" t="e" cm="1">
        <f t="array" aca="1" ref="H245" ca="1">_FV(Tabela2[[#This Row],[Cidade]],"Longitude")</f>
        <v>#NAME?</v>
      </c>
    </row>
    <row r="246" spans="1:8" x14ac:dyDescent="0.25">
      <c r="A246" t="s">
        <v>74</v>
      </c>
      <c r="B246" t="s">
        <v>4926</v>
      </c>
      <c r="C246" t="str">
        <f>Tabela2[[#This Row],[Localidade]]&amp;"/"&amp;Tabela2[[#This Row],[Estado]]</f>
        <v>Baianopolis/BA</v>
      </c>
      <c r="D246">
        <v>47830000</v>
      </c>
      <c r="E246">
        <v>47844999</v>
      </c>
      <c r="F246" t="e" vm="234">
        <v>#VALUE!</v>
      </c>
      <c r="G246" t="e" cm="1">
        <f t="array" aca="1" ref="G246" ca="1">_FV(Tabela2[[#This Row],[Cidade]],"Latitude")</f>
        <v>#NAME?</v>
      </c>
      <c r="H246" t="e" cm="1">
        <f t="array" aca="1" ref="H246" ca="1">_FV(Tabela2[[#This Row],[Cidade]],"Longitude")</f>
        <v>#NAME?</v>
      </c>
    </row>
    <row r="247" spans="1:8" x14ac:dyDescent="0.25">
      <c r="A247" t="s">
        <v>74</v>
      </c>
      <c r="B247" t="s">
        <v>244</v>
      </c>
      <c r="C247" t="str">
        <f>Tabela2[[#This Row],[Localidade]]&amp;"/"&amp;Tabela2[[#This Row],[Estado]]</f>
        <v>Baixa Grande/BA</v>
      </c>
      <c r="D247">
        <v>44620000</v>
      </c>
      <c r="E247">
        <v>44629999</v>
      </c>
      <c r="F247" t="e" vm="235">
        <v>#VALUE!</v>
      </c>
      <c r="G247" t="e" cm="1">
        <f t="array" aca="1" ref="G247" ca="1">_FV(Tabela2[[#This Row],[Cidade]],"Latitude")</f>
        <v>#NAME?</v>
      </c>
      <c r="H247" t="e" cm="1">
        <f t="array" aca="1" ref="H247" ca="1">_FV(Tabela2[[#This Row],[Cidade]],"Longitude")</f>
        <v>#NAME?</v>
      </c>
    </row>
    <row r="248" spans="1:8" x14ac:dyDescent="0.25">
      <c r="A248" t="s">
        <v>74</v>
      </c>
      <c r="B248" t="s">
        <v>5158</v>
      </c>
      <c r="C248" t="str">
        <f>Tabela2[[#This Row],[Localidade]]&amp;"/"&amp;Tabela2[[#This Row],[Estado]]</f>
        <v>Banzae/BA</v>
      </c>
      <c r="D248">
        <v>48405000</v>
      </c>
      <c r="E248">
        <v>48409999</v>
      </c>
      <c r="F248" t="e" vm="236">
        <v>#VALUE!</v>
      </c>
      <c r="G248" t="e" cm="1">
        <f t="array" aca="1" ref="G248" ca="1">_FV(Tabela2[[#This Row],[Cidade]],"Latitude")</f>
        <v>#NAME?</v>
      </c>
      <c r="H248" t="e" cm="1">
        <f t="array" aca="1" ref="H248" ca="1">_FV(Tabela2[[#This Row],[Cidade]],"Longitude")</f>
        <v>#NAME?</v>
      </c>
    </row>
    <row r="249" spans="1:8" x14ac:dyDescent="0.25">
      <c r="A249" t="s">
        <v>74</v>
      </c>
      <c r="B249" t="s">
        <v>245</v>
      </c>
      <c r="C249" t="str">
        <f>Tabela2[[#This Row],[Localidade]]&amp;"/"&amp;Tabela2[[#This Row],[Estado]]</f>
        <v>Barra/BA</v>
      </c>
      <c r="D249">
        <v>47100000</v>
      </c>
      <c r="E249">
        <v>47114999</v>
      </c>
      <c r="F249" t="e" vm="237">
        <v>#VALUE!</v>
      </c>
      <c r="G249" t="e" cm="1">
        <f t="array" aca="1" ref="G249" ca="1">_FV(Tabela2[[#This Row],[Cidade]],"Latitude")</f>
        <v>#NAME?</v>
      </c>
      <c r="H249" t="e" cm="1">
        <f t="array" aca="1" ref="H249" ca="1">_FV(Tabela2[[#This Row],[Cidade]],"Longitude")</f>
        <v>#NAME?</v>
      </c>
    </row>
    <row r="250" spans="1:8" x14ac:dyDescent="0.25">
      <c r="A250" t="s">
        <v>74</v>
      </c>
      <c r="B250" t="s">
        <v>246</v>
      </c>
      <c r="C250" t="str">
        <f>Tabela2[[#This Row],[Localidade]]&amp;"/"&amp;Tabela2[[#This Row],[Estado]]</f>
        <v>Barra da Estiva/BA</v>
      </c>
      <c r="D250">
        <v>46650000</v>
      </c>
      <c r="E250">
        <v>46669999</v>
      </c>
      <c r="F250" t="e" vm="238">
        <v>#VALUE!</v>
      </c>
      <c r="G250" t="e" cm="1">
        <f t="array" aca="1" ref="G250" ca="1">_FV(Tabela2[[#This Row],[Cidade]],"Latitude")</f>
        <v>#NAME?</v>
      </c>
      <c r="H250" t="e" cm="1">
        <f t="array" aca="1" ref="H250" ca="1">_FV(Tabela2[[#This Row],[Cidade]],"Longitude")</f>
        <v>#NAME?</v>
      </c>
    </row>
    <row r="251" spans="1:8" x14ac:dyDescent="0.25">
      <c r="A251" t="s">
        <v>74</v>
      </c>
      <c r="B251" t="s">
        <v>3504</v>
      </c>
      <c r="C251" t="str">
        <f>Tabela2[[#This Row],[Localidade]]&amp;"/"&amp;Tabela2[[#This Row],[Estado]]</f>
        <v>Barra do Choca/BA</v>
      </c>
      <c r="D251">
        <v>45120000</v>
      </c>
      <c r="E251">
        <v>45129999</v>
      </c>
      <c r="F251" t="e" vm="239">
        <v>#VALUE!</v>
      </c>
      <c r="G251" t="e" cm="1">
        <f t="array" aca="1" ref="G251" ca="1">_FV(Tabela2[[#This Row],[Cidade]],"Latitude")</f>
        <v>#NAME?</v>
      </c>
      <c r="H251" t="e" cm="1">
        <f t="array" aca="1" ref="H251" ca="1">_FV(Tabela2[[#This Row],[Cidade]],"Longitude")</f>
        <v>#NAME?</v>
      </c>
    </row>
    <row r="252" spans="1:8" x14ac:dyDescent="0.25">
      <c r="A252" t="s">
        <v>74</v>
      </c>
      <c r="B252" t="s">
        <v>247</v>
      </c>
      <c r="C252" t="str">
        <f>Tabela2[[#This Row],[Localidade]]&amp;"/"&amp;Tabela2[[#This Row],[Estado]]</f>
        <v>Barra do Mendes/BA</v>
      </c>
      <c r="D252">
        <v>44990000</v>
      </c>
      <c r="E252">
        <v>44999999</v>
      </c>
      <c r="F252" t="e" vm="240">
        <v>#VALUE!</v>
      </c>
      <c r="G252" t="e" cm="1">
        <f t="array" aca="1" ref="G252" ca="1">_FV(Tabela2[[#This Row],[Cidade]],"Latitude")</f>
        <v>#NAME?</v>
      </c>
      <c r="H252" t="e" cm="1">
        <f t="array" aca="1" ref="H252" ca="1">_FV(Tabela2[[#This Row],[Cidade]],"Longitude")</f>
        <v>#NAME?</v>
      </c>
    </row>
    <row r="253" spans="1:8" x14ac:dyDescent="0.25">
      <c r="A253" t="s">
        <v>74</v>
      </c>
      <c r="B253" t="s">
        <v>248</v>
      </c>
      <c r="C253" t="str">
        <f>Tabela2[[#This Row],[Localidade]]&amp;"/"&amp;Tabela2[[#This Row],[Estado]]</f>
        <v>Barra do Rocha/BA</v>
      </c>
      <c r="D253">
        <v>45560000</v>
      </c>
      <c r="E253">
        <v>45569999</v>
      </c>
      <c r="F253" t="e" vm="241">
        <v>#VALUE!</v>
      </c>
      <c r="G253" t="e" cm="1">
        <f t="array" aca="1" ref="G253" ca="1">_FV(Tabela2[[#This Row],[Cidade]],"Latitude")</f>
        <v>#NAME?</v>
      </c>
      <c r="H253" t="e" cm="1">
        <f t="array" aca="1" ref="H253" ca="1">_FV(Tabela2[[#This Row],[Cidade]],"Longitude")</f>
        <v>#NAME?</v>
      </c>
    </row>
    <row r="254" spans="1:8" x14ac:dyDescent="0.25">
      <c r="A254" t="s">
        <v>74</v>
      </c>
      <c r="B254" t="s">
        <v>249</v>
      </c>
      <c r="C254" t="str">
        <f>Tabela2[[#This Row],[Localidade]]&amp;"/"&amp;Tabela2[[#This Row],[Estado]]</f>
        <v>Barreiras/BA</v>
      </c>
      <c r="D254">
        <v>47800001</v>
      </c>
      <c r="E254">
        <v>47819999</v>
      </c>
      <c r="F254" t="e" vm="242">
        <v>#VALUE!</v>
      </c>
      <c r="G254" t="e" cm="1">
        <f t="array" aca="1" ref="G254" ca="1">_FV(Tabela2[[#This Row],[Cidade]],"Latitude")</f>
        <v>#NAME?</v>
      </c>
      <c r="H254" t="e" cm="1">
        <f t="array" aca="1" ref="H254" ca="1">_FV(Tabela2[[#This Row],[Cidade]],"Longitude")</f>
        <v>#NAME?</v>
      </c>
    </row>
    <row r="255" spans="1:8" x14ac:dyDescent="0.25">
      <c r="A255" t="s">
        <v>74</v>
      </c>
      <c r="B255" t="s">
        <v>249</v>
      </c>
      <c r="C255" t="str">
        <f>Tabela2[[#This Row],[Localidade]]&amp;"/"&amp;Tabela2[[#This Row],[Estado]]</f>
        <v>Barreiras/BA</v>
      </c>
      <c r="D255">
        <v>47800001</v>
      </c>
      <c r="E255">
        <v>47819999</v>
      </c>
      <c r="F255" t="e" vm="242">
        <v>#VALUE!</v>
      </c>
      <c r="G255" t="e" cm="1">
        <f t="array" aca="1" ref="G255" ca="1">_FV(Tabela2[[#This Row],[Cidade]],"Latitude")</f>
        <v>#NAME?</v>
      </c>
      <c r="H255" t="e" cm="1">
        <f t="array" aca="1" ref="H255" ca="1">_FV(Tabela2[[#This Row],[Cidade]],"Longitude")</f>
        <v>#NAME?</v>
      </c>
    </row>
    <row r="256" spans="1:8" x14ac:dyDescent="0.25">
      <c r="A256" t="s">
        <v>74</v>
      </c>
      <c r="B256" t="s">
        <v>250</v>
      </c>
      <c r="C256" t="str">
        <f>Tabela2[[#This Row],[Localidade]]&amp;"/"&amp;Tabela2[[#This Row],[Estado]]</f>
        <v>Barro Alto/BA</v>
      </c>
      <c r="D256">
        <v>44895000</v>
      </c>
      <c r="E256">
        <v>44899999</v>
      </c>
      <c r="F256" t="e" vm="243">
        <v>#VALUE!</v>
      </c>
      <c r="G256" t="e" cm="1">
        <f t="array" aca="1" ref="G256" ca="1">_FV(Tabela2[[#This Row],[Cidade]],"Latitude")</f>
        <v>#NAME?</v>
      </c>
      <c r="H256" t="e" cm="1">
        <f t="array" aca="1" ref="H256" ca="1">_FV(Tabela2[[#This Row],[Cidade]],"Longitude")</f>
        <v>#NAME?</v>
      </c>
    </row>
    <row r="257" spans="1:8" x14ac:dyDescent="0.25">
      <c r="A257" t="s">
        <v>74</v>
      </c>
      <c r="B257" t="s">
        <v>251</v>
      </c>
      <c r="C257" t="str">
        <f>Tabela2[[#This Row],[Localidade]]&amp;"/"&amp;Tabela2[[#This Row],[Estado]]</f>
        <v>Barro Preto/BA</v>
      </c>
      <c r="D257">
        <v>45625000</v>
      </c>
      <c r="E257">
        <v>45629999</v>
      </c>
      <c r="F257" t="e" vm="244">
        <v>#VALUE!</v>
      </c>
      <c r="G257" t="e" cm="1">
        <f t="array" aca="1" ref="G257" ca="1">_FV(Tabela2[[#This Row],[Cidade]],"Latitude")</f>
        <v>#NAME?</v>
      </c>
      <c r="H257" t="e" cm="1">
        <f t="array" aca="1" ref="H257" ca="1">_FV(Tabela2[[#This Row],[Cidade]],"Longitude")</f>
        <v>#NAME?</v>
      </c>
    </row>
    <row r="258" spans="1:8" x14ac:dyDescent="0.25">
      <c r="A258" t="s">
        <v>74</v>
      </c>
      <c r="B258" t="s">
        <v>252</v>
      </c>
      <c r="C258" t="str">
        <f>Tabela2[[#This Row],[Localidade]]&amp;"/"&amp;Tabela2[[#This Row],[Estado]]</f>
        <v>Barrocas/BA</v>
      </c>
      <c r="D258">
        <v>48705000</v>
      </c>
      <c r="E258">
        <v>48709999</v>
      </c>
      <c r="F258" t="e" vm="245">
        <v>#VALUE!</v>
      </c>
      <c r="G258" t="e" cm="1">
        <f t="array" aca="1" ref="G258" ca="1">_FV(Tabela2[[#This Row],[Cidade]],"Latitude")</f>
        <v>#NAME?</v>
      </c>
      <c r="H258" t="e" cm="1">
        <f t="array" aca="1" ref="H258" ca="1">_FV(Tabela2[[#This Row],[Cidade]],"Longitude")</f>
        <v>#NAME?</v>
      </c>
    </row>
    <row r="259" spans="1:8" x14ac:dyDescent="0.25">
      <c r="A259" t="s">
        <v>74</v>
      </c>
      <c r="B259" t="s">
        <v>253</v>
      </c>
      <c r="C259" t="str">
        <f>Tabela2[[#This Row],[Localidade]]&amp;"/"&amp;Tabela2[[#This Row],[Estado]]</f>
        <v>Belmonte/BA</v>
      </c>
      <c r="D259">
        <v>45800000</v>
      </c>
      <c r="E259">
        <v>45806999</v>
      </c>
      <c r="F259" t="e" vm="246">
        <v>#VALUE!</v>
      </c>
      <c r="G259" t="e" cm="1">
        <f t="array" aca="1" ref="G259" ca="1">_FV(Tabela2[[#This Row],[Cidade]],"Latitude")</f>
        <v>#NAME?</v>
      </c>
      <c r="H259" t="e" cm="1">
        <f t="array" aca="1" ref="H259" ca="1">_FV(Tabela2[[#This Row],[Cidade]],"Longitude")</f>
        <v>#NAME?</v>
      </c>
    </row>
    <row r="260" spans="1:8" x14ac:dyDescent="0.25">
      <c r="A260" t="s">
        <v>74</v>
      </c>
      <c r="B260" t="s">
        <v>254</v>
      </c>
      <c r="C260" t="str">
        <f>Tabela2[[#This Row],[Localidade]]&amp;"/"&amp;Tabela2[[#This Row],[Estado]]</f>
        <v>Belo Campo/BA</v>
      </c>
      <c r="D260">
        <v>45160000</v>
      </c>
      <c r="E260">
        <v>45169999</v>
      </c>
      <c r="F260" t="e" vm="247">
        <v>#VALUE!</v>
      </c>
      <c r="G260" t="e" cm="1">
        <f t="array" aca="1" ref="G260" ca="1">_FV(Tabela2[[#This Row],[Cidade]],"Latitude")</f>
        <v>#NAME?</v>
      </c>
      <c r="H260" t="e" cm="1">
        <f t="array" aca="1" ref="H260" ca="1">_FV(Tabela2[[#This Row],[Cidade]],"Longitude")</f>
        <v>#NAME?</v>
      </c>
    </row>
    <row r="261" spans="1:8" x14ac:dyDescent="0.25">
      <c r="A261" t="s">
        <v>74</v>
      </c>
      <c r="B261" t="s">
        <v>255</v>
      </c>
      <c r="C261" t="str">
        <f>Tabela2[[#This Row],[Localidade]]&amp;"/"&amp;Tabela2[[#This Row],[Estado]]</f>
        <v>Biritinga/BA</v>
      </c>
      <c r="D261">
        <v>48780000</v>
      </c>
      <c r="E261">
        <v>48789999</v>
      </c>
      <c r="F261" t="e" vm="248">
        <v>#VALUE!</v>
      </c>
      <c r="G261" t="e" cm="1">
        <f t="array" aca="1" ref="G261" ca="1">_FV(Tabela2[[#This Row],[Cidade]],"Latitude")</f>
        <v>#NAME?</v>
      </c>
      <c r="H261" t="e" cm="1">
        <f t="array" aca="1" ref="H261" ca="1">_FV(Tabela2[[#This Row],[Cidade]],"Longitude")</f>
        <v>#NAME?</v>
      </c>
    </row>
    <row r="262" spans="1:8" x14ac:dyDescent="0.25">
      <c r="A262" t="s">
        <v>74</v>
      </c>
      <c r="B262" t="s">
        <v>256</v>
      </c>
      <c r="C262" t="str">
        <f>Tabela2[[#This Row],[Localidade]]&amp;"/"&amp;Tabela2[[#This Row],[Estado]]</f>
        <v>Boa Nova/BA</v>
      </c>
      <c r="D262">
        <v>45250000</v>
      </c>
      <c r="E262">
        <v>45254999</v>
      </c>
      <c r="F262" t="e" vm="249">
        <v>#VALUE!</v>
      </c>
      <c r="G262" t="e" cm="1">
        <f t="array" aca="1" ref="G262" ca="1">_FV(Tabela2[[#This Row],[Cidade]],"Latitude")</f>
        <v>#NAME?</v>
      </c>
      <c r="H262" t="e" cm="1">
        <f t="array" aca="1" ref="H262" ca="1">_FV(Tabela2[[#This Row],[Cidade]],"Longitude")</f>
        <v>#NAME?</v>
      </c>
    </row>
    <row r="263" spans="1:8" x14ac:dyDescent="0.25">
      <c r="A263" t="s">
        <v>74</v>
      </c>
      <c r="B263" t="s">
        <v>257</v>
      </c>
      <c r="C263" t="str">
        <f>Tabela2[[#This Row],[Localidade]]&amp;"/"&amp;Tabela2[[#This Row],[Estado]]</f>
        <v>Boa Vista do Tupim/BA</v>
      </c>
      <c r="D263">
        <v>46850000</v>
      </c>
      <c r="E263">
        <v>46859999</v>
      </c>
      <c r="F263" t="e" vm="250">
        <v>#VALUE!</v>
      </c>
      <c r="G263" t="e" cm="1">
        <f t="array" aca="1" ref="G263" ca="1">_FV(Tabela2[[#This Row],[Cidade]],"Latitude")</f>
        <v>#NAME?</v>
      </c>
      <c r="H263" t="e" cm="1">
        <f t="array" aca="1" ref="H263" ca="1">_FV(Tabela2[[#This Row],[Cidade]],"Longitude")</f>
        <v>#NAME?</v>
      </c>
    </row>
    <row r="264" spans="1:8" x14ac:dyDescent="0.25">
      <c r="A264" t="s">
        <v>74</v>
      </c>
      <c r="B264" t="s">
        <v>258</v>
      </c>
      <c r="C264" t="str">
        <f>Tabela2[[#This Row],[Localidade]]&amp;"/"&amp;Tabela2[[#This Row],[Estado]]</f>
        <v>Bom Jesus da Lapa/BA</v>
      </c>
      <c r="D264">
        <v>47600000</v>
      </c>
      <c r="E264">
        <v>47609999</v>
      </c>
      <c r="F264" t="e" vm="251">
        <v>#VALUE!</v>
      </c>
      <c r="G264" t="e" cm="1">
        <f t="array" aca="1" ref="G264" ca="1">_FV(Tabela2[[#This Row],[Cidade]],"Latitude")</f>
        <v>#NAME?</v>
      </c>
      <c r="H264" t="e" cm="1">
        <f t="array" aca="1" ref="H264" ca="1">_FV(Tabela2[[#This Row],[Cidade]],"Longitude")</f>
        <v>#NAME?</v>
      </c>
    </row>
    <row r="265" spans="1:8" x14ac:dyDescent="0.25">
      <c r="A265" t="s">
        <v>74</v>
      </c>
      <c r="B265" t="s">
        <v>259</v>
      </c>
      <c r="C265" t="str">
        <f>Tabela2[[#This Row],[Localidade]]&amp;"/"&amp;Tabela2[[#This Row],[Estado]]</f>
        <v>Bom Jesus da Serra/BA</v>
      </c>
      <c r="D265">
        <v>45263000</v>
      </c>
      <c r="E265">
        <v>45264999</v>
      </c>
      <c r="F265" t="e" vm="252">
        <v>#VALUE!</v>
      </c>
      <c r="G265" t="e" cm="1">
        <f t="array" aca="1" ref="G265" ca="1">_FV(Tabela2[[#This Row],[Cidade]],"Latitude")</f>
        <v>#NAME?</v>
      </c>
      <c r="H265" t="e" cm="1">
        <f t="array" aca="1" ref="H265" ca="1">_FV(Tabela2[[#This Row],[Cidade]],"Longitude")</f>
        <v>#NAME?</v>
      </c>
    </row>
    <row r="266" spans="1:8" x14ac:dyDescent="0.25">
      <c r="A266" t="s">
        <v>74</v>
      </c>
      <c r="B266" t="s">
        <v>260</v>
      </c>
      <c r="C266" t="str">
        <f>Tabela2[[#This Row],[Localidade]]&amp;"/"&amp;Tabela2[[#This Row],[Estado]]</f>
        <v>Boninal/BA</v>
      </c>
      <c r="D266">
        <v>46740000</v>
      </c>
      <c r="E266">
        <v>46749999</v>
      </c>
      <c r="F266" t="e" vm="253">
        <v>#VALUE!</v>
      </c>
      <c r="G266" t="e" cm="1">
        <f t="array" aca="1" ref="G266" ca="1">_FV(Tabela2[[#This Row],[Cidade]],"Latitude")</f>
        <v>#NAME?</v>
      </c>
      <c r="H266" t="e" cm="1">
        <f t="array" aca="1" ref="H266" ca="1">_FV(Tabela2[[#This Row],[Cidade]],"Longitude")</f>
        <v>#NAME?</v>
      </c>
    </row>
    <row r="267" spans="1:8" x14ac:dyDescent="0.25">
      <c r="A267" t="s">
        <v>74</v>
      </c>
      <c r="B267" t="s">
        <v>261</v>
      </c>
      <c r="C267" t="str">
        <f>Tabela2[[#This Row],[Localidade]]&amp;"/"&amp;Tabela2[[#This Row],[Estado]]</f>
        <v>Bonito/BA</v>
      </c>
      <c r="D267">
        <v>46820000</v>
      </c>
      <c r="E267">
        <v>46824999</v>
      </c>
      <c r="F267" t="e" vm="254">
        <v>#VALUE!</v>
      </c>
      <c r="G267" t="e" cm="1">
        <f t="array" aca="1" ref="G267" ca="1">_FV(Tabela2[[#This Row],[Cidade]],"Latitude")</f>
        <v>#NAME?</v>
      </c>
      <c r="H267" t="e" cm="1">
        <f t="array" aca="1" ref="H267" ca="1">_FV(Tabela2[[#This Row],[Cidade]],"Longitude")</f>
        <v>#NAME?</v>
      </c>
    </row>
    <row r="268" spans="1:8" x14ac:dyDescent="0.25">
      <c r="A268" t="s">
        <v>74</v>
      </c>
      <c r="B268" t="s">
        <v>262</v>
      </c>
      <c r="C268" t="str">
        <f>Tabela2[[#This Row],[Localidade]]&amp;"/"&amp;Tabela2[[#This Row],[Estado]]</f>
        <v>Boquira/BA</v>
      </c>
      <c r="D268">
        <v>46530000</v>
      </c>
      <c r="E268">
        <v>46539999</v>
      </c>
      <c r="F268" t="e" vm="255">
        <v>#VALUE!</v>
      </c>
      <c r="G268" t="e" cm="1">
        <f t="array" aca="1" ref="G268" ca="1">_FV(Tabela2[[#This Row],[Cidade]],"Latitude")</f>
        <v>#NAME?</v>
      </c>
      <c r="H268" t="e" cm="1">
        <f t="array" aca="1" ref="H268" ca="1">_FV(Tabela2[[#This Row],[Cidade]],"Longitude")</f>
        <v>#NAME?</v>
      </c>
    </row>
    <row r="269" spans="1:8" x14ac:dyDescent="0.25">
      <c r="A269" t="s">
        <v>74</v>
      </c>
      <c r="B269" t="s">
        <v>4138</v>
      </c>
      <c r="C269" t="str">
        <f>Tabela2[[#This Row],[Localidade]]&amp;"/"&amp;Tabela2[[#This Row],[Estado]]</f>
        <v>Botupora/BA</v>
      </c>
      <c r="D269">
        <v>46570000</v>
      </c>
      <c r="E269">
        <v>46574999</v>
      </c>
      <c r="F269" t="e" vm="256">
        <v>#VALUE!</v>
      </c>
      <c r="G269" t="e" cm="1">
        <f t="array" aca="1" ref="G269" ca="1">_FV(Tabela2[[#This Row],[Cidade]],"Latitude")</f>
        <v>#NAME?</v>
      </c>
      <c r="H269" t="e" cm="1">
        <f t="array" aca="1" ref="H269" ca="1">_FV(Tabela2[[#This Row],[Cidade]],"Longitude")</f>
        <v>#NAME?</v>
      </c>
    </row>
    <row r="270" spans="1:8" x14ac:dyDescent="0.25">
      <c r="A270" t="s">
        <v>74</v>
      </c>
      <c r="B270" t="s">
        <v>5260</v>
      </c>
      <c r="C270" t="str">
        <f>Tabela2[[#This Row],[Localidade]]&amp;"/"&amp;Tabela2[[#This Row],[Estado]]</f>
        <v>Brejoes/BA</v>
      </c>
      <c r="D270">
        <v>45325000</v>
      </c>
      <c r="E270">
        <v>45329999</v>
      </c>
      <c r="F270" t="e" vm="257">
        <v>#VALUE!</v>
      </c>
      <c r="G270" t="e" cm="1">
        <f t="array" aca="1" ref="G270" ca="1">_FV(Tabela2[[#This Row],[Cidade]],"Latitude")</f>
        <v>#NAME?</v>
      </c>
      <c r="H270" t="e" cm="1">
        <f t="array" aca="1" ref="H270" ca="1">_FV(Tabela2[[#This Row],[Cidade]],"Longitude")</f>
        <v>#NAME?</v>
      </c>
    </row>
    <row r="271" spans="1:8" x14ac:dyDescent="0.25">
      <c r="A271" t="s">
        <v>74</v>
      </c>
      <c r="B271" t="s">
        <v>3349</v>
      </c>
      <c r="C271" t="str">
        <f>Tabela2[[#This Row],[Localidade]]&amp;"/"&amp;Tabela2[[#This Row],[Estado]]</f>
        <v>Brejolandia/BA</v>
      </c>
      <c r="D271">
        <v>47750000</v>
      </c>
      <c r="E271">
        <v>47759999</v>
      </c>
      <c r="F271" t="e" vm="258">
        <v>#VALUE!</v>
      </c>
      <c r="G271" t="e" cm="1">
        <f t="array" aca="1" ref="G271" ca="1">_FV(Tabela2[[#This Row],[Cidade]],"Latitude")</f>
        <v>#NAME?</v>
      </c>
      <c r="H271" t="e" cm="1">
        <f t="array" aca="1" ref="H271" ca="1">_FV(Tabela2[[#This Row],[Cidade]],"Longitude")</f>
        <v>#NAME?</v>
      </c>
    </row>
    <row r="272" spans="1:8" x14ac:dyDescent="0.25">
      <c r="A272" t="s">
        <v>74</v>
      </c>
      <c r="B272" t="s">
        <v>4806</v>
      </c>
      <c r="C272" t="str">
        <f>Tabela2[[#This Row],[Localidade]]&amp;"/"&amp;Tabela2[[#This Row],[Estado]]</f>
        <v>Brotas de Macaubas/BA</v>
      </c>
      <c r="D272">
        <v>47560000</v>
      </c>
      <c r="E272">
        <v>47579999</v>
      </c>
      <c r="F272" t="e" vm="259">
        <v>#VALUE!</v>
      </c>
      <c r="G272" t="e" cm="1">
        <f t="array" aca="1" ref="G272" ca="1">_FV(Tabela2[[#This Row],[Cidade]],"Latitude")</f>
        <v>#NAME?</v>
      </c>
      <c r="H272" t="e" cm="1">
        <f t="array" aca="1" ref="H272" ca="1">_FV(Tabela2[[#This Row],[Cidade]],"Longitude")</f>
        <v>#NAME?</v>
      </c>
    </row>
    <row r="273" spans="1:8" x14ac:dyDescent="0.25">
      <c r="A273" t="s">
        <v>74</v>
      </c>
      <c r="B273" t="s">
        <v>263</v>
      </c>
      <c r="C273" t="str">
        <f>Tabela2[[#This Row],[Localidade]]&amp;"/"&amp;Tabela2[[#This Row],[Estado]]</f>
        <v>Brumado/BA</v>
      </c>
      <c r="D273">
        <v>46100000</v>
      </c>
      <c r="E273">
        <v>46109999</v>
      </c>
      <c r="F273" t="e" vm="260">
        <v>#VALUE!</v>
      </c>
      <c r="G273" t="e" cm="1">
        <f t="array" aca="1" ref="G273" ca="1">_FV(Tabela2[[#This Row],[Cidade]],"Latitude")</f>
        <v>#NAME?</v>
      </c>
      <c r="H273" t="e" cm="1">
        <f t="array" aca="1" ref="H273" ca="1">_FV(Tabela2[[#This Row],[Cidade]],"Longitude")</f>
        <v>#NAME?</v>
      </c>
    </row>
    <row r="274" spans="1:8" x14ac:dyDescent="0.25">
      <c r="A274" t="s">
        <v>74</v>
      </c>
      <c r="B274" t="s">
        <v>264</v>
      </c>
      <c r="C274" t="str">
        <f>Tabela2[[#This Row],[Localidade]]&amp;"/"&amp;Tabela2[[#This Row],[Estado]]</f>
        <v>Buerarema/BA</v>
      </c>
      <c r="D274">
        <v>45615000</v>
      </c>
      <c r="E274">
        <v>45619999</v>
      </c>
      <c r="F274" t="e" vm="261">
        <v>#VALUE!</v>
      </c>
      <c r="G274" t="e" cm="1">
        <f t="array" aca="1" ref="G274" ca="1">_FV(Tabela2[[#This Row],[Cidade]],"Latitude")</f>
        <v>#NAME?</v>
      </c>
      <c r="H274" t="e" cm="1">
        <f t="array" aca="1" ref="H274" ca="1">_FV(Tabela2[[#This Row],[Cidade]],"Longitude")</f>
        <v>#NAME?</v>
      </c>
    </row>
    <row r="275" spans="1:8" x14ac:dyDescent="0.25">
      <c r="A275" t="s">
        <v>74</v>
      </c>
      <c r="B275" t="s">
        <v>265</v>
      </c>
      <c r="C275" t="str">
        <f>Tabela2[[#This Row],[Localidade]]&amp;"/"&amp;Tabela2[[#This Row],[Estado]]</f>
        <v>Buritirama/BA</v>
      </c>
      <c r="D275">
        <v>47120000</v>
      </c>
      <c r="E275">
        <v>47149999</v>
      </c>
      <c r="F275" t="e" vm="262">
        <v>#VALUE!</v>
      </c>
      <c r="G275" t="e" cm="1">
        <f t="array" aca="1" ref="G275" ca="1">_FV(Tabela2[[#This Row],[Cidade]],"Latitude")</f>
        <v>#NAME?</v>
      </c>
      <c r="H275" t="e" cm="1">
        <f t="array" aca="1" ref="H275" ca="1">_FV(Tabela2[[#This Row],[Cidade]],"Longitude")</f>
        <v>#NAME?</v>
      </c>
    </row>
    <row r="276" spans="1:8" x14ac:dyDescent="0.25">
      <c r="A276" t="s">
        <v>74</v>
      </c>
      <c r="B276" t="s">
        <v>266</v>
      </c>
      <c r="C276" t="str">
        <f>Tabela2[[#This Row],[Localidade]]&amp;"/"&amp;Tabela2[[#This Row],[Estado]]</f>
        <v>Caatiba/BA</v>
      </c>
      <c r="D276">
        <v>45130000</v>
      </c>
      <c r="E276">
        <v>45139999</v>
      </c>
      <c r="F276" t="e" vm="263">
        <v>#VALUE!</v>
      </c>
      <c r="G276" t="e" cm="1">
        <f t="array" aca="1" ref="G276" ca="1">_FV(Tabela2[[#This Row],[Cidade]],"Latitude")</f>
        <v>#NAME?</v>
      </c>
      <c r="H276" t="e" cm="1">
        <f t="array" aca="1" ref="H276" ca="1">_FV(Tabela2[[#This Row],[Cidade]],"Longitude")</f>
        <v>#NAME?</v>
      </c>
    </row>
    <row r="277" spans="1:8" x14ac:dyDescent="0.25">
      <c r="A277" t="s">
        <v>74</v>
      </c>
      <c r="B277" t="s">
        <v>5292</v>
      </c>
      <c r="C277" t="str">
        <f>Tabela2[[#This Row],[Localidade]]&amp;"/"&amp;Tabela2[[#This Row],[Estado]]</f>
        <v>Cabaceiras do ParAguacu/BA</v>
      </c>
      <c r="D277">
        <v>44345000</v>
      </c>
      <c r="E277">
        <v>44349999</v>
      </c>
      <c r="F277" t="e" vm="264">
        <v>#VALUE!</v>
      </c>
      <c r="G277" t="e" cm="1">
        <f t="array" aca="1" ref="G277" ca="1">_FV(Tabela2[[#This Row],[Cidade]],"Latitude")</f>
        <v>#NAME?</v>
      </c>
      <c r="H277" t="e" cm="1">
        <f t="array" aca="1" ref="H277" ca="1">_FV(Tabela2[[#This Row],[Cidade]],"Longitude")</f>
        <v>#NAME?</v>
      </c>
    </row>
    <row r="278" spans="1:8" x14ac:dyDescent="0.25">
      <c r="A278" t="s">
        <v>74</v>
      </c>
      <c r="B278" t="s">
        <v>267</v>
      </c>
      <c r="C278" t="str">
        <f>Tabela2[[#This Row],[Localidade]]&amp;"/"&amp;Tabela2[[#This Row],[Estado]]</f>
        <v>Cachoeira/BA</v>
      </c>
      <c r="D278">
        <v>44300000</v>
      </c>
      <c r="E278">
        <v>44319999</v>
      </c>
      <c r="F278" t="e" vm="265">
        <v>#VALUE!</v>
      </c>
      <c r="G278" t="e" cm="1">
        <f t="array" aca="1" ref="G278" ca="1">_FV(Tabela2[[#This Row],[Cidade]],"Latitude")</f>
        <v>#NAME?</v>
      </c>
      <c r="H278" t="e" cm="1">
        <f t="array" aca="1" ref="H278" ca="1">_FV(Tabela2[[#This Row],[Cidade]],"Longitude")</f>
        <v>#NAME?</v>
      </c>
    </row>
    <row r="279" spans="1:8" x14ac:dyDescent="0.25">
      <c r="A279" t="s">
        <v>74</v>
      </c>
      <c r="B279" t="s">
        <v>3658</v>
      </c>
      <c r="C279" t="str">
        <f>Tabela2[[#This Row],[Localidade]]&amp;"/"&amp;Tabela2[[#This Row],[Estado]]</f>
        <v>Cacule/BA</v>
      </c>
      <c r="D279">
        <v>46300000</v>
      </c>
      <c r="E279">
        <v>46309999</v>
      </c>
      <c r="F279" t="e" vm="266">
        <v>#VALUE!</v>
      </c>
      <c r="G279" t="e" cm="1">
        <f t="array" aca="1" ref="G279" ca="1">_FV(Tabela2[[#This Row],[Cidade]],"Latitude")</f>
        <v>#NAME?</v>
      </c>
      <c r="H279" t="e" cm="1">
        <f t="array" aca="1" ref="H279" ca="1">_FV(Tabela2[[#This Row],[Cidade]],"Longitude")</f>
        <v>#NAME?</v>
      </c>
    </row>
    <row r="280" spans="1:8" x14ac:dyDescent="0.25">
      <c r="A280" t="s">
        <v>74</v>
      </c>
      <c r="B280" t="s">
        <v>3659</v>
      </c>
      <c r="C280" t="str">
        <f>Tabela2[[#This Row],[Localidade]]&amp;"/"&amp;Tabela2[[#This Row],[Estado]]</f>
        <v>Caem/BA</v>
      </c>
      <c r="D280">
        <v>44730000</v>
      </c>
      <c r="E280">
        <v>44739999</v>
      </c>
      <c r="F280" t="e" vm="267">
        <v>#VALUE!</v>
      </c>
      <c r="G280" t="e" cm="1">
        <f t="array" aca="1" ref="G280" ca="1">_FV(Tabela2[[#This Row],[Cidade]],"Latitude")</f>
        <v>#NAME?</v>
      </c>
      <c r="H280" t="e" cm="1">
        <f t="array" aca="1" ref="H280" ca="1">_FV(Tabela2[[#This Row],[Cidade]],"Longitude")</f>
        <v>#NAME?</v>
      </c>
    </row>
    <row r="281" spans="1:8" x14ac:dyDescent="0.25">
      <c r="A281" t="s">
        <v>74</v>
      </c>
      <c r="B281" t="s">
        <v>268</v>
      </c>
      <c r="C281" t="str">
        <f>Tabela2[[#This Row],[Localidade]]&amp;"/"&amp;Tabela2[[#This Row],[Estado]]</f>
        <v>Caetanos/BA</v>
      </c>
      <c r="D281">
        <v>45265000</v>
      </c>
      <c r="E281">
        <v>45269999</v>
      </c>
      <c r="F281" t="e" vm="268">
        <v>#VALUE!</v>
      </c>
      <c r="G281" t="e" cm="1">
        <f t="array" aca="1" ref="G281" ca="1">_FV(Tabela2[[#This Row],[Cidade]],"Latitude")</f>
        <v>#NAME?</v>
      </c>
      <c r="H281" t="e" cm="1">
        <f t="array" aca="1" ref="H281" ca="1">_FV(Tabela2[[#This Row],[Cidade]],"Longitude")</f>
        <v>#NAME?</v>
      </c>
    </row>
    <row r="282" spans="1:8" x14ac:dyDescent="0.25">
      <c r="A282" t="s">
        <v>74</v>
      </c>
      <c r="B282" t="s">
        <v>3660</v>
      </c>
      <c r="C282" t="str">
        <f>Tabela2[[#This Row],[Localidade]]&amp;"/"&amp;Tabela2[[#This Row],[Estado]]</f>
        <v>Caetite/BA</v>
      </c>
      <c r="D282">
        <v>46400000</v>
      </c>
      <c r="E282">
        <v>46424999</v>
      </c>
      <c r="F282" t="e" vm="269">
        <v>#VALUE!</v>
      </c>
      <c r="G282" t="e" cm="1">
        <f t="array" aca="1" ref="G282" ca="1">_FV(Tabela2[[#This Row],[Cidade]],"Latitude")</f>
        <v>#NAME?</v>
      </c>
      <c r="H282" t="e" cm="1">
        <f t="array" aca="1" ref="H282" ca="1">_FV(Tabela2[[#This Row],[Cidade]],"Longitude")</f>
        <v>#NAME?</v>
      </c>
    </row>
    <row r="283" spans="1:8" x14ac:dyDescent="0.25">
      <c r="A283" t="s">
        <v>74</v>
      </c>
      <c r="B283" t="s">
        <v>269</v>
      </c>
      <c r="C283" t="str">
        <f>Tabela2[[#This Row],[Localidade]]&amp;"/"&amp;Tabela2[[#This Row],[Estado]]</f>
        <v>Cafarnaum/BA</v>
      </c>
      <c r="D283">
        <v>44880000</v>
      </c>
      <c r="E283">
        <v>44884999</v>
      </c>
      <c r="F283" t="e" vm="270">
        <v>#VALUE!</v>
      </c>
      <c r="G283" t="e" cm="1">
        <f t="array" aca="1" ref="G283" ca="1">_FV(Tabela2[[#This Row],[Cidade]],"Latitude")</f>
        <v>#NAME?</v>
      </c>
      <c r="H283" t="e" cm="1">
        <f t="array" aca="1" ref="H283" ca="1">_FV(Tabela2[[#This Row],[Cidade]],"Longitude")</f>
        <v>#NAME?</v>
      </c>
    </row>
    <row r="284" spans="1:8" x14ac:dyDescent="0.25">
      <c r="A284" t="s">
        <v>74</v>
      </c>
      <c r="B284" t="s">
        <v>270</v>
      </c>
      <c r="C284" t="str">
        <f>Tabela2[[#This Row],[Localidade]]&amp;"/"&amp;Tabela2[[#This Row],[Estado]]</f>
        <v>Cairu/BA</v>
      </c>
      <c r="D284">
        <v>45420000</v>
      </c>
      <c r="E284">
        <v>45429999</v>
      </c>
      <c r="F284" t="e" vm="271">
        <v>#VALUE!</v>
      </c>
      <c r="G284" t="e" cm="1">
        <f t="array" aca="1" ref="G284" ca="1">_FV(Tabela2[[#This Row],[Cidade]],"Latitude")</f>
        <v>#NAME?</v>
      </c>
      <c r="H284" t="e" cm="1">
        <f t="array" aca="1" ref="H284" ca="1">_FV(Tabela2[[#This Row],[Cidade]],"Longitude")</f>
        <v>#NAME?</v>
      </c>
    </row>
    <row r="285" spans="1:8" x14ac:dyDescent="0.25">
      <c r="A285" t="s">
        <v>74</v>
      </c>
      <c r="B285" t="s">
        <v>4139</v>
      </c>
      <c r="C285" t="str">
        <f>Tabela2[[#This Row],[Localidade]]&amp;"/"&amp;Tabela2[[#This Row],[Estado]]</f>
        <v>Caldeirao Grande/BA</v>
      </c>
      <c r="D285">
        <v>44750000</v>
      </c>
      <c r="E285">
        <v>44754999</v>
      </c>
      <c r="F285" t="e" vm="272">
        <v>#VALUE!</v>
      </c>
      <c r="G285" t="e" cm="1">
        <f t="array" aca="1" ref="G285" ca="1">_FV(Tabela2[[#This Row],[Cidade]],"Latitude")</f>
        <v>#NAME?</v>
      </c>
      <c r="H285" t="e" cm="1">
        <f t="array" aca="1" ref="H285" ca="1">_FV(Tabela2[[#This Row],[Cidade]],"Longitude")</f>
        <v>#NAME?</v>
      </c>
    </row>
    <row r="286" spans="1:8" x14ac:dyDescent="0.25">
      <c r="A286" t="s">
        <v>74</v>
      </c>
      <c r="B286" t="s">
        <v>271</v>
      </c>
      <c r="C286" t="str">
        <f>Tabela2[[#This Row],[Localidade]]&amp;"/"&amp;Tabela2[[#This Row],[Estado]]</f>
        <v>Camacan/BA</v>
      </c>
      <c r="D286">
        <v>45880000</v>
      </c>
      <c r="E286">
        <v>45889999</v>
      </c>
      <c r="F286" t="e" vm="273">
        <v>#VALUE!</v>
      </c>
      <c r="G286" t="e" cm="1">
        <f t="array" aca="1" ref="G286" ca="1">_FV(Tabela2[[#This Row],[Cidade]],"Latitude")</f>
        <v>#NAME?</v>
      </c>
      <c r="H286" t="e" cm="1">
        <f t="array" aca="1" ref="H286" ca="1">_FV(Tabela2[[#This Row],[Cidade]],"Longitude")</f>
        <v>#NAME?</v>
      </c>
    </row>
    <row r="287" spans="1:8" x14ac:dyDescent="0.25">
      <c r="A287" t="s">
        <v>74</v>
      </c>
      <c r="B287" t="s">
        <v>3505</v>
      </c>
      <c r="C287" t="str">
        <f>Tabela2[[#This Row],[Localidade]]&amp;"/"&amp;Tabela2[[#This Row],[Estado]]</f>
        <v>Camacari/BA</v>
      </c>
      <c r="D287">
        <v>42800001</v>
      </c>
      <c r="E287">
        <v>42849999</v>
      </c>
      <c r="F287" t="e" vm="274">
        <v>#VALUE!</v>
      </c>
      <c r="G287" t="e" cm="1">
        <f t="array" aca="1" ref="G287" ca="1">_FV(Tabela2[[#This Row],[Cidade]],"Latitude")</f>
        <v>#NAME?</v>
      </c>
      <c r="H287" t="e" cm="1">
        <f t="array" aca="1" ref="H287" ca="1">_FV(Tabela2[[#This Row],[Cidade]],"Longitude")</f>
        <v>#NAME?</v>
      </c>
    </row>
    <row r="288" spans="1:8" x14ac:dyDescent="0.25">
      <c r="A288" t="s">
        <v>74</v>
      </c>
      <c r="B288" t="s">
        <v>3505</v>
      </c>
      <c r="C288" t="str">
        <f>Tabela2[[#This Row],[Localidade]]&amp;"/"&amp;Tabela2[[#This Row],[Estado]]</f>
        <v>Camacari/BA</v>
      </c>
      <c r="D288">
        <v>42800001</v>
      </c>
      <c r="E288">
        <v>42849999</v>
      </c>
      <c r="F288" t="e" vm="274">
        <v>#VALUE!</v>
      </c>
      <c r="G288" t="e" cm="1">
        <f t="array" aca="1" ref="G288" ca="1">_FV(Tabela2[[#This Row],[Cidade]],"Latitude")</f>
        <v>#NAME?</v>
      </c>
      <c r="H288" t="e" cm="1">
        <f t="array" aca="1" ref="H288" ca="1">_FV(Tabela2[[#This Row],[Cidade]],"Longitude")</f>
        <v>#NAME?</v>
      </c>
    </row>
    <row r="289" spans="1:8" x14ac:dyDescent="0.25">
      <c r="A289" t="s">
        <v>74</v>
      </c>
      <c r="B289" t="s">
        <v>272</v>
      </c>
      <c r="C289" t="str">
        <f>Tabela2[[#This Row],[Localidade]]&amp;"/"&amp;Tabela2[[#This Row],[Estado]]</f>
        <v>Camamu/BA</v>
      </c>
      <c r="D289">
        <v>45445000</v>
      </c>
      <c r="E289">
        <v>45449999</v>
      </c>
      <c r="F289" t="e" vm="275">
        <v>#VALUE!</v>
      </c>
      <c r="G289" t="e" cm="1">
        <f t="array" aca="1" ref="G289" ca="1">_FV(Tabela2[[#This Row],[Cidade]],"Latitude")</f>
        <v>#NAME?</v>
      </c>
      <c r="H289" t="e" cm="1">
        <f t="array" aca="1" ref="H289" ca="1">_FV(Tabela2[[#This Row],[Cidade]],"Longitude")</f>
        <v>#NAME?</v>
      </c>
    </row>
    <row r="290" spans="1:8" x14ac:dyDescent="0.25">
      <c r="A290" t="s">
        <v>74</v>
      </c>
      <c r="B290" t="s">
        <v>273</v>
      </c>
      <c r="C290" t="str">
        <f>Tabela2[[#This Row],[Localidade]]&amp;"/"&amp;Tabela2[[#This Row],[Estado]]</f>
        <v>Campo Alegre de Lourdes/BA</v>
      </c>
      <c r="D290">
        <v>47220000</v>
      </c>
      <c r="E290">
        <v>47239999</v>
      </c>
      <c r="F290" t="e" vm="276">
        <v>#VALUE!</v>
      </c>
      <c r="G290" t="e" cm="1">
        <f t="array" aca="1" ref="G290" ca="1">_FV(Tabela2[[#This Row],[Cidade]],"Latitude")</f>
        <v>#NAME?</v>
      </c>
      <c r="H290" t="e" cm="1">
        <f t="array" aca="1" ref="H290" ca="1">_FV(Tabela2[[#This Row],[Cidade]],"Longitude")</f>
        <v>#NAME?</v>
      </c>
    </row>
    <row r="291" spans="1:8" x14ac:dyDescent="0.25">
      <c r="A291" t="s">
        <v>74</v>
      </c>
      <c r="B291" t="s">
        <v>274</v>
      </c>
      <c r="C291" t="str">
        <f>Tabela2[[#This Row],[Localidade]]&amp;"/"&amp;Tabela2[[#This Row],[Estado]]</f>
        <v>Campo Formoso/BA</v>
      </c>
      <c r="D291">
        <v>44790000</v>
      </c>
      <c r="E291">
        <v>44797999</v>
      </c>
      <c r="F291" t="e" vm="277">
        <v>#VALUE!</v>
      </c>
      <c r="G291" t="e" cm="1">
        <f t="array" aca="1" ref="G291" ca="1">_FV(Tabela2[[#This Row],[Cidade]],"Latitude")</f>
        <v>#NAME?</v>
      </c>
      <c r="H291" t="e" cm="1">
        <f t="array" aca="1" ref="H291" ca="1">_FV(Tabela2[[#This Row],[Cidade]],"Longitude")</f>
        <v>#NAME?</v>
      </c>
    </row>
    <row r="292" spans="1:8" x14ac:dyDescent="0.25">
      <c r="A292" t="s">
        <v>74</v>
      </c>
      <c r="B292" t="s">
        <v>3056</v>
      </c>
      <c r="C292" t="str">
        <f>Tabela2[[#This Row],[Localidade]]&amp;"/"&amp;Tabela2[[#This Row],[Estado]]</f>
        <v>Canapolis/BA</v>
      </c>
      <c r="D292">
        <v>47730000</v>
      </c>
      <c r="E292">
        <v>47739999</v>
      </c>
      <c r="F292" t="e" vm="278">
        <v>#VALUE!</v>
      </c>
      <c r="G292" t="e" cm="1">
        <f t="array" aca="1" ref="G292" ca="1">_FV(Tabela2[[#This Row],[Cidade]],"Latitude")</f>
        <v>#NAME?</v>
      </c>
      <c r="H292" t="e" cm="1">
        <f t="array" aca="1" ref="H292" ca="1">_FV(Tabela2[[#This Row],[Cidade]],"Longitude")</f>
        <v>#NAME?</v>
      </c>
    </row>
    <row r="293" spans="1:8" x14ac:dyDescent="0.25">
      <c r="A293" t="s">
        <v>74</v>
      </c>
      <c r="B293" t="s">
        <v>275</v>
      </c>
      <c r="C293" t="str">
        <f>Tabela2[[#This Row],[Localidade]]&amp;"/"&amp;Tabela2[[#This Row],[Estado]]</f>
        <v>Canarana/BA</v>
      </c>
      <c r="D293">
        <v>44890000</v>
      </c>
      <c r="E293">
        <v>44894999</v>
      </c>
      <c r="F293" t="e" vm="279">
        <v>#VALUE!</v>
      </c>
      <c r="G293" t="e" cm="1">
        <f t="array" aca="1" ref="G293" ca="1">_FV(Tabela2[[#This Row],[Cidade]],"Latitude")</f>
        <v>#NAME?</v>
      </c>
      <c r="H293" t="e" cm="1">
        <f t="array" aca="1" ref="H293" ca="1">_FV(Tabela2[[#This Row],[Cidade]],"Longitude")</f>
        <v>#NAME?</v>
      </c>
    </row>
    <row r="294" spans="1:8" x14ac:dyDescent="0.25">
      <c r="A294" t="s">
        <v>74</v>
      </c>
      <c r="B294" t="s">
        <v>276</v>
      </c>
      <c r="C294" t="str">
        <f>Tabela2[[#This Row],[Localidade]]&amp;"/"&amp;Tabela2[[#This Row],[Estado]]</f>
        <v>Canavieiras/BA</v>
      </c>
      <c r="D294">
        <v>45860000</v>
      </c>
      <c r="E294">
        <v>45864999</v>
      </c>
      <c r="F294" t="e" vm="280">
        <v>#VALUE!</v>
      </c>
      <c r="G294" t="e" cm="1">
        <f t="array" aca="1" ref="G294" ca="1">_FV(Tabela2[[#This Row],[Cidade]],"Latitude")</f>
        <v>#NAME?</v>
      </c>
      <c r="H294" t="e" cm="1">
        <f t="array" aca="1" ref="H294" ca="1">_FV(Tabela2[[#This Row],[Cidade]],"Longitude")</f>
        <v>#NAME?</v>
      </c>
    </row>
    <row r="295" spans="1:8" x14ac:dyDescent="0.25">
      <c r="A295" t="s">
        <v>74</v>
      </c>
      <c r="B295" t="s">
        <v>277</v>
      </c>
      <c r="C295" t="str">
        <f>Tabela2[[#This Row],[Localidade]]&amp;"/"&amp;Tabela2[[#This Row],[Estado]]</f>
        <v>Candeal/BA</v>
      </c>
      <c r="D295">
        <v>48710000</v>
      </c>
      <c r="E295">
        <v>48719999</v>
      </c>
      <c r="F295" t="e" vm="281">
        <v>#VALUE!</v>
      </c>
      <c r="G295" t="e" cm="1">
        <f t="array" aca="1" ref="G295" ca="1">_FV(Tabela2[[#This Row],[Cidade]],"Latitude")</f>
        <v>#NAME?</v>
      </c>
      <c r="H295" t="e" cm="1">
        <f t="array" aca="1" ref="H295" ca="1">_FV(Tabela2[[#This Row],[Cidade]],"Longitude")</f>
        <v>#NAME?</v>
      </c>
    </row>
    <row r="296" spans="1:8" x14ac:dyDescent="0.25">
      <c r="A296" t="s">
        <v>74</v>
      </c>
      <c r="B296" t="s">
        <v>278</v>
      </c>
      <c r="C296" t="str">
        <f>Tabela2[[#This Row],[Localidade]]&amp;"/"&amp;Tabela2[[#This Row],[Estado]]</f>
        <v>Candeias/BA</v>
      </c>
      <c r="D296">
        <v>43800001</v>
      </c>
      <c r="E296">
        <v>43849999</v>
      </c>
      <c r="F296" t="e" vm="282">
        <v>#VALUE!</v>
      </c>
      <c r="G296" t="e" cm="1">
        <f t="array" aca="1" ref="G296" ca="1">_FV(Tabela2[[#This Row],[Cidade]],"Latitude")</f>
        <v>#NAME?</v>
      </c>
      <c r="H296" t="e" cm="1">
        <f t="array" aca="1" ref="H296" ca="1">_FV(Tabela2[[#This Row],[Cidade]],"Longitude")</f>
        <v>#NAME?</v>
      </c>
    </row>
    <row r="297" spans="1:8" x14ac:dyDescent="0.25">
      <c r="A297" t="s">
        <v>74</v>
      </c>
      <c r="B297" t="s">
        <v>278</v>
      </c>
      <c r="C297" t="str">
        <f>Tabela2[[#This Row],[Localidade]]&amp;"/"&amp;Tabela2[[#This Row],[Estado]]</f>
        <v>Candeias/BA</v>
      </c>
      <c r="D297">
        <v>43800001</v>
      </c>
      <c r="E297">
        <v>43839999</v>
      </c>
      <c r="F297" t="e" vm="282">
        <v>#VALUE!</v>
      </c>
      <c r="G297" t="e" cm="1">
        <f t="array" aca="1" ref="G297" ca="1">_FV(Tabela2[[#This Row],[Cidade]],"Latitude")</f>
        <v>#NAME?</v>
      </c>
      <c r="H297" t="e" cm="1">
        <f t="array" aca="1" ref="H297" ca="1">_FV(Tabela2[[#This Row],[Cidade]],"Longitude")</f>
        <v>#NAME?</v>
      </c>
    </row>
    <row r="298" spans="1:8" x14ac:dyDescent="0.25">
      <c r="A298" t="s">
        <v>74</v>
      </c>
      <c r="B298" t="s">
        <v>279</v>
      </c>
      <c r="C298" t="str">
        <f>Tabela2[[#This Row],[Localidade]]&amp;"/"&amp;Tabela2[[#This Row],[Estado]]</f>
        <v>Candiba/BA</v>
      </c>
      <c r="D298">
        <v>46380000</v>
      </c>
      <c r="E298">
        <v>46389999</v>
      </c>
      <c r="F298" t="e" vm="283">
        <v>#VALUE!</v>
      </c>
      <c r="G298" t="e" cm="1">
        <f t="array" aca="1" ref="G298" ca="1">_FV(Tabela2[[#This Row],[Cidade]],"Latitude")</f>
        <v>#NAME?</v>
      </c>
      <c r="H298" t="e" cm="1">
        <f t="array" aca="1" ref="H298" ca="1">_FV(Tabela2[[#This Row],[Cidade]],"Longitude")</f>
        <v>#NAME?</v>
      </c>
    </row>
    <row r="299" spans="1:8" x14ac:dyDescent="0.25">
      <c r="A299" t="s">
        <v>74</v>
      </c>
      <c r="B299" t="s">
        <v>3350</v>
      </c>
      <c r="C299" t="str">
        <f>Tabela2[[#This Row],[Localidade]]&amp;"/"&amp;Tabela2[[#This Row],[Estado]]</f>
        <v>Candido Sales/BA</v>
      </c>
      <c r="D299">
        <v>45157000</v>
      </c>
      <c r="E299">
        <v>45159999</v>
      </c>
      <c r="F299" t="e" vm="284">
        <v>#VALUE!</v>
      </c>
      <c r="G299" t="e" cm="1">
        <f t="array" aca="1" ref="G299" ca="1">_FV(Tabela2[[#This Row],[Cidade]],"Latitude")</f>
        <v>#NAME?</v>
      </c>
      <c r="H299" t="e" cm="1">
        <f t="array" aca="1" ref="H299" ca="1">_FV(Tabela2[[#This Row],[Cidade]],"Longitude")</f>
        <v>#NAME?</v>
      </c>
    </row>
    <row r="300" spans="1:8" x14ac:dyDescent="0.25">
      <c r="A300" t="s">
        <v>74</v>
      </c>
      <c r="B300" t="s">
        <v>4140</v>
      </c>
      <c r="C300" t="str">
        <f>Tabela2[[#This Row],[Localidade]]&amp;"/"&amp;Tabela2[[#This Row],[Estado]]</f>
        <v>Cansancao/BA</v>
      </c>
      <c r="D300">
        <v>48840000</v>
      </c>
      <c r="E300">
        <v>48849999</v>
      </c>
      <c r="F300" t="e" vm="285">
        <v>#VALUE!</v>
      </c>
      <c r="G300" t="e" cm="1">
        <f t="array" aca="1" ref="G300" ca="1">_FV(Tabela2[[#This Row],[Cidade]],"Latitude")</f>
        <v>#NAME?</v>
      </c>
      <c r="H300" t="e" cm="1">
        <f t="array" aca="1" ref="H300" ca="1">_FV(Tabela2[[#This Row],[Cidade]],"Longitude")</f>
        <v>#NAME?</v>
      </c>
    </row>
    <row r="301" spans="1:8" x14ac:dyDescent="0.25">
      <c r="A301" t="s">
        <v>74</v>
      </c>
      <c r="B301" t="s">
        <v>280</v>
      </c>
      <c r="C301" t="str">
        <f>Tabela2[[#This Row],[Localidade]]&amp;"/"&amp;Tabela2[[#This Row],[Estado]]</f>
        <v>Canudos/BA</v>
      </c>
      <c r="D301">
        <v>48520000</v>
      </c>
      <c r="E301">
        <v>48539999</v>
      </c>
      <c r="F301" t="e" vm="286">
        <v>#VALUE!</v>
      </c>
      <c r="G301" t="e" cm="1">
        <f t="array" aca="1" ref="G301" ca="1">_FV(Tabela2[[#This Row],[Cidade]],"Latitude")</f>
        <v>#NAME?</v>
      </c>
      <c r="H301" t="e" cm="1">
        <f t="array" aca="1" ref="H301" ca="1">_FV(Tabela2[[#This Row],[Cidade]],"Longitude")</f>
        <v>#NAME?</v>
      </c>
    </row>
    <row r="302" spans="1:8" x14ac:dyDescent="0.25">
      <c r="A302" t="s">
        <v>74</v>
      </c>
      <c r="B302" t="s">
        <v>281</v>
      </c>
      <c r="C302" t="str">
        <f>Tabela2[[#This Row],[Localidade]]&amp;"/"&amp;Tabela2[[#This Row],[Estado]]</f>
        <v>Capela do Alto Alegre/BA</v>
      </c>
      <c r="D302">
        <v>44645000</v>
      </c>
      <c r="E302">
        <v>44649999</v>
      </c>
      <c r="F302" t="e" vm="287">
        <v>#VALUE!</v>
      </c>
      <c r="G302" t="e" cm="1">
        <f t="array" aca="1" ref="G302" ca="1">_FV(Tabela2[[#This Row],[Cidade]],"Latitude")</f>
        <v>#NAME?</v>
      </c>
      <c r="H302" t="e" cm="1">
        <f t="array" aca="1" ref="H302" ca="1">_FV(Tabela2[[#This Row],[Cidade]],"Longitude")</f>
        <v>#NAME?</v>
      </c>
    </row>
    <row r="303" spans="1:8" x14ac:dyDescent="0.25">
      <c r="A303" t="s">
        <v>74</v>
      </c>
      <c r="B303" t="s">
        <v>282</v>
      </c>
      <c r="C303" t="str">
        <f>Tabela2[[#This Row],[Localidade]]&amp;"/"&amp;Tabela2[[#This Row],[Estado]]</f>
        <v>Capim Grosso/BA</v>
      </c>
      <c r="D303">
        <v>44695000</v>
      </c>
      <c r="E303">
        <v>44697999</v>
      </c>
      <c r="F303" t="e" vm="288">
        <v>#VALUE!</v>
      </c>
      <c r="G303" t="e" cm="1">
        <f t="array" aca="1" ref="G303" ca="1">_FV(Tabela2[[#This Row],[Cidade]],"Latitude")</f>
        <v>#NAME?</v>
      </c>
      <c r="H303" t="e" cm="1">
        <f t="array" aca="1" ref="H303" ca="1">_FV(Tabela2[[#This Row],[Cidade]],"Longitude")</f>
        <v>#NAME?</v>
      </c>
    </row>
    <row r="304" spans="1:8" x14ac:dyDescent="0.25">
      <c r="A304" t="s">
        <v>74</v>
      </c>
      <c r="B304" t="s">
        <v>3855</v>
      </c>
      <c r="C304" t="str">
        <f>Tabela2[[#This Row],[Localidade]]&amp;"/"&amp;Tabela2[[#This Row],[Estado]]</f>
        <v>Caraibas/BA</v>
      </c>
      <c r="D304">
        <v>45177000</v>
      </c>
      <c r="E304">
        <v>45179999</v>
      </c>
      <c r="F304" t="e" vm="289">
        <v>#VALUE!</v>
      </c>
      <c r="G304" t="e" cm="1">
        <f t="array" aca="1" ref="G304" ca="1">_FV(Tabela2[[#This Row],[Cidade]],"Latitude")</f>
        <v>#NAME?</v>
      </c>
      <c r="H304" t="e" cm="1">
        <f t="array" aca="1" ref="H304" ca="1">_FV(Tabela2[[#This Row],[Cidade]],"Longitude")</f>
        <v>#NAME?</v>
      </c>
    </row>
    <row r="305" spans="1:8" x14ac:dyDescent="0.25">
      <c r="A305" t="s">
        <v>74</v>
      </c>
      <c r="B305" t="s">
        <v>283</v>
      </c>
      <c r="C305" t="str">
        <f>Tabela2[[#This Row],[Localidade]]&amp;"/"&amp;Tabela2[[#This Row],[Estado]]</f>
        <v>Caravelas/BA</v>
      </c>
      <c r="D305">
        <v>45900000</v>
      </c>
      <c r="E305">
        <v>45909999</v>
      </c>
      <c r="F305" t="e" vm="290">
        <v>#VALUE!</v>
      </c>
      <c r="G305" t="e" cm="1">
        <f t="array" aca="1" ref="G305" ca="1">_FV(Tabela2[[#This Row],[Cidade]],"Latitude")</f>
        <v>#NAME?</v>
      </c>
      <c r="H305" t="e" cm="1">
        <f t="array" aca="1" ref="H305" ca="1">_FV(Tabela2[[#This Row],[Cidade]],"Longitude")</f>
        <v>#NAME?</v>
      </c>
    </row>
    <row r="306" spans="1:8" x14ac:dyDescent="0.25">
      <c r="A306" t="s">
        <v>74</v>
      </c>
      <c r="B306" t="s">
        <v>284</v>
      </c>
      <c r="C306" t="str">
        <f>Tabela2[[#This Row],[Localidade]]&amp;"/"&amp;Tabela2[[#This Row],[Estado]]</f>
        <v>Cardeal da Silva/BA</v>
      </c>
      <c r="D306">
        <v>48390000</v>
      </c>
      <c r="E306">
        <v>48399999</v>
      </c>
      <c r="F306" t="e" vm="291">
        <v>#VALUE!</v>
      </c>
      <c r="G306" t="e" cm="1">
        <f t="array" aca="1" ref="G306" ca="1">_FV(Tabela2[[#This Row],[Cidade]],"Latitude")</f>
        <v>#NAME?</v>
      </c>
      <c r="H306" t="e" cm="1">
        <f t="array" aca="1" ref="H306" ca="1">_FV(Tabela2[[#This Row],[Cidade]],"Longitude")</f>
        <v>#NAME?</v>
      </c>
    </row>
    <row r="307" spans="1:8" x14ac:dyDescent="0.25">
      <c r="A307" t="s">
        <v>74</v>
      </c>
      <c r="B307" t="s">
        <v>285</v>
      </c>
      <c r="C307" t="str">
        <f>Tabela2[[#This Row],[Localidade]]&amp;"/"&amp;Tabela2[[#This Row],[Estado]]</f>
        <v>Carinhanha/BA</v>
      </c>
      <c r="D307">
        <v>46445000</v>
      </c>
      <c r="E307">
        <v>46445999</v>
      </c>
      <c r="F307" t="e" vm="292">
        <v>#VALUE!</v>
      </c>
      <c r="G307" t="e" cm="1">
        <f t="array" aca="1" ref="G307" ca="1">_FV(Tabela2[[#This Row],[Cidade]],"Latitude")</f>
        <v>#NAME?</v>
      </c>
      <c r="H307" t="e" cm="1">
        <f t="array" aca="1" ref="H307" ca="1">_FV(Tabela2[[#This Row],[Cidade]],"Longitude")</f>
        <v>#NAME?</v>
      </c>
    </row>
    <row r="308" spans="1:8" x14ac:dyDescent="0.25">
      <c r="A308" t="s">
        <v>74</v>
      </c>
      <c r="B308" t="s">
        <v>286</v>
      </c>
      <c r="C308" t="str">
        <f>Tabela2[[#This Row],[Localidade]]&amp;"/"&amp;Tabela2[[#This Row],[Estado]]</f>
        <v>Casa Nova/BA</v>
      </c>
      <c r="D308">
        <v>47300000</v>
      </c>
      <c r="E308">
        <v>47349999</v>
      </c>
      <c r="F308" t="e" vm="293">
        <v>#VALUE!</v>
      </c>
      <c r="G308" t="e" cm="1">
        <f t="array" aca="1" ref="G308" ca="1">_FV(Tabela2[[#This Row],[Cidade]],"Latitude")</f>
        <v>#NAME?</v>
      </c>
      <c r="H308" t="e" cm="1">
        <f t="array" aca="1" ref="H308" ca="1">_FV(Tabela2[[#This Row],[Cidade]],"Longitude")</f>
        <v>#NAME?</v>
      </c>
    </row>
    <row r="309" spans="1:8" x14ac:dyDescent="0.25">
      <c r="A309" t="s">
        <v>74</v>
      </c>
      <c r="B309" t="s">
        <v>287</v>
      </c>
      <c r="C309" t="str">
        <f>Tabela2[[#This Row],[Localidade]]&amp;"/"&amp;Tabela2[[#This Row],[Estado]]</f>
        <v>Castro Alves/BA</v>
      </c>
      <c r="D309">
        <v>44500000</v>
      </c>
      <c r="E309">
        <v>44519999</v>
      </c>
      <c r="F309" t="e" vm="294">
        <v>#VALUE!</v>
      </c>
      <c r="G309" t="e" cm="1">
        <f t="array" aca="1" ref="G309" ca="1">_FV(Tabela2[[#This Row],[Cidade]],"Latitude")</f>
        <v>#NAME?</v>
      </c>
      <c r="H309" t="e" cm="1">
        <f t="array" aca="1" ref="H309" ca="1">_FV(Tabela2[[#This Row],[Cidade]],"Longitude")</f>
        <v>#NAME?</v>
      </c>
    </row>
    <row r="310" spans="1:8" x14ac:dyDescent="0.25">
      <c r="A310" t="s">
        <v>74</v>
      </c>
      <c r="B310" t="s">
        <v>3351</v>
      </c>
      <c r="C310" t="str">
        <f>Tabela2[[#This Row],[Localidade]]&amp;"/"&amp;Tabela2[[#This Row],[Estado]]</f>
        <v>Catolandia/BA</v>
      </c>
      <c r="D310">
        <v>47845000</v>
      </c>
      <c r="E310">
        <v>47849999</v>
      </c>
      <c r="F310" t="e" vm="295">
        <v>#VALUE!</v>
      </c>
      <c r="G310" t="e" cm="1">
        <f t="array" aca="1" ref="G310" ca="1">_FV(Tabela2[[#This Row],[Cidade]],"Latitude")</f>
        <v>#NAME?</v>
      </c>
      <c r="H310" t="e" cm="1">
        <f t="array" aca="1" ref="H310" ca="1">_FV(Tabela2[[#This Row],[Cidade]],"Longitude")</f>
        <v>#NAME?</v>
      </c>
    </row>
    <row r="311" spans="1:8" x14ac:dyDescent="0.25">
      <c r="A311" t="s">
        <v>74</v>
      </c>
      <c r="B311" t="s">
        <v>288</v>
      </c>
      <c r="C311" t="str">
        <f>Tabela2[[#This Row],[Localidade]]&amp;"/"&amp;Tabela2[[#This Row],[Estado]]</f>
        <v>Catu/BA</v>
      </c>
      <c r="D311">
        <v>48110000</v>
      </c>
      <c r="E311">
        <v>48119999</v>
      </c>
      <c r="F311" t="e" vm="296">
        <v>#VALUE!</v>
      </c>
      <c r="G311" t="e" cm="1">
        <f t="array" aca="1" ref="G311" ca="1">_FV(Tabela2[[#This Row],[Cidade]],"Latitude")</f>
        <v>#NAME?</v>
      </c>
      <c r="H311" t="e" cm="1">
        <f t="array" aca="1" ref="H311" ca="1">_FV(Tabela2[[#This Row],[Cidade]],"Longitude")</f>
        <v>#NAME?</v>
      </c>
    </row>
    <row r="312" spans="1:8" x14ac:dyDescent="0.25">
      <c r="A312" t="s">
        <v>74</v>
      </c>
      <c r="B312" t="s">
        <v>289</v>
      </c>
      <c r="C312" t="str">
        <f>Tabela2[[#This Row],[Localidade]]&amp;"/"&amp;Tabela2[[#This Row],[Estado]]</f>
        <v>Caturama/BA</v>
      </c>
      <c r="D312">
        <v>46575000</v>
      </c>
      <c r="E312">
        <v>46579999</v>
      </c>
      <c r="F312" t="e" vm="297">
        <v>#VALUE!</v>
      </c>
      <c r="G312" t="e" cm="1">
        <f t="array" aca="1" ref="G312" ca="1">_FV(Tabela2[[#This Row],[Cidade]],"Latitude")</f>
        <v>#NAME?</v>
      </c>
      <c r="H312" t="e" cm="1">
        <f t="array" aca="1" ref="H312" ca="1">_FV(Tabela2[[#This Row],[Cidade]],"Longitude")</f>
        <v>#NAME?</v>
      </c>
    </row>
    <row r="313" spans="1:8" x14ac:dyDescent="0.25">
      <c r="A313" t="s">
        <v>74</v>
      </c>
      <c r="B313" t="s">
        <v>290</v>
      </c>
      <c r="C313" t="str">
        <f>Tabela2[[#This Row],[Localidade]]&amp;"/"&amp;Tabela2[[#This Row],[Estado]]</f>
        <v>Central/BA</v>
      </c>
      <c r="D313">
        <v>44940000</v>
      </c>
      <c r="E313">
        <v>44949999</v>
      </c>
      <c r="F313" t="e" vm="298">
        <v>#VALUE!</v>
      </c>
      <c r="G313" t="e" cm="1">
        <f t="array" aca="1" ref="G313" ca="1">_FV(Tabela2[[#This Row],[Cidade]],"Latitude")</f>
        <v>#NAME?</v>
      </c>
      <c r="H313" t="e" cm="1">
        <f t="array" aca="1" ref="H313" ca="1">_FV(Tabela2[[#This Row],[Cidade]],"Longitude")</f>
        <v>#NAME?</v>
      </c>
    </row>
    <row r="314" spans="1:8" x14ac:dyDescent="0.25">
      <c r="A314" t="s">
        <v>74</v>
      </c>
      <c r="B314" t="s">
        <v>4927</v>
      </c>
      <c r="C314" t="str">
        <f>Tabela2[[#This Row],[Localidade]]&amp;"/"&amp;Tabela2[[#This Row],[Estado]]</f>
        <v>Chorrocho/BA</v>
      </c>
      <c r="D314">
        <v>48660000</v>
      </c>
      <c r="E314">
        <v>48679999</v>
      </c>
      <c r="F314" t="e" vm="299">
        <v>#VALUE!</v>
      </c>
      <c r="G314" t="e" cm="1">
        <f t="array" aca="1" ref="G314" ca="1">_FV(Tabela2[[#This Row],[Cidade]],"Latitude")</f>
        <v>#NAME?</v>
      </c>
      <c r="H314" t="e" cm="1">
        <f t="array" aca="1" ref="H314" ca="1">_FV(Tabela2[[#This Row],[Cidade]],"Longitude")</f>
        <v>#NAME?</v>
      </c>
    </row>
    <row r="315" spans="1:8" x14ac:dyDescent="0.25">
      <c r="A315" t="s">
        <v>74</v>
      </c>
      <c r="B315" t="s">
        <v>3856</v>
      </c>
      <c r="C315" t="str">
        <f>Tabela2[[#This Row],[Localidade]]&amp;"/"&amp;Tabela2[[#This Row],[Estado]]</f>
        <v>Cicero Dantas/BA</v>
      </c>
      <c r="D315">
        <v>48410000</v>
      </c>
      <c r="E315">
        <v>48414999</v>
      </c>
      <c r="F315" t="e" vm="300">
        <v>#VALUE!</v>
      </c>
      <c r="G315" t="e" cm="1">
        <f t="array" aca="1" ref="G315" ca="1">_FV(Tabela2[[#This Row],[Cidade]],"Latitude")</f>
        <v>#NAME?</v>
      </c>
      <c r="H315" t="e" cm="1">
        <f t="array" aca="1" ref="H315" ca="1">_FV(Tabela2[[#This Row],[Cidade]],"Longitude")</f>
        <v>#NAME?</v>
      </c>
    </row>
    <row r="316" spans="1:8" x14ac:dyDescent="0.25">
      <c r="A316" t="s">
        <v>74</v>
      </c>
      <c r="B316" t="s">
        <v>4928</v>
      </c>
      <c r="C316" t="str">
        <f>Tabela2[[#This Row],[Localidade]]&amp;"/"&amp;Tabela2[[#This Row],[Estado]]</f>
        <v>Cipo/BA</v>
      </c>
      <c r="D316">
        <v>48450000</v>
      </c>
      <c r="E316">
        <v>48454999</v>
      </c>
      <c r="F316" t="e" vm="301">
        <v>#VALUE!</v>
      </c>
      <c r="G316" t="e" cm="1">
        <f t="array" aca="1" ref="G316" ca="1">_FV(Tabela2[[#This Row],[Cidade]],"Latitude")</f>
        <v>#NAME?</v>
      </c>
      <c r="H316" t="e" cm="1">
        <f t="array" aca="1" ref="H316" ca="1">_FV(Tabela2[[#This Row],[Cidade]],"Longitude")</f>
        <v>#NAME?</v>
      </c>
    </row>
    <row r="317" spans="1:8" x14ac:dyDescent="0.25">
      <c r="A317" t="s">
        <v>74</v>
      </c>
      <c r="B317" t="s">
        <v>291</v>
      </c>
      <c r="C317" t="str">
        <f>Tabela2[[#This Row],[Localidade]]&amp;"/"&amp;Tabela2[[#This Row],[Estado]]</f>
        <v>Coaraci/BA</v>
      </c>
      <c r="D317">
        <v>45638000</v>
      </c>
      <c r="E317">
        <v>45639999</v>
      </c>
      <c r="F317" t="e" vm="302">
        <v>#VALUE!</v>
      </c>
      <c r="G317" t="e" cm="1">
        <f t="array" aca="1" ref="G317" ca="1">_FV(Tabela2[[#This Row],[Cidade]],"Latitude")</f>
        <v>#NAME?</v>
      </c>
      <c r="H317" t="e" cm="1">
        <f t="array" aca="1" ref="H317" ca="1">_FV(Tabela2[[#This Row],[Cidade]],"Longitude")</f>
        <v>#NAME?</v>
      </c>
    </row>
    <row r="318" spans="1:8" x14ac:dyDescent="0.25">
      <c r="A318" t="s">
        <v>74</v>
      </c>
      <c r="B318" t="s">
        <v>292</v>
      </c>
      <c r="C318" t="str">
        <f>Tabela2[[#This Row],[Localidade]]&amp;"/"&amp;Tabela2[[#This Row],[Estado]]</f>
        <v>Cocos/BA</v>
      </c>
      <c r="D318">
        <v>47680000</v>
      </c>
      <c r="E318">
        <v>47689999</v>
      </c>
      <c r="F318" t="e" vm="303">
        <v>#VALUE!</v>
      </c>
      <c r="G318" t="e" cm="1">
        <f t="array" aca="1" ref="G318" ca="1">_FV(Tabela2[[#This Row],[Cidade]],"Latitude")</f>
        <v>#NAME?</v>
      </c>
      <c r="H318" t="e" cm="1">
        <f t="array" aca="1" ref="H318" ca="1">_FV(Tabela2[[#This Row],[Cidade]],"Longitude")</f>
        <v>#NAME?</v>
      </c>
    </row>
    <row r="319" spans="1:8" x14ac:dyDescent="0.25">
      <c r="A319" t="s">
        <v>74</v>
      </c>
      <c r="B319" t="s">
        <v>4141</v>
      </c>
      <c r="C319" t="str">
        <f>Tabela2[[#This Row],[Localidade]]&amp;"/"&amp;Tabela2[[#This Row],[Estado]]</f>
        <v>Conceicao da Feira/BA</v>
      </c>
      <c r="D319">
        <v>44320000</v>
      </c>
      <c r="E319">
        <v>44329999</v>
      </c>
      <c r="F319" t="e" vm="304">
        <v>#VALUE!</v>
      </c>
      <c r="G319" t="e" cm="1">
        <f t="array" aca="1" ref="G319" ca="1">_FV(Tabela2[[#This Row],[Cidade]],"Latitude")</f>
        <v>#NAME?</v>
      </c>
      <c r="H319" t="e" cm="1">
        <f t="array" aca="1" ref="H319" ca="1">_FV(Tabela2[[#This Row],[Cidade]],"Longitude")</f>
        <v>#NAME?</v>
      </c>
    </row>
    <row r="320" spans="1:8" x14ac:dyDescent="0.25">
      <c r="A320" t="s">
        <v>74</v>
      </c>
      <c r="B320" t="s">
        <v>4142</v>
      </c>
      <c r="C320" t="str">
        <f>Tabela2[[#This Row],[Localidade]]&amp;"/"&amp;Tabela2[[#This Row],[Estado]]</f>
        <v>Conceicao do Almeida/BA</v>
      </c>
      <c r="D320">
        <v>44540000</v>
      </c>
      <c r="E320">
        <v>44549999</v>
      </c>
      <c r="F320" t="e" vm="305">
        <v>#VALUE!</v>
      </c>
      <c r="G320" t="e" cm="1">
        <f t="array" aca="1" ref="G320" ca="1">_FV(Tabela2[[#This Row],[Cidade]],"Latitude")</f>
        <v>#NAME?</v>
      </c>
      <c r="H320" t="e" cm="1">
        <f t="array" aca="1" ref="H320" ca="1">_FV(Tabela2[[#This Row],[Cidade]],"Longitude")</f>
        <v>#NAME?</v>
      </c>
    </row>
    <row r="321" spans="1:8" x14ac:dyDescent="0.25">
      <c r="A321" t="s">
        <v>74</v>
      </c>
      <c r="B321" t="s">
        <v>4143</v>
      </c>
      <c r="C321" t="str">
        <f>Tabela2[[#This Row],[Localidade]]&amp;"/"&amp;Tabela2[[#This Row],[Estado]]</f>
        <v>Conceicao do Coite/BA</v>
      </c>
      <c r="D321">
        <v>48730000</v>
      </c>
      <c r="E321">
        <v>48749999</v>
      </c>
      <c r="F321" t="e" vm="306">
        <v>#VALUE!</v>
      </c>
      <c r="G321" t="e" cm="1">
        <f t="array" aca="1" ref="G321" ca="1">_FV(Tabela2[[#This Row],[Cidade]],"Latitude")</f>
        <v>#NAME?</v>
      </c>
      <c r="H321" t="e" cm="1">
        <f t="array" aca="1" ref="H321" ca="1">_FV(Tabela2[[#This Row],[Cidade]],"Longitude")</f>
        <v>#NAME?</v>
      </c>
    </row>
    <row r="322" spans="1:8" x14ac:dyDescent="0.25">
      <c r="A322" t="s">
        <v>74</v>
      </c>
      <c r="B322" t="s">
        <v>4144</v>
      </c>
      <c r="C322" t="str">
        <f>Tabela2[[#This Row],[Localidade]]&amp;"/"&amp;Tabela2[[#This Row],[Estado]]</f>
        <v>Conceicao do Jacuipe/BA</v>
      </c>
      <c r="D322">
        <v>44245000</v>
      </c>
      <c r="E322">
        <v>44249999</v>
      </c>
      <c r="F322" t="e" vm="307">
        <v>#VALUE!</v>
      </c>
      <c r="G322" t="e" cm="1">
        <f t="array" aca="1" ref="G322" ca="1">_FV(Tabela2[[#This Row],[Cidade]],"Latitude")</f>
        <v>#NAME?</v>
      </c>
      <c r="H322" t="e" cm="1">
        <f t="array" aca="1" ref="H322" ca="1">_FV(Tabela2[[#This Row],[Cidade]],"Longitude")</f>
        <v>#NAME?</v>
      </c>
    </row>
    <row r="323" spans="1:8" x14ac:dyDescent="0.25">
      <c r="A323" t="s">
        <v>74</v>
      </c>
      <c r="B323" t="s">
        <v>293</v>
      </c>
      <c r="C323" t="str">
        <f>Tabela2[[#This Row],[Localidade]]&amp;"/"&amp;Tabela2[[#This Row],[Estado]]</f>
        <v>Conde/BA</v>
      </c>
      <c r="D323">
        <v>48300000</v>
      </c>
      <c r="E323">
        <v>48309999</v>
      </c>
      <c r="F323" t="e" vm="308">
        <v>#VALUE!</v>
      </c>
      <c r="G323" t="e" cm="1">
        <f t="array" aca="1" ref="G323" ca="1">_FV(Tabela2[[#This Row],[Cidade]],"Latitude")</f>
        <v>#NAME?</v>
      </c>
      <c r="H323" t="e" cm="1">
        <f t="array" aca="1" ref="H323" ca="1">_FV(Tabela2[[#This Row],[Cidade]],"Longitude")</f>
        <v>#NAME?</v>
      </c>
    </row>
    <row r="324" spans="1:8" x14ac:dyDescent="0.25">
      <c r="A324" t="s">
        <v>74</v>
      </c>
      <c r="B324" t="s">
        <v>4807</v>
      </c>
      <c r="C324" t="str">
        <f>Tabela2[[#This Row],[Localidade]]&amp;"/"&amp;Tabela2[[#This Row],[Estado]]</f>
        <v>Condeuba/BA</v>
      </c>
      <c r="D324">
        <v>46200000</v>
      </c>
      <c r="E324">
        <v>46204999</v>
      </c>
      <c r="F324" t="e" vm="308">
        <v>#VALUE!</v>
      </c>
      <c r="G324" t="e" cm="1">
        <f t="array" aca="1" ref="G324" ca="1">_FV(Tabela2[[#This Row],[Cidade]],"Latitude")</f>
        <v>#NAME?</v>
      </c>
      <c r="H324" t="e" cm="1">
        <f t="array" aca="1" ref="H324" ca="1">_FV(Tabela2[[#This Row],[Cidade]],"Longitude")</f>
        <v>#NAME?</v>
      </c>
    </row>
    <row r="325" spans="1:8" x14ac:dyDescent="0.25">
      <c r="A325" t="s">
        <v>74</v>
      </c>
      <c r="B325" t="s">
        <v>3057</v>
      </c>
      <c r="C325" t="str">
        <f>Tabela2[[#This Row],[Localidade]]&amp;"/"&amp;Tabela2[[#This Row],[Estado]]</f>
        <v>Contendas do Sincora/BA</v>
      </c>
      <c r="D325">
        <v>46620000</v>
      </c>
      <c r="E325">
        <v>46639999</v>
      </c>
      <c r="F325" t="e" vm="309">
        <v>#VALUE!</v>
      </c>
      <c r="G325" t="e" cm="1">
        <f t="array" aca="1" ref="G325" ca="1">_FV(Tabela2[[#This Row],[Cidade]],"Latitude")</f>
        <v>#NAME?</v>
      </c>
      <c r="H325" t="e" cm="1">
        <f t="array" aca="1" ref="H325" ca="1">_FV(Tabela2[[#This Row],[Cidade]],"Longitude")</f>
        <v>#NAME?</v>
      </c>
    </row>
    <row r="326" spans="1:8" x14ac:dyDescent="0.25">
      <c r="A326" t="s">
        <v>74</v>
      </c>
      <c r="B326" t="s">
        <v>4145</v>
      </c>
      <c r="C326" t="str">
        <f>Tabela2[[#This Row],[Localidade]]&amp;"/"&amp;Tabela2[[#This Row],[Estado]]</f>
        <v>Coracao de Maria/BA</v>
      </c>
      <c r="D326">
        <v>44250000</v>
      </c>
      <c r="E326">
        <v>44254999</v>
      </c>
      <c r="F326" t="e" vm="310">
        <v>#VALUE!</v>
      </c>
      <c r="G326" t="e" cm="1">
        <f t="array" aca="1" ref="G326" ca="1">_FV(Tabela2[[#This Row],[Cidade]],"Latitude")</f>
        <v>#NAME?</v>
      </c>
      <c r="H326" t="e" cm="1">
        <f t="array" aca="1" ref="H326" ca="1">_FV(Tabela2[[#This Row],[Cidade]],"Longitude")</f>
        <v>#NAME?</v>
      </c>
    </row>
    <row r="327" spans="1:8" x14ac:dyDescent="0.25">
      <c r="A327" t="s">
        <v>74</v>
      </c>
      <c r="B327" t="s">
        <v>294</v>
      </c>
      <c r="C327" t="str">
        <f>Tabela2[[#This Row],[Localidade]]&amp;"/"&amp;Tabela2[[#This Row],[Estado]]</f>
        <v>Cordeiros/BA</v>
      </c>
      <c r="D327">
        <v>46280000</v>
      </c>
      <c r="E327">
        <v>46289999</v>
      </c>
      <c r="F327" t="s">
        <v>5394</v>
      </c>
      <c r="G327" t="e" cm="1" vm="188">
        <f t="array" ref="G327">_FV(Tabela2[[#This Row],[Cidade]],"Latitude")</f>
        <v>#VALUE!</v>
      </c>
      <c r="H327" t="e" cm="1" vm="189">
        <f t="array" ref="H327">_FV(Tabela2[[#This Row],[Cidade]],"Longitude")</f>
        <v>#VALUE!</v>
      </c>
    </row>
    <row r="328" spans="1:8" x14ac:dyDescent="0.25">
      <c r="A328" t="s">
        <v>74</v>
      </c>
      <c r="B328" t="s">
        <v>295</v>
      </c>
      <c r="C328" t="str">
        <f>Tabela2[[#This Row],[Localidade]]&amp;"/"&amp;Tabela2[[#This Row],[Estado]]</f>
        <v>Coribe/BA</v>
      </c>
      <c r="D328">
        <v>47690000</v>
      </c>
      <c r="E328">
        <v>47699999</v>
      </c>
      <c r="F328" t="e" vm="311">
        <v>#VALUE!</v>
      </c>
      <c r="G328" t="e" cm="1">
        <f t="array" aca="1" ref="G328" ca="1">_FV(Tabela2[[#This Row],[Cidade]],"Latitude")</f>
        <v>#NAME?</v>
      </c>
      <c r="H328" t="e" cm="1">
        <f t="array" aca="1" ref="H328" ca="1">_FV(Tabela2[[#This Row],[Cidade]],"Longitude")</f>
        <v>#NAME?</v>
      </c>
    </row>
    <row r="329" spans="1:8" x14ac:dyDescent="0.25">
      <c r="A329" t="s">
        <v>74</v>
      </c>
      <c r="B329" t="s">
        <v>4146</v>
      </c>
      <c r="C329" t="str">
        <f>Tabela2[[#This Row],[Localidade]]&amp;"/"&amp;Tabela2[[#This Row],[Estado]]</f>
        <v>Coronel Joao Sa/BA</v>
      </c>
      <c r="D329">
        <v>48590000</v>
      </c>
      <c r="E329">
        <v>48599999</v>
      </c>
      <c r="F329" t="e" vm="312">
        <v>#VALUE!</v>
      </c>
      <c r="G329" t="e" cm="1">
        <f t="array" aca="1" ref="G329" ca="1">_FV(Tabela2[[#This Row],[Cidade]],"Latitude")</f>
        <v>#NAME?</v>
      </c>
      <c r="H329" t="e" cm="1">
        <f t="array" aca="1" ref="H329" ca="1">_FV(Tabela2[[#This Row],[Cidade]],"Longitude")</f>
        <v>#NAME?</v>
      </c>
    </row>
    <row r="330" spans="1:8" x14ac:dyDescent="0.25">
      <c r="A330" t="s">
        <v>74</v>
      </c>
      <c r="B330" t="s">
        <v>296</v>
      </c>
      <c r="C330" t="str">
        <f>Tabela2[[#This Row],[Localidade]]&amp;"/"&amp;Tabela2[[#This Row],[Estado]]</f>
        <v>Correntina/BA</v>
      </c>
      <c r="D330">
        <v>47650000</v>
      </c>
      <c r="E330">
        <v>47654999</v>
      </c>
      <c r="F330" t="e" vm="313">
        <v>#VALUE!</v>
      </c>
      <c r="G330" t="e" cm="1">
        <f t="array" aca="1" ref="G330" ca="1">_FV(Tabela2[[#This Row],[Cidade]],"Latitude")</f>
        <v>#NAME?</v>
      </c>
      <c r="H330" t="e" cm="1">
        <f t="array" aca="1" ref="H330" ca="1">_FV(Tabela2[[#This Row],[Cidade]],"Longitude")</f>
        <v>#NAME?</v>
      </c>
    </row>
    <row r="331" spans="1:8" x14ac:dyDescent="0.25">
      <c r="A331" t="s">
        <v>74</v>
      </c>
      <c r="B331" t="s">
        <v>297</v>
      </c>
      <c r="C331" t="str">
        <f>Tabela2[[#This Row],[Localidade]]&amp;"/"&amp;Tabela2[[#This Row],[Estado]]</f>
        <v>Cotegipe/BA</v>
      </c>
      <c r="D331">
        <v>47900000</v>
      </c>
      <c r="E331">
        <v>47939999</v>
      </c>
      <c r="F331" t="e" vm="314">
        <v>#VALUE!</v>
      </c>
      <c r="G331" t="e" cm="1">
        <f t="array" aca="1" ref="G331" ca="1">_FV(Tabela2[[#This Row],[Cidade]],"Latitude")</f>
        <v>#NAME?</v>
      </c>
      <c r="H331" t="e" cm="1">
        <f t="array" aca="1" ref="H331" ca="1">_FV(Tabela2[[#This Row],[Cidade]],"Longitude")</f>
        <v>#NAME?</v>
      </c>
    </row>
    <row r="332" spans="1:8" x14ac:dyDescent="0.25">
      <c r="A332" t="s">
        <v>74</v>
      </c>
      <c r="B332" t="s">
        <v>3352</v>
      </c>
      <c r="C332" t="str">
        <f>Tabela2[[#This Row],[Localidade]]&amp;"/"&amp;Tabela2[[#This Row],[Estado]]</f>
        <v>Cravolandia/BA</v>
      </c>
      <c r="D332">
        <v>45330000</v>
      </c>
      <c r="E332">
        <v>45339999</v>
      </c>
      <c r="F332" t="e" vm="315">
        <v>#VALUE!</v>
      </c>
      <c r="G332" t="e" cm="1">
        <f t="array" aca="1" ref="G332" ca="1">_FV(Tabela2[[#This Row],[Cidade]],"Latitude")</f>
        <v>#NAME?</v>
      </c>
      <c r="H332" t="e" cm="1">
        <f t="array" aca="1" ref="H332" ca="1">_FV(Tabela2[[#This Row],[Cidade]],"Longitude")</f>
        <v>#NAME?</v>
      </c>
    </row>
    <row r="333" spans="1:8" x14ac:dyDescent="0.25">
      <c r="A333" t="s">
        <v>74</v>
      </c>
      <c r="B333" t="s">
        <v>4929</v>
      </c>
      <c r="C333" t="str">
        <f>Tabela2[[#This Row],[Localidade]]&amp;"/"&amp;Tabela2[[#This Row],[Estado]]</f>
        <v>Crisopolis/BA</v>
      </c>
      <c r="D333">
        <v>48480000</v>
      </c>
      <c r="E333">
        <v>48484999</v>
      </c>
      <c r="F333" t="e" vm="316">
        <v>#VALUE!</v>
      </c>
      <c r="G333" t="e" cm="1">
        <f t="array" aca="1" ref="G333" ca="1">_FV(Tabela2[[#This Row],[Cidade]],"Latitude")</f>
        <v>#NAME?</v>
      </c>
      <c r="H333" t="e" cm="1">
        <f t="array" aca="1" ref="H333" ca="1">_FV(Tabela2[[#This Row],[Cidade]],"Longitude")</f>
        <v>#NAME?</v>
      </c>
    </row>
    <row r="334" spans="1:8" x14ac:dyDescent="0.25">
      <c r="A334" t="s">
        <v>74</v>
      </c>
      <c r="B334" t="s">
        <v>4930</v>
      </c>
      <c r="C334" t="str">
        <f>Tabela2[[#This Row],[Localidade]]&amp;"/"&amp;Tabela2[[#This Row],[Estado]]</f>
        <v>Cristopolis/BA</v>
      </c>
      <c r="D334">
        <v>47950000</v>
      </c>
      <c r="E334">
        <v>47959999</v>
      </c>
      <c r="F334" t="e" vm="317">
        <v>#VALUE!</v>
      </c>
      <c r="G334" t="e" cm="1">
        <f t="array" aca="1" ref="G334" ca="1">_FV(Tabela2[[#This Row],[Cidade]],"Latitude")</f>
        <v>#NAME?</v>
      </c>
      <c r="H334" t="e" cm="1">
        <f t="array" aca="1" ref="H334" ca="1">_FV(Tabela2[[#This Row],[Cidade]],"Longitude")</f>
        <v>#NAME?</v>
      </c>
    </row>
    <row r="335" spans="1:8" x14ac:dyDescent="0.25">
      <c r="A335" t="s">
        <v>74</v>
      </c>
      <c r="B335" t="s">
        <v>298</v>
      </c>
      <c r="C335" t="str">
        <f>Tabela2[[#This Row],[Localidade]]&amp;"/"&amp;Tabela2[[#This Row],[Estado]]</f>
        <v>Cruz das Almas/BA</v>
      </c>
      <c r="D335">
        <v>44380000</v>
      </c>
      <c r="E335">
        <v>44399999</v>
      </c>
      <c r="F335" t="e" vm="318">
        <v>#VALUE!</v>
      </c>
      <c r="G335" t="e" cm="1">
        <f t="array" aca="1" ref="G335" ca="1">_FV(Tabela2[[#This Row],[Cidade]],"Latitude")</f>
        <v>#NAME?</v>
      </c>
      <c r="H335" t="e" cm="1">
        <f t="array" aca="1" ref="H335" ca="1">_FV(Tabela2[[#This Row],[Cidade]],"Longitude")</f>
        <v>#NAME?</v>
      </c>
    </row>
    <row r="336" spans="1:8" x14ac:dyDescent="0.25">
      <c r="A336" t="s">
        <v>74</v>
      </c>
      <c r="B336" t="s">
        <v>3506</v>
      </c>
      <c r="C336" t="str">
        <f>Tabela2[[#This Row],[Localidade]]&amp;"/"&amp;Tabela2[[#This Row],[Estado]]</f>
        <v>Curaca/BA</v>
      </c>
      <c r="D336">
        <v>48930000</v>
      </c>
      <c r="E336">
        <v>48949999</v>
      </c>
      <c r="F336" t="e" vm="319">
        <v>#VALUE!</v>
      </c>
      <c r="G336" t="e" cm="1">
        <f t="array" aca="1" ref="G336" ca="1">_FV(Tabela2[[#This Row],[Cidade]],"Latitude")</f>
        <v>#NAME?</v>
      </c>
      <c r="H336" t="e" cm="1">
        <f t="array" aca="1" ref="H336" ca="1">_FV(Tabela2[[#This Row],[Cidade]],"Longitude")</f>
        <v>#NAME?</v>
      </c>
    </row>
    <row r="337" spans="1:8" x14ac:dyDescent="0.25">
      <c r="A337" t="s">
        <v>74</v>
      </c>
      <c r="B337" t="s">
        <v>3058</v>
      </c>
      <c r="C337" t="str">
        <f>Tabela2[[#This Row],[Localidade]]&amp;"/"&amp;Tabela2[[#This Row],[Estado]]</f>
        <v>Dario Meira/BA</v>
      </c>
      <c r="D337">
        <v>45590000</v>
      </c>
      <c r="E337">
        <v>45599999</v>
      </c>
      <c r="F337" t="e" vm="320">
        <v>#VALUE!</v>
      </c>
      <c r="G337" t="e" cm="1">
        <f t="array" aca="1" ref="G337" ca="1">_FV(Tabela2[[#This Row],[Cidade]],"Latitude")</f>
        <v>#NAME?</v>
      </c>
      <c r="H337" t="e" cm="1">
        <f t="array" aca="1" ref="H337" ca="1">_FV(Tabela2[[#This Row],[Cidade]],"Longitude")</f>
        <v>#NAME?</v>
      </c>
    </row>
    <row r="338" spans="1:8" x14ac:dyDescent="0.25">
      <c r="A338" t="s">
        <v>74</v>
      </c>
      <c r="B338" t="s">
        <v>5226</v>
      </c>
      <c r="C338" t="str">
        <f>Tabela2[[#This Row],[Localidade]]&amp;"/"&amp;Tabela2[[#This Row],[Estado]]</f>
        <v>Dias D avila/BA</v>
      </c>
      <c r="D338">
        <v>42850000</v>
      </c>
      <c r="E338">
        <v>43699999</v>
      </c>
      <c r="F338" t="e" vm="321">
        <v>#VALUE!</v>
      </c>
      <c r="G338" t="e" cm="1">
        <f t="array" aca="1" ref="G338" ca="1">_FV(Tabela2[[#This Row],[Cidade]],"Latitude")</f>
        <v>#NAME?</v>
      </c>
      <c r="H338" t="e" cm="1">
        <f t="array" aca="1" ref="H338" ca="1">_FV(Tabela2[[#This Row],[Cidade]],"Longitude")</f>
        <v>#NAME?</v>
      </c>
    </row>
    <row r="339" spans="1:8" x14ac:dyDescent="0.25">
      <c r="A339" t="s">
        <v>74</v>
      </c>
      <c r="B339" t="s">
        <v>3857</v>
      </c>
      <c r="C339" t="str">
        <f>Tabela2[[#This Row],[Localidade]]&amp;"/"&amp;Tabela2[[#This Row],[Estado]]</f>
        <v>Dom Basilio/BA</v>
      </c>
      <c r="D339">
        <v>46165000</v>
      </c>
      <c r="E339">
        <v>46169999</v>
      </c>
      <c r="F339" t="e" vm="322">
        <v>#VALUE!</v>
      </c>
      <c r="G339" t="e" cm="1">
        <f t="array" aca="1" ref="G339" ca="1">_FV(Tabela2[[#This Row],[Cidade]],"Latitude")</f>
        <v>#NAME?</v>
      </c>
      <c r="H339" t="e" cm="1">
        <f t="array" aca="1" ref="H339" ca="1">_FV(Tabela2[[#This Row],[Cidade]],"Longitude")</f>
        <v>#NAME?</v>
      </c>
    </row>
    <row r="340" spans="1:8" x14ac:dyDescent="0.25">
      <c r="A340" t="s">
        <v>74</v>
      </c>
      <c r="B340" t="s">
        <v>299</v>
      </c>
      <c r="C340" t="str">
        <f>Tabela2[[#This Row],[Localidade]]&amp;"/"&amp;Tabela2[[#This Row],[Estado]]</f>
        <v>Dom Macedo Costa/BA</v>
      </c>
      <c r="D340">
        <v>44560000</v>
      </c>
      <c r="E340">
        <v>44564999</v>
      </c>
      <c r="F340" t="e" vm="323">
        <v>#VALUE!</v>
      </c>
      <c r="G340" t="e" cm="1">
        <f t="array" aca="1" ref="G340" ca="1">_FV(Tabela2[[#This Row],[Cidade]],"Latitude")</f>
        <v>#NAME?</v>
      </c>
      <c r="H340" t="e" cm="1">
        <f t="array" aca="1" ref="H340" ca="1">_FV(Tabela2[[#This Row],[Cidade]],"Longitude")</f>
        <v>#NAME?</v>
      </c>
    </row>
    <row r="341" spans="1:8" x14ac:dyDescent="0.25">
      <c r="A341" t="s">
        <v>74</v>
      </c>
      <c r="B341" t="s">
        <v>3858</v>
      </c>
      <c r="C341" t="str">
        <f>Tabela2[[#This Row],[Localidade]]&amp;"/"&amp;Tabela2[[#This Row],[Estado]]</f>
        <v>Elisio Medrado/BA</v>
      </c>
      <c r="D341">
        <v>45305000</v>
      </c>
      <c r="E341">
        <v>45309999</v>
      </c>
      <c r="F341" t="e" vm="324">
        <v>#VALUE!</v>
      </c>
      <c r="G341" t="e" cm="1">
        <f t="array" aca="1" ref="G341" ca="1">_FV(Tabela2[[#This Row],[Cidade]],"Latitude")</f>
        <v>#NAME?</v>
      </c>
      <c r="H341" t="e" cm="1">
        <f t="array" aca="1" ref="H341" ca="1">_FV(Tabela2[[#This Row],[Cidade]],"Longitude")</f>
        <v>#NAME?</v>
      </c>
    </row>
    <row r="342" spans="1:8" x14ac:dyDescent="0.25">
      <c r="A342" t="s">
        <v>74</v>
      </c>
      <c r="B342" t="s">
        <v>300</v>
      </c>
      <c r="C342" t="str">
        <f>Tabela2[[#This Row],[Localidade]]&amp;"/"&amp;Tabela2[[#This Row],[Estado]]</f>
        <v>Encruzilhada/BA</v>
      </c>
      <c r="D342">
        <v>45150000</v>
      </c>
      <c r="E342">
        <v>45154999</v>
      </c>
      <c r="F342" t="e" vm="325">
        <v>#VALUE!</v>
      </c>
      <c r="G342" t="e" cm="1">
        <f t="array" aca="1" ref="G342" ca="1">_FV(Tabela2[[#This Row],[Cidade]],"Latitude")</f>
        <v>#NAME?</v>
      </c>
      <c r="H342" t="e" cm="1">
        <f t="array" aca="1" ref="H342" ca="1">_FV(Tabela2[[#This Row],[Cidade]],"Longitude")</f>
        <v>#NAME?</v>
      </c>
    </row>
    <row r="343" spans="1:8" x14ac:dyDescent="0.25">
      <c r="A343" t="s">
        <v>74</v>
      </c>
      <c r="B343" t="s">
        <v>301</v>
      </c>
      <c r="C343" t="str">
        <f>Tabela2[[#This Row],[Localidade]]&amp;"/"&amp;Tabela2[[#This Row],[Estado]]</f>
        <v>Entre Rios/BA</v>
      </c>
      <c r="D343">
        <v>48180000</v>
      </c>
      <c r="E343">
        <v>48279999</v>
      </c>
      <c r="F343" t="e" vm="326">
        <v>#VALUE!</v>
      </c>
      <c r="G343" t="e" cm="1">
        <f t="array" aca="1" ref="G343" ca="1">_FV(Tabela2[[#This Row],[Cidade]],"Latitude")</f>
        <v>#NAME?</v>
      </c>
      <c r="H343" t="e" cm="1">
        <f t="array" aca="1" ref="H343" ca="1">_FV(Tabela2[[#This Row],[Cidade]],"Longitude")</f>
        <v>#NAME?</v>
      </c>
    </row>
    <row r="344" spans="1:8" x14ac:dyDescent="0.25">
      <c r="A344" t="s">
        <v>74</v>
      </c>
      <c r="B344" t="s">
        <v>3661</v>
      </c>
      <c r="C344" t="str">
        <f>Tabela2[[#This Row],[Localidade]]&amp;"/"&amp;Tabela2[[#This Row],[Estado]]</f>
        <v>erico Cardoso/BA</v>
      </c>
      <c r="D344">
        <v>46180000</v>
      </c>
      <c r="E344">
        <v>46189999</v>
      </c>
      <c r="F344" t="e" vm="327">
        <v>#VALUE!</v>
      </c>
      <c r="G344" t="e" cm="1">
        <f t="array" aca="1" ref="G344" ca="1">_FV(Tabela2[[#This Row],[Cidade]],"Latitude")</f>
        <v>#NAME?</v>
      </c>
      <c r="H344" t="e" cm="1">
        <f t="array" aca="1" ref="H344" ca="1">_FV(Tabela2[[#This Row],[Cidade]],"Longitude")</f>
        <v>#NAME?</v>
      </c>
    </row>
    <row r="345" spans="1:8" x14ac:dyDescent="0.25">
      <c r="A345" t="s">
        <v>74</v>
      </c>
      <c r="B345" t="s">
        <v>302</v>
      </c>
      <c r="C345" t="str">
        <f>Tabela2[[#This Row],[Localidade]]&amp;"/"&amp;Tabela2[[#This Row],[Estado]]</f>
        <v>Esplanada/BA</v>
      </c>
      <c r="D345">
        <v>48370000</v>
      </c>
      <c r="E345">
        <v>48389999</v>
      </c>
      <c r="F345" t="e" vm="328">
        <v>#VALUE!</v>
      </c>
      <c r="G345" t="e" cm="1">
        <f t="array" aca="1" ref="G345" ca="1">_FV(Tabela2[[#This Row],[Cidade]],"Latitude")</f>
        <v>#NAME?</v>
      </c>
      <c r="H345" t="e" cm="1">
        <f t="array" aca="1" ref="H345" ca="1">_FV(Tabela2[[#This Row],[Cidade]],"Longitude")</f>
        <v>#NAME?</v>
      </c>
    </row>
    <row r="346" spans="1:8" x14ac:dyDescent="0.25">
      <c r="A346" t="s">
        <v>74</v>
      </c>
      <c r="B346" t="s">
        <v>303</v>
      </c>
      <c r="C346" t="str">
        <f>Tabela2[[#This Row],[Localidade]]&amp;"/"&amp;Tabela2[[#This Row],[Estado]]</f>
        <v>Euclides da Cunha/BA</v>
      </c>
      <c r="D346">
        <v>48500000</v>
      </c>
      <c r="E346">
        <v>48519999</v>
      </c>
      <c r="F346" t="e" vm="329">
        <v>#VALUE!</v>
      </c>
      <c r="G346" t="e" cm="1">
        <f t="array" aca="1" ref="G346" ca="1">_FV(Tabela2[[#This Row],[Cidade]],"Latitude")</f>
        <v>#NAME?</v>
      </c>
      <c r="H346" t="e" cm="1">
        <f t="array" aca="1" ref="H346" ca="1">_FV(Tabela2[[#This Row],[Cidade]],"Longitude")</f>
        <v>#NAME?</v>
      </c>
    </row>
    <row r="347" spans="1:8" x14ac:dyDescent="0.25">
      <c r="A347" t="s">
        <v>74</v>
      </c>
      <c r="B347" t="s">
        <v>3059</v>
      </c>
      <c r="C347" t="str">
        <f>Tabela2[[#This Row],[Localidade]]&amp;"/"&amp;Tabela2[[#This Row],[Estado]]</f>
        <v>Eunapolis/BA</v>
      </c>
      <c r="D347">
        <v>45820001</v>
      </c>
      <c r="E347">
        <v>45833999</v>
      </c>
      <c r="F347" t="e" vm="330">
        <v>#VALUE!</v>
      </c>
      <c r="G347" t="e" cm="1">
        <f t="array" aca="1" ref="G347" ca="1">_FV(Tabela2[[#This Row],[Cidade]],"Latitude")</f>
        <v>#NAME?</v>
      </c>
      <c r="H347" t="e" cm="1">
        <f t="array" aca="1" ref="H347" ca="1">_FV(Tabela2[[#This Row],[Cidade]],"Longitude")</f>
        <v>#NAME?</v>
      </c>
    </row>
    <row r="348" spans="1:8" x14ac:dyDescent="0.25">
      <c r="A348" t="s">
        <v>74</v>
      </c>
      <c r="B348" t="s">
        <v>3059</v>
      </c>
      <c r="C348" t="str">
        <f>Tabela2[[#This Row],[Localidade]]&amp;"/"&amp;Tabela2[[#This Row],[Estado]]</f>
        <v>Eunapolis/BA</v>
      </c>
      <c r="D348">
        <v>45820001</v>
      </c>
      <c r="E348">
        <v>45831999</v>
      </c>
      <c r="F348" t="e" vm="330">
        <v>#VALUE!</v>
      </c>
      <c r="G348" t="e" cm="1">
        <f t="array" aca="1" ref="G348" ca="1">_FV(Tabela2[[#This Row],[Cidade]],"Latitude")</f>
        <v>#NAME?</v>
      </c>
      <c r="H348" t="e" cm="1">
        <f t="array" aca="1" ref="H348" ca="1">_FV(Tabela2[[#This Row],[Cidade]],"Longitude")</f>
        <v>#NAME?</v>
      </c>
    </row>
    <row r="349" spans="1:8" x14ac:dyDescent="0.25">
      <c r="A349" t="s">
        <v>74</v>
      </c>
      <c r="B349" t="s">
        <v>3060</v>
      </c>
      <c r="C349" t="str">
        <f>Tabela2[[#This Row],[Localidade]]&amp;"/"&amp;Tabela2[[#This Row],[Estado]]</f>
        <v>Fatima/BA</v>
      </c>
      <c r="D349">
        <v>48415000</v>
      </c>
      <c r="E349">
        <v>48419999</v>
      </c>
      <c r="F349" t="e" vm="331">
        <v>#VALUE!</v>
      </c>
      <c r="G349" t="e" cm="1">
        <f t="array" aca="1" ref="G349" ca="1">_FV(Tabela2[[#This Row],[Cidade]],"Latitude")</f>
        <v>#NAME?</v>
      </c>
      <c r="H349" t="e" cm="1">
        <f t="array" aca="1" ref="H349" ca="1">_FV(Tabela2[[#This Row],[Cidade]],"Longitude")</f>
        <v>#NAME?</v>
      </c>
    </row>
    <row r="350" spans="1:8" x14ac:dyDescent="0.25">
      <c r="A350" t="s">
        <v>74</v>
      </c>
      <c r="B350" t="s">
        <v>304</v>
      </c>
      <c r="C350" t="str">
        <f>Tabela2[[#This Row],[Localidade]]&amp;"/"&amp;Tabela2[[#This Row],[Estado]]</f>
        <v>Feira da Mata/BA</v>
      </c>
      <c r="D350">
        <v>46446000</v>
      </c>
      <c r="E350">
        <v>46449999</v>
      </c>
      <c r="F350" t="e" vm="332">
        <v>#VALUE!</v>
      </c>
      <c r="G350" t="e" cm="1">
        <f t="array" aca="1" ref="G350" ca="1">_FV(Tabela2[[#This Row],[Cidade]],"Latitude")</f>
        <v>#NAME?</v>
      </c>
      <c r="H350" t="e" cm="1">
        <f t="array" aca="1" ref="H350" ca="1">_FV(Tabela2[[#This Row],[Cidade]],"Longitude")</f>
        <v>#NAME?</v>
      </c>
    </row>
    <row r="351" spans="1:8" x14ac:dyDescent="0.25">
      <c r="A351" t="s">
        <v>74</v>
      </c>
      <c r="B351" t="s">
        <v>305</v>
      </c>
      <c r="C351" t="str">
        <f>Tabela2[[#This Row],[Localidade]]&amp;"/"&amp;Tabela2[[#This Row],[Estado]]</f>
        <v>Feira de Santana/BA</v>
      </c>
      <c r="D351">
        <v>44000001</v>
      </c>
      <c r="E351">
        <v>44149999</v>
      </c>
      <c r="F351" t="e" vm="333">
        <v>#VALUE!</v>
      </c>
      <c r="G351" t="e" cm="1">
        <f t="array" aca="1" ref="G351" ca="1">_FV(Tabela2[[#This Row],[Cidade]],"Latitude")</f>
        <v>#NAME?</v>
      </c>
      <c r="H351" t="e" cm="1">
        <f t="array" aca="1" ref="H351" ca="1">_FV(Tabela2[[#This Row],[Cidade]],"Longitude")</f>
        <v>#NAME?</v>
      </c>
    </row>
    <row r="352" spans="1:8" x14ac:dyDescent="0.25">
      <c r="A352" t="s">
        <v>74</v>
      </c>
      <c r="B352" t="s">
        <v>305</v>
      </c>
      <c r="C352" t="str">
        <f>Tabela2[[#This Row],[Localidade]]&amp;"/"&amp;Tabela2[[#This Row],[Estado]]</f>
        <v>Feira de Santana/BA</v>
      </c>
      <c r="D352">
        <v>44000001</v>
      </c>
      <c r="E352">
        <v>44099999</v>
      </c>
      <c r="F352" t="e" vm="333">
        <v>#VALUE!</v>
      </c>
      <c r="G352" t="e" cm="1">
        <f t="array" aca="1" ref="G352" ca="1">_FV(Tabela2[[#This Row],[Cidade]],"Latitude")</f>
        <v>#NAME?</v>
      </c>
      <c r="H352" t="e" cm="1">
        <f t="array" aca="1" ref="H352" ca="1">_FV(Tabela2[[#This Row],[Cidade]],"Longitude")</f>
        <v>#NAME?</v>
      </c>
    </row>
    <row r="353" spans="1:8" x14ac:dyDescent="0.25">
      <c r="A353" t="s">
        <v>74</v>
      </c>
      <c r="B353" t="s">
        <v>3662</v>
      </c>
      <c r="C353" t="str">
        <f>Tabela2[[#This Row],[Localidade]]&amp;"/"&amp;Tabela2[[#This Row],[Estado]]</f>
        <v>Filadelfia/BA</v>
      </c>
      <c r="D353">
        <v>44775000</v>
      </c>
      <c r="E353">
        <v>44779999</v>
      </c>
      <c r="F353" t="e" vm="334">
        <v>#VALUE!</v>
      </c>
      <c r="G353" t="e" cm="1">
        <f t="array" aca="1" ref="G353" ca="1">_FV(Tabela2[[#This Row],[Cidade]],"Latitude")</f>
        <v>#NAME?</v>
      </c>
      <c r="H353" t="e" cm="1">
        <f t="array" aca="1" ref="H353" ca="1">_FV(Tabela2[[#This Row],[Cidade]],"Longitude")</f>
        <v>#NAME?</v>
      </c>
    </row>
    <row r="354" spans="1:8" x14ac:dyDescent="0.25">
      <c r="A354" t="s">
        <v>74</v>
      </c>
      <c r="B354" t="s">
        <v>306</v>
      </c>
      <c r="C354" t="str">
        <f>Tabela2[[#This Row],[Localidade]]&amp;"/"&amp;Tabela2[[#This Row],[Estado]]</f>
        <v>Firmino Alves/BA</v>
      </c>
      <c r="D354">
        <v>45720000</v>
      </c>
      <c r="E354">
        <v>45724999</v>
      </c>
      <c r="F354" t="e" vm="335">
        <v>#VALUE!</v>
      </c>
      <c r="G354" t="e" cm="1">
        <f t="array" aca="1" ref="G354" ca="1">_FV(Tabela2[[#This Row],[Cidade]],"Latitude")</f>
        <v>#NAME?</v>
      </c>
      <c r="H354" t="e" cm="1">
        <f t="array" aca="1" ref="H354" ca="1">_FV(Tabela2[[#This Row],[Cidade]],"Longitude")</f>
        <v>#NAME?</v>
      </c>
    </row>
    <row r="355" spans="1:8" x14ac:dyDescent="0.25">
      <c r="A355" t="s">
        <v>74</v>
      </c>
      <c r="B355" t="s">
        <v>307</v>
      </c>
      <c r="C355" t="str">
        <f>Tabela2[[#This Row],[Localidade]]&amp;"/"&amp;Tabela2[[#This Row],[Estado]]</f>
        <v>Floresta Azul/BA</v>
      </c>
      <c r="D355">
        <v>45740000</v>
      </c>
      <c r="E355">
        <v>45744999</v>
      </c>
      <c r="F355" t="e" vm="336">
        <v>#VALUE!</v>
      </c>
      <c r="G355" t="e" cm="1">
        <f t="array" aca="1" ref="G355" ca="1">_FV(Tabela2[[#This Row],[Cidade]],"Latitude")</f>
        <v>#NAME?</v>
      </c>
      <c r="H355" t="e" cm="1">
        <f t="array" aca="1" ref="H355" ca="1">_FV(Tabela2[[#This Row],[Cidade]],"Longitude")</f>
        <v>#NAME?</v>
      </c>
    </row>
    <row r="356" spans="1:8" x14ac:dyDescent="0.25">
      <c r="A356" t="s">
        <v>74</v>
      </c>
      <c r="B356" t="s">
        <v>308</v>
      </c>
      <c r="C356" t="str">
        <f>Tabela2[[#This Row],[Localidade]]&amp;"/"&amp;Tabela2[[#This Row],[Estado]]</f>
        <v>Formosa do Rio Preto/BA</v>
      </c>
      <c r="D356">
        <v>47990000</v>
      </c>
      <c r="E356">
        <v>47999999</v>
      </c>
      <c r="F356" t="e" vm="337">
        <v>#VALUE!</v>
      </c>
      <c r="G356" t="e" cm="1">
        <f t="array" aca="1" ref="G356" ca="1">_FV(Tabela2[[#This Row],[Cidade]],"Latitude")</f>
        <v>#NAME?</v>
      </c>
      <c r="H356" t="e" cm="1">
        <f t="array" aca="1" ref="H356" ca="1">_FV(Tabela2[[#This Row],[Cidade]],"Longitude")</f>
        <v>#NAME?</v>
      </c>
    </row>
    <row r="357" spans="1:8" x14ac:dyDescent="0.25">
      <c r="A357" t="s">
        <v>74</v>
      </c>
      <c r="B357" t="s">
        <v>309</v>
      </c>
      <c r="C357" t="str">
        <f>Tabela2[[#This Row],[Localidade]]&amp;"/"&amp;Tabela2[[#This Row],[Estado]]</f>
        <v>Gandu/BA</v>
      </c>
      <c r="D357">
        <v>45450000</v>
      </c>
      <c r="E357">
        <v>45451999</v>
      </c>
      <c r="F357" t="e" vm="338">
        <v>#VALUE!</v>
      </c>
      <c r="G357" t="e" cm="1">
        <f t="array" aca="1" ref="G357" ca="1">_FV(Tabela2[[#This Row],[Cidade]],"Latitude")</f>
        <v>#NAME?</v>
      </c>
      <c r="H357" t="e" cm="1">
        <f t="array" aca="1" ref="H357" ca="1">_FV(Tabela2[[#This Row],[Cidade]],"Longitude")</f>
        <v>#NAME?</v>
      </c>
    </row>
    <row r="358" spans="1:8" x14ac:dyDescent="0.25">
      <c r="A358" t="s">
        <v>74</v>
      </c>
      <c r="B358" t="s">
        <v>4147</v>
      </c>
      <c r="C358" t="str">
        <f>Tabela2[[#This Row],[Localidade]]&amp;"/"&amp;Tabela2[[#This Row],[Estado]]</f>
        <v>Gaviao/BA</v>
      </c>
      <c r="D358">
        <v>44650000</v>
      </c>
      <c r="E358">
        <v>44654999</v>
      </c>
      <c r="F358" t="e" vm="339">
        <v>#VALUE!</v>
      </c>
      <c r="G358" t="e" cm="1">
        <f t="array" aca="1" ref="G358" ca="1">_FV(Tabela2[[#This Row],[Cidade]],"Latitude")</f>
        <v>#NAME?</v>
      </c>
      <c r="H358" t="e" cm="1">
        <f t="array" aca="1" ref="H358" ca="1">_FV(Tabela2[[#This Row],[Cidade]],"Longitude")</f>
        <v>#NAME?</v>
      </c>
    </row>
    <row r="359" spans="1:8" x14ac:dyDescent="0.25">
      <c r="A359" t="s">
        <v>74</v>
      </c>
      <c r="B359" t="s">
        <v>310</v>
      </c>
      <c r="C359" t="str">
        <f>Tabela2[[#This Row],[Localidade]]&amp;"/"&amp;Tabela2[[#This Row],[Estado]]</f>
        <v>Gentio do Ouro/BA</v>
      </c>
      <c r="D359">
        <v>47450000</v>
      </c>
      <c r="E359">
        <v>47499999</v>
      </c>
      <c r="F359" t="e" vm="340">
        <v>#VALUE!</v>
      </c>
      <c r="G359" t="e" cm="1">
        <f t="array" aca="1" ref="G359" ca="1">_FV(Tabela2[[#This Row],[Cidade]],"Latitude")</f>
        <v>#NAME?</v>
      </c>
      <c r="H359" t="e" cm="1">
        <f t="array" aca="1" ref="H359" ca="1">_FV(Tabela2[[#This Row],[Cidade]],"Longitude")</f>
        <v>#NAME?</v>
      </c>
    </row>
    <row r="360" spans="1:8" x14ac:dyDescent="0.25">
      <c r="A360" t="s">
        <v>74</v>
      </c>
      <c r="B360" t="s">
        <v>4931</v>
      </c>
      <c r="C360" t="str">
        <f>Tabela2[[#This Row],[Localidade]]&amp;"/"&amp;Tabela2[[#This Row],[Estado]]</f>
        <v>Gloria/BA</v>
      </c>
      <c r="D360">
        <v>48620000</v>
      </c>
      <c r="E360">
        <v>48629999</v>
      </c>
      <c r="F360" t="e" vm="341">
        <v>#VALUE!</v>
      </c>
      <c r="G360" t="e" cm="1">
        <f t="array" aca="1" ref="G360" ca="1">_FV(Tabela2[[#This Row],[Cidade]],"Latitude")</f>
        <v>#NAME?</v>
      </c>
      <c r="H360" t="e" cm="1">
        <f t="array" aca="1" ref="H360" ca="1">_FV(Tabela2[[#This Row],[Cidade]],"Longitude")</f>
        <v>#NAME?</v>
      </c>
    </row>
    <row r="361" spans="1:8" x14ac:dyDescent="0.25">
      <c r="A361" t="s">
        <v>74</v>
      </c>
      <c r="B361" t="s">
        <v>311</v>
      </c>
      <c r="C361" t="str">
        <f>Tabela2[[#This Row],[Localidade]]&amp;"/"&amp;Tabela2[[#This Row],[Estado]]</f>
        <v>Gongogi/BA</v>
      </c>
      <c r="D361">
        <v>45540000</v>
      </c>
      <c r="E361">
        <v>45544999</v>
      </c>
      <c r="F361" t="e" vm="342">
        <v>#VALUE!</v>
      </c>
      <c r="G361" t="e" cm="1">
        <f t="array" aca="1" ref="G361" ca="1">_FV(Tabela2[[#This Row],[Cidade]],"Latitude")</f>
        <v>#NAME?</v>
      </c>
      <c r="H361" t="e" cm="1">
        <f t="array" aca="1" ref="H361" ca="1">_FV(Tabela2[[#This Row],[Cidade]],"Longitude")</f>
        <v>#NAME?</v>
      </c>
    </row>
    <row r="362" spans="1:8" x14ac:dyDescent="0.25">
      <c r="A362" t="s">
        <v>74</v>
      </c>
      <c r="B362" t="s">
        <v>312</v>
      </c>
      <c r="C362" t="str">
        <f>Tabela2[[#This Row],[Localidade]]&amp;"/"&amp;Tabela2[[#This Row],[Estado]]</f>
        <v>Governador Mangabeira/BA</v>
      </c>
      <c r="D362">
        <v>44350000</v>
      </c>
      <c r="E362">
        <v>44359999</v>
      </c>
      <c r="F362" t="e" vm="343">
        <v>#VALUE!</v>
      </c>
      <c r="G362" t="e" cm="1">
        <f t="array" aca="1" ref="G362" ca="1">_FV(Tabela2[[#This Row],[Cidade]],"Latitude")</f>
        <v>#NAME?</v>
      </c>
      <c r="H362" t="e" cm="1">
        <f t="array" aca="1" ref="H362" ca="1">_FV(Tabela2[[#This Row],[Cidade]],"Longitude")</f>
        <v>#NAME?</v>
      </c>
    </row>
    <row r="363" spans="1:8" x14ac:dyDescent="0.25">
      <c r="A363" t="s">
        <v>74</v>
      </c>
      <c r="B363" t="s">
        <v>313</v>
      </c>
      <c r="C363" t="str">
        <f>Tabela2[[#This Row],[Localidade]]&amp;"/"&amp;Tabela2[[#This Row],[Estado]]</f>
        <v>Guajeru/BA</v>
      </c>
      <c r="D363">
        <v>46205000</v>
      </c>
      <c r="E363">
        <v>46219999</v>
      </c>
      <c r="F363" t="e" vm="344">
        <v>#VALUE!</v>
      </c>
      <c r="G363" t="e" cm="1">
        <f t="array" aca="1" ref="G363" ca="1">_FV(Tabela2[[#This Row],[Cidade]],"Latitude")</f>
        <v>#NAME?</v>
      </c>
      <c r="H363" t="e" cm="1">
        <f t="array" aca="1" ref="H363" ca="1">_FV(Tabela2[[#This Row],[Cidade]],"Longitude")</f>
        <v>#NAME?</v>
      </c>
    </row>
    <row r="364" spans="1:8" x14ac:dyDescent="0.25">
      <c r="A364" t="s">
        <v>74</v>
      </c>
      <c r="B364" t="s">
        <v>314</v>
      </c>
      <c r="C364" t="str">
        <f>Tabela2[[#This Row],[Localidade]]&amp;"/"&amp;Tabela2[[#This Row],[Estado]]</f>
        <v>Guanambi/BA</v>
      </c>
      <c r="D364">
        <v>46430000</v>
      </c>
      <c r="E364">
        <v>46437999</v>
      </c>
      <c r="F364" t="e" vm="345">
        <v>#VALUE!</v>
      </c>
      <c r="G364" t="e" cm="1">
        <f t="array" aca="1" ref="G364" ca="1">_FV(Tabela2[[#This Row],[Cidade]],"Latitude")</f>
        <v>#NAME?</v>
      </c>
      <c r="H364" t="e" cm="1">
        <f t="array" aca="1" ref="H364" ca="1">_FV(Tabela2[[#This Row],[Cidade]],"Longitude")</f>
        <v>#NAME?</v>
      </c>
    </row>
    <row r="365" spans="1:8" x14ac:dyDescent="0.25">
      <c r="A365" t="s">
        <v>74</v>
      </c>
      <c r="B365" t="s">
        <v>315</v>
      </c>
      <c r="C365" t="str">
        <f>Tabela2[[#This Row],[Localidade]]&amp;"/"&amp;Tabela2[[#This Row],[Estado]]</f>
        <v>Guaratinga/BA</v>
      </c>
      <c r="D365">
        <v>45840000</v>
      </c>
      <c r="E365">
        <v>45847999</v>
      </c>
      <c r="F365" t="e" vm="346">
        <v>#VALUE!</v>
      </c>
      <c r="G365" t="e" cm="1">
        <f t="array" aca="1" ref="G365" ca="1">_FV(Tabela2[[#This Row],[Cidade]],"Latitude")</f>
        <v>#NAME?</v>
      </c>
      <c r="H365" t="e" cm="1">
        <f t="array" aca="1" ref="H365" ca="1">_FV(Tabela2[[#This Row],[Cidade]],"Longitude")</f>
        <v>#NAME?</v>
      </c>
    </row>
    <row r="366" spans="1:8" x14ac:dyDescent="0.25">
      <c r="A366" t="s">
        <v>74</v>
      </c>
      <c r="B366" t="s">
        <v>4932</v>
      </c>
      <c r="C366" t="str">
        <f>Tabela2[[#This Row],[Localidade]]&amp;"/"&amp;Tabela2[[#This Row],[Estado]]</f>
        <v>Heliopolis/BA</v>
      </c>
      <c r="D366">
        <v>48445000</v>
      </c>
      <c r="E366">
        <v>48449999</v>
      </c>
      <c r="F366" t="e" vm="347">
        <v>#VALUE!</v>
      </c>
      <c r="G366" t="e" cm="1">
        <f t="array" aca="1" ref="G366" ca="1">_FV(Tabela2[[#This Row],[Cidade]],"Latitude")</f>
        <v>#NAME?</v>
      </c>
      <c r="H366" t="e" cm="1">
        <f t="array" aca="1" ref="H366" ca="1">_FV(Tabela2[[#This Row],[Cidade]],"Longitude")</f>
        <v>#NAME?</v>
      </c>
    </row>
    <row r="367" spans="1:8" x14ac:dyDescent="0.25">
      <c r="A367" t="s">
        <v>74</v>
      </c>
      <c r="B367" t="s">
        <v>3507</v>
      </c>
      <c r="C367" t="str">
        <f>Tabela2[[#This Row],[Localidade]]&amp;"/"&amp;Tabela2[[#This Row],[Estado]]</f>
        <v>Iacu/BA</v>
      </c>
      <c r="D367">
        <v>46860000</v>
      </c>
      <c r="E367">
        <v>46874999</v>
      </c>
      <c r="F367" t="e" vm="348">
        <v>#VALUE!</v>
      </c>
      <c r="G367" t="e" cm="1">
        <f t="array" aca="1" ref="G367" ca="1">_FV(Tabela2[[#This Row],[Cidade]],"Latitude")</f>
        <v>#NAME?</v>
      </c>
      <c r="H367" t="e" cm="1">
        <f t="array" aca="1" ref="H367" ca="1">_FV(Tabela2[[#This Row],[Cidade]],"Longitude")</f>
        <v>#NAME?</v>
      </c>
    </row>
    <row r="368" spans="1:8" x14ac:dyDescent="0.25">
      <c r="A368" t="s">
        <v>74</v>
      </c>
      <c r="B368" t="s">
        <v>5159</v>
      </c>
      <c r="C368" t="str">
        <f>Tabela2[[#This Row],[Localidade]]&amp;"/"&amp;Tabela2[[#This Row],[Estado]]</f>
        <v>Ibiassuce/BA</v>
      </c>
      <c r="D368">
        <v>46390000</v>
      </c>
      <c r="E368">
        <v>46399999</v>
      </c>
      <c r="F368" t="e" vm="349">
        <v>#VALUE!</v>
      </c>
      <c r="G368" t="e" cm="1">
        <f t="array" aca="1" ref="G368" ca="1">_FV(Tabela2[[#This Row],[Cidade]],"Latitude")</f>
        <v>#NAME?</v>
      </c>
      <c r="H368" t="e" cm="1">
        <f t="array" aca="1" ref="H368" ca="1">_FV(Tabela2[[#This Row],[Cidade]],"Longitude")</f>
        <v>#NAME?</v>
      </c>
    </row>
    <row r="369" spans="1:8" x14ac:dyDescent="0.25">
      <c r="A369" t="s">
        <v>74</v>
      </c>
      <c r="B369" t="s">
        <v>3859</v>
      </c>
      <c r="C369" t="str">
        <f>Tabela2[[#This Row],[Localidade]]&amp;"/"&amp;Tabela2[[#This Row],[Estado]]</f>
        <v>Ibicarai/BA</v>
      </c>
      <c r="D369">
        <v>45745000</v>
      </c>
      <c r="E369">
        <v>45749999</v>
      </c>
      <c r="F369" t="e" vm="350">
        <v>#VALUE!</v>
      </c>
      <c r="G369" t="e" cm="1">
        <f t="array" aca="1" ref="G369" ca="1">_FV(Tabela2[[#This Row],[Cidade]],"Latitude")</f>
        <v>#NAME?</v>
      </c>
      <c r="H369" t="e" cm="1">
        <f t="array" aca="1" ref="H369" ca="1">_FV(Tabela2[[#This Row],[Cidade]],"Longitude")</f>
        <v>#NAME?</v>
      </c>
    </row>
    <row r="370" spans="1:8" x14ac:dyDescent="0.25">
      <c r="A370" t="s">
        <v>74</v>
      </c>
      <c r="B370" t="s">
        <v>316</v>
      </c>
      <c r="C370" t="str">
        <f>Tabela2[[#This Row],[Localidade]]&amp;"/"&amp;Tabela2[[#This Row],[Estado]]</f>
        <v>Ibicoara/BA</v>
      </c>
      <c r="D370">
        <v>46760000</v>
      </c>
      <c r="E370">
        <v>46764999</v>
      </c>
      <c r="F370" t="e" vm="351">
        <v>#VALUE!</v>
      </c>
      <c r="G370" t="e" cm="1">
        <f t="array" aca="1" ref="G370" ca="1">_FV(Tabela2[[#This Row],[Cidade]],"Latitude")</f>
        <v>#NAME?</v>
      </c>
      <c r="H370" t="e" cm="1">
        <f t="array" aca="1" ref="H370" ca="1">_FV(Tabela2[[#This Row],[Cidade]],"Longitude")</f>
        <v>#NAME?</v>
      </c>
    </row>
    <row r="371" spans="1:8" x14ac:dyDescent="0.25">
      <c r="A371" t="s">
        <v>74</v>
      </c>
      <c r="B371" t="s">
        <v>3860</v>
      </c>
      <c r="C371" t="str">
        <f>Tabela2[[#This Row],[Localidade]]&amp;"/"&amp;Tabela2[[#This Row],[Estado]]</f>
        <v>Ibicui/BA</v>
      </c>
      <c r="D371">
        <v>45290000</v>
      </c>
      <c r="E371">
        <v>45299999</v>
      </c>
      <c r="F371" t="e" vm="352">
        <v>#VALUE!</v>
      </c>
      <c r="G371" t="e" cm="1">
        <f t="array" aca="1" ref="G371" ca="1">_FV(Tabela2[[#This Row],[Cidade]],"Latitude")</f>
        <v>#NAME?</v>
      </c>
      <c r="H371" t="e" cm="1">
        <f t="array" aca="1" ref="H371" ca="1">_FV(Tabela2[[#This Row],[Cidade]],"Longitude")</f>
        <v>#NAME?</v>
      </c>
    </row>
    <row r="372" spans="1:8" x14ac:dyDescent="0.25">
      <c r="A372" t="s">
        <v>74</v>
      </c>
      <c r="B372" t="s">
        <v>317</v>
      </c>
      <c r="C372" t="str">
        <f>Tabela2[[#This Row],[Localidade]]&amp;"/"&amp;Tabela2[[#This Row],[Estado]]</f>
        <v>Ibipeba/BA</v>
      </c>
      <c r="D372">
        <v>44970000</v>
      </c>
      <c r="E372">
        <v>44989999</v>
      </c>
      <c r="F372" t="e" vm="353">
        <v>#VALUE!</v>
      </c>
      <c r="G372" t="e" cm="1">
        <f t="array" aca="1" ref="G372" ca="1">_FV(Tabela2[[#This Row],[Cidade]],"Latitude")</f>
        <v>#NAME?</v>
      </c>
      <c r="H372" t="e" cm="1">
        <f t="array" aca="1" ref="H372" ca="1">_FV(Tabela2[[#This Row],[Cidade]],"Longitude")</f>
        <v>#NAME?</v>
      </c>
    </row>
    <row r="373" spans="1:8" x14ac:dyDescent="0.25">
      <c r="A373" t="s">
        <v>74</v>
      </c>
      <c r="B373" t="s">
        <v>318</v>
      </c>
      <c r="C373" t="str">
        <f>Tabela2[[#This Row],[Localidade]]&amp;"/"&amp;Tabela2[[#This Row],[Estado]]</f>
        <v>Ibipitanga/BA</v>
      </c>
      <c r="D373">
        <v>46540000</v>
      </c>
      <c r="E373">
        <v>46549999</v>
      </c>
      <c r="F373" t="e" vm="354">
        <v>#VALUE!</v>
      </c>
      <c r="G373" t="e" cm="1">
        <f t="array" aca="1" ref="G373" ca="1">_FV(Tabela2[[#This Row],[Cidade]],"Latitude")</f>
        <v>#NAME?</v>
      </c>
      <c r="H373" t="e" cm="1">
        <f t="array" aca="1" ref="H373" ca="1">_FV(Tabela2[[#This Row],[Cidade]],"Longitude")</f>
        <v>#NAME?</v>
      </c>
    </row>
    <row r="374" spans="1:8" x14ac:dyDescent="0.25">
      <c r="A374" t="s">
        <v>74</v>
      </c>
      <c r="B374" t="s">
        <v>319</v>
      </c>
      <c r="C374" t="str">
        <f>Tabela2[[#This Row],[Localidade]]&amp;"/"&amp;Tabela2[[#This Row],[Estado]]</f>
        <v>Ibiquera/BA</v>
      </c>
      <c r="D374">
        <v>46840000</v>
      </c>
      <c r="E374">
        <v>46849999</v>
      </c>
      <c r="F374" t="e" vm="355">
        <v>#VALUE!</v>
      </c>
      <c r="G374" t="e" cm="1">
        <f t="array" aca="1" ref="G374" ca="1">_FV(Tabela2[[#This Row],[Cidade]],"Latitude")</f>
        <v>#NAME?</v>
      </c>
      <c r="H374" t="e" cm="1">
        <f t="array" aca="1" ref="H374" ca="1">_FV(Tabela2[[#This Row],[Cidade]],"Longitude")</f>
        <v>#NAME?</v>
      </c>
    </row>
    <row r="375" spans="1:8" x14ac:dyDescent="0.25">
      <c r="A375" t="s">
        <v>74</v>
      </c>
      <c r="B375" t="s">
        <v>320</v>
      </c>
      <c r="C375" t="str">
        <f>Tabela2[[#This Row],[Localidade]]&amp;"/"&amp;Tabela2[[#This Row],[Estado]]</f>
        <v>Ibirapitanga/BA</v>
      </c>
      <c r="D375">
        <v>45500000</v>
      </c>
      <c r="E375">
        <v>45519999</v>
      </c>
      <c r="F375" t="e" vm="356">
        <v>#VALUE!</v>
      </c>
      <c r="G375" t="e" cm="1">
        <f t="array" aca="1" ref="G375" ca="1">_FV(Tabela2[[#This Row],[Cidade]],"Latitude")</f>
        <v>#NAME?</v>
      </c>
      <c r="H375" t="e" cm="1">
        <f t="array" aca="1" ref="H375" ca="1">_FV(Tabela2[[#This Row],[Cidade]],"Longitude")</f>
        <v>#NAME?</v>
      </c>
    </row>
    <row r="376" spans="1:8" x14ac:dyDescent="0.25">
      <c r="A376" t="s">
        <v>74</v>
      </c>
      <c r="B376" t="s">
        <v>4148</v>
      </c>
      <c r="C376" t="str">
        <f>Tabela2[[#This Row],[Localidade]]&amp;"/"&amp;Tabela2[[#This Row],[Estado]]</f>
        <v>Ibirapua/BA</v>
      </c>
      <c r="D376">
        <v>45940000</v>
      </c>
      <c r="E376">
        <v>45949999</v>
      </c>
      <c r="F376" t="e" vm="357">
        <v>#VALUE!</v>
      </c>
      <c r="G376" t="e" cm="1">
        <f t="array" aca="1" ref="G376" ca="1">_FV(Tabela2[[#This Row],[Cidade]],"Latitude")</f>
        <v>#NAME?</v>
      </c>
      <c r="H376" t="e" cm="1">
        <f t="array" aca="1" ref="H376" ca="1">_FV(Tabela2[[#This Row],[Cidade]],"Longitude")</f>
        <v>#NAME?</v>
      </c>
    </row>
    <row r="377" spans="1:8" x14ac:dyDescent="0.25">
      <c r="A377" t="s">
        <v>74</v>
      </c>
      <c r="B377" t="s">
        <v>321</v>
      </c>
      <c r="C377" t="str">
        <f>Tabela2[[#This Row],[Localidade]]&amp;"/"&amp;Tabela2[[#This Row],[Estado]]</f>
        <v>Ibirataia/BA</v>
      </c>
      <c r="D377">
        <v>45580000</v>
      </c>
      <c r="E377">
        <v>45584999</v>
      </c>
      <c r="F377" t="e" vm="358">
        <v>#VALUE!</v>
      </c>
      <c r="G377" t="e" cm="1">
        <f t="array" aca="1" ref="G377" ca="1">_FV(Tabela2[[#This Row],[Cidade]],"Latitude")</f>
        <v>#NAME?</v>
      </c>
      <c r="H377" t="e" cm="1">
        <f t="array" aca="1" ref="H377" ca="1">_FV(Tabela2[[#This Row],[Cidade]],"Longitude")</f>
        <v>#NAME?</v>
      </c>
    </row>
    <row r="378" spans="1:8" x14ac:dyDescent="0.25">
      <c r="A378" t="s">
        <v>74</v>
      </c>
      <c r="B378" t="s">
        <v>322</v>
      </c>
      <c r="C378" t="str">
        <f>Tabela2[[#This Row],[Localidade]]&amp;"/"&amp;Tabela2[[#This Row],[Estado]]</f>
        <v>Ibitiara/BA</v>
      </c>
      <c r="D378">
        <v>46700000</v>
      </c>
      <c r="E378">
        <v>46729999</v>
      </c>
      <c r="F378" t="e" vm="359">
        <v>#VALUE!</v>
      </c>
      <c r="G378" t="e" cm="1">
        <f t="array" aca="1" ref="G378" ca="1">_FV(Tabela2[[#This Row],[Cidade]],"Latitude")</f>
        <v>#NAME?</v>
      </c>
      <c r="H378" t="e" cm="1">
        <f t="array" aca="1" ref="H378" ca="1">_FV(Tabela2[[#This Row],[Cidade]],"Longitude")</f>
        <v>#NAME?</v>
      </c>
    </row>
    <row r="379" spans="1:8" x14ac:dyDescent="0.25">
      <c r="A379" t="s">
        <v>74</v>
      </c>
      <c r="B379" t="s">
        <v>3061</v>
      </c>
      <c r="C379" t="str">
        <f>Tabela2[[#This Row],[Localidade]]&amp;"/"&amp;Tabela2[[#This Row],[Estado]]</f>
        <v>Ibitita/BA</v>
      </c>
      <c r="D379">
        <v>44960000</v>
      </c>
      <c r="E379">
        <v>44969999</v>
      </c>
      <c r="F379" t="e" vm="360">
        <v>#VALUE!</v>
      </c>
      <c r="G379" t="e" cm="1">
        <f t="array" aca="1" ref="G379" ca="1">_FV(Tabela2[[#This Row],[Cidade]],"Latitude")</f>
        <v>#NAME?</v>
      </c>
      <c r="H379" t="e" cm="1">
        <f t="array" aca="1" ref="H379" ca="1">_FV(Tabela2[[#This Row],[Cidade]],"Longitude")</f>
        <v>#NAME?</v>
      </c>
    </row>
    <row r="380" spans="1:8" x14ac:dyDescent="0.25">
      <c r="A380" t="s">
        <v>74</v>
      </c>
      <c r="B380" t="s">
        <v>323</v>
      </c>
      <c r="C380" t="str">
        <f>Tabela2[[#This Row],[Localidade]]&amp;"/"&amp;Tabela2[[#This Row],[Estado]]</f>
        <v>Ibotirama/BA</v>
      </c>
      <c r="D380">
        <v>47520000</v>
      </c>
      <c r="E380">
        <v>47529999</v>
      </c>
      <c r="F380" t="e" vm="361">
        <v>#VALUE!</v>
      </c>
      <c r="G380" t="e" cm="1">
        <f t="array" aca="1" ref="G380" ca="1">_FV(Tabela2[[#This Row],[Cidade]],"Latitude")</f>
        <v>#NAME?</v>
      </c>
      <c r="H380" t="e" cm="1">
        <f t="array" aca="1" ref="H380" ca="1">_FV(Tabela2[[#This Row],[Cidade]],"Longitude")</f>
        <v>#NAME?</v>
      </c>
    </row>
    <row r="381" spans="1:8" x14ac:dyDescent="0.25">
      <c r="A381" t="s">
        <v>74</v>
      </c>
      <c r="B381" t="s">
        <v>324</v>
      </c>
      <c r="C381" t="str">
        <f>Tabela2[[#This Row],[Localidade]]&amp;"/"&amp;Tabela2[[#This Row],[Estado]]</f>
        <v>Ichu/BA</v>
      </c>
      <c r="D381">
        <v>48725000</v>
      </c>
      <c r="E381">
        <v>48729999</v>
      </c>
      <c r="F381" t="e" vm="362">
        <v>#VALUE!</v>
      </c>
      <c r="G381" t="e" cm="1">
        <f t="array" aca="1" ref="G381" ca="1">_FV(Tabela2[[#This Row],[Cidade]],"Latitude")</f>
        <v>#NAME?</v>
      </c>
      <c r="H381" t="e" cm="1">
        <f t="array" aca="1" ref="H381" ca="1">_FV(Tabela2[[#This Row],[Cidade]],"Longitude")</f>
        <v>#NAME?</v>
      </c>
    </row>
    <row r="382" spans="1:8" x14ac:dyDescent="0.25">
      <c r="A382" t="s">
        <v>74</v>
      </c>
      <c r="B382" t="s">
        <v>4149</v>
      </c>
      <c r="C382" t="str">
        <f>Tabela2[[#This Row],[Localidade]]&amp;"/"&amp;Tabela2[[#This Row],[Estado]]</f>
        <v>Igapora/BA</v>
      </c>
      <c r="D382">
        <v>46490000</v>
      </c>
      <c r="E382">
        <v>46499999</v>
      </c>
      <c r="F382" t="e" vm="363">
        <v>#VALUE!</v>
      </c>
      <c r="G382" t="e" cm="1">
        <f t="array" aca="1" ref="G382" ca="1">_FV(Tabela2[[#This Row],[Cidade]],"Latitude")</f>
        <v>#NAME?</v>
      </c>
      <c r="H382" t="e" cm="1">
        <f t="array" aca="1" ref="H382" ca="1">_FV(Tabela2[[#This Row],[Cidade]],"Longitude")</f>
        <v>#NAME?</v>
      </c>
    </row>
    <row r="383" spans="1:8" x14ac:dyDescent="0.25">
      <c r="A383" t="s">
        <v>74</v>
      </c>
      <c r="B383" t="s">
        <v>4808</v>
      </c>
      <c r="C383" t="str">
        <f>Tabela2[[#This Row],[Localidade]]&amp;"/"&amp;Tabela2[[#This Row],[Estado]]</f>
        <v>Igrapiuna/BA</v>
      </c>
      <c r="D383">
        <v>45443000</v>
      </c>
      <c r="E383">
        <v>45444999</v>
      </c>
      <c r="F383" t="e" vm="364">
        <v>#VALUE!</v>
      </c>
      <c r="G383" t="e" cm="1">
        <f t="array" aca="1" ref="G383" ca="1">_FV(Tabela2[[#This Row],[Cidade]],"Latitude")</f>
        <v>#NAME?</v>
      </c>
      <c r="H383" t="e" cm="1">
        <f t="array" aca="1" ref="H383" ca="1">_FV(Tabela2[[#This Row],[Cidade]],"Longitude")</f>
        <v>#NAME?</v>
      </c>
    </row>
    <row r="384" spans="1:8" x14ac:dyDescent="0.25">
      <c r="A384" t="s">
        <v>74</v>
      </c>
      <c r="B384" t="s">
        <v>3861</v>
      </c>
      <c r="C384" t="str">
        <f>Tabela2[[#This Row],[Localidade]]&amp;"/"&amp;Tabela2[[#This Row],[Estado]]</f>
        <v>Iguai/BA</v>
      </c>
      <c r="D384">
        <v>45280000</v>
      </c>
      <c r="E384">
        <v>45289999</v>
      </c>
      <c r="F384" t="e" vm="365">
        <v>#VALUE!</v>
      </c>
      <c r="G384" t="e" cm="1">
        <f t="array" aca="1" ref="G384" ca="1">_FV(Tabela2[[#This Row],[Cidade]],"Latitude")</f>
        <v>#NAME?</v>
      </c>
      <c r="H384" t="e" cm="1">
        <f t="array" aca="1" ref="H384" ca="1">_FV(Tabela2[[#This Row],[Cidade]],"Longitude")</f>
        <v>#NAME?</v>
      </c>
    </row>
    <row r="385" spans="1:8" x14ac:dyDescent="0.25">
      <c r="A385" t="s">
        <v>74</v>
      </c>
      <c r="B385" t="s">
        <v>3663</v>
      </c>
      <c r="C385" t="str">
        <f>Tabela2[[#This Row],[Localidade]]&amp;"/"&amp;Tabela2[[#This Row],[Estado]]</f>
        <v>Ilheus/BA</v>
      </c>
      <c r="D385">
        <v>45650001</v>
      </c>
      <c r="E385">
        <v>45674999</v>
      </c>
      <c r="F385" t="e" vm="366">
        <v>#VALUE!</v>
      </c>
      <c r="G385" t="e" cm="1">
        <f t="array" aca="1" ref="G385" ca="1">_FV(Tabela2[[#This Row],[Cidade]],"Latitude")</f>
        <v>#NAME?</v>
      </c>
      <c r="H385" t="e" cm="1">
        <f t="array" aca="1" ref="H385" ca="1">_FV(Tabela2[[#This Row],[Cidade]],"Longitude")</f>
        <v>#NAME?</v>
      </c>
    </row>
    <row r="386" spans="1:8" x14ac:dyDescent="0.25">
      <c r="A386" t="s">
        <v>74</v>
      </c>
      <c r="B386" t="s">
        <v>3663</v>
      </c>
      <c r="C386" t="str">
        <f>Tabela2[[#This Row],[Localidade]]&amp;"/"&amp;Tabela2[[#This Row],[Estado]]</f>
        <v>Ilheus/BA</v>
      </c>
      <c r="D386">
        <v>45650001</v>
      </c>
      <c r="E386">
        <v>45662999</v>
      </c>
      <c r="F386" t="e" vm="366">
        <v>#VALUE!</v>
      </c>
      <c r="G386" t="e" cm="1">
        <f t="array" aca="1" ref="G386" ca="1">_FV(Tabela2[[#This Row],[Cidade]],"Latitude")</f>
        <v>#NAME?</v>
      </c>
      <c r="H386" t="e" cm="1">
        <f t="array" aca="1" ref="H386" ca="1">_FV(Tabela2[[#This Row],[Cidade]],"Longitude")</f>
        <v>#NAME?</v>
      </c>
    </row>
    <row r="387" spans="1:8" x14ac:dyDescent="0.25">
      <c r="A387" t="s">
        <v>74</v>
      </c>
      <c r="B387" t="s">
        <v>325</v>
      </c>
      <c r="C387" t="str">
        <f>Tabela2[[#This Row],[Localidade]]&amp;"/"&amp;Tabela2[[#This Row],[Estado]]</f>
        <v>Inhambupe/BA</v>
      </c>
      <c r="D387">
        <v>48490000</v>
      </c>
      <c r="E387">
        <v>48499999</v>
      </c>
      <c r="F387" t="e" vm="367">
        <v>#VALUE!</v>
      </c>
      <c r="G387" t="e" cm="1">
        <f t="array" aca="1" ref="G387" ca="1">_FV(Tabela2[[#This Row],[Cidade]],"Latitude")</f>
        <v>#NAME?</v>
      </c>
      <c r="H387" t="e" cm="1">
        <f t="array" aca="1" ref="H387" ca="1">_FV(Tabela2[[#This Row],[Cidade]],"Longitude")</f>
        <v>#NAME?</v>
      </c>
    </row>
    <row r="388" spans="1:8" x14ac:dyDescent="0.25">
      <c r="A388" t="s">
        <v>74</v>
      </c>
      <c r="B388" t="s">
        <v>3062</v>
      </c>
      <c r="C388" t="str">
        <f>Tabela2[[#This Row],[Localidade]]&amp;"/"&amp;Tabela2[[#This Row],[Estado]]</f>
        <v>Ipecaeta/BA</v>
      </c>
      <c r="D388">
        <v>44680000</v>
      </c>
      <c r="E388">
        <v>44689999</v>
      </c>
      <c r="F388" t="e" vm="368">
        <v>#VALUE!</v>
      </c>
      <c r="G388" t="e" cm="1">
        <f t="array" aca="1" ref="G388" ca="1">_FV(Tabela2[[#This Row],[Cidade]],"Latitude")</f>
        <v>#NAME?</v>
      </c>
      <c r="H388" t="e" cm="1">
        <f t="array" aca="1" ref="H388" ca="1">_FV(Tabela2[[#This Row],[Cidade]],"Longitude")</f>
        <v>#NAME?</v>
      </c>
    </row>
    <row r="389" spans="1:8" x14ac:dyDescent="0.25">
      <c r="A389" t="s">
        <v>74</v>
      </c>
      <c r="B389" t="s">
        <v>4809</v>
      </c>
      <c r="C389" t="str">
        <f>Tabela2[[#This Row],[Localidade]]&amp;"/"&amp;Tabela2[[#This Row],[Estado]]</f>
        <v>Ipiau/BA</v>
      </c>
      <c r="D389">
        <v>45570000</v>
      </c>
      <c r="E389">
        <v>45579999</v>
      </c>
      <c r="F389" t="e" vm="369">
        <v>#VALUE!</v>
      </c>
      <c r="G389" t="e" cm="1">
        <f t="array" aca="1" ref="G389" ca="1">_FV(Tabela2[[#This Row],[Cidade]],"Latitude")</f>
        <v>#NAME?</v>
      </c>
      <c r="H389" t="e" cm="1">
        <f t="array" aca="1" ref="H389" ca="1">_FV(Tabela2[[#This Row],[Cidade]],"Longitude")</f>
        <v>#NAME?</v>
      </c>
    </row>
    <row r="390" spans="1:8" x14ac:dyDescent="0.25">
      <c r="A390" t="s">
        <v>74</v>
      </c>
      <c r="B390" t="s">
        <v>2505</v>
      </c>
      <c r="C390" t="str">
        <f>Tabela2[[#This Row],[Localidade]]&amp;"/"&amp;Tabela2[[#This Row],[Estado]]</f>
        <v>Ipira/BA</v>
      </c>
      <c r="D390">
        <v>44600000</v>
      </c>
      <c r="E390">
        <v>44609999</v>
      </c>
      <c r="F390" t="e" vm="370">
        <v>#VALUE!</v>
      </c>
      <c r="G390" t="e" cm="1">
        <f t="array" aca="1" ref="G390" ca="1">_FV(Tabela2[[#This Row],[Cidade]],"Latitude")</f>
        <v>#NAME?</v>
      </c>
      <c r="H390" t="e" cm="1">
        <f t="array" aca="1" ref="H390" ca="1">_FV(Tabela2[[#This Row],[Cidade]],"Longitude")</f>
        <v>#NAME?</v>
      </c>
    </row>
    <row r="391" spans="1:8" x14ac:dyDescent="0.25">
      <c r="A391" t="s">
        <v>74</v>
      </c>
      <c r="B391" t="s">
        <v>326</v>
      </c>
      <c r="C391" t="str">
        <f>Tabela2[[#This Row],[Localidade]]&amp;"/"&amp;Tabela2[[#This Row],[Estado]]</f>
        <v>Ipupiara/BA</v>
      </c>
      <c r="D391">
        <v>47590000</v>
      </c>
      <c r="E391">
        <v>47599999</v>
      </c>
      <c r="F391" t="e" vm="371">
        <v>#VALUE!</v>
      </c>
      <c r="G391" t="e" cm="1">
        <f t="array" aca="1" ref="G391" ca="1">_FV(Tabela2[[#This Row],[Cidade]],"Latitude")</f>
        <v>#NAME?</v>
      </c>
      <c r="H391" t="e" cm="1">
        <f t="array" aca="1" ref="H391" ca="1">_FV(Tabela2[[#This Row],[Cidade]],"Longitude")</f>
        <v>#NAME?</v>
      </c>
    </row>
    <row r="392" spans="1:8" x14ac:dyDescent="0.25">
      <c r="A392" t="s">
        <v>74</v>
      </c>
      <c r="B392" t="s">
        <v>327</v>
      </c>
      <c r="C392" t="str">
        <f>Tabela2[[#This Row],[Localidade]]&amp;"/"&amp;Tabela2[[#This Row],[Estado]]</f>
        <v>Irajuba/BA</v>
      </c>
      <c r="D392">
        <v>45370000</v>
      </c>
      <c r="E392">
        <v>45374999</v>
      </c>
      <c r="F392" t="e" vm="372">
        <v>#VALUE!</v>
      </c>
      <c r="G392" t="e" cm="1">
        <f t="array" aca="1" ref="G392" ca="1">_FV(Tabela2[[#This Row],[Cidade]],"Latitude")</f>
        <v>#NAME?</v>
      </c>
      <c r="H392" t="e" cm="1">
        <f t="array" aca="1" ref="H392" ca="1">_FV(Tabela2[[#This Row],[Cidade]],"Longitude")</f>
        <v>#NAME?</v>
      </c>
    </row>
    <row r="393" spans="1:8" x14ac:dyDescent="0.25">
      <c r="A393" t="s">
        <v>74</v>
      </c>
      <c r="B393" t="s">
        <v>328</v>
      </c>
      <c r="C393" t="str">
        <f>Tabela2[[#This Row],[Localidade]]&amp;"/"&amp;Tabela2[[#This Row],[Estado]]</f>
        <v>Iramaia/BA</v>
      </c>
      <c r="D393">
        <v>46770000</v>
      </c>
      <c r="E393">
        <v>46779999</v>
      </c>
      <c r="F393" t="e" vm="373">
        <v>#VALUE!</v>
      </c>
      <c r="G393" t="e" cm="1">
        <f t="array" aca="1" ref="G393" ca="1">_FV(Tabela2[[#This Row],[Cidade]],"Latitude")</f>
        <v>#NAME?</v>
      </c>
      <c r="H393" t="e" cm="1">
        <f t="array" aca="1" ref="H393" ca="1">_FV(Tabela2[[#This Row],[Cidade]],"Longitude")</f>
        <v>#NAME?</v>
      </c>
    </row>
    <row r="394" spans="1:8" x14ac:dyDescent="0.25">
      <c r="A394" t="s">
        <v>74</v>
      </c>
      <c r="B394" t="s">
        <v>329</v>
      </c>
      <c r="C394" t="str">
        <f>Tabela2[[#This Row],[Localidade]]&amp;"/"&amp;Tabela2[[#This Row],[Estado]]</f>
        <v>Iraquara/BA</v>
      </c>
      <c r="D394">
        <v>46980000</v>
      </c>
      <c r="E394">
        <v>46989999</v>
      </c>
      <c r="F394" t="e" vm="374">
        <v>#VALUE!</v>
      </c>
      <c r="G394" t="e" cm="1">
        <f t="array" aca="1" ref="G394" ca="1">_FV(Tabela2[[#This Row],[Cidade]],"Latitude")</f>
        <v>#NAME?</v>
      </c>
      <c r="H394" t="e" cm="1">
        <f t="array" aca="1" ref="H394" ca="1">_FV(Tabela2[[#This Row],[Cidade]],"Longitude")</f>
        <v>#NAME?</v>
      </c>
    </row>
    <row r="395" spans="1:8" x14ac:dyDescent="0.25">
      <c r="A395" t="s">
        <v>74</v>
      </c>
      <c r="B395" t="s">
        <v>3063</v>
      </c>
      <c r="C395" t="str">
        <f>Tabela2[[#This Row],[Localidade]]&amp;"/"&amp;Tabela2[[#This Row],[Estado]]</f>
        <v>Irara/BA</v>
      </c>
      <c r="D395">
        <v>44255000</v>
      </c>
      <c r="E395">
        <v>44259999</v>
      </c>
      <c r="F395" t="e" vm="375">
        <v>#VALUE!</v>
      </c>
      <c r="G395" t="e" cm="1">
        <f t="array" aca="1" ref="G395" ca="1">_FV(Tabela2[[#This Row],[Cidade]],"Latitude")</f>
        <v>#NAME?</v>
      </c>
      <c r="H395" t="e" cm="1">
        <f t="array" aca="1" ref="H395" ca="1">_FV(Tabela2[[#This Row],[Cidade]],"Longitude")</f>
        <v>#NAME?</v>
      </c>
    </row>
    <row r="396" spans="1:8" x14ac:dyDescent="0.25">
      <c r="A396" t="s">
        <v>74</v>
      </c>
      <c r="B396" t="s">
        <v>5160</v>
      </c>
      <c r="C396" t="str">
        <f>Tabela2[[#This Row],[Localidade]]&amp;"/"&amp;Tabela2[[#This Row],[Estado]]</f>
        <v>Irece/BA</v>
      </c>
      <c r="D396">
        <v>44900000</v>
      </c>
      <c r="E396">
        <v>44904999</v>
      </c>
      <c r="F396" t="e" vm="376">
        <v>#VALUE!</v>
      </c>
      <c r="G396" t="e" cm="1">
        <f t="array" aca="1" ref="G396" ca="1">_FV(Tabela2[[#This Row],[Cidade]],"Latitude")</f>
        <v>#NAME?</v>
      </c>
      <c r="H396" t="e" cm="1">
        <f t="array" aca="1" ref="H396" ca="1">_FV(Tabela2[[#This Row],[Cidade]],"Longitude")</f>
        <v>#NAME?</v>
      </c>
    </row>
    <row r="397" spans="1:8" x14ac:dyDescent="0.25">
      <c r="A397" t="s">
        <v>74</v>
      </c>
      <c r="B397" t="s">
        <v>330</v>
      </c>
      <c r="C397" t="str">
        <f>Tabela2[[#This Row],[Localidade]]&amp;"/"&amp;Tabela2[[#This Row],[Estado]]</f>
        <v>Itabela/BA</v>
      </c>
      <c r="D397">
        <v>45848000</v>
      </c>
      <c r="E397">
        <v>45849999</v>
      </c>
      <c r="F397" t="e" vm="377">
        <v>#VALUE!</v>
      </c>
      <c r="G397" t="e" cm="1">
        <f t="array" aca="1" ref="G397" ca="1">_FV(Tabela2[[#This Row],[Cidade]],"Latitude")</f>
        <v>#NAME?</v>
      </c>
      <c r="H397" t="e" cm="1">
        <f t="array" aca="1" ref="H397" ca="1">_FV(Tabela2[[#This Row],[Cidade]],"Longitude")</f>
        <v>#NAME?</v>
      </c>
    </row>
    <row r="398" spans="1:8" x14ac:dyDescent="0.25">
      <c r="A398" t="s">
        <v>74</v>
      </c>
      <c r="B398" t="s">
        <v>331</v>
      </c>
      <c r="C398" t="str">
        <f>Tabela2[[#This Row],[Localidade]]&amp;"/"&amp;Tabela2[[#This Row],[Estado]]</f>
        <v>Itaberaba/BA</v>
      </c>
      <c r="D398">
        <v>46880000</v>
      </c>
      <c r="E398">
        <v>46899999</v>
      </c>
      <c r="F398" t="e" vm="378">
        <v>#VALUE!</v>
      </c>
      <c r="G398" t="e" cm="1">
        <f t="array" aca="1" ref="G398" ca="1">_FV(Tabela2[[#This Row],[Cidade]],"Latitude")</f>
        <v>#NAME?</v>
      </c>
      <c r="H398" t="e" cm="1">
        <f t="array" aca="1" ref="H398" ca="1">_FV(Tabela2[[#This Row],[Cidade]],"Longitude")</f>
        <v>#NAME?</v>
      </c>
    </row>
    <row r="399" spans="1:8" x14ac:dyDescent="0.25">
      <c r="A399" t="s">
        <v>74</v>
      </c>
      <c r="B399" t="s">
        <v>332</v>
      </c>
      <c r="C399" t="str">
        <f>Tabela2[[#This Row],[Localidade]]&amp;"/"&amp;Tabela2[[#This Row],[Estado]]</f>
        <v>Itabuna/BA</v>
      </c>
      <c r="D399">
        <v>45600001</v>
      </c>
      <c r="E399">
        <v>45614999</v>
      </c>
      <c r="F399" t="e" vm="379">
        <v>#VALUE!</v>
      </c>
      <c r="G399" t="e" cm="1">
        <f t="array" aca="1" ref="G399" ca="1">_FV(Tabela2[[#This Row],[Cidade]],"Latitude")</f>
        <v>#NAME?</v>
      </c>
      <c r="H399" t="e" cm="1">
        <f t="array" aca="1" ref="H399" ca="1">_FV(Tabela2[[#This Row],[Cidade]],"Longitude")</f>
        <v>#NAME?</v>
      </c>
    </row>
    <row r="400" spans="1:8" x14ac:dyDescent="0.25">
      <c r="A400" t="s">
        <v>74</v>
      </c>
      <c r="B400" t="s">
        <v>332</v>
      </c>
      <c r="C400" t="str">
        <f>Tabela2[[#This Row],[Localidade]]&amp;"/"&amp;Tabela2[[#This Row],[Estado]]</f>
        <v>Itabuna/BA</v>
      </c>
      <c r="D400">
        <v>45600001</v>
      </c>
      <c r="E400">
        <v>45614999</v>
      </c>
      <c r="F400" t="e" vm="379">
        <v>#VALUE!</v>
      </c>
      <c r="G400" t="e" cm="1">
        <f t="array" aca="1" ref="G400" ca="1">_FV(Tabela2[[#This Row],[Cidade]],"Latitude")</f>
        <v>#NAME?</v>
      </c>
      <c r="H400" t="e" cm="1">
        <f t="array" aca="1" ref="H400" ca="1">_FV(Tabela2[[#This Row],[Cidade]],"Longitude")</f>
        <v>#NAME?</v>
      </c>
    </row>
    <row r="401" spans="1:8" x14ac:dyDescent="0.25">
      <c r="A401" t="s">
        <v>74</v>
      </c>
      <c r="B401" t="s">
        <v>3664</v>
      </c>
      <c r="C401" t="str">
        <f>Tabela2[[#This Row],[Localidade]]&amp;"/"&amp;Tabela2[[#This Row],[Estado]]</f>
        <v>Itacare/BA</v>
      </c>
      <c r="D401">
        <v>45530000</v>
      </c>
      <c r="E401">
        <v>45539999</v>
      </c>
      <c r="F401" t="e" vm="380">
        <v>#VALUE!</v>
      </c>
      <c r="G401" t="e" cm="1">
        <f t="array" aca="1" ref="G401" ca="1">_FV(Tabela2[[#This Row],[Cidade]],"Latitude")</f>
        <v>#NAME?</v>
      </c>
      <c r="H401" t="e" cm="1">
        <f t="array" aca="1" ref="H401" ca="1">_FV(Tabela2[[#This Row],[Cidade]],"Longitude")</f>
        <v>#NAME?</v>
      </c>
    </row>
    <row r="402" spans="1:8" x14ac:dyDescent="0.25">
      <c r="A402" t="s">
        <v>74</v>
      </c>
      <c r="B402" t="s">
        <v>3665</v>
      </c>
      <c r="C402" t="str">
        <f>Tabela2[[#This Row],[Localidade]]&amp;"/"&amp;Tabela2[[#This Row],[Estado]]</f>
        <v>Itaete/BA</v>
      </c>
      <c r="D402">
        <v>46790000</v>
      </c>
      <c r="E402">
        <v>46799999</v>
      </c>
      <c r="F402" t="e" vm="381">
        <v>#VALUE!</v>
      </c>
      <c r="G402" t="e" cm="1">
        <f t="array" aca="1" ref="G402" ca="1">_FV(Tabela2[[#This Row],[Cidade]],"Latitude")</f>
        <v>#NAME?</v>
      </c>
      <c r="H402" t="e" cm="1">
        <f t="array" aca="1" ref="H402" ca="1">_FV(Tabela2[[#This Row],[Cidade]],"Longitude")</f>
        <v>#NAME?</v>
      </c>
    </row>
    <row r="403" spans="1:8" x14ac:dyDescent="0.25">
      <c r="A403" t="s">
        <v>74</v>
      </c>
      <c r="B403" t="s">
        <v>333</v>
      </c>
      <c r="C403" t="str">
        <f>Tabela2[[#This Row],[Localidade]]&amp;"/"&amp;Tabela2[[#This Row],[Estado]]</f>
        <v>Itagi/BA</v>
      </c>
      <c r="D403">
        <v>45230000</v>
      </c>
      <c r="E403">
        <v>45239999</v>
      </c>
      <c r="F403" t="e" vm="382">
        <v>#VALUE!</v>
      </c>
      <c r="G403" t="e" cm="1">
        <f t="array" aca="1" ref="G403" ca="1">_FV(Tabela2[[#This Row],[Cidade]],"Latitude")</f>
        <v>#NAME?</v>
      </c>
      <c r="H403" t="e" cm="1">
        <f t="array" aca="1" ref="H403" ca="1">_FV(Tabela2[[#This Row],[Cidade]],"Longitude")</f>
        <v>#NAME?</v>
      </c>
    </row>
    <row r="404" spans="1:8" x14ac:dyDescent="0.25">
      <c r="A404" t="s">
        <v>74</v>
      </c>
      <c r="B404" t="s">
        <v>3064</v>
      </c>
      <c r="C404" t="str">
        <f>Tabela2[[#This Row],[Localidade]]&amp;"/"&amp;Tabela2[[#This Row],[Estado]]</f>
        <v>Itagiba/BA</v>
      </c>
      <c r="D404">
        <v>45585000</v>
      </c>
      <c r="E404">
        <v>45589999</v>
      </c>
      <c r="F404" t="e" vm="382">
        <v>#VALUE!</v>
      </c>
      <c r="G404" t="e" cm="1">
        <f t="array" aca="1" ref="G404" ca="1">_FV(Tabela2[[#This Row],[Cidade]],"Latitude")</f>
        <v>#NAME?</v>
      </c>
      <c r="H404" t="e" cm="1">
        <f t="array" aca="1" ref="H404" ca="1">_FV(Tabela2[[#This Row],[Cidade]],"Longitude")</f>
        <v>#NAME?</v>
      </c>
    </row>
    <row r="405" spans="1:8" x14ac:dyDescent="0.25">
      <c r="A405" t="s">
        <v>74</v>
      </c>
      <c r="B405" t="s">
        <v>334</v>
      </c>
      <c r="C405" t="str">
        <f>Tabela2[[#This Row],[Localidade]]&amp;"/"&amp;Tabela2[[#This Row],[Estado]]</f>
        <v>Itagimirim/BA</v>
      </c>
      <c r="D405">
        <v>45850000</v>
      </c>
      <c r="E405">
        <v>45854999</v>
      </c>
      <c r="F405" t="e" vm="383">
        <v>#VALUE!</v>
      </c>
      <c r="G405" t="e" cm="1">
        <f t="array" aca="1" ref="G405" ca="1">_FV(Tabela2[[#This Row],[Cidade]],"Latitude")</f>
        <v>#NAME?</v>
      </c>
      <c r="H405" t="e" cm="1">
        <f t="array" aca="1" ref="H405" ca="1">_FV(Tabela2[[#This Row],[Cidade]],"Longitude")</f>
        <v>#NAME?</v>
      </c>
    </row>
    <row r="406" spans="1:8" x14ac:dyDescent="0.25">
      <c r="A406" t="s">
        <v>74</v>
      </c>
      <c r="B406" t="s">
        <v>5293</v>
      </c>
      <c r="C406" t="str">
        <f>Tabela2[[#This Row],[Localidade]]&amp;"/"&amp;Tabela2[[#This Row],[Estado]]</f>
        <v>ItAguacu da Bahia/BA</v>
      </c>
      <c r="D406">
        <v>47440000</v>
      </c>
      <c r="E406">
        <v>47449999</v>
      </c>
      <c r="F406" t="e" vm="384">
        <v>#VALUE!</v>
      </c>
      <c r="G406" t="e" cm="1">
        <f t="array" aca="1" ref="G406" ca="1">_FV(Tabela2[[#This Row],[Cidade]],"Latitude")</f>
        <v>#NAME?</v>
      </c>
      <c r="H406" t="e" cm="1">
        <f t="array" aca="1" ref="H406" ca="1">_FV(Tabela2[[#This Row],[Cidade]],"Longitude")</f>
        <v>#NAME?</v>
      </c>
    </row>
    <row r="407" spans="1:8" x14ac:dyDescent="0.25">
      <c r="A407" t="s">
        <v>74</v>
      </c>
      <c r="B407" t="s">
        <v>4741</v>
      </c>
      <c r="C407" t="str">
        <f>Tabela2[[#This Row],[Localidade]]&amp;"/"&amp;Tabela2[[#This Row],[Estado]]</f>
        <v>Itaju do Colonia/BA</v>
      </c>
      <c r="D407">
        <v>45730000</v>
      </c>
      <c r="E407">
        <v>45739999</v>
      </c>
      <c r="F407" t="e" vm="385">
        <v>#VALUE!</v>
      </c>
      <c r="G407" t="e" cm="1">
        <f t="array" aca="1" ref="G407" ca="1">_FV(Tabela2[[#This Row],[Cidade]],"Latitude")</f>
        <v>#NAME?</v>
      </c>
      <c r="H407" t="e" cm="1">
        <f t="array" aca="1" ref="H407" ca="1">_FV(Tabela2[[#This Row],[Cidade]],"Longitude")</f>
        <v>#NAME?</v>
      </c>
    </row>
    <row r="408" spans="1:8" x14ac:dyDescent="0.25">
      <c r="A408" t="s">
        <v>74</v>
      </c>
      <c r="B408" t="s">
        <v>3862</v>
      </c>
      <c r="C408" t="str">
        <f>Tabela2[[#This Row],[Localidade]]&amp;"/"&amp;Tabela2[[#This Row],[Estado]]</f>
        <v>Itajuipe/BA</v>
      </c>
      <c r="D408">
        <v>45630000</v>
      </c>
      <c r="E408">
        <v>45637999</v>
      </c>
      <c r="F408" t="e" vm="386">
        <v>#VALUE!</v>
      </c>
      <c r="G408" t="e" cm="1">
        <f t="array" aca="1" ref="G408" ca="1">_FV(Tabela2[[#This Row],[Cidade]],"Latitude")</f>
        <v>#NAME?</v>
      </c>
      <c r="H408" t="e" cm="1">
        <f t="array" aca="1" ref="H408" ca="1">_FV(Tabela2[[#This Row],[Cidade]],"Longitude")</f>
        <v>#NAME?</v>
      </c>
    </row>
    <row r="409" spans="1:8" x14ac:dyDescent="0.25">
      <c r="A409" t="s">
        <v>74</v>
      </c>
      <c r="B409" t="s">
        <v>335</v>
      </c>
      <c r="C409" t="str">
        <f>Tabela2[[#This Row],[Localidade]]&amp;"/"&amp;Tabela2[[#This Row],[Estado]]</f>
        <v>Itamaraju/BA</v>
      </c>
      <c r="D409">
        <v>45836000</v>
      </c>
      <c r="E409">
        <v>45839999</v>
      </c>
      <c r="F409" t="e" vm="387">
        <v>#VALUE!</v>
      </c>
      <c r="G409" t="e" cm="1">
        <f t="array" aca="1" ref="G409" ca="1">_FV(Tabela2[[#This Row],[Cidade]],"Latitude")</f>
        <v>#NAME?</v>
      </c>
      <c r="H409" t="e" cm="1">
        <f t="array" aca="1" ref="H409" ca="1">_FV(Tabela2[[#This Row],[Cidade]],"Longitude")</f>
        <v>#NAME?</v>
      </c>
    </row>
    <row r="410" spans="1:8" x14ac:dyDescent="0.25">
      <c r="A410" t="s">
        <v>74</v>
      </c>
      <c r="B410" t="s">
        <v>336</v>
      </c>
      <c r="C410" t="str">
        <f>Tabela2[[#This Row],[Localidade]]&amp;"/"&amp;Tabela2[[#This Row],[Estado]]</f>
        <v>Itamari/BA</v>
      </c>
      <c r="D410">
        <v>45455000</v>
      </c>
      <c r="E410">
        <v>45459999</v>
      </c>
      <c r="F410" t="e" vm="388">
        <v>#VALUE!</v>
      </c>
      <c r="G410" t="e" cm="1">
        <f t="array" aca="1" ref="G410" ca="1">_FV(Tabela2[[#This Row],[Cidade]],"Latitude")</f>
        <v>#NAME?</v>
      </c>
      <c r="H410" t="e" cm="1">
        <f t="array" aca="1" ref="H410" ca="1">_FV(Tabela2[[#This Row],[Cidade]],"Longitude")</f>
        <v>#NAME?</v>
      </c>
    </row>
    <row r="411" spans="1:8" x14ac:dyDescent="0.25">
      <c r="A411" t="s">
        <v>74</v>
      </c>
      <c r="B411" t="s">
        <v>3666</v>
      </c>
      <c r="C411" t="str">
        <f>Tabela2[[#This Row],[Localidade]]&amp;"/"&amp;Tabela2[[#This Row],[Estado]]</f>
        <v>Itambe/BA</v>
      </c>
      <c r="D411">
        <v>45140000</v>
      </c>
      <c r="E411">
        <v>45149999</v>
      </c>
      <c r="F411" t="e" vm="389">
        <v>#VALUE!</v>
      </c>
      <c r="G411" t="e" cm="1">
        <f t="array" aca="1" ref="G411" ca="1">_FV(Tabela2[[#This Row],[Cidade]],"Latitude")</f>
        <v>#NAME?</v>
      </c>
      <c r="H411" t="e" cm="1">
        <f t="array" aca="1" ref="H411" ca="1">_FV(Tabela2[[#This Row],[Cidade]],"Longitude")</f>
        <v>#NAME?</v>
      </c>
    </row>
    <row r="412" spans="1:8" x14ac:dyDescent="0.25">
      <c r="A412" t="s">
        <v>74</v>
      </c>
      <c r="B412" t="s">
        <v>337</v>
      </c>
      <c r="C412" t="str">
        <f>Tabela2[[#This Row],[Localidade]]&amp;"/"&amp;Tabela2[[#This Row],[Estado]]</f>
        <v>Itanagra/BA</v>
      </c>
      <c r="D412">
        <v>48290000</v>
      </c>
      <c r="E412">
        <v>48299999</v>
      </c>
      <c r="F412" t="e" vm="390">
        <v>#VALUE!</v>
      </c>
      <c r="G412" t="e" cm="1">
        <f t="array" aca="1" ref="G412" ca="1">_FV(Tabela2[[#This Row],[Cidade]],"Latitude")</f>
        <v>#NAME?</v>
      </c>
      <c r="H412" t="e" cm="1">
        <f t="array" aca="1" ref="H412" ca="1">_FV(Tabela2[[#This Row],[Cidade]],"Longitude")</f>
        <v>#NAME?</v>
      </c>
    </row>
    <row r="413" spans="1:8" x14ac:dyDescent="0.25">
      <c r="A413" t="s">
        <v>74</v>
      </c>
      <c r="B413" t="s">
        <v>3667</v>
      </c>
      <c r="C413" t="str">
        <f>Tabela2[[#This Row],[Localidade]]&amp;"/"&amp;Tabela2[[#This Row],[Estado]]</f>
        <v>Itanhem/BA</v>
      </c>
      <c r="D413">
        <v>45970000</v>
      </c>
      <c r="E413">
        <v>45979999</v>
      </c>
      <c r="F413" t="e" vm="391">
        <v>#VALUE!</v>
      </c>
      <c r="G413" t="e" cm="1">
        <f t="array" aca="1" ref="G413" ca="1">_FV(Tabela2[[#This Row],[Cidade]],"Latitude")</f>
        <v>#NAME?</v>
      </c>
      <c r="H413" t="e" cm="1">
        <f t="array" aca="1" ref="H413" ca="1">_FV(Tabela2[[#This Row],[Cidade]],"Longitude")</f>
        <v>#NAME?</v>
      </c>
    </row>
    <row r="414" spans="1:8" x14ac:dyDescent="0.25">
      <c r="A414" t="s">
        <v>74</v>
      </c>
      <c r="B414" t="s">
        <v>338</v>
      </c>
      <c r="C414" t="str">
        <f>Tabela2[[#This Row],[Localidade]]&amp;"/"&amp;Tabela2[[#This Row],[Estado]]</f>
        <v>Itaparica/BA</v>
      </c>
      <c r="D414">
        <v>44460000</v>
      </c>
      <c r="E414">
        <v>44469999</v>
      </c>
      <c r="F414" t="e" vm="392">
        <v>#VALUE!</v>
      </c>
      <c r="G414" t="e" cm="1">
        <f t="array" aca="1" ref="G414" ca="1">_FV(Tabela2[[#This Row],[Cidade]],"Latitude")</f>
        <v>#NAME?</v>
      </c>
      <c r="H414" t="e" cm="1">
        <f t="array" aca="1" ref="H414" ca="1">_FV(Tabela2[[#This Row],[Cidade]],"Longitude")</f>
        <v>#NAME?</v>
      </c>
    </row>
    <row r="415" spans="1:8" x14ac:dyDescent="0.25">
      <c r="A415" t="s">
        <v>74</v>
      </c>
      <c r="B415" t="s">
        <v>3668</v>
      </c>
      <c r="C415" t="str">
        <f>Tabela2[[#This Row],[Localidade]]&amp;"/"&amp;Tabela2[[#This Row],[Estado]]</f>
        <v>Itape/BA</v>
      </c>
      <c r="D415">
        <v>45750000</v>
      </c>
      <c r="E415">
        <v>45759999</v>
      </c>
      <c r="F415" t="e" vm="393">
        <v>#VALUE!</v>
      </c>
      <c r="G415" t="e" cm="1">
        <f t="array" aca="1" ref="G415" ca="1">_FV(Tabela2[[#This Row],[Cidade]],"Latitude")</f>
        <v>#NAME?</v>
      </c>
      <c r="H415" t="e" cm="1">
        <f t="array" aca="1" ref="H415" ca="1">_FV(Tabela2[[#This Row],[Cidade]],"Longitude")</f>
        <v>#NAME?</v>
      </c>
    </row>
    <row r="416" spans="1:8" x14ac:dyDescent="0.25">
      <c r="A416" t="s">
        <v>74</v>
      </c>
      <c r="B416" t="s">
        <v>339</v>
      </c>
      <c r="C416" t="str">
        <f>Tabela2[[#This Row],[Localidade]]&amp;"/"&amp;Tabela2[[#This Row],[Estado]]</f>
        <v>Itapebi/BA</v>
      </c>
      <c r="D416">
        <v>45855000</v>
      </c>
      <c r="E416">
        <v>45859999</v>
      </c>
      <c r="F416" t="e" vm="394">
        <v>#VALUE!</v>
      </c>
      <c r="G416" t="e" cm="1">
        <f t="array" aca="1" ref="G416" ca="1">_FV(Tabela2[[#This Row],[Cidade]],"Latitude")</f>
        <v>#NAME?</v>
      </c>
      <c r="H416" t="e" cm="1">
        <f t="array" aca="1" ref="H416" ca="1">_FV(Tabela2[[#This Row],[Cidade]],"Longitude")</f>
        <v>#NAME?</v>
      </c>
    </row>
    <row r="417" spans="1:8" x14ac:dyDescent="0.25">
      <c r="A417" t="s">
        <v>74</v>
      </c>
      <c r="B417" t="s">
        <v>340</v>
      </c>
      <c r="C417" t="str">
        <f>Tabela2[[#This Row],[Localidade]]&amp;"/"&amp;Tabela2[[#This Row],[Estado]]</f>
        <v>Itapetinga/BA</v>
      </c>
      <c r="D417">
        <v>45700000</v>
      </c>
      <c r="E417">
        <v>45709999</v>
      </c>
      <c r="F417" t="e" vm="395">
        <v>#VALUE!</v>
      </c>
      <c r="G417" t="e" cm="1">
        <f t="array" aca="1" ref="G417" ca="1">_FV(Tabela2[[#This Row],[Cidade]],"Latitude")</f>
        <v>#NAME?</v>
      </c>
      <c r="H417" t="e" cm="1">
        <f t="array" aca="1" ref="H417" ca="1">_FV(Tabela2[[#This Row],[Cidade]],"Longitude")</f>
        <v>#NAME?</v>
      </c>
    </row>
    <row r="418" spans="1:8" x14ac:dyDescent="0.25">
      <c r="A418" t="s">
        <v>74</v>
      </c>
      <c r="B418" t="s">
        <v>341</v>
      </c>
      <c r="C418" t="str">
        <f>Tabela2[[#This Row],[Localidade]]&amp;"/"&amp;Tabela2[[#This Row],[Estado]]</f>
        <v>Itapicuru/BA</v>
      </c>
      <c r="D418">
        <v>48475000</v>
      </c>
      <c r="E418">
        <v>48479999</v>
      </c>
      <c r="F418" t="e" vm="396">
        <v>#VALUE!</v>
      </c>
      <c r="G418" t="e" cm="1">
        <f t="array" aca="1" ref="G418" ca="1">_FV(Tabela2[[#This Row],[Cidade]],"Latitude")</f>
        <v>#NAME?</v>
      </c>
      <c r="H418" t="e" cm="1">
        <f t="array" aca="1" ref="H418" ca="1">_FV(Tabela2[[#This Row],[Cidade]],"Longitude")</f>
        <v>#NAME?</v>
      </c>
    </row>
    <row r="419" spans="1:8" x14ac:dyDescent="0.25">
      <c r="A419" t="s">
        <v>74</v>
      </c>
      <c r="B419" t="s">
        <v>342</v>
      </c>
      <c r="C419" t="str">
        <f>Tabela2[[#This Row],[Localidade]]&amp;"/"&amp;Tabela2[[#This Row],[Estado]]</f>
        <v>Itapitanga/BA</v>
      </c>
      <c r="D419">
        <v>45645000</v>
      </c>
      <c r="E419">
        <v>45649999</v>
      </c>
      <c r="F419" t="e" vm="397">
        <v>#VALUE!</v>
      </c>
      <c r="G419" t="e" cm="1">
        <f t="array" aca="1" ref="G419" ca="1">_FV(Tabela2[[#This Row],[Cidade]],"Latitude")</f>
        <v>#NAME?</v>
      </c>
      <c r="H419" t="e" cm="1">
        <f t="array" aca="1" ref="H419" ca="1">_FV(Tabela2[[#This Row],[Cidade]],"Longitude")</f>
        <v>#NAME?</v>
      </c>
    </row>
    <row r="420" spans="1:8" x14ac:dyDescent="0.25">
      <c r="A420" t="s">
        <v>74</v>
      </c>
      <c r="B420" t="s">
        <v>343</v>
      </c>
      <c r="C420" t="str">
        <f>Tabela2[[#This Row],[Localidade]]&amp;"/"&amp;Tabela2[[#This Row],[Estado]]</f>
        <v>Itaquara/BA</v>
      </c>
      <c r="D420">
        <v>45340000</v>
      </c>
      <c r="E420">
        <v>45344999</v>
      </c>
      <c r="F420" t="e" vm="398">
        <v>#VALUE!</v>
      </c>
      <c r="G420" t="e" cm="1">
        <f t="array" aca="1" ref="G420" ca="1">_FV(Tabela2[[#This Row],[Cidade]],"Latitude")</f>
        <v>#NAME?</v>
      </c>
      <c r="H420" t="e" cm="1">
        <f t="array" aca="1" ref="H420" ca="1">_FV(Tabela2[[#This Row],[Cidade]],"Longitude")</f>
        <v>#NAME?</v>
      </c>
    </row>
    <row r="421" spans="1:8" x14ac:dyDescent="0.25">
      <c r="A421" t="s">
        <v>74</v>
      </c>
      <c r="B421" t="s">
        <v>344</v>
      </c>
      <c r="C421" t="str">
        <f>Tabela2[[#This Row],[Localidade]]&amp;"/"&amp;Tabela2[[#This Row],[Estado]]</f>
        <v>Itarantim/BA</v>
      </c>
      <c r="D421">
        <v>45780000</v>
      </c>
      <c r="E421">
        <v>45789999</v>
      </c>
      <c r="F421" t="e" vm="399">
        <v>#VALUE!</v>
      </c>
      <c r="G421" t="e" cm="1">
        <f t="array" aca="1" ref="G421" ca="1">_FV(Tabela2[[#This Row],[Cidade]],"Latitude")</f>
        <v>#NAME?</v>
      </c>
      <c r="H421" t="e" cm="1">
        <f t="array" aca="1" ref="H421" ca="1">_FV(Tabela2[[#This Row],[Cidade]],"Longitude")</f>
        <v>#NAME?</v>
      </c>
    </row>
    <row r="422" spans="1:8" x14ac:dyDescent="0.25">
      <c r="A422" t="s">
        <v>74</v>
      </c>
      <c r="B422" t="s">
        <v>345</v>
      </c>
      <c r="C422" t="str">
        <f>Tabela2[[#This Row],[Localidade]]&amp;"/"&amp;Tabela2[[#This Row],[Estado]]</f>
        <v>Itatim/BA</v>
      </c>
      <c r="D422">
        <v>46875000</v>
      </c>
      <c r="E422">
        <v>46879999</v>
      </c>
      <c r="F422" t="e" vm="400">
        <v>#VALUE!</v>
      </c>
      <c r="G422" t="e" cm="1">
        <f t="array" aca="1" ref="G422" ca="1">_FV(Tabela2[[#This Row],[Cidade]],"Latitude")</f>
        <v>#NAME?</v>
      </c>
      <c r="H422" t="e" cm="1">
        <f t="array" aca="1" ref="H422" ca="1">_FV(Tabela2[[#This Row],[Cidade]],"Longitude")</f>
        <v>#NAME?</v>
      </c>
    </row>
    <row r="423" spans="1:8" x14ac:dyDescent="0.25">
      <c r="A423" t="s">
        <v>74</v>
      </c>
      <c r="B423" t="s">
        <v>3508</v>
      </c>
      <c r="C423" t="str">
        <f>Tabela2[[#This Row],[Localidade]]&amp;"/"&amp;Tabela2[[#This Row],[Estado]]</f>
        <v>Itirucu/BA</v>
      </c>
      <c r="D423">
        <v>45350000</v>
      </c>
      <c r="E423">
        <v>45354999</v>
      </c>
      <c r="F423" t="e" vm="401">
        <v>#VALUE!</v>
      </c>
      <c r="G423" t="e" cm="1">
        <f t="array" aca="1" ref="G423" ca="1">_FV(Tabela2[[#This Row],[Cidade]],"Latitude")</f>
        <v>#NAME?</v>
      </c>
      <c r="H423" t="e" cm="1">
        <f t="array" aca="1" ref="H423" ca="1">_FV(Tabela2[[#This Row],[Cidade]],"Longitude")</f>
        <v>#NAME?</v>
      </c>
    </row>
    <row r="424" spans="1:8" x14ac:dyDescent="0.25">
      <c r="A424" t="s">
        <v>74</v>
      </c>
      <c r="B424" t="s">
        <v>4810</v>
      </c>
      <c r="C424" t="str">
        <f>Tabela2[[#This Row],[Localidade]]&amp;"/"&amp;Tabela2[[#This Row],[Estado]]</f>
        <v>Itiuba/BA</v>
      </c>
      <c r="D424">
        <v>48850000</v>
      </c>
      <c r="E424">
        <v>48859999</v>
      </c>
      <c r="F424" t="e" vm="402">
        <v>#VALUE!</v>
      </c>
      <c r="G424" t="e" cm="1">
        <f t="array" aca="1" ref="G424" ca="1">_FV(Tabela2[[#This Row],[Cidade]],"Latitude")</f>
        <v>#NAME?</v>
      </c>
      <c r="H424" t="e" cm="1">
        <f t="array" aca="1" ref="H424" ca="1">_FV(Tabela2[[#This Row],[Cidade]],"Longitude")</f>
        <v>#NAME?</v>
      </c>
    </row>
    <row r="425" spans="1:8" x14ac:dyDescent="0.25">
      <c r="A425" t="s">
        <v>74</v>
      </c>
      <c r="B425" t="s">
        <v>4933</v>
      </c>
      <c r="C425" t="str">
        <f>Tabela2[[#This Row],[Localidade]]&amp;"/"&amp;Tabela2[[#This Row],[Estado]]</f>
        <v>Itororo/BA</v>
      </c>
      <c r="D425">
        <v>45710000</v>
      </c>
      <c r="E425">
        <v>45719999</v>
      </c>
      <c r="F425" t="e" vm="403">
        <v>#VALUE!</v>
      </c>
      <c r="G425" t="e" cm="1">
        <f t="array" aca="1" ref="G425" ca="1">_FV(Tabela2[[#This Row],[Cidade]],"Latitude")</f>
        <v>#NAME?</v>
      </c>
      <c r="H425" t="e" cm="1">
        <f t="array" aca="1" ref="H425" ca="1">_FV(Tabela2[[#This Row],[Cidade]],"Longitude")</f>
        <v>#NAME?</v>
      </c>
    </row>
    <row r="426" spans="1:8" x14ac:dyDescent="0.25">
      <c r="A426" t="s">
        <v>74</v>
      </c>
      <c r="B426" t="s">
        <v>3509</v>
      </c>
      <c r="C426" t="str">
        <f>Tabela2[[#This Row],[Localidade]]&amp;"/"&amp;Tabela2[[#This Row],[Estado]]</f>
        <v>Ituacu/BA</v>
      </c>
      <c r="D426">
        <v>46640000</v>
      </c>
      <c r="E426">
        <v>46649999</v>
      </c>
      <c r="F426" t="e" vm="404">
        <v>#VALUE!</v>
      </c>
      <c r="G426" t="e" cm="1">
        <f t="array" aca="1" ref="G426" ca="1">_FV(Tabela2[[#This Row],[Cidade]],"Latitude")</f>
        <v>#NAME?</v>
      </c>
      <c r="H426" t="e" cm="1">
        <f t="array" aca="1" ref="H426" ca="1">_FV(Tabela2[[#This Row],[Cidade]],"Longitude")</f>
        <v>#NAME?</v>
      </c>
    </row>
    <row r="427" spans="1:8" x14ac:dyDescent="0.25">
      <c r="A427" t="s">
        <v>74</v>
      </c>
      <c r="B427" t="s">
        <v>3065</v>
      </c>
      <c r="C427" t="str">
        <f>Tabela2[[#This Row],[Localidade]]&amp;"/"&amp;Tabela2[[#This Row],[Estado]]</f>
        <v>Itubera/BA</v>
      </c>
      <c r="D427">
        <v>45435000</v>
      </c>
      <c r="E427">
        <v>45435999</v>
      </c>
      <c r="F427" t="e" vm="405">
        <v>#VALUE!</v>
      </c>
      <c r="G427" t="e" cm="1">
        <f t="array" aca="1" ref="G427" ca="1">_FV(Tabela2[[#This Row],[Cidade]],"Latitude")</f>
        <v>#NAME?</v>
      </c>
      <c r="H427" t="e" cm="1">
        <f t="array" aca="1" ref="H427" ca="1">_FV(Tabela2[[#This Row],[Cidade]],"Longitude")</f>
        <v>#NAME?</v>
      </c>
    </row>
    <row r="428" spans="1:8" x14ac:dyDescent="0.25">
      <c r="A428" t="s">
        <v>74</v>
      </c>
      <c r="B428" t="s">
        <v>346</v>
      </c>
      <c r="C428" t="str">
        <f>Tabela2[[#This Row],[Localidade]]&amp;"/"&amp;Tabela2[[#This Row],[Estado]]</f>
        <v>Iuiu/BA</v>
      </c>
      <c r="D428">
        <v>46438000</v>
      </c>
      <c r="E428">
        <v>46439999</v>
      </c>
      <c r="F428" t="e" vm="406">
        <v>#VALUE!</v>
      </c>
      <c r="G428" t="e" cm="1">
        <f t="array" aca="1" ref="G428" ca="1">_FV(Tabela2[[#This Row],[Cidade]],"Latitude")</f>
        <v>#NAME?</v>
      </c>
      <c r="H428" t="e" cm="1">
        <f t="array" aca="1" ref="H428" ca="1">_FV(Tabela2[[#This Row],[Cidade]],"Longitude")</f>
        <v>#NAME?</v>
      </c>
    </row>
    <row r="429" spans="1:8" x14ac:dyDescent="0.25">
      <c r="A429" t="s">
        <v>74</v>
      </c>
      <c r="B429" t="s">
        <v>347</v>
      </c>
      <c r="C429" t="str">
        <f>Tabela2[[#This Row],[Localidade]]&amp;"/"&amp;Tabela2[[#This Row],[Estado]]</f>
        <v>Jaborandi/BA</v>
      </c>
      <c r="D429">
        <v>47655000</v>
      </c>
      <c r="E429">
        <v>47664999</v>
      </c>
      <c r="F429" t="e" vm="407">
        <v>#VALUE!</v>
      </c>
      <c r="G429" t="e" cm="1">
        <f t="array" aca="1" ref="G429" ca="1">_FV(Tabela2[[#This Row],[Cidade]],"Latitude")</f>
        <v>#NAME?</v>
      </c>
      <c r="H429" t="e" cm="1">
        <f t="array" aca="1" ref="H429" ca="1">_FV(Tabela2[[#This Row],[Cidade]],"Longitude")</f>
        <v>#NAME?</v>
      </c>
    </row>
    <row r="430" spans="1:8" x14ac:dyDescent="0.25">
      <c r="A430" t="s">
        <v>74</v>
      </c>
      <c r="B430" t="s">
        <v>348</v>
      </c>
      <c r="C430" t="str">
        <f>Tabela2[[#This Row],[Localidade]]&amp;"/"&amp;Tabela2[[#This Row],[Estado]]</f>
        <v>Jacaraci/BA</v>
      </c>
      <c r="D430">
        <v>46310000</v>
      </c>
      <c r="E430">
        <v>46329999</v>
      </c>
      <c r="F430" t="e" vm="408">
        <v>#VALUE!</v>
      </c>
      <c r="G430" t="e" cm="1">
        <f t="array" aca="1" ref="G430" ca="1">_FV(Tabela2[[#This Row],[Cidade]],"Latitude")</f>
        <v>#NAME?</v>
      </c>
      <c r="H430" t="e" cm="1">
        <f t="array" aca="1" ref="H430" ca="1">_FV(Tabela2[[#This Row],[Cidade]],"Longitude")</f>
        <v>#NAME?</v>
      </c>
    </row>
    <row r="431" spans="1:8" x14ac:dyDescent="0.25">
      <c r="A431" t="s">
        <v>74</v>
      </c>
      <c r="B431" t="s">
        <v>349</v>
      </c>
      <c r="C431" t="str">
        <f>Tabela2[[#This Row],[Localidade]]&amp;"/"&amp;Tabela2[[#This Row],[Estado]]</f>
        <v>Jacobina/BA</v>
      </c>
      <c r="D431">
        <v>44700000</v>
      </c>
      <c r="E431">
        <v>44709999</v>
      </c>
      <c r="F431" t="e" vm="409">
        <v>#VALUE!</v>
      </c>
      <c r="G431" t="e" cm="1">
        <f t="array" aca="1" ref="G431" ca="1">_FV(Tabela2[[#This Row],[Cidade]],"Latitude")</f>
        <v>#NAME?</v>
      </c>
      <c r="H431" t="e" cm="1">
        <f t="array" aca="1" ref="H431" ca="1">_FV(Tabela2[[#This Row],[Cidade]],"Longitude")</f>
        <v>#NAME?</v>
      </c>
    </row>
    <row r="432" spans="1:8" x14ac:dyDescent="0.25">
      <c r="A432" t="s">
        <v>74</v>
      </c>
      <c r="B432" t="s">
        <v>5294</v>
      </c>
      <c r="C432" t="str">
        <f>Tabela2[[#This Row],[Localidade]]&amp;"/"&amp;Tabela2[[#This Row],[Estado]]</f>
        <v>JAguaquara/BA</v>
      </c>
      <c r="D432">
        <v>45345000</v>
      </c>
      <c r="E432">
        <v>45349999</v>
      </c>
      <c r="F432" t="e" vm="410">
        <v>#VALUE!</v>
      </c>
      <c r="G432" t="e" cm="1">
        <f t="array" aca="1" ref="G432" ca="1">_FV(Tabela2[[#This Row],[Cidade]],"Latitude")</f>
        <v>#NAME?</v>
      </c>
      <c r="H432" t="e" cm="1">
        <f t="array" aca="1" ref="H432" ca="1">_FV(Tabela2[[#This Row],[Cidade]],"Longitude")</f>
        <v>#NAME?</v>
      </c>
    </row>
    <row r="433" spans="1:8" x14ac:dyDescent="0.25">
      <c r="A433" t="s">
        <v>74</v>
      </c>
      <c r="B433" t="s">
        <v>5295</v>
      </c>
      <c r="C433" t="str">
        <f>Tabela2[[#This Row],[Localidade]]&amp;"/"&amp;Tabela2[[#This Row],[Estado]]</f>
        <v>JAguarari/BA</v>
      </c>
      <c r="D433">
        <v>48960000</v>
      </c>
      <c r="E433">
        <v>48969999</v>
      </c>
      <c r="F433" t="e" vm="411">
        <v>#VALUE!</v>
      </c>
      <c r="G433" t="e" cm="1">
        <f t="array" aca="1" ref="G433" ca="1">_FV(Tabela2[[#This Row],[Cidade]],"Latitude")</f>
        <v>#NAME?</v>
      </c>
      <c r="H433" t="e" cm="1">
        <f t="array" aca="1" ref="H433" ca="1">_FV(Tabela2[[#This Row],[Cidade]],"Longitude")</f>
        <v>#NAME?</v>
      </c>
    </row>
    <row r="434" spans="1:8" x14ac:dyDescent="0.25">
      <c r="A434" t="s">
        <v>74</v>
      </c>
      <c r="B434" t="s">
        <v>5296</v>
      </c>
      <c r="C434" t="str">
        <f>Tabela2[[#This Row],[Localidade]]&amp;"/"&amp;Tabela2[[#This Row],[Estado]]</f>
        <v>JAguaripe/BA</v>
      </c>
      <c r="D434">
        <v>44480000</v>
      </c>
      <c r="E434">
        <v>44489999</v>
      </c>
      <c r="F434" t="e" vm="412">
        <v>#VALUE!</v>
      </c>
      <c r="G434" t="e" cm="1">
        <f t="array" aca="1" ref="G434" ca="1">_FV(Tabela2[[#This Row],[Cidade]],"Latitude")</f>
        <v>#NAME?</v>
      </c>
      <c r="H434" t="e" cm="1">
        <f t="array" aca="1" ref="H434" ca="1">_FV(Tabela2[[#This Row],[Cidade]],"Longitude")</f>
        <v>#NAME?</v>
      </c>
    </row>
    <row r="435" spans="1:8" x14ac:dyDescent="0.25">
      <c r="A435" t="s">
        <v>74</v>
      </c>
      <c r="B435" t="s">
        <v>3863</v>
      </c>
      <c r="C435" t="str">
        <f>Tabela2[[#This Row],[Localidade]]&amp;"/"&amp;Tabela2[[#This Row],[Estado]]</f>
        <v>Jandaira/BA</v>
      </c>
      <c r="D435">
        <v>48310000</v>
      </c>
      <c r="E435">
        <v>48329999</v>
      </c>
      <c r="F435" t="e" vm="413">
        <v>#VALUE!</v>
      </c>
      <c r="G435" t="e" cm="1">
        <f t="array" aca="1" ref="G435" ca="1">_FV(Tabela2[[#This Row],[Cidade]],"Latitude")</f>
        <v>#NAME?</v>
      </c>
      <c r="H435" t="e" cm="1">
        <f t="array" aca="1" ref="H435" ca="1">_FV(Tabela2[[#This Row],[Cidade]],"Longitude")</f>
        <v>#NAME?</v>
      </c>
    </row>
    <row r="436" spans="1:8" x14ac:dyDescent="0.25">
      <c r="A436" t="s">
        <v>74</v>
      </c>
      <c r="B436" t="s">
        <v>3669</v>
      </c>
      <c r="C436" t="str">
        <f>Tabela2[[#This Row],[Localidade]]&amp;"/"&amp;Tabela2[[#This Row],[Estado]]</f>
        <v>Jequie/BA</v>
      </c>
      <c r="D436">
        <v>45200001</v>
      </c>
      <c r="E436">
        <v>45214999</v>
      </c>
      <c r="F436" t="e" vm="414">
        <v>#VALUE!</v>
      </c>
      <c r="G436" t="e" cm="1">
        <f t="array" aca="1" ref="G436" ca="1">_FV(Tabela2[[#This Row],[Cidade]],"Latitude")</f>
        <v>#NAME?</v>
      </c>
      <c r="H436" t="e" cm="1">
        <f t="array" aca="1" ref="H436" ca="1">_FV(Tabela2[[#This Row],[Cidade]],"Longitude")</f>
        <v>#NAME?</v>
      </c>
    </row>
    <row r="437" spans="1:8" x14ac:dyDescent="0.25">
      <c r="A437" t="s">
        <v>74</v>
      </c>
      <c r="B437" t="s">
        <v>3669</v>
      </c>
      <c r="C437" t="str">
        <f>Tabela2[[#This Row],[Localidade]]&amp;"/"&amp;Tabela2[[#This Row],[Estado]]</f>
        <v>Jequie/BA</v>
      </c>
      <c r="D437">
        <v>45200001</v>
      </c>
      <c r="E437">
        <v>45211999</v>
      </c>
      <c r="F437" t="e" vm="414">
        <v>#VALUE!</v>
      </c>
      <c r="G437" t="e" cm="1">
        <f t="array" aca="1" ref="G437" ca="1">_FV(Tabela2[[#This Row],[Cidade]],"Latitude")</f>
        <v>#NAME?</v>
      </c>
      <c r="H437" t="e" cm="1">
        <f t="array" aca="1" ref="H437" ca="1">_FV(Tabela2[[#This Row],[Cidade]],"Longitude")</f>
        <v>#NAME?</v>
      </c>
    </row>
    <row r="438" spans="1:8" x14ac:dyDescent="0.25">
      <c r="A438" t="s">
        <v>74</v>
      </c>
      <c r="B438" t="s">
        <v>350</v>
      </c>
      <c r="C438" t="str">
        <f>Tabela2[[#This Row],[Localidade]]&amp;"/"&amp;Tabela2[[#This Row],[Estado]]</f>
        <v>Jeremoabo/BA</v>
      </c>
      <c r="D438">
        <v>48540000</v>
      </c>
      <c r="E438">
        <v>48564999</v>
      </c>
      <c r="F438" t="e" vm="415">
        <v>#VALUE!</v>
      </c>
      <c r="G438" t="e" cm="1">
        <f t="array" aca="1" ref="G438" ca="1">_FV(Tabela2[[#This Row],[Cidade]],"Latitude")</f>
        <v>#NAME?</v>
      </c>
      <c r="H438" t="e" cm="1">
        <f t="array" aca="1" ref="H438" ca="1">_FV(Tabela2[[#This Row],[Cidade]],"Longitude")</f>
        <v>#NAME?</v>
      </c>
    </row>
    <row r="439" spans="1:8" x14ac:dyDescent="0.25">
      <c r="A439" t="s">
        <v>74</v>
      </c>
      <c r="B439" t="s">
        <v>3510</v>
      </c>
      <c r="C439" t="str">
        <f>Tabela2[[#This Row],[Localidade]]&amp;"/"&amp;Tabela2[[#This Row],[Estado]]</f>
        <v>Jiquirica/BA</v>
      </c>
      <c r="D439">
        <v>45470000</v>
      </c>
      <c r="E439">
        <v>45479999</v>
      </c>
      <c r="F439" t="e" vm="416">
        <v>#VALUE!</v>
      </c>
      <c r="G439" t="e" cm="1">
        <f t="array" aca="1" ref="G439" ca="1">_FV(Tabela2[[#This Row],[Cidade]],"Latitude")</f>
        <v>#NAME?</v>
      </c>
      <c r="H439" t="e" cm="1">
        <f t="array" aca="1" ref="H439" ca="1">_FV(Tabela2[[#This Row],[Cidade]],"Longitude")</f>
        <v>#NAME?</v>
      </c>
    </row>
    <row r="440" spans="1:8" x14ac:dyDescent="0.25">
      <c r="A440" t="s">
        <v>74</v>
      </c>
      <c r="B440" t="s">
        <v>4811</v>
      </c>
      <c r="C440" t="str">
        <f>Tabela2[[#This Row],[Localidade]]&amp;"/"&amp;Tabela2[[#This Row],[Estado]]</f>
        <v>Jitauna/BA</v>
      </c>
      <c r="D440">
        <v>45225000</v>
      </c>
      <c r="E440">
        <v>45229999</v>
      </c>
      <c r="F440" t="e" vm="417">
        <v>#VALUE!</v>
      </c>
      <c r="G440" t="e" cm="1">
        <f t="array" aca="1" ref="G440" ca="1">_FV(Tabela2[[#This Row],[Cidade]],"Latitude")</f>
        <v>#NAME?</v>
      </c>
      <c r="H440" t="e" cm="1">
        <f t="array" aca="1" ref="H440" ca="1">_FV(Tabela2[[#This Row],[Cidade]],"Longitude")</f>
        <v>#NAME?</v>
      </c>
    </row>
    <row r="441" spans="1:8" x14ac:dyDescent="0.25">
      <c r="A441" t="s">
        <v>74</v>
      </c>
      <c r="B441" t="s">
        <v>4150</v>
      </c>
      <c r="C441" t="str">
        <f>Tabela2[[#This Row],[Localidade]]&amp;"/"&amp;Tabela2[[#This Row],[Estado]]</f>
        <v>Joao Dourado/BA</v>
      </c>
      <c r="D441">
        <v>44920000</v>
      </c>
      <c r="E441">
        <v>44924999</v>
      </c>
      <c r="F441" t="e" vm="418">
        <v>#VALUE!</v>
      </c>
      <c r="G441" t="e" cm="1">
        <f t="array" aca="1" ref="G441" ca="1">_FV(Tabela2[[#This Row],[Cidade]],"Latitude")</f>
        <v>#NAME?</v>
      </c>
      <c r="H441" t="e" cm="1">
        <f t="array" aca="1" ref="H441" ca="1">_FV(Tabela2[[#This Row],[Cidade]],"Longitude")</f>
        <v>#NAME?</v>
      </c>
    </row>
    <row r="442" spans="1:8" x14ac:dyDescent="0.25">
      <c r="A442" t="s">
        <v>74</v>
      </c>
      <c r="B442" t="s">
        <v>351</v>
      </c>
      <c r="C442" t="str">
        <f>Tabela2[[#This Row],[Localidade]]&amp;"/"&amp;Tabela2[[#This Row],[Estado]]</f>
        <v>Juazeiro/BA</v>
      </c>
      <c r="D442">
        <v>48900001</v>
      </c>
      <c r="E442">
        <v>48924999</v>
      </c>
      <c r="F442" t="e" vm="419">
        <v>#VALUE!</v>
      </c>
      <c r="G442" t="e" cm="1">
        <f t="array" aca="1" ref="G442" ca="1">_FV(Tabela2[[#This Row],[Cidade]],"Latitude")</f>
        <v>#NAME?</v>
      </c>
      <c r="H442" t="e" cm="1">
        <f t="array" aca="1" ref="H442" ca="1">_FV(Tabela2[[#This Row],[Cidade]],"Longitude")</f>
        <v>#NAME?</v>
      </c>
    </row>
    <row r="443" spans="1:8" x14ac:dyDescent="0.25">
      <c r="A443" t="s">
        <v>74</v>
      </c>
      <c r="B443" t="s">
        <v>351</v>
      </c>
      <c r="C443" t="str">
        <f>Tabela2[[#This Row],[Localidade]]&amp;"/"&amp;Tabela2[[#This Row],[Estado]]</f>
        <v>Juazeiro/BA</v>
      </c>
      <c r="D443">
        <v>48900001</v>
      </c>
      <c r="E443">
        <v>48920999</v>
      </c>
      <c r="F443" t="e" vm="419">
        <v>#VALUE!</v>
      </c>
      <c r="G443" t="e" cm="1">
        <f t="array" aca="1" ref="G443" ca="1">_FV(Tabela2[[#This Row],[Cidade]],"Latitude")</f>
        <v>#NAME?</v>
      </c>
      <c r="H443" t="e" cm="1">
        <f t="array" aca="1" ref="H443" ca="1">_FV(Tabela2[[#This Row],[Cidade]],"Longitude")</f>
        <v>#NAME?</v>
      </c>
    </row>
    <row r="444" spans="1:8" x14ac:dyDescent="0.25">
      <c r="A444" t="s">
        <v>74</v>
      </c>
      <c r="B444" t="s">
        <v>3511</v>
      </c>
      <c r="C444" t="str">
        <f>Tabela2[[#This Row],[Localidade]]&amp;"/"&amp;Tabela2[[#This Row],[Estado]]</f>
        <v>Jucurucu/BA</v>
      </c>
      <c r="D444">
        <v>45834000</v>
      </c>
      <c r="E444">
        <v>45835999</v>
      </c>
      <c r="F444" t="e" vm="420">
        <v>#VALUE!</v>
      </c>
      <c r="G444" t="e" cm="1">
        <f t="array" aca="1" ref="G444" ca="1">_FV(Tabela2[[#This Row],[Cidade]],"Latitude")</f>
        <v>#NAME?</v>
      </c>
      <c r="H444" t="e" cm="1">
        <f t="array" aca="1" ref="H444" ca="1">_FV(Tabela2[[#This Row],[Cidade]],"Longitude")</f>
        <v>#NAME?</v>
      </c>
    </row>
    <row r="445" spans="1:8" x14ac:dyDescent="0.25">
      <c r="A445" t="s">
        <v>74</v>
      </c>
      <c r="B445" t="s">
        <v>352</v>
      </c>
      <c r="C445" t="str">
        <f>Tabela2[[#This Row],[Localidade]]&amp;"/"&amp;Tabela2[[#This Row],[Estado]]</f>
        <v>Jussara/BA</v>
      </c>
      <c r="D445">
        <v>44925000</v>
      </c>
      <c r="E445">
        <v>44929999</v>
      </c>
      <c r="F445" t="e" vm="421">
        <v>#VALUE!</v>
      </c>
      <c r="G445" t="e" cm="1">
        <f t="array" aca="1" ref="G445" ca="1">_FV(Tabela2[[#This Row],[Cidade]],"Latitude")</f>
        <v>#NAME?</v>
      </c>
      <c r="H445" t="e" cm="1">
        <f t="array" aca="1" ref="H445" ca="1">_FV(Tabela2[[#This Row],[Cidade]],"Longitude")</f>
        <v>#NAME?</v>
      </c>
    </row>
    <row r="446" spans="1:8" x14ac:dyDescent="0.25">
      <c r="A446" t="s">
        <v>74</v>
      </c>
      <c r="B446" t="s">
        <v>353</v>
      </c>
      <c r="C446" t="str">
        <f>Tabela2[[#This Row],[Localidade]]&amp;"/"&amp;Tabela2[[#This Row],[Estado]]</f>
        <v>Jussari/BA</v>
      </c>
      <c r="D446">
        <v>45622000</v>
      </c>
      <c r="E446">
        <v>45624999</v>
      </c>
      <c r="F446" t="e" vm="422">
        <v>#VALUE!</v>
      </c>
      <c r="G446" t="e" cm="1">
        <f t="array" aca="1" ref="G446" ca="1">_FV(Tabela2[[#This Row],[Cidade]],"Latitude")</f>
        <v>#NAME?</v>
      </c>
      <c r="H446" t="e" cm="1">
        <f t="array" aca="1" ref="H446" ca="1">_FV(Tabela2[[#This Row],[Cidade]],"Longitude")</f>
        <v>#NAME?</v>
      </c>
    </row>
    <row r="447" spans="1:8" x14ac:dyDescent="0.25">
      <c r="A447" t="s">
        <v>74</v>
      </c>
      <c r="B447" t="s">
        <v>354</v>
      </c>
      <c r="C447" t="str">
        <f>Tabela2[[#This Row],[Localidade]]&amp;"/"&amp;Tabela2[[#This Row],[Estado]]</f>
        <v>Jussiape/BA</v>
      </c>
      <c r="D447">
        <v>46670000</v>
      </c>
      <c r="E447">
        <v>46689999</v>
      </c>
      <c r="F447" t="e" vm="423">
        <v>#VALUE!</v>
      </c>
      <c r="G447" t="e" cm="1">
        <f t="array" aca="1" ref="G447" ca="1">_FV(Tabela2[[#This Row],[Cidade]],"Latitude")</f>
        <v>#NAME?</v>
      </c>
      <c r="H447" t="e" cm="1">
        <f t="array" aca="1" ref="H447" ca="1">_FV(Tabela2[[#This Row],[Cidade]],"Longitude")</f>
        <v>#NAME?</v>
      </c>
    </row>
    <row r="448" spans="1:8" x14ac:dyDescent="0.25">
      <c r="A448" t="s">
        <v>74</v>
      </c>
      <c r="B448" t="s">
        <v>355</v>
      </c>
      <c r="C448" t="str">
        <f>Tabela2[[#This Row],[Localidade]]&amp;"/"&amp;Tabela2[[#This Row],[Estado]]</f>
        <v>Lafaiete Coutinho/BA</v>
      </c>
      <c r="D448">
        <v>45215000</v>
      </c>
      <c r="E448">
        <v>45219999</v>
      </c>
      <c r="F448" t="e" vm="424">
        <v>#VALUE!</v>
      </c>
      <c r="G448" t="e" cm="1">
        <f t="array" aca="1" ref="G448" ca="1">_FV(Tabela2[[#This Row],[Cidade]],"Latitude")</f>
        <v>#NAME?</v>
      </c>
      <c r="H448" t="e" cm="1">
        <f t="array" aca="1" ref="H448" ca="1">_FV(Tabela2[[#This Row],[Cidade]],"Longitude")</f>
        <v>#NAME?</v>
      </c>
    </row>
    <row r="449" spans="1:8" x14ac:dyDescent="0.25">
      <c r="A449" t="s">
        <v>74</v>
      </c>
      <c r="B449" t="s">
        <v>356</v>
      </c>
      <c r="C449" t="str">
        <f>Tabela2[[#This Row],[Localidade]]&amp;"/"&amp;Tabela2[[#This Row],[Estado]]</f>
        <v>Lagoa Real/BA</v>
      </c>
      <c r="D449">
        <v>46425000</v>
      </c>
      <c r="E449">
        <v>46429999</v>
      </c>
      <c r="F449" t="e" vm="425">
        <v>#VALUE!</v>
      </c>
      <c r="G449" t="e" cm="1">
        <f t="array" aca="1" ref="G449" ca="1">_FV(Tabela2[[#This Row],[Cidade]],"Latitude")</f>
        <v>#NAME?</v>
      </c>
      <c r="H449" t="e" cm="1">
        <f t="array" aca="1" ref="H449" ca="1">_FV(Tabela2[[#This Row],[Cidade]],"Longitude")</f>
        <v>#NAME?</v>
      </c>
    </row>
    <row r="450" spans="1:8" x14ac:dyDescent="0.25">
      <c r="A450" t="s">
        <v>74</v>
      </c>
      <c r="B450" t="s">
        <v>357</v>
      </c>
      <c r="C450" t="str">
        <f>Tabela2[[#This Row],[Localidade]]&amp;"/"&amp;Tabela2[[#This Row],[Estado]]</f>
        <v>Laje/BA</v>
      </c>
      <c r="D450">
        <v>45490000</v>
      </c>
      <c r="E450">
        <v>45499999</v>
      </c>
      <c r="F450" t="e" vm="426">
        <v>#VALUE!</v>
      </c>
      <c r="G450" t="e" cm="1">
        <f t="array" aca="1" ref="G450" ca="1">_FV(Tabela2[[#This Row],[Cidade]],"Latitude")</f>
        <v>#NAME?</v>
      </c>
      <c r="H450" t="e" cm="1">
        <f t="array" aca="1" ref="H450" ca="1">_FV(Tabela2[[#This Row],[Cidade]],"Longitude")</f>
        <v>#NAME?</v>
      </c>
    </row>
    <row r="451" spans="1:8" x14ac:dyDescent="0.25">
      <c r="A451" t="s">
        <v>74</v>
      </c>
      <c r="B451" t="s">
        <v>4151</v>
      </c>
      <c r="C451" t="str">
        <f>Tabela2[[#This Row],[Localidade]]&amp;"/"&amp;Tabela2[[#This Row],[Estado]]</f>
        <v>Lajedao/BA</v>
      </c>
      <c r="D451">
        <v>45950000</v>
      </c>
      <c r="E451">
        <v>45954999</v>
      </c>
      <c r="F451" t="e" vm="427">
        <v>#VALUE!</v>
      </c>
      <c r="G451" t="e" cm="1">
        <f t="array" aca="1" ref="G451" ca="1">_FV(Tabela2[[#This Row],[Cidade]],"Latitude")</f>
        <v>#NAME?</v>
      </c>
      <c r="H451" t="e" cm="1">
        <f t="array" aca="1" ref="H451" ca="1">_FV(Tabela2[[#This Row],[Cidade]],"Longitude")</f>
        <v>#NAME?</v>
      </c>
    </row>
    <row r="452" spans="1:8" x14ac:dyDescent="0.25">
      <c r="A452" t="s">
        <v>74</v>
      </c>
      <c r="B452" t="s">
        <v>358</v>
      </c>
      <c r="C452" t="str">
        <f>Tabela2[[#This Row],[Localidade]]&amp;"/"&amp;Tabela2[[#This Row],[Estado]]</f>
        <v>Lajedinho/BA</v>
      </c>
      <c r="D452">
        <v>46825000</v>
      </c>
      <c r="E452">
        <v>46829999</v>
      </c>
      <c r="F452" t="e" vm="428">
        <v>#VALUE!</v>
      </c>
      <c r="G452" t="e" cm="1">
        <f t="array" aca="1" ref="G452" ca="1">_FV(Tabela2[[#This Row],[Cidade]],"Latitude")</f>
        <v>#NAME?</v>
      </c>
      <c r="H452" t="e" cm="1">
        <f t="array" aca="1" ref="H452" ca="1">_FV(Tabela2[[#This Row],[Cidade]],"Longitude")</f>
        <v>#NAME?</v>
      </c>
    </row>
    <row r="453" spans="1:8" x14ac:dyDescent="0.25">
      <c r="A453" t="s">
        <v>74</v>
      </c>
      <c r="B453" t="s">
        <v>359</v>
      </c>
      <c r="C453" t="str">
        <f>Tabela2[[#This Row],[Localidade]]&amp;"/"&amp;Tabela2[[#This Row],[Estado]]</f>
        <v>Lajedo do Tabocal/BA</v>
      </c>
      <c r="D453">
        <v>45365000</v>
      </c>
      <c r="E453">
        <v>45369999</v>
      </c>
      <c r="F453" t="e" vm="429">
        <v>#VALUE!</v>
      </c>
      <c r="G453" t="e" cm="1">
        <f t="array" aca="1" ref="G453" ca="1">_FV(Tabela2[[#This Row],[Cidade]],"Latitude")</f>
        <v>#NAME?</v>
      </c>
      <c r="H453" t="e" cm="1">
        <f t="array" aca="1" ref="H453" ca="1">_FV(Tabela2[[#This Row],[Cidade]],"Longitude")</f>
        <v>#NAME?</v>
      </c>
    </row>
    <row r="454" spans="1:8" x14ac:dyDescent="0.25">
      <c r="A454" t="s">
        <v>74</v>
      </c>
      <c r="B454" t="s">
        <v>4152</v>
      </c>
      <c r="C454" t="str">
        <f>Tabela2[[#This Row],[Localidade]]&amp;"/"&amp;Tabela2[[#This Row],[Estado]]</f>
        <v>Lamarao/BA</v>
      </c>
      <c r="D454">
        <v>48720000</v>
      </c>
      <c r="E454">
        <v>48724999</v>
      </c>
      <c r="F454" t="e" vm="430">
        <v>#VALUE!</v>
      </c>
      <c r="G454" t="e" cm="1">
        <f t="array" aca="1" ref="G454" ca="1">_FV(Tabela2[[#This Row],[Cidade]],"Latitude")</f>
        <v>#NAME?</v>
      </c>
      <c r="H454" t="e" cm="1">
        <f t="array" aca="1" ref="H454" ca="1">_FV(Tabela2[[#This Row],[Cidade]],"Longitude")</f>
        <v>#NAME?</v>
      </c>
    </row>
    <row r="455" spans="1:8" x14ac:dyDescent="0.25">
      <c r="A455" t="s">
        <v>74</v>
      </c>
      <c r="B455" t="s">
        <v>4153</v>
      </c>
      <c r="C455" t="str">
        <f>Tabela2[[#This Row],[Localidade]]&amp;"/"&amp;Tabela2[[#This Row],[Estado]]</f>
        <v>Lapao/BA</v>
      </c>
      <c r="D455">
        <v>44905000</v>
      </c>
      <c r="E455">
        <v>44909999</v>
      </c>
      <c r="F455" t="e" vm="431">
        <v>#VALUE!</v>
      </c>
      <c r="G455" t="e" cm="1">
        <f t="array" aca="1" ref="G455" ca="1">_FV(Tabela2[[#This Row],[Cidade]],"Latitude")</f>
        <v>#NAME?</v>
      </c>
      <c r="H455" t="e" cm="1">
        <f t="array" aca="1" ref="H455" ca="1">_FV(Tabela2[[#This Row],[Cidade]],"Longitude")</f>
        <v>#NAME?</v>
      </c>
    </row>
    <row r="456" spans="1:8" x14ac:dyDescent="0.25">
      <c r="A456" t="s">
        <v>74</v>
      </c>
      <c r="B456" t="s">
        <v>360</v>
      </c>
      <c r="C456" t="str">
        <f>Tabela2[[#This Row],[Localidade]]&amp;"/"&amp;Tabela2[[#This Row],[Estado]]</f>
        <v>Lauro de Freitas/BA</v>
      </c>
      <c r="D456">
        <v>42700001</v>
      </c>
      <c r="E456">
        <v>42799999</v>
      </c>
      <c r="F456" t="e" vm="432">
        <v>#VALUE!</v>
      </c>
      <c r="G456" t="e" cm="1">
        <f t="array" aca="1" ref="G456" ca="1">_FV(Tabela2[[#This Row],[Cidade]],"Latitude")</f>
        <v>#NAME?</v>
      </c>
      <c r="H456" t="e" cm="1">
        <f t="array" aca="1" ref="H456" ca="1">_FV(Tabela2[[#This Row],[Cidade]],"Longitude")</f>
        <v>#NAME?</v>
      </c>
    </row>
    <row r="457" spans="1:8" x14ac:dyDescent="0.25">
      <c r="A457" t="s">
        <v>74</v>
      </c>
      <c r="B457" t="s">
        <v>360</v>
      </c>
      <c r="C457" t="str">
        <f>Tabela2[[#This Row],[Localidade]]&amp;"/"&amp;Tabela2[[#This Row],[Estado]]</f>
        <v>Lauro de Freitas/BA</v>
      </c>
      <c r="D457">
        <v>42700001</v>
      </c>
      <c r="E457">
        <v>42749999</v>
      </c>
      <c r="F457" t="e" vm="432">
        <v>#VALUE!</v>
      </c>
      <c r="G457" t="e" cm="1">
        <f t="array" aca="1" ref="G457" ca="1">_FV(Tabela2[[#This Row],[Cidade]],"Latitude")</f>
        <v>#NAME?</v>
      </c>
      <c r="H457" t="e" cm="1">
        <f t="array" aca="1" ref="H457" ca="1">_FV(Tabela2[[#This Row],[Cidade]],"Longitude")</f>
        <v>#NAME?</v>
      </c>
    </row>
    <row r="458" spans="1:8" x14ac:dyDescent="0.25">
      <c r="A458" t="s">
        <v>74</v>
      </c>
      <c r="B458" t="s">
        <v>4934</v>
      </c>
      <c r="C458" t="str">
        <f>Tabela2[[#This Row],[Localidade]]&amp;"/"&amp;Tabela2[[#This Row],[Estado]]</f>
        <v>Lencois/BA</v>
      </c>
      <c r="D458">
        <v>46960000</v>
      </c>
      <c r="E458">
        <v>46969999</v>
      </c>
      <c r="F458" t="e" vm="433">
        <v>#VALUE!</v>
      </c>
      <c r="G458" t="e" cm="1">
        <f t="array" aca="1" ref="G458" ca="1">_FV(Tabela2[[#This Row],[Cidade]],"Latitude")</f>
        <v>#NAME?</v>
      </c>
      <c r="H458" t="e" cm="1">
        <f t="array" aca="1" ref="H458" ca="1">_FV(Tabela2[[#This Row],[Cidade]],"Longitude")</f>
        <v>#NAME?</v>
      </c>
    </row>
    <row r="459" spans="1:8" x14ac:dyDescent="0.25">
      <c r="A459" t="s">
        <v>74</v>
      </c>
      <c r="B459" t="s">
        <v>3864</v>
      </c>
      <c r="C459" t="str">
        <f>Tabela2[[#This Row],[Localidade]]&amp;"/"&amp;Tabela2[[#This Row],[Estado]]</f>
        <v>Licinio de Almeida/BA</v>
      </c>
      <c r="D459">
        <v>46330000</v>
      </c>
      <c r="E459">
        <v>46349999</v>
      </c>
      <c r="F459" t="e" vm="434">
        <v>#VALUE!</v>
      </c>
      <c r="G459" t="e" cm="1">
        <f t="array" aca="1" ref="G459" ca="1">_FV(Tabela2[[#This Row],[Cidade]],"Latitude")</f>
        <v>#NAME?</v>
      </c>
      <c r="H459" t="e" cm="1">
        <f t="array" aca="1" ref="H459" ca="1">_FV(Tabela2[[#This Row],[Cidade]],"Longitude")</f>
        <v>#NAME?</v>
      </c>
    </row>
    <row r="460" spans="1:8" x14ac:dyDescent="0.25">
      <c r="A460" t="s">
        <v>74</v>
      </c>
      <c r="B460" t="s">
        <v>361</v>
      </c>
      <c r="C460" t="str">
        <f>Tabela2[[#This Row],[Localidade]]&amp;"/"&amp;Tabela2[[#This Row],[Estado]]</f>
        <v>Livramento de Nossa Senhora/BA</v>
      </c>
      <c r="D460">
        <v>46140000</v>
      </c>
      <c r="E460">
        <v>46164999</v>
      </c>
      <c r="F460" t="e" vm="435">
        <v>#VALUE!</v>
      </c>
      <c r="G460" t="e" cm="1">
        <f t="array" aca="1" ref="G460" ca="1">_FV(Tabela2[[#This Row],[Cidade]],"Latitude")</f>
        <v>#NAME?</v>
      </c>
      <c r="H460" t="e" cm="1">
        <f t="array" aca="1" ref="H460" ca="1">_FV(Tabela2[[#This Row],[Cidade]],"Longitude")</f>
        <v>#NAME?</v>
      </c>
    </row>
    <row r="461" spans="1:8" x14ac:dyDescent="0.25">
      <c r="A461" t="s">
        <v>74</v>
      </c>
      <c r="B461" t="s">
        <v>4154</v>
      </c>
      <c r="C461" t="str">
        <f>Tabela2[[#This Row],[Localidade]]&amp;"/"&amp;Tabela2[[#This Row],[Estado]]</f>
        <v>Luis Eduardo Magalhaes/BA</v>
      </c>
      <c r="D461">
        <v>47850000</v>
      </c>
      <c r="E461">
        <v>47859999</v>
      </c>
      <c r="F461" t="e" vm="436">
        <v>#VALUE!</v>
      </c>
      <c r="G461" t="e" cm="1">
        <f t="array" aca="1" ref="G461" ca="1">_FV(Tabela2[[#This Row],[Cidade]],"Latitude")</f>
        <v>#NAME?</v>
      </c>
      <c r="H461" t="e" cm="1">
        <f t="array" aca="1" ref="H461" ca="1">_FV(Tabela2[[#This Row],[Cidade]],"Longitude")</f>
        <v>#NAME?</v>
      </c>
    </row>
    <row r="462" spans="1:8" x14ac:dyDescent="0.25">
      <c r="A462" t="s">
        <v>74</v>
      </c>
      <c r="B462" t="s">
        <v>362</v>
      </c>
      <c r="C462" t="str">
        <f>Tabela2[[#This Row],[Localidade]]&amp;"/"&amp;Tabela2[[#This Row],[Estado]]</f>
        <v>Macajuba/BA</v>
      </c>
      <c r="D462">
        <v>46805000</v>
      </c>
      <c r="E462">
        <v>46809999</v>
      </c>
      <c r="F462" t="e" vm="437">
        <v>#VALUE!</v>
      </c>
      <c r="G462" t="e" cm="1">
        <f t="array" aca="1" ref="G462" ca="1">_FV(Tabela2[[#This Row],[Cidade]],"Latitude")</f>
        <v>#NAME?</v>
      </c>
      <c r="H462" t="e" cm="1">
        <f t="array" aca="1" ref="H462" ca="1">_FV(Tabela2[[#This Row],[Cidade]],"Longitude")</f>
        <v>#NAME?</v>
      </c>
    </row>
    <row r="463" spans="1:8" x14ac:dyDescent="0.25">
      <c r="A463" t="s">
        <v>74</v>
      </c>
      <c r="B463" t="s">
        <v>363</v>
      </c>
      <c r="C463" t="str">
        <f>Tabela2[[#This Row],[Localidade]]&amp;"/"&amp;Tabela2[[#This Row],[Estado]]</f>
        <v>Macarani/BA</v>
      </c>
      <c r="D463">
        <v>45760000</v>
      </c>
      <c r="E463">
        <v>45769999</v>
      </c>
      <c r="F463" t="e" vm="438">
        <v>#VALUE!</v>
      </c>
      <c r="G463" t="e" cm="1">
        <f t="array" aca="1" ref="G463" ca="1">_FV(Tabela2[[#This Row],[Cidade]],"Latitude")</f>
        <v>#NAME?</v>
      </c>
      <c r="H463" t="e" cm="1">
        <f t="array" aca="1" ref="H463" ca="1">_FV(Tabela2[[#This Row],[Cidade]],"Longitude")</f>
        <v>#NAME?</v>
      </c>
    </row>
    <row r="464" spans="1:8" x14ac:dyDescent="0.25">
      <c r="A464" t="s">
        <v>74</v>
      </c>
      <c r="B464" t="s">
        <v>4812</v>
      </c>
      <c r="C464" t="str">
        <f>Tabela2[[#This Row],[Localidade]]&amp;"/"&amp;Tabela2[[#This Row],[Estado]]</f>
        <v>Macaubas/BA</v>
      </c>
      <c r="D464">
        <v>46500000</v>
      </c>
      <c r="E464">
        <v>46529999</v>
      </c>
      <c r="F464" t="e" vm="439">
        <v>#VALUE!</v>
      </c>
      <c r="G464" t="e" cm="1">
        <f t="array" aca="1" ref="G464" ca="1">_FV(Tabela2[[#This Row],[Cidade]],"Latitude")</f>
        <v>#NAME?</v>
      </c>
      <c r="H464" t="e" cm="1">
        <f t="array" aca="1" ref="H464" ca="1">_FV(Tabela2[[#This Row],[Cidade]],"Longitude")</f>
        <v>#NAME?</v>
      </c>
    </row>
    <row r="465" spans="1:8" x14ac:dyDescent="0.25">
      <c r="A465" t="s">
        <v>74</v>
      </c>
      <c r="B465" t="s">
        <v>3670</v>
      </c>
      <c r="C465" t="str">
        <f>Tabela2[[#This Row],[Localidade]]&amp;"/"&amp;Tabela2[[#This Row],[Estado]]</f>
        <v>Macurure/BA</v>
      </c>
      <c r="D465">
        <v>48650000</v>
      </c>
      <c r="E465">
        <v>48659999</v>
      </c>
      <c r="F465" t="e" vm="440">
        <v>#VALUE!</v>
      </c>
      <c r="G465" t="e" cm="1">
        <f t="array" aca="1" ref="G465" ca="1">_FV(Tabela2[[#This Row],[Cidade]],"Latitude")</f>
        <v>#NAME?</v>
      </c>
      <c r="H465" t="e" cm="1">
        <f t="array" aca="1" ref="H465" ca="1">_FV(Tabela2[[#This Row],[Cidade]],"Longitude")</f>
        <v>#NAME?</v>
      </c>
    </row>
    <row r="466" spans="1:8" x14ac:dyDescent="0.25">
      <c r="A466" t="s">
        <v>74</v>
      </c>
      <c r="B466" t="s">
        <v>364</v>
      </c>
      <c r="C466" t="str">
        <f>Tabela2[[#This Row],[Localidade]]&amp;"/"&amp;Tabela2[[#This Row],[Estado]]</f>
        <v>Madre de Deus/BA</v>
      </c>
      <c r="D466">
        <v>42600000</v>
      </c>
      <c r="E466">
        <v>42699999</v>
      </c>
      <c r="F466" t="e" vm="441">
        <v>#VALUE!</v>
      </c>
      <c r="G466" t="e" cm="1">
        <f t="array" aca="1" ref="G466" ca="1">_FV(Tabela2[[#This Row],[Cidade]],"Latitude")</f>
        <v>#NAME?</v>
      </c>
      <c r="H466" t="e" cm="1">
        <f t="array" aca="1" ref="H466" ca="1">_FV(Tabela2[[#This Row],[Cidade]],"Longitude")</f>
        <v>#NAME?</v>
      </c>
    </row>
    <row r="467" spans="1:8" x14ac:dyDescent="0.25">
      <c r="A467" t="s">
        <v>74</v>
      </c>
      <c r="B467" t="s">
        <v>365</v>
      </c>
      <c r="C467" t="str">
        <f>Tabela2[[#This Row],[Localidade]]&amp;"/"&amp;Tabela2[[#This Row],[Estado]]</f>
        <v>Maetinga/BA</v>
      </c>
      <c r="D467">
        <v>46255000</v>
      </c>
      <c r="E467">
        <v>46269999</v>
      </c>
      <c r="F467" t="e" vm="442">
        <v>#VALUE!</v>
      </c>
      <c r="G467" t="e" cm="1">
        <f t="array" aca="1" ref="G467" ca="1">_FV(Tabela2[[#This Row],[Cidade]],"Latitude")</f>
        <v>#NAME?</v>
      </c>
      <c r="H467" t="e" cm="1">
        <f t="array" aca="1" ref="H467" ca="1">_FV(Tabela2[[#This Row],[Cidade]],"Longitude")</f>
        <v>#NAME?</v>
      </c>
    </row>
    <row r="468" spans="1:8" x14ac:dyDescent="0.25">
      <c r="A468" t="s">
        <v>74</v>
      </c>
      <c r="B468" t="s">
        <v>366</v>
      </c>
      <c r="C468" t="str">
        <f>Tabela2[[#This Row],[Localidade]]&amp;"/"&amp;Tabela2[[#This Row],[Estado]]</f>
        <v>Maiquinique/BA</v>
      </c>
      <c r="D468">
        <v>45770000</v>
      </c>
      <c r="E468">
        <v>45779999</v>
      </c>
      <c r="F468" t="e" vm="443">
        <v>#VALUE!</v>
      </c>
      <c r="G468" t="e" cm="1">
        <f t="array" aca="1" ref="G468" ca="1">_FV(Tabela2[[#This Row],[Cidade]],"Latitude")</f>
        <v>#NAME?</v>
      </c>
      <c r="H468" t="e" cm="1">
        <f t="array" aca="1" ref="H468" ca="1">_FV(Tabela2[[#This Row],[Cidade]],"Longitude")</f>
        <v>#NAME?</v>
      </c>
    </row>
    <row r="469" spans="1:8" x14ac:dyDescent="0.25">
      <c r="A469" t="s">
        <v>74</v>
      </c>
      <c r="B469" t="s">
        <v>367</v>
      </c>
      <c r="C469" t="str">
        <f>Tabela2[[#This Row],[Localidade]]&amp;"/"&amp;Tabela2[[#This Row],[Estado]]</f>
        <v>Mairi/BA</v>
      </c>
      <c r="D469">
        <v>44630000</v>
      </c>
      <c r="E469">
        <v>44634999</v>
      </c>
      <c r="F469" t="e" vm="444">
        <v>#VALUE!</v>
      </c>
      <c r="G469" t="e" cm="1">
        <f t="array" aca="1" ref="G469" ca="1">_FV(Tabela2[[#This Row],[Cidade]],"Latitude")</f>
        <v>#NAME?</v>
      </c>
      <c r="H469" t="e" cm="1">
        <f t="array" aca="1" ref="H469" ca="1">_FV(Tabela2[[#This Row],[Cidade]],"Longitude")</f>
        <v>#NAME?</v>
      </c>
    </row>
    <row r="470" spans="1:8" x14ac:dyDescent="0.25">
      <c r="A470" t="s">
        <v>74</v>
      </c>
      <c r="B470" t="s">
        <v>368</v>
      </c>
      <c r="C470" t="str">
        <f>Tabela2[[#This Row],[Localidade]]&amp;"/"&amp;Tabela2[[#This Row],[Estado]]</f>
        <v>Malhada/BA</v>
      </c>
      <c r="D470">
        <v>46440000</v>
      </c>
      <c r="E470">
        <v>46444999</v>
      </c>
      <c r="F470" t="e" vm="445">
        <v>#VALUE!</v>
      </c>
      <c r="G470" t="e" cm="1">
        <f t="array" aca="1" ref="G470" ca="1">_FV(Tabela2[[#This Row],[Cidade]],"Latitude")</f>
        <v>#NAME?</v>
      </c>
      <c r="H470" t="e" cm="1">
        <f t="array" aca="1" ref="H470" ca="1">_FV(Tabela2[[#This Row],[Cidade]],"Longitude")</f>
        <v>#NAME?</v>
      </c>
    </row>
    <row r="471" spans="1:8" x14ac:dyDescent="0.25">
      <c r="A471" t="s">
        <v>74</v>
      </c>
      <c r="B471" t="s">
        <v>369</v>
      </c>
      <c r="C471" t="str">
        <f>Tabela2[[#This Row],[Localidade]]&amp;"/"&amp;Tabela2[[#This Row],[Estado]]</f>
        <v>Malhada de Pedras/BA</v>
      </c>
      <c r="D471">
        <v>46110000</v>
      </c>
      <c r="E471">
        <v>46129999</v>
      </c>
      <c r="F471" t="e" vm="446">
        <v>#VALUE!</v>
      </c>
      <c r="G471" t="e" cm="1">
        <f t="array" aca="1" ref="G471" ca="1">_FV(Tabela2[[#This Row],[Cidade]],"Latitude")</f>
        <v>#NAME?</v>
      </c>
      <c r="H471" t="e" cm="1">
        <f t="array" aca="1" ref="H471" ca="1">_FV(Tabela2[[#This Row],[Cidade]],"Longitude")</f>
        <v>#NAME?</v>
      </c>
    </row>
    <row r="472" spans="1:8" x14ac:dyDescent="0.25">
      <c r="A472" t="s">
        <v>74</v>
      </c>
      <c r="B472" t="s">
        <v>370</v>
      </c>
      <c r="C472" t="str">
        <f>Tabela2[[#This Row],[Localidade]]&amp;"/"&amp;Tabela2[[#This Row],[Estado]]</f>
        <v>Manoel Vitorino/BA</v>
      </c>
      <c r="D472">
        <v>45240000</v>
      </c>
      <c r="E472">
        <v>45249999</v>
      </c>
      <c r="F472" t="e" vm="447">
        <v>#VALUE!</v>
      </c>
      <c r="G472" t="e" cm="1">
        <f t="array" aca="1" ref="G472" ca="1">_FV(Tabela2[[#This Row],[Cidade]],"Latitude")</f>
        <v>#NAME?</v>
      </c>
      <c r="H472" t="e" cm="1">
        <f t="array" aca="1" ref="H472" ca="1">_FV(Tabela2[[#This Row],[Cidade]],"Longitude")</f>
        <v>#NAME?</v>
      </c>
    </row>
    <row r="473" spans="1:8" x14ac:dyDescent="0.25">
      <c r="A473" t="s">
        <v>74</v>
      </c>
      <c r="B473" t="s">
        <v>4155</v>
      </c>
      <c r="C473" t="str">
        <f>Tabela2[[#This Row],[Localidade]]&amp;"/"&amp;Tabela2[[#This Row],[Estado]]</f>
        <v>Mansidao/BA</v>
      </c>
      <c r="D473">
        <v>47160000</v>
      </c>
      <c r="E473">
        <v>47199999</v>
      </c>
      <c r="F473" t="e" vm="448">
        <v>#VALUE!</v>
      </c>
      <c r="G473" t="e" cm="1">
        <f t="array" aca="1" ref="G473" ca="1">_FV(Tabela2[[#This Row],[Cidade]],"Latitude")</f>
        <v>#NAME?</v>
      </c>
      <c r="H473" t="e" cm="1">
        <f t="array" aca="1" ref="H473" ca="1">_FV(Tabela2[[#This Row],[Cidade]],"Longitude")</f>
        <v>#NAME?</v>
      </c>
    </row>
    <row r="474" spans="1:8" x14ac:dyDescent="0.25">
      <c r="A474" t="s">
        <v>74</v>
      </c>
      <c r="B474" t="s">
        <v>3066</v>
      </c>
      <c r="C474" t="str">
        <f>Tabela2[[#This Row],[Localidade]]&amp;"/"&amp;Tabela2[[#This Row],[Estado]]</f>
        <v>Maracas/BA</v>
      </c>
      <c r="D474">
        <v>45360000</v>
      </c>
      <c r="E474">
        <v>45364999</v>
      </c>
      <c r="F474" t="e" vm="449">
        <v>#VALUE!</v>
      </c>
      <c r="G474" t="e" cm="1">
        <f t="array" aca="1" ref="G474" ca="1">_FV(Tabela2[[#This Row],[Cidade]],"Latitude")</f>
        <v>#NAME?</v>
      </c>
      <c r="H474" t="e" cm="1">
        <f t="array" aca="1" ref="H474" ca="1">_FV(Tabela2[[#This Row],[Cidade]],"Longitude")</f>
        <v>#NAME?</v>
      </c>
    </row>
    <row r="475" spans="1:8" x14ac:dyDescent="0.25">
      <c r="A475" t="s">
        <v>74</v>
      </c>
      <c r="B475" t="s">
        <v>371</v>
      </c>
      <c r="C475" t="str">
        <f>Tabela2[[#This Row],[Localidade]]&amp;"/"&amp;Tabela2[[#This Row],[Estado]]</f>
        <v>Maragogipe/BA</v>
      </c>
      <c r="D475">
        <v>44420000</v>
      </c>
      <c r="E475">
        <v>44449999</v>
      </c>
      <c r="F475" t="e" vm="450">
        <v>#VALUE!</v>
      </c>
      <c r="G475" t="e" cm="1">
        <f t="array" aca="1" ref="G475" ca="1">_FV(Tabela2[[#This Row],[Cidade]],"Latitude")</f>
        <v>#NAME?</v>
      </c>
      <c r="H475" t="e" cm="1">
        <f t="array" aca="1" ref="H475" ca="1">_FV(Tabela2[[#This Row],[Cidade]],"Longitude")</f>
        <v>#NAME?</v>
      </c>
    </row>
    <row r="476" spans="1:8" x14ac:dyDescent="0.25">
      <c r="A476" t="s">
        <v>74</v>
      </c>
      <c r="B476" t="s">
        <v>2304</v>
      </c>
      <c r="C476" t="str">
        <f>Tabela2[[#This Row],[Localidade]]&amp;"/"&amp;Tabela2[[#This Row],[Estado]]</f>
        <v>Marau/BA</v>
      </c>
      <c r="D476">
        <v>45520000</v>
      </c>
      <c r="E476">
        <v>45529999</v>
      </c>
      <c r="F476" t="e" vm="451">
        <v>#VALUE!</v>
      </c>
      <c r="G476" t="e" cm="1">
        <f t="array" aca="1" ref="G476" ca="1">_FV(Tabela2[[#This Row],[Cidade]],"Latitude")</f>
        <v>#NAME?</v>
      </c>
      <c r="H476" t="e" cm="1">
        <f t="array" aca="1" ref="H476" ca="1">_FV(Tabela2[[#This Row],[Cidade]],"Longitude")</f>
        <v>#NAME?</v>
      </c>
    </row>
    <row r="477" spans="1:8" x14ac:dyDescent="0.25">
      <c r="A477" t="s">
        <v>74</v>
      </c>
      <c r="B477" t="s">
        <v>3865</v>
      </c>
      <c r="C477" t="str">
        <f>Tabela2[[#This Row],[Localidade]]&amp;"/"&amp;Tabela2[[#This Row],[Estado]]</f>
        <v>Marcionilio Souza/BA</v>
      </c>
      <c r="D477">
        <v>46780000</v>
      </c>
      <c r="E477">
        <v>46789999</v>
      </c>
      <c r="F477" t="e" vm="452">
        <v>#VALUE!</v>
      </c>
      <c r="G477" t="e" cm="1">
        <f t="array" aca="1" ref="G477" ca="1">_FV(Tabela2[[#This Row],[Cidade]],"Latitude")</f>
        <v>#NAME?</v>
      </c>
      <c r="H477" t="e" cm="1">
        <f t="array" aca="1" ref="H477" ca="1">_FV(Tabela2[[#This Row],[Cidade]],"Longitude")</f>
        <v>#NAME?</v>
      </c>
    </row>
    <row r="478" spans="1:8" x14ac:dyDescent="0.25">
      <c r="A478" t="s">
        <v>74</v>
      </c>
      <c r="B478" t="s">
        <v>372</v>
      </c>
      <c r="C478" t="str">
        <f>Tabela2[[#This Row],[Localidade]]&amp;"/"&amp;Tabela2[[#This Row],[Estado]]</f>
        <v>Mascote/BA</v>
      </c>
      <c r="D478">
        <v>45870000</v>
      </c>
      <c r="E478">
        <v>45879999</v>
      </c>
      <c r="F478" t="e" vm="453">
        <v>#VALUE!</v>
      </c>
      <c r="G478" t="e" cm="1">
        <f t="array" aca="1" ref="G478" ca="1">_FV(Tabela2[[#This Row],[Cidade]],"Latitude")</f>
        <v>#NAME?</v>
      </c>
      <c r="H478" t="e" cm="1">
        <f t="array" aca="1" ref="H478" ca="1">_FV(Tabela2[[#This Row],[Cidade]],"Longitude")</f>
        <v>#NAME?</v>
      </c>
    </row>
    <row r="479" spans="1:8" x14ac:dyDescent="0.25">
      <c r="A479" t="s">
        <v>74</v>
      </c>
      <c r="B479" t="s">
        <v>4156</v>
      </c>
      <c r="C479" t="str">
        <f>Tabela2[[#This Row],[Localidade]]&amp;"/"&amp;Tabela2[[#This Row],[Estado]]</f>
        <v>Mata de Sao Joao/BA</v>
      </c>
      <c r="D479">
        <v>48280000</v>
      </c>
      <c r="E479">
        <v>48289999</v>
      </c>
      <c r="F479" t="e" vm="454">
        <v>#VALUE!</v>
      </c>
      <c r="G479" t="e" cm="1">
        <f t="array" aca="1" ref="G479" ca="1">_FV(Tabela2[[#This Row],[Cidade]],"Latitude")</f>
        <v>#NAME?</v>
      </c>
      <c r="H479" t="e" cm="1">
        <f t="array" aca="1" ref="H479" ca="1">_FV(Tabela2[[#This Row],[Cidade]],"Longitude")</f>
        <v>#NAME?</v>
      </c>
    </row>
    <row r="480" spans="1:8" x14ac:dyDescent="0.25">
      <c r="A480" t="s">
        <v>74</v>
      </c>
      <c r="B480" t="s">
        <v>373</v>
      </c>
      <c r="C480" t="str">
        <f>Tabela2[[#This Row],[Localidade]]&amp;"/"&amp;Tabela2[[#This Row],[Estado]]</f>
        <v>Matina/BA</v>
      </c>
      <c r="D480">
        <v>46480000</v>
      </c>
      <c r="E480">
        <v>46489999</v>
      </c>
      <c r="F480" t="s">
        <v>5395</v>
      </c>
      <c r="G480" t="e" cm="1" vm="188">
        <f t="array" ref="G480">_FV(Tabela2[[#This Row],[Cidade]],"Latitude")</f>
        <v>#VALUE!</v>
      </c>
      <c r="H480" t="e" cm="1" vm="189">
        <f t="array" ref="H480">_FV(Tabela2[[#This Row],[Cidade]],"Longitude")</f>
        <v>#VALUE!</v>
      </c>
    </row>
    <row r="481" spans="1:8" x14ac:dyDescent="0.25">
      <c r="A481" t="s">
        <v>74</v>
      </c>
      <c r="B481" t="s">
        <v>374</v>
      </c>
      <c r="C481" t="str">
        <f>Tabela2[[#This Row],[Localidade]]&amp;"/"&amp;Tabela2[[#This Row],[Estado]]</f>
        <v>Medeiros Neto/BA</v>
      </c>
      <c r="D481">
        <v>45960000</v>
      </c>
      <c r="E481">
        <v>45969999</v>
      </c>
      <c r="F481" t="e" vm="455">
        <v>#VALUE!</v>
      </c>
      <c r="G481" t="e" cm="1">
        <f t="array" aca="1" ref="G481" ca="1">_FV(Tabela2[[#This Row],[Cidade]],"Latitude")</f>
        <v>#NAME?</v>
      </c>
      <c r="H481" t="e" cm="1">
        <f t="array" aca="1" ref="H481" ca="1">_FV(Tabela2[[#This Row],[Cidade]],"Longitude")</f>
        <v>#NAME?</v>
      </c>
    </row>
    <row r="482" spans="1:8" x14ac:dyDescent="0.25">
      <c r="A482" t="s">
        <v>74</v>
      </c>
      <c r="B482" t="s">
        <v>375</v>
      </c>
      <c r="C482" t="str">
        <f>Tabela2[[#This Row],[Localidade]]&amp;"/"&amp;Tabela2[[#This Row],[Estado]]</f>
        <v>Miguel Calmon/BA</v>
      </c>
      <c r="D482">
        <v>44720000</v>
      </c>
      <c r="E482">
        <v>44729999</v>
      </c>
      <c r="F482" t="e" vm="456">
        <v>#VALUE!</v>
      </c>
      <c r="G482" t="e" cm="1">
        <f t="array" aca="1" ref="G482" ca="1">_FV(Tabela2[[#This Row],[Cidade]],"Latitude")</f>
        <v>#NAME?</v>
      </c>
      <c r="H482" t="e" cm="1">
        <f t="array" aca="1" ref="H482" ca="1">_FV(Tabela2[[#This Row],[Cidade]],"Longitude")</f>
        <v>#NAME?</v>
      </c>
    </row>
    <row r="483" spans="1:8" x14ac:dyDescent="0.25">
      <c r="A483" t="s">
        <v>74</v>
      </c>
      <c r="B483" t="s">
        <v>376</v>
      </c>
      <c r="C483" t="str">
        <f>Tabela2[[#This Row],[Localidade]]&amp;"/"&amp;Tabela2[[#This Row],[Estado]]</f>
        <v>Milagres/BA</v>
      </c>
      <c r="D483">
        <v>45315000</v>
      </c>
      <c r="E483">
        <v>45319999</v>
      </c>
      <c r="F483" t="e" vm="457">
        <v>#VALUE!</v>
      </c>
      <c r="G483" t="e" cm="1">
        <f t="array" aca="1" ref="G483" ca="1">_FV(Tabela2[[#This Row],[Cidade]],"Latitude")</f>
        <v>#NAME?</v>
      </c>
      <c r="H483" t="e" cm="1">
        <f t="array" aca="1" ref="H483" ca="1">_FV(Tabela2[[#This Row],[Cidade]],"Longitude")</f>
        <v>#NAME?</v>
      </c>
    </row>
    <row r="484" spans="1:8" x14ac:dyDescent="0.25">
      <c r="A484" t="s">
        <v>74</v>
      </c>
      <c r="B484" t="s">
        <v>377</v>
      </c>
      <c r="C484" t="str">
        <f>Tabela2[[#This Row],[Localidade]]&amp;"/"&amp;Tabela2[[#This Row],[Estado]]</f>
        <v>Mirangaba/BA</v>
      </c>
      <c r="D484">
        <v>44745000</v>
      </c>
      <c r="E484">
        <v>44749999</v>
      </c>
      <c r="F484" t="e" vm="458">
        <v>#VALUE!</v>
      </c>
      <c r="G484" t="e" cm="1">
        <f t="array" aca="1" ref="G484" ca="1">_FV(Tabela2[[#This Row],[Cidade]],"Latitude")</f>
        <v>#NAME?</v>
      </c>
      <c r="H484" t="e" cm="1">
        <f t="array" aca="1" ref="H484" ca="1">_FV(Tabela2[[#This Row],[Cidade]],"Longitude")</f>
        <v>#NAME?</v>
      </c>
    </row>
    <row r="485" spans="1:8" x14ac:dyDescent="0.25">
      <c r="A485" t="s">
        <v>74</v>
      </c>
      <c r="B485" t="s">
        <v>378</v>
      </c>
      <c r="C485" t="str">
        <f>Tabela2[[#This Row],[Localidade]]&amp;"/"&amp;Tabela2[[#This Row],[Estado]]</f>
        <v>Mirante/BA</v>
      </c>
      <c r="D485">
        <v>45255000</v>
      </c>
      <c r="E485">
        <v>45259999</v>
      </c>
      <c r="F485" t="e" vm="459">
        <v>#VALUE!</v>
      </c>
      <c r="G485" t="e" cm="1">
        <f t="array" aca="1" ref="G485" ca="1">_FV(Tabela2[[#This Row],[Cidade]],"Latitude")</f>
        <v>#NAME?</v>
      </c>
      <c r="H485" t="e" cm="1">
        <f t="array" aca="1" ref="H485" ca="1">_FV(Tabela2[[#This Row],[Cidade]],"Longitude")</f>
        <v>#NAME?</v>
      </c>
    </row>
    <row r="486" spans="1:8" x14ac:dyDescent="0.25">
      <c r="A486" t="s">
        <v>74</v>
      </c>
      <c r="B486" t="s">
        <v>379</v>
      </c>
      <c r="C486" t="str">
        <f>Tabela2[[#This Row],[Localidade]]&amp;"/"&amp;Tabela2[[#This Row],[Estado]]</f>
        <v>Monte Santo/BA</v>
      </c>
      <c r="D486">
        <v>48800000</v>
      </c>
      <c r="E486">
        <v>48829999</v>
      </c>
      <c r="F486" t="e" vm="460">
        <v>#VALUE!</v>
      </c>
      <c r="G486" t="e" cm="1">
        <f t="array" aca="1" ref="G486" ca="1">_FV(Tabela2[[#This Row],[Cidade]],"Latitude")</f>
        <v>#NAME?</v>
      </c>
      <c r="H486" t="e" cm="1">
        <f t="array" aca="1" ref="H486" ca="1">_FV(Tabela2[[#This Row],[Cidade]],"Longitude")</f>
        <v>#NAME?</v>
      </c>
    </row>
    <row r="487" spans="1:8" x14ac:dyDescent="0.25">
      <c r="A487" t="s">
        <v>74</v>
      </c>
      <c r="B487" t="s">
        <v>3067</v>
      </c>
      <c r="C487" t="str">
        <f>Tabela2[[#This Row],[Localidade]]&amp;"/"&amp;Tabela2[[#This Row],[Estado]]</f>
        <v>Morpara/BA</v>
      </c>
      <c r="D487">
        <v>47580000</v>
      </c>
      <c r="E487">
        <v>47589999</v>
      </c>
      <c r="F487" t="e" vm="461">
        <v>#VALUE!</v>
      </c>
      <c r="G487" t="e" cm="1">
        <f t="array" aca="1" ref="G487" ca="1">_FV(Tabela2[[#This Row],[Cidade]],"Latitude")</f>
        <v>#NAME?</v>
      </c>
      <c r="H487" t="e" cm="1">
        <f t="array" aca="1" ref="H487" ca="1">_FV(Tabela2[[#This Row],[Cidade]],"Longitude")</f>
        <v>#NAME?</v>
      </c>
    </row>
    <row r="488" spans="1:8" x14ac:dyDescent="0.25">
      <c r="A488" t="s">
        <v>74</v>
      </c>
      <c r="B488" t="s">
        <v>3671</v>
      </c>
      <c r="C488" t="str">
        <f>Tabela2[[#This Row],[Localidade]]&amp;"/"&amp;Tabela2[[#This Row],[Estado]]</f>
        <v>Morro do Chapeu/BA</v>
      </c>
      <c r="D488">
        <v>44850000</v>
      </c>
      <c r="E488">
        <v>44879999</v>
      </c>
      <c r="F488" t="e" vm="462">
        <v>#VALUE!</v>
      </c>
      <c r="G488" t="e" cm="1">
        <f t="array" aca="1" ref="G488" ca="1">_FV(Tabela2[[#This Row],[Cidade]],"Latitude")</f>
        <v>#NAME?</v>
      </c>
      <c r="H488" t="e" cm="1">
        <f t="array" aca="1" ref="H488" ca="1">_FV(Tabela2[[#This Row],[Cidade]],"Longitude")</f>
        <v>#NAME?</v>
      </c>
    </row>
    <row r="489" spans="1:8" x14ac:dyDescent="0.25">
      <c r="A489" t="s">
        <v>74</v>
      </c>
      <c r="B489" t="s">
        <v>380</v>
      </c>
      <c r="C489" t="str">
        <f>Tabela2[[#This Row],[Localidade]]&amp;"/"&amp;Tabela2[[#This Row],[Estado]]</f>
        <v>Mortugaba/BA</v>
      </c>
      <c r="D489">
        <v>46290000</v>
      </c>
      <c r="E489">
        <v>46299999</v>
      </c>
      <c r="F489" t="e" vm="463">
        <v>#VALUE!</v>
      </c>
      <c r="G489" t="e" cm="1">
        <f t="array" aca="1" ref="G489" ca="1">_FV(Tabela2[[#This Row],[Cidade]],"Latitude")</f>
        <v>#NAME?</v>
      </c>
      <c r="H489" t="e" cm="1">
        <f t="array" aca="1" ref="H489" ca="1">_FV(Tabela2[[#This Row],[Cidade]],"Longitude")</f>
        <v>#NAME?</v>
      </c>
    </row>
    <row r="490" spans="1:8" x14ac:dyDescent="0.25">
      <c r="A490" t="s">
        <v>74</v>
      </c>
      <c r="B490" t="s">
        <v>5161</v>
      </c>
      <c r="C490" t="str">
        <f>Tabela2[[#This Row],[Localidade]]&amp;"/"&amp;Tabela2[[#This Row],[Estado]]</f>
        <v>Mucuge/BA</v>
      </c>
      <c r="D490">
        <v>46750000</v>
      </c>
      <c r="E490">
        <v>46759999</v>
      </c>
      <c r="F490" t="e" vm="464">
        <v>#VALUE!</v>
      </c>
      <c r="G490" t="e" cm="1">
        <f t="array" aca="1" ref="G490" ca="1">_FV(Tabela2[[#This Row],[Cidade]],"Latitude")</f>
        <v>#NAME?</v>
      </c>
      <c r="H490" t="e" cm="1">
        <f t="array" aca="1" ref="H490" ca="1">_FV(Tabela2[[#This Row],[Cidade]],"Longitude")</f>
        <v>#NAME?</v>
      </c>
    </row>
    <row r="491" spans="1:8" x14ac:dyDescent="0.25">
      <c r="A491" t="s">
        <v>74</v>
      </c>
      <c r="B491" t="s">
        <v>381</v>
      </c>
      <c r="C491" t="str">
        <f>Tabela2[[#This Row],[Localidade]]&amp;"/"&amp;Tabela2[[#This Row],[Estado]]</f>
        <v>Mucuri/BA</v>
      </c>
      <c r="D491">
        <v>45930000</v>
      </c>
      <c r="E491">
        <v>45939999</v>
      </c>
      <c r="F491" t="e" vm="465">
        <v>#VALUE!</v>
      </c>
      <c r="G491" t="e" cm="1">
        <f t="array" aca="1" ref="G491" ca="1">_FV(Tabela2[[#This Row],[Cidade]],"Latitude")</f>
        <v>#NAME?</v>
      </c>
      <c r="H491" t="e" cm="1">
        <f t="array" aca="1" ref="H491" ca="1">_FV(Tabela2[[#This Row],[Cidade]],"Longitude")</f>
        <v>#NAME?</v>
      </c>
    </row>
    <row r="492" spans="1:8" x14ac:dyDescent="0.25">
      <c r="A492" t="s">
        <v>74</v>
      </c>
      <c r="B492" t="s">
        <v>382</v>
      </c>
      <c r="C492" t="str">
        <f>Tabela2[[#This Row],[Localidade]]&amp;"/"&amp;Tabela2[[#This Row],[Estado]]</f>
        <v>Mulungu do Morro/BA</v>
      </c>
      <c r="D492">
        <v>44885000</v>
      </c>
      <c r="E492">
        <v>44889999</v>
      </c>
      <c r="F492" t="e" vm="466">
        <v>#VALUE!</v>
      </c>
      <c r="G492" t="e" cm="1">
        <f t="array" aca="1" ref="G492" ca="1">_FV(Tabela2[[#This Row],[Cidade]],"Latitude")</f>
        <v>#NAME?</v>
      </c>
      <c r="H492" t="e" cm="1">
        <f t="array" aca="1" ref="H492" ca="1">_FV(Tabela2[[#This Row],[Cidade]],"Longitude")</f>
        <v>#NAME?</v>
      </c>
    </row>
    <row r="493" spans="1:8" x14ac:dyDescent="0.25">
      <c r="A493" t="s">
        <v>74</v>
      </c>
      <c r="B493" t="s">
        <v>383</v>
      </c>
      <c r="C493" t="str">
        <f>Tabela2[[#This Row],[Localidade]]&amp;"/"&amp;Tabela2[[#This Row],[Estado]]</f>
        <v>Mundo Novo/BA</v>
      </c>
      <c r="D493">
        <v>44800000</v>
      </c>
      <c r="E493">
        <v>44829999</v>
      </c>
      <c r="F493" t="e" vm="467">
        <v>#VALUE!</v>
      </c>
      <c r="G493" t="e" cm="1">
        <f t="array" aca="1" ref="G493" ca="1">_FV(Tabela2[[#This Row],[Cidade]],"Latitude")</f>
        <v>#NAME?</v>
      </c>
      <c r="H493" t="e" cm="1">
        <f t="array" aca="1" ref="H493" ca="1">_FV(Tabela2[[#This Row],[Cidade]],"Longitude")</f>
        <v>#NAME?</v>
      </c>
    </row>
    <row r="494" spans="1:8" x14ac:dyDescent="0.25">
      <c r="A494" t="s">
        <v>74</v>
      </c>
      <c r="B494" t="s">
        <v>384</v>
      </c>
      <c r="C494" t="str">
        <f>Tabela2[[#This Row],[Localidade]]&amp;"/"&amp;Tabela2[[#This Row],[Estado]]</f>
        <v>Muniz Ferreira/BA</v>
      </c>
      <c r="D494">
        <v>44575000</v>
      </c>
      <c r="E494">
        <v>44579999</v>
      </c>
      <c r="F494" t="e" vm="468">
        <v>#VALUE!</v>
      </c>
      <c r="G494" t="e" cm="1">
        <f t="array" aca="1" ref="G494" ca="1">_FV(Tabela2[[#This Row],[Cidade]],"Latitude")</f>
        <v>#NAME?</v>
      </c>
      <c r="H494" t="e" cm="1">
        <f t="array" aca="1" ref="H494" ca="1">_FV(Tabela2[[#This Row],[Cidade]],"Longitude")</f>
        <v>#NAME?</v>
      </c>
    </row>
    <row r="495" spans="1:8" x14ac:dyDescent="0.25">
      <c r="A495" t="s">
        <v>74</v>
      </c>
      <c r="B495" t="s">
        <v>4157</v>
      </c>
      <c r="C495" t="str">
        <f>Tabela2[[#This Row],[Localidade]]&amp;"/"&amp;Tabela2[[#This Row],[Estado]]</f>
        <v>Muquem de Sao Francisco/BA</v>
      </c>
      <c r="D495">
        <v>47115000</v>
      </c>
      <c r="E495">
        <v>47119999</v>
      </c>
      <c r="F495" t="e" vm="469">
        <v>#VALUE!</v>
      </c>
      <c r="G495" t="e" cm="1">
        <f t="array" aca="1" ref="G495" ca="1">_FV(Tabela2[[#This Row],[Cidade]],"Latitude")</f>
        <v>#NAME?</v>
      </c>
      <c r="H495" t="e" cm="1">
        <f t="array" aca="1" ref="H495" ca="1">_FV(Tabela2[[#This Row],[Cidade]],"Longitude")</f>
        <v>#NAME?</v>
      </c>
    </row>
    <row r="496" spans="1:8" x14ac:dyDescent="0.25">
      <c r="A496" t="s">
        <v>74</v>
      </c>
      <c r="B496" t="s">
        <v>385</v>
      </c>
      <c r="C496" t="str">
        <f>Tabela2[[#This Row],[Localidade]]&amp;"/"&amp;Tabela2[[#This Row],[Estado]]</f>
        <v>Muritiba/BA</v>
      </c>
      <c r="D496">
        <v>44340000</v>
      </c>
      <c r="E496">
        <v>44344999</v>
      </c>
      <c r="F496" t="e" vm="470">
        <v>#VALUE!</v>
      </c>
      <c r="G496" t="e" cm="1">
        <f t="array" aca="1" ref="G496" ca="1">_FV(Tabela2[[#This Row],[Cidade]],"Latitude")</f>
        <v>#NAME?</v>
      </c>
      <c r="H496" t="e" cm="1">
        <f t="array" aca="1" ref="H496" ca="1">_FV(Tabela2[[#This Row],[Cidade]],"Longitude")</f>
        <v>#NAME?</v>
      </c>
    </row>
    <row r="497" spans="1:8" x14ac:dyDescent="0.25">
      <c r="A497" t="s">
        <v>74</v>
      </c>
      <c r="B497" t="s">
        <v>3866</v>
      </c>
      <c r="C497" t="str">
        <f>Tabela2[[#This Row],[Localidade]]&amp;"/"&amp;Tabela2[[#This Row],[Estado]]</f>
        <v>Mutuipe/BA</v>
      </c>
      <c r="D497">
        <v>45480000</v>
      </c>
      <c r="E497">
        <v>45489999</v>
      </c>
      <c r="F497" t="e" vm="471">
        <v>#VALUE!</v>
      </c>
      <c r="G497" t="e" cm="1">
        <f t="array" aca="1" ref="G497" ca="1">_FV(Tabela2[[#This Row],[Cidade]],"Latitude")</f>
        <v>#NAME?</v>
      </c>
      <c r="H497" t="e" cm="1">
        <f t="array" aca="1" ref="H497" ca="1">_FV(Tabela2[[#This Row],[Cidade]],"Longitude")</f>
        <v>#NAME?</v>
      </c>
    </row>
    <row r="498" spans="1:8" x14ac:dyDescent="0.25">
      <c r="A498" t="s">
        <v>74</v>
      </c>
      <c r="B498" t="s">
        <v>3672</v>
      </c>
      <c r="C498" t="str">
        <f>Tabela2[[#This Row],[Localidade]]&amp;"/"&amp;Tabela2[[#This Row],[Estado]]</f>
        <v>Nazare/BA</v>
      </c>
      <c r="D498">
        <v>44400000</v>
      </c>
      <c r="E498">
        <v>44419999</v>
      </c>
      <c r="F498" t="e" vm="472">
        <v>#VALUE!</v>
      </c>
      <c r="G498" t="e" cm="1">
        <f t="array" aca="1" ref="G498" ca="1">_FV(Tabela2[[#This Row],[Cidade]],"Latitude")</f>
        <v>#NAME?</v>
      </c>
      <c r="H498" t="e" cm="1">
        <f t="array" aca="1" ref="H498" ca="1">_FV(Tabela2[[#This Row],[Cidade]],"Longitude")</f>
        <v>#NAME?</v>
      </c>
    </row>
    <row r="499" spans="1:8" x14ac:dyDescent="0.25">
      <c r="A499" t="s">
        <v>74</v>
      </c>
      <c r="B499" t="s">
        <v>3512</v>
      </c>
      <c r="C499" t="str">
        <f>Tabela2[[#This Row],[Localidade]]&amp;"/"&amp;Tabela2[[#This Row],[Estado]]</f>
        <v>Nilo Pecanha/BA</v>
      </c>
      <c r="D499">
        <v>45440000</v>
      </c>
      <c r="E499">
        <v>45442999</v>
      </c>
      <c r="F499" t="e" vm="473">
        <v>#VALUE!</v>
      </c>
      <c r="G499" t="e" cm="1">
        <f t="array" aca="1" ref="G499" ca="1">_FV(Tabela2[[#This Row],[Cidade]],"Latitude")</f>
        <v>#NAME?</v>
      </c>
      <c r="H499" t="e" cm="1">
        <f t="array" aca="1" ref="H499" ca="1">_FV(Tabela2[[#This Row],[Cidade]],"Longitude")</f>
        <v>#NAME?</v>
      </c>
    </row>
    <row r="500" spans="1:8" x14ac:dyDescent="0.25">
      <c r="A500" t="s">
        <v>74</v>
      </c>
      <c r="B500" t="s">
        <v>386</v>
      </c>
      <c r="C500" t="str">
        <f>Tabela2[[#This Row],[Localidade]]&amp;"/"&amp;Tabela2[[#This Row],[Estado]]</f>
        <v>Nordestina/BA</v>
      </c>
      <c r="D500">
        <v>48870000</v>
      </c>
      <c r="E500">
        <v>48879999</v>
      </c>
      <c r="F500" t="e" vm="474">
        <v>#VALUE!</v>
      </c>
      <c r="G500" t="e" cm="1">
        <f t="array" aca="1" ref="G500" ca="1">_FV(Tabela2[[#This Row],[Cidade]],"Latitude")</f>
        <v>#NAME?</v>
      </c>
      <c r="H500" t="e" cm="1">
        <f t="array" aca="1" ref="H500" ca="1">_FV(Tabela2[[#This Row],[Cidade]],"Longitude")</f>
        <v>#NAME?</v>
      </c>
    </row>
    <row r="501" spans="1:8" x14ac:dyDescent="0.25">
      <c r="A501" t="s">
        <v>74</v>
      </c>
      <c r="B501" t="s">
        <v>4158</v>
      </c>
      <c r="C501" t="str">
        <f>Tabela2[[#This Row],[Localidade]]&amp;"/"&amp;Tabela2[[#This Row],[Estado]]</f>
        <v>Nova Canaa/BA</v>
      </c>
      <c r="D501">
        <v>45270000</v>
      </c>
      <c r="E501">
        <v>45279999</v>
      </c>
      <c r="F501" t="e" vm="475">
        <v>#VALUE!</v>
      </c>
      <c r="G501" t="e" cm="1">
        <f t="array" aca="1" ref="G501" ca="1">_FV(Tabela2[[#This Row],[Cidade]],"Latitude")</f>
        <v>#NAME?</v>
      </c>
      <c r="H501" t="e" cm="1">
        <f t="array" aca="1" ref="H501" ca="1">_FV(Tabela2[[#This Row],[Cidade]],"Longitude")</f>
        <v>#NAME?</v>
      </c>
    </row>
    <row r="502" spans="1:8" x14ac:dyDescent="0.25">
      <c r="A502" t="s">
        <v>74</v>
      </c>
      <c r="B502" t="s">
        <v>3068</v>
      </c>
      <c r="C502" t="str">
        <f>Tabela2[[#This Row],[Localidade]]&amp;"/"&amp;Tabela2[[#This Row],[Estado]]</f>
        <v>Nova Fatima/BA</v>
      </c>
      <c r="D502">
        <v>44642000</v>
      </c>
      <c r="E502">
        <v>44644999</v>
      </c>
      <c r="F502" t="e" vm="476">
        <v>#VALUE!</v>
      </c>
      <c r="G502" t="e" cm="1">
        <f t="array" aca="1" ref="G502" ca="1">_FV(Tabela2[[#This Row],[Cidade]],"Latitude")</f>
        <v>#NAME?</v>
      </c>
      <c r="H502" t="e" cm="1">
        <f t="array" aca="1" ref="H502" ca="1">_FV(Tabela2[[#This Row],[Cidade]],"Longitude")</f>
        <v>#NAME?</v>
      </c>
    </row>
    <row r="503" spans="1:8" x14ac:dyDescent="0.25">
      <c r="A503" t="s">
        <v>74</v>
      </c>
      <c r="B503" t="s">
        <v>3069</v>
      </c>
      <c r="C503" t="str">
        <f>Tabela2[[#This Row],[Localidade]]&amp;"/"&amp;Tabela2[[#This Row],[Estado]]</f>
        <v>Nova Ibia/BA</v>
      </c>
      <c r="D503">
        <v>45452000</v>
      </c>
      <c r="E503">
        <v>45454999</v>
      </c>
      <c r="F503" t="e" vm="477">
        <v>#VALUE!</v>
      </c>
      <c r="G503" t="e" cm="1">
        <f t="array" aca="1" ref="G503" ca="1">_FV(Tabela2[[#This Row],[Cidade]],"Latitude")</f>
        <v>#NAME?</v>
      </c>
      <c r="H503" t="e" cm="1">
        <f t="array" aca="1" ref="H503" ca="1">_FV(Tabela2[[#This Row],[Cidade]],"Longitude")</f>
        <v>#NAME?</v>
      </c>
    </row>
    <row r="504" spans="1:8" x14ac:dyDescent="0.25">
      <c r="A504" t="s">
        <v>74</v>
      </c>
      <c r="B504" t="s">
        <v>387</v>
      </c>
      <c r="C504" t="str">
        <f>Tabela2[[#This Row],[Localidade]]&amp;"/"&amp;Tabela2[[#This Row],[Estado]]</f>
        <v>Nova Itarana/BA</v>
      </c>
      <c r="D504">
        <v>45390000</v>
      </c>
      <c r="E504">
        <v>45399999</v>
      </c>
      <c r="F504" t="e" vm="478">
        <v>#VALUE!</v>
      </c>
      <c r="G504" t="e" cm="1">
        <f t="array" aca="1" ref="G504" ca="1">_FV(Tabela2[[#This Row],[Cidade]],"Latitude")</f>
        <v>#NAME?</v>
      </c>
      <c r="H504" t="e" cm="1">
        <f t="array" aca="1" ref="H504" ca="1">_FV(Tabela2[[#This Row],[Cidade]],"Longitude")</f>
        <v>#NAME?</v>
      </c>
    </row>
    <row r="505" spans="1:8" x14ac:dyDescent="0.25">
      <c r="A505" t="s">
        <v>74</v>
      </c>
      <c r="B505" t="s">
        <v>4159</v>
      </c>
      <c r="C505" t="str">
        <f>Tabela2[[#This Row],[Localidade]]&amp;"/"&amp;Tabela2[[#This Row],[Estado]]</f>
        <v>Nova Redencao/BA</v>
      </c>
      <c r="D505">
        <v>46835000</v>
      </c>
      <c r="E505">
        <v>46839999</v>
      </c>
      <c r="F505" t="e" vm="479">
        <v>#VALUE!</v>
      </c>
      <c r="G505" t="e" cm="1">
        <f t="array" aca="1" ref="G505" ca="1">_FV(Tabela2[[#This Row],[Cidade]],"Latitude")</f>
        <v>#NAME?</v>
      </c>
      <c r="H505" t="e" cm="1">
        <f t="array" aca="1" ref="H505" ca="1">_FV(Tabela2[[#This Row],[Cidade]],"Longitude")</f>
        <v>#NAME?</v>
      </c>
    </row>
    <row r="506" spans="1:8" x14ac:dyDescent="0.25">
      <c r="A506" t="s">
        <v>74</v>
      </c>
      <c r="B506" t="s">
        <v>388</v>
      </c>
      <c r="C506" t="str">
        <f>Tabela2[[#This Row],[Localidade]]&amp;"/"&amp;Tabela2[[#This Row],[Estado]]</f>
        <v>Nova Soure/BA</v>
      </c>
      <c r="D506">
        <v>48460000</v>
      </c>
      <c r="E506">
        <v>48469999</v>
      </c>
      <c r="F506" t="e" vm="480">
        <v>#VALUE!</v>
      </c>
      <c r="G506" t="e" cm="1">
        <f t="array" aca="1" ref="G506" ca="1">_FV(Tabela2[[#This Row],[Cidade]],"Latitude")</f>
        <v>#NAME?</v>
      </c>
      <c r="H506" t="e" cm="1">
        <f t="array" aca="1" ref="H506" ca="1">_FV(Tabela2[[#This Row],[Cidade]],"Longitude")</f>
        <v>#NAME?</v>
      </c>
    </row>
    <row r="507" spans="1:8" x14ac:dyDescent="0.25">
      <c r="A507" t="s">
        <v>74</v>
      </c>
      <c r="B507" t="s">
        <v>3513</v>
      </c>
      <c r="C507" t="str">
        <f>Tabela2[[#This Row],[Localidade]]&amp;"/"&amp;Tabela2[[#This Row],[Estado]]</f>
        <v>Nova Vicosa/BA</v>
      </c>
      <c r="D507">
        <v>45920000</v>
      </c>
      <c r="E507">
        <v>45929999</v>
      </c>
      <c r="F507" t="e" vm="481">
        <v>#VALUE!</v>
      </c>
      <c r="G507" t="e" cm="1">
        <f t="array" aca="1" ref="G507" ca="1">_FV(Tabela2[[#This Row],[Cidade]],"Latitude")</f>
        <v>#NAME?</v>
      </c>
      <c r="H507" t="e" cm="1">
        <f t="array" aca="1" ref="H507" ca="1">_FV(Tabela2[[#This Row],[Cidade]],"Longitude")</f>
        <v>#NAME?</v>
      </c>
    </row>
    <row r="508" spans="1:8" x14ac:dyDescent="0.25">
      <c r="A508" t="s">
        <v>74</v>
      </c>
      <c r="B508" t="s">
        <v>389</v>
      </c>
      <c r="C508" t="str">
        <f>Tabela2[[#This Row],[Localidade]]&amp;"/"&amp;Tabela2[[#This Row],[Estado]]</f>
        <v>Novo Horizonte/BA</v>
      </c>
      <c r="D508">
        <v>46730000</v>
      </c>
      <c r="E508">
        <v>46739999</v>
      </c>
      <c r="F508" t="e" vm="482">
        <v>#VALUE!</v>
      </c>
      <c r="G508" t="e" cm="1">
        <f t="array" aca="1" ref="G508" ca="1">_FV(Tabela2[[#This Row],[Cidade]],"Latitude")</f>
        <v>#NAME?</v>
      </c>
      <c r="H508" t="e" cm="1">
        <f t="array" aca="1" ref="H508" ca="1">_FV(Tabela2[[#This Row],[Cidade]],"Longitude")</f>
        <v>#NAME?</v>
      </c>
    </row>
    <row r="509" spans="1:8" x14ac:dyDescent="0.25">
      <c r="A509" t="s">
        <v>74</v>
      </c>
      <c r="B509" t="s">
        <v>390</v>
      </c>
      <c r="C509" t="str">
        <f>Tabela2[[#This Row],[Localidade]]&amp;"/"&amp;Tabela2[[#This Row],[Estado]]</f>
        <v>Novo Triunfo/BA</v>
      </c>
      <c r="D509">
        <v>48455000</v>
      </c>
      <c r="E509">
        <v>48459999</v>
      </c>
      <c r="F509" t="e" vm="483">
        <v>#VALUE!</v>
      </c>
      <c r="G509" t="e" cm="1">
        <f t="array" aca="1" ref="G509" ca="1">_FV(Tabela2[[#This Row],[Cidade]],"Latitude")</f>
        <v>#NAME?</v>
      </c>
      <c r="H509" t="e" cm="1">
        <f t="array" aca="1" ref="H509" ca="1">_FV(Tabela2[[#This Row],[Cidade]],"Longitude")</f>
        <v>#NAME?</v>
      </c>
    </row>
    <row r="510" spans="1:8" x14ac:dyDescent="0.25">
      <c r="A510" t="s">
        <v>74</v>
      </c>
      <c r="B510" t="s">
        <v>391</v>
      </c>
      <c r="C510" t="str">
        <f>Tabela2[[#This Row],[Localidade]]&amp;"/"&amp;Tabela2[[#This Row],[Estado]]</f>
        <v>Olindina/BA</v>
      </c>
      <c r="D510">
        <v>48470000</v>
      </c>
      <c r="E510">
        <v>48474999</v>
      </c>
      <c r="F510" t="e" vm="484">
        <v>#VALUE!</v>
      </c>
      <c r="G510" t="e" cm="1">
        <f t="array" aca="1" ref="G510" ca="1">_FV(Tabela2[[#This Row],[Cidade]],"Latitude")</f>
        <v>#NAME?</v>
      </c>
      <c r="H510" t="e" cm="1">
        <f t="array" aca="1" ref="H510" ca="1">_FV(Tabela2[[#This Row],[Cidade]],"Longitude")</f>
        <v>#NAME?</v>
      </c>
    </row>
    <row r="511" spans="1:8" x14ac:dyDescent="0.25">
      <c r="A511" t="s">
        <v>74</v>
      </c>
      <c r="B511" t="s">
        <v>392</v>
      </c>
      <c r="C511" t="str">
        <f>Tabela2[[#This Row],[Localidade]]&amp;"/"&amp;Tabela2[[#This Row],[Estado]]</f>
        <v>Oliveira dos Brejinhos/BA</v>
      </c>
      <c r="D511">
        <v>47530000</v>
      </c>
      <c r="E511">
        <v>47559999</v>
      </c>
      <c r="F511" t="e" vm="485">
        <v>#VALUE!</v>
      </c>
      <c r="G511" t="e" cm="1">
        <f t="array" aca="1" ref="G511" ca="1">_FV(Tabela2[[#This Row],[Cidade]],"Latitude")</f>
        <v>#NAME?</v>
      </c>
      <c r="H511" t="e" cm="1">
        <f t="array" aca="1" ref="H511" ca="1">_FV(Tabela2[[#This Row],[Cidade]],"Longitude")</f>
        <v>#NAME?</v>
      </c>
    </row>
    <row r="512" spans="1:8" x14ac:dyDescent="0.25">
      <c r="A512" t="s">
        <v>74</v>
      </c>
      <c r="B512" t="s">
        <v>3514</v>
      </c>
      <c r="C512" t="str">
        <f>Tabela2[[#This Row],[Localidade]]&amp;"/"&amp;Tabela2[[#This Row],[Estado]]</f>
        <v>Ouricangas/BA</v>
      </c>
      <c r="D512">
        <v>48150000</v>
      </c>
      <c r="E512">
        <v>48169999</v>
      </c>
      <c r="F512" t="e" vm="486">
        <v>#VALUE!</v>
      </c>
      <c r="G512" t="e" cm="1">
        <f t="array" aca="1" ref="G512" ca="1">_FV(Tabela2[[#This Row],[Cidade]],"Latitude")</f>
        <v>#NAME?</v>
      </c>
      <c r="H512" t="e" cm="1">
        <f t="array" aca="1" ref="H512" ca="1">_FV(Tabela2[[#This Row],[Cidade]],"Longitude")</f>
        <v>#NAME?</v>
      </c>
    </row>
    <row r="513" spans="1:8" x14ac:dyDescent="0.25">
      <c r="A513" t="s">
        <v>74</v>
      </c>
      <c r="B513" t="s">
        <v>3353</v>
      </c>
      <c r="C513" t="str">
        <f>Tabela2[[#This Row],[Localidade]]&amp;"/"&amp;Tabela2[[#This Row],[Estado]]</f>
        <v>Ourolandia/BA</v>
      </c>
      <c r="D513">
        <v>44718000</v>
      </c>
      <c r="E513">
        <v>44719999</v>
      </c>
      <c r="F513" t="e" vm="487">
        <v>#VALUE!</v>
      </c>
      <c r="G513" t="e" cm="1">
        <f t="array" aca="1" ref="G513" ca="1">_FV(Tabela2[[#This Row],[Cidade]],"Latitude")</f>
        <v>#NAME?</v>
      </c>
      <c r="H513" t="e" cm="1">
        <f t="array" aca="1" ref="H513" ca="1">_FV(Tabela2[[#This Row],[Cidade]],"Longitude")</f>
        <v>#NAME?</v>
      </c>
    </row>
    <row r="514" spans="1:8" x14ac:dyDescent="0.25">
      <c r="A514" t="s">
        <v>74</v>
      </c>
      <c r="B514" t="s">
        <v>393</v>
      </c>
      <c r="C514" t="str">
        <f>Tabela2[[#This Row],[Localidade]]&amp;"/"&amp;Tabela2[[#This Row],[Estado]]</f>
        <v>Palmas de Monte Alto/BA</v>
      </c>
      <c r="D514">
        <v>46460000</v>
      </c>
      <c r="E514">
        <v>46469999</v>
      </c>
      <c r="F514" t="e" vm="488">
        <v>#VALUE!</v>
      </c>
      <c r="G514" t="e" cm="1">
        <f t="array" aca="1" ref="G514" ca="1">_FV(Tabela2[[#This Row],[Cidade]],"Latitude")</f>
        <v>#NAME?</v>
      </c>
      <c r="H514" t="e" cm="1">
        <f t="array" aca="1" ref="H514" ca="1">_FV(Tabela2[[#This Row],[Cidade]],"Longitude")</f>
        <v>#NAME?</v>
      </c>
    </row>
    <row r="515" spans="1:8" x14ac:dyDescent="0.25">
      <c r="A515" t="s">
        <v>74</v>
      </c>
      <c r="B515" t="s">
        <v>394</v>
      </c>
      <c r="C515" t="str">
        <f>Tabela2[[#This Row],[Localidade]]&amp;"/"&amp;Tabela2[[#This Row],[Estado]]</f>
        <v>Palmeiras/BA</v>
      </c>
      <c r="D515">
        <v>46930000</v>
      </c>
      <c r="E515">
        <v>46959999</v>
      </c>
      <c r="F515" t="e" vm="489">
        <v>#VALUE!</v>
      </c>
      <c r="G515" t="e" cm="1">
        <f t="array" aca="1" ref="G515" ca="1">_FV(Tabela2[[#This Row],[Cidade]],"Latitude")</f>
        <v>#NAME?</v>
      </c>
      <c r="H515" t="e" cm="1">
        <f t="array" aca="1" ref="H515" ca="1">_FV(Tabela2[[#This Row],[Cidade]],"Longitude")</f>
        <v>#NAME?</v>
      </c>
    </row>
    <row r="516" spans="1:8" x14ac:dyDescent="0.25">
      <c r="A516" t="s">
        <v>74</v>
      </c>
      <c r="B516" t="s">
        <v>395</v>
      </c>
      <c r="C516" t="str">
        <f>Tabela2[[#This Row],[Localidade]]&amp;"/"&amp;Tabela2[[#This Row],[Estado]]</f>
        <v>Paramirim/BA</v>
      </c>
      <c r="D516">
        <v>46190000</v>
      </c>
      <c r="E516">
        <v>46199999</v>
      </c>
      <c r="F516" t="e" vm="490">
        <v>#VALUE!</v>
      </c>
      <c r="G516" t="e" cm="1">
        <f t="array" aca="1" ref="G516" ca="1">_FV(Tabela2[[#This Row],[Cidade]],"Latitude")</f>
        <v>#NAME?</v>
      </c>
      <c r="H516" t="e" cm="1">
        <f t="array" aca="1" ref="H516" ca="1">_FV(Tabela2[[#This Row],[Cidade]],"Longitude")</f>
        <v>#NAME?</v>
      </c>
    </row>
    <row r="517" spans="1:8" x14ac:dyDescent="0.25">
      <c r="A517" t="s">
        <v>74</v>
      </c>
      <c r="B517" t="s">
        <v>396</v>
      </c>
      <c r="C517" t="str">
        <f>Tabela2[[#This Row],[Localidade]]&amp;"/"&amp;Tabela2[[#This Row],[Estado]]</f>
        <v>Paratinga/BA</v>
      </c>
      <c r="D517">
        <v>47500000</v>
      </c>
      <c r="E517">
        <v>47519999</v>
      </c>
      <c r="F517" t="e" vm="491">
        <v>#VALUE!</v>
      </c>
      <c r="G517" t="e" cm="1">
        <f t="array" aca="1" ref="G517" ca="1">_FV(Tabela2[[#This Row],[Cidade]],"Latitude")</f>
        <v>#NAME?</v>
      </c>
      <c r="H517" t="e" cm="1">
        <f t="array" aca="1" ref="H517" ca="1">_FV(Tabela2[[#This Row],[Cidade]],"Longitude")</f>
        <v>#NAME?</v>
      </c>
    </row>
    <row r="518" spans="1:8" x14ac:dyDescent="0.25">
      <c r="A518" t="s">
        <v>74</v>
      </c>
      <c r="B518" t="s">
        <v>397</v>
      </c>
      <c r="C518" t="str">
        <f>Tabela2[[#This Row],[Localidade]]&amp;"/"&amp;Tabela2[[#This Row],[Estado]]</f>
        <v>Paripiranga/BA</v>
      </c>
      <c r="D518">
        <v>48430000</v>
      </c>
      <c r="E518">
        <v>48434999</v>
      </c>
      <c r="F518" t="e" vm="492">
        <v>#VALUE!</v>
      </c>
      <c r="G518" t="e" cm="1">
        <f t="array" aca="1" ref="G518" ca="1">_FV(Tabela2[[#This Row],[Cidade]],"Latitude")</f>
        <v>#NAME?</v>
      </c>
      <c r="H518" t="e" cm="1">
        <f t="array" aca="1" ref="H518" ca="1">_FV(Tabela2[[#This Row],[Cidade]],"Longitude")</f>
        <v>#NAME?</v>
      </c>
    </row>
    <row r="519" spans="1:8" x14ac:dyDescent="0.25">
      <c r="A519" t="s">
        <v>74</v>
      </c>
      <c r="B519" t="s">
        <v>398</v>
      </c>
      <c r="C519" t="str">
        <f>Tabela2[[#This Row],[Localidade]]&amp;"/"&amp;Tabela2[[#This Row],[Estado]]</f>
        <v>Pau Brasil/BA</v>
      </c>
      <c r="D519">
        <v>45890000</v>
      </c>
      <c r="E519">
        <v>45899999</v>
      </c>
      <c r="F519" t="e" vm="493">
        <v>#VALUE!</v>
      </c>
      <c r="G519" t="e" cm="1">
        <f t="array" aca="1" ref="G519" ca="1">_FV(Tabela2[[#This Row],[Cidade]],"Latitude")</f>
        <v>#NAME?</v>
      </c>
      <c r="H519" t="e" cm="1">
        <f t="array" aca="1" ref="H519" ca="1">_FV(Tabela2[[#This Row],[Cidade]],"Longitude")</f>
        <v>#NAME?</v>
      </c>
    </row>
    <row r="520" spans="1:8" x14ac:dyDescent="0.25">
      <c r="A520" t="s">
        <v>74</v>
      </c>
      <c r="B520" t="s">
        <v>399</v>
      </c>
      <c r="C520" t="str">
        <f>Tabela2[[#This Row],[Localidade]]&amp;"/"&amp;Tabela2[[#This Row],[Estado]]</f>
        <v>Paulo Afonso/BA</v>
      </c>
      <c r="D520">
        <v>48600001</v>
      </c>
      <c r="E520">
        <v>48619999</v>
      </c>
      <c r="F520" t="e" vm="494">
        <v>#VALUE!</v>
      </c>
      <c r="G520" t="e" cm="1">
        <f t="array" aca="1" ref="G520" ca="1">_FV(Tabela2[[#This Row],[Cidade]],"Latitude")</f>
        <v>#NAME?</v>
      </c>
      <c r="H520" t="e" cm="1">
        <f t="array" aca="1" ref="H520" ca="1">_FV(Tabela2[[#This Row],[Cidade]],"Longitude")</f>
        <v>#NAME?</v>
      </c>
    </row>
    <row r="521" spans="1:8" x14ac:dyDescent="0.25">
      <c r="A521" t="s">
        <v>74</v>
      </c>
      <c r="B521" t="s">
        <v>399</v>
      </c>
      <c r="C521" t="str">
        <f>Tabela2[[#This Row],[Localidade]]&amp;"/"&amp;Tabela2[[#This Row],[Estado]]</f>
        <v>Paulo Afonso/BA</v>
      </c>
      <c r="D521">
        <v>48600001</v>
      </c>
      <c r="E521">
        <v>48619999</v>
      </c>
      <c r="F521" t="e" vm="494">
        <v>#VALUE!</v>
      </c>
      <c r="G521" t="e" cm="1">
        <f t="array" aca="1" ref="G521" ca="1">_FV(Tabela2[[#This Row],[Cidade]],"Latitude")</f>
        <v>#NAME?</v>
      </c>
      <c r="H521" t="e" cm="1">
        <f t="array" aca="1" ref="H521" ca="1">_FV(Tabela2[[#This Row],[Cidade]],"Longitude")</f>
        <v>#NAME?</v>
      </c>
    </row>
    <row r="522" spans="1:8" x14ac:dyDescent="0.25">
      <c r="A522" t="s">
        <v>74</v>
      </c>
      <c r="B522" t="s">
        <v>3673</v>
      </c>
      <c r="C522" t="str">
        <f>Tabela2[[#This Row],[Localidade]]&amp;"/"&amp;Tabela2[[#This Row],[Estado]]</f>
        <v>Pe de Serra/BA</v>
      </c>
      <c r="D522">
        <v>44655000</v>
      </c>
      <c r="E522">
        <v>44659999</v>
      </c>
      <c r="F522" t="e" vm="495">
        <v>#VALUE!</v>
      </c>
      <c r="G522" t="e" cm="1">
        <f t="array" aca="1" ref="G522" ca="1">_FV(Tabela2[[#This Row],[Cidade]],"Latitude")</f>
        <v>#NAME?</v>
      </c>
      <c r="H522" t="e" cm="1">
        <f t="array" aca="1" ref="H522" ca="1">_FV(Tabela2[[#This Row],[Cidade]],"Longitude")</f>
        <v>#NAME?</v>
      </c>
    </row>
    <row r="523" spans="1:8" x14ac:dyDescent="0.25">
      <c r="A523" t="s">
        <v>74</v>
      </c>
      <c r="B523" t="s">
        <v>4160</v>
      </c>
      <c r="C523" t="str">
        <f>Tabela2[[#This Row],[Localidade]]&amp;"/"&amp;Tabela2[[#This Row],[Estado]]</f>
        <v>Pedrao/BA</v>
      </c>
      <c r="D523">
        <v>48140000</v>
      </c>
      <c r="E523">
        <v>48149999</v>
      </c>
      <c r="F523" t="e" vm="496">
        <v>#VALUE!</v>
      </c>
      <c r="G523" t="e" cm="1">
        <f t="array" aca="1" ref="G523" ca="1">_FV(Tabela2[[#This Row],[Cidade]],"Latitude")</f>
        <v>#NAME?</v>
      </c>
      <c r="H523" t="e" cm="1">
        <f t="array" aca="1" ref="H523" ca="1">_FV(Tabela2[[#This Row],[Cidade]],"Longitude")</f>
        <v>#NAME?</v>
      </c>
    </row>
    <row r="524" spans="1:8" x14ac:dyDescent="0.25">
      <c r="A524" t="s">
        <v>74</v>
      </c>
      <c r="B524" t="s">
        <v>400</v>
      </c>
      <c r="C524" t="str">
        <f>Tabela2[[#This Row],[Localidade]]&amp;"/"&amp;Tabela2[[#This Row],[Estado]]</f>
        <v>Pedro Alexandre/BA</v>
      </c>
      <c r="D524">
        <v>48580000</v>
      </c>
      <c r="E524">
        <v>48589999</v>
      </c>
      <c r="F524" t="e" vm="497">
        <v>#VALUE!</v>
      </c>
      <c r="G524" t="e" cm="1">
        <f t="array" aca="1" ref="G524" ca="1">_FV(Tabela2[[#This Row],[Cidade]],"Latitude")</f>
        <v>#NAME?</v>
      </c>
      <c r="H524" t="e" cm="1">
        <f t="array" aca="1" ref="H524" ca="1">_FV(Tabela2[[#This Row],[Cidade]],"Longitude")</f>
        <v>#NAME?</v>
      </c>
    </row>
    <row r="525" spans="1:8" x14ac:dyDescent="0.25">
      <c r="A525" t="s">
        <v>74</v>
      </c>
      <c r="B525" t="s">
        <v>4161</v>
      </c>
      <c r="C525" t="str">
        <f>Tabela2[[#This Row],[Localidade]]&amp;"/"&amp;Tabela2[[#This Row],[Estado]]</f>
        <v>Piata/BA</v>
      </c>
      <c r="D525">
        <v>46765000</v>
      </c>
      <c r="E525">
        <v>46769999</v>
      </c>
      <c r="F525" t="e" vm="498">
        <v>#VALUE!</v>
      </c>
      <c r="G525" t="e" cm="1">
        <f t="array" aca="1" ref="G525" ca="1">_FV(Tabela2[[#This Row],[Cidade]],"Latitude")</f>
        <v>#NAME?</v>
      </c>
      <c r="H525" t="e" cm="1">
        <f t="array" aca="1" ref="H525" ca="1">_FV(Tabela2[[#This Row],[Cidade]],"Longitude")</f>
        <v>#NAME?</v>
      </c>
    </row>
    <row r="526" spans="1:8" x14ac:dyDescent="0.25">
      <c r="A526" t="s">
        <v>74</v>
      </c>
      <c r="B526" t="s">
        <v>4162</v>
      </c>
      <c r="C526" t="str">
        <f>Tabela2[[#This Row],[Localidade]]&amp;"/"&amp;Tabela2[[#This Row],[Estado]]</f>
        <v>Pilao Arcado/BA</v>
      </c>
      <c r="D526">
        <v>47240000</v>
      </c>
      <c r="E526">
        <v>47299999</v>
      </c>
      <c r="F526" t="e" vm="499">
        <v>#VALUE!</v>
      </c>
      <c r="G526" t="e" cm="1">
        <f t="array" aca="1" ref="G526" ca="1">_FV(Tabela2[[#This Row],[Cidade]],"Latitude")</f>
        <v>#NAME?</v>
      </c>
      <c r="H526" t="e" cm="1">
        <f t="array" aca="1" ref="H526" ca="1">_FV(Tabela2[[#This Row],[Cidade]],"Longitude")</f>
        <v>#NAME?</v>
      </c>
    </row>
    <row r="527" spans="1:8" x14ac:dyDescent="0.25">
      <c r="A527" t="s">
        <v>74</v>
      </c>
      <c r="B527" t="s">
        <v>3867</v>
      </c>
      <c r="C527" t="str">
        <f>Tabela2[[#This Row],[Localidade]]&amp;"/"&amp;Tabela2[[#This Row],[Estado]]</f>
        <v>Pindai/BA</v>
      </c>
      <c r="D527">
        <v>46360000</v>
      </c>
      <c r="E527">
        <v>46379999</v>
      </c>
      <c r="F527" t="e" vm="500">
        <v>#VALUE!</v>
      </c>
      <c r="G527" t="e" cm="1">
        <f t="array" aca="1" ref="G527" ca="1">_FV(Tabela2[[#This Row],[Cidade]],"Latitude")</f>
        <v>#NAME?</v>
      </c>
      <c r="H527" t="e" cm="1">
        <f t="array" aca="1" ref="H527" ca="1">_FV(Tabela2[[#This Row],[Cidade]],"Longitude")</f>
        <v>#NAME?</v>
      </c>
    </row>
    <row r="528" spans="1:8" x14ac:dyDescent="0.25">
      <c r="A528" t="s">
        <v>74</v>
      </c>
      <c r="B528" t="s">
        <v>3515</v>
      </c>
      <c r="C528" t="str">
        <f>Tabela2[[#This Row],[Localidade]]&amp;"/"&amp;Tabela2[[#This Row],[Estado]]</f>
        <v>Pindobacu/BA</v>
      </c>
      <c r="D528">
        <v>44770000</v>
      </c>
      <c r="E528">
        <v>44774999</v>
      </c>
      <c r="F528" t="e" vm="501">
        <v>#VALUE!</v>
      </c>
      <c r="G528" t="e" cm="1">
        <f t="array" aca="1" ref="G528" ca="1">_FV(Tabela2[[#This Row],[Cidade]],"Latitude")</f>
        <v>#NAME?</v>
      </c>
      <c r="H528" t="e" cm="1">
        <f t="array" aca="1" ref="H528" ca="1">_FV(Tabela2[[#This Row],[Cidade]],"Longitude")</f>
        <v>#NAME?</v>
      </c>
    </row>
    <row r="529" spans="1:8" x14ac:dyDescent="0.25">
      <c r="A529" t="s">
        <v>74</v>
      </c>
      <c r="B529" t="s">
        <v>401</v>
      </c>
      <c r="C529" t="str">
        <f>Tabela2[[#This Row],[Localidade]]&amp;"/"&amp;Tabela2[[#This Row],[Estado]]</f>
        <v>Pintadas/BA</v>
      </c>
      <c r="D529">
        <v>44610000</v>
      </c>
      <c r="E529">
        <v>44619999</v>
      </c>
      <c r="F529" t="e" vm="502">
        <v>#VALUE!</v>
      </c>
      <c r="G529" t="e" cm="1">
        <f t="array" aca="1" ref="G529" ca="1">_FV(Tabela2[[#This Row],[Cidade]],"Latitude")</f>
        <v>#NAME?</v>
      </c>
      <c r="H529" t="e" cm="1">
        <f t="array" aca="1" ref="H529" ca="1">_FV(Tabela2[[#This Row],[Cidade]],"Longitude")</f>
        <v>#NAME?</v>
      </c>
    </row>
    <row r="530" spans="1:8" x14ac:dyDescent="0.25">
      <c r="A530" t="s">
        <v>74</v>
      </c>
      <c r="B530" t="s">
        <v>3868</v>
      </c>
      <c r="C530" t="str">
        <f>Tabela2[[#This Row],[Localidade]]&amp;"/"&amp;Tabela2[[#This Row],[Estado]]</f>
        <v>Pirai do Norte/BA</v>
      </c>
      <c r="D530">
        <v>45436000</v>
      </c>
      <c r="E530">
        <v>45439999</v>
      </c>
      <c r="F530" t="e" vm="503">
        <v>#VALUE!</v>
      </c>
      <c r="G530" t="e" cm="1">
        <f t="array" aca="1" ref="G530" ca="1">_FV(Tabela2[[#This Row],[Cidade]],"Latitude")</f>
        <v>#NAME?</v>
      </c>
      <c r="H530" t="e" cm="1">
        <f t="array" aca="1" ref="H530" ca="1">_FV(Tabela2[[#This Row],[Cidade]],"Longitude")</f>
        <v>#NAME?</v>
      </c>
    </row>
    <row r="531" spans="1:8" x14ac:dyDescent="0.25">
      <c r="A531" t="s">
        <v>74</v>
      </c>
      <c r="B531" t="s">
        <v>3070</v>
      </c>
      <c r="C531" t="str">
        <f>Tabela2[[#This Row],[Localidade]]&amp;"/"&amp;Tabela2[[#This Row],[Estado]]</f>
        <v>Piripa/BA</v>
      </c>
      <c r="D531">
        <v>46270000</v>
      </c>
      <c r="E531">
        <v>46279999</v>
      </c>
      <c r="F531" t="e" vm="504">
        <v>#VALUE!</v>
      </c>
      <c r="G531" t="e" cm="1">
        <f t="array" aca="1" ref="G531" ca="1">_FV(Tabela2[[#This Row],[Cidade]],"Latitude")</f>
        <v>#NAME?</v>
      </c>
      <c r="H531" t="e" cm="1">
        <f t="array" aca="1" ref="H531" ca="1">_FV(Tabela2[[#This Row],[Cidade]],"Longitude")</f>
        <v>#NAME?</v>
      </c>
    </row>
    <row r="532" spans="1:8" x14ac:dyDescent="0.25">
      <c r="A532" t="s">
        <v>74</v>
      </c>
      <c r="B532" t="s">
        <v>402</v>
      </c>
      <c r="C532" t="str">
        <f>Tabela2[[#This Row],[Localidade]]&amp;"/"&amp;Tabela2[[#This Row],[Estado]]</f>
        <v>Piritiba/BA</v>
      </c>
      <c r="D532">
        <v>44830000</v>
      </c>
      <c r="E532">
        <v>44839999</v>
      </c>
      <c r="F532" t="e" vm="505">
        <v>#VALUE!</v>
      </c>
      <c r="G532" t="e" cm="1">
        <f t="array" aca="1" ref="G532" ca="1">_FV(Tabela2[[#This Row],[Cidade]],"Latitude")</f>
        <v>#NAME?</v>
      </c>
      <c r="H532" t="e" cm="1">
        <f t="array" aca="1" ref="H532" ca="1">_FV(Tabela2[[#This Row],[Cidade]],"Longitude")</f>
        <v>#NAME?</v>
      </c>
    </row>
    <row r="533" spans="1:8" x14ac:dyDescent="0.25">
      <c r="A533" t="s">
        <v>74</v>
      </c>
      <c r="B533" t="s">
        <v>403</v>
      </c>
      <c r="C533" t="str">
        <f>Tabela2[[#This Row],[Localidade]]&amp;"/"&amp;Tabela2[[#This Row],[Estado]]</f>
        <v>Planaltino/BA</v>
      </c>
      <c r="D533">
        <v>45375000</v>
      </c>
      <c r="E533">
        <v>45389999</v>
      </c>
      <c r="F533" t="e" vm="506">
        <v>#VALUE!</v>
      </c>
      <c r="G533" t="e" cm="1">
        <f t="array" aca="1" ref="G533" ca="1">_FV(Tabela2[[#This Row],[Cidade]],"Latitude")</f>
        <v>#NAME?</v>
      </c>
      <c r="H533" t="e" cm="1">
        <f t="array" aca="1" ref="H533" ca="1">_FV(Tabela2[[#This Row],[Cidade]],"Longitude")</f>
        <v>#NAME?</v>
      </c>
    </row>
    <row r="534" spans="1:8" x14ac:dyDescent="0.25">
      <c r="A534" t="s">
        <v>74</v>
      </c>
      <c r="B534" t="s">
        <v>404</v>
      </c>
      <c r="C534" t="str">
        <f>Tabela2[[#This Row],[Localidade]]&amp;"/"&amp;Tabela2[[#This Row],[Estado]]</f>
        <v>Planalto/BA</v>
      </c>
      <c r="D534">
        <v>45190000</v>
      </c>
      <c r="E534">
        <v>45199999</v>
      </c>
      <c r="F534" t="e" vm="507">
        <v>#VALUE!</v>
      </c>
      <c r="G534" t="e" cm="1">
        <f t="array" aca="1" ref="G534" ca="1">_FV(Tabela2[[#This Row],[Cidade]],"Latitude")</f>
        <v>#NAME?</v>
      </c>
      <c r="H534" t="e" cm="1">
        <f t="array" aca="1" ref="H534" ca="1">_FV(Tabela2[[#This Row],[Cidade]],"Longitude")</f>
        <v>#NAME?</v>
      </c>
    </row>
    <row r="535" spans="1:8" x14ac:dyDescent="0.25">
      <c r="A535" t="s">
        <v>74</v>
      </c>
      <c r="B535" t="s">
        <v>5261</v>
      </c>
      <c r="C535" t="str">
        <f>Tabela2[[#This Row],[Localidade]]&amp;"/"&amp;Tabela2[[#This Row],[Estado]]</f>
        <v>Pocoes/BA</v>
      </c>
      <c r="D535">
        <v>45260000</v>
      </c>
      <c r="E535">
        <v>45262999</v>
      </c>
      <c r="F535" t="e" vm="508">
        <v>#VALUE!</v>
      </c>
      <c r="G535" t="e" cm="1">
        <f t="array" aca="1" ref="G535" ca="1">_FV(Tabela2[[#This Row],[Cidade]],"Latitude")</f>
        <v>#NAME?</v>
      </c>
      <c r="H535" t="e" cm="1">
        <f t="array" aca="1" ref="H535" ca="1">_FV(Tabela2[[#This Row],[Cidade]],"Longitude")</f>
        <v>#NAME?</v>
      </c>
    </row>
    <row r="536" spans="1:8" x14ac:dyDescent="0.25">
      <c r="A536" t="s">
        <v>74</v>
      </c>
      <c r="B536" t="s">
        <v>405</v>
      </c>
      <c r="C536" t="str">
        <f>Tabela2[[#This Row],[Localidade]]&amp;"/"&amp;Tabela2[[#This Row],[Estado]]</f>
        <v>Pojuca/BA</v>
      </c>
      <c r="D536">
        <v>48120000</v>
      </c>
      <c r="E536">
        <v>48129999</v>
      </c>
      <c r="F536" t="e" vm="509">
        <v>#VALUE!</v>
      </c>
      <c r="G536" t="e" cm="1">
        <f t="array" aca="1" ref="G536" ca="1">_FV(Tabela2[[#This Row],[Cidade]],"Latitude")</f>
        <v>#NAME?</v>
      </c>
      <c r="H536" t="e" cm="1">
        <f t="array" aca="1" ref="H536" ca="1">_FV(Tabela2[[#This Row],[Cidade]],"Longitude")</f>
        <v>#NAME?</v>
      </c>
    </row>
    <row r="537" spans="1:8" x14ac:dyDescent="0.25">
      <c r="A537" t="s">
        <v>74</v>
      </c>
      <c r="B537" t="s">
        <v>406</v>
      </c>
      <c r="C537" t="str">
        <f>Tabela2[[#This Row],[Localidade]]&amp;"/"&amp;Tabela2[[#This Row],[Estado]]</f>
        <v>Ponto Novo/BA</v>
      </c>
      <c r="D537">
        <v>44755000</v>
      </c>
      <c r="E537">
        <v>44769999</v>
      </c>
      <c r="F537" t="e" vm="510">
        <v>#VALUE!</v>
      </c>
      <c r="G537" t="e" cm="1">
        <f t="array" aca="1" ref="G537" ca="1">_FV(Tabela2[[#This Row],[Cidade]],"Latitude")</f>
        <v>#NAME?</v>
      </c>
      <c r="H537" t="e" cm="1">
        <f t="array" aca="1" ref="H537" ca="1">_FV(Tabela2[[#This Row],[Cidade]],"Longitude")</f>
        <v>#NAME?</v>
      </c>
    </row>
    <row r="538" spans="1:8" x14ac:dyDescent="0.25">
      <c r="A538" t="s">
        <v>74</v>
      </c>
      <c r="B538" t="s">
        <v>407</v>
      </c>
      <c r="C538" t="str">
        <f>Tabela2[[#This Row],[Localidade]]&amp;"/"&amp;Tabela2[[#This Row],[Estado]]</f>
        <v>Porto Seguro/BA</v>
      </c>
      <c r="D538">
        <v>45810000</v>
      </c>
      <c r="E538">
        <v>45819999</v>
      </c>
      <c r="F538" t="e" vm="511">
        <v>#VALUE!</v>
      </c>
      <c r="G538" t="e" cm="1">
        <f t="array" aca="1" ref="G538" ca="1">_FV(Tabela2[[#This Row],[Cidade]],"Latitude")</f>
        <v>#NAME?</v>
      </c>
      <c r="H538" t="e" cm="1">
        <f t="array" aca="1" ref="H538" ca="1">_FV(Tabela2[[#This Row],[Cidade]],"Longitude")</f>
        <v>#NAME?</v>
      </c>
    </row>
    <row r="539" spans="1:8" x14ac:dyDescent="0.25">
      <c r="A539" t="s">
        <v>74</v>
      </c>
      <c r="B539" t="s">
        <v>5297</v>
      </c>
      <c r="C539" t="str">
        <f>Tabela2[[#This Row],[Localidade]]&amp;"/"&amp;Tabela2[[#This Row],[Estado]]</f>
        <v>PotirAgua/BA</v>
      </c>
      <c r="D539">
        <v>45790000</v>
      </c>
      <c r="E539">
        <v>45799999</v>
      </c>
      <c r="F539" t="e" vm="512">
        <v>#VALUE!</v>
      </c>
      <c r="G539" t="e" cm="1">
        <f t="array" aca="1" ref="G539" ca="1">_FV(Tabela2[[#This Row],[Cidade]],"Latitude")</f>
        <v>#NAME?</v>
      </c>
      <c r="H539" t="e" cm="1">
        <f t="array" aca="1" ref="H539" ca="1">_FV(Tabela2[[#This Row],[Cidade]],"Longitude")</f>
        <v>#NAME?</v>
      </c>
    </row>
    <row r="540" spans="1:8" x14ac:dyDescent="0.25">
      <c r="A540" t="s">
        <v>74</v>
      </c>
      <c r="B540" t="s">
        <v>408</v>
      </c>
      <c r="C540" t="str">
        <f>Tabela2[[#This Row],[Localidade]]&amp;"/"&amp;Tabela2[[#This Row],[Estado]]</f>
        <v>Prado/BA</v>
      </c>
      <c r="D540">
        <v>45980000</v>
      </c>
      <c r="E540">
        <v>45984999</v>
      </c>
      <c r="F540" t="e" vm="513">
        <v>#VALUE!</v>
      </c>
      <c r="G540" t="e" cm="1">
        <f t="array" aca="1" ref="G540" ca="1">_FV(Tabela2[[#This Row],[Cidade]],"Latitude")</f>
        <v>#NAME?</v>
      </c>
      <c r="H540" t="e" cm="1">
        <f t="array" aca="1" ref="H540" ca="1">_FV(Tabela2[[#This Row],[Cidade]],"Longitude")</f>
        <v>#NAME?</v>
      </c>
    </row>
    <row r="541" spans="1:8" x14ac:dyDescent="0.25">
      <c r="A541" t="s">
        <v>74</v>
      </c>
      <c r="B541" t="s">
        <v>409</v>
      </c>
      <c r="C541" t="str">
        <f>Tabela2[[#This Row],[Localidade]]&amp;"/"&amp;Tabela2[[#This Row],[Estado]]</f>
        <v>Presidente Dutra/BA</v>
      </c>
      <c r="D541">
        <v>44930000</v>
      </c>
      <c r="E541">
        <v>44939999</v>
      </c>
      <c r="F541" t="e" vm="514">
        <v>#VALUE!</v>
      </c>
      <c r="G541" t="e" cm="1">
        <f t="array" aca="1" ref="G541" ca="1">_FV(Tabela2[[#This Row],[Cidade]],"Latitude")</f>
        <v>#NAME?</v>
      </c>
      <c r="H541" t="e" cm="1">
        <f t="array" aca="1" ref="H541" ca="1">_FV(Tabela2[[#This Row],[Cidade]],"Longitude")</f>
        <v>#NAME?</v>
      </c>
    </row>
    <row r="542" spans="1:8" x14ac:dyDescent="0.25">
      <c r="A542" t="s">
        <v>74</v>
      </c>
      <c r="B542" t="s">
        <v>3354</v>
      </c>
      <c r="C542" t="str">
        <f>Tabela2[[#This Row],[Localidade]]&amp;"/"&amp;Tabela2[[#This Row],[Estado]]</f>
        <v>Presidente Janio Quadros/BA</v>
      </c>
      <c r="D542">
        <v>46250000</v>
      </c>
      <c r="E542">
        <v>46254999</v>
      </c>
      <c r="F542" t="e" vm="515">
        <v>#VALUE!</v>
      </c>
      <c r="G542" t="e" cm="1">
        <f t="array" aca="1" ref="G542" ca="1">_FV(Tabela2[[#This Row],[Cidade]],"Latitude")</f>
        <v>#NAME?</v>
      </c>
      <c r="H542" t="e" cm="1">
        <f t="array" aca="1" ref="H542" ca="1">_FV(Tabela2[[#This Row],[Cidade]],"Longitude")</f>
        <v>#NAME?</v>
      </c>
    </row>
    <row r="543" spans="1:8" x14ac:dyDescent="0.25">
      <c r="A543" t="s">
        <v>74</v>
      </c>
      <c r="B543" t="s">
        <v>410</v>
      </c>
      <c r="C543" t="str">
        <f>Tabela2[[#This Row],[Localidade]]&amp;"/"&amp;Tabela2[[#This Row],[Estado]]</f>
        <v>Presidente Tancredo Neves/BA</v>
      </c>
      <c r="D543">
        <v>45416000</v>
      </c>
      <c r="E543">
        <v>45419999</v>
      </c>
      <c r="F543" t="e" vm="516">
        <v>#VALUE!</v>
      </c>
      <c r="G543" t="e" cm="1">
        <f t="array" aca="1" ref="G543" ca="1">_FV(Tabela2[[#This Row],[Cidade]],"Latitude")</f>
        <v>#NAME?</v>
      </c>
      <c r="H543" t="e" cm="1">
        <f t="array" aca="1" ref="H543" ca="1">_FV(Tabela2[[#This Row],[Cidade]],"Longitude")</f>
        <v>#NAME?</v>
      </c>
    </row>
    <row r="544" spans="1:8" x14ac:dyDescent="0.25">
      <c r="A544" t="s">
        <v>74</v>
      </c>
      <c r="B544" t="s">
        <v>411</v>
      </c>
      <c r="C544" t="str">
        <f>Tabela2[[#This Row],[Localidade]]&amp;"/"&amp;Tabela2[[#This Row],[Estado]]</f>
        <v>Queimadas/BA</v>
      </c>
      <c r="D544">
        <v>48860000</v>
      </c>
      <c r="E544">
        <v>48869999</v>
      </c>
      <c r="F544" t="e" vm="517">
        <v>#VALUE!</v>
      </c>
      <c r="G544" t="e" cm="1">
        <f t="array" aca="1" ref="G544" ca="1">_FV(Tabela2[[#This Row],[Cidade]],"Latitude")</f>
        <v>#NAME?</v>
      </c>
      <c r="H544" t="e" cm="1">
        <f t="array" aca="1" ref="H544" ca="1">_FV(Tabela2[[#This Row],[Cidade]],"Longitude")</f>
        <v>#NAME?</v>
      </c>
    </row>
    <row r="545" spans="1:8" x14ac:dyDescent="0.25">
      <c r="A545" t="s">
        <v>74</v>
      </c>
      <c r="B545" t="s">
        <v>412</v>
      </c>
      <c r="C545" t="str">
        <f>Tabela2[[#This Row],[Localidade]]&amp;"/"&amp;Tabela2[[#This Row],[Estado]]</f>
        <v>Quijingue/BA</v>
      </c>
      <c r="D545">
        <v>48830000</v>
      </c>
      <c r="E545">
        <v>48839999</v>
      </c>
      <c r="F545" t="e" vm="518">
        <v>#VALUE!</v>
      </c>
      <c r="G545" t="e" cm="1">
        <f t="array" aca="1" ref="G545" ca="1">_FV(Tabela2[[#This Row],[Cidade]],"Latitude")</f>
        <v>#NAME?</v>
      </c>
      <c r="H545" t="e" cm="1">
        <f t="array" aca="1" ref="H545" ca="1">_FV(Tabela2[[#This Row],[Cidade]],"Longitude")</f>
        <v>#NAME?</v>
      </c>
    </row>
    <row r="546" spans="1:8" x14ac:dyDescent="0.25">
      <c r="A546" t="s">
        <v>74</v>
      </c>
      <c r="B546" t="s">
        <v>413</v>
      </c>
      <c r="C546" t="str">
        <f>Tabela2[[#This Row],[Localidade]]&amp;"/"&amp;Tabela2[[#This Row],[Estado]]</f>
        <v>Quixabeira/BA</v>
      </c>
      <c r="D546">
        <v>44713000</v>
      </c>
      <c r="E546">
        <v>44714999</v>
      </c>
      <c r="F546" t="e" vm="519">
        <v>#VALUE!</v>
      </c>
      <c r="G546" t="e" cm="1">
        <f t="array" aca="1" ref="G546" ca="1">_FV(Tabela2[[#This Row],[Cidade]],"Latitude")</f>
        <v>#NAME?</v>
      </c>
      <c r="H546" t="e" cm="1">
        <f t="array" aca="1" ref="H546" ca="1">_FV(Tabela2[[#This Row],[Cidade]],"Longitude")</f>
        <v>#NAME?</v>
      </c>
    </row>
    <row r="547" spans="1:8" x14ac:dyDescent="0.25">
      <c r="A547" t="s">
        <v>74</v>
      </c>
      <c r="B547" t="s">
        <v>414</v>
      </c>
      <c r="C547" t="str">
        <f>Tabela2[[#This Row],[Localidade]]&amp;"/"&amp;Tabela2[[#This Row],[Estado]]</f>
        <v>Rafael Jambeiro/BA</v>
      </c>
      <c r="D547">
        <v>44520000</v>
      </c>
      <c r="E547">
        <v>44529999</v>
      </c>
      <c r="F547" t="e" vm="520">
        <v>#VALUE!</v>
      </c>
      <c r="G547" t="e" cm="1">
        <f t="array" aca="1" ref="G547" ca="1">_FV(Tabela2[[#This Row],[Cidade]],"Latitude")</f>
        <v>#NAME?</v>
      </c>
      <c r="H547" t="e" cm="1">
        <f t="array" aca="1" ref="H547" ca="1">_FV(Tabela2[[#This Row],[Cidade]],"Longitude")</f>
        <v>#NAME?</v>
      </c>
    </row>
    <row r="548" spans="1:8" x14ac:dyDescent="0.25">
      <c r="A548" t="s">
        <v>74</v>
      </c>
      <c r="B548" t="s">
        <v>415</v>
      </c>
      <c r="C548" t="str">
        <f>Tabela2[[#This Row],[Localidade]]&amp;"/"&amp;Tabela2[[#This Row],[Estado]]</f>
        <v>Remanso/BA</v>
      </c>
      <c r="D548">
        <v>47200000</v>
      </c>
      <c r="E548">
        <v>47219999</v>
      </c>
      <c r="F548" t="e" vm="521">
        <v>#VALUE!</v>
      </c>
      <c r="G548" t="e" cm="1">
        <f t="array" aca="1" ref="G548" ca="1">_FV(Tabela2[[#This Row],[Cidade]],"Latitude")</f>
        <v>#NAME?</v>
      </c>
      <c r="H548" t="e" cm="1">
        <f t="array" aca="1" ref="H548" ca="1">_FV(Tabela2[[#This Row],[Cidade]],"Longitude")</f>
        <v>#NAME?</v>
      </c>
    </row>
    <row r="549" spans="1:8" x14ac:dyDescent="0.25">
      <c r="A549" t="s">
        <v>74</v>
      </c>
      <c r="B549" t="s">
        <v>3355</v>
      </c>
      <c r="C549" t="str">
        <f>Tabela2[[#This Row],[Localidade]]&amp;"/"&amp;Tabela2[[#This Row],[Estado]]</f>
        <v>Retirolandia/BA</v>
      </c>
      <c r="D549">
        <v>48750000</v>
      </c>
      <c r="E549">
        <v>48759999</v>
      </c>
      <c r="F549" t="e" vm="522">
        <v>#VALUE!</v>
      </c>
      <c r="G549" t="e" cm="1">
        <f t="array" aca="1" ref="G549" ca="1">_FV(Tabela2[[#This Row],[Cidade]],"Latitude")</f>
        <v>#NAME?</v>
      </c>
      <c r="H549" t="e" cm="1">
        <f t="array" aca="1" ref="H549" ca="1">_FV(Tabela2[[#This Row],[Cidade]],"Longitude")</f>
        <v>#NAME?</v>
      </c>
    </row>
    <row r="550" spans="1:8" x14ac:dyDescent="0.25">
      <c r="A550" t="s">
        <v>74</v>
      </c>
      <c r="B550" t="s">
        <v>4163</v>
      </c>
      <c r="C550" t="str">
        <f>Tabela2[[#This Row],[Localidade]]&amp;"/"&amp;Tabela2[[#This Row],[Estado]]</f>
        <v>Riachao das Neves/BA</v>
      </c>
      <c r="D550">
        <v>47970000</v>
      </c>
      <c r="E550">
        <v>47989999</v>
      </c>
      <c r="F550" t="e" vm="523">
        <v>#VALUE!</v>
      </c>
      <c r="G550" t="e" cm="1">
        <f t="array" aca="1" ref="G550" ca="1">_FV(Tabela2[[#This Row],[Cidade]],"Latitude")</f>
        <v>#NAME?</v>
      </c>
      <c r="H550" t="e" cm="1">
        <f t="array" aca="1" ref="H550" ca="1">_FV(Tabela2[[#This Row],[Cidade]],"Longitude")</f>
        <v>#NAME?</v>
      </c>
    </row>
    <row r="551" spans="1:8" x14ac:dyDescent="0.25">
      <c r="A551" t="s">
        <v>74</v>
      </c>
      <c r="B551" t="s">
        <v>4164</v>
      </c>
      <c r="C551" t="str">
        <f>Tabela2[[#This Row],[Localidade]]&amp;"/"&amp;Tabela2[[#This Row],[Estado]]</f>
        <v>Riachao do Jacuipe/BA</v>
      </c>
      <c r="D551">
        <v>44640000</v>
      </c>
      <c r="E551">
        <v>44641999</v>
      </c>
      <c r="F551" t="e" vm="524">
        <v>#VALUE!</v>
      </c>
      <c r="G551" t="e" cm="1">
        <f t="array" aca="1" ref="G551" ca="1">_FV(Tabela2[[#This Row],[Cidade]],"Latitude")</f>
        <v>#NAME?</v>
      </c>
      <c r="H551" t="e" cm="1">
        <f t="array" aca="1" ref="H551" ca="1">_FV(Tabela2[[#This Row],[Cidade]],"Longitude")</f>
        <v>#NAME?</v>
      </c>
    </row>
    <row r="552" spans="1:8" x14ac:dyDescent="0.25">
      <c r="A552" t="s">
        <v>74</v>
      </c>
      <c r="B552" t="s">
        <v>416</v>
      </c>
      <c r="C552" t="str">
        <f>Tabela2[[#This Row],[Localidade]]&amp;"/"&amp;Tabela2[[#This Row],[Estado]]</f>
        <v>Riacho de Santana/BA</v>
      </c>
      <c r="D552">
        <v>46470000</v>
      </c>
      <c r="E552">
        <v>46479999</v>
      </c>
      <c r="F552" t="e" vm="525">
        <v>#VALUE!</v>
      </c>
      <c r="G552" t="e" cm="1">
        <f t="array" aca="1" ref="G552" ca="1">_FV(Tabela2[[#This Row],[Cidade]],"Latitude")</f>
        <v>#NAME?</v>
      </c>
      <c r="H552" t="e" cm="1">
        <f t="array" aca="1" ref="H552" ca="1">_FV(Tabela2[[#This Row],[Cidade]],"Longitude")</f>
        <v>#NAME?</v>
      </c>
    </row>
    <row r="553" spans="1:8" x14ac:dyDescent="0.25">
      <c r="A553" t="s">
        <v>74</v>
      </c>
      <c r="B553" t="s">
        <v>417</v>
      </c>
      <c r="C553" t="str">
        <f>Tabela2[[#This Row],[Localidade]]&amp;"/"&amp;Tabela2[[#This Row],[Estado]]</f>
        <v>Ribeira do Amparo/BA</v>
      </c>
      <c r="D553">
        <v>48440000</v>
      </c>
      <c r="E553">
        <v>48444999</v>
      </c>
      <c r="F553" t="e" vm="526">
        <v>#VALUE!</v>
      </c>
      <c r="G553" t="e" cm="1">
        <f t="array" aca="1" ref="G553" ca="1">_FV(Tabela2[[#This Row],[Cidade]],"Latitude")</f>
        <v>#NAME?</v>
      </c>
      <c r="H553" t="e" cm="1">
        <f t="array" aca="1" ref="H553" ca="1">_FV(Tabela2[[#This Row],[Cidade]],"Longitude")</f>
        <v>#NAME?</v>
      </c>
    </row>
    <row r="554" spans="1:8" x14ac:dyDescent="0.25">
      <c r="A554" t="s">
        <v>74</v>
      </c>
      <c r="B554" t="s">
        <v>418</v>
      </c>
      <c r="C554" t="str">
        <f>Tabela2[[#This Row],[Localidade]]&amp;"/"&amp;Tabela2[[#This Row],[Estado]]</f>
        <v>Ribeira do Pombal/BA</v>
      </c>
      <c r="D554">
        <v>48400000</v>
      </c>
      <c r="E554">
        <v>48404999</v>
      </c>
      <c r="F554" t="e" vm="527">
        <v>#VALUE!</v>
      </c>
      <c r="G554" t="e" cm="1">
        <f t="array" aca="1" ref="G554" ca="1">_FV(Tabela2[[#This Row],[Cidade]],"Latitude")</f>
        <v>#NAME?</v>
      </c>
      <c r="H554" t="e" cm="1">
        <f t="array" aca="1" ref="H554" ca="1">_FV(Tabela2[[#This Row],[Cidade]],"Longitude")</f>
        <v>#NAME?</v>
      </c>
    </row>
    <row r="555" spans="1:8" x14ac:dyDescent="0.25">
      <c r="A555" t="s">
        <v>74</v>
      </c>
      <c r="B555" t="s">
        <v>4165</v>
      </c>
      <c r="C555" t="str">
        <f>Tabela2[[#This Row],[Localidade]]&amp;"/"&amp;Tabela2[[#This Row],[Estado]]</f>
        <v>Ribeirao do Largo/BA</v>
      </c>
      <c r="D555">
        <v>45155000</v>
      </c>
      <c r="E555">
        <v>45156999</v>
      </c>
      <c r="F555" t="e" vm="528">
        <v>#VALUE!</v>
      </c>
      <c r="G555" t="e" cm="1">
        <f t="array" aca="1" ref="G555" ca="1">_FV(Tabela2[[#This Row],[Cidade]],"Latitude")</f>
        <v>#NAME?</v>
      </c>
      <c r="H555" t="e" cm="1">
        <f t="array" aca="1" ref="H555" ca="1">_FV(Tabela2[[#This Row],[Cidade]],"Longitude")</f>
        <v>#NAME?</v>
      </c>
    </row>
    <row r="556" spans="1:8" x14ac:dyDescent="0.25">
      <c r="A556" t="s">
        <v>74</v>
      </c>
      <c r="B556" t="s">
        <v>419</v>
      </c>
      <c r="C556" t="str">
        <f>Tabela2[[#This Row],[Localidade]]&amp;"/"&amp;Tabela2[[#This Row],[Estado]]</f>
        <v>Rio de Contas/BA</v>
      </c>
      <c r="D556">
        <v>46170000</v>
      </c>
      <c r="E556">
        <v>46179999</v>
      </c>
      <c r="F556" t="e" vm="529">
        <v>#VALUE!</v>
      </c>
      <c r="G556" t="e" cm="1">
        <f t="array" aca="1" ref="G556" ca="1">_FV(Tabela2[[#This Row],[Cidade]],"Latitude")</f>
        <v>#NAME?</v>
      </c>
      <c r="H556" t="e" cm="1">
        <f t="array" aca="1" ref="H556" ca="1">_FV(Tabela2[[#This Row],[Cidade]],"Longitude")</f>
        <v>#NAME?</v>
      </c>
    </row>
    <row r="557" spans="1:8" x14ac:dyDescent="0.25">
      <c r="A557" t="s">
        <v>74</v>
      </c>
      <c r="B557" t="s">
        <v>4742</v>
      </c>
      <c r="C557" t="str">
        <f>Tabela2[[#This Row],[Localidade]]&amp;"/"&amp;Tabela2[[#This Row],[Estado]]</f>
        <v>Rio do Antonio/BA</v>
      </c>
      <c r="D557">
        <v>46220000</v>
      </c>
      <c r="E557">
        <v>46249999</v>
      </c>
      <c r="F557" t="e" vm="530">
        <v>#VALUE!</v>
      </c>
      <c r="G557" t="e" cm="1">
        <f t="array" aca="1" ref="G557" ca="1">_FV(Tabela2[[#This Row],[Cidade]],"Latitude")</f>
        <v>#NAME?</v>
      </c>
      <c r="H557" t="e" cm="1">
        <f t="array" aca="1" ref="H557" ca="1">_FV(Tabela2[[#This Row],[Cidade]],"Longitude")</f>
        <v>#NAME?</v>
      </c>
    </row>
    <row r="558" spans="1:8" x14ac:dyDescent="0.25">
      <c r="A558" t="s">
        <v>74</v>
      </c>
      <c r="B558" t="s">
        <v>420</v>
      </c>
      <c r="C558" t="str">
        <f>Tabela2[[#This Row],[Localidade]]&amp;"/"&amp;Tabela2[[#This Row],[Estado]]</f>
        <v>Rio do Pires/BA</v>
      </c>
      <c r="D558">
        <v>46550000</v>
      </c>
      <c r="E558">
        <v>46569999</v>
      </c>
      <c r="F558" t="e" vm="531">
        <v>#VALUE!</v>
      </c>
      <c r="G558" t="e" cm="1">
        <f t="array" aca="1" ref="G558" ca="1">_FV(Tabela2[[#This Row],[Cidade]],"Latitude")</f>
        <v>#NAME?</v>
      </c>
      <c r="H558" t="e" cm="1">
        <f t="array" aca="1" ref="H558" ca="1">_FV(Tabela2[[#This Row],[Cidade]],"Longitude")</f>
        <v>#NAME?</v>
      </c>
    </row>
    <row r="559" spans="1:8" x14ac:dyDescent="0.25">
      <c r="A559" t="s">
        <v>74</v>
      </c>
      <c r="B559" t="s">
        <v>421</v>
      </c>
      <c r="C559" t="str">
        <f>Tabela2[[#This Row],[Localidade]]&amp;"/"&amp;Tabela2[[#This Row],[Estado]]</f>
        <v>Rio Real/BA</v>
      </c>
      <c r="D559">
        <v>48330000</v>
      </c>
      <c r="E559">
        <v>48349999</v>
      </c>
      <c r="F559" t="e" vm="532">
        <v>#VALUE!</v>
      </c>
      <c r="G559" t="e" cm="1">
        <f t="array" aca="1" ref="G559" ca="1">_FV(Tabela2[[#This Row],[Cidade]],"Latitude")</f>
        <v>#NAME?</v>
      </c>
      <c r="H559" t="e" cm="1">
        <f t="array" aca="1" ref="H559" ca="1">_FV(Tabela2[[#This Row],[Cidade]],"Longitude")</f>
        <v>#NAME?</v>
      </c>
    </row>
    <row r="560" spans="1:8" x14ac:dyDescent="0.25">
      <c r="A560" t="s">
        <v>74</v>
      </c>
      <c r="B560" t="s">
        <v>422</v>
      </c>
      <c r="C560" t="str">
        <f>Tabela2[[#This Row],[Localidade]]&amp;"/"&amp;Tabela2[[#This Row],[Estado]]</f>
        <v>Rodelas/BA</v>
      </c>
      <c r="D560">
        <v>48630000</v>
      </c>
      <c r="E560">
        <v>48649999</v>
      </c>
      <c r="F560" t="e" vm="533">
        <v>#VALUE!</v>
      </c>
      <c r="G560" t="e" cm="1">
        <f t="array" aca="1" ref="G560" ca="1">_FV(Tabela2[[#This Row],[Cidade]],"Latitude")</f>
        <v>#NAME?</v>
      </c>
      <c r="H560" t="e" cm="1">
        <f t="array" aca="1" ref="H560" ca="1">_FV(Tabela2[[#This Row],[Cidade]],"Longitude")</f>
        <v>#NAME?</v>
      </c>
    </row>
    <row r="561" spans="1:8" x14ac:dyDescent="0.25">
      <c r="A561" t="s">
        <v>74</v>
      </c>
      <c r="B561" t="s">
        <v>423</v>
      </c>
      <c r="C561" t="str">
        <f>Tabela2[[#This Row],[Localidade]]&amp;"/"&amp;Tabela2[[#This Row],[Estado]]</f>
        <v>Ruy Barbosa/BA</v>
      </c>
      <c r="D561">
        <v>46800000</v>
      </c>
      <c r="E561">
        <v>46804999</v>
      </c>
      <c r="F561" t="e" vm="534">
        <v>#VALUE!</v>
      </c>
      <c r="G561" t="e" cm="1">
        <f t="array" aca="1" ref="G561" ca="1">_FV(Tabela2[[#This Row],[Cidade]],"Latitude")</f>
        <v>#NAME?</v>
      </c>
      <c r="H561" t="e" cm="1">
        <f t="array" aca="1" ref="H561" ca="1">_FV(Tabela2[[#This Row],[Cidade]],"Longitude")</f>
        <v>#NAME?</v>
      </c>
    </row>
    <row r="562" spans="1:8" x14ac:dyDescent="0.25">
      <c r="A562" t="s">
        <v>74</v>
      </c>
      <c r="B562" t="s">
        <v>424</v>
      </c>
      <c r="C562" t="str">
        <f>Tabela2[[#This Row],[Localidade]]&amp;"/"&amp;Tabela2[[#This Row],[Estado]]</f>
        <v>Salinas da Margarida/BA</v>
      </c>
      <c r="D562">
        <v>44450000</v>
      </c>
      <c r="E562">
        <v>44459999</v>
      </c>
      <c r="F562" t="e" vm="535">
        <v>#VALUE!</v>
      </c>
      <c r="G562" t="e" cm="1">
        <f t="array" aca="1" ref="G562" ca="1">_FV(Tabela2[[#This Row],[Cidade]],"Latitude")</f>
        <v>#NAME?</v>
      </c>
      <c r="H562" t="e" cm="1">
        <f t="array" aca="1" ref="H562" ca="1">_FV(Tabela2[[#This Row],[Cidade]],"Longitude")</f>
        <v>#NAME?</v>
      </c>
    </row>
    <row r="563" spans="1:8" x14ac:dyDescent="0.25">
      <c r="A563" t="s">
        <v>74</v>
      </c>
      <c r="B563" t="s">
        <v>425</v>
      </c>
      <c r="C563" t="str">
        <f>Tabela2[[#This Row],[Localidade]]&amp;"/"&amp;Tabela2[[#This Row],[Estado]]</f>
        <v>Salvador/BA</v>
      </c>
      <c r="D563">
        <v>40000001</v>
      </c>
      <c r="E563">
        <v>42599999</v>
      </c>
      <c r="F563" t="e" vm="536">
        <v>#VALUE!</v>
      </c>
      <c r="G563" t="e" cm="1">
        <f t="array" aca="1" ref="G563" ca="1">_FV(Tabela2[[#This Row],[Cidade]],"Latitude")</f>
        <v>#NAME?</v>
      </c>
      <c r="H563" t="e" cm="1">
        <f t="array" aca="1" ref="H563" ca="1">_FV(Tabela2[[#This Row],[Cidade]],"Longitude")</f>
        <v>#NAME?</v>
      </c>
    </row>
    <row r="564" spans="1:8" x14ac:dyDescent="0.25">
      <c r="A564" t="s">
        <v>74</v>
      </c>
      <c r="B564" t="s">
        <v>425</v>
      </c>
      <c r="C564" t="str">
        <f>Tabela2[[#This Row],[Localidade]]&amp;"/"&amp;Tabela2[[#This Row],[Estado]]</f>
        <v>Salvador/BA</v>
      </c>
      <c r="D564">
        <v>40000001</v>
      </c>
      <c r="E564">
        <v>42599999</v>
      </c>
      <c r="F564" t="e" vm="536">
        <v>#VALUE!</v>
      </c>
      <c r="G564" t="e" cm="1">
        <f t="array" aca="1" ref="G564" ca="1">_FV(Tabela2[[#This Row],[Cidade]],"Latitude")</f>
        <v>#NAME?</v>
      </c>
      <c r="H564" t="e" cm="1">
        <f t="array" aca="1" ref="H564" ca="1">_FV(Tabela2[[#This Row],[Cidade]],"Longitude")</f>
        <v>#NAME?</v>
      </c>
    </row>
    <row r="565" spans="1:8" x14ac:dyDescent="0.25">
      <c r="A565" t="s">
        <v>74</v>
      </c>
      <c r="B565" t="s">
        <v>3071</v>
      </c>
      <c r="C565" t="str">
        <f>Tabela2[[#This Row],[Localidade]]&amp;"/"&amp;Tabela2[[#This Row],[Estado]]</f>
        <v>Santa Barbara/BA</v>
      </c>
      <c r="D565">
        <v>44150000</v>
      </c>
      <c r="E565">
        <v>44159999</v>
      </c>
      <c r="F565" t="e" vm="537">
        <v>#VALUE!</v>
      </c>
      <c r="G565" t="e" cm="1">
        <f t="array" aca="1" ref="G565" ca="1">_FV(Tabela2[[#This Row],[Cidade]],"Latitude")</f>
        <v>#NAME?</v>
      </c>
      <c r="H565" t="e" cm="1">
        <f t="array" aca="1" ref="H565" ca="1">_FV(Tabela2[[#This Row],[Cidade]],"Longitude")</f>
        <v>#NAME?</v>
      </c>
    </row>
    <row r="566" spans="1:8" x14ac:dyDescent="0.25">
      <c r="A566" t="s">
        <v>74</v>
      </c>
      <c r="B566" t="s">
        <v>3869</v>
      </c>
      <c r="C566" t="str">
        <f>Tabela2[[#This Row],[Localidade]]&amp;"/"&amp;Tabela2[[#This Row],[Estado]]</f>
        <v>Santa Brigida/BA</v>
      </c>
      <c r="D566">
        <v>48570000</v>
      </c>
      <c r="E566">
        <v>48579999</v>
      </c>
      <c r="F566" t="e" vm="538">
        <v>#VALUE!</v>
      </c>
      <c r="G566" t="e" cm="1">
        <f t="array" aca="1" ref="G566" ca="1">_FV(Tabela2[[#This Row],[Cidade]],"Latitude")</f>
        <v>#NAME?</v>
      </c>
      <c r="H566" t="e" cm="1">
        <f t="array" aca="1" ref="H566" ca="1">_FV(Tabela2[[#This Row],[Cidade]],"Longitude")</f>
        <v>#NAME?</v>
      </c>
    </row>
    <row r="567" spans="1:8" x14ac:dyDescent="0.25">
      <c r="A567" t="s">
        <v>74</v>
      </c>
      <c r="B567" t="s">
        <v>3072</v>
      </c>
      <c r="C567" t="str">
        <f>Tabela2[[#This Row],[Localidade]]&amp;"/"&amp;Tabela2[[#This Row],[Estado]]</f>
        <v>Santa Cruz Cabralia/BA</v>
      </c>
      <c r="D567">
        <v>45807000</v>
      </c>
      <c r="E567">
        <v>45809999</v>
      </c>
      <c r="F567" t="e" vm="539">
        <v>#VALUE!</v>
      </c>
      <c r="G567" t="e" cm="1">
        <f t="array" aca="1" ref="G567" ca="1">_FV(Tabela2[[#This Row],[Cidade]],"Latitude")</f>
        <v>#NAME?</v>
      </c>
      <c r="H567" t="e" cm="1">
        <f t="array" aca="1" ref="H567" ca="1">_FV(Tabela2[[#This Row],[Cidade]],"Longitude")</f>
        <v>#NAME?</v>
      </c>
    </row>
    <row r="568" spans="1:8" x14ac:dyDescent="0.25">
      <c r="A568" t="s">
        <v>74</v>
      </c>
      <c r="B568" t="s">
        <v>4935</v>
      </c>
      <c r="C568" t="str">
        <f>Tabela2[[#This Row],[Localidade]]&amp;"/"&amp;Tabela2[[#This Row],[Estado]]</f>
        <v>Santa Cruz da Vitoria/BA</v>
      </c>
      <c r="D568">
        <v>45725000</v>
      </c>
      <c r="E568">
        <v>45729999</v>
      </c>
      <c r="F568" t="e" vm="540">
        <v>#VALUE!</v>
      </c>
      <c r="G568" t="e" cm="1">
        <f t="array" aca="1" ref="G568" ca="1">_FV(Tabela2[[#This Row],[Cidade]],"Latitude")</f>
        <v>#NAME?</v>
      </c>
      <c r="H568" t="e" cm="1">
        <f t="array" aca="1" ref="H568" ca="1">_FV(Tabela2[[#This Row],[Cidade]],"Longitude")</f>
        <v>#NAME?</v>
      </c>
    </row>
    <row r="569" spans="1:8" x14ac:dyDescent="0.25">
      <c r="A569" t="s">
        <v>74</v>
      </c>
      <c r="B569" t="s">
        <v>5162</v>
      </c>
      <c r="C569" t="str">
        <f>Tabela2[[#This Row],[Localidade]]&amp;"/"&amp;Tabela2[[#This Row],[Estado]]</f>
        <v>Santa Ines/BA</v>
      </c>
      <c r="D569">
        <v>45320000</v>
      </c>
      <c r="E569">
        <v>45324999</v>
      </c>
      <c r="F569" t="e" vm="541">
        <v>#VALUE!</v>
      </c>
      <c r="G569" t="e" cm="1">
        <f t="array" aca="1" ref="G569" ca="1">_FV(Tabela2[[#This Row],[Cidade]],"Latitude")</f>
        <v>#NAME?</v>
      </c>
      <c r="H569" t="e" cm="1">
        <f t="array" aca="1" ref="H569" ca="1">_FV(Tabela2[[#This Row],[Cidade]],"Longitude")</f>
        <v>#NAME?</v>
      </c>
    </row>
    <row r="570" spans="1:8" x14ac:dyDescent="0.25">
      <c r="A570" t="s">
        <v>74</v>
      </c>
      <c r="B570" t="s">
        <v>426</v>
      </c>
      <c r="C570" t="str">
        <f>Tabela2[[#This Row],[Localidade]]&amp;"/"&amp;Tabela2[[#This Row],[Estado]]</f>
        <v>Santa Luzia/BA</v>
      </c>
      <c r="D570">
        <v>45865000</v>
      </c>
      <c r="E570">
        <v>45869999</v>
      </c>
      <c r="F570" t="e" vm="542">
        <v>#VALUE!</v>
      </c>
      <c r="G570" t="e" cm="1">
        <f t="array" aca="1" ref="G570" ca="1">_FV(Tabela2[[#This Row],[Cidade]],"Latitude")</f>
        <v>#NAME?</v>
      </c>
      <c r="H570" t="e" cm="1">
        <f t="array" aca="1" ref="H570" ca="1">_FV(Tabela2[[#This Row],[Cidade]],"Longitude")</f>
        <v>#NAME?</v>
      </c>
    </row>
    <row r="571" spans="1:8" x14ac:dyDescent="0.25">
      <c r="A571" t="s">
        <v>74</v>
      </c>
      <c r="B571" t="s">
        <v>4936</v>
      </c>
      <c r="C571" t="str">
        <f>Tabela2[[#This Row],[Localidade]]&amp;"/"&amp;Tabela2[[#This Row],[Estado]]</f>
        <v>Santa Maria da Vitoria/BA</v>
      </c>
      <c r="D571">
        <v>47640000</v>
      </c>
      <c r="E571">
        <v>47649999</v>
      </c>
      <c r="F571" t="e" vm="543">
        <v>#VALUE!</v>
      </c>
      <c r="G571" t="e" cm="1">
        <f t="array" aca="1" ref="G571" ca="1">_FV(Tabela2[[#This Row],[Cidade]],"Latitude")</f>
        <v>#NAME?</v>
      </c>
      <c r="H571" t="e" cm="1">
        <f t="array" aca="1" ref="H571" ca="1">_FV(Tabela2[[#This Row],[Cidade]],"Longitude")</f>
        <v>#NAME?</v>
      </c>
    </row>
    <row r="572" spans="1:8" x14ac:dyDescent="0.25">
      <c r="A572" t="s">
        <v>74</v>
      </c>
      <c r="B572" t="s">
        <v>3073</v>
      </c>
      <c r="C572" t="str">
        <f>Tabela2[[#This Row],[Localidade]]&amp;"/"&amp;Tabela2[[#This Row],[Estado]]</f>
        <v>Santa Rita de Cassia/BA</v>
      </c>
      <c r="D572">
        <v>47150000</v>
      </c>
      <c r="E572">
        <v>47159999</v>
      </c>
      <c r="F572" t="e" vm="544">
        <v>#VALUE!</v>
      </c>
      <c r="G572" t="e" cm="1">
        <f t="array" aca="1" ref="G572" ca="1">_FV(Tabela2[[#This Row],[Cidade]],"Latitude")</f>
        <v>#NAME?</v>
      </c>
      <c r="H572" t="e" cm="1">
        <f t="array" aca="1" ref="H572" ca="1">_FV(Tabela2[[#This Row],[Cidade]],"Longitude")</f>
        <v>#NAME?</v>
      </c>
    </row>
    <row r="573" spans="1:8" x14ac:dyDescent="0.25">
      <c r="A573" t="s">
        <v>74</v>
      </c>
      <c r="B573" t="s">
        <v>427</v>
      </c>
      <c r="C573" t="str">
        <f>Tabela2[[#This Row],[Localidade]]&amp;"/"&amp;Tabela2[[#This Row],[Estado]]</f>
        <v>Santa Teresinha/BA</v>
      </c>
      <c r="D573">
        <v>44590000</v>
      </c>
      <c r="E573">
        <v>44599999</v>
      </c>
      <c r="F573" t="e" vm="545">
        <v>#VALUE!</v>
      </c>
      <c r="G573" t="e" cm="1">
        <f t="array" aca="1" ref="G573" ca="1">_FV(Tabela2[[#This Row],[Cidade]],"Latitude")</f>
        <v>#NAME?</v>
      </c>
      <c r="H573" t="e" cm="1">
        <f t="array" aca="1" ref="H573" ca="1">_FV(Tabela2[[#This Row],[Cidade]],"Longitude")</f>
        <v>#NAME?</v>
      </c>
    </row>
    <row r="574" spans="1:8" x14ac:dyDescent="0.25">
      <c r="A574" t="s">
        <v>74</v>
      </c>
      <c r="B574" t="s">
        <v>428</v>
      </c>
      <c r="C574" t="str">
        <f>Tabela2[[#This Row],[Localidade]]&amp;"/"&amp;Tabela2[[#This Row],[Estado]]</f>
        <v>Santaluz/BA</v>
      </c>
      <c r="D574">
        <v>48880000</v>
      </c>
      <c r="E574">
        <v>48889999</v>
      </c>
      <c r="F574" t="e" vm="546">
        <v>#VALUE!</v>
      </c>
      <c r="G574" t="e" cm="1">
        <f t="array" aca="1" ref="G574" ca="1">_FV(Tabela2[[#This Row],[Cidade]],"Latitude")</f>
        <v>#NAME?</v>
      </c>
      <c r="H574" t="e" cm="1">
        <f t="array" aca="1" ref="H574" ca="1">_FV(Tabela2[[#This Row],[Cidade]],"Longitude")</f>
        <v>#NAME?</v>
      </c>
    </row>
    <row r="575" spans="1:8" x14ac:dyDescent="0.25">
      <c r="A575" t="s">
        <v>74</v>
      </c>
      <c r="B575" t="s">
        <v>225</v>
      </c>
      <c r="C575" t="str">
        <f>Tabela2[[#This Row],[Localidade]]&amp;"/"&amp;Tabela2[[#This Row],[Estado]]</f>
        <v>Santana/BA</v>
      </c>
      <c r="D575">
        <v>47700000</v>
      </c>
      <c r="E575">
        <v>47729999</v>
      </c>
      <c r="F575" t="e" vm="333">
        <v>#VALUE!</v>
      </c>
      <c r="G575" t="e" cm="1">
        <f t="array" aca="1" ref="G575" ca="1">_FV(Tabela2[[#This Row],[Cidade]],"Latitude")</f>
        <v>#NAME?</v>
      </c>
      <c r="H575" t="e" cm="1">
        <f t="array" aca="1" ref="H575" ca="1">_FV(Tabela2[[#This Row],[Cidade]],"Longitude")</f>
        <v>#NAME?</v>
      </c>
    </row>
    <row r="576" spans="1:8" x14ac:dyDescent="0.25">
      <c r="A576" t="s">
        <v>74</v>
      </c>
      <c r="B576" t="s">
        <v>4937</v>
      </c>
      <c r="C576" t="str">
        <f>Tabela2[[#This Row],[Localidade]]&amp;"/"&amp;Tabela2[[#This Row],[Estado]]</f>
        <v>Santanopolis/BA</v>
      </c>
      <c r="D576">
        <v>44260000</v>
      </c>
      <c r="E576">
        <v>44269999</v>
      </c>
      <c r="F576" t="e" vm="547">
        <v>#VALUE!</v>
      </c>
      <c r="G576" t="e" cm="1">
        <f t="array" aca="1" ref="G576" ca="1">_FV(Tabela2[[#This Row],[Cidade]],"Latitude")</f>
        <v>#NAME?</v>
      </c>
      <c r="H576" t="e" cm="1">
        <f t="array" aca="1" ref="H576" ca="1">_FV(Tabela2[[#This Row],[Cidade]],"Longitude")</f>
        <v>#NAME?</v>
      </c>
    </row>
    <row r="577" spans="1:8" x14ac:dyDescent="0.25">
      <c r="A577" t="s">
        <v>74</v>
      </c>
      <c r="B577" t="s">
        <v>429</v>
      </c>
      <c r="C577" t="str">
        <f>Tabela2[[#This Row],[Localidade]]&amp;"/"&amp;Tabela2[[#This Row],[Estado]]</f>
        <v>Santo Amaro/BA</v>
      </c>
      <c r="D577">
        <v>44200000</v>
      </c>
      <c r="E577">
        <v>44219999</v>
      </c>
      <c r="F577" t="e" vm="548">
        <v>#VALUE!</v>
      </c>
      <c r="G577" t="e" cm="1">
        <f t="array" aca="1" ref="G577" ca="1">_FV(Tabela2[[#This Row],[Cidade]],"Latitude")</f>
        <v>#NAME?</v>
      </c>
      <c r="H577" t="e" cm="1">
        <f t="array" aca="1" ref="H577" ca="1">_FV(Tabela2[[#This Row],[Cidade]],"Longitude")</f>
        <v>#NAME?</v>
      </c>
    </row>
    <row r="578" spans="1:8" x14ac:dyDescent="0.25">
      <c r="A578" t="s">
        <v>74</v>
      </c>
      <c r="B578" t="s">
        <v>4743</v>
      </c>
      <c r="C578" t="str">
        <f>Tabela2[[#This Row],[Localidade]]&amp;"/"&amp;Tabela2[[#This Row],[Estado]]</f>
        <v>Santo Antonio de Jesus/BA</v>
      </c>
      <c r="D578">
        <v>44570001</v>
      </c>
      <c r="E578">
        <v>44574999</v>
      </c>
      <c r="F578" t="e" vm="549">
        <v>#VALUE!</v>
      </c>
      <c r="G578" t="e" cm="1">
        <f t="array" aca="1" ref="G578" ca="1">_FV(Tabela2[[#This Row],[Cidade]],"Latitude")</f>
        <v>#NAME?</v>
      </c>
      <c r="H578" t="e" cm="1">
        <f t="array" aca="1" ref="H578" ca="1">_FV(Tabela2[[#This Row],[Cidade]],"Longitude")</f>
        <v>#NAME?</v>
      </c>
    </row>
    <row r="579" spans="1:8" x14ac:dyDescent="0.25">
      <c r="A579" t="s">
        <v>74</v>
      </c>
      <c r="B579" t="s">
        <v>4743</v>
      </c>
      <c r="C579" t="str">
        <f>Tabela2[[#This Row],[Localidade]]&amp;"/"&amp;Tabela2[[#This Row],[Estado]]</f>
        <v>Santo Antonio de Jesus/BA</v>
      </c>
      <c r="D579">
        <v>44570001</v>
      </c>
      <c r="E579">
        <v>44574999</v>
      </c>
      <c r="F579" t="e" vm="549">
        <v>#VALUE!</v>
      </c>
      <c r="G579" t="e" cm="1">
        <f t="array" aca="1" ref="G579" ca="1">_FV(Tabela2[[#This Row],[Cidade]],"Latitude")</f>
        <v>#NAME?</v>
      </c>
      <c r="H579" t="e" cm="1">
        <f t="array" aca="1" ref="H579" ca="1">_FV(Tabela2[[#This Row],[Cidade]],"Longitude")</f>
        <v>#NAME?</v>
      </c>
    </row>
    <row r="580" spans="1:8" x14ac:dyDescent="0.25">
      <c r="A580" t="s">
        <v>74</v>
      </c>
      <c r="B580" t="s">
        <v>5163</v>
      </c>
      <c r="C580" t="str">
        <f>Tabela2[[#This Row],[Localidade]]&amp;"/"&amp;Tabela2[[#This Row],[Estado]]</f>
        <v>Santo Estevao/BA</v>
      </c>
      <c r="D580">
        <v>44190000</v>
      </c>
      <c r="E580">
        <v>44199999</v>
      </c>
      <c r="F580" t="e" vm="550">
        <v>#VALUE!</v>
      </c>
      <c r="G580" t="e" cm="1">
        <f t="array" aca="1" ref="G580" ca="1">_FV(Tabela2[[#This Row],[Cidade]],"Latitude")</f>
        <v>#NAME?</v>
      </c>
      <c r="H580" t="e" cm="1">
        <f t="array" aca="1" ref="H580" ca="1">_FV(Tabela2[[#This Row],[Cidade]],"Longitude")</f>
        <v>#NAME?</v>
      </c>
    </row>
    <row r="581" spans="1:8" x14ac:dyDescent="0.25">
      <c r="A581" t="s">
        <v>74</v>
      </c>
      <c r="B581" t="s">
        <v>4166</v>
      </c>
      <c r="C581" t="str">
        <f>Tabela2[[#This Row],[Localidade]]&amp;"/"&amp;Tabela2[[#This Row],[Estado]]</f>
        <v>Sao Desiderio/BA</v>
      </c>
      <c r="D581">
        <v>47820000</v>
      </c>
      <c r="E581">
        <v>47829999</v>
      </c>
      <c r="F581" t="e" vm="551">
        <v>#VALUE!</v>
      </c>
      <c r="G581" t="e" cm="1">
        <f t="array" aca="1" ref="G581" ca="1">_FV(Tabela2[[#This Row],[Cidade]],"Latitude")</f>
        <v>#NAME?</v>
      </c>
      <c r="H581" t="e" cm="1">
        <f t="array" aca="1" ref="H581" ca="1">_FV(Tabela2[[#This Row],[Cidade]],"Longitude")</f>
        <v>#NAME?</v>
      </c>
    </row>
    <row r="582" spans="1:8" x14ac:dyDescent="0.25">
      <c r="A582" t="s">
        <v>74</v>
      </c>
      <c r="B582" t="s">
        <v>4167</v>
      </c>
      <c r="C582" t="str">
        <f>Tabela2[[#This Row],[Localidade]]&amp;"/"&amp;Tabela2[[#This Row],[Estado]]</f>
        <v>Sao Domingos/BA</v>
      </c>
      <c r="D582">
        <v>48895000</v>
      </c>
      <c r="E582">
        <v>48899999</v>
      </c>
      <c r="F582" t="e" vm="552">
        <v>#VALUE!</v>
      </c>
      <c r="G582" t="e" cm="1">
        <f t="array" aca="1" ref="G582" ca="1">_FV(Tabela2[[#This Row],[Cidade]],"Latitude")</f>
        <v>#NAME?</v>
      </c>
      <c r="H582" t="e" cm="1">
        <f t="array" aca="1" ref="H582" ca="1">_FV(Tabela2[[#This Row],[Cidade]],"Longitude")</f>
        <v>#NAME?</v>
      </c>
    </row>
    <row r="583" spans="1:8" x14ac:dyDescent="0.25">
      <c r="A583" t="s">
        <v>74</v>
      </c>
      <c r="B583" t="s">
        <v>4168</v>
      </c>
      <c r="C583" t="str">
        <f>Tabela2[[#This Row],[Localidade]]&amp;"/"&amp;Tabela2[[#This Row],[Estado]]</f>
        <v>Sao Felipe/BA</v>
      </c>
      <c r="D583">
        <v>44550000</v>
      </c>
      <c r="E583">
        <v>44559999</v>
      </c>
      <c r="F583" t="e" vm="553">
        <v>#VALUE!</v>
      </c>
      <c r="G583" t="e" cm="1">
        <f t="array" aca="1" ref="G583" ca="1">_FV(Tabela2[[#This Row],[Cidade]],"Latitude")</f>
        <v>#NAME?</v>
      </c>
      <c r="H583" t="e" cm="1">
        <f t="array" aca="1" ref="H583" ca="1">_FV(Tabela2[[#This Row],[Cidade]],"Longitude")</f>
        <v>#NAME?</v>
      </c>
    </row>
    <row r="584" spans="1:8" x14ac:dyDescent="0.25">
      <c r="A584" t="s">
        <v>74</v>
      </c>
      <c r="B584" t="s">
        <v>4169</v>
      </c>
      <c r="C584" t="str">
        <f>Tabela2[[#This Row],[Localidade]]&amp;"/"&amp;Tabela2[[#This Row],[Estado]]</f>
        <v>Sao Felix/BA</v>
      </c>
      <c r="D584">
        <v>44360000</v>
      </c>
      <c r="E584">
        <v>44379999</v>
      </c>
      <c r="F584" t="e" vm="554">
        <v>#VALUE!</v>
      </c>
      <c r="G584" t="e" cm="1">
        <f t="array" aca="1" ref="G584" ca="1">_FV(Tabela2[[#This Row],[Cidade]],"Latitude")</f>
        <v>#NAME?</v>
      </c>
      <c r="H584" t="e" cm="1">
        <f t="array" aca="1" ref="H584" ca="1">_FV(Tabela2[[#This Row],[Cidade]],"Longitude")</f>
        <v>#NAME?</v>
      </c>
    </row>
    <row r="585" spans="1:8" x14ac:dyDescent="0.25">
      <c r="A585" t="s">
        <v>74</v>
      </c>
      <c r="B585" t="s">
        <v>4170</v>
      </c>
      <c r="C585" t="str">
        <f>Tabela2[[#This Row],[Localidade]]&amp;"/"&amp;Tabela2[[#This Row],[Estado]]</f>
        <v>Sao Felix do Coribe/BA</v>
      </c>
      <c r="D585">
        <v>47665000</v>
      </c>
      <c r="E585">
        <v>47679999</v>
      </c>
      <c r="F585" t="e" vm="554">
        <v>#VALUE!</v>
      </c>
      <c r="G585" t="e" cm="1">
        <f t="array" aca="1" ref="G585" ca="1">_FV(Tabela2[[#This Row],[Cidade]],"Latitude")</f>
        <v>#NAME?</v>
      </c>
      <c r="H585" t="e" cm="1">
        <f t="array" aca="1" ref="H585" ca="1">_FV(Tabela2[[#This Row],[Cidade]],"Longitude")</f>
        <v>#NAME?</v>
      </c>
    </row>
    <row r="586" spans="1:8" x14ac:dyDescent="0.25">
      <c r="A586" t="s">
        <v>74</v>
      </c>
      <c r="B586" t="s">
        <v>4171</v>
      </c>
      <c r="C586" t="str">
        <f>Tabela2[[#This Row],[Localidade]]&amp;"/"&amp;Tabela2[[#This Row],[Estado]]</f>
        <v>Sao Francisco do Conde/BA</v>
      </c>
      <c r="D586">
        <v>43900000</v>
      </c>
      <c r="E586">
        <v>43999999</v>
      </c>
      <c r="F586" t="e" vm="555">
        <v>#VALUE!</v>
      </c>
      <c r="G586" t="e" cm="1">
        <f t="array" aca="1" ref="G586" ca="1">_FV(Tabela2[[#This Row],[Cidade]],"Latitude")</f>
        <v>#NAME?</v>
      </c>
      <c r="H586" t="e" cm="1">
        <f t="array" aca="1" ref="H586" ca="1">_FV(Tabela2[[#This Row],[Cidade]],"Longitude")</f>
        <v>#NAME?</v>
      </c>
    </row>
    <row r="587" spans="1:8" x14ac:dyDescent="0.25">
      <c r="A587" t="s">
        <v>74</v>
      </c>
      <c r="B587" t="s">
        <v>4172</v>
      </c>
      <c r="C587" t="str">
        <f>Tabela2[[#This Row],[Localidade]]&amp;"/"&amp;Tabela2[[#This Row],[Estado]]</f>
        <v>Sao Gabriel/BA</v>
      </c>
      <c r="D587">
        <v>44915000</v>
      </c>
      <c r="E587">
        <v>44919999</v>
      </c>
      <c r="F587" t="e" vm="556">
        <v>#VALUE!</v>
      </c>
      <c r="G587" t="e" cm="1">
        <f t="array" aca="1" ref="G587" ca="1">_FV(Tabela2[[#This Row],[Cidade]],"Latitude")</f>
        <v>#NAME?</v>
      </c>
      <c r="H587" t="e" cm="1">
        <f t="array" aca="1" ref="H587" ca="1">_FV(Tabela2[[#This Row],[Cidade]],"Longitude")</f>
        <v>#NAME?</v>
      </c>
    </row>
    <row r="588" spans="1:8" x14ac:dyDescent="0.25">
      <c r="A588" t="s">
        <v>74</v>
      </c>
      <c r="B588" t="s">
        <v>4173</v>
      </c>
      <c r="C588" t="str">
        <f>Tabela2[[#This Row],[Localidade]]&amp;"/"&amp;Tabela2[[#This Row],[Estado]]</f>
        <v>Sao Goncalo dos Campos/BA</v>
      </c>
      <c r="D588">
        <v>44330000</v>
      </c>
      <c r="E588">
        <v>44339999</v>
      </c>
      <c r="F588" t="e" vm="557">
        <v>#VALUE!</v>
      </c>
      <c r="G588" t="e" cm="1">
        <f t="array" aca="1" ref="G588" ca="1">_FV(Tabela2[[#This Row],[Cidade]],"Latitude")</f>
        <v>#NAME?</v>
      </c>
      <c r="H588" t="e" cm="1">
        <f t="array" aca="1" ref="H588" ca="1">_FV(Tabela2[[#This Row],[Cidade]],"Longitude")</f>
        <v>#NAME?</v>
      </c>
    </row>
    <row r="589" spans="1:8" x14ac:dyDescent="0.25">
      <c r="A589" t="s">
        <v>74</v>
      </c>
      <c r="B589" t="s">
        <v>4938</v>
      </c>
      <c r="C589" t="str">
        <f>Tabela2[[#This Row],[Localidade]]&amp;"/"&amp;Tabela2[[#This Row],[Estado]]</f>
        <v>Sao Jose da Vitoria/BA</v>
      </c>
      <c r="D589">
        <v>45620000</v>
      </c>
      <c r="E589">
        <v>45621999</v>
      </c>
      <c r="F589" t="e" vm="558">
        <v>#VALUE!</v>
      </c>
      <c r="G589" t="e" cm="1">
        <f t="array" aca="1" ref="G589" ca="1">_FV(Tabela2[[#This Row],[Cidade]],"Latitude")</f>
        <v>#NAME?</v>
      </c>
      <c r="H589" t="e" cm="1">
        <f t="array" aca="1" ref="H589" ca="1">_FV(Tabela2[[#This Row],[Cidade]],"Longitude")</f>
        <v>#NAME?</v>
      </c>
    </row>
    <row r="590" spans="1:8" x14ac:dyDescent="0.25">
      <c r="A590" t="s">
        <v>74</v>
      </c>
      <c r="B590" t="s">
        <v>4174</v>
      </c>
      <c r="C590" t="str">
        <f>Tabela2[[#This Row],[Localidade]]&amp;"/"&amp;Tabela2[[#This Row],[Estado]]</f>
        <v>Sao Jose do Jacuipe/BA</v>
      </c>
      <c r="D590">
        <v>44698000</v>
      </c>
      <c r="E590">
        <v>44699999</v>
      </c>
      <c r="F590" t="e" vm="559">
        <v>#VALUE!</v>
      </c>
      <c r="G590" t="e" cm="1">
        <f t="array" aca="1" ref="G590" ca="1">_FV(Tabela2[[#This Row],[Cidade]],"Latitude")</f>
        <v>#NAME?</v>
      </c>
      <c r="H590" t="e" cm="1">
        <f t="array" aca="1" ref="H590" ca="1">_FV(Tabela2[[#This Row],[Cidade]],"Longitude")</f>
        <v>#NAME?</v>
      </c>
    </row>
    <row r="591" spans="1:8" x14ac:dyDescent="0.25">
      <c r="A591" t="s">
        <v>74</v>
      </c>
      <c r="B591" t="s">
        <v>4175</v>
      </c>
      <c r="C591" t="str">
        <f>Tabela2[[#This Row],[Localidade]]&amp;"/"&amp;Tabela2[[#This Row],[Estado]]</f>
        <v>Sao Miguel das Matas/BA</v>
      </c>
      <c r="D591">
        <v>44580000</v>
      </c>
      <c r="E591">
        <v>44589999</v>
      </c>
      <c r="F591" t="e" vm="560">
        <v>#VALUE!</v>
      </c>
      <c r="G591" t="e" cm="1">
        <f t="array" aca="1" ref="G591" ca="1">_FV(Tabela2[[#This Row],[Cidade]],"Latitude")</f>
        <v>#NAME?</v>
      </c>
      <c r="H591" t="e" cm="1">
        <f t="array" aca="1" ref="H591" ca="1">_FV(Tabela2[[#This Row],[Cidade]],"Longitude")</f>
        <v>#NAME?</v>
      </c>
    </row>
    <row r="592" spans="1:8" x14ac:dyDescent="0.25">
      <c r="A592" t="s">
        <v>74</v>
      </c>
      <c r="B592" t="s">
        <v>4176</v>
      </c>
      <c r="C592" t="str">
        <f>Tabela2[[#This Row],[Localidade]]&amp;"/"&amp;Tabela2[[#This Row],[Estado]]</f>
        <v>Sao Sebastiao do Passe/BA</v>
      </c>
      <c r="D592">
        <v>43850000</v>
      </c>
      <c r="E592">
        <v>43899999</v>
      </c>
      <c r="F592" t="e" vm="561">
        <v>#VALUE!</v>
      </c>
      <c r="G592" t="e" cm="1">
        <f t="array" aca="1" ref="G592" ca="1">_FV(Tabela2[[#This Row],[Cidade]],"Latitude")</f>
        <v>#NAME?</v>
      </c>
      <c r="H592" t="e" cm="1">
        <f t="array" aca="1" ref="H592" ca="1">_FV(Tabela2[[#This Row],[Cidade]],"Longitude")</f>
        <v>#NAME?</v>
      </c>
    </row>
    <row r="593" spans="1:8" x14ac:dyDescent="0.25">
      <c r="A593" t="s">
        <v>74</v>
      </c>
      <c r="B593" t="s">
        <v>3516</v>
      </c>
      <c r="C593" t="str">
        <f>Tabela2[[#This Row],[Localidade]]&amp;"/"&amp;Tabela2[[#This Row],[Estado]]</f>
        <v>Sapeacu/BA</v>
      </c>
      <c r="D593">
        <v>44530000</v>
      </c>
      <c r="E593">
        <v>44539999</v>
      </c>
      <c r="F593" t="e" vm="562">
        <v>#VALUE!</v>
      </c>
      <c r="G593" t="e" cm="1">
        <f t="array" aca="1" ref="G593" ca="1">_FV(Tabela2[[#This Row],[Cidade]],"Latitude")</f>
        <v>#NAME?</v>
      </c>
      <c r="H593" t="e" cm="1">
        <f t="array" aca="1" ref="H593" ca="1">_FV(Tabela2[[#This Row],[Cidade]],"Longitude")</f>
        <v>#NAME?</v>
      </c>
    </row>
    <row r="594" spans="1:8" x14ac:dyDescent="0.25">
      <c r="A594" t="s">
        <v>74</v>
      </c>
      <c r="B594" t="s">
        <v>3074</v>
      </c>
      <c r="C594" t="str">
        <f>Tabela2[[#This Row],[Localidade]]&amp;"/"&amp;Tabela2[[#This Row],[Estado]]</f>
        <v>Satiro Dias/BA</v>
      </c>
      <c r="D594">
        <v>48485000</v>
      </c>
      <c r="E594">
        <v>48489999</v>
      </c>
      <c r="F594" t="e" vm="563">
        <v>#VALUE!</v>
      </c>
      <c r="G594" t="e" cm="1">
        <f t="array" aca="1" ref="G594" ca="1">_FV(Tabela2[[#This Row],[Cidade]],"Latitude")</f>
        <v>#NAME?</v>
      </c>
      <c r="H594" t="e" cm="1">
        <f t="array" aca="1" ref="H594" ca="1">_FV(Tabela2[[#This Row],[Cidade]],"Longitude")</f>
        <v>#NAME?</v>
      </c>
    </row>
    <row r="595" spans="1:8" x14ac:dyDescent="0.25">
      <c r="A595" t="s">
        <v>74</v>
      </c>
      <c r="B595" t="s">
        <v>430</v>
      </c>
      <c r="C595" t="str">
        <f>Tabela2[[#This Row],[Localidade]]&amp;"/"&amp;Tabela2[[#This Row],[Estado]]</f>
        <v>Saubara/BA</v>
      </c>
      <c r="D595">
        <v>44220000</v>
      </c>
      <c r="E595">
        <v>44229999</v>
      </c>
      <c r="F595" t="e" vm="564">
        <v>#VALUE!</v>
      </c>
      <c r="G595" t="e" cm="1">
        <f t="array" aca="1" ref="G595" ca="1">_FV(Tabela2[[#This Row],[Cidade]],"Latitude")</f>
        <v>#NAME?</v>
      </c>
      <c r="H595" t="e" cm="1">
        <f t="array" aca="1" ref="H595" ca="1">_FV(Tabela2[[#This Row],[Cidade]],"Longitude")</f>
        <v>#NAME?</v>
      </c>
    </row>
    <row r="596" spans="1:8" x14ac:dyDescent="0.25">
      <c r="A596" t="s">
        <v>74</v>
      </c>
      <c r="B596" t="s">
        <v>4813</v>
      </c>
      <c r="C596" t="str">
        <f>Tabela2[[#This Row],[Localidade]]&amp;"/"&amp;Tabela2[[#This Row],[Estado]]</f>
        <v>Saude/BA</v>
      </c>
      <c r="D596">
        <v>44740000</v>
      </c>
      <c r="E596">
        <v>44744999</v>
      </c>
      <c r="F596" t="e" vm="565">
        <v>#VALUE!</v>
      </c>
      <c r="G596" t="e" cm="1">
        <f t="array" aca="1" ref="G596" ca="1">_FV(Tabela2[[#This Row],[Cidade]],"Latitude")</f>
        <v>#NAME?</v>
      </c>
      <c r="H596" t="e" cm="1">
        <f t="array" aca="1" ref="H596" ca="1">_FV(Tabela2[[#This Row],[Cidade]],"Longitude")</f>
        <v>#NAME?</v>
      </c>
    </row>
    <row r="597" spans="1:8" x14ac:dyDescent="0.25">
      <c r="A597" t="s">
        <v>74</v>
      </c>
      <c r="B597" t="s">
        <v>431</v>
      </c>
      <c r="C597" t="str">
        <f>Tabela2[[#This Row],[Localidade]]&amp;"/"&amp;Tabela2[[#This Row],[Estado]]</f>
        <v>Seabra/BA</v>
      </c>
      <c r="D597">
        <v>46900000</v>
      </c>
      <c r="E597">
        <v>46929999</v>
      </c>
      <c r="F597" t="e" vm="566">
        <v>#VALUE!</v>
      </c>
      <c r="G597" t="e" cm="1">
        <f t="array" aca="1" ref="G597" ca="1">_FV(Tabela2[[#This Row],[Cidade]],"Latitude")</f>
        <v>#NAME?</v>
      </c>
      <c r="H597" t="e" cm="1">
        <f t="array" aca="1" ref="H597" ca="1">_FV(Tabela2[[#This Row],[Cidade]],"Longitude")</f>
        <v>#NAME?</v>
      </c>
    </row>
    <row r="598" spans="1:8" x14ac:dyDescent="0.25">
      <c r="A598" t="s">
        <v>74</v>
      </c>
      <c r="B598" t="s">
        <v>4177</v>
      </c>
      <c r="C598" t="str">
        <f>Tabela2[[#This Row],[Localidade]]&amp;"/"&amp;Tabela2[[#This Row],[Estado]]</f>
        <v>Sebastiao Laranjeiras/BA</v>
      </c>
      <c r="D598">
        <v>46450000</v>
      </c>
      <c r="E598">
        <v>46459999</v>
      </c>
      <c r="F598" t="e" vm="567">
        <v>#VALUE!</v>
      </c>
      <c r="G598" t="e" cm="1">
        <f t="array" aca="1" ref="G598" ca="1">_FV(Tabela2[[#This Row],[Cidade]],"Latitude")</f>
        <v>#NAME?</v>
      </c>
      <c r="H598" t="e" cm="1">
        <f t="array" aca="1" ref="H598" ca="1">_FV(Tabela2[[#This Row],[Cidade]],"Longitude")</f>
        <v>#NAME?</v>
      </c>
    </row>
    <row r="599" spans="1:8" x14ac:dyDescent="0.25">
      <c r="A599" t="s">
        <v>74</v>
      </c>
      <c r="B599" t="s">
        <v>432</v>
      </c>
      <c r="C599" t="str">
        <f>Tabela2[[#This Row],[Localidade]]&amp;"/"&amp;Tabela2[[#This Row],[Estado]]</f>
        <v>Senhor do Bonfim/BA</v>
      </c>
      <c r="D599">
        <v>48970000</v>
      </c>
      <c r="E599">
        <v>48989999</v>
      </c>
      <c r="F599" t="e" vm="568">
        <v>#VALUE!</v>
      </c>
      <c r="G599" t="e" cm="1">
        <f t="array" aca="1" ref="G599" ca="1">_FV(Tabela2[[#This Row],[Cidade]],"Latitude")</f>
        <v>#NAME?</v>
      </c>
      <c r="H599" t="e" cm="1">
        <f t="array" aca="1" ref="H599" ca="1">_FV(Tabela2[[#This Row],[Cidade]],"Longitude")</f>
        <v>#NAME?</v>
      </c>
    </row>
    <row r="600" spans="1:8" x14ac:dyDescent="0.25">
      <c r="A600" t="s">
        <v>74</v>
      </c>
      <c r="B600" t="s">
        <v>3674</v>
      </c>
      <c r="C600" t="str">
        <f>Tabela2[[#This Row],[Localidade]]&amp;"/"&amp;Tabela2[[#This Row],[Estado]]</f>
        <v>Sento Se/BA</v>
      </c>
      <c r="D600">
        <v>47350000</v>
      </c>
      <c r="E600">
        <v>47399999</v>
      </c>
      <c r="F600" t="e" vm="569">
        <v>#VALUE!</v>
      </c>
      <c r="G600" t="e" cm="1">
        <f t="array" aca="1" ref="G600" ca="1">_FV(Tabela2[[#This Row],[Cidade]],"Latitude")</f>
        <v>#NAME?</v>
      </c>
      <c r="H600" t="e" cm="1">
        <f t="array" aca="1" ref="H600" ca="1">_FV(Tabela2[[#This Row],[Cidade]],"Longitude")</f>
        <v>#NAME?</v>
      </c>
    </row>
    <row r="601" spans="1:8" x14ac:dyDescent="0.25">
      <c r="A601" t="s">
        <v>74</v>
      </c>
      <c r="B601" t="s">
        <v>433</v>
      </c>
      <c r="C601" t="str">
        <f>Tabela2[[#This Row],[Localidade]]&amp;"/"&amp;Tabela2[[#This Row],[Estado]]</f>
        <v>Serra do Ramalho/BA</v>
      </c>
      <c r="D601">
        <v>47630000</v>
      </c>
      <c r="E601">
        <v>47639999</v>
      </c>
      <c r="F601" t="e" vm="570">
        <v>#VALUE!</v>
      </c>
      <c r="G601" t="e" cm="1">
        <f t="array" aca="1" ref="G601" ca="1">_FV(Tabela2[[#This Row],[Cidade]],"Latitude")</f>
        <v>#NAME?</v>
      </c>
      <c r="H601" t="e" cm="1">
        <f t="array" aca="1" ref="H601" ca="1">_FV(Tabela2[[#This Row],[Cidade]],"Longitude")</f>
        <v>#NAME?</v>
      </c>
    </row>
    <row r="602" spans="1:8" x14ac:dyDescent="0.25">
      <c r="A602" t="s">
        <v>74</v>
      </c>
      <c r="B602" t="s">
        <v>434</v>
      </c>
      <c r="C602" t="str">
        <f>Tabela2[[#This Row],[Localidade]]&amp;"/"&amp;Tabela2[[#This Row],[Estado]]</f>
        <v>Serra Dourada/BA</v>
      </c>
      <c r="D602">
        <v>47740000</v>
      </c>
      <c r="E602">
        <v>47749999</v>
      </c>
      <c r="F602" t="e" vm="571">
        <v>#VALUE!</v>
      </c>
      <c r="G602" t="e" cm="1">
        <f t="array" aca="1" ref="G602" ca="1">_FV(Tabela2[[#This Row],[Cidade]],"Latitude")</f>
        <v>#NAME?</v>
      </c>
      <c r="H602" t="e" cm="1">
        <f t="array" aca="1" ref="H602" ca="1">_FV(Tabela2[[#This Row],[Cidade]],"Longitude")</f>
        <v>#NAME?</v>
      </c>
    </row>
    <row r="603" spans="1:8" x14ac:dyDescent="0.25">
      <c r="A603" t="s">
        <v>74</v>
      </c>
      <c r="B603" t="s">
        <v>435</v>
      </c>
      <c r="C603" t="str">
        <f>Tabela2[[#This Row],[Localidade]]&amp;"/"&amp;Tabela2[[#This Row],[Estado]]</f>
        <v>Serra Preta/BA</v>
      </c>
      <c r="D603">
        <v>44660000</v>
      </c>
      <c r="E603">
        <v>44669999</v>
      </c>
      <c r="F603" t="e" vm="572">
        <v>#VALUE!</v>
      </c>
      <c r="G603" t="e" cm="1">
        <f t="array" aca="1" ref="G603" ca="1">_FV(Tabela2[[#This Row],[Cidade]],"Latitude")</f>
        <v>#NAME?</v>
      </c>
      <c r="H603" t="e" cm="1">
        <f t="array" aca="1" ref="H603" ca="1">_FV(Tabela2[[#This Row],[Cidade]],"Longitude")</f>
        <v>#NAME?</v>
      </c>
    </row>
    <row r="604" spans="1:8" x14ac:dyDescent="0.25">
      <c r="A604" t="s">
        <v>74</v>
      </c>
      <c r="B604" t="s">
        <v>436</v>
      </c>
      <c r="C604" t="str">
        <f>Tabela2[[#This Row],[Localidade]]&amp;"/"&amp;Tabela2[[#This Row],[Estado]]</f>
        <v>Serrinha/BA</v>
      </c>
      <c r="D604">
        <v>48700000</v>
      </c>
      <c r="E604">
        <v>48704999</v>
      </c>
      <c r="F604" t="e" vm="573">
        <v>#VALUE!</v>
      </c>
      <c r="G604" t="e" cm="1">
        <f t="array" aca="1" ref="G604" ca="1">_FV(Tabela2[[#This Row],[Cidade]],"Latitude")</f>
        <v>#NAME?</v>
      </c>
      <c r="H604" t="e" cm="1">
        <f t="array" aca="1" ref="H604" ca="1">_FV(Tabela2[[#This Row],[Cidade]],"Longitude")</f>
        <v>#NAME?</v>
      </c>
    </row>
    <row r="605" spans="1:8" x14ac:dyDescent="0.25">
      <c r="A605" t="s">
        <v>74</v>
      </c>
      <c r="B605" t="s">
        <v>3356</v>
      </c>
      <c r="C605" t="str">
        <f>Tabela2[[#This Row],[Localidade]]&amp;"/"&amp;Tabela2[[#This Row],[Estado]]</f>
        <v>Serrolandia/BA</v>
      </c>
      <c r="D605">
        <v>44710000</v>
      </c>
      <c r="E605">
        <v>44712999</v>
      </c>
      <c r="F605" t="e" vm="574">
        <v>#VALUE!</v>
      </c>
      <c r="G605" t="e" cm="1">
        <f t="array" aca="1" ref="G605" ca="1">_FV(Tabela2[[#This Row],[Cidade]],"Latitude")</f>
        <v>#NAME?</v>
      </c>
      <c r="H605" t="e" cm="1">
        <f t="array" aca="1" ref="H605" ca="1">_FV(Tabela2[[#This Row],[Cidade]],"Longitude")</f>
        <v>#NAME?</v>
      </c>
    </row>
    <row r="606" spans="1:8" x14ac:dyDescent="0.25">
      <c r="A606" t="s">
        <v>74</v>
      </c>
      <c r="B606" t="s">
        <v>5262</v>
      </c>
      <c r="C606" t="str">
        <f>Tabela2[[#This Row],[Localidade]]&amp;"/"&amp;Tabela2[[#This Row],[Estado]]</f>
        <v>Simoes Filho/BA</v>
      </c>
      <c r="D606">
        <v>43700000</v>
      </c>
      <c r="E606">
        <v>43799999</v>
      </c>
      <c r="F606" t="e" vm="575">
        <v>#VALUE!</v>
      </c>
      <c r="G606" t="e" cm="1">
        <f t="array" aca="1" ref="G606" ca="1">_FV(Tabela2[[#This Row],[Cidade]],"Latitude")</f>
        <v>#NAME?</v>
      </c>
      <c r="H606" t="e" cm="1">
        <f t="array" aca="1" ref="H606" ca="1">_FV(Tabela2[[#This Row],[Cidade]],"Longitude")</f>
        <v>#NAME?</v>
      </c>
    </row>
    <row r="607" spans="1:8" x14ac:dyDescent="0.25">
      <c r="A607" t="s">
        <v>74</v>
      </c>
      <c r="B607" t="s">
        <v>3870</v>
      </c>
      <c r="C607" t="str">
        <f>Tabela2[[#This Row],[Localidade]]&amp;"/"&amp;Tabela2[[#This Row],[Estado]]</f>
        <v>Sitio do Mato/BA</v>
      </c>
      <c r="D607">
        <v>47610000</v>
      </c>
      <c r="E607">
        <v>47629999</v>
      </c>
      <c r="F607" t="e" vm="576">
        <v>#VALUE!</v>
      </c>
      <c r="G607" t="e" cm="1">
        <f t="array" aca="1" ref="G607" ca="1">_FV(Tabela2[[#This Row],[Cidade]],"Latitude")</f>
        <v>#NAME?</v>
      </c>
      <c r="H607" t="e" cm="1">
        <f t="array" aca="1" ref="H607" ca="1">_FV(Tabela2[[#This Row],[Cidade]],"Longitude")</f>
        <v>#NAME?</v>
      </c>
    </row>
    <row r="608" spans="1:8" x14ac:dyDescent="0.25">
      <c r="A608" t="s">
        <v>74</v>
      </c>
      <c r="B608" t="s">
        <v>3871</v>
      </c>
      <c r="C608" t="str">
        <f>Tabela2[[#This Row],[Localidade]]&amp;"/"&amp;Tabela2[[#This Row],[Estado]]</f>
        <v>Sitio do Quinto/BA</v>
      </c>
      <c r="D608">
        <v>48565000</v>
      </c>
      <c r="E608">
        <v>48569999</v>
      </c>
      <c r="F608" t="e" vm="577">
        <v>#VALUE!</v>
      </c>
      <c r="G608" t="e" cm="1">
        <f t="array" aca="1" ref="G608" ca="1">_FV(Tabela2[[#This Row],[Cidade]],"Latitude")</f>
        <v>#NAME?</v>
      </c>
      <c r="H608" t="e" cm="1">
        <f t="array" aca="1" ref="H608" ca="1">_FV(Tabela2[[#This Row],[Cidade]],"Longitude")</f>
        <v>#NAME?</v>
      </c>
    </row>
    <row r="609" spans="1:8" x14ac:dyDescent="0.25">
      <c r="A609" t="s">
        <v>74</v>
      </c>
      <c r="B609" t="s">
        <v>437</v>
      </c>
      <c r="C609" t="str">
        <f>Tabela2[[#This Row],[Localidade]]&amp;"/"&amp;Tabela2[[#This Row],[Estado]]</f>
        <v>Sobradinho/BA</v>
      </c>
      <c r="D609">
        <v>48925000</v>
      </c>
      <c r="E609">
        <v>48929999</v>
      </c>
      <c r="F609" t="e" vm="578">
        <v>#VALUE!</v>
      </c>
      <c r="G609" t="e" cm="1">
        <f t="array" aca="1" ref="G609" ca="1">_FV(Tabela2[[#This Row],[Cidade]],"Latitude")</f>
        <v>#NAME?</v>
      </c>
      <c r="H609" t="e" cm="1">
        <f t="array" aca="1" ref="H609" ca="1">_FV(Tabela2[[#This Row],[Cidade]],"Longitude")</f>
        <v>#NAME?</v>
      </c>
    </row>
    <row r="610" spans="1:8" x14ac:dyDescent="0.25">
      <c r="A610" t="s">
        <v>74</v>
      </c>
      <c r="B610" t="s">
        <v>438</v>
      </c>
      <c r="C610" t="str">
        <f>Tabela2[[#This Row],[Localidade]]&amp;"/"&amp;Tabela2[[#This Row],[Estado]]</f>
        <v>Souto Soares/BA</v>
      </c>
      <c r="D610">
        <v>46990000</v>
      </c>
      <c r="E610">
        <v>47099999</v>
      </c>
      <c r="F610" t="e" vm="579">
        <v>#VALUE!</v>
      </c>
      <c r="G610" t="e" cm="1">
        <f t="array" aca="1" ref="G610" ca="1">_FV(Tabela2[[#This Row],[Cidade]],"Latitude")</f>
        <v>#NAME?</v>
      </c>
      <c r="H610" t="e" cm="1">
        <f t="array" aca="1" ref="H610" ca="1">_FV(Tabela2[[#This Row],[Cidade]],"Longitude")</f>
        <v>#NAME?</v>
      </c>
    </row>
    <row r="611" spans="1:8" x14ac:dyDescent="0.25">
      <c r="A611" t="s">
        <v>74</v>
      </c>
      <c r="B611" t="s">
        <v>439</v>
      </c>
      <c r="C611" t="str">
        <f>Tabela2[[#This Row],[Localidade]]&amp;"/"&amp;Tabela2[[#This Row],[Estado]]</f>
        <v>Tabocas do Brejo Velho/BA</v>
      </c>
      <c r="D611">
        <v>47760000</v>
      </c>
      <c r="E611">
        <v>47799999</v>
      </c>
      <c r="F611" t="e" vm="580">
        <v>#VALUE!</v>
      </c>
      <c r="G611" t="e" cm="1">
        <f t="array" aca="1" ref="G611" ca="1">_FV(Tabela2[[#This Row],[Cidade]],"Latitude")</f>
        <v>#NAME?</v>
      </c>
      <c r="H611" t="e" cm="1">
        <f t="array" aca="1" ref="H611" ca="1">_FV(Tabela2[[#This Row],[Cidade]],"Longitude")</f>
        <v>#NAME?</v>
      </c>
    </row>
    <row r="612" spans="1:8" x14ac:dyDescent="0.25">
      <c r="A612" t="s">
        <v>74</v>
      </c>
      <c r="B612" t="s">
        <v>3517</v>
      </c>
      <c r="C612" t="str">
        <f>Tabela2[[#This Row],[Localidade]]&amp;"/"&amp;Tabela2[[#This Row],[Estado]]</f>
        <v>Tanhacu/BA</v>
      </c>
      <c r="D612">
        <v>46600000</v>
      </c>
      <c r="E612">
        <v>46619999</v>
      </c>
      <c r="F612" t="e" vm="581">
        <v>#VALUE!</v>
      </c>
      <c r="G612" t="e" cm="1">
        <f t="array" aca="1" ref="G612" ca="1">_FV(Tabela2[[#This Row],[Cidade]],"Latitude")</f>
        <v>#NAME?</v>
      </c>
      <c r="H612" t="e" cm="1">
        <f t="array" aca="1" ref="H612" ca="1">_FV(Tabela2[[#This Row],[Cidade]],"Longitude")</f>
        <v>#NAME?</v>
      </c>
    </row>
    <row r="613" spans="1:8" x14ac:dyDescent="0.25">
      <c r="A613" t="s">
        <v>74</v>
      </c>
      <c r="B613" t="s">
        <v>440</v>
      </c>
      <c r="C613" t="str">
        <f>Tabela2[[#This Row],[Localidade]]&amp;"/"&amp;Tabela2[[#This Row],[Estado]]</f>
        <v>Tanque Novo/BA</v>
      </c>
      <c r="D613">
        <v>46580000</v>
      </c>
      <c r="E613">
        <v>46599999</v>
      </c>
      <c r="F613" t="e" vm="582">
        <v>#VALUE!</v>
      </c>
      <c r="G613" t="e" cm="1">
        <f t="array" aca="1" ref="G613" ca="1">_FV(Tabela2[[#This Row],[Cidade]],"Latitude")</f>
        <v>#NAME?</v>
      </c>
      <c r="H613" t="e" cm="1">
        <f t="array" aca="1" ref="H613" ca="1">_FV(Tabela2[[#This Row],[Cidade]],"Longitude")</f>
        <v>#NAME?</v>
      </c>
    </row>
    <row r="614" spans="1:8" x14ac:dyDescent="0.25">
      <c r="A614" t="s">
        <v>74</v>
      </c>
      <c r="B614" t="s">
        <v>441</v>
      </c>
      <c r="C614" t="str">
        <f>Tabela2[[#This Row],[Localidade]]&amp;"/"&amp;Tabela2[[#This Row],[Estado]]</f>
        <v>Tanquinho/BA</v>
      </c>
      <c r="D614">
        <v>44160000</v>
      </c>
      <c r="E614">
        <v>44179999</v>
      </c>
      <c r="F614" t="e" vm="583">
        <v>#VALUE!</v>
      </c>
      <c r="G614" t="e" cm="1">
        <f t="array" aca="1" ref="G614" ca="1">_FV(Tabela2[[#This Row],[Cidade]],"Latitude")</f>
        <v>#NAME?</v>
      </c>
      <c r="H614" t="e" cm="1">
        <f t="array" aca="1" ref="H614" ca="1">_FV(Tabela2[[#This Row],[Cidade]],"Longitude")</f>
        <v>#NAME?</v>
      </c>
    </row>
    <row r="615" spans="1:8" x14ac:dyDescent="0.25">
      <c r="A615" t="s">
        <v>74</v>
      </c>
      <c r="B615" t="s">
        <v>3075</v>
      </c>
      <c r="C615" t="str">
        <f>Tabela2[[#This Row],[Localidade]]&amp;"/"&amp;Tabela2[[#This Row],[Estado]]</f>
        <v>Taperoa/BA</v>
      </c>
      <c r="D615">
        <v>45430000</v>
      </c>
      <c r="E615">
        <v>45434999</v>
      </c>
      <c r="F615" t="e" vm="584">
        <v>#VALUE!</v>
      </c>
      <c r="G615" t="e" cm="1">
        <f t="array" aca="1" ref="G615" ca="1">_FV(Tabela2[[#This Row],[Cidade]],"Latitude")</f>
        <v>#NAME?</v>
      </c>
      <c r="H615" t="e" cm="1">
        <f t="array" aca="1" ref="H615" ca="1">_FV(Tabela2[[#This Row],[Cidade]],"Longitude")</f>
        <v>#NAME?</v>
      </c>
    </row>
    <row r="616" spans="1:8" x14ac:dyDescent="0.25">
      <c r="A616" t="s">
        <v>74</v>
      </c>
      <c r="B616" t="s">
        <v>3076</v>
      </c>
      <c r="C616" t="str">
        <f>Tabela2[[#This Row],[Localidade]]&amp;"/"&amp;Tabela2[[#This Row],[Estado]]</f>
        <v>Tapiramuta/BA</v>
      </c>
      <c r="D616">
        <v>44840000</v>
      </c>
      <c r="E616">
        <v>44849999</v>
      </c>
      <c r="F616" t="e" vm="585">
        <v>#VALUE!</v>
      </c>
      <c r="G616" t="e" cm="1">
        <f t="array" aca="1" ref="G616" ca="1">_FV(Tabela2[[#This Row],[Cidade]],"Latitude")</f>
        <v>#NAME?</v>
      </c>
      <c r="H616" t="e" cm="1">
        <f t="array" aca="1" ref="H616" ca="1">_FV(Tabela2[[#This Row],[Cidade]],"Longitude")</f>
        <v>#NAME?</v>
      </c>
    </row>
    <row r="617" spans="1:8" x14ac:dyDescent="0.25">
      <c r="A617" t="s">
        <v>74</v>
      </c>
      <c r="B617" t="s">
        <v>442</v>
      </c>
      <c r="C617" t="str">
        <f>Tabela2[[#This Row],[Localidade]]&amp;"/"&amp;Tabela2[[#This Row],[Estado]]</f>
        <v>Teixeira de Freitas/BA</v>
      </c>
      <c r="D617">
        <v>45985001</v>
      </c>
      <c r="E617">
        <v>45999999</v>
      </c>
      <c r="F617" t="e" vm="586">
        <v>#VALUE!</v>
      </c>
      <c r="G617" t="e" cm="1">
        <f t="array" aca="1" ref="G617" ca="1">_FV(Tabela2[[#This Row],[Cidade]],"Latitude")</f>
        <v>#NAME?</v>
      </c>
      <c r="H617" t="e" cm="1">
        <f t="array" aca="1" ref="H617" ca="1">_FV(Tabela2[[#This Row],[Cidade]],"Longitude")</f>
        <v>#NAME?</v>
      </c>
    </row>
    <row r="618" spans="1:8" x14ac:dyDescent="0.25">
      <c r="A618" t="s">
        <v>74</v>
      </c>
      <c r="B618" t="s">
        <v>442</v>
      </c>
      <c r="C618" t="str">
        <f>Tabela2[[#This Row],[Localidade]]&amp;"/"&amp;Tabela2[[#This Row],[Estado]]</f>
        <v>Teixeira de Freitas/BA</v>
      </c>
      <c r="D618">
        <v>45985001</v>
      </c>
      <c r="E618">
        <v>45996999</v>
      </c>
      <c r="F618" t="e" vm="586">
        <v>#VALUE!</v>
      </c>
      <c r="G618" t="e" cm="1">
        <f t="array" aca="1" ref="G618" ca="1">_FV(Tabela2[[#This Row],[Cidade]],"Latitude")</f>
        <v>#NAME?</v>
      </c>
      <c r="H618" t="e" cm="1">
        <f t="array" aca="1" ref="H618" ca="1">_FV(Tabela2[[#This Row],[Cidade]],"Longitude")</f>
        <v>#NAME?</v>
      </c>
    </row>
    <row r="619" spans="1:8" x14ac:dyDescent="0.25">
      <c r="A619" t="s">
        <v>74</v>
      </c>
      <c r="B619" t="s">
        <v>443</v>
      </c>
      <c r="C619" t="str">
        <f>Tabela2[[#This Row],[Localidade]]&amp;"/"&amp;Tabela2[[#This Row],[Estado]]</f>
        <v>Teodoro Sampaio/BA</v>
      </c>
      <c r="D619">
        <v>44280000</v>
      </c>
      <c r="E619">
        <v>44299999</v>
      </c>
      <c r="F619" t="e" vm="587">
        <v>#VALUE!</v>
      </c>
      <c r="G619" t="e" cm="1">
        <f t="array" aca="1" ref="G619" ca="1">_FV(Tabela2[[#This Row],[Cidade]],"Latitude")</f>
        <v>#NAME?</v>
      </c>
      <c r="H619" t="e" cm="1">
        <f t="array" aca="1" ref="H619" ca="1">_FV(Tabela2[[#This Row],[Cidade]],"Longitude")</f>
        <v>#NAME?</v>
      </c>
    </row>
    <row r="620" spans="1:8" x14ac:dyDescent="0.25">
      <c r="A620" t="s">
        <v>74</v>
      </c>
      <c r="B620" t="s">
        <v>3357</v>
      </c>
      <c r="C620" t="str">
        <f>Tabela2[[#This Row],[Localidade]]&amp;"/"&amp;Tabela2[[#This Row],[Estado]]</f>
        <v>Teofilandia/BA</v>
      </c>
      <c r="D620">
        <v>48770000</v>
      </c>
      <c r="E620">
        <v>48779999</v>
      </c>
      <c r="F620" t="e" vm="588">
        <v>#VALUE!</v>
      </c>
      <c r="G620" t="e" cm="1">
        <f t="array" aca="1" ref="G620" ca="1">_FV(Tabela2[[#This Row],[Cidade]],"Latitude")</f>
        <v>#NAME?</v>
      </c>
      <c r="H620" t="e" cm="1">
        <f t="array" aca="1" ref="H620" ca="1">_FV(Tabela2[[#This Row],[Cidade]],"Longitude")</f>
        <v>#NAME?</v>
      </c>
    </row>
    <row r="621" spans="1:8" x14ac:dyDescent="0.25">
      <c r="A621" t="s">
        <v>74</v>
      </c>
      <c r="B621" t="s">
        <v>3358</v>
      </c>
      <c r="C621" t="str">
        <f>Tabela2[[#This Row],[Localidade]]&amp;"/"&amp;Tabela2[[#This Row],[Estado]]</f>
        <v>Teolandia/BA</v>
      </c>
      <c r="D621">
        <v>45465000</v>
      </c>
      <c r="E621">
        <v>45469999</v>
      </c>
      <c r="F621" t="e" vm="589">
        <v>#VALUE!</v>
      </c>
      <c r="G621" t="e" cm="1">
        <f t="array" aca="1" ref="G621" ca="1">_FV(Tabela2[[#This Row],[Cidade]],"Latitude")</f>
        <v>#NAME?</v>
      </c>
      <c r="H621" t="e" cm="1">
        <f t="array" aca="1" ref="H621" ca="1">_FV(Tabela2[[#This Row],[Cidade]],"Longitude")</f>
        <v>#NAME?</v>
      </c>
    </row>
    <row r="622" spans="1:8" x14ac:dyDescent="0.25">
      <c r="A622" t="s">
        <v>74</v>
      </c>
      <c r="B622" t="s">
        <v>444</v>
      </c>
      <c r="C622" t="str">
        <f>Tabela2[[#This Row],[Localidade]]&amp;"/"&amp;Tabela2[[#This Row],[Estado]]</f>
        <v>Terra Nova/BA</v>
      </c>
      <c r="D622">
        <v>44270000</v>
      </c>
      <c r="E622">
        <v>44279999</v>
      </c>
      <c r="F622" t="e" vm="590">
        <v>#VALUE!</v>
      </c>
      <c r="G622" t="e" cm="1">
        <f t="array" aca="1" ref="G622" ca="1">_FV(Tabela2[[#This Row],[Cidade]],"Latitude")</f>
        <v>#NAME?</v>
      </c>
      <c r="H622" t="e" cm="1">
        <f t="array" aca="1" ref="H622" ca="1">_FV(Tabela2[[#This Row],[Cidade]],"Longitude")</f>
        <v>#NAME?</v>
      </c>
    </row>
    <row r="623" spans="1:8" x14ac:dyDescent="0.25">
      <c r="A623" t="s">
        <v>74</v>
      </c>
      <c r="B623" t="s">
        <v>445</v>
      </c>
      <c r="C623" t="str">
        <f>Tabela2[[#This Row],[Localidade]]&amp;"/"&amp;Tabela2[[#This Row],[Estado]]</f>
        <v>Tremedal/BA</v>
      </c>
      <c r="D623">
        <v>45170000</v>
      </c>
      <c r="E623">
        <v>45176999</v>
      </c>
      <c r="F623" t="e" vm="591">
        <v>#VALUE!</v>
      </c>
      <c r="G623" t="e" cm="1">
        <f t="array" aca="1" ref="G623" ca="1">_FV(Tabela2[[#This Row],[Cidade]],"Latitude")</f>
        <v>#NAME?</v>
      </c>
      <c r="H623" t="e" cm="1">
        <f t="array" aca="1" ref="H623" ca="1">_FV(Tabela2[[#This Row],[Cidade]],"Longitude")</f>
        <v>#NAME?</v>
      </c>
    </row>
    <row r="624" spans="1:8" x14ac:dyDescent="0.25">
      <c r="A624" t="s">
        <v>74</v>
      </c>
      <c r="B624" t="s">
        <v>446</v>
      </c>
      <c r="C624" t="str">
        <f>Tabela2[[#This Row],[Localidade]]&amp;"/"&amp;Tabela2[[#This Row],[Estado]]</f>
        <v>Tucano/BA</v>
      </c>
      <c r="D624">
        <v>48790000</v>
      </c>
      <c r="E624">
        <v>48799999</v>
      </c>
      <c r="F624" t="e" vm="592">
        <v>#VALUE!</v>
      </c>
      <c r="G624" t="e" cm="1">
        <f t="array" aca="1" ref="G624" ca="1">_FV(Tabela2[[#This Row],[Cidade]],"Latitude")</f>
        <v>#NAME?</v>
      </c>
      <c r="H624" t="e" cm="1">
        <f t="array" aca="1" ref="H624" ca="1">_FV(Tabela2[[#This Row],[Cidade]],"Longitude")</f>
        <v>#NAME?</v>
      </c>
    </row>
    <row r="625" spans="1:8" x14ac:dyDescent="0.25">
      <c r="A625" t="s">
        <v>74</v>
      </c>
      <c r="B625" t="s">
        <v>3077</v>
      </c>
      <c r="C625" t="str">
        <f>Tabela2[[#This Row],[Localidade]]&amp;"/"&amp;Tabela2[[#This Row],[Estado]]</f>
        <v>Uaua/BA</v>
      </c>
      <c r="D625">
        <v>48950000</v>
      </c>
      <c r="E625">
        <v>48959999</v>
      </c>
      <c r="F625" t="e" vm="593">
        <v>#VALUE!</v>
      </c>
      <c r="G625" t="e" cm="1">
        <f t="array" aca="1" ref="G625" ca="1">_FV(Tabela2[[#This Row],[Cidade]],"Latitude")</f>
        <v>#NAME?</v>
      </c>
      <c r="H625" t="e" cm="1">
        <f t="array" aca="1" ref="H625" ca="1">_FV(Tabela2[[#This Row],[Cidade]],"Longitude")</f>
        <v>#NAME?</v>
      </c>
    </row>
    <row r="626" spans="1:8" x14ac:dyDescent="0.25">
      <c r="A626" t="s">
        <v>74</v>
      </c>
      <c r="B626" t="s">
        <v>3872</v>
      </c>
      <c r="C626" t="str">
        <f>Tabela2[[#This Row],[Localidade]]&amp;"/"&amp;Tabela2[[#This Row],[Estado]]</f>
        <v>Ubaira/BA</v>
      </c>
      <c r="D626">
        <v>45310000</v>
      </c>
      <c r="E626">
        <v>45314999</v>
      </c>
      <c r="F626" t="e" vm="594">
        <v>#VALUE!</v>
      </c>
      <c r="G626" t="e" cm="1">
        <f t="array" aca="1" ref="G626" ca="1">_FV(Tabela2[[#This Row],[Cidade]],"Latitude")</f>
        <v>#NAME?</v>
      </c>
      <c r="H626" t="e" cm="1">
        <f t="array" aca="1" ref="H626" ca="1">_FV(Tabela2[[#This Row],[Cidade]],"Longitude")</f>
        <v>#NAME?</v>
      </c>
    </row>
    <row r="627" spans="1:8" x14ac:dyDescent="0.25">
      <c r="A627" t="s">
        <v>74</v>
      </c>
      <c r="B627" t="s">
        <v>447</v>
      </c>
      <c r="C627" t="str">
        <f>Tabela2[[#This Row],[Localidade]]&amp;"/"&amp;Tabela2[[#This Row],[Estado]]</f>
        <v>Ubaitaba/BA</v>
      </c>
      <c r="D627">
        <v>45545000</v>
      </c>
      <c r="E627">
        <v>45549999</v>
      </c>
      <c r="F627" t="e" vm="595">
        <v>#VALUE!</v>
      </c>
      <c r="G627" t="e" cm="1">
        <f t="array" aca="1" ref="G627" ca="1">_FV(Tabela2[[#This Row],[Cidade]],"Latitude")</f>
        <v>#NAME?</v>
      </c>
      <c r="H627" t="e" cm="1">
        <f t="array" aca="1" ref="H627" ca="1">_FV(Tabela2[[#This Row],[Cidade]],"Longitude")</f>
        <v>#NAME?</v>
      </c>
    </row>
    <row r="628" spans="1:8" x14ac:dyDescent="0.25">
      <c r="A628" t="s">
        <v>74</v>
      </c>
      <c r="B628" t="s">
        <v>4178</v>
      </c>
      <c r="C628" t="str">
        <f>Tabela2[[#This Row],[Localidade]]&amp;"/"&amp;Tabela2[[#This Row],[Estado]]</f>
        <v>Ubata/BA</v>
      </c>
      <c r="D628">
        <v>45550000</v>
      </c>
      <c r="E628">
        <v>45559999</v>
      </c>
      <c r="F628" t="e" vm="596">
        <v>#VALUE!</v>
      </c>
      <c r="G628" t="e" cm="1">
        <f t="array" aca="1" ref="G628" ca="1">_FV(Tabela2[[#This Row],[Cidade]],"Latitude")</f>
        <v>#NAME?</v>
      </c>
      <c r="H628" t="e" cm="1">
        <f t="array" aca="1" ref="H628" ca="1">_FV(Tabela2[[#This Row],[Cidade]],"Longitude")</f>
        <v>#NAME?</v>
      </c>
    </row>
    <row r="629" spans="1:8" x14ac:dyDescent="0.25">
      <c r="A629" t="s">
        <v>74</v>
      </c>
      <c r="B629" t="s">
        <v>3873</v>
      </c>
      <c r="C629" t="str">
        <f>Tabela2[[#This Row],[Localidade]]&amp;"/"&amp;Tabela2[[#This Row],[Estado]]</f>
        <v>Uibai/BA</v>
      </c>
      <c r="D629">
        <v>44950000</v>
      </c>
      <c r="E629">
        <v>44959999</v>
      </c>
      <c r="F629" t="e" vm="597">
        <v>#VALUE!</v>
      </c>
      <c r="G629" t="e" cm="1">
        <f t="array" aca="1" ref="G629" ca="1">_FV(Tabela2[[#This Row],[Cidade]],"Latitude")</f>
        <v>#NAME?</v>
      </c>
      <c r="H629" t="e" cm="1">
        <f t="array" aca="1" ref="H629" ca="1">_FV(Tabela2[[#This Row],[Cidade]],"Longitude")</f>
        <v>#NAME?</v>
      </c>
    </row>
    <row r="630" spans="1:8" x14ac:dyDescent="0.25">
      <c r="A630" t="s">
        <v>74</v>
      </c>
      <c r="B630" t="s">
        <v>448</v>
      </c>
      <c r="C630" t="str">
        <f>Tabela2[[#This Row],[Localidade]]&amp;"/"&amp;Tabela2[[#This Row],[Estado]]</f>
        <v>Umburanas/BA</v>
      </c>
      <c r="D630">
        <v>44798000</v>
      </c>
      <c r="E630">
        <v>44799999</v>
      </c>
      <c r="F630" t="e" vm="598">
        <v>#VALUE!</v>
      </c>
      <c r="G630" t="e" cm="1">
        <f t="array" aca="1" ref="G630" ca="1">_FV(Tabela2[[#This Row],[Cidade]],"Latitude")</f>
        <v>#NAME?</v>
      </c>
      <c r="H630" t="e" cm="1">
        <f t="array" aca="1" ref="H630" ca="1">_FV(Tabela2[[#This Row],[Cidade]],"Longitude")</f>
        <v>#NAME?</v>
      </c>
    </row>
    <row r="631" spans="1:8" x14ac:dyDescent="0.25">
      <c r="A631" t="s">
        <v>74</v>
      </c>
      <c r="B631" t="s">
        <v>449</v>
      </c>
      <c r="C631" t="str">
        <f>Tabela2[[#This Row],[Localidade]]&amp;"/"&amp;Tabela2[[#This Row],[Estado]]</f>
        <v>Una/BA</v>
      </c>
      <c r="D631">
        <v>45690000</v>
      </c>
      <c r="E631">
        <v>45694999</v>
      </c>
      <c r="F631" t="e" vm="599">
        <v>#VALUE!</v>
      </c>
      <c r="G631" t="e" cm="1">
        <f t="array" aca="1" ref="G631" ca="1">_FV(Tabela2[[#This Row],[Cidade]],"Latitude")</f>
        <v>#NAME?</v>
      </c>
      <c r="H631" t="e" cm="1">
        <f t="array" aca="1" ref="H631" ca="1">_FV(Tabela2[[#This Row],[Cidade]],"Longitude")</f>
        <v>#NAME?</v>
      </c>
    </row>
    <row r="632" spans="1:8" x14ac:dyDescent="0.25">
      <c r="A632" t="s">
        <v>74</v>
      </c>
      <c r="B632" t="s">
        <v>450</v>
      </c>
      <c r="C632" t="str">
        <f>Tabela2[[#This Row],[Localidade]]&amp;"/"&amp;Tabela2[[#This Row],[Estado]]</f>
        <v>Urandi/BA</v>
      </c>
      <c r="D632">
        <v>46350000</v>
      </c>
      <c r="E632">
        <v>46359999</v>
      </c>
      <c r="F632" t="e" vm="600">
        <v>#VALUE!</v>
      </c>
      <c r="G632" t="e" cm="1">
        <f t="array" aca="1" ref="G632" ca="1">_FV(Tabela2[[#This Row],[Cidade]],"Latitude")</f>
        <v>#NAME?</v>
      </c>
      <c r="H632" t="e" cm="1">
        <f t="array" aca="1" ref="H632" ca="1">_FV(Tabela2[[#This Row],[Cidade]],"Longitude")</f>
        <v>#NAME?</v>
      </c>
    </row>
    <row r="633" spans="1:8" x14ac:dyDescent="0.25">
      <c r="A633" t="s">
        <v>74</v>
      </c>
      <c r="B633" t="s">
        <v>3518</v>
      </c>
      <c r="C633" t="str">
        <f>Tabela2[[#This Row],[Localidade]]&amp;"/"&amp;Tabela2[[#This Row],[Estado]]</f>
        <v>Urucuca/BA</v>
      </c>
      <c r="D633">
        <v>45680000</v>
      </c>
      <c r="E633">
        <v>45689999</v>
      </c>
      <c r="F633" t="e" vm="601">
        <v>#VALUE!</v>
      </c>
      <c r="G633" t="e" cm="1">
        <f t="array" aca="1" ref="G633" ca="1">_FV(Tabela2[[#This Row],[Cidade]],"Latitude")</f>
        <v>#NAME?</v>
      </c>
      <c r="H633" t="e" cm="1">
        <f t="array" aca="1" ref="H633" ca="1">_FV(Tabela2[[#This Row],[Cidade]],"Longitude")</f>
        <v>#NAME?</v>
      </c>
    </row>
    <row r="634" spans="1:8" x14ac:dyDescent="0.25">
      <c r="A634" t="s">
        <v>74</v>
      </c>
      <c r="B634" t="s">
        <v>451</v>
      </c>
      <c r="C634" t="str">
        <f>Tabela2[[#This Row],[Localidade]]&amp;"/"&amp;Tabela2[[#This Row],[Estado]]</f>
        <v>Utinga/BA</v>
      </c>
      <c r="D634">
        <v>46810000</v>
      </c>
      <c r="E634">
        <v>46819999</v>
      </c>
      <c r="F634" t="e" vm="602">
        <v>#VALUE!</v>
      </c>
      <c r="G634" t="e" cm="1">
        <f t="array" aca="1" ref="G634" ca="1">_FV(Tabela2[[#This Row],[Cidade]],"Latitude")</f>
        <v>#NAME?</v>
      </c>
      <c r="H634" t="e" cm="1">
        <f t="array" aca="1" ref="H634" ca="1">_FV(Tabela2[[#This Row],[Cidade]],"Longitude")</f>
        <v>#NAME?</v>
      </c>
    </row>
    <row r="635" spans="1:8" x14ac:dyDescent="0.25">
      <c r="A635" t="s">
        <v>74</v>
      </c>
      <c r="B635" t="s">
        <v>3519</v>
      </c>
      <c r="C635" t="str">
        <f>Tabela2[[#This Row],[Localidade]]&amp;"/"&amp;Tabela2[[#This Row],[Estado]]</f>
        <v>Valenca/BA</v>
      </c>
      <c r="D635">
        <v>45400000</v>
      </c>
      <c r="E635">
        <v>45415999</v>
      </c>
      <c r="F635" t="e" vm="603">
        <v>#VALUE!</v>
      </c>
      <c r="G635" t="e" cm="1">
        <f t="array" aca="1" ref="G635" ca="1">_FV(Tabela2[[#This Row],[Cidade]],"Latitude")</f>
        <v>#NAME?</v>
      </c>
      <c r="H635" t="e" cm="1">
        <f t="array" aca="1" ref="H635" ca="1">_FV(Tabela2[[#This Row],[Cidade]],"Longitude")</f>
        <v>#NAME?</v>
      </c>
    </row>
    <row r="636" spans="1:8" x14ac:dyDescent="0.25">
      <c r="A636" t="s">
        <v>74</v>
      </c>
      <c r="B636" t="s">
        <v>452</v>
      </c>
      <c r="C636" t="str">
        <f>Tabela2[[#This Row],[Localidade]]&amp;"/"&amp;Tabela2[[#This Row],[Estado]]</f>
        <v>Valente/BA</v>
      </c>
      <c r="D636">
        <v>48890000</v>
      </c>
      <c r="E636">
        <v>48894999</v>
      </c>
      <c r="F636" t="e" vm="604">
        <v>#VALUE!</v>
      </c>
      <c r="G636" t="e" cm="1">
        <f t="array" aca="1" ref="G636" ca="1">_FV(Tabela2[[#This Row],[Cidade]],"Latitude")</f>
        <v>#NAME?</v>
      </c>
      <c r="H636" t="e" cm="1">
        <f t="array" aca="1" ref="H636" ca="1">_FV(Tabela2[[#This Row],[Cidade]],"Longitude")</f>
        <v>#NAME?</v>
      </c>
    </row>
    <row r="637" spans="1:8" x14ac:dyDescent="0.25">
      <c r="A637" t="s">
        <v>74</v>
      </c>
      <c r="B637" t="s">
        <v>3520</v>
      </c>
      <c r="C637" t="str">
        <f>Tabela2[[#This Row],[Localidade]]&amp;"/"&amp;Tabela2[[#This Row],[Estado]]</f>
        <v>Varzea da Roca/BA</v>
      </c>
      <c r="D637">
        <v>44635000</v>
      </c>
      <c r="E637">
        <v>44639999</v>
      </c>
      <c r="F637" t="e" vm="605">
        <v>#VALUE!</v>
      </c>
      <c r="G637" t="e" cm="1">
        <f t="array" aca="1" ref="G637" ca="1">_FV(Tabela2[[#This Row],[Cidade]],"Latitude")</f>
        <v>#NAME?</v>
      </c>
      <c r="H637" t="e" cm="1">
        <f t="array" aca="1" ref="H637" ca="1">_FV(Tabela2[[#This Row],[Cidade]],"Longitude")</f>
        <v>#NAME?</v>
      </c>
    </row>
    <row r="638" spans="1:8" x14ac:dyDescent="0.25">
      <c r="A638" t="s">
        <v>74</v>
      </c>
      <c r="B638" t="s">
        <v>3521</v>
      </c>
      <c r="C638" t="str">
        <f>Tabela2[[#This Row],[Localidade]]&amp;"/"&amp;Tabela2[[#This Row],[Estado]]</f>
        <v>Varzea do Poco/BA</v>
      </c>
      <c r="D638">
        <v>44715000</v>
      </c>
      <c r="E638">
        <v>44717999</v>
      </c>
      <c r="F638" t="e" vm="606">
        <v>#VALUE!</v>
      </c>
      <c r="G638" t="e" cm="1">
        <f t="array" aca="1" ref="G638" ca="1">_FV(Tabela2[[#This Row],[Cidade]],"Latitude")</f>
        <v>#NAME?</v>
      </c>
      <c r="H638" t="e" cm="1">
        <f t="array" aca="1" ref="H638" ca="1">_FV(Tabela2[[#This Row],[Cidade]],"Longitude")</f>
        <v>#NAME?</v>
      </c>
    </row>
    <row r="639" spans="1:8" x14ac:dyDescent="0.25">
      <c r="A639" t="s">
        <v>74</v>
      </c>
      <c r="B639" t="s">
        <v>3078</v>
      </c>
      <c r="C639" t="str">
        <f>Tabela2[[#This Row],[Localidade]]&amp;"/"&amp;Tabela2[[#This Row],[Estado]]</f>
        <v>Varzea Nova/BA</v>
      </c>
      <c r="D639">
        <v>44690000</v>
      </c>
      <c r="E639">
        <v>44694999</v>
      </c>
      <c r="F639" t="e" vm="607">
        <v>#VALUE!</v>
      </c>
      <c r="G639" t="e" cm="1">
        <f t="array" aca="1" ref="G639" ca="1">_FV(Tabela2[[#This Row],[Cidade]],"Latitude")</f>
        <v>#NAME?</v>
      </c>
      <c r="H639" t="e" cm="1">
        <f t="array" aca="1" ref="H639" ca="1">_FV(Tabela2[[#This Row],[Cidade]],"Longitude")</f>
        <v>#NAME?</v>
      </c>
    </row>
    <row r="640" spans="1:8" x14ac:dyDescent="0.25">
      <c r="A640" t="s">
        <v>74</v>
      </c>
      <c r="B640" t="s">
        <v>453</v>
      </c>
      <c r="C640" t="str">
        <f>Tabela2[[#This Row],[Localidade]]&amp;"/"&amp;Tabela2[[#This Row],[Estado]]</f>
        <v>Varzedo/BA</v>
      </c>
      <c r="D640">
        <v>44565000</v>
      </c>
      <c r="E640">
        <v>44569999</v>
      </c>
      <c r="F640" t="e" vm="608">
        <v>#VALUE!</v>
      </c>
      <c r="G640" t="e" cm="1">
        <f t="array" aca="1" ref="G640" ca="1">_FV(Tabela2[[#This Row],[Cidade]],"Latitude")</f>
        <v>#NAME?</v>
      </c>
      <c r="H640" t="e" cm="1">
        <f t="array" aca="1" ref="H640" ca="1">_FV(Tabela2[[#This Row],[Cidade]],"Longitude")</f>
        <v>#NAME?</v>
      </c>
    </row>
    <row r="641" spans="1:8" x14ac:dyDescent="0.25">
      <c r="A641" t="s">
        <v>74</v>
      </c>
      <c r="B641" t="s">
        <v>454</v>
      </c>
      <c r="C641" t="str">
        <f>Tabela2[[#This Row],[Localidade]]&amp;"/"&amp;Tabela2[[#This Row],[Estado]]</f>
        <v>Vera Cruz/BA</v>
      </c>
      <c r="D641">
        <v>44470000</v>
      </c>
      <c r="E641">
        <v>44479999</v>
      </c>
      <c r="F641" t="e" vm="609">
        <v>#VALUE!</v>
      </c>
      <c r="G641" t="e" cm="1">
        <f t="array" aca="1" ref="G641" ca="1">_FV(Tabela2[[#This Row],[Cidade]],"Latitude")</f>
        <v>#NAME?</v>
      </c>
      <c r="H641" t="e" cm="1">
        <f t="array" aca="1" ref="H641" ca="1">_FV(Tabela2[[#This Row],[Cidade]],"Longitude")</f>
        <v>#NAME?</v>
      </c>
    </row>
    <row r="642" spans="1:8" x14ac:dyDescent="0.25">
      <c r="A642" t="s">
        <v>74</v>
      </c>
      <c r="B642" t="s">
        <v>455</v>
      </c>
      <c r="C642" t="str">
        <f>Tabela2[[#This Row],[Localidade]]&amp;"/"&amp;Tabela2[[#This Row],[Estado]]</f>
        <v>Vereda/BA</v>
      </c>
      <c r="D642">
        <v>45955000</v>
      </c>
      <c r="E642">
        <v>45959999</v>
      </c>
      <c r="F642" t="e" vm="610">
        <v>#VALUE!</v>
      </c>
      <c r="G642" t="e" cm="1">
        <f t="array" aca="1" ref="G642" ca="1">_FV(Tabela2[[#This Row],[Cidade]],"Latitude")</f>
        <v>#NAME?</v>
      </c>
      <c r="H642" t="e" cm="1">
        <f t="array" aca="1" ref="H642" ca="1">_FV(Tabela2[[#This Row],[Cidade]],"Longitude")</f>
        <v>#NAME?</v>
      </c>
    </row>
    <row r="643" spans="1:8" x14ac:dyDescent="0.25">
      <c r="A643" t="s">
        <v>74</v>
      </c>
      <c r="B643" t="s">
        <v>4939</v>
      </c>
      <c r="C643" t="str">
        <f>Tabela2[[#This Row],[Localidade]]&amp;"/"&amp;Tabela2[[#This Row],[Estado]]</f>
        <v>Vitoria da Conquista/BA</v>
      </c>
      <c r="D643">
        <v>45000001</v>
      </c>
      <c r="E643">
        <v>45119999</v>
      </c>
      <c r="F643" t="e" vm="611">
        <v>#VALUE!</v>
      </c>
      <c r="G643" t="e" cm="1">
        <f t="array" aca="1" ref="G643" ca="1">_FV(Tabela2[[#This Row],[Cidade]],"Latitude")</f>
        <v>#NAME?</v>
      </c>
      <c r="H643" t="e" cm="1">
        <f t="array" aca="1" ref="H643" ca="1">_FV(Tabela2[[#This Row],[Cidade]],"Longitude")</f>
        <v>#NAME?</v>
      </c>
    </row>
    <row r="644" spans="1:8" x14ac:dyDescent="0.25">
      <c r="A644" t="s">
        <v>74</v>
      </c>
      <c r="B644" t="s">
        <v>4939</v>
      </c>
      <c r="C644" t="str">
        <f>Tabela2[[#This Row],[Localidade]]&amp;"/"&amp;Tabela2[[#This Row],[Estado]]</f>
        <v>Vitoria da Conquista/BA</v>
      </c>
      <c r="D644">
        <v>45000001</v>
      </c>
      <c r="E644">
        <v>45099999</v>
      </c>
      <c r="F644" t="e" vm="611">
        <v>#VALUE!</v>
      </c>
      <c r="G644" t="e" cm="1">
        <f t="array" aca="1" ref="G644" ca="1">_FV(Tabela2[[#This Row],[Cidade]],"Latitude")</f>
        <v>#NAME?</v>
      </c>
      <c r="H644" t="e" cm="1">
        <f t="array" aca="1" ref="H644" ca="1">_FV(Tabela2[[#This Row],[Cidade]],"Longitude")</f>
        <v>#NAME?</v>
      </c>
    </row>
    <row r="645" spans="1:8" x14ac:dyDescent="0.25">
      <c r="A645" t="s">
        <v>74</v>
      </c>
      <c r="B645" t="s">
        <v>456</v>
      </c>
      <c r="C645" t="str">
        <f>Tabela2[[#This Row],[Localidade]]&amp;"/"&amp;Tabela2[[#This Row],[Estado]]</f>
        <v>Wagner/BA</v>
      </c>
      <c r="D645">
        <v>46970000</v>
      </c>
      <c r="E645">
        <v>46979999</v>
      </c>
      <c r="F645" t="e" vm="612">
        <v>#VALUE!</v>
      </c>
      <c r="G645" t="e" cm="1">
        <f t="array" aca="1" ref="G645" ca="1">_FV(Tabela2[[#This Row],[Cidade]],"Latitude")</f>
        <v>#NAME?</v>
      </c>
      <c r="H645" t="e" cm="1">
        <f t="array" aca="1" ref="H645" ca="1">_FV(Tabela2[[#This Row],[Cidade]],"Longitude")</f>
        <v>#NAME?</v>
      </c>
    </row>
    <row r="646" spans="1:8" x14ac:dyDescent="0.25">
      <c r="A646" t="s">
        <v>74</v>
      </c>
      <c r="B646" t="s">
        <v>457</v>
      </c>
      <c r="C646" t="str">
        <f>Tabela2[[#This Row],[Localidade]]&amp;"/"&amp;Tabela2[[#This Row],[Estado]]</f>
        <v>Wanderley/BA</v>
      </c>
      <c r="D646">
        <v>47940000</v>
      </c>
      <c r="E646">
        <v>47949999</v>
      </c>
      <c r="F646" t="e" vm="613">
        <v>#VALUE!</v>
      </c>
      <c r="G646" t="e" cm="1">
        <f t="array" aca="1" ref="G646" ca="1">_FV(Tabela2[[#This Row],[Cidade]],"Latitude")</f>
        <v>#NAME?</v>
      </c>
      <c r="H646" t="e" cm="1">
        <f t="array" aca="1" ref="H646" ca="1">_FV(Tabela2[[#This Row],[Cidade]],"Longitude")</f>
        <v>#NAME?</v>
      </c>
    </row>
    <row r="647" spans="1:8" x14ac:dyDescent="0.25">
      <c r="A647" t="s">
        <v>74</v>
      </c>
      <c r="B647" t="s">
        <v>4179</v>
      </c>
      <c r="C647" t="str">
        <f>Tabela2[[#This Row],[Localidade]]&amp;"/"&amp;Tabela2[[#This Row],[Estado]]</f>
        <v>Wenceslau Guimaraes/BA</v>
      </c>
      <c r="D647">
        <v>45460000</v>
      </c>
      <c r="E647">
        <v>45464999</v>
      </c>
      <c r="F647" t="e" vm="614">
        <v>#VALUE!</v>
      </c>
      <c r="G647" t="e" cm="1">
        <f t="array" aca="1" ref="G647" ca="1">_FV(Tabela2[[#This Row],[Cidade]],"Latitude")</f>
        <v>#NAME?</v>
      </c>
      <c r="H647" t="e" cm="1">
        <f t="array" aca="1" ref="H647" ca="1">_FV(Tabela2[[#This Row],[Cidade]],"Longitude")</f>
        <v>#NAME?</v>
      </c>
    </row>
    <row r="648" spans="1:8" x14ac:dyDescent="0.25">
      <c r="A648" t="s">
        <v>74</v>
      </c>
      <c r="B648" t="s">
        <v>4899</v>
      </c>
      <c r="C648" t="str">
        <f>Tabela2[[#This Row],[Localidade]]&amp;"/"&amp;Tabela2[[#This Row],[Estado]]</f>
        <v>Xique Xique/BA</v>
      </c>
      <c r="D648">
        <v>47400000</v>
      </c>
      <c r="E648">
        <v>47439999</v>
      </c>
      <c r="F648" t="e" vm="615">
        <v>#VALUE!</v>
      </c>
      <c r="G648" t="e" cm="1">
        <f t="array" aca="1" ref="G648" ca="1">_FV(Tabela2[[#This Row],[Cidade]],"Latitude")</f>
        <v>#NAME?</v>
      </c>
      <c r="H648" t="e" cm="1">
        <f t="array" aca="1" ref="H648" ca="1">_FV(Tabela2[[#This Row],[Cidade]],"Longitude")</f>
        <v>#NAME?</v>
      </c>
    </row>
    <row r="649" spans="1:8" x14ac:dyDescent="0.25">
      <c r="A649" t="s">
        <v>75</v>
      </c>
      <c r="B649" t="s">
        <v>458</v>
      </c>
      <c r="C649" t="str">
        <f>Tabela2[[#This Row],[Localidade]]&amp;"/"&amp;Tabela2[[#This Row],[Estado]]</f>
        <v>Abaiara/CE</v>
      </c>
      <c r="D649">
        <v>63240000</v>
      </c>
      <c r="E649">
        <v>63249999</v>
      </c>
      <c r="F649" t="e" vm="616">
        <v>#VALUE!</v>
      </c>
      <c r="G649" t="e" cm="1">
        <f t="array" aca="1" ref="G649" ca="1">_FV(Tabela2[[#This Row],[Cidade]],"Latitude")</f>
        <v>#NAME?</v>
      </c>
      <c r="H649" t="e" cm="1">
        <f t="array" aca="1" ref="H649" ca="1">_FV(Tabela2[[#This Row],[Cidade]],"Longitude")</f>
        <v>#NAME?</v>
      </c>
    </row>
    <row r="650" spans="1:8" x14ac:dyDescent="0.25">
      <c r="A650" t="s">
        <v>75</v>
      </c>
      <c r="B650" t="s">
        <v>459</v>
      </c>
      <c r="C650" t="str">
        <f>Tabela2[[#This Row],[Localidade]]&amp;"/"&amp;Tabela2[[#This Row],[Estado]]</f>
        <v>Acarape/CE</v>
      </c>
      <c r="D650">
        <v>62785000</v>
      </c>
      <c r="E650">
        <v>62789999</v>
      </c>
      <c r="F650" t="e" vm="617">
        <v>#VALUE!</v>
      </c>
      <c r="G650" t="e" cm="1">
        <f t="array" aca="1" ref="G650" ca="1">_FV(Tabela2[[#This Row],[Cidade]],"Latitude")</f>
        <v>#NAME?</v>
      </c>
      <c r="H650" t="e" cm="1">
        <f t="array" aca="1" ref="H650" ca="1">_FV(Tabela2[[#This Row],[Cidade]],"Longitude")</f>
        <v>#NAME?</v>
      </c>
    </row>
    <row r="651" spans="1:8" x14ac:dyDescent="0.25">
      <c r="A651" t="s">
        <v>75</v>
      </c>
      <c r="B651" t="s">
        <v>4814</v>
      </c>
      <c r="C651" t="str">
        <f>Tabela2[[#This Row],[Localidade]]&amp;"/"&amp;Tabela2[[#This Row],[Estado]]</f>
        <v>Acarau/CE</v>
      </c>
      <c r="D651">
        <v>62580000</v>
      </c>
      <c r="E651">
        <v>62589999</v>
      </c>
      <c r="F651" t="e" vm="618">
        <v>#VALUE!</v>
      </c>
      <c r="G651" t="e" cm="1">
        <f t="array" aca="1" ref="G651" ca="1">_FV(Tabela2[[#This Row],[Cidade]],"Latitude")</f>
        <v>#NAME?</v>
      </c>
      <c r="H651" t="e" cm="1">
        <f t="array" aca="1" ref="H651" ca="1">_FV(Tabela2[[#This Row],[Cidade]],"Longitude")</f>
        <v>#NAME?</v>
      </c>
    </row>
    <row r="652" spans="1:8" x14ac:dyDescent="0.25">
      <c r="A652" t="s">
        <v>75</v>
      </c>
      <c r="B652" t="s">
        <v>460</v>
      </c>
      <c r="C652" t="str">
        <f>Tabela2[[#This Row],[Localidade]]&amp;"/"&amp;Tabela2[[#This Row],[Estado]]</f>
        <v>Acopiara/CE</v>
      </c>
      <c r="D652">
        <v>63560000</v>
      </c>
      <c r="E652">
        <v>63569999</v>
      </c>
      <c r="F652" t="e" vm="619">
        <v>#VALUE!</v>
      </c>
      <c r="G652" t="e" cm="1">
        <f t="array" aca="1" ref="G652" ca="1">_FV(Tabela2[[#This Row],[Cidade]],"Latitude")</f>
        <v>#NAME?</v>
      </c>
      <c r="H652" t="e" cm="1">
        <f t="array" aca="1" ref="H652" ca="1">_FV(Tabela2[[#This Row],[Cidade]],"Longitude")</f>
        <v>#NAME?</v>
      </c>
    </row>
    <row r="653" spans="1:8" x14ac:dyDescent="0.25">
      <c r="A653" t="s">
        <v>75</v>
      </c>
      <c r="B653" t="s">
        <v>461</v>
      </c>
      <c r="C653" t="str">
        <f>Tabela2[[#This Row],[Localidade]]&amp;"/"&amp;Tabela2[[#This Row],[Estado]]</f>
        <v>Aiuaba/CE</v>
      </c>
      <c r="D653">
        <v>63575000</v>
      </c>
      <c r="E653">
        <v>63579999</v>
      </c>
      <c r="F653" t="e" vm="620">
        <v>#VALUE!</v>
      </c>
      <c r="G653" t="e" cm="1">
        <f t="array" aca="1" ref="G653" ca="1">_FV(Tabela2[[#This Row],[Cidade]],"Latitude")</f>
        <v>#NAME?</v>
      </c>
      <c r="H653" t="e" cm="1">
        <f t="array" aca="1" ref="H653" ca="1">_FV(Tabela2[[#This Row],[Cidade]],"Longitude")</f>
        <v>#NAME?</v>
      </c>
    </row>
    <row r="654" spans="1:8" x14ac:dyDescent="0.25">
      <c r="A654" t="s">
        <v>75</v>
      </c>
      <c r="B654" t="s">
        <v>3359</v>
      </c>
      <c r="C654" t="str">
        <f>Tabela2[[#This Row],[Localidade]]&amp;"/"&amp;Tabela2[[#This Row],[Estado]]</f>
        <v>Alcantaras/CE</v>
      </c>
      <c r="D654">
        <v>62120000</v>
      </c>
      <c r="E654">
        <v>62129999</v>
      </c>
      <c r="F654" t="e" vm="621">
        <v>#VALUE!</v>
      </c>
      <c r="G654" t="e" cm="1">
        <f t="array" aca="1" ref="G654" ca="1">_FV(Tabela2[[#This Row],[Cidade]],"Latitude")</f>
        <v>#NAME?</v>
      </c>
      <c r="H654" t="e" cm="1">
        <f t="array" aca="1" ref="H654" ca="1">_FV(Tabela2[[#This Row],[Cidade]],"Longitude")</f>
        <v>#NAME?</v>
      </c>
    </row>
    <row r="655" spans="1:8" x14ac:dyDescent="0.25">
      <c r="A655" t="s">
        <v>75</v>
      </c>
      <c r="B655" t="s">
        <v>462</v>
      </c>
      <c r="C655" t="str">
        <f>Tabela2[[#This Row],[Localidade]]&amp;"/"&amp;Tabela2[[#This Row],[Estado]]</f>
        <v>Altaneira/CE</v>
      </c>
      <c r="D655">
        <v>63195000</v>
      </c>
      <c r="E655">
        <v>63199999</v>
      </c>
      <c r="F655" t="e" vm="622">
        <v>#VALUE!</v>
      </c>
      <c r="G655" t="e" cm="1">
        <f t="array" aca="1" ref="G655" ca="1">_FV(Tabela2[[#This Row],[Cidade]],"Latitude")</f>
        <v>#NAME?</v>
      </c>
      <c r="H655" t="e" cm="1">
        <f t="array" aca="1" ref="H655" ca="1">_FV(Tabela2[[#This Row],[Cidade]],"Longitude")</f>
        <v>#NAME?</v>
      </c>
    </row>
    <row r="656" spans="1:8" x14ac:dyDescent="0.25">
      <c r="A656" t="s">
        <v>75</v>
      </c>
      <c r="B656" t="s">
        <v>463</v>
      </c>
      <c r="C656" t="str">
        <f>Tabela2[[#This Row],[Localidade]]&amp;"/"&amp;Tabela2[[#This Row],[Estado]]</f>
        <v>Alto Santo/CE</v>
      </c>
      <c r="D656">
        <v>62970000</v>
      </c>
      <c r="E656">
        <v>62979999</v>
      </c>
      <c r="F656" t="e" vm="623">
        <v>#VALUE!</v>
      </c>
      <c r="G656" t="e" cm="1">
        <f t="array" aca="1" ref="G656" ca="1">_FV(Tabela2[[#This Row],[Cidade]],"Latitude")</f>
        <v>#NAME?</v>
      </c>
      <c r="H656" t="e" cm="1">
        <f t="array" aca="1" ref="H656" ca="1">_FV(Tabela2[[#This Row],[Cidade]],"Longitude")</f>
        <v>#NAME?</v>
      </c>
    </row>
    <row r="657" spans="1:8" x14ac:dyDescent="0.25">
      <c r="A657" t="s">
        <v>75</v>
      </c>
      <c r="B657" t="s">
        <v>464</v>
      </c>
      <c r="C657" t="str">
        <f>Tabela2[[#This Row],[Localidade]]&amp;"/"&amp;Tabela2[[#This Row],[Estado]]</f>
        <v>Amontada/CE</v>
      </c>
      <c r="D657">
        <v>62540000</v>
      </c>
      <c r="E657">
        <v>62549999</v>
      </c>
      <c r="F657" t="e" vm="624">
        <v>#VALUE!</v>
      </c>
      <c r="G657" t="e" cm="1">
        <f t="array" aca="1" ref="G657" ca="1">_FV(Tabela2[[#This Row],[Cidade]],"Latitude")</f>
        <v>#NAME?</v>
      </c>
      <c r="H657" t="e" cm="1">
        <f t="array" aca="1" ref="H657" ca="1">_FV(Tabela2[[#This Row],[Cidade]],"Longitude")</f>
        <v>#NAME?</v>
      </c>
    </row>
    <row r="658" spans="1:8" x14ac:dyDescent="0.25">
      <c r="A658" t="s">
        <v>75</v>
      </c>
      <c r="B658" t="s">
        <v>465</v>
      </c>
      <c r="C658" t="str">
        <f>Tabela2[[#This Row],[Localidade]]&amp;"/"&amp;Tabela2[[#This Row],[Estado]]</f>
        <v>Antonina do Norte/CE</v>
      </c>
      <c r="D658">
        <v>63570000</v>
      </c>
      <c r="E658">
        <v>63574999</v>
      </c>
      <c r="F658" t="e" vm="625">
        <v>#VALUE!</v>
      </c>
      <c r="G658" t="e" cm="1">
        <f t="array" aca="1" ref="G658" ca="1">_FV(Tabela2[[#This Row],[Cidade]],"Latitude")</f>
        <v>#NAME?</v>
      </c>
      <c r="H658" t="e" cm="1">
        <f t="array" aca="1" ref="H658" ca="1">_FV(Tabela2[[#This Row],[Cidade]],"Longitude")</f>
        <v>#NAME?</v>
      </c>
    </row>
    <row r="659" spans="1:8" x14ac:dyDescent="0.25">
      <c r="A659" t="s">
        <v>75</v>
      </c>
      <c r="B659" t="s">
        <v>3675</v>
      </c>
      <c r="C659" t="str">
        <f>Tabela2[[#This Row],[Localidade]]&amp;"/"&amp;Tabela2[[#This Row],[Estado]]</f>
        <v>Apuiares/CE</v>
      </c>
      <c r="D659">
        <v>62630000</v>
      </c>
      <c r="E659">
        <v>62639999</v>
      </c>
      <c r="F659" t="e" vm="626">
        <v>#VALUE!</v>
      </c>
      <c r="G659" t="e" cm="1">
        <f t="array" aca="1" ref="G659" ca="1">_FV(Tabela2[[#This Row],[Cidade]],"Latitude")</f>
        <v>#NAME?</v>
      </c>
      <c r="H659" t="e" cm="1">
        <f t="array" aca="1" ref="H659" ca="1">_FV(Tabela2[[#This Row],[Cidade]],"Longitude")</f>
        <v>#NAME?</v>
      </c>
    </row>
    <row r="660" spans="1:8" x14ac:dyDescent="0.25">
      <c r="A660" t="s">
        <v>75</v>
      </c>
      <c r="B660" t="s">
        <v>466</v>
      </c>
      <c r="C660" t="str">
        <f>Tabela2[[#This Row],[Localidade]]&amp;"/"&amp;Tabela2[[#This Row],[Estado]]</f>
        <v>Aquiraz/CE</v>
      </c>
      <c r="D660">
        <v>61700000</v>
      </c>
      <c r="E660">
        <v>61759999</v>
      </c>
      <c r="F660" t="e" vm="627">
        <v>#VALUE!</v>
      </c>
      <c r="G660" t="e" cm="1">
        <f t="array" aca="1" ref="G660" ca="1">_FV(Tabela2[[#This Row],[Cidade]],"Latitude")</f>
        <v>#NAME?</v>
      </c>
      <c r="H660" t="e" cm="1">
        <f t="array" aca="1" ref="H660" ca="1">_FV(Tabela2[[#This Row],[Cidade]],"Longitude")</f>
        <v>#NAME?</v>
      </c>
    </row>
    <row r="661" spans="1:8" x14ac:dyDescent="0.25">
      <c r="A661" t="s">
        <v>75</v>
      </c>
      <c r="B661" t="s">
        <v>467</v>
      </c>
      <c r="C661" t="str">
        <f>Tabela2[[#This Row],[Localidade]]&amp;"/"&amp;Tabela2[[#This Row],[Estado]]</f>
        <v>Aracati/CE</v>
      </c>
      <c r="D661">
        <v>62800000</v>
      </c>
      <c r="E661">
        <v>62809999</v>
      </c>
      <c r="F661" t="e" vm="628">
        <v>#VALUE!</v>
      </c>
      <c r="G661" t="e" cm="1">
        <f t="array" aca="1" ref="G661" ca="1">_FV(Tabela2[[#This Row],[Cidade]],"Latitude")</f>
        <v>#NAME?</v>
      </c>
      <c r="H661" t="e" cm="1">
        <f t="array" aca="1" ref="H661" ca="1">_FV(Tabela2[[#This Row],[Cidade]],"Longitude")</f>
        <v>#NAME?</v>
      </c>
    </row>
    <row r="662" spans="1:8" x14ac:dyDescent="0.25">
      <c r="A662" t="s">
        <v>75</v>
      </c>
      <c r="B662" t="s">
        <v>468</v>
      </c>
      <c r="C662" t="str">
        <f>Tabela2[[#This Row],[Localidade]]&amp;"/"&amp;Tabela2[[#This Row],[Estado]]</f>
        <v>Aracoiaba/CE</v>
      </c>
      <c r="D662">
        <v>62750000</v>
      </c>
      <c r="E662">
        <v>62754999</v>
      </c>
      <c r="F662" t="e" vm="629">
        <v>#VALUE!</v>
      </c>
      <c r="G662" t="e" cm="1">
        <f t="array" aca="1" ref="G662" ca="1">_FV(Tabela2[[#This Row],[Cidade]],"Latitude")</f>
        <v>#NAME?</v>
      </c>
      <c r="H662" t="e" cm="1">
        <f t="array" aca="1" ref="H662" ca="1">_FV(Tabela2[[#This Row],[Cidade]],"Longitude")</f>
        <v>#NAME?</v>
      </c>
    </row>
    <row r="663" spans="1:8" x14ac:dyDescent="0.25">
      <c r="A663" t="s">
        <v>75</v>
      </c>
      <c r="B663" t="s">
        <v>3079</v>
      </c>
      <c r="C663" t="str">
        <f>Tabela2[[#This Row],[Localidade]]&amp;"/"&amp;Tabela2[[#This Row],[Estado]]</f>
        <v>Ararenda/CE</v>
      </c>
      <c r="D663">
        <v>62210000</v>
      </c>
      <c r="E663">
        <v>62214999</v>
      </c>
      <c r="F663" t="e" vm="630">
        <v>#VALUE!</v>
      </c>
      <c r="G663" t="e" cm="1">
        <f t="array" aca="1" ref="G663" ca="1">_FV(Tabela2[[#This Row],[Cidade]],"Latitude")</f>
        <v>#NAME?</v>
      </c>
      <c r="H663" t="e" cm="1">
        <f t="array" aca="1" ref="H663" ca="1">_FV(Tabela2[[#This Row],[Cidade]],"Longitude")</f>
        <v>#NAME?</v>
      </c>
    </row>
    <row r="664" spans="1:8" x14ac:dyDescent="0.25">
      <c r="A664" t="s">
        <v>75</v>
      </c>
      <c r="B664" t="s">
        <v>469</v>
      </c>
      <c r="C664" t="str">
        <f>Tabela2[[#This Row],[Localidade]]&amp;"/"&amp;Tabela2[[#This Row],[Estado]]</f>
        <v>Araripe/CE</v>
      </c>
      <c r="D664">
        <v>63170000</v>
      </c>
      <c r="E664">
        <v>63179999</v>
      </c>
      <c r="F664" t="e" vm="631">
        <v>#VALUE!</v>
      </c>
      <c r="G664" t="e" cm="1">
        <f t="array" aca="1" ref="G664" ca="1">_FV(Tabela2[[#This Row],[Cidade]],"Latitude")</f>
        <v>#NAME?</v>
      </c>
      <c r="H664" t="e" cm="1">
        <f t="array" aca="1" ref="H664" ca="1">_FV(Tabela2[[#This Row],[Cidade]],"Longitude")</f>
        <v>#NAME?</v>
      </c>
    </row>
    <row r="665" spans="1:8" x14ac:dyDescent="0.25">
      <c r="A665" t="s">
        <v>75</v>
      </c>
      <c r="B665" t="s">
        <v>470</v>
      </c>
      <c r="C665" t="str">
        <f>Tabela2[[#This Row],[Localidade]]&amp;"/"&amp;Tabela2[[#This Row],[Estado]]</f>
        <v>Aratuba/CE</v>
      </c>
      <c r="D665">
        <v>62762000</v>
      </c>
      <c r="E665">
        <v>62763999</v>
      </c>
      <c r="F665" t="e" vm="632">
        <v>#VALUE!</v>
      </c>
      <c r="G665" t="e" cm="1">
        <f t="array" aca="1" ref="G665" ca="1">_FV(Tabela2[[#This Row],[Cidade]],"Latitude")</f>
        <v>#NAME?</v>
      </c>
      <c r="H665" t="e" cm="1">
        <f t="array" aca="1" ref="H665" ca="1">_FV(Tabela2[[#This Row],[Cidade]],"Longitude")</f>
        <v>#NAME?</v>
      </c>
    </row>
    <row r="666" spans="1:8" x14ac:dyDescent="0.25">
      <c r="A666" t="s">
        <v>75</v>
      </c>
      <c r="B666" t="s">
        <v>471</v>
      </c>
      <c r="C666" t="str">
        <f>Tabela2[[#This Row],[Localidade]]&amp;"/"&amp;Tabela2[[#This Row],[Estado]]</f>
        <v>Arneiroz/CE</v>
      </c>
      <c r="D666">
        <v>63670000</v>
      </c>
      <c r="E666">
        <v>63679999</v>
      </c>
      <c r="F666" t="e" vm="633">
        <v>#VALUE!</v>
      </c>
      <c r="G666" t="e" cm="1">
        <f t="array" aca="1" ref="G666" ca="1">_FV(Tabela2[[#This Row],[Cidade]],"Latitude")</f>
        <v>#NAME?</v>
      </c>
      <c r="H666" t="e" cm="1">
        <f t="array" aca="1" ref="H666" ca="1">_FV(Tabela2[[#This Row],[Cidade]],"Longitude")</f>
        <v>#NAME?</v>
      </c>
    </row>
    <row r="667" spans="1:8" x14ac:dyDescent="0.25">
      <c r="A667" t="s">
        <v>75</v>
      </c>
      <c r="B667" t="s">
        <v>3676</v>
      </c>
      <c r="C667" t="str">
        <f>Tabela2[[#This Row],[Localidade]]&amp;"/"&amp;Tabela2[[#This Row],[Estado]]</f>
        <v>Assare/CE</v>
      </c>
      <c r="D667">
        <v>63140000</v>
      </c>
      <c r="E667">
        <v>63144999</v>
      </c>
      <c r="F667" t="e" vm="634">
        <v>#VALUE!</v>
      </c>
      <c r="G667" t="e" cm="1">
        <f t="array" aca="1" ref="G667" ca="1">_FV(Tabela2[[#This Row],[Cidade]],"Latitude")</f>
        <v>#NAME?</v>
      </c>
      <c r="H667" t="e" cm="1">
        <f t="array" aca="1" ref="H667" ca="1">_FV(Tabela2[[#This Row],[Cidade]],"Longitude")</f>
        <v>#NAME?</v>
      </c>
    </row>
    <row r="668" spans="1:8" x14ac:dyDescent="0.25">
      <c r="A668" t="s">
        <v>75</v>
      </c>
      <c r="B668" t="s">
        <v>472</v>
      </c>
      <c r="C668" t="str">
        <f>Tabela2[[#This Row],[Localidade]]&amp;"/"&amp;Tabela2[[#This Row],[Estado]]</f>
        <v>Aurora/CE</v>
      </c>
      <c r="D668">
        <v>63360000</v>
      </c>
      <c r="E668">
        <v>63379999</v>
      </c>
      <c r="F668" t="e" vm="635">
        <v>#VALUE!</v>
      </c>
      <c r="G668" t="e" cm="1">
        <f t="array" aca="1" ref="G668" ca="1">_FV(Tabela2[[#This Row],[Cidade]],"Latitude")</f>
        <v>#NAME?</v>
      </c>
      <c r="H668" t="e" cm="1">
        <f t="array" aca="1" ref="H668" ca="1">_FV(Tabela2[[#This Row],[Cidade]],"Longitude")</f>
        <v>#NAME?</v>
      </c>
    </row>
    <row r="669" spans="1:8" x14ac:dyDescent="0.25">
      <c r="A669" t="s">
        <v>75</v>
      </c>
      <c r="B669" t="s">
        <v>473</v>
      </c>
      <c r="C669" t="str">
        <f>Tabela2[[#This Row],[Localidade]]&amp;"/"&amp;Tabela2[[#This Row],[Estado]]</f>
        <v>Baixio/CE</v>
      </c>
      <c r="D669">
        <v>63320000</v>
      </c>
      <c r="E669">
        <v>63339999</v>
      </c>
      <c r="F669" t="e" vm="636">
        <v>#VALUE!</v>
      </c>
      <c r="G669" t="e" cm="1">
        <f t="array" aca="1" ref="G669" ca="1">_FV(Tabela2[[#This Row],[Cidade]],"Latitude")</f>
        <v>#NAME?</v>
      </c>
      <c r="H669" t="e" cm="1">
        <f t="array" aca="1" ref="H669" ca="1">_FV(Tabela2[[#This Row],[Cidade]],"Longitude")</f>
        <v>#NAME?</v>
      </c>
    </row>
    <row r="670" spans="1:8" x14ac:dyDescent="0.25">
      <c r="A670" t="s">
        <v>75</v>
      </c>
      <c r="B670" t="s">
        <v>4815</v>
      </c>
      <c r="C670" t="str">
        <f>Tabela2[[#This Row],[Localidade]]&amp;"/"&amp;Tabela2[[#This Row],[Estado]]</f>
        <v>Banabuiu/CE</v>
      </c>
      <c r="D670">
        <v>63960000</v>
      </c>
      <c r="E670">
        <v>63969999</v>
      </c>
      <c r="F670" t="e" vm="637">
        <v>#VALUE!</v>
      </c>
      <c r="G670" t="e" cm="1">
        <f t="array" aca="1" ref="G670" ca="1">_FV(Tabela2[[#This Row],[Cidade]],"Latitude")</f>
        <v>#NAME?</v>
      </c>
      <c r="H670" t="e" cm="1">
        <f t="array" aca="1" ref="H670" ca="1">_FV(Tabela2[[#This Row],[Cidade]],"Longitude")</f>
        <v>#NAME?</v>
      </c>
    </row>
    <row r="671" spans="1:8" x14ac:dyDescent="0.25">
      <c r="A671" t="s">
        <v>75</v>
      </c>
      <c r="B671" t="s">
        <v>474</v>
      </c>
      <c r="C671" t="str">
        <f>Tabela2[[#This Row],[Localidade]]&amp;"/"&amp;Tabela2[[#This Row],[Estado]]</f>
        <v>Barbalha/CE</v>
      </c>
      <c r="D671">
        <v>63180000</v>
      </c>
      <c r="E671">
        <v>63184999</v>
      </c>
      <c r="F671" t="e" vm="638">
        <v>#VALUE!</v>
      </c>
      <c r="G671" t="e" cm="1">
        <f t="array" aca="1" ref="G671" ca="1">_FV(Tabela2[[#This Row],[Cidade]],"Latitude")</f>
        <v>#NAME?</v>
      </c>
      <c r="H671" t="e" cm="1">
        <f t="array" aca="1" ref="H671" ca="1">_FV(Tabela2[[#This Row],[Cidade]],"Longitude")</f>
        <v>#NAME?</v>
      </c>
    </row>
    <row r="672" spans="1:8" x14ac:dyDescent="0.25">
      <c r="A672" t="s">
        <v>75</v>
      </c>
      <c r="B672" t="s">
        <v>475</v>
      </c>
      <c r="C672" t="str">
        <f>Tabela2[[#This Row],[Localidade]]&amp;"/"&amp;Tabela2[[#This Row],[Estado]]</f>
        <v>Barreira/CE</v>
      </c>
      <c r="D672">
        <v>62795000</v>
      </c>
      <c r="E672">
        <v>62799999</v>
      </c>
      <c r="F672" t="e" vm="639">
        <v>#VALUE!</v>
      </c>
      <c r="G672" t="e" cm="1">
        <f t="array" aca="1" ref="G672" ca="1">_FV(Tabela2[[#This Row],[Cidade]],"Latitude")</f>
        <v>#NAME?</v>
      </c>
      <c r="H672" t="e" cm="1">
        <f t="array" aca="1" ref="H672" ca="1">_FV(Tabela2[[#This Row],[Cidade]],"Longitude")</f>
        <v>#NAME?</v>
      </c>
    </row>
    <row r="673" spans="1:8" x14ac:dyDescent="0.25">
      <c r="A673" t="s">
        <v>75</v>
      </c>
      <c r="B673" t="s">
        <v>476</v>
      </c>
      <c r="C673" t="str">
        <f>Tabela2[[#This Row],[Localidade]]&amp;"/"&amp;Tabela2[[#This Row],[Estado]]</f>
        <v>Barro/CE</v>
      </c>
      <c r="D673">
        <v>63380000</v>
      </c>
      <c r="E673">
        <v>63399999</v>
      </c>
      <c r="F673" t="e" vm="640">
        <v>#VALUE!</v>
      </c>
      <c r="G673" t="e" cm="1">
        <f t="array" aca="1" ref="G673" ca="1">_FV(Tabela2[[#This Row],[Cidade]],"Latitude")</f>
        <v>#NAME?</v>
      </c>
      <c r="H673" t="e" cm="1">
        <f t="array" aca="1" ref="H673" ca="1">_FV(Tabela2[[#This Row],[Cidade]],"Longitude")</f>
        <v>#NAME?</v>
      </c>
    </row>
    <row r="674" spans="1:8" x14ac:dyDescent="0.25">
      <c r="A674" t="s">
        <v>75</v>
      </c>
      <c r="B674" t="s">
        <v>477</v>
      </c>
      <c r="C674" t="str">
        <f>Tabela2[[#This Row],[Localidade]]&amp;"/"&amp;Tabela2[[#This Row],[Estado]]</f>
        <v>Barroquinha/CE</v>
      </c>
      <c r="D674">
        <v>62410000</v>
      </c>
      <c r="E674">
        <v>62419999</v>
      </c>
      <c r="F674" t="e" vm="641">
        <v>#VALUE!</v>
      </c>
      <c r="G674" t="e" cm="1">
        <f t="array" aca="1" ref="G674" ca="1">_FV(Tabela2[[#This Row],[Cidade]],"Latitude")</f>
        <v>#NAME?</v>
      </c>
      <c r="H674" t="e" cm="1">
        <f t="array" aca="1" ref="H674" ca="1">_FV(Tabela2[[#This Row],[Cidade]],"Longitude")</f>
        <v>#NAME?</v>
      </c>
    </row>
    <row r="675" spans="1:8" x14ac:dyDescent="0.25">
      <c r="A675" t="s">
        <v>75</v>
      </c>
      <c r="B675" t="s">
        <v>3677</v>
      </c>
      <c r="C675" t="str">
        <f>Tabela2[[#This Row],[Localidade]]&amp;"/"&amp;Tabela2[[#This Row],[Estado]]</f>
        <v>Baturite/CE</v>
      </c>
      <c r="D675">
        <v>62760000</v>
      </c>
      <c r="E675">
        <v>62761999</v>
      </c>
      <c r="F675" t="e" vm="642">
        <v>#VALUE!</v>
      </c>
      <c r="G675" t="e" cm="1">
        <f t="array" aca="1" ref="G675" ca="1">_FV(Tabela2[[#This Row],[Cidade]],"Latitude")</f>
        <v>#NAME?</v>
      </c>
      <c r="H675" t="e" cm="1">
        <f t="array" aca="1" ref="H675" ca="1">_FV(Tabela2[[#This Row],[Cidade]],"Longitude")</f>
        <v>#NAME?</v>
      </c>
    </row>
    <row r="676" spans="1:8" x14ac:dyDescent="0.25">
      <c r="A676" t="s">
        <v>75</v>
      </c>
      <c r="B676" t="s">
        <v>478</v>
      </c>
      <c r="C676" t="str">
        <f>Tabela2[[#This Row],[Localidade]]&amp;"/"&amp;Tabela2[[#This Row],[Estado]]</f>
        <v>Beberibe/CE</v>
      </c>
      <c r="D676">
        <v>62840000</v>
      </c>
      <c r="E676">
        <v>62849999</v>
      </c>
      <c r="F676" t="e" vm="643">
        <v>#VALUE!</v>
      </c>
      <c r="G676" t="e" cm="1">
        <f t="array" aca="1" ref="G676" ca="1">_FV(Tabela2[[#This Row],[Cidade]],"Latitude")</f>
        <v>#NAME?</v>
      </c>
      <c r="H676" t="e" cm="1">
        <f t="array" aca="1" ref="H676" ca="1">_FV(Tabela2[[#This Row],[Cidade]],"Longitude")</f>
        <v>#NAME?</v>
      </c>
    </row>
    <row r="677" spans="1:8" x14ac:dyDescent="0.25">
      <c r="A677" t="s">
        <v>75</v>
      </c>
      <c r="B677" t="s">
        <v>479</v>
      </c>
      <c r="C677" t="str">
        <f>Tabela2[[#This Row],[Localidade]]&amp;"/"&amp;Tabela2[[#This Row],[Estado]]</f>
        <v>Bela Cruz/CE</v>
      </c>
      <c r="D677">
        <v>62570000</v>
      </c>
      <c r="E677">
        <v>62579999</v>
      </c>
      <c r="F677" t="e" vm="644">
        <v>#VALUE!</v>
      </c>
      <c r="G677" t="e" cm="1">
        <f t="array" aca="1" ref="G677" ca="1">_FV(Tabela2[[#This Row],[Cidade]],"Latitude")</f>
        <v>#NAME?</v>
      </c>
      <c r="H677" t="e" cm="1">
        <f t="array" aca="1" ref="H677" ca="1">_FV(Tabela2[[#This Row],[Cidade]],"Longitude")</f>
        <v>#NAME?</v>
      </c>
    </row>
    <row r="678" spans="1:8" x14ac:dyDescent="0.25">
      <c r="A678" t="s">
        <v>75</v>
      </c>
      <c r="B678" t="s">
        <v>480</v>
      </c>
      <c r="C678" t="str">
        <f>Tabela2[[#This Row],[Localidade]]&amp;"/"&amp;Tabela2[[#This Row],[Estado]]</f>
        <v>Boa Viagem/CE</v>
      </c>
      <c r="D678">
        <v>63870000</v>
      </c>
      <c r="E678">
        <v>63899999</v>
      </c>
      <c r="F678" t="e" vm="645">
        <v>#VALUE!</v>
      </c>
      <c r="G678" t="e" cm="1">
        <f t="array" aca="1" ref="G678" ca="1">_FV(Tabela2[[#This Row],[Cidade]],"Latitude")</f>
        <v>#NAME?</v>
      </c>
      <c r="H678" t="e" cm="1">
        <f t="array" aca="1" ref="H678" ca="1">_FV(Tabela2[[#This Row],[Cidade]],"Longitude")</f>
        <v>#NAME?</v>
      </c>
    </row>
    <row r="679" spans="1:8" x14ac:dyDescent="0.25">
      <c r="A679" t="s">
        <v>75</v>
      </c>
      <c r="B679" t="s">
        <v>481</v>
      </c>
      <c r="C679" t="str">
        <f>Tabela2[[#This Row],[Localidade]]&amp;"/"&amp;Tabela2[[#This Row],[Estado]]</f>
        <v>Brejo Santo/CE</v>
      </c>
      <c r="D679">
        <v>63260000</v>
      </c>
      <c r="E679">
        <v>63269999</v>
      </c>
      <c r="F679" t="e" vm="646">
        <v>#VALUE!</v>
      </c>
      <c r="G679" t="e" cm="1">
        <f t="array" aca="1" ref="G679" ca="1">_FV(Tabela2[[#This Row],[Cidade]],"Latitude")</f>
        <v>#NAME?</v>
      </c>
      <c r="H679" t="e" cm="1">
        <f t="array" aca="1" ref="H679" ca="1">_FV(Tabela2[[#This Row],[Cidade]],"Longitude")</f>
        <v>#NAME?</v>
      </c>
    </row>
    <row r="680" spans="1:8" x14ac:dyDescent="0.25">
      <c r="A680" t="s">
        <v>75</v>
      </c>
      <c r="B680" t="s">
        <v>482</v>
      </c>
      <c r="C680" t="str">
        <f>Tabela2[[#This Row],[Localidade]]&amp;"/"&amp;Tabela2[[#This Row],[Estado]]</f>
        <v>Camocim/CE</v>
      </c>
      <c r="D680">
        <v>62400000</v>
      </c>
      <c r="E680">
        <v>62409999</v>
      </c>
      <c r="F680" t="e" vm="647">
        <v>#VALUE!</v>
      </c>
      <c r="G680" t="e" cm="1">
        <f t="array" aca="1" ref="G680" ca="1">_FV(Tabela2[[#This Row],[Cidade]],"Latitude")</f>
        <v>#NAME?</v>
      </c>
      <c r="H680" t="e" cm="1">
        <f t="array" aca="1" ref="H680" ca="1">_FV(Tabela2[[#This Row],[Cidade]],"Longitude")</f>
        <v>#NAME?</v>
      </c>
    </row>
    <row r="681" spans="1:8" x14ac:dyDescent="0.25">
      <c r="A681" t="s">
        <v>75</v>
      </c>
      <c r="B681" t="s">
        <v>483</v>
      </c>
      <c r="C681" t="str">
        <f>Tabela2[[#This Row],[Localidade]]&amp;"/"&amp;Tabela2[[#This Row],[Estado]]</f>
        <v>Campos Sales/CE</v>
      </c>
      <c r="D681">
        <v>63150000</v>
      </c>
      <c r="E681">
        <v>63154999</v>
      </c>
      <c r="F681" t="e" vm="648">
        <v>#VALUE!</v>
      </c>
      <c r="G681" t="e" cm="1">
        <f t="array" aca="1" ref="G681" ca="1">_FV(Tabela2[[#This Row],[Cidade]],"Latitude")</f>
        <v>#NAME?</v>
      </c>
      <c r="H681" t="e" cm="1">
        <f t="array" aca="1" ref="H681" ca="1">_FV(Tabela2[[#This Row],[Cidade]],"Longitude")</f>
        <v>#NAME?</v>
      </c>
    </row>
    <row r="682" spans="1:8" x14ac:dyDescent="0.25">
      <c r="A682" t="s">
        <v>75</v>
      </c>
      <c r="B682" t="s">
        <v>3678</v>
      </c>
      <c r="C682" t="str">
        <f>Tabela2[[#This Row],[Localidade]]&amp;"/"&amp;Tabela2[[#This Row],[Estado]]</f>
        <v>Caninde/CE</v>
      </c>
      <c r="D682">
        <v>62700000</v>
      </c>
      <c r="E682">
        <v>62719999</v>
      </c>
      <c r="F682" t="e" vm="649">
        <v>#VALUE!</v>
      </c>
      <c r="G682" t="e" cm="1">
        <f t="array" aca="1" ref="G682" ca="1">_FV(Tabela2[[#This Row],[Cidade]],"Latitude")</f>
        <v>#NAME?</v>
      </c>
      <c r="H682" t="e" cm="1">
        <f t="array" aca="1" ref="H682" ca="1">_FV(Tabela2[[#This Row],[Cidade]],"Longitude")</f>
        <v>#NAME?</v>
      </c>
    </row>
    <row r="683" spans="1:8" x14ac:dyDescent="0.25">
      <c r="A683" t="s">
        <v>75</v>
      </c>
      <c r="B683" t="s">
        <v>484</v>
      </c>
      <c r="C683" t="str">
        <f>Tabela2[[#This Row],[Localidade]]&amp;"/"&amp;Tabela2[[#This Row],[Estado]]</f>
        <v>Capistrano/CE</v>
      </c>
      <c r="D683">
        <v>62748000</v>
      </c>
      <c r="E683">
        <v>62749999</v>
      </c>
      <c r="F683" t="e" vm="650">
        <v>#VALUE!</v>
      </c>
      <c r="G683" t="e" cm="1">
        <f t="array" aca="1" ref="G683" ca="1">_FV(Tabela2[[#This Row],[Cidade]],"Latitude")</f>
        <v>#NAME?</v>
      </c>
      <c r="H683" t="e" cm="1">
        <f t="array" aca="1" ref="H683" ca="1">_FV(Tabela2[[#This Row],[Cidade]],"Longitude")</f>
        <v>#NAME?</v>
      </c>
    </row>
    <row r="684" spans="1:8" x14ac:dyDescent="0.25">
      <c r="A684" t="s">
        <v>75</v>
      </c>
      <c r="B684" t="s">
        <v>485</v>
      </c>
      <c r="C684" t="str">
        <f>Tabela2[[#This Row],[Localidade]]&amp;"/"&amp;Tabela2[[#This Row],[Estado]]</f>
        <v>Caridade/CE</v>
      </c>
      <c r="D684">
        <v>62730000</v>
      </c>
      <c r="E684">
        <v>62735999</v>
      </c>
      <c r="F684" t="e" vm="651">
        <v>#VALUE!</v>
      </c>
      <c r="G684" t="e" cm="1">
        <f t="array" aca="1" ref="G684" ca="1">_FV(Tabela2[[#This Row],[Cidade]],"Latitude")</f>
        <v>#NAME?</v>
      </c>
      <c r="H684" t="e" cm="1">
        <f t="array" aca="1" ref="H684" ca="1">_FV(Tabela2[[#This Row],[Cidade]],"Longitude")</f>
        <v>#NAME?</v>
      </c>
    </row>
    <row r="685" spans="1:8" x14ac:dyDescent="0.25">
      <c r="A685" t="s">
        <v>75</v>
      </c>
      <c r="B685" t="s">
        <v>3679</v>
      </c>
      <c r="C685" t="str">
        <f>Tabela2[[#This Row],[Localidade]]&amp;"/"&amp;Tabela2[[#This Row],[Estado]]</f>
        <v>Carire/CE</v>
      </c>
      <c r="D685">
        <v>62184000</v>
      </c>
      <c r="E685">
        <v>62189999</v>
      </c>
      <c r="F685" t="e" vm="652">
        <v>#VALUE!</v>
      </c>
      <c r="G685" t="e" cm="1">
        <f t="array" aca="1" ref="G685" ca="1">_FV(Tabela2[[#This Row],[Cidade]],"Latitude")</f>
        <v>#NAME?</v>
      </c>
      <c r="H685" t="e" cm="1">
        <f t="array" aca="1" ref="H685" ca="1">_FV(Tabela2[[#This Row],[Cidade]],"Longitude")</f>
        <v>#NAME?</v>
      </c>
    </row>
    <row r="686" spans="1:8" x14ac:dyDescent="0.25">
      <c r="A686" t="s">
        <v>75</v>
      </c>
      <c r="B686" t="s">
        <v>3522</v>
      </c>
      <c r="C686" t="str">
        <f>Tabela2[[#This Row],[Localidade]]&amp;"/"&amp;Tabela2[[#This Row],[Estado]]</f>
        <v>Caririacu/CE</v>
      </c>
      <c r="D686">
        <v>63220000</v>
      </c>
      <c r="E686">
        <v>63229999</v>
      </c>
      <c r="F686" t="s">
        <v>5396</v>
      </c>
      <c r="G686" t="e" cm="1" vm="188">
        <f t="array" ref="G686">_FV(Tabela2[[#This Row],[Cidade]],"Latitude")</f>
        <v>#VALUE!</v>
      </c>
      <c r="H686" t="e" cm="1" vm="189">
        <f t="array" ref="H686">_FV(Tabela2[[#This Row],[Cidade]],"Longitude")</f>
        <v>#VALUE!</v>
      </c>
    </row>
    <row r="687" spans="1:8" x14ac:dyDescent="0.25">
      <c r="A687" t="s">
        <v>75</v>
      </c>
      <c r="B687" t="s">
        <v>4816</v>
      </c>
      <c r="C687" t="str">
        <f>Tabela2[[#This Row],[Localidade]]&amp;"/"&amp;Tabela2[[#This Row],[Estado]]</f>
        <v>Carius/CE</v>
      </c>
      <c r="D687">
        <v>63530000</v>
      </c>
      <c r="E687">
        <v>63539999</v>
      </c>
      <c r="F687" t="e" vm="653">
        <v>#VALUE!</v>
      </c>
      <c r="G687" t="e" cm="1">
        <f t="array" aca="1" ref="G687" ca="1">_FV(Tabela2[[#This Row],[Cidade]],"Latitude")</f>
        <v>#NAME?</v>
      </c>
      <c r="H687" t="e" cm="1">
        <f t="array" aca="1" ref="H687" ca="1">_FV(Tabela2[[#This Row],[Cidade]],"Longitude")</f>
        <v>#NAME?</v>
      </c>
    </row>
    <row r="688" spans="1:8" x14ac:dyDescent="0.25">
      <c r="A688" t="s">
        <v>75</v>
      </c>
      <c r="B688" t="s">
        <v>486</v>
      </c>
      <c r="C688" t="str">
        <f>Tabela2[[#This Row],[Localidade]]&amp;"/"&amp;Tabela2[[#This Row],[Estado]]</f>
        <v>Carnaubal/CE</v>
      </c>
      <c r="D688">
        <v>62375000</v>
      </c>
      <c r="E688">
        <v>62379999</v>
      </c>
      <c r="F688" t="e" vm="654">
        <v>#VALUE!</v>
      </c>
      <c r="G688" t="e" cm="1">
        <f t="array" aca="1" ref="G688" ca="1">_FV(Tabela2[[#This Row],[Cidade]],"Latitude")</f>
        <v>#NAME?</v>
      </c>
      <c r="H688" t="e" cm="1">
        <f t="array" aca="1" ref="H688" ca="1">_FV(Tabela2[[#This Row],[Cidade]],"Longitude")</f>
        <v>#NAME?</v>
      </c>
    </row>
    <row r="689" spans="1:8" x14ac:dyDescent="0.25">
      <c r="A689" t="s">
        <v>75</v>
      </c>
      <c r="B689" t="s">
        <v>487</v>
      </c>
      <c r="C689" t="str">
        <f>Tabela2[[#This Row],[Localidade]]&amp;"/"&amp;Tabela2[[#This Row],[Estado]]</f>
        <v>Cascavel/CE</v>
      </c>
      <c r="D689">
        <v>62850000</v>
      </c>
      <c r="E689">
        <v>62859999</v>
      </c>
      <c r="F689" t="e" vm="655">
        <v>#VALUE!</v>
      </c>
      <c r="G689" t="e" cm="1">
        <f t="array" aca="1" ref="G689" ca="1">_FV(Tabela2[[#This Row],[Cidade]],"Latitude")</f>
        <v>#NAME?</v>
      </c>
      <c r="H689" t="e" cm="1">
        <f t="array" aca="1" ref="H689" ca="1">_FV(Tabela2[[#This Row],[Cidade]],"Longitude")</f>
        <v>#NAME?</v>
      </c>
    </row>
    <row r="690" spans="1:8" x14ac:dyDescent="0.25">
      <c r="A690" t="s">
        <v>75</v>
      </c>
      <c r="B690" t="s">
        <v>488</v>
      </c>
      <c r="C690" t="str">
        <f>Tabela2[[#This Row],[Localidade]]&amp;"/"&amp;Tabela2[[#This Row],[Estado]]</f>
        <v>Catarina/CE</v>
      </c>
      <c r="D690">
        <v>63595000</v>
      </c>
      <c r="E690">
        <v>63599999</v>
      </c>
      <c r="F690" t="e" vm="656">
        <v>#VALUE!</v>
      </c>
      <c r="G690" t="e" cm="1">
        <f t="array" aca="1" ref="G690" ca="1">_FV(Tabela2[[#This Row],[Cidade]],"Latitude")</f>
        <v>#NAME?</v>
      </c>
      <c r="H690" t="e" cm="1">
        <f t="array" aca="1" ref="H690" ca="1">_FV(Tabela2[[#This Row],[Cidade]],"Longitude")</f>
        <v>#NAME?</v>
      </c>
    </row>
    <row r="691" spans="1:8" x14ac:dyDescent="0.25">
      <c r="A691" t="s">
        <v>75</v>
      </c>
      <c r="B691" t="s">
        <v>489</v>
      </c>
      <c r="C691" t="str">
        <f>Tabela2[[#This Row],[Localidade]]&amp;"/"&amp;Tabela2[[#This Row],[Estado]]</f>
        <v>Catunda/CE</v>
      </c>
      <c r="D691">
        <v>62297000</v>
      </c>
      <c r="E691">
        <v>62299999</v>
      </c>
      <c r="F691" t="e" vm="657">
        <v>#VALUE!</v>
      </c>
      <c r="G691" t="e" cm="1">
        <f t="array" aca="1" ref="G691" ca="1">_FV(Tabela2[[#This Row],[Cidade]],"Latitude")</f>
        <v>#NAME?</v>
      </c>
      <c r="H691" t="e" cm="1">
        <f t="array" aca="1" ref="H691" ca="1">_FV(Tabela2[[#This Row],[Cidade]],"Longitude")</f>
        <v>#NAME?</v>
      </c>
    </row>
    <row r="692" spans="1:8" x14ac:dyDescent="0.25">
      <c r="A692" t="s">
        <v>75</v>
      </c>
      <c r="B692" t="s">
        <v>490</v>
      </c>
      <c r="C692" t="str">
        <f>Tabela2[[#This Row],[Localidade]]&amp;"/"&amp;Tabela2[[#This Row],[Estado]]</f>
        <v>Caucaia/CE</v>
      </c>
      <c r="D692">
        <v>61600001</v>
      </c>
      <c r="E692">
        <v>61699999</v>
      </c>
      <c r="F692" t="e" vm="658">
        <v>#VALUE!</v>
      </c>
      <c r="G692" t="e" cm="1">
        <f t="array" aca="1" ref="G692" ca="1">_FV(Tabela2[[#This Row],[Cidade]],"Latitude")</f>
        <v>#NAME?</v>
      </c>
      <c r="H692" t="e" cm="1">
        <f t="array" aca="1" ref="H692" ca="1">_FV(Tabela2[[#This Row],[Cidade]],"Longitude")</f>
        <v>#NAME?</v>
      </c>
    </row>
    <row r="693" spans="1:8" x14ac:dyDescent="0.25">
      <c r="A693" t="s">
        <v>75</v>
      </c>
      <c r="B693" t="s">
        <v>490</v>
      </c>
      <c r="C693" t="str">
        <f>Tabela2[[#This Row],[Localidade]]&amp;"/"&amp;Tabela2[[#This Row],[Estado]]</f>
        <v>Caucaia/CE</v>
      </c>
      <c r="D693">
        <v>61600001</v>
      </c>
      <c r="E693">
        <v>61676999</v>
      </c>
      <c r="F693" t="e" vm="658">
        <v>#VALUE!</v>
      </c>
      <c r="G693" t="e" cm="1">
        <f t="array" aca="1" ref="G693" ca="1">_FV(Tabela2[[#This Row],[Cidade]],"Latitude")</f>
        <v>#NAME?</v>
      </c>
      <c r="H693" t="e" cm="1">
        <f t="array" aca="1" ref="H693" ca="1">_FV(Tabela2[[#This Row],[Cidade]],"Longitude")</f>
        <v>#NAME?</v>
      </c>
    </row>
    <row r="694" spans="1:8" x14ac:dyDescent="0.25">
      <c r="A694" t="s">
        <v>75</v>
      </c>
      <c r="B694" t="s">
        <v>491</v>
      </c>
      <c r="C694" t="str">
        <f>Tabela2[[#This Row],[Localidade]]&amp;"/"&amp;Tabela2[[#This Row],[Estado]]</f>
        <v>Cedro/CE</v>
      </c>
      <c r="D694">
        <v>63400000</v>
      </c>
      <c r="E694">
        <v>63429999</v>
      </c>
      <c r="F694" t="e" vm="659">
        <v>#VALUE!</v>
      </c>
      <c r="G694" t="e" cm="1">
        <f t="array" aca="1" ref="G694" ca="1">_FV(Tabela2[[#This Row],[Cidade]],"Latitude")</f>
        <v>#NAME?</v>
      </c>
      <c r="H694" t="e" cm="1">
        <f t="array" aca="1" ref="H694" ca="1">_FV(Tabela2[[#This Row],[Cidade]],"Longitude")</f>
        <v>#NAME?</v>
      </c>
    </row>
    <row r="695" spans="1:8" x14ac:dyDescent="0.25">
      <c r="A695" t="s">
        <v>75</v>
      </c>
      <c r="B695" t="s">
        <v>492</v>
      </c>
      <c r="C695" t="str">
        <f>Tabela2[[#This Row],[Localidade]]&amp;"/"&amp;Tabela2[[#This Row],[Estado]]</f>
        <v>Chaval/CE</v>
      </c>
      <c r="D695">
        <v>62420000</v>
      </c>
      <c r="E695">
        <v>62429999</v>
      </c>
      <c r="F695" t="e" vm="660">
        <v>#VALUE!</v>
      </c>
      <c r="G695" t="e" cm="1">
        <f t="array" aca="1" ref="G695" ca="1">_FV(Tabela2[[#This Row],[Cidade]],"Latitude")</f>
        <v>#NAME?</v>
      </c>
      <c r="H695" t="e" cm="1">
        <f t="array" aca="1" ref="H695" ca="1">_FV(Tabela2[[#This Row],[Cidade]],"Longitude")</f>
        <v>#NAME?</v>
      </c>
    </row>
    <row r="696" spans="1:8" x14ac:dyDescent="0.25">
      <c r="A696" t="s">
        <v>75</v>
      </c>
      <c r="B696" t="s">
        <v>4940</v>
      </c>
      <c r="C696" t="str">
        <f>Tabela2[[#This Row],[Localidade]]&amp;"/"&amp;Tabela2[[#This Row],[Estado]]</f>
        <v>Choro/CE</v>
      </c>
      <c r="D696">
        <v>63950000</v>
      </c>
      <c r="E696">
        <v>63959999</v>
      </c>
      <c r="F696" t="e" vm="661">
        <v>#VALUE!</v>
      </c>
      <c r="G696" t="e" cm="1">
        <f t="array" aca="1" ref="G696" ca="1">_FV(Tabela2[[#This Row],[Cidade]],"Latitude")</f>
        <v>#NAME?</v>
      </c>
      <c r="H696" t="e" cm="1">
        <f t="array" aca="1" ref="H696" ca="1">_FV(Tabela2[[#This Row],[Cidade]],"Longitude")</f>
        <v>#NAME?</v>
      </c>
    </row>
    <row r="697" spans="1:8" x14ac:dyDescent="0.25">
      <c r="A697" t="s">
        <v>75</v>
      </c>
      <c r="B697" t="s">
        <v>493</v>
      </c>
      <c r="C697" t="str">
        <f>Tabela2[[#This Row],[Localidade]]&amp;"/"&amp;Tabela2[[#This Row],[Estado]]</f>
        <v>Chorozinho/CE</v>
      </c>
      <c r="D697">
        <v>62875000</v>
      </c>
      <c r="E697">
        <v>62879999</v>
      </c>
      <c r="F697" t="e" vm="662">
        <v>#VALUE!</v>
      </c>
      <c r="G697" t="e" cm="1">
        <f t="array" aca="1" ref="G697" ca="1">_FV(Tabela2[[#This Row],[Cidade]],"Latitude")</f>
        <v>#NAME?</v>
      </c>
      <c r="H697" t="e" cm="1">
        <f t="array" aca="1" ref="H697" ca="1">_FV(Tabela2[[#This Row],[Cidade]],"Longitude")</f>
        <v>#NAME?</v>
      </c>
    </row>
    <row r="698" spans="1:8" x14ac:dyDescent="0.25">
      <c r="A698" t="s">
        <v>75</v>
      </c>
      <c r="B698" t="s">
        <v>4817</v>
      </c>
      <c r="C698" t="str">
        <f>Tabela2[[#This Row],[Localidade]]&amp;"/"&amp;Tabela2[[#This Row],[Estado]]</f>
        <v>Coreau/CE</v>
      </c>
      <c r="D698">
        <v>62160000</v>
      </c>
      <c r="E698">
        <v>62169999</v>
      </c>
      <c r="F698" t="e" vm="663">
        <v>#VALUE!</v>
      </c>
      <c r="G698" t="e" cm="1">
        <f t="array" aca="1" ref="G698" ca="1">_FV(Tabela2[[#This Row],[Cidade]],"Latitude")</f>
        <v>#NAME?</v>
      </c>
      <c r="H698" t="e" cm="1">
        <f t="array" aca="1" ref="H698" ca="1">_FV(Tabela2[[#This Row],[Cidade]],"Longitude")</f>
        <v>#NAME?</v>
      </c>
    </row>
    <row r="699" spans="1:8" x14ac:dyDescent="0.25">
      <c r="A699" t="s">
        <v>75</v>
      </c>
      <c r="B699" t="s">
        <v>4818</v>
      </c>
      <c r="C699" t="str">
        <f>Tabela2[[#This Row],[Localidade]]&amp;"/"&amp;Tabela2[[#This Row],[Estado]]</f>
        <v>Crateus/CE</v>
      </c>
      <c r="D699">
        <v>63700000</v>
      </c>
      <c r="E699">
        <v>63739999</v>
      </c>
      <c r="F699" t="e" vm="664">
        <v>#VALUE!</v>
      </c>
      <c r="G699" t="e" cm="1">
        <f t="array" aca="1" ref="G699" ca="1">_FV(Tabela2[[#This Row],[Cidade]],"Latitude")</f>
        <v>#NAME?</v>
      </c>
      <c r="H699" t="e" cm="1">
        <f t="array" aca="1" ref="H699" ca="1">_FV(Tabela2[[#This Row],[Cidade]],"Longitude")</f>
        <v>#NAME?</v>
      </c>
    </row>
    <row r="700" spans="1:8" x14ac:dyDescent="0.25">
      <c r="A700" t="s">
        <v>75</v>
      </c>
      <c r="B700" t="s">
        <v>4818</v>
      </c>
      <c r="C700" t="str">
        <f>Tabela2[[#This Row],[Localidade]]&amp;"/"&amp;Tabela2[[#This Row],[Estado]]</f>
        <v>Crateus/CE</v>
      </c>
      <c r="D700">
        <v>63700001</v>
      </c>
      <c r="E700">
        <v>63709999</v>
      </c>
      <c r="F700" t="e" vm="664">
        <v>#VALUE!</v>
      </c>
      <c r="G700" t="e" cm="1">
        <f t="array" aca="1" ref="G700" ca="1">_FV(Tabela2[[#This Row],[Cidade]],"Latitude")</f>
        <v>#NAME?</v>
      </c>
      <c r="H700" t="e" cm="1">
        <f t="array" aca="1" ref="H700" ca="1">_FV(Tabela2[[#This Row],[Cidade]],"Longitude")</f>
        <v>#NAME?</v>
      </c>
    </row>
    <row r="701" spans="1:8" x14ac:dyDescent="0.25">
      <c r="A701" t="s">
        <v>75</v>
      </c>
      <c r="B701" t="s">
        <v>494</v>
      </c>
      <c r="C701" t="str">
        <f>Tabela2[[#This Row],[Localidade]]&amp;"/"&amp;Tabela2[[#This Row],[Estado]]</f>
        <v>Crato/CE</v>
      </c>
      <c r="D701">
        <v>63100001</v>
      </c>
      <c r="E701">
        <v>63139999</v>
      </c>
      <c r="F701" t="e" vm="665">
        <v>#VALUE!</v>
      </c>
      <c r="G701" t="e" cm="1">
        <f t="array" aca="1" ref="G701" ca="1">_FV(Tabela2[[#This Row],[Cidade]],"Latitude")</f>
        <v>#NAME?</v>
      </c>
      <c r="H701" t="e" cm="1">
        <f t="array" aca="1" ref="H701" ca="1">_FV(Tabela2[[#This Row],[Cidade]],"Longitude")</f>
        <v>#NAME?</v>
      </c>
    </row>
    <row r="702" spans="1:8" x14ac:dyDescent="0.25">
      <c r="A702" t="s">
        <v>75</v>
      </c>
      <c r="B702" t="s">
        <v>494</v>
      </c>
      <c r="C702" t="str">
        <f>Tabela2[[#This Row],[Localidade]]&amp;"/"&amp;Tabela2[[#This Row],[Estado]]</f>
        <v>Crato/CE</v>
      </c>
      <c r="D702">
        <v>63100001</v>
      </c>
      <c r="E702">
        <v>63135999</v>
      </c>
      <c r="F702" t="e" vm="665">
        <v>#VALUE!</v>
      </c>
      <c r="G702" t="e" cm="1">
        <f t="array" aca="1" ref="G702" ca="1">_FV(Tabela2[[#This Row],[Cidade]],"Latitude")</f>
        <v>#NAME?</v>
      </c>
      <c r="H702" t="e" cm="1">
        <f t="array" aca="1" ref="H702" ca="1">_FV(Tabela2[[#This Row],[Cidade]],"Longitude")</f>
        <v>#NAME?</v>
      </c>
    </row>
    <row r="703" spans="1:8" x14ac:dyDescent="0.25">
      <c r="A703" t="s">
        <v>75</v>
      </c>
      <c r="B703" t="s">
        <v>3080</v>
      </c>
      <c r="C703" t="str">
        <f>Tabela2[[#This Row],[Localidade]]&amp;"/"&amp;Tabela2[[#This Row],[Estado]]</f>
        <v>Croata/CE</v>
      </c>
      <c r="D703">
        <v>62390000</v>
      </c>
      <c r="E703">
        <v>62399999</v>
      </c>
      <c r="F703" t="e" vm="666">
        <v>#VALUE!</v>
      </c>
      <c r="G703" t="e" cm="1">
        <f t="array" aca="1" ref="G703" ca="1">_FV(Tabela2[[#This Row],[Cidade]],"Latitude")</f>
        <v>#NAME?</v>
      </c>
      <c r="H703" t="e" cm="1">
        <f t="array" aca="1" ref="H703" ca="1">_FV(Tabela2[[#This Row],[Cidade]],"Longitude")</f>
        <v>#NAME?</v>
      </c>
    </row>
    <row r="704" spans="1:8" x14ac:dyDescent="0.25">
      <c r="A704" t="s">
        <v>75</v>
      </c>
      <c r="B704" t="s">
        <v>495</v>
      </c>
      <c r="C704" t="str">
        <f>Tabela2[[#This Row],[Localidade]]&amp;"/"&amp;Tabela2[[#This Row],[Estado]]</f>
        <v>Cruz/CE</v>
      </c>
      <c r="D704">
        <v>62595000</v>
      </c>
      <c r="E704">
        <v>62597999</v>
      </c>
      <c r="F704" t="e" vm="667">
        <v>#VALUE!</v>
      </c>
      <c r="G704" t="e" cm="1">
        <f t="array" aca="1" ref="G704" ca="1">_FV(Tabela2[[#This Row],[Cidade]],"Latitude")</f>
        <v>#NAME?</v>
      </c>
      <c r="H704" t="e" cm="1">
        <f t="array" aca="1" ref="H704" ca="1">_FV(Tabela2[[#This Row],[Cidade]],"Longitude")</f>
        <v>#NAME?</v>
      </c>
    </row>
    <row r="705" spans="1:8" x14ac:dyDescent="0.25">
      <c r="A705" t="s">
        <v>75</v>
      </c>
      <c r="B705" t="s">
        <v>496</v>
      </c>
      <c r="C705" t="str">
        <f>Tabela2[[#This Row],[Localidade]]&amp;"/"&amp;Tabela2[[#This Row],[Estado]]</f>
        <v>Deputado Irapuan Pinheiro/CE</v>
      </c>
      <c r="D705">
        <v>63645000</v>
      </c>
      <c r="E705">
        <v>63649999</v>
      </c>
      <c r="F705" t="e" vm="668">
        <v>#VALUE!</v>
      </c>
      <c r="G705" t="e" cm="1">
        <f t="array" aca="1" ref="G705" ca="1">_FV(Tabela2[[#This Row],[Cidade]],"Latitude")</f>
        <v>#NAME?</v>
      </c>
      <c r="H705" t="e" cm="1">
        <f t="array" aca="1" ref="H705" ca="1">_FV(Tabela2[[#This Row],[Cidade]],"Longitude")</f>
        <v>#NAME?</v>
      </c>
    </row>
    <row r="706" spans="1:8" x14ac:dyDescent="0.25">
      <c r="A706" t="s">
        <v>75</v>
      </c>
      <c r="B706" t="s">
        <v>5164</v>
      </c>
      <c r="C706" t="str">
        <f>Tabela2[[#This Row],[Localidade]]&amp;"/"&amp;Tabela2[[#This Row],[Estado]]</f>
        <v>Erere/CE</v>
      </c>
      <c r="D706">
        <v>63470000</v>
      </c>
      <c r="E706">
        <v>63474999</v>
      </c>
      <c r="F706" t="e" vm="669">
        <v>#VALUE!</v>
      </c>
      <c r="G706" t="e" cm="1">
        <f t="array" aca="1" ref="G706" ca="1">_FV(Tabela2[[#This Row],[Cidade]],"Latitude")</f>
        <v>#NAME?</v>
      </c>
      <c r="H706" t="e" cm="1">
        <f t="array" aca="1" ref="H706" ca="1">_FV(Tabela2[[#This Row],[Cidade]],"Longitude")</f>
        <v>#NAME?</v>
      </c>
    </row>
    <row r="707" spans="1:8" x14ac:dyDescent="0.25">
      <c r="A707" t="s">
        <v>75</v>
      </c>
      <c r="B707" t="s">
        <v>3680</v>
      </c>
      <c r="C707" t="str">
        <f>Tabela2[[#This Row],[Localidade]]&amp;"/"&amp;Tabela2[[#This Row],[Estado]]</f>
        <v>Eusebio/CE</v>
      </c>
      <c r="D707">
        <v>61760000</v>
      </c>
      <c r="E707">
        <v>61799999</v>
      </c>
      <c r="F707" t="e" vm="670">
        <v>#VALUE!</v>
      </c>
      <c r="G707" t="e" cm="1">
        <f t="array" aca="1" ref="G707" ca="1">_FV(Tabela2[[#This Row],[Cidade]],"Latitude")</f>
        <v>#NAME?</v>
      </c>
      <c r="H707" t="e" cm="1">
        <f t="array" aca="1" ref="H707" ca="1">_FV(Tabela2[[#This Row],[Cidade]],"Longitude")</f>
        <v>#NAME?</v>
      </c>
    </row>
    <row r="708" spans="1:8" x14ac:dyDescent="0.25">
      <c r="A708" t="s">
        <v>75</v>
      </c>
      <c r="B708" t="s">
        <v>497</v>
      </c>
      <c r="C708" t="str">
        <f>Tabela2[[#This Row],[Localidade]]&amp;"/"&amp;Tabela2[[#This Row],[Estado]]</f>
        <v>Farias Brito/CE</v>
      </c>
      <c r="D708">
        <v>63185000</v>
      </c>
      <c r="E708">
        <v>63189999</v>
      </c>
      <c r="F708" t="e" vm="671">
        <v>#VALUE!</v>
      </c>
      <c r="G708" t="e" cm="1">
        <f t="array" aca="1" ref="G708" ca="1">_FV(Tabela2[[#This Row],[Cidade]],"Latitude")</f>
        <v>#NAME?</v>
      </c>
      <c r="H708" t="e" cm="1">
        <f t="array" aca="1" ref="H708" ca="1">_FV(Tabela2[[#This Row],[Cidade]],"Longitude")</f>
        <v>#NAME?</v>
      </c>
    </row>
    <row r="709" spans="1:8" x14ac:dyDescent="0.25">
      <c r="A709" t="s">
        <v>75</v>
      </c>
      <c r="B709" t="s">
        <v>498</v>
      </c>
      <c r="C709" t="str">
        <f>Tabela2[[#This Row],[Localidade]]&amp;"/"&amp;Tabela2[[#This Row],[Estado]]</f>
        <v>Forquilha/CE</v>
      </c>
      <c r="D709">
        <v>62115000</v>
      </c>
      <c r="E709">
        <v>62119999</v>
      </c>
      <c r="F709" t="e" vm="672">
        <v>#VALUE!</v>
      </c>
      <c r="G709" t="e" cm="1">
        <f t="array" aca="1" ref="G709" ca="1">_FV(Tabela2[[#This Row],[Cidade]],"Latitude")</f>
        <v>#NAME?</v>
      </c>
      <c r="H709" t="e" cm="1">
        <f t="array" aca="1" ref="H709" ca="1">_FV(Tabela2[[#This Row],[Cidade]],"Longitude")</f>
        <v>#NAME?</v>
      </c>
    </row>
    <row r="710" spans="1:8" x14ac:dyDescent="0.25">
      <c r="A710" t="s">
        <v>75</v>
      </c>
      <c r="B710" t="s">
        <v>499</v>
      </c>
      <c r="C710" t="str">
        <f>Tabela2[[#This Row],[Localidade]]&amp;"/"&amp;Tabela2[[#This Row],[Estado]]</f>
        <v>Fortaleza/CE</v>
      </c>
      <c r="D710">
        <v>60000001</v>
      </c>
      <c r="E710">
        <v>61599999</v>
      </c>
      <c r="F710" t="e" vm="673">
        <v>#VALUE!</v>
      </c>
      <c r="G710" t="e" cm="1">
        <f t="array" aca="1" ref="G710" ca="1">_FV(Tabela2[[#This Row],[Cidade]],"Latitude")</f>
        <v>#NAME?</v>
      </c>
      <c r="H710" t="e" cm="1">
        <f t="array" aca="1" ref="H710" ca="1">_FV(Tabela2[[#This Row],[Cidade]],"Longitude")</f>
        <v>#NAME?</v>
      </c>
    </row>
    <row r="711" spans="1:8" x14ac:dyDescent="0.25">
      <c r="A711" t="s">
        <v>75</v>
      </c>
      <c r="B711" t="s">
        <v>499</v>
      </c>
      <c r="C711" t="str">
        <f>Tabela2[[#This Row],[Localidade]]&amp;"/"&amp;Tabela2[[#This Row],[Estado]]</f>
        <v>Fortaleza/CE</v>
      </c>
      <c r="D711">
        <v>60000001</v>
      </c>
      <c r="E711">
        <v>61599999</v>
      </c>
      <c r="F711" t="e" vm="673">
        <v>#VALUE!</v>
      </c>
      <c r="G711" t="e" cm="1">
        <f t="array" aca="1" ref="G711" ca="1">_FV(Tabela2[[#This Row],[Cidade]],"Latitude")</f>
        <v>#NAME?</v>
      </c>
      <c r="H711" t="e" cm="1">
        <f t="array" aca="1" ref="H711" ca="1">_FV(Tabela2[[#This Row],[Cidade]],"Longitude")</f>
        <v>#NAME?</v>
      </c>
    </row>
    <row r="712" spans="1:8" x14ac:dyDescent="0.25">
      <c r="A712" t="s">
        <v>75</v>
      </c>
      <c r="B712" t="s">
        <v>500</v>
      </c>
      <c r="C712" t="str">
        <f>Tabela2[[#This Row],[Localidade]]&amp;"/"&amp;Tabela2[[#This Row],[Estado]]</f>
        <v>Fortim/CE</v>
      </c>
      <c r="D712">
        <v>62815000</v>
      </c>
      <c r="E712">
        <v>62819999</v>
      </c>
      <c r="F712" t="e" vm="674">
        <v>#VALUE!</v>
      </c>
      <c r="G712" t="e" cm="1">
        <f t="array" aca="1" ref="G712" ca="1">_FV(Tabela2[[#This Row],[Cidade]],"Latitude")</f>
        <v>#NAME?</v>
      </c>
      <c r="H712" t="e" cm="1">
        <f t="array" aca="1" ref="H712" ca="1">_FV(Tabela2[[#This Row],[Cidade]],"Longitude")</f>
        <v>#NAME?</v>
      </c>
    </row>
    <row r="713" spans="1:8" x14ac:dyDescent="0.25">
      <c r="A713" t="s">
        <v>75</v>
      </c>
      <c r="B713" t="s">
        <v>501</v>
      </c>
      <c r="C713" t="str">
        <f>Tabela2[[#This Row],[Localidade]]&amp;"/"&amp;Tabela2[[#This Row],[Estado]]</f>
        <v>Frecheirinha/CE</v>
      </c>
      <c r="D713">
        <v>62340000</v>
      </c>
      <c r="E713">
        <v>62349999</v>
      </c>
      <c r="F713" t="e" vm="675">
        <v>#VALUE!</v>
      </c>
      <c r="G713" t="e" cm="1">
        <f t="array" aca="1" ref="G713" ca="1">_FV(Tabela2[[#This Row],[Cidade]],"Latitude")</f>
        <v>#NAME?</v>
      </c>
      <c r="H713" t="e" cm="1">
        <f t="array" aca="1" ref="H713" ca="1">_FV(Tabela2[[#This Row],[Cidade]],"Longitude")</f>
        <v>#NAME?</v>
      </c>
    </row>
    <row r="714" spans="1:8" x14ac:dyDescent="0.25">
      <c r="A714" t="s">
        <v>75</v>
      </c>
      <c r="B714" t="s">
        <v>502</v>
      </c>
      <c r="C714" t="str">
        <f>Tabela2[[#This Row],[Localidade]]&amp;"/"&amp;Tabela2[[#This Row],[Estado]]</f>
        <v>General Sampaio/CE</v>
      </c>
      <c r="D714">
        <v>62738000</v>
      </c>
      <c r="E714">
        <v>62739999</v>
      </c>
      <c r="F714" t="e" vm="676">
        <v>#VALUE!</v>
      </c>
      <c r="G714" t="e" cm="1">
        <f t="array" aca="1" ref="G714" ca="1">_FV(Tabela2[[#This Row],[Cidade]],"Latitude")</f>
        <v>#NAME?</v>
      </c>
      <c r="H714" t="e" cm="1">
        <f t="array" aca="1" ref="H714" ca="1">_FV(Tabela2[[#This Row],[Cidade]],"Longitude")</f>
        <v>#NAME?</v>
      </c>
    </row>
    <row r="715" spans="1:8" x14ac:dyDescent="0.25">
      <c r="A715" t="s">
        <v>75</v>
      </c>
      <c r="B715" t="s">
        <v>3523</v>
      </c>
      <c r="C715" t="str">
        <f>Tabela2[[#This Row],[Localidade]]&amp;"/"&amp;Tabela2[[#This Row],[Estado]]</f>
        <v>Graca/CE</v>
      </c>
      <c r="D715">
        <v>62365000</v>
      </c>
      <c r="E715">
        <v>62369999</v>
      </c>
      <c r="F715" t="e" vm="677">
        <v>#VALUE!</v>
      </c>
      <c r="G715" t="e" cm="1">
        <f t="array" aca="1" ref="G715" ca="1">_FV(Tabela2[[#This Row],[Cidade]],"Latitude")</f>
        <v>#NAME?</v>
      </c>
      <c r="H715" t="e" cm="1">
        <f t="array" aca="1" ref="H715" ca="1">_FV(Tabela2[[#This Row],[Cidade]],"Longitude")</f>
        <v>#NAME?</v>
      </c>
    </row>
    <row r="716" spans="1:8" x14ac:dyDescent="0.25">
      <c r="A716" t="s">
        <v>75</v>
      </c>
      <c r="B716" t="s">
        <v>503</v>
      </c>
      <c r="C716" t="str">
        <f>Tabela2[[#This Row],[Localidade]]&amp;"/"&amp;Tabela2[[#This Row],[Estado]]</f>
        <v>Granja/CE</v>
      </c>
      <c r="D716">
        <v>62430000</v>
      </c>
      <c r="E716">
        <v>62449999</v>
      </c>
      <c r="F716" t="e" vm="678">
        <v>#VALUE!</v>
      </c>
      <c r="G716" t="e" cm="1">
        <f t="array" aca="1" ref="G716" ca="1">_FV(Tabela2[[#This Row],[Cidade]],"Latitude")</f>
        <v>#NAME?</v>
      </c>
      <c r="H716" t="e" cm="1">
        <f t="array" aca="1" ref="H716" ca="1">_FV(Tabela2[[#This Row],[Cidade]],"Longitude")</f>
        <v>#NAME?</v>
      </c>
    </row>
    <row r="717" spans="1:8" x14ac:dyDescent="0.25">
      <c r="A717" t="s">
        <v>75</v>
      </c>
      <c r="B717" t="s">
        <v>504</v>
      </c>
      <c r="C717" t="str">
        <f>Tabela2[[#This Row],[Localidade]]&amp;"/"&amp;Tabela2[[#This Row],[Estado]]</f>
        <v>Granjeiro/CE</v>
      </c>
      <c r="D717">
        <v>63230000</v>
      </c>
      <c r="E717">
        <v>63239999</v>
      </c>
      <c r="F717" t="e" vm="679">
        <v>#VALUE!</v>
      </c>
      <c r="G717" t="e" cm="1">
        <f t="array" aca="1" ref="G717" ca="1">_FV(Tabela2[[#This Row],[Cidade]],"Latitude")</f>
        <v>#NAME?</v>
      </c>
      <c r="H717" t="e" cm="1">
        <f t="array" aca="1" ref="H717" ca="1">_FV(Tabela2[[#This Row],[Cidade]],"Longitude")</f>
        <v>#NAME?</v>
      </c>
    </row>
    <row r="718" spans="1:8" x14ac:dyDescent="0.25">
      <c r="A718" t="s">
        <v>75</v>
      </c>
      <c r="B718" t="s">
        <v>505</v>
      </c>
      <c r="C718" t="str">
        <f>Tabela2[[#This Row],[Localidade]]&amp;"/"&amp;Tabela2[[#This Row],[Estado]]</f>
        <v>Groairas/CE</v>
      </c>
      <c r="D718">
        <v>62190000</v>
      </c>
      <c r="E718">
        <v>62199999</v>
      </c>
      <c r="F718" t="e" vm="680">
        <v>#VALUE!</v>
      </c>
      <c r="G718" t="e" cm="1">
        <f t="array" aca="1" ref="G718" ca="1">_FV(Tabela2[[#This Row],[Cidade]],"Latitude")</f>
        <v>#NAME?</v>
      </c>
      <c r="H718" t="e" cm="1">
        <f t="array" aca="1" ref="H718" ca="1">_FV(Tabela2[[#This Row],[Cidade]],"Longitude")</f>
        <v>#NAME?</v>
      </c>
    </row>
    <row r="719" spans="1:8" x14ac:dyDescent="0.25">
      <c r="A719" t="s">
        <v>75</v>
      </c>
      <c r="B719" t="s">
        <v>4819</v>
      </c>
      <c r="C719" t="str">
        <f>Tabela2[[#This Row],[Localidade]]&amp;"/"&amp;Tabela2[[#This Row],[Estado]]</f>
        <v>Guaiuba/CE</v>
      </c>
      <c r="D719">
        <v>61890000</v>
      </c>
      <c r="E719">
        <v>61899999</v>
      </c>
      <c r="F719" t="e" vm="681">
        <v>#VALUE!</v>
      </c>
      <c r="G719" t="e" cm="1">
        <f t="array" aca="1" ref="G719" ca="1">_FV(Tabela2[[#This Row],[Cidade]],"Latitude")</f>
        <v>#NAME?</v>
      </c>
      <c r="H719" t="e" cm="1">
        <f t="array" aca="1" ref="H719" ca="1">_FV(Tabela2[[#This Row],[Cidade]],"Longitude")</f>
        <v>#NAME?</v>
      </c>
    </row>
    <row r="720" spans="1:8" x14ac:dyDescent="0.25">
      <c r="A720" t="s">
        <v>75</v>
      </c>
      <c r="B720" t="s">
        <v>506</v>
      </c>
      <c r="C720" t="str">
        <f>Tabela2[[#This Row],[Localidade]]&amp;"/"&amp;Tabela2[[#This Row],[Estado]]</f>
        <v>Guaraciaba do Norte/CE</v>
      </c>
      <c r="D720">
        <v>62380000</v>
      </c>
      <c r="E720">
        <v>62389999</v>
      </c>
      <c r="F720" t="e" vm="682">
        <v>#VALUE!</v>
      </c>
      <c r="G720" t="e" cm="1">
        <f t="array" aca="1" ref="G720" ca="1">_FV(Tabela2[[#This Row],[Cidade]],"Latitude")</f>
        <v>#NAME?</v>
      </c>
      <c r="H720" t="e" cm="1">
        <f t="array" aca="1" ref="H720" ca="1">_FV(Tabela2[[#This Row],[Cidade]],"Longitude")</f>
        <v>#NAME?</v>
      </c>
    </row>
    <row r="721" spans="1:8" x14ac:dyDescent="0.25">
      <c r="A721" t="s">
        <v>75</v>
      </c>
      <c r="B721" t="s">
        <v>507</v>
      </c>
      <c r="C721" t="str">
        <f>Tabela2[[#This Row],[Localidade]]&amp;"/"&amp;Tabela2[[#This Row],[Estado]]</f>
        <v>Guaramiranga/CE</v>
      </c>
      <c r="D721">
        <v>62766000</v>
      </c>
      <c r="E721">
        <v>62769999</v>
      </c>
      <c r="F721" t="e" vm="683">
        <v>#VALUE!</v>
      </c>
      <c r="G721" t="e" cm="1">
        <f t="array" aca="1" ref="G721" ca="1">_FV(Tabela2[[#This Row],[Cidade]],"Latitude")</f>
        <v>#NAME?</v>
      </c>
      <c r="H721" t="e" cm="1">
        <f t="array" aca="1" ref="H721" ca="1">_FV(Tabela2[[#This Row],[Cidade]],"Longitude")</f>
        <v>#NAME?</v>
      </c>
    </row>
    <row r="722" spans="1:8" x14ac:dyDescent="0.25">
      <c r="A722" t="s">
        <v>75</v>
      </c>
      <c r="B722" t="s">
        <v>3360</v>
      </c>
      <c r="C722" t="str">
        <f>Tabela2[[#This Row],[Localidade]]&amp;"/"&amp;Tabela2[[#This Row],[Estado]]</f>
        <v>Hidrolandia/CE</v>
      </c>
      <c r="D722">
        <v>62270000</v>
      </c>
      <c r="E722">
        <v>62279999</v>
      </c>
      <c r="F722" t="e" vm="684">
        <v>#VALUE!</v>
      </c>
      <c r="G722" t="e" cm="1">
        <f t="array" aca="1" ref="G722" ca="1">_FV(Tabela2[[#This Row],[Cidade]],"Latitude")</f>
        <v>#NAME?</v>
      </c>
      <c r="H722" t="e" cm="1">
        <f t="array" aca="1" ref="H722" ca="1">_FV(Tabela2[[#This Row],[Cidade]],"Longitude")</f>
        <v>#NAME?</v>
      </c>
    </row>
    <row r="723" spans="1:8" x14ac:dyDescent="0.25">
      <c r="A723" t="s">
        <v>75</v>
      </c>
      <c r="B723" t="s">
        <v>508</v>
      </c>
      <c r="C723" t="str">
        <f>Tabela2[[#This Row],[Localidade]]&amp;"/"&amp;Tabela2[[#This Row],[Estado]]</f>
        <v>Horizonte/CE</v>
      </c>
      <c r="D723">
        <v>62880001</v>
      </c>
      <c r="E723">
        <v>62899999</v>
      </c>
      <c r="F723" t="e" vm="685">
        <v>#VALUE!</v>
      </c>
      <c r="G723" t="e" cm="1">
        <f t="array" aca="1" ref="G723" ca="1">_FV(Tabela2[[#This Row],[Cidade]],"Latitude")</f>
        <v>#NAME?</v>
      </c>
      <c r="H723" t="e" cm="1">
        <f t="array" aca="1" ref="H723" ca="1">_FV(Tabela2[[#This Row],[Cidade]],"Longitude")</f>
        <v>#NAME?</v>
      </c>
    </row>
    <row r="724" spans="1:8" x14ac:dyDescent="0.25">
      <c r="A724" t="s">
        <v>75</v>
      </c>
      <c r="B724" t="s">
        <v>508</v>
      </c>
      <c r="C724" t="str">
        <f>Tabela2[[#This Row],[Localidade]]&amp;"/"&amp;Tabela2[[#This Row],[Estado]]</f>
        <v>Horizonte/CE</v>
      </c>
      <c r="D724">
        <v>62880001</v>
      </c>
      <c r="E724">
        <v>62896999</v>
      </c>
      <c r="F724" t="e" vm="685">
        <v>#VALUE!</v>
      </c>
      <c r="G724" t="e" cm="1">
        <f t="array" aca="1" ref="G724" ca="1">_FV(Tabela2[[#This Row],[Cidade]],"Latitude")</f>
        <v>#NAME?</v>
      </c>
      <c r="H724" t="e" cm="1">
        <f t="array" aca="1" ref="H724" ca="1">_FV(Tabela2[[#This Row],[Cidade]],"Longitude")</f>
        <v>#NAME?</v>
      </c>
    </row>
    <row r="725" spans="1:8" x14ac:dyDescent="0.25">
      <c r="A725" t="s">
        <v>75</v>
      </c>
      <c r="B725" t="s">
        <v>509</v>
      </c>
      <c r="C725" t="str">
        <f>Tabela2[[#This Row],[Localidade]]&amp;"/"&amp;Tabela2[[#This Row],[Estado]]</f>
        <v>Ibaretama/CE</v>
      </c>
      <c r="D725">
        <v>63970000</v>
      </c>
      <c r="E725">
        <v>63999999</v>
      </c>
      <c r="F725" t="e" vm="686">
        <v>#VALUE!</v>
      </c>
      <c r="G725" t="e" cm="1">
        <f t="array" aca="1" ref="G725" ca="1">_FV(Tabela2[[#This Row],[Cidade]],"Latitude")</f>
        <v>#NAME?</v>
      </c>
      <c r="H725" t="e" cm="1">
        <f t="array" aca="1" ref="H725" ca="1">_FV(Tabela2[[#This Row],[Cidade]],"Longitude")</f>
        <v>#NAME?</v>
      </c>
    </row>
    <row r="726" spans="1:8" x14ac:dyDescent="0.25">
      <c r="A726" t="s">
        <v>75</v>
      </c>
      <c r="B726" t="s">
        <v>510</v>
      </c>
      <c r="C726" t="str">
        <f>Tabela2[[#This Row],[Localidade]]&amp;"/"&amp;Tabela2[[#This Row],[Estado]]</f>
        <v>Ibiapina/CE</v>
      </c>
      <c r="D726">
        <v>62360000</v>
      </c>
      <c r="E726">
        <v>62364999</v>
      </c>
      <c r="F726" t="e" vm="687">
        <v>#VALUE!</v>
      </c>
      <c r="G726" t="e" cm="1">
        <f t="array" aca="1" ref="G726" ca="1">_FV(Tabela2[[#This Row],[Cidade]],"Latitude")</f>
        <v>#NAME?</v>
      </c>
      <c r="H726" t="e" cm="1">
        <f t="array" aca="1" ref="H726" ca="1">_FV(Tabela2[[#This Row],[Cidade]],"Longitude")</f>
        <v>#NAME?</v>
      </c>
    </row>
    <row r="727" spans="1:8" x14ac:dyDescent="0.25">
      <c r="A727" t="s">
        <v>75</v>
      </c>
      <c r="B727" t="s">
        <v>511</v>
      </c>
      <c r="C727" t="str">
        <f>Tabela2[[#This Row],[Localidade]]&amp;"/"&amp;Tabela2[[#This Row],[Estado]]</f>
        <v>Ibicuitinga/CE</v>
      </c>
      <c r="D727">
        <v>62955000</v>
      </c>
      <c r="E727">
        <v>62959999</v>
      </c>
      <c r="F727" t="e" vm="688">
        <v>#VALUE!</v>
      </c>
      <c r="G727" t="e" cm="1">
        <f t="array" aca="1" ref="G727" ca="1">_FV(Tabela2[[#This Row],[Cidade]],"Latitude")</f>
        <v>#NAME?</v>
      </c>
      <c r="H727" t="e" cm="1">
        <f t="array" aca="1" ref="H727" ca="1">_FV(Tabela2[[#This Row],[Cidade]],"Longitude")</f>
        <v>#NAME?</v>
      </c>
    </row>
    <row r="728" spans="1:8" x14ac:dyDescent="0.25">
      <c r="A728" t="s">
        <v>75</v>
      </c>
      <c r="B728" t="s">
        <v>3874</v>
      </c>
      <c r="C728" t="str">
        <f>Tabela2[[#This Row],[Localidade]]&amp;"/"&amp;Tabela2[[#This Row],[Estado]]</f>
        <v>Icapui/CE</v>
      </c>
      <c r="D728">
        <v>62810000</v>
      </c>
      <c r="E728">
        <v>62814999</v>
      </c>
      <c r="F728" t="e" vm="689">
        <v>#VALUE!</v>
      </c>
      <c r="G728" t="e" cm="1">
        <f t="array" aca="1" ref="G728" ca="1">_FV(Tabela2[[#This Row],[Cidade]],"Latitude")</f>
        <v>#NAME?</v>
      </c>
      <c r="H728" t="e" cm="1">
        <f t="array" aca="1" ref="H728" ca="1">_FV(Tabela2[[#This Row],[Cidade]],"Longitude")</f>
        <v>#NAME?</v>
      </c>
    </row>
    <row r="729" spans="1:8" x14ac:dyDescent="0.25">
      <c r="A729" t="s">
        <v>75</v>
      </c>
      <c r="B729" t="s">
        <v>4941</v>
      </c>
      <c r="C729" t="str">
        <f>Tabela2[[#This Row],[Localidade]]&amp;"/"&amp;Tabela2[[#This Row],[Estado]]</f>
        <v>Ico/CE</v>
      </c>
      <c r="D729">
        <v>63430000</v>
      </c>
      <c r="E729">
        <v>63459999</v>
      </c>
      <c r="F729" t="e" vm="690">
        <v>#VALUE!</v>
      </c>
      <c r="G729" t="e" cm="1">
        <f t="array" aca="1" ref="G729" ca="1">_FV(Tabela2[[#This Row],[Cidade]],"Latitude")</f>
        <v>#NAME?</v>
      </c>
      <c r="H729" t="e" cm="1">
        <f t="array" aca="1" ref="H729" ca="1">_FV(Tabela2[[#This Row],[Cidade]],"Longitude")</f>
        <v>#NAME?</v>
      </c>
    </row>
    <row r="730" spans="1:8" x14ac:dyDescent="0.25">
      <c r="A730" t="s">
        <v>75</v>
      </c>
      <c r="B730" t="s">
        <v>512</v>
      </c>
      <c r="C730" t="str">
        <f>Tabela2[[#This Row],[Localidade]]&amp;"/"&amp;Tabela2[[#This Row],[Estado]]</f>
        <v>Iguatu/CE</v>
      </c>
      <c r="D730">
        <v>63500001</v>
      </c>
      <c r="E730">
        <v>63514999</v>
      </c>
      <c r="F730" t="e" vm="691">
        <v>#VALUE!</v>
      </c>
      <c r="G730" t="e" cm="1">
        <f t="array" aca="1" ref="G730" ca="1">_FV(Tabela2[[#This Row],[Cidade]],"Latitude")</f>
        <v>#NAME?</v>
      </c>
      <c r="H730" t="e" cm="1">
        <f t="array" aca="1" ref="H730" ca="1">_FV(Tabela2[[#This Row],[Cidade]],"Longitude")</f>
        <v>#NAME?</v>
      </c>
    </row>
    <row r="731" spans="1:8" x14ac:dyDescent="0.25">
      <c r="A731" t="s">
        <v>75</v>
      </c>
      <c r="B731" t="s">
        <v>512</v>
      </c>
      <c r="C731" t="str">
        <f>Tabela2[[#This Row],[Localidade]]&amp;"/"&amp;Tabela2[[#This Row],[Estado]]</f>
        <v>Iguatu/CE</v>
      </c>
      <c r="D731">
        <v>63500001</v>
      </c>
      <c r="E731">
        <v>63514999</v>
      </c>
      <c r="F731" t="e" vm="691">
        <v>#VALUE!</v>
      </c>
      <c r="G731" t="e" cm="1">
        <f t="array" aca="1" ref="G731" ca="1">_FV(Tabela2[[#This Row],[Cidade]],"Latitude")</f>
        <v>#NAME?</v>
      </c>
      <c r="H731" t="e" cm="1">
        <f t="array" aca="1" ref="H731" ca="1">_FV(Tabela2[[#This Row],[Cidade]],"Longitude")</f>
        <v>#NAME?</v>
      </c>
    </row>
    <row r="732" spans="1:8" x14ac:dyDescent="0.25">
      <c r="A732" t="s">
        <v>75</v>
      </c>
      <c r="B732" t="s">
        <v>5165</v>
      </c>
      <c r="C732" t="str">
        <f>Tabela2[[#This Row],[Localidade]]&amp;"/"&amp;Tabela2[[#This Row],[Estado]]</f>
        <v>Independencia/CE</v>
      </c>
      <c r="D732">
        <v>63640000</v>
      </c>
      <c r="E732">
        <v>63644999</v>
      </c>
      <c r="F732" t="e" vm="692">
        <v>#VALUE!</v>
      </c>
      <c r="G732" t="e" cm="1">
        <f t="array" aca="1" ref="G732" ca="1">_FV(Tabela2[[#This Row],[Cidade]],"Latitude")</f>
        <v>#NAME?</v>
      </c>
      <c r="H732" t="e" cm="1">
        <f t="array" aca="1" ref="H732" ca="1">_FV(Tabela2[[#This Row],[Cidade]],"Longitude")</f>
        <v>#NAME?</v>
      </c>
    </row>
    <row r="733" spans="1:8" x14ac:dyDescent="0.25">
      <c r="A733" t="s">
        <v>75</v>
      </c>
      <c r="B733" t="s">
        <v>513</v>
      </c>
      <c r="C733" t="str">
        <f>Tabela2[[#This Row],[Localidade]]&amp;"/"&amp;Tabela2[[#This Row],[Estado]]</f>
        <v>Ipaporanga/CE</v>
      </c>
      <c r="D733">
        <v>62215000</v>
      </c>
      <c r="E733">
        <v>62219999</v>
      </c>
      <c r="F733" t="e" vm="693">
        <v>#VALUE!</v>
      </c>
      <c r="G733" t="e" cm="1">
        <f t="array" aca="1" ref="G733" ca="1">_FV(Tabela2[[#This Row],[Cidade]],"Latitude")</f>
        <v>#NAME?</v>
      </c>
      <c r="H733" t="e" cm="1">
        <f t="array" aca="1" ref="H733" ca="1">_FV(Tabela2[[#This Row],[Cidade]],"Longitude")</f>
        <v>#NAME?</v>
      </c>
    </row>
    <row r="734" spans="1:8" x14ac:dyDescent="0.25">
      <c r="A734" t="s">
        <v>75</v>
      </c>
      <c r="B734" t="s">
        <v>514</v>
      </c>
      <c r="C734" t="str">
        <f>Tabela2[[#This Row],[Localidade]]&amp;"/"&amp;Tabela2[[#This Row],[Estado]]</f>
        <v>Ipaumirim/CE</v>
      </c>
      <c r="D734">
        <v>63340000</v>
      </c>
      <c r="E734">
        <v>63359999</v>
      </c>
      <c r="F734" t="e" vm="694">
        <v>#VALUE!</v>
      </c>
      <c r="G734" t="e" cm="1">
        <f t="array" aca="1" ref="G734" ca="1">_FV(Tabela2[[#This Row],[Cidade]],"Latitude")</f>
        <v>#NAME?</v>
      </c>
      <c r="H734" t="e" cm="1">
        <f t="array" aca="1" ref="H734" ca="1">_FV(Tabela2[[#This Row],[Cidade]],"Longitude")</f>
        <v>#NAME?</v>
      </c>
    </row>
    <row r="735" spans="1:8" x14ac:dyDescent="0.25">
      <c r="A735" t="s">
        <v>75</v>
      </c>
      <c r="B735" t="s">
        <v>515</v>
      </c>
      <c r="C735" t="str">
        <f>Tabela2[[#This Row],[Localidade]]&amp;"/"&amp;Tabela2[[#This Row],[Estado]]</f>
        <v>Ipu/CE</v>
      </c>
      <c r="D735">
        <v>62250000</v>
      </c>
      <c r="E735">
        <v>62254999</v>
      </c>
      <c r="F735" t="e" vm="695">
        <v>#VALUE!</v>
      </c>
      <c r="G735" t="e" cm="1">
        <f t="array" aca="1" ref="G735" ca="1">_FV(Tabela2[[#This Row],[Cidade]],"Latitude")</f>
        <v>#NAME?</v>
      </c>
      <c r="H735" t="e" cm="1">
        <f t="array" aca="1" ref="H735" ca="1">_FV(Tabela2[[#This Row],[Cidade]],"Longitude")</f>
        <v>#NAME?</v>
      </c>
    </row>
    <row r="736" spans="1:8" x14ac:dyDescent="0.25">
      <c r="A736" t="s">
        <v>75</v>
      </c>
      <c r="B736" t="s">
        <v>516</v>
      </c>
      <c r="C736" t="str">
        <f>Tabela2[[#This Row],[Localidade]]&amp;"/"&amp;Tabela2[[#This Row],[Estado]]</f>
        <v>Ipueiras/CE</v>
      </c>
      <c r="D736">
        <v>62230000</v>
      </c>
      <c r="E736">
        <v>62249999</v>
      </c>
      <c r="F736" t="e" vm="696">
        <v>#VALUE!</v>
      </c>
      <c r="G736" t="e" cm="1">
        <f t="array" aca="1" ref="G736" ca="1">_FV(Tabela2[[#This Row],[Cidade]],"Latitude")</f>
        <v>#NAME?</v>
      </c>
      <c r="H736" t="e" cm="1">
        <f t="array" aca="1" ref="H736" ca="1">_FV(Tabela2[[#This Row],[Cidade]],"Longitude")</f>
        <v>#NAME?</v>
      </c>
    </row>
    <row r="737" spans="1:8" x14ac:dyDescent="0.25">
      <c r="A737" t="s">
        <v>75</v>
      </c>
      <c r="B737" t="s">
        <v>517</v>
      </c>
      <c r="C737" t="str">
        <f>Tabela2[[#This Row],[Localidade]]&amp;"/"&amp;Tabela2[[#This Row],[Estado]]</f>
        <v>Iracema/CE</v>
      </c>
      <c r="D737">
        <v>62980000</v>
      </c>
      <c r="E737">
        <v>62989999</v>
      </c>
      <c r="F737" t="e" vm="697">
        <v>#VALUE!</v>
      </c>
      <c r="G737" t="e" cm="1">
        <f t="array" aca="1" ref="G737" ca="1">_FV(Tabela2[[#This Row],[Cidade]],"Latitude")</f>
        <v>#NAME?</v>
      </c>
      <c r="H737" t="e" cm="1">
        <f t="array" aca="1" ref="H737" ca="1">_FV(Tabela2[[#This Row],[Cidade]],"Longitude")</f>
        <v>#NAME?</v>
      </c>
    </row>
    <row r="738" spans="1:8" x14ac:dyDescent="0.25">
      <c r="A738" t="s">
        <v>75</v>
      </c>
      <c r="B738" t="s">
        <v>3524</v>
      </c>
      <c r="C738" t="str">
        <f>Tabela2[[#This Row],[Localidade]]&amp;"/"&amp;Tabela2[[#This Row],[Estado]]</f>
        <v>Iraucuba/CE</v>
      </c>
      <c r="D738">
        <v>62620000</v>
      </c>
      <c r="E738">
        <v>62629999</v>
      </c>
      <c r="F738" t="e" vm="698">
        <v>#VALUE!</v>
      </c>
      <c r="G738" t="e" cm="1">
        <f t="array" aca="1" ref="G738" ca="1">_FV(Tabela2[[#This Row],[Cidade]],"Latitude")</f>
        <v>#NAME?</v>
      </c>
      <c r="H738" t="e" cm="1">
        <f t="array" aca="1" ref="H738" ca="1">_FV(Tabela2[[#This Row],[Cidade]],"Longitude")</f>
        <v>#NAME?</v>
      </c>
    </row>
    <row r="739" spans="1:8" x14ac:dyDescent="0.25">
      <c r="A739" t="s">
        <v>75</v>
      </c>
      <c r="B739" t="s">
        <v>3525</v>
      </c>
      <c r="C739" t="str">
        <f>Tabela2[[#This Row],[Localidade]]&amp;"/"&amp;Tabela2[[#This Row],[Estado]]</f>
        <v>Itaicaba/CE</v>
      </c>
      <c r="D739">
        <v>62820000</v>
      </c>
      <c r="E739">
        <v>62822999</v>
      </c>
      <c r="F739" t="e" vm="699">
        <v>#VALUE!</v>
      </c>
      <c r="G739" t="e" cm="1">
        <f t="array" aca="1" ref="G739" ca="1">_FV(Tabela2[[#This Row],[Cidade]],"Latitude")</f>
        <v>#NAME?</v>
      </c>
      <c r="H739" t="e" cm="1">
        <f t="array" aca="1" ref="H739" ca="1">_FV(Tabela2[[#This Row],[Cidade]],"Longitude")</f>
        <v>#NAME?</v>
      </c>
    </row>
    <row r="740" spans="1:8" x14ac:dyDescent="0.25">
      <c r="A740" t="s">
        <v>75</v>
      </c>
      <c r="B740" t="s">
        <v>518</v>
      </c>
      <c r="C740" t="str">
        <f>Tabela2[[#This Row],[Localidade]]&amp;"/"&amp;Tabela2[[#This Row],[Estado]]</f>
        <v>Itaitinga/CE</v>
      </c>
      <c r="D740">
        <v>61880000</v>
      </c>
      <c r="E740">
        <v>61889999</v>
      </c>
      <c r="F740" t="e" vm="700">
        <v>#VALUE!</v>
      </c>
      <c r="G740" t="e" cm="1">
        <f t="array" aca="1" ref="G740" ca="1">_FV(Tabela2[[#This Row],[Cidade]],"Latitude")</f>
        <v>#NAME?</v>
      </c>
      <c r="H740" t="e" cm="1">
        <f t="array" aca="1" ref="H740" ca="1">_FV(Tabela2[[#This Row],[Cidade]],"Longitude")</f>
        <v>#NAME?</v>
      </c>
    </row>
    <row r="741" spans="1:8" x14ac:dyDescent="0.25">
      <c r="A741" t="s">
        <v>75</v>
      </c>
      <c r="B741" t="s">
        <v>3681</v>
      </c>
      <c r="C741" t="str">
        <f>Tabela2[[#This Row],[Localidade]]&amp;"/"&amp;Tabela2[[#This Row],[Estado]]</f>
        <v>Itapaje/CE</v>
      </c>
      <c r="D741">
        <v>62600000</v>
      </c>
      <c r="E741">
        <v>62609999</v>
      </c>
      <c r="F741" t="s">
        <v>5397</v>
      </c>
      <c r="G741" t="e" cm="1" vm="188">
        <f t="array" ref="G741">_FV(Tabela2[[#This Row],[Cidade]],"Latitude")</f>
        <v>#VALUE!</v>
      </c>
      <c r="H741" t="e" cm="1" vm="189">
        <f t="array" ref="H741">_FV(Tabela2[[#This Row],[Cidade]],"Longitude")</f>
        <v>#VALUE!</v>
      </c>
    </row>
    <row r="742" spans="1:8" x14ac:dyDescent="0.25">
      <c r="A742" t="s">
        <v>75</v>
      </c>
      <c r="B742" t="s">
        <v>519</v>
      </c>
      <c r="C742" t="str">
        <f>Tabela2[[#This Row],[Localidade]]&amp;"/"&amp;Tabela2[[#This Row],[Estado]]</f>
        <v>Itapipoca/CE</v>
      </c>
      <c r="D742">
        <v>62500001</v>
      </c>
      <c r="E742">
        <v>62529999</v>
      </c>
      <c r="F742" t="e" vm="701">
        <v>#VALUE!</v>
      </c>
      <c r="G742" t="e" cm="1">
        <f t="array" aca="1" ref="G742" ca="1">_FV(Tabela2[[#This Row],[Cidade]],"Latitude")</f>
        <v>#NAME?</v>
      </c>
      <c r="H742" t="e" cm="1">
        <f t="array" aca="1" ref="H742" ca="1">_FV(Tabela2[[#This Row],[Cidade]],"Longitude")</f>
        <v>#NAME?</v>
      </c>
    </row>
    <row r="743" spans="1:8" x14ac:dyDescent="0.25">
      <c r="A743" t="s">
        <v>75</v>
      </c>
      <c r="B743" t="s">
        <v>519</v>
      </c>
      <c r="C743" t="str">
        <f>Tabela2[[#This Row],[Localidade]]&amp;"/"&amp;Tabela2[[#This Row],[Estado]]</f>
        <v>Itapipoca/CE</v>
      </c>
      <c r="D743">
        <v>62500001</v>
      </c>
      <c r="E743">
        <v>62509999</v>
      </c>
      <c r="F743" t="e" vm="701">
        <v>#VALUE!</v>
      </c>
      <c r="G743" t="e" cm="1">
        <f t="array" aca="1" ref="G743" ca="1">_FV(Tabela2[[#This Row],[Cidade]],"Latitude")</f>
        <v>#NAME?</v>
      </c>
      <c r="H743" t="e" cm="1">
        <f t="array" aca="1" ref="H743" ca="1">_FV(Tabela2[[#This Row],[Cidade]],"Longitude")</f>
        <v>#NAME?</v>
      </c>
    </row>
    <row r="744" spans="1:8" x14ac:dyDescent="0.25">
      <c r="A744" t="s">
        <v>75</v>
      </c>
      <c r="B744" t="s">
        <v>4820</v>
      </c>
      <c r="C744" t="str">
        <f>Tabela2[[#This Row],[Localidade]]&amp;"/"&amp;Tabela2[[#This Row],[Estado]]</f>
        <v>Itapiuna/CE</v>
      </c>
      <c r="D744">
        <v>62740000</v>
      </c>
      <c r="E744">
        <v>62747999</v>
      </c>
      <c r="F744" t="e" vm="702">
        <v>#VALUE!</v>
      </c>
      <c r="G744" t="e" cm="1">
        <f t="array" aca="1" ref="G744" ca="1">_FV(Tabela2[[#This Row],[Cidade]],"Latitude")</f>
        <v>#NAME?</v>
      </c>
      <c r="H744" t="e" cm="1">
        <f t="array" aca="1" ref="H744" ca="1">_FV(Tabela2[[#This Row],[Cidade]],"Longitude")</f>
        <v>#NAME?</v>
      </c>
    </row>
    <row r="745" spans="1:8" x14ac:dyDescent="0.25">
      <c r="A745" t="s">
        <v>75</v>
      </c>
      <c r="B745" t="s">
        <v>520</v>
      </c>
      <c r="C745" t="str">
        <f>Tabela2[[#This Row],[Localidade]]&amp;"/"&amp;Tabela2[[#This Row],[Estado]]</f>
        <v>Itarema/CE</v>
      </c>
      <c r="D745">
        <v>62590000</v>
      </c>
      <c r="E745">
        <v>62594999</v>
      </c>
      <c r="F745" t="e" vm="703">
        <v>#VALUE!</v>
      </c>
      <c r="G745" t="e" cm="1">
        <f t="array" aca="1" ref="G745" ca="1">_FV(Tabela2[[#This Row],[Cidade]],"Latitude")</f>
        <v>#NAME?</v>
      </c>
      <c r="H745" t="e" cm="1">
        <f t="array" aca="1" ref="H745" ca="1">_FV(Tabela2[[#This Row],[Cidade]],"Longitude")</f>
        <v>#NAME?</v>
      </c>
    </row>
    <row r="746" spans="1:8" x14ac:dyDescent="0.25">
      <c r="A746" t="s">
        <v>75</v>
      </c>
      <c r="B746" t="s">
        <v>521</v>
      </c>
      <c r="C746" t="str">
        <f>Tabela2[[#This Row],[Localidade]]&amp;"/"&amp;Tabela2[[#This Row],[Estado]]</f>
        <v>Itatira/CE</v>
      </c>
      <c r="D746">
        <v>62720000</v>
      </c>
      <c r="E746">
        <v>62729999</v>
      </c>
      <c r="F746" t="e" vm="704">
        <v>#VALUE!</v>
      </c>
      <c r="G746" t="e" cm="1">
        <f t="array" aca="1" ref="G746" ca="1">_FV(Tabela2[[#This Row],[Cidade]],"Latitude")</f>
        <v>#NAME?</v>
      </c>
      <c r="H746" t="e" cm="1">
        <f t="array" aca="1" ref="H746" ca="1">_FV(Tabela2[[#This Row],[Cidade]],"Longitude")</f>
        <v>#NAME?</v>
      </c>
    </row>
    <row r="747" spans="1:8" x14ac:dyDescent="0.25">
      <c r="A747" t="s">
        <v>75</v>
      </c>
      <c r="B747" t="s">
        <v>5298</v>
      </c>
      <c r="C747" t="str">
        <f>Tabela2[[#This Row],[Localidade]]&amp;"/"&amp;Tabela2[[#This Row],[Estado]]</f>
        <v>JAguaretama/CE</v>
      </c>
      <c r="D747">
        <v>63480000</v>
      </c>
      <c r="E747">
        <v>63489999</v>
      </c>
      <c r="F747" t="e" vm="705">
        <v>#VALUE!</v>
      </c>
      <c r="G747" t="e" cm="1">
        <f t="array" aca="1" ref="G747" ca="1">_FV(Tabela2[[#This Row],[Cidade]],"Latitude")</f>
        <v>#NAME?</v>
      </c>
      <c r="H747" t="e" cm="1">
        <f t="array" aca="1" ref="H747" ca="1">_FV(Tabela2[[#This Row],[Cidade]],"Longitude")</f>
        <v>#NAME?</v>
      </c>
    </row>
    <row r="748" spans="1:8" x14ac:dyDescent="0.25">
      <c r="A748" t="s">
        <v>75</v>
      </c>
      <c r="B748" t="s">
        <v>5299</v>
      </c>
      <c r="C748" t="str">
        <f>Tabela2[[#This Row],[Localidade]]&amp;"/"&amp;Tabela2[[#This Row],[Estado]]</f>
        <v>JAguaribara/CE</v>
      </c>
      <c r="D748">
        <v>63490000</v>
      </c>
      <c r="E748">
        <v>63499999</v>
      </c>
      <c r="F748" t="e" vm="706">
        <v>#VALUE!</v>
      </c>
      <c r="G748" t="e" cm="1">
        <f t="array" aca="1" ref="G748" ca="1">_FV(Tabela2[[#This Row],[Cidade]],"Latitude")</f>
        <v>#NAME?</v>
      </c>
      <c r="H748" t="e" cm="1">
        <f t="array" aca="1" ref="H748" ca="1">_FV(Tabela2[[#This Row],[Cidade]],"Longitude")</f>
        <v>#NAME?</v>
      </c>
    </row>
    <row r="749" spans="1:8" x14ac:dyDescent="0.25">
      <c r="A749" t="s">
        <v>75</v>
      </c>
      <c r="B749" t="s">
        <v>5300</v>
      </c>
      <c r="C749" t="str">
        <f>Tabela2[[#This Row],[Localidade]]&amp;"/"&amp;Tabela2[[#This Row],[Estado]]</f>
        <v>JAguaribe/CE</v>
      </c>
      <c r="D749">
        <v>63475000</v>
      </c>
      <c r="E749">
        <v>63479999</v>
      </c>
      <c r="F749" t="e" vm="707">
        <v>#VALUE!</v>
      </c>
      <c r="G749" t="e" cm="1">
        <f t="array" aca="1" ref="G749" ca="1">_FV(Tabela2[[#This Row],[Cidade]],"Latitude")</f>
        <v>#NAME?</v>
      </c>
      <c r="H749" t="e" cm="1">
        <f t="array" aca="1" ref="H749" ca="1">_FV(Tabela2[[#This Row],[Cidade]],"Longitude")</f>
        <v>#NAME?</v>
      </c>
    </row>
    <row r="750" spans="1:8" x14ac:dyDescent="0.25">
      <c r="A750" t="s">
        <v>75</v>
      </c>
      <c r="B750" t="s">
        <v>5301</v>
      </c>
      <c r="C750" t="str">
        <f>Tabela2[[#This Row],[Localidade]]&amp;"/"&amp;Tabela2[[#This Row],[Estado]]</f>
        <v>JAguaruana/CE</v>
      </c>
      <c r="D750">
        <v>62823000</v>
      </c>
      <c r="E750">
        <v>62839999</v>
      </c>
      <c r="F750" t="e" vm="708">
        <v>#VALUE!</v>
      </c>
      <c r="G750" t="e" cm="1">
        <f t="array" aca="1" ref="G750" ca="1">_FV(Tabela2[[#This Row],[Cidade]],"Latitude")</f>
        <v>#NAME?</v>
      </c>
      <c r="H750" t="e" cm="1">
        <f t="array" aca="1" ref="H750" ca="1">_FV(Tabela2[[#This Row],[Cidade]],"Longitude")</f>
        <v>#NAME?</v>
      </c>
    </row>
    <row r="751" spans="1:8" x14ac:dyDescent="0.25">
      <c r="A751" t="s">
        <v>75</v>
      </c>
      <c r="B751" t="s">
        <v>522</v>
      </c>
      <c r="C751" t="str">
        <f>Tabela2[[#This Row],[Localidade]]&amp;"/"&amp;Tabela2[[#This Row],[Estado]]</f>
        <v>Jardim/CE</v>
      </c>
      <c r="D751">
        <v>63290000</v>
      </c>
      <c r="E751">
        <v>63299999</v>
      </c>
      <c r="F751" t="e" vm="709">
        <v>#VALUE!</v>
      </c>
      <c r="G751" t="e" cm="1">
        <f t="array" aca="1" ref="G751" ca="1">_FV(Tabela2[[#This Row],[Cidade]],"Latitude")</f>
        <v>#NAME?</v>
      </c>
      <c r="H751" t="e" cm="1">
        <f t="array" aca="1" ref="H751" ca="1">_FV(Tabela2[[#This Row],[Cidade]],"Longitude")</f>
        <v>#NAME?</v>
      </c>
    </row>
    <row r="752" spans="1:8" x14ac:dyDescent="0.25">
      <c r="A752" t="s">
        <v>75</v>
      </c>
      <c r="B752" t="s">
        <v>523</v>
      </c>
      <c r="C752" t="str">
        <f>Tabela2[[#This Row],[Localidade]]&amp;"/"&amp;Tabela2[[#This Row],[Estado]]</f>
        <v>Jati/CE</v>
      </c>
      <c r="D752">
        <v>63275000</v>
      </c>
      <c r="E752">
        <v>63279999</v>
      </c>
      <c r="F752" t="e" vm="710">
        <v>#VALUE!</v>
      </c>
      <c r="G752" t="e" cm="1">
        <f t="array" aca="1" ref="G752" ca="1">_FV(Tabela2[[#This Row],[Cidade]],"Latitude")</f>
        <v>#NAME?</v>
      </c>
      <c r="H752" t="e" cm="1">
        <f t="array" aca="1" ref="H752" ca="1">_FV(Tabela2[[#This Row],[Cidade]],"Longitude")</f>
        <v>#NAME?</v>
      </c>
    </row>
    <row r="753" spans="1:8" x14ac:dyDescent="0.25">
      <c r="A753" t="s">
        <v>75</v>
      </c>
      <c r="B753" t="s">
        <v>524</v>
      </c>
      <c r="C753" t="str">
        <f>Tabela2[[#This Row],[Localidade]]&amp;"/"&amp;Tabela2[[#This Row],[Estado]]</f>
        <v>Jijoca de Jericoacoara/CE</v>
      </c>
      <c r="D753">
        <v>62598000</v>
      </c>
      <c r="E753">
        <v>62599999</v>
      </c>
      <c r="F753" t="e" vm="711">
        <v>#VALUE!</v>
      </c>
      <c r="G753" t="e" cm="1">
        <f t="array" aca="1" ref="G753" ca="1">_FV(Tabela2[[#This Row],[Cidade]],"Latitude")</f>
        <v>#NAME?</v>
      </c>
      <c r="H753" t="e" cm="1">
        <f t="array" aca="1" ref="H753" ca="1">_FV(Tabela2[[#This Row],[Cidade]],"Longitude")</f>
        <v>#NAME?</v>
      </c>
    </row>
    <row r="754" spans="1:8" x14ac:dyDescent="0.25">
      <c r="A754" t="s">
        <v>75</v>
      </c>
      <c r="B754" t="s">
        <v>525</v>
      </c>
      <c r="C754" t="str">
        <f>Tabela2[[#This Row],[Localidade]]&amp;"/"&amp;Tabela2[[#This Row],[Estado]]</f>
        <v>Juazeiro do Norte/CE</v>
      </c>
      <c r="D754">
        <v>63000001</v>
      </c>
      <c r="E754">
        <v>63099999</v>
      </c>
      <c r="F754" t="e" vm="712">
        <v>#VALUE!</v>
      </c>
      <c r="G754" t="e" cm="1">
        <f t="array" aca="1" ref="G754" ca="1">_FV(Tabela2[[#This Row],[Cidade]],"Latitude")</f>
        <v>#NAME?</v>
      </c>
      <c r="H754" t="e" cm="1">
        <f t="array" aca="1" ref="H754" ca="1">_FV(Tabela2[[#This Row],[Cidade]],"Longitude")</f>
        <v>#NAME?</v>
      </c>
    </row>
    <row r="755" spans="1:8" x14ac:dyDescent="0.25">
      <c r="A755" t="s">
        <v>75</v>
      </c>
      <c r="B755" t="s">
        <v>525</v>
      </c>
      <c r="C755" t="str">
        <f>Tabela2[[#This Row],[Localidade]]&amp;"/"&amp;Tabela2[[#This Row],[Estado]]</f>
        <v>Juazeiro do Norte/CE</v>
      </c>
      <c r="D755">
        <v>63000001</v>
      </c>
      <c r="E755">
        <v>63079999</v>
      </c>
      <c r="F755" t="e" vm="712">
        <v>#VALUE!</v>
      </c>
      <c r="G755" t="e" cm="1">
        <f t="array" aca="1" ref="G755" ca="1">_FV(Tabela2[[#This Row],[Cidade]],"Latitude")</f>
        <v>#NAME?</v>
      </c>
      <c r="H755" t="e" cm="1">
        <f t="array" aca="1" ref="H755" ca="1">_FV(Tabela2[[#This Row],[Cidade]],"Longitude")</f>
        <v>#NAME?</v>
      </c>
    </row>
    <row r="756" spans="1:8" x14ac:dyDescent="0.25">
      <c r="A756" t="s">
        <v>75</v>
      </c>
      <c r="B756" t="s">
        <v>3081</v>
      </c>
      <c r="C756" t="str">
        <f>Tabela2[[#This Row],[Localidade]]&amp;"/"&amp;Tabela2[[#This Row],[Estado]]</f>
        <v>Jucas/CE</v>
      </c>
      <c r="D756">
        <v>63580000</v>
      </c>
      <c r="E756">
        <v>63589999</v>
      </c>
      <c r="F756" t="e" vm="713">
        <v>#VALUE!</v>
      </c>
      <c r="G756" t="e" cm="1">
        <f t="array" aca="1" ref="G756" ca="1">_FV(Tabela2[[#This Row],[Cidade]],"Latitude")</f>
        <v>#NAME?</v>
      </c>
      <c r="H756" t="e" cm="1">
        <f t="array" aca="1" ref="H756" ca="1">_FV(Tabela2[[#This Row],[Cidade]],"Longitude")</f>
        <v>#NAME?</v>
      </c>
    </row>
    <row r="757" spans="1:8" x14ac:dyDescent="0.25">
      <c r="A757" t="s">
        <v>75</v>
      </c>
      <c r="B757" t="s">
        <v>526</v>
      </c>
      <c r="C757" t="str">
        <f>Tabela2[[#This Row],[Localidade]]&amp;"/"&amp;Tabela2[[#This Row],[Estado]]</f>
        <v>Lavras da Mangabeira/CE</v>
      </c>
      <c r="D757">
        <v>63300000</v>
      </c>
      <c r="E757">
        <v>63309999</v>
      </c>
      <c r="F757" t="e" vm="714">
        <v>#VALUE!</v>
      </c>
      <c r="G757" t="e" cm="1">
        <f t="array" aca="1" ref="G757" ca="1">_FV(Tabela2[[#This Row],[Cidade]],"Latitude")</f>
        <v>#NAME?</v>
      </c>
      <c r="H757" t="e" cm="1">
        <f t="array" aca="1" ref="H757" ca="1">_FV(Tabela2[[#This Row],[Cidade]],"Longitude")</f>
        <v>#NAME?</v>
      </c>
    </row>
    <row r="758" spans="1:8" x14ac:dyDescent="0.25">
      <c r="A758" t="s">
        <v>75</v>
      </c>
      <c r="B758" t="s">
        <v>527</v>
      </c>
      <c r="C758" t="str">
        <f>Tabela2[[#This Row],[Localidade]]&amp;"/"&amp;Tabela2[[#This Row],[Estado]]</f>
        <v>Limoeiro do Norte/CE</v>
      </c>
      <c r="D758">
        <v>62930000</v>
      </c>
      <c r="E758">
        <v>62939999</v>
      </c>
      <c r="F758" t="e" vm="715">
        <v>#VALUE!</v>
      </c>
      <c r="G758" t="e" cm="1">
        <f t="array" aca="1" ref="G758" ca="1">_FV(Tabela2[[#This Row],[Cidade]],"Latitude")</f>
        <v>#NAME?</v>
      </c>
      <c r="H758" t="e" cm="1">
        <f t="array" aca="1" ref="H758" ca="1">_FV(Tabela2[[#This Row],[Cidade]],"Longitude")</f>
        <v>#NAME?</v>
      </c>
    </row>
    <row r="759" spans="1:8" x14ac:dyDescent="0.25">
      <c r="A759" t="s">
        <v>75</v>
      </c>
      <c r="B759" t="s">
        <v>528</v>
      </c>
      <c r="C759" t="str">
        <f>Tabela2[[#This Row],[Localidade]]&amp;"/"&amp;Tabela2[[#This Row],[Estado]]</f>
        <v>Madalena/CE</v>
      </c>
      <c r="D759">
        <v>63860000</v>
      </c>
      <c r="E759">
        <v>63869999</v>
      </c>
      <c r="F759" t="e" vm="716">
        <v>#VALUE!</v>
      </c>
      <c r="G759" t="e" cm="1">
        <f t="array" aca="1" ref="G759" ca="1">_FV(Tabela2[[#This Row],[Cidade]],"Latitude")</f>
        <v>#NAME?</v>
      </c>
      <c r="H759" t="e" cm="1">
        <f t="array" aca="1" ref="H759" ca="1">_FV(Tabela2[[#This Row],[Cidade]],"Longitude")</f>
        <v>#NAME?</v>
      </c>
    </row>
    <row r="760" spans="1:8" x14ac:dyDescent="0.25">
      <c r="A760" t="s">
        <v>75</v>
      </c>
      <c r="B760" t="s">
        <v>4821</v>
      </c>
      <c r="C760" t="str">
        <f>Tabela2[[#This Row],[Localidade]]&amp;"/"&amp;Tabela2[[#This Row],[Estado]]</f>
        <v>Maracanau/CE</v>
      </c>
      <c r="D760">
        <v>61900001</v>
      </c>
      <c r="E760">
        <v>61939999</v>
      </c>
      <c r="F760" t="e" vm="717">
        <v>#VALUE!</v>
      </c>
      <c r="G760" t="e" cm="1">
        <f t="array" aca="1" ref="G760" ca="1">_FV(Tabela2[[#This Row],[Cidade]],"Latitude")</f>
        <v>#NAME?</v>
      </c>
      <c r="H760" t="e" cm="1">
        <f t="array" aca="1" ref="H760" ca="1">_FV(Tabela2[[#This Row],[Cidade]],"Longitude")</f>
        <v>#NAME?</v>
      </c>
    </row>
    <row r="761" spans="1:8" x14ac:dyDescent="0.25">
      <c r="A761" t="s">
        <v>75</v>
      </c>
      <c r="B761" t="s">
        <v>4821</v>
      </c>
      <c r="C761" t="str">
        <f>Tabela2[[#This Row],[Localidade]]&amp;"/"&amp;Tabela2[[#This Row],[Estado]]</f>
        <v>Maracanau/CE</v>
      </c>
      <c r="D761">
        <v>61900001</v>
      </c>
      <c r="E761">
        <v>61939999</v>
      </c>
      <c r="F761" t="e" vm="717">
        <v>#VALUE!</v>
      </c>
      <c r="G761" t="e" cm="1">
        <f t="array" aca="1" ref="G761" ca="1">_FV(Tabela2[[#This Row],[Cidade]],"Latitude")</f>
        <v>#NAME?</v>
      </c>
      <c r="H761" t="e" cm="1">
        <f t="array" aca="1" ref="H761" ca="1">_FV(Tabela2[[#This Row],[Cidade]],"Longitude")</f>
        <v>#NAME?</v>
      </c>
    </row>
    <row r="762" spans="1:8" x14ac:dyDescent="0.25">
      <c r="A762" t="s">
        <v>75</v>
      </c>
      <c r="B762" t="s">
        <v>529</v>
      </c>
      <c r="C762" t="str">
        <f>Tabela2[[#This Row],[Localidade]]&amp;"/"&amp;Tabela2[[#This Row],[Estado]]</f>
        <v>Maranguape/CE</v>
      </c>
      <c r="D762">
        <v>61940001</v>
      </c>
      <c r="E762">
        <v>61999999</v>
      </c>
      <c r="F762" t="e" vm="718">
        <v>#VALUE!</v>
      </c>
      <c r="G762" t="e" cm="1">
        <f t="array" aca="1" ref="G762" ca="1">_FV(Tabela2[[#This Row],[Cidade]],"Latitude")</f>
        <v>#NAME?</v>
      </c>
      <c r="H762" t="e" cm="1">
        <f t="array" aca="1" ref="H762" ca="1">_FV(Tabela2[[#This Row],[Cidade]],"Longitude")</f>
        <v>#NAME?</v>
      </c>
    </row>
    <row r="763" spans="1:8" x14ac:dyDescent="0.25">
      <c r="A763" t="s">
        <v>75</v>
      </c>
      <c r="B763" t="s">
        <v>529</v>
      </c>
      <c r="C763" t="str">
        <f>Tabela2[[#This Row],[Localidade]]&amp;"/"&amp;Tabela2[[#This Row],[Estado]]</f>
        <v>Maranguape/CE</v>
      </c>
      <c r="D763">
        <v>61940001</v>
      </c>
      <c r="E763">
        <v>61949999</v>
      </c>
      <c r="F763" t="e" vm="718">
        <v>#VALUE!</v>
      </c>
      <c r="G763" t="e" cm="1">
        <f t="array" aca="1" ref="G763" ca="1">_FV(Tabela2[[#This Row],[Cidade]],"Latitude")</f>
        <v>#NAME?</v>
      </c>
      <c r="H763" t="e" cm="1">
        <f t="array" aca="1" ref="H763" ca="1">_FV(Tabela2[[#This Row],[Cidade]],"Longitude")</f>
        <v>#NAME?</v>
      </c>
    </row>
    <row r="764" spans="1:8" x14ac:dyDescent="0.25">
      <c r="A764" t="s">
        <v>75</v>
      </c>
      <c r="B764" t="s">
        <v>530</v>
      </c>
      <c r="C764" t="str">
        <f>Tabela2[[#This Row],[Localidade]]&amp;"/"&amp;Tabela2[[#This Row],[Estado]]</f>
        <v>Marco/CE</v>
      </c>
      <c r="D764">
        <v>62560000</v>
      </c>
      <c r="E764">
        <v>62569999</v>
      </c>
      <c r="F764" t="e" vm="719">
        <v>#VALUE!</v>
      </c>
      <c r="G764" t="e" cm="1">
        <f t="array" aca="1" ref="G764" ca="1">_FV(Tabela2[[#This Row],[Cidade]],"Latitude")</f>
        <v>#NAME?</v>
      </c>
      <c r="H764" t="e" cm="1">
        <f t="array" aca="1" ref="H764" ca="1">_FV(Tabela2[[#This Row],[Cidade]],"Longitude")</f>
        <v>#NAME?</v>
      </c>
    </row>
    <row r="765" spans="1:8" x14ac:dyDescent="0.25">
      <c r="A765" t="s">
        <v>75</v>
      </c>
      <c r="B765" t="s">
        <v>4942</v>
      </c>
      <c r="C765" t="str">
        <f>Tabela2[[#This Row],[Localidade]]&amp;"/"&amp;Tabela2[[#This Row],[Estado]]</f>
        <v>Martinopole/CE</v>
      </c>
      <c r="D765">
        <v>62450000</v>
      </c>
      <c r="E765">
        <v>62459999</v>
      </c>
      <c r="F765" t="e" vm="720">
        <v>#VALUE!</v>
      </c>
      <c r="G765" t="e" cm="1">
        <f t="array" aca="1" ref="G765" ca="1">_FV(Tabela2[[#This Row],[Cidade]],"Latitude")</f>
        <v>#NAME?</v>
      </c>
      <c r="H765" t="e" cm="1">
        <f t="array" aca="1" ref="H765" ca="1">_FV(Tabela2[[#This Row],[Cidade]],"Longitude")</f>
        <v>#NAME?</v>
      </c>
    </row>
    <row r="766" spans="1:8" x14ac:dyDescent="0.25">
      <c r="A766" t="s">
        <v>75</v>
      </c>
      <c r="B766" t="s">
        <v>5166</v>
      </c>
      <c r="C766" t="str">
        <f>Tabela2[[#This Row],[Localidade]]&amp;"/"&amp;Tabela2[[#This Row],[Estado]]</f>
        <v>Massape/CE</v>
      </c>
      <c r="D766">
        <v>62140000</v>
      </c>
      <c r="E766">
        <v>62149999</v>
      </c>
      <c r="F766" t="e" vm="721">
        <v>#VALUE!</v>
      </c>
      <c r="G766" t="e" cm="1">
        <f t="array" aca="1" ref="G766" ca="1">_FV(Tabela2[[#This Row],[Cidade]],"Latitude")</f>
        <v>#NAME?</v>
      </c>
      <c r="H766" t="e" cm="1">
        <f t="array" aca="1" ref="H766" ca="1">_FV(Tabela2[[#This Row],[Cidade]],"Longitude")</f>
        <v>#NAME?</v>
      </c>
    </row>
    <row r="767" spans="1:8" x14ac:dyDescent="0.25">
      <c r="A767" t="s">
        <v>75</v>
      </c>
      <c r="B767" t="s">
        <v>531</v>
      </c>
      <c r="C767" t="str">
        <f>Tabela2[[#This Row],[Localidade]]&amp;"/"&amp;Tabela2[[#This Row],[Estado]]</f>
        <v>Mauriti/CE</v>
      </c>
      <c r="D767">
        <v>63210000</v>
      </c>
      <c r="E767">
        <v>63219999</v>
      </c>
      <c r="F767" t="e" vm="722">
        <v>#VALUE!</v>
      </c>
      <c r="G767" t="e" cm="1">
        <f t="array" aca="1" ref="G767" ca="1">_FV(Tabela2[[#This Row],[Cidade]],"Latitude")</f>
        <v>#NAME?</v>
      </c>
      <c r="H767" t="e" cm="1">
        <f t="array" aca="1" ref="H767" ca="1">_FV(Tabela2[[#This Row],[Cidade]],"Longitude")</f>
        <v>#NAME?</v>
      </c>
    </row>
    <row r="768" spans="1:8" x14ac:dyDescent="0.25">
      <c r="A768" t="s">
        <v>75</v>
      </c>
      <c r="B768" t="s">
        <v>532</v>
      </c>
      <c r="C768" t="str">
        <f>Tabela2[[#This Row],[Localidade]]&amp;"/"&amp;Tabela2[[#This Row],[Estado]]</f>
        <v>Meruoca/CE</v>
      </c>
      <c r="D768">
        <v>62130000</v>
      </c>
      <c r="E768">
        <v>62139999</v>
      </c>
      <c r="F768" t="e" vm="723">
        <v>#VALUE!</v>
      </c>
      <c r="G768" t="e" cm="1">
        <f t="array" aca="1" ref="G768" ca="1">_FV(Tabela2[[#This Row],[Cidade]],"Latitude")</f>
        <v>#NAME?</v>
      </c>
      <c r="H768" t="e" cm="1">
        <f t="array" aca="1" ref="H768" ca="1">_FV(Tabela2[[#This Row],[Cidade]],"Longitude")</f>
        <v>#NAME?</v>
      </c>
    </row>
    <row r="769" spans="1:8" x14ac:dyDescent="0.25">
      <c r="A769" t="s">
        <v>75</v>
      </c>
      <c r="B769" t="s">
        <v>376</v>
      </c>
      <c r="C769" t="str">
        <f>Tabela2[[#This Row],[Localidade]]&amp;"/"&amp;Tabela2[[#This Row],[Estado]]</f>
        <v>Milagres/CE</v>
      </c>
      <c r="D769">
        <v>63250000</v>
      </c>
      <c r="E769">
        <v>63259999</v>
      </c>
      <c r="F769" t="e" vm="724">
        <v>#VALUE!</v>
      </c>
      <c r="G769" t="e" cm="1">
        <f t="array" aca="1" ref="G769" ca="1">_FV(Tabela2[[#This Row],[Cidade]],"Latitude")</f>
        <v>#NAME?</v>
      </c>
      <c r="H769" t="e" cm="1">
        <f t="array" aca="1" ref="H769" ca="1">_FV(Tabela2[[#This Row],[Cidade]],"Longitude")</f>
        <v>#NAME?</v>
      </c>
    </row>
    <row r="770" spans="1:8" x14ac:dyDescent="0.25">
      <c r="A770" t="s">
        <v>75</v>
      </c>
      <c r="B770" t="s">
        <v>4180</v>
      </c>
      <c r="C770" t="str">
        <f>Tabela2[[#This Row],[Localidade]]&amp;"/"&amp;Tabela2[[#This Row],[Estado]]</f>
        <v>Milha/CE</v>
      </c>
      <c r="D770">
        <v>63635000</v>
      </c>
      <c r="E770">
        <v>63639999</v>
      </c>
      <c r="F770" t="e" vm="725">
        <v>#VALUE!</v>
      </c>
      <c r="G770" t="e" cm="1">
        <f t="array" aca="1" ref="G770" ca="1">_FV(Tabela2[[#This Row],[Cidade]],"Latitude")</f>
        <v>#NAME?</v>
      </c>
      <c r="H770" t="e" cm="1">
        <f t="array" aca="1" ref="H770" ca="1">_FV(Tabela2[[#This Row],[Cidade]],"Longitude")</f>
        <v>#NAME?</v>
      </c>
    </row>
    <row r="771" spans="1:8" x14ac:dyDescent="0.25">
      <c r="A771" t="s">
        <v>75</v>
      </c>
      <c r="B771" t="s">
        <v>3875</v>
      </c>
      <c r="C771" t="str">
        <f>Tabela2[[#This Row],[Localidade]]&amp;"/"&amp;Tabela2[[#This Row],[Estado]]</f>
        <v>Miraima/CE</v>
      </c>
      <c r="D771">
        <v>62530000</v>
      </c>
      <c r="E771">
        <v>62539999</v>
      </c>
      <c r="F771" t="e" vm="726">
        <v>#VALUE!</v>
      </c>
      <c r="G771" t="e" cm="1">
        <f t="array" aca="1" ref="G771" ca="1">_FV(Tabela2[[#This Row],[Cidade]],"Latitude")</f>
        <v>#NAME?</v>
      </c>
      <c r="H771" t="e" cm="1">
        <f t="array" aca="1" ref="H771" ca="1">_FV(Tabela2[[#This Row],[Cidade]],"Longitude")</f>
        <v>#NAME?</v>
      </c>
    </row>
    <row r="772" spans="1:8" x14ac:dyDescent="0.25">
      <c r="A772" t="s">
        <v>75</v>
      </c>
      <c r="B772" t="s">
        <v>4181</v>
      </c>
      <c r="C772" t="str">
        <f>Tabela2[[#This Row],[Localidade]]&amp;"/"&amp;Tabela2[[#This Row],[Estado]]</f>
        <v>Missao Velha/CE</v>
      </c>
      <c r="D772">
        <v>63200000</v>
      </c>
      <c r="E772">
        <v>63209999</v>
      </c>
      <c r="F772" t="e" vm="727">
        <v>#VALUE!</v>
      </c>
      <c r="G772" t="e" cm="1">
        <f t="array" aca="1" ref="G772" ca="1">_FV(Tabela2[[#This Row],[Cidade]],"Latitude")</f>
        <v>#NAME?</v>
      </c>
      <c r="H772" t="e" cm="1">
        <f t="array" aca="1" ref="H772" ca="1">_FV(Tabela2[[#This Row],[Cidade]],"Longitude")</f>
        <v>#NAME?</v>
      </c>
    </row>
    <row r="773" spans="1:8" x14ac:dyDescent="0.25">
      <c r="A773" t="s">
        <v>75</v>
      </c>
      <c r="B773" t="s">
        <v>3526</v>
      </c>
      <c r="C773" t="str">
        <f>Tabela2[[#This Row],[Localidade]]&amp;"/"&amp;Tabela2[[#This Row],[Estado]]</f>
        <v>Mombaca/CE</v>
      </c>
      <c r="D773">
        <v>63610000</v>
      </c>
      <c r="E773">
        <v>63619999</v>
      </c>
      <c r="F773" t="e" vm="728">
        <v>#VALUE!</v>
      </c>
      <c r="G773" t="e" cm="1">
        <f t="array" aca="1" ref="G773" ca="1">_FV(Tabela2[[#This Row],[Cidade]],"Latitude")</f>
        <v>#NAME?</v>
      </c>
      <c r="H773" t="e" cm="1">
        <f t="array" aca="1" ref="H773" ca="1">_FV(Tabela2[[#This Row],[Cidade]],"Longitude")</f>
        <v>#NAME?</v>
      </c>
    </row>
    <row r="774" spans="1:8" x14ac:dyDescent="0.25">
      <c r="A774" t="s">
        <v>75</v>
      </c>
      <c r="B774" t="s">
        <v>533</v>
      </c>
      <c r="C774" t="str">
        <f>Tabela2[[#This Row],[Localidade]]&amp;"/"&amp;Tabela2[[#This Row],[Estado]]</f>
        <v>Monsenhor Tabosa/CE</v>
      </c>
      <c r="D774">
        <v>63780000</v>
      </c>
      <c r="E774">
        <v>63799999</v>
      </c>
      <c r="F774" t="e" vm="729">
        <v>#VALUE!</v>
      </c>
      <c r="G774" t="e" cm="1">
        <f t="array" aca="1" ref="G774" ca="1">_FV(Tabela2[[#This Row],[Cidade]],"Latitude")</f>
        <v>#NAME?</v>
      </c>
      <c r="H774" t="e" cm="1">
        <f t="array" aca="1" ref="H774" ca="1">_FV(Tabela2[[#This Row],[Cidade]],"Longitude")</f>
        <v>#NAME?</v>
      </c>
    </row>
    <row r="775" spans="1:8" x14ac:dyDescent="0.25">
      <c r="A775" t="s">
        <v>75</v>
      </c>
      <c r="B775" t="s">
        <v>534</v>
      </c>
      <c r="C775" t="str">
        <f>Tabela2[[#This Row],[Localidade]]&amp;"/"&amp;Tabela2[[#This Row],[Estado]]</f>
        <v>Morada Nova/CE</v>
      </c>
      <c r="D775">
        <v>62940000</v>
      </c>
      <c r="E775">
        <v>62954999</v>
      </c>
      <c r="F775" t="e" vm="730">
        <v>#VALUE!</v>
      </c>
      <c r="G775" t="e" cm="1">
        <f t="array" aca="1" ref="G775" ca="1">_FV(Tabela2[[#This Row],[Cidade]],"Latitude")</f>
        <v>#NAME?</v>
      </c>
      <c r="H775" t="e" cm="1">
        <f t="array" aca="1" ref="H775" ca="1">_FV(Tabela2[[#This Row],[Cidade]],"Longitude")</f>
        <v>#NAME?</v>
      </c>
    </row>
    <row r="776" spans="1:8" x14ac:dyDescent="0.25">
      <c r="A776" t="s">
        <v>75</v>
      </c>
      <c r="B776" t="s">
        <v>4822</v>
      </c>
      <c r="C776" t="str">
        <f>Tabela2[[#This Row],[Localidade]]&amp;"/"&amp;Tabela2[[#This Row],[Estado]]</f>
        <v>Moraujo/CE</v>
      </c>
      <c r="D776">
        <v>62480000</v>
      </c>
      <c r="E776">
        <v>62499999</v>
      </c>
      <c r="F776" t="e" vm="731">
        <v>#VALUE!</v>
      </c>
      <c r="G776" t="e" cm="1">
        <f t="array" aca="1" ref="G776" ca="1">_FV(Tabela2[[#This Row],[Cidade]],"Latitude")</f>
        <v>#NAME?</v>
      </c>
      <c r="H776" t="e" cm="1">
        <f t="array" aca="1" ref="H776" ca="1">_FV(Tabela2[[#This Row],[Cidade]],"Longitude")</f>
        <v>#NAME?</v>
      </c>
    </row>
    <row r="777" spans="1:8" x14ac:dyDescent="0.25">
      <c r="A777" t="s">
        <v>75</v>
      </c>
      <c r="B777" t="s">
        <v>535</v>
      </c>
      <c r="C777" t="str">
        <f>Tabela2[[#This Row],[Localidade]]&amp;"/"&amp;Tabela2[[#This Row],[Estado]]</f>
        <v>Morrinhos/CE</v>
      </c>
      <c r="D777">
        <v>62550000</v>
      </c>
      <c r="E777">
        <v>62559999</v>
      </c>
      <c r="F777" t="e" vm="732">
        <v>#VALUE!</v>
      </c>
      <c r="G777" t="e" cm="1">
        <f t="array" aca="1" ref="G777" ca="1">_FV(Tabela2[[#This Row],[Cidade]],"Latitude")</f>
        <v>#NAME?</v>
      </c>
      <c r="H777" t="e" cm="1">
        <f t="array" aca="1" ref="H777" ca="1">_FV(Tabela2[[#This Row],[Cidade]],"Longitude")</f>
        <v>#NAME?</v>
      </c>
    </row>
    <row r="778" spans="1:8" x14ac:dyDescent="0.25">
      <c r="A778" t="s">
        <v>75</v>
      </c>
      <c r="B778" t="s">
        <v>536</v>
      </c>
      <c r="C778" t="str">
        <f>Tabela2[[#This Row],[Localidade]]&amp;"/"&amp;Tabela2[[#This Row],[Estado]]</f>
        <v>Mucambo/CE</v>
      </c>
      <c r="D778">
        <v>62170000</v>
      </c>
      <c r="E778">
        <v>62179999</v>
      </c>
      <c r="F778" t="e" vm="733">
        <v>#VALUE!</v>
      </c>
      <c r="G778" t="e" cm="1">
        <f t="array" aca="1" ref="G778" ca="1">_FV(Tabela2[[#This Row],[Cidade]],"Latitude")</f>
        <v>#NAME?</v>
      </c>
      <c r="H778" t="e" cm="1">
        <f t="array" aca="1" ref="H778" ca="1">_FV(Tabela2[[#This Row],[Cidade]],"Longitude")</f>
        <v>#NAME?</v>
      </c>
    </row>
    <row r="779" spans="1:8" x14ac:dyDescent="0.25">
      <c r="A779" t="s">
        <v>75</v>
      </c>
      <c r="B779" t="s">
        <v>537</v>
      </c>
      <c r="C779" t="str">
        <f>Tabela2[[#This Row],[Localidade]]&amp;"/"&amp;Tabela2[[#This Row],[Estado]]</f>
        <v>Mulungu/CE</v>
      </c>
      <c r="D779">
        <v>62764000</v>
      </c>
      <c r="E779">
        <v>62765999</v>
      </c>
      <c r="F779" t="e" vm="734">
        <v>#VALUE!</v>
      </c>
      <c r="G779" t="e" cm="1">
        <f t="array" aca="1" ref="G779" ca="1">_FV(Tabela2[[#This Row],[Cidade]],"Latitude")</f>
        <v>#NAME?</v>
      </c>
      <c r="H779" t="e" cm="1">
        <f t="array" aca="1" ref="H779" ca="1">_FV(Tabela2[[#This Row],[Cidade]],"Longitude")</f>
        <v>#NAME?</v>
      </c>
    </row>
    <row r="780" spans="1:8" x14ac:dyDescent="0.25">
      <c r="A780" t="s">
        <v>75</v>
      </c>
      <c r="B780" t="s">
        <v>538</v>
      </c>
      <c r="C780" t="str">
        <f>Tabela2[[#This Row],[Localidade]]&amp;"/"&amp;Tabela2[[#This Row],[Estado]]</f>
        <v>Nova Olinda/CE</v>
      </c>
      <c r="D780">
        <v>63165000</v>
      </c>
      <c r="E780">
        <v>63169999</v>
      </c>
      <c r="F780" t="e" vm="735">
        <v>#VALUE!</v>
      </c>
      <c r="G780" t="e" cm="1">
        <f t="array" aca="1" ref="G780" ca="1">_FV(Tabela2[[#This Row],[Cidade]],"Latitude")</f>
        <v>#NAME?</v>
      </c>
      <c r="H780" t="e" cm="1">
        <f t="array" aca="1" ref="H780" ca="1">_FV(Tabela2[[#This Row],[Cidade]],"Longitude")</f>
        <v>#NAME?</v>
      </c>
    </row>
    <row r="781" spans="1:8" x14ac:dyDescent="0.25">
      <c r="A781" t="s">
        <v>75</v>
      </c>
      <c r="B781" t="s">
        <v>539</v>
      </c>
      <c r="C781" t="str">
        <f>Tabela2[[#This Row],[Localidade]]&amp;"/"&amp;Tabela2[[#This Row],[Estado]]</f>
        <v>Nova Russas/CE</v>
      </c>
      <c r="D781">
        <v>62200000</v>
      </c>
      <c r="E781">
        <v>62209999</v>
      </c>
      <c r="F781" t="e" vm="736">
        <v>#VALUE!</v>
      </c>
      <c r="G781" t="e" cm="1">
        <f t="array" aca="1" ref="G781" ca="1">_FV(Tabela2[[#This Row],[Cidade]],"Latitude")</f>
        <v>#NAME?</v>
      </c>
      <c r="H781" t="e" cm="1">
        <f t="array" aca="1" ref="H781" ca="1">_FV(Tabela2[[#This Row],[Cidade]],"Longitude")</f>
        <v>#NAME?</v>
      </c>
    </row>
    <row r="782" spans="1:8" x14ac:dyDescent="0.25">
      <c r="A782" t="s">
        <v>75</v>
      </c>
      <c r="B782" t="s">
        <v>540</v>
      </c>
      <c r="C782" t="str">
        <f>Tabela2[[#This Row],[Localidade]]&amp;"/"&amp;Tabela2[[#This Row],[Estado]]</f>
        <v>Novo Oriente/CE</v>
      </c>
      <c r="D782">
        <v>63740000</v>
      </c>
      <c r="E782">
        <v>63749999</v>
      </c>
      <c r="F782" t="e" vm="737">
        <v>#VALUE!</v>
      </c>
      <c r="G782" t="e" cm="1">
        <f t="array" aca="1" ref="G782" ca="1">_FV(Tabela2[[#This Row],[Cidade]],"Latitude")</f>
        <v>#NAME?</v>
      </c>
      <c r="H782" t="e" cm="1">
        <f t="array" aca="1" ref="H782" ca="1">_FV(Tabela2[[#This Row],[Cidade]],"Longitude")</f>
        <v>#NAME?</v>
      </c>
    </row>
    <row r="783" spans="1:8" x14ac:dyDescent="0.25">
      <c r="A783" t="s">
        <v>75</v>
      </c>
      <c r="B783" t="s">
        <v>541</v>
      </c>
      <c r="C783" t="str">
        <f>Tabela2[[#This Row],[Localidade]]&amp;"/"&amp;Tabela2[[#This Row],[Estado]]</f>
        <v>Ocara/CE</v>
      </c>
      <c r="D783">
        <v>62755000</v>
      </c>
      <c r="E783">
        <v>62759999</v>
      </c>
      <c r="F783" t="e" vm="738">
        <v>#VALUE!</v>
      </c>
      <c r="G783" t="e" cm="1">
        <f t="array" aca="1" ref="G783" ca="1">_FV(Tabela2[[#This Row],[Cidade]],"Latitude")</f>
        <v>#NAME?</v>
      </c>
      <c r="H783" t="e" cm="1">
        <f t="array" aca="1" ref="H783" ca="1">_FV(Tabela2[[#This Row],[Cidade]],"Longitude")</f>
        <v>#NAME?</v>
      </c>
    </row>
    <row r="784" spans="1:8" x14ac:dyDescent="0.25">
      <c r="A784" t="s">
        <v>75</v>
      </c>
      <c r="B784" t="s">
        <v>4943</v>
      </c>
      <c r="C784" t="str">
        <f>Tabela2[[#This Row],[Localidade]]&amp;"/"&amp;Tabela2[[#This Row],[Estado]]</f>
        <v>Oros/CE</v>
      </c>
      <c r="D784">
        <v>63520000</v>
      </c>
      <c r="E784">
        <v>63529999</v>
      </c>
      <c r="F784" t="e" vm="739">
        <v>#VALUE!</v>
      </c>
      <c r="G784" t="e" cm="1">
        <f t="array" aca="1" ref="G784" ca="1">_FV(Tabela2[[#This Row],[Cidade]],"Latitude")</f>
        <v>#NAME?</v>
      </c>
      <c r="H784" t="e" cm="1">
        <f t="array" aca="1" ref="H784" ca="1">_FV(Tabela2[[#This Row],[Cidade]],"Longitude")</f>
        <v>#NAME?</v>
      </c>
    </row>
    <row r="785" spans="1:8" x14ac:dyDescent="0.25">
      <c r="A785" t="s">
        <v>75</v>
      </c>
      <c r="B785" t="s">
        <v>542</v>
      </c>
      <c r="C785" t="str">
        <f>Tabela2[[#This Row],[Localidade]]&amp;"/"&amp;Tabela2[[#This Row],[Estado]]</f>
        <v>Pacajus/CE</v>
      </c>
      <c r="D785">
        <v>62870000</v>
      </c>
      <c r="E785">
        <v>62874999</v>
      </c>
      <c r="F785" t="e" vm="740">
        <v>#VALUE!</v>
      </c>
      <c r="G785" t="e" cm="1">
        <f t="array" aca="1" ref="G785" ca="1">_FV(Tabela2[[#This Row],[Cidade]],"Latitude")</f>
        <v>#NAME?</v>
      </c>
      <c r="H785" t="e" cm="1">
        <f t="array" aca="1" ref="H785" ca="1">_FV(Tabela2[[#This Row],[Cidade]],"Longitude")</f>
        <v>#NAME?</v>
      </c>
    </row>
    <row r="786" spans="1:8" x14ac:dyDescent="0.25">
      <c r="A786" t="s">
        <v>75</v>
      </c>
      <c r="B786" t="s">
        <v>543</v>
      </c>
      <c r="C786" t="str">
        <f>Tabela2[[#This Row],[Localidade]]&amp;"/"&amp;Tabela2[[#This Row],[Estado]]</f>
        <v>Pacatuba/CE</v>
      </c>
      <c r="D786">
        <v>61800001</v>
      </c>
      <c r="E786">
        <v>61879999</v>
      </c>
      <c r="F786" t="e" vm="741">
        <v>#VALUE!</v>
      </c>
      <c r="G786" t="e" cm="1">
        <f t="array" aca="1" ref="G786" ca="1">_FV(Tabela2[[#This Row],[Cidade]],"Latitude")</f>
        <v>#NAME?</v>
      </c>
      <c r="H786" t="e" cm="1">
        <f t="array" aca="1" ref="H786" ca="1">_FV(Tabela2[[#This Row],[Cidade]],"Longitude")</f>
        <v>#NAME?</v>
      </c>
    </row>
    <row r="787" spans="1:8" x14ac:dyDescent="0.25">
      <c r="A787" t="s">
        <v>75</v>
      </c>
      <c r="B787" t="s">
        <v>543</v>
      </c>
      <c r="C787" t="str">
        <f>Tabela2[[#This Row],[Localidade]]&amp;"/"&amp;Tabela2[[#This Row],[Estado]]</f>
        <v>Pacatuba/CE</v>
      </c>
      <c r="D787">
        <v>61800001</v>
      </c>
      <c r="E787">
        <v>61814999</v>
      </c>
      <c r="F787" t="e" vm="741">
        <v>#VALUE!</v>
      </c>
      <c r="G787" t="e" cm="1">
        <f t="array" aca="1" ref="G787" ca="1">_FV(Tabela2[[#This Row],[Cidade]],"Latitude")</f>
        <v>#NAME?</v>
      </c>
      <c r="H787" t="e" cm="1">
        <f t="array" aca="1" ref="H787" ca="1">_FV(Tabela2[[#This Row],[Cidade]],"Longitude")</f>
        <v>#NAME?</v>
      </c>
    </row>
    <row r="788" spans="1:8" x14ac:dyDescent="0.25">
      <c r="A788" t="s">
        <v>75</v>
      </c>
      <c r="B788" t="s">
        <v>544</v>
      </c>
      <c r="C788" t="str">
        <f>Tabela2[[#This Row],[Localidade]]&amp;"/"&amp;Tabela2[[#This Row],[Estado]]</f>
        <v>Pacoti/CE</v>
      </c>
      <c r="D788">
        <v>62770000</v>
      </c>
      <c r="E788">
        <v>62779999</v>
      </c>
      <c r="F788" t="e" vm="742">
        <v>#VALUE!</v>
      </c>
      <c r="G788" t="e" cm="1">
        <f t="array" aca="1" ref="G788" ca="1">_FV(Tabela2[[#This Row],[Cidade]],"Latitude")</f>
        <v>#NAME?</v>
      </c>
      <c r="H788" t="e" cm="1">
        <f t="array" aca="1" ref="H788" ca="1">_FV(Tabela2[[#This Row],[Cidade]],"Longitude")</f>
        <v>#NAME?</v>
      </c>
    </row>
    <row r="789" spans="1:8" x14ac:dyDescent="0.25">
      <c r="A789" t="s">
        <v>75</v>
      </c>
      <c r="B789" t="s">
        <v>3082</v>
      </c>
      <c r="C789" t="str">
        <f>Tabela2[[#This Row],[Localidade]]&amp;"/"&amp;Tabela2[[#This Row],[Estado]]</f>
        <v>Pacuja/CE</v>
      </c>
      <c r="D789">
        <v>62180000</v>
      </c>
      <c r="E789">
        <v>62183999</v>
      </c>
      <c r="F789" t="e" vm="743">
        <v>#VALUE!</v>
      </c>
      <c r="G789" t="e" cm="1">
        <f t="array" aca="1" ref="G789" ca="1">_FV(Tabela2[[#This Row],[Cidade]],"Latitude")</f>
        <v>#NAME?</v>
      </c>
      <c r="H789" t="e" cm="1">
        <f t="array" aca="1" ref="H789" ca="1">_FV(Tabela2[[#This Row],[Cidade]],"Longitude")</f>
        <v>#NAME?</v>
      </c>
    </row>
    <row r="790" spans="1:8" x14ac:dyDescent="0.25">
      <c r="A790" t="s">
        <v>75</v>
      </c>
      <c r="B790" t="s">
        <v>545</v>
      </c>
      <c r="C790" t="str">
        <f>Tabela2[[#This Row],[Localidade]]&amp;"/"&amp;Tabela2[[#This Row],[Estado]]</f>
        <v>Palhano/CE</v>
      </c>
      <c r="D790">
        <v>62910000</v>
      </c>
      <c r="E790">
        <v>62919999</v>
      </c>
      <c r="F790" t="e" vm="744">
        <v>#VALUE!</v>
      </c>
      <c r="G790" t="e" cm="1">
        <f t="array" aca="1" ref="G790" ca="1">_FV(Tabela2[[#This Row],[Cidade]],"Latitude")</f>
        <v>#NAME?</v>
      </c>
      <c r="H790" t="e" cm="1">
        <f t="array" aca="1" ref="H790" ca="1">_FV(Tabela2[[#This Row],[Cidade]],"Longitude")</f>
        <v>#NAME?</v>
      </c>
    </row>
    <row r="791" spans="1:8" x14ac:dyDescent="0.25">
      <c r="A791" t="s">
        <v>75</v>
      </c>
      <c r="B791" t="s">
        <v>3083</v>
      </c>
      <c r="C791" t="str">
        <f>Tabela2[[#This Row],[Localidade]]&amp;"/"&amp;Tabela2[[#This Row],[Estado]]</f>
        <v>Palmacia/CE</v>
      </c>
      <c r="D791">
        <v>62780000</v>
      </c>
      <c r="E791">
        <v>62784999</v>
      </c>
      <c r="F791" t="e" vm="745">
        <v>#VALUE!</v>
      </c>
      <c r="G791" t="e" cm="1">
        <f t="array" aca="1" ref="G791" ca="1">_FV(Tabela2[[#This Row],[Cidade]],"Latitude")</f>
        <v>#NAME?</v>
      </c>
      <c r="H791" t="e" cm="1">
        <f t="array" aca="1" ref="H791" ca="1">_FV(Tabela2[[#This Row],[Cidade]],"Longitude")</f>
        <v>#NAME?</v>
      </c>
    </row>
    <row r="792" spans="1:8" x14ac:dyDescent="0.25">
      <c r="A792" t="s">
        <v>75</v>
      </c>
      <c r="B792" t="s">
        <v>546</v>
      </c>
      <c r="C792" t="str">
        <f>Tabela2[[#This Row],[Localidade]]&amp;"/"&amp;Tabela2[[#This Row],[Estado]]</f>
        <v>Paracuru/CE</v>
      </c>
      <c r="D792">
        <v>62680000</v>
      </c>
      <c r="E792">
        <v>62684999</v>
      </c>
      <c r="F792" t="e" vm="746">
        <v>#VALUE!</v>
      </c>
      <c r="G792" t="e" cm="1">
        <f t="array" aca="1" ref="G792" ca="1">_FV(Tabela2[[#This Row],[Cidade]],"Latitude")</f>
        <v>#NAME?</v>
      </c>
      <c r="H792" t="e" cm="1">
        <f t="array" aca="1" ref="H792" ca="1">_FV(Tabela2[[#This Row],[Cidade]],"Longitude")</f>
        <v>#NAME?</v>
      </c>
    </row>
    <row r="793" spans="1:8" x14ac:dyDescent="0.25">
      <c r="A793" t="s">
        <v>75</v>
      </c>
      <c r="B793" t="s">
        <v>547</v>
      </c>
      <c r="C793" t="str">
        <f>Tabela2[[#This Row],[Localidade]]&amp;"/"&amp;Tabela2[[#This Row],[Estado]]</f>
        <v>Paraipaba/CE</v>
      </c>
      <c r="D793">
        <v>62685000</v>
      </c>
      <c r="E793">
        <v>62689999</v>
      </c>
      <c r="F793" t="e" vm="747">
        <v>#VALUE!</v>
      </c>
      <c r="G793" t="e" cm="1">
        <f t="array" aca="1" ref="G793" ca="1">_FV(Tabela2[[#This Row],[Cidade]],"Latitude")</f>
        <v>#NAME?</v>
      </c>
      <c r="H793" t="e" cm="1">
        <f t="array" aca="1" ref="H793" ca="1">_FV(Tabela2[[#This Row],[Cidade]],"Longitude")</f>
        <v>#NAME?</v>
      </c>
    </row>
    <row r="794" spans="1:8" x14ac:dyDescent="0.25">
      <c r="A794" t="s">
        <v>75</v>
      </c>
      <c r="B794" t="s">
        <v>548</v>
      </c>
      <c r="C794" t="str">
        <f>Tabela2[[#This Row],[Localidade]]&amp;"/"&amp;Tabela2[[#This Row],[Estado]]</f>
        <v>Parambu/CE</v>
      </c>
      <c r="D794">
        <v>63680000</v>
      </c>
      <c r="E794">
        <v>63699999</v>
      </c>
      <c r="F794" t="e" vm="748">
        <v>#VALUE!</v>
      </c>
      <c r="G794" t="e" cm="1">
        <f t="array" aca="1" ref="G794" ca="1">_FV(Tabela2[[#This Row],[Cidade]],"Latitude")</f>
        <v>#NAME?</v>
      </c>
      <c r="H794" t="e" cm="1">
        <f t="array" aca="1" ref="H794" ca="1">_FV(Tabela2[[#This Row],[Cidade]],"Longitude")</f>
        <v>#NAME?</v>
      </c>
    </row>
    <row r="795" spans="1:8" x14ac:dyDescent="0.25">
      <c r="A795" t="s">
        <v>75</v>
      </c>
      <c r="B795" t="s">
        <v>549</v>
      </c>
      <c r="C795" t="str">
        <f>Tabela2[[#This Row],[Localidade]]&amp;"/"&amp;Tabela2[[#This Row],[Estado]]</f>
        <v>Paramoti/CE</v>
      </c>
      <c r="D795">
        <v>62736000</v>
      </c>
      <c r="E795">
        <v>62737999</v>
      </c>
      <c r="F795" t="e" vm="749">
        <v>#VALUE!</v>
      </c>
      <c r="G795" t="e" cm="1">
        <f t="array" aca="1" ref="G795" ca="1">_FV(Tabela2[[#This Row],[Cidade]],"Latitude")</f>
        <v>#NAME?</v>
      </c>
      <c r="H795" t="e" cm="1">
        <f t="array" aca="1" ref="H795" ca="1">_FV(Tabela2[[#This Row],[Cidade]],"Longitude")</f>
        <v>#NAME?</v>
      </c>
    </row>
    <row r="796" spans="1:8" x14ac:dyDescent="0.25">
      <c r="A796" t="s">
        <v>75</v>
      </c>
      <c r="B796" t="s">
        <v>550</v>
      </c>
      <c r="C796" t="str">
        <f>Tabela2[[#This Row],[Localidade]]&amp;"/"&amp;Tabela2[[#This Row],[Estado]]</f>
        <v>Pedra Branca/CE</v>
      </c>
      <c r="D796">
        <v>63630000</v>
      </c>
      <c r="E796">
        <v>63634999</v>
      </c>
      <c r="F796" t="e" vm="750">
        <v>#VALUE!</v>
      </c>
      <c r="G796" t="e" cm="1">
        <f t="array" aca="1" ref="G796" ca="1">_FV(Tabela2[[#This Row],[Cidade]],"Latitude")</f>
        <v>#NAME?</v>
      </c>
      <c r="H796" t="e" cm="1">
        <f t="array" aca="1" ref="H796" ca="1">_FV(Tabela2[[#This Row],[Cidade]],"Longitude")</f>
        <v>#NAME?</v>
      </c>
    </row>
    <row r="797" spans="1:8" x14ac:dyDescent="0.25">
      <c r="A797" t="s">
        <v>75</v>
      </c>
      <c r="B797" t="s">
        <v>551</v>
      </c>
      <c r="C797" t="str">
        <f>Tabela2[[#This Row],[Localidade]]&amp;"/"&amp;Tabela2[[#This Row],[Estado]]</f>
        <v>Penaforte/CE</v>
      </c>
      <c r="D797">
        <v>63280000</v>
      </c>
      <c r="E797">
        <v>63289999</v>
      </c>
      <c r="F797" t="e" vm="751">
        <v>#VALUE!</v>
      </c>
      <c r="G797" t="e" cm="1">
        <f t="array" aca="1" ref="G797" ca="1">_FV(Tabela2[[#This Row],[Cidade]],"Latitude")</f>
        <v>#NAME?</v>
      </c>
      <c r="H797" t="e" cm="1">
        <f t="array" aca="1" ref="H797" ca="1">_FV(Tabela2[[#This Row],[Cidade]],"Longitude")</f>
        <v>#NAME?</v>
      </c>
    </row>
    <row r="798" spans="1:8" x14ac:dyDescent="0.25">
      <c r="A798" t="s">
        <v>75</v>
      </c>
      <c r="B798" t="s">
        <v>552</v>
      </c>
      <c r="C798" t="str">
        <f>Tabela2[[#This Row],[Localidade]]&amp;"/"&amp;Tabela2[[#This Row],[Estado]]</f>
        <v>Pentecoste/CE</v>
      </c>
      <c r="D798">
        <v>62640000</v>
      </c>
      <c r="E798">
        <v>62649999</v>
      </c>
      <c r="F798" t="e" vm="752">
        <v>#VALUE!</v>
      </c>
      <c r="G798" t="e" cm="1">
        <f t="array" aca="1" ref="G798" ca="1">_FV(Tabela2[[#This Row],[Cidade]],"Latitude")</f>
        <v>#NAME?</v>
      </c>
      <c r="H798" t="e" cm="1">
        <f t="array" aca="1" ref="H798" ca="1">_FV(Tabela2[[#This Row],[Cidade]],"Longitude")</f>
        <v>#NAME?</v>
      </c>
    </row>
    <row r="799" spans="1:8" x14ac:dyDescent="0.25">
      <c r="A799" t="s">
        <v>75</v>
      </c>
      <c r="B799" t="s">
        <v>553</v>
      </c>
      <c r="C799" t="str">
        <f>Tabela2[[#This Row],[Localidade]]&amp;"/"&amp;Tabela2[[#This Row],[Estado]]</f>
        <v>Pereiro/CE</v>
      </c>
      <c r="D799">
        <v>63460000</v>
      </c>
      <c r="E799">
        <v>63469999</v>
      </c>
      <c r="F799" t="e" vm="753">
        <v>#VALUE!</v>
      </c>
      <c r="G799" t="e" cm="1">
        <f t="array" aca="1" ref="G799" ca="1">_FV(Tabela2[[#This Row],[Cidade]],"Latitude")</f>
        <v>#NAME?</v>
      </c>
      <c r="H799" t="e" cm="1">
        <f t="array" aca="1" ref="H799" ca="1">_FV(Tabela2[[#This Row],[Cidade]],"Longitude")</f>
        <v>#NAME?</v>
      </c>
    </row>
    <row r="800" spans="1:8" x14ac:dyDescent="0.25">
      <c r="A800" t="s">
        <v>75</v>
      </c>
      <c r="B800" t="s">
        <v>554</v>
      </c>
      <c r="C800" t="str">
        <f>Tabela2[[#This Row],[Localidade]]&amp;"/"&amp;Tabela2[[#This Row],[Estado]]</f>
        <v>Pindoretama/CE</v>
      </c>
      <c r="D800">
        <v>62860000</v>
      </c>
      <c r="E800">
        <v>62869999</v>
      </c>
      <c r="F800" t="e" vm="754">
        <v>#VALUE!</v>
      </c>
      <c r="G800" t="e" cm="1">
        <f t="array" aca="1" ref="G800" ca="1">_FV(Tabela2[[#This Row],[Cidade]],"Latitude")</f>
        <v>#NAME?</v>
      </c>
      <c r="H800" t="e" cm="1">
        <f t="array" aca="1" ref="H800" ca="1">_FV(Tabela2[[#This Row],[Cidade]],"Longitude")</f>
        <v>#NAME?</v>
      </c>
    </row>
    <row r="801" spans="1:8" x14ac:dyDescent="0.25">
      <c r="A801" t="s">
        <v>75</v>
      </c>
      <c r="B801" t="s">
        <v>555</v>
      </c>
      <c r="C801" t="str">
        <f>Tabela2[[#This Row],[Localidade]]&amp;"/"&amp;Tabela2[[#This Row],[Estado]]</f>
        <v>Piquet Carneiro/CE</v>
      </c>
      <c r="D801">
        <v>63605000</v>
      </c>
      <c r="E801">
        <v>63609999</v>
      </c>
      <c r="F801" t="e" vm="755">
        <v>#VALUE!</v>
      </c>
      <c r="G801" t="e" cm="1">
        <f t="array" aca="1" ref="G801" ca="1">_FV(Tabela2[[#This Row],[Cidade]],"Latitude")</f>
        <v>#NAME?</v>
      </c>
      <c r="H801" t="e" cm="1">
        <f t="array" aca="1" ref="H801" ca="1">_FV(Tabela2[[#This Row],[Cidade]],"Longitude")</f>
        <v>#NAME?</v>
      </c>
    </row>
    <row r="802" spans="1:8" x14ac:dyDescent="0.25">
      <c r="A802" t="s">
        <v>75</v>
      </c>
      <c r="B802" t="s">
        <v>556</v>
      </c>
      <c r="C802" t="str">
        <f>Tabela2[[#This Row],[Localidade]]&amp;"/"&amp;Tabela2[[#This Row],[Estado]]</f>
        <v>Pires Ferreira/CE</v>
      </c>
      <c r="D802">
        <v>62255000</v>
      </c>
      <c r="E802">
        <v>62259999</v>
      </c>
      <c r="F802" t="e" vm="756">
        <v>#VALUE!</v>
      </c>
      <c r="G802" t="e" cm="1">
        <f t="array" aca="1" ref="G802" ca="1">_FV(Tabela2[[#This Row],[Cidade]],"Latitude")</f>
        <v>#NAME?</v>
      </c>
      <c r="H802" t="e" cm="1">
        <f t="array" aca="1" ref="H802" ca="1">_FV(Tabela2[[#This Row],[Cidade]],"Longitude")</f>
        <v>#NAME?</v>
      </c>
    </row>
    <row r="803" spans="1:8" x14ac:dyDescent="0.25">
      <c r="A803" t="s">
        <v>75</v>
      </c>
      <c r="B803" t="s">
        <v>557</v>
      </c>
      <c r="C803" t="str">
        <f>Tabela2[[#This Row],[Localidade]]&amp;"/"&amp;Tabela2[[#This Row],[Estado]]</f>
        <v>Poranga/CE</v>
      </c>
      <c r="D803">
        <v>62220000</v>
      </c>
      <c r="E803">
        <v>62229999</v>
      </c>
      <c r="F803" t="e" vm="757">
        <v>#VALUE!</v>
      </c>
      <c r="G803" t="e" cm="1">
        <f t="array" aca="1" ref="G803" ca="1">_FV(Tabela2[[#This Row],[Cidade]],"Latitude")</f>
        <v>#NAME?</v>
      </c>
      <c r="H803" t="e" cm="1">
        <f t="array" aca="1" ref="H803" ca="1">_FV(Tabela2[[#This Row],[Cidade]],"Longitude")</f>
        <v>#NAME?</v>
      </c>
    </row>
    <row r="804" spans="1:8" x14ac:dyDescent="0.25">
      <c r="A804" t="s">
        <v>75</v>
      </c>
      <c r="B804" t="s">
        <v>558</v>
      </c>
      <c r="C804" t="str">
        <f>Tabela2[[#This Row],[Localidade]]&amp;"/"&amp;Tabela2[[#This Row],[Estado]]</f>
        <v>Porteiras/CE</v>
      </c>
      <c r="D804">
        <v>63270000</v>
      </c>
      <c r="E804">
        <v>63274999</v>
      </c>
      <c r="F804" t="e" vm="758">
        <v>#VALUE!</v>
      </c>
      <c r="G804" t="e" cm="1">
        <f t="array" aca="1" ref="G804" ca="1">_FV(Tabela2[[#This Row],[Cidade]],"Latitude")</f>
        <v>#NAME?</v>
      </c>
      <c r="H804" t="e" cm="1">
        <f t="array" aca="1" ref="H804" ca="1">_FV(Tabela2[[#This Row],[Cidade]],"Longitude")</f>
        <v>#NAME?</v>
      </c>
    </row>
    <row r="805" spans="1:8" x14ac:dyDescent="0.25">
      <c r="A805" t="s">
        <v>75</v>
      </c>
      <c r="B805" t="s">
        <v>559</v>
      </c>
      <c r="C805" t="str">
        <f>Tabela2[[#This Row],[Localidade]]&amp;"/"&amp;Tabela2[[#This Row],[Estado]]</f>
        <v>Potengi/CE</v>
      </c>
      <c r="D805">
        <v>63160000</v>
      </c>
      <c r="E805">
        <v>63164999</v>
      </c>
      <c r="F805" t="e" vm="759">
        <v>#VALUE!</v>
      </c>
      <c r="G805" t="e" cm="1">
        <f t="array" aca="1" ref="G805" ca="1">_FV(Tabela2[[#This Row],[Cidade]],"Latitude")</f>
        <v>#NAME?</v>
      </c>
      <c r="H805" t="e" cm="1">
        <f t="array" aca="1" ref="H805" ca="1">_FV(Tabela2[[#This Row],[Cidade]],"Longitude")</f>
        <v>#NAME?</v>
      </c>
    </row>
    <row r="806" spans="1:8" x14ac:dyDescent="0.25">
      <c r="A806" t="s">
        <v>75</v>
      </c>
      <c r="B806" t="s">
        <v>560</v>
      </c>
      <c r="C806" t="str">
        <f>Tabela2[[#This Row],[Localidade]]&amp;"/"&amp;Tabela2[[#This Row],[Estado]]</f>
        <v>Potiretama/CE</v>
      </c>
      <c r="D806">
        <v>62990000</v>
      </c>
      <c r="E806">
        <v>62999999</v>
      </c>
      <c r="F806" t="e" vm="760">
        <v>#VALUE!</v>
      </c>
      <c r="G806" t="e" cm="1">
        <f t="array" aca="1" ref="G806" ca="1">_FV(Tabela2[[#This Row],[Cidade]],"Latitude")</f>
        <v>#NAME?</v>
      </c>
      <c r="H806" t="e" cm="1">
        <f t="array" aca="1" ref="H806" ca="1">_FV(Tabela2[[#This Row],[Cidade]],"Longitude")</f>
        <v>#NAME?</v>
      </c>
    </row>
    <row r="807" spans="1:8" x14ac:dyDescent="0.25">
      <c r="A807" t="s">
        <v>75</v>
      </c>
      <c r="B807" t="s">
        <v>4944</v>
      </c>
      <c r="C807" t="str">
        <f>Tabela2[[#This Row],[Localidade]]&amp;"/"&amp;Tabela2[[#This Row],[Estado]]</f>
        <v>Quiterianopolis/CE</v>
      </c>
      <c r="D807">
        <v>63650000</v>
      </c>
      <c r="E807">
        <v>63659999</v>
      </c>
      <c r="F807" t="e" vm="761">
        <v>#VALUE!</v>
      </c>
      <c r="G807" t="e" cm="1">
        <f t="array" aca="1" ref="G807" ca="1">_FV(Tabela2[[#This Row],[Cidade]],"Latitude")</f>
        <v>#NAME?</v>
      </c>
      <c r="H807" t="e" cm="1">
        <f t="array" aca="1" ref="H807" ca="1">_FV(Tabela2[[#This Row],[Cidade]],"Longitude")</f>
        <v>#NAME?</v>
      </c>
    </row>
    <row r="808" spans="1:8" x14ac:dyDescent="0.25">
      <c r="A808" t="s">
        <v>75</v>
      </c>
      <c r="B808" t="s">
        <v>3084</v>
      </c>
      <c r="C808" t="str">
        <f>Tabela2[[#This Row],[Localidade]]&amp;"/"&amp;Tabela2[[#This Row],[Estado]]</f>
        <v>Quixada/CE</v>
      </c>
      <c r="D808">
        <v>63900001</v>
      </c>
      <c r="E808">
        <v>63949999</v>
      </c>
      <c r="F808" t="e" vm="762">
        <v>#VALUE!</v>
      </c>
      <c r="G808" t="e" cm="1">
        <f t="array" aca="1" ref="G808" ca="1">_FV(Tabela2[[#This Row],[Cidade]],"Latitude")</f>
        <v>#NAME?</v>
      </c>
      <c r="H808" t="e" cm="1">
        <f t="array" aca="1" ref="H808" ca="1">_FV(Tabela2[[#This Row],[Cidade]],"Longitude")</f>
        <v>#NAME?</v>
      </c>
    </row>
    <row r="809" spans="1:8" x14ac:dyDescent="0.25">
      <c r="A809" t="s">
        <v>75</v>
      </c>
      <c r="B809" t="s">
        <v>3084</v>
      </c>
      <c r="C809" t="str">
        <f>Tabela2[[#This Row],[Localidade]]&amp;"/"&amp;Tabela2[[#This Row],[Estado]]</f>
        <v>Quixada/CE</v>
      </c>
      <c r="D809">
        <v>63900001</v>
      </c>
      <c r="E809">
        <v>63909999</v>
      </c>
      <c r="F809" t="e" vm="762">
        <v>#VALUE!</v>
      </c>
      <c r="G809" t="e" cm="1">
        <f t="array" aca="1" ref="G809" ca="1">_FV(Tabela2[[#This Row],[Cidade]],"Latitude")</f>
        <v>#NAME?</v>
      </c>
      <c r="H809" t="e" cm="1">
        <f t="array" aca="1" ref="H809" ca="1">_FV(Tabela2[[#This Row],[Cidade]],"Longitude")</f>
        <v>#NAME?</v>
      </c>
    </row>
    <row r="810" spans="1:8" x14ac:dyDescent="0.25">
      <c r="A810" t="s">
        <v>75</v>
      </c>
      <c r="B810" t="s">
        <v>4744</v>
      </c>
      <c r="C810" t="str">
        <f>Tabela2[[#This Row],[Localidade]]&amp;"/"&amp;Tabela2[[#This Row],[Estado]]</f>
        <v>Quixelo/CE</v>
      </c>
      <c r="D810">
        <v>63515000</v>
      </c>
      <c r="E810">
        <v>63519999</v>
      </c>
      <c r="F810" t="e" vm="763">
        <v>#VALUE!</v>
      </c>
      <c r="G810" t="e" cm="1">
        <f t="array" aca="1" ref="G810" ca="1">_FV(Tabela2[[#This Row],[Cidade]],"Latitude")</f>
        <v>#NAME?</v>
      </c>
      <c r="H810" t="e" cm="1">
        <f t="array" aca="1" ref="H810" ca="1">_FV(Tabela2[[#This Row],[Cidade]],"Longitude")</f>
        <v>#NAME?</v>
      </c>
    </row>
    <row r="811" spans="1:8" x14ac:dyDescent="0.25">
      <c r="A811" t="s">
        <v>75</v>
      </c>
      <c r="B811" t="s">
        <v>561</v>
      </c>
      <c r="C811" t="str">
        <f>Tabela2[[#This Row],[Localidade]]&amp;"/"&amp;Tabela2[[#This Row],[Estado]]</f>
        <v>Quixeramobim/CE</v>
      </c>
      <c r="D811">
        <v>63800000</v>
      </c>
      <c r="E811">
        <v>63859999</v>
      </c>
      <c r="F811" t="e" vm="764">
        <v>#VALUE!</v>
      </c>
      <c r="G811" t="e" cm="1">
        <f t="array" aca="1" ref="G811" ca="1">_FV(Tabela2[[#This Row],[Cidade]],"Latitude")</f>
        <v>#NAME?</v>
      </c>
      <c r="H811" t="e" cm="1">
        <f t="array" aca="1" ref="H811" ca="1">_FV(Tabela2[[#This Row],[Cidade]],"Longitude")</f>
        <v>#NAME?</v>
      </c>
    </row>
    <row r="812" spans="1:8" x14ac:dyDescent="0.25">
      <c r="A812" t="s">
        <v>75</v>
      </c>
      <c r="B812" t="s">
        <v>3682</v>
      </c>
      <c r="C812" t="str">
        <f>Tabela2[[#This Row],[Localidade]]&amp;"/"&amp;Tabela2[[#This Row],[Estado]]</f>
        <v>Quixere/CE</v>
      </c>
      <c r="D812">
        <v>62920000</v>
      </c>
      <c r="E812">
        <v>62929999</v>
      </c>
      <c r="F812" t="e" vm="765">
        <v>#VALUE!</v>
      </c>
      <c r="G812" t="e" cm="1">
        <f t="array" aca="1" ref="G812" ca="1">_FV(Tabela2[[#This Row],[Cidade]],"Latitude")</f>
        <v>#NAME?</v>
      </c>
      <c r="H812" t="e" cm="1">
        <f t="array" aca="1" ref="H812" ca="1">_FV(Tabela2[[#This Row],[Cidade]],"Longitude")</f>
        <v>#NAME?</v>
      </c>
    </row>
    <row r="813" spans="1:8" x14ac:dyDescent="0.25">
      <c r="A813" t="s">
        <v>75</v>
      </c>
      <c r="B813" t="s">
        <v>4182</v>
      </c>
      <c r="C813" t="str">
        <f>Tabela2[[#This Row],[Localidade]]&amp;"/"&amp;Tabela2[[#This Row],[Estado]]</f>
        <v>Redencao/CE</v>
      </c>
      <c r="D813">
        <v>62790000</v>
      </c>
      <c r="E813">
        <v>62794999</v>
      </c>
      <c r="F813" t="e" vm="766">
        <v>#VALUE!</v>
      </c>
      <c r="G813" t="e" cm="1">
        <f t="array" aca="1" ref="G813" ca="1">_FV(Tabela2[[#This Row],[Cidade]],"Latitude")</f>
        <v>#NAME?</v>
      </c>
      <c r="H813" t="e" cm="1">
        <f t="array" aca="1" ref="H813" ca="1">_FV(Tabela2[[#This Row],[Cidade]],"Longitude")</f>
        <v>#NAME?</v>
      </c>
    </row>
    <row r="814" spans="1:8" x14ac:dyDescent="0.25">
      <c r="A814" t="s">
        <v>75</v>
      </c>
      <c r="B814" t="s">
        <v>562</v>
      </c>
      <c r="C814" t="str">
        <f>Tabela2[[#This Row],[Localidade]]&amp;"/"&amp;Tabela2[[#This Row],[Estado]]</f>
        <v>Reriutaba/CE</v>
      </c>
      <c r="D814">
        <v>62260000</v>
      </c>
      <c r="E814">
        <v>62264999</v>
      </c>
      <c r="F814" t="e" vm="767">
        <v>#VALUE!</v>
      </c>
      <c r="G814" t="e" cm="1">
        <f t="array" aca="1" ref="G814" ca="1">_FV(Tabela2[[#This Row],[Cidade]],"Latitude")</f>
        <v>#NAME?</v>
      </c>
      <c r="H814" t="e" cm="1">
        <f t="array" aca="1" ref="H814" ca="1">_FV(Tabela2[[#This Row],[Cidade]],"Longitude")</f>
        <v>#NAME?</v>
      </c>
    </row>
    <row r="815" spans="1:8" x14ac:dyDescent="0.25">
      <c r="A815" t="s">
        <v>75</v>
      </c>
      <c r="B815" t="s">
        <v>563</v>
      </c>
      <c r="C815" t="str">
        <f>Tabela2[[#This Row],[Localidade]]&amp;"/"&amp;Tabela2[[#This Row],[Estado]]</f>
        <v>Russas/CE</v>
      </c>
      <c r="D815">
        <v>62900000</v>
      </c>
      <c r="E815">
        <v>62909999</v>
      </c>
      <c r="F815" t="e" vm="768">
        <v>#VALUE!</v>
      </c>
      <c r="G815" t="e" cm="1">
        <f t="array" aca="1" ref="G815" ca="1">_FV(Tabela2[[#This Row],[Cidade]],"Latitude")</f>
        <v>#NAME?</v>
      </c>
      <c r="H815" t="e" cm="1">
        <f t="array" aca="1" ref="H815" ca="1">_FV(Tabela2[[#This Row],[Cidade]],"Longitude")</f>
        <v>#NAME?</v>
      </c>
    </row>
    <row r="816" spans="1:8" x14ac:dyDescent="0.25">
      <c r="A816" t="s">
        <v>75</v>
      </c>
      <c r="B816" t="s">
        <v>564</v>
      </c>
      <c r="C816" t="str">
        <f>Tabela2[[#This Row],[Localidade]]&amp;"/"&amp;Tabela2[[#This Row],[Estado]]</f>
        <v>Saboeiro/CE</v>
      </c>
      <c r="D816">
        <v>63590000</v>
      </c>
      <c r="E816">
        <v>63594999</v>
      </c>
      <c r="F816" t="e" vm="769">
        <v>#VALUE!</v>
      </c>
      <c r="G816" t="e" cm="1">
        <f t="array" aca="1" ref="G816" ca="1">_FV(Tabela2[[#This Row],[Cidade]],"Latitude")</f>
        <v>#NAME?</v>
      </c>
      <c r="H816" t="e" cm="1">
        <f t="array" aca="1" ref="H816" ca="1">_FV(Tabela2[[#This Row],[Cidade]],"Longitude")</f>
        <v>#NAME?</v>
      </c>
    </row>
    <row r="817" spans="1:8" x14ac:dyDescent="0.25">
      <c r="A817" t="s">
        <v>75</v>
      </c>
      <c r="B817" t="s">
        <v>565</v>
      </c>
      <c r="C817" t="str">
        <f>Tabela2[[#This Row],[Localidade]]&amp;"/"&amp;Tabela2[[#This Row],[Estado]]</f>
        <v>Salitre/CE</v>
      </c>
      <c r="D817">
        <v>63155000</v>
      </c>
      <c r="E817">
        <v>63159999</v>
      </c>
      <c r="F817" t="e" vm="770">
        <v>#VALUE!</v>
      </c>
      <c r="G817" t="e" cm="1">
        <f t="array" aca="1" ref="G817" ca="1">_FV(Tabela2[[#This Row],[Cidade]],"Latitude")</f>
        <v>#NAME?</v>
      </c>
      <c r="H817" t="e" cm="1">
        <f t="array" aca="1" ref="H817" ca="1">_FV(Tabela2[[#This Row],[Cidade]],"Longitude")</f>
        <v>#NAME?</v>
      </c>
    </row>
    <row r="818" spans="1:8" x14ac:dyDescent="0.25">
      <c r="A818" t="s">
        <v>75</v>
      </c>
      <c r="B818" t="s">
        <v>3683</v>
      </c>
      <c r="C818" t="str">
        <f>Tabela2[[#This Row],[Localidade]]&amp;"/"&amp;Tabela2[[#This Row],[Estado]]</f>
        <v>Santa Quiteria/CE</v>
      </c>
      <c r="D818">
        <v>62280000</v>
      </c>
      <c r="E818">
        <v>62296999</v>
      </c>
      <c r="F818" t="e" vm="771">
        <v>#VALUE!</v>
      </c>
      <c r="G818" t="e" cm="1">
        <f t="array" aca="1" ref="G818" ca="1">_FV(Tabela2[[#This Row],[Cidade]],"Latitude")</f>
        <v>#NAME?</v>
      </c>
      <c r="H818" t="e" cm="1">
        <f t="array" aca="1" ref="H818" ca="1">_FV(Tabela2[[#This Row],[Cidade]],"Longitude")</f>
        <v>#NAME?</v>
      </c>
    </row>
    <row r="819" spans="1:8" x14ac:dyDescent="0.25">
      <c r="A819" t="s">
        <v>75</v>
      </c>
      <c r="B819" t="s">
        <v>4823</v>
      </c>
      <c r="C819" t="str">
        <f>Tabela2[[#This Row],[Localidade]]&amp;"/"&amp;Tabela2[[#This Row],[Estado]]</f>
        <v>Santana do Acarau/CE</v>
      </c>
      <c r="D819">
        <v>62150000</v>
      </c>
      <c r="E819">
        <v>62159999</v>
      </c>
      <c r="F819" t="e" vm="772">
        <v>#VALUE!</v>
      </c>
      <c r="G819" t="e" cm="1">
        <f t="array" aca="1" ref="G819" ca="1">_FV(Tabela2[[#This Row],[Cidade]],"Latitude")</f>
        <v>#NAME?</v>
      </c>
      <c r="H819" t="e" cm="1">
        <f t="array" aca="1" ref="H819" ca="1">_FV(Tabela2[[#This Row],[Cidade]],"Longitude")</f>
        <v>#NAME?</v>
      </c>
    </row>
    <row r="820" spans="1:8" x14ac:dyDescent="0.25">
      <c r="A820" t="s">
        <v>75</v>
      </c>
      <c r="B820" t="s">
        <v>566</v>
      </c>
      <c r="C820" t="str">
        <f>Tabela2[[#This Row],[Localidade]]&amp;"/"&amp;Tabela2[[#This Row],[Estado]]</f>
        <v>Santana do Cariri/CE</v>
      </c>
      <c r="D820">
        <v>63190000</v>
      </c>
      <c r="E820">
        <v>63194999</v>
      </c>
      <c r="F820" t="e" vm="773">
        <v>#VALUE!</v>
      </c>
      <c r="G820" t="e" cm="1">
        <f t="array" aca="1" ref="G820" ca="1">_FV(Tabela2[[#This Row],[Cidade]],"Latitude")</f>
        <v>#NAME?</v>
      </c>
      <c r="H820" t="e" cm="1">
        <f t="array" aca="1" ref="H820" ca="1">_FV(Tabela2[[#This Row],[Cidade]],"Longitude")</f>
        <v>#NAME?</v>
      </c>
    </row>
    <row r="821" spans="1:8" x14ac:dyDescent="0.25">
      <c r="A821" t="s">
        <v>75</v>
      </c>
      <c r="B821" t="s">
        <v>4183</v>
      </c>
      <c r="C821" t="str">
        <f>Tabela2[[#This Row],[Localidade]]&amp;"/"&amp;Tabela2[[#This Row],[Estado]]</f>
        <v>Sao Benedito/CE</v>
      </c>
      <c r="D821">
        <v>62370000</v>
      </c>
      <c r="E821">
        <v>62374999</v>
      </c>
      <c r="F821" t="e" vm="774">
        <v>#VALUE!</v>
      </c>
      <c r="G821" t="e" cm="1">
        <f t="array" aca="1" ref="G821" ca="1">_FV(Tabela2[[#This Row],[Cidade]],"Latitude")</f>
        <v>#NAME?</v>
      </c>
      <c r="H821" t="e" cm="1">
        <f t="array" aca="1" ref="H821" ca="1">_FV(Tabela2[[#This Row],[Cidade]],"Longitude")</f>
        <v>#NAME?</v>
      </c>
    </row>
    <row r="822" spans="1:8" x14ac:dyDescent="0.25">
      <c r="A822" t="s">
        <v>75</v>
      </c>
      <c r="B822" t="s">
        <v>4184</v>
      </c>
      <c r="C822" t="str">
        <f>Tabela2[[#This Row],[Localidade]]&amp;"/"&amp;Tabela2[[#This Row],[Estado]]</f>
        <v>Sao Goncalo do Amarante/CE</v>
      </c>
      <c r="D822">
        <v>62670000</v>
      </c>
      <c r="E822">
        <v>62679999</v>
      </c>
      <c r="F822" t="e" vm="775">
        <v>#VALUE!</v>
      </c>
      <c r="G822" t="e" cm="1">
        <f t="array" aca="1" ref="G822" ca="1">_FV(Tabela2[[#This Row],[Cidade]],"Latitude")</f>
        <v>#NAME?</v>
      </c>
      <c r="H822" t="e" cm="1">
        <f t="array" aca="1" ref="H822" ca="1">_FV(Tabela2[[#This Row],[Cidade]],"Longitude")</f>
        <v>#NAME?</v>
      </c>
    </row>
    <row r="823" spans="1:8" x14ac:dyDescent="0.25">
      <c r="A823" t="s">
        <v>75</v>
      </c>
      <c r="B823" t="s">
        <v>5302</v>
      </c>
      <c r="C823" t="str">
        <f>Tabela2[[#This Row],[Localidade]]&amp;"/"&amp;Tabela2[[#This Row],[Estado]]</f>
        <v>Sao Joao do JAguaribe/CE</v>
      </c>
      <c r="D823">
        <v>62965000</v>
      </c>
      <c r="E823">
        <v>62969999</v>
      </c>
      <c r="F823" t="e" vm="776">
        <v>#VALUE!</v>
      </c>
      <c r="G823" t="e" cm="1">
        <f t="array" aca="1" ref="G823" ca="1">_FV(Tabela2[[#This Row],[Cidade]],"Latitude")</f>
        <v>#NAME?</v>
      </c>
      <c r="H823" t="e" cm="1">
        <f t="array" aca="1" ref="H823" ca="1">_FV(Tabela2[[#This Row],[Cidade]],"Longitude")</f>
        <v>#NAME?</v>
      </c>
    </row>
    <row r="824" spans="1:8" x14ac:dyDescent="0.25">
      <c r="A824" t="s">
        <v>75</v>
      </c>
      <c r="B824" t="s">
        <v>4185</v>
      </c>
      <c r="C824" t="str">
        <f>Tabela2[[#This Row],[Localidade]]&amp;"/"&amp;Tabela2[[#This Row],[Estado]]</f>
        <v>Sao Luis do Curu/CE</v>
      </c>
      <c r="D824">
        <v>62665000</v>
      </c>
      <c r="E824">
        <v>62669999</v>
      </c>
      <c r="F824" t="e" vm="777">
        <v>#VALUE!</v>
      </c>
      <c r="G824" t="e" cm="1">
        <f t="array" aca="1" ref="G824" ca="1">_FV(Tabela2[[#This Row],[Cidade]],"Latitude")</f>
        <v>#NAME?</v>
      </c>
      <c r="H824" t="e" cm="1">
        <f t="array" aca="1" ref="H824" ca="1">_FV(Tabela2[[#This Row],[Cidade]],"Longitude")</f>
        <v>#NAME?</v>
      </c>
    </row>
    <row r="825" spans="1:8" x14ac:dyDescent="0.25">
      <c r="A825" t="s">
        <v>75</v>
      </c>
      <c r="B825" t="s">
        <v>567</v>
      </c>
      <c r="C825" t="str">
        <f>Tabela2[[#This Row],[Localidade]]&amp;"/"&amp;Tabela2[[#This Row],[Estado]]</f>
        <v>Senador Pompeu/CE</v>
      </c>
      <c r="D825">
        <v>63600000</v>
      </c>
      <c r="E825">
        <v>63604999</v>
      </c>
      <c r="F825" t="e" vm="778">
        <v>#VALUE!</v>
      </c>
      <c r="G825" t="e" cm="1">
        <f t="array" aca="1" ref="G825" ca="1">_FV(Tabela2[[#This Row],[Cidade]],"Latitude")</f>
        <v>#NAME?</v>
      </c>
      <c r="H825" t="e" cm="1">
        <f t="array" aca="1" ref="H825" ca="1">_FV(Tabela2[[#This Row],[Cidade]],"Longitude")</f>
        <v>#NAME?</v>
      </c>
    </row>
    <row r="826" spans="1:8" x14ac:dyDescent="0.25">
      <c r="A826" t="s">
        <v>75</v>
      </c>
      <c r="B826" t="s">
        <v>3085</v>
      </c>
      <c r="C826" t="str">
        <f>Tabela2[[#This Row],[Localidade]]&amp;"/"&amp;Tabela2[[#This Row],[Estado]]</f>
        <v>Senador Sa/CE</v>
      </c>
      <c r="D826">
        <v>62470000</v>
      </c>
      <c r="E826">
        <v>62479999</v>
      </c>
      <c r="F826" t="e" vm="779">
        <v>#VALUE!</v>
      </c>
      <c r="G826" t="e" cm="1">
        <f t="array" aca="1" ref="G826" ca="1">_FV(Tabela2[[#This Row],[Cidade]],"Latitude")</f>
        <v>#NAME?</v>
      </c>
      <c r="H826" t="e" cm="1">
        <f t="array" aca="1" ref="H826" ca="1">_FV(Tabela2[[#This Row],[Cidade]],"Longitude")</f>
        <v>#NAME?</v>
      </c>
    </row>
    <row r="827" spans="1:8" x14ac:dyDescent="0.25">
      <c r="A827" t="s">
        <v>75</v>
      </c>
      <c r="B827" t="s">
        <v>568</v>
      </c>
      <c r="C827" t="str">
        <f>Tabela2[[#This Row],[Localidade]]&amp;"/"&amp;Tabela2[[#This Row],[Estado]]</f>
        <v>Sobral/CE</v>
      </c>
      <c r="D827">
        <v>62000001</v>
      </c>
      <c r="E827">
        <v>62114999</v>
      </c>
      <c r="F827" t="e" vm="780">
        <v>#VALUE!</v>
      </c>
      <c r="G827" t="e" cm="1">
        <f t="array" aca="1" ref="G827" ca="1">_FV(Tabela2[[#This Row],[Cidade]],"Latitude")</f>
        <v>#NAME?</v>
      </c>
      <c r="H827" t="e" cm="1">
        <f t="array" aca="1" ref="H827" ca="1">_FV(Tabela2[[#This Row],[Cidade]],"Longitude")</f>
        <v>#NAME?</v>
      </c>
    </row>
    <row r="828" spans="1:8" x14ac:dyDescent="0.25">
      <c r="A828" t="s">
        <v>75</v>
      </c>
      <c r="B828" t="s">
        <v>568</v>
      </c>
      <c r="C828" t="str">
        <f>Tabela2[[#This Row],[Localidade]]&amp;"/"&amp;Tabela2[[#This Row],[Estado]]</f>
        <v>Sobral/CE</v>
      </c>
      <c r="D828">
        <v>62000001</v>
      </c>
      <c r="E828">
        <v>62099999</v>
      </c>
      <c r="F828" t="e" vm="780">
        <v>#VALUE!</v>
      </c>
      <c r="G828" t="e" cm="1">
        <f t="array" aca="1" ref="G828" ca="1">_FV(Tabela2[[#This Row],[Cidade]],"Latitude")</f>
        <v>#NAME?</v>
      </c>
      <c r="H828" t="e" cm="1">
        <f t="array" aca="1" ref="H828" ca="1">_FV(Tabela2[[#This Row],[Cidade]],"Longitude")</f>
        <v>#NAME?</v>
      </c>
    </row>
    <row r="829" spans="1:8" x14ac:dyDescent="0.25">
      <c r="A829" t="s">
        <v>75</v>
      </c>
      <c r="B829" t="s">
        <v>4945</v>
      </c>
      <c r="C829" t="str">
        <f>Tabela2[[#This Row],[Localidade]]&amp;"/"&amp;Tabela2[[#This Row],[Estado]]</f>
        <v>Solonopole/CE</v>
      </c>
      <c r="D829">
        <v>63620000</v>
      </c>
      <c r="E829">
        <v>63629999</v>
      </c>
      <c r="F829" t="e" vm="781">
        <v>#VALUE!</v>
      </c>
      <c r="G829" t="e" cm="1">
        <f t="array" aca="1" ref="G829" ca="1">_FV(Tabela2[[#This Row],[Cidade]],"Latitude")</f>
        <v>#NAME?</v>
      </c>
      <c r="H829" t="e" cm="1">
        <f t="array" aca="1" ref="H829" ca="1">_FV(Tabela2[[#This Row],[Cidade]],"Longitude")</f>
        <v>#NAME?</v>
      </c>
    </row>
    <row r="830" spans="1:8" x14ac:dyDescent="0.25">
      <c r="A830" t="s">
        <v>75</v>
      </c>
      <c r="B830" t="s">
        <v>569</v>
      </c>
      <c r="C830" t="str">
        <f>Tabela2[[#This Row],[Localidade]]&amp;"/"&amp;Tabela2[[#This Row],[Estado]]</f>
        <v>Tabuleiro do Norte/CE</v>
      </c>
      <c r="D830">
        <v>62960000</v>
      </c>
      <c r="E830">
        <v>62964999</v>
      </c>
      <c r="F830" t="e" vm="782">
        <v>#VALUE!</v>
      </c>
      <c r="G830" t="e" cm="1">
        <f t="array" aca="1" ref="G830" ca="1">_FV(Tabela2[[#This Row],[Cidade]],"Latitude")</f>
        <v>#NAME?</v>
      </c>
      <c r="H830" t="e" cm="1">
        <f t="array" aca="1" ref="H830" ca="1">_FV(Tabela2[[#This Row],[Cidade]],"Longitude")</f>
        <v>#NAME?</v>
      </c>
    </row>
    <row r="831" spans="1:8" x14ac:dyDescent="0.25">
      <c r="A831" t="s">
        <v>75</v>
      </c>
      <c r="B831" t="s">
        <v>570</v>
      </c>
      <c r="C831" t="str">
        <f>Tabela2[[#This Row],[Localidade]]&amp;"/"&amp;Tabela2[[#This Row],[Estado]]</f>
        <v>Tamboril/CE</v>
      </c>
      <c r="D831">
        <v>63750000</v>
      </c>
      <c r="E831">
        <v>63779999</v>
      </c>
      <c r="F831" t="e" vm="783">
        <v>#VALUE!</v>
      </c>
      <c r="G831" t="e" cm="1">
        <f t="array" aca="1" ref="G831" ca="1">_FV(Tabela2[[#This Row],[Cidade]],"Latitude")</f>
        <v>#NAME?</v>
      </c>
      <c r="H831" t="e" cm="1">
        <f t="array" aca="1" ref="H831" ca="1">_FV(Tabela2[[#This Row],[Cidade]],"Longitude")</f>
        <v>#NAME?</v>
      </c>
    </row>
    <row r="832" spans="1:8" x14ac:dyDescent="0.25">
      <c r="A832" t="s">
        <v>75</v>
      </c>
      <c r="B832" t="s">
        <v>571</v>
      </c>
      <c r="C832" t="str">
        <f>Tabela2[[#This Row],[Localidade]]&amp;"/"&amp;Tabela2[[#This Row],[Estado]]</f>
        <v>Tarrafas/CE</v>
      </c>
      <c r="D832">
        <v>63145000</v>
      </c>
      <c r="E832">
        <v>63149999</v>
      </c>
      <c r="F832" t="e" vm="784">
        <v>#VALUE!</v>
      </c>
      <c r="G832" t="e" cm="1">
        <f t="array" aca="1" ref="G832" ca="1">_FV(Tabela2[[#This Row],[Cidade]],"Latitude")</f>
        <v>#NAME?</v>
      </c>
      <c r="H832" t="e" cm="1">
        <f t="array" aca="1" ref="H832" ca="1">_FV(Tabela2[[#This Row],[Cidade]],"Longitude")</f>
        <v>#NAME?</v>
      </c>
    </row>
    <row r="833" spans="1:8" x14ac:dyDescent="0.25">
      <c r="A833" t="s">
        <v>75</v>
      </c>
      <c r="B833" t="s">
        <v>3086</v>
      </c>
      <c r="C833" t="str">
        <f>Tabela2[[#This Row],[Localidade]]&amp;"/"&amp;Tabela2[[#This Row],[Estado]]</f>
        <v>Taua/CE</v>
      </c>
      <c r="D833">
        <v>63660000</v>
      </c>
      <c r="E833">
        <v>63669999</v>
      </c>
      <c r="F833" t="e" vm="785">
        <v>#VALUE!</v>
      </c>
      <c r="G833" t="e" cm="1">
        <f t="array" aca="1" ref="G833" ca="1">_FV(Tabela2[[#This Row],[Cidade]],"Latitude")</f>
        <v>#NAME?</v>
      </c>
      <c r="H833" t="e" cm="1">
        <f t="array" aca="1" ref="H833" ca="1">_FV(Tabela2[[#This Row],[Cidade]],"Longitude")</f>
        <v>#NAME?</v>
      </c>
    </row>
    <row r="834" spans="1:8" x14ac:dyDescent="0.25">
      <c r="A834" t="s">
        <v>75</v>
      </c>
      <c r="B834" t="s">
        <v>3527</v>
      </c>
      <c r="C834" t="str">
        <f>Tabela2[[#This Row],[Localidade]]&amp;"/"&amp;Tabela2[[#This Row],[Estado]]</f>
        <v>Tejucuoca/CE</v>
      </c>
      <c r="D834">
        <v>62610000</v>
      </c>
      <c r="E834">
        <v>62619999</v>
      </c>
      <c r="F834" t="e" vm="786">
        <v>#VALUE!</v>
      </c>
      <c r="G834" t="e" cm="1">
        <f t="array" aca="1" ref="G834" ca="1">_FV(Tabela2[[#This Row],[Cidade]],"Latitude")</f>
        <v>#NAME?</v>
      </c>
      <c r="H834" t="e" cm="1">
        <f t="array" aca="1" ref="H834" ca="1">_FV(Tabela2[[#This Row],[Cidade]],"Longitude")</f>
        <v>#NAME?</v>
      </c>
    </row>
    <row r="835" spans="1:8" x14ac:dyDescent="0.25">
      <c r="A835" t="s">
        <v>75</v>
      </c>
      <c r="B835" t="s">
        <v>3087</v>
      </c>
      <c r="C835" t="str">
        <f>Tabela2[[#This Row],[Localidade]]&amp;"/"&amp;Tabela2[[#This Row],[Estado]]</f>
        <v>Tiangua/CE</v>
      </c>
      <c r="D835">
        <v>62320000</v>
      </c>
      <c r="E835">
        <v>62339999</v>
      </c>
      <c r="F835" t="e" vm="787">
        <v>#VALUE!</v>
      </c>
      <c r="G835" t="e" cm="1">
        <f t="array" aca="1" ref="G835" ca="1">_FV(Tabela2[[#This Row],[Cidade]],"Latitude")</f>
        <v>#NAME?</v>
      </c>
      <c r="H835" t="e" cm="1">
        <f t="array" aca="1" ref="H835" ca="1">_FV(Tabela2[[#This Row],[Cidade]],"Longitude")</f>
        <v>#NAME?</v>
      </c>
    </row>
    <row r="836" spans="1:8" x14ac:dyDescent="0.25">
      <c r="A836" t="s">
        <v>75</v>
      </c>
      <c r="B836" t="s">
        <v>572</v>
      </c>
      <c r="C836" t="str">
        <f>Tabela2[[#This Row],[Localidade]]&amp;"/"&amp;Tabela2[[#This Row],[Estado]]</f>
        <v>Trairi/CE</v>
      </c>
      <c r="D836">
        <v>62690000</v>
      </c>
      <c r="E836">
        <v>62699999</v>
      </c>
      <c r="F836" t="e" vm="788">
        <v>#VALUE!</v>
      </c>
      <c r="G836" t="e" cm="1">
        <f t="array" aca="1" ref="G836" ca="1">_FV(Tabela2[[#This Row],[Cidade]],"Latitude")</f>
        <v>#NAME?</v>
      </c>
      <c r="H836" t="e" cm="1">
        <f t="array" aca="1" ref="H836" ca="1">_FV(Tabela2[[#This Row],[Cidade]],"Longitude")</f>
        <v>#NAME?</v>
      </c>
    </row>
    <row r="837" spans="1:8" x14ac:dyDescent="0.25">
      <c r="A837" t="s">
        <v>75</v>
      </c>
      <c r="B837" t="s">
        <v>573</v>
      </c>
      <c r="C837" t="str">
        <f>Tabela2[[#This Row],[Localidade]]&amp;"/"&amp;Tabela2[[#This Row],[Estado]]</f>
        <v>Tururu/CE</v>
      </c>
      <c r="D837">
        <v>62655000</v>
      </c>
      <c r="E837">
        <v>62659999</v>
      </c>
      <c r="F837" t="e" vm="789">
        <v>#VALUE!</v>
      </c>
      <c r="G837" t="e" cm="1">
        <f t="array" aca="1" ref="G837" ca="1">_FV(Tabela2[[#This Row],[Cidade]],"Latitude")</f>
        <v>#NAME?</v>
      </c>
      <c r="H837" t="e" cm="1">
        <f t="array" aca="1" ref="H837" ca="1">_FV(Tabela2[[#This Row],[Cidade]],"Longitude")</f>
        <v>#NAME?</v>
      </c>
    </row>
    <row r="838" spans="1:8" x14ac:dyDescent="0.25">
      <c r="A838" t="s">
        <v>75</v>
      </c>
      <c r="B838" t="s">
        <v>574</v>
      </c>
      <c r="C838" t="str">
        <f>Tabela2[[#This Row],[Localidade]]&amp;"/"&amp;Tabela2[[#This Row],[Estado]]</f>
        <v>Ubajara/CE</v>
      </c>
      <c r="D838">
        <v>62350000</v>
      </c>
      <c r="E838">
        <v>62359999</v>
      </c>
      <c r="F838" t="e" vm="790">
        <v>#VALUE!</v>
      </c>
      <c r="G838" t="e" cm="1">
        <f t="array" aca="1" ref="G838" ca="1">_FV(Tabela2[[#This Row],[Cidade]],"Latitude")</f>
        <v>#NAME?</v>
      </c>
      <c r="H838" t="e" cm="1">
        <f t="array" aca="1" ref="H838" ca="1">_FV(Tabela2[[#This Row],[Cidade]],"Longitude")</f>
        <v>#NAME?</v>
      </c>
    </row>
    <row r="839" spans="1:8" x14ac:dyDescent="0.25">
      <c r="A839" t="s">
        <v>75</v>
      </c>
      <c r="B839" t="s">
        <v>575</v>
      </c>
      <c r="C839" t="str">
        <f>Tabela2[[#This Row],[Localidade]]&amp;"/"&amp;Tabela2[[#This Row],[Estado]]</f>
        <v>Umari/CE</v>
      </c>
      <c r="D839">
        <v>63310000</v>
      </c>
      <c r="E839">
        <v>63319999</v>
      </c>
      <c r="F839" t="e" vm="791">
        <v>#VALUE!</v>
      </c>
      <c r="G839" t="e" cm="1">
        <f t="array" aca="1" ref="G839" ca="1">_FV(Tabela2[[#This Row],[Cidade]],"Latitude")</f>
        <v>#NAME?</v>
      </c>
      <c r="H839" t="e" cm="1">
        <f t="array" aca="1" ref="H839" ca="1">_FV(Tabela2[[#This Row],[Cidade]],"Longitude")</f>
        <v>#NAME?</v>
      </c>
    </row>
    <row r="840" spans="1:8" x14ac:dyDescent="0.25">
      <c r="A840" t="s">
        <v>75</v>
      </c>
      <c r="B840" t="s">
        <v>576</v>
      </c>
      <c r="C840" t="str">
        <f>Tabela2[[#This Row],[Localidade]]&amp;"/"&amp;Tabela2[[#This Row],[Estado]]</f>
        <v>Umirim/CE</v>
      </c>
      <c r="D840">
        <v>62660000</v>
      </c>
      <c r="E840">
        <v>62664999</v>
      </c>
      <c r="F840" t="e" vm="792">
        <v>#VALUE!</v>
      </c>
      <c r="G840" t="e" cm="1">
        <f t="array" aca="1" ref="G840" ca="1">_FV(Tabela2[[#This Row],[Cidade]],"Latitude")</f>
        <v>#NAME?</v>
      </c>
      <c r="H840" t="e" cm="1">
        <f t="array" aca="1" ref="H840" ca="1">_FV(Tabela2[[#This Row],[Cidade]],"Longitude")</f>
        <v>#NAME?</v>
      </c>
    </row>
    <row r="841" spans="1:8" x14ac:dyDescent="0.25">
      <c r="A841" t="s">
        <v>75</v>
      </c>
      <c r="B841" t="s">
        <v>577</v>
      </c>
      <c r="C841" t="str">
        <f>Tabela2[[#This Row],[Localidade]]&amp;"/"&amp;Tabela2[[#This Row],[Estado]]</f>
        <v>Uruburetama/CE</v>
      </c>
      <c r="D841">
        <v>62650000</v>
      </c>
      <c r="E841">
        <v>62654999</v>
      </c>
      <c r="F841" t="e" vm="793">
        <v>#VALUE!</v>
      </c>
      <c r="G841" t="e" cm="1">
        <f t="array" aca="1" ref="G841" ca="1">_FV(Tabela2[[#This Row],[Cidade]],"Latitude")</f>
        <v>#NAME?</v>
      </c>
      <c r="H841" t="e" cm="1">
        <f t="array" aca="1" ref="H841" ca="1">_FV(Tabela2[[#This Row],[Cidade]],"Longitude")</f>
        <v>#NAME?</v>
      </c>
    </row>
    <row r="842" spans="1:8" x14ac:dyDescent="0.25">
      <c r="A842" t="s">
        <v>75</v>
      </c>
      <c r="B842" t="s">
        <v>578</v>
      </c>
      <c r="C842" t="str">
        <f>Tabela2[[#This Row],[Localidade]]&amp;"/"&amp;Tabela2[[#This Row],[Estado]]</f>
        <v>Uruoca/CE</v>
      </c>
      <c r="D842">
        <v>62460000</v>
      </c>
      <c r="E842">
        <v>62469999</v>
      </c>
      <c r="F842" t="e" vm="794">
        <v>#VALUE!</v>
      </c>
      <c r="G842" t="e" cm="1">
        <f t="array" aca="1" ref="G842" ca="1">_FV(Tabela2[[#This Row],[Cidade]],"Latitude")</f>
        <v>#NAME?</v>
      </c>
      <c r="H842" t="e" cm="1">
        <f t="array" aca="1" ref="H842" ca="1">_FV(Tabela2[[#This Row],[Cidade]],"Longitude")</f>
        <v>#NAME?</v>
      </c>
    </row>
    <row r="843" spans="1:8" x14ac:dyDescent="0.25">
      <c r="A843" t="s">
        <v>75</v>
      </c>
      <c r="B843" t="s">
        <v>579</v>
      </c>
      <c r="C843" t="str">
        <f>Tabela2[[#This Row],[Localidade]]&amp;"/"&amp;Tabela2[[#This Row],[Estado]]</f>
        <v>Varjota/CE</v>
      </c>
      <c r="D843">
        <v>62265000</v>
      </c>
      <c r="E843">
        <v>62269999</v>
      </c>
      <c r="F843" t="e" vm="795">
        <v>#VALUE!</v>
      </c>
      <c r="G843" t="e" cm="1">
        <f t="array" aca="1" ref="G843" ca="1">_FV(Tabela2[[#This Row],[Cidade]],"Latitude")</f>
        <v>#NAME?</v>
      </c>
      <c r="H843" t="e" cm="1">
        <f t="array" aca="1" ref="H843" ca="1">_FV(Tabela2[[#This Row],[Cidade]],"Longitude")</f>
        <v>#NAME?</v>
      </c>
    </row>
    <row r="844" spans="1:8" x14ac:dyDescent="0.25">
      <c r="A844" t="s">
        <v>75</v>
      </c>
      <c r="B844" t="s">
        <v>3088</v>
      </c>
      <c r="C844" t="str">
        <f>Tabela2[[#This Row],[Localidade]]&amp;"/"&amp;Tabela2[[#This Row],[Estado]]</f>
        <v>Varzea Alegre/CE</v>
      </c>
      <c r="D844">
        <v>63540000</v>
      </c>
      <c r="E844">
        <v>63559999</v>
      </c>
      <c r="F844" t="e" vm="796">
        <v>#VALUE!</v>
      </c>
      <c r="G844" t="e" cm="1">
        <f t="array" aca="1" ref="G844" ca="1">_FV(Tabela2[[#This Row],[Cidade]],"Latitude")</f>
        <v>#NAME?</v>
      </c>
      <c r="H844" t="e" cm="1">
        <f t="array" aca="1" ref="H844" ca="1">_FV(Tabela2[[#This Row],[Cidade]],"Longitude")</f>
        <v>#NAME?</v>
      </c>
    </row>
    <row r="845" spans="1:8" x14ac:dyDescent="0.25">
      <c r="A845" t="s">
        <v>75</v>
      </c>
      <c r="B845" t="s">
        <v>3528</v>
      </c>
      <c r="C845" t="str">
        <f>Tabela2[[#This Row],[Localidade]]&amp;"/"&amp;Tabela2[[#This Row],[Estado]]</f>
        <v>Vicosa do Ceara/CE</v>
      </c>
      <c r="D845">
        <v>62300000</v>
      </c>
      <c r="E845">
        <v>62319999</v>
      </c>
      <c r="F845" t="e" vm="797">
        <v>#VALUE!</v>
      </c>
      <c r="G845" t="e" cm="1">
        <f t="array" aca="1" ref="G845" ca="1">_FV(Tabela2[[#This Row],[Cidade]],"Latitude")</f>
        <v>#NAME?</v>
      </c>
      <c r="H845" t="e" cm="1">
        <f t="array" aca="1" ref="H845" ca="1">_FV(Tabela2[[#This Row],[Cidade]],"Longitude")</f>
        <v>#NAME?</v>
      </c>
    </row>
    <row r="846" spans="1:8" x14ac:dyDescent="0.25">
      <c r="A846" t="s">
        <v>76</v>
      </c>
      <c r="B846" t="s">
        <v>3876</v>
      </c>
      <c r="C846" t="str">
        <f>Tabela2[[#This Row],[Localidade]]&amp;"/"&amp;Tabela2[[#This Row],[Estado]]</f>
        <v>Brasilia/DF</v>
      </c>
      <c r="D846">
        <v>70000001</v>
      </c>
      <c r="E846">
        <v>72799999</v>
      </c>
      <c r="F846" t="e" vm="798">
        <v>#VALUE!</v>
      </c>
      <c r="G846" t="e" cm="1">
        <f t="array" aca="1" ref="G846" ca="1">_FV(Tabela2[[#This Row],[Cidade]],"Latitude")</f>
        <v>#NAME?</v>
      </c>
      <c r="H846" t="e" cm="1">
        <f t="array" aca="1" ref="H846" ca="1">_FV(Tabela2[[#This Row],[Cidade]],"Longitude")</f>
        <v>#NAME?</v>
      </c>
    </row>
    <row r="847" spans="1:8" x14ac:dyDescent="0.25">
      <c r="A847" t="s">
        <v>76</v>
      </c>
      <c r="B847" t="s">
        <v>3876</v>
      </c>
      <c r="C847" t="str">
        <f>Tabela2[[#This Row],[Localidade]]&amp;"/"&amp;Tabela2[[#This Row],[Estado]]</f>
        <v>Brasilia/DF</v>
      </c>
      <c r="D847">
        <v>73000001</v>
      </c>
      <c r="E847">
        <v>73699999</v>
      </c>
      <c r="F847" t="e" vm="798">
        <v>#VALUE!</v>
      </c>
      <c r="G847" t="e" cm="1">
        <f t="array" aca="1" ref="G847" ca="1">_FV(Tabela2[[#This Row],[Cidade]],"Latitude")</f>
        <v>#NAME?</v>
      </c>
      <c r="H847" t="e" cm="1">
        <f t="array" aca="1" ref="H847" ca="1">_FV(Tabela2[[#This Row],[Cidade]],"Longitude")</f>
        <v>#NAME?</v>
      </c>
    </row>
    <row r="848" spans="1:8" x14ac:dyDescent="0.25">
      <c r="A848" t="s">
        <v>76</v>
      </c>
      <c r="B848" t="s">
        <v>3876</v>
      </c>
      <c r="C848" t="str">
        <f>Tabela2[[#This Row],[Localidade]]&amp;"/"&amp;Tabela2[[#This Row],[Estado]]</f>
        <v>Brasilia/DF</v>
      </c>
      <c r="D848">
        <v>70000001</v>
      </c>
      <c r="E848">
        <v>72799999</v>
      </c>
      <c r="F848" t="e" vm="798">
        <v>#VALUE!</v>
      </c>
      <c r="G848" t="e" cm="1">
        <f t="array" aca="1" ref="G848" ca="1">_FV(Tabela2[[#This Row],[Cidade]],"Latitude")</f>
        <v>#NAME?</v>
      </c>
      <c r="H848" t="e" cm="1">
        <f t="array" aca="1" ref="H848" ca="1">_FV(Tabela2[[#This Row],[Cidade]],"Longitude")</f>
        <v>#NAME?</v>
      </c>
    </row>
    <row r="849" spans="1:8" x14ac:dyDescent="0.25">
      <c r="A849" t="s">
        <v>76</v>
      </c>
      <c r="B849" t="s">
        <v>3876</v>
      </c>
      <c r="C849" t="str">
        <f>Tabela2[[#This Row],[Localidade]]&amp;"/"&amp;Tabela2[[#This Row],[Estado]]</f>
        <v>Brasilia/DF</v>
      </c>
      <c r="D849">
        <v>73000001</v>
      </c>
      <c r="E849">
        <v>73699999</v>
      </c>
      <c r="F849" t="e" vm="798">
        <v>#VALUE!</v>
      </c>
      <c r="G849" t="e" cm="1">
        <f t="array" aca="1" ref="G849" ca="1">_FV(Tabela2[[#This Row],[Cidade]],"Latitude")</f>
        <v>#NAME?</v>
      </c>
      <c r="H849" t="e" cm="1">
        <f t="array" aca="1" ref="H849" ca="1">_FV(Tabela2[[#This Row],[Cidade]],"Longitude")</f>
        <v>#NAME?</v>
      </c>
    </row>
    <row r="850" spans="1:8" x14ac:dyDescent="0.25">
      <c r="A850" t="s">
        <v>77</v>
      </c>
      <c r="B850" t="s">
        <v>3089</v>
      </c>
      <c r="C850" t="str">
        <f>Tabela2[[#This Row],[Localidade]]&amp;"/"&amp;Tabela2[[#This Row],[Estado]]</f>
        <v>Afonso Claudio/ES</v>
      </c>
      <c r="D850">
        <v>29600000</v>
      </c>
      <c r="E850">
        <v>29614999</v>
      </c>
      <c r="F850" t="e" vm="799">
        <v>#VALUE!</v>
      </c>
      <c r="G850" t="e" cm="1">
        <f t="array" aca="1" ref="G850" ca="1">_FV(Tabela2[[#This Row],[Cidade]],"Latitude")</f>
        <v>#NAME?</v>
      </c>
      <c r="H850" t="e" cm="1">
        <f t="array" aca="1" ref="H850" ca="1">_FV(Tabela2[[#This Row],[Cidade]],"Longitude")</f>
        <v>#NAME?</v>
      </c>
    </row>
    <row r="851" spans="1:8" x14ac:dyDescent="0.25">
      <c r="A851" t="s">
        <v>77</v>
      </c>
      <c r="B851" t="s">
        <v>5303</v>
      </c>
      <c r="C851" t="str">
        <f>Tabela2[[#This Row],[Localidade]]&amp;"/"&amp;Tabela2[[#This Row],[Estado]]</f>
        <v>Agua Doce do Norte/ES</v>
      </c>
      <c r="D851">
        <v>29820000</v>
      </c>
      <c r="E851">
        <v>29829999</v>
      </c>
      <c r="F851" t="e" vm="800">
        <v>#VALUE!</v>
      </c>
      <c r="G851" t="e" cm="1">
        <f t="array" aca="1" ref="G851" ca="1">_FV(Tabela2[[#This Row],[Cidade]],"Latitude")</f>
        <v>#NAME?</v>
      </c>
      <c r="H851" t="e" cm="1">
        <f t="array" aca="1" ref="H851" ca="1">_FV(Tabela2[[#This Row],[Cidade]],"Longitude")</f>
        <v>#NAME?</v>
      </c>
    </row>
    <row r="852" spans="1:8" x14ac:dyDescent="0.25">
      <c r="A852" t="s">
        <v>77</v>
      </c>
      <c r="B852" t="s">
        <v>3090</v>
      </c>
      <c r="C852" t="str">
        <f>Tabela2[[#This Row],[Localidade]]&amp;"/"&amp;Tabela2[[#This Row],[Estado]]</f>
        <v>aguia Branca/ES</v>
      </c>
      <c r="D852">
        <v>29795000</v>
      </c>
      <c r="E852">
        <v>29799999</v>
      </c>
      <c r="F852" t="e" vm="801">
        <v>#VALUE!</v>
      </c>
      <c r="G852" t="e" cm="1">
        <f t="array" aca="1" ref="G852" ca="1">_FV(Tabela2[[#This Row],[Cidade]],"Latitude")</f>
        <v>#NAME?</v>
      </c>
      <c r="H852" t="e" cm="1">
        <f t="array" aca="1" ref="H852" ca="1">_FV(Tabela2[[#This Row],[Cidade]],"Longitude")</f>
        <v>#NAME?</v>
      </c>
    </row>
    <row r="853" spans="1:8" x14ac:dyDescent="0.25">
      <c r="A853" t="s">
        <v>77</v>
      </c>
      <c r="B853" t="s">
        <v>580</v>
      </c>
      <c r="C853" t="str">
        <f>Tabela2[[#This Row],[Localidade]]&amp;"/"&amp;Tabela2[[#This Row],[Estado]]</f>
        <v>Alegre/ES</v>
      </c>
      <c r="D853">
        <v>29500000</v>
      </c>
      <c r="E853">
        <v>29539999</v>
      </c>
      <c r="F853" t="e" vm="802">
        <v>#VALUE!</v>
      </c>
      <c r="G853" t="e" cm="1">
        <f t="array" aca="1" ref="G853" ca="1">_FV(Tabela2[[#This Row],[Cidade]],"Latitude")</f>
        <v>#NAME?</v>
      </c>
      <c r="H853" t="e" cm="1">
        <f t="array" aca="1" ref="H853" ca="1">_FV(Tabela2[[#This Row],[Cidade]],"Longitude")</f>
        <v>#NAME?</v>
      </c>
    </row>
    <row r="854" spans="1:8" x14ac:dyDescent="0.25">
      <c r="A854" t="s">
        <v>77</v>
      </c>
      <c r="B854" t="s">
        <v>581</v>
      </c>
      <c r="C854" t="str">
        <f>Tabela2[[#This Row],[Localidade]]&amp;"/"&amp;Tabela2[[#This Row],[Estado]]</f>
        <v>Alfredo Chaves/ES</v>
      </c>
      <c r="D854">
        <v>29240000</v>
      </c>
      <c r="E854">
        <v>29254999</v>
      </c>
      <c r="F854" t="e" vm="803">
        <v>#VALUE!</v>
      </c>
      <c r="G854" t="e" cm="1">
        <f t="array" aca="1" ref="G854" ca="1">_FV(Tabela2[[#This Row],[Cidade]],"Latitude")</f>
        <v>#NAME?</v>
      </c>
      <c r="H854" t="e" cm="1">
        <f t="array" aca="1" ref="H854" ca="1">_FV(Tabela2[[#This Row],[Cidade]],"Longitude")</f>
        <v>#NAME?</v>
      </c>
    </row>
    <row r="855" spans="1:8" x14ac:dyDescent="0.25">
      <c r="A855" t="s">
        <v>77</v>
      </c>
      <c r="B855" t="s">
        <v>582</v>
      </c>
      <c r="C855" t="str">
        <f>Tabela2[[#This Row],[Localidade]]&amp;"/"&amp;Tabela2[[#This Row],[Estado]]</f>
        <v>Alto Rio Novo/ES</v>
      </c>
      <c r="D855">
        <v>29760000</v>
      </c>
      <c r="E855">
        <v>29769999</v>
      </c>
      <c r="F855" t="e" vm="804">
        <v>#VALUE!</v>
      </c>
      <c r="G855" t="e" cm="1">
        <f t="array" aca="1" ref="G855" ca="1">_FV(Tabela2[[#This Row],[Cidade]],"Latitude")</f>
        <v>#NAME?</v>
      </c>
      <c r="H855" t="e" cm="1">
        <f t="array" aca="1" ref="H855" ca="1">_FV(Tabela2[[#This Row],[Cidade]],"Longitude")</f>
        <v>#NAME?</v>
      </c>
    </row>
    <row r="856" spans="1:8" x14ac:dyDescent="0.25">
      <c r="A856" t="s">
        <v>77</v>
      </c>
      <c r="B856" t="s">
        <v>583</v>
      </c>
      <c r="C856" t="str">
        <f>Tabela2[[#This Row],[Localidade]]&amp;"/"&amp;Tabela2[[#This Row],[Estado]]</f>
        <v>Anchieta/ES</v>
      </c>
      <c r="D856">
        <v>29230000</v>
      </c>
      <c r="E856">
        <v>29239999</v>
      </c>
      <c r="F856" t="e" vm="805">
        <v>#VALUE!</v>
      </c>
      <c r="G856" t="e" cm="1">
        <f t="array" aca="1" ref="G856" ca="1">_FV(Tabela2[[#This Row],[Cidade]],"Latitude")</f>
        <v>#NAME?</v>
      </c>
      <c r="H856" t="e" cm="1">
        <f t="array" aca="1" ref="H856" ca="1">_FV(Tabela2[[#This Row],[Cidade]],"Longitude")</f>
        <v>#NAME?</v>
      </c>
    </row>
    <row r="857" spans="1:8" x14ac:dyDescent="0.25">
      <c r="A857" t="s">
        <v>77</v>
      </c>
      <c r="B857" t="s">
        <v>3091</v>
      </c>
      <c r="C857" t="str">
        <f>Tabela2[[#This Row],[Localidade]]&amp;"/"&amp;Tabela2[[#This Row],[Estado]]</f>
        <v>Apiaca/ES</v>
      </c>
      <c r="D857">
        <v>29450000</v>
      </c>
      <c r="E857">
        <v>29459999</v>
      </c>
      <c r="F857" t="e" vm="806">
        <v>#VALUE!</v>
      </c>
      <c r="G857" t="e" cm="1">
        <f t="array" aca="1" ref="G857" ca="1">_FV(Tabela2[[#This Row],[Cidade]],"Latitude")</f>
        <v>#NAME?</v>
      </c>
      <c r="H857" t="e" cm="1">
        <f t="array" aca="1" ref="H857" ca="1">_FV(Tabela2[[#This Row],[Cidade]],"Longitude")</f>
        <v>#NAME?</v>
      </c>
    </row>
    <row r="858" spans="1:8" x14ac:dyDescent="0.25">
      <c r="A858" t="s">
        <v>77</v>
      </c>
      <c r="B858" t="s">
        <v>584</v>
      </c>
      <c r="C858" t="str">
        <f>Tabela2[[#This Row],[Localidade]]&amp;"/"&amp;Tabela2[[#This Row],[Estado]]</f>
        <v>Aracruz/ES</v>
      </c>
      <c r="D858">
        <v>29190001</v>
      </c>
      <c r="E858">
        <v>29199999</v>
      </c>
      <c r="F858" t="e" vm="807">
        <v>#VALUE!</v>
      </c>
      <c r="G858" t="e" cm="1">
        <f t="array" aca="1" ref="G858" ca="1">_FV(Tabela2[[#This Row],[Cidade]],"Latitude")</f>
        <v>#NAME?</v>
      </c>
      <c r="H858" t="e" cm="1">
        <f t="array" aca="1" ref="H858" ca="1">_FV(Tabela2[[#This Row],[Cidade]],"Longitude")</f>
        <v>#NAME?</v>
      </c>
    </row>
    <row r="859" spans="1:8" x14ac:dyDescent="0.25">
      <c r="A859" t="s">
        <v>77</v>
      </c>
      <c r="B859" t="s">
        <v>584</v>
      </c>
      <c r="C859" t="str">
        <f>Tabela2[[#This Row],[Localidade]]&amp;"/"&amp;Tabela2[[#This Row],[Estado]]</f>
        <v>Aracruz/ES</v>
      </c>
      <c r="D859">
        <v>29190001</v>
      </c>
      <c r="E859">
        <v>29199999</v>
      </c>
      <c r="F859" t="e" vm="807">
        <v>#VALUE!</v>
      </c>
      <c r="G859" t="e" cm="1">
        <f t="array" aca="1" ref="G859" ca="1">_FV(Tabela2[[#This Row],[Cidade]],"Latitude")</f>
        <v>#NAME?</v>
      </c>
      <c r="H859" t="e" cm="1">
        <f t="array" aca="1" ref="H859" ca="1">_FV(Tabela2[[#This Row],[Cidade]],"Longitude")</f>
        <v>#NAME?</v>
      </c>
    </row>
    <row r="860" spans="1:8" x14ac:dyDescent="0.25">
      <c r="A860" t="s">
        <v>77</v>
      </c>
      <c r="B860" t="s">
        <v>3877</v>
      </c>
      <c r="C860" t="str">
        <f>Tabela2[[#This Row],[Localidade]]&amp;"/"&amp;Tabela2[[#This Row],[Estado]]</f>
        <v>Atilio Vivacqua/ES</v>
      </c>
      <c r="D860">
        <v>29490000</v>
      </c>
      <c r="E860">
        <v>29499999</v>
      </c>
      <c r="F860" t="e" vm="808">
        <v>#VALUE!</v>
      </c>
      <c r="G860" t="e" cm="1">
        <f t="array" aca="1" ref="G860" ca="1">_FV(Tabela2[[#This Row],[Cidade]],"Latitude")</f>
        <v>#NAME?</v>
      </c>
      <c r="H860" t="e" cm="1">
        <f t="array" aca="1" ref="H860" ca="1">_FV(Tabela2[[#This Row],[Cidade]],"Longitude")</f>
        <v>#NAME?</v>
      </c>
    </row>
    <row r="861" spans="1:8" x14ac:dyDescent="0.25">
      <c r="A861" t="s">
        <v>77</v>
      </c>
      <c r="B861" t="s">
        <v>585</v>
      </c>
      <c r="C861" t="str">
        <f>Tabela2[[#This Row],[Localidade]]&amp;"/"&amp;Tabela2[[#This Row],[Estado]]</f>
        <v>Baixo Guandu/ES</v>
      </c>
      <c r="D861">
        <v>29730000</v>
      </c>
      <c r="E861">
        <v>29744999</v>
      </c>
      <c r="F861" t="e" vm="809">
        <v>#VALUE!</v>
      </c>
      <c r="G861" t="e" cm="1">
        <f t="array" aca="1" ref="G861" ca="1">_FV(Tabela2[[#This Row],[Cidade]],"Latitude")</f>
        <v>#NAME?</v>
      </c>
      <c r="H861" t="e" cm="1">
        <f t="array" aca="1" ref="H861" ca="1">_FV(Tabela2[[#This Row],[Cidade]],"Longitude")</f>
        <v>#NAME?</v>
      </c>
    </row>
    <row r="862" spans="1:8" x14ac:dyDescent="0.25">
      <c r="A862" t="s">
        <v>77</v>
      </c>
      <c r="B862" t="s">
        <v>4186</v>
      </c>
      <c r="C862" t="str">
        <f>Tabela2[[#This Row],[Localidade]]&amp;"/"&amp;Tabela2[[#This Row],[Estado]]</f>
        <v>Barra de Sao Francisco/ES</v>
      </c>
      <c r="D862">
        <v>29800000</v>
      </c>
      <c r="E862">
        <v>29819999</v>
      </c>
      <c r="F862" t="e" vm="810">
        <v>#VALUE!</v>
      </c>
      <c r="G862" t="e" cm="1">
        <f t="array" aca="1" ref="G862" ca="1">_FV(Tabela2[[#This Row],[Cidade]],"Latitude")</f>
        <v>#NAME?</v>
      </c>
      <c r="H862" t="e" cm="1">
        <f t="array" aca="1" ref="H862" ca="1">_FV(Tabela2[[#This Row],[Cidade]],"Longitude")</f>
        <v>#NAME?</v>
      </c>
    </row>
    <row r="863" spans="1:8" x14ac:dyDescent="0.25">
      <c r="A863" t="s">
        <v>77</v>
      </c>
      <c r="B863" t="s">
        <v>3529</v>
      </c>
      <c r="C863" t="str">
        <f>Tabela2[[#This Row],[Localidade]]&amp;"/"&amp;Tabela2[[#This Row],[Estado]]</f>
        <v>Boa Esperanca/ES</v>
      </c>
      <c r="D863">
        <v>29845000</v>
      </c>
      <c r="E863">
        <v>29849999</v>
      </c>
      <c r="F863" t="e" vm="811">
        <v>#VALUE!</v>
      </c>
      <c r="G863" t="e" cm="1">
        <f t="array" aca="1" ref="G863" ca="1">_FV(Tabela2[[#This Row],[Cidade]],"Latitude")</f>
        <v>#NAME?</v>
      </c>
      <c r="H863" t="e" cm="1">
        <f t="array" aca="1" ref="H863" ca="1">_FV(Tabela2[[#This Row],[Cidade]],"Longitude")</f>
        <v>#NAME?</v>
      </c>
    </row>
    <row r="864" spans="1:8" x14ac:dyDescent="0.25">
      <c r="A864" t="s">
        <v>77</v>
      </c>
      <c r="B864" t="s">
        <v>586</v>
      </c>
      <c r="C864" t="str">
        <f>Tabela2[[#This Row],[Localidade]]&amp;"/"&amp;Tabela2[[#This Row],[Estado]]</f>
        <v>Bom Jesus do Norte/ES</v>
      </c>
      <c r="D864">
        <v>29460000</v>
      </c>
      <c r="E864">
        <v>29469999</v>
      </c>
      <c r="F864" t="e" vm="812">
        <v>#VALUE!</v>
      </c>
      <c r="G864" t="e" cm="1">
        <f t="array" aca="1" ref="G864" ca="1">_FV(Tabela2[[#This Row],[Cidade]],"Latitude")</f>
        <v>#NAME?</v>
      </c>
      <c r="H864" t="e" cm="1">
        <f t="array" aca="1" ref="H864" ca="1">_FV(Tabela2[[#This Row],[Cidade]],"Longitude")</f>
        <v>#NAME?</v>
      </c>
    </row>
    <row r="865" spans="1:8" x14ac:dyDescent="0.25">
      <c r="A865" t="s">
        <v>77</v>
      </c>
      <c r="B865" t="s">
        <v>587</v>
      </c>
      <c r="C865" t="str">
        <f>Tabela2[[#This Row],[Localidade]]&amp;"/"&amp;Tabela2[[#This Row],[Estado]]</f>
        <v>Brejetuba/ES</v>
      </c>
      <c r="D865">
        <v>29630000</v>
      </c>
      <c r="E865">
        <v>29639999</v>
      </c>
      <c r="F865" t="e" vm="813">
        <v>#VALUE!</v>
      </c>
      <c r="G865" t="e" cm="1">
        <f t="array" aca="1" ref="G865" ca="1">_FV(Tabela2[[#This Row],[Cidade]],"Latitude")</f>
        <v>#NAME?</v>
      </c>
      <c r="H865" t="e" cm="1">
        <f t="array" aca="1" ref="H865" ca="1">_FV(Tabela2[[#This Row],[Cidade]],"Longitude")</f>
        <v>#NAME?</v>
      </c>
    </row>
    <row r="866" spans="1:8" x14ac:dyDescent="0.25">
      <c r="A866" t="s">
        <v>77</v>
      </c>
      <c r="B866" t="s">
        <v>588</v>
      </c>
      <c r="C866" t="str">
        <f>Tabela2[[#This Row],[Localidade]]&amp;"/"&amp;Tabela2[[#This Row],[Estado]]</f>
        <v>Cachoeiro de Itapemirim/ES</v>
      </c>
      <c r="D866">
        <v>29300001</v>
      </c>
      <c r="E866">
        <v>29329999</v>
      </c>
      <c r="F866" t="e" vm="814">
        <v>#VALUE!</v>
      </c>
      <c r="G866" t="e" cm="1">
        <f t="array" aca="1" ref="G866" ca="1">_FV(Tabela2[[#This Row],[Cidade]],"Latitude")</f>
        <v>#NAME?</v>
      </c>
      <c r="H866" t="e" cm="1">
        <f t="array" aca="1" ref="H866" ca="1">_FV(Tabela2[[#This Row],[Cidade]],"Longitude")</f>
        <v>#NAME?</v>
      </c>
    </row>
    <row r="867" spans="1:8" x14ac:dyDescent="0.25">
      <c r="A867" t="s">
        <v>77</v>
      </c>
      <c r="B867" t="s">
        <v>588</v>
      </c>
      <c r="C867" t="str">
        <f>Tabela2[[#This Row],[Localidade]]&amp;"/"&amp;Tabela2[[#This Row],[Estado]]</f>
        <v>Cachoeiro de Itapemirim/ES</v>
      </c>
      <c r="D867">
        <v>29300001</v>
      </c>
      <c r="E867">
        <v>29320999</v>
      </c>
      <c r="F867" t="e" vm="814">
        <v>#VALUE!</v>
      </c>
      <c r="G867" t="e" cm="1">
        <f t="array" aca="1" ref="G867" ca="1">_FV(Tabela2[[#This Row],[Cidade]],"Latitude")</f>
        <v>#NAME?</v>
      </c>
      <c r="H867" t="e" cm="1">
        <f t="array" aca="1" ref="H867" ca="1">_FV(Tabela2[[#This Row],[Cidade]],"Longitude")</f>
        <v>#NAME?</v>
      </c>
    </row>
    <row r="868" spans="1:8" x14ac:dyDescent="0.25">
      <c r="A868" t="s">
        <v>77</v>
      </c>
      <c r="B868" t="s">
        <v>589</v>
      </c>
      <c r="C868" t="str">
        <f>Tabela2[[#This Row],[Localidade]]&amp;"/"&amp;Tabela2[[#This Row],[Estado]]</f>
        <v>Cariacica/ES</v>
      </c>
      <c r="D868">
        <v>29140001</v>
      </c>
      <c r="E868">
        <v>29159999</v>
      </c>
      <c r="F868" t="e" vm="815">
        <v>#VALUE!</v>
      </c>
      <c r="G868" t="e" cm="1">
        <f t="array" aca="1" ref="G868" ca="1">_FV(Tabela2[[#This Row],[Cidade]],"Latitude")</f>
        <v>#NAME?</v>
      </c>
      <c r="H868" t="e" cm="1">
        <f t="array" aca="1" ref="H868" ca="1">_FV(Tabela2[[#This Row],[Cidade]],"Longitude")</f>
        <v>#NAME?</v>
      </c>
    </row>
    <row r="869" spans="1:8" x14ac:dyDescent="0.25">
      <c r="A869" t="s">
        <v>77</v>
      </c>
      <c r="B869" t="s">
        <v>589</v>
      </c>
      <c r="C869" t="str">
        <f>Tabela2[[#This Row],[Localidade]]&amp;"/"&amp;Tabela2[[#This Row],[Estado]]</f>
        <v>Cariacica/ES</v>
      </c>
      <c r="D869">
        <v>29140001</v>
      </c>
      <c r="E869">
        <v>29159999</v>
      </c>
      <c r="F869" t="e" vm="815">
        <v>#VALUE!</v>
      </c>
      <c r="G869" t="e" cm="1">
        <f t="array" aca="1" ref="G869" ca="1">_FV(Tabela2[[#This Row],[Cidade]],"Latitude")</f>
        <v>#NAME?</v>
      </c>
      <c r="H869" t="e" cm="1">
        <f t="array" aca="1" ref="H869" ca="1">_FV(Tabela2[[#This Row],[Cidade]],"Longitude")</f>
        <v>#NAME?</v>
      </c>
    </row>
    <row r="870" spans="1:8" x14ac:dyDescent="0.25">
      <c r="A870" t="s">
        <v>77</v>
      </c>
      <c r="B870" t="s">
        <v>590</v>
      </c>
      <c r="C870" t="str">
        <f>Tabela2[[#This Row],[Localidade]]&amp;"/"&amp;Tabela2[[#This Row],[Estado]]</f>
        <v>Castelo/ES</v>
      </c>
      <c r="D870">
        <v>29360000</v>
      </c>
      <c r="E870">
        <v>29369999</v>
      </c>
      <c r="F870" t="e" vm="816">
        <v>#VALUE!</v>
      </c>
      <c r="G870" t="e" cm="1">
        <f t="array" aca="1" ref="G870" ca="1">_FV(Tabela2[[#This Row],[Cidade]],"Latitude")</f>
        <v>#NAME?</v>
      </c>
      <c r="H870" t="e" cm="1">
        <f t="array" aca="1" ref="H870" ca="1">_FV(Tabela2[[#This Row],[Cidade]],"Longitude")</f>
        <v>#NAME?</v>
      </c>
    </row>
    <row r="871" spans="1:8" x14ac:dyDescent="0.25">
      <c r="A871" t="s">
        <v>77</v>
      </c>
      <c r="B871" t="s">
        <v>591</v>
      </c>
      <c r="C871" t="str">
        <f>Tabela2[[#This Row],[Localidade]]&amp;"/"&amp;Tabela2[[#This Row],[Estado]]</f>
        <v>Colatina/ES</v>
      </c>
      <c r="D871">
        <v>29700001</v>
      </c>
      <c r="E871">
        <v>29719999</v>
      </c>
      <c r="F871" t="e" vm="817">
        <v>#VALUE!</v>
      </c>
      <c r="G871" t="e" cm="1">
        <f t="array" aca="1" ref="G871" ca="1">_FV(Tabela2[[#This Row],[Cidade]],"Latitude")</f>
        <v>#NAME?</v>
      </c>
      <c r="H871" t="e" cm="1">
        <f t="array" aca="1" ref="H871" ca="1">_FV(Tabela2[[#This Row],[Cidade]],"Longitude")</f>
        <v>#NAME?</v>
      </c>
    </row>
    <row r="872" spans="1:8" x14ac:dyDescent="0.25">
      <c r="A872" t="s">
        <v>77</v>
      </c>
      <c r="B872" t="s">
        <v>591</v>
      </c>
      <c r="C872" t="str">
        <f>Tabela2[[#This Row],[Localidade]]&amp;"/"&amp;Tabela2[[#This Row],[Estado]]</f>
        <v>Colatina/ES</v>
      </c>
      <c r="D872">
        <v>29700001</v>
      </c>
      <c r="E872">
        <v>29714999</v>
      </c>
      <c r="F872" t="e" vm="817">
        <v>#VALUE!</v>
      </c>
      <c r="G872" t="e" cm="1">
        <f t="array" aca="1" ref="G872" ca="1">_FV(Tabela2[[#This Row],[Cidade]],"Latitude")</f>
        <v>#NAME?</v>
      </c>
      <c r="H872" t="e" cm="1">
        <f t="array" aca="1" ref="H872" ca="1">_FV(Tabela2[[#This Row],[Cidade]],"Longitude")</f>
        <v>#NAME?</v>
      </c>
    </row>
    <row r="873" spans="1:8" x14ac:dyDescent="0.25">
      <c r="A873" t="s">
        <v>77</v>
      </c>
      <c r="B873" t="s">
        <v>4187</v>
      </c>
      <c r="C873" t="str">
        <f>Tabela2[[#This Row],[Localidade]]&amp;"/"&amp;Tabela2[[#This Row],[Estado]]</f>
        <v>Conceicao da Barra/ES</v>
      </c>
      <c r="D873">
        <v>29960000</v>
      </c>
      <c r="E873">
        <v>29969999</v>
      </c>
      <c r="F873" t="e" vm="818">
        <v>#VALUE!</v>
      </c>
      <c r="G873" t="e" cm="1">
        <f t="array" aca="1" ref="G873" ca="1">_FV(Tabela2[[#This Row],[Cidade]],"Latitude")</f>
        <v>#NAME?</v>
      </c>
      <c r="H873" t="e" cm="1">
        <f t="array" aca="1" ref="H873" ca="1">_FV(Tabela2[[#This Row],[Cidade]],"Longitude")</f>
        <v>#NAME?</v>
      </c>
    </row>
    <row r="874" spans="1:8" x14ac:dyDescent="0.25">
      <c r="A874" t="s">
        <v>77</v>
      </c>
      <c r="B874" t="s">
        <v>4188</v>
      </c>
      <c r="C874" t="str">
        <f>Tabela2[[#This Row],[Localidade]]&amp;"/"&amp;Tabela2[[#This Row],[Estado]]</f>
        <v>Conceicao do Castelo/ES</v>
      </c>
      <c r="D874">
        <v>29370000</v>
      </c>
      <c r="E874">
        <v>29374999</v>
      </c>
      <c r="F874" t="e" vm="819">
        <v>#VALUE!</v>
      </c>
      <c r="G874" t="e" cm="1">
        <f t="array" aca="1" ref="G874" ca="1">_FV(Tabela2[[#This Row],[Cidade]],"Latitude")</f>
        <v>#NAME?</v>
      </c>
      <c r="H874" t="e" cm="1">
        <f t="array" aca="1" ref="H874" ca="1">_FV(Tabela2[[#This Row],[Cidade]],"Longitude")</f>
        <v>#NAME?</v>
      </c>
    </row>
    <row r="875" spans="1:8" x14ac:dyDescent="0.25">
      <c r="A875" t="s">
        <v>77</v>
      </c>
      <c r="B875" t="s">
        <v>4189</v>
      </c>
      <c r="C875" t="str">
        <f>Tabela2[[#This Row],[Localidade]]&amp;"/"&amp;Tabela2[[#This Row],[Estado]]</f>
        <v>Divino de Sao Lourenco/ES</v>
      </c>
      <c r="D875">
        <v>29590000</v>
      </c>
      <c r="E875">
        <v>29599999</v>
      </c>
      <c r="F875" t="e" vm="820">
        <v>#VALUE!</v>
      </c>
      <c r="G875" t="e" cm="1">
        <f t="array" aca="1" ref="G875" ca="1">_FV(Tabela2[[#This Row],[Cidade]],"Latitude")</f>
        <v>#NAME?</v>
      </c>
      <c r="H875" t="e" cm="1">
        <f t="array" aca="1" ref="H875" ca="1">_FV(Tabela2[[#This Row],[Cidade]],"Longitude")</f>
        <v>#NAME?</v>
      </c>
    </row>
    <row r="876" spans="1:8" x14ac:dyDescent="0.25">
      <c r="A876" t="s">
        <v>77</v>
      </c>
      <c r="B876" t="s">
        <v>592</v>
      </c>
      <c r="C876" t="str">
        <f>Tabela2[[#This Row],[Localidade]]&amp;"/"&amp;Tabela2[[#This Row],[Estado]]</f>
        <v>Domingos Martins/ES</v>
      </c>
      <c r="D876">
        <v>29260000</v>
      </c>
      <c r="E876">
        <v>29279999</v>
      </c>
      <c r="F876" t="e" vm="821">
        <v>#VALUE!</v>
      </c>
      <c r="G876" t="e" cm="1">
        <f t="array" aca="1" ref="G876" ca="1">_FV(Tabela2[[#This Row],[Cidade]],"Latitude")</f>
        <v>#NAME?</v>
      </c>
      <c r="H876" t="e" cm="1">
        <f t="array" aca="1" ref="H876" ca="1">_FV(Tabela2[[#This Row],[Cidade]],"Longitude")</f>
        <v>#NAME?</v>
      </c>
    </row>
    <row r="877" spans="1:8" x14ac:dyDescent="0.25">
      <c r="A877" t="s">
        <v>77</v>
      </c>
      <c r="B877" t="s">
        <v>593</v>
      </c>
      <c r="C877" t="str">
        <f>Tabela2[[#This Row],[Localidade]]&amp;"/"&amp;Tabela2[[#This Row],[Estado]]</f>
        <v>Dores do Rio Preto/ES</v>
      </c>
      <c r="D877">
        <v>29580000</v>
      </c>
      <c r="E877">
        <v>29589999</v>
      </c>
      <c r="F877" t="e" vm="822">
        <v>#VALUE!</v>
      </c>
      <c r="G877" t="e" cm="1">
        <f t="array" aca="1" ref="G877" ca="1">_FV(Tabela2[[#This Row],[Cidade]],"Latitude")</f>
        <v>#NAME?</v>
      </c>
      <c r="H877" t="e" cm="1">
        <f t="array" aca="1" ref="H877" ca="1">_FV(Tabela2[[#This Row],[Cidade]],"Longitude")</f>
        <v>#NAME?</v>
      </c>
    </row>
    <row r="878" spans="1:8" x14ac:dyDescent="0.25">
      <c r="A878" t="s">
        <v>77</v>
      </c>
      <c r="B878" t="s">
        <v>594</v>
      </c>
      <c r="C878" t="str">
        <f>Tabela2[[#This Row],[Localidade]]&amp;"/"&amp;Tabela2[[#This Row],[Estado]]</f>
        <v>Ecoporanga/ES</v>
      </c>
      <c r="D878">
        <v>29850000</v>
      </c>
      <c r="E878">
        <v>29879999</v>
      </c>
      <c r="F878" t="e" vm="823">
        <v>#VALUE!</v>
      </c>
      <c r="G878" t="e" cm="1">
        <f t="array" aca="1" ref="G878" ca="1">_FV(Tabela2[[#This Row],[Cidade]],"Latitude")</f>
        <v>#NAME?</v>
      </c>
      <c r="H878" t="e" cm="1">
        <f t="array" aca="1" ref="H878" ca="1">_FV(Tabela2[[#This Row],[Cidade]],"Longitude")</f>
        <v>#NAME?</v>
      </c>
    </row>
    <row r="879" spans="1:8" x14ac:dyDescent="0.25">
      <c r="A879" t="s">
        <v>77</v>
      </c>
      <c r="B879" t="s">
        <v>4190</v>
      </c>
      <c r="C879" t="str">
        <f>Tabela2[[#This Row],[Localidade]]&amp;"/"&amp;Tabela2[[#This Row],[Estado]]</f>
        <v>Fundao/ES</v>
      </c>
      <c r="D879">
        <v>29185000</v>
      </c>
      <c r="E879">
        <v>29189999</v>
      </c>
      <c r="F879" t="e" vm="824">
        <v>#VALUE!</v>
      </c>
      <c r="G879" t="e" cm="1">
        <f t="array" aca="1" ref="G879" ca="1">_FV(Tabela2[[#This Row],[Cidade]],"Latitude")</f>
        <v>#NAME?</v>
      </c>
      <c r="H879" t="e" cm="1">
        <f t="array" aca="1" ref="H879" ca="1">_FV(Tabela2[[#This Row],[Cidade]],"Longitude")</f>
        <v>#NAME?</v>
      </c>
    </row>
    <row r="880" spans="1:8" x14ac:dyDescent="0.25">
      <c r="A880" t="s">
        <v>77</v>
      </c>
      <c r="B880" t="s">
        <v>595</v>
      </c>
      <c r="C880" t="str">
        <f>Tabela2[[#This Row],[Localidade]]&amp;"/"&amp;Tabela2[[#This Row],[Estado]]</f>
        <v>Governador Lindenberg/ES</v>
      </c>
      <c r="D880">
        <v>29720000</v>
      </c>
      <c r="E880">
        <v>29724999</v>
      </c>
      <c r="F880" t="e" vm="825">
        <v>#VALUE!</v>
      </c>
      <c r="G880" t="e" cm="1">
        <f t="array" aca="1" ref="G880" ca="1">_FV(Tabela2[[#This Row],[Cidade]],"Latitude")</f>
        <v>#NAME?</v>
      </c>
      <c r="H880" t="e" cm="1">
        <f t="array" aca="1" ref="H880" ca="1">_FV(Tabela2[[#This Row],[Cidade]],"Longitude")</f>
        <v>#NAME?</v>
      </c>
    </row>
    <row r="881" spans="1:8" x14ac:dyDescent="0.25">
      <c r="A881" t="s">
        <v>77</v>
      </c>
      <c r="B881" t="s">
        <v>3878</v>
      </c>
      <c r="C881" t="str">
        <f>Tabela2[[#This Row],[Localidade]]&amp;"/"&amp;Tabela2[[#This Row],[Estado]]</f>
        <v>Guacui/ES</v>
      </c>
      <c r="D881">
        <v>29560000</v>
      </c>
      <c r="E881">
        <v>29579999</v>
      </c>
      <c r="F881" t="e" vm="826">
        <v>#VALUE!</v>
      </c>
      <c r="G881" t="e" cm="1">
        <f t="array" aca="1" ref="G881" ca="1">_FV(Tabela2[[#This Row],[Cidade]],"Latitude")</f>
        <v>#NAME?</v>
      </c>
      <c r="H881" t="e" cm="1">
        <f t="array" aca="1" ref="H881" ca="1">_FV(Tabela2[[#This Row],[Cidade]],"Longitude")</f>
        <v>#NAME?</v>
      </c>
    </row>
    <row r="882" spans="1:8" x14ac:dyDescent="0.25">
      <c r="A882" t="s">
        <v>77</v>
      </c>
      <c r="B882" t="s">
        <v>596</v>
      </c>
      <c r="C882" t="str">
        <f>Tabela2[[#This Row],[Localidade]]&amp;"/"&amp;Tabela2[[#This Row],[Estado]]</f>
        <v>Guarapari/ES</v>
      </c>
      <c r="D882">
        <v>29200001</v>
      </c>
      <c r="E882">
        <v>29229999</v>
      </c>
      <c r="F882" t="e" vm="827">
        <v>#VALUE!</v>
      </c>
      <c r="G882" t="e" cm="1">
        <f t="array" aca="1" ref="G882" ca="1">_FV(Tabela2[[#This Row],[Cidade]],"Latitude")</f>
        <v>#NAME?</v>
      </c>
      <c r="H882" t="e" cm="1">
        <f t="array" aca="1" ref="H882" ca="1">_FV(Tabela2[[#This Row],[Cidade]],"Longitude")</f>
        <v>#NAME?</v>
      </c>
    </row>
    <row r="883" spans="1:8" x14ac:dyDescent="0.25">
      <c r="A883" t="s">
        <v>77</v>
      </c>
      <c r="B883" t="s">
        <v>596</v>
      </c>
      <c r="C883" t="str">
        <f>Tabela2[[#This Row],[Localidade]]&amp;"/"&amp;Tabela2[[#This Row],[Estado]]</f>
        <v>Guarapari/ES</v>
      </c>
      <c r="D883">
        <v>29200001</v>
      </c>
      <c r="E883">
        <v>29227999</v>
      </c>
      <c r="F883" t="e" vm="827">
        <v>#VALUE!</v>
      </c>
      <c r="G883" t="e" cm="1">
        <f t="array" aca="1" ref="G883" ca="1">_FV(Tabela2[[#This Row],[Cidade]],"Latitude")</f>
        <v>#NAME?</v>
      </c>
      <c r="H883" t="e" cm="1">
        <f t="array" aca="1" ref="H883" ca="1">_FV(Tabela2[[#This Row],[Cidade]],"Longitude")</f>
        <v>#NAME?</v>
      </c>
    </row>
    <row r="884" spans="1:8" x14ac:dyDescent="0.25">
      <c r="A884" t="s">
        <v>77</v>
      </c>
      <c r="B884" t="s">
        <v>597</v>
      </c>
      <c r="C884" t="str">
        <f>Tabela2[[#This Row],[Localidade]]&amp;"/"&amp;Tabela2[[#This Row],[Estado]]</f>
        <v>Ibatiba/ES</v>
      </c>
      <c r="D884">
        <v>29395000</v>
      </c>
      <c r="E884">
        <v>29397999</v>
      </c>
      <c r="F884" t="e" vm="828">
        <v>#VALUE!</v>
      </c>
      <c r="G884" t="e" cm="1">
        <f t="array" aca="1" ref="G884" ca="1">_FV(Tabela2[[#This Row],[Cidade]],"Latitude")</f>
        <v>#NAME?</v>
      </c>
      <c r="H884" t="e" cm="1">
        <f t="array" aca="1" ref="H884" ca="1">_FV(Tabela2[[#This Row],[Cidade]],"Longitude")</f>
        <v>#NAME?</v>
      </c>
    </row>
    <row r="885" spans="1:8" x14ac:dyDescent="0.25">
      <c r="A885" t="s">
        <v>77</v>
      </c>
      <c r="B885" t="s">
        <v>3530</v>
      </c>
      <c r="C885" t="str">
        <f>Tabela2[[#This Row],[Localidade]]&amp;"/"&amp;Tabela2[[#This Row],[Estado]]</f>
        <v>Ibiracu/ES</v>
      </c>
      <c r="D885">
        <v>29670000</v>
      </c>
      <c r="E885">
        <v>29679999</v>
      </c>
      <c r="F885" t="e" vm="829">
        <v>#VALUE!</v>
      </c>
      <c r="G885" t="e" cm="1">
        <f t="array" aca="1" ref="G885" ca="1">_FV(Tabela2[[#This Row],[Cidade]],"Latitude")</f>
        <v>#NAME?</v>
      </c>
      <c r="H885" t="e" cm="1">
        <f t="array" aca="1" ref="H885" ca="1">_FV(Tabela2[[#This Row],[Cidade]],"Longitude")</f>
        <v>#NAME?</v>
      </c>
    </row>
    <row r="886" spans="1:8" x14ac:dyDescent="0.25">
      <c r="A886" t="s">
        <v>77</v>
      </c>
      <c r="B886" t="s">
        <v>598</v>
      </c>
      <c r="C886" t="str">
        <f>Tabela2[[#This Row],[Localidade]]&amp;"/"&amp;Tabela2[[#This Row],[Estado]]</f>
        <v>Ibitirama/ES</v>
      </c>
      <c r="D886">
        <v>29540000</v>
      </c>
      <c r="E886">
        <v>29549999</v>
      </c>
      <c r="F886" t="e" vm="830">
        <v>#VALUE!</v>
      </c>
      <c r="G886" t="e" cm="1">
        <f t="array" aca="1" ref="G886" ca="1">_FV(Tabela2[[#This Row],[Cidade]],"Latitude")</f>
        <v>#NAME?</v>
      </c>
      <c r="H886" t="e" cm="1">
        <f t="array" aca="1" ref="H886" ca="1">_FV(Tabela2[[#This Row],[Cidade]],"Longitude")</f>
        <v>#NAME?</v>
      </c>
    </row>
    <row r="887" spans="1:8" x14ac:dyDescent="0.25">
      <c r="A887" t="s">
        <v>77</v>
      </c>
      <c r="B887" t="s">
        <v>599</v>
      </c>
      <c r="C887" t="str">
        <f>Tabela2[[#This Row],[Localidade]]&amp;"/"&amp;Tabela2[[#This Row],[Estado]]</f>
        <v>Iconha/ES</v>
      </c>
      <c r="D887">
        <v>29280000</v>
      </c>
      <c r="E887">
        <v>29284999</v>
      </c>
      <c r="F887" t="e" vm="831">
        <v>#VALUE!</v>
      </c>
      <c r="G887" t="e" cm="1">
        <f t="array" aca="1" ref="G887" ca="1">_FV(Tabela2[[#This Row],[Cidade]],"Latitude")</f>
        <v>#NAME?</v>
      </c>
      <c r="H887" t="e" cm="1">
        <f t="array" aca="1" ref="H887" ca="1">_FV(Tabela2[[#This Row],[Cidade]],"Longitude")</f>
        <v>#NAME?</v>
      </c>
    </row>
    <row r="888" spans="1:8" x14ac:dyDescent="0.25">
      <c r="A888" t="s">
        <v>77</v>
      </c>
      <c r="B888" t="s">
        <v>600</v>
      </c>
      <c r="C888" t="str">
        <f>Tabela2[[#This Row],[Localidade]]&amp;"/"&amp;Tabela2[[#This Row],[Estado]]</f>
        <v>Irupi/ES</v>
      </c>
      <c r="D888">
        <v>29398000</v>
      </c>
      <c r="E888">
        <v>29399999</v>
      </c>
      <c r="F888" t="e" vm="832">
        <v>#VALUE!</v>
      </c>
      <c r="G888" t="e" cm="1">
        <f t="array" aca="1" ref="G888" ca="1">_FV(Tabela2[[#This Row],[Cidade]],"Latitude")</f>
        <v>#NAME?</v>
      </c>
      <c r="H888" t="e" cm="1">
        <f t="array" aca="1" ref="H888" ca="1">_FV(Tabela2[[#This Row],[Cidade]],"Longitude")</f>
        <v>#NAME?</v>
      </c>
    </row>
    <row r="889" spans="1:8" x14ac:dyDescent="0.25">
      <c r="A889" t="s">
        <v>77</v>
      </c>
      <c r="B889" t="s">
        <v>5304</v>
      </c>
      <c r="C889" t="str">
        <f>Tabela2[[#This Row],[Localidade]]&amp;"/"&amp;Tabela2[[#This Row],[Estado]]</f>
        <v>ItAguacu/ES</v>
      </c>
      <c r="D889">
        <v>29690000</v>
      </c>
      <c r="E889">
        <v>29699999</v>
      </c>
      <c r="F889" t="e" vm="833">
        <v>#VALUE!</v>
      </c>
      <c r="G889" t="e" cm="1">
        <f t="array" aca="1" ref="G889" ca="1">_FV(Tabela2[[#This Row],[Cidade]],"Latitude")</f>
        <v>#NAME?</v>
      </c>
      <c r="H889" t="e" cm="1">
        <f t="array" aca="1" ref="H889" ca="1">_FV(Tabela2[[#This Row],[Cidade]],"Longitude")</f>
        <v>#NAME?</v>
      </c>
    </row>
    <row r="890" spans="1:8" x14ac:dyDescent="0.25">
      <c r="A890" t="s">
        <v>77</v>
      </c>
      <c r="B890" t="s">
        <v>601</v>
      </c>
      <c r="C890" t="str">
        <f>Tabela2[[#This Row],[Localidade]]&amp;"/"&amp;Tabela2[[#This Row],[Estado]]</f>
        <v>Itapemirim/ES</v>
      </c>
      <c r="D890">
        <v>29330000</v>
      </c>
      <c r="E890">
        <v>29344999</v>
      </c>
      <c r="F890" t="e" vm="834">
        <v>#VALUE!</v>
      </c>
      <c r="G890" t="e" cm="1">
        <f t="array" aca="1" ref="G890" ca="1">_FV(Tabela2[[#This Row],[Cidade]],"Latitude")</f>
        <v>#NAME?</v>
      </c>
      <c r="H890" t="e" cm="1">
        <f t="array" aca="1" ref="H890" ca="1">_FV(Tabela2[[#This Row],[Cidade]],"Longitude")</f>
        <v>#NAME?</v>
      </c>
    </row>
    <row r="891" spans="1:8" x14ac:dyDescent="0.25">
      <c r="A891" t="s">
        <v>77</v>
      </c>
      <c r="B891" t="s">
        <v>602</v>
      </c>
      <c r="C891" t="str">
        <f>Tabela2[[#This Row],[Localidade]]&amp;"/"&amp;Tabela2[[#This Row],[Estado]]</f>
        <v>Itarana/ES</v>
      </c>
      <c r="D891">
        <v>29620000</v>
      </c>
      <c r="E891">
        <v>29629999</v>
      </c>
      <c r="F891" t="e" vm="835">
        <v>#VALUE!</v>
      </c>
      <c r="G891" t="e" cm="1">
        <f t="array" aca="1" ref="G891" ca="1">_FV(Tabela2[[#This Row],[Cidade]],"Latitude")</f>
        <v>#NAME?</v>
      </c>
      <c r="H891" t="e" cm="1">
        <f t="array" aca="1" ref="H891" ca="1">_FV(Tabela2[[#This Row],[Cidade]],"Longitude")</f>
        <v>#NAME?</v>
      </c>
    </row>
    <row r="892" spans="1:8" x14ac:dyDescent="0.25">
      <c r="A892" t="s">
        <v>77</v>
      </c>
      <c r="B892" t="s">
        <v>4824</v>
      </c>
      <c r="C892" t="str">
        <f>Tabela2[[#This Row],[Localidade]]&amp;"/"&amp;Tabela2[[#This Row],[Estado]]</f>
        <v>Iuna/ES</v>
      </c>
      <c r="D892">
        <v>29390000</v>
      </c>
      <c r="E892">
        <v>29394999</v>
      </c>
      <c r="F892" t="e" vm="836">
        <v>#VALUE!</v>
      </c>
      <c r="G892" t="e" cm="1">
        <f t="array" aca="1" ref="G892" ca="1">_FV(Tabela2[[#This Row],[Cidade]],"Latitude")</f>
        <v>#NAME?</v>
      </c>
      <c r="H892" t="e" cm="1">
        <f t="array" aca="1" ref="H892" ca="1">_FV(Tabela2[[#This Row],[Cidade]],"Longitude")</f>
        <v>#NAME?</v>
      </c>
    </row>
    <row r="893" spans="1:8" x14ac:dyDescent="0.25">
      <c r="A893" t="s">
        <v>77</v>
      </c>
      <c r="B893" t="s">
        <v>5305</v>
      </c>
      <c r="C893" t="str">
        <f>Tabela2[[#This Row],[Localidade]]&amp;"/"&amp;Tabela2[[#This Row],[Estado]]</f>
        <v>JAguare/ES</v>
      </c>
      <c r="D893">
        <v>29950000</v>
      </c>
      <c r="E893">
        <v>29959999</v>
      </c>
      <c r="F893" t="e" vm="837">
        <v>#VALUE!</v>
      </c>
      <c r="G893" t="e" cm="1">
        <f t="array" aca="1" ref="G893" ca="1">_FV(Tabela2[[#This Row],[Cidade]],"Latitude")</f>
        <v>#NAME?</v>
      </c>
      <c r="H893" t="e" cm="1">
        <f t="array" aca="1" ref="H893" ca="1">_FV(Tabela2[[#This Row],[Cidade]],"Longitude")</f>
        <v>#NAME?</v>
      </c>
    </row>
    <row r="894" spans="1:8" x14ac:dyDescent="0.25">
      <c r="A894" t="s">
        <v>77</v>
      </c>
      <c r="B894" t="s">
        <v>4745</v>
      </c>
      <c r="C894" t="str">
        <f>Tabela2[[#This Row],[Localidade]]&amp;"/"&amp;Tabela2[[#This Row],[Estado]]</f>
        <v>Jeronimo Monteiro/ES</v>
      </c>
      <c r="D894">
        <v>29550000</v>
      </c>
      <c r="E894">
        <v>29559999</v>
      </c>
      <c r="F894" t="e" vm="838">
        <v>#VALUE!</v>
      </c>
      <c r="G894" t="e" cm="1">
        <f t="array" aca="1" ref="G894" ca="1">_FV(Tabela2[[#This Row],[Cidade]],"Latitude")</f>
        <v>#NAME?</v>
      </c>
      <c r="H894" t="e" cm="1">
        <f t="array" aca="1" ref="H894" ca="1">_FV(Tabela2[[#This Row],[Cidade]],"Longitude")</f>
        <v>#NAME?</v>
      </c>
    </row>
    <row r="895" spans="1:8" x14ac:dyDescent="0.25">
      <c r="A895" t="s">
        <v>77</v>
      </c>
      <c r="B895" t="s">
        <v>4191</v>
      </c>
      <c r="C895" t="str">
        <f>Tabela2[[#This Row],[Localidade]]&amp;"/"&amp;Tabela2[[#This Row],[Estado]]</f>
        <v>Joao Neiva/ES</v>
      </c>
      <c r="D895">
        <v>29680000</v>
      </c>
      <c r="E895">
        <v>29689999</v>
      </c>
      <c r="F895" t="e" vm="839">
        <v>#VALUE!</v>
      </c>
      <c r="G895" t="e" cm="1">
        <f t="array" aca="1" ref="G895" ca="1">_FV(Tabela2[[#This Row],[Cidade]],"Latitude")</f>
        <v>#NAME?</v>
      </c>
      <c r="H895" t="e" cm="1">
        <f t="array" aca="1" ref="H895" ca="1">_FV(Tabela2[[#This Row],[Cidade]],"Longitude")</f>
        <v>#NAME?</v>
      </c>
    </row>
    <row r="896" spans="1:8" x14ac:dyDescent="0.25">
      <c r="A896" t="s">
        <v>77</v>
      </c>
      <c r="B896" t="s">
        <v>603</v>
      </c>
      <c r="C896" t="str">
        <f>Tabela2[[#This Row],[Localidade]]&amp;"/"&amp;Tabela2[[#This Row],[Estado]]</f>
        <v>Laranja da Terra/ES</v>
      </c>
      <c r="D896">
        <v>29615000</v>
      </c>
      <c r="E896">
        <v>29619999</v>
      </c>
      <c r="F896" t="e" vm="840">
        <v>#VALUE!</v>
      </c>
      <c r="G896" t="e" cm="1">
        <f t="array" aca="1" ref="G896" ca="1">_FV(Tabela2[[#This Row],[Cidade]],"Latitude")</f>
        <v>#NAME?</v>
      </c>
      <c r="H896" t="e" cm="1">
        <f t="array" aca="1" ref="H896" ca="1">_FV(Tabela2[[#This Row],[Cidade]],"Longitude")</f>
        <v>#NAME?</v>
      </c>
    </row>
    <row r="897" spans="1:8" x14ac:dyDescent="0.25">
      <c r="A897" t="s">
        <v>77</v>
      </c>
      <c r="B897" t="s">
        <v>604</v>
      </c>
      <c r="C897" t="str">
        <f>Tabela2[[#This Row],[Localidade]]&amp;"/"&amp;Tabela2[[#This Row],[Estado]]</f>
        <v>Linhares/ES</v>
      </c>
      <c r="D897">
        <v>29900001</v>
      </c>
      <c r="E897">
        <v>29919999</v>
      </c>
      <c r="F897" t="e" vm="841">
        <v>#VALUE!</v>
      </c>
      <c r="G897" t="e" cm="1">
        <f t="array" aca="1" ref="G897" ca="1">_FV(Tabela2[[#This Row],[Cidade]],"Latitude")</f>
        <v>#NAME?</v>
      </c>
      <c r="H897" t="e" cm="1">
        <f t="array" aca="1" ref="H897" ca="1">_FV(Tabela2[[#This Row],[Cidade]],"Longitude")</f>
        <v>#NAME?</v>
      </c>
    </row>
    <row r="898" spans="1:8" x14ac:dyDescent="0.25">
      <c r="A898" t="s">
        <v>77</v>
      </c>
      <c r="B898" t="s">
        <v>604</v>
      </c>
      <c r="C898" t="str">
        <f>Tabela2[[#This Row],[Localidade]]&amp;"/"&amp;Tabela2[[#This Row],[Estado]]</f>
        <v>Linhares/ES</v>
      </c>
      <c r="D898">
        <v>29900001</v>
      </c>
      <c r="E898">
        <v>29918999</v>
      </c>
      <c r="F898" t="e" vm="841">
        <v>#VALUE!</v>
      </c>
      <c r="G898" t="e" cm="1">
        <f t="array" aca="1" ref="G898" ca="1">_FV(Tabela2[[#This Row],[Cidade]],"Latitude")</f>
        <v>#NAME?</v>
      </c>
      <c r="H898" t="e" cm="1">
        <f t="array" aca="1" ref="H898" ca="1">_FV(Tabela2[[#This Row],[Cidade]],"Longitude")</f>
        <v>#NAME?</v>
      </c>
    </row>
    <row r="899" spans="1:8" x14ac:dyDescent="0.25">
      <c r="A899" t="s">
        <v>77</v>
      </c>
      <c r="B899" t="s">
        <v>4946</v>
      </c>
      <c r="C899" t="str">
        <f>Tabela2[[#This Row],[Localidade]]&amp;"/"&amp;Tabela2[[#This Row],[Estado]]</f>
        <v>Mantenopolis/ES</v>
      </c>
      <c r="D899">
        <v>29770000</v>
      </c>
      <c r="E899">
        <v>29779999</v>
      </c>
      <c r="F899" t="e" vm="842">
        <v>#VALUE!</v>
      </c>
      <c r="G899" t="e" cm="1">
        <f t="array" aca="1" ref="G899" ca="1">_FV(Tabela2[[#This Row],[Cidade]],"Latitude")</f>
        <v>#NAME?</v>
      </c>
      <c r="H899" t="e" cm="1">
        <f t="array" aca="1" ref="H899" ca="1">_FV(Tabela2[[#This Row],[Cidade]],"Longitude")</f>
        <v>#NAME?</v>
      </c>
    </row>
    <row r="900" spans="1:8" x14ac:dyDescent="0.25">
      <c r="A900" t="s">
        <v>77</v>
      </c>
      <c r="B900" t="s">
        <v>3879</v>
      </c>
      <c r="C900" t="str">
        <f>Tabela2[[#This Row],[Localidade]]&amp;"/"&amp;Tabela2[[#This Row],[Estado]]</f>
        <v>Marataizes/ES</v>
      </c>
      <c r="D900">
        <v>29345000</v>
      </c>
      <c r="E900">
        <v>29349999</v>
      </c>
      <c r="F900" t="e" vm="843">
        <v>#VALUE!</v>
      </c>
      <c r="G900" t="e" cm="1">
        <f t="array" aca="1" ref="G900" ca="1">_FV(Tabela2[[#This Row],[Cidade]],"Latitude")</f>
        <v>#NAME?</v>
      </c>
      <c r="H900" t="e" cm="1">
        <f t="array" aca="1" ref="H900" ca="1">_FV(Tabela2[[#This Row],[Cidade]],"Longitude")</f>
        <v>#NAME?</v>
      </c>
    </row>
    <row r="901" spans="1:8" x14ac:dyDescent="0.25">
      <c r="A901" t="s">
        <v>77</v>
      </c>
      <c r="B901" t="s">
        <v>605</v>
      </c>
      <c r="C901" t="str">
        <f>Tabela2[[#This Row],[Localidade]]&amp;"/"&amp;Tabela2[[#This Row],[Estado]]</f>
        <v>Marechal Floriano/ES</v>
      </c>
      <c r="D901">
        <v>29255000</v>
      </c>
      <c r="E901">
        <v>29259999</v>
      </c>
      <c r="F901" t="e" vm="844">
        <v>#VALUE!</v>
      </c>
      <c r="G901" t="e" cm="1">
        <f t="array" aca="1" ref="G901" ca="1">_FV(Tabela2[[#This Row],[Cidade]],"Latitude")</f>
        <v>#NAME?</v>
      </c>
      <c r="H901" t="e" cm="1">
        <f t="array" aca="1" ref="H901" ca="1">_FV(Tabela2[[#This Row],[Cidade]],"Longitude")</f>
        <v>#NAME?</v>
      </c>
    </row>
    <row r="902" spans="1:8" x14ac:dyDescent="0.25">
      <c r="A902" t="s">
        <v>77</v>
      </c>
      <c r="B902" t="s">
        <v>3361</v>
      </c>
      <c r="C902" t="str">
        <f>Tabela2[[#This Row],[Localidade]]&amp;"/"&amp;Tabela2[[#This Row],[Estado]]</f>
        <v>Marilandia/ES</v>
      </c>
      <c r="D902">
        <v>29725000</v>
      </c>
      <c r="E902">
        <v>29729999</v>
      </c>
      <c r="F902" t="e" vm="845">
        <v>#VALUE!</v>
      </c>
      <c r="G902" t="e" cm="1">
        <f t="array" aca="1" ref="G902" ca="1">_FV(Tabela2[[#This Row],[Cidade]],"Latitude")</f>
        <v>#NAME?</v>
      </c>
      <c r="H902" t="e" cm="1">
        <f t="array" aca="1" ref="H902" ca="1">_FV(Tabela2[[#This Row],[Cidade]],"Longitude")</f>
        <v>#NAME?</v>
      </c>
    </row>
    <row r="903" spans="1:8" x14ac:dyDescent="0.25">
      <c r="A903" t="s">
        <v>77</v>
      </c>
      <c r="B903" t="s">
        <v>606</v>
      </c>
      <c r="C903" t="str">
        <f>Tabela2[[#This Row],[Localidade]]&amp;"/"&amp;Tabela2[[#This Row],[Estado]]</f>
        <v>Mimoso do Sul/ES</v>
      </c>
      <c r="D903">
        <v>29400000</v>
      </c>
      <c r="E903">
        <v>29449999</v>
      </c>
      <c r="F903" t="e" vm="846">
        <v>#VALUE!</v>
      </c>
      <c r="G903" t="e" cm="1">
        <f t="array" aca="1" ref="G903" ca="1">_FV(Tabela2[[#This Row],[Cidade]],"Latitude")</f>
        <v>#NAME?</v>
      </c>
      <c r="H903" t="e" cm="1">
        <f t="array" aca="1" ref="H903" ca="1">_FV(Tabela2[[#This Row],[Cidade]],"Longitude")</f>
        <v>#NAME?</v>
      </c>
    </row>
    <row r="904" spans="1:8" x14ac:dyDescent="0.25">
      <c r="A904" t="s">
        <v>77</v>
      </c>
      <c r="B904" t="s">
        <v>607</v>
      </c>
      <c r="C904" t="str">
        <f>Tabela2[[#This Row],[Localidade]]&amp;"/"&amp;Tabela2[[#This Row],[Estado]]</f>
        <v>Montanha/ES</v>
      </c>
      <c r="D904">
        <v>29890000</v>
      </c>
      <c r="E904">
        <v>29899999</v>
      </c>
      <c r="F904" t="e" vm="847">
        <v>#VALUE!</v>
      </c>
      <c r="G904" t="e" cm="1">
        <f t="array" aca="1" ref="G904" ca="1">_FV(Tabela2[[#This Row],[Cidade]],"Latitude")</f>
        <v>#NAME?</v>
      </c>
      <c r="H904" t="e" cm="1">
        <f t="array" aca="1" ref="H904" ca="1">_FV(Tabela2[[#This Row],[Cidade]],"Longitude")</f>
        <v>#NAME?</v>
      </c>
    </row>
    <row r="905" spans="1:8" x14ac:dyDescent="0.25">
      <c r="A905" t="s">
        <v>77</v>
      </c>
      <c r="B905" t="s">
        <v>608</v>
      </c>
      <c r="C905" t="str">
        <f>Tabela2[[#This Row],[Localidade]]&amp;"/"&amp;Tabela2[[#This Row],[Estado]]</f>
        <v>Mucurici/ES</v>
      </c>
      <c r="D905">
        <v>29880000</v>
      </c>
      <c r="E905">
        <v>29884999</v>
      </c>
      <c r="F905" t="e" vm="848">
        <v>#VALUE!</v>
      </c>
      <c r="G905" t="e" cm="1">
        <f t="array" aca="1" ref="G905" ca="1">_FV(Tabela2[[#This Row],[Cidade]],"Latitude")</f>
        <v>#NAME?</v>
      </c>
      <c r="H905" t="e" cm="1">
        <f t="array" aca="1" ref="H905" ca="1">_FV(Tabela2[[#This Row],[Cidade]],"Longitude")</f>
        <v>#NAME?</v>
      </c>
    </row>
    <row r="906" spans="1:8" x14ac:dyDescent="0.25">
      <c r="A906" t="s">
        <v>77</v>
      </c>
      <c r="B906" t="s">
        <v>609</v>
      </c>
      <c r="C906" t="str">
        <f>Tabela2[[#This Row],[Localidade]]&amp;"/"&amp;Tabela2[[#This Row],[Estado]]</f>
        <v>Muniz Freire/ES</v>
      </c>
      <c r="D906">
        <v>29380000</v>
      </c>
      <c r="E906">
        <v>29389999</v>
      </c>
      <c r="F906" t="e" vm="849">
        <v>#VALUE!</v>
      </c>
      <c r="G906" t="e" cm="1">
        <f t="array" aca="1" ref="G906" ca="1">_FV(Tabela2[[#This Row],[Cidade]],"Latitude")</f>
        <v>#NAME?</v>
      </c>
      <c r="H906" t="e" cm="1">
        <f t="array" aca="1" ref="H906" ca="1">_FV(Tabela2[[#This Row],[Cidade]],"Longitude")</f>
        <v>#NAME?</v>
      </c>
    </row>
    <row r="907" spans="1:8" x14ac:dyDescent="0.25">
      <c r="A907" t="s">
        <v>77</v>
      </c>
      <c r="B907" t="s">
        <v>610</v>
      </c>
      <c r="C907" t="str">
        <f>Tabela2[[#This Row],[Localidade]]&amp;"/"&amp;Tabela2[[#This Row],[Estado]]</f>
        <v>Muqui/ES</v>
      </c>
      <c r="D907">
        <v>29480000</v>
      </c>
      <c r="E907">
        <v>29489999</v>
      </c>
      <c r="F907" t="e" vm="850">
        <v>#VALUE!</v>
      </c>
      <c r="G907" t="e" cm="1">
        <f t="array" aca="1" ref="G907" ca="1">_FV(Tabela2[[#This Row],[Cidade]],"Latitude")</f>
        <v>#NAME?</v>
      </c>
      <c r="H907" t="e" cm="1">
        <f t="array" aca="1" ref="H907" ca="1">_FV(Tabela2[[#This Row],[Cidade]],"Longitude")</f>
        <v>#NAME?</v>
      </c>
    </row>
    <row r="908" spans="1:8" x14ac:dyDescent="0.25">
      <c r="A908" t="s">
        <v>77</v>
      </c>
      <c r="B908" t="s">
        <v>3684</v>
      </c>
      <c r="C908" t="str">
        <f>Tabela2[[#This Row],[Localidade]]&amp;"/"&amp;Tabela2[[#This Row],[Estado]]</f>
        <v>Nova Venecia/ES</v>
      </c>
      <c r="D908">
        <v>29830000</v>
      </c>
      <c r="E908">
        <v>29842999</v>
      </c>
      <c r="F908" t="e" vm="851">
        <v>#VALUE!</v>
      </c>
      <c r="G908" t="e" cm="1">
        <f t="array" aca="1" ref="G908" ca="1">_FV(Tabela2[[#This Row],[Cidade]],"Latitude")</f>
        <v>#NAME?</v>
      </c>
      <c r="H908" t="e" cm="1">
        <f t="array" aca="1" ref="H908" ca="1">_FV(Tabela2[[#This Row],[Cidade]],"Longitude")</f>
        <v>#NAME?</v>
      </c>
    </row>
    <row r="909" spans="1:8" x14ac:dyDescent="0.25">
      <c r="A909" t="s">
        <v>77</v>
      </c>
      <c r="B909" t="s">
        <v>611</v>
      </c>
      <c r="C909" t="str">
        <f>Tabela2[[#This Row],[Localidade]]&amp;"/"&amp;Tabela2[[#This Row],[Estado]]</f>
        <v>Pancas/ES</v>
      </c>
      <c r="D909">
        <v>29750000</v>
      </c>
      <c r="E909">
        <v>29759999</v>
      </c>
      <c r="F909" t="e" vm="852">
        <v>#VALUE!</v>
      </c>
      <c r="G909" t="e" cm="1">
        <f t="array" aca="1" ref="G909" ca="1">_FV(Tabela2[[#This Row],[Cidade]],"Latitude")</f>
        <v>#NAME?</v>
      </c>
      <c r="H909" t="e" cm="1">
        <f t="array" aca="1" ref="H909" ca="1">_FV(Tabela2[[#This Row],[Cidade]],"Longitude")</f>
        <v>#NAME?</v>
      </c>
    </row>
    <row r="910" spans="1:8" x14ac:dyDescent="0.25">
      <c r="A910" t="s">
        <v>77</v>
      </c>
      <c r="B910" t="s">
        <v>3092</v>
      </c>
      <c r="C910" t="str">
        <f>Tabela2[[#This Row],[Localidade]]&amp;"/"&amp;Tabela2[[#This Row],[Estado]]</f>
        <v>Pedro Canario/ES</v>
      </c>
      <c r="D910">
        <v>29970000</v>
      </c>
      <c r="E910">
        <v>29979999</v>
      </c>
      <c r="F910" t="e" vm="853">
        <v>#VALUE!</v>
      </c>
      <c r="G910" t="e" cm="1">
        <f t="array" aca="1" ref="G910" ca="1">_FV(Tabela2[[#This Row],[Cidade]],"Latitude")</f>
        <v>#NAME?</v>
      </c>
      <c r="H910" t="e" cm="1">
        <f t="array" aca="1" ref="H910" ca="1">_FV(Tabela2[[#This Row],[Cidade]],"Longitude")</f>
        <v>#NAME?</v>
      </c>
    </row>
    <row r="911" spans="1:8" x14ac:dyDescent="0.25">
      <c r="A911" t="s">
        <v>77</v>
      </c>
      <c r="B911" t="s">
        <v>612</v>
      </c>
      <c r="C911" t="str">
        <f>Tabela2[[#This Row],[Localidade]]&amp;"/"&amp;Tabela2[[#This Row],[Estado]]</f>
        <v>Pinheiros/ES</v>
      </c>
      <c r="D911">
        <v>29980000</v>
      </c>
      <c r="E911">
        <v>29999999</v>
      </c>
      <c r="F911" t="e" vm="854">
        <v>#VALUE!</v>
      </c>
      <c r="G911" t="e" cm="1">
        <f t="array" aca="1" ref="G911" ca="1">_FV(Tabela2[[#This Row],[Cidade]],"Latitude")</f>
        <v>#NAME?</v>
      </c>
      <c r="H911" t="e" cm="1">
        <f t="array" aca="1" ref="H911" ca="1">_FV(Tabela2[[#This Row],[Cidade]],"Longitude")</f>
        <v>#NAME?</v>
      </c>
    </row>
    <row r="912" spans="1:8" x14ac:dyDescent="0.25">
      <c r="A912" t="s">
        <v>77</v>
      </c>
      <c r="B912" t="s">
        <v>4825</v>
      </c>
      <c r="C912" t="str">
        <f>Tabela2[[#This Row],[Localidade]]&amp;"/"&amp;Tabela2[[#This Row],[Estado]]</f>
        <v>Piuma/ES</v>
      </c>
      <c r="D912">
        <v>29285000</v>
      </c>
      <c r="E912">
        <v>29289999</v>
      </c>
      <c r="F912" t="e" vm="855">
        <v>#VALUE!</v>
      </c>
      <c r="G912" t="e" cm="1">
        <f t="array" aca="1" ref="G912" ca="1">_FV(Tabela2[[#This Row],[Cidade]],"Latitude")</f>
        <v>#NAME?</v>
      </c>
      <c r="H912" t="e" cm="1">
        <f t="array" aca="1" ref="H912" ca="1">_FV(Tabela2[[#This Row],[Cidade]],"Longitude")</f>
        <v>#NAME?</v>
      </c>
    </row>
    <row r="913" spans="1:8" x14ac:dyDescent="0.25">
      <c r="A913" t="s">
        <v>77</v>
      </c>
      <c r="B913" t="s">
        <v>613</v>
      </c>
      <c r="C913" t="str">
        <f>Tabela2[[#This Row],[Localidade]]&amp;"/"&amp;Tabela2[[#This Row],[Estado]]</f>
        <v>Ponto Belo/ES</v>
      </c>
      <c r="D913">
        <v>29885000</v>
      </c>
      <c r="E913">
        <v>29889999</v>
      </c>
      <c r="F913" t="e" vm="856">
        <v>#VALUE!</v>
      </c>
      <c r="G913" t="e" cm="1">
        <f t="array" aca="1" ref="G913" ca="1">_FV(Tabela2[[#This Row],[Cidade]],"Latitude")</f>
        <v>#NAME?</v>
      </c>
      <c r="H913" t="e" cm="1">
        <f t="array" aca="1" ref="H913" ca="1">_FV(Tabela2[[#This Row],[Cidade]],"Longitude")</f>
        <v>#NAME?</v>
      </c>
    </row>
    <row r="914" spans="1:8" x14ac:dyDescent="0.25">
      <c r="A914" t="s">
        <v>77</v>
      </c>
      <c r="B914" t="s">
        <v>614</v>
      </c>
      <c r="C914" t="str">
        <f>Tabela2[[#This Row],[Localidade]]&amp;"/"&amp;Tabela2[[#This Row],[Estado]]</f>
        <v>Presidente Kennedy/ES</v>
      </c>
      <c r="D914">
        <v>29350000</v>
      </c>
      <c r="E914">
        <v>29359999</v>
      </c>
      <c r="F914" t="e" vm="857">
        <v>#VALUE!</v>
      </c>
      <c r="G914" t="e" cm="1">
        <f t="array" aca="1" ref="G914" ca="1">_FV(Tabela2[[#This Row],[Cidade]],"Latitude")</f>
        <v>#NAME?</v>
      </c>
      <c r="H914" t="e" cm="1">
        <f t="array" aca="1" ref="H914" ca="1">_FV(Tabela2[[#This Row],[Cidade]],"Longitude")</f>
        <v>#NAME?</v>
      </c>
    </row>
    <row r="915" spans="1:8" x14ac:dyDescent="0.25">
      <c r="A915" t="s">
        <v>77</v>
      </c>
      <c r="B915" t="s">
        <v>615</v>
      </c>
      <c r="C915" t="str">
        <f>Tabela2[[#This Row],[Localidade]]&amp;"/"&amp;Tabela2[[#This Row],[Estado]]</f>
        <v>Rio Bananal/ES</v>
      </c>
      <c r="D915">
        <v>29920000</v>
      </c>
      <c r="E915">
        <v>29926999</v>
      </c>
      <c r="F915" t="e" vm="858">
        <v>#VALUE!</v>
      </c>
      <c r="G915" t="e" cm="1">
        <f t="array" aca="1" ref="G915" ca="1">_FV(Tabela2[[#This Row],[Cidade]],"Latitude")</f>
        <v>#NAME?</v>
      </c>
      <c r="H915" t="e" cm="1">
        <f t="array" aca="1" ref="H915" ca="1">_FV(Tabela2[[#This Row],[Cidade]],"Longitude")</f>
        <v>#NAME?</v>
      </c>
    </row>
    <row r="916" spans="1:8" x14ac:dyDescent="0.25">
      <c r="A916" t="s">
        <v>77</v>
      </c>
      <c r="B916" t="s">
        <v>616</v>
      </c>
      <c r="C916" t="str">
        <f>Tabela2[[#This Row],[Localidade]]&amp;"/"&amp;Tabela2[[#This Row],[Estado]]</f>
        <v>Rio Novo do Sul/ES</v>
      </c>
      <c r="D916">
        <v>29290000</v>
      </c>
      <c r="E916">
        <v>29294999</v>
      </c>
      <c r="F916" t="e" vm="859">
        <v>#VALUE!</v>
      </c>
      <c r="G916" t="e" cm="1">
        <f t="array" aca="1" ref="G916" ca="1">_FV(Tabela2[[#This Row],[Cidade]],"Latitude")</f>
        <v>#NAME?</v>
      </c>
      <c r="H916" t="e" cm="1">
        <f t="array" aca="1" ref="H916" ca="1">_FV(Tabela2[[#This Row],[Cidade]],"Longitude")</f>
        <v>#NAME?</v>
      </c>
    </row>
    <row r="917" spans="1:8" x14ac:dyDescent="0.25">
      <c r="A917" t="s">
        <v>77</v>
      </c>
      <c r="B917" t="s">
        <v>617</v>
      </c>
      <c r="C917" t="str">
        <f>Tabela2[[#This Row],[Localidade]]&amp;"/"&amp;Tabela2[[#This Row],[Estado]]</f>
        <v>Santa Leopoldina/ES</v>
      </c>
      <c r="D917">
        <v>29640000</v>
      </c>
      <c r="E917">
        <v>29644999</v>
      </c>
      <c r="F917" t="e" vm="860">
        <v>#VALUE!</v>
      </c>
      <c r="G917" t="e" cm="1">
        <f t="array" aca="1" ref="G917" ca="1">_FV(Tabela2[[#This Row],[Cidade]],"Latitude")</f>
        <v>#NAME?</v>
      </c>
      <c r="H917" t="e" cm="1">
        <f t="array" aca="1" ref="H917" ca="1">_FV(Tabela2[[#This Row],[Cidade]],"Longitude")</f>
        <v>#NAME?</v>
      </c>
    </row>
    <row r="918" spans="1:8" x14ac:dyDescent="0.25">
      <c r="A918" t="s">
        <v>77</v>
      </c>
      <c r="B918" t="s">
        <v>3093</v>
      </c>
      <c r="C918" t="str">
        <f>Tabela2[[#This Row],[Localidade]]&amp;"/"&amp;Tabela2[[#This Row],[Estado]]</f>
        <v>Santa Maria de Jetiba/ES</v>
      </c>
      <c r="D918">
        <v>29645000</v>
      </c>
      <c r="E918">
        <v>29649999</v>
      </c>
      <c r="F918" t="e" vm="861">
        <v>#VALUE!</v>
      </c>
      <c r="G918" t="e" cm="1">
        <f t="array" aca="1" ref="G918" ca="1">_FV(Tabela2[[#This Row],[Cidade]],"Latitude")</f>
        <v>#NAME?</v>
      </c>
      <c r="H918" t="e" cm="1">
        <f t="array" aca="1" ref="H918" ca="1">_FV(Tabela2[[#This Row],[Cidade]],"Longitude")</f>
        <v>#NAME?</v>
      </c>
    </row>
    <row r="919" spans="1:8" x14ac:dyDescent="0.25">
      <c r="A919" t="s">
        <v>77</v>
      </c>
      <c r="B919" t="s">
        <v>618</v>
      </c>
      <c r="C919" t="str">
        <f>Tabela2[[#This Row],[Localidade]]&amp;"/"&amp;Tabela2[[#This Row],[Estado]]</f>
        <v>Santa Teresa/ES</v>
      </c>
      <c r="D919">
        <v>29650000</v>
      </c>
      <c r="E919">
        <v>29664999</v>
      </c>
      <c r="F919" t="e" vm="862">
        <v>#VALUE!</v>
      </c>
      <c r="G919" t="e" cm="1">
        <f t="array" aca="1" ref="G919" ca="1">_FV(Tabela2[[#This Row],[Cidade]],"Latitude")</f>
        <v>#NAME?</v>
      </c>
      <c r="H919" t="e" cm="1">
        <f t="array" aca="1" ref="H919" ca="1">_FV(Tabela2[[#This Row],[Cidade]],"Longitude")</f>
        <v>#NAME?</v>
      </c>
    </row>
    <row r="920" spans="1:8" x14ac:dyDescent="0.25">
      <c r="A920" t="s">
        <v>77</v>
      </c>
      <c r="B920" t="s">
        <v>4192</v>
      </c>
      <c r="C920" t="str">
        <f>Tabela2[[#This Row],[Localidade]]&amp;"/"&amp;Tabela2[[#This Row],[Estado]]</f>
        <v>Sao Domingos do Norte/ES</v>
      </c>
      <c r="D920">
        <v>29745000</v>
      </c>
      <c r="E920">
        <v>29749999</v>
      </c>
      <c r="F920" t="e" vm="863">
        <v>#VALUE!</v>
      </c>
      <c r="G920" t="e" cm="1">
        <f t="array" aca="1" ref="G920" ca="1">_FV(Tabela2[[#This Row],[Cidade]],"Latitude")</f>
        <v>#NAME?</v>
      </c>
      <c r="H920" t="e" cm="1">
        <f t="array" aca="1" ref="H920" ca="1">_FV(Tabela2[[#This Row],[Cidade]],"Longitude")</f>
        <v>#NAME?</v>
      </c>
    </row>
    <row r="921" spans="1:8" x14ac:dyDescent="0.25">
      <c r="A921" t="s">
        <v>77</v>
      </c>
      <c r="B921" t="s">
        <v>4193</v>
      </c>
      <c r="C921" t="str">
        <f>Tabela2[[#This Row],[Localidade]]&amp;"/"&amp;Tabela2[[#This Row],[Estado]]</f>
        <v>Sao Gabriel da Palha/ES</v>
      </c>
      <c r="D921">
        <v>29780000</v>
      </c>
      <c r="E921">
        <v>29784999</v>
      </c>
      <c r="F921" t="e" vm="864">
        <v>#VALUE!</v>
      </c>
      <c r="G921" t="e" cm="1">
        <f t="array" aca="1" ref="G921" ca="1">_FV(Tabela2[[#This Row],[Cidade]],"Latitude")</f>
        <v>#NAME?</v>
      </c>
      <c r="H921" t="e" cm="1">
        <f t="array" aca="1" ref="H921" ca="1">_FV(Tabela2[[#This Row],[Cidade]],"Longitude")</f>
        <v>#NAME?</v>
      </c>
    </row>
    <row r="922" spans="1:8" x14ac:dyDescent="0.25">
      <c r="A922" t="s">
        <v>77</v>
      </c>
      <c r="B922" t="s">
        <v>4194</v>
      </c>
      <c r="C922" t="str">
        <f>Tabela2[[#This Row],[Localidade]]&amp;"/"&amp;Tabela2[[#This Row],[Estado]]</f>
        <v>Sao Jose do Calcado/ES</v>
      </c>
      <c r="D922">
        <v>29470000</v>
      </c>
      <c r="E922">
        <v>29479999</v>
      </c>
      <c r="F922" t="e" vm="865">
        <v>#VALUE!</v>
      </c>
      <c r="G922" t="e" cm="1">
        <f t="array" aca="1" ref="G922" ca="1">_FV(Tabela2[[#This Row],[Cidade]],"Latitude")</f>
        <v>#NAME?</v>
      </c>
      <c r="H922" t="e" cm="1">
        <f t="array" aca="1" ref="H922" ca="1">_FV(Tabela2[[#This Row],[Cidade]],"Longitude")</f>
        <v>#NAME?</v>
      </c>
    </row>
    <row r="923" spans="1:8" x14ac:dyDescent="0.25">
      <c r="A923" t="s">
        <v>77</v>
      </c>
      <c r="B923" t="s">
        <v>4195</v>
      </c>
      <c r="C923" t="str">
        <f>Tabela2[[#This Row],[Localidade]]&amp;"/"&amp;Tabela2[[#This Row],[Estado]]</f>
        <v>Sao Mateus/ES</v>
      </c>
      <c r="D923">
        <v>29930001</v>
      </c>
      <c r="E923">
        <v>29949999</v>
      </c>
      <c r="F923" t="e" vm="866">
        <v>#VALUE!</v>
      </c>
      <c r="G923" t="e" cm="1">
        <f t="array" aca="1" ref="G923" ca="1">_FV(Tabela2[[#This Row],[Cidade]],"Latitude")</f>
        <v>#NAME?</v>
      </c>
      <c r="H923" t="e" cm="1">
        <f t="array" aca="1" ref="H923" ca="1">_FV(Tabela2[[#This Row],[Cidade]],"Longitude")</f>
        <v>#NAME?</v>
      </c>
    </row>
    <row r="924" spans="1:8" x14ac:dyDescent="0.25">
      <c r="A924" t="s">
        <v>77</v>
      </c>
      <c r="B924" t="s">
        <v>4195</v>
      </c>
      <c r="C924" t="str">
        <f>Tabela2[[#This Row],[Localidade]]&amp;"/"&amp;Tabela2[[#This Row],[Estado]]</f>
        <v>Sao Mateus/ES</v>
      </c>
      <c r="D924">
        <v>29930001</v>
      </c>
      <c r="E924">
        <v>29949999</v>
      </c>
      <c r="F924" t="e" vm="866">
        <v>#VALUE!</v>
      </c>
      <c r="G924" t="e" cm="1">
        <f t="array" aca="1" ref="G924" ca="1">_FV(Tabela2[[#This Row],[Cidade]],"Latitude")</f>
        <v>#NAME?</v>
      </c>
      <c r="H924" t="e" cm="1">
        <f t="array" aca="1" ref="H924" ca="1">_FV(Tabela2[[#This Row],[Cidade]],"Longitude")</f>
        <v>#NAME?</v>
      </c>
    </row>
    <row r="925" spans="1:8" x14ac:dyDescent="0.25">
      <c r="A925" t="s">
        <v>77</v>
      </c>
      <c r="B925" t="s">
        <v>4196</v>
      </c>
      <c r="C925" t="str">
        <f>Tabela2[[#This Row],[Localidade]]&amp;"/"&amp;Tabela2[[#This Row],[Estado]]</f>
        <v>Sao Roque do Canaa/ES</v>
      </c>
      <c r="D925">
        <v>29665000</v>
      </c>
      <c r="E925">
        <v>29669999</v>
      </c>
      <c r="F925" t="e" vm="867">
        <v>#VALUE!</v>
      </c>
      <c r="G925" t="e" cm="1">
        <f t="array" aca="1" ref="G925" ca="1">_FV(Tabela2[[#This Row],[Cidade]],"Latitude")</f>
        <v>#NAME?</v>
      </c>
      <c r="H925" t="e" cm="1">
        <f t="array" aca="1" ref="H925" ca="1">_FV(Tabela2[[#This Row],[Cidade]],"Longitude")</f>
        <v>#NAME?</v>
      </c>
    </row>
    <row r="926" spans="1:8" x14ac:dyDescent="0.25">
      <c r="A926" t="s">
        <v>77</v>
      </c>
      <c r="B926" t="s">
        <v>619</v>
      </c>
      <c r="C926" t="str">
        <f>Tabela2[[#This Row],[Localidade]]&amp;"/"&amp;Tabela2[[#This Row],[Estado]]</f>
        <v>Serra/ES</v>
      </c>
      <c r="D926">
        <v>29160001</v>
      </c>
      <c r="E926">
        <v>29184999</v>
      </c>
      <c r="F926" t="e" vm="868">
        <v>#VALUE!</v>
      </c>
      <c r="G926" t="e" cm="1">
        <f t="array" aca="1" ref="G926" ca="1">_FV(Tabela2[[#This Row],[Cidade]],"Latitude")</f>
        <v>#NAME?</v>
      </c>
      <c r="H926" t="e" cm="1">
        <f t="array" aca="1" ref="H926" ca="1">_FV(Tabela2[[#This Row],[Cidade]],"Longitude")</f>
        <v>#NAME?</v>
      </c>
    </row>
    <row r="927" spans="1:8" x14ac:dyDescent="0.25">
      <c r="A927" t="s">
        <v>77</v>
      </c>
      <c r="B927" t="s">
        <v>619</v>
      </c>
      <c r="C927" t="str">
        <f>Tabela2[[#This Row],[Localidade]]&amp;"/"&amp;Tabela2[[#This Row],[Estado]]</f>
        <v>Serra/ES</v>
      </c>
      <c r="D927">
        <v>29160001</v>
      </c>
      <c r="E927">
        <v>29184999</v>
      </c>
      <c r="F927" t="e" vm="868">
        <v>#VALUE!</v>
      </c>
      <c r="G927" t="e" cm="1">
        <f t="array" aca="1" ref="G927" ca="1">_FV(Tabela2[[#This Row],[Cidade]],"Latitude")</f>
        <v>#NAME?</v>
      </c>
      <c r="H927" t="e" cm="1">
        <f t="array" aca="1" ref="H927" ca="1">_FV(Tabela2[[#This Row],[Cidade]],"Longitude")</f>
        <v>#NAME?</v>
      </c>
    </row>
    <row r="928" spans="1:8" x14ac:dyDescent="0.25">
      <c r="A928" t="s">
        <v>77</v>
      </c>
      <c r="B928" t="s">
        <v>620</v>
      </c>
      <c r="C928" t="str">
        <f>Tabela2[[#This Row],[Localidade]]&amp;"/"&amp;Tabela2[[#This Row],[Estado]]</f>
        <v>Sooretama/ES</v>
      </c>
      <c r="D928">
        <v>29927000</v>
      </c>
      <c r="E928">
        <v>29929999</v>
      </c>
      <c r="F928" t="e" vm="869">
        <v>#VALUE!</v>
      </c>
      <c r="G928" t="e" cm="1">
        <f t="array" aca="1" ref="G928" ca="1">_FV(Tabela2[[#This Row],[Cidade]],"Latitude")</f>
        <v>#NAME?</v>
      </c>
      <c r="H928" t="e" cm="1">
        <f t="array" aca="1" ref="H928" ca="1">_FV(Tabela2[[#This Row],[Cidade]],"Longitude")</f>
        <v>#NAME?</v>
      </c>
    </row>
    <row r="929" spans="1:8" x14ac:dyDescent="0.25">
      <c r="A929" t="s">
        <v>77</v>
      </c>
      <c r="B929" t="s">
        <v>621</v>
      </c>
      <c r="C929" t="str">
        <f>Tabela2[[#This Row],[Localidade]]&amp;"/"&amp;Tabela2[[#This Row],[Estado]]</f>
        <v>Vargem Alta/ES</v>
      </c>
      <c r="D929">
        <v>29295000</v>
      </c>
      <c r="E929">
        <v>29299999</v>
      </c>
      <c r="F929" t="e" vm="870">
        <v>#VALUE!</v>
      </c>
      <c r="G929" t="e" cm="1">
        <f t="array" aca="1" ref="G929" ca="1">_FV(Tabela2[[#This Row],[Cidade]],"Latitude")</f>
        <v>#NAME?</v>
      </c>
      <c r="H929" t="e" cm="1">
        <f t="array" aca="1" ref="H929" ca="1">_FV(Tabela2[[#This Row],[Cidade]],"Longitude")</f>
        <v>#NAME?</v>
      </c>
    </row>
    <row r="930" spans="1:8" x14ac:dyDescent="0.25">
      <c r="A930" t="s">
        <v>77</v>
      </c>
      <c r="B930" t="s">
        <v>622</v>
      </c>
      <c r="C930" t="str">
        <f>Tabela2[[#This Row],[Localidade]]&amp;"/"&amp;Tabela2[[#This Row],[Estado]]</f>
        <v>Venda Nova do Imigrante/ES</v>
      </c>
      <c r="D930">
        <v>29375000</v>
      </c>
      <c r="E930">
        <v>29379999</v>
      </c>
      <c r="F930" t="e" vm="871">
        <v>#VALUE!</v>
      </c>
      <c r="G930" t="e" cm="1">
        <f t="array" aca="1" ref="G930" ca="1">_FV(Tabela2[[#This Row],[Cidade]],"Latitude")</f>
        <v>#NAME?</v>
      </c>
      <c r="H930" t="e" cm="1">
        <f t="array" aca="1" ref="H930" ca="1">_FV(Tabela2[[#This Row],[Cidade]],"Longitude")</f>
        <v>#NAME?</v>
      </c>
    </row>
    <row r="931" spans="1:8" x14ac:dyDescent="0.25">
      <c r="A931" t="s">
        <v>77</v>
      </c>
      <c r="B931" t="s">
        <v>623</v>
      </c>
      <c r="C931" t="str">
        <f>Tabela2[[#This Row],[Localidade]]&amp;"/"&amp;Tabela2[[#This Row],[Estado]]</f>
        <v>Viana/ES</v>
      </c>
      <c r="D931">
        <v>29130001</v>
      </c>
      <c r="E931">
        <v>29139999</v>
      </c>
      <c r="F931" t="e" vm="872">
        <v>#VALUE!</v>
      </c>
      <c r="G931" t="e" cm="1">
        <f t="array" aca="1" ref="G931" ca="1">_FV(Tabela2[[#This Row],[Cidade]],"Latitude")</f>
        <v>#NAME?</v>
      </c>
      <c r="H931" t="e" cm="1">
        <f t="array" aca="1" ref="H931" ca="1">_FV(Tabela2[[#This Row],[Cidade]],"Longitude")</f>
        <v>#NAME?</v>
      </c>
    </row>
    <row r="932" spans="1:8" x14ac:dyDescent="0.25">
      <c r="A932" t="s">
        <v>77</v>
      </c>
      <c r="B932" t="s">
        <v>623</v>
      </c>
      <c r="C932" t="str">
        <f>Tabela2[[#This Row],[Localidade]]&amp;"/"&amp;Tabela2[[#This Row],[Estado]]</f>
        <v>Viana/ES</v>
      </c>
      <c r="D932">
        <v>29130001</v>
      </c>
      <c r="E932">
        <v>29139999</v>
      </c>
      <c r="F932" t="e" vm="872">
        <v>#VALUE!</v>
      </c>
      <c r="G932" t="e" cm="1">
        <f t="array" aca="1" ref="G932" ca="1">_FV(Tabela2[[#This Row],[Cidade]],"Latitude")</f>
        <v>#NAME?</v>
      </c>
      <c r="H932" t="e" cm="1">
        <f t="array" aca="1" ref="H932" ca="1">_FV(Tabela2[[#This Row],[Cidade]],"Longitude")</f>
        <v>#NAME?</v>
      </c>
    </row>
    <row r="933" spans="1:8" x14ac:dyDescent="0.25">
      <c r="A933" t="s">
        <v>77</v>
      </c>
      <c r="B933" t="s">
        <v>4197</v>
      </c>
      <c r="C933" t="str">
        <f>Tabela2[[#This Row],[Localidade]]&amp;"/"&amp;Tabela2[[#This Row],[Estado]]</f>
        <v>Vila Pavao/ES</v>
      </c>
      <c r="D933">
        <v>29843000</v>
      </c>
      <c r="E933">
        <v>29844999</v>
      </c>
      <c r="F933" t="e" vm="873">
        <v>#VALUE!</v>
      </c>
      <c r="G933" t="e" cm="1">
        <f t="array" aca="1" ref="G933" ca="1">_FV(Tabela2[[#This Row],[Cidade]],"Latitude")</f>
        <v>#NAME?</v>
      </c>
      <c r="H933" t="e" cm="1">
        <f t="array" aca="1" ref="H933" ca="1">_FV(Tabela2[[#This Row],[Cidade]],"Longitude")</f>
        <v>#NAME?</v>
      </c>
    </row>
    <row r="934" spans="1:8" x14ac:dyDescent="0.25">
      <c r="A934" t="s">
        <v>77</v>
      </c>
      <c r="B934" t="s">
        <v>3685</v>
      </c>
      <c r="C934" t="str">
        <f>Tabela2[[#This Row],[Localidade]]&amp;"/"&amp;Tabela2[[#This Row],[Estado]]</f>
        <v>Vila Valerio/ES</v>
      </c>
      <c r="D934">
        <v>29785000</v>
      </c>
      <c r="E934">
        <v>29794999</v>
      </c>
      <c r="F934" t="e" vm="874">
        <v>#VALUE!</v>
      </c>
      <c r="G934" t="e" cm="1">
        <f t="array" aca="1" ref="G934" ca="1">_FV(Tabela2[[#This Row],[Cidade]],"Latitude")</f>
        <v>#NAME?</v>
      </c>
      <c r="H934" t="e" cm="1">
        <f t="array" aca="1" ref="H934" ca="1">_FV(Tabela2[[#This Row],[Cidade]],"Longitude")</f>
        <v>#NAME?</v>
      </c>
    </row>
    <row r="935" spans="1:8" x14ac:dyDescent="0.25">
      <c r="A935" t="s">
        <v>77</v>
      </c>
      <c r="B935" t="s">
        <v>624</v>
      </c>
      <c r="C935" t="str">
        <f>Tabela2[[#This Row],[Localidade]]&amp;"/"&amp;Tabela2[[#This Row],[Estado]]</f>
        <v>Vila Velha/ES</v>
      </c>
      <c r="D935">
        <v>29100001</v>
      </c>
      <c r="E935">
        <v>29129999</v>
      </c>
      <c r="F935" t="e" vm="875">
        <v>#VALUE!</v>
      </c>
      <c r="G935" t="e" cm="1">
        <f t="array" aca="1" ref="G935" ca="1">_FV(Tabela2[[#This Row],[Cidade]],"Latitude")</f>
        <v>#NAME?</v>
      </c>
      <c r="H935" t="e" cm="1">
        <f t="array" aca="1" ref="H935" ca="1">_FV(Tabela2[[#This Row],[Cidade]],"Longitude")</f>
        <v>#NAME?</v>
      </c>
    </row>
    <row r="936" spans="1:8" x14ac:dyDescent="0.25">
      <c r="A936" t="s">
        <v>77</v>
      </c>
      <c r="B936" t="s">
        <v>624</v>
      </c>
      <c r="C936" t="str">
        <f>Tabela2[[#This Row],[Localidade]]&amp;"/"&amp;Tabela2[[#This Row],[Estado]]</f>
        <v>Vila Velha/ES</v>
      </c>
      <c r="D936">
        <v>29100001</v>
      </c>
      <c r="E936">
        <v>29129999</v>
      </c>
      <c r="F936" t="e" vm="875">
        <v>#VALUE!</v>
      </c>
      <c r="G936" t="e" cm="1">
        <f t="array" aca="1" ref="G936" ca="1">_FV(Tabela2[[#This Row],[Cidade]],"Latitude")</f>
        <v>#NAME?</v>
      </c>
      <c r="H936" t="e" cm="1">
        <f t="array" aca="1" ref="H936" ca="1">_FV(Tabela2[[#This Row],[Cidade]],"Longitude")</f>
        <v>#NAME?</v>
      </c>
    </row>
    <row r="937" spans="1:8" x14ac:dyDescent="0.25">
      <c r="A937" t="s">
        <v>77</v>
      </c>
      <c r="B937" t="s">
        <v>4947</v>
      </c>
      <c r="C937" t="str">
        <f>Tabela2[[#This Row],[Localidade]]&amp;"/"&amp;Tabela2[[#This Row],[Estado]]</f>
        <v>Vitoria/ES</v>
      </c>
      <c r="D937">
        <v>29000001</v>
      </c>
      <c r="E937">
        <v>29099999</v>
      </c>
      <c r="F937" t="e" vm="876">
        <v>#VALUE!</v>
      </c>
      <c r="G937" t="e" cm="1">
        <f t="array" aca="1" ref="G937" ca="1">_FV(Tabela2[[#This Row],[Cidade]],"Latitude")</f>
        <v>#NAME?</v>
      </c>
      <c r="H937" t="e" cm="1">
        <f t="array" aca="1" ref="H937" ca="1">_FV(Tabela2[[#This Row],[Cidade]],"Longitude")</f>
        <v>#NAME?</v>
      </c>
    </row>
    <row r="938" spans="1:8" x14ac:dyDescent="0.25">
      <c r="A938" t="s">
        <v>77</v>
      </c>
      <c r="B938" t="s">
        <v>4947</v>
      </c>
      <c r="C938" t="str">
        <f>Tabela2[[#This Row],[Localidade]]&amp;"/"&amp;Tabela2[[#This Row],[Estado]]</f>
        <v>Vitoria/ES</v>
      </c>
      <c r="D938">
        <v>29000001</v>
      </c>
      <c r="E938">
        <v>29099999</v>
      </c>
      <c r="F938" t="e" vm="876">
        <v>#VALUE!</v>
      </c>
      <c r="G938" t="e" cm="1">
        <f t="array" aca="1" ref="G938" ca="1">_FV(Tabela2[[#This Row],[Cidade]],"Latitude")</f>
        <v>#NAME?</v>
      </c>
      <c r="H938" t="e" cm="1">
        <f t="array" aca="1" ref="H938" ca="1">_FV(Tabela2[[#This Row],[Cidade]],"Longitude")</f>
        <v>#NAME?</v>
      </c>
    </row>
    <row r="939" spans="1:8" x14ac:dyDescent="0.25">
      <c r="A939" t="s">
        <v>78</v>
      </c>
      <c r="B939" t="s">
        <v>3094</v>
      </c>
      <c r="C939" t="str">
        <f>Tabela2[[#This Row],[Localidade]]&amp;"/"&amp;Tabela2[[#This Row],[Estado]]</f>
        <v>Abadia de Goias/GO</v>
      </c>
      <c r="D939">
        <v>75345000</v>
      </c>
      <c r="E939">
        <v>75349999</v>
      </c>
      <c r="F939" t="e" vm="877">
        <v>#VALUE!</v>
      </c>
      <c r="G939" t="e" cm="1">
        <f t="array" aca="1" ref="G939" ca="1">_FV(Tabela2[[#This Row],[Cidade]],"Latitude")</f>
        <v>#NAME?</v>
      </c>
      <c r="H939" t="e" cm="1">
        <f t="array" aca="1" ref="H939" ca="1">_FV(Tabela2[[#This Row],[Cidade]],"Longitude")</f>
        <v>#NAME?</v>
      </c>
    </row>
    <row r="940" spans="1:8" x14ac:dyDescent="0.25">
      <c r="A940" t="s">
        <v>78</v>
      </c>
      <c r="B940" t="s">
        <v>3362</v>
      </c>
      <c r="C940" t="str">
        <f>Tabela2[[#This Row],[Localidade]]&amp;"/"&amp;Tabela2[[#This Row],[Estado]]</f>
        <v>Abadiania/GO</v>
      </c>
      <c r="D940">
        <v>72940000</v>
      </c>
      <c r="E940">
        <v>72959999</v>
      </c>
      <c r="F940" t="e" vm="878">
        <v>#VALUE!</v>
      </c>
      <c r="G940" t="e" cm="1">
        <f t="array" aca="1" ref="G940" ca="1">_FV(Tabela2[[#This Row],[Cidade]],"Latitude")</f>
        <v>#NAME?</v>
      </c>
      <c r="H940" t="e" cm="1">
        <f t="array" aca="1" ref="H940" ca="1">_FV(Tabela2[[#This Row],[Cidade]],"Longitude")</f>
        <v>#NAME?</v>
      </c>
    </row>
    <row r="941" spans="1:8" x14ac:dyDescent="0.25">
      <c r="A941" t="s">
        <v>78</v>
      </c>
      <c r="B941" t="s">
        <v>4826</v>
      </c>
      <c r="C941" t="str">
        <f>Tabela2[[#This Row],[Localidade]]&amp;"/"&amp;Tabela2[[#This Row],[Estado]]</f>
        <v>Acreuna/GO</v>
      </c>
      <c r="D941">
        <v>75960000</v>
      </c>
      <c r="E941">
        <v>75969999</v>
      </c>
      <c r="F941" t="e" vm="879">
        <v>#VALUE!</v>
      </c>
      <c r="G941" t="e" cm="1">
        <f t="array" aca="1" ref="G941" ca="1">_FV(Tabela2[[#This Row],[Cidade]],"Latitude")</f>
        <v>#NAME?</v>
      </c>
      <c r="H941" t="e" cm="1">
        <f t="array" aca="1" ref="H941" ca="1">_FV(Tabela2[[#This Row],[Cidade]],"Longitude")</f>
        <v>#NAME?</v>
      </c>
    </row>
    <row r="942" spans="1:8" x14ac:dyDescent="0.25">
      <c r="A942" t="s">
        <v>78</v>
      </c>
      <c r="B942" t="s">
        <v>3363</v>
      </c>
      <c r="C942" t="str">
        <f>Tabela2[[#This Row],[Localidade]]&amp;"/"&amp;Tabela2[[#This Row],[Estado]]</f>
        <v>Adelandia/GO</v>
      </c>
      <c r="D942">
        <v>76155000</v>
      </c>
      <c r="E942">
        <v>76159999</v>
      </c>
      <c r="F942" t="e" vm="880">
        <v>#VALUE!</v>
      </c>
      <c r="G942" t="e" cm="1">
        <f t="array" aca="1" ref="G942" ca="1">_FV(Tabela2[[#This Row],[Cidade]],"Latitude")</f>
        <v>#NAME?</v>
      </c>
      <c r="H942" t="e" cm="1">
        <f t="array" aca="1" ref="H942" ca="1">_FV(Tabela2[[#This Row],[Cidade]],"Longitude")</f>
        <v>#NAME?</v>
      </c>
    </row>
    <row r="943" spans="1:8" x14ac:dyDescent="0.25">
      <c r="A943" t="s">
        <v>78</v>
      </c>
      <c r="B943" t="s">
        <v>5222</v>
      </c>
      <c r="C943" t="str">
        <f>Tabela2[[#This Row],[Localidade]]&amp;"/"&amp;Tabela2[[#This Row],[Estado]]</f>
        <v>Agua Fria de Goias/GO</v>
      </c>
      <c r="D943">
        <v>73780000</v>
      </c>
      <c r="E943">
        <v>73789999</v>
      </c>
      <c r="F943" t="e" vm="881">
        <v>#VALUE!</v>
      </c>
      <c r="G943" t="e" cm="1">
        <f t="array" aca="1" ref="G943" ca="1">_FV(Tabela2[[#This Row],[Cidade]],"Latitude")</f>
        <v>#NAME?</v>
      </c>
      <c r="H943" t="e" cm="1">
        <f t="array" aca="1" ref="H943" ca="1">_FV(Tabela2[[#This Row],[Cidade]],"Longitude")</f>
        <v>#NAME?</v>
      </c>
    </row>
    <row r="944" spans="1:8" x14ac:dyDescent="0.25">
      <c r="A944" t="s">
        <v>78</v>
      </c>
      <c r="B944" t="s">
        <v>5223</v>
      </c>
      <c r="C944" t="str">
        <f>Tabela2[[#This Row],[Localidade]]&amp;"/"&amp;Tabela2[[#This Row],[Estado]]</f>
        <v>Agua Limpa/GO</v>
      </c>
      <c r="D944">
        <v>75665000</v>
      </c>
      <c r="E944">
        <v>75666999</v>
      </c>
      <c r="F944" t="e" vm="882">
        <v>#VALUE!</v>
      </c>
      <c r="G944" t="e" cm="1">
        <f t="array" aca="1" ref="G944" ca="1">_FV(Tabela2[[#This Row],[Cidade]],"Latitude")</f>
        <v>#NAME?</v>
      </c>
      <c r="H944" t="e" cm="1">
        <f t="array" aca="1" ref="H944" ca="1">_FV(Tabela2[[#This Row],[Cidade]],"Longitude")</f>
        <v>#NAME?</v>
      </c>
    </row>
    <row r="945" spans="1:8" x14ac:dyDescent="0.25">
      <c r="A945" t="s">
        <v>78</v>
      </c>
      <c r="B945" t="s">
        <v>5224</v>
      </c>
      <c r="C945" t="str">
        <f>Tabela2[[#This Row],[Localidade]]&amp;"/"&amp;Tabela2[[#This Row],[Estado]]</f>
        <v>Aguas Lindas de Goias/GO</v>
      </c>
      <c r="D945">
        <v>72910001</v>
      </c>
      <c r="E945">
        <v>72929999</v>
      </c>
      <c r="F945" t="e" vm="883">
        <v>#VALUE!</v>
      </c>
      <c r="G945" t="e" cm="1">
        <f t="array" aca="1" ref="G945" ca="1">_FV(Tabela2[[#This Row],[Cidade]],"Latitude")</f>
        <v>#NAME?</v>
      </c>
      <c r="H945" t="e" cm="1">
        <f t="array" aca="1" ref="H945" ca="1">_FV(Tabela2[[#This Row],[Cidade]],"Longitude")</f>
        <v>#NAME?</v>
      </c>
    </row>
    <row r="946" spans="1:8" x14ac:dyDescent="0.25">
      <c r="A946" t="s">
        <v>78</v>
      </c>
      <c r="B946" t="s">
        <v>5224</v>
      </c>
      <c r="C946" t="str">
        <f>Tabela2[[#This Row],[Localidade]]&amp;"/"&amp;Tabela2[[#This Row],[Estado]]</f>
        <v>Aguas Lindas de Goias/GO</v>
      </c>
      <c r="D946">
        <v>72910001</v>
      </c>
      <c r="E946">
        <v>72929999</v>
      </c>
      <c r="F946" t="e" vm="883">
        <v>#VALUE!</v>
      </c>
      <c r="G946" t="e" cm="1">
        <f t="array" aca="1" ref="G946" ca="1">_FV(Tabela2[[#This Row],[Cidade]],"Latitude")</f>
        <v>#NAME?</v>
      </c>
      <c r="H946" t="e" cm="1">
        <f t="array" aca="1" ref="H946" ca="1">_FV(Tabela2[[#This Row],[Cidade]],"Longitude")</f>
        <v>#NAME?</v>
      </c>
    </row>
    <row r="947" spans="1:8" x14ac:dyDescent="0.25">
      <c r="A947" t="s">
        <v>78</v>
      </c>
      <c r="B947" t="s">
        <v>3364</v>
      </c>
      <c r="C947" t="str">
        <f>Tabela2[[#This Row],[Localidade]]&amp;"/"&amp;Tabela2[[#This Row],[Estado]]</f>
        <v>Alexania/GO</v>
      </c>
      <c r="D947">
        <v>72930000</v>
      </c>
      <c r="E947">
        <v>72939999</v>
      </c>
      <c r="F947" t="e" vm="884">
        <v>#VALUE!</v>
      </c>
      <c r="G947" t="e" cm="1">
        <f t="array" aca="1" ref="G947" ca="1">_FV(Tabela2[[#This Row],[Cidade]],"Latitude")</f>
        <v>#NAME?</v>
      </c>
      <c r="H947" t="e" cm="1">
        <f t="array" aca="1" ref="H947" ca="1">_FV(Tabela2[[#This Row],[Cidade]],"Longitude")</f>
        <v>#NAME?</v>
      </c>
    </row>
    <row r="948" spans="1:8" x14ac:dyDescent="0.25">
      <c r="A948" t="s">
        <v>78</v>
      </c>
      <c r="B948" t="s">
        <v>3365</v>
      </c>
      <c r="C948" t="str">
        <f>Tabela2[[#This Row],[Localidade]]&amp;"/"&amp;Tabela2[[#This Row],[Estado]]</f>
        <v>Aloandia/GO</v>
      </c>
      <c r="D948">
        <v>75615000</v>
      </c>
      <c r="E948">
        <v>75619999</v>
      </c>
      <c r="F948" t="e" vm="885">
        <v>#VALUE!</v>
      </c>
      <c r="G948" t="e" cm="1">
        <f t="array" aca="1" ref="G948" ca="1">_FV(Tabela2[[#This Row],[Cidade]],"Latitude")</f>
        <v>#NAME?</v>
      </c>
      <c r="H948" t="e" cm="1">
        <f t="array" aca="1" ref="H948" ca="1">_FV(Tabela2[[#This Row],[Cidade]],"Longitude")</f>
        <v>#NAME?</v>
      </c>
    </row>
    <row r="949" spans="1:8" x14ac:dyDescent="0.25">
      <c r="A949" t="s">
        <v>78</v>
      </c>
      <c r="B949" t="s">
        <v>625</v>
      </c>
      <c r="C949" t="str">
        <f>Tabela2[[#This Row],[Localidade]]&amp;"/"&amp;Tabela2[[#This Row],[Estado]]</f>
        <v>Alto Horizonte/GO</v>
      </c>
      <c r="D949">
        <v>76560000</v>
      </c>
      <c r="E949">
        <v>76579999</v>
      </c>
      <c r="F949" t="e" vm="886">
        <v>#VALUE!</v>
      </c>
      <c r="G949" t="e" cm="1">
        <f t="array" aca="1" ref="G949" ca="1">_FV(Tabela2[[#This Row],[Cidade]],"Latitude")</f>
        <v>#NAME?</v>
      </c>
      <c r="H949" t="e" cm="1">
        <f t="array" aca="1" ref="H949" ca="1">_FV(Tabela2[[#This Row],[Cidade]],"Longitude")</f>
        <v>#NAME?</v>
      </c>
    </row>
    <row r="950" spans="1:8" x14ac:dyDescent="0.25">
      <c r="A950" t="s">
        <v>78</v>
      </c>
      <c r="B950" t="s">
        <v>3880</v>
      </c>
      <c r="C950" t="str">
        <f>Tabela2[[#This Row],[Localidade]]&amp;"/"&amp;Tabela2[[#This Row],[Estado]]</f>
        <v>Alto Paraiso de Goias/GO</v>
      </c>
      <c r="D950">
        <v>73770000</v>
      </c>
      <c r="E950">
        <v>73779999</v>
      </c>
      <c r="F950" t="e" vm="887">
        <v>#VALUE!</v>
      </c>
      <c r="G950" t="e" cm="1">
        <f t="array" aca="1" ref="G950" ca="1">_FV(Tabela2[[#This Row],[Cidade]],"Latitude")</f>
        <v>#NAME?</v>
      </c>
      <c r="H950" t="e" cm="1">
        <f t="array" aca="1" ref="H950" ca="1">_FV(Tabela2[[#This Row],[Cidade]],"Longitude")</f>
        <v>#NAME?</v>
      </c>
    </row>
    <row r="951" spans="1:8" x14ac:dyDescent="0.25">
      <c r="A951" t="s">
        <v>78</v>
      </c>
      <c r="B951" t="s">
        <v>626</v>
      </c>
      <c r="C951" t="str">
        <f>Tabela2[[#This Row],[Localidade]]&amp;"/"&amp;Tabela2[[#This Row],[Estado]]</f>
        <v>Alvorada do Norte/GO</v>
      </c>
      <c r="D951">
        <v>73950000</v>
      </c>
      <c r="E951">
        <v>73969999</v>
      </c>
      <c r="F951" t="e" vm="888">
        <v>#VALUE!</v>
      </c>
      <c r="G951" t="e" cm="1">
        <f t="array" aca="1" ref="G951" ca="1">_FV(Tabela2[[#This Row],[Cidade]],"Latitude")</f>
        <v>#NAME?</v>
      </c>
      <c r="H951" t="e" cm="1">
        <f t="array" aca="1" ref="H951" ca="1">_FV(Tabela2[[#This Row],[Cidade]],"Longitude")</f>
        <v>#NAME?</v>
      </c>
    </row>
    <row r="952" spans="1:8" x14ac:dyDescent="0.25">
      <c r="A952" t="s">
        <v>78</v>
      </c>
      <c r="B952" t="s">
        <v>627</v>
      </c>
      <c r="C952" t="str">
        <f>Tabela2[[#This Row],[Localidade]]&amp;"/"&amp;Tabela2[[#This Row],[Estado]]</f>
        <v>Amaralina/GO</v>
      </c>
      <c r="D952">
        <v>76493000</v>
      </c>
      <c r="E952">
        <v>76494999</v>
      </c>
      <c r="F952" t="e" vm="889">
        <v>#VALUE!</v>
      </c>
      <c r="G952" t="e" cm="1">
        <f t="array" aca="1" ref="G952" ca="1">_FV(Tabela2[[#This Row],[Cidade]],"Latitude")</f>
        <v>#NAME?</v>
      </c>
      <c r="H952" t="e" cm="1">
        <f t="array" aca="1" ref="H952" ca="1">_FV(Tabela2[[#This Row],[Cidade]],"Longitude")</f>
        <v>#NAME?</v>
      </c>
    </row>
    <row r="953" spans="1:8" x14ac:dyDescent="0.25">
      <c r="A953" t="s">
        <v>78</v>
      </c>
      <c r="B953" t="s">
        <v>628</v>
      </c>
      <c r="C953" t="str">
        <f>Tabela2[[#This Row],[Localidade]]&amp;"/"&amp;Tabela2[[#This Row],[Estado]]</f>
        <v>Americano do Brasil/GO</v>
      </c>
      <c r="D953">
        <v>76165000</v>
      </c>
      <c r="E953">
        <v>76169999</v>
      </c>
      <c r="F953" t="e" vm="890">
        <v>#VALUE!</v>
      </c>
      <c r="G953" t="e" cm="1">
        <f t="array" aca="1" ref="G953" ca="1">_FV(Tabela2[[#This Row],[Cidade]],"Latitude")</f>
        <v>#NAME?</v>
      </c>
      <c r="H953" t="e" cm="1">
        <f t="array" aca="1" ref="H953" ca="1">_FV(Tabela2[[#This Row],[Cidade]],"Longitude")</f>
        <v>#NAME?</v>
      </c>
    </row>
    <row r="954" spans="1:8" x14ac:dyDescent="0.25">
      <c r="A954" t="s">
        <v>78</v>
      </c>
      <c r="B954" t="s">
        <v>4948</v>
      </c>
      <c r="C954" t="str">
        <f>Tabela2[[#This Row],[Localidade]]&amp;"/"&amp;Tabela2[[#This Row],[Estado]]</f>
        <v>Amorinopolis/GO</v>
      </c>
      <c r="D954">
        <v>76140000</v>
      </c>
      <c r="E954">
        <v>76144999</v>
      </c>
      <c r="F954" t="e" vm="891">
        <v>#VALUE!</v>
      </c>
      <c r="G954" t="e" cm="1">
        <f t="array" aca="1" ref="G954" ca="1">_FV(Tabela2[[#This Row],[Cidade]],"Latitude")</f>
        <v>#NAME?</v>
      </c>
      <c r="H954" t="e" cm="1">
        <f t="array" aca="1" ref="H954" ca="1">_FV(Tabela2[[#This Row],[Cidade]],"Longitude")</f>
        <v>#NAME?</v>
      </c>
    </row>
    <row r="955" spans="1:8" x14ac:dyDescent="0.25">
      <c r="A955" t="s">
        <v>78</v>
      </c>
      <c r="B955" t="s">
        <v>3095</v>
      </c>
      <c r="C955" t="str">
        <f>Tabela2[[#This Row],[Localidade]]&amp;"/"&amp;Tabela2[[#This Row],[Estado]]</f>
        <v>Anapolis/GO</v>
      </c>
      <c r="D955">
        <v>75000001</v>
      </c>
      <c r="E955">
        <v>75159999</v>
      </c>
      <c r="F955" t="e" vm="892">
        <v>#VALUE!</v>
      </c>
      <c r="G955" t="e" cm="1">
        <f t="array" aca="1" ref="G955" ca="1">_FV(Tabela2[[#This Row],[Cidade]],"Latitude")</f>
        <v>#NAME?</v>
      </c>
      <c r="H955" t="e" cm="1">
        <f t="array" aca="1" ref="H955" ca="1">_FV(Tabela2[[#This Row],[Cidade]],"Longitude")</f>
        <v>#NAME?</v>
      </c>
    </row>
    <row r="956" spans="1:8" x14ac:dyDescent="0.25">
      <c r="A956" t="s">
        <v>78</v>
      </c>
      <c r="B956" t="s">
        <v>3095</v>
      </c>
      <c r="C956" t="str">
        <f>Tabela2[[#This Row],[Localidade]]&amp;"/"&amp;Tabela2[[#This Row],[Estado]]</f>
        <v>Anapolis/GO</v>
      </c>
      <c r="D956">
        <v>75000001</v>
      </c>
      <c r="E956">
        <v>75149999</v>
      </c>
      <c r="F956" t="e" vm="892">
        <v>#VALUE!</v>
      </c>
      <c r="G956" t="e" cm="1">
        <f t="array" aca="1" ref="G956" ca="1">_FV(Tabela2[[#This Row],[Cidade]],"Latitude")</f>
        <v>#NAME?</v>
      </c>
      <c r="H956" t="e" cm="1">
        <f t="array" aca="1" ref="H956" ca="1">_FV(Tabela2[[#This Row],[Cidade]],"Longitude")</f>
        <v>#NAME?</v>
      </c>
    </row>
    <row r="957" spans="1:8" x14ac:dyDescent="0.25">
      <c r="A957" t="s">
        <v>78</v>
      </c>
      <c r="B957" t="s">
        <v>629</v>
      </c>
      <c r="C957" t="str">
        <f>Tabela2[[#This Row],[Localidade]]&amp;"/"&amp;Tabela2[[#This Row],[Estado]]</f>
        <v>Anhangüera/GO</v>
      </c>
      <c r="D957">
        <v>75770000</v>
      </c>
      <c r="E957">
        <v>75779999</v>
      </c>
      <c r="F957" t="e" vm="893">
        <v>#VALUE!</v>
      </c>
      <c r="G957" t="e" cm="1">
        <f t="array" aca="1" ref="G957" ca="1">_FV(Tabela2[[#This Row],[Cidade]],"Latitude")</f>
        <v>#NAME?</v>
      </c>
      <c r="H957" t="e" cm="1">
        <f t="array" aca="1" ref="H957" ca="1">_FV(Tabela2[[#This Row],[Cidade]],"Longitude")</f>
        <v>#NAME?</v>
      </c>
    </row>
    <row r="958" spans="1:8" x14ac:dyDescent="0.25">
      <c r="A958" t="s">
        <v>78</v>
      </c>
      <c r="B958" t="s">
        <v>630</v>
      </c>
      <c r="C958" t="str">
        <f>Tabela2[[#This Row],[Localidade]]&amp;"/"&amp;Tabela2[[#This Row],[Estado]]</f>
        <v>Anicuns/GO</v>
      </c>
      <c r="D958">
        <v>76170000</v>
      </c>
      <c r="E958">
        <v>76179999</v>
      </c>
      <c r="F958" t="e" vm="894">
        <v>#VALUE!</v>
      </c>
      <c r="G958" t="e" cm="1">
        <f t="array" aca="1" ref="G958" ca="1">_FV(Tabela2[[#This Row],[Cidade]],"Latitude")</f>
        <v>#NAME?</v>
      </c>
      <c r="H958" t="e" cm="1">
        <f t="array" aca="1" ref="H958" ca="1">_FV(Tabela2[[#This Row],[Cidade]],"Longitude")</f>
        <v>#NAME?</v>
      </c>
    </row>
    <row r="959" spans="1:8" x14ac:dyDescent="0.25">
      <c r="A959" t="s">
        <v>78</v>
      </c>
      <c r="B959" t="s">
        <v>3366</v>
      </c>
      <c r="C959" t="str">
        <f>Tabela2[[#This Row],[Localidade]]&amp;"/"&amp;Tabela2[[#This Row],[Estado]]</f>
        <v>Aparecida de Goiania/GO</v>
      </c>
      <c r="D959">
        <v>74900001</v>
      </c>
      <c r="E959">
        <v>74999999</v>
      </c>
      <c r="F959" t="e" vm="895">
        <v>#VALUE!</v>
      </c>
      <c r="G959" t="e" cm="1">
        <f t="array" aca="1" ref="G959" ca="1">_FV(Tabela2[[#This Row],[Cidade]],"Latitude")</f>
        <v>#NAME?</v>
      </c>
      <c r="H959" t="e" cm="1">
        <f t="array" aca="1" ref="H959" ca="1">_FV(Tabela2[[#This Row],[Cidade]],"Longitude")</f>
        <v>#NAME?</v>
      </c>
    </row>
    <row r="960" spans="1:8" x14ac:dyDescent="0.25">
      <c r="A960" t="s">
        <v>78</v>
      </c>
      <c r="B960" t="s">
        <v>3366</v>
      </c>
      <c r="C960" t="str">
        <f>Tabela2[[#This Row],[Localidade]]&amp;"/"&amp;Tabela2[[#This Row],[Estado]]</f>
        <v>Aparecida de Goiania/GO</v>
      </c>
      <c r="D960">
        <v>74900001</v>
      </c>
      <c r="E960">
        <v>74999999</v>
      </c>
      <c r="F960" t="e" vm="895">
        <v>#VALUE!</v>
      </c>
      <c r="G960" t="e" cm="1">
        <f t="array" aca="1" ref="G960" ca="1">_FV(Tabela2[[#This Row],[Cidade]],"Latitude")</f>
        <v>#NAME?</v>
      </c>
      <c r="H960" t="e" cm="1">
        <f t="array" aca="1" ref="H960" ca="1">_FV(Tabela2[[#This Row],[Cidade]],"Longitude")</f>
        <v>#NAME?</v>
      </c>
    </row>
    <row r="961" spans="1:8" x14ac:dyDescent="0.25">
      <c r="A961" t="s">
        <v>78</v>
      </c>
      <c r="B961" t="s">
        <v>631</v>
      </c>
      <c r="C961" t="str">
        <f>Tabela2[[#This Row],[Localidade]]&amp;"/"&amp;Tabela2[[#This Row],[Estado]]</f>
        <v>Aparecida do Rio Doce/GO</v>
      </c>
      <c r="D961">
        <v>75827000</v>
      </c>
      <c r="E961">
        <v>75827999</v>
      </c>
      <c r="F961" t="e" vm="896">
        <v>#VALUE!</v>
      </c>
      <c r="G961" t="e" cm="1">
        <f t="array" aca="1" ref="G961" ca="1">_FV(Tabela2[[#This Row],[Cidade]],"Latitude")</f>
        <v>#NAME?</v>
      </c>
      <c r="H961" t="e" cm="1">
        <f t="array" aca="1" ref="H961" ca="1">_FV(Tabela2[[#This Row],[Cidade]],"Longitude")</f>
        <v>#NAME?</v>
      </c>
    </row>
    <row r="962" spans="1:8" x14ac:dyDescent="0.25">
      <c r="A962" t="s">
        <v>78</v>
      </c>
      <c r="B962" t="s">
        <v>3686</v>
      </c>
      <c r="C962" t="str">
        <f>Tabela2[[#This Row],[Localidade]]&amp;"/"&amp;Tabela2[[#This Row],[Estado]]</f>
        <v>Apore/GO</v>
      </c>
      <c r="D962">
        <v>75825000</v>
      </c>
      <c r="E962">
        <v>75826999</v>
      </c>
      <c r="F962" t="e" vm="897">
        <v>#VALUE!</v>
      </c>
      <c r="G962" t="e" cm="1">
        <f t="array" aca="1" ref="G962" ca="1">_FV(Tabela2[[#This Row],[Cidade]],"Latitude")</f>
        <v>#NAME?</v>
      </c>
      <c r="H962" t="e" cm="1">
        <f t="array" aca="1" ref="H962" ca="1">_FV(Tabela2[[#This Row],[Cidade]],"Longitude")</f>
        <v>#NAME?</v>
      </c>
    </row>
    <row r="963" spans="1:8" x14ac:dyDescent="0.25">
      <c r="A963" t="s">
        <v>78</v>
      </c>
      <c r="B963" t="s">
        <v>3531</v>
      </c>
      <c r="C963" t="str">
        <f>Tabela2[[#This Row],[Localidade]]&amp;"/"&amp;Tabela2[[#This Row],[Estado]]</f>
        <v>Aracu/GO</v>
      </c>
      <c r="D963">
        <v>75410000</v>
      </c>
      <c r="E963">
        <v>75419999</v>
      </c>
      <c r="F963" t="e" vm="898">
        <v>#VALUE!</v>
      </c>
      <c r="G963" t="e" cm="1">
        <f t="array" aca="1" ref="G963" ca="1">_FV(Tabela2[[#This Row],[Cidade]],"Latitude")</f>
        <v>#NAME?</v>
      </c>
      <c r="H963" t="e" cm="1">
        <f t="array" aca="1" ref="H963" ca="1">_FV(Tabela2[[#This Row],[Cidade]],"Longitude")</f>
        <v>#NAME?</v>
      </c>
    </row>
    <row r="964" spans="1:8" x14ac:dyDescent="0.25">
      <c r="A964" t="s">
        <v>78</v>
      </c>
      <c r="B964" t="s">
        <v>3532</v>
      </c>
      <c r="C964" t="str">
        <f>Tabela2[[#This Row],[Localidade]]&amp;"/"&amp;Tabela2[[#This Row],[Estado]]</f>
        <v>Aragarcas/GO</v>
      </c>
      <c r="D964">
        <v>76240000</v>
      </c>
      <c r="E964">
        <v>76244999</v>
      </c>
      <c r="F964" t="e" vm="899">
        <v>#VALUE!</v>
      </c>
      <c r="G964" t="e" cm="1">
        <f t="array" aca="1" ref="G964" ca="1">_FV(Tabela2[[#This Row],[Cidade]],"Latitude")</f>
        <v>#NAME?</v>
      </c>
      <c r="H964" t="e" cm="1">
        <f t="array" aca="1" ref="H964" ca="1">_FV(Tabela2[[#This Row],[Cidade]],"Longitude")</f>
        <v>#NAME?</v>
      </c>
    </row>
    <row r="965" spans="1:8" x14ac:dyDescent="0.25">
      <c r="A965" t="s">
        <v>78</v>
      </c>
      <c r="B965" t="s">
        <v>3367</v>
      </c>
      <c r="C965" t="str">
        <f>Tabela2[[#This Row],[Localidade]]&amp;"/"&amp;Tabela2[[#This Row],[Estado]]</f>
        <v>Aragoiania/GO</v>
      </c>
      <c r="D965">
        <v>75360000</v>
      </c>
      <c r="E965">
        <v>75369999</v>
      </c>
      <c r="F965" t="e" vm="900">
        <v>#VALUE!</v>
      </c>
      <c r="G965" t="e" cm="1">
        <f t="array" aca="1" ref="G965" ca="1">_FV(Tabela2[[#This Row],[Cidade]],"Latitude")</f>
        <v>#NAME?</v>
      </c>
      <c r="H965" t="e" cm="1">
        <f t="array" aca="1" ref="H965" ca="1">_FV(Tabela2[[#This Row],[Cidade]],"Longitude")</f>
        <v>#NAME?</v>
      </c>
    </row>
    <row r="966" spans="1:8" x14ac:dyDescent="0.25">
      <c r="A966" t="s">
        <v>78</v>
      </c>
      <c r="B966" t="s">
        <v>5306</v>
      </c>
      <c r="C966" t="str">
        <f>Tabela2[[#This Row],[Localidade]]&amp;"/"&amp;Tabela2[[#This Row],[Estado]]</f>
        <v>ArAguapaz/GO</v>
      </c>
      <c r="D966">
        <v>76720000</v>
      </c>
      <c r="E966">
        <v>76729999</v>
      </c>
      <c r="F966" t="e" vm="901">
        <v>#VALUE!</v>
      </c>
      <c r="G966" t="e" cm="1">
        <f t="array" aca="1" ref="G966" ca="1">_FV(Tabela2[[#This Row],[Cidade]],"Latitude")</f>
        <v>#NAME?</v>
      </c>
      <c r="H966" t="e" cm="1">
        <f t="array" aca="1" ref="H966" ca="1">_FV(Tabela2[[#This Row],[Cidade]],"Longitude")</f>
        <v>#NAME?</v>
      </c>
    </row>
    <row r="967" spans="1:8" x14ac:dyDescent="0.25">
      <c r="A967" t="s">
        <v>78</v>
      </c>
      <c r="B967" t="s">
        <v>4949</v>
      </c>
      <c r="C967" t="str">
        <f>Tabela2[[#This Row],[Localidade]]&amp;"/"&amp;Tabela2[[#This Row],[Estado]]</f>
        <v>Arenopolis/GO</v>
      </c>
      <c r="D967">
        <v>76235000</v>
      </c>
      <c r="E967">
        <v>76239999</v>
      </c>
      <c r="F967" t="e" vm="902">
        <v>#VALUE!</v>
      </c>
      <c r="G967" t="e" cm="1">
        <f t="array" aca="1" ref="G967" ca="1">_FV(Tabela2[[#This Row],[Cidade]],"Latitude")</f>
        <v>#NAME?</v>
      </c>
      <c r="H967" t="e" cm="1">
        <f t="array" aca="1" ref="H967" ca="1">_FV(Tabela2[[#This Row],[Cidade]],"Longitude")</f>
        <v>#NAME?</v>
      </c>
    </row>
    <row r="968" spans="1:8" x14ac:dyDescent="0.25">
      <c r="A968" t="s">
        <v>78</v>
      </c>
      <c r="B968" t="s">
        <v>4198</v>
      </c>
      <c r="C968" t="str">
        <f>Tabela2[[#This Row],[Localidade]]&amp;"/"&amp;Tabela2[[#This Row],[Estado]]</f>
        <v>Aruana/GO</v>
      </c>
      <c r="D968">
        <v>76710000</v>
      </c>
      <c r="E968">
        <v>76719999</v>
      </c>
      <c r="F968" t="e" vm="903">
        <v>#VALUE!</v>
      </c>
      <c r="G968" t="e" cm="1">
        <f t="array" aca="1" ref="G968" ca="1">_FV(Tabela2[[#This Row],[Cidade]],"Latitude")</f>
        <v>#NAME?</v>
      </c>
      <c r="H968" t="e" cm="1">
        <f t="array" aca="1" ref="H968" ca="1">_FV(Tabela2[[#This Row],[Cidade]],"Longitude")</f>
        <v>#NAME?</v>
      </c>
    </row>
    <row r="969" spans="1:8" x14ac:dyDescent="0.25">
      <c r="A969" t="s">
        <v>78</v>
      </c>
      <c r="B969" t="s">
        <v>3368</v>
      </c>
      <c r="C969" t="str">
        <f>Tabela2[[#This Row],[Localidade]]&amp;"/"&amp;Tabela2[[#This Row],[Estado]]</f>
        <v>Aurilandia/GO</v>
      </c>
      <c r="D969">
        <v>76120000</v>
      </c>
      <c r="E969">
        <v>76124999</v>
      </c>
      <c r="F969" t="e" vm="904">
        <v>#VALUE!</v>
      </c>
      <c r="G969" t="e" cm="1">
        <f t="array" aca="1" ref="G969" ca="1">_FV(Tabela2[[#This Row],[Cidade]],"Latitude")</f>
        <v>#NAME?</v>
      </c>
      <c r="H969" t="e" cm="1">
        <f t="array" aca="1" ref="H969" ca="1">_FV(Tabela2[[#This Row],[Cidade]],"Longitude")</f>
        <v>#NAME?</v>
      </c>
    </row>
    <row r="970" spans="1:8" x14ac:dyDescent="0.25">
      <c r="A970" t="s">
        <v>78</v>
      </c>
      <c r="B970" t="s">
        <v>4950</v>
      </c>
      <c r="C970" t="str">
        <f>Tabela2[[#This Row],[Localidade]]&amp;"/"&amp;Tabela2[[#This Row],[Estado]]</f>
        <v>Avelinopolis/GO</v>
      </c>
      <c r="D970">
        <v>75395000</v>
      </c>
      <c r="E970">
        <v>75395999</v>
      </c>
      <c r="F970" t="e" vm="905">
        <v>#VALUE!</v>
      </c>
      <c r="G970" t="e" cm="1">
        <f t="array" aca="1" ref="G970" ca="1">_FV(Tabela2[[#This Row],[Cidade]],"Latitude")</f>
        <v>#NAME?</v>
      </c>
      <c r="H970" t="e" cm="1">
        <f t="array" aca="1" ref="H970" ca="1">_FV(Tabela2[[#This Row],[Cidade]],"Longitude")</f>
        <v>#NAME?</v>
      </c>
    </row>
    <row r="971" spans="1:8" x14ac:dyDescent="0.25">
      <c r="A971" t="s">
        <v>78</v>
      </c>
      <c r="B971" t="s">
        <v>632</v>
      </c>
      <c r="C971" t="str">
        <f>Tabela2[[#This Row],[Localidade]]&amp;"/"&amp;Tabela2[[#This Row],[Estado]]</f>
        <v>Baliza/GO</v>
      </c>
      <c r="D971">
        <v>76250000</v>
      </c>
      <c r="E971">
        <v>76254999</v>
      </c>
      <c r="F971" t="e" vm="906">
        <v>#VALUE!</v>
      </c>
      <c r="G971" t="e" cm="1">
        <f t="array" aca="1" ref="G971" ca="1">_FV(Tabela2[[#This Row],[Cidade]],"Latitude")</f>
        <v>#NAME?</v>
      </c>
      <c r="H971" t="e" cm="1">
        <f t="array" aca="1" ref="H971" ca="1">_FV(Tabela2[[#This Row],[Cidade]],"Longitude")</f>
        <v>#NAME?</v>
      </c>
    </row>
    <row r="972" spans="1:8" x14ac:dyDescent="0.25">
      <c r="A972" t="s">
        <v>78</v>
      </c>
      <c r="B972" t="s">
        <v>250</v>
      </c>
      <c r="C972" t="str">
        <f>Tabela2[[#This Row],[Localidade]]&amp;"/"&amp;Tabela2[[#This Row],[Estado]]</f>
        <v>Barro Alto/GO</v>
      </c>
      <c r="D972">
        <v>76390000</v>
      </c>
      <c r="E972">
        <v>76392999</v>
      </c>
      <c r="F972" t="e" vm="907">
        <v>#VALUE!</v>
      </c>
      <c r="G972" t="e" cm="1">
        <f t="array" aca="1" ref="G972" ca="1">_FV(Tabela2[[#This Row],[Cidade]],"Latitude")</f>
        <v>#NAME?</v>
      </c>
      <c r="H972" t="e" cm="1">
        <f t="array" aca="1" ref="H972" ca="1">_FV(Tabela2[[#This Row],[Cidade]],"Longitude")</f>
        <v>#NAME?</v>
      </c>
    </row>
    <row r="973" spans="1:8" x14ac:dyDescent="0.25">
      <c r="A973" t="s">
        <v>78</v>
      </c>
      <c r="B973" t="s">
        <v>3096</v>
      </c>
      <c r="C973" t="str">
        <f>Tabela2[[#This Row],[Localidade]]&amp;"/"&amp;Tabela2[[#This Row],[Estado]]</f>
        <v>Bela Vista de Goias/GO</v>
      </c>
      <c r="D973">
        <v>75240000</v>
      </c>
      <c r="E973">
        <v>75244999</v>
      </c>
      <c r="F973" t="e" vm="908">
        <v>#VALUE!</v>
      </c>
      <c r="G973" t="e" cm="1">
        <f t="array" aca="1" ref="G973" ca="1">_FV(Tabela2[[#This Row],[Cidade]],"Latitude")</f>
        <v>#NAME?</v>
      </c>
      <c r="H973" t="e" cm="1">
        <f t="array" aca="1" ref="H973" ca="1">_FV(Tabela2[[#This Row],[Cidade]],"Longitude")</f>
        <v>#NAME?</v>
      </c>
    </row>
    <row r="974" spans="1:8" x14ac:dyDescent="0.25">
      <c r="A974" t="s">
        <v>78</v>
      </c>
      <c r="B974" t="s">
        <v>3097</v>
      </c>
      <c r="C974" t="str">
        <f>Tabela2[[#This Row],[Localidade]]&amp;"/"&amp;Tabela2[[#This Row],[Estado]]</f>
        <v>Bom Jardim de Goias/GO</v>
      </c>
      <c r="D974">
        <v>76245000</v>
      </c>
      <c r="E974">
        <v>76249999</v>
      </c>
      <c r="F974" t="e" vm="909">
        <v>#VALUE!</v>
      </c>
      <c r="G974" t="e" cm="1">
        <f t="array" aca="1" ref="G974" ca="1">_FV(Tabela2[[#This Row],[Cidade]],"Latitude")</f>
        <v>#NAME?</v>
      </c>
      <c r="H974" t="e" cm="1">
        <f t="array" aca="1" ref="H974" ca="1">_FV(Tabela2[[#This Row],[Cidade]],"Longitude")</f>
        <v>#NAME?</v>
      </c>
    </row>
    <row r="975" spans="1:8" x14ac:dyDescent="0.25">
      <c r="A975" t="s">
        <v>78</v>
      </c>
      <c r="B975" t="s">
        <v>633</v>
      </c>
      <c r="C975" t="str">
        <f>Tabela2[[#This Row],[Localidade]]&amp;"/"&amp;Tabela2[[#This Row],[Estado]]</f>
        <v>Bom Jesus/GO</v>
      </c>
      <c r="D975">
        <v>75570000</v>
      </c>
      <c r="E975">
        <v>75579999</v>
      </c>
      <c r="F975" t="e" vm="910">
        <v>#VALUE!</v>
      </c>
      <c r="G975" t="e" cm="1">
        <f t="array" aca="1" ref="G975" ca="1">_FV(Tabela2[[#This Row],[Cidade]],"Latitude")</f>
        <v>#NAME?</v>
      </c>
      <c r="H975" t="e" cm="1">
        <f t="array" aca="1" ref="H975" ca="1">_FV(Tabela2[[#This Row],[Cidade]],"Longitude")</f>
        <v>#NAME?</v>
      </c>
    </row>
    <row r="976" spans="1:8" x14ac:dyDescent="0.25">
      <c r="A976" t="s">
        <v>78</v>
      </c>
      <c r="B976" t="s">
        <v>4951</v>
      </c>
      <c r="C976" t="str">
        <f>Tabela2[[#This Row],[Localidade]]&amp;"/"&amp;Tabela2[[#This Row],[Estado]]</f>
        <v>Bonfinopolis/GO</v>
      </c>
      <c r="D976">
        <v>75195000</v>
      </c>
      <c r="E976">
        <v>75199999</v>
      </c>
      <c r="F976" t="e" vm="911">
        <v>#VALUE!</v>
      </c>
      <c r="G976" t="e" cm="1">
        <f t="array" aca="1" ref="G976" ca="1">_FV(Tabela2[[#This Row],[Cidade]],"Latitude")</f>
        <v>#NAME?</v>
      </c>
      <c r="H976" t="e" cm="1">
        <f t="array" aca="1" ref="H976" ca="1">_FV(Tabela2[[#This Row],[Cidade]],"Longitude")</f>
        <v>#NAME?</v>
      </c>
    </row>
    <row r="977" spans="1:8" x14ac:dyDescent="0.25">
      <c r="A977" t="s">
        <v>78</v>
      </c>
      <c r="B977" t="s">
        <v>4952</v>
      </c>
      <c r="C977" t="str">
        <f>Tabela2[[#This Row],[Localidade]]&amp;"/"&amp;Tabela2[[#This Row],[Estado]]</f>
        <v>Bonopolis/GO</v>
      </c>
      <c r="D977">
        <v>76555000</v>
      </c>
      <c r="E977">
        <v>76559999</v>
      </c>
      <c r="F977" t="e" vm="912">
        <v>#VALUE!</v>
      </c>
      <c r="G977" t="e" cm="1">
        <f t="array" aca="1" ref="G977" ca="1">_FV(Tabela2[[#This Row],[Cidade]],"Latitude")</f>
        <v>#NAME?</v>
      </c>
      <c r="H977" t="e" cm="1">
        <f t="array" aca="1" ref="H977" ca="1">_FV(Tabela2[[#This Row],[Cidade]],"Longitude")</f>
        <v>#NAME?</v>
      </c>
    </row>
    <row r="978" spans="1:8" x14ac:dyDescent="0.25">
      <c r="A978" t="s">
        <v>78</v>
      </c>
      <c r="B978" t="s">
        <v>634</v>
      </c>
      <c r="C978" t="str">
        <f>Tabela2[[#This Row],[Localidade]]&amp;"/"&amp;Tabela2[[#This Row],[Estado]]</f>
        <v>Brazabrantes/GO</v>
      </c>
      <c r="D978">
        <v>75440000</v>
      </c>
      <c r="E978">
        <v>75449999</v>
      </c>
      <c r="F978" t="e" vm="913">
        <v>#VALUE!</v>
      </c>
      <c r="G978" t="e" cm="1">
        <f t="array" aca="1" ref="G978" ca="1">_FV(Tabela2[[#This Row],[Cidade]],"Latitude")</f>
        <v>#NAME?</v>
      </c>
      <c r="H978" t="e" cm="1">
        <f t="array" aca="1" ref="H978" ca="1">_FV(Tabela2[[#This Row],[Cidade]],"Longitude")</f>
        <v>#NAME?</v>
      </c>
    </row>
    <row r="979" spans="1:8" x14ac:dyDescent="0.25">
      <c r="A979" t="s">
        <v>78</v>
      </c>
      <c r="B979" t="s">
        <v>3369</v>
      </c>
      <c r="C979" t="str">
        <f>Tabela2[[#This Row],[Localidade]]&amp;"/"&amp;Tabela2[[#This Row],[Estado]]</f>
        <v>Britania/GO</v>
      </c>
      <c r="D979">
        <v>76280000</v>
      </c>
      <c r="E979">
        <v>76284999</v>
      </c>
      <c r="F979" t="e" vm="914">
        <v>#VALUE!</v>
      </c>
      <c r="G979" t="e" cm="1">
        <f t="array" aca="1" ref="G979" ca="1">_FV(Tabela2[[#This Row],[Cidade]],"Latitude")</f>
        <v>#NAME?</v>
      </c>
      <c r="H979" t="e" cm="1">
        <f t="array" aca="1" ref="H979" ca="1">_FV(Tabela2[[#This Row],[Cidade]],"Longitude")</f>
        <v>#NAME?</v>
      </c>
    </row>
    <row r="980" spans="1:8" x14ac:dyDescent="0.25">
      <c r="A980" t="s">
        <v>78</v>
      </c>
      <c r="B980" t="s">
        <v>635</v>
      </c>
      <c r="C980" t="str">
        <f>Tabela2[[#This Row],[Localidade]]&amp;"/"&amp;Tabela2[[#This Row],[Estado]]</f>
        <v>Buriti Alegre/GO</v>
      </c>
      <c r="D980">
        <v>75660000</v>
      </c>
      <c r="E980">
        <v>75664999</v>
      </c>
      <c r="F980" t="e" vm="915">
        <v>#VALUE!</v>
      </c>
      <c r="G980" t="e" cm="1">
        <f t="array" aca="1" ref="G980" ca="1">_FV(Tabela2[[#This Row],[Cidade]],"Latitude")</f>
        <v>#NAME?</v>
      </c>
      <c r="H980" t="e" cm="1">
        <f t="array" aca="1" ref="H980" ca="1">_FV(Tabela2[[#This Row],[Cidade]],"Longitude")</f>
        <v>#NAME?</v>
      </c>
    </row>
    <row r="981" spans="1:8" x14ac:dyDescent="0.25">
      <c r="A981" t="s">
        <v>78</v>
      </c>
      <c r="B981" t="s">
        <v>3098</v>
      </c>
      <c r="C981" t="str">
        <f>Tabela2[[#This Row],[Localidade]]&amp;"/"&amp;Tabela2[[#This Row],[Estado]]</f>
        <v>Buriti de Goias/GO</v>
      </c>
      <c r="D981">
        <v>76152000</v>
      </c>
      <c r="E981">
        <v>76154999</v>
      </c>
      <c r="F981" t="e" vm="916">
        <v>#VALUE!</v>
      </c>
      <c r="G981" t="e" cm="1">
        <f t="array" aca="1" ref="G981" ca="1">_FV(Tabela2[[#This Row],[Cidade]],"Latitude")</f>
        <v>#NAME?</v>
      </c>
      <c r="H981" t="e" cm="1">
        <f t="array" aca="1" ref="H981" ca="1">_FV(Tabela2[[#This Row],[Cidade]],"Longitude")</f>
        <v>#NAME?</v>
      </c>
    </row>
    <row r="982" spans="1:8" x14ac:dyDescent="0.25">
      <c r="A982" t="s">
        <v>78</v>
      </c>
      <c r="B982" t="s">
        <v>4953</v>
      </c>
      <c r="C982" t="str">
        <f>Tabela2[[#This Row],[Localidade]]&amp;"/"&amp;Tabela2[[#This Row],[Estado]]</f>
        <v>Buritinopolis/GO</v>
      </c>
      <c r="D982">
        <v>73975000</v>
      </c>
      <c r="E982">
        <v>73979999</v>
      </c>
      <c r="F982" t="e" vm="917">
        <v>#VALUE!</v>
      </c>
      <c r="G982" t="e" cm="1">
        <f t="array" aca="1" ref="G982" ca="1">_FV(Tabela2[[#This Row],[Cidade]],"Latitude")</f>
        <v>#NAME?</v>
      </c>
      <c r="H982" t="e" cm="1">
        <f t="array" aca="1" ref="H982" ca="1">_FV(Tabela2[[#This Row],[Cidade]],"Longitude")</f>
        <v>#NAME?</v>
      </c>
    </row>
    <row r="983" spans="1:8" x14ac:dyDescent="0.25">
      <c r="A983" t="s">
        <v>78</v>
      </c>
      <c r="B983" t="s">
        <v>636</v>
      </c>
      <c r="C983" t="str">
        <f>Tabela2[[#This Row],[Localidade]]&amp;"/"&amp;Tabela2[[#This Row],[Estado]]</f>
        <v>Cabeceiras/GO</v>
      </c>
      <c r="D983">
        <v>73870000</v>
      </c>
      <c r="E983">
        <v>73889999</v>
      </c>
      <c r="F983" t="e" vm="918">
        <v>#VALUE!</v>
      </c>
      <c r="G983" t="e" cm="1">
        <f t="array" aca="1" ref="G983" ca="1">_FV(Tabela2[[#This Row],[Cidade]],"Latitude")</f>
        <v>#NAME?</v>
      </c>
      <c r="H983" t="e" cm="1">
        <f t="array" aca="1" ref="H983" ca="1">_FV(Tabela2[[#This Row],[Cidade]],"Longitude")</f>
        <v>#NAME?</v>
      </c>
    </row>
    <row r="984" spans="1:8" x14ac:dyDescent="0.25">
      <c r="A984" t="s">
        <v>78</v>
      </c>
      <c r="B984" t="s">
        <v>637</v>
      </c>
      <c r="C984" t="str">
        <f>Tabela2[[#This Row],[Localidade]]&amp;"/"&amp;Tabela2[[#This Row],[Estado]]</f>
        <v>Cachoeira Alta/GO</v>
      </c>
      <c r="D984">
        <v>75870000</v>
      </c>
      <c r="E984">
        <v>75879999</v>
      </c>
      <c r="F984" t="e" vm="919">
        <v>#VALUE!</v>
      </c>
      <c r="G984" t="e" cm="1">
        <f t="array" aca="1" ref="G984" ca="1">_FV(Tabela2[[#This Row],[Cidade]],"Latitude")</f>
        <v>#NAME?</v>
      </c>
      <c r="H984" t="e" cm="1">
        <f t="array" aca="1" ref="H984" ca="1">_FV(Tabela2[[#This Row],[Cidade]],"Longitude")</f>
        <v>#NAME?</v>
      </c>
    </row>
    <row r="985" spans="1:8" x14ac:dyDescent="0.25">
      <c r="A985" t="s">
        <v>78</v>
      </c>
      <c r="B985" t="s">
        <v>3099</v>
      </c>
      <c r="C985" t="str">
        <f>Tabela2[[#This Row],[Localidade]]&amp;"/"&amp;Tabela2[[#This Row],[Estado]]</f>
        <v>Cachoeira de Goias/GO</v>
      </c>
      <c r="D985">
        <v>76125000</v>
      </c>
      <c r="E985">
        <v>76129999</v>
      </c>
      <c r="F985" t="e" vm="920">
        <v>#VALUE!</v>
      </c>
      <c r="G985" t="e" cm="1">
        <f t="array" aca="1" ref="G985" ca="1">_FV(Tabela2[[#This Row],[Cidade]],"Latitude")</f>
        <v>#NAME?</v>
      </c>
      <c r="H985" t="e" cm="1">
        <f t="array" aca="1" ref="H985" ca="1">_FV(Tabela2[[#This Row],[Cidade]],"Longitude")</f>
        <v>#NAME?</v>
      </c>
    </row>
    <row r="986" spans="1:8" x14ac:dyDescent="0.25">
      <c r="A986" t="s">
        <v>78</v>
      </c>
      <c r="B986" t="s">
        <v>638</v>
      </c>
      <c r="C986" t="str">
        <f>Tabela2[[#This Row],[Localidade]]&amp;"/"&amp;Tabela2[[#This Row],[Estado]]</f>
        <v>Cachoeira Dourada/GO</v>
      </c>
      <c r="D986">
        <v>75560000</v>
      </c>
      <c r="E986">
        <v>75569999</v>
      </c>
      <c r="F986" t="e" vm="921">
        <v>#VALUE!</v>
      </c>
      <c r="G986" t="e" cm="1">
        <f t="array" aca="1" ref="G986" ca="1">_FV(Tabela2[[#This Row],[Cidade]],"Latitude")</f>
        <v>#NAME?</v>
      </c>
      <c r="H986" t="e" cm="1">
        <f t="array" aca="1" ref="H986" ca="1">_FV(Tabela2[[#This Row],[Cidade]],"Longitude")</f>
        <v>#NAME?</v>
      </c>
    </row>
    <row r="987" spans="1:8" x14ac:dyDescent="0.25">
      <c r="A987" t="s">
        <v>78</v>
      </c>
      <c r="B987" t="s">
        <v>3533</v>
      </c>
      <c r="C987" t="str">
        <f>Tabela2[[#This Row],[Localidade]]&amp;"/"&amp;Tabela2[[#This Row],[Estado]]</f>
        <v>Cacu/GO</v>
      </c>
      <c r="D987">
        <v>75813000</v>
      </c>
      <c r="E987">
        <v>75814999</v>
      </c>
      <c r="F987" t="e" vm="922">
        <v>#VALUE!</v>
      </c>
      <c r="G987" t="e" cm="1">
        <f t="array" aca="1" ref="G987" ca="1">_FV(Tabela2[[#This Row],[Cidade]],"Latitude")</f>
        <v>#NAME?</v>
      </c>
      <c r="H987" t="e" cm="1">
        <f t="array" aca="1" ref="H987" ca="1">_FV(Tabela2[[#This Row],[Cidade]],"Longitude")</f>
        <v>#NAME?</v>
      </c>
    </row>
    <row r="988" spans="1:8" x14ac:dyDescent="0.25">
      <c r="A988" t="s">
        <v>78</v>
      </c>
      <c r="B988" t="s">
        <v>4746</v>
      </c>
      <c r="C988" t="str">
        <f>Tabela2[[#This Row],[Localidade]]&amp;"/"&amp;Tabela2[[#This Row],[Estado]]</f>
        <v>Caiaponia/GO</v>
      </c>
      <c r="D988">
        <v>75850000</v>
      </c>
      <c r="E988">
        <v>75854999</v>
      </c>
      <c r="F988" t="e" vm="923">
        <v>#VALUE!</v>
      </c>
      <c r="G988" t="e" cm="1">
        <f t="array" aca="1" ref="G988" ca="1">_FV(Tabela2[[#This Row],[Cidade]],"Latitude")</f>
        <v>#NAME?</v>
      </c>
      <c r="H988" t="e" cm="1">
        <f t="array" aca="1" ref="H988" ca="1">_FV(Tabela2[[#This Row],[Cidade]],"Longitude")</f>
        <v>#NAME?</v>
      </c>
    </row>
    <row r="989" spans="1:8" x14ac:dyDescent="0.25">
      <c r="A989" t="s">
        <v>78</v>
      </c>
      <c r="B989" t="s">
        <v>639</v>
      </c>
      <c r="C989" t="str">
        <f>Tabela2[[#This Row],[Localidade]]&amp;"/"&amp;Tabela2[[#This Row],[Estado]]</f>
        <v>Caldas Novas/GO</v>
      </c>
      <c r="D989">
        <v>75680001</v>
      </c>
      <c r="E989">
        <v>75699999</v>
      </c>
      <c r="F989" t="e" vm="924">
        <v>#VALUE!</v>
      </c>
      <c r="G989" t="e" cm="1">
        <f t="array" aca="1" ref="G989" ca="1">_FV(Tabela2[[#This Row],[Cidade]],"Latitude")</f>
        <v>#NAME?</v>
      </c>
      <c r="H989" t="e" cm="1">
        <f t="array" aca="1" ref="H989" ca="1">_FV(Tabela2[[#This Row],[Cidade]],"Longitude")</f>
        <v>#NAME?</v>
      </c>
    </row>
    <row r="990" spans="1:8" x14ac:dyDescent="0.25">
      <c r="A990" t="s">
        <v>78</v>
      </c>
      <c r="B990" t="s">
        <v>639</v>
      </c>
      <c r="C990" t="str">
        <f>Tabela2[[#This Row],[Localidade]]&amp;"/"&amp;Tabela2[[#This Row],[Estado]]</f>
        <v>Caldas Novas/GO</v>
      </c>
      <c r="D990">
        <v>75680001</v>
      </c>
      <c r="E990">
        <v>75698999</v>
      </c>
      <c r="F990" t="e" vm="924">
        <v>#VALUE!</v>
      </c>
      <c r="G990" t="e" cm="1">
        <f t="array" aca="1" ref="G990" ca="1">_FV(Tabela2[[#This Row],[Cidade]],"Latitude")</f>
        <v>#NAME?</v>
      </c>
      <c r="H990" t="e" cm="1">
        <f t="array" aca="1" ref="H990" ca="1">_FV(Tabela2[[#This Row],[Cidade]],"Longitude")</f>
        <v>#NAME?</v>
      </c>
    </row>
    <row r="991" spans="1:8" x14ac:dyDescent="0.25">
      <c r="A991" t="s">
        <v>78</v>
      </c>
      <c r="B991" t="s">
        <v>640</v>
      </c>
      <c r="C991" t="str">
        <f>Tabela2[[#This Row],[Localidade]]&amp;"/"&amp;Tabela2[[#This Row],[Estado]]</f>
        <v>Caldazinha/GO</v>
      </c>
      <c r="D991">
        <v>75245000</v>
      </c>
      <c r="E991">
        <v>75249999</v>
      </c>
      <c r="F991" t="e" vm="925">
        <v>#VALUE!</v>
      </c>
      <c r="G991" t="e" cm="1">
        <f t="array" aca="1" ref="G991" ca="1">_FV(Tabela2[[#This Row],[Cidade]],"Latitude")</f>
        <v>#NAME?</v>
      </c>
      <c r="H991" t="e" cm="1">
        <f t="array" aca="1" ref="H991" ca="1">_FV(Tabela2[[#This Row],[Cidade]],"Longitude")</f>
        <v>#NAME?</v>
      </c>
    </row>
    <row r="992" spans="1:8" x14ac:dyDescent="0.25">
      <c r="A992" t="s">
        <v>78</v>
      </c>
      <c r="B992" t="s">
        <v>3100</v>
      </c>
      <c r="C992" t="str">
        <f>Tabela2[[#This Row],[Localidade]]&amp;"/"&amp;Tabela2[[#This Row],[Estado]]</f>
        <v>Campestre de Goias/GO</v>
      </c>
      <c r="D992">
        <v>75396000</v>
      </c>
      <c r="E992">
        <v>75397999</v>
      </c>
      <c r="F992" t="e" vm="926">
        <v>#VALUE!</v>
      </c>
      <c r="G992" t="e" cm="1">
        <f t="array" aca="1" ref="G992" ca="1">_FV(Tabela2[[#This Row],[Cidade]],"Latitude")</f>
        <v>#NAME?</v>
      </c>
      <c r="H992" t="e" cm="1">
        <f t="array" aca="1" ref="H992" ca="1">_FV(Tabela2[[#This Row],[Cidade]],"Longitude")</f>
        <v>#NAME?</v>
      </c>
    </row>
    <row r="993" spans="1:8" x14ac:dyDescent="0.25">
      <c r="A993" t="s">
        <v>78</v>
      </c>
      <c r="B993" t="s">
        <v>3534</v>
      </c>
      <c r="C993" t="str">
        <f>Tabela2[[#This Row],[Localidade]]&amp;"/"&amp;Tabela2[[#This Row],[Estado]]</f>
        <v>Campinacu/GO</v>
      </c>
      <c r="D993">
        <v>76440000</v>
      </c>
      <c r="E993">
        <v>76449999</v>
      </c>
      <c r="F993" t="e" vm="927">
        <v>#VALUE!</v>
      </c>
      <c r="G993" t="e" cm="1">
        <f t="array" aca="1" ref="G993" ca="1">_FV(Tabela2[[#This Row],[Cidade]],"Latitude")</f>
        <v>#NAME?</v>
      </c>
      <c r="H993" t="e" cm="1">
        <f t="array" aca="1" ref="H993" ca="1">_FV(Tabela2[[#This Row],[Cidade]],"Longitude")</f>
        <v>#NAME?</v>
      </c>
    </row>
    <row r="994" spans="1:8" x14ac:dyDescent="0.25">
      <c r="A994" t="s">
        <v>78</v>
      </c>
      <c r="B994" t="s">
        <v>641</v>
      </c>
      <c r="C994" t="str">
        <f>Tabela2[[#This Row],[Localidade]]&amp;"/"&amp;Tabela2[[#This Row],[Estado]]</f>
        <v>Campinorte/GO</v>
      </c>
      <c r="D994">
        <v>76410000</v>
      </c>
      <c r="E994">
        <v>76419999</v>
      </c>
      <c r="F994" t="e" vm="928">
        <v>#VALUE!</v>
      </c>
      <c r="G994" t="e" cm="1">
        <f t="array" aca="1" ref="G994" ca="1">_FV(Tabela2[[#This Row],[Cidade]],"Latitude")</f>
        <v>#NAME?</v>
      </c>
      <c r="H994" t="e" cm="1">
        <f t="array" aca="1" ref="H994" ca="1">_FV(Tabela2[[#This Row],[Cidade]],"Longitude")</f>
        <v>#NAME?</v>
      </c>
    </row>
    <row r="995" spans="1:8" x14ac:dyDescent="0.25">
      <c r="A995" t="s">
        <v>78</v>
      </c>
      <c r="B995" t="s">
        <v>3101</v>
      </c>
      <c r="C995" t="str">
        <f>Tabela2[[#This Row],[Localidade]]&amp;"/"&amp;Tabela2[[#This Row],[Estado]]</f>
        <v>Campo Alegre de Goias/GO</v>
      </c>
      <c r="D995">
        <v>75795000</v>
      </c>
      <c r="E995">
        <v>75799999</v>
      </c>
      <c r="F995" t="e" vm="929">
        <v>#VALUE!</v>
      </c>
      <c r="G995" t="e" cm="1">
        <f t="array" aca="1" ref="G995" ca="1">_FV(Tabela2[[#This Row],[Cidade]],"Latitude")</f>
        <v>#NAME?</v>
      </c>
      <c r="H995" t="e" cm="1">
        <f t="array" aca="1" ref="H995" ca="1">_FV(Tabela2[[#This Row],[Cidade]],"Longitude")</f>
        <v>#NAME?</v>
      </c>
    </row>
    <row r="996" spans="1:8" x14ac:dyDescent="0.25">
      <c r="A996" t="s">
        <v>78</v>
      </c>
      <c r="B996" t="s">
        <v>3102</v>
      </c>
      <c r="C996" t="str">
        <f>Tabela2[[#This Row],[Localidade]]&amp;"/"&amp;Tabela2[[#This Row],[Estado]]</f>
        <v>Campo Limpo de Goias/GO</v>
      </c>
      <c r="D996">
        <v>75160000</v>
      </c>
      <c r="E996">
        <v>75164999</v>
      </c>
      <c r="F996" t="e" vm="930">
        <v>#VALUE!</v>
      </c>
      <c r="G996" t="e" cm="1">
        <f t="array" aca="1" ref="G996" ca="1">_FV(Tabela2[[#This Row],[Cidade]],"Latitude")</f>
        <v>#NAME?</v>
      </c>
      <c r="H996" t="e" cm="1">
        <f t="array" aca="1" ref="H996" ca="1">_FV(Tabela2[[#This Row],[Cidade]],"Longitude")</f>
        <v>#NAME?</v>
      </c>
    </row>
    <row r="997" spans="1:8" x14ac:dyDescent="0.25">
      <c r="A997" t="s">
        <v>78</v>
      </c>
      <c r="B997" t="s">
        <v>642</v>
      </c>
      <c r="C997" t="str">
        <f>Tabela2[[#This Row],[Localidade]]&amp;"/"&amp;Tabela2[[#This Row],[Estado]]</f>
        <v>Campos Belos/GO</v>
      </c>
      <c r="D997">
        <v>73840000</v>
      </c>
      <c r="E997">
        <v>73849999</v>
      </c>
      <c r="F997" t="e" vm="931">
        <v>#VALUE!</v>
      </c>
      <c r="G997" t="e" cm="1">
        <f t="array" aca="1" ref="G997" ca="1">_FV(Tabela2[[#This Row],[Cidade]],"Latitude")</f>
        <v>#NAME?</v>
      </c>
      <c r="H997" t="e" cm="1">
        <f t="array" aca="1" ref="H997" ca="1">_FV(Tabela2[[#This Row],[Cidade]],"Longitude")</f>
        <v>#NAME?</v>
      </c>
    </row>
    <row r="998" spans="1:8" x14ac:dyDescent="0.25">
      <c r="A998" t="s">
        <v>78</v>
      </c>
      <c r="B998" t="s">
        <v>643</v>
      </c>
      <c r="C998" t="str">
        <f>Tabela2[[#This Row],[Localidade]]&amp;"/"&amp;Tabela2[[#This Row],[Estado]]</f>
        <v>Campos Verdes/GO</v>
      </c>
      <c r="D998">
        <v>76515000</v>
      </c>
      <c r="E998">
        <v>76519999</v>
      </c>
      <c r="F998" t="e" vm="932">
        <v>#VALUE!</v>
      </c>
      <c r="G998" t="e" cm="1">
        <f t="array" aca="1" ref="G998" ca="1">_FV(Tabela2[[#This Row],[Cidade]],"Latitude")</f>
        <v>#NAME?</v>
      </c>
      <c r="H998" t="e" cm="1">
        <f t="array" aca="1" ref="H998" ca="1">_FV(Tabela2[[#This Row],[Cidade]],"Longitude")</f>
        <v>#NAME?</v>
      </c>
    </row>
    <row r="999" spans="1:8" x14ac:dyDescent="0.25">
      <c r="A999" t="s">
        <v>78</v>
      </c>
      <c r="B999" t="s">
        <v>644</v>
      </c>
      <c r="C999" t="str">
        <f>Tabela2[[#This Row],[Localidade]]&amp;"/"&amp;Tabela2[[#This Row],[Estado]]</f>
        <v>Carmo do Rio Verde/GO</v>
      </c>
      <c r="D999">
        <v>76340000</v>
      </c>
      <c r="E999">
        <v>76342999</v>
      </c>
      <c r="F999" t="e" vm="933">
        <v>#VALUE!</v>
      </c>
      <c r="G999" t="e" cm="1">
        <f t="array" aca="1" ref="G999" ca="1">_FV(Tabela2[[#This Row],[Cidade]],"Latitude")</f>
        <v>#NAME?</v>
      </c>
      <c r="H999" t="e" cm="1">
        <f t="array" aca="1" ref="H999" ca="1">_FV(Tabela2[[#This Row],[Cidade]],"Longitude")</f>
        <v>#NAME?</v>
      </c>
    </row>
    <row r="1000" spans="1:8" x14ac:dyDescent="0.25">
      <c r="A1000" t="s">
        <v>78</v>
      </c>
      <c r="B1000" t="s">
        <v>3370</v>
      </c>
      <c r="C1000" t="str">
        <f>Tabela2[[#This Row],[Localidade]]&amp;"/"&amp;Tabela2[[#This Row],[Estado]]</f>
        <v>Castelandia/GO</v>
      </c>
      <c r="D1000">
        <v>75925000</v>
      </c>
      <c r="E1000">
        <v>75929999</v>
      </c>
      <c r="F1000" t="e" vm="934">
        <v>#VALUE!</v>
      </c>
      <c r="G1000" t="e" cm="1">
        <f t="array" aca="1" ref="G1000" ca="1">_FV(Tabela2[[#This Row],[Cidade]],"Latitude")</f>
        <v>#NAME?</v>
      </c>
      <c r="H1000" t="e" cm="1">
        <f t="array" aca="1" ref="H1000" ca="1">_FV(Tabela2[[#This Row],[Cidade]],"Longitude")</f>
        <v>#NAME?</v>
      </c>
    </row>
    <row r="1001" spans="1:8" x14ac:dyDescent="0.25">
      <c r="A1001" t="s">
        <v>78</v>
      </c>
      <c r="B1001" t="s">
        <v>4199</v>
      </c>
      <c r="C1001" t="str">
        <f>Tabela2[[#This Row],[Localidade]]&amp;"/"&amp;Tabela2[[#This Row],[Estado]]</f>
        <v>Catalao/GO</v>
      </c>
      <c r="D1001">
        <v>75700001</v>
      </c>
      <c r="E1001">
        <v>75714999</v>
      </c>
      <c r="F1001" t="e" vm="935">
        <v>#VALUE!</v>
      </c>
      <c r="G1001" t="e" cm="1">
        <f t="array" aca="1" ref="G1001" ca="1">_FV(Tabela2[[#This Row],[Cidade]],"Latitude")</f>
        <v>#NAME?</v>
      </c>
      <c r="H1001" t="e" cm="1">
        <f t="array" aca="1" ref="H1001" ca="1">_FV(Tabela2[[#This Row],[Cidade]],"Longitude")</f>
        <v>#NAME?</v>
      </c>
    </row>
    <row r="1002" spans="1:8" x14ac:dyDescent="0.25">
      <c r="A1002" t="s">
        <v>78</v>
      </c>
      <c r="B1002" t="s">
        <v>4199</v>
      </c>
      <c r="C1002" t="str">
        <f>Tabela2[[#This Row],[Localidade]]&amp;"/"&amp;Tabela2[[#This Row],[Estado]]</f>
        <v>Catalao/GO</v>
      </c>
      <c r="D1002">
        <v>75700001</v>
      </c>
      <c r="E1002">
        <v>75713999</v>
      </c>
      <c r="F1002" t="e" vm="935">
        <v>#VALUE!</v>
      </c>
      <c r="G1002" t="e" cm="1">
        <f t="array" aca="1" ref="G1002" ca="1">_FV(Tabela2[[#This Row],[Cidade]],"Latitude")</f>
        <v>#NAME?</v>
      </c>
      <c r="H1002" t="e" cm="1">
        <f t="array" aca="1" ref="H1002" ca="1">_FV(Tabela2[[#This Row],[Cidade]],"Longitude")</f>
        <v>#NAME?</v>
      </c>
    </row>
    <row r="1003" spans="1:8" x14ac:dyDescent="0.25">
      <c r="A1003" t="s">
        <v>78</v>
      </c>
      <c r="B1003" t="s">
        <v>3881</v>
      </c>
      <c r="C1003" t="str">
        <f>Tabela2[[#This Row],[Localidade]]&amp;"/"&amp;Tabela2[[#This Row],[Estado]]</f>
        <v>Caturai/GO</v>
      </c>
      <c r="D1003">
        <v>75430000</v>
      </c>
      <c r="E1003">
        <v>75439999</v>
      </c>
      <c r="F1003" t="e" vm="936">
        <v>#VALUE!</v>
      </c>
      <c r="G1003" t="e" cm="1">
        <f t="array" aca="1" ref="G1003" ca="1">_FV(Tabela2[[#This Row],[Cidade]],"Latitude")</f>
        <v>#NAME?</v>
      </c>
      <c r="H1003" t="e" cm="1">
        <f t="array" aca="1" ref="H1003" ca="1">_FV(Tabela2[[#This Row],[Cidade]],"Longitude")</f>
        <v>#NAME?</v>
      </c>
    </row>
    <row r="1004" spans="1:8" x14ac:dyDescent="0.25">
      <c r="A1004" t="s">
        <v>78</v>
      </c>
      <c r="B1004" t="s">
        <v>645</v>
      </c>
      <c r="C1004" t="str">
        <f>Tabela2[[#This Row],[Localidade]]&amp;"/"&amp;Tabela2[[#This Row],[Estado]]</f>
        <v>Cavalcante/GO</v>
      </c>
      <c r="D1004">
        <v>73790000</v>
      </c>
      <c r="E1004">
        <v>73794999</v>
      </c>
      <c r="F1004" t="e" vm="937">
        <v>#VALUE!</v>
      </c>
      <c r="G1004" t="e" cm="1">
        <f t="array" aca="1" ref="G1004" ca="1">_FV(Tabela2[[#This Row],[Cidade]],"Latitude")</f>
        <v>#NAME?</v>
      </c>
      <c r="H1004" t="e" cm="1">
        <f t="array" aca="1" ref="H1004" ca="1">_FV(Tabela2[[#This Row],[Cidade]],"Longitude")</f>
        <v>#NAME?</v>
      </c>
    </row>
    <row r="1005" spans="1:8" x14ac:dyDescent="0.25">
      <c r="A1005" t="s">
        <v>78</v>
      </c>
      <c r="B1005" t="s">
        <v>646</v>
      </c>
      <c r="C1005" t="str">
        <f>Tabela2[[#This Row],[Localidade]]&amp;"/"&amp;Tabela2[[#This Row],[Estado]]</f>
        <v>Ceres/GO</v>
      </c>
      <c r="D1005">
        <v>76300000</v>
      </c>
      <c r="E1005">
        <v>76303999</v>
      </c>
      <c r="F1005" t="e" vm="938">
        <v>#VALUE!</v>
      </c>
      <c r="G1005" t="e" cm="1">
        <f t="array" aca="1" ref="G1005" ca="1">_FV(Tabela2[[#This Row],[Cidade]],"Latitude")</f>
        <v>#NAME?</v>
      </c>
      <c r="H1005" t="e" cm="1">
        <f t="array" aca="1" ref="H1005" ca="1">_FV(Tabela2[[#This Row],[Cidade]],"Longitude")</f>
        <v>#NAME?</v>
      </c>
    </row>
    <row r="1006" spans="1:8" x14ac:dyDescent="0.25">
      <c r="A1006" t="s">
        <v>78</v>
      </c>
      <c r="B1006" t="s">
        <v>647</v>
      </c>
      <c r="C1006" t="str">
        <f>Tabela2[[#This Row],[Localidade]]&amp;"/"&amp;Tabela2[[#This Row],[Estado]]</f>
        <v>Cezarina/GO</v>
      </c>
      <c r="D1006">
        <v>76195000</v>
      </c>
      <c r="E1006">
        <v>76199999</v>
      </c>
      <c r="F1006" t="e" vm="939">
        <v>#VALUE!</v>
      </c>
      <c r="G1006" t="e" cm="1">
        <f t="array" aca="1" ref="G1006" ca="1">_FV(Tabela2[[#This Row],[Cidade]],"Latitude")</f>
        <v>#NAME?</v>
      </c>
      <c r="H1006" t="e" cm="1">
        <f t="array" aca="1" ref="H1006" ca="1">_FV(Tabela2[[#This Row],[Cidade]],"Longitude")</f>
        <v>#NAME?</v>
      </c>
    </row>
    <row r="1007" spans="1:8" x14ac:dyDescent="0.25">
      <c r="A1007" t="s">
        <v>78</v>
      </c>
      <c r="B1007" t="s">
        <v>4200</v>
      </c>
      <c r="C1007" t="str">
        <f>Tabela2[[#This Row],[Localidade]]&amp;"/"&amp;Tabela2[[#This Row],[Estado]]</f>
        <v>Chapadao do Ceu/GO</v>
      </c>
      <c r="D1007">
        <v>75828000</v>
      </c>
      <c r="E1007">
        <v>75829999</v>
      </c>
      <c r="F1007" t="e" vm="940">
        <v>#VALUE!</v>
      </c>
      <c r="G1007" t="e" cm="1">
        <f t="array" aca="1" ref="G1007" ca="1">_FV(Tabela2[[#This Row],[Cidade]],"Latitude")</f>
        <v>#NAME?</v>
      </c>
      <c r="H1007" t="e" cm="1">
        <f t="array" aca="1" ref="H1007" ca="1">_FV(Tabela2[[#This Row],[Cidade]],"Longitude")</f>
        <v>#NAME?</v>
      </c>
    </row>
    <row r="1008" spans="1:8" x14ac:dyDescent="0.25">
      <c r="A1008" t="s">
        <v>78</v>
      </c>
      <c r="B1008" t="s">
        <v>648</v>
      </c>
      <c r="C1008" t="str">
        <f>Tabela2[[#This Row],[Localidade]]&amp;"/"&amp;Tabela2[[#This Row],[Estado]]</f>
        <v>Cidade Ocidental/GO</v>
      </c>
      <c r="D1008">
        <v>72880001</v>
      </c>
      <c r="E1008">
        <v>72899999</v>
      </c>
      <c r="F1008" t="e" vm="941">
        <v>#VALUE!</v>
      </c>
      <c r="G1008" t="e" cm="1">
        <f t="array" aca="1" ref="G1008" ca="1">_FV(Tabela2[[#This Row],[Cidade]],"Latitude")</f>
        <v>#NAME?</v>
      </c>
      <c r="H1008" t="e" cm="1">
        <f t="array" aca="1" ref="H1008" ca="1">_FV(Tabela2[[#This Row],[Cidade]],"Longitude")</f>
        <v>#NAME?</v>
      </c>
    </row>
    <row r="1009" spans="1:8" x14ac:dyDescent="0.25">
      <c r="A1009" t="s">
        <v>78</v>
      </c>
      <c r="B1009" t="s">
        <v>648</v>
      </c>
      <c r="C1009" t="str">
        <f>Tabela2[[#This Row],[Localidade]]&amp;"/"&amp;Tabela2[[#This Row],[Estado]]</f>
        <v>Cidade Ocidental/GO</v>
      </c>
      <c r="D1009">
        <v>72880001</v>
      </c>
      <c r="E1009">
        <v>72898999</v>
      </c>
      <c r="F1009" t="e" vm="941">
        <v>#VALUE!</v>
      </c>
      <c r="G1009" t="e" cm="1">
        <f t="array" aca="1" ref="G1009" ca="1">_FV(Tabela2[[#This Row],[Cidade]],"Latitude")</f>
        <v>#NAME?</v>
      </c>
      <c r="H1009" t="e" cm="1">
        <f t="array" aca="1" ref="H1009" ca="1">_FV(Tabela2[[#This Row],[Cidade]],"Longitude")</f>
        <v>#NAME?</v>
      </c>
    </row>
    <row r="1010" spans="1:8" x14ac:dyDescent="0.25">
      <c r="A1010" t="s">
        <v>78</v>
      </c>
      <c r="B1010" t="s">
        <v>3103</v>
      </c>
      <c r="C1010" t="str">
        <f>Tabela2[[#This Row],[Localidade]]&amp;"/"&amp;Tabela2[[#This Row],[Estado]]</f>
        <v>Cocalzinho de Goias/GO</v>
      </c>
      <c r="D1010">
        <v>72975000</v>
      </c>
      <c r="E1010">
        <v>72979999</v>
      </c>
      <c r="F1010" t="e" vm="942">
        <v>#VALUE!</v>
      </c>
      <c r="G1010" t="e" cm="1">
        <f t="array" aca="1" ref="G1010" ca="1">_FV(Tabela2[[#This Row],[Cidade]],"Latitude")</f>
        <v>#NAME?</v>
      </c>
      <c r="H1010" t="e" cm="1">
        <f t="array" aca="1" ref="H1010" ca="1">_FV(Tabela2[[#This Row],[Cidade]],"Longitude")</f>
        <v>#NAME?</v>
      </c>
    </row>
    <row r="1011" spans="1:8" x14ac:dyDescent="0.25">
      <c r="A1011" t="s">
        <v>78</v>
      </c>
      <c r="B1011" t="s">
        <v>649</v>
      </c>
      <c r="C1011" t="str">
        <f>Tabela2[[#This Row],[Localidade]]&amp;"/"&amp;Tabela2[[#This Row],[Estado]]</f>
        <v>Colinas do Sul/GO</v>
      </c>
      <c r="D1011">
        <v>73740000</v>
      </c>
      <c r="E1011">
        <v>73749999</v>
      </c>
      <c r="F1011" t="e" vm="943">
        <v>#VALUE!</v>
      </c>
      <c r="G1011" t="e" cm="1">
        <f t="array" aca="1" ref="G1011" ca="1">_FV(Tabela2[[#This Row],[Cidade]],"Latitude")</f>
        <v>#NAME?</v>
      </c>
      <c r="H1011" t="e" cm="1">
        <f t="array" aca="1" ref="H1011" ca="1">_FV(Tabela2[[#This Row],[Cidade]],"Longitude")</f>
        <v>#NAME?</v>
      </c>
    </row>
    <row r="1012" spans="1:8" x14ac:dyDescent="0.25">
      <c r="A1012" t="s">
        <v>78</v>
      </c>
      <c r="B1012" t="s">
        <v>4954</v>
      </c>
      <c r="C1012" t="str">
        <f>Tabela2[[#This Row],[Localidade]]&amp;"/"&amp;Tabela2[[#This Row],[Estado]]</f>
        <v>Corrego do Ouro/GO</v>
      </c>
      <c r="D1012">
        <v>76145000</v>
      </c>
      <c r="E1012">
        <v>76149999</v>
      </c>
      <c r="F1012" t="e" vm="944">
        <v>#VALUE!</v>
      </c>
      <c r="G1012" t="e" cm="1">
        <f t="array" aca="1" ref="G1012" ca="1">_FV(Tabela2[[#This Row],[Cidade]],"Latitude")</f>
        <v>#NAME?</v>
      </c>
      <c r="H1012" t="e" cm="1">
        <f t="array" aca="1" ref="H1012" ca="1">_FV(Tabela2[[#This Row],[Cidade]],"Longitude")</f>
        <v>#NAME?</v>
      </c>
    </row>
    <row r="1013" spans="1:8" x14ac:dyDescent="0.25">
      <c r="A1013" t="s">
        <v>78</v>
      </c>
      <c r="B1013" t="s">
        <v>3104</v>
      </c>
      <c r="C1013" t="str">
        <f>Tabela2[[#This Row],[Localidade]]&amp;"/"&amp;Tabela2[[#This Row],[Estado]]</f>
        <v>Corumba de Goias/GO</v>
      </c>
      <c r="D1013">
        <v>72960000</v>
      </c>
      <c r="E1013">
        <v>72974999</v>
      </c>
      <c r="F1013" t="e" vm="945">
        <v>#VALUE!</v>
      </c>
      <c r="G1013" t="e" cm="1">
        <f t="array" aca="1" ref="G1013" ca="1">_FV(Tabela2[[#This Row],[Cidade]],"Latitude")</f>
        <v>#NAME?</v>
      </c>
      <c r="H1013" t="e" cm="1">
        <f t="array" aca="1" ref="H1013" ca="1">_FV(Tabela2[[#This Row],[Cidade]],"Longitude")</f>
        <v>#NAME?</v>
      </c>
    </row>
    <row r="1014" spans="1:8" x14ac:dyDescent="0.25">
      <c r="A1014" t="s">
        <v>78</v>
      </c>
      <c r="B1014" t="s">
        <v>3882</v>
      </c>
      <c r="C1014" t="str">
        <f>Tabela2[[#This Row],[Localidade]]&amp;"/"&amp;Tabela2[[#This Row],[Estado]]</f>
        <v>Corumbaiba/GO</v>
      </c>
      <c r="D1014">
        <v>75675000</v>
      </c>
      <c r="E1014">
        <v>75679999</v>
      </c>
      <c r="F1014" t="e" vm="946">
        <v>#VALUE!</v>
      </c>
      <c r="G1014" t="e" cm="1">
        <f t="array" aca="1" ref="G1014" ca="1">_FV(Tabela2[[#This Row],[Cidade]],"Latitude")</f>
        <v>#NAME?</v>
      </c>
      <c r="H1014" t="e" cm="1">
        <f t="array" aca="1" ref="H1014" ca="1">_FV(Tabela2[[#This Row],[Cidade]],"Longitude")</f>
        <v>#NAME?</v>
      </c>
    </row>
    <row r="1015" spans="1:8" x14ac:dyDescent="0.25">
      <c r="A1015" t="s">
        <v>78</v>
      </c>
      <c r="B1015" t="s">
        <v>650</v>
      </c>
      <c r="C1015" t="str">
        <f>Tabela2[[#This Row],[Localidade]]&amp;"/"&amp;Tabela2[[#This Row],[Estado]]</f>
        <v>Cristalina/GO</v>
      </c>
      <c r="D1015">
        <v>73850000</v>
      </c>
      <c r="E1015">
        <v>73859999</v>
      </c>
      <c r="F1015" t="e" vm="947">
        <v>#VALUE!</v>
      </c>
      <c r="G1015" t="e" cm="1">
        <f t="array" aca="1" ref="G1015" ca="1">_FV(Tabela2[[#This Row],[Cidade]],"Latitude")</f>
        <v>#NAME?</v>
      </c>
      <c r="H1015" t="e" cm="1">
        <f t="array" aca="1" ref="H1015" ca="1">_FV(Tabela2[[#This Row],[Cidade]],"Longitude")</f>
        <v>#NAME?</v>
      </c>
    </row>
    <row r="1016" spans="1:8" x14ac:dyDescent="0.25">
      <c r="A1016" t="s">
        <v>78</v>
      </c>
      <c r="B1016" t="s">
        <v>4955</v>
      </c>
      <c r="C1016" t="str">
        <f>Tabela2[[#This Row],[Localidade]]&amp;"/"&amp;Tabela2[[#This Row],[Estado]]</f>
        <v>Cristianopolis/GO</v>
      </c>
      <c r="D1016">
        <v>75230000</v>
      </c>
      <c r="E1016">
        <v>75239999</v>
      </c>
      <c r="F1016" t="e" vm="948">
        <v>#VALUE!</v>
      </c>
      <c r="G1016" t="e" cm="1">
        <f t="array" aca="1" ref="G1016" ca="1">_FV(Tabela2[[#This Row],[Cidade]],"Latitude")</f>
        <v>#NAME?</v>
      </c>
      <c r="H1016" t="e" cm="1">
        <f t="array" aca="1" ref="H1016" ca="1">_FV(Tabela2[[#This Row],[Cidade]],"Longitude")</f>
        <v>#NAME?</v>
      </c>
    </row>
    <row r="1017" spans="1:8" x14ac:dyDescent="0.25">
      <c r="A1017" t="s">
        <v>78</v>
      </c>
      <c r="B1017" t="s">
        <v>3105</v>
      </c>
      <c r="C1017" t="str">
        <f>Tabela2[[#This Row],[Localidade]]&amp;"/"&amp;Tabela2[[#This Row],[Estado]]</f>
        <v>Crixas/GO</v>
      </c>
      <c r="D1017">
        <v>76510000</v>
      </c>
      <c r="E1017">
        <v>76514999</v>
      </c>
      <c r="F1017" t="e" vm="949">
        <v>#VALUE!</v>
      </c>
      <c r="G1017" t="e" cm="1">
        <f t="array" aca="1" ref="G1017" ca="1">_FV(Tabela2[[#This Row],[Cidade]],"Latitude")</f>
        <v>#NAME?</v>
      </c>
      <c r="H1017" t="e" cm="1">
        <f t="array" aca="1" ref="H1017" ca="1">_FV(Tabela2[[#This Row],[Cidade]],"Longitude")</f>
        <v>#NAME?</v>
      </c>
    </row>
    <row r="1018" spans="1:8" x14ac:dyDescent="0.25">
      <c r="A1018" t="s">
        <v>78</v>
      </c>
      <c r="B1018" t="s">
        <v>3883</v>
      </c>
      <c r="C1018" t="str">
        <f>Tabela2[[#This Row],[Localidade]]&amp;"/"&amp;Tabela2[[#This Row],[Estado]]</f>
        <v>Crominia/GO</v>
      </c>
      <c r="D1018">
        <v>75635000</v>
      </c>
      <c r="E1018">
        <v>75639999</v>
      </c>
      <c r="F1018" t="e" vm="950">
        <v>#VALUE!</v>
      </c>
      <c r="G1018" t="e" cm="1">
        <f t="array" aca="1" ref="G1018" ca="1">_FV(Tabela2[[#This Row],[Cidade]],"Latitude")</f>
        <v>#NAME?</v>
      </c>
      <c r="H1018" t="e" cm="1">
        <f t="array" aca="1" ref="H1018" ca="1">_FV(Tabela2[[#This Row],[Cidade]],"Longitude")</f>
        <v>#NAME?</v>
      </c>
    </row>
    <row r="1019" spans="1:8" x14ac:dyDescent="0.25">
      <c r="A1019" t="s">
        <v>78</v>
      </c>
      <c r="B1019" t="s">
        <v>651</v>
      </c>
      <c r="C1019" t="str">
        <f>Tabela2[[#This Row],[Localidade]]&amp;"/"&amp;Tabela2[[#This Row],[Estado]]</f>
        <v>Cumari/GO</v>
      </c>
      <c r="D1019">
        <v>75760000</v>
      </c>
      <c r="E1019">
        <v>75769999</v>
      </c>
      <c r="F1019" t="e" vm="951">
        <v>#VALUE!</v>
      </c>
      <c r="G1019" t="e" cm="1">
        <f t="array" aca="1" ref="G1019" ca="1">_FV(Tabela2[[#This Row],[Cidade]],"Latitude")</f>
        <v>#NAME?</v>
      </c>
      <c r="H1019" t="e" cm="1">
        <f t="array" aca="1" ref="H1019" ca="1">_FV(Tabela2[[#This Row],[Cidade]],"Longitude")</f>
        <v>#NAME?</v>
      </c>
    </row>
    <row r="1020" spans="1:8" x14ac:dyDescent="0.25">
      <c r="A1020" t="s">
        <v>78</v>
      </c>
      <c r="B1020" t="s">
        <v>4956</v>
      </c>
      <c r="C1020" t="str">
        <f>Tabela2[[#This Row],[Localidade]]&amp;"/"&amp;Tabela2[[#This Row],[Estado]]</f>
        <v>Damianopolis/GO</v>
      </c>
      <c r="D1020">
        <v>73980000</v>
      </c>
      <c r="E1020">
        <v>73989999</v>
      </c>
      <c r="F1020" t="e" vm="952">
        <v>#VALUE!</v>
      </c>
      <c r="G1020" t="e" cm="1">
        <f t="array" aca="1" ref="G1020" ca="1">_FV(Tabela2[[#This Row],[Cidade]],"Latitude")</f>
        <v>#NAME?</v>
      </c>
      <c r="H1020" t="e" cm="1">
        <f t="array" aca="1" ref="H1020" ca="1">_FV(Tabela2[[#This Row],[Cidade]],"Longitude")</f>
        <v>#NAME?</v>
      </c>
    </row>
    <row r="1021" spans="1:8" x14ac:dyDescent="0.25">
      <c r="A1021" t="s">
        <v>78</v>
      </c>
      <c r="B1021" t="s">
        <v>3371</v>
      </c>
      <c r="C1021" t="str">
        <f>Tabela2[[#This Row],[Localidade]]&amp;"/"&amp;Tabela2[[#This Row],[Estado]]</f>
        <v>Damolandia/GO</v>
      </c>
      <c r="D1021">
        <v>75420000</v>
      </c>
      <c r="E1021">
        <v>75429999</v>
      </c>
      <c r="F1021" t="e" vm="953">
        <v>#VALUE!</v>
      </c>
      <c r="G1021" t="e" cm="1">
        <f t="array" aca="1" ref="G1021" ca="1">_FV(Tabela2[[#This Row],[Cidade]],"Latitude")</f>
        <v>#NAME?</v>
      </c>
      <c r="H1021" t="e" cm="1">
        <f t="array" aca="1" ref="H1021" ca="1">_FV(Tabela2[[#This Row],[Cidade]],"Longitude")</f>
        <v>#NAME?</v>
      </c>
    </row>
    <row r="1022" spans="1:8" x14ac:dyDescent="0.25">
      <c r="A1022" t="s">
        <v>78</v>
      </c>
      <c r="B1022" t="s">
        <v>4957</v>
      </c>
      <c r="C1022" t="str">
        <f>Tabela2[[#This Row],[Localidade]]&amp;"/"&amp;Tabela2[[#This Row],[Estado]]</f>
        <v>Davinopolis/GO</v>
      </c>
      <c r="D1022">
        <v>75730000</v>
      </c>
      <c r="E1022">
        <v>75739999</v>
      </c>
      <c r="F1022" t="e" vm="954">
        <v>#VALUE!</v>
      </c>
      <c r="G1022" t="e" cm="1">
        <f t="array" aca="1" ref="G1022" ca="1">_FV(Tabela2[[#This Row],[Cidade]],"Latitude")</f>
        <v>#NAME?</v>
      </c>
      <c r="H1022" t="e" cm="1">
        <f t="array" aca="1" ref="H1022" ca="1">_FV(Tabela2[[#This Row],[Cidade]],"Longitude")</f>
        <v>#NAME?</v>
      </c>
    </row>
    <row r="1023" spans="1:8" x14ac:dyDescent="0.25">
      <c r="A1023" t="s">
        <v>78</v>
      </c>
      <c r="B1023" t="s">
        <v>652</v>
      </c>
      <c r="C1023" t="str">
        <f>Tabela2[[#This Row],[Localidade]]&amp;"/"&amp;Tabela2[[#This Row],[Estado]]</f>
        <v>Diorama/GO</v>
      </c>
      <c r="D1023">
        <v>76260000</v>
      </c>
      <c r="E1023">
        <v>76264999</v>
      </c>
      <c r="F1023" t="e" vm="955">
        <v>#VALUE!</v>
      </c>
      <c r="G1023" t="e" cm="1">
        <f t="array" aca="1" ref="G1023" ca="1">_FV(Tabela2[[#This Row],[Cidade]],"Latitude")</f>
        <v>#NAME?</v>
      </c>
      <c r="H1023" t="e" cm="1">
        <f t="array" aca="1" ref="H1023" ca="1">_FV(Tabela2[[#This Row],[Cidade]],"Longitude")</f>
        <v>#NAME?</v>
      </c>
    </row>
    <row r="1024" spans="1:8" x14ac:dyDescent="0.25">
      <c r="A1024" t="s">
        <v>78</v>
      </c>
      <c r="B1024" t="s">
        <v>4958</v>
      </c>
      <c r="C1024" t="str">
        <f>Tabela2[[#This Row],[Localidade]]&amp;"/"&amp;Tabela2[[#This Row],[Estado]]</f>
        <v>Divinopolis de Goias/GO</v>
      </c>
      <c r="D1024">
        <v>73865000</v>
      </c>
      <c r="E1024">
        <v>73869999</v>
      </c>
      <c r="F1024" t="e" vm="956">
        <v>#VALUE!</v>
      </c>
      <c r="G1024" t="e" cm="1">
        <f t="array" aca="1" ref="G1024" ca="1">_FV(Tabela2[[#This Row],[Cidade]],"Latitude")</f>
        <v>#NAME?</v>
      </c>
      <c r="H1024" t="e" cm="1">
        <f t="array" aca="1" ref="H1024" ca="1">_FV(Tabela2[[#This Row],[Cidade]],"Longitude")</f>
        <v>#NAME?</v>
      </c>
    </row>
    <row r="1025" spans="1:8" x14ac:dyDescent="0.25">
      <c r="A1025" t="s">
        <v>78</v>
      </c>
      <c r="B1025" t="s">
        <v>3372</v>
      </c>
      <c r="C1025" t="str">
        <f>Tabela2[[#This Row],[Localidade]]&amp;"/"&amp;Tabela2[[#This Row],[Estado]]</f>
        <v>Doverlandia/GO</v>
      </c>
      <c r="D1025">
        <v>75855000</v>
      </c>
      <c r="E1025">
        <v>75859999</v>
      </c>
      <c r="F1025" t="e" vm="957">
        <v>#VALUE!</v>
      </c>
      <c r="G1025" t="e" cm="1">
        <f t="array" aca="1" ref="G1025" ca="1">_FV(Tabela2[[#This Row],[Cidade]],"Latitude")</f>
        <v>#NAME?</v>
      </c>
      <c r="H1025" t="e" cm="1">
        <f t="array" aca="1" ref="H1025" ca="1">_FV(Tabela2[[#This Row],[Cidade]],"Longitude")</f>
        <v>#NAME?</v>
      </c>
    </row>
    <row r="1026" spans="1:8" x14ac:dyDescent="0.25">
      <c r="A1026" t="s">
        <v>78</v>
      </c>
      <c r="B1026" t="s">
        <v>653</v>
      </c>
      <c r="C1026" t="str">
        <f>Tabela2[[#This Row],[Localidade]]&amp;"/"&amp;Tabela2[[#This Row],[Estado]]</f>
        <v>Edealina/GO</v>
      </c>
      <c r="D1026">
        <v>75945000</v>
      </c>
      <c r="E1026">
        <v>75949999</v>
      </c>
      <c r="F1026" t="e" vm="958">
        <v>#VALUE!</v>
      </c>
      <c r="G1026" t="e" cm="1">
        <f t="array" aca="1" ref="G1026" ca="1">_FV(Tabela2[[#This Row],[Cidade]],"Latitude")</f>
        <v>#NAME?</v>
      </c>
      <c r="H1026" t="e" cm="1">
        <f t="array" aca="1" ref="H1026" ca="1">_FV(Tabela2[[#This Row],[Cidade]],"Longitude")</f>
        <v>#NAME?</v>
      </c>
    </row>
    <row r="1027" spans="1:8" x14ac:dyDescent="0.25">
      <c r="A1027" t="s">
        <v>78</v>
      </c>
      <c r="B1027" t="s">
        <v>3687</v>
      </c>
      <c r="C1027" t="str">
        <f>Tabela2[[#This Row],[Localidade]]&amp;"/"&amp;Tabela2[[#This Row],[Estado]]</f>
        <v>Edeia/GO</v>
      </c>
      <c r="D1027">
        <v>75940000</v>
      </c>
      <c r="E1027">
        <v>75944999</v>
      </c>
      <c r="F1027" t="e" vm="959">
        <v>#VALUE!</v>
      </c>
      <c r="G1027" t="e" cm="1">
        <f t="array" aca="1" ref="G1027" ca="1">_FV(Tabela2[[#This Row],[Cidade]],"Latitude")</f>
        <v>#NAME?</v>
      </c>
      <c r="H1027" t="e" cm="1">
        <f t="array" aca="1" ref="H1027" ca="1">_FV(Tabela2[[#This Row],[Cidade]],"Longitude")</f>
        <v>#NAME?</v>
      </c>
    </row>
    <row r="1028" spans="1:8" x14ac:dyDescent="0.25">
      <c r="A1028" t="s">
        <v>78</v>
      </c>
      <c r="B1028" t="s">
        <v>654</v>
      </c>
      <c r="C1028" t="str">
        <f>Tabela2[[#This Row],[Localidade]]&amp;"/"&amp;Tabela2[[#This Row],[Estado]]</f>
        <v>Estrela do Norte/GO</v>
      </c>
      <c r="D1028">
        <v>76485000</v>
      </c>
      <c r="E1028">
        <v>76489999</v>
      </c>
      <c r="F1028" t="e" vm="960">
        <v>#VALUE!</v>
      </c>
      <c r="G1028" t="e" cm="1">
        <f t="array" aca="1" ref="G1028" ca="1">_FV(Tabela2[[#This Row],[Cidade]],"Latitude")</f>
        <v>#NAME?</v>
      </c>
      <c r="H1028" t="e" cm="1">
        <f t="array" aca="1" ref="H1028" ca="1">_FV(Tabela2[[#This Row],[Cidade]],"Longitude")</f>
        <v>#NAME?</v>
      </c>
    </row>
    <row r="1029" spans="1:8" x14ac:dyDescent="0.25">
      <c r="A1029" t="s">
        <v>78</v>
      </c>
      <c r="B1029" t="s">
        <v>655</v>
      </c>
      <c r="C1029" t="str">
        <f>Tabela2[[#This Row],[Localidade]]&amp;"/"&amp;Tabela2[[#This Row],[Estado]]</f>
        <v>Faina/GO</v>
      </c>
      <c r="D1029">
        <v>76740000</v>
      </c>
      <c r="E1029">
        <v>76759999</v>
      </c>
      <c r="F1029" t="e" vm="961">
        <v>#VALUE!</v>
      </c>
      <c r="G1029" t="e" cm="1">
        <f t="array" aca="1" ref="G1029" ca="1">_FV(Tabela2[[#This Row],[Cidade]],"Latitude")</f>
        <v>#NAME?</v>
      </c>
      <c r="H1029" t="e" cm="1">
        <f t="array" aca="1" ref="H1029" ca="1">_FV(Tabela2[[#This Row],[Cidade]],"Longitude")</f>
        <v>#NAME?</v>
      </c>
    </row>
    <row r="1030" spans="1:8" x14ac:dyDescent="0.25">
      <c r="A1030" t="s">
        <v>78</v>
      </c>
      <c r="B1030" t="s">
        <v>656</v>
      </c>
      <c r="C1030" t="str">
        <f>Tabela2[[#This Row],[Localidade]]&amp;"/"&amp;Tabela2[[#This Row],[Estado]]</f>
        <v>Fazenda Nova/GO</v>
      </c>
      <c r="D1030">
        <v>76220000</v>
      </c>
      <c r="E1030">
        <v>76229999</v>
      </c>
      <c r="F1030" t="e" vm="962">
        <v>#VALUE!</v>
      </c>
      <c r="G1030" t="e" cm="1">
        <f t="array" aca="1" ref="G1030" ca="1">_FV(Tabela2[[#This Row],[Cidade]],"Latitude")</f>
        <v>#NAME?</v>
      </c>
      <c r="H1030" t="e" cm="1">
        <f t="array" aca="1" ref="H1030" ca="1">_FV(Tabela2[[#This Row],[Cidade]],"Longitude")</f>
        <v>#NAME?</v>
      </c>
    </row>
    <row r="1031" spans="1:8" x14ac:dyDescent="0.25">
      <c r="A1031" t="s">
        <v>78</v>
      </c>
      <c r="B1031" t="s">
        <v>4959</v>
      </c>
      <c r="C1031" t="str">
        <f>Tabela2[[#This Row],[Localidade]]&amp;"/"&amp;Tabela2[[#This Row],[Estado]]</f>
        <v>Firminopolis/GO</v>
      </c>
      <c r="D1031">
        <v>76105000</v>
      </c>
      <c r="E1031">
        <v>76109999</v>
      </c>
      <c r="F1031" t="e" vm="963">
        <v>#VALUE!</v>
      </c>
      <c r="G1031" t="e" cm="1">
        <f t="array" aca="1" ref="G1031" ca="1">_FV(Tabela2[[#This Row],[Cidade]],"Latitude")</f>
        <v>#NAME?</v>
      </c>
      <c r="H1031" t="e" cm="1">
        <f t="array" aca="1" ref="H1031" ca="1">_FV(Tabela2[[#This Row],[Cidade]],"Longitude")</f>
        <v>#NAME?</v>
      </c>
    </row>
    <row r="1032" spans="1:8" x14ac:dyDescent="0.25">
      <c r="A1032" t="s">
        <v>78</v>
      </c>
      <c r="B1032" t="s">
        <v>3106</v>
      </c>
      <c r="C1032" t="str">
        <f>Tabela2[[#This Row],[Localidade]]&amp;"/"&amp;Tabela2[[#This Row],[Estado]]</f>
        <v>Flores de Goias/GO</v>
      </c>
      <c r="D1032">
        <v>73890000</v>
      </c>
      <c r="E1032">
        <v>73899999</v>
      </c>
      <c r="F1032" t="e" vm="964">
        <v>#VALUE!</v>
      </c>
      <c r="G1032" t="e" cm="1">
        <f t="array" aca="1" ref="G1032" ca="1">_FV(Tabela2[[#This Row],[Cidade]],"Latitude")</f>
        <v>#NAME?</v>
      </c>
      <c r="H1032" t="e" cm="1">
        <f t="array" aca="1" ref="H1032" ca="1">_FV(Tabela2[[#This Row],[Cidade]],"Longitude")</f>
        <v>#NAME?</v>
      </c>
    </row>
    <row r="1033" spans="1:8" x14ac:dyDescent="0.25">
      <c r="A1033" t="s">
        <v>78</v>
      </c>
      <c r="B1033" t="s">
        <v>657</v>
      </c>
      <c r="C1033" t="str">
        <f>Tabela2[[#This Row],[Localidade]]&amp;"/"&amp;Tabela2[[#This Row],[Estado]]</f>
        <v>Formosa/GO</v>
      </c>
      <c r="D1033">
        <v>73800001</v>
      </c>
      <c r="E1033">
        <v>73819999</v>
      </c>
      <c r="F1033" t="e" vm="965">
        <v>#VALUE!</v>
      </c>
      <c r="G1033" t="e" cm="1">
        <f t="array" aca="1" ref="G1033" ca="1">_FV(Tabela2[[#This Row],[Cidade]],"Latitude")</f>
        <v>#NAME?</v>
      </c>
      <c r="H1033" t="e" cm="1">
        <f t="array" aca="1" ref="H1033" ca="1">_FV(Tabela2[[#This Row],[Cidade]],"Longitude")</f>
        <v>#NAME?</v>
      </c>
    </row>
    <row r="1034" spans="1:8" x14ac:dyDescent="0.25">
      <c r="A1034" t="s">
        <v>78</v>
      </c>
      <c r="B1034" t="s">
        <v>657</v>
      </c>
      <c r="C1034" t="str">
        <f>Tabela2[[#This Row],[Localidade]]&amp;"/"&amp;Tabela2[[#This Row],[Estado]]</f>
        <v>Formosa/GO</v>
      </c>
      <c r="D1034">
        <v>73800001</v>
      </c>
      <c r="E1034">
        <v>73816999</v>
      </c>
      <c r="F1034" t="e" vm="965">
        <v>#VALUE!</v>
      </c>
      <c r="G1034" t="e" cm="1">
        <f t="array" aca="1" ref="G1034" ca="1">_FV(Tabela2[[#This Row],[Cidade]],"Latitude")</f>
        <v>#NAME?</v>
      </c>
      <c r="H1034" t="e" cm="1">
        <f t="array" aca="1" ref="H1034" ca="1">_FV(Tabela2[[#This Row],[Cidade]],"Longitude")</f>
        <v>#NAME?</v>
      </c>
    </row>
    <row r="1035" spans="1:8" x14ac:dyDescent="0.25">
      <c r="A1035" t="s">
        <v>78</v>
      </c>
      <c r="B1035" t="s">
        <v>658</v>
      </c>
      <c r="C1035" t="str">
        <f>Tabela2[[#This Row],[Localidade]]&amp;"/"&amp;Tabela2[[#This Row],[Estado]]</f>
        <v>Formoso/GO</v>
      </c>
      <c r="D1035">
        <v>76470000</v>
      </c>
      <c r="E1035">
        <v>76479999</v>
      </c>
      <c r="F1035" t="e" vm="966">
        <v>#VALUE!</v>
      </c>
      <c r="G1035" t="e" cm="1">
        <f t="array" aca="1" ref="G1035" ca="1">_FV(Tabela2[[#This Row],[Cidade]],"Latitude")</f>
        <v>#NAME?</v>
      </c>
      <c r="H1035" t="e" cm="1">
        <f t="array" aca="1" ref="H1035" ca="1">_FV(Tabela2[[#This Row],[Cidade]],"Longitude")</f>
        <v>#NAME?</v>
      </c>
    </row>
    <row r="1036" spans="1:8" x14ac:dyDescent="0.25">
      <c r="A1036" t="s">
        <v>78</v>
      </c>
      <c r="B1036" t="s">
        <v>3107</v>
      </c>
      <c r="C1036" t="str">
        <f>Tabela2[[#This Row],[Localidade]]&amp;"/"&amp;Tabela2[[#This Row],[Estado]]</f>
        <v>Gameleira de Goias/GO</v>
      </c>
      <c r="D1036">
        <v>75184000</v>
      </c>
      <c r="E1036">
        <v>75184999</v>
      </c>
      <c r="F1036" t="e" vm="967">
        <v>#VALUE!</v>
      </c>
      <c r="G1036" t="e" cm="1">
        <f t="array" aca="1" ref="G1036" ca="1">_FV(Tabela2[[#This Row],[Cidade]],"Latitude")</f>
        <v>#NAME?</v>
      </c>
      <c r="H1036" t="e" cm="1">
        <f t="array" aca="1" ref="H1036" ca="1">_FV(Tabela2[[#This Row],[Cidade]],"Longitude")</f>
        <v>#NAME?</v>
      </c>
    </row>
    <row r="1037" spans="1:8" x14ac:dyDescent="0.25">
      <c r="A1037" t="s">
        <v>78</v>
      </c>
      <c r="B1037" t="s">
        <v>3108</v>
      </c>
      <c r="C1037" t="str">
        <f>Tabela2[[#This Row],[Localidade]]&amp;"/"&amp;Tabela2[[#This Row],[Estado]]</f>
        <v>Goianapolis/GO</v>
      </c>
      <c r="D1037">
        <v>75170000</v>
      </c>
      <c r="E1037">
        <v>75174999</v>
      </c>
      <c r="F1037" t="e" vm="968">
        <v>#VALUE!</v>
      </c>
      <c r="G1037" t="e" cm="1">
        <f t="array" aca="1" ref="G1037" ca="1">_FV(Tabela2[[#This Row],[Cidade]],"Latitude")</f>
        <v>#NAME?</v>
      </c>
      <c r="H1037" t="e" cm="1">
        <f t="array" aca="1" ref="H1037" ca="1">_FV(Tabela2[[#This Row],[Cidade]],"Longitude")</f>
        <v>#NAME?</v>
      </c>
    </row>
    <row r="1038" spans="1:8" x14ac:dyDescent="0.25">
      <c r="A1038" t="s">
        <v>78</v>
      </c>
      <c r="B1038" t="s">
        <v>659</v>
      </c>
      <c r="C1038" t="str">
        <f>Tabela2[[#This Row],[Localidade]]&amp;"/"&amp;Tabela2[[#This Row],[Estado]]</f>
        <v>Goiandira/GO</v>
      </c>
      <c r="D1038">
        <v>75740000</v>
      </c>
      <c r="E1038">
        <v>75749999</v>
      </c>
      <c r="F1038" t="e" vm="969">
        <v>#VALUE!</v>
      </c>
      <c r="G1038" t="e" cm="1">
        <f t="array" aca="1" ref="G1038" ca="1">_FV(Tabela2[[#This Row],[Cidade]],"Latitude")</f>
        <v>#NAME?</v>
      </c>
      <c r="H1038" t="e" cm="1">
        <f t="array" aca="1" ref="H1038" ca="1">_FV(Tabela2[[#This Row],[Cidade]],"Longitude")</f>
        <v>#NAME?</v>
      </c>
    </row>
    <row r="1039" spans="1:8" x14ac:dyDescent="0.25">
      <c r="A1039" t="s">
        <v>78</v>
      </c>
      <c r="B1039" t="s">
        <v>3688</v>
      </c>
      <c r="C1039" t="str">
        <f>Tabela2[[#This Row],[Localidade]]&amp;"/"&amp;Tabela2[[#This Row],[Estado]]</f>
        <v>Goianesia/GO</v>
      </c>
      <c r="D1039">
        <v>76380001</v>
      </c>
      <c r="E1039">
        <v>76389999</v>
      </c>
      <c r="F1039" t="e" vm="970">
        <v>#VALUE!</v>
      </c>
      <c r="G1039" t="e" cm="1">
        <f t="array" aca="1" ref="G1039" ca="1">_FV(Tabela2[[#This Row],[Cidade]],"Latitude")</f>
        <v>#NAME?</v>
      </c>
      <c r="H1039" t="e" cm="1">
        <f t="array" aca="1" ref="H1039" ca="1">_FV(Tabela2[[#This Row],[Cidade]],"Longitude")</f>
        <v>#NAME?</v>
      </c>
    </row>
    <row r="1040" spans="1:8" x14ac:dyDescent="0.25">
      <c r="A1040" t="s">
        <v>78</v>
      </c>
      <c r="B1040" t="s">
        <v>3688</v>
      </c>
      <c r="C1040" t="str">
        <f>Tabela2[[#This Row],[Localidade]]&amp;"/"&amp;Tabela2[[#This Row],[Estado]]</f>
        <v>Goianesia/GO</v>
      </c>
      <c r="D1040">
        <v>76380001</v>
      </c>
      <c r="E1040">
        <v>76388999</v>
      </c>
      <c r="F1040" t="e" vm="970">
        <v>#VALUE!</v>
      </c>
      <c r="G1040" t="e" cm="1">
        <f t="array" aca="1" ref="G1040" ca="1">_FV(Tabela2[[#This Row],[Cidade]],"Latitude")</f>
        <v>#NAME?</v>
      </c>
      <c r="H1040" t="e" cm="1">
        <f t="array" aca="1" ref="H1040" ca="1">_FV(Tabela2[[#This Row],[Cidade]],"Longitude")</f>
        <v>#NAME?</v>
      </c>
    </row>
    <row r="1041" spans="1:8" x14ac:dyDescent="0.25">
      <c r="A1041" t="s">
        <v>78</v>
      </c>
      <c r="B1041" t="s">
        <v>3373</v>
      </c>
      <c r="C1041" t="str">
        <f>Tabela2[[#This Row],[Localidade]]&amp;"/"&amp;Tabela2[[#This Row],[Estado]]</f>
        <v>Goiania/GO</v>
      </c>
      <c r="D1041">
        <v>74000001</v>
      </c>
      <c r="E1041">
        <v>74899999</v>
      </c>
      <c r="F1041" t="e" vm="971">
        <v>#VALUE!</v>
      </c>
      <c r="G1041" t="e" cm="1">
        <f t="array" aca="1" ref="G1041" ca="1">_FV(Tabela2[[#This Row],[Cidade]],"Latitude")</f>
        <v>#NAME?</v>
      </c>
      <c r="H1041" t="e" cm="1">
        <f t="array" aca="1" ref="H1041" ca="1">_FV(Tabela2[[#This Row],[Cidade]],"Longitude")</f>
        <v>#NAME?</v>
      </c>
    </row>
    <row r="1042" spans="1:8" x14ac:dyDescent="0.25">
      <c r="A1042" t="s">
        <v>78</v>
      </c>
      <c r="B1042" t="s">
        <v>3373</v>
      </c>
      <c r="C1042" t="str">
        <f>Tabela2[[#This Row],[Localidade]]&amp;"/"&amp;Tabela2[[#This Row],[Estado]]</f>
        <v>Goiania/GO</v>
      </c>
      <c r="D1042">
        <v>74000001</v>
      </c>
      <c r="E1042">
        <v>74899999</v>
      </c>
      <c r="F1042" t="e" vm="971">
        <v>#VALUE!</v>
      </c>
      <c r="G1042" t="e" cm="1">
        <f t="array" aca="1" ref="G1042" ca="1">_FV(Tabela2[[#This Row],[Cidade]],"Latitude")</f>
        <v>#NAME?</v>
      </c>
      <c r="H1042" t="e" cm="1">
        <f t="array" aca="1" ref="H1042" ca="1">_FV(Tabela2[[#This Row],[Cidade]],"Longitude")</f>
        <v>#NAME?</v>
      </c>
    </row>
    <row r="1043" spans="1:8" x14ac:dyDescent="0.25">
      <c r="A1043" t="s">
        <v>78</v>
      </c>
      <c r="B1043" t="s">
        <v>660</v>
      </c>
      <c r="C1043" t="str">
        <f>Tabela2[[#This Row],[Localidade]]&amp;"/"&amp;Tabela2[[#This Row],[Estado]]</f>
        <v>Goianira/GO</v>
      </c>
      <c r="D1043">
        <v>75370000</v>
      </c>
      <c r="E1043">
        <v>75374999</v>
      </c>
      <c r="F1043" t="e" vm="972">
        <v>#VALUE!</v>
      </c>
      <c r="G1043" t="e" cm="1">
        <f t="array" aca="1" ref="G1043" ca="1">_FV(Tabela2[[#This Row],[Cidade]],"Latitude")</f>
        <v>#NAME?</v>
      </c>
      <c r="H1043" t="e" cm="1">
        <f t="array" aca="1" ref="H1043" ca="1">_FV(Tabela2[[#This Row],[Cidade]],"Longitude")</f>
        <v>#NAME?</v>
      </c>
    </row>
    <row r="1044" spans="1:8" x14ac:dyDescent="0.25">
      <c r="A1044" t="s">
        <v>78</v>
      </c>
      <c r="B1044" t="s">
        <v>3109</v>
      </c>
      <c r="C1044" t="str">
        <f>Tabela2[[#This Row],[Localidade]]&amp;"/"&amp;Tabela2[[#This Row],[Estado]]</f>
        <v>Goias/GO</v>
      </c>
      <c r="D1044">
        <v>76600000</v>
      </c>
      <c r="E1044">
        <v>76629999</v>
      </c>
      <c r="F1044" t="e" vm="973">
        <v>#VALUE!</v>
      </c>
      <c r="G1044" t="e" cm="1">
        <f t="array" aca="1" ref="G1044" ca="1">_FV(Tabela2[[#This Row],[Cidade]],"Latitude")</f>
        <v>#NAME?</v>
      </c>
      <c r="H1044" t="e" cm="1">
        <f t="array" aca="1" ref="H1044" ca="1">_FV(Tabela2[[#This Row],[Cidade]],"Longitude")</f>
        <v>#NAME?</v>
      </c>
    </row>
    <row r="1045" spans="1:8" x14ac:dyDescent="0.25">
      <c r="A1045" t="s">
        <v>78</v>
      </c>
      <c r="B1045" t="s">
        <v>661</v>
      </c>
      <c r="C1045" t="str">
        <f>Tabela2[[#This Row],[Localidade]]&amp;"/"&amp;Tabela2[[#This Row],[Estado]]</f>
        <v>Goiatuba/GO</v>
      </c>
      <c r="D1045">
        <v>75600000</v>
      </c>
      <c r="E1045">
        <v>75602999</v>
      </c>
      <c r="F1045" t="e" vm="974">
        <v>#VALUE!</v>
      </c>
      <c r="G1045" t="e" cm="1">
        <f t="array" aca="1" ref="G1045" ca="1">_FV(Tabela2[[#This Row],[Cidade]],"Latitude")</f>
        <v>#NAME?</v>
      </c>
      <c r="H1045" t="e" cm="1">
        <f t="array" aca="1" ref="H1045" ca="1">_FV(Tabela2[[#This Row],[Cidade]],"Longitude")</f>
        <v>#NAME?</v>
      </c>
    </row>
    <row r="1046" spans="1:8" x14ac:dyDescent="0.25">
      <c r="A1046" t="s">
        <v>78</v>
      </c>
      <c r="B1046" t="s">
        <v>3374</v>
      </c>
      <c r="C1046" t="str">
        <f>Tabela2[[#This Row],[Localidade]]&amp;"/"&amp;Tabela2[[#This Row],[Estado]]</f>
        <v>Gouvelandia/GO</v>
      </c>
      <c r="D1046">
        <v>75865000</v>
      </c>
      <c r="E1046">
        <v>75869999</v>
      </c>
      <c r="F1046" t="e" vm="975">
        <v>#VALUE!</v>
      </c>
      <c r="G1046" t="e" cm="1">
        <f t="array" aca="1" ref="G1046" ca="1">_FV(Tabela2[[#This Row],[Cidade]],"Latitude")</f>
        <v>#NAME?</v>
      </c>
      <c r="H1046" t="e" cm="1">
        <f t="array" aca="1" ref="H1046" ca="1">_FV(Tabela2[[#This Row],[Cidade]],"Longitude")</f>
        <v>#NAME?</v>
      </c>
    </row>
    <row r="1047" spans="1:8" x14ac:dyDescent="0.25">
      <c r="A1047" t="s">
        <v>78</v>
      </c>
      <c r="B1047" t="s">
        <v>4960</v>
      </c>
      <c r="C1047" t="str">
        <f>Tabela2[[#This Row],[Localidade]]&amp;"/"&amp;Tabela2[[#This Row],[Estado]]</f>
        <v>Guapo/GO</v>
      </c>
      <c r="D1047">
        <v>75350000</v>
      </c>
      <c r="E1047">
        <v>75354999</v>
      </c>
      <c r="F1047" t="e" vm="976">
        <v>#VALUE!</v>
      </c>
      <c r="G1047" t="e" cm="1">
        <f t="array" aca="1" ref="G1047" ca="1">_FV(Tabela2[[#This Row],[Cidade]],"Latitude")</f>
        <v>#NAME?</v>
      </c>
      <c r="H1047" t="e" cm="1">
        <f t="array" aca="1" ref="H1047" ca="1">_FV(Tabela2[[#This Row],[Cidade]],"Longitude")</f>
        <v>#NAME?</v>
      </c>
    </row>
    <row r="1048" spans="1:8" x14ac:dyDescent="0.25">
      <c r="A1048" t="s">
        <v>78</v>
      </c>
      <c r="B1048" t="s">
        <v>3884</v>
      </c>
      <c r="C1048" t="str">
        <f>Tabela2[[#This Row],[Localidade]]&amp;"/"&amp;Tabela2[[#This Row],[Estado]]</f>
        <v>Guaraita/GO</v>
      </c>
      <c r="D1048">
        <v>76690000</v>
      </c>
      <c r="E1048">
        <v>76699999</v>
      </c>
      <c r="F1048" t="e" vm="977">
        <v>#VALUE!</v>
      </c>
      <c r="G1048" t="e" cm="1">
        <f t="array" aca="1" ref="G1048" ca="1">_FV(Tabela2[[#This Row],[Cidade]],"Latitude")</f>
        <v>#NAME?</v>
      </c>
      <c r="H1048" t="e" cm="1">
        <f t="array" aca="1" ref="H1048" ca="1">_FV(Tabela2[[#This Row],[Cidade]],"Longitude")</f>
        <v>#NAME?</v>
      </c>
    </row>
    <row r="1049" spans="1:8" x14ac:dyDescent="0.25">
      <c r="A1049" t="s">
        <v>78</v>
      </c>
      <c r="B1049" t="s">
        <v>3110</v>
      </c>
      <c r="C1049" t="str">
        <f>Tabela2[[#This Row],[Localidade]]&amp;"/"&amp;Tabela2[[#This Row],[Estado]]</f>
        <v>Guarani de Goias/GO</v>
      </c>
      <c r="D1049">
        <v>73910000</v>
      </c>
      <c r="E1049">
        <v>73919999</v>
      </c>
      <c r="F1049" t="e" vm="978">
        <v>#VALUE!</v>
      </c>
      <c r="G1049" t="e" cm="1">
        <f t="array" aca="1" ref="G1049" ca="1">_FV(Tabela2[[#This Row],[Cidade]],"Latitude")</f>
        <v>#NAME?</v>
      </c>
      <c r="H1049" t="e" cm="1">
        <f t="array" aca="1" ref="H1049" ca="1">_FV(Tabela2[[#This Row],[Cidade]],"Longitude")</f>
        <v>#NAME?</v>
      </c>
    </row>
    <row r="1050" spans="1:8" x14ac:dyDescent="0.25">
      <c r="A1050" t="s">
        <v>78</v>
      </c>
      <c r="B1050" t="s">
        <v>662</v>
      </c>
      <c r="C1050" t="str">
        <f>Tabela2[[#This Row],[Localidade]]&amp;"/"&amp;Tabela2[[#This Row],[Estado]]</f>
        <v>Guarinos/GO</v>
      </c>
      <c r="D1050">
        <v>76374000</v>
      </c>
      <c r="E1050">
        <v>76374999</v>
      </c>
      <c r="F1050" t="e" vm="979">
        <v>#VALUE!</v>
      </c>
      <c r="G1050" t="e" cm="1">
        <f t="array" aca="1" ref="G1050" ca="1">_FV(Tabela2[[#This Row],[Cidade]],"Latitude")</f>
        <v>#NAME?</v>
      </c>
      <c r="H1050" t="e" cm="1">
        <f t="array" aca="1" ref="H1050" ca="1">_FV(Tabela2[[#This Row],[Cidade]],"Longitude")</f>
        <v>#NAME?</v>
      </c>
    </row>
    <row r="1051" spans="1:8" x14ac:dyDescent="0.25">
      <c r="A1051" t="s">
        <v>78</v>
      </c>
      <c r="B1051" t="s">
        <v>3885</v>
      </c>
      <c r="C1051" t="str">
        <f>Tabela2[[#This Row],[Localidade]]&amp;"/"&amp;Tabela2[[#This Row],[Estado]]</f>
        <v>Heitorai/GO</v>
      </c>
      <c r="D1051">
        <v>76670000</v>
      </c>
      <c r="E1051">
        <v>76679999</v>
      </c>
      <c r="F1051" t="e" vm="980">
        <v>#VALUE!</v>
      </c>
      <c r="G1051" t="e" cm="1">
        <f t="array" aca="1" ref="G1051" ca="1">_FV(Tabela2[[#This Row],[Cidade]],"Latitude")</f>
        <v>#NAME?</v>
      </c>
      <c r="H1051" t="e" cm="1">
        <f t="array" aca="1" ref="H1051" ca="1">_FV(Tabela2[[#This Row],[Cidade]],"Longitude")</f>
        <v>#NAME?</v>
      </c>
    </row>
    <row r="1052" spans="1:8" x14ac:dyDescent="0.25">
      <c r="A1052" t="s">
        <v>78</v>
      </c>
      <c r="B1052" t="s">
        <v>3360</v>
      </c>
      <c r="C1052" t="str">
        <f>Tabela2[[#This Row],[Localidade]]&amp;"/"&amp;Tabela2[[#This Row],[Estado]]</f>
        <v>Hidrolandia/GO</v>
      </c>
      <c r="D1052">
        <v>75340000</v>
      </c>
      <c r="E1052">
        <v>75344999</v>
      </c>
      <c r="F1052" t="e" vm="981">
        <v>#VALUE!</v>
      </c>
      <c r="G1052" t="e" cm="1">
        <f t="array" aca="1" ref="G1052" ca="1">_FV(Tabela2[[#This Row],[Cidade]],"Latitude")</f>
        <v>#NAME?</v>
      </c>
      <c r="H1052" t="e" cm="1">
        <f t="array" aca="1" ref="H1052" ca="1">_FV(Tabela2[[#This Row],[Cidade]],"Longitude")</f>
        <v>#NAME?</v>
      </c>
    </row>
    <row r="1053" spans="1:8" x14ac:dyDescent="0.25">
      <c r="A1053" t="s">
        <v>78</v>
      </c>
      <c r="B1053" t="s">
        <v>663</v>
      </c>
      <c r="C1053" t="str">
        <f>Tabela2[[#This Row],[Localidade]]&amp;"/"&amp;Tabela2[[#This Row],[Estado]]</f>
        <v>Hidrolina/GO</v>
      </c>
      <c r="D1053">
        <v>76375000</v>
      </c>
      <c r="E1053">
        <v>76379999</v>
      </c>
      <c r="F1053" t="e" vm="982">
        <v>#VALUE!</v>
      </c>
      <c r="G1053" t="e" cm="1">
        <f t="array" aca="1" ref="G1053" ca="1">_FV(Tabela2[[#This Row],[Cidade]],"Latitude")</f>
        <v>#NAME?</v>
      </c>
      <c r="H1053" t="e" cm="1">
        <f t="array" aca="1" ref="H1053" ca="1">_FV(Tabela2[[#This Row],[Cidade]],"Longitude")</f>
        <v>#NAME?</v>
      </c>
    </row>
    <row r="1054" spans="1:8" x14ac:dyDescent="0.25">
      <c r="A1054" t="s">
        <v>78</v>
      </c>
      <c r="B1054" t="s">
        <v>664</v>
      </c>
      <c r="C1054" t="str">
        <f>Tabela2[[#This Row],[Localidade]]&amp;"/"&amp;Tabela2[[#This Row],[Estado]]</f>
        <v>Iaciara/GO</v>
      </c>
      <c r="D1054">
        <v>73920000</v>
      </c>
      <c r="E1054">
        <v>73929999</v>
      </c>
      <c r="F1054" t="e" vm="983">
        <v>#VALUE!</v>
      </c>
      <c r="G1054" t="e" cm="1">
        <f t="array" aca="1" ref="G1054" ca="1">_FV(Tabela2[[#This Row],[Cidade]],"Latitude")</f>
        <v>#NAME?</v>
      </c>
      <c r="H1054" t="e" cm="1">
        <f t="array" aca="1" ref="H1054" ca="1">_FV(Tabela2[[#This Row],[Cidade]],"Longitude")</f>
        <v>#NAME?</v>
      </c>
    </row>
    <row r="1055" spans="1:8" x14ac:dyDescent="0.25">
      <c r="A1055" t="s">
        <v>78</v>
      </c>
      <c r="B1055" t="s">
        <v>3375</v>
      </c>
      <c r="C1055" t="str">
        <f>Tabela2[[#This Row],[Localidade]]&amp;"/"&amp;Tabela2[[#This Row],[Estado]]</f>
        <v>Inaciolandia/GO</v>
      </c>
      <c r="D1055">
        <v>75550000</v>
      </c>
      <c r="E1055">
        <v>75554999</v>
      </c>
      <c r="F1055" t="e" vm="984">
        <v>#VALUE!</v>
      </c>
      <c r="G1055" t="e" cm="1">
        <f t="array" aca="1" ref="G1055" ca="1">_FV(Tabela2[[#This Row],[Cidade]],"Latitude")</f>
        <v>#NAME?</v>
      </c>
      <c r="H1055" t="e" cm="1">
        <f t="array" aca="1" ref="H1055" ca="1">_FV(Tabela2[[#This Row],[Cidade]],"Longitude")</f>
        <v>#NAME?</v>
      </c>
    </row>
    <row r="1056" spans="1:8" x14ac:dyDescent="0.25">
      <c r="A1056" t="s">
        <v>78</v>
      </c>
      <c r="B1056" t="s">
        <v>665</v>
      </c>
      <c r="C1056" t="str">
        <f>Tabela2[[#This Row],[Localidade]]&amp;"/"&amp;Tabela2[[#This Row],[Estado]]</f>
        <v>Indiara/GO</v>
      </c>
      <c r="D1056">
        <v>75955000</v>
      </c>
      <c r="E1056">
        <v>75959999</v>
      </c>
      <c r="F1056" t="e" vm="985">
        <v>#VALUE!</v>
      </c>
      <c r="G1056" t="e" cm="1">
        <f t="array" aca="1" ref="G1056" ca="1">_FV(Tabela2[[#This Row],[Cidade]],"Latitude")</f>
        <v>#NAME?</v>
      </c>
      <c r="H1056" t="e" cm="1">
        <f t="array" aca="1" ref="H1056" ca="1">_FV(Tabela2[[#This Row],[Cidade]],"Longitude")</f>
        <v>#NAME?</v>
      </c>
    </row>
    <row r="1057" spans="1:8" x14ac:dyDescent="0.25">
      <c r="A1057" t="s">
        <v>78</v>
      </c>
      <c r="B1057" t="s">
        <v>666</v>
      </c>
      <c r="C1057" t="str">
        <f>Tabela2[[#This Row],[Localidade]]&amp;"/"&amp;Tabela2[[#This Row],[Estado]]</f>
        <v>Inhumas/GO</v>
      </c>
      <c r="D1057">
        <v>75400000</v>
      </c>
      <c r="E1057">
        <v>75409999</v>
      </c>
      <c r="F1057" t="e" vm="986">
        <v>#VALUE!</v>
      </c>
      <c r="G1057" t="e" cm="1">
        <f t="array" aca="1" ref="G1057" ca="1">_FV(Tabela2[[#This Row],[Cidade]],"Latitude")</f>
        <v>#NAME?</v>
      </c>
      <c r="H1057" t="e" cm="1">
        <f t="array" aca="1" ref="H1057" ca="1">_FV(Tabela2[[#This Row],[Cidade]],"Longitude")</f>
        <v>#NAME?</v>
      </c>
    </row>
    <row r="1058" spans="1:8" x14ac:dyDescent="0.25">
      <c r="A1058" t="s">
        <v>78</v>
      </c>
      <c r="B1058" t="s">
        <v>667</v>
      </c>
      <c r="C1058" t="str">
        <f>Tabela2[[#This Row],[Localidade]]&amp;"/"&amp;Tabela2[[#This Row],[Estado]]</f>
        <v>Ipameri/GO</v>
      </c>
      <c r="D1058">
        <v>75780000</v>
      </c>
      <c r="E1058">
        <v>75789999</v>
      </c>
      <c r="F1058" t="e" vm="987">
        <v>#VALUE!</v>
      </c>
      <c r="G1058" t="e" cm="1">
        <f t="array" aca="1" ref="G1058" ca="1">_FV(Tabela2[[#This Row],[Cidade]],"Latitude")</f>
        <v>#NAME?</v>
      </c>
      <c r="H1058" t="e" cm="1">
        <f t="array" aca="1" ref="H1058" ca="1">_FV(Tabela2[[#This Row],[Cidade]],"Longitude")</f>
        <v>#NAME?</v>
      </c>
    </row>
    <row r="1059" spans="1:8" x14ac:dyDescent="0.25">
      <c r="A1059" t="s">
        <v>78</v>
      </c>
      <c r="B1059" t="s">
        <v>3111</v>
      </c>
      <c r="C1059" t="str">
        <f>Tabela2[[#This Row],[Localidade]]&amp;"/"&amp;Tabela2[[#This Row],[Estado]]</f>
        <v>Ipiranga de Goias/GO</v>
      </c>
      <c r="D1059">
        <v>76304000</v>
      </c>
      <c r="E1059">
        <v>76304999</v>
      </c>
      <c r="F1059" t="e" vm="988">
        <v>#VALUE!</v>
      </c>
      <c r="G1059" t="e" cm="1">
        <f t="array" aca="1" ref="G1059" ca="1">_FV(Tabela2[[#This Row],[Cidade]],"Latitude")</f>
        <v>#NAME?</v>
      </c>
      <c r="H1059" t="e" cm="1">
        <f t="array" aca="1" ref="H1059" ca="1">_FV(Tabela2[[#This Row],[Cidade]],"Longitude")</f>
        <v>#NAME?</v>
      </c>
    </row>
    <row r="1060" spans="1:8" x14ac:dyDescent="0.25">
      <c r="A1060" t="s">
        <v>78</v>
      </c>
      <c r="B1060" t="s">
        <v>3112</v>
      </c>
      <c r="C1060" t="str">
        <f>Tabela2[[#This Row],[Localidade]]&amp;"/"&amp;Tabela2[[#This Row],[Estado]]</f>
        <v>Ipora/GO</v>
      </c>
      <c r="D1060">
        <v>76200000</v>
      </c>
      <c r="E1060">
        <v>76204999</v>
      </c>
      <c r="F1060" t="e" vm="989">
        <v>#VALUE!</v>
      </c>
      <c r="G1060" t="e" cm="1">
        <f t="array" aca="1" ref="G1060" ca="1">_FV(Tabela2[[#This Row],[Cidade]],"Latitude")</f>
        <v>#NAME?</v>
      </c>
      <c r="H1060" t="e" cm="1">
        <f t="array" aca="1" ref="H1060" ca="1">_FV(Tabela2[[#This Row],[Cidade]],"Longitude")</f>
        <v>#NAME?</v>
      </c>
    </row>
    <row r="1061" spans="1:8" x14ac:dyDescent="0.25">
      <c r="A1061" t="s">
        <v>78</v>
      </c>
      <c r="B1061" t="s">
        <v>3376</v>
      </c>
      <c r="C1061" t="str">
        <f>Tabela2[[#This Row],[Localidade]]&amp;"/"&amp;Tabela2[[#This Row],[Estado]]</f>
        <v>Israelandia/GO</v>
      </c>
      <c r="D1061">
        <v>76205000</v>
      </c>
      <c r="E1061">
        <v>76209999</v>
      </c>
      <c r="F1061" t="e" vm="990">
        <v>#VALUE!</v>
      </c>
      <c r="G1061" t="e" cm="1">
        <f t="array" aca="1" ref="G1061" ca="1">_FV(Tabela2[[#This Row],[Cidade]],"Latitude")</f>
        <v>#NAME?</v>
      </c>
      <c r="H1061" t="e" cm="1">
        <f t="array" aca="1" ref="H1061" ca="1">_FV(Tabela2[[#This Row],[Cidade]],"Longitude")</f>
        <v>#NAME?</v>
      </c>
    </row>
    <row r="1062" spans="1:8" x14ac:dyDescent="0.25">
      <c r="A1062" t="s">
        <v>78</v>
      </c>
      <c r="B1062" t="s">
        <v>3886</v>
      </c>
      <c r="C1062" t="str">
        <f>Tabela2[[#This Row],[Localidade]]&amp;"/"&amp;Tabela2[[#This Row],[Estado]]</f>
        <v>Itaberai/GO</v>
      </c>
      <c r="D1062">
        <v>76630000</v>
      </c>
      <c r="E1062">
        <v>76639999</v>
      </c>
      <c r="F1062" t="e" vm="991">
        <v>#VALUE!</v>
      </c>
      <c r="G1062" t="e" cm="1">
        <f t="array" aca="1" ref="G1062" ca="1">_FV(Tabela2[[#This Row],[Cidade]],"Latitude")</f>
        <v>#NAME?</v>
      </c>
      <c r="H1062" t="e" cm="1">
        <f t="array" aca="1" ref="H1062" ca="1">_FV(Tabela2[[#This Row],[Cidade]],"Longitude")</f>
        <v>#NAME?</v>
      </c>
    </row>
    <row r="1063" spans="1:8" x14ac:dyDescent="0.25">
      <c r="A1063" t="s">
        <v>78</v>
      </c>
      <c r="B1063" t="s">
        <v>5307</v>
      </c>
      <c r="C1063" t="str">
        <f>Tabela2[[#This Row],[Localidade]]&amp;"/"&amp;Tabela2[[#This Row],[Estado]]</f>
        <v>ItAguari/GO</v>
      </c>
      <c r="D1063">
        <v>76650000</v>
      </c>
      <c r="E1063">
        <v>76659999</v>
      </c>
      <c r="F1063" t="e" vm="992">
        <v>#VALUE!</v>
      </c>
      <c r="G1063" t="e" cm="1">
        <f t="array" aca="1" ref="G1063" ca="1">_FV(Tabela2[[#This Row],[Cidade]],"Latitude")</f>
        <v>#NAME?</v>
      </c>
      <c r="H1063" t="e" cm="1">
        <f t="array" aca="1" ref="H1063" ca="1">_FV(Tabela2[[#This Row],[Cidade]],"Longitude")</f>
        <v>#NAME?</v>
      </c>
    </row>
    <row r="1064" spans="1:8" x14ac:dyDescent="0.25">
      <c r="A1064" t="s">
        <v>78</v>
      </c>
      <c r="B1064" t="s">
        <v>5308</v>
      </c>
      <c r="C1064" t="str">
        <f>Tabela2[[#This Row],[Localidade]]&amp;"/"&amp;Tabela2[[#This Row],[Estado]]</f>
        <v>ItAguaru/GO</v>
      </c>
      <c r="D1064">
        <v>76660000</v>
      </c>
      <c r="E1064">
        <v>76669999</v>
      </c>
      <c r="F1064" t="e" vm="993">
        <v>#VALUE!</v>
      </c>
      <c r="G1064" t="e" cm="1">
        <f t="array" aca="1" ref="G1064" ca="1">_FV(Tabela2[[#This Row],[Cidade]],"Latitude")</f>
        <v>#NAME?</v>
      </c>
      <c r="H1064" t="e" cm="1">
        <f t="array" aca="1" ref="H1064" ca="1">_FV(Tabela2[[#This Row],[Cidade]],"Longitude")</f>
        <v>#NAME?</v>
      </c>
    </row>
    <row r="1065" spans="1:8" x14ac:dyDescent="0.25">
      <c r="A1065" t="s">
        <v>78</v>
      </c>
      <c r="B1065" t="s">
        <v>3113</v>
      </c>
      <c r="C1065" t="str">
        <f>Tabela2[[#This Row],[Localidade]]&amp;"/"&amp;Tabela2[[#This Row],[Estado]]</f>
        <v>Itaja/GO</v>
      </c>
      <c r="D1065">
        <v>75815000</v>
      </c>
      <c r="E1065">
        <v>75818999</v>
      </c>
      <c r="F1065" t="e" vm="994">
        <v>#VALUE!</v>
      </c>
      <c r="G1065" t="e" cm="1">
        <f t="array" aca="1" ref="G1065" ca="1">_FV(Tabela2[[#This Row],[Cidade]],"Latitude")</f>
        <v>#NAME?</v>
      </c>
      <c r="H1065" t="e" cm="1">
        <f t="array" aca="1" ref="H1065" ca="1">_FV(Tabela2[[#This Row],[Cidade]],"Longitude")</f>
        <v>#NAME?</v>
      </c>
    </row>
    <row r="1066" spans="1:8" x14ac:dyDescent="0.25">
      <c r="A1066" t="s">
        <v>78</v>
      </c>
      <c r="B1066" t="s">
        <v>668</v>
      </c>
      <c r="C1066" t="str">
        <f>Tabela2[[#This Row],[Localidade]]&amp;"/"&amp;Tabela2[[#This Row],[Estado]]</f>
        <v>Itapaci/GO</v>
      </c>
      <c r="D1066">
        <v>76360000</v>
      </c>
      <c r="E1066">
        <v>76364999</v>
      </c>
      <c r="F1066" t="e" vm="995">
        <v>#VALUE!</v>
      </c>
      <c r="G1066" t="e" cm="1">
        <f t="array" aca="1" ref="G1066" ca="1">_FV(Tabela2[[#This Row],[Cidade]],"Latitude")</f>
        <v>#NAME?</v>
      </c>
      <c r="H1066" t="e" cm="1">
        <f t="array" aca="1" ref="H1066" ca="1">_FV(Tabela2[[#This Row],[Cidade]],"Longitude")</f>
        <v>#NAME?</v>
      </c>
    </row>
    <row r="1067" spans="1:8" x14ac:dyDescent="0.25">
      <c r="A1067" t="s">
        <v>78</v>
      </c>
      <c r="B1067" t="s">
        <v>4201</v>
      </c>
      <c r="C1067" t="str">
        <f>Tabela2[[#This Row],[Localidade]]&amp;"/"&amp;Tabela2[[#This Row],[Estado]]</f>
        <v>Itapirapua/GO</v>
      </c>
      <c r="D1067">
        <v>76290000</v>
      </c>
      <c r="E1067">
        <v>76299999</v>
      </c>
      <c r="F1067" t="e" vm="996">
        <v>#VALUE!</v>
      </c>
      <c r="G1067" t="e" cm="1">
        <f t="array" aca="1" ref="G1067" ca="1">_FV(Tabela2[[#This Row],[Cidade]],"Latitude")</f>
        <v>#NAME?</v>
      </c>
      <c r="H1067" t="e" cm="1">
        <f t="array" aca="1" ref="H1067" ca="1">_FV(Tabela2[[#This Row],[Cidade]],"Longitude")</f>
        <v>#NAME?</v>
      </c>
    </row>
    <row r="1068" spans="1:8" x14ac:dyDescent="0.25">
      <c r="A1068" t="s">
        <v>78</v>
      </c>
      <c r="B1068" t="s">
        <v>669</v>
      </c>
      <c r="C1068" t="str">
        <f>Tabela2[[#This Row],[Localidade]]&amp;"/"&amp;Tabela2[[#This Row],[Estado]]</f>
        <v>Itapuranga/GO</v>
      </c>
      <c r="D1068">
        <v>76680000</v>
      </c>
      <c r="E1068">
        <v>76689999</v>
      </c>
      <c r="F1068" t="e" vm="997">
        <v>#VALUE!</v>
      </c>
      <c r="G1068" t="e" cm="1">
        <f t="array" aca="1" ref="G1068" ca="1">_FV(Tabela2[[#This Row],[Cidade]],"Latitude")</f>
        <v>#NAME?</v>
      </c>
      <c r="H1068" t="e" cm="1">
        <f t="array" aca="1" ref="H1068" ca="1">_FV(Tabela2[[#This Row],[Cidade]],"Longitude")</f>
        <v>#NAME?</v>
      </c>
    </row>
    <row r="1069" spans="1:8" x14ac:dyDescent="0.25">
      <c r="A1069" t="s">
        <v>78</v>
      </c>
      <c r="B1069" t="s">
        <v>4202</v>
      </c>
      <c r="C1069" t="str">
        <f>Tabela2[[#This Row],[Localidade]]&amp;"/"&amp;Tabela2[[#This Row],[Estado]]</f>
        <v>Itaruma/GO</v>
      </c>
      <c r="D1069">
        <v>75810000</v>
      </c>
      <c r="E1069">
        <v>75812999</v>
      </c>
      <c r="F1069" t="e" vm="998">
        <v>#VALUE!</v>
      </c>
      <c r="G1069" t="e" cm="1">
        <f t="array" aca="1" ref="G1069" ca="1">_FV(Tabela2[[#This Row],[Cidade]],"Latitude")</f>
        <v>#NAME?</v>
      </c>
      <c r="H1069" t="e" cm="1">
        <f t="array" aca="1" ref="H1069" ca="1">_FV(Tabela2[[#This Row],[Cidade]],"Longitude")</f>
        <v>#NAME?</v>
      </c>
    </row>
    <row r="1070" spans="1:8" x14ac:dyDescent="0.25">
      <c r="A1070" t="s">
        <v>78</v>
      </c>
      <c r="B1070" t="s">
        <v>3535</v>
      </c>
      <c r="C1070" t="str">
        <f>Tabela2[[#This Row],[Localidade]]&amp;"/"&amp;Tabela2[[#This Row],[Estado]]</f>
        <v>Itaucu/GO</v>
      </c>
      <c r="D1070">
        <v>75450000</v>
      </c>
      <c r="E1070">
        <v>75454999</v>
      </c>
      <c r="F1070" t="e" vm="999">
        <v>#VALUE!</v>
      </c>
      <c r="G1070" t="e" cm="1">
        <f t="array" aca="1" ref="G1070" ca="1">_FV(Tabela2[[#This Row],[Cidade]],"Latitude")</f>
        <v>#NAME?</v>
      </c>
      <c r="H1070" t="e" cm="1">
        <f t="array" aca="1" ref="H1070" ca="1">_FV(Tabela2[[#This Row],[Cidade]],"Longitude")</f>
        <v>#NAME?</v>
      </c>
    </row>
    <row r="1071" spans="1:8" x14ac:dyDescent="0.25">
      <c r="A1071" t="s">
        <v>78</v>
      </c>
      <c r="B1071" t="s">
        <v>670</v>
      </c>
      <c r="C1071" t="str">
        <f>Tabela2[[#This Row],[Localidade]]&amp;"/"&amp;Tabela2[[#This Row],[Estado]]</f>
        <v>Itumbiara/GO</v>
      </c>
      <c r="D1071">
        <v>75500001</v>
      </c>
      <c r="E1071">
        <v>75549999</v>
      </c>
      <c r="F1071" t="e" vm="1000">
        <v>#VALUE!</v>
      </c>
      <c r="G1071" t="e" cm="1">
        <f t="array" aca="1" ref="G1071" ca="1">_FV(Tabela2[[#This Row],[Cidade]],"Latitude")</f>
        <v>#NAME?</v>
      </c>
      <c r="H1071" t="e" cm="1">
        <f t="array" aca="1" ref="H1071" ca="1">_FV(Tabela2[[#This Row],[Cidade]],"Longitude")</f>
        <v>#NAME?</v>
      </c>
    </row>
    <row r="1072" spans="1:8" x14ac:dyDescent="0.25">
      <c r="A1072" t="s">
        <v>78</v>
      </c>
      <c r="B1072" t="s">
        <v>670</v>
      </c>
      <c r="C1072" t="str">
        <f>Tabela2[[#This Row],[Localidade]]&amp;"/"&amp;Tabela2[[#This Row],[Estado]]</f>
        <v>Itumbiara/GO</v>
      </c>
      <c r="D1072">
        <v>75500001</v>
      </c>
      <c r="E1072">
        <v>75544999</v>
      </c>
      <c r="F1072" t="e" vm="1000">
        <v>#VALUE!</v>
      </c>
      <c r="G1072" t="e" cm="1">
        <f t="array" aca="1" ref="G1072" ca="1">_FV(Tabela2[[#This Row],[Cidade]],"Latitude")</f>
        <v>#NAME?</v>
      </c>
      <c r="H1072" t="e" cm="1">
        <f t="array" aca="1" ref="H1072" ca="1">_FV(Tabela2[[#This Row],[Cidade]],"Longitude")</f>
        <v>#NAME?</v>
      </c>
    </row>
    <row r="1073" spans="1:8" x14ac:dyDescent="0.25">
      <c r="A1073" t="s">
        <v>78</v>
      </c>
      <c r="B1073" t="s">
        <v>3377</v>
      </c>
      <c r="C1073" t="str">
        <f>Tabela2[[#This Row],[Localidade]]&amp;"/"&amp;Tabela2[[#This Row],[Estado]]</f>
        <v>Ivolandia/GO</v>
      </c>
      <c r="D1073">
        <v>76130000</v>
      </c>
      <c r="E1073">
        <v>76134999</v>
      </c>
      <c r="F1073" t="e" vm="1001">
        <v>#VALUE!</v>
      </c>
      <c r="G1073" t="e" cm="1">
        <f t="array" aca="1" ref="G1073" ca="1">_FV(Tabela2[[#This Row],[Cidade]],"Latitude")</f>
        <v>#NAME?</v>
      </c>
      <c r="H1073" t="e" cm="1">
        <f t="array" aca="1" ref="H1073" ca="1">_FV(Tabela2[[#This Row],[Cidade]],"Longitude")</f>
        <v>#NAME?</v>
      </c>
    </row>
    <row r="1074" spans="1:8" x14ac:dyDescent="0.25">
      <c r="A1074" t="s">
        <v>78</v>
      </c>
      <c r="B1074" t="s">
        <v>671</v>
      </c>
      <c r="C1074" t="str">
        <f>Tabela2[[#This Row],[Localidade]]&amp;"/"&amp;Tabela2[[#This Row],[Estado]]</f>
        <v>Jandaia/GO</v>
      </c>
      <c r="D1074">
        <v>75950000</v>
      </c>
      <c r="E1074">
        <v>75954999</v>
      </c>
      <c r="F1074" t="e" vm="1002">
        <v>#VALUE!</v>
      </c>
      <c r="G1074" t="e" cm="1">
        <f t="array" aca="1" ref="G1074" ca="1">_FV(Tabela2[[#This Row],[Cidade]],"Latitude")</f>
        <v>#NAME?</v>
      </c>
      <c r="H1074" t="e" cm="1">
        <f t="array" aca="1" ref="H1074" ca="1">_FV(Tabela2[[#This Row],[Cidade]],"Longitude")</f>
        <v>#NAME?</v>
      </c>
    </row>
    <row r="1075" spans="1:8" x14ac:dyDescent="0.25">
      <c r="A1075" t="s">
        <v>78</v>
      </c>
      <c r="B1075" t="s">
        <v>5309</v>
      </c>
      <c r="C1075" t="str">
        <f>Tabela2[[#This Row],[Localidade]]&amp;"/"&amp;Tabela2[[#This Row],[Estado]]</f>
        <v>JarAgua/GO</v>
      </c>
      <c r="D1075">
        <v>76330000</v>
      </c>
      <c r="E1075">
        <v>76334999</v>
      </c>
      <c r="F1075" t="e" vm="1003">
        <v>#VALUE!</v>
      </c>
      <c r="G1075" t="e" cm="1">
        <f t="array" aca="1" ref="G1075" ca="1">_FV(Tabela2[[#This Row],[Cidade]],"Latitude")</f>
        <v>#NAME?</v>
      </c>
      <c r="H1075" t="e" cm="1">
        <f t="array" aca="1" ref="H1075" ca="1">_FV(Tabela2[[#This Row],[Cidade]],"Longitude")</f>
        <v>#NAME?</v>
      </c>
    </row>
    <row r="1076" spans="1:8" x14ac:dyDescent="0.25">
      <c r="A1076" t="s">
        <v>78</v>
      </c>
      <c r="B1076" t="s">
        <v>3887</v>
      </c>
      <c r="C1076" t="str">
        <f>Tabela2[[#This Row],[Localidade]]&amp;"/"&amp;Tabela2[[#This Row],[Estado]]</f>
        <v>Jatai/GO</v>
      </c>
      <c r="D1076">
        <v>75800001</v>
      </c>
      <c r="E1076">
        <v>75809999</v>
      </c>
      <c r="F1076" t="e" vm="1004">
        <v>#VALUE!</v>
      </c>
      <c r="G1076" t="e" cm="1">
        <f t="array" aca="1" ref="G1076" ca="1">_FV(Tabela2[[#This Row],[Cidade]],"Latitude")</f>
        <v>#NAME?</v>
      </c>
      <c r="H1076" t="e" cm="1">
        <f t="array" aca="1" ref="H1076" ca="1">_FV(Tabela2[[#This Row],[Cidade]],"Longitude")</f>
        <v>#NAME?</v>
      </c>
    </row>
    <row r="1077" spans="1:8" x14ac:dyDescent="0.25">
      <c r="A1077" t="s">
        <v>78</v>
      </c>
      <c r="B1077" t="s">
        <v>3887</v>
      </c>
      <c r="C1077" t="str">
        <f>Tabela2[[#This Row],[Localidade]]&amp;"/"&amp;Tabela2[[#This Row],[Estado]]</f>
        <v>Jatai/GO</v>
      </c>
      <c r="D1077">
        <v>75800001</v>
      </c>
      <c r="E1077">
        <v>75809999</v>
      </c>
      <c r="F1077" t="e" vm="1004">
        <v>#VALUE!</v>
      </c>
      <c r="G1077" t="e" cm="1">
        <f t="array" aca="1" ref="G1077" ca="1">_FV(Tabela2[[#This Row],[Cidade]],"Latitude")</f>
        <v>#NAME?</v>
      </c>
      <c r="H1077" t="e" cm="1">
        <f t="array" aca="1" ref="H1077" ca="1">_FV(Tabela2[[#This Row],[Cidade]],"Longitude")</f>
        <v>#NAME?</v>
      </c>
    </row>
    <row r="1078" spans="1:8" x14ac:dyDescent="0.25">
      <c r="A1078" t="s">
        <v>78</v>
      </c>
      <c r="B1078" t="s">
        <v>672</v>
      </c>
      <c r="C1078" t="str">
        <f>Tabela2[[#This Row],[Localidade]]&amp;"/"&amp;Tabela2[[#This Row],[Estado]]</f>
        <v>Jaupaci/GO</v>
      </c>
      <c r="D1078">
        <v>76210000</v>
      </c>
      <c r="E1078">
        <v>76219999</v>
      </c>
      <c r="F1078" t="e" vm="1005">
        <v>#VALUE!</v>
      </c>
      <c r="G1078" t="e" cm="1">
        <f t="array" aca="1" ref="G1078" ca="1">_FV(Tabela2[[#This Row],[Cidade]],"Latitude")</f>
        <v>#NAME?</v>
      </c>
      <c r="H1078" t="e" cm="1">
        <f t="array" aca="1" ref="H1078" ca="1">_FV(Tabela2[[#This Row],[Cidade]],"Longitude")</f>
        <v>#NAME?</v>
      </c>
    </row>
    <row r="1079" spans="1:8" x14ac:dyDescent="0.25">
      <c r="A1079" t="s">
        <v>78</v>
      </c>
      <c r="B1079" t="s">
        <v>4827</v>
      </c>
      <c r="C1079" t="str">
        <f>Tabela2[[#This Row],[Localidade]]&amp;"/"&amp;Tabela2[[#This Row],[Estado]]</f>
        <v>Jesupolis/GO</v>
      </c>
      <c r="D1079">
        <v>75495000</v>
      </c>
      <c r="E1079">
        <v>75499999</v>
      </c>
      <c r="F1079" t="e" vm="1006">
        <v>#VALUE!</v>
      </c>
      <c r="G1079" t="e" cm="1">
        <f t="array" aca="1" ref="G1079" ca="1">_FV(Tabela2[[#This Row],[Cidade]],"Latitude")</f>
        <v>#NAME?</v>
      </c>
      <c r="H1079" t="e" cm="1">
        <f t="array" aca="1" ref="H1079" ca="1">_FV(Tabela2[[#This Row],[Cidade]],"Longitude")</f>
        <v>#NAME?</v>
      </c>
    </row>
    <row r="1080" spans="1:8" x14ac:dyDescent="0.25">
      <c r="A1080" t="s">
        <v>78</v>
      </c>
      <c r="B1080" t="s">
        <v>3378</v>
      </c>
      <c r="C1080" t="str">
        <f>Tabela2[[#This Row],[Localidade]]&amp;"/"&amp;Tabela2[[#This Row],[Estado]]</f>
        <v>Joviania/GO</v>
      </c>
      <c r="D1080">
        <v>75610000</v>
      </c>
      <c r="E1080">
        <v>75614999</v>
      </c>
      <c r="F1080" t="e" vm="1007">
        <v>#VALUE!</v>
      </c>
      <c r="G1080" t="e" cm="1">
        <f t="array" aca="1" ref="G1080" ca="1">_FV(Tabela2[[#This Row],[Cidade]],"Latitude")</f>
        <v>#NAME?</v>
      </c>
      <c r="H1080" t="e" cm="1">
        <f t="array" aca="1" ref="H1080" ca="1">_FV(Tabela2[[#This Row],[Cidade]],"Longitude")</f>
        <v>#NAME?</v>
      </c>
    </row>
    <row r="1081" spans="1:8" x14ac:dyDescent="0.25">
      <c r="A1081" t="s">
        <v>78</v>
      </c>
      <c r="B1081" t="s">
        <v>352</v>
      </c>
      <c r="C1081" t="str">
        <f>Tabela2[[#This Row],[Localidade]]&amp;"/"&amp;Tabela2[[#This Row],[Estado]]</f>
        <v>Jussara/GO</v>
      </c>
      <c r="D1081">
        <v>76270000</v>
      </c>
      <c r="E1081">
        <v>76279999</v>
      </c>
      <c r="F1081" t="e" vm="1008">
        <v>#VALUE!</v>
      </c>
      <c r="G1081" t="e" cm="1">
        <f t="array" aca="1" ref="G1081" ca="1">_FV(Tabela2[[#This Row],[Cidade]],"Latitude")</f>
        <v>#NAME?</v>
      </c>
      <c r="H1081" t="e" cm="1">
        <f t="array" aca="1" ref="H1081" ca="1">_FV(Tabela2[[#This Row],[Cidade]],"Longitude")</f>
        <v>#NAME?</v>
      </c>
    </row>
    <row r="1082" spans="1:8" x14ac:dyDescent="0.25">
      <c r="A1082" t="s">
        <v>78</v>
      </c>
      <c r="B1082" t="s">
        <v>673</v>
      </c>
      <c r="C1082" t="str">
        <f>Tabela2[[#This Row],[Localidade]]&amp;"/"&amp;Tabela2[[#This Row],[Estado]]</f>
        <v>Lagoa Santa/GO</v>
      </c>
      <c r="D1082">
        <v>75819000</v>
      </c>
      <c r="E1082">
        <v>75819999</v>
      </c>
      <c r="F1082" t="e" vm="1009">
        <v>#VALUE!</v>
      </c>
      <c r="G1082" t="e" cm="1">
        <f t="array" aca="1" ref="G1082" ca="1">_FV(Tabela2[[#This Row],[Cidade]],"Latitude")</f>
        <v>#NAME?</v>
      </c>
      <c r="H1082" t="e" cm="1">
        <f t="array" aca="1" ref="H1082" ca="1">_FV(Tabela2[[#This Row],[Cidade]],"Longitude")</f>
        <v>#NAME?</v>
      </c>
    </row>
    <row r="1083" spans="1:8" x14ac:dyDescent="0.25">
      <c r="A1083" t="s">
        <v>78</v>
      </c>
      <c r="B1083" t="s">
        <v>5263</v>
      </c>
      <c r="C1083" t="str">
        <f>Tabela2[[#This Row],[Localidade]]&amp;"/"&amp;Tabela2[[#This Row],[Estado]]</f>
        <v>Leopoldo de Bulhoes/GO</v>
      </c>
      <c r="D1083">
        <v>75190000</v>
      </c>
      <c r="E1083">
        <v>75194999</v>
      </c>
      <c r="F1083" t="e" vm="1010">
        <v>#VALUE!</v>
      </c>
      <c r="G1083" t="e" cm="1">
        <f t="array" aca="1" ref="G1083" ca="1">_FV(Tabela2[[#This Row],[Cidade]],"Latitude")</f>
        <v>#NAME?</v>
      </c>
      <c r="H1083" t="e" cm="1">
        <f t="array" aca="1" ref="H1083" ca="1">_FV(Tabela2[[#This Row],[Cidade]],"Longitude")</f>
        <v>#NAME?</v>
      </c>
    </row>
    <row r="1084" spans="1:8" x14ac:dyDescent="0.25">
      <c r="A1084" t="s">
        <v>78</v>
      </c>
      <c r="B1084" t="s">
        <v>3379</v>
      </c>
      <c r="C1084" t="str">
        <f>Tabela2[[#This Row],[Localidade]]&amp;"/"&amp;Tabela2[[#This Row],[Estado]]</f>
        <v>Luziania/GO</v>
      </c>
      <c r="D1084">
        <v>72800001</v>
      </c>
      <c r="E1084">
        <v>72859999</v>
      </c>
      <c r="F1084" t="e" vm="1011">
        <v>#VALUE!</v>
      </c>
      <c r="G1084" t="e" cm="1">
        <f t="array" aca="1" ref="G1084" ca="1">_FV(Tabela2[[#This Row],[Cidade]],"Latitude")</f>
        <v>#NAME?</v>
      </c>
      <c r="H1084" t="e" cm="1">
        <f t="array" aca="1" ref="H1084" ca="1">_FV(Tabela2[[#This Row],[Cidade]],"Longitude")</f>
        <v>#NAME?</v>
      </c>
    </row>
    <row r="1085" spans="1:8" x14ac:dyDescent="0.25">
      <c r="A1085" t="s">
        <v>78</v>
      </c>
      <c r="B1085" t="s">
        <v>3379</v>
      </c>
      <c r="C1085" t="str">
        <f>Tabela2[[#This Row],[Localidade]]&amp;"/"&amp;Tabela2[[#This Row],[Estado]]</f>
        <v>Luziania/GO</v>
      </c>
      <c r="D1085">
        <v>72800001</v>
      </c>
      <c r="E1085">
        <v>72859999</v>
      </c>
      <c r="F1085" t="e" vm="1011">
        <v>#VALUE!</v>
      </c>
      <c r="G1085" t="e" cm="1">
        <f t="array" aca="1" ref="G1085" ca="1">_FV(Tabela2[[#This Row],[Cidade]],"Latitude")</f>
        <v>#NAME?</v>
      </c>
      <c r="H1085" t="e" cm="1">
        <f t="array" aca="1" ref="H1085" ca="1">_FV(Tabela2[[#This Row],[Cidade]],"Longitude")</f>
        <v>#NAME?</v>
      </c>
    </row>
    <row r="1086" spans="1:8" x14ac:dyDescent="0.25">
      <c r="A1086" t="s">
        <v>78</v>
      </c>
      <c r="B1086" t="s">
        <v>674</v>
      </c>
      <c r="C1086" t="str">
        <f>Tabela2[[#This Row],[Localidade]]&amp;"/"&amp;Tabela2[[#This Row],[Estado]]</f>
        <v>Mairipotaba/GO</v>
      </c>
      <c r="D1086">
        <v>75630000</v>
      </c>
      <c r="E1086">
        <v>75634999</v>
      </c>
      <c r="F1086" t="e" vm="1012">
        <v>#VALUE!</v>
      </c>
      <c r="G1086" t="e" cm="1">
        <f t="array" aca="1" ref="G1086" ca="1">_FV(Tabela2[[#This Row],[Cidade]],"Latitude")</f>
        <v>#NAME?</v>
      </c>
      <c r="H1086" t="e" cm="1">
        <f t="array" aca="1" ref="H1086" ca="1">_FV(Tabela2[[#This Row],[Cidade]],"Longitude")</f>
        <v>#NAME?</v>
      </c>
    </row>
    <row r="1087" spans="1:8" x14ac:dyDescent="0.25">
      <c r="A1087" t="s">
        <v>78</v>
      </c>
      <c r="B1087" t="s">
        <v>3888</v>
      </c>
      <c r="C1087" t="str">
        <f>Tabela2[[#This Row],[Localidade]]&amp;"/"&amp;Tabela2[[#This Row],[Estado]]</f>
        <v>Mambai/GO</v>
      </c>
      <c r="D1087">
        <v>73970000</v>
      </c>
      <c r="E1087">
        <v>73974999</v>
      </c>
      <c r="F1087" t="e" vm="1013">
        <v>#VALUE!</v>
      </c>
      <c r="G1087" t="e" cm="1">
        <f t="array" aca="1" ref="G1087" ca="1">_FV(Tabela2[[#This Row],[Cidade]],"Latitude")</f>
        <v>#NAME?</v>
      </c>
      <c r="H1087" t="e" cm="1">
        <f t="array" aca="1" ref="H1087" ca="1">_FV(Tabela2[[#This Row],[Cidade]],"Longitude")</f>
        <v>#NAME?</v>
      </c>
    </row>
    <row r="1088" spans="1:8" x14ac:dyDescent="0.25">
      <c r="A1088" t="s">
        <v>78</v>
      </c>
      <c r="B1088" t="s">
        <v>675</v>
      </c>
      <c r="C1088" t="str">
        <f>Tabela2[[#This Row],[Localidade]]&amp;"/"&amp;Tabela2[[#This Row],[Estado]]</f>
        <v>Mara Rosa/GO</v>
      </c>
      <c r="D1088">
        <v>76490000</v>
      </c>
      <c r="E1088">
        <v>76492999</v>
      </c>
      <c r="F1088" t="e" vm="1014">
        <v>#VALUE!</v>
      </c>
      <c r="G1088" t="e" cm="1">
        <f t="array" aca="1" ref="G1088" ca="1">_FV(Tabela2[[#This Row],[Cidade]],"Latitude")</f>
        <v>#NAME?</v>
      </c>
      <c r="H1088" t="e" cm="1">
        <f t="array" aca="1" ref="H1088" ca="1">_FV(Tabela2[[#This Row],[Cidade]],"Longitude")</f>
        <v>#NAME?</v>
      </c>
    </row>
    <row r="1089" spans="1:8" x14ac:dyDescent="0.25">
      <c r="A1089" t="s">
        <v>78</v>
      </c>
      <c r="B1089" t="s">
        <v>4203</v>
      </c>
      <c r="C1089" t="str">
        <f>Tabela2[[#This Row],[Localidade]]&amp;"/"&amp;Tabela2[[#This Row],[Estado]]</f>
        <v>Marzagao/GO</v>
      </c>
      <c r="D1089">
        <v>75670000</v>
      </c>
      <c r="E1089">
        <v>75674999</v>
      </c>
      <c r="F1089" t="e" vm="1015">
        <v>#VALUE!</v>
      </c>
      <c r="G1089" t="e" cm="1">
        <f t="array" aca="1" ref="G1089" ca="1">_FV(Tabela2[[#This Row],[Cidade]],"Latitude")</f>
        <v>#NAME?</v>
      </c>
      <c r="H1089" t="e" cm="1">
        <f t="array" aca="1" ref="H1089" ca="1">_FV(Tabela2[[#This Row],[Cidade]],"Longitude")</f>
        <v>#NAME?</v>
      </c>
    </row>
    <row r="1090" spans="1:8" x14ac:dyDescent="0.25">
      <c r="A1090" t="s">
        <v>78</v>
      </c>
      <c r="B1090" t="s">
        <v>4204</v>
      </c>
      <c r="C1090" t="str">
        <f>Tabela2[[#This Row],[Localidade]]&amp;"/"&amp;Tabela2[[#This Row],[Estado]]</f>
        <v>Matrincha/GO</v>
      </c>
      <c r="D1090">
        <v>76730000</v>
      </c>
      <c r="E1090">
        <v>76739999</v>
      </c>
      <c r="F1090" t="e" vm="1016">
        <v>#VALUE!</v>
      </c>
      <c r="G1090" t="e" cm="1">
        <f t="array" aca="1" ref="G1090" ca="1">_FV(Tabela2[[#This Row],[Cidade]],"Latitude")</f>
        <v>#NAME?</v>
      </c>
      <c r="H1090" t="e" cm="1">
        <f t="array" aca="1" ref="H1090" ca="1">_FV(Tabela2[[#This Row],[Cidade]],"Longitude")</f>
        <v>#NAME?</v>
      </c>
    </row>
    <row r="1091" spans="1:8" x14ac:dyDescent="0.25">
      <c r="A1091" t="s">
        <v>78</v>
      </c>
      <c r="B1091" t="s">
        <v>3380</v>
      </c>
      <c r="C1091" t="str">
        <f>Tabela2[[#This Row],[Localidade]]&amp;"/"&amp;Tabela2[[#This Row],[Estado]]</f>
        <v>Maurilandia/GO</v>
      </c>
      <c r="D1091">
        <v>75930000</v>
      </c>
      <c r="E1091">
        <v>75934999</v>
      </c>
      <c r="F1091" t="e" vm="1017">
        <v>#VALUE!</v>
      </c>
      <c r="G1091" t="e" cm="1">
        <f t="array" aca="1" ref="G1091" ca="1">_FV(Tabela2[[#This Row],[Cidade]],"Latitude")</f>
        <v>#NAME?</v>
      </c>
      <c r="H1091" t="e" cm="1">
        <f t="array" aca="1" ref="H1091" ca="1">_FV(Tabela2[[#This Row],[Cidade]],"Longitude")</f>
        <v>#NAME?</v>
      </c>
    </row>
    <row r="1092" spans="1:8" x14ac:dyDescent="0.25">
      <c r="A1092" t="s">
        <v>78</v>
      </c>
      <c r="B1092" t="s">
        <v>3114</v>
      </c>
      <c r="C1092" t="str">
        <f>Tabela2[[#This Row],[Localidade]]&amp;"/"&amp;Tabela2[[#This Row],[Estado]]</f>
        <v>Mimoso de Goias/GO</v>
      </c>
      <c r="D1092">
        <v>73730000</v>
      </c>
      <c r="E1092">
        <v>73739999</v>
      </c>
      <c r="F1092" t="e" vm="1018">
        <v>#VALUE!</v>
      </c>
      <c r="G1092" t="e" cm="1">
        <f t="array" aca="1" ref="G1092" ca="1">_FV(Tabela2[[#This Row],[Cidade]],"Latitude")</f>
        <v>#NAME?</v>
      </c>
      <c r="H1092" t="e" cm="1">
        <f t="array" aca="1" ref="H1092" ca="1">_FV(Tabela2[[#This Row],[Cidade]],"Longitude")</f>
        <v>#NAME?</v>
      </c>
    </row>
    <row r="1093" spans="1:8" x14ac:dyDescent="0.25">
      <c r="A1093" t="s">
        <v>78</v>
      </c>
      <c r="B1093" t="s">
        <v>3536</v>
      </c>
      <c r="C1093" t="str">
        <f>Tabela2[[#This Row],[Localidade]]&amp;"/"&amp;Tabela2[[#This Row],[Estado]]</f>
        <v>Minacu/GO</v>
      </c>
      <c r="D1093">
        <v>76450000</v>
      </c>
      <c r="E1093">
        <v>76459999</v>
      </c>
      <c r="F1093" t="e" vm="1019">
        <v>#VALUE!</v>
      </c>
      <c r="G1093" t="e" cm="1">
        <f t="array" aca="1" ref="G1093" ca="1">_FV(Tabela2[[#This Row],[Cidade]],"Latitude")</f>
        <v>#NAME?</v>
      </c>
      <c r="H1093" t="e" cm="1">
        <f t="array" aca="1" ref="H1093" ca="1">_FV(Tabela2[[#This Row],[Cidade]],"Longitude")</f>
        <v>#NAME?</v>
      </c>
    </row>
    <row r="1094" spans="1:8" x14ac:dyDescent="0.25">
      <c r="A1094" t="s">
        <v>78</v>
      </c>
      <c r="B1094" t="s">
        <v>676</v>
      </c>
      <c r="C1094" t="str">
        <f>Tabela2[[#This Row],[Localidade]]&amp;"/"&amp;Tabela2[[#This Row],[Estado]]</f>
        <v>Mineiros/GO</v>
      </c>
      <c r="D1094">
        <v>75830001</v>
      </c>
      <c r="E1094">
        <v>75839999</v>
      </c>
      <c r="F1094" t="e" vm="1020">
        <v>#VALUE!</v>
      </c>
      <c r="G1094" t="e" cm="1">
        <f t="array" aca="1" ref="G1094" ca="1">_FV(Tabela2[[#This Row],[Cidade]],"Latitude")</f>
        <v>#NAME?</v>
      </c>
      <c r="H1094" t="e" cm="1">
        <f t="array" aca="1" ref="H1094" ca="1">_FV(Tabela2[[#This Row],[Cidade]],"Longitude")</f>
        <v>#NAME?</v>
      </c>
    </row>
    <row r="1095" spans="1:8" x14ac:dyDescent="0.25">
      <c r="A1095" t="s">
        <v>78</v>
      </c>
      <c r="B1095" t="s">
        <v>676</v>
      </c>
      <c r="C1095" t="str">
        <f>Tabela2[[#This Row],[Localidade]]&amp;"/"&amp;Tabela2[[#This Row],[Estado]]</f>
        <v>Mineiros/GO</v>
      </c>
      <c r="D1095">
        <v>75830001</v>
      </c>
      <c r="E1095">
        <v>75838999</v>
      </c>
      <c r="F1095" t="e" vm="1020">
        <v>#VALUE!</v>
      </c>
      <c r="G1095" t="e" cm="1">
        <f t="array" aca="1" ref="G1095" ca="1">_FV(Tabela2[[#This Row],[Cidade]],"Latitude")</f>
        <v>#NAME?</v>
      </c>
      <c r="H1095" t="e" cm="1">
        <f t="array" aca="1" ref="H1095" ca="1">_FV(Tabela2[[#This Row],[Cidade]],"Longitude")</f>
        <v>#NAME?</v>
      </c>
    </row>
    <row r="1096" spans="1:8" x14ac:dyDescent="0.25">
      <c r="A1096" t="s">
        <v>78</v>
      </c>
      <c r="B1096" t="s">
        <v>3115</v>
      </c>
      <c r="C1096" t="str">
        <f>Tabela2[[#This Row],[Localidade]]&amp;"/"&amp;Tabela2[[#This Row],[Estado]]</f>
        <v>Moipora/GO</v>
      </c>
      <c r="D1096">
        <v>76135000</v>
      </c>
      <c r="E1096">
        <v>76139999</v>
      </c>
      <c r="F1096" t="e" vm="1021">
        <v>#VALUE!</v>
      </c>
      <c r="G1096" t="e" cm="1">
        <f t="array" aca="1" ref="G1096" ca="1">_FV(Tabela2[[#This Row],[Cidade]],"Latitude")</f>
        <v>#NAME?</v>
      </c>
      <c r="H1096" t="e" cm="1">
        <f t="array" aca="1" ref="H1096" ca="1">_FV(Tabela2[[#This Row],[Cidade]],"Longitude")</f>
        <v>#NAME?</v>
      </c>
    </row>
    <row r="1097" spans="1:8" x14ac:dyDescent="0.25">
      <c r="A1097" t="s">
        <v>78</v>
      </c>
      <c r="B1097" t="s">
        <v>3116</v>
      </c>
      <c r="C1097" t="str">
        <f>Tabela2[[#This Row],[Localidade]]&amp;"/"&amp;Tabela2[[#This Row],[Estado]]</f>
        <v>Monte Alegre de Goias/GO</v>
      </c>
      <c r="D1097">
        <v>73830000</v>
      </c>
      <c r="E1097">
        <v>73839999</v>
      </c>
      <c r="F1097" t="e" vm="1022">
        <v>#VALUE!</v>
      </c>
      <c r="G1097" t="e" cm="1">
        <f t="array" aca="1" ref="G1097" ca="1">_FV(Tabela2[[#This Row],[Cidade]],"Latitude")</f>
        <v>#NAME?</v>
      </c>
      <c r="H1097" t="e" cm="1">
        <f t="array" aca="1" ref="H1097" ca="1">_FV(Tabela2[[#This Row],[Cidade]],"Longitude")</f>
        <v>#NAME?</v>
      </c>
    </row>
    <row r="1098" spans="1:8" x14ac:dyDescent="0.25">
      <c r="A1098" t="s">
        <v>78</v>
      </c>
      <c r="B1098" t="s">
        <v>3117</v>
      </c>
      <c r="C1098" t="str">
        <f>Tabela2[[#This Row],[Localidade]]&amp;"/"&amp;Tabela2[[#This Row],[Estado]]</f>
        <v>Montes Claros de Goias/GO</v>
      </c>
      <c r="D1098">
        <v>76255000</v>
      </c>
      <c r="E1098">
        <v>76259999</v>
      </c>
      <c r="F1098" t="e" vm="1023">
        <v>#VALUE!</v>
      </c>
      <c r="G1098" t="e" cm="1">
        <f t="array" aca="1" ref="G1098" ca="1">_FV(Tabela2[[#This Row],[Cidade]],"Latitude")</f>
        <v>#NAME?</v>
      </c>
      <c r="H1098" t="e" cm="1">
        <f t="array" aca="1" ref="H1098" ca="1">_FV(Tabela2[[#This Row],[Cidade]],"Longitude")</f>
        <v>#NAME?</v>
      </c>
    </row>
    <row r="1099" spans="1:8" x14ac:dyDescent="0.25">
      <c r="A1099" t="s">
        <v>78</v>
      </c>
      <c r="B1099" t="s">
        <v>677</v>
      </c>
      <c r="C1099" t="str">
        <f>Tabela2[[#This Row],[Localidade]]&amp;"/"&amp;Tabela2[[#This Row],[Estado]]</f>
        <v>Montividiu/GO</v>
      </c>
      <c r="D1099">
        <v>75915000</v>
      </c>
      <c r="E1099">
        <v>75919999</v>
      </c>
      <c r="F1099" t="e" vm="1024">
        <v>#VALUE!</v>
      </c>
      <c r="G1099" t="e" cm="1">
        <f t="array" aca="1" ref="G1099" ca="1">_FV(Tabela2[[#This Row],[Cidade]],"Latitude")</f>
        <v>#NAME?</v>
      </c>
      <c r="H1099" t="e" cm="1">
        <f t="array" aca="1" ref="H1099" ca="1">_FV(Tabela2[[#This Row],[Cidade]],"Longitude")</f>
        <v>#NAME?</v>
      </c>
    </row>
    <row r="1100" spans="1:8" x14ac:dyDescent="0.25">
      <c r="A1100" t="s">
        <v>78</v>
      </c>
      <c r="B1100" t="s">
        <v>678</v>
      </c>
      <c r="C1100" t="str">
        <f>Tabela2[[#This Row],[Localidade]]&amp;"/"&amp;Tabela2[[#This Row],[Estado]]</f>
        <v>Montividiu do Norte/GO</v>
      </c>
      <c r="D1100">
        <v>76465000</v>
      </c>
      <c r="E1100">
        <v>76469999</v>
      </c>
      <c r="F1100" t="e" vm="1025">
        <v>#VALUE!</v>
      </c>
      <c r="G1100" t="e" cm="1">
        <f t="array" aca="1" ref="G1100" ca="1">_FV(Tabela2[[#This Row],[Cidade]],"Latitude")</f>
        <v>#NAME?</v>
      </c>
      <c r="H1100" t="e" cm="1">
        <f t="array" aca="1" ref="H1100" ca="1">_FV(Tabela2[[#This Row],[Cidade]],"Longitude")</f>
        <v>#NAME?</v>
      </c>
    </row>
    <row r="1101" spans="1:8" x14ac:dyDescent="0.25">
      <c r="A1101" t="s">
        <v>78</v>
      </c>
      <c r="B1101" t="s">
        <v>535</v>
      </c>
      <c r="C1101" t="str">
        <f>Tabela2[[#This Row],[Localidade]]&amp;"/"&amp;Tabela2[[#This Row],[Estado]]</f>
        <v>Morrinhos/GO</v>
      </c>
      <c r="D1101">
        <v>75650000</v>
      </c>
      <c r="E1101">
        <v>75659999</v>
      </c>
      <c r="F1101" t="e" vm="1026">
        <v>#VALUE!</v>
      </c>
      <c r="G1101" t="e" cm="1">
        <f t="array" aca="1" ref="G1101" ca="1">_FV(Tabela2[[#This Row],[Cidade]],"Latitude")</f>
        <v>#NAME?</v>
      </c>
      <c r="H1101" t="e" cm="1">
        <f t="array" aca="1" ref="H1101" ca="1">_FV(Tabela2[[#This Row],[Cidade]],"Longitude")</f>
        <v>#NAME?</v>
      </c>
    </row>
    <row r="1102" spans="1:8" x14ac:dyDescent="0.25">
      <c r="A1102" t="s">
        <v>78</v>
      </c>
      <c r="B1102" t="s">
        <v>3118</v>
      </c>
      <c r="C1102" t="str">
        <f>Tabela2[[#This Row],[Localidade]]&amp;"/"&amp;Tabela2[[#This Row],[Estado]]</f>
        <v>Morro Agudo de Goias/GO</v>
      </c>
      <c r="D1102">
        <v>76355000</v>
      </c>
      <c r="E1102">
        <v>76359999</v>
      </c>
      <c r="F1102" t="e" vm="1027">
        <v>#VALUE!</v>
      </c>
      <c r="G1102" t="e" cm="1">
        <f t="array" aca="1" ref="G1102" ca="1">_FV(Tabela2[[#This Row],[Cidade]],"Latitude")</f>
        <v>#NAME?</v>
      </c>
      <c r="H1102" t="e" cm="1">
        <f t="array" aca="1" ref="H1102" ca="1">_FV(Tabela2[[#This Row],[Cidade]],"Longitude")</f>
        <v>#NAME?</v>
      </c>
    </row>
    <row r="1103" spans="1:8" x14ac:dyDescent="0.25">
      <c r="A1103" t="s">
        <v>78</v>
      </c>
      <c r="B1103" t="s">
        <v>3381</v>
      </c>
      <c r="C1103" t="str">
        <f>Tabela2[[#This Row],[Localidade]]&amp;"/"&amp;Tabela2[[#This Row],[Estado]]</f>
        <v>Mossamedes/GO</v>
      </c>
      <c r="D1103">
        <v>76150000</v>
      </c>
      <c r="E1103">
        <v>76151999</v>
      </c>
      <c r="F1103" t="e" vm="1028">
        <v>#VALUE!</v>
      </c>
      <c r="G1103" t="e" cm="1">
        <f t="array" aca="1" ref="G1103" ca="1">_FV(Tabela2[[#This Row],[Cidade]],"Latitude")</f>
        <v>#NAME?</v>
      </c>
      <c r="H1103" t="e" cm="1">
        <f t="array" aca="1" ref="H1103" ca="1">_FV(Tabela2[[#This Row],[Cidade]],"Longitude")</f>
        <v>#NAME?</v>
      </c>
    </row>
    <row r="1104" spans="1:8" x14ac:dyDescent="0.25">
      <c r="A1104" t="s">
        <v>78</v>
      </c>
      <c r="B1104" t="s">
        <v>3382</v>
      </c>
      <c r="C1104" t="str">
        <f>Tabela2[[#This Row],[Localidade]]&amp;"/"&amp;Tabela2[[#This Row],[Estado]]</f>
        <v>Mozarlandia/GO</v>
      </c>
      <c r="D1104">
        <v>76700000</v>
      </c>
      <c r="E1104">
        <v>76709999</v>
      </c>
      <c r="F1104" t="e" vm="1029">
        <v>#VALUE!</v>
      </c>
      <c r="G1104" t="e" cm="1">
        <f t="array" aca="1" ref="G1104" ca="1">_FV(Tabela2[[#This Row],[Cidade]],"Latitude")</f>
        <v>#NAME?</v>
      </c>
      <c r="H1104" t="e" cm="1">
        <f t="array" aca="1" ref="H1104" ca="1">_FV(Tabela2[[#This Row],[Cidade]],"Longitude")</f>
        <v>#NAME?</v>
      </c>
    </row>
    <row r="1105" spans="1:8" x14ac:dyDescent="0.25">
      <c r="A1105" t="s">
        <v>78</v>
      </c>
      <c r="B1105" t="s">
        <v>383</v>
      </c>
      <c r="C1105" t="str">
        <f>Tabela2[[#This Row],[Localidade]]&amp;"/"&amp;Tabela2[[#This Row],[Estado]]</f>
        <v>Mundo Novo/GO</v>
      </c>
      <c r="D1105">
        <v>76530000</v>
      </c>
      <c r="E1105">
        <v>76539999</v>
      </c>
      <c r="F1105" t="e" vm="1030">
        <v>#VALUE!</v>
      </c>
      <c r="G1105" t="e" cm="1">
        <f t="array" aca="1" ref="G1105" ca="1">_FV(Tabela2[[#This Row],[Cidade]],"Latitude")</f>
        <v>#NAME?</v>
      </c>
      <c r="H1105" t="e" cm="1">
        <f t="array" aca="1" ref="H1105" ca="1">_FV(Tabela2[[#This Row],[Cidade]],"Longitude")</f>
        <v>#NAME?</v>
      </c>
    </row>
    <row r="1106" spans="1:8" x14ac:dyDescent="0.25">
      <c r="A1106" t="s">
        <v>78</v>
      </c>
      <c r="B1106" t="s">
        <v>4961</v>
      </c>
      <c r="C1106" t="str">
        <f>Tabela2[[#This Row],[Localidade]]&amp;"/"&amp;Tabela2[[#This Row],[Estado]]</f>
        <v>Mutunopolis/GO</v>
      </c>
      <c r="D1106">
        <v>76540000</v>
      </c>
      <c r="E1106">
        <v>76549999</v>
      </c>
      <c r="F1106" t="e" vm="1031">
        <v>#VALUE!</v>
      </c>
      <c r="G1106" t="e" cm="1">
        <f t="array" aca="1" ref="G1106" ca="1">_FV(Tabela2[[#This Row],[Cidade]],"Latitude")</f>
        <v>#NAME?</v>
      </c>
      <c r="H1106" t="e" cm="1">
        <f t="array" aca="1" ref="H1106" ca="1">_FV(Tabela2[[#This Row],[Cidade]],"Longitude")</f>
        <v>#NAME?</v>
      </c>
    </row>
    <row r="1107" spans="1:8" x14ac:dyDescent="0.25">
      <c r="A1107" t="s">
        <v>78</v>
      </c>
      <c r="B1107" t="s">
        <v>3119</v>
      </c>
      <c r="C1107" t="str">
        <f>Tabela2[[#This Row],[Localidade]]&amp;"/"&amp;Tabela2[[#This Row],[Estado]]</f>
        <v>Nazario/GO</v>
      </c>
      <c r="D1107">
        <v>76180000</v>
      </c>
      <c r="E1107">
        <v>76189999</v>
      </c>
      <c r="F1107" t="e" vm="1032">
        <v>#VALUE!</v>
      </c>
      <c r="G1107" t="e" cm="1">
        <f t="array" aca="1" ref="G1107" ca="1">_FV(Tabela2[[#This Row],[Cidade]],"Latitude")</f>
        <v>#NAME?</v>
      </c>
      <c r="H1107" t="e" cm="1">
        <f t="array" aca="1" ref="H1107" ca="1">_FV(Tabela2[[#This Row],[Cidade]],"Longitude")</f>
        <v>#NAME?</v>
      </c>
    </row>
    <row r="1108" spans="1:8" x14ac:dyDescent="0.25">
      <c r="A1108" t="s">
        <v>78</v>
      </c>
      <c r="B1108" t="s">
        <v>4962</v>
      </c>
      <c r="C1108" t="str">
        <f>Tabela2[[#This Row],[Localidade]]&amp;"/"&amp;Tabela2[[#This Row],[Estado]]</f>
        <v>Neropolis/GO</v>
      </c>
      <c r="D1108">
        <v>75460000</v>
      </c>
      <c r="E1108">
        <v>75469999</v>
      </c>
      <c r="F1108" t="e" vm="1033">
        <v>#VALUE!</v>
      </c>
      <c r="G1108" t="e" cm="1">
        <f t="array" aca="1" ref="G1108" ca="1">_FV(Tabela2[[#This Row],[Cidade]],"Latitude")</f>
        <v>#NAME?</v>
      </c>
      <c r="H1108" t="e" cm="1">
        <f t="array" aca="1" ref="H1108" ca="1">_FV(Tabela2[[#This Row],[Cidade]],"Longitude")</f>
        <v>#NAME?</v>
      </c>
    </row>
    <row r="1109" spans="1:8" x14ac:dyDescent="0.25">
      <c r="A1109" t="s">
        <v>78</v>
      </c>
      <c r="B1109" t="s">
        <v>3383</v>
      </c>
      <c r="C1109" t="str">
        <f>Tabela2[[#This Row],[Localidade]]&amp;"/"&amp;Tabela2[[#This Row],[Estado]]</f>
        <v>Niquelandia/GO</v>
      </c>
      <c r="D1109">
        <v>76420000</v>
      </c>
      <c r="E1109">
        <v>76439999</v>
      </c>
      <c r="F1109" t="e" vm="1034">
        <v>#VALUE!</v>
      </c>
      <c r="G1109" t="e" cm="1">
        <f t="array" aca="1" ref="G1109" ca="1">_FV(Tabela2[[#This Row],[Cidade]],"Latitude")</f>
        <v>#NAME?</v>
      </c>
      <c r="H1109" t="e" cm="1">
        <f t="array" aca="1" ref="H1109" ca="1">_FV(Tabela2[[#This Row],[Cidade]],"Longitude")</f>
        <v>#NAME?</v>
      </c>
    </row>
    <row r="1110" spans="1:8" x14ac:dyDescent="0.25">
      <c r="A1110" t="s">
        <v>78</v>
      </c>
      <c r="B1110" t="s">
        <v>3689</v>
      </c>
      <c r="C1110" t="str">
        <f>Tabela2[[#This Row],[Localidade]]&amp;"/"&amp;Tabela2[[#This Row],[Estado]]</f>
        <v>Nova America/GO</v>
      </c>
      <c r="D1110">
        <v>76345000</v>
      </c>
      <c r="E1110">
        <v>76349999</v>
      </c>
      <c r="F1110" t="e" vm="1035">
        <v>#VALUE!</v>
      </c>
      <c r="G1110" t="e" cm="1">
        <f t="array" aca="1" ref="G1110" ca="1">_FV(Tabela2[[#This Row],[Cidade]],"Latitude")</f>
        <v>#NAME?</v>
      </c>
      <c r="H1110" t="e" cm="1">
        <f t="array" aca="1" ref="H1110" ca="1">_FV(Tabela2[[#This Row],[Cidade]],"Longitude")</f>
        <v>#NAME?</v>
      </c>
    </row>
    <row r="1111" spans="1:8" x14ac:dyDescent="0.25">
      <c r="A1111" t="s">
        <v>78</v>
      </c>
      <c r="B1111" t="s">
        <v>679</v>
      </c>
      <c r="C1111" t="str">
        <f>Tabela2[[#This Row],[Localidade]]&amp;"/"&amp;Tabela2[[#This Row],[Estado]]</f>
        <v>Nova Aurora/GO</v>
      </c>
      <c r="D1111">
        <v>75750000</v>
      </c>
      <c r="E1111">
        <v>75759999</v>
      </c>
      <c r="F1111" t="e" vm="1036">
        <v>#VALUE!</v>
      </c>
      <c r="G1111" t="e" cm="1">
        <f t="array" aca="1" ref="G1111" ca="1">_FV(Tabela2[[#This Row],[Cidade]],"Latitude")</f>
        <v>#NAME?</v>
      </c>
      <c r="H1111" t="e" cm="1">
        <f t="array" aca="1" ref="H1111" ca="1">_FV(Tabela2[[#This Row],[Cidade]],"Longitude")</f>
        <v>#NAME?</v>
      </c>
    </row>
    <row r="1112" spans="1:8" x14ac:dyDescent="0.25">
      <c r="A1112" t="s">
        <v>78</v>
      </c>
      <c r="B1112" t="s">
        <v>3120</v>
      </c>
      <c r="C1112" t="str">
        <f>Tabela2[[#This Row],[Localidade]]&amp;"/"&amp;Tabela2[[#This Row],[Estado]]</f>
        <v>Nova Crixas/GO</v>
      </c>
      <c r="D1112">
        <v>76520000</v>
      </c>
      <c r="E1112">
        <v>76524999</v>
      </c>
      <c r="F1112" t="e" vm="949">
        <v>#VALUE!</v>
      </c>
      <c r="G1112" t="e" cm="1">
        <f t="array" aca="1" ref="G1112" ca="1">_FV(Tabela2[[#This Row],[Cidade]],"Latitude")</f>
        <v>#NAME?</v>
      </c>
      <c r="H1112" t="e" cm="1">
        <f t="array" aca="1" ref="H1112" ca="1">_FV(Tabela2[[#This Row],[Cidade]],"Longitude")</f>
        <v>#NAME?</v>
      </c>
    </row>
    <row r="1113" spans="1:8" x14ac:dyDescent="0.25">
      <c r="A1113" t="s">
        <v>78</v>
      </c>
      <c r="B1113" t="s">
        <v>4963</v>
      </c>
      <c r="C1113" t="str">
        <f>Tabela2[[#This Row],[Localidade]]&amp;"/"&amp;Tabela2[[#This Row],[Estado]]</f>
        <v>Nova Gloria/GO</v>
      </c>
      <c r="D1113">
        <v>76305000</v>
      </c>
      <c r="E1113">
        <v>76309999</v>
      </c>
      <c r="F1113" t="e" vm="1037">
        <v>#VALUE!</v>
      </c>
      <c r="G1113" t="e" cm="1">
        <f t="array" aca="1" ref="G1113" ca="1">_FV(Tabela2[[#This Row],[Cidade]],"Latitude")</f>
        <v>#NAME?</v>
      </c>
      <c r="H1113" t="e" cm="1">
        <f t="array" aca="1" ref="H1113" ca="1">_FV(Tabela2[[#This Row],[Cidade]],"Longitude")</f>
        <v>#NAME?</v>
      </c>
    </row>
    <row r="1114" spans="1:8" x14ac:dyDescent="0.25">
      <c r="A1114" t="s">
        <v>78</v>
      </c>
      <c r="B1114" t="s">
        <v>3537</v>
      </c>
      <c r="C1114" t="str">
        <f>Tabela2[[#This Row],[Localidade]]&amp;"/"&amp;Tabela2[[#This Row],[Estado]]</f>
        <v>Nova Iguacu de Goias/GO</v>
      </c>
      <c r="D1114">
        <v>76495000</v>
      </c>
      <c r="E1114">
        <v>76499999</v>
      </c>
      <c r="F1114" t="e" vm="1038">
        <v>#VALUE!</v>
      </c>
      <c r="G1114" t="e" cm="1">
        <f t="array" aca="1" ref="G1114" ca="1">_FV(Tabela2[[#This Row],[Cidade]],"Latitude")</f>
        <v>#NAME?</v>
      </c>
      <c r="H1114" t="e" cm="1">
        <f t="array" aca="1" ref="H1114" ca="1">_FV(Tabela2[[#This Row],[Cidade]],"Longitude")</f>
        <v>#NAME?</v>
      </c>
    </row>
    <row r="1115" spans="1:8" x14ac:dyDescent="0.25">
      <c r="A1115" t="s">
        <v>78</v>
      </c>
      <c r="B1115" t="s">
        <v>680</v>
      </c>
      <c r="C1115" t="str">
        <f>Tabela2[[#This Row],[Localidade]]&amp;"/"&amp;Tabela2[[#This Row],[Estado]]</f>
        <v>Nova Roma/GO</v>
      </c>
      <c r="D1115">
        <v>73820000</v>
      </c>
      <c r="E1115">
        <v>73824999</v>
      </c>
      <c r="F1115" t="e" vm="1039">
        <v>#VALUE!</v>
      </c>
      <c r="G1115" t="e" cm="1">
        <f t="array" aca="1" ref="G1115" ca="1">_FV(Tabela2[[#This Row],[Cidade]],"Latitude")</f>
        <v>#NAME?</v>
      </c>
      <c r="H1115" t="e" cm="1">
        <f t="array" aca="1" ref="H1115" ca="1">_FV(Tabela2[[#This Row],[Cidade]],"Longitude")</f>
        <v>#NAME?</v>
      </c>
    </row>
    <row r="1116" spans="1:8" x14ac:dyDescent="0.25">
      <c r="A1116" t="s">
        <v>78</v>
      </c>
      <c r="B1116" t="s">
        <v>681</v>
      </c>
      <c r="C1116" t="str">
        <f>Tabela2[[#This Row],[Localidade]]&amp;"/"&amp;Tabela2[[#This Row],[Estado]]</f>
        <v>Nova Veneza/GO</v>
      </c>
      <c r="D1116">
        <v>75470000</v>
      </c>
      <c r="E1116">
        <v>75479999</v>
      </c>
      <c r="F1116" t="e" vm="1040">
        <v>#VALUE!</v>
      </c>
      <c r="G1116" t="e" cm="1">
        <f t="array" aca="1" ref="G1116" ca="1">_FV(Tabela2[[#This Row],[Cidade]],"Latitude")</f>
        <v>#NAME?</v>
      </c>
      <c r="H1116" t="e" cm="1">
        <f t="array" aca="1" ref="H1116" ca="1">_FV(Tabela2[[#This Row],[Cidade]],"Longitude")</f>
        <v>#NAME?</v>
      </c>
    </row>
    <row r="1117" spans="1:8" x14ac:dyDescent="0.25">
      <c r="A1117" t="s">
        <v>78</v>
      </c>
      <c r="B1117" t="s">
        <v>682</v>
      </c>
      <c r="C1117" t="str">
        <f>Tabela2[[#This Row],[Localidade]]&amp;"/"&amp;Tabela2[[#This Row],[Estado]]</f>
        <v>Novo Brasil/GO</v>
      </c>
      <c r="D1117">
        <v>76285000</v>
      </c>
      <c r="E1117">
        <v>76289999</v>
      </c>
      <c r="F1117" t="e" vm="1041">
        <v>#VALUE!</v>
      </c>
      <c r="G1117" t="e" cm="1">
        <f t="array" aca="1" ref="G1117" ca="1">_FV(Tabela2[[#This Row],[Cidade]],"Latitude")</f>
        <v>#NAME?</v>
      </c>
      <c r="H1117" t="e" cm="1">
        <f t="array" aca="1" ref="H1117" ca="1">_FV(Tabela2[[#This Row],[Cidade]],"Longitude")</f>
        <v>#NAME?</v>
      </c>
    </row>
    <row r="1118" spans="1:8" x14ac:dyDescent="0.25">
      <c r="A1118" t="s">
        <v>78</v>
      </c>
      <c r="B1118" t="s">
        <v>683</v>
      </c>
      <c r="C1118" t="str">
        <f>Tabela2[[#This Row],[Localidade]]&amp;"/"&amp;Tabela2[[#This Row],[Estado]]</f>
        <v>Novo Gama/GO</v>
      </c>
      <c r="D1118">
        <v>72860001</v>
      </c>
      <c r="E1118">
        <v>72869999</v>
      </c>
      <c r="F1118" t="e" vm="1042">
        <v>#VALUE!</v>
      </c>
      <c r="G1118" t="e" cm="1">
        <f t="array" aca="1" ref="G1118" ca="1">_FV(Tabela2[[#This Row],[Cidade]],"Latitude")</f>
        <v>#NAME?</v>
      </c>
      <c r="H1118" t="e" cm="1">
        <f t="array" aca="1" ref="H1118" ca="1">_FV(Tabela2[[#This Row],[Cidade]],"Longitude")</f>
        <v>#NAME?</v>
      </c>
    </row>
    <row r="1119" spans="1:8" x14ac:dyDescent="0.25">
      <c r="A1119" t="s">
        <v>78</v>
      </c>
      <c r="B1119" t="s">
        <v>683</v>
      </c>
      <c r="C1119" t="str">
        <f>Tabela2[[#This Row],[Localidade]]&amp;"/"&amp;Tabela2[[#This Row],[Estado]]</f>
        <v>Novo Gama/GO</v>
      </c>
      <c r="D1119">
        <v>72860001</v>
      </c>
      <c r="E1119">
        <v>72869999</v>
      </c>
      <c r="F1119" t="e" vm="1042">
        <v>#VALUE!</v>
      </c>
      <c r="G1119" t="e" cm="1">
        <f t="array" aca="1" ref="G1119" ca="1">_FV(Tabela2[[#This Row],[Cidade]],"Latitude")</f>
        <v>#NAME?</v>
      </c>
      <c r="H1119" t="e" cm="1">
        <f t="array" aca="1" ref="H1119" ca="1">_FV(Tabela2[[#This Row],[Cidade]],"Longitude")</f>
        <v>#NAME?</v>
      </c>
    </row>
    <row r="1120" spans="1:8" x14ac:dyDescent="0.25">
      <c r="A1120" t="s">
        <v>78</v>
      </c>
      <c r="B1120" t="s">
        <v>684</v>
      </c>
      <c r="C1120" t="str">
        <f>Tabela2[[#This Row],[Localidade]]&amp;"/"&amp;Tabela2[[#This Row],[Estado]]</f>
        <v>Novo Planalto/GO</v>
      </c>
      <c r="D1120">
        <v>76580000</v>
      </c>
      <c r="E1120">
        <v>76589999</v>
      </c>
      <c r="F1120" t="e" vm="1043">
        <v>#VALUE!</v>
      </c>
      <c r="G1120" t="e" cm="1">
        <f t="array" aca="1" ref="G1120" ca="1">_FV(Tabela2[[#This Row],[Cidade]],"Latitude")</f>
        <v>#NAME?</v>
      </c>
      <c r="H1120" t="e" cm="1">
        <f t="array" aca="1" ref="H1120" ca="1">_FV(Tabela2[[#This Row],[Cidade]],"Longitude")</f>
        <v>#NAME?</v>
      </c>
    </row>
    <row r="1121" spans="1:8" x14ac:dyDescent="0.25">
      <c r="A1121" t="s">
        <v>78</v>
      </c>
      <c r="B1121" t="s">
        <v>685</v>
      </c>
      <c r="C1121" t="str">
        <f>Tabela2[[#This Row],[Localidade]]&amp;"/"&amp;Tabela2[[#This Row],[Estado]]</f>
        <v>Orizona/GO</v>
      </c>
      <c r="D1121">
        <v>75280000</v>
      </c>
      <c r="E1121">
        <v>75339999</v>
      </c>
      <c r="F1121" t="e" vm="1044">
        <v>#VALUE!</v>
      </c>
      <c r="G1121" t="e" cm="1">
        <f t="array" aca="1" ref="G1121" ca="1">_FV(Tabela2[[#This Row],[Cidade]],"Latitude")</f>
        <v>#NAME?</v>
      </c>
      <c r="H1121" t="e" cm="1">
        <f t="array" aca="1" ref="H1121" ca="1">_FV(Tabela2[[#This Row],[Cidade]],"Longitude")</f>
        <v>#NAME?</v>
      </c>
    </row>
    <row r="1122" spans="1:8" x14ac:dyDescent="0.25">
      <c r="A1122" t="s">
        <v>78</v>
      </c>
      <c r="B1122" t="s">
        <v>3121</v>
      </c>
      <c r="C1122" t="str">
        <f>Tabela2[[#This Row],[Localidade]]&amp;"/"&amp;Tabela2[[#This Row],[Estado]]</f>
        <v>Ouro Verde de Goias/GO</v>
      </c>
      <c r="D1122">
        <v>75165000</v>
      </c>
      <c r="E1122">
        <v>75169999</v>
      </c>
      <c r="F1122" t="e" vm="1045">
        <v>#VALUE!</v>
      </c>
      <c r="G1122" t="e" cm="1">
        <f t="array" aca="1" ref="G1122" ca="1">_FV(Tabela2[[#This Row],[Cidade]],"Latitude")</f>
        <v>#NAME?</v>
      </c>
      <c r="H1122" t="e" cm="1">
        <f t="array" aca="1" ref="H1122" ca="1">_FV(Tabela2[[#This Row],[Cidade]],"Longitude")</f>
        <v>#NAME?</v>
      </c>
    </row>
    <row r="1123" spans="1:8" x14ac:dyDescent="0.25">
      <c r="A1123" t="s">
        <v>78</v>
      </c>
      <c r="B1123" t="s">
        <v>686</v>
      </c>
      <c r="C1123" t="str">
        <f>Tabela2[[#This Row],[Localidade]]&amp;"/"&amp;Tabela2[[#This Row],[Estado]]</f>
        <v>Ouvidor/GO</v>
      </c>
      <c r="D1123">
        <v>75715000</v>
      </c>
      <c r="E1123">
        <v>75719999</v>
      </c>
      <c r="F1123" t="e" vm="1046">
        <v>#VALUE!</v>
      </c>
      <c r="G1123" t="e" cm="1">
        <f t="array" aca="1" ref="G1123" ca="1">_FV(Tabela2[[#This Row],[Cidade]],"Latitude")</f>
        <v>#NAME?</v>
      </c>
      <c r="H1123" t="e" cm="1">
        <f t="array" aca="1" ref="H1123" ca="1">_FV(Tabela2[[#This Row],[Cidade]],"Longitude")</f>
        <v>#NAME?</v>
      </c>
    </row>
    <row r="1124" spans="1:8" x14ac:dyDescent="0.25">
      <c r="A1124" t="s">
        <v>78</v>
      </c>
      <c r="B1124" t="s">
        <v>687</v>
      </c>
      <c r="C1124" t="str">
        <f>Tabela2[[#This Row],[Localidade]]&amp;"/"&amp;Tabela2[[#This Row],[Estado]]</f>
        <v>Padre Bernardo/GO</v>
      </c>
      <c r="D1124">
        <v>73700000</v>
      </c>
      <c r="E1124">
        <v>73729999</v>
      </c>
      <c r="F1124" t="e" vm="1047">
        <v>#VALUE!</v>
      </c>
      <c r="G1124" t="e" cm="1">
        <f t="array" aca="1" ref="G1124" ca="1">_FV(Tabela2[[#This Row],[Cidade]],"Latitude")</f>
        <v>#NAME?</v>
      </c>
      <c r="H1124" t="e" cm="1">
        <f t="array" aca="1" ref="H1124" ca="1">_FV(Tabela2[[#This Row],[Cidade]],"Longitude")</f>
        <v>#NAME?</v>
      </c>
    </row>
    <row r="1125" spans="1:8" x14ac:dyDescent="0.25">
      <c r="A1125" t="s">
        <v>78</v>
      </c>
      <c r="B1125" t="s">
        <v>3122</v>
      </c>
      <c r="C1125" t="str">
        <f>Tabela2[[#This Row],[Localidade]]&amp;"/"&amp;Tabela2[[#This Row],[Estado]]</f>
        <v>Palestina de Goias/GO</v>
      </c>
      <c r="D1125">
        <v>75845000</v>
      </c>
      <c r="E1125">
        <v>75849999</v>
      </c>
      <c r="F1125" t="e" vm="1048">
        <v>#VALUE!</v>
      </c>
      <c r="G1125" t="e" cm="1">
        <f t="array" aca="1" ref="G1125" ca="1">_FV(Tabela2[[#This Row],[Cidade]],"Latitude")</f>
        <v>#NAME?</v>
      </c>
      <c r="H1125" t="e" cm="1">
        <f t="array" aca="1" ref="H1125" ca="1">_FV(Tabela2[[#This Row],[Cidade]],"Longitude")</f>
        <v>#NAME?</v>
      </c>
    </row>
    <row r="1126" spans="1:8" x14ac:dyDescent="0.25">
      <c r="A1126" t="s">
        <v>78</v>
      </c>
      <c r="B1126" t="s">
        <v>3123</v>
      </c>
      <c r="C1126" t="str">
        <f>Tabela2[[#This Row],[Localidade]]&amp;"/"&amp;Tabela2[[#This Row],[Estado]]</f>
        <v>Palmeiras de Goias/GO</v>
      </c>
      <c r="D1126">
        <v>76190000</v>
      </c>
      <c r="E1126">
        <v>76194999</v>
      </c>
      <c r="F1126" t="e" vm="1049">
        <v>#VALUE!</v>
      </c>
      <c r="G1126" t="e" cm="1">
        <f t="array" aca="1" ref="G1126" ca="1">_FV(Tabela2[[#This Row],[Cidade]],"Latitude")</f>
        <v>#NAME?</v>
      </c>
      <c r="H1126" t="e" cm="1">
        <f t="array" aca="1" ref="H1126" ca="1">_FV(Tabela2[[#This Row],[Cidade]],"Longitude")</f>
        <v>#NAME?</v>
      </c>
    </row>
    <row r="1127" spans="1:8" x14ac:dyDescent="0.25">
      <c r="A1127" t="s">
        <v>78</v>
      </c>
      <c r="B1127" t="s">
        <v>688</v>
      </c>
      <c r="C1127" t="str">
        <f>Tabela2[[#This Row],[Localidade]]&amp;"/"&amp;Tabela2[[#This Row],[Estado]]</f>
        <v>Palmelo/GO</v>
      </c>
      <c r="D1127">
        <v>75210000</v>
      </c>
      <c r="E1127">
        <v>75219999</v>
      </c>
      <c r="F1127" t="e" vm="1050">
        <v>#VALUE!</v>
      </c>
      <c r="G1127" t="e" cm="1">
        <f t="array" aca="1" ref="G1127" ca="1">_FV(Tabela2[[#This Row],[Cidade]],"Latitude")</f>
        <v>#NAME?</v>
      </c>
      <c r="H1127" t="e" cm="1">
        <f t="array" aca="1" ref="H1127" ca="1">_FV(Tabela2[[#This Row],[Cidade]],"Longitude")</f>
        <v>#NAME?</v>
      </c>
    </row>
    <row r="1128" spans="1:8" x14ac:dyDescent="0.25">
      <c r="A1128" t="s">
        <v>78</v>
      </c>
      <c r="B1128" t="s">
        <v>4964</v>
      </c>
      <c r="C1128" t="str">
        <f>Tabela2[[#This Row],[Localidade]]&amp;"/"&amp;Tabela2[[#This Row],[Estado]]</f>
        <v>Palminopolis/GO</v>
      </c>
      <c r="D1128">
        <v>75990000</v>
      </c>
      <c r="E1128">
        <v>76099999</v>
      </c>
      <c r="F1128" t="e" vm="1051">
        <v>#VALUE!</v>
      </c>
      <c r="G1128" t="e" cm="1">
        <f t="array" aca="1" ref="G1128" ca="1">_FV(Tabela2[[#This Row],[Cidade]],"Latitude")</f>
        <v>#NAME?</v>
      </c>
      <c r="H1128" t="e" cm="1">
        <f t="array" aca="1" ref="H1128" ca="1">_FV(Tabela2[[#This Row],[Cidade]],"Longitude")</f>
        <v>#NAME?</v>
      </c>
    </row>
    <row r="1129" spans="1:8" x14ac:dyDescent="0.25">
      <c r="A1129" t="s">
        <v>78</v>
      </c>
      <c r="B1129" t="s">
        <v>3124</v>
      </c>
      <c r="C1129" t="str">
        <f>Tabela2[[#This Row],[Localidade]]&amp;"/"&amp;Tabela2[[#This Row],[Estado]]</f>
        <v>Panama/GO</v>
      </c>
      <c r="D1129">
        <v>75580000</v>
      </c>
      <c r="E1129">
        <v>75599999</v>
      </c>
      <c r="F1129" t="e" vm="1052">
        <v>#VALUE!</v>
      </c>
      <c r="G1129" t="e" cm="1" vm="188">
        <f t="array" ref="G1129">_FV(Tabela2[[#This Row],[Cidade]],"Latitude")</f>
        <v>#VALUE!</v>
      </c>
      <c r="H1129" t="e" cm="1" vm="189">
        <f t="array" ref="H1129">_FV(Tabela2[[#This Row],[Cidade]],"Longitude")</f>
        <v>#VALUE!</v>
      </c>
    </row>
    <row r="1130" spans="1:8" x14ac:dyDescent="0.25">
      <c r="A1130" t="s">
        <v>78</v>
      </c>
      <c r="B1130" t="s">
        <v>689</v>
      </c>
      <c r="C1130" t="str">
        <f>Tabela2[[#This Row],[Localidade]]&amp;"/"&amp;Tabela2[[#This Row],[Estado]]</f>
        <v>Paranaiguara/GO</v>
      </c>
      <c r="D1130">
        <v>75880000</v>
      </c>
      <c r="E1130">
        <v>75889999</v>
      </c>
      <c r="F1130" t="e" vm="1053">
        <v>#VALUE!</v>
      </c>
      <c r="G1130" t="e" cm="1">
        <f t="array" aca="1" ref="G1130" ca="1">_FV(Tabela2[[#This Row],[Cidade]],"Latitude")</f>
        <v>#NAME?</v>
      </c>
      <c r="H1130" t="e" cm="1">
        <f t="array" aca="1" ref="H1130" ca="1">_FV(Tabela2[[#This Row],[Cidade]],"Longitude")</f>
        <v>#NAME?</v>
      </c>
    </row>
    <row r="1131" spans="1:8" x14ac:dyDescent="0.25">
      <c r="A1131" t="s">
        <v>78</v>
      </c>
      <c r="B1131" t="s">
        <v>4828</v>
      </c>
      <c r="C1131" t="str">
        <f>Tabela2[[#This Row],[Localidade]]&amp;"/"&amp;Tabela2[[#This Row],[Estado]]</f>
        <v>Parauna/GO</v>
      </c>
      <c r="D1131">
        <v>75980000</v>
      </c>
      <c r="E1131">
        <v>75984999</v>
      </c>
      <c r="F1131" t="e" vm="1054">
        <v>#VALUE!</v>
      </c>
      <c r="G1131" t="e" cm="1">
        <f t="array" aca="1" ref="G1131" ca="1">_FV(Tabela2[[#This Row],[Cidade]],"Latitude")</f>
        <v>#NAME?</v>
      </c>
      <c r="H1131" t="e" cm="1">
        <f t="array" aca="1" ref="H1131" ca="1">_FV(Tabela2[[#This Row],[Cidade]],"Longitude")</f>
        <v>#NAME?</v>
      </c>
    </row>
    <row r="1132" spans="1:8" x14ac:dyDescent="0.25">
      <c r="A1132" t="s">
        <v>78</v>
      </c>
      <c r="B1132" t="s">
        <v>3384</v>
      </c>
      <c r="C1132" t="str">
        <f>Tabela2[[#This Row],[Localidade]]&amp;"/"&amp;Tabela2[[#This Row],[Estado]]</f>
        <v>Perolandia/GO</v>
      </c>
      <c r="D1132">
        <v>75823000</v>
      </c>
      <c r="E1132">
        <v>75824999</v>
      </c>
      <c r="F1132" t="e" vm="1055">
        <v>#VALUE!</v>
      </c>
      <c r="G1132" t="e" cm="1">
        <f t="array" aca="1" ref="G1132" ca="1">_FV(Tabela2[[#This Row],[Cidade]],"Latitude")</f>
        <v>#NAME?</v>
      </c>
      <c r="H1132" t="e" cm="1">
        <f t="array" aca="1" ref="H1132" ca="1">_FV(Tabela2[[#This Row],[Cidade]],"Longitude")</f>
        <v>#NAME?</v>
      </c>
    </row>
    <row r="1133" spans="1:8" x14ac:dyDescent="0.25">
      <c r="A1133" t="s">
        <v>78</v>
      </c>
      <c r="B1133" t="s">
        <v>3125</v>
      </c>
      <c r="C1133" t="str">
        <f>Tabela2[[#This Row],[Localidade]]&amp;"/"&amp;Tabela2[[#This Row],[Estado]]</f>
        <v>Petrolina de Goias/GO</v>
      </c>
      <c r="D1133">
        <v>75480000</v>
      </c>
      <c r="E1133">
        <v>75489999</v>
      </c>
      <c r="F1133" t="e" vm="1056">
        <v>#VALUE!</v>
      </c>
      <c r="G1133" t="e" cm="1">
        <f t="array" aca="1" ref="G1133" ca="1">_FV(Tabela2[[#This Row],[Cidade]],"Latitude")</f>
        <v>#NAME?</v>
      </c>
      <c r="H1133" t="e" cm="1">
        <f t="array" aca="1" ref="H1133" ca="1">_FV(Tabela2[[#This Row],[Cidade]],"Longitude")</f>
        <v>#NAME?</v>
      </c>
    </row>
    <row r="1134" spans="1:8" x14ac:dyDescent="0.25">
      <c r="A1134" t="s">
        <v>78</v>
      </c>
      <c r="B1134" t="s">
        <v>3126</v>
      </c>
      <c r="C1134" t="str">
        <f>Tabela2[[#This Row],[Localidade]]&amp;"/"&amp;Tabela2[[#This Row],[Estado]]</f>
        <v>Pilar de Goias/GO</v>
      </c>
      <c r="D1134">
        <v>76372000</v>
      </c>
      <c r="E1134">
        <v>76372999</v>
      </c>
      <c r="F1134" t="e" vm="1057">
        <v>#VALUE!</v>
      </c>
      <c r="G1134" t="e" cm="1">
        <f t="array" aca="1" ref="G1134" ca="1">_FV(Tabela2[[#This Row],[Cidade]],"Latitude")</f>
        <v>#NAME?</v>
      </c>
      <c r="H1134" t="e" cm="1">
        <f t="array" aca="1" ref="H1134" ca="1">_FV(Tabela2[[#This Row],[Cidade]],"Longitude")</f>
        <v>#NAME?</v>
      </c>
    </row>
    <row r="1135" spans="1:8" x14ac:dyDescent="0.25">
      <c r="A1135" t="s">
        <v>78</v>
      </c>
      <c r="B1135" t="s">
        <v>690</v>
      </c>
      <c r="C1135" t="str">
        <f>Tabela2[[#This Row],[Localidade]]&amp;"/"&amp;Tabela2[[#This Row],[Estado]]</f>
        <v>Piracanjuba/GO</v>
      </c>
      <c r="D1135">
        <v>75640000</v>
      </c>
      <c r="E1135">
        <v>75644999</v>
      </c>
      <c r="F1135" t="e" vm="1058">
        <v>#VALUE!</v>
      </c>
      <c r="G1135" t="e" cm="1">
        <f t="array" aca="1" ref="G1135" ca="1">_FV(Tabela2[[#This Row],[Cidade]],"Latitude")</f>
        <v>#NAME?</v>
      </c>
      <c r="H1135" t="e" cm="1">
        <f t="array" aca="1" ref="H1135" ca="1">_FV(Tabela2[[#This Row],[Cidade]],"Longitude")</f>
        <v>#NAME?</v>
      </c>
    </row>
    <row r="1136" spans="1:8" x14ac:dyDescent="0.25">
      <c r="A1136" t="s">
        <v>78</v>
      </c>
      <c r="B1136" t="s">
        <v>171</v>
      </c>
      <c r="C1136" t="str">
        <f>Tabela2[[#This Row],[Localidade]]&amp;"/"&amp;Tabela2[[#This Row],[Estado]]</f>
        <v>Piranhas/GO</v>
      </c>
      <c r="D1136">
        <v>76230000</v>
      </c>
      <c r="E1136">
        <v>76234999</v>
      </c>
      <c r="F1136" t="e" vm="1059">
        <v>#VALUE!</v>
      </c>
      <c r="G1136" t="e" cm="1">
        <f t="array" aca="1" ref="G1136" ca="1">_FV(Tabela2[[#This Row],[Cidade]],"Latitude")</f>
        <v>#NAME?</v>
      </c>
      <c r="H1136" t="e" cm="1">
        <f t="array" aca="1" ref="H1136" ca="1">_FV(Tabela2[[#This Row],[Cidade]],"Longitude")</f>
        <v>#NAME?</v>
      </c>
    </row>
    <row r="1137" spans="1:8" x14ac:dyDescent="0.25">
      <c r="A1137" t="s">
        <v>78</v>
      </c>
      <c r="B1137" t="s">
        <v>4965</v>
      </c>
      <c r="C1137" t="str">
        <f>Tabela2[[#This Row],[Localidade]]&amp;"/"&amp;Tabela2[[#This Row],[Estado]]</f>
        <v>Pirenopolis/GO</v>
      </c>
      <c r="D1137">
        <v>72980000</v>
      </c>
      <c r="E1137">
        <v>72989999</v>
      </c>
      <c r="F1137" t="e" vm="1060">
        <v>#VALUE!</v>
      </c>
      <c r="G1137" t="e" cm="1">
        <f t="array" aca="1" ref="G1137" ca="1">_FV(Tabela2[[#This Row],[Cidade]],"Latitude")</f>
        <v>#NAME?</v>
      </c>
      <c r="H1137" t="e" cm="1">
        <f t="array" aca="1" ref="H1137" ca="1">_FV(Tabela2[[#This Row],[Cidade]],"Longitude")</f>
        <v>#NAME?</v>
      </c>
    </row>
    <row r="1138" spans="1:8" x14ac:dyDescent="0.25">
      <c r="A1138" t="s">
        <v>78</v>
      </c>
      <c r="B1138" t="s">
        <v>691</v>
      </c>
      <c r="C1138" t="str">
        <f>Tabela2[[#This Row],[Localidade]]&amp;"/"&amp;Tabela2[[#This Row],[Estado]]</f>
        <v>Pires do Rio/GO</v>
      </c>
      <c r="D1138">
        <v>75200000</v>
      </c>
      <c r="E1138">
        <v>75209999</v>
      </c>
      <c r="F1138" t="e" vm="1061">
        <v>#VALUE!</v>
      </c>
      <c r="G1138" t="e" cm="1">
        <f t="array" aca="1" ref="G1138" ca="1">_FV(Tabela2[[#This Row],[Cidade]],"Latitude")</f>
        <v>#NAME?</v>
      </c>
      <c r="H1138" t="e" cm="1">
        <f t="array" aca="1" ref="H1138" ca="1">_FV(Tabela2[[#This Row],[Cidade]],"Longitude")</f>
        <v>#NAME?</v>
      </c>
    </row>
    <row r="1139" spans="1:8" x14ac:dyDescent="0.25">
      <c r="A1139" t="s">
        <v>78</v>
      </c>
      <c r="B1139" t="s">
        <v>692</v>
      </c>
      <c r="C1139" t="str">
        <f>Tabela2[[#This Row],[Localidade]]&amp;"/"&amp;Tabela2[[#This Row],[Estado]]</f>
        <v>Planaltina/GO</v>
      </c>
      <c r="D1139">
        <v>73750001</v>
      </c>
      <c r="E1139">
        <v>73759999</v>
      </c>
      <c r="F1139" t="e" vm="1062">
        <v>#VALUE!</v>
      </c>
      <c r="G1139" t="e" cm="1">
        <f t="array" aca="1" ref="G1139" ca="1">_FV(Tabela2[[#This Row],[Cidade]],"Latitude")</f>
        <v>#NAME?</v>
      </c>
      <c r="H1139" t="e" cm="1">
        <f t="array" aca="1" ref="H1139" ca="1">_FV(Tabela2[[#This Row],[Cidade]],"Longitude")</f>
        <v>#NAME?</v>
      </c>
    </row>
    <row r="1140" spans="1:8" x14ac:dyDescent="0.25">
      <c r="A1140" t="s">
        <v>78</v>
      </c>
      <c r="B1140" t="s">
        <v>692</v>
      </c>
      <c r="C1140" t="str">
        <f>Tabela2[[#This Row],[Localidade]]&amp;"/"&amp;Tabela2[[#This Row],[Estado]]</f>
        <v>Planaltina/GO</v>
      </c>
      <c r="D1140">
        <v>73750001</v>
      </c>
      <c r="E1140">
        <v>73757999</v>
      </c>
      <c r="F1140" t="e" vm="1062">
        <v>#VALUE!</v>
      </c>
      <c r="G1140" t="e" cm="1">
        <f t="array" aca="1" ref="G1140" ca="1">_FV(Tabela2[[#This Row],[Cidade]],"Latitude")</f>
        <v>#NAME?</v>
      </c>
      <c r="H1140" t="e" cm="1">
        <f t="array" aca="1" ref="H1140" ca="1">_FV(Tabela2[[#This Row],[Cidade]],"Longitude")</f>
        <v>#NAME?</v>
      </c>
    </row>
    <row r="1141" spans="1:8" x14ac:dyDescent="0.25">
      <c r="A1141" t="s">
        <v>78</v>
      </c>
      <c r="B1141" t="s">
        <v>693</v>
      </c>
      <c r="C1141" t="str">
        <f>Tabela2[[#This Row],[Localidade]]&amp;"/"&amp;Tabela2[[#This Row],[Estado]]</f>
        <v>Pontalina/GO</v>
      </c>
      <c r="D1141">
        <v>75620000</v>
      </c>
      <c r="E1141">
        <v>75629999</v>
      </c>
      <c r="F1141" t="e" vm="1063">
        <v>#VALUE!</v>
      </c>
      <c r="G1141" t="e" cm="1">
        <f t="array" aca="1" ref="G1141" ca="1">_FV(Tabela2[[#This Row],[Cidade]],"Latitude")</f>
        <v>#NAME?</v>
      </c>
      <c r="H1141" t="e" cm="1">
        <f t="array" aca="1" ref="H1141" ca="1">_FV(Tabela2[[#This Row],[Cidade]],"Longitude")</f>
        <v>#NAME?</v>
      </c>
    </row>
    <row r="1142" spans="1:8" x14ac:dyDescent="0.25">
      <c r="A1142" t="s">
        <v>78</v>
      </c>
      <c r="B1142" t="s">
        <v>694</v>
      </c>
      <c r="C1142" t="str">
        <f>Tabela2[[#This Row],[Localidade]]&amp;"/"&amp;Tabela2[[#This Row],[Estado]]</f>
        <v>Porangatu/GO</v>
      </c>
      <c r="D1142">
        <v>76550000</v>
      </c>
      <c r="E1142">
        <v>76554999</v>
      </c>
      <c r="F1142" t="e" vm="1064">
        <v>#VALUE!</v>
      </c>
      <c r="G1142" t="e" cm="1">
        <f t="array" aca="1" ref="G1142" ca="1">_FV(Tabela2[[#This Row],[Cidade]],"Latitude")</f>
        <v>#NAME?</v>
      </c>
      <c r="H1142" t="e" cm="1">
        <f t="array" aca="1" ref="H1142" ca="1">_FV(Tabela2[[#This Row],[Cidade]],"Longitude")</f>
        <v>#NAME?</v>
      </c>
    </row>
    <row r="1143" spans="1:8" x14ac:dyDescent="0.25">
      <c r="A1143" t="s">
        <v>78</v>
      </c>
      <c r="B1143" t="s">
        <v>4205</v>
      </c>
      <c r="C1143" t="str">
        <f>Tabela2[[#This Row],[Localidade]]&amp;"/"&amp;Tabela2[[#This Row],[Estado]]</f>
        <v>Porteirao/GO</v>
      </c>
      <c r="D1143">
        <v>75603000</v>
      </c>
      <c r="E1143">
        <v>75609999</v>
      </c>
      <c r="F1143" t="e" vm="1065">
        <v>#VALUE!</v>
      </c>
      <c r="G1143" t="e" cm="1">
        <f t="array" aca="1" ref="G1143" ca="1">_FV(Tabela2[[#This Row],[Cidade]],"Latitude")</f>
        <v>#NAME?</v>
      </c>
      <c r="H1143" t="e" cm="1">
        <f t="array" aca="1" ref="H1143" ca="1">_FV(Tabela2[[#This Row],[Cidade]],"Longitude")</f>
        <v>#NAME?</v>
      </c>
    </row>
    <row r="1144" spans="1:8" x14ac:dyDescent="0.25">
      <c r="A1144" t="s">
        <v>78</v>
      </c>
      <c r="B1144" t="s">
        <v>3385</v>
      </c>
      <c r="C1144" t="str">
        <f>Tabela2[[#This Row],[Localidade]]&amp;"/"&amp;Tabela2[[#This Row],[Estado]]</f>
        <v>Portelandia/GO</v>
      </c>
      <c r="D1144">
        <v>75843000</v>
      </c>
      <c r="E1144">
        <v>75844999</v>
      </c>
      <c r="F1144" t="e" vm="1066">
        <v>#VALUE!</v>
      </c>
      <c r="G1144" t="e" cm="1">
        <f t="array" aca="1" ref="G1144" ca="1">_FV(Tabela2[[#This Row],[Cidade]],"Latitude")</f>
        <v>#NAME?</v>
      </c>
      <c r="H1144" t="e" cm="1">
        <f t="array" aca="1" ref="H1144" ca="1">_FV(Tabela2[[#This Row],[Cidade]],"Longitude")</f>
        <v>#NAME?</v>
      </c>
    </row>
    <row r="1145" spans="1:8" x14ac:dyDescent="0.25">
      <c r="A1145" t="s">
        <v>78</v>
      </c>
      <c r="B1145" t="s">
        <v>695</v>
      </c>
      <c r="C1145" t="str">
        <f>Tabela2[[#This Row],[Localidade]]&amp;"/"&amp;Tabela2[[#This Row],[Estado]]</f>
        <v>Posse/GO</v>
      </c>
      <c r="D1145">
        <v>73900000</v>
      </c>
      <c r="E1145">
        <v>73909999</v>
      </c>
      <c r="F1145" t="e" vm="1067">
        <v>#VALUE!</v>
      </c>
      <c r="G1145" t="e" cm="1">
        <f t="array" aca="1" ref="G1145" ca="1">_FV(Tabela2[[#This Row],[Cidade]],"Latitude")</f>
        <v>#NAME?</v>
      </c>
      <c r="H1145" t="e" cm="1">
        <f t="array" aca="1" ref="H1145" ca="1">_FV(Tabela2[[#This Row],[Cidade]],"Longitude")</f>
        <v>#NAME?</v>
      </c>
    </row>
    <row r="1146" spans="1:8" x14ac:dyDescent="0.25">
      <c r="A1146" t="s">
        <v>78</v>
      </c>
      <c r="B1146" t="s">
        <v>696</v>
      </c>
      <c r="C1146" t="str">
        <f>Tabela2[[#This Row],[Localidade]]&amp;"/"&amp;Tabela2[[#This Row],[Estado]]</f>
        <v>Professor Jamil/GO</v>
      </c>
      <c r="D1146">
        <v>75645000</v>
      </c>
      <c r="E1146">
        <v>75649999</v>
      </c>
      <c r="F1146" t="e" vm="1068">
        <v>#VALUE!</v>
      </c>
      <c r="G1146" t="e" cm="1">
        <f t="array" aca="1" ref="G1146" ca="1">_FV(Tabela2[[#This Row],[Cidade]],"Latitude")</f>
        <v>#NAME?</v>
      </c>
      <c r="H1146" t="e" cm="1">
        <f t="array" aca="1" ref="H1146" ca="1">_FV(Tabela2[[#This Row],[Cidade]],"Longitude")</f>
        <v>#NAME?</v>
      </c>
    </row>
    <row r="1147" spans="1:8" x14ac:dyDescent="0.25">
      <c r="A1147" t="s">
        <v>78</v>
      </c>
      <c r="B1147" t="s">
        <v>4966</v>
      </c>
      <c r="C1147" t="str">
        <f>Tabela2[[#This Row],[Localidade]]&amp;"/"&amp;Tabela2[[#This Row],[Estado]]</f>
        <v>Quirinopolis/GO</v>
      </c>
      <c r="D1147">
        <v>75860000</v>
      </c>
      <c r="E1147">
        <v>75864999</v>
      </c>
      <c r="F1147" t="e" vm="1069">
        <v>#VALUE!</v>
      </c>
      <c r="G1147" t="e" cm="1">
        <f t="array" aca="1" ref="G1147" ca="1">_FV(Tabela2[[#This Row],[Cidade]],"Latitude")</f>
        <v>#NAME?</v>
      </c>
      <c r="H1147" t="e" cm="1">
        <f t="array" aca="1" ref="H1147" ca="1">_FV(Tabela2[[#This Row],[Cidade]],"Longitude")</f>
        <v>#NAME?</v>
      </c>
    </row>
    <row r="1148" spans="1:8" x14ac:dyDescent="0.25">
      <c r="A1148" t="s">
        <v>78</v>
      </c>
      <c r="B1148" t="s">
        <v>697</v>
      </c>
      <c r="C1148" t="str">
        <f>Tabela2[[#This Row],[Localidade]]&amp;"/"&amp;Tabela2[[#This Row],[Estado]]</f>
        <v>Rialma/GO</v>
      </c>
      <c r="D1148">
        <v>76310000</v>
      </c>
      <c r="E1148">
        <v>76314999</v>
      </c>
      <c r="F1148" t="e" vm="1070">
        <v>#VALUE!</v>
      </c>
      <c r="G1148" t="e" cm="1">
        <f t="array" aca="1" ref="G1148" ca="1">_FV(Tabela2[[#This Row],[Cidade]],"Latitude")</f>
        <v>#NAME?</v>
      </c>
      <c r="H1148" t="e" cm="1">
        <f t="array" aca="1" ref="H1148" ca="1">_FV(Tabela2[[#This Row],[Cidade]],"Longitude")</f>
        <v>#NAME?</v>
      </c>
    </row>
    <row r="1149" spans="1:8" x14ac:dyDescent="0.25">
      <c r="A1149" t="s">
        <v>78</v>
      </c>
      <c r="B1149" t="s">
        <v>3127</v>
      </c>
      <c r="C1149" t="str">
        <f>Tabela2[[#This Row],[Localidade]]&amp;"/"&amp;Tabela2[[#This Row],[Estado]]</f>
        <v>Rianapolis/GO</v>
      </c>
      <c r="D1149">
        <v>76315000</v>
      </c>
      <c r="E1149">
        <v>76319999</v>
      </c>
      <c r="F1149" t="e" vm="1071">
        <v>#VALUE!</v>
      </c>
      <c r="G1149" t="e" cm="1">
        <f t="array" aca="1" ref="G1149" ca="1">_FV(Tabela2[[#This Row],[Cidade]],"Latitude")</f>
        <v>#NAME?</v>
      </c>
      <c r="H1149" t="e" cm="1">
        <f t="array" aca="1" ref="H1149" ca="1">_FV(Tabela2[[#This Row],[Cidade]],"Longitude")</f>
        <v>#NAME?</v>
      </c>
    </row>
    <row r="1150" spans="1:8" x14ac:dyDescent="0.25">
      <c r="A1150" t="s">
        <v>78</v>
      </c>
      <c r="B1150" t="s">
        <v>698</v>
      </c>
      <c r="C1150" t="str">
        <f>Tabela2[[#This Row],[Localidade]]&amp;"/"&amp;Tabela2[[#This Row],[Estado]]</f>
        <v>Rio Quente/GO</v>
      </c>
      <c r="D1150">
        <v>75667000</v>
      </c>
      <c r="E1150">
        <v>75669999</v>
      </c>
      <c r="F1150" t="e" vm="1072">
        <v>#VALUE!</v>
      </c>
      <c r="G1150" t="e" cm="1">
        <f t="array" aca="1" ref="G1150" ca="1">_FV(Tabela2[[#This Row],[Cidade]],"Latitude")</f>
        <v>#NAME?</v>
      </c>
      <c r="H1150" t="e" cm="1">
        <f t="array" aca="1" ref="H1150" ca="1">_FV(Tabela2[[#This Row],[Cidade]],"Longitude")</f>
        <v>#NAME?</v>
      </c>
    </row>
    <row r="1151" spans="1:8" x14ac:dyDescent="0.25">
      <c r="A1151" t="s">
        <v>78</v>
      </c>
      <c r="B1151" t="s">
        <v>699</v>
      </c>
      <c r="C1151" t="str">
        <f>Tabela2[[#This Row],[Localidade]]&amp;"/"&amp;Tabela2[[#This Row],[Estado]]</f>
        <v>Rio Verde/GO</v>
      </c>
      <c r="D1151">
        <v>75900001</v>
      </c>
      <c r="E1151">
        <v>75914999</v>
      </c>
      <c r="F1151" t="e" vm="1073">
        <v>#VALUE!</v>
      </c>
      <c r="G1151" t="e" cm="1">
        <f t="array" aca="1" ref="G1151" ca="1">_FV(Tabela2[[#This Row],[Cidade]],"Latitude")</f>
        <v>#NAME?</v>
      </c>
      <c r="H1151" t="e" cm="1">
        <f t="array" aca="1" ref="H1151" ca="1">_FV(Tabela2[[#This Row],[Cidade]],"Longitude")</f>
        <v>#NAME?</v>
      </c>
    </row>
    <row r="1152" spans="1:8" x14ac:dyDescent="0.25">
      <c r="A1152" t="s">
        <v>78</v>
      </c>
      <c r="B1152" t="s">
        <v>699</v>
      </c>
      <c r="C1152" t="str">
        <f>Tabela2[[#This Row],[Localidade]]&amp;"/"&amp;Tabela2[[#This Row],[Estado]]</f>
        <v>Rio Verde/GO</v>
      </c>
      <c r="D1152">
        <v>75900001</v>
      </c>
      <c r="E1152">
        <v>75913999</v>
      </c>
      <c r="F1152" t="e" vm="1073">
        <v>#VALUE!</v>
      </c>
      <c r="G1152" t="e" cm="1">
        <f t="array" aca="1" ref="G1152" ca="1">_FV(Tabela2[[#This Row],[Cidade]],"Latitude")</f>
        <v>#NAME?</v>
      </c>
      <c r="H1152" t="e" cm="1">
        <f t="array" aca="1" ref="H1152" ca="1">_FV(Tabela2[[#This Row],[Cidade]],"Longitude")</f>
        <v>#NAME?</v>
      </c>
    </row>
    <row r="1153" spans="1:8" x14ac:dyDescent="0.25">
      <c r="A1153" t="s">
        <v>78</v>
      </c>
      <c r="B1153" t="s">
        <v>700</v>
      </c>
      <c r="C1153" t="str">
        <f>Tabela2[[#This Row],[Localidade]]&amp;"/"&amp;Tabela2[[#This Row],[Estado]]</f>
        <v>Rubiataba/GO</v>
      </c>
      <c r="D1153">
        <v>76350000</v>
      </c>
      <c r="E1153">
        <v>76354999</v>
      </c>
      <c r="F1153" t="e" vm="1074">
        <v>#VALUE!</v>
      </c>
      <c r="G1153" t="e" cm="1">
        <f t="array" aca="1" ref="G1153" ca="1">_FV(Tabela2[[#This Row],[Cidade]],"Latitude")</f>
        <v>#NAME?</v>
      </c>
      <c r="H1153" t="e" cm="1">
        <f t="array" aca="1" ref="H1153" ca="1">_FV(Tabela2[[#This Row],[Cidade]],"Longitude")</f>
        <v>#NAME?</v>
      </c>
    </row>
    <row r="1154" spans="1:8" x14ac:dyDescent="0.25">
      <c r="A1154" t="s">
        <v>78</v>
      </c>
      <c r="B1154" t="s">
        <v>3386</v>
      </c>
      <c r="C1154" t="str">
        <f>Tabela2[[#This Row],[Localidade]]&amp;"/"&amp;Tabela2[[#This Row],[Estado]]</f>
        <v>Sanclerlandia/GO</v>
      </c>
      <c r="D1154">
        <v>76160000</v>
      </c>
      <c r="E1154">
        <v>76164999</v>
      </c>
      <c r="F1154" t="e" vm="1075">
        <v>#VALUE!</v>
      </c>
      <c r="G1154" t="e" cm="1">
        <f t="array" aca="1" ref="G1154" ca="1">_FV(Tabela2[[#This Row],[Cidade]],"Latitude")</f>
        <v>#NAME?</v>
      </c>
      <c r="H1154" t="e" cm="1">
        <f t="array" aca="1" ref="H1154" ca="1">_FV(Tabela2[[#This Row],[Cidade]],"Longitude")</f>
        <v>#NAME?</v>
      </c>
    </row>
    <row r="1155" spans="1:8" x14ac:dyDescent="0.25">
      <c r="A1155" t="s">
        <v>78</v>
      </c>
      <c r="B1155" t="s">
        <v>3128</v>
      </c>
      <c r="C1155" t="str">
        <f>Tabela2[[#This Row],[Localidade]]&amp;"/"&amp;Tabela2[[#This Row],[Estado]]</f>
        <v>Santa Barbara de Goias/GO</v>
      </c>
      <c r="D1155">
        <v>75398000</v>
      </c>
      <c r="E1155">
        <v>75399999</v>
      </c>
      <c r="F1155" t="e" vm="1076">
        <v>#VALUE!</v>
      </c>
      <c r="G1155" t="e" cm="1">
        <f t="array" aca="1" ref="G1155" ca="1">_FV(Tabela2[[#This Row],[Cidade]],"Latitude")</f>
        <v>#NAME?</v>
      </c>
      <c r="H1155" t="e" cm="1">
        <f t="array" aca="1" ref="H1155" ca="1">_FV(Tabela2[[#This Row],[Cidade]],"Longitude")</f>
        <v>#NAME?</v>
      </c>
    </row>
    <row r="1156" spans="1:8" x14ac:dyDescent="0.25">
      <c r="A1156" t="s">
        <v>78</v>
      </c>
      <c r="B1156" t="s">
        <v>3129</v>
      </c>
      <c r="C1156" t="str">
        <f>Tabela2[[#This Row],[Localidade]]&amp;"/"&amp;Tabela2[[#This Row],[Estado]]</f>
        <v>Santa Cruz de Goias/GO</v>
      </c>
      <c r="D1156">
        <v>75220000</v>
      </c>
      <c r="E1156">
        <v>75229999</v>
      </c>
      <c r="F1156" t="e" vm="1077">
        <v>#VALUE!</v>
      </c>
      <c r="G1156" t="e" cm="1">
        <f t="array" aca="1" ref="G1156" ca="1">_FV(Tabela2[[#This Row],[Cidade]],"Latitude")</f>
        <v>#NAME?</v>
      </c>
      <c r="H1156" t="e" cm="1">
        <f t="array" aca="1" ref="H1156" ca="1">_FV(Tabela2[[#This Row],[Cidade]],"Longitude")</f>
        <v>#NAME?</v>
      </c>
    </row>
    <row r="1157" spans="1:8" x14ac:dyDescent="0.25">
      <c r="A1157" t="s">
        <v>78</v>
      </c>
      <c r="B1157" t="s">
        <v>3690</v>
      </c>
      <c r="C1157" t="str">
        <f>Tabela2[[#This Row],[Localidade]]&amp;"/"&amp;Tabela2[[#This Row],[Estado]]</f>
        <v>Santa Fe de Goias/GO</v>
      </c>
      <c r="D1157">
        <v>76265000</v>
      </c>
      <c r="E1157">
        <v>76269999</v>
      </c>
      <c r="F1157" t="e" vm="1078">
        <v>#VALUE!</v>
      </c>
      <c r="G1157" t="e" cm="1">
        <f t="array" aca="1" ref="G1157" ca="1">_FV(Tabela2[[#This Row],[Cidade]],"Latitude")</f>
        <v>#NAME?</v>
      </c>
      <c r="H1157" t="e" cm="1">
        <f t="array" aca="1" ref="H1157" ca="1">_FV(Tabela2[[#This Row],[Cidade]],"Longitude")</f>
        <v>#NAME?</v>
      </c>
    </row>
    <row r="1158" spans="1:8" x14ac:dyDescent="0.25">
      <c r="A1158" t="s">
        <v>78</v>
      </c>
      <c r="B1158" t="s">
        <v>3130</v>
      </c>
      <c r="C1158" t="str">
        <f>Tabela2[[#This Row],[Localidade]]&amp;"/"&amp;Tabela2[[#This Row],[Estado]]</f>
        <v>Santa Helena de Goias/GO</v>
      </c>
      <c r="D1158">
        <v>75920000</v>
      </c>
      <c r="E1158">
        <v>75924999</v>
      </c>
      <c r="F1158" t="e" vm="1079">
        <v>#VALUE!</v>
      </c>
      <c r="G1158" t="e" cm="1">
        <f t="array" aca="1" ref="G1158" ca="1">_FV(Tabela2[[#This Row],[Cidade]],"Latitude")</f>
        <v>#NAME?</v>
      </c>
      <c r="H1158" t="e" cm="1">
        <f t="array" aca="1" ref="H1158" ca="1">_FV(Tabela2[[#This Row],[Cidade]],"Longitude")</f>
        <v>#NAME?</v>
      </c>
    </row>
    <row r="1159" spans="1:8" x14ac:dyDescent="0.25">
      <c r="A1159" t="s">
        <v>78</v>
      </c>
      <c r="B1159" t="s">
        <v>701</v>
      </c>
      <c r="C1159" t="str">
        <f>Tabela2[[#This Row],[Localidade]]&amp;"/"&amp;Tabela2[[#This Row],[Estado]]</f>
        <v>Santa Isabel/GO</v>
      </c>
      <c r="D1159">
        <v>76320000</v>
      </c>
      <c r="E1159">
        <v>76329999</v>
      </c>
      <c r="F1159" t="e" vm="1080">
        <v>#VALUE!</v>
      </c>
      <c r="G1159" t="e" cm="1">
        <f t="array" aca="1" ref="G1159" ca="1">_FV(Tabela2[[#This Row],[Cidade]],"Latitude")</f>
        <v>#NAME?</v>
      </c>
      <c r="H1159" t="e" cm="1">
        <f t="array" aca="1" ref="H1159" ca="1">_FV(Tabela2[[#This Row],[Cidade]],"Longitude")</f>
        <v>#NAME?</v>
      </c>
    </row>
    <row r="1160" spans="1:8" x14ac:dyDescent="0.25">
      <c r="A1160" t="s">
        <v>78</v>
      </c>
      <c r="B1160" t="s">
        <v>5310</v>
      </c>
      <c r="C1160" t="str">
        <f>Tabela2[[#This Row],[Localidade]]&amp;"/"&amp;Tabela2[[#This Row],[Estado]]</f>
        <v>Santa Rita do ArAguaia/GO</v>
      </c>
      <c r="D1160">
        <v>75840000</v>
      </c>
      <c r="E1160">
        <v>75842999</v>
      </c>
      <c r="F1160" t="e" vm="1081">
        <v>#VALUE!</v>
      </c>
      <c r="G1160" t="e" cm="1">
        <f t="array" aca="1" ref="G1160" ca="1">_FV(Tabela2[[#This Row],[Cidade]],"Latitude")</f>
        <v>#NAME?</v>
      </c>
      <c r="H1160" t="e" cm="1">
        <f t="array" aca="1" ref="H1160" ca="1">_FV(Tabela2[[#This Row],[Cidade]],"Longitude")</f>
        <v>#NAME?</v>
      </c>
    </row>
    <row r="1161" spans="1:8" x14ac:dyDescent="0.25">
      <c r="A1161" t="s">
        <v>78</v>
      </c>
      <c r="B1161" t="s">
        <v>702</v>
      </c>
      <c r="C1161" t="str">
        <f>Tabela2[[#This Row],[Localidade]]&amp;"/"&amp;Tabela2[[#This Row],[Estado]]</f>
        <v>Santa Rita do Novo Destino/GO</v>
      </c>
      <c r="D1161">
        <v>76395000</v>
      </c>
      <c r="E1161">
        <v>76399999</v>
      </c>
      <c r="F1161" t="e" vm="1082">
        <v>#VALUE!</v>
      </c>
      <c r="G1161" t="e" cm="1">
        <f t="array" aca="1" ref="G1161" ca="1">_FV(Tabela2[[#This Row],[Cidade]],"Latitude")</f>
        <v>#NAME?</v>
      </c>
      <c r="H1161" t="e" cm="1">
        <f t="array" aca="1" ref="H1161" ca="1">_FV(Tabela2[[#This Row],[Cidade]],"Longitude")</f>
        <v>#NAME?</v>
      </c>
    </row>
    <row r="1162" spans="1:8" x14ac:dyDescent="0.25">
      <c r="A1162" t="s">
        <v>78</v>
      </c>
      <c r="B1162" t="s">
        <v>3131</v>
      </c>
      <c r="C1162" t="str">
        <f>Tabela2[[#This Row],[Localidade]]&amp;"/"&amp;Tabela2[[#This Row],[Estado]]</f>
        <v>Santa Rosa de Goias/GO</v>
      </c>
      <c r="D1162">
        <v>75455000</v>
      </c>
      <c r="E1162">
        <v>75459999</v>
      </c>
      <c r="F1162" t="e" vm="1083">
        <v>#VALUE!</v>
      </c>
      <c r="G1162" t="e" cm="1">
        <f t="array" aca="1" ref="G1162" ca="1">_FV(Tabela2[[#This Row],[Cidade]],"Latitude")</f>
        <v>#NAME?</v>
      </c>
      <c r="H1162" t="e" cm="1">
        <f t="array" aca="1" ref="H1162" ca="1">_FV(Tabela2[[#This Row],[Cidade]],"Longitude")</f>
        <v>#NAME?</v>
      </c>
    </row>
    <row r="1163" spans="1:8" x14ac:dyDescent="0.25">
      <c r="A1163" t="s">
        <v>78</v>
      </c>
      <c r="B1163" t="s">
        <v>3132</v>
      </c>
      <c r="C1163" t="str">
        <f>Tabela2[[#This Row],[Localidade]]&amp;"/"&amp;Tabela2[[#This Row],[Estado]]</f>
        <v>Santa Tereza de Goias/GO</v>
      </c>
      <c r="D1163">
        <v>76480000</v>
      </c>
      <c r="E1163">
        <v>76484999</v>
      </c>
      <c r="F1163" t="e" vm="1084">
        <v>#VALUE!</v>
      </c>
      <c r="G1163" t="e" cm="1">
        <f t="array" aca="1" ref="G1163" ca="1">_FV(Tabela2[[#This Row],[Cidade]],"Latitude")</f>
        <v>#NAME?</v>
      </c>
      <c r="H1163" t="e" cm="1">
        <f t="array" aca="1" ref="H1163" ca="1">_FV(Tabela2[[#This Row],[Cidade]],"Longitude")</f>
        <v>#NAME?</v>
      </c>
    </row>
    <row r="1164" spans="1:8" x14ac:dyDescent="0.25">
      <c r="A1164" t="s">
        <v>78</v>
      </c>
      <c r="B1164" t="s">
        <v>3133</v>
      </c>
      <c r="C1164" t="str">
        <f>Tabela2[[#This Row],[Localidade]]&amp;"/"&amp;Tabela2[[#This Row],[Estado]]</f>
        <v>Santa Terezinha de Goias/GO</v>
      </c>
      <c r="D1164">
        <v>76500000</v>
      </c>
      <c r="E1164">
        <v>76509999</v>
      </c>
      <c r="F1164" t="e" vm="1085">
        <v>#VALUE!</v>
      </c>
      <c r="G1164" t="e" cm="1">
        <f t="array" aca="1" ref="G1164" ca="1">_FV(Tabela2[[#This Row],[Cidade]],"Latitude")</f>
        <v>#NAME?</v>
      </c>
      <c r="H1164" t="e" cm="1">
        <f t="array" aca="1" ref="H1164" ca="1">_FV(Tabela2[[#This Row],[Cidade]],"Longitude")</f>
        <v>#NAME?</v>
      </c>
    </row>
    <row r="1165" spans="1:8" x14ac:dyDescent="0.25">
      <c r="A1165" t="s">
        <v>78</v>
      </c>
      <c r="B1165" t="s">
        <v>4747</v>
      </c>
      <c r="C1165" t="str">
        <f>Tabela2[[#This Row],[Localidade]]&amp;"/"&amp;Tabela2[[#This Row],[Estado]]</f>
        <v>Santo Antonio da Barra/GO</v>
      </c>
      <c r="D1165">
        <v>75935000</v>
      </c>
      <c r="E1165">
        <v>75939999</v>
      </c>
      <c r="F1165" t="e" vm="1086">
        <v>#VALUE!</v>
      </c>
      <c r="G1165" t="e" cm="1">
        <f t="array" aca="1" ref="G1165" ca="1">_FV(Tabela2[[#This Row],[Cidade]],"Latitude")</f>
        <v>#NAME?</v>
      </c>
      <c r="H1165" t="e" cm="1">
        <f t="array" aca="1" ref="H1165" ca="1">_FV(Tabela2[[#This Row],[Cidade]],"Longitude")</f>
        <v>#NAME?</v>
      </c>
    </row>
    <row r="1166" spans="1:8" x14ac:dyDescent="0.25">
      <c r="A1166" t="s">
        <v>78</v>
      </c>
      <c r="B1166" t="s">
        <v>4748</v>
      </c>
      <c r="C1166" t="str">
        <f>Tabela2[[#This Row],[Localidade]]&amp;"/"&amp;Tabela2[[#This Row],[Estado]]</f>
        <v>Santo Antonio de Goias/GO</v>
      </c>
      <c r="D1166">
        <v>75375000</v>
      </c>
      <c r="E1166">
        <v>75379999</v>
      </c>
      <c r="F1166" t="e" vm="1087">
        <v>#VALUE!</v>
      </c>
      <c r="G1166" t="e" cm="1">
        <f t="array" aca="1" ref="G1166" ca="1">_FV(Tabela2[[#This Row],[Cidade]],"Latitude")</f>
        <v>#NAME?</v>
      </c>
      <c r="H1166" t="e" cm="1">
        <f t="array" aca="1" ref="H1166" ca="1">_FV(Tabela2[[#This Row],[Cidade]],"Longitude")</f>
        <v>#NAME?</v>
      </c>
    </row>
    <row r="1167" spans="1:8" x14ac:dyDescent="0.25">
      <c r="A1167" t="s">
        <v>78</v>
      </c>
      <c r="B1167" t="s">
        <v>4749</v>
      </c>
      <c r="C1167" t="str">
        <f>Tabela2[[#This Row],[Localidade]]&amp;"/"&amp;Tabela2[[#This Row],[Estado]]</f>
        <v>Santo Antonio do Descoberto/GO</v>
      </c>
      <c r="D1167">
        <v>72900001</v>
      </c>
      <c r="E1167">
        <v>72909999</v>
      </c>
      <c r="F1167" t="e" vm="1088">
        <v>#VALUE!</v>
      </c>
      <c r="G1167" t="e" cm="1">
        <f t="array" aca="1" ref="G1167" ca="1">_FV(Tabela2[[#This Row],[Cidade]],"Latitude")</f>
        <v>#NAME?</v>
      </c>
      <c r="H1167" t="e" cm="1">
        <f t="array" aca="1" ref="H1167" ca="1">_FV(Tabela2[[#This Row],[Cidade]],"Longitude")</f>
        <v>#NAME?</v>
      </c>
    </row>
    <row r="1168" spans="1:8" x14ac:dyDescent="0.25">
      <c r="A1168" t="s">
        <v>78</v>
      </c>
      <c r="B1168" t="s">
        <v>4749</v>
      </c>
      <c r="C1168" t="str">
        <f>Tabela2[[#This Row],[Localidade]]&amp;"/"&amp;Tabela2[[#This Row],[Estado]]</f>
        <v>Santo Antonio do Descoberto/GO</v>
      </c>
      <c r="D1168">
        <v>72900001</v>
      </c>
      <c r="E1168">
        <v>72908999</v>
      </c>
      <c r="F1168" t="e" vm="1088">
        <v>#VALUE!</v>
      </c>
      <c r="G1168" t="e" cm="1">
        <f t="array" aca="1" ref="G1168" ca="1">_FV(Tabela2[[#This Row],[Cidade]],"Latitude")</f>
        <v>#NAME?</v>
      </c>
      <c r="H1168" t="e" cm="1">
        <f t="array" aca="1" ref="H1168" ca="1">_FV(Tabela2[[#This Row],[Cidade]],"Longitude")</f>
        <v>#NAME?</v>
      </c>
    </row>
    <row r="1169" spans="1:8" x14ac:dyDescent="0.25">
      <c r="A1169" t="s">
        <v>78</v>
      </c>
      <c r="B1169" t="s">
        <v>4167</v>
      </c>
      <c r="C1169" t="str">
        <f>Tabela2[[#This Row],[Localidade]]&amp;"/"&amp;Tabela2[[#This Row],[Estado]]</f>
        <v>Sao Domingos/GO</v>
      </c>
      <c r="D1169">
        <v>73860000</v>
      </c>
      <c r="E1169">
        <v>73864999</v>
      </c>
      <c r="F1169" t="e" vm="1089">
        <v>#VALUE!</v>
      </c>
      <c r="G1169" t="e" cm="1">
        <f t="array" aca="1" ref="G1169" ca="1">_FV(Tabela2[[#This Row],[Cidade]],"Latitude")</f>
        <v>#NAME?</v>
      </c>
      <c r="H1169" t="e" cm="1">
        <f t="array" aca="1" ref="H1169" ca="1">_FV(Tabela2[[#This Row],[Cidade]],"Longitude")</f>
        <v>#NAME?</v>
      </c>
    </row>
    <row r="1170" spans="1:8" x14ac:dyDescent="0.25">
      <c r="A1170" t="s">
        <v>78</v>
      </c>
      <c r="B1170" t="s">
        <v>4206</v>
      </c>
      <c r="C1170" t="str">
        <f>Tabela2[[#This Row],[Localidade]]&amp;"/"&amp;Tabela2[[#This Row],[Estado]]</f>
        <v>Sao Francisco de Goias/GO</v>
      </c>
      <c r="D1170">
        <v>75490000</v>
      </c>
      <c r="E1170">
        <v>75494999</v>
      </c>
      <c r="F1170" t="e" vm="1090">
        <v>#VALUE!</v>
      </c>
      <c r="G1170" t="e" cm="1">
        <f t="array" aca="1" ref="G1170" ca="1">_FV(Tabela2[[#This Row],[Cidade]],"Latitude")</f>
        <v>#NAME?</v>
      </c>
      <c r="H1170" t="e" cm="1">
        <f t="array" aca="1" ref="H1170" ca="1">_FV(Tabela2[[#This Row],[Cidade]],"Longitude")</f>
        <v>#NAME?</v>
      </c>
    </row>
    <row r="1171" spans="1:8" x14ac:dyDescent="0.25">
      <c r="A1171" t="s">
        <v>78</v>
      </c>
      <c r="B1171" t="s">
        <v>4829</v>
      </c>
      <c r="C1171" t="str">
        <f>Tabela2[[#This Row],[Localidade]]&amp;"/"&amp;Tabela2[[#This Row],[Estado]]</f>
        <v>Sao Joao da Parauna/GO</v>
      </c>
      <c r="D1171">
        <v>75985000</v>
      </c>
      <c r="E1171">
        <v>75989999</v>
      </c>
      <c r="F1171" t="e" vm="1091">
        <v>#VALUE!</v>
      </c>
      <c r="G1171" t="e" cm="1">
        <f t="array" aca="1" ref="G1171" ca="1">_FV(Tabela2[[#This Row],[Cidade]],"Latitude")</f>
        <v>#NAME?</v>
      </c>
      <c r="H1171" t="e" cm="1">
        <f t="array" aca="1" ref="H1171" ca="1">_FV(Tabela2[[#This Row],[Cidade]],"Longitude")</f>
        <v>#NAME?</v>
      </c>
    </row>
    <row r="1172" spans="1:8" x14ac:dyDescent="0.25">
      <c r="A1172" t="s">
        <v>78</v>
      </c>
      <c r="B1172" t="s">
        <v>5227</v>
      </c>
      <c r="C1172" t="str">
        <f>Tabela2[[#This Row],[Localidade]]&amp;"/"&amp;Tabela2[[#This Row],[Estado]]</f>
        <v>Sao Joao D Alianca/GO</v>
      </c>
      <c r="D1172">
        <v>73760000</v>
      </c>
      <c r="E1172">
        <v>73769999</v>
      </c>
      <c r="F1172" t="e" vm="1092">
        <v>#VALUE!</v>
      </c>
      <c r="G1172" t="e" cm="1">
        <f t="array" aca="1" ref="G1172" ca="1">_FV(Tabela2[[#This Row],[Cidade]],"Latitude")</f>
        <v>#NAME?</v>
      </c>
      <c r="H1172" t="e" cm="1">
        <f t="array" aca="1" ref="H1172" ca="1">_FV(Tabela2[[#This Row],[Cidade]],"Longitude")</f>
        <v>#NAME?</v>
      </c>
    </row>
    <row r="1173" spans="1:8" x14ac:dyDescent="0.25">
      <c r="A1173" t="s">
        <v>78</v>
      </c>
      <c r="B1173" t="s">
        <v>4207</v>
      </c>
      <c r="C1173" t="str">
        <f>Tabela2[[#This Row],[Localidade]]&amp;"/"&amp;Tabela2[[#This Row],[Estado]]</f>
        <v>Sao Luis de Montes Belos/GO</v>
      </c>
      <c r="D1173">
        <v>76100000</v>
      </c>
      <c r="E1173">
        <v>76104999</v>
      </c>
      <c r="F1173" t="e" vm="1093">
        <v>#VALUE!</v>
      </c>
      <c r="G1173" t="e" cm="1">
        <f t="array" aca="1" ref="G1173" ca="1">_FV(Tabela2[[#This Row],[Cidade]],"Latitude")</f>
        <v>#NAME?</v>
      </c>
      <c r="H1173" t="e" cm="1">
        <f t="array" aca="1" ref="H1173" ca="1">_FV(Tabela2[[#This Row],[Cidade]],"Longitude")</f>
        <v>#NAME?</v>
      </c>
    </row>
    <row r="1174" spans="1:8" x14ac:dyDescent="0.25">
      <c r="A1174" t="s">
        <v>78</v>
      </c>
      <c r="B1174" t="s">
        <v>4208</v>
      </c>
      <c r="C1174" t="str">
        <f>Tabela2[[#This Row],[Localidade]]&amp;"/"&amp;Tabela2[[#This Row],[Estado]]</f>
        <v>Sao Luiz do Norte/GO</v>
      </c>
      <c r="D1174">
        <v>76365000</v>
      </c>
      <c r="E1174">
        <v>76369999</v>
      </c>
      <c r="F1174" t="e" vm="1094">
        <v>#VALUE!</v>
      </c>
      <c r="G1174" t="e" cm="1">
        <f t="array" aca="1" ref="G1174" ca="1">_FV(Tabela2[[#This Row],[Cidade]],"Latitude")</f>
        <v>#NAME?</v>
      </c>
      <c r="H1174" t="e" cm="1">
        <f t="array" aca="1" ref="H1174" ca="1">_FV(Tabela2[[#This Row],[Cidade]],"Longitude")</f>
        <v>#NAME?</v>
      </c>
    </row>
    <row r="1175" spans="1:8" x14ac:dyDescent="0.25">
      <c r="A1175" t="s">
        <v>78</v>
      </c>
      <c r="B1175" t="s">
        <v>5311</v>
      </c>
      <c r="C1175" t="str">
        <f>Tabela2[[#This Row],[Localidade]]&amp;"/"&amp;Tabela2[[#This Row],[Estado]]</f>
        <v>Sao Miguel do ArAguaia/GO</v>
      </c>
      <c r="D1175">
        <v>76590000</v>
      </c>
      <c r="E1175">
        <v>76599999</v>
      </c>
      <c r="F1175" t="e" vm="1095">
        <v>#VALUE!</v>
      </c>
      <c r="G1175" t="e" cm="1">
        <f t="array" aca="1" ref="G1175" ca="1">_FV(Tabela2[[#This Row],[Cidade]],"Latitude")</f>
        <v>#NAME?</v>
      </c>
      <c r="H1175" t="e" cm="1">
        <f t="array" aca="1" ref="H1175" ca="1">_FV(Tabela2[[#This Row],[Cidade]],"Longitude")</f>
        <v>#NAME?</v>
      </c>
    </row>
    <row r="1176" spans="1:8" x14ac:dyDescent="0.25">
      <c r="A1176" t="s">
        <v>78</v>
      </c>
      <c r="B1176" t="s">
        <v>4209</v>
      </c>
      <c r="C1176" t="str">
        <f>Tabela2[[#This Row],[Localidade]]&amp;"/"&amp;Tabela2[[#This Row],[Estado]]</f>
        <v>Sao Miguel do Passa Quatro/GO</v>
      </c>
      <c r="D1176">
        <v>75185000</v>
      </c>
      <c r="E1176">
        <v>75189999</v>
      </c>
      <c r="F1176" t="e" vm="1096">
        <v>#VALUE!</v>
      </c>
      <c r="G1176" t="e" cm="1">
        <f t="array" aca="1" ref="G1176" ca="1">_FV(Tabela2[[#This Row],[Cidade]],"Latitude")</f>
        <v>#NAME?</v>
      </c>
      <c r="H1176" t="e" cm="1">
        <f t="array" aca="1" ref="H1176" ca="1">_FV(Tabela2[[#This Row],[Cidade]],"Longitude")</f>
        <v>#NAME?</v>
      </c>
    </row>
    <row r="1177" spans="1:8" x14ac:dyDescent="0.25">
      <c r="A1177" t="s">
        <v>78</v>
      </c>
      <c r="B1177" t="s">
        <v>4210</v>
      </c>
      <c r="C1177" t="str">
        <f>Tabela2[[#This Row],[Localidade]]&amp;"/"&amp;Tabela2[[#This Row],[Estado]]</f>
        <v>Sao Patricio/GO</v>
      </c>
      <c r="D1177">
        <v>76343000</v>
      </c>
      <c r="E1177">
        <v>76344999</v>
      </c>
      <c r="F1177" t="e" vm="1097">
        <v>#VALUE!</v>
      </c>
      <c r="G1177" t="e" cm="1">
        <f t="array" aca="1" ref="G1177" ca="1">_FV(Tabela2[[#This Row],[Cidade]],"Latitude")</f>
        <v>#NAME?</v>
      </c>
      <c r="H1177" t="e" cm="1">
        <f t="array" aca="1" ref="H1177" ca="1">_FV(Tabela2[[#This Row],[Cidade]],"Longitude")</f>
        <v>#NAME?</v>
      </c>
    </row>
    <row r="1178" spans="1:8" x14ac:dyDescent="0.25">
      <c r="A1178" t="s">
        <v>78</v>
      </c>
      <c r="B1178" t="s">
        <v>4211</v>
      </c>
      <c r="C1178" t="str">
        <f>Tabela2[[#This Row],[Localidade]]&amp;"/"&amp;Tabela2[[#This Row],[Estado]]</f>
        <v>Sao Simao/GO</v>
      </c>
      <c r="D1178">
        <v>75890000</v>
      </c>
      <c r="E1178">
        <v>75899999</v>
      </c>
      <c r="F1178" t="e" vm="1098">
        <v>#VALUE!</v>
      </c>
      <c r="G1178" t="e" cm="1">
        <f t="array" aca="1" ref="G1178" ca="1">_FV(Tabela2[[#This Row],[Cidade]],"Latitude")</f>
        <v>#NAME?</v>
      </c>
      <c r="H1178" t="e" cm="1">
        <f t="array" aca="1" ref="H1178" ca="1">_FV(Tabela2[[#This Row],[Cidade]],"Longitude")</f>
        <v>#NAME?</v>
      </c>
    </row>
    <row r="1179" spans="1:8" x14ac:dyDescent="0.25">
      <c r="A1179" t="s">
        <v>78</v>
      </c>
      <c r="B1179" t="s">
        <v>703</v>
      </c>
      <c r="C1179" t="str">
        <f>Tabela2[[#This Row],[Localidade]]&amp;"/"&amp;Tabela2[[#This Row],[Estado]]</f>
        <v>Senador Canedo/GO</v>
      </c>
      <c r="D1179">
        <v>75250001</v>
      </c>
      <c r="E1179">
        <v>75264999</v>
      </c>
      <c r="F1179" t="e" vm="1099">
        <v>#VALUE!</v>
      </c>
      <c r="G1179" t="e" cm="1">
        <f t="array" aca="1" ref="G1179" ca="1">_FV(Tabela2[[#This Row],[Cidade]],"Latitude")</f>
        <v>#NAME?</v>
      </c>
      <c r="H1179" t="e" cm="1">
        <f t="array" aca="1" ref="H1179" ca="1">_FV(Tabela2[[#This Row],[Cidade]],"Longitude")</f>
        <v>#NAME?</v>
      </c>
    </row>
    <row r="1180" spans="1:8" x14ac:dyDescent="0.25">
      <c r="A1180" t="s">
        <v>78</v>
      </c>
      <c r="B1180" t="s">
        <v>703</v>
      </c>
      <c r="C1180" t="str">
        <f>Tabela2[[#This Row],[Localidade]]&amp;"/"&amp;Tabela2[[#This Row],[Estado]]</f>
        <v>Senador Canedo/GO</v>
      </c>
      <c r="D1180">
        <v>75250001</v>
      </c>
      <c r="E1180">
        <v>75264999</v>
      </c>
      <c r="F1180" t="e" vm="1099">
        <v>#VALUE!</v>
      </c>
      <c r="G1180" t="e" cm="1">
        <f t="array" aca="1" ref="G1180" ca="1">_FV(Tabela2[[#This Row],[Cidade]],"Latitude")</f>
        <v>#NAME?</v>
      </c>
      <c r="H1180" t="e" cm="1">
        <f t="array" aca="1" ref="H1180" ca="1">_FV(Tabela2[[#This Row],[Cidade]],"Longitude")</f>
        <v>#NAME?</v>
      </c>
    </row>
    <row r="1181" spans="1:8" x14ac:dyDescent="0.25">
      <c r="A1181" t="s">
        <v>78</v>
      </c>
      <c r="B1181" t="s">
        <v>4967</v>
      </c>
      <c r="C1181" t="str">
        <f>Tabela2[[#This Row],[Localidade]]&amp;"/"&amp;Tabela2[[#This Row],[Estado]]</f>
        <v>Serranopolis/GO</v>
      </c>
      <c r="D1181">
        <v>75820000</v>
      </c>
      <c r="E1181">
        <v>75822999</v>
      </c>
      <c r="F1181" t="e" vm="1100">
        <v>#VALUE!</v>
      </c>
      <c r="G1181" t="e" cm="1">
        <f t="array" aca="1" ref="G1181" ca="1">_FV(Tabela2[[#This Row],[Cidade]],"Latitude")</f>
        <v>#NAME?</v>
      </c>
      <c r="H1181" t="e" cm="1">
        <f t="array" aca="1" ref="H1181" ca="1">_FV(Tabela2[[#This Row],[Cidade]],"Longitude")</f>
        <v>#NAME?</v>
      </c>
    </row>
    <row r="1182" spans="1:8" x14ac:dyDescent="0.25">
      <c r="A1182" t="s">
        <v>78</v>
      </c>
      <c r="B1182" t="s">
        <v>3387</v>
      </c>
      <c r="C1182" t="str">
        <f>Tabela2[[#This Row],[Localidade]]&amp;"/"&amp;Tabela2[[#This Row],[Estado]]</f>
        <v>Silvania/GO</v>
      </c>
      <c r="D1182">
        <v>75180000</v>
      </c>
      <c r="E1182">
        <v>75183999</v>
      </c>
      <c r="F1182" t="e" vm="1101">
        <v>#VALUE!</v>
      </c>
      <c r="G1182" t="e" cm="1">
        <f t="array" aca="1" ref="G1182" ca="1">_FV(Tabela2[[#This Row],[Cidade]],"Latitude")</f>
        <v>#NAME?</v>
      </c>
      <c r="H1182" t="e" cm="1">
        <f t="array" aca="1" ref="H1182" ca="1">_FV(Tabela2[[#This Row],[Cidade]],"Longitude")</f>
        <v>#NAME?</v>
      </c>
    </row>
    <row r="1183" spans="1:8" x14ac:dyDescent="0.25">
      <c r="A1183" t="s">
        <v>78</v>
      </c>
      <c r="B1183" t="s">
        <v>3388</v>
      </c>
      <c r="C1183" t="str">
        <f>Tabela2[[#This Row],[Localidade]]&amp;"/"&amp;Tabela2[[#This Row],[Estado]]</f>
        <v>Simolandia/GO</v>
      </c>
      <c r="D1183">
        <v>73930000</v>
      </c>
      <c r="E1183">
        <v>73949999</v>
      </c>
      <c r="F1183" t="e" vm="1102">
        <v>#VALUE!</v>
      </c>
      <c r="G1183" t="e" cm="1">
        <f t="array" aca="1" ref="G1183" ca="1">_FV(Tabela2[[#This Row],[Cidade]],"Latitude")</f>
        <v>#NAME?</v>
      </c>
      <c r="H1183" t="e" cm="1">
        <f t="array" aca="1" ref="H1183" ca="1">_FV(Tabela2[[#This Row],[Cidade]],"Longitude")</f>
        <v>#NAME?</v>
      </c>
    </row>
    <row r="1184" spans="1:8" x14ac:dyDescent="0.25">
      <c r="A1184" t="s">
        <v>78</v>
      </c>
      <c r="B1184" t="s">
        <v>5228</v>
      </c>
      <c r="C1184" t="str">
        <f>Tabela2[[#This Row],[Localidade]]&amp;"/"&amp;Tabela2[[#This Row],[Estado]]</f>
        <v>Sitio D Abadia/GO</v>
      </c>
      <c r="D1184">
        <v>73990000</v>
      </c>
      <c r="E1184">
        <v>73999999</v>
      </c>
      <c r="F1184" t="e" vm="1103">
        <v>#VALUE!</v>
      </c>
      <c r="G1184" t="e" cm="1">
        <f t="array" aca="1" ref="G1184" ca="1">_FV(Tabela2[[#This Row],[Cidade]],"Latitude")</f>
        <v>#NAME?</v>
      </c>
      <c r="H1184" t="e" cm="1">
        <f t="array" aca="1" ref="H1184" ca="1">_FV(Tabela2[[#This Row],[Cidade]],"Longitude")</f>
        <v>#NAME?</v>
      </c>
    </row>
    <row r="1185" spans="1:8" x14ac:dyDescent="0.25">
      <c r="A1185" t="s">
        <v>78</v>
      </c>
      <c r="B1185" t="s">
        <v>3134</v>
      </c>
      <c r="C1185" t="str">
        <f>Tabela2[[#This Row],[Localidade]]&amp;"/"&amp;Tabela2[[#This Row],[Estado]]</f>
        <v>Taquaral de Goias/GO</v>
      </c>
      <c r="D1185">
        <v>76640000</v>
      </c>
      <c r="E1185">
        <v>76649999</v>
      </c>
      <c r="F1185" t="e" vm="1104">
        <v>#VALUE!</v>
      </c>
      <c r="G1185" t="e" cm="1">
        <f t="array" aca="1" ref="G1185" ca="1">_FV(Tabela2[[#This Row],[Cidade]],"Latitude")</f>
        <v>#NAME?</v>
      </c>
      <c r="H1185" t="e" cm="1">
        <f t="array" aca="1" ref="H1185" ca="1">_FV(Tabela2[[#This Row],[Cidade]],"Longitude")</f>
        <v>#NAME?</v>
      </c>
    </row>
    <row r="1186" spans="1:8" x14ac:dyDescent="0.25">
      <c r="A1186" t="s">
        <v>78</v>
      </c>
      <c r="B1186" t="s">
        <v>3135</v>
      </c>
      <c r="C1186" t="str">
        <f>Tabela2[[#This Row],[Localidade]]&amp;"/"&amp;Tabela2[[#This Row],[Estado]]</f>
        <v>Teresina de Goias/GO</v>
      </c>
      <c r="D1186">
        <v>73795000</v>
      </c>
      <c r="E1186">
        <v>73799999</v>
      </c>
      <c r="F1186" t="e" vm="1105">
        <v>#VALUE!</v>
      </c>
      <c r="G1186" t="e" cm="1">
        <f t="array" aca="1" ref="G1186" ca="1">_FV(Tabela2[[#This Row],[Cidade]],"Latitude")</f>
        <v>#NAME?</v>
      </c>
      <c r="H1186" t="e" cm="1">
        <f t="array" aca="1" ref="H1186" ca="1">_FV(Tabela2[[#This Row],[Cidade]],"Longitude")</f>
        <v>#NAME?</v>
      </c>
    </row>
    <row r="1187" spans="1:8" x14ac:dyDescent="0.25">
      <c r="A1187" t="s">
        <v>78</v>
      </c>
      <c r="B1187" t="s">
        <v>4968</v>
      </c>
      <c r="C1187" t="str">
        <f>Tabela2[[#This Row],[Localidade]]&amp;"/"&amp;Tabela2[[#This Row],[Estado]]</f>
        <v>Terezopolis de Goias/GO</v>
      </c>
      <c r="D1187">
        <v>75175000</v>
      </c>
      <c r="E1187">
        <v>75179999</v>
      </c>
      <c r="F1187" t="e" vm="1106">
        <v>#VALUE!</v>
      </c>
      <c r="G1187" t="e" cm="1">
        <f t="array" aca="1" ref="G1187" ca="1">_FV(Tabela2[[#This Row],[Cidade]],"Latitude")</f>
        <v>#NAME?</v>
      </c>
      <c r="H1187" t="e" cm="1">
        <f t="array" aca="1" ref="H1187" ca="1">_FV(Tabela2[[#This Row],[Cidade]],"Longitude")</f>
        <v>#NAME?</v>
      </c>
    </row>
    <row r="1188" spans="1:8" x14ac:dyDescent="0.25">
      <c r="A1188" t="s">
        <v>78</v>
      </c>
      <c r="B1188" t="s">
        <v>5167</v>
      </c>
      <c r="C1188" t="str">
        <f>Tabela2[[#This Row],[Localidade]]&amp;"/"&amp;Tabela2[[#This Row],[Estado]]</f>
        <v>Tres Ranchos/GO</v>
      </c>
      <c r="D1188">
        <v>75720000</v>
      </c>
      <c r="E1188">
        <v>75729999</v>
      </c>
      <c r="F1188" t="e" vm="1107">
        <v>#VALUE!</v>
      </c>
      <c r="G1188" t="e" cm="1">
        <f t="array" aca="1" ref="G1188" ca="1">_FV(Tabela2[[#This Row],[Cidade]],"Latitude")</f>
        <v>#NAME?</v>
      </c>
      <c r="H1188" t="e" cm="1">
        <f t="array" aca="1" ref="H1188" ca="1">_FV(Tabela2[[#This Row],[Cidade]],"Longitude")</f>
        <v>#NAME?</v>
      </c>
    </row>
    <row r="1189" spans="1:8" x14ac:dyDescent="0.25">
      <c r="A1189" t="s">
        <v>78</v>
      </c>
      <c r="B1189" t="s">
        <v>704</v>
      </c>
      <c r="C1189" t="str">
        <f>Tabela2[[#This Row],[Localidade]]&amp;"/"&amp;Tabela2[[#This Row],[Estado]]</f>
        <v>Trindade/GO</v>
      </c>
      <c r="D1189">
        <v>75380001</v>
      </c>
      <c r="E1189">
        <v>75394999</v>
      </c>
      <c r="F1189" t="e" vm="1108">
        <v>#VALUE!</v>
      </c>
      <c r="G1189" t="e" cm="1">
        <f t="array" aca="1" ref="G1189" ca="1">_FV(Tabela2[[#This Row],[Cidade]],"Latitude")</f>
        <v>#NAME?</v>
      </c>
      <c r="H1189" t="e" cm="1">
        <f t="array" aca="1" ref="H1189" ca="1">_FV(Tabela2[[#This Row],[Cidade]],"Longitude")</f>
        <v>#NAME?</v>
      </c>
    </row>
    <row r="1190" spans="1:8" x14ac:dyDescent="0.25">
      <c r="A1190" t="s">
        <v>78</v>
      </c>
      <c r="B1190" t="s">
        <v>704</v>
      </c>
      <c r="C1190" t="str">
        <f>Tabela2[[#This Row],[Localidade]]&amp;"/"&amp;Tabela2[[#This Row],[Estado]]</f>
        <v>Trindade/GO</v>
      </c>
      <c r="D1190">
        <v>75380001</v>
      </c>
      <c r="E1190">
        <v>75394499</v>
      </c>
      <c r="F1190" t="e" vm="1108">
        <v>#VALUE!</v>
      </c>
      <c r="G1190" t="e" cm="1">
        <f t="array" aca="1" ref="G1190" ca="1">_FV(Tabela2[[#This Row],[Cidade]],"Latitude")</f>
        <v>#NAME?</v>
      </c>
      <c r="H1190" t="e" cm="1">
        <f t="array" aca="1" ref="H1190" ca="1">_FV(Tabela2[[#This Row],[Cidade]],"Longitude")</f>
        <v>#NAME?</v>
      </c>
    </row>
    <row r="1191" spans="1:8" x14ac:dyDescent="0.25">
      <c r="A1191" t="s">
        <v>78</v>
      </c>
      <c r="B1191" t="s">
        <v>705</v>
      </c>
      <c r="C1191" t="str">
        <f>Tabela2[[#This Row],[Localidade]]&amp;"/"&amp;Tabela2[[#This Row],[Estado]]</f>
        <v>Trombas/GO</v>
      </c>
      <c r="D1191">
        <v>76460000</v>
      </c>
      <c r="E1191">
        <v>76464999</v>
      </c>
      <c r="F1191" t="e" vm="1109">
        <v>#VALUE!</v>
      </c>
      <c r="G1191" t="e" cm="1">
        <f t="array" aca="1" ref="G1191" ca="1">_FV(Tabela2[[#This Row],[Cidade]],"Latitude")</f>
        <v>#NAME?</v>
      </c>
      <c r="H1191" t="e" cm="1">
        <f t="array" aca="1" ref="H1191" ca="1">_FV(Tabela2[[#This Row],[Cidade]],"Longitude")</f>
        <v>#NAME?</v>
      </c>
    </row>
    <row r="1192" spans="1:8" x14ac:dyDescent="0.25">
      <c r="A1192" t="s">
        <v>78</v>
      </c>
      <c r="B1192" t="s">
        <v>3389</v>
      </c>
      <c r="C1192" t="str">
        <f>Tabela2[[#This Row],[Localidade]]&amp;"/"&amp;Tabela2[[#This Row],[Estado]]</f>
        <v>Turvania/GO</v>
      </c>
      <c r="D1192">
        <v>76110000</v>
      </c>
      <c r="E1192">
        <v>76119999</v>
      </c>
      <c r="F1192" t="e" vm="1110">
        <v>#VALUE!</v>
      </c>
      <c r="G1192" t="e" cm="1">
        <f t="array" aca="1" ref="G1192" ca="1">_FV(Tabela2[[#This Row],[Cidade]],"Latitude")</f>
        <v>#NAME?</v>
      </c>
      <c r="H1192" t="e" cm="1">
        <f t="array" aca="1" ref="H1192" ca="1">_FV(Tabela2[[#This Row],[Cidade]],"Longitude")</f>
        <v>#NAME?</v>
      </c>
    </row>
    <row r="1193" spans="1:8" x14ac:dyDescent="0.25">
      <c r="A1193" t="s">
        <v>78</v>
      </c>
      <c r="B1193" t="s">
        <v>3390</v>
      </c>
      <c r="C1193" t="str">
        <f>Tabela2[[#This Row],[Localidade]]&amp;"/"&amp;Tabela2[[#This Row],[Estado]]</f>
        <v>Turvelandia/GO</v>
      </c>
      <c r="D1193">
        <v>75970000</v>
      </c>
      <c r="E1193">
        <v>75979999</v>
      </c>
      <c r="F1193" t="e" vm="1111">
        <v>#VALUE!</v>
      </c>
      <c r="G1193" t="e" cm="1">
        <f t="array" aca="1" ref="G1193" ca="1">_FV(Tabela2[[#This Row],[Cidade]],"Latitude")</f>
        <v>#NAME?</v>
      </c>
      <c r="H1193" t="e" cm="1">
        <f t="array" aca="1" ref="H1193" ca="1">_FV(Tabela2[[#This Row],[Cidade]],"Longitude")</f>
        <v>#NAME?</v>
      </c>
    </row>
    <row r="1194" spans="1:8" x14ac:dyDescent="0.25">
      <c r="A1194" t="s">
        <v>78</v>
      </c>
      <c r="B1194" t="s">
        <v>706</v>
      </c>
      <c r="C1194" t="str">
        <f>Tabela2[[#This Row],[Localidade]]&amp;"/"&amp;Tabela2[[#This Row],[Estado]]</f>
        <v>Uirapuru/GO</v>
      </c>
      <c r="D1194">
        <v>76525000</v>
      </c>
      <c r="E1194">
        <v>76529999</v>
      </c>
      <c r="F1194" t="e" vm="1112">
        <v>#VALUE!</v>
      </c>
      <c r="G1194" t="e" cm="1">
        <f t="array" aca="1" ref="G1194" ca="1">_FV(Tabela2[[#This Row],[Cidade]],"Latitude")</f>
        <v>#NAME?</v>
      </c>
      <c r="H1194" t="e" cm="1">
        <f t="array" aca="1" ref="H1194" ca="1">_FV(Tabela2[[#This Row],[Cidade]],"Longitude")</f>
        <v>#NAME?</v>
      </c>
    </row>
    <row r="1195" spans="1:8" x14ac:dyDescent="0.25">
      <c r="A1195" t="s">
        <v>78</v>
      </c>
      <c r="B1195" t="s">
        <v>3538</v>
      </c>
      <c r="C1195" t="str">
        <f>Tabela2[[#This Row],[Localidade]]&amp;"/"&amp;Tabela2[[#This Row],[Estado]]</f>
        <v>Uruacu/GO</v>
      </c>
      <c r="D1195">
        <v>76400000</v>
      </c>
      <c r="E1195">
        <v>76409999</v>
      </c>
      <c r="F1195" t="e" vm="1113">
        <v>#VALUE!</v>
      </c>
      <c r="G1195" t="e" cm="1">
        <f t="array" aca="1" ref="G1195" ca="1">_FV(Tabela2[[#This Row],[Cidade]],"Latitude")</f>
        <v>#NAME?</v>
      </c>
      <c r="H1195" t="e" cm="1">
        <f t="array" aca="1" ref="H1195" ca="1">_FV(Tabela2[[#This Row],[Cidade]],"Longitude")</f>
        <v>#NAME?</v>
      </c>
    </row>
    <row r="1196" spans="1:8" x14ac:dyDescent="0.25">
      <c r="A1196" t="s">
        <v>78</v>
      </c>
      <c r="B1196" t="s">
        <v>707</v>
      </c>
      <c r="C1196" t="str">
        <f>Tabela2[[#This Row],[Localidade]]&amp;"/"&amp;Tabela2[[#This Row],[Estado]]</f>
        <v>Uruana/GO</v>
      </c>
      <c r="D1196">
        <v>76335000</v>
      </c>
      <c r="E1196">
        <v>76339999</v>
      </c>
      <c r="F1196" t="e" vm="1114">
        <v>#VALUE!</v>
      </c>
      <c r="G1196" t="e" cm="1">
        <f t="array" aca="1" ref="G1196" ca="1">_FV(Tabela2[[#This Row],[Cidade]],"Latitude")</f>
        <v>#NAME?</v>
      </c>
      <c r="H1196" t="e" cm="1">
        <f t="array" aca="1" ref="H1196" ca="1">_FV(Tabela2[[#This Row],[Cidade]],"Longitude")</f>
        <v>#NAME?</v>
      </c>
    </row>
    <row r="1197" spans="1:8" x14ac:dyDescent="0.25">
      <c r="A1197" t="s">
        <v>78</v>
      </c>
      <c r="B1197" t="s">
        <v>3889</v>
      </c>
      <c r="C1197" t="str">
        <f>Tabela2[[#This Row],[Localidade]]&amp;"/"&amp;Tabela2[[#This Row],[Estado]]</f>
        <v>Urutai/GO</v>
      </c>
      <c r="D1197">
        <v>75790000</v>
      </c>
      <c r="E1197">
        <v>75794999</v>
      </c>
      <c r="F1197" t="e" vm="1115">
        <v>#VALUE!</v>
      </c>
      <c r="G1197" t="e" cm="1">
        <f t="array" aca="1" ref="G1197" ca="1">_FV(Tabela2[[#This Row],[Cidade]],"Latitude")</f>
        <v>#NAME?</v>
      </c>
      <c r="H1197" t="e" cm="1">
        <f t="array" aca="1" ref="H1197" ca="1">_FV(Tabela2[[#This Row],[Cidade]],"Longitude")</f>
        <v>#NAME?</v>
      </c>
    </row>
    <row r="1198" spans="1:8" x14ac:dyDescent="0.25">
      <c r="A1198" t="s">
        <v>78</v>
      </c>
      <c r="B1198" t="s">
        <v>3890</v>
      </c>
      <c r="C1198" t="str">
        <f>Tabela2[[#This Row],[Localidade]]&amp;"/"&amp;Tabela2[[#This Row],[Estado]]</f>
        <v>Valparaiso de Goias/GO</v>
      </c>
      <c r="D1198">
        <v>72870001</v>
      </c>
      <c r="E1198">
        <v>72879999</v>
      </c>
      <c r="F1198" t="e" vm="1116">
        <v>#VALUE!</v>
      </c>
      <c r="G1198" t="e" cm="1">
        <f t="array" aca="1" ref="G1198" ca="1">_FV(Tabela2[[#This Row],[Cidade]],"Latitude")</f>
        <v>#NAME?</v>
      </c>
      <c r="H1198" t="e" cm="1">
        <f t="array" aca="1" ref="H1198" ca="1">_FV(Tabela2[[#This Row],[Cidade]],"Longitude")</f>
        <v>#NAME?</v>
      </c>
    </row>
    <row r="1199" spans="1:8" x14ac:dyDescent="0.25">
      <c r="A1199" t="s">
        <v>78</v>
      </c>
      <c r="B1199" t="s">
        <v>3890</v>
      </c>
      <c r="C1199" t="str">
        <f>Tabela2[[#This Row],[Localidade]]&amp;"/"&amp;Tabela2[[#This Row],[Estado]]</f>
        <v>Valparaiso de Goias/GO</v>
      </c>
      <c r="D1199">
        <v>72870001</v>
      </c>
      <c r="E1199">
        <v>72879999</v>
      </c>
      <c r="F1199" t="e" vm="1116">
        <v>#VALUE!</v>
      </c>
      <c r="G1199" t="e" cm="1">
        <f t="array" aca="1" ref="G1199" ca="1">_FV(Tabela2[[#This Row],[Cidade]],"Latitude")</f>
        <v>#NAME?</v>
      </c>
      <c r="H1199" t="e" cm="1">
        <f t="array" aca="1" ref="H1199" ca="1">_FV(Tabela2[[#This Row],[Cidade]],"Longitude")</f>
        <v>#NAME?</v>
      </c>
    </row>
    <row r="1200" spans="1:8" x14ac:dyDescent="0.25">
      <c r="A1200" t="s">
        <v>78</v>
      </c>
      <c r="B1200" t="s">
        <v>4212</v>
      </c>
      <c r="C1200" t="str">
        <f>Tabela2[[#This Row],[Localidade]]&amp;"/"&amp;Tabela2[[#This Row],[Estado]]</f>
        <v>Varjao/GO</v>
      </c>
      <c r="D1200">
        <v>75355000</v>
      </c>
      <c r="E1200">
        <v>75359999</v>
      </c>
      <c r="F1200" t="e" vm="1117">
        <v>#VALUE!</v>
      </c>
      <c r="G1200" t="e" cm="1">
        <f t="array" aca="1" ref="G1200" ca="1">_FV(Tabela2[[#This Row],[Cidade]],"Latitude")</f>
        <v>#NAME?</v>
      </c>
      <c r="H1200" t="e" cm="1">
        <f t="array" aca="1" ref="H1200" ca="1">_FV(Tabela2[[#This Row],[Cidade]],"Longitude")</f>
        <v>#NAME?</v>
      </c>
    </row>
    <row r="1201" spans="1:8" x14ac:dyDescent="0.25">
      <c r="A1201" t="s">
        <v>78</v>
      </c>
      <c r="B1201" t="s">
        <v>4969</v>
      </c>
      <c r="C1201" t="str">
        <f>Tabela2[[#This Row],[Localidade]]&amp;"/"&amp;Tabela2[[#This Row],[Estado]]</f>
        <v>Vianopolis/GO</v>
      </c>
      <c r="D1201">
        <v>75265000</v>
      </c>
      <c r="E1201">
        <v>75279999</v>
      </c>
      <c r="F1201" t="e" vm="1118">
        <v>#VALUE!</v>
      </c>
      <c r="G1201" t="e" cm="1">
        <f t="array" aca="1" ref="G1201" ca="1">_FV(Tabela2[[#This Row],[Cidade]],"Latitude")</f>
        <v>#NAME?</v>
      </c>
      <c r="H1201" t="e" cm="1">
        <f t="array" aca="1" ref="H1201" ca="1">_FV(Tabela2[[#This Row],[Cidade]],"Longitude")</f>
        <v>#NAME?</v>
      </c>
    </row>
    <row r="1202" spans="1:8" x14ac:dyDescent="0.25">
      <c r="A1202" t="s">
        <v>78</v>
      </c>
      <c r="B1202" t="s">
        <v>4970</v>
      </c>
      <c r="C1202" t="str">
        <f>Tabela2[[#This Row],[Localidade]]&amp;"/"&amp;Tabela2[[#This Row],[Estado]]</f>
        <v>Vicentinopolis/GO</v>
      </c>
      <c r="D1202">
        <v>75555000</v>
      </c>
      <c r="E1202">
        <v>75559999</v>
      </c>
      <c r="F1202" t="e" vm="1119">
        <v>#VALUE!</v>
      </c>
      <c r="G1202" t="e" cm="1">
        <f t="array" aca="1" ref="G1202" ca="1">_FV(Tabela2[[#This Row],[Cidade]],"Latitude")</f>
        <v>#NAME?</v>
      </c>
      <c r="H1202" t="e" cm="1">
        <f t="array" aca="1" ref="H1202" ca="1">_FV(Tabela2[[#This Row],[Cidade]],"Longitude")</f>
        <v>#NAME?</v>
      </c>
    </row>
    <row r="1203" spans="1:8" x14ac:dyDescent="0.25">
      <c r="A1203" t="s">
        <v>78</v>
      </c>
      <c r="B1203" t="s">
        <v>708</v>
      </c>
      <c r="C1203" t="str">
        <f>Tabela2[[#This Row],[Localidade]]&amp;"/"&amp;Tabela2[[#This Row],[Estado]]</f>
        <v>Vila Boa/GO</v>
      </c>
      <c r="D1203">
        <v>73825000</v>
      </c>
      <c r="E1203">
        <v>73829999</v>
      </c>
      <c r="F1203" t="e" vm="1120">
        <v>#VALUE!</v>
      </c>
      <c r="G1203" t="e" cm="1">
        <f t="array" aca="1" ref="G1203" ca="1">_FV(Tabela2[[#This Row],[Cidade]],"Latitude")</f>
        <v>#NAME?</v>
      </c>
      <c r="H1203" t="e" cm="1">
        <f t="array" aca="1" ref="H1203" ca="1">_FV(Tabela2[[#This Row],[Cidade]],"Longitude")</f>
        <v>#NAME?</v>
      </c>
    </row>
    <row r="1204" spans="1:8" x14ac:dyDescent="0.25">
      <c r="A1204" t="s">
        <v>78</v>
      </c>
      <c r="B1204" t="s">
        <v>3891</v>
      </c>
      <c r="C1204" t="str">
        <f>Tabela2[[#This Row],[Localidade]]&amp;"/"&amp;Tabela2[[#This Row],[Estado]]</f>
        <v>Vila Propicio/GO</v>
      </c>
      <c r="D1204">
        <v>76393000</v>
      </c>
      <c r="E1204">
        <v>76393999</v>
      </c>
      <c r="F1204" t="e" vm="1121">
        <v>#VALUE!</v>
      </c>
      <c r="G1204" t="e" cm="1">
        <f t="array" aca="1" ref="G1204" ca="1">_FV(Tabela2[[#This Row],[Cidade]],"Latitude")</f>
        <v>#NAME?</v>
      </c>
      <c r="H1204" t="e" cm="1">
        <f t="array" aca="1" ref="H1204" ca="1">_FV(Tabela2[[#This Row],[Cidade]],"Longitude")</f>
        <v>#NAME?</v>
      </c>
    </row>
    <row r="1205" spans="1:8" x14ac:dyDescent="0.25">
      <c r="A1205" t="s">
        <v>79</v>
      </c>
      <c r="B1205" t="s">
        <v>3539</v>
      </c>
      <c r="C1205" t="str">
        <f>Tabela2[[#This Row],[Localidade]]&amp;"/"&amp;Tabela2[[#This Row],[Estado]]</f>
        <v>Acailandia/MA</v>
      </c>
      <c r="D1205">
        <v>65930000</v>
      </c>
      <c r="E1205">
        <v>65934999</v>
      </c>
      <c r="F1205" t="e" vm="1122">
        <v>#VALUE!</v>
      </c>
      <c r="G1205" t="e" cm="1">
        <f t="array" aca="1" ref="G1205" ca="1">_FV(Tabela2[[#This Row],[Cidade]],"Latitude")</f>
        <v>#NAME?</v>
      </c>
      <c r="H1205" t="e" cm="1">
        <f t="array" aca="1" ref="H1205" ca="1">_FV(Tabela2[[#This Row],[Cidade]],"Longitude")</f>
        <v>#NAME?</v>
      </c>
    </row>
    <row r="1206" spans="1:8" x14ac:dyDescent="0.25">
      <c r="A1206" t="s">
        <v>79</v>
      </c>
      <c r="B1206" t="s">
        <v>709</v>
      </c>
      <c r="C1206" t="str">
        <f>Tabela2[[#This Row],[Localidade]]&amp;"/"&amp;Tabela2[[#This Row],[Estado]]</f>
        <v>Afonso Cunha/MA</v>
      </c>
      <c r="D1206">
        <v>65505000</v>
      </c>
      <c r="E1206">
        <v>65509999</v>
      </c>
      <c r="F1206" t="e" vm="1123">
        <v>#VALUE!</v>
      </c>
      <c r="G1206" t="e" cm="1">
        <f t="array" aca="1" ref="G1206" ca="1">_FV(Tabela2[[#This Row],[Cidade]],"Latitude")</f>
        <v>#NAME?</v>
      </c>
      <c r="H1206" t="e" cm="1">
        <f t="array" aca="1" ref="H1206" ca="1">_FV(Tabela2[[#This Row],[Cidade]],"Longitude")</f>
        <v>#NAME?</v>
      </c>
    </row>
    <row r="1207" spans="1:8" x14ac:dyDescent="0.25">
      <c r="A1207" t="s">
        <v>79</v>
      </c>
      <c r="B1207" t="s">
        <v>5259</v>
      </c>
      <c r="C1207" t="str">
        <f>Tabela2[[#This Row],[Localidade]]&amp;"/"&amp;Tabela2[[#This Row],[Estado]]</f>
        <v>Agua Doce do Maranhao/MA</v>
      </c>
      <c r="D1207">
        <v>65578000</v>
      </c>
      <c r="E1207">
        <v>65579999</v>
      </c>
      <c r="F1207" t="e" vm="1124">
        <v>#VALUE!</v>
      </c>
      <c r="G1207" t="e" cm="1">
        <f t="array" aca="1" ref="G1207" ca="1">_FV(Tabela2[[#This Row],[Cidade]],"Latitude")</f>
        <v>#NAME?</v>
      </c>
      <c r="H1207" t="e" cm="1">
        <f t="array" aca="1" ref="H1207" ca="1">_FV(Tabela2[[#This Row],[Cidade]],"Longitude")</f>
        <v>#NAME?</v>
      </c>
    </row>
    <row r="1208" spans="1:8" x14ac:dyDescent="0.25">
      <c r="A1208" t="s">
        <v>79</v>
      </c>
      <c r="B1208" t="s">
        <v>3391</v>
      </c>
      <c r="C1208" t="str">
        <f>Tabela2[[#This Row],[Localidade]]&amp;"/"&amp;Tabela2[[#This Row],[Estado]]</f>
        <v>Alcantara/MA</v>
      </c>
      <c r="D1208">
        <v>65250000</v>
      </c>
      <c r="E1208">
        <v>65254999</v>
      </c>
      <c r="F1208" t="e" vm="1125">
        <v>#VALUE!</v>
      </c>
      <c r="G1208" t="e" cm="1">
        <f t="array" aca="1" ref="G1208" ca="1">_FV(Tabela2[[#This Row],[Cidade]],"Latitude")</f>
        <v>#NAME?</v>
      </c>
      <c r="H1208" t="e" cm="1">
        <f t="array" aca="1" ref="H1208" ca="1">_FV(Tabela2[[#This Row],[Cidade]],"Longitude")</f>
        <v>#NAME?</v>
      </c>
    </row>
    <row r="1209" spans="1:8" x14ac:dyDescent="0.25">
      <c r="A1209" t="s">
        <v>79</v>
      </c>
      <c r="B1209" t="s">
        <v>710</v>
      </c>
      <c r="C1209" t="str">
        <f>Tabela2[[#This Row],[Localidade]]&amp;"/"&amp;Tabela2[[#This Row],[Estado]]</f>
        <v>Aldeias Altas/MA</v>
      </c>
      <c r="D1209">
        <v>65610000</v>
      </c>
      <c r="E1209">
        <v>65614999</v>
      </c>
      <c r="F1209" t="e" vm="1126">
        <v>#VALUE!</v>
      </c>
      <c r="G1209" t="e" cm="1">
        <f t="array" aca="1" ref="G1209" ca="1">_FV(Tabela2[[#This Row],[Cidade]],"Latitude")</f>
        <v>#NAME?</v>
      </c>
      <c r="H1209" t="e" cm="1">
        <f t="array" aca="1" ref="H1209" ca="1">_FV(Tabela2[[#This Row],[Cidade]],"Longitude")</f>
        <v>#NAME?</v>
      </c>
    </row>
    <row r="1210" spans="1:8" x14ac:dyDescent="0.25">
      <c r="A1210" t="s">
        <v>79</v>
      </c>
      <c r="B1210" t="s">
        <v>4213</v>
      </c>
      <c r="C1210" t="str">
        <f>Tabela2[[#This Row],[Localidade]]&amp;"/"&amp;Tabela2[[#This Row],[Estado]]</f>
        <v>Altamira do Maranhao/MA</v>
      </c>
      <c r="D1210">
        <v>65310000</v>
      </c>
      <c r="E1210">
        <v>65314999</v>
      </c>
      <c r="F1210" t="e" vm="1127">
        <v>#VALUE!</v>
      </c>
      <c r="G1210" t="e" cm="1">
        <f t="array" aca="1" ref="G1210" ca="1">_FV(Tabela2[[#This Row],[Cidade]],"Latitude")</f>
        <v>#NAME?</v>
      </c>
      <c r="H1210" t="e" cm="1">
        <f t="array" aca="1" ref="H1210" ca="1">_FV(Tabela2[[#This Row],[Cidade]],"Longitude")</f>
        <v>#NAME?</v>
      </c>
    </row>
    <row r="1211" spans="1:8" x14ac:dyDescent="0.25">
      <c r="A1211" t="s">
        <v>79</v>
      </c>
      <c r="B1211" t="s">
        <v>4214</v>
      </c>
      <c r="C1211" t="str">
        <f>Tabela2[[#This Row],[Localidade]]&amp;"/"&amp;Tabela2[[#This Row],[Estado]]</f>
        <v>Alto Alegre do Maranhao/MA</v>
      </c>
      <c r="D1211">
        <v>65413000</v>
      </c>
      <c r="E1211">
        <v>65414999</v>
      </c>
      <c r="F1211" t="e" vm="1128">
        <v>#VALUE!</v>
      </c>
      <c r="G1211" t="e" cm="1">
        <f t="array" aca="1" ref="G1211" ca="1">_FV(Tabela2[[#This Row],[Cidade]],"Latitude")</f>
        <v>#NAME?</v>
      </c>
      <c r="H1211" t="e" cm="1">
        <f t="array" aca="1" ref="H1211" ca="1">_FV(Tabela2[[#This Row],[Cidade]],"Longitude")</f>
        <v>#NAME?</v>
      </c>
    </row>
    <row r="1212" spans="1:8" x14ac:dyDescent="0.25">
      <c r="A1212" t="s">
        <v>79</v>
      </c>
      <c r="B1212" t="s">
        <v>3691</v>
      </c>
      <c r="C1212" t="str">
        <f>Tabela2[[#This Row],[Localidade]]&amp;"/"&amp;Tabela2[[#This Row],[Estado]]</f>
        <v>Alto Alegre do Pindare/MA</v>
      </c>
      <c r="D1212">
        <v>65398000</v>
      </c>
      <c r="E1212">
        <v>65399999</v>
      </c>
      <c r="F1212" t="e" vm="1129">
        <v>#VALUE!</v>
      </c>
      <c r="G1212" t="e" cm="1">
        <f t="array" aca="1" ref="G1212" ca="1">_FV(Tabela2[[#This Row],[Cidade]],"Latitude")</f>
        <v>#NAME?</v>
      </c>
      <c r="H1212" t="e" cm="1">
        <f t="array" aca="1" ref="H1212" ca="1">_FV(Tabela2[[#This Row],[Cidade]],"Longitude")</f>
        <v>#NAME?</v>
      </c>
    </row>
    <row r="1213" spans="1:8" x14ac:dyDescent="0.25">
      <c r="A1213" t="s">
        <v>79</v>
      </c>
      <c r="B1213" t="s">
        <v>3892</v>
      </c>
      <c r="C1213" t="str">
        <f>Tabela2[[#This Row],[Localidade]]&amp;"/"&amp;Tabela2[[#This Row],[Estado]]</f>
        <v>Alto Parnaiba/MA</v>
      </c>
      <c r="D1213">
        <v>65810000</v>
      </c>
      <c r="E1213">
        <v>65819999</v>
      </c>
      <c r="F1213" t="e" vm="1130">
        <v>#VALUE!</v>
      </c>
      <c r="G1213" t="e" cm="1">
        <f t="array" aca="1" ref="G1213" ca="1">_FV(Tabela2[[#This Row],[Cidade]],"Latitude")</f>
        <v>#NAME?</v>
      </c>
      <c r="H1213" t="e" cm="1">
        <f t="array" aca="1" ref="H1213" ca="1">_FV(Tabela2[[#This Row],[Cidade]],"Longitude")</f>
        <v>#NAME?</v>
      </c>
    </row>
    <row r="1214" spans="1:8" x14ac:dyDescent="0.25">
      <c r="A1214" t="s">
        <v>79</v>
      </c>
      <c r="B1214" t="s">
        <v>4215</v>
      </c>
      <c r="C1214" t="str">
        <f>Tabela2[[#This Row],[Localidade]]&amp;"/"&amp;Tabela2[[#This Row],[Estado]]</f>
        <v>Amapa do Maranhao/MA</v>
      </c>
      <c r="D1214">
        <v>65293000</v>
      </c>
      <c r="E1214">
        <v>65293999</v>
      </c>
      <c r="F1214" t="e" vm="1131">
        <v>#VALUE!</v>
      </c>
      <c r="G1214" t="e" cm="1">
        <f t="array" aca="1" ref="G1214" ca="1">_FV(Tabela2[[#This Row],[Cidade]],"Latitude")</f>
        <v>#NAME?</v>
      </c>
      <c r="H1214" t="e" cm="1">
        <f t="array" aca="1" ref="H1214" ca="1">_FV(Tabela2[[#This Row],[Cidade]],"Longitude")</f>
        <v>#NAME?</v>
      </c>
    </row>
    <row r="1215" spans="1:8" x14ac:dyDescent="0.25">
      <c r="A1215" t="s">
        <v>79</v>
      </c>
      <c r="B1215" t="s">
        <v>4216</v>
      </c>
      <c r="C1215" t="str">
        <f>Tabela2[[#This Row],[Localidade]]&amp;"/"&amp;Tabela2[[#This Row],[Estado]]</f>
        <v>Amarante do Maranhao/MA</v>
      </c>
      <c r="D1215">
        <v>65923000</v>
      </c>
      <c r="E1215">
        <v>65923999</v>
      </c>
      <c r="F1215" t="e" vm="1132">
        <v>#VALUE!</v>
      </c>
      <c r="G1215" t="e" cm="1">
        <f t="array" aca="1" ref="G1215" ca="1">_FV(Tabela2[[#This Row],[Cidade]],"Latitude")</f>
        <v>#NAME?</v>
      </c>
      <c r="H1215" t="e" cm="1">
        <f t="array" aca="1" ref="H1215" ca="1">_FV(Tabela2[[#This Row],[Cidade]],"Longitude")</f>
        <v>#NAME?</v>
      </c>
    </row>
    <row r="1216" spans="1:8" x14ac:dyDescent="0.25">
      <c r="A1216" t="s">
        <v>79</v>
      </c>
      <c r="B1216" t="s">
        <v>711</v>
      </c>
      <c r="C1216" t="str">
        <f>Tabela2[[#This Row],[Localidade]]&amp;"/"&amp;Tabela2[[#This Row],[Estado]]</f>
        <v>Anajatuba/MA</v>
      </c>
      <c r="D1216">
        <v>65490000</v>
      </c>
      <c r="E1216">
        <v>65494999</v>
      </c>
      <c r="F1216" t="e" vm="1133">
        <v>#VALUE!</v>
      </c>
      <c r="G1216" t="e" cm="1">
        <f t="array" aca="1" ref="G1216" ca="1">_FV(Tabela2[[#This Row],[Cidade]],"Latitude")</f>
        <v>#NAME?</v>
      </c>
      <c r="H1216" t="e" cm="1">
        <f t="array" aca="1" ref="H1216" ca="1">_FV(Tabela2[[#This Row],[Cidade]],"Longitude")</f>
        <v>#NAME?</v>
      </c>
    </row>
    <row r="1217" spans="1:8" x14ac:dyDescent="0.25">
      <c r="A1217" t="s">
        <v>79</v>
      </c>
      <c r="B1217" t="s">
        <v>712</v>
      </c>
      <c r="C1217" t="str">
        <f>Tabela2[[#This Row],[Localidade]]&amp;"/"&amp;Tabela2[[#This Row],[Estado]]</f>
        <v>Anapurus/MA</v>
      </c>
      <c r="D1217">
        <v>65525000</v>
      </c>
      <c r="E1217">
        <v>65529999</v>
      </c>
      <c r="F1217" t="e" vm="1134">
        <v>#VALUE!</v>
      </c>
      <c r="G1217" t="e" cm="1">
        <f t="array" aca="1" ref="G1217" ca="1">_FV(Tabela2[[#This Row],[Cidade]],"Latitude")</f>
        <v>#NAME?</v>
      </c>
      <c r="H1217" t="e" cm="1">
        <f t="array" aca="1" ref="H1217" ca="1">_FV(Tabela2[[#This Row],[Cidade]],"Longitude")</f>
        <v>#NAME?</v>
      </c>
    </row>
    <row r="1218" spans="1:8" x14ac:dyDescent="0.25">
      <c r="A1218" t="s">
        <v>79</v>
      </c>
      <c r="B1218" t="s">
        <v>4900</v>
      </c>
      <c r="C1218" t="str">
        <f>Tabela2[[#This Row],[Localidade]]&amp;"/"&amp;Tabela2[[#This Row],[Estado]]</f>
        <v>Apicum Acu/MA</v>
      </c>
      <c r="D1218">
        <v>65275000</v>
      </c>
      <c r="E1218">
        <v>65275999</v>
      </c>
      <c r="F1218" t="e" vm="1135">
        <v>#VALUE!</v>
      </c>
      <c r="G1218" t="e" cm="1">
        <f t="array" aca="1" ref="G1218" ca="1">_FV(Tabela2[[#This Row],[Cidade]],"Latitude")</f>
        <v>#NAME?</v>
      </c>
      <c r="H1218" t="e" cm="1">
        <f t="array" aca="1" ref="H1218" ca="1">_FV(Tabela2[[#This Row],[Cidade]],"Longitude")</f>
        <v>#NAME?</v>
      </c>
    </row>
    <row r="1219" spans="1:8" x14ac:dyDescent="0.25">
      <c r="A1219" t="s">
        <v>79</v>
      </c>
      <c r="B1219" t="s">
        <v>5312</v>
      </c>
      <c r="C1219" t="str">
        <f>Tabela2[[#This Row],[Localidade]]&amp;"/"&amp;Tabela2[[#This Row],[Estado]]</f>
        <v>ArAguana/MA</v>
      </c>
      <c r="D1219">
        <v>65368000</v>
      </c>
      <c r="E1219">
        <v>65369999</v>
      </c>
      <c r="F1219" t="e" vm="1136">
        <v>#VALUE!</v>
      </c>
      <c r="G1219" t="e" cm="1">
        <f t="array" aca="1" ref="G1219" ca="1">_FV(Tabela2[[#This Row],[Cidade]],"Latitude")</f>
        <v>#NAME?</v>
      </c>
      <c r="H1219" t="e" cm="1">
        <f t="array" aca="1" ref="H1219" ca="1">_FV(Tabela2[[#This Row],[Cidade]],"Longitude")</f>
        <v>#NAME?</v>
      </c>
    </row>
    <row r="1220" spans="1:8" x14ac:dyDescent="0.25">
      <c r="A1220" t="s">
        <v>79</v>
      </c>
      <c r="B1220" t="s">
        <v>713</v>
      </c>
      <c r="C1220" t="str">
        <f>Tabela2[[#This Row],[Localidade]]&amp;"/"&amp;Tabela2[[#This Row],[Estado]]</f>
        <v>Araioses/MA</v>
      </c>
      <c r="D1220">
        <v>65570000</v>
      </c>
      <c r="E1220">
        <v>65577999</v>
      </c>
      <c r="F1220" t="e" vm="1137">
        <v>#VALUE!</v>
      </c>
      <c r="G1220" t="e" cm="1">
        <f t="array" aca="1" ref="G1220" ca="1">_FV(Tabela2[[#This Row],[Cidade]],"Latitude")</f>
        <v>#NAME?</v>
      </c>
      <c r="H1220" t="e" cm="1">
        <f t="array" aca="1" ref="H1220" ca="1">_FV(Tabela2[[#This Row],[Cidade]],"Longitude")</f>
        <v>#NAME?</v>
      </c>
    </row>
    <row r="1221" spans="1:8" x14ac:dyDescent="0.25">
      <c r="A1221" t="s">
        <v>79</v>
      </c>
      <c r="B1221" t="s">
        <v>714</v>
      </c>
      <c r="C1221" t="str">
        <f>Tabela2[[#This Row],[Localidade]]&amp;"/"&amp;Tabela2[[#This Row],[Estado]]</f>
        <v>Arame/MA</v>
      </c>
      <c r="D1221">
        <v>65945000</v>
      </c>
      <c r="E1221">
        <v>65947999</v>
      </c>
      <c r="F1221" t="e" vm="1138">
        <v>#VALUE!</v>
      </c>
      <c r="G1221" t="e" cm="1">
        <f t="array" aca="1" ref="G1221" ca="1">_FV(Tabela2[[#This Row],[Cidade]],"Latitude")</f>
        <v>#NAME?</v>
      </c>
      <c r="H1221" t="e" cm="1">
        <f t="array" aca="1" ref="H1221" ca="1">_FV(Tabela2[[#This Row],[Cidade]],"Longitude")</f>
        <v>#NAME?</v>
      </c>
    </row>
    <row r="1222" spans="1:8" x14ac:dyDescent="0.25">
      <c r="A1222" t="s">
        <v>79</v>
      </c>
      <c r="B1222" t="s">
        <v>715</v>
      </c>
      <c r="C1222" t="str">
        <f>Tabela2[[#This Row],[Localidade]]&amp;"/"&amp;Tabela2[[#This Row],[Estado]]</f>
        <v>Arari/MA</v>
      </c>
      <c r="D1222">
        <v>65480000</v>
      </c>
      <c r="E1222">
        <v>65484999</v>
      </c>
      <c r="F1222" t="e" vm="1139">
        <v>#VALUE!</v>
      </c>
      <c r="G1222" t="e" cm="1">
        <f t="array" aca="1" ref="G1222" ca="1">_FV(Tabela2[[#This Row],[Cidade]],"Latitude")</f>
        <v>#NAME?</v>
      </c>
      <c r="H1222" t="e" cm="1">
        <f t="array" aca="1" ref="H1222" ca="1">_FV(Tabela2[[#This Row],[Cidade]],"Longitude")</f>
        <v>#NAME?</v>
      </c>
    </row>
    <row r="1223" spans="1:8" x14ac:dyDescent="0.25">
      <c r="A1223" t="s">
        <v>79</v>
      </c>
      <c r="B1223" t="s">
        <v>3136</v>
      </c>
      <c r="C1223" t="str">
        <f>Tabela2[[#This Row],[Localidade]]&amp;"/"&amp;Tabela2[[#This Row],[Estado]]</f>
        <v>Axixa/MA</v>
      </c>
      <c r="D1223">
        <v>65148000</v>
      </c>
      <c r="E1223">
        <v>65149999</v>
      </c>
      <c r="F1223" t="e" vm="1140">
        <v>#VALUE!</v>
      </c>
      <c r="G1223" t="e" cm="1">
        <f t="array" aca="1" ref="G1223" ca="1">_FV(Tabela2[[#This Row],[Cidade]],"Latitude")</f>
        <v>#NAME?</v>
      </c>
      <c r="H1223" t="e" cm="1">
        <f t="array" aca="1" ref="H1223" ca="1">_FV(Tabela2[[#This Row],[Cidade]],"Longitude")</f>
        <v>#NAME?</v>
      </c>
    </row>
    <row r="1224" spans="1:8" x14ac:dyDescent="0.25">
      <c r="A1224" t="s">
        <v>79</v>
      </c>
      <c r="B1224" t="s">
        <v>716</v>
      </c>
      <c r="C1224" t="str">
        <f>Tabela2[[#This Row],[Localidade]]&amp;"/"&amp;Tabela2[[#This Row],[Estado]]</f>
        <v>Bacabal/MA</v>
      </c>
      <c r="D1224">
        <v>65700000</v>
      </c>
      <c r="E1224">
        <v>65703999</v>
      </c>
      <c r="F1224" t="e" vm="1141">
        <v>#VALUE!</v>
      </c>
      <c r="G1224" t="e" cm="1">
        <f t="array" aca="1" ref="G1224" ca="1">_FV(Tabela2[[#This Row],[Cidade]],"Latitude")</f>
        <v>#NAME?</v>
      </c>
      <c r="H1224" t="e" cm="1">
        <f t="array" aca="1" ref="H1224" ca="1">_FV(Tabela2[[#This Row],[Cidade]],"Longitude")</f>
        <v>#NAME?</v>
      </c>
    </row>
    <row r="1225" spans="1:8" x14ac:dyDescent="0.25">
      <c r="A1225" t="s">
        <v>79</v>
      </c>
      <c r="B1225" t="s">
        <v>717</v>
      </c>
      <c r="C1225" t="str">
        <f>Tabela2[[#This Row],[Localidade]]&amp;"/"&amp;Tabela2[[#This Row],[Estado]]</f>
        <v>Bacabeira/MA</v>
      </c>
      <c r="D1225">
        <v>65143000</v>
      </c>
      <c r="E1225">
        <v>65144999</v>
      </c>
      <c r="F1225" t="e" vm="1142">
        <v>#VALUE!</v>
      </c>
      <c r="G1225" t="e" cm="1">
        <f t="array" aca="1" ref="G1225" ca="1">_FV(Tabela2[[#This Row],[Cidade]],"Latitude")</f>
        <v>#NAME?</v>
      </c>
      <c r="H1225" t="e" cm="1">
        <f t="array" aca="1" ref="H1225" ca="1">_FV(Tabela2[[#This Row],[Cidade]],"Longitude")</f>
        <v>#NAME?</v>
      </c>
    </row>
    <row r="1226" spans="1:8" x14ac:dyDescent="0.25">
      <c r="A1226" t="s">
        <v>79</v>
      </c>
      <c r="B1226" t="s">
        <v>718</v>
      </c>
      <c r="C1226" t="str">
        <f>Tabela2[[#This Row],[Localidade]]&amp;"/"&amp;Tabela2[[#This Row],[Estado]]</f>
        <v>Bacuri/MA</v>
      </c>
      <c r="D1226">
        <v>65270000</v>
      </c>
      <c r="E1226">
        <v>65271999</v>
      </c>
      <c r="F1226" t="e" vm="1143">
        <v>#VALUE!</v>
      </c>
      <c r="G1226" t="e" cm="1">
        <f t="array" aca="1" ref="G1226" ca="1">_FV(Tabela2[[#This Row],[Cidade]],"Latitude")</f>
        <v>#NAME?</v>
      </c>
      <c r="H1226" t="e" cm="1">
        <f t="array" aca="1" ref="H1226" ca="1">_FV(Tabela2[[#This Row],[Cidade]],"Longitude")</f>
        <v>#NAME?</v>
      </c>
    </row>
    <row r="1227" spans="1:8" x14ac:dyDescent="0.25">
      <c r="A1227" t="s">
        <v>79</v>
      </c>
      <c r="B1227" t="s">
        <v>719</v>
      </c>
      <c r="C1227" t="str">
        <f>Tabela2[[#This Row],[Localidade]]&amp;"/"&amp;Tabela2[[#This Row],[Estado]]</f>
        <v>Bacurituba/MA</v>
      </c>
      <c r="D1227">
        <v>65233000</v>
      </c>
      <c r="E1227">
        <v>65234999</v>
      </c>
      <c r="F1227" t="e" vm="1144">
        <v>#VALUE!</v>
      </c>
      <c r="G1227" t="e" cm="1">
        <f t="array" aca="1" ref="G1227" ca="1">_FV(Tabela2[[#This Row],[Cidade]],"Latitude")</f>
        <v>#NAME?</v>
      </c>
      <c r="H1227" t="e" cm="1">
        <f t="array" aca="1" ref="H1227" ca="1">_FV(Tabela2[[#This Row],[Cidade]],"Longitude")</f>
        <v>#NAME?</v>
      </c>
    </row>
    <row r="1228" spans="1:8" x14ac:dyDescent="0.25">
      <c r="A1228" t="s">
        <v>79</v>
      </c>
      <c r="B1228" t="s">
        <v>720</v>
      </c>
      <c r="C1228" t="str">
        <f>Tabela2[[#This Row],[Localidade]]&amp;"/"&amp;Tabela2[[#This Row],[Estado]]</f>
        <v>Balsas/MA</v>
      </c>
      <c r="D1228">
        <v>65800000</v>
      </c>
      <c r="E1228">
        <v>65804999</v>
      </c>
      <c r="F1228" t="e" vm="1145">
        <v>#VALUE!</v>
      </c>
      <c r="G1228" t="e" cm="1">
        <f t="array" aca="1" ref="G1228" ca="1">_FV(Tabela2[[#This Row],[Cidade]],"Latitude")</f>
        <v>#NAME?</v>
      </c>
      <c r="H1228" t="e" cm="1">
        <f t="array" aca="1" ref="H1228" ca="1">_FV(Tabela2[[#This Row],[Cidade]],"Longitude")</f>
        <v>#NAME?</v>
      </c>
    </row>
    <row r="1229" spans="1:8" x14ac:dyDescent="0.25">
      <c r="A1229" t="s">
        <v>79</v>
      </c>
      <c r="B1229" t="s">
        <v>4830</v>
      </c>
      <c r="C1229" t="str">
        <f>Tabela2[[#This Row],[Localidade]]&amp;"/"&amp;Tabela2[[#This Row],[Estado]]</f>
        <v>Barao de Grajau/MA</v>
      </c>
      <c r="D1229">
        <v>65660000</v>
      </c>
      <c r="E1229">
        <v>65664999</v>
      </c>
      <c r="F1229" t="e" vm="1146">
        <v>#VALUE!</v>
      </c>
      <c r="G1229" t="e" cm="1">
        <f t="array" aca="1" ref="G1229" ca="1">_FV(Tabela2[[#This Row],[Cidade]],"Latitude")</f>
        <v>#NAME?</v>
      </c>
      <c r="H1229" t="e" cm="1">
        <f t="array" aca="1" ref="H1229" ca="1">_FV(Tabela2[[#This Row],[Cidade]],"Longitude")</f>
        <v>#NAME?</v>
      </c>
    </row>
    <row r="1230" spans="1:8" x14ac:dyDescent="0.25">
      <c r="A1230" t="s">
        <v>79</v>
      </c>
      <c r="B1230" t="s">
        <v>721</v>
      </c>
      <c r="C1230" t="str">
        <f>Tabela2[[#This Row],[Localidade]]&amp;"/"&amp;Tabela2[[#This Row],[Estado]]</f>
        <v>Barra do Corda/MA</v>
      </c>
      <c r="D1230">
        <v>65950000</v>
      </c>
      <c r="E1230">
        <v>65961999</v>
      </c>
      <c r="F1230" t="e" vm="1147">
        <v>#VALUE!</v>
      </c>
      <c r="G1230" t="e" cm="1">
        <f t="array" aca="1" ref="G1230" ca="1">_FV(Tabela2[[#This Row],[Cidade]],"Latitude")</f>
        <v>#NAME?</v>
      </c>
      <c r="H1230" t="e" cm="1">
        <f t="array" aca="1" ref="H1230" ca="1">_FV(Tabela2[[#This Row],[Cidade]],"Longitude")</f>
        <v>#NAME?</v>
      </c>
    </row>
    <row r="1231" spans="1:8" x14ac:dyDescent="0.25">
      <c r="A1231" t="s">
        <v>79</v>
      </c>
      <c r="B1231" t="s">
        <v>722</v>
      </c>
      <c r="C1231" t="str">
        <f>Tabela2[[#This Row],[Localidade]]&amp;"/"&amp;Tabela2[[#This Row],[Estado]]</f>
        <v>Barreirinhas/MA</v>
      </c>
      <c r="D1231">
        <v>65590000</v>
      </c>
      <c r="E1231">
        <v>65599999</v>
      </c>
      <c r="F1231" t="e" vm="1148">
        <v>#VALUE!</v>
      </c>
      <c r="G1231" t="e" cm="1">
        <f t="array" aca="1" ref="G1231" ca="1">_FV(Tabela2[[#This Row],[Cidade]],"Latitude")</f>
        <v>#NAME?</v>
      </c>
      <c r="H1231" t="e" cm="1">
        <f t="array" aca="1" ref="H1231" ca="1">_FV(Tabela2[[#This Row],[Cidade]],"Longitude")</f>
        <v>#NAME?</v>
      </c>
    </row>
    <row r="1232" spans="1:8" x14ac:dyDescent="0.25">
      <c r="A1232" t="s">
        <v>79</v>
      </c>
      <c r="B1232" t="s">
        <v>4217</v>
      </c>
      <c r="C1232" t="str">
        <f>Tabela2[[#This Row],[Localidade]]&amp;"/"&amp;Tabela2[[#This Row],[Estado]]</f>
        <v>Bela Vista do Maranhao/MA</v>
      </c>
      <c r="D1232">
        <v>65335000</v>
      </c>
      <c r="E1232">
        <v>65339999</v>
      </c>
      <c r="F1232" t="e" vm="1149">
        <v>#VALUE!</v>
      </c>
      <c r="G1232" t="e" cm="1">
        <f t="array" aca="1" ref="G1232" ca="1">_FV(Tabela2[[#This Row],[Cidade]],"Latitude")</f>
        <v>#NAME?</v>
      </c>
      <c r="H1232" t="e" cm="1">
        <f t="array" aca="1" ref="H1232" ca="1">_FV(Tabela2[[#This Row],[Cidade]],"Longitude")</f>
        <v>#NAME?</v>
      </c>
    </row>
    <row r="1233" spans="1:8" x14ac:dyDescent="0.25">
      <c r="A1233" t="s">
        <v>79</v>
      </c>
      <c r="B1233" t="s">
        <v>5313</v>
      </c>
      <c r="C1233" t="str">
        <f>Tabela2[[#This Row],[Localidade]]&amp;"/"&amp;Tabela2[[#This Row],[Estado]]</f>
        <v>BelAgua/MA</v>
      </c>
      <c r="D1233">
        <v>65535000</v>
      </c>
      <c r="E1233">
        <v>65539999</v>
      </c>
      <c r="F1233" t="e" vm="1150">
        <v>#VALUE!</v>
      </c>
      <c r="G1233" t="e" cm="1">
        <f t="array" aca="1" ref="G1233" ca="1">_FV(Tabela2[[#This Row],[Cidade]],"Latitude")</f>
        <v>#NAME?</v>
      </c>
      <c r="H1233" t="e" cm="1">
        <f t="array" aca="1" ref="H1233" ca="1">_FV(Tabela2[[#This Row],[Cidade]],"Longitude")</f>
        <v>#NAME?</v>
      </c>
    </row>
    <row r="1234" spans="1:8" x14ac:dyDescent="0.25">
      <c r="A1234" t="s">
        <v>79</v>
      </c>
      <c r="B1234" t="s">
        <v>723</v>
      </c>
      <c r="C1234" t="str">
        <f>Tabela2[[#This Row],[Localidade]]&amp;"/"&amp;Tabela2[[#This Row],[Estado]]</f>
        <v>Benedito Leite/MA</v>
      </c>
      <c r="D1234">
        <v>65885000</v>
      </c>
      <c r="E1234">
        <v>65887999</v>
      </c>
      <c r="F1234" t="e" vm="1151">
        <v>#VALUE!</v>
      </c>
      <c r="G1234" t="e" cm="1">
        <f t="array" aca="1" ref="G1234" ca="1">_FV(Tabela2[[#This Row],[Cidade]],"Latitude")</f>
        <v>#NAME?</v>
      </c>
      <c r="H1234" t="e" cm="1">
        <f t="array" aca="1" ref="H1234" ca="1">_FV(Tabela2[[#This Row],[Cidade]],"Longitude")</f>
        <v>#NAME?</v>
      </c>
    </row>
    <row r="1235" spans="1:8" x14ac:dyDescent="0.25">
      <c r="A1235" t="s">
        <v>79</v>
      </c>
      <c r="B1235" t="s">
        <v>4218</v>
      </c>
      <c r="C1235" t="str">
        <f>Tabela2[[#This Row],[Localidade]]&amp;"/"&amp;Tabela2[[#This Row],[Estado]]</f>
        <v>Bequimao/MA</v>
      </c>
      <c r="D1235">
        <v>65248000</v>
      </c>
      <c r="E1235">
        <v>65249999</v>
      </c>
      <c r="F1235" t="e" vm="1152">
        <v>#VALUE!</v>
      </c>
      <c r="G1235" t="e" cm="1">
        <f t="array" aca="1" ref="G1235" ca="1">_FV(Tabela2[[#This Row],[Cidade]],"Latitude")</f>
        <v>#NAME?</v>
      </c>
      <c r="H1235" t="e" cm="1">
        <f t="array" aca="1" ref="H1235" ca="1">_FV(Tabela2[[#This Row],[Cidade]],"Longitude")</f>
        <v>#NAME?</v>
      </c>
    </row>
    <row r="1236" spans="1:8" x14ac:dyDescent="0.25">
      <c r="A1236" t="s">
        <v>79</v>
      </c>
      <c r="B1236" t="s">
        <v>724</v>
      </c>
      <c r="C1236" t="str">
        <f>Tabela2[[#This Row],[Localidade]]&amp;"/"&amp;Tabela2[[#This Row],[Estado]]</f>
        <v>Bernardo do Mearim/MA</v>
      </c>
      <c r="D1236">
        <v>65723000</v>
      </c>
      <c r="E1236">
        <v>65724999</v>
      </c>
      <c r="F1236" t="e" vm="1153">
        <v>#VALUE!</v>
      </c>
      <c r="G1236" t="e" cm="1">
        <f t="array" aca="1" ref="G1236" ca="1">_FV(Tabela2[[#This Row],[Cidade]],"Latitude")</f>
        <v>#NAME?</v>
      </c>
      <c r="H1236" t="e" cm="1">
        <f t="array" aca="1" ref="H1236" ca="1">_FV(Tabela2[[#This Row],[Cidade]],"Longitude")</f>
        <v>#NAME?</v>
      </c>
    </row>
    <row r="1237" spans="1:8" x14ac:dyDescent="0.25">
      <c r="A1237" t="s">
        <v>79</v>
      </c>
      <c r="B1237" t="s">
        <v>725</v>
      </c>
      <c r="C1237" t="str">
        <f>Tabela2[[#This Row],[Localidade]]&amp;"/"&amp;Tabela2[[#This Row],[Estado]]</f>
        <v>Boa Vista do Gurupi/MA</v>
      </c>
      <c r="D1237">
        <v>65292000</v>
      </c>
      <c r="E1237">
        <v>65292999</v>
      </c>
      <c r="F1237" t="e" vm="1154">
        <v>#VALUE!</v>
      </c>
      <c r="G1237" t="e" cm="1">
        <f t="array" aca="1" ref="G1237" ca="1">_FV(Tabela2[[#This Row],[Cidade]],"Latitude")</f>
        <v>#NAME?</v>
      </c>
      <c r="H1237" t="e" cm="1">
        <f t="array" aca="1" ref="H1237" ca="1">_FV(Tabela2[[#This Row],[Cidade]],"Longitude")</f>
        <v>#NAME?</v>
      </c>
    </row>
    <row r="1238" spans="1:8" x14ac:dyDescent="0.25">
      <c r="A1238" t="s">
        <v>79</v>
      </c>
      <c r="B1238" t="s">
        <v>726</v>
      </c>
      <c r="C1238" t="str">
        <f>Tabela2[[#This Row],[Localidade]]&amp;"/"&amp;Tabela2[[#This Row],[Estado]]</f>
        <v>Bom Jardim/MA</v>
      </c>
      <c r="D1238">
        <v>65380000</v>
      </c>
      <c r="E1238">
        <v>65384999</v>
      </c>
      <c r="F1238" t="e" vm="1155">
        <v>#VALUE!</v>
      </c>
      <c r="G1238" t="e" cm="1">
        <f t="array" aca="1" ref="G1238" ca="1">_FV(Tabela2[[#This Row],[Cidade]],"Latitude")</f>
        <v>#NAME?</v>
      </c>
      <c r="H1238" t="e" cm="1">
        <f t="array" aca="1" ref="H1238" ca="1">_FV(Tabela2[[#This Row],[Cidade]],"Longitude")</f>
        <v>#NAME?</v>
      </c>
    </row>
    <row r="1239" spans="1:8" x14ac:dyDescent="0.25">
      <c r="A1239" t="s">
        <v>79</v>
      </c>
      <c r="B1239" t="s">
        <v>727</v>
      </c>
      <c r="C1239" t="str">
        <f>Tabela2[[#This Row],[Localidade]]&amp;"/"&amp;Tabela2[[#This Row],[Estado]]</f>
        <v>Bom Jesus das Selvas/MA</v>
      </c>
      <c r="D1239">
        <v>65395000</v>
      </c>
      <c r="E1239">
        <v>65397999</v>
      </c>
      <c r="F1239" t="e" vm="1156">
        <v>#VALUE!</v>
      </c>
      <c r="G1239" t="e" cm="1">
        <f t="array" aca="1" ref="G1239" ca="1">_FV(Tabela2[[#This Row],[Cidade]],"Latitude")</f>
        <v>#NAME?</v>
      </c>
      <c r="H1239" t="e" cm="1">
        <f t="array" aca="1" ref="H1239" ca="1">_FV(Tabela2[[#This Row],[Cidade]],"Longitude")</f>
        <v>#NAME?</v>
      </c>
    </row>
    <row r="1240" spans="1:8" x14ac:dyDescent="0.25">
      <c r="A1240" t="s">
        <v>79</v>
      </c>
      <c r="B1240" t="s">
        <v>728</v>
      </c>
      <c r="C1240" t="str">
        <f>Tabela2[[#This Row],[Localidade]]&amp;"/"&amp;Tabela2[[#This Row],[Estado]]</f>
        <v>Bom Lugar/MA</v>
      </c>
      <c r="D1240">
        <v>65704000</v>
      </c>
      <c r="E1240">
        <v>65704999</v>
      </c>
      <c r="F1240" t="e" vm="1157">
        <v>#VALUE!</v>
      </c>
      <c r="G1240" t="e" cm="1">
        <f t="array" aca="1" ref="G1240" ca="1">_FV(Tabela2[[#This Row],[Cidade]],"Latitude")</f>
        <v>#NAME?</v>
      </c>
      <c r="H1240" t="e" cm="1">
        <f t="array" aca="1" ref="H1240" ca="1">_FV(Tabela2[[#This Row],[Cidade]],"Longitude")</f>
        <v>#NAME?</v>
      </c>
    </row>
    <row r="1241" spans="1:8" x14ac:dyDescent="0.25">
      <c r="A1241" t="s">
        <v>79</v>
      </c>
      <c r="B1241" t="s">
        <v>729</v>
      </c>
      <c r="C1241" t="str">
        <f>Tabela2[[#This Row],[Localidade]]&amp;"/"&amp;Tabela2[[#This Row],[Estado]]</f>
        <v>Brejo/MA</v>
      </c>
      <c r="D1241">
        <v>65520000</v>
      </c>
      <c r="E1241">
        <v>65524999</v>
      </c>
      <c r="F1241" t="e" vm="1158">
        <v>#VALUE!</v>
      </c>
      <c r="G1241" t="e" cm="1">
        <f t="array" aca="1" ref="G1241" ca="1">_FV(Tabela2[[#This Row],[Cidade]],"Latitude")</f>
        <v>#NAME?</v>
      </c>
      <c r="H1241" t="e" cm="1">
        <f t="array" aca="1" ref="H1241" ca="1">_FV(Tabela2[[#This Row],[Cidade]],"Longitude")</f>
        <v>#NAME?</v>
      </c>
    </row>
    <row r="1242" spans="1:8" x14ac:dyDescent="0.25">
      <c r="A1242" t="s">
        <v>79</v>
      </c>
      <c r="B1242" t="s">
        <v>730</v>
      </c>
      <c r="C1242" t="str">
        <f>Tabela2[[#This Row],[Localidade]]&amp;"/"&amp;Tabela2[[#This Row],[Estado]]</f>
        <v>Brejo de Areia/MA</v>
      </c>
      <c r="D1242">
        <v>65315000</v>
      </c>
      <c r="E1242">
        <v>65319999</v>
      </c>
      <c r="F1242" t="e" vm="1159">
        <v>#VALUE!</v>
      </c>
      <c r="G1242" t="e" cm="1">
        <f t="array" aca="1" ref="G1242" ca="1">_FV(Tabela2[[#This Row],[Cidade]],"Latitude")</f>
        <v>#NAME?</v>
      </c>
      <c r="H1242" t="e" cm="1">
        <f t="array" aca="1" ref="H1242" ca="1">_FV(Tabela2[[#This Row],[Cidade]],"Longitude")</f>
        <v>#NAME?</v>
      </c>
    </row>
    <row r="1243" spans="1:8" x14ac:dyDescent="0.25">
      <c r="A1243" t="s">
        <v>79</v>
      </c>
      <c r="B1243" t="s">
        <v>731</v>
      </c>
      <c r="C1243" t="str">
        <f>Tabela2[[#This Row],[Localidade]]&amp;"/"&amp;Tabela2[[#This Row],[Estado]]</f>
        <v>Buriti/MA</v>
      </c>
      <c r="D1243">
        <v>65515000</v>
      </c>
      <c r="E1243">
        <v>65519999</v>
      </c>
      <c r="F1243" t="e" vm="1160">
        <v>#VALUE!</v>
      </c>
      <c r="G1243" t="e" cm="1">
        <f t="array" aca="1" ref="G1243" ca="1">_FV(Tabela2[[#This Row],[Cidade]],"Latitude")</f>
        <v>#NAME?</v>
      </c>
      <c r="H1243" t="e" cm="1">
        <f t="array" aca="1" ref="H1243" ca="1">_FV(Tabela2[[#This Row],[Cidade]],"Longitude")</f>
        <v>#NAME?</v>
      </c>
    </row>
    <row r="1244" spans="1:8" x14ac:dyDescent="0.25">
      <c r="A1244" t="s">
        <v>79</v>
      </c>
      <c r="B1244" t="s">
        <v>732</v>
      </c>
      <c r="C1244" t="str">
        <f>Tabela2[[#This Row],[Localidade]]&amp;"/"&amp;Tabela2[[#This Row],[Estado]]</f>
        <v>Buriti Bravo/MA</v>
      </c>
      <c r="D1244">
        <v>65685000</v>
      </c>
      <c r="E1244">
        <v>65689999</v>
      </c>
      <c r="F1244" t="e" vm="1161">
        <v>#VALUE!</v>
      </c>
      <c r="G1244" t="e" cm="1">
        <f t="array" aca="1" ref="G1244" ca="1">_FV(Tabela2[[#This Row],[Cidade]],"Latitude")</f>
        <v>#NAME?</v>
      </c>
      <c r="H1244" t="e" cm="1">
        <f t="array" aca="1" ref="H1244" ca="1">_FV(Tabela2[[#This Row],[Cidade]],"Longitude")</f>
        <v>#NAME?</v>
      </c>
    </row>
    <row r="1245" spans="1:8" x14ac:dyDescent="0.25">
      <c r="A1245" t="s">
        <v>79</v>
      </c>
      <c r="B1245" t="s">
        <v>733</v>
      </c>
      <c r="C1245" t="str">
        <f>Tabela2[[#This Row],[Localidade]]&amp;"/"&amp;Tabela2[[#This Row],[Estado]]</f>
        <v>Buriticupu/MA</v>
      </c>
      <c r="D1245">
        <v>65393000</v>
      </c>
      <c r="E1245">
        <v>65394999</v>
      </c>
      <c r="F1245" t="e" vm="1162">
        <v>#VALUE!</v>
      </c>
      <c r="G1245" t="e" cm="1">
        <f t="array" aca="1" ref="G1245" ca="1">_FV(Tabela2[[#This Row],[Cidade]],"Latitude")</f>
        <v>#NAME?</v>
      </c>
      <c r="H1245" t="e" cm="1">
        <f t="array" aca="1" ref="H1245" ca="1">_FV(Tabela2[[#This Row],[Cidade]],"Longitude")</f>
        <v>#NAME?</v>
      </c>
    </row>
    <row r="1246" spans="1:8" x14ac:dyDescent="0.25">
      <c r="A1246" t="s">
        <v>79</v>
      </c>
      <c r="B1246" t="s">
        <v>734</v>
      </c>
      <c r="C1246" t="str">
        <f>Tabela2[[#This Row],[Localidade]]&amp;"/"&amp;Tabela2[[#This Row],[Estado]]</f>
        <v>Buritirana/MA</v>
      </c>
      <c r="D1246">
        <v>65935500</v>
      </c>
      <c r="E1246">
        <v>65935999</v>
      </c>
      <c r="F1246" t="e" vm="1163">
        <v>#VALUE!</v>
      </c>
      <c r="G1246" t="e" cm="1">
        <f t="array" aca="1" ref="G1246" ca="1">_FV(Tabela2[[#This Row],[Cidade]],"Latitude")</f>
        <v>#NAME?</v>
      </c>
      <c r="H1246" t="e" cm="1">
        <f t="array" aca="1" ref="H1246" ca="1">_FV(Tabela2[[#This Row],[Cidade]],"Longitude")</f>
        <v>#NAME?</v>
      </c>
    </row>
    <row r="1247" spans="1:8" x14ac:dyDescent="0.25">
      <c r="A1247" t="s">
        <v>79</v>
      </c>
      <c r="B1247" t="s">
        <v>735</v>
      </c>
      <c r="C1247" t="str">
        <f>Tabela2[[#This Row],[Localidade]]&amp;"/"&amp;Tabela2[[#This Row],[Estado]]</f>
        <v>Cachoeira Grande/MA</v>
      </c>
      <c r="D1247">
        <v>65165000</v>
      </c>
      <c r="E1247">
        <v>65169999</v>
      </c>
      <c r="F1247" t="e" vm="1164">
        <v>#VALUE!</v>
      </c>
      <c r="G1247" t="e" cm="1">
        <f t="array" aca="1" ref="G1247" ca="1">_FV(Tabela2[[#This Row],[Cidade]],"Latitude")</f>
        <v>#NAME?</v>
      </c>
      <c r="H1247" t="e" cm="1">
        <f t="array" aca="1" ref="H1247" ca="1">_FV(Tabela2[[#This Row],[Cidade]],"Longitude")</f>
        <v>#NAME?</v>
      </c>
    </row>
    <row r="1248" spans="1:8" x14ac:dyDescent="0.25">
      <c r="A1248" t="s">
        <v>79</v>
      </c>
      <c r="B1248" t="s">
        <v>4971</v>
      </c>
      <c r="C1248" t="str">
        <f>Tabela2[[#This Row],[Localidade]]&amp;"/"&amp;Tabela2[[#This Row],[Estado]]</f>
        <v>Cajapio/MA</v>
      </c>
      <c r="D1248">
        <v>65230000</v>
      </c>
      <c r="E1248">
        <v>65232999</v>
      </c>
      <c r="F1248" t="e" vm="1165">
        <v>#VALUE!</v>
      </c>
      <c r="G1248" t="e" cm="1">
        <f t="array" aca="1" ref="G1248" ca="1">_FV(Tabela2[[#This Row],[Cidade]],"Latitude")</f>
        <v>#NAME?</v>
      </c>
      <c r="H1248" t="e" cm="1">
        <f t="array" aca="1" ref="H1248" ca="1">_FV(Tabela2[[#This Row],[Cidade]],"Longitude")</f>
        <v>#NAME?</v>
      </c>
    </row>
    <row r="1249" spans="1:8" x14ac:dyDescent="0.25">
      <c r="A1249" t="s">
        <v>79</v>
      </c>
      <c r="B1249" t="s">
        <v>736</v>
      </c>
      <c r="C1249" t="str">
        <f>Tabela2[[#This Row],[Localidade]]&amp;"/"&amp;Tabela2[[#This Row],[Estado]]</f>
        <v>Cajari/MA</v>
      </c>
      <c r="D1249">
        <v>65210000</v>
      </c>
      <c r="E1249">
        <v>65212999</v>
      </c>
      <c r="F1249" t="e" vm="1166">
        <v>#VALUE!</v>
      </c>
      <c r="G1249" t="e" cm="1">
        <f t="array" aca="1" ref="G1249" ca="1">_FV(Tabela2[[#This Row],[Cidade]],"Latitude")</f>
        <v>#NAME?</v>
      </c>
      <c r="H1249" t="e" cm="1">
        <f t="array" aca="1" ref="H1249" ca="1">_FV(Tabela2[[#This Row],[Cidade]],"Longitude")</f>
        <v>#NAME?</v>
      </c>
    </row>
    <row r="1250" spans="1:8" x14ac:dyDescent="0.25">
      <c r="A1250" t="s">
        <v>79</v>
      </c>
      <c r="B1250" t="s">
        <v>4219</v>
      </c>
      <c r="C1250" t="str">
        <f>Tabela2[[#This Row],[Localidade]]&amp;"/"&amp;Tabela2[[#This Row],[Estado]]</f>
        <v>Campestre do Maranhao/MA</v>
      </c>
      <c r="D1250">
        <v>65968000</v>
      </c>
      <c r="E1250">
        <v>65969999</v>
      </c>
      <c r="F1250" t="e" vm="1167">
        <v>#VALUE!</v>
      </c>
      <c r="G1250" t="e" cm="1">
        <f t="array" aca="1" ref="G1250" ca="1">_FV(Tabela2[[#This Row],[Cidade]],"Latitude")</f>
        <v>#NAME?</v>
      </c>
      <c r="H1250" t="e" cm="1">
        <f t="array" aca="1" ref="H1250" ca="1">_FV(Tabela2[[#This Row],[Cidade]],"Longitude")</f>
        <v>#NAME?</v>
      </c>
    </row>
    <row r="1251" spans="1:8" x14ac:dyDescent="0.25">
      <c r="A1251" t="s">
        <v>79</v>
      </c>
      <c r="B1251" t="s">
        <v>3392</v>
      </c>
      <c r="C1251" t="str">
        <f>Tabela2[[#This Row],[Localidade]]&amp;"/"&amp;Tabela2[[#This Row],[Estado]]</f>
        <v>Candido Mendes/MA</v>
      </c>
      <c r="D1251">
        <v>65280000</v>
      </c>
      <c r="E1251">
        <v>65282999</v>
      </c>
      <c r="F1251" t="e" vm="1168">
        <v>#VALUE!</v>
      </c>
      <c r="G1251" t="e" cm="1">
        <f t="array" aca="1" ref="G1251" ca="1">_FV(Tabela2[[#This Row],[Cidade]],"Latitude")</f>
        <v>#NAME?</v>
      </c>
      <c r="H1251" t="e" cm="1">
        <f t="array" aca="1" ref="H1251" ca="1">_FV(Tabela2[[#This Row],[Cidade]],"Longitude")</f>
        <v>#NAME?</v>
      </c>
    </row>
    <row r="1252" spans="1:8" x14ac:dyDescent="0.25">
      <c r="A1252" t="s">
        <v>79</v>
      </c>
      <c r="B1252" t="s">
        <v>737</v>
      </c>
      <c r="C1252" t="str">
        <f>Tabela2[[#This Row],[Localidade]]&amp;"/"&amp;Tabela2[[#This Row],[Estado]]</f>
        <v>Cantanhede/MA</v>
      </c>
      <c r="D1252">
        <v>65465000</v>
      </c>
      <c r="E1252">
        <v>65467999</v>
      </c>
      <c r="F1252" t="e" vm="1169">
        <v>#VALUE!</v>
      </c>
      <c r="G1252" t="e" cm="1">
        <f t="array" aca="1" ref="G1252" ca="1">_FV(Tabela2[[#This Row],[Cidade]],"Latitude")</f>
        <v>#NAME?</v>
      </c>
      <c r="H1252" t="e" cm="1">
        <f t="array" aca="1" ref="H1252" ca="1">_FV(Tabela2[[#This Row],[Cidade]],"Longitude")</f>
        <v>#NAME?</v>
      </c>
    </row>
    <row r="1253" spans="1:8" x14ac:dyDescent="0.25">
      <c r="A1253" t="s">
        <v>79</v>
      </c>
      <c r="B1253" t="s">
        <v>738</v>
      </c>
      <c r="C1253" t="str">
        <f>Tabela2[[#This Row],[Localidade]]&amp;"/"&amp;Tabela2[[#This Row],[Estado]]</f>
        <v>Capinzal do Norte/MA</v>
      </c>
      <c r="D1253">
        <v>65735000</v>
      </c>
      <c r="E1253">
        <v>65739999</v>
      </c>
      <c r="F1253" t="e" vm="1170">
        <v>#VALUE!</v>
      </c>
      <c r="G1253" t="e" cm="1">
        <f t="array" aca="1" ref="G1253" ca="1">_FV(Tabela2[[#This Row],[Cidade]],"Latitude")</f>
        <v>#NAME?</v>
      </c>
      <c r="H1253" t="e" cm="1">
        <f t="array" aca="1" ref="H1253" ca="1">_FV(Tabela2[[#This Row],[Cidade]],"Longitude")</f>
        <v>#NAME?</v>
      </c>
    </row>
    <row r="1254" spans="1:8" x14ac:dyDescent="0.25">
      <c r="A1254" t="s">
        <v>79</v>
      </c>
      <c r="B1254" t="s">
        <v>739</v>
      </c>
      <c r="C1254" t="str">
        <f>Tabela2[[#This Row],[Localidade]]&amp;"/"&amp;Tabela2[[#This Row],[Estado]]</f>
        <v>Carolina/MA</v>
      </c>
      <c r="D1254">
        <v>65980000</v>
      </c>
      <c r="E1254">
        <v>65989999</v>
      </c>
      <c r="F1254" t="e" vm="1171">
        <v>#VALUE!</v>
      </c>
      <c r="G1254" t="e" cm="1">
        <f t="array" aca="1" ref="G1254" ca="1">_FV(Tabela2[[#This Row],[Cidade]],"Latitude")</f>
        <v>#NAME?</v>
      </c>
      <c r="H1254" t="e" cm="1">
        <f t="array" aca="1" ref="H1254" ca="1">_FV(Tabela2[[#This Row],[Cidade]],"Longitude")</f>
        <v>#NAME?</v>
      </c>
    </row>
    <row r="1255" spans="1:8" x14ac:dyDescent="0.25">
      <c r="A1255" t="s">
        <v>79</v>
      </c>
      <c r="B1255" t="s">
        <v>740</v>
      </c>
      <c r="C1255" t="str">
        <f>Tabela2[[#This Row],[Localidade]]&amp;"/"&amp;Tabela2[[#This Row],[Estado]]</f>
        <v>Carutapera/MA</v>
      </c>
      <c r="D1255">
        <v>65295000</v>
      </c>
      <c r="E1255">
        <v>65298999</v>
      </c>
      <c r="F1255" t="e" vm="1172">
        <v>#VALUE!</v>
      </c>
      <c r="G1255" t="e" cm="1">
        <f t="array" aca="1" ref="G1255" ca="1">_FV(Tabela2[[#This Row],[Cidade]],"Latitude")</f>
        <v>#NAME?</v>
      </c>
      <c r="H1255" t="e" cm="1">
        <f t="array" aca="1" ref="H1255" ca="1">_FV(Tabela2[[#This Row],[Cidade]],"Longitude")</f>
        <v>#NAME?</v>
      </c>
    </row>
    <row r="1256" spans="1:8" x14ac:dyDescent="0.25">
      <c r="A1256" t="s">
        <v>79</v>
      </c>
      <c r="B1256" t="s">
        <v>741</v>
      </c>
      <c r="C1256" t="str">
        <f>Tabela2[[#This Row],[Localidade]]&amp;"/"&amp;Tabela2[[#This Row],[Estado]]</f>
        <v>Caxias/MA</v>
      </c>
      <c r="D1256">
        <v>65600001</v>
      </c>
      <c r="E1256">
        <v>65609999</v>
      </c>
      <c r="F1256" t="e" vm="1173">
        <v>#VALUE!</v>
      </c>
      <c r="G1256" t="e" cm="1">
        <f t="array" aca="1" ref="G1256" ca="1">_FV(Tabela2[[#This Row],[Cidade]],"Latitude")</f>
        <v>#NAME?</v>
      </c>
      <c r="H1256" t="e" cm="1">
        <f t="array" aca="1" ref="H1256" ca="1">_FV(Tabela2[[#This Row],[Cidade]],"Longitude")</f>
        <v>#NAME?</v>
      </c>
    </row>
    <row r="1257" spans="1:8" x14ac:dyDescent="0.25">
      <c r="A1257" t="s">
        <v>79</v>
      </c>
      <c r="B1257" t="s">
        <v>741</v>
      </c>
      <c r="C1257" t="str">
        <f>Tabela2[[#This Row],[Localidade]]&amp;"/"&amp;Tabela2[[#This Row],[Estado]]</f>
        <v>Caxias/MA</v>
      </c>
      <c r="D1257">
        <v>65600001</v>
      </c>
      <c r="E1257">
        <v>65609999</v>
      </c>
      <c r="F1257" t="e" vm="1173">
        <v>#VALUE!</v>
      </c>
      <c r="G1257" t="e" cm="1">
        <f t="array" aca="1" ref="G1257" ca="1">_FV(Tabela2[[#This Row],[Cidade]],"Latitude")</f>
        <v>#NAME?</v>
      </c>
      <c r="H1257" t="e" cm="1">
        <f t="array" aca="1" ref="H1257" ca="1">_FV(Tabela2[[#This Row],[Cidade]],"Longitude")</f>
        <v>#NAME?</v>
      </c>
    </row>
    <row r="1258" spans="1:8" x14ac:dyDescent="0.25">
      <c r="A1258" t="s">
        <v>79</v>
      </c>
      <c r="B1258" t="s">
        <v>742</v>
      </c>
      <c r="C1258" t="str">
        <f>Tabela2[[#This Row],[Localidade]]&amp;"/"&amp;Tabela2[[#This Row],[Estado]]</f>
        <v>Cedral/MA</v>
      </c>
      <c r="D1258">
        <v>65260000</v>
      </c>
      <c r="E1258">
        <v>65262999</v>
      </c>
      <c r="F1258" t="e" vm="1174">
        <v>#VALUE!</v>
      </c>
      <c r="G1258" t="e" cm="1">
        <f t="array" aca="1" ref="G1258" ca="1">_FV(Tabela2[[#This Row],[Cidade]],"Latitude")</f>
        <v>#NAME?</v>
      </c>
      <c r="H1258" t="e" cm="1">
        <f t="array" aca="1" ref="H1258" ca="1">_FV(Tabela2[[#This Row],[Cidade]],"Longitude")</f>
        <v>#NAME?</v>
      </c>
    </row>
    <row r="1259" spans="1:8" x14ac:dyDescent="0.25">
      <c r="A1259" t="s">
        <v>79</v>
      </c>
      <c r="B1259" t="s">
        <v>4220</v>
      </c>
      <c r="C1259" t="str">
        <f>Tabela2[[#This Row],[Localidade]]&amp;"/"&amp;Tabela2[[#This Row],[Estado]]</f>
        <v>Central do Maranhao/MA</v>
      </c>
      <c r="D1259">
        <v>65267000</v>
      </c>
      <c r="E1259">
        <v>65267999</v>
      </c>
      <c r="F1259" t="e" vm="1175">
        <v>#VALUE!</v>
      </c>
      <c r="G1259" t="e" cm="1">
        <f t="array" aca="1" ref="G1259" ca="1">_FV(Tabela2[[#This Row],[Cidade]],"Latitude")</f>
        <v>#NAME?</v>
      </c>
      <c r="H1259" t="e" cm="1">
        <f t="array" aca="1" ref="H1259" ca="1">_FV(Tabela2[[#This Row],[Cidade]],"Longitude")</f>
        <v>#NAME?</v>
      </c>
    </row>
    <row r="1260" spans="1:8" x14ac:dyDescent="0.25">
      <c r="A1260" t="s">
        <v>79</v>
      </c>
      <c r="B1260" t="s">
        <v>743</v>
      </c>
      <c r="C1260" t="str">
        <f>Tabela2[[#This Row],[Localidade]]&amp;"/"&amp;Tabela2[[#This Row],[Estado]]</f>
        <v>Centro do Guilherme/MA</v>
      </c>
      <c r="D1260">
        <v>65288000</v>
      </c>
      <c r="E1260">
        <v>65288999</v>
      </c>
      <c r="F1260" t="e" vm="1176">
        <v>#VALUE!</v>
      </c>
      <c r="G1260" t="e" cm="1">
        <f t="array" aca="1" ref="G1260" ca="1">_FV(Tabela2[[#This Row],[Cidade]],"Latitude")</f>
        <v>#NAME?</v>
      </c>
      <c r="H1260" t="e" cm="1">
        <f t="array" aca="1" ref="H1260" ca="1">_FV(Tabela2[[#This Row],[Cidade]],"Longitude")</f>
        <v>#NAME?</v>
      </c>
    </row>
    <row r="1261" spans="1:8" x14ac:dyDescent="0.25">
      <c r="A1261" t="s">
        <v>79</v>
      </c>
      <c r="B1261" t="s">
        <v>4221</v>
      </c>
      <c r="C1261" t="str">
        <f>Tabela2[[#This Row],[Localidade]]&amp;"/"&amp;Tabela2[[#This Row],[Estado]]</f>
        <v>Centro Novo do Maranhao/MA</v>
      </c>
      <c r="D1261">
        <v>65299000</v>
      </c>
      <c r="E1261">
        <v>65299999</v>
      </c>
      <c r="F1261" t="e" vm="1177">
        <v>#VALUE!</v>
      </c>
      <c r="G1261" t="e" cm="1">
        <f t="array" aca="1" ref="G1261" ca="1">_FV(Tabela2[[#This Row],[Cidade]],"Latitude")</f>
        <v>#NAME?</v>
      </c>
      <c r="H1261" t="e" cm="1">
        <f t="array" aca="1" ref="H1261" ca="1">_FV(Tabela2[[#This Row],[Cidade]],"Longitude")</f>
        <v>#NAME?</v>
      </c>
    </row>
    <row r="1262" spans="1:8" x14ac:dyDescent="0.25">
      <c r="A1262" t="s">
        <v>79</v>
      </c>
      <c r="B1262" t="s">
        <v>744</v>
      </c>
      <c r="C1262" t="str">
        <f>Tabela2[[#This Row],[Localidade]]&amp;"/"&amp;Tabela2[[#This Row],[Estado]]</f>
        <v>Chapadinha/MA</v>
      </c>
      <c r="D1262">
        <v>65500000</v>
      </c>
      <c r="E1262">
        <v>65504999</v>
      </c>
      <c r="F1262" t="e" vm="1178">
        <v>#VALUE!</v>
      </c>
      <c r="G1262" t="e" cm="1">
        <f t="array" aca="1" ref="G1262" ca="1">_FV(Tabela2[[#This Row],[Cidade]],"Latitude")</f>
        <v>#NAME?</v>
      </c>
      <c r="H1262" t="e" cm="1">
        <f t="array" aca="1" ref="H1262" ca="1">_FV(Tabela2[[#This Row],[Cidade]],"Longitude")</f>
        <v>#NAME?</v>
      </c>
    </row>
    <row r="1263" spans="1:8" x14ac:dyDescent="0.25">
      <c r="A1263" t="s">
        <v>79</v>
      </c>
      <c r="B1263" t="s">
        <v>3393</v>
      </c>
      <c r="C1263" t="str">
        <f>Tabela2[[#This Row],[Localidade]]&amp;"/"&amp;Tabela2[[#This Row],[Estado]]</f>
        <v>Cidelandia/MA</v>
      </c>
      <c r="D1263">
        <v>65921000</v>
      </c>
      <c r="E1263">
        <v>65921999</v>
      </c>
      <c r="F1263" t="e" vm="1179">
        <v>#VALUE!</v>
      </c>
      <c r="G1263" t="e" cm="1">
        <f t="array" aca="1" ref="G1263" ca="1">_FV(Tabela2[[#This Row],[Cidade]],"Latitude")</f>
        <v>#NAME?</v>
      </c>
      <c r="H1263" t="e" cm="1">
        <f t="array" aca="1" ref="H1263" ca="1">_FV(Tabela2[[#This Row],[Cidade]],"Longitude")</f>
        <v>#NAME?</v>
      </c>
    </row>
    <row r="1264" spans="1:8" x14ac:dyDescent="0.25">
      <c r="A1264" t="s">
        <v>79</v>
      </c>
      <c r="B1264" t="s">
        <v>4972</v>
      </c>
      <c r="C1264" t="str">
        <f>Tabela2[[#This Row],[Localidade]]&amp;"/"&amp;Tabela2[[#This Row],[Estado]]</f>
        <v>Codo/MA</v>
      </c>
      <c r="D1264">
        <v>65400000</v>
      </c>
      <c r="E1264">
        <v>65412999</v>
      </c>
      <c r="F1264" t="e" vm="1180">
        <v>#VALUE!</v>
      </c>
      <c r="G1264" t="e" cm="1">
        <f t="array" aca="1" ref="G1264" ca="1">_FV(Tabela2[[#This Row],[Cidade]],"Latitude")</f>
        <v>#NAME?</v>
      </c>
      <c r="H1264" t="e" cm="1">
        <f t="array" aca="1" ref="H1264" ca="1">_FV(Tabela2[[#This Row],[Cidade]],"Longitude")</f>
        <v>#NAME?</v>
      </c>
    </row>
    <row r="1265" spans="1:8" x14ac:dyDescent="0.25">
      <c r="A1265" t="s">
        <v>79</v>
      </c>
      <c r="B1265" t="s">
        <v>745</v>
      </c>
      <c r="C1265" t="str">
        <f>Tabela2[[#This Row],[Localidade]]&amp;"/"&amp;Tabela2[[#This Row],[Estado]]</f>
        <v>Coelho Neto/MA</v>
      </c>
      <c r="D1265">
        <v>65620000</v>
      </c>
      <c r="E1265">
        <v>65624999</v>
      </c>
      <c r="F1265" t="e" vm="1181">
        <v>#VALUE!</v>
      </c>
      <c r="G1265" t="e" cm="1">
        <f t="array" aca="1" ref="G1265" ca="1">_FV(Tabela2[[#This Row],[Cidade]],"Latitude")</f>
        <v>#NAME?</v>
      </c>
      <c r="H1265" t="e" cm="1">
        <f t="array" aca="1" ref="H1265" ca="1">_FV(Tabela2[[#This Row],[Cidade]],"Longitude")</f>
        <v>#NAME?</v>
      </c>
    </row>
    <row r="1266" spans="1:8" x14ac:dyDescent="0.25">
      <c r="A1266" t="s">
        <v>79</v>
      </c>
      <c r="B1266" t="s">
        <v>746</v>
      </c>
      <c r="C1266" t="str">
        <f>Tabela2[[#This Row],[Localidade]]&amp;"/"&amp;Tabela2[[#This Row],[Estado]]</f>
        <v>Colinas/MA</v>
      </c>
      <c r="D1266">
        <v>65690000</v>
      </c>
      <c r="E1266">
        <v>65692999</v>
      </c>
      <c r="F1266" t="e" vm="1182">
        <v>#VALUE!</v>
      </c>
      <c r="G1266" t="e" cm="1">
        <f t="array" aca="1" ref="G1266" ca="1">_FV(Tabela2[[#This Row],[Cidade]],"Latitude")</f>
        <v>#NAME?</v>
      </c>
      <c r="H1266" t="e" cm="1">
        <f t="array" aca="1" ref="H1266" ca="1">_FV(Tabela2[[#This Row],[Cidade]],"Longitude")</f>
        <v>#NAME?</v>
      </c>
    </row>
    <row r="1267" spans="1:8" x14ac:dyDescent="0.25">
      <c r="A1267" t="s">
        <v>79</v>
      </c>
      <c r="B1267" t="s">
        <v>4901</v>
      </c>
      <c r="C1267" t="str">
        <f>Tabela2[[#This Row],[Localidade]]&amp;"/"&amp;Tabela2[[#This Row],[Estado]]</f>
        <v>Conceicao do Lago Acu/MA</v>
      </c>
      <c r="D1267">
        <v>65340000</v>
      </c>
      <c r="E1267">
        <v>65344999</v>
      </c>
      <c r="F1267" t="e" vm="1183">
        <v>#VALUE!</v>
      </c>
      <c r="G1267" t="e" cm="1">
        <f t="array" aca="1" ref="G1267" ca="1">_FV(Tabela2[[#This Row],[Cidade]],"Latitude")</f>
        <v>#NAME?</v>
      </c>
      <c r="H1267" t="e" cm="1">
        <f t="array" aca="1" ref="H1267" ca="1">_FV(Tabela2[[#This Row],[Cidade]],"Longitude")</f>
        <v>#NAME?</v>
      </c>
    </row>
    <row r="1268" spans="1:8" x14ac:dyDescent="0.25">
      <c r="A1268" t="s">
        <v>79</v>
      </c>
      <c r="B1268" t="s">
        <v>3137</v>
      </c>
      <c r="C1268" t="str">
        <f>Tabela2[[#This Row],[Localidade]]&amp;"/"&amp;Tabela2[[#This Row],[Estado]]</f>
        <v>Coroata/MA</v>
      </c>
      <c r="D1268">
        <v>65415000</v>
      </c>
      <c r="E1268">
        <v>65417999</v>
      </c>
      <c r="F1268" t="e" vm="1184">
        <v>#VALUE!</v>
      </c>
      <c r="G1268" t="e" cm="1">
        <f t="array" aca="1" ref="G1268" ca="1">_FV(Tabela2[[#This Row],[Cidade]],"Latitude")</f>
        <v>#NAME?</v>
      </c>
      <c r="H1268" t="e" cm="1">
        <f t="array" aca="1" ref="H1268" ca="1">_FV(Tabela2[[#This Row],[Cidade]],"Longitude")</f>
        <v>#NAME?</v>
      </c>
    </row>
    <row r="1269" spans="1:8" x14ac:dyDescent="0.25">
      <c r="A1269" t="s">
        <v>79</v>
      </c>
      <c r="B1269" t="s">
        <v>747</v>
      </c>
      <c r="C1269" t="str">
        <f>Tabela2[[#This Row],[Localidade]]&amp;"/"&amp;Tabela2[[#This Row],[Estado]]</f>
        <v>Cururupu/MA</v>
      </c>
      <c r="D1269">
        <v>65268000</v>
      </c>
      <c r="E1269">
        <v>65268999</v>
      </c>
      <c r="F1269" t="e" vm="1185">
        <v>#VALUE!</v>
      </c>
      <c r="G1269" t="e" cm="1">
        <f t="array" aca="1" ref="G1269" ca="1">_FV(Tabela2[[#This Row],[Cidade]],"Latitude")</f>
        <v>#NAME?</v>
      </c>
      <c r="H1269" t="e" cm="1">
        <f t="array" aca="1" ref="H1269" ca="1">_FV(Tabela2[[#This Row],[Cidade]],"Longitude")</f>
        <v>#NAME?</v>
      </c>
    </row>
    <row r="1270" spans="1:8" x14ac:dyDescent="0.25">
      <c r="A1270" t="s">
        <v>79</v>
      </c>
      <c r="B1270" t="s">
        <v>4957</v>
      </c>
      <c r="C1270" t="str">
        <f>Tabela2[[#This Row],[Localidade]]&amp;"/"&amp;Tabela2[[#This Row],[Estado]]</f>
        <v>Davinopolis/MA</v>
      </c>
      <c r="D1270">
        <v>65927000</v>
      </c>
      <c r="E1270">
        <v>65927999</v>
      </c>
      <c r="F1270" t="e" vm="1186">
        <v>#VALUE!</v>
      </c>
      <c r="G1270" t="e" cm="1">
        <f t="array" aca="1" ref="G1270" ca="1">_FV(Tabela2[[#This Row],[Cidade]],"Latitude")</f>
        <v>#NAME?</v>
      </c>
      <c r="H1270" t="e" cm="1">
        <f t="array" aca="1" ref="H1270" ca="1">_FV(Tabela2[[#This Row],[Cidade]],"Longitude")</f>
        <v>#NAME?</v>
      </c>
    </row>
    <row r="1271" spans="1:8" x14ac:dyDescent="0.25">
      <c r="A1271" t="s">
        <v>79</v>
      </c>
      <c r="B1271" t="s">
        <v>748</v>
      </c>
      <c r="C1271" t="str">
        <f>Tabela2[[#This Row],[Localidade]]&amp;"/"&amp;Tabela2[[#This Row],[Estado]]</f>
        <v>Dom Pedro/MA</v>
      </c>
      <c r="D1271">
        <v>65765000</v>
      </c>
      <c r="E1271">
        <v>65767999</v>
      </c>
      <c r="F1271" t="e" vm="1187">
        <v>#VALUE!</v>
      </c>
      <c r="G1271" t="e" cm="1">
        <f t="array" aca="1" ref="G1271" ca="1">_FV(Tabela2[[#This Row],[Cidade]],"Latitude")</f>
        <v>#NAME?</v>
      </c>
      <c r="H1271" t="e" cm="1">
        <f t="array" aca="1" ref="H1271" ca="1">_FV(Tabela2[[#This Row],[Cidade]],"Longitude")</f>
        <v>#NAME?</v>
      </c>
    </row>
    <row r="1272" spans="1:8" x14ac:dyDescent="0.25">
      <c r="A1272" t="s">
        <v>79</v>
      </c>
      <c r="B1272" t="s">
        <v>749</v>
      </c>
      <c r="C1272" t="str">
        <f>Tabela2[[#This Row],[Localidade]]&amp;"/"&amp;Tabela2[[#This Row],[Estado]]</f>
        <v>Duque Bacelar/MA</v>
      </c>
      <c r="D1272">
        <v>65625000</v>
      </c>
      <c r="E1272">
        <v>65629999</v>
      </c>
      <c r="F1272" t="e" vm="1188">
        <v>#VALUE!</v>
      </c>
      <c r="G1272" t="e" cm="1">
        <f t="array" aca="1" ref="G1272" ca="1">_FV(Tabela2[[#This Row],[Cidade]],"Latitude")</f>
        <v>#NAME?</v>
      </c>
      <c r="H1272" t="e" cm="1">
        <f t="array" aca="1" ref="H1272" ca="1">_FV(Tabela2[[#This Row],[Cidade]],"Longitude")</f>
        <v>#NAME?</v>
      </c>
    </row>
    <row r="1273" spans="1:8" x14ac:dyDescent="0.25">
      <c r="A1273" t="s">
        <v>79</v>
      </c>
      <c r="B1273" t="s">
        <v>4973</v>
      </c>
      <c r="C1273" t="str">
        <f>Tabela2[[#This Row],[Localidade]]&amp;"/"&amp;Tabela2[[#This Row],[Estado]]</f>
        <v>Esperantinopolis/MA</v>
      </c>
      <c r="D1273">
        <v>65750000</v>
      </c>
      <c r="E1273">
        <v>65752999</v>
      </c>
      <c r="F1273" t="e" vm="1189">
        <v>#VALUE!</v>
      </c>
      <c r="G1273" t="e" cm="1">
        <f t="array" aca="1" ref="G1273" ca="1">_FV(Tabela2[[#This Row],[Cidade]],"Latitude")</f>
        <v>#NAME?</v>
      </c>
      <c r="H1273" t="e" cm="1">
        <f t="array" aca="1" ref="H1273" ca="1">_FV(Tabela2[[#This Row],[Cidade]],"Longitude")</f>
        <v>#NAME?</v>
      </c>
    </row>
    <row r="1274" spans="1:8" x14ac:dyDescent="0.25">
      <c r="A1274" t="s">
        <v>79</v>
      </c>
      <c r="B1274" t="s">
        <v>750</v>
      </c>
      <c r="C1274" t="str">
        <f>Tabela2[[#This Row],[Localidade]]&amp;"/"&amp;Tabela2[[#This Row],[Estado]]</f>
        <v>Estreito/MA</v>
      </c>
      <c r="D1274">
        <v>65975000</v>
      </c>
      <c r="E1274">
        <v>65977999</v>
      </c>
      <c r="F1274" t="e" vm="1190">
        <v>#VALUE!</v>
      </c>
      <c r="G1274" t="e" cm="1">
        <f t="array" aca="1" ref="G1274" ca="1">_FV(Tabela2[[#This Row],[Cidade]],"Latitude")</f>
        <v>#NAME?</v>
      </c>
      <c r="H1274" t="e" cm="1">
        <f t="array" aca="1" ref="H1274" ca="1">_FV(Tabela2[[#This Row],[Cidade]],"Longitude")</f>
        <v>#NAME?</v>
      </c>
    </row>
    <row r="1275" spans="1:8" x14ac:dyDescent="0.25">
      <c r="A1275" t="s">
        <v>79</v>
      </c>
      <c r="B1275" t="s">
        <v>4222</v>
      </c>
      <c r="C1275" t="str">
        <f>Tabela2[[#This Row],[Localidade]]&amp;"/"&amp;Tabela2[[#This Row],[Estado]]</f>
        <v>Feira Nova do Maranhao/MA</v>
      </c>
      <c r="D1275">
        <v>65995000</v>
      </c>
      <c r="E1275">
        <v>65999999</v>
      </c>
      <c r="F1275" t="e" vm="1191">
        <v>#VALUE!</v>
      </c>
      <c r="G1275" t="e" cm="1">
        <f t="array" aca="1" ref="G1275" ca="1">_FV(Tabela2[[#This Row],[Cidade]],"Latitude")</f>
        <v>#NAME?</v>
      </c>
      <c r="H1275" t="e" cm="1">
        <f t="array" aca="1" ref="H1275" ca="1">_FV(Tabela2[[#This Row],[Cidade]],"Longitude")</f>
        <v>#NAME?</v>
      </c>
    </row>
    <row r="1276" spans="1:8" x14ac:dyDescent="0.25">
      <c r="A1276" t="s">
        <v>79</v>
      </c>
      <c r="B1276" t="s">
        <v>4223</v>
      </c>
      <c r="C1276" t="str">
        <f>Tabela2[[#This Row],[Localidade]]&amp;"/"&amp;Tabela2[[#This Row],[Estado]]</f>
        <v>Fernando Falcao/MA</v>
      </c>
      <c r="D1276">
        <v>65964000</v>
      </c>
      <c r="E1276">
        <v>65967999</v>
      </c>
      <c r="F1276" t="e" vm="1192">
        <v>#VALUE!</v>
      </c>
      <c r="G1276" t="e" cm="1">
        <f t="array" aca="1" ref="G1276" ca="1">_FV(Tabela2[[#This Row],[Cidade]],"Latitude")</f>
        <v>#NAME?</v>
      </c>
      <c r="H1276" t="e" cm="1">
        <f t="array" aca="1" ref="H1276" ca="1">_FV(Tabela2[[#This Row],[Cidade]],"Longitude")</f>
        <v>#NAME?</v>
      </c>
    </row>
    <row r="1277" spans="1:8" x14ac:dyDescent="0.25">
      <c r="A1277" t="s">
        <v>79</v>
      </c>
      <c r="B1277" t="s">
        <v>751</v>
      </c>
      <c r="C1277" t="str">
        <f>Tabela2[[#This Row],[Localidade]]&amp;"/"&amp;Tabela2[[#This Row],[Estado]]</f>
        <v>Formosa da Serra Negra/MA</v>
      </c>
      <c r="D1277">
        <v>65943000</v>
      </c>
      <c r="E1277">
        <v>65944999</v>
      </c>
      <c r="F1277" t="e" vm="1193">
        <v>#VALUE!</v>
      </c>
      <c r="G1277" t="e" cm="1">
        <f t="array" aca="1" ref="G1277" ca="1">_FV(Tabela2[[#This Row],[Cidade]],"Latitude")</f>
        <v>#NAME?</v>
      </c>
      <c r="H1277" t="e" cm="1">
        <f t="array" aca="1" ref="H1277" ca="1">_FV(Tabela2[[#This Row],[Cidade]],"Longitude")</f>
        <v>#NAME?</v>
      </c>
    </row>
    <row r="1278" spans="1:8" x14ac:dyDescent="0.25">
      <c r="A1278" t="s">
        <v>79</v>
      </c>
      <c r="B1278" t="s">
        <v>752</v>
      </c>
      <c r="C1278" t="str">
        <f>Tabela2[[#This Row],[Localidade]]&amp;"/"&amp;Tabela2[[#This Row],[Estado]]</f>
        <v>Fortaleza dos Nogueiras/MA</v>
      </c>
      <c r="D1278">
        <v>65805000</v>
      </c>
      <c r="E1278">
        <v>65807999</v>
      </c>
      <c r="F1278" t="e" vm="1194">
        <v>#VALUE!</v>
      </c>
      <c r="G1278" t="e" cm="1">
        <f t="array" aca="1" ref="G1278" ca="1">_FV(Tabela2[[#This Row],[Cidade]],"Latitude")</f>
        <v>#NAME?</v>
      </c>
      <c r="H1278" t="e" cm="1">
        <f t="array" aca="1" ref="H1278" ca="1">_FV(Tabela2[[#This Row],[Cidade]],"Longitude")</f>
        <v>#NAME?</v>
      </c>
    </row>
    <row r="1279" spans="1:8" x14ac:dyDescent="0.25">
      <c r="A1279" t="s">
        <v>79</v>
      </c>
      <c r="B1279" t="s">
        <v>753</v>
      </c>
      <c r="C1279" t="str">
        <f>Tabela2[[#This Row],[Localidade]]&amp;"/"&amp;Tabela2[[#This Row],[Estado]]</f>
        <v>Fortuna/MA</v>
      </c>
      <c r="D1279">
        <v>65695000</v>
      </c>
      <c r="E1279">
        <v>65699999</v>
      </c>
      <c r="F1279" t="e" vm="1195">
        <v>#VALUE!</v>
      </c>
      <c r="G1279" t="e" cm="1">
        <f t="array" aca="1" ref="G1279" ca="1">_FV(Tabela2[[#This Row],[Cidade]],"Latitude")</f>
        <v>#NAME?</v>
      </c>
      <c r="H1279" t="e" cm="1">
        <f t="array" aca="1" ref="H1279" ca="1">_FV(Tabela2[[#This Row],[Cidade]],"Longitude")</f>
        <v>#NAME?</v>
      </c>
    </row>
    <row r="1280" spans="1:8" x14ac:dyDescent="0.25">
      <c r="A1280" t="s">
        <v>79</v>
      </c>
      <c r="B1280" t="s">
        <v>754</v>
      </c>
      <c r="C1280" t="str">
        <f>Tabela2[[#This Row],[Localidade]]&amp;"/"&amp;Tabela2[[#This Row],[Estado]]</f>
        <v>Godofredo Viana/MA</v>
      </c>
      <c r="D1280">
        <v>65285000</v>
      </c>
      <c r="E1280">
        <v>65287999</v>
      </c>
      <c r="F1280" t="e" vm="1196">
        <v>#VALUE!</v>
      </c>
      <c r="G1280" t="e" cm="1">
        <f t="array" aca="1" ref="G1280" ca="1">_FV(Tabela2[[#This Row],[Cidade]],"Latitude")</f>
        <v>#NAME?</v>
      </c>
      <c r="H1280" t="e" cm="1">
        <f t="array" aca="1" ref="H1280" ca="1">_FV(Tabela2[[#This Row],[Cidade]],"Longitude")</f>
        <v>#NAME?</v>
      </c>
    </row>
    <row r="1281" spans="1:8" x14ac:dyDescent="0.25">
      <c r="A1281" t="s">
        <v>79</v>
      </c>
      <c r="B1281" t="s">
        <v>3540</v>
      </c>
      <c r="C1281" t="str">
        <f>Tabela2[[#This Row],[Localidade]]&amp;"/"&amp;Tabela2[[#This Row],[Estado]]</f>
        <v>Goncalves Dias/MA</v>
      </c>
      <c r="D1281">
        <v>65775000</v>
      </c>
      <c r="E1281">
        <v>65779999</v>
      </c>
      <c r="F1281" t="e" vm="1197">
        <v>#VALUE!</v>
      </c>
      <c r="G1281" t="e" cm="1">
        <f t="array" aca="1" ref="G1281" ca="1">_FV(Tabela2[[#This Row],[Cidade]],"Latitude")</f>
        <v>#NAME?</v>
      </c>
      <c r="H1281" t="e" cm="1">
        <f t="array" aca="1" ref="H1281" ca="1">_FV(Tabela2[[#This Row],[Cidade]],"Longitude")</f>
        <v>#NAME?</v>
      </c>
    </row>
    <row r="1282" spans="1:8" x14ac:dyDescent="0.25">
      <c r="A1282" t="s">
        <v>79</v>
      </c>
      <c r="B1282" t="s">
        <v>755</v>
      </c>
      <c r="C1282" t="str">
        <f>Tabela2[[#This Row],[Localidade]]&amp;"/"&amp;Tabela2[[#This Row],[Estado]]</f>
        <v>Governador Archer/MA</v>
      </c>
      <c r="D1282">
        <v>65770000</v>
      </c>
      <c r="E1282">
        <v>65774999</v>
      </c>
      <c r="F1282" t="e" vm="1198">
        <v>#VALUE!</v>
      </c>
      <c r="G1282" t="e" cm="1">
        <f t="array" aca="1" ref="G1282" ca="1">_FV(Tabela2[[#This Row],[Cidade]],"Latitude")</f>
        <v>#NAME?</v>
      </c>
      <c r="H1282" t="e" cm="1">
        <f t="array" aca="1" ref="H1282" ca="1">_FV(Tabela2[[#This Row],[Cidade]],"Longitude")</f>
        <v>#NAME?</v>
      </c>
    </row>
    <row r="1283" spans="1:8" x14ac:dyDescent="0.25">
      <c r="A1283" t="s">
        <v>79</v>
      </c>
      <c r="B1283" t="s">
        <v>4224</v>
      </c>
      <c r="C1283" t="str">
        <f>Tabela2[[#This Row],[Localidade]]&amp;"/"&amp;Tabela2[[#This Row],[Estado]]</f>
        <v>Governador Edison Lobao/MA</v>
      </c>
      <c r="D1283">
        <v>65928000</v>
      </c>
      <c r="E1283">
        <v>65928999</v>
      </c>
      <c r="F1283" t="e" vm="1199">
        <v>#VALUE!</v>
      </c>
      <c r="G1283" t="e" cm="1">
        <f t="array" aca="1" ref="G1283" ca="1">_FV(Tabela2[[#This Row],[Cidade]],"Latitude")</f>
        <v>#NAME?</v>
      </c>
      <c r="H1283" t="e" cm="1">
        <f t="array" aca="1" ref="H1283" ca="1">_FV(Tabela2[[#This Row],[Cidade]],"Longitude")</f>
        <v>#NAME?</v>
      </c>
    </row>
    <row r="1284" spans="1:8" x14ac:dyDescent="0.25">
      <c r="A1284" t="s">
        <v>79</v>
      </c>
      <c r="B1284" t="s">
        <v>5168</v>
      </c>
      <c r="C1284" t="str">
        <f>Tabela2[[#This Row],[Localidade]]&amp;"/"&amp;Tabela2[[#This Row],[Estado]]</f>
        <v>Governador Eugenio Barros/MA</v>
      </c>
      <c r="D1284">
        <v>65780000</v>
      </c>
      <c r="E1284">
        <v>65782999</v>
      </c>
      <c r="F1284" t="e" vm="1200">
        <v>#VALUE!</v>
      </c>
      <c r="G1284" t="e" cm="1">
        <f t="array" aca="1" ref="G1284" ca="1">_FV(Tabela2[[#This Row],[Cidade]],"Latitude")</f>
        <v>#NAME?</v>
      </c>
      <c r="H1284" t="e" cm="1">
        <f t="array" aca="1" ref="H1284" ca="1">_FV(Tabela2[[#This Row],[Cidade]],"Longitude")</f>
        <v>#NAME?</v>
      </c>
    </row>
    <row r="1285" spans="1:8" x14ac:dyDescent="0.25">
      <c r="A1285" t="s">
        <v>79</v>
      </c>
      <c r="B1285" t="s">
        <v>756</v>
      </c>
      <c r="C1285" t="str">
        <f>Tabela2[[#This Row],[Localidade]]&amp;"/"&amp;Tabela2[[#This Row],[Estado]]</f>
        <v>Governador Luiz Rocha/MA</v>
      </c>
      <c r="D1285">
        <v>65795000</v>
      </c>
      <c r="E1285">
        <v>65799999</v>
      </c>
      <c r="F1285" t="e" vm="1201">
        <v>#VALUE!</v>
      </c>
      <c r="G1285" t="e" cm="1">
        <f t="array" aca="1" ref="G1285" ca="1">_FV(Tabela2[[#This Row],[Cidade]],"Latitude")</f>
        <v>#NAME?</v>
      </c>
      <c r="H1285" t="e" cm="1">
        <f t="array" aca="1" ref="H1285" ca="1">_FV(Tabela2[[#This Row],[Cidade]],"Longitude")</f>
        <v>#NAME?</v>
      </c>
    </row>
    <row r="1286" spans="1:8" x14ac:dyDescent="0.25">
      <c r="A1286" t="s">
        <v>79</v>
      </c>
      <c r="B1286" t="s">
        <v>757</v>
      </c>
      <c r="C1286" t="str">
        <f>Tabela2[[#This Row],[Localidade]]&amp;"/"&amp;Tabela2[[#This Row],[Estado]]</f>
        <v>Governador Newton Bello/MA</v>
      </c>
      <c r="D1286">
        <v>65363000</v>
      </c>
      <c r="E1286">
        <v>65364999</v>
      </c>
      <c r="F1286" t="e" vm="1202">
        <v>#VALUE!</v>
      </c>
      <c r="G1286" t="e" cm="1">
        <f t="array" aca="1" ref="G1286" ca="1">_FV(Tabela2[[#This Row],[Cidade]],"Latitude")</f>
        <v>#NAME?</v>
      </c>
      <c r="H1286" t="e" cm="1">
        <f t="array" aca="1" ref="H1286" ca="1">_FV(Tabela2[[#This Row],[Cidade]],"Longitude")</f>
        <v>#NAME?</v>
      </c>
    </row>
    <row r="1287" spans="1:8" x14ac:dyDescent="0.25">
      <c r="A1287" t="s">
        <v>79</v>
      </c>
      <c r="B1287" t="s">
        <v>758</v>
      </c>
      <c r="C1287" t="str">
        <f>Tabela2[[#This Row],[Localidade]]&amp;"/"&amp;Tabela2[[#This Row],[Estado]]</f>
        <v>Governador Nunes Freire/MA</v>
      </c>
      <c r="D1287">
        <v>65284000</v>
      </c>
      <c r="E1287">
        <v>65284999</v>
      </c>
      <c r="F1287" t="e" vm="1203">
        <v>#VALUE!</v>
      </c>
      <c r="G1287" t="e" cm="1">
        <f t="array" aca="1" ref="G1287" ca="1">_FV(Tabela2[[#This Row],[Cidade]],"Latitude")</f>
        <v>#NAME?</v>
      </c>
      <c r="H1287" t="e" cm="1">
        <f t="array" aca="1" ref="H1287" ca="1">_FV(Tabela2[[#This Row],[Cidade]],"Longitude")</f>
        <v>#NAME?</v>
      </c>
    </row>
    <row r="1288" spans="1:8" x14ac:dyDescent="0.25">
      <c r="A1288" t="s">
        <v>79</v>
      </c>
      <c r="B1288" t="s">
        <v>3541</v>
      </c>
      <c r="C1288" t="str">
        <f>Tabela2[[#This Row],[Localidade]]&amp;"/"&amp;Tabela2[[#This Row],[Estado]]</f>
        <v>Graca Aranha/MA</v>
      </c>
      <c r="D1288">
        <v>65785000</v>
      </c>
      <c r="E1288">
        <v>65789999</v>
      </c>
      <c r="F1288" t="e" vm="1204">
        <v>#VALUE!</v>
      </c>
      <c r="G1288" t="e" cm="1">
        <f t="array" aca="1" ref="G1288" ca="1">_FV(Tabela2[[#This Row],[Cidade]],"Latitude")</f>
        <v>#NAME?</v>
      </c>
      <c r="H1288" t="e" cm="1">
        <f t="array" aca="1" ref="H1288" ca="1">_FV(Tabela2[[#This Row],[Cidade]],"Longitude")</f>
        <v>#NAME?</v>
      </c>
    </row>
    <row r="1289" spans="1:8" x14ac:dyDescent="0.25">
      <c r="A1289" t="s">
        <v>79</v>
      </c>
      <c r="B1289" t="s">
        <v>4831</v>
      </c>
      <c r="C1289" t="str">
        <f>Tabela2[[#This Row],[Localidade]]&amp;"/"&amp;Tabela2[[#This Row],[Estado]]</f>
        <v>Grajau/MA</v>
      </c>
      <c r="D1289">
        <v>65940000</v>
      </c>
      <c r="E1289">
        <v>65942999</v>
      </c>
      <c r="F1289" t="e" vm="1205">
        <v>#VALUE!</v>
      </c>
      <c r="G1289" t="e" cm="1">
        <f t="array" aca="1" ref="G1289" ca="1">_FV(Tabela2[[#This Row],[Cidade]],"Latitude")</f>
        <v>#NAME?</v>
      </c>
      <c r="H1289" t="e" cm="1">
        <f t="array" aca="1" ref="H1289" ca="1">_FV(Tabela2[[#This Row],[Cidade]],"Longitude")</f>
        <v>#NAME?</v>
      </c>
    </row>
    <row r="1290" spans="1:8" x14ac:dyDescent="0.25">
      <c r="A1290" t="s">
        <v>79</v>
      </c>
      <c r="B1290" t="s">
        <v>4225</v>
      </c>
      <c r="C1290" t="str">
        <f>Tabela2[[#This Row],[Localidade]]&amp;"/"&amp;Tabela2[[#This Row],[Estado]]</f>
        <v>Guimaraes/MA</v>
      </c>
      <c r="D1290">
        <v>65255000</v>
      </c>
      <c r="E1290">
        <v>65259999</v>
      </c>
      <c r="F1290" t="e" vm="1206">
        <v>#VALUE!</v>
      </c>
      <c r="G1290" t="e" cm="1">
        <f t="array" aca="1" ref="G1290" ca="1">_FV(Tabela2[[#This Row],[Cidade]],"Latitude")</f>
        <v>#NAME?</v>
      </c>
      <c r="H1290" t="e" cm="1">
        <f t="array" aca="1" ref="H1290" ca="1">_FV(Tabela2[[#This Row],[Cidade]],"Longitude")</f>
        <v>#NAME?</v>
      </c>
    </row>
    <row r="1291" spans="1:8" x14ac:dyDescent="0.25">
      <c r="A1291" t="s">
        <v>79</v>
      </c>
      <c r="B1291" t="s">
        <v>759</v>
      </c>
      <c r="C1291" t="str">
        <f>Tabela2[[#This Row],[Localidade]]&amp;"/"&amp;Tabela2[[#This Row],[Estado]]</f>
        <v>Humberto de Campos/MA</v>
      </c>
      <c r="D1291">
        <v>65180000</v>
      </c>
      <c r="E1291">
        <v>65189999</v>
      </c>
      <c r="F1291" t="e" vm="1207">
        <v>#VALUE!</v>
      </c>
      <c r="G1291" t="e" cm="1">
        <f t="array" aca="1" ref="G1291" ca="1">_FV(Tabela2[[#This Row],[Cidade]],"Latitude")</f>
        <v>#NAME?</v>
      </c>
      <c r="H1291" t="e" cm="1">
        <f t="array" aca="1" ref="H1291" ca="1">_FV(Tabela2[[#This Row],[Cidade]],"Longitude")</f>
        <v>#NAME?</v>
      </c>
    </row>
    <row r="1292" spans="1:8" x14ac:dyDescent="0.25">
      <c r="A1292" t="s">
        <v>79</v>
      </c>
      <c r="B1292" t="s">
        <v>760</v>
      </c>
      <c r="C1292" t="str">
        <f>Tabela2[[#This Row],[Localidade]]&amp;"/"&amp;Tabela2[[#This Row],[Estado]]</f>
        <v>Icatu/MA</v>
      </c>
      <c r="D1292">
        <v>65170000</v>
      </c>
      <c r="E1292">
        <v>65179999</v>
      </c>
      <c r="F1292" t="e" vm="1208">
        <v>#VALUE!</v>
      </c>
      <c r="G1292" t="e" cm="1">
        <f t="array" aca="1" ref="G1292" ca="1">_FV(Tabela2[[#This Row],[Cidade]],"Latitude")</f>
        <v>#NAME?</v>
      </c>
      <c r="H1292" t="e" cm="1">
        <f t="array" aca="1" ref="H1292" ca="1">_FV(Tabela2[[#This Row],[Cidade]],"Longitude")</f>
        <v>#NAME?</v>
      </c>
    </row>
    <row r="1293" spans="1:8" x14ac:dyDescent="0.25">
      <c r="A1293" t="s">
        <v>79</v>
      </c>
      <c r="B1293" t="s">
        <v>3692</v>
      </c>
      <c r="C1293" t="str">
        <f>Tabela2[[#This Row],[Localidade]]&amp;"/"&amp;Tabela2[[#This Row],[Estado]]</f>
        <v>Igarape do Meio/MA</v>
      </c>
      <c r="D1293">
        <v>65345000</v>
      </c>
      <c r="E1293">
        <v>65349999</v>
      </c>
      <c r="F1293" t="e" vm="1209">
        <v>#VALUE!</v>
      </c>
      <c r="G1293" t="e" cm="1">
        <f t="array" aca="1" ref="G1293" ca="1">_FV(Tabela2[[#This Row],[Cidade]],"Latitude")</f>
        <v>#NAME?</v>
      </c>
      <c r="H1293" t="e" cm="1">
        <f t="array" aca="1" ref="H1293" ca="1">_FV(Tabela2[[#This Row],[Cidade]],"Longitude")</f>
        <v>#NAME?</v>
      </c>
    </row>
    <row r="1294" spans="1:8" x14ac:dyDescent="0.25">
      <c r="A1294" t="s">
        <v>79</v>
      </c>
      <c r="B1294" t="s">
        <v>3693</v>
      </c>
      <c r="C1294" t="str">
        <f>Tabela2[[#This Row],[Localidade]]&amp;"/"&amp;Tabela2[[#This Row],[Estado]]</f>
        <v>Igarape Grande/MA</v>
      </c>
      <c r="D1294">
        <v>65720000</v>
      </c>
      <c r="E1294">
        <v>65722999</v>
      </c>
      <c r="F1294" t="e" vm="1210">
        <v>#VALUE!</v>
      </c>
      <c r="G1294" t="e" cm="1">
        <f t="array" aca="1" ref="G1294" ca="1">_FV(Tabela2[[#This Row],[Cidade]],"Latitude")</f>
        <v>#NAME?</v>
      </c>
      <c r="H1294" t="e" cm="1">
        <f t="array" aca="1" ref="H1294" ca="1">_FV(Tabela2[[#This Row],[Cidade]],"Longitude")</f>
        <v>#NAME?</v>
      </c>
    </row>
    <row r="1295" spans="1:8" x14ac:dyDescent="0.25">
      <c r="A1295" t="s">
        <v>79</v>
      </c>
      <c r="B1295" t="s">
        <v>761</v>
      </c>
      <c r="C1295" t="str">
        <f>Tabela2[[#This Row],[Localidade]]&amp;"/"&amp;Tabela2[[#This Row],[Estado]]</f>
        <v>Imperatriz/MA</v>
      </c>
      <c r="D1295">
        <v>65900001</v>
      </c>
      <c r="E1295">
        <v>65919999</v>
      </c>
      <c r="F1295" t="e" vm="1211">
        <v>#VALUE!</v>
      </c>
      <c r="G1295" t="e" cm="1">
        <f t="array" aca="1" ref="G1295" ca="1">_FV(Tabela2[[#This Row],[Cidade]],"Latitude")</f>
        <v>#NAME?</v>
      </c>
      <c r="H1295" t="e" cm="1">
        <f t="array" aca="1" ref="H1295" ca="1">_FV(Tabela2[[#This Row],[Cidade]],"Longitude")</f>
        <v>#NAME?</v>
      </c>
    </row>
    <row r="1296" spans="1:8" x14ac:dyDescent="0.25">
      <c r="A1296" t="s">
        <v>79</v>
      </c>
      <c r="B1296" t="s">
        <v>761</v>
      </c>
      <c r="C1296" t="str">
        <f>Tabela2[[#This Row],[Localidade]]&amp;"/"&amp;Tabela2[[#This Row],[Estado]]</f>
        <v>Imperatriz/MA</v>
      </c>
      <c r="D1296">
        <v>65900001</v>
      </c>
      <c r="E1296">
        <v>65919999</v>
      </c>
      <c r="F1296" t="e" vm="1211">
        <v>#VALUE!</v>
      </c>
      <c r="G1296" t="e" cm="1">
        <f t="array" aca="1" ref="G1296" ca="1">_FV(Tabela2[[#This Row],[Cidade]],"Latitude")</f>
        <v>#NAME?</v>
      </c>
      <c r="H1296" t="e" cm="1">
        <f t="array" aca="1" ref="H1296" ca="1">_FV(Tabela2[[#This Row],[Cidade]],"Longitude")</f>
        <v>#NAME?</v>
      </c>
    </row>
    <row r="1297" spans="1:8" x14ac:dyDescent="0.25">
      <c r="A1297" t="s">
        <v>79</v>
      </c>
      <c r="B1297" t="s">
        <v>4832</v>
      </c>
      <c r="C1297" t="str">
        <f>Tabela2[[#This Row],[Localidade]]&amp;"/"&amp;Tabela2[[#This Row],[Estado]]</f>
        <v>Itaipava do Grajau/MA</v>
      </c>
      <c r="D1297">
        <v>65948000</v>
      </c>
      <c r="E1297">
        <v>65949999</v>
      </c>
      <c r="F1297" t="e" vm="1212">
        <v>#VALUE!</v>
      </c>
      <c r="G1297" t="e" cm="1">
        <f t="array" aca="1" ref="G1297" ca="1">_FV(Tabela2[[#This Row],[Cidade]],"Latitude")</f>
        <v>#NAME?</v>
      </c>
      <c r="H1297" t="e" cm="1">
        <f t="array" aca="1" ref="H1297" ca="1">_FV(Tabela2[[#This Row],[Cidade]],"Longitude")</f>
        <v>#NAME?</v>
      </c>
    </row>
    <row r="1298" spans="1:8" x14ac:dyDescent="0.25">
      <c r="A1298" t="s">
        <v>79</v>
      </c>
      <c r="B1298" t="s">
        <v>762</v>
      </c>
      <c r="C1298" t="str">
        <f>Tabela2[[#This Row],[Localidade]]&amp;"/"&amp;Tabela2[[#This Row],[Estado]]</f>
        <v>Itapecuru Mirim/MA</v>
      </c>
      <c r="D1298">
        <v>65485000</v>
      </c>
      <c r="E1298">
        <v>65489999</v>
      </c>
      <c r="F1298" t="e" vm="1213">
        <v>#VALUE!</v>
      </c>
      <c r="G1298" t="e" cm="1">
        <f t="array" aca="1" ref="G1298" ca="1">_FV(Tabela2[[#This Row],[Cidade]],"Latitude")</f>
        <v>#NAME?</v>
      </c>
      <c r="H1298" t="e" cm="1">
        <f t="array" aca="1" ref="H1298" ca="1">_FV(Tabela2[[#This Row],[Cidade]],"Longitude")</f>
        <v>#NAME?</v>
      </c>
    </row>
    <row r="1299" spans="1:8" x14ac:dyDescent="0.25">
      <c r="A1299" t="s">
        <v>79</v>
      </c>
      <c r="B1299" t="s">
        <v>4226</v>
      </c>
      <c r="C1299" t="str">
        <f>Tabela2[[#This Row],[Localidade]]&amp;"/"&amp;Tabela2[[#This Row],[Estado]]</f>
        <v>Itinga do Maranhao/MA</v>
      </c>
      <c r="D1299">
        <v>65939000</v>
      </c>
      <c r="E1299">
        <v>65939999</v>
      </c>
      <c r="F1299" t="e" vm="1214">
        <v>#VALUE!</v>
      </c>
      <c r="G1299" t="e" cm="1">
        <f t="array" aca="1" ref="G1299" ca="1">_FV(Tabela2[[#This Row],[Cidade]],"Latitude")</f>
        <v>#NAME?</v>
      </c>
      <c r="H1299" t="e" cm="1">
        <f t="array" aca="1" ref="H1299" ca="1">_FV(Tabela2[[#This Row],[Cidade]],"Longitude")</f>
        <v>#NAME?</v>
      </c>
    </row>
    <row r="1300" spans="1:8" x14ac:dyDescent="0.25">
      <c r="A1300" t="s">
        <v>79</v>
      </c>
      <c r="B1300" t="s">
        <v>3138</v>
      </c>
      <c r="C1300" t="str">
        <f>Tabela2[[#This Row],[Localidade]]&amp;"/"&amp;Tabela2[[#This Row],[Estado]]</f>
        <v>Jatoba/MA</v>
      </c>
      <c r="D1300">
        <v>65693000</v>
      </c>
      <c r="E1300">
        <v>65694999</v>
      </c>
      <c r="F1300" t="e" vm="1215">
        <v>#VALUE!</v>
      </c>
      <c r="G1300" t="e" cm="1">
        <f t="array" aca="1" ref="G1300" ca="1">_FV(Tabela2[[#This Row],[Cidade]],"Latitude")</f>
        <v>#NAME?</v>
      </c>
      <c r="H1300" t="e" cm="1">
        <f t="array" aca="1" ref="H1300" ca="1">_FV(Tabela2[[#This Row],[Cidade]],"Longitude")</f>
        <v>#NAME?</v>
      </c>
    </row>
    <row r="1301" spans="1:8" x14ac:dyDescent="0.25">
      <c r="A1301" t="s">
        <v>79</v>
      </c>
      <c r="B1301" t="s">
        <v>763</v>
      </c>
      <c r="C1301" t="str">
        <f>Tabela2[[#This Row],[Localidade]]&amp;"/"&amp;Tabela2[[#This Row],[Estado]]</f>
        <v>Jenipapo dos Vieiras/MA</v>
      </c>
      <c r="D1301">
        <v>65962000</v>
      </c>
      <c r="E1301">
        <v>65963999</v>
      </c>
      <c r="F1301" t="e" vm="1216">
        <v>#VALUE!</v>
      </c>
      <c r="G1301" t="e" cm="1">
        <f t="array" aca="1" ref="G1301" ca="1">_FV(Tabela2[[#This Row],[Cidade]],"Latitude")</f>
        <v>#NAME?</v>
      </c>
      <c r="H1301" t="e" cm="1">
        <f t="array" aca="1" ref="H1301" ca="1">_FV(Tabela2[[#This Row],[Cidade]],"Longitude")</f>
        <v>#NAME?</v>
      </c>
    </row>
    <row r="1302" spans="1:8" x14ac:dyDescent="0.25">
      <c r="A1302" t="s">
        <v>79</v>
      </c>
      <c r="B1302" t="s">
        <v>4227</v>
      </c>
      <c r="C1302" t="str">
        <f>Tabela2[[#This Row],[Localidade]]&amp;"/"&amp;Tabela2[[#This Row],[Estado]]</f>
        <v>Joao Lisboa/MA</v>
      </c>
      <c r="D1302">
        <v>65922000</v>
      </c>
      <c r="E1302">
        <v>65922999</v>
      </c>
      <c r="F1302" t="e" vm="1217">
        <v>#VALUE!</v>
      </c>
      <c r="G1302" t="e" cm="1">
        <f t="array" aca="1" ref="G1302" ca="1">_FV(Tabela2[[#This Row],[Cidade]],"Latitude")</f>
        <v>#NAME?</v>
      </c>
      <c r="H1302" t="e" cm="1">
        <f t="array" aca="1" ref="H1302" ca="1">_FV(Tabela2[[#This Row],[Cidade]],"Longitude")</f>
        <v>#NAME?</v>
      </c>
    </row>
    <row r="1303" spans="1:8" x14ac:dyDescent="0.25">
      <c r="A1303" t="s">
        <v>79</v>
      </c>
      <c r="B1303" t="s">
        <v>3394</v>
      </c>
      <c r="C1303" t="str">
        <f>Tabela2[[#This Row],[Localidade]]&amp;"/"&amp;Tabela2[[#This Row],[Estado]]</f>
        <v>Joselandia/MA</v>
      </c>
      <c r="D1303">
        <v>65755000</v>
      </c>
      <c r="E1303">
        <v>65757999</v>
      </c>
      <c r="F1303" t="e" vm="1218">
        <v>#VALUE!</v>
      </c>
      <c r="G1303" t="e" cm="1">
        <f t="array" aca="1" ref="G1303" ca="1">_FV(Tabela2[[#This Row],[Cidade]],"Latitude")</f>
        <v>#NAME?</v>
      </c>
      <c r="H1303" t="e" cm="1">
        <f t="array" aca="1" ref="H1303" ca="1">_FV(Tabela2[[#This Row],[Cidade]],"Longitude")</f>
        <v>#NAME?</v>
      </c>
    </row>
    <row r="1304" spans="1:8" x14ac:dyDescent="0.25">
      <c r="A1304" t="s">
        <v>79</v>
      </c>
      <c r="B1304" t="s">
        <v>4228</v>
      </c>
      <c r="C1304" t="str">
        <f>Tabela2[[#This Row],[Localidade]]&amp;"/"&amp;Tabela2[[#This Row],[Estado]]</f>
        <v>Junco do Maranhao/MA</v>
      </c>
      <c r="D1304">
        <v>65294000</v>
      </c>
      <c r="E1304">
        <v>65294999</v>
      </c>
      <c r="F1304" t="e" vm="1219">
        <v>#VALUE!</v>
      </c>
      <c r="G1304" t="e" cm="1">
        <f t="array" aca="1" ref="G1304" ca="1">_FV(Tabela2[[#This Row],[Cidade]],"Latitude")</f>
        <v>#NAME?</v>
      </c>
      <c r="H1304" t="e" cm="1">
        <f t="array" aca="1" ref="H1304" ca="1">_FV(Tabela2[[#This Row],[Cidade]],"Longitude")</f>
        <v>#NAME?</v>
      </c>
    </row>
    <row r="1305" spans="1:8" x14ac:dyDescent="0.25">
      <c r="A1305" t="s">
        <v>79</v>
      </c>
      <c r="B1305" t="s">
        <v>764</v>
      </c>
      <c r="C1305" t="str">
        <f>Tabela2[[#This Row],[Localidade]]&amp;"/"&amp;Tabela2[[#This Row],[Estado]]</f>
        <v>Lago da Pedra/MA</v>
      </c>
      <c r="D1305">
        <v>65715000</v>
      </c>
      <c r="E1305">
        <v>65715999</v>
      </c>
      <c r="F1305" t="e" vm="1220">
        <v>#VALUE!</v>
      </c>
      <c r="G1305" t="e" cm="1">
        <f t="array" aca="1" ref="G1305" ca="1">_FV(Tabela2[[#This Row],[Cidade]],"Latitude")</f>
        <v>#NAME?</v>
      </c>
      <c r="H1305" t="e" cm="1">
        <f t="array" aca="1" ref="H1305" ca="1">_FV(Tabela2[[#This Row],[Cidade]],"Longitude")</f>
        <v>#NAME?</v>
      </c>
    </row>
    <row r="1306" spans="1:8" x14ac:dyDescent="0.25">
      <c r="A1306" t="s">
        <v>79</v>
      </c>
      <c r="B1306" t="s">
        <v>765</v>
      </c>
      <c r="C1306" t="str">
        <f>Tabela2[[#This Row],[Localidade]]&amp;"/"&amp;Tabela2[[#This Row],[Estado]]</f>
        <v>Lago do Junco/MA</v>
      </c>
      <c r="D1306">
        <v>65710000</v>
      </c>
      <c r="E1306">
        <v>65711999</v>
      </c>
      <c r="F1306" t="e" vm="1221">
        <v>#VALUE!</v>
      </c>
      <c r="G1306" t="e" cm="1">
        <f t="array" aca="1" ref="G1306" ca="1">_FV(Tabela2[[#This Row],[Cidade]],"Latitude")</f>
        <v>#NAME?</v>
      </c>
      <c r="H1306" t="e" cm="1">
        <f t="array" aca="1" ref="H1306" ca="1">_FV(Tabela2[[#This Row],[Cidade]],"Longitude")</f>
        <v>#NAME?</v>
      </c>
    </row>
    <row r="1307" spans="1:8" x14ac:dyDescent="0.25">
      <c r="A1307" t="s">
        <v>79</v>
      </c>
      <c r="B1307" t="s">
        <v>766</v>
      </c>
      <c r="C1307" t="str">
        <f>Tabela2[[#This Row],[Localidade]]&amp;"/"&amp;Tabela2[[#This Row],[Estado]]</f>
        <v>Lago dos Rodrigues/MA</v>
      </c>
      <c r="D1307">
        <v>65712000</v>
      </c>
      <c r="E1307">
        <v>65713999</v>
      </c>
      <c r="F1307" t="e" vm="1222">
        <v>#VALUE!</v>
      </c>
      <c r="G1307" t="e" cm="1">
        <f t="array" aca="1" ref="G1307" ca="1">_FV(Tabela2[[#This Row],[Cidade]],"Latitude")</f>
        <v>#NAME?</v>
      </c>
      <c r="H1307" t="e" cm="1">
        <f t="array" aca="1" ref="H1307" ca="1">_FV(Tabela2[[#This Row],[Cidade]],"Longitude")</f>
        <v>#NAME?</v>
      </c>
    </row>
    <row r="1308" spans="1:8" x14ac:dyDescent="0.25">
      <c r="A1308" t="s">
        <v>79</v>
      </c>
      <c r="B1308" t="s">
        <v>767</v>
      </c>
      <c r="C1308" t="str">
        <f>Tabela2[[#This Row],[Localidade]]&amp;"/"&amp;Tabela2[[#This Row],[Estado]]</f>
        <v>Lago Verde/MA</v>
      </c>
      <c r="D1308">
        <v>65705000</v>
      </c>
      <c r="E1308">
        <v>65705999</v>
      </c>
      <c r="F1308" t="e" vm="1223">
        <v>#VALUE!</v>
      </c>
      <c r="G1308" t="e" cm="1">
        <f t="array" aca="1" ref="G1308" ca="1">_FV(Tabela2[[#This Row],[Cidade]],"Latitude")</f>
        <v>#NAME?</v>
      </c>
      <c r="H1308" t="e" cm="1">
        <f t="array" aca="1" ref="H1308" ca="1">_FV(Tabela2[[#This Row],[Cidade]],"Longitude")</f>
        <v>#NAME?</v>
      </c>
    </row>
    <row r="1309" spans="1:8" x14ac:dyDescent="0.25">
      <c r="A1309" t="s">
        <v>79</v>
      </c>
      <c r="B1309" t="s">
        <v>768</v>
      </c>
      <c r="C1309" t="str">
        <f>Tabela2[[#This Row],[Localidade]]&amp;"/"&amp;Tabela2[[#This Row],[Estado]]</f>
        <v>Lagoa do Mato/MA</v>
      </c>
      <c r="D1309">
        <v>65683000</v>
      </c>
      <c r="E1309">
        <v>65684999</v>
      </c>
      <c r="F1309" t="e" vm="1224">
        <v>#VALUE!</v>
      </c>
      <c r="G1309" t="e" cm="1">
        <f t="array" aca="1" ref="G1309" ca="1">_FV(Tabela2[[#This Row],[Cidade]],"Latitude")</f>
        <v>#NAME?</v>
      </c>
      <c r="H1309" t="e" cm="1">
        <f t="array" aca="1" ref="H1309" ca="1">_FV(Tabela2[[#This Row],[Cidade]],"Longitude")</f>
        <v>#NAME?</v>
      </c>
    </row>
    <row r="1310" spans="1:8" x14ac:dyDescent="0.25">
      <c r="A1310" t="s">
        <v>79</v>
      </c>
      <c r="B1310" t="s">
        <v>4229</v>
      </c>
      <c r="C1310" t="str">
        <f>Tabela2[[#This Row],[Localidade]]&amp;"/"&amp;Tabela2[[#This Row],[Estado]]</f>
        <v>Lagoa Grande do Maranhao/MA</v>
      </c>
      <c r="D1310">
        <v>65718000</v>
      </c>
      <c r="E1310">
        <v>65719999</v>
      </c>
      <c r="F1310" t="e" vm="1225">
        <v>#VALUE!</v>
      </c>
      <c r="G1310" t="e" cm="1">
        <f t="array" aca="1" ref="G1310" ca="1">_FV(Tabela2[[#This Row],[Cidade]],"Latitude")</f>
        <v>#NAME?</v>
      </c>
      <c r="H1310" t="e" cm="1">
        <f t="array" aca="1" ref="H1310" ca="1">_FV(Tabela2[[#This Row],[Cidade]],"Longitude")</f>
        <v>#NAME?</v>
      </c>
    </row>
    <row r="1311" spans="1:8" x14ac:dyDescent="0.25">
      <c r="A1311" t="s">
        <v>79</v>
      </c>
      <c r="B1311" t="s">
        <v>769</v>
      </c>
      <c r="C1311" t="str">
        <f>Tabela2[[#This Row],[Localidade]]&amp;"/"&amp;Tabela2[[#This Row],[Estado]]</f>
        <v>Lajeado Novo/MA</v>
      </c>
      <c r="D1311">
        <v>65937000</v>
      </c>
      <c r="E1311">
        <v>65937999</v>
      </c>
      <c r="F1311" t="e" vm="1226">
        <v>#VALUE!</v>
      </c>
      <c r="G1311" t="e" cm="1">
        <f t="array" aca="1" ref="G1311" ca="1">_FV(Tabela2[[#This Row],[Cidade]],"Latitude")</f>
        <v>#NAME?</v>
      </c>
      <c r="H1311" t="e" cm="1">
        <f t="array" aca="1" ref="H1311" ca="1">_FV(Tabela2[[#This Row],[Cidade]],"Longitude")</f>
        <v>#NAME?</v>
      </c>
    </row>
    <row r="1312" spans="1:8" x14ac:dyDescent="0.25">
      <c r="A1312" t="s">
        <v>79</v>
      </c>
      <c r="B1312" t="s">
        <v>770</v>
      </c>
      <c r="C1312" t="str">
        <f>Tabela2[[#This Row],[Localidade]]&amp;"/"&amp;Tabela2[[#This Row],[Estado]]</f>
        <v>Lima Campos/MA</v>
      </c>
      <c r="D1312">
        <v>65728000</v>
      </c>
      <c r="E1312">
        <v>65729999</v>
      </c>
      <c r="F1312" t="e" vm="1227">
        <v>#VALUE!</v>
      </c>
      <c r="G1312" t="e" cm="1">
        <f t="array" aca="1" ref="G1312" ca="1">_FV(Tabela2[[#This Row],[Cidade]],"Latitude")</f>
        <v>#NAME?</v>
      </c>
      <c r="H1312" t="e" cm="1">
        <f t="array" aca="1" ref="H1312" ca="1">_FV(Tabela2[[#This Row],[Cidade]],"Longitude")</f>
        <v>#NAME?</v>
      </c>
    </row>
    <row r="1313" spans="1:8" x14ac:dyDescent="0.25">
      <c r="A1313" t="s">
        <v>79</v>
      </c>
      <c r="B1313" t="s">
        <v>771</v>
      </c>
      <c r="C1313" t="str">
        <f>Tabela2[[#This Row],[Localidade]]&amp;"/"&amp;Tabela2[[#This Row],[Estado]]</f>
        <v>Loreto/MA</v>
      </c>
      <c r="D1313">
        <v>65895000</v>
      </c>
      <c r="E1313">
        <v>65899999</v>
      </c>
      <c r="F1313" t="e" vm="1228">
        <v>#VALUE!</v>
      </c>
      <c r="G1313" t="e" cm="1">
        <f t="array" aca="1" ref="G1313" ca="1">_FV(Tabela2[[#This Row],[Cidade]],"Latitude")</f>
        <v>#NAME?</v>
      </c>
      <c r="H1313" t="e" cm="1">
        <f t="array" aca="1" ref="H1313" ca="1">_FV(Tabela2[[#This Row],[Cidade]],"Longitude")</f>
        <v>#NAME?</v>
      </c>
    </row>
    <row r="1314" spans="1:8" x14ac:dyDescent="0.25">
      <c r="A1314" t="s">
        <v>79</v>
      </c>
      <c r="B1314" t="s">
        <v>3893</v>
      </c>
      <c r="C1314" t="str">
        <f>Tabela2[[#This Row],[Localidade]]&amp;"/"&amp;Tabela2[[#This Row],[Estado]]</f>
        <v>Luis Domingues/MA</v>
      </c>
      <c r="D1314">
        <v>65290000</v>
      </c>
      <c r="E1314">
        <v>65291999</v>
      </c>
      <c r="F1314" t="e" vm="1229">
        <v>#VALUE!</v>
      </c>
      <c r="G1314" t="e" cm="1">
        <f t="array" aca="1" ref="G1314" ca="1">_FV(Tabela2[[#This Row],[Cidade]],"Latitude")</f>
        <v>#NAME?</v>
      </c>
      <c r="H1314" t="e" cm="1">
        <f t="array" aca="1" ref="H1314" ca="1">_FV(Tabela2[[#This Row],[Cidade]],"Longitude")</f>
        <v>#NAME?</v>
      </c>
    </row>
    <row r="1315" spans="1:8" x14ac:dyDescent="0.25">
      <c r="A1315" t="s">
        <v>79</v>
      </c>
      <c r="B1315" t="s">
        <v>4230</v>
      </c>
      <c r="C1315" t="str">
        <f>Tabela2[[#This Row],[Localidade]]&amp;"/"&amp;Tabela2[[#This Row],[Estado]]</f>
        <v>Magalhaes de Almeida/MA</v>
      </c>
      <c r="D1315">
        <v>65560000</v>
      </c>
      <c r="E1315">
        <v>65569999</v>
      </c>
      <c r="F1315" t="e" vm="1230">
        <v>#VALUE!</v>
      </c>
      <c r="G1315" t="e" cm="1">
        <f t="array" aca="1" ref="G1315" ca="1">_FV(Tabela2[[#This Row],[Cidade]],"Latitude")</f>
        <v>#NAME?</v>
      </c>
      <c r="H1315" t="e" cm="1">
        <f t="array" aca="1" ref="H1315" ca="1">_FV(Tabela2[[#This Row],[Cidade]],"Longitude")</f>
        <v>#NAME?</v>
      </c>
    </row>
    <row r="1316" spans="1:8" x14ac:dyDescent="0.25">
      <c r="A1316" t="s">
        <v>79</v>
      </c>
      <c r="B1316" t="s">
        <v>3694</v>
      </c>
      <c r="C1316" t="str">
        <f>Tabela2[[#This Row],[Localidade]]&amp;"/"&amp;Tabela2[[#This Row],[Estado]]</f>
        <v>Maracacume/MA</v>
      </c>
      <c r="D1316">
        <v>65289000</v>
      </c>
      <c r="E1316">
        <v>65289999</v>
      </c>
      <c r="F1316" t="e" vm="1231">
        <v>#VALUE!</v>
      </c>
      <c r="G1316" t="e" cm="1">
        <f t="array" aca="1" ref="G1316" ca="1">_FV(Tabela2[[#This Row],[Cidade]],"Latitude")</f>
        <v>#NAME?</v>
      </c>
      <c r="H1316" t="e" cm="1">
        <f t="array" aca="1" ref="H1316" ca="1">_FV(Tabela2[[#This Row],[Cidade]],"Longitude")</f>
        <v>#NAME?</v>
      </c>
    </row>
    <row r="1317" spans="1:8" x14ac:dyDescent="0.25">
      <c r="A1317" t="s">
        <v>79</v>
      </c>
      <c r="B1317" t="s">
        <v>3139</v>
      </c>
      <c r="C1317" t="str">
        <f>Tabela2[[#This Row],[Localidade]]&amp;"/"&amp;Tabela2[[#This Row],[Estado]]</f>
        <v>Maraja do Sena/MA</v>
      </c>
      <c r="D1317">
        <v>65714000</v>
      </c>
      <c r="E1317">
        <v>65714999</v>
      </c>
      <c r="F1317" t="e" vm="1232">
        <v>#VALUE!</v>
      </c>
      <c r="G1317" t="e" cm="1">
        <f t="array" aca="1" ref="G1317" ca="1">_FV(Tabela2[[#This Row],[Cidade]],"Latitude")</f>
        <v>#NAME?</v>
      </c>
      <c r="H1317" t="e" cm="1">
        <f t="array" aca="1" ref="H1317" ca="1">_FV(Tabela2[[#This Row],[Cidade]],"Longitude")</f>
        <v>#NAME?</v>
      </c>
    </row>
    <row r="1318" spans="1:8" x14ac:dyDescent="0.25">
      <c r="A1318" t="s">
        <v>79</v>
      </c>
      <c r="B1318" t="s">
        <v>4231</v>
      </c>
      <c r="C1318" t="str">
        <f>Tabela2[[#This Row],[Localidade]]&amp;"/"&amp;Tabela2[[#This Row],[Estado]]</f>
        <v>Maranhaozinho/MA</v>
      </c>
      <c r="D1318">
        <v>65283000</v>
      </c>
      <c r="E1318">
        <v>65283999</v>
      </c>
      <c r="F1318" t="e" vm="1233">
        <v>#VALUE!</v>
      </c>
      <c r="G1318" t="e" cm="1">
        <f t="array" aca="1" ref="G1318" ca="1">_FV(Tabela2[[#This Row],[Cidade]],"Latitude")</f>
        <v>#NAME?</v>
      </c>
      <c r="H1318" t="e" cm="1">
        <f t="array" aca="1" ref="H1318" ca="1">_FV(Tabela2[[#This Row],[Cidade]],"Longitude")</f>
        <v>#NAME?</v>
      </c>
    </row>
    <row r="1319" spans="1:8" x14ac:dyDescent="0.25">
      <c r="A1319" t="s">
        <v>79</v>
      </c>
      <c r="B1319" t="s">
        <v>772</v>
      </c>
      <c r="C1319" t="str">
        <f>Tabela2[[#This Row],[Localidade]]&amp;"/"&amp;Tabela2[[#This Row],[Estado]]</f>
        <v>Mata Roma/MA</v>
      </c>
      <c r="D1319">
        <v>65510000</v>
      </c>
      <c r="E1319">
        <v>65514999</v>
      </c>
      <c r="F1319" t="e" vm="1234">
        <v>#VALUE!</v>
      </c>
      <c r="G1319" t="e" cm="1">
        <f t="array" aca="1" ref="G1319" ca="1">_FV(Tabela2[[#This Row],[Cidade]],"Latitude")</f>
        <v>#NAME?</v>
      </c>
      <c r="H1319" t="e" cm="1">
        <f t="array" aca="1" ref="H1319" ca="1">_FV(Tabela2[[#This Row],[Cidade]],"Longitude")</f>
        <v>#NAME?</v>
      </c>
    </row>
    <row r="1320" spans="1:8" x14ac:dyDescent="0.25">
      <c r="A1320" t="s">
        <v>79</v>
      </c>
      <c r="B1320" t="s">
        <v>773</v>
      </c>
      <c r="C1320" t="str">
        <f>Tabela2[[#This Row],[Localidade]]&amp;"/"&amp;Tabela2[[#This Row],[Estado]]</f>
        <v>Matinha/MA</v>
      </c>
      <c r="D1320">
        <v>65218000</v>
      </c>
      <c r="E1320">
        <v>65219999</v>
      </c>
      <c r="F1320" t="e" vm="1235">
        <v>#VALUE!</v>
      </c>
      <c r="G1320" t="e" cm="1">
        <f t="array" aca="1" ref="G1320" ca="1">_FV(Tabela2[[#This Row],[Cidade]],"Latitude")</f>
        <v>#NAME?</v>
      </c>
      <c r="H1320" t="e" cm="1">
        <f t="array" aca="1" ref="H1320" ca="1">_FV(Tabela2[[#This Row],[Cidade]],"Longitude")</f>
        <v>#NAME?</v>
      </c>
    </row>
    <row r="1321" spans="1:8" x14ac:dyDescent="0.25">
      <c r="A1321" t="s">
        <v>79</v>
      </c>
      <c r="B1321" t="s">
        <v>5264</v>
      </c>
      <c r="C1321" t="str">
        <f>Tabela2[[#This Row],[Localidade]]&amp;"/"&amp;Tabela2[[#This Row],[Estado]]</f>
        <v>Matoes/MA</v>
      </c>
      <c r="D1321">
        <v>65645000</v>
      </c>
      <c r="E1321">
        <v>65649999</v>
      </c>
      <c r="F1321" t="e" vm="1236">
        <v>#VALUE!</v>
      </c>
      <c r="G1321" t="e" cm="1">
        <f t="array" aca="1" ref="G1321" ca="1">_FV(Tabela2[[#This Row],[Cidade]],"Latitude")</f>
        <v>#NAME?</v>
      </c>
      <c r="H1321" t="e" cm="1">
        <f t="array" aca="1" ref="H1321" ca="1">_FV(Tabela2[[#This Row],[Cidade]],"Longitude")</f>
        <v>#NAME?</v>
      </c>
    </row>
    <row r="1322" spans="1:8" x14ac:dyDescent="0.25">
      <c r="A1322" t="s">
        <v>79</v>
      </c>
      <c r="B1322" t="s">
        <v>5265</v>
      </c>
      <c r="C1322" t="str">
        <f>Tabela2[[#This Row],[Localidade]]&amp;"/"&amp;Tabela2[[#This Row],[Estado]]</f>
        <v>Matoes do Norte/MA</v>
      </c>
      <c r="D1322">
        <v>65468000</v>
      </c>
      <c r="E1322">
        <v>65469999</v>
      </c>
      <c r="F1322" t="e" vm="1237">
        <v>#VALUE!</v>
      </c>
      <c r="G1322" t="e" cm="1">
        <f t="array" aca="1" ref="G1322" ca="1">_FV(Tabela2[[#This Row],[Cidade]],"Latitude")</f>
        <v>#NAME?</v>
      </c>
      <c r="H1322" t="e" cm="1">
        <f t="array" aca="1" ref="H1322" ca="1">_FV(Tabela2[[#This Row],[Cidade]],"Longitude")</f>
        <v>#NAME?</v>
      </c>
    </row>
    <row r="1323" spans="1:8" x14ac:dyDescent="0.25">
      <c r="A1323" t="s">
        <v>79</v>
      </c>
      <c r="B1323" t="s">
        <v>4232</v>
      </c>
      <c r="C1323" t="str">
        <f>Tabela2[[#This Row],[Localidade]]&amp;"/"&amp;Tabela2[[#This Row],[Estado]]</f>
        <v>Milagres do Maranhao/MA</v>
      </c>
      <c r="D1323">
        <v>65545000</v>
      </c>
      <c r="E1323">
        <v>65549999</v>
      </c>
      <c r="F1323" t="e" vm="1238">
        <v>#VALUE!</v>
      </c>
      <c r="G1323" t="e" cm="1">
        <f t="array" aca="1" ref="G1323" ca="1">_FV(Tabela2[[#This Row],[Cidade]],"Latitude")</f>
        <v>#NAME?</v>
      </c>
      <c r="H1323" t="e" cm="1">
        <f t="array" aca="1" ref="H1323" ca="1">_FV(Tabela2[[#This Row],[Cidade]],"Longitude")</f>
        <v>#NAME?</v>
      </c>
    </row>
    <row r="1324" spans="1:8" x14ac:dyDescent="0.25">
      <c r="A1324" t="s">
        <v>79</v>
      </c>
      <c r="B1324" t="s">
        <v>774</v>
      </c>
      <c r="C1324" t="str">
        <f>Tabela2[[#This Row],[Localidade]]&amp;"/"&amp;Tabela2[[#This Row],[Estado]]</f>
        <v>Mirador/MA</v>
      </c>
      <c r="D1324">
        <v>65850000</v>
      </c>
      <c r="E1324">
        <v>65859999</v>
      </c>
      <c r="F1324" t="e" vm="1239">
        <v>#VALUE!</v>
      </c>
      <c r="G1324" t="e" cm="1">
        <f t="array" aca="1" ref="G1324" ca="1">_FV(Tabela2[[#This Row],[Cidade]],"Latitude")</f>
        <v>#NAME?</v>
      </c>
      <c r="H1324" t="e" cm="1">
        <f t="array" aca="1" ref="H1324" ca="1">_FV(Tabela2[[#This Row],[Cidade]],"Longitude")</f>
        <v>#NAME?</v>
      </c>
    </row>
    <row r="1325" spans="1:8" x14ac:dyDescent="0.25">
      <c r="A1325" t="s">
        <v>79</v>
      </c>
      <c r="B1325" t="s">
        <v>775</v>
      </c>
      <c r="C1325" t="str">
        <f>Tabela2[[#This Row],[Localidade]]&amp;"/"&amp;Tabela2[[#This Row],[Estado]]</f>
        <v>Miranda do Norte/MA</v>
      </c>
      <c r="D1325">
        <v>65495000</v>
      </c>
      <c r="E1325">
        <v>65499999</v>
      </c>
      <c r="F1325" t="e" vm="1240">
        <v>#VALUE!</v>
      </c>
      <c r="G1325" t="e" cm="1">
        <f t="array" aca="1" ref="G1325" ca="1">_FV(Tabela2[[#This Row],[Cidade]],"Latitude")</f>
        <v>#NAME?</v>
      </c>
      <c r="H1325" t="e" cm="1">
        <f t="array" aca="1" ref="H1325" ca="1">_FV(Tabela2[[#This Row],[Cidade]],"Longitude")</f>
        <v>#NAME?</v>
      </c>
    </row>
    <row r="1326" spans="1:8" x14ac:dyDescent="0.25">
      <c r="A1326" t="s">
        <v>79</v>
      </c>
      <c r="B1326" t="s">
        <v>776</v>
      </c>
      <c r="C1326" t="str">
        <f>Tabela2[[#This Row],[Localidade]]&amp;"/"&amp;Tabela2[[#This Row],[Estado]]</f>
        <v>Mirinzal/MA</v>
      </c>
      <c r="D1326">
        <v>65265000</v>
      </c>
      <c r="E1326">
        <v>65266999</v>
      </c>
      <c r="F1326" t="e" vm="1241">
        <v>#VALUE!</v>
      </c>
      <c r="G1326" t="e" cm="1">
        <f t="array" aca="1" ref="G1326" ca="1">_FV(Tabela2[[#This Row],[Cidade]],"Latitude")</f>
        <v>#NAME?</v>
      </c>
      <c r="H1326" t="e" cm="1">
        <f t="array" aca="1" ref="H1326" ca="1">_FV(Tabela2[[#This Row],[Cidade]],"Longitude")</f>
        <v>#NAME?</v>
      </c>
    </row>
    <row r="1327" spans="1:8" x14ac:dyDescent="0.25">
      <c r="A1327" t="s">
        <v>79</v>
      </c>
      <c r="B1327" t="s">
        <v>4233</v>
      </c>
      <c r="C1327" t="str">
        <f>Tabela2[[#This Row],[Localidade]]&amp;"/"&amp;Tabela2[[#This Row],[Estado]]</f>
        <v>Moncao/MA</v>
      </c>
      <c r="D1327">
        <v>65360000</v>
      </c>
      <c r="E1327">
        <v>65362999</v>
      </c>
      <c r="F1327" t="e" vm="1242">
        <v>#VALUE!</v>
      </c>
      <c r="G1327" t="e" cm="1">
        <f t="array" aca="1" ref="G1327" ca="1">_FV(Tabela2[[#This Row],[Cidade]],"Latitude")</f>
        <v>#NAME?</v>
      </c>
      <c r="H1327" t="e" cm="1">
        <f t="array" aca="1" ref="H1327" ca="1">_FV(Tabela2[[#This Row],[Cidade]],"Longitude")</f>
        <v>#NAME?</v>
      </c>
    </row>
    <row r="1328" spans="1:8" x14ac:dyDescent="0.25">
      <c r="A1328" t="s">
        <v>79</v>
      </c>
      <c r="B1328" t="s">
        <v>777</v>
      </c>
      <c r="C1328" t="str">
        <f>Tabela2[[#This Row],[Localidade]]&amp;"/"&amp;Tabela2[[#This Row],[Estado]]</f>
        <v>Montes Altos/MA</v>
      </c>
      <c r="D1328">
        <v>65936000</v>
      </c>
      <c r="E1328">
        <v>65936999</v>
      </c>
      <c r="F1328" t="e" vm="1243">
        <v>#VALUE!</v>
      </c>
      <c r="G1328" t="e" cm="1">
        <f t="array" aca="1" ref="G1328" ca="1">_FV(Tabela2[[#This Row],[Cidade]],"Latitude")</f>
        <v>#NAME?</v>
      </c>
      <c r="H1328" t="e" cm="1">
        <f t="array" aca="1" ref="H1328" ca="1">_FV(Tabela2[[#This Row],[Cidade]],"Longitude")</f>
        <v>#NAME?</v>
      </c>
    </row>
    <row r="1329" spans="1:8" x14ac:dyDescent="0.25">
      <c r="A1329" t="s">
        <v>79</v>
      </c>
      <c r="B1329" t="s">
        <v>778</v>
      </c>
      <c r="C1329" t="str">
        <f>Tabela2[[#This Row],[Localidade]]&amp;"/"&amp;Tabela2[[#This Row],[Estado]]</f>
        <v>Morros/MA</v>
      </c>
      <c r="D1329">
        <v>65160000</v>
      </c>
      <c r="E1329">
        <v>65164999</v>
      </c>
      <c r="F1329" t="e" vm="1244">
        <v>#VALUE!</v>
      </c>
      <c r="G1329" t="e" cm="1">
        <f t="array" aca="1" ref="G1329" ca="1">_FV(Tabela2[[#This Row],[Cidade]],"Latitude")</f>
        <v>#NAME?</v>
      </c>
      <c r="H1329" t="e" cm="1">
        <f t="array" aca="1" ref="H1329" ca="1">_FV(Tabela2[[#This Row],[Cidade]],"Longitude")</f>
        <v>#NAME?</v>
      </c>
    </row>
    <row r="1330" spans="1:8" x14ac:dyDescent="0.25">
      <c r="A1330" t="s">
        <v>79</v>
      </c>
      <c r="B1330" t="s">
        <v>779</v>
      </c>
      <c r="C1330" t="str">
        <f>Tabela2[[#This Row],[Localidade]]&amp;"/"&amp;Tabela2[[#This Row],[Estado]]</f>
        <v>Nina Rodrigues/MA</v>
      </c>
      <c r="D1330">
        <v>65450000</v>
      </c>
      <c r="E1330">
        <v>65454999</v>
      </c>
      <c r="F1330" t="s">
        <v>5398</v>
      </c>
      <c r="G1330" t="e" cm="1" vm="188">
        <f t="array" ref="G1330">_FV(Tabela2[[#This Row],[Cidade]],"Latitude")</f>
        <v>#VALUE!</v>
      </c>
      <c r="H1330" t="e" cm="1" vm="189">
        <f t="array" ref="H1330">_FV(Tabela2[[#This Row],[Cidade]],"Longitude")</f>
        <v>#VALUE!</v>
      </c>
    </row>
    <row r="1331" spans="1:8" x14ac:dyDescent="0.25">
      <c r="A1331" t="s">
        <v>79</v>
      </c>
      <c r="B1331" t="s">
        <v>780</v>
      </c>
      <c r="C1331" t="str">
        <f>Tabela2[[#This Row],[Localidade]]&amp;"/"&amp;Tabela2[[#This Row],[Estado]]</f>
        <v>Nova Colinas/MA</v>
      </c>
      <c r="D1331">
        <v>65808000</v>
      </c>
      <c r="E1331">
        <v>65809999</v>
      </c>
      <c r="F1331" t="e" vm="1245">
        <v>#VALUE!</v>
      </c>
      <c r="G1331" t="e" cm="1">
        <f t="array" aca="1" ref="G1331" ca="1">_FV(Tabela2[[#This Row],[Cidade]],"Latitude")</f>
        <v>#NAME?</v>
      </c>
      <c r="H1331" t="e" cm="1">
        <f t="array" aca="1" ref="H1331" ca="1">_FV(Tabela2[[#This Row],[Cidade]],"Longitude")</f>
        <v>#NAME?</v>
      </c>
    </row>
    <row r="1332" spans="1:8" x14ac:dyDescent="0.25">
      <c r="A1332" t="s">
        <v>79</v>
      </c>
      <c r="B1332" t="s">
        <v>781</v>
      </c>
      <c r="C1332" t="str">
        <f>Tabela2[[#This Row],[Localidade]]&amp;"/"&amp;Tabela2[[#This Row],[Estado]]</f>
        <v>Nova Iorque/MA</v>
      </c>
      <c r="D1332">
        <v>65880000</v>
      </c>
      <c r="E1332">
        <v>65884999</v>
      </c>
      <c r="F1332" t="e" vm="1246">
        <v>#VALUE!</v>
      </c>
      <c r="G1332" t="e" cm="1">
        <f t="array" aca="1" ref="G1332" ca="1">_FV(Tabela2[[#This Row],[Cidade]],"Latitude")</f>
        <v>#NAME?</v>
      </c>
      <c r="H1332" t="e" cm="1">
        <f t="array" aca="1" ref="H1332" ca="1">_FV(Tabela2[[#This Row],[Cidade]],"Longitude")</f>
        <v>#NAME?</v>
      </c>
    </row>
    <row r="1333" spans="1:8" x14ac:dyDescent="0.25">
      <c r="A1333" t="s">
        <v>79</v>
      </c>
      <c r="B1333" t="s">
        <v>4234</v>
      </c>
      <c r="C1333" t="str">
        <f>Tabela2[[#This Row],[Localidade]]&amp;"/"&amp;Tabela2[[#This Row],[Estado]]</f>
        <v>Nova Olinda do Maranhao/MA</v>
      </c>
      <c r="D1333">
        <v>65274000</v>
      </c>
      <c r="E1333">
        <v>65274999</v>
      </c>
      <c r="F1333" t="s">
        <v>5399</v>
      </c>
      <c r="G1333" t="e" cm="1" vm="188">
        <f t="array" ref="G1333">_FV(Tabela2[[#This Row],[Cidade]],"Latitude")</f>
        <v>#VALUE!</v>
      </c>
      <c r="H1333" t="e" cm="1" vm="189">
        <f t="array" ref="H1333">_FV(Tabela2[[#This Row],[Cidade]],"Longitude")</f>
        <v>#VALUE!</v>
      </c>
    </row>
    <row r="1334" spans="1:8" x14ac:dyDescent="0.25">
      <c r="A1334" t="s">
        <v>79</v>
      </c>
      <c r="B1334" t="s">
        <v>5314</v>
      </c>
      <c r="C1334" t="str">
        <f>Tabela2[[#This Row],[Localidade]]&amp;"/"&amp;Tabela2[[#This Row],[Estado]]</f>
        <v>Olho D Agua das Cunhas/MA</v>
      </c>
      <c r="D1334">
        <v>65706000</v>
      </c>
      <c r="E1334">
        <v>65706999</v>
      </c>
      <c r="F1334" t="e" vm="84">
        <v>#VALUE!</v>
      </c>
      <c r="G1334" t="e" cm="1">
        <f t="array" aca="1" ref="G1334" ca="1">_FV(Tabela2[[#This Row],[Cidade]],"Latitude")</f>
        <v>#NAME?</v>
      </c>
      <c r="H1334" t="e" cm="1">
        <f t="array" aca="1" ref="H1334" ca="1">_FV(Tabela2[[#This Row],[Cidade]],"Longitude")</f>
        <v>#NAME?</v>
      </c>
    </row>
    <row r="1335" spans="1:8" x14ac:dyDescent="0.25">
      <c r="A1335" t="s">
        <v>79</v>
      </c>
      <c r="B1335" t="s">
        <v>4235</v>
      </c>
      <c r="C1335" t="str">
        <f>Tabela2[[#This Row],[Localidade]]&amp;"/"&amp;Tabela2[[#This Row],[Estado]]</f>
        <v>Olinda Nova do Maranhao/MA</v>
      </c>
      <c r="D1335">
        <v>65223000</v>
      </c>
      <c r="E1335">
        <v>65224999</v>
      </c>
      <c r="F1335" t="e" vm="1247">
        <v>#VALUE!</v>
      </c>
      <c r="G1335" t="e" cm="1">
        <f t="array" aca="1" ref="G1335" ca="1">_FV(Tabela2[[#This Row],[Cidade]],"Latitude")</f>
        <v>#NAME?</v>
      </c>
      <c r="H1335" t="e" cm="1">
        <f t="array" aca="1" ref="H1335" ca="1">_FV(Tabela2[[#This Row],[Cidade]],"Longitude")</f>
        <v>#NAME?</v>
      </c>
    </row>
    <row r="1336" spans="1:8" x14ac:dyDescent="0.25">
      <c r="A1336" t="s">
        <v>79</v>
      </c>
      <c r="B1336" t="s">
        <v>3542</v>
      </c>
      <c r="C1336" t="str">
        <f>Tabela2[[#This Row],[Localidade]]&amp;"/"&amp;Tabela2[[#This Row],[Estado]]</f>
        <v>Paco do Lumiar/MA</v>
      </c>
      <c r="D1336">
        <v>65130000</v>
      </c>
      <c r="E1336">
        <v>65137999</v>
      </c>
      <c r="F1336" t="e" vm="1248">
        <v>#VALUE!</v>
      </c>
      <c r="G1336" t="e" cm="1">
        <f t="array" aca="1" ref="G1336" ca="1">_FV(Tabela2[[#This Row],[Cidade]],"Latitude")</f>
        <v>#NAME?</v>
      </c>
      <c r="H1336" t="e" cm="1">
        <f t="array" aca="1" ref="H1336" ca="1">_FV(Tabela2[[#This Row],[Cidade]],"Longitude")</f>
        <v>#NAME?</v>
      </c>
    </row>
    <row r="1337" spans="1:8" x14ac:dyDescent="0.25">
      <c r="A1337" t="s">
        <v>79</v>
      </c>
      <c r="B1337" t="s">
        <v>3395</v>
      </c>
      <c r="C1337" t="str">
        <f>Tabela2[[#This Row],[Localidade]]&amp;"/"&amp;Tabela2[[#This Row],[Estado]]</f>
        <v>Palmeirandia/MA</v>
      </c>
      <c r="D1337">
        <v>65238000</v>
      </c>
      <c r="E1337">
        <v>65244999</v>
      </c>
      <c r="F1337" t="e" vm="1249">
        <v>#VALUE!</v>
      </c>
      <c r="G1337" t="e" cm="1">
        <f t="array" aca="1" ref="G1337" ca="1">_FV(Tabela2[[#This Row],[Cidade]],"Latitude")</f>
        <v>#NAME?</v>
      </c>
      <c r="H1337" t="e" cm="1">
        <f t="array" aca="1" ref="H1337" ca="1">_FV(Tabela2[[#This Row],[Cidade]],"Longitude")</f>
        <v>#NAME?</v>
      </c>
    </row>
    <row r="1338" spans="1:8" x14ac:dyDescent="0.25">
      <c r="A1338" t="s">
        <v>79</v>
      </c>
      <c r="B1338" t="s">
        <v>782</v>
      </c>
      <c r="C1338" t="str">
        <f>Tabela2[[#This Row],[Localidade]]&amp;"/"&amp;Tabela2[[#This Row],[Estado]]</f>
        <v>Paraibano/MA</v>
      </c>
      <c r="D1338">
        <v>65670000</v>
      </c>
      <c r="E1338">
        <v>65679999</v>
      </c>
      <c r="F1338" t="e" vm="1250">
        <v>#VALUE!</v>
      </c>
      <c r="G1338" t="e" cm="1">
        <f t="array" aca="1" ref="G1338" ca="1">_FV(Tabela2[[#This Row],[Cidade]],"Latitude")</f>
        <v>#NAME?</v>
      </c>
      <c r="H1338" t="e" cm="1">
        <f t="array" aca="1" ref="H1338" ca="1">_FV(Tabela2[[#This Row],[Cidade]],"Longitude")</f>
        <v>#NAME?</v>
      </c>
    </row>
    <row r="1339" spans="1:8" x14ac:dyDescent="0.25">
      <c r="A1339" t="s">
        <v>79</v>
      </c>
      <c r="B1339" t="s">
        <v>783</v>
      </c>
      <c r="C1339" t="str">
        <f>Tabela2[[#This Row],[Localidade]]&amp;"/"&amp;Tabela2[[#This Row],[Estado]]</f>
        <v>Parnarama/MA</v>
      </c>
      <c r="D1339">
        <v>65640000</v>
      </c>
      <c r="E1339">
        <v>65644999</v>
      </c>
      <c r="F1339" t="e" vm="1251">
        <v>#VALUE!</v>
      </c>
      <c r="G1339" t="e" cm="1">
        <f t="array" aca="1" ref="G1339" ca="1">_FV(Tabela2[[#This Row],[Cidade]],"Latitude")</f>
        <v>#NAME?</v>
      </c>
      <c r="H1339" t="e" cm="1">
        <f t="array" aca="1" ref="H1339" ca="1">_FV(Tabela2[[#This Row],[Cidade]],"Longitude")</f>
        <v>#NAME?</v>
      </c>
    </row>
    <row r="1340" spans="1:8" x14ac:dyDescent="0.25">
      <c r="A1340" t="s">
        <v>79</v>
      </c>
      <c r="B1340" t="s">
        <v>784</v>
      </c>
      <c r="C1340" t="str">
        <f>Tabela2[[#This Row],[Localidade]]&amp;"/"&amp;Tabela2[[#This Row],[Estado]]</f>
        <v>Passagem Franca/MA</v>
      </c>
      <c r="D1340">
        <v>65680000</v>
      </c>
      <c r="E1340">
        <v>65682999</v>
      </c>
      <c r="F1340" t="e" vm="1252">
        <v>#VALUE!</v>
      </c>
      <c r="G1340" t="e" cm="1">
        <f t="array" aca="1" ref="G1340" ca="1">_FV(Tabela2[[#This Row],[Cidade]],"Latitude")</f>
        <v>#NAME?</v>
      </c>
      <c r="H1340" t="e" cm="1">
        <f t="array" aca="1" ref="H1340" ca="1">_FV(Tabela2[[#This Row],[Cidade]],"Longitude")</f>
        <v>#NAME?</v>
      </c>
    </row>
    <row r="1341" spans="1:8" x14ac:dyDescent="0.25">
      <c r="A1341" t="s">
        <v>79</v>
      </c>
      <c r="B1341" t="s">
        <v>785</v>
      </c>
      <c r="C1341" t="str">
        <f>Tabela2[[#This Row],[Localidade]]&amp;"/"&amp;Tabela2[[#This Row],[Estado]]</f>
        <v>Pastos Bons/MA</v>
      </c>
      <c r="D1341">
        <v>65870000</v>
      </c>
      <c r="E1341">
        <v>65879999</v>
      </c>
      <c r="F1341" t="e" vm="1253">
        <v>#VALUE!</v>
      </c>
      <c r="G1341" t="e" cm="1">
        <f t="array" aca="1" ref="G1341" ca="1">_FV(Tabela2[[#This Row],[Cidade]],"Latitude")</f>
        <v>#NAME?</v>
      </c>
      <c r="H1341" t="e" cm="1">
        <f t="array" aca="1" ref="H1341" ca="1">_FV(Tabela2[[#This Row],[Cidade]],"Longitude")</f>
        <v>#NAME?</v>
      </c>
    </row>
    <row r="1342" spans="1:8" x14ac:dyDescent="0.25">
      <c r="A1342" t="s">
        <v>79</v>
      </c>
      <c r="B1342" t="s">
        <v>786</v>
      </c>
      <c r="C1342" t="str">
        <f>Tabela2[[#This Row],[Localidade]]&amp;"/"&amp;Tabela2[[#This Row],[Estado]]</f>
        <v>Paulino Neves/MA</v>
      </c>
      <c r="D1342">
        <v>65585000</v>
      </c>
      <c r="E1342">
        <v>65589999</v>
      </c>
      <c r="F1342" t="e" vm="1254">
        <v>#VALUE!</v>
      </c>
      <c r="G1342" t="e" cm="1">
        <f t="array" aca="1" ref="G1342" ca="1">_FV(Tabela2[[#This Row],[Cidade]],"Latitude")</f>
        <v>#NAME?</v>
      </c>
      <c r="H1342" t="e" cm="1">
        <f t="array" aca="1" ref="H1342" ca="1">_FV(Tabela2[[#This Row],[Cidade]],"Longitude")</f>
        <v>#NAME?</v>
      </c>
    </row>
    <row r="1343" spans="1:8" x14ac:dyDescent="0.25">
      <c r="A1343" t="s">
        <v>79</v>
      </c>
      <c r="B1343" t="s">
        <v>787</v>
      </c>
      <c r="C1343" t="str">
        <f>Tabela2[[#This Row],[Localidade]]&amp;"/"&amp;Tabela2[[#This Row],[Estado]]</f>
        <v>Paulo Ramos/MA</v>
      </c>
      <c r="D1343">
        <v>65716000</v>
      </c>
      <c r="E1343">
        <v>65717999</v>
      </c>
      <c r="F1343" t="e" vm="1255">
        <v>#VALUE!</v>
      </c>
      <c r="G1343" t="e" cm="1">
        <f t="array" aca="1" ref="G1343" ca="1">_FV(Tabela2[[#This Row],[Cidade]],"Latitude")</f>
        <v>#NAME?</v>
      </c>
      <c r="H1343" t="e" cm="1">
        <f t="array" aca="1" ref="H1343" ca="1">_FV(Tabela2[[#This Row],[Cidade]],"Longitude")</f>
        <v>#NAME?</v>
      </c>
    </row>
    <row r="1344" spans="1:8" x14ac:dyDescent="0.25">
      <c r="A1344" t="s">
        <v>79</v>
      </c>
      <c r="B1344" t="s">
        <v>788</v>
      </c>
      <c r="C1344" t="str">
        <f>Tabela2[[#This Row],[Localidade]]&amp;"/"&amp;Tabela2[[#This Row],[Estado]]</f>
        <v>Pedreiras/MA</v>
      </c>
      <c r="D1344">
        <v>65725000</v>
      </c>
      <c r="E1344">
        <v>65726999</v>
      </c>
      <c r="F1344" t="e" vm="1256">
        <v>#VALUE!</v>
      </c>
      <c r="G1344" t="e" cm="1">
        <f t="array" aca="1" ref="G1344" ca="1">_FV(Tabela2[[#This Row],[Cidade]],"Latitude")</f>
        <v>#NAME?</v>
      </c>
      <c r="H1344" t="e" cm="1">
        <f t="array" aca="1" ref="H1344" ca="1">_FV(Tabela2[[#This Row],[Cidade]],"Longitude")</f>
        <v>#NAME?</v>
      </c>
    </row>
    <row r="1345" spans="1:8" x14ac:dyDescent="0.25">
      <c r="A1345" t="s">
        <v>79</v>
      </c>
      <c r="B1345" t="s">
        <v>3140</v>
      </c>
      <c r="C1345" t="str">
        <f>Tabela2[[#This Row],[Localidade]]&amp;"/"&amp;Tabela2[[#This Row],[Estado]]</f>
        <v>Pedro do Rosario/MA</v>
      </c>
      <c r="D1345">
        <v>65206000</v>
      </c>
      <c r="E1345">
        <v>65207999</v>
      </c>
      <c r="F1345" t="e" vm="1257">
        <v>#VALUE!</v>
      </c>
      <c r="G1345" t="e" cm="1">
        <f t="array" aca="1" ref="G1345" ca="1">_FV(Tabela2[[#This Row],[Cidade]],"Latitude")</f>
        <v>#NAME?</v>
      </c>
      <c r="H1345" t="e" cm="1">
        <f t="array" aca="1" ref="H1345" ca="1">_FV(Tabela2[[#This Row],[Cidade]],"Longitude")</f>
        <v>#NAME?</v>
      </c>
    </row>
    <row r="1346" spans="1:8" x14ac:dyDescent="0.25">
      <c r="A1346" t="s">
        <v>79</v>
      </c>
      <c r="B1346" t="s">
        <v>789</v>
      </c>
      <c r="C1346" t="str">
        <f>Tabela2[[#This Row],[Localidade]]&amp;"/"&amp;Tabela2[[#This Row],[Estado]]</f>
        <v>Penalva/MA</v>
      </c>
      <c r="D1346">
        <v>65213000</v>
      </c>
      <c r="E1346">
        <v>65214999</v>
      </c>
      <c r="F1346" t="e" vm="1258">
        <v>#VALUE!</v>
      </c>
      <c r="G1346" t="e" cm="1">
        <f t="array" aca="1" ref="G1346" ca="1">_FV(Tabela2[[#This Row],[Cidade]],"Latitude")</f>
        <v>#NAME?</v>
      </c>
      <c r="H1346" t="e" cm="1">
        <f t="array" aca="1" ref="H1346" ca="1">_FV(Tabela2[[#This Row],[Cidade]],"Longitude")</f>
        <v>#NAME?</v>
      </c>
    </row>
    <row r="1347" spans="1:8" x14ac:dyDescent="0.25">
      <c r="A1347" t="s">
        <v>79</v>
      </c>
      <c r="B1347" t="s">
        <v>790</v>
      </c>
      <c r="C1347" t="str">
        <f>Tabela2[[#This Row],[Localidade]]&amp;"/"&amp;Tabela2[[#This Row],[Estado]]</f>
        <v>Peri Mirim/MA</v>
      </c>
      <c r="D1347">
        <v>65245000</v>
      </c>
      <c r="E1347">
        <v>65247999</v>
      </c>
      <c r="F1347" t="e" vm="1259">
        <v>#VALUE!</v>
      </c>
      <c r="G1347" t="e" cm="1">
        <f t="array" aca="1" ref="G1347" ca="1">_FV(Tabela2[[#This Row],[Cidade]],"Latitude")</f>
        <v>#NAME?</v>
      </c>
      <c r="H1347" t="e" cm="1">
        <f t="array" aca="1" ref="H1347" ca="1">_FV(Tabela2[[#This Row],[Cidade]],"Longitude")</f>
        <v>#NAME?</v>
      </c>
    </row>
    <row r="1348" spans="1:8" x14ac:dyDescent="0.25">
      <c r="A1348" t="s">
        <v>79</v>
      </c>
      <c r="B1348" t="s">
        <v>4974</v>
      </c>
      <c r="C1348" t="str">
        <f>Tabela2[[#This Row],[Localidade]]&amp;"/"&amp;Tabela2[[#This Row],[Estado]]</f>
        <v>Peritoro/MA</v>
      </c>
      <c r="D1348">
        <v>65418000</v>
      </c>
      <c r="E1348">
        <v>65419999</v>
      </c>
      <c r="F1348" t="e" vm="1260">
        <v>#VALUE!</v>
      </c>
      <c r="G1348" t="e" cm="1">
        <f t="array" aca="1" ref="G1348" ca="1">_FV(Tabela2[[#This Row],[Cidade]],"Latitude")</f>
        <v>#NAME?</v>
      </c>
      <c r="H1348" t="e" cm="1">
        <f t="array" aca="1" ref="H1348" ca="1">_FV(Tabela2[[#This Row],[Cidade]],"Longitude")</f>
        <v>#NAME?</v>
      </c>
    </row>
    <row r="1349" spans="1:8" x14ac:dyDescent="0.25">
      <c r="A1349" t="s">
        <v>79</v>
      </c>
      <c r="B1349" t="s">
        <v>3695</v>
      </c>
      <c r="C1349" t="str">
        <f>Tabela2[[#This Row],[Localidade]]&amp;"/"&amp;Tabela2[[#This Row],[Estado]]</f>
        <v>Pindare Mirim/MA</v>
      </c>
      <c r="D1349">
        <v>65370000</v>
      </c>
      <c r="E1349">
        <v>65377999</v>
      </c>
      <c r="F1349" t="e" vm="1261">
        <v>#VALUE!</v>
      </c>
      <c r="G1349" t="e" cm="1">
        <f t="array" aca="1" ref="G1349" ca="1">_FV(Tabela2[[#This Row],[Cidade]],"Latitude")</f>
        <v>#NAME?</v>
      </c>
      <c r="H1349" t="e" cm="1">
        <f t="array" aca="1" ref="H1349" ca="1">_FV(Tabela2[[#This Row],[Cidade]],"Longitude")</f>
        <v>#NAME?</v>
      </c>
    </row>
    <row r="1350" spans="1:8" x14ac:dyDescent="0.25">
      <c r="A1350" t="s">
        <v>79</v>
      </c>
      <c r="B1350" t="s">
        <v>791</v>
      </c>
      <c r="C1350" t="str">
        <f>Tabela2[[#This Row],[Localidade]]&amp;"/"&amp;Tabela2[[#This Row],[Estado]]</f>
        <v>Pinheiro/MA</v>
      </c>
      <c r="D1350">
        <v>65200000</v>
      </c>
      <c r="E1350">
        <v>65203999</v>
      </c>
      <c r="F1350" t="e" vm="1262">
        <v>#VALUE!</v>
      </c>
      <c r="G1350" t="e" cm="1">
        <f t="array" aca="1" ref="G1350" ca="1">_FV(Tabela2[[#This Row],[Cidade]],"Latitude")</f>
        <v>#NAME?</v>
      </c>
      <c r="H1350" t="e" cm="1">
        <f t="array" aca="1" ref="H1350" ca="1">_FV(Tabela2[[#This Row],[Cidade]],"Longitude")</f>
        <v>#NAME?</v>
      </c>
    </row>
    <row r="1351" spans="1:8" x14ac:dyDescent="0.25">
      <c r="A1351" t="s">
        <v>79</v>
      </c>
      <c r="B1351" t="s">
        <v>792</v>
      </c>
      <c r="C1351" t="str">
        <f>Tabela2[[#This Row],[Localidade]]&amp;"/"&amp;Tabela2[[#This Row],[Estado]]</f>
        <v>Pio XII/MA</v>
      </c>
      <c r="D1351">
        <v>65707000</v>
      </c>
      <c r="E1351">
        <v>65707999</v>
      </c>
      <c r="F1351" t="e" vm="1263">
        <v>#VALUE!</v>
      </c>
      <c r="G1351" t="e" cm="1">
        <f t="array" aca="1" ref="G1351" ca="1">_FV(Tabela2[[#This Row],[Cidade]],"Latitude")</f>
        <v>#NAME?</v>
      </c>
      <c r="H1351" t="e" cm="1">
        <f t="array" aca="1" ref="H1351" ca="1">_FV(Tabela2[[#This Row],[Cidade]],"Longitude")</f>
        <v>#NAME?</v>
      </c>
    </row>
    <row r="1352" spans="1:8" x14ac:dyDescent="0.25">
      <c r="A1352" t="s">
        <v>79</v>
      </c>
      <c r="B1352" t="s">
        <v>793</v>
      </c>
      <c r="C1352" t="str">
        <f>Tabela2[[#This Row],[Localidade]]&amp;"/"&amp;Tabela2[[#This Row],[Estado]]</f>
        <v>Pirapemas/MA</v>
      </c>
      <c r="D1352">
        <v>65460000</v>
      </c>
      <c r="E1352">
        <v>65464999</v>
      </c>
      <c r="F1352" t="e" vm="1264">
        <v>#VALUE!</v>
      </c>
      <c r="G1352" t="e" cm="1">
        <f t="array" aca="1" ref="G1352" ca="1">_FV(Tabela2[[#This Row],[Cidade]],"Latitude")</f>
        <v>#NAME?</v>
      </c>
      <c r="H1352" t="e" cm="1">
        <f t="array" aca="1" ref="H1352" ca="1">_FV(Tabela2[[#This Row],[Cidade]],"Longitude")</f>
        <v>#NAME?</v>
      </c>
    </row>
    <row r="1353" spans="1:8" x14ac:dyDescent="0.25">
      <c r="A1353" t="s">
        <v>79</v>
      </c>
      <c r="B1353" t="s">
        <v>4236</v>
      </c>
      <c r="C1353" t="str">
        <f>Tabela2[[#This Row],[Localidade]]&amp;"/"&amp;Tabela2[[#This Row],[Estado]]</f>
        <v>Pocao de Pedras/MA</v>
      </c>
      <c r="D1353">
        <v>65740000</v>
      </c>
      <c r="E1353">
        <v>65749999</v>
      </c>
      <c r="F1353" t="e" vm="1265">
        <v>#VALUE!</v>
      </c>
      <c r="G1353" t="e" cm="1">
        <f t="array" aca="1" ref="G1353" ca="1">_FV(Tabela2[[#This Row],[Cidade]],"Latitude")</f>
        <v>#NAME?</v>
      </c>
      <c r="H1353" t="e" cm="1">
        <f t="array" aca="1" ref="H1353" ca="1">_FV(Tabela2[[#This Row],[Cidade]],"Longitude")</f>
        <v>#NAME?</v>
      </c>
    </row>
    <row r="1354" spans="1:8" x14ac:dyDescent="0.25">
      <c r="A1354" t="s">
        <v>79</v>
      </c>
      <c r="B1354" t="s">
        <v>794</v>
      </c>
      <c r="C1354" t="str">
        <f>Tabela2[[#This Row],[Localidade]]&amp;"/"&amp;Tabela2[[#This Row],[Estado]]</f>
        <v>Porto Franco/MA</v>
      </c>
      <c r="D1354">
        <v>65970000</v>
      </c>
      <c r="E1354">
        <v>65972999</v>
      </c>
      <c r="F1354" t="e" vm="1266">
        <v>#VALUE!</v>
      </c>
      <c r="G1354" t="e" cm="1">
        <f t="array" aca="1" ref="G1354" ca="1">_FV(Tabela2[[#This Row],[Cidade]],"Latitude")</f>
        <v>#NAME?</v>
      </c>
      <c r="H1354" t="e" cm="1">
        <f t="array" aca="1" ref="H1354" ca="1">_FV(Tabela2[[#This Row],[Cidade]],"Longitude")</f>
        <v>#NAME?</v>
      </c>
    </row>
    <row r="1355" spans="1:8" x14ac:dyDescent="0.25">
      <c r="A1355" t="s">
        <v>79</v>
      </c>
      <c r="B1355" t="s">
        <v>4237</v>
      </c>
      <c r="C1355" t="str">
        <f>Tabela2[[#This Row],[Localidade]]&amp;"/"&amp;Tabela2[[#This Row],[Estado]]</f>
        <v>Porto Rico do Maranhao/MA</v>
      </c>
      <c r="D1355">
        <v>65263000</v>
      </c>
      <c r="E1355">
        <v>65264999</v>
      </c>
      <c r="F1355" t="e" vm="1267">
        <v>#VALUE!</v>
      </c>
      <c r="G1355" t="e" cm="1">
        <f t="array" aca="1" ref="G1355" ca="1">_FV(Tabela2[[#This Row],[Cidade]],"Latitude")</f>
        <v>#NAME?</v>
      </c>
      <c r="H1355" t="e" cm="1">
        <f t="array" aca="1" ref="H1355" ca="1">_FV(Tabela2[[#This Row],[Cidade]],"Longitude")</f>
        <v>#NAME?</v>
      </c>
    </row>
    <row r="1356" spans="1:8" x14ac:dyDescent="0.25">
      <c r="A1356" t="s">
        <v>79</v>
      </c>
      <c r="B1356" t="s">
        <v>409</v>
      </c>
      <c r="C1356" t="str">
        <f>Tabela2[[#This Row],[Localidade]]&amp;"/"&amp;Tabela2[[#This Row],[Estado]]</f>
        <v>Presidente Dutra/MA</v>
      </c>
      <c r="D1356">
        <v>65760000</v>
      </c>
      <c r="E1356">
        <v>65761999</v>
      </c>
      <c r="F1356" t="e" vm="1268">
        <v>#VALUE!</v>
      </c>
      <c r="G1356" t="e" cm="1">
        <f t="array" aca="1" ref="G1356" ca="1">_FV(Tabela2[[#This Row],[Cidade]],"Latitude")</f>
        <v>#NAME?</v>
      </c>
      <c r="H1356" t="e" cm="1">
        <f t="array" aca="1" ref="H1356" ca="1">_FV(Tabela2[[#This Row],[Cidade]],"Longitude")</f>
        <v>#NAME?</v>
      </c>
    </row>
    <row r="1357" spans="1:8" x14ac:dyDescent="0.25">
      <c r="A1357" t="s">
        <v>79</v>
      </c>
      <c r="B1357" t="s">
        <v>795</v>
      </c>
      <c r="C1357" t="str">
        <f>Tabela2[[#This Row],[Localidade]]&amp;"/"&amp;Tabela2[[#This Row],[Estado]]</f>
        <v>Presidente Juscelino/MA</v>
      </c>
      <c r="D1357">
        <v>65140000</v>
      </c>
      <c r="E1357">
        <v>65142999</v>
      </c>
      <c r="F1357" t="e" vm="1269">
        <v>#VALUE!</v>
      </c>
      <c r="G1357" t="e" cm="1">
        <f t="array" aca="1" ref="G1357" ca="1">_FV(Tabela2[[#This Row],[Cidade]],"Latitude")</f>
        <v>#NAME?</v>
      </c>
      <c r="H1357" t="e" cm="1">
        <f t="array" aca="1" ref="H1357" ca="1">_FV(Tabela2[[#This Row],[Cidade]],"Longitude")</f>
        <v>#NAME?</v>
      </c>
    </row>
    <row r="1358" spans="1:8" x14ac:dyDescent="0.25">
      <c r="A1358" t="s">
        <v>79</v>
      </c>
      <c r="B1358" t="s">
        <v>3696</v>
      </c>
      <c r="C1358" t="str">
        <f>Tabela2[[#This Row],[Localidade]]&amp;"/"&amp;Tabela2[[#This Row],[Estado]]</f>
        <v>Presidente Medici/MA</v>
      </c>
      <c r="D1358">
        <v>65279000</v>
      </c>
      <c r="E1358">
        <v>65279999</v>
      </c>
      <c r="F1358" t="e" vm="1270">
        <v>#VALUE!</v>
      </c>
      <c r="G1358" t="e" cm="1">
        <f t="array" aca="1" ref="G1358" ca="1">_FV(Tabela2[[#This Row],[Cidade]],"Latitude")</f>
        <v>#NAME?</v>
      </c>
      <c r="H1358" t="e" cm="1">
        <f t="array" aca="1" ref="H1358" ca="1">_FV(Tabela2[[#This Row],[Cidade]],"Longitude")</f>
        <v>#NAME?</v>
      </c>
    </row>
    <row r="1359" spans="1:8" x14ac:dyDescent="0.25">
      <c r="A1359" t="s">
        <v>79</v>
      </c>
      <c r="B1359" t="s">
        <v>796</v>
      </c>
      <c r="C1359" t="str">
        <f>Tabela2[[#This Row],[Localidade]]&amp;"/"&amp;Tabela2[[#This Row],[Estado]]</f>
        <v>Presidente Sarney/MA</v>
      </c>
      <c r="D1359">
        <v>65204000</v>
      </c>
      <c r="E1359">
        <v>65205999</v>
      </c>
      <c r="F1359" t="e" vm="1271">
        <v>#VALUE!</v>
      </c>
      <c r="G1359" t="e" cm="1">
        <f t="array" aca="1" ref="G1359" ca="1">_FV(Tabela2[[#This Row],[Cidade]],"Latitude")</f>
        <v>#NAME?</v>
      </c>
      <c r="H1359" t="e" cm="1">
        <f t="array" aca="1" ref="H1359" ca="1">_FV(Tabela2[[#This Row],[Cidade]],"Longitude")</f>
        <v>#NAME?</v>
      </c>
    </row>
    <row r="1360" spans="1:8" x14ac:dyDescent="0.25">
      <c r="A1360" t="s">
        <v>79</v>
      </c>
      <c r="B1360" t="s">
        <v>797</v>
      </c>
      <c r="C1360" t="str">
        <f>Tabela2[[#This Row],[Localidade]]&amp;"/"&amp;Tabela2[[#This Row],[Estado]]</f>
        <v>Presidente Vargas/MA</v>
      </c>
      <c r="D1360">
        <v>65455000</v>
      </c>
      <c r="E1360">
        <v>65459999</v>
      </c>
      <c r="F1360" t="e" vm="1272">
        <v>#VALUE!</v>
      </c>
      <c r="G1360" t="e" cm="1">
        <f t="array" aca="1" ref="G1360" ca="1">_FV(Tabela2[[#This Row],[Cidade]],"Latitude")</f>
        <v>#NAME?</v>
      </c>
      <c r="H1360" t="e" cm="1">
        <f t="array" aca="1" ref="H1360" ca="1">_FV(Tabela2[[#This Row],[Cidade]],"Longitude")</f>
        <v>#NAME?</v>
      </c>
    </row>
    <row r="1361" spans="1:8" x14ac:dyDescent="0.25">
      <c r="A1361" t="s">
        <v>79</v>
      </c>
      <c r="B1361" t="s">
        <v>798</v>
      </c>
      <c r="C1361" t="str">
        <f>Tabela2[[#This Row],[Localidade]]&amp;"/"&amp;Tabela2[[#This Row],[Estado]]</f>
        <v>Primeira Cruz/MA</v>
      </c>
      <c r="D1361">
        <v>65190000</v>
      </c>
      <c r="E1361">
        <v>65194999</v>
      </c>
      <c r="F1361" t="e" vm="1273">
        <v>#VALUE!</v>
      </c>
      <c r="G1361" t="e" cm="1">
        <f t="array" aca="1" ref="G1361" ca="1">_FV(Tabela2[[#This Row],[Cidade]],"Latitude")</f>
        <v>#NAME?</v>
      </c>
      <c r="H1361" t="e" cm="1">
        <f t="array" aca="1" ref="H1361" ca="1">_FV(Tabela2[[#This Row],[Cidade]],"Longitude")</f>
        <v>#NAME?</v>
      </c>
    </row>
    <row r="1362" spans="1:8" x14ac:dyDescent="0.25">
      <c r="A1362" t="s">
        <v>79</v>
      </c>
      <c r="B1362" t="s">
        <v>799</v>
      </c>
      <c r="C1362" t="str">
        <f>Tabela2[[#This Row],[Localidade]]&amp;"/"&amp;Tabela2[[#This Row],[Estado]]</f>
        <v>Raposa/MA</v>
      </c>
      <c r="D1362">
        <v>65138000</v>
      </c>
      <c r="E1362">
        <v>65139999</v>
      </c>
      <c r="F1362" t="e" vm="1274">
        <v>#VALUE!</v>
      </c>
      <c r="G1362" t="e" cm="1">
        <f t="array" aca="1" ref="G1362" ca="1">_FV(Tabela2[[#This Row],[Cidade]],"Latitude")</f>
        <v>#NAME?</v>
      </c>
      <c r="H1362" t="e" cm="1">
        <f t="array" aca="1" ref="H1362" ca="1">_FV(Tabela2[[#This Row],[Cidade]],"Longitude")</f>
        <v>#NAME?</v>
      </c>
    </row>
    <row r="1363" spans="1:8" x14ac:dyDescent="0.25">
      <c r="A1363" t="s">
        <v>79</v>
      </c>
      <c r="B1363" t="s">
        <v>4238</v>
      </c>
      <c r="C1363" t="str">
        <f>Tabela2[[#This Row],[Localidade]]&amp;"/"&amp;Tabela2[[#This Row],[Estado]]</f>
        <v>Riachao/MA</v>
      </c>
      <c r="D1363">
        <v>65990000</v>
      </c>
      <c r="E1363">
        <v>65994999</v>
      </c>
      <c r="F1363" t="e" vm="1275">
        <v>#VALUE!</v>
      </c>
      <c r="G1363" t="e" cm="1">
        <f t="array" aca="1" ref="G1363" ca="1">_FV(Tabela2[[#This Row],[Cidade]],"Latitude")</f>
        <v>#NAME?</v>
      </c>
      <c r="H1363" t="e" cm="1">
        <f t="array" aca="1" ref="H1363" ca="1">_FV(Tabela2[[#This Row],[Cidade]],"Longitude")</f>
        <v>#NAME?</v>
      </c>
    </row>
    <row r="1364" spans="1:8" x14ac:dyDescent="0.25">
      <c r="A1364" t="s">
        <v>79</v>
      </c>
      <c r="B1364" t="s">
        <v>800</v>
      </c>
      <c r="C1364" t="str">
        <f>Tabela2[[#This Row],[Localidade]]&amp;"/"&amp;Tabela2[[#This Row],[Estado]]</f>
        <v>Ribamar Fiquene/MA</v>
      </c>
      <c r="D1364">
        <v>65938000</v>
      </c>
      <c r="E1364">
        <v>65938999</v>
      </c>
      <c r="F1364" t="e" vm="1276">
        <v>#VALUE!</v>
      </c>
      <c r="G1364" t="e" cm="1">
        <f t="array" aca="1" ref="G1364" ca="1">_FV(Tabela2[[#This Row],[Cidade]],"Latitude")</f>
        <v>#NAME?</v>
      </c>
      <c r="H1364" t="e" cm="1">
        <f t="array" aca="1" ref="H1364" ca="1">_FV(Tabela2[[#This Row],[Cidade]],"Longitude")</f>
        <v>#NAME?</v>
      </c>
    </row>
    <row r="1365" spans="1:8" x14ac:dyDescent="0.25">
      <c r="A1365" t="s">
        <v>79</v>
      </c>
      <c r="B1365" t="s">
        <v>3141</v>
      </c>
      <c r="C1365" t="str">
        <f>Tabela2[[#This Row],[Localidade]]&amp;"/"&amp;Tabela2[[#This Row],[Estado]]</f>
        <v>Rosario/MA</v>
      </c>
      <c r="D1365">
        <v>65150000</v>
      </c>
      <c r="E1365">
        <v>65152999</v>
      </c>
      <c r="F1365" t="e" vm="1277">
        <v>#VALUE!</v>
      </c>
      <c r="G1365" t="e" cm="1">
        <f t="array" aca="1" ref="G1365" ca="1">_FV(Tabela2[[#This Row],[Cidade]],"Latitude")</f>
        <v>#NAME?</v>
      </c>
      <c r="H1365" t="e" cm="1">
        <f t="array" aca="1" ref="H1365" ca="1">_FV(Tabela2[[#This Row],[Cidade]],"Longitude")</f>
        <v>#NAME?</v>
      </c>
    </row>
    <row r="1366" spans="1:8" x14ac:dyDescent="0.25">
      <c r="A1366" t="s">
        <v>79</v>
      </c>
      <c r="B1366" t="s">
        <v>3894</v>
      </c>
      <c r="C1366" t="str">
        <f>Tabela2[[#This Row],[Localidade]]&amp;"/"&amp;Tabela2[[#This Row],[Estado]]</f>
        <v>Sambaiba/MA</v>
      </c>
      <c r="D1366">
        <v>65830000</v>
      </c>
      <c r="E1366">
        <v>65839999</v>
      </c>
      <c r="F1366" t="e" vm="1278">
        <v>#VALUE!</v>
      </c>
      <c r="G1366" t="e" cm="1">
        <f t="array" aca="1" ref="G1366" ca="1">_FV(Tabela2[[#This Row],[Cidade]],"Latitude")</f>
        <v>#NAME?</v>
      </c>
      <c r="H1366" t="e" cm="1">
        <f t="array" aca="1" ref="H1366" ca="1">_FV(Tabela2[[#This Row],[Cidade]],"Longitude")</f>
        <v>#NAME?</v>
      </c>
    </row>
    <row r="1367" spans="1:8" x14ac:dyDescent="0.25">
      <c r="A1367" t="s">
        <v>79</v>
      </c>
      <c r="B1367" t="s">
        <v>4239</v>
      </c>
      <c r="C1367" t="str">
        <f>Tabela2[[#This Row],[Localidade]]&amp;"/"&amp;Tabela2[[#This Row],[Estado]]</f>
        <v>Santa Filomena do Maranhao/MA</v>
      </c>
      <c r="D1367">
        <v>65768000</v>
      </c>
      <c r="E1367">
        <v>65769999</v>
      </c>
      <c r="F1367" t="e" vm="1279">
        <v>#VALUE!</v>
      </c>
      <c r="G1367" t="e" cm="1">
        <f t="array" aca="1" ref="G1367" ca="1">_FV(Tabela2[[#This Row],[Cidade]],"Latitude")</f>
        <v>#NAME?</v>
      </c>
      <c r="H1367" t="e" cm="1">
        <f t="array" aca="1" ref="H1367" ca="1">_FV(Tabela2[[#This Row],[Cidade]],"Longitude")</f>
        <v>#NAME?</v>
      </c>
    </row>
    <row r="1368" spans="1:8" x14ac:dyDescent="0.25">
      <c r="A1368" t="s">
        <v>79</v>
      </c>
      <c r="B1368" t="s">
        <v>801</v>
      </c>
      <c r="C1368" t="str">
        <f>Tabela2[[#This Row],[Localidade]]&amp;"/"&amp;Tabela2[[#This Row],[Estado]]</f>
        <v>Santa Helena/MA</v>
      </c>
      <c r="D1368">
        <v>65208000</v>
      </c>
      <c r="E1368">
        <v>65209999</v>
      </c>
      <c r="F1368" t="e" vm="1280">
        <v>#VALUE!</v>
      </c>
      <c r="G1368" t="e" cm="1">
        <f t="array" aca="1" ref="G1368" ca="1">_FV(Tabela2[[#This Row],[Cidade]],"Latitude")</f>
        <v>#NAME?</v>
      </c>
      <c r="H1368" t="e" cm="1">
        <f t="array" aca="1" ref="H1368" ca="1">_FV(Tabela2[[#This Row],[Cidade]],"Longitude")</f>
        <v>#NAME?</v>
      </c>
    </row>
    <row r="1369" spans="1:8" x14ac:dyDescent="0.25">
      <c r="A1369" t="s">
        <v>79</v>
      </c>
      <c r="B1369" t="s">
        <v>5162</v>
      </c>
      <c r="C1369" t="str">
        <f>Tabela2[[#This Row],[Localidade]]&amp;"/"&amp;Tabela2[[#This Row],[Estado]]</f>
        <v>Santa Ines/MA</v>
      </c>
      <c r="D1369">
        <v>65300001</v>
      </c>
      <c r="E1369">
        <v>65309999</v>
      </c>
      <c r="F1369" t="e" vm="1281">
        <v>#VALUE!</v>
      </c>
      <c r="G1369" t="e" cm="1">
        <f t="array" aca="1" ref="G1369" ca="1">_FV(Tabela2[[#This Row],[Cidade]],"Latitude")</f>
        <v>#NAME?</v>
      </c>
      <c r="H1369" t="e" cm="1">
        <f t="array" aca="1" ref="H1369" ca="1">_FV(Tabela2[[#This Row],[Cidade]],"Longitude")</f>
        <v>#NAME?</v>
      </c>
    </row>
    <row r="1370" spans="1:8" x14ac:dyDescent="0.25">
      <c r="A1370" t="s">
        <v>79</v>
      </c>
      <c r="B1370" t="s">
        <v>5162</v>
      </c>
      <c r="C1370" t="str">
        <f>Tabela2[[#This Row],[Localidade]]&amp;"/"&amp;Tabela2[[#This Row],[Estado]]</f>
        <v>Santa Ines/MA</v>
      </c>
      <c r="D1370">
        <v>65300001</v>
      </c>
      <c r="E1370">
        <v>65309999</v>
      </c>
      <c r="F1370" t="e" vm="1281">
        <v>#VALUE!</v>
      </c>
      <c r="G1370" t="e" cm="1">
        <f t="array" aca="1" ref="G1370" ca="1">_FV(Tabela2[[#This Row],[Cidade]],"Latitude")</f>
        <v>#NAME?</v>
      </c>
      <c r="H1370" t="e" cm="1">
        <f t="array" aca="1" ref="H1370" ca="1">_FV(Tabela2[[#This Row],[Cidade]],"Longitude")</f>
        <v>#NAME?</v>
      </c>
    </row>
    <row r="1371" spans="1:8" x14ac:dyDescent="0.25">
      <c r="A1371" t="s">
        <v>79</v>
      </c>
      <c r="B1371" t="s">
        <v>426</v>
      </c>
      <c r="C1371" t="str">
        <f>Tabela2[[#This Row],[Localidade]]&amp;"/"&amp;Tabela2[[#This Row],[Estado]]</f>
        <v>Santa Luzia/MA</v>
      </c>
      <c r="D1371">
        <v>65390000</v>
      </c>
      <c r="E1371">
        <v>65392999</v>
      </c>
      <c r="F1371" t="e" vm="1282">
        <v>#VALUE!</v>
      </c>
      <c r="G1371" t="e" cm="1">
        <f t="array" aca="1" ref="G1371" ca="1">_FV(Tabela2[[#This Row],[Cidade]],"Latitude")</f>
        <v>#NAME?</v>
      </c>
      <c r="H1371" t="e" cm="1">
        <f t="array" aca="1" ref="H1371" ca="1">_FV(Tabela2[[#This Row],[Cidade]],"Longitude")</f>
        <v>#NAME?</v>
      </c>
    </row>
    <row r="1372" spans="1:8" x14ac:dyDescent="0.25">
      <c r="A1372" t="s">
        <v>79</v>
      </c>
      <c r="B1372" t="s">
        <v>3142</v>
      </c>
      <c r="C1372" t="str">
        <f>Tabela2[[#This Row],[Localidade]]&amp;"/"&amp;Tabela2[[#This Row],[Estado]]</f>
        <v>Santa Luzia do Parua/MA</v>
      </c>
      <c r="D1372">
        <v>65272000</v>
      </c>
      <c r="E1372">
        <v>65273999</v>
      </c>
      <c r="F1372" t="s">
        <v>5400</v>
      </c>
      <c r="G1372" t="e" cm="1" vm="188">
        <f t="array" ref="G1372">_FV(Tabela2[[#This Row],[Cidade]],"Latitude")</f>
        <v>#VALUE!</v>
      </c>
      <c r="H1372" t="e" cm="1" vm="189">
        <f t="array" ref="H1372">_FV(Tabela2[[#This Row],[Cidade]],"Longitude")</f>
        <v>#VALUE!</v>
      </c>
    </row>
    <row r="1373" spans="1:8" x14ac:dyDescent="0.25">
      <c r="A1373" t="s">
        <v>79</v>
      </c>
      <c r="B1373" t="s">
        <v>4240</v>
      </c>
      <c r="C1373" t="str">
        <f>Tabela2[[#This Row],[Localidade]]&amp;"/"&amp;Tabela2[[#This Row],[Estado]]</f>
        <v>Santa Quiteria do Maranhao/MA</v>
      </c>
      <c r="D1373">
        <v>65540000</v>
      </c>
      <c r="E1373">
        <v>65544999</v>
      </c>
      <c r="F1373" t="e" vm="1283">
        <v>#VALUE!</v>
      </c>
      <c r="G1373" t="e" cm="1">
        <f t="array" aca="1" ref="G1373" ca="1">_FV(Tabela2[[#This Row],[Cidade]],"Latitude")</f>
        <v>#NAME?</v>
      </c>
      <c r="H1373" t="e" cm="1">
        <f t="array" aca="1" ref="H1373" ca="1">_FV(Tabela2[[#This Row],[Cidade]],"Longitude")</f>
        <v>#NAME?</v>
      </c>
    </row>
    <row r="1374" spans="1:8" x14ac:dyDescent="0.25">
      <c r="A1374" t="s">
        <v>79</v>
      </c>
      <c r="B1374" t="s">
        <v>802</v>
      </c>
      <c r="C1374" t="str">
        <f>Tabela2[[#This Row],[Localidade]]&amp;"/"&amp;Tabela2[[#This Row],[Estado]]</f>
        <v>Santa Rita/MA</v>
      </c>
      <c r="D1374">
        <v>65145000</v>
      </c>
      <c r="E1374">
        <v>65147999</v>
      </c>
      <c r="F1374" t="e" vm="1284">
        <v>#VALUE!</v>
      </c>
      <c r="G1374" t="e" cm="1">
        <f t="array" aca="1" ref="G1374" ca="1">_FV(Tabela2[[#This Row],[Cidade]],"Latitude")</f>
        <v>#NAME?</v>
      </c>
      <c r="H1374" t="e" cm="1">
        <f t="array" aca="1" ref="H1374" ca="1">_FV(Tabela2[[#This Row],[Cidade]],"Longitude")</f>
        <v>#NAME?</v>
      </c>
    </row>
    <row r="1375" spans="1:8" x14ac:dyDescent="0.25">
      <c r="A1375" t="s">
        <v>79</v>
      </c>
      <c r="B1375" t="s">
        <v>4241</v>
      </c>
      <c r="C1375" t="str">
        <f>Tabela2[[#This Row],[Localidade]]&amp;"/"&amp;Tabela2[[#This Row],[Estado]]</f>
        <v>Santana do Maranhao/MA</v>
      </c>
      <c r="D1375">
        <v>65555000</v>
      </c>
      <c r="E1375">
        <v>65559999</v>
      </c>
      <c r="F1375" t="e" vm="1285">
        <v>#VALUE!</v>
      </c>
      <c r="G1375" t="e" cm="1">
        <f t="array" aca="1" ref="G1375" ca="1">_FV(Tabela2[[#This Row],[Cidade]],"Latitude")</f>
        <v>#NAME?</v>
      </c>
      <c r="H1375" t="e" cm="1">
        <f t="array" aca="1" ref="H1375" ca="1">_FV(Tabela2[[#This Row],[Cidade]],"Longitude")</f>
        <v>#NAME?</v>
      </c>
    </row>
    <row r="1376" spans="1:8" x14ac:dyDescent="0.25">
      <c r="A1376" t="s">
        <v>79</v>
      </c>
      <c r="B1376" t="s">
        <v>4242</v>
      </c>
      <c r="C1376" t="str">
        <f>Tabela2[[#This Row],[Localidade]]&amp;"/"&amp;Tabela2[[#This Row],[Estado]]</f>
        <v>Santo Amaro do Maranhao/MA</v>
      </c>
      <c r="D1376">
        <v>65195000</v>
      </c>
      <c r="E1376">
        <v>65199999</v>
      </c>
      <c r="F1376" t="e" vm="1286">
        <v>#VALUE!</v>
      </c>
      <c r="G1376" t="e" cm="1">
        <f t="array" aca="1" ref="G1376" ca="1">_FV(Tabela2[[#This Row],[Cidade]],"Latitude")</f>
        <v>#NAME?</v>
      </c>
      <c r="H1376" t="e" cm="1">
        <f t="array" aca="1" ref="H1376" ca="1">_FV(Tabela2[[#This Row],[Cidade]],"Longitude")</f>
        <v>#NAME?</v>
      </c>
    </row>
    <row r="1377" spans="1:8" x14ac:dyDescent="0.25">
      <c r="A1377" t="s">
        <v>79</v>
      </c>
      <c r="B1377" t="s">
        <v>4750</v>
      </c>
      <c r="C1377" t="str">
        <f>Tabela2[[#This Row],[Localidade]]&amp;"/"&amp;Tabela2[[#This Row],[Estado]]</f>
        <v>Santo Antonio dos Lopes/MA</v>
      </c>
      <c r="D1377">
        <v>65730000</v>
      </c>
      <c r="E1377">
        <v>65734999</v>
      </c>
      <c r="F1377" t="e" vm="1287">
        <v>#VALUE!</v>
      </c>
      <c r="G1377" t="e" cm="1">
        <f t="array" aca="1" ref="G1377" ca="1">_FV(Tabela2[[#This Row],[Cidade]],"Latitude")</f>
        <v>#NAME?</v>
      </c>
      <c r="H1377" t="e" cm="1">
        <f t="array" aca="1" ref="H1377" ca="1">_FV(Tabela2[[#This Row],[Cidade]],"Longitude")</f>
        <v>#NAME?</v>
      </c>
    </row>
    <row r="1378" spans="1:8" x14ac:dyDescent="0.25">
      <c r="A1378" t="s">
        <v>79</v>
      </c>
      <c r="B1378" t="s">
        <v>4243</v>
      </c>
      <c r="C1378" t="str">
        <f>Tabela2[[#This Row],[Localidade]]&amp;"/"&amp;Tabela2[[#This Row],[Estado]]</f>
        <v>Sao Benedito do Rio Preto/MA</v>
      </c>
      <c r="D1378">
        <v>65440000</v>
      </c>
      <c r="E1378">
        <v>65449999</v>
      </c>
      <c r="F1378" t="e" vm="1288">
        <v>#VALUE!</v>
      </c>
      <c r="G1378" t="e" cm="1">
        <f t="array" aca="1" ref="G1378" ca="1">_FV(Tabela2[[#This Row],[Cidade]],"Latitude")</f>
        <v>#NAME?</v>
      </c>
      <c r="H1378" t="e" cm="1">
        <f t="array" aca="1" ref="H1378" ca="1">_FV(Tabela2[[#This Row],[Cidade]],"Longitude")</f>
        <v>#NAME?</v>
      </c>
    </row>
    <row r="1379" spans="1:8" x14ac:dyDescent="0.25">
      <c r="A1379" t="s">
        <v>79</v>
      </c>
      <c r="B1379" t="s">
        <v>4244</v>
      </c>
      <c r="C1379" t="str">
        <f>Tabela2[[#This Row],[Localidade]]&amp;"/"&amp;Tabela2[[#This Row],[Estado]]</f>
        <v>Sao Bento/MA</v>
      </c>
      <c r="D1379">
        <v>65235000</v>
      </c>
      <c r="E1379">
        <v>65237999</v>
      </c>
      <c r="F1379" t="e" vm="1289">
        <v>#VALUE!</v>
      </c>
      <c r="G1379" t="e" cm="1">
        <f t="array" aca="1" ref="G1379" ca="1">_FV(Tabela2[[#This Row],[Cidade]],"Latitude")</f>
        <v>#NAME?</v>
      </c>
      <c r="H1379" t="e" cm="1">
        <f t="array" aca="1" ref="H1379" ca="1">_FV(Tabela2[[#This Row],[Cidade]],"Longitude")</f>
        <v>#NAME?</v>
      </c>
    </row>
    <row r="1380" spans="1:8" x14ac:dyDescent="0.25">
      <c r="A1380" t="s">
        <v>79</v>
      </c>
      <c r="B1380" t="s">
        <v>4245</v>
      </c>
      <c r="C1380" t="str">
        <f>Tabela2[[#This Row],[Localidade]]&amp;"/"&amp;Tabela2[[#This Row],[Estado]]</f>
        <v>Sao Bernardo/MA</v>
      </c>
      <c r="D1380">
        <v>65550000</v>
      </c>
      <c r="E1380">
        <v>65554999</v>
      </c>
      <c r="F1380" t="e" vm="1290">
        <v>#VALUE!</v>
      </c>
      <c r="G1380" t="e" cm="1">
        <f t="array" aca="1" ref="G1380" ca="1">_FV(Tabela2[[#This Row],[Cidade]],"Latitude")</f>
        <v>#NAME?</v>
      </c>
      <c r="H1380" t="e" cm="1">
        <f t="array" aca="1" ref="H1380" ca="1">_FV(Tabela2[[#This Row],[Cidade]],"Longitude")</f>
        <v>#NAME?</v>
      </c>
    </row>
    <row r="1381" spans="1:8" x14ac:dyDescent="0.25">
      <c r="A1381" t="s">
        <v>79</v>
      </c>
      <c r="B1381" t="s">
        <v>4246</v>
      </c>
      <c r="C1381" t="str">
        <f>Tabela2[[#This Row],[Localidade]]&amp;"/"&amp;Tabela2[[#This Row],[Estado]]</f>
        <v>Sao Domingos do Azeitao/MA</v>
      </c>
      <c r="D1381">
        <v>65888000</v>
      </c>
      <c r="E1381">
        <v>65889999</v>
      </c>
      <c r="F1381" t="e" vm="1291">
        <v>#VALUE!</v>
      </c>
      <c r="G1381" t="e" cm="1">
        <f t="array" aca="1" ref="G1381" ca="1">_FV(Tabela2[[#This Row],[Cidade]],"Latitude")</f>
        <v>#NAME?</v>
      </c>
      <c r="H1381" t="e" cm="1">
        <f t="array" aca="1" ref="H1381" ca="1">_FV(Tabela2[[#This Row],[Cidade]],"Longitude")</f>
        <v>#NAME?</v>
      </c>
    </row>
    <row r="1382" spans="1:8" x14ac:dyDescent="0.25">
      <c r="A1382" t="s">
        <v>79</v>
      </c>
      <c r="B1382" t="s">
        <v>4247</v>
      </c>
      <c r="C1382" t="str">
        <f>Tabela2[[#This Row],[Localidade]]&amp;"/"&amp;Tabela2[[#This Row],[Estado]]</f>
        <v>Sao Domingos do Maranhao/MA</v>
      </c>
      <c r="D1382">
        <v>65790000</v>
      </c>
      <c r="E1382">
        <v>65794999</v>
      </c>
      <c r="F1382" t="e" vm="1292">
        <v>#VALUE!</v>
      </c>
      <c r="G1382" t="e" cm="1">
        <f t="array" aca="1" ref="G1382" ca="1">_FV(Tabela2[[#This Row],[Cidade]],"Latitude")</f>
        <v>#NAME?</v>
      </c>
      <c r="H1382" t="e" cm="1">
        <f t="array" aca="1" ref="H1382" ca="1">_FV(Tabela2[[#This Row],[Cidade]],"Longitude")</f>
        <v>#NAME?</v>
      </c>
    </row>
    <row r="1383" spans="1:8" x14ac:dyDescent="0.25">
      <c r="A1383" t="s">
        <v>79</v>
      </c>
      <c r="B1383" t="s">
        <v>4248</v>
      </c>
      <c r="C1383" t="str">
        <f>Tabela2[[#This Row],[Localidade]]&amp;"/"&amp;Tabela2[[#This Row],[Estado]]</f>
        <v>Sao Felix de Balsas/MA</v>
      </c>
      <c r="D1383">
        <v>65890000</v>
      </c>
      <c r="E1383">
        <v>65894999</v>
      </c>
      <c r="F1383" t="e" vm="1293">
        <v>#VALUE!</v>
      </c>
      <c r="G1383" t="e" cm="1">
        <f t="array" aca="1" ref="G1383" ca="1">_FV(Tabela2[[#This Row],[Cidade]],"Latitude")</f>
        <v>#NAME?</v>
      </c>
      <c r="H1383" t="e" cm="1">
        <f t="array" aca="1" ref="H1383" ca="1">_FV(Tabela2[[#This Row],[Cidade]],"Longitude")</f>
        <v>#NAME?</v>
      </c>
    </row>
    <row r="1384" spans="1:8" x14ac:dyDescent="0.25">
      <c r="A1384" t="s">
        <v>79</v>
      </c>
      <c r="B1384" t="s">
        <v>4249</v>
      </c>
      <c r="C1384" t="str">
        <f>Tabela2[[#This Row],[Localidade]]&amp;"/"&amp;Tabela2[[#This Row],[Estado]]</f>
        <v>Sao Francisco do Brejao/MA</v>
      </c>
      <c r="D1384">
        <v>65929000</v>
      </c>
      <c r="E1384">
        <v>65929999</v>
      </c>
      <c r="F1384" t="e" vm="1294">
        <v>#VALUE!</v>
      </c>
      <c r="G1384" t="e" cm="1">
        <f t="array" aca="1" ref="G1384" ca="1">_FV(Tabela2[[#This Row],[Cidade]],"Latitude")</f>
        <v>#NAME?</v>
      </c>
      <c r="H1384" t="e" cm="1">
        <f t="array" aca="1" ref="H1384" ca="1">_FV(Tabela2[[#This Row],[Cidade]],"Longitude")</f>
        <v>#NAME?</v>
      </c>
    </row>
    <row r="1385" spans="1:8" x14ac:dyDescent="0.25">
      <c r="A1385" t="s">
        <v>79</v>
      </c>
      <c r="B1385" t="s">
        <v>4250</v>
      </c>
      <c r="C1385" t="str">
        <f>Tabela2[[#This Row],[Localidade]]&amp;"/"&amp;Tabela2[[#This Row],[Estado]]</f>
        <v>Sao Francisco do Maranhao/MA</v>
      </c>
      <c r="D1385">
        <v>65650000</v>
      </c>
      <c r="E1385">
        <v>65659999</v>
      </c>
      <c r="F1385" t="e" vm="1295">
        <v>#VALUE!</v>
      </c>
      <c r="G1385" t="e" cm="1">
        <f t="array" aca="1" ref="G1385" ca="1">_FV(Tabela2[[#This Row],[Cidade]],"Latitude")</f>
        <v>#NAME?</v>
      </c>
      <c r="H1385" t="e" cm="1">
        <f t="array" aca="1" ref="H1385" ca="1">_FV(Tabela2[[#This Row],[Cidade]],"Longitude")</f>
        <v>#NAME?</v>
      </c>
    </row>
    <row r="1386" spans="1:8" x14ac:dyDescent="0.25">
      <c r="A1386" t="s">
        <v>79</v>
      </c>
      <c r="B1386" t="s">
        <v>4251</v>
      </c>
      <c r="C1386" t="str">
        <f>Tabela2[[#This Row],[Localidade]]&amp;"/"&amp;Tabela2[[#This Row],[Estado]]</f>
        <v>Sao Joao Batista/MA</v>
      </c>
      <c r="D1386">
        <v>65225000</v>
      </c>
      <c r="E1386">
        <v>65229999</v>
      </c>
      <c r="F1386" t="e" vm="1296">
        <v>#VALUE!</v>
      </c>
      <c r="G1386" t="e" cm="1">
        <f t="array" aca="1" ref="G1386" ca="1">_FV(Tabela2[[#This Row],[Cidade]],"Latitude")</f>
        <v>#NAME?</v>
      </c>
      <c r="H1386" t="e" cm="1">
        <f t="array" aca="1" ref="H1386" ca="1">_FV(Tabela2[[#This Row],[Cidade]],"Longitude")</f>
        <v>#NAME?</v>
      </c>
    </row>
    <row r="1387" spans="1:8" x14ac:dyDescent="0.25">
      <c r="A1387" t="s">
        <v>79</v>
      </c>
      <c r="B1387" t="s">
        <v>4833</v>
      </c>
      <c r="C1387" t="str">
        <f>Tabela2[[#This Row],[Localidade]]&amp;"/"&amp;Tabela2[[#This Row],[Estado]]</f>
        <v>Sao Joao do Caru/MA</v>
      </c>
      <c r="D1387">
        <v>65385000</v>
      </c>
      <c r="E1387">
        <v>65389999</v>
      </c>
      <c r="F1387" t="e" vm="1297">
        <v>#VALUE!</v>
      </c>
      <c r="G1387" t="e" cm="1">
        <f t="array" aca="1" ref="G1387" ca="1">_FV(Tabela2[[#This Row],[Cidade]],"Latitude")</f>
        <v>#NAME?</v>
      </c>
      <c r="H1387" t="e" cm="1">
        <f t="array" aca="1" ref="H1387" ca="1">_FV(Tabela2[[#This Row],[Cidade]],"Longitude")</f>
        <v>#NAME?</v>
      </c>
    </row>
    <row r="1388" spans="1:8" x14ac:dyDescent="0.25">
      <c r="A1388" t="s">
        <v>79</v>
      </c>
      <c r="B1388" t="s">
        <v>4252</v>
      </c>
      <c r="C1388" t="str">
        <f>Tabela2[[#This Row],[Localidade]]&amp;"/"&amp;Tabela2[[#This Row],[Estado]]</f>
        <v>Sao Joao do Paraiso/MA</v>
      </c>
      <c r="D1388">
        <v>65973000</v>
      </c>
      <c r="E1388">
        <v>65974999</v>
      </c>
      <c r="F1388" t="e" vm="1298">
        <v>#VALUE!</v>
      </c>
      <c r="G1388" t="e" cm="1">
        <f t="array" aca="1" ref="G1388" ca="1">_FV(Tabela2[[#This Row],[Cidade]],"Latitude")</f>
        <v>#NAME?</v>
      </c>
      <c r="H1388" t="e" cm="1">
        <f t="array" aca="1" ref="H1388" ca="1">_FV(Tabela2[[#This Row],[Cidade]],"Longitude")</f>
        <v>#NAME?</v>
      </c>
    </row>
    <row r="1389" spans="1:8" x14ac:dyDescent="0.25">
      <c r="A1389" t="s">
        <v>79</v>
      </c>
      <c r="B1389" t="s">
        <v>4253</v>
      </c>
      <c r="C1389" t="str">
        <f>Tabela2[[#This Row],[Localidade]]&amp;"/"&amp;Tabela2[[#This Row],[Estado]]</f>
        <v>Sao Joao do Soter/MA</v>
      </c>
      <c r="D1389">
        <v>65615000</v>
      </c>
      <c r="E1389">
        <v>65619999</v>
      </c>
      <c r="F1389" t="e" vm="1299">
        <v>#VALUE!</v>
      </c>
      <c r="G1389" t="e" cm="1">
        <f t="array" aca="1" ref="G1389" ca="1">_FV(Tabela2[[#This Row],[Cidade]],"Latitude")</f>
        <v>#NAME?</v>
      </c>
      <c r="H1389" t="e" cm="1">
        <f t="array" aca="1" ref="H1389" ca="1">_FV(Tabela2[[#This Row],[Cidade]],"Longitude")</f>
        <v>#NAME?</v>
      </c>
    </row>
    <row r="1390" spans="1:8" x14ac:dyDescent="0.25">
      <c r="A1390" t="s">
        <v>79</v>
      </c>
      <c r="B1390" t="s">
        <v>4254</v>
      </c>
      <c r="C1390" t="str">
        <f>Tabela2[[#This Row],[Localidade]]&amp;"/"&amp;Tabela2[[#This Row],[Estado]]</f>
        <v>Sao Joao dos Patos/MA</v>
      </c>
      <c r="D1390">
        <v>65665000</v>
      </c>
      <c r="E1390">
        <v>65667999</v>
      </c>
      <c r="F1390" t="e" vm="1300">
        <v>#VALUE!</v>
      </c>
      <c r="G1390" t="e" cm="1">
        <f t="array" aca="1" ref="G1390" ca="1">_FV(Tabela2[[#This Row],[Cidade]],"Latitude")</f>
        <v>#NAME?</v>
      </c>
      <c r="H1390" t="e" cm="1">
        <f t="array" aca="1" ref="H1390" ca="1">_FV(Tabela2[[#This Row],[Cidade]],"Longitude")</f>
        <v>#NAME?</v>
      </c>
    </row>
    <row r="1391" spans="1:8" x14ac:dyDescent="0.25">
      <c r="A1391" t="s">
        <v>79</v>
      </c>
      <c r="B1391" t="s">
        <v>4255</v>
      </c>
      <c r="C1391" t="str">
        <f>Tabela2[[#This Row],[Localidade]]&amp;"/"&amp;Tabela2[[#This Row],[Estado]]</f>
        <v>Sao Jose de Ribamar/MA</v>
      </c>
      <c r="D1391">
        <v>65110000</v>
      </c>
      <c r="E1391">
        <v>65129999</v>
      </c>
      <c r="F1391" t="e" vm="1301">
        <v>#VALUE!</v>
      </c>
      <c r="G1391" t="e" cm="1">
        <f t="array" aca="1" ref="G1391" ca="1">_FV(Tabela2[[#This Row],[Cidade]],"Latitude")</f>
        <v>#NAME?</v>
      </c>
      <c r="H1391" t="e" cm="1">
        <f t="array" aca="1" ref="H1391" ca="1">_FV(Tabela2[[#This Row],[Cidade]],"Longitude")</f>
        <v>#NAME?</v>
      </c>
    </row>
    <row r="1392" spans="1:8" x14ac:dyDescent="0.25">
      <c r="A1392" t="s">
        <v>79</v>
      </c>
      <c r="B1392" t="s">
        <v>4256</v>
      </c>
      <c r="C1392" t="str">
        <f>Tabela2[[#This Row],[Localidade]]&amp;"/"&amp;Tabela2[[#This Row],[Estado]]</f>
        <v>Sao Jose dos Basilios/MA</v>
      </c>
      <c r="D1392">
        <v>65762000</v>
      </c>
      <c r="E1392">
        <v>65762999</v>
      </c>
      <c r="F1392" t="e" vm="1302">
        <v>#VALUE!</v>
      </c>
      <c r="G1392" t="e" cm="1">
        <f t="array" aca="1" ref="G1392" ca="1">_FV(Tabela2[[#This Row],[Cidade]],"Latitude")</f>
        <v>#NAME?</v>
      </c>
      <c r="H1392" t="e" cm="1">
        <f t="array" aca="1" ref="H1392" ca="1">_FV(Tabela2[[#This Row],[Cidade]],"Longitude")</f>
        <v>#NAME?</v>
      </c>
    </row>
    <row r="1393" spans="1:8" x14ac:dyDescent="0.25">
      <c r="A1393" t="s">
        <v>79</v>
      </c>
      <c r="B1393" t="s">
        <v>4257</v>
      </c>
      <c r="C1393" t="str">
        <f>Tabela2[[#This Row],[Localidade]]&amp;"/"&amp;Tabela2[[#This Row],[Estado]]</f>
        <v>Sao Luis/MA</v>
      </c>
      <c r="D1393">
        <v>65000001</v>
      </c>
      <c r="E1393">
        <v>65109999</v>
      </c>
      <c r="F1393" t="e" vm="1303">
        <v>#VALUE!</v>
      </c>
      <c r="G1393" t="e" cm="1">
        <f t="array" aca="1" ref="G1393" ca="1">_FV(Tabela2[[#This Row],[Cidade]],"Latitude")</f>
        <v>#NAME?</v>
      </c>
      <c r="H1393" t="e" cm="1">
        <f t="array" aca="1" ref="H1393" ca="1">_FV(Tabela2[[#This Row],[Cidade]],"Longitude")</f>
        <v>#NAME?</v>
      </c>
    </row>
    <row r="1394" spans="1:8" x14ac:dyDescent="0.25">
      <c r="A1394" t="s">
        <v>79</v>
      </c>
      <c r="B1394" t="s">
        <v>4257</v>
      </c>
      <c r="C1394" t="str">
        <f>Tabela2[[#This Row],[Localidade]]&amp;"/"&amp;Tabela2[[#This Row],[Estado]]</f>
        <v>Sao Luis/MA</v>
      </c>
      <c r="D1394">
        <v>65000001</v>
      </c>
      <c r="E1394">
        <v>65109999</v>
      </c>
      <c r="F1394" t="e" vm="1303">
        <v>#VALUE!</v>
      </c>
      <c r="G1394" t="e" cm="1">
        <f t="array" aca="1" ref="G1394" ca="1">_FV(Tabela2[[#This Row],[Cidade]],"Latitude")</f>
        <v>#NAME?</v>
      </c>
      <c r="H1394" t="e" cm="1">
        <f t="array" aca="1" ref="H1394" ca="1">_FV(Tabela2[[#This Row],[Cidade]],"Longitude")</f>
        <v>#NAME?</v>
      </c>
    </row>
    <row r="1395" spans="1:8" x14ac:dyDescent="0.25">
      <c r="A1395" t="s">
        <v>79</v>
      </c>
      <c r="B1395" t="s">
        <v>4258</v>
      </c>
      <c r="C1395" t="str">
        <f>Tabela2[[#This Row],[Localidade]]&amp;"/"&amp;Tabela2[[#This Row],[Estado]]</f>
        <v>Sao Luis Gonzaga do Maranhao/MA</v>
      </c>
      <c r="D1395">
        <v>65708000</v>
      </c>
      <c r="E1395">
        <v>65708999</v>
      </c>
      <c r="F1395" t="e" vm="1304">
        <v>#VALUE!</v>
      </c>
      <c r="G1395" t="e" cm="1">
        <f t="array" aca="1" ref="G1395" ca="1">_FV(Tabela2[[#This Row],[Cidade]],"Latitude")</f>
        <v>#NAME?</v>
      </c>
      <c r="H1395" t="e" cm="1">
        <f t="array" aca="1" ref="H1395" ca="1">_FV(Tabela2[[#This Row],[Cidade]],"Longitude")</f>
        <v>#NAME?</v>
      </c>
    </row>
    <row r="1396" spans="1:8" x14ac:dyDescent="0.25">
      <c r="A1396" t="s">
        <v>79</v>
      </c>
      <c r="B1396" t="s">
        <v>4259</v>
      </c>
      <c r="C1396" t="str">
        <f>Tabela2[[#This Row],[Localidade]]&amp;"/"&amp;Tabela2[[#This Row],[Estado]]</f>
        <v>Sao Mateus do Maranhao/MA</v>
      </c>
      <c r="D1396">
        <v>65470000</v>
      </c>
      <c r="E1396">
        <v>65479999</v>
      </c>
      <c r="F1396" t="e" vm="1305">
        <v>#VALUE!</v>
      </c>
      <c r="G1396" t="e" cm="1">
        <f t="array" aca="1" ref="G1396" ca="1">_FV(Tabela2[[#This Row],[Cidade]],"Latitude")</f>
        <v>#NAME?</v>
      </c>
      <c r="H1396" t="e" cm="1">
        <f t="array" aca="1" ref="H1396" ca="1">_FV(Tabela2[[#This Row],[Cidade]],"Longitude")</f>
        <v>#NAME?</v>
      </c>
    </row>
    <row r="1397" spans="1:8" x14ac:dyDescent="0.25">
      <c r="A1397" t="s">
        <v>79</v>
      </c>
      <c r="B1397" t="s">
        <v>5315</v>
      </c>
      <c r="C1397" t="str">
        <f>Tabela2[[#This Row],[Localidade]]&amp;"/"&amp;Tabela2[[#This Row],[Estado]]</f>
        <v>Sao Pedro da Agua Branca/MA</v>
      </c>
      <c r="D1397">
        <v>65920000</v>
      </c>
      <c r="E1397">
        <v>65920999</v>
      </c>
      <c r="F1397" t="e" vm="1306">
        <v>#VALUE!</v>
      </c>
      <c r="G1397" t="e" cm="1">
        <f t="array" aca="1" ref="G1397" ca="1">_FV(Tabela2[[#This Row],[Cidade]],"Latitude")</f>
        <v>#NAME?</v>
      </c>
      <c r="H1397" t="e" cm="1">
        <f t="array" aca="1" ref="H1397" ca="1">_FV(Tabela2[[#This Row],[Cidade]],"Longitude")</f>
        <v>#NAME?</v>
      </c>
    </row>
    <row r="1398" spans="1:8" x14ac:dyDescent="0.25">
      <c r="A1398" t="s">
        <v>79</v>
      </c>
      <c r="B1398" t="s">
        <v>4260</v>
      </c>
      <c r="C1398" t="str">
        <f>Tabela2[[#This Row],[Localidade]]&amp;"/"&amp;Tabela2[[#This Row],[Estado]]</f>
        <v>Sao Pedro dos Crentes/MA</v>
      </c>
      <c r="D1398">
        <v>65978000</v>
      </c>
      <c r="E1398">
        <v>65979999</v>
      </c>
      <c r="F1398" t="e" vm="1307">
        <v>#VALUE!</v>
      </c>
      <c r="G1398" t="e" cm="1">
        <f t="array" aca="1" ref="G1398" ca="1">_FV(Tabela2[[#This Row],[Cidade]],"Latitude")</f>
        <v>#NAME?</v>
      </c>
      <c r="H1398" t="e" cm="1">
        <f t="array" aca="1" ref="H1398" ca="1">_FV(Tabela2[[#This Row],[Cidade]],"Longitude")</f>
        <v>#NAME?</v>
      </c>
    </row>
    <row r="1399" spans="1:8" x14ac:dyDescent="0.25">
      <c r="A1399" t="s">
        <v>79</v>
      </c>
      <c r="B1399" t="s">
        <v>4261</v>
      </c>
      <c r="C1399" t="str">
        <f>Tabela2[[#This Row],[Localidade]]&amp;"/"&amp;Tabela2[[#This Row],[Estado]]</f>
        <v>Sao Raimundo das Mangabeiras/MA</v>
      </c>
      <c r="D1399">
        <v>65840000</v>
      </c>
      <c r="E1399">
        <v>65849999</v>
      </c>
      <c r="F1399" t="e" vm="1308">
        <v>#VALUE!</v>
      </c>
      <c r="G1399" t="e" cm="1">
        <f t="array" aca="1" ref="G1399" ca="1">_FV(Tabela2[[#This Row],[Cidade]],"Latitude")</f>
        <v>#NAME?</v>
      </c>
      <c r="H1399" t="e" cm="1">
        <f t="array" aca="1" ref="H1399" ca="1">_FV(Tabela2[[#This Row],[Cidade]],"Longitude")</f>
        <v>#NAME?</v>
      </c>
    </row>
    <row r="1400" spans="1:8" x14ac:dyDescent="0.25">
      <c r="A1400" t="s">
        <v>79</v>
      </c>
      <c r="B1400" t="s">
        <v>4262</v>
      </c>
      <c r="C1400" t="str">
        <f>Tabela2[[#This Row],[Localidade]]&amp;"/"&amp;Tabela2[[#This Row],[Estado]]</f>
        <v>Sao Raimundo do Doca Bezerra/MA</v>
      </c>
      <c r="D1400">
        <v>65753000</v>
      </c>
      <c r="E1400">
        <v>65754999</v>
      </c>
      <c r="F1400" t="e" vm="1309">
        <v>#VALUE!</v>
      </c>
      <c r="G1400" t="e" cm="1">
        <f t="array" aca="1" ref="G1400" ca="1">_FV(Tabela2[[#This Row],[Cidade]],"Latitude")</f>
        <v>#NAME?</v>
      </c>
      <c r="H1400" t="e" cm="1">
        <f t="array" aca="1" ref="H1400" ca="1">_FV(Tabela2[[#This Row],[Cidade]],"Longitude")</f>
        <v>#NAME?</v>
      </c>
    </row>
    <row r="1401" spans="1:8" x14ac:dyDescent="0.25">
      <c r="A1401" t="s">
        <v>79</v>
      </c>
      <c r="B1401" t="s">
        <v>4263</v>
      </c>
      <c r="C1401" t="str">
        <f>Tabela2[[#This Row],[Localidade]]&amp;"/"&amp;Tabela2[[#This Row],[Estado]]</f>
        <v>Sao Roberto/MA</v>
      </c>
      <c r="D1401">
        <v>65758000</v>
      </c>
      <c r="E1401">
        <v>65759999</v>
      </c>
      <c r="F1401" t="e" vm="1310">
        <v>#VALUE!</v>
      </c>
      <c r="G1401" t="e" cm="1">
        <f t="array" aca="1" ref="G1401" ca="1">_FV(Tabela2[[#This Row],[Cidade]],"Latitude")</f>
        <v>#NAME?</v>
      </c>
      <c r="H1401" t="e" cm="1">
        <f t="array" aca="1" ref="H1401" ca="1">_FV(Tabela2[[#This Row],[Cidade]],"Longitude")</f>
        <v>#NAME?</v>
      </c>
    </row>
    <row r="1402" spans="1:8" x14ac:dyDescent="0.25">
      <c r="A1402" t="s">
        <v>79</v>
      </c>
      <c r="B1402" t="s">
        <v>4264</v>
      </c>
      <c r="C1402" t="str">
        <f>Tabela2[[#This Row],[Localidade]]&amp;"/"&amp;Tabela2[[#This Row],[Estado]]</f>
        <v>Sao Vicente Ferrer/MA</v>
      </c>
      <c r="D1402">
        <v>65220000</v>
      </c>
      <c r="E1402">
        <v>65222999</v>
      </c>
      <c r="F1402" t="e" vm="1311">
        <v>#VALUE!</v>
      </c>
      <c r="G1402" t="e" cm="1">
        <f t="array" aca="1" ref="G1402" ca="1">_FV(Tabela2[[#This Row],[Cidade]],"Latitude")</f>
        <v>#NAME?</v>
      </c>
      <c r="H1402" t="e" cm="1">
        <f t="array" aca="1" ref="H1402" ca="1">_FV(Tabela2[[#This Row],[Cidade]],"Longitude")</f>
        <v>#NAME?</v>
      </c>
    </row>
    <row r="1403" spans="1:8" x14ac:dyDescent="0.25">
      <c r="A1403" t="s">
        <v>79</v>
      </c>
      <c r="B1403" t="s">
        <v>803</v>
      </c>
      <c r="C1403" t="str">
        <f>Tabela2[[#This Row],[Localidade]]&amp;"/"&amp;Tabela2[[#This Row],[Estado]]</f>
        <v>Satubinha/MA</v>
      </c>
      <c r="D1403">
        <v>65709000</v>
      </c>
      <c r="E1403">
        <v>65709999</v>
      </c>
      <c r="F1403" t="e" vm="1312">
        <v>#VALUE!</v>
      </c>
      <c r="G1403" t="e" cm="1">
        <f t="array" aca="1" ref="G1403" ca="1">_FV(Tabela2[[#This Row],[Cidade]],"Latitude")</f>
        <v>#NAME?</v>
      </c>
      <c r="H1403" t="e" cm="1">
        <f t="array" aca="1" ref="H1403" ca="1">_FV(Tabela2[[#This Row],[Cidade]],"Longitude")</f>
        <v>#NAME?</v>
      </c>
    </row>
    <row r="1404" spans="1:8" x14ac:dyDescent="0.25">
      <c r="A1404" t="s">
        <v>79</v>
      </c>
      <c r="B1404" t="s">
        <v>804</v>
      </c>
      <c r="C1404" t="str">
        <f>Tabela2[[#This Row],[Localidade]]&amp;"/"&amp;Tabela2[[#This Row],[Estado]]</f>
        <v>Senador Alexandre Costa/MA</v>
      </c>
      <c r="D1404">
        <v>65783000</v>
      </c>
      <c r="E1404">
        <v>65784999</v>
      </c>
      <c r="F1404" t="e" vm="1313">
        <v>#VALUE!</v>
      </c>
      <c r="G1404" t="e" cm="1">
        <f t="array" aca="1" ref="G1404" ca="1">_FV(Tabela2[[#This Row],[Cidade]],"Latitude")</f>
        <v>#NAME?</v>
      </c>
      <c r="H1404" t="e" cm="1">
        <f t="array" aca="1" ref="H1404" ca="1">_FV(Tabela2[[#This Row],[Cidade]],"Longitude")</f>
        <v>#NAME?</v>
      </c>
    </row>
    <row r="1405" spans="1:8" x14ac:dyDescent="0.25">
      <c r="A1405" t="s">
        <v>79</v>
      </c>
      <c r="B1405" t="s">
        <v>805</v>
      </c>
      <c r="C1405" t="str">
        <f>Tabela2[[#This Row],[Localidade]]&amp;"/"&amp;Tabela2[[#This Row],[Estado]]</f>
        <v>Senador La Rocque/MA</v>
      </c>
      <c r="D1405">
        <v>65935000</v>
      </c>
      <c r="E1405">
        <v>65935499</v>
      </c>
      <c r="F1405" t="e" vm="1314">
        <v>#VALUE!</v>
      </c>
      <c r="G1405" t="e" cm="1">
        <f t="array" aca="1" ref="G1405" ca="1">_FV(Tabela2[[#This Row],[Cidade]],"Latitude")</f>
        <v>#NAME?</v>
      </c>
      <c r="H1405" t="e" cm="1">
        <f t="array" aca="1" ref="H1405" ca="1">_FV(Tabela2[[#This Row],[Cidade]],"Longitude")</f>
        <v>#NAME?</v>
      </c>
    </row>
    <row r="1406" spans="1:8" x14ac:dyDescent="0.25">
      <c r="A1406" t="s">
        <v>79</v>
      </c>
      <c r="B1406" t="s">
        <v>4265</v>
      </c>
      <c r="C1406" t="str">
        <f>Tabela2[[#This Row],[Localidade]]&amp;"/"&amp;Tabela2[[#This Row],[Estado]]</f>
        <v>Serrano do Maranhao/MA</v>
      </c>
      <c r="D1406">
        <v>65269000</v>
      </c>
      <c r="E1406">
        <v>65269999</v>
      </c>
      <c r="F1406" t="e" vm="1315">
        <v>#VALUE!</v>
      </c>
      <c r="G1406" t="e" cm="1">
        <f t="array" aca="1" ref="G1406" ca="1">_FV(Tabela2[[#This Row],[Cidade]],"Latitude")</f>
        <v>#NAME?</v>
      </c>
      <c r="H1406" t="e" cm="1">
        <f t="array" aca="1" ref="H1406" ca="1">_FV(Tabela2[[#This Row],[Cidade]],"Longitude")</f>
        <v>#NAME?</v>
      </c>
    </row>
    <row r="1407" spans="1:8" x14ac:dyDescent="0.25">
      <c r="A1407" t="s">
        <v>79</v>
      </c>
      <c r="B1407" t="s">
        <v>3895</v>
      </c>
      <c r="C1407" t="str">
        <f>Tabela2[[#This Row],[Localidade]]&amp;"/"&amp;Tabela2[[#This Row],[Estado]]</f>
        <v>Sitio Novo/MA</v>
      </c>
      <c r="D1407">
        <v>65925000</v>
      </c>
      <c r="E1407">
        <v>65926999</v>
      </c>
      <c r="F1407" t="e" vm="1316">
        <v>#VALUE!</v>
      </c>
      <c r="G1407" t="e" cm="1">
        <f t="array" aca="1" ref="G1407" ca="1">_FV(Tabela2[[#This Row],[Cidade]],"Latitude")</f>
        <v>#NAME?</v>
      </c>
      <c r="H1407" t="e" cm="1">
        <f t="array" aca="1" ref="H1407" ca="1">_FV(Tabela2[[#This Row],[Cidade]],"Longitude")</f>
        <v>#NAME?</v>
      </c>
    </row>
    <row r="1408" spans="1:8" x14ac:dyDescent="0.25">
      <c r="A1408" t="s">
        <v>79</v>
      </c>
      <c r="B1408" t="s">
        <v>806</v>
      </c>
      <c r="C1408" t="str">
        <f>Tabela2[[#This Row],[Localidade]]&amp;"/"&amp;Tabela2[[#This Row],[Estado]]</f>
        <v>Sucupira do Norte/MA</v>
      </c>
      <c r="D1408">
        <v>65860000</v>
      </c>
      <c r="E1408">
        <v>65869999</v>
      </c>
      <c r="F1408" t="e" vm="1317">
        <v>#VALUE!</v>
      </c>
      <c r="G1408" t="e" cm="1">
        <f t="array" aca="1" ref="G1408" ca="1">_FV(Tabela2[[#This Row],[Cidade]],"Latitude")</f>
        <v>#NAME?</v>
      </c>
      <c r="H1408" t="e" cm="1">
        <f t="array" aca="1" ref="H1408" ca="1">_FV(Tabela2[[#This Row],[Cidade]],"Longitude")</f>
        <v>#NAME?</v>
      </c>
    </row>
    <row r="1409" spans="1:8" x14ac:dyDescent="0.25">
      <c r="A1409" t="s">
        <v>79</v>
      </c>
      <c r="B1409" t="s">
        <v>4266</v>
      </c>
      <c r="C1409" t="str">
        <f>Tabela2[[#This Row],[Localidade]]&amp;"/"&amp;Tabela2[[#This Row],[Estado]]</f>
        <v>Sucupira do Riachao/MA</v>
      </c>
      <c r="D1409">
        <v>65668000</v>
      </c>
      <c r="E1409">
        <v>65669999</v>
      </c>
      <c r="F1409" t="e" vm="1318">
        <v>#VALUE!</v>
      </c>
      <c r="G1409" t="e" cm="1">
        <f t="array" aca="1" ref="G1409" ca="1">_FV(Tabela2[[#This Row],[Cidade]],"Latitude")</f>
        <v>#NAME?</v>
      </c>
      <c r="H1409" t="e" cm="1">
        <f t="array" aca="1" ref="H1409" ca="1">_FV(Tabela2[[#This Row],[Cidade]],"Longitude")</f>
        <v>#NAME?</v>
      </c>
    </row>
    <row r="1410" spans="1:8" x14ac:dyDescent="0.25">
      <c r="A1410" t="s">
        <v>79</v>
      </c>
      <c r="B1410" t="s">
        <v>807</v>
      </c>
      <c r="C1410" t="str">
        <f>Tabela2[[#This Row],[Localidade]]&amp;"/"&amp;Tabela2[[#This Row],[Estado]]</f>
        <v>Tasso Fragoso/MA</v>
      </c>
      <c r="D1410">
        <v>65820000</v>
      </c>
      <c r="E1410">
        <v>65829999</v>
      </c>
      <c r="F1410" t="e" vm="1319">
        <v>#VALUE!</v>
      </c>
      <c r="G1410" t="e" cm="1">
        <f t="array" aca="1" ref="G1410" ca="1">_FV(Tabela2[[#This Row],[Cidade]],"Latitude")</f>
        <v>#NAME?</v>
      </c>
      <c r="H1410" t="e" cm="1">
        <f t="array" aca="1" ref="H1410" ca="1">_FV(Tabela2[[#This Row],[Cidade]],"Longitude")</f>
        <v>#NAME?</v>
      </c>
    </row>
    <row r="1411" spans="1:8" x14ac:dyDescent="0.25">
      <c r="A1411" t="s">
        <v>79</v>
      </c>
      <c r="B1411" t="s">
        <v>808</v>
      </c>
      <c r="C1411" t="str">
        <f>Tabela2[[#This Row],[Localidade]]&amp;"/"&amp;Tabela2[[#This Row],[Estado]]</f>
        <v>Timbiras/MA</v>
      </c>
      <c r="D1411">
        <v>65420000</v>
      </c>
      <c r="E1411">
        <v>65429999</v>
      </c>
      <c r="F1411" t="e" vm="1320">
        <v>#VALUE!</v>
      </c>
      <c r="G1411" t="e" cm="1">
        <f t="array" aca="1" ref="G1411" ca="1">_FV(Tabela2[[#This Row],[Cidade]],"Latitude")</f>
        <v>#NAME?</v>
      </c>
      <c r="H1411" t="e" cm="1">
        <f t="array" aca="1" ref="H1411" ca="1">_FV(Tabela2[[#This Row],[Cidade]],"Longitude")</f>
        <v>#NAME?</v>
      </c>
    </row>
    <row r="1412" spans="1:8" x14ac:dyDescent="0.25">
      <c r="A1412" t="s">
        <v>79</v>
      </c>
      <c r="B1412" t="s">
        <v>809</v>
      </c>
      <c r="C1412" t="str">
        <f>Tabela2[[#This Row],[Localidade]]&amp;"/"&amp;Tabela2[[#This Row],[Estado]]</f>
        <v>Timon/MA</v>
      </c>
      <c r="D1412">
        <v>65630001</v>
      </c>
      <c r="E1412">
        <v>65639999</v>
      </c>
      <c r="F1412" t="e" vm="1321">
        <v>#VALUE!</v>
      </c>
      <c r="G1412" t="e" cm="1">
        <f t="array" aca="1" ref="G1412" ca="1">_FV(Tabela2[[#This Row],[Cidade]],"Latitude")</f>
        <v>#NAME?</v>
      </c>
      <c r="H1412" t="e" cm="1">
        <f t="array" aca="1" ref="H1412" ca="1">_FV(Tabela2[[#This Row],[Cidade]],"Longitude")</f>
        <v>#NAME?</v>
      </c>
    </row>
    <row r="1413" spans="1:8" x14ac:dyDescent="0.25">
      <c r="A1413" t="s">
        <v>79</v>
      </c>
      <c r="B1413" t="s">
        <v>809</v>
      </c>
      <c r="C1413" t="str">
        <f>Tabela2[[#This Row],[Localidade]]&amp;"/"&amp;Tabela2[[#This Row],[Estado]]</f>
        <v>Timon/MA</v>
      </c>
      <c r="D1413">
        <v>65630001</v>
      </c>
      <c r="E1413">
        <v>65638999</v>
      </c>
      <c r="F1413" t="e" vm="1321">
        <v>#VALUE!</v>
      </c>
      <c r="G1413" t="e" cm="1">
        <f t="array" aca="1" ref="G1413" ca="1">_FV(Tabela2[[#This Row],[Cidade]],"Latitude")</f>
        <v>#NAME?</v>
      </c>
      <c r="H1413" t="e" cm="1">
        <f t="array" aca="1" ref="H1413" ca="1">_FV(Tabela2[[#This Row],[Cidade]],"Longitude")</f>
        <v>#NAME?</v>
      </c>
    </row>
    <row r="1414" spans="1:8" x14ac:dyDescent="0.25">
      <c r="A1414" t="s">
        <v>79</v>
      </c>
      <c r="B1414" t="s">
        <v>810</v>
      </c>
      <c r="C1414" t="str">
        <f>Tabela2[[#This Row],[Localidade]]&amp;"/"&amp;Tabela2[[#This Row],[Estado]]</f>
        <v>Trizidela do Vale/MA</v>
      </c>
      <c r="D1414">
        <v>65727000</v>
      </c>
      <c r="E1414">
        <v>65727999</v>
      </c>
      <c r="F1414" t="e" vm="1322">
        <v>#VALUE!</v>
      </c>
      <c r="G1414" t="e" cm="1">
        <f t="array" aca="1" ref="G1414" ca="1">_FV(Tabela2[[#This Row],[Cidade]],"Latitude")</f>
        <v>#NAME?</v>
      </c>
      <c r="H1414" t="e" cm="1">
        <f t="array" aca="1" ref="H1414" ca="1">_FV(Tabela2[[#This Row],[Cidade]],"Longitude")</f>
        <v>#NAME?</v>
      </c>
    </row>
    <row r="1415" spans="1:8" x14ac:dyDescent="0.25">
      <c r="A1415" t="s">
        <v>79</v>
      </c>
      <c r="B1415" t="s">
        <v>3396</v>
      </c>
      <c r="C1415" t="str">
        <f>Tabela2[[#This Row],[Localidade]]&amp;"/"&amp;Tabela2[[#This Row],[Estado]]</f>
        <v>Tufilandia/MA</v>
      </c>
      <c r="D1415">
        <v>65378000</v>
      </c>
      <c r="E1415">
        <v>65379999</v>
      </c>
      <c r="F1415" t="e" vm="1323">
        <v>#VALUE!</v>
      </c>
      <c r="G1415" t="e" cm="1">
        <f t="array" aca="1" ref="G1415" ca="1">_FV(Tabela2[[#This Row],[Cidade]],"Latitude")</f>
        <v>#NAME?</v>
      </c>
      <c r="H1415" t="e" cm="1">
        <f t="array" aca="1" ref="H1415" ca="1">_FV(Tabela2[[#This Row],[Cidade]],"Longitude")</f>
        <v>#NAME?</v>
      </c>
    </row>
    <row r="1416" spans="1:8" x14ac:dyDescent="0.25">
      <c r="A1416" t="s">
        <v>79</v>
      </c>
      <c r="B1416" t="s">
        <v>811</v>
      </c>
      <c r="C1416" t="str">
        <f>Tabela2[[#This Row],[Localidade]]&amp;"/"&amp;Tabela2[[#This Row],[Estado]]</f>
        <v>Tuntum/MA</v>
      </c>
      <c r="D1416">
        <v>65763000</v>
      </c>
      <c r="E1416">
        <v>65764999</v>
      </c>
      <c r="F1416" t="e" vm="1324">
        <v>#VALUE!</v>
      </c>
      <c r="G1416" t="e" cm="1">
        <f t="array" aca="1" ref="G1416" ca="1">_FV(Tabela2[[#This Row],[Cidade]],"Latitude")</f>
        <v>#NAME?</v>
      </c>
      <c r="H1416" t="e" cm="1">
        <f t="array" aca="1" ref="H1416" ca="1">_FV(Tabela2[[#This Row],[Cidade]],"Longitude")</f>
        <v>#NAME?</v>
      </c>
    </row>
    <row r="1417" spans="1:8" x14ac:dyDescent="0.25">
      <c r="A1417" t="s">
        <v>79</v>
      </c>
      <c r="B1417" t="s">
        <v>3543</v>
      </c>
      <c r="C1417" t="str">
        <f>Tabela2[[#This Row],[Localidade]]&amp;"/"&amp;Tabela2[[#This Row],[Estado]]</f>
        <v>Turiacu/MA</v>
      </c>
      <c r="D1417">
        <v>65278000</v>
      </c>
      <c r="E1417">
        <v>65278999</v>
      </c>
      <c r="F1417" t="e" vm="1325">
        <v>#VALUE!</v>
      </c>
      <c r="G1417" t="e" cm="1">
        <f t="array" aca="1" ref="G1417" ca="1">_FV(Tabela2[[#This Row],[Cidade]],"Latitude")</f>
        <v>#NAME?</v>
      </c>
      <c r="H1417" t="e" cm="1">
        <f t="array" aca="1" ref="H1417" ca="1">_FV(Tabela2[[#This Row],[Cidade]],"Longitude")</f>
        <v>#NAME?</v>
      </c>
    </row>
    <row r="1418" spans="1:8" x14ac:dyDescent="0.25">
      <c r="A1418" t="s">
        <v>79</v>
      </c>
      <c r="B1418" t="s">
        <v>3397</v>
      </c>
      <c r="C1418" t="str">
        <f>Tabela2[[#This Row],[Localidade]]&amp;"/"&amp;Tabela2[[#This Row],[Estado]]</f>
        <v>Turilandia/MA</v>
      </c>
      <c r="D1418">
        <v>65276000</v>
      </c>
      <c r="E1418">
        <v>65277999</v>
      </c>
      <c r="F1418" t="e" vm="1326">
        <v>#VALUE!</v>
      </c>
      <c r="G1418" t="e" cm="1">
        <f t="array" aca="1" ref="G1418" ca="1">_FV(Tabela2[[#This Row],[Cidade]],"Latitude")</f>
        <v>#NAME?</v>
      </c>
      <c r="H1418" t="e" cm="1">
        <f t="array" aca="1" ref="H1418" ca="1">_FV(Tabela2[[#This Row],[Cidade]],"Longitude")</f>
        <v>#NAME?</v>
      </c>
    </row>
    <row r="1419" spans="1:8" x14ac:dyDescent="0.25">
      <c r="A1419" t="s">
        <v>79</v>
      </c>
      <c r="B1419" t="s">
        <v>4975</v>
      </c>
      <c r="C1419" t="str">
        <f>Tabela2[[#This Row],[Localidade]]&amp;"/"&amp;Tabela2[[#This Row],[Estado]]</f>
        <v>Tutoia/MA</v>
      </c>
      <c r="D1419">
        <v>65580000</v>
      </c>
      <c r="E1419">
        <v>65584999</v>
      </c>
      <c r="F1419" t="e" vm="1327">
        <v>#VALUE!</v>
      </c>
      <c r="G1419" t="e" cm="1">
        <f t="array" aca="1" ref="G1419" ca="1">_FV(Tabela2[[#This Row],[Cidade]],"Latitude")</f>
        <v>#NAME?</v>
      </c>
      <c r="H1419" t="e" cm="1">
        <f t="array" aca="1" ref="H1419" ca="1">_FV(Tabela2[[#This Row],[Cidade]],"Longitude")</f>
        <v>#NAME?</v>
      </c>
    </row>
    <row r="1420" spans="1:8" x14ac:dyDescent="0.25">
      <c r="A1420" t="s">
        <v>79</v>
      </c>
      <c r="B1420" t="s">
        <v>812</v>
      </c>
      <c r="C1420" t="str">
        <f>Tabela2[[#This Row],[Localidade]]&amp;"/"&amp;Tabela2[[#This Row],[Estado]]</f>
        <v>Urbano Santos/MA</v>
      </c>
      <c r="D1420">
        <v>65530000</v>
      </c>
      <c r="E1420">
        <v>65534999</v>
      </c>
      <c r="F1420" t="e" vm="1328">
        <v>#VALUE!</v>
      </c>
      <c r="G1420" t="e" cm="1">
        <f t="array" aca="1" ref="G1420" ca="1">_FV(Tabela2[[#This Row],[Cidade]],"Latitude")</f>
        <v>#NAME?</v>
      </c>
      <c r="H1420" t="e" cm="1">
        <f t="array" aca="1" ref="H1420" ca="1">_FV(Tabela2[[#This Row],[Cidade]],"Longitude")</f>
        <v>#NAME?</v>
      </c>
    </row>
    <row r="1421" spans="1:8" x14ac:dyDescent="0.25">
      <c r="A1421" t="s">
        <v>79</v>
      </c>
      <c r="B1421" t="s">
        <v>813</v>
      </c>
      <c r="C1421" t="str">
        <f>Tabela2[[#This Row],[Localidade]]&amp;"/"&amp;Tabela2[[#This Row],[Estado]]</f>
        <v>Vargem Grande/MA</v>
      </c>
      <c r="D1421">
        <v>65430000</v>
      </c>
      <c r="E1421">
        <v>65439999</v>
      </c>
      <c r="F1421" t="e" vm="1329">
        <v>#VALUE!</v>
      </c>
      <c r="G1421" t="e" cm="1">
        <f t="array" aca="1" ref="G1421" ca="1">_FV(Tabela2[[#This Row],[Cidade]],"Latitude")</f>
        <v>#NAME?</v>
      </c>
      <c r="H1421" t="e" cm="1">
        <f t="array" aca="1" ref="H1421" ca="1">_FV(Tabela2[[#This Row],[Cidade]],"Longitude")</f>
        <v>#NAME?</v>
      </c>
    </row>
    <row r="1422" spans="1:8" x14ac:dyDescent="0.25">
      <c r="A1422" t="s">
        <v>79</v>
      </c>
      <c r="B1422" t="s">
        <v>623</v>
      </c>
      <c r="C1422" t="str">
        <f>Tabela2[[#This Row],[Localidade]]&amp;"/"&amp;Tabela2[[#This Row],[Estado]]</f>
        <v>Viana/MA</v>
      </c>
      <c r="D1422">
        <v>65215000</v>
      </c>
      <c r="E1422">
        <v>65217999</v>
      </c>
      <c r="F1422" t="e" vm="1330">
        <v>#VALUE!</v>
      </c>
      <c r="G1422" t="e" cm="1">
        <f t="array" aca="1" ref="G1422" ca="1">_FV(Tabela2[[#This Row],[Cidade]],"Latitude")</f>
        <v>#NAME?</v>
      </c>
      <c r="H1422" t="e" cm="1">
        <f t="array" aca="1" ref="H1422" ca="1">_FV(Tabela2[[#This Row],[Cidade]],"Longitude")</f>
        <v>#NAME?</v>
      </c>
    </row>
    <row r="1423" spans="1:8" x14ac:dyDescent="0.25">
      <c r="A1423" t="s">
        <v>79</v>
      </c>
      <c r="B1423" t="s">
        <v>3896</v>
      </c>
      <c r="C1423" t="str">
        <f>Tabela2[[#This Row],[Localidade]]&amp;"/"&amp;Tabela2[[#This Row],[Estado]]</f>
        <v>Vila Nova dos Martirios/MA</v>
      </c>
      <c r="D1423">
        <v>65924000</v>
      </c>
      <c r="E1423">
        <v>65924999</v>
      </c>
      <c r="F1423" t="e" vm="1331">
        <v>#VALUE!</v>
      </c>
      <c r="G1423" t="e" cm="1">
        <f t="array" aca="1" ref="G1423" ca="1">_FV(Tabela2[[#This Row],[Cidade]],"Latitude")</f>
        <v>#NAME?</v>
      </c>
      <c r="H1423" t="e" cm="1">
        <f t="array" aca="1" ref="H1423" ca="1">_FV(Tabela2[[#This Row],[Cidade]],"Longitude")</f>
        <v>#NAME?</v>
      </c>
    </row>
    <row r="1424" spans="1:8" x14ac:dyDescent="0.25">
      <c r="A1424" t="s">
        <v>79</v>
      </c>
      <c r="B1424" t="s">
        <v>4976</v>
      </c>
      <c r="C1424" t="str">
        <f>Tabela2[[#This Row],[Localidade]]&amp;"/"&amp;Tabela2[[#This Row],[Estado]]</f>
        <v>Vitoria do Mearim/MA</v>
      </c>
      <c r="D1424">
        <v>65350000</v>
      </c>
      <c r="E1424">
        <v>65359999</v>
      </c>
      <c r="F1424" t="e" vm="1332">
        <v>#VALUE!</v>
      </c>
      <c r="G1424" t="e" cm="1">
        <f t="array" aca="1" ref="G1424" ca="1">_FV(Tabela2[[#This Row],[Cidade]],"Latitude")</f>
        <v>#NAME?</v>
      </c>
      <c r="H1424" t="e" cm="1">
        <f t="array" aca="1" ref="H1424" ca="1">_FV(Tabela2[[#This Row],[Cidade]],"Longitude")</f>
        <v>#NAME?</v>
      </c>
    </row>
    <row r="1425" spans="1:8" x14ac:dyDescent="0.25">
      <c r="A1425" t="s">
        <v>79</v>
      </c>
      <c r="B1425" t="s">
        <v>814</v>
      </c>
      <c r="C1425" t="str">
        <f>Tabela2[[#This Row],[Localidade]]&amp;"/"&amp;Tabela2[[#This Row],[Estado]]</f>
        <v>Vitorino Freire/MA</v>
      </c>
      <c r="D1425">
        <v>65320000</v>
      </c>
      <c r="E1425">
        <v>65334999</v>
      </c>
      <c r="F1425" t="e" vm="1333">
        <v>#VALUE!</v>
      </c>
      <c r="G1425" t="e" cm="1">
        <f t="array" aca="1" ref="G1425" ca="1">_FV(Tabela2[[#This Row],[Cidade]],"Latitude")</f>
        <v>#NAME?</v>
      </c>
      <c r="H1425" t="e" cm="1">
        <f t="array" aca="1" ref="H1425" ca="1">_FV(Tabela2[[#This Row],[Cidade]],"Longitude")</f>
        <v>#NAME?</v>
      </c>
    </row>
    <row r="1426" spans="1:8" x14ac:dyDescent="0.25">
      <c r="A1426" t="s">
        <v>79</v>
      </c>
      <c r="B1426" t="s">
        <v>3697</v>
      </c>
      <c r="C1426" t="str">
        <f>Tabela2[[#This Row],[Localidade]]&amp;"/"&amp;Tabela2[[#This Row],[Estado]]</f>
        <v>Ze Doca/MA</v>
      </c>
      <c r="D1426">
        <v>65365000</v>
      </c>
      <c r="E1426">
        <v>65367999</v>
      </c>
      <c r="F1426" t="e" vm="1334">
        <v>#VALUE!</v>
      </c>
      <c r="G1426" t="e" cm="1">
        <f t="array" aca="1" ref="G1426" ca="1">_FV(Tabela2[[#This Row],[Cidade]],"Latitude")</f>
        <v>#NAME?</v>
      </c>
      <c r="H1426" t="e" cm="1">
        <f t="array" aca="1" ref="H1426" ca="1">_FV(Tabela2[[#This Row],[Cidade]],"Longitude")</f>
        <v>#NAME?</v>
      </c>
    </row>
    <row r="1427" spans="1:8" x14ac:dyDescent="0.25">
      <c r="A1427" t="s">
        <v>82</v>
      </c>
      <c r="B1427" t="s">
        <v>815</v>
      </c>
      <c r="C1427" t="str">
        <f>Tabela2[[#This Row],[Localidade]]&amp;"/"&amp;Tabela2[[#This Row],[Estado]]</f>
        <v>Abadia dos Dourados/MG</v>
      </c>
      <c r="D1427">
        <v>38540000</v>
      </c>
      <c r="E1427">
        <v>38549999</v>
      </c>
      <c r="F1427" t="e" vm="1335">
        <v>#VALUE!</v>
      </c>
      <c r="G1427" t="e" cm="1">
        <f t="array" aca="1" ref="G1427" ca="1">_FV(Tabela2[[#This Row],[Cidade]],"Latitude")</f>
        <v>#NAME?</v>
      </c>
      <c r="H1427" t="e" cm="1">
        <f t="array" aca="1" ref="H1427" ca="1">_FV(Tabela2[[#This Row],[Cidade]],"Longitude")</f>
        <v>#NAME?</v>
      </c>
    </row>
    <row r="1428" spans="1:8" x14ac:dyDescent="0.25">
      <c r="A1428" t="s">
        <v>82</v>
      </c>
      <c r="B1428" t="s">
        <v>3698</v>
      </c>
      <c r="C1428" t="str">
        <f>Tabela2[[#This Row],[Localidade]]&amp;"/"&amp;Tabela2[[#This Row],[Estado]]</f>
        <v>Abaete/MG</v>
      </c>
      <c r="D1428">
        <v>35620000</v>
      </c>
      <c r="E1428">
        <v>35620999</v>
      </c>
      <c r="F1428" t="e" vm="1336">
        <v>#VALUE!</v>
      </c>
      <c r="G1428" t="e" cm="1">
        <f t="array" aca="1" ref="G1428" ca="1">_FV(Tabela2[[#This Row],[Cidade]],"Latitude")</f>
        <v>#NAME?</v>
      </c>
      <c r="H1428" t="e" cm="1">
        <f t="array" aca="1" ref="H1428" ca="1">_FV(Tabela2[[#This Row],[Cidade]],"Longitude")</f>
        <v>#NAME?</v>
      </c>
    </row>
    <row r="1429" spans="1:8" x14ac:dyDescent="0.25">
      <c r="A1429" t="s">
        <v>82</v>
      </c>
      <c r="B1429" t="s">
        <v>816</v>
      </c>
      <c r="C1429" t="str">
        <f>Tabela2[[#This Row],[Localidade]]&amp;"/"&amp;Tabela2[[#This Row],[Estado]]</f>
        <v>Abre Campo/MG</v>
      </c>
      <c r="D1429">
        <v>35365000</v>
      </c>
      <c r="E1429">
        <v>35366999</v>
      </c>
      <c r="F1429" t="e" vm="1337">
        <v>#VALUE!</v>
      </c>
      <c r="G1429" t="e" cm="1">
        <f t="array" aca="1" ref="G1429" ca="1">_FV(Tabela2[[#This Row],[Cidade]],"Latitude")</f>
        <v>#NAME?</v>
      </c>
      <c r="H1429" t="e" cm="1">
        <f t="array" aca="1" ref="H1429" ca="1">_FV(Tabela2[[#This Row],[Cidade]],"Longitude")</f>
        <v>#NAME?</v>
      </c>
    </row>
    <row r="1430" spans="1:8" x14ac:dyDescent="0.25">
      <c r="A1430" t="s">
        <v>82</v>
      </c>
      <c r="B1430" t="s">
        <v>817</v>
      </c>
      <c r="C1430" t="str">
        <f>Tabela2[[#This Row],[Localidade]]&amp;"/"&amp;Tabela2[[#This Row],[Estado]]</f>
        <v>Acaiaca/MG</v>
      </c>
      <c r="D1430">
        <v>35438000</v>
      </c>
      <c r="E1430">
        <v>35438999</v>
      </c>
      <c r="F1430" t="e" vm="1338">
        <v>#VALUE!</v>
      </c>
      <c r="G1430" t="e" cm="1">
        <f t="array" aca="1" ref="G1430" ca="1">_FV(Tabela2[[#This Row],[Cidade]],"Latitude")</f>
        <v>#NAME?</v>
      </c>
      <c r="H1430" t="e" cm="1">
        <f t="array" aca="1" ref="H1430" ca="1">_FV(Tabela2[[#This Row],[Cidade]],"Longitude")</f>
        <v>#NAME?</v>
      </c>
    </row>
    <row r="1431" spans="1:8" x14ac:dyDescent="0.25">
      <c r="A1431" t="s">
        <v>82</v>
      </c>
      <c r="B1431" t="s">
        <v>3544</v>
      </c>
      <c r="C1431" t="str">
        <f>Tabela2[[#This Row],[Localidade]]&amp;"/"&amp;Tabela2[[#This Row],[Estado]]</f>
        <v>Acucena/MG</v>
      </c>
      <c r="D1431">
        <v>35147000</v>
      </c>
      <c r="E1431">
        <v>35147999</v>
      </c>
      <c r="F1431" t="e" vm="1339">
        <v>#VALUE!</v>
      </c>
      <c r="G1431" t="e" cm="1">
        <f t="array" aca="1" ref="G1431" ca="1">_FV(Tabela2[[#This Row],[Cidade]],"Latitude")</f>
        <v>#NAME?</v>
      </c>
      <c r="H1431" t="e" cm="1">
        <f t="array" aca="1" ref="H1431" ca="1">_FV(Tabela2[[#This Row],[Cidade]],"Longitude")</f>
        <v>#NAME?</v>
      </c>
    </row>
    <row r="1432" spans="1:8" x14ac:dyDescent="0.25">
      <c r="A1432" t="s">
        <v>82</v>
      </c>
      <c r="B1432" t="s">
        <v>5316</v>
      </c>
      <c r="C1432" t="str">
        <f>Tabela2[[#This Row],[Localidade]]&amp;"/"&amp;Tabela2[[#This Row],[Estado]]</f>
        <v>Agua Boa/MG</v>
      </c>
      <c r="D1432">
        <v>39790000</v>
      </c>
      <c r="E1432">
        <v>39794999</v>
      </c>
      <c r="F1432" t="e" vm="1340">
        <v>#VALUE!</v>
      </c>
      <c r="G1432" t="e" cm="1">
        <f t="array" aca="1" ref="G1432" ca="1">_FV(Tabela2[[#This Row],[Cidade]],"Latitude")</f>
        <v>#NAME?</v>
      </c>
      <c r="H1432" t="e" cm="1">
        <f t="array" aca="1" ref="H1432" ca="1">_FV(Tabela2[[#This Row],[Cidade]],"Longitude")</f>
        <v>#NAME?</v>
      </c>
    </row>
    <row r="1433" spans="1:8" x14ac:dyDescent="0.25">
      <c r="A1433" t="s">
        <v>82</v>
      </c>
      <c r="B1433" t="s">
        <v>5317</v>
      </c>
      <c r="C1433" t="str">
        <f>Tabela2[[#This Row],[Localidade]]&amp;"/"&amp;Tabela2[[#This Row],[Estado]]</f>
        <v>Agua Comprida/MG</v>
      </c>
      <c r="D1433">
        <v>38110000</v>
      </c>
      <c r="E1433">
        <v>38119999</v>
      </c>
      <c r="F1433" t="e" vm="1341">
        <v>#VALUE!</v>
      </c>
      <c r="G1433" t="e" cm="1">
        <f t="array" aca="1" ref="G1433" ca="1">_FV(Tabela2[[#This Row],[Cidade]],"Latitude")</f>
        <v>#NAME?</v>
      </c>
      <c r="H1433" t="e" cm="1">
        <f t="array" aca="1" ref="H1433" ca="1">_FV(Tabela2[[#This Row],[Cidade]],"Longitude")</f>
        <v>#NAME?</v>
      </c>
    </row>
    <row r="1434" spans="1:8" x14ac:dyDescent="0.25">
      <c r="A1434" t="s">
        <v>82</v>
      </c>
      <c r="B1434" t="s">
        <v>818</v>
      </c>
      <c r="C1434" t="str">
        <f>Tabela2[[#This Row],[Localidade]]&amp;"/"&amp;Tabela2[[#This Row],[Estado]]</f>
        <v>Aguanil/MG</v>
      </c>
      <c r="D1434">
        <v>37273000</v>
      </c>
      <c r="E1434">
        <v>37274999</v>
      </c>
      <c r="F1434" t="e" vm="1342">
        <v>#VALUE!</v>
      </c>
      <c r="G1434" t="e" cm="1">
        <f t="array" aca="1" ref="G1434" ca="1">_FV(Tabela2[[#This Row],[Cidade]],"Latitude")</f>
        <v>#NAME?</v>
      </c>
      <c r="H1434" t="e" cm="1">
        <f t="array" aca="1" ref="H1434" ca="1">_FV(Tabela2[[#This Row],[Cidade]],"Longitude")</f>
        <v>#NAME?</v>
      </c>
    </row>
    <row r="1435" spans="1:8" x14ac:dyDescent="0.25">
      <c r="A1435" t="s">
        <v>82</v>
      </c>
      <c r="B1435" t="s">
        <v>5318</v>
      </c>
      <c r="C1435" t="str">
        <f>Tabela2[[#This Row],[Localidade]]&amp;"/"&amp;Tabela2[[#This Row],[Estado]]</f>
        <v>Aguas Formosas/MG</v>
      </c>
      <c r="D1435">
        <v>39880000</v>
      </c>
      <c r="E1435">
        <v>39884999</v>
      </c>
      <c r="F1435" t="e" vm="1343">
        <v>#VALUE!</v>
      </c>
      <c r="G1435" t="e" cm="1">
        <f t="array" aca="1" ref="G1435" ca="1">_FV(Tabela2[[#This Row],[Cidade]],"Latitude")</f>
        <v>#NAME?</v>
      </c>
      <c r="H1435" t="e" cm="1">
        <f t="array" aca="1" ref="H1435" ca="1">_FV(Tabela2[[#This Row],[Cidade]],"Longitude")</f>
        <v>#NAME?</v>
      </c>
    </row>
    <row r="1436" spans="1:8" x14ac:dyDescent="0.25">
      <c r="A1436" t="s">
        <v>82</v>
      </c>
      <c r="B1436" t="s">
        <v>5319</v>
      </c>
      <c r="C1436" t="str">
        <f>Tabela2[[#This Row],[Localidade]]&amp;"/"&amp;Tabela2[[#This Row],[Estado]]</f>
        <v>Aguas Vermelhas/MG</v>
      </c>
      <c r="D1436">
        <v>39990000</v>
      </c>
      <c r="E1436">
        <v>39994999</v>
      </c>
      <c r="F1436" t="e" vm="1344">
        <v>#VALUE!</v>
      </c>
      <c r="G1436" t="e" cm="1">
        <f t="array" aca="1" ref="G1436" ca="1">_FV(Tabela2[[#This Row],[Cidade]],"Latitude")</f>
        <v>#NAME?</v>
      </c>
      <c r="H1436" t="e" cm="1">
        <f t="array" aca="1" ref="H1436" ca="1">_FV(Tabela2[[#This Row],[Cidade]],"Longitude")</f>
        <v>#NAME?</v>
      </c>
    </row>
    <row r="1437" spans="1:8" x14ac:dyDescent="0.25">
      <c r="A1437" t="s">
        <v>82</v>
      </c>
      <c r="B1437" t="s">
        <v>3699</v>
      </c>
      <c r="C1437" t="str">
        <f>Tabela2[[#This Row],[Localidade]]&amp;"/"&amp;Tabela2[[#This Row],[Estado]]</f>
        <v>Aimores/MG</v>
      </c>
      <c r="D1437">
        <v>35200000</v>
      </c>
      <c r="E1437">
        <v>35219999</v>
      </c>
      <c r="F1437" t="e" vm="1345">
        <v>#VALUE!</v>
      </c>
      <c r="G1437" t="e" cm="1">
        <f t="array" aca="1" ref="G1437" ca="1">_FV(Tabela2[[#This Row],[Cidade]],"Latitude")</f>
        <v>#NAME?</v>
      </c>
      <c r="H1437" t="e" cm="1">
        <f t="array" aca="1" ref="H1437" ca="1">_FV(Tabela2[[#This Row],[Cidade]],"Longitude")</f>
        <v>#NAME?</v>
      </c>
    </row>
    <row r="1438" spans="1:8" x14ac:dyDescent="0.25">
      <c r="A1438" t="s">
        <v>82</v>
      </c>
      <c r="B1438" t="s">
        <v>819</v>
      </c>
      <c r="C1438" t="str">
        <f>Tabela2[[#This Row],[Localidade]]&amp;"/"&amp;Tabela2[[#This Row],[Estado]]</f>
        <v>Aiuruoca/MG</v>
      </c>
      <c r="D1438">
        <v>37450000</v>
      </c>
      <c r="E1438">
        <v>37451999</v>
      </c>
      <c r="F1438" t="e" vm="1346">
        <v>#VALUE!</v>
      </c>
      <c r="G1438" t="e" cm="1">
        <f t="array" aca="1" ref="G1438" ca="1">_FV(Tabela2[[#This Row],[Cidade]],"Latitude")</f>
        <v>#NAME?</v>
      </c>
      <c r="H1438" t="e" cm="1">
        <f t="array" aca="1" ref="H1438" ca="1">_FV(Tabela2[[#This Row],[Cidade]],"Longitude")</f>
        <v>#NAME?</v>
      </c>
    </row>
    <row r="1439" spans="1:8" x14ac:dyDescent="0.25">
      <c r="A1439" t="s">
        <v>82</v>
      </c>
      <c r="B1439" t="s">
        <v>820</v>
      </c>
      <c r="C1439" t="str">
        <f>Tabela2[[#This Row],[Localidade]]&amp;"/"&amp;Tabela2[[#This Row],[Estado]]</f>
        <v>Alagoa/MG</v>
      </c>
      <c r="D1439">
        <v>37458000</v>
      </c>
      <c r="E1439">
        <v>37459999</v>
      </c>
      <c r="F1439" t="e" vm="1347">
        <v>#VALUE!</v>
      </c>
      <c r="G1439" t="e" cm="1">
        <f t="array" aca="1" ref="G1439" ca="1">_FV(Tabela2[[#This Row],[Cidade]],"Latitude")</f>
        <v>#NAME?</v>
      </c>
      <c r="H1439" t="e" cm="1">
        <f t="array" aca="1" ref="H1439" ca="1">_FV(Tabela2[[#This Row],[Cidade]],"Longitude")</f>
        <v>#NAME?</v>
      </c>
    </row>
    <row r="1440" spans="1:8" x14ac:dyDescent="0.25">
      <c r="A1440" t="s">
        <v>82</v>
      </c>
      <c r="B1440" t="s">
        <v>821</v>
      </c>
      <c r="C1440" t="str">
        <f>Tabela2[[#This Row],[Localidade]]&amp;"/"&amp;Tabela2[[#This Row],[Estado]]</f>
        <v>Albertina/MG</v>
      </c>
      <c r="D1440">
        <v>37596000</v>
      </c>
      <c r="E1440">
        <v>37599999</v>
      </c>
      <c r="F1440" t="e" vm="1348">
        <v>#VALUE!</v>
      </c>
      <c r="G1440" t="e" cm="1">
        <f t="array" aca="1" ref="G1440" ca="1">_FV(Tabela2[[#This Row],[Cidade]],"Latitude")</f>
        <v>#NAME?</v>
      </c>
      <c r="H1440" t="e" cm="1">
        <f t="array" aca="1" ref="H1440" ca="1">_FV(Tabela2[[#This Row],[Cidade]],"Longitude")</f>
        <v>#NAME?</v>
      </c>
    </row>
    <row r="1441" spans="1:8" x14ac:dyDescent="0.25">
      <c r="A1441" t="s">
        <v>82</v>
      </c>
      <c r="B1441" t="s">
        <v>3897</v>
      </c>
      <c r="C1441" t="str">
        <f>Tabela2[[#This Row],[Localidade]]&amp;"/"&amp;Tabela2[[#This Row],[Estado]]</f>
        <v>Alem Paraiba/MG</v>
      </c>
      <c r="D1441">
        <v>36660000</v>
      </c>
      <c r="E1441">
        <v>36669999</v>
      </c>
      <c r="F1441" t="e" vm="1349">
        <v>#VALUE!</v>
      </c>
      <c r="G1441" t="e" cm="1">
        <f t="array" aca="1" ref="G1441" ca="1">_FV(Tabela2[[#This Row],[Cidade]],"Latitude")</f>
        <v>#NAME?</v>
      </c>
      <c r="H1441" t="e" cm="1">
        <f t="array" aca="1" ref="H1441" ca="1">_FV(Tabela2[[#This Row],[Cidade]],"Longitude")</f>
        <v>#NAME?</v>
      </c>
    </row>
    <row r="1442" spans="1:8" x14ac:dyDescent="0.25">
      <c r="A1442" t="s">
        <v>82</v>
      </c>
      <c r="B1442" t="s">
        <v>822</v>
      </c>
      <c r="C1442" t="str">
        <f>Tabela2[[#This Row],[Localidade]]&amp;"/"&amp;Tabela2[[#This Row],[Estado]]</f>
        <v>Alfenas/MG</v>
      </c>
      <c r="D1442">
        <v>37130001</v>
      </c>
      <c r="E1442">
        <v>37139999</v>
      </c>
      <c r="F1442" t="e" vm="1350">
        <v>#VALUE!</v>
      </c>
      <c r="G1442" t="e" cm="1">
        <f t="array" aca="1" ref="G1442" ca="1">_FV(Tabela2[[#This Row],[Cidade]],"Latitude")</f>
        <v>#NAME?</v>
      </c>
      <c r="H1442" t="e" cm="1">
        <f t="array" aca="1" ref="H1442" ca="1">_FV(Tabela2[[#This Row],[Cidade]],"Longitude")</f>
        <v>#NAME?</v>
      </c>
    </row>
    <row r="1443" spans="1:8" x14ac:dyDescent="0.25">
      <c r="A1443" t="s">
        <v>82</v>
      </c>
      <c r="B1443" t="s">
        <v>822</v>
      </c>
      <c r="C1443" t="str">
        <f>Tabela2[[#This Row],[Localidade]]&amp;"/"&amp;Tabela2[[#This Row],[Estado]]</f>
        <v>Alfenas/MG</v>
      </c>
      <c r="D1443">
        <v>37130001</v>
      </c>
      <c r="E1443">
        <v>37138999</v>
      </c>
      <c r="F1443" t="e" vm="1350">
        <v>#VALUE!</v>
      </c>
      <c r="G1443" t="e" cm="1">
        <f t="array" aca="1" ref="G1443" ca="1">_FV(Tabela2[[#This Row],[Cidade]],"Latitude")</f>
        <v>#NAME?</v>
      </c>
      <c r="H1443" t="e" cm="1">
        <f t="array" aca="1" ref="H1443" ca="1">_FV(Tabela2[[#This Row],[Cidade]],"Longitude")</f>
        <v>#NAME?</v>
      </c>
    </row>
    <row r="1444" spans="1:8" x14ac:dyDescent="0.25">
      <c r="A1444" t="s">
        <v>82</v>
      </c>
      <c r="B1444" t="s">
        <v>823</v>
      </c>
      <c r="C1444" t="str">
        <f>Tabela2[[#This Row],[Localidade]]&amp;"/"&amp;Tabela2[[#This Row],[Estado]]</f>
        <v>Alfredo Vasconcelos/MG</v>
      </c>
      <c r="D1444">
        <v>36272000</v>
      </c>
      <c r="E1444">
        <v>36274999</v>
      </c>
      <c r="F1444" t="e" vm="1351">
        <v>#VALUE!</v>
      </c>
      <c r="G1444" t="e" cm="1">
        <f t="array" aca="1" ref="G1444" ca="1">_FV(Tabela2[[#This Row],[Cidade]],"Latitude")</f>
        <v>#NAME?</v>
      </c>
      <c r="H1444" t="e" cm="1">
        <f t="array" aca="1" ref="H1444" ca="1">_FV(Tabela2[[#This Row],[Cidade]],"Longitude")</f>
        <v>#NAME?</v>
      </c>
    </row>
    <row r="1445" spans="1:8" x14ac:dyDescent="0.25">
      <c r="A1445" t="s">
        <v>82</v>
      </c>
      <c r="B1445" t="s">
        <v>824</v>
      </c>
      <c r="C1445" t="str">
        <f>Tabela2[[#This Row],[Localidade]]&amp;"/"&amp;Tabela2[[#This Row],[Estado]]</f>
        <v>Almenara/MG</v>
      </c>
      <c r="D1445">
        <v>39900000</v>
      </c>
      <c r="E1445">
        <v>39911999</v>
      </c>
      <c r="F1445" t="e" vm="1352">
        <v>#VALUE!</v>
      </c>
      <c r="G1445" t="e" cm="1">
        <f t="array" aca="1" ref="G1445" ca="1">_FV(Tabela2[[#This Row],[Cidade]],"Latitude")</f>
        <v>#NAME?</v>
      </c>
      <c r="H1445" t="e" cm="1">
        <f t="array" aca="1" ref="H1445" ca="1">_FV(Tabela2[[#This Row],[Cidade]],"Longitude")</f>
        <v>#NAME?</v>
      </c>
    </row>
    <row r="1446" spans="1:8" x14ac:dyDescent="0.25">
      <c r="A1446" t="s">
        <v>82</v>
      </c>
      <c r="B1446" t="s">
        <v>825</v>
      </c>
      <c r="C1446" t="str">
        <f>Tabela2[[#This Row],[Localidade]]&amp;"/"&amp;Tabela2[[#This Row],[Estado]]</f>
        <v>Alpercata/MG</v>
      </c>
      <c r="D1446">
        <v>35138000</v>
      </c>
      <c r="E1446">
        <v>35139999</v>
      </c>
      <c r="F1446" t="e" vm="1353">
        <v>#VALUE!</v>
      </c>
      <c r="G1446" t="e" cm="1">
        <f t="array" aca="1" ref="G1446" ca="1">_FV(Tabela2[[#This Row],[Cidade]],"Latitude")</f>
        <v>#NAME?</v>
      </c>
      <c r="H1446" t="e" cm="1">
        <f t="array" aca="1" ref="H1446" ca="1">_FV(Tabela2[[#This Row],[Cidade]],"Longitude")</f>
        <v>#NAME?</v>
      </c>
    </row>
    <row r="1447" spans="1:8" x14ac:dyDescent="0.25">
      <c r="A1447" t="s">
        <v>82</v>
      </c>
      <c r="B1447" t="s">
        <v>4977</v>
      </c>
      <c r="C1447" t="str">
        <f>Tabela2[[#This Row],[Localidade]]&amp;"/"&amp;Tabela2[[#This Row],[Estado]]</f>
        <v>Alpinopolis/MG</v>
      </c>
      <c r="D1447">
        <v>37940000</v>
      </c>
      <c r="E1447">
        <v>37944999</v>
      </c>
      <c r="F1447" t="e" vm="1354">
        <v>#VALUE!</v>
      </c>
      <c r="G1447" t="e" cm="1">
        <f t="array" aca="1" ref="G1447" ca="1">_FV(Tabela2[[#This Row],[Cidade]],"Latitude")</f>
        <v>#NAME?</v>
      </c>
      <c r="H1447" t="e" cm="1">
        <f t="array" aca="1" ref="H1447" ca="1">_FV(Tabela2[[#This Row],[Cidade]],"Longitude")</f>
        <v>#NAME?</v>
      </c>
    </row>
    <row r="1448" spans="1:8" x14ac:dyDescent="0.25">
      <c r="A1448" t="s">
        <v>82</v>
      </c>
      <c r="B1448" t="s">
        <v>826</v>
      </c>
      <c r="C1448" t="str">
        <f>Tabela2[[#This Row],[Localidade]]&amp;"/"&amp;Tabela2[[#This Row],[Estado]]</f>
        <v>Alterosa/MG</v>
      </c>
      <c r="D1448">
        <v>37145000</v>
      </c>
      <c r="E1448">
        <v>37147999</v>
      </c>
      <c r="F1448" t="e" vm="1355">
        <v>#VALUE!</v>
      </c>
      <c r="G1448" t="e" cm="1">
        <f t="array" aca="1" ref="G1448" ca="1">_FV(Tabela2[[#This Row],[Cidade]],"Latitude")</f>
        <v>#NAME?</v>
      </c>
      <c r="H1448" t="e" cm="1">
        <f t="array" aca="1" ref="H1448" ca="1">_FV(Tabela2[[#This Row],[Cidade]],"Longitude")</f>
        <v>#NAME?</v>
      </c>
    </row>
    <row r="1449" spans="1:8" x14ac:dyDescent="0.25">
      <c r="A1449" t="s">
        <v>82</v>
      </c>
      <c r="B1449" t="s">
        <v>4978</v>
      </c>
      <c r="C1449" t="str">
        <f>Tabela2[[#This Row],[Localidade]]&amp;"/"&amp;Tabela2[[#This Row],[Estado]]</f>
        <v>Alto Caparao/MG</v>
      </c>
      <c r="D1449">
        <v>36979000</v>
      </c>
      <c r="E1449">
        <v>36979999</v>
      </c>
      <c r="F1449" t="e" vm="1356">
        <v>#VALUE!</v>
      </c>
      <c r="G1449" t="e" cm="1">
        <f t="array" aca="1" ref="G1449" ca="1">_FV(Tabela2[[#This Row],[Cidade]],"Latitude")</f>
        <v>#NAME?</v>
      </c>
      <c r="H1449" t="e" cm="1">
        <f t="array" aca="1" ref="H1449" ca="1">_FV(Tabela2[[#This Row],[Cidade]],"Longitude")</f>
        <v>#NAME?</v>
      </c>
    </row>
    <row r="1450" spans="1:8" x14ac:dyDescent="0.25">
      <c r="A1450" t="s">
        <v>82</v>
      </c>
      <c r="B1450" t="s">
        <v>3143</v>
      </c>
      <c r="C1450" t="str">
        <f>Tabela2[[#This Row],[Localidade]]&amp;"/"&amp;Tabela2[[#This Row],[Estado]]</f>
        <v>Alto Jequitiba/MG</v>
      </c>
      <c r="D1450">
        <v>36976000</v>
      </c>
      <c r="E1450">
        <v>36978999</v>
      </c>
      <c r="F1450" t="e" vm="1357">
        <v>#VALUE!</v>
      </c>
      <c r="G1450" t="e" cm="1">
        <f t="array" aca="1" ref="G1450" ca="1">_FV(Tabela2[[#This Row],[Cidade]],"Latitude")</f>
        <v>#NAME?</v>
      </c>
      <c r="H1450" t="e" cm="1">
        <f t="array" aca="1" ref="H1450" ca="1">_FV(Tabela2[[#This Row],[Cidade]],"Longitude")</f>
        <v>#NAME?</v>
      </c>
    </row>
    <row r="1451" spans="1:8" x14ac:dyDescent="0.25">
      <c r="A1451" t="s">
        <v>82</v>
      </c>
      <c r="B1451" t="s">
        <v>827</v>
      </c>
      <c r="C1451" t="str">
        <f>Tabela2[[#This Row],[Localidade]]&amp;"/"&amp;Tabela2[[#This Row],[Estado]]</f>
        <v>Alto Rio Doce/MG</v>
      </c>
      <c r="D1451">
        <v>36260000</v>
      </c>
      <c r="E1451">
        <v>36264999</v>
      </c>
      <c r="F1451" t="e" vm="1358">
        <v>#VALUE!</v>
      </c>
      <c r="G1451" t="e" cm="1">
        <f t="array" aca="1" ref="G1451" ca="1">_FV(Tabela2[[#This Row],[Cidade]],"Latitude")</f>
        <v>#NAME?</v>
      </c>
      <c r="H1451" t="e" cm="1">
        <f t="array" aca="1" ref="H1451" ca="1">_FV(Tabela2[[#This Row],[Cidade]],"Longitude")</f>
        <v>#NAME?</v>
      </c>
    </row>
    <row r="1452" spans="1:8" x14ac:dyDescent="0.25">
      <c r="A1452" t="s">
        <v>82</v>
      </c>
      <c r="B1452" t="s">
        <v>828</v>
      </c>
      <c r="C1452" t="str">
        <f>Tabela2[[#This Row],[Localidade]]&amp;"/"&amp;Tabela2[[#This Row],[Estado]]</f>
        <v>Alvarenga/MG</v>
      </c>
      <c r="D1452">
        <v>35249000</v>
      </c>
      <c r="E1452">
        <v>35249999</v>
      </c>
      <c r="F1452" t="e" vm="1359">
        <v>#VALUE!</v>
      </c>
      <c r="G1452" t="e" cm="1">
        <f t="array" aca="1" ref="G1452" ca="1">_FV(Tabela2[[#This Row],[Cidade]],"Latitude")</f>
        <v>#NAME?</v>
      </c>
      <c r="H1452" t="e" cm="1">
        <f t="array" aca="1" ref="H1452" ca="1">_FV(Tabela2[[#This Row],[Cidade]],"Longitude")</f>
        <v>#NAME?</v>
      </c>
    </row>
    <row r="1453" spans="1:8" x14ac:dyDescent="0.25">
      <c r="A1453" t="s">
        <v>82</v>
      </c>
      <c r="B1453" t="s">
        <v>4979</v>
      </c>
      <c r="C1453" t="str">
        <f>Tabela2[[#This Row],[Localidade]]&amp;"/"&amp;Tabela2[[#This Row],[Estado]]</f>
        <v>Alvinopolis/MG</v>
      </c>
      <c r="D1453">
        <v>35950000</v>
      </c>
      <c r="E1453">
        <v>35959999</v>
      </c>
      <c r="F1453" t="e" vm="1360">
        <v>#VALUE!</v>
      </c>
      <c r="G1453" t="e" cm="1">
        <f t="array" aca="1" ref="G1453" ca="1">_FV(Tabela2[[#This Row],[Cidade]],"Latitude")</f>
        <v>#NAME?</v>
      </c>
      <c r="H1453" t="e" cm="1">
        <f t="array" aca="1" ref="H1453" ca="1">_FV(Tabela2[[#This Row],[Cidade]],"Longitude")</f>
        <v>#NAME?</v>
      </c>
    </row>
    <row r="1454" spans="1:8" x14ac:dyDescent="0.25">
      <c r="A1454" t="s">
        <v>82</v>
      </c>
      <c r="B1454" t="s">
        <v>829</v>
      </c>
      <c r="C1454" t="str">
        <f>Tabela2[[#This Row],[Localidade]]&amp;"/"&amp;Tabela2[[#This Row],[Estado]]</f>
        <v>Alvorada de Minas/MG</v>
      </c>
      <c r="D1454">
        <v>39140000</v>
      </c>
      <c r="E1454">
        <v>39149999</v>
      </c>
      <c r="F1454" t="e" vm="1361">
        <v>#VALUE!</v>
      </c>
      <c r="G1454" t="e" cm="1">
        <f t="array" aca="1" ref="G1454" ca="1">_FV(Tabela2[[#This Row],[Cidade]],"Latitude")</f>
        <v>#NAME?</v>
      </c>
      <c r="H1454" t="e" cm="1">
        <f t="array" aca="1" ref="H1454" ca="1">_FV(Tabela2[[#This Row],[Cidade]],"Longitude")</f>
        <v>#NAME?</v>
      </c>
    </row>
    <row r="1455" spans="1:8" x14ac:dyDescent="0.25">
      <c r="A1455" t="s">
        <v>82</v>
      </c>
      <c r="B1455" t="s">
        <v>830</v>
      </c>
      <c r="C1455" t="str">
        <f>Tabela2[[#This Row],[Localidade]]&amp;"/"&amp;Tabela2[[#This Row],[Estado]]</f>
        <v>Amparo da Serra/MG</v>
      </c>
      <c r="D1455">
        <v>35444000</v>
      </c>
      <c r="E1455">
        <v>35446999</v>
      </c>
      <c r="F1455" t="e" vm="1362">
        <v>#VALUE!</v>
      </c>
      <c r="G1455" t="e" cm="1">
        <f t="array" aca="1" ref="G1455" ca="1">_FV(Tabela2[[#This Row],[Cidade]],"Latitude")</f>
        <v>#NAME?</v>
      </c>
      <c r="H1455" t="e" cm="1">
        <f t="array" aca="1" ref="H1455" ca="1">_FV(Tabela2[[#This Row],[Cidade]],"Longitude")</f>
        <v>#NAME?</v>
      </c>
    </row>
    <row r="1456" spans="1:8" x14ac:dyDescent="0.25">
      <c r="A1456" t="s">
        <v>82</v>
      </c>
      <c r="B1456" t="s">
        <v>831</v>
      </c>
      <c r="C1456" t="str">
        <f>Tabela2[[#This Row],[Localidade]]&amp;"/"&amp;Tabela2[[#This Row],[Estado]]</f>
        <v>Andradas/MG</v>
      </c>
      <c r="D1456">
        <v>37795000</v>
      </c>
      <c r="E1456">
        <v>37799999</v>
      </c>
      <c r="F1456" t="e" vm="1363">
        <v>#VALUE!</v>
      </c>
      <c r="G1456" t="e" cm="1">
        <f t="array" aca="1" ref="G1456" ca="1">_FV(Tabela2[[#This Row],[Cidade]],"Latitude")</f>
        <v>#NAME?</v>
      </c>
      <c r="H1456" t="e" cm="1">
        <f t="array" aca="1" ref="H1456" ca="1">_FV(Tabela2[[#This Row],[Cidade]],"Longitude")</f>
        <v>#NAME?</v>
      </c>
    </row>
    <row r="1457" spans="1:8" x14ac:dyDescent="0.25">
      <c r="A1457" t="s">
        <v>82</v>
      </c>
      <c r="B1457" t="s">
        <v>3398</v>
      </c>
      <c r="C1457" t="str">
        <f>Tabela2[[#This Row],[Localidade]]&amp;"/"&amp;Tabela2[[#This Row],[Estado]]</f>
        <v>Andrelandia/MG</v>
      </c>
      <c r="D1457">
        <v>37300000</v>
      </c>
      <c r="E1457">
        <v>37304999</v>
      </c>
      <c r="F1457" t="e" vm="1364">
        <v>#VALUE!</v>
      </c>
      <c r="G1457" t="e" cm="1">
        <f t="array" aca="1" ref="G1457" ca="1">_FV(Tabela2[[#This Row],[Cidade]],"Latitude")</f>
        <v>#NAME?</v>
      </c>
      <c r="H1457" t="e" cm="1">
        <f t="array" aca="1" ref="H1457" ca="1">_FV(Tabela2[[#This Row],[Cidade]],"Longitude")</f>
        <v>#NAME?</v>
      </c>
    </row>
    <row r="1458" spans="1:8" x14ac:dyDescent="0.25">
      <c r="A1458" t="s">
        <v>82</v>
      </c>
      <c r="B1458" t="s">
        <v>3399</v>
      </c>
      <c r="C1458" t="str">
        <f>Tabela2[[#This Row],[Localidade]]&amp;"/"&amp;Tabela2[[#This Row],[Estado]]</f>
        <v>Angelandia/MG</v>
      </c>
      <c r="D1458">
        <v>39685000</v>
      </c>
      <c r="E1458">
        <v>39687999</v>
      </c>
      <c r="F1458" t="e" vm="1365">
        <v>#VALUE!</v>
      </c>
      <c r="G1458" t="e" cm="1">
        <f t="array" aca="1" ref="G1458" ca="1">_FV(Tabela2[[#This Row],[Cidade]],"Latitude")</f>
        <v>#NAME?</v>
      </c>
      <c r="H1458" t="e" cm="1">
        <f t="array" aca="1" ref="H1458" ca="1">_FV(Tabela2[[#This Row],[Cidade]],"Longitude")</f>
        <v>#NAME?</v>
      </c>
    </row>
    <row r="1459" spans="1:8" x14ac:dyDescent="0.25">
      <c r="A1459" t="s">
        <v>82</v>
      </c>
      <c r="B1459" t="s">
        <v>4751</v>
      </c>
      <c r="C1459" t="str">
        <f>Tabela2[[#This Row],[Localidade]]&amp;"/"&amp;Tabela2[[#This Row],[Estado]]</f>
        <v>Antonio Carlos/MG</v>
      </c>
      <c r="D1459">
        <v>36220000</v>
      </c>
      <c r="E1459">
        <v>36224999</v>
      </c>
      <c r="F1459" t="e" vm="1366">
        <v>#VALUE!</v>
      </c>
      <c r="G1459" t="e" cm="1">
        <f t="array" aca="1" ref="G1459" ca="1">_FV(Tabela2[[#This Row],[Cidade]],"Latitude")</f>
        <v>#NAME?</v>
      </c>
      <c r="H1459" t="e" cm="1">
        <f t="array" aca="1" ref="H1459" ca="1">_FV(Tabela2[[#This Row],[Cidade]],"Longitude")</f>
        <v>#NAME?</v>
      </c>
    </row>
    <row r="1460" spans="1:8" x14ac:dyDescent="0.25">
      <c r="A1460" t="s">
        <v>82</v>
      </c>
      <c r="B1460" t="s">
        <v>4752</v>
      </c>
      <c r="C1460" t="str">
        <f>Tabela2[[#This Row],[Localidade]]&amp;"/"&amp;Tabela2[[#This Row],[Estado]]</f>
        <v>Antonio Dias/MG</v>
      </c>
      <c r="D1460">
        <v>35177000</v>
      </c>
      <c r="E1460">
        <v>35178999</v>
      </c>
      <c r="F1460" t="s">
        <v>5401</v>
      </c>
      <c r="G1460" t="e" cm="1" vm="188">
        <f t="array" ref="G1460">_FV(Tabela2[[#This Row],[Cidade]],"Latitude")</f>
        <v>#VALUE!</v>
      </c>
      <c r="H1460" t="e" cm="1" vm="189">
        <f t="array" ref="H1460">_FV(Tabela2[[#This Row],[Cidade]],"Longitude")</f>
        <v>#VALUE!</v>
      </c>
    </row>
    <row r="1461" spans="1:8" x14ac:dyDescent="0.25">
      <c r="A1461" t="s">
        <v>82</v>
      </c>
      <c r="B1461" t="s">
        <v>4753</v>
      </c>
      <c r="C1461" t="str">
        <f>Tabela2[[#This Row],[Localidade]]&amp;"/"&amp;Tabela2[[#This Row],[Estado]]</f>
        <v>Antonio Prado de Minas/MG</v>
      </c>
      <c r="D1461">
        <v>36850000</v>
      </c>
      <c r="E1461">
        <v>36854999</v>
      </c>
      <c r="F1461" t="e" vm="1367">
        <v>#VALUE!</v>
      </c>
      <c r="G1461" t="e" cm="1">
        <f t="array" aca="1" ref="G1461" ca="1">_FV(Tabela2[[#This Row],[Cidade]],"Latitude")</f>
        <v>#NAME?</v>
      </c>
      <c r="H1461" t="e" cm="1">
        <f t="array" aca="1" ref="H1461" ca="1">_FV(Tabela2[[#This Row],[Cidade]],"Longitude")</f>
        <v>#NAME?</v>
      </c>
    </row>
    <row r="1462" spans="1:8" x14ac:dyDescent="0.25">
      <c r="A1462" t="s">
        <v>82</v>
      </c>
      <c r="B1462" t="s">
        <v>3898</v>
      </c>
      <c r="C1462" t="str">
        <f>Tabela2[[#This Row],[Localidade]]&amp;"/"&amp;Tabela2[[#This Row],[Estado]]</f>
        <v>Aracai/MG</v>
      </c>
      <c r="D1462">
        <v>35777000</v>
      </c>
      <c r="E1462">
        <v>35779999</v>
      </c>
      <c r="F1462" t="e" vm="1368">
        <v>#VALUE!</v>
      </c>
      <c r="G1462" t="e" cm="1">
        <f t="array" aca="1" ref="G1462" ca="1">_FV(Tabela2[[#This Row],[Cidade]],"Latitude")</f>
        <v>#NAME?</v>
      </c>
      <c r="H1462" t="e" cm="1">
        <f t="array" aca="1" ref="H1462" ca="1">_FV(Tabela2[[#This Row],[Cidade]],"Longitude")</f>
        <v>#NAME?</v>
      </c>
    </row>
    <row r="1463" spans="1:8" x14ac:dyDescent="0.25">
      <c r="A1463" t="s">
        <v>82</v>
      </c>
      <c r="B1463" t="s">
        <v>832</v>
      </c>
      <c r="C1463" t="str">
        <f>Tabela2[[#This Row],[Localidade]]&amp;"/"&amp;Tabela2[[#This Row],[Estado]]</f>
        <v>Aracitaba/MG</v>
      </c>
      <c r="D1463">
        <v>36255000</v>
      </c>
      <c r="E1463">
        <v>36259999</v>
      </c>
      <c r="F1463" t="e" vm="1369">
        <v>#VALUE!</v>
      </c>
      <c r="G1463" t="e" cm="1">
        <f t="array" aca="1" ref="G1463" ca="1">_FV(Tabela2[[#This Row],[Cidade]],"Latitude")</f>
        <v>#NAME?</v>
      </c>
      <c r="H1463" t="e" cm="1">
        <f t="array" aca="1" ref="H1463" ca="1">_FV(Tabela2[[#This Row],[Cidade]],"Longitude")</f>
        <v>#NAME?</v>
      </c>
    </row>
    <row r="1464" spans="1:8" x14ac:dyDescent="0.25">
      <c r="A1464" t="s">
        <v>82</v>
      </c>
      <c r="B1464" t="s">
        <v>3899</v>
      </c>
      <c r="C1464" t="str">
        <f>Tabela2[[#This Row],[Localidade]]&amp;"/"&amp;Tabela2[[#This Row],[Estado]]</f>
        <v>Aracuai/MG</v>
      </c>
      <c r="D1464">
        <v>39600000</v>
      </c>
      <c r="E1464">
        <v>39609999</v>
      </c>
      <c r="F1464" t="e" vm="1370">
        <v>#VALUE!</v>
      </c>
      <c r="G1464" t="e" cm="1">
        <f t="array" aca="1" ref="G1464" ca="1">_FV(Tabela2[[#This Row],[Cidade]],"Latitude")</f>
        <v>#NAME?</v>
      </c>
      <c r="H1464" t="e" cm="1">
        <f t="array" aca="1" ref="H1464" ca="1">_FV(Tabela2[[#This Row],[Cidade]],"Longitude")</f>
        <v>#NAME?</v>
      </c>
    </row>
    <row r="1465" spans="1:8" x14ac:dyDescent="0.25">
      <c r="A1465" t="s">
        <v>82</v>
      </c>
      <c r="B1465" t="s">
        <v>5320</v>
      </c>
      <c r="C1465" t="str">
        <f>Tabela2[[#This Row],[Localidade]]&amp;"/"&amp;Tabela2[[#This Row],[Estado]]</f>
        <v>ArAguari/MG</v>
      </c>
      <c r="D1465">
        <v>38440001</v>
      </c>
      <c r="E1465">
        <v>38459999</v>
      </c>
      <c r="F1465" t="e" vm="1371">
        <v>#VALUE!</v>
      </c>
      <c r="G1465" t="e" cm="1">
        <f t="array" aca="1" ref="G1465" ca="1">_FV(Tabela2[[#This Row],[Cidade]],"Latitude")</f>
        <v>#NAME?</v>
      </c>
      <c r="H1465" t="e" cm="1">
        <f t="array" aca="1" ref="H1465" ca="1">_FV(Tabela2[[#This Row],[Cidade]],"Longitude")</f>
        <v>#NAME?</v>
      </c>
    </row>
    <row r="1466" spans="1:8" x14ac:dyDescent="0.25">
      <c r="A1466" t="s">
        <v>82</v>
      </c>
      <c r="B1466" t="s">
        <v>5320</v>
      </c>
      <c r="C1466" t="str">
        <f>Tabela2[[#This Row],[Localidade]]&amp;"/"&amp;Tabela2[[#This Row],[Estado]]</f>
        <v>ArAguari/MG</v>
      </c>
      <c r="D1466">
        <v>38440001</v>
      </c>
      <c r="E1466">
        <v>38449999</v>
      </c>
      <c r="F1466" t="e" vm="1371">
        <v>#VALUE!</v>
      </c>
      <c r="G1466" t="e" cm="1">
        <f t="array" aca="1" ref="G1466" ca="1">_FV(Tabela2[[#This Row],[Cidade]],"Latitude")</f>
        <v>#NAME?</v>
      </c>
      <c r="H1466" t="e" cm="1">
        <f t="array" aca="1" ref="H1466" ca="1">_FV(Tabela2[[#This Row],[Cidade]],"Longitude")</f>
        <v>#NAME?</v>
      </c>
    </row>
    <row r="1467" spans="1:8" x14ac:dyDescent="0.25">
      <c r="A1467" t="s">
        <v>82</v>
      </c>
      <c r="B1467" t="s">
        <v>833</v>
      </c>
      <c r="C1467" t="str">
        <f>Tabela2[[#This Row],[Localidade]]&amp;"/"&amp;Tabela2[[#This Row],[Estado]]</f>
        <v>Arantina/MG</v>
      </c>
      <c r="D1467">
        <v>37360000</v>
      </c>
      <c r="E1467">
        <v>37369999</v>
      </c>
      <c r="F1467" t="e" vm="1372">
        <v>#VALUE!</v>
      </c>
      <c r="G1467" t="e" cm="1">
        <f t="array" aca="1" ref="G1467" ca="1">_FV(Tabela2[[#This Row],[Cidade]],"Latitude")</f>
        <v>#NAME?</v>
      </c>
      <c r="H1467" t="e" cm="1">
        <f t="array" aca="1" ref="H1467" ca="1">_FV(Tabela2[[#This Row],[Cidade]],"Longitude")</f>
        <v>#NAME?</v>
      </c>
    </row>
    <row r="1468" spans="1:8" x14ac:dyDescent="0.25">
      <c r="A1468" t="s">
        <v>82</v>
      </c>
      <c r="B1468" t="s">
        <v>834</v>
      </c>
      <c r="C1468" t="str">
        <f>Tabela2[[#This Row],[Localidade]]&amp;"/"&amp;Tabela2[[#This Row],[Estado]]</f>
        <v>Araponga/MG</v>
      </c>
      <c r="D1468">
        <v>36594000</v>
      </c>
      <c r="E1468">
        <v>36599999</v>
      </c>
      <c r="F1468" t="e" vm="1373">
        <v>#VALUE!</v>
      </c>
      <c r="G1468" t="e" cm="1">
        <f t="array" aca="1" ref="G1468" ca="1">_FV(Tabela2[[#This Row],[Cidade]],"Latitude")</f>
        <v>#NAME?</v>
      </c>
      <c r="H1468" t="e" cm="1">
        <f t="array" aca="1" ref="H1468" ca="1">_FV(Tabela2[[#This Row],[Cidade]],"Longitude")</f>
        <v>#NAME?</v>
      </c>
    </row>
    <row r="1469" spans="1:8" x14ac:dyDescent="0.25">
      <c r="A1469" t="s">
        <v>82</v>
      </c>
      <c r="B1469" t="s">
        <v>4267</v>
      </c>
      <c r="C1469" t="str">
        <f>Tabela2[[#This Row],[Localidade]]&amp;"/"&amp;Tabela2[[#This Row],[Estado]]</f>
        <v>Arapora/MG</v>
      </c>
      <c r="D1469">
        <v>38465000</v>
      </c>
      <c r="E1469">
        <v>38469999</v>
      </c>
      <c r="F1469" t="e" vm="1374">
        <v>#VALUE!</v>
      </c>
      <c r="G1469" t="e" cm="1">
        <f t="array" aca="1" ref="G1469" ca="1">_FV(Tabela2[[#This Row],[Cidade]],"Latitude")</f>
        <v>#NAME?</v>
      </c>
      <c r="H1469" t="e" cm="1">
        <f t="array" aca="1" ref="H1469" ca="1">_FV(Tabela2[[#This Row],[Cidade]],"Longitude")</f>
        <v>#NAME?</v>
      </c>
    </row>
    <row r="1470" spans="1:8" x14ac:dyDescent="0.25">
      <c r="A1470" t="s">
        <v>82</v>
      </c>
      <c r="B1470" t="s">
        <v>3144</v>
      </c>
      <c r="C1470" t="str">
        <f>Tabela2[[#This Row],[Localidade]]&amp;"/"&amp;Tabela2[[#This Row],[Estado]]</f>
        <v>Arapua/MG</v>
      </c>
      <c r="D1470">
        <v>38860000</v>
      </c>
      <c r="E1470">
        <v>38869999</v>
      </c>
      <c r="F1470" t="e" vm="1375">
        <v>#VALUE!</v>
      </c>
      <c r="G1470" t="e" cm="1">
        <f t="array" aca="1" ref="G1470" ca="1">_FV(Tabela2[[#This Row],[Cidade]],"Latitude")</f>
        <v>#NAME?</v>
      </c>
      <c r="H1470" t="e" cm="1">
        <f t="array" aca="1" ref="H1470" ca="1">_FV(Tabela2[[#This Row],[Cidade]],"Longitude")</f>
        <v>#NAME?</v>
      </c>
    </row>
    <row r="1471" spans="1:8" x14ac:dyDescent="0.25">
      <c r="A1471" t="s">
        <v>82</v>
      </c>
      <c r="B1471" t="s">
        <v>4834</v>
      </c>
      <c r="C1471" t="str">
        <f>Tabela2[[#This Row],[Localidade]]&amp;"/"&amp;Tabela2[[#This Row],[Estado]]</f>
        <v>Araujos/MG</v>
      </c>
      <c r="D1471">
        <v>35603000</v>
      </c>
      <c r="E1471">
        <v>35603999</v>
      </c>
      <c r="F1471" t="e" vm="1376">
        <v>#VALUE!</v>
      </c>
      <c r="G1471" t="e" cm="1">
        <f t="array" aca="1" ref="G1471" ca="1">_FV(Tabela2[[#This Row],[Cidade]],"Latitude")</f>
        <v>#NAME?</v>
      </c>
      <c r="H1471" t="e" cm="1">
        <f t="array" aca="1" ref="H1471" ca="1">_FV(Tabela2[[#This Row],[Cidade]],"Longitude")</f>
        <v>#NAME?</v>
      </c>
    </row>
    <row r="1472" spans="1:8" x14ac:dyDescent="0.25">
      <c r="A1472" t="s">
        <v>82</v>
      </c>
      <c r="B1472" t="s">
        <v>3145</v>
      </c>
      <c r="C1472" t="str">
        <f>Tabela2[[#This Row],[Localidade]]&amp;"/"&amp;Tabela2[[#This Row],[Estado]]</f>
        <v>Araxa/MG</v>
      </c>
      <c r="D1472">
        <v>38180001</v>
      </c>
      <c r="E1472">
        <v>38184999</v>
      </c>
      <c r="F1472" t="e" vm="1377">
        <v>#VALUE!</v>
      </c>
      <c r="G1472" t="e" cm="1">
        <f t="array" aca="1" ref="G1472" ca="1">_FV(Tabela2[[#This Row],[Cidade]],"Latitude")</f>
        <v>#NAME?</v>
      </c>
      <c r="H1472" t="e" cm="1">
        <f t="array" aca="1" ref="H1472" ca="1">_FV(Tabela2[[#This Row],[Cidade]],"Longitude")</f>
        <v>#NAME?</v>
      </c>
    </row>
    <row r="1473" spans="1:8" x14ac:dyDescent="0.25">
      <c r="A1473" t="s">
        <v>82</v>
      </c>
      <c r="B1473" t="s">
        <v>3145</v>
      </c>
      <c r="C1473" t="str">
        <f>Tabela2[[#This Row],[Localidade]]&amp;"/"&amp;Tabela2[[#This Row],[Estado]]</f>
        <v>Araxa/MG</v>
      </c>
      <c r="D1473">
        <v>38180001</v>
      </c>
      <c r="E1473">
        <v>38184999</v>
      </c>
      <c r="F1473" t="e" vm="1377">
        <v>#VALUE!</v>
      </c>
      <c r="G1473" t="e" cm="1">
        <f t="array" aca="1" ref="G1473" ca="1">_FV(Tabela2[[#This Row],[Cidade]],"Latitude")</f>
        <v>#NAME?</v>
      </c>
      <c r="H1473" t="e" cm="1">
        <f t="array" aca="1" ref="H1473" ca="1">_FV(Tabela2[[#This Row],[Cidade]],"Longitude")</f>
        <v>#NAME?</v>
      </c>
    </row>
    <row r="1474" spans="1:8" x14ac:dyDescent="0.25">
      <c r="A1474" t="s">
        <v>82</v>
      </c>
      <c r="B1474" t="s">
        <v>835</v>
      </c>
      <c r="C1474" t="str">
        <f>Tabela2[[#This Row],[Localidade]]&amp;"/"&amp;Tabela2[[#This Row],[Estado]]</f>
        <v>Arceburgo/MG</v>
      </c>
      <c r="D1474">
        <v>37820000</v>
      </c>
      <c r="E1474">
        <v>37854999</v>
      </c>
      <c r="F1474" t="e" vm="1378">
        <v>#VALUE!</v>
      </c>
      <c r="G1474" t="e" cm="1">
        <f t="array" aca="1" ref="G1474" ca="1">_FV(Tabela2[[#This Row],[Cidade]],"Latitude")</f>
        <v>#NAME?</v>
      </c>
      <c r="H1474" t="e" cm="1">
        <f t="array" aca="1" ref="H1474" ca="1">_FV(Tabela2[[#This Row],[Cidade]],"Longitude")</f>
        <v>#NAME?</v>
      </c>
    </row>
    <row r="1475" spans="1:8" x14ac:dyDescent="0.25">
      <c r="A1475" t="s">
        <v>82</v>
      </c>
      <c r="B1475" t="s">
        <v>836</v>
      </c>
      <c r="C1475" t="str">
        <f>Tabela2[[#This Row],[Localidade]]&amp;"/"&amp;Tabela2[[#This Row],[Estado]]</f>
        <v>Arcos/MG</v>
      </c>
      <c r="D1475">
        <v>35588000</v>
      </c>
      <c r="E1475">
        <v>35589999</v>
      </c>
      <c r="F1475" t="e" vm="1379">
        <v>#VALUE!</v>
      </c>
      <c r="G1475" t="e" cm="1">
        <f t="array" aca="1" ref="G1475" ca="1">_FV(Tabela2[[#This Row],[Cidade]],"Latitude")</f>
        <v>#NAME?</v>
      </c>
      <c r="H1475" t="e" cm="1">
        <f t="array" aca="1" ref="H1475" ca="1">_FV(Tabela2[[#This Row],[Cidade]],"Longitude")</f>
        <v>#NAME?</v>
      </c>
    </row>
    <row r="1476" spans="1:8" x14ac:dyDescent="0.25">
      <c r="A1476" t="s">
        <v>82</v>
      </c>
      <c r="B1476" t="s">
        <v>837</v>
      </c>
      <c r="C1476" t="str">
        <f>Tabela2[[#This Row],[Localidade]]&amp;"/"&amp;Tabela2[[#This Row],[Estado]]</f>
        <v>Areado/MG</v>
      </c>
      <c r="D1476">
        <v>37140000</v>
      </c>
      <c r="E1476">
        <v>37141999</v>
      </c>
      <c r="F1476" t="e" vm="1380">
        <v>#VALUE!</v>
      </c>
      <c r="G1476" t="e" cm="1">
        <f t="array" aca="1" ref="G1476" ca="1">_FV(Tabela2[[#This Row],[Cidade]],"Latitude")</f>
        <v>#NAME?</v>
      </c>
      <c r="H1476" t="e" cm="1">
        <f t="array" aca="1" ref="H1476" ca="1">_FV(Tabela2[[#This Row],[Cidade]],"Longitude")</f>
        <v>#NAME?</v>
      </c>
    </row>
    <row r="1477" spans="1:8" x14ac:dyDescent="0.25">
      <c r="A1477" t="s">
        <v>82</v>
      </c>
      <c r="B1477" t="s">
        <v>838</v>
      </c>
      <c r="C1477" t="str">
        <f>Tabela2[[#This Row],[Localidade]]&amp;"/"&amp;Tabela2[[#This Row],[Estado]]</f>
        <v>Argirita/MG</v>
      </c>
      <c r="D1477">
        <v>36710000</v>
      </c>
      <c r="E1477">
        <v>36719999</v>
      </c>
      <c r="F1477" t="e" vm="1381">
        <v>#VALUE!</v>
      </c>
      <c r="G1477" t="e" cm="1">
        <f t="array" aca="1" ref="G1477" ca="1">_FV(Tabela2[[#This Row],[Cidade]],"Latitude")</f>
        <v>#NAME?</v>
      </c>
      <c r="H1477" t="e" cm="1">
        <f t="array" aca="1" ref="H1477" ca="1">_FV(Tabela2[[#This Row],[Cidade]],"Longitude")</f>
        <v>#NAME?</v>
      </c>
    </row>
    <row r="1478" spans="1:8" x14ac:dyDescent="0.25">
      <c r="A1478" t="s">
        <v>82</v>
      </c>
      <c r="B1478" t="s">
        <v>839</v>
      </c>
      <c r="C1478" t="str">
        <f>Tabela2[[#This Row],[Localidade]]&amp;"/"&amp;Tabela2[[#This Row],[Estado]]</f>
        <v>Aricanduva/MG</v>
      </c>
      <c r="D1478">
        <v>39678000</v>
      </c>
      <c r="E1478">
        <v>39679999</v>
      </c>
      <c r="F1478" t="e" vm="1382">
        <v>#VALUE!</v>
      </c>
      <c r="G1478" t="e" cm="1">
        <f t="array" aca="1" ref="G1478" ca="1">_FV(Tabela2[[#This Row],[Cidade]],"Latitude")</f>
        <v>#NAME?</v>
      </c>
      <c r="H1478" t="e" cm="1">
        <f t="array" aca="1" ref="H1478" ca="1">_FV(Tabela2[[#This Row],[Cidade]],"Longitude")</f>
        <v>#NAME?</v>
      </c>
    </row>
    <row r="1479" spans="1:8" x14ac:dyDescent="0.25">
      <c r="A1479" t="s">
        <v>82</v>
      </c>
      <c r="B1479" t="s">
        <v>840</v>
      </c>
      <c r="C1479" t="str">
        <f>Tabela2[[#This Row],[Localidade]]&amp;"/"&amp;Tabela2[[#This Row],[Estado]]</f>
        <v>Arinos/MG</v>
      </c>
      <c r="D1479">
        <v>38680000</v>
      </c>
      <c r="E1479">
        <v>38688999</v>
      </c>
      <c r="F1479" t="e" vm="1383">
        <v>#VALUE!</v>
      </c>
      <c r="G1479" t="e" cm="1">
        <f t="array" aca="1" ref="G1479" ca="1">_FV(Tabela2[[#This Row],[Cidade]],"Latitude")</f>
        <v>#NAME?</v>
      </c>
      <c r="H1479" t="e" cm="1">
        <f t="array" aca="1" ref="H1479" ca="1">_FV(Tabela2[[#This Row],[Cidade]],"Longitude")</f>
        <v>#NAME?</v>
      </c>
    </row>
    <row r="1480" spans="1:8" x14ac:dyDescent="0.25">
      <c r="A1480" t="s">
        <v>82</v>
      </c>
      <c r="B1480" t="s">
        <v>841</v>
      </c>
      <c r="C1480" t="str">
        <f>Tabela2[[#This Row],[Localidade]]&amp;"/"&amp;Tabela2[[#This Row],[Estado]]</f>
        <v>Astolfo Dutra/MG</v>
      </c>
      <c r="D1480">
        <v>36780000</v>
      </c>
      <c r="E1480">
        <v>36783999</v>
      </c>
      <c r="F1480" t="e" vm="1384">
        <v>#VALUE!</v>
      </c>
      <c r="G1480" t="e" cm="1">
        <f t="array" aca="1" ref="G1480" ca="1">_FV(Tabela2[[#This Row],[Cidade]],"Latitude")</f>
        <v>#NAME?</v>
      </c>
      <c r="H1480" t="e" cm="1">
        <f t="array" aca="1" ref="H1480" ca="1">_FV(Tabela2[[#This Row],[Cidade]],"Longitude")</f>
        <v>#NAME?</v>
      </c>
    </row>
    <row r="1481" spans="1:8" x14ac:dyDescent="0.25">
      <c r="A1481" t="s">
        <v>82</v>
      </c>
      <c r="B1481" t="s">
        <v>3700</v>
      </c>
      <c r="C1481" t="str">
        <f>Tabela2[[#This Row],[Localidade]]&amp;"/"&amp;Tabela2[[#This Row],[Estado]]</f>
        <v>Ataleia/MG</v>
      </c>
      <c r="D1481">
        <v>39850000</v>
      </c>
      <c r="E1481">
        <v>39854999</v>
      </c>
      <c r="F1481" t="e" vm="1385">
        <v>#VALUE!</v>
      </c>
      <c r="G1481" t="e" cm="1">
        <f t="array" aca="1" ref="G1481" ca="1">_FV(Tabela2[[#This Row],[Cidade]],"Latitude")</f>
        <v>#NAME?</v>
      </c>
      <c r="H1481" t="e" cm="1">
        <f t="array" aca="1" ref="H1481" ca="1">_FV(Tabela2[[#This Row],[Cidade]],"Longitude")</f>
        <v>#NAME?</v>
      </c>
    </row>
    <row r="1482" spans="1:8" x14ac:dyDescent="0.25">
      <c r="A1482" t="s">
        <v>82</v>
      </c>
      <c r="B1482" t="s">
        <v>842</v>
      </c>
      <c r="C1482" t="str">
        <f>Tabela2[[#This Row],[Localidade]]&amp;"/"&amp;Tabela2[[#This Row],[Estado]]</f>
        <v>Augusto de Lima/MG</v>
      </c>
      <c r="D1482">
        <v>39219000</v>
      </c>
      <c r="E1482">
        <v>39219999</v>
      </c>
      <c r="F1482" t="e" vm="1386">
        <v>#VALUE!</v>
      </c>
      <c r="G1482" t="e" cm="1">
        <f t="array" aca="1" ref="G1482" ca="1">_FV(Tabela2[[#This Row],[Cidade]],"Latitude")</f>
        <v>#NAME?</v>
      </c>
      <c r="H1482" t="e" cm="1">
        <f t="array" aca="1" ref="H1482" ca="1">_FV(Tabela2[[#This Row],[Cidade]],"Longitude")</f>
        <v>#NAME?</v>
      </c>
    </row>
    <row r="1483" spans="1:8" x14ac:dyDescent="0.25">
      <c r="A1483" t="s">
        <v>82</v>
      </c>
      <c r="B1483" t="s">
        <v>843</v>
      </c>
      <c r="C1483" t="str">
        <f>Tabela2[[#This Row],[Localidade]]&amp;"/"&amp;Tabela2[[#This Row],[Estado]]</f>
        <v>Baependi/MG</v>
      </c>
      <c r="D1483">
        <v>37443000</v>
      </c>
      <c r="E1483">
        <v>37444999</v>
      </c>
      <c r="F1483" t="e" vm="1387">
        <v>#VALUE!</v>
      </c>
      <c r="G1483" t="e" cm="1">
        <f t="array" aca="1" ref="G1483" ca="1">_FV(Tabela2[[#This Row],[Cidade]],"Latitude")</f>
        <v>#NAME?</v>
      </c>
      <c r="H1483" t="e" cm="1">
        <f t="array" aca="1" ref="H1483" ca="1">_FV(Tabela2[[#This Row],[Cidade]],"Longitude")</f>
        <v>#NAME?</v>
      </c>
    </row>
    <row r="1484" spans="1:8" x14ac:dyDescent="0.25">
      <c r="A1484" t="s">
        <v>82</v>
      </c>
      <c r="B1484" t="s">
        <v>844</v>
      </c>
      <c r="C1484" t="str">
        <f>Tabela2[[#This Row],[Localidade]]&amp;"/"&amp;Tabela2[[#This Row],[Estado]]</f>
        <v>Baldim/MG</v>
      </c>
      <c r="D1484">
        <v>35732000</v>
      </c>
      <c r="E1484">
        <v>35735999</v>
      </c>
      <c r="F1484" t="e" vm="1388">
        <v>#VALUE!</v>
      </c>
      <c r="G1484" t="e" cm="1">
        <f t="array" aca="1" ref="G1484" ca="1">_FV(Tabela2[[#This Row],[Cidade]],"Latitude")</f>
        <v>#NAME?</v>
      </c>
      <c r="H1484" t="e" cm="1">
        <f t="array" aca="1" ref="H1484" ca="1">_FV(Tabela2[[#This Row],[Cidade]],"Longitude")</f>
        <v>#NAME?</v>
      </c>
    </row>
    <row r="1485" spans="1:8" x14ac:dyDescent="0.25">
      <c r="A1485" t="s">
        <v>82</v>
      </c>
      <c r="B1485" t="s">
        <v>3900</v>
      </c>
      <c r="C1485" t="str">
        <f>Tabela2[[#This Row],[Localidade]]&amp;"/"&amp;Tabela2[[#This Row],[Estado]]</f>
        <v>Bambui/MG</v>
      </c>
      <c r="D1485">
        <v>38900000</v>
      </c>
      <c r="E1485">
        <v>38909999</v>
      </c>
      <c r="F1485" t="e" vm="1389">
        <v>#VALUE!</v>
      </c>
      <c r="G1485" t="e" cm="1">
        <f t="array" aca="1" ref="G1485" ca="1">_FV(Tabela2[[#This Row],[Cidade]],"Latitude")</f>
        <v>#NAME?</v>
      </c>
      <c r="H1485" t="e" cm="1">
        <f t="array" aca="1" ref="H1485" ca="1">_FV(Tabela2[[#This Row],[Cidade]],"Longitude")</f>
        <v>#NAME?</v>
      </c>
    </row>
    <row r="1486" spans="1:8" x14ac:dyDescent="0.25">
      <c r="A1486" t="s">
        <v>82</v>
      </c>
      <c r="B1486" t="s">
        <v>845</v>
      </c>
      <c r="C1486" t="str">
        <f>Tabela2[[#This Row],[Localidade]]&amp;"/"&amp;Tabela2[[#This Row],[Estado]]</f>
        <v>Bandeira/MG</v>
      </c>
      <c r="D1486">
        <v>39917000</v>
      </c>
      <c r="E1486">
        <v>39919999</v>
      </c>
      <c r="F1486" t="e" vm="1390">
        <v>#VALUE!</v>
      </c>
      <c r="G1486" t="e" cm="1">
        <f t="array" aca="1" ref="G1486" ca="1">_FV(Tabela2[[#This Row],[Cidade]],"Latitude")</f>
        <v>#NAME?</v>
      </c>
      <c r="H1486" t="e" cm="1">
        <f t="array" aca="1" ref="H1486" ca="1">_FV(Tabela2[[#This Row],[Cidade]],"Longitude")</f>
        <v>#NAME?</v>
      </c>
    </row>
    <row r="1487" spans="1:8" x14ac:dyDescent="0.25">
      <c r="A1487" t="s">
        <v>82</v>
      </c>
      <c r="B1487" t="s">
        <v>846</v>
      </c>
      <c r="C1487" t="str">
        <f>Tabela2[[#This Row],[Localidade]]&amp;"/"&amp;Tabela2[[#This Row],[Estado]]</f>
        <v>Bandeira do Sul/MG</v>
      </c>
      <c r="D1487">
        <v>37740000</v>
      </c>
      <c r="E1487">
        <v>37749999</v>
      </c>
      <c r="F1487" t="e" vm="1390">
        <v>#VALUE!</v>
      </c>
      <c r="G1487" t="e" cm="1">
        <f t="array" aca="1" ref="G1487" ca="1">_FV(Tabela2[[#This Row],[Cidade]],"Latitude")</f>
        <v>#NAME?</v>
      </c>
      <c r="H1487" t="e" cm="1">
        <f t="array" aca="1" ref="H1487" ca="1">_FV(Tabela2[[#This Row],[Cidade]],"Longitude")</f>
        <v>#NAME?</v>
      </c>
    </row>
    <row r="1488" spans="1:8" x14ac:dyDescent="0.25">
      <c r="A1488" t="s">
        <v>82</v>
      </c>
      <c r="B1488" t="s">
        <v>4268</v>
      </c>
      <c r="C1488" t="str">
        <f>Tabela2[[#This Row],[Localidade]]&amp;"/"&amp;Tabela2[[#This Row],[Estado]]</f>
        <v>Barao de Cocais/MG</v>
      </c>
      <c r="D1488">
        <v>35970000</v>
      </c>
      <c r="E1488">
        <v>35983999</v>
      </c>
      <c r="F1488" t="e" vm="1391">
        <v>#VALUE!</v>
      </c>
      <c r="G1488" t="e" cm="1">
        <f t="array" aca="1" ref="G1488" ca="1">_FV(Tabela2[[#This Row],[Cidade]],"Latitude")</f>
        <v>#NAME?</v>
      </c>
      <c r="H1488" t="e" cm="1">
        <f t="array" aca="1" ref="H1488" ca="1">_FV(Tabela2[[#This Row],[Cidade]],"Longitude")</f>
        <v>#NAME?</v>
      </c>
    </row>
    <row r="1489" spans="1:8" x14ac:dyDescent="0.25">
      <c r="A1489" t="s">
        <v>82</v>
      </c>
      <c r="B1489" t="s">
        <v>4269</v>
      </c>
      <c r="C1489" t="str">
        <f>Tabela2[[#This Row],[Localidade]]&amp;"/"&amp;Tabela2[[#This Row],[Estado]]</f>
        <v>Barao de Monte Alto/MG</v>
      </c>
      <c r="D1489">
        <v>36870000</v>
      </c>
      <c r="E1489">
        <v>36877999</v>
      </c>
      <c r="F1489" t="e" vm="1392">
        <v>#VALUE!</v>
      </c>
      <c r="G1489" t="e" cm="1">
        <f t="array" aca="1" ref="G1489" ca="1">_FV(Tabela2[[#This Row],[Cidade]],"Latitude")</f>
        <v>#NAME?</v>
      </c>
      <c r="H1489" t="e" cm="1">
        <f t="array" aca="1" ref="H1489" ca="1">_FV(Tabela2[[#This Row],[Cidade]],"Longitude")</f>
        <v>#NAME?</v>
      </c>
    </row>
    <row r="1490" spans="1:8" x14ac:dyDescent="0.25">
      <c r="A1490" t="s">
        <v>82</v>
      </c>
      <c r="B1490" t="s">
        <v>847</v>
      </c>
      <c r="C1490" t="str">
        <f>Tabela2[[#This Row],[Localidade]]&amp;"/"&amp;Tabela2[[#This Row],[Estado]]</f>
        <v>Barbacena/MG</v>
      </c>
      <c r="D1490">
        <v>36200001</v>
      </c>
      <c r="E1490">
        <v>36209999</v>
      </c>
      <c r="F1490" t="e" vm="1393">
        <v>#VALUE!</v>
      </c>
      <c r="G1490" t="e" cm="1">
        <f t="array" aca="1" ref="G1490" ca="1">_FV(Tabela2[[#This Row],[Cidade]],"Latitude")</f>
        <v>#NAME?</v>
      </c>
      <c r="H1490" t="e" cm="1">
        <f t="array" aca="1" ref="H1490" ca="1">_FV(Tabela2[[#This Row],[Cidade]],"Longitude")</f>
        <v>#NAME?</v>
      </c>
    </row>
    <row r="1491" spans="1:8" x14ac:dyDescent="0.25">
      <c r="A1491" t="s">
        <v>82</v>
      </c>
      <c r="B1491" t="s">
        <v>847</v>
      </c>
      <c r="C1491" t="str">
        <f>Tabela2[[#This Row],[Localidade]]&amp;"/"&amp;Tabela2[[#This Row],[Estado]]</f>
        <v>Barbacena/MG</v>
      </c>
      <c r="D1491">
        <v>36200001</v>
      </c>
      <c r="E1491">
        <v>36205999</v>
      </c>
      <c r="F1491" t="e" vm="1393">
        <v>#VALUE!</v>
      </c>
      <c r="G1491" t="e" cm="1">
        <f t="array" aca="1" ref="G1491" ca="1">_FV(Tabela2[[#This Row],[Cidade]],"Latitude")</f>
        <v>#NAME?</v>
      </c>
      <c r="H1491" t="e" cm="1">
        <f t="array" aca="1" ref="H1491" ca="1">_FV(Tabela2[[#This Row],[Cidade]],"Longitude")</f>
        <v>#NAME?</v>
      </c>
    </row>
    <row r="1492" spans="1:8" x14ac:dyDescent="0.25">
      <c r="A1492" t="s">
        <v>82</v>
      </c>
      <c r="B1492" t="s">
        <v>848</v>
      </c>
      <c r="C1492" t="str">
        <f>Tabela2[[#This Row],[Localidade]]&amp;"/"&amp;Tabela2[[#This Row],[Estado]]</f>
        <v>Barra Longa/MG</v>
      </c>
      <c r="D1492">
        <v>35447000</v>
      </c>
      <c r="E1492">
        <v>35449999</v>
      </c>
      <c r="F1492" t="e" vm="1394">
        <v>#VALUE!</v>
      </c>
      <c r="G1492" t="e" cm="1">
        <f t="array" aca="1" ref="G1492" ca="1">_FV(Tabela2[[#This Row],[Cidade]],"Latitude")</f>
        <v>#NAME?</v>
      </c>
      <c r="H1492" t="e" cm="1">
        <f t="array" aca="1" ref="H1492" ca="1">_FV(Tabela2[[#This Row],[Cidade]],"Longitude")</f>
        <v>#NAME?</v>
      </c>
    </row>
    <row r="1493" spans="1:8" x14ac:dyDescent="0.25">
      <c r="A1493" t="s">
        <v>82</v>
      </c>
      <c r="B1493" t="s">
        <v>849</v>
      </c>
      <c r="C1493" t="str">
        <f>Tabela2[[#This Row],[Localidade]]&amp;"/"&amp;Tabela2[[#This Row],[Estado]]</f>
        <v>Barroso/MG</v>
      </c>
      <c r="D1493">
        <v>36212000</v>
      </c>
      <c r="E1493">
        <v>36212999</v>
      </c>
      <c r="F1493" t="e" vm="1395">
        <v>#VALUE!</v>
      </c>
      <c r="G1493" t="e" cm="1">
        <f t="array" aca="1" ref="G1493" ca="1">_FV(Tabela2[[#This Row],[Cidade]],"Latitude")</f>
        <v>#NAME?</v>
      </c>
      <c r="H1493" t="e" cm="1">
        <f t="array" aca="1" ref="H1493" ca="1">_FV(Tabela2[[#This Row],[Cidade]],"Longitude")</f>
        <v>#NAME?</v>
      </c>
    </row>
    <row r="1494" spans="1:8" x14ac:dyDescent="0.25">
      <c r="A1494" t="s">
        <v>82</v>
      </c>
      <c r="B1494" t="s">
        <v>850</v>
      </c>
      <c r="C1494" t="str">
        <f>Tabela2[[#This Row],[Localidade]]&amp;"/"&amp;Tabela2[[#This Row],[Estado]]</f>
        <v>Bela Vista de Minas/MG</v>
      </c>
      <c r="D1494">
        <v>35938000</v>
      </c>
      <c r="E1494">
        <v>35939999</v>
      </c>
      <c r="F1494" t="e" vm="1396">
        <v>#VALUE!</v>
      </c>
      <c r="G1494" t="e" cm="1">
        <f t="array" aca="1" ref="G1494" ca="1">_FV(Tabela2[[#This Row],[Cidade]],"Latitude")</f>
        <v>#NAME?</v>
      </c>
      <c r="H1494" t="e" cm="1">
        <f t="array" aca="1" ref="H1494" ca="1">_FV(Tabela2[[#This Row],[Cidade]],"Longitude")</f>
        <v>#NAME?</v>
      </c>
    </row>
    <row r="1495" spans="1:8" x14ac:dyDescent="0.25">
      <c r="A1495" t="s">
        <v>82</v>
      </c>
      <c r="B1495" t="s">
        <v>851</v>
      </c>
      <c r="C1495" t="str">
        <f>Tabela2[[#This Row],[Localidade]]&amp;"/"&amp;Tabela2[[#This Row],[Estado]]</f>
        <v>Belmiro Braga/MG</v>
      </c>
      <c r="D1495">
        <v>36126000</v>
      </c>
      <c r="E1495">
        <v>36129999</v>
      </c>
      <c r="F1495" t="e" vm="1397">
        <v>#VALUE!</v>
      </c>
      <c r="G1495" t="e" cm="1">
        <f t="array" aca="1" ref="G1495" ca="1">_FV(Tabela2[[#This Row],[Cidade]],"Latitude")</f>
        <v>#NAME?</v>
      </c>
      <c r="H1495" t="e" cm="1">
        <f t="array" aca="1" ref="H1495" ca="1">_FV(Tabela2[[#This Row],[Cidade]],"Longitude")</f>
        <v>#NAME?</v>
      </c>
    </row>
    <row r="1496" spans="1:8" x14ac:dyDescent="0.25">
      <c r="A1496" t="s">
        <v>82</v>
      </c>
      <c r="B1496" t="s">
        <v>852</v>
      </c>
      <c r="C1496" t="str">
        <f>Tabela2[[#This Row],[Localidade]]&amp;"/"&amp;Tabela2[[#This Row],[Estado]]</f>
        <v>Belo Horizonte/MG</v>
      </c>
      <c r="D1496">
        <v>30000001</v>
      </c>
      <c r="E1496">
        <v>31999999</v>
      </c>
      <c r="F1496" t="e" vm="1398">
        <v>#VALUE!</v>
      </c>
      <c r="G1496" t="e" cm="1">
        <f t="array" aca="1" ref="G1496" ca="1">_FV(Tabela2[[#This Row],[Cidade]],"Latitude")</f>
        <v>#NAME?</v>
      </c>
      <c r="H1496" t="e" cm="1">
        <f t="array" aca="1" ref="H1496" ca="1">_FV(Tabela2[[#This Row],[Cidade]],"Longitude")</f>
        <v>#NAME?</v>
      </c>
    </row>
    <row r="1497" spans="1:8" x14ac:dyDescent="0.25">
      <c r="A1497" t="s">
        <v>82</v>
      </c>
      <c r="B1497" t="s">
        <v>852</v>
      </c>
      <c r="C1497" t="str">
        <f>Tabela2[[#This Row],[Localidade]]&amp;"/"&amp;Tabela2[[#This Row],[Estado]]</f>
        <v>Belo Horizonte/MG</v>
      </c>
      <c r="D1497">
        <v>30000001</v>
      </c>
      <c r="E1497">
        <v>31999999</v>
      </c>
      <c r="F1497" t="e" vm="1398">
        <v>#VALUE!</v>
      </c>
      <c r="G1497" t="e" cm="1">
        <f t="array" aca="1" ref="G1497" ca="1">_FV(Tabela2[[#This Row],[Cidade]],"Latitude")</f>
        <v>#NAME?</v>
      </c>
      <c r="H1497" t="e" cm="1">
        <f t="array" aca="1" ref="H1497" ca="1">_FV(Tabela2[[#This Row],[Cidade]],"Longitude")</f>
        <v>#NAME?</v>
      </c>
    </row>
    <row r="1498" spans="1:8" x14ac:dyDescent="0.25">
      <c r="A1498" t="s">
        <v>82</v>
      </c>
      <c r="B1498" t="s">
        <v>853</v>
      </c>
      <c r="C1498" t="str">
        <f>Tabela2[[#This Row],[Localidade]]&amp;"/"&amp;Tabela2[[#This Row],[Estado]]</f>
        <v>Belo Oriente/MG</v>
      </c>
      <c r="D1498">
        <v>35195000</v>
      </c>
      <c r="E1498">
        <v>35197999</v>
      </c>
      <c r="F1498" t="e" vm="1399">
        <v>#VALUE!</v>
      </c>
      <c r="G1498" t="e" cm="1">
        <f t="array" aca="1" ref="G1498" ca="1">_FV(Tabela2[[#This Row],[Cidade]],"Latitude")</f>
        <v>#NAME?</v>
      </c>
      <c r="H1498" t="e" cm="1">
        <f t="array" aca="1" ref="H1498" ca="1">_FV(Tabela2[[#This Row],[Cidade]],"Longitude")</f>
        <v>#NAME?</v>
      </c>
    </row>
    <row r="1499" spans="1:8" x14ac:dyDescent="0.25">
      <c r="A1499" t="s">
        <v>82</v>
      </c>
      <c r="B1499" t="s">
        <v>854</v>
      </c>
      <c r="C1499" t="str">
        <f>Tabela2[[#This Row],[Localidade]]&amp;"/"&amp;Tabela2[[#This Row],[Estado]]</f>
        <v>Belo Vale/MG</v>
      </c>
      <c r="D1499">
        <v>35473000</v>
      </c>
      <c r="E1499">
        <v>35475999</v>
      </c>
      <c r="F1499" t="e" vm="1400">
        <v>#VALUE!</v>
      </c>
      <c r="G1499" t="e" cm="1">
        <f t="array" aca="1" ref="G1499" ca="1">_FV(Tabela2[[#This Row],[Cidade]],"Latitude")</f>
        <v>#NAME?</v>
      </c>
      <c r="H1499" t="e" cm="1">
        <f t="array" aca="1" ref="H1499" ca="1">_FV(Tabela2[[#This Row],[Cidade]],"Longitude")</f>
        <v>#NAME?</v>
      </c>
    </row>
    <row r="1500" spans="1:8" x14ac:dyDescent="0.25">
      <c r="A1500" t="s">
        <v>82</v>
      </c>
      <c r="B1500" t="s">
        <v>855</v>
      </c>
      <c r="C1500" t="str">
        <f>Tabela2[[#This Row],[Localidade]]&amp;"/"&amp;Tabela2[[#This Row],[Estado]]</f>
        <v>Berilo/MG</v>
      </c>
      <c r="D1500">
        <v>39640000</v>
      </c>
      <c r="E1500">
        <v>39641999</v>
      </c>
      <c r="F1500" t="e" vm="1401">
        <v>#VALUE!</v>
      </c>
      <c r="G1500" t="e" cm="1">
        <f t="array" aca="1" ref="G1500" ca="1">_FV(Tabela2[[#This Row],[Cidade]],"Latitude")</f>
        <v>#NAME?</v>
      </c>
      <c r="H1500" t="e" cm="1">
        <f t="array" aca="1" ref="H1500" ca="1">_FV(Tabela2[[#This Row],[Cidade]],"Longitude")</f>
        <v>#NAME?</v>
      </c>
    </row>
    <row r="1501" spans="1:8" x14ac:dyDescent="0.25">
      <c r="A1501" t="s">
        <v>82</v>
      </c>
      <c r="B1501" t="s">
        <v>856</v>
      </c>
      <c r="C1501" t="str">
        <f>Tabela2[[#This Row],[Localidade]]&amp;"/"&amp;Tabela2[[#This Row],[Estado]]</f>
        <v>Berizal/MG</v>
      </c>
      <c r="D1501">
        <v>39555000</v>
      </c>
      <c r="E1501">
        <v>39557999</v>
      </c>
      <c r="F1501" t="e" vm="1402">
        <v>#VALUE!</v>
      </c>
      <c r="G1501" t="e" cm="1">
        <f t="array" aca="1" ref="G1501" ca="1">_FV(Tabela2[[#This Row],[Cidade]],"Latitude")</f>
        <v>#NAME?</v>
      </c>
      <c r="H1501" t="e" cm="1">
        <f t="array" aca="1" ref="H1501" ca="1">_FV(Tabela2[[#This Row],[Cidade]],"Longitude")</f>
        <v>#NAME?</v>
      </c>
    </row>
    <row r="1502" spans="1:8" x14ac:dyDescent="0.25">
      <c r="A1502" t="s">
        <v>82</v>
      </c>
      <c r="B1502" t="s">
        <v>4980</v>
      </c>
      <c r="C1502" t="str">
        <f>Tabela2[[#This Row],[Localidade]]&amp;"/"&amp;Tabela2[[#This Row],[Estado]]</f>
        <v>Bertopolis/MG</v>
      </c>
      <c r="D1502">
        <v>39875000</v>
      </c>
      <c r="E1502">
        <v>39877999</v>
      </c>
      <c r="F1502" t="e" vm="1403">
        <v>#VALUE!</v>
      </c>
      <c r="G1502" t="e" cm="1">
        <f t="array" aca="1" ref="G1502" ca="1">_FV(Tabela2[[#This Row],[Cidade]],"Latitude")</f>
        <v>#NAME?</v>
      </c>
      <c r="H1502" t="e" cm="1">
        <f t="array" aca="1" ref="H1502" ca="1">_FV(Tabela2[[#This Row],[Cidade]],"Longitude")</f>
        <v>#NAME?</v>
      </c>
    </row>
    <row r="1503" spans="1:8" x14ac:dyDescent="0.25">
      <c r="A1503" t="s">
        <v>82</v>
      </c>
      <c r="B1503" t="s">
        <v>857</v>
      </c>
      <c r="C1503" t="str">
        <f>Tabela2[[#This Row],[Localidade]]&amp;"/"&amp;Tabela2[[#This Row],[Estado]]</f>
        <v>Betim/MG</v>
      </c>
      <c r="D1503">
        <v>32600001</v>
      </c>
      <c r="E1503">
        <v>32699999</v>
      </c>
      <c r="F1503" t="e" vm="1404">
        <v>#VALUE!</v>
      </c>
      <c r="G1503" t="e" cm="1">
        <f t="array" aca="1" ref="G1503" ca="1">_FV(Tabela2[[#This Row],[Cidade]],"Latitude")</f>
        <v>#NAME?</v>
      </c>
      <c r="H1503" t="e" cm="1">
        <f t="array" aca="1" ref="H1503" ca="1">_FV(Tabela2[[#This Row],[Cidade]],"Longitude")</f>
        <v>#NAME?</v>
      </c>
    </row>
    <row r="1504" spans="1:8" x14ac:dyDescent="0.25">
      <c r="A1504" t="s">
        <v>82</v>
      </c>
      <c r="B1504" t="s">
        <v>857</v>
      </c>
      <c r="C1504" t="str">
        <f>Tabela2[[#This Row],[Localidade]]&amp;"/"&amp;Tabela2[[#This Row],[Estado]]</f>
        <v>Betim/MG</v>
      </c>
      <c r="D1504">
        <v>32600001</v>
      </c>
      <c r="E1504">
        <v>32699999</v>
      </c>
      <c r="F1504" t="e" vm="1404">
        <v>#VALUE!</v>
      </c>
      <c r="G1504" t="e" cm="1">
        <f t="array" aca="1" ref="G1504" ca="1">_FV(Tabela2[[#This Row],[Cidade]],"Latitude")</f>
        <v>#NAME?</v>
      </c>
      <c r="H1504" t="e" cm="1">
        <f t="array" aca="1" ref="H1504" ca="1">_FV(Tabela2[[#This Row],[Cidade]],"Longitude")</f>
        <v>#NAME?</v>
      </c>
    </row>
    <row r="1505" spans="1:8" x14ac:dyDescent="0.25">
      <c r="A1505" t="s">
        <v>82</v>
      </c>
      <c r="B1505" t="s">
        <v>858</v>
      </c>
      <c r="C1505" t="str">
        <f>Tabela2[[#This Row],[Localidade]]&amp;"/"&amp;Tabela2[[#This Row],[Estado]]</f>
        <v>Bias Fortes/MG</v>
      </c>
      <c r="D1505">
        <v>36230000</v>
      </c>
      <c r="E1505">
        <v>36234999</v>
      </c>
      <c r="F1505" t="e" vm="1405">
        <v>#VALUE!</v>
      </c>
      <c r="G1505" t="e" cm="1">
        <f t="array" aca="1" ref="G1505" ca="1">_FV(Tabela2[[#This Row],[Cidade]],"Latitude")</f>
        <v>#NAME?</v>
      </c>
      <c r="H1505" t="e" cm="1">
        <f t="array" aca="1" ref="H1505" ca="1">_FV(Tabela2[[#This Row],[Cidade]],"Longitude")</f>
        <v>#NAME?</v>
      </c>
    </row>
    <row r="1506" spans="1:8" x14ac:dyDescent="0.25">
      <c r="A1506" t="s">
        <v>82</v>
      </c>
      <c r="B1506" t="s">
        <v>859</v>
      </c>
      <c r="C1506" t="str">
        <f>Tabela2[[#This Row],[Localidade]]&amp;"/"&amp;Tabela2[[#This Row],[Estado]]</f>
        <v>Bicas/MG</v>
      </c>
      <c r="D1506">
        <v>36600000</v>
      </c>
      <c r="E1506">
        <v>36603999</v>
      </c>
      <c r="F1506" t="e" vm="1406">
        <v>#VALUE!</v>
      </c>
      <c r="G1506" t="e" cm="1">
        <f t="array" aca="1" ref="G1506" ca="1">_FV(Tabela2[[#This Row],[Cidade]],"Latitude")</f>
        <v>#NAME?</v>
      </c>
      <c r="H1506" t="e" cm="1">
        <f t="array" aca="1" ref="H1506" ca="1">_FV(Tabela2[[#This Row],[Cidade]],"Longitude")</f>
        <v>#NAME?</v>
      </c>
    </row>
    <row r="1507" spans="1:8" x14ac:dyDescent="0.25">
      <c r="A1507" t="s">
        <v>82</v>
      </c>
      <c r="B1507" t="s">
        <v>860</v>
      </c>
      <c r="C1507" t="str">
        <f>Tabela2[[#This Row],[Localidade]]&amp;"/"&amp;Tabela2[[#This Row],[Estado]]</f>
        <v>Biquinhas/MG</v>
      </c>
      <c r="D1507">
        <v>35621000</v>
      </c>
      <c r="E1507">
        <v>35621999</v>
      </c>
      <c r="F1507" t="e" vm="1407">
        <v>#VALUE!</v>
      </c>
      <c r="G1507" t="e" cm="1">
        <f t="array" aca="1" ref="G1507" ca="1">_FV(Tabela2[[#This Row],[Cidade]],"Latitude")</f>
        <v>#NAME?</v>
      </c>
      <c r="H1507" t="e" cm="1">
        <f t="array" aca="1" ref="H1507" ca="1">_FV(Tabela2[[#This Row],[Cidade]],"Longitude")</f>
        <v>#NAME?</v>
      </c>
    </row>
    <row r="1508" spans="1:8" x14ac:dyDescent="0.25">
      <c r="A1508" t="s">
        <v>82</v>
      </c>
      <c r="B1508" t="s">
        <v>3529</v>
      </c>
      <c r="C1508" t="str">
        <f>Tabela2[[#This Row],[Localidade]]&amp;"/"&amp;Tabela2[[#This Row],[Estado]]</f>
        <v>Boa Esperanca/MG</v>
      </c>
      <c r="D1508">
        <v>37170000</v>
      </c>
      <c r="E1508">
        <v>37174999</v>
      </c>
      <c r="F1508" t="e" vm="1408">
        <v>#VALUE!</v>
      </c>
      <c r="G1508" t="e" cm="1">
        <f t="array" aca="1" ref="G1508" ca="1">_FV(Tabela2[[#This Row],[Cidade]],"Latitude")</f>
        <v>#NAME?</v>
      </c>
      <c r="H1508" t="e" cm="1">
        <f t="array" aca="1" ref="H1508" ca="1">_FV(Tabela2[[#This Row],[Cidade]],"Longitude")</f>
        <v>#NAME?</v>
      </c>
    </row>
    <row r="1509" spans="1:8" x14ac:dyDescent="0.25">
      <c r="A1509" t="s">
        <v>82</v>
      </c>
      <c r="B1509" t="s">
        <v>861</v>
      </c>
      <c r="C1509" t="str">
        <f>Tabela2[[#This Row],[Localidade]]&amp;"/"&amp;Tabela2[[#This Row],[Estado]]</f>
        <v>Bocaina de Minas/MG</v>
      </c>
      <c r="D1509">
        <v>37340000</v>
      </c>
      <c r="E1509">
        <v>37349999</v>
      </c>
      <c r="F1509" t="e" vm="1409">
        <v>#VALUE!</v>
      </c>
      <c r="G1509" t="e" cm="1">
        <f t="array" aca="1" ref="G1509" ca="1">_FV(Tabela2[[#This Row],[Cidade]],"Latitude")</f>
        <v>#NAME?</v>
      </c>
      <c r="H1509" t="e" cm="1">
        <f t="array" aca="1" ref="H1509" ca="1">_FV(Tabela2[[#This Row],[Cidade]],"Longitude")</f>
        <v>#NAME?</v>
      </c>
    </row>
    <row r="1510" spans="1:8" x14ac:dyDescent="0.25">
      <c r="A1510" t="s">
        <v>82</v>
      </c>
      <c r="B1510" t="s">
        <v>4835</v>
      </c>
      <c r="C1510" t="str">
        <f>Tabela2[[#This Row],[Localidade]]&amp;"/"&amp;Tabela2[[#This Row],[Estado]]</f>
        <v>Bocaiuva/MG</v>
      </c>
      <c r="D1510">
        <v>39390000</v>
      </c>
      <c r="E1510">
        <v>39396999</v>
      </c>
      <c r="F1510" t="e" vm="1410">
        <v>#VALUE!</v>
      </c>
      <c r="G1510" t="e" cm="1">
        <f t="array" aca="1" ref="G1510" ca="1">_FV(Tabela2[[#This Row],[Cidade]],"Latitude")</f>
        <v>#NAME?</v>
      </c>
      <c r="H1510" t="e" cm="1">
        <f t="array" aca="1" ref="H1510" ca="1">_FV(Tabela2[[#This Row],[Cidade]],"Longitude")</f>
        <v>#NAME?</v>
      </c>
    </row>
    <row r="1511" spans="1:8" x14ac:dyDescent="0.25">
      <c r="A1511" t="s">
        <v>82</v>
      </c>
      <c r="B1511" t="s">
        <v>862</v>
      </c>
      <c r="C1511" t="str">
        <f>Tabela2[[#This Row],[Localidade]]&amp;"/"&amp;Tabela2[[#This Row],[Estado]]</f>
        <v>Bom Despacho/MG</v>
      </c>
      <c r="D1511">
        <v>35600000</v>
      </c>
      <c r="E1511">
        <v>35602999</v>
      </c>
      <c r="F1511" t="e" vm="1411">
        <v>#VALUE!</v>
      </c>
      <c r="G1511" t="e" cm="1">
        <f t="array" aca="1" ref="G1511" ca="1">_FV(Tabela2[[#This Row],[Cidade]],"Latitude")</f>
        <v>#NAME?</v>
      </c>
      <c r="H1511" t="e" cm="1">
        <f t="array" aca="1" ref="H1511" ca="1">_FV(Tabela2[[#This Row],[Cidade]],"Longitude")</f>
        <v>#NAME?</v>
      </c>
    </row>
    <row r="1512" spans="1:8" x14ac:dyDescent="0.25">
      <c r="A1512" t="s">
        <v>82</v>
      </c>
      <c r="B1512" t="s">
        <v>863</v>
      </c>
      <c r="C1512" t="str">
        <f>Tabela2[[#This Row],[Localidade]]&amp;"/"&amp;Tabela2[[#This Row],[Estado]]</f>
        <v>Bom Jardim de Minas/MG</v>
      </c>
      <c r="D1512">
        <v>37310000</v>
      </c>
      <c r="E1512">
        <v>37329999</v>
      </c>
      <c r="F1512" t="e" vm="1412">
        <v>#VALUE!</v>
      </c>
      <c r="G1512" t="e" cm="1">
        <f t="array" aca="1" ref="G1512" ca="1">_FV(Tabela2[[#This Row],[Cidade]],"Latitude")</f>
        <v>#NAME?</v>
      </c>
      <c r="H1512" t="e" cm="1">
        <f t="array" aca="1" ref="H1512" ca="1">_FV(Tabela2[[#This Row],[Cidade]],"Longitude")</f>
        <v>#NAME?</v>
      </c>
    </row>
    <row r="1513" spans="1:8" x14ac:dyDescent="0.25">
      <c r="A1513" t="s">
        <v>82</v>
      </c>
      <c r="B1513" t="s">
        <v>864</v>
      </c>
      <c r="C1513" t="str">
        <f>Tabela2[[#This Row],[Localidade]]&amp;"/"&amp;Tabela2[[#This Row],[Estado]]</f>
        <v>Bom Jesus da Penha/MG</v>
      </c>
      <c r="D1513">
        <v>37948000</v>
      </c>
      <c r="E1513">
        <v>37949999</v>
      </c>
      <c r="F1513" t="e" vm="1413">
        <v>#VALUE!</v>
      </c>
      <c r="G1513" t="e" cm="1">
        <f t="array" aca="1" ref="G1513" ca="1">_FV(Tabela2[[#This Row],[Cidade]],"Latitude")</f>
        <v>#NAME?</v>
      </c>
      <c r="H1513" t="e" cm="1">
        <f t="array" aca="1" ref="H1513" ca="1">_FV(Tabela2[[#This Row],[Cidade]],"Longitude")</f>
        <v>#NAME?</v>
      </c>
    </row>
    <row r="1514" spans="1:8" x14ac:dyDescent="0.25">
      <c r="A1514" t="s">
        <v>82</v>
      </c>
      <c r="B1514" t="s">
        <v>865</v>
      </c>
      <c r="C1514" t="str">
        <f>Tabela2[[#This Row],[Localidade]]&amp;"/"&amp;Tabela2[[#This Row],[Estado]]</f>
        <v>Bom Jesus do Amparo/MG</v>
      </c>
      <c r="D1514">
        <v>35908000</v>
      </c>
      <c r="E1514">
        <v>35909999</v>
      </c>
      <c r="F1514" t="e" vm="1414">
        <v>#VALUE!</v>
      </c>
      <c r="G1514" t="e" cm="1">
        <f t="array" aca="1" ref="G1514" ca="1">_FV(Tabela2[[#This Row],[Cidade]],"Latitude")</f>
        <v>#NAME?</v>
      </c>
      <c r="H1514" t="e" cm="1">
        <f t="array" aca="1" ref="H1514" ca="1">_FV(Tabela2[[#This Row],[Cidade]],"Longitude")</f>
        <v>#NAME?</v>
      </c>
    </row>
    <row r="1515" spans="1:8" x14ac:dyDescent="0.25">
      <c r="A1515" t="s">
        <v>82</v>
      </c>
      <c r="B1515" t="s">
        <v>866</v>
      </c>
      <c r="C1515" t="str">
        <f>Tabela2[[#This Row],[Localidade]]&amp;"/"&amp;Tabela2[[#This Row],[Estado]]</f>
        <v>Bom Jesus do Galho/MG</v>
      </c>
      <c r="D1515">
        <v>35340000</v>
      </c>
      <c r="E1515">
        <v>35344999</v>
      </c>
      <c r="F1515" t="e" vm="1415">
        <v>#VALUE!</v>
      </c>
      <c r="G1515" t="e" cm="1">
        <f t="array" aca="1" ref="G1515" ca="1">_FV(Tabela2[[#This Row],[Cidade]],"Latitude")</f>
        <v>#NAME?</v>
      </c>
      <c r="H1515" t="e" cm="1">
        <f t="array" aca="1" ref="H1515" ca="1">_FV(Tabela2[[#This Row],[Cidade]],"Longitude")</f>
        <v>#NAME?</v>
      </c>
    </row>
    <row r="1516" spans="1:8" x14ac:dyDescent="0.25">
      <c r="A1516" t="s">
        <v>82</v>
      </c>
      <c r="B1516" t="s">
        <v>867</v>
      </c>
      <c r="C1516" t="str">
        <f>Tabela2[[#This Row],[Localidade]]&amp;"/"&amp;Tabela2[[#This Row],[Estado]]</f>
        <v>Bom Repouso/MG</v>
      </c>
      <c r="D1516">
        <v>37610000</v>
      </c>
      <c r="E1516">
        <v>37614999</v>
      </c>
      <c r="F1516" t="e" vm="1416">
        <v>#VALUE!</v>
      </c>
      <c r="G1516" t="e" cm="1">
        <f t="array" aca="1" ref="G1516" ca="1">_FV(Tabela2[[#This Row],[Cidade]],"Latitude")</f>
        <v>#NAME?</v>
      </c>
      <c r="H1516" t="e" cm="1">
        <f t="array" aca="1" ref="H1516" ca="1">_FV(Tabela2[[#This Row],[Cidade]],"Longitude")</f>
        <v>#NAME?</v>
      </c>
    </row>
    <row r="1517" spans="1:8" x14ac:dyDescent="0.25">
      <c r="A1517" t="s">
        <v>82</v>
      </c>
      <c r="B1517" t="s">
        <v>868</v>
      </c>
      <c r="C1517" t="str">
        <f>Tabela2[[#This Row],[Localidade]]&amp;"/"&amp;Tabela2[[#This Row],[Estado]]</f>
        <v>Bom Sucesso/MG</v>
      </c>
      <c r="D1517">
        <v>37220000</v>
      </c>
      <c r="E1517">
        <v>37222999</v>
      </c>
      <c r="F1517" t="e" vm="1417">
        <v>#VALUE!</v>
      </c>
      <c r="G1517" t="e" cm="1">
        <f t="array" aca="1" ref="G1517" ca="1">_FV(Tabela2[[#This Row],[Cidade]],"Latitude")</f>
        <v>#NAME?</v>
      </c>
      <c r="H1517" t="e" cm="1">
        <f t="array" aca="1" ref="H1517" ca="1">_FV(Tabela2[[#This Row],[Cidade]],"Longitude")</f>
        <v>#NAME?</v>
      </c>
    </row>
    <row r="1518" spans="1:8" x14ac:dyDescent="0.25">
      <c r="A1518" t="s">
        <v>82</v>
      </c>
      <c r="B1518" t="s">
        <v>869</v>
      </c>
      <c r="C1518" t="str">
        <f>Tabela2[[#This Row],[Localidade]]&amp;"/"&amp;Tabela2[[#This Row],[Estado]]</f>
        <v>Bonfim/MG</v>
      </c>
      <c r="D1518">
        <v>35480000</v>
      </c>
      <c r="E1518">
        <v>35484999</v>
      </c>
      <c r="F1518" t="e" vm="1418">
        <v>#VALUE!</v>
      </c>
      <c r="G1518" t="e" cm="1">
        <f t="array" aca="1" ref="G1518" ca="1">_FV(Tabela2[[#This Row],[Cidade]],"Latitude")</f>
        <v>#NAME?</v>
      </c>
      <c r="H1518" t="e" cm="1">
        <f t="array" aca="1" ref="H1518" ca="1">_FV(Tabela2[[#This Row],[Cidade]],"Longitude")</f>
        <v>#NAME?</v>
      </c>
    </row>
    <row r="1519" spans="1:8" x14ac:dyDescent="0.25">
      <c r="A1519" t="s">
        <v>82</v>
      </c>
      <c r="B1519" t="s">
        <v>4981</v>
      </c>
      <c r="C1519" t="str">
        <f>Tabela2[[#This Row],[Localidade]]&amp;"/"&amp;Tabela2[[#This Row],[Estado]]</f>
        <v>Bonfinopolis de Minas/MG</v>
      </c>
      <c r="D1519">
        <v>38650000</v>
      </c>
      <c r="E1519">
        <v>38653999</v>
      </c>
      <c r="F1519" t="e" vm="1419">
        <v>#VALUE!</v>
      </c>
      <c r="G1519" t="e" cm="1">
        <f t="array" aca="1" ref="G1519" ca="1">_FV(Tabela2[[#This Row],[Cidade]],"Latitude")</f>
        <v>#NAME?</v>
      </c>
      <c r="H1519" t="e" cm="1">
        <f t="array" aca="1" ref="H1519" ca="1">_FV(Tabela2[[#This Row],[Cidade]],"Longitude")</f>
        <v>#NAME?</v>
      </c>
    </row>
    <row r="1520" spans="1:8" x14ac:dyDescent="0.25">
      <c r="A1520" t="s">
        <v>82</v>
      </c>
      <c r="B1520" t="s">
        <v>870</v>
      </c>
      <c r="C1520" t="str">
        <f>Tabela2[[#This Row],[Localidade]]&amp;"/"&amp;Tabela2[[#This Row],[Estado]]</f>
        <v>Bonito de Minas/MG</v>
      </c>
      <c r="D1520">
        <v>39490000</v>
      </c>
      <c r="E1520">
        <v>39491999</v>
      </c>
      <c r="F1520" t="e" vm="1420">
        <v>#VALUE!</v>
      </c>
      <c r="G1520" t="e" cm="1">
        <f t="array" aca="1" ref="G1520" ca="1">_FV(Tabela2[[#This Row],[Cidade]],"Latitude")</f>
        <v>#NAME?</v>
      </c>
      <c r="H1520" t="e" cm="1">
        <f t="array" aca="1" ref="H1520" ca="1">_FV(Tabela2[[#This Row],[Cidade]],"Longitude")</f>
        <v>#NAME?</v>
      </c>
    </row>
    <row r="1521" spans="1:8" x14ac:dyDescent="0.25">
      <c r="A1521" t="s">
        <v>82</v>
      </c>
      <c r="B1521" t="s">
        <v>871</v>
      </c>
      <c r="C1521" t="str">
        <f>Tabela2[[#This Row],[Localidade]]&amp;"/"&amp;Tabela2[[#This Row],[Estado]]</f>
        <v>Borda da Mata/MG</v>
      </c>
      <c r="D1521">
        <v>37564000</v>
      </c>
      <c r="E1521">
        <v>37565999</v>
      </c>
      <c r="F1521" t="e" vm="1421">
        <v>#VALUE!</v>
      </c>
      <c r="G1521" t="e" cm="1">
        <f t="array" aca="1" ref="G1521" ca="1">_FV(Tabela2[[#This Row],[Cidade]],"Latitude")</f>
        <v>#NAME?</v>
      </c>
      <c r="H1521" t="e" cm="1">
        <f t="array" aca="1" ref="H1521" ca="1">_FV(Tabela2[[#This Row],[Cidade]],"Longitude")</f>
        <v>#NAME?</v>
      </c>
    </row>
    <row r="1522" spans="1:8" x14ac:dyDescent="0.25">
      <c r="A1522" t="s">
        <v>82</v>
      </c>
      <c r="B1522" t="s">
        <v>872</v>
      </c>
      <c r="C1522" t="str">
        <f>Tabela2[[#This Row],[Localidade]]&amp;"/"&amp;Tabela2[[#This Row],[Estado]]</f>
        <v>Botelhos/MG</v>
      </c>
      <c r="D1522">
        <v>37720000</v>
      </c>
      <c r="E1522">
        <v>37729999</v>
      </c>
      <c r="F1522" t="e" vm="1422">
        <v>#VALUE!</v>
      </c>
      <c r="G1522" t="e" cm="1">
        <f t="array" aca="1" ref="G1522" ca="1">_FV(Tabela2[[#This Row],[Cidade]],"Latitude")</f>
        <v>#NAME?</v>
      </c>
      <c r="H1522" t="e" cm="1">
        <f t="array" aca="1" ref="H1522" ca="1">_FV(Tabela2[[#This Row],[Cidade]],"Longitude")</f>
        <v>#NAME?</v>
      </c>
    </row>
    <row r="1523" spans="1:8" x14ac:dyDescent="0.25">
      <c r="A1523" t="s">
        <v>82</v>
      </c>
      <c r="B1523" t="s">
        <v>873</v>
      </c>
      <c r="C1523" t="str">
        <f>Tabela2[[#This Row],[Localidade]]&amp;"/"&amp;Tabela2[[#This Row],[Estado]]</f>
        <v>Botumirim/MG</v>
      </c>
      <c r="D1523">
        <v>39595000</v>
      </c>
      <c r="E1523">
        <v>39597999</v>
      </c>
      <c r="F1523" t="e" vm="1423">
        <v>#VALUE!</v>
      </c>
      <c r="G1523" t="e" cm="1">
        <f t="array" aca="1" ref="G1523" ca="1">_FV(Tabela2[[#This Row],[Cidade]],"Latitude")</f>
        <v>#NAME?</v>
      </c>
      <c r="H1523" t="e" cm="1">
        <f t="array" aca="1" ref="H1523" ca="1">_FV(Tabela2[[#This Row],[Cidade]],"Longitude")</f>
        <v>#NAME?</v>
      </c>
    </row>
    <row r="1524" spans="1:8" x14ac:dyDescent="0.25">
      <c r="A1524" t="s">
        <v>82</v>
      </c>
      <c r="B1524" t="s">
        <v>3146</v>
      </c>
      <c r="C1524" t="str">
        <f>Tabela2[[#This Row],[Localidade]]&amp;"/"&amp;Tabela2[[#This Row],[Estado]]</f>
        <v>Bras Pires/MG</v>
      </c>
      <c r="D1524">
        <v>36542000</v>
      </c>
      <c r="E1524">
        <v>36543999</v>
      </c>
      <c r="F1524" t="e" vm="1424">
        <v>#VALUE!</v>
      </c>
      <c r="G1524" t="e" cm="1">
        <f t="array" aca="1" ref="G1524" ca="1">_FV(Tabela2[[#This Row],[Cidade]],"Latitude")</f>
        <v>#NAME?</v>
      </c>
      <c r="H1524" t="e" cm="1">
        <f t="array" aca="1" ref="H1524" ca="1">_FV(Tabela2[[#This Row],[Cidade]],"Longitude")</f>
        <v>#NAME?</v>
      </c>
    </row>
    <row r="1525" spans="1:8" x14ac:dyDescent="0.25">
      <c r="A1525" t="s">
        <v>82</v>
      </c>
      <c r="B1525" t="s">
        <v>3400</v>
      </c>
      <c r="C1525" t="str">
        <f>Tabela2[[#This Row],[Localidade]]&amp;"/"&amp;Tabela2[[#This Row],[Estado]]</f>
        <v>Brasilandia de Minas/MG</v>
      </c>
      <c r="D1525">
        <v>38779000</v>
      </c>
      <c r="E1525">
        <v>38779999</v>
      </c>
      <c r="F1525" t="e" vm="1425">
        <v>#VALUE!</v>
      </c>
      <c r="G1525" t="e" cm="1">
        <f t="array" aca="1" ref="G1525" ca="1">_FV(Tabela2[[#This Row],[Cidade]],"Latitude")</f>
        <v>#NAME?</v>
      </c>
      <c r="H1525" t="e" cm="1">
        <f t="array" aca="1" ref="H1525" ca="1">_FV(Tabela2[[#This Row],[Cidade]],"Longitude")</f>
        <v>#NAME?</v>
      </c>
    </row>
    <row r="1526" spans="1:8" x14ac:dyDescent="0.25">
      <c r="A1526" t="s">
        <v>82</v>
      </c>
      <c r="B1526" t="s">
        <v>3901</v>
      </c>
      <c r="C1526" t="str">
        <f>Tabela2[[#This Row],[Localidade]]&amp;"/"&amp;Tabela2[[#This Row],[Estado]]</f>
        <v>Brasilia de Minas/MG</v>
      </c>
      <c r="D1526">
        <v>39330000</v>
      </c>
      <c r="E1526">
        <v>39334999</v>
      </c>
      <c r="F1526" t="e" vm="1426">
        <v>#VALUE!</v>
      </c>
      <c r="G1526" t="e" cm="1">
        <f t="array" aca="1" ref="G1526" ca="1">_FV(Tabela2[[#This Row],[Cidade]],"Latitude")</f>
        <v>#NAME?</v>
      </c>
      <c r="H1526" t="e" cm="1">
        <f t="array" aca="1" ref="H1526" ca="1">_FV(Tabela2[[#This Row],[Cidade]],"Longitude")</f>
        <v>#NAME?</v>
      </c>
    </row>
    <row r="1527" spans="1:8" x14ac:dyDescent="0.25">
      <c r="A1527" t="s">
        <v>82</v>
      </c>
      <c r="B1527" t="s">
        <v>4836</v>
      </c>
      <c r="C1527" t="str">
        <f>Tabela2[[#This Row],[Localidade]]&amp;"/"&amp;Tabela2[[#This Row],[Estado]]</f>
        <v>Braunas/MG</v>
      </c>
      <c r="D1527">
        <v>35189000</v>
      </c>
      <c r="E1527">
        <v>35189999</v>
      </c>
      <c r="F1527" t="e" vm="1427">
        <v>#VALUE!</v>
      </c>
      <c r="G1527" t="e" cm="1">
        <f t="array" aca="1" ref="G1527" ca="1">_FV(Tabela2[[#This Row],[Cidade]],"Latitude")</f>
        <v>#NAME?</v>
      </c>
      <c r="H1527" t="e" cm="1">
        <f t="array" aca="1" ref="H1527" ca="1">_FV(Tabela2[[#This Row],[Cidade]],"Longitude")</f>
        <v>#NAME?</v>
      </c>
    </row>
    <row r="1528" spans="1:8" x14ac:dyDescent="0.25">
      <c r="A1528" t="s">
        <v>82</v>
      </c>
      <c r="B1528" t="s">
        <v>4982</v>
      </c>
      <c r="C1528" t="str">
        <f>Tabela2[[#This Row],[Localidade]]&amp;"/"&amp;Tabela2[[#This Row],[Estado]]</f>
        <v>Brazopolis/MG</v>
      </c>
      <c r="D1528">
        <v>37530000</v>
      </c>
      <c r="E1528">
        <v>37539999</v>
      </c>
      <c r="F1528" t="e" vm="1428">
        <v>#VALUE!</v>
      </c>
      <c r="G1528" t="e" cm="1">
        <f t="array" aca="1" ref="G1528" ca="1">_FV(Tabela2[[#This Row],[Cidade]],"Latitude")</f>
        <v>#NAME?</v>
      </c>
      <c r="H1528" t="e" cm="1">
        <f t="array" aca="1" ref="H1528" ca="1">_FV(Tabela2[[#This Row],[Cidade]],"Longitude")</f>
        <v>#NAME?</v>
      </c>
    </row>
    <row r="1529" spans="1:8" x14ac:dyDescent="0.25">
      <c r="A1529" t="s">
        <v>82</v>
      </c>
      <c r="B1529" t="s">
        <v>874</v>
      </c>
      <c r="C1529" t="str">
        <f>Tabela2[[#This Row],[Localidade]]&amp;"/"&amp;Tabela2[[#This Row],[Estado]]</f>
        <v>Brumadinho/MG</v>
      </c>
      <c r="D1529">
        <v>35460000</v>
      </c>
      <c r="E1529">
        <v>35469999</v>
      </c>
      <c r="F1529" t="e" vm="1429">
        <v>#VALUE!</v>
      </c>
      <c r="G1529" t="e" cm="1">
        <f t="array" aca="1" ref="G1529" ca="1">_FV(Tabela2[[#This Row],[Cidade]],"Latitude")</f>
        <v>#NAME?</v>
      </c>
      <c r="H1529" t="e" cm="1">
        <f t="array" aca="1" ref="H1529" ca="1">_FV(Tabela2[[#This Row],[Cidade]],"Longitude")</f>
        <v>#NAME?</v>
      </c>
    </row>
    <row r="1530" spans="1:8" x14ac:dyDescent="0.25">
      <c r="A1530" t="s">
        <v>82</v>
      </c>
      <c r="B1530" t="s">
        <v>4270</v>
      </c>
      <c r="C1530" t="str">
        <f>Tabela2[[#This Row],[Localidade]]&amp;"/"&amp;Tabela2[[#This Row],[Estado]]</f>
        <v>Bueno Brandao/MG</v>
      </c>
      <c r="D1530">
        <v>37578000</v>
      </c>
      <c r="E1530">
        <v>37579999</v>
      </c>
      <c r="F1530" t="e" vm="1430">
        <v>#VALUE!</v>
      </c>
      <c r="G1530" t="e" cm="1">
        <f t="array" aca="1" ref="G1530" ca="1">_FV(Tabela2[[#This Row],[Cidade]],"Latitude")</f>
        <v>#NAME?</v>
      </c>
      <c r="H1530" t="e" cm="1">
        <f t="array" aca="1" ref="H1530" ca="1">_FV(Tabela2[[#This Row],[Cidade]],"Longitude")</f>
        <v>#NAME?</v>
      </c>
    </row>
    <row r="1531" spans="1:8" x14ac:dyDescent="0.25">
      <c r="A1531" t="s">
        <v>82</v>
      </c>
      <c r="B1531" t="s">
        <v>4983</v>
      </c>
      <c r="C1531" t="str">
        <f>Tabela2[[#This Row],[Localidade]]&amp;"/"&amp;Tabela2[[#This Row],[Estado]]</f>
        <v>Buenopolis/MG</v>
      </c>
      <c r="D1531">
        <v>39230000</v>
      </c>
      <c r="E1531">
        <v>39236999</v>
      </c>
      <c r="F1531" t="e" vm="1431">
        <v>#VALUE!</v>
      </c>
      <c r="G1531" t="e" cm="1">
        <f t="array" aca="1" ref="G1531" ca="1">_FV(Tabela2[[#This Row],[Cidade]],"Latitude")</f>
        <v>#NAME?</v>
      </c>
      <c r="H1531" t="e" cm="1">
        <f t="array" aca="1" ref="H1531" ca="1">_FV(Tabela2[[#This Row],[Cidade]],"Longitude")</f>
        <v>#NAME?</v>
      </c>
    </row>
    <row r="1532" spans="1:8" x14ac:dyDescent="0.25">
      <c r="A1532" t="s">
        <v>82</v>
      </c>
      <c r="B1532" t="s">
        <v>875</v>
      </c>
      <c r="C1532" t="str">
        <f>Tabela2[[#This Row],[Localidade]]&amp;"/"&amp;Tabela2[[#This Row],[Estado]]</f>
        <v>Bugre/MG</v>
      </c>
      <c r="D1532">
        <v>35193000</v>
      </c>
      <c r="E1532">
        <v>35193999</v>
      </c>
      <c r="F1532" t="e" vm="1432">
        <v>#VALUE!</v>
      </c>
      <c r="G1532" t="e" cm="1">
        <f t="array" aca="1" ref="G1532" ca="1">_FV(Tabela2[[#This Row],[Cidade]],"Latitude")</f>
        <v>#NAME?</v>
      </c>
      <c r="H1532" t="e" cm="1">
        <f t="array" aca="1" ref="H1532" ca="1">_FV(Tabela2[[#This Row],[Cidade]],"Longitude")</f>
        <v>#NAME?</v>
      </c>
    </row>
    <row r="1533" spans="1:8" x14ac:dyDescent="0.25">
      <c r="A1533" t="s">
        <v>82</v>
      </c>
      <c r="B1533" t="s">
        <v>876</v>
      </c>
      <c r="C1533" t="str">
        <f>Tabela2[[#This Row],[Localidade]]&amp;"/"&amp;Tabela2[[#This Row],[Estado]]</f>
        <v>Buritis/MG</v>
      </c>
      <c r="D1533">
        <v>38660000</v>
      </c>
      <c r="E1533">
        <v>38679999</v>
      </c>
      <c r="F1533" t="e" vm="1433">
        <v>#VALUE!</v>
      </c>
      <c r="G1533" t="e" cm="1">
        <f t="array" aca="1" ref="G1533" ca="1">_FV(Tabela2[[#This Row],[Cidade]],"Latitude")</f>
        <v>#NAME?</v>
      </c>
      <c r="H1533" t="e" cm="1">
        <f t="array" aca="1" ref="H1533" ca="1">_FV(Tabela2[[#This Row],[Cidade]],"Longitude")</f>
        <v>#NAME?</v>
      </c>
    </row>
    <row r="1534" spans="1:8" x14ac:dyDescent="0.25">
      <c r="A1534" t="s">
        <v>82</v>
      </c>
      <c r="B1534" t="s">
        <v>877</v>
      </c>
      <c r="C1534" t="str">
        <f>Tabela2[[#This Row],[Localidade]]&amp;"/"&amp;Tabela2[[#This Row],[Estado]]</f>
        <v>Buritizeiro/MG</v>
      </c>
      <c r="D1534">
        <v>39280000</v>
      </c>
      <c r="E1534">
        <v>39289999</v>
      </c>
      <c r="F1534" t="e" vm="1434">
        <v>#VALUE!</v>
      </c>
      <c r="G1534" t="e" cm="1">
        <f t="array" aca="1" ref="G1534" ca="1">_FV(Tabela2[[#This Row],[Cidade]],"Latitude")</f>
        <v>#NAME?</v>
      </c>
      <c r="H1534" t="e" cm="1">
        <f t="array" aca="1" ref="H1534" ca="1">_FV(Tabela2[[#This Row],[Cidade]],"Longitude")</f>
        <v>#NAME?</v>
      </c>
    </row>
    <row r="1535" spans="1:8" x14ac:dyDescent="0.25">
      <c r="A1535" t="s">
        <v>82</v>
      </c>
      <c r="B1535" t="s">
        <v>878</v>
      </c>
      <c r="C1535" t="str">
        <f>Tabela2[[#This Row],[Localidade]]&amp;"/"&amp;Tabela2[[#This Row],[Estado]]</f>
        <v>Cabeceira Grande/MG</v>
      </c>
      <c r="D1535">
        <v>38625000</v>
      </c>
      <c r="E1535">
        <v>38629999</v>
      </c>
      <c r="F1535" t="e" vm="1435">
        <v>#VALUE!</v>
      </c>
      <c r="G1535" t="e" cm="1">
        <f t="array" aca="1" ref="G1535" ca="1">_FV(Tabela2[[#This Row],[Cidade]],"Latitude")</f>
        <v>#NAME?</v>
      </c>
      <c r="H1535" t="e" cm="1">
        <f t="array" aca="1" ref="H1535" ca="1">_FV(Tabela2[[#This Row],[Cidade]],"Longitude")</f>
        <v>#NAME?</v>
      </c>
    </row>
    <row r="1536" spans="1:8" x14ac:dyDescent="0.25">
      <c r="A1536" t="s">
        <v>82</v>
      </c>
      <c r="B1536" t="s">
        <v>879</v>
      </c>
      <c r="C1536" t="str">
        <f>Tabela2[[#This Row],[Localidade]]&amp;"/"&amp;Tabela2[[#This Row],[Estado]]</f>
        <v>Cabo Verde/MG</v>
      </c>
      <c r="D1536">
        <v>37880000</v>
      </c>
      <c r="E1536">
        <v>37889999</v>
      </c>
      <c r="F1536" t="e" vm="1436">
        <v>#VALUE!</v>
      </c>
      <c r="G1536" t="e" cm="1">
        <f t="array" aca="1" ref="G1536" ca="1">_FV(Tabela2[[#This Row],[Cidade]],"Latitude")</f>
        <v>#NAME?</v>
      </c>
      <c r="H1536" t="e" cm="1">
        <f t="array" aca="1" ref="H1536" ca="1">_FV(Tabela2[[#This Row],[Cidade]],"Longitude")</f>
        <v>#NAME?</v>
      </c>
    </row>
    <row r="1537" spans="1:8" x14ac:dyDescent="0.25">
      <c r="A1537" t="s">
        <v>82</v>
      </c>
      <c r="B1537" t="s">
        <v>880</v>
      </c>
      <c r="C1537" t="str">
        <f>Tabela2[[#This Row],[Localidade]]&amp;"/"&amp;Tabela2[[#This Row],[Estado]]</f>
        <v>Cachoeira da Prata/MG</v>
      </c>
      <c r="D1537">
        <v>35765000</v>
      </c>
      <c r="E1537">
        <v>35766999</v>
      </c>
      <c r="F1537" t="e" vm="1437">
        <v>#VALUE!</v>
      </c>
      <c r="G1537" t="e" cm="1">
        <f t="array" aca="1" ref="G1537" ca="1">_FV(Tabela2[[#This Row],[Cidade]],"Latitude")</f>
        <v>#NAME?</v>
      </c>
      <c r="H1537" t="e" cm="1">
        <f t="array" aca="1" ref="H1537" ca="1">_FV(Tabela2[[#This Row],[Cidade]],"Longitude")</f>
        <v>#NAME?</v>
      </c>
    </row>
    <row r="1538" spans="1:8" x14ac:dyDescent="0.25">
      <c r="A1538" t="s">
        <v>82</v>
      </c>
      <c r="B1538" t="s">
        <v>881</v>
      </c>
      <c r="C1538" t="str">
        <f>Tabela2[[#This Row],[Localidade]]&amp;"/"&amp;Tabela2[[#This Row],[Estado]]</f>
        <v>Cachoeira de Minas/MG</v>
      </c>
      <c r="D1538">
        <v>37545000</v>
      </c>
      <c r="E1538">
        <v>37547999</v>
      </c>
      <c r="F1538" t="e" vm="1438">
        <v>#VALUE!</v>
      </c>
      <c r="G1538" t="e" cm="1">
        <f t="array" aca="1" ref="G1538" ca="1">_FV(Tabela2[[#This Row],[Cidade]],"Latitude")</f>
        <v>#NAME?</v>
      </c>
      <c r="H1538" t="e" cm="1">
        <f t="array" aca="1" ref="H1538" ca="1">_FV(Tabela2[[#This Row],[Cidade]],"Longitude")</f>
        <v>#NAME?</v>
      </c>
    </row>
    <row r="1539" spans="1:8" x14ac:dyDescent="0.25">
      <c r="A1539" t="s">
        <v>82</v>
      </c>
      <c r="B1539" t="s">
        <v>4837</v>
      </c>
      <c r="C1539" t="str">
        <f>Tabela2[[#This Row],[Localidade]]&amp;"/"&amp;Tabela2[[#This Row],[Estado]]</f>
        <v>Cachoeira de Pajeu/MG</v>
      </c>
      <c r="D1539">
        <v>39980000</v>
      </c>
      <c r="E1539">
        <v>39989999</v>
      </c>
      <c r="F1539" t="e" vm="1439">
        <v>#VALUE!</v>
      </c>
      <c r="G1539" t="e" cm="1">
        <f t="array" aca="1" ref="G1539" ca="1">_FV(Tabela2[[#This Row],[Cidade]],"Latitude")</f>
        <v>#NAME?</v>
      </c>
      <c r="H1539" t="e" cm="1">
        <f t="array" aca="1" ref="H1539" ca="1">_FV(Tabela2[[#This Row],[Cidade]],"Longitude")</f>
        <v>#NAME?</v>
      </c>
    </row>
    <row r="1540" spans="1:8" x14ac:dyDescent="0.25">
      <c r="A1540" t="s">
        <v>82</v>
      </c>
      <c r="B1540" t="s">
        <v>638</v>
      </c>
      <c r="C1540" t="str">
        <f>Tabela2[[#This Row],[Localidade]]&amp;"/"&amp;Tabela2[[#This Row],[Estado]]</f>
        <v>Cachoeira Dourada/MG</v>
      </c>
      <c r="D1540">
        <v>38370000</v>
      </c>
      <c r="E1540">
        <v>38379999</v>
      </c>
      <c r="F1540" t="e" vm="1440">
        <v>#VALUE!</v>
      </c>
      <c r="G1540" t="e" cm="1">
        <f t="array" aca="1" ref="G1540" ca="1">_FV(Tabela2[[#This Row],[Cidade]],"Latitude")</f>
        <v>#NAME?</v>
      </c>
      <c r="H1540" t="e" cm="1">
        <f t="array" aca="1" ref="H1540" ca="1">_FV(Tabela2[[#This Row],[Cidade]],"Longitude")</f>
        <v>#NAME?</v>
      </c>
    </row>
    <row r="1541" spans="1:8" x14ac:dyDescent="0.25">
      <c r="A1541" t="s">
        <v>82</v>
      </c>
      <c r="B1541" t="s">
        <v>4984</v>
      </c>
      <c r="C1541" t="str">
        <f>Tabela2[[#This Row],[Localidade]]&amp;"/"&amp;Tabela2[[#This Row],[Estado]]</f>
        <v>Caetanopolis/MG</v>
      </c>
      <c r="D1541">
        <v>35770000</v>
      </c>
      <c r="E1541">
        <v>35773999</v>
      </c>
      <c r="F1541" t="e" vm="1441">
        <v>#VALUE!</v>
      </c>
      <c r="G1541" t="e" cm="1">
        <f t="array" aca="1" ref="G1541" ca="1">_FV(Tabela2[[#This Row],[Cidade]],"Latitude")</f>
        <v>#NAME?</v>
      </c>
      <c r="H1541" t="e" cm="1">
        <f t="array" aca="1" ref="H1541" ca="1">_FV(Tabela2[[#This Row],[Cidade]],"Longitude")</f>
        <v>#NAME?</v>
      </c>
    </row>
    <row r="1542" spans="1:8" x14ac:dyDescent="0.25">
      <c r="A1542" t="s">
        <v>82</v>
      </c>
      <c r="B1542" t="s">
        <v>3701</v>
      </c>
      <c r="C1542" t="str">
        <f>Tabela2[[#This Row],[Localidade]]&amp;"/"&amp;Tabela2[[#This Row],[Estado]]</f>
        <v>Caete/MG</v>
      </c>
      <c r="D1542">
        <v>34800000</v>
      </c>
      <c r="E1542">
        <v>34989999</v>
      </c>
      <c r="F1542" t="e" vm="1442">
        <v>#VALUE!</v>
      </c>
      <c r="G1542" t="e" cm="1">
        <f t="array" aca="1" ref="G1542" ca="1">_FV(Tabela2[[#This Row],[Cidade]],"Latitude")</f>
        <v>#NAME?</v>
      </c>
      <c r="H1542" t="e" cm="1">
        <f t="array" aca="1" ref="H1542" ca="1">_FV(Tabela2[[#This Row],[Cidade]],"Longitude")</f>
        <v>#NAME?</v>
      </c>
    </row>
    <row r="1543" spans="1:8" x14ac:dyDescent="0.25">
      <c r="A1543" t="s">
        <v>82</v>
      </c>
      <c r="B1543" t="s">
        <v>882</v>
      </c>
      <c r="C1543" t="str">
        <f>Tabela2[[#This Row],[Localidade]]&amp;"/"&amp;Tabela2[[#This Row],[Estado]]</f>
        <v>Caiana/MG</v>
      </c>
      <c r="D1543">
        <v>36832000</v>
      </c>
      <c r="E1543">
        <v>36833999</v>
      </c>
      <c r="F1543" t="e" vm="1443">
        <v>#VALUE!</v>
      </c>
      <c r="G1543" t="e" cm="1">
        <f t="array" aca="1" ref="G1543" ca="1">_FV(Tabela2[[#This Row],[Cidade]],"Latitude")</f>
        <v>#NAME?</v>
      </c>
      <c r="H1543" t="e" cm="1">
        <f t="array" aca="1" ref="H1543" ca="1">_FV(Tabela2[[#This Row],[Cidade]],"Longitude")</f>
        <v>#NAME?</v>
      </c>
    </row>
    <row r="1544" spans="1:8" x14ac:dyDescent="0.25">
      <c r="A1544" t="s">
        <v>82</v>
      </c>
      <c r="B1544" t="s">
        <v>883</v>
      </c>
      <c r="C1544" t="str">
        <f>Tabela2[[#This Row],[Localidade]]&amp;"/"&amp;Tabela2[[#This Row],[Estado]]</f>
        <v>Cajuri/MG</v>
      </c>
      <c r="D1544">
        <v>36560000</v>
      </c>
      <c r="E1544">
        <v>36567999</v>
      </c>
      <c r="F1544" t="e" vm="1444">
        <v>#VALUE!</v>
      </c>
      <c r="G1544" t="e" cm="1">
        <f t="array" aca="1" ref="G1544" ca="1">_FV(Tabela2[[#This Row],[Cidade]],"Latitude")</f>
        <v>#NAME?</v>
      </c>
      <c r="H1544" t="e" cm="1">
        <f t="array" aca="1" ref="H1544" ca="1">_FV(Tabela2[[#This Row],[Cidade]],"Longitude")</f>
        <v>#NAME?</v>
      </c>
    </row>
    <row r="1545" spans="1:8" x14ac:dyDescent="0.25">
      <c r="A1545" t="s">
        <v>82</v>
      </c>
      <c r="B1545" t="s">
        <v>884</v>
      </c>
      <c r="C1545" t="str">
        <f>Tabela2[[#This Row],[Localidade]]&amp;"/"&amp;Tabela2[[#This Row],[Estado]]</f>
        <v>Caldas/MG</v>
      </c>
      <c r="D1545">
        <v>37780000</v>
      </c>
      <c r="E1545">
        <v>37789999</v>
      </c>
      <c r="F1545" t="e" vm="1445">
        <v>#VALUE!</v>
      </c>
      <c r="G1545" t="e" cm="1">
        <f t="array" aca="1" ref="G1545" ca="1">_FV(Tabela2[[#This Row],[Cidade]],"Latitude")</f>
        <v>#NAME?</v>
      </c>
      <c r="H1545" t="e" cm="1">
        <f t="array" aca="1" ref="H1545" ca="1">_FV(Tabela2[[#This Row],[Cidade]],"Longitude")</f>
        <v>#NAME?</v>
      </c>
    </row>
    <row r="1546" spans="1:8" x14ac:dyDescent="0.25">
      <c r="A1546" t="s">
        <v>82</v>
      </c>
      <c r="B1546" t="s">
        <v>885</v>
      </c>
      <c r="C1546" t="str">
        <f>Tabela2[[#This Row],[Localidade]]&amp;"/"&amp;Tabela2[[#This Row],[Estado]]</f>
        <v>Camacho/MG</v>
      </c>
      <c r="D1546">
        <v>35555000</v>
      </c>
      <c r="E1546">
        <v>35556999</v>
      </c>
      <c r="F1546" t="e" vm="1446">
        <v>#VALUE!</v>
      </c>
      <c r="G1546" t="e" cm="1">
        <f t="array" aca="1" ref="G1546" ca="1">_FV(Tabela2[[#This Row],[Cidade]],"Latitude")</f>
        <v>#NAME?</v>
      </c>
      <c r="H1546" t="e" cm="1">
        <f t="array" aca="1" ref="H1546" ca="1">_FV(Tabela2[[#This Row],[Cidade]],"Longitude")</f>
        <v>#NAME?</v>
      </c>
    </row>
    <row r="1547" spans="1:8" x14ac:dyDescent="0.25">
      <c r="A1547" t="s">
        <v>82</v>
      </c>
      <c r="B1547" t="s">
        <v>886</v>
      </c>
      <c r="C1547" t="str">
        <f>Tabela2[[#This Row],[Localidade]]&amp;"/"&amp;Tabela2[[#This Row],[Estado]]</f>
        <v>Camanducaia/MG</v>
      </c>
      <c r="D1547">
        <v>37650000</v>
      </c>
      <c r="E1547">
        <v>37654999</v>
      </c>
      <c r="F1547" t="e" vm="1447">
        <v>#VALUE!</v>
      </c>
      <c r="G1547" t="e" cm="1">
        <f t="array" aca="1" ref="G1547" ca="1">_FV(Tabela2[[#This Row],[Cidade]],"Latitude")</f>
        <v>#NAME?</v>
      </c>
      <c r="H1547" t="e" cm="1">
        <f t="array" aca="1" ref="H1547" ca="1">_FV(Tabela2[[#This Row],[Cidade]],"Longitude")</f>
        <v>#NAME?</v>
      </c>
    </row>
    <row r="1548" spans="1:8" x14ac:dyDescent="0.25">
      <c r="A1548" t="s">
        <v>82</v>
      </c>
      <c r="B1548" t="s">
        <v>3902</v>
      </c>
      <c r="C1548" t="str">
        <f>Tabela2[[#This Row],[Localidade]]&amp;"/"&amp;Tabela2[[#This Row],[Estado]]</f>
        <v>Cambui/MG</v>
      </c>
      <c r="D1548">
        <v>37600000</v>
      </c>
      <c r="E1548">
        <v>37604999</v>
      </c>
      <c r="F1548" t="s">
        <v>5402</v>
      </c>
      <c r="G1548" t="e" cm="1" vm="188">
        <f t="array" ref="G1548">_FV(Tabela2[[#This Row],[Cidade]],"Latitude")</f>
        <v>#VALUE!</v>
      </c>
      <c r="H1548" t="e" cm="1" vm="189">
        <f t="array" ref="H1548">_FV(Tabela2[[#This Row],[Cidade]],"Longitude")</f>
        <v>#VALUE!</v>
      </c>
    </row>
    <row r="1549" spans="1:8" x14ac:dyDescent="0.25">
      <c r="A1549" t="s">
        <v>82</v>
      </c>
      <c r="B1549" t="s">
        <v>887</v>
      </c>
      <c r="C1549" t="str">
        <f>Tabela2[[#This Row],[Localidade]]&amp;"/"&amp;Tabela2[[#This Row],[Estado]]</f>
        <v>Cambuquira/MG</v>
      </c>
      <c r="D1549">
        <v>37420000</v>
      </c>
      <c r="E1549">
        <v>37429999</v>
      </c>
      <c r="F1549" t="e" vm="1448">
        <v>#VALUE!</v>
      </c>
      <c r="G1549" t="e" cm="1">
        <f t="array" aca="1" ref="G1549" ca="1">_FV(Tabela2[[#This Row],[Cidade]],"Latitude")</f>
        <v>#NAME?</v>
      </c>
      <c r="H1549" t="e" cm="1">
        <f t="array" aca="1" ref="H1549" ca="1">_FV(Tabela2[[#This Row],[Cidade]],"Longitude")</f>
        <v>#NAME?</v>
      </c>
    </row>
    <row r="1550" spans="1:8" x14ac:dyDescent="0.25">
      <c r="A1550" t="s">
        <v>82</v>
      </c>
      <c r="B1550" t="s">
        <v>3147</v>
      </c>
      <c r="C1550" t="str">
        <f>Tabela2[[#This Row],[Localidade]]&amp;"/"&amp;Tabela2[[#This Row],[Estado]]</f>
        <v>Campanario/MG</v>
      </c>
      <c r="D1550">
        <v>39835000</v>
      </c>
      <c r="E1550">
        <v>39836999</v>
      </c>
      <c r="F1550" t="e" vm="1449">
        <v>#VALUE!</v>
      </c>
      <c r="G1550" t="e" cm="1">
        <f t="array" aca="1" ref="G1550" ca="1">_FV(Tabela2[[#This Row],[Cidade]],"Latitude")</f>
        <v>#NAME?</v>
      </c>
      <c r="H1550" t="e" cm="1">
        <f t="array" aca="1" ref="H1550" ca="1">_FV(Tabela2[[#This Row],[Cidade]],"Longitude")</f>
        <v>#NAME?</v>
      </c>
    </row>
    <row r="1551" spans="1:8" x14ac:dyDescent="0.25">
      <c r="A1551" t="s">
        <v>82</v>
      </c>
      <c r="B1551" t="s">
        <v>888</v>
      </c>
      <c r="C1551" t="str">
        <f>Tabela2[[#This Row],[Localidade]]&amp;"/"&amp;Tabela2[[#This Row],[Estado]]</f>
        <v>Campanha/MG</v>
      </c>
      <c r="D1551">
        <v>37400000</v>
      </c>
      <c r="E1551">
        <v>37404999</v>
      </c>
      <c r="F1551" t="e" vm="1450">
        <v>#VALUE!</v>
      </c>
      <c r="G1551" t="e" cm="1">
        <f t="array" aca="1" ref="G1551" ca="1">_FV(Tabela2[[#This Row],[Cidade]],"Latitude")</f>
        <v>#NAME?</v>
      </c>
      <c r="H1551" t="e" cm="1">
        <f t="array" aca="1" ref="H1551" ca="1">_FV(Tabela2[[#This Row],[Cidade]],"Longitude")</f>
        <v>#NAME?</v>
      </c>
    </row>
    <row r="1552" spans="1:8" x14ac:dyDescent="0.25">
      <c r="A1552" t="s">
        <v>82</v>
      </c>
      <c r="B1552" t="s">
        <v>126</v>
      </c>
      <c r="C1552" t="str">
        <f>Tabela2[[#This Row],[Localidade]]&amp;"/"&amp;Tabela2[[#This Row],[Estado]]</f>
        <v>Campestre/MG</v>
      </c>
      <c r="D1552">
        <v>37730000</v>
      </c>
      <c r="E1552">
        <v>37739999</v>
      </c>
      <c r="F1552" t="e" vm="1451">
        <v>#VALUE!</v>
      </c>
      <c r="G1552" t="e" cm="1">
        <f t="array" aca="1" ref="G1552" ca="1">_FV(Tabela2[[#This Row],[Cidade]],"Latitude")</f>
        <v>#NAME?</v>
      </c>
      <c r="H1552" t="e" cm="1">
        <f t="array" aca="1" ref="H1552" ca="1">_FV(Tabela2[[#This Row],[Cidade]],"Longitude")</f>
        <v>#NAME?</v>
      </c>
    </row>
    <row r="1553" spans="1:8" x14ac:dyDescent="0.25">
      <c r="A1553" t="s">
        <v>82</v>
      </c>
      <c r="B1553" t="s">
        <v>889</v>
      </c>
      <c r="C1553" t="str">
        <f>Tabela2[[#This Row],[Localidade]]&amp;"/"&amp;Tabela2[[#This Row],[Estado]]</f>
        <v>Campina Verde/MG</v>
      </c>
      <c r="D1553">
        <v>38270000</v>
      </c>
      <c r="E1553">
        <v>38279999</v>
      </c>
      <c r="F1553" t="e" vm="1452">
        <v>#VALUE!</v>
      </c>
      <c r="G1553" t="e" cm="1">
        <f t="array" aca="1" ref="G1553" ca="1">_FV(Tabela2[[#This Row],[Cidade]],"Latitude")</f>
        <v>#NAME?</v>
      </c>
      <c r="H1553" t="e" cm="1">
        <f t="array" aca="1" ref="H1553" ca="1">_FV(Tabela2[[#This Row],[Cidade]],"Longitude")</f>
        <v>#NAME?</v>
      </c>
    </row>
    <row r="1554" spans="1:8" x14ac:dyDescent="0.25">
      <c r="A1554" t="s">
        <v>82</v>
      </c>
      <c r="B1554" t="s">
        <v>890</v>
      </c>
      <c r="C1554" t="str">
        <f>Tabela2[[#This Row],[Localidade]]&amp;"/"&amp;Tabela2[[#This Row],[Estado]]</f>
        <v>Campo Azul/MG</v>
      </c>
      <c r="D1554">
        <v>39338000</v>
      </c>
      <c r="E1554">
        <v>39339999</v>
      </c>
      <c r="F1554" t="e" vm="1453">
        <v>#VALUE!</v>
      </c>
      <c r="G1554" t="e" cm="1">
        <f t="array" aca="1" ref="G1554" ca="1">_FV(Tabela2[[#This Row],[Cidade]],"Latitude")</f>
        <v>#NAME?</v>
      </c>
      <c r="H1554" t="e" cm="1">
        <f t="array" aca="1" ref="H1554" ca="1">_FV(Tabela2[[#This Row],[Cidade]],"Longitude")</f>
        <v>#NAME?</v>
      </c>
    </row>
    <row r="1555" spans="1:8" x14ac:dyDescent="0.25">
      <c r="A1555" t="s">
        <v>82</v>
      </c>
      <c r="B1555" t="s">
        <v>891</v>
      </c>
      <c r="C1555" t="str">
        <f>Tabela2[[#This Row],[Localidade]]&amp;"/"&amp;Tabela2[[#This Row],[Estado]]</f>
        <v>Campo Belo/MG</v>
      </c>
      <c r="D1555">
        <v>37270000</v>
      </c>
      <c r="E1555">
        <v>37272999</v>
      </c>
      <c r="F1555" t="e" vm="1454">
        <v>#VALUE!</v>
      </c>
      <c r="G1555" t="e" cm="1">
        <f t="array" aca="1" ref="G1555" ca="1">_FV(Tabela2[[#This Row],[Cidade]],"Latitude")</f>
        <v>#NAME?</v>
      </c>
      <c r="H1555" t="e" cm="1">
        <f t="array" aca="1" ref="H1555" ca="1">_FV(Tabela2[[#This Row],[Cidade]],"Longitude")</f>
        <v>#NAME?</v>
      </c>
    </row>
    <row r="1556" spans="1:8" x14ac:dyDescent="0.25">
      <c r="A1556" t="s">
        <v>82</v>
      </c>
      <c r="B1556" t="s">
        <v>892</v>
      </c>
      <c r="C1556" t="str">
        <f>Tabela2[[#This Row],[Localidade]]&amp;"/"&amp;Tabela2[[#This Row],[Estado]]</f>
        <v>Campo do Meio/MG</v>
      </c>
      <c r="D1556">
        <v>37165000</v>
      </c>
      <c r="E1556">
        <v>37169999</v>
      </c>
      <c r="F1556" t="e" vm="1455">
        <v>#VALUE!</v>
      </c>
      <c r="G1556" t="e" cm="1">
        <f t="array" aca="1" ref="G1556" ca="1">_FV(Tabela2[[#This Row],[Cidade]],"Latitude")</f>
        <v>#NAME?</v>
      </c>
      <c r="H1556" t="e" cm="1">
        <f t="array" aca="1" ref="H1556" ca="1">_FV(Tabela2[[#This Row],[Cidade]],"Longitude")</f>
        <v>#NAME?</v>
      </c>
    </row>
    <row r="1557" spans="1:8" x14ac:dyDescent="0.25">
      <c r="A1557" t="s">
        <v>82</v>
      </c>
      <c r="B1557" t="s">
        <v>893</v>
      </c>
      <c r="C1557" t="str">
        <f>Tabela2[[#This Row],[Localidade]]&amp;"/"&amp;Tabela2[[#This Row],[Estado]]</f>
        <v>Campo Florido/MG</v>
      </c>
      <c r="D1557">
        <v>38130000</v>
      </c>
      <c r="E1557">
        <v>38139999</v>
      </c>
      <c r="F1557" t="e" vm="1456">
        <v>#VALUE!</v>
      </c>
      <c r="G1557" t="e" cm="1">
        <f t="array" aca="1" ref="G1557" ca="1">_FV(Tabela2[[#This Row],[Cidade]],"Latitude")</f>
        <v>#NAME?</v>
      </c>
      <c r="H1557" t="e" cm="1">
        <f t="array" aca="1" ref="H1557" ca="1">_FV(Tabela2[[#This Row],[Cidade]],"Longitude")</f>
        <v>#NAME?</v>
      </c>
    </row>
    <row r="1558" spans="1:8" x14ac:dyDescent="0.25">
      <c r="A1558" t="s">
        <v>82</v>
      </c>
      <c r="B1558" t="s">
        <v>894</v>
      </c>
      <c r="C1558" t="str">
        <f>Tabela2[[#This Row],[Localidade]]&amp;"/"&amp;Tabela2[[#This Row],[Estado]]</f>
        <v>Campos Altos/MG</v>
      </c>
      <c r="D1558">
        <v>38970000</v>
      </c>
      <c r="E1558">
        <v>38979999</v>
      </c>
      <c r="F1558" t="e" vm="1457">
        <v>#VALUE!</v>
      </c>
      <c r="G1558" t="e" cm="1">
        <f t="array" aca="1" ref="G1558" ca="1">_FV(Tabela2[[#This Row],[Cidade]],"Latitude")</f>
        <v>#NAME?</v>
      </c>
      <c r="H1558" t="e" cm="1">
        <f t="array" aca="1" ref="H1558" ca="1">_FV(Tabela2[[#This Row],[Cidade]],"Longitude")</f>
        <v>#NAME?</v>
      </c>
    </row>
    <row r="1559" spans="1:8" x14ac:dyDescent="0.25">
      <c r="A1559" t="s">
        <v>82</v>
      </c>
      <c r="B1559" t="s">
        <v>895</v>
      </c>
      <c r="C1559" t="str">
        <f>Tabela2[[#This Row],[Localidade]]&amp;"/"&amp;Tabela2[[#This Row],[Estado]]</f>
        <v>Campos Gerais/MG</v>
      </c>
      <c r="D1559">
        <v>37160000</v>
      </c>
      <c r="E1559">
        <v>37164999</v>
      </c>
      <c r="F1559" t="e" vm="1458">
        <v>#VALUE!</v>
      </c>
      <c r="G1559" t="e" cm="1">
        <f t="array" aca="1" ref="G1559" ca="1">_FV(Tabela2[[#This Row],[Cidade]],"Latitude")</f>
        <v>#NAME?</v>
      </c>
      <c r="H1559" t="e" cm="1">
        <f t="array" aca="1" ref="H1559" ca="1">_FV(Tabela2[[#This Row],[Cidade]],"Longitude")</f>
        <v>#NAME?</v>
      </c>
    </row>
    <row r="1560" spans="1:8" x14ac:dyDescent="0.25">
      <c r="A1560" t="s">
        <v>82</v>
      </c>
      <c r="B1560" t="s">
        <v>896</v>
      </c>
      <c r="C1560" t="str">
        <f>Tabela2[[#This Row],[Localidade]]&amp;"/"&amp;Tabela2[[#This Row],[Estado]]</f>
        <v>Cana Verde/MG</v>
      </c>
      <c r="D1560">
        <v>37267000</v>
      </c>
      <c r="E1560">
        <v>37269999</v>
      </c>
      <c r="F1560" t="e" vm="1459">
        <v>#VALUE!</v>
      </c>
      <c r="G1560" t="e" cm="1">
        <f t="array" aca="1" ref="G1560" ca="1">_FV(Tabela2[[#This Row],[Cidade]],"Latitude")</f>
        <v>#NAME?</v>
      </c>
      <c r="H1560" t="e" cm="1">
        <f t="array" aca="1" ref="H1560" ca="1">_FV(Tabela2[[#This Row],[Cidade]],"Longitude")</f>
        <v>#NAME?</v>
      </c>
    </row>
    <row r="1561" spans="1:8" x14ac:dyDescent="0.25">
      <c r="A1561" t="s">
        <v>82</v>
      </c>
      <c r="B1561" t="s">
        <v>4271</v>
      </c>
      <c r="C1561" t="str">
        <f>Tabela2[[#This Row],[Localidade]]&amp;"/"&amp;Tabela2[[#This Row],[Estado]]</f>
        <v>Canaa/MG</v>
      </c>
      <c r="D1561">
        <v>36592000</v>
      </c>
      <c r="E1561">
        <v>36593999</v>
      </c>
      <c r="F1561" t="e" vm="1460">
        <v>#VALUE!</v>
      </c>
      <c r="G1561" t="e" cm="1">
        <f t="array" aca="1" ref="G1561" ca="1">_FV(Tabela2[[#This Row],[Cidade]],"Latitude")</f>
        <v>#NAME?</v>
      </c>
      <c r="H1561" t="e" cm="1">
        <f t="array" aca="1" ref="H1561" ca="1">_FV(Tabela2[[#This Row],[Cidade]],"Longitude")</f>
        <v>#NAME?</v>
      </c>
    </row>
    <row r="1562" spans="1:8" x14ac:dyDescent="0.25">
      <c r="A1562" t="s">
        <v>82</v>
      </c>
      <c r="B1562" t="s">
        <v>3056</v>
      </c>
      <c r="C1562" t="str">
        <f>Tabela2[[#This Row],[Localidade]]&amp;"/"&amp;Tabela2[[#This Row],[Estado]]</f>
        <v>Canapolis/MG</v>
      </c>
      <c r="D1562">
        <v>38380000</v>
      </c>
      <c r="E1562">
        <v>38389999</v>
      </c>
      <c r="F1562" t="e" vm="1461">
        <v>#VALUE!</v>
      </c>
      <c r="G1562" t="e" cm="1">
        <f t="array" aca="1" ref="G1562" ca="1">_FV(Tabela2[[#This Row],[Cidade]],"Latitude")</f>
        <v>#NAME?</v>
      </c>
      <c r="H1562" t="e" cm="1">
        <f t="array" aca="1" ref="H1562" ca="1">_FV(Tabela2[[#This Row],[Cidade]],"Longitude")</f>
        <v>#NAME?</v>
      </c>
    </row>
    <row r="1563" spans="1:8" x14ac:dyDescent="0.25">
      <c r="A1563" t="s">
        <v>82</v>
      </c>
      <c r="B1563" t="s">
        <v>278</v>
      </c>
      <c r="C1563" t="str">
        <f>Tabela2[[#This Row],[Localidade]]&amp;"/"&amp;Tabela2[[#This Row],[Estado]]</f>
        <v>Candeias/MG</v>
      </c>
      <c r="D1563">
        <v>37280000</v>
      </c>
      <c r="E1563">
        <v>37299999</v>
      </c>
      <c r="F1563" t="e" vm="1462">
        <v>#VALUE!</v>
      </c>
      <c r="G1563" t="e" cm="1">
        <f t="array" aca="1" ref="G1563" ca="1">_FV(Tabela2[[#This Row],[Cidade]],"Latitude")</f>
        <v>#NAME?</v>
      </c>
      <c r="H1563" t="e" cm="1">
        <f t="array" aca="1" ref="H1563" ca="1">_FV(Tabela2[[#This Row],[Cidade]],"Longitude")</f>
        <v>#NAME?</v>
      </c>
    </row>
    <row r="1564" spans="1:8" x14ac:dyDescent="0.25">
      <c r="A1564" t="s">
        <v>82</v>
      </c>
      <c r="B1564" t="s">
        <v>897</v>
      </c>
      <c r="C1564" t="str">
        <f>Tabela2[[#This Row],[Localidade]]&amp;"/"&amp;Tabela2[[#This Row],[Estado]]</f>
        <v>Cantagalo/MG</v>
      </c>
      <c r="D1564">
        <v>39703000</v>
      </c>
      <c r="E1564">
        <v>39703999</v>
      </c>
      <c r="F1564" t="e" vm="1463">
        <v>#VALUE!</v>
      </c>
      <c r="G1564" t="e" cm="1">
        <f t="array" aca="1" ref="G1564" ca="1">_FV(Tabela2[[#This Row],[Cidade]],"Latitude")</f>
        <v>#NAME?</v>
      </c>
      <c r="H1564" t="e" cm="1">
        <f t="array" aca="1" ref="H1564" ca="1">_FV(Tabela2[[#This Row],[Cidade]],"Longitude")</f>
        <v>#NAME?</v>
      </c>
    </row>
    <row r="1565" spans="1:8" x14ac:dyDescent="0.25">
      <c r="A1565" t="s">
        <v>82</v>
      </c>
      <c r="B1565" t="s">
        <v>4985</v>
      </c>
      <c r="C1565" t="str">
        <f>Tabela2[[#This Row],[Localidade]]&amp;"/"&amp;Tabela2[[#This Row],[Estado]]</f>
        <v>Caparao/MG</v>
      </c>
      <c r="D1565">
        <v>36834000</v>
      </c>
      <c r="E1565">
        <v>36835999</v>
      </c>
      <c r="F1565" t="e" vm="1464">
        <v>#VALUE!</v>
      </c>
      <c r="G1565" t="e" cm="1">
        <f t="array" aca="1" ref="G1565" ca="1">_FV(Tabela2[[#This Row],[Cidade]],"Latitude")</f>
        <v>#NAME?</v>
      </c>
      <c r="H1565" t="e" cm="1">
        <f t="array" aca="1" ref="H1565" ca="1">_FV(Tabela2[[#This Row],[Cidade]],"Longitude")</f>
        <v>#NAME?</v>
      </c>
    </row>
    <row r="1566" spans="1:8" x14ac:dyDescent="0.25">
      <c r="A1566" t="s">
        <v>82</v>
      </c>
      <c r="B1566" t="s">
        <v>898</v>
      </c>
      <c r="C1566" t="str">
        <f>Tabela2[[#This Row],[Localidade]]&amp;"/"&amp;Tabela2[[#This Row],[Estado]]</f>
        <v>Capela Nova/MG</v>
      </c>
      <c r="D1566">
        <v>36290000</v>
      </c>
      <c r="E1566">
        <v>36299999</v>
      </c>
      <c r="F1566" t="e" vm="1465">
        <v>#VALUE!</v>
      </c>
      <c r="G1566" t="e" cm="1">
        <f t="array" aca="1" ref="G1566" ca="1">_FV(Tabela2[[#This Row],[Cidade]],"Latitude")</f>
        <v>#NAME?</v>
      </c>
      <c r="H1566" t="e" cm="1">
        <f t="array" aca="1" ref="H1566" ca="1">_FV(Tabela2[[#This Row],[Cidade]],"Longitude")</f>
        <v>#NAME?</v>
      </c>
    </row>
    <row r="1567" spans="1:8" x14ac:dyDescent="0.25">
      <c r="A1567" t="s">
        <v>82</v>
      </c>
      <c r="B1567" t="s">
        <v>899</v>
      </c>
      <c r="C1567" t="str">
        <f>Tabela2[[#This Row],[Localidade]]&amp;"/"&amp;Tabela2[[#This Row],[Estado]]</f>
        <v>Capelinha/MG</v>
      </c>
      <c r="D1567">
        <v>39680000</v>
      </c>
      <c r="E1567">
        <v>39684999</v>
      </c>
      <c r="F1567" t="e" vm="1466">
        <v>#VALUE!</v>
      </c>
      <c r="G1567" t="e" cm="1">
        <f t="array" aca="1" ref="G1567" ca="1">_FV(Tabela2[[#This Row],[Cidade]],"Latitude")</f>
        <v>#NAME?</v>
      </c>
      <c r="H1567" t="e" cm="1">
        <f t="array" aca="1" ref="H1567" ca="1">_FV(Tabela2[[#This Row],[Cidade]],"Longitude")</f>
        <v>#NAME?</v>
      </c>
    </row>
    <row r="1568" spans="1:8" x14ac:dyDescent="0.25">
      <c r="A1568" t="s">
        <v>82</v>
      </c>
      <c r="B1568" t="s">
        <v>900</v>
      </c>
      <c r="C1568" t="str">
        <f>Tabela2[[#This Row],[Localidade]]&amp;"/"&amp;Tabela2[[#This Row],[Estado]]</f>
        <v>Capetinga/MG</v>
      </c>
      <c r="D1568">
        <v>37993000</v>
      </c>
      <c r="E1568">
        <v>37996999</v>
      </c>
      <c r="F1568" t="e" vm="1467">
        <v>#VALUE!</v>
      </c>
      <c r="G1568" t="e" cm="1">
        <f t="array" aca="1" ref="G1568" ca="1">_FV(Tabela2[[#This Row],[Cidade]],"Latitude")</f>
        <v>#NAME?</v>
      </c>
      <c r="H1568" t="e" cm="1">
        <f t="array" aca="1" ref="H1568" ca="1">_FV(Tabela2[[#This Row],[Cidade]],"Longitude")</f>
        <v>#NAME?</v>
      </c>
    </row>
    <row r="1569" spans="1:8" x14ac:dyDescent="0.25">
      <c r="A1569" t="s">
        <v>82</v>
      </c>
      <c r="B1569" t="s">
        <v>901</v>
      </c>
      <c r="C1569" t="str">
        <f>Tabela2[[#This Row],[Localidade]]&amp;"/"&amp;Tabela2[[#This Row],[Estado]]</f>
        <v>Capim Branco/MG</v>
      </c>
      <c r="D1569">
        <v>35730000</v>
      </c>
      <c r="E1569">
        <v>35731999</v>
      </c>
      <c r="F1569" t="e" vm="1468">
        <v>#VALUE!</v>
      </c>
      <c r="G1569" t="e" cm="1">
        <f t="array" aca="1" ref="G1569" ca="1">_FV(Tabela2[[#This Row],[Cidade]],"Latitude")</f>
        <v>#NAME?</v>
      </c>
      <c r="H1569" t="e" cm="1">
        <f t="array" aca="1" ref="H1569" ca="1">_FV(Tabela2[[#This Row],[Cidade]],"Longitude")</f>
        <v>#NAME?</v>
      </c>
    </row>
    <row r="1570" spans="1:8" x14ac:dyDescent="0.25">
      <c r="A1570" t="s">
        <v>82</v>
      </c>
      <c r="B1570" t="s">
        <v>4986</v>
      </c>
      <c r="C1570" t="str">
        <f>Tabela2[[#This Row],[Localidade]]&amp;"/"&amp;Tabela2[[#This Row],[Estado]]</f>
        <v>Capinopolis/MG</v>
      </c>
      <c r="D1570">
        <v>38360000</v>
      </c>
      <c r="E1570">
        <v>38369999</v>
      </c>
      <c r="F1570" t="e" vm="1469">
        <v>#VALUE!</v>
      </c>
      <c r="G1570" t="e" cm="1">
        <f t="array" aca="1" ref="G1570" ca="1">_FV(Tabela2[[#This Row],[Cidade]],"Latitude")</f>
        <v>#NAME?</v>
      </c>
      <c r="H1570" t="e" cm="1">
        <f t="array" aca="1" ref="H1570" ca="1">_FV(Tabela2[[#This Row],[Cidade]],"Longitude")</f>
        <v>#NAME?</v>
      </c>
    </row>
    <row r="1571" spans="1:8" x14ac:dyDescent="0.25">
      <c r="A1571" t="s">
        <v>82</v>
      </c>
      <c r="B1571" t="s">
        <v>4272</v>
      </c>
      <c r="C1571" t="str">
        <f>Tabela2[[#This Row],[Localidade]]&amp;"/"&amp;Tabela2[[#This Row],[Estado]]</f>
        <v>Capitao Andrade/MG</v>
      </c>
      <c r="D1571">
        <v>35123000</v>
      </c>
      <c r="E1571">
        <v>35124999</v>
      </c>
      <c r="F1571" t="e" vm="1470">
        <v>#VALUE!</v>
      </c>
      <c r="G1571" t="e" cm="1">
        <f t="array" aca="1" ref="G1571" ca="1">_FV(Tabela2[[#This Row],[Cidade]],"Latitude")</f>
        <v>#NAME?</v>
      </c>
      <c r="H1571" t="e" cm="1">
        <f t="array" aca="1" ref="H1571" ca="1">_FV(Tabela2[[#This Row],[Cidade]],"Longitude")</f>
        <v>#NAME?</v>
      </c>
    </row>
    <row r="1572" spans="1:8" x14ac:dyDescent="0.25">
      <c r="A1572" t="s">
        <v>82</v>
      </c>
      <c r="B1572" t="s">
        <v>4273</v>
      </c>
      <c r="C1572" t="str">
        <f>Tabela2[[#This Row],[Localidade]]&amp;"/"&amp;Tabela2[[#This Row],[Estado]]</f>
        <v>Capitao Eneas/MG</v>
      </c>
      <c r="D1572">
        <v>39472000</v>
      </c>
      <c r="E1572">
        <v>39474999</v>
      </c>
      <c r="F1572" t="e" vm="1471">
        <v>#VALUE!</v>
      </c>
      <c r="G1572" t="e" cm="1">
        <f t="array" aca="1" ref="G1572" ca="1">_FV(Tabela2[[#This Row],[Cidade]],"Latitude")</f>
        <v>#NAME?</v>
      </c>
      <c r="H1572" t="e" cm="1">
        <f t="array" aca="1" ref="H1572" ca="1">_FV(Tabela2[[#This Row],[Cidade]],"Longitude")</f>
        <v>#NAME?</v>
      </c>
    </row>
    <row r="1573" spans="1:8" x14ac:dyDescent="0.25">
      <c r="A1573" t="s">
        <v>82</v>
      </c>
      <c r="B1573" t="s">
        <v>4987</v>
      </c>
      <c r="C1573" t="str">
        <f>Tabela2[[#This Row],[Localidade]]&amp;"/"&amp;Tabela2[[#This Row],[Estado]]</f>
        <v>Capitolio/MG</v>
      </c>
      <c r="D1573">
        <v>37930000</v>
      </c>
      <c r="E1573">
        <v>37939999</v>
      </c>
      <c r="F1573" t="e" vm="1472">
        <v>#VALUE!</v>
      </c>
      <c r="G1573" t="e" cm="1">
        <f t="array" aca="1" ref="G1573" ca="1">_FV(Tabela2[[#This Row],[Cidade]],"Latitude")</f>
        <v>#NAME?</v>
      </c>
      <c r="H1573" t="e" cm="1">
        <f t="array" aca="1" ref="H1573" ca="1">_FV(Tabela2[[#This Row],[Cidade]],"Longitude")</f>
        <v>#NAME?</v>
      </c>
    </row>
    <row r="1574" spans="1:8" x14ac:dyDescent="0.25">
      <c r="A1574" t="s">
        <v>82</v>
      </c>
      <c r="B1574" t="s">
        <v>902</v>
      </c>
      <c r="C1574" t="str">
        <f>Tabela2[[#This Row],[Localidade]]&amp;"/"&amp;Tabela2[[#This Row],[Estado]]</f>
        <v>Caputira/MG</v>
      </c>
      <c r="D1574">
        <v>36925000</v>
      </c>
      <c r="E1574">
        <v>36929999</v>
      </c>
      <c r="F1574" t="e" vm="1473">
        <v>#VALUE!</v>
      </c>
      <c r="G1574" t="e" cm="1">
        <f t="array" aca="1" ref="G1574" ca="1">_FV(Tabela2[[#This Row],[Cidade]],"Latitude")</f>
        <v>#NAME?</v>
      </c>
      <c r="H1574" t="e" cm="1">
        <f t="array" aca="1" ref="H1574" ca="1">_FV(Tabela2[[#This Row],[Cidade]],"Longitude")</f>
        <v>#NAME?</v>
      </c>
    </row>
    <row r="1575" spans="1:8" x14ac:dyDescent="0.25">
      <c r="A1575" t="s">
        <v>82</v>
      </c>
      <c r="B1575" t="s">
        <v>3903</v>
      </c>
      <c r="C1575" t="str">
        <f>Tabela2[[#This Row],[Localidade]]&amp;"/"&amp;Tabela2[[#This Row],[Estado]]</f>
        <v>Carai/MG</v>
      </c>
      <c r="D1575">
        <v>39810000</v>
      </c>
      <c r="E1575">
        <v>39813999</v>
      </c>
      <c r="F1575" t="e" vm="1474">
        <v>#VALUE!</v>
      </c>
      <c r="G1575" t="e" cm="1">
        <f t="array" aca="1" ref="G1575" ca="1">_FV(Tabela2[[#This Row],[Cidade]],"Latitude")</f>
        <v>#NAME?</v>
      </c>
      <c r="H1575" t="e" cm="1">
        <f t="array" aca="1" ref="H1575" ca="1">_FV(Tabela2[[#This Row],[Cidade]],"Longitude")</f>
        <v>#NAME?</v>
      </c>
    </row>
    <row r="1576" spans="1:8" x14ac:dyDescent="0.25">
      <c r="A1576" t="s">
        <v>82</v>
      </c>
      <c r="B1576" t="s">
        <v>3904</v>
      </c>
      <c r="C1576" t="str">
        <f>Tabela2[[#This Row],[Localidade]]&amp;"/"&amp;Tabela2[[#This Row],[Estado]]</f>
        <v>Caranaiba/MG</v>
      </c>
      <c r="D1576">
        <v>36428000</v>
      </c>
      <c r="E1576">
        <v>36429999</v>
      </c>
      <c r="F1576" t="e" vm="1475">
        <v>#VALUE!</v>
      </c>
      <c r="G1576" t="e" cm="1">
        <f t="array" aca="1" ref="G1576" ca="1">_FV(Tabela2[[#This Row],[Cidade]],"Latitude")</f>
        <v>#NAME?</v>
      </c>
      <c r="H1576" t="e" cm="1">
        <f t="array" aca="1" ref="H1576" ca="1">_FV(Tabela2[[#This Row],[Cidade]],"Longitude")</f>
        <v>#NAME?</v>
      </c>
    </row>
    <row r="1577" spans="1:8" x14ac:dyDescent="0.25">
      <c r="A1577" t="s">
        <v>82</v>
      </c>
      <c r="B1577" t="s">
        <v>3905</v>
      </c>
      <c r="C1577" t="str">
        <f>Tabela2[[#This Row],[Localidade]]&amp;"/"&amp;Tabela2[[#This Row],[Estado]]</f>
        <v>Carandai/MG</v>
      </c>
      <c r="D1577">
        <v>36280000</v>
      </c>
      <c r="E1577">
        <v>36289999</v>
      </c>
      <c r="F1577" t="e" vm="1476">
        <v>#VALUE!</v>
      </c>
      <c r="G1577" t="e" cm="1">
        <f t="array" aca="1" ref="G1577" ca="1">_FV(Tabela2[[#This Row],[Cidade]],"Latitude")</f>
        <v>#NAME?</v>
      </c>
      <c r="H1577" t="e" cm="1">
        <f t="array" aca="1" ref="H1577" ca="1">_FV(Tabela2[[#This Row],[Cidade]],"Longitude")</f>
        <v>#NAME?</v>
      </c>
    </row>
    <row r="1578" spans="1:8" x14ac:dyDescent="0.25">
      <c r="A1578" t="s">
        <v>82</v>
      </c>
      <c r="B1578" t="s">
        <v>903</v>
      </c>
      <c r="C1578" t="str">
        <f>Tabela2[[#This Row],[Localidade]]&amp;"/"&amp;Tabela2[[#This Row],[Estado]]</f>
        <v>Carangola/MG</v>
      </c>
      <c r="D1578">
        <v>36800000</v>
      </c>
      <c r="E1578">
        <v>36809999</v>
      </c>
      <c r="F1578" t="e" vm="1477">
        <v>#VALUE!</v>
      </c>
      <c r="G1578" t="e" cm="1">
        <f t="array" aca="1" ref="G1578" ca="1">_FV(Tabela2[[#This Row],[Cidade]],"Latitude")</f>
        <v>#NAME?</v>
      </c>
      <c r="H1578" t="e" cm="1">
        <f t="array" aca="1" ref="H1578" ca="1">_FV(Tabela2[[#This Row],[Cidade]],"Longitude")</f>
        <v>#NAME?</v>
      </c>
    </row>
    <row r="1579" spans="1:8" x14ac:dyDescent="0.25">
      <c r="A1579" t="s">
        <v>82</v>
      </c>
      <c r="B1579" t="s">
        <v>904</v>
      </c>
      <c r="C1579" t="str">
        <f>Tabela2[[#This Row],[Localidade]]&amp;"/"&amp;Tabela2[[#This Row],[Estado]]</f>
        <v>Caratinga/MG</v>
      </c>
      <c r="D1579">
        <v>35300001</v>
      </c>
      <c r="E1579">
        <v>35322999</v>
      </c>
      <c r="F1579" t="e" vm="1478">
        <v>#VALUE!</v>
      </c>
      <c r="G1579" t="e" cm="1">
        <f t="array" aca="1" ref="G1579" ca="1">_FV(Tabela2[[#This Row],[Cidade]],"Latitude")</f>
        <v>#NAME?</v>
      </c>
      <c r="H1579" t="e" cm="1">
        <f t="array" aca="1" ref="H1579" ca="1">_FV(Tabela2[[#This Row],[Cidade]],"Longitude")</f>
        <v>#NAME?</v>
      </c>
    </row>
    <row r="1580" spans="1:8" x14ac:dyDescent="0.25">
      <c r="A1580" t="s">
        <v>82</v>
      </c>
      <c r="B1580" t="s">
        <v>904</v>
      </c>
      <c r="C1580" t="str">
        <f>Tabela2[[#This Row],[Localidade]]&amp;"/"&amp;Tabela2[[#This Row],[Estado]]</f>
        <v>Caratinga/MG</v>
      </c>
      <c r="D1580">
        <v>35300001</v>
      </c>
      <c r="E1580">
        <v>35309999</v>
      </c>
      <c r="F1580" t="e" vm="1478">
        <v>#VALUE!</v>
      </c>
      <c r="G1580" t="e" cm="1">
        <f t="array" aca="1" ref="G1580" ca="1">_FV(Tabela2[[#This Row],[Cidade]],"Latitude")</f>
        <v>#NAME?</v>
      </c>
      <c r="H1580" t="e" cm="1">
        <f t="array" aca="1" ref="H1580" ca="1">_FV(Tabela2[[#This Row],[Cidade]],"Longitude")</f>
        <v>#NAME?</v>
      </c>
    </row>
    <row r="1581" spans="1:8" x14ac:dyDescent="0.25">
      <c r="A1581" t="s">
        <v>82</v>
      </c>
      <c r="B1581" t="s">
        <v>905</v>
      </c>
      <c r="C1581" t="str">
        <f>Tabela2[[#This Row],[Localidade]]&amp;"/"&amp;Tabela2[[#This Row],[Estado]]</f>
        <v>Carbonita/MG</v>
      </c>
      <c r="D1581">
        <v>39665000</v>
      </c>
      <c r="E1581">
        <v>39669999</v>
      </c>
      <c r="F1581" t="e" vm="1479">
        <v>#VALUE!</v>
      </c>
      <c r="G1581" t="e" cm="1">
        <f t="array" aca="1" ref="G1581" ca="1">_FV(Tabela2[[#This Row],[Cidade]],"Latitude")</f>
        <v>#NAME?</v>
      </c>
      <c r="H1581" t="e" cm="1">
        <f t="array" aca="1" ref="H1581" ca="1">_FV(Tabela2[[#This Row],[Cidade]],"Longitude")</f>
        <v>#NAME?</v>
      </c>
    </row>
    <row r="1582" spans="1:8" x14ac:dyDescent="0.25">
      <c r="A1582" t="s">
        <v>82</v>
      </c>
      <c r="B1582" t="s">
        <v>3545</v>
      </c>
      <c r="C1582" t="str">
        <f>Tabela2[[#This Row],[Localidade]]&amp;"/"&amp;Tabela2[[#This Row],[Estado]]</f>
        <v>Careacu/MG</v>
      </c>
      <c r="D1582">
        <v>37582000</v>
      </c>
      <c r="E1582">
        <v>37583999</v>
      </c>
      <c r="F1582" t="e" vm="1480">
        <v>#VALUE!</v>
      </c>
      <c r="G1582" t="e" cm="1">
        <f t="array" aca="1" ref="G1582" ca="1">_FV(Tabela2[[#This Row],[Cidade]],"Latitude")</f>
        <v>#NAME?</v>
      </c>
      <c r="H1582" t="e" cm="1">
        <f t="array" aca="1" ref="H1582" ca="1">_FV(Tabela2[[#This Row],[Cidade]],"Longitude")</f>
        <v>#NAME?</v>
      </c>
    </row>
    <row r="1583" spans="1:8" x14ac:dyDescent="0.25">
      <c r="A1583" t="s">
        <v>82</v>
      </c>
      <c r="B1583" t="s">
        <v>906</v>
      </c>
      <c r="C1583" t="str">
        <f>Tabela2[[#This Row],[Localidade]]&amp;"/"&amp;Tabela2[[#This Row],[Estado]]</f>
        <v>Carlos Chagas/MG</v>
      </c>
      <c r="D1583">
        <v>39864000</v>
      </c>
      <c r="E1583">
        <v>39867999</v>
      </c>
      <c r="F1583" t="e" vm="1481">
        <v>#VALUE!</v>
      </c>
      <c r="G1583" t="e" cm="1">
        <f t="array" aca="1" ref="G1583" ca="1">_FV(Tabela2[[#This Row],[Cidade]],"Latitude")</f>
        <v>#NAME?</v>
      </c>
      <c r="H1583" t="e" cm="1">
        <f t="array" aca="1" ref="H1583" ca="1">_FV(Tabela2[[#This Row],[Cidade]],"Longitude")</f>
        <v>#NAME?</v>
      </c>
    </row>
    <row r="1584" spans="1:8" x14ac:dyDescent="0.25">
      <c r="A1584" t="s">
        <v>82</v>
      </c>
      <c r="B1584" t="s">
        <v>3702</v>
      </c>
      <c r="C1584" t="str">
        <f>Tabela2[[#This Row],[Localidade]]&amp;"/"&amp;Tabela2[[#This Row],[Estado]]</f>
        <v>Carmesia/MG</v>
      </c>
      <c r="D1584">
        <v>35878000</v>
      </c>
      <c r="E1584">
        <v>35879999</v>
      </c>
      <c r="F1584" t="e" vm="1482">
        <v>#VALUE!</v>
      </c>
      <c r="G1584" t="e" cm="1">
        <f t="array" aca="1" ref="G1584" ca="1">_FV(Tabela2[[#This Row],[Cidade]],"Latitude")</f>
        <v>#NAME?</v>
      </c>
      <c r="H1584" t="e" cm="1">
        <f t="array" aca="1" ref="H1584" ca="1">_FV(Tabela2[[#This Row],[Cidade]],"Longitude")</f>
        <v>#NAME?</v>
      </c>
    </row>
    <row r="1585" spans="1:8" x14ac:dyDescent="0.25">
      <c r="A1585" t="s">
        <v>82</v>
      </c>
      <c r="B1585" t="s">
        <v>907</v>
      </c>
      <c r="C1585" t="str">
        <f>Tabela2[[#This Row],[Localidade]]&amp;"/"&amp;Tabela2[[#This Row],[Estado]]</f>
        <v>Carmo da Cachoeira/MG</v>
      </c>
      <c r="D1585">
        <v>37225000</v>
      </c>
      <c r="E1585">
        <v>37234999</v>
      </c>
      <c r="F1585" t="e" vm="1483">
        <v>#VALUE!</v>
      </c>
      <c r="G1585" t="e" cm="1">
        <f t="array" aca="1" ref="G1585" ca="1">_FV(Tabela2[[#This Row],[Cidade]],"Latitude")</f>
        <v>#NAME?</v>
      </c>
      <c r="H1585" t="e" cm="1">
        <f t="array" aca="1" ref="H1585" ca="1">_FV(Tabela2[[#This Row],[Cidade]],"Longitude")</f>
        <v>#NAME?</v>
      </c>
    </row>
    <row r="1586" spans="1:8" x14ac:dyDescent="0.25">
      <c r="A1586" t="s">
        <v>82</v>
      </c>
      <c r="B1586" t="s">
        <v>908</v>
      </c>
      <c r="C1586" t="str">
        <f>Tabela2[[#This Row],[Localidade]]&amp;"/"&amp;Tabela2[[#This Row],[Estado]]</f>
        <v>Carmo da Mata/MG</v>
      </c>
      <c r="D1586">
        <v>35547000</v>
      </c>
      <c r="E1586">
        <v>35549999</v>
      </c>
      <c r="F1586" t="e" vm="1484">
        <v>#VALUE!</v>
      </c>
      <c r="G1586" t="e" cm="1">
        <f t="array" aca="1" ref="G1586" ca="1">_FV(Tabela2[[#This Row],[Cidade]],"Latitude")</f>
        <v>#NAME?</v>
      </c>
      <c r="H1586" t="e" cm="1">
        <f t="array" aca="1" ref="H1586" ca="1">_FV(Tabela2[[#This Row],[Cidade]],"Longitude")</f>
        <v>#NAME?</v>
      </c>
    </row>
    <row r="1587" spans="1:8" x14ac:dyDescent="0.25">
      <c r="A1587" t="s">
        <v>82</v>
      </c>
      <c r="B1587" t="s">
        <v>909</v>
      </c>
      <c r="C1587" t="str">
        <f>Tabela2[[#This Row],[Localidade]]&amp;"/"&amp;Tabela2[[#This Row],[Estado]]</f>
        <v>Carmo de Minas/MG</v>
      </c>
      <c r="D1587">
        <v>37472000</v>
      </c>
      <c r="E1587">
        <v>37473999</v>
      </c>
      <c r="F1587" t="e" vm="1485">
        <v>#VALUE!</v>
      </c>
      <c r="G1587" t="e" cm="1">
        <f t="array" aca="1" ref="G1587" ca="1">_FV(Tabela2[[#This Row],[Cidade]],"Latitude")</f>
        <v>#NAME?</v>
      </c>
      <c r="H1587" t="e" cm="1">
        <f t="array" aca="1" ref="H1587" ca="1">_FV(Tabela2[[#This Row],[Cidade]],"Longitude")</f>
        <v>#NAME?</v>
      </c>
    </row>
    <row r="1588" spans="1:8" x14ac:dyDescent="0.25">
      <c r="A1588" t="s">
        <v>82</v>
      </c>
      <c r="B1588" t="s">
        <v>910</v>
      </c>
      <c r="C1588" t="str">
        <f>Tabela2[[#This Row],[Localidade]]&amp;"/"&amp;Tabela2[[#This Row],[Estado]]</f>
        <v>Carmo do Cajuru/MG</v>
      </c>
      <c r="D1588">
        <v>35557000</v>
      </c>
      <c r="E1588">
        <v>35559999</v>
      </c>
      <c r="F1588" t="e" vm="1486">
        <v>#VALUE!</v>
      </c>
      <c r="G1588" t="e" cm="1">
        <f t="array" aca="1" ref="G1588" ca="1">_FV(Tabela2[[#This Row],[Cidade]],"Latitude")</f>
        <v>#NAME?</v>
      </c>
      <c r="H1588" t="e" cm="1">
        <f t="array" aca="1" ref="H1588" ca="1">_FV(Tabela2[[#This Row],[Cidade]],"Longitude")</f>
        <v>#NAME?</v>
      </c>
    </row>
    <row r="1589" spans="1:8" x14ac:dyDescent="0.25">
      <c r="A1589" t="s">
        <v>82</v>
      </c>
      <c r="B1589" t="s">
        <v>3906</v>
      </c>
      <c r="C1589" t="str">
        <f>Tabela2[[#This Row],[Localidade]]&amp;"/"&amp;Tabela2[[#This Row],[Estado]]</f>
        <v>Carmo do Paranaiba/MG</v>
      </c>
      <c r="D1589">
        <v>38840000</v>
      </c>
      <c r="E1589">
        <v>38859999</v>
      </c>
      <c r="F1589" t="e" vm="1487">
        <v>#VALUE!</v>
      </c>
      <c r="G1589" t="e" cm="1">
        <f t="array" aca="1" ref="G1589" ca="1">_FV(Tabela2[[#This Row],[Cidade]],"Latitude")</f>
        <v>#NAME?</v>
      </c>
      <c r="H1589" t="e" cm="1">
        <f t="array" aca="1" ref="H1589" ca="1">_FV(Tabela2[[#This Row],[Cidade]],"Longitude")</f>
        <v>#NAME?</v>
      </c>
    </row>
    <row r="1590" spans="1:8" x14ac:dyDescent="0.25">
      <c r="A1590" t="s">
        <v>82</v>
      </c>
      <c r="B1590" t="s">
        <v>911</v>
      </c>
      <c r="C1590" t="str">
        <f>Tabela2[[#This Row],[Localidade]]&amp;"/"&amp;Tabela2[[#This Row],[Estado]]</f>
        <v>Carmo do Rio Claro/MG</v>
      </c>
      <c r="D1590">
        <v>37150000</v>
      </c>
      <c r="E1590">
        <v>37159999</v>
      </c>
      <c r="F1590" t="e" vm="1488">
        <v>#VALUE!</v>
      </c>
      <c r="G1590" t="e" cm="1">
        <f t="array" aca="1" ref="G1590" ca="1">_FV(Tabela2[[#This Row],[Cidade]],"Latitude")</f>
        <v>#NAME?</v>
      </c>
      <c r="H1590" t="e" cm="1">
        <f t="array" aca="1" ref="H1590" ca="1">_FV(Tabela2[[#This Row],[Cidade]],"Longitude")</f>
        <v>#NAME?</v>
      </c>
    </row>
    <row r="1591" spans="1:8" x14ac:dyDescent="0.25">
      <c r="A1591" t="s">
        <v>82</v>
      </c>
      <c r="B1591" t="s">
        <v>4988</v>
      </c>
      <c r="C1591" t="str">
        <f>Tabela2[[#This Row],[Localidade]]&amp;"/"&amp;Tabela2[[#This Row],[Estado]]</f>
        <v>Carmopolis de Minas/MG</v>
      </c>
      <c r="D1591">
        <v>35534000</v>
      </c>
      <c r="E1591">
        <v>35535999</v>
      </c>
      <c r="F1591" t="e" vm="1489">
        <v>#VALUE!</v>
      </c>
      <c r="G1591" t="e" cm="1">
        <f t="array" aca="1" ref="G1591" ca="1">_FV(Tabela2[[#This Row],[Cidade]],"Latitude")</f>
        <v>#NAME?</v>
      </c>
      <c r="H1591" t="e" cm="1">
        <f t="array" aca="1" ref="H1591" ca="1">_FV(Tabela2[[#This Row],[Cidade]],"Longitude")</f>
        <v>#NAME?</v>
      </c>
    </row>
    <row r="1592" spans="1:8" x14ac:dyDescent="0.25">
      <c r="A1592" t="s">
        <v>82</v>
      </c>
      <c r="B1592" t="s">
        <v>912</v>
      </c>
      <c r="C1592" t="str">
        <f>Tabela2[[#This Row],[Localidade]]&amp;"/"&amp;Tabela2[[#This Row],[Estado]]</f>
        <v>Carneirinho/MG</v>
      </c>
      <c r="D1592">
        <v>38290000</v>
      </c>
      <c r="E1592">
        <v>38294999</v>
      </c>
      <c r="F1592" t="e" vm="1490">
        <v>#VALUE!</v>
      </c>
      <c r="G1592" t="e" cm="1">
        <f t="array" aca="1" ref="G1592" ca="1">_FV(Tabela2[[#This Row],[Cidade]],"Latitude")</f>
        <v>#NAME?</v>
      </c>
      <c r="H1592" t="e" cm="1">
        <f t="array" aca="1" ref="H1592" ca="1">_FV(Tabela2[[#This Row],[Cidade]],"Longitude")</f>
        <v>#NAME?</v>
      </c>
    </row>
    <row r="1593" spans="1:8" x14ac:dyDescent="0.25">
      <c r="A1593" t="s">
        <v>82</v>
      </c>
      <c r="B1593" t="s">
        <v>913</v>
      </c>
      <c r="C1593" t="str">
        <f>Tabela2[[#This Row],[Localidade]]&amp;"/"&amp;Tabela2[[#This Row],[Estado]]</f>
        <v>Carrancas/MG</v>
      </c>
      <c r="D1593">
        <v>37245000</v>
      </c>
      <c r="E1593">
        <v>37249999</v>
      </c>
      <c r="F1593" t="e" vm="1491">
        <v>#VALUE!</v>
      </c>
      <c r="G1593" t="e" cm="1">
        <f t="array" aca="1" ref="G1593" ca="1">_FV(Tabela2[[#This Row],[Cidade]],"Latitude")</f>
        <v>#NAME?</v>
      </c>
      <c r="H1593" t="e" cm="1">
        <f t="array" aca="1" ref="H1593" ca="1">_FV(Tabela2[[#This Row],[Cidade]],"Longitude")</f>
        <v>#NAME?</v>
      </c>
    </row>
    <row r="1594" spans="1:8" x14ac:dyDescent="0.25">
      <c r="A1594" t="s">
        <v>82</v>
      </c>
      <c r="B1594" t="s">
        <v>4989</v>
      </c>
      <c r="C1594" t="str">
        <f>Tabela2[[#This Row],[Localidade]]&amp;"/"&amp;Tabela2[[#This Row],[Estado]]</f>
        <v>Carvalhopolis/MG</v>
      </c>
      <c r="D1594">
        <v>37760000</v>
      </c>
      <c r="E1594">
        <v>37774999</v>
      </c>
      <c r="F1594" t="e" vm="1492">
        <v>#VALUE!</v>
      </c>
      <c r="G1594" t="e" cm="1">
        <f t="array" aca="1" ref="G1594" ca="1">_FV(Tabela2[[#This Row],[Cidade]],"Latitude")</f>
        <v>#NAME?</v>
      </c>
      <c r="H1594" t="e" cm="1">
        <f t="array" aca="1" ref="H1594" ca="1">_FV(Tabela2[[#This Row],[Cidade]],"Longitude")</f>
        <v>#NAME?</v>
      </c>
    </row>
    <row r="1595" spans="1:8" x14ac:dyDescent="0.25">
      <c r="A1595" t="s">
        <v>82</v>
      </c>
      <c r="B1595" t="s">
        <v>914</v>
      </c>
      <c r="C1595" t="str">
        <f>Tabela2[[#This Row],[Localidade]]&amp;"/"&amp;Tabela2[[#This Row],[Estado]]</f>
        <v>Carvalhos/MG</v>
      </c>
      <c r="D1595">
        <v>37456000</v>
      </c>
      <c r="E1595">
        <v>37457999</v>
      </c>
      <c r="F1595" t="e" vm="1493">
        <v>#VALUE!</v>
      </c>
      <c r="G1595" t="e" cm="1">
        <f t="array" aca="1" ref="G1595" ca="1">_FV(Tabela2[[#This Row],[Cidade]],"Latitude")</f>
        <v>#NAME?</v>
      </c>
      <c r="H1595" t="e" cm="1">
        <f t="array" aca="1" ref="H1595" ca="1">_FV(Tabela2[[#This Row],[Cidade]],"Longitude")</f>
        <v>#NAME?</v>
      </c>
    </row>
    <row r="1596" spans="1:8" x14ac:dyDescent="0.25">
      <c r="A1596" t="s">
        <v>82</v>
      </c>
      <c r="B1596" t="s">
        <v>915</v>
      </c>
      <c r="C1596" t="str">
        <f>Tabela2[[#This Row],[Localidade]]&amp;"/"&amp;Tabela2[[#This Row],[Estado]]</f>
        <v>Casa Grande/MG</v>
      </c>
      <c r="D1596">
        <v>36422000</v>
      </c>
      <c r="E1596">
        <v>36423999</v>
      </c>
      <c r="F1596" t="e" vm="1494">
        <v>#VALUE!</v>
      </c>
      <c r="G1596" t="e" cm="1">
        <f t="array" aca="1" ref="G1596" ca="1">_FV(Tabela2[[#This Row],[Cidade]],"Latitude")</f>
        <v>#NAME?</v>
      </c>
      <c r="H1596" t="e" cm="1">
        <f t="array" aca="1" ref="H1596" ca="1">_FV(Tabela2[[#This Row],[Cidade]],"Longitude")</f>
        <v>#NAME?</v>
      </c>
    </row>
    <row r="1597" spans="1:8" x14ac:dyDescent="0.25">
      <c r="A1597" t="s">
        <v>82</v>
      </c>
      <c r="B1597" t="s">
        <v>916</v>
      </c>
      <c r="C1597" t="str">
        <f>Tabela2[[#This Row],[Localidade]]&amp;"/"&amp;Tabela2[[#This Row],[Estado]]</f>
        <v>Cascalho Rico/MG</v>
      </c>
      <c r="D1597">
        <v>38460000</v>
      </c>
      <c r="E1597">
        <v>38464999</v>
      </c>
      <c r="F1597" t="e" vm="1495">
        <v>#VALUE!</v>
      </c>
      <c r="G1597" t="e" cm="1">
        <f t="array" aca="1" ref="G1597" ca="1">_FV(Tabela2[[#This Row],[Cidade]],"Latitude")</f>
        <v>#NAME?</v>
      </c>
      <c r="H1597" t="e" cm="1">
        <f t="array" aca="1" ref="H1597" ca="1">_FV(Tabela2[[#This Row],[Cidade]],"Longitude")</f>
        <v>#NAME?</v>
      </c>
    </row>
    <row r="1598" spans="1:8" x14ac:dyDescent="0.25">
      <c r="A1598" t="s">
        <v>82</v>
      </c>
      <c r="B1598" t="s">
        <v>3148</v>
      </c>
      <c r="C1598" t="str">
        <f>Tabela2[[#This Row],[Localidade]]&amp;"/"&amp;Tabela2[[#This Row],[Estado]]</f>
        <v>Cassia/MG</v>
      </c>
      <c r="D1598">
        <v>37980000</v>
      </c>
      <c r="E1598">
        <v>37989999</v>
      </c>
      <c r="F1598" t="e" vm="1496">
        <v>#VALUE!</v>
      </c>
      <c r="G1598" t="e" cm="1">
        <f t="array" aca="1" ref="G1598" ca="1">_FV(Tabela2[[#This Row],[Cidade]],"Latitude")</f>
        <v>#NAME?</v>
      </c>
      <c r="H1598" t="e" cm="1">
        <f t="array" aca="1" ref="H1598" ca="1">_FV(Tabela2[[#This Row],[Cidade]],"Longitude")</f>
        <v>#NAME?</v>
      </c>
    </row>
    <row r="1599" spans="1:8" x14ac:dyDescent="0.25">
      <c r="A1599" t="s">
        <v>82</v>
      </c>
      <c r="B1599" t="s">
        <v>5321</v>
      </c>
      <c r="C1599" t="str">
        <f>Tabela2[[#This Row],[Localidade]]&amp;"/"&amp;Tabela2[[#This Row],[Estado]]</f>
        <v>CatAguases/MG</v>
      </c>
      <c r="D1599">
        <v>36770001</v>
      </c>
      <c r="E1599">
        <v>36779999</v>
      </c>
      <c r="F1599" t="e" vm="1497">
        <v>#VALUE!</v>
      </c>
      <c r="G1599" t="e" cm="1">
        <f t="array" aca="1" ref="G1599" ca="1">_FV(Tabela2[[#This Row],[Cidade]],"Latitude")</f>
        <v>#NAME?</v>
      </c>
      <c r="H1599" t="e" cm="1">
        <f t="array" aca="1" ref="H1599" ca="1">_FV(Tabela2[[#This Row],[Cidade]],"Longitude")</f>
        <v>#NAME?</v>
      </c>
    </row>
    <row r="1600" spans="1:8" x14ac:dyDescent="0.25">
      <c r="A1600" t="s">
        <v>82</v>
      </c>
      <c r="B1600" t="s">
        <v>5321</v>
      </c>
      <c r="C1600" t="str">
        <f>Tabela2[[#This Row],[Localidade]]&amp;"/"&amp;Tabela2[[#This Row],[Estado]]</f>
        <v>CatAguases/MG</v>
      </c>
      <c r="D1600">
        <v>36770001</v>
      </c>
      <c r="E1600">
        <v>36775999</v>
      </c>
      <c r="F1600" t="e" vm="1497">
        <v>#VALUE!</v>
      </c>
      <c r="G1600" t="e" cm="1">
        <f t="array" aca="1" ref="G1600" ca="1">_FV(Tabela2[[#This Row],[Cidade]],"Latitude")</f>
        <v>#NAME?</v>
      </c>
      <c r="H1600" t="e" cm="1">
        <f t="array" aca="1" ref="H1600" ca="1">_FV(Tabela2[[#This Row],[Cidade]],"Longitude")</f>
        <v>#NAME?</v>
      </c>
    </row>
    <row r="1601" spans="1:8" x14ac:dyDescent="0.25">
      <c r="A1601" t="s">
        <v>82</v>
      </c>
      <c r="B1601" t="s">
        <v>917</v>
      </c>
      <c r="C1601" t="str">
        <f>Tabela2[[#This Row],[Localidade]]&amp;"/"&amp;Tabela2[[#This Row],[Estado]]</f>
        <v>Catas Altas/MG</v>
      </c>
      <c r="D1601">
        <v>35969000</v>
      </c>
      <c r="E1601">
        <v>35969999</v>
      </c>
      <c r="F1601" t="e" vm="1498">
        <v>#VALUE!</v>
      </c>
      <c r="G1601" t="e" cm="1">
        <f t="array" aca="1" ref="G1601" ca="1">_FV(Tabela2[[#This Row],[Cidade]],"Latitude")</f>
        <v>#NAME?</v>
      </c>
      <c r="H1601" t="e" cm="1">
        <f t="array" aca="1" ref="H1601" ca="1">_FV(Tabela2[[#This Row],[Cidade]],"Longitude")</f>
        <v>#NAME?</v>
      </c>
    </row>
    <row r="1602" spans="1:8" x14ac:dyDescent="0.25">
      <c r="A1602" t="s">
        <v>82</v>
      </c>
      <c r="B1602" t="s">
        <v>918</v>
      </c>
      <c r="C1602" t="str">
        <f>Tabela2[[#This Row],[Localidade]]&amp;"/"&amp;Tabela2[[#This Row],[Estado]]</f>
        <v>Catas Altas da Noruega/MG</v>
      </c>
      <c r="D1602">
        <v>36450000</v>
      </c>
      <c r="E1602">
        <v>36454999</v>
      </c>
      <c r="F1602" t="e" vm="1499">
        <v>#VALUE!</v>
      </c>
      <c r="G1602" t="e" cm="1">
        <f t="array" aca="1" ref="G1602" ca="1">_FV(Tabela2[[#This Row],[Cidade]],"Latitude")</f>
        <v>#NAME?</v>
      </c>
      <c r="H1602" t="e" cm="1">
        <f t="array" aca="1" ref="H1602" ca="1">_FV(Tabela2[[#This Row],[Cidade]],"Longitude")</f>
        <v>#NAME?</v>
      </c>
    </row>
    <row r="1603" spans="1:8" x14ac:dyDescent="0.25">
      <c r="A1603" t="s">
        <v>82</v>
      </c>
      <c r="B1603" t="s">
        <v>919</v>
      </c>
      <c r="C1603" t="str">
        <f>Tabela2[[#This Row],[Localidade]]&amp;"/"&amp;Tabela2[[#This Row],[Estado]]</f>
        <v>Catuji/MG</v>
      </c>
      <c r="D1603">
        <v>39816000</v>
      </c>
      <c r="E1603">
        <v>39816999</v>
      </c>
      <c r="F1603" t="e" vm="1500">
        <v>#VALUE!</v>
      </c>
      <c r="G1603" t="e" cm="1">
        <f t="array" aca="1" ref="G1603" ca="1">_FV(Tabela2[[#This Row],[Cidade]],"Latitude")</f>
        <v>#NAME?</v>
      </c>
      <c r="H1603" t="e" cm="1">
        <f t="array" aca="1" ref="H1603" ca="1">_FV(Tabela2[[#This Row],[Cidade]],"Longitude")</f>
        <v>#NAME?</v>
      </c>
    </row>
    <row r="1604" spans="1:8" x14ac:dyDescent="0.25">
      <c r="A1604" t="s">
        <v>82</v>
      </c>
      <c r="B1604" t="s">
        <v>920</v>
      </c>
      <c r="C1604" t="str">
        <f>Tabela2[[#This Row],[Localidade]]&amp;"/"&amp;Tabela2[[#This Row],[Estado]]</f>
        <v>Catuti/MG</v>
      </c>
      <c r="D1604">
        <v>39526000</v>
      </c>
      <c r="E1604">
        <v>39526999</v>
      </c>
      <c r="F1604" t="e" vm="1501">
        <v>#VALUE!</v>
      </c>
      <c r="G1604" t="e" cm="1">
        <f t="array" aca="1" ref="G1604" ca="1">_FV(Tabela2[[#This Row],[Cidade]],"Latitude")</f>
        <v>#NAME?</v>
      </c>
      <c r="H1604" t="e" cm="1">
        <f t="array" aca="1" ref="H1604" ca="1">_FV(Tabela2[[#This Row],[Cidade]],"Longitude")</f>
        <v>#NAME?</v>
      </c>
    </row>
    <row r="1605" spans="1:8" x14ac:dyDescent="0.25">
      <c r="A1605" t="s">
        <v>82</v>
      </c>
      <c r="B1605" t="s">
        <v>921</v>
      </c>
      <c r="C1605" t="str">
        <f>Tabela2[[#This Row],[Localidade]]&amp;"/"&amp;Tabela2[[#This Row],[Estado]]</f>
        <v>Caxambu/MG</v>
      </c>
      <c r="D1605">
        <v>37440000</v>
      </c>
      <c r="E1605">
        <v>37442999</v>
      </c>
      <c r="F1605" t="e" vm="1502">
        <v>#VALUE!</v>
      </c>
      <c r="G1605" t="e" cm="1">
        <f t="array" aca="1" ref="G1605" ca="1">_FV(Tabela2[[#This Row],[Cidade]],"Latitude")</f>
        <v>#NAME?</v>
      </c>
      <c r="H1605" t="e" cm="1">
        <f t="array" aca="1" ref="H1605" ca="1">_FV(Tabela2[[#This Row],[Cidade]],"Longitude")</f>
        <v>#NAME?</v>
      </c>
    </row>
    <row r="1606" spans="1:8" x14ac:dyDescent="0.25">
      <c r="A1606" t="s">
        <v>82</v>
      </c>
      <c r="B1606" t="s">
        <v>3703</v>
      </c>
      <c r="C1606" t="str">
        <f>Tabela2[[#This Row],[Localidade]]&amp;"/"&amp;Tabela2[[#This Row],[Estado]]</f>
        <v>Cedro do Abaete/MG</v>
      </c>
      <c r="D1606">
        <v>35624000</v>
      </c>
      <c r="E1606">
        <v>35624999</v>
      </c>
      <c r="F1606" t="e" vm="1503">
        <v>#VALUE!</v>
      </c>
      <c r="G1606" t="e" cm="1">
        <f t="array" aca="1" ref="G1606" ca="1">_FV(Tabela2[[#This Row],[Cidade]],"Latitude")</f>
        <v>#NAME?</v>
      </c>
      <c r="H1606" t="e" cm="1">
        <f t="array" aca="1" ref="H1606" ca="1">_FV(Tabela2[[#This Row],[Cidade]],"Longitude")</f>
        <v>#NAME?</v>
      </c>
    </row>
    <row r="1607" spans="1:8" x14ac:dyDescent="0.25">
      <c r="A1607" t="s">
        <v>82</v>
      </c>
      <c r="B1607" t="s">
        <v>922</v>
      </c>
      <c r="C1607" t="str">
        <f>Tabela2[[#This Row],[Localidade]]&amp;"/"&amp;Tabela2[[#This Row],[Estado]]</f>
        <v>Central de Minas/MG</v>
      </c>
      <c r="D1607">
        <v>35260000</v>
      </c>
      <c r="E1607">
        <v>35264999</v>
      </c>
      <c r="F1607" t="e" vm="1504">
        <v>#VALUE!</v>
      </c>
      <c r="G1607" t="e" cm="1">
        <f t="array" aca="1" ref="G1607" ca="1">_FV(Tabela2[[#This Row],[Cidade]],"Latitude")</f>
        <v>#NAME?</v>
      </c>
      <c r="H1607" t="e" cm="1">
        <f t="array" aca="1" ref="H1607" ca="1">_FV(Tabela2[[#This Row],[Cidade]],"Longitude")</f>
        <v>#NAME?</v>
      </c>
    </row>
    <row r="1608" spans="1:8" x14ac:dyDescent="0.25">
      <c r="A1608" t="s">
        <v>82</v>
      </c>
      <c r="B1608" t="s">
        <v>923</v>
      </c>
      <c r="C1608" t="str">
        <f>Tabela2[[#This Row],[Localidade]]&amp;"/"&amp;Tabela2[[#This Row],[Estado]]</f>
        <v>Centralina/MG</v>
      </c>
      <c r="D1608">
        <v>38390000</v>
      </c>
      <c r="E1608">
        <v>38399999</v>
      </c>
      <c r="F1608" t="e" vm="1505">
        <v>#VALUE!</v>
      </c>
      <c r="G1608" t="e" cm="1">
        <f t="array" aca="1" ref="G1608" ca="1">_FV(Tabela2[[#This Row],[Cidade]],"Latitude")</f>
        <v>#NAME?</v>
      </c>
      <c r="H1608" t="e" cm="1">
        <f t="array" aca="1" ref="H1608" ca="1">_FV(Tabela2[[#This Row],[Cidade]],"Longitude")</f>
        <v>#NAME?</v>
      </c>
    </row>
    <row r="1609" spans="1:8" x14ac:dyDescent="0.25">
      <c r="A1609" t="s">
        <v>82</v>
      </c>
      <c r="B1609" t="s">
        <v>3149</v>
      </c>
      <c r="C1609" t="str">
        <f>Tabela2[[#This Row],[Localidade]]&amp;"/"&amp;Tabela2[[#This Row],[Estado]]</f>
        <v>Chacara/MG</v>
      </c>
      <c r="D1609">
        <v>36110000</v>
      </c>
      <c r="E1609">
        <v>36119999</v>
      </c>
      <c r="F1609" t="e" vm="1506">
        <v>#VALUE!</v>
      </c>
      <c r="G1609" t="e" cm="1">
        <f t="array" aca="1" ref="G1609" ca="1">_FV(Tabela2[[#This Row],[Cidade]],"Latitude")</f>
        <v>#NAME?</v>
      </c>
      <c r="H1609" t="e" cm="1">
        <f t="array" aca="1" ref="H1609" ca="1">_FV(Tabela2[[#This Row],[Cidade]],"Longitude")</f>
        <v>#NAME?</v>
      </c>
    </row>
    <row r="1610" spans="1:8" x14ac:dyDescent="0.25">
      <c r="A1610" t="s">
        <v>82</v>
      </c>
      <c r="B1610" t="s">
        <v>3704</v>
      </c>
      <c r="C1610" t="str">
        <f>Tabela2[[#This Row],[Localidade]]&amp;"/"&amp;Tabela2[[#This Row],[Estado]]</f>
        <v>Chale/MG</v>
      </c>
      <c r="D1610">
        <v>36985000</v>
      </c>
      <c r="E1610">
        <v>36989999</v>
      </c>
      <c r="F1610" t="e" vm="1507">
        <v>#VALUE!</v>
      </c>
      <c r="G1610" t="e" cm="1">
        <f t="array" aca="1" ref="G1610" ca="1">_FV(Tabela2[[#This Row],[Cidade]],"Latitude")</f>
        <v>#NAME?</v>
      </c>
      <c r="H1610" t="e" cm="1">
        <f t="array" aca="1" ref="H1610" ca="1">_FV(Tabela2[[#This Row],[Cidade]],"Longitude")</f>
        <v>#NAME?</v>
      </c>
    </row>
    <row r="1611" spans="1:8" x14ac:dyDescent="0.25">
      <c r="A1611" t="s">
        <v>82</v>
      </c>
      <c r="B1611" t="s">
        <v>924</v>
      </c>
      <c r="C1611" t="str">
        <f>Tabela2[[#This Row],[Localidade]]&amp;"/"&amp;Tabela2[[#This Row],[Estado]]</f>
        <v>Chapada do Norte/MG</v>
      </c>
      <c r="D1611">
        <v>39648000</v>
      </c>
      <c r="E1611">
        <v>39649999</v>
      </c>
      <c r="F1611" t="e" vm="1508">
        <v>#VALUE!</v>
      </c>
      <c r="G1611" t="e" cm="1">
        <f t="array" aca="1" ref="G1611" ca="1">_FV(Tabela2[[#This Row],[Cidade]],"Latitude")</f>
        <v>#NAME?</v>
      </c>
      <c r="H1611" t="e" cm="1">
        <f t="array" aca="1" ref="H1611" ca="1">_FV(Tabela2[[#This Row],[Cidade]],"Longitude")</f>
        <v>#NAME?</v>
      </c>
    </row>
    <row r="1612" spans="1:8" x14ac:dyDescent="0.25">
      <c r="A1612" t="s">
        <v>82</v>
      </c>
      <c r="B1612" t="s">
        <v>4838</v>
      </c>
      <c r="C1612" t="str">
        <f>Tabela2[[#This Row],[Localidade]]&amp;"/"&amp;Tabela2[[#This Row],[Estado]]</f>
        <v>Chapada Gaucha/MG</v>
      </c>
      <c r="D1612">
        <v>38689000</v>
      </c>
      <c r="E1612">
        <v>38689999</v>
      </c>
      <c r="F1612" t="e" vm="1509">
        <v>#VALUE!</v>
      </c>
      <c r="G1612" t="e" cm="1">
        <f t="array" aca="1" ref="G1612" ca="1">_FV(Tabela2[[#This Row],[Cidade]],"Latitude")</f>
        <v>#NAME?</v>
      </c>
      <c r="H1612" t="e" cm="1">
        <f t="array" aca="1" ref="H1612" ca="1">_FV(Tabela2[[#This Row],[Cidade]],"Longitude")</f>
        <v>#NAME?</v>
      </c>
    </row>
    <row r="1613" spans="1:8" x14ac:dyDescent="0.25">
      <c r="A1613" t="s">
        <v>82</v>
      </c>
      <c r="B1613" t="s">
        <v>925</v>
      </c>
      <c r="C1613" t="str">
        <f>Tabela2[[#This Row],[Localidade]]&amp;"/"&amp;Tabela2[[#This Row],[Estado]]</f>
        <v>Chiador/MG</v>
      </c>
      <c r="D1613">
        <v>36630000</v>
      </c>
      <c r="E1613">
        <v>36639999</v>
      </c>
      <c r="F1613" t="e" vm="1510">
        <v>#VALUE!</v>
      </c>
      <c r="G1613" t="e" cm="1">
        <f t="array" aca="1" ref="G1613" ca="1">_FV(Tabela2[[#This Row],[Cidade]],"Latitude")</f>
        <v>#NAME?</v>
      </c>
      <c r="H1613" t="e" cm="1">
        <f t="array" aca="1" ref="H1613" ca="1">_FV(Tabela2[[#This Row],[Cidade]],"Longitude")</f>
        <v>#NAME?</v>
      </c>
    </row>
    <row r="1614" spans="1:8" x14ac:dyDescent="0.25">
      <c r="A1614" t="s">
        <v>82</v>
      </c>
      <c r="B1614" t="s">
        <v>3401</v>
      </c>
      <c r="C1614" t="str">
        <f>Tabela2[[#This Row],[Localidade]]&amp;"/"&amp;Tabela2[[#This Row],[Estado]]</f>
        <v>Cipotanea/MG</v>
      </c>
      <c r="D1614">
        <v>36265000</v>
      </c>
      <c r="E1614">
        <v>36269999</v>
      </c>
      <c r="F1614" t="e" vm="1511">
        <v>#VALUE!</v>
      </c>
      <c r="G1614" t="e" cm="1">
        <f t="array" aca="1" ref="G1614" ca="1">_FV(Tabela2[[#This Row],[Cidade]],"Latitude")</f>
        <v>#NAME?</v>
      </c>
      <c r="H1614" t="e" cm="1">
        <f t="array" aca="1" ref="H1614" ca="1">_FV(Tabela2[[#This Row],[Cidade]],"Longitude")</f>
        <v>#NAME?</v>
      </c>
    </row>
    <row r="1615" spans="1:8" x14ac:dyDescent="0.25">
      <c r="A1615" t="s">
        <v>82</v>
      </c>
      <c r="B1615" t="s">
        <v>926</v>
      </c>
      <c r="C1615" t="str">
        <f>Tabela2[[#This Row],[Localidade]]&amp;"/"&amp;Tabela2[[#This Row],[Estado]]</f>
        <v>Claraval/MG</v>
      </c>
      <c r="D1615">
        <v>37997000</v>
      </c>
      <c r="E1615">
        <v>37999999</v>
      </c>
      <c r="F1615" t="e" vm="1512">
        <v>#VALUE!</v>
      </c>
      <c r="G1615" t="e" cm="1">
        <f t="array" aca="1" ref="G1615" ca="1">_FV(Tabela2[[#This Row],[Cidade]],"Latitude")</f>
        <v>#NAME?</v>
      </c>
      <c r="H1615" t="e" cm="1">
        <f t="array" aca="1" ref="H1615" ca="1">_FV(Tabela2[[#This Row],[Cidade]],"Longitude")</f>
        <v>#NAME?</v>
      </c>
    </row>
    <row r="1616" spans="1:8" x14ac:dyDescent="0.25">
      <c r="A1616" t="s">
        <v>82</v>
      </c>
      <c r="B1616" t="s">
        <v>5266</v>
      </c>
      <c r="C1616" t="str">
        <f>Tabela2[[#This Row],[Localidade]]&amp;"/"&amp;Tabela2[[#This Row],[Estado]]</f>
        <v>Claro dos Pocoes/MG</v>
      </c>
      <c r="D1616">
        <v>39380000</v>
      </c>
      <c r="E1616">
        <v>39386999</v>
      </c>
      <c r="F1616" t="e" vm="1513">
        <v>#VALUE!</v>
      </c>
      <c r="G1616" t="e" cm="1">
        <f t="array" aca="1" ref="G1616" ca="1">_FV(Tabela2[[#This Row],[Cidade]],"Latitude")</f>
        <v>#NAME?</v>
      </c>
      <c r="H1616" t="e" cm="1">
        <f t="array" aca="1" ref="H1616" ca="1">_FV(Tabela2[[#This Row],[Cidade]],"Longitude")</f>
        <v>#NAME?</v>
      </c>
    </row>
    <row r="1617" spans="1:8" x14ac:dyDescent="0.25">
      <c r="A1617" t="s">
        <v>82</v>
      </c>
      <c r="B1617" t="s">
        <v>3150</v>
      </c>
      <c r="C1617" t="str">
        <f>Tabela2[[#This Row],[Localidade]]&amp;"/"&amp;Tabela2[[#This Row],[Estado]]</f>
        <v>Claudio/MG</v>
      </c>
      <c r="D1617">
        <v>35530000</v>
      </c>
      <c r="E1617">
        <v>35533999</v>
      </c>
      <c r="F1617" t="e" vm="1514">
        <v>#VALUE!</v>
      </c>
      <c r="G1617" t="e" cm="1">
        <f t="array" aca="1" ref="G1617" ca="1">_FV(Tabela2[[#This Row],[Cidade]],"Latitude")</f>
        <v>#NAME?</v>
      </c>
      <c r="H1617" t="e" cm="1">
        <f t="array" aca="1" ref="H1617" ca="1">_FV(Tabela2[[#This Row],[Cidade]],"Longitude")</f>
        <v>#NAME?</v>
      </c>
    </row>
    <row r="1618" spans="1:8" x14ac:dyDescent="0.25">
      <c r="A1618" t="s">
        <v>82</v>
      </c>
      <c r="B1618" t="s">
        <v>927</v>
      </c>
      <c r="C1618" t="str">
        <f>Tabela2[[#This Row],[Localidade]]&amp;"/"&amp;Tabela2[[#This Row],[Estado]]</f>
        <v>Coimbra/MG</v>
      </c>
      <c r="D1618">
        <v>36550000</v>
      </c>
      <c r="E1618">
        <v>36554999</v>
      </c>
      <c r="F1618" t="e" vm="1515">
        <v>#VALUE!</v>
      </c>
      <c r="G1618" t="e" cm="1">
        <f t="array" aca="1" ref="G1618" ca="1">_FV(Tabela2[[#This Row],[Cidade]],"Latitude")</f>
        <v>#NAME?</v>
      </c>
      <c r="H1618" t="e" cm="1">
        <f t="array" aca="1" ref="H1618" ca="1">_FV(Tabela2[[#This Row],[Cidade]],"Longitude")</f>
        <v>#NAME?</v>
      </c>
    </row>
    <row r="1619" spans="1:8" x14ac:dyDescent="0.25">
      <c r="A1619" t="s">
        <v>82</v>
      </c>
      <c r="B1619" t="s">
        <v>928</v>
      </c>
      <c r="C1619" t="str">
        <f>Tabela2[[#This Row],[Localidade]]&amp;"/"&amp;Tabela2[[#This Row],[Estado]]</f>
        <v>Coluna/MG</v>
      </c>
      <c r="D1619">
        <v>39770000</v>
      </c>
      <c r="E1619">
        <v>39774999</v>
      </c>
      <c r="F1619" t="e" vm="1516">
        <v>#VALUE!</v>
      </c>
      <c r="G1619" t="e" cm="1">
        <f t="array" aca="1" ref="G1619" ca="1">_FV(Tabela2[[#This Row],[Cidade]],"Latitude")</f>
        <v>#NAME?</v>
      </c>
      <c r="H1619" t="e" cm="1">
        <f t="array" aca="1" ref="H1619" ca="1">_FV(Tabela2[[#This Row],[Cidade]],"Longitude")</f>
        <v>#NAME?</v>
      </c>
    </row>
    <row r="1620" spans="1:8" x14ac:dyDescent="0.25">
      <c r="A1620" t="s">
        <v>82</v>
      </c>
      <c r="B1620" t="s">
        <v>929</v>
      </c>
      <c r="C1620" t="str">
        <f>Tabela2[[#This Row],[Localidade]]&amp;"/"&amp;Tabela2[[#This Row],[Estado]]</f>
        <v>Comendador Gomes/MG</v>
      </c>
      <c r="D1620">
        <v>38250000</v>
      </c>
      <c r="E1620">
        <v>38259999</v>
      </c>
      <c r="F1620" t="e" vm="1517">
        <v>#VALUE!</v>
      </c>
      <c r="G1620" t="e" cm="1">
        <f t="array" aca="1" ref="G1620" ca="1">_FV(Tabela2[[#This Row],[Cidade]],"Latitude")</f>
        <v>#NAME?</v>
      </c>
      <c r="H1620" t="e" cm="1">
        <f t="array" aca="1" ref="H1620" ca="1">_FV(Tabela2[[#This Row],[Cidade]],"Longitude")</f>
        <v>#NAME?</v>
      </c>
    </row>
    <row r="1621" spans="1:8" x14ac:dyDescent="0.25">
      <c r="A1621" t="s">
        <v>82</v>
      </c>
      <c r="B1621" t="s">
        <v>930</v>
      </c>
      <c r="C1621" t="str">
        <f>Tabela2[[#This Row],[Localidade]]&amp;"/"&amp;Tabela2[[#This Row],[Estado]]</f>
        <v>Comercinho/MG</v>
      </c>
      <c r="D1621">
        <v>39628000</v>
      </c>
      <c r="E1621">
        <v>39629999</v>
      </c>
      <c r="F1621" t="e" vm="1518">
        <v>#VALUE!</v>
      </c>
      <c r="G1621" t="e" cm="1">
        <f t="array" aca="1" ref="G1621" ca="1">_FV(Tabela2[[#This Row],[Cidade]],"Latitude")</f>
        <v>#NAME?</v>
      </c>
      <c r="H1621" t="e" cm="1">
        <f t="array" aca="1" ref="H1621" ca="1">_FV(Tabela2[[#This Row],[Cidade]],"Longitude")</f>
        <v>#NAME?</v>
      </c>
    </row>
    <row r="1622" spans="1:8" x14ac:dyDescent="0.25">
      <c r="A1622" t="s">
        <v>82</v>
      </c>
      <c r="B1622" t="s">
        <v>4274</v>
      </c>
      <c r="C1622" t="str">
        <f>Tabela2[[#This Row],[Localidade]]&amp;"/"&amp;Tabela2[[#This Row],[Estado]]</f>
        <v>Conceicao da Aparecida/MG</v>
      </c>
      <c r="D1622">
        <v>37148000</v>
      </c>
      <c r="E1622">
        <v>37149999</v>
      </c>
      <c r="F1622" t="e" vm="1519">
        <v>#VALUE!</v>
      </c>
      <c r="G1622" t="e" cm="1">
        <f t="array" aca="1" ref="G1622" ca="1">_FV(Tabela2[[#This Row],[Cidade]],"Latitude")</f>
        <v>#NAME?</v>
      </c>
      <c r="H1622" t="e" cm="1">
        <f t="array" aca="1" ref="H1622" ca="1">_FV(Tabela2[[#This Row],[Cidade]],"Longitude")</f>
        <v>#NAME?</v>
      </c>
    </row>
    <row r="1623" spans="1:8" x14ac:dyDescent="0.25">
      <c r="A1623" t="s">
        <v>82</v>
      </c>
      <c r="B1623" t="s">
        <v>4275</v>
      </c>
      <c r="C1623" t="str">
        <f>Tabela2[[#This Row],[Localidade]]&amp;"/"&amp;Tabela2[[#This Row],[Estado]]</f>
        <v>Conceicao da Barra de Minas/MG</v>
      </c>
      <c r="D1623">
        <v>36360000</v>
      </c>
      <c r="E1623">
        <v>36369999</v>
      </c>
      <c r="F1623" t="e" vm="1520">
        <v>#VALUE!</v>
      </c>
      <c r="G1623" t="e" cm="1">
        <f t="array" aca="1" ref="G1623" ca="1">_FV(Tabela2[[#This Row],[Cidade]],"Latitude")</f>
        <v>#NAME?</v>
      </c>
      <c r="H1623" t="e" cm="1">
        <f t="array" aca="1" ref="H1623" ca="1">_FV(Tabela2[[#This Row],[Cidade]],"Longitude")</f>
        <v>#NAME?</v>
      </c>
    </row>
    <row r="1624" spans="1:8" x14ac:dyDescent="0.25">
      <c r="A1624" t="s">
        <v>82</v>
      </c>
      <c r="B1624" t="s">
        <v>4276</v>
      </c>
      <c r="C1624" t="str">
        <f>Tabela2[[#This Row],[Localidade]]&amp;"/"&amp;Tabela2[[#This Row],[Estado]]</f>
        <v>Conceicao das Alagoas/MG</v>
      </c>
      <c r="D1624">
        <v>38120000</v>
      </c>
      <c r="E1624">
        <v>38129999</v>
      </c>
      <c r="F1624" t="e" vm="1521">
        <v>#VALUE!</v>
      </c>
      <c r="G1624" t="e" cm="1">
        <f t="array" aca="1" ref="G1624" ca="1">_FV(Tabela2[[#This Row],[Cidade]],"Latitude")</f>
        <v>#NAME?</v>
      </c>
      <c r="H1624" t="e" cm="1">
        <f t="array" aca="1" ref="H1624" ca="1">_FV(Tabela2[[#This Row],[Cidade]],"Longitude")</f>
        <v>#NAME?</v>
      </c>
    </row>
    <row r="1625" spans="1:8" x14ac:dyDescent="0.25">
      <c r="A1625" t="s">
        <v>82</v>
      </c>
      <c r="B1625" t="s">
        <v>4277</v>
      </c>
      <c r="C1625" t="str">
        <f>Tabela2[[#This Row],[Localidade]]&amp;"/"&amp;Tabela2[[#This Row],[Estado]]</f>
        <v>Conceicao das Pedras/MG</v>
      </c>
      <c r="D1625">
        <v>37527000</v>
      </c>
      <c r="E1625">
        <v>37529999</v>
      </c>
      <c r="F1625" t="e" vm="1522">
        <v>#VALUE!</v>
      </c>
      <c r="G1625" t="e" cm="1">
        <f t="array" aca="1" ref="G1625" ca="1">_FV(Tabela2[[#This Row],[Cidade]],"Latitude")</f>
        <v>#NAME?</v>
      </c>
      <c r="H1625" t="e" cm="1">
        <f t="array" aca="1" ref="H1625" ca="1">_FV(Tabela2[[#This Row],[Cidade]],"Longitude")</f>
        <v>#NAME?</v>
      </c>
    </row>
    <row r="1626" spans="1:8" x14ac:dyDescent="0.25">
      <c r="A1626" t="s">
        <v>82</v>
      </c>
      <c r="B1626" t="s">
        <v>4278</v>
      </c>
      <c r="C1626" t="str">
        <f>Tabela2[[#This Row],[Localidade]]&amp;"/"&amp;Tabela2[[#This Row],[Estado]]</f>
        <v>Conceicao de Ipanema/MG</v>
      </c>
      <c r="D1626">
        <v>36947000</v>
      </c>
      <c r="E1626">
        <v>36949999</v>
      </c>
      <c r="F1626" t="e" vm="1523">
        <v>#VALUE!</v>
      </c>
      <c r="G1626" t="e" cm="1">
        <f t="array" aca="1" ref="G1626" ca="1">_FV(Tabela2[[#This Row],[Cidade]],"Latitude")</f>
        <v>#NAME?</v>
      </c>
      <c r="H1626" t="e" cm="1">
        <f t="array" aca="1" ref="H1626" ca="1">_FV(Tabela2[[#This Row],[Cidade]],"Longitude")</f>
        <v>#NAME?</v>
      </c>
    </row>
    <row r="1627" spans="1:8" x14ac:dyDescent="0.25">
      <c r="A1627" t="s">
        <v>82</v>
      </c>
      <c r="B1627" t="s">
        <v>4279</v>
      </c>
      <c r="C1627" t="str">
        <f>Tabela2[[#This Row],[Localidade]]&amp;"/"&amp;Tabela2[[#This Row],[Estado]]</f>
        <v>Conceicao do Mato Dentro/MG</v>
      </c>
      <c r="D1627">
        <v>35858000</v>
      </c>
      <c r="E1627">
        <v>35864999</v>
      </c>
      <c r="F1627" t="e" vm="1524">
        <v>#VALUE!</v>
      </c>
      <c r="G1627" t="e" cm="1">
        <f t="array" aca="1" ref="G1627" ca="1">_FV(Tabela2[[#This Row],[Cidade]],"Latitude")</f>
        <v>#NAME?</v>
      </c>
      <c r="H1627" t="e" cm="1">
        <f t="array" aca="1" ref="H1627" ca="1">_FV(Tabela2[[#This Row],[Cidade]],"Longitude")</f>
        <v>#NAME?</v>
      </c>
    </row>
    <row r="1628" spans="1:8" x14ac:dyDescent="0.25">
      <c r="A1628" t="s">
        <v>82</v>
      </c>
      <c r="B1628" t="s">
        <v>4280</v>
      </c>
      <c r="C1628" t="str">
        <f>Tabela2[[#This Row],[Localidade]]&amp;"/"&amp;Tabela2[[#This Row],[Estado]]</f>
        <v>Conceicao do Para/MG</v>
      </c>
      <c r="D1628">
        <v>35668000</v>
      </c>
      <c r="E1628">
        <v>35668999</v>
      </c>
      <c r="F1628" t="e" vm="1525">
        <v>#VALUE!</v>
      </c>
      <c r="G1628" t="e" cm="1">
        <f t="array" aca="1" ref="G1628" ca="1">_FV(Tabela2[[#This Row],[Cidade]],"Latitude")</f>
        <v>#NAME?</v>
      </c>
      <c r="H1628" t="e" cm="1">
        <f t="array" aca="1" ref="H1628" ca="1">_FV(Tabela2[[#This Row],[Cidade]],"Longitude")</f>
        <v>#NAME?</v>
      </c>
    </row>
    <row r="1629" spans="1:8" x14ac:dyDescent="0.25">
      <c r="A1629" t="s">
        <v>82</v>
      </c>
      <c r="B1629" t="s">
        <v>4281</v>
      </c>
      <c r="C1629" t="str">
        <f>Tabela2[[#This Row],[Localidade]]&amp;"/"&amp;Tabela2[[#This Row],[Estado]]</f>
        <v>Conceicao do Rio Verde/MG</v>
      </c>
      <c r="D1629">
        <v>37430000</v>
      </c>
      <c r="E1629">
        <v>37439999</v>
      </c>
      <c r="F1629" t="e" vm="1526">
        <v>#VALUE!</v>
      </c>
      <c r="G1629" t="e" cm="1">
        <f t="array" aca="1" ref="G1629" ca="1">_FV(Tabela2[[#This Row],[Cidade]],"Latitude")</f>
        <v>#NAME?</v>
      </c>
      <c r="H1629" t="e" cm="1">
        <f t="array" aca="1" ref="H1629" ca="1">_FV(Tabela2[[#This Row],[Cidade]],"Longitude")</f>
        <v>#NAME?</v>
      </c>
    </row>
    <row r="1630" spans="1:8" x14ac:dyDescent="0.25">
      <c r="A1630" t="s">
        <v>82</v>
      </c>
      <c r="B1630" t="s">
        <v>4282</v>
      </c>
      <c r="C1630" t="str">
        <f>Tabela2[[#This Row],[Localidade]]&amp;"/"&amp;Tabela2[[#This Row],[Estado]]</f>
        <v>Conceicao dos Ouros/MG</v>
      </c>
      <c r="D1630">
        <v>37548000</v>
      </c>
      <c r="E1630">
        <v>37548999</v>
      </c>
      <c r="F1630" t="e" vm="1527">
        <v>#VALUE!</v>
      </c>
      <c r="G1630" t="e" cm="1">
        <f t="array" aca="1" ref="G1630" ca="1">_FV(Tabela2[[#This Row],[Cidade]],"Latitude")</f>
        <v>#NAME?</v>
      </c>
      <c r="H1630" t="e" cm="1">
        <f t="array" aca="1" ref="H1630" ca="1">_FV(Tabela2[[#This Row],[Cidade]],"Longitude")</f>
        <v>#NAME?</v>
      </c>
    </row>
    <row r="1631" spans="1:8" x14ac:dyDescent="0.25">
      <c r="A1631" t="s">
        <v>82</v>
      </c>
      <c r="B1631" t="s">
        <v>4754</v>
      </c>
      <c r="C1631" t="str">
        <f>Tabela2[[#This Row],[Localidade]]&amp;"/"&amp;Tabela2[[#This Row],[Estado]]</f>
        <v>Conego Marinho/MG</v>
      </c>
      <c r="D1631">
        <v>39489000</v>
      </c>
      <c r="E1631">
        <v>39489999</v>
      </c>
      <c r="F1631" t="e" vm="1528">
        <v>#VALUE!</v>
      </c>
      <c r="G1631" t="e" cm="1">
        <f t="array" aca="1" ref="G1631" ca="1">_FV(Tabela2[[#This Row],[Cidade]],"Latitude")</f>
        <v>#NAME?</v>
      </c>
      <c r="H1631" t="e" cm="1">
        <f t="array" aca="1" ref="H1631" ca="1">_FV(Tabela2[[#This Row],[Cidade]],"Longitude")</f>
        <v>#NAME?</v>
      </c>
    </row>
    <row r="1632" spans="1:8" x14ac:dyDescent="0.25">
      <c r="A1632" t="s">
        <v>82</v>
      </c>
      <c r="B1632" t="s">
        <v>931</v>
      </c>
      <c r="C1632" t="str">
        <f>Tabela2[[#This Row],[Localidade]]&amp;"/"&amp;Tabela2[[#This Row],[Estado]]</f>
        <v>Confins/MG</v>
      </c>
      <c r="D1632">
        <v>33500000</v>
      </c>
      <c r="E1632">
        <v>33599999</v>
      </c>
      <c r="F1632" t="e" vm="1529">
        <v>#VALUE!</v>
      </c>
      <c r="G1632" t="e" cm="1">
        <f t="array" aca="1" ref="G1632" ca="1">_FV(Tabela2[[#This Row],[Cidade]],"Latitude")</f>
        <v>#NAME?</v>
      </c>
      <c r="H1632" t="e" cm="1">
        <f t="array" aca="1" ref="H1632" ca="1">_FV(Tabela2[[#This Row],[Cidade]],"Longitude")</f>
        <v>#NAME?</v>
      </c>
    </row>
    <row r="1633" spans="1:8" x14ac:dyDescent="0.25">
      <c r="A1633" t="s">
        <v>82</v>
      </c>
      <c r="B1633" t="s">
        <v>932</v>
      </c>
      <c r="C1633" t="str">
        <f>Tabela2[[#This Row],[Localidade]]&amp;"/"&amp;Tabela2[[#This Row],[Estado]]</f>
        <v>Congonhal/MG</v>
      </c>
      <c r="D1633">
        <v>37584000</v>
      </c>
      <c r="E1633">
        <v>37585999</v>
      </c>
      <c r="F1633" t="e" vm="1530">
        <v>#VALUE!</v>
      </c>
      <c r="G1633" t="e" cm="1">
        <f t="array" aca="1" ref="G1633" ca="1">_FV(Tabela2[[#This Row],[Cidade]],"Latitude")</f>
        <v>#NAME?</v>
      </c>
      <c r="H1633" t="e" cm="1">
        <f t="array" aca="1" ref="H1633" ca="1">_FV(Tabela2[[#This Row],[Cidade]],"Longitude")</f>
        <v>#NAME?</v>
      </c>
    </row>
    <row r="1634" spans="1:8" x14ac:dyDescent="0.25">
      <c r="A1634" t="s">
        <v>82</v>
      </c>
      <c r="B1634" t="s">
        <v>933</v>
      </c>
      <c r="C1634" t="str">
        <f>Tabela2[[#This Row],[Localidade]]&amp;"/"&amp;Tabela2[[#This Row],[Estado]]</f>
        <v>Congonhas/MG</v>
      </c>
      <c r="D1634">
        <v>36415000</v>
      </c>
      <c r="E1634">
        <v>36419999</v>
      </c>
      <c r="F1634" t="e" vm="1531">
        <v>#VALUE!</v>
      </c>
      <c r="G1634" t="e" cm="1">
        <f t="array" aca="1" ref="G1634" ca="1">_FV(Tabela2[[#This Row],[Cidade]],"Latitude")</f>
        <v>#NAME?</v>
      </c>
      <c r="H1634" t="e" cm="1">
        <f t="array" aca="1" ref="H1634" ca="1">_FV(Tabela2[[#This Row],[Cidade]],"Longitude")</f>
        <v>#NAME?</v>
      </c>
    </row>
    <row r="1635" spans="1:8" x14ac:dyDescent="0.25">
      <c r="A1635" t="s">
        <v>82</v>
      </c>
      <c r="B1635" t="s">
        <v>934</v>
      </c>
      <c r="C1635" t="str">
        <f>Tabela2[[#This Row],[Localidade]]&amp;"/"&amp;Tabela2[[#This Row],[Estado]]</f>
        <v>Congonhas do Norte/MG</v>
      </c>
      <c r="D1635">
        <v>35850000</v>
      </c>
      <c r="E1635">
        <v>35857999</v>
      </c>
      <c r="F1635" t="e" vm="1532">
        <v>#VALUE!</v>
      </c>
      <c r="G1635" t="e" cm="1">
        <f t="array" aca="1" ref="G1635" ca="1">_FV(Tabela2[[#This Row],[Cidade]],"Latitude")</f>
        <v>#NAME?</v>
      </c>
      <c r="H1635" t="e" cm="1">
        <f t="array" aca="1" ref="H1635" ca="1">_FV(Tabela2[[#This Row],[Cidade]],"Longitude")</f>
        <v>#NAME?</v>
      </c>
    </row>
    <row r="1636" spans="1:8" x14ac:dyDescent="0.25">
      <c r="A1636" t="s">
        <v>82</v>
      </c>
      <c r="B1636" t="s">
        <v>935</v>
      </c>
      <c r="C1636" t="str">
        <f>Tabela2[[#This Row],[Localidade]]&amp;"/"&amp;Tabela2[[#This Row],[Estado]]</f>
        <v>Conquista/MG</v>
      </c>
      <c r="D1636">
        <v>38195000</v>
      </c>
      <c r="E1636">
        <v>38199999</v>
      </c>
      <c r="F1636" t="e" vm="1533">
        <v>#VALUE!</v>
      </c>
      <c r="G1636" t="e" cm="1">
        <f t="array" aca="1" ref="G1636" ca="1">_FV(Tabela2[[#This Row],[Cidade]],"Latitude")</f>
        <v>#NAME?</v>
      </c>
      <c r="H1636" t="e" cm="1">
        <f t="array" aca="1" ref="H1636" ca="1">_FV(Tabela2[[#This Row],[Cidade]],"Longitude")</f>
        <v>#NAME?</v>
      </c>
    </row>
    <row r="1637" spans="1:8" x14ac:dyDescent="0.25">
      <c r="A1637" t="s">
        <v>82</v>
      </c>
      <c r="B1637" t="s">
        <v>936</v>
      </c>
      <c r="C1637" t="str">
        <f>Tabela2[[#This Row],[Localidade]]&amp;"/"&amp;Tabela2[[#This Row],[Estado]]</f>
        <v>Conselheiro Lafaiete/MG</v>
      </c>
      <c r="D1637">
        <v>36400001</v>
      </c>
      <c r="E1637">
        <v>36409999</v>
      </c>
      <c r="F1637" t="e" vm="1534">
        <v>#VALUE!</v>
      </c>
      <c r="G1637" t="e" cm="1">
        <f t="array" aca="1" ref="G1637" ca="1">_FV(Tabela2[[#This Row],[Cidade]],"Latitude")</f>
        <v>#NAME?</v>
      </c>
      <c r="H1637" t="e" cm="1">
        <f t="array" aca="1" ref="H1637" ca="1">_FV(Tabela2[[#This Row],[Cidade]],"Longitude")</f>
        <v>#NAME?</v>
      </c>
    </row>
    <row r="1638" spans="1:8" x14ac:dyDescent="0.25">
      <c r="A1638" t="s">
        <v>82</v>
      </c>
      <c r="B1638" t="s">
        <v>936</v>
      </c>
      <c r="C1638" t="str">
        <f>Tabela2[[#This Row],[Localidade]]&amp;"/"&amp;Tabela2[[#This Row],[Estado]]</f>
        <v>Conselheiro Lafaiete/MG</v>
      </c>
      <c r="D1638">
        <v>36400001</v>
      </c>
      <c r="E1638">
        <v>36408999</v>
      </c>
      <c r="F1638" t="e" vm="1534">
        <v>#VALUE!</v>
      </c>
      <c r="G1638" t="e" cm="1">
        <f t="array" aca="1" ref="G1638" ca="1">_FV(Tabela2[[#This Row],[Cidade]],"Latitude")</f>
        <v>#NAME?</v>
      </c>
      <c r="H1638" t="e" cm="1">
        <f t="array" aca="1" ref="H1638" ca="1">_FV(Tabela2[[#This Row],[Cidade]],"Longitude")</f>
        <v>#NAME?</v>
      </c>
    </row>
    <row r="1639" spans="1:8" x14ac:dyDescent="0.25">
      <c r="A1639" t="s">
        <v>82</v>
      </c>
      <c r="B1639" t="s">
        <v>937</v>
      </c>
      <c r="C1639" t="str">
        <f>Tabela2[[#This Row],[Localidade]]&amp;"/"&amp;Tabela2[[#This Row],[Estado]]</f>
        <v>Conselheiro Pena/MG</v>
      </c>
      <c r="D1639">
        <v>35240000</v>
      </c>
      <c r="E1639">
        <v>35245999</v>
      </c>
      <c r="F1639" t="e" vm="1535">
        <v>#VALUE!</v>
      </c>
      <c r="G1639" t="e" cm="1">
        <f t="array" aca="1" ref="G1639" ca="1">_FV(Tabela2[[#This Row],[Cidade]],"Latitude")</f>
        <v>#NAME?</v>
      </c>
      <c r="H1639" t="e" cm="1">
        <f t="array" aca="1" ref="H1639" ca="1">_FV(Tabela2[[#This Row],[Cidade]],"Longitude")</f>
        <v>#NAME?</v>
      </c>
    </row>
    <row r="1640" spans="1:8" x14ac:dyDescent="0.25">
      <c r="A1640" t="s">
        <v>82</v>
      </c>
      <c r="B1640" t="s">
        <v>4283</v>
      </c>
      <c r="C1640" t="str">
        <f>Tabela2[[#This Row],[Localidade]]&amp;"/"&amp;Tabela2[[#This Row],[Estado]]</f>
        <v>Consolacao/MG</v>
      </c>
      <c r="D1640">
        <v>37670000</v>
      </c>
      <c r="E1640">
        <v>37679999</v>
      </c>
      <c r="F1640" t="e" vm="1536">
        <v>#VALUE!</v>
      </c>
      <c r="G1640" t="e" cm="1">
        <f t="array" aca="1" ref="G1640" ca="1">_FV(Tabela2[[#This Row],[Cidade]],"Latitude")</f>
        <v>#NAME?</v>
      </c>
      <c r="H1640" t="e" cm="1">
        <f t="array" aca="1" ref="H1640" ca="1">_FV(Tabela2[[#This Row],[Cidade]],"Longitude")</f>
        <v>#NAME?</v>
      </c>
    </row>
    <row r="1641" spans="1:8" x14ac:dyDescent="0.25">
      <c r="A1641" t="s">
        <v>82</v>
      </c>
      <c r="B1641" t="s">
        <v>938</v>
      </c>
      <c r="C1641" t="str">
        <f>Tabela2[[#This Row],[Localidade]]&amp;"/"&amp;Tabela2[[#This Row],[Estado]]</f>
        <v>Contagem/MG</v>
      </c>
      <c r="D1641">
        <v>32000001</v>
      </c>
      <c r="E1641">
        <v>32399999</v>
      </c>
      <c r="F1641" t="e" vm="1537">
        <v>#VALUE!</v>
      </c>
      <c r="G1641" t="e" cm="1">
        <f t="array" aca="1" ref="G1641" ca="1">_FV(Tabela2[[#This Row],[Cidade]],"Latitude")</f>
        <v>#NAME?</v>
      </c>
      <c r="H1641" t="e" cm="1">
        <f t="array" aca="1" ref="H1641" ca="1">_FV(Tabela2[[#This Row],[Cidade]],"Longitude")</f>
        <v>#NAME?</v>
      </c>
    </row>
    <row r="1642" spans="1:8" x14ac:dyDescent="0.25">
      <c r="A1642" t="s">
        <v>82</v>
      </c>
      <c r="B1642" t="s">
        <v>938</v>
      </c>
      <c r="C1642" t="str">
        <f>Tabela2[[#This Row],[Localidade]]&amp;"/"&amp;Tabela2[[#This Row],[Estado]]</f>
        <v>Contagem/MG</v>
      </c>
      <c r="D1642">
        <v>32000001</v>
      </c>
      <c r="E1642">
        <v>32399999</v>
      </c>
      <c r="F1642" t="e" vm="1537">
        <v>#VALUE!</v>
      </c>
      <c r="G1642" t="e" cm="1">
        <f t="array" aca="1" ref="G1642" ca="1">_FV(Tabela2[[#This Row],[Cidade]],"Latitude")</f>
        <v>#NAME?</v>
      </c>
      <c r="H1642" t="e" cm="1">
        <f t="array" aca="1" ref="H1642" ca="1">_FV(Tabela2[[#This Row],[Cidade]],"Longitude")</f>
        <v>#NAME?</v>
      </c>
    </row>
    <row r="1643" spans="1:8" x14ac:dyDescent="0.25">
      <c r="A1643" t="s">
        <v>82</v>
      </c>
      <c r="B1643" t="s">
        <v>939</v>
      </c>
      <c r="C1643" t="str">
        <f>Tabela2[[#This Row],[Localidade]]&amp;"/"&amp;Tabela2[[#This Row],[Estado]]</f>
        <v>Coqueiral/MG</v>
      </c>
      <c r="D1643">
        <v>37235000</v>
      </c>
      <c r="E1643">
        <v>37239999</v>
      </c>
      <c r="F1643" t="e" vm="1538">
        <v>#VALUE!</v>
      </c>
      <c r="G1643" t="e" cm="1">
        <f t="array" aca="1" ref="G1643" ca="1">_FV(Tabela2[[#This Row],[Cidade]],"Latitude")</f>
        <v>#NAME?</v>
      </c>
      <c r="H1643" t="e" cm="1">
        <f t="array" aca="1" ref="H1643" ca="1">_FV(Tabela2[[#This Row],[Cidade]],"Longitude")</f>
        <v>#NAME?</v>
      </c>
    </row>
    <row r="1644" spans="1:8" x14ac:dyDescent="0.25">
      <c r="A1644" t="s">
        <v>82</v>
      </c>
      <c r="B1644" t="s">
        <v>4284</v>
      </c>
      <c r="C1644" t="str">
        <f>Tabela2[[#This Row],[Localidade]]&amp;"/"&amp;Tabela2[[#This Row],[Estado]]</f>
        <v>Coracao de Jesus/MG</v>
      </c>
      <c r="D1644">
        <v>39340000</v>
      </c>
      <c r="E1644">
        <v>39349999</v>
      </c>
      <c r="F1644" t="e" vm="1539">
        <v>#VALUE!</v>
      </c>
      <c r="G1644" t="e" cm="1">
        <f t="array" aca="1" ref="G1644" ca="1">_FV(Tabela2[[#This Row],[Cidade]],"Latitude")</f>
        <v>#NAME?</v>
      </c>
      <c r="H1644" t="e" cm="1">
        <f t="array" aca="1" ref="H1644" ca="1">_FV(Tabela2[[#This Row],[Cidade]],"Longitude")</f>
        <v>#NAME?</v>
      </c>
    </row>
    <row r="1645" spans="1:8" x14ac:dyDescent="0.25">
      <c r="A1645" t="s">
        <v>82</v>
      </c>
      <c r="B1645" t="s">
        <v>940</v>
      </c>
      <c r="C1645" t="str">
        <f>Tabela2[[#This Row],[Localidade]]&amp;"/"&amp;Tabela2[[#This Row],[Estado]]</f>
        <v>Cordisburgo/MG</v>
      </c>
      <c r="D1645">
        <v>35780000</v>
      </c>
      <c r="E1645">
        <v>35784999</v>
      </c>
      <c r="F1645" t="e" vm="1540">
        <v>#VALUE!</v>
      </c>
      <c r="G1645" t="e" cm="1">
        <f t="array" aca="1" ref="G1645" ca="1">_FV(Tabela2[[#This Row],[Cidade]],"Latitude")</f>
        <v>#NAME?</v>
      </c>
      <c r="H1645" t="e" cm="1">
        <f t="array" aca="1" ref="H1645" ca="1">_FV(Tabela2[[#This Row],[Cidade]],"Longitude")</f>
        <v>#NAME?</v>
      </c>
    </row>
    <row r="1646" spans="1:8" x14ac:dyDescent="0.25">
      <c r="A1646" t="s">
        <v>82</v>
      </c>
      <c r="B1646" t="s">
        <v>3402</v>
      </c>
      <c r="C1646" t="str">
        <f>Tabela2[[#This Row],[Localidade]]&amp;"/"&amp;Tabela2[[#This Row],[Estado]]</f>
        <v>Cordislandia/MG</v>
      </c>
      <c r="D1646">
        <v>37498000</v>
      </c>
      <c r="E1646">
        <v>37499999</v>
      </c>
      <c r="F1646" t="e" vm="1541">
        <v>#VALUE!</v>
      </c>
      <c r="G1646" t="e" cm="1">
        <f t="array" aca="1" ref="G1646" ca="1">_FV(Tabela2[[#This Row],[Cidade]],"Latitude")</f>
        <v>#NAME?</v>
      </c>
      <c r="H1646" t="e" cm="1">
        <f t="array" aca="1" ref="H1646" ca="1">_FV(Tabela2[[#This Row],[Cidade]],"Longitude")</f>
        <v>#NAME?</v>
      </c>
    </row>
    <row r="1647" spans="1:8" x14ac:dyDescent="0.25">
      <c r="A1647" t="s">
        <v>82</v>
      </c>
      <c r="B1647" t="s">
        <v>941</v>
      </c>
      <c r="C1647" t="str">
        <f>Tabela2[[#This Row],[Localidade]]&amp;"/"&amp;Tabela2[[#This Row],[Estado]]</f>
        <v>Corinto/MG</v>
      </c>
      <c r="D1647">
        <v>39200000</v>
      </c>
      <c r="E1647">
        <v>39204999</v>
      </c>
      <c r="F1647" t="e" vm="1542">
        <v>#VALUE!</v>
      </c>
      <c r="G1647" t="e" cm="1">
        <f t="array" aca="1" ref="G1647" ca="1">_FV(Tabela2[[#This Row],[Cidade]],"Latitude")</f>
        <v>#NAME?</v>
      </c>
      <c r="H1647" t="e" cm="1">
        <f t="array" aca="1" ref="H1647" ca="1">_FV(Tabela2[[#This Row],[Cidade]],"Longitude")</f>
        <v>#NAME?</v>
      </c>
    </row>
    <row r="1648" spans="1:8" x14ac:dyDescent="0.25">
      <c r="A1648" t="s">
        <v>82</v>
      </c>
      <c r="B1648" t="s">
        <v>942</v>
      </c>
      <c r="C1648" t="str">
        <f>Tabela2[[#This Row],[Localidade]]&amp;"/"&amp;Tabela2[[#This Row],[Estado]]</f>
        <v>Coroaci/MG</v>
      </c>
      <c r="D1648">
        <v>39710000</v>
      </c>
      <c r="E1648">
        <v>39714999</v>
      </c>
      <c r="F1648" t="e" vm="1543">
        <v>#VALUE!</v>
      </c>
      <c r="G1648" t="e" cm="1">
        <f t="array" aca="1" ref="G1648" ca="1">_FV(Tabela2[[#This Row],[Cidade]],"Latitude")</f>
        <v>#NAME?</v>
      </c>
      <c r="H1648" t="e" cm="1">
        <f t="array" aca="1" ref="H1648" ca="1">_FV(Tabela2[[#This Row],[Cidade]],"Longitude")</f>
        <v>#NAME?</v>
      </c>
    </row>
    <row r="1649" spans="1:8" x14ac:dyDescent="0.25">
      <c r="A1649" t="s">
        <v>82</v>
      </c>
      <c r="B1649" t="s">
        <v>943</v>
      </c>
      <c r="C1649" t="str">
        <f>Tabela2[[#This Row],[Localidade]]&amp;"/"&amp;Tabela2[[#This Row],[Estado]]</f>
        <v>Coromandel/MG</v>
      </c>
      <c r="D1649">
        <v>38550000</v>
      </c>
      <c r="E1649">
        <v>38569999</v>
      </c>
      <c r="F1649" t="e" vm="1544">
        <v>#VALUE!</v>
      </c>
      <c r="G1649" t="e" cm="1">
        <f t="array" aca="1" ref="G1649" ca="1">_FV(Tabela2[[#This Row],[Cidade]],"Latitude")</f>
        <v>#NAME?</v>
      </c>
      <c r="H1649" t="e" cm="1">
        <f t="array" aca="1" ref="H1649" ca="1">_FV(Tabela2[[#This Row],[Cidade]],"Longitude")</f>
        <v>#NAME?</v>
      </c>
    </row>
    <row r="1650" spans="1:8" x14ac:dyDescent="0.25">
      <c r="A1650" t="s">
        <v>82</v>
      </c>
      <c r="B1650" t="s">
        <v>944</v>
      </c>
      <c r="C1650" t="str">
        <f>Tabela2[[#This Row],[Localidade]]&amp;"/"&amp;Tabela2[[#This Row],[Estado]]</f>
        <v>Coronel Fabriciano/MG</v>
      </c>
      <c r="D1650">
        <v>35170001</v>
      </c>
      <c r="E1650">
        <v>35176999</v>
      </c>
      <c r="F1650" t="e" vm="1545">
        <v>#VALUE!</v>
      </c>
      <c r="G1650" t="e" cm="1">
        <f t="array" aca="1" ref="G1650" ca="1">_FV(Tabela2[[#This Row],[Cidade]],"Latitude")</f>
        <v>#NAME?</v>
      </c>
      <c r="H1650" t="e" cm="1">
        <f t="array" aca="1" ref="H1650" ca="1">_FV(Tabela2[[#This Row],[Cidade]],"Longitude")</f>
        <v>#NAME?</v>
      </c>
    </row>
    <row r="1651" spans="1:8" x14ac:dyDescent="0.25">
      <c r="A1651" t="s">
        <v>82</v>
      </c>
      <c r="B1651" t="s">
        <v>944</v>
      </c>
      <c r="C1651" t="str">
        <f>Tabela2[[#This Row],[Localidade]]&amp;"/"&amp;Tabela2[[#This Row],[Estado]]</f>
        <v>Coronel Fabriciano/MG</v>
      </c>
      <c r="D1651">
        <v>35170001</v>
      </c>
      <c r="E1651">
        <v>35175999</v>
      </c>
      <c r="F1651" t="e" vm="1545">
        <v>#VALUE!</v>
      </c>
      <c r="G1651" t="e" cm="1">
        <f t="array" aca="1" ref="G1651" ca="1">_FV(Tabela2[[#This Row],[Cidade]],"Latitude")</f>
        <v>#NAME?</v>
      </c>
      <c r="H1651" t="e" cm="1">
        <f t="array" aca="1" ref="H1651" ca="1">_FV(Tabela2[[#This Row],[Cidade]],"Longitude")</f>
        <v>#NAME?</v>
      </c>
    </row>
    <row r="1652" spans="1:8" x14ac:dyDescent="0.25">
      <c r="A1652" t="s">
        <v>82</v>
      </c>
      <c r="B1652" t="s">
        <v>945</v>
      </c>
      <c r="C1652" t="str">
        <f>Tabela2[[#This Row],[Localidade]]&amp;"/"&amp;Tabela2[[#This Row],[Estado]]</f>
        <v>Coronel Murta/MG</v>
      </c>
      <c r="D1652">
        <v>39635000</v>
      </c>
      <c r="E1652">
        <v>39639999</v>
      </c>
      <c r="F1652" t="e" vm="1546">
        <v>#VALUE!</v>
      </c>
      <c r="G1652" t="e" cm="1">
        <f t="array" aca="1" ref="G1652" ca="1">_FV(Tabela2[[#This Row],[Cidade]],"Latitude")</f>
        <v>#NAME?</v>
      </c>
      <c r="H1652" t="e" cm="1">
        <f t="array" aca="1" ref="H1652" ca="1">_FV(Tabela2[[#This Row],[Cidade]],"Longitude")</f>
        <v>#NAME?</v>
      </c>
    </row>
    <row r="1653" spans="1:8" x14ac:dyDescent="0.25">
      <c r="A1653" t="s">
        <v>82</v>
      </c>
      <c r="B1653" t="s">
        <v>946</v>
      </c>
      <c r="C1653" t="str">
        <f>Tabela2[[#This Row],[Localidade]]&amp;"/"&amp;Tabela2[[#This Row],[Estado]]</f>
        <v>Coronel Pacheco/MG</v>
      </c>
      <c r="D1653">
        <v>36155000</v>
      </c>
      <c r="E1653">
        <v>36156999</v>
      </c>
      <c r="F1653" t="e" vm="1547">
        <v>#VALUE!</v>
      </c>
      <c r="G1653" t="e" cm="1">
        <f t="array" aca="1" ref="G1653" ca="1">_FV(Tabela2[[#This Row],[Cidade]],"Latitude")</f>
        <v>#NAME?</v>
      </c>
      <c r="H1653" t="e" cm="1">
        <f t="array" aca="1" ref="H1653" ca="1">_FV(Tabela2[[#This Row],[Cidade]],"Longitude")</f>
        <v>#NAME?</v>
      </c>
    </row>
    <row r="1654" spans="1:8" x14ac:dyDescent="0.25">
      <c r="A1654" t="s">
        <v>82</v>
      </c>
      <c r="B1654" t="s">
        <v>947</v>
      </c>
      <c r="C1654" t="str">
        <f>Tabela2[[#This Row],[Localidade]]&amp;"/"&amp;Tabela2[[#This Row],[Estado]]</f>
        <v>Coronel Xavier Chaves/MG</v>
      </c>
      <c r="D1654">
        <v>36330000</v>
      </c>
      <c r="E1654">
        <v>36334999</v>
      </c>
      <c r="F1654" t="e" vm="1548">
        <v>#VALUE!</v>
      </c>
      <c r="G1654" t="e" cm="1">
        <f t="array" aca="1" ref="G1654" ca="1">_FV(Tabela2[[#This Row],[Cidade]],"Latitude")</f>
        <v>#NAME?</v>
      </c>
      <c r="H1654" t="e" cm="1">
        <f t="array" aca="1" ref="H1654" ca="1">_FV(Tabela2[[#This Row],[Cidade]],"Longitude")</f>
        <v>#NAME?</v>
      </c>
    </row>
    <row r="1655" spans="1:8" x14ac:dyDescent="0.25">
      <c r="A1655" t="s">
        <v>82</v>
      </c>
      <c r="B1655" t="s">
        <v>4990</v>
      </c>
      <c r="C1655" t="str">
        <f>Tabela2[[#This Row],[Localidade]]&amp;"/"&amp;Tabela2[[#This Row],[Estado]]</f>
        <v>Corrego Danta/MG</v>
      </c>
      <c r="D1655">
        <v>38990000</v>
      </c>
      <c r="E1655">
        <v>39099999</v>
      </c>
      <c r="F1655" t="e" vm="1549">
        <v>#VALUE!</v>
      </c>
      <c r="G1655" t="e" cm="1">
        <f t="array" aca="1" ref="G1655" ca="1">_FV(Tabela2[[#This Row],[Cidade]],"Latitude")</f>
        <v>#NAME?</v>
      </c>
      <c r="H1655" t="e" cm="1">
        <f t="array" aca="1" ref="H1655" ca="1">_FV(Tabela2[[#This Row],[Cidade]],"Longitude")</f>
        <v>#NAME?</v>
      </c>
    </row>
    <row r="1656" spans="1:8" x14ac:dyDescent="0.25">
      <c r="A1656" t="s">
        <v>82</v>
      </c>
      <c r="B1656" t="s">
        <v>4991</v>
      </c>
      <c r="C1656" t="str">
        <f>Tabela2[[#This Row],[Localidade]]&amp;"/"&amp;Tabela2[[#This Row],[Estado]]</f>
        <v>Corrego do Bom Jesus/MG</v>
      </c>
      <c r="D1656">
        <v>37605000</v>
      </c>
      <c r="E1656">
        <v>37609999</v>
      </c>
      <c r="F1656" t="e" vm="1550">
        <v>#VALUE!</v>
      </c>
      <c r="G1656" t="e" cm="1">
        <f t="array" aca="1" ref="G1656" ca="1">_FV(Tabela2[[#This Row],[Cidade]],"Latitude")</f>
        <v>#NAME?</v>
      </c>
      <c r="H1656" t="e" cm="1">
        <f t="array" aca="1" ref="H1656" ca="1">_FV(Tabela2[[#This Row],[Cidade]],"Longitude")</f>
        <v>#NAME?</v>
      </c>
    </row>
    <row r="1657" spans="1:8" x14ac:dyDescent="0.25">
      <c r="A1657" t="s">
        <v>82</v>
      </c>
      <c r="B1657" t="s">
        <v>4992</v>
      </c>
      <c r="C1657" t="str">
        <f>Tabela2[[#This Row],[Localidade]]&amp;"/"&amp;Tabela2[[#This Row],[Estado]]</f>
        <v>Corrego Fundo/MG</v>
      </c>
      <c r="D1657">
        <v>35568000</v>
      </c>
      <c r="E1657">
        <v>35568999</v>
      </c>
      <c r="F1657" t="e" vm="1551">
        <v>#VALUE!</v>
      </c>
      <c r="G1657" t="e" cm="1">
        <f t="array" aca="1" ref="G1657" ca="1">_FV(Tabela2[[#This Row],[Cidade]],"Latitude")</f>
        <v>#NAME?</v>
      </c>
      <c r="H1657" t="e" cm="1">
        <f t="array" aca="1" ref="H1657" ca="1">_FV(Tabela2[[#This Row],[Cidade]],"Longitude")</f>
        <v>#NAME?</v>
      </c>
    </row>
    <row r="1658" spans="1:8" x14ac:dyDescent="0.25">
      <c r="A1658" t="s">
        <v>82</v>
      </c>
      <c r="B1658" t="s">
        <v>4993</v>
      </c>
      <c r="C1658" t="str">
        <f>Tabela2[[#This Row],[Localidade]]&amp;"/"&amp;Tabela2[[#This Row],[Estado]]</f>
        <v>Corrego Novo/MG</v>
      </c>
      <c r="D1658">
        <v>35345000</v>
      </c>
      <c r="E1658">
        <v>35347999</v>
      </c>
      <c r="F1658" t="e" vm="1552">
        <v>#VALUE!</v>
      </c>
      <c r="G1658" t="e" cm="1">
        <f t="array" aca="1" ref="G1658" ca="1">_FV(Tabela2[[#This Row],[Cidade]],"Latitude")</f>
        <v>#NAME?</v>
      </c>
      <c r="H1658" t="e" cm="1">
        <f t="array" aca="1" ref="H1658" ca="1">_FV(Tabela2[[#This Row],[Cidade]],"Longitude")</f>
        <v>#NAME?</v>
      </c>
    </row>
    <row r="1659" spans="1:8" x14ac:dyDescent="0.25">
      <c r="A1659" t="s">
        <v>82</v>
      </c>
      <c r="B1659" t="s">
        <v>4285</v>
      </c>
      <c r="C1659" t="str">
        <f>Tabela2[[#This Row],[Localidade]]&amp;"/"&amp;Tabela2[[#This Row],[Estado]]</f>
        <v>Couto de Magalhaes de Minas/MG</v>
      </c>
      <c r="D1659">
        <v>39188000</v>
      </c>
      <c r="E1659">
        <v>39189999</v>
      </c>
      <c r="F1659" t="e" vm="1553">
        <v>#VALUE!</v>
      </c>
      <c r="G1659" t="e" cm="1">
        <f t="array" aca="1" ref="G1659" ca="1">_FV(Tabela2[[#This Row],[Cidade]],"Latitude")</f>
        <v>#NAME?</v>
      </c>
      <c r="H1659" t="e" cm="1">
        <f t="array" aca="1" ref="H1659" ca="1">_FV(Tabela2[[#This Row],[Cidade]],"Longitude")</f>
        <v>#NAME?</v>
      </c>
    </row>
    <row r="1660" spans="1:8" x14ac:dyDescent="0.25">
      <c r="A1660" t="s">
        <v>82</v>
      </c>
      <c r="B1660" t="s">
        <v>4994</v>
      </c>
      <c r="C1660" t="str">
        <f>Tabela2[[#This Row],[Localidade]]&amp;"/"&amp;Tabela2[[#This Row],[Estado]]</f>
        <v>Crisolita/MG</v>
      </c>
      <c r="D1660">
        <v>39885000</v>
      </c>
      <c r="E1660">
        <v>39889999</v>
      </c>
      <c r="F1660" t="e" vm="1554">
        <v>#VALUE!</v>
      </c>
      <c r="G1660" t="e" cm="1">
        <f t="array" aca="1" ref="G1660" ca="1">_FV(Tabela2[[#This Row],[Cidade]],"Latitude")</f>
        <v>#NAME?</v>
      </c>
      <c r="H1660" t="e" cm="1">
        <f t="array" aca="1" ref="H1660" ca="1">_FV(Tabela2[[#This Row],[Cidade]],"Longitude")</f>
        <v>#NAME?</v>
      </c>
    </row>
    <row r="1661" spans="1:8" x14ac:dyDescent="0.25">
      <c r="A1661" t="s">
        <v>82</v>
      </c>
      <c r="B1661" t="s">
        <v>948</v>
      </c>
      <c r="C1661" t="str">
        <f>Tabela2[[#This Row],[Localidade]]&amp;"/"&amp;Tabela2[[#This Row],[Estado]]</f>
        <v>Cristais/MG</v>
      </c>
      <c r="D1661">
        <v>37275000</v>
      </c>
      <c r="E1661">
        <v>37277999</v>
      </c>
      <c r="F1661" t="e" vm="1555">
        <v>#VALUE!</v>
      </c>
      <c r="G1661" t="e" cm="1">
        <f t="array" aca="1" ref="G1661" ca="1">_FV(Tabela2[[#This Row],[Cidade]],"Latitude")</f>
        <v>#NAME?</v>
      </c>
      <c r="H1661" t="e" cm="1">
        <f t="array" aca="1" ref="H1661" ca="1">_FV(Tabela2[[#This Row],[Cidade]],"Longitude")</f>
        <v>#NAME?</v>
      </c>
    </row>
    <row r="1662" spans="1:8" x14ac:dyDescent="0.25">
      <c r="A1662" t="s">
        <v>82</v>
      </c>
      <c r="B1662" t="s">
        <v>3151</v>
      </c>
      <c r="C1662" t="str">
        <f>Tabela2[[#This Row],[Localidade]]&amp;"/"&amp;Tabela2[[#This Row],[Estado]]</f>
        <v>Cristalia/MG</v>
      </c>
      <c r="D1662">
        <v>39598000</v>
      </c>
      <c r="E1662">
        <v>39599999</v>
      </c>
      <c r="F1662" t="e" vm="1556">
        <v>#VALUE!</v>
      </c>
      <c r="G1662" t="e" cm="1">
        <f t="array" aca="1" ref="G1662" ca="1">_FV(Tabela2[[#This Row],[Cidade]],"Latitude")</f>
        <v>#NAME?</v>
      </c>
      <c r="H1662" t="e" cm="1">
        <f t="array" aca="1" ref="H1662" ca="1">_FV(Tabela2[[#This Row],[Cidade]],"Longitude")</f>
        <v>#NAME?</v>
      </c>
    </row>
    <row r="1663" spans="1:8" x14ac:dyDescent="0.25">
      <c r="A1663" t="s">
        <v>82</v>
      </c>
      <c r="B1663" t="s">
        <v>949</v>
      </c>
      <c r="C1663" t="str">
        <f>Tabela2[[#This Row],[Localidade]]&amp;"/"&amp;Tabela2[[#This Row],[Estado]]</f>
        <v>Cristiano Otoni/MG</v>
      </c>
      <c r="D1663">
        <v>36426000</v>
      </c>
      <c r="E1663">
        <v>36427999</v>
      </c>
      <c r="F1663" t="e" vm="1557">
        <v>#VALUE!</v>
      </c>
      <c r="G1663" t="e" cm="1">
        <f t="array" aca="1" ref="G1663" ca="1">_FV(Tabela2[[#This Row],[Cidade]],"Latitude")</f>
        <v>#NAME?</v>
      </c>
      <c r="H1663" t="e" cm="1">
        <f t="array" aca="1" ref="H1663" ca="1">_FV(Tabela2[[#This Row],[Cidade]],"Longitude")</f>
        <v>#NAME?</v>
      </c>
    </row>
    <row r="1664" spans="1:8" x14ac:dyDescent="0.25">
      <c r="A1664" t="s">
        <v>82</v>
      </c>
      <c r="B1664" t="s">
        <v>950</v>
      </c>
      <c r="C1664" t="str">
        <f>Tabela2[[#This Row],[Localidade]]&amp;"/"&amp;Tabela2[[#This Row],[Estado]]</f>
        <v>Cristina/MG</v>
      </c>
      <c r="D1664">
        <v>37476000</v>
      </c>
      <c r="E1664">
        <v>37477999</v>
      </c>
      <c r="F1664" t="e" vm="1558">
        <v>#VALUE!</v>
      </c>
      <c r="G1664" t="e" cm="1">
        <f t="array" aca="1" ref="G1664" ca="1">_FV(Tabela2[[#This Row],[Cidade]],"Latitude")</f>
        <v>#NAME?</v>
      </c>
      <c r="H1664" t="e" cm="1">
        <f t="array" aca="1" ref="H1664" ca="1">_FV(Tabela2[[#This Row],[Cidade]],"Longitude")</f>
        <v>#NAME?</v>
      </c>
    </row>
    <row r="1665" spans="1:8" x14ac:dyDescent="0.25">
      <c r="A1665" t="s">
        <v>82</v>
      </c>
      <c r="B1665" t="s">
        <v>3403</v>
      </c>
      <c r="C1665" t="str">
        <f>Tabela2[[#This Row],[Localidade]]&amp;"/"&amp;Tabela2[[#This Row],[Estado]]</f>
        <v>Crucilandia/MG</v>
      </c>
      <c r="D1665">
        <v>35478000</v>
      </c>
      <c r="E1665">
        <v>35479999</v>
      </c>
      <c r="F1665" t="e" vm="1559">
        <v>#VALUE!</v>
      </c>
      <c r="G1665" t="e" cm="1">
        <f t="array" aca="1" ref="G1665" ca="1">_FV(Tabela2[[#This Row],[Cidade]],"Latitude")</f>
        <v>#NAME?</v>
      </c>
      <c r="H1665" t="e" cm="1">
        <f t="array" aca="1" ref="H1665" ca="1">_FV(Tabela2[[#This Row],[Cidade]],"Longitude")</f>
        <v>#NAME?</v>
      </c>
    </row>
    <row r="1666" spans="1:8" x14ac:dyDescent="0.25">
      <c r="A1666" t="s">
        <v>82</v>
      </c>
      <c r="B1666" t="s">
        <v>951</v>
      </c>
      <c r="C1666" t="str">
        <f>Tabela2[[#This Row],[Localidade]]&amp;"/"&amp;Tabela2[[#This Row],[Estado]]</f>
        <v>Cruzeiro da Fortaleza/MG</v>
      </c>
      <c r="D1666">
        <v>38735000</v>
      </c>
      <c r="E1666">
        <v>38739999</v>
      </c>
      <c r="F1666" t="e" vm="1560">
        <v>#VALUE!</v>
      </c>
      <c r="G1666" t="e" cm="1">
        <f t="array" aca="1" ref="G1666" ca="1">_FV(Tabela2[[#This Row],[Cidade]],"Latitude")</f>
        <v>#NAME?</v>
      </c>
      <c r="H1666" t="e" cm="1">
        <f t="array" aca="1" ref="H1666" ca="1">_FV(Tabela2[[#This Row],[Cidade]],"Longitude")</f>
        <v>#NAME?</v>
      </c>
    </row>
    <row r="1667" spans="1:8" x14ac:dyDescent="0.25">
      <c r="A1667" t="s">
        <v>82</v>
      </c>
      <c r="B1667" t="s">
        <v>3907</v>
      </c>
      <c r="C1667" t="str">
        <f>Tabela2[[#This Row],[Localidade]]&amp;"/"&amp;Tabela2[[#This Row],[Estado]]</f>
        <v>Cruzilia/MG</v>
      </c>
      <c r="D1667">
        <v>37445000</v>
      </c>
      <c r="E1667">
        <v>37446999</v>
      </c>
      <c r="F1667" t="e" vm="1561">
        <v>#VALUE!</v>
      </c>
      <c r="G1667" t="e" cm="1">
        <f t="array" aca="1" ref="G1667" ca="1">_FV(Tabela2[[#This Row],[Cidade]],"Latitude")</f>
        <v>#NAME?</v>
      </c>
      <c r="H1667" t="e" cm="1">
        <f t="array" aca="1" ref="H1667" ca="1">_FV(Tabela2[[#This Row],[Cidade]],"Longitude")</f>
        <v>#NAME?</v>
      </c>
    </row>
    <row r="1668" spans="1:8" x14ac:dyDescent="0.25">
      <c r="A1668" t="s">
        <v>82</v>
      </c>
      <c r="B1668" t="s">
        <v>952</v>
      </c>
      <c r="C1668" t="str">
        <f>Tabela2[[#This Row],[Localidade]]&amp;"/"&amp;Tabela2[[#This Row],[Estado]]</f>
        <v>Cuparaque/MG</v>
      </c>
      <c r="D1668">
        <v>35246000</v>
      </c>
      <c r="E1668">
        <v>35247999</v>
      </c>
      <c r="F1668" t="e" vm="1562">
        <v>#VALUE!</v>
      </c>
      <c r="G1668" t="e" cm="1">
        <f t="array" aca="1" ref="G1668" ca="1">_FV(Tabela2[[#This Row],[Cidade]],"Latitude")</f>
        <v>#NAME?</v>
      </c>
      <c r="H1668" t="e" cm="1">
        <f t="array" aca="1" ref="H1668" ca="1">_FV(Tabela2[[#This Row],[Cidade]],"Longitude")</f>
        <v>#NAME?</v>
      </c>
    </row>
    <row r="1669" spans="1:8" x14ac:dyDescent="0.25">
      <c r="A1669" t="s">
        <v>82</v>
      </c>
      <c r="B1669" t="s">
        <v>953</v>
      </c>
      <c r="C1669" t="str">
        <f>Tabela2[[#This Row],[Localidade]]&amp;"/"&amp;Tabela2[[#This Row],[Estado]]</f>
        <v>Curral de Dentro/MG</v>
      </c>
      <c r="D1669">
        <v>39569000</v>
      </c>
      <c r="E1669">
        <v>39569999</v>
      </c>
      <c r="F1669" t="e" vm="1563">
        <v>#VALUE!</v>
      </c>
      <c r="G1669" t="e" cm="1">
        <f t="array" aca="1" ref="G1669" ca="1">_FV(Tabela2[[#This Row],[Cidade]],"Latitude")</f>
        <v>#NAME?</v>
      </c>
      <c r="H1669" t="e" cm="1">
        <f t="array" aca="1" ref="H1669" ca="1">_FV(Tabela2[[#This Row],[Cidade]],"Longitude")</f>
        <v>#NAME?</v>
      </c>
    </row>
    <row r="1670" spans="1:8" x14ac:dyDescent="0.25">
      <c r="A1670" t="s">
        <v>82</v>
      </c>
      <c r="B1670" t="s">
        <v>954</v>
      </c>
      <c r="C1670" t="str">
        <f>Tabela2[[#This Row],[Localidade]]&amp;"/"&amp;Tabela2[[#This Row],[Estado]]</f>
        <v>Curvelo/MG</v>
      </c>
      <c r="D1670">
        <v>35789000</v>
      </c>
      <c r="E1670">
        <v>35799999</v>
      </c>
      <c r="F1670" t="e" vm="1564">
        <v>#VALUE!</v>
      </c>
      <c r="G1670" t="e" cm="1">
        <f t="array" aca="1" ref="G1670" ca="1">_FV(Tabela2[[#This Row],[Cidade]],"Latitude")</f>
        <v>#NAME?</v>
      </c>
      <c r="H1670" t="e" cm="1">
        <f t="array" aca="1" ref="H1670" ca="1">_FV(Tabela2[[#This Row],[Cidade]],"Longitude")</f>
        <v>#NAME?</v>
      </c>
    </row>
    <row r="1671" spans="1:8" x14ac:dyDescent="0.25">
      <c r="A1671" t="s">
        <v>82</v>
      </c>
      <c r="B1671" t="s">
        <v>955</v>
      </c>
      <c r="C1671" t="str">
        <f>Tabela2[[#This Row],[Localidade]]&amp;"/"&amp;Tabela2[[#This Row],[Estado]]</f>
        <v>Datas/MG</v>
      </c>
      <c r="D1671">
        <v>39130000</v>
      </c>
      <c r="E1671">
        <v>39134999</v>
      </c>
      <c r="F1671" t="e" vm="1565">
        <v>#VALUE!</v>
      </c>
      <c r="G1671" t="e" cm="1">
        <f t="array" aca="1" ref="G1671" ca="1">_FV(Tabela2[[#This Row],[Cidade]],"Latitude")</f>
        <v>#NAME?</v>
      </c>
      <c r="H1671" t="e" cm="1">
        <f t="array" aca="1" ref="H1671" ca="1">_FV(Tabela2[[#This Row],[Cidade]],"Longitude")</f>
        <v>#NAME?</v>
      </c>
    </row>
    <row r="1672" spans="1:8" x14ac:dyDescent="0.25">
      <c r="A1672" t="s">
        <v>82</v>
      </c>
      <c r="B1672" t="s">
        <v>956</v>
      </c>
      <c r="C1672" t="str">
        <f>Tabela2[[#This Row],[Localidade]]&amp;"/"&amp;Tabela2[[#This Row],[Estado]]</f>
        <v>Delfim Moreira/MG</v>
      </c>
      <c r="D1672">
        <v>37514000</v>
      </c>
      <c r="E1672">
        <v>37515999</v>
      </c>
      <c r="F1672" t="e" vm="1566">
        <v>#VALUE!</v>
      </c>
      <c r="G1672" t="e" cm="1">
        <f t="array" aca="1" ref="G1672" ca="1">_FV(Tabela2[[#This Row],[Cidade]],"Latitude")</f>
        <v>#NAME?</v>
      </c>
      <c r="H1672" t="e" cm="1">
        <f t="array" aca="1" ref="H1672" ca="1">_FV(Tabela2[[#This Row],[Cidade]],"Longitude")</f>
        <v>#NAME?</v>
      </c>
    </row>
    <row r="1673" spans="1:8" x14ac:dyDescent="0.25">
      <c r="A1673" t="s">
        <v>82</v>
      </c>
      <c r="B1673" t="s">
        <v>4995</v>
      </c>
      <c r="C1673" t="str">
        <f>Tabela2[[#This Row],[Localidade]]&amp;"/"&amp;Tabela2[[#This Row],[Estado]]</f>
        <v>Delfinopolis/MG</v>
      </c>
      <c r="D1673">
        <v>37910000</v>
      </c>
      <c r="E1673">
        <v>37919999</v>
      </c>
      <c r="F1673" t="e" vm="1567">
        <v>#VALUE!</v>
      </c>
      <c r="G1673" t="e" cm="1">
        <f t="array" aca="1" ref="G1673" ca="1">_FV(Tabela2[[#This Row],[Cidade]],"Latitude")</f>
        <v>#NAME?</v>
      </c>
      <c r="H1673" t="e" cm="1">
        <f t="array" aca="1" ref="H1673" ca="1">_FV(Tabela2[[#This Row],[Cidade]],"Longitude")</f>
        <v>#NAME?</v>
      </c>
    </row>
    <row r="1674" spans="1:8" x14ac:dyDescent="0.25">
      <c r="A1674" t="s">
        <v>82</v>
      </c>
      <c r="B1674" t="s">
        <v>957</v>
      </c>
      <c r="C1674" t="str">
        <f>Tabela2[[#This Row],[Localidade]]&amp;"/"&amp;Tabela2[[#This Row],[Estado]]</f>
        <v>Delta/MG</v>
      </c>
      <c r="D1674">
        <v>38108000</v>
      </c>
      <c r="E1674">
        <v>38109999</v>
      </c>
      <c r="F1674" t="e" vm="1568">
        <v>#VALUE!</v>
      </c>
      <c r="G1674" t="e" cm="1">
        <f t="array" aca="1" ref="G1674" ca="1">_FV(Tabela2[[#This Row],[Cidade]],"Latitude")</f>
        <v>#NAME?</v>
      </c>
      <c r="H1674" t="e" cm="1">
        <f t="array" aca="1" ref="H1674" ca="1">_FV(Tabela2[[#This Row],[Cidade]],"Longitude")</f>
        <v>#NAME?</v>
      </c>
    </row>
    <row r="1675" spans="1:8" x14ac:dyDescent="0.25">
      <c r="A1675" t="s">
        <v>82</v>
      </c>
      <c r="B1675" t="s">
        <v>958</v>
      </c>
      <c r="C1675" t="str">
        <f>Tabela2[[#This Row],[Localidade]]&amp;"/"&amp;Tabela2[[#This Row],[Estado]]</f>
        <v>Descoberto/MG</v>
      </c>
      <c r="D1675">
        <v>36690000</v>
      </c>
      <c r="E1675">
        <v>36699999</v>
      </c>
      <c r="F1675" t="e" vm="1569">
        <v>#VALUE!</v>
      </c>
      <c r="G1675" t="e" cm="1">
        <f t="array" aca="1" ref="G1675" ca="1">_FV(Tabela2[[#This Row],[Cidade]],"Latitude")</f>
        <v>#NAME?</v>
      </c>
      <c r="H1675" t="e" cm="1">
        <f t="array" aca="1" ref="H1675" ca="1">_FV(Tabela2[[#This Row],[Cidade]],"Longitude")</f>
        <v>#NAME?</v>
      </c>
    </row>
    <row r="1676" spans="1:8" x14ac:dyDescent="0.25">
      <c r="A1676" t="s">
        <v>82</v>
      </c>
      <c r="B1676" t="s">
        <v>959</v>
      </c>
      <c r="C1676" t="str">
        <f>Tabela2[[#This Row],[Localidade]]&amp;"/"&amp;Tabela2[[#This Row],[Estado]]</f>
        <v>Desterro de Entre Rios/MG</v>
      </c>
      <c r="D1676">
        <v>35492000</v>
      </c>
      <c r="E1676">
        <v>35494999</v>
      </c>
      <c r="F1676" t="e" vm="1570">
        <v>#VALUE!</v>
      </c>
      <c r="G1676" t="e" cm="1">
        <f t="array" aca="1" ref="G1676" ca="1">_FV(Tabela2[[#This Row],[Cidade]],"Latitude")</f>
        <v>#NAME?</v>
      </c>
      <c r="H1676" t="e" cm="1">
        <f t="array" aca="1" ref="H1676" ca="1">_FV(Tabela2[[#This Row],[Cidade]],"Longitude")</f>
        <v>#NAME?</v>
      </c>
    </row>
    <row r="1677" spans="1:8" x14ac:dyDescent="0.25">
      <c r="A1677" t="s">
        <v>82</v>
      </c>
      <c r="B1677" t="s">
        <v>960</v>
      </c>
      <c r="C1677" t="str">
        <f>Tabela2[[#This Row],[Localidade]]&amp;"/"&amp;Tabela2[[#This Row],[Estado]]</f>
        <v>Desterro do Melo/MG</v>
      </c>
      <c r="D1677">
        <v>36210000</v>
      </c>
      <c r="E1677">
        <v>36211999</v>
      </c>
      <c r="F1677" t="e" vm="1571">
        <v>#VALUE!</v>
      </c>
      <c r="G1677" t="e" cm="1">
        <f t="array" aca="1" ref="G1677" ca="1">_FV(Tabela2[[#This Row],[Cidade]],"Latitude")</f>
        <v>#NAME?</v>
      </c>
      <c r="H1677" t="e" cm="1">
        <f t="array" aca="1" ref="H1677" ca="1">_FV(Tabela2[[#This Row],[Cidade]],"Longitude")</f>
        <v>#NAME?</v>
      </c>
    </row>
    <row r="1678" spans="1:8" x14ac:dyDescent="0.25">
      <c r="A1678" t="s">
        <v>82</v>
      </c>
      <c r="B1678" t="s">
        <v>961</v>
      </c>
      <c r="C1678" t="str">
        <f>Tabela2[[#This Row],[Localidade]]&amp;"/"&amp;Tabela2[[#This Row],[Estado]]</f>
        <v>Diamantina/MG</v>
      </c>
      <c r="D1678">
        <v>39100000</v>
      </c>
      <c r="E1678">
        <v>39119999</v>
      </c>
      <c r="F1678" t="e" vm="1572">
        <v>#VALUE!</v>
      </c>
      <c r="G1678" t="e" cm="1">
        <f t="array" aca="1" ref="G1678" ca="1">_FV(Tabela2[[#This Row],[Cidade]],"Latitude")</f>
        <v>#NAME?</v>
      </c>
      <c r="H1678" t="e" cm="1">
        <f t="array" aca="1" ref="H1678" ca="1">_FV(Tabela2[[#This Row],[Cidade]],"Longitude")</f>
        <v>#NAME?</v>
      </c>
    </row>
    <row r="1679" spans="1:8" x14ac:dyDescent="0.25">
      <c r="A1679" t="s">
        <v>82</v>
      </c>
      <c r="B1679" t="s">
        <v>962</v>
      </c>
      <c r="C1679" t="str">
        <f>Tabela2[[#This Row],[Localidade]]&amp;"/"&amp;Tabela2[[#This Row],[Estado]]</f>
        <v>Diogo de Vasconcelos/MG</v>
      </c>
      <c r="D1679">
        <v>35437000</v>
      </c>
      <c r="E1679">
        <v>35437999</v>
      </c>
      <c r="F1679" t="e" vm="1573">
        <v>#VALUE!</v>
      </c>
      <c r="G1679" t="e" cm="1">
        <f t="array" aca="1" ref="G1679" ca="1">_FV(Tabela2[[#This Row],[Cidade]],"Latitude")</f>
        <v>#NAME?</v>
      </c>
      <c r="H1679" t="e" cm="1">
        <f t="array" aca="1" ref="H1679" ca="1">_FV(Tabela2[[#This Row],[Cidade]],"Longitude")</f>
        <v>#NAME?</v>
      </c>
    </row>
    <row r="1680" spans="1:8" x14ac:dyDescent="0.25">
      <c r="A1680" t="s">
        <v>82</v>
      </c>
      <c r="B1680" t="s">
        <v>3908</v>
      </c>
      <c r="C1680" t="str">
        <f>Tabela2[[#This Row],[Localidade]]&amp;"/"&amp;Tabela2[[#This Row],[Estado]]</f>
        <v>Dionisio/MG</v>
      </c>
      <c r="D1680">
        <v>35984000</v>
      </c>
      <c r="E1680">
        <v>35985999</v>
      </c>
      <c r="F1680" t="s">
        <v>5403</v>
      </c>
      <c r="G1680" t="e" cm="1" vm="188">
        <f t="array" ref="G1680">_FV(Tabela2[[#This Row],[Cidade]],"Latitude")</f>
        <v>#VALUE!</v>
      </c>
      <c r="H1680" t="e" cm="1" vm="189">
        <f t="array" ref="H1680">_FV(Tabela2[[#This Row],[Cidade]],"Longitude")</f>
        <v>#VALUE!</v>
      </c>
    </row>
    <row r="1681" spans="1:8" x14ac:dyDescent="0.25">
      <c r="A1681" t="s">
        <v>82</v>
      </c>
      <c r="B1681" t="s">
        <v>3705</v>
      </c>
      <c r="C1681" t="str">
        <f>Tabela2[[#This Row],[Localidade]]&amp;"/"&amp;Tabela2[[#This Row],[Estado]]</f>
        <v>Divinesia/MG</v>
      </c>
      <c r="D1681">
        <v>36546000</v>
      </c>
      <c r="E1681">
        <v>36549999</v>
      </c>
      <c r="F1681" t="e" vm="1574">
        <v>#VALUE!</v>
      </c>
      <c r="G1681" t="e" cm="1">
        <f t="array" aca="1" ref="G1681" ca="1">_FV(Tabela2[[#This Row],[Cidade]],"Latitude")</f>
        <v>#NAME?</v>
      </c>
      <c r="H1681" t="e" cm="1">
        <f t="array" aca="1" ref="H1681" ca="1">_FV(Tabela2[[#This Row],[Cidade]],"Longitude")</f>
        <v>#NAME?</v>
      </c>
    </row>
    <row r="1682" spans="1:8" x14ac:dyDescent="0.25">
      <c r="A1682" t="s">
        <v>82</v>
      </c>
      <c r="B1682" t="s">
        <v>963</v>
      </c>
      <c r="C1682" t="str">
        <f>Tabela2[[#This Row],[Localidade]]&amp;"/"&amp;Tabela2[[#This Row],[Estado]]</f>
        <v>Divino/MG</v>
      </c>
      <c r="D1682">
        <v>36820000</v>
      </c>
      <c r="E1682">
        <v>36827999</v>
      </c>
      <c r="F1682" t="e" vm="1575">
        <v>#VALUE!</v>
      </c>
      <c r="G1682" t="e" cm="1">
        <f t="array" aca="1" ref="G1682" ca="1">_FV(Tabela2[[#This Row],[Cidade]],"Latitude")</f>
        <v>#NAME?</v>
      </c>
      <c r="H1682" t="e" cm="1">
        <f t="array" aca="1" ref="H1682" ca="1">_FV(Tabela2[[#This Row],[Cidade]],"Longitude")</f>
        <v>#NAME?</v>
      </c>
    </row>
    <row r="1683" spans="1:8" x14ac:dyDescent="0.25">
      <c r="A1683" t="s">
        <v>82</v>
      </c>
      <c r="B1683" t="s">
        <v>964</v>
      </c>
      <c r="C1683" t="str">
        <f>Tabela2[[#This Row],[Localidade]]&amp;"/"&amp;Tabela2[[#This Row],[Estado]]</f>
        <v>Divino das Laranjeiras/MG</v>
      </c>
      <c r="D1683">
        <v>35265000</v>
      </c>
      <c r="E1683">
        <v>35269999</v>
      </c>
      <c r="F1683" t="e" vm="1576">
        <v>#VALUE!</v>
      </c>
      <c r="G1683" t="e" cm="1">
        <f t="array" aca="1" ref="G1683" ca="1">_FV(Tabela2[[#This Row],[Cidade]],"Latitude")</f>
        <v>#NAME?</v>
      </c>
      <c r="H1683" t="e" cm="1">
        <f t="array" aca="1" ref="H1683" ca="1">_FV(Tabela2[[#This Row],[Cidade]],"Longitude")</f>
        <v>#NAME?</v>
      </c>
    </row>
    <row r="1684" spans="1:8" x14ac:dyDescent="0.25">
      <c r="A1684" t="s">
        <v>82</v>
      </c>
      <c r="B1684" t="s">
        <v>3404</v>
      </c>
      <c r="C1684" t="str">
        <f>Tabela2[[#This Row],[Localidade]]&amp;"/"&amp;Tabela2[[#This Row],[Estado]]</f>
        <v>Divinolandia de Minas/MG</v>
      </c>
      <c r="D1684">
        <v>39735000</v>
      </c>
      <c r="E1684">
        <v>39739999</v>
      </c>
      <c r="F1684" t="e" vm="1577">
        <v>#VALUE!</v>
      </c>
      <c r="G1684" t="e" cm="1">
        <f t="array" aca="1" ref="G1684" ca="1">_FV(Tabela2[[#This Row],[Cidade]],"Latitude")</f>
        <v>#NAME?</v>
      </c>
      <c r="H1684" t="e" cm="1">
        <f t="array" aca="1" ref="H1684" ca="1">_FV(Tabela2[[#This Row],[Cidade]],"Longitude")</f>
        <v>#NAME?</v>
      </c>
    </row>
    <row r="1685" spans="1:8" x14ac:dyDescent="0.25">
      <c r="A1685" t="s">
        <v>82</v>
      </c>
      <c r="B1685" t="s">
        <v>4996</v>
      </c>
      <c r="C1685" t="str">
        <f>Tabela2[[#This Row],[Localidade]]&amp;"/"&amp;Tabela2[[#This Row],[Estado]]</f>
        <v>Divinopolis/MG</v>
      </c>
      <c r="D1685">
        <v>35500001</v>
      </c>
      <c r="E1685">
        <v>35516999</v>
      </c>
      <c r="F1685" t="e" vm="1578">
        <v>#VALUE!</v>
      </c>
      <c r="G1685" t="e" cm="1">
        <f t="array" aca="1" ref="G1685" ca="1">_FV(Tabela2[[#This Row],[Cidade]],"Latitude")</f>
        <v>#NAME?</v>
      </c>
      <c r="H1685" t="e" cm="1">
        <f t="array" aca="1" ref="H1685" ca="1">_FV(Tabela2[[#This Row],[Cidade]],"Longitude")</f>
        <v>#NAME?</v>
      </c>
    </row>
    <row r="1686" spans="1:8" x14ac:dyDescent="0.25">
      <c r="A1686" t="s">
        <v>82</v>
      </c>
      <c r="B1686" t="s">
        <v>4996</v>
      </c>
      <c r="C1686" t="str">
        <f>Tabela2[[#This Row],[Localidade]]&amp;"/"&amp;Tabela2[[#This Row],[Estado]]</f>
        <v>Divinopolis/MG</v>
      </c>
      <c r="D1686">
        <v>35500001</v>
      </c>
      <c r="E1686">
        <v>35515999</v>
      </c>
      <c r="F1686" t="e" vm="1578">
        <v>#VALUE!</v>
      </c>
      <c r="G1686" t="e" cm="1">
        <f t="array" aca="1" ref="G1686" ca="1">_FV(Tabela2[[#This Row],[Cidade]],"Latitude")</f>
        <v>#NAME?</v>
      </c>
      <c r="H1686" t="e" cm="1">
        <f t="array" aca="1" ref="H1686" ca="1">_FV(Tabela2[[#This Row],[Cidade]],"Longitude")</f>
        <v>#NAME?</v>
      </c>
    </row>
    <row r="1687" spans="1:8" x14ac:dyDescent="0.25">
      <c r="A1687" t="s">
        <v>82</v>
      </c>
      <c r="B1687" t="s">
        <v>965</v>
      </c>
      <c r="C1687" t="str">
        <f>Tabela2[[#This Row],[Localidade]]&amp;"/"&amp;Tabela2[[#This Row],[Estado]]</f>
        <v>Divisa Alegre/MG</v>
      </c>
      <c r="D1687">
        <v>39995000</v>
      </c>
      <c r="E1687">
        <v>39997999</v>
      </c>
      <c r="F1687" t="e" vm="1579">
        <v>#VALUE!</v>
      </c>
      <c r="G1687" t="e" cm="1">
        <f t="array" aca="1" ref="G1687" ca="1">_FV(Tabela2[[#This Row],[Cidade]],"Latitude")</f>
        <v>#NAME?</v>
      </c>
      <c r="H1687" t="e" cm="1">
        <f t="array" aca="1" ref="H1687" ca="1">_FV(Tabela2[[#This Row],[Cidade]],"Longitude")</f>
        <v>#NAME?</v>
      </c>
    </row>
    <row r="1688" spans="1:8" x14ac:dyDescent="0.25">
      <c r="A1688" t="s">
        <v>82</v>
      </c>
      <c r="B1688" t="s">
        <v>966</v>
      </c>
      <c r="C1688" t="str">
        <f>Tabela2[[#This Row],[Localidade]]&amp;"/"&amp;Tabela2[[#This Row],[Estado]]</f>
        <v>Divisa Nova/MG</v>
      </c>
      <c r="D1688">
        <v>37142000</v>
      </c>
      <c r="E1688">
        <v>37142999</v>
      </c>
      <c r="F1688" t="e" vm="1580">
        <v>#VALUE!</v>
      </c>
      <c r="G1688" t="e" cm="1">
        <f t="array" aca="1" ref="G1688" ca="1">_FV(Tabela2[[#This Row],[Cidade]],"Latitude")</f>
        <v>#NAME?</v>
      </c>
      <c r="H1688" t="e" cm="1">
        <f t="array" aca="1" ref="H1688" ca="1">_FV(Tabela2[[#This Row],[Cidade]],"Longitude")</f>
        <v>#NAME?</v>
      </c>
    </row>
    <row r="1689" spans="1:8" x14ac:dyDescent="0.25">
      <c r="A1689" t="s">
        <v>82</v>
      </c>
      <c r="B1689" t="s">
        <v>4997</v>
      </c>
      <c r="C1689" t="str">
        <f>Tabela2[[#This Row],[Localidade]]&amp;"/"&amp;Tabela2[[#This Row],[Estado]]</f>
        <v>Divisopolis/MG</v>
      </c>
      <c r="D1689">
        <v>39912000</v>
      </c>
      <c r="E1689">
        <v>39914999</v>
      </c>
      <c r="F1689" t="e" vm="1581">
        <v>#VALUE!</v>
      </c>
      <c r="G1689" t="e" cm="1">
        <f t="array" aca="1" ref="G1689" ca="1">_FV(Tabela2[[#This Row],[Cidade]],"Latitude")</f>
        <v>#NAME?</v>
      </c>
      <c r="H1689" t="e" cm="1">
        <f t="array" aca="1" ref="H1689" ca="1">_FV(Tabela2[[#This Row],[Cidade]],"Longitude")</f>
        <v>#NAME?</v>
      </c>
    </row>
    <row r="1690" spans="1:8" x14ac:dyDescent="0.25">
      <c r="A1690" t="s">
        <v>82</v>
      </c>
      <c r="B1690" t="s">
        <v>967</v>
      </c>
      <c r="C1690" t="str">
        <f>Tabela2[[#This Row],[Localidade]]&amp;"/"&amp;Tabela2[[#This Row],[Estado]]</f>
        <v>Dom Bosco/MG</v>
      </c>
      <c r="D1690">
        <v>38654000</v>
      </c>
      <c r="E1690">
        <v>38657999</v>
      </c>
      <c r="F1690" t="e" vm="1582">
        <v>#VALUE!</v>
      </c>
      <c r="G1690" t="e" cm="1">
        <f t="array" aca="1" ref="G1690" ca="1">_FV(Tabela2[[#This Row],[Cidade]],"Latitude")</f>
        <v>#NAME?</v>
      </c>
      <c r="H1690" t="e" cm="1">
        <f t="array" aca="1" ref="H1690" ca="1">_FV(Tabela2[[#This Row],[Cidade]],"Longitude")</f>
        <v>#NAME?</v>
      </c>
    </row>
    <row r="1691" spans="1:8" x14ac:dyDescent="0.25">
      <c r="A1691" t="s">
        <v>82</v>
      </c>
      <c r="B1691" t="s">
        <v>968</v>
      </c>
      <c r="C1691" t="str">
        <f>Tabela2[[#This Row],[Localidade]]&amp;"/"&amp;Tabela2[[#This Row],[Estado]]</f>
        <v>Dom Cavati/MG</v>
      </c>
      <c r="D1691">
        <v>35148000</v>
      </c>
      <c r="E1691">
        <v>35149999</v>
      </c>
      <c r="F1691" t="e" vm="1583">
        <v>#VALUE!</v>
      </c>
      <c r="G1691" t="e" cm="1">
        <f t="array" aca="1" ref="G1691" ca="1">_FV(Tabela2[[#This Row],[Cidade]],"Latitude")</f>
        <v>#NAME?</v>
      </c>
      <c r="H1691" t="e" cm="1">
        <f t="array" aca="1" ref="H1691" ca="1">_FV(Tabela2[[#This Row],[Cidade]],"Longitude")</f>
        <v>#NAME?</v>
      </c>
    </row>
    <row r="1692" spans="1:8" x14ac:dyDescent="0.25">
      <c r="A1692" t="s">
        <v>82</v>
      </c>
      <c r="B1692" t="s">
        <v>969</v>
      </c>
      <c r="C1692" t="str">
        <f>Tabela2[[#This Row],[Localidade]]&amp;"/"&amp;Tabela2[[#This Row],[Estado]]</f>
        <v>Dom Joaquim/MG</v>
      </c>
      <c r="D1692">
        <v>35865000</v>
      </c>
      <c r="E1692">
        <v>35874999</v>
      </c>
      <c r="F1692" t="e" vm="1584">
        <v>#VALUE!</v>
      </c>
      <c r="G1692" t="e" cm="1">
        <f t="array" aca="1" ref="G1692" ca="1">_FV(Tabela2[[#This Row],[Cidade]],"Latitude")</f>
        <v>#NAME?</v>
      </c>
      <c r="H1692" t="e" cm="1">
        <f t="array" aca="1" ref="H1692" ca="1">_FV(Tabela2[[#This Row],[Cidade]],"Longitude")</f>
        <v>#NAME?</v>
      </c>
    </row>
    <row r="1693" spans="1:8" x14ac:dyDescent="0.25">
      <c r="A1693" t="s">
        <v>82</v>
      </c>
      <c r="B1693" t="s">
        <v>3706</v>
      </c>
      <c r="C1693" t="str">
        <f>Tabela2[[#This Row],[Localidade]]&amp;"/"&amp;Tabela2[[#This Row],[Estado]]</f>
        <v>Dom Silverio/MG</v>
      </c>
      <c r="D1693">
        <v>35440000</v>
      </c>
      <c r="E1693">
        <v>35440999</v>
      </c>
      <c r="F1693" t="e" vm="1585">
        <v>#VALUE!</v>
      </c>
      <c r="G1693" t="e" cm="1">
        <f t="array" aca="1" ref="G1693" ca="1">_FV(Tabela2[[#This Row],[Cidade]],"Latitude")</f>
        <v>#NAME?</v>
      </c>
      <c r="H1693" t="e" cm="1">
        <f t="array" aca="1" ref="H1693" ca="1">_FV(Tabela2[[#This Row],[Cidade]],"Longitude")</f>
        <v>#NAME?</v>
      </c>
    </row>
    <row r="1694" spans="1:8" x14ac:dyDescent="0.25">
      <c r="A1694" t="s">
        <v>82</v>
      </c>
      <c r="B1694" t="s">
        <v>3546</v>
      </c>
      <c r="C1694" t="str">
        <f>Tabela2[[#This Row],[Localidade]]&amp;"/"&amp;Tabela2[[#This Row],[Estado]]</f>
        <v>Dom Vicoso/MG</v>
      </c>
      <c r="D1694">
        <v>37474000</v>
      </c>
      <c r="E1694">
        <v>37475999</v>
      </c>
      <c r="F1694" t="e" vm="1586">
        <v>#VALUE!</v>
      </c>
      <c r="G1694" t="e" cm="1">
        <f t="array" aca="1" ref="G1694" ca="1">_FV(Tabela2[[#This Row],[Cidade]],"Latitude")</f>
        <v>#NAME?</v>
      </c>
      <c r="H1694" t="e" cm="1">
        <f t="array" aca="1" ref="H1694" ca="1">_FV(Tabela2[[#This Row],[Cidade]],"Longitude")</f>
        <v>#NAME?</v>
      </c>
    </row>
    <row r="1695" spans="1:8" x14ac:dyDescent="0.25">
      <c r="A1695" t="s">
        <v>82</v>
      </c>
      <c r="B1695" t="s">
        <v>3707</v>
      </c>
      <c r="C1695" t="str">
        <f>Tabela2[[#This Row],[Localidade]]&amp;"/"&amp;Tabela2[[#This Row],[Estado]]</f>
        <v>Dona Euzebia/MG</v>
      </c>
      <c r="D1695">
        <v>36784000</v>
      </c>
      <c r="E1695">
        <v>36787999</v>
      </c>
      <c r="F1695" t="e" vm="1587">
        <v>#VALUE!</v>
      </c>
      <c r="G1695" t="e" cm="1">
        <f t="array" aca="1" ref="G1695" ca="1">_FV(Tabela2[[#This Row],[Cidade]],"Latitude")</f>
        <v>#NAME?</v>
      </c>
      <c r="H1695" t="e" cm="1">
        <f t="array" aca="1" ref="H1695" ca="1">_FV(Tabela2[[#This Row],[Cidade]],"Longitude")</f>
        <v>#NAME?</v>
      </c>
    </row>
    <row r="1696" spans="1:8" x14ac:dyDescent="0.25">
      <c r="A1696" t="s">
        <v>82</v>
      </c>
      <c r="B1696" t="s">
        <v>970</v>
      </c>
      <c r="C1696" t="str">
        <f>Tabela2[[#This Row],[Localidade]]&amp;"/"&amp;Tabela2[[#This Row],[Estado]]</f>
        <v>Dores de Campos/MG</v>
      </c>
      <c r="D1696">
        <v>36213000</v>
      </c>
      <c r="E1696">
        <v>36214999</v>
      </c>
      <c r="F1696" t="e" vm="1588">
        <v>#VALUE!</v>
      </c>
      <c r="G1696" t="e" cm="1">
        <f t="array" aca="1" ref="G1696" ca="1">_FV(Tabela2[[#This Row],[Cidade]],"Latitude")</f>
        <v>#NAME?</v>
      </c>
      <c r="H1696" t="e" cm="1">
        <f t="array" aca="1" ref="H1696" ca="1">_FV(Tabela2[[#This Row],[Cidade]],"Longitude")</f>
        <v>#NAME?</v>
      </c>
    </row>
    <row r="1697" spans="1:8" x14ac:dyDescent="0.25">
      <c r="A1697" t="s">
        <v>82</v>
      </c>
      <c r="B1697" t="s">
        <v>4286</v>
      </c>
      <c r="C1697" t="str">
        <f>Tabela2[[#This Row],[Localidade]]&amp;"/"&amp;Tabela2[[#This Row],[Estado]]</f>
        <v>Dores de Guanhaes/MG</v>
      </c>
      <c r="D1697">
        <v>35894000</v>
      </c>
      <c r="E1697">
        <v>35899999</v>
      </c>
      <c r="F1697" t="e" vm="1589">
        <v>#VALUE!</v>
      </c>
      <c r="G1697" t="e" cm="1">
        <f t="array" aca="1" ref="G1697" ca="1">_FV(Tabela2[[#This Row],[Cidade]],"Latitude")</f>
        <v>#NAME?</v>
      </c>
      <c r="H1697" t="e" cm="1">
        <f t="array" aca="1" ref="H1697" ca="1">_FV(Tabela2[[#This Row],[Cidade]],"Longitude")</f>
        <v>#NAME?</v>
      </c>
    </row>
    <row r="1698" spans="1:8" x14ac:dyDescent="0.25">
      <c r="A1698" t="s">
        <v>82</v>
      </c>
      <c r="B1698" t="s">
        <v>3152</v>
      </c>
      <c r="C1698" t="str">
        <f>Tabela2[[#This Row],[Localidade]]&amp;"/"&amp;Tabela2[[#This Row],[Estado]]</f>
        <v>Dores do Indaia/MG</v>
      </c>
      <c r="D1698">
        <v>35610000</v>
      </c>
      <c r="E1698">
        <v>35612999</v>
      </c>
      <c r="F1698" t="e" vm="1590">
        <v>#VALUE!</v>
      </c>
      <c r="G1698" t="e" cm="1">
        <f t="array" aca="1" ref="G1698" ca="1">_FV(Tabela2[[#This Row],[Cidade]],"Latitude")</f>
        <v>#NAME?</v>
      </c>
      <c r="H1698" t="e" cm="1">
        <f t="array" aca="1" ref="H1698" ca="1">_FV(Tabela2[[#This Row],[Cidade]],"Longitude")</f>
        <v>#NAME?</v>
      </c>
    </row>
    <row r="1699" spans="1:8" x14ac:dyDescent="0.25">
      <c r="A1699" t="s">
        <v>82</v>
      </c>
      <c r="B1699" t="s">
        <v>971</v>
      </c>
      <c r="C1699" t="str">
        <f>Tabela2[[#This Row],[Localidade]]&amp;"/"&amp;Tabela2[[#This Row],[Estado]]</f>
        <v>Dores do Turvo/MG</v>
      </c>
      <c r="D1699">
        <v>36513000</v>
      </c>
      <c r="E1699">
        <v>36514999</v>
      </c>
      <c r="F1699" t="e" vm="1591">
        <v>#VALUE!</v>
      </c>
      <c r="G1699" t="e" cm="1">
        <f t="array" aca="1" ref="G1699" ca="1">_FV(Tabela2[[#This Row],[Cidade]],"Latitude")</f>
        <v>#NAME?</v>
      </c>
      <c r="H1699" t="e" cm="1">
        <f t="array" aca="1" ref="H1699" ca="1">_FV(Tabela2[[#This Row],[Cidade]],"Longitude")</f>
        <v>#NAME?</v>
      </c>
    </row>
    <row r="1700" spans="1:8" x14ac:dyDescent="0.25">
      <c r="A1700" t="s">
        <v>82</v>
      </c>
      <c r="B1700" t="s">
        <v>4998</v>
      </c>
      <c r="C1700" t="str">
        <f>Tabela2[[#This Row],[Localidade]]&amp;"/"&amp;Tabela2[[#This Row],[Estado]]</f>
        <v>Doresopolis/MG</v>
      </c>
      <c r="D1700">
        <v>37926000</v>
      </c>
      <c r="E1700">
        <v>37926999</v>
      </c>
      <c r="F1700" t="e" vm="1592">
        <v>#VALUE!</v>
      </c>
      <c r="G1700" t="e" cm="1">
        <f t="array" aca="1" ref="G1700" ca="1">_FV(Tabela2[[#This Row],[Cidade]],"Latitude")</f>
        <v>#NAME?</v>
      </c>
      <c r="H1700" t="e" cm="1">
        <f t="array" aca="1" ref="H1700" ca="1">_FV(Tabela2[[#This Row],[Cidade]],"Longitude")</f>
        <v>#NAME?</v>
      </c>
    </row>
    <row r="1701" spans="1:8" x14ac:dyDescent="0.25">
      <c r="A1701" t="s">
        <v>82</v>
      </c>
      <c r="B1701" t="s">
        <v>972</v>
      </c>
      <c r="C1701" t="str">
        <f>Tabela2[[#This Row],[Localidade]]&amp;"/"&amp;Tabela2[[#This Row],[Estado]]</f>
        <v>Douradoquara/MG</v>
      </c>
      <c r="D1701">
        <v>38530000</v>
      </c>
      <c r="E1701">
        <v>38539999</v>
      </c>
      <c r="F1701" t="e" vm="1593">
        <v>#VALUE!</v>
      </c>
      <c r="G1701" t="e" cm="1">
        <f t="array" aca="1" ref="G1701" ca="1">_FV(Tabela2[[#This Row],[Cidade]],"Latitude")</f>
        <v>#NAME?</v>
      </c>
      <c r="H1701" t="e" cm="1">
        <f t="array" aca="1" ref="H1701" ca="1">_FV(Tabela2[[#This Row],[Cidade]],"Longitude")</f>
        <v>#NAME?</v>
      </c>
    </row>
    <row r="1702" spans="1:8" x14ac:dyDescent="0.25">
      <c r="A1702" t="s">
        <v>82</v>
      </c>
      <c r="B1702" t="s">
        <v>3708</v>
      </c>
      <c r="C1702" t="str">
        <f>Tabela2[[#This Row],[Localidade]]&amp;"/"&amp;Tabela2[[#This Row],[Estado]]</f>
        <v>Durande/MG</v>
      </c>
      <c r="D1702">
        <v>36974000</v>
      </c>
      <c r="E1702">
        <v>36975799</v>
      </c>
      <c r="F1702" t="e" vm="1594">
        <v>#VALUE!</v>
      </c>
      <c r="G1702" t="e" cm="1">
        <f t="array" aca="1" ref="G1702" ca="1">_FV(Tabela2[[#This Row],[Cidade]],"Latitude")</f>
        <v>#NAME?</v>
      </c>
      <c r="H1702" t="e" cm="1">
        <f t="array" aca="1" ref="H1702" ca="1">_FV(Tabela2[[#This Row],[Cidade]],"Longitude")</f>
        <v>#NAME?</v>
      </c>
    </row>
    <row r="1703" spans="1:8" x14ac:dyDescent="0.25">
      <c r="A1703" t="s">
        <v>82</v>
      </c>
      <c r="B1703" t="s">
        <v>4999</v>
      </c>
      <c r="C1703" t="str">
        <f>Tabela2[[#This Row],[Localidade]]&amp;"/"&amp;Tabela2[[#This Row],[Estado]]</f>
        <v>Eloi Mendes/MG</v>
      </c>
      <c r="D1703">
        <v>37110000</v>
      </c>
      <c r="E1703">
        <v>37114999</v>
      </c>
      <c r="F1703" t="e" vm="1595">
        <v>#VALUE!</v>
      </c>
      <c r="G1703" t="e" cm="1">
        <f t="array" aca="1" ref="G1703" ca="1">_FV(Tabela2[[#This Row],[Cidade]],"Latitude")</f>
        <v>#NAME?</v>
      </c>
      <c r="H1703" t="e" cm="1">
        <f t="array" aca="1" ref="H1703" ca="1">_FV(Tabela2[[#This Row],[Cidade]],"Longitude")</f>
        <v>#NAME?</v>
      </c>
    </row>
    <row r="1704" spans="1:8" x14ac:dyDescent="0.25">
      <c r="A1704" t="s">
        <v>82</v>
      </c>
      <c r="B1704" t="s">
        <v>973</v>
      </c>
      <c r="C1704" t="str">
        <f>Tabela2[[#This Row],[Localidade]]&amp;"/"&amp;Tabela2[[#This Row],[Estado]]</f>
        <v>Engenheiro Caldas/MG</v>
      </c>
      <c r="D1704">
        <v>35130000</v>
      </c>
      <c r="E1704">
        <v>35134999</v>
      </c>
      <c r="F1704" t="e" vm="1596">
        <v>#VALUE!</v>
      </c>
      <c r="G1704" t="e" cm="1">
        <f t="array" aca="1" ref="G1704" ca="1">_FV(Tabela2[[#This Row],[Cidade]],"Latitude")</f>
        <v>#NAME?</v>
      </c>
      <c r="H1704" t="e" cm="1">
        <f t="array" aca="1" ref="H1704" ca="1">_FV(Tabela2[[#This Row],[Cidade]],"Longitude")</f>
        <v>#NAME?</v>
      </c>
    </row>
    <row r="1705" spans="1:8" x14ac:dyDescent="0.25">
      <c r="A1705" t="s">
        <v>82</v>
      </c>
      <c r="B1705" t="s">
        <v>974</v>
      </c>
      <c r="C1705" t="str">
        <f>Tabela2[[#This Row],[Localidade]]&amp;"/"&amp;Tabela2[[#This Row],[Estado]]</f>
        <v>Engenheiro Navarro/MG</v>
      </c>
      <c r="D1705">
        <v>39363000</v>
      </c>
      <c r="E1705">
        <v>39364999</v>
      </c>
      <c r="F1705" t="e" vm="1597">
        <v>#VALUE!</v>
      </c>
      <c r="G1705" t="e" cm="1">
        <f t="array" aca="1" ref="G1705" ca="1">_FV(Tabela2[[#This Row],[Cidade]],"Latitude")</f>
        <v>#NAME?</v>
      </c>
      <c r="H1705" t="e" cm="1">
        <f t="array" aca="1" ref="H1705" ca="1">_FV(Tabela2[[#This Row],[Cidade]],"Longitude")</f>
        <v>#NAME?</v>
      </c>
    </row>
    <row r="1706" spans="1:8" x14ac:dyDescent="0.25">
      <c r="A1706" t="s">
        <v>82</v>
      </c>
      <c r="B1706" t="s">
        <v>975</v>
      </c>
      <c r="C1706" t="str">
        <f>Tabela2[[#This Row],[Localidade]]&amp;"/"&amp;Tabela2[[#This Row],[Estado]]</f>
        <v>Entre Folhas/MG</v>
      </c>
      <c r="D1706">
        <v>35324000</v>
      </c>
      <c r="E1706">
        <v>35324999</v>
      </c>
      <c r="F1706" t="e" vm="1598">
        <v>#VALUE!</v>
      </c>
      <c r="G1706" t="e" cm="1">
        <f t="array" aca="1" ref="G1706" ca="1">_FV(Tabela2[[#This Row],[Cidade]],"Latitude")</f>
        <v>#NAME?</v>
      </c>
      <c r="H1706" t="e" cm="1">
        <f t="array" aca="1" ref="H1706" ca="1">_FV(Tabela2[[#This Row],[Cidade]],"Longitude")</f>
        <v>#NAME?</v>
      </c>
    </row>
    <row r="1707" spans="1:8" x14ac:dyDescent="0.25">
      <c r="A1707" t="s">
        <v>82</v>
      </c>
      <c r="B1707" t="s">
        <v>976</v>
      </c>
      <c r="C1707" t="str">
        <f>Tabela2[[#This Row],[Localidade]]&amp;"/"&amp;Tabela2[[#This Row],[Estado]]</f>
        <v>Entre Rios de Minas/MG</v>
      </c>
      <c r="D1707">
        <v>35490000</v>
      </c>
      <c r="E1707">
        <v>35491999</v>
      </c>
      <c r="F1707" t="e" vm="1599">
        <v>#VALUE!</v>
      </c>
      <c r="G1707" t="e" cm="1">
        <f t="array" aca="1" ref="G1707" ca="1">_FV(Tabela2[[#This Row],[Cidade]],"Latitude")</f>
        <v>#NAME?</v>
      </c>
      <c r="H1707" t="e" cm="1">
        <f t="array" aca="1" ref="H1707" ca="1">_FV(Tabela2[[#This Row],[Cidade]],"Longitude")</f>
        <v>#NAME?</v>
      </c>
    </row>
    <row r="1708" spans="1:8" x14ac:dyDescent="0.25">
      <c r="A1708" t="s">
        <v>82</v>
      </c>
      <c r="B1708" t="s">
        <v>3153</v>
      </c>
      <c r="C1708" t="str">
        <f>Tabela2[[#This Row],[Localidade]]&amp;"/"&amp;Tabela2[[#This Row],[Estado]]</f>
        <v>Ervalia/MG</v>
      </c>
      <c r="D1708">
        <v>36555000</v>
      </c>
      <c r="E1708">
        <v>36559999</v>
      </c>
      <c r="F1708" t="e" vm="1600">
        <v>#VALUE!</v>
      </c>
      <c r="G1708" t="e" cm="1">
        <f t="array" aca="1" ref="G1708" ca="1">_FV(Tabela2[[#This Row],[Cidade]],"Latitude")</f>
        <v>#NAME?</v>
      </c>
      <c r="H1708" t="e" cm="1">
        <f t="array" aca="1" ref="H1708" ca="1">_FV(Tabela2[[#This Row],[Cidade]],"Longitude")</f>
        <v>#NAME?</v>
      </c>
    </row>
    <row r="1709" spans="1:8" x14ac:dyDescent="0.25">
      <c r="A1709" t="s">
        <v>82</v>
      </c>
      <c r="B1709" t="s">
        <v>977</v>
      </c>
      <c r="C1709" t="str">
        <f>Tabela2[[#This Row],[Localidade]]&amp;"/"&amp;Tabela2[[#This Row],[Estado]]</f>
        <v>Esmeraldas/MG</v>
      </c>
      <c r="D1709">
        <v>35740000</v>
      </c>
      <c r="E1709">
        <v>35759999</v>
      </c>
      <c r="F1709" t="e" vm="1601">
        <v>#VALUE!</v>
      </c>
      <c r="G1709" t="e" cm="1">
        <f t="array" aca="1" ref="G1709" ca="1">_FV(Tabela2[[#This Row],[Cidade]],"Latitude")</f>
        <v>#NAME?</v>
      </c>
      <c r="H1709" t="e" cm="1">
        <f t="array" aca="1" ref="H1709" ca="1">_FV(Tabela2[[#This Row],[Cidade]],"Longitude")</f>
        <v>#NAME?</v>
      </c>
    </row>
    <row r="1710" spans="1:8" x14ac:dyDescent="0.25">
      <c r="A1710" t="s">
        <v>82</v>
      </c>
      <c r="B1710" t="s">
        <v>978</v>
      </c>
      <c r="C1710" t="str">
        <f>Tabela2[[#This Row],[Localidade]]&amp;"/"&amp;Tabela2[[#This Row],[Estado]]</f>
        <v>Espera Feliz/MG</v>
      </c>
      <c r="D1710">
        <v>36830000</v>
      </c>
      <c r="E1710">
        <v>36831999</v>
      </c>
      <c r="F1710" t="e" vm="1602">
        <v>#VALUE!</v>
      </c>
      <c r="G1710" t="e" cm="1">
        <f t="array" aca="1" ref="G1710" ca="1">_FV(Tabela2[[#This Row],[Cidade]],"Latitude")</f>
        <v>#NAME?</v>
      </c>
      <c r="H1710" t="e" cm="1">
        <f t="array" aca="1" ref="H1710" ca="1">_FV(Tabela2[[#This Row],[Cidade]],"Longitude")</f>
        <v>#NAME?</v>
      </c>
    </row>
    <row r="1711" spans="1:8" x14ac:dyDescent="0.25">
      <c r="A1711" t="s">
        <v>82</v>
      </c>
      <c r="B1711" t="s">
        <v>979</v>
      </c>
      <c r="C1711" t="str">
        <f>Tabela2[[#This Row],[Localidade]]&amp;"/"&amp;Tabela2[[#This Row],[Estado]]</f>
        <v>Espinosa/MG</v>
      </c>
      <c r="D1711">
        <v>39510000</v>
      </c>
      <c r="E1711">
        <v>39515999</v>
      </c>
      <c r="F1711" t="e" vm="1603">
        <v>#VALUE!</v>
      </c>
      <c r="G1711" t="e" cm="1">
        <f t="array" aca="1" ref="G1711" ca="1">_FV(Tabela2[[#This Row],[Cidade]],"Latitude")</f>
        <v>#NAME?</v>
      </c>
      <c r="H1711" t="e" cm="1">
        <f t="array" aca="1" ref="H1711" ca="1">_FV(Tabela2[[#This Row],[Cidade]],"Longitude")</f>
        <v>#NAME?</v>
      </c>
    </row>
    <row r="1712" spans="1:8" x14ac:dyDescent="0.25">
      <c r="A1712" t="s">
        <v>82</v>
      </c>
      <c r="B1712" t="s">
        <v>3909</v>
      </c>
      <c r="C1712" t="str">
        <f>Tabela2[[#This Row],[Localidade]]&amp;"/"&amp;Tabela2[[#This Row],[Estado]]</f>
        <v>Espirito Santo do Dourado/MG</v>
      </c>
      <c r="D1712">
        <v>37566000</v>
      </c>
      <c r="E1712">
        <v>37566999</v>
      </c>
      <c r="F1712" t="e" vm="1604">
        <v>#VALUE!</v>
      </c>
      <c r="G1712" t="e" cm="1">
        <f t="array" aca="1" ref="G1712" ca="1">_FV(Tabela2[[#This Row],[Cidade]],"Latitude")</f>
        <v>#NAME?</v>
      </c>
      <c r="H1712" t="e" cm="1">
        <f t="array" aca="1" ref="H1712" ca="1">_FV(Tabela2[[#This Row],[Cidade]],"Longitude")</f>
        <v>#NAME?</v>
      </c>
    </row>
    <row r="1713" spans="1:8" x14ac:dyDescent="0.25">
      <c r="A1713" t="s">
        <v>82</v>
      </c>
      <c r="B1713" t="s">
        <v>980</v>
      </c>
      <c r="C1713" t="str">
        <f>Tabela2[[#This Row],[Localidade]]&amp;"/"&amp;Tabela2[[#This Row],[Estado]]</f>
        <v>Estiva/MG</v>
      </c>
      <c r="D1713">
        <v>37542000</v>
      </c>
      <c r="E1713">
        <v>37544999</v>
      </c>
      <c r="F1713" t="e" vm="1605">
        <v>#VALUE!</v>
      </c>
      <c r="G1713" t="e" cm="1">
        <f t="array" aca="1" ref="G1713" ca="1">_FV(Tabela2[[#This Row],[Cidade]],"Latitude")</f>
        <v>#NAME?</v>
      </c>
      <c r="H1713" t="e" cm="1">
        <f t="array" aca="1" ref="H1713" ca="1">_FV(Tabela2[[#This Row],[Cidade]],"Longitude")</f>
        <v>#NAME?</v>
      </c>
    </row>
    <row r="1714" spans="1:8" x14ac:dyDescent="0.25">
      <c r="A1714" t="s">
        <v>82</v>
      </c>
      <c r="B1714" t="s">
        <v>981</v>
      </c>
      <c r="C1714" t="str">
        <f>Tabela2[[#This Row],[Localidade]]&amp;"/"&amp;Tabela2[[#This Row],[Estado]]</f>
        <v>Estrela Dalva/MG</v>
      </c>
      <c r="D1714">
        <v>36725000</v>
      </c>
      <c r="E1714">
        <v>36729999</v>
      </c>
      <c r="F1714" t="e" vm="1606">
        <v>#VALUE!</v>
      </c>
      <c r="G1714" t="e" cm="1">
        <f t="array" aca="1" ref="G1714" ca="1">_FV(Tabela2[[#This Row],[Cidade]],"Latitude")</f>
        <v>#NAME?</v>
      </c>
      <c r="H1714" t="e" cm="1">
        <f t="array" aca="1" ref="H1714" ca="1">_FV(Tabela2[[#This Row],[Cidade]],"Longitude")</f>
        <v>#NAME?</v>
      </c>
    </row>
    <row r="1715" spans="1:8" x14ac:dyDescent="0.25">
      <c r="A1715" t="s">
        <v>82</v>
      </c>
      <c r="B1715" t="s">
        <v>3154</v>
      </c>
      <c r="C1715" t="str">
        <f>Tabela2[[#This Row],[Localidade]]&amp;"/"&amp;Tabela2[[#This Row],[Estado]]</f>
        <v>Estrela do Indaia/MG</v>
      </c>
      <c r="D1715">
        <v>35613000</v>
      </c>
      <c r="E1715">
        <v>35616999</v>
      </c>
      <c r="F1715" t="e" vm="1607">
        <v>#VALUE!</v>
      </c>
      <c r="G1715" t="e" cm="1">
        <f t="array" aca="1" ref="G1715" ca="1">_FV(Tabela2[[#This Row],[Cidade]],"Latitude")</f>
        <v>#NAME?</v>
      </c>
      <c r="H1715" t="e" cm="1">
        <f t="array" aca="1" ref="H1715" ca="1">_FV(Tabela2[[#This Row],[Cidade]],"Longitude")</f>
        <v>#NAME?</v>
      </c>
    </row>
    <row r="1716" spans="1:8" x14ac:dyDescent="0.25">
      <c r="A1716" t="s">
        <v>82</v>
      </c>
      <c r="B1716" t="s">
        <v>982</v>
      </c>
      <c r="C1716" t="str">
        <f>Tabela2[[#This Row],[Localidade]]&amp;"/"&amp;Tabela2[[#This Row],[Estado]]</f>
        <v>Estrela do Sul/MG</v>
      </c>
      <c r="D1716">
        <v>38525000</v>
      </c>
      <c r="E1716">
        <v>38529999</v>
      </c>
      <c r="F1716" t="e" vm="1608">
        <v>#VALUE!</v>
      </c>
      <c r="G1716" t="e" cm="1">
        <f t="array" aca="1" ref="G1716" ca="1">_FV(Tabela2[[#This Row],[Cidade]],"Latitude")</f>
        <v>#NAME?</v>
      </c>
      <c r="H1716" t="e" cm="1">
        <f t="array" aca="1" ref="H1716" ca="1">_FV(Tabela2[[#This Row],[Cidade]],"Longitude")</f>
        <v>#NAME?</v>
      </c>
    </row>
    <row r="1717" spans="1:8" x14ac:dyDescent="0.25">
      <c r="A1717" t="s">
        <v>82</v>
      </c>
      <c r="B1717" t="s">
        <v>5000</v>
      </c>
      <c r="C1717" t="str">
        <f>Tabela2[[#This Row],[Localidade]]&amp;"/"&amp;Tabela2[[#This Row],[Estado]]</f>
        <v>Eugenopolis/MG</v>
      </c>
      <c r="D1717">
        <v>36855000</v>
      </c>
      <c r="E1717">
        <v>36859999</v>
      </c>
      <c r="F1717" t="e" vm="1609">
        <v>#VALUE!</v>
      </c>
      <c r="G1717" t="e" cm="1">
        <f t="array" aca="1" ref="G1717" ca="1">_FV(Tabela2[[#This Row],[Cidade]],"Latitude")</f>
        <v>#NAME?</v>
      </c>
      <c r="H1717" t="e" cm="1">
        <f t="array" aca="1" ref="H1717" ca="1">_FV(Tabela2[[#This Row],[Cidade]],"Longitude")</f>
        <v>#NAME?</v>
      </c>
    </row>
    <row r="1718" spans="1:8" x14ac:dyDescent="0.25">
      <c r="A1718" t="s">
        <v>82</v>
      </c>
      <c r="B1718" t="s">
        <v>3405</v>
      </c>
      <c r="C1718" t="str">
        <f>Tabela2[[#This Row],[Localidade]]&amp;"/"&amp;Tabela2[[#This Row],[Estado]]</f>
        <v>Ewbank da Camara/MG</v>
      </c>
      <c r="D1718">
        <v>36108000</v>
      </c>
      <c r="E1718">
        <v>36109999</v>
      </c>
      <c r="F1718" t="e" vm="1610">
        <v>#VALUE!</v>
      </c>
      <c r="G1718" t="e" cm="1">
        <f t="array" aca="1" ref="G1718" ca="1">_FV(Tabela2[[#This Row],[Cidade]],"Latitude")</f>
        <v>#NAME?</v>
      </c>
      <c r="H1718" t="e" cm="1">
        <f t="array" aca="1" ref="H1718" ca="1">_FV(Tabela2[[#This Row],[Cidade]],"Longitude")</f>
        <v>#NAME?</v>
      </c>
    </row>
    <row r="1719" spans="1:8" x14ac:dyDescent="0.25">
      <c r="A1719" t="s">
        <v>82</v>
      </c>
      <c r="B1719" t="s">
        <v>983</v>
      </c>
      <c r="C1719" t="str">
        <f>Tabela2[[#This Row],[Localidade]]&amp;"/"&amp;Tabela2[[#This Row],[Estado]]</f>
        <v>Extrema/MG</v>
      </c>
      <c r="D1719">
        <v>37640000</v>
      </c>
      <c r="E1719">
        <v>37649999</v>
      </c>
      <c r="F1719" t="e" vm="1611">
        <v>#VALUE!</v>
      </c>
      <c r="G1719" t="e" cm="1">
        <f t="array" aca="1" ref="G1719" ca="1">_FV(Tabela2[[#This Row],[Cidade]],"Latitude")</f>
        <v>#NAME?</v>
      </c>
      <c r="H1719" t="e" cm="1">
        <f t="array" aca="1" ref="H1719" ca="1">_FV(Tabela2[[#This Row],[Cidade]],"Longitude")</f>
        <v>#NAME?</v>
      </c>
    </row>
    <row r="1720" spans="1:8" x14ac:dyDescent="0.25">
      <c r="A1720" t="s">
        <v>82</v>
      </c>
      <c r="B1720" t="s">
        <v>984</v>
      </c>
      <c r="C1720" t="str">
        <f>Tabela2[[#This Row],[Localidade]]&amp;"/"&amp;Tabela2[[#This Row],[Estado]]</f>
        <v>Fama/MG</v>
      </c>
      <c r="D1720">
        <v>37144000</v>
      </c>
      <c r="E1720">
        <v>37144999</v>
      </c>
      <c r="F1720" t="e" vm="1612">
        <v>#VALUE!</v>
      </c>
      <c r="G1720" t="e" cm="1">
        <f t="array" aca="1" ref="G1720" ca="1">_FV(Tabela2[[#This Row],[Cidade]],"Latitude")</f>
        <v>#NAME?</v>
      </c>
      <c r="H1720" t="e" cm="1">
        <f t="array" aca="1" ref="H1720" ca="1">_FV(Tabela2[[#This Row],[Cidade]],"Longitude")</f>
        <v>#NAME?</v>
      </c>
    </row>
    <row r="1721" spans="1:8" x14ac:dyDescent="0.25">
      <c r="A1721" t="s">
        <v>82</v>
      </c>
      <c r="B1721" t="s">
        <v>985</v>
      </c>
      <c r="C1721" t="str">
        <f>Tabela2[[#This Row],[Localidade]]&amp;"/"&amp;Tabela2[[#This Row],[Estado]]</f>
        <v>Faria Lemos/MG</v>
      </c>
      <c r="D1721">
        <v>36840000</v>
      </c>
      <c r="E1721">
        <v>36843999</v>
      </c>
      <c r="F1721" t="e" vm="1613">
        <v>#VALUE!</v>
      </c>
      <c r="G1721" t="e" cm="1">
        <f t="array" aca="1" ref="G1721" ca="1">_FV(Tabela2[[#This Row],[Cidade]],"Latitude")</f>
        <v>#NAME?</v>
      </c>
      <c r="H1721" t="e" cm="1">
        <f t="array" aca="1" ref="H1721" ca="1">_FV(Tabela2[[#This Row],[Cidade]],"Longitude")</f>
        <v>#NAME?</v>
      </c>
    </row>
    <row r="1722" spans="1:8" x14ac:dyDescent="0.25">
      <c r="A1722" t="s">
        <v>82</v>
      </c>
      <c r="B1722" t="s">
        <v>3910</v>
      </c>
      <c r="C1722" t="str">
        <f>Tabela2[[#This Row],[Localidade]]&amp;"/"&amp;Tabela2[[#This Row],[Estado]]</f>
        <v>Felicio dos Santos/MG</v>
      </c>
      <c r="D1722">
        <v>39180000</v>
      </c>
      <c r="E1722">
        <v>39184999</v>
      </c>
      <c r="F1722" t="e" vm="1614">
        <v>#VALUE!</v>
      </c>
      <c r="G1722" t="e" cm="1">
        <f t="array" aca="1" ref="G1722" ca="1">_FV(Tabela2[[#This Row],[Cidade]],"Latitude")</f>
        <v>#NAME?</v>
      </c>
      <c r="H1722" t="e" cm="1">
        <f t="array" aca="1" ref="H1722" ca="1">_FV(Tabela2[[#This Row],[Cidade]],"Longitude")</f>
        <v>#NAME?</v>
      </c>
    </row>
    <row r="1723" spans="1:8" x14ac:dyDescent="0.25">
      <c r="A1723" t="s">
        <v>82</v>
      </c>
      <c r="B1723" t="s">
        <v>986</v>
      </c>
      <c r="C1723" t="str">
        <f>Tabela2[[#This Row],[Localidade]]&amp;"/"&amp;Tabela2[[#This Row],[Estado]]</f>
        <v>Felisburgo/MG</v>
      </c>
      <c r="D1723">
        <v>39895000</v>
      </c>
      <c r="E1723">
        <v>39899999</v>
      </c>
      <c r="F1723" t="e" vm="1615">
        <v>#VALUE!</v>
      </c>
      <c r="G1723" t="e" cm="1">
        <f t="array" aca="1" ref="G1723" ca="1">_FV(Tabela2[[#This Row],[Cidade]],"Latitude")</f>
        <v>#NAME?</v>
      </c>
      <c r="H1723" t="e" cm="1">
        <f t="array" aca="1" ref="H1723" ca="1">_FV(Tabela2[[#This Row],[Cidade]],"Longitude")</f>
        <v>#NAME?</v>
      </c>
    </row>
    <row r="1724" spans="1:8" x14ac:dyDescent="0.25">
      <c r="A1724" t="s">
        <v>82</v>
      </c>
      <c r="B1724" t="s">
        <v>3406</v>
      </c>
      <c r="C1724" t="str">
        <f>Tabela2[[#This Row],[Localidade]]&amp;"/"&amp;Tabela2[[#This Row],[Estado]]</f>
        <v>Felixlandia/MG</v>
      </c>
      <c r="D1724">
        <v>39237000</v>
      </c>
      <c r="E1724">
        <v>39239999</v>
      </c>
      <c r="F1724" t="e" vm="1616">
        <v>#VALUE!</v>
      </c>
      <c r="G1724" t="e" cm="1">
        <f t="array" aca="1" ref="G1724" ca="1">_FV(Tabela2[[#This Row],[Cidade]],"Latitude")</f>
        <v>#NAME?</v>
      </c>
      <c r="H1724" t="e" cm="1">
        <f t="array" aca="1" ref="H1724" ca="1">_FV(Tabela2[[#This Row],[Cidade]],"Longitude")</f>
        <v>#NAME?</v>
      </c>
    </row>
    <row r="1725" spans="1:8" x14ac:dyDescent="0.25">
      <c r="A1725" t="s">
        <v>82</v>
      </c>
      <c r="B1725" t="s">
        <v>987</v>
      </c>
      <c r="C1725" t="str">
        <f>Tabela2[[#This Row],[Localidade]]&amp;"/"&amp;Tabela2[[#This Row],[Estado]]</f>
        <v>Fernandes Tourinho/MG</v>
      </c>
      <c r="D1725">
        <v>35135000</v>
      </c>
      <c r="E1725">
        <v>35137999</v>
      </c>
      <c r="F1725" t="e" vm="1617">
        <v>#VALUE!</v>
      </c>
      <c r="G1725" t="e" cm="1">
        <f t="array" aca="1" ref="G1725" ca="1">_FV(Tabela2[[#This Row],[Cidade]],"Latitude")</f>
        <v>#NAME?</v>
      </c>
      <c r="H1725" t="e" cm="1">
        <f t="array" aca="1" ref="H1725" ca="1">_FV(Tabela2[[#This Row],[Cidade]],"Longitude")</f>
        <v>#NAME?</v>
      </c>
    </row>
    <row r="1726" spans="1:8" x14ac:dyDescent="0.25">
      <c r="A1726" t="s">
        <v>82</v>
      </c>
      <c r="B1726" t="s">
        <v>988</v>
      </c>
      <c r="C1726" t="str">
        <f>Tabela2[[#This Row],[Localidade]]&amp;"/"&amp;Tabela2[[#This Row],[Estado]]</f>
        <v>Ferros/MG</v>
      </c>
      <c r="D1726">
        <v>35800000</v>
      </c>
      <c r="E1726">
        <v>35809999</v>
      </c>
      <c r="F1726" t="e" vm="1618">
        <v>#VALUE!</v>
      </c>
      <c r="G1726" t="e" cm="1">
        <f t="array" aca="1" ref="G1726" ca="1">_FV(Tabela2[[#This Row],[Cidade]],"Latitude")</f>
        <v>#NAME?</v>
      </c>
      <c r="H1726" t="e" cm="1">
        <f t="array" aca="1" ref="H1726" ca="1">_FV(Tabela2[[#This Row],[Cidade]],"Longitude")</f>
        <v>#NAME?</v>
      </c>
    </row>
    <row r="1727" spans="1:8" x14ac:dyDescent="0.25">
      <c r="A1727" t="s">
        <v>82</v>
      </c>
      <c r="B1727" t="s">
        <v>989</v>
      </c>
      <c r="C1727" t="str">
        <f>Tabela2[[#This Row],[Localidade]]&amp;"/"&amp;Tabela2[[#This Row],[Estado]]</f>
        <v>Fervedouro/MG</v>
      </c>
      <c r="D1727">
        <v>36815000</v>
      </c>
      <c r="E1727">
        <v>36819999</v>
      </c>
      <c r="F1727" t="e" vm="1619">
        <v>#VALUE!</v>
      </c>
      <c r="G1727" t="e" cm="1">
        <f t="array" aca="1" ref="G1727" ca="1">_FV(Tabela2[[#This Row],[Cidade]],"Latitude")</f>
        <v>#NAME?</v>
      </c>
      <c r="H1727" t="e" cm="1">
        <f t="array" aca="1" ref="H1727" ca="1">_FV(Tabela2[[#This Row],[Cidade]],"Longitude")</f>
        <v>#NAME?</v>
      </c>
    </row>
    <row r="1728" spans="1:8" x14ac:dyDescent="0.25">
      <c r="A1728" t="s">
        <v>82</v>
      </c>
      <c r="B1728" t="s">
        <v>990</v>
      </c>
      <c r="C1728" t="str">
        <f>Tabela2[[#This Row],[Localidade]]&amp;"/"&amp;Tabela2[[#This Row],[Estado]]</f>
        <v>Florestal/MG</v>
      </c>
      <c r="D1728">
        <v>35690000</v>
      </c>
      <c r="E1728">
        <v>35693999</v>
      </c>
      <c r="F1728" t="e" vm="1620">
        <v>#VALUE!</v>
      </c>
      <c r="G1728" t="e" cm="1">
        <f t="array" aca="1" ref="G1728" ca="1">_FV(Tabela2[[#This Row],[Cidade]],"Latitude")</f>
        <v>#NAME?</v>
      </c>
      <c r="H1728" t="e" cm="1">
        <f t="array" aca="1" ref="H1728" ca="1">_FV(Tabela2[[#This Row],[Cidade]],"Longitude")</f>
        <v>#NAME?</v>
      </c>
    </row>
    <row r="1729" spans="1:8" x14ac:dyDescent="0.25">
      <c r="A1729" t="s">
        <v>82</v>
      </c>
      <c r="B1729" t="s">
        <v>991</v>
      </c>
      <c r="C1729" t="str">
        <f>Tabela2[[#This Row],[Localidade]]&amp;"/"&amp;Tabela2[[#This Row],[Estado]]</f>
        <v>Formiga/MG</v>
      </c>
      <c r="D1729">
        <v>35570000</v>
      </c>
      <c r="E1729">
        <v>35577999</v>
      </c>
      <c r="F1729" t="e" vm="1621">
        <v>#VALUE!</v>
      </c>
      <c r="G1729" t="e" cm="1">
        <f t="array" aca="1" ref="G1729" ca="1">_FV(Tabela2[[#This Row],[Cidade]],"Latitude")</f>
        <v>#NAME?</v>
      </c>
      <c r="H1729" t="e" cm="1">
        <f t="array" aca="1" ref="H1729" ca="1">_FV(Tabela2[[#This Row],[Cidade]],"Longitude")</f>
        <v>#NAME?</v>
      </c>
    </row>
    <row r="1730" spans="1:8" x14ac:dyDescent="0.25">
      <c r="A1730" t="s">
        <v>82</v>
      </c>
      <c r="B1730" t="s">
        <v>658</v>
      </c>
      <c r="C1730" t="str">
        <f>Tabela2[[#This Row],[Localidade]]&amp;"/"&amp;Tabela2[[#This Row],[Estado]]</f>
        <v>Formoso/MG</v>
      </c>
      <c r="D1730">
        <v>38690000</v>
      </c>
      <c r="E1730">
        <v>38699999</v>
      </c>
      <c r="F1730" t="e" vm="1622">
        <v>#VALUE!</v>
      </c>
      <c r="G1730" t="e" cm="1">
        <f t="array" aca="1" ref="G1730" ca="1">_FV(Tabela2[[#This Row],[Cidade]],"Latitude")</f>
        <v>#NAME?</v>
      </c>
      <c r="H1730" t="e" cm="1">
        <f t="array" aca="1" ref="H1730" ca="1">_FV(Tabela2[[#This Row],[Cidade]],"Longitude")</f>
        <v>#NAME?</v>
      </c>
    </row>
    <row r="1731" spans="1:8" x14ac:dyDescent="0.25">
      <c r="A1731" t="s">
        <v>82</v>
      </c>
      <c r="B1731" t="s">
        <v>992</v>
      </c>
      <c r="C1731" t="str">
        <f>Tabela2[[#This Row],[Localidade]]&amp;"/"&amp;Tabela2[[#This Row],[Estado]]</f>
        <v>Fortaleza de Minas/MG</v>
      </c>
      <c r="D1731">
        <v>37905000</v>
      </c>
      <c r="E1731">
        <v>37909999</v>
      </c>
      <c r="F1731" t="e" vm="1623">
        <v>#VALUE!</v>
      </c>
      <c r="G1731" t="e" cm="1">
        <f t="array" aca="1" ref="G1731" ca="1">_FV(Tabela2[[#This Row],[Cidade]],"Latitude")</f>
        <v>#NAME?</v>
      </c>
      <c r="H1731" t="e" cm="1">
        <f t="array" aca="1" ref="H1731" ca="1">_FV(Tabela2[[#This Row],[Cidade]],"Longitude")</f>
        <v>#NAME?</v>
      </c>
    </row>
    <row r="1732" spans="1:8" x14ac:dyDescent="0.25">
      <c r="A1732" t="s">
        <v>82</v>
      </c>
      <c r="B1732" t="s">
        <v>993</v>
      </c>
      <c r="C1732" t="str">
        <f>Tabela2[[#This Row],[Localidade]]&amp;"/"&amp;Tabela2[[#This Row],[Estado]]</f>
        <v>Fortuna de Minas/MG</v>
      </c>
      <c r="D1732">
        <v>35760000</v>
      </c>
      <c r="E1732">
        <v>35762999</v>
      </c>
      <c r="F1732" t="e" vm="1624">
        <v>#VALUE!</v>
      </c>
      <c r="G1732" t="e" cm="1">
        <f t="array" aca="1" ref="G1732" ca="1">_FV(Tabela2[[#This Row],[Cidade]],"Latitude")</f>
        <v>#NAME?</v>
      </c>
      <c r="H1732" t="e" cm="1">
        <f t="array" aca="1" ref="H1732" ca="1">_FV(Tabela2[[#This Row],[Cidade]],"Longitude")</f>
        <v>#NAME?</v>
      </c>
    </row>
    <row r="1733" spans="1:8" x14ac:dyDescent="0.25">
      <c r="A1733" t="s">
        <v>82</v>
      </c>
      <c r="B1733" t="s">
        <v>5001</v>
      </c>
      <c r="C1733" t="str">
        <f>Tabela2[[#This Row],[Localidade]]&amp;"/"&amp;Tabela2[[#This Row],[Estado]]</f>
        <v>Francisco Badaro/MG</v>
      </c>
      <c r="D1733">
        <v>39644000</v>
      </c>
      <c r="E1733">
        <v>39644999</v>
      </c>
      <c r="F1733" t="e" vm="1625">
        <v>#VALUE!</v>
      </c>
      <c r="G1733" t="e" cm="1">
        <f t="array" aca="1" ref="G1733" ca="1">_FV(Tabela2[[#This Row],[Cidade]],"Latitude")</f>
        <v>#NAME?</v>
      </c>
      <c r="H1733" t="e" cm="1">
        <f t="array" aca="1" ref="H1733" ca="1">_FV(Tabela2[[#This Row],[Cidade]],"Longitude")</f>
        <v>#NAME?</v>
      </c>
    </row>
    <row r="1734" spans="1:8" x14ac:dyDescent="0.25">
      <c r="A1734" t="s">
        <v>82</v>
      </c>
      <c r="B1734" t="s">
        <v>994</v>
      </c>
      <c r="C1734" t="str">
        <f>Tabela2[[#This Row],[Localidade]]&amp;"/"&amp;Tabela2[[#This Row],[Estado]]</f>
        <v>Francisco Dumont/MG</v>
      </c>
      <c r="D1734">
        <v>39387000</v>
      </c>
      <c r="E1734">
        <v>39389999</v>
      </c>
      <c r="F1734" t="e" vm="1626">
        <v>#VALUE!</v>
      </c>
      <c r="G1734" t="e" cm="1">
        <f t="array" aca="1" ref="G1734" ca="1">_FV(Tabela2[[#This Row],[Cidade]],"Latitude")</f>
        <v>#NAME?</v>
      </c>
      <c r="H1734" t="e" cm="1">
        <f t="array" aca="1" ref="H1734" ca="1">_FV(Tabela2[[#This Row],[Cidade]],"Longitude")</f>
        <v>#NAME?</v>
      </c>
    </row>
    <row r="1735" spans="1:8" x14ac:dyDescent="0.25">
      <c r="A1735" t="s">
        <v>82</v>
      </c>
      <c r="B1735" t="s">
        <v>3155</v>
      </c>
      <c r="C1735" t="str">
        <f>Tabela2[[#This Row],[Localidade]]&amp;"/"&amp;Tabela2[[#This Row],[Estado]]</f>
        <v>Francisco Sa/MG</v>
      </c>
      <c r="D1735">
        <v>39580000</v>
      </c>
      <c r="E1735">
        <v>39589999</v>
      </c>
      <c r="F1735" t="e" vm="1627">
        <v>#VALUE!</v>
      </c>
      <c r="G1735" t="e" cm="1">
        <f t="array" aca="1" ref="G1735" ca="1">_FV(Tabela2[[#This Row],[Cidade]],"Latitude")</f>
        <v>#NAME?</v>
      </c>
      <c r="H1735" t="e" cm="1">
        <f t="array" aca="1" ref="H1735" ca="1">_FV(Tabela2[[#This Row],[Cidade]],"Longitude")</f>
        <v>#NAME?</v>
      </c>
    </row>
    <row r="1736" spans="1:8" x14ac:dyDescent="0.25">
      <c r="A1736" t="s">
        <v>82</v>
      </c>
      <c r="B1736" t="s">
        <v>5002</v>
      </c>
      <c r="C1736" t="str">
        <f>Tabela2[[#This Row],[Localidade]]&amp;"/"&amp;Tabela2[[#This Row],[Estado]]</f>
        <v>Franciscopolis/MG</v>
      </c>
      <c r="D1736">
        <v>39695000</v>
      </c>
      <c r="E1736">
        <v>39699999</v>
      </c>
      <c r="F1736" t="e" vm="1628">
        <v>#VALUE!</v>
      </c>
      <c r="G1736" t="e" cm="1">
        <f t="array" aca="1" ref="G1736" ca="1">_FV(Tabela2[[#This Row],[Cidade]],"Latitude")</f>
        <v>#NAME?</v>
      </c>
      <c r="H1736" t="e" cm="1">
        <f t="array" aca="1" ref="H1736" ca="1">_FV(Tabela2[[#This Row],[Cidade]],"Longitude")</f>
        <v>#NAME?</v>
      </c>
    </row>
    <row r="1737" spans="1:8" x14ac:dyDescent="0.25">
      <c r="A1737" t="s">
        <v>82</v>
      </c>
      <c r="B1737" t="s">
        <v>995</v>
      </c>
      <c r="C1737" t="str">
        <f>Tabela2[[#This Row],[Localidade]]&amp;"/"&amp;Tabela2[[#This Row],[Estado]]</f>
        <v>Frei Gaspar/MG</v>
      </c>
      <c r="D1737">
        <v>39840000</v>
      </c>
      <c r="E1737">
        <v>39847999</v>
      </c>
      <c r="F1737" t="e" vm="1629">
        <v>#VALUE!</v>
      </c>
      <c r="G1737" t="e" cm="1">
        <f t="array" aca="1" ref="G1737" ca="1">_FV(Tabela2[[#This Row],[Cidade]],"Latitude")</f>
        <v>#NAME?</v>
      </c>
      <c r="H1737" t="e" cm="1">
        <f t="array" aca="1" ref="H1737" ca="1">_FV(Tabela2[[#This Row],[Cidade]],"Longitude")</f>
        <v>#NAME?</v>
      </c>
    </row>
    <row r="1738" spans="1:8" x14ac:dyDescent="0.25">
      <c r="A1738" t="s">
        <v>82</v>
      </c>
      <c r="B1738" t="s">
        <v>5169</v>
      </c>
      <c r="C1738" t="str">
        <f>Tabela2[[#This Row],[Localidade]]&amp;"/"&amp;Tabela2[[#This Row],[Estado]]</f>
        <v>Frei Inocencio/MG</v>
      </c>
      <c r="D1738">
        <v>35112000</v>
      </c>
      <c r="E1738">
        <v>35112999</v>
      </c>
      <c r="F1738" t="e" vm="1630">
        <v>#VALUE!</v>
      </c>
      <c r="G1738" t="e" cm="1">
        <f t="array" aca="1" ref="G1738" ca="1">_FV(Tabela2[[#This Row],[Cidade]],"Latitude")</f>
        <v>#NAME?</v>
      </c>
      <c r="H1738" t="e" cm="1">
        <f t="array" aca="1" ref="H1738" ca="1">_FV(Tabela2[[#This Row],[Cidade]],"Longitude")</f>
        <v>#NAME?</v>
      </c>
    </row>
    <row r="1739" spans="1:8" x14ac:dyDescent="0.25">
      <c r="A1739" t="s">
        <v>82</v>
      </c>
      <c r="B1739" t="s">
        <v>996</v>
      </c>
      <c r="C1739" t="str">
        <f>Tabela2[[#This Row],[Localidade]]&amp;"/"&amp;Tabela2[[#This Row],[Estado]]</f>
        <v>Frei Lagonegro/MG</v>
      </c>
      <c r="D1739">
        <v>39708000</v>
      </c>
      <c r="E1739">
        <v>39709999</v>
      </c>
      <c r="F1739" t="e" vm="1631">
        <v>#VALUE!</v>
      </c>
      <c r="G1739" t="e" cm="1">
        <f t="array" aca="1" ref="G1739" ca="1">_FV(Tabela2[[#This Row],[Cidade]],"Latitude")</f>
        <v>#NAME?</v>
      </c>
      <c r="H1739" t="e" cm="1">
        <f t="array" aca="1" ref="H1739" ca="1">_FV(Tabela2[[#This Row],[Cidade]],"Longitude")</f>
        <v>#NAME?</v>
      </c>
    </row>
    <row r="1740" spans="1:8" x14ac:dyDescent="0.25">
      <c r="A1740" t="s">
        <v>82</v>
      </c>
      <c r="B1740" t="s">
        <v>997</v>
      </c>
      <c r="C1740" t="str">
        <f>Tabela2[[#This Row],[Localidade]]&amp;"/"&amp;Tabela2[[#This Row],[Estado]]</f>
        <v>Fronteira/MG</v>
      </c>
      <c r="D1740">
        <v>38230000</v>
      </c>
      <c r="E1740">
        <v>38239999</v>
      </c>
      <c r="F1740" t="e" vm="1632">
        <v>#VALUE!</v>
      </c>
      <c r="G1740" t="e" cm="1">
        <f t="array" aca="1" ref="G1740" ca="1">_FV(Tabela2[[#This Row],[Cidade]],"Latitude")</f>
        <v>#NAME?</v>
      </c>
      <c r="H1740" t="e" cm="1">
        <f t="array" aca="1" ref="H1740" ca="1">_FV(Tabela2[[#This Row],[Cidade]],"Longitude")</f>
        <v>#NAME?</v>
      </c>
    </row>
    <row r="1741" spans="1:8" x14ac:dyDescent="0.25">
      <c r="A1741" t="s">
        <v>82</v>
      </c>
      <c r="B1741" t="s">
        <v>998</v>
      </c>
      <c r="C1741" t="str">
        <f>Tabela2[[#This Row],[Localidade]]&amp;"/"&amp;Tabela2[[#This Row],[Estado]]</f>
        <v>Fronteira dos Vales/MG</v>
      </c>
      <c r="D1741">
        <v>39870000</v>
      </c>
      <c r="E1741">
        <v>39872999</v>
      </c>
      <c r="F1741" t="e" vm="1633">
        <v>#VALUE!</v>
      </c>
      <c r="G1741" t="e" cm="1">
        <f t="array" aca="1" ref="G1741" ca="1">_FV(Tabela2[[#This Row],[Cidade]],"Latitude")</f>
        <v>#NAME?</v>
      </c>
      <c r="H1741" t="e" cm="1">
        <f t="array" aca="1" ref="H1741" ca="1">_FV(Tabela2[[#This Row],[Cidade]],"Longitude")</f>
        <v>#NAME?</v>
      </c>
    </row>
    <row r="1742" spans="1:8" x14ac:dyDescent="0.25">
      <c r="A1742" t="s">
        <v>82</v>
      </c>
      <c r="B1742" t="s">
        <v>999</v>
      </c>
      <c r="C1742" t="str">
        <f>Tabela2[[#This Row],[Localidade]]&amp;"/"&amp;Tabela2[[#This Row],[Estado]]</f>
        <v>Fruta de Leite/MG</v>
      </c>
      <c r="D1742">
        <v>39558000</v>
      </c>
      <c r="E1742">
        <v>39559999</v>
      </c>
      <c r="F1742" t="e" vm="1634">
        <v>#VALUE!</v>
      </c>
      <c r="G1742" t="e" cm="1">
        <f t="array" aca="1" ref="G1742" ca="1">_FV(Tabela2[[#This Row],[Cidade]],"Latitude")</f>
        <v>#NAME?</v>
      </c>
      <c r="H1742" t="e" cm="1">
        <f t="array" aca="1" ref="H1742" ca="1">_FV(Tabela2[[#This Row],[Cidade]],"Longitude")</f>
        <v>#NAME?</v>
      </c>
    </row>
    <row r="1743" spans="1:8" x14ac:dyDescent="0.25">
      <c r="A1743" t="s">
        <v>82</v>
      </c>
      <c r="B1743" t="s">
        <v>1000</v>
      </c>
      <c r="C1743" t="str">
        <f>Tabela2[[#This Row],[Localidade]]&amp;"/"&amp;Tabela2[[#This Row],[Estado]]</f>
        <v>Frutal/MG</v>
      </c>
      <c r="D1743">
        <v>38200000</v>
      </c>
      <c r="E1743">
        <v>38209999</v>
      </c>
      <c r="F1743" t="e" vm="1635">
        <v>#VALUE!</v>
      </c>
      <c r="G1743" t="e" cm="1">
        <f t="array" aca="1" ref="G1743" ca="1">_FV(Tabela2[[#This Row],[Cidade]],"Latitude")</f>
        <v>#NAME?</v>
      </c>
      <c r="H1743" t="e" cm="1">
        <f t="array" aca="1" ref="H1743" ca="1">_FV(Tabela2[[#This Row],[Cidade]],"Longitude")</f>
        <v>#NAME?</v>
      </c>
    </row>
    <row r="1744" spans="1:8" x14ac:dyDescent="0.25">
      <c r="A1744" t="s">
        <v>82</v>
      </c>
      <c r="B1744" t="s">
        <v>3407</v>
      </c>
      <c r="C1744" t="str">
        <f>Tabela2[[#This Row],[Localidade]]&amp;"/"&amp;Tabela2[[#This Row],[Estado]]</f>
        <v>Funilandia/MG</v>
      </c>
      <c r="D1744">
        <v>35736000</v>
      </c>
      <c r="E1744">
        <v>35737999</v>
      </c>
      <c r="F1744" t="e" vm="1636">
        <v>#VALUE!</v>
      </c>
      <c r="G1744" t="e" cm="1">
        <f t="array" aca="1" ref="G1744" ca="1">_FV(Tabela2[[#This Row],[Cidade]],"Latitude")</f>
        <v>#NAME?</v>
      </c>
      <c r="H1744" t="e" cm="1">
        <f t="array" aca="1" ref="H1744" ca="1">_FV(Tabela2[[#This Row],[Cidade]],"Longitude")</f>
        <v>#NAME?</v>
      </c>
    </row>
    <row r="1745" spans="1:8" x14ac:dyDescent="0.25">
      <c r="A1745" t="s">
        <v>82</v>
      </c>
      <c r="B1745" t="s">
        <v>3709</v>
      </c>
      <c r="C1745" t="str">
        <f>Tabela2[[#This Row],[Localidade]]&amp;"/"&amp;Tabela2[[#This Row],[Estado]]</f>
        <v>Galileia/MG</v>
      </c>
      <c r="D1745">
        <v>35250000</v>
      </c>
      <c r="E1745">
        <v>35257999</v>
      </c>
      <c r="F1745" t="e" vm="1637">
        <v>#VALUE!</v>
      </c>
      <c r="G1745" t="e" cm="1">
        <f t="array" aca="1" ref="G1745" ca="1">_FV(Tabela2[[#This Row],[Cidade]],"Latitude")</f>
        <v>#NAME?</v>
      </c>
      <c r="H1745" t="e" cm="1">
        <f t="array" aca="1" ref="H1745" ca="1">_FV(Tabela2[[#This Row],[Cidade]],"Longitude")</f>
        <v>#NAME?</v>
      </c>
    </row>
    <row r="1746" spans="1:8" x14ac:dyDescent="0.25">
      <c r="A1746" t="s">
        <v>82</v>
      </c>
      <c r="B1746" t="s">
        <v>1001</v>
      </c>
      <c r="C1746" t="str">
        <f>Tabela2[[#This Row],[Localidade]]&amp;"/"&amp;Tabela2[[#This Row],[Estado]]</f>
        <v>Gameleiras/MG</v>
      </c>
      <c r="D1746">
        <v>39505000</v>
      </c>
      <c r="E1746">
        <v>39507999</v>
      </c>
      <c r="F1746" t="e" vm="1638">
        <v>#VALUE!</v>
      </c>
      <c r="G1746" t="e" cm="1">
        <f t="array" aca="1" ref="G1746" ca="1">_FV(Tabela2[[#This Row],[Cidade]],"Latitude")</f>
        <v>#NAME?</v>
      </c>
      <c r="H1746" t="e" cm="1">
        <f t="array" aca="1" ref="H1746" ca="1">_FV(Tabela2[[#This Row],[Cidade]],"Longitude")</f>
        <v>#NAME?</v>
      </c>
    </row>
    <row r="1747" spans="1:8" x14ac:dyDescent="0.25">
      <c r="A1747" t="s">
        <v>82</v>
      </c>
      <c r="B1747" t="s">
        <v>3408</v>
      </c>
      <c r="C1747" t="str">
        <f>Tabela2[[#This Row],[Localidade]]&amp;"/"&amp;Tabela2[[#This Row],[Estado]]</f>
        <v>Glaucilandia/MG</v>
      </c>
      <c r="D1747">
        <v>39592000</v>
      </c>
      <c r="E1747">
        <v>39593999</v>
      </c>
      <c r="F1747" t="e" vm="1639">
        <v>#VALUE!</v>
      </c>
      <c r="G1747" t="e" cm="1">
        <f t="array" aca="1" ref="G1747" ca="1">_FV(Tabela2[[#This Row],[Cidade]],"Latitude")</f>
        <v>#NAME?</v>
      </c>
      <c r="H1747" t="e" cm="1">
        <f t="array" aca="1" ref="H1747" ca="1">_FV(Tabela2[[#This Row],[Cidade]],"Longitude")</f>
        <v>#NAME?</v>
      </c>
    </row>
    <row r="1748" spans="1:8" x14ac:dyDescent="0.25">
      <c r="A1748" t="s">
        <v>82</v>
      </c>
      <c r="B1748" t="s">
        <v>1002</v>
      </c>
      <c r="C1748" t="str">
        <f>Tabela2[[#This Row],[Localidade]]&amp;"/"&amp;Tabela2[[#This Row],[Estado]]</f>
        <v>Goiabeira/MG</v>
      </c>
      <c r="D1748">
        <v>35248000</v>
      </c>
      <c r="E1748">
        <v>35248999</v>
      </c>
      <c r="F1748" t="e" vm="1640">
        <v>#VALUE!</v>
      </c>
      <c r="G1748" t="e" cm="1">
        <f t="array" aca="1" ref="G1748" ca="1">_FV(Tabela2[[#This Row],[Cidade]],"Latitude")</f>
        <v>#NAME?</v>
      </c>
      <c r="H1748" t="e" cm="1">
        <f t="array" aca="1" ref="H1748" ca="1">_FV(Tabela2[[#This Row],[Cidade]],"Longitude")</f>
        <v>#NAME?</v>
      </c>
    </row>
    <row r="1749" spans="1:8" x14ac:dyDescent="0.25">
      <c r="A1749" t="s">
        <v>82</v>
      </c>
      <c r="B1749" t="s">
        <v>1642</v>
      </c>
      <c r="C1749" t="str">
        <f>Tabela2[[#This Row],[Localidade]]&amp;"/"&amp;Tabela2[[#This Row],[Estado]]</f>
        <v>Goiana/MG</v>
      </c>
      <c r="D1749">
        <v>36152000</v>
      </c>
      <c r="E1749">
        <v>36154999</v>
      </c>
      <c r="F1749" t="e" vm="1641">
        <v>#VALUE!</v>
      </c>
      <c r="G1749" t="e" cm="1">
        <f t="array" aca="1" ref="G1749" ca="1">_FV(Tabela2[[#This Row],[Cidade]],"Latitude")</f>
        <v>#NAME?</v>
      </c>
      <c r="H1749" t="e" cm="1">
        <f t="array" aca="1" ref="H1749" ca="1">_FV(Tabela2[[#This Row],[Cidade]],"Longitude")</f>
        <v>#NAME?</v>
      </c>
    </row>
    <row r="1750" spans="1:8" x14ac:dyDescent="0.25">
      <c r="A1750" t="s">
        <v>82</v>
      </c>
      <c r="B1750" t="s">
        <v>3547</v>
      </c>
      <c r="C1750" t="str">
        <f>Tabela2[[#This Row],[Localidade]]&amp;"/"&amp;Tabela2[[#This Row],[Estado]]</f>
        <v>Goncalves/MG</v>
      </c>
      <c r="D1750">
        <v>37680000</v>
      </c>
      <c r="E1750">
        <v>37689999</v>
      </c>
      <c r="F1750" t="e" vm="1642">
        <v>#VALUE!</v>
      </c>
      <c r="G1750" t="e" cm="1">
        <f t="array" aca="1" ref="G1750" ca="1">_FV(Tabela2[[#This Row],[Cidade]],"Latitude")</f>
        <v>#NAME?</v>
      </c>
      <c r="H1750" t="e" cm="1">
        <f t="array" aca="1" ref="H1750" ca="1">_FV(Tabela2[[#This Row],[Cidade]],"Longitude")</f>
        <v>#NAME?</v>
      </c>
    </row>
    <row r="1751" spans="1:8" x14ac:dyDescent="0.25">
      <c r="A1751" t="s">
        <v>82</v>
      </c>
      <c r="B1751" t="s">
        <v>1003</v>
      </c>
      <c r="C1751" t="str">
        <f>Tabela2[[#This Row],[Localidade]]&amp;"/"&amp;Tabela2[[#This Row],[Estado]]</f>
        <v>Gonzaga/MG</v>
      </c>
      <c r="D1751">
        <v>39720000</v>
      </c>
      <c r="E1751">
        <v>39722999</v>
      </c>
      <c r="F1751" t="e" vm="1643">
        <v>#VALUE!</v>
      </c>
      <c r="G1751" t="e" cm="1">
        <f t="array" aca="1" ref="G1751" ca="1">_FV(Tabela2[[#This Row],[Cidade]],"Latitude")</f>
        <v>#NAME?</v>
      </c>
      <c r="H1751" t="e" cm="1">
        <f t="array" aca="1" ref="H1751" ca="1">_FV(Tabela2[[#This Row],[Cidade]],"Longitude")</f>
        <v>#NAME?</v>
      </c>
    </row>
    <row r="1752" spans="1:8" x14ac:dyDescent="0.25">
      <c r="A1752" t="s">
        <v>82</v>
      </c>
      <c r="B1752" t="s">
        <v>1004</v>
      </c>
      <c r="C1752" t="str">
        <f>Tabela2[[#This Row],[Localidade]]&amp;"/"&amp;Tabela2[[#This Row],[Estado]]</f>
        <v>Gouveia/MG</v>
      </c>
      <c r="D1752">
        <v>39120000</v>
      </c>
      <c r="E1752">
        <v>39129999</v>
      </c>
      <c r="F1752" t="e" vm="1644">
        <v>#VALUE!</v>
      </c>
      <c r="G1752" t="e" cm="1">
        <f t="array" aca="1" ref="G1752" ca="1">_FV(Tabela2[[#This Row],[Cidade]],"Latitude")</f>
        <v>#NAME?</v>
      </c>
      <c r="H1752" t="e" cm="1">
        <f t="array" aca="1" ref="H1752" ca="1">_FV(Tabela2[[#This Row],[Cidade]],"Longitude")</f>
        <v>#NAME?</v>
      </c>
    </row>
    <row r="1753" spans="1:8" x14ac:dyDescent="0.25">
      <c r="A1753" t="s">
        <v>82</v>
      </c>
      <c r="B1753" t="s">
        <v>1005</v>
      </c>
      <c r="C1753" t="str">
        <f>Tabela2[[#This Row],[Localidade]]&amp;"/"&amp;Tabela2[[#This Row],[Estado]]</f>
        <v>Governador Valadares/MG</v>
      </c>
      <c r="D1753">
        <v>35000001</v>
      </c>
      <c r="E1753">
        <v>35109999</v>
      </c>
      <c r="F1753" t="e" vm="1645">
        <v>#VALUE!</v>
      </c>
      <c r="G1753" t="e" cm="1">
        <f t="array" aca="1" ref="G1753" ca="1">_FV(Tabela2[[#This Row],[Cidade]],"Latitude")</f>
        <v>#NAME?</v>
      </c>
      <c r="H1753" t="e" cm="1">
        <f t="array" aca="1" ref="H1753" ca="1">_FV(Tabela2[[#This Row],[Cidade]],"Longitude")</f>
        <v>#NAME?</v>
      </c>
    </row>
    <row r="1754" spans="1:8" x14ac:dyDescent="0.25">
      <c r="A1754" t="s">
        <v>82</v>
      </c>
      <c r="B1754" t="s">
        <v>1005</v>
      </c>
      <c r="C1754" t="str">
        <f>Tabela2[[#This Row],[Localidade]]&amp;"/"&amp;Tabela2[[#This Row],[Estado]]</f>
        <v>Governador Valadares/MG</v>
      </c>
      <c r="D1754">
        <v>35000001</v>
      </c>
      <c r="E1754">
        <v>35099999</v>
      </c>
      <c r="F1754" t="e" vm="1645">
        <v>#VALUE!</v>
      </c>
      <c r="G1754" t="e" cm="1">
        <f t="array" aca="1" ref="G1754" ca="1">_FV(Tabela2[[#This Row],[Cidade]],"Latitude")</f>
        <v>#NAME?</v>
      </c>
      <c r="H1754" t="e" cm="1">
        <f t="array" aca="1" ref="H1754" ca="1">_FV(Tabela2[[#This Row],[Cidade]],"Longitude")</f>
        <v>#NAME?</v>
      </c>
    </row>
    <row r="1755" spans="1:8" x14ac:dyDescent="0.25">
      <c r="A1755" t="s">
        <v>82</v>
      </c>
      <c r="B1755" t="s">
        <v>4287</v>
      </c>
      <c r="C1755" t="str">
        <f>Tabela2[[#This Row],[Localidade]]&amp;"/"&amp;Tabela2[[#This Row],[Estado]]</f>
        <v>Grao Mogol/MG</v>
      </c>
      <c r="D1755">
        <v>39570000</v>
      </c>
      <c r="E1755">
        <v>39572999</v>
      </c>
      <c r="F1755" t="e" vm="1646">
        <v>#VALUE!</v>
      </c>
      <c r="G1755" t="e" cm="1">
        <f t="array" aca="1" ref="G1755" ca="1">_FV(Tabela2[[#This Row],[Cidade]],"Latitude")</f>
        <v>#NAME?</v>
      </c>
      <c r="H1755" t="e" cm="1">
        <f t="array" aca="1" ref="H1755" ca="1">_FV(Tabela2[[#This Row],[Cidade]],"Longitude")</f>
        <v>#NAME?</v>
      </c>
    </row>
    <row r="1756" spans="1:8" x14ac:dyDescent="0.25">
      <c r="A1756" t="s">
        <v>82</v>
      </c>
      <c r="B1756" t="s">
        <v>1006</v>
      </c>
      <c r="C1756" t="str">
        <f>Tabela2[[#This Row],[Localidade]]&amp;"/"&amp;Tabela2[[#This Row],[Estado]]</f>
        <v>Grupiara/MG</v>
      </c>
      <c r="D1756">
        <v>38470000</v>
      </c>
      <c r="E1756">
        <v>38474999</v>
      </c>
      <c r="F1756" t="e" vm="1647">
        <v>#VALUE!</v>
      </c>
      <c r="G1756" t="e" cm="1">
        <f t="array" aca="1" ref="G1756" ca="1">_FV(Tabela2[[#This Row],[Cidade]],"Latitude")</f>
        <v>#NAME?</v>
      </c>
      <c r="H1756" t="e" cm="1">
        <f t="array" aca="1" ref="H1756" ca="1">_FV(Tabela2[[#This Row],[Cidade]],"Longitude")</f>
        <v>#NAME?</v>
      </c>
    </row>
    <row r="1757" spans="1:8" x14ac:dyDescent="0.25">
      <c r="A1757" t="s">
        <v>82</v>
      </c>
      <c r="B1757" t="s">
        <v>4288</v>
      </c>
      <c r="C1757" t="str">
        <f>Tabela2[[#This Row],[Localidade]]&amp;"/"&amp;Tabela2[[#This Row],[Estado]]</f>
        <v>Guanhaes/MG</v>
      </c>
      <c r="D1757">
        <v>39740000</v>
      </c>
      <c r="E1757">
        <v>39744999</v>
      </c>
      <c r="F1757" t="e" vm="1648">
        <v>#VALUE!</v>
      </c>
      <c r="G1757" t="e" cm="1">
        <f t="array" aca="1" ref="G1757" ca="1">_FV(Tabela2[[#This Row],[Cidade]],"Latitude")</f>
        <v>#NAME?</v>
      </c>
      <c r="H1757" t="e" cm="1">
        <f t="array" aca="1" ref="H1757" ca="1">_FV(Tabela2[[#This Row],[Cidade]],"Longitude")</f>
        <v>#NAME?</v>
      </c>
    </row>
    <row r="1758" spans="1:8" x14ac:dyDescent="0.25">
      <c r="A1758" t="s">
        <v>82</v>
      </c>
      <c r="B1758" t="s">
        <v>3710</v>
      </c>
      <c r="C1758" t="str">
        <f>Tabela2[[#This Row],[Localidade]]&amp;"/"&amp;Tabela2[[#This Row],[Estado]]</f>
        <v>Guape/MG</v>
      </c>
      <c r="D1758">
        <v>37177000</v>
      </c>
      <c r="E1758">
        <v>37189999</v>
      </c>
      <c r="F1758" t="e" vm="1649">
        <v>#VALUE!</v>
      </c>
      <c r="G1758" t="e" cm="1">
        <f t="array" aca="1" ref="G1758" ca="1">_FV(Tabela2[[#This Row],[Cidade]],"Latitude")</f>
        <v>#NAME?</v>
      </c>
      <c r="H1758" t="e" cm="1">
        <f t="array" aca="1" ref="H1758" ca="1">_FV(Tabela2[[#This Row],[Cidade]],"Longitude")</f>
        <v>#NAME?</v>
      </c>
    </row>
    <row r="1759" spans="1:8" x14ac:dyDescent="0.25">
      <c r="A1759" t="s">
        <v>82</v>
      </c>
      <c r="B1759" t="s">
        <v>1007</v>
      </c>
      <c r="C1759" t="str">
        <f>Tabela2[[#This Row],[Localidade]]&amp;"/"&amp;Tabela2[[#This Row],[Estado]]</f>
        <v>Guaraciaba/MG</v>
      </c>
      <c r="D1759">
        <v>35436000</v>
      </c>
      <c r="E1759">
        <v>35436999</v>
      </c>
      <c r="F1759" t="e" vm="1650">
        <v>#VALUE!</v>
      </c>
      <c r="G1759" t="e" cm="1">
        <f t="array" aca="1" ref="G1759" ca="1">_FV(Tabela2[[#This Row],[Cidade]],"Latitude")</f>
        <v>#NAME?</v>
      </c>
      <c r="H1759" t="e" cm="1">
        <f t="array" aca="1" ref="H1759" ca="1">_FV(Tabela2[[#This Row],[Cidade]],"Longitude")</f>
        <v>#NAME?</v>
      </c>
    </row>
    <row r="1760" spans="1:8" x14ac:dyDescent="0.25">
      <c r="A1760" t="s">
        <v>82</v>
      </c>
      <c r="B1760" t="s">
        <v>1008</v>
      </c>
      <c r="C1760" t="str">
        <f>Tabela2[[#This Row],[Localidade]]&amp;"/"&amp;Tabela2[[#This Row],[Estado]]</f>
        <v>Guaraciama/MG</v>
      </c>
      <c r="D1760">
        <v>39397000</v>
      </c>
      <c r="E1760">
        <v>39397999</v>
      </c>
      <c r="F1760" t="e" vm="1651">
        <v>#VALUE!</v>
      </c>
      <c r="G1760" t="e" cm="1">
        <f t="array" aca="1" ref="G1760" ca="1">_FV(Tabela2[[#This Row],[Cidade]],"Latitude")</f>
        <v>#NAME?</v>
      </c>
      <c r="H1760" t="e" cm="1">
        <f t="array" aca="1" ref="H1760" ca="1">_FV(Tabela2[[#This Row],[Cidade]],"Longitude")</f>
        <v>#NAME?</v>
      </c>
    </row>
    <row r="1761" spans="1:8" x14ac:dyDescent="0.25">
      <c r="A1761" t="s">
        <v>82</v>
      </c>
      <c r="B1761" t="s">
        <v>3711</v>
      </c>
      <c r="C1761" t="str">
        <f>Tabela2[[#This Row],[Localidade]]&amp;"/"&amp;Tabela2[[#This Row],[Estado]]</f>
        <v>Guaranesia/MG</v>
      </c>
      <c r="D1761">
        <v>37810000</v>
      </c>
      <c r="E1761">
        <v>37819999</v>
      </c>
      <c r="F1761" t="e" vm="1652">
        <v>#VALUE!</v>
      </c>
      <c r="G1761" t="e" cm="1">
        <f t="array" aca="1" ref="G1761" ca="1">_FV(Tabela2[[#This Row],[Cidade]],"Latitude")</f>
        <v>#NAME?</v>
      </c>
      <c r="H1761" t="e" cm="1">
        <f t="array" aca="1" ref="H1761" ca="1">_FV(Tabela2[[#This Row],[Cidade]],"Longitude")</f>
        <v>#NAME?</v>
      </c>
    </row>
    <row r="1762" spans="1:8" x14ac:dyDescent="0.25">
      <c r="A1762" t="s">
        <v>82</v>
      </c>
      <c r="B1762" t="s">
        <v>1009</v>
      </c>
      <c r="C1762" t="str">
        <f>Tabela2[[#This Row],[Localidade]]&amp;"/"&amp;Tabela2[[#This Row],[Estado]]</f>
        <v>Guarani/MG</v>
      </c>
      <c r="D1762">
        <v>36160000</v>
      </c>
      <c r="E1762">
        <v>36164999</v>
      </c>
      <c r="F1762" t="e" vm="1653">
        <v>#VALUE!</v>
      </c>
      <c r="G1762" t="e" cm="1">
        <f t="array" aca="1" ref="G1762" ca="1">_FV(Tabela2[[#This Row],[Cidade]],"Latitude")</f>
        <v>#NAME?</v>
      </c>
      <c r="H1762" t="e" cm="1">
        <f t="array" aca="1" ref="H1762" ca="1">_FV(Tabela2[[#This Row],[Cidade]],"Longitude")</f>
        <v>#NAME?</v>
      </c>
    </row>
    <row r="1763" spans="1:8" x14ac:dyDescent="0.25">
      <c r="A1763" t="s">
        <v>82</v>
      </c>
      <c r="B1763" t="s">
        <v>3156</v>
      </c>
      <c r="C1763" t="str">
        <f>Tabela2[[#This Row],[Localidade]]&amp;"/"&amp;Tabela2[[#This Row],[Estado]]</f>
        <v>Guarara/MG</v>
      </c>
      <c r="D1763">
        <v>36606000</v>
      </c>
      <c r="E1763">
        <v>36607999</v>
      </c>
      <c r="F1763" t="e" vm="1654">
        <v>#VALUE!</v>
      </c>
      <c r="G1763" t="e" cm="1">
        <f t="array" aca="1" ref="G1763" ca="1">_FV(Tabela2[[#This Row],[Cidade]],"Latitude")</f>
        <v>#NAME?</v>
      </c>
      <c r="H1763" t="e" cm="1">
        <f t="array" aca="1" ref="H1763" ca="1">_FV(Tabela2[[#This Row],[Cidade]],"Longitude")</f>
        <v>#NAME?</v>
      </c>
    </row>
    <row r="1764" spans="1:8" x14ac:dyDescent="0.25">
      <c r="A1764" t="s">
        <v>82</v>
      </c>
      <c r="B1764" t="s">
        <v>4902</v>
      </c>
      <c r="C1764" t="str">
        <f>Tabela2[[#This Row],[Localidade]]&amp;"/"&amp;Tabela2[[#This Row],[Estado]]</f>
        <v>Guarda Mor/MG</v>
      </c>
      <c r="D1764">
        <v>38570000</v>
      </c>
      <c r="E1764">
        <v>38599999</v>
      </c>
      <c r="F1764" t="e" vm="1655">
        <v>#VALUE!</v>
      </c>
      <c r="G1764" t="e" cm="1">
        <f t="array" aca="1" ref="G1764" ca="1">_FV(Tabela2[[#This Row],[Cidade]],"Latitude")</f>
        <v>#NAME?</v>
      </c>
      <c r="H1764" t="e" cm="1">
        <f t="array" aca="1" ref="H1764" ca="1">_FV(Tabela2[[#This Row],[Cidade]],"Longitude")</f>
        <v>#NAME?</v>
      </c>
    </row>
    <row r="1765" spans="1:8" x14ac:dyDescent="0.25">
      <c r="A1765" t="s">
        <v>82</v>
      </c>
      <c r="B1765" t="s">
        <v>3712</v>
      </c>
      <c r="C1765" t="str">
        <f>Tabela2[[#This Row],[Localidade]]&amp;"/"&amp;Tabela2[[#This Row],[Estado]]</f>
        <v>Guaxupe/MG</v>
      </c>
      <c r="D1765">
        <v>37800000</v>
      </c>
      <c r="E1765">
        <v>37804999</v>
      </c>
      <c r="F1765" t="e" vm="1656">
        <v>#VALUE!</v>
      </c>
      <c r="G1765" t="e" cm="1">
        <f t="array" aca="1" ref="G1765" ca="1">_FV(Tabela2[[#This Row],[Cidade]],"Latitude")</f>
        <v>#NAME?</v>
      </c>
      <c r="H1765" t="e" cm="1">
        <f t="array" aca="1" ref="H1765" ca="1">_FV(Tabela2[[#This Row],[Cidade]],"Longitude")</f>
        <v>#NAME?</v>
      </c>
    </row>
    <row r="1766" spans="1:8" x14ac:dyDescent="0.25">
      <c r="A1766" t="s">
        <v>82</v>
      </c>
      <c r="B1766" t="s">
        <v>1010</v>
      </c>
      <c r="C1766" t="str">
        <f>Tabela2[[#This Row],[Localidade]]&amp;"/"&amp;Tabela2[[#This Row],[Estado]]</f>
        <v>Guidoval/MG</v>
      </c>
      <c r="D1766">
        <v>36515000</v>
      </c>
      <c r="E1766">
        <v>36519999</v>
      </c>
      <c r="F1766" t="e" vm="1657">
        <v>#VALUE!</v>
      </c>
      <c r="G1766" t="e" cm="1">
        <f t="array" aca="1" ref="G1766" ca="1">_FV(Tabela2[[#This Row],[Cidade]],"Latitude")</f>
        <v>#NAME?</v>
      </c>
      <c r="H1766" t="e" cm="1">
        <f t="array" aca="1" ref="H1766" ca="1">_FV(Tabela2[[#This Row],[Cidade]],"Longitude")</f>
        <v>#NAME?</v>
      </c>
    </row>
    <row r="1767" spans="1:8" x14ac:dyDescent="0.25">
      <c r="A1767" t="s">
        <v>82</v>
      </c>
      <c r="B1767" t="s">
        <v>3409</v>
      </c>
      <c r="C1767" t="str">
        <f>Tabela2[[#This Row],[Localidade]]&amp;"/"&amp;Tabela2[[#This Row],[Estado]]</f>
        <v>Guimarania/MG</v>
      </c>
      <c r="D1767">
        <v>38730000</v>
      </c>
      <c r="E1767">
        <v>38734999</v>
      </c>
      <c r="F1767" t="e" vm="1658">
        <v>#VALUE!</v>
      </c>
      <c r="G1767" t="e" cm="1">
        <f t="array" aca="1" ref="G1767" ca="1">_FV(Tabela2[[#This Row],[Cidade]],"Latitude")</f>
        <v>#NAME?</v>
      </c>
      <c r="H1767" t="e" cm="1">
        <f t="array" aca="1" ref="H1767" ca="1">_FV(Tabela2[[#This Row],[Cidade]],"Longitude")</f>
        <v>#NAME?</v>
      </c>
    </row>
    <row r="1768" spans="1:8" x14ac:dyDescent="0.25">
      <c r="A1768" t="s">
        <v>82</v>
      </c>
      <c r="B1768" t="s">
        <v>1011</v>
      </c>
      <c r="C1768" t="str">
        <f>Tabela2[[#This Row],[Localidade]]&amp;"/"&amp;Tabela2[[#This Row],[Estado]]</f>
        <v>Guiricema/MG</v>
      </c>
      <c r="D1768">
        <v>36525000</v>
      </c>
      <c r="E1768">
        <v>36529999</v>
      </c>
      <c r="F1768" t="e" vm="1659">
        <v>#VALUE!</v>
      </c>
      <c r="G1768" t="e" cm="1">
        <f t="array" aca="1" ref="G1768" ca="1">_FV(Tabela2[[#This Row],[Cidade]],"Latitude")</f>
        <v>#NAME?</v>
      </c>
      <c r="H1768" t="e" cm="1">
        <f t="array" aca="1" ref="H1768" ca="1">_FV(Tabela2[[#This Row],[Cidade]],"Longitude")</f>
        <v>#NAME?</v>
      </c>
    </row>
    <row r="1769" spans="1:8" x14ac:dyDescent="0.25">
      <c r="A1769" t="s">
        <v>82</v>
      </c>
      <c r="B1769" t="s">
        <v>4289</v>
      </c>
      <c r="C1769" t="str">
        <f>Tabela2[[#This Row],[Localidade]]&amp;"/"&amp;Tabela2[[#This Row],[Estado]]</f>
        <v>Gurinhata/MG</v>
      </c>
      <c r="D1769">
        <v>38310000</v>
      </c>
      <c r="E1769">
        <v>38319999</v>
      </c>
      <c r="F1769" t="e" vm="1660">
        <v>#VALUE!</v>
      </c>
      <c r="G1769" t="e" cm="1">
        <f t="array" aca="1" ref="G1769" ca="1">_FV(Tabela2[[#This Row],[Cidade]],"Latitude")</f>
        <v>#NAME?</v>
      </c>
      <c r="H1769" t="e" cm="1">
        <f t="array" aca="1" ref="H1769" ca="1">_FV(Tabela2[[#This Row],[Cidade]],"Longitude")</f>
        <v>#NAME?</v>
      </c>
    </row>
    <row r="1770" spans="1:8" x14ac:dyDescent="0.25">
      <c r="A1770" t="s">
        <v>82</v>
      </c>
      <c r="B1770" t="s">
        <v>1012</v>
      </c>
      <c r="C1770" t="str">
        <f>Tabela2[[#This Row],[Localidade]]&amp;"/"&amp;Tabela2[[#This Row],[Estado]]</f>
        <v>Heliodora/MG</v>
      </c>
      <c r="D1770">
        <v>37484000</v>
      </c>
      <c r="E1770">
        <v>37484999</v>
      </c>
      <c r="F1770" t="e" vm="1661">
        <v>#VALUE!</v>
      </c>
      <c r="G1770" t="e" cm="1">
        <f t="array" aca="1" ref="G1770" ca="1">_FV(Tabela2[[#This Row],[Cidade]],"Latitude")</f>
        <v>#NAME?</v>
      </c>
      <c r="H1770" t="e" cm="1">
        <f t="array" aca="1" ref="H1770" ca="1">_FV(Tabela2[[#This Row],[Cidade]],"Longitude")</f>
        <v>#NAME?</v>
      </c>
    </row>
    <row r="1771" spans="1:8" x14ac:dyDescent="0.25">
      <c r="A1771" t="s">
        <v>82</v>
      </c>
      <c r="B1771" t="s">
        <v>1013</v>
      </c>
      <c r="C1771" t="str">
        <f>Tabela2[[#This Row],[Localidade]]&amp;"/"&amp;Tabela2[[#This Row],[Estado]]</f>
        <v>Iapu/MG</v>
      </c>
      <c r="D1771">
        <v>35190000</v>
      </c>
      <c r="E1771">
        <v>35192999</v>
      </c>
      <c r="F1771" t="e" vm="1662">
        <v>#VALUE!</v>
      </c>
      <c r="G1771" t="e" cm="1">
        <f t="array" aca="1" ref="G1771" ca="1">_FV(Tabela2[[#This Row],[Cidade]],"Latitude")</f>
        <v>#NAME?</v>
      </c>
      <c r="H1771" t="e" cm="1">
        <f t="array" aca="1" ref="H1771" ca="1">_FV(Tabela2[[#This Row],[Cidade]],"Longitude")</f>
        <v>#NAME?</v>
      </c>
    </row>
    <row r="1772" spans="1:8" x14ac:dyDescent="0.25">
      <c r="A1772" t="s">
        <v>82</v>
      </c>
      <c r="B1772" t="s">
        <v>1014</v>
      </c>
      <c r="C1772" t="str">
        <f>Tabela2[[#This Row],[Localidade]]&amp;"/"&amp;Tabela2[[#This Row],[Estado]]</f>
        <v>Ibertioga/MG</v>
      </c>
      <c r="D1772">
        <v>36225000</v>
      </c>
      <c r="E1772">
        <v>36226999</v>
      </c>
      <c r="F1772" t="e" vm="1663">
        <v>#VALUE!</v>
      </c>
      <c r="G1772" t="e" cm="1">
        <f t="array" aca="1" ref="G1772" ca="1">_FV(Tabela2[[#This Row],[Cidade]],"Latitude")</f>
        <v>#NAME?</v>
      </c>
      <c r="H1772" t="e" cm="1">
        <f t="array" aca="1" ref="H1772" ca="1">_FV(Tabela2[[#This Row],[Cidade]],"Longitude")</f>
        <v>#NAME?</v>
      </c>
    </row>
    <row r="1773" spans="1:8" x14ac:dyDescent="0.25">
      <c r="A1773" t="s">
        <v>82</v>
      </c>
      <c r="B1773" t="s">
        <v>3157</v>
      </c>
      <c r="C1773" t="str">
        <f>Tabela2[[#This Row],[Localidade]]&amp;"/"&amp;Tabela2[[#This Row],[Estado]]</f>
        <v>Ibia/MG</v>
      </c>
      <c r="D1773">
        <v>38950000</v>
      </c>
      <c r="E1773">
        <v>38959999</v>
      </c>
      <c r="F1773" t="e" vm="1664">
        <v>#VALUE!</v>
      </c>
      <c r="G1773" t="e" cm="1">
        <f t="array" aca="1" ref="G1773" ca="1">_FV(Tabela2[[#This Row],[Cidade]],"Latitude")</f>
        <v>#NAME?</v>
      </c>
      <c r="H1773" t="e" cm="1">
        <f t="array" aca="1" ref="H1773" ca="1">_FV(Tabela2[[#This Row],[Cidade]],"Longitude")</f>
        <v>#NAME?</v>
      </c>
    </row>
    <row r="1774" spans="1:8" x14ac:dyDescent="0.25">
      <c r="A1774" t="s">
        <v>82</v>
      </c>
      <c r="B1774" t="s">
        <v>3911</v>
      </c>
      <c r="C1774" t="str">
        <f>Tabela2[[#This Row],[Localidade]]&amp;"/"&amp;Tabela2[[#This Row],[Estado]]</f>
        <v>Ibiai/MG</v>
      </c>
      <c r="D1774">
        <v>39350000</v>
      </c>
      <c r="E1774">
        <v>39354999</v>
      </c>
      <c r="F1774" t="e" vm="1665">
        <v>#VALUE!</v>
      </c>
      <c r="G1774" t="e" cm="1">
        <f t="array" aca="1" ref="G1774" ca="1">_FV(Tabela2[[#This Row],[Cidade]],"Latitude")</f>
        <v>#NAME?</v>
      </c>
      <c r="H1774" t="e" cm="1">
        <f t="array" aca="1" ref="H1774" ca="1">_FV(Tabela2[[#This Row],[Cidade]],"Longitude")</f>
        <v>#NAME?</v>
      </c>
    </row>
    <row r="1775" spans="1:8" x14ac:dyDescent="0.25">
      <c r="A1775" t="s">
        <v>82</v>
      </c>
      <c r="B1775" t="s">
        <v>1015</v>
      </c>
      <c r="C1775" t="str">
        <f>Tabela2[[#This Row],[Localidade]]&amp;"/"&amp;Tabela2[[#This Row],[Estado]]</f>
        <v>Ibiracatu/MG</v>
      </c>
      <c r="D1775">
        <v>39455000</v>
      </c>
      <c r="E1775">
        <v>39457999</v>
      </c>
      <c r="F1775" t="e" vm="1666">
        <v>#VALUE!</v>
      </c>
      <c r="G1775" t="e" cm="1">
        <f t="array" aca="1" ref="G1775" ca="1">_FV(Tabela2[[#This Row],[Cidade]],"Latitude")</f>
        <v>#NAME?</v>
      </c>
      <c r="H1775" t="e" cm="1">
        <f t="array" aca="1" ref="H1775" ca="1">_FV(Tabela2[[#This Row],[Cidade]],"Longitude")</f>
        <v>#NAME?</v>
      </c>
    </row>
    <row r="1776" spans="1:8" x14ac:dyDescent="0.25">
      <c r="A1776" t="s">
        <v>82</v>
      </c>
      <c r="B1776" t="s">
        <v>1016</v>
      </c>
      <c r="C1776" t="str">
        <f>Tabela2[[#This Row],[Localidade]]&amp;"/"&amp;Tabela2[[#This Row],[Estado]]</f>
        <v>Ibiraci/MG</v>
      </c>
      <c r="D1776">
        <v>37990000</v>
      </c>
      <c r="E1776">
        <v>37992999</v>
      </c>
      <c r="F1776" t="e" vm="1667">
        <v>#VALUE!</v>
      </c>
      <c r="G1776" t="e" cm="1">
        <f t="array" aca="1" ref="G1776" ca="1">_FV(Tabela2[[#This Row],[Cidade]],"Latitude")</f>
        <v>#NAME?</v>
      </c>
      <c r="H1776" t="e" cm="1">
        <f t="array" aca="1" ref="H1776" ca="1">_FV(Tabela2[[#This Row],[Cidade]],"Longitude")</f>
        <v>#NAME?</v>
      </c>
    </row>
    <row r="1777" spans="1:8" x14ac:dyDescent="0.25">
      <c r="A1777" t="s">
        <v>82</v>
      </c>
      <c r="B1777" t="s">
        <v>3713</v>
      </c>
      <c r="C1777" t="str">
        <f>Tabela2[[#This Row],[Localidade]]&amp;"/"&amp;Tabela2[[#This Row],[Estado]]</f>
        <v>Ibirite/MG</v>
      </c>
      <c r="D1777">
        <v>32400001</v>
      </c>
      <c r="E1777">
        <v>32449999</v>
      </c>
      <c r="F1777" t="e" vm="1668">
        <v>#VALUE!</v>
      </c>
      <c r="G1777" t="e" cm="1">
        <f t="array" aca="1" ref="G1777" ca="1">_FV(Tabela2[[#This Row],[Cidade]],"Latitude")</f>
        <v>#NAME?</v>
      </c>
      <c r="H1777" t="e" cm="1">
        <f t="array" aca="1" ref="H1777" ca="1">_FV(Tabela2[[#This Row],[Cidade]],"Longitude")</f>
        <v>#NAME?</v>
      </c>
    </row>
    <row r="1778" spans="1:8" x14ac:dyDescent="0.25">
      <c r="A1778" t="s">
        <v>82</v>
      </c>
      <c r="B1778" t="s">
        <v>3713</v>
      </c>
      <c r="C1778" t="str">
        <f>Tabela2[[#This Row],[Localidade]]&amp;"/"&amp;Tabela2[[#This Row],[Estado]]</f>
        <v>Ibirite/MG</v>
      </c>
      <c r="D1778">
        <v>32400001</v>
      </c>
      <c r="E1778">
        <v>32439999</v>
      </c>
      <c r="F1778" t="e" vm="1668">
        <v>#VALUE!</v>
      </c>
      <c r="G1778" t="e" cm="1">
        <f t="array" aca="1" ref="G1778" ca="1">_FV(Tabela2[[#This Row],[Cidade]],"Latitude")</f>
        <v>#NAME?</v>
      </c>
      <c r="H1778" t="e" cm="1">
        <f t="array" aca="1" ref="H1778" ca="1">_FV(Tabela2[[#This Row],[Cidade]],"Longitude")</f>
        <v>#NAME?</v>
      </c>
    </row>
    <row r="1779" spans="1:8" x14ac:dyDescent="0.25">
      <c r="A1779" t="s">
        <v>82</v>
      </c>
      <c r="B1779" t="s">
        <v>4839</v>
      </c>
      <c r="C1779" t="str">
        <f>Tabela2[[#This Row],[Localidade]]&amp;"/"&amp;Tabela2[[#This Row],[Estado]]</f>
        <v>Ibitiura de Minas/MG</v>
      </c>
      <c r="D1779">
        <v>37790000</v>
      </c>
      <c r="E1779">
        <v>37794999</v>
      </c>
      <c r="F1779" t="e" vm="1669">
        <v>#VALUE!</v>
      </c>
      <c r="G1779" t="e" cm="1">
        <f t="array" aca="1" ref="G1779" ca="1">_FV(Tabela2[[#This Row],[Cidade]],"Latitude")</f>
        <v>#NAME?</v>
      </c>
      <c r="H1779" t="e" cm="1">
        <f t="array" aca="1" ref="H1779" ca="1">_FV(Tabela2[[#This Row],[Cidade]],"Longitude")</f>
        <v>#NAME?</v>
      </c>
    </row>
    <row r="1780" spans="1:8" x14ac:dyDescent="0.25">
      <c r="A1780" t="s">
        <v>82</v>
      </c>
      <c r="B1780" t="s">
        <v>1017</v>
      </c>
      <c r="C1780" t="str">
        <f>Tabela2[[#This Row],[Localidade]]&amp;"/"&amp;Tabela2[[#This Row],[Estado]]</f>
        <v>Ibituruna/MG</v>
      </c>
      <c r="D1780">
        <v>37223000</v>
      </c>
      <c r="E1780">
        <v>37224999</v>
      </c>
      <c r="F1780" t="e" vm="1670">
        <v>#VALUE!</v>
      </c>
      <c r="G1780" t="e" cm="1">
        <f t="array" aca="1" ref="G1780" ca="1">_FV(Tabela2[[#This Row],[Cidade]],"Latitude")</f>
        <v>#NAME?</v>
      </c>
      <c r="H1780" t="e" cm="1">
        <f t="array" aca="1" ref="H1780" ca="1">_FV(Tabela2[[#This Row],[Cidade]],"Longitude")</f>
        <v>#NAME?</v>
      </c>
    </row>
    <row r="1781" spans="1:8" x14ac:dyDescent="0.25">
      <c r="A1781" t="s">
        <v>82</v>
      </c>
      <c r="B1781" t="s">
        <v>3912</v>
      </c>
      <c r="C1781" t="str">
        <f>Tabela2[[#This Row],[Localidade]]&amp;"/"&amp;Tabela2[[#This Row],[Estado]]</f>
        <v>Icarai de Minas/MG</v>
      </c>
      <c r="D1781">
        <v>39318000</v>
      </c>
      <c r="E1781">
        <v>39319999</v>
      </c>
      <c r="F1781" t="e" vm="1671">
        <v>#VALUE!</v>
      </c>
      <c r="G1781" t="e" cm="1">
        <f t="array" aca="1" ref="G1781" ca="1">_FV(Tabela2[[#This Row],[Cidade]],"Latitude")</f>
        <v>#NAME?</v>
      </c>
      <c r="H1781" t="e" cm="1">
        <f t="array" aca="1" ref="H1781" ca="1">_FV(Tabela2[[#This Row],[Cidade]],"Longitude")</f>
        <v>#NAME?</v>
      </c>
    </row>
    <row r="1782" spans="1:8" x14ac:dyDescent="0.25">
      <c r="A1782" t="s">
        <v>82</v>
      </c>
      <c r="B1782" t="s">
        <v>3714</v>
      </c>
      <c r="C1782" t="str">
        <f>Tabela2[[#This Row],[Localidade]]&amp;"/"&amp;Tabela2[[#This Row],[Estado]]</f>
        <v>Igarape/MG</v>
      </c>
      <c r="D1782">
        <v>32900000</v>
      </c>
      <c r="E1782">
        <v>32919999</v>
      </c>
      <c r="F1782" t="e" vm="1672">
        <v>#VALUE!</v>
      </c>
      <c r="G1782" t="e" cm="1">
        <f t="array" aca="1" ref="G1782" ca="1">_FV(Tabela2[[#This Row],[Cidade]],"Latitude")</f>
        <v>#NAME?</v>
      </c>
      <c r="H1782" t="e" cm="1">
        <f t="array" aca="1" ref="H1782" ca="1">_FV(Tabela2[[#This Row],[Cidade]],"Longitude")</f>
        <v>#NAME?</v>
      </c>
    </row>
    <row r="1783" spans="1:8" x14ac:dyDescent="0.25">
      <c r="A1783" t="s">
        <v>82</v>
      </c>
      <c r="B1783" t="s">
        <v>1018</v>
      </c>
      <c r="C1783" t="str">
        <f>Tabela2[[#This Row],[Localidade]]&amp;"/"&amp;Tabela2[[#This Row],[Estado]]</f>
        <v>Igaratinga/MG</v>
      </c>
      <c r="D1783">
        <v>35695000</v>
      </c>
      <c r="E1783">
        <v>35699999</v>
      </c>
      <c r="F1783" t="e" vm="1673">
        <v>#VALUE!</v>
      </c>
      <c r="G1783" t="e" cm="1">
        <f t="array" aca="1" ref="G1783" ca="1">_FV(Tabela2[[#This Row],[Cidade]],"Latitude")</f>
        <v>#NAME?</v>
      </c>
      <c r="H1783" t="e" cm="1">
        <f t="array" aca="1" ref="H1783" ca="1">_FV(Tabela2[[#This Row],[Cidade]],"Longitude")</f>
        <v>#NAME?</v>
      </c>
    </row>
    <row r="1784" spans="1:8" x14ac:dyDescent="0.25">
      <c r="A1784" t="s">
        <v>82</v>
      </c>
      <c r="B1784" t="s">
        <v>1019</v>
      </c>
      <c r="C1784" t="str">
        <f>Tabela2[[#This Row],[Localidade]]&amp;"/"&amp;Tabela2[[#This Row],[Estado]]</f>
        <v>Iguatama/MG</v>
      </c>
      <c r="D1784">
        <v>38910000</v>
      </c>
      <c r="E1784">
        <v>38929999</v>
      </c>
      <c r="F1784" t="e" vm="1674">
        <v>#VALUE!</v>
      </c>
      <c r="G1784" t="e" cm="1">
        <f t="array" aca="1" ref="G1784" ca="1">_FV(Tabela2[[#This Row],[Cidade]],"Latitude")</f>
        <v>#NAME?</v>
      </c>
      <c r="H1784" t="e" cm="1">
        <f t="array" aca="1" ref="H1784" ca="1">_FV(Tabela2[[#This Row],[Cidade]],"Longitude")</f>
        <v>#NAME?</v>
      </c>
    </row>
    <row r="1785" spans="1:8" x14ac:dyDescent="0.25">
      <c r="A1785" t="s">
        <v>82</v>
      </c>
      <c r="B1785" t="s">
        <v>1020</v>
      </c>
      <c r="C1785" t="str">
        <f>Tabela2[[#This Row],[Localidade]]&amp;"/"&amp;Tabela2[[#This Row],[Estado]]</f>
        <v>Ijaci/MG</v>
      </c>
      <c r="D1785">
        <v>37218000</v>
      </c>
      <c r="E1785">
        <v>37219999</v>
      </c>
      <c r="F1785" t="e" vm="1675">
        <v>#VALUE!</v>
      </c>
      <c r="G1785" t="e" cm="1">
        <f t="array" aca="1" ref="G1785" ca="1">_FV(Tabela2[[#This Row],[Cidade]],"Latitude")</f>
        <v>#NAME?</v>
      </c>
      <c r="H1785" t="e" cm="1">
        <f t="array" aca="1" ref="H1785" ca="1">_FV(Tabela2[[#This Row],[Cidade]],"Longitude")</f>
        <v>#NAME?</v>
      </c>
    </row>
    <row r="1786" spans="1:8" x14ac:dyDescent="0.25">
      <c r="A1786" t="s">
        <v>82</v>
      </c>
      <c r="B1786" t="s">
        <v>3913</v>
      </c>
      <c r="C1786" t="str">
        <f>Tabela2[[#This Row],[Localidade]]&amp;"/"&amp;Tabela2[[#This Row],[Estado]]</f>
        <v>Ilicinea/MG</v>
      </c>
      <c r="D1786">
        <v>37175000</v>
      </c>
      <c r="E1786">
        <v>37176999</v>
      </c>
      <c r="F1786" t="e" vm="1676">
        <v>#VALUE!</v>
      </c>
      <c r="G1786" t="e" cm="1">
        <f t="array" aca="1" ref="G1786" ca="1">_FV(Tabela2[[#This Row],[Cidade]],"Latitude")</f>
        <v>#NAME?</v>
      </c>
      <c r="H1786" t="e" cm="1">
        <f t="array" aca="1" ref="H1786" ca="1">_FV(Tabela2[[#This Row],[Cidade]],"Longitude")</f>
        <v>#NAME?</v>
      </c>
    </row>
    <row r="1787" spans="1:8" x14ac:dyDescent="0.25">
      <c r="A1787" t="s">
        <v>82</v>
      </c>
      <c r="B1787" t="s">
        <v>3715</v>
      </c>
      <c r="C1787" t="str">
        <f>Tabela2[[#This Row],[Localidade]]&amp;"/"&amp;Tabela2[[#This Row],[Estado]]</f>
        <v>Imbe de Minas/MG</v>
      </c>
      <c r="D1787">
        <v>35323000</v>
      </c>
      <c r="E1787">
        <v>35323999</v>
      </c>
      <c r="F1787" t="e" vm="1677">
        <v>#VALUE!</v>
      </c>
      <c r="G1787" t="e" cm="1">
        <f t="array" aca="1" ref="G1787" ca="1">_FV(Tabela2[[#This Row],[Cidade]],"Latitude")</f>
        <v>#NAME?</v>
      </c>
      <c r="H1787" t="e" cm="1">
        <f t="array" aca="1" ref="H1787" ca="1">_FV(Tabela2[[#This Row],[Cidade]],"Longitude")</f>
        <v>#NAME?</v>
      </c>
    </row>
    <row r="1788" spans="1:8" x14ac:dyDescent="0.25">
      <c r="A1788" t="s">
        <v>82</v>
      </c>
      <c r="B1788" t="s">
        <v>1021</v>
      </c>
      <c r="C1788" t="str">
        <f>Tabela2[[#This Row],[Localidade]]&amp;"/"&amp;Tabela2[[#This Row],[Estado]]</f>
        <v>Inconfidentes/MG</v>
      </c>
      <c r="D1788">
        <v>37576000</v>
      </c>
      <c r="E1788">
        <v>37577999</v>
      </c>
      <c r="F1788" t="e" vm="1678">
        <v>#VALUE!</v>
      </c>
      <c r="G1788" t="e" cm="1">
        <f t="array" aca="1" ref="G1788" ca="1">_FV(Tabela2[[#This Row],[Cidade]],"Latitude")</f>
        <v>#NAME?</v>
      </c>
      <c r="H1788" t="e" cm="1">
        <f t="array" aca="1" ref="H1788" ca="1">_FV(Tabela2[[#This Row],[Cidade]],"Longitude")</f>
        <v>#NAME?</v>
      </c>
    </row>
    <row r="1789" spans="1:8" x14ac:dyDescent="0.25">
      <c r="A1789" t="s">
        <v>82</v>
      </c>
      <c r="B1789" t="s">
        <v>1022</v>
      </c>
      <c r="C1789" t="str">
        <f>Tabela2[[#This Row],[Localidade]]&amp;"/"&amp;Tabela2[[#This Row],[Estado]]</f>
        <v>Indaiabira/MG</v>
      </c>
      <c r="D1789">
        <v>39536000</v>
      </c>
      <c r="E1789">
        <v>39537999</v>
      </c>
      <c r="F1789" t="e" vm="1679">
        <v>#VALUE!</v>
      </c>
      <c r="G1789" t="e" cm="1">
        <f t="array" aca="1" ref="G1789" ca="1">_FV(Tabela2[[#This Row],[Cidade]],"Latitude")</f>
        <v>#NAME?</v>
      </c>
      <c r="H1789" t="e" cm="1">
        <f t="array" aca="1" ref="H1789" ca="1">_FV(Tabela2[[#This Row],[Cidade]],"Longitude")</f>
        <v>#NAME?</v>
      </c>
    </row>
    <row r="1790" spans="1:8" x14ac:dyDescent="0.25">
      <c r="A1790" t="s">
        <v>82</v>
      </c>
      <c r="B1790" t="s">
        <v>5003</v>
      </c>
      <c r="C1790" t="str">
        <f>Tabela2[[#This Row],[Localidade]]&amp;"/"&amp;Tabela2[[#This Row],[Estado]]</f>
        <v>Indianopolis/MG</v>
      </c>
      <c r="D1790">
        <v>38490000</v>
      </c>
      <c r="E1790">
        <v>38499999</v>
      </c>
      <c r="F1790" t="e" vm="1680">
        <v>#VALUE!</v>
      </c>
      <c r="G1790" t="e" cm="1">
        <f t="array" aca="1" ref="G1790" ca="1">_FV(Tabela2[[#This Row],[Cidade]],"Latitude")</f>
        <v>#NAME?</v>
      </c>
      <c r="H1790" t="e" cm="1">
        <f t="array" aca="1" ref="H1790" ca="1">_FV(Tabela2[[#This Row],[Cidade]],"Longitude")</f>
        <v>#NAME?</v>
      </c>
    </row>
    <row r="1791" spans="1:8" x14ac:dyDescent="0.25">
      <c r="A1791" t="s">
        <v>82</v>
      </c>
      <c r="B1791" t="s">
        <v>3914</v>
      </c>
      <c r="C1791" t="str">
        <f>Tabela2[[#This Row],[Localidade]]&amp;"/"&amp;Tabela2[[#This Row],[Estado]]</f>
        <v>Ingai/MG</v>
      </c>
      <c r="D1791">
        <v>37215000</v>
      </c>
      <c r="E1791">
        <v>37217999</v>
      </c>
      <c r="F1791" t="e" vm="1681">
        <v>#VALUE!</v>
      </c>
      <c r="G1791" t="e" cm="1">
        <f t="array" aca="1" ref="G1791" ca="1">_FV(Tabela2[[#This Row],[Cidade]],"Latitude")</f>
        <v>#NAME?</v>
      </c>
      <c r="H1791" t="e" cm="1">
        <f t="array" aca="1" ref="H1791" ca="1">_FV(Tabela2[[#This Row],[Cidade]],"Longitude")</f>
        <v>#NAME?</v>
      </c>
    </row>
    <row r="1792" spans="1:8" x14ac:dyDescent="0.25">
      <c r="A1792" t="s">
        <v>82</v>
      </c>
      <c r="B1792" t="s">
        <v>1023</v>
      </c>
      <c r="C1792" t="str">
        <f>Tabela2[[#This Row],[Localidade]]&amp;"/"&amp;Tabela2[[#This Row],[Estado]]</f>
        <v>Inhapim/MG</v>
      </c>
      <c r="D1792">
        <v>35330000</v>
      </c>
      <c r="E1792">
        <v>35333999</v>
      </c>
      <c r="F1792" t="e" vm="1682">
        <v>#VALUE!</v>
      </c>
      <c r="G1792" t="e" cm="1">
        <f t="array" aca="1" ref="G1792" ca="1">_FV(Tabela2[[#This Row],[Cidade]],"Latitude")</f>
        <v>#NAME?</v>
      </c>
      <c r="H1792" t="e" cm="1">
        <f t="array" aca="1" ref="H1792" ca="1">_FV(Tabela2[[#This Row],[Cidade]],"Longitude")</f>
        <v>#NAME?</v>
      </c>
    </row>
    <row r="1793" spans="1:8" x14ac:dyDescent="0.25">
      <c r="A1793" t="s">
        <v>82</v>
      </c>
      <c r="B1793" t="s">
        <v>4840</v>
      </c>
      <c r="C1793" t="str">
        <f>Tabela2[[#This Row],[Localidade]]&amp;"/"&amp;Tabela2[[#This Row],[Estado]]</f>
        <v>Inhauma/MG</v>
      </c>
      <c r="D1793">
        <v>35763000</v>
      </c>
      <c r="E1793">
        <v>35764999</v>
      </c>
      <c r="F1793" t="e" vm="1683">
        <v>#VALUE!</v>
      </c>
      <c r="G1793" t="e" cm="1">
        <f t="array" aca="1" ref="G1793" ca="1">_FV(Tabela2[[#This Row],[Cidade]],"Latitude")</f>
        <v>#NAME?</v>
      </c>
      <c r="H1793" t="e" cm="1">
        <f t="array" aca="1" ref="H1793" ca="1">_FV(Tabela2[[#This Row],[Cidade]],"Longitude")</f>
        <v>#NAME?</v>
      </c>
    </row>
    <row r="1794" spans="1:8" x14ac:dyDescent="0.25">
      <c r="A1794" t="s">
        <v>82</v>
      </c>
      <c r="B1794" t="s">
        <v>1024</v>
      </c>
      <c r="C1794" t="str">
        <f>Tabela2[[#This Row],[Localidade]]&amp;"/"&amp;Tabela2[[#This Row],[Estado]]</f>
        <v>Inimutaba/MG</v>
      </c>
      <c r="D1794">
        <v>39243000</v>
      </c>
      <c r="E1794">
        <v>39244999</v>
      </c>
      <c r="F1794" t="e" vm="1684">
        <v>#VALUE!</v>
      </c>
      <c r="G1794" t="e" cm="1">
        <f t="array" aca="1" ref="G1794" ca="1">_FV(Tabela2[[#This Row],[Cidade]],"Latitude")</f>
        <v>#NAME?</v>
      </c>
      <c r="H1794" t="e" cm="1">
        <f t="array" aca="1" ref="H1794" ca="1">_FV(Tabela2[[#This Row],[Cidade]],"Longitude")</f>
        <v>#NAME?</v>
      </c>
    </row>
    <row r="1795" spans="1:8" x14ac:dyDescent="0.25">
      <c r="A1795" t="s">
        <v>82</v>
      </c>
      <c r="B1795" t="s">
        <v>1025</v>
      </c>
      <c r="C1795" t="str">
        <f>Tabela2[[#This Row],[Localidade]]&amp;"/"&amp;Tabela2[[#This Row],[Estado]]</f>
        <v>Ipaba/MG</v>
      </c>
      <c r="D1795">
        <v>35198000</v>
      </c>
      <c r="E1795">
        <v>35198999</v>
      </c>
      <c r="F1795" t="e" vm="1685">
        <v>#VALUE!</v>
      </c>
      <c r="G1795" t="e" cm="1">
        <f t="array" aca="1" ref="G1795" ca="1">_FV(Tabela2[[#This Row],[Cidade]],"Latitude")</f>
        <v>#NAME?</v>
      </c>
      <c r="H1795" t="e" cm="1">
        <f t="array" aca="1" ref="H1795" ca="1">_FV(Tabela2[[#This Row],[Cidade]],"Longitude")</f>
        <v>#NAME?</v>
      </c>
    </row>
    <row r="1796" spans="1:8" x14ac:dyDescent="0.25">
      <c r="A1796" t="s">
        <v>82</v>
      </c>
      <c r="B1796" t="s">
        <v>1026</v>
      </c>
      <c r="C1796" t="str">
        <f>Tabela2[[#This Row],[Localidade]]&amp;"/"&amp;Tabela2[[#This Row],[Estado]]</f>
        <v>Ipanema/MG</v>
      </c>
      <c r="D1796">
        <v>36950000</v>
      </c>
      <c r="E1796">
        <v>36952999</v>
      </c>
      <c r="F1796" t="e" vm="1686">
        <v>#VALUE!</v>
      </c>
      <c r="G1796" t="e" cm="1">
        <f t="array" aca="1" ref="G1796" ca="1">_FV(Tabela2[[#This Row],[Cidade]],"Latitude")</f>
        <v>#NAME?</v>
      </c>
      <c r="H1796" t="e" cm="1">
        <f t="array" aca="1" ref="H1796" ca="1">_FV(Tabela2[[#This Row],[Cidade]],"Longitude")</f>
        <v>#NAME?</v>
      </c>
    </row>
    <row r="1797" spans="1:8" x14ac:dyDescent="0.25">
      <c r="A1797" t="s">
        <v>82</v>
      </c>
      <c r="B1797" t="s">
        <v>1027</v>
      </c>
      <c r="C1797" t="str">
        <f>Tabela2[[#This Row],[Localidade]]&amp;"/"&amp;Tabela2[[#This Row],[Estado]]</f>
        <v>Ipatinga/MG</v>
      </c>
      <c r="D1797">
        <v>35150001</v>
      </c>
      <c r="E1797">
        <v>35169999</v>
      </c>
      <c r="F1797" t="e" vm="1687">
        <v>#VALUE!</v>
      </c>
      <c r="G1797" t="e" cm="1">
        <f t="array" aca="1" ref="G1797" ca="1">_FV(Tabela2[[#This Row],[Cidade]],"Latitude")</f>
        <v>#NAME?</v>
      </c>
      <c r="H1797" t="e" cm="1">
        <f t="array" aca="1" ref="H1797" ca="1">_FV(Tabela2[[#This Row],[Cidade]],"Longitude")</f>
        <v>#NAME?</v>
      </c>
    </row>
    <row r="1798" spans="1:8" x14ac:dyDescent="0.25">
      <c r="A1798" t="s">
        <v>82</v>
      </c>
      <c r="B1798" t="s">
        <v>1027</v>
      </c>
      <c r="C1798" t="str">
        <f>Tabela2[[#This Row],[Localidade]]&amp;"/"&amp;Tabela2[[#This Row],[Estado]]</f>
        <v>Ipatinga/MG</v>
      </c>
      <c r="D1798">
        <v>35150001</v>
      </c>
      <c r="E1798">
        <v>35168999</v>
      </c>
      <c r="F1798" t="e" vm="1687">
        <v>#VALUE!</v>
      </c>
      <c r="G1798" t="e" cm="1">
        <f t="array" aca="1" ref="G1798" ca="1">_FV(Tabela2[[#This Row],[Cidade]],"Latitude")</f>
        <v>#NAME?</v>
      </c>
      <c r="H1798" t="e" cm="1">
        <f t="array" aca="1" ref="H1798" ca="1">_FV(Tabela2[[#This Row],[Cidade]],"Longitude")</f>
        <v>#NAME?</v>
      </c>
    </row>
    <row r="1799" spans="1:8" x14ac:dyDescent="0.25">
      <c r="A1799" t="s">
        <v>82</v>
      </c>
      <c r="B1799" t="s">
        <v>3548</v>
      </c>
      <c r="C1799" t="str">
        <f>Tabela2[[#This Row],[Localidade]]&amp;"/"&amp;Tabela2[[#This Row],[Estado]]</f>
        <v>Ipiacu/MG</v>
      </c>
      <c r="D1799">
        <v>38350000</v>
      </c>
      <c r="E1799">
        <v>38359999</v>
      </c>
      <c r="F1799" t="e" vm="1688">
        <v>#VALUE!</v>
      </c>
      <c r="G1799" t="e" cm="1">
        <f t="array" aca="1" ref="G1799" ca="1">_FV(Tabela2[[#This Row],[Cidade]],"Latitude")</f>
        <v>#NAME?</v>
      </c>
      <c r="H1799" t="e" cm="1">
        <f t="array" aca="1" ref="H1799" ca="1">_FV(Tabela2[[#This Row],[Cidade]],"Longitude")</f>
        <v>#NAME?</v>
      </c>
    </row>
    <row r="1800" spans="1:8" x14ac:dyDescent="0.25">
      <c r="A1800" t="s">
        <v>82</v>
      </c>
      <c r="B1800" t="s">
        <v>4841</v>
      </c>
      <c r="C1800" t="str">
        <f>Tabela2[[#This Row],[Localidade]]&amp;"/"&amp;Tabela2[[#This Row],[Estado]]</f>
        <v>Ipuiuna/MG</v>
      </c>
      <c r="D1800">
        <v>37588000</v>
      </c>
      <c r="E1800">
        <v>37588999</v>
      </c>
      <c r="F1800" t="e" vm="1689">
        <v>#VALUE!</v>
      </c>
      <c r="G1800" t="e" cm="1">
        <f t="array" aca="1" ref="G1800" ca="1">_FV(Tabela2[[#This Row],[Cidade]],"Latitude")</f>
        <v>#NAME?</v>
      </c>
      <c r="H1800" t="e" cm="1">
        <f t="array" aca="1" ref="H1800" ca="1">_FV(Tabela2[[#This Row],[Cidade]],"Longitude")</f>
        <v>#NAME?</v>
      </c>
    </row>
    <row r="1801" spans="1:8" x14ac:dyDescent="0.25">
      <c r="A1801" t="s">
        <v>82</v>
      </c>
      <c r="B1801" t="s">
        <v>3915</v>
      </c>
      <c r="C1801" t="str">
        <f>Tabela2[[#This Row],[Localidade]]&amp;"/"&amp;Tabela2[[#This Row],[Estado]]</f>
        <v>Irai de Minas/MG</v>
      </c>
      <c r="D1801">
        <v>38510000</v>
      </c>
      <c r="E1801">
        <v>38519999</v>
      </c>
      <c r="F1801" t="e" vm="1690">
        <v>#VALUE!</v>
      </c>
      <c r="G1801" t="e" cm="1">
        <f t="array" aca="1" ref="G1801" ca="1">_FV(Tabela2[[#This Row],[Cidade]],"Latitude")</f>
        <v>#NAME?</v>
      </c>
      <c r="H1801" t="e" cm="1">
        <f t="array" aca="1" ref="H1801" ca="1">_FV(Tabela2[[#This Row],[Cidade]],"Longitude")</f>
        <v>#NAME?</v>
      </c>
    </row>
    <row r="1802" spans="1:8" x14ac:dyDescent="0.25">
      <c r="A1802" t="s">
        <v>82</v>
      </c>
      <c r="B1802" t="s">
        <v>1028</v>
      </c>
      <c r="C1802" t="str">
        <f>Tabela2[[#This Row],[Localidade]]&amp;"/"&amp;Tabela2[[#This Row],[Estado]]</f>
        <v>Itabira/MG</v>
      </c>
      <c r="D1802">
        <v>35900001</v>
      </c>
      <c r="E1802">
        <v>35907999</v>
      </c>
      <c r="F1802" t="e" vm="1691">
        <v>#VALUE!</v>
      </c>
      <c r="G1802" t="e" cm="1">
        <f t="array" aca="1" ref="G1802" ca="1">_FV(Tabela2[[#This Row],[Cidade]],"Latitude")</f>
        <v>#NAME?</v>
      </c>
      <c r="H1802" t="e" cm="1">
        <f t="array" aca="1" ref="H1802" ca="1">_FV(Tabela2[[#This Row],[Cidade]],"Longitude")</f>
        <v>#NAME?</v>
      </c>
    </row>
    <row r="1803" spans="1:8" x14ac:dyDescent="0.25">
      <c r="A1803" t="s">
        <v>82</v>
      </c>
      <c r="B1803" t="s">
        <v>1028</v>
      </c>
      <c r="C1803" t="str">
        <f>Tabela2[[#This Row],[Localidade]]&amp;"/"&amp;Tabela2[[#This Row],[Estado]]</f>
        <v>Itabira/MG</v>
      </c>
      <c r="D1803">
        <v>35900001</v>
      </c>
      <c r="E1803">
        <v>35904999</v>
      </c>
      <c r="F1803" t="e" vm="1691">
        <v>#VALUE!</v>
      </c>
      <c r="G1803" t="e" cm="1">
        <f t="array" aca="1" ref="G1803" ca="1">_FV(Tabela2[[#This Row],[Cidade]],"Latitude")</f>
        <v>#NAME?</v>
      </c>
      <c r="H1803" t="e" cm="1">
        <f t="array" aca="1" ref="H1803" ca="1">_FV(Tabela2[[#This Row],[Cidade]],"Longitude")</f>
        <v>#NAME?</v>
      </c>
    </row>
    <row r="1804" spans="1:8" x14ac:dyDescent="0.25">
      <c r="A1804" t="s">
        <v>82</v>
      </c>
      <c r="B1804" t="s">
        <v>1029</v>
      </c>
      <c r="C1804" t="str">
        <f>Tabela2[[#This Row],[Localidade]]&amp;"/"&amp;Tabela2[[#This Row],[Estado]]</f>
        <v>Itabirinha/MG</v>
      </c>
      <c r="D1804">
        <v>35280000</v>
      </c>
      <c r="E1804">
        <v>35289999</v>
      </c>
      <c r="F1804" t="e" vm="1692">
        <v>#VALUE!</v>
      </c>
      <c r="G1804" t="e" cm="1">
        <f t="array" aca="1" ref="G1804" ca="1">_FV(Tabela2[[#This Row],[Cidade]],"Latitude")</f>
        <v>#NAME?</v>
      </c>
      <c r="H1804" t="e" cm="1">
        <f t="array" aca="1" ref="H1804" ca="1">_FV(Tabela2[[#This Row],[Cidade]],"Longitude")</f>
        <v>#NAME?</v>
      </c>
    </row>
    <row r="1805" spans="1:8" x14ac:dyDescent="0.25">
      <c r="A1805" t="s">
        <v>82</v>
      </c>
      <c r="B1805" t="s">
        <v>1030</v>
      </c>
      <c r="C1805" t="str">
        <f>Tabela2[[#This Row],[Localidade]]&amp;"/"&amp;Tabela2[[#This Row],[Estado]]</f>
        <v>Itabirito/MG</v>
      </c>
      <c r="D1805">
        <v>35450000</v>
      </c>
      <c r="E1805">
        <v>35459999</v>
      </c>
      <c r="F1805" t="e" vm="1693">
        <v>#VALUE!</v>
      </c>
      <c r="G1805" t="e" cm="1">
        <f t="array" aca="1" ref="G1805" ca="1">_FV(Tabela2[[#This Row],[Cidade]],"Latitude")</f>
        <v>#NAME?</v>
      </c>
      <c r="H1805" t="e" cm="1">
        <f t="array" aca="1" ref="H1805" ca="1">_FV(Tabela2[[#This Row],[Cidade]],"Longitude")</f>
        <v>#NAME?</v>
      </c>
    </row>
    <row r="1806" spans="1:8" x14ac:dyDescent="0.25">
      <c r="A1806" t="s">
        <v>82</v>
      </c>
      <c r="B1806" t="s">
        <v>1031</v>
      </c>
      <c r="C1806" t="str">
        <f>Tabela2[[#This Row],[Localidade]]&amp;"/"&amp;Tabela2[[#This Row],[Estado]]</f>
        <v>Itacambira/MG</v>
      </c>
      <c r="D1806">
        <v>39594000</v>
      </c>
      <c r="E1806">
        <v>39594999</v>
      </c>
      <c r="F1806" t="e" vm="1694">
        <v>#VALUE!</v>
      </c>
      <c r="G1806" t="e" cm="1">
        <f t="array" aca="1" ref="G1806" ca="1">_FV(Tabela2[[#This Row],[Cidade]],"Latitude")</f>
        <v>#NAME?</v>
      </c>
      <c r="H1806" t="e" cm="1">
        <f t="array" aca="1" ref="H1806" ca="1">_FV(Tabela2[[#This Row],[Cidade]],"Longitude")</f>
        <v>#NAME?</v>
      </c>
    </row>
    <row r="1807" spans="1:8" x14ac:dyDescent="0.25">
      <c r="A1807" t="s">
        <v>82</v>
      </c>
      <c r="B1807" t="s">
        <v>1032</v>
      </c>
      <c r="C1807" t="str">
        <f>Tabela2[[#This Row],[Localidade]]&amp;"/"&amp;Tabela2[[#This Row],[Estado]]</f>
        <v>Itacarambi/MG</v>
      </c>
      <c r="D1807">
        <v>39470000</v>
      </c>
      <c r="E1807">
        <v>39471999</v>
      </c>
      <c r="F1807" t="e" vm="1695">
        <v>#VALUE!</v>
      </c>
      <c r="G1807" t="e" cm="1">
        <f t="array" aca="1" ref="G1807" ca="1">_FV(Tabela2[[#This Row],[Cidade]],"Latitude")</f>
        <v>#NAME?</v>
      </c>
      <c r="H1807" t="e" cm="1">
        <f t="array" aca="1" ref="H1807" ca="1">_FV(Tabela2[[#This Row],[Cidade]],"Longitude")</f>
        <v>#NAME?</v>
      </c>
    </row>
    <row r="1808" spans="1:8" x14ac:dyDescent="0.25">
      <c r="A1808" t="s">
        <v>82</v>
      </c>
      <c r="B1808" t="s">
        <v>5322</v>
      </c>
      <c r="C1808" t="str">
        <f>Tabela2[[#This Row],[Localidade]]&amp;"/"&amp;Tabela2[[#This Row],[Estado]]</f>
        <v>ItAguara/MG</v>
      </c>
      <c r="D1808">
        <v>35488000</v>
      </c>
      <c r="E1808">
        <v>35489999</v>
      </c>
      <c r="F1808" t="e" vm="1696">
        <v>#VALUE!</v>
      </c>
      <c r="G1808" t="e" cm="1">
        <f t="array" aca="1" ref="G1808" ca="1">_FV(Tabela2[[#This Row],[Cidade]],"Latitude")</f>
        <v>#NAME?</v>
      </c>
      <c r="H1808" t="e" cm="1">
        <f t="array" aca="1" ref="H1808" ca="1">_FV(Tabela2[[#This Row],[Cidade]],"Longitude")</f>
        <v>#NAME?</v>
      </c>
    </row>
    <row r="1809" spans="1:8" x14ac:dyDescent="0.25">
      <c r="A1809" t="s">
        <v>82</v>
      </c>
      <c r="B1809" t="s">
        <v>3716</v>
      </c>
      <c r="C1809" t="str">
        <f>Tabela2[[#This Row],[Localidade]]&amp;"/"&amp;Tabela2[[#This Row],[Estado]]</f>
        <v>Itaipe/MG</v>
      </c>
      <c r="D1809">
        <v>39815000</v>
      </c>
      <c r="E1809">
        <v>39815999</v>
      </c>
      <c r="F1809" t="e" vm="1697">
        <v>#VALUE!</v>
      </c>
      <c r="G1809" t="e" cm="1">
        <f t="array" aca="1" ref="G1809" ca="1">_FV(Tabela2[[#This Row],[Cidade]],"Latitude")</f>
        <v>#NAME?</v>
      </c>
      <c r="H1809" t="e" cm="1">
        <f t="array" aca="1" ref="H1809" ca="1">_FV(Tabela2[[#This Row],[Cidade]],"Longitude")</f>
        <v>#NAME?</v>
      </c>
    </row>
    <row r="1810" spans="1:8" x14ac:dyDescent="0.25">
      <c r="A1810" t="s">
        <v>82</v>
      </c>
      <c r="B1810" t="s">
        <v>3158</v>
      </c>
      <c r="C1810" t="str">
        <f>Tabela2[[#This Row],[Localidade]]&amp;"/"&amp;Tabela2[[#This Row],[Estado]]</f>
        <v>Itajuba/MG</v>
      </c>
      <c r="D1810">
        <v>37500001</v>
      </c>
      <c r="E1810">
        <v>37507999</v>
      </c>
      <c r="F1810" t="e" vm="1698">
        <v>#VALUE!</v>
      </c>
      <c r="G1810" t="e" cm="1">
        <f t="array" aca="1" ref="G1810" ca="1">_FV(Tabela2[[#This Row],[Cidade]],"Latitude")</f>
        <v>#NAME?</v>
      </c>
      <c r="H1810" t="e" cm="1">
        <f t="array" aca="1" ref="H1810" ca="1">_FV(Tabela2[[#This Row],[Cidade]],"Longitude")</f>
        <v>#NAME?</v>
      </c>
    </row>
    <row r="1811" spans="1:8" x14ac:dyDescent="0.25">
      <c r="A1811" t="s">
        <v>82</v>
      </c>
      <c r="B1811" t="s">
        <v>3158</v>
      </c>
      <c r="C1811" t="str">
        <f>Tabela2[[#This Row],[Localidade]]&amp;"/"&amp;Tabela2[[#This Row],[Estado]]</f>
        <v>Itajuba/MG</v>
      </c>
      <c r="D1811">
        <v>37500001</v>
      </c>
      <c r="E1811">
        <v>37506999</v>
      </c>
      <c r="F1811" t="e" vm="1698">
        <v>#VALUE!</v>
      </c>
      <c r="G1811" t="e" cm="1">
        <f t="array" aca="1" ref="G1811" ca="1">_FV(Tabela2[[#This Row],[Cidade]],"Latitude")</f>
        <v>#NAME?</v>
      </c>
      <c r="H1811" t="e" cm="1">
        <f t="array" aca="1" ref="H1811" ca="1">_FV(Tabela2[[#This Row],[Cidade]],"Longitude")</f>
        <v>#NAME?</v>
      </c>
    </row>
    <row r="1812" spans="1:8" x14ac:dyDescent="0.25">
      <c r="A1812" t="s">
        <v>82</v>
      </c>
      <c r="B1812" t="s">
        <v>1033</v>
      </c>
      <c r="C1812" t="str">
        <f>Tabela2[[#This Row],[Localidade]]&amp;"/"&amp;Tabela2[[#This Row],[Estado]]</f>
        <v>Itamarandiba/MG</v>
      </c>
      <c r="D1812">
        <v>39670000</v>
      </c>
      <c r="E1812">
        <v>39677999</v>
      </c>
      <c r="F1812" t="e" vm="1699">
        <v>#VALUE!</v>
      </c>
      <c r="G1812" t="e" cm="1">
        <f t="array" aca="1" ref="G1812" ca="1">_FV(Tabela2[[#This Row],[Cidade]],"Latitude")</f>
        <v>#NAME?</v>
      </c>
      <c r="H1812" t="e" cm="1">
        <f t="array" aca="1" ref="H1812" ca="1">_FV(Tabela2[[#This Row],[Cidade]],"Longitude")</f>
        <v>#NAME?</v>
      </c>
    </row>
    <row r="1813" spans="1:8" x14ac:dyDescent="0.25">
      <c r="A1813" t="s">
        <v>82</v>
      </c>
      <c r="B1813" t="s">
        <v>1034</v>
      </c>
      <c r="C1813" t="str">
        <f>Tabela2[[#This Row],[Localidade]]&amp;"/"&amp;Tabela2[[#This Row],[Estado]]</f>
        <v>Itamarati de Minas/MG</v>
      </c>
      <c r="D1813">
        <v>36788000</v>
      </c>
      <c r="E1813">
        <v>36789999</v>
      </c>
      <c r="F1813" t="e" vm="1700">
        <v>#VALUE!</v>
      </c>
      <c r="G1813" t="e" cm="1">
        <f t="array" aca="1" ref="G1813" ca="1">_FV(Tabela2[[#This Row],[Cidade]],"Latitude")</f>
        <v>#NAME?</v>
      </c>
      <c r="H1813" t="e" cm="1">
        <f t="array" aca="1" ref="H1813" ca="1">_FV(Tabela2[[#This Row],[Cidade]],"Longitude")</f>
        <v>#NAME?</v>
      </c>
    </row>
    <row r="1814" spans="1:8" x14ac:dyDescent="0.25">
      <c r="A1814" t="s">
        <v>82</v>
      </c>
      <c r="B1814" t="s">
        <v>1035</v>
      </c>
      <c r="C1814" t="str">
        <f>Tabela2[[#This Row],[Localidade]]&amp;"/"&amp;Tabela2[[#This Row],[Estado]]</f>
        <v>Itambacuri/MG</v>
      </c>
      <c r="D1814">
        <v>39830000</v>
      </c>
      <c r="E1814">
        <v>39834999</v>
      </c>
      <c r="F1814" t="e" vm="1701">
        <v>#VALUE!</v>
      </c>
      <c r="G1814" t="e" cm="1">
        <f t="array" aca="1" ref="G1814" ca="1">_FV(Tabela2[[#This Row],[Cidade]],"Latitude")</f>
        <v>#NAME?</v>
      </c>
      <c r="H1814" t="e" cm="1">
        <f t="array" aca="1" ref="H1814" ca="1">_FV(Tabela2[[#This Row],[Cidade]],"Longitude")</f>
        <v>#NAME?</v>
      </c>
    </row>
    <row r="1815" spans="1:8" x14ac:dyDescent="0.25">
      <c r="A1815" t="s">
        <v>82</v>
      </c>
      <c r="B1815" t="s">
        <v>3717</v>
      </c>
      <c r="C1815" t="str">
        <f>Tabela2[[#This Row],[Localidade]]&amp;"/"&amp;Tabela2[[#This Row],[Estado]]</f>
        <v>Itambe do Mato Dentro/MG</v>
      </c>
      <c r="D1815">
        <v>35820000</v>
      </c>
      <c r="E1815">
        <v>35829999</v>
      </c>
      <c r="F1815" t="e" vm="1702">
        <v>#VALUE!</v>
      </c>
      <c r="G1815" t="e" cm="1">
        <f t="array" aca="1" ref="G1815" ca="1">_FV(Tabela2[[#This Row],[Cidade]],"Latitude")</f>
        <v>#NAME?</v>
      </c>
      <c r="H1815" t="e" cm="1">
        <f t="array" aca="1" ref="H1815" ca="1">_FV(Tabela2[[#This Row],[Cidade]],"Longitude")</f>
        <v>#NAME?</v>
      </c>
    </row>
    <row r="1816" spans="1:8" x14ac:dyDescent="0.25">
      <c r="A1816" t="s">
        <v>82</v>
      </c>
      <c r="B1816" t="s">
        <v>1036</v>
      </c>
      <c r="C1816" t="str">
        <f>Tabela2[[#This Row],[Localidade]]&amp;"/"&amp;Tabela2[[#This Row],[Estado]]</f>
        <v>Itamogi/MG</v>
      </c>
      <c r="D1816">
        <v>37973000</v>
      </c>
      <c r="E1816">
        <v>37974999</v>
      </c>
      <c r="F1816" t="e" vm="1703">
        <v>#VALUE!</v>
      </c>
      <c r="G1816" t="e" cm="1">
        <f t="array" aca="1" ref="G1816" ca="1">_FV(Tabela2[[#This Row],[Cidade]],"Latitude")</f>
        <v>#NAME?</v>
      </c>
      <c r="H1816" t="e" cm="1">
        <f t="array" aca="1" ref="H1816" ca="1">_FV(Tabela2[[#This Row],[Cidade]],"Longitude")</f>
        <v>#NAME?</v>
      </c>
    </row>
    <row r="1817" spans="1:8" x14ac:dyDescent="0.25">
      <c r="A1817" t="s">
        <v>82</v>
      </c>
      <c r="B1817" t="s">
        <v>1037</v>
      </c>
      <c r="C1817" t="str">
        <f>Tabela2[[#This Row],[Localidade]]&amp;"/"&amp;Tabela2[[#This Row],[Estado]]</f>
        <v>Itamonte/MG</v>
      </c>
      <c r="D1817">
        <v>37466000</v>
      </c>
      <c r="E1817">
        <v>37466999</v>
      </c>
      <c r="F1817" t="e" vm="1704">
        <v>#VALUE!</v>
      </c>
      <c r="G1817" t="e" cm="1">
        <f t="array" aca="1" ref="G1817" ca="1">_FV(Tabela2[[#This Row],[Cidade]],"Latitude")</f>
        <v>#NAME?</v>
      </c>
      <c r="H1817" t="e" cm="1">
        <f t="array" aca="1" ref="H1817" ca="1">_FV(Tabela2[[#This Row],[Cidade]],"Longitude")</f>
        <v>#NAME?</v>
      </c>
    </row>
    <row r="1818" spans="1:8" x14ac:dyDescent="0.25">
      <c r="A1818" t="s">
        <v>82</v>
      </c>
      <c r="B1818" t="s">
        <v>1038</v>
      </c>
      <c r="C1818" t="str">
        <f>Tabela2[[#This Row],[Localidade]]&amp;"/"&amp;Tabela2[[#This Row],[Estado]]</f>
        <v>Itanhandu/MG</v>
      </c>
      <c r="D1818">
        <v>37464000</v>
      </c>
      <c r="E1818">
        <v>37464999</v>
      </c>
      <c r="F1818" t="e" vm="1705">
        <v>#VALUE!</v>
      </c>
      <c r="G1818" t="e" cm="1">
        <f t="array" aca="1" ref="G1818" ca="1">_FV(Tabela2[[#This Row],[Cidade]],"Latitude")</f>
        <v>#NAME?</v>
      </c>
      <c r="H1818" t="e" cm="1">
        <f t="array" aca="1" ref="H1818" ca="1">_FV(Tabela2[[#This Row],[Cidade]],"Longitude")</f>
        <v>#NAME?</v>
      </c>
    </row>
    <row r="1819" spans="1:8" x14ac:dyDescent="0.25">
      <c r="A1819" t="s">
        <v>82</v>
      </c>
      <c r="B1819" t="s">
        <v>1039</v>
      </c>
      <c r="C1819" t="str">
        <f>Tabela2[[#This Row],[Localidade]]&amp;"/"&amp;Tabela2[[#This Row],[Estado]]</f>
        <v>Itanhomi/MG</v>
      </c>
      <c r="D1819">
        <v>35120000</v>
      </c>
      <c r="E1819">
        <v>35122999</v>
      </c>
      <c r="F1819" t="e" vm="1706">
        <v>#VALUE!</v>
      </c>
      <c r="G1819" t="e" cm="1">
        <f t="array" aca="1" ref="G1819" ca="1">_FV(Tabela2[[#This Row],[Cidade]],"Latitude")</f>
        <v>#NAME?</v>
      </c>
      <c r="H1819" t="e" cm="1">
        <f t="array" aca="1" ref="H1819" ca="1">_FV(Tabela2[[#This Row],[Cidade]],"Longitude")</f>
        <v>#NAME?</v>
      </c>
    </row>
    <row r="1820" spans="1:8" x14ac:dyDescent="0.25">
      <c r="A1820" t="s">
        <v>82</v>
      </c>
      <c r="B1820" t="s">
        <v>1040</v>
      </c>
      <c r="C1820" t="str">
        <f>Tabela2[[#This Row],[Localidade]]&amp;"/"&amp;Tabela2[[#This Row],[Estado]]</f>
        <v>Itaobim/MG</v>
      </c>
      <c r="D1820">
        <v>39625000</v>
      </c>
      <c r="E1820">
        <v>39627999</v>
      </c>
      <c r="F1820" t="e" vm="1707">
        <v>#VALUE!</v>
      </c>
      <c r="G1820" t="e" cm="1">
        <f t="array" aca="1" ref="G1820" ca="1">_FV(Tabela2[[#This Row],[Cidade]],"Latitude")</f>
        <v>#NAME?</v>
      </c>
      <c r="H1820" t="e" cm="1">
        <f t="array" aca="1" ref="H1820" ca="1">_FV(Tabela2[[#This Row],[Cidade]],"Longitude")</f>
        <v>#NAME?</v>
      </c>
    </row>
    <row r="1821" spans="1:8" x14ac:dyDescent="0.25">
      <c r="A1821" t="s">
        <v>82</v>
      </c>
      <c r="B1821" t="s">
        <v>1041</v>
      </c>
      <c r="C1821" t="str">
        <f>Tabela2[[#This Row],[Localidade]]&amp;"/"&amp;Tabela2[[#This Row],[Estado]]</f>
        <v>Itapagipe/MG</v>
      </c>
      <c r="D1821">
        <v>38240000</v>
      </c>
      <c r="E1821">
        <v>38249999</v>
      </c>
      <c r="F1821" t="e" vm="1708">
        <v>#VALUE!</v>
      </c>
      <c r="G1821" t="e" cm="1">
        <f t="array" aca="1" ref="G1821" ca="1">_FV(Tabela2[[#This Row],[Cidade]],"Latitude")</f>
        <v>#NAME?</v>
      </c>
      <c r="H1821" t="e" cm="1">
        <f t="array" aca="1" ref="H1821" ca="1">_FV(Tabela2[[#This Row],[Cidade]],"Longitude")</f>
        <v>#NAME?</v>
      </c>
    </row>
    <row r="1822" spans="1:8" x14ac:dyDescent="0.25">
      <c r="A1822" t="s">
        <v>82</v>
      </c>
      <c r="B1822" t="s">
        <v>1042</v>
      </c>
      <c r="C1822" t="str">
        <f>Tabela2[[#This Row],[Localidade]]&amp;"/"&amp;Tabela2[[#This Row],[Estado]]</f>
        <v>Itapecerica/MG</v>
      </c>
      <c r="D1822">
        <v>35550000</v>
      </c>
      <c r="E1822">
        <v>35554999</v>
      </c>
      <c r="F1822" t="e" vm="1709">
        <v>#VALUE!</v>
      </c>
      <c r="G1822" t="e" cm="1">
        <f t="array" aca="1" ref="G1822" ca="1">_FV(Tabela2[[#This Row],[Cidade]],"Latitude")</f>
        <v>#NAME?</v>
      </c>
      <c r="H1822" t="e" cm="1">
        <f t="array" aca="1" ref="H1822" ca="1">_FV(Tabela2[[#This Row],[Cidade]],"Longitude")</f>
        <v>#NAME?</v>
      </c>
    </row>
    <row r="1823" spans="1:8" x14ac:dyDescent="0.25">
      <c r="A1823" t="s">
        <v>82</v>
      </c>
      <c r="B1823" t="s">
        <v>1043</v>
      </c>
      <c r="C1823" t="str">
        <f>Tabela2[[#This Row],[Localidade]]&amp;"/"&amp;Tabela2[[#This Row],[Estado]]</f>
        <v>Itapeva/MG</v>
      </c>
      <c r="D1823">
        <v>37655000</v>
      </c>
      <c r="E1823">
        <v>37659999</v>
      </c>
      <c r="F1823" t="e" vm="1710">
        <v>#VALUE!</v>
      </c>
      <c r="G1823" t="e" cm="1">
        <f t="array" aca="1" ref="G1823" ca="1">_FV(Tabela2[[#This Row],[Cidade]],"Latitude")</f>
        <v>#NAME?</v>
      </c>
      <c r="H1823" t="e" cm="1">
        <f t="array" aca="1" ref="H1823" ca="1">_FV(Tabela2[[#This Row],[Cidade]],"Longitude")</f>
        <v>#NAME?</v>
      </c>
    </row>
    <row r="1824" spans="1:8" x14ac:dyDescent="0.25">
      <c r="A1824" t="s">
        <v>82</v>
      </c>
      <c r="B1824" t="s">
        <v>3549</v>
      </c>
      <c r="C1824" t="str">
        <f>Tabela2[[#This Row],[Localidade]]&amp;"/"&amp;Tabela2[[#This Row],[Estado]]</f>
        <v>Itatiaiucu/MG</v>
      </c>
      <c r="D1824">
        <v>35685000</v>
      </c>
      <c r="E1824">
        <v>35689999</v>
      </c>
      <c r="F1824" t="e" vm="1711">
        <v>#VALUE!</v>
      </c>
      <c r="G1824" t="e" cm="1">
        <f t="array" aca="1" ref="G1824" ca="1">_FV(Tabela2[[#This Row],[Cidade]],"Latitude")</f>
        <v>#NAME?</v>
      </c>
      <c r="H1824" t="e" cm="1">
        <f t="array" aca="1" ref="H1824" ca="1">_FV(Tabela2[[#This Row],[Cidade]],"Longitude")</f>
        <v>#NAME?</v>
      </c>
    </row>
    <row r="1825" spans="1:8" x14ac:dyDescent="0.25">
      <c r="A1825" t="s">
        <v>82</v>
      </c>
      <c r="B1825" t="s">
        <v>4842</v>
      </c>
      <c r="C1825" t="str">
        <f>Tabela2[[#This Row],[Localidade]]&amp;"/"&amp;Tabela2[[#This Row],[Estado]]</f>
        <v>Itau de Minas/MG</v>
      </c>
      <c r="D1825">
        <v>37975000</v>
      </c>
      <c r="E1825">
        <v>37979999</v>
      </c>
      <c r="F1825" t="e" vm="1712">
        <v>#VALUE!</v>
      </c>
      <c r="G1825" t="e" cm="1">
        <f t="array" aca="1" ref="G1825" ca="1">_FV(Tabela2[[#This Row],[Cidade]],"Latitude")</f>
        <v>#NAME?</v>
      </c>
      <c r="H1825" t="e" cm="1">
        <f t="array" aca="1" ref="H1825" ca="1">_FV(Tabela2[[#This Row],[Cidade]],"Longitude")</f>
        <v>#NAME?</v>
      </c>
    </row>
    <row r="1826" spans="1:8" x14ac:dyDescent="0.25">
      <c r="A1826" t="s">
        <v>82</v>
      </c>
      <c r="B1826" t="s">
        <v>4843</v>
      </c>
      <c r="C1826" t="str">
        <f>Tabela2[[#This Row],[Localidade]]&amp;"/"&amp;Tabela2[[#This Row],[Estado]]</f>
        <v>Itauna/MG</v>
      </c>
      <c r="D1826">
        <v>35680001</v>
      </c>
      <c r="E1826">
        <v>35684999</v>
      </c>
      <c r="F1826" t="e" vm="1713">
        <v>#VALUE!</v>
      </c>
      <c r="G1826" t="e" cm="1">
        <f t="array" aca="1" ref="G1826" ca="1">_FV(Tabela2[[#This Row],[Cidade]],"Latitude")</f>
        <v>#NAME?</v>
      </c>
      <c r="H1826" t="e" cm="1">
        <f t="array" aca="1" ref="H1826" ca="1">_FV(Tabela2[[#This Row],[Cidade]],"Longitude")</f>
        <v>#NAME?</v>
      </c>
    </row>
    <row r="1827" spans="1:8" x14ac:dyDescent="0.25">
      <c r="A1827" t="s">
        <v>82</v>
      </c>
      <c r="B1827" t="s">
        <v>4843</v>
      </c>
      <c r="C1827" t="str">
        <f>Tabela2[[#This Row],[Localidade]]&amp;"/"&amp;Tabela2[[#This Row],[Estado]]</f>
        <v>Itauna/MG</v>
      </c>
      <c r="D1827">
        <v>35680001</v>
      </c>
      <c r="E1827">
        <v>35684999</v>
      </c>
      <c r="F1827" t="e" vm="1713">
        <v>#VALUE!</v>
      </c>
      <c r="G1827" t="e" cm="1">
        <f t="array" aca="1" ref="G1827" ca="1">_FV(Tabela2[[#This Row],[Cidade]],"Latitude")</f>
        <v>#NAME?</v>
      </c>
      <c r="H1827" t="e" cm="1">
        <f t="array" aca="1" ref="H1827" ca="1">_FV(Tabela2[[#This Row],[Cidade]],"Longitude")</f>
        <v>#NAME?</v>
      </c>
    </row>
    <row r="1828" spans="1:8" x14ac:dyDescent="0.25">
      <c r="A1828" t="s">
        <v>82</v>
      </c>
      <c r="B1828" t="s">
        <v>1044</v>
      </c>
      <c r="C1828" t="str">
        <f>Tabela2[[#This Row],[Localidade]]&amp;"/"&amp;Tabela2[[#This Row],[Estado]]</f>
        <v>Itaverava/MG</v>
      </c>
      <c r="D1828">
        <v>36440000</v>
      </c>
      <c r="E1828">
        <v>36449999</v>
      </c>
      <c r="F1828" t="e" vm="1714">
        <v>#VALUE!</v>
      </c>
      <c r="G1828" t="e" cm="1">
        <f t="array" aca="1" ref="G1828" ca="1">_FV(Tabela2[[#This Row],[Cidade]],"Latitude")</f>
        <v>#NAME?</v>
      </c>
      <c r="H1828" t="e" cm="1">
        <f t="array" aca="1" ref="H1828" ca="1">_FV(Tabela2[[#This Row],[Cidade]],"Longitude")</f>
        <v>#NAME?</v>
      </c>
    </row>
    <row r="1829" spans="1:8" x14ac:dyDescent="0.25">
      <c r="A1829" t="s">
        <v>82</v>
      </c>
      <c r="B1829" t="s">
        <v>1045</v>
      </c>
      <c r="C1829" t="str">
        <f>Tabela2[[#This Row],[Localidade]]&amp;"/"&amp;Tabela2[[#This Row],[Estado]]</f>
        <v>Itinga/MG</v>
      </c>
      <c r="D1829">
        <v>39610000</v>
      </c>
      <c r="E1829">
        <v>39614999</v>
      </c>
      <c r="F1829" t="e" vm="1715">
        <v>#VALUE!</v>
      </c>
      <c r="G1829" t="e" cm="1">
        <f t="array" aca="1" ref="G1829" ca="1">_FV(Tabela2[[#This Row],[Cidade]],"Latitude")</f>
        <v>#NAME?</v>
      </c>
      <c r="H1829" t="e" cm="1">
        <f t="array" aca="1" ref="H1829" ca="1">_FV(Tabela2[[#This Row],[Cidade]],"Longitude")</f>
        <v>#NAME?</v>
      </c>
    </row>
    <row r="1830" spans="1:8" x14ac:dyDescent="0.25">
      <c r="A1830" t="s">
        <v>82</v>
      </c>
      <c r="B1830" t="s">
        <v>1046</v>
      </c>
      <c r="C1830" t="str">
        <f>Tabela2[[#This Row],[Localidade]]&amp;"/"&amp;Tabela2[[#This Row],[Estado]]</f>
        <v>Itueta/MG</v>
      </c>
      <c r="D1830">
        <v>35220000</v>
      </c>
      <c r="E1830">
        <v>35224999</v>
      </c>
      <c r="F1830" t="e" vm="1716">
        <v>#VALUE!</v>
      </c>
      <c r="G1830" t="e" cm="1">
        <f t="array" aca="1" ref="G1830" ca="1">_FV(Tabela2[[#This Row],[Cidade]],"Latitude")</f>
        <v>#NAME?</v>
      </c>
      <c r="H1830" t="e" cm="1">
        <f t="array" aca="1" ref="H1830" ca="1">_FV(Tabela2[[#This Row],[Cidade]],"Longitude")</f>
        <v>#NAME?</v>
      </c>
    </row>
    <row r="1831" spans="1:8" x14ac:dyDescent="0.25">
      <c r="A1831" t="s">
        <v>82</v>
      </c>
      <c r="B1831" t="s">
        <v>1047</v>
      </c>
      <c r="C1831" t="str">
        <f>Tabela2[[#This Row],[Localidade]]&amp;"/"&amp;Tabela2[[#This Row],[Estado]]</f>
        <v>Ituiutaba/MG</v>
      </c>
      <c r="D1831">
        <v>38300001</v>
      </c>
      <c r="E1831">
        <v>38309999</v>
      </c>
      <c r="F1831" t="e" vm="1717">
        <v>#VALUE!</v>
      </c>
      <c r="G1831" t="e" cm="1">
        <f t="array" aca="1" ref="G1831" ca="1">_FV(Tabela2[[#This Row],[Cidade]],"Latitude")</f>
        <v>#NAME?</v>
      </c>
      <c r="H1831" t="e" cm="1">
        <f t="array" aca="1" ref="H1831" ca="1">_FV(Tabela2[[#This Row],[Cidade]],"Longitude")</f>
        <v>#NAME?</v>
      </c>
    </row>
    <row r="1832" spans="1:8" x14ac:dyDescent="0.25">
      <c r="A1832" t="s">
        <v>82</v>
      </c>
      <c r="B1832" t="s">
        <v>1047</v>
      </c>
      <c r="C1832" t="str">
        <f>Tabela2[[#This Row],[Localidade]]&amp;"/"&amp;Tabela2[[#This Row],[Estado]]</f>
        <v>Ituiutaba/MG</v>
      </c>
      <c r="D1832">
        <v>38300001</v>
      </c>
      <c r="E1832">
        <v>38309999</v>
      </c>
      <c r="F1832" t="e" vm="1717">
        <v>#VALUE!</v>
      </c>
      <c r="G1832" t="e" cm="1">
        <f t="array" aca="1" ref="G1832" ca="1">_FV(Tabela2[[#This Row],[Cidade]],"Latitude")</f>
        <v>#NAME?</v>
      </c>
      <c r="H1832" t="e" cm="1">
        <f t="array" aca="1" ref="H1832" ca="1">_FV(Tabela2[[#This Row],[Cidade]],"Longitude")</f>
        <v>#NAME?</v>
      </c>
    </row>
    <row r="1833" spans="1:8" x14ac:dyDescent="0.25">
      <c r="A1833" t="s">
        <v>82</v>
      </c>
      <c r="B1833" t="s">
        <v>1048</v>
      </c>
      <c r="C1833" t="str">
        <f>Tabela2[[#This Row],[Localidade]]&amp;"/"&amp;Tabela2[[#This Row],[Estado]]</f>
        <v>Itumirim/MG</v>
      </c>
      <c r="D1833">
        <v>37210000</v>
      </c>
      <c r="E1833">
        <v>37214999</v>
      </c>
      <c r="F1833" t="e" vm="1718">
        <v>#VALUE!</v>
      </c>
      <c r="G1833" t="e" cm="1">
        <f t="array" aca="1" ref="G1833" ca="1">_FV(Tabela2[[#This Row],[Cidade]],"Latitude")</f>
        <v>#NAME?</v>
      </c>
      <c r="H1833" t="e" cm="1">
        <f t="array" aca="1" ref="H1833" ca="1">_FV(Tabela2[[#This Row],[Cidade]],"Longitude")</f>
        <v>#NAME?</v>
      </c>
    </row>
    <row r="1834" spans="1:8" x14ac:dyDescent="0.25">
      <c r="A1834" t="s">
        <v>82</v>
      </c>
      <c r="B1834" t="s">
        <v>1049</v>
      </c>
      <c r="C1834" t="str">
        <f>Tabela2[[#This Row],[Localidade]]&amp;"/"&amp;Tabela2[[#This Row],[Estado]]</f>
        <v>Iturama/MG</v>
      </c>
      <c r="D1834">
        <v>38280000</v>
      </c>
      <c r="E1834">
        <v>38287999</v>
      </c>
      <c r="F1834" t="e" vm="1719">
        <v>#VALUE!</v>
      </c>
      <c r="G1834" t="e" cm="1">
        <f t="array" aca="1" ref="G1834" ca="1">_FV(Tabela2[[#This Row],[Cidade]],"Latitude")</f>
        <v>#NAME?</v>
      </c>
      <c r="H1834" t="e" cm="1">
        <f t="array" aca="1" ref="H1834" ca="1">_FV(Tabela2[[#This Row],[Cidade]],"Longitude")</f>
        <v>#NAME?</v>
      </c>
    </row>
    <row r="1835" spans="1:8" x14ac:dyDescent="0.25">
      <c r="A1835" t="s">
        <v>82</v>
      </c>
      <c r="B1835" t="s">
        <v>1050</v>
      </c>
      <c r="C1835" t="str">
        <f>Tabela2[[#This Row],[Localidade]]&amp;"/"&amp;Tabela2[[#This Row],[Estado]]</f>
        <v>Itutinga/MG</v>
      </c>
      <c r="D1835">
        <v>36390000</v>
      </c>
      <c r="E1835">
        <v>36399999</v>
      </c>
      <c r="F1835" t="e" vm="1720">
        <v>#VALUE!</v>
      </c>
      <c r="G1835" t="e" cm="1">
        <f t="array" aca="1" ref="G1835" ca="1">_FV(Tabela2[[#This Row],[Cidade]],"Latitude")</f>
        <v>#NAME?</v>
      </c>
      <c r="H1835" t="e" cm="1">
        <f t="array" aca="1" ref="H1835" ca="1">_FV(Tabela2[[#This Row],[Cidade]],"Longitude")</f>
        <v>#NAME?</v>
      </c>
    </row>
    <row r="1836" spans="1:8" x14ac:dyDescent="0.25">
      <c r="A1836" t="s">
        <v>82</v>
      </c>
      <c r="B1836" t="s">
        <v>1051</v>
      </c>
      <c r="C1836" t="str">
        <f>Tabela2[[#This Row],[Localidade]]&amp;"/"&amp;Tabela2[[#This Row],[Estado]]</f>
        <v>Jaboticatubas/MG</v>
      </c>
      <c r="D1836">
        <v>35830000</v>
      </c>
      <c r="E1836">
        <v>35844999</v>
      </c>
      <c r="F1836" t="e" vm="1721">
        <v>#VALUE!</v>
      </c>
      <c r="G1836" t="e" cm="1">
        <f t="array" aca="1" ref="G1836" ca="1">_FV(Tabela2[[#This Row],[Cidade]],"Latitude")</f>
        <v>#NAME?</v>
      </c>
      <c r="H1836" t="e" cm="1">
        <f t="array" aca="1" ref="H1836" ca="1">_FV(Tabela2[[#This Row],[Cidade]],"Longitude")</f>
        <v>#NAME?</v>
      </c>
    </row>
    <row r="1837" spans="1:8" x14ac:dyDescent="0.25">
      <c r="A1837" t="s">
        <v>82</v>
      </c>
      <c r="B1837" t="s">
        <v>1052</v>
      </c>
      <c r="C1837" t="str">
        <f>Tabela2[[#This Row],[Localidade]]&amp;"/"&amp;Tabela2[[#This Row],[Estado]]</f>
        <v>Jacinto/MG</v>
      </c>
      <c r="D1837">
        <v>39930000</v>
      </c>
      <c r="E1837">
        <v>39934999</v>
      </c>
      <c r="F1837" t="e" vm="1722">
        <v>#VALUE!</v>
      </c>
      <c r="G1837" t="e" cm="1">
        <f t="array" aca="1" ref="G1837" ca="1">_FV(Tabela2[[#This Row],[Cidade]],"Latitude")</f>
        <v>#NAME?</v>
      </c>
      <c r="H1837" t="e" cm="1">
        <f t="array" aca="1" ref="H1837" ca="1">_FV(Tabela2[[#This Row],[Cidade]],"Longitude")</f>
        <v>#NAME?</v>
      </c>
    </row>
    <row r="1838" spans="1:8" x14ac:dyDescent="0.25">
      <c r="A1838" t="s">
        <v>82</v>
      </c>
      <c r="B1838" t="s">
        <v>3916</v>
      </c>
      <c r="C1838" t="str">
        <f>Tabela2[[#This Row],[Localidade]]&amp;"/"&amp;Tabela2[[#This Row],[Estado]]</f>
        <v>Jacui/MG</v>
      </c>
      <c r="D1838">
        <v>37965000</v>
      </c>
      <c r="E1838">
        <v>37967999</v>
      </c>
      <c r="F1838" t="e" vm="1723">
        <v>#VALUE!</v>
      </c>
      <c r="G1838" t="e" cm="1">
        <f t="array" aca="1" ref="G1838" ca="1">_FV(Tabela2[[#This Row],[Cidade]],"Latitude")</f>
        <v>#NAME?</v>
      </c>
      <c r="H1838" t="e" cm="1">
        <f t="array" aca="1" ref="H1838" ca="1">_FV(Tabela2[[#This Row],[Cidade]],"Longitude")</f>
        <v>#NAME?</v>
      </c>
    </row>
    <row r="1839" spans="1:8" x14ac:dyDescent="0.25">
      <c r="A1839" t="s">
        <v>82</v>
      </c>
      <c r="B1839" t="s">
        <v>1053</v>
      </c>
      <c r="C1839" t="str">
        <f>Tabela2[[#This Row],[Localidade]]&amp;"/"&amp;Tabela2[[#This Row],[Estado]]</f>
        <v>Jacutinga/MG</v>
      </c>
      <c r="D1839">
        <v>37590000</v>
      </c>
      <c r="E1839">
        <v>37595999</v>
      </c>
      <c r="F1839" t="e" vm="1724">
        <v>#VALUE!</v>
      </c>
      <c r="G1839" t="e" cm="1">
        <f t="array" aca="1" ref="G1839" ca="1">_FV(Tabela2[[#This Row],[Cidade]],"Latitude")</f>
        <v>#NAME?</v>
      </c>
      <c r="H1839" t="e" cm="1">
        <f t="array" aca="1" ref="H1839" ca="1">_FV(Tabela2[[#This Row],[Cidade]],"Longitude")</f>
        <v>#NAME?</v>
      </c>
    </row>
    <row r="1840" spans="1:8" x14ac:dyDescent="0.25">
      <c r="A1840" t="s">
        <v>82</v>
      </c>
      <c r="B1840" t="s">
        <v>5323</v>
      </c>
      <c r="C1840" t="str">
        <f>Tabela2[[#This Row],[Localidade]]&amp;"/"&amp;Tabela2[[#This Row],[Estado]]</f>
        <v>JAguaracu/MG</v>
      </c>
      <c r="D1840">
        <v>35188000</v>
      </c>
      <c r="E1840">
        <v>35188999</v>
      </c>
      <c r="F1840" t="e" vm="1725">
        <v>#VALUE!</v>
      </c>
      <c r="G1840" t="e" cm="1">
        <f t="array" aca="1" ref="G1840" ca="1">_FV(Tabela2[[#This Row],[Cidade]],"Latitude")</f>
        <v>#NAME?</v>
      </c>
      <c r="H1840" t="e" cm="1">
        <f t="array" aca="1" ref="H1840" ca="1">_FV(Tabela2[[#This Row],[Cidade]],"Longitude")</f>
        <v>#NAME?</v>
      </c>
    </row>
    <row r="1841" spans="1:8" x14ac:dyDescent="0.25">
      <c r="A1841" t="s">
        <v>82</v>
      </c>
      <c r="B1841" t="s">
        <v>3917</v>
      </c>
      <c r="C1841" t="str">
        <f>Tabela2[[#This Row],[Localidade]]&amp;"/"&amp;Tabela2[[#This Row],[Estado]]</f>
        <v>Jaiba/MG</v>
      </c>
      <c r="D1841">
        <v>39508000</v>
      </c>
      <c r="E1841">
        <v>39509999</v>
      </c>
      <c r="F1841" t="e" vm="1726">
        <v>#VALUE!</v>
      </c>
      <c r="G1841" t="e" cm="1">
        <f t="array" aca="1" ref="G1841" ca="1">_FV(Tabela2[[#This Row],[Cidade]],"Latitude")</f>
        <v>#NAME?</v>
      </c>
      <c r="H1841" t="e" cm="1">
        <f t="array" aca="1" ref="H1841" ca="1">_FV(Tabela2[[#This Row],[Cidade]],"Longitude")</f>
        <v>#NAME?</v>
      </c>
    </row>
    <row r="1842" spans="1:8" x14ac:dyDescent="0.25">
      <c r="A1842" t="s">
        <v>82</v>
      </c>
      <c r="B1842" t="s">
        <v>1054</v>
      </c>
      <c r="C1842" t="str">
        <f>Tabela2[[#This Row],[Localidade]]&amp;"/"&amp;Tabela2[[#This Row],[Estado]]</f>
        <v>Jampruca/MG</v>
      </c>
      <c r="D1842">
        <v>39837000</v>
      </c>
      <c r="E1842">
        <v>39839999</v>
      </c>
      <c r="F1842" t="e" vm="1727">
        <v>#VALUE!</v>
      </c>
      <c r="G1842" t="e" cm="1">
        <f t="array" aca="1" ref="G1842" ca="1">_FV(Tabela2[[#This Row],[Cidade]],"Latitude")</f>
        <v>#NAME?</v>
      </c>
      <c r="H1842" t="e" cm="1">
        <f t="array" aca="1" ref="H1842" ca="1">_FV(Tabela2[[#This Row],[Cidade]],"Longitude")</f>
        <v>#NAME?</v>
      </c>
    </row>
    <row r="1843" spans="1:8" x14ac:dyDescent="0.25">
      <c r="A1843" t="s">
        <v>82</v>
      </c>
      <c r="B1843" t="s">
        <v>4844</v>
      </c>
      <c r="C1843" t="str">
        <f>Tabela2[[#This Row],[Localidade]]&amp;"/"&amp;Tabela2[[#This Row],[Estado]]</f>
        <v>Janauba/MG</v>
      </c>
      <c r="D1843">
        <v>39440001</v>
      </c>
      <c r="E1843">
        <v>39449999</v>
      </c>
      <c r="F1843" t="e" vm="1728">
        <v>#VALUE!</v>
      </c>
      <c r="G1843" t="e" cm="1">
        <f t="array" aca="1" ref="G1843" ca="1">_FV(Tabela2[[#This Row],[Cidade]],"Latitude")</f>
        <v>#NAME?</v>
      </c>
      <c r="H1843" t="e" cm="1">
        <f t="array" aca="1" ref="H1843" ca="1">_FV(Tabela2[[#This Row],[Cidade]],"Longitude")</f>
        <v>#NAME?</v>
      </c>
    </row>
    <row r="1844" spans="1:8" x14ac:dyDescent="0.25">
      <c r="A1844" t="s">
        <v>82</v>
      </c>
      <c r="B1844" t="s">
        <v>4844</v>
      </c>
      <c r="C1844" t="str">
        <f>Tabela2[[#This Row],[Localidade]]&amp;"/"&amp;Tabela2[[#This Row],[Estado]]</f>
        <v>Janauba/MG</v>
      </c>
      <c r="D1844">
        <v>39440001</v>
      </c>
      <c r="E1844">
        <v>39448999</v>
      </c>
      <c r="F1844" t="e" vm="1728">
        <v>#VALUE!</v>
      </c>
      <c r="G1844" t="e" cm="1">
        <f t="array" aca="1" ref="G1844" ca="1">_FV(Tabela2[[#This Row],[Cidade]],"Latitude")</f>
        <v>#NAME?</v>
      </c>
      <c r="H1844" t="e" cm="1">
        <f t="array" aca="1" ref="H1844" ca="1">_FV(Tabela2[[#This Row],[Cidade]],"Longitude")</f>
        <v>#NAME?</v>
      </c>
    </row>
    <row r="1845" spans="1:8" x14ac:dyDescent="0.25">
      <c r="A1845" t="s">
        <v>82</v>
      </c>
      <c r="B1845" t="s">
        <v>3159</v>
      </c>
      <c r="C1845" t="str">
        <f>Tabela2[[#This Row],[Localidade]]&amp;"/"&amp;Tabela2[[#This Row],[Estado]]</f>
        <v>Januaria/MG</v>
      </c>
      <c r="D1845">
        <v>39480000</v>
      </c>
      <c r="E1845">
        <v>39488999</v>
      </c>
      <c r="F1845" t="e" vm="1729">
        <v>#VALUE!</v>
      </c>
      <c r="G1845" t="e" cm="1">
        <f t="array" aca="1" ref="G1845" ca="1">_FV(Tabela2[[#This Row],[Cidade]],"Latitude")</f>
        <v>#NAME?</v>
      </c>
      <c r="H1845" t="e" cm="1">
        <f t="array" aca="1" ref="H1845" ca="1">_FV(Tabela2[[#This Row],[Cidade]],"Longitude")</f>
        <v>#NAME?</v>
      </c>
    </row>
    <row r="1846" spans="1:8" x14ac:dyDescent="0.25">
      <c r="A1846" t="s">
        <v>82</v>
      </c>
      <c r="B1846" t="s">
        <v>3918</v>
      </c>
      <c r="C1846" t="str">
        <f>Tabela2[[#This Row],[Localidade]]&amp;"/"&amp;Tabela2[[#This Row],[Estado]]</f>
        <v>Japaraiba/MG</v>
      </c>
      <c r="D1846">
        <v>35580000</v>
      </c>
      <c r="E1846">
        <v>35581999</v>
      </c>
      <c r="F1846" t="e" vm="1730">
        <v>#VALUE!</v>
      </c>
      <c r="G1846" t="e" cm="1">
        <f t="array" aca="1" ref="G1846" ca="1">_FV(Tabela2[[#This Row],[Cidade]],"Latitude")</f>
        <v>#NAME?</v>
      </c>
      <c r="H1846" t="e" cm="1">
        <f t="array" aca="1" ref="H1846" ca="1">_FV(Tabela2[[#This Row],[Cidade]],"Longitude")</f>
        <v>#NAME?</v>
      </c>
    </row>
    <row r="1847" spans="1:8" x14ac:dyDescent="0.25">
      <c r="A1847" t="s">
        <v>82</v>
      </c>
      <c r="B1847" t="s">
        <v>1055</v>
      </c>
      <c r="C1847" t="str">
        <f>Tabela2[[#This Row],[Localidade]]&amp;"/"&amp;Tabela2[[#This Row],[Estado]]</f>
        <v>Japonvar/MG</v>
      </c>
      <c r="D1847">
        <v>39335000</v>
      </c>
      <c r="E1847">
        <v>39335999</v>
      </c>
      <c r="F1847" t="e" vm="1731">
        <v>#VALUE!</v>
      </c>
      <c r="G1847" t="e" cm="1">
        <f t="array" aca="1" ref="G1847" ca="1">_FV(Tabela2[[#This Row],[Cidade]],"Latitude")</f>
        <v>#NAME?</v>
      </c>
      <c r="H1847" t="e" cm="1">
        <f t="array" aca="1" ref="H1847" ca="1">_FV(Tabela2[[#This Row],[Cidade]],"Longitude")</f>
        <v>#NAME?</v>
      </c>
    </row>
    <row r="1848" spans="1:8" x14ac:dyDescent="0.25">
      <c r="A1848" t="s">
        <v>82</v>
      </c>
      <c r="B1848" t="s">
        <v>1056</v>
      </c>
      <c r="C1848" t="str">
        <f>Tabela2[[#This Row],[Localidade]]&amp;"/"&amp;Tabela2[[#This Row],[Estado]]</f>
        <v>Jeceaba/MG</v>
      </c>
      <c r="D1848">
        <v>35497000</v>
      </c>
      <c r="E1848">
        <v>35499999</v>
      </c>
      <c r="F1848" t="e" vm="1732">
        <v>#VALUE!</v>
      </c>
      <c r="G1848" t="e" cm="1">
        <f t="array" aca="1" ref="G1848" ca="1">_FV(Tabela2[[#This Row],[Cidade]],"Latitude")</f>
        <v>#NAME?</v>
      </c>
      <c r="H1848" t="e" cm="1">
        <f t="array" aca="1" ref="H1848" ca="1">_FV(Tabela2[[#This Row],[Cidade]],"Longitude")</f>
        <v>#NAME?</v>
      </c>
    </row>
    <row r="1849" spans="1:8" x14ac:dyDescent="0.25">
      <c r="A1849" t="s">
        <v>82</v>
      </c>
      <c r="B1849" t="s">
        <v>1057</v>
      </c>
      <c r="C1849" t="str">
        <f>Tabela2[[#This Row],[Localidade]]&amp;"/"&amp;Tabela2[[#This Row],[Estado]]</f>
        <v>Jenipapo de Minas/MG</v>
      </c>
      <c r="D1849">
        <v>39645000</v>
      </c>
      <c r="E1849">
        <v>39647999</v>
      </c>
      <c r="F1849" t="e" vm="1733">
        <v>#VALUE!</v>
      </c>
      <c r="G1849" t="e" cm="1">
        <f t="array" aca="1" ref="G1849" ca="1">_FV(Tabela2[[#This Row],[Cidade]],"Latitude")</f>
        <v>#NAME?</v>
      </c>
      <c r="H1849" t="e" cm="1">
        <f t="array" aca="1" ref="H1849" ca="1">_FV(Tabela2[[#This Row],[Cidade]],"Longitude")</f>
        <v>#NAME?</v>
      </c>
    </row>
    <row r="1850" spans="1:8" x14ac:dyDescent="0.25">
      <c r="A1850" t="s">
        <v>82</v>
      </c>
      <c r="B1850" t="s">
        <v>1058</v>
      </c>
      <c r="C1850" t="str">
        <f>Tabela2[[#This Row],[Localidade]]&amp;"/"&amp;Tabela2[[#This Row],[Estado]]</f>
        <v>Jequeri/MG</v>
      </c>
      <c r="D1850">
        <v>35390000</v>
      </c>
      <c r="E1850">
        <v>35399999</v>
      </c>
      <c r="F1850" t="e" vm="1734">
        <v>#VALUE!</v>
      </c>
      <c r="G1850" t="e" cm="1">
        <f t="array" aca="1" ref="G1850" ca="1">_FV(Tabela2[[#This Row],[Cidade]],"Latitude")</f>
        <v>#NAME?</v>
      </c>
      <c r="H1850" t="e" cm="1">
        <f t="array" aca="1" ref="H1850" ca="1">_FV(Tabela2[[#This Row],[Cidade]],"Longitude")</f>
        <v>#NAME?</v>
      </c>
    </row>
    <row r="1851" spans="1:8" x14ac:dyDescent="0.25">
      <c r="A1851" t="s">
        <v>82</v>
      </c>
      <c r="B1851" t="s">
        <v>3919</v>
      </c>
      <c r="C1851" t="str">
        <f>Tabela2[[#This Row],[Localidade]]&amp;"/"&amp;Tabela2[[#This Row],[Estado]]</f>
        <v>Jequitai/MG</v>
      </c>
      <c r="D1851">
        <v>39370000</v>
      </c>
      <c r="E1851">
        <v>39372999</v>
      </c>
      <c r="F1851" t="e" vm="1735">
        <v>#VALUE!</v>
      </c>
      <c r="G1851" t="e" cm="1">
        <f t="array" aca="1" ref="G1851" ca="1">_FV(Tabela2[[#This Row],[Cidade]],"Latitude")</f>
        <v>#NAME?</v>
      </c>
      <c r="H1851" t="e" cm="1">
        <f t="array" aca="1" ref="H1851" ca="1">_FV(Tabela2[[#This Row],[Cidade]],"Longitude")</f>
        <v>#NAME?</v>
      </c>
    </row>
    <row r="1852" spans="1:8" x14ac:dyDescent="0.25">
      <c r="A1852" t="s">
        <v>82</v>
      </c>
      <c r="B1852" t="s">
        <v>3160</v>
      </c>
      <c r="C1852" t="str">
        <f>Tabela2[[#This Row],[Localidade]]&amp;"/"&amp;Tabela2[[#This Row],[Estado]]</f>
        <v>Jequitiba/MG</v>
      </c>
      <c r="D1852">
        <v>35767000</v>
      </c>
      <c r="E1852">
        <v>35769999</v>
      </c>
      <c r="F1852" t="e" vm="1736">
        <v>#VALUE!</v>
      </c>
      <c r="G1852" t="e" cm="1">
        <f t="array" aca="1" ref="G1852" ca="1">_FV(Tabela2[[#This Row],[Cidade]],"Latitude")</f>
        <v>#NAME?</v>
      </c>
      <c r="H1852" t="e" cm="1">
        <f t="array" aca="1" ref="H1852" ca="1">_FV(Tabela2[[#This Row],[Cidade]],"Longitude")</f>
        <v>#NAME?</v>
      </c>
    </row>
    <row r="1853" spans="1:8" x14ac:dyDescent="0.25">
      <c r="A1853" t="s">
        <v>82</v>
      </c>
      <c r="B1853" t="s">
        <v>1059</v>
      </c>
      <c r="C1853" t="str">
        <f>Tabela2[[#This Row],[Localidade]]&amp;"/"&amp;Tabela2[[#This Row],[Estado]]</f>
        <v>Jequitinhonha/MG</v>
      </c>
      <c r="D1853">
        <v>39960000</v>
      </c>
      <c r="E1853">
        <v>39969999</v>
      </c>
      <c r="F1853" t="e" vm="1737">
        <v>#VALUE!</v>
      </c>
      <c r="G1853" t="e" cm="1">
        <f t="array" aca="1" ref="G1853" ca="1">_FV(Tabela2[[#This Row],[Cidade]],"Latitude")</f>
        <v>#NAME?</v>
      </c>
      <c r="H1853" t="e" cm="1">
        <f t="array" aca="1" ref="H1853" ca="1">_FV(Tabela2[[#This Row],[Cidade]],"Longitude")</f>
        <v>#NAME?</v>
      </c>
    </row>
    <row r="1854" spans="1:8" x14ac:dyDescent="0.25">
      <c r="A1854" t="s">
        <v>82</v>
      </c>
      <c r="B1854" t="s">
        <v>3410</v>
      </c>
      <c r="C1854" t="str">
        <f>Tabela2[[#This Row],[Localidade]]&amp;"/"&amp;Tabela2[[#This Row],[Estado]]</f>
        <v>Jesuania/MG</v>
      </c>
      <c r="D1854">
        <v>37485000</v>
      </c>
      <c r="E1854">
        <v>37487999</v>
      </c>
      <c r="F1854" t="e" vm="1738">
        <v>#VALUE!</v>
      </c>
      <c r="G1854" t="e" cm="1">
        <f t="array" aca="1" ref="G1854" ca="1">_FV(Tabela2[[#This Row],[Cidade]],"Latitude")</f>
        <v>#NAME?</v>
      </c>
      <c r="H1854" t="e" cm="1">
        <f t="array" aca="1" ref="H1854" ca="1">_FV(Tabela2[[#This Row],[Cidade]],"Longitude")</f>
        <v>#NAME?</v>
      </c>
    </row>
    <row r="1855" spans="1:8" x14ac:dyDescent="0.25">
      <c r="A1855" t="s">
        <v>82</v>
      </c>
      <c r="B1855" t="s">
        <v>3920</v>
      </c>
      <c r="C1855" t="str">
        <f>Tabela2[[#This Row],[Localidade]]&amp;"/"&amp;Tabela2[[#This Row],[Estado]]</f>
        <v>Joaima/MG</v>
      </c>
      <c r="D1855">
        <v>39890000</v>
      </c>
      <c r="E1855">
        <v>39892999</v>
      </c>
      <c r="F1855" t="e" vm="1739">
        <v>#VALUE!</v>
      </c>
      <c r="G1855" t="e" cm="1">
        <f t="array" aca="1" ref="G1855" ca="1">_FV(Tabela2[[#This Row],[Cidade]],"Latitude")</f>
        <v>#NAME?</v>
      </c>
      <c r="H1855" t="e" cm="1">
        <f t="array" aca="1" ref="H1855" ca="1">_FV(Tabela2[[#This Row],[Cidade]],"Longitude")</f>
        <v>#NAME?</v>
      </c>
    </row>
    <row r="1856" spans="1:8" x14ac:dyDescent="0.25">
      <c r="A1856" t="s">
        <v>82</v>
      </c>
      <c r="B1856" t="s">
        <v>3718</v>
      </c>
      <c r="C1856" t="str">
        <f>Tabela2[[#This Row],[Localidade]]&amp;"/"&amp;Tabela2[[#This Row],[Estado]]</f>
        <v>Joanesia/MG</v>
      </c>
      <c r="D1856">
        <v>35194000</v>
      </c>
      <c r="E1856">
        <v>35194999</v>
      </c>
      <c r="F1856" t="e" vm="1740">
        <v>#VALUE!</v>
      </c>
      <c r="G1856" t="e" cm="1">
        <f t="array" aca="1" ref="G1856" ca="1">_FV(Tabela2[[#This Row],[Cidade]],"Latitude")</f>
        <v>#NAME?</v>
      </c>
      <c r="H1856" t="e" cm="1">
        <f t="array" aca="1" ref="H1856" ca="1">_FV(Tabela2[[#This Row],[Cidade]],"Longitude")</f>
        <v>#NAME?</v>
      </c>
    </row>
    <row r="1857" spans="1:8" x14ac:dyDescent="0.25">
      <c r="A1857" t="s">
        <v>82</v>
      </c>
      <c r="B1857" t="s">
        <v>4290</v>
      </c>
      <c r="C1857" t="str">
        <f>Tabela2[[#This Row],[Localidade]]&amp;"/"&amp;Tabela2[[#This Row],[Estado]]</f>
        <v>Joao Monlevade/MG</v>
      </c>
      <c r="D1857">
        <v>35930001</v>
      </c>
      <c r="E1857">
        <v>35934999</v>
      </c>
      <c r="F1857" t="e" vm="1741">
        <v>#VALUE!</v>
      </c>
      <c r="G1857" t="e" cm="1">
        <f t="array" aca="1" ref="G1857" ca="1">_FV(Tabela2[[#This Row],[Cidade]],"Latitude")</f>
        <v>#NAME?</v>
      </c>
      <c r="H1857" t="e" cm="1">
        <f t="array" aca="1" ref="H1857" ca="1">_FV(Tabela2[[#This Row],[Cidade]],"Longitude")</f>
        <v>#NAME?</v>
      </c>
    </row>
    <row r="1858" spans="1:8" x14ac:dyDescent="0.25">
      <c r="A1858" t="s">
        <v>82</v>
      </c>
      <c r="B1858" t="s">
        <v>4290</v>
      </c>
      <c r="C1858" t="str">
        <f>Tabela2[[#This Row],[Localidade]]&amp;"/"&amp;Tabela2[[#This Row],[Estado]]</f>
        <v>Joao Monlevade/MG</v>
      </c>
      <c r="D1858">
        <v>35930001</v>
      </c>
      <c r="E1858">
        <v>35934999</v>
      </c>
      <c r="F1858" t="e" vm="1741">
        <v>#VALUE!</v>
      </c>
      <c r="G1858" t="e" cm="1">
        <f t="array" aca="1" ref="G1858" ca="1">_FV(Tabela2[[#This Row],[Cidade]],"Latitude")</f>
        <v>#NAME?</v>
      </c>
      <c r="H1858" t="e" cm="1">
        <f t="array" aca="1" ref="H1858" ca="1">_FV(Tabela2[[#This Row],[Cidade]],"Longitude")</f>
        <v>#NAME?</v>
      </c>
    </row>
    <row r="1859" spans="1:8" x14ac:dyDescent="0.25">
      <c r="A1859" t="s">
        <v>82</v>
      </c>
      <c r="B1859" t="s">
        <v>4291</v>
      </c>
      <c r="C1859" t="str">
        <f>Tabela2[[#This Row],[Localidade]]&amp;"/"&amp;Tabela2[[#This Row],[Estado]]</f>
        <v>Joao Pinheiro/MG</v>
      </c>
      <c r="D1859">
        <v>38770000</v>
      </c>
      <c r="E1859">
        <v>38778999</v>
      </c>
      <c r="F1859" t="e" vm="1742">
        <v>#VALUE!</v>
      </c>
      <c r="G1859" t="e" cm="1">
        <f t="array" aca="1" ref="G1859" ca="1">_FV(Tabela2[[#This Row],[Cidade]],"Latitude")</f>
        <v>#NAME?</v>
      </c>
      <c r="H1859" t="e" cm="1">
        <f t="array" aca="1" ref="H1859" ca="1">_FV(Tabela2[[#This Row],[Cidade]],"Longitude")</f>
        <v>#NAME?</v>
      </c>
    </row>
    <row r="1860" spans="1:8" x14ac:dyDescent="0.25">
      <c r="A1860" t="s">
        <v>82</v>
      </c>
      <c r="B1860" t="s">
        <v>3921</v>
      </c>
      <c r="C1860" t="str">
        <f>Tabela2[[#This Row],[Localidade]]&amp;"/"&amp;Tabela2[[#This Row],[Estado]]</f>
        <v>Joaquim Felicio/MG</v>
      </c>
      <c r="D1860">
        <v>39240000</v>
      </c>
      <c r="E1860">
        <v>39242999</v>
      </c>
      <c r="F1860" t="e" vm="1743">
        <v>#VALUE!</v>
      </c>
      <c r="G1860" t="e" cm="1">
        <f t="array" aca="1" ref="G1860" ca="1">_FV(Tabela2[[#This Row],[Cidade]],"Latitude")</f>
        <v>#NAME?</v>
      </c>
      <c r="H1860" t="e" cm="1">
        <f t="array" aca="1" ref="H1860" ca="1">_FV(Tabela2[[#This Row],[Cidade]],"Longitude")</f>
        <v>#NAME?</v>
      </c>
    </row>
    <row r="1861" spans="1:8" x14ac:dyDescent="0.25">
      <c r="A1861" t="s">
        <v>82</v>
      </c>
      <c r="B1861" t="s">
        <v>3411</v>
      </c>
      <c r="C1861" t="str">
        <f>Tabela2[[#This Row],[Localidade]]&amp;"/"&amp;Tabela2[[#This Row],[Estado]]</f>
        <v>Jordania/MG</v>
      </c>
      <c r="D1861">
        <v>39920000</v>
      </c>
      <c r="E1861">
        <v>39924999</v>
      </c>
      <c r="F1861" t="e" vm="1744">
        <v>#VALUE!</v>
      </c>
      <c r="G1861" t="e" cm="1">
        <f t="array" aca="1" ref="G1861" ca="1">_FV(Tabela2[[#This Row],[Cidade]],"Latitude")</f>
        <v>#NAME?</v>
      </c>
      <c r="H1861" t="e" cm="1">
        <f t="array" aca="1" ref="H1861" ca="1">_FV(Tabela2[[#This Row],[Cidade]],"Longitude")</f>
        <v>#NAME?</v>
      </c>
    </row>
    <row r="1862" spans="1:8" x14ac:dyDescent="0.25">
      <c r="A1862" t="s">
        <v>82</v>
      </c>
      <c r="B1862" t="s">
        <v>3719</v>
      </c>
      <c r="C1862" t="str">
        <f>Tabela2[[#This Row],[Localidade]]&amp;"/"&amp;Tabela2[[#This Row],[Estado]]</f>
        <v>Jose Goncalves de Minas/MG</v>
      </c>
      <c r="D1862">
        <v>39642000</v>
      </c>
      <c r="E1862">
        <v>39643999</v>
      </c>
      <c r="F1862" t="e" vm="1745">
        <v>#VALUE!</v>
      </c>
      <c r="G1862" t="e" cm="1">
        <f t="array" aca="1" ref="G1862" ca="1">_FV(Tabela2[[#This Row],[Cidade]],"Latitude")</f>
        <v>#NAME?</v>
      </c>
      <c r="H1862" t="e" cm="1">
        <f t="array" aca="1" ref="H1862" ca="1">_FV(Tabela2[[#This Row],[Cidade]],"Longitude")</f>
        <v>#NAME?</v>
      </c>
    </row>
    <row r="1863" spans="1:8" x14ac:dyDescent="0.25">
      <c r="A1863" t="s">
        <v>82</v>
      </c>
      <c r="B1863" t="s">
        <v>3720</v>
      </c>
      <c r="C1863" t="str">
        <f>Tabela2[[#This Row],[Localidade]]&amp;"/"&amp;Tabela2[[#This Row],[Estado]]</f>
        <v>Jose Raydan/MG</v>
      </c>
      <c r="D1863">
        <v>39775000</v>
      </c>
      <c r="E1863">
        <v>39779999</v>
      </c>
      <c r="F1863" t="e" vm="1746">
        <v>#VALUE!</v>
      </c>
      <c r="G1863" t="e" cm="1">
        <f t="array" aca="1" ref="G1863" ca="1">_FV(Tabela2[[#This Row],[Cidade]],"Latitude")</f>
        <v>#NAME?</v>
      </c>
      <c r="H1863" t="e" cm="1">
        <f t="array" aca="1" ref="H1863" ca="1">_FV(Tabela2[[#This Row],[Cidade]],"Longitude")</f>
        <v>#NAME?</v>
      </c>
    </row>
    <row r="1864" spans="1:8" x14ac:dyDescent="0.25">
      <c r="A1864" t="s">
        <v>82</v>
      </c>
      <c r="B1864" t="s">
        <v>5004</v>
      </c>
      <c r="C1864" t="str">
        <f>Tabela2[[#This Row],[Localidade]]&amp;"/"&amp;Tabela2[[#This Row],[Estado]]</f>
        <v>Josenopolis/MG</v>
      </c>
      <c r="D1864">
        <v>39575000</v>
      </c>
      <c r="E1864">
        <v>39579999</v>
      </c>
      <c r="F1864" t="e" vm="1747">
        <v>#VALUE!</v>
      </c>
      <c r="G1864" t="e" cm="1">
        <f t="array" aca="1" ref="G1864" ca="1">_FV(Tabela2[[#This Row],[Cidade]],"Latitude")</f>
        <v>#NAME?</v>
      </c>
      <c r="H1864" t="e" cm="1">
        <f t="array" aca="1" ref="H1864" ca="1">_FV(Tabela2[[#This Row],[Cidade]],"Longitude")</f>
        <v>#NAME?</v>
      </c>
    </row>
    <row r="1865" spans="1:8" x14ac:dyDescent="0.25">
      <c r="A1865" t="s">
        <v>82</v>
      </c>
      <c r="B1865" t="s">
        <v>1060</v>
      </c>
      <c r="C1865" t="str">
        <f>Tabela2[[#This Row],[Localidade]]&amp;"/"&amp;Tabela2[[#This Row],[Estado]]</f>
        <v>Juatuba/MG</v>
      </c>
      <c r="D1865">
        <v>35675000</v>
      </c>
      <c r="E1865">
        <v>35679999</v>
      </c>
      <c r="F1865" t="e" vm="1748">
        <v>#VALUE!</v>
      </c>
      <c r="G1865" t="e" cm="1">
        <f t="array" aca="1" ref="G1865" ca="1">_FV(Tabela2[[#This Row],[Cidade]],"Latitude")</f>
        <v>#NAME?</v>
      </c>
      <c r="H1865" t="e" cm="1">
        <f t="array" aca="1" ref="H1865" ca="1">_FV(Tabela2[[#This Row],[Cidade]],"Longitude")</f>
        <v>#NAME?</v>
      </c>
    </row>
    <row r="1866" spans="1:8" x14ac:dyDescent="0.25">
      <c r="A1866" t="s">
        <v>82</v>
      </c>
      <c r="B1866" t="s">
        <v>1061</v>
      </c>
      <c r="C1866" t="str">
        <f>Tabela2[[#This Row],[Localidade]]&amp;"/"&amp;Tabela2[[#This Row],[Estado]]</f>
        <v>Juiz de Fora/MG</v>
      </c>
      <c r="D1866">
        <v>36000001</v>
      </c>
      <c r="E1866">
        <v>36107999</v>
      </c>
      <c r="F1866" t="e" vm="1749">
        <v>#VALUE!</v>
      </c>
      <c r="G1866" t="e" cm="1">
        <f t="array" aca="1" ref="G1866" ca="1">_FV(Tabela2[[#This Row],[Cidade]],"Latitude")</f>
        <v>#NAME?</v>
      </c>
      <c r="H1866" t="e" cm="1">
        <f t="array" aca="1" ref="H1866" ca="1">_FV(Tabela2[[#This Row],[Cidade]],"Longitude")</f>
        <v>#NAME?</v>
      </c>
    </row>
    <row r="1867" spans="1:8" x14ac:dyDescent="0.25">
      <c r="A1867" t="s">
        <v>82</v>
      </c>
      <c r="B1867" t="s">
        <v>1061</v>
      </c>
      <c r="C1867" t="str">
        <f>Tabela2[[#This Row],[Localidade]]&amp;"/"&amp;Tabela2[[#This Row],[Estado]]</f>
        <v>Juiz de Fora/MG</v>
      </c>
      <c r="D1867">
        <v>36000001</v>
      </c>
      <c r="E1867">
        <v>36099999</v>
      </c>
      <c r="F1867" t="e" vm="1749">
        <v>#VALUE!</v>
      </c>
      <c r="G1867" t="e" cm="1">
        <f t="array" aca="1" ref="G1867" ca="1">_FV(Tabela2[[#This Row],[Cidade]],"Latitude")</f>
        <v>#NAME?</v>
      </c>
      <c r="H1867" t="e" cm="1">
        <f t="array" aca="1" ref="H1867" ca="1">_FV(Tabela2[[#This Row],[Cidade]],"Longitude")</f>
        <v>#NAME?</v>
      </c>
    </row>
    <row r="1868" spans="1:8" x14ac:dyDescent="0.25">
      <c r="A1868" t="s">
        <v>82</v>
      </c>
      <c r="B1868" t="s">
        <v>1062</v>
      </c>
      <c r="C1868" t="str">
        <f>Tabela2[[#This Row],[Localidade]]&amp;"/"&amp;Tabela2[[#This Row],[Estado]]</f>
        <v>Juramento/MG</v>
      </c>
      <c r="D1868">
        <v>39590000</v>
      </c>
      <c r="E1868">
        <v>39591999</v>
      </c>
      <c r="F1868" t="e" vm="1750">
        <v>#VALUE!</v>
      </c>
      <c r="G1868" t="e" cm="1">
        <f t="array" aca="1" ref="G1868" ca="1">_FV(Tabela2[[#This Row],[Cidade]],"Latitude")</f>
        <v>#NAME?</v>
      </c>
      <c r="H1868" t="e" cm="1">
        <f t="array" aca="1" ref="H1868" ca="1">_FV(Tabela2[[#This Row],[Cidade]],"Longitude")</f>
        <v>#NAME?</v>
      </c>
    </row>
    <row r="1869" spans="1:8" x14ac:dyDescent="0.25">
      <c r="A1869" t="s">
        <v>82</v>
      </c>
      <c r="B1869" t="s">
        <v>1063</v>
      </c>
      <c r="C1869" t="str">
        <f>Tabela2[[#This Row],[Localidade]]&amp;"/"&amp;Tabela2[[#This Row],[Estado]]</f>
        <v>Juruaia/MG</v>
      </c>
      <c r="D1869">
        <v>37805000</v>
      </c>
      <c r="E1869">
        <v>37809999</v>
      </c>
      <c r="F1869" t="e" vm="1751">
        <v>#VALUE!</v>
      </c>
      <c r="G1869" t="e" cm="1">
        <f t="array" aca="1" ref="G1869" ca="1">_FV(Tabela2[[#This Row],[Cidade]],"Latitude")</f>
        <v>#NAME?</v>
      </c>
      <c r="H1869" t="e" cm="1">
        <f t="array" aca="1" ref="H1869" ca="1">_FV(Tabela2[[#This Row],[Cidade]],"Longitude")</f>
        <v>#NAME?</v>
      </c>
    </row>
    <row r="1870" spans="1:8" x14ac:dyDescent="0.25">
      <c r="A1870" t="s">
        <v>82</v>
      </c>
      <c r="B1870" t="s">
        <v>3922</v>
      </c>
      <c r="C1870" t="str">
        <f>Tabela2[[#This Row],[Localidade]]&amp;"/"&amp;Tabela2[[#This Row],[Estado]]</f>
        <v>Juvenilia/MG</v>
      </c>
      <c r="D1870">
        <v>39467000</v>
      </c>
      <c r="E1870">
        <v>39469999</v>
      </c>
      <c r="F1870" t="e" vm="1752">
        <v>#VALUE!</v>
      </c>
      <c r="G1870" t="e" cm="1">
        <f t="array" aca="1" ref="G1870" ca="1">_FV(Tabela2[[#This Row],[Cidade]],"Latitude")</f>
        <v>#NAME?</v>
      </c>
      <c r="H1870" t="e" cm="1">
        <f t="array" aca="1" ref="H1870" ca="1">_FV(Tabela2[[#This Row],[Cidade]],"Longitude")</f>
        <v>#NAME?</v>
      </c>
    </row>
    <row r="1871" spans="1:8" x14ac:dyDescent="0.25">
      <c r="A1871" t="s">
        <v>82</v>
      </c>
      <c r="B1871" t="s">
        <v>1064</v>
      </c>
      <c r="C1871" t="str">
        <f>Tabela2[[#This Row],[Localidade]]&amp;"/"&amp;Tabela2[[#This Row],[Estado]]</f>
        <v>Ladainha/MG</v>
      </c>
      <c r="D1871">
        <v>39825000</v>
      </c>
      <c r="E1871">
        <v>39826999</v>
      </c>
      <c r="F1871" t="e" vm="1753">
        <v>#VALUE!</v>
      </c>
      <c r="G1871" t="e" cm="1">
        <f t="array" aca="1" ref="G1871" ca="1">_FV(Tabela2[[#This Row],[Cidade]],"Latitude")</f>
        <v>#NAME?</v>
      </c>
      <c r="H1871" t="e" cm="1">
        <f t="array" aca="1" ref="H1871" ca="1">_FV(Tabela2[[#This Row],[Cidade]],"Longitude")</f>
        <v>#NAME?</v>
      </c>
    </row>
    <row r="1872" spans="1:8" x14ac:dyDescent="0.25">
      <c r="A1872" t="s">
        <v>82</v>
      </c>
      <c r="B1872" t="s">
        <v>1065</v>
      </c>
      <c r="C1872" t="str">
        <f>Tabela2[[#This Row],[Localidade]]&amp;"/"&amp;Tabela2[[#This Row],[Estado]]</f>
        <v>Lagamar/MG</v>
      </c>
      <c r="D1872">
        <v>38785000</v>
      </c>
      <c r="E1872">
        <v>38789999</v>
      </c>
      <c r="F1872" t="e" vm="1754">
        <v>#VALUE!</v>
      </c>
      <c r="G1872" t="e" cm="1">
        <f t="array" aca="1" ref="G1872" ca="1">_FV(Tabela2[[#This Row],[Cidade]],"Latitude")</f>
        <v>#NAME?</v>
      </c>
      <c r="H1872" t="e" cm="1">
        <f t="array" aca="1" ref="H1872" ca="1">_FV(Tabela2[[#This Row],[Cidade]],"Longitude")</f>
        <v>#NAME?</v>
      </c>
    </row>
    <row r="1873" spans="1:8" x14ac:dyDescent="0.25">
      <c r="A1873" t="s">
        <v>82</v>
      </c>
      <c r="B1873" t="s">
        <v>1066</v>
      </c>
      <c r="C1873" t="str">
        <f>Tabela2[[#This Row],[Localidade]]&amp;"/"&amp;Tabela2[[#This Row],[Estado]]</f>
        <v>Lagoa da Prata/MG</v>
      </c>
      <c r="D1873">
        <v>35590000</v>
      </c>
      <c r="E1873">
        <v>35594999</v>
      </c>
      <c r="F1873" t="e" vm="1755">
        <v>#VALUE!</v>
      </c>
      <c r="G1873" t="e" cm="1">
        <f t="array" aca="1" ref="G1873" ca="1">_FV(Tabela2[[#This Row],[Cidade]],"Latitude")</f>
        <v>#NAME?</v>
      </c>
      <c r="H1873" t="e" cm="1">
        <f t="array" aca="1" ref="H1873" ca="1">_FV(Tabela2[[#This Row],[Cidade]],"Longitude")</f>
        <v>#NAME?</v>
      </c>
    </row>
    <row r="1874" spans="1:8" x14ac:dyDescent="0.25">
      <c r="A1874" t="s">
        <v>82</v>
      </c>
      <c r="B1874" t="s">
        <v>1067</v>
      </c>
      <c r="C1874" t="str">
        <f>Tabela2[[#This Row],[Localidade]]&amp;"/"&amp;Tabela2[[#This Row],[Estado]]</f>
        <v>Lagoa dos Patos/MG</v>
      </c>
      <c r="D1874">
        <v>39360000</v>
      </c>
      <c r="E1874">
        <v>39362999</v>
      </c>
      <c r="F1874" t="e" vm="1756">
        <v>#VALUE!</v>
      </c>
      <c r="G1874" t="e" cm="1">
        <f t="array" aca="1" ref="G1874" ca="1">_FV(Tabela2[[#This Row],[Cidade]],"Latitude")</f>
        <v>#NAME?</v>
      </c>
      <c r="H1874" t="e" cm="1">
        <f t="array" aca="1" ref="H1874" ca="1">_FV(Tabela2[[#This Row],[Cidade]],"Longitude")</f>
        <v>#NAME?</v>
      </c>
    </row>
    <row r="1875" spans="1:8" x14ac:dyDescent="0.25">
      <c r="A1875" t="s">
        <v>82</v>
      </c>
      <c r="B1875" t="s">
        <v>1068</v>
      </c>
      <c r="C1875" t="str">
        <f>Tabela2[[#This Row],[Localidade]]&amp;"/"&amp;Tabela2[[#This Row],[Estado]]</f>
        <v>Lagoa Dourada/MG</v>
      </c>
      <c r="D1875">
        <v>36345000</v>
      </c>
      <c r="E1875">
        <v>36349999</v>
      </c>
      <c r="F1875" t="e" vm="1757">
        <v>#VALUE!</v>
      </c>
      <c r="G1875" t="e" cm="1">
        <f t="array" aca="1" ref="G1875" ca="1">_FV(Tabela2[[#This Row],[Cidade]],"Latitude")</f>
        <v>#NAME?</v>
      </c>
      <c r="H1875" t="e" cm="1">
        <f t="array" aca="1" ref="H1875" ca="1">_FV(Tabela2[[#This Row],[Cidade]],"Longitude")</f>
        <v>#NAME?</v>
      </c>
    </row>
    <row r="1876" spans="1:8" x14ac:dyDescent="0.25">
      <c r="A1876" t="s">
        <v>82</v>
      </c>
      <c r="B1876" t="s">
        <v>1069</v>
      </c>
      <c r="C1876" t="str">
        <f>Tabela2[[#This Row],[Localidade]]&amp;"/"&amp;Tabela2[[#This Row],[Estado]]</f>
        <v>Lagoa Formosa/MG</v>
      </c>
      <c r="D1876">
        <v>38720000</v>
      </c>
      <c r="E1876">
        <v>38729999</v>
      </c>
      <c r="F1876" t="e" vm="1758">
        <v>#VALUE!</v>
      </c>
      <c r="G1876" t="e" cm="1">
        <f t="array" aca="1" ref="G1876" ca="1">_FV(Tabela2[[#This Row],[Cidade]],"Latitude")</f>
        <v>#NAME?</v>
      </c>
      <c r="H1876" t="e" cm="1">
        <f t="array" aca="1" ref="H1876" ca="1">_FV(Tabela2[[#This Row],[Cidade]],"Longitude")</f>
        <v>#NAME?</v>
      </c>
    </row>
    <row r="1877" spans="1:8" x14ac:dyDescent="0.25">
      <c r="A1877" t="s">
        <v>82</v>
      </c>
      <c r="B1877" t="s">
        <v>1070</v>
      </c>
      <c r="C1877" t="str">
        <f>Tabela2[[#This Row],[Localidade]]&amp;"/"&amp;Tabela2[[#This Row],[Estado]]</f>
        <v>Lagoa Grande/MG</v>
      </c>
      <c r="D1877">
        <v>38755000</v>
      </c>
      <c r="E1877">
        <v>38759999</v>
      </c>
      <c r="F1877" t="e" vm="1759">
        <v>#VALUE!</v>
      </c>
      <c r="G1877" t="e" cm="1">
        <f t="array" aca="1" ref="G1877" ca="1">_FV(Tabela2[[#This Row],[Cidade]],"Latitude")</f>
        <v>#NAME?</v>
      </c>
      <c r="H1877" t="e" cm="1">
        <f t="array" aca="1" ref="H1877" ca="1">_FV(Tabela2[[#This Row],[Cidade]],"Longitude")</f>
        <v>#NAME?</v>
      </c>
    </row>
    <row r="1878" spans="1:8" x14ac:dyDescent="0.25">
      <c r="A1878" t="s">
        <v>82</v>
      </c>
      <c r="B1878" t="s">
        <v>673</v>
      </c>
      <c r="C1878" t="str">
        <f>Tabela2[[#This Row],[Localidade]]&amp;"/"&amp;Tabela2[[#This Row],[Estado]]</f>
        <v>Lagoa Santa/MG</v>
      </c>
      <c r="D1878">
        <v>33400000</v>
      </c>
      <c r="E1878">
        <v>33499999</v>
      </c>
      <c r="F1878" t="e" vm="1760">
        <v>#VALUE!</v>
      </c>
      <c r="G1878" t="e" cm="1">
        <f t="array" aca="1" ref="G1878" ca="1">_FV(Tabela2[[#This Row],[Cidade]],"Latitude")</f>
        <v>#NAME?</v>
      </c>
      <c r="H1878" t="e" cm="1">
        <f t="array" aca="1" ref="H1878" ca="1">_FV(Tabela2[[#This Row],[Cidade]],"Longitude")</f>
        <v>#NAME?</v>
      </c>
    </row>
    <row r="1879" spans="1:8" x14ac:dyDescent="0.25">
      <c r="A1879" t="s">
        <v>82</v>
      </c>
      <c r="B1879" t="s">
        <v>1071</v>
      </c>
      <c r="C1879" t="str">
        <f>Tabela2[[#This Row],[Localidade]]&amp;"/"&amp;Tabela2[[#This Row],[Estado]]</f>
        <v>Lajinha/MG</v>
      </c>
      <c r="D1879">
        <v>36980000</v>
      </c>
      <c r="E1879">
        <v>36984999</v>
      </c>
      <c r="F1879" t="e" vm="1761">
        <v>#VALUE!</v>
      </c>
      <c r="G1879" t="e" cm="1">
        <f t="array" aca="1" ref="G1879" ca="1">_FV(Tabela2[[#This Row],[Cidade]],"Latitude")</f>
        <v>#NAME?</v>
      </c>
      <c r="H1879" t="e" cm="1">
        <f t="array" aca="1" ref="H1879" ca="1">_FV(Tabela2[[#This Row],[Cidade]],"Longitude")</f>
        <v>#NAME?</v>
      </c>
    </row>
    <row r="1880" spans="1:8" x14ac:dyDescent="0.25">
      <c r="A1880" t="s">
        <v>82</v>
      </c>
      <c r="B1880" t="s">
        <v>1072</v>
      </c>
      <c r="C1880" t="str">
        <f>Tabela2[[#This Row],[Localidade]]&amp;"/"&amp;Tabela2[[#This Row],[Estado]]</f>
        <v>Lambari/MG</v>
      </c>
      <c r="D1880">
        <v>37480000</v>
      </c>
      <c r="E1880">
        <v>37483999</v>
      </c>
      <c r="F1880" t="e" vm="1762">
        <v>#VALUE!</v>
      </c>
      <c r="G1880" t="e" cm="1">
        <f t="array" aca="1" ref="G1880" ca="1">_FV(Tabela2[[#This Row],[Cidade]],"Latitude")</f>
        <v>#NAME?</v>
      </c>
      <c r="H1880" t="e" cm="1">
        <f t="array" aca="1" ref="H1880" ca="1">_FV(Tabela2[[#This Row],[Cidade]],"Longitude")</f>
        <v>#NAME?</v>
      </c>
    </row>
    <row r="1881" spans="1:8" x14ac:dyDescent="0.25">
      <c r="A1881" t="s">
        <v>82</v>
      </c>
      <c r="B1881" t="s">
        <v>1073</v>
      </c>
      <c r="C1881" t="str">
        <f>Tabela2[[#This Row],[Localidade]]&amp;"/"&amp;Tabela2[[#This Row],[Estado]]</f>
        <v>Lamim/MG</v>
      </c>
      <c r="D1881">
        <v>36455000</v>
      </c>
      <c r="E1881">
        <v>36459999</v>
      </c>
      <c r="F1881" t="e" vm="1763">
        <v>#VALUE!</v>
      </c>
      <c r="G1881" t="e" cm="1">
        <f t="array" aca="1" ref="G1881" ca="1">_FV(Tabela2[[#This Row],[Cidade]],"Latitude")</f>
        <v>#NAME?</v>
      </c>
      <c r="H1881" t="e" cm="1">
        <f t="array" aca="1" ref="H1881" ca="1">_FV(Tabela2[[#This Row],[Cidade]],"Longitude")</f>
        <v>#NAME?</v>
      </c>
    </row>
    <row r="1882" spans="1:8" x14ac:dyDescent="0.25">
      <c r="A1882" t="s">
        <v>82</v>
      </c>
      <c r="B1882" t="s">
        <v>1074</v>
      </c>
      <c r="C1882" t="str">
        <f>Tabela2[[#This Row],[Localidade]]&amp;"/"&amp;Tabela2[[#This Row],[Estado]]</f>
        <v>Laranjal/MG</v>
      </c>
      <c r="D1882">
        <v>36760000</v>
      </c>
      <c r="E1882">
        <v>36769999</v>
      </c>
      <c r="F1882" t="e" vm="1764">
        <v>#VALUE!</v>
      </c>
      <c r="G1882" t="e" cm="1">
        <f t="array" aca="1" ref="G1882" ca="1">_FV(Tabela2[[#This Row],[Cidade]],"Latitude")</f>
        <v>#NAME?</v>
      </c>
      <c r="H1882" t="e" cm="1">
        <f t="array" aca="1" ref="H1882" ca="1">_FV(Tabela2[[#This Row],[Cidade]],"Longitude")</f>
        <v>#NAME?</v>
      </c>
    </row>
    <row r="1883" spans="1:8" x14ac:dyDescent="0.25">
      <c r="A1883" t="s">
        <v>82</v>
      </c>
      <c r="B1883" t="s">
        <v>1075</v>
      </c>
      <c r="C1883" t="str">
        <f>Tabela2[[#This Row],[Localidade]]&amp;"/"&amp;Tabela2[[#This Row],[Estado]]</f>
        <v>Lassance/MG</v>
      </c>
      <c r="D1883">
        <v>39250000</v>
      </c>
      <c r="E1883">
        <v>39259999</v>
      </c>
      <c r="F1883" t="e" vm="1765">
        <v>#VALUE!</v>
      </c>
      <c r="G1883" t="e" cm="1">
        <f t="array" aca="1" ref="G1883" ca="1">_FV(Tabela2[[#This Row],[Cidade]],"Latitude")</f>
        <v>#NAME?</v>
      </c>
      <c r="H1883" t="e" cm="1">
        <f t="array" aca="1" ref="H1883" ca="1">_FV(Tabela2[[#This Row],[Cidade]],"Longitude")</f>
        <v>#NAME?</v>
      </c>
    </row>
    <row r="1884" spans="1:8" x14ac:dyDescent="0.25">
      <c r="A1884" t="s">
        <v>82</v>
      </c>
      <c r="B1884" t="s">
        <v>1076</v>
      </c>
      <c r="C1884" t="str">
        <f>Tabela2[[#This Row],[Localidade]]&amp;"/"&amp;Tabela2[[#This Row],[Estado]]</f>
        <v>Lavras/MG</v>
      </c>
      <c r="D1884">
        <v>37200000</v>
      </c>
      <c r="E1884">
        <v>37209999</v>
      </c>
      <c r="F1884" t="e" vm="1766">
        <v>#VALUE!</v>
      </c>
      <c r="G1884" t="e" cm="1">
        <f t="array" aca="1" ref="G1884" ca="1">_FV(Tabela2[[#This Row],[Cidade]],"Latitude")</f>
        <v>#NAME?</v>
      </c>
      <c r="H1884" t="e" cm="1">
        <f t="array" aca="1" ref="H1884" ca="1">_FV(Tabela2[[#This Row],[Cidade]],"Longitude")</f>
        <v>#NAME?</v>
      </c>
    </row>
    <row r="1885" spans="1:8" x14ac:dyDescent="0.25">
      <c r="A1885" t="s">
        <v>82</v>
      </c>
      <c r="B1885" t="s">
        <v>1077</v>
      </c>
      <c r="C1885" t="str">
        <f>Tabela2[[#This Row],[Localidade]]&amp;"/"&amp;Tabela2[[#This Row],[Estado]]</f>
        <v>Leandro Ferreira/MG</v>
      </c>
      <c r="D1885">
        <v>35657000</v>
      </c>
      <c r="E1885">
        <v>35659999</v>
      </c>
      <c r="F1885" t="e" vm="1767">
        <v>#VALUE!</v>
      </c>
      <c r="G1885" t="e" cm="1">
        <f t="array" aca="1" ref="G1885" ca="1">_FV(Tabela2[[#This Row],[Cidade]],"Latitude")</f>
        <v>#NAME?</v>
      </c>
      <c r="H1885" t="e" cm="1">
        <f t="array" aca="1" ref="H1885" ca="1">_FV(Tabela2[[#This Row],[Cidade]],"Longitude")</f>
        <v>#NAME?</v>
      </c>
    </row>
    <row r="1886" spans="1:8" x14ac:dyDescent="0.25">
      <c r="A1886" t="s">
        <v>82</v>
      </c>
      <c r="B1886" t="s">
        <v>1078</v>
      </c>
      <c r="C1886" t="str">
        <f>Tabela2[[#This Row],[Localidade]]&amp;"/"&amp;Tabela2[[#This Row],[Estado]]</f>
        <v>Leme do Prado/MG</v>
      </c>
      <c r="D1886">
        <v>39655000</v>
      </c>
      <c r="E1886">
        <v>39659999</v>
      </c>
      <c r="F1886" t="e" vm="1768">
        <v>#VALUE!</v>
      </c>
      <c r="G1886" t="e" cm="1">
        <f t="array" aca="1" ref="G1886" ca="1">_FV(Tabela2[[#This Row],[Cidade]],"Latitude")</f>
        <v>#NAME?</v>
      </c>
      <c r="H1886" t="e" cm="1">
        <f t="array" aca="1" ref="H1886" ca="1">_FV(Tabela2[[#This Row],[Cidade]],"Longitude")</f>
        <v>#NAME?</v>
      </c>
    </row>
    <row r="1887" spans="1:8" x14ac:dyDescent="0.25">
      <c r="A1887" t="s">
        <v>82</v>
      </c>
      <c r="B1887" t="s">
        <v>1079</v>
      </c>
      <c r="C1887" t="str">
        <f>Tabela2[[#This Row],[Localidade]]&amp;"/"&amp;Tabela2[[#This Row],[Estado]]</f>
        <v>Leopoldina/MG</v>
      </c>
      <c r="D1887">
        <v>36700000</v>
      </c>
      <c r="E1887">
        <v>36709999</v>
      </c>
      <c r="F1887" t="e" vm="1769">
        <v>#VALUE!</v>
      </c>
      <c r="G1887" t="e" cm="1">
        <f t="array" aca="1" ref="G1887" ca="1">_FV(Tabela2[[#This Row],[Cidade]],"Latitude")</f>
        <v>#NAME?</v>
      </c>
      <c r="H1887" t="e" cm="1">
        <f t="array" aca="1" ref="H1887" ca="1">_FV(Tabela2[[#This Row],[Cidade]],"Longitude")</f>
        <v>#NAME?</v>
      </c>
    </row>
    <row r="1888" spans="1:8" x14ac:dyDescent="0.25">
      <c r="A1888" t="s">
        <v>82</v>
      </c>
      <c r="B1888" t="s">
        <v>1080</v>
      </c>
      <c r="C1888" t="str">
        <f>Tabela2[[#This Row],[Localidade]]&amp;"/"&amp;Tabela2[[#This Row],[Estado]]</f>
        <v>Liberdade/MG</v>
      </c>
      <c r="D1888">
        <v>37350000</v>
      </c>
      <c r="E1888">
        <v>37359999</v>
      </c>
      <c r="F1888" t="e" vm="1770">
        <v>#VALUE!</v>
      </c>
      <c r="G1888" t="e" cm="1">
        <f t="array" aca="1" ref="G1888" ca="1">_FV(Tabela2[[#This Row],[Cidade]],"Latitude")</f>
        <v>#NAME?</v>
      </c>
      <c r="H1888" t="e" cm="1">
        <f t="array" aca="1" ref="H1888" ca="1">_FV(Tabela2[[#This Row],[Cidade]],"Longitude")</f>
        <v>#NAME?</v>
      </c>
    </row>
    <row r="1889" spans="1:8" x14ac:dyDescent="0.25">
      <c r="A1889" t="s">
        <v>82</v>
      </c>
      <c r="B1889" t="s">
        <v>1081</v>
      </c>
      <c r="C1889" t="str">
        <f>Tabela2[[#This Row],[Localidade]]&amp;"/"&amp;Tabela2[[#This Row],[Estado]]</f>
        <v>Lima Duarte/MG</v>
      </c>
      <c r="D1889">
        <v>36140000</v>
      </c>
      <c r="E1889">
        <v>36144999</v>
      </c>
      <c r="F1889" t="e" vm="1771">
        <v>#VALUE!</v>
      </c>
      <c r="G1889" t="e" cm="1">
        <f t="array" aca="1" ref="G1889" ca="1">_FV(Tabela2[[#This Row],[Cidade]],"Latitude")</f>
        <v>#NAME?</v>
      </c>
      <c r="H1889" t="e" cm="1">
        <f t="array" aca="1" ref="H1889" ca="1">_FV(Tabela2[[#This Row],[Cidade]],"Longitude")</f>
        <v>#NAME?</v>
      </c>
    </row>
    <row r="1890" spans="1:8" x14ac:dyDescent="0.25">
      <c r="A1890" t="s">
        <v>82</v>
      </c>
      <c r="B1890" t="s">
        <v>1082</v>
      </c>
      <c r="C1890" t="str">
        <f>Tabela2[[#This Row],[Localidade]]&amp;"/"&amp;Tabela2[[#This Row],[Estado]]</f>
        <v>Limeira do Oeste/MG</v>
      </c>
      <c r="D1890">
        <v>38295000</v>
      </c>
      <c r="E1890">
        <v>38299999</v>
      </c>
      <c r="F1890" t="e" vm="1772">
        <v>#VALUE!</v>
      </c>
      <c r="G1890" t="e" cm="1">
        <f t="array" aca="1" ref="G1890" ca="1">_FV(Tabela2[[#This Row],[Cidade]],"Latitude")</f>
        <v>#NAME?</v>
      </c>
      <c r="H1890" t="e" cm="1">
        <f t="array" aca="1" ref="H1890" ca="1">_FV(Tabela2[[#This Row],[Cidade]],"Longitude")</f>
        <v>#NAME?</v>
      </c>
    </row>
    <row r="1891" spans="1:8" x14ac:dyDescent="0.25">
      <c r="A1891" t="s">
        <v>82</v>
      </c>
      <c r="B1891" t="s">
        <v>1083</v>
      </c>
      <c r="C1891" t="str">
        <f>Tabela2[[#This Row],[Localidade]]&amp;"/"&amp;Tabela2[[#This Row],[Estado]]</f>
        <v>Lontra/MG</v>
      </c>
      <c r="D1891">
        <v>39437000</v>
      </c>
      <c r="E1891">
        <v>39439999</v>
      </c>
      <c r="F1891" t="e" vm="1773">
        <v>#VALUE!</v>
      </c>
      <c r="G1891" t="e" cm="1">
        <f t="array" aca="1" ref="G1891" ca="1">_FV(Tabela2[[#This Row],[Cidade]],"Latitude")</f>
        <v>#NAME?</v>
      </c>
      <c r="H1891" t="e" cm="1">
        <f t="array" aca="1" ref="H1891" ca="1">_FV(Tabela2[[#This Row],[Cidade]],"Longitude")</f>
        <v>#NAME?</v>
      </c>
    </row>
    <row r="1892" spans="1:8" x14ac:dyDescent="0.25">
      <c r="A1892" t="s">
        <v>82</v>
      </c>
      <c r="B1892" t="s">
        <v>1084</v>
      </c>
      <c r="C1892" t="str">
        <f>Tabela2[[#This Row],[Localidade]]&amp;"/"&amp;Tabela2[[#This Row],[Estado]]</f>
        <v>Luisburgo/MG</v>
      </c>
      <c r="D1892">
        <v>36923000</v>
      </c>
      <c r="E1892">
        <v>36924999</v>
      </c>
      <c r="F1892" t="e" vm="1774">
        <v>#VALUE!</v>
      </c>
      <c r="G1892" t="e" cm="1">
        <f t="array" aca="1" ref="G1892" ca="1">_FV(Tabela2[[#This Row],[Cidade]],"Latitude")</f>
        <v>#NAME?</v>
      </c>
      <c r="H1892" t="e" cm="1">
        <f t="array" aca="1" ref="H1892" ca="1">_FV(Tabela2[[#This Row],[Cidade]],"Longitude")</f>
        <v>#NAME?</v>
      </c>
    </row>
    <row r="1893" spans="1:8" x14ac:dyDescent="0.25">
      <c r="A1893" t="s">
        <v>82</v>
      </c>
      <c r="B1893" t="s">
        <v>3412</v>
      </c>
      <c r="C1893" t="str">
        <f>Tabela2[[#This Row],[Localidade]]&amp;"/"&amp;Tabela2[[#This Row],[Estado]]</f>
        <v>Luislandia/MG</v>
      </c>
      <c r="D1893">
        <v>39336000</v>
      </c>
      <c r="E1893">
        <v>39337999</v>
      </c>
      <c r="F1893" t="e" vm="1775">
        <v>#VALUE!</v>
      </c>
      <c r="G1893" t="e" cm="1">
        <f t="array" aca="1" ref="G1893" ca="1">_FV(Tabela2[[#This Row],[Cidade]],"Latitude")</f>
        <v>#NAME?</v>
      </c>
      <c r="H1893" t="e" cm="1">
        <f t="array" aca="1" ref="H1893" ca="1">_FV(Tabela2[[#This Row],[Cidade]],"Longitude")</f>
        <v>#NAME?</v>
      </c>
    </row>
    <row r="1894" spans="1:8" x14ac:dyDescent="0.25">
      <c r="A1894" t="s">
        <v>82</v>
      </c>
      <c r="B1894" t="s">
        <v>3161</v>
      </c>
      <c r="C1894" t="str">
        <f>Tabela2[[#This Row],[Localidade]]&amp;"/"&amp;Tabela2[[#This Row],[Estado]]</f>
        <v>Luminarias/MG</v>
      </c>
      <c r="D1894">
        <v>37240000</v>
      </c>
      <c r="E1894">
        <v>37244999</v>
      </c>
      <c r="F1894" t="e" vm="1776">
        <v>#VALUE!</v>
      </c>
      <c r="G1894" t="e" cm="1">
        <f t="array" aca="1" ref="G1894" ca="1">_FV(Tabela2[[#This Row],[Cidade]],"Latitude")</f>
        <v>#NAME?</v>
      </c>
      <c r="H1894" t="e" cm="1">
        <f t="array" aca="1" ref="H1894" ca="1">_FV(Tabela2[[#This Row],[Cidade]],"Longitude")</f>
        <v>#NAME?</v>
      </c>
    </row>
    <row r="1895" spans="1:8" x14ac:dyDescent="0.25">
      <c r="A1895" t="s">
        <v>82</v>
      </c>
      <c r="B1895" t="s">
        <v>1085</v>
      </c>
      <c r="C1895" t="str">
        <f>Tabela2[[#This Row],[Localidade]]&amp;"/"&amp;Tabela2[[#This Row],[Estado]]</f>
        <v>Luz/MG</v>
      </c>
      <c r="D1895">
        <v>35595000</v>
      </c>
      <c r="E1895">
        <v>35599999</v>
      </c>
      <c r="F1895" t="e" vm="1777">
        <v>#VALUE!</v>
      </c>
      <c r="G1895" t="e" cm="1">
        <f t="array" aca="1" ref="G1895" ca="1">_FV(Tabela2[[#This Row],[Cidade]],"Latitude")</f>
        <v>#NAME?</v>
      </c>
      <c r="H1895" t="e" cm="1">
        <f t="array" aca="1" ref="H1895" ca="1">_FV(Tabela2[[#This Row],[Cidade]],"Longitude")</f>
        <v>#NAME?</v>
      </c>
    </row>
    <row r="1896" spans="1:8" x14ac:dyDescent="0.25">
      <c r="A1896" t="s">
        <v>82</v>
      </c>
      <c r="B1896" t="s">
        <v>1086</v>
      </c>
      <c r="C1896" t="str">
        <f>Tabela2[[#This Row],[Localidade]]&amp;"/"&amp;Tabela2[[#This Row],[Estado]]</f>
        <v>Machacalis/MG</v>
      </c>
      <c r="D1896">
        <v>39873000</v>
      </c>
      <c r="E1896">
        <v>39873999</v>
      </c>
      <c r="F1896" t="e" vm="1778">
        <v>#VALUE!</v>
      </c>
      <c r="G1896" t="e" cm="1">
        <f t="array" aca="1" ref="G1896" ca="1">_FV(Tabela2[[#This Row],[Cidade]],"Latitude")</f>
        <v>#NAME?</v>
      </c>
      <c r="H1896" t="e" cm="1">
        <f t="array" aca="1" ref="H1896" ca="1">_FV(Tabela2[[#This Row],[Cidade]],"Longitude")</f>
        <v>#NAME?</v>
      </c>
    </row>
    <row r="1897" spans="1:8" x14ac:dyDescent="0.25">
      <c r="A1897" t="s">
        <v>82</v>
      </c>
      <c r="B1897" t="s">
        <v>1087</v>
      </c>
      <c r="C1897" t="str">
        <f>Tabela2[[#This Row],[Localidade]]&amp;"/"&amp;Tabela2[[#This Row],[Estado]]</f>
        <v>Machado/MG</v>
      </c>
      <c r="D1897">
        <v>37750000</v>
      </c>
      <c r="E1897">
        <v>37756999</v>
      </c>
      <c r="F1897" t="e" vm="1779">
        <v>#VALUE!</v>
      </c>
      <c r="G1897" t="e" cm="1">
        <f t="array" aca="1" ref="G1897" ca="1">_FV(Tabela2[[#This Row],[Cidade]],"Latitude")</f>
        <v>#NAME?</v>
      </c>
      <c r="H1897" t="e" cm="1">
        <f t="array" aca="1" ref="H1897" ca="1">_FV(Tabela2[[#This Row],[Cidade]],"Longitude")</f>
        <v>#NAME?</v>
      </c>
    </row>
    <row r="1898" spans="1:8" x14ac:dyDescent="0.25">
      <c r="A1898" t="s">
        <v>82</v>
      </c>
      <c r="B1898" t="s">
        <v>1088</v>
      </c>
      <c r="C1898" t="str">
        <f>Tabela2[[#This Row],[Localidade]]&amp;"/"&amp;Tabela2[[#This Row],[Estado]]</f>
        <v>Madre de Deus de Minas/MG</v>
      </c>
      <c r="D1898">
        <v>37305000</v>
      </c>
      <c r="E1898">
        <v>37309999</v>
      </c>
      <c r="F1898" t="e" vm="1780">
        <v>#VALUE!</v>
      </c>
      <c r="G1898" t="e" cm="1">
        <f t="array" aca="1" ref="G1898" ca="1">_FV(Tabela2[[#This Row],[Cidade]],"Latitude")</f>
        <v>#NAME?</v>
      </c>
      <c r="H1898" t="e" cm="1">
        <f t="array" aca="1" ref="H1898" ca="1">_FV(Tabela2[[#This Row],[Cidade]],"Longitude")</f>
        <v>#NAME?</v>
      </c>
    </row>
    <row r="1899" spans="1:8" x14ac:dyDescent="0.25">
      <c r="A1899" t="s">
        <v>82</v>
      </c>
      <c r="B1899" t="s">
        <v>1089</v>
      </c>
      <c r="C1899" t="str">
        <f>Tabela2[[#This Row],[Localidade]]&amp;"/"&amp;Tabela2[[#This Row],[Estado]]</f>
        <v>Malacacheta/MG</v>
      </c>
      <c r="D1899">
        <v>39690000</v>
      </c>
      <c r="E1899">
        <v>39694999</v>
      </c>
      <c r="F1899" t="e" vm="1781">
        <v>#VALUE!</v>
      </c>
      <c r="G1899" t="e" cm="1">
        <f t="array" aca="1" ref="G1899" ca="1">_FV(Tabela2[[#This Row],[Cidade]],"Latitude")</f>
        <v>#NAME?</v>
      </c>
      <c r="H1899" t="e" cm="1">
        <f t="array" aca="1" ref="H1899" ca="1">_FV(Tabela2[[#This Row],[Cidade]],"Longitude")</f>
        <v>#NAME?</v>
      </c>
    </row>
    <row r="1900" spans="1:8" x14ac:dyDescent="0.25">
      <c r="A1900" t="s">
        <v>82</v>
      </c>
      <c r="B1900" t="s">
        <v>1090</v>
      </c>
      <c r="C1900" t="str">
        <f>Tabela2[[#This Row],[Localidade]]&amp;"/"&amp;Tabela2[[#This Row],[Estado]]</f>
        <v>Mamonas/MG</v>
      </c>
      <c r="D1900">
        <v>39516000</v>
      </c>
      <c r="E1900">
        <v>39516999</v>
      </c>
      <c r="F1900" t="e" vm="1782">
        <v>#VALUE!</v>
      </c>
      <c r="G1900" t="e" cm="1">
        <f t="array" aca="1" ref="G1900" ca="1">_FV(Tabela2[[#This Row],[Cidade]],"Latitude")</f>
        <v>#NAME?</v>
      </c>
      <c r="H1900" t="e" cm="1">
        <f t="array" aca="1" ref="H1900" ca="1">_FV(Tabela2[[#This Row],[Cidade]],"Longitude")</f>
        <v>#NAME?</v>
      </c>
    </row>
    <row r="1901" spans="1:8" x14ac:dyDescent="0.25">
      <c r="A1901" t="s">
        <v>82</v>
      </c>
      <c r="B1901" t="s">
        <v>1091</v>
      </c>
      <c r="C1901" t="str">
        <f>Tabela2[[#This Row],[Localidade]]&amp;"/"&amp;Tabela2[[#This Row],[Estado]]</f>
        <v>Manga/MG</v>
      </c>
      <c r="D1901">
        <v>39460000</v>
      </c>
      <c r="E1901">
        <v>39464999</v>
      </c>
      <c r="F1901" t="e" vm="1783">
        <v>#VALUE!</v>
      </c>
      <c r="G1901" t="e" cm="1">
        <f t="array" aca="1" ref="G1901" ca="1">_FV(Tabela2[[#This Row],[Cidade]],"Latitude")</f>
        <v>#NAME?</v>
      </c>
      <c r="H1901" t="e" cm="1">
        <f t="array" aca="1" ref="H1901" ca="1">_FV(Tabela2[[#This Row],[Cidade]],"Longitude")</f>
        <v>#NAME?</v>
      </c>
    </row>
    <row r="1902" spans="1:8" x14ac:dyDescent="0.25">
      <c r="A1902" t="s">
        <v>82</v>
      </c>
      <c r="B1902" t="s">
        <v>3550</v>
      </c>
      <c r="C1902" t="str">
        <f>Tabela2[[#This Row],[Localidade]]&amp;"/"&amp;Tabela2[[#This Row],[Estado]]</f>
        <v>Manhuacu/MG</v>
      </c>
      <c r="D1902">
        <v>36900000</v>
      </c>
      <c r="E1902">
        <v>36912999</v>
      </c>
      <c r="F1902" t="e" vm="1784">
        <v>#VALUE!</v>
      </c>
      <c r="G1902" t="e" cm="1">
        <f t="array" aca="1" ref="G1902" ca="1">_FV(Tabela2[[#This Row],[Cidade]],"Latitude")</f>
        <v>#NAME?</v>
      </c>
      <c r="H1902" t="e" cm="1">
        <f t="array" aca="1" ref="H1902" ca="1">_FV(Tabela2[[#This Row],[Cidade]],"Longitude")</f>
        <v>#NAME?</v>
      </c>
    </row>
    <row r="1903" spans="1:8" x14ac:dyDescent="0.25">
      <c r="A1903" t="s">
        <v>82</v>
      </c>
      <c r="B1903" t="s">
        <v>1092</v>
      </c>
      <c r="C1903" t="str">
        <f>Tabela2[[#This Row],[Localidade]]&amp;"/"&amp;Tabela2[[#This Row],[Estado]]</f>
        <v>Manhumirim/MG</v>
      </c>
      <c r="D1903">
        <v>36970000</v>
      </c>
      <c r="E1903">
        <v>36971999</v>
      </c>
      <c r="F1903" t="e" vm="1785">
        <v>#VALUE!</v>
      </c>
      <c r="G1903" t="e" cm="1">
        <f t="array" aca="1" ref="G1903" ca="1">_FV(Tabela2[[#This Row],[Cidade]],"Latitude")</f>
        <v>#NAME?</v>
      </c>
      <c r="H1903" t="e" cm="1">
        <f t="array" aca="1" ref="H1903" ca="1">_FV(Tabela2[[#This Row],[Cidade]],"Longitude")</f>
        <v>#NAME?</v>
      </c>
    </row>
    <row r="1904" spans="1:8" x14ac:dyDescent="0.25">
      <c r="A1904" t="s">
        <v>82</v>
      </c>
      <c r="B1904" t="s">
        <v>1093</v>
      </c>
      <c r="C1904" t="str">
        <f>Tabela2[[#This Row],[Localidade]]&amp;"/"&amp;Tabela2[[#This Row],[Estado]]</f>
        <v>Mantena/MG</v>
      </c>
      <c r="D1904">
        <v>35290000</v>
      </c>
      <c r="E1904">
        <v>35297999</v>
      </c>
      <c r="F1904" t="e" vm="1786">
        <v>#VALUE!</v>
      </c>
      <c r="G1904" t="e" cm="1">
        <f t="array" aca="1" ref="G1904" ca="1">_FV(Tabela2[[#This Row],[Cidade]],"Latitude")</f>
        <v>#NAME?</v>
      </c>
      <c r="H1904" t="e" cm="1">
        <f t="array" aca="1" ref="H1904" ca="1">_FV(Tabela2[[#This Row],[Cidade]],"Longitude")</f>
        <v>#NAME?</v>
      </c>
    </row>
    <row r="1905" spans="1:8" x14ac:dyDescent="0.25">
      <c r="A1905" t="s">
        <v>82</v>
      </c>
      <c r="B1905" t="s">
        <v>1094</v>
      </c>
      <c r="C1905" t="str">
        <f>Tabela2[[#This Row],[Localidade]]&amp;"/"&amp;Tabela2[[#This Row],[Estado]]</f>
        <v>Mar de Espanha/MG</v>
      </c>
      <c r="D1905">
        <v>36640000</v>
      </c>
      <c r="E1905">
        <v>36649999</v>
      </c>
      <c r="F1905" t="e" vm="1787">
        <v>#VALUE!</v>
      </c>
      <c r="G1905" t="e" cm="1">
        <f t="array" aca="1" ref="G1905" ca="1">_FV(Tabela2[[#This Row],[Cidade]],"Latitude")</f>
        <v>#NAME?</v>
      </c>
      <c r="H1905" t="e" cm="1">
        <f t="array" aca="1" ref="H1905" ca="1">_FV(Tabela2[[#This Row],[Cidade]],"Longitude")</f>
        <v>#NAME?</v>
      </c>
    </row>
    <row r="1906" spans="1:8" x14ac:dyDescent="0.25">
      <c r="A1906" t="s">
        <v>82</v>
      </c>
      <c r="B1906" t="s">
        <v>1095</v>
      </c>
      <c r="C1906" t="str">
        <f>Tabela2[[#This Row],[Localidade]]&amp;"/"&amp;Tabela2[[#This Row],[Estado]]</f>
        <v>Maravilhas/MG</v>
      </c>
      <c r="D1906">
        <v>35666000</v>
      </c>
      <c r="E1906">
        <v>35666999</v>
      </c>
      <c r="F1906" t="e" vm="1788">
        <v>#VALUE!</v>
      </c>
      <c r="G1906" t="e" cm="1">
        <f t="array" aca="1" ref="G1906" ca="1">_FV(Tabela2[[#This Row],[Cidade]],"Latitude")</f>
        <v>#NAME?</v>
      </c>
      <c r="H1906" t="e" cm="1">
        <f t="array" aca="1" ref="H1906" ca="1">_FV(Tabela2[[#This Row],[Cidade]],"Longitude")</f>
        <v>#NAME?</v>
      </c>
    </row>
    <row r="1907" spans="1:8" x14ac:dyDescent="0.25">
      <c r="A1907" t="s">
        <v>82</v>
      </c>
      <c r="B1907" t="s">
        <v>3721</v>
      </c>
      <c r="C1907" t="str">
        <f>Tabela2[[#This Row],[Localidade]]&amp;"/"&amp;Tabela2[[#This Row],[Estado]]</f>
        <v>Maria da Fe/MG</v>
      </c>
      <c r="D1907">
        <v>37517000</v>
      </c>
      <c r="E1907">
        <v>37519999</v>
      </c>
      <c r="F1907" t="e" vm="1789">
        <v>#VALUE!</v>
      </c>
      <c r="G1907" t="e" cm="1">
        <f t="array" aca="1" ref="G1907" ca="1">_FV(Tabela2[[#This Row],[Cidade]],"Latitude")</f>
        <v>#NAME?</v>
      </c>
      <c r="H1907" t="e" cm="1">
        <f t="array" aca="1" ref="H1907" ca="1">_FV(Tabela2[[#This Row],[Cidade]],"Longitude")</f>
        <v>#NAME?</v>
      </c>
    </row>
    <row r="1908" spans="1:8" x14ac:dyDescent="0.25">
      <c r="A1908" t="s">
        <v>82</v>
      </c>
      <c r="B1908" t="s">
        <v>1096</v>
      </c>
      <c r="C1908" t="str">
        <f>Tabela2[[#This Row],[Localidade]]&amp;"/"&amp;Tabela2[[#This Row],[Estado]]</f>
        <v>Mariana/MG</v>
      </c>
      <c r="D1908">
        <v>35420000</v>
      </c>
      <c r="E1908">
        <v>35429999</v>
      </c>
      <c r="F1908" t="e" vm="1790">
        <v>#VALUE!</v>
      </c>
      <c r="G1908" t="e" cm="1">
        <f t="array" aca="1" ref="G1908" ca="1">_FV(Tabela2[[#This Row],[Cidade]],"Latitude")</f>
        <v>#NAME?</v>
      </c>
      <c r="H1908" t="e" cm="1">
        <f t="array" aca="1" ref="H1908" ca="1">_FV(Tabela2[[#This Row],[Cidade]],"Longitude")</f>
        <v>#NAME?</v>
      </c>
    </row>
    <row r="1909" spans="1:8" x14ac:dyDescent="0.25">
      <c r="A1909" t="s">
        <v>82</v>
      </c>
      <c r="B1909" t="s">
        <v>1097</v>
      </c>
      <c r="C1909" t="str">
        <f>Tabela2[[#This Row],[Localidade]]&amp;"/"&amp;Tabela2[[#This Row],[Estado]]</f>
        <v>Marilac/MG</v>
      </c>
      <c r="D1909">
        <v>35115000</v>
      </c>
      <c r="E1909">
        <v>35115999</v>
      </c>
      <c r="F1909" t="e" vm="1791">
        <v>#VALUE!</v>
      </c>
      <c r="G1909" t="e" cm="1">
        <f t="array" aca="1" ref="G1909" ca="1">_FV(Tabela2[[#This Row],[Cidade]],"Latitude")</f>
        <v>#NAME?</v>
      </c>
      <c r="H1909" t="e" cm="1">
        <f t="array" aca="1" ref="H1909" ca="1">_FV(Tabela2[[#This Row],[Cidade]],"Longitude")</f>
        <v>#NAME?</v>
      </c>
    </row>
    <row r="1910" spans="1:8" x14ac:dyDescent="0.25">
      <c r="A1910" t="s">
        <v>82</v>
      </c>
      <c r="B1910" t="s">
        <v>3162</v>
      </c>
      <c r="C1910" t="str">
        <f>Tabela2[[#This Row],[Localidade]]&amp;"/"&amp;Tabela2[[#This Row],[Estado]]</f>
        <v>Mario Campos/MG</v>
      </c>
      <c r="D1910">
        <v>32470000</v>
      </c>
      <c r="E1910">
        <v>32499999</v>
      </c>
      <c r="F1910" t="e" vm="1792">
        <v>#VALUE!</v>
      </c>
      <c r="G1910" t="e" cm="1">
        <f t="array" aca="1" ref="G1910" ca="1">_FV(Tabela2[[#This Row],[Cidade]],"Latitude")</f>
        <v>#NAME?</v>
      </c>
      <c r="H1910" t="e" cm="1">
        <f t="array" aca="1" ref="H1910" ca="1">_FV(Tabela2[[#This Row],[Cidade]],"Longitude")</f>
        <v>#NAME?</v>
      </c>
    </row>
    <row r="1911" spans="1:8" x14ac:dyDescent="0.25">
      <c r="A1911" t="s">
        <v>82</v>
      </c>
      <c r="B1911" t="s">
        <v>3163</v>
      </c>
      <c r="C1911" t="str">
        <f>Tabela2[[#This Row],[Localidade]]&amp;"/"&amp;Tabela2[[#This Row],[Estado]]</f>
        <v>Maripa de Minas/MG</v>
      </c>
      <c r="D1911">
        <v>36608000</v>
      </c>
      <c r="E1911">
        <v>36609999</v>
      </c>
      <c r="F1911" t="e" vm="1793">
        <v>#VALUE!</v>
      </c>
      <c r="G1911" t="e" cm="1">
        <f t="array" aca="1" ref="G1911" ca="1">_FV(Tabela2[[#This Row],[Cidade]],"Latitude")</f>
        <v>#NAME?</v>
      </c>
      <c r="H1911" t="e" cm="1">
        <f t="array" aca="1" ref="H1911" ca="1">_FV(Tabela2[[#This Row],[Cidade]],"Longitude")</f>
        <v>#NAME?</v>
      </c>
    </row>
    <row r="1912" spans="1:8" x14ac:dyDescent="0.25">
      <c r="A1912" t="s">
        <v>82</v>
      </c>
      <c r="B1912" t="s">
        <v>3722</v>
      </c>
      <c r="C1912" t="str">
        <f>Tabela2[[#This Row],[Localidade]]&amp;"/"&amp;Tabela2[[#This Row],[Estado]]</f>
        <v>Marlieria/MG</v>
      </c>
      <c r="D1912">
        <v>35185000</v>
      </c>
      <c r="E1912">
        <v>35187999</v>
      </c>
      <c r="F1912" t="e" vm="1794">
        <v>#VALUE!</v>
      </c>
      <c r="G1912" t="e" cm="1">
        <f t="array" aca="1" ref="G1912" ca="1">_FV(Tabela2[[#This Row],[Cidade]],"Latitude")</f>
        <v>#NAME?</v>
      </c>
      <c r="H1912" t="e" cm="1">
        <f t="array" aca="1" ref="H1912" ca="1">_FV(Tabela2[[#This Row],[Cidade]],"Longitude")</f>
        <v>#NAME?</v>
      </c>
    </row>
    <row r="1913" spans="1:8" x14ac:dyDescent="0.25">
      <c r="A1913" t="s">
        <v>82</v>
      </c>
      <c r="B1913" t="s">
        <v>5005</v>
      </c>
      <c r="C1913" t="str">
        <f>Tabela2[[#This Row],[Localidade]]&amp;"/"&amp;Tabela2[[#This Row],[Estado]]</f>
        <v>Marmelopolis/MG</v>
      </c>
      <c r="D1913">
        <v>37516000</v>
      </c>
      <c r="E1913">
        <v>37516999</v>
      </c>
      <c r="F1913" t="e" vm="1795">
        <v>#VALUE!</v>
      </c>
      <c r="G1913" t="e" cm="1">
        <f t="array" aca="1" ref="G1913" ca="1">_FV(Tabela2[[#This Row],[Cidade]],"Latitude")</f>
        <v>#NAME?</v>
      </c>
      <c r="H1913" t="e" cm="1">
        <f t="array" aca="1" ref="H1913" ca="1">_FV(Tabela2[[#This Row],[Cidade]],"Longitude")</f>
        <v>#NAME?</v>
      </c>
    </row>
    <row r="1914" spans="1:8" x14ac:dyDescent="0.25">
      <c r="A1914" t="s">
        <v>82</v>
      </c>
      <c r="B1914" t="s">
        <v>1098</v>
      </c>
      <c r="C1914" t="str">
        <f>Tabela2[[#This Row],[Localidade]]&amp;"/"&amp;Tabela2[[#This Row],[Estado]]</f>
        <v>Martinho Campos/MG</v>
      </c>
      <c r="D1914">
        <v>35606000</v>
      </c>
      <c r="E1914">
        <v>35609999</v>
      </c>
      <c r="F1914" t="e" vm="1796">
        <v>#VALUE!</v>
      </c>
      <c r="G1914" t="e" cm="1">
        <f t="array" aca="1" ref="G1914" ca="1">_FV(Tabela2[[#This Row],[Cidade]],"Latitude")</f>
        <v>#NAME?</v>
      </c>
      <c r="H1914" t="e" cm="1">
        <f t="array" aca="1" ref="H1914" ca="1">_FV(Tabela2[[#This Row],[Cidade]],"Longitude")</f>
        <v>#NAME?</v>
      </c>
    </row>
    <row r="1915" spans="1:8" x14ac:dyDescent="0.25">
      <c r="A1915" t="s">
        <v>82</v>
      </c>
      <c r="B1915" t="s">
        <v>1099</v>
      </c>
      <c r="C1915" t="str">
        <f>Tabela2[[#This Row],[Localidade]]&amp;"/"&amp;Tabela2[[#This Row],[Estado]]</f>
        <v>Martins Soares/MG</v>
      </c>
      <c r="D1915">
        <v>36972000</v>
      </c>
      <c r="E1915">
        <v>36973999</v>
      </c>
      <c r="F1915" t="e" vm="1797">
        <v>#VALUE!</v>
      </c>
      <c r="G1915" t="e" cm="1">
        <f t="array" aca="1" ref="G1915" ca="1">_FV(Tabela2[[#This Row],[Cidade]],"Latitude")</f>
        <v>#NAME?</v>
      </c>
      <c r="H1915" t="e" cm="1">
        <f t="array" aca="1" ref="H1915" ca="1">_FV(Tabela2[[#This Row],[Cidade]],"Longitude")</f>
        <v>#NAME?</v>
      </c>
    </row>
    <row r="1916" spans="1:8" x14ac:dyDescent="0.25">
      <c r="A1916" t="s">
        <v>82</v>
      </c>
      <c r="B1916" t="s">
        <v>1100</v>
      </c>
      <c r="C1916" t="str">
        <f>Tabela2[[#This Row],[Localidade]]&amp;"/"&amp;Tabela2[[#This Row],[Estado]]</f>
        <v>Mata Verde/MG</v>
      </c>
      <c r="D1916">
        <v>39915000</v>
      </c>
      <c r="E1916">
        <v>39916999</v>
      </c>
      <c r="F1916" t="e" vm="1798">
        <v>#VALUE!</v>
      </c>
      <c r="G1916" t="e" cm="1">
        <f t="array" aca="1" ref="G1916" ca="1">_FV(Tabela2[[#This Row],[Cidade]],"Latitude")</f>
        <v>#NAME?</v>
      </c>
      <c r="H1916" t="e" cm="1">
        <f t="array" aca="1" ref="H1916" ca="1">_FV(Tabela2[[#This Row],[Cidade]],"Longitude")</f>
        <v>#NAME?</v>
      </c>
    </row>
    <row r="1917" spans="1:8" x14ac:dyDescent="0.25">
      <c r="A1917" t="s">
        <v>82</v>
      </c>
      <c r="B1917" t="s">
        <v>3413</v>
      </c>
      <c r="C1917" t="str">
        <f>Tabela2[[#This Row],[Localidade]]&amp;"/"&amp;Tabela2[[#This Row],[Estado]]</f>
        <v>Materlandia/MG</v>
      </c>
      <c r="D1917">
        <v>39755000</v>
      </c>
      <c r="E1917">
        <v>39764999</v>
      </c>
      <c r="F1917" t="e" vm="1799">
        <v>#VALUE!</v>
      </c>
      <c r="G1917" t="e" cm="1">
        <f t="array" aca="1" ref="G1917" ca="1">_FV(Tabela2[[#This Row],[Cidade]],"Latitude")</f>
        <v>#NAME?</v>
      </c>
      <c r="H1917" t="e" cm="1">
        <f t="array" aca="1" ref="H1917" ca="1">_FV(Tabela2[[#This Row],[Cidade]],"Longitude")</f>
        <v>#NAME?</v>
      </c>
    </row>
    <row r="1918" spans="1:8" x14ac:dyDescent="0.25">
      <c r="A1918" t="s">
        <v>82</v>
      </c>
      <c r="B1918" t="s">
        <v>1101</v>
      </c>
      <c r="C1918" t="str">
        <f>Tabela2[[#This Row],[Localidade]]&amp;"/"&amp;Tabela2[[#This Row],[Estado]]</f>
        <v>Mateus Leme/MG</v>
      </c>
      <c r="D1918">
        <v>35670000</v>
      </c>
      <c r="E1918">
        <v>35674999</v>
      </c>
      <c r="F1918" t="e" vm="1800">
        <v>#VALUE!</v>
      </c>
      <c r="G1918" t="e" cm="1">
        <f t="array" aca="1" ref="G1918" ca="1">_FV(Tabela2[[#This Row],[Cidade]],"Latitude")</f>
        <v>#NAME?</v>
      </c>
      <c r="H1918" t="e" cm="1">
        <f t="array" aca="1" ref="H1918" ca="1">_FV(Tabela2[[#This Row],[Cidade]],"Longitude")</f>
        <v>#NAME?</v>
      </c>
    </row>
    <row r="1919" spans="1:8" x14ac:dyDescent="0.25">
      <c r="A1919" t="s">
        <v>82</v>
      </c>
      <c r="B1919" t="s">
        <v>1102</v>
      </c>
      <c r="C1919" t="str">
        <f>Tabela2[[#This Row],[Localidade]]&amp;"/"&amp;Tabela2[[#This Row],[Estado]]</f>
        <v>Mathias Lobato/MG</v>
      </c>
      <c r="D1919">
        <v>35110000</v>
      </c>
      <c r="E1919">
        <v>35111999</v>
      </c>
      <c r="F1919" t="e" vm="1801">
        <v>#VALUE!</v>
      </c>
      <c r="G1919" t="e" cm="1">
        <f t="array" aca="1" ref="G1919" ca="1">_FV(Tabela2[[#This Row],[Cidade]],"Latitude")</f>
        <v>#NAME?</v>
      </c>
      <c r="H1919" t="e" cm="1">
        <f t="array" aca="1" ref="H1919" ca="1">_FV(Tabela2[[#This Row],[Cidade]],"Longitude")</f>
        <v>#NAME?</v>
      </c>
    </row>
    <row r="1920" spans="1:8" x14ac:dyDescent="0.25">
      <c r="A1920" t="s">
        <v>82</v>
      </c>
      <c r="B1920" t="s">
        <v>1103</v>
      </c>
      <c r="C1920" t="str">
        <f>Tabela2[[#This Row],[Localidade]]&amp;"/"&amp;Tabela2[[#This Row],[Estado]]</f>
        <v>Matias Barbosa/MG</v>
      </c>
      <c r="D1920">
        <v>36120000</v>
      </c>
      <c r="E1920">
        <v>36122999</v>
      </c>
      <c r="F1920" t="e" vm="1802">
        <v>#VALUE!</v>
      </c>
      <c r="G1920" t="e" cm="1">
        <f t="array" aca="1" ref="G1920" ca="1">_FV(Tabela2[[#This Row],[Cidade]],"Latitude")</f>
        <v>#NAME?</v>
      </c>
      <c r="H1920" t="e" cm="1">
        <f t="array" aca="1" ref="H1920" ca="1">_FV(Tabela2[[#This Row],[Cidade]],"Longitude")</f>
        <v>#NAME?</v>
      </c>
    </row>
    <row r="1921" spans="1:8" x14ac:dyDescent="0.25">
      <c r="A1921" t="s">
        <v>82</v>
      </c>
      <c r="B1921" t="s">
        <v>1104</v>
      </c>
      <c r="C1921" t="str">
        <f>Tabela2[[#This Row],[Localidade]]&amp;"/"&amp;Tabela2[[#This Row],[Estado]]</f>
        <v>Matias Cardoso/MG</v>
      </c>
      <c r="D1921">
        <v>39478000</v>
      </c>
      <c r="E1921">
        <v>39479999</v>
      </c>
      <c r="F1921" t="e" vm="1803">
        <v>#VALUE!</v>
      </c>
      <c r="G1921" t="e" cm="1">
        <f t="array" aca="1" ref="G1921" ca="1">_FV(Tabela2[[#This Row],[Cidade]],"Latitude")</f>
        <v>#NAME?</v>
      </c>
      <c r="H1921" t="e" cm="1">
        <f t="array" aca="1" ref="H1921" ca="1">_FV(Tabela2[[#This Row],[Cidade]],"Longitude")</f>
        <v>#NAME?</v>
      </c>
    </row>
    <row r="1922" spans="1:8" x14ac:dyDescent="0.25">
      <c r="A1922" t="s">
        <v>82</v>
      </c>
      <c r="B1922" t="s">
        <v>5006</v>
      </c>
      <c r="C1922" t="str">
        <f>Tabela2[[#This Row],[Localidade]]&amp;"/"&amp;Tabela2[[#This Row],[Estado]]</f>
        <v>Matipo/MG</v>
      </c>
      <c r="D1922">
        <v>35367000</v>
      </c>
      <c r="E1922">
        <v>35367999</v>
      </c>
      <c r="F1922" t="e" vm="1804">
        <v>#VALUE!</v>
      </c>
      <c r="G1922" t="e" cm="1">
        <f t="array" aca="1" ref="G1922" ca="1">_FV(Tabela2[[#This Row],[Cidade]],"Latitude")</f>
        <v>#NAME?</v>
      </c>
      <c r="H1922" t="e" cm="1">
        <f t="array" aca="1" ref="H1922" ca="1">_FV(Tabela2[[#This Row],[Cidade]],"Longitude")</f>
        <v>#NAME?</v>
      </c>
    </row>
    <row r="1923" spans="1:8" x14ac:dyDescent="0.25">
      <c r="A1923" t="s">
        <v>82</v>
      </c>
      <c r="B1923" t="s">
        <v>1105</v>
      </c>
      <c r="C1923" t="str">
        <f>Tabela2[[#This Row],[Localidade]]&amp;"/"&amp;Tabela2[[#This Row],[Estado]]</f>
        <v>Mato Verde/MG</v>
      </c>
      <c r="D1923">
        <v>39527000</v>
      </c>
      <c r="E1923">
        <v>39528999</v>
      </c>
      <c r="F1923" t="e" vm="1805">
        <v>#VALUE!</v>
      </c>
      <c r="G1923" t="e" cm="1">
        <f t="array" aca="1" ref="G1923" ca="1">_FV(Tabela2[[#This Row],[Cidade]],"Latitude")</f>
        <v>#NAME?</v>
      </c>
      <c r="H1923" t="e" cm="1">
        <f t="array" aca="1" ref="H1923" ca="1">_FV(Tabela2[[#This Row],[Cidade]],"Longitude")</f>
        <v>#NAME?</v>
      </c>
    </row>
    <row r="1924" spans="1:8" x14ac:dyDescent="0.25">
      <c r="A1924" t="s">
        <v>82</v>
      </c>
      <c r="B1924" t="s">
        <v>1106</v>
      </c>
      <c r="C1924" t="str">
        <f>Tabela2[[#This Row],[Localidade]]&amp;"/"&amp;Tabela2[[#This Row],[Estado]]</f>
        <v>Matozinhos/MG</v>
      </c>
      <c r="D1924">
        <v>35720000</v>
      </c>
      <c r="E1924">
        <v>35729999</v>
      </c>
      <c r="F1924" t="e" vm="1806">
        <v>#VALUE!</v>
      </c>
      <c r="G1924" t="e" cm="1">
        <f t="array" aca="1" ref="G1924" ca="1">_FV(Tabela2[[#This Row],[Cidade]],"Latitude")</f>
        <v>#NAME?</v>
      </c>
      <c r="H1924" t="e" cm="1">
        <f t="array" aca="1" ref="H1924" ca="1">_FV(Tabela2[[#This Row],[Cidade]],"Longitude")</f>
        <v>#NAME?</v>
      </c>
    </row>
    <row r="1925" spans="1:8" x14ac:dyDescent="0.25">
      <c r="A1925" t="s">
        <v>82</v>
      </c>
      <c r="B1925" t="s">
        <v>1107</v>
      </c>
      <c r="C1925" t="str">
        <f>Tabela2[[#This Row],[Localidade]]&amp;"/"&amp;Tabela2[[#This Row],[Estado]]</f>
        <v>Matutina/MG</v>
      </c>
      <c r="D1925">
        <v>38870000</v>
      </c>
      <c r="E1925">
        <v>38879999</v>
      </c>
      <c r="F1925" t="e" vm="1807">
        <v>#VALUE!</v>
      </c>
      <c r="G1925" t="e" cm="1">
        <f t="array" aca="1" ref="G1925" ca="1">_FV(Tabela2[[#This Row],[Cidade]],"Latitude")</f>
        <v>#NAME?</v>
      </c>
      <c r="H1925" t="e" cm="1">
        <f t="array" aca="1" ref="H1925" ca="1">_FV(Tabela2[[#This Row],[Cidade]],"Longitude")</f>
        <v>#NAME?</v>
      </c>
    </row>
    <row r="1926" spans="1:8" x14ac:dyDescent="0.25">
      <c r="A1926" t="s">
        <v>82</v>
      </c>
      <c r="B1926" t="s">
        <v>1108</v>
      </c>
      <c r="C1926" t="str">
        <f>Tabela2[[#This Row],[Localidade]]&amp;"/"&amp;Tabela2[[#This Row],[Estado]]</f>
        <v>Medeiros/MG</v>
      </c>
      <c r="D1926">
        <v>38930000</v>
      </c>
      <c r="E1926">
        <v>38949999</v>
      </c>
      <c r="F1926" t="e" vm="1808">
        <v>#VALUE!</v>
      </c>
      <c r="G1926" t="e" cm="1">
        <f t="array" aca="1" ref="G1926" ca="1">_FV(Tabela2[[#This Row],[Cidade]],"Latitude")</f>
        <v>#NAME?</v>
      </c>
      <c r="H1926" t="e" cm="1">
        <f t="array" aca="1" ref="H1926" ca="1">_FV(Tabela2[[#This Row],[Cidade]],"Longitude")</f>
        <v>#NAME?</v>
      </c>
    </row>
    <row r="1927" spans="1:8" x14ac:dyDescent="0.25">
      <c r="A1927" t="s">
        <v>82</v>
      </c>
      <c r="B1927" t="s">
        <v>1109</v>
      </c>
      <c r="C1927" t="str">
        <f>Tabela2[[#This Row],[Localidade]]&amp;"/"&amp;Tabela2[[#This Row],[Estado]]</f>
        <v>Medina/MG</v>
      </c>
      <c r="D1927">
        <v>39620000</v>
      </c>
      <c r="E1927">
        <v>39624999</v>
      </c>
      <c r="F1927" t="e" vm="1809">
        <v>#VALUE!</v>
      </c>
      <c r="G1927" t="e" cm="1">
        <f t="array" aca="1" ref="G1927" ca="1">_FV(Tabela2[[#This Row],[Cidade]],"Latitude")</f>
        <v>#NAME?</v>
      </c>
      <c r="H1927" t="e" cm="1">
        <f t="array" aca="1" ref="H1927" ca="1">_FV(Tabela2[[#This Row],[Cidade]],"Longitude")</f>
        <v>#NAME?</v>
      </c>
    </row>
    <row r="1928" spans="1:8" x14ac:dyDescent="0.25">
      <c r="A1928" t="s">
        <v>82</v>
      </c>
      <c r="B1928" t="s">
        <v>1110</v>
      </c>
      <c r="C1928" t="str">
        <f>Tabela2[[#This Row],[Localidade]]&amp;"/"&amp;Tabela2[[#This Row],[Estado]]</f>
        <v>Mendes Pimentel/MG</v>
      </c>
      <c r="D1928">
        <v>35270000</v>
      </c>
      <c r="E1928">
        <v>35274999</v>
      </c>
      <c r="F1928" t="e" vm="1810">
        <v>#VALUE!</v>
      </c>
      <c r="G1928" t="e" cm="1">
        <f t="array" aca="1" ref="G1928" ca="1">_FV(Tabela2[[#This Row],[Cidade]],"Latitude")</f>
        <v>#NAME?</v>
      </c>
      <c r="H1928" t="e" cm="1">
        <f t="array" aca="1" ref="H1928" ca="1">_FV(Tabela2[[#This Row],[Cidade]],"Longitude")</f>
        <v>#NAME?</v>
      </c>
    </row>
    <row r="1929" spans="1:8" x14ac:dyDescent="0.25">
      <c r="A1929" t="s">
        <v>82</v>
      </c>
      <c r="B1929" t="s">
        <v>5170</v>
      </c>
      <c r="C1929" t="str">
        <f>Tabela2[[#This Row],[Localidade]]&amp;"/"&amp;Tabela2[[#This Row],[Estado]]</f>
        <v>Merces/MG</v>
      </c>
      <c r="D1929">
        <v>36190000</v>
      </c>
      <c r="E1929">
        <v>36194999</v>
      </c>
      <c r="F1929" t="e" vm="1811">
        <v>#VALUE!</v>
      </c>
      <c r="G1929" t="e" cm="1">
        <f t="array" aca="1" ref="G1929" ca="1">_FV(Tabela2[[#This Row],[Cidade]],"Latitude")</f>
        <v>#NAME?</v>
      </c>
      <c r="H1929" t="e" cm="1">
        <f t="array" aca="1" ref="H1929" ca="1">_FV(Tabela2[[#This Row],[Cidade]],"Longitude")</f>
        <v>#NAME?</v>
      </c>
    </row>
    <row r="1930" spans="1:8" x14ac:dyDescent="0.25">
      <c r="A1930" t="s">
        <v>82</v>
      </c>
      <c r="B1930" t="s">
        <v>1111</v>
      </c>
      <c r="C1930" t="str">
        <f>Tabela2[[#This Row],[Localidade]]&amp;"/"&amp;Tabela2[[#This Row],[Estado]]</f>
        <v>Mesquita/MG</v>
      </c>
      <c r="D1930">
        <v>35116000</v>
      </c>
      <c r="E1930">
        <v>35116999</v>
      </c>
      <c r="F1930" t="e" vm="1812">
        <v>#VALUE!</v>
      </c>
      <c r="G1930" t="e" cm="1">
        <f t="array" aca="1" ref="G1930" ca="1">_FV(Tabela2[[#This Row],[Cidade]],"Latitude")</f>
        <v>#NAME?</v>
      </c>
      <c r="H1930" t="e" cm="1">
        <f t="array" aca="1" ref="H1930" ca="1">_FV(Tabela2[[#This Row],[Cidade]],"Longitude")</f>
        <v>#NAME?</v>
      </c>
    </row>
    <row r="1931" spans="1:8" x14ac:dyDescent="0.25">
      <c r="A1931" t="s">
        <v>82</v>
      </c>
      <c r="B1931" t="s">
        <v>1112</v>
      </c>
      <c r="C1931" t="str">
        <f>Tabela2[[#This Row],[Localidade]]&amp;"/"&amp;Tabela2[[#This Row],[Estado]]</f>
        <v>Minas Novas/MG</v>
      </c>
      <c r="D1931">
        <v>39650000</v>
      </c>
      <c r="E1931">
        <v>39654999</v>
      </c>
      <c r="F1931" t="e" vm="1813">
        <v>#VALUE!</v>
      </c>
      <c r="G1931" t="e" cm="1">
        <f t="array" aca="1" ref="G1931" ca="1">_FV(Tabela2[[#This Row],[Cidade]],"Latitude")</f>
        <v>#NAME?</v>
      </c>
      <c r="H1931" t="e" cm="1">
        <f t="array" aca="1" ref="H1931" ca="1">_FV(Tabela2[[#This Row],[Cidade]],"Longitude")</f>
        <v>#NAME?</v>
      </c>
    </row>
    <row r="1932" spans="1:8" x14ac:dyDescent="0.25">
      <c r="A1932" t="s">
        <v>82</v>
      </c>
      <c r="B1932" t="s">
        <v>1113</v>
      </c>
      <c r="C1932" t="str">
        <f>Tabela2[[#This Row],[Localidade]]&amp;"/"&amp;Tabela2[[#This Row],[Estado]]</f>
        <v>Minduri/MG</v>
      </c>
      <c r="D1932">
        <v>37447000</v>
      </c>
      <c r="E1932">
        <v>37449999</v>
      </c>
      <c r="F1932" t="e" vm="1814">
        <v>#VALUE!</v>
      </c>
      <c r="G1932" t="e" cm="1">
        <f t="array" aca="1" ref="G1932" ca="1">_FV(Tabela2[[#This Row],[Cidade]],"Latitude")</f>
        <v>#NAME?</v>
      </c>
      <c r="H1932" t="e" cm="1">
        <f t="array" aca="1" ref="H1932" ca="1">_FV(Tabela2[[#This Row],[Cidade]],"Longitude")</f>
        <v>#NAME?</v>
      </c>
    </row>
    <row r="1933" spans="1:8" x14ac:dyDescent="0.25">
      <c r="A1933" t="s">
        <v>82</v>
      </c>
      <c r="B1933" t="s">
        <v>1114</v>
      </c>
      <c r="C1933" t="str">
        <f>Tabela2[[#This Row],[Localidade]]&amp;"/"&amp;Tabela2[[#This Row],[Estado]]</f>
        <v>Mirabela/MG</v>
      </c>
      <c r="D1933">
        <v>39373000</v>
      </c>
      <c r="E1933">
        <v>39377999</v>
      </c>
      <c r="F1933" t="e" vm="1815">
        <v>#VALUE!</v>
      </c>
      <c r="G1933" t="e" cm="1">
        <f t="array" aca="1" ref="G1933" ca="1">_FV(Tabela2[[#This Row],[Cidade]],"Latitude")</f>
        <v>#NAME?</v>
      </c>
      <c r="H1933" t="e" cm="1">
        <f t="array" aca="1" ref="H1933" ca="1">_FV(Tabela2[[#This Row],[Cidade]],"Longitude")</f>
        <v>#NAME?</v>
      </c>
    </row>
    <row r="1934" spans="1:8" x14ac:dyDescent="0.25">
      <c r="A1934" t="s">
        <v>82</v>
      </c>
      <c r="B1934" t="s">
        <v>1115</v>
      </c>
      <c r="C1934" t="str">
        <f>Tabela2[[#This Row],[Localidade]]&amp;"/"&amp;Tabela2[[#This Row],[Estado]]</f>
        <v>Miradouro/MG</v>
      </c>
      <c r="D1934">
        <v>36893000</v>
      </c>
      <c r="E1934">
        <v>36894999</v>
      </c>
      <c r="F1934" t="e" vm="1816">
        <v>#VALUE!</v>
      </c>
      <c r="G1934" t="e" cm="1">
        <f t="array" aca="1" ref="G1934" ca="1">_FV(Tabela2[[#This Row],[Cidade]],"Latitude")</f>
        <v>#NAME?</v>
      </c>
      <c r="H1934" t="e" cm="1">
        <f t="array" aca="1" ref="H1934" ca="1">_FV(Tabela2[[#This Row],[Cidade]],"Longitude")</f>
        <v>#NAME?</v>
      </c>
    </row>
    <row r="1935" spans="1:8" x14ac:dyDescent="0.25">
      <c r="A1935" t="s">
        <v>82</v>
      </c>
      <c r="B1935" t="s">
        <v>3923</v>
      </c>
      <c r="C1935" t="str">
        <f>Tabela2[[#This Row],[Localidade]]&amp;"/"&amp;Tabela2[[#This Row],[Estado]]</f>
        <v>Mirai/MG</v>
      </c>
      <c r="D1935">
        <v>36790000</v>
      </c>
      <c r="E1935">
        <v>36792999</v>
      </c>
      <c r="F1935" t="e" vm="1817">
        <v>#VALUE!</v>
      </c>
      <c r="G1935" t="e" cm="1">
        <f t="array" aca="1" ref="G1935" ca="1">_FV(Tabela2[[#This Row],[Cidade]],"Latitude")</f>
        <v>#NAME?</v>
      </c>
      <c r="H1935" t="e" cm="1">
        <f t="array" aca="1" ref="H1935" ca="1">_FV(Tabela2[[#This Row],[Cidade]],"Longitude")</f>
        <v>#NAME?</v>
      </c>
    </row>
    <row r="1936" spans="1:8" x14ac:dyDescent="0.25">
      <c r="A1936" t="s">
        <v>82</v>
      </c>
      <c r="B1936" t="s">
        <v>3414</v>
      </c>
      <c r="C1936" t="str">
        <f>Tabela2[[#This Row],[Localidade]]&amp;"/"&amp;Tabela2[[#This Row],[Estado]]</f>
        <v>Miravania/MG</v>
      </c>
      <c r="D1936">
        <v>39465000</v>
      </c>
      <c r="E1936">
        <v>39466999</v>
      </c>
      <c r="F1936" t="e" vm="1818">
        <v>#VALUE!</v>
      </c>
      <c r="G1936" t="e" cm="1">
        <f t="array" aca="1" ref="G1936" ca="1">_FV(Tabela2[[#This Row],[Cidade]],"Latitude")</f>
        <v>#NAME?</v>
      </c>
      <c r="H1936" t="e" cm="1">
        <f t="array" aca="1" ref="H1936" ca="1">_FV(Tabela2[[#This Row],[Cidade]],"Longitude")</f>
        <v>#NAME?</v>
      </c>
    </row>
    <row r="1937" spans="1:8" x14ac:dyDescent="0.25">
      <c r="A1937" t="s">
        <v>82</v>
      </c>
      <c r="B1937" t="s">
        <v>1116</v>
      </c>
      <c r="C1937" t="str">
        <f>Tabela2[[#This Row],[Localidade]]&amp;"/"&amp;Tabela2[[#This Row],[Estado]]</f>
        <v>Moeda/MG</v>
      </c>
      <c r="D1937">
        <v>35470000</v>
      </c>
      <c r="E1937">
        <v>35472999</v>
      </c>
      <c r="F1937" t="e" vm="1819">
        <v>#VALUE!</v>
      </c>
      <c r="G1937" t="e" cm="1">
        <f t="array" aca="1" ref="G1937" ca="1">_FV(Tabela2[[#This Row],[Cidade]],"Latitude")</f>
        <v>#NAME?</v>
      </c>
      <c r="H1937" t="e" cm="1">
        <f t="array" aca="1" ref="H1937" ca="1">_FV(Tabela2[[#This Row],[Cidade]],"Longitude")</f>
        <v>#NAME?</v>
      </c>
    </row>
    <row r="1938" spans="1:8" x14ac:dyDescent="0.25">
      <c r="A1938" t="s">
        <v>82</v>
      </c>
      <c r="B1938" t="s">
        <v>1117</v>
      </c>
      <c r="C1938" t="str">
        <f>Tabela2[[#This Row],[Localidade]]&amp;"/"&amp;Tabela2[[#This Row],[Estado]]</f>
        <v>Moema/MG</v>
      </c>
      <c r="D1938">
        <v>35604000</v>
      </c>
      <c r="E1938">
        <v>35605999</v>
      </c>
      <c r="F1938" t="e" vm="1820">
        <v>#VALUE!</v>
      </c>
      <c r="G1938" t="e" cm="1">
        <f t="array" aca="1" ref="G1938" ca="1">_FV(Tabela2[[#This Row],[Cidade]],"Latitude")</f>
        <v>#NAME?</v>
      </c>
      <c r="H1938" t="e" cm="1">
        <f t="array" aca="1" ref="H1938" ca="1">_FV(Tabela2[[#This Row],[Cidade]],"Longitude")</f>
        <v>#NAME?</v>
      </c>
    </row>
    <row r="1939" spans="1:8" x14ac:dyDescent="0.25">
      <c r="A1939" t="s">
        <v>82</v>
      </c>
      <c r="B1939" t="s">
        <v>1118</v>
      </c>
      <c r="C1939" t="str">
        <f>Tabela2[[#This Row],[Localidade]]&amp;"/"&amp;Tabela2[[#This Row],[Estado]]</f>
        <v>Monjolos/MG</v>
      </c>
      <c r="D1939">
        <v>39215000</v>
      </c>
      <c r="E1939">
        <v>39217999</v>
      </c>
      <c r="F1939" t="e" vm="1821">
        <v>#VALUE!</v>
      </c>
      <c r="G1939" t="e" cm="1">
        <f t="array" aca="1" ref="G1939" ca="1">_FV(Tabela2[[#This Row],[Cidade]],"Latitude")</f>
        <v>#NAME?</v>
      </c>
      <c r="H1939" t="e" cm="1">
        <f t="array" aca="1" ref="H1939" ca="1">_FV(Tabela2[[#This Row],[Cidade]],"Longitude")</f>
        <v>#NAME?</v>
      </c>
    </row>
    <row r="1940" spans="1:8" x14ac:dyDescent="0.25">
      <c r="A1940" t="s">
        <v>82</v>
      </c>
      <c r="B1940" t="s">
        <v>1119</v>
      </c>
      <c r="C1940" t="str">
        <f>Tabela2[[#This Row],[Localidade]]&amp;"/"&amp;Tabela2[[#This Row],[Estado]]</f>
        <v>Monsenhor Paulo/MG</v>
      </c>
      <c r="D1940">
        <v>37405000</v>
      </c>
      <c r="E1940">
        <v>37406999</v>
      </c>
      <c r="F1940" t="e" vm="1822">
        <v>#VALUE!</v>
      </c>
      <c r="G1940" t="e" cm="1">
        <f t="array" aca="1" ref="G1940" ca="1">_FV(Tabela2[[#This Row],[Cidade]],"Latitude")</f>
        <v>#NAME?</v>
      </c>
      <c r="H1940" t="e" cm="1">
        <f t="array" aca="1" ref="H1940" ca="1">_FV(Tabela2[[#This Row],[Cidade]],"Longitude")</f>
        <v>#NAME?</v>
      </c>
    </row>
    <row r="1941" spans="1:8" x14ac:dyDescent="0.25">
      <c r="A1941" t="s">
        <v>82</v>
      </c>
      <c r="B1941" t="s">
        <v>3415</v>
      </c>
      <c r="C1941" t="str">
        <f>Tabela2[[#This Row],[Localidade]]&amp;"/"&amp;Tabela2[[#This Row],[Estado]]</f>
        <v>Montalvania/MG</v>
      </c>
      <c r="D1941">
        <v>39495000</v>
      </c>
      <c r="E1941">
        <v>39499999</v>
      </c>
      <c r="F1941" t="e" vm="1823">
        <v>#VALUE!</v>
      </c>
      <c r="G1941" t="e" cm="1">
        <f t="array" aca="1" ref="G1941" ca="1">_FV(Tabela2[[#This Row],[Cidade]],"Latitude")</f>
        <v>#NAME?</v>
      </c>
      <c r="H1941" t="e" cm="1">
        <f t="array" aca="1" ref="H1941" ca="1">_FV(Tabela2[[#This Row],[Cidade]],"Longitude")</f>
        <v>#NAME?</v>
      </c>
    </row>
    <row r="1942" spans="1:8" x14ac:dyDescent="0.25">
      <c r="A1942" t="s">
        <v>82</v>
      </c>
      <c r="B1942" t="s">
        <v>1120</v>
      </c>
      <c r="C1942" t="str">
        <f>Tabela2[[#This Row],[Localidade]]&amp;"/"&amp;Tabela2[[#This Row],[Estado]]</f>
        <v>Monte Alegre de Minas/MG</v>
      </c>
      <c r="D1942">
        <v>38475000</v>
      </c>
      <c r="E1942">
        <v>38479999</v>
      </c>
      <c r="F1942" t="e" vm="1824">
        <v>#VALUE!</v>
      </c>
      <c r="G1942" t="e" cm="1">
        <f t="array" aca="1" ref="G1942" ca="1">_FV(Tabela2[[#This Row],[Cidade]],"Latitude")</f>
        <v>#NAME?</v>
      </c>
      <c r="H1942" t="e" cm="1">
        <f t="array" aca="1" ref="H1942" ca="1">_FV(Tabela2[[#This Row],[Cidade]],"Longitude")</f>
        <v>#NAME?</v>
      </c>
    </row>
    <row r="1943" spans="1:8" x14ac:dyDescent="0.25">
      <c r="A1943" t="s">
        <v>82</v>
      </c>
      <c r="B1943" t="s">
        <v>1121</v>
      </c>
      <c r="C1943" t="str">
        <f>Tabela2[[#This Row],[Localidade]]&amp;"/"&amp;Tabela2[[#This Row],[Estado]]</f>
        <v>Monte Azul/MG</v>
      </c>
      <c r="D1943">
        <v>39500000</v>
      </c>
      <c r="E1943">
        <v>39504999</v>
      </c>
      <c r="F1943" t="e" vm="1825">
        <v>#VALUE!</v>
      </c>
      <c r="G1943" t="e" cm="1">
        <f t="array" aca="1" ref="G1943" ca="1">_FV(Tabela2[[#This Row],[Cidade]],"Latitude")</f>
        <v>#NAME?</v>
      </c>
      <c r="H1943" t="e" cm="1">
        <f t="array" aca="1" ref="H1943" ca="1">_FV(Tabela2[[#This Row],[Cidade]],"Longitude")</f>
        <v>#NAME?</v>
      </c>
    </row>
    <row r="1944" spans="1:8" x14ac:dyDescent="0.25">
      <c r="A1944" t="s">
        <v>82</v>
      </c>
      <c r="B1944" t="s">
        <v>1122</v>
      </c>
      <c r="C1944" t="str">
        <f>Tabela2[[#This Row],[Localidade]]&amp;"/"&amp;Tabela2[[#This Row],[Estado]]</f>
        <v>Monte Belo/MG</v>
      </c>
      <c r="D1944">
        <v>37115000</v>
      </c>
      <c r="E1944">
        <v>37119999</v>
      </c>
      <c r="F1944" t="e" vm="1826">
        <v>#VALUE!</v>
      </c>
      <c r="G1944" t="e" cm="1">
        <f t="array" aca="1" ref="G1944" ca="1">_FV(Tabela2[[#This Row],[Cidade]],"Latitude")</f>
        <v>#NAME?</v>
      </c>
      <c r="H1944" t="e" cm="1">
        <f t="array" aca="1" ref="H1944" ca="1">_FV(Tabela2[[#This Row],[Cidade]],"Longitude")</f>
        <v>#NAME?</v>
      </c>
    </row>
    <row r="1945" spans="1:8" x14ac:dyDescent="0.25">
      <c r="A1945" t="s">
        <v>82</v>
      </c>
      <c r="B1945" t="s">
        <v>1123</v>
      </c>
      <c r="C1945" t="str">
        <f>Tabela2[[#This Row],[Localidade]]&amp;"/"&amp;Tabela2[[#This Row],[Estado]]</f>
        <v>Monte Carmelo/MG</v>
      </c>
      <c r="D1945">
        <v>38500000</v>
      </c>
      <c r="E1945">
        <v>38509999</v>
      </c>
      <c r="F1945" t="e" vm="1827">
        <v>#VALUE!</v>
      </c>
      <c r="G1945" t="e" cm="1">
        <f t="array" aca="1" ref="G1945" ca="1">_FV(Tabela2[[#This Row],[Cidade]],"Latitude")</f>
        <v>#NAME?</v>
      </c>
      <c r="H1945" t="e" cm="1">
        <f t="array" aca="1" ref="H1945" ca="1">_FV(Tabela2[[#This Row],[Cidade]],"Longitude")</f>
        <v>#NAME?</v>
      </c>
    </row>
    <row r="1946" spans="1:8" x14ac:dyDescent="0.25">
      <c r="A1946" t="s">
        <v>82</v>
      </c>
      <c r="B1946" t="s">
        <v>1124</v>
      </c>
      <c r="C1946" t="str">
        <f>Tabela2[[#This Row],[Localidade]]&amp;"/"&amp;Tabela2[[#This Row],[Estado]]</f>
        <v>Monte Formoso/MG</v>
      </c>
      <c r="D1946">
        <v>39893000</v>
      </c>
      <c r="E1946">
        <v>39894999</v>
      </c>
      <c r="F1946" t="e" vm="1828">
        <v>#VALUE!</v>
      </c>
      <c r="G1946" t="e" cm="1">
        <f t="array" aca="1" ref="G1946" ca="1">_FV(Tabela2[[#This Row],[Cidade]],"Latitude")</f>
        <v>#NAME?</v>
      </c>
      <c r="H1946" t="e" cm="1">
        <f t="array" aca="1" ref="H1946" ca="1">_FV(Tabela2[[#This Row],[Cidade]],"Longitude")</f>
        <v>#NAME?</v>
      </c>
    </row>
    <row r="1947" spans="1:8" x14ac:dyDescent="0.25">
      <c r="A1947" t="s">
        <v>82</v>
      </c>
      <c r="B1947" t="s">
        <v>1125</v>
      </c>
      <c r="C1947" t="str">
        <f>Tabela2[[#This Row],[Localidade]]&amp;"/"&amp;Tabela2[[#This Row],[Estado]]</f>
        <v>Monte Santo de Minas/MG</v>
      </c>
      <c r="D1947">
        <v>37968000</v>
      </c>
      <c r="E1947">
        <v>37969999</v>
      </c>
      <c r="F1947" t="e" vm="1829">
        <v>#VALUE!</v>
      </c>
      <c r="G1947" t="e" cm="1">
        <f t="array" aca="1" ref="G1947" ca="1">_FV(Tabela2[[#This Row],[Cidade]],"Latitude")</f>
        <v>#NAME?</v>
      </c>
      <c r="H1947" t="e" cm="1">
        <f t="array" aca="1" ref="H1947" ca="1">_FV(Tabela2[[#This Row],[Cidade]],"Longitude")</f>
        <v>#NAME?</v>
      </c>
    </row>
    <row r="1948" spans="1:8" x14ac:dyDescent="0.25">
      <c r="A1948" t="s">
        <v>82</v>
      </c>
      <c r="B1948" t="s">
        <v>4292</v>
      </c>
      <c r="C1948" t="str">
        <f>Tabela2[[#This Row],[Localidade]]&amp;"/"&amp;Tabela2[[#This Row],[Estado]]</f>
        <v>Monte Siao/MG</v>
      </c>
      <c r="D1948">
        <v>37580000</v>
      </c>
      <c r="E1948">
        <v>37581999</v>
      </c>
      <c r="F1948" t="e" vm="1830">
        <v>#VALUE!</v>
      </c>
      <c r="G1948" t="e" cm="1">
        <f t="array" aca="1" ref="G1948" ca="1">_FV(Tabela2[[#This Row],[Cidade]],"Latitude")</f>
        <v>#NAME?</v>
      </c>
      <c r="H1948" t="e" cm="1">
        <f t="array" aca="1" ref="H1948" ca="1">_FV(Tabela2[[#This Row],[Cidade]],"Longitude")</f>
        <v>#NAME?</v>
      </c>
    </row>
    <row r="1949" spans="1:8" x14ac:dyDescent="0.25">
      <c r="A1949" t="s">
        <v>82</v>
      </c>
      <c r="B1949" t="s">
        <v>1126</v>
      </c>
      <c r="C1949" t="str">
        <f>Tabela2[[#This Row],[Localidade]]&amp;"/"&amp;Tabela2[[#This Row],[Estado]]</f>
        <v>Montes Claros/MG</v>
      </c>
      <c r="D1949">
        <v>39400001</v>
      </c>
      <c r="E1949">
        <v>39429999</v>
      </c>
      <c r="F1949" t="e" vm="1831">
        <v>#VALUE!</v>
      </c>
      <c r="G1949" t="e" cm="1">
        <f t="array" aca="1" ref="G1949" ca="1">_FV(Tabela2[[#This Row],[Cidade]],"Latitude")</f>
        <v>#NAME?</v>
      </c>
      <c r="H1949" t="e" cm="1">
        <f t="array" aca="1" ref="H1949" ca="1">_FV(Tabela2[[#This Row],[Cidade]],"Longitude")</f>
        <v>#NAME?</v>
      </c>
    </row>
    <row r="1950" spans="1:8" x14ac:dyDescent="0.25">
      <c r="A1950" t="s">
        <v>82</v>
      </c>
      <c r="B1950" t="s">
        <v>1126</v>
      </c>
      <c r="C1950" t="str">
        <f>Tabela2[[#This Row],[Localidade]]&amp;"/"&amp;Tabela2[[#This Row],[Estado]]</f>
        <v>Montes Claros/MG</v>
      </c>
      <c r="D1950">
        <v>39400001</v>
      </c>
      <c r="E1950">
        <v>39422999</v>
      </c>
      <c r="F1950" t="e" vm="1831">
        <v>#VALUE!</v>
      </c>
      <c r="G1950" t="e" cm="1">
        <f t="array" aca="1" ref="G1950" ca="1">_FV(Tabela2[[#This Row],[Cidade]],"Latitude")</f>
        <v>#NAME?</v>
      </c>
      <c r="H1950" t="e" cm="1">
        <f t="array" aca="1" ref="H1950" ca="1">_FV(Tabela2[[#This Row],[Cidade]],"Longitude")</f>
        <v>#NAME?</v>
      </c>
    </row>
    <row r="1951" spans="1:8" x14ac:dyDescent="0.25">
      <c r="A1951" t="s">
        <v>82</v>
      </c>
      <c r="B1951" t="s">
        <v>1127</v>
      </c>
      <c r="C1951" t="str">
        <f>Tabela2[[#This Row],[Localidade]]&amp;"/"&amp;Tabela2[[#This Row],[Estado]]</f>
        <v>Montezuma/MG</v>
      </c>
      <c r="D1951">
        <v>39547000</v>
      </c>
      <c r="E1951">
        <v>39549999</v>
      </c>
      <c r="F1951" t="e" vm="1832">
        <v>#VALUE!</v>
      </c>
      <c r="G1951" t="e" cm="1">
        <f t="array" aca="1" ref="G1951" ca="1">_FV(Tabela2[[#This Row],[Cidade]],"Latitude")</f>
        <v>#NAME?</v>
      </c>
      <c r="H1951" t="e" cm="1">
        <f t="array" aca="1" ref="H1951" ca="1">_FV(Tabela2[[#This Row],[Cidade]],"Longitude")</f>
        <v>#NAME?</v>
      </c>
    </row>
    <row r="1952" spans="1:8" x14ac:dyDescent="0.25">
      <c r="A1952" t="s">
        <v>82</v>
      </c>
      <c r="B1952" t="s">
        <v>1128</v>
      </c>
      <c r="C1952" t="str">
        <f>Tabela2[[#This Row],[Localidade]]&amp;"/"&amp;Tabela2[[#This Row],[Estado]]</f>
        <v>Morada Nova de Minas/MG</v>
      </c>
      <c r="D1952">
        <v>35628000</v>
      </c>
      <c r="E1952">
        <v>35639999</v>
      </c>
      <c r="F1952" t="e" vm="1833">
        <v>#VALUE!</v>
      </c>
      <c r="G1952" t="e" cm="1">
        <f t="array" aca="1" ref="G1952" ca="1">_FV(Tabela2[[#This Row],[Cidade]],"Latitude")</f>
        <v>#NAME?</v>
      </c>
      <c r="H1952" t="e" cm="1">
        <f t="array" aca="1" ref="H1952" ca="1">_FV(Tabela2[[#This Row],[Cidade]],"Longitude")</f>
        <v>#NAME?</v>
      </c>
    </row>
    <row r="1953" spans="1:8" x14ac:dyDescent="0.25">
      <c r="A1953" t="s">
        <v>82</v>
      </c>
      <c r="B1953" t="s">
        <v>3551</v>
      </c>
      <c r="C1953" t="str">
        <f>Tabela2[[#This Row],[Localidade]]&amp;"/"&amp;Tabela2[[#This Row],[Estado]]</f>
        <v>Morro da Garca/MG</v>
      </c>
      <c r="D1953">
        <v>39248000</v>
      </c>
      <c r="E1953">
        <v>39249999</v>
      </c>
      <c r="F1953" t="e" vm="1834">
        <v>#VALUE!</v>
      </c>
      <c r="G1953" t="e" cm="1">
        <f t="array" aca="1" ref="G1953" ca="1">_FV(Tabela2[[#This Row],[Cidade]],"Latitude")</f>
        <v>#NAME?</v>
      </c>
      <c r="H1953" t="e" cm="1">
        <f t="array" aca="1" ref="H1953" ca="1">_FV(Tabela2[[#This Row],[Cidade]],"Longitude")</f>
        <v>#NAME?</v>
      </c>
    </row>
    <row r="1954" spans="1:8" x14ac:dyDescent="0.25">
      <c r="A1954" t="s">
        <v>82</v>
      </c>
      <c r="B1954" t="s">
        <v>1129</v>
      </c>
      <c r="C1954" t="str">
        <f>Tabela2[[#This Row],[Localidade]]&amp;"/"&amp;Tabela2[[#This Row],[Estado]]</f>
        <v>Morro do Pilar/MG</v>
      </c>
      <c r="D1954">
        <v>35875000</v>
      </c>
      <c r="E1954">
        <v>35877999</v>
      </c>
      <c r="F1954" t="e" vm="1835">
        <v>#VALUE!</v>
      </c>
      <c r="G1954" t="e" cm="1">
        <f t="array" aca="1" ref="G1954" ca="1">_FV(Tabela2[[#This Row],[Cidade]],"Latitude")</f>
        <v>#NAME?</v>
      </c>
      <c r="H1954" t="e" cm="1">
        <f t="array" aca="1" ref="H1954" ca="1">_FV(Tabela2[[#This Row],[Cidade]],"Longitude")</f>
        <v>#NAME?</v>
      </c>
    </row>
    <row r="1955" spans="1:8" x14ac:dyDescent="0.25">
      <c r="A1955" t="s">
        <v>82</v>
      </c>
      <c r="B1955" t="s">
        <v>1130</v>
      </c>
      <c r="C1955" t="str">
        <f>Tabela2[[#This Row],[Localidade]]&amp;"/"&amp;Tabela2[[#This Row],[Estado]]</f>
        <v>Munhoz/MG</v>
      </c>
      <c r="D1955">
        <v>37620000</v>
      </c>
      <c r="E1955">
        <v>37629999</v>
      </c>
      <c r="F1955" t="e" vm="1836">
        <v>#VALUE!</v>
      </c>
      <c r="G1955" t="e" cm="1">
        <f t="array" aca="1" ref="G1955" ca="1">_FV(Tabela2[[#This Row],[Cidade]],"Latitude")</f>
        <v>#NAME?</v>
      </c>
      <c r="H1955" t="e" cm="1">
        <f t="array" aca="1" ref="H1955" ca="1">_FV(Tabela2[[#This Row],[Cidade]],"Longitude")</f>
        <v>#NAME?</v>
      </c>
    </row>
    <row r="1956" spans="1:8" x14ac:dyDescent="0.25">
      <c r="A1956" t="s">
        <v>82</v>
      </c>
      <c r="B1956" t="s">
        <v>3723</v>
      </c>
      <c r="C1956" t="str">
        <f>Tabela2[[#This Row],[Localidade]]&amp;"/"&amp;Tabela2[[#This Row],[Estado]]</f>
        <v>Muriae/MG</v>
      </c>
      <c r="D1956">
        <v>36880001</v>
      </c>
      <c r="E1956">
        <v>36892999</v>
      </c>
      <c r="F1956" t="e" vm="1837">
        <v>#VALUE!</v>
      </c>
      <c r="G1956" t="e" cm="1">
        <f t="array" aca="1" ref="G1956" ca="1">_FV(Tabela2[[#This Row],[Cidade]],"Latitude")</f>
        <v>#NAME?</v>
      </c>
      <c r="H1956" t="e" cm="1">
        <f t="array" aca="1" ref="H1956" ca="1">_FV(Tabela2[[#This Row],[Cidade]],"Longitude")</f>
        <v>#NAME?</v>
      </c>
    </row>
    <row r="1957" spans="1:8" x14ac:dyDescent="0.25">
      <c r="A1957" t="s">
        <v>82</v>
      </c>
      <c r="B1957" t="s">
        <v>3723</v>
      </c>
      <c r="C1957" t="str">
        <f>Tabela2[[#This Row],[Localidade]]&amp;"/"&amp;Tabela2[[#This Row],[Estado]]</f>
        <v>Muriae/MG</v>
      </c>
      <c r="D1957">
        <v>36880001</v>
      </c>
      <c r="E1957">
        <v>36891999</v>
      </c>
      <c r="F1957" t="e" vm="1837">
        <v>#VALUE!</v>
      </c>
      <c r="G1957" t="e" cm="1">
        <f t="array" aca="1" ref="G1957" ca="1">_FV(Tabela2[[#This Row],[Cidade]],"Latitude")</f>
        <v>#NAME?</v>
      </c>
      <c r="H1957" t="e" cm="1">
        <f t="array" aca="1" ref="H1957" ca="1">_FV(Tabela2[[#This Row],[Cidade]],"Longitude")</f>
        <v>#NAME?</v>
      </c>
    </row>
    <row r="1958" spans="1:8" x14ac:dyDescent="0.25">
      <c r="A1958" t="s">
        <v>82</v>
      </c>
      <c r="B1958" t="s">
        <v>1131</v>
      </c>
      <c r="C1958" t="str">
        <f>Tabela2[[#This Row],[Localidade]]&amp;"/"&amp;Tabela2[[#This Row],[Estado]]</f>
        <v>Mutum/MG</v>
      </c>
      <c r="D1958">
        <v>36955000</v>
      </c>
      <c r="E1958">
        <v>36959999</v>
      </c>
      <c r="F1958" t="e" vm="1838">
        <v>#VALUE!</v>
      </c>
      <c r="G1958" t="e" cm="1">
        <f t="array" aca="1" ref="G1958" ca="1">_FV(Tabela2[[#This Row],[Cidade]],"Latitude")</f>
        <v>#NAME?</v>
      </c>
      <c r="H1958" t="e" cm="1">
        <f t="array" aca="1" ref="H1958" ca="1">_FV(Tabela2[[#This Row],[Cidade]],"Longitude")</f>
        <v>#NAME?</v>
      </c>
    </row>
    <row r="1959" spans="1:8" x14ac:dyDescent="0.25">
      <c r="A1959" t="s">
        <v>82</v>
      </c>
      <c r="B1959" t="s">
        <v>1132</v>
      </c>
      <c r="C1959" t="str">
        <f>Tabela2[[#This Row],[Localidade]]&amp;"/"&amp;Tabela2[[#This Row],[Estado]]</f>
        <v>Muzambinho/MG</v>
      </c>
      <c r="D1959">
        <v>37890000</v>
      </c>
      <c r="E1959">
        <v>37899999</v>
      </c>
      <c r="F1959" t="e" vm="1839">
        <v>#VALUE!</v>
      </c>
      <c r="G1959" t="e" cm="1">
        <f t="array" aca="1" ref="G1959" ca="1">_FV(Tabela2[[#This Row],[Cidade]],"Latitude")</f>
        <v>#NAME?</v>
      </c>
      <c r="H1959" t="e" cm="1">
        <f t="array" aca="1" ref="H1959" ca="1">_FV(Tabela2[[#This Row],[Cidade]],"Longitude")</f>
        <v>#NAME?</v>
      </c>
    </row>
    <row r="1960" spans="1:8" x14ac:dyDescent="0.25">
      <c r="A1960" t="s">
        <v>82</v>
      </c>
      <c r="B1960" t="s">
        <v>1133</v>
      </c>
      <c r="C1960" t="str">
        <f>Tabela2[[#This Row],[Localidade]]&amp;"/"&amp;Tabela2[[#This Row],[Estado]]</f>
        <v>Nacip Raydan/MG</v>
      </c>
      <c r="D1960">
        <v>39718000</v>
      </c>
      <c r="E1960">
        <v>39719999</v>
      </c>
      <c r="F1960" t="e" vm="1840">
        <v>#VALUE!</v>
      </c>
      <c r="G1960" t="e" cm="1">
        <f t="array" aca="1" ref="G1960" ca="1">_FV(Tabela2[[#This Row],[Cidade]],"Latitude")</f>
        <v>#NAME?</v>
      </c>
      <c r="H1960" t="e" cm="1">
        <f t="array" aca="1" ref="H1960" ca="1">_FV(Tabela2[[#This Row],[Cidade]],"Longitude")</f>
        <v>#NAME?</v>
      </c>
    </row>
    <row r="1961" spans="1:8" x14ac:dyDescent="0.25">
      <c r="A1961" t="s">
        <v>82</v>
      </c>
      <c r="B1961" t="s">
        <v>1134</v>
      </c>
      <c r="C1961" t="str">
        <f>Tabela2[[#This Row],[Localidade]]&amp;"/"&amp;Tabela2[[#This Row],[Estado]]</f>
        <v>Nanuque/MG</v>
      </c>
      <c r="D1961">
        <v>39860000</v>
      </c>
      <c r="E1961">
        <v>39863999</v>
      </c>
      <c r="F1961" t="e" vm="1841">
        <v>#VALUE!</v>
      </c>
      <c r="G1961" t="e" cm="1">
        <f t="array" aca="1" ref="G1961" ca="1">_FV(Tabela2[[#This Row],[Cidade]],"Latitude")</f>
        <v>#NAME?</v>
      </c>
      <c r="H1961" t="e" cm="1">
        <f t="array" aca="1" ref="H1961" ca="1">_FV(Tabela2[[#This Row],[Cidade]],"Longitude")</f>
        <v>#NAME?</v>
      </c>
    </row>
    <row r="1962" spans="1:8" x14ac:dyDescent="0.25">
      <c r="A1962" t="s">
        <v>82</v>
      </c>
      <c r="B1962" t="s">
        <v>1135</v>
      </c>
      <c r="C1962" t="str">
        <f>Tabela2[[#This Row],[Localidade]]&amp;"/"&amp;Tabela2[[#This Row],[Estado]]</f>
        <v>Naque/MG</v>
      </c>
      <c r="D1962">
        <v>35117000</v>
      </c>
      <c r="E1962">
        <v>35117999</v>
      </c>
      <c r="F1962" t="e" vm="1842">
        <v>#VALUE!</v>
      </c>
      <c r="G1962" t="e" cm="1">
        <f t="array" aca="1" ref="G1962" ca="1">_FV(Tabela2[[#This Row],[Cidade]],"Latitude")</f>
        <v>#NAME?</v>
      </c>
      <c r="H1962" t="e" cm="1">
        <f t="array" aca="1" ref="H1962" ca="1">_FV(Tabela2[[#This Row],[Cidade]],"Longitude")</f>
        <v>#NAME?</v>
      </c>
    </row>
    <row r="1963" spans="1:8" x14ac:dyDescent="0.25">
      <c r="A1963" t="s">
        <v>82</v>
      </c>
      <c r="B1963" t="s">
        <v>3416</v>
      </c>
      <c r="C1963" t="str">
        <f>Tabela2[[#This Row],[Localidade]]&amp;"/"&amp;Tabela2[[#This Row],[Estado]]</f>
        <v>Natalandia/MG</v>
      </c>
      <c r="D1963">
        <v>38658000</v>
      </c>
      <c r="E1963">
        <v>38659999</v>
      </c>
      <c r="F1963" t="e" vm="1843">
        <v>#VALUE!</v>
      </c>
      <c r="G1963" t="e" cm="1">
        <f t="array" aca="1" ref="G1963" ca="1">_FV(Tabela2[[#This Row],[Cidade]],"Latitude")</f>
        <v>#NAME?</v>
      </c>
      <c r="H1963" t="e" cm="1">
        <f t="array" aca="1" ref="H1963" ca="1">_FV(Tabela2[[#This Row],[Cidade]],"Longitude")</f>
        <v>#NAME?</v>
      </c>
    </row>
    <row r="1964" spans="1:8" x14ac:dyDescent="0.25">
      <c r="A1964" t="s">
        <v>82</v>
      </c>
      <c r="B1964" t="s">
        <v>3724</v>
      </c>
      <c r="C1964" t="str">
        <f>Tabela2[[#This Row],[Localidade]]&amp;"/"&amp;Tabela2[[#This Row],[Estado]]</f>
        <v>Natercia/MG</v>
      </c>
      <c r="D1964">
        <v>37524000</v>
      </c>
      <c r="E1964">
        <v>37526999</v>
      </c>
      <c r="F1964" t="e" vm="1844">
        <v>#VALUE!</v>
      </c>
      <c r="G1964" t="e" cm="1">
        <f t="array" aca="1" ref="G1964" ca="1">_FV(Tabela2[[#This Row],[Cidade]],"Latitude")</f>
        <v>#NAME?</v>
      </c>
      <c r="H1964" t="e" cm="1">
        <f t="array" aca="1" ref="H1964" ca="1">_FV(Tabela2[[#This Row],[Cidade]],"Longitude")</f>
        <v>#NAME?</v>
      </c>
    </row>
    <row r="1965" spans="1:8" x14ac:dyDescent="0.25">
      <c r="A1965" t="s">
        <v>82</v>
      </c>
      <c r="B1965" t="s">
        <v>1136</v>
      </c>
      <c r="C1965" t="str">
        <f>Tabela2[[#This Row],[Localidade]]&amp;"/"&amp;Tabela2[[#This Row],[Estado]]</f>
        <v>Nazareno/MG</v>
      </c>
      <c r="D1965">
        <v>36370000</v>
      </c>
      <c r="E1965">
        <v>36389999</v>
      </c>
      <c r="F1965" t="e" vm="1845">
        <v>#VALUE!</v>
      </c>
      <c r="G1965" t="e" cm="1">
        <f t="array" aca="1" ref="G1965" ca="1">_FV(Tabela2[[#This Row],[Cidade]],"Latitude")</f>
        <v>#NAME?</v>
      </c>
      <c r="H1965" t="e" cm="1">
        <f t="array" aca="1" ref="H1965" ca="1">_FV(Tabela2[[#This Row],[Cidade]],"Longitude")</f>
        <v>#NAME?</v>
      </c>
    </row>
    <row r="1966" spans="1:8" x14ac:dyDescent="0.25">
      <c r="A1966" t="s">
        <v>82</v>
      </c>
      <c r="B1966" t="s">
        <v>1137</v>
      </c>
      <c r="C1966" t="str">
        <f>Tabela2[[#This Row],[Localidade]]&amp;"/"&amp;Tabela2[[#This Row],[Estado]]</f>
        <v>Nepomuceno/MG</v>
      </c>
      <c r="D1966">
        <v>37250000</v>
      </c>
      <c r="E1966">
        <v>37259999</v>
      </c>
      <c r="F1966" t="e" vm="1846">
        <v>#VALUE!</v>
      </c>
      <c r="G1966" t="e" cm="1">
        <f t="array" aca="1" ref="G1966" ca="1">_FV(Tabela2[[#This Row],[Cidade]],"Latitude")</f>
        <v>#NAME?</v>
      </c>
      <c r="H1966" t="e" cm="1">
        <f t="array" aca="1" ref="H1966" ca="1">_FV(Tabela2[[#This Row],[Cidade]],"Longitude")</f>
        <v>#NAME?</v>
      </c>
    </row>
    <row r="1967" spans="1:8" x14ac:dyDescent="0.25">
      <c r="A1967" t="s">
        <v>82</v>
      </c>
      <c r="B1967" t="s">
        <v>1138</v>
      </c>
      <c r="C1967" t="str">
        <f>Tabela2[[#This Row],[Localidade]]&amp;"/"&amp;Tabela2[[#This Row],[Estado]]</f>
        <v>Ninheira/MG</v>
      </c>
      <c r="D1967">
        <v>39553000</v>
      </c>
      <c r="E1967">
        <v>39554999</v>
      </c>
      <c r="F1967" t="e" vm="1847">
        <v>#VALUE!</v>
      </c>
      <c r="G1967" t="e" cm="1">
        <f t="array" aca="1" ref="G1967" ca="1">_FV(Tabela2[[#This Row],[Cidade]],"Latitude")</f>
        <v>#NAME?</v>
      </c>
      <c r="H1967" t="e" cm="1">
        <f t="array" aca="1" ref="H1967" ca="1">_FV(Tabela2[[#This Row],[Cidade]],"Longitude")</f>
        <v>#NAME?</v>
      </c>
    </row>
    <row r="1968" spans="1:8" x14ac:dyDescent="0.25">
      <c r="A1968" t="s">
        <v>82</v>
      </c>
      <c r="B1968" t="s">
        <v>3725</v>
      </c>
      <c r="C1968" t="str">
        <f>Tabela2[[#This Row],[Localidade]]&amp;"/"&amp;Tabela2[[#This Row],[Estado]]</f>
        <v>Nova Belem/MG</v>
      </c>
      <c r="D1968">
        <v>35298000</v>
      </c>
      <c r="E1968">
        <v>35299999</v>
      </c>
      <c r="F1968" t="e" vm="1848">
        <v>#VALUE!</v>
      </c>
      <c r="G1968" t="e" cm="1">
        <f t="array" aca="1" ref="G1968" ca="1">_FV(Tabela2[[#This Row],[Cidade]],"Latitude")</f>
        <v>#NAME?</v>
      </c>
      <c r="H1968" t="e" cm="1">
        <f t="array" aca="1" ref="H1968" ca="1">_FV(Tabela2[[#This Row],[Cidade]],"Longitude")</f>
        <v>#NAME?</v>
      </c>
    </row>
    <row r="1969" spans="1:8" x14ac:dyDescent="0.25">
      <c r="A1969" t="s">
        <v>82</v>
      </c>
      <c r="B1969" t="s">
        <v>1139</v>
      </c>
      <c r="C1969" t="str">
        <f>Tabela2[[#This Row],[Localidade]]&amp;"/"&amp;Tabela2[[#This Row],[Estado]]</f>
        <v>Nova Era/MG</v>
      </c>
      <c r="D1969">
        <v>35920000</v>
      </c>
      <c r="E1969">
        <v>35929999</v>
      </c>
      <c r="F1969" t="e" vm="1849">
        <v>#VALUE!</v>
      </c>
      <c r="G1969" t="e" cm="1">
        <f t="array" aca="1" ref="G1969" ca="1">_FV(Tabela2[[#This Row],[Cidade]],"Latitude")</f>
        <v>#NAME?</v>
      </c>
      <c r="H1969" t="e" cm="1">
        <f t="array" aca="1" ref="H1969" ca="1">_FV(Tabela2[[#This Row],[Cidade]],"Longitude")</f>
        <v>#NAME?</v>
      </c>
    </row>
    <row r="1970" spans="1:8" x14ac:dyDescent="0.25">
      <c r="A1970" t="s">
        <v>82</v>
      </c>
      <c r="B1970" t="s">
        <v>1140</v>
      </c>
      <c r="C1970" t="str">
        <f>Tabela2[[#This Row],[Localidade]]&amp;"/"&amp;Tabela2[[#This Row],[Estado]]</f>
        <v>Nova Lima/MG</v>
      </c>
      <c r="D1970">
        <v>34000001</v>
      </c>
      <c r="E1970">
        <v>34019999</v>
      </c>
      <c r="F1970" t="e" vm="1850">
        <v>#VALUE!</v>
      </c>
      <c r="G1970" t="e" cm="1">
        <f t="array" aca="1" ref="G1970" ca="1">_FV(Tabela2[[#This Row],[Cidade]],"Latitude")</f>
        <v>#NAME?</v>
      </c>
      <c r="H1970" t="e" cm="1">
        <f t="array" aca="1" ref="H1970" ca="1">_FV(Tabela2[[#This Row],[Cidade]],"Longitude")</f>
        <v>#NAME?</v>
      </c>
    </row>
    <row r="1971" spans="1:8" x14ac:dyDescent="0.25">
      <c r="A1971" t="s">
        <v>82</v>
      </c>
      <c r="B1971" t="s">
        <v>1140</v>
      </c>
      <c r="C1971" t="str">
        <f>Tabela2[[#This Row],[Localidade]]&amp;"/"&amp;Tabela2[[#This Row],[Estado]]</f>
        <v>Nova Lima/MG</v>
      </c>
      <c r="D1971">
        <v>34000001</v>
      </c>
      <c r="E1971">
        <v>34019999</v>
      </c>
      <c r="F1971" t="e" vm="1850">
        <v>#VALUE!</v>
      </c>
      <c r="G1971" t="e" cm="1">
        <f t="array" aca="1" ref="G1971" ca="1">_FV(Tabela2[[#This Row],[Cidade]],"Latitude")</f>
        <v>#NAME?</v>
      </c>
      <c r="H1971" t="e" cm="1">
        <f t="array" aca="1" ref="H1971" ca="1">_FV(Tabela2[[#This Row],[Cidade]],"Longitude")</f>
        <v>#NAME?</v>
      </c>
    </row>
    <row r="1972" spans="1:8" x14ac:dyDescent="0.25">
      <c r="A1972" t="s">
        <v>82</v>
      </c>
      <c r="B1972" t="s">
        <v>5007</v>
      </c>
      <c r="C1972" t="str">
        <f>Tabela2[[#This Row],[Localidade]]&amp;"/"&amp;Tabela2[[#This Row],[Estado]]</f>
        <v>Nova Modica/MG</v>
      </c>
      <c r="D1972">
        <v>35113000</v>
      </c>
      <c r="E1972">
        <v>35113999</v>
      </c>
      <c r="F1972" t="e" vm="1851">
        <v>#VALUE!</v>
      </c>
      <c r="G1972" t="e" cm="1">
        <f t="array" aca="1" ref="G1972" ca="1">_FV(Tabela2[[#This Row],[Cidade]],"Latitude")</f>
        <v>#NAME?</v>
      </c>
      <c r="H1972" t="e" cm="1">
        <f t="array" aca="1" ref="H1972" ca="1">_FV(Tabela2[[#This Row],[Cidade]],"Longitude")</f>
        <v>#NAME?</v>
      </c>
    </row>
    <row r="1973" spans="1:8" x14ac:dyDescent="0.25">
      <c r="A1973" t="s">
        <v>82</v>
      </c>
      <c r="B1973" t="s">
        <v>1141</v>
      </c>
      <c r="C1973" t="str">
        <f>Tabela2[[#This Row],[Localidade]]&amp;"/"&amp;Tabela2[[#This Row],[Estado]]</f>
        <v>Nova Ponte/MG</v>
      </c>
      <c r="D1973">
        <v>38160000</v>
      </c>
      <c r="E1973">
        <v>38169999</v>
      </c>
      <c r="F1973" t="e" vm="1852">
        <v>#VALUE!</v>
      </c>
      <c r="G1973" t="e" cm="1">
        <f t="array" aca="1" ref="G1973" ca="1">_FV(Tabela2[[#This Row],[Cidade]],"Latitude")</f>
        <v>#NAME?</v>
      </c>
      <c r="H1973" t="e" cm="1">
        <f t="array" aca="1" ref="H1973" ca="1">_FV(Tabela2[[#This Row],[Cidade]],"Longitude")</f>
        <v>#NAME?</v>
      </c>
    </row>
    <row r="1974" spans="1:8" x14ac:dyDescent="0.25">
      <c r="A1974" t="s">
        <v>82</v>
      </c>
      <c r="B1974" t="s">
        <v>1142</v>
      </c>
      <c r="C1974" t="str">
        <f>Tabela2[[#This Row],[Localidade]]&amp;"/"&amp;Tabela2[[#This Row],[Estado]]</f>
        <v>Nova Porteirinha/MG</v>
      </c>
      <c r="D1974">
        <v>39525000</v>
      </c>
      <c r="E1974">
        <v>39525999</v>
      </c>
      <c r="F1974" t="e" vm="1853">
        <v>#VALUE!</v>
      </c>
      <c r="G1974" t="e" cm="1">
        <f t="array" aca="1" ref="G1974" ca="1">_FV(Tabela2[[#This Row],[Cidade]],"Latitude")</f>
        <v>#NAME?</v>
      </c>
      <c r="H1974" t="e" cm="1">
        <f t="array" aca="1" ref="H1974" ca="1">_FV(Tabela2[[#This Row],[Cidade]],"Longitude")</f>
        <v>#NAME?</v>
      </c>
    </row>
    <row r="1975" spans="1:8" x14ac:dyDescent="0.25">
      <c r="A1975" t="s">
        <v>82</v>
      </c>
      <c r="B1975" t="s">
        <v>1143</v>
      </c>
      <c r="C1975" t="str">
        <f>Tabela2[[#This Row],[Localidade]]&amp;"/"&amp;Tabela2[[#This Row],[Estado]]</f>
        <v>Nova Resende/MG</v>
      </c>
      <c r="D1975">
        <v>37860000</v>
      </c>
      <c r="E1975">
        <v>37879999</v>
      </c>
      <c r="F1975" t="e" vm="1854">
        <v>#VALUE!</v>
      </c>
      <c r="G1975" t="e" cm="1">
        <f t="array" aca="1" ref="G1975" ca="1">_FV(Tabela2[[#This Row],[Cidade]],"Latitude")</f>
        <v>#NAME?</v>
      </c>
      <c r="H1975" t="e" cm="1">
        <f t="array" aca="1" ref="H1975" ca="1">_FV(Tabela2[[#This Row],[Cidade]],"Longitude")</f>
        <v>#NAME?</v>
      </c>
    </row>
    <row r="1976" spans="1:8" x14ac:dyDescent="0.25">
      <c r="A1976" t="s">
        <v>82</v>
      </c>
      <c r="B1976" t="s">
        <v>1144</v>
      </c>
      <c r="C1976" t="str">
        <f>Tabela2[[#This Row],[Localidade]]&amp;"/"&amp;Tabela2[[#This Row],[Estado]]</f>
        <v>Nova Serrana/MG</v>
      </c>
      <c r="D1976">
        <v>35517000</v>
      </c>
      <c r="E1976">
        <v>35529999</v>
      </c>
      <c r="F1976" t="e" vm="1855">
        <v>#VALUE!</v>
      </c>
      <c r="G1976" t="e" cm="1">
        <f t="array" aca="1" ref="G1976" ca="1">_FV(Tabela2[[#This Row],[Cidade]],"Latitude")</f>
        <v>#NAME?</v>
      </c>
      <c r="H1976" t="e" cm="1">
        <f t="array" aca="1" ref="H1976" ca="1">_FV(Tabela2[[#This Row],[Cidade]],"Longitude")</f>
        <v>#NAME?</v>
      </c>
    </row>
    <row r="1977" spans="1:8" x14ac:dyDescent="0.25">
      <c r="A1977" t="s">
        <v>82</v>
      </c>
      <c r="B1977" t="s">
        <v>4293</v>
      </c>
      <c r="C1977" t="str">
        <f>Tabela2[[#This Row],[Localidade]]&amp;"/"&amp;Tabela2[[#This Row],[Estado]]</f>
        <v>Nova Uniao/MG</v>
      </c>
      <c r="D1977">
        <v>34990000</v>
      </c>
      <c r="E1977">
        <v>34999999</v>
      </c>
      <c r="F1977" t="e" vm="1856">
        <v>#VALUE!</v>
      </c>
      <c r="G1977" t="e" cm="1">
        <f t="array" aca="1" ref="G1977" ca="1">_FV(Tabela2[[#This Row],[Cidade]],"Latitude")</f>
        <v>#NAME?</v>
      </c>
      <c r="H1977" t="e" cm="1">
        <f t="array" aca="1" ref="H1977" ca="1">_FV(Tabela2[[#This Row],[Cidade]],"Longitude")</f>
        <v>#NAME?</v>
      </c>
    </row>
    <row r="1978" spans="1:8" x14ac:dyDescent="0.25">
      <c r="A1978" t="s">
        <v>82</v>
      </c>
      <c r="B1978" t="s">
        <v>1145</v>
      </c>
      <c r="C1978" t="str">
        <f>Tabela2[[#This Row],[Localidade]]&amp;"/"&amp;Tabela2[[#This Row],[Estado]]</f>
        <v>Novo Cruzeiro/MG</v>
      </c>
      <c r="D1978">
        <v>39820000</v>
      </c>
      <c r="E1978">
        <v>39824999</v>
      </c>
      <c r="F1978" t="e" vm="1857">
        <v>#VALUE!</v>
      </c>
      <c r="G1978" t="e" cm="1">
        <f t="array" aca="1" ref="G1978" ca="1">_FV(Tabela2[[#This Row],[Cidade]],"Latitude")</f>
        <v>#NAME?</v>
      </c>
      <c r="H1978" t="e" cm="1">
        <f t="array" aca="1" ref="H1978" ca="1">_FV(Tabela2[[#This Row],[Cidade]],"Longitude")</f>
        <v>#NAME?</v>
      </c>
    </row>
    <row r="1979" spans="1:8" x14ac:dyDescent="0.25">
      <c r="A1979" t="s">
        <v>82</v>
      </c>
      <c r="B1979" t="s">
        <v>1146</v>
      </c>
      <c r="C1979" t="str">
        <f>Tabela2[[#This Row],[Localidade]]&amp;"/"&amp;Tabela2[[#This Row],[Estado]]</f>
        <v>Novo Oriente de Minas/MG</v>
      </c>
      <c r="D1979">
        <v>39817000</v>
      </c>
      <c r="E1979">
        <v>39817999</v>
      </c>
      <c r="F1979" t="e" vm="1858">
        <v>#VALUE!</v>
      </c>
      <c r="G1979" t="e" cm="1">
        <f t="array" aca="1" ref="G1979" ca="1">_FV(Tabela2[[#This Row],[Cidade]],"Latitude")</f>
        <v>#NAME?</v>
      </c>
      <c r="H1979" t="e" cm="1">
        <f t="array" aca="1" ref="H1979" ca="1">_FV(Tabela2[[#This Row],[Cidade]],"Longitude")</f>
        <v>#NAME?</v>
      </c>
    </row>
    <row r="1980" spans="1:8" x14ac:dyDescent="0.25">
      <c r="A1980" t="s">
        <v>82</v>
      </c>
      <c r="B1980" t="s">
        <v>1147</v>
      </c>
      <c r="C1980" t="str">
        <f>Tabela2[[#This Row],[Localidade]]&amp;"/"&amp;Tabela2[[#This Row],[Estado]]</f>
        <v>Novorizonte/MG</v>
      </c>
      <c r="D1980">
        <v>39568000</v>
      </c>
      <c r="E1980">
        <v>39568999</v>
      </c>
      <c r="F1980" t="e" vm="1859">
        <v>#VALUE!</v>
      </c>
      <c r="G1980" t="e" cm="1">
        <f t="array" aca="1" ref="G1980" ca="1">_FV(Tabela2[[#This Row],[Cidade]],"Latitude")</f>
        <v>#NAME?</v>
      </c>
      <c r="H1980" t="e" cm="1">
        <f t="array" aca="1" ref="H1980" ca="1">_FV(Tabela2[[#This Row],[Cidade]],"Longitude")</f>
        <v>#NAME?</v>
      </c>
    </row>
    <row r="1981" spans="1:8" x14ac:dyDescent="0.25">
      <c r="A1981" t="s">
        <v>82</v>
      </c>
      <c r="B1981" t="s">
        <v>1148</v>
      </c>
      <c r="C1981" t="str">
        <f>Tabela2[[#This Row],[Localidade]]&amp;"/"&amp;Tabela2[[#This Row],[Estado]]</f>
        <v>Olaria/MG</v>
      </c>
      <c r="D1981">
        <v>36145000</v>
      </c>
      <c r="E1981">
        <v>36145999</v>
      </c>
      <c r="F1981" t="s">
        <v>5404</v>
      </c>
      <c r="G1981" t="e" cm="1" vm="188">
        <f t="array" ref="G1981">_FV(Tabela2[[#This Row],[Cidade]],"Latitude")</f>
        <v>#VALUE!</v>
      </c>
      <c r="H1981" t="e" cm="1" vm="189">
        <f t="array" ref="H1981">_FV(Tabela2[[#This Row],[Cidade]],"Longitude")</f>
        <v>#VALUE!</v>
      </c>
    </row>
    <row r="1982" spans="1:8" x14ac:dyDescent="0.25">
      <c r="A1982" t="s">
        <v>82</v>
      </c>
      <c r="B1982" t="s">
        <v>5324</v>
      </c>
      <c r="C1982" t="str">
        <f>Tabela2[[#This Row],[Localidade]]&amp;"/"&amp;Tabela2[[#This Row],[Estado]]</f>
        <v>Olhos D Agua/MG</v>
      </c>
      <c r="D1982">
        <v>39398000</v>
      </c>
      <c r="E1982">
        <v>39399999</v>
      </c>
      <c r="F1982" t="e" vm="1860">
        <v>#VALUE!</v>
      </c>
      <c r="G1982" t="e" cm="1">
        <f t="array" aca="1" ref="G1982" ca="1">_FV(Tabela2[[#This Row],[Cidade]],"Latitude")</f>
        <v>#NAME?</v>
      </c>
      <c r="H1982" t="e" cm="1">
        <f t="array" aca="1" ref="H1982" ca="1">_FV(Tabela2[[#This Row],[Cidade]],"Longitude")</f>
        <v>#NAME?</v>
      </c>
    </row>
    <row r="1983" spans="1:8" x14ac:dyDescent="0.25">
      <c r="A1983" t="s">
        <v>82</v>
      </c>
      <c r="B1983" t="s">
        <v>3924</v>
      </c>
      <c r="C1983" t="str">
        <f>Tabela2[[#This Row],[Localidade]]&amp;"/"&amp;Tabela2[[#This Row],[Estado]]</f>
        <v>Olimpio Noronha/MG</v>
      </c>
      <c r="D1983">
        <v>37488000</v>
      </c>
      <c r="E1983">
        <v>37489999</v>
      </c>
      <c r="F1983" t="e" vm="1861">
        <v>#VALUE!</v>
      </c>
      <c r="G1983" t="e" cm="1">
        <f t="array" aca="1" ref="G1983" ca="1">_FV(Tabela2[[#This Row],[Cidade]],"Latitude")</f>
        <v>#NAME?</v>
      </c>
      <c r="H1983" t="e" cm="1">
        <f t="array" aca="1" ref="H1983" ca="1">_FV(Tabela2[[#This Row],[Cidade]],"Longitude")</f>
        <v>#NAME?</v>
      </c>
    </row>
    <row r="1984" spans="1:8" x14ac:dyDescent="0.25">
      <c r="A1984" t="s">
        <v>82</v>
      </c>
      <c r="B1984" t="s">
        <v>1149</v>
      </c>
      <c r="C1984" t="str">
        <f>Tabela2[[#This Row],[Localidade]]&amp;"/"&amp;Tabela2[[#This Row],[Estado]]</f>
        <v>Oliveira/MG</v>
      </c>
      <c r="D1984">
        <v>35540000</v>
      </c>
      <c r="E1984">
        <v>35542999</v>
      </c>
      <c r="F1984" t="e" vm="1862">
        <v>#VALUE!</v>
      </c>
      <c r="G1984" t="e" cm="1">
        <f t="array" aca="1" ref="G1984" ca="1">_FV(Tabela2[[#This Row],[Cidade]],"Latitude")</f>
        <v>#NAME?</v>
      </c>
      <c r="H1984" t="e" cm="1">
        <f t="array" aca="1" ref="H1984" ca="1">_FV(Tabela2[[#This Row],[Cidade]],"Longitude")</f>
        <v>#NAME?</v>
      </c>
    </row>
    <row r="1985" spans="1:8" x14ac:dyDescent="0.25">
      <c r="A1985" t="s">
        <v>82</v>
      </c>
      <c r="B1985" t="s">
        <v>1150</v>
      </c>
      <c r="C1985" t="str">
        <f>Tabela2[[#This Row],[Localidade]]&amp;"/"&amp;Tabela2[[#This Row],[Estado]]</f>
        <v>Oliveira Fortes/MG</v>
      </c>
      <c r="D1985">
        <v>36250000</v>
      </c>
      <c r="E1985">
        <v>36254999</v>
      </c>
      <c r="F1985" t="e" vm="1863">
        <v>#VALUE!</v>
      </c>
      <c r="G1985" t="e" cm="1">
        <f t="array" aca="1" ref="G1985" ca="1">_FV(Tabela2[[#This Row],[Cidade]],"Latitude")</f>
        <v>#NAME?</v>
      </c>
      <c r="H1985" t="e" cm="1">
        <f t="array" aca="1" ref="H1985" ca="1">_FV(Tabela2[[#This Row],[Cidade]],"Longitude")</f>
        <v>#NAME?</v>
      </c>
    </row>
    <row r="1986" spans="1:8" x14ac:dyDescent="0.25">
      <c r="A1986" t="s">
        <v>82</v>
      </c>
      <c r="B1986" t="s">
        <v>3552</v>
      </c>
      <c r="C1986" t="str">
        <f>Tabela2[[#This Row],[Localidade]]&amp;"/"&amp;Tabela2[[#This Row],[Estado]]</f>
        <v>Onca de Pitangui/MG</v>
      </c>
      <c r="D1986">
        <v>35655000</v>
      </c>
      <c r="E1986">
        <v>35656999</v>
      </c>
      <c r="F1986" t="e" vm="1864">
        <v>#VALUE!</v>
      </c>
      <c r="G1986" t="e" cm="1">
        <f t="array" aca="1" ref="G1986" ca="1">_FV(Tabela2[[#This Row],[Cidade]],"Latitude")</f>
        <v>#NAME?</v>
      </c>
      <c r="H1986" t="e" cm="1">
        <f t="array" aca="1" ref="H1986" ca="1">_FV(Tabela2[[#This Row],[Cidade]],"Longitude")</f>
        <v>#NAME?</v>
      </c>
    </row>
    <row r="1987" spans="1:8" x14ac:dyDescent="0.25">
      <c r="A1987" t="s">
        <v>82</v>
      </c>
      <c r="B1987" t="s">
        <v>5008</v>
      </c>
      <c r="C1987" t="str">
        <f>Tabela2[[#This Row],[Localidade]]&amp;"/"&amp;Tabela2[[#This Row],[Estado]]</f>
        <v>Oratorios/MG</v>
      </c>
      <c r="D1987">
        <v>35439000</v>
      </c>
      <c r="E1987">
        <v>35439999</v>
      </c>
      <c r="F1987" t="e" vm="1865">
        <v>#VALUE!</v>
      </c>
      <c r="G1987" t="e" cm="1">
        <f t="array" aca="1" ref="G1987" ca="1">_FV(Tabela2[[#This Row],[Cidade]],"Latitude")</f>
        <v>#NAME?</v>
      </c>
      <c r="H1987" t="e" cm="1">
        <f t="array" aca="1" ref="H1987" ca="1">_FV(Tabela2[[#This Row],[Cidade]],"Longitude")</f>
        <v>#NAME?</v>
      </c>
    </row>
    <row r="1988" spans="1:8" x14ac:dyDescent="0.25">
      <c r="A1988" t="s">
        <v>82</v>
      </c>
      <c r="B1988" t="s">
        <v>3417</v>
      </c>
      <c r="C1988" t="str">
        <f>Tabela2[[#This Row],[Localidade]]&amp;"/"&amp;Tabela2[[#This Row],[Estado]]</f>
        <v>Orizania/MG</v>
      </c>
      <c r="D1988">
        <v>36828000</v>
      </c>
      <c r="E1988">
        <v>36829999</v>
      </c>
      <c r="F1988" t="e" vm="1866">
        <v>#VALUE!</v>
      </c>
      <c r="G1988" t="e" cm="1">
        <f t="array" aca="1" ref="G1988" ca="1">_FV(Tabela2[[#This Row],[Cidade]],"Latitude")</f>
        <v>#NAME?</v>
      </c>
      <c r="H1988" t="e" cm="1">
        <f t="array" aca="1" ref="H1988" ca="1">_FV(Tabela2[[#This Row],[Cidade]],"Longitude")</f>
        <v>#NAME?</v>
      </c>
    </row>
    <row r="1989" spans="1:8" x14ac:dyDescent="0.25">
      <c r="A1989" t="s">
        <v>82</v>
      </c>
      <c r="B1989" t="s">
        <v>162</v>
      </c>
      <c r="C1989" t="str">
        <f>Tabela2[[#This Row],[Localidade]]&amp;"/"&amp;Tabela2[[#This Row],[Estado]]</f>
        <v>Ouro Branco/MG</v>
      </c>
      <c r="D1989">
        <v>36420000</v>
      </c>
      <c r="E1989">
        <v>36421999</v>
      </c>
      <c r="F1989" t="e" vm="1867">
        <v>#VALUE!</v>
      </c>
      <c r="G1989" t="e" cm="1">
        <f t="array" aca="1" ref="G1989" ca="1">_FV(Tabela2[[#This Row],[Cidade]],"Latitude")</f>
        <v>#NAME?</v>
      </c>
      <c r="H1989" t="e" cm="1">
        <f t="array" aca="1" ref="H1989" ca="1">_FV(Tabela2[[#This Row],[Cidade]],"Longitude")</f>
        <v>#NAME?</v>
      </c>
    </row>
    <row r="1990" spans="1:8" x14ac:dyDescent="0.25">
      <c r="A1990" t="s">
        <v>82</v>
      </c>
      <c r="B1990" t="s">
        <v>1151</v>
      </c>
      <c r="C1990" t="str">
        <f>Tabela2[[#This Row],[Localidade]]&amp;"/"&amp;Tabela2[[#This Row],[Estado]]</f>
        <v>Ouro Fino/MG</v>
      </c>
      <c r="D1990">
        <v>37570000</v>
      </c>
      <c r="E1990">
        <v>37575999</v>
      </c>
      <c r="F1990" t="e" vm="1868">
        <v>#VALUE!</v>
      </c>
      <c r="G1990" t="e" cm="1">
        <f t="array" aca="1" ref="G1990" ca="1">_FV(Tabela2[[#This Row],[Cidade]],"Latitude")</f>
        <v>#NAME?</v>
      </c>
      <c r="H1990" t="e" cm="1">
        <f t="array" aca="1" ref="H1990" ca="1">_FV(Tabela2[[#This Row],[Cidade]],"Longitude")</f>
        <v>#NAME?</v>
      </c>
    </row>
    <row r="1991" spans="1:8" x14ac:dyDescent="0.25">
      <c r="A1991" t="s">
        <v>82</v>
      </c>
      <c r="B1991" t="s">
        <v>1152</v>
      </c>
      <c r="C1991" t="str">
        <f>Tabela2[[#This Row],[Localidade]]&amp;"/"&amp;Tabela2[[#This Row],[Estado]]</f>
        <v>Ouro Preto/MG</v>
      </c>
      <c r="D1991">
        <v>35400000</v>
      </c>
      <c r="E1991">
        <v>35419999</v>
      </c>
      <c r="F1991" t="e" vm="1869">
        <v>#VALUE!</v>
      </c>
      <c r="G1991" t="e" cm="1">
        <f t="array" aca="1" ref="G1991" ca="1">_FV(Tabela2[[#This Row],[Cidade]],"Latitude")</f>
        <v>#NAME?</v>
      </c>
      <c r="H1991" t="e" cm="1">
        <f t="array" aca="1" ref="H1991" ca="1">_FV(Tabela2[[#This Row],[Cidade]],"Longitude")</f>
        <v>#NAME?</v>
      </c>
    </row>
    <row r="1992" spans="1:8" x14ac:dyDescent="0.25">
      <c r="A1992" t="s">
        <v>82</v>
      </c>
      <c r="B1992" t="s">
        <v>1153</v>
      </c>
      <c r="C1992" t="str">
        <f>Tabela2[[#This Row],[Localidade]]&amp;"/"&amp;Tabela2[[#This Row],[Estado]]</f>
        <v>Ouro Verde de Minas/MG</v>
      </c>
      <c r="D1992">
        <v>39855000</v>
      </c>
      <c r="E1992">
        <v>39859999</v>
      </c>
      <c r="F1992" t="e" vm="1870">
        <v>#VALUE!</v>
      </c>
      <c r="G1992" t="e" cm="1">
        <f t="array" aca="1" ref="G1992" ca="1">_FV(Tabela2[[#This Row],[Cidade]],"Latitude")</f>
        <v>#NAME?</v>
      </c>
      <c r="H1992" t="e" cm="1">
        <f t="array" aca="1" ref="H1992" ca="1">_FV(Tabela2[[#This Row],[Cidade]],"Longitude")</f>
        <v>#NAME?</v>
      </c>
    </row>
    <row r="1993" spans="1:8" x14ac:dyDescent="0.25">
      <c r="A1993" t="s">
        <v>82</v>
      </c>
      <c r="B1993" t="s">
        <v>1154</v>
      </c>
      <c r="C1993" t="str">
        <f>Tabela2[[#This Row],[Localidade]]&amp;"/"&amp;Tabela2[[#This Row],[Estado]]</f>
        <v>Padre Carvalho/MG</v>
      </c>
      <c r="D1993">
        <v>39573000</v>
      </c>
      <c r="E1993">
        <v>39574999</v>
      </c>
      <c r="F1993" t="e" vm="1871">
        <v>#VALUE!</v>
      </c>
      <c r="G1993" t="e" cm="1">
        <f t="array" aca="1" ref="G1993" ca="1">_FV(Tabela2[[#This Row],[Cidade]],"Latitude")</f>
        <v>#NAME?</v>
      </c>
      <c r="H1993" t="e" cm="1">
        <f t="array" aca="1" ref="H1993" ca="1">_FV(Tabela2[[#This Row],[Cidade]],"Longitude")</f>
        <v>#NAME?</v>
      </c>
    </row>
    <row r="1994" spans="1:8" x14ac:dyDescent="0.25">
      <c r="A1994" t="s">
        <v>82</v>
      </c>
      <c r="B1994" t="s">
        <v>3925</v>
      </c>
      <c r="C1994" t="str">
        <f>Tabela2[[#This Row],[Localidade]]&amp;"/"&amp;Tabela2[[#This Row],[Estado]]</f>
        <v>Padre Paraiso/MG</v>
      </c>
      <c r="D1994">
        <v>39818000</v>
      </c>
      <c r="E1994">
        <v>39819999</v>
      </c>
      <c r="F1994" t="e" vm="1872">
        <v>#VALUE!</v>
      </c>
      <c r="G1994" t="e" cm="1">
        <f t="array" aca="1" ref="G1994" ca="1">_FV(Tabela2[[#This Row],[Cidade]],"Latitude")</f>
        <v>#NAME?</v>
      </c>
      <c r="H1994" t="e" cm="1">
        <f t="array" aca="1" ref="H1994" ca="1">_FV(Tabela2[[#This Row],[Cidade]],"Longitude")</f>
        <v>#NAME?</v>
      </c>
    </row>
    <row r="1995" spans="1:8" x14ac:dyDescent="0.25">
      <c r="A1995" t="s">
        <v>82</v>
      </c>
      <c r="B1995" t="s">
        <v>1155</v>
      </c>
      <c r="C1995" t="str">
        <f>Tabela2[[#This Row],[Localidade]]&amp;"/"&amp;Tabela2[[#This Row],[Estado]]</f>
        <v>Pai Pedro/MG</v>
      </c>
      <c r="D1995">
        <v>39517000</v>
      </c>
      <c r="E1995">
        <v>39517999</v>
      </c>
      <c r="F1995" t="e" vm="1873">
        <v>#VALUE!</v>
      </c>
      <c r="G1995" t="e" cm="1">
        <f t="array" aca="1" ref="G1995" ca="1">_FV(Tabela2[[#This Row],[Cidade]],"Latitude")</f>
        <v>#NAME?</v>
      </c>
      <c r="H1995" t="e" cm="1">
        <f t="array" aca="1" ref="H1995" ca="1">_FV(Tabela2[[#This Row],[Cidade]],"Longitude")</f>
        <v>#NAME?</v>
      </c>
    </row>
    <row r="1996" spans="1:8" x14ac:dyDescent="0.25">
      <c r="A1996" t="s">
        <v>82</v>
      </c>
      <c r="B1996" t="s">
        <v>1156</v>
      </c>
      <c r="C1996" t="str">
        <f>Tabela2[[#This Row],[Localidade]]&amp;"/"&amp;Tabela2[[#This Row],[Estado]]</f>
        <v>Paineiras/MG</v>
      </c>
      <c r="D1996">
        <v>35622000</v>
      </c>
      <c r="E1996">
        <v>35623999</v>
      </c>
      <c r="F1996" t="e" vm="1874">
        <v>#VALUE!</v>
      </c>
      <c r="G1996" t="e" cm="1">
        <f t="array" aca="1" ref="G1996" ca="1">_FV(Tabela2[[#This Row],[Cidade]],"Latitude")</f>
        <v>#NAME?</v>
      </c>
      <c r="H1996" t="e" cm="1">
        <f t="array" aca="1" ref="H1996" ca="1">_FV(Tabela2[[#This Row],[Cidade]],"Longitude")</f>
        <v>#NAME?</v>
      </c>
    </row>
    <row r="1997" spans="1:8" x14ac:dyDescent="0.25">
      <c r="A1997" t="s">
        <v>82</v>
      </c>
      <c r="B1997" t="s">
        <v>1157</v>
      </c>
      <c r="C1997" t="str">
        <f>Tabela2[[#This Row],[Localidade]]&amp;"/"&amp;Tabela2[[#This Row],[Estado]]</f>
        <v>Pains/MG</v>
      </c>
      <c r="D1997">
        <v>35582000</v>
      </c>
      <c r="E1997">
        <v>35584999</v>
      </c>
      <c r="F1997" t="e" vm="1875">
        <v>#VALUE!</v>
      </c>
      <c r="G1997" t="e" cm="1">
        <f t="array" aca="1" ref="G1997" ca="1">_FV(Tabela2[[#This Row],[Cidade]],"Latitude")</f>
        <v>#NAME?</v>
      </c>
      <c r="H1997" t="e" cm="1">
        <f t="array" aca="1" ref="H1997" ca="1">_FV(Tabela2[[#This Row],[Cidade]],"Longitude")</f>
        <v>#NAME?</v>
      </c>
    </row>
    <row r="1998" spans="1:8" x14ac:dyDescent="0.25">
      <c r="A1998" t="s">
        <v>82</v>
      </c>
      <c r="B1998" t="s">
        <v>1158</v>
      </c>
      <c r="C1998" t="str">
        <f>Tabela2[[#This Row],[Localidade]]&amp;"/"&amp;Tabela2[[#This Row],[Estado]]</f>
        <v>Paiva/MG</v>
      </c>
      <c r="D1998">
        <v>36195000</v>
      </c>
      <c r="E1998">
        <v>36199999</v>
      </c>
      <c r="F1998" t="e" vm="1876">
        <v>#VALUE!</v>
      </c>
      <c r="G1998" t="e" cm="1">
        <f t="array" aca="1" ref="G1998" ca="1">_FV(Tabela2[[#This Row],[Cidade]],"Latitude")</f>
        <v>#NAME?</v>
      </c>
      <c r="H1998" t="e" cm="1">
        <f t="array" aca="1" ref="H1998" ca="1">_FV(Tabela2[[#This Row],[Cidade]],"Longitude")</f>
        <v>#NAME?</v>
      </c>
    </row>
    <row r="1999" spans="1:8" x14ac:dyDescent="0.25">
      <c r="A1999" t="s">
        <v>82</v>
      </c>
      <c r="B1999" t="s">
        <v>1159</v>
      </c>
      <c r="C1999" t="str">
        <f>Tabela2[[#This Row],[Localidade]]&amp;"/"&amp;Tabela2[[#This Row],[Estado]]</f>
        <v>Palma/MG</v>
      </c>
      <c r="D1999">
        <v>36750000</v>
      </c>
      <c r="E1999">
        <v>36759999</v>
      </c>
      <c r="F1999" t="e" vm="1877">
        <v>#VALUE!</v>
      </c>
      <c r="G1999" t="e" cm="1">
        <f t="array" aca="1" ref="G1999" ca="1">_FV(Tabela2[[#This Row],[Cidade]],"Latitude")</f>
        <v>#NAME?</v>
      </c>
      <c r="H1999" t="e" cm="1">
        <f t="array" aca="1" ref="H1999" ca="1">_FV(Tabela2[[#This Row],[Cidade]],"Longitude")</f>
        <v>#NAME?</v>
      </c>
    </row>
    <row r="2000" spans="1:8" x14ac:dyDescent="0.25">
      <c r="A2000" t="s">
        <v>82</v>
      </c>
      <c r="B2000" t="s">
        <v>5009</v>
      </c>
      <c r="C2000" t="str">
        <f>Tabela2[[#This Row],[Localidade]]&amp;"/"&amp;Tabela2[[#This Row],[Estado]]</f>
        <v>Palmopolis/MG</v>
      </c>
      <c r="D2000">
        <v>39945000</v>
      </c>
      <c r="E2000">
        <v>39949999</v>
      </c>
      <c r="F2000" t="e" vm="1878">
        <v>#VALUE!</v>
      </c>
      <c r="G2000" t="e" cm="1">
        <f t="array" aca="1" ref="G2000" ca="1">_FV(Tabela2[[#This Row],[Cidade]],"Latitude")</f>
        <v>#NAME?</v>
      </c>
      <c r="H2000" t="e" cm="1">
        <f t="array" aca="1" ref="H2000" ca="1">_FV(Tabela2[[#This Row],[Cidade]],"Longitude")</f>
        <v>#NAME?</v>
      </c>
    </row>
    <row r="2001" spans="1:8" x14ac:dyDescent="0.25">
      <c r="A2001" t="s">
        <v>82</v>
      </c>
      <c r="B2001" t="s">
        <v>1160</v>
      </c>
      <c r="C2001" t="str">
        <f>Tabela2[[#This Row],[Localidade]]&amp;"/"&amp;Tabela2[[#This Row],[Estado]]</f>
        <v>Papagaios/MG</v>
      </c>
      <c r="D2001">
        <v>35669000</v>
      </c>
      <c r="E2001">
        <v>35669999</v>
      </c>
      <c r="F2001" t="e" vm="1879">
        <v>#VALUE!</v>
      </c>
      <c r="G2001" t="e" cm="1">
        <f t="array" aca="1" ref="G2001" ca="1">_FV(Tabela2[[#This Row],[Cidade]],"Latitude")</f>
        <v>#NAME?</v>
      </c>
      <c r="H2001" t="e" cm="1">
        <f t="array" aca="1" ref="H2001" ca="1">_FV(Tabela2[[#This Row],[Cidade]],"Longitude")</f>
        <v>#NAME?</v>
      </c>
    </row>
    <row r="2002" spans="1:8" x14ac:dyDescent="0.25">
      <c r="A2002" t="s">
        <v>82</v>
      </c>
      <c r="B2002" t="s">
        <v>3164</v>
      </c>
      <c r="C2002" t="str">
        <f>Tabela2[[#This Row],[Localidade]]&amp;"/"&amp;Tabela2[[#This Row],[Estado]]</f>
        <v>Para de Minas/MG</v>
      </c>
      <c r="D2002">
        <v>35660001</v>
      </c>
      <c r="E2002">
        <v>35665999</v>
      </c>
      <c r="F2002" t="e" vm="1880">
        <v>#VALUE!</v>
      </c>
      <c r="G2002" t="e" cm="1">
        <f t="array" aca="1" ref="G2002" ca="1">_FV(Tabela2[[#This Row],[Cidade]],"Latitude")</f>
        <v>#NAME?</v>
      </c>
      <c r="H2002" t="e" cm="1">
        <f t="array" aca="1" ref="H2002" ca="1">_FV(Tabela2[[#This Row],[Cidade]],"Longitude")</f>
        <v>#NAME?</v>
      </c>
    </row>
    <row r="2003" spans="1:8" x14ac:dyDescent="0.25">
      <c r="A2003" t="s">
        <v>82</v>
      </c>
      <c r="B2003" t="s">
        <v>3164</v>
      </c>
      <c r="C2003" t="str">
        <f>Tabela2[[#This Row],[Localidade]]&amp;"/"&amp;Tabela2[[#This Row],[Estado]]</f>
        <v>Para de Minas/MG</v>
      </c>
      <c r="D2003">
        <v>35660001</v>
      </c>
      <c r="E2003">
        <v>35664999</v>
      </c>
      <c r="F2003" t="e" vm="1880">
        <v>#VALUE!</v>
      </c>
      <c r="G2003" t="e" cm="1">
        <f t="array" aca="1" ref="G2003" ca="1">_FV(Tabela2[[#This Row],[Cidade]],"Latitude")</f>
        <v>#NAME?</v>
      </c>
      <c r="H2003" t="e" cm="1">
        <f t="array" aca="1" ref="H2003" ca="1">_FV(Tabela2[[#This Row],[Cidade]],"Longitude")</f>
        <v>#NAME?</v>
      </c>
    </row>
    <row r="2004" spans="1:8" x14ac:dyDescent="0.25">
      <c r="A2004" t="s">
        <v>82</v>
      </c>
      <c r="B2004" t="s">
        <v>1161</v>
      </c>
      <c r="C2004" t="str">
        <f>Tabela2[[#This Row],[Localidade]]&amp;"/"&amp;Tabela2[[#This Row],[Estado]]</f>
        <v>Paracatu/MG</v>
      </c>
      <c r="D2004">
        <v>38600001</v>
      </c>
      <c r="E2004">
        <v>38609999</v>
      </c>
      <c r="F2004" t="e" vm="1881">
        <v>#VALUE!</v>
      </c>
      <c r="G2004" t="e" cm="1">
        <f t="array" aca="1" ref="G2004" ca="1">_FV(Tabela2[[#This Row],[Cidade]],"Latitude")</f>
        <v>#NAME?</v>
      </c>
      <c r="H2004" t="e" cm="1">
        <f t="array" aca="1" ref="H2004" ca="1">_FV(Tabela2[[#This Row],[Cidade]],"Longitude")</f>
        <v>#NAME?</v>
      </c>
    </row>
    <row r="2005" spans="1:8" x14ac:dyDescent="0.25">
      <c r="A2005" t="s">
        <v>82</v>
      </c>
      <c r="B2005" t="s">
        <v>1161</v>
      </c>
      <c r="C2005" t="str">
        <f>Tabela2[[#This Row],[Localidade]]&amp;"/"&amp;Tabela2[[#This Row],[Estado]]</f>
        <v>Paracatu/MG</v>
      </c>
      <c r="D2005">
        <v>38600001</v>
      </c>
      <c r="E2005">
        <v>38609999</v>
      </c>
      <c r="F2005" t="e" vm="1881">
        <v>#VALUE!</v>
      </c>
      <c r="G2005" t="e" cm="1">
        <f t="array" aca="1" ref="G2005" ca="1">_FV(Tabela2[[#This Row],[Cidade]],"Latitude")</f>
        <v>#NAME?</v>
      </c>
      <c r="H2005" t="e" cm="1">
        <f t="array" aca="1" ref="H2005" ca="1">_FV(Tabela2[[#This Row],[Cidade]],"Longitude")</f>
        <v>#NAME?</v>
      </c>
    </row>
    <row r="2006" spans="1:8" x14ac:dyDescent="0.25">
      <c r="A2006" t="s">
        <v>82</v>
      </c>
      <c r="B2006" t="s">
        <v>5325</v>
      </c>
      <c r="C2006" t="str">
        <f>Tabela2[[#This Row],[Localidade]]&amp;"/"&amp;Tabela2[[#This Row],[Estado]]</f>
        <v>ParAguacu/MG</v>
      </c>
      <c r="D2006">
        <v>37120000</v>
      </c>
      <c r="E2006">
        <v>37129999</v>
      </c>
      <c r="F2006" t="e" vm="1882">
        <v>#VALUE!</v>
      </c>
      <c r="G2006" t="e" cm="1">
        <f t="array" aca="1" ref="G2006" ca="1">_FV(Tabela2[[#This Row],[Cidade]],"Latitude")</f>
        <v>#NAME?</v>
      </c>
      <c r="H2006" t="e" cm="1">
        <f t="array" aca="1" ref="H2006" ca="1">_FV(Tabela2[[#This Row],[Cidade]],"Longitude")</f>
        <v>#NAME?</v>
      </c>
    </row>
    <row r="2007" spans="1:8" x14ac:dyDescent="0.25">
      <c r="A2007" t="s">
        <v>82</v>
      </c>
      <c r="B2007" t="s">
        <v>5010</v>
      </c>
      <c r="C2007" t="str">
        <f>Tabela2[[#This Row],[Localidade]]&amp;"/"&amp;Tabela2[[#This Row],[Estado]]</f>
        <v>Paraisopolis/MG</v>
      </c>
      <c r="D2007">
        <v>37660000</v>
      </c>
      <c r="E2007">
        <v>37669999</v>
      </c>
      <c r="F2007" t="e" vm="1883">
        <v>#VALUE!</v>
      </c>
      <c r="G2007" t="e" cm="1">
        <f t="array" aca="1" ref="G2007" ca="1">_FV(Tabela2[[#This Row],[Cidade]],"Latitude")</f>
        <v>#NAME?</v>
      </c>
      <c r="H2007" t="e" cm="1">
        <f t="array" aca="1" ref="H2007" ca="1">_FV(Tabela2[[#This Row],[Cidade]],"Longitude")</f>
        <v>#NAME?</v>
      </c>
    </row>
    <row r="2008" spans="1:8" x14ac:dyDescent="0.25">
      <c r="A2008" t="s">
        <v>82</v>
      </c>
      <c r="B2008" t="s">
        <v>1162</v>
      </c>
      <c r="C2008" t="str">
        <f>Tabela2[[#This Row],[Localidade]]&amp;"/"&amp;Tabela2[[#This Row],[Estado]]</f>
        <v>Paraopeba/MG</v>
      </c>
      <c r="D2008">
        <v>35774000</v>
      </c>
      <c r="E2008">
        <v>35776999</v>
      </c>
      <c r="F2008" t="e" vm="1884">
        <v>#VALUE!</v>
      </c>
      <c r="G2008" t="e" cm="1">
        <f t="array" aca="1" ref="G2008" ca="1">_FV(Tabela2[[#This Row],[Cidade]],"Latitude")</f>
        <v>#NAME?</v>
      </c>
      <c r="H2008" t="e" cm="1">
        <f t="array" aca="1" ref="H2008" ca="1">_FV(Tabela2[[#This Row],[Cidade]],"Longitude")</f>
        <v>#NAME?</v>
      </c>
    </row>
    <row r="2009" spans="1:8" x14ac:dyDescent="0.25">
      <c r="A2009" t="s">
        <v>82</v>
      </c>
      <c r="B2009" t="s">
        <v>1163</v>
      </c>
      <c r="C2009" t="str">
        <f>Tabela2[[#This Row],[Localidade]]&amp;"/"&amp;Tabela2[[#This Row],[Estado]]</f>
        <v>Passa Quatro/MG</v>
      </c>
      <c r="D2009">
        <v>37460000</v>
      </c>
      <c r="E2009">
        <v>37463999</v>
      </c>
      <c r="F2009" t="e" vm="1885">
        <v>#VALUE!</v>
      </c>
      <c r="G2009" t="e" cm="1">
        <f t="array" aca="1" ref="G2009" ca="1">_FV(Tabela2[[#This Row],[Cidade]],"Latitude")</f>
        <v>#NAME?</v>
      </c>
      <c r="H2009" t="e" cm="1">
        <f t="array" aca="1" ref="H2009" ca="1">_FV(Tabela2[[#This Row],[Cidade]],"Longitude")</f>
        <v>#NAME?</v>
      </c>
    </row>
    <row r="2010" spans="1:8" x14ac:dyDescent="0.25">
      <c r="A2010" t="s">
        <v>82</v>
      </c>
      <c r="B2010" t="s">
        <v>1164</v>
      </c>
      <c r="C2010" t="str">
        <f>Tabela2[[#This Row],[Localidade]]&amp;"/"&amp;Tabela2[[#This Row],[Estado]]</f>
        <v>Passa Tempo/MG</v>
      </c>
      <c r="D2010">
        <v>35537000</v>
      </c>
      <c r="E2010">
        <v>35539999</v>
      </c>
      <c r="F2010" t="e" vm="1886">
        <v>#VALUE!</v>
      </c>
      <c r="G2010" t="e" cm="1">
        <f t="array" aca="1" ref="G2010" ca="1">_FV(Tabela2[[#This Row],[Cidade]],"Latitude")</f>
        <v>#NAME?</v>
      </c>
      <c r="H2010" t="e" cm="1">
        <f t="array" aca="1" ref="H2010" ca="1">_FV(Tabela2[[#This Row],[Cidade]],"Longitude")</f>
        <v>#NAME?</v>
      </c>
    </row>
    <row r="2011" spans="1:8" x14ac:dyDescent="0.25">
      <c r="A2011" t="s">
        <v>82</v>
      </c>
      <c r="B2011" t="s">
        <v>1165</v>
      </c>
      <c r="C2011" t="str">
        <f>Tabela2[[#This Row],[Localidade]]&amp;"/"&amp;Tabela2[[#This Row],[Estado]]</f>
        <v>Passa Vinte/MG</v>
      </c>
      <c r="D2011">
        <v>37330000</v>
      </c>
      <c r="E2011">
        <v>37339999</v>
      </c>
      <c r="F2011" t="e" vm="1887">
        <v>#VALUE!</v>
      </c>
      <c r="G2011" t="e" cm="1">
        <f t="array" aca="1" ref="G2011" ca="1">_FV(Tabela2[[#This Row],[Cidade]],"Latitude")</f>
        <v>#NAME?</v>
      </c>
      <c r="H2011" t="e" cm="1">
        <f t="array" aca="1" ref="H2011" ca="1">_FV(Tabela2[[#This Row],[Cidade]],"Longitude")</f>
        <v>#NAME?</v>
      </c>
    </row>
    <row r="2012" spans="1:8" x14ac:dyDescent="0.25">
      <c r="A2012" t="s">
        <v>82</v>
      </c>
      <c r="B2012" t="s">
        <v>3726</v>
      </c>
      <c r="C2012" t="str">
        <f>Tabela2[[#This Row],[Localidade]]&amp;"/"&amp;Tabela2[[#This Row],[Estado]]</f>
        <v>Passabem/MG</v>
      </c>
      <c r="D2012">
        <v>35810000</v>
      </c>
      <c r="E2012">
        <v>35814999</v>
      </c>
      <c r="F2012" t="e" vm="1888">
        <v>#VALUE!</v>
      </c>
      <c r="G2012" t="e" cm="1">
        <f t="array" aca="1" ref="G2012" ca="1">_FV(Tabela2[[#This Row],[Cidade]],"Latitude")</f>
        <v>#NAME?</v>
      </c>
      <c r="H2012" t="e" cm="1">
        <f t="array" aca="1" ref="H2012" ca="1">_FV(Tabela2[[#This Row],[Cidade]],"Longitude")</f>
        <v>#NAME?</v>
      </c>
    </row>
    <row r="2013" spans="1:8" x14ac:dyDescent="0.25">
      <c r="A2013" t="s">
        <v>82</v>
      </c>
      <c r="B2013" t="s">
        <v>1166</v>
      </c>
      <c r="C2013" t="str">
        <f>Tabela2[[#This Row],[Localidade]]&amp;"/"&amp;Tabela2[[#This Row],[Estado]]</f>
        <v>Passos/MG</v>
      </c>
      <c r="D2013">
        <v>37900001</v>
      </c>
      <c r="E2013">
        <v>37904999</v>
      </c>
      <c r="F2013" t="e" vm="1889">
        <v>#VALUE!</v>
      </c>
      <c r="G2013" t="e" cm="1">
        <f t="array" aca="1" ref="G2013" ca="1">_FV(Tabela2[[#This Row],[Cidade]],"Latitude")</f>
        <v>#NAME?</v>
      </c>
      <c r="H2013" t="e" cm="1">
        <f t="array" aca="1" ref="H2013" ca="1">_FV(Tabela2[[#This Row],[Cidade]],"Longitude")</f>
        <v>#NAME?</v>
      </c>
    </row>
    <row r="2014" spans="1:8" x14ac:dyDescent="0.25">
      <c r="A2014" t="s">
        <v>82</v>
      </c>
      <c r="B2014" t="s">
        <v>1166</v>
      </c>
      <c r="C2014" t="str">
        <f>Tabela2[[#This Row],[Localidade]]&amp;"/"&amp;Tabela2[[#This Row],[Estado]]</f>
        <v>Passos/MG</v>
      </c>
      <c r="D2014">
        <v>37900001</v>
      </c>
      <c r="E2014">
        <v>37904999</v>
      </c>
      <c r="F2014" t="e" vm="1889">
        <v>#VALUE!</v>
      </c>
      <c r="G2014" t="e" cm="1">
        <f t="array" aca="1" ref="G2014" ca="1">_FV(Tabela2[[#This Row],[Cidade]],"Latitude")</f>
        <v>#NAME?</v>
      </c>
      <c r="H2014" t="e" cm="1">
        <f t="array" aca="1" ref="H2014" ca="1">_FV(Tabela2[[#This Row],[Cidade]],"Longitude")</f>
        <v>#NAME?</v>
      </c>
    </row>
    <row r="2015" spans="1:8" x14ac:dyDescent="0.25">
      <c r="A2015" t="s">
        <v>82</v>
      </c>
      <c r="B2015" t="s">
        <v>1167</v>
      </c>
      <c r="C2015" t="str">
        <f>Tabela2[[#This Row],[Localidade]]&amp;"/"&amp;Tabela2[[#This Row],[Estado]]</f>
        <v>Patis/MG</v>
      </c>
      <c r="D2015">
        <v>39378000</v>
      </c>
      <c r="E2015">
        <v>39379999</v>
      </c>
      <c r="F2015" t="e" vm="1890">
        <v>#VALUE!</v>
      </c>
      <c r="G2015" t="e" cm="1">
        <f t="array" aca="1" ref="G2015" ca="1">_FV(Tabela2[[#This Row],[Cidade]],"Latitude")</f>
        <v>#NAME?</v>
      </c>
      <c r="H2015" t="e" cm="1">
        <f t="array" aca="1" ref="H2015" ca="1">_FV(Tabela2[[#This Row],[Cidade]],"Longitude")</f>
        <v>#NAME?</v>
      </c>
    </row>
    <row r="2016" spans="1:8" x14ac:dyDescent="0.25">
      <c r="A2016" t="s">
        <v>82</v>
      </c>
      <c r="B2016" t="s">
        <v>1168</v>
      </c>
      <c r="C2016" t="str">
        <f>Tabela2[[#This Row],[Localidade]]&amp;"/"&amp;Tabela2[[#This Row],[Estado]]</f>
        <v>Patos de Minas/MG</v>
      </c>
      <c r="D2016">
        <v>38700001</v>
      </c>
      <c r="E2016">
        <v>38719999</v>
      </c>
      <c r="F2016" t="e" vm="1891">
        <v>#VALUE!</v>
      </c>
      <c r="G2016" t="e" cm="1">
        <f t="array" aca="1" ref="G2016" ca="1">_FV(Tabela2[[#This Row],[Cidade]],"Latitude")</f>
        <v>#NAME?</v>
      </c>
      <c r="H2016" t="e" cm="1">
        <f t="array" aca="1" ref="H2016" ca="1">_FV(Tabela2[[#This Row],[Cidade]],"Longitude")</f>
        <v>#NAME?</v>
      </c>
    </row>
    <row r="2017" spans="1:8" x14ac:dyDescent="0.25">
      <c r="A2017" t="s">
        <v>82</v>
      </c>
      <c r="B2017" t="s">
        <v>1168</v>
      </c>
      <c r="C2017" t="str">
        <f>Tabela2[[#This Row],[Localidade]]&amp;"/"&amp;Tabela2[[#This Row],[Estado]]</f>
        <v>Patos de Minas/MG</v>
      </c>
      <c r="D2017">
        <v>38700001</v>
      </c>
      <c r="E2017">
        <v>38709999</v>
      </c>
      <c r="F2017" t="e" vm="1891">
        <v>#VALUE!</v>
      </c>
      <c r="G2017" t="e" cm="1">
        <f t="array" aca="1" ref="G2017" ca="1">_FV(Tabela2[[#This Row],[Cidade]],"Latitude")</f>
        <v>#NAME?</v>
      </c>
      <c r="H2017" t="e" cm="1">
        <f t="array" aca="1" ref="H2017" ca="1">_FV(Tabela2[[#This Row],[Cidade]],"Longitude")</f>
        <v>#NAME?</v>
      </c>
    </row>
    <row r="2018" spans="1:8" x14ac:dyDescent="0.25">
      <c r="A2018" t="s">
        <v>82</v>
      </c>
      <c r="B2018" t="s">
        <v>3926</v>
      </c>
      <c r="C2018" t="str">
        <f>Tabela2[[#This Row],[Localidade]]&amp;"/"&amp;Tabela2[[#This Row],[Estado]]</f>
        <v>Patrocinio/MG</v>
      </c>
      <c r="D2018">
        <v>38740001</v>
      </c>
      <c r="E2018">
        <v>38749999</v>
      </c>
      <c r="F2018" t="e" vm="1892">
        <v>#VALUE!</v>
      </c>
      <c r="G2018" t="e" cm="1">
        <f t="array" aca="1" ref="G2018" ca="1">_FV(Tabela2[[#This Row],[Cidade]],"Latitude")</f>
        <v>#NAME?</v>
      </c>
      <c r="H2018" t="e" cm="1">
        <f t="array" aca="1" ref="H2018" ca="1">_FV(Tabela2[[#This Row],[Cidade]],"Longitude")</f>
        <v>#NAME?</v>
      </c>
    </row>
    <row r="2019" spans="1:8" x14ac:dyDescent="0.25">
      <c r="A2019" t="s">
        <v>82</v>
      </c>
      <c r="B2019" t="s">
        <v>3926</v>
      </c>
      <c r="C2019" t="str">
        <f>Tabela2[[#This Row],[Localidade]]&amp;"/"&amp;Tabela2[[#This Row],[Estado]]</f>
        <v>Patrocinio/MG</v>
      </c>
      <c r="D2019">
        <v>38740001</v>
      </c>
      <c r="E2019">
        <v>38748999</v>
      </c>
      <c r="F2019" t="e" vm="1892">
        <v>#VALUE!</v>
      </c>
      <c r="G2019" t="e" cm="1">
        <f t="array" aca="1" ref="G2019" ca="1">_FV(Tabela2[[#This Row],[Cidade]],"Latitude")</f>
        <v>#NAME?</v>
      </c>
      <c r="H2019" t="e" cm="1">
        <f t="array" aca="1" ref="H2019" ca="1">_FV(Tabela2[[#This Row],[Cidade]],"Longitude")</f>
        <v>#NAME?</v>
      </c>
    </row>
    <row r="2020" spans="1:8" x14ac:dyDescent="0.25">
      <c r="A2020" t="s">
        <v>82</v>
      </c>
      <c r="B2020" t="s">
        <v>3927</v>
      </c>
      <c r="C2020" t="str">
        <f>Tabela2[[#This Row],[Localidade]]&amp;"/"&amp;Tabela2[[#This Row],[Estado]]</f>
        <v>Patrocinio do Muriae/MG</v>
      </c>
      <c r="D2020">
        <v>36860000</v>
      </c>
      <c r="E2020">
        <v>36869999</v>
      </c>
      <c r="F2020" t="e" vm="1893">
        <v>#VALUE!</v>
      </c>
      <c r="G2020" t="e" cm="1">
        <f t="array" aca="1" ref="G2020" ca="1">_FV(Tabela2[[#This Row],[Cidade]],"Latitude")</f>
        <v>#NAME?</v>
      </c>
      <c r="H2020" t="e" cm="1">
        <f t="array" aca="1" ref="H2020" ca="1">_FV(Tabela2[[#This Row],[Cidade]],"Longitude")</f>
        <v>#NAME?</v>
      </c>
    </row>
    <row r="2021" spans="1:8" x14ac:dyDescent="0.25">
      <c r="A2021" t="s">
        <v>82</v>
      </c>
      <c r="B2021" t="s">
        <v>3418</v>
      </c>
      <c r="C2021" t="str">
        <f>Tabela2[[#This Row],[Localidade]]&amp;"/"&amp;Tabela2[[#This Row],[Estado]]</f>
        <v>Paula Candido/MG</v>
      </c>
      <c r="D2021">
        <v>36544000</v>
      </c>
      <c r="E2021">
        <v>36545999</v>
      </c>
      <c r="F2021" t="e" vm="1894">
        <v>#VALUE!</v>
      </c>
      <c r="G2021" t="e" cm="1">
        <f t="array" aca="1" ref="G2021" ca="1">_FV(Tabela2[[#This Row],[Cidade]],"Latitude")</f>
        <v>#NAME?</v>
      </c>
      <c r="H2021" t="e" cm="1">
        <f t="array" aca="1" ref="H2021" ca="1">_FV(Tabela2[[#This Row],[Cidade]],"Longitude")</f>
        <v>#NAME?</v>
      </c>
    </row>
    <row r="2022" spans="1:8" x14ac:dyDescent="0.25">
      <c r="A2022" t="s">
        <v>82</v>
      </c>
      <c r="B2022" t="s">
        <v>1169</v>
      </c>
      <c r="C2022" t="str">
        <f>Tabela2[[#This Row],[Localidade]]&amp;"/"&amp;Tabela2[[#This Row],[Estado]]</f>
        <v>Paulistas/MG</v>
      </c>
      <c r="D2022">
        <v>39765000</v>
      </c>
      <c r="E2022">
        <v>39769999</v>
      </c>
      <c r="F2022" t="e" vm="1895">
        <v>#VALUE!</v>
      </c>
      <c r="G2022" t="e" cm="1">
        <f t="array" aca="1" ref="G2022" ca="1">_FV(Tabela2[[#This Row],[Cidade]],"Latitude")</f>
        <v>#NAME?</v>
      </c>
      <c r="H2022" t="e" cm="1">
        <f t="array" aca="1" ref="H2022" ca="1">_FV(Tabela2[[#This Row],[Cidade]],"Longitude")</f>
        <v>#NAME?</v>
      </c>
    </row>
    <row r="2023" spans="1:8" x14ac:dyDescent="0.25">
      <c r="A2023" t="s">
        <v>82</v>
      </c>
      <c r="B2023" t="s">
        <v>4294</v>
      </c>
      <c r="C2023" t="str">
        <f>Tabela2[[#This Row],[Localidade]]&amp;"/"&amp;Tabela2[[#This Row],[Estado]]</f>
        <v>Pavao/MG</v>
      </c>
      <c r="D2023">
        <v>39814000</v>
      </c>
      <c r="E2023">
        <v>39814999</v>
      </c>
      <c r="F2023" t="e" vm="1896">
        <v>#VALUE!</v>
      </c>
      <c r="G2023" t="e" cm="1">
        <f t="array" aca="1" ref="G2023" ca="1">_FV(Tabela2[[#This Row],[Cidade]],"Latitude")</f>
        <v>#NAME?</v>
      </c>
      <c r="H2023" t="e" cm="1">
        <f t="array" aca="1" ref="H2023" ca="1">_FV(Tabela2[[#This Row],[Cidade]],"Longitude")</f>
        <v>#NAME?</v>
      </c>
    </row>
    <row r="2024" spans="1:8" x14ac:dyDescent="0.25">
      <c r="A2024" t="s">
        <v>82</v>
      </c>
      <c r="B2024" t="s">
        <v>3553</v>
      </c>
      <c r="C2024" t="str">
        <f>Tabela2[[#This Row],[Localidade]]&amp;"/"&amp;Tabela2[[#This Row],[Estado]]</f>
        <v>Pecanha/MG</v>
      </c>
      <c r="D2024">
        <v>39700000</v>
      </c>
      <c r="E2024">
        <v>39702999</v>
      </c>
      <c r="F2024" t="e" vm="1897">
        <v>#VALUE!</v>
      </c>
      <c r="G2024" t="e" cm="1">
        <f t="array" aca="1" ref="G2024" ca="1">_FV(Tabela2[[#This Row],[Cidade]],"Latitude")</f>
        <v>#NAME?</v>
      </c>
      <c r="H2024" t="e" cm="1">
        <f t="array" aca="1" ref="H2024" ca="1">_FV(Tabela2[[#This Row],[Cidade]],"Longitude")</f>
        <v>#NAME?</v>
      </c>
    </row>
    <row r="2025" spans="1:8" x14ac:dyDescent="0.25">
      <c r="A2025" t="s">
        <v>82</v>
      </c>
      <c r="B2025" t="s">
        <v>1170</v>
      </c>
      <c r="C2025" t="str">
        <f>Tabela2[[#This Row],[Localidade]]&amp;"/"&amp;Tabela2[[#This Row],[Estado]]</f>
        <v>Pedra Azul/MG</v>
      </c>
      <c r="D2025">
        <v>39970000</v>
      </c>
      <c r="E2025">
        <v>39979999</v>
      </c>
      <c r="F2025" t="e" vm="1898">
        <v>#VALUE!</v>
      </c>
      <c r="G2025" t="e" cm="1">
        <f t="array" aca="1" ref="G2025" ca="1">_FV(Tabela2[[#This Row],[Cidade]],"Latitude")</f>
        <v>#NAME?</v>
      </c>
      <c r="H2025" t="e" cm="1">
        <f t="array" aca="1" ref="H2025" ca="1">_FV(Tabela2[[#This Row],[Cidade]],"Longitude")</f>
        <v>#NAME?</v>
      </c>
    </row>
    <row r="2026" spans="1:8" x14ac:dyDescent="0.25">
      <c r="A2026" t="s">
        <v>82</v>
      </c>
      <c r="B2026" t="s">
        <v>1171</v>
      </c>
      <c r="C2026" t="str">
        <f>Tabela2[[#This Row],[Localidade]]&amp;"/"&amp;Tabela2[[#This Row],[Estado]]</f>
        <v>Pedra Bonita/MG</v>
      </c>
      <c r="D2026">
        <v>35364000</v>
      </c>
      <c r="E2026">
        <v>35364999</v>
      </c>
      <c r="F2026" t="e" vm="1899">
        <v>#VALUE!</v>
      </c>
      <c r="G2026" t="e" cm="1">
        <f t="array" aca="1" ref="G2026" ca="1">_FV(Tabela2[[#This Row],[Cidade]],"Latitude")</f>
        <v>#NAME?</v>
      </c>
      <c r="H2026" t="e" cm="1">
        <f t="array" aca="1" ref="H2026" ca="1">_FV(Tabela2[[#This Row],[Cidade]],"Longitude")</f>
        <v>#NAME?</v>
      </c>
    </row>
    <row r="2027" spans="1:8" x14ac:dyDescent="0.25">
      <c r="A2027" t="s">
        <v>82</v>
      </c>
      <c r="B2027" t="s">
        <v>1172</v>
      </c>
      <c r="C2027" t="str">
        <f>Tabela2[[#This Row],[Localidade]]&amp;"/"&amp;Tabela2[[#This Row],[Estado]]</f>
        <v>Pedra do Anta/MG</v>
      </c>
      <c r="D2027">
        <v>36585000</v>
      </c>
      <c r="E2027">
        <v>36589999</v>
      </c>
      <c r="F2027" t="e" vm="1900">
        <v>#VALUE!</v>
      </c>
      <c r="G2027" t="e" cm="1">
        <f t="array" aca="1" ref="G2027" ca="1">_FV(Tabela2[[#This Row],[Cidade]],"Latitude")</f>
        <v>#NAME?</v>
      </c>
      <c r="H2027" t="e" cm="1">
        <f t="array" aca="1" ref="H2027" ca="1">_FV(Tabela2[[#This Row],[Cidade]],"Longitude")</f>
        <v>#NAME?</v>
      </c>
    </row>
    <row r="2028" spans="1:8" x14ac:dyDescent="0.25">
      <c r="A2028" t="s">
        <v>82</v>
      </c>
      <c r="B2028" t="s">
        <v>3165</v>
      </c>
      <c r="C2028" t="str">
        <f>Tabela2[[#This Row],[Localidade]]&amp;"/"&amp;Tabela2[[#This Row],[Estado]]</f>
        <v>Pedra do Indaia/MG</v>
      </c>
      <c r="D2028">
        <v>35565000</v>
      </c>
      <c r="E2028">
        <v>35566999</v>
      </c>
      <c r="F2028" t="e" vm="1901">
        <v>#VALUE!</v>
      </c>
      <c r="G2028" t="e" cm="1">
        <f t="array" aca="1" ref="G2028" ca="1">_FV(Tabela2[[#This Row],[Cidade]],"Latitude")</f>
        <v>#NAME?</v>
      </c>
      <c r="H2028" t="e" cm="1">
        <f t="array" aca="1" ref="H2028" ca="1">_FV(Tabela2[[#This Row],[Cidade]],"Longitude")</f>
        <v>#NAME?</v>
      </c>
    </row>
    <row r="2029" spans="1:8" x14ac:dyDescent="0.25">
      <c r="A2029" t="s">
        <v>82</v>
      </c>
      <c r="B2029" t="s">
        <v>1173</v>
      </c>
      <c r="C2029" t="str">
        <f>Tabela2[[#This Row],[Localidade]]&amp;"/"&amp;Tabela2[[#This Row],[Estado]]</f>
        <v>Pedra Dourada/MG</v>
      </c>
      <c r="D2029">
        <v>36847000</v>
      </c>
      <c r="E2029">
        <v>36849999</v>
      </c>
      <c r="F2029" t="e" vm="1902">
        <v>#VALUE!</v>
      </c>
      <c r="G2029" t="e" cm="1">
        <f t="array" aca="1" ref="G2029" ca="1">_FV(Tabela2[[#This Row],[Cidade]],"Latitude")</f>
        <v>#NAME?</v>
      </c>
      <c r="H2029" t="e" cm="1">
        <f t="array" aca="1" ref="H2029" ca="1">_FV(Tabela2[[#This Row],[Cidade]],"Longitude")</f>
        <v>#NAME?</v>
      </c>
    </row>
    <row r="2030" spans="1:8" x14ac:dyDescent="0.25">
      <c r="A2030" t="s">
        <v>82</v>
      </c>
      <c r="B2030" t="s">
        <v>1174</v>
      </c>
      <c r="C2030" t="str">
        <f>Tabela2[[#This Row],[Localidade]]&amp;"/"&amp;Tabela2[[#This Row],[Estado]]</f>
        <v>Pedralva/MG</v>
      </c>
      <c r="D2030">
        <v>37520000</v>
      </c>
      <c r="E2030">
        <v>37523999</v>
      </c>
      <c r="F2030" t="e" vm="1903">
        <v>#VALUE!</v>
      </c>
      <c r="G2030" t="e" cm="1">
        <f t="array" aca="1" ref="G2030" ca="1">_FV(Tabela2[[#This Row],[Cidade]],"Latitude")</f>
        <v>#NAME?</v>
      </c>
      <c r="H2030" t="e" cm="1">
        <f t="array" aca="1" ref="H2030" ca="1">_FV(Tabela2[[#This Row],[Cidade]],"Longitude")</f>
        <v>#NAME?</v>
      </c>
    </row>
    <row r="2031" spans="1:8" x14ac:dyDescent="0.25">
      <c r="A2031" t="s">
        <v>82</v>
      </c>
      <c r="B2031" t="s">
        <v>1175</v>
      </c>
      <c r="C2031" t="str">
        <f>Tabela2[[#This Row],[Localidade]]&amp;"/"&amp;Tabela2[[#This Row],[Estado]]</f>
        <v>Pedras de Maria da Cruz/MG</v>
      </c>
      <c r="D2031">
        <v>39492000</v>
      </c>
      <c r="E2031">
        <v>39494999</v>
      </c>
      <c r="F2031" t="e" vm="1904">
        <v>#VALUE!</v>
      </c>
      <c r="G2031" t="e" cm="1">
        <f t="array" aca="1" ref="G2031" ca="1">_FV(Tabela2[[#This Row],[Cidade]],"Latitude")</f>
        <v>#NAME?</v>
      </c>
      <c r="H2031" t="e" cm="1">
        <f t="array" aca="1" ref="H2031" ca="1">_FV(Tabela2[[#This Row],[Cidade]],"Longitude")</f>
        <v>#NAME?</v>
      </c>
    </row>
    <row r="2032" spans="1:8" x14ac:dyDescent="0.25">
      <c r="A2032" t="s">
        <v>82</v>
      </c>
      <c r="B2032" t="s">
        <v>5011</v>
      </c>
      <c r="C2032" t="str">
        <f>Tabela2[[#This Row],[Localidade]]&amp;"/"&amp;Tabela2[[#This Row],[Estado]]</f>
        <v>Pedrinopolis/MG</v>
      </c>
      <c r="D2032">
        <v>38178000</v>
      </c>
      <c r="E2032">
        <v>38179999</v>
      </c>
      <c r="F2032" t="e" vm="1905">
        <v>#VALUE!</v>
      </c>
      <c r="G2032" t="e" cm="1">
        <f t="array" aca="1" ref="G2032" ca="1">_FV(Tabela2[[#This Row],[Cidade]],"Latitude")</f>
        <v>#NAME?</v>
      </c>
      <c r="H2032" t="e" cm="1">
        <f t="array" aca="1" ref="H2032" ca="1">_FV(Tabela2[[#This Row],[Cidade]],"Longitude")</f>
        <v>#NAME?</v>
      </c>
    </row>
    <row r="2033" spans="1:8" x14ac:dyDescent="0.25">
      <c r="A2033" t="s">
        <v>82</v>
      </c>
      <c r="B2033" t="s">
        <v>1176</v>
      </c>
      <c r="C2033" t="str">
        <f>Tabela2[[#This Row],[Localidade]]&amp;"/"&amp;Tabela2[[#This Row],[Estado]]</f>
        <v>Pedro Leopoldo/MG</v>
      </c>
      <c r="D2033">
        <v>33600000</v>
      </c>
      <c r="E2033">
        <v>33799999</v>
      </c>
      <c r="F2033" t="e" vm="1906">
        <v>#VALUE!</v>
      </c>
      <c r="G2033" t="e" cm="1">
        <f t="array" aca="1" ref="G2033" ca="1">_FV(Tabela2[[#This Row],[Cidade]],"Latitude")</f>
        <v>#NAME?</v>
      </c>
      <c r="H2033" t="e" cm="1">
        <f t="array" aca="1" ref="H2033" ca="1">_FV(Tabela2[[#This Row],[Cidade]],"Longitude")</f>
        <v>#NAME?</v>
      </c>
    </row>
    <row r="2034" spans="1:8" x14ac:dyDescent="0.25">
      <c r="A2034" t="s">
        <v>82</v>
      </c>
      <c r="B2034" t="s">
        <v>1177</v>
      </c>
      <c r="C2034" t="str">
        <f>Tabela2[[#This Row],[Localidade]]&amp;"/"&amp;Tabela2[[#This Row],[Estado]]</f>
        <v>Pedro Teixeira/MG</v>
      </c>
      <c r="D2034">
        <v>36148000</v>
      </c>
      <c r="E2034">
        <v>36149999</v>
      </c>
      <c r="F2034" t="e" vm="1907">
        <v>#VALUE!</v>
      </c>
      <c r="G2034" t="e" cm="1">
        <f t="array" aca="1" ref="G2034" ca="1">_FV(Tabela2[[#This Row],[Cidade]],"Latitude")</f>
        <v>#NAME?</v>
      </c>
      <c r="H2034" t="e" cm="1">
        <f t="array" aca="1" ref="H2034" ca="1">_FV(Tabela2[[#This Row],[Cidade]],"Longitude")</f>
        <v>#NAME?</v>
      </c>
    </row>
    <row r="2035" spans="1:8" x14ac:dyDescent="0.25">
      <c r="A2035" t="s">
        <v>82</v>
      </c>
      <c r="B2035" t="s">
        <v>1178</v>
      </c>
      <c r="C2035" t="str">
        <f>Tabela2[[#This Row],[Localidade]]&amp;"/"&amp;Tabela2[[#This Row],[Estado]]</f>
        <v>Pequeri/MG</v>
      </c>
      <c r="D2035">
        <v>36610000</v>
      </c>
      <c r="E2035">
        <v>36619999</v>
      </c>
      <c r="F2035" t="e" vm="1908">
        <v>#VALUE!</v>
      </c>
      <c r="G2035" t="e" cm="1">
        <f t="array" aca="1" ref="G2035" ca="1">_FV(Tabela2[[#This Row],[Cidade]],"Latitude")</f>
        <v>#NAME?</v>
      </c>
      <c r="H2035" t="e" cm="1">
        <f t="array" aca="1" ref="H2035" ca="1">_FV(Tabela2[[#This Row],[Cidade]],"Longitude")</f>
        <v>#NAME?</v>
      </c>
    </row>
    <row r="2036" spans="1:8" x14ac:dyDescent="0.25">
      <c r="A2036" t="s">
        <v>82</v>
      </c>
      <c r="B2036" t="s">
        <v>1179</v>
      </c>
      <c r="C2036" t="str">
        <f>Tabela2[[#This Row],[Localidade]]&amp;"/"&amp;Tabela2[[#This Row],[Estado]]</f>
        <v>Pequi/MG</v>
      </c>
      <c r="D2036">
        <v>35667000</v>
      </c>
      <c r="E2036">
        <v>35667999</v>
      </c>
      <c r="F2036" t="e" vm="1909">
        <v>#VALUE!</v>
      </c>
      <c r="G2036" t="e" cm="1">
        <f t="array" aca="1" ref="G2036" ca="1">_FV(Tabela2[[#This Row],[Cidade]],"Latitude")</f>
        <v>#NAME?</v>
      </c>
      <c r="H2036" t="e" cm="1">
        <f t="array" aca="1" ref="H2036" ca="1">_FV(Tabela2[[#This Row],[Cidade]],"Longitude")</f>
        <v>#NAME?</v>
      </c>
    </row>
    <row r="2037" spans="1:8" x14ac:dyDescent="0.25">
      <c r="A2037" t="s">
        <v>82</v>
      </c>
      <c r="B2037" t="s">
        <v>4295</v>
      </c>
      <c r="C2037" t="str">
        <f>Tabela2[[#This Row],[Localidade]]&amp;"/"&amp;Tabela2[[#This Row],[Estado]]</f>
        <v>Perdigao/MG</v>
      </c>
      <c r="D2037">
        <v>35545000</v>
      </c>
      <c r="E2037">
        <v>35546999</v>
      </c>
      <c r="F2037" t="e" vm="1910">
        <v>#VALUE!</v>
      </c>
      <c r="G2037" t="e" cm="1">
        <f t="array" aca="1" ref="G2037" ca="1">_FV(Tabela2[[#This Row],[Cidade]],"Latitude")</f>
        <v>#NAME?</v>
      </c>
      <c r="H2037" t="e" cm="1">
        <f t="array" aca="1" ref="H2037" ca="1">_FV(Tabela2[[#This Row],[Cidade]],"Longitude")</f>
        <v>#NAME?</v>
      </c>
    </row>
    <row r="2038" spans="1:8" x14ac:dyDescent="0.25">
      <c r="A2038" t="s">
        <v>82</v>
      </c>
      <c r="B2038" t="s">
        <v>1180</v>
      </c>
      <c r="C2038" t="str">
        <f>Tabela2[[#This Row],[Localidade]]&amp;"/"&amp;Tabela2[[#This Row],[Estado]]</f>
        <v>Perdizes/MG</v>
      </c>
      <c r="D2038">
        <v>38170000</v>
      </c>
      <c r="E2038">
        <v>38174999</v>
      </c>
      <c r="F2038" t="e" vm="1911">
        <v>#VALUE!</v>
      </c>
      <c r="G2038" t="e" cm="1">
        <f t="array" aca="1" ref="G2038" ca="1">_FV(Tabela2[[#This Row],[Cidade]],"Latitude")</f>
        <v>#NAME?</v>
      </c>
      <c r="H2038" t="e" cm="1">
        <f t="array" aca="1" ref="H2038" ca="1">_FV(Tabela2[[#This Row],[Cidade]],"Longitude")</f>
        <v>#NAME?</v>
      </c>
    </row>
    <row r="2039" spans="1:8" x14ac:dyDescent="0.25">
      <c r="A2039" t="s">
        <v>82</v>
      </c>
      <c r="B2039" t="s">
        <v>5267</v>
      </c>
      <c r="C2039" t="str">
        <f>Tabela2[[#This Row],[Localidade]]&amp;"/"&amp;Tabela2[[#This Row],[Estado]]</f>
        <v>Perdoes/MG</v>
      </c>
      <c r="D2039">
        <v>37260000</v>
      </c>
      <c r="E2039">
        <v>37261999</v>
      </c>
      <c r="F2039" t="e" vm="1912">
        <v>#VALUE!</v>
      </c>
      <c r="G2039" t="e" cm="1">
        <f t="array" aca="1" ref="G2039" ca="1">_FV(Tabela2[[#This Row],[Cidade]],"Latitude")</f>
        <v>#NAME?</v>
      </c>
      <c r="H2039" t="e" cm="1">
        <f t="array" aca="1" ref="H2039" ca="1">_FV(Tabela2[[#This Row],[Cidade]],"Longitude")</f>
        <v>#NAME?</v>
      </c>
    </row>
    <row r="2040" spans="1:8" x14ac:dyDescent="0.25">
      <c r="A2040" t="s">
        <v>82</v>
      </c>
      <c r="B2040" t="s">
        <v>1181</v>
      </c>
      <c r="C2040" t="str">
        <f>Tabela2[[#This Row],[Localidade]]&amp;"/"&amp;Tabela2[[#This Row],[Estado]]</f>
        <v>Periquito/MG</v>
      </c>
      <c r="D2040">
        <v>35118000</v>
      </c>
      <c r="E2040">
        <v>35119999</v>
      </c>
      <c r="F2040" t="e" vm="1913">
        <v>#VALUE!</v>
      </c>
      <c r="G2040" t="e" cm="1">
        <f t="array" aca="1" ref="G2040" ca="1">_FV(Tabela2[[#This Row],[Cidade]],"Latitude")</f>
        <v>#NAME?</v>
      </c>
      <c r="H2040" t="e" cm="1">
        <f t="array" aca="1" ref="H2040" ca="1">_FV(Tabela2[[#This Row],[Cidade]],"Longitude")</f>
        <v>#NAME?</v>
      </c>
    </row>
    <row r="2041" spans="1:8" x14ac:dyDescent="0.25">
      <c r="A2041" t="s">
        <v>82</v>
      </c>
      <c r="B2041" t="s">
        <v>1182</v>
      </c>
      <c r="C2041" t="str">
        <f>Tabela2[[#This Row],[Localidade]]&amp;"/"&amp;Tabela2[[#This Row],[Estado]]</f>
        <v>Pescador/MG</v>
      </c>
      <c r="D2041">
        <v>35114000</v>
      </c>
      <c r="E2041">
        <v>35114999</v>
      </c>
      <c r="F2041" t="e" vm="1914">
        <v>#VALUE!</v>
      </c>
      <c r="G2041" t="e" cm="1">
        <f t="array" aca="1" ref="G2041" ca="1">_FV(Tabela2[[#This Row],[Cidade]],"Latitude")</f>
        <v>#NAME?</v>
      </c>
      <c r="H2041" t="e" cm="1">
        <f t="array" aca="1" ref="H2041" ca="1">_FV(Tabela2[[#This Row],[Cidade]],"Longitude")</f>
        <v>#NAME?</v>
      </c>
    </row>
    <row r="2042" spans="1:8" x14ac:dyDescent="0.25">
      <c r="A2042" t="s">
        <v>82</v>
      </c>
      <c r="B2042" t="s">
        <v>1183</v>
      </c>
      <c r="C2042" t="str">
        <f>Tabela2[[#This Row],[Localidade]]&amp;"/"&amp;Tabela2[[#This Row],[Estado]]</f>
        <v>Piau/MG</v>
      </c>
      <c r="D2042">
        <v>36157000</v>
      </c>
      <c r="E2042">
        <v>36159999</v>
      </c>
      <c r="F2042" t="e" vm="1915">
        <v>#VALUE!</v>
      </c>
      <c r="G2042" t="e" cm="1">
        <f t="array" aca="1" ref="G2042" ca="1">_FV(Tabela2[[#This Row],[Cidade]],"Latitude")</f>
        <v>#NAME?</v>
      </c>
      <c r="H2042" t="e" cm="1">
        <f t="array" aca="1" ref="H2042" ca="1">_FV(Tabela2[[#This Row],[Cidade]],"Longitude")</f>
        <v>#NAME?</v>
      </c>
    </row>
    <row r="2043" spans="1:8" x14ac:dyDescent="0.25">
      <c r="A2043" t="s">
        <v>82</v>
      </c>
      <c r="B2043" t="s">
        <v>1184</v>
      </c>
      <c r="C2043" t="str">
        <f>Tabela2[[#This Row],[Localidade]]&amp;"/"&amp;Tabela2[[#This Row],[Estado]]</f>
        <v>Piedade de Caratinga/MG</v>
      </c>
      <c r="D2043">
        <v>35325000</v>
      </c>
      <c r="E2043">
        <v>35325999</v>
      </c>
      <c r="F2043" t="e" vm="1916">
        <v>#VALUE!</v>
      </c>
      <c r="G2043" t="e" cm="1">
        <f t="array" aca="1" ref="G2043" ca="1">_FV(Tabela2[[#This Row],[Cidade]],"Latitude")</f>
        <v>#NAME?</v>
      </c>
      <c r="H2043" t="e" cm="1">
        <f t="array" aca="1" ref="H2043" ca="1">_FV(Tabela2[[#This Row],[Cidade]],"Longitude")</f>
        <v>#NAME?</v>
      </c>
    </row>
    <row r="2044" spans="1:8" x14ac:dyDescent="0.25">
      <c r="A2044" t="s">
        <v>82</v>
      </c>
      <c r="B2044" t="s">
        <v>1185</v>
      </c>
      <c r="C2044" t="str">
        <f>Tabela2[[#This Row],[Localidade]]&amp;"/"&amp;Tabela2[[#This Row],[Estado]]</f>
        <v>Piedade de Ponte Nova/MG</v>
      </c>
      <c r="D2044">
        <v>35382000</v>
      </c>
      <c r="E2044">
        <v>35382999</v>
      </c>
      <c r="F2044" t="e" vm="1917">
        <v>#VALUE!</v>
      </c>
      <c r="G2044" t="e" cm="1">
        <f t="array" aca="1" ref="G2044" ca="1">_FV(Tabela2[[#This Row],[Cidade]],"Latitude")</f>
        <v>#NAME?</v>
      </c>
      <c r="H2044" t="e" cm="1">
        <f t="array" aca="1" ref="H2044" ca="1">_FV(Tabela2[[#This Row],[Cidade]],"Longitude")</f>
        <v>#NAME?</v>
      </c>
    </row>
    <row r="2045" spans="1:8" x14ac:dyDescent="0.25">
      <c r="A2045" t="s">
        <v>82</v>
      </c>
      <c r="B2045" t="s">
        <v>1186</v>
      </c>
      <c r="C2045" t="str">
        <f>Tabela2[[#This Row],[Localidade]]&amp;"/"&amp;Tabela2[[#This Row],[Estado]]</f>
        <v>Piedade do Rio Grande/MG</v>
      </c>
      <c r="D2045">
        <v>36227000</v>
      </c>
      <c r="E2045">
        <v>36229999</v>
      </c>
      <c r="F2045" t="e" vm="1918">
        <v>#VALUE!</v>
      </c>
      <c r="G2045" t="e" cm="1">
        <f t="array" aca="1" ref="G2045" ca="1">_FV(Tabela2[[#This Row],[Cidade]],"Latitude")</f>
        <v>#NAME?</v>
      </c>
      <c r="H2045" t="e" cm="1">
        <f t="array" aca="1" ref="H2045" ca="1">_FV(Tabela2[[#This Row],[Cidade]],"Longitude")</f>
        <v>#NAME?</v>
      </c>
    </row>
    <row r="2046" spans="1:8" x14ac:dyDescent="0.25">
      <c r="A2046" t="s">
        <v>82</v>
      </c>
      <c r="B2046" t="s">
        <v>1187</v>
      </c>
      <c r="C2046" t="str">
        <f>Tabela2[[#This Row],[Localidade]]&amp;"/"&amp;Tabela2[[#This Row],[Estado]]</f>
        <v>Piedade dos Gerais/MG</v>
      </c>
      <c r="D2046">
        <v>35476000</v>
      </c>
      <c r="E2046">
        <v>35477999</v>
      </c>
      <c r="F2046" t="e" vm="1919">
        <v>#VALUE!</v>
      </c>
      <c r="G2046" t="e" cm="1">
        <f t="array" aca="1" ref="G2046" ca="1">_FV(Tabela2[[#This Row],[Cidade]],"Latitude")</f>
        <v>#NAME?</v>
      </c>
      <c r="H2046" t="e" cm="1">
        <f t="array" aca="1" ref="H2046" ca="1">_FV(Tabela2[[#This Row],[Cidade]],"Longitude")</f>
        <v>#NAME?</v>
      </c>
    </row>
    <row r="2047" spans="1:8" x14ac:dyDescent="0.25">
      <c r="A2047" t="s">
        <v>82</v>
      </c>
      <c r="B2047" t="s">
        <v>1188</v>
      </c>
      <c r="C2047" t="str">
        <f>Tabela2[[#This Row],[Localidade]]&amp;"/"&amp;Tabela2[[#This Row],[Estado]]</f>
        <v>Pimenta/MG</v>
      </c>
      <c r="D2047">
        <v>35585000</v>
      </c>
      <c r="E2047">
        <v>35587999</v>
      </c>
      <c r="F2047" t="e" vm="1920">
        <v>#VALUE!</v>
      </c>
      <c r="G2047" t="e" cm="1">
        <f t="array" aca="1" ref="G2047" ca="1">_FV(Tabela2[[#This Row],[Cidade]],"Latitude")</f>
        <v>#NAME?</v>
      </c>
      <c r="H2047" t="e" cm="1">
        <f t="array" aca="1" ref="H2047" ca="1">_FV(Tabela2[[#This Row],[Cidade]],"Longitude")</f>
        <v>#NAME?</v>
      </c>
    </row>
    <row r="2048" spans="1:8" x14ac:dyDescent="0.25">
      <c r="A2048" t="s">
        <v>82</v>
      </c>
      <c r="B2048" t="s">
        <v>5326</v>
      </c>
      <c r="C2048" t="str">
        <f>Tabela2[[#This Row],[Localidade]]&amp;"/"&amp;Tabela2[[#This Row],[Estado]]</f>
        <v>Pingo D Agua/MG</v>
      </c>
      <c r="D2048">
        <v>35348000</v>
      </c>
      <c r="E2048">
        <v>35349999</v>
      </c>
      <c r="F2048" t="e" vm="1921">
        <v>#VALUE!</v>
      </c>
      <c r="G2048" t="e" cm="1">
        <f t="array" aca="1" ref="G2048" ca="1">_FV(Tabela2[[#This Row],[Cidade]],"Latitude")</f>
        <v>#NAME?</v>
      </c>
      <c r="H2048" t="e" cm="1">
        <f t="array" aca="1" ref="H2048" ca="1">_FV(Tabela2[[#This Row],[Cidade]],"Longitude")</f>
        <v>#NAME?</v>
      </c>
    </row>
    <row r="2049" spans="1:8" x14ac:dyDescent="0.25">
      <c r="A2049" t="s">
        <v>82</v>
      </c>
      <c r="B2049" t="s">
        <v>5012</v>
      </c>
      <c r="C2049" t="str">
        <f>Tabela2[[#This Row],[Localidade]]&amp;"/"&amp;Tabela2[[#This Row],[Estado]]</f>
        <v>Pintopolis/MG</v>
      </c>
      <c r="D2049">
        <v>39317000</v>
      </c>
      <c r="E2049">
        <v>39317999</v>
      </c>
      <c r="F2049" t="e" vm="1922">
        <v>#VALUE!</v>
      </c>
      <c r="G2049" t="e" cm="1">
        <f t="array" aca="1" ref="G2049" ca="1">_FV(Tabela2[[#This Row],[Cidade]],"Latitude")</f>
        <v>#NAME?</v>
      </c>
      <c r="H2049" t="e" cm="1">
        <f t="array" aca="1" ref="H2049" ca="1">_FV(Tabela2[[#This Row],[Cidade]],"Longitude")</f>
        <v>#NAME?</v>
      </c>
    </row>
    <row r="2050" spans="1:8" x14ac:dyDescent="0.25">
      <c r="A2050" t="s">
        <v>82</v>
      </c>
      <c r="B2050" t="s">
        <v>1189</v>
      </c>
      <c r="C2050" t="str">
        <f>Tabela2[[#This Row],[Localidade]]&amp;"/"&amp;Tabela2[[#This Row],[Estado]]</f>
        <v>Piracema/MG</v>
      </c>
      <c r="D2050">
        <v>35536000</v>
      </c>
      <c r="E2050">
        <v>35536999</v>
      </c>
      <c r="F2050" t="e" vm="1923">
        <v>#VALUE!</v>
      </c>
      <c r="G2050" t="e" cm="1">
        <f t="array" aca="1" ref="G2050" ca="1">_FV(Tabela2[[#This Row],[Cidade]],"Latitude")</f>
        <v>#NAME?</v>
      </c>
      <c r="H2050" t="e" cm="1">
        <f t="array" aca="1" ref="H2050" ca="1">_FV(Tabela2[[#This Row],[Cidade]],"Longitude")</f>
        <v>#NAME?</v>
      </c>
    </row>
    <row r="2051" spans="1:8" x14ac:dyDescent="0.25">
      <c r="A2051" t="s">
        <v>82</v>
      </c>
      <c r="B2051" t="s">
        <v>1190</v>
      </c>
      <c r="C2051" t="str">
        <f>Tabela2[[#This Row],[Localidade]]&amp;"/"&amp;Tabela2[[#This Row],[Estado]]</f>
        <v>Pirajuba/MG</v>
      </c>
      <c r="D2051">
        <v>38210000</v>
      </c>
      <c r="E2051">
        <v>38219999</v>
      </c>
      <c r="F2051" t="e" vm="1924">
        <v>#VALUE!</v>
      </c>
      <c r="G2051" t="e" cm="1">
        <f t="array" aca="1" ref="G2051" ca="1">_FV(Tabela2[[#This Row],[Cidade]],"Latitude")</f>
        <v>#NAME?</v>
      </c>
      <c r="H2051" t="e" cm="1">
        <f t="array" aca="1" ref="H2051" ca="1">_FV(Tabela2[[#This Row],[Cidade]],"Longitude")</f>
        <v>#NAME?</v>
      </c>
    </row>
    <row r="2052" spans="1:8" x14ac:dyDescent="0.25">
      <c r="A2052" t="s">
        <v>82</v>
      </c>
      <c r="B2052" t="s">
        <v>1191</v>
      </c>
      <c r="C2052" t="str">
        <f>Tabela2[[#This Row],[Localidade]]&amp;"/"&amp;Tabela2[[#This Row],[Estado]]</f>
        <v>Piranga/MG</v>
      </c>
      <c r="D2052">
        <v>36480000</v>
      </c>
      <c r="E2052">
        <v>36499999</v>
      </c>
      <c r="F2052" t="e" vm="1925">
        <v>#VALUE!</v>
      </c>
      <c r="G2052" t="e" cm="1">
        <f t="array" aca="1" ref="G2052" ca="1">_FV(Tabela2[[#This Row],[Cidade]],"Latitude")</f>
        <v>#NAME?</v>
      </c>
      <c r="H2052" t="e" cm="1">
        <f t="array" aca="1" ref="H2052" ca="1">_FV(Tabela2[[#This Row],[Cidade]],"Longitude")</f>
        <v>#NAME?</v>
      </c>
    </row>
    <row r="2053" spans="1:8" x14ac:dyDescent="0.25">
      <c r="A2053" t="s">
        <v>82</v>
      </c>
      <c r="B2053" t="s">
        <v>3554</v>
      </c>
      <c r="C2053" t="str">
        <f>Tabela2[[#This Row],[Localidade]]&amp;"/"&amp;Tabela2[[#This Row],[Estado]]</f>
        <v>Pirangucu/MG</v>
      </c>
      <c r="D2053">
        <v>37511000</v>
      </c>
      <c r="E2053">
        <v>37511999</v>
      </c>
      <c r="F2053" t="e" vm="1926">
        <v>#VALUE!</v>
      </c>
      <c r="G2053" t="e" cm="1">
        <f t="array" aca="1" ref="G2053" ca="1">_FV(Tabela2[[#This Row],[Cidade]],"Latitude")</f>
        <v>#NAME?</v>
      </c>
      <c r="H2053" t="e" cm="1">
        <f t="array" aca="1" ref="H2053" ca="1">_FV(Tabela2[[#This Row],[Cidade]],"Longitude")</f>
        <v>#NAME?</v>
      </c>
    </row>
    <row r="2054" spans="1:8" x14ac:dyDescent="0.25">
      <c r="A2054" t="s">
        <v>82</v>
      </c>
      <c r="B2054" t="s">
        <v>1192</v>
      </c>
      <c r="C2054" t="str">
        <f>Tabela2[[#This Row],[Localidade]]&amp;"/"&amp;Tabela2[[#This Row],[Estado]]</f>
        <v>Piranguinho/MG</v>
      </c>
      <c r="D2054">
        <v>37508000</v>
      </c>
      <c r="E2054">
        <v>37509999</v>
      </c>
      <c r="F2054" t="e" vm="1927">
        <v>#VALUE!</v>
      </c>
      <c r="G2054" t="e" cm="1">
        <f t="array" aca="1" ref="G2054" ca="1">_FV(Tabela2[[#This Row],[Cidade]],"Latitude")</f>
        <v>#NAME?</v>
      </c>
      <c r="H2054" t="e" cm="1">
        <f t="array" aca="1" ref="H2054" ca="1">_FV(Tabela2[[#This Row],[Cidade]],"Longitude")</f>
        <v>#NAME?</v>
      </c>
    </row>
    <row r="2055" spans="1:8" x14ac:dyDescent="0.25">
      <c r="A2055" t="s">
        <v>82</v>
      </c>
      <c r="B2055" t="s">
        <v>1193</v>
      </c>
      <c r="C2055" t="str">
        <f>Tabela2[[#This Row],[Localidade]]&amp;"/"&amp;Tabela2[[#This Row],[Estado]]</f>
        <v>Pirapetinga/MG</v>
      </c>
      <c r="D2055">
        <v>36730000</v>
      </c>
      <c r="E2055">
        <v>36739999</v>
      </c>
      <c r="F2055" t="e" vm="1928">
        <v>#VALUE!</v>
      </c>
      <c r="G2055" t="e" cm="1">
        <f t="array" aca="1" ref="G2055" ca="1">_FV(Tabela2[[#This Row],[Cidade]],"Latitude")</f>
        <v>#NAME?</v>
      </c>
      <c r="H2055" t="e" cm="1">
        <f t="array" aca="1" ref="H2055" ca="1">_FV(Tabela2[[#This Row],[Cidade]],"Longitude")</f>
        <v>#NAME?</v>
      </c>
    </row>
    <row r="2056" spans="1:8" x14ac:dyDescent="0.25">
      <c r="A2056" t="s">
        <v>82</v>
      </c>
      <c r="B2056" t="s">
        <v>1194</v>
      </c>
      <c r="C2056" t="str">
        <f>Tabela2[[#This Row],[Localidade]]&amp;"/"&amp;Tabela2[[#This Row],[Estado]]</f>
        <v>Pirapora/MG</v>
      </c>
      <c r="D2056">
        <v>39270000</v>
      </c>
      <c r="E2056">
        <v>39279999</v>
      </c>
      <c r="F2056" t="e" vm="1929">
        <v>#VALUE!</v>
      </c>
      <c r="G2056" t="e" cm="1">
        <f t="array" aca="1" ref="G2056" ca="1">_FV(Tabela2[[#This Row],[Cidade]],"Latitude")</f>
        <v>#NAME?</v>
      </c>
      <c r="H2056" t="e" cm="1">
        <f t="array" aca="1" ref="H2056" ca="1">_FV(Tabela2[[#This Row],[Cidade]],"Longitude")</f>
        <v>#NAME?</v>
      </c>
    </row>
    <row r="2057" spans="1:8" x14ac:dyDescent="0.25">
      <c r="A2057" t="s">
        <v>82</v>
      </c>
      <c r="B2057" t="s">
        <v>4845</v>
      </c>
      <c r="C2057" t="str">
        <f>Tabela2[[#This Row],[Localidade]]&amp;"/"&amp;Tabela2[[#This Row],[Estado]]</f>
        <v>Pirauba/MG</v>
      </c>
      <c r="D2057">
        <v>36170000</v>
      </c>
      <c r="E2057">
        <v>36179999</v>
      </c>
      <c r="F2057" t="e" vm="1930">
        <v>#VALUE!</v>
      </c>
      <c r="G2057" t="e" cm="1">
        <f t="array" aca="1" ref="G2057" ca="1">_FV(Tabela2[[#This Row],[Cidade]],"Latitude")</f>
        <v>#NAME?</v>
      </c>
      <c r="H2057" t="e" cm="1">
        <f t="array" aca="1" ref="H2057" ca="1">_FV(Tabela2[[#This Row],[Cidade]],"Longitude")</f>
        <v>#NAME?</v>
      </c>
    </row>
    <row r="2058" spans="1:8" x14ac:dyDescent="0.25">
      <c r="A2058" t="s">
        <v>82</v>
      </c>
      <c r="B2058" t="s">
        <v>1195</v>
      </c>
      <c r="C2058" t="str">
        <f>Tabela2[[#This Row],[Localidade]]&amp;"/"&amp;Tabela2[[#This Row],[Estado]]</f>
        <v>Pitangui/MG</v>
      </c>
      <c r="D2058">
        <v>35650000</v>
      </c>
      <c r="E2058">
        <v>35654999</v>
      </c>
      <c r="F2058" t="e" vm="1931">
        <v>#VALUE!</v>
      </c>
      <c r="G2058" t="e" cm="1">
        <f t="array" aca="1" ref="G2058" ca="1">_FV(Tabela2[[#This Row],[Cidade]],"Latitude")</f>
        <v>#NAME?</v>
      </c>
      <c r="H2058" t="e" cm="1">
        <f t="array" aca="1" ref="H2058" ca="1">_FV(Tabela2[[#This Row],[Cidade]],"Longitude")</f>
        <v>#NAME?</v>
      </c>
    </row>
    <row r="2059" spans="1:8" x14ac:dyDescent="0.25">
      <c r="A2059" t="s">
        <v>82</v>
      </c>
      <c r="B2059" t="s">
        <v>1196</v>
      </c>
      <c r="C2059" t="str">
        <f>Tabela2[[#This Row],[Localidade]]&amp;"/"&amp;Tabela2[[#This Row],[Estado]]</f>
        <v>Piumhi/MG</v>
      </c>
      <c r="D2059">
        <v>37925000</v>
      </c>
      <c r="E2059">
        <v>37925999</v>
      </c>
      <c r="F2059" t="e" vm="1932">
        <v>#VALUE!</v>
      </c>
      <c r="G2059" t="e" cm="1">
        <f t="array" aca="1" ref="G2059" ca="1">_FV(Tabela2[[#This Row],[Cidade]],"Latitude")</f>
        <v>#NAME?</v>
      </c>
      <c r="H2059" t="e" cm="1">
        <f t="array" aca="1" ref="H2059" ca="1">_FV(Tabela2[[#This Row],[Cidade]],"Longitude")</f>
        <v>#NAME?</v>
      </c>
    </row>
    <row r="2060" spans="1:8" x14ac:dyDescent="0.25">
      <c r="A2060" t="s">
        <v>82</v>
      </c>
      <c r="B2060" t="s">
        <v>1197</v>
      </c>
      <c r="C2060" t="str">
        <f>Tabela2[[#This Row],[Localidade]]&amp;"/"&amp;Tabela2[[#This Row],[Estado]]</f>
        <v>Planura/MG</v>
      </c>
      <c r="D2060">
        <v>38220000</v>
      </c>
      <c r="E2060">
        <v>38229999</v>
      </c>
      <c r="F2060" t="e" vm="1933">
        <v>#VALUE!</v>
      </c>
      <c r="G2060" t="e" cm="1">
        <f t="array" aca="1" ref="G2060" ca="1">_FV(Tabela2[[#This Row],[Cidade]],"Latitude")</f>
        <v>#NAME?</v>
      </c>
      <c r="H2060" t="e" cm="1">
        <f t="array" aca="1" ref="H2060" ca="1">_FV(Tabela2[[#This Row],[Cidade]],"Longitude")</f>
        <v>#NAME?</v>
      </c>
    </row>
    <row r="2061" spans="1:8" x14ac:dyDescent="0.25">
      <c r="A2061" t="s">
        <v>82</v>
      </c>
      <c r="B2061" t="s">
        <v>3555</v>
      </c>
      <c r="C2061" t="str">
        <f>Tabela2[[#This Row],[Localidade]]&amp;"/"&amp;Tabela2[[#This Row],[Estado]]</f>
        <v>Poco Fundo/MG</v>
      </c>
      <c r="D2061">
        <v>37757000</v>
      </c>
      <c r="E2061">
        <v>37759999</v>
      </c>
      <c r="F2061" t="e" vm="1934">
        <v>#VALUE!</v>
      </c>
      <c r="G2061" t="e" cm="1">
        <f t="array" aca="1" ref="G2061" ca="1">_FV(Tabela2[[#This Row],[Cidade]],"Latitude")</f>
        <v>#NAME?</v>
      </c>
      <c r="H2061" t="e" cm="1">
        <f t="array" aca="1" ref="H2061" ca="1">_FV(Tabela2[[#This Row],[Cidade]],"Longitude")</f>
        <v>#NAME?</v>
      </c>
    </row>
    <row r="2062" spans="1:8" x14ac:dyDescent="0.25">
      <c r="A2062" t="s">
        <v>82</v>
      </c>
      <c r="B2062" t="s">
        <v>3556</v>
      </c>
      <c r="C2062" t="str">
        <f>Tabela2[[#This Row],[Localidade]]&amp;"/"&amp;Tabela2[[#This Row],[Estado]]</f>
        <v>Pocos de Caldas/MG</v>
      </c>
      <c r="D2062">
        <v>37700001</v>
      </c>
      <c r="E2062">
        <v>37719999</v>
      </c>
      <c r="F2062" t="e" vm="1935">
        <v>#VALUE!</v>
      </c>
      <c r="G2062" t="e" cm="1">
        <f t="array" aca="1" ref="G2062" ca="1">_FV(Tabela2[[#This Row],[Cidade]],"Latitude")</f>
        <v>#NAME?</v>
      </c>
      <c r="H2062" t="e" cm="1">
        <f t="array" aca="1" ref="H2062" ca="1">_FV(Tabela2[[#This Row],[Cidade]],"Longitude")</f>
        <v>#NAME?</v>
      </c>
    </row>
    <row r="2063" spans="1:8" x14ac:dyDescent="0.25">
      <c r="A2063" t="s">
        <v>82</v>
      </c>
      <c r="B2063" t="s">
        <v>3556</v>
      </c>
      <c r="C2063" t="str">
        <f>Tabela2[[#This Row],[Localidade]]&amp;"/"&amp;Tabela2[[#This Row],[Estado]]</f>
        <v>Pocos de Caldas/MG</v>
      </c>
      <c r="D2063">
        <v>37700001</v>
      </c>
      <c r="E2063">
        <v>37719999</v>
      </c>
      <c r="F2063" t="e" vm="1935">
        <v>#VALUE!</v>
      </c>
      <c r="G2063" t="e" cm="1">
        <f t="array" aca="1" ref="G2063" ca="1">_FV(Tabela2[[#This Row],[Cidade]],"Latitude")</f>
        <v>#NAME?</v>
      </c>
      <c r="H2063" t="e" cm="1">
        <f t="array" aca="1" ref="H2063" ca="1">_FV(Tabela2[[#This Row],[Cidade]],"Longitude")</f>
        <v>#NAME?</v>
      </c>
    </row>
    <row r="2064" spans="1:8" x14ac:dyDescent="0.25">
      <c r="A2064" t="s">
        <v>82</v>
      </c>
      <c r="B2064" t="s">
        <v>1198</v>
      </c>
      <c r="C2064" t="str">
        <f>Tabela2[[#This Row],[Localidade]]&amp;"/"&amp;Tabela2[[#This Row],[Estado]]</f>
        <v>Pocrane/MG</v>
      </c>
      <c r="D2064">
        <v>36960000</v>
      </c>
      <c r="E2064">
        <v>36969999</v>
      </c>
      <c r="F2064" t="e" vm="1936">
        <v>#VALUE!</v>
      </c>
      <c r="G2064" t="e" cm="1">
        <f t="array" aca="1" ref="G2064" ca="1">_FV(Tabela2[[#This Row],[Cidade]],"Latitude")</f>
        <v>#NAME?</v>
      </c>
      <c r="H2064" t="e" cm="1">
        <f t="array" aca="1" ref="H2064" ca="1">_FV(Tabela2[[#This Row],[Cidade]],"Longitude")</f>
        <v>#NAME?</v>
      </c>
    </row>
    <row r="2065" spans="1:8" x14ac:dyDescent="0.25">
      <c r="A2065" t="s">
        <v>82</v>
      </c>
      <c r="B2065" t="s">
        <v>3727</v>
      </c>
      <c r="C2065" t="str">
        <f>Tabela2[[#This Row],[Localidade]]&amp;"/"&amp;Tabela2[[#This Row],[Estado]]</f>
        <v>Pompeu/MG</v>
      </c>
      <c r="D2065">
        <v>35640000</v>
      </c>
      <c r="E2065">
        <v>35649999</v>
      </c>
      <c r="F2065" t="e" vm="1937">
        <v>#VALUE!</v>
      </c>
      <c r="G2065" t="e" cm="1">
        <f t="array" aca="1" ref="G2065" ca="1">_FV(Tabela2[[#This Row],[Cidade]],"Latitude")</f>
        <v>#NAME?</v>
      </c>
      <c r="H2065" t="e" cm="1">
        <f t="array" aca="1" ref="H2065" ca="1">_FV(Tabela2[[#This Row],[Cidade]],"Longitude")</f>
        <v>#NAME?</v>
      </c>
    </row>
    <row r="2066" spans="1:8" x14ac:dyDescent="0.25">
      <c r="A2066" t="s">
        <v>82</v>
      </c>
      <c r="B2066" t="s">
        <v>1199</v>
      </c>
      <c r="C2066" t="str">
        <f>Tabela2[[#This Row],[Localidade]]&amp;"/"&amp;Tabela2[[#This Row],[Estado]]</f>
        <v>Ponte Nova/MG</v>
      </c>
      <c r="D2066">
        <v>35430001</v>
      </c>
      <c r="E2066">
        <v>35435999</v>
      </c>
      <c r="F2066" t="e" vm="1938">
        <v>#VALUE!</v>
      </c>
      <c r="G2066" t="e" cm="1">
        <f t="array" aca="1" ref="G2066" ca="1">_FV(Tabela2[[#This Row],[Cidade]],"Latitude")</f>
        <v>#NAME?</v>
      </c>
      <c r="H2066" t="e" cm="1">
        <f t="array" aca="1" ref="H2066" ca="1">_FV(Tabela2[[#This Row],[Cidade]],"Longitude")</f>
        <v>#NAME?</v>
      </c>
    </row>
    <row r="2067" spans="1:8" x14ac:dyDescent="0.25">
      <c r="A2067" t="s">
        <v>82</v>
      </c>
      <c r="B2067" t="s">
        <v>1199</v>
      </c>
      <c r="C2067" t="str">
        <f>Tabela2[[#This Row],[Localidade]]&amp;"/"&amp;Tabela2[[#This Row],[Estado]]</f>
        <v>Ponte Nova/MG</v>
      </c>
      <c r="D2067">
        <v>35430001</v>
      </c>
      <c r="E2067">
        <v>35434999</v>
      </c>
      <c r="F2067" t="e" vm="1938">
        <v>#VALUE!</v>
      </c>
      <c r="G2067" t="e" cm="1">
        <f t="array" aca="1" ref="G2067" ca="1">_FV(Tabela2[[#This Row],[Cidade]],"Latitude")</f>
        <v>#NAME?</v>
      </c>
      <c r="H2067" t="e" cm="1">
        <f t="array" aca="1" ref="H2067" ca="1">_FV(Tabela2[[#This Row],[Cidade]],"Longitude")</f>
        <v>#NAME?</v>
      </c>
    </row>
    <row r="2068" spans="1:8" x14ac:dyDescent="0.25">
      <c r="A2068" t="s">
        <v>82</v>
      </c>
      <c r="B2068" t="s">
        <v>1200</v>
      </c>
      <c r="C2068" t="str">
        <f>Tabela2[[#This Row],[Localidade]]&amp;"/"&amp;Tabela2[[#This Row],[Estado]]</f>
        <v>Ponto Chique/MG</v>
      </c>
      <c r="D2068">
        <v>39328000</v>
      </c>
      <c r="E2068">
        <v>39329999</v>
      </c>
      <c r="F2068" t="e" vm="1939">
        <v>#VALUE!</v>
      </c>
      <c r="G2068" t="e" cm="1">
        <f t="array" aca="1" ref="G2068" ca="1">_FV(Tabela2[[#This Row],[Cidade]],"Latitude")</f>
        <v>#NAME?</v>
      </c>
      <c r="H2068" t="e" cm="1">
        <f t="array" aca="1" ref="H2068" ca="1">_FV(Tabela2[[#This Row],[Cidade]],"Longitude")</f>
        <v>#NAME?</v>
      </c>
    </row>
    <row r="2069" spans="1:8" x14ac:dyDescent="0.25">
      <c r="A2069" t="s">
        <v>82</v>
      </c>
      <c r="B2069" t="s">
        <v>1201</v>
      </c>
      <c r="C2069" t="str">
        <f>Tabela2[[#This Row],[Localidade]]&amp;"/"&amp;Tabela2[[#This Row],[Estado]]</f>
        <v>Ponto dos Volantes/MG</v>
      </c>
      <c r="D2069">
        <v>39615000</v>
      </c>
      <c r="E2069">
        <v>39619999</v>
      </c>
      <c r="F2069" t="e" vm="1940">
        <v>#VALUE!</v>
      </c>
      <c r="G2069" t="e" cm="1">
        <f t="array" aca="1" ref="G2069" ca="1">_FV(Tabela2[[#This Row],[Cidade]],"Latitude")</f>
        <v>#NAME?</v>
      </c>
      <c r="H2069" t="e" cm="1">
        <f t="array" aca="1" ref="H2069" ca="1">_FV(Tabela2[[#This Row],[Cidade]],"Longitude")</f>
        <v>#NAME?</v>
      </c>
    </row>
    <row r="2070" spans="1:8" x14ac:dyDescent="0.25">
      <c r="A2070" t="s">
        <v>82</v>
      </c>
      <c r="B2070" t="s">
        <v>1202</v>
      </c>
      <c r="C2070" t="str">
        <f>Tabela2[[#This Row],[Localidade]]&amp;"/"&amp;Tabela2[[#This Row],[Estado]]</f>
        <v>Porteirinha/MG</v>
      </c>
      <c r="D2070">
        <v>39520000</v>
      </c>
      <c r="E2070">
        <v>39524999</v>
      </c>
      <c r="F2070" t="e" vm="1941">
        <v>#VALUE!</v>
      </c>
      <c r="G2070" t="e" cm="1">
        <f t="array" aca="1" ref="G2070" ca="1">_FV(Tabela2[[#This Row],[Cidade]],"Latitude")</f>
        <v>#NAME?</v>
      </c>
      <c r="H2070" t="e" cm="1">
        <f t="array" aca="1" ref="H2070" ca="1">_FV(Tabela2[[#This Row],[Cidade]],"Longitude")</f>
        <v>#NAME?</v>
      </c>
    </row>
    <row r="2071" spans="1:8" x14ac:dyDescent="0.25">
      <c r="A2071" t="s">
        <v>82</v>
      </c>
      <c r="B2071" t="s">
        <v>1203</v>
      </c>
      <c r="C2071" t="str">
        <f>Tabela2[[#This Row],[Localidade]]&amp;"/"&amp;Tabela2[[#This Row],[Estado]]</f>
        <v>Porto Firme/MG</v>
      </c>
      <c r="D2071">
        <v>36568000</v>
      </c>
      <c r="E2071">
        <v>36569999</v>
      </c>
      <c r="F2071" t="e" vm="1942">
        <v>#VALUE!</v>
      </c>
      <c r="G2071" t="e" cm="1">
        <f t="array" aca="1" ref="G2071" ca="1">_FV(Tabela2[[#This Row],[Cidade]],"Latitude")</f>
        <v>#NAME?</v>
      </c>
      <c r="H2071" t="e" cm="1">
        <f t="array" aca="1" ref="H2071" ca="1">_FV(Tabela2[[#This Row],[Cidade]],"Longitude")</f>
        <v>#NAME?</v>
      </c>
    </row>
    <row r="2072" spans="1:8" x14ac:dyDescent="0.25">
      <c r="A2072" t="s">
        <v>82</v>
      </c>
      <c r="B2072" t="s">
        <v>3728</v>
      </c>
      <c r="C2072" t="str">
        <f>Tabela2[[#This Row],[Localidade]]&amp;"/"&amp;Tabela2[[#This Row],[Estado]]</f>
        <v>Pote/MG</v>
      </c>
      <c r="D2072">
        <v>39827000</v>
      </c>
      <c r="E2072">
        <v>39829999</v>
      </c>
      <c r="F2072" t="e" vm="1943">
        <v>#VALUE!</v>
      </c>
      <c r="G2072" t="e" cm="1">
        <f t="array" aca="1" ref="G2072" ca="1">_FV(Tabela2[[#This Row],[Cidade]],"Latitude")</f>
        <v>#NAME?</v>
      </c>
      <c r="H2072" t="e" cm="1">
        <f t="array" aca="1" ref="H2072" ca="1">_FV(Tabela2[[#This Row],[Cidade]],"Longitude")</f>
        <v>#NAME?</v>
      </c>
    </row>
    <row r="2073" spans="1:8" x14ac:dyDescent="0.25">
      <c r="A2073" t="s">
        <v>82</v>
      </c>
      <c r="B2073" t="s">
        <v>1204</v>
      </c>
      <c r="C2073" t="str">
        <f>Tabela2[[#This Row],[Localidade]]&amp;"/"&amp;Tabela2[[#This Row],[Estado]]</f>
        <v>Pouso Alegre/MG</v>
      </c>
      <c r="D2073">
        <v>37550001</v>
      </c>
      <c r="E2073">
        <v>37562999</v>
      </c>
      <c r="F2073" t="e" vm="1944">
        <v>#VALUE!</v>
      </c>
      <c r="G2073" t="e" cm="1">
        <f t="array" aca="1" ref="G2073" ca="1">_FV(Tabela2[[#This Row],[Cidade]],"Latitude")</f>
        <v>#NAME?</v>
      </c>
      <c r="H2073" t="e" cm="1">
        <f t="array" aca="1" ref="H2073" ca="1">_FV(Tabela2[[#This Row],[Cidade]],"Longitude")</f>
        <v>#NAME?</v>
      </c>
    </row>
    <row r="2074" spans="1:8" x14ac:dyDescent="0.25">
      <c r="A2074" t="s">
        <v>82</v>
      </c>
      <c r="B2074" t="s">
        <v>1204</v>
      </c>
      <c r="C2074" t="str">
        <f>Tabela2[[#This Row],[Localidade]]&amp;"/"&amp;Tabela2[[#This Row],[Estado]]</f>
        <v>Pouso Alegre/MG</v>
      </c>
      <c r="D2074">
        <v>37550001</v>
      </c>
      <c r="E2074">
        <v>37561999</v>
      </c>
      <c r="F2074" t="e" vm="1944">
        <v>#VALUE!</v>
      </c>
      <c r="G2074" t="e" cm="1">
        <f t="array" aca="1" ref="G2074" ca="1">_FV(Tabela2[[#This Row],[Cidade]],"Latitude")</f>
        <v>#NAME?</v>
      </c>
      <c r="H2074" t="e" cm="1">
        <f t="array" aca="1" ref="H2074" ca="1">_FV(Tabela2[[#This Row],[Cidade]],"Longitude")</f>
        <v>#NAME?</v>
      </c>
    </row>
    <row r="2075" spans="1:8" x14ac:dyDescent="0.25">
      <c r="A2075" t="s">
        <v>82</v>
      </c>
      <c r="B2075" t="s">
        <v>1205</v>
      </c>
      <c r="C2075" t="str">
        <f>Tabela2[[#This Row],[Localidade]]&amp;"/"&amp;Tabela2[[#This Row],[Estado]]</f>
        <v>Pouso Alto/MG</v>
      </c>
      <c r="D2075">
        <v>37468000</v>
      </c>
      <c r="E2075">
        <v>37469999</v>
      </c>
      <c r="F2075" t="e" vm="1945">
        <v>#VALUE!</v>
      </c>
      <c r="G2075" t="e" cm="1">
        <f t="array" aca="1" ref="G2075" ca="1">_FV(Tabela2[[#This Row],[Cidade]],"Latitude")</f>
        <v>#NAME?</v>
      </c>
      <c r="H2075" t="e" cm="1">
        <f t="array" aca="1" ref="H2075" ca="1">_FV(Tabela2[[#This Row],[Cidade]],"Longitude")</f>
        <v>#NAME?</v>
      </c>
    </row>
    <row r="2076" spans="1:8" x14ac:dyDescent="0.25">
      <c r="A2076" t="s">
        <v>82</v>
      </c>
      <c r="B2076" t="s">
        <v>1206</v>
      </c>
      <c r="C2076" t="str">
        <f>Tabela2[[#This Row],[Localidade]]&amp;"/"&amp;Tabela2[[#This Row],[Estado]]</f>
        <v>Prados/MG</v>
      </c>
      <c r="D2076">
        <v>36320000</v>
      </c>
      <c r="E2076">
        <v>36324999</v>
      </c>
      <c r="F2076" t="e" vm="1946">
        <v>#VALUE!</v>
      </c>
      <c r="G2076" t="e" cm="1">
        <f t="array" aca="1" ref="G2076" ca="1">_FV(Tabela2[[#This Row],[Cidade]],"Latitude")</f>
        <v>#NAME?</v>
      </c>
      <c r="H2076" t="e" cm="1">
        <f t="array" aca="1" ref="H2076" ca="1">_FV(Tabela2[[#This Row],[Cidade]],"Longitude")</f>
        <v>#NAME?</v>
      </c>
    </row>
    <row r="2077" spans="1:8" x14ac:dyDescent="0.25">
      <c r="A2077" t="s">
        <v>82</v>
      </c>
      <c r="B2077" t="s">
        <v>1207</v>
      </c>
      <c r="C2077" t="str">
        <f>Tabela2[[#This Row],[Localidade]]&amp;"/"&amp;Tabela2[[#This Row],[Estado]]</f>
        <v>Prata/MG</v>
      </c>
      <c r="D2077">
        <v>38140000</v>
      </c>
      <c r="E2077">
        <v>38149999</v>
      </c>
      <c r="F2077" t="e" vm="1947">
        <v>#VALUE!</v>
      </c>
      <c r="G2077" t="e" cm="1">
        <f t="array" aca="1" ref="G2077" ca="1">_FV(Tabela2[[#This Row],[Cidade]],"Latitude")</f>
        <v>#NAME?</v>
      </c>
      <c r="H2077" t="e" cm="1">
        <f t="array" aca="1" ref="H2077" ca="1">_FV(Tabela2[[#This Row],[Cidade]],"Longitude")</f>
        <v>#NAME?</v>
      </c>
    </row>
    <row r="2078" spans="1:8" x14ac:dyDescent="0.25">
      <c r="A2078" t="s">
        <v>82</v>
      </c>
      <c r="B2078" t="s">
        <v>3166</v>
      </c>
      <c r="C2078" t="str">
        <f>Tabela2[[#This Row],[Localidade]]&amp;"/"&amp;Tabela2[[#This Row],[Estado]]</f>
        <v>Pratapolis/MG</v>
      </c>
      <c r="D2078">
        <v>37970000</v>
      </c>
      <c r="E2078">
        <v>37972999</v>
      </c>
      <c r="F2078" t="e" vm="1948">
        <v>#VALUE!</v>
      </c>
      <c r="G2078" t="e" cm="1">
        <f t="array" aca="1" ref="G2078" ca="1">_FV(Tabela2[[#This Row],[Cidade]],"Latitude")</f>
        <v>#NAME?</v>
      </c>
      <c r="H2078" t="e" cm="1">
        <f t="array" aca="1" ref="H2078" ca="1">_FV(Tabela2[[#This Row],[Cidade]],"Longitude")</f>
        <v>#NAME?</v>
      </c>
    </row>
    <row r="2079" spans="1:8" x14ac:dyDescent="0.25">
      <c r="A2079" t="s">
        <v>82</v>
      </c>
      <c r="B2079" t="s">
        <v>1208</v>
      </c>
      <c r="C2079" t="str">
        <f>Tabela2[[#This Row],[Localidade]]&amp;"/"&amp;Tabela2[[#This Row],[Estado]]</f>
        <v>Pratinha/MG</v>
      </c>
      <c r="D2079">
        <v>38960000</v>
      </c>
      <c r="E2079">
        <v>38969999</v>
      </c>
      <c r="F2079" t="e" vm="1949">
        <v>#VALUE!</v>
      </c>
      <c r="G2079" t="e" cm="1">
        <f t="array" aca="1" ref="G2079" ca="1">_FV(Tabela2[[#This Row],[Cidade]],"Latitude")</f>
        <v>#NAME?</v>
      </c>
      <c r="H2079" t="e" cm="1">
        <f t="array" aca="1" ref="H2079" ca="1">_FV(Tabela2[[#This Row],[Cidade]],"Longitude")</f>
        <v>#NAME?</v>
      </c>
    </row>
    <row r="2080" spans="1:8" x14ac:dyDescent="0.25">
      <c r="A2080" t="s">
        <v>82</v>
      </c>
      <c r="B2080" t="s">
        <v>1209</v>
      </c>
      <c r="C2080" t="str">
        <f>Tabela2[[#This Row],[Localidade]]&amp;"/"&amp;Tabela2[[#This Row],[Estado]]</f>
        <v>Presidente Bernardes/MG</v>
      </c>
      <c r="D2080">
        <v>36475000</v>
      </c>
      <c r="E2080">
        <v>36479999</v>
      </c>
      <c r="F2080" t="e" vm="1950">
        <v>#VALUE!</v>
      </c>
      <c r="G2080" t="e" cm="1">
        <f t="array" aca="1" ref="G2080" ca="1">_FV(Tabela2[[#This Row],[Cidade]],"Latitude")</f>
        <v>#NAME?</v>
      </c>
      <c r="H2080" t="e" cm="1">
        <f t="array" aca="1" ref="H2080" ca="1">_FV(Tabela2[[#This Row],[Cidade]],"Longitude")</f>
        <v>#NAME?</v>
      </c>
    </row>
    <row r="2081" spans="1:8" x14ac:dyDescent="0.25">
      <c r="A2081" t="s">
        <v>82</v>
      </c>
      <c r="B2081" t="s">
        <v>795</v>
      </c>
      <c r="C2081" t="str">
        <f>Tabela2[[#This Row],[Localidade]]&amp;"/"&amp;Tabela2[[#This Row],[Estado]]</f>
        <v>Presidente Juscelino/MG</v>
      </c>
      <c r="D2081">
        <v>39245000</v>
      </c>
      <c r="E2081">
        <v>39247999</v>
      </c>
      <c r="F2081" t="e" vm="1269">
        <v>#VALUE!</v>
      </c>
      <c r="G2081" t="e" cm="1">
        <f t="array" aca="1" ref="G2081" ca="1">_FV(Tabela2[[#This Row],[Cidade]],"Latitude")</f>
        <v>#NAME?</v>
      </c>
      <c r="H2081" t="e" cm="1">
        <f t="array" aca="1" ref="H2081" ca="1">_FV(Tabela2[[#This Row],[Cidade]],"Longitude")</f>
        <v>#NAME?</v>
      </c>
    </row>
    <row r="2082" spans="1:8" x14ac:dyDescent="0.25">
      <c r="A2082" t="s">
        <v>82</v>
      </c>
      <c r="B2082" t="s">
        <v>1210</v>
      </c>
      <c r="C2082" t="str">
        <f>Tabela2[[#This Row],[Localidade]]&amp;"/"&amp;Tabela2[[#This Row],[Estado]]</f>
        <v>Presidente Kubitschek/MG</v>
      </c>
      <c r="D2082">
        <v>39135000</v>
      </c>
      <c r="E2082">
        <v>39139999</v>
      </c>
      <c r="F2082" t="e" vm="1951">
        <v>#VALUE!</v>
      </c>
      <c r="G2082" t="e" cm="1">
        <f t="array" aca="1" ref="G2082" ca="1">_FV(Tabela2[[#This Row],[Cidade]],"Latitude")</f>
        <v>#NAME?</v>
      </c>
      <c r="H2082" t="e" cm="1">
        <f t="array" aca="1" ref="H2082" ca="1">_FV(Tabela2[[#This Row],[Cidade]],"Longitude")</f>
        <v>#NAME?</v>
      </c>
    </row>
    <row r="2083" spans="1:8" x14ac:dyDescent="0.25">
      <c r="A2083" t="s">
        <v>82</v>
      </c>
      <c r="B2083" t="s">
        <v>3167</v>
      </c>
      <c r="C2083" t="str">
        <f>Tabela2[[#This Row],[Localidade]]&amp;"/"&amp;Tabela2[[#This Row],[Estado]]</f>
        <v>Presidente Olegario/MG</v>
      </c>
      <c r="D2083">
        <v>38750000</v>
      </c>
      <c r="E2083">
        <v>38754999</v>
      </c>
      <c r="F2083" t="e" vm="1952">
        <v>#VALUE!</v>
      </c>
      <c r="G2083" t="e" cm="1">
        <f t="array" aca="1" ref="G2083" ca="1">_FV(Tabela2[[#This Row],[Cidade]],"Latitude")</f>
        <v>#NAME?</v>
      </c>
      <c r="H2083" t="e" cm="1">
        <f t="array" aca="1" ref="H2083" ca="1">_FV(Tabela2[[#This Row],[Cidade]],"Longitude")</f>
        <v>#NAME?</v>
      </c>
    </row>
    <row r="2084" spans="1:8" x14ac:dyDescent="0.25">
      <c r="A2084" t="s">
        <v>82</v>
      </c>
      <c r="B2084" t="s">
        <v>1211</v>
      </c>
      <c r="C2084" t="str">
        <f>Tabela2[[#This Row],[Localidade]]&amp;"/"&amp;Tabela2[[#This Row],[Estado]]</f>
        <v>Prudente de Morais/MG</v>
      </c>
      <c r="D2084">
        <v>35738000</v>
      </c>
      <c r="E2084">
        <v>35739999</v>
      </c>
      <c r="F2084" t="e" vm="1953">
        <v>#VALUE!</v>
      </c>
      <c r="G2084" t="e" cm="1">
        <f t="array" aca="1" ref="G2084" ca="1">_FV(Tabela2[[#This Row],[Cidade]],"Latitude")</f>
        <v>#NAME?</v>
      </c>
      <c r="H2084" t="e" cm="1">
        <f t="array" aca="1" ref="H2084" ca="1">_FV(Tabela2[[#This Row],[Cidade]],"Longitude")</f>
        <v>#NAME?</v>
      </c>
    </row>
    <row r="2085" spans="1:8" x14ac:dyDescent="0.25">
      <c r="A2085" t="s">
        <v>82</v>
      </c>
      <c r="B2085" t="s">
        <v>1212</v>
      </c>
      <c r="C2085" t="str">
        <f>Tabela2[[#This Row],[Localidade]]&amp;"/"&amp;Tabela2[[#This Row],[Estado]]</f>
        <v>Quartel Geral/MG</v>
      </c>
      <c r="D2085">
        <v>35625000</v>
      </c>
      <c r="E2085">
        <v>35627999</v>
      </c>
      <c r="F2085" t="e" vm="1954">
        <v>#VALUE!</v>
      </c>
      <c r="G2085" t="e" cm="1">
        <f t="array" aca="1" ref="G2085" ca="1">_FV(Tabela2[[#This Row],[Cidade]],"Latitude")</f>
        <v>#NAME?</v>
      </c>
      <c r="H2085" t="e" cm="1">
        <f t="array" aca="1" ref="H2085" ca="1">_FV(Tabela2[[#This Row],[Cidade]],"Longitude")</f>
        <v>#NAME?</v>
      </c>
    </row>
    <row r="2086" spans="1:8" x14ac:dyDescent="0.25">
      <c r="A2086" t="s">
        <v>82</v>
      </c>
      <c r="B2086" t="s">
        <v>1213</v>
      </c>
      <c r="C2086" t="str">
        <f>Tabela2[[#This Row],[Localidade]]&amp;"/"&amp;Tabela2[[#This Row],[Estado]]</f>
        <v>Queluzito/MG</v>
      </c>
      <c r="D2086">
        <v>36424000</v>
      </c>
      <c r="E2086">
        <v>36425999</v>
      </c>
      <c r="F2086" t="e" vm="1955">
        <v>#VALUE!</v>
      </c>
      <c r="G2086" t="e" cm="1">
        <f t="array" aca="1" ref="G2086" ca="1">_FV(Tabela2[[#This Row],[Cidade]],"Latitude")</f>
        <v>#NAME?</v>
      </c>
      <c r="H2086" t="e" cm="1">
        <f t="array" aca="1" ref="H2086" ca="1">_FV(Tabela2[[#This Row],[Cidade]],"Longitude")</f>
        <v>#NAME?</v>
      </c>
    </row>
    <row r="2087" spans="1:8" x14ac:dyDescent="0.25">
      <c r="A2087" t="s">
        <v>82</v>
      </c>
      <c r="B2087" t="s">
        <v>1214</v>
      </c>
      <c r="C2087" t="str">
        <f>Tabela2[[#This Row],[Localidade]]&amp;"/"&amp;Tabela2[[#This Row],[Estado]]</f>
        <v>Raposos/MG</v>
      </c>
      <c r="D2087">
        <v>34400000</v>
      </c>
      <c r="E2087">
        <v>34499999</v>
      </c>
      <c r="F2087" t="e" vm="1956">
        <v>#VALUE!</v>
      </c>
      <c r="G2087" t="e" cm="1">
        <f t="array" aca="1" ref="G2087" ca="1">_FV(Tabela2[[#This Row],[Cidade]],"Latitude")</f>
        <v>#NAME?</v>
      </c>
      <c r="H2087" t="e" cm="1">
        <f t="array" aca="1" ref="H2087" ca="1">_FV(Tabela2[[#This Row],[Cidade]],"Longitude")</f>
        <v>#NAME?</v>
      </c>
    </row>
    <row r="2088" spans="1:8" x14ac:dyDescent="0.25">
      <c r="A2088" t="s">
        <v>82</v>
      </c>
      <c r="B2088" t="s">
        <v>1215</v>
      </c>
      <c r="C2088" t="str">
        <f>Tabela2[[#This Row],[Localidade]]&amp;"/"&amp;Tabela2[[#This Row],[Estado]]</f>
        <v>Raul Soares/MG</v>
      </c>
      <c r="D2088">
        <v>35350000</v>
      </c>
      <c r="E2088">
        <v>35358999</v>
      </c>
      <c r="F2088" t="e" vm="1957">
        <v>#VALUE!</v>
      </c>
      <c r="G2088" t="e" cm="1">
        <f t="array" aca="1" ref="G2088" ca="1">_FV(Tabela2[[#This Row],[Cidade]],"Latitude")</f>
        <v>#NAME?</v>
      </c>
      <c r="H2088" t="e" cm="1">
        <f t="array" aca="1" ref="H2088" ca="1">_FV(Tabela2[[#This Row],[Cidade]],"Longitude")</f>
        <v>#NAME?</v>
      </c>
    </row>
    <row r="2089" spans="1:8" x14ac:dyDescent="0.25">
      <c r="A2089" t="s">
        <v>82</v>
      </c>
      <c r="B2089" t="s">
        <v>1216</v>
      </c>
      <c r="C2089" t="str">
        <f>Tabela2[[#This Row],[Localidade]]&amp;"/"&amp;Tabela2[[#This Row],[Estado]]</f>
        <v>Recreio/MG</v>
      </c>
      <c r="D2089">
        <v>36740000</v>
      </c>
      <c r="E2089">
        <v>36749999</v>
      </c>
      <c r="F2089" t="e" vm="1958">
        <v>#VALUE!</v>
      </c>
      <c r="G2089" t="e" cm="1">
        <f t="array" aca="1" ref="G2089" ca="1">_FV(Tabela2[[#This Row],[Cidade]],"Latitude")</f>
        <v>#NAME?</v>
      </c>
      <c r="H2089" t="e" cm="1">
        <f t="array" aca="1" ref="H2089" ca="1">_FV(Tabela2[[#This Row],[Cidade]],"Longitude")</f>
        <v>#NAME?</v>
      </c>
    </row>
    <row r="2090" spans="1:8" x14ac:dyDescent="0.25">
      <c r="A2090" t="s">
        <v>82</v>
      </c>
      <c r="B2090" t="s">
        <v>1217</v>
      </c>
      <c r="C2090" t="str">
        <f>Tabela2[[#This Row],[Localidade]]&amp;"/"&amp;Tabela2[[#This Row],[Estado]]</f>
        <v>Reduto/MG</v>
      </c>
      <c r="D2090">
        <v>36920000</v>
      </c>
      <c r="E2090">
        <v>36922999</v>
      </c>
      <c r="F2090" t="e" vm="1959">
        <v>#VALUE!</v>
      </c>
      <c r="G2090" t="e" cm="1">
        <f t="array" aca="1" ref="G2090" ca="1">_FV(Tabela2[[#This Row],[Cidade]],"Latitude")</f>
        <v>#NAME?</v>
      </c>
      <c r="H2090" t="e" cm="1">
        <f t="array" aca="1" ref="H2090" ca="1">_FV(Tabela2[[#This Row],[Cidade]],"Longitude")</f>
        <v>#NAME?</v>
      </c>
    </row>
    <row r="2091" spans="1:8" x14ac:dyDescent="0.25">
      <c r="A2091" t="s">
        <v>82</v>
      </c>
      <c r="B2091" t="s">
        <v>1218</v>
      </c>
      <c r="C2091" t="str">
        <f>Tabela2[[#This Row],[Localidade]]&amp;"/"&amp;Tabela2[[#This Row],[Estado]]</f>
        <v>Resende Costa/MG</v>
      </c>
      <c r="D2091">
        <v>36340000</v>
      </c>
      <c r="E2091">
        <v>36344999</v>
      </c>
      <c r="F2091" t="e" vm="1960">
        <v>#VALUE!</v>
      </c>
      <c r="G2091" t="e" cm="1">
        <f t="array" aca="1" ref="G2091" ca="1">_FV(Tabela2[[#This Row],[Cidade]],"Latitude")</f>
        <v>#NAME?</v>
      </c>
      <c r="H2091" t="e" cm="1">
        <f t="array" aca="1" ref="H2091" ca="1">_FV(Tabela2[[#This Row],[Cidade]],"Longitude")</f>
        <v>#NAME?</v>
      </c>
    </row>
    <row r="2092" spans="1:8" x14ac:dyDescent="0.25">
      <c r="A2092" t="s">
        <v>82</v>
      </c>
      <c r="B2092" t="s">
        <v>1219</v>
      </c>
      <c r="C2092" t="str">
        <f>Tabela2[[#This Row],[Localidade]]&amp;"/"&amp;Tabela2[[#This Row],[Estado]]</f>
        <v>Resplendor/MG</v>
      </c>
      <c r="D2092">
        <v>35230000</v>
      </c>
      <c r="E2092">
        <v>35239999</v>
      </c>
      <c r="F2092" t="e" vm="1961">
        <v>#VALUE!</v>
      </c>
      <c r="G2092" t="e" cm="1">
        <f t="array" aca="1" ref="G2092" ca="1">_FV(Tabela2[[#This Row],[Cidade]],"Latitude")</f>
        <v>#NAME?</v>
      </c>
      <c r="H2092" t="e" cm="1">
        <f t="array" aca="1" ref="H2092" ca="1">_FV(Tabela2[[#This Row],[Cidade]],"Longitude")</f>
        <v>#NAME?</v>
      </c>
    </row>
    <row r="2093" spans="1:8" x14ac:dyDescent="0.25">
      <c r="A2093" t="s">
        <v>82</v>
      </c>
      <c r="B2093" t="s">
        <v>1220</v>
      </c>
      <c r="C2093" t="str">
        <f>Tabela2[[#This Row],[Localidade]]&amp;"/"&amp;Tabela2[[#This Row],[Estado]]</f>
        <v>Ressaquinha/MG</v>
      </c>
      <c r="D2093">
        <v>36270000</v>
      </c>
      <c r="E2093">
        <v>36271999</v>
      </c>
      <c r="F2093" t="e" vm="1962">
        <v>#VALUE!</v>
      </c>
      <c r="G2093" t="e" cm="1">
        <f t="array" aca="1" ref="G2093" ca="1">_FV(Tabela2[[#This Row],[Cidade]],"Latitude")</f>
        <v>#NAME?</v>
      </c>
      <c r="H2093" t="e" cm="1">
        <f t="array" aca="1" ref="H2093" ca="1">_FV(Tabela2[[#This Row],[Cidade]],"Longitude")</f>
        <v>#NAME?</v>
      </c>
    </row>
    <row r="2094" spans="1:8" x14ac:dyDescent="0.25">
      <c r="A2094" t="s">
        <v>82</v>
      </c>
      <c r="B2094" t="s">
        <v>1221</v>
      </c>
      <c r="C2094" t="str">
        <f>Tabela2[[#This Row],[Localidade]]&amp;"/"&amp;Tabela2[[#This Row],[Estado]]</f>
        <v>Riachinho/MG</v>
      </c>
      <c r="D2094">
        <v>38640000</v>
      </c>
      <c r="E2094">
        <v>38648999</v>
      </c>
      <c r="F2094" t="e" vm="1963">
        <v>#VALUE!</v>
      </c>
      <c r="G2094" t="e" cm="1">
        <f t="array" aca="1" ref="G2094" ca="1">_FV(Tabela2[[#This Row],[Cidade]],"Latitude")</f>
        <v>#NAME?</v>
      </c>
      <c r="H2094" t="e" cm="1">
        <f t="array" aca="1" ref="H2094" ca="1">_FV(Tabela2[[#This Row],[Cidade]],"Longitude")</f>
        <v>#NAME?</v>
      </c>
    </row>
    <row r="2095" spans="1:8" x14ac:dyDescent="0.25">
      <c r="A2095" t="s">
        <v>82</v>
      </c>
      <c r="B2095" t="s">
        <v>1222</v>
      </c>
      <c r="C2095" t="str">
        <f>Tabela2[[#This Row],[Localidade]]&amp;"/"&amp;Tabela2[[#This Row],[Estado]]</f>
        <v>Riacho dos Machados/MG</v>
      </c>
      <c r="D2095">
        <v>39529000</v>
      </c>
      <c r="E2095">
        <v>39529999</v>
      </c>
      <c r="F2095" t="e" vm="1964">
        <v>#VALUE!</v>
      </c>
      <c r="G2095" t="e" cm="1">
        <f t="array" aca="1" ref="G2095" ca="1">_FV(Tabela2[[#This Row],[Cidade]],"Latitude")</f>
        <v>#NAME?</v>
      </c>
      <c r="H2095" t="e" cm="1">
        <f t="array" aca="1" ref="H2095" ca="1">_FV(Tabela2[[#This Row],[Cidade]],"Longitude")</f>
        <v>#NAME?</v>
      </c>
    </row>
    <row r="2096" spans="1:8" x14ac:dyDescent="0.25">
      <c r="A2096" t="s">
        <v>82</v>
      </c>
      <c r="B2096" t="s">
        <v>4296</v>
      </c>
      <c r="C2096" t="str">
        <f>Tabela2[[#This Row],[Localidade]]&amp;"/"&amp;Tabela2[[#This Row],[Estado]]</f>
        <v>Ribeirao das Neves/MG</v>
      </c>
      <c r="D2096">
        <v>33800001</v>
      </c>
      <c r="E2096">
        <v>33979999</v>
      </c>
      <c r="F2096" t="e" vm="1965">
        <v>#VALUE!</v>
      </c>
      <c r="G2096" t="e" cm="1">
        <f t="array" aca="1" ref="G2096" ca="1">_FV(Tabela2[[#This Row],[Cidade]],"Latitude")</f>
        <v>#NAME?</v>
      </c>
      <c r="H2096" t="e" cm="1">
        <f t="array" aca="1" ref="H2096" ca="1">_FV(Tabela2[[#This Row],[Cidade]],"Longitude")</f>
        <v>#NAME?</v>
      </c>
    </row>
    <row r="2097" spans="1:8" x14ac:dyDescent="0.25">
      <c r="A2097" t="s">
        <v>82</v>
      </c>
      <c r="B2097" t="s">
        <v>4296</v>
      </c>
      <c r="C2097" t="str">
        <f>Tabela2[[#This Row],[Localidade]]&amp;"/"&amp;Tabela2[[#This Row],[Estado]]</f>
        <v>Ribeirao das Neves/MG</v>
      </c>
      <c r="D2097">
        <v>33800001</v>
      </c>
      <c r="E2097">
        <v>33979999</v>
      </c>
      <c r="F2097" t="e" vm="1965">
        <v>#VALUE!</v>
      </c>
      <c r="G2097" t="e" cm="1">
        <f t="array" aca="1" ref="G2097" ca="1">_FV(Tabela2[[#This Row],[Cidade]],"Latitude")</f>
        <v>#NAME?</v>
      </c>
      <c r="H2097" t="e" cm="1">
        <f t="array" aca="1" ref="H2097" ca="1">_FV(Tabela2[[#This Row],[Cidade]],"Longitude")</f>
        <v>#NAME?</v>
      </c>
    </row>
    <row r="2098" spans="1:8" x14ac:dyDescent="0.25">
      <c r="A2098" t="s">
        <v>82</v>
      </c>
      <c r="B2098" t="s">
        <v>4297</v>
      </c>
      <c r="C2098" t="str">
        <f>Tabela2[[#This Row],[Localidade]]&amp;"/"&amp;Tabela2[[#This Row],[Estado]]</f>
        <v>Ribeirao Vermelho/MG</v>
      </c>
      <c r="D2098">
        <v>37264000</v>
      </c>
      <c r="E2098">
        <v>37266999</v>
      </c>
      <c r="F2098" t="e" vm="1966">
        <v>#VALUE!</v>
      </c>
      <c r="G2098" t="e" cm="1">
        <f t="array" aca="1" ref="G2098" ca="1">_FV(Tabela2[[#This Row],[Cidade]],"Latitude")</f>
        <v>#NAME?</v>
      </c>
      <c r="H2098" t="e" cm="1">
        <f t="array" aca="1" ref="H2098" ca="1">_FV(Tabela2[[#This Row],[Cidade]],"Longitude")</f>
        <v>#NAME?</v>
      </c>
    </row>
    <row r="2099" spans="1:8" x14ac:dyDescent="0.25">
      <c r="A2099" t="s">
        <v>82</v>
      </c>
      <c r="B2099" t="s">
        <v>1223</v>
      </c>
      <c r="C2099" t="str">
        <f>Tabela2[[#This Row],[Localidade]]&amp;"/"&amp;Tabela2[[#This Row],[Estado]]</f>
        <v>Rio Acima/MG</v>
      </c>
      <c r="D2099">
        <v>34300000</v>
      </c>
      <c r="E2099">
        <v>34399999</v>
      </c>
      <c r="F2099" t="e" vm="1967">
        <v>#VALUE!</v>
      </c>
      <c r="G2099" t="e" cm="1">
        <f t="array" aca="1" ref="G2099" ca="1">_FV(Tabela2[[#This Row],[Cidade]],"Latitude")</f>
        <v>#NAME?</v>
      </c>
      <c r="H2099" t="e" cm="1">
        <f t="array" aca="1" ref="H2099" ca="1">_FV(Tabela2[[#This Row],[Cidade]],"Longitude")</f>
        <v>#NAME?</v>
      </c>
    </row>
    <row r="2100" spans="1:8" x14ac:dyDescent="0.25">
      <c r="A2100" t="s">
        <v>82</v>
      </c>
      <c r="B2100" t="s">
        <v>1224</v>
      </c>
      <c r="C2100" t="str">
        <f>Tabela2[[#This Row],[Localidade]]&amp;"/"&amp;Tabela2[[#This Row],[Estado]]</f>
        <v>Rio Casca/MG</v>
      </c>
      <c r="D2100">
        <v>35370000</v>
      </c>
      <c r="E2100">
        <v>35379999</v>
      </c>
      <c r="F2100" t="e" vm="1968">
        <v>#VALUE!</v>
      </c>
      <c r="G2100" t="e" cm="1">
        <f t="array" aca="1" ref="G2100" ca="1">_FV(Tabela2[[#This Row],[Cidade]],"Latitude")</f>
        <v>#NAME?</v>
      </c>
      <c r="H2100" t="e" cm="1">
        <f t="array" aca="1" ref="H2100" ca="1">_FV(Tabela2[[#This Row],[Cidade]],"Longitude")</f>
        <v>#NAME?</v>
      </c>
    </row>
    <row r="2101" spans="1:8" x14ac:dyDescent="0.25">
      <c r="A2101" t="s">
        <v>82</v>
      </c>
      <c r="B2101" t="s">
        <v>1225</v>
      </c>
      <c r="C2101" t="str">
        <f>Tabela2[[#This Row],[Localidade]]&amp;"/"&amp;Tabela2[[#This Row],[Estado]]</f>
        <v>Rio do Prado/MG</v>
      </c>
      <c r="D2101">
        <v>39940000</v>
      </c>
      <c r="E2101">
        <v>39944999</v>
      </c>
      <c r="F2101" t="e" vm="1969">
        <v>#VALUE!</v>
      </c>
      <c r="G2101" t="e" cm="1">
        <f t="array" aca="1" ref="G2101" ca="1">_FV(Tabela2[[#This Row],[Cidade]],"Latitude")</f>
        <v>#NAME?</v>
      </c>
      <c r="H2101" t="e" cm="1">
        <f t="array" aca="1" ref="H2101" ca="1">_FV(Tabela2[[#This Row],[Cidade]],"Longitude")</f>
        <v>#NAME?</v>
      </c>
    </row>
    <row r="2102" spans="1:8" x14ac:dyDescent="0.25">
      <c r="A2102" t="s">
        <v>82</v>
      </c>
      <c r="B2102" t="s">
        <v>1226</v>
      </c>
      <c r="C2102" t="str">
        <f>Tabela2[[#This Row],[Localidade]]&amp;"/"&amp;Tabela2[[#This Row],[Estado]]</f>
        <v>Rio Doce/MG</v>
      </c>
      <c r="D2102">
        <v>35442000</v>
      </c>
      <c r="E2102">
        <v>35443999</v>
      </c>
      <c r="F2102" t="e" vm="1970">
        <v>#VALUE!</v>
      </c>
      <c r="G2102" t="e" cm="1">
        <f t="array" aca="1" ref="G2102" ca="1">_FV(Tabela2[[#This Row],[Cidade]],"Latitude")</f>
        <v>#NAME?</v>
      </c>
      <c r="H2102" t="e" cm="1">
        <f t="array" aca="1" ref="H2102" ca="1">_FV(Tabela2[[#This Row],[Cidade]],"Longitude")</f>
        <v>#NAME?</v>
      </c>
    </row>
    <row r="2103" spans="1:8" x14ac:dyDescent="0.25">
      <c r="A2103" t="s">
        <v>82</v>
      </c>
      <c r="B2103" t="s">
        <v>1227</v>
      </c>
      <c r="C2103" t="str">
        <f>Tabela2[[#This Row],[Localidade]]&amp;"/"&amp;Tabela2[[#This Row],[Estado]]</f>
        <v>Rio Espera/MG</v>
      </c>
      <c r="D2103">
        <v>36460000</v>
      </c>
      <c r="E2103">
        <v>36469999</v>
      </c>
      <c r="F2103" t="e" vm="1971">
        <v>#VALUE!</v>
      </c>
      <c r="G2103" t="e" cm="1">
        <f t="array" aca="1" ref="G2103" ca="1">_FV(Tabela2[[#This Row],[Cidade]],"Latitude")</f>
        <v>#NAME?</v>
      </c>
      <c r="H2103" t="e" cm="1">
        <f t="array" aca="1" ref="H2103" ca="1">_FV(Tabela2[[#This Row],[Cidade]],"Longitude")</f>
        <v>#NAME?</v>
      </c>
    </row>
    <row r="2104" spans="1:8" x14ac:dyDescent="0.25">
      <c r="A2104" t="s">
        <v>82</v>
      </c>
      <c r="B2104" t="s">
        <v>1228</v>
      </c>
      <c r="C2104" t="str">
        <f>Tabela2[[#This Row],[Localidade]]&amp;"/"&amp;Tabela2[[#This Row],[Estado]]</f>
        <v>Rio Manso/MG</v>
      </c>
      <c r="D2104">
        <v>35485000</v>
      </c>
      <c r="E2104">
        <v>35487999</v>
      </c>
      <c r="F2104" t="e" vm="1972">
        <v>#VALUE!</v>
      </c>
      <c r="G2104" t="e" cm="1">
        <f t="array" aca="1" ref="G2104" ca="1">_FV(Tabela2[[#This Row],[Cidade]],"Latitude")</f>
        <v>#NAME?</v>
      </c>
      <c r="H2104" t="e" cm="1">
        <f t="array" aca="1" ref="H2104" ca="1">_FV(Tabela2[[#This Row],[Cidade]],"Longitude")</f>
        <v>#NAME?</v>
      </c>
    </row>
    <row r="2105" spans="1:8" x14ac:dyDescent="0.25">
      <c r="A2105" t="s">
        <v>82</v>
      </c>
      <c r="B2105" t="s">
        <v>1229</v>
      </c>
      <c r="C2105" t="str">
        <f>Tabela2[[#This Row],[Localidade]]&amp;"/"&amp;Tabela2[[#This Row],[Estado]]</f>
        <v>Rio Novo/MG</v>
      </c>
      <c r="D2105">
        <v>36150000</v>
      </c>
      <c r="E2105">
        <v>36151999</v>
      </c>
      <c r="F2105" t="e" vm="1973">
        <v>#VALUE!</v>
      </c>
      <c r="G2105" t="e" cm="1">
        <f t="array" aca="1" ref="G2105" ca="1">_FV(Tabela2[[#This Row],[Cidade]],"Latitude")</f>
        <v>#NAME?</v>
      </c>
      <c r="H2105" t="e" cm="1">
        <f t="array" aca="1" ref="H2105" ca="1">_FV(Tabela2[[#This Row],[Cidade]],"Longitude")</f>
        <v>#NAME?</v>
      </c>
    </row>
    <row r="2106" spans="1:8" x14ac:dyDescent="0.25">
      <c r="A2106" t="s">
        <v>82</v>
      </c>
      <c r="B2106" t="s">
        <v>3928</v>
      </c>
      <c r="C2106" t="str">
        <f>Tabela2[[#This Row],[Localidade]]&amp;"/"&amp;Tabela2[[#This Row],[Estado]]</f>
        <v>Rio Paranaiba/MG</v>
      </c>
      <c r="D2106">
        <v>38810000</v>
      </c>
      <c r="E2106">
        <v>38819999</v>
      </c>
      <c r="F2106" t="e" vm="1974">
        <v>#VALUE!</v>
      </c>
      <c r="G2106" t="e" cm="1">
        <f t="array" aca="1" ref="G2106" ca="1">_FV(Tabela2[[#This Row],[Cidade]],"Latitude")</f>
        <v>#NAME?</v>
      </c>
      <c r="H2106" t="e" cm="1">
        <f t="array" aca="1" ref="H2106" ca="1">_FV(Tabela2[[#This Row],[Cidade]],"Longitude")</f>
        <v>#NAME?</v>
      </c>
    </row>
    <row r="2107" spans="1:8" x14ac:dyDescent="0.25">
      <c r="A2107" t="s">
        <v>82</v>
      </c>
      <c r="B2107" t="s">
        <v>1230</v>
      </c>
      <c r="C2107" t="str">
        <f>Tabela2[[#This Row],[Localidade]]&amp;"/"&amp;Tabela2[[#This Row],[Estado]]</f>
        <v>Rio Pardo de Minas/MG</v>
      </c>
      <c r="D2107">
        <v>39530000</v>
      </c>
      <c r="E2107">
        <v>39534999</v>
      </c>
      <c r="F2107" t="e" vm="1975">
        <v>#VALUE!</v>
      </c>
      <c r="G2107" t="e" cm="1">
        <f t="array" aca="1" ref="G2107" ca="1">_FV(Tabela2[[#This Row],[Cidade]],"Latitude")</f>
        <v>#NAME?</v>
      </c>
      <c r="H2107" t="e" cm="1">
        <f t="array" aca="1" ref="H2107" ca="1">_FV(Tabela2[[#This Row],[Cidade]],"Longitude")</f>
        <v>#NAME?</v>
      </c>
    </row>
    <row r="2108" spans="1:8" x14ac:dyDescent="0.25">
      <c r="A2108" t="s">
        <v>82</v>
      </c>
      <c r="B2108" t="s">
        <v>1231</v>
      </c>
      <c r="C2108" t="str">
        <f>Tabela2[[#This Row],[Localidade]]&amp;"/"&amp;Tabela2[[#This Row],[Estado]]</f>
        <v>Rio Piracicaba/MG</v>
      </c>
      <c r="D2108">
        <v>35940000</v>
      </c>
      <c r="E2108">
        <v>35949999</v>
      </c>
      <c r="F2108" t="e" vm="1976">
        <v>#VALUE!</v>
      </c>
      <c r="G2108" t="e" cm="1">
        <f t="array" aca="1" ref="G2108" ca="1">_FV(Tabela2[[#This Row],[Cidade]],"Latitude")</f>
        <v>#NAME?</v>
      </c>
      <c r="H2108" t="e" cm="1">
        <f t="array" aca="1" ref="H2108" ca="1">_FV(Tabela2[[#This Row],[Cidade]],"Longitude")</f>
        <v>#NAME?</v>
      </c>
    </row>
    <row r="2109" spans="1:8" x14ac:dyDescent="0.25">
      <c r="A2109" t="s">
        <v>82</v>
      </c>
      <c r="B2109" t="s">
        <v>1232</v>
      </c>
      <c r="C2109" t="str">
        <f>Tabela2[[#This Row],[Localidade]]&amp;"/"&amp;Tabela2[[#This Row],[Estado]]</f>
        <v>Rio Pomba/MG</v>
      </c>
      <c r="D2109">
        <v>36180000</v>
      </c>
      <c r="E2109">
        <v>36184999</v>
      </c>
      <c r="F2109" t="e" vm="1977">
        <v>#VALUE!</v>
      </c>
      <c r="G2109" t="e" cm="1">
        <f t="array" aca="1" ref="G2109" ca="1">_FV(Tabela2[[#This Row],[Cidade]],"Latitude")</f>
        <v>#NAME?</v>
      </c>
      <c r="H2109" t="e" cm="1">
        <f t="array" aca="1" ref="H2109" ca="1">_FV(Tabela2[[#This Row],[Cidade]],"Longitude")</f>
        <v>#NAME?</v>
      </c>
    </row>
    <row r="2110" spans="1:8" x14ac:dyDescent="0.25">
      <c r="A2110" t="s">
        <v>82</v>
      </c>
      <c r="B2110" t="s">
        <v>1233</v>
      </c>
      <c r="C2110" t="str">
        <f>Tabela2[[#This Row],[Localidade]]&amp;"/"&amp;Tabela2[[#This Row],[Estado]]</f>
        <v>Rio Preto/MG</v>
      </c>
      <c r="D2110">
        <v>36130000</v>
      </c>
      <c r="E2110">
        <v>36131999</v>
      </c>
      <c r="F2110" t="e" vm="1978">
        <v>#VALUE!</v>
      </c>
      <c r="G2110" t="e" cm="1">
        <f t="array" aca="1" ref="G2110" ca="1">_FV(Tabela2[[#This Row],[Cidade]],"Latitude")</f>
        <v>#NAME?</v>
      </c>
      <c r="H2110" t="e" cm="1">
        <f t="array" aca="1" ref="H2110" ca="1">_FV(Tabela2[[#This Row],[Cidade]],"Longitude")</f>
        <v>#NAME?</v>
      </c>
    </row>
    <row r="2111" spans="1:8" x14ac:dyDescent="0.25">
      <c r="A2111" t="s">
        <v>82</v>
      </c>
      <c r="B2111" t="s">
        <v>1234</v>
      </c>
      <c r="C2111" t="str">
        <f>Tabela2[[#This Row],[Localidade]]&amp;"/"&amp;Tabela2[[#This Row],[Estado]]</f>
        <v>Rio Vermelho/MG</v>
      </c>
      <c r="D2111">
        <v>39170000</v>
      </c>
      <c r="E2111">
        <v>39179999</v>
      </c>
      <c r="F2111" t="e" vm="1979">
        <v>#VALUE!</v>
      </c>
      <c r="G2111" t="e" cm="1">
        <f t="array" aca="1" ref="G2111" ca="1">_FV(Tabela2[[#This Row],[Cidade]],"Latitude")</f>
        <v>#NAME?</v>
      </c>
      <c r="H2111" t="e" cm="1">
        <f t="array" aca="1" ref="H2111" ca="1">_FV(Tabela2[[#This Row],[Cidade]],"Longitude")</f>
        <v>#NAME?</v>
      </c>
    </row>
    <row r="2112" spans="1:8" x14ac:dyDescent="0.25">
      <c r="A2112" t="s">
        <v>82</v>
      </c>
      <c r="B2112" t="s">
        <v>3168</v>
      </c>
      <c r="C2112" t="str">
        <f>Tabela2[[#This Row],[Localidade]]&amp;"/"&amp;Tabela2[[#This Row],[Estado]]</f>
        <v>Ritapolis/MG</v>
      </c>
      <c r="D2112">
        <v>36335000</v>
      </c>
      <c r="E2112">
        <v>36339999</v>
      </c>
      <c r="F2112" t="e" vm="1980">
        <v>#VALUE!</v>
      </c>
      <c r="G2112" t="e" cm="1">
        <f t="array" aca="1" ref="G2112" ca="1">_FV(Tabela2[[#This Row],[Cidade]],"Latitude")</f>
        <v>#NAME?</v>
      </c>
      <c r="H2112" t="e" cm="1">
        <f t="array" aca="1" ref="H2112" ca="1">_FV(Tabela2[[#This Row],[Cidade]],"Longitude")</f>
        <v>#NAME?</v>
      </c>
    </row>
    <row r="2113" spans="1:8" x14ac:dyDescent="0.25">
      <c r="A2113" t="s">
        <v>82</v>
      </c>
      <c r="B2113" t="s">
        <v>1235</v>
      </c>
      <c r="C2113" t="str">
        <f>Tabela2[[#This Row],[Localidade]]&amp;"/"&amp;Tabela2[[#This Row],[Estado]]</f>
        <v>Rochedo de Minas/MG</v>
      </c>
      <c r="D2113">
        <v>36604000</v>
      </c>
      <c r="E2113">
        <v>36605999</v>
      </c>
      <c r="F2113" t="e" vm="1981">
        <v>#VALUE!</v>
      </c>
      <c r="G2113" t="e" cm="1">
        <f t="array" aca="1" ref="G2113" ca="1">_FV(Tabela2[[#This Row],[Cidade]],"Latitude")</f>
        <v>#NAME?</v>
      </c>
      <c r="H2113" t="e" cm="1">
        <f t="array" aca="1" ref="H2113" ca="1">_FV(Tabela2[[#This Row],[Cidade]],"Longitude")</f>
        <v>#NAME?</v>
      </c>
    </row>
    <row r="2114" spans="1:8" x14ac:dyDescent="0.25">
      <c r="A2114" t="s">
        <v>82</v>
      </c>
      <c r="B2114" t="s">
        <v>1236</v>
      </c>
      <c r="C2114" t="str">
        <f>Tabela2[[#This Row],[Localidade]]&amp;"/"&amp;Tabela2[[#This Row],[Estado]]</f>
        <v>Rodeiro/MG</v>
      </c>
      <c r="D2114">
        <v>36510000</v>
      </c>
      <c r="E2114">
        <v>36511999</v>
      </c>
      <c r="F2114" t="e" vm="1982">
        <v>#VALUE!</v>
      </c>
      <c r="G2114" t="e" cm="1">
        <f t="array" aca="1" ref="G2114" ca="1">_FV(Tabela2[[#This Row],[Cidade]],"Latitude")</f>
        <v>#NAME?</v>
      </c>
      <c r="H2114" t="e" cm="1">
        <f t="array" aca="1" ref="H2114" ca="1">_FV(Tabela2[[#This Row],[Cidade]],"Longitude")</f>
        <v>#NAME?</v>
      </c>
    </row>
    <row r="2115" spans="1:8" x14ac:dyDescent="0.25">
      <c r="A2115" t="s">
        <v>82</v>
      </c>
      <c r="B2115" t="s">
        <v>1237</v>
      </c>
      <c r="C2115" t="str">
        <f>Tabela2[[#This Row],[Localidade]]&amp;"/"&amp;Tabela2[[#This Row],[Estado]]</f>
        <v>Romaria/MG</v>
      </c>
      <c r="D2115">
        <v>38520000</v>
      </c>
      <c r="E2115">
        <v>38524999</v>
      </c>
      <c r="F2115" t="e" vm="1983">
        <v>#VALUE!</v>
      </c>
      <c r="G2115" t="e" cm="1">
        <f t="array" aca="1" ref="G2115" ca="1">_FV(Tabela2[[#This Row],[Cidade]],"Latitude")</f>
        <v>#NAME?</v>
      </c>
      <c r="H2115" t="e" cm="1">
        <f t="array" aca="1" ref="H2115" ca="1">_FV(Tabela2[[#This Row],[Cidade]],"Longitude")</f>
        <v>#NAME?</v>
      </c>
    </row>
    <row r="2116" spans="1:8" x14ac:dyDescent="0.25">
      <c r="A2116" t="s">
        <v>82</v>
      </c>
      <c r="B2116" t="s">
        <v>3169</v>
      </c>
      <c r="C2116" t="str">
        <f>Tabela2[[#This Row],[Localidade]]&amp;"/"&amp;Tabela2[[#This Row],[Estado]]</f>
        <v>Rosario da Limeira/MG</v>
      </c>
      <c r="D2116">
        <v>36878000</v>
      </c>
      <c r="E2116">
        <v>36879999</v>
      </c>
      <c r="F2116" t="e" vm="1984">
        <v>#VALUE!</v>
      </c>
      <c r="G2116" t="e" cm="1">
        <f t="array" aca="1" ref="G2116" ca="1">_FV(Tabela2[[#This Row],[Cidade]],"Latitude")</f>
        <v>#NAME?</v>
      </c>
      <c r="H2116" t="e" cm="1">
        <f t="array" aca="1" ref="H2116" ca="1">_FV(Tabela2[[#This Row],[Cidade]],"Longitude")</f>
        <v>#NAME?</v>
      </c>
    </row>
    <row r="2117" spans="1:8" x14ac:dyDescent="0.25">
      <c r="A2117" t="s">
        <v>82</v>
      </c>
      <c r="B2117" t="s">
        <v>1238</v>
      </c>
      <c r="C2117" t="str">
        <f>Tabela2[[#This Row],[Localidade]]&amp;"/"&amp;Tabela2[[#This Row],[Estado]]</f>
        <v>Rubelita/MG</v>
      </c>
      <c r="D2117">
        <v>39565000</v>
      </c>
      <c r="E2117">
        <v>39567999</v>
      </c>
      <c r="F2117" t="e" vm="1985">
        <v>#VALUE!</v>
      </c>
      <c r="G2117" t="e" cm="1">
        <f t="array" aca="1" ref="G2117" ca="1">_FV(Tabela2[[#This Row],[Cidade]],"Latitude")</f>
        <v>#NAME?</v>
      </c>
      <c r="H2117" t="e" cm="1">
        <f t="array" aca="1" ref="H2117" ca="1">_FV(Tabela2[[#This Row],[Cidade]],"Longitude")</f>
        <v>#NAME?</v>
      </c>
    </row>
    <row r="2118" spans="1:8" x14ac:dyDescent="0.25">
      <c r="A2118" t="s">
        <v>82</v>
      </c>
      <c r="B2118" t="s">
        <v>1239</v>
      </c>
      <c r="C2118" t="str">
        <f>Tabela2[[#This Row],[Localidade]]&amp;"/"&amp;Tabela2[[#This Row],[Estado]]</f>
        <v>Rubim/MG</v>
      </c>
      <c r="D2118">
        <v>39950000</v>
      </c>
      <c r="E2118">
        <v>39959999</v>
      </c>
      <c r="F2118" t="e" vm="1986">
        <v>#VALUE!</v>
      </c>
      <c r="G2118" t="e" cm="1">
        <f t="array" aca="1" ref="G2118" ca="1">_FV(Tabela2[[#This Row],[Cidade]],"Latitude")</f>
        <v>#NAME?</v>
      </c>
      <c r="H2118" t="e" cm="1">
        <f t="array" aca="1" ref="H2118" ca="1">_FV(Tabela2[[#This Row],[Cidade]],"Longitude")</f>
        <v>#NAME?</v>
      </c>
    </row>
    <row r="2119" spans="1:8" x14ac:dyDescent="0.25">
      <c r="A2119" t="s">
        <v>82</v>
      </c>
      <c r="B2119" t="s">
        <v>3170</v>
      </c>
      <c r="C2119" t="str">
        <f>Tabela2[[#This Row],[Localidade]]&amp;"/"&amp;Tabela2[[#This Row],[Estado]]</f>
        <v>Sabara/MG</v>
      </c>
      <c r="D2119">
        <v>34500001</v>
      </c>
      <c r="E2119">
        <v>34799999</v>
      </c>
      <c r="F2119" t="e" vm="1987">
        <v>#VALUE!</v>
      </c>
      <c r="G2119" t="e" cm="1">
        <f t="array" aca="1" ref="G2119" ca="1">_FV(Tabela2[[#This Row],[Cidade]],"Latitude")</f>
        <v>#NAME?</v>
      </c>
      <c r="H2119" t="e" cm="1">
        <f t="array" aca="1" ref="H2119" ca="1">_FV(Tabela2[[#This Row],[Cidade]],"Longitude")</f>
        <v>#NAME?</v>
      </c>
    </row>
    <row r="2120" spans="1:8" x14ac:dyDescent="0.25">
      <c r="A2120" t="s">
        <v>82</v>
      </c>
      <c r="B2120" t="s">
        <v>3170</v>
      </c>
      <c r="C2120" t="str">
        <f>Tabela2[[#This Row],[Localidade]]&amp;"/"&amp;Tabela2[[#This Row],[Estado]]</f>
        <v>Sabara/MG</v>
      </c>
      <c r="D2120">
        <v>34500001</v>
      </c>
      <c r="E2120">
        <v>34739999</v>
      </c>
      <c r="F2120" t="e" vm="1987">
        <v>#VALUE!</v>
      </c>
      <c r="G2120" t="e" cm="1">
        <f t="array" aca="1" ref="G2120" ca="1">_FV(Tabela2[[#This Row],[Cidade]],"Latitude")</f>
        <v>#NAME?</v>
      </c>
      <c r="H2120" t="e" cm="1">
        <f t="array" aca="1" ref="H2120" ca="1">_FV(Tabela2[[#This Row],[Cidade]],"Longitude")</f>
        <v>#NAME?</v>
      </c>
    </row>
    <row r="2121" spans="1:8" x14ac:dyDescent="0.25">
      <c r="A2121" t="s">
        <v>82</v>
      </c>
      <c r="B2121" t="s">
        <v>5013</v>
      </c>
      <c r="C2121" t="str">
        <f>Tabela2[[#This Row],[Localidade]]&amp;"/"&amp;Tabela2[[#This Row],[Estado]]</f>
        <v>Sabinopolis/MG</v>
      </c>
      <c r="D2121">
        <v>39750000</v>
      </c>
      <c r="E2121">
        <v>39754999</v>
      </c>
      <c r="F2121" t="e" vm="1988">
        <v>#VALUE!</v>
      </c>
      <c r="G2121" t="e" cm="1">
        <f t="array" aca="1" ref="G2121" ca="1">_FV(Tabela2[[#This Row],[Cidade]],"Latitude")</f>
        <v>#NAME?</v>
      </c>
      <c r="H2121" t="e" cm="1">
        <f t="array" aca="1" ref="H2121" ca="1">_FV(Tabela2[[#This Row],[Cidade]],"Longitude")</f>
        <v>#NAME?</v>
      </c>
    </row>
    <row r="2122" spans="1:8" x14ac:dyDescent="0.25">
      <c r="A2122" t="s">
        <v>82</v>
      </c>
      <c r="B2122" t="s">
        <v>1240</v>
      </c>
      <c r="C2122" t="str">
        <f>Tabela2[[#This Row],[Localidade]]&amp;"/"&amp;Tabela2[[#This Row],[Estado]]</f>
        <v>Sacramento/MG</v>
      </c>
      <c r="D2122">
        <v>38190000</v>
      </c>
      <c r="E2122">
        <v>38194999</v>
      </c>
      <c r="F2122" t="e" vm="1989">
        <v>#VALUE!</v>
      </c>
      <c r="G2122" t="e" cm="1">
        <f t="array" aca="1" ref="G2122" ca="1">_FV(Tabela2[[#This Row],[Cidade]],"Latitude")</f>
        <v>#NAME?</v>
      </c>
      <c r="H2122" t="e" cm="1">
        <f t="array" aca="1" ref="H2122" ca="1">_FV(Tabela2[[#This Row],[Cidade]],"Longitude")</f>
        <v>#NAME?</v>
      </c>
    </row>
    <row r="2123" spans="1:8" x14ac:dyDescent="0.25">
      <c r="A2123" t="s">
        <v>82</v>
      </c>
      <c r="B2123" t="s">
        <v>1241</v>
      </c>
      <c r="C2123" t="str">
        <f>Tabela2[[#This Row],[Localidade]]&amp;"/"&amp;Tabela2[[#This Row],[Estado]]</f>
        <v>Salinas/MG</v>
      </c>
      <c r="D2123">
        <v>39560000</v>
      </c>
      <c r="E2123">
        <v>39562999</v>
      </c>
      <c r="F2123" t="e" vm="1990">
        <v>#VALUE!</v>
      </c>
      <c r="G2123" t="e" cm="1">
        <f t="array" aca="1" ref="G2123" ca="1">_FV(Tabela2[[#This Row],[Cidade]],"Latitude")</f>
        <v>#NAME?</v>
      </c>
      <c r="H2123" t="e" cm="1">
        <f t="array" aca="1" ref="H2123" ca="1">_FV(Tabela2[[#This Row],[Cidade]],"Longitude")</f>
        <v>#NAME?</v>
      </c>
    </row>
    <row r="2124" spans="1:8" x14ac:dyDescent="0.25">
      <c r="A2124" t="s">
        <v>82</v>
      </c>
      <c r="B2124" t="s">
        <v>1242</v>
      </c>
      <c r="C2124" t="str">
        <f>Tabela2[[#This Row],[Localidade]]&amp;"/"&amp;Tabela2[[#This Row],[Estado]]</f>
        <v>Salto da Divisa/MG</v>
      </c>
      <c r="D2124">
        <v>39925000</v>
      </c>
      <c r="E2124">
        <v>39927999</v>
      </c>
      <c r="F2124" t="e" vm="1991">
        <v>#VALUE!</v>
      </c>
      <c r="G2124" t="e" cm="1">
        <f t="array" aca="1" ref="G2124" ca="1">_FV(Tabela2[[#This Row],[Cidade]],"Latitude")</f>
        <v>#NAME?</v>
      </c>
      <c r="H2124" t="e" cm="1">
        <f t="array" aca="1" ref="H2124" ca="1">_FV(Tabela2[[#This Row],[Cidade]],"Longitude")</f>
        <v>#NAME?</v>
      </c>
    </row>
    <row r="2125" spans="1:8" x14ac:dyDescent="0.25">
      <c r="A2125" t="s">
        <v>82</v>
      </c>
      <c r="B2125" t="s">
        <v>3071</v>
      </c>
      <c r="C2125" t="str">
        <f>Tabela2[[#This Row],[Localidade]]&amp;"/"&amp;Tabela2[[#This Row],[Estado]]</f>
        <v>Santa Barbara/MG</v>
      </c>
      <c r="D2125">
        <v>35960000</v>
      </c>
      <c r="E2125">
        <v>35968999</v>
      </c>
      <c r="F2125" t="e" vm="1992">
        <v>#VALUE!</v>
      </c>
      <c r="G2125" t="e" cm="1">
        <f t="array" aca="1" ref="G2125" ca="1">_FV(Tabela2[[#This Row],[Cidade]],"Latitude")</f>
        <v>#NAME?</v>
      </c>
      <c r="H2125" t="e" cm="1">
        <f t="array" aca="1" ref="H2125" ca="1">_FV(Tabela2[[#This Row],[Cidade]],"Longitude")</f>
        <v>#NAME?</v>
      </c>
    </row>
    <row r="2126" spans="1:8" x14ac:dyDescent="0.25">
      <c r="A2126" t="s">
        <v>82</v>
      </c>
      <c r="B2126" t="s">
        <v>3171</v>
      </c>
      <c r="C2126" t="str">
        <f>Tabela2[[#This Row],[Localidade]]&amp;"/"&amp;Tabela2[[#This Row],[Estado]]</f>
        <v>Santa Barbara do Leste/MG</v>
      </c>
      <c r="D2126">
        <v>35328000</v>
      </c>
      <c r="E2126">
        <v>35329999</v>
      </c>
      <c r="F2126" t="e" vm="1993">
        <v>#VALUE!</v>
      </c>
      <c r="G2126" t="e" cm="1">
        <f t="array" aca="1" ref="G2126" ca="1">_FV(Tabela2[[#This Row],[Cidade]],"Latitude")</f>
        <v>#NAME?</v>
      </c>
      <c r="H2126" t="e" cm="1">
        <f t="array" aca="1" ref="H2126" ca="1">_FV(Tabela2[[#This Row],[Cidade]],"Longitude")</f>
        <v>#NAME?</v>
      </c>
    </row>
    <row r="2127" spans="1:8" x14ac:dyDescent="0.25">
      <c r="A2127" t="s">
        <v>82</v>
      </c>
      <c r="B2127" t="s">
        <v>3172</v>
      </c>
      <c r="C2127" t="str">
        <f>Tabela2[[#This Row],[Localidade]]&amp;"/"&amp;Tabela2[[#This Row],[Estado]]</f>
        <v>Santa Barbara do Monte Verde/MG</v>
      </c>
      <c r="D2127">
        <v>36132000</v>
      </c>
      <c r="E2127">
        <v>36134999</v>
      </c>
      <c r="F2127" t="e" vm="1994">
        <v>#VALUE!</v>
      </c>
      <c r="G2127" t="e" cm="1">
        <f t="array" aca="1" ref="G2127" ca="1">_FV(Tabela2[[#This Row],[Cidade]],"Latitude")</f>
        <v>#NAME?</v>
      </c>
      <c r="H2127" t="e" cm="1">
        <f t="array" aca="1" ref="H2127" ca="1">_FV(Tabela2[[#This Row],[Cidade]],"Longitude")</f>
        <v>#NAME?</v>
      </c>
    </row>
    <row r="2128" spans="1:8" x14ac:dyDescent="0.25">
      <c r="A2128" t="s">
        <v>82</v>
      </c>
      <c r="B2128" t="s">
        <v>4846</v>
      </c>
      <c r="C2128" t="str">
        <f>Tabela2[[#This Row],[Localidade]]&amp;"/"&amp;Tabela2[[#This Row],[Estado]]</f>
        <v>Santa Barbara do Tugurio/MG</v>
      </c>
      <c r="D2128">
        <v>36215000</v>
      </c>
      <c r="E2128">
        <v>36219999</v>
      </c>
      <c r="F2128" t="e" vm="1992">
        <v>#VALUE!</v>
      </c>
      <c r="G2128" t="e" cm="1">
        <f t="array" aca="1" ref="G2128" ca="1">_FV(Tabela2[[#This Row],[Cidade]],"Latitude")</f>
        <v>#NAME?</v>
      </c>
      <c r="H2128" t="e" cm="1">
        <f t="array" aca="1" ref="H2128" ca="1">_FV(Tabela2[[#This Row],[Cidade]],"Longitude")</f>
        <v>#NAME?</v>
      </c>
    </row>
    <row r="2129" spans="1:8" x14ac:dyDescent="0.25">
      <c r="A2129" t="s">
        <v>82</v>
      </c>
      <c r="B2129" t="s">
        <v>1243</v>
      </c>
      <c r="C2129" t="str">
        <f>Tabela2[[#This Row],[Localidade]]&amp;"/"&amp;Tabela2[[#This Row],[Estado]]</f>
        <v>Santa Cruz de Minas/MG</v>
      </c>
      <c r="D2129">
        <v>36328000</v>
      </c>
      <c r="E2129">
        <v>36329999</v>
      </c>
      <c r="F2129" t="e" vm="1995">
        <v>#VALUE!</v>
      </c>
      <c r="G2129" t="e" cm="1">
        <f t="array" aca="1" ref="G2129" ca="1">_FV(Tabela2[[#This Row],[Cidade]],"Latitude")</f>
        <v>#NAME?</v>
      </c>
      <c r="H2129" t="e" cm="1">
        <f t="array" aca="1" ref="H2129" ca="1">_FV(Tabela2[[#This Row],[Cidade]],"Longitude")</f>
        <v>#NAME?</v>
      </c>
    </row>
    <row r="2130" spans="1:8" x14ac:dyDescent="0.25">
      <c r="A2130" t="s">
        <v>82</v>
      </c>
      <c r="B2130" t="s">
        <v>1244</v>
      </c>
      <c r="C2130" t="str">
        <f>Tabela2[[#This Row],[Localidade]]&amp;"/"&amp;Tabela2[[#This Row],[Estado]]</f>
        <v>Santa Cruz de Salinas/MG</v>
      </c>
      <c r="D2130">
        <v>39563000</v>
      </c>
      <c r="E2130">
        <v>39564999</v>
      </c>
      <c r="F2130" t="e" vm="1996">
        <v>#VALUE!</v>
      </c>
      <c r="G2130" t="e" cm="1">
        <f t="array" aca="1" ref="G2130" ca="1">_FV(Tabela2[[#This Row],[Cidade]],"Latitude")</f>
        <v>#NAME?</v>
      </c>
      <c r="H2130" t="e" cm="1">
        <f t="array" aca="1" ref="H2130" ca="1">_FV(Tabela2[[#This Row],[Cidade]],"Longitude")</f>
        <v>#NAME?</v>
      </c>
    </row>
    <row r="2131" spans="1:8" x14ac:dyDescent="0.25">
      <c r="A2131" t="s">
        <v>82</v>
      </c>
      <c r="B2131" t="s">
        <v>1245</v>
      </c>
      <c r="C2131" t="str">
        <f>Tabela2[[#This Row],[Localidade]]&amp;"/"&amp;Tabela2[[#This Row],[Estado]]</f>
        <v>Santa Cruz do Escalvado/MG</v>
      </c>
      <c r="D2131">
        <v>35383000</v>
      </c>
      <c r="E2131">
        <v>35387999</v>
      </c>
      <c r="F2131" t="e" vm="1997">
        <v>#VALUE!</v>
      </c>
      <c r="G2131" t="e" cm="1">
        <f t="array" aca="1" ref="G2131" ca="1">_FV(Tabela2[[#This Row],[Cidade]],"Latitude")</f>
        <v>#NAME?</v>
      </c>
      <c r="H2131" t="e" cm="1">
        <f t="array" aca="1" ref="H2131" ca="1">_FV(Tabela2[[#This Row],[Cidade]],"Longitude")</f>
        <v>#NAME?</v>
      </c>
    </row>
    <row r="2132" spans="1:8" x14ac:dyDescent="0.25">
      <c r="A2132" t="s">
        <v>82</v>
      </c>
      <c r="B2132" t="s">
        <v>5171</v>
      </c>
      <c r="C2132" t="str">
        <f>Tabela2[[#This Row],[Localidade]]&amp;"/"&amp;Tabela2[[#This Row],[Estado]]</f>
        <v>Santa Efigenia de Minas/MG</v>
      </c>
      <c r="D2132">
        <v>39725000</v>
      </c>
      <c r="E2132">
        <v>39727999</v>
      </c>
      <c r="F2132" t="e" vm="1998">
        <v>#VALUE!</v>
      </c>
      <c r="G2132" t="e" cm="1">
        <f t="array" aca="1" ref="G2132" ca="1">_FV(Tabela2[[#This Row],[Cidade]],"Latitude")</f>
        <v>#NAME?</v>
      </c>
      <c r="H2132" t="e" cm="1">
        <f t="array" aca="1" ref="H2132" ca="1">_FV(Tabela2[[#This Row],[Cidade]],"Longitude")</f>
        <v>#NAME?</v>
      </c>
    </row>
    <row r="2133" spans="1:8" x14ac:dyDescent="0.25">
      <c r="A2133" t="s">
        <v>82</v>
      </c>
      <c r="B2133" t="s">
        <v>3729</v>
      </c>
      <c r="C2133" t="str">
        <f>Tabela2[[#This Row],[Localidade]]&amp;"/"&amp;Tabela2[[#This Row],[Estado]]</f>
        <v>Santa Fe de Minas/MG</v>
      </c>
      <c r="D2133">
        <v>39295000</v>
      </c>
      <c r="E2133">
        <v>39299999</v>
      </c>
      <c r="F2133" t="e" vm="1999">
        <v>#VALUE!</v>
      </c>
      <c r="G2133" t="e" cm="1">
        <f t="array" aca="1" ref="G2133" ca="1">_FV(Tabela2[[#This Row],[Cidade]],"Latitude")</f>
        <v>#NAME?</v>
      </c>
      <c r="H2133" t="e" cm="1">
        <f t="array" aca="1" ref="H2133" ca="1">_FV(Tabela2[[#This Row],[Cidade]],"Longitude")</f>
        <v>#NAME?</v>
      </c>
    </row>
    <row r="2134" spans="1:8" x14ac:dyDescent="0.25">
      <c r="A2134" t="s">
        <v>82</v>
      </c>
      <c r="B2134" t="s">
        <v>1246</v>
      </c>
      <c r="C2134" t="str">
        <f>Tabela2[[#This Row],[Localidade]]&amp;"/"&amp;Tabela2[[#This Row],[Estado]]</f>
        <v>Santa Helena de Minas/MG</v>
      </c>
      <c r="D2134">
        <v>39874000</v>
      </c>
      <c r="E2134">
        <v>39874999</v>
      </c>
      <c r="F2134" t="e" vm="2000">
        <v>#VALUE!</v>
      </c>
      <c r="G2134" t="e" cm="1">
        <f t="array" aca="1" ref="G2134" ca="1">_FV(Tabela2[[#This Row],[Cidade]],"Latitude")</f>
        <v>#NAME?</v>
      </c>
      <c r="H2134" t="e" cm="1">
        <f t="array" aca="1" ref="H2134" ca="1">_FV(Tabela2[[#This Row],[Cidade]],"Longitude")</f>
        <v>#NAME?</v>
      </c>
    </row>
    <row r="2135" spans="1:8" x14ac:dyDescent="0.25">
      <c r="A2135" t="s">
        <v>82</v>
      </c>
      <c r="B2135" t="s">
        <v>1247</v>
      </c>
      <c r="C2135" t="str">
        <f>Tabela2[[#This Row],[Localidade]]&amp;"/"&amp;Tabela2[[#This Row],[Estado]]</f>
        <v>Santa Juliana/MG</v>
      </c>
      <c r="D2135">
        <v>38175000</v>
      </c>
      <c r="E2135">
        <v>38177999</v>
      </c>
      <c r="F2135" t="e" vm="2001">
        <v>#VALUE!</v>
      </c>
      <c r="G2135" t="e" cm="1">
        <f t="array" aca="1" ref="G2135" ca="1">_FV(Tabela2[[#This Row],[Cidade]],"Latitude")</f>
        <v>#NAME?</v>
      </c>
      <c r="H2135" t="e" cm="1">
        <f t="array" aca="1" ref="H2135" ca="1">_FV(Tabela2[[#This Row],[Cidade]],"Longitude")</f>
        <v>#NAME?</v>
      </c>
    </row>
    <row r="2136" spans="1:8" x14ac:dyDescent="0.25">
      <c r="A2136" t="s">
        <v>82</v>
      </c>
      <c r="B2136" t="s">
        <v>426</v>
      </c>
      <c r="C2136" t="str">
        <f>Tabela2[[#This Row],[Localidade]]&amp;"/"&amp;Tabela2[[#This Row],[Estado]]</f>
        <v>Santa Luzia/MG</v>
      </c>
      <c r="D2136">
        <v>33000001</v>
      </c>
      <c r="E2136">
        <v>33199999</v>
      </c>
      <c r="F2136" t="e" vm="2002">
        <v>#VALUE!</v>
      </c>
      <c r="G2136" t="e" cm="1">
        <f t="array" aca="1" ref="G2136" ca="1">_FV(Tabela2[[#This Row],[Cidade]],"Latitude")</f>
        <v>#NAME?</v>
      </c>
      <c r="H2136" t="e" cm="1">
        <f t="array" aca="1" ref="H2136" ca="1">_FV(Tabela2[[#This Row],[Cidade]],"Longitude")</f>
        <v>#NAME?</v>
      </c>
    </row>
    <row r="2137" spans="1:8" x14ac:dyDescent="0.25">
      <c r="A2137" t="s">
        <v>82</v>
      </c>
      <c r="B2137" t="s">
        <v>426</v>
      </c>
      <c r="C2137" t="str">
        <f>Tabela2[[#This Row],[Localidade]]&amp;"/"&amp;Tabela2[[#This Row],[Estado]]</f>
        <v>Santa Luzia/MG</v>
      </c>
      <c r="D2137">
        <v>33000001</v>
      </c>
      <c r="E2137">
        <v>33199999</v>
      </c>
      <c r="F2137" t="e" vm="2002">
        <v>#VALUE!</v>
      </c>
      <c r="G2137" t="e" cm="1">
        <f t="array" aca="1" ref="G2137" ca="1">_FV(Tabela2[[#This Row],[Cidade]],"Latitude")</f>
        <v>#NAME?</v>
      </c>
      <c r="H2137" t="e" cm="1">
        <f t="array" aca="1" ref="H2137" ca="1">_FV(Tabela2[[#This Row],[Cidade]],"Longitude")</f>
        <v>#NAME?</v>
      </c>
    </row>
    <row r="2138" spans="1:8" x14ac:dyDescent="0.25">
      <c r="A2138" t="s">
        <v>82</v>
      </c>
      <c r="B2138" t="s">
        <v>1248</v>
      </c>
      <c r="C2138" t="str">
        <f>Tabela2[[#This Row],[Localidade]]&amp;"/"&amp;Tabela2[[#This Row],[Estado]]</f>
        <v>Santa Margarida/MG</v>
      </c>
      <c r="D2138">
        <v>36913000</v>
      </c>
      <c r="E2138">
        <v>36917999</v>
      </c>
      <c r="F2138" t="e" vm="2003">
        <v>#VALUE!</v>
      </c>
      <c r="G2138" t="e" cm="1">
        <f t="array" aca="1" ref="G2138" ca="1">_FV(Tabela2[[#This Row],[Cidade]],"Latitude")</f>
        <v>#NAME?</v>
      </c>
      <c r="H2138" t="e" cm="1">
        <f t="array" aca="1" ref="H2138" ca="1">_FV(Tabela2[[#This Row],[Cidade]],"Longitude")</f>
        <v>#NAME?</v>
      </c>
    </row>
    <row r="2139" spans="1:8" x14ac:dyDescent="0.25">
      <c r="A2139" t="s">
        <v>82</v>
      </c>
      <c r="B2139" t="s">
        <v>1249</v>
      </c>
      <c r="C2139" t="str">
        <f>Tabela2[[#This Row],[Localidade]]&amp;"/"&amp;Tabela2[[#This Row],[Estado]]</f>
        <v>Santa Maria de Itabira/MG</v>
      </c>
      <c r="D2139">
        <v>35910000</v>
      </c>
      <c r="E2139">
        <v>35919999</v>
      </c>
      <c r="F2139" t="e" vm="2004">
        <v>#VALUE!</v>
      </c>
      <c r="G2139" t="e" cm="1">
        <f t="array" aca="1" ref="G2139" ca="1">_FV(Tabela2[[#This Row],[Cidade]],"Latitude")</f>
        <v>#NAME?</v>
      </c>
      <c r="H2139" t="e" cm="1">
        <f t="array" aca="1" ref="H2139" ca="1">_FV(Tabela2[[#This Row],[Cidade]],"Longitude")</f>
        <v>#NAME?</v>
      </c>
    </row>
    <row r="2140" spans="1:8" x14ac:dyDescent="0.25">
      <c r="A2140" t="s">
        <v>82</v>
      </c>
      <c r="B2140" t="s">
        <v>1250</v>
      </c>
      <c r="C2140" t="str">
        <f>Tabela2[[#This Row],[Localidade]]&amp;"/"&amp;Tabela2[[#This Row],[Estado]]</f>
        <v>Santa Maria do Salto/MG</v>
      </c>
      <c r="D2140">
        <v>39928000</v>
      </c>
      <c r="E2140">
        <v>39929999</v>
      </c>
      <c r="F2140" t="e" vm="2005">
        <v>#VALUE!</v>
      </c>
      <c r="G2140" t="e" cm="1">
        <f t="array" aca="1" ref="G2140" ca="1">_FV(Tabela2[[#This Row],[Cidade]],"Latitude")</f>
        <v>#NAME?</v>
      </c>
      <c r="H2140" t="e" cm="1">
        <f t="array" aca="1" ref="H2140" ca="1">_FV(Tabela2[[#This Row],[Cidade]],"Longitude")</f>
        <v>#NAME?</v>
      </c>
    </row>
    <row r="2141" spans="1:8" x14ac:dyDescent="0.25">
      <c r="A2141" t="s">
        <v>82</v>
      </c>
      <c r="B2141" t="s">
        <v>3929</v>
      </c>
      <c r="C2141" t="str">
        <f>Tabela2[[#This Row],[Localidade]]&amp;"/"&amp;Tabela2[[#This Row],[Estado]]</f>
        <v>Santa Maria do Suacui/MG</v>
      </c>
      <c r="D2141">
        <v>39780000</v>
      </c>
      <c r="E2141">
        <v>39783999</v>
      </c>
      <c r="F2141" t="e" vm="2006">
        <v>#VALUE!</v>
      </c>
      <c r="G2141" t="e" cm="1">
        <f t="array" aca="1" ref="G2141" ca="1">_FV(Tabela2[[#This Row],[Cidade]],"Latitude")</f>
        <v>#NAME?</v>
      </c>
      <c r="H2141" t="e" cm="1">
        <f t="array" aca="1" ref="H2141" ca="1">_FV(Tabela2[[#This Row],[Cidade]],"Longitude")</f>
        <v>#NAME?</v>
      </c>
    </row>
    <row r="2142" spans="1:8" x14ac:dyDescent="0.25">
      <c r="A2142" t="s">
        <v>82</v>
      </c>
      <c r="B2142" t="s">
        <v>1251</v>
      </c>
      <c r="C2142" t="str">
        <f>Tabela2[[#This Row],[Localidade]]&amp;"/"&amp;Tabela2[[#This Row],[Estado]]</f>
        <v>Santa Rita de Caldas/MG</v>
      </c>
      <c r="D2142">
        <v>37775000</v>
      </c>
      <c r="E2142">
        <v>37779999</v>
      </c>
      <c r="F2142" t="e" vm="2007">
        <v>#VALUE!</v>
      </c>
      <c r="G2142" t="e" cm="1">
        <f t="array" aca="1" ref="G2142" ca="1">_FV(Tabela2[[#This Row],[Cidade]],"Latitude")</f>
        <v>#NAME?</v>
      </c>
      <c r="H2142" t="e" cm="1">
        <f t="array" aca="1" ref="H2142" ca="1">_FV(Tabela2[[#This Row],[Cidade]],"Longitude")</f>
        <v>#NAME?</v>
      </c>
    </row>
    <row r="2143" spans="1:8" x14ac:dyDescent="0.25">
      <c r="A2143" t="s">
        <v>82</v>
      </c>
      <c r="B2143" t="s">
        <v>1252</v>
      </c>
      <c r="C2143" t="str">
        <f>Tabela2[[#This Row],[Localidade]]&amp;"/"&amp;Tabela2[[#This Row],[Estado]]</f>
        <v>Santa Rita de Jacutinga/MG</v>
      </c>
      <c r="D2143">
        <v>36135000</v>
      </c>
      <c r="E2143">
        <v>36139999</v>
      </c>
      <c r="F2143" t="e" vm="2008">
        <v>#VALUE!</v>
      </c>
      <c r="G2143" t="e" cm="1">
        <f t="array" aca="1" ref="G2143" ca="1">_FV(Tabela2[[#This Row],[Cidade]],"Latitude")</f>
        <v>#NAME?</v>
      </c>
      <c r="H2143" t="e" cm="1">
        <f t="array" aca="1" ref="H2143" ca="1">_FV(Tabela2[[#This Row],[Cidade]],"Longitude")</f>
        <v>#NAME?</v>
      </c>
    </row>
    <row r="2144" spans="1:8" x14ac:dyDescent="0.25">
      <c r="A2144" t="s">
        <v>82</v>
      </c>
      <c r="B2144" t="s">
        <v>1253</v>
      </c>
      <c r="C2144" t="str">
        <f>Tabela2[[#This Row],[Localidade]]&amp;"/"&amp;Tabela2[[#This Row],[Estado]]</f>
        <v>Santa Rita de Minas/MG</v>
      </c>
      <c r="D2144">
        <v>35326000</v>
      </c>
      <c r="E2144">
        <v>35327999</v>
      </c>
      <c r="F2144" t="e" vm="2009">
        <v>#VALUE!</v>
      </c>
      <c r="G2144" t="e" cm="1">
        <f t="array" aca="1" ref="G2144" ca="1">_FV(Tabela2[[#This Row],[Cidade]],"Latitude")</f>
        <v>#NAME?</v>
      </c>
      <c r="H2144" t="e" cm="1">
        <f t="array" aca="1" ref="H2144" ca="1">_FV(Tabela2[[#This Row],[Cidade]],"Longitude")</f>
        <v>#NAME?</v>
      </c>
    </row>
    <row r="2145" spans="1:8" x14ac:dyDescent="0.25">
      <c r="A2145" t="s">
        <v>82</v>
      </c>
      <c r="B2145" t="s">
        <v>1254</v>
      </c>
      <c r="C2145" t="str">
        <f>Tabela2[[#This Row],[Localidade]]&amp;"/"&amp;Tabela2[[#This Row],[Estado]]</f>
        <v>Santa Rita do Ibitipoca/MG</v>
      </c>
      <c r="D2145">
        <v>36235000</v>
      </c>
      <c r="E2145">
        <v>36239999</v>
      </c>
      <c r="F2145" t="e" vm="2010">
        <v>#VALUE!</v>
      </c>
      <c r="G2145" t="e" cm="1">
        <f t="array" aca="1" ref="G2145" ca="1">_FV(Tabela2[[#This Row],[Cidade]],"Latitude")</f>
        <v>#NAME?</v>
      </c>
      <c r="H2145" t="e" cm="1">
        <f t="array" aca="1" ref="H2145" ca="1">_FV(Tabela2[[#This Row],[Cidade]],"Longitude")</f>
        <v>#NAME?</v>
      </c>
    </row>
    <row r="2146" spans="1:8" x14ac:dyDescent="0.25">
      <c r="A2146" t="s">
        <v>82</v>
      </c>
      <c r="B2146" t="s">
        <v>1255</v>
      </c>
      <c r="C2146" t="str">
        <f>Tabela2[[#This Row],[Localidade]]&amp;"/"&amp;Tabela2[[#This Row],[Estado]]</f>
        <v>Santa Rita do Itueto/MG</v>
      </c>
      <c r="D2146">
        <v>35225000</v>
      </c>
      <c r="E2146">
        <v>35229999</v>
      </c>
      <c r="F2146" t="e" vm="2011">
        <v>#VALUE!</v>
      </c>
      <c r="G2146" t="e" cm="1">
        <f t="array" aca="1" ref="G2146" ca="1">_FV(Tabela2[[#This Row],[Cidade]],"Latitude")</f>
        <v>#NAME?</v>
      </c>
      <c r="H2146" t="e" cm="1">
        <f t="array" aca="1" ref="H2146" ca="1">_FV(Tabela2[[#This Row],[Cidade]],"Longitude")</f>
        <v>#NAME?</v>
      </c>
    </row>
    <row r="2147" spans="1:8" x14ac:dyDescent="0.25">
      <c r="A2147" t="s">
        <v>82</v>
      </c>
      <c r="B2147" t="s">
        <v>3930</v>
      </c>
      <c r="C2147" t="str">
        <f>Tabela2[[#This Row],[Localidade]]&amp;"/"&amp;Tabela2[[#This Row],[Estado]]</f>
        <v>Santa Rita do Sapucai/MG</v>
      </c>
      <c r="D2147">
        <v>37540000</v>
      </c>
      <c r="E2147">
        <v>37541999</v>
      </c>
      <c r="F2147" t="e" vm="2010">
        <v>#VALUE!</v>
      </c>
      <c r="G2147" t="e" cm="1">
        <f t="array" aca="1" ref="G2147" ca="1">_FV(Tabela2[[#This Row],[Cidade]],"Latitude")</f>
        <v>#NAME?</v>
      </c>
      <c r="H2147" t="e" cm="1">
        <f t="array" aca="1" ref="H2147" ca="1">_FV(Tabela2[[#This Row],[Cidade]],"Longitude")</f>
        <v>#NAME?</v>
      </c>
    </row>
    <row r="2148" spans="1:8" x14ac:dyDescent="0.25">
      <c r="A2148" t="s">
        <v>82</v>
      </c>
      <c r="B2148" t="s">
        <v>1256</v>
      </c>
      <c r="C2148" t="str">
        <f>Tabela2[[#This Row],[Localidade]]&amp;"/"&amp;Tabela2[[#This Row],[Estado]]</f>
        <v>Santa Rosa da Serra/MG</v>
      </c>
      <c r="D2148">
        <v>38805000</v>
      </c>
      <c r="E2148">
        <v>38809999</v>
      </c>
      <c r="F2148" t="e" vm="2012">
        <v>#VALUE!</v>
      </c>
      <c r="G2148" t="e" cm="1">
        <f t="array" aca="1" ref="G2148" ca="1">_FV(Tabela2[[#This Row],[Cidade]],"Latitude")</f>
        <v>#NAME?</v>
      </c>
      <c r="H2148" t="e" cm="1">
        <f t="array" aca="1" ref="H2148" ca="1">_FV(Tabela2[[#This Row],[Cidade]],"Longitude")</f>
        <v>#NAME?</v>
      </c>
    </row>
    <row r="2149" spans="1:8" x14ac:dyDescent="0.25">
      <c r="A2149" t="s">
        <v>82</v>
      </c>
      <c r="B2149" t="s">
        <v>5014</v>
      </c>
      <c r="C2149" t="str">
        <f>Tabela2[[#This Row],[Localidade]]&amp;"/"&amp;Tabela2[[#This Row],[Estado]]</f>
        <v>Santa Vitoria/MG</v>
      </c>
      <c r="D2149">
        <v>38320000</v>
      </c>
      <c r="E2149">
        <v>38349999</v>
      </c>
      <c r="F2149" t="e" vm="2013">
        <v>#VALUE!</v>
      </c>
      <c r="G2149" t="e" cm="1">
        <f t="array" aca="1" ref="G2149" ca="1">_FV(Tabela2[[#This Row],[Cidade]],"Latitude")</f>
        <v>#NAME?</v>
      </c>
      <c r="H2149" t="e" cm="1">
        <f t="array" aca="1" ref="H2149" ca="1">_FV(Tabela2[[#This Row],[Cidade]],"Longitude")</f>
        <v>#NAME?</v>
      </c>
    </row>
    <row r="2150" spans="1:8" x14ac:dyDescent="0.25">
      <c r="A2150" t="s">
        <v>82</v>
      </c>
      <c r="B2150" t="s">
        <v>1257</v>
      </c>
      <c r="C2150" t="str">
        <f>Tabela2[[#This Row],[Localidade]]&amp;"/"&amp;Tabela2[[#This Row],[Estado]]</f>
        <v>Santana da Vargem/MG</v>
      </c>
      <c r="D2150">
        <v>37195000</v>
      </c>
      <c r="E2150">
        <v>37199999</v>
      </c>
      <c r="F2150" t="e" vm="2014">
        <v>#VALUE!</v>
      </c>
      <c r="G2150" t="e" cm="1">
        <f t="array" aca="1" ref="G2150" ca="1">_FV(Tabela2[[#This Row],[Cidade]],"Latitude")</f>
        <v>#NAME?</v>
      </c>
      <c r="H2150" t="e" cm="1">
        <f t="array" aca="1" ref="H2150" ca="1">_FV(Tabela2[[#This Row],[Cidade]],"Longitude")</f>
        <v>#NAME?</v>
      </c>
    </row>
    <row r="2151" spans="1:8" x14ac:dyDescent="0.25">
      <c r="A2151" t="s">
        <v>82</v>
      </c>
      <c r="B2151" t="s">
        <v>5327</v>
      </c>
      <c r="C2151" t="str">
        <f>Tabela2[[#This Row],[Localidade]]&amp;"/"&amp;Tabela2[[#This Row],[Estado]]</f>
        <v>Santana de CatAguases/MG</v>
      </c>
      <c r="D2151">
        <v>36795000</v>
      </c>
      <c r="E2151">
        <v>36799999</v>
      </c>
      <c r="F2151" t="e" vm="2015">
        <v>#VALUE!</v>
      </c>
      <c r="G2151" t="e" cm="1">
        <f t="array" aca="1" ref="G2151" ca="1">_FV(Tabela2[[#This Row],[Cidade]],"Latitude")</f>
        <v>#NAME?</v>
      </c>
      <c r="H2151" t="e" cm="1">
        <f t="array" aca="1" ref="H2151" ca="1">_FV(Tabela2[[#This Row],[Cidade]],"Longitude")</f>
        <v>#NAME?</v>
      </c>
    </row>
    <row r="2152" spans="1:8" x14ac:dyDescent="0.25">
      <c r="A2152" t="s">
        <v>82</v>
      </c>
      <c r="B2152" t="s">
        <v>1258</v>
      </c>
      <c r="C2152" t="str">
        <f>Tabela2[[#This Row],[Localidade]]&amp;"/"&amp;Tabela2[[#This Row],[Estado]]</f>
        <v>Santana de Pirapama/MG</v>
      </c>
      <c r="D2152">
        <v>35785000</v>
      </c>
      <c r="E2152">
        <v>35788999</v>
      </c>
      <c r="F2152" t="e" vm="2016">
        <v>#VALUE!</v>
      </c>
      <c r="G2152" t="e" cm="1">
        <f t="array" aca="1" ref="G2152" ca="1">_FV(Tabela2[[#This Row],[Cidade]],"Latitude")</f>
        <v>#NAME?</v>
      </c>
      <c r="H2152" t="e" cm="1">
        <f t="array" aca="1" ref="H2152" ca="1">_FV(Tabela2[[#This Row],[Cidade]],"Longitude")</f>
        <v>#NAME?</v>
      </c>
    </row>
    <row r="2153" spans="1:8" x14ac:dyDescent="0.25">
      <c r="A2153" t="s">
        <v>82</v>
      </c>
      <c r="B2153" t="s">
        <v>1259</v>
      </c>
      <c r="C2153" t="str">
        <f>Tabela2[[#This Row],[Localidade]]&amp;"/"&amp;Tabela2[[#This Row],[Estado]]</f>
        <v>Santana do Deserto/MG</v>
      </c>
      <c r="D2153">
        <v>36620000</v>
      </c>
      <c r="E2153">
        <v>36629999</v>
      </c>
      <c r="F2153" t="e" vm="2017">
        <v>#VALUE!</v>
      </c>
      <c r="G2153" t="e" cm="1">
        <f t="array" aca="1" ref="G2153" ca="1">_FV(Tabela2[[#This Row],[Cidade]],"Latitude")</f>
        <v>#NAME?</v>
      </c>
      <c r="H2153" t="e" cm="1">
        <f t="array" aca="1" ref="H2153" ca="1">_FV(Tabela2[[#This Row],[Cidade]],"Longitude")</f>
        <v>#NAME?</v>
      </c>
    </row>
    <row r="2154" spans="1:8" x14ac:dyDescent="0.25">
      <c r="A2154" t="s">
        <v>82</v>
      </c>
      <c r="B2154" t="s">
        <v>3730</v>
      </c>
      <c r="C2154" t="str">
        <f>Tabela2[[#This Row],[Localidade]]&amp;"/"&amp;Tabela2[[#This Row],[Estado]]</f>
        <v>Santana do Garambeu/MG</v>
      </c>
      <c r="D2154">
        <v>36146000</v>
      </c>
      <c r="E2154">
        <v>36147999</v>
      </c>
      <c r="F2154" t="e" vm="2018">
        <v>#VALUE!</v>
      </c>
      <c r="G2154" t="e" cm="1">
        <f t="array" aca="1" ref="G2154" ca="1">_FV(Tabela2[[#This Row],[Cidade]],"Latitude")</f>
        <v>#NAME?</v>
      </c>
      <c r="H2154" t="e" cm="1">
        <f t="array" aca="1" ref="H2154" ca="1">_FV(Tabela2[[#This Row],[Cidade]],"Longitude")</f>
        <v>#NAME?</v>
      </c>
    </row>
    <row r="2155" spans="1:8" x14ac:dyDescent="0.25">
      <c r="A2155" t="s">
        <v>82</v>
      </c>
      <c r="B2155" t="s">
        <v>3731</v>
      </c>
      <c r="C2155" t="str">
        <f>Tabela2[[#This Row],[Localidade]]&amp;"/"&amp;Tabela2[[#This Row],[Estado]]</f>
        <v>Santana do Jacare/MG</v>
      </c>
      <c r="D2155">
        <v>37278000</v>
      </c>
      <c r="E2155">
        <v>37279999</v>
      </c>
      <c r="F2155" t="e" vm="2019">
        <v>#VALUE!</v>
      </c>
      <c r="G2155" t="e" cm="1">
        <f t="array" aca="1" ref="G2155" ca="1">_FV(Tabela2[[#This Row],[Cidade]],"Latitude")</f>
        <v>#NAME?</v>
      </c>
      <c r="H2155" t="e" cm="1">
        <f t="array" aca="1" ref="H2155" ca="1">_FV(Tabela2[[#This Row],[Cidade]],"Longitude")</f>
        <v>#NAME?</v>
      </c>
    </row>
    <row r="2156" spans="1:8" x14ac:dyDescent="0.25">
      <c r="A2156" t="s">
        <v>82</v>
      </c>
      <c r="B2156" t="s">
        <v>3557</v>
      </c>
      <c r="C2156" t="str">
        <f>Tabela2[[#This Row],[Localidade]]&amp;"/"&amp;Tabela2[[#This Row],[Estado]]</f>
        <v>Santana do Manhuacu/MG</v>
      </c>
      <c r="D2156">
        <v>36940000</v>
      </c>
      <c r="E2156">
        <v>36946999</v>
      </c>
      <c r="F2156" t="e" vm="2020">
        <v>#VALUE!</v>
      </c>
      <c r="G2156" t="e" cm="1">
        <f t="array" aca="1" ref="G2156" ca="1">_FV(Tabela2[[#This Row],[Cidade]],"Latitude")</f>
        <v>#NAME?</v>
      </c>
      <c r="H2156" t="e" cm="1">
        <f t="array" aca="1" ref="H2156" ca="1">_FV(Tabela2[[#This Row],[Cidade]],"Longitude")</f>
        <v>#NAME?</v>
      </c>
    </row>
    <row r="2157" spans="1:8" x14ac:dyDescent="0.25">
      <c r="A2157" t="s">
        <v>82</v>
      </c>
      <c r="B2157" t="s">
        <v>3931</v>
      </c>
      <c r="C2157" t="str">
        <f>Tabela2[[#This Row],[Localidade]]&amp;"/"&amp;Tabela2[[#This Row],[Estado]]</f>
        <v>Santana do Paraiso/MG</v>
      </c>
      <c r="D2157">
        <v>35179000</v>
      </c>
      <c r="E2157">
        <v>35179999</v>
      </c>
      <c r="F2157" t="e" vm="2021">
        <v>#VALUE!</v>
      </c>
      <c r="G2157" t="e" cm="1">
        <f t="array" aca="1" ref="G2157" ca="1">_FV(Tabela2[[#This Row],[Cidade]],"Latitude")</f>
        <v>#NAME?</v>
      </c>
      <c r="H2157" t="e" cm="1">
        <f t="array" aca="1" ref="H2157" ca="1">_FV(Tabela2[[#This Row],[Cidade]],"Longitude")</f>
        <v>#NAME?</v>
      </c>
    </row>
    <row r="2158" spans="1:8" x14ac:dyDescent="0.25">
      <c r="A2158" t="s">
        <v>82</v>
      </c>
      <c r="B2158" t="s">
        <v>1260</v>
      </c>
      <c r="C2158" t="str">
        <f>Tabela2[[#This Row],[Localidade]]&amp;"/"&amp;Tabela2[[#This Row],[Estado]]</f>
        <v>Santana do Riacho/MG</v>
      </c>
      <c r="D2158">
        <v>35845000</v>
      </c>
      <c r="E2158">
        <v>35849999</v>
      </c>
      <c r="F2158" t="e" vm="2022">
        <v>#VALUE!</v>
      </c>
      <c r="G2158" t="e" cm="1">
        <f t="array" aca="1" ref="G2158" ca="1">_FV(Tabela2[[#This Row],[Cidade]],"Latitude")</f>
        <v>#NAME?</v>
      </c>
      <c r="H2158" t="e" cm="1">
        <f t="array" aca="1" ref="H2158" ca="1">_FV(Tabela2[[#This Row],[Cidade]],"Longitude")</f>
        <v>#NAME?</v>
      </c>
    </row>
    <row r="2159" spans="1:8" x14ac:dyDescent="0.25">
      <c r="A2159" t="s">
        <v>82</v>
      </c>
      <c r="B2159" t="s">
        <v>1261</v>
      </c>
      <c r="C2159" t="str">
        <f>Tabela2[[#This Row],[Localidade]]&amp;"/"&amp;Tabela2[[#This Row],[Estado]]</f>
        <v>Santana dos Montes/MG</v>
      </c>
      <c r="D2159">
        <v>36430000</v>
      </c>
      <c r="E2159">
        <v>36439999</v>
      </c>
      <c r="F2159" t="e" vm="2023">
        <v>#VALUE!</v>
      </c>
      <c r="G2159" t="e" cm="1">
        <f t="array" aca="1" ref="G2159" ca="1">_FV(Tabela2[[#This Row],[Cidade]],"Latitude")</f>
        <v>#NAME?</v>
      </c>
      <c r="H2159" t="e" cm="1">
        <f t="array" aca="1" ref="H2159" ca="1">_FV(Tabela2[[#This Row],[Cidade]],"Longitude")</f>
        <v>#NAME?</v>
      </c>
    </row>
    <row r="2160" spans="1:8" x14ac:dyDescent="0.25">
      <c r="A2160" t="s">
        <v>82</v>
      </c>
      <c r="B2160" t="s">
        <v>4755</v>
      </c>
      <c r="C2160" t="str">
        <f>Tabela2[[#This Row],[Localidade]]&amp;"/"&amp;Tabela2[[#This Row],[Estado]]</f>
        <v>Santo Antonio do Amparo/MG</v>
      </c>
      <c r="D2160">
        <v>37262000</v>
      </c>
      <c r="E2160">
        <v>37263999</v>
      </c>
      <c r="F2160" t="e" vm="2024">
        <v>#VALUE!</v>
      </c>
      <c r="G2160" t="e" cm="1">
        <f t="array" aca="1" ref="G2160" ca="1">_FV(Tabela2[[#This Row],[Cidade]],"Latitude")</f>
        <v>#NAME?</v>
      </c>
      <c r="H2160" t="e" cm="1">
        <f t="array" aca="1" ref="H2160" ca="1">_FV(Tabela2[[#This Row],[Cidade]],"Longitude")</f>
        <v>#NAME?</v>
      </c>
    </row>
    <row r="2161" spans="1:8" x14ac:dyDescent="0.25">
      <c r="A2161" t="s">
        <v>82</v>
      </c>
      <c r="B2161" t="s">
        <v>4756</v>
      </c>
      <c r="C2161" t="str">
        <f>Tabela2[[#This Row],[Localidade]]&amp;"/"&amp;Tabela2[[#This Row],[Estado]]</f>
        <v>Santo Antonio do Aventureiro/MG</v>
      </c>
      <c r="D2161">
        <v>36670000</v>
      </c>
      <c r="E2161">
        <v>36679999</v>
      </c>
      <c r="F2161" t="e" vm="2025">
        <v>#VALUE!</v>
      </c>
      <c r="G2161" t="e" cm="1">
        <f t="array" aca="1" ref="G2161" ca="1">_FV(Tabela2[[#This Row],[Cidade]],"Latitude")</f>
        <v>#NAME?</v>
      </c>
      <c r="H2161" t="e" cm="1">
        <f t="array" aca="1" ref="H2161" ca="1">_FV(Tabela2[[#This Row],[Cidade]],"Longitude")</f>
        <v>#NAME?</v>
      </c>
    </row>
    <row r="2162" spans="1:8" x14ac:dyDescent="0.25">
      <c r="A2162" t="s">
        <v>82</v>
      </c>
      <c r="B2162" t="s">
        <v>4757</v>
      </c>
      <c r="C2162" t="str">
        <f>Tabela2[[#This Row],[Localidade]]&amp;"/"&amp;Tabela2[[#This Row],[Estado]]</f>
        <v>Santo Antonio do Grama/MG</v>
      </c>
      <c r="D2162">
        <v>35388000</v>
      </c>
      <c r="E2162">
        <v>35389999</v>
      </c>
      <c r="F2162" t="e" vm="2026">
        <v>#VALUE!</v>
      </c>
      <c r="G2162" t="e" cm="1">
        <f t="array" aca="1" ref="G2162" ca="1">_FV(Tabela2[[#This Row],[Cidade]],"Latitude")</f>
        <v>#NAME?</v>
      </c>
      <c r="H2162" t="e" cm="1">
        <f t="array" aca="1" ref="H2162" ca="1">_FV(Tabela2[[#This Row],[Cidade]],"Longitude")</f>
        <v>#NAME?</v>
      </c>
    </row>
    <row r="2163" spans="1:8" x14ac:dyDescent="0.25">
      <c r="A2163" t="s">
        <v>82</v>
      </c>
      <c r="B2163" t="s">
        <v>4758</v>
      </c>
      <c r="C2163" t="str">
        <f>Tabela2[[#This Row],[Localidade]]&amp;"/"&amp;Tabela2[[#This Row],[Estado]]</f>
        <v>Santo Antonio do Itambe/MG</v>
      </c>
      <c r="D2163">
        <v>39160000</v>
      </c>
      <c r="E2163">
        <v>39164999</v>
      </c>
      <c r="F2163" t="e" vm="2027">
        <v>#VALUE!</v>
      </c>
      <c r="G2163" t="e" cm="1">
        <f t="array" aca="1" ref="G2163" ca="1">_FV(Tabela2[[#This Row],[Cidade]],"Latitude")</f>
        <v>#NAME?</v>
      </c>
      <c r="H2163" t="e" cm="1">
        <f t="array" aca="1" ref="H2163" ca="1">_FV(Tabela2[[#This Row],[Cidade]],"Longitude")</f>
        <v>#NAME?</v>
      </c>
    </row>
    <row r="2164" spans="1:8" x14ac:dyDescent="0.25">
      <c r="A2164" t="s">
        <v>82</v>
      </c>
      <c r="B2164" t="s">
        <v>4759</v>
      </c>
      <c r="C2164" t="str">
        <f>Tabela2[[#This Row],[Localidade]]&amp;"/"&amp;Tabela2[[#This Row],[Estado]]</f>
        <v>Santo Antonio do Jacinto/MG</v>
      </c>
      <c r="D2164">
        <v>39935000</v>
      </c>
      <c r="E2164">
        <v>39939999</v>
      </c>
      <c r="F2164" t="e" vm="2028">
        <v>#VALUE!</v>
      </c>
      <c r="G2164" t="e" cm="1">
        <f t="array" aca="1" ref="G2164" ca="1">_FV(Tabela2[[#This Row],[Cidade]],"Latitude")</f>
        <v>#NAME?</v>
      </c>
      <c r="H2164" t="e" cm="1">
        <f t="array" aca="1" ref="H2164" ca="1">_FV(Tabela2[[#This Row],[Cidade]],"Longitude")</f>
        <v>#NAME?</v>
      </c>
    </row>
    <row r="2165" spans="1:8" x14ac:dyDescent="0.25">
      <c r="A2165" t="s">
        <v>82</v>
      </c>
      <c r="B2165" t="s">
        <v>4760</v>
      </c>
      <c r="C2165" t="str">
        <f>Tabela2[[#This Row],[Localidade]]&amp;"/"&amp;Tabela2[[#This Row],[Estado]]</f>
        <v>Santo Antonio do Monte/MG</v>
      </c>
      <c r="D2165">
        <v>35560000</v>
      </c>
      <c r="E2165">
        <v>35564999</v>
      </c>
      <c r="F2165" t="e" vm="2029">
        <v>#VALUE!</v>
      </c>
      <c r="G2165" t="e" cm="1">
        <f t="array" aca="1" ref="G2165" ca="1">_FV(Tabela2[[#This Row],[Cidade]],"Latitude")</f>
        <v>#NAME?</v>
      </c>
      <c r="H2165" t="e" cm="1">
        <f t="array" aca="1" ref="H2165" ca="1">_FV(Tabela2[[#This Row],[Cidade]],"Longitude")</f>
        <v>#NAME?</v>
      </c>
    </row>
    <row r="2166" spans="1:8" x14ac:dyDescent="0.25">
      <c r="A2166" t="s">
        <v>82</v>
      </c>
      <c r="B2166" t="s">
        <v>4761</v>
      </c>
      <c r="C2166" t="str">
        <f>Tabela2[[#This Row],[Localidade]]&amp;"/"&amp;Tabela2[[#This Row],[Estado]]</f>
        <v>Santo Antonio do Retiro/MG</v>
      </c>
      <c r="D2166">
        <v>39538000</v>
      </c>
      <c r="E2166">
        <v>39539999</v>
      </c>
      <c r="F2166" t="e" vm="2030">
        <v>#VALUE!</v>
      </c>
      <c r="G2166" t="e" cm="1">
        <f t="array" aca="1" ref="G2166" ca="1">_FV(Tabela2[[#This Row],[Cidade]],"Latitude")</f>
        <v>#NAME?</v>
      </c>
      <c r="H2166" t="e" cm="1">
        <f t="array" aca="1" ref="H2166" ca="1">_FV(Tabela2[[#This Row],[Cidade]],"Longitude")</f>
        <v>#NAME?</v>
      </c>
    </row>
    <row r="2167" spans="1:8" x14ac:dyDescent="0.25">
      <c r="A2167" t="s">
        <v>82</v>
      </c>
      <c r="B2167" t="s">
        <v>4762</v>
      </c>
      <c r="C2167" t="str">
        <f>Tabela2[[#This Row],[Localidade]]&amp;"/"&amp;Tabela2[[#This Row],[Estado]]</f>
        <v>Santo Antonio do Rio Abaixo/MG</v>
      </c>
      <c r="D2167">
        <v>35880000</v>
      </c>
      <c r="E2167">
        <v>35893999</v>
      </c>
      <c r="F2167" t="e" vm="2031">
        <v>#VALUE!</v>
      </c>
      <c r="G2167" t="e" cm="1">
        <f t="array" aca="1" ref="G2167" ca="1">_FV(Tabela2[[#This Row],[Cidade]],"Latitude")</f>
        <v>#NAME?</v>
      </c>
      <c r="H2167" t="e" cm="1">
        <f t="array" aca="1" ref="H2167" ca="1">_FV(Tabela2[[#This Row],[Cidade]],"Longitude")</f>
        <v>#NAME?</v>
      </c>
    </row>
    <row r="2168" spans="1:8" x14ac:dyDescent="0.25">
      <c r="A2168" t="s">
        <v>82</v>
      </c>
      <c r="B2168" t="s">
        <v>5015</v>
      </c>
      <c r="C2168" t="str">
        <f>Tabela2[[#This Row],[Localidade]]&amp;"/"&amp;Tabela2[[#This Row],[Estado]]</f>
        <v>Santo Hipolito/MG</v>
      </c>
      <c r="D2168">
        <v>39210000</v>
      </c>
      <c r="E2168">
        <v>39214999</v>
      </c>
      <c r="F2168" t="e" vm="2032">
        <v>#VALUE!</v>
      </c>
      <c r="G2168" t="e" cm="1">
        <f t="array" aca="1" ref="G2168" ca="1">_FV(Tabela2[[#This Row],[Cidade]],"Latitude")</f>
        <v>#NAME?</v>
      </c>
      <c r="H2168" t="e" cm="1">
        <f t="array" aca="1" ref="H2168" ca="1">_FV(Tabela2[[#This Row],[Cidade]],"Longitude")</f>
        <v>#NAME?</v>
      </c>
    </row>
    <row r="2169" spans="1:8" x14ac:dyDescent="0.25">
      <c r="A2169" t="s">
        <v>82</v>
      </c>
      <c r="B2169" t="s">
        <v>1262</v>
      </c>
      <c r="C2169" t="str">
        <f>Tabela2[[#This Row],[Localidade]]&amp;"/"&amp;Tabela2[[#This Row],[Estado]]</f>
        <v>Santos Dumont/MG</v>
      </c>
      <c r="D2169">
        <v>36240000</v>
      </c>
      <c r="E2169">
        <v>36249999</v>
      </c>
      <c r="F2169" t="e" vm="2033">
        <v>#VALUE!</v>
      </c>
      <c r="G2169" t="e" cm="1">
        <f t="array" aca="1" ref="G2169" ca="1">_FV(Tabela2[[#This Row],[Cidade]],"Latitude")</f>
        <v>#NAME?</v>
      </c>
      <c r="H2169" t="e" cm="1">
        <f t="array" aca="1" ref="H2169" ca="1">_FV(Tabela2[[#This Row],[Cidade]],"Longitude")</f>
        <v>#NAME?</v>
      </c>
    </row>
    <row r="2170" spans="1:8" x14ac:dyDescent="0.25">
      <c r="A2170" t="s">
        <v>82</v>
      </c>
      <c r="B2170" t="s">
        <v>4298</v>
      </c>
      <c r="C2170" t="str">
        <f>Tabela2[[#This Row],[Localidade]]&amp;"/"&amp;Tabela2[[#This Row],[Estado]]</f>
        <v>Sao Bento Abade/MG</v>
      </c>
      <c r="D2170">
        <v>37407000</v>
      </c>
      <c r="E2170">
        <v>37407999</v>
      </c>
      <c r="F2170" t="e" vm="2034">
        <v>#VALUE!</v>
      </c>
      <c r="G2170" t="e" cm="1">
        <f t="array" aca="1" ref="G2170" ca="1">_FV(Tabela2[[#This Row],[Cidade]],"Latitude")</f>
        <v>#NAME?</v>
      </c>
      <c r="H2170" t="e" cm="1">
        <f t="array" aca="1" ref="H2170" ca="1">_FV(Tabela2[[#This Row],[Cidade]],"Longitude")</f>
        <v>#NAME?</v>
      </c>
    </row>
    <row r="2171" spans="1:8" x14ac:dyDescent="0.25">
      <c r="A2171" t="s">
        <v>82</v>
      </c>
      <c r="B2171" t="s">
        <v>4299</v>
      </c>
      <c r="C2171" t="str">
        <f>Tabela2[[#This Row],[Localidade]]&amp;"/"&amp;Tabela2[[#This Row],[Estado]]</f>
        <v>Sao Bras do Suacui/MG</v>
      </c>
      <c r="D2171">
        <v>35495000</v>
      </c>
      <c r="E2171">
        <v>35496999</v>
      </c>
      <c r="F2171" t="e" vm="2035">
        <v>#VALUE!</v>
      </c>
      <c r="G2171" t="e" cm="1">
        <f t="array" aca="1" ref="G2171" ca="1">_FV(Tabela2[[#This Row],[Cidade]],"Latitude")</f>
        <v>#NAME?</v>
      </c>
      <c r="H2171" t="e" cm="1">
        <f t="array" aca="1" ref="H2171" ca="1">_FV(Tabela2[[#This Row],[Cidade]],"Longitude")</f>
        <v>#NAME?</v>
      </c>
    </row>
    <row r="2172" spans="1:8" x14ac:dyDescent="0.25">
      <c r="A2172" t="s">
        <v>82</v>
      </c>
      <c r="B2172" t="s">
        <v>4300</v>
      </c>
      <c r="C2172" t="str">
        <f>Tabela2[[#This Row],[Localidade]]&amp;"/"&amp;Tabela2[[#This Row],[Estado]]</f>
        <v>Sao Domingos das Dores/MG</v>
      </c>
      <c r="D2172">
        <v>35335000</v>
      </c>
      <c r="E2172">
        <v>35337999</v>
      </c>
      <c r="F2172" t="e" vm="2036">
        <v>#VALUE!</v>
      </c>
      <c r="G2172" t="e" cm="1">
        <f t="array" aca="1" ref="G2172" ca="1">_FV(Tabela2[[#This Row],[Cidade]],"Latitude")</f>
        <v>#NAME?</v>
      </c>
      <c r="H2172" t="e" cm="1">
        <f t="array" aca="1" ref="H2172" ca="1">_FV(Tabela2[[#This Row],[Cidade]],"Longitude")</f>
        <v>#NAME?</v>
      </c>
    </row>
    <row r="2173" spans="1:8" x14ac:dyDescent="0.25">
      <c r="A2173" t="s">
        <v>82</v>
      </c>
      <c r="B2173" t="s">
        <v>4301</v>
      </c>
      <c r="C2173" t="str">
        <f>Tabela2[[#This Row],[Localidade]]&amp;"/"&amp;Tabela2[[#This Row],[Estado]]</f>
        <v>Sao Domingos do Prata/MG</v>
      </c>
      <c r="D2173">
        <v>35993000</v>
      </c>
      <c r="E2173">
        <v>35999999</v>
      </c>
      <c r="F2173" t="e" vm="2037">
        <v>#VALUE!</v>
      </c>
      <c r="G2173" t="e" cm="1">
        <f t="array" aca="1" ref="G2173" ca="1">_FV(Tabela2[[#This Row],[Cidade]],"Latitude")</f>
        <v>#NAME?</v>
      </c>
      <c r="H2173" t="e" cm="1">
        <f t="array" aca="1" ref="H2173" ca="1">_FV(Tabela2[[#This Row],[Cidade]],"Longitude")</f>
        <v>#NAME?</v>
      </c>
    </row>
    <row r="2174" spans="1:8" x14ac:dyDescent="0.25">
      <c r="A2174" t="s">
        <v>82</v>
      </c>
      <c r="B2174" t="s">
        <v>4302</v>
      </c>
      <c r="C2174" t="str">
        <f>Tabela2[[#This Row],[Localidade]]&amp;"/"&amp;Tabela2[[#This Row],[Estado]]</f>
        <v>Sao Felix de Minas/MG</v>
      </c>
      <c r="D2174">
        <v>35275000</v>
      </c>
      <c r="E2174">
        <v>35276999</v>
      </c>
      <c r="F2174" t="e" vm="2038">
        <v>#VALUE!</v>
      </c>
      <c r="G2174" t="e" cm="1">
        <f t="array" aca="1" ref="G2174" ca="1">_FV(Tabela2[[#This Row],[Cidade]],"Latitude")</f>
        <v>#NAME?</v>
      </c>
      <c r="H2174" t="e" cm="1">
        <f t="array" aca="1" ref="H2174" ca="1">_FV(Tabela2[[#This Row],[Cidade]],"Longitude")</f>
        <v>#NAME?</v>
      </c>
    </row>
    <row r="2175" spans="1:8" x14ac:dyDescent="0.25">
      <c r="A2175" t="s">
        <v>82</v>
      </c>
      <c r="B2175" t="s">
        <v>4303</v>
      </c>
      <c r="C2175" t="str">
        <f>Tabela2[[#This Row],[Localidade]]&amp;"/"&amp;Tabela2[[#This Row],[Estado]]</f>
        <v>Sao Francisco/MG</v>
      </c>
      <c r="D2175">
        <v>39300000</v>
      </c>
      <c r="E2175">
        <v>39316999</v>
      </c>
      <c r="F2175" t="e" vm="2039">
        <v>#VALUE!</v>
      </c>
      <c r="G2175" t="e" cm="1">
        <f t="array" aca="1" ref="G2175" ca="1">_FV(Tabela2[[#This Row],[Cidade]],"Latitude")</f>
        <v>#NAME?</v>
      </c>
      <c r="H2175" t="e" cm="1">
        <f t="array" aca="1" ref="H2175" ca="1">_FV(Tabela2[[#This Row],[Cidade]],"Longitude")</f>
        <v>#NAME?</v>
      </c>
    </row>
    <row r="2176" spans="1:8" x14ac:dyDescent="0.25">
      <c r="A2176" t="s">
        <v>82</v>
      </c>
      <c r="B2176" t="s">
        <v>4304</v>
      </c>
      <c r="C2176" t="str">
        <f>Tabela2[[#This Row],[Localidade]]&amp;"/"&amp;Tabela2[[#This Row],[Estado]]</f>
        <v>Sao Francisco de Paula/MG</v>
      </c>
      <c r="D2176">
        <v>35543000</v>
      </c>
      <c r="E2176">
        <v>35543999</v>
      </c>
      <c r="F2176" t="e" vm="2039">
        <v>#VALUE!</v>
      </c>
      <c r="G2176" t="e" cm="1">
        <f t="array" aca="1" ref="G2176" ca="1">_FV(Tabela2[[#This Row],[Cidade]],"Latitude")</f>
        <v>#NAME?</v>
      </c>
      <c r="H2176" t="e" cm="1">
        <f t="array" aca="1" ref="H2176" ca="1">_FV(Tabela2[[#This Row],[Cidade]],"Longitude")</f>
        <v>#NAME?</v>
      </c>
    </row>
    <row r="2177" spans="1:8" x14ac:dyDescent="0.25">
      <c r="A2177" t="s">
        <v>82</v>
      </c>
      <c r="B2177" t="s">
        <v>4305</v>
      </c>
      <c r="C2177" t="str">
        <f>Tabela2[[#This Row],[Localidade]]&amp;"/"&amp;Tabela2[[#This Row],[Estado]]</f>
        <v>Sao Francisco de Sales/MG</v>
      </c>
      <c r="D2177">
        <v>38260000</v>
      </c>
      <c r="E2177">
        <v>38269999</v>
      </c>
      <c r="F2177" t="e" vm="2040">
        <v>#VALUE!</v>
      </c>
      <c r="G2177" t="e" cm="1">
        <f t="array" aca="1" ref="G2177" ca="1">_FV(Tabela2[[#This Row],[Cidade]],"Latitude")</f>
        <v>#NAME?</v>
      </c>
      <c r="H2177" t="e" cm="1">
        <f t="array" aca="1" ref="H2177" ca="1">_FV(Tabela2[[#This Row],[Cidade]],"Longitude")</f>
        <v>#NAME?</v>
      </c>
    </row>
    <row r="2178" spans="1:8" x14ac:dyDescent="0.25">
      <c r="A2178" t="s">
        <v>82</v>
      </c>
      <c r="B2178" t="s">
        <v>5016</v>
      </c>
      <c r="C2178" t="str">
        <f>Tabela2[[#This Row],[Localidade]]&amp;"/"&amp;Tabela2[[#This Row],[Estado]]</f>
        <v>Sao Francisco do Gloria/MG</v>
      </c>
      <c r="D2178">
        <v>36810000</v>
      </c>
      <c r="E2178">
        <v>36814999</v>
      </c>
      <c r="F2178" t="e" vm="2039">
        <v>#VALUE!</v>
      </c>
      <c r="G2178" t="e" cm="1">
        <f t="array" aca="1" ref="G2178" ca="1">_FV(Tabela2[[#This Row],[Cidade]],"Latitude")</f>
        <v>#NAME?</v>
      </c>
      <c r="H2178" t="e" cm="1">
        <f t="array" aca="1" ref="H2178" ca="1">_FV(Tabela2[[#This Row],[Cidade]],"Longitude")</f>
        <v>#NAME?</v>
      </c>
    </row>
    <row r="2179" spans="1:8" x14ac:dyDescent="0.25">
      <c r="A2179" t="s">
        <v>82</v>
      </c>
      <c r="B2179" t="s">
        <v>4306</v>
      </c>
      <c r="C2179" t="str">
        <f>Tabela2[[#This Row],[Localidade]]&amp;"/"&amp;Tabela2[[#This Row],[Estado]]</f>
        <v>Sao Geraldo/MG</v>
      </c>
      <c r="D2179">
        <v>36530000</v>
      </c>
      <c r="E2179">
        <v>36539999</v>
      </c>
      <c r="F2179" t="e" vm="2041">
        <v>#VALUE!</v>
      </c>
      <c r="G2179" t="e" cm="1">
        <f t="array" aca="1" ref="G2179" ca="1">_FV(Tabela2[[#This Row],[Cidade]],"Latitude")</f>
        <v>#NAME?</v>
      </c>
      <c r="H2179" t="e" cm="1">
        <f t="array" aca="1" ref="H2179" ca="1">_FV(Tabela2[[#This Row],[Cidade]],"Longitude")</f>
        <v>#NAME?</v>
      </c>
    </row>
    <row r="2180" spans="1:8" x14ac:dyDescent="0.25">
      <c r="A2180" t="s">
        <v>82</v>
      </c>
      <c r="B2180" t="s">
        <v>4307</v>
      </c>
      <c r="C2180" t="str">
        <f>Tabela2[[#This Row],[Localidade]]&amp;"/"&amp;Tabela2[[#This Row],[Estado]]</f>
        <v>Sao Geraldo da Piedade/MG</v>
      </c>
      <c r="D2180">
        <v>39723000</v>
      </c>
      <c r="E2180">
        <v>39724999</v>
      </c>
      <c r="F2180" t="e" vm="2041">
        <v>#VALUE!</v>
      </c>
      <c r="G2180" t="e" cm="1">
        <f t="array" aca="1" ref="G2180" ca="1">_FV(Tabela2[[#This Row],[Cidade]],"Latitude")</f>
        <v>#NAME?</v>
      </c>
      <c r="H2180" t="e" cm="1">
        <f t="array" aca="1" ref="H2180" ca="1">_FV(Tabela2[[#This Row],[Cidade]],"Longitude")</f>
        <v>#NAME?</v>
      </c>
    </row>
    <row r="2181" spans="1:8" x14ac:dyDescent="0.25">
      <c r="A2181" t="s">
        <v>82</v>
      </c>
      <c r="B2181" t="s">
        <v>4308</v>
      </c>
      <c r="C2181" t="str">
        <f>Tabela2[[#This Row],[Localidade]]&amp;"/"&amp;Tabela2[[#This Row],[Estado]]</f>
        <v>Sao Geraldo do Baixio/MG</v>
      </c>
      <c r="D2181">
        <v>35258000</v>
      </c>
      <c r="E2181">
        <v>35259999</v>
      </c>
      <c r="F2181" t="e" vm="2042">
        <v>#VALUE!</v>
      </c>
      <c r="G2181" t="e" cm="1">
        <f t="array" aca="1" ref="G2181" ca="1">_FV(Tabela2[[#This Row],[Cidade]],"Latitude")</f>
        <v>#NAME?</v>
      </c>
      <c r="H2181" t="e" cm="1">
        <f t="array" aca="1" ref="H2181" ca="1">_FV(Tabela2[[#This Row],[Cidade]],"Longitude")</f>
        <v>#NAME?</v>
      </c>
    </row>
    <row r="2182" spans="1:8" x14ac:dyDescent="0.25">
      <c r="A2182" t="s">
        <v>82</v>
      </c>
      <c r="B2182" t="s">
        <v>4309</v>
      </c>
      <c r="C2182" t="str">
        <f>Tabela2[[#This Row],[Localidade]]&amp;"/"&amp;Tabela2[[#This Row],[Estado]]</f>
        <v>Sao Goncalo do Abaete/MG</v>
      </c>
      <c r="D2182">
        <v>38790000</v>
      </c>
      <c r="E2182">
        <v>38793999</v>
      </c>
      <c r="F2182" t="e" vm="2043">
        <v>#VALUE!</v>
      </c>
      <c r="G2182" t="e" cm="1">
        <f t="array" aca="1" ref="G2182" ca="1">_FV(Tabela2[[#This Row],[Cidade]],"Latitude")</f>
        <v>#NAME?</v>
      </c>
      <c r="H2182" t="e" cm="1">
        <f t="array" aca="1" ref="H2182" ca="1">_FV(Tabela2[[#This Row],[Cidade]],"Longitude")</f>
        <v>#NAME?</v>
      </c>
    </row>
    <row r="2183" spans="1:8" x14ac:dyDescent="0.25">
      <c r="A2183" t="s">
        <v>82</v>
      </c>
      <c r="B2183" t="s">
        <v>4310</v>
      </c>
      <c r="C2183" t="str">
        <f>Tabela2[[#This Row],[Localidade]]&amp;"/"&amp;Tabela2[[#This Row],[Estado]]</f>
        <v>Sao Goncalo do Para/MG</v>
      </c>
      <c r="D2183">
        <v>35544000</v>
      </c>
      <c r="E2183">
        <v>35544999</v>
      </c>
      <c r="F2183" t="e" vm="2044">
        <v>#VALUE!</v>
      </c>
      <c r="G2183" t="e" cm="1">
        <f t="array" aca="1" ref="G2183" ca="1">_FV(Tabela2[[#This Row],[Cidade]],"Latitude")</f>
        <v>#NAME?</v>
      </c>
      <c r="H2183" t="e" cm="1">
        <f t="array" aca="1" ref="H2183" ca="1">_FV(Tabela2[[#This Row],[Cidade]],"Longitude")</f>
        <v>#NAME?</v>
      </c>
    </row>
    <row r="2184" spans="1:8" x14ac:dyDescent="0.25">
      <c r="A2184" t="s">
        <v>82</v>
      </c>
      <c r="B2184" t="s">
        <v>4311</v>
      </c>
      <c r="C2184" t="str">
        <f>Tabela2[[#This Row],[Localidade]]&amp;"/"&amp;Tabela2[[#This Row],[Estado]]</f>
        <v>Sao Goncalo do Rio Abaixo/MG</v>
      </c>
      <c r="D2184">
        <v>35935000</v>
      </c>
      <c r="E2184">
        <v>35937999</v>
      </c>
      <c r="F2184" t="e" vm="2045">
        <v>#VALUE!</v>
      </c>
      <c r="G2184" t="e" cm="1">
        <f t="array" aca="1" ref="G2184" ca="1">_FV(Tabela2[[#This Row],[Cidade]],"Latitude")</f>
        <v>#NAME?</v>
      </c>
      <c r="H2184" t="e" cm="1">
        <f t="array" aca="1" ref="H2184" ca="1">_FV(Tabela2[[#This Row],[Cidade]],"Longitude")</f>
        <v>#NAME?</v>
      </c>
    </row>
    <row r="2185" spans="1:8" x14ac:dyDescent="0.25">
      <c r="A2185" t="s">
        <v>82</v>
      </c>
      <c r="B2185" t="s">
        <v>4312</v>
      </c>
      <c r="C2185" t="str">
        <f>Tabela2[[#This Row],[Localidade]]&amp;"/"&amp;Tabela2[[#This Row],[Estado]]</f>
        <v>Sao Goncalo do Rio Preto/MG</v>
      </c>
      <c r="D2185">
        <v>39185000</v>
      </c>
      <c r="E2185">
        <v>39187999</v>
      </c>
      <c r="F2185" t="e" vm="2046">
        <v>#VALUE!</v>
      </c>
      <c r="G2185" t="e" cm="1">
        <f t="array" aca="1" ref="G2185" ca="1">_FV(Tabela2[[#This Row],[Cidade]],"Latitude")</f>
        <v>#NAME?</v>
      </c>
      <c r="H2185" t="e" cm="1">
        <f t="array" aca="1" ref="H2185" ca="1">_FV(Tabela2[[#This Row],[Cidade]],"Longitude")</f>
        <v>#NAME?</v>
      </c>
    </row>
    <row r="2186" spans="1:8" x14ac:dyDescent="0.25">
      <c r="A2186" t="s">
        <v>82</v>
      </c>
      <c r="B2186" t="s">
        <v>4313</v>
      </c>
      <c r="C2186" t="str">
        <f>Tabela2[[#This Row],[Localidade]]&amp;"/"&amp;Tabela2[[#This Row],[Estado]]</f>
        <v>Sao Goncalo do Sapucai/MG</v>
      </c>
      <c r="D2186">
        <v>37490000</v>
      </c>
      <c r="E2186">
        <v>37495999</v>
      </c>
      <c r="F2186" t="e" vm="2047">
        <v>#VALUE!</v>
      </c>
      <c r="G2186" t="e" cm="1">
        <f t="array" aca="1" ref="G2186" ca="1">_FV(Tabela2[[#This Row],[Cidade]],"Latitude")</f>
        <v>#NAME?</v>
      </c>
      <c r="H2186" t="e" cm="1">
        <f t="array" aca="1" ref="H2186" ca="1">_FV(Tabela2[[#This Row],[Cidade]],"Longitude")</f>
        <v>#NAME?</v>
      </c>
    </row>
    <row r="2187" spans="1:8" x14ac:dyDescent="0.25">
      <c r="A2187" t="s">
        <v>82</v>
      </c>
      <c r="B2187" t="s">
        <v>4314</v>
      </c>
      <c r="C2187" t="str">
        <f>Tabela2[[#This Row],[Localidade]]&amp;"/"&amp;Tabela2[[#This Row],[Estado]]</f>
        <v>Sao Gotardo/MG</v>
      </c>
      <c r="D2187">
        <v>38800000</v>
      </c>
      <c r="E2187">
        <v>38804999</v>
      </c>
      <c r="F2187" t="e" vm="2048">
        <v>#VALUE!</v>
      </c>
      <c r="G2187" t="e" cm="1">
        <f t="array" aca="1" ref="G2187" ca="1">_FV(Tabela2[[#This Row],[Cidade]],"Latitude")</f>
        <v>#NAME?</v>
      </c>
      <c r="H2187" t="e" cm="1">
        <f t="array" aca="1" ref="H2187" ca="1">_FV(Tabela2[[#This Row],[Cidade]],"Longitude")</f>
        <v>#NAME?</v>
      </c>
    </row>
    <row r="2188" spans="1:8" x14ac:dyDescent="0.25">
      <c r="A2188" t="s">
        <v>82</v>
      </c>
      <c r="B2188" t="s">
        <v>5017</v>
      </c>
      <c r="C2188" t="str">
        <f>Tabela2[[#This Row],[Localidade]]&amp;"/"&amp;Tabela2[[#This Row],[Estado]]</f>
        <v>Sao Joao Batista do Gloria/MG</v>
      </c>
      <c r="D2188">
        <v>37920000</v>
      </c>
      <c r="E2188">
        <v>37921999</v>
      </c>
      <c r="F2188" t="e" vm="2049">
        <v>#VALUE!</v>
      </c>
      <c r="G2188" t="e" cm="1">
        <f t="array" aca="1" ref="G2188" ca="1">_FV(Tabela2[[#This Row],[Cidade]],"Latitude")</f>
        <v>#NAME?</v>
      </c>
      <c r="H2188" t="e" cm="1">
        <f t="array" aca="1" ref="H2188" ca="1">_FV(Tabela2[[#This Row],[Cidade]],"Longitude")</f>
        <v>#NAME?</v>
      </c>
    </row>
    <row r="2189" spans="1:8" x14ac:dyDescent="0.25">
      <c r="A2189" t="s">
        <v>82</v>
      </c>
      <c r="B2189" t="s">
        <v>4315</v>
      </c>
      <c r="C2189" t="str">
        <f>Tabela2[[#This Row],[Localidade]]&amp;"/"&amp;Tabela2[[#This Row],[Estado]]</f>
        <v>Sao Joao da Lagoa/MG</v>
      </c>
      <c r="D2189">
        <v>39355000</v>
      </c>
      <c r="E2189">
        <v>39359999</v>
      </c>
      <c r="F2189" t="e" vm="2050">
        <v>#VALUE!</v>
      </c>
      <c r="G2189" t="e" cm="1">
        <f t="array" aca="1" ref="G2189" ca="1">_FV(Tabela2[[#This Row],[Cidade]],"Latitude")</f>
        <v>#NAME?</v>
      </c>
      <c r="H2189" t="e" cm="1">
        <f t="array" aca="1" ref="H2189" ca="1">_FV(Tabela2[[#This Row],[Cidade]],"Longitude")</f>
        <v>#NAME?</v>
      </c>
    </row>
    <row r="2190" spans="1:8" x14ac:dyDescent="0.25">
      <c r="A2190" t="s">
        <v>82</v>
      </c>
      <c r="B2190" t="s">
        <v>4316</v>
      </c>
      <c r="C2190" t="str">
        <f>Tabela2[[#This Row],[Localidade]]&amp;"/"&amp;Tabela2[[#This Row],[Estado]]</f>
        <v>Sao Joao da Mata/MG</v>
      </c>
      <c r="D2190">
        <v>37568000</v>
      </c>
      <c r="E2190">
        <v>37569999</v>
      </c>
      <c r="F2190" t="e" vm="2051">
        <v>#VALUE!</v>
      </c>
      <c r="G2190" t="e" cm="1">
        <f t="array" aca="1" ref="G2190" ca="1">_FV(Tabela2[[#This Row],[Cidade]],"Latitude")</f>
        <v>#NAME?</v>
      </c>
      <c r="H2190" t="e" cm="1">
        <f t="array" aca="1" ref="H2190" ca="1">_FV(Tabela2[[#This Row],[Cidade]],"Longitude")</f>
        <v>#NAME?</v>
      </c>
    </row>
    <row r="2191" spans="1:8" x14ac:dyDescent="0.25">
      <c r="A2191" t="s">
        <v>82</v>
      </c>
      <c r="B2191" t="s">
        <v>4317</v>
      </c>
      <c r="C2191" t="str">
        <f>Tabela2[[#This Row],[Localidade]]&amp;"/"&amp;Tabela2[[#This Row],[Estado]]</f>
        <v>Sao Joao da Ponte/MG</v>
      </c>
      <c r="D2191">
        <v>39430000</v>
      </c>
      <c r="E2191">
        <v>39436999</v>
      </c>
      <c r="F2191" t="e" vm="2052">
        <v>#VALUE!</v>
      </c>
      <c r="G2191" t="e" cm="1">
        <f t="array" aca="1" ref="G2191" ca="1">_FV(Tabela2[[#This Row],[Cidade]],"Latitude")</f>
        <v>#NAME?</v>
      </c>
      <c r="H2191" t="e" cm="1">
        <f t="array" aca="1" ref="H2191" ca="1">_FV(Tabela2[[#This Row],[Cidade]],"Longitude")</f>
        <v>#NAME?</v>
      </c>
    </row>
    <row r="2192" spans="1:8" x14ac:dyDescent="0.25">
      <c r="A2192" t="s">
        <v>82</v>
      </c>
      <c r="B2192" t="s">
        <v>5268</v>
      </c>
      <c r="C2192" t="str">
        <f>Tabela2[[#This Row],[Localidade]]&amp;"/"&amp;Tabela2[[#This Row],[Estado]]</f>
        <v>Sao Joao das Missoes/MG</v>
      </c>
      <c r="D2192">
        <v>39475000</v>
      </c>
      <c r="E2192">
        <v>39477999</v>
      </c>
      <c r="F2192" t="e" vm="2053">
        <v>#VALUE!</v>
      </c>
      <c r="G2192" t="e" cm="1">
        <f t="array" aca="1" ref="G2192" ca="1">_FV(Tabela2[[#This Row],[Cidade]],"Latitude")</f>
        <v>#NAME?</v>
      </c>
      <c r="H2192" t="e" cm="1">
        <f t="array" aca="1" ref="H2192" ca="1">_FV(Tabela2[[#This Row],[Cidade]],"Longitude")</f>
        <v>#NAME?</v>
      </c>
    </row>
    <row r="2193" spans="1:8" x14ac:dyDescent="0.25">
      <c r="A2193" t="s">
        <v>82</v>
      </c>
      <c r="B2193" t="s">
        <v>4318</v>
      </c>
      <c r="C2193" t="str">
        <f>Tabela2[[#This Row],[Localidade]]&amp;"/"&amp;Tabela2[[#This Row],[Estado]]</f>
        <v>Sao Joao Del Rei/MG</v>
      </c>
      <c r="D2193">
        <v>36300001</v>
      </c>
      <c r="E2193">
        <v>36319999</v>
      </c>
      <c r="F2193" t="e" vm="2054">
        <v>#VALUE!</v>
      </c>
      <c r="G2193" t="e" cm="1">
        <f t="array" aca="1" ref="G2193" ca="1">_FV(Tabela2[[#This Row],[Cidade]],"Latitude")</f>
        <v>#NAME?</v>
      </c>
      <c r="H2193" t="e" cm="1">
        <f t="array" aca="1" ref="H2193" ca="1">_FV(Tabela2[[#This Row],[Cidade]],"Longitude")</f>
        <v>#NAME?</v>
      </c>
    </row>
    <row r="2194" spans="1:8" x14ac:dyDescent="0.25">
      <c r="A2194" t="s">
        <v>82</v>
      </c>
      <c r="B2194" t="s">
        <v>4318</v>
      </c>
      <c r="C2194" t="str">
        <f>Tabela2[[#This Row],[Localidade]]&amp;"/"&amp;Tabela2[[#This Row],[Estado]]</f>
        <v>Sao Joao Del Rei/MG</v>
      </c>
      <c r="D2194">
        <v>36300001</v>
      </c>
      <c r="E2194">
        <v>36314999</v>
      </c>
      <c r="F2194" t="e" vm="2054">
        <v>#VALUE!</v>
      </c>
      <c r="G2194" t="e" cm="1">
        <f t="array" aca="1" ref="G2194" ca="1">_FV(Tabela2[[#This Row],[Cidade]],"Latitude")</f>
        <v>#NAME?</v>
      </c>
      <c r="H2194" t="e" cm="1">
        <f t="array" aca="1" ref="H2194" ca="1">_FV(Tabela2[[#This Row],[Cidade]],"Longitude")</f>
        <v>#NAME?</v>
      </c>
    </row>
    <row r="2195" spans="1:8" x14ac:dyDescent="0.25">
      <c r="A2195" t="s">
        <v>82</v>
      </c>
      <c r="B2195" t="s">
        <v>4319</v>
      </c>
      <c r="C2195" t="str">
        <f>Tabela2[[#This Row],[Localidade]]&amp;"/"&amp;Tabela2[[#This Row],[Estado]]</f>
        <v>Sao Joao do Manhuacu/MG</v>
      </c>
      <c r="D2195">
        <v>36918000</v>
      </c>
      <c r="E2195">
        <v>36919999</v>
      </c>
      <c r="F2195" t="e" vm="2055">
        <v>#VALUE!</v>
      </c>
      <c r="G2195" t="e" cm="1">
        <f t="array" aca="1" ref="G2195" ca="1">_FV(Tabela2[[#This Row],[Cidade]],"Latitude")</f>
        <v>#NAME?</v>
      </c>
      <c r="H2195" t="e" cm="1">
        <f t="array" aca="1" ref="H2195" ca="1">_FV(Tabela2[[#This Row],[Cidade]],"Longitude")</f>
        <v>#NAME?</v>
      </c>
    </row>
    <row r="2196" spans="1:8" x14ac:dyDescent="0.25">
      <c r="A2196" t="s">
        <v>82</v>
      </c>
      <c r="B2196" t="s">
        <v>4320</v>
      </c>
      <c r="C2196" t="str">
        <f>Tabela2[[#This Row],[Localidade]]&amp;"/"&amp;Tabela2[[#This Row],[Estado]]</f>
        <v>Sao Joao do Manteninha/MG</v>
      </c>
      <c r="D2196">
        <v>35277000</v>
      </c>
      <c r="E2196">
        <v>35279999</v>
      </c>
      <c r="F2196" t="e" vm="2056">
        <v>#VALUE!</v>
      </c>
      <c r="G2196" t="e" cm="1">
        <f t="array" aca="1" ref="G2196" ca="1">_FV(Tabela2[[#This Row],[Cidade]],"Latitude")</f>
        <v>#NAME?</v>
      </c>
      <c r="H2196" t="e" cm="1">
        <f t="array" aca="1" ref="H2196" ca="1">_FV(Tabela2[[#This Row],[Cidade]],"Longitude")</f>
        <v>#NAME?</v>
      </c>
    </row>
    <row r="2197" spans="1:8" x14ac:dyDescent="0.25">
      <c r="A2197" t="s">
        <v>82</v>
      </c>
      <c r="B2197" t="s">
        <v>4321</v>
      </c>
      <c r="C2197" t="str">
        <f>Tabela2[[#This Row],[Localidade]]&amp;"/"&amp;Tabela2[[#This Row],[Estado]]</f>
        <v>Sao Joao do Oriente/MG</v>
      </c>
      <c r="D2197">
        <v>35146000</v>
      </c>
      <c r="E2197">
        <v>35146999</v>
      </c>
      <c r="F2197" t="e" vm="2057">
        <v>#VALUE!</v>
      </c>
      <c r="G2197" t="e" cm="1">
        <f t="array" aca="1" ref="G2197" ca="1">_FV(Tabela2[[#This Row],[Cidade]],"Latitude")</f>
        <v>#NAME?</v>
      </c>
      <c r="H2197" t="e" cm="1">
        <f t="array" aca="1" ref="H2197" ca="1">_FV(Tabela2[[#This Row],[Cidade]],"Longitude")</f>
        <v>#NAME?</v>
      </c>
    </row>
    <row r="2198" spans="1:8" x14ac:dyDescent="0.25">
      <c r="A2198" t="s">
        <v>82</v>
      </c>
      <c r="B2198" t="s">
        <v>4322</v>
      </c>
      <c r="C2198" t="str">
        <f>Tabela2[[#This Row],[Localidade]]&amp;"/"&amp;Tabela2[[#This Row],[Estado]]</f>
        <v>Sao Joao do Pacui/MG</v>
      </c>
      <c r="D2198">
        <v>39365000</v>
      </c>
      <c r="E2198">
        <v>39369999</v>
      </c>
      <c r="F2198" t="e" vm="2058">
        <v>#VALUE!</v>
      </c>
      <c r="G2198" t="e" cm="1">
        <f t="array" aca="1" ref="G2198" ca="1">_FV(Tabela2[[#This Row],[Cidade]],"Latitude")</f>
        <v>#NAME?</v>
      </c>
      <c r="H2198" t="e" cm="1">
        <f t="array" aca="1" ref="H2198" ca="1">_FV(Tabela2[[#This Row],[Cidade]],"Longitude")</f>
        <v>#NAME?</v>
      </c>
    </row>
    <row r="2199" spans="1:8" x14ac:dyDescent="0.25">
      <c r="A2199" t="s">
        <v>82</v>
      </c>
      <c r="B2199" t="s">
        <v>4252</v>
      </c>
      <c r="C2199" t="str">
        <f>Tabela2[[#This Row],[Localidade]]&amp;"/"&amp;Tabela2[[#This Row],[Estado]]</f>
        <v>Sao Joao do Paraiso/MG</v>
      </c>
      <c r="D2199">
        <v>39540000</v>
      </c>
      <c r="E2199">
        <v>39546999</v>
      </c>
      <c r="F2199" t="e" vm="2059">
        <v>#VALUE!</v>
      </c>
      <c r="G2199" t="e" cm="1">
        <f t="array" aca="1" ref="G2199" ca="1">_FV(Tabela2[[#This Row],[Cidade]],"Latitude")</f>
        <v>#NAME?</v>
      </c>
      <c r="H2199" t="e" cm="1">
        <f t="array" aca="1" ref="H2199" ca="1">_FV(Tabela2[[#This Row],[Cidade]],"Longitude")</f>
        <v>#NAME?</v>
      </c>
    </row>
    <row r="2200" spans="1:8" x14ac:dyDescent="0.25">
      <c r="A2200" t="s">
        <v>82</v>
      </c>
      <c r="B2200" t="s">
        <v>4323</v>
      </c>
      <c r="C2200" t="str">
        <f>Tabela2[[#This Row],[Localidade]]&amp;"/"&amp;Tabela2[[#This Row],[Estado]]</f>
        <v>Sao Joao Evangelista/MG</v>
      </c>
      <c r="D2200">
        <v>39704000</v>
      </c>
      <c r="E2200">
        <v>39706999</v>
      </c>
      <c r="F2200" t="e" vm="2060">
        <v>#VALUE!</v>
      </c>
      <c r="G2200" t="e" cm="1">
        <f t="array" aca="1" ref="G2200" ca="1">_FV(Tabela2[[#This Row],[Cidade]],"Latitude")</f>
        <v>#NAME?</v>
      </c>
      <c r="H2200" t="e" cm="1">
        <f t="array" aca="1" ref="H2200" ca="1">_FV(Tabela2[[#This Row],[Cidade]],"Longitude")</f>
        <v>#NAME?</v>
      </c>
    </row>
    <row r="2201" spans="1:8" x14ac:dyDescent="0.25">
      <c r="A2201" t="s">
        <v>82</v>
      </c>
      <c r="B2201" t="s">
        <v>4324</v>
      </c>
      <c r="C2201" t="str">
        <f>Tabela2[[#This Row],[Localidade]]&amp;"/"&amp;Tabela2[[#This Row],[Estado]]</f>
        <v>Sao Joao Nepomuceno/MG</v>
      </c>
      <c r="D2201">
        <v>36680000</v>
      </c>
      <c r="E2201">
        <v>36689999</v>
      </c>
      <c r="F2201" t="e" vm="2061">
        <v>#VALUE!</v>
      </c>
      <c r="G2201" t="e" cm="1">
        <f t="array" aca="1" ref="G2201" ca="1">_FV(Tabela2[[#This Row],[Cidade]],"Latitude")</f>
        <v>#NAME?</v>
      </c>
      <c r="H2201" t="e" cm="1">
        <f t="array" aca="1" ref="H2201" ca="1">_FV(Tabela2[[#This Row],[Cidade]],"Longitude")</f>
        <v>#NAME?</v>
      </c>
    </row>
    <row r="2202" spans="1:8" x14ac:dyDescent="0.25">
      <c r="A2202" t="s">
        <v>82</v>
      </c>
      <c r="B2202" t="s">
        <v>4325</v>
      </c>
      <c r="C2202" t="str">
        <f>Tabela2[[#This Row],[Localidade]]&amp;"/"&amp;Tabela2[[#This Row],[Estado]]</f>
        <v>Sao Joaquim de Bicas/MG</v>
      </c>
      <c r="D2202">
        <v>32920000</v>
      </c>
      <c r="E2202">
        <v>32999999</v>
      </c>
      <c r="F2202" t="e" vm="2062">
        <v>#VALUE!</v>
      </c>
      <c r="G2202" t="e" cm="1">
        <f t="array" aca="1" ref="G2202" ca="1">_FV(Tabela2[[#This Row],[Cidade]],"Latitude")</f>
        <v>#NAME?</v>
      </c>
      <c r="H2202" t="e" cm="1">
        <f t="array" aca="1" ref="H2202" ca="1">_FV(Tabela2[[#This Row],[Cidade]],"Longitude")</f>
        <v>#NAME?</v>
      </c>
    </row>
    <row r="2203" spans="1:8" x14ac:dyDescent="0.25">
      <c r="A2203" t="s">
        <v>82</v>
      </c>
      <c r="B2203" t="s">
        <v>4326</v>
      </c>
      <c r="C2203" t="str">
        <f>Tabela2[[#This Row],[Localidade]]&amp;"/"&amp;Tabela2[[#This Row],[Estado]]</f>
        <v>Sao Jose da Barra/MG</v>
      </c>
      <c r="D2203">
        <v>37945000</v>
      </c>
      <c r="E2203">
        <v>37947999</v>
      </c>
      <c r="F2203" t="e" vm="2063">
        <v>#VALUE!</v>
      </c>
      <c r="G2203" t="e" cm="1">
        <f t="array" aca="1" ref="G2203" ca="1">_FV(Tabela2[[#This Row],[Cidade]],"Latitude")</f>
        <v>#NAME?</v>
      </c>
      <c r="H2203" t="e" cm="1">
        <f t="array" aca="1" ref="H2203" ca="1">_FV(Tabela2[[#This Row],[Cidade]],"Longitude")</f>
        <v>#NAME?</v>
      </c>
    </row>
    <row r="2204" spans="1:8" x14ac:dyDescent="0.25">
      <c r="A2204" t="s">
        <v>82</v>
      </c>
      <c r="B2204" t="s">
        <v>4327</v>
      </c>
      <c r="C2204" t="str">
        <f>Tabela2[[#This Row],[Localidade]]&amp;"/"&amp;Tabela2[[#This Row],[Estado]]</f>
        <v>Sao Jose da Lapa/MG</v>
      </c>
      <c r="D2204">
        <v>33350000</v>
      </c>
      <c r="E2204">
        <v>33399999</v>
      </c>
      <c r="F2204" t="e" vm="2064">
        <v>#VALUE!</v>
      </c>
      <c r="G2204" t="e" cm="1">
        <f t="array" aca="1" ref="G2204" ca="1">_FV(Tabela2[[#This Row],[Cidade]],"Latitude")</f>
        <v>#NAME?</v>
      </c>
      <c r="H2204" t="e" cm="1">
        <f t="array" aca="1" ref="H2204" ca="1">_FV(Tabela2[[#This Row],[Cidade]],"Longitude")</f>
        <v>#NAME?</v>
      </c>
    </row>
    <row r="2205" spans="1:8" x14ac:dyDescent="0.25">
      <c r="A2205" t="s">
        <v>82</v>
      </c>
      <c r="B2205" t="s">
        <v>4328</v>
      </c>
      <c r="C2205" t="str">
        <f>Tabela2[[#This Row],[Localidade]]&amp;"/"&amp;Tabela2[[#This Row],[Estado]]</f>
        <v>Sao Jose da Safira/MG</v>
      </c>
      <c r="D2205">
        <v>39785000</v>
      </c>
      <c r="E2205">
        <v>39789999</v>
      </c>
      <c r="F2205" t="e" vm="2065">
        <v>#VALUE!</v>
      </c>
      <c r="G2205" t="e" cm="1">
        <f t="array" aca="1" ref="G2205" ca="1">_FV(Tabela2[[#This Row],[Cidade]],"Latitude")</f>
        <v>#NAME?</v>
      </c>
      <c r="H2205" t="e" cm="1">
        <f t="array" aca="1" ref="H2205" ca="1">_FV(Tabela2[[#This Row],[Cidade]],"Longitude")</f>
        <v>#NAME?</v>
      </c>
    </row>
    <row r="2206" spans="1:8" x14ac:dyDescent="0.25">
      <c r="A2206" t="s">
        <v>82</v>
      </c>
      <c r="B2206" t="s">
        <v>4329</v>
      </c>
      <c r="C2206" t="str">
        <f>Tabela2[[#This Row],[Localidade]]&amp;"/"&amp;Tabela2[[#This Row],[Estado]]</f>
        <v>Sao Jose da Varginha/MG</v>
      </c>
      <c r="D2206">
        <v>35694000</v>
      </c>
      <c r="E2206">
        <v>35694999</v>
      </c>
      <c r="F2206" t="e" vm="2066">
        <v>#VALUE!</v>
      </c>
      <c r="G2206" t="e" cm="1">
        <f t="array" aca="1" ref="G2206" ca="1">_FV(Tabela2[[#This Row],[Cidade]],"Latitude")</f>
        <v>#NAME?</v>
      </c>
      <c r="H2206" t="e" cm="1">
        <f t="array" aca="1" ref="H2206" ca="1">_FV(Tabela2[[#This Row],[Cidade]],"Longitude")</f>
        <v>#NAME?</v>
      </c>
    </row>
    <row r="2207" spans="1:8" x14ac:dyDescent="0.25">
      <c r="A2207" t="s">
        <v>82</v>
      </c>
      <c r="B2207" t="s">
        <v>4330</v>
      </c>
      <c r="C2207" t="str">
        <f>Tabela2[[#This Row],[Localidade]]&amp;"/"&amp;Tabela2[[#This Row],[Estado]]</f>
        <v>Sao Jose do Alegre/MG</v>
      </c>
      <c r="D2207">
        <v>37510000</v>
      </c>
      <c r="E2207">
        <v>37510999</v>
      </c>
      <c r="F2207" t="e" vm="2067">
        <v>#VALUE!</v>
      </c>
      <c r="G2207" t="e" cm="1">
        <f t="array" aca="1" ref="G2207" ca="1">_FV(Tabela2[[#This Row],[Cidade]],"Latitude")</f>
        <v>#NAME?</v>
      </c>
      <c r="H2207" t="e" cm="1">
        <f t="array" aca="1" ref="H2207" ca="1">_FV(Tabela2[[#This Row],[Cidade]],"Longitude")</f>
        <v>#NAME?</v>
      </c>
    </row>
    <row r="2208" spans="1:8" x14ac:dyDescent="0.25">
      <c r="A2208" t="s">
        <v>82</v>
      </c>
      <c r="B2208" t="s">
        <v>4331</v>
      </c>
      <c r="C2208" t="str">
        <f>Tabela2[[#This Row],[Localidade]]&amp;"/"&amp;Tabela2[[#This Row],[Estado]]</f>
        <v>Sao Jose do Divino/MG</v>
      </c>
      <c r="D2208">
        <v>39848000</v>
      </c>
      <c r="E2208">
        <v>39849999</v>
      </c>
      <c r="F2208" t="e" vm="2068">
        <v>#VALUE!</v>
      </c>
      <c r="G2208" t="e" cm="1">
        <f t="array" aca="1" ref="G2208" ca="1">_FV(Tabela2[[#This Row],[Cidade]],"Latitude")</f>
        <v>#NAME?</v>
      </c>
      <c r="H2208" t="e" cm="1">
        <f t="array" aca="1" ref="H2208" ca="1">_FV(Tabela2[[#This Row],[Cidade]],"Longitude")</f>
        <v>#NAME?</v>
      </c>
    </row>
    <row r="2209" spans="1:8" x14ac:dyDescent="0.25">
      <c r="A2209" t="s">
        <v>82</v>
      </c>
      <c r="B2209" t="s">
        <v>4332</v>
      </c>
      <c r="C2209" t="str">
        <f>Tabela2[[#This Row],[Localidade]]&amp;"/"&amp;Tabela2[[#This Row],[Estado]]</f>
        <v>Sao Jose do Goiabal/MG</v>
      </c>
      <c r="D2209">
        <v>35986000</v>
      </c>
      <c r="E2209">
        <v>35992999</v>
      </c>
      <c r="F2209" t="e" vm="2069">
        <v>#VALUE!</v>
      </c>
      <c r="G2209" t="e" cm="1">
        <f t="array" aca="1" ref="G2209" ca="1">_FV(Tabela2[[#This Row],[Cidade]],"Latitude")</f>
        <v>#NAME?</v>
      </c>
      <c r="H2209" t="e" cm="1">
        <f t="array" aca="1" ref="H2209" ca="1">_FV(Tabela2[[#This Row],[Cidade]],"Longitude")</f>
        <v>#NAME?</v>
      </c>
    </row>
    <row r="2210" spans="1:8" x14ac:dyDescent="0.25">
      <c r="A2210" t="s">
        <v>82</v>
      </c>
      <c r="B2210" t="s">
        <v>4333</v>
      </c>
      <c r="C2210" t="str">
        <f>Tabela2[[#This Row],[Localidade]]&amp;"/"&amp;Tabela2[[#This Row],[Estado]]</f>
        <v>Sao Jose do Jacuri/MG</v>
      </c>
      <c r="D2210">
        <v>39707000</v>
      </c>
      <c r="E2210">
        <v>39707999</v>
      </c>
      <c r="F2210" t="e" vm="2070">
        <v>#VALUE!</v>
      </c>
      <c r="G2210" t="e" cm="1">
        <f t="array" aca="1" ref="G2210" ca="1">_FV(Tabela2[[#This Row],[Cidade]],"Latitude")</f>
        <v>#NAME?</v>
      </c>
      <c r="H2210" t="e" cm="1">
        <f t="array" aca="1" ref="H2210" ca="1">_FV(Tabela2[[#This Row],[Cidade]],"Longitude")</f>
        <v>#NAME?</v>
      </c>
    </row>
    <row r="2211" spans="1:8" x14ac:dyDescent="0.25">
      <c r="A2211" t="s">
        <v>82</v>
      </c>
      <c r="B2211" t="s">
        <v>4334</v>
      </c>
      <c r="C2211" t="str">
        <f>Tabela2[[#This Row],[Localidade]]&amp;"/"&amp;Tabela2[[#This Row],[Estado]]</f>
        <v>Sao Jose do Mantimento/MG</v>
      </c>
      <c r="D2211">
        <v>36990000</v>
      </c>
      <c r="E2211">
        <v>36999999</v>
      </c>
      <c r="F2211" t="e" vm="2071">
        <v>#VALUE!</v>
      </c>
      <c r="G2211" t="e" cm="1">
        <f t="array" aca="1" ref="G2211" ca="1">_FV(Tabela2[[#This Row],[Cidade]],"Latitude")</f>
        <v>#NAME?</v>
      </c>
      <c r="H2211" t="e" cm="1">
        <f t="array" aca="1" ref="H2211" ca="1">_FV(Tabela2[[#This Row],[Cidade]],"Longitude")</f>
        <v>#NAME?</v>
      </c>
    </row>
    <row r="2212" spans="1:8" x14ac:dyDescent="0.25">
      <c r="A2212" t="s">
        <v>82</v>
      </c>
      <c r="B2212" t="s">
        <v>4335</v>
      </c>
      <c r="C2212" t="str">
        <f>Tabela2[[#This Row],[Localidade]]&amp;"/"&amp;Tabela2[[#This Row],[Estado]]</f>
        <v>Sao Lourenco/MG</v>
      </c>
      <c r="D2212">
        <v>37470000</v>
      </c>
      <c r="E2212">
        <v>37471999</v>
      </c>
      <c r="F2212" t="e" vm="2072">
        <v>#VALUE!</v>
      </c>
      <c r="G2212" t="e" cm="1">
        <f t="array" aca="1" ref="G2212" ca="1">_FV(Tabela2[[#This Row],[Cidade]],"Latitude")</f>
        <v>#NAME?</v>
      </c>
      <c r="H2212" t="e" cm="1">
        <f t="array" aca="1" ref="H2212" ca="1">_FV(Tabela2[[#This Row],[Cidade]],"Longitude")</f>
        <v>#NAME?</v>
      </c>
    </row>
    <row r="2213" spans="1:8" x14ac:dyDescent="0.25">
      <c r="A2213" t="s">
        <v>82</v>
      </c>
      <c r="B2213" t="s">
        <v>4336</v>
      </c>
      <c r="C2213" t="str">
        <f>Tabela2[[#This Row],[Localidade]]&amp;"/"&amp;Tabela2[[#This Row],[Estado]]</f>
        <v>Sao Miguel do Anta/MG</v>
      </c>
      <c r="D2213">
        <v>36590000</v>
      </c>
      <c r="E2213">
        <v>36591999</v>
      </c>
      <c r="F2213" t="e" vm="2073">
        <v>#VALUE!</v>
      </c>
      <c r="G2213" t="e" cm="1">
        <f t="array" aca="1" ref="G2213" ca="1">_FV(Tabela2[[#This Row],[Cidade]],"Latitude")</f>
        <v>#NAME?</v>
      </c>
      <c r="H2213" t="e" cm="1">
        <f t="array" aca="1" ref="H2213" ca="1">_FV(Tabela2[[#This Row],[Cidade]],"Longitude")</f>
        <v>#NAME?</v>
      </c>
    </row>
    <row r="2214" spans="1:8" x14ac:dyDescent="0.25">
      <c r="A2214" t="s">
        <v>82</v>
      </c>
      <c r="B2214" t="s">
        <v>4337</v>
      </c>
      <c r="C2214" t="str">
        <f>Tabela2[[#This Row],[Localidade]]&amp;"/"&amp;Tabela2[[#This Row],[Estado]]</f>
        <v>Sao Pedro da Uniao/MG</v>
      </c>
      <c r="D2214">
        <v>37855000</v>
      </c>
      <c r="E2214">
        <v>37859999</v>
      </c>
      <c r="F2214" t="e" vm="2074">
        <v>#VALUE!</v>
      </c>
      <c r="G2214" t="e" cm="1">
        <f t="array" aca="1" ref="G2214" ca="1">_FV(Tabela2[[#This Row],[Cidade]],"Latitude")</f>
        <v>#NAME?</v>
      </c>
      <c r="H2214" t="e" cm="1">
        <f t="array" aca="1" ref="H2214" ca="1">_FV(Tabela2[[#This Row],[Cidade]],"Longitude")</f>
        <v>#NAME?</v>
      </c>
    </row>
    <row r="2215" spans="1:8" x14ac:dyDescent="0.25">
      <c r="A2215" t="s">
        <v>82</v>
      </c>
      <c r="B2215" t="s">
        <v>4338</v>
      </c>
      <c r="C2215" t="str">
        <f>Tabela2[[#This Row],[Localidade]]&amp;"/"&amp;Tabela2[[#This Row],[Estado]]</f>
        <v>Sao Pedro do Suacui/MG</v>
      </c>
      <c r="D2215">
        <v>39784000</v>
      </c>
      <c r="E2215">
        <v>39784999</v>
      </c>
      <c r="F2215" t="e" vm="2075">
        <v>#VALUE!</v>
      </c>
      <c r="G2215" t="e" cm="1">
        <f t="array" aca="1" ref="G2215" ca="1">_FV(Tabela2[[#This Row],[Cidade]],"Latitude")</f>
        <v>#NAME?</v>
      </c>
      <c r="H2215" t="e" cm="1">
        <f t="array" aca="1" ref="H2215" ca="1">_FV(Tabela2[[#This Row],[Cidade]],"Longitude")</f>
        <v>#NAME?</v>
      </c>
    </row>
    <row r="2216" spans="1:8" x14ac:dyDescent="0.25">
      <c r="A2216" t="s">
        <v>82</v>
      </c>
      <c r="B2216" t="s">
        <v>4339</v>
      </c>
      <c r="C2216" t="str">
        <f>Tabela2[[#This Row],[Localidade]]&amp;"/"&amp;Tabela2[[#This Row],[Estado]]</f>
        <v>Sao Pedro dos Ferros/MG</v>
      </c>
      <c r="D2216">
        <v>35360000</v>
      </c>
      <c r="E2216">
        <v>35363999</v>
      </c>
      <c r="F2216" t="e" vm="2076">
        <v>#VALUE!</v>
      </c>
      <c r="G2216" t="e" cm="1">
        <f t="array" aca="1" ref="G2216" ca="1">_FV(Tabela2[[#This Row],[Cidade]],"Latitude")</f>
        <v>#NAME?</v>
      </c>
      <c r="H2216" t="e" cm="1">
        <f t="array" aca="1" ref="H2216" ca="1">_FV(Tabela2[[#This Row],[Cidade]],"Longitude")</f>
        <v>#NAME?</v>
      </c>
    </row>
    <row r="2217" spans="1:8" x14ac:dyDescent="0.25">
      <c r="A2217" t="s">
        <v>82</v>
      </c>
      <c r="B2217" t="s">
        <v>4340</v>
      </c>
      <c r="C2217" t="str">
        <f>Tabela2[[#This Row],[Localidade]]&amp;"/"&amp;Tabela2[[#This Row],[Estado]]</f>
        <v>Sao Romao/MG</v>
      </c>
      <c r="D2217">
        <v>39290000</v>
      </c>
      <c r="E2217">
        <v>39294999</v>
      </c>
      <c r="F2217" t="e" vm="2077">
        <v>#VALUE!</v>
      </c>
      <c r="G2217" t="e" cm="1">
        <f t="array" aca="1" ref="G2217" ca="1">_FV(Tabela2[[#This Row],[Cidade]],"Latitude")</f>
        <v>#NAME?</v>
      </c>
      <c r="H2217" t="e" cm="1">
        <f t="array" aca="1" ref="H2217" ca="1">_FV(Tabela2[[#This Row],[Cidade]],"Longitude")</f>
        <v>#NAME?</v>
      </c>
    </row>
    <row r="2218" spans="1:8" x14ac:dyDescent="0.25">
      <c r="A2218" t="s">
        <v>82</v>
      </c>
      <c r="B2218" t="s">
        <v>4341</v>
      </c>
      <c r="C2218" t="str">
        <f>Tabela2[[#This Row],[Localidade]]&amp;"/"&amp;Tabela2[[#This Row],[Estado]]</f>
        <v>Sao Roque de Minas/MG</v>
      </c>
      <c r="D2218">
        <v>37927000</v>
      </c>
      <c r="E2218">
        <v>37929999</v>
      </c>
      <c r="F2218" t="e" vm="2078">
        <v>#VALUE!</v>
      </c>
      <c r="G2218" t="e" cm="1">
        <f t="array" aca="1" ref="G2218" ca="1">_FV(Tabela2[[#This Row],[Cidade]],"Latitude")</f>
        <v>#NAME?</v>
      </c>
      <c r="H2218" t="e" cm="1">
        <f t="array" aca="1" ref="H2218" ca="1">_FV(Tabela2[[#This Row],[Cidade]],"Longitude")</f>
        <v>#NAME?</v>
      </c>
    </row>
    <row r="2219" spans="1:8" x14ac:dyDescent="0.25">
      <c r="A2219" t="s">
        <v>82</v>
      </c>
      <c r="B2219" t="s">
        <v>4342</v>
      </c>
      <c r="C2219" t="str">
        <f>Tabela2[[#This Row],[Localidade]]&amp;"/"&amp;Tabela2[[#This Row],[Estado]]</f>
        <v>Sao Sebastiao da Bela Vista/MG</v>
      </c>
      <c r="D2219">
        <v>37567000</v>
      </c>
      <c r="E2219">
        <v>37567999</v>
      </c>
      <c r="F2219" t="e" vm="2079">
        <v>#VALUE!</v>
      </c>
      <c r="G2219" t="e" cm="1">
        <f t="array" aca="1" ref="G2219" ca="1">_FV(Tabela2[[#This Row],[Cidade]],"Latitude")</f>
        <v>#NAME?</v>
      </c>
      <c r="H2219" t="e" cm="1">
        <f t="array" aca="1" ref="H2219" ca="1">_FV(Tabela2[[#This Row],[Cidade]],"Longitude")</f>
        <v>#NAME?</v>
      </c>
    </row>
    <row r="2220" spans="1:8" x14ac:dyDescent="0.25">
      <c r="A2220" t="s">
        <v>82</v>
      </c>
      <c r="B2220" t="s">
        <v>4343</v>
      </c>
      <c r="C2220" t="str">
        <f>Tabela2[[#This Row],[Localidade]]&amp;"/"&amp;Tabela2[[#This Row],[Estado]]</f>
        <v>Sao Sebastiao da Vargem Alegre/MG</v>
      </c>
      <c r="D2220">
        <v>36793000</v>
      </c>
      <c r="E2220">
        <v>36794999</v>
      </c>
      <c r="F2220" t="e" vm="2080">
        <v>#VALUE!</v>
      </c>
      <c r="G2220" t="e" cm="1">
        <f t="array" aca="1" ref="G2220" ca="1">_FV(Tabela2[[#This Row],[Cidade]],"Latitude")</f>
        <v>#NAME?</v>
      </c>
      <c r="H2220" t="e" cm="1">
        <f t="array" aca="1" ref="H2220" ca="1">_FV(Tabela2[[#This Row],[Cidade]],"Longitude")</f>
        <v>#NAME?</v>
      </c>
    </row>
    <row r="2221" spans="1:8" x14ac:dyDescent="0.25">
      <c r="A2221" t="s">
        <v>82</v>
      </c>
      <c r="B2221" t="s">
        <v>4344</v>
      </c>
      <c r="C2221" t="str">
        <f>Tabela2[[#This Row],[Localidade]]&amp;"/"&amp;Tabela2[[#This Row],[Estado]]</f>
        <v>Sao Sebastiao do Anta/MG</v>
      </c>
      <c r="D2221">
        <v>35334000</v>
      </c>
      <c r="E2221">
        <v>35334999</v>
      </c>
      <c r="F2221" t="e" vm="2081">
        <v>#VALUE!</v>
      </c>
      <c r="G2221" t="e" cm="1">
        <f t="array" aca="1" ref="G2221" ca="1">_FV(Tabela2[[#This Row],[Cidade]],"Latitude")</f>
        <v>#NAME?</v>
      </c>
      <c r="H2221" t="e" cm="1">
        <f t="array" aca="1" ref="H2221" ca="1">_FV(Tabela2[[#This Row],[Cidade]],"Longitude")</f>
        <v>#NAME?</v>
      </c>
    </row>
    <row r="2222" spans="1:8" x14ac:dyDescent="0.25">
      <c r="A2222" t="s">
        <v>82</v>
      </c>
      <c r="B2222" t="s">
        <v>4345</v>
      </c>
      <c r="C2222" t="str">
        <f>Tabela2[[#This Row],[Localidade]]&amp;"/"&amp;Tabela2[[#This Row],[Estado]]</f>
        <v>Sao Sebastiao do Maranhao/MG</v>
      </c>
      <c r="D2222">
        <v>39795000</v>
      </c>
      <c r="E2222">
        <v>39799999</v>
      </c>
      <c r="F2222" t="e" vm="2082">
        <v>#VALUE!</v>
      </c>
      <c r="G2222" t="e" cm="1">
        <f t="array" aca="1" ref="G2222" ca="1">_FV(Tabela2[[#This Row],[Cidade]],"Latitude")</f>
        <v>#NAME?</v>
      </c>
      <c r="H2222" t="e" cm="1">
        <f t="array" aca="1" ref="H2222" ca="1">_FV(Tabela2[[#This Row],[Cidade]],"Longitude")</f>
        <v>#NAME?</v>
      </c>
    </row>
    <row r="2223" spans="1:8" x14ac:dyDescent="0.25">
      <c r="A2223" t="s">
        <v>82</v>
      </c>
      <c r="B2223" t="s">
        <v>4346</v>
      </c>
      <c r="C2223" t="str">
        <f>Tabela2[[#This Row],[Localidade]]&amp;"/"&amp;Tabela2[[#This Row],[Estado]]</f>
        <v>Sao Sebastiao do Oeste/MG</v>
      </c>
      <c r="D2223">
        <v>35567000</v>
      </c>
      <c r="E2223">
        <v>35567999</v>
      </c>
      <c r="F2223" t="e" vm="2083">
        <v>#VALUE!</v>
      </c>
      <c r="G2223" t="e" cm="1">
        <f t="array" aca="1" ref="G2223" ca="1">_FV(Tabela2[[#This Row],[Cidade]],"Latitude")</f>
        <v>#NAME?</v>
      </c>
      <c r="H2223" t="e" cm="1">
        <f t="array" aca="1" ref="H2223" ca="1">_FV(Tabela2[[#This Row],[Cidade]],"Longitude")</f>
        <v>#NAME?</v>
      </c>
    </row>
    <row r="2224" spans="1:8" x14ac:dyDescent="0.25">
      <c r="A2224" t="s">
        <v>82</v>
      </c>
      <c r="B2224" t="s">
        <v>4347</v>
      </c>
      <c r="C2224" t="str">
        <f>Tabela2[[#This Row],[Localidade]]&amp;"/"&amp;Tabela2[[#This Row],[Estado]]</f>
        <v>Sao Sebastiao do Paraiso/MG</v>
      </c>
      <c r="D2224">
        <v>37950000</v>
      </c>
      <c r="E2224">
        <v>37959999</v>
      </c>
      <c r="F2224" t="e" vm="2084">
        <v>#VALUE!</v>
      </c>
      <c r="G2224" t="e" cm="1">
        <f t="array" aca="1" ref="G2224" ca="1">_FV(Tabela2[[#This Row],[Cidade]],"Latitude")</f>
        <v>#NAME?</v>
      </c>
      <c r="H2224" t="e" cm="1">
        <f t="array" aca="1" ref="H2224" ca="1">_FV(Tabela2[[#This Row],[Cidade]],"Longitude")</f>
        <v>#NAME?</v>
      </c>
    </row>
    <row r="2225" spans="1:8" x14ac:dyDescent="0.25">
      <c r="A2225" t="s">
        <v>82</v>
      </c>
      <c r="B2225" t="s">
        <v>4348</v>
      </c>
      <c r="C2225" t="str">
        <f>Tabela2[[#This Row],[Localidade]]&amp;"/"&amp;Tabela2[[#This Row],[Estado]]</f>
        <v>Sao Sebastiao do Rio Preto/MG</v>
      </c>
      <c r="D2225">
        <v>35815000</v>
      </c>
      <c r="E2225">
        <v>35819999</v>
      </c>
      <c r="F2225" t="e" vm="2085">
        <v>#VALUE!</v>
      </c>
      <c r="G2225" t="e" cm="1">
        <f t="array" aca="1" ref="G2225" ca="1">_FV(Tabela2[[#This Row],[Cidade]],"Latitude")</f>
        <v>#NAME?</v>
      </c>
      <c r="H2225" t="e" cm="1">
        <f t="array" aca="1" ref="H2225" ca="1">_FV(Tabela2[[#This Row],[Cidade]],"Longitude")</f>
        <v>#NAME?</v>
      </c>
    </row>
    <row r="2226" spans="1:8" x14ac:dyDescent="0.25">
      <c r="A2226" t="s">
        <v>82</v>
      </c>
      <c r="B2226" t="s">
        <v>4349</v>
      </c>
      <c r="C2226" t="str">
        <f>Tabela2[[#This Row],[Localidade]]&amp;"/"&amp;Tabela2[[#This Row],[Estado]]</f>
        <v>Sao Sebastiao do Rio Verde/MG</v>
      </c>
      <c r="D2226">
        <v>37467000</v>
      </c>
      <c r="E2226">
        <v>37467999</v>
      </c>
      <c r="F2226" t="e" vm="2086">
        <v>#VALUE!</v>
      </c>
      <c r="G2226" t="e" cm="1">
        <f t="array" aca="1" ref="G2226" ca="1">_FV(Tabela2[[#This Row],[Cidade]],"Latitude")</f>
        <v>#NAME?</v>
      </c>
      <c r="H2226" t="e" cm="1">
        <f t="array" aca="1" ref="H2226" ca="1">_FV(Tabela2[[#This Row],[Cidade]],"Longitude")</f>
        <v>#NAME?</v>
      </c>
    </row>
    <row r="2227" spans="1:8" x14ac:dyDescent="0.25">
      <c r="A2227" t="s">
        <v>82</v>
      </c>
      <c r="B2227" t="s">
        <v>4350</v>
      </c>
      <c r="C2227" t="str">
        <f>Tabela2[[#This Row],[Localidade]]&amp;"/"&amp;Tabela2[[#This Row],[Estado]]</f>
        <v>Sao Thome das Letras/MG</v>
      </c>
      <c r="D2227">
        <v>37408000</v>
      </c>
      <c r="E2227">
        <v>37409999</v>
      </c>
      <c r="F2227" t="e" vm="2087">
        <v>#VALUE!</v>
      </c>
      <c r="G2227" t="e" cm="1">
        <f t="array" aca="1" ref="G2227" ca="1">_FV(Tabela2[[#This Row],[Cidade]],"Latitude")</f>
        <v>#NAME?</v>
      </c>
      <c r="H2227" t="e" cm="1">
        <f t="array" aca="1" ref="H2227" ca="1">_FV(Tabela2[[#This Row],[Cidade]],"Longitude")</f>
        <v>#NAME?</v>
      </c>
    </row>
    <row r="2228" spans="1:8" x14ac:dyDescent="0.25">
      <c r="A2228" t="s">
        <v>82</v>
      </c>
      <c r="B2228" t="s">
        <v>4351</v>
      </c>
      <c r="C2228" t="str">
        <f>Tabela2[[#This Row],[Localidade]]&amp;"/"&amp;Tabela2[[#This Row],[Estado]]</f>
        <v>Sao Tiago/MG</v>
      </c>
      <c r="D2228">
        <v>36350000</v>
      </c>
      <c r="E2228">
        <v>36359999</v>
      </c>
      <c r="F2228" t="e" vm="2088">
        <v>#VALUE!</v>
      </c>
      <c r="G2228" t="e" cm="1">
        <f t="array" aca="1" ref="G2228" ca="1">_FV(Tabela2[[#This Row],[Cidade]],"Latitude")</f>
        <v>#NAME?</v>
      </c>
      <c r="H2228" t="e" cm="1">
        <f t="array" aca="1" ref="H2228" ca="1">_FV(Tabela2[[#This Row],[Cidade]],"Longitude")</f>
        <v>#NAME?</v>
      </c>
    </row>
    <row r="2229" spans="1:8" x14ac:dyDescent="0.25">
      <c r="A2229" t="s">
        <v>82</v>
      </c>
      <c r="B2229" t="s">
        <v>4352</v>
      </c>
      <c r="C2229" t="str">
        <f>Tabela2[[#This Row],[Localidade]]&amp;"/"&amp;Tabela2[[#This Row],[Estado]]</f>
        <v>Sao Tomas de Aquino/MG</v>
      </c>
      <c r="D2229">
        <v>37960000</v>
      </c>
      <c r="E2229">
        <v>37964999</v>
      </c>
      <c r="F2229" t="e" vm="2089">
        <v>#VALUE!</v>
      </c>
      <c r="G2229" t="e" cm="1">
        <f t="array" aca="1" ref="G2229" ca="1">_FV(Tabela2[[#This Row],[Cidade]],"Latitude")</f>
        <v>#NAME?</v>
      </c>
      <c r="H2229" t="e" cm="1">
        <f t="array" aca="1" ref="H2229" ca="1">_FV(Tabela2[[#This Row],[Cidade]],"Longitude")</f>
        <v>#NAME?</v>
      </c>
    </row>
    <row r="2230" spans="1:8" x14ac:dyDescent="0.25">
      <c r="A2230" t="s">
        <v>82</v>
      </c>
      <c r="B2230" t="s">
        <v>4353</v>
      </c>
      <c r="C2230" t="str">
        <f>Tabela2[[#This Row],[Localidade]]&amp;"/"&amp;Tabela2[[#This Row],[Estado]]</f>
        <v>Sao Vicente de Minas/MG</v>
      </c>
      <c r="D2230">
        <v>37370000</v>
      </c>
      <c r="E2230">
        <v>37399999</v>
      </c>
      <c r="F2230" t="e" vm="2090">
        <v>#VALUE!</v>
      </c>
      <c r="G2230" t="e" cm="1">
        <f t="array" aca="1" ref="G2230" ca="1">_FV(Tabela2[[#This Row],[Cidade]],"Latitude")</f>
        <v>#NAME?</v>
      </c>
      <c r="H2230" t="e" cm="1">
        <f t="array" aca="1" ref="H2230" ca="1">_FV(Tabela2[[#This Row],[Cidade]],"Longitude")</f>
        <v>#NAME?</v>
      </c>
    </row>
    <row r="2231" spans="1:8" x14ac:dyDescent="0.25">
      <c r="A2231" t="s">
        <v>82</v>
      </c>
      <c r="B2231" t="s">
        <v>4903</v>
      </c>
      <c r="C2231" t="str">
        <f>Tabela2[[#This Row],[Localidade]]&amp;"/"&amp;Tabela2[[#This Row],[Estado]]</f>
        <v>Sapucai Mirim/MG</v>
      </c>
      <c r="D2231">
        <v>37690000</v>
      </c>
      <c r="E2231">
        <v>37699999</v>
      </c>
      <c r="F2231" t="e" vm="2091">
        <v>#VALUE!</v>
      </c>
      <c r="G2231" t="e" cm="1">
        <f t="array" aca="1" ref="G2231" ca="1">_FV(Tabela2[[#This Row],[Cidade]],"Latitude")</f>
        <v>#NAME?</v>
      </c>
      <c r="H2231" t="e" cm="1">
        <f t="array" aca="1" ref="H2231" ca="1">_FV(Tabela2[[#This Row],[Cidade]],"Longitude")</f>
        <v>#NAME?</v>
      </c>
    </row>
    <row r="2232" spans="1:8" x14ac:dyDescent="0.25">
      <c r="A2232" t="s">
        <v>82</v>
      </c>
      <c r="B2232" t="s">
        <v>3173</v>
      </c>
      <c r="C2232" t="str">
        <f>Tabela2[[#This Row],[Localidade]]&amp;"/"&amp;Tabela2[[#This Row],[Estado]]</f>
        <v>Sardoa/MG</v>
      </c>
      <c r="D2232">
        <v>39728000</v>
      </c>
      <c r="E2232">
        <v>39729999</v>
      </c>
      <c r="F2232" t="e" vm="2092">
        <v>#VALUE!</v>
      </c>
      <c r="G2232" t="e" cm="1">
        <f t="array" aca="1" ref="G2232" ca="1">_FV(Tabela2[[#This Row],[Cidade]],"Latitude")</f>
        <v>#NAME?</v>
      </c>
      <c r="H2232" t="e" cm="1">
        <f t="array" aca="1" ref="H2232" ca="1">_FV(Tabela2[[#This Row],[Cidade]],"Longitude")</f>
        <v>#NAME?</v>
      </c>
    </row>
    <row r="2233" spans="1:8" x14ac:dyDescent="0.25">
      <c r="A2233" t="s">
        <v>82</v>
      </c>
      <c r="B2233" t="s">
        <v>1263</v>
      </c>
      <c r="C2233" t="str">
        <f>Tabela2[[#This Row],[Localidade]]&amp;"/"&amp;Tabela2[[#This Row],[Estado]]</f>
        <v>Sarzedo/MG</v>
      </c>
      <c r="D2233">
        <v>32450000</v>
      </c>
      <c r="E2233">
        <v>32469999</v>
      </c>
      <c r="F2233" t="e" vm="2093">
        <v>#VALUE!</v>
      </c>
      <c r="G2233" t="e" cm="1">
        <f t="array" aca="1" ref="G2233" ca="1">_FV(Tabela2[[#This Row],[Cidade]],"Latitude")</f>
        <v>#NAME?</v>
      </c>
      <c r="H2233" t="e" cm="1">
        <f t="array" aca="1" ref="H2233" ca="1">_FV(Tabela2[[#This Row],[Cidade]],"Longitude")</f>
        <v>#NAME?</v>
      </c>
    </row>
    <row r="2234" spans="1:8" x14ac:dyDescent="0.25">
      <c r="A2234" t="s">
        <v>82</v>
      </c>
      <c r="B2234" t="s">
        <v>1264</v>
      </c>
      <c r="C2234" t="str">
        <f>Tabela2[[#This Row],[Localidade]]&amp;"/"&amp;Tabela2[[#This Row],[Estado]]</f>
        <v>Sem Peixe/MG</v>
      </c>
      <c r="D2234">
        <v>35441000</v>
      </c>
      <c r="E2234">
        <v>35441999</v>
      </c>
      <c r="F2234" t="e" vm="2094">
        <v>#VALUE!</v>
      </c>
      <c r="G2234" t="e" cm="1">
        <f t="array" aca="1" ref="G2234" ca="1">_FV(Tabela2[[#This Row],[Cidade]],"Latitude")</f>
        <v>#NAME?</v>
      </c>
      <c r="H2234" t="e" cm="1">
        <f t="array" aca="1" ref="H2234" ca="1">_FV(Tabela2[[#This Row],[Cidade]],"Longitude")</f>
        <v>#NAME?</v>
      </c>
    </row>
    <row r="2235" spans="1:8" x14ac:dyDescent="0.25">
      <c r="A2235" t="s">
        <v>82</v>
      </c>
      <c r="B2235" t="s">
        <v>1265</v>
      </c>
      <c r="C2235" t="str">
        <f>Tabela2[[#This Row],[Localidade]]&amp;"/"&amp;Tabela2[[#This Row],[Estado]]</f>
        <v>Senador Amaral/MG</v>
      </c>
      <c r="D2235">
        <v>37615000</v>
      </c>
      <c r="E2235">
        <v>37619999</v>
      </c>
      <c r="F2235" t="e" vm="2095">
        <v>#VALUE!</v>
      </c>
      <c r="G2235" t="e" cm="1">
        <f t="array" aca="1" ref="G2235" ca="1">_FV(Tabela2[[#This Row],[Cidade]],"Latitude")</f>
        <v>#NAME?</v>
      </c>
      <c r="H2235" t="e" cm="1">
        <f t="array" aca="1" ref="H2235" ca="1">_FV(Tabela2[[#This Row],[Cidade]],"Longitude")</f>
        <v>#NAME?</v>
      </c>
    </row>
    <row r="2236" spans="1:8" x14ac:dyDescent="0.25">
      <c r="A2236" t="s">
        <v>82</v>
      </c>
      <c r="B2236" t="s">
        <v>1266</v>
      </c>
      <c r="C2236" t="str">
        <f>Tabela2[[#This Row],[Localidade]]&amp;"/"&amp;Tabela2[[#This Row],[Estado]]</f>
        <v>Senador Cortes/MG</v>
      </c>
      <c r="D2236">
        <v>36650000</v>
      </c>
      <c r="E2236">
        <v>36659999</v>
      </c>
      <c r="F2236" t="e" vm="2096">
        <v>#VALUE!</v>
      </c>
      <c r="G2236" t="e" cm="1">
        <f t="array" aca="1" ref="G2236" ca="1">_FV(Tabela2[[#This Row],[Cidade]],"Latitude")</f>
        <v>#NAME?</v>
      </c>
      <c r="H2236" t="e" cm="1">
        <f t="array" aca="1" ref="H2236" ca="1">_FV(Tabela2[[#This Row],[Cidade]],"Longitude")</f>
        <v>#NAME?</v>
      </c>
    </row>
    <row r="2237" spans="1:8" x14ac:dyDescent="0.25">
      <c r="A2237" t="s">
        <v>82</v>
      </c>
      <c r="B2237" t="s">
        <v>1267</v>
      </c>
      <c r="C2237" t="str">
        <f>Tabela2[[#This Row],[Localidade]]&amp;"/"&amp;Tabela2[[#This Row],[Estado]]</f>
        <v>Senador Firmino/MG</v>
      </c>
      <c r="D2237">
        <v>36540000</v>
      </c>
      <c r="E2237">
        <v>36541999</v>
      </c>
      <c r="F2237" t="e" vm="2097">
        <v>#VALUE!</v>
      </c>
      <c r="G2237" t="e" cm="1">
        <f t="array" aca="1" ref="G2237" ca="1">_FV(Tabela2[[#This Row],[Cidade]],"Latitude")</f>
        <v>#NAME?</v>
      </c>
      <c r="H2237" t="e" cm="1">
        <f t="array" aca="1" ref="H2237" ca="1">_FV(Tabela2[[#This Row],[Cidade]],"Longitude")</f>
        <v>#NAME?</v>
      </c>
    </row>
    <row r="2238" spans="1:8" x14ac:dyDescent="0.25">
      <c r="A2238" t="s">
        <v>82</v>
      </c>
      <c r="B2238" t="s">
        <v>3732</v>
      </c>
      <c r="C2238" t="str">
        <f>Tabela2[[#This Row],[Localidade]]&amp;"/"&amp;Tabela2[[#This Row],[Estado]]</f>
        <v>Senador Jose Bento/MG</v>
      </c>
      <c r="D2238">
        <v>37586000</v>
      </c>
      <c r="E2238">
        <v>37587999</v>
      </c>
      <c r="F2238" t="e" vm="2098">
        <v>#VALUE!</v>
      </c>
      <c r="G2238" t="e" cm="1">
        <f t="array" aca="1" ref="G2238" ca="1">_FV(Tabela2[[#This Row],[Cidade]],"Latitude")</f>
        <v>#NAME?</v>
      </c>
      <c r="H2238" t="e" cm="1">
        <f t="array" aca="1" ref="H2238" ca="1">_FV(Tabela2[[#This Row],[Cidade]],"Longitude")</f>
        <v>#NAME?</v>
      </c>
    </row>
    <row r="2239" spans="1:8" x14ac:dyDescent="0.25">
      <c r="A2239" t="s">
        <v>82</v>
      </c>
      <c r="B2239" t="s">
        <v>3558</v>
      </c>
      <c r="C2239" t="str">
        <f>Tabela2[[#This Row],[Localidade]]&amp;"/"&amp;Tabela2[[#This Row],[Estado]]</f>
        <v>Senador Modestino Goncalves/MG</v>
      </c>
      <c r="D2239">
        <v>39190000</v>
      </c>
      <c r="E2239">
        <v>39199999</v>
      </c>
      <c r="F2239" t="e" vm="2099">
        <v>#VALUE!</v>
      </c>
      <c r="G2239" t="e" cm="1">
        <f t="array" aca="1" ref="G2239" ca="1">_FV(Tabela2[[#This Row],[Cidade]],"Latitude")</f>
        <v>#NAME?</v>
      </c>
      <c r="H2239" t="e" cm="1">
        <f t="array" aca="1" ref="H2239" ca="1">_FV(Tabela2[[#This Row],[Cidade]],"Longitude")</f>
        <v>#NAME?</v>
      </c>
    </row>
    <row r="2240" spans="1:8" x14ac:dyDescent="0.25">
      <c r="A2240" t="s">
        <v>82</v>
      </c>
      <c r="B2240" t="s">
        <v>1268</v>
      </c>
      <c r="C2240" t="str">
        <f>Tabela2[[#This Row],[Localidade]]&amp;"/"&amp;Tabela2[[#This Row],[Estado]]</f>
        <v>Senhora de Oliveira/MG</v>
      </c>
      <c r="D2240">
        <v>36470000</v>
      </c>
      <c r="E2240">
        <v>36474999</v>
      </c>
      <c r="F2240" t="e" vm="2100">
        <v>#VALUE!</v>
      </c>
      <c r="G2240" t="e" cm="1">
        <f t="array" aca="1" ref="G2240" ca="1">_FV(Tabela2[[#This Row],[Cidade]],"Latitude")</f>
        <v>#NAME?</v>
      </c>
      <c r="H2240" t="e" cm="1">
        <f t="array" aca="1" ref="H2240" ca="1">_FV(Tabela2[[#This Row],[Cidade]],"Longitude")</f>
        <v>#NAME?</v>
      </c>
    </row>
    <row r="2241" spans="1:8" x14ac:dyDescent="0.25">
      <c r="A2241" t="s">
        <v>82</v>
      </c>
      <c r="B2241" t="s">
        <v>1269</v>
      </c>
      <c r="C2241" t="str">
        <f>Tabela2[[#This Row],[Localidade]]&amp;"/"&amp;Tabela2[[#This Row],[Estado]]</f>
        <v>Senhora do Porto/MG</v>
      </c>
      <c r="D2241">
        <v>39745000</v>
      </c>
      <c r="E2241">
        <v>39749999</v>
      </c>
      <c r="F2241" t="e" vm="2101">
        <v>#VALUE!</v>
      </c>
      <c r="G2241" t="e" cm="1">
        <f t="array" aca="1" ref="G2241" ca="1">_FV(Tabela2[[#This Row],[Cidade]],"Latitude")</f>
        <v>#NAME?</v>
      </c>
      <c r="H2241" t="e" cm="1">
        <f t="array" aca="1" ref="H2241" ca="1">_FV(Tabela2[[#This Row],[Cidade]],"Longitude")</f>
        <v>#NAME?</v>
      </c>
    </row>
    <row r="2242" spans="1:8" x14ac:dyDescent="0.25">
      <c r="A2242" t="s">
        <v>82</v>
      </c>
      <c r="B2242" t="s">
        <v>3733</v>
      </c>
      <c r="C2242" t="str">
        <f>Tabela2[[#This Row],[Localidade]]&amp;"/"&amp;Tabela2[[#This Row],[Estado]]</f>
        <v>Senhora dos Remedios/MG</v>
      </c>
      <c r="D2242">
        <v>36275000</v>
      </c>
      <c r="E2242">
        <v>36279999</v>
      </c>
      <c r="F2242" t="e" vm="2102">
        <v>#VALUE!</v>
      </c>
      <c r="G2242" t="e" cm="1">
        <f t="array" aca="1" ref="G2242" ca="1">_FV(Tabela2[[#This Row],[Cidade]],"Latitude")</f>
        <v>#NAME?</v>
      </c>
      <c r="H2242" t="e" cm="1">
        <f t="array" aca="1" ref="H2242" ca="1">_FV(Tabela2[[#This Row],[Cidade]],"Longitude")</f>
        <v>#NAME?</v>
      </c>
    </row>
    <row r="2243" spans="1:8" x14ac:dyDescent="0.25">
      <c r="A2243" t="s">
        <v>82</v>
      </c>
      <c r="B2243" t="s">
        <v>1270</v>
      </c>
      <c r="C2243" t="str">
        <f>Tabela2[[#This Row],[Localidade]]&amp;"/"&amp;Tabela2[[#This Row],[Estado]]</f>
        <v>Sericita/MG</v>
      </c>
      <c r="D2243">
        <v>35368000</v>
      </c>
      <c r="E2243">
        <v>35369999</v>
      </c>
      <c r="F2243" t="e" vm="2103">
        <v>#VALUE!</v>
      </c>
      <c r="G2243" t="e" cm="1">
        <f t="array" aca="1" ref="G2243" ca="1">_FV(Tabela2[[#This Row],[Cidade]],"Latitude")</f>
        <v>#NAME?</v>
      </c>
      <c r="H2243" t="e" cm="1">
        <f t="array" aca="1" ref="H2243" ca="1">_FV(Tabela2[[#This Row],[Cidade]],"Longitude")</f>
        <v>#NAME?</v>
      </c>
    </row>
    <row r="2244" spans="1:8" x14ac:dyDescent="0.25">
      <c r="A2244" t="s">
        <v>82</v>
      </c>
      <c r="B2244" t="s">
        <v>1271</v>
      </c>
      <c r="C2244" t="str">
        <f>Tabela2[[#This Row],[Localidade]]&amp;"/"&amp;Tabela2[[#This Row],[Estado]]</f>
        <v>Seritinga/MG</v>
      </c>
      <c r="D2244">
        <v>37454000</v>
      </c>
      <c r="E2244">
        <v>37455999</v>
      </c>
      <c r="F2244" t="e" vm="2104">
        <v>#VALUE!</v>
      </c>
      <c r="G2244" t="e" cm="1">
        <f t="array" aca="1" ref="G2244" ca="1">_FV(Tabela2[[#This Row],[Cidade]],"Latitude")</f>
        <v>#NAME?</v>
      </c>
      <c r="H2244" t="e" cm="1">
        <f t="array" aca="1" ref="H2244" ca="1">_FV(Tabela2[[#This Row],[Cidade]],"Longitude")</f>
        <v>#NAME?</v>
      </c>
    </row>
    <row r="2245" spans="1:8" x14ac:dyDescent="0.25">
      <c r="A2245" t="s">
        <v>82</v>
      </c>
      <c r="B2245" t="s">
        <v>1272</v>
      </c>
      <c r="C2245" t="str">
        <f>Tabela2[[#This Row],[Localidade]]&amp;"/"&amp;Tabela2[[#This Row],[Estado]]</f>
        <v>Serra Azul de Minas/MG</v>
      </c>
      <c r="D2245">
        <v>39165000</v>
      </c>
      <c r="E2245">
        <v>39169999</v>
      </c>
      <c r="F2245" t="e" vm="2105">
        <v>#VALUE!</v>
      </c>
      <c r="G2245" t="e" cm="1">
        <f t="array" aca="1" ref="G2245" ca="1">_FV(Tabela2[[#This Row],[Cidade]],"Latitude")</f>
        <v>#NAME?</v>
      </c>
      <c r="H2245" t="e" cm="1">
        <f t="array" aca="1" ref="H2245" ca="1">_FV(Tabela2[[#This Row],[Cidade]],"Longitude")</f>
        <v>#NAME?</v>
      </c>
    </row>
    <row r="2246" spans="1:8" x14ac:dyDescent="0.25">
      <c r="A2246" t="s">
        <v>82</v>
      </c>
      <c r="B2246" t="s">
        <v>1273</v>
      </c>
      <c r="C2246" t="str">
        <f>Tabela2[[#This Row],[Localidade]]&amp;"/"&amp;Tabela2[[#This Row],[Estado]]</f>
        <v>Serra da Saudade/MG</v>
      </c>
      <c r="D2246">
        <v>35617000</v>
      </c>
      <c r="E2246">
        <v>35619999</v>
      </c>
      <c r="F2246" t="e" vm="2106">
        <v>#VALUE!</v>
      </c>
      <c r="G2246" t="e" cm="1">
        <f t="array" aca="1" ref="G2246" ca="1">_FV(Tabela2[[#This Row],[Cidade]],"Latitude")</f>
        <v>#NAME?</v>
      </c>
      <c r="H2246" t="e" cm="1">
        <f t="array" aca="1" ref="H2246" ca="1">_FV(Tabela2[[#This Row],[Cidade]],"Longitude")</f>
        <v>#NAME?</v>
      </c>
    </row>
    <row r="2247" spans="1:8" x14ac:dyDescent="0.25">
      <c r="A2247" t="s">
        <v>82</v>
      </c>
      <c r="B2247" t="s">
        <v>1274</v>
      </c>
      <c r="C2247" t="str">
        <f>Tabela2[[#This Row],[Localidade]]&amp;"/"&amp;Tabela2[[#This Row],[Estado]]</f>
        <v>Serra do Salitre/MG</v>
      </c>
      <c r="D2247">
        <v>38760000</v>
      </c>
      <c r="E2247">
        <v>38769999</v>
      </c>
      <c r="F2247" t="e" vm="2107">
        <v>#VALUE!</v>
      </c>
      <c r="G2247" t="e" cm="1">
        <f t="array" aca="1" ref="G2247" ca="1">_FV(Tabela2[[#This Row],[Cidade]],"Latitude")</f>
        <v>#NAME?</v>
      </c>
      <c r="H2247" t="e" cm="1">
        <f t="array" aca="1" ref="H2247" ca="1">_FV(Tabela2[[#This Row],[Cidade]],"Longitude")</f>
        <v>#NAME?</v>
      </c>
    </row>
    <row r="2248" spans="1:8" x14ac:dyDescent="0.25">
      <c r="A2248" t="s">
        <v>82</v>
      </c>
      <c r="B2248" t="s">
        <v>3734</v>
      </c>
      <c r="C2248" t="str">
        <f>Tabela2[[#This Row],[Localidade]]&amp;"/"&amp;Tabela2[[#This Row],[Estado]]</f>
        <v>Serra dos Aimores/MG</v>
      </c>
      <c r="D2248">
        <v>39868000</v>
      </c>
      <c r="E2248">
        <v>39869999</v>
      </c>
      <c r="F2248" t="e" vm="2108">
        <v>#VALUE!</v>
      </c>
      <c r="G2248" t="e" cm="1">
        <f t="array" aca="1" ref="G2248" ca="1">_FV(Tabela2[[#This Row],[Cidade]],"Latitude")</f>
        <v>#NAME?</v>
      </c>
      <c r="H2248" t="e" cm="1">
        <f t="array" aca="1" ref="H2248" ca="1">_FV(Tabela2[[#This Row],[Cidade]],"Longitude")</f>
        <v>#NAME?</v>
      </c>
    </row>
    <row r="2249" spans="1:8" x14ac:dyDescent="0.25">
      <c r="A2249" t="s">
        <v>82</v>
      </c>
      <c r="B2249" t="s">
        <v>1275</v>
      </c>
      <c r="C2249" t="str">
        <f>Tabela2[[#This Row],[Localidade]]&amp;"/"&amp;Tabela2[[#This Row],[Estado]]</f>
        <v>Serrania/MG</v>
      </c>
      <c r="D2249">
        <v>37143000</v>
      </c>
      <c r="E2249">
        <v>37143999</v>
      </c>
      <c r="F2249" t="e" vm="2109">
        <v>#VALUE!</v>
      </c>
      <c r="G2249" t="e" cm="1">
        <f t="array" aca="1" ref="G2249" ca="1">_FV(Tabela2[[#This Row],[Cidade]],"Latitude")</f>
        <v>#NAME?</v>
      </c>
      <c r="H2249" t="e" cm="1">
        <f t="array" aca="1" ref="H2249" ca="1">_FV(Tabela2[[#This Row],[Cidade]],"Longitude")</f>
        <v>#NAME?</v>
      </c>
    </row>
    <row r="2250" spans="1:8" x14ac:dyDescent="0.25">
      <c r="A2250" t="s">
        <v>82</v>
      </c>
      <c r="B2250" t="s">
        <v>5018</v>
      </c>
      <c r="C2250" t="str">
        <f>Tabela2[[#This Row],[Localidade]]&amp;"/"&amp;Tabela2[[#This Row],[Estado]]</f>
        <v>Serranopolis de Minas/MG</v>
      </c>
      <c r="D2250">
        <v>39518000</v>
      </c>
      <c r="E2250">
        <v>39519999</v>
      </c>
      <c r="F2250" t="e" vm="2110">
        <v>#VALUE!</v>
      </c>
      <c r="G2250" t="e" cm="1">
        <f t="array" aca="1" ref="G2250" ca="1">_FV(Tabela2[[#This Row],[Cidade]],"Latitude")</f>
        <v>#NAME?</v>
      </c>
      <c r="H2250" t="e" cm="1">
        <f t="array" aca="1" ref="H2250" ca="1">_FV(Tabela2[[#This Row],[Cidade]],"Longitude")</f>
        <v>#NAME?</v>
      </c>
    </row>
    <row r="2251" spans="1:8" x14ac:dyDescent="0.25">
      <c r="A2251" t="s">
        <v>82</v>
      </c>
      <c r="B2251" t="s">
        <v>1276</v>
      </c>
      <c r="C2251" t="str">
        <f>Tabela2[[#This Row],[Localidade]]&amp;"/"&amp;Tabela2[[#This Row],[Estado]]</f>
        <v>Serranos/MG</v>
      </c>
      <c r="D2251">
        <v>37452000</v>
      </c>
      <c r="E2251">
        <v>37453999</v>
      </c>
      <c r="F2251" t="e" vm="2111">
        <v>#VALUE!</v>
      </c>
      <c r="G2251" t="e" cm="1">
        <f t="array" aca="1" ref="G2251" ca="1">_FV(Tabela2[[#This Row],[Cidade]],"Latitude")</f>
        <v>#NAME?</v>
      </c>
      <c r="H2251" t="e" cm="1">
        <f t="array" aca="1" ref="H2251" ca="1">_FV(Tabela2[[#This Row],[Cidade]],"Longitude")</f>
        <v>#NAME?</v>
      </c>
    </row>
    <row r="2252" spans="1:8" x14ac:dyDescent="0.25">
      <c r="A2252" t="s">
        <v>82</v>
      </c>
      <c r="B2252" t="s">
        <v>1277</v>
      </c>
      <c r="C2252" t="str">
        <f>Tabela2[[#This Row],[Localidade]]&amp;"/"&amp;Tabela2[[#This Row],[Estado]]</f>
        <v>Serro/MG</v>
      </c>
      <c r="D2252">
        <v>39150000</v>
      </c>
      <c r="E2252">
        <v>39159999</v>
      </c>
      <c r="F2252" t="e" vm="2112">
        <v>#VALUE!</v>
      </c>
      <c r="G2252" t="e" cm="1">
        <f t="array" aca="1" ref="G2252" ca="1">_FV(Tabela2[[#This Row],[Cidade]],"Latitude")</f>
        <v>#NAME?</v>
      </c>
      <c r="H2252" t="e" cm="1">
        <f t="array" aca="1" ref="H2252" ca="1">_FV(Tabela2[[#This Row],[Cidade]],"Longitude")</f>
        <v>#NAME?</v>
      </c>
    </row>
    <row r="2253" spans="1:8" x14ac:dyDescent="0.25">
      <c r="A2253" t="s">
        <v>82</v>
      </c>
      <c r="B2253" t="s">
        <v>1278</v>
      </c>
      <c r="C2253" t="str">
        <f>Tabela2[[#This Row],[Localidade]]&amp;"/"&amp;Tabela2[[#This Row],[Estado]]</f>
        <v>Sete Lagoas/MG</v>
      </c>
      <c r="D2253">
        <v>35700001</v>
      </c>
      <c r="E2253">
        <v>35719999</v>
      </c>
      <c r="F2253" t="e" vm="2113">
        <v>#VALUE!</v>
      </c>
      <c r="G2253" t="e" cm="1">
        <f t="array" aca="1" ref="G2253" ca="1">_FV(Tabela2[[#This Row],[Cidade]],"Latitude")</f>
        <v>#NAME?</v>
      </c>
      <c r="H2253" t="e" cm="1">
        <f t="array" aca="1" ref="H2253" ca="1">_FV(Tabela2[[#This Row],[Cidade]],"Longitude")</f>
        <v>#NAME?</v>
      </c>
    </row>
    <row r="2254" spans="1:8" x14ac:dyDescent="0.25">
      <c r="A2254" t="s">
        <v>82</v>
      </c>
      <c r="B2254" t="s">
        <v>1278</v>
      </c>
      <c r="C2254" t="str">
        <f>Tabela2[[#This Row],[Localidade]]&amp;"/"&amp;Tabela2[[#This Row],[Estado]]</f>
        <v>Sete Lagoas/MG</v>
      </c>
      <c r="D2254">
        <v>35700001</v>
      </c>
      <c r="E2254">
        <v>35718999</v>
      </c>
      <c r="F2254" t="e" vm="2113">
        <v>#VALUE!</v>
      </c>
      <c r="G2254" t="e" cm="1">
        <f t="array" aca="1" ref="G2254" ca="1">_FV(Tabela2[[#This Row],[Cidade]],"Latitude")</f>
        <v>#NAME?</v>
      </c>
      <c r="H2254" t="e" cm="1">
        <f t="array" aca="1" ref="H2254" ca="1">_FV(Tabela2[[#This Row],[Cidade]],"Longitude")</f>
        <v>#NAME?</v>
      </c>
    </row>
    <row r="2255" spans="1:8" x14ac:dyDescent="0.25">
      <c r="A2255" t="s">
        <v>82</v>
      </c>
      <c r="B2255" t="s">
        <v>1279</v>
      </c>
      <c r="C2255" t="str">
        <f>Tabela2[[#This Row],[Localidade]]&amp;"/"&amp;Tabela2[[#This Row],[Estado]]</f>
        <v>Setubinha/MG</v>
      </c>
      <c r="D2255">
        <v>39688000</v>
      </c>
      <c r="E2255">
        <v>39689999</v>
      </c>
      <c r="F2255" t="e" vm="2114">
        <v>#VALUE!</v>
      </c>
      <c r="G2255" t="e" cm="1">
        <f t="array" aca="1" ref="G2255" ca="1">_FV(Tabela2[[#This Row],[Cidade]],"Latitude")</f>
        <v>#NAME?</v>
      </c>
      <c r="H2255" t="e" cm="1">
        <f t="array" aca="1" ref="H2255" ca="1">_FV(Tabela2[[#This Row],[Cidade]],"Longitude")</f>
        <v>#NAME?</v>
      </c>
    </row>
    <row r="2256" spans="1:8" x14ac:dyDescent="0.25">
      <c r="A2256" t="s">
        <v>82</v>
      </c>
      <c r="B2256" t="s">
        <v>3419</v>
      </c>
      <c r="C2256" t="str">
        <f>Tabela2[[#This Row],[Localidade]]&amp;"/"&amp;Tabela2[[#This Row],[Estado]]</f>
        <v>Silveirania/MG</v>
      </c>
      <c r="D2256">
        <v>36185000</v>
      </c>
      <c r="E2256">
        <v>36189999</v>
      </c>
      <c r="F2256" t="e" vm="2115">
        <v>#VALUE!</v>
      </c>
      <c r="G2256" t="e" cm="1">
        <f t="array" aca="1" ref="G2256" ca="1">_FV(Tabela2[[#This Row],[Cidade]],"Latitude")</f>
        <v>#NAME?</v>
      </c>
      <c r="H2256" t="e" cm="1">
        <f t="array" aca="1" ref="H2256" ca="1">_FV(Tabela2[[#This Row],[Cidade]],"Longitude")</f>
        <v>#NAME?</v>
      </c>
    </row>
    <row r="2257" spans="1:8" x14ac:dyDescent="0.25">
      <c r="A2257" t="s">
        <v>82</v>
      </c>
      <c r="B2257" t="s">
        <v>5019</v>
      </c>
      <c r="C2257" t="str">
        <f>Tabela2[[#This Row],[Localidade]]&amp;"/"&amp;Tabela2[[#This Row],[Estado]]</f>
        <v>Silvianopolis/MG</v>
      </c>
      <c r="D2257">
        <v>37589000</v>
      </c>
      <c r="E2257">
        <v>37589999</v>
      </c>
      <c r="F2257" t="e" vm="2116">
        <v>#VALUE!</v>
      </c>
      <c r="G2257" t="e" cm="1">
        <f t="array" aca="1" ref="G2257" ca="1">_FV(Tabela2[[#This Row],[Cidade]],"Latitude")</f>
        <v>#NAME?</v>
      </c>
      <c r="H2257" t="e" cm="1">
        <f t="array" aca="1" ref="H2257" ca="1">_FV(Tabela2[[#This Row],[Cidade]],"Longitude")</f>
        <v>#NAME?</v>
      </c>
    </row>
    <row r="2258" spans="1:8" x14ac:dyDescent="0.25">
      <c r="A2258" t="s">
        <v>82</v>
      </c>
      <c r="B2258" t="s">
        <v>4354</v>
      </c>
      <c r="C2258" t="str">
        <f>Tabela2[[#This Row],[Localidade]]&amp;"/"&amp;Tabela2[[#This Row],[Estado]]</f>
        <v>Simao Pereira/MG</v>
      </c>
      <c r="D2258">
        <v>36123000</v>
      </c>
      <c r="E2258">
        <v>36125999</v>
      </c>
      <c r="F2258" t="e" vm="2117">
        <v>#VALUE!</v>
      </c>
      <c r="G2258" t="e" cm="1">
        <f t="array" aca="1" ref="G2258" ca="1">_FV(Tabela2[[#This Row],[Cidade]],"Latitude")</f>
        <v>#NAME?</v>
      </c>
      <c r="H2258" t="e" cm="1">
        <f t="array" aca="1" ref="H2258" ca="1">_FV(Tabela2[[#This Row],[Cidade]],"Longitude")</f>
        <v>#NAME?</v>
      </c>
    </row>
    <row r="2259" spans="1:8" x14ac:dyDescent="0.25">
      <c r="A2259" t="s">
        <v>82</v>
      </c>
      <c r="B2259" t="s">
        <v>3735</v>
      </c>
      <c r="C2259" t="str">
        <f>Tabela2[[#This Row],[Localidade]]&amp;"/"&amp;Tabela2[[#This Row],[Estado]]</f>
        <v>Simonesia/MG</v>
      </c>
      <c r="D2259">
        <v>36930000</v>
      </c>
      <c r="E2259">
        <v>36939999</v>
      </c>
      <c r="F2259" t="e" vm="2118">
        <v>#VALUE!</v>
      </c>
      <c r="G2259" t="e" cm="1">
        <f t="array" aca="1" ref="G2259" ca="1">_FV(Tabela2[[#This Row],[Cidade]],"Latitude")</f>
        <v>#NAME?</v>
      </c>
      <c r="H2259" t="e" cm="1">
        <f t="array" aca="1" ref="H2259" ca="1">_FV(Tabela2[[#This Row],[Cidade]],"Longitude")</f>
        <v>#NAME?</v>
      </c>
    </row>
    <row r="2260" spans="1:8" x14ac:dyDescent="0.25">
      <c r="A2260" t="s">
        <v>82</v>
      </c>
      <c r="B2260" t="s">
        <v>3174</v>
      </c>
      <c r="C2260" t="str">
        <f>Tabela2[[#This Row],[Localidade]]&amp;"/"&amp;Tabela2[[#This Row],[Estado]]</f>
        <v>Sobralia/MG</v>
      </c>
      <c r="D2260">
        <v>35144000</v>
      </c>
      <c r="E2260">
        <v>35145999</v>
      </c>
      <c r="F2260" t="e" vm="2119">
        <v>#VALUE!</v>
      </c>
      <c r="G2260" t="e" cm="1">
        <f t="array" aca="1" ref="G2260" ca="1">_FV(Tabela2[[#This Row],[Cidade]],"Latitude")</f>
        <v>#NAME?</v>
      </c>
      <c r="H2260" t="e" cm="1">
        <f t="array" aca="1" ref="H2260" ca="1">_FV(Tabela2[[#This Row],[Cidade]],"Longitude")</f>
        <v>#NAME?</v>
      </c>
    </row>
    <row r="2261" spans="1:8" x14ac:dyDescent="0.25">
      <c r="A2261" t="s">
        <v>82</v>
      </c>
      <c r="B2261" t="s">
        <v>1280</v>
      </c>
      <c r="C2261" t="str">
        <f>Tabela2[[#This Row],[Localidade]]&amp;"/"&amp;Tabela2[[#This Row],[Estado]]</f>
        <v>Soledade de Minas/MG</v>
      </c>
      <c r="D2261">
        <v>37478000</v>
      </c>
      <c r="E2261">
        <v>37479999</v>
      </c>
      <c r="F2261" t="e" vm="2120">
        <v>#VALUE!</v>
      </c>
      <c r="G2261" t="e" cm="1">
        <f t="array" aca="1" ref="G2261" ca="1">_FV(Tabela2[[#This Row],[Cidade]],"Latitude")</f>
        <v>#NAME?</v>
      </c>
      <c r="H2261" t="e" cm="1">
        <f t="array" aca="1" ref="H2261" ca="1">_FV(Tabela2[[#This Row],[Cidade]],"Longitude")</f>
        <v>#NAME?</v>
      </c>
    </row>
    <row r="2262" spans="1:8" x14ac:dyDescent="0.25">
      <c r="A2262" t="s">
        <v>82</v>
      </c>
      <c r="B2262" t="s">
        <v>1281</v>
      </c>
      <c r="C2262" t="str">
        <f>Tabela2[[#This Row],[Localidade]]&amp;"/"&amp;Tabela2[[#This Row],[Estado]]</f>
        <v>Tabuleiro/MG</v>
      </c>
      <c r="D2262">
        <v>36165000</v>
      </c>
      <c r="E2262">
        <v>36169999</v>
      </c>
      <c r="F2262" t="e" vm="2121">
        <v>#VALUE!</v>
      </c>
      <c r="G2262" t="e" cm="1">
        <f t="array" aca="1" ref="G2262" ca="1">_FV(Tabela2[[#This Row],[Cidade]],"Latitude")</f>
        <v>#NAME?</v>
      </c>
      <c r="H2262" t="e" cm="1">
        <f t="array" aca="1" ref="H2262" ca="1">_FV(Tabela2[[#This Row],[Cidade]],"Longitude")</f>
        <v>#NAME?</v>
      </c>
    </row>
    <row r="2263" spans="1:8" x14ac:dyDescent="0.25">
      <c r="A2263" t="s">
        <v>82</v>
      </c>
      <c r="B2263" t="s">
        <v>1282</v>
      </c>
      <c r="C2263" t="str">
        <f>Tabela2[[#This Row],[Localidade]]&amp;"/"&amp;Tabela2[[#This Row],[Estado]]</f>
        <v>Taiobeiras/MG</v>
      </c>
      <c r="D2263">
        <v>39550000</v>
      </c>
      <c r="E2263">
        <v>39552999</v>
      </c>
      <c r="F2263" t="e" vm="2122">
        <v>#VALUE!</v>
      </c>
      <c r="G2263" t="e" cm="1">
        <f t="array" aca="1" ref="G2263" ca="1">_FV(Tabela2[[#This Row],[Cidade]],"Latitude")</f>
        <v>#NAME?</v>
      </c>
      <c r="H2263" t="e" cm="1">
        <f t="array" aca="1" ref="H2263" ca="1">_FV(Tabela2[[#This Row],[Cidade]],"Longitude")</f>
        <v>#NAME?</v>
      </c>
    </row>
    <row r="2264" spans="1:8" x14ac:dyDescent="0.25">
      <c r="A2264" t="s">
        <v>82</v>
      </c>
      <c r="B2264" t="s">
        <v>1283</v>
      </c>
      <c r="C2264" t="str">
        <f>Tabela2[[#This Row],[Localidade]]&amp;"/"&amp;Tabela2[[#This Row],[Estado]]</f>
        <v>Taparuba/MG</v>
      </c>
      <c r="D2264">
        <v>36953000</v>
      </c>
      <c r="E2264">
        <v>36954999</v>
      </c>
      <c r="F2264" t="e" vm="2123">
        <v>#VALUE!</v>
      </c>
      <c r="G2264" t="e" cm="1">
        <f t="array" aca="1" ref="G2264" ca="1">_FV(Tabela2[[#This Row],[Cidade]],"Latitude")</f>
        <v>#NAME?</v>
      </c>
      <c r="H2264" t="e" cm="1">
        <f t="array" aca="1" ref="H2264" ca="1">_FV(Tabela2[[#This Row],[Cidade]],"Longitude")</f>
        <v>#NAME?</v>
      </c>
    </row>
    <row r="2265" spans="1:8" x14ac:dyDescent="0.25">
      <c r="A2265" t="s">
        <v>82</v>
      </c>
      <c r="B2265" t="s">
        <v>1284</v>
      </c>
      <c r="C2265" t="str">
        <f>Tabela2[[#This Row],[Localidade]]&amp;"/"&amp;Tabela2[[#This Row],[Estado]]</f>
        <v>Tapira/MG</v>
      </c>
      <c r="D2265">
        <v>38185000</v>
      </c>
      <c r="E2265">
        <v>38189999</v>
      </c>
      <c r="F2265" t="e" vm="2124">
        <v>#VALUE!</v>
      </c>
      <c r="G2265" t="e" cm="1">
        <f t="array" aca="1" ref="G2265" ca="1">_FV(Tabela2[[#This Row],[Cidade]],"Latitude")</f>
        <v>#NAME?</v>
      </c>
      <c r="H2265" t="e" cm="1">
        <f t="array" aca="1" ref="H2265" ca="1">_FV(Tabela2[[#This Row],[Cidade]],"Longitude")</f>
        <v>#NAME?</v>
      </c>
    </row>
    <row r="2266" spans="1:8" x14ac:dyDescent="0.25">
      <c r="A2266" t="s">
        <v>82</v>
      </c>
      <c r="B2266" t="s">
        <v>3932</v>
      </c>
      <c r="C2266" t="str">
        <f>Tabela2[[#This Row],[Localidade]]&amp;"/"&amp;Tabela2[[#This Row],[Estado]]</f>
        <v>Tapirai/MG</v>
      </c>
      <c r="D2266">
        <v>38980000</v>
      </c>
      <c r="E2266">
        <v>38989999</v>
      </c>
      <c r="F2266" t="e" vm="2125">
        <v>#VALUE!</v>
      </c>
      <c r="G2266" t="e" cm="1">
        <f t="array" aca="1" ref="G2266" ca="1">_FV(Tabela2[[#This Row],[Cidade]],"Latitude")</f>
        <v>#NAME?</v>
      </c>
      <c r="H2266" t="e" cm="1">
        <f t="array" aca="1" ref="H2266" ca="1">_FV(Tabela2[[#This Row],[Cidade]],"Longitude")</f>
        <v>#NAME?</v>
      </c>
    </row>
    <row r="2267" spans="1:8" x14ac:dyDescent="0.25">
      <c r="A2267" t="s">
        <v>82</v>
      </c>
      <c r="B2267" t="s">
        <v>3559</v>
      </c>
      <c r="C2267" t="str">
        <f>Tabela2[[#This Row],[Localidade]]&amp;"/"&amp;Tabela2[[#This Row],[Estado]]</f>
        <v>Taquaracu de Minas/MG</v>
      </c>
      <c r="D2267">
        <v>33980000</v>
      </c>
      <c r="E2267">
        <v>33999999</v>
      </c>
      <c r="F2267" t="e" vm="2126">
        <v>#VALUE!</v>
      </c>
      <c r="G2267" t="e" cm="1">
        <f t="array" aca="1" ref="G2267" ca="1">_FV(Tabela2[[#This Row],[Cidade]],"Latitude")</f>
        <v>#NAME?</v>
      </c>
      <c r="H2267" t="e" cm="1">
        <f t="array" aca="1" ref="H2267" ca="1">_FV(Tabela2[[#This Row],[Cidade]],"Longitude")</f>
        <v>#NAME?</v>
      </c>
    </row>
    <row r="2268" spans="1:8" x14ac:dyDescent="0.25">
      <c r="A2268" t="s">
        <v>82</v>
      </c>
      <c r="B2268" t="s">
        <v>1285</v>
      </c>
      <c r="C2268" t="str">
        <f>Tabela2[[#This Row],[Localidade]]&amp;"/"&amp;Tabela2[[#This Row],[Estado]]</f>
        <v>Tarumirim/MG</v>
      </c>
      <c r="D2268">
        <v>35140000</v>
      </c>
      <c r="E2268">
        <v>35143999</v>
      </c>
      <c r="F2268" t="e" vm="2127">
        <v>#VALUE!</v>
      </c>
      <c r="G2268" t="e" cm="1">
        <f t="array" aca="1" ref="G2268" ca="1">_FV(Tabela2[[#This Row],[Cidade]],"Latitude")</f>
        <v>#NAME?</v>
      </c>
      <c r="H2268" t="e" cm="1">
        <f t="array" aca="1" ref="H2268" ca="1">_FV(Tabela2[[#This Row],[Cidade]],"Longitude")</f>
        <v>#NAME?</v>
      </c>
    </row>
    <row r="2269" spans="1:8" x14ac:dyDescent="0.25">
      <c r="A2269" t="s">
        <v>82</v>
      </c>
      <c r="B2269" t="s">
        <v>1286</v>
      </c>
      <c r="C2269" t="str">
        <f>Tabela2[[#This Row],[Localidade]]&amp;"/"&amp;Tabela2[[#This Row],[Estado]]</f>
        <v>Teixeiras/MG</v>
      </c>
      <c r="D2269">
        <v>36580000</v>
      </c>
      <c r="E2269">
        <v>36584999</v>
      </c>
      <c r="F2269" t="e" vm="2128">
        <v>#VALUE!</v>
      </c>
      <c r="G2269" t="e" cm="1">
        <f t="array" aca="1" ref="G2269" ca="1">_FV(Tabela2[[#This Row],[Cidade]],"Latitude")</f>
        <v>#NAME?</v>
      </c>
      <c r="H2269" t="e" cm="1">
        <f t="array" aca="1" ref="H2269" ca="1">_FV(Tabela2[[#This Row],[Cidade]],"Longitude")</f>
        <v>#NAME?</v>
      </c>
    </row>
    <row r="2270" spans="1:8" x14ac:dyDescent="0.25">
      <c r="A2270" t="s">
        <v>82</v>
      </c>
      <c r="B2270" t="s">
        <v>5020</v>
      </c>
      <c r="C2270" t="str">
        <f>Tabela2[[#This Row],[Localidade]]&amp;"/"&amp;Tabela2[[#This Row],[Estado]]</f>
        <v>Teofilo Otoni/MG</v>
      </c>
      <c r="D2270">
        <v>39800001</v>
      </c>
      <c r="E2270">
        <v>39809999</v>
      </c>
      <c r="F2270" t="e" vm="2129">
        <v>#VALUE!</v>
      </c>
      <c r="G2270" t="e" cm="1">
        <f t="array" aca="1" ref="G2270" ca="1">_FV(Tabela2[[#This Row],[Cidade]],"Latitude")</f>
        <v>#NAME?</v>
      </c>
      <c r="H2270" t="e" cm="1">
        <f t="array" aca="1" ref="H2270" ca="1">_FV(Tabela2[[#This Row],[Cidade]],"Longitude")</f>
        <v>#NAME?</v>
      </c>
    </row>
    <row r="2271" spans="1:8" x14ac:dyDescent="0.25">
      <c r="A2271" t="s">
        <v>82</v>
      </c>
      <c r="B2271" t="s">
        <v>5020</v>
      </c>
      <c r="C2271" t="str">
        <f>Tabela2[[#This Row],[Localidade]]&amp;"/"&amp;Tabela2[[#This Row],[Estado]]</f>
        <v>Teofilo Otoni/MG</v>
      </c>
      <c r="D2271">
        <v>39800001</v>
      </c>
      <c r="E2271">
        <v>39805999</v>
      </c>
      <c r="F2271" t="e" vm="2129">
        <v>#VALUE!</v>
      </c>
      <c r="G2271" t="e" cm="1">
        <f t="array" aca="1" ref="G2271" ca="1">_FV(Tabela2[[#This Row],[Cidade]],"Latitude")</f>
        <v>#NAME?</v>
      </c>
      <c r="H2271" t="e" cm="1">
        <f t="array" aca="1" ref="H2271" ca="1">_FV(Tabela2[[#This Row],[Cidade]],"Longitude")</f>
        <v>#NAME?</v>
      </c>
    </row>
    <row r="2272" spans="1:8" x14ac:dyDescent="0.25">
      <c r="A2272" t="s">
        <v>82</v>
      </c>
      <c r="B2272" t="s">
        <v>5021</v>
      </c>
      <c r="C2272" t="str">
        <f>Tabela2[[#This Row],[Localidade]]&amp;"/"&amp;Tabela2[[#This Row],[Estado]]</f>
        <v>Timoteo/MG</v>
      </c>
      <c r="D2272">
        <v>35180001</v>
      </c>
      <c r="E2272">
        <v>35184999</v>
      </c>
      <c r="F2272" t="e" vm="2130">
        <v>#VALUE!</v>
      </c>
      <c r="G2272" t="e" cm="1">
        <f t="array" aca="1" ref="G2272" ca="1">_FV(Tabela2[[#This Row],[Cidade]],"Latitude")</f>
        <v>#NAME?</v>
      </c>
      <c r="H2272" t="e" cm="1">
        <f t="array" aca="1" ref="H2272" ca="1">_FV(Tabela2[[#This Row],[Cidade]],"Longitude")</f>
        <v>#NAME?</v>
      </c>
    </row>
    <row r="2273" spans="1:8" x14ac:dyDescent="0.25">
      <c r="A2273" t="s">
        <v>82</v>
      </c>
      <c r="B2273" t="s">
        <v>5021</v>
      </c>
      <c r="C2273" t="str">
        <f>Tabela2[[#This Row],[Localidade]]&amp;"/"&amp;Tabela2[[#This Row],[Estado]]</f>
        <v>Timoteo/MG</v>
      </c>
      <c r="D2273">
        <v>35180001</v>
      </c>
      <c r="E2273">
        <v>35184999</v>
      </c>
      <c r="F2273" t="e" vm="2130">
        <v>#VALUE!</v>
      </c>
      <c r="G2273" t="e" cm="1">
        <f t="array" aca="1" ref="G2273" ca="1">_FV(Tabela2[[#This Row],[Cidade]],"Latitude")</f>
        <v>#NAME?</v>
      </c>
      <c r="H2273" t="e" cm="1">
        <f t="array" aca="1" ref="H2273" ca="1">_FV(Tabela2[[#This Row],[Cidade]],"Longitude")</f>
        <v>#NAME?</v>
      </c>
    </row>
    <row r="2274" spans="1:8" x14ac:dyDescent="0.25">
      <c r="A2274" t="s">
        <v>82</v>
      </c>
      <c r="B2274" t="s">
        <v>1287</v>
      </c>
      <c r="C2274" t="str">
        <f>Tabela2[[#This Row],[Localidade]]&amp;"/"&amp;Tabela2[[#This Row],[Estado]]</f>
        <v>Tiradentes/MG</v>
      </c>
      <c r="D2274">
        <v>36325000</v>
      </c>
      <c r="E2274">
        <v>36327999</v>
      </c>
      <c r="F2274" t="e" vm="2131">
        <v>#VALUE!</v>
      </c>
      <c r="G2274" t="e" cm="1">
        <f t="array" aca="1" ref="G2274" ca="1">_FV(Tabela2[[#This Row],[Cidade]],"Latitude")</f>
        <v>#NAME?</v>
      </c>
      <c r="H2274" t="e" cm="1">
        <f t="array" aca="1" ref="H2274" ca="1">_FV(Tabela2[[#This Row],[Cidade]],"Longitude")</f>
        <v>#NAME?</v>
      </c>
    </row>
    <row r="2275" spans="1:8" x14ac:dyDescent="0.25">
      <c r="A2275" t="s">
        <v>82</v>
      </c>
      <c r="B2275" t="s">
        <v>1288</v>
      </c>
      <c r="C2275" t="str">
        <f>Tabela2[[#This Row],[Localidade]]&amp;"/"&amp;Tabela2[[#This Row],[Estado]]</f>
        <v>Tiros/MG</v>
      </c>
      <c r="D2275">
        <v>38880000</v>
      </c>
      <c r="E2275">
        <v>38899999</v>
      </c>
      <c r="F2275" t="e" vm="2132">
        <v>#VALUE!</v>
      </c>
      <c r="G2275" t="e" cm="1">
        <f t="array" aca="1" ref="G2275" ca="1">_FV(Tabela2[[#This Row],[Cidade]],"Latitude")</f>
        <v>#NAME?</v>
      </c>
      <c r="H2275" t="e" cm="1">
        <f t="array" aca="1" ref="H2275" ca="1">_FV(Tabela2[[#This Row],[Cidade]],"Longitude")</f>
        <v>#NAME?</v>
      </c>
    </row>
    <row r="2276" spans="1:8" x14ac:dyDescent="0.25">
      <c r="A2276" t="s">
        <v>82</v>
      </c>
      <c r="B2276" t="s">
        <v>1289</v>
      </c>
      <c r="C2276" t="str">
        <f>Tabela2[[#This Row],[Localidade]]&amp;"/"&amp;Tabela2[[#This Row],[Estado]]</f>
        <v>Tocantins/MG</v>
      </c>
      <c r="D2276">
        <v>36512000</v>
      </c>
      <c r="E2276">
        <v>36512999</v>
      </c>
      <c r="F2276" t="e" vm="2133">
        <v>#VALUE!</v>
      </c>
      <c r="G2276" t="e" cm="1">
        <f t="array" aca="1" ref="G2276" ca="1">_FV(Tabela2[[#This Row],[Cidade]],"Latitude")</f>
        <v>#NAME?</v>
      </c>
      <c r="H2276" t="e" cm="1">
        <f t="array" aca="1" ref="H2276" ca="1">_FV(Tabela2[[#This Row],[Cidade]],"Longitude")</f>
        <v>#NAME?</v>
      </c>
    </row>
    <row r="2277" spans="1:8" x14ac:dyDescent="0.25">
      <c r="A2277" t="s">
        <v>82</v>
      </c>
      <c r="B2277" t="s">
        <v>1290</v>
      </c>
      <c r="C2277" t="str">
        <f>Tabela2[[#This Row],[Localidade]]&amp;"/"&amp;Tabela2[[#This Row],[Estado]]</f>
        <v>Tocos do Moji/MG</v>
      </c>
      <c r="D2277">
        <v>37563000</v>
      </c>
      <c r="E2277">
        <v>37563999</v>
      </c>
      <c r="F2277" t="e" vm="2134">
        <v>#VALUE!</v>
      </c>
      <c r="G2277" t="e" cm="1">
        <f t="array" aca="1" ref="G2277" ca="1">_FV(Tabela2[[#This Row],[Cidade]],"Latitude")</f>
        <v>#NAME?</v>
      </c>
      <c r="H2277" t="e" cm="1">
        <f t="array" aca="1" ref="H2277" ca="1">_FV(Tabela2[[#This Row],[Cidade]],"Longitude")</f>
        <v>#NAME?</v>
      </c>
    </row>
    <row r="2278" spans="1:8" x14ac:dyDescent="0.25">
      <c r="A2278" t="s">
        <v>82</v>
      </c>
      <c r="B2278" t="s">
        <v>1291</v>
      </c>
      <c r="C2278" t="str">
        <f>Tabela2[[#This Row],[Localidade]]&amp;"/"&amp;Tabela2[[#This Row],[Estado]]</f>
        <v>Toledo/MG</v>
      </c>
      <c r="D2278">
        <v>37630000</v>
      </c>
      <c r="E2278">
        <v>37639999</v>
      </c>
      <c r="F2278" t="e" vm="2135">
        <v>#VALUE!</v>
      </c>
      <c r="G2278" t="e" cm="1">
        <f t="array" aca="1" ref="G2278" ca="1">_FV(Tabela2[[#This Row],[Cidade]],"Latitude")</f>
        <v>#NAME?</v>
      </c>
      <c r="H2278" t="e" cm="1">
        <f t="array" aca="1" ref="H2278" ca="1">_FV(Tabela2[[#This Row],[Cidade]],"Longitude")</f>
        <v>#NAME?</v>
      </c>
    </row>
    <row r="2279" spans="1:8" x14ac:dyDescent="0.25">
      <c r="A2279" t="s">
        <v>82</v>
      </c>
      <c r="B2279" t="s">
        <v>1292</v>
      </c>
      <c r="C2279" t="str">
        <f>Tabela2[[#This Row],[Localidade]]&amp;"/"&amp;Tabela2[[#This Row],[Estado]]</f>
        <v>Tombos/MG</v>
      </c>
      <c r="D2279">
        <v>36844000</v>
      </c>
      <c r="E2279">
        <v>36846999</v>
      </c>
      <c r="F2279" t="e" vm="2136">
        <v>#VALUE!</v>
      </c>
      <c r="G2279" t="e" cm="1">
        <f t="array" aca="1" ref="G2279" ca="1">_FV(Tabela2[[#This Row],[Cidade]],"Latitude")</f>
        <v>#NAME?</v>
      </c>
      <c r="H2279" t="e" cm="1">
        <f t="array" aca="1" ref="H2279" ca="1">_FV(Tabela2[[#This Row],[Cidade]],"Longitude")</f>
        <v>#NAME?</v>
      </c>
    </row>
    <row r="2280" spans="1:8" x14ac:dyDescent="0.25">
      <c r="A2280" t="s">
        <v>82</v>
      </c>
      <c r="B2280" t="s">
        <v>5269</v>
      </c>
      <c r="C2280" t="str">
        <f>Tabela2[[#This Row],[Localidade]]&amp;"/"&amp;Tabela2[[#This Row],[Estado]]</f>
        <v>Tres Coracoes/MG</v>
      </c>
      <c r="D2280">
        <v>37410001</v>
      </c>
      <c r="E2280">
        <v>37419999</v>
      </c>
      <c r="F2280" t="e" vm="2137">
        <v>#VALUE!</v>
      </c>
      <c r="G2280" t="e" cm="1">
        <f t="array" aca="1" ref="G2280" ca="1">_FV(Tabela2[[#This Row],[Cidade]],"Latitude")</f>
        <v>#NAME?</v>
      </c>
      <c r="H2280" t="e" cm="1">
        <f t="array" aca="1" ref="H2280" ca="1">_FV(Tabela2[[#This Row],[Cidade]],"Longitude")</f>
        <v>#NAME?</v>
      </c>
    </row>
    <row r="2281" spans="1:8" x14ac:dyDescent="0.25">
      <c r="A2281" t="s">
        <v>82</v>
      </c>
      <c r="B2281" t="s">
        <v>5269</v>
      </c>
      <c r="C2281" t="str">
        <f>Tabela2[[#This Row],[Localidade]]&amp;"/"&amp;Tabela2[[#This Row],[Estado]]</f>
        <v>Tres Coracoes/MG</v>
      </c>
      <c r="D2281">
        <v>37410001</v>
      </c>
      <c r="E2281">
        <v>37418999</v>
      </c>
      <c r="F2281" t="e" vm="2137">
        <v>#VALUE!</v>
      </c>
      <c r="G2281" t="e" cm="1">
        <f t="array" aca="1" ref="G2281" ca="1">_FV(Tabela2[[#This Row],[Cidade]],"Latitude")</f>
        <v>#NAME?</v>
      </c>
      <c r="H2281" t="e" cm="1">
        <f t="array" aca="1" ref="H2281" ca="1">_FV(Tabela2[[#This Row],[Cidade]],"Longitude")</f>
        <v>#NAME?</v>
      </c>
    </row>
    <row r="2282" spans="1:8" x14ac:dyDescent="0.25">
      <c r="A2282" t="s">
        <v>82</v>
      </c>
      <c r="B2282" t="s">
        <v>5172</v>
      </c>
      <c r="C2282" t="str">
        <f>Tabela2[[#This Row],[Localidade]]&amp;"/"&amp;Tabela2[[#This Row],[Estado]]</f>
        <v>Tres Marias/MG</v>
      </c>
      <c r="D2282">
        <v>39205000</v>
      </c>
      <c r="E2282">
        <v>39209999</v>
      </c>
      <c r="F2282" t="e" vm="2138">
        <v>#VALUE!</v>
      </c>
      <c r="G2282" t="e" cm="1">
        <f t="array" aca="1" ref="G2282" ca="1">_FV(Tabela2[[#This Row],[Cidade]],"Latitude")</f>
        <v>#NAME?</v>
      </c>
      <c r="H2282" t="e" cm="1">
        <f t="array" aca="1" ref="H2282" ca="1">_FV(Tabela2[[#This Row],[Cidade]],"Longitude")</f>
        <v>#NAME?</v>
      </c>
    </row>
    <row r="2283" spans="1:8" x14ac:dyDescent="0.25">
      <c r="A2283" t="s">
        <v>82</v>
      </c>
      <c r="B2283" t="s">
        <v>5173</v>
      </c>
      <c r="C2283" t="str">
        <f>Tabela2[[#This Row],[Localidade]]&amp;"/"&amp;Tabela2[[#This Row],[Estado]]</f>
        <v>Tres Pontas/MG</v>
      </c>
      <c r="D2283">
        <v>37190000</v>
      </c>
      <c r="E2283">
        <v>37194999</v>
      </c>
      <c r="F2283" t="e" vm="2139">
        <v>#VALUE!</v>
      </c>
      <c r="G2283" t="e" cm="1">
        <f t="array" aca="1" ref="G2283" ca="1">_FV(Tabela2[[#This Row],[Cidade]],"Latitude")</f>
        <v>#NAME?</v>
      </c>
      <c r="H2283" t="e" cm="1">
        <f t="array" aca="1" ref="H2283" ca="1">_FV(Tabela2[[#This Row],[Cidade]],"Longitude")</f>
        <v>#NAME?</v>
      </c>
    </row>
    <row r="2284" spans="1:8" x14ac:dyDescent="0.25">
      <c r="A2284" t="s">
        <v>82</v>
      </c>
      <c r="B2284" t="s">
        <v>1293</v>
      </c>
      <c r="C2284" t="str">
        <f>Tabela2[[#This Row],[Localidade]]&amp;"/"&amp;Tabela2[[#This Row],[Estado]]</f>
        <v>Tumiritinga/MG</v>
      </c>
      <c r="D2284">
        <v>35125000</v>
      </c>
      <c r="E2284">
        <v>35129999</v>
      </c>
      <c r="F2284" t="e" vm="2140">
        <v>#VALUE!</v>
      </c>
      <c r="G2284" t="e" cm="1">
        <f t="array" aca="1" ref="G2284" ca="1">_FV(Tabela2[[#This Row],[Cidade]],"Latitude")</f>
        <v>#NAME?</v>
      </c>
      <c r="H2284" t="e" cm="1">
        <f t="array" aca="1" ref="H2284" ca="1">_FV(Tabela2[[#This Row],[Cidade]],"Longitude")</f>
        <v>#NAME?</v>
      </c>
    </row>
    <row r="2285" spans="1:8" x14ac:dyDescent="0.25">
      <c r="A2285" t="s">
        <v>82</v>
      </c>
      <c r="B2285" t="s">
        <v>1294</v>
      </c>
      <c r="C2285" t="str">
        <f>Tabela2[[#This Row],[Localidade]]&amp;"/"&amp;Tabela2[[#This Row],[Estado]]</f>
        <v>Tupaciguara/MG</v>
      </c>
      <c r="D2285">
        <v>38480000</v>
      </c>
      <c r="E2285">
        <v>38489999</v>
      </c>
      <c r="F2285" t="e" vm="2141">
        <v>#VALUE!</v>
      </c>
      <c r="G2285" t="e" cm="1">
        <f t="array" aca="1" ref="G2285" ca="1">_FV(Tabela2[[#This Row],[Cidade]],"Latitude")</f>
        <v>#NAME?</v>
      </c>
      <c r="H2285" t="e" cm="1">
        <f t="array" aca="1" ref="H2285" ca="1">_FV(Tabela2[[#This Row],[Cidade]],"Longitude")</f>
        <v>#NAME?</v>
      </c>
    </row>
    <row r="2286" spans="1:8" x14ac:dyDescent="0.25">
      <c r="A2286" t="s">
        <v>82</v>
      </c>
      <c r="B2286" t="s">
        <v>1295</v>
      </c>
      <c r="C2286" t="str">
        <f>Tabela2[[#This Row],[Localidade]]&amp;"/"&amp;Tabela2[[#This Row],[Estado]]</f>
        <v>Turmalina/MG</v>
      </c>
      <c r="D2286">
        <v>39660000</v>
      </c>
      <c r="E2286">
        <v>39662999</v>
      </c>
      <c r="F2286" t="e" vm="2142">
        <v>#VALUE!</v>
      </c>
      <c r="G2286" t="e" cm="1">
        <f t="array" aca="1" ref="G2286" ca="1">_FV(Tabela2[[#This Row],[Cidade]],"Latitude")</f>
        <v>#NAME?</v>
      </c>
      <c r="H2286" t="e" cm="1">
        <f t="array" aca="1" ref="H2286" ca="1">_FV(Tabela2[[#This Row],[Cidade]],"Longitude")</f>
        <v>#NAME?</v>
      </c>
    </row>
    <row r="2287" spans="1:8" x14ac:dyDescent="0.25">
      <c r="A2287" t="s">
        <v>82</v>
      </c>
      <c r="B2287" t="s">
        <v>3420</v>
      </c>
      <c r="C2287" t="str">
        <f>Tabela2[[#This Row],[Localidade]]&amp;"/"&amp;Tabela2[[#This Row],[Estado]]</f>
        <v>Turvolandia/MG</v>
      </c>
      <c r="D2287">
        <v>37496000</v>
      </c>
      <c r="E2287">
        <v>37497999</v>
      </c>
      <c r="F2287" t="e" vm="2143">
        <v>#VALUE!</v>
      </c>
      <c r="G2287" t="e" cm="1">
        <f t="array" aca="1" ref="G2287" ca="1">_FV(Tabela2[[#This Row],[Cidade]],"Latitude")</f>
        <v>#NAME?</v>
      </c>
      <c r="H2287" t="e" cm="1">
        <f t="array" aca="1" ref="H2287" ca="1">_FV(Tabela2[[#This Row],[Cidade]],"Longitude")</f>
        <v>#NAME?</v>
      </c>
    </row>
    <row r="2288" spans="1:8" x14ac:dyDescent="0.25">
      <c r="A2288" t="s">
        <v>82</v>
      </c>
      <c r="B2288" t="s">
        <v>3175</v>
      </c>
      <c r="C2288" t="str">
        <f>Tabela2[[#This Row],[Localidade]]&amp;"/"&amp;Tabela2[[#This Row],[Estado]]</f>
        <v>Uba/MG</v>
      </c>
      <c r="D2288">
        <v>36500000</v>
      </c>
      <c r="E2288">
        <v>36509999</v>
      </c>
      <c r="F2288" t="e" vm="2144">
        <v>#VALUE!</v>
      </c>
      <c r="G2288" t="e" cm="1">
        <f t="array" aca="1" ref="G2288" ca="1">_FV(Tabela2[[#This Row],[Cidade]],"Latitude")</f>
        <v>#NAME?</v>
      </c>
      <c r="H2288" t="e" cm="1">
        <f t="array" aca="1" ref="H2288" ca="1">_FV(Tabela2[[#This Row],[Cidade]],"Longitude")</f>
        <v>#NAME?</v>
      </c>
    </row>
    <row r="2289" spans="1:8" x14ac:dyDescent="0.25">
      <c r="A2289" t="s">
        <v>82</v>
      </c>
      <c r="B2289" t="s">
        <v>3175</v>
      </c>
      <c r="C2289" t="str">
        <f>Tabela2[[#This Row],[Localidade]]&amp;"/"&amp;Tabela2[[#This Row],[Estado]]</f>
        <v>Uba/MG</v>
      </c>
      <c r="D2289">
        <v>36500001</v>
      </c>
      <c r="E2289">
        <v>36508999</v>
      </c>
      <c r="F2289" t="e" vm="2144">
        <v>#VALUE!</v>
      </c>
      <c r="G2289" t="e" cm="1">
        <f t="array" aca="1" ref="G2289" ca="1">_FV(Tabela2[[#This Row],[Cidade]],"Latitude")</f>
        <v>#NAME?</v>
      </c>
      <c r="H2289" t="e" cm="1">
        <f t="array" aca="1" ref="H2289" ca="1">_FV(Tabela2[[#This Row],[Cidade]],"Longitude")</f>
        <v>#NAME?</v>
      </c>
    </row>
    <row r="2290" spans="1:8" x14ac:dyDescent="0.25">
      <c r="A2290" t="s">
        <v>82</v>
      </c>
      <c r="B2290" t="s">
        <v>3933</v>
      </c>
      <c r="C2290" t="str">
        <f>Tabela2[[#This Row],[Localidade]]&amp;"/"&amp;Tabela2[[#This Row],[Estado]]</f>
        <v>Ubai/MG</v>
      </c>
      <c r="D2290">
        <v>39320000</v>
      </c>
      <c r="E2290">
        <v>39327999</v>
      </c>
      <c r="F2290" t="e" vm="2145">
        <v>#VALUE!</v>
      </c>
      <c r="G2290" t="e" cm="1">
        <f t="array" aca="1" ref="G2290" ca="1">_FV(Tabela2[[#This Row],[Cidade]],"Latitude")</f>
        <v>#NAME?</v>
      </c>
      <c r="H2290" t="e" cm="1">
        <f t="array" aca="1" ref="H2290" ca="1">_FV(Tabela2[[#This Row],[Cidade]],"Longitude")</f>
        <v>#NAME?</v>
      </c>
    </row>
    <row r="2291" spans="1:8" x14ac:dyDescent="0.25">
      <c r="A2291" t="s">
        <v>82</v>
      </c>
      <c r="B2291" t="s">
        <v>1296</v>
      </c>
      <c r="C2291" t="str">
        <f>Tabela2[[#This Row],[Localidade]]&amp;"/"&amp;Tabela2[[#This Row],[Estado]]</f>
        <v>Ubaporanga/MG</v>
      </c>
      <c r="D2291">
        <v>35338000</v>
      </c>
      <c r="E2291">
        <v>35339999</v>
      </c>
      <c r="F2291" t="e" vm="2146">
        <v>#VALUE!</v>
      </c>
      <c r="G2291" t="e" cm="1">
        <f t="array" aca="1" ref="G2291" ca="1">_FV(Tabela2[[#This Row],[Cidade]],"Latitude")</f>
        <v>#NAME?</v>
      </c>
      <c r="H2291" t="e" cm="1">
        <f t="array" aca="1" ref="H2291" ca="1">_FV(Tabela2[[#This Row],[Cidade]],"Longitude")</f>
        <v>#NAME?</v>
      </c>
    </row>
    <row r="2292" spans="1:8" x14ac:dyDescent="0.25">
      <c r="A2292" t="s">
        <v>82</v>
      </c>
      <c r="B2292" t="s">
        <v>1297</v>
      </c>
      <c r="C2292" t="str">
        <f>Tabela2[[#This Row],[Localidade]]&amp;"/"&amp;Tabela2[[#This Row],[Estado]]</f>
        <v>Uberaba/MG</v>
      </c>
      <c r="D2292">
        <v>38000001</v>
      </c>
      <c r="E2292">
        <v>38107999</v>
      </c>
      <c r="F2292" t="e" vm="2147">
        <v>#VALUE!</v>
      </c>
      <c r="G2292" t="e" cm="1">
        <f t="array" aca="1" ref="G2292" ca="1">_FV(Tabela2[[#This Row],[Cidade]],"Latitude")</f>
        <v>#NAME?</v>
      </c>
      <c r="H2292" t="e" cm="1">
        <f t="array" aca="1" ref="H2292" ca="1">_FV(Tabela2[[#This Row],[Cidade]],"Longitude")</f>
        <v>#NAME?</v>
      </c>
    </row>
    <row r="2293" spans="1:8" x14ac:dyDescent="0.25">
      <c r="A2293" t="s">
        <v>82</v>
      </c>
      <c r="B2293" t="s">
        <v>1297</v>
      </c>
      <c r="C2293" t="str">
        <f>Tabela2[[#This Row],[Localidade]]&amp;"/"&amp;Tabela2[[#This Row],[Estado]]</f>
        <v>Uberaba/MG</v>
      </c>
      <c r="D2293">
        <v>38000001</v>
      </c>
      <c r="E2293">
        <v>38099999</v>
      </c>
      <c r="F2293" t="e" vm="2147">
        <v>#VALUE!</v>
      </c>
      <c r="G2293" t="e" cm="1">
        <f t="array" aca="1" ref="G2293" ca="1">_FV(Tabela2[[#This Row],[Cidade]],"Latitude")</f>
        <v>#NAME?</v>
      </c>
      <c r="H2293" t="e" cm="1">
        <f t="array" aca="1" ref="H2293" ca="1">_FV(Tabela2[[#This Row],[Cidade]],"Longitude")</f>
        <v>#NAME?</v>
      </c>
    </row>
    <row r="2294" spans="1:8" x14ac:dyDescent="0.25">
      <c r="A2294" t="s">
        <v>82</v>
      </c>
      <c r="B2294" t="s">
        <v>3421</v>
      </c>
      <c r="C2294" t="str">
        <f>Tabela2[[#This Row],[Localidade]]&amp;"/"&amp;Tabela2[[#This Row],[Estado]]</f>
        <v>Uberlandia/MG</v>
      </c>
      <c r="D2294">
        <v>38400001</v>
      </c>
      <c r="E2294">
        <v>38439999</v>
      </c>
      <c r="F2294" t="e" vm="2148">
        <v>#VALUE!</v>
      </c>
      <c r="G2294" t="e" cm="1">
        <f t="array" aca="1" ref="G2294" ca="1">_FV(Tabela2[[#This Row],[Cidade]],"Latitude")</f>
        <v>#NAME?</v>
      </c>
      <c r="H2294" t="e" cm="1">
        <f t="array" aca="1" ref="H2294" ca="1">_FV(Tabela2[[#This Row],[Cidade]],"Longitude")</f>
        <v>#NAME?</v>
      </c>
    </row>
    <row r="2295" spans="1:8" x14ac:dyDescent="0.25">
      <c r="A2295" t="s">
        <v>82</v>
      </c>
      <c r="B2295" t="s">
        <v>3421</v>
      </c>
      <c r="C2295" t="str">
        <f>Tabela2[[#This Row],[Localidade]]&amp;"/"&amp;Tabela2[[#This Row],[Estado]]</f>
        <v>Uberlandia/MG</v>
      </c>
      <c r="D2295">
        <v>38400001</v>
      </c>
      <c r="E2295">
        <v>38438999</v>
      </c>
      <c r="F2295" t="e" vm="2148">
        <v>#VALUE!</v>
      </c>
      <c r="G2295" t="e" cm="1">
        <f t="array" aca="1" ref="G2295" ca="1">_FV(Tabela2[[#This Row],[Cidade]],"Latitude")</f>
        <v>#NAME?</v>
      </c>
      <c r="H2295" t="e" cm="1">
        <f t="array" aca="1" ref="H2295" ca="1">_FV(Tabela2[[#This Row],[Cidade]],"Longitude")</f>
        <v>#NAME?</v>
      </c>
    </row>
    <row r="2296" spans="1:8" x14ac:dyDescent="0.25">
      <c r="A2296" t="s">
        <v>82</v>
      </c>
      <c r="B2296" t="s">
        <v>1298</v>
      </c>
      <c r="C2296" t="str">
        <f>Tabela2[[#This Row],[Localidade]]&amp;"/"&amp;Tabela2[[#This Row],[Estado]]</f>
        <v>Umburatiba/MG</v>
      </c>
      <c r="D2296">
        <v>39878000</v>
      </c>
      <c r="E2296">
        <v>39879999</v>
      </c>
      <c r="F2296" t="e" vm="2149">
        <v>#VALUE!</v>
      </c>
      <c r="G2296" t="e" cm="1">
        <f t="array" aca="1" ref="G2296" ca="1">_FV(Tabela2[[#This Row],[Cidade]],"Latitude")</f>
        <v>#NAME?</v>
      </c>
      <c r="H2296" t="e" cm="1">
        <f t="array" aca="1" ref="H2296" ca="1">_FV(Tabela2[[#This Row],[Cidade]],"Longitude")</f>
        <v>#NAME?</v>
      </c>
    </row>
    <row r="2297" spans="1:8" x14ac:dyDescent="0.25">
      <c r="A2297" t="s">
        <v>82</v>
      </c>
      <c r="B2297" t="s">
        <v>3934</v>
      </c>
      <c r="C2297" t="str">
        <f>Tabela2[[#This Row],[Localidade]]&amp;"/"&amp;Tabela2[[#This Row],[Estado]]</f>
        <v>Unai/MG</v>
      </c>
      <c r="D2297">
        <v>38610000</v>
      </c>
      <c r="E2297">
        <v>38624999</v>
      </c>
      <c r="F2297" t="e" vm="2150">
        <v>#VALUE!</v>
      </c>
      <c r="G2297" t="e" cm="1">
        <f t="array" aca="1" ref="G2297" ca="1">_FV(Tabela2[[#This Row],[Cidade]],"Latitude")</f>
        <v>#NAME?</v>
      </c>
      <c r="H2297" t="e" cm="1">
        <f t="array" aca="1" ref="H2297" ca="1">_FV(Tabela2[[#This Row],[Cidade]],"Longitude")</f>
        <v>#NAME?</v>
      </c>
    </row>
    <row r="2298" spans="1:8" x14ac:dyDescent="0.25">
      <c r="A2298" t="s">
        <v>82</v>
      </c>
      <c r="B2298" t="s">
        <v>4355</v>
      </c>
      <c r="C2298" t="str">
        <f>Tabela2[[#This Row],[Localidade]]&amp;"/"&amp;Tabela2[[#This Row],[Estado]]</f>
        <v>Uniao de Minas/MG</v>
      </c>
      <c r="D2298">
        <v>38288000</v>
      </c>
      <c r="E2298">
        <v>38289999</v>
      </c>
      <c r="F2298" t="e" vm="2151">
        <v>#VALUE!</v>
      </c>
      <c r="G2298" t="e" cm="1">
        <f t="array" aca="1" ref="G2298" ca="1">_FV(Tabela2[[#This Row],[Cidade]],"Latitude")</f>
        <v>#NAME?</v>
      </c>
      <c r="H2298" t="e" cm="1">
        <f t="array" aca="1" ref="H2298" ca="1">_FV(Tabela2[[#This Row],[Cidade]],"Longitude")</f>
        <v>#NAME?</v>
      </c>
    </row>
    <row r="2299" spans="1:8" x14ac:dyDescent="0.25">
      <c r="A2299" t="s">
        <v>82</v>
      </c>
      <c r="B2299" t="s">
        <v>1299</v>
      </c>
      <c r="C2299" t="str">
        <f>Tabela2[[#This Row],[Localidade]]&amp;"/"&amp;Tabela2[[#This Row],[Estado]]</f>
        <v>Uruana de Minas/MG</v>
      </c>
      <c r="D2299">
        <v>38630000</v>
      </c>
      <c r="E2299">
        <v>38639999</v>
      </c>
      <c r="F2299" t="s">
        <v>5405</v>
      </c>
      <c r="G2299" t="e" cm="1" vm="188">
        <f t="array" ref="G2299">_FV(Tabela2[[#This Row],[Cidade]],"Latitude")</f>
        <v>#VALUE!</v>
      </c>
      <c r="H2299" t="e" cm="1" vm="189">
        <f t="array" ref="H2299">_FV(Tabela2[[#This Row],[Cidade]],"Longitude")</f>
        <v>#VALUE!</v>
      </c>
    </row>
    <row r="2300" spans="1:8" x14ac:dyDescent="0.25">
      <c r="A2300" t="s">
        <v>82</v>
      </c>
      <c r="B2300" t="s">
        <v>3422</v>
      </c>
      <c r="C2300" t="str">
        <f>Tabela2[[#This Row],[Localidade]]&amp;"/"&amp;Tabela2[[#This Row],[Estado]]</f>
        <v>Urucania/MG</v>
      </c>
      <c r="D2300">
        <v>35380000</v>
      </c>
      <c r="E2300">
        <v>35381999</v>
      </c>
      <c r="F2300" t="e" vm="2152">
        <v>#VALUE!</v>
      </c>
      <c r="G2300" t="e" cm="1">
        <f t="array" aca="1" ref="G2300" ca="1">_FV(Tabela2[[#This Row],[Cidade]],"Latitude")</f>
        <v>#NAME?</v>
      </c>
      <c r="H2300" t="e" cm="1">
        <f t="array" aca="1" ref="H2300" ca="1">_FV(Tabela2[[#This Row],[Cidade]],"Longitude")</f>
        <v>#NAME?</v>
      </c>
    </row>
    <row r="2301" spans="1:8" x14ac:dyDescent="0.25">
      <c r="A2301" t="s">
        <v>82</v>
      </c>
      <c r="B2301" t="s">
        <v>1300</v>
      </c>
      <c r="C2301" t="str">
        <f>Tabela2[[#This Row],[Localidade]]&amp;"/"&amp;Tabela2[[#This Row],[Estado]]</f>
        <v>Urucuia/MG</v>
      </c>
      <c r="D2301">
        <v>38649000</v>
      </c>
      <c r="E2301">
        <v>38649999</v>
      </c>
      <c r="F2301" t="e" vm="2153">
        <v>#VALUE!</v>
      </c>
      <c r="G2301" t="e" cm="1">
        <f t="array" aca="1" ref="G2301" ca="1">_FV(Tabela2[[#This Row],[Cidade]],"Latitude")</f>
        <v>#NAME?</v>
      </c>
      <c r="H2301" t="e" cm="1">
        <f t="array" aca="1" ref="H2301" ca="1">_FV(Tabela2[[#This Row],[Cidade]],"Longitude")</f>
        <v>#NAME?</v>
      </c>
    </row>
    <row r="2302" spans="1:8" x14ac:dyDescent="0.25">
      <c r="A2302" t="s">
        <v>82</v>
      </c>
      <c r="B2302" t="s">
        <v>1301</v>
      </c>
      <c r="C2302" t="str">
        <f>Tabela2[[#This Row],[Localidade]]&amp;"/"&amp;Tabela2[[#This Row],[Estado]]</f>
        <v>Vargem Alegre/MG</v>
      </c>
      <c r="D2302">
        <v>35199000</v>
      </c>
      <c r="E2302">
        <v>35199999</v>
      </c>
      <c r="F2302" t="e" vm="2154">
        <v>#VALUE!</v>
      </c>
      <c r="G2302" t="e" cm="1">
        <f t="array" aca="1" ref="G2302" ca="1">_FV(Tabela2[[#This Row],[Cidade]],"Latitude")</f>
        <v>#NAME?</v>
      </c>
      <c r="H2302" t="e" cm="1">
        <f t="array" aca="1" ref="H2302" ca="1">_FV(Tabela2[[#This Row],[Cidade]],"Longitude")</f>
        <v>#NAME?</v>
      </c>
    </row>
    <row r="2303" spans="1:8" x14ac:dyDescent="0.25">
      <c r="A2303" t="s">
        <v>82</v>
      </c>
      <c r="B2303" t="s">
        <v>1302</v>
      </c>
      <c r="C2303" t="str">
        <f>Tabela2[[#This Row],[Localidade]]&amp;"/"&amp;Tabela2[[#This Row],[Estado]]</f>
        <v>Vargem Bonita/MG</v>
      </c>
      <c r="D2303">
        <v>37922000</v>
      </c>
      <c r="E2303">
        <v>37924999</v>
      </c>
      <c r="F2303" t="e" vm="2155">
        <v>#VALUE!</v>
      </c>
      <c r="G2303" t="e" cm="1">
        <f t="array" aca="1" ref="G2303" ca="1">_FV(Tabela2[[#This Row],[Cidade]],"Latitude")</f>
        <v>#NAME?</v>
      </c>
      <c r="H2303" t="e" cm="1">
        <f t="array" aca="1" ref="H2303" ca="1">_FV(Tabela2[[#This Row],[Cidade]],"Longitude")</f>
        <v>#NAME?</v>
      </c>
    </row>
    <row r="2304" spans="1:8" x14ac:dyDescent="0.25">
      <c r="A2304" t="s">
        <v>82</v>
      </c>
      <c r="B2304" t="s">
        <v>1303</v>
      </c>
      <c r="C2304" t="str">
        <f>Tabela2[[#This Row],[Localidade]]&amp;"/"&amp;Tabela2[[#This Row],[Estado]]</f>
        <v>Vargem Grande do Rio Pardo/MG</v>
      </c>
      <c r="D2304">
        <v>39535000</v>
      </c>
      <c r="E2304">
        <v>39535999</v>
      </c>
      <c r="F2304" t="e" vm="2156">
        <v>#VALUE!</v>
      </c>
      <c r="G2304" t="e" cm="1">
        <f t="array" aca="1" ref="G2304" ca="1">_FV(Tabela2[[#This Row],[Cidade]],"Latitude")</f>
        <v>#NAME?</v>
      </c>
      <c r="H2304" t="e" cm="1">
        <f t="array" aca="1" ref="H2304" ca="1">_FV(Tabela2[[#This Row],[Cidade]],"Longitude")</f>
        <v>#NAME?</v>
      </c>
    </row>
    <row r="2305" spans="1:8" x14ac:dyDescent="0.25">
      <c r="A2305" t="s">
        <v>82</v>
      </c>
      <c r="B2305" t="s">
        <v>1304</v>
      </c>
      <c r="C2305" t="str">
        <f>Tabela2[[#This Row],[Localidade]]&amp;"/"&amp;Tabela2[[#This Row],[Estado]]</f>
        <v>Varginha/MG</v>
      </c>
      <c r="D2305">
        <v>37000001</v>
      </c>
      <c r="E2305">
        <v>37109999</v>
      </c>
      <c r="F2305" t="e" vm="2157">
        <v>#VALUE!</v>
      </c>
      <c r="G2305" t="e" cm="1">
        <f t="array" aca="1" ref="G2305" ca="1">_FV(Tabela2[[#This Row],[Cidade]],"Latitude")</f>
        <v>#NAME?</v>
      </c>
      <c r="H2305" t="e" cm="1">
        <f t="array" aca="1" ref="H2305" ca="1">_FV(Tabela2[[#This Row],[Cidade]],"Longitude")</f>
        <v>#NAME?</v>
      </c>
    </row>
    <row r="2306" spans="1:8" x14ac:dyDescent="0.25">
      <c r="A2306" t="s">
        <v>82</v>
      </c>
      <c r="B2306" t="s">
        <v>1304</v>
      </c>
      <c r="C2306" t="str">
        <f>Tabela2[[#This Row],[Localidade]]&amp;"/"&amp;Tabela2[[#This Row],[Estado]]</f>
        <v>Varginha/MG</v>
      </c>
      <c r="D2306">
        <v>37000001</v>
      </c>
      <c r="E2306">
        <v>37109999</v>
      </c>
      <c r="F2306" t="e" vm="2157">
        <v>#VALUE!</v>
      </c>
      <c r="G2306" t="e" cm="1">
        <f t="array" aca="1" ref="G2306" ca="1">_FV(Tabela2[[#This Row],[Cidade]],"Latitude")</f>
        <v>#NAME?</v>
      </c>
      <c r="H2306" t="e" cm="1">
        <f t="array" aca="1" ref="H2306" ca="1">_FV(Tabela2[[#This Row],[Cidade]],"Longitude")</f>
        <v>#NAME?</v>
      </c>
    </row>
    <row r="2307" spans="1:8" x14ac:dyDescent="0.25">
      <c r="A2307" t="s">
        <v>82</v>
      </c>
      <c r="B2307" t="s">
        <v>4356</v>
      </c>
      <c r="C2307" t="str">
        <f>Tabela2[[#This Row],[Localidade]]&amp;"/"&amp;Tabela2[[#This Row],[Estado]]</f>
        <v>Varjao de Minas/MG</v>
      </c>
      <c r="D2307">
        <v>38794000</v>
      </c>
      <c r="E2307">
        <v>38799999</v>
      </c>
      <c r="F2307" t="e" vm="2158">
        <v>#VALUE!</v>
      </c>
      <c r="G2307" t="e" cm="1">
        <f t="array" aca="1" ref="G2307" ca="1">_FV(Tabela2[[#This Row],[Cidade]],"Latitude")</f>
        <v>#NAME?</v>
      </c>
      <c r="H2307" t="e" cm="1">
        <f t="array" aca="1" ref="H2307" ca="1">_FV(Tabela2[[#This Row],[Cidade]],"Longitude")</f>
        <v>#NAME?</v>
      </c>
    </row>
    <row r="2308" spans="1:8" x14ac:dyDescent="0.25">
      <c r="A2308" t="s">
        <v>82</v>
      </c>
      <c r="B2308" t="s">
        <v>3176</v>
      </c>
      <c r="C2308" t="str">
        <f>Tabela2[[#This Row],[Localidade]]&amp;"/"&amp;Tabela2[[#This Row],[Estado]]</f>
        <v>Varzea da Palma/MG</v>
      </c>
      <c r="D2308">
        <v>39260000</v>
      </c>
      <c r="E2308">
        <v>39269999</v>
      </c>
      <c r="F2308" t="e" vm="2159">
        <v>#VALUE!</v>
      </c>
      <c r="G2308" t="e" cm="1">
        <f t="array" aca="1" ref="G2308" ca="1">_FV(Tabela2[[#This Row],[Cidade]],"Latitude")</f>
        <v>#NAME?</v>
      </c>
      <c r="H2308" t="e" cm="1">
        <f t="array" aca="1" ref="H2308" ca="1">_FV(Tabela2[[#This Row],[Cidade]],"Longitude")</f>
        <v>#NAME?</v>
      </c>
    </row>
    <row r="2309" spans="1:8" x14ac:dyDescent="0.25">
      <c r="A2309" t="s">
        <v>82</v>
      </c>
      <c r="B2309" t="s">
        <v>3423</v>
      </c>
      <c r="C2309" t="str">
        <f>Tabela2[[#This Row],[Localidade]]&amp;"/"&amp;Tabela2[[#This Row],[Estado]]</f>
        <v>Varzelandia/MG</v>
      </c>
      <c r="D2309">
        <v>39450000</v>
      </c>
      <c r="E2309">
        <v>39454999</v>
      </c>
      <c r="F2309" t="e" vm="2160">
        <v>#VALUE!</v>
      </c>
      <c r="G2309" t="e" cm="1">
        <f t="array" aca="1" ref="G2309" ca="1">_FV(Tabela2[[#This Row],[Cidade]],"Latitude")</f>
        <v>#NAME?</v>
      </c>
      <c r="H2309" t="e" cm="1">
        <f t="array" aca="1" ref="H2309" ca="1">_FV(Tabela2[[#This Row],[Cidade]],"Longitude")</f>
        <v>#NAME?</v>
      </c>
    </row>
    <row r="2310" spans="1:8" x14ac:dyDescent="0.25">
      <c r="A2310" t="s">
        <v>82</v>
      </c>
      <c r="B2310" t="s">
        <v>1305</v>
      </c>
      <c r="C2310" t="str">
        <f>Tabela2[[#This Row],[Localidade]]&amp;"/"&amp;Tabela2[[#This Row],[Estado]]</f>
        <v>Vazante/MG</v>
      </c>
      <c r="D2310">
        <v>38780000</v>
      </c>
      <c r="E2310">
        <v>38784999</v>
      </c>
      <c r="F2310" t="e" vm="2161">
        <v>#VALUE!</v>
      </c>
      <c r="G2310" t="e" cm="1">
        <f t="array" aca="1" ref="G2310" ca="1">_FV(Tabela2[[#This Row],[Cidade]],"Latitude")</f>
        <v>#NAME?</v>
      </c>
      <c r="H2310" t="e" cm="1">
        <f t="array" aca="1" ref="H2310" ca="1">_FV(Tabela2[[#This Row],[Cidade]],"Longitude")</f>
        <v>#NAME?</v>
      </c>
    </row>
    <row r="2311" spans="1:8" x14ac:dyDescent="0.25">
      <c r="A2311" t="s">
        <v>82</v>
      </c>
      <c r="B2311" t="s">
        <v>3424</v>
      </c>
      <c r="C2311" t="str">
        <f>Tabela2[[#This Row],[Localidade]]&amp;"/"&amp;Tabela2[[#This Row],[Estado]]</f>
        <v>Verdelandia/MG</v>
      </c>
      <c r="D2311">
        <v>39458000</v>
      </c>
      <c r="E2311">
        <v>39459999</v>
      </c>
      <c r="F2311" t="e" vm="2162">
        <v>#VALUE!</v>
      </c>
      <c r="G2311" t="e" cm="1">
        <f t="array" aca="1" ref="G2311" ca="1">_FV(Tabela2[[#This Row],[Cidade]],"Latitude")</f>
        <v>#NAME?</v>
      </c>
      <c r="H2311" t="e" cm="1">
        <f t="array" aca="1" ref="H2311" ca="1">_FV(Tabela2[[#This Row],[Cidade]],"Longitude")</f>
        <v>#NAME?</v>
      </c>
    </row>
    <row r="2312" spans="1:8" x14ac:dyDescent="0.25">
      <c r="A2312" t="s">
        <v>82</v>
      </c>
      <c r="B2312" t="s">
        <v>1306</v>
      </c>
      <c r="C2312" t="str">
        <f>Tabela2[[#This Row],[Localidade]]&amp;"/"&amp;Tabela2[[#This Row],[Estado]]</f>
        <v>Veredinha/MG</v>
      </c>
      <c r="D2312">
        <v>39663000</v>
      </c>
      <c r="E2312">
        <v>39664999</v>
      </c>
      <c r="F2312" t="e" vm="2163">
        <v>#VALUE!</v>
      </c>
      <c r="G2312" t="e" cm="1">
        <f t="array" aca="1" ref="G2312" ca="1">_FV(Tabela2[[#This Row],[Cidade]],"Latitude")</f>
        <v>#NAME?</v>
      </c>
      <c r="H2312" t="e" cm="1">
        <f t="array" aca="1" ref="H2312" ca="1">_FV(Tabela2[[#This Row],[Cidade]],"Longitude")</f>
        <v>#NAME?</v>
      </c>
    </row>
    <row r="2313" spans="1:8" x14ac:dyDescent="0.25">
      <c r="A2313" t="s">
        <v>82</v>
      </c>
      <c r="B2313" t="s">
        <v>3935</v>
      </c>
      <c r="C2313" t="str">
        <f>Tabela2[[#This Row],[Localidade]]&amp;"/"&amp;Tabela2[[#This Row],[Estado]]</f>
        <v>Verissimo/MG</v>
      </c>
      <c r="D2313">
        <v>38150000</v>
      </c>
      <c r="E2313">
        <v>38159999</v>
      </c>
      <c r="F2313" t="e" vm="2164">
        <v>#VALUE!</v>
      </c>
      <c r="G2313" t="e" cm="1">
        <f t="array" aca="1" ref="G2313" ca="1">_FV(Tabela2[[#This Row],[Cidade]],"Latitude")</f>
        <v>#NAME?</v>
      </c>
      <c r="H2313" t="e" cm="1">
        <f t="array" aca="1" ref="H2313" ca="1">_FV(Tabela2[[#This Row],[Cidade]],"Longitude")</f>
        <v>#NAME?</v>
      </c>
    </row>
    <row r="2314" spans="1:8" x14ac:dyDescent="0.25">
      <c r="A2314" t="s">
        <v>82</v>
      </c>
      <c r="B2314" t="s">
        <v>1307</v>
      </c>
      <c r="C2314" t="str">
        <f>Tabela2[[#This Row],[Localidade]]&amp;"/"&amp;Tabela2[[#This Row],[Estado]]</f>
        <v>Vermelho Novo/MG</v>
      </c>
      <c r="D2314">
        <v>35359000</v>
      </c>
      <c r="E2314">
        <v>35359999</v>
      </c>
      <c r="F2314" t="e" vm="2165">
        <v>#VALUE!</v>
      </c>
      <c r="G2314" t="e" cm="1">
        <f t="array" aca="1" ref="G2314" ca="1">_FV(Tabela2[[#This Row],[Cidade]],"Latitude")</f>
        <v>#NAME?</v>
      </c>
      <c r="H2314" t="e" cm="1">
        <f t="array" aca="1" ref="H2314" ca="1">_FV(Tabela2[[#This Row],[Cidade]],"Longitude")</f>
        <v>#NAME?</v>
      </c>
    </row>
    <row r="2315" spans="1:8" x14ac:dyDescent="0.25">
      <c r="A2315" t="s">
        <v>82</v>
      </c>
      <c r="B2315" t="s">
        <v>1308</v>
      </c>
      <c r="C2315" t="str">
        <f>Tabela2[[#This Row],[Localidade]]&amp;"/"&amp;Tabela2[[#This Row],[Estado]]</f>
        <v>Vespasiano/MG</v>
      </c>
      <c r="D2315">
        <v>33200000</v>
      </c>
      <c r="E2315">
        <v>33349999</v>
      </c>
      <c r="F2315" t="e" vm="2166">
        <v>#VALUE!</v>
      </c>
      <c r="G2315" t="e" cm="1">
        <f t="array" aca="1" ref="G2315" ca="1">_FV(Tabela2[[#This Row],[Cidade]],"Latitude")</f>
        <v>#NAME?</v>
      </c>
      <c r="H2315" t="e" cm="1">
        <f t="array" aca="1" ref="H2315" ca="1">_FV(Tabela2[[#This Row],[Cidade]],"Longitude")</f>
        <v>#NAME?</v>
      </c>
    </row>
    <row r="2316" spans="1:8" x14ac:dyDescent="0.25">
      <c r="A2316" t="s">
        <v>82</v>
      </c>
      <c r="B2316" t="s">
        <v>3500</v>
      </c>
      <c r="C2316" t="str">
        <f>Tabela2[[#This Row],[Localidade]]&amp;"/"&amp;Tabela2[[#This Row],[Estado]]</f>
        <v>Vicosa/MG</v>
      </c>
      <c r="D2316">
        <v>36570001</v>
      </c>
      <c r="E2316">
        <v>36579999</v>
      </c>
      <c r="F2316" t="e" vm="2167">
        <v>#VALUE!</v>
      </c>
      <c r="G2316" t="e" cm="1">
        <f t="array" aca="1" ref="G2316" ca="1">_FV(Tabela2[[#This Row],[Cidade]],"Latitude")</f>
        <v>#NAME?</v>
      </c>
      <c r="H2316" t="e" cm="1">
        <f t="array" aca="1" ref="H2316" ca="1">_FV(Tabela2[[#This Row],[Cidade]],"Longitude")</f>
        <v>#NAME?</v>
      </c>
    </row>
    <row r="2317" spans="1:8" x14ac:dyDescent="0.25">
      <c r="A2317" t="s">
        <v>82</v>
      </c>
      <c r="B2317" t="s">
        <v>3500</v>
      </c>
      <c r="C2317" t="str">
        <f>Tabela2[[#This Row],[Localidade]]&amp;"/"&amp;Tabela2[[#This Row],[Estado]]</f>
        <v>Vicosa/MG</v>
      </c>
      <c r="D2317">
        <v>36570001</v>
      </c>
      <c r="E2317">
        <v>36578999</v>
      </c>
      <c r="F2317" t="e" vm="2167">
        <v>#VALUE!</v>
      </c>
      <c r="G2317" t="e" cm="1">
        <f t="array" aca="1" ref="G2317" ca="1">_FV(Tabela2[[#This Row],[Cidade]],"Latitude")</f>
        <v>#NAME?</v>
      </c>
      <c r="H2317" t="e" cm="1">
        <f t="array" aca="1" ref="H2317" ca="1">_FV(Tabela2[[#This Row],[Cidade]],"Longitude")</f>
        <v>#NAME?</v>
      </c>
    </row>
    <row r="2318" spans="1:8" x14ac:dyDescent="0.25">
      <c r="A2318" t="s">
        <v>82</v>
      </c>
      <c r="B2318" t="s">
        <v>1309</v>
      </c>
      <c r="C2318" t="str">
        <f>Tabela2[[#This Row],[Localidade]]&amp;"/"&amp;Tabela2[[#This Row],[Estado]]</f>
        <v>Vieiras/MG</v>
      </c>
      <c r="D2318">
        <v>36895000</v>
      </c>
      <c r="E2318">
        <v>36899999</v>
      </c>
      <c r="F2318" t="e" vm="2168">
        <v>#VALUE!</v>
      </c>
      <c r="G2318" t="e" cm="1">
        <f t="array" aca="1" ref="G2318" ca="1">_FV(Tabela2[[#This Row],[Cidade]],"Latitude")</f>
        <v>#NAME?</v>
      </c>
      <c r="H2318" t="e" cm="1">
        <f t="array" aca="1" ref="H2318" ca="1">_FV(Tabela2[[#This Row],[Cidade]],"Longitude")</f>
        <v>#NAME?</v>
      </c>
    </row>
    <row r="2319" spans="1:8" x14ac:dyDescent="0.25">
      <c r="A2319" t="s">
        <v>82</v>
      </c>
      <c r="B2319" t="s">
        <v>1310</v>
      </c>
      <c r="C2319" t="str">
        <f>Tabela2[[#This Row],[Localidade]]&amp;"/"&amp;Tabela2[[#This Row],[Estado]]</f>
        <v>Virgem da Lapa/MG</v>
      </c>
      <c r="D2319">
        <v>39630000</v>
      </c>
      <c r="E2319">
        <v>39634999</v>
      </c>
      <c r="F2319" t="e" vm="2169">
        <v>#VALUE!</v>
      </c>
      <c r="G2319" t="e" cm="1">
        <f t="array" aca="1" ref="G2319" ca="1">_FV(Tabela2[[#This Row],[Cidade]],"Latitude")</f>
        <v>#NAME?</v>
      </c>
      <c r="H2319" t="e" cm="1">
        <f t="array" aca="1" ref="H2319" ca="1">_FV(Tabela2[[#This Row],[Cidade]],"Longitude")</f>
        <v>#NAME?</v>
      </c>
    </row>
    <row r="2320" spans="1:8" x14ac:dyDescent="0.25">
      <c r="A2320" t="s">
        <v>82</v>
      </c>
      <c r="B2320" t="s">
        <v>3936</v>
      </c>
      <c r="C2320" t="str">
        <f>Tabela2[[#This Row],[Localidade]]&amp;"/"&amp;Tabela2[[#This Row],[Estado]]</f>
        <v>Virginia/MG</v>
      </c>
      <c r="D2320">
        <v>37465000</v>
      </c>
      <c r="E2320">
        <v>37465999</v>
      </c>
      <c r="F2320" t="e" vm="2170">
        <v>#VALUE!</v>
      </c>
      <c r="G2320" t="e" cm="1">
        <f t="array" aca="1" ref="G2320" ca="1">_FV(Tabela2[[#This Row],[Cidade]],"Latitude")</f>
        <v>#NAME?</v>
      </c>
      <c r="H2320" t="e" cm="1">
        <f t="array" aca="1" ref="H2320" ca="1">_FV(Tabela2[[#This Row],[Cidade]],"Longitude")</f>
        <v>#NAME?</v>
      </c>
    </row>
    <row r="2321" spans="1:8" x14ac:dyDescent="0.25">
      <c r="A2321" t="s">
        <v>82</v>
      </c>
      <c r="B2321" t="s">
        <v>5022</v>
      </c>
      <c r="C2321" t="str">
        <f>Tabela2[[#This Row],[Localidade]]&amp;"/"&amp;Tabela2[[#This Row],[Estado]]</f>
        <v>Virginopolis/MG</v>
      </c>
      <c r="D2321">
        <v>39730000</v>
      </c>
      <c r="E2321">
        <v>39734999</v>
      </c>
      <c r="F2321" t="e" vm="2171">
        <v>#VALUE!</v>
      </c>
      <c r="G2321" t="e" cm="1">
        <f t="array" aca="1" ref="G2321" ca="1">_FV(Tabela2[[#This Row],[Cidade]],"Latitude")</f>
        <v>#NAME?</v>
      </c>
      <c r="H2321" t="e" cm="1">
        <f t="array" aca="1" ref="H2321" ca="1">_FV(Tabela2[[#This Row],[Cidade]],"Longitude")</f>
        <v>#NAME?</v>
      </c>
    </row>
    <row r="2322" spans="1:8" x14ac:dyDescent="0.25">
      <c r="A2322" t="s">
        <v>82</v>
      </c>
      <c r="B2322" t="s">
        <v>3425</v>
      </c>
      <c r="C2322" t="str">
        <f>Tabela2[[#This Row],[Localidade]]&amp;"/"&amp;Tabela2[[#This Row],[Estado]]</f>
        <v>Virgolandia/MG</v>
      </c>
      <c r="D2322">
        <v>39715000</v>
      </c>
      <c r="E2322">
        <v>39717999</v>
      </c>
      <c r="F2322" t="e" vm="2172">
        <v>#VALUE!</v>
      </c>
      <c r="G2322" t="e" cm="1">
        <f t="array" aca="1" ref="G2322" ca="1">_FV(Tabela2[[#This Row],[Cidade]],"Latitude")</f>
        <v>#NAME?</v>
      </c>
      <c r="H2322" t="e" cm="1">
        <f t="array" aca="1" ref="H2322" ca="1">_FV(Tabela2[[#This Row],[Cidade]],"Longitude")</f>
        <v>#NAME?</v>
      </c>
    </row>
    <row r="2323" spans="1:8" x14ac:dyDescent="0.25">
      <c r="A2323" t="s">
        <v>82</v>
      </c>
      <c r="B2323" t="s">
        <v>1311</v>
      </c>
      <c r="C2323" t="str">
        <f>Tabela2[[#This Row],[Localidade]]&amp;"/"&amp;Tabela2[[#This Row],[Estado]]</f>
        <v>Visconde do Rio Branco/MG</v>
      </c>
      <c r="D2323">
        <v>36520000</v>
      </c>
      <c r="E2323">
        <v>36524999</v>
      </c>
      <c r="F2323" t="e" vm="2173">
        <v>#VALUE!</v>
      </c>
      <c r="G2323" t="e" cm="1">
        <f t="array" aca="1" ref="G2323" ca="1">_FV(Tabela2[[#This Row],[Cidade]],"Latitude")</f>
        <v>#NAME?</v>
      </c>
      <c r="H2323" t="e" cm="1">
        <f t="array" aca="1" ref="H2323" ca="1">_FV(Tabela2[[#This Row],[Cidade]],"Longitude")</f>
        <v>#NAME?</v>
      </c>
    </row>
    <row r="2324" spans="1:8" x14ac:dyDescent="0.25">
      <c r="A2324" t="s">
        <v>82</v>
      </c>
      <c r="B2324" t="s">
        <v>1312</v>
      </c>
      <c r="C2324" t="str">
        <f>Tabela2[[#This Row],[Localidade]]&amp;"/"&amp;Tabela2[[#This Row],[Estado]]</f>
        <v>Volta Grande/MG</v>
      </c>
      <c r="D2324">
        <v>36720000</v>
      </c>
      <c r="E2324">
        <v>36724999</v>
      </c>
      <c r="F2324" t="e" vm="2174">
        <v>#VALUE!</v>
      </c>
      <c r="G2324" t="e" cm="1">
        <f t="array" aca="1" ref="G2324" ca="1">_FV(Tabela2[[#This Row],[Cidade]],"Latitude")</f>
        <v>#NAME?</v>
      </c>
      <c r="H2324" t="e" cm="1">
        <f t="array" aca="1" ref="H2324" ca="1">_FV(Tabela2[[#This Row],[Cidade]],"Longitude")</f>
        <v>#NAME?</v>
      </c>
    </row>
    <row r="2325" spans="1:8" x14ac:dyDescent="0.25">
      <c r="A2325" t="s">
        <v>82</v>
      </c>
      <c r="B2325" t="s">
        <v>1313</v>
      </c>
      <c r="C2325" t="str">
        <f>Tabela2[[#This Row],[Localidade]]&amp;"/"&amp;Tabela2[[#This Row],[Estado]]</f>
        <v>Wenceslau Braz/MG</v>
      </c>
      <c r="D2325">
        <v>37512000</v>
      </c>
      <c r="E2325">
        <v>37513999</v>
      </c>
      <c r="F2325" t="e" vm="2175">
        <v>#VALUE!</v>
      </c>
      <c r="G2325" t="e" cm="1">
        <f t="array" aca="1" ref="G2325" ca="1">_FV(Tabela2[[#This Row],[Cidade]],"Latitude")</f>
        <v>#NAME?</v>
      </c>
      <c r="H2325" t="e" cm="1">
        <f t="array" aca="1" ref="H2325" ca="1">_FV(Tabela2[[#This Row],[Cidade]],"Longitude")</f>
        <v>#NAME?</v>
      </c>
    </row>
    <row r="2326" spans="1:8" x14ac:dyDescent="0.25">
      <c r="A2326" t="s">
        <v>81</v>
      </c>
      <c r="B2326" t="s">
        <v>5328</v>
      </c>
      <c r="C2326" t="str">
        <f>Tabela2[[#This Row],[Localidade]]&amp;"/"&amp;Tabela2[[#This Row],[Estado]]</f>
        <v>Agua Clara/MS</v>
      </c>
      <c r="D2326">
        <v>79680000</v>
      </c>
      <c r="E2326">
        <v>79689999</v>
      </c>
      <c r="F2326" t="e" vm="2176">
        <v>#VALUE!</v>
      </c>
      <c r="G2326" t="e" cm="1">
        <f t="array" aca="1" ref="G2326" ca="1">_FV(Tabela2[[#This Row],[Cidade]],"Latitude")</f>
        <v>#NAME?</v>
      </c>
      <c r="H2326" t="e" cm="1">
        <f t="array" aca="1" ref="H2326" ca="1">_FV(Tabela2[[#This Row],[Cidade]],"Longitude")</f>
        <v>#NAME?</v>
      </c>
    </row>
    <row r="2327" spans="1:8" x14ac:dyDescent="0.25">
      <c r="A2327" t="s">
        <v>81</v>
      </c>
      <c r="B2327" t="s">
        <v>5023</v>
      </c>
      <c r="C2327" t="str">
        <f>Tabela2[[#This Row],[Localidade]]&amp;"/"&amp;Tabela2[[#This Row],[Estado]]</f>
        <v>Alcinopolis/MS</v>
      </c>
      <c r="D2327">
        <v>79530000</v>
      </c>
      <c r="E2327">
        <v>79539999</v>
      </c>
      <c r="F2327" t="e" vm="2177">
        <v>#VALUE!</v>
      </c>
      <c r="G2327" t="e" cm="1">
        <f t="array" aca="1" ref="G2327" ca="1">_FV(Tabela2[[#This Row],[Cidade]],"Latitude")</f>
        <v>#NAME?</v>
      </c>
      <c r="H2327" t="e" cm="1">
        <f t="array" aca="1" ref="H2327" ca="1">_FV(Tabela2[[#This Row],[Cidade]],"Longitude")</f>
        <v>#NAME?</v>
      </c>
    </row>
    <row r="2328" spans="1:8" x14ac:dyDescent="0.25">
      <c r="A2328" t="s">
        <v>81</v>
      </c>
      <c r="B2328" t="s">
        <v>3937</v>
      </c>
      <c r="C2328" t="str">
        <f>Tabela2[[#This Row],[Localidade]]&amp;"/"&amp;Tabela2[[#This Row],[Estado]]</f>
        <v>Amambai/MS</v>
      </c>
      <c r="D2328">
        <v>79990000</v>
      </c>
      <c r="E2328">
        <v>79994999</v>
      </c>
      <c r="F2328" t="e" vm="2178">
        <v>#VALUE!</v>
      </c>
      <c r="G2328" t="e" cm="1">
        <f t="array" aca="1" ref="G2328" ca="1">_FV(Tabela2[[#This Row],[Cidade]],"Latitude")</f>
        <v>#NAME?</v>
      </c>
      <c r="H2328" t="e" cm="1">
        <f t="array" aca="1" ref="H2328" ca="1">_FV(Tabela2[[#This Row],[Cidade]],"Longitude")</f>
        <v>#NAME?</v>
      </c>
    </row>
    <row r="2329" spans="1:8" x14ac:dyDescent="0.25">
      <c r="A2329" t="s">
        <v>81</v>
      </c>
      <c r="B2329" t="s">
        <v>3177</v>
      </c>
      <c r="C2329" t="str">
        <f>Tabela2[[#This Row],[Localidade]]&amp;"/"&amp;Tabela2[[#This Row],[Estado]]</f>
        <v>Anastacio/MS</v>
      </c>
      <c r="D2329">
        <v>79210000</v>
      </c>
      <c r="E2329">
        <v>79214999</v>
      </c>
      <c r="F2329" t="e" vm="2179">
        <v>#VALUE!</v>
      </c>
      <c r="G2329" t="e" cm="1">
        <f t="array" aca="1" ref="G2329" ca="1">_FV(Tabela2[[#This Row],[Cidade]],"Latitude")</f>
        <v>#NAME?</v>
      </c>
      <c r="H2329" t="e" cm="1">
        <f t="array" aca="1" ref="H2329" ca="1">_FV(Tabela2[[#This Row],[Cidade]],"Longitude")</f>
        <v>#NAME?</v>
      </c>
    </row>
    <row r="2330" spans="1:8" x14ac:dyDescent="0.25">
      <c r="A2330" t="s">
        <v>81</v>
      </c>
      <c r="B2330" t="s">
        <v>3426</v>
      </c>
      <c r="C2330" t="str">
        <f>Tabela2[[#This Row],[Localidade]]&amp;"/"&amp;Tabela2[[#This Row],[Estado]]</f>
        <v>Anaurilandia/MS</v>
      </c>
      <c r="D2330">
        <v>79770000</v>
      </c>
      <c r="E2330">
        <v>79779999</v>
      </c>
      <c r="F2330" t="e" vm="2180">
        <v>#VALUE!</v>
      </c>
      <c r="G2330" t="e" cm="1">
        <f t="array" aca="1" ref="G2330" ca="1">_FV(Tabela2[[#This Row],[Cidade]],"Latitude")</f>
        <v>#NAME?</v>
      </c>
      <c r="H2330" t="e" cm="1">
        <f t="array" aca="1" ref="H2330" ca="1">_FV(Tabela2[[#This Row],[Cidade]],"Longitude")</f>
        <v>#NAME?</v>
      </c>
    </row>
    <row r="2331" spans="1:8" x14ac:dyDescent="0.25">
      <c r="A2331" t="s">
        <v>81</v>
      </c>
      <c r="B2331" t="s">
        <v>3736</v>
      </c>
      <c r="C2331" t="str">
        <f>Tabela2[[#This Row],[Localidade]]&amp;"/"&amp;Tabela2[[#This Row],[Estado]]</f>
        <v>Angelica/MS</v>
      </c>
      <c r="D2331">
        <v>79785000</v>
      </c>
      <c r="E2331">
        <v>79789999</v>
      </c>
      <c r="F2331" t="e" vm="2181">
        <v>#VALUE!</v>
      </c>
      <c r="G2331" t="e" cm="1">
        <f t="array" aca="1" ref="G2331" ca="1">_FV(Tabela2[[#This Row],[Cidade]],"Latitude")</f>
        <v>#NAME?</v>
      </c>
      <c r="H2331" t="e" cm="1">
        <f t="array" aca="1" ref="H2331" ca="1">_FV(Tabela2[[#This Row],[Cidade]],"Longitude")</f>
        <v>#NAME?</v>
      </c>
    </row>
    <row r="2332" spans="1:8" x14ac:dyDescent="0.25">
      <c r="A2332" t="s">
        <v>81</v>
      </c>
      <c r="B2332" t="s">
        <v>4763</v>
      </c>
      <c r="C2332" t="str">
        <f>Tabela2[[#This Row],[Localidade]]&amp;"/"&amp;Tabela2[[#This Row],[Estado]]</f>
        <v>Antonio Joao/MS</v>
      </c>
      <c r="D2332">
        <v>79910000</v>
      </c>
      <c r="E2332">
        <v>79919999</v>
      </c>
      <c r="F2332" t="e" vm="2182">
        <v>#VALUE!</v>
      </c>
      <c r="G2332" t="e" cm="1">
        <f t="array" aca="1" ref="G2332" ca="1">_FV(Tabela2[[#This Row],[Cidade]],"Latitude")</f>
        <v>#NAME?</v>
      </c>
      <c r="H2332" t="e" cm="1">
        <f t="array" aca="1" ref="H2332" ca="1">_FV(Tabela2[[#This Row],[Cidade]],"Longitude")</f>
        <v>#NAME?</v>
      </c>
    </row>
    <row r="2333" spans="1:8" x14ac:dyDescent="0.25">
      <c r="A2333" t="s">
        <v>81</v>
      </c>
      <c r="B2333" t="s">
        <v>1314</v>
      </c>
      <c r="C2333" t="str">
        <f>Tabela2[[#This Row],[Localidade]]&amp;"/"&amp;Tabela2[[#This Row],[Estado]]</f>
        <v>Aparecida do Taboado/MS</v>
      </c>
      <c r="D2333">
        <v>79570000</v>
      </c>
      <c r="E2333">
        <v>79579999</v>
      </c>
      <c r="F2333" t="e" vm="2183">
        <v>#VALUE!</v>
      </c>
      <c r="G2333" t="e" cm="1">
        <f t="array" aca="1" ref="G2333" ca="1">_FV(Tabela2[[#This Row],[Cidade]],"Latitude")</f>
        <v>#NAME?</v>
      </c>
      <c r="H2333" t="e" cm="1">
        <f t="array" aca="1" ref="H2333" ca="1">_FV(Tabela2[[#This Row],[Cidade]],"Longitude")</f>
        <v>#NAME?</v>
      </c>
    </row>
    <row r="2334" spans="1:8" x14ac:dyDescent="0.25">
      <c r="A2334" t="s">
        <v>81</v>
      </c>
      <c r="B2334" t="s">
        <v>1315</v>
      </c>
      <c r="C2334" t="str">
        <f>Tabela2[[#This Row],[Localidade]]&amp;"/"&amp;Tabela2[[#This Row],[Estado]]</f>
        <v>Aquidauana/MS</v>
      </c>
      <c r="D2334">
        <v>79200000</v>
      </c>
      <c r="E2334">
        <v>79209999</v>
      </c>
      <c r="F2334" t="e" vm="2184">
        <v>#VALUE!</v>
      </c>
      <c r="G2334" t="e" cm="1">
        <f t="array" aca="1" ref="G2334" ca="1">_FV(Tabela2[[#This Row],[Cidade]],"Latitude")</f>
        <v>#NAME?</v>
      </c>
      <c r="H2334" t="e" cm="1">
        <f t="array" aca="1" ref="H2334" ca="1">_FV(Tabela2[[#This Row],[Cidade]],"Longitude")</f>
        <v>#NAME?</v>
      </c>
    </row>
    <row r="2335" spans="1:8" x14ac:dyDescent="0.25">
      <c r="A2335" t="s">
        <v>81</v>
      </c>
      <c r="B2335" t="s">
        <v>1316</v>
      </c>
      <c r="C2335" t="str">
        <f>Tabela2[[#This Row],[Localidade]]&amp;"/"&amp;Tabela2[[#This Row],[Estado]]</f>
        <v>Aral Moreira/MS</v>
      </c>
      <c r="D2335">
        <v>79930000</v>
      </c>
      <c r="E2335">
        <v>79934999</v>
      </c>
      <c r="F2335" t="e" vm="2185">
        <v>#VALUE!</v>
      </c>
      <c r="G2335" t="e" cm="1">
        <f t="array" aca="1" ref="G2335" ca="1">_FV(Tabela2[[#This Row],[Cidade]],"Latitude")</f>
        <v>#NAME?</v>
      </c>
      <c r="H2335" t="e" cm="1">
        <f t="array" aca="1" ref="H2335" ca="1">_FV(Tabela2[[#This Row],[Cidade]],"Longitude")</f>
        <v>#NAME?</v>
      </c>
    </row>
    <row r="2336" spans="1:8" x14ac:dyDescent="0.25">
      <c r="A2336" t="s">
        <v>81</v>
      </c>
      <c r="B2336" t="s">
        <v>1317</v>
      </c>
      <c r="C2336" t="str">
        <f>Tabela2[[#This Row],[Localidade]]&amp;"/"&amp;Tabela2[[#This Row],[Estado]]</f>
        <v>Bandeirantes/MS</v>
      </c>
      <c r="D2336">
        <v>79430000</v>
      </c>
      <c r="E2336">
        <v>79439999</v>
      </c>
      <c r="F2336" t="e" vm="2186">
        <v>#VALUE!</v>
      </c>
      <c r="G2336" t="e" cm="1">
        <f t="array" aca="1" ref="G2336" ca="1">_FV(Tabela2[[#This Row],[Cidade]],"Latitude")</f>
        <v>#NAME?</v>
      </c>
      <c r="H2336" t="e" cm="1">
        <f t="array" aca="1" ref="H2336" ca="1">_FV(Tabela2[[#This Row],[Cidade]],"Longitude")</f>
        <v>#NAME?</v>
      </c>
    </row>
    <row r="2337" spans="1:8" x14ac:dyDescent="0.25">
      <c r="A2337" t="s">
        <v>81</v>
      </c>
      <c r="B2337" t="s">
        <v>5329</v>
      </c>
      <c r="C2337" t="str">
        <f>Tabela2[[#This Row],[Localidade]]&amp;"/"&amp;Tabela2[[#This Row],[Estado]]</f>
        <v>BatAguassu/MS</v>
      </c>
      <c r="D2337">
        <v>79780000</v>
      </c>
      <c r="E2337">
        <v>79784999</v>
      </c>
      <c r="F2337" t="e" vm="2187">
        <v>#VALUE!</v>
      </c>
      <c r="G2337" t="e" cm="1">
        <f t="array" aca="1" ref="G2337" ca="1">_FV(Tabela2[[#This Row],[Cidade]],"Latitude")</f>
        <v>#NAME?</v>
      </c>
      <c r="H2337" t="e" cm="1">
        <f t="array" aca="1" ref="H2337" ca="1">_FV(Tabela2[[#This Row],[Cidade]],"Longitude")</f>
        <v>#NAME?</v>
      </c>
    </row>
    <row r="2338" spans="1:8" x14ac:dyDescent="0.25">
      <c r="A2338" t="s">
        <v>81</v>
      </c>
      <c r="B2338" t="s">
        <v>4357</v>
      </c>
      <c r="C2338" t="str">
        <f>Tabela2[[#This Row],[Localidade]]&amp;"/"&amp;Tabela2[[#This Row],[Estado]]</f>
        <v>Bataypora/MS</v>
      </c>
      <c r="D2338">
        <v>79760000</v>
      </c>
      <c r="E2338">
        <v>79764999</v>
      </c>
      <c r="F2338" t="e" vm="2188">
        <v>#VALUE!</v>
      </c>
      <c r="G2338" t="e" cm="1">
        <f t="array" aca="1" ref="G2338" ca="1">_FV(Tabela2[[#This Row],[Cidade]],"Latitude")</f>
        <v>#NAME?</v>
      </c>
      <c r="H2338" t="e" cm="1">
        <f t="array" aca="1" ref="H2338" ca="1">_FV(Tabela2[[#This Row],[Cidade]],"Longitude")</f>
        <v>#NAME?</v>
      </c>
    </row>
    <row r="2339" spans="1:8" x14ac:dyDescent="0.25">
      <c r="A2339" t="s">
        <v>81</v>
      </c>
      <c r="B2339" t="s">
        <v>1318</v>
      </c>
      <c r="C2339" t="str">
        <f>Tabela2[[#This Row],[Localidade]]&amp;"/"&amp;Tabela2[[#This Row],[Estado]]</f>
        <v>Bela Vista/MS</v>
      </c>
      <c r="D2339">
        <v>79260000</v>
      </c>
      <c r="E2339">
        <v>79269999</v>
      </c>
      <c r="F2339" t="e" vm="2189">
        <v>#VALUE!</v>
      </c>
      <c r="G2339" t="e" cm="1">
        <f t="array" aca="1" ref="G2339" ca="1">_FV(Tabela2[[#This Row],[Cidade]],"Latitude")</f>
        <v>#NAME?</v>
      </c>
      <c r="H2339" t="e" cm="1">
        <f t="array" aca="1" ref="H2339" ca="1">_FV(Tabela2[[#This Row],[Cidade]],"Longitude")</f>
        <v>#NAME?</v>
      </c>
    </row>
    <row r="2340" spans="1:8" x14ac:dyDescent="0.25">
      <c r="A2340" t="s">
        <v>81</v>
      </c>
      <c r="B2340" t="s">
        <v>1319</v>
      </c>
      <c r="C2340" t="str">
        <f>Tabela2[[#This Row],[Localidade]]&amp;"/"&amp;Tabela2[[#This Row],[Estado]]</f>
        <v>Bodoquena/MS</v>
      </c>
      <c r="D2340">
        <v>79390000</v>
      </c>
      <c r="E2340">
        <v>79399999</v>
      </c>
      <c r="F2340" t="e" vm="2190">
        <v>#VALUE!</v>
      </c>
      <c r="G2340" t="e" cm="1">
        <f t="array" aca="1" ref="G2340" ca="1">_FV(Tabela2[[#This Row],[Cidade]],"Latitude")</f>
        <v>#NAME?</v>
      </c>
      <c r="H2340" t="e" cm="1">
        <f t="array" aca="1" ref="H2340" ca="1">_FV(Tabela2[[#This Row],[Cidade]],"Longitude")</f>
        <v>#NAME?</v>
      </c>
    </row>
    <row r="2341" spans="1:8" x14ac:dyDescent="0.25">
      <c r="A2341" t="s">
        <v>81</v>
      </c>
      <c r="B2341" t="s">
        <v>261</v>
      </c>
      <c r="C2341" t="str">
        <f>Tabela2[[#This Row],[Localidade]]&amp;"/"&amp;Tabela2[[#This Row],[Estado]]</f>
        <v>Bonito/MS</v>
      </c>
      <c r="D2341">
        <v>79290000</v>
      </c>
      <c r="E2341">
        <v>79299999</v>
      </c>
      <c r="F2341" t="e" vm="2191">
        <v>#VALUE!</v>
      </c>
      <c r="G2341" t="e" cm="1">
        <f t="array" aca="1" ref="G2341" ca="1">_FV(Tabela2[[#This Row],[Cidade]],"Latitude")</f>
        <v>#NAME?</v>
      </c>
      <c r="H2341" t="e" cm="1">
        <f t="array" aca="1" ref="H2341" ca="1">_FV(Tabela2[[#This Row],[Cidade]],"Longitude")</f>
        <v>#NAME?</v>
      </c>
    </row>
    <row r="2342" spans="1:8" x14ac:dyDescent="0.25">
      <c r="A2342" t="s">
        <v>81</v>
      </c>
      <c r="B2342" t="s">
        <v>3427</v>
      </c>
      <c r="C2342" t="str">
        <f>Tabela2[[#This Row],[Localidade]]&amp;"/"&amp;Tabela2[[#This Row],[Estado]]</f>
        <v>Brasilandia/MS</v>
      </c>
      <c r="D2342">
        <v>79670000</v>
      </c>
      <c r="E2342">
        <v>79679999</v>
      </c>
      <c r="F2342" t="e" vm="2192">
        <v>#VALUE!</v>
      </c>
      <c r="G2342" t="e" cm="1">
        <f t="array" aca="1" ref="G2342" ca="1">_FV(Tabela2[[#This Row],[Cidade]],"Latitude")</f>
        <v>#NAME?</v>
      </c>
      <c r="H2342" t="e" cm="1">
        <f t="array" aca="1" ref="H2342" ca="1">_FV(Tabela2[[#This Row],[Cidade]],"Longitude")</f>
        <v>#NAME?</v>
      </c>
    </row>
    <row r="2343" spans="1:8" x14ac:dyDescent="0.25">
      <c r="A2343" t="s">
        <v>81</v>
      </c>
      <c r="B2343" t="s">
        <v>5024</v>
      </c>
      <c r="C2343" t="str">
        <f>Tabela2[[#This Row],[Localidade]]&amp;"/"&amp;Tabela2[[#This Row],[Estado]]</f>
        <v>Caarapo/MS</v>
      </c>
      <c r="D2343">
        <v>79940000</v>
      </c>
      <c r="E2343">
        <v>79949999</v>
      </c>
      <c r="F2343" t="e" vm="2193">
        <v>#VALUE!</v>
      </c>
      <c r="G2343" t="e" cm="1">
        <f t="array" aca="1" ref="G2343" ca="1">_FV(Tabela2[[#This Row],[Cidade]],"Latitude")</f>
        <v>#NAME?</v>
      </c>
      <c r="H2343" t="e" cm="1">
        <f t="array" aca="1" ref="H2343" ca="1">_FV(Tabela2[[#This Row],[Cidade]],"Longitude")</f>
        <v>#NAME?</v>
      </c>
    </row>
    <row r="2344" spans="1:8" x14ac:dyDescent="0.25">
      <c r="A2344" t="s">
        <v>81</v>
      </c>
      <c r="B2344" t="s">
        <v>4358</v>
      </c>
      <c r="C2344" t="str">
        <f>Tabela2[[#This Row],[Localidade]]&amp;"/"&amp;Tabela2[[#This Row],[Estado]]</f>
        <v>Camapua/MS</v>
      </c>
      <c r="D2344">
        <v>79420000</v>
      </c>
      <c r="E2344">
        <v>79427999</v>
      </c>
      <c r="F2344" t="e" vm="2194">
        <v>#VALUE!</v>
      </c>
      <c r="G2344" t="e" cm="1">
        <f t="array" aca="1" ref="G2344" ca="1">_FV(Tabela2[[#This Row],[Cidade]],"Latitude")</f>
        <v>#NAME?</v>
      </c>
      <c r="H2344" t="e" cm="1">
        <f t="array" aca="1" ref="H2344" ca="1">_FV(Tabela2[[#This Row],[Cidade]],"Longitude")</f>
        <v>#NAME?</v>
      </c>
    </row>
    <row r="2345" spans="1:8" x14ac:dyDescent="0.25">
      <c r="A2345" t="s">
        <v>81</v>
      </c>
      <c r="B2345" t="s">
        <v>128</v>
      </c>
      <c r="C2345" t="str">
        <f>Tabela2[[#This Row],[Localidade]]&amp;"/"&amp;Tabela2[[#This Row],[Estado]]</f>
        <v>Campo Grande/MS</v>
      </c>
      <c r="D2345">
        <v>79000001</v>
      </c>
      <c r="E2345">
        <v>79129999</v>
      </c>
      <c r="F2345" t="e" vm="2195">
        <v>#VALUE!</v>
      </c>
      <c r="G2345" t="e" cm="1">
        <f t="array" aca="1" ref="G2345" ca="1">_FV(Tabela2[[#This Row],[Cidade]],"Latitude")</f>
        <v>#NAME?</v>
      </c>
      <c r="H2345" t="e" cm="1">
        <f t="array" aca="1" ref="H2345" ca="1">_FV(Tabela2[[#This Row],[Cidade]],"Longitude")</f>
        <v>#NAME?</v>
      </c>
    </row>
    <row r="2346" spans="1:8" x14ac:dyDescent="0.25">
      <c r="A2346" t="s">
        <v>81</v>
      </c>
      <c r="B2346" t="s">
        <v>128</v>
      </c>
      <c r="C2346" t="str">
        <f>Tabela2[[#This Row],[Localidade]]&amp;"/"&amp;Tabela2[[#This Row],[Estado]]</f>
        <v>Campo Grande/MS</v>
      </c>
      <c r="D2346">
        <v>79000001</v>
      </c>
      <c r="E2346">
        <v>79124999</v>
      </c>
      <c r="F2346" t="e" vm="2195">
        <v>#VALUE!</v>
      </c>
      <c r="G2346" t="e" cm="1">
        <f t="array" aca="1" ref="G2346" ca="1">_FV(Tabela2[[#This Row],[Cidade]],"Latitude")</f>
        <v>#NAME?</v>
      </c>
      <c r="H2346" t="e" cm="1">
        <f t="array" aca="1" ref="H2346" ca="1">_FV(Tabela2[[#This Row],[Cidade]],"Longitude")</f>
        <v>#NAME?</v>
      </c>
    </row>
    <row r="2347" spans="1:8" x14ac:dyDescent="0.25">
      <c r="A2347" t="s">
        <v>81</v>
      </c>
      <c r="B2347" t="s">
        <v>1320</v>
      </c>
      <c r="C2347" t="str">
        <f>Tabela2[[#This Row],[Localidade]]&amp;"/"&amp;Tabela2[[#This Row],[Estado]]</f>
        <v>Caracol/MS</v>
      </c>
      <c r="D2347">
        <v>79270000</v>
      </c>
      <c r="E2347">
        <v>79279999</v>
      </c>
      <c r="F2347" t="e" vm="2196">
        <v>#VALUE!</v>
      </c>
      <c r="G2347" t="e" cm="1">
        <f t="array" aca="1" ref="G2347" ca="1">_FV(Tabela2[[#This Row],[Cidade]],"Latitude")</f>
        <v>#NAME?</v>
      </c>
      <c r="H2347" t="e" cm="1">
        <f t="array" aca="1" ref="H2347" ca="1">_FV(Tabela2[[#This Row],[Cidade]],"Longitude")</f>
        <v>#NAME?</v>
      </c>
    </row>
    <row r="2348" spans="1:8" x14ac:dyDescent="0.25">
      <c r="A2348" t="s">
        <v>81</v>
      </c>
      <c r="B2348" t="s">
        <v>3428</v>
      </c>
      <c r="C2348" t="str">
        <f>Tabela2[[#This Row],[Localidade]]&amp;"/"&amp;Tabela2[[#This Row],[Estado]]</f>
        <v>Cassilandia/MS</v>
      </c>
      <c r="D2348">
        <v>79540000</v>
      </c>
      <c r="E2348">
        <v>79549999</v>
      </c>
      <c r="F2348" t="e" vm="2197">
        <v>#VALUE!</v>
      </c>
      <c r="G2348" t="e" cm="1">
        <f t="array" aca="1" ref="G2348" ca="1">_FV(Tabela2[[#This Row],[Cidade]],"Latitude")</f>
        <v>#NAME?</v>
      </c>
      <c r="H2348" t="e" cm="1">
        <f t="array" aca="1" ref="H2348" ca="1">_FV(Tabela2[[#This Row],[Cidade]],"Longitude")</f>
        <v>#NAME?</v>
      </c>
    </row>
    <row r="2349" spans="1:8" x14ac:dyDescent="0.25">
      <c r="A2349" t="s">
        <v>81</v>
      </c>
      <c r="B2349" t="s">
        <v>4359</v>
      </c>
      <c r="C2349" t="str">
        <f>Tabela2[[#This Row],[Localidade]]&amp;"/"&amp;Tabela2[[#This Row],[Estado]]</f>
        <v>Chapadao do Sul/MS</v>
      </c>
      <c r="D2349">
        <v>79560000</v>
      </c>
      <c r="E2349">
        <v>79569999</v>
      </c>
      <c r="F2349" t="e" vm="2198">
        <v>#VALUE!</v>
      </c>
      <c r="G2349" t="e" cm="1">
        <f t="array" aca="1" ref="G2349" ca="1">_FV(Tabela2[[#This Row],[Cidade]],"Latitude")</f>
        <v>#NAME?</v>
      </c>
      <c r="H2349" t="e" cm="1">
        <f t="array" aca="1" ref="H2349" ca="1">_FV(Tabela2[[#This Row],[Cidade]],"Longitude")</f>
        <v>#NAME?</v>
      </c>
    </row>
    <row r="2350" spans="1:8" x14ac:dyDescent="0.25">
      <c r="A2350" t="s">
        <v>81</v>
      </c>
      <c r="B2350" t="s">
        <v>1321</v>
      </c>
      <c r="C2350" t="str">
        <f>Tabela2[[#This Row],[Localidade]]&amp;"/"&amp;Tabela2[[#This Row],[Estado]]</f>
        <v>Corguinho/MS</v>
      </c>
      <c r="D2350">
        <v>79460000</v>
      </c>
      <c r="E2350">
        <v>79469999</v>
      </c>
      <c r="F2350" t="e" vm="2199">
        <v>#VALUE!</v>
      </c>
      <c r="G2350" t="e" cm="1">
        <f t="array" aca="1" ref="G2350" ca="1">_FV(Tabela2[[#This Row],[Cidade]],"Latitude")</f>
        <v>#NAME?</v>
      </c>
      <c r="H2350" t="e" cm="1">
        <f t="array" aca="1" ref="H2350" ca="1">_FV(Tabela2[[#This Row],[Cidade]],"Longitude")</f>
        <v>#NAME?</v>
      </c>
    </row>
    <row r="2351" spans="1:8" x14ac:dyDescent="0.25">
      <c r="A2351" t="s">
        <v>81</v>
      </c>
      <c r="B2351" t="s">
        <v>1322</v>
      </c>
      <c r="C2351" t="str">
        <f>Tabela2[[#This Row],[Localidade]]&amp;"/"&amp;Tabela2[[#This Row],[Estado]]</f>
        <v>Coronel Sapucaia/MS</v>
      </c>
      <c r="D2351">
        <v>79995000</v>
      </c>
      <c r="E2351">
        <v>79999999</v>
      </c>
      <c r="F2351" t="e" vm="2200">
        <v>#VALUE!</v>
      </c>
      <c r="G2351" t="e" cm="1">
        <f t="array" aca="1" ref="G2351" ca="1">_FV(Tabela2[[#This Row],[Cidade]],"Latitude")</f>
        <v>#NAME?</v>
      </c>
      <c r="H2351" t="e" cm="1">
        <f t="array" aca="1" ref="H2351" ca="1">_FV(Tabela2[[#This Row],[Cidade]],"Longitude")</f>
        <v>#NAME?</v>
      </c>
    </row>
    <row r="2352" spans="1:8" x14ac:dyDescent="0.25">
      <c r="A2352" t="s">
        <v>81</v>
      </c>
      <c r="B2352" t="s">
        <v>3178</v>
      </c>
      <c r="C2352" t="str">
        <f>Tabela2[[#This Row],[Localidade]]&amp;"/"&amp;Tabela2[[#This Row],[Estado]]</f>
        <v>Corumba/MS</v>
      </c>
      <c r="D2352">
        <v>79300001</v>
      </c>
      <c r="E2352">
        <v>79369999</v>
      </c>
      <c r="F2352" t="e" vm="2201">
        <v>#VALUE!</v>
      </c>
      <c r="G2352" t="e" cm="1">
        <f t="array" aca="1" ref="G2352" ca="1">_FV(Tabela2[[#This Row],[Cidade]],"Latitude")</f>
        <v>#NAME?</v>
      </c>
      <c r="H2352" t="e" cm="1">
        <f t="array" aca="1" ref="H2352" ca="1">_FV(Tabela2[[#This Row],[Cidade]],"Longitude")</f>
        <v>#NAME?</v>
      </c>
    </row>
    <row r="2353" spans="1:8" x14ac:dyDescent="0.25">
      <c r="A2353" t="s">
        <v>81</v>
      </c>
      <c r="B2353" t="s">
        <v>3178</v>
      </c>
      <c r="C2353" t="str">
        <f>Tabela2[[#This Row],[Localidade]]&amp;"/"&amp;Tabela2[[#This Row],[Estado]]</f>
        <v>Corumba/MS</v>
      </c>
      <c r="D2353">
        <v>79300001</v>
      </c>
      <c r="E2353">
        <v>79349999</v>
      </c>
      <c r="F2353" t="e" vm="2201">
        <v>#VALUE!</v>
      </c>
      <c r="G2353" t="e" cm="1">
        <f t="array" aca="1" ref="G2353" ca="1">_FV(Tabela2[[#This Row],[Cidade]],"Latitude")</f>
        <v>#NAME?</v>
      </c>
      <c r="H2353" t="e" cm="1">
        <f t="array" aca="1" ref="H2353" ca="1">_FV(Tabela2[[#This Row],[Cidade]],"Longitude")</f>
        <v>#NAME?</v>
      </c>
    </row>
    <row r="2354" spans="1:8" x14ac:dyDescent="0.25">
      <c r="A2354" t="s">
        <v>81</v>
      </c>
      <c r="B2354" t="s">
        <v>1323</v>
      </c>
      <c r="C2354" t="str">
        <f>Tabela2[[#This Row],[Localidade]]&amp;"/"&amp;Tabela2[[#This Row],[Estado]]</f>
        <v>Costa Rica/MS</v>
      </c>
      <c r="D2354">
        <v>79550000</v>
      </c>
      <c r="E2354">
        <v>79555999</v>
      </c>
      <c r="F2354" t="e" vm="2202">
        <v>#VALUE!</v>
      </c>
      <c r="G2354" t="e" cm="1" vm="188">
        <f t="array" ref="G2354">_FV(Tabela2[[#This Row],[Cidade]],"Latitude")</f>
        <v>#VALUE!</v>
      </c>
      <c r="H2354" t="e" cm="1" vm="189">
        <f t="array" ref="H2354">_FV(Tabela2[[#This Row],[Cidade]],"Longitude")</f>
        <v>#VALUE!</v>
      </c>
    </row>
    <row r="2355" spans="1:8" x14ac:dyDescent="0.25">
      <c r="A2355" t="s">
        <v>81</v>
      </c>
      <c r="B2355" t="s">
        <v>1324</v>
      </c>
      <c r="C2355" t="str">
        <f>Tabela2[[#This Row],[Localidade]]&amp;"/"&amp;Tabela2[[#This Row],[Estado]]</f>
        <v>Coxim/MS</v>
      </c>
      <c r="D2355">
        <v>79400000</v>
      </c>
      <c r="E2355">
        <v>79409999</v>
      </c>
      <c r="F2355" t="e" vm="2203">
        <v>#VALUE!</v>
      </c>
      <c r="G2355" t="e" cm="1">
        <f t="array" aca="1" ref="G2355" ca="1">_FV(Tabela2[[#This Row],[Cidade]],"Latitude")</f>
        <v>#NAME?</v>
      </c>
      <c r="H2355" t="e" cm="1">
        <f t="array" aca="1" ref="H2355" ca="1">_FV(Tabela2[[#This Row],[Cidade]],"Longitude")</f>
        <v>#NAME?</v>
      </c>
    </row>
    <row r="2356" spans="1:8" x14ac:dyDescent="0.25">
      <c r="A2356" t="s">
        <v>81</v>
      </c>
      <c r="B2356" t="s">
        <v>3179</v>
      </c>
      <c r="C2356" t="str">
        <f>Tabela2[[#This Row],[Localidade]]&amp;"/"&amp;Tabela2[[#This Row],[Estado]]</f>
        <v>Deodapolis/MS</v>
      </c>
      <c r="D2356">
        <v>79790000</v>
      </c>
      <c r="E2356">
        <v>79799999</v>
      </c>
      <c r="F2356" t="e" vm="2204">
        <v>#VALUE!</v>
      </c>
      <c r="G2356" t="e" cm="1">
        <f t="array" aca="1" ref="G2356" ca="1">_FV(Tabela2[[#This Row],[Cidade]],"Latitude")</f>
        <v>#NAME?</v>
      </c>
      <c r="H2356" t="e" cm="1">
        <f t="array" aca="1" ref="H2356" ca="1">_FV(Tabela2[[#This Row],[Cidade]],"Longitude")</f>
        <v>#NAME?</v>
      </c>
    </row>
    <row r="2357" spans="1:8" x14ac:dyDescent="0.25">
      <c r="A2357" t="s">
        <v>81</v>
      </c>
      <c r="B2357" t="s">
        <v>4360</v>
      </c>
      <c r="C2357" t="str">
        <f>Tabela2[[#This Row],[Localidade]]&amp;"/"&amp;Tabela2[[#This Row],[Estado]]</f>
        <v>Dois Irmaos do Buriti/MS</v>
      </c>
      <c r="D2357">
        <v>79215000</v>
      </c>
      <c r="E2357">
        <v>79219999</v>
      </c>
      <c r="F2357" t="e" vm="2205">
        <v>#VALUE!</v>
      </c>
      <c r="G2357" t="e" cm="1">
        <f t="array" aca="1" ref="G2357" ca="1">_FV(Tabela2[[#This Row],[Cidade]],"Latitude")</f>
        <v>#NAME?</v>
      </c>
      <c r="H2357" t="e" cm="1">
        <f t="array" aca="1" ref="H2357" ca="1">_FV(Tabela2[[#This Row],[Cidade]],"Longitude")</f>
        <v>#NAME?</v>
      </c>
    </row>
    <row r="2358" spans="1:8" x14ac:dyDescent="0.25">
      <c r="A2358" t="s">
        <v>81</v>
      </c>
      <c r="B2358" t="s">
        <v>1325</v>
      </c>
      <c r="C2358" t="str">
        <f>Tabela2[[#This Row],[Localidade]]&amp;"/"&amp;Tabela2[[#This Row],[Estado]]</f>
        <v>Douradina/MS</v>
      </c>
      <c r="D2358">
        <v>79880000</v>
      </c>
      <c r="E2358">
        <v>79889999</v>
      </c>
      <c r="F2358" t="e" vm="2206">
        <v>#VALUE!</v>
      </c>
      <c r="G2358" t="e" cm="1">
        <f t="array" aca="1" ref="G2358" ca="1">_FV(Tabela2[[#This Row],[Cidade]],"Latitude")</f>
        <v>#NAME?</v>
      </c>
      <c r="H2358" t="e" cm="1">
        <f t="array" aca="1" ref="H2358" ca="1">_FV(Tabela2[[#This Row],[Cidade]],"Longitude")</f>
        <v>#NAME?</v>
      </c>
    </row>
    <row r="2359" spans="1:8" x14ac:dyDescent="0.25">
      <c r="A2359" t="s">
        <v>81</v>
      </c>
      <c r="B2359" t="s">
        <v>1326</v>
      </c>
      <c r="C2359" t="str">
        <f>Tabela2[[#This Row],[Localidade]]&amp;"/"&amp;Tabela2[[#This Row],[Estado]]</f>
        <v>Dourados/MS</v>
      </c>
      <c r="D2359">
        <v>79800001</v>
      </c>
      <c r="E2359">
        <v>79879999</v>
      </c>
      <c r="F2359" t="e" vm="2207">
        <v>#VALUE!</v>
      </c>
      <c r="G2359" t="e" cm="1">
        <f t="array" aca="1" ref="G2359" ca="1">_FV(Tabela2[[#This Row],[Cidade]],"Latitude")</f>
        <v>#NAME?</v>
      </c>
      <c r="H2359" t="e" cm="1">
        <f t="array" aca="1" ref="H2359" ca="1">_FV(Tabela2[[#This Row],[Cidade]],"Longitude")</f>
        <v>#NAME?</v>
      </c>
    </row>
    <row r="2360" spans="1:8" x14ac:dyDescent="0.25">
      <c r="A2360" t="s">
        <v>81</v>
      </c>
      <c r="B2360" t="s">
        <v>1326</v>
      </c>
      <c r="C2360" t="str">
        <f>Tabela2[[#This Row],[Localidade]]&amp;"/"&amp;Tabela2[[#This Row],[Estado]]</f>
        <v>Dourados/MS</v>
      </c>
      <c r="D2360">
        <v>79800001</v>
      </c>
      <c r="E2360">
        <v>79849999</v>
      </c>
      <c r="F2360" t="e" vm="2207">
        <v>#VALUE!</v>
      </c>
      <c r="G2360" t="e" cm="1">
        <f t="array" aca="1" ref="G2360" ca="1">_FV(Tabela2[[#This Row],[Cidade]],"Latitude")</f>
        <v>#NAME?</v>
      </c>
      <c r="H2360" t="e" cm="1">
        <f t="array" aca="1" ref="H2360" ca="1">_FV(Tabela2[[#This Row],[Cidade]],"Longitude")</f>
        <v>#NAME?</v>
      </c>
    </row>
    <row r="2361" spans="1:8" x14ac:dyDescent="0.25">
      <c r="A2361" t="s">
        <v>81</v>
      </c>
      <c r="B2361" t="s">
        <v>1327</v>
      </c>
      <c r="C2361" t="str">
        <f>Tabela2[[#This Row],[Localidade]]&amp;"/"&amp;Tabela2[[#This Row],[Estado]]</f>
        <v>Eldorado/MS</v>
      </c>
      <c r="D2361">
        <v>79970000</v>
      </c>
      <c r="E2361">
        <v>79974999</v>
      </c>
      <c r="F2361" t="e" vm="2208">
        <v>#VALUE!</v>
      </c>
      <c r="G2361" t="e" cm="1">
        <f t="array" aca="1" ref="G2361" ca="1">_FV(Tabela2[[#This Row],[Cidade]],"Latitude")</f>
        <v>#NAME?</v>
      </c>
      <c r="H2361" t="e" cm="1">
        <f t="array" aca="1" ref="H2361" ca="1">_FV(Tabela2[[#This Row],[Cidade]],"Longitude")</f>
        <v>#NAME?</v>
      </c>
    </row>
    <row r="2362" spans="1:8" x14ac:dyDescent="0.25">
      <c r="A2362" t="s">
        <v>81</v>
      </c>
      <c r="B2362" t="s">
        <v>3180</v>
      </c>
      <c r="C2362" t="str">
        <f>Tabela2[[#This Row],[Localidade]]&amp;"/"&amp;Tabela2[[#This Row],[Estado]]</f>
        <v>Fatima do Sul/MS</v>
      </c>
      <c r="D2362">
        <v>79700000</v>
      </c>
      <c r="E2362">
        <v>79709999</v>
      </c>
      <c r="F2362" t="e" vm="2209">
        <v>#VALUE!</v>
      </c>
      <c r="G2362" t="e" cm="1">
        <f t="array" aca="1" ref="G2362" ca="1">_FV(Tabela2[[#This Row],[Cidade]],"Latitude")</f>
        <v>#NAME?</v>
      </c>
      <c r="H2362" t="e" cm="1">
        <f t="array" aca="1" ref="H2362" ca="1">_FV(Tabela2[[#This Row],[Cidade]],"Longitude")</f>
        <v>#NAME?</v>
      </c>
    </row>
    <row r="2363" spans="1:8" x14ac:dyDescent="0.25">
      <c r="A2363" t="s">
        <v>81</v>
      </c>
      <c r="B2363" t="s">
        <v>4361</v>
      </c>
      <c r="C2363" t="str">
        <f>Tabela2[[#This Row],[Localidade]]&amp;"/"&amp;Tabela2[[#This Row],[Estado]]</f>
        <v>Figueirao/MS</v>
      </c>
      <c r="D2363">
        <v>79428000</v>
      </c>
      <c r="E2363">
        <v>79429999</v>
      </c>
      <c r="F2363" t="e" vm="2210">
        <v>#VALUE!</v>
      </c>
      <c r="G2363" t="e" cm="1">
        <f t="array" aca="1" ref="G2363" ca="1">_FV(Tabela2[[#This Row],[Cidade]],"Latitude")</f>
        <v>#NAME?</v>
      </c>
      <c r="H2363" t="e" cm="1">
        <f t="array" aca="1" ref="H2363" ca="1">_FV(Tabela2[[#This Row],[Cidade]],"Longitude")</f>
        <v>#NAME?</v>
      </c>
    </row>
    <row r="2364" spans="1:8" x14ac:dyDescent="0.25">
      <c r="A2364" t="s">
        <v>81</v>
      </c>
      <c r="B2364" t="s">
        <v>5025</v>
      </c>
      <c r="C2364" t="str">
        <f>Tabela2[[#This Row],[Localidade]]&amp;"/"&amp;Tabela2[[#This Row],[Estado]]</f>
        <v>Gloria de Dourados/MS</v>
      </c>
      <c r="D2364">
        <v>79730000</v>
      </c>
      <c r="E2364">
        <v>79739999</v>
      </c>
      <c r="F2364" t="e" vm="2211">
        <v>#VALUE!</v>
      </c>
      <c r="G2364" t="e" cm="1">
        <f t="array" aca="1" ref="G2364" ca="1">_FV(Tabela2[[#This Row],[Cidade]],"Latitude")</f>
        <v>#NAME?</v>
      </c>
      <c r="H2364" t="e" cm="1">
        <f t="array" aca="1" ref="H2364" ca="1">_FV(Tabela2[[#This Row],[Cidade]],"Longitude")</f>
        <v>#NAME?</v>
      </c>
    </row>
    <row r="2365" spans="1:8" x14ac:dyDescent="0.25">
      <c r="A2365" t="s">
        <v>81</v>
      </c>
      <c r="B2365" t="s">
        <v>1328</v>
      </c>
      <c r="C2365" t="str">
        <f>Tabela2[[#This Row],[Localidade]]&amp;"/"&amp;Tabela2[[#This Row],[Estado]]</f>
        <v>Guia Lopes da Laguna/MS</v>
      </c>
      <c r="D2365">
        <v>79230000</v>
      </c>
      <c r="E2365">
        <v>79239999</v>
      </c>
      <c r="F2365" t="e" vm="2212">
        <v>#VALUE!</v>
      </c>
      <c r="G2365" t="e" cm="1">
        <f t="array" aca="1" ref="G2365" ca="1">_FV(Tabela2[[#This Row],[Cidade]],"Latitude")</f>
        <v>#NAME?</v>
      </c>
      <c r="H2365" t="e" cm="1">
        <f t="array" aca="1" ref="H2365" ca="1">_FV(Tabela2[[#This Row],[Cidade]],"Longitude")</f>
        <v>#NAME?</v>
      </c>
    </row>
    <row r="2366" spans="1:8" x14ac:dyDescent="0.25">
      <c r="A2366" t="s">
        <v>81</v>
      </c>
      <c r="B2366" t="s">
        <v>1329</v>
      </c>
      <c r="C2366" t="str">
        <f>Tabela2[[#This Row],[Localidade]]&amp;"/"&amp;Tabela2[[#This Row],[Estado]]</f>
        <v>Iguatemi/MS</v>
      </c>
      <c r="D2366">
        <v>79960000</v>
      </c>
      <c r="E2366">
        <v>79964999</v>
      </c>
      <c r="F2366" t="e" vm="2213">
        <v>#VALUE!</v>
      </c>
      <c r="G2366" t="e" cm="1">
        <f t="array" aca="1" ref="G2366" ca="1">_FV(Tabela2[[#This Row],[Cidade]],"Latitude")</f>
        <v>#NAME?</v>
      </c>
      <c r="H2366" t="e" cm="1">
        <f t="array" aca="1" ref="H2366" ca="1">_FV(Tabela2[[#This Row],[Cidade]],"Longitude")</f>
        <v>#NAME?</v>
      </c>
    </row>
    <row r="2367" spans="1:8" x14ac:dyDescent="0.25">
      <c r="A2367" t="s">
        <v>81</v>
      </c>
      <c r="B2367" t="s">
        <v>5174</v>
      </c>
      <c r="C2367" t="str">
        <f>Tabela2[[#This Row],[Localidade]]&amp;"/"&amp;Tabela2[[#This Row],[Estado]]</f>
        <v>Inocencia/MS</v>
      </c>
      <c r="D2367">
        <v>79580000</v>
      </c>
      <c r="E2367">
        <v>79589999</v>
      </c>
      <c r="F2367" t="e" vm="2214">
        <v>#VALUE!</v>
      </c>
      <c r="G2367" t="e" cm="1">
        <f t="array" aca="1" ref="G2367" ca="1">_FV(Tabela2[[#This Row],[Cidade]],"Latitude")</f>
        <v>#NAME?</v>
      </c>
      <c r="H2367" t="e" cm="1">
        <f t="array" aca="1" ref="H2367" ca="1">_FV(Tabela2[[#This Row],[Cidade]],"Longitude")</f>
        <v>#NAME?</v>
      </c>
    </row>
    <row r="2368" spans="1:8" x14ac:dyDescent="0.25">
      <c r="A2368" t="s">
        <v>81</v>
      </c>
      <c r="B2368" t="s">
        <v>4362</v>
      </c>
      <c r="C2368" t="str">
        <f>Tabela2[[#This Row],[Localidade]]&amp;"/"&amp;Tabela2[[#This Row],[Estado]]</f>
        <v>Itapora/MS</v>
      </c>
      <c r="D2368">
        <v>79890000</v>
      </c>
      <c r="E2368">
        <v>79899999</v>
      </c>
      <c r="F2368" t="e" vm="2215">
        <v>#VALUE!</v>
      </c>
      <c r="G2368" t="e" cm="1">
        <f t="array" aca="1" ref="G2368" ca="1">_FV(Tabela2[[#This Row],[Cidade]],"Latitude")</f>
        <v>#NAME?</v>
      </c>
      <c r="H2368" t="e" cm="1">
        <f t="array" aca="1" ref="H2368" ca="1">_FV(Tabela2[[#This Row],[Cidade]],"Longitude")</f>
        <v>#NAME?</v>
      </c>
    </row>
    <row r="2369" spans="1:8" x14ac:dyDescent="0.25">
      <c r="A2369" t="s">
        <v>81</v>
      </c>
      <c r="B2369" t="s">
        <v>3938</v>
      </c>
      <c r="C2369" t="str">
        <f>Tabela2[[#This Row],[Localidade]]&amp;"/"&amp;Tabela2[[#This Row],[Estado]]</f>
        <v>Itaquirai/MS</v>
      </c>
      <c r="D2369">
        <v>79965000</v>
      </c>
      <c r="E2369">
        <v>79969999</v>
      </c>
      <c r="F2369" t="e" vm="2216">
        <v>#VALUE!</v>
      </c>
      <c r="G2369" t="e" cm="1">
        <f t="array" aca="1" ref="G2369" ca="1">_FV(Tabela2[[#This Row],[Cidade]],"Latitude")</f>
        <v>#NAME?</v>
      </c>
      <c r="H2369" t="e" cm="1">
        <f t="array" aca="1" ref="H2369" ca="1">_FV(Tabela2[[#This Row],[Cidade]],"Longitude")</f>
        <v>#NAME?</v>
      </c>
    </row>
    <row r="2370" spans="1:8" x14ac:dyDescent="0.25">
      <c r="A2370" t="s">
        <v>81</v>
      </c>
      <c r="B2370" t="s">
        <v>1330</v>
      </c>
      <c r="C2370" t="str">
        <f>Tabela2[[#This Row],[Localidade]]&amp;"/"&amp;Tabela2[[#This Row],[Estado]]</f>
        <v>Ivinhema/MS</v>
      </c>
      <c r="D2370">
        <v>79740000</v>
      </c>
      <c r="E2370">
        <v>79744999</v>
      </c>
      <c r="F2370" t="e" vm="2217">
        <v>#VALUE!</v>
      </c>
      <c r="G2370" t="e" cm="1">
        <f t="array" aca="1" ref="G2370" ca="1">_FV(Tabela2[[#This Row],[Cidade]],"Latitude")</f>
        <v>#NAME?</v>
      </c>
      <c r="H2370" t="e" cm="1">
        <f t="array" aca="1" ref="H2370" ca="1">_FV(Tabela2[[#This Row],[Cidade]],"Longitude")</f>
        <v>#NAME?</v>
      </c>
    </row>
    <row r="2371" spans="1:8" x14ac:dyDescent="0.25">
      <c r="A2371" t="s">
        <v>81</v>
      </c>
      <c r="B2371" t="s">
        <v>4363</v>
      </c>
      <c r="C2371" t="str">
        <f>Tabela2[[#This Row],[Localidade]]&amp;"/"&amp;Tabela2[[#This Row],[Estado]]</f>
        <v>Japora/MS</v>
      </c>
      <c r="D2371">
        <v>79985000</v>
      </c>
      <c r="E2371">
        <v>79989999</v>
      </c>
      <c r="F2371" t="e" vm="2218">
        <v>#VALUE!</v>
      </c>
      <c r="G2371" t="e" cm="1">
        <f t="array" aca="1" ref="G2371" ca="1">_FV(Tabela2[[#This Row],[Cidade]],"Latitude")</f>
        <v>#NAME?</v>
      </c>
      <c r="H2371" t="e" cm="1">
        <f t="array" aca="1" ref="H2371" ca="1">_FV(Tabela2[[#This Row],[Cidade]],"Longitude")</f>
        <v>#NAME?</v>
      </c>
    </row>
    <row r="2372" spans="1:8" x14ac:dyDescent="0.25">
      <c r="A2372" t="s">
        <v>81</v>
      </c>
      <c r="B2372" t="s">
        <v>5330</v>
      </c>
      <c r="C2372" t="str">
        <f>Tabela2[[#This Row],[Localidade]]&amp;"/"&amp;Tabela2[[#This Row],[Estado]]</f>
        <v>JarAguari/MS</v>
      </c>
      <c r="D2372">
        <v>79440000</v>
      </c>
      <c r="E2372">
        <v>79449999</v>
      </c>
      <c r="F2372" t="e" vm="2219">
        <v>#VALUE!</v>
      </c>
      <c r="G2372" t="e" cm="1">
        <f t="array" aca="1" ref="G2372" ca="1">_FV(Tabela2[[#This Row],[Cidade]],"Latitude")</f>
        <v>#NAME?</v>
      </c>
      <c r="H2372" t="e" cm="1">
        <f t="array" aca="1" ref="H2372" ca="1">_FV(Tabela2[[#This Row],[Cidade]],"Longitude")</f>
        <v>#NAME?</v>
      </c>
    </row>
    <row r="2373" spans="1:8" x14ac:dyDescent="0.25">
      <c r="A2373" t="s">
        <v>81</v>
      </c>
      <c r="B2373" t="s">
        <v>522</v>
      </c>
      <c r="C2373" t="str">
        <f>Tabela2[[#This Row],[Localidade]]&amp;"/"&amp;Tabela2[[#This Row],[Estado]]</f>
        <v>Jardim/MS</v>
      </c>
      <c r="D2373">
        <v>79240000</v>
      </c>
      <c r="E2373">
        <v>79259999</v>
      </c>
      <c r="F2373" t="e" vm="2220">
        <v>#VALUE!</v>
      </c>
      <c r="G2373" t="e" cm="1">
        <f t="array" aca="1" ref="G2373" ca="1">_FV(Tabela2[[#This Row],[Cidade]],"Latitude")</f>
        <v>#NAME?</v>
      </c>
      <c r="H2373" t="e" cm="1">
        <f t="array" aca="1" ref="H2373" ca="1">_FV(Tabela2[[#This Row],[Cidade]],"Longitude")</f>
        <v>#NAME?</v>
      </c>
    </row>
    <row r="2374" spans="1:8" x14ac:dyDescent="0.25">
      <c r="A2374" t="s">
        <v>81</v>
      </c>
      <c r="B2374" t="s">
        <v>3939</v>
      </c>
      <c r="C2374" t="str">
        <f>Tabela2[[#This Row],[Localidade]]&amp;"/"&amp;Tabela2[[#This Row],[Estado]]</f>
        <v>Jatei/MS</v>
      </c>
      <c r="D2374">
        <v>79720000</v>
      </c>
      <c r="E2374">
        <v>79729999</v>
      </c>
      <c r="F2374" t="e" vm="2221">
        <v>#VALUE!</v>
      </c>
      <c r="G2374" t="e" cm="1">
        <f t="array" aca="1" ref="G2374" ca="1">_FV(Tabela2[[#This Row],[Cidade]],"Latitude")</f>
        <v>#NAME?</v>
      </c>
      <c r="H2374" t="e" cm="1">
        <f t="array" aca="1" ref="H2374" ca="1">_FV(Tabela2[[#This Row],[Cidade]],"Longitude")</f>
        <v>#NAME?</v>
      </c>
    </row>
    <row r="2375" spans="1:8" x14ac:dyDescent="0.25">
      <c r="A2375" t="s">
        <v>81</v>
      </c>
      <c r="B2375" t="s">
        <v>3940</v>
      </c>
      <c r="C2375" t="str">
        <f>Tabela2[[#This Row],[Localidade]]&amp;"/"&amp;Tabela2[[#This Row],[Estado]]</f>
        <v>Juti/MS</v>
      </c>
      <c r="D2375">
        <v>79955000</v>
      </c>
      <c r="E2375">
        <v>79959999</v>
      </c>
      <c r="F2375" t="e" vm="2222">
        <v>#VALUE!</v>
      </c>
      <c r="G2375" t="e" cm="1">
        <f t="array" aca="1" ref="G2375" ca="1">_FV(Tabela2[[#This Row],[Cidade]],"Latitude")</f>
        <v>#NAME?</v>
      </c>
      <c r="H2375" t="e" cm="1">
        <f t="array" aca="1" ref="H2375" ca="1">_FV(Tabela2[[#This Row],[Cidade]],"Longitude")</f>
        <v>#NAME?</v>
      </c>
    </row>
    <row r="2376" spans="1:8" x14ac:dyDescent="0.25">
      <c r="A2376" t="s">
        <v>81</v>
      </c>
      <c r="B2376" t="s">
        <v>3181</v>
      </c>
      <c r="C2376" t="str">
        <f>Tabela2[[#This Row],[Localidade]]&amp;"/"&amp;Tabela2[[#This Row],[Estado]]</f>
        <v>Ladario/MS</v>
      </c>
      <c r="D2376">
        <v>79370000</v>
      </c>
      <c r="E2376">
        <v>79379999</v>
      </c>
      <c r="F2376" t="e" vm="2223">
        <v>#VALUE!</v>
      </c>
      <c r="G2376" t="e" cm="1">
        <f t="array" aca="1" ref="G2376" ca="1">_FV(Tabela2[[#This Row],[Cidade]],"Latitude")</f>
        <v>#NAME?</v>
      </c>
      <c r="H2376" t="e" cm="1">
        <f t="array" aca="1" ref="H2376" ca="1">_FV(Tabela2[[#This Row],[Cidade]],"Longitude")</f>
        <v>#NAME?</v>
      </c>
    </row>
    <row r="2377" spans="1:8" x14ac:dyDescent="0.25">
      <c r="A2377" t="s">
        <v>81</v>
      </c>
      <c r="B2377" t="s">
        <v>4364</v>
      </c>
      <c r="C2377" t="str">
        <f>Tabela2[[#This Row],[Localidade]]&amp;"/"&amp;Tabela2[[#This Row],[Estado]]</f>
        <v>Laguna Carapa/MS</v>
      </c>
      <c r="D2377">
        <v>79920000</v>
      </c>
      <c r="E2377">
        <v>79924999</v>
      </c>
      <c r="F2377" t="e" vm="2224">
        <v>#VALUE!</v>
      </c>
      <c r="G2377" t="e" cm="1">
        <f t="array" aca="1" ref="G2377" ca="1">_FV(Tabela2[[#This Row],[Cidade]],"Latitude")</f>
        <v>#NAME?</v>
      </c>
      <c r="H2377" t="e" cm="1">
        <f t="array" aca="1" ref="H2377" ca="1">_FV(Tabela2[[#This Row],[Cidade]],"Longitude")</f>
        <v>#NAME?</v>
      </c>
    </row>
    <row r="2378" spans="1:8" x14ac:dyDescent="0.25">
      <c r="A2378" t="s">
        <v>81</v>
      </c>
      <c r="B2378" t="s">
        <v>1331</v>
      </c>
      <c r="C2378" t="str">
        <f>Tabela2[[#This Row],[Localidade]]&amp;"/"&amp;Tabela2[[#This Row],[Estado]]</f>
        <v>Maracaju/MS</v>
      </c>
      <c r="D2378">
        <v>79150000</v>
      </c>
      <c r="E2378">
        <v>79169999</v>
      </c>
      <c r="F2378" t="e" vm="2225">
        <v>#VALUE!</v>
      </c>
      <c r="G2378" t="e" cm="1">
        <f t="array" aca="1" ref="G2378" ca="1">_FV(Tabela2[[#This Row],[Cidade]],"Latitude")</f>
        <v>#NAME?</v>
      </c>
      <c r="H2378" t="e" cm="1">
        <f t="array" aca="1" ref="H2378" ca="1">_FV(Tabela2[[#This Row],[Cidade]],"Longitude")</f>
        <v>#NAME?</v>
      </c>
    </row>
    <row r="2379" spans="1:8" x14ac:dyDescent="0.25">
      <c r="A2379" t="s">
        <v>81</v>
      </c>
      <c r="B2379" t="s">
        <v>1332</v>
      </c>
      <c r="C2379" t="str">
        <f>Tabela2[[#This Row],[Localidade]]&amp;"/"&amp;Tabela2[[#This Row],[Estado]]</f>
        <v>Miranda/MS</v>
      </c>
      <c r="D2379">
        <v>79380000</v>
      </c>
      <c r="E2379">
        <v>79389999</v>
      </c>
      <c r="F2379" t="e" vm="2226">
        <v>#VALUE!</v>
      </c>
      <c r="G2379" t="e" cm="1">
        <f t="array" aca="1" ref="G2379" ca="1">_FV(Tabela2[[#This Row],[Cidade]],"Latitude")</f>
        <v>#NAME?</v>
      </c>
      <c r="H2379" t="e" cm="1">
        <f t="array" aca="1" ref="H2379" ca="1">_FV(Tabela2[[#This Row],[Cidade]],"Longitude")</f>
        <v>#NAME?</v>
      </c>
    </row>
    <row r="2380" spans="1:8" x14ac:dyDescent="0.25">
      <c r="A2380" t="s">
        <v>81</v>
      </c>
      <c r="B2380" t="s">
        <v>383</v>
      </c>
      <c r="C2380" t="str">
        <f>Tabela2[[#This Row],[Localidade]]&amp;"/"&amp;Tabela2[[#This Row],[Estado]]</f>
        <v>Mundo Novo/MS</v>
      </c>
      <c r="D2380">
        <v>79980000</v>
      </c>
      <c r="E2380">
        <v>79984999</v>
      </c>
      <c r="F2380" t="e" vm="2227">
        <v>#VALUE!</v>
      </c>
      <c r="G2380" t="e" cm="1">
        <f t="array" aca="1" ref="G2380" ca="1">_FV(Tabela2[[#This Row],[Cidade]],"Latitude")</f>
        <v>#NAME?</v>
      </c>
      <c r="H2380" t="e" cm="1">
        <f t="array" aca="1" ref="H2380" ca="1">_FV(Tabela2[[#This Row],[Cidade]],"Longitude")</f>
        <v>#NAME?</v>
      </c>
    </row>
    <row r="2381" spans="1:8" x14ac:dyDescent="0.25">
      <c r="A2381" t="s">
        <v>81</v>
      </c>
      <c r="B2381" t="s">
        <v>3941</v>
      </c>
      <c r="C2381" t="str">
        <f>Tabela2[[#This Row],[Localidade]]&amp;"/"&amp;Tabela2[[#This Row],[Estado]]</f>
        <v>Navirai/MS</v>
      </c>
      <c r="D2381">
        <v>79950000</v>
      </c>
      <c r="E2381">
        <v>79954999</v>
      </c>
      <c r="F2381" t="e" vm="2228">
        <v>#VALUE!</v>
      </c>
      <c r="G2381" t="e" cm="1">
        <f t="array" aca="1" ref="G2381" ca="1">_FV(Tabela2[[#This Row],[Cidade]],"Latitude")</f>
        <v>#NAME?</v>
      </c>
      <c r="H2381" t="e" cm="1">
        <f t="array" aca="1" ref="H2381" ca="1">_FV(Tabela2[[#This Row],[Cidade]],"Longitude")</f>
        <v>#NAME?</v>
      </c>
    </row>
    <row r="2382" spans="1:8" x14ac:dyDescent="0.25">
      <c r="A2382" t="s">
        <v>81</v>
      </c>
      <c r="B2382" t="s">
        <v>1333</v>
      </c>
      <c r="C2382" t="str">
        <f>Tabela2[[#This Row],[Localidade]]&amp;"/"&amp;Tabela2[[#This Row],[Estado]]</f>
        <v>Nioaque/MS</v>
      </c>
      <c r="D2382">
        <v>79220000</v>
      </c>
      <c r="E2382">
        <v>79229999</v>
      </c>
      <c r="F2382" t="e" vm="2229">
        <v>#VALUE!</v>
      </c>
      <c r="G2382" t="e" cm="1">
        <f t="array" aca="1" ref="G2382" ca="1">_FV(Tabela2[[#This Row],[Cidade]],"Latitude")</f>
        <v>#NAME?</v>
      </c>
      <c r="H2382" t="e" cm="1">
        <f t="array" aca="1" ref="H2382" ca="1">_FV(Tabela2[[#This Row],[Cidade]],"Longitude")</f>
        <v>#NAME?</v>
      </c>
    </row>
    <row r="2383" spans="1:8" x14ac:dyDescent="0.25">
      <c r="A2383" t="s">
        <v>81</v>
      </c>
      <c r="B2383" t="s">
        <v>1334</v>
      </c>
      <c r="C2383" t="str">
        <f>Tabela2[[#This Row],[Localidade]]&amp;"/"&amp;Tabela2[[#This Row],[Estado]]</f>
        <v>Nova Alvorada do Sul/MS</v>
      </c>
      <c r="D2383">
        <v>79140000</v>
      </c>
      <c r="E2383">
        <v>79149999</v>
      </c>
      <c r="F2383" t="e" vm="2230">
        <v>#VALUE!</v>
      </c>
      <c r="G2383" t="e" cm="1">
        <f t="array" aca="1" ref="G2383" ca="1">_FV(Tabela2[[#This Row],[Cidade]],"Latitude")</f>
        <v>#NAME?</v>
      </c>
      <c r="H2383" t="e" cm="1">
        <f t="array" aca="1" ref="H2383" ca="1">_FV(Tabela2[[#This Row],[Cidade]],"Longitude")</f>
        <v>#NAME?</v>
      </c>
    </row>
    <row r="2384" spans="1:8" x14ac:dyDescent="0.25">
      <c r="A2384" t="s">
        <v>81</v>
      </c>
      <c r="B2384" t="s">
        <v>1335</v>
      </c>
      <c r="C2384" t="str">
        <f>Tabela2[[#This Row],[Localidade]]&amp;"/"&amp;Tabela2[[#This Row],[Estado]]</f>
        <v>Nova Andradina/MS</v>
      </c>
      <c r="D2384">
        <v>79750000</v>
      </c>
      <c r="E2384">
        <v>79759999</v>
      </c>
      <c r="F2384" t="e" vm="2231">
        <v>#VALUE!</v>
      </c>
      <c r="G2384" t="e" cm="1">
        <f t="array" aca="1" ref="G2384" ca="1">_FV(Tabela2[[#This Row],[Cidade]],"Latitude")</f>
        <v>#NAME?</v>
      </c>
      <c r="H2384" t="e" cm="1">
        <f t="array" aca="1" ref="H2384" ca="1">_FV(Tabela2[[#This Row],[Cidade]],"Longitude")</f>
        <v>#NAME?</v>
      </c>
    </row>
    <row r="2385" spans="1:8" x14ac:dyDescent="0.25">
      <c r="A2385" t="s">
        <v>81</v>
      </c>
      <c r="B2385" t="s">
        <v>1336</v>
      </c>
      <c r="C2385" t="str">
        <f>Tabela2[[#This Row],[Localidade]]&amp;"/"&amp;Tabela2[[#This Row],[Estado]]</f>
        <v>Novo Horizonte do Sul/MS</v>
      </c>
      <c r="D2385">
        <v>79745000</v>
      </c>
      <c r="E2385">
        <v>79749999</v>
      </c>
      <c r="F2385" t="e" vm="2232">
        <v>#VALUE!</v>
      </c>
      <c r="G2385" t="e" cm="1">
        <f t="array" aca="1" ref="G2385" ca="1">_FV(Tabela2[[#This Row],[Cidade]],"Latitude")</f>
        <v>#NAME?</v>
      </c>
      <c r="H2385" t="e" cm="1">
        <f t="array" aca="1" ref="H2385" ca="1">_FV(Tabela2[[#This Row],[Cidade]],"Longitude")</f>
        <v>#NAME?</v>
      </c>
    </row>
    <row r="2386" spans="1:8" x14ac:dyDescent="0.25">
      <c r="A2386" t="s">
        <v>81</v>
      </c>
      <c r="B2386" t="s">
        <v>5331</v>
      </c>
      <c r="C2386" t="str">
        <f>Tabela2[[#This Row],[Localidade]]&amp;"/"&amp;Tabela2[[#This Row],[Estado]]</f>
        <v>Paraiso das Aguas/MS</v>
      </c>
      <c r="D2386">
        <v>79556000</v>
      </c>
      <c r="E2386">
        <v>79559999</v>
      </c>
      <c r="F2386" t="e" vm="2233">
        <v>#VALUE!</v>
      </c>
      <c r="G2386" t="e" cm="1">
        <f t="array" aca="1" ref="G2386" ca="1">_FV(Tabela2[[#This Row],[Cidade]],"Latitude")</f>
        <v>#NAME?</v>
      </c>
      <c r="H2386" t="e" cm="1">
        <f t="array" aca="1" ref="H2386" ca="1">_FV(Tabela2[[#This Row],[Cidade]],"Longitude")</f>
        <v>#NAME?</v>
      </c>
    </row>
    <row r="2387" spans="1:8" x14ac:dyDescent="0.25">
      <c r="A2387" t="s">
        <v>81</v>
      </c>
      <c r="B2387" t="s">
        <v>3942</v>
      </c>
      <c r="C2387" t="str">
        <f>Tabela2[[#This Row],[Localidade]]&amp;"/"&amp;Tabela2[[#This Row],[Estado]]</f>
        <v>Paranaiba/MS</v>
      </c>
      <c r="D2387">
        <v>79500000</v>
      </c>
      <c r="E2387">
        <v>79529999</v>
      </c>
      <c r="F2387" t="e" vm="2234">
        <v>#VALUE!</v>
      </c>
      <c r="G2387" t="e" cm="1">
        <f t="array" aca="1" ref="G2387" ca="1">_FV(Tabela2[[#This Row],[Cidade]],"Latitude")</f>
        <v>#NAME?</v>
      </c>
      <c r="H2387" t="e" cm="1">
        <f t="array" aca="1" ref="H2387" ca="1">_FV(Tabela2[[#This Row],[Cidade]],"Longitude")</f>
        <v>#NAME?</v>
      </c>
    </row>
    <row r="2388" spans="1:8" x14ac:dyDescent="0.25">
      <c r="A2388" t="s">
        <v>81</v>
      </c>
      <c r="B2388" t="s">
        <v>1337</v>
      </c>
      <c r="C2388" t="str">
        <f>Tabela2[[#This Row],[Localidade]]&amp;"/"&amp;Tabela2[[#This Row],[Estado]]</f>
        <v>Paranhos/MS</v>
      </c>
      <c r="D2388">
        <v>79925000</v>
      </c>
      <c r="E2388">
        <v>79929999</v>
      </c>
      <c r="F2388" t="e" vm="2235">
        <v>#VALUE!</v>
      </c>
      <c r="G2388" t="e" cm="1">
        <f t="array" aca="1" ref="G2388" ca="1">_FV(Tabela2[[#This Row],[Cidade]],"Latitude")</f>
        <v>#NAME?</v>
      </c>
      <c r="H2388" t="e" cm="1">
        <f t="array" aca="1" ref="H2388" ca="1">_FV(Tabela2[[#This Row],[Cidade]],"Longitude")</f>
        <v>#NAME?</v>
      </c>
    </row>
    <row r="2389" spans="1:8" x14ac:dyDescent="0.25">
      <c r="A2389" t="s">
        <v>81</v>
      </c>
      <c r="B2389" t="s">
        <v>1338</v>
      </c>
      <c r="C2389" t="str">
        <f>Tabela2[[#This Row],[Localidade]]&amp;"/"&amp;Tabela2[[#This Row],[Estado]]</f>
        <v>Pedro Gomes/MS</v>
      </c>
      <c r="D2389">
        <v>79410000</v>
      </c>
      <c r="E2389">
        <v>79414999</v>
      </c>
      <c r="F2389" t="e" vm="2236">
        <v>#VALUE!</v>
      </c>
      <c r="G2389" t="e" cm="1">
        <f t="array" aca="1" ref="G2389" ca="1">_FV(Tabela2[[#This Row],[Cidade]],"Latitude")</f>
        <v>#NAME?</v>
      </c>
      <c r="H2389" t="e" cm="1">
        <f t="array" aca="1" ref="H2389" ca="1">_FV(Tabela2[[#This Row],[Cidade]],"Longitude")</f>
        <v>#NAME?</v>
      </c>
    </row>
    <row r="2390" spans="1:8" x14ac:dyDescent="0.25">
      <c r="A2390" t="s">
        <v>81</v>
      </c>
      <c r="B2390" t="s">
        <v>4365</v>
      </c>
      <c r="C2390" t="str">
        <f>Tabela2[[#This Row],[Localidade]]&amp;"/"&amp;Tabela2[[#This Row],[Estado]]</f>
        <v>Ponta Pora/MS</v>
      </c>
      <c r="D2390">
        <v>79900001</v>
      </c>
      <c r="E2390">
        <v>79909999</v>
      </c>
      <c r="F2390" t="e" vm="2237">
        <v>#VALUE!</v>
      </c>
      <c r="G2390" t="e" cm="1">
        <f t="array" aca="1" ref="G2390" ca="1">_FV(Tabela2[[#This Row],[Cidade]],"Latitude")</f>
        <v>#NAME?</v>
      </c>
      <c r="H2390" t="e" cm="1">
        <f t="array" aca="1" ref="H2390" ca="1">_FV(Tabela2[[#This Row],[Cidade]],"Longitude")</f>
        <v>#NAME?</v>
      </c>
    </row>
    <row r="2391" spans="1:8" x14ac:dyDescent="0.25">
      <c r="A2391" t="s">
        <v>81</v>
      </c>
      <c r="B2391" t="s">
        <v>4365</v>
      </c>
      <c r="C2391" t="str">
        <f>Tabela2[[#This Row],[Localidade]]&amp;"/"&amp;Tabela2[[#This Row],[Estado]]</f>
        <v>Ponta Pora/MS</v>
      </c>
      <c r="D2391">
        <v>79900001</v>
      </c>
      <c r="E2391">
        <v>79907999</v>
      </c>
      <c r="F2391" t="e" vm="2237">
        <v>#VALUE!</v>
      </c>
      <c r="G2391" t="e" cm="1">
        <f t="array" aca="1" ref="G2391" ca="1">_FV(Tabela2[[#This Row],[Cidade]],"Latitude")</f>
        <v>#NAME?</v>
      </c>
      <c r="H2391" t="e" cm="1">
        <f t="array" aca="1" ref="H2391" ca="1">_FV(Tabela2[[#This Row],[Cidade]],"Longitude")</f>
        <v>#NAME?</v>
      </c>
    </row>
    <row r="2392" spans="1:8" x14ac:dyDescent="0.25">
      <c r="A2392" t="s">
        <v>81</v>
      </c>
      <c r="B2392" t="s">
        <v>1339</v>
      </c>
      <c r="C2392" t="str">
        <f>Tabela2[[#This Row],[Localidade]]&amp;"/"&amp;Tabela2[[#This Row],[Estado]]</f>
        <v>Porto Murtinho/MS</v>
      </c>
      <c r="D2392">
        <v>79280000</v>
      </c>
      <c r="E2392">
        <v>79289999</v>
      </c>
      <c r="F2392" t="e" vm="2238">
        <v>#VALUE!</v>
      </c>
      <c r="G2392" t="e" cm="1">
        <f t="array" aca="1" ref="G2392" ca="1">_FV(Tabela2[[#This Row],[Cidade]],"Latitude")</f>
        <v>#NAME?</v>
      </c>
      <c r="H2392" t="e" cm="1">
        <f t="array" aca="1" ref="H2392" ca="1">_FV(Tabela2[[#This Row],[Cidade]],"Longitude")</f>
        <v>#NAME?</v>
      </c>
    </row>
    <row r="2393" spans="1:8" x14ac:dyDescent="0.25">
      <c r="A2393" t="s">
        <v>81</v>
      </c>
      <c r="B2393" t="s">
        <v>1340</v>
      </c>
      <c r="C2393" t="str">
        <f>Tabela2[[#This Row],[Localidade]]&amp;"/"&amp;Tabela2[[#This Row],[Estado]]</f>
        <v>Ribas do Rio Pardo/MS</v>
      </c>
      <c r="D2393">
        <v>79180000</v>
      </c>
      <c r="E2393">
        <v>79189999</v>
      </c>
      <c r="F2393" t="e" vm="2239">
        <v>#VALUE!</v>
      </c>
      <c r="G2393" t="e" cm="1">
        <f t="array" aca="1" ref="G2393" ca="1">_FV(Tabela2[[#This Row],[Cidade]],"Latitude")</f>
        <v>#NAME?</v>
      </c>
      <c r="H2393" t="e" cm="1">
        <f t="array" aca="1" ref="H2393" ca="1">_FV(Tabela2[[#This Row],[Cidade]],"Longitude")</f>
        <v>#NAME?</v>
      </c>
    </row>
    <row r="2394" spans="1:8" x14ac:dyDescent="0.25">
      <c r="A2394" t="s">
        <v>81</v>
      </c>
      <c r="B2394" t="s">
        <v>1341</v>
      </c>
      <c r="C2394" t="str">
        <f>Tabela2[[#This Row],[Localidade]]&amp;"/"&amp;Tabela2[[#This Row],[Estado]]</f>
        <v>Rio Brilhante/MS</v>
      </c>
      <c r="D2394">
        <v>79130000</v>
      </c>
      <c r="E2394">
        <v>79139999</v>
      </c>
      <c r="F2394" t="e" vm="2240">
        <v>#VALUE!</v>
      </c>
      <c r="G2394" t="e" cm="1">
        <f t="array" aca="1" ref="G2394" ca="1">_FV(Tabela2[[#This Row],[Cidade]],"Latitude")</f>
        <v>#NAME?</v>
      </c>
      <c r="H2394" t="e" cm="1">
        <f t="array" aca="1" ref="H2394" ca="1">_FV(Tabela2[[#This Row],[Cidade]],"Longitude")</f>
        <v>#NAME?</v>
      </c>
    </row>
    <row r="2395" spans="1:8" x14ac:dyDescent="0.25">
      <c r="A2395" t="s">
        <v>81</v>
      </c>
      <c r="B2395" t="s">
        <v>1342</v>
      </c>
      <c r="C2395" t="str">
        <f>Tabela2[[#This Row],[Localidade]]&amp;"/"&amp;Tabela2[[#This Row],[Estado]]</f>
        <v>Rio Negro/MS</v>
      </c>
      <c r="D2395">
        <v>79470000</v>
      </c>
      <c r="E2395">
        <v>79479999</v>
      </c>
      <c r="F2395" t="e" vm="2241">
        <v>#VALUE!</v>
      </c>
      <c r="G2395" t="e" cm="1">
        <f t="array" aca="1" ref="G2395" ca="1">_FV(Tabela2[[#This Row],[Cidade]],"Latitude")</f>
        <v>#NAME?</v>
      </c>
      <c r="H2395" t="e" cm="1">
        <f t="array" aca="1" ref="H2395" ca="1">_FV(Tabela2[[#This Row],[Cidade]],"Longitude")</f>
        <v>#NAME?</v>
      </c>
    </row>
    <row r="2396" spans="1:8" x14ac:dyDescent="0.25">
      <c r="A2396" t="s">
        <v>81</v>
      </c>
      <c r="B2396" t="s">
        <v>1343</v>
      </c>
      <c r="C2396" t="str">
        <f>Tabela2[[#This Row],[Localidade]]&amp;"/"&amp;Tabela2[[#This Row],[Estado]]</f>
        <v>Rio Verde de Mato Grosso/MS</v>
      </c>
      <c r="D2396">
        <v>79480000</v>
      </c>
      <c r="E2396">
        <v>79489999</v>
      </c>
      <c r="F2396" t="e" vm="2242">
        <v>#VALUE!</v>
      </c>
      <c r="G2396" t="e" cm="1">
        <f t="array" aca="1" ref="G2396" ca="1">_FV(Tabela2[[#This Row],[Cidade]],"Latitude")</f>
        <v>#NAME?</v>
      </c>
      <c r="H2396" t="e" cm="1">
        <f t="array" aca="1" ref="H2396" ca="1">_FV(Tabela2[[#This Row],[Cidade]],"Longitude")</f>
        <v>#NAME?</v>
      </c>
    </row>
    <row r="2397" spans="1:8" x14ac:dyDescent="0.25">
      <c r="A2397" t="s">
        <v>81</v>
      </c>
      <c r="B2397" t="s">
        <v>1344</v>
      </c>
      <c r="C2397" t="str">
        <f>Tabela2[[#This Row],[Localidade]]&amp;"/"&amp;Tabela2[[#This Row],[Estado]]</f>
        <v>Rochedo/MS</v>
      </c>
      <c r="D2397">
        <v>79450000</v>
      </c>
      <c r="E2397">
        <v>79459999</v>
      </c>
      <c r="F2397" t="e" vm="2243">
        <v>#VALUE!</v>
      </c>
      <c r="G2397" t="e" cm="1">
        <f t="array" aca="1" ref="G2397" ca="1">_FV(Tabela2[[#This Row],[Cidade]],"Latitude")</f>
        <v>#NAME?</v>
      </c>
      <c r="H2397" t="e" cm="1">
        <f t="array" aca="1" ref="H2397" ca="1">_FV(Tabela2[[#This Row],[Cidade]],"Longitude")</f>
        <v>#NAME?</v>
      </c>
    </row>
    <row r="2398" spans="1:8" x14ac:dyDescent="0.25">
      <c r="A2398" t="s">
        <v>81</v>
      </c>
      <c r="B2398" t="s">
        <v>1345</v>
      </c>
      <c r="C2398" t="str">
        <f>Tabela2[[#This Row],[Localidade]]&amp;"/"&amp;Tabela2[[#This Row],[Estado]]</f>
        <v>Santa Rita do Pardo/MS</v>
      </c>
      <c r="D2398">
        <v>79690000</v>
      </c>
      <c r="E2398">
        <v>79699999</v>
      </c>
      <c r="F2398" t="e" vm="2244">
        <v>#VALUE!</v>
      </c>
      <c r="G2398" t="e" cm="1">
        <f t="array" aca="1" ref="G2398" ca="1">_FV(Tabela2[[#This Row],[Cidade]],"Latitude")</f>
        <v>#NAME?</v>
      </c>
      <c r="H2398" t="e" cm="1">
        <f t="array" aca="1" ref="H2398" ca="1">_FV(Tabela2[[#This Row],[Cidade]],"Longitude")</f>
        <v>#NAME?</v>
      </c>
    </row>
    <row r="2399" spans="1:8" x14ac:dyDescent="0.25">
      <c r="A2399" t="s">
        <v>81</v>
      </c>
      <c r="B2399" t="s">
        <v>4366</v>
      </c>
      <c r="C2399" t="str">
        <f>Tabela2[[#This Row],[Localidade]]&amp;"/"&amp;Tabela2[[#This Row],[Estado]]</f>
        <v>Sao Gabriel do Oeste/MS</v>
      </c>
      <c r="D2399">
        <v>79490000</v>
      </c>
      <c r="E2399">
        <v>79499999</v>
      </c>
      <c r="F2399" t="e" vm="2245">
        <v>#VALUE!</v>
      </c>
      <c r="G2399" t="e" cm="1">
        <f t="array" aca="1" ref="G2399" ca="1">_FV(Tabela2[[#This Row],[Cidade]],"Latitude")</f>
        <v>#NAME?</v>
      </c>
      <c r="H2399" t="e" cm="1">
        <f t="array" aca="1" ref="H2399" ca="1">_FV(Tabela2[[#This Row],[Cidade]],"Longitude")</f>
        <v>#NAME?</v>
      </c>
    </row>
    <row r="2400" spans="1:8" x14ac:dyDescent="0.25">
      <c r="A2400" t="s">
        <v>81</v>
      </c>
      <c r="B2400" t="s">
        <v>3943</v>
      </c>
      <c r="C2400" t="str">
        <f>Tabela2[[#This Row],[Localidade]]&amp;"/"&amp;Tabela2[[#This Row],[Estado]]</f>
        <v>Selviria/MS</v>
      </c>
      <c r="D2400">
        <v>79590000</v>
      </c>
      <c r="E2400">
        <v>79599999</v>
      </c>
      <c r="F2400" t="e" vm="2246">
        <v>#VALUE!</v>
      </c>
      <c r="G2400" t="e" cm="1">
        <f t="array" aca="1" ref="G2400" ca="1">_FV(Tabela2[[#This Row],[Cidade]],"Latitude")</f>
        <v>#NAME?</v>
      </c>
      <c r="H2400" t="e" cm="1">
        <f t="array" aca="1" ref="H2400" ca="1">_FV(Tabela2[[#This Row],[Cidade]],"Longitude")</f>
        <v>#NAME?</v>
      </c>
    </row>
    <row r="2401" spans="1:8" x14ac:dyDescent="0.25">
      <c r="A2401" t="s">
        <v>81</v>
      </c>
      <c r="B2401" t="s">
        <v>1346</v>
      </c>
      <c r="C2401" t="str">
        <f>Tabela2[[#This Row],[Localidade]]&amp;"/"&amp;Tabela2[[#This Row],[Estado]]</f>
        <v>Sete Quedas/MS</v>
      </c>
      <c r="D2401">
        <v>79935000</v>
      </c>
      <c r="E2401">
        <v>79939999</v>
      </c>
      <c r="F2401" t="e" vm="2247">
        <v>#VALUE!</v>
      </c>
      <c r="G2401" t="e" cm="1">
        <f t="array" aca="1" ref="G2401" ca="1">_FV(Tabela2[[#This Row],[Cidade]],"Latitude")</f>
        <v>#NAME?</v>
      </c>
      <c r="H2401" t="e" cm="1">
        <f t="array" aca="1" ref="H2401" ca="1">_FV(Tabela2[[#This Row],[Cidade]],"Longitude")</f>
        <v>#NAME?</v>
      </c>
    </row>
    <row r="2402" spans="1:8" x14ac:dyDescent="0.25">
      <c r="A2402" t="s">
        <v>81</v>
      </c>
      <c r="B2402" t="s">
        <v>3429</v>
      </c>
      <c r="C2402" t="str">
        <f>Tabela2[[#This Row],[Localidade]]&amp;"/"&amp;Tabela2[[#This Row],[Estado]]</f>
        <v>Sidrolandia/MS</v>
      </c>
      <c r="D2402">
        <v>79170000</v>
      </c>
      <c r="E2402">
        <v>79179999</v>
      </c>
      <c r="F2402" t="e" vm="2248">
        <v>#VALUE!</v>
      </c>
      <c r="G2402" t="e" cm="1">
        <f t="array" aca="1" ref="G2402" ca="1">_FV(Tabela2[[#This Row],[Cidade]],"Latitude")</f>
        <v>#NAME?</v>
      </c>
      <c r="H2402" t="e" cm="1">
        <f t="array" aca="1" ref="H2402" ca="1">_FV(Tabela2[[#This Row],[Cidade]],"Longitude")</f>
        <v>#NAME?</v>
      </c>
    </row>
    <row r="2403" spans="1:8" x14ac:dyDescent="0.25">
      <c r="A2403" t="s">
        <v>81</v>
      </c>
      <c r="B2403" t="s">
        <v>1347</v>
      </c>
      <c r="C2403" t="str">
        <f>Tabela2[[#This Row],[Localidade]]&amp;"/"&amp;Tabela2[[#This Row],[Estado]]</f>
        <v>Sonora/MS</v>
      </c>
      <c r="D2403">
        <v>79415000</v>
      </c>
      <c r="E2403">
        <v>79419999</v>
      </c>
      <c r="F2403" t="e" vm="2249">
        <v>#VALUE!</v>
      </c>
      <c r="G2403" t="e" cm="1">
        <f t="array" aca="1" ref="G2403" ca="1">_FV(Tabela2[[#This Row],[Cidade]],"Latitude")</f>
        <v>#NAME?</v>
      </c>
      <c r="H2403" t="e" cm="1">
        <f t="array" aca="1" ref="H2403" ca="1">_FV(Tabela2[[#This Row],[Cidade]],"Longitude")</f>
        <v>#NAME?</v>
      </c>
    </row>
    <row r="2404" spans="1:8" x14ac:dyDescent="0.25">
      <c r="A2404" t="s">
        <v>81</v>
      </c>
      <c r="B2404" t="s">
        <v>1348</v>
      </c>
      <c r="C2404" t="str">
        <f>Tabela2[[#This Row],[Localidade]]&amp;"/"&amp;Tabela2[[#This Row],[Estado]]</f>
        <v>Tacuru/MS</v>
      </c>
      <c r="D2404">
        <v>79975000</v>
      </c>
      <c r="E2404">
        <v>79979999</v>
      </c>
      <c r="F2404" t="e" vm="2250">
        <v>#VALUE!</v>
      </c>
      <c r="G2404" t="e" cm="1">
        <f t="array" aca="1" ref="G2404" ca="1">_FV(Tabela2[[#This Row],[Cidade]],"Latitude")</f>
        <v>#NAME?</v>
      </c>
      <c r="H2404" t="e" cm="1">
        <f t="array" aca="1" ref="H2404" ca="1">_FV(Tabela2[[#This Row],[Cidade]],"Longitude")</f>
        <v>#NAME?</v>
      </c>
    </row>
    <row r="2405" spans="1:8" x14ac:dyDescent="0.25">
      <c r="A2405" t="s">
        <v>81</v>
      </c>
      <c r="B2405" t="s">
        <v>1349</v>
      </c>
      <c r="C2405" t="str">
        <f>Tabela2[[#This Row],[Localidade]]&amp;"/"&amp;Tabela2[[#This Row],[Estado]]</f>
        <v>Taquarussu/MS</v>
      </c>
      <c r="D2405">
        <v>79765000</v>
      </c>
      <c r="E2405">
        <v>79769999</v>
      </c>
      <c r="F2405" t="e" vm="2251">
        <v>#VALUE!</v>
      </c>
      <c r="G2405" t="e" cm="1">
        <f t="array" aca="1" ref="G2405" ca="1">_FV(Tabela2[[#This Row],[Cidade]],"Latitude")</f>
        <v>#NAME?</v>
      </c>
      <c r="H2405" t="e" cm="1">
        <f t="array" aca="1" ref="H2405" ca="1">_FV(Tabela2[[#This Row],[Cidade]],"Longitude")</f>
        <v>#NAME?</v>
      </c>
    </row>
    <row r="2406" spans="1:8" x14ac:dyDescent="0.25">
      <c r="A2406" t="s">
        <v>81</v>
      </c>
      <c r="B2406" t="s">
        <v>1350</v>
      </c>
      <c r="C2406" t="str">
        <f>Tabela2[[#This Row],[Localidade]]&amp;"/"&amp;Tabela2[[#This Row],[Estado]]</f>
        <v>Terenos/MS</v>
      </c>
      <c r="D2406">
        <v>79190000</v>
      </c>
      <c r="E2406">
        <v>79199999</v>
      </c>
      <c r="F2406" t="e" vm="2252">
        <v>#VALUE!</v>
      </c>
      <c r="G2406" t="e" cm="1">
        <f t="array" aca="1" ref="G2406" ca="1">_FV(Tabela2[[#This Row],[Cidade]],"Latitude")</f>
        <v>#NAME?</v>
      </c>
      <c r="H2406" t="e" cm="1">
        <f t="array" aca="1" ref="H2406" ca="1">_FV(Tabela2[[#This Row],[Cidade]],"Longitude")</f>
        <v>#NAME?</v>
      </c>
    </row>
    <row r="2407" spans="1:8" x14ac:dyDescent="0.25">
      <c r="A2407" t="s">
        <v>81</v>
      </c>
      <c r="B2407" t="s">
        <v>5175</v>
      </c>
      <c r="C2407" t="str">
        <f>Tabela2[[#This Row],[Localidade]]&amp;"/"&amp;Tabela2[[#This Row],[Estado]]</f>
        <v>Tres Lagoas/MS</v>
      </c>
      <c r="D2407">
        <v>79600001</v>
      </c>
      <c r="E2407">
        <v>79669999</v>
      </c>
      <c r="F2407" t="e" vm="2253">
        <v>#VALUE!</v>
      </c>
      <c r="G2407" t="e" cm="1">
        <f t="array" aca="1" ref="G2407" ca="1">_FV(Tabela2[[#This Row],[Cidade]],"Latitude")</f>
        <v>#NAME?</v>
      </c>
      <c r="H2407" t="e" cm="1">
        <f t="array" aca="1" ref="H2407" ca="1">_FV(Tabela2[[#This Row],[Cidade]],"Longitude")</f>
        <v>#NAME?</v>
      </c>
    </row>
    <row r="2408" spans="1:8" x14ac:dyDescent="0.25">
      <c r="A2408" t="s">
        <v>81</v>
      </c>
      <c r="B2408" t="s">
        <v>5175</v>
      </c>
      <c r="C2408" t="str">
        <f>Tabela2[[#This Row],[Localidade]]&amp;"/"&amp;Tabela2[[#This Row],[Estado]]</f>
        <v>Tres Lagoas/MS</v>
      </c>
      <c r="D2408">
        <v>79600001</v>
      </c>
      <c r="E2408">
        <v>79649999</v>
      </c>
      <c r="F2408" t="e" vm="2253">
        <v>#VALUE!</v>
      </c>
      <c r="G2408" t="e" cm="1">
        <f t="array" aca="1" ref="G2408" ca="1">_FV(Tabela2[[#This Row],[Cidade]],"Latitude")</f>
        <v>#NAME?</v>
      </c>
      <c r="H2408" t="e" cm="1">
        <f t="array" aca="1" ref="H2408" ca="1">_FV(Tabela2[[#This Row],[Cidade]],"Longitude")</f>
        <v>#NAME?</v>
      </c>
    </row>
    <row r="2409" spans="1:8" x14ac:dyDescent="0.25">
      <c r="A2409" t="s">
        <v>81</v>
      </c>
      <c r="B2409" t="s">
        <v>1351</v>
      </c>
      <c r="C2409" t="str">
        <f>Tabela2[[#This Row],[Localidade]]&amp;"/"&amp;Tabela2[[#This Row],[Estado]]</f>
        <v>Vicentina/MS</v>
      </c>
      <c r="D2409">
        <v>79710000</v>
      </c>
      <c r="E2409">
        <v>79719999</v>
      </c>
      <c r="F2409" t="e" vm="2254">
        <v>#VALUE!</v>
      </c>
      <c r="G2409" t="e" cm="1">
        <f t="array" aca="1" ref="G2409" ca="1">_FV(Tabela2[[#This Row],[Cidade]],"Latitude")</f>
        <v>#NAME?</v>
      </c>
      <c r="H2409" t="e" cm="1">
        <f t="array" aca="1" ref="H2409" ca="1">_FV(Tabela2[[#This Row],[Cidade]],"Longitude")</f>
        <v>#NAME?</v>
      </c>
    </row>
    <row r="2410" spans="1:8" x14ac:dyDescent="0.25">
      <c r="A2410" t="s">
        <v>80</v>
      </c>
      <c r="B2410" t="s">
        <v>1352</v>
      </c>
      <c r="C2410" t="str">
        <f>Tabela2[[#This Row],[Localidade]]&amp;"/"&amp;Tabela2[[#This Row],[Estado]]</f>
        <v>Acorizal/MT</v>
      </c>
      <c r="D2410">
        <v>78480000</v>
      </c>
      <c r="E2410">
        <v>78489999</v>
      </c>
      <c r="F2410" t="e" vm="2255">
        <v>#VALUE!</v>
      </c>
      <c r="G2410" t="e" cm="1">
        <f t="array" aca="1" ref="G2410" ca="1">_FV(Tabela2[[#This Row],[Cidade]],"Latitude")</f>
        <v>#NAME?</v>
      </c>
      <c r="H2410" t="e" cm="1">
        <f t="array" aca="1" ref="H2410" ca="1">_FV(Tabela2[[#This Row],[Cidade]],"Longitude")</f>
        <v>#NAME?</v>
      </c>
    </row>
    <row r="2411" spans="1:8" x14ac:dyDescent="0.25">
      <c r="A2411" t="s">
        <v>80</v>
      </c>
      <c r="B2411" t="s">
        <v>5316</v>
      </c>
      <c r="C2411" t="str">
        <f>Tabela2[[#This Row],[Localidade]]&amp;"/"&amp;Tabela2[[#This Row],[Estado]]</f>
        <v>Agua Boa/MT</v>
      </c>
      <c r="D2411">
        <v>78635000</v>
      </c>
      <c r="E2411">
        <v>78637999</v>
      </c>
      <c r="F2411" t="e" vm="2256">
        <v>#VALUE!</v>
      </c>
      <c r="G2411" t="e" cm="1">
        <f t="array" aca="1" ref="G2411" ca="1">_FV(Tabela2[[#This Row],[Cidade]],"Latitude")</f>
        <v>#NAME?</v>
      </c>
      <c r="H2411" t="e" cm="1">
        <f t="array" aca="1" ref="H2411" ca="1">_FV(Tabela2[[#This Row],[Cidade]],"Longitude")</f>
        <v>#NAME?</v>
      </c>
    </row>
    <row r="2412" spans="1:8" x14ac:dyDescent="0.25">
      <c r="A2412" t="s">
        <v>80</v>
      </c>
      <c r="B2412" t="s">
        <v>1353</v>
      </c>
      <c r="C2412" t="str">
        <f>Tabela2[[#This Row],[Localidade]]&amp;"/"&amp;Tabela2[[#This Row],[Estado]]</f>
        <v>Alta Floresta/MT</v>
      </c>
      <c r="D2412">
        <v>78580000</v>
      </c>
      <c r="E2412">
        <v>78586999</v>
      </c>
      <c r="F2412" t="e" vm="2257">
        <v>#VALUE!</v>
      </c>
      <c r="G2412" t="e" cm="1">
        <f t="array" aca="1" ref="G2412" ca="1">_FV(Tabela2[[#This Row],[Cidade]],"Latitude")</f>
        <v>#NAME?</v>
      </c>
      <c r="H2412" t="e" cm="1">
        <f t="array" aca="1" ref="H2412" ca="1">_FV(Tabela2[[#This Row],[Cidade]],"Longitude")</f>
        <v>#NAME?</v>
      </c>
    </row>
    <row r="2413" spans="1:8" x14ac:dyDescent="0.25">
      <c r="A2413" t="s">
        <v>80</v>
      </c>
      <c r="B2413" t="s">
        <v>5332</v>
      </c>
      <c r="C2413" t="str">
        <f>Tabela2[[#This Row],[Localidade]]&amp;"/"&amp;Tabela2[[#This Row],[Estado]]</f>
        <v>Alto ArAguaia/MT</v>
      </c>
      <c r="D2413">
        <v>78780000</v>
      </c>
      <c r="E2413">
        <v>78784999</v>
      </c>
      <c r="F2413" t="e" vm="2258">
        <v>#VALUE!</v>
      </c>
      <c r="G2413" t="e" cm="1">
        <f t="array" aca="1" ref="G2413" ca="1">_FV(Tabela2[[#This Row],[Cidade]],"Latitude")</f>
        <v>#NAME?</v>
      </c>
      <c r="H2413" t="e" cm="1">
        <f t="array" aca="1" ref="H2413" ca="1">_FV(Tabela2[[#This Row],[Cidade]],"Longitude")</f>
        <v>#NAME?</v>
      </c>
    </row>
    <row r="2414" spans="1:8" x14ac:dyDescent="0.25">
      <c r="A2414" t="s">
        <v>80</v>
      </c>
      <c r="B2414" t="s">
        <v>1354</v>
      </c>
      <c r="C2414" t="str">
        <f>Tabela2[[#This Row],[Localidade]]&amp;"/"&amp;Tabela2[[#This Row],[Estado]]</f>
        <v>Alto Boa Vista/MT</v>
      </c>
      <c r="D2414">
        <v>78665000</v>
      </c>
      <c r="E2414">
        <v>78667999</v>
      </c>
      <c r="F2414" t="e" vm="2259">
        <v>#VALUE!</v>
      </c>
      <c r="G2414" t="e" cm="1">
        <f t="array" aca="1" ref="G2414" ca="1">_FV(Tabela2[[#This Row],[Cidade]],"Latitude")</f>
        <v>#NAME?</v>
      </c>
      <c r="H2414" t="e" cm="1">
        <f t="array" aca="1" ref="H2414" ca="1">_FV(Tabela2[[#This Row],[Cidade]],"Longitude")</f>
        <v>#NAME?</v>
      </c>
    </row>
    <row r="2415" spans="1:8" x14ac:dyDescent="0.25">
      <c r="A2415" t="s">
        <v>80</v>
      </c>
      <c r="B2415" t="s">
        <v>3560</v>
      </c>
      <c r="C2415" t="str">
        <f>Tabela2[[#This Row],[Localidade]]&amp;"/"&amp;Tabela2[[#This Row],[Estado]]</f>
        <v>Alto Garcas/MT</v>
      </c>
      <c r="D2415">
        <v>78770000</v>
      </c>
      <c r="E2415">
        <v>78772999</v>
      </c>
      <c r="F2415" t="e" vm="2260">
        <v>#VALUE!</v>
      </c>
      <c r="G2415" t="e" cm="1">
        <f t="array" aca="1" ref="G2415" ca="1">_FV(Tabela2[[#This Row],[Cidade]],"Latitude")</f>
        <v>#NAME?</v>
      </c>
      <c r="H2415" t="e" cm="1">
        <f t="array" aca="1" ref="H2415" ca="1">_FV(Tabela2[[#This Row],[Cidade]],"Longitude")</f>
        <v>#NAME?</v>
      </c>
    </row>
    <row r="2416" spans="1:8" x14ac:dyDescent="0.25">
      <c r="A2416" t="s">
        <v>80</v>
      </c>
      <c r="B2416" t="s">
        <v>5333</v>
      </c>
      <c r="C2416" t="str">
        <f>Tabela2[[#This Row],[Localidade]]&amp;"/"&amp;Tabela2[[#This Row],[Estado]]</f>
        <v>Alto ParAguai/MT</v>
      </c>
      <c r="D2416">
        <v>78410000</v>
      </c>
      <c r="E2416">
        <v>78414999</v>
      </c>
      <c r="F2416" t="e" vm="2261">
        <v>#VALUE!</v>
      </c>
      <c r="G2416" t="e" cm="1">
        <f t="array" aca="1" ref="G2416" ca="1">_FV(Tabela2[[#This Row],[Cidade]],"Latitude")</f>
        <v>#NAME?</v>
      </c>
      <c r="H2416" t="e" cm="1">
        <f t="array" aca="1" ref="H2416" ca="1">_FV(Tabela2[[#This Row],[Cidade]],"Longitude")</f>
        <v>#NAME?</v>
      </c>
    </row>
    <row r="2417" spans="1:8" x14ac:dyDescent="0.25">
      <c r="A2417" t="s">
        <v>80</v>
      </c>
      <c r="B2417" t="s">
        <v>1355</v>
      </c>
      <c r="C2417" t="str">
        <f>Tabela2[[#This Row],[Localidade]]&amp;"/"&amp;Tabela2[[#This Row],[Estado]]</f>
        <v>Alto Taquari/MT</v>
      </c>
      <c r="D2417">
        <v>78785000</v>
      </c>
      <c r="E2417">
        <v>78789999</v>
      </c>
      <c r="F2417" t="e" vm="2262">
        <v>#VALUE!</v>
      </c>
      <c r="G2417" t="e" cm="1">
        <f t="array" aca="1" ref="G2417" ca="1">_FV(Tabela2[[#This Row],[Cidade]],"Latitude")</f>
        <v>#NAME?</v>
      </c>
      <c r="H2417" t="e" cm="1">
        <f t="array" aca="1" ref="H2417" ca="1">_FV(Tabela2[[#This Row],[Cidade]],"Longitude")</f>
        <v>#NAME?</v>
      </c>
    </row>
    <row r="2418" spans="1:8" x14ac:dyDescent="0.25">
      <c r="A2418" t="s">
        <v>80</v>
      </c>
      <c r="B2418" t="s">
        <v>3182</v>
      </c>
      <c r="C2418" t="str">
        <f>Tabela2[[#This Row],[Localidade]]&amp;"/"&amp;Tabela2[[#This Row],[Estado]]</f>
        <v>Apiacas/MT</v>
      </c>
      <c r="D2418">
        <v>78595000</v>
      </c>
      <c r="E2418">
        <v>78599999</v>
      </c>
      <c r="F2418" t="e" vm="2263">
        <v>#VALUE!</v>
      </c>
      <c r="G2418" t="e" cm="1">
        <f t="array" aca="1" ref="G2418" ca="1">_FV(Tabela2[[#This Row],[Cidade]],"Latitude")</f>
        <v>#NAME?</v>
      </c>
      <c r="H2418" t="e" cm="1">
        <f t="array" aca="1" ref="H2418" ca="1">_FV(Tabela2[[#This Row],[Cidade]],"Longitude")</f>
        <v>#NAME?</v>
      </c>
    </row>
    <row r="2419" spans="1:8" x14ac:dyDescent="0.25">
      <c r="A2419" t="s">
        <v>80</v>
      </c>
      <c r="B2419" t="s">
        <v>5334</v>
      </c>
      <c r="C2419" t="str">
        <f>Tabela2[[#This Row],[Localidade]]&amp;"/"&amp;Tabela2[[#This Row],[Estado]]</f>
        <v>ArAguaiana/MT</v>
      </c>
      <c r="D2419">
        <v>78685000</v>
      </c>
      <c r="E2419">
        <v>78689999</v>
      </c>
      <c r="F2419" t="e" vm="2264">
        <v>#VALUE!</v>
      </c>
      <c r="G2419" t="e" cm="1">
        <f t="array" aca="1" ref="G2419" ca="1">_FV(Tabela2[[#This Row],[Cidade]],"Latitude")</f>
        <v>#NAME?</v>
      </c>
      <c r="H2419" t="e" cm="1">
        <f t="array" aca="1" ref="H2419" ca="1">_FV(Tabela2[[#This Row],[Cidade]],"Longitude")</f>
        <v>#NAME?</v>
      </c>
    </row>
    <row r="2420" spans="1:8" x14ac:dyDescent="0.25">
      <c r="A2420" t="s">
        <v>80</v>
      </c>
      <c r="B2420" t="s">
        <v>5335</v>
      </c>
      <c r="C2420" t="str">
        <f>Tabela2[[#This Row],[Localidade]]&amp;"/"&amp;Tabela2[[#This Row],[Estado]]</f>
        <v>ArAguainha/MT</v>
      </c>
      <c r="D2420">
        <v>78615000</v>
      </c>
      <c r="E2420">
        <v>78619999</v>
      </c>
      <c r="F2420" t="e" vm="2265">
        <v>#VALUE!</v>
      </c>
      <c r="G2420" t="e" cm="1">
        <f t="array" aca="1" ref="G2420" ca="1">_FV(Tabela2[[#This Row],[Cidade]],"Latitude")</f>
        <v>#NAME?</v>
      </c>
      <c r="H2420" t="e" cm="1">
        <f t="array" aca="1" ref="H2420" ca="1">_FV(Tabela2[[#This Row],[Cidade]],"Longitude")</f>
        <v>#NAME?</v>
      </c>
    </row>
    <row r="2421" spans="1:8" x14ac:dyDescent="0.25">
      <c r="A2421" t="s">
        <v>80</v>
      </c>
      <c r="B2421" t="s">
        <v>1356</v>
      </c>
      <c r="C2421" t="str">
        <f>Tabela2[[#This Row],[Localidade]]&amp;"/"&amp;Tabela2[[#This Row],[Estado]]</f>
        <v>Araputanga/MT</v>
      </c>
      <c r="D2421">
        <v>78260000</v>
      </c>
      <c r="E2421">
        <v>78264999</v>
      </c>
      <c r="F2421" t="e" vm="2266">
        <v>#VALUE!</v>
      </c>
      <c r="G2421" t="e" cm="1">
        <f t="array" aca="1" ref="G2421" ca="1">_FV(Tabela2[[#This Row],[Cidade]],"Latitude")</f>
        <v>#NAME?</v>
      </c>
      <c r="H2421" t="e" cm="1">
        <f t="array" aca="1" ref="H2421" ca="1">_FV(Tabela2[[#This Row],[Cidade]],"Longitude")</f>
        <v>#NAME?</v>
      </c>
    </row>
    <row r="2422" spans="1:8" x14ac:dyDescent="0.25">
      <c r="A2422" t="s">
        <v>80</v>
      </c>
      <c r="B2422" t="s">
        <v>3183</v>
      </c>
      <c r="C2422" t="str">
        <f>Tabela2[[#This Row],[Localidade]]&amp;"/"&amp;Tabela2[[#This Row],[Estado]]</f>
        <v>Arenapolis/MT</v>
      </c>
      <c r="D2422">
        <v>78420000</v>
      </c>
      <c r="E2422">
        <v>78424999</v>
      </c>
      <c r="F2422" t="e" vm="2267">
        <v>#VALUE!</v>
      </c>
      <c r="G2422" t="e" cm="1">
        <f t="array" aca="1" ref="G2422" ca="1">_FV(Tabela2[[#This Row],[Cidade]],"Latitude")</f>
        <v>#NAME?</v>
      </c>
      <c r="H2422" t="e" cm="1">
        <f t="array" aca="1" ref="H2422" ca="1">_FV(Tabela2[[#This Row],[Cidade]],"Longitude")</f>
        <v>#NAME?</v>
      </c>
    </row>
    <row r="2423" spans="1:8" x14ac:dyDescent="0.25">
      <c r="A2423" t="s">
        <v>80</v>
      </c>
      <c r="B2423" t="s">
        <v>4367</v>
      </c>
      <c r="C2423" t="str">
        <f>Tabela2[[#This Row],[Localidade]]&amp;"/"&amp;Tabela2[[#This Row],[Estado]]</f>
        <v>Aripuana/MT</v>
      </c>
      <c r="D2423">
        <v>78325000</v>
      </c>
      <c r="E2423">
        <v>78329999</v>
      </c>
      <c r="F2423" t="e" vm="2268">
        <v>#VALUE!</v>
      </c>
      <c r="G2423" t="e" cm="1">
        <f t="array" aca="1" ref="G2423" ca="1">_FV(Tabela2[[#This Row],[Cidade]],"Latitude")</f>
        <v>#NAME?</v>
      </c>
      <c r="H2423" t="e" cm="1">
        <f t="array" aca="1" ref="H2423" ca="1">_FV(Tabela2[[#This Row],[Cidade]],"Longitude")</f>
        <v>#NAME?</v>
      </c>
    </row>
    <row r="2424" spans="1:8" x14ac:dyDescent="0.25">
      <c r="A2424" t="s">
        <v>80</v>
      </c>
      <c r="B2424" t="s">
        <v>4368</v>
      </c>
      <c r="C2424" t="str">
        <f>Tabela2[[#This Row],[Localidade]]&amp;"/"&amp;Tabela2[[#This Row],[Estado]]</f>
        <v>Barao de Melgaco/MT</v>
      </c>
      <c r="D2424">
        <v>78190000</v>
      </c>
      <c r="E2424">
        <v>78194999</v>
      </c>
      <c r="F2424" t="e" vm="2269">
        <v>#VALUE!</v>
      </c>
      <c r="G2424" t="e" cm="1">
        <f t="array" aca="1" ref="G2424" ca="1">_FV(Tabela2[[#This Row],[Cidade]],"Latitude")</f>
        <v>#NAME?</v>
      </c>
      <c r="H2424" t="e" cm="1">
        <f t="array" aca="1" ref="H2424" ca="1">_FV(Tabela2[[#This Row],[Cidade]],"Longitude")</f>
        <v>#NAME?</v>
      </c>
    </row>
    <row r="2425" spans="1:8" x14ac:dyDescent="0.25">
      <c r="A2425" t="s">
        <v>80</v>
      </c>
      <c r="B2425" t="s">
        <v>1357</v>
      </c>
      <c r="C2425" t="str">
        <f>Tabela2[[#This Row],[Localidade]]&amp;"/"&amp;Tabela2[[#This Row],[Estado]]</f>
        <v>Barra do Bugres/MT</v>
      </c>
      <c r="D2425">
        <v>78390000</v>
      </c>
      <c r="E2425">
        <v>78397999</v>
      </c>
      <c r="F2425" t="e" vm="2270">
        <v>#VALUE!</v>
      </c>
      <c r="G2425" t="e" cm="1">
        <f t="array" aca="1" ref="G2425" ca="1">_FV(Tabela2[[#This Row],[Cidade]],"Latitude")</f>
        <v>#NAME?</v>
      </c>
      <c r="H2425" t="e" cm="1">
        <f t="array" aca="1" ref="H2425" ca="1">_FV(Tabela2[[#This Row],[Cidade]],"Longitude")</f>
        <v>#NAME?</v>
      </c>
    </row>
    <row r="2426" spans="1:8" x14ac:dyDescent="0.25">
      <c r="A2426" t="s">
        <v>80</v>
      </c>
      <c r="B2426" t="s">
        <v>3561</v>
      </c>
      <c r="C2426" t="str">
        <f>Tabela2[[#This Row],[Localidade]]&amp;"/"&amp;Tabela2[[#This Row],[Estado]]</f>
        <v>Barra do Garcas/MT</v>
      </c>
      <c r="D2426">
        <v>78600000</v>
      </c>
      <c r="E2426">
        <v>78609999</v>
      </c>
      <c r="F2426" t="e" vm="2271">
        <v>#VALUE!</v>
      </c>
      <c r="G2426" t="e" cm="1">
        <f t="array" aca="1" ref="G2426" ca="1">_FV(Tabela2[[#This Row],[Cidade]],"Latitude")</f>
        <v>#NAME?</v>
      </c>
      <c r="H2426" t="e" cm="1">
        <f t="array" aca="1" ref="H2426" ca="1">_FV(Tabela2[[#This Row],[Cidade]],"Longitude")</f>
        <v>#NAME?</v>
      </c>
    </row>
    <row r="2427" spans="1:8" x14ac:dyDescent="0.25">
      <c r="A2427" t="s">
        <v>80</v>
      </c>
      <c r="B2427" t="s">
        <v>5336</v>
      </c>
      <c r="C2427" t="str">
        <f>Tabela2[[#This Row],[Localidade]]&amp;"/"&amp;Tabela2[[#This Row],[Estado]]</f>
        <v>Bom Jesus do ArAguaia/MT</v>
      </c>
      <c r="D2427">
        <v>78678000</v>
      </c>
      <c r="E2427">
        <v>78679999</v>
      </c>
      <c r="F2427" t="e" vm="2272">
        <v>#VALUE!</v>
      </c>
      <c r="G2427" t="e" cm="1">
        <f t="array" aca="1" ref="G2427" ca="1">_FV(Tabela2[[#This Row],[Cidade]],"Latitude")</f>
        <v>#NAME?</v>
      </c>
      <c r="H2427" t="e" cm="1">
        <f t="array" aca="1" ref="H2427" ca="1">_FV(Tabela2[[#This Row],[Cidade]],"Longitude")</f>
        <v>#NAME?</v>
      </c>
    </row>
    <row r="2428" spans="1:8" x14ac:dyDescent="0.25">
      <c r="A2428" t="s">
        <v>80</v>
      </c>
      <c r="B2428" t="s">
        <v>1358</v>
      </c>
      <c r="C2428" t="str">
        <f>Tabela2[[#This Row],[Localidade]]&amp;"/"&amp;Tabela2[[#This Row],[Estado]]</f>
        <v>Brasnorte/MT</v>
      </c>
      <c r="D2428">
        <v>78350000</v>
      </c>
      <c r="E2428">
        <v>78359999</v>
      </c>
      <c r="F2428" t="e" vm="2273">
        <v>#VALUE!</v>
      </c>
      <c r="G2428" t="e" cm="1">
        <f t="array" aca="1" ref="G2428" ca="1">_FV(Tabela2[[#This Row],[Cidade]],"Latitude")</f>
        <v>#NAME?</v>
      </c>
      <c r="H2428" t="e" cm="1">
        <f t="array" aca="1" ref="H2428" ca="1">_FV(Tabela2[[#This Row],[Cidade]],"Longitude")</f>
        <v>#NAME?</v>
      </c>
    </row>
    <row r="2429" spans="1:8" x14ac:dyDescent="0.25">
      <c r="A2429" t="s">
        <v>80</v>
      </c>
      <c r="B2429" t="s">
        <v>3184</v>
      </c>
      <c r="C2429" t="str">
        <f>Tabela2[[#This Row],[Localidade]]&amp;"/"&amp;Tabela2[[#This Row],[Estado]]</f>
        <v>Caceres/MT</v>
      </c>
      <c r="D2429">
        <v>78200000</v>
      </c>
      <c r="E2429">
        <v>78236999</v>
      </c>
      <c r="F2429" t="e" vm="2274">
        <v>#VALUE!</v>
      </c>
      <c r="G2429" t="e" cm="1">
        <f t="array" aca="1" ref="G2429" ca="1">_FV(Tabela2[[#This Row],[Cidade]],"Latitude")</f>
        <v>#NAME?</v>
      </c>
      <c r="H2429" t="e" cm="1">
        <f t="array" aca="1" ref="H2429" ca="1">_FV(Tabela2[[#This Row],[Cidade]],"Longitude")</f>
        <v>#NAME?</v>
      </c>
    </row>
    <row r="2430" spans="1:8" x14ac:dyDescent="0.25">
      <c r="A2430" t="s">
        <v>80</v>
      </c>
      <c r="B2430" t="s">
        <v>3185</v>
      </c>
      <c r="C2430" t="str">
        <f>Tabela2[[#This Row],[Localidade]]&amp;"/"&amp;Tabela2[[#This Row],[Estado]]</f>
        <v>Campinapolis/MT</v>
      </c>
      <c r="D2430">
        <v>78630000</v>
      </c>
      <c r="E2430">
        <v>78634999</v>
      </c>
      <c r="F2430" t="e" vm="2275">
        <v>#VALUE!</v>
      </c>
      <c r="G2430" t="e" cm="1">
        <f t="array" aca="1" ref="G2430" ca="1">_FV(Tabela2[[#This Row],[Cidade]],"Latitude")</f>
        <v>#NAME?</v>
      </c>
      <c r="H2430" t="e" cm="1">
        <f t="array" aca="1" ref="H2430" ca="1">_FV(Tabela2[[#This Row],[Cidade]],"Longitude")</f>
        <v>#NAME?</v>
      </c>
    </row>
    <row r="2431" spans="1:8" x14ac:dyDescent="0.25">
      <c r="A2431" t="s">
        <v>80</v>
      </c>
      <c r="B2431" t="s">
        <v>1359</v>
      </c>
      <c r="C2431" t="str">
        <f>Tabela2[[#This Row],[Localidade]]&amp;"/"&amp;Tabela2[[#This Row],[Estado]]</f>
        <v>Campo Novo do Parecis/MT</v>
      </c>
      <c r="D2431">
        <v>78360000</v>
      </c>
      <c r="E2431">
        <v>78364999</v>
      </c>
      <c r="F2431" t="e" vm="2276">
        <v>#VALUE!</v>
      </c>
      <c r="G2431" t="e" cm="1">
        <f t="array" aca="1" ref="G2431" ca="1">_FV(Tabela2[[#This Row],[Cidade]],"Latitude")</f>
        <v>#NAME?</v>
      </c>
      <c r="H2431" t="e" cm="1">
        <f t="array" aca="1" ref="H2431" ca="1">_FV(Tabela2[[#This Row],[Cidade]],"Longitude")</f>
        <v>#NAME?</v>
      </c>
    </row>
    <row r="2432" spans="1:8" x14ac:dyDescent="0.25">
      <c r="A2432" t="s">
        <v>80</v>
      </c>
      <c r="B2432" t="s">
        <v>1360</v>
      </c>
      <c r="C2432" t="str">
        <f>Tabela2[[#This Row],[Localidade]]&amp;"/"&amp;Tabela2[[#This Row],[Estado]]</f>
        <v>Campo Verde/MT</v>
      </c>
      <c r="D2432">
        <v>78840000</v>
      </c>
      <c r="E2432">
        <v>78849999</v>
      </c>
      <c r="F2432" t="e" vm="2277">
        <v>#VALUE!</v>
      </c>
      <c r="G2432" t="e" cm="1">
        <f t="array" aca="1" ref="G2432" ca="1">_FV(Tabela2[[#This Row],[Cidade]],"Latitude")</f>
        <v>#NAME?</v>
      </c>
      <c r="H2432" t="e" cm="1">
        <f t="array" aca="1" ref="H2432" ca="1">_FV(Tabela2[[#This Row],[Cidade]],"Longitude")</f>
        <v>#NAME?</v>
      </c>
    </row>
    <row r="2433" spans="1:8" x14ac:dyDescent="0.25">
      <c r="A2433" t="s">
        <v>80</v>
      </c>
      <c r="B2433" t="s">
        <v>4847</v>
      </c>
      <c r="C2433" t="str">
        <f>Tabela2[[#This Row],[Localidade]]&amp;"/"&amp;Tabela2[[#This Row],[Estado]]</f>
        <v>Campos de Julio/MT</v>
      </c>
      <c r="D2433">
        <v>78307000</v>
      </c>
      <c r="E2433">
        <v>78309999</v>
      </c>
      <c r="F2433" t="e" vm="2278">
        <v>#VALUE!</v>
      </c>
      <c r="G2433" t="e" cm="1">
        <f t="array" aca="1" ref="G2433" ca="1">_FV(Tabela2[[#This Row],[Cidade]],"Latitude")</f>
        <v>#NAME?</v>
      </c>
      <c r="H2433" t="e" cm="1">
        <f t="array" aca="1" ref="H2433" ca="1">_FV(Tabela2[[#This Row],[Cidade]],"Longitude")</f>
        <v>#NAME?</v>
      </c>
    </row>
    <row r="2434" spans="1:8" x14ac:dyDescent="0.25">
      <c r="A2434" t="s">
        <v>80</v>
      </c>
      <c r="B2434" t="s">
        <v>1361</v>
      </c>
      <c r="C2434" t="str">
        <f>Tabela2[[#This Row],[Localidade]]&amp;"/"&amp;Tabela2[[#This Row],[Estado]]</f>
        <v>Canabrava do Norte/MT</v>
      </c>
      <c r="D2434">
        <v>78658000</v>
      </c>
      <c r="E2434">
        <v>78659999</v>
      </c>
      <c r="F2434" t="e" vm="2279">
        <v>#VALUE!</v>
      </c>
      <c r="G2434" t="e" cm="1">
        <f t="array" aca="1" ref="G2434" ca="1">_FV(Tabela2[[#This Row],[Cidade]],"Latitude")</f>
        <v>#NAME?</v>
      </c>
      <c r="H2434" t="e" cm="1">
        <f t="array" aca="1" ref="H2434" ca="1">_FV(Tabela2[[#This Row],[Cidade]],"Longitude")</f>
        <v>#NAME?</v>
      </c>
    </row>
    <row r="2435" spans="1:8" x14ac:dyDescent="0.25">
      <c r="A2435" t="s">
        <v>80</v>
      </c>
      <c r="B2435" t="s">
        <v>275</v>
      </c>
      <c r="C2435" t="str">
        <f>Tabela2[[#This Row],[Localidade]]&amp;"/"&amp;Tabela2[[#This Row],[Estado]]</f>
        <v>Canarana/MT</v>
      </c>
      <c r="D2435">
        <v>78640000</v>
      </c>
      <c r="E2435">
        <v>78642999</v>
      </c>
      <c r="F2435" t="e" vm="2280">
        <v>#VALUE!</v>
      </c>
      <c r="G2435" t="e" cm="1">
        <f t="array" aca="1" ref="G2435" ca="1">_FV(Tabela2[[#This Row],[Cidade]],"Latitude")</f>
        <v>#NAME?</v>
      </c>
      <c r="H2435" t="e" cm="1">
        <f t="array" aca="1" ref="H2435" ca="1">_FV(Tabela2[[#This Row],[Cidade]],"Longitude")</f>
        <v>#NAME?</v>
      </c>
    </row>
    <row r="2436" spans="1:8" x14ac:dyDescent="0.25">
      <c r="A2436" t="s">
        <v>80</v>
      </c>
      <c r="B2436" t="s">
        <v>1362</v>
      </c>
      <c r="C2436" t="str">
        <f>Tabela2[[#This Row],[Localidade]]&amp;"/"&amp;Tabela2[[#This Row],[Estado]]</f>
        <v>Carlinda/MT</v>
      </c>
      <c r="D2436">
        <v>78587000</v>
      </c>
      <c r="E2436">
        <v>78589999</v>
      </c>
      <c r="F2436" t="e" vm="2281">
        <v>#VALUE!</v>
      </c>
      <c r="G2436" t="e" cm="1">
        <f t="array" aca="1" ref="G2436" ca="1">_FV(Tabela2[[#This Row],[Cidade]],"Latitude")</f>
        <v>#NAME?</v>
      </c>
      <c r="H2436" t="e" cm="1">
        <f t="array" aca="1" ref="H2436" ca="1">_FV(Tabela2[[#This Row],[Cidade]],"Longitude")</f>
        <v>#NAME?</v>
      </c>
    </row>
    <row r="2437" spans="1:8" x14ac:dyDescent="0.25">
      <c r="A2437" t="s">
        <v>80</v>
      </c>
      <c r="B2437" t="s">
        <v>1363</v>
      </c>
      <c r="C2437" t="str">
        <f>Tabela2[[#This Row],[Localidade]]&amp;"/"&amp;Tabela2[[#This Row],[Estado]]</f>
        <v>Castanheira/MT</v>
      </c>
      <c r="D2437">
        <v>78345000</v>
      </c>
      <c r="E2437">
        <v>78349999</v>
      </c>
      <c r="F2437" t="e" vm="2282">
        <v>#VALUE!</v>
      </c>
      <c r="G2437" t="e" cm="1">
        <f t="array" aca="1" ref="G2437" ca="1">_FV(Tabela2[[#This Row],[Cidade]],"Latitude")</f>
        <v>#NAME?</v>
      </c>
      <c r="H2437" t="e" cm="1">
        <f t="array" aca="1" ref="H2437" ca="1">_FV(Tabela2[[#This Row],[Cidade]],"Longitude")</f>
        <v>#NAME?</v>
      </c>
    </row>
    <row r="2438" spans="1:8" x14ac:dyDescent="0.25">
      <c r="A2438" t="s">
        <v>80</v>
      </c>
      <c r="B2438" t="s">
        <v>4369</v>
      </c>
      <c r="C2438" t="str">
        <f>Tabela2[[#This Row],[Localidade]]&amp;"/"&amp;Tabela2[[#This Row],[Estado]]</f>
        <v>Chapada dos Guimaraes/MT</v>
      </c>
      <c r="D2438">
        <v>78195000</v>
      </c>
      <c r="E2438">
        <v>78199999</v>
      </c>
      <c r="F2438" t="e" vm="2283">
        <v>#VALUE!</v>
      </c>
      <c r="G2438" t="e" cm="1">
        <f t="array" aca="1" ref="G2438" ca="1">_FV(Tabela2[[#This Row],[Cidade]],"Latitude")</f>
        <v>#NAME?</v>
      </c>
      <c r="H2438" t="e" cm="1">
        <f t="array" aca="1" ref="H2438" ca="1">_FV(Tabela2[[#This Row],[Cidade]],"Longitude")</f>
        <v>#NAME?</v>
      </c>
    </row>
    <row r="2439" spans="1:8" x14ac:dyDescent="0.25">
      <c r="A2439" t="s">
        <v>80</v>
      </c>
      <c r="B2439" t="s">
        <v>3186</v>
      </c>
      <c r="C2439" t="str">
        <f>Tabela2[[#This Row],[Localidade]]&amp;"/"&amp;Tabela2[[#This Row],[Estado]]</f>
        <v>Claudia/MT</v>
      </c>
      <c r="D2439">
        <v>78540000</v>
      </c>
      <c r="E2439">
        <v>78542999</v>
      </c>
      <c r="F2439" t="e" vm="2284">
        <v>#VALUE!</v>
      </c>
      <c r="G2439" t="e" cm="1">
        <f t="array" aca="1" ref="G2439" ca="1">_FV(Tabela2[[#This Row],[Cidade]],"Latitude")</f>
        <v>#NAME?</v>
      </c>
      <c r="H2439" t="e" cm="1">
        <f t="array" aca="1" ref="H2439" ca="1">_FV(Tabela2[[#This Row],[Cidade]],"Longitude")</f>
        <v>#NAME?</v>
      </c>
    </row>
    <row r="2440" spans="1:8" x14ac:dyDescent="0.25">
      <c r="A2440" t="s">
        <v>80</v>
      </c>
      <c r="B2440" t="s">
        <v>1364</v>
      </c>
      <c r="C2440" t="str">
        <f>Tabela2[[#This Row],[Localidade]]&amp;"/"&amp;Tabela2[[#This Row],[Estado]]</f>
        <v>Cocalinho/MT</v>
      </c>
      <c r="D2440">
        <v>78680000</v>
      </c>
      <c r="E2440">
        <v>78684999</v>
      </c>
      <c r="F2440" t="e" vm="2285">
        <v>#VALUE!</v>
      </c>
      <c r="G2440" t="e" cm="1">
        <f t="array" aca="1" ref="G2440" ca="1">_FV(Tabela2[[#This Row],[Cidade]],"Latitude")</f>
        <v>#NAME?</v>
      </c>
      <c r="H2440" t="e" cm="1">
        <f t="array" aca="1" ref="H2440" ca="1">_FV(Tabela2[[#This Row],[Cidade]],"Longitude")</f>
        <v>#NAME?</v>
      </c>
    </row>
    <row r="2441" spans="1:8" x14ac:dyDescent="0.25">
      <c r="A2441" t="s">
        <v>80</v>
      </c>
      <c r="B2441" t="s">
        <v>3944</v>
      </c>
      <c r="C2441" t="str">
        <f>Tabela2[[#This Row],[Localidade]]&amp;"/"&amp;Tabela2[[#This Row],[Estado]]</f>
        <v>Colider/MT</v>
      </c>
      <c r="D2441">
        <v>78500000</v>
      </c>
      <c r="E2441">
        <v>78504999</v>
      </c>
      <c r="F2441" t="e" vm="2286">
        <v>#VALUE!</v>
      </c>
      <c r="G2441" t="e" cm="1">
        <f t="array" aca="1" ref="G2441" ca="1">_FV(Tabela2[[#This Row],[Cidade]],"Latitude")</f>
        <v>#NAME?</v>
      </c>
      <c r="H2441" t="e" cm="1">
        <f t="array" aca="1" ref="H2441" ca="1">_FV(Tabela2[[#This Row],[Cidade]],"Longitude")</f>
        <v>#NAME?</v>
      </c>
    </row>
    <row r="2442" spans="1:8" x14ac:dyDescent="0.25">
      <c r="A2442" t="s">
        <v>80</v>
      </c>
      <c r="B2442" t="s">
        <v>1365</v>
      </c>
      <c r="C2442" t="str">
        <f>Tabela2[[#This Row],[Localidade]]&amp;"/"&amp;Tabela2[[#This Row],[Estado]]</f>
        <v>Colniza/MT</v>
      </c>
      <c r="D2442">
        <v>78335000</v>
      </c>
      <c r="E2442">
        <v>78337999</v>
      </c>
      <c r="F2442" t="e" vm="2287">
        <v>#VALUE!</v>
      </c>
      <c r="G2442" t="e" cm="1">
        <f t="array" aca="1" ref="G2442" ca="1">_FV(Tabela2[[#This Row],[Cidade]],"Latitude")</f>
        <v>#NAME?</v>
      </c>
      <c r="H2442" t="e" cm="1">
        <f t="array" aca="1" ref="H2442" ca="1">_FV(Tabela2[[#This Row],[Cidade]],"Longitude")</f>
        <v>#NAME?</v>
      </c>
    </row>
    <row r="2443" spans="1:8" x14ac:dyDescent="0.25">
      <c r="A2443" t="s">
        <v>80</v>
      </c>
      <c r="B2443" t="s">
        <v>1366</v>
      </c>
      <c r="C2443" t="str">
        <f>Tabela2[[#This Row],[Localidade]]&amp;"/"&amp;Tabela2[[#This Row],[Estado]]</f>
        <v>Comodoro/MT</v>
      </c>
      <c r="D2443">
        <v>78310000</v>
      </c>
      <c r="E2443">
        <v>78319999</v>
      </c>
      <c r="F2443" t="e" vm="2288">
        <v>#VALUE!</v>
      </c>
      <c r="G2443" t="e" cm="1">
        <f t="array" aca="1" ref="G2443" ca="1">_FV(Tabela2[[#This Row],[Cidade]],"Latitude")</f>
        <v>#NAME?</v>
      </c>
      <c r="H2443" t="e" cm="1">
        <f t="array" aca="1" ref="H2443" ca="1">_FV(Tabela2[[#This Row],[Cidade]],"Longitude")</f>
        <v>#NAME?</v>
      </c>
    </row>
    <row r="2444" spans="1:8" x14ac:dyDescent="0.25">
      <c r="A2444" t="s">
        <v>80</v>
      </c>
      <c r="B2444" t="s">
        <v>1367</v>
      </c>
      <c r="C2444" t="str">
        <f>Tabela2[[#This Row],[Localidade]]&amp;"/"&amp;Tabela2[[#This Row],[Estado]]</f>
        <v>Confresa/MT</v>
      </c>
      <c r="D2444">
        <v>78652000</v>
      </c>
      <c r="E2444">
        <v>78654999</v>
      </c>
      <c r="F2444" t="e" vm="2289">
        <v>#VALUE!</v>
      </c>
      <c r="G2444" t="e" cm="1">
        <f t="array" aca="1" ref="G2444" ca="1">_FV(Tabela2[[#This Row],[Cidade]],"Latitude")</f>
        <v>#NAME?</v>
      </c>
      <c r="H2444" t="e" cm="1">
        <f t="array" aca="1" ref="H2444" ca="1">_FV(Tabela2[[#This Row],[Cidade]],"Longitude")</f>
        <v>#NAME?</v>
      </c>
    </row>
    <row r="2445" spans="1:8" x14ac:dyDescent="0.25">
      <c r="A2445" t="s">
        <v>80</v>
      </c>
      <c r="B2445" t="s">
        <v>5229</v>
      </c>
      <c r="C2445" t="str">
        <f>Tabela2[[#This Row],[Localidade]]&amp;"/"&amp;Tabela2[[#This Row],[Estado]]</f>
        <v>Conquista D Oeste/MT</v>
      </c>
      <c r="D2445">
        <v>78254000</v>
      </c>
      <c r="E2445">
        <v>78254999</v>
      </c>
      <c r="F2445" t="e" vm="2290">
        <v>#VALUE!</v>
      </c>
      <c r="G2445" t="e" cm="1">
        <f t="array" aca="1" ref="G2445" ca="1">_FV(Tabela2[[#This Row],[Cidade]],"Latitude")</f>
        <v>#NAME?</v>
      </c>
      <c r="H2445" t="e" cm="1">
        <f t="array" aca="1" ref="H2445" ca="1">_FV(Tabela2[[#This Row],[Cidade]],"Longitude")</f>
        <v>#NAME?</v>
      </c>
    </row>
    <row r="2446" spans="1:8" x14ac:dyDescent="0.25">
      <c r="A2446" t="s">
        <v>80</v>
      </c>
      <c r="B2446" t="s">
        <v>3562</v>
      </c>
      <c r="C2446" t="str">
        <f>Tabela2[[#This Row],[Localidade]]&amp;"/"&amp;Tabela2[[#This Row],[Estado]]</f>
        <v>Cotriguacu/MT</v>
      </c>
      <c r="D2446">
        <v>78330000</v>
      </c>
      <c r="E2446">
        <v>78334999</v>
      </c>
      <c r="F2446" t="e" vm="2291">
        <v>#VALUE!</v>
      </c>
      <c r="G2446" t="e" cm="1">
        <f t="array" aca="1" ref="G2446" ca="1">_FV(Tabela2[[#This Row],[Cidade]],"Latitude")</f>
        <v>#NAME?</v>
      </c>
      <c r="H2446" t="e" cm="1">
        <f t="array" aca="1" ref="H2446" ca="1">_FV(Tabela2[[#This Row],[Cidade]],"Longitude")</f>
        <v>#NAME?</v>
      </c>
    </row>
    <row r="2447" spans="1:8" x14ac:dyDescent="0.25">
      <c r="A2447" t="s">
        <v>80</v>
      </c>
      <c r="B2447" t="s">
        <v>3187</v>
      </c>
      <c r="C2447" t="str">
        <f>Tabela2[[#This Row],[Localidade]]&amp;"/"&amp;Tabela2[[#This Row],[Estado]]</f>
        <v>Cuiaba/MT</v>
      </c>
      <c r="D2447">
        <v>78000001</v>
      </c>
      <c r="E2447">
        <v>78109999</v>
      </c>
      <c r="F2447" t="e" vm="2292">
        <v>#VALUE!</v>
      </c>
      <c r="G2447" t="e" cm="1">
        <f t="array" aca="1" ref="G2447" ca="1">_FV(Tabela2[[#This Row],[Cidade]],"Latitude")</f>
        <v>#NAME?</v>
      </c>
      <c r="H2447" t="e" cm="1">
        <f t="array" aca="1" ref="H2447" ca="1">_FV(Tabela2[[#This Row],[Cidade]],"Longitude")</f>
        <v>#NAME?</v>
      </c>
    </row>
    <row r="2448" spans="1:8" x14ac:dyDescent="0.25">
      <c r="A2448" t="s">
        <v>80</v>
      </c>
      <c r="B2448" t="s">
        <v>3187</v>
      </c>
      <c r="C2448" t="str">
        <f>Tabela2[[#This Row],[Localidade]]&amp;"/"&amp;Tabela2[[#This Row],[Estado]]</f>
        <v>Cuiaba/MT</v>
      </c>
      <c r="D2448">
        <v>78000001</v>
      </c>
      <c r="E2448">
        <v>78099999</v>
      </c>
      <c r="F2448" t="e" vm="2292">
        <v>#VALUE!</v>
      </c>
      <c r="G2448" t="e" cm="1">
        <f t="array" aca="1" ref="G2448" ca="1">_FV(Tabela2[[#This Row],[Cidade]],"Latitude")</f>
        <v>#NAME?</v>
      </c>
      <c r="H2448" t="e" cm="1">
        <f t="array" aca="1" ref="H2448" ca="1">_FV(Tabela2[[#This Row],[Cidade]],"Longitude")</f>
        <v>#NAME?</v>
      </c>
    </row>
    <row r="2449" spans="1:8" x14ac:dyDescent="0.25">
      <c r="A2449" t="s">
        <v>80</v>
      </c>
      <c r="B2449" t="s">
        <v>3430</v>
      </c>
      <c r="C2449" t="str">
        <f>Tabela2[[#This Row],[Localidade]]&amp;"/"&amp;Tabela2[[#This Row],[Estado]]</f>
        <v>Curvelandia/MT</v>
      </c>
      <c r="D2449">
        <v>78237000</v>
      </c>
      <c r="E2449">
        <v>78239999</v>
      </c>
      <c r="F2449" t="e" vm="2293">
        <v>#VALUE!</v>
      </c>
      <c r="G2449" t="e" cm="1">
        <f t="array" aca="1" ref="G2449" ca="1">_FV(Tabela2[[#This Row],[Cidade]],"Latitude")</f>
        <v>#NAME?</v>
      </c>
      <c r="H2449" t="e" cm="1">
        <f t="array" aca="1" ref="H2449" ca="1">_FV(Tabela2[[#This Row],[Cidade]],"Longitude")</f>
        <v>#NAME?</v>
      </c>
    </row>
    <row r="2450" spans="1:8" x14ac:dyDescent="0.25">
      <c r="A2450" t="s">
        <v>80</v>
      </c>
      <c r="B2450" t="s">
        <v>1368</v>
      </c>
      <c r="C2450" t="str">
        <f>Tabela2[[#This Row],[Localidade]]&amp;"/"&amp;Tabela2[[#This Row],[Estado]]</f>
        <v>Denise/MT</v>
      </c>
      <c r="D2450">
        <v>78380000</v>
      </c>
      <c r="E2450">
        <v>78389999</v>
      </c>
      <c r="F2450" t="e" vm="2294">
        <v>#VALUE!</v>
      </c>
      <c r="G2450" t="e" cm="1">
        <f t="array" aca="1" ref="G2450" ca="1">_FV(Tabela2[[#This Row],[Cidade]],"Latitude")</f>
        <v>#NAME?</v>
      </c>
      <c r="H2450" t="e" cm="1">
        <f t="array" aca="1" ref="H2450" ca="1">_FV(Tabela2[[#This Row],[Cidade]],"Longitude")</f>
        <v>#NAME?</v>
      </c>
    </row>
    <row r="2451" spans="1:8" x14ac:dyDescent="0.25">
      <c r="A2451" t="s">
        <v>80</v>
      </c>
      <c r="B2451" t="s">
        <v>1369</v>
      </c>
      <c r="C2451" t="str">
        <f>Tabela2[[#This Row],[Localidade]]&amp;"/"&amp;Tabela2[[#This Row],[Estado]]</f>
        <v>Diamantino/MT</v>
      </c>
      <c r="D2451">
        <v>78400000</v>
      </c>
      <c r="E2451">
        <v>78409999</v>
      </c>
      <c r="F2451" t="e" vm="2295">
        <v>#VALUE!</v>
      </c>
      <c r="G2451" t="e" cm="1">
        <f t="array" aca="1" ref="G2451" ca="1">_FV(Tabela2[[#This Row],[Cidade]],"Latitude")</f>
        <v>#NAME?</v>
      </c>
      <c r="H2451" t="e" cm="1">
        <f t="array" aca="1" ref="H2451" ca="1">_FV(Tabela2[[#This Row],[Cidade]],"Longitude")</f>
        <v>#NAME?</v>
      </c>
    </row>
    <row r="2452" spans="1:8" x14ac:dyDescent="0.25">
      <c r="A2452" t="s">
        <v>80</v>
      </c>
      <c r="B2452" t="s">
        <v>1370</v>
      </c>
      <c r="C2452" t="str">
        <f>Tabela2[[#This Row],[Localidade]]&amp;"/"&amp;Tabela2[[#This Row],[Estado]]</f>
        <v>Dom Aquino/MT</v>
      </c>
      <c r="D2452">
        <v>78830000</v>
      </c>
      <c r="E2452">
        <v>78834999</v>
      </c>
      <c r="F2452" t="e" vm="2296">
        <v>#VALUE!</v>
      </c>
      <c r="G2452" t="e" cm="1">
        <f t="array" aca="1" ref="G2452" ca="1">_FV(Tabela2[[#This Row],[Cidade]],"Latitude")</f>
        <v>#NAME?</v>
      </c>
      <c r="H2452" t="e" cm="1">
        <f t="array" aca="1" ref="H2452" ca="1">_FV(Tabela2[[#This Row],[Cidade]],"Longitude")</f>
        <v>#NAME?</v>
      </c>
    </row>
    <row r="2453" spans="1:8" x14ac:dyDescent="0.25">
      <c r="A2453" t="s">
        <v>80</v>
      </c>
      <c r="B2453" t="s">
        <v>1371</v>
      </c>
      <c r="C2453" t="str">
        <f>Tabela2[[#This Row],[Localidade]]&amp;"/"&amp;Tabela2[[#This Row],[Estado]]</f>
        <v>Feliz Natal/MT</v>
      </c>
      <c r="D2453">
        <v>78885000</v>
      </c>
      <c r="E2453">
        <v>78886999</v>
      </c>
      <c r="F2453" t="e" vm="2297">
        <v>#VALUE!</v>
      </c>
      <c r="G2453" t="e" cm="1">
        <f t="array" aca="1" ref="G2453" ca="1">_FV(Tabela2[[#This Row],[Cidade]],"Latitude")</f>
        <v>#NAME?</v>
      </c>
      <c r="H2453" t="e" cm="1">
        <f t="array" aca="1" ref="H2453" ca="1">_FV(Tabela2[[#This Row],[Cidade]],"Longitude")</f>
        <v>#NAME?</v>
      </c>
    </row>
    <row r="2454" spans="1:8" x14ac:dyDescent="0.25">
      <c r="A2454" t="s">
        <v>80</v>
      </c>
      <c r="B2454" t="s">
        <v>5230</v>
      </c>
      <c r="C2454" t="str">
        <f>Tabela2[[#This Row],[Localidade]]&amp;"/"&amp;Tabela2[[#This Row],[Estado]]</f>
        <v>Figueiropolis D Oeste/MT</v>
      </c>
      <c r="D2454">
        <v>78290000</v>
      </c>
      <c r="E2454">
        <v>78292999</v>
      </c>
      <c r="F2454" t="e" vm="2298">
        <v>#VALUE!</v>
      </c>
      <c r="G2454" t="e" cm="1">
        <f t="array" aca="1" ref="G2454" ca="1">_FV(Tabela2[[#This Row],[Cidade]],"Latitude")</f>
        <v>#NAME?</v>
      </c>
      <c r="H2454" t="e" cm="1">
        <f t="array" aca="1" ref="H2454" ca="1">_FV(Tabela2[[#This Row],[Cidade]],"Longitude")</f>
        <v>#NAME?</v>
      </c>
    </row>
    <row r="2455" spans="1:8" x14ac:dyDescent="0.25">
      <c r="A2455" t="s">
        <v>80</v>
      </c>
      <c r="B2455" t="s">
        <v>4848</v>
      </c>
      <c r="C2455" t="str">
        <f>Tabela2[[#This Row],[Localidade]]&amp;"/"&amp;Tabela2[[#This Row],[Estado]]</f>
        <v>Gaucha do Norte/MT</v>
      </c>
      <c r="D2455">
        <v>78875000</v>
      </c>
      <c r="E2455">
        <v>78879999</v>
      </c>
      <c r="F2455" t="e" vm="2299">
        <v>#VALUE!</v>
      </c>
      <c r="G2455" t="e" cm="1">
        <f t="array" aca="1" ref="G2455" ca="1">_FV(Tabela2[[#This Row],[Cidade]],"Latitude")</f>
        <v>#NAME?</v>
      </c>
      <c r="H2455" t="e" cm="1">
        <f t="array" aca="1" ref="H2455" ca="1">_FV(Tabela2[[#This Row],[Cidade]],"Longitude")</f>
        <v>#NAME?</v>
      </c>
    </row>
    <row r="2456" spans="1:8" x14ac:dyDescent="0.25">
      <c r="A2456" t="s">
        <v>80</v>
      </c>
      <c r="B2456" t="s">
        <v>1372</v>
      </c>
      <c r="C2456" t="str">
        <f>Tabela2[[#This Row],[Localidade]]&amp;"/"&amp;Tabela2[[#This Row],[Estado]]</f>
        <v>General Carneiro/MT</v>
      </c>
      <c r="D2456">
        <v>78620000</v>
      </c>
      <c r="E2456">
        <v>78624999</v>
      </c>
      <c r="F2456" t="e" vm="2300">
        <v>#VALUE!</v>
      </c>
      <c r="G2456" t="e" cm="1">
        <f t="array" aca="1" ref="G2456" ca="1">_FV(Tabela2[[#This Row],[Cidade]],"Latitude")</f>
        <v>#NAME?</v>
      </c>
      <c r="H2456" t="e" cm="1">
        <f t="array" aca="1" ref="H2456" ca="1">_FV(Tabela2[[#This Row],[Cidade]],"Longitude")</f>
        <v>#NAME?</v>
      </c>
    </row>
    <row r="2457" spans="1:8" x14ac:dyDescent="0.25">
      <c r="A2457" t="s">
        <v>80</v>
      </c>
      <c r="B2457" t="s">
        <v>5231</v>
      </c>
      <c r="C2457" t="str">
        <f>Tabela2[[#This Row],[Localidade]]&amp;"/"&amp;Tabela2[[#This Row],[Estado]]</f>
        <v>Gloria D Oeste/MT</v>
      </c>
      <c r="D2457">
        <v>78293000</v>
      </c>
      <c r="E2457">
        <v>78294999</v>
      </c>
      <c r="F2457" t="e" vm="2301">
        <v>#VALUE!</v>
      </c>
      <c r="G2457" t="e" cm="1">
        <f t="array" aca="1" ref="G2457" ca="1">_FV(Tabela2[[#This Row],[Cidade]],"Latitude")</f>
        <v>#NAME?</v>
      </c>
      <c r="H2457" t="e" cm="1">
        <f t="array" aca="1" ref="H2457" ca="1">_FV(Tabela2[[#This Row],[Cidade]],"Longitude")</f>
        <v>#NAME?</v>
      </c>
    </row>
    <row r="2458" spans="1:8" x14ac:dyDescent="0.25">
      <c r="A2458" t="s">
        <v>80</v>
      </c>
      <c r="B2458" t="s">
        <v>4370</v>
      </c>
      <c r="C2458" t="str">
        <f>Tabela2[[#This Row],[Localidade]]&amp;"/"&amp;Tabela2[[#This Row],[Estado]]</f>
        <v>Guaranta do Norte/MT</v>
      </c>
      <c r="D2458">
        <v>78520000</v>
      </c>
      <c r="E2458">
        <v>78524999</v>
      </c>
      <c r="F2458" t="e" vm="2302">
        <v>#VALUE!</v>
      </c>
      <c r="G2458" t="e" cm="1">
        <f t="array" aca="1" ref="G2458" ca="1">_FV(Tabela2[[#This Row],[Cidade]],"Latitude")</f>
        <v>#NAME?</v>
      </c>
      <c r="H2458" t="e" cm="1">
        <f t="array" aca="1" ref="H2458" ca="1">_FV(Tabela2[[#This Row],[Cidade]],"Longitude")</f>
        <v>#NAME?</v>
      </c>
    </row>
    <row r="2459" spans="1:8" x14ac:dyDescent="0.25">
      <c r="A2459" t="s">
        <v>80</v>
      </c>
      <c r="B2459" t="s">
        <v>1373</v>
      </c>
      <c r="C2459" t="str">
        <f>Tabela2[[#This Row],[Localidade]]&amp;"/"&amp;Tabela2[[#This Row],[Estado]]</f>
        <v>Guiratinga/MT</v>
      </c>
      <c r="D2459">
        <v>78760000</v>
      </c>
      <c r="E2459">
        <v>78769999</v>
      </c>
      <c r="F2459" t="e" vm="2303">
        <v>#VALUE!</v>
      </c>
      <c r="G2459" t="e" cm="1">
        <f t="array" aca="1" ref="G2459" ca="1">_FV(Tabela2[[#This Row],[Cidade]],"Latitude")</f>
        <v>#NAME?</v>
      </c>
      <c r="H2459" t="e" cm="1">
        <f t="array" aca="1" ref="H2459" ca="1">_FV(Tabela2[[#This Row],[Cidade]],"Longitude")</f>
        <v>#NAME?</v>
      </c>
    </row>
    <row r="2460" spans="1:8" x14ac:dyDescent="0.25">
      <c r="A2460" t="s">
        <v>80</v>
      </c>
      <c r="B2460" t="s">
        <v>3945</v>
      </c>
      <c r="C2460" t="str">
        <f>Tabela2[[#This Row],[Localidade]]&amp;"/"&amp;Tabela2[[#This Row],[Estado]]</f>
        <v>Indiavai/MT</v>
      </c>
      <c r="D2460">
        <v>78295000</v>
      </c>
      <c r="E2460">
        <v>78299999</v>
      </c>
      <c r="F2460" t="e" vm="2304">
        <v>#VALUE!</v>
      </c>
      <c r="G2460" t="e" cm="1">
        <f t="array" aca="1" ref="G2460" ca="1">_FV(Tabela2[[#This Row],[Cidade]],"Latitude")</f>
        <v>#NAME?</v>
      </c>
      <c r="H2460" t="e" cm="1">
        <f t="array" aca="1" ref="H2460" ca="1">_FV(Tabela2[[#This Row],[Cidade]],"Longitude")</f>
        <v>#NAME?</v>
      </c>
    </row>
    <row r="2461" spans="1:8" x14ac:dyDescent="0.25">
      <c r="A2461" t="s">
        <v>80</v>
      </c>
      <c r="B2461" t="s">
        <v>1374</v>
      </c>
      <c r="C2461" t="str">
        <f>Tabela2[[#This Row],[Localidade]]&amp;"/"&amp;Tabela2[[#This Row],[Estado]]</f>
        <v>Ipiranga do Norte/MT</v>
      </c>
      <c r="D2461">
        <v>78578000</v>
      </c>
      <c r="E2461">
        <v>78578999</v>
      </c>
      <c r="F2461" t="e" vm="2305">
        <v>#VALUE!</v>
      </c>
      <c r="G2461" t="e" cm="1">
        <f t="array" aca="1" ref="G2461" ca="1">_FV(Tabela2[[#This Row],[Cidade]],"Latitude")</f>
        <v>#NAME?</v>
      </c>
      <c r="H2461" t="e" cm="1">
        <f t="array" aca="1" ref="H2461" ca="1">_FV(Tabela2[[#This Row],[Cidade]],"Longitude")</f>
        <v>#NAME?</v>
      </c>
    </row>
    <row r="2462" spans="1:8" x14ac:dyDescent="0.25">
      <c r="A2462" t="s">
        <v>80</v>
      </c>
      <c r="B2462" t="s">
        <v>3188</v>
      </c>
      <c r="C2462" t="str">
        <f>Tabela2[[#This Row],[Localidade]]&amp;"/"&amp;Tabela2[[#This Row],[Estado]]</f>
        <v>Itanhanga/MT</v>
      </c>
      <c r="D2462">
        <v>78579000</v>
      </c>
      <c r="E2462">
        <v>78579999</v>
      </c>
      <c r="F2462" t="e" vm="2306">
        <v>#VALUE!</v>
      </c>
      <c r="G2462" t="e" cm="1">
        <f t="array" aca="1" ref="G2462" ca="1">_FV(Tabela2[[#This Row],[Cidade]],"Latitude")</f>
        <v>#NAME?</v>
      </c>
      <c r="H2462" t="e" cm="1">
        <f t="array" aca="1" ref="H2462" ca="1">_FV(Tabela2[[#This Row],[Cidade]],"Longitude")</f>
        <v>#NAME?</v>
      </c>
    </row>
    <row r="2463" spans="1:8" x14ac:dyDescent="0.25">
      <c r="A2463" t="s">
        <v>80</v>
      </c>
      <c r="B2463" t="s">
        <v>4849</v>
      </c>
      <c r="C2463" t="str">
        <f>Tabela2[[#This Row],[Localidade]]&amp;"/"&amp;Tabela2[[#This Row],[Estado]]</f>
        <v>Itauba/MT</v>
      </c>
      <c r="D2463">
        <v>78510000</v>
      </c>
      <c r="E2463">
        <v>78514999</v>
      </c>
      <c r="F2463" t="e" vm="2307">
        <v>#VALUE!</v>
      </c>
      <c r="G2463" t="e" cm="1">
        <f t="array" aca="1" ref="G2463" ca="1">_FV(Tabela2[[#This Row],[Cidade]],"Latitude")</f>
        <v>#NAME?</v>
      </c>
      <c r="H2463" t="e" cm="1">
        <f t="array" aca="1" ref="H2463" ca="1">_FV(Tabela2[[#This Row],[Cidade]],"Longitude")</f>
        <v>#NAME?</v>
      </c>
    </row>
    <row r="2464" spans="1:8" x14ac:dyDescent="0.25">
      <c r="A2464" t="s">
        <v>80</v>
      </c>
      <c r="B2464" t="s">
        <v>1375</v>
      </c>
      <c r="C2464" t="str">
        <f>Tabela2[[#This Row],[Localidade]]&amp;"/"&amp;Tabela2[[#This Row],[Estado]]</f>
        <v>Itiquira/MT</v>
      </c>
      <c r="D2464">
        <v>78790000</v>
      </c>
      <c r="E2464">
        <v>78794999</v>
      </c>
      <c r="F2464" t="e" vm="2308">
        <v>#VALUE!</v>
      </c>
      <c r="G2464" t="e" cm="1">
        <f t="array" aca="1" ref="G2464" ca="1">_FV(Tabela2[[#This Row],[Cidade]],"Latitude")</f>
        <v>#NAME?</v>
      </c>
      <c r="H2464" t="e" cm="1">
        <f t="array" aca="1" ref="H2464" ca="1">_FV(Tabela2[[#This Row],[Cidade]],"Longitude")</f>
        <v>#NAME?</v>
      </c>
    </row>
    <row r="2465" spans="1:8" x14ac:dyDescent="0.25">
      <c r="A2465" t="s">
        <v>80</v>
      </c>
      <c r="B2465" t="s">
        <v>1376</v>
      </c>
      <c r="C2465" t="str">
        <f>Tabela2[[#This Row],[Localidade]]&amp;"/"&amp;Tabela2[[#This Row],[Estado]]</f>
        <v>Jaciara/MT</v>
      </c>
      <c r="D2465">
        <v>78820000</v>
      </c>
      <c r="E2465">
        <v>78829999</v>
      </c>
      <c r="F2465" t="e" vm="2309">
        <v>#VALUE!</v>
      </c>
      <c r="G2465" t="e" cm="1">
        <f t="array" aca="1" ref="G2465" ca="1">_FV(Tabela2[[#This Row],[Cidade]],"Latitude")</f>
        <v>#NAME?</v>
      </c>
      <c r="H2465" t="e" cm="1">
        <f t="array" aca="1" ref="H2465" ca="1">_FV(Tabela2[[#This Row],[Cidade]],"Longitude")</f>
        <v>#NAME?</v>
      </c>
    </row>
    <row r="2466" spans="1:8" x14ac:dyDescent="0.25">
      <c r="A2466" t="s">
        <v>80</v>
      </c>
      <c r="B2466" t="s">
        <v>1377</v>
      </c>
      <c r="C2466" t="str">
        <f>Tabela2[[#This Row],[Localidade]]&amp;"/"&amp;Tabela2[[#This Row],[Estado]]</f>
        <v>Jangada/MT</v>
      </c>
      <c r="D2466">
        <v>78490000</v>
      </c>
      <c r="E2466">
        <v>78499999</v>
      </c>
      <c r="F2466" t="e" vm="2310">
        <v>#VALUE!</v>
      </c>
      <c r="G2466" t="e" cm="1">
        <f t="array" aca="1" ref="G2466" ca="1">_FV(Tabela2[[#This Row],[Cidade]],"Latitude")</f>
        <v>#NAME?</v>
      </c>
      <c r="H2466" t="e" cm="1">
        <f t="array" aca="1" ref="H2466" ca="1">_FV(Tabela2[[#This Row],[Cidade]],"Longitude")</f>
        <v>#NAME?</v>
      </c>
    </row>
    <row r="2467" spans="1:8" x14ac:dyDescent="0.25">
      <c r="A2467" t="s">
        <v>80</v>
      </c>
      <c r="B2467" t="s">
        <v>1378</v>
      </c>
      <c r="C2467" t="str">
        <f>Tabela2[[#This Row],[Localidade]]&amp;"/"&amp;Tabela2[[#This Row],[Estado]]</f>
        <v>Jauru/MT</v>
      </c>
      <c r="D2467">
        <v>78255000</v>
      </c>
      <c r="E2467">
        <v>78259999</v>
      </c>
      <c r="F2467" t="e" vm="2311">
        <v>#VALUE!</v>
      </c>
      <c r="G2467" t="e" cm="1">
        <f t="array" aca="1" ref="G2467" ca="1">_FV(Tabela2[[#This Row],[Cidade]],"Latitude")</f>
        <v>#NAME?</v>
      </c>
      <c r="H2467" t="e" cm="1">
        <f t="array" aca="1" ref="H2467" ca="1">_FV(Tabela2[[#This Row],[Cidade]],"Longitude")</f>
        <v>#NAME?</v>
      </c>
    </row>
    <row r="2468" spans="1:8" x14ac:dyDescent="0.25">
      <c r="A2468" t="s">
        <v>80</v>
      </c>
      <c r="B2468" t="s">
        <v>1379</v>
      </c>
      <c r="C2468" t="str">
        <f>Tabela2[[#This Row],[Localidade]]&amp;"/"&amp;Tabela2[[#This Row],[Estado]]</f>
        <v>Juara/MT</v>
      </c>
      <c r="D2468">
        <v>78575000</v>
      </c>
      <c r="E2468">
        <v>78577999</v>
      </c>
      <c r="F2468" t="e" vm="2312">
        <v>#VALUE!</v>
      </c>
      <c r="G2468" t="e" cm="1">
        <f t="array" aca="1" ref="G2468" ca="1">_FV(Tabela2[[#This Row],[Cidade]],"Latitude")</f>
        <v>#NAME?</v>
      </c>
      <c r="H2468" t="e" cm="1">
        <f t="array" aca="1" ref="H2468" ca="1">_FV(Tabela2[[#This Row],[Cidade]],"Longitude")</f>
        <v>#NAME?</v>
      </c>
    </row>
    <row r="2469" spans="1:8" x14ac:dyDescent="0.25">
      <c r="A2469" t="s">
        <v>80</v>
      </c>
      <c r="B2469" t="s">
        <v>3946</v>
      </c>
      <c r="C2469" t="str">
        <f>Tabela2[[#This Row],[Localidade]]&amp;"/"&amp;Tabela2[[#This Row],[Estado]]</f>
        <v>Juina/MT</v>
      </c>
      <c r="D2469">
        <v>78320000</v>
      </c>
      <c r="E2469">
        <v>78324999</v>
      </c>
      <c r="F2469" t="e" vm="2313">
        <v>#VALUE!</v>
      </c>
      <c r="G2469" t="e" cm="1">
        <f t="array" aca="1" ref="G2469" ca="1">_FV(Tabela2[[#This Row],[Cidade]],"Latitude")</f>
        <v>#NAME?</v>
      </c>
      <c r="H2469" t="e" cm="1">
        <f t="array" aca="1" ref="H2469" ca="1">_FV(Tabela2[[#This Row],[Cidade]],"Longitude")</f>
        <v>#NAME?</v>
      </c>
    </row>
    <row r="2470" spans="1:8" x14ac:dyDescent="0.25">
      <c r="A2470" t="s">
        <v>80</v>
      </c>
      <c r="B2470" t="s">
        <v>1380</v>
      </c>
      <c r="C2470" t="str">
        <f>Tabela2[[#This Row],[Localidade]]&amp;"/"&amp;Tabela2[[#This Row],[Estado]]</f>
        <v>Juruena/MT</v>
      </c>
      <c r="D2470">
        <v>78340000</v>
      </c>
      <c r="E2470">
        <v>78344999</v>
      </c>
      <c r="F2470" t="e" vm="2314">
        <v>#VALUE!</v>
      </c>
      <c r="G2470" t="e" cm="1">
        <f t="array" aca="1" ref="G2470" ca="1">_FV(Tabela2[[#This Row],[Cidade]],"Latitude")</f>
        <v>#NAME?</v>
      </c>
      <c r="H2470" t="e" cm="1">
        <f t="array" aca="1" ref="H2470" ca="1">_FV(Tabela2[[#This Row],[Cidade]],"Longitude")</f>
        <v>#NAME?</v>
      </c>
    </row>
    <row r="2471" spans="1:8" x14ac:dyDescent="0.25">
      <c r="A2471" t="s">
        <v>80</v>
      </c>
      <c r="B2471" t="s">
        <v>1381</v>
      </c>
      <c r="C2471" t="str">
        <f>Tabela2[[#This Row],[Localidade]]&amp;"/"&amp;Tabela2[[#This Row],[Estado]]</f>
        <v>Juscimeira/MT</v>
      </c>
      <c r="D2471">
        <v>78810000</v>
      </c>
      <c r="E2471">
        <v>78819999</v>
      </c>
      <c r="F2471" t="e" vm="2315">
        <v>#VALUE!</v>
      </c>
      <c r="G2471" t="e" cm="1">
        <f t="array" aca="1" ref="G2471" ca="1">_FV(Tabela2[[#This Row],[Cidade]],"Latitude")</f>
        <v>#NAME?</v>
      </c>
      <c r="H2471" t="e" cm="1">
        <f t="array" aca="1" ref="H2471" ca="1">_FV(Tabela2[[#This Row],[Cidade]],"Longitude")</f>
        <v>#NAME?</v>
      </c>
    </row>
    <row r="2472" spans="1:8" x14ac:dyDescent="0.25">
      <c r="A2472" t="s">
        <v>80</v>
      </c>
      <c r="B2472" t="s">
        <v>5232</v>
      </c>
      <c r="C2472" t="str">
        <f>Tabela2[[#This Row],[Localidade]]&amp;"/"&amp;Tabela2[[#This Row],[Estado]]</f>
        <v>Lambari D Oeste/MT</v>
      </c>
      <c r="D2472">
        <v>78278000</v>
      </c>
      <c r="E2472">
        <v>78279999</v>
      </c>
      <c r="F2472" t="e" vm="2316">
        <v>#VALUE!</v>
      </c>
      <c r="G2472" t="e" cm="1">
        <f t="array" aca="1" ref="G2472" ca="1">_FV(Tabela2[[#This Row],[Cidade]],"Latitude")</f>
        <v>#NAME?</v>
      </c>
      <c r="H2472" t="e" cm="1">
        <f t="array" aca="1" ref="H2472" ca="1">_FV(Tabela2[[#This Row],[Cidade]],"Longitude")</f>
        <v>#NAME?</v>
      </c>
    </row>
    <row r="2473" spans="1:8" x14ac:dyDescent="0.25">
      <c r="A2473" t="s">
        <v>80</v>
      </c>
      <c r="B2473" t="s">
        <v>1382</v>
      </c>
      <c r="C2473" t="str">
        <f>Tabela2[[#This Row],[Localidade]]&amp;"/"&amp;Tabela2[[#This Row],[Estado]]</f>
        <v>Lucas do Rio Verde/MT</v>
      </c>
      <c r="D2473">
        <v>78455000</v>
      </c>
      <c r="E2473">
        <v>78459999</v>
      </c>
      <c r="F2473" t="e" vm="2317">
        <v>#VALUE!</v>
      </c>
      <c r="G2473" t="e" cm="1">
        <f t="array" aca="1" ref="G2473" ca="1">_FV(Tabela2[[#This Row],[Cidade]],"Latitude")</f>
        <v>#NAME?</v>
      </c>
      <c r="H2473" t="e" cm="1">
        <f t="array" aca="1" ref="H2473" ca="1">_FV(Tabela2[[#This Row],[Cidade]],"Longitude")</f>
        <v>#NAME?</v>
      </c>
    </row>
    <row r="2474" spans="1:8" x14ac:dyDescent="0.25">
      <c r="A2474" t="s">
        <v>80</v>
      </c>
      <c r="B2474" t="s">
        <v>1383</v>
      </c>
      <c r="C2474" t="str">
        <f>Tabela2[[#This Row],[Localidade]]&amp;"/"&amp;Tabela2[[#This Row],[Estado]]</f>
        <v>Luciara/MT</v>
      </c>
      <c r="D2474">
        <v>78660000</v>
      </c>
      <c r="E2474">
        <v>78662999</v>
      </c>
      <c r="F2474" t="e" vm="2318">
        <v>#VALUE!</v>
      </c>
      <c r="G2474" t="e" cm="1">
        <f t="array" aca="1" ref="G2474" ca="1">_FV(Tabela2[[#This Row],[Cidade]],"Latitude")</f>
        <v>#NAME?</v>
      </c>
      <c r="H2474" t="e" cm="1">
        <f t="array" aca="1" ref="H2474" ca="1">_FV(Tabela2[[#This Row],[Cidade]],"Longitude")</f>
        <v>#NAME?</v>
      </c>
    </row>
    <row r="2475" spans="1:8" x14ac:dyDescent="0.25">
      <c r="A2475" t="s">
        <v>80</v>
      </c>
      <c r="B2475" t="s">
        <v>3431</v>
      </c>
      <c r="C2475" t="str">
        <f>Tabela2[[#This Row],[Localidade]]&amp;"/"&amp;Tabela2[[#This Row],[Estado]]</f>
        <v>Marcelandia/MT</v>
      </c>
      <c r="D2475">
        <v>78535000</v>
      </c>
      <c r="E2475">
        <v>78539999</v>
      </c>
      <c r="F2475" t="e" vm="2319">
        <v>#VALUE!</v>
      </c>
      <c r="G2475" t="e" cm="1">
        <f t="array" aca="1" ref="G2475" ca="1">_FV(Tabela2[[#This Row],[Cidade]],"Latitude")</f>
        <v>#NAME?</v>
      </c>
      <c r="H2475" t="e" cm="1">
        <f t="array" aca="1" ref="H2475" ca="1">_FV(Tabela2[[#This Row],[Cidade]],"Longitude")</f>
        <v>#NAME?</v>
      </c>
    </row>
    <row r="2476" spans="1:8" x14ac:dyDescent="0.25">
      <c r="A2476" t="s">
        <v>80</v>
      </c>
      <c r="B2476" t="s">
        <v>3189</v>
      </c>
      <c r="C2476" t="str">
        <f>Tabela2[[#This Row],[Localidade]]&amp;"/"&amp;Tabela2[[#This Row],[Estado]]</f>
        <v>Matupa/MT</v>
      </c>
      <c r="D2476">
        <v>78525000</v>
      </c>
      <c r="E2476">
        <v>78527999</v>
      </c>
      <c r="F2476" t="e" vm="2320">
        <v>#VALUE!</v>
      </c>
      <c r="G2476" t="e" cm="1">
        <f t="array" aca="1" ref="G2476" ca="1">_FV(Tabela2[[#This Row],[Cidade]],"Latitude")</f>
        <v>#NAME?</v>
      </c>
      <c r="H2476" t="e" cm="1">
        <f t="array" aca="1" ref="H2476" ca="1">_FV(Tabela2[[#This Row],[Cidade]],"Longitude")</f>
        <v>#NAME?</v>
      </c>
    </row>
    <row r="2477" spans="1:8" x14ac:dyDescent="0.25">
      <c r="A2477" t="s">
        <v>80</v>
      </c>
      <c r="B2477" t="s">
        <v>5233</v>
      </c>
      <c r="C2477" t="str">
        <f>Tabela2[[#This Row],[Localidade]]&amp;"/"&amp;Tabela2[[#This Row],[Estado]]</f>
        <v>Mirassol D Oeste/MT</v>
      </c>
      <c r="D2477">
        <v>78280000</v>
      </c>
      <c r="E2477">
        <v>78284999</v>
      </c>
      <c r="F2477" t="e" vm="2321">
        <v>#VALUE!</v>
      </c>
      <c r="G2477" t="e" cm="1">
        <f t="array" aca="1" ref="G2477" ca="1">_FV(Tabela2[[#This Row],[Cidade]],"Latitude")</f>
        <v>#NAME?</v>
      </c>
      <c r="H2477" t="e" cm="1">
        <f t="array" aca="1" ref="H2477" ca="1">_FV(Tabela2[[#This Row],[Cidade]],"Longitude")</f>
        <v>#NAME?</v>
      </c>
    </row>
    <row r="2478" spans="1:8" x14ac:dyDescent="0.25">
      <c r="A2478" t="s">
        <v>80</v>
      </c>
      <c r="B2478" t="s">
        <v>1384</v>
      </c>
      <c r="C2478" t="str">
        <f>Tabela2[[#This Row],[Localidade]]&amp;"/"&amp;Tabela2[[#This Row],[Estado]]</f>
        <v>Nobres/MT</v>
      </c>
      <c r="D2478">
        <v>78460000</v>
      </c>
      <c r="E2478">
        <v>78469999</v>
      </c>
      <c r="F2478" t="e" vm="2322">
        <v>#VALUE!</v>
      </c>
      <c r="G2478" t="e" cm="1">
        <f t="array" aca="1" ref="G2478" ca="1">_FV(Tabela2[[#This Row],[Cidade]],"Latitude")</f>
        <v>#NAME?</v>
      </c>
      <c r="H2478" t="e" cm="1">
        <f t="array" aca="1" ref="H2478" ca="1">_FV(Tabela2[[#This Row],[Cidade]],"Longitude")</f>
        <v>#NAME?</v>
      </c>
    </row>
    <row r="2479" spans="1:8" x14ac:dyDescent="0.25">
      <c r="A2479" t="s">
        <v>80</v>
      </c>
      <c r="B2479" t="s">
        <v>3432</v>
      </c>
      <c r="C2479" t="str">
        <f>Tabela2[[#This Row],[Localidade]]&amp;"/"&amp;Tabela2[[#This Row],[Estado]]</f>
        <v>Nortelandia/MT</v>
      </c>
      <c r="D2479">
        <v>78430000</v>
      </c>
      <c r="E2479">
        <v>78434999</v>
      </c>
      <c r="F2479" t="e" vm="2323">
        <v>#VALUE!</v>
      </c>
      <c r="G2479" t="e" cm="1">
        <f t="array" aca="1" ref="G2479" ca="1">_FV(Tabela2[[#This Row],[Cidade]],"Latitude")</f>
        <v>#NAME?</v>
      </c>
      <c r="H2479" t="e" cm="1">
        <f t="array" aca="1" ref="H2479" ca="1">_FV(Tabela2[[#This Row],[Cidade]],"Longitude")</f>
        <v>#NAME?</v>
      </c>
    </row>
    <row r="2480" spans="1:8" x14ac:dyDescent="0.25">
      <c r="A2480" t="s">
        <v>80</v>
      </c>
      <c r="B2480" t="s">
        <v>1385</v>
      </c>
      <c r="C2480" t="str">
        <f>Tabela2[[#This Row],[Localidade]]&amp;"/"&amp;Tabela2[[#This Row],[Estado]]</f>
        <v>Nossa Senhora do Livramento/MT</v>
      </c>
      <c r="D2480">
        <v>78170000</v>
      </c>
      <c r="E2480">
        <v>78174999</v>
      </c>
      <c r="F2480" t="e" vm="2324">
        <v>#VALUE!</v>
      </c>
      <c r="G2480" t="e" cm="1">
        <f t="array" aca="1" ref="G2480" ca="1">_FV(Tabela2[[#This Row],[Cidade]],"Latitude")</f>
        <v>#NAME?</v>
      </c>
      <c r="H2480" t="e" cm="1">
        <f t="array" aca="1" ref="H2480" ca="1">_FV(Tabela2[[#This Row],[Cidade]],"Longitude")</f>
        <v>#NAME?</v>
      </c>
    </row>
    <row r="2481" spans="1:8" x14ac:dyDescent="0.25">
      <c r="A2481" t="s">
        <v>80</v>
      </c>
      <c r="B2481" t="s">
        <v>1386</v>
      </c>
      <c r="C2481" t="str">
        <f>Tabela2[[#This Row],[Localidade]]&amp;"/"&amp;Tabela2[[#This Row],[Estado]]</f>
        <v>Nova Bandeirantes/MT</v>
      </c>
      <c r="D2481">
        <v>78565000</v>
      </c>
      <c r="E2481">
        <v>78569999</v>
      </c>
      <c r="F2481" t="e" vm="2325">
        <v>#VALUE!</v>
      </c>
      <c r="G2481" t="e" cm="1">
        <f t="array" aca="1" ref="G2481" ca="1">_FV(Tabela2[[#This Row],[Cidade]],"Latitude")</f>
        <v>#NAME?</v>
      </c>
      <c r="H2481" t="e" cm="1">
        <f t="array" aca="1" ref="H2481" ca="1">_FV(Tabela2[[#This Row],[Cidade]],"Longitude")</f>
        <v>#NAME?</v>
      </c>
    </row>
    <row r="2482" spans="1:8" x14ac:dyDescent="0.25">
      <c r="A2482" t="s">
        <v>80</v>
      </c>
      <c r="B2482" t="s">
        <v>3433</v>
      </c>
      <c r="C2482" t="str">
        <f>Tabela2[[#This Row],[Localidade]]&amp;"/"&amp;Tabela2[[#This Row],[Estado]]</f>
        <v>Nova Brasilandia/MT</v>
      </c>
      <c r="D2482">
        <v>78860000</v>
      </c>
      <c r="E2482">
        <v>78869999</v>
      </c>
      <c r="F2482" t="e" vm="2326">
        <v>#VALUE!</v>
      </c>
      <c r="G2482" t="e" cm="1">
        <f t="array" aca="1" ref="G2482" ca="1">_FV(Tabela2[[#This Row],[Cidade]],"Latitude")</f>
        <v>#NAME?</v>
      </c>
      <c r="H2482" t="e" cm="1">
        <f t="array" aca="1" ref="H2482" ca="1">_FV(Tabela2[[#This Row],[Cidade]],"Longitude")</f>
        <v>#NAME?</v>
      </c>
    </row>
    <row r="2483" spans="1:8" x14ac:dyDescent="0.25">
      <c r="A2483" t="s">
        <v>80</v>
      </c>
      <c r="B2483" t="s">
        <v>4371</v>
      </c>
      <c r="C2483" t="str">
        <f>Tabela2[[#This Row],[Localidade]]&amp;"/"&amp;Tabela2[[#This Row],[Estado]]</f>
        <v>Nova Canaa do Norte/MT</v>
      </c>
      <c r="D2483">
        <v>78515000</v>
      </c>
      <c r="E2483">
        <v>78519999</v>
      </c>
      <c r="F2483" t="e" vm="2327">
        <v>#VALUE!</v>
      </c>
      <c r="G2483" t="e" cm="1">
        <f t="array" aca="1" ref="G2483" ca="1">_FV(Tabela2[[#This Row],[Cidade]],"Latitude")</f>
        <v>#NAME?</v>
      </c>
      <c r="H2483" t="e" cm="1">
        <f t="array" aca="1" ref="H2483" ca="1">_FV(Tabela2[[#This Row],[Cidade]],"Longitude")</f>
        <v>#NAME?</v>
      </c>
    </row>
    <row r="2484" spans="1:8" x14ac:dyDescent="0.25">
      <c r="A2484" t="s">
        <v>80</v>
      </c>
      <c r="B2484" t="s">
        <v>1387</v>
      </c>
      <c r="C2484" t="str">
        <f>Tabela2[[#This Row],[Localidade]]&amp;"/"&amp;Tabela2[[#This Row],[Estado]]</f>
        <v>Nova Guarita/MT</v>
      </c>
      <c r="D2484">
        <v>78508000</v>
      </c>
      <c r="E2484">
        <v>78509999</v>
      </c>
      <c r="F2484" t="e" vm="2328">
        <v>#VALUE!</v>
      </c>
      <c r="G2484" t="e" cm="1">
        <f t="array" aca="1" ref="G2484" ca="1">_FV(Tabela2[[#This Row],[Cidade]],"Latitude")</f>
        <v>#NAME?</v>
      </c>
      <c r="H2484" t="e" cm="1">
        <f t="array" aca="1" ref="H2484" ca="1">_FV(Tabela2[[#This Row],[Cidade]],"Longitude")</f>
        <v>#NAME?</v>
      </c>
    </row>
    <row r="2485" spans="1:8" x14ac:dyDescent="0.25">
      <c r="A2485" t="s">
        <v>80</v>
      </c>
      <c r="B2485" t="s">
        <v>1388</v>
      </c>
      <c r="C2485" t="str">
        <f>Tabela2[[#This Row],[Localidade]]&amp;"/"&amp;Tabela2[[#This Row],[Estado]]</f>
        <v>Nova Lacerda/MT</v>
      </c>
      <c r="D2485">
        <v>78243000</v>
      </c>
      <c r="E2485">
        <v>78244999</v>
      </c>
      <c r="F2485" t="e" vm="2329">
        <v>#VALUE!</v>
      </c>
      <c r="G2485" t="e" cm="1">
        <f t="array" aca="1" ref="G2485" ca="1">_FV(Tabela2[[#This Row],[Cidade]],"Latitude")</f>
        <v>#NAME?</v>
      </c>
      <c r="H2485" t="e" cm="1">
        <f t="array" aca="1" ref="H2485" ca="1">_FV(Tabela2[[#This Row],[Cidade]],"Longitude")</f>
        <v>#NAME?</v>
      </c>
    </row>
    <row r="2486" spans="1:8" x14ac:dyDescent="0.25">
      <c r="A2486" t="s">
        <v>80</v>
      </c>
      <c r="B2486" t="s">
        <v>3434</v>
      </c>
      <c r="C2486" t="str">
        <f>Tabela2[[#This Row],[Localidade]]&amp;"/"&amp;Tabela2[[#This Row],[Estado]]</f>
        <v>Nova Marilandia/MT</v>
      </c>
      <c r="D2486">
        <v>78415000</v>
      </c>
      <c r="E2486">
        <v>78419999</v>
      </c>
      <c r="F2486" t="e" vm="2330">
        <v>#VALUE!</v>
      </c>
      <c r="G2486" t="e" cm="1">
        <f t="array" aca="1" ref="G2486" ca="1">_FV(Tabela2[[#This Row],[Cidade]],"Latitude")</f>
        <v>#NAME?</v>
      </c>
      <c r="H2486" t="e" cm="1">
        <f t="array" aca="1" ref="H2486" ca="1">_FV(Tabela2[[#This Row],[Cidade]],"Longitude")</f>
        <v>#NAME?</v>
      </c>
    </row>
    <row r="2487" spans="1:8" x14ac:dyDescent="0.25">
      <c r="A2487" t="s">
        <v>80</v>
      </c>
      <c r="B2487" t="s">
        <v>3190</v>
      </c>
      <c r="C2487" t="str">
        <f>Tabela2[[#This Row],[Localidade]]&amp;"/"&amp;Tabela2[[#This Row],[Estado]]</f>
        <v>Nova Maringa/MT</v>
      </c>
      <c r="D2487">
        <v>78445000</v>
      </c>
      <c r="E2487">
        <v>78449999</v>
      </c>
      <c r="F2487" t="e" vm="2331">
        <v>#VALUE!</v>
      </c>
      <c r="G2487" t="e" cm="1">
        <f t="array" aca="1" ref="G2487" ca="1">_FV(Tabela2[[#This Row],[Cidade]],"Latitude")</f>
        <v>#NAME?</v>
      </c>
      <c r="H2487" t="e" cm="1">
        <f t="array" aca="1" ref="H2487" ca="1">_FV(Tabela2[[#This Row],[Cidade]],"Longitude")</f>
        <v>#NAME?</v>
      </c>
    </row>
    <row r="2488" spans="1:8" x14ac:dyDescent="0.25">
      <c r="A2488" t="s">
        <v>80</v>
      </c>
      <c r="B2488" t="s">
        <v>1389</v>
      </c>
      <c r="C2488" t="str">
        <f>Tabela2[[#This Row],[Localidade]]&amp;"/"&amp;Tabela2[[#This Row],[Estado]]</f>
        <v>Nova Monte Verde/MT</v>
      </c>
      <c r="D2488">
        <v>78593000</v>
      </c>
      <c r="E2488">
        <v>78594999</v>
      </c>
      <c r="F2488" t="e" vm="2332">
        <v>#VALUE!</v>
      </c>
      <c r="G2488" t="e" cm="1">
        <f t="array" aca="1" ref="G2488" ca="1">_FV(Tabela2[[#This Row],[Cidade]],"Latitude")</f>
        <v>#NAME?</v>
      </c>
      <c r="H2488" t="e" cm="1">
        <f t="array" aca="1" ref="H2488" ca="1">_FV(Tabela2[[#This Row],[Cidade]],"Longitude")</f>
        <v>#NAME?</v>
      </c>
    </row>
    <row r="2489" spans="1:8" x14ac:dyDescent="0.25">
      <c r="A2489" t="s">
        <v>80</v>
      </c>
      <c r="B2489" t="s">
        <v>1390</v>
      </c>
      <c r="C2489" t="str">
        <f>Tabela2[[#This Row],[Localidade]]&amp;"/"&amp;Tabela2[[#This Row],[Estado]]</f>
        <v>Nova Mutum/MT</v>
      </c>
      <c r="D2489">
        <v>78450000</v>
      </c>
      <c r="E2489">
        <v>78452999</v>
      </c>
      <c r="F2489" t="e" vm="2333">
        <v>#VALUE!</v>
      </c>
      <c r="G2489" t="e" cm="1">
        <f t="array" aca="1" ref="G2489" ca="1">_FV(Tabela2[[#This Row],[Cidade]],"Latitude")</f>
        <v>#NAME?</v>
      </c>
      <c r="H2489" t="e" cm="1">
        <f t="array" aca="1" ref="H2489" ca="1">_FV(Tabela2[[#This Row],[Cidade]],"Longitude")</f>
        <v>#NAME?</v>
      </c>
    </row>
    <row r="2490" spans="1:8" x14ac:dyDescent="0.25">
      <c r="A2490" t="s">
        <v>80</v>
      </c>
      <c r="B2490" t="s">
        <v>3737</v>
      </c>
      <c r="C2490" t="str">
        <f>Tabela2[[#This Row],[Localidade]]&amp;"/"&amp;Tabela2[[#This Row],[Estado]]</f>
        <v>Nova Nazare/MT</v>
      </c>
      <c r="D2490">
        <v>78638000</v>
      </c>
      <c r="E2490">
        <v>78639999</v>
      </c>
      <c r="F2490" t="e" vm="2334">
        <v>#VALUE!</v>
      </c>
      <c r="G2490" t="e" cm="1">
        <f t="array" aca="1" ref="G2490" ca="1">_FV(Tabela2[[#This Row],[Cidade]],"Latitude")</f>
        <v>#NAME?</v>
      </c>
      <c r="H2490" t="e" cm="1">
        <f t="array" aca="1" ref="H2490" ca="1">_FV(Tabela2[[#This Row],[Cidade]],"Longitude")</f>
        <v>#NAME?</v>
      </c>
    </row>
    <row r="2491" spans="1:8" x14ac:dyDescent="0.25">
      <c r="A2491" t="s">
        <v>80</v>
      </c>
      <c r="B2491" t="s">
        <v>3947</v>
      </c>
      <c r="C2491" t="str">
        <f>Tabela2[[#This Row],[Localidade]]&amp;"/"&amp;Tabela2[[#This Row],[Estado]]</f>
        <v>Nova Olimpia/MT</v>
      </c>
      <c r="D2491">
        <v>78370000</v>
      </c>
      <c r="E2491">
        <v>78379999</v>
      </c>
      <c r="F2491" t="e" vm="2335">
        <v>#VALUE!</v>
      </c>
      <c r="G2491" t="e" cm="1">
        <f t="array" aca="1" ref="G2491" ca="1">_FV(Tabela2[[#This Row],[Cidade]],"Latitude")</f>
        <v>#NAME?</v>
      </c>
      <c r="H2491" t="e" cm="1">
        <f t="array" aca="1" ref="H2491" ca="1">_FV(Tabela2[[#This Row],[Cidade]],"Longitude")</f>
        <v>#NAME?</v>
      </c>
    </row>
    <row r="2492" spans="1:8" x14ac:dyDescent="0.25">
      <c r="A2492" t="s">
        <v>80</v>
      </c>
      <c r="B2492" t="s">
        <v>1391</v>
      </c>
      <c r="C2492" t="str">
        <f>Tabela2[[#This Row],[Localidade]]&amp;"/"&amp;Tabela2[[#This Row],[Estado]]</f>
        <v>Nova Santa Helena/MT</v>
      </c>
      <c r="D2492">
        <v>78548000</v>
      </c>
      <c r="E2492">
        <v>78549999</v>
      </c>
      <c r="F2492" t="e" vm="2336">
        <v>#VALUE!</v>
      </c>
      <c r="G2492" t="e" cm="1">
        <f t="array" aca="1" ref="G2492" ca="1">_FV(Tabela2[[#This Row],[Cidade]],"Latitude")</f>
        <v>#NAME?</v>
      </c>
      <c r="H2492" t="e" cm="1">
        <f t="array" aca="1" ref="H2492" ca="1">_FV(Tabela2[[#This Row],[Cidade]],"Longitude")</f>
        <v>#NAME?</v>
      </c>
    </row>
    <row r="2493" spans="1:8" x14ac:dyDescent="0.25">
      <c r="A2493" t="s">
        <v>80</v>
      </c>
      <c r="B2493" t="s">
        <v>4372</v>
      </c>
      <c r="C2493" t="str">
        <f>Tabela2[[#This Row],[Localidade]]&amp;"/"&amp;Tabela2[[#This Row],[Estado]]</f>
        <v>Nova Ubirata/MT</v>
      </c>
      <c r="D2493">
        <v>78888000</v>
      </c>
      <c r="E2493">
        <v>78889999</v>
      </c>
      <c r="F2493" t="e" vm="2337">
        <v>#VALUE!</v>
      </c>
      <c r="G2493" t="e" cm="1">
        <f t="array" aca="1" ref="G2493" ca="1">_FV(Tabela2[[#This Row],[Cidade]],"Latitude")</f>
        <v>#NAME?</v>
      </c>
      <c r="H2493" t="e" cm="1">
        <f t="array" aca="1" ref="H2493" ca="1">_FV(Tabela2[[#This Row],[Cidade]],"Longitude")</f>
        <v>#NAME?</v>
      </c>
    </row>
    <row r="2494" spans="1:8" x14ac:dyDescent="0.25">
      <c r="A2494" t="s">
        <v>80</v>
      </c>
      <c r="B2494" t="s">
        <v>1392</v>
      </c>
      <c r="C2494" t="str">
        <f>Tabela2[[#This Row],[Localidade]]&amp;"/"&amp;Tabela2[[#This Row],[Estado]]</f>
        <v>Nova Xavantina/MT</v>
      </c>
      <c r="D2494">
        <v>78690000</v>
      </c>
      <c r="E2494">
        <v>78694999</v>
      </c>
      <c r="F2494" t="e" vm="2338">
        <v>#VALUE!</v>
      </c>
      <c r="G2494" t="e" cm="1">
        <f t="array" aca="1" ref="G2494" ca="1">_FV(Tabela2[[#This Row],[Cidade]],"Latitude")</f>
        <v>#NAME?</v>
      </c>
      <c r="H2494" t="e" cm="1">
        <f t="array" aca="1" ref="H2494" ca="1">_FV(Tabela2[[#This Row],[Cidade]],"Longitude")</f>
        <v>#NAME?</v>
      </c>
    </row>
    <row r="2495" spans="1:8" x14ac:dyDescent="0.25">
      <c r="A2495" t="s">
        <v>80</v>
      </c>
      <c r="B2495" t="s">
        <v>1393</v>
      </c>
      <c r="C2495" t="str">
        <f>Tabela2[[#This Row],[Localidade]]&amp;"/"&amp;Tabela2[[#This Row],[Estado]]</f>
        <v>Novo Horizonte do Norte/MT</v>
      </c>
      <c r="D2495">
        <v>78570000</v>
      </c>
      <c r="E2495">
        <v>78572999</v>
      </c>
      <c r="F2495" t="e" vm="2339">
        <v>#VALUE!</v>
      </c>
      <c r="G2495" t="e" cm="1">
        <f t="array" aca="1" ref="G2495" ca="1">_FV(Tabela2[[#This Row],[Cidade]],"Latitude")</f>
        <v>#NAME?</v>
      </c>
      <c r="H2495" t="e" cm="1">
        <f t="array" aca="1" ref="H2495" ca="1">_FV(Tabela2[[#This Row],[Cidade]],"Longitude")</f>
        <v>#NAME?</v>
      </c>
    </row>
    <row r="2496" spans="1:8" x14ac:dyDescent="0.25">
      <c r="A2496" t="s">
        <v>80</v>
      </c>
      <c r="B2496" t="s">
        <v>1394</v>
      </c>
      <c r="C2496" t="str">
        <f>Tabela2[[#This Row],[Localidade]]&amp;"/"&amp;Tabela2[[#This Row],[Estado]]</f>
        <v>Novo Mundo/MT</v>
      </c>
      <c r="D2496">
        <v>78528000</v>
      </c>
      <c r="E2496">
        <v>78529999</v>
      </c>
      <c r="F2496" t="e" vm="2340">
        <v>#VALUE!</v>
      </c>
      <c r="G2496" t="e" cm="1">
        <f t="array" aca="1" ref="G2496" ca="1">_FV(Tabela2[[#This Row],[Cidade]],"Latitude")</f>
        <v>#NAME?</v>
      </c>
      <c r="H2496" t="e" cm="1">
        <f t="array" aca="1" ref="H2496" ca="1">_FV(Tabela2[[#This Row],[Cidade]],"Longitude")</f>
        <v>#NAME?</v>
      </c>
    </row>
    <row r="2497" spans="1:8" x14ac:dyDescent="0.25">
      <c r="A2497" t="s">
        <v>80</v>
      </c>
      <c r="B2497" t="s">
        <v>4764</v>
      </c>
      <c r="C2497" t="str">
        <f>Tabela2[[#This Row],[Localidade]]&amp;"/"&amp;Tabela2[[#This Row],[Estado]]</f>
        <v>Novo Santo Antonio/MT</v>
      </c>
      <c r="D2497">
        <v>78674000</v>
      </c>
      <c r="E2497">
        <v>78674999</v>
      </c>
      <c r="F2497" t="e" vm="2341">
        <v>#VALUE!</v>
      </c>
      <c r="G2497" t="e" cm="1">
        <f t="array" aca="1" ref="G2497" ca="1">_FV(Tabela2[[#This Row],[Cidade]],"Latitude")</f>
        <v>#NAME?</v>
      </c>
      <c r="H2497" t="e" cm="1">
        <f t="array" aca="1" ref="H2497" ca="1">_FV(Tabela2[[#This Row],[Cidade]],"Longitude")</f>
        <v>#NAME?</v>
      </c>
    </row>
    <row r="2498" spans="1:8" x14ac:dyDescent="0.25">
      <c r="A2498" t="s">
        <v>80</v>
      </c>
      <c r="B2498" t="s">
        <v>4373</v>
      </c>
      <c r="C2498" t="str">
        <f>Tabela2[[#This Row],[Localidade]]&amp;"/"&amp;Tabela2[[#This Row],[Estado]]</f>
        <v>Novo Sao Joaquim/MT</v>
      </c>
      <c r="D2498">
        <v>78625000</v>
      </c>
      <c r="E2498">
        <v>78627999</v>
      </c>
      <c r="F2498" t="e" vm="2342">
        <v>#VALUE!</v>
      </c>
      <c r="G2498" t="e" cm="1">
        <f t="array" aca="1" ref="G2498" ca="1">_FV(Tabela2[[#This Row],[Cidade]],"Latitude")</f>
        <v>#NAME?</v>
      </c>
      <c r="H2498" t="e" cm="1">
        <f t="array" aca="1" ref="H2498" ca="1">_FV(Tabela2[[#This Row],[Cidade]],"Longitude")</f>
        <v>#NAME?</v>
      </c>
    </row>
    <row r="2499" spans="1:8" x14ac:dyDescent="0.25">
      <c r="A2499" t="s">
        <v>80</v>
      </c>
      <c r="B2499" t="s">
        <v>3191</v>
      </c>
      <c r="C2499" t="str">
        <f>Tabela2[[#This Row],[Localidade]]&amp;"/"&amp;Tabela2[[#This Row],[Estado]]</f>
        <v>Paranaita/MT</v>
      </c>
      <c r="D2499">
        <v>78590000</v>
      </c>
      <c r="E2499">
        <v>78592999</v>
      </c>
      <c r="F2499" t="e" vm="2343">
        <v>#VALUE!</v>
      </c>
      <c r="G2499" t="e" cm="1">
        <f t="array" aca="1" ref="G2499" ca="1">_FV(Tabela2[[#This Row],[Cidade]],"Latitude")</f>
        <v>#NAME?</v>
      </c>
      <c r="H2499" t="e" cm="1">
        <f t="array" aca="1" ref="H2499" ca="1">_FV(Tabela2[[#This Row],[Cidade]],"Longitude")</f>
        <v>#NAME?</v>
      </c>
    </row>
    <row r="2500" spans="1:8" x14ac:dyDescent="0.25">
      <c r="A2500" t="s">
        <v>80</v>
      </c>
      <c r="B2500" t="s">
        <v>1395</v>
      </c>
      <c r="C2500" t="str">
        <f>Tabela2[[#This Row],[Localidade]]&amp;"/"&amp;Tabela2[[#This Row],[Estado]]</f>
        <v>Paranatinga/MT</v>
      </c>
      <c r="D2500">
        <v>78870000</v>
      </c>
      <c r="E2500">
        <v>78874999</v>
      </c>
      <c r="F2500" t="e" vm="2344">
        <v>#VALUE!</v>
      </c>
      <c r="G2500" t="e" cm="1">
        <f t="array" aca="1" ref="G2500" ca="1">_FV(Tabela2[[#This Row],[Cidade]],"Latitude")</f>
        <v>#NAME?</v>
      </c>
      <c r="H2500" t="e" cm="1">
        <f t="array" aca="1" ref="H2500" ca="1">_FV(Tabela2[[#This Row],[Cidade]],"Longitude")</f>
        <v>#NAME?</v>
      </c>
    </row>
    <row r="2501" spans="1:8" x14ac:dyDescent="0.25">
      <c r="A2501" t="s">
        <v>80</v>
      </c>
      <c r="B2501" t="s">
        <v>1396</v>
      </c>
      <c r="C2501" t="str">
        <f>Tabela2[[#This Row],[Localidade]]&amp;"/"&amp;Tabela2[[#This Row],[Estado]]</f>
        <v>Pedra Preta/MT</v>
      </c>
      <c r="D2501">
        <v>78795000</v>
      </c>
      <c r="E2501">
        <v>78799999</v>
      </c>
      <c r="F2501" t="e" vm="2345">
        <v>#VALUE!</v>
      </c>
      <c r="G2501" t="e" cm="1">
        <f t="array" aca="1" ref="G2501" ca="1">_FV(Tabela2[[#This Row],[Cidade]],"Latitude")</f>
        <v>#NAME?</v>
      </c>
      <c r="H2501" t="e" cm="1">
        <f t="array" aca="1" ref="H2501" ca="1">_FV(Tabela2[[#This Row],[Cidade]],"Longitude")</f>
        <v>#NAME?</v>
      </c>
    </row>
    <row r="2502" spans="1:8" x14ac:dyDescent="0.25">
      <c r="A2502" t="s">
        <v>80</v>
      </c>
      <c r="B2502" t="s">
        <v>1397</v>
      </c>
      <c r="C2502" t="str">
        <f>Tabela2[[#This Row],[Localidade]]&amp;"/"&amp;Tabela2[[#This Row],[Estado]]</f>
        <v>Peixoto de Azevedo/MT</v>
      </c>
      <c r="D2502">
        <v>78530000</v>
      </c>
      <c r="E2502">
        <v>78534999</v>
      </c>
      <c r="F2502" t="e" vm="2346">
        <v>#VALUE!</v>
      </c>
      <c r="G2502" t="e" cm="1">
        <f t="array" aca="1" ref="G2502" ca="1">_FV(Tabela2[[#This Row],[Cidade]],"Latitude")</f>
        <v>#NAME?</v>
      </c>
      <c r="H2502" t="e" cm="1">
        <f t="array" aca="1" ref="H2502" ca="1">_FV(Tabela2[[#This Row],[Cidade]],"Longitude")</f>
        <v>#NAME?</v>
      </c>
    </row>
    <row r="2503" spans="1:8" x14ac:dyDescent="0.25">
      <c r="A2503" t="s">
        <v>80</v>
      </c>
      <c r="B2503" t="s">
        <v>1398</v>
      </c>
      <c r="C2503" t="str">
        <f>Tabela2[[#This Row],[Localidade]]&amp;"/"&amp;Tabela2[[#This Row],[Estado]]</f>
        <v>Planalto da Serra/MT</v>
      </c>
      <c r="D2503">
        <v>78855000</v>
      </c>
      <c r="E2503">
        <v>78859999</v>
      </c>
      <c r="F2503" t="e" vm="2347">
        <v>#VALUE!</v>
      </c>
      <c r="G2503" t="e" cm="1">
        <f t="array" aca="1" ref="G2503" ca="1">_FV(Tabela2[[#This Row],[Cidade]],"Latitude")</f>
        <v>#NAME?</v>
      </c>
      <c r="H2503" t="e" cm="1">
        <f t="array" aca="1" ref="H2503" ca="1">_FV(Tabela2[[#This Row],[Cidade]],"Longitude")</f>
        <v>#NAME?</v>
      </c>
    </row>
    <row r="2504" spans="1:8" x14ac:dyDescent="0.25">
      <c r="A2504" t="s">
        <v>80</v>
      </c>
      <c r="B2504" t="s">
        <v>3738</v>
      </c>
      <c r="C2504" t="str">
        <f>Tabela2[[#This Row],[Localidade]]&amp;"/"&amp;Tabela2[[#This Row],[Estado]]</f>
        <v>Pocone/MT</v>
      </c>
      <c r="D2504">
        <v>78175000</v>
      </c>
      <c r="E2504">
        <v>78179999</v>
      </c>
      <c r="F2504" t="e" vm="2348">
        <v>#VALUE!</v>
      </c>
      <c r="G2504" t="e" cm="1">
        <f t="array" aca="1" ref="G2504" ca="1">_FV(Tabela2[[#This Row],[Cidade]],"Latitude")</f>
        <v>#NAME?</v>
      </c>
      <c r="H2504" t="e" cm="1">
        <f t="array" aca="1" ref="H2504" ca="1">_FV(Tabela2[[#This Row],[Cidade]],"Longitude")</f>
        <v>#NAME?</v>
      </c>
    </row>
    <row r="2505" spans="1:8" x14ac:dyDescent="0.25">
      <c r="A2505" t="s">
        <v>80</v>
      </c>
      <c r="B2505" t="s">
        <v>5337</v>
      </c>
      <c r="C2505" t="str">
        <f>Tabela2[[#This Row],[Localidade]]&amp;"/"&amp;Tabela2[[#This Row],[Estado]]</f>
        <v>Pontal do ArAguaia/MT</v>
      </c>
      <c r="D2505">
        <v>78698000</v>
      </c>
      <c r="E2505">
        <v>78699999</v>
      </c>
      <c r="F2505" t="e" vm="2349">
        <v>#VALUE!</v>
      </c>
      <c r="G2505" t="e" cm="1">
        <f t="array" aca="1" ref="G2505" ca="1">_FV(Tabela2[[#This Row],[Cidade]],"Latitude")</f>
        <v>#NAME?</v>
      </c>
      <c r="H2505" t="e" cm="1">
        <f t="array" aca="1" ref="H2505" ca="1">_FV(Tabela2[[#This Row],[Cidade]],"Longitude")</f>
        <v>#NAME?</v>
      </c>
    </row>
    <row r="2506" spans="1:8" x14ac:dyDescent="0.25">
      <c r="A2506" t="s">
        <v>80</v>
      </c>
      <c r="B2506" t="s">
        <v>1399</v>
      </c>
      <c r="C2506" t="str">
        <f>Tabela2[[#This Row],[Localidade]]&amp;"/"&amp;Tabela2[[#This Row],[Estado]]</f>
        <v>Ponte Branca/MT</v>
      </c>
      <c r="D2506">
        <v>78610000</v>
      </c>
      <c r="E2506">
        <v>78612999</v>
      </c>
      <c r="F2506" t="e" vm="2350">
        <v>#VALUE!</v>
      </c>
      <c r="G2506" t="e" cm="1">
        <f t="array" aca="1" ref="G2506" ca="1">_FV(Tabela2[[#This Row],[Cidade]],"Latitude")</f>
        <v>#NAME?</v>
      </c>
      <c r="H2506" t="e" cm="1">
        <f t="array" aca="1" ref="H2506" ca="1">_FV(Tabela2[[#This Row],[Cidade]],"Longitude")</f>
        <v>#NAME?</v>
      </c>
    </row>
    <row r="2507" spans="1:8" x14ac:dyDescent="0.25">
      <c r="A2507" t="s">
        <v>80</v>
      </c>
      <c r="B2507" t="s">
        <v>1400</v>
      </c>
      <c r="C2507" t="str">
        <f>Tabela2[[#This Row],[Localidade]]&amp;"/"&amp;Tabela2[[#This Row],[Estado]]</f>
        <v>Pontes e Lacerda/MT</v>
      </c>
      <c r="D2507">
        <v>78250000</v>
      </c>
      <c r="E2507">
        <v>78252999</v>
      </c>
      <c r="F2507" t="e" vm="2351">
        <v>#VALUE!</v>
      </c>
      <c r="G2507" t="e" cm="1">
        <f t="array" aca="1" ref="G2507" ca="1">_FV(Tabela2[[#This Row],[Cidade]],"Latitude")</f>
        <v>#NAME?</v>
      </c>
      <c r="H2507" t="e" cm="1">
        <f t="array" aca="1" ref="H2507" ca="1">_FV(Tabela2[[#This Row],[Cidade]],"Longitude")</f>
        <v>#NAME?</v>
      </c>
    </row>
    <row r="2508" spans="1:8" x14ac:dyDescent="0.25">
      <c r="A2508" t="s">
        <v>80</v>
      </c>
      <c r="B2508" t="s">
        <v>1401</v>
      </c>
      <c r="C2508" t="str">
        <f>Tabela2[[#This Row],[Localidade]]&amp;"/"&amp;Tabela2[[#This Row],[Estado]]</f>
        <v>Porto Alegre do Norte/MT</v>
      </c>
      <c r="D2508">
        <v>78655000</v>
      </c>
      <c r="E2508">
        <v>78657999</v>
      </c>
      <c r="F2508" t="e" vm="2352">
        <v>#VALUE!</v>
      </c>
      <c r="G2508" t="e" cm="1">
        <f t="array" aca="1" ref="G2508" ca="1">_FV(Tabela2[[#This Row],[Cidade]],"Latitude")</f>
        <v>#NAME?</v>
      </c>
      <c r="H2508" t="e" cm="1">
        <f t="array" aca="1" ref="H2508" ca="1">_FV(Tabela2[[#This Row],[Cidade]],"Longitude")</f>
        <v>#NAME?</v>
      </c>
    </row>
    <row r="2509" spans="1:8" x14ac:dyDescent="0.25">
      <c r="A2509" t="s">
        <v>80</v>
      </c>
      <c r="B2509" t="s">
        <v>4850</v>
      </c>
      <c r="C2509" t="str">
        <f>Tabela2[[#This Row],[Localidade]]&amp;"/"&amp;Tabela2[[#This Row],[Estado]]</f>
        <v>Porto dos Gauchos/MT</v>
      </c>
      <c r="D2509">
        <v>78560000</v>
      </c>
      <c r="E2509">
        <v>78562999</v>
      </c>
      <c r="F2509" t="e" vm="2353">
        <v>#VALUE!</v>
      </c>
      <c r="G2509" t="e" cm="1">
        <f t="array" aca="1" ref="G2509" ca="1">_FV(Tabela2[[#This Row],[Cidade]],"Latitude")</f>
        <v>#NAME?</v>
      </c>
      <c r="H2509" t="e" cm="1">
        <f t="array" aca="1" ref="H2509" ca="1">_FV(Tabela2[[#This Row],[Cidade]],"Longitude")</f>
        <v>#NAME?</v>
      </c>
    </row>
    <row r="2510" spans="1:8" x14ac:dyDescent="0.25">
      <c r="A2510" t="s">
        <v>80</v>
      </c>
      <c r="B2510" t="s">
        <v>4374</v>
      </c>
      <c r="C2510" t="str">
        <f>Tabela2[[#This Row],[Localidade]]&amp;"/"&amp;Tabela2[[#This Row],[Estado]]</f>
        <v>Porto Esperidiao/MT</v>
      </c>
      <c r="D2510">
        <v>78240000</v>
      </c>
      <c r="E2510">
        <v>78242999</v>
      </c>
      <c r="F2510" t="e" vm="2354">
        <v>#VALUE!</v>
      </c>
      <c r="G2510" t="e" cm="1">
        <f t="array" aca="1" ref="G2510" ca="1">_FV(Tabela2[[#This Row],[Cidade]],"Latitude")</f>
        <v>#NAME?</v>
      </c>
      <c r="H2510" t="e" cm="1">
        <f t="array" aca="1" ref="H2510" ca="1">_FV(Tabela2[[#This Row],[Cidade]],"Longitude")</f>
        <v>#NAME?</v>
      </c>
    </row>
    <row r="2511" spans="1:8" x14ac:dyDescent="0.25">
      <c r="A2511" t="s">
        <v>80</v>
      </c>
      <c r="B2511" t="s">
        <v>1402</v>
      </c>
      <c r="C2511" t="str">
        <f>Tabela2[[#This Row],[Localidade]]&amp;"/"&amp;Tabela2[[#This Row],[Estado]]</f>
        <v>Porto Estrela/MT</v>
      </c>
      <c r="D2511">
        <v>78398000</v>
      </c>
      <c r="E2511">
        <v>78399999</v>
      </c>
      <c r="F2511" t="e" vm="2355">
        <v>#VALUE!</v>
      </c>
      <c r="G2511" t="e" cm="1">
        <f t="array" aca="1" ref="G2511" ca="1">_FV(Tabela2[[#This Row],[Cidade]],"Latitude")</f>
        <v>#NAME?</v>
      </c>
      <c r="H2511" t="e" cm="1">
        <f t="array" aca="1" ref="H2511" ca="1">_FV(Tabela2[[#This Row],[Cidade]],"Longitude")</f>
        <v>#NAME?</v>
      </c>
    </row>
    <row r="2512" spans="1:8" x14ac:dyDescent="0.25">
      <c r="A2512" t="s">
        <v>80</v>
      </c>
      <c r="B2512" t="s">
        <v>3739</v>
      </c>
      <c r="C2512" t="str">
        <f>Tabela2[[#This Row],[Localidade]]&amp;"/"&amp;Tabela2[[#This Row],[Estado]]</f>
        <v>Poxoreu/MT</v>
      </c>
      <c r="D2512">
        <v>78800000</v>
      </c>
      <c r="E2512">
        <v>78809999</v>
      </c>
      <c r="F2512" t="s">
        <v>5406</v>
      </c>
      <c r="G2512" t="e" cm="1" vm="188">
        <f t="array" ref="G2512">_FV(Tabela2[[#This Row],[Cidade]],"Latitude")</f>
        <v>#VALUE!</v>
      </c>
      <c r="H2512" t="e" cm="1" vm="189">
        <f t="array" ref="H2512">_FV(Tabela2[[#This Row],[Cidade]],"Longitude")</f>
        <v>#VALUE!</v>
      </c>
    </row>
    <row r="2513" spans="1:8" x14ac:dyDescent="0.25">
      <c r="A2513" t="s">
        <v>80</v>
      </c>
      <c r="B2513" t="s">
        <v>1403</v>
      </c>
      <c r="C2513" t="str">
        <f>Tabela2[[#This Row],[Localidade]]&amp;"/"&amp;Tabela2[[#This Row],[Estado]]</f>
        <v>Primavera do Leste/MT</v>
      </c>
      <c r="D2513">
        <v>78850000</v>
      </c>
      <c r="E2513">
        <v>78854999</v>
      </c>
      <c r="F2513" t="e" vm="2356">
        <v>#VALUE!</v>
      </c>
      <c r="G2513" t="e" cm="1">
        <f t="array" aca="1" ref="G2513" ca="1">_FV(Tabela2[[#This Row],[Cidade]],"Latitude")</f>
        <v>#NAME?</v>
      </c>
      <c r="H2513" t="e" cm="1">
        <f t="array" aca="1" ref="H2513" ca="1">_FV(Tabela2[[#This Row],[Cidade]],"Longitude")</f>
        <v>#NAME?</v>
      </c>
    </row>
    <row r="2514" spans="1:8" x14ac:dyDescent="0.25">
      <c r="A2514" t="s">
        <v>80</v>
      </c>
      <c r="B2514" t="s">
        <v>5176</v>
      </c>
      <c r="C2514" t="str">
        <f>Tabela2[[#This Row],[Localidade]]&amp;"/"&amp;Tabela2[[#This Row],[Estado]]</f>
        <v>Querencia/MT</v>
      </c>
      <c r="D2514">
        <v>78643000</v>
      </c>
      <c r="E2514">
        <v>78644999</v>
      </c>
      <c r="F2514" t="e" vm="2357">
        <v>#VALUE!</v>
      </c>
      <c r="G2514" t="e" cm="1">
        <f t="array" aca="1" ref="G2514" ca="1">_FV(Tabela2[[#This Row],[Cidade]],"Latitude")</f>
        <v>#NAME?</v>
      </c>
      <c r="H2514" t="e" cm="1">
        <f t="array" aca="1" ref="H2514" ca="1">_FV(Tabela2[[#This Row],[Cidade]],"Longitude")</f>
        <v>#NAME?</v>
      </c>
    </row>
    <row r="2515" spans="1:8" x14ac:dyDescent="0.25">
      <c r="A2515" t="s">
        <v>80</v>
      </c>
      <c r="B2515" t="s">
        <v>3563</v>
      </c>
      <c r="C2515" t="str">
        <f>Tabela2[[#This Row],[Localidade]]&amp;"/"&amp;Tabela2[[#This Row],[Estado]]</f>
        <v>Reserva do Cabacal/MT</v>
      </c>
      <c r="D2515">
        <v>78265000</v>
      </c>
      <c r="E2515">
        <v>78269999</v>
      </c>
      <c r="F2515" t="e" vm="2358">
        <v>#VALUE!</v>
      </c>
      <c r="G2515" t="e" cm="1">
        <f t="array" aca="1" ref="G2515" ca="1">_FV(Tabela2[[#This Row],[Cidade]],"Latitude")</f>
        <v>#NAME?</v>
      </c>
      <c r="H2515" t="e" cm="1">
        <f t="array" aca="1" ref="H2515" ca="1">_FV(Tabela2[[#This Row],[Cidade]],"Longitude")</f>
        <v>#NAME?</v>
      </c>
    </row>
    <row r="2516" spans="1:8" x14ac:dyDescent="0.25">
      <c r="A2516" t="s">
        <v>80</v>
      </c>
      <c r="B2516" t="s">
        <v>4375</v>
      </c>
      <c r="C2516" t="str">
        <f>Tabela2[[#This Row],[Localidade]]&amp;"/"&amp;Tabela2[[#This Row],[Estado]]</f>
        <v>Ribeirao Cascalheira/MT</v>
      </c>
      <c r="D2516">
        <v>78675000</v>
      </c>
      <c r="E2516">
        <v>78677999</v>
      </c>
      <c r="F2516" t="e" vm="2359">
        <v>#VALUE!</v>
      </c>
      <c r="G2516" t="e" cm="1">
        <f t="array" aca="1" ref="G2516" ca="1">_FV(Tabela2[[#This Row],[Cidade]],"Latitude")</f>
        <v>#NAME?</v>
      </c>
      <c r="H2516" t="e" cm="1">
        <f t="array" aca="1" ref="H2516" ca="1">_FV(Tabela2[[#This Row],[Cidade]],"Longitude")</f>
        <v>#NAME?</v>
      </c>
    </row>
    <row r="2517" spans="1:8" x14ac:dyDescent="0.25">
      <c r="A2517" t="s">
        <v>80</v>
      </c>
      <c r="B2517" t="s">
        <v>4376</v>
      </c>
      <c r="C2517" t="str">
        <f>Tabela2[[#This Row],[Localidade]]&amp;"/"&amp;Tabela2[[#This Row],[Estado]]</f>
        <v>Ribeiraozinho/MT</v>
      </c>
      <c r="D2517">
        <v>78613000</v>
      </c>
      <c r="E2517">
        <v>78614999</v>
      </c>
      <c r="F2517" t="e" vm="2360">
        <v>#VALUE!</v>
      </c>
      <c r="G2517" t="e" cm="1">
        <f t="array" aca="1" ref="G2517" ca="1">_FV(Tabela2[[#This Row],[Cidade]],"Latitude")</f>
        <v>#NAME?</v>
      </c>
      <c r="H2517" t="e" cm="1">
        <f t="array" aca="1" ref="H2517" ca="1">_FV(Tabela2[[#This Row],[Cidade]],"Longitude")</f>
        <v>#NAME?</v>
      </c>
    </row>
    <row r="2518" spans="1:8" x14ac:dyDescent="0.25">
      <c r="A2518" t="s">
        <v>80</v>
      </c>
      <c r="B2518" t="s">
        <v>111</v>
      </c>
      <c r="C2518" t="str">
        <f>Tabela2[[#This Row],[Localidade]]&amp;"/"&amp;Tabela2[[#This Row],[Estado]]</f>
        <v>Rio Branco/MT</v>
      </c>
      <c r="D2518">
        <v>78275000</v>
      </c>
      <c r="E2518">
        <v>78277999</v>
      </c>
      <c r="F2518" t="e" vm="2361">
        <v>#VALUE!</v>
      </c>
      <c r="G2518" t="e" cm="1">
        <f t="array" aca="1" ref="G2518" ca="1">_FV(Tabela2[[#This Row],[Cidade]],"Latitude")</f>
        <v>#NAME?</v>
      </c>
      <c r="H2518" t="e" cm="1">
        <f t="array" aca="1" ref="H2518" ca="1">_FV(Tabela2[[#This Row],[Cidade]],"Longitude")</f>
        <v>#NAME?</v>
      </c>
    </row>
    <row r="2519" spans="1:8" x14ac:dyDescent="0.25">
      <c r="A2519" t="s">
        <v>80</v>
      </c>
      <c r="B2519" t="s">
        <v>3435</v>
      </c>
      <c r="C2519" t="str">
        <f>Tabela2[[#This Row],[Localidade]]&amp;"/"&amp;Tabela2[[#This Row],[Estado]]</f>
        <v>Rondolandia/MT</v>
      </c>
      <c r="D2519">
        <v>78338000</v>
      </c>
      <c r="E2519">
        <v>78339999</v>
      </c>
      <c r="F2519" t="e" vm="2362">
        <v>#VALUE!</v>
      </c>
      <c r="G2519" t="e" cm="1">
        <f t="array" aca="1" ref="G2519" ca="1">_FV(Tabela2[[#This Row],[Cidade]],"Latitude")</f>
        <v>#NAME?</v>
      </c>
      <c r="H2519" t="e" cm="1">
        <f t="array" aca="1" ref="H2519" ca="1">_FV(Tabela2[[#This Row],[Cidade]],"Longitude")</f>
        <v>#NAME?</v>
      </c>
    </row>
    <row r="2520" spans="1:8" x14ac:dyDescent="0.25">
      <c r="A2520" t="s">
        <v>80</v>
      </c>
      <c r="B2520" t="s">
        <v>5026</v>
      </c>
      <c r="C2520" t="str">
        <f>Tabela2[[#This Row],[Localidade]]&amp;"/"&amp;Tabela2[[#This Row],[Estado]]</f>
        <v>Rondonopolis/MT</v>
      </c>
      <c r="D2520">
        <v>78700001</v>
      </c>
      <c r="E2520">
        <v>78759999</v>
      </c>
      <c r="F2520" t="e" vm="2363">
        <v>#VALUE!</v>
      </c>
      <c r="G2520" t="e" cm="1">
        <f t="array" aca="1" ref="G2520" ca="1">_FV(Tabela2[[#This Row],[Cidade]],"Latitude")</f>
        <v>#NAME?</v>
      </c>
      <c r="H2520" t="e" cm="1">
        <f t="array" aca="1" ref="H2520" ca="1">_FV(Tabela2[[#This Row],[Cidade]],"Longitude")</f>
        <v>#NAME?</v>
      </c>
    </row>
    <row r="2521" spans="1:8" x14ac:dyDescent="0.25">
      <c r="A2521" t="s">
        <v>80</v>
      </c>
      <c r="B2521" t="s">
        <v>5026</v>
      </c>
      <c r="C2521" t="str">
        <f>Tabela2[[#This Row],[Localidade]]&amp;"/"&amp;Tabela2[[#This Row],[Estado]]</f>
        <v>Rondonopolis/MT</v>
      </c>
      <c r="D2521">
        <v>78700001</v>
      </c>
      <c r="E2521">
        <v>78750999</v>
      </c>
      <c r="F2521" t="e" vm="2363">
        <v>#VALUE!</v>
      </c>
      <c r="G2521" t="e" cm="1">
        <f t="array" aca="1" ref="G2521" ca="1">_FV(Tabela2[[#This Row],[Cidade]],"Latitude")</f>
        <v>#NAME?</v>
      </c>
      <c r="H2521" t="e" cm="1">
        <f t="array" aca="1" ref="H2521" ca="1">_FV(Tabela2[[#This Row],[Cidade]],"Longitude")</f>
        <v>#NAME?</v>
      </c>
    </row>
    <row r="2522" spans="1:8" x14ac:dyDescent="0.25">
      <c r="A2522" t="s">
        <v>80</v>
      </c>
      <c r="B2522" t="s">
        <v>3192</v>
      </c>
      <c r="C2522" t="str">
        <f>Tabela2[[#This Row],[Localidade]]&amp;"/"&amp;Tabela2[[#This Row],[Estado]]</f>
        <v>Rosario Oeste/MT</v>
      </c>
      <c r="D2522">
        <v>78470000</v>
      </c>
      <c r="E2522">
        <v>78479999</v>
      </c>
      <c r="F2522" t="e" vm="2364">
        <v>#VALUE!</v>
      </c>
      <c r="G2522" t="e" cm="1">
        <f t="array" aca="1" ref="G2522" ca="1">_FV(Tabela2[[#This Row],[Cidade]],"Latitude")</f>
        <v>#NAME?</v>
      </c>
      <c r="H2522" t="e" cm="1">
        <f t="array" aca="1" ref="H2522" ca="1">_FV(Tabela2[[#This Row],[Cidade]],"Longitude")</f>
        <v>#NAME?</v>
      </c>
    </row>
    <row r="2523" spans="1:8" x14ac:dyDescent="0.25">
      <c r="A2523" t="s">
        <v>80</v>
      </c>
      <c r="B2523" t="s">
        <v>3740</v>
      </c>
      <c r="C2523" t="str">
        <f>Tabela2[[#This Row],[Localidade]]&amp;"/"&amp;Tabela2[[#This Row],[Estado]]</f>
        <v>Salto do Ceu/MT</v>
      </c>
      <c r="D2523">
        <v>78270000</v>
      </c>
      <c r="E2523">
        <v>78274999</v>
      </c>
      <c r="F2523" t="e" vm="2365">
        <v>#VALUE!</v>
      </c>
      <c r="G2523" t="e" cm="1">
        <f t="array" aca="1" ref="G2523" ca="1">_FV(Tabela2[[#This Row],[Cidade]],"Latitude")</f>
        <v>#NAME?</v>
      </c>
      <c r="H2523" t="e" cm="1">
        <f t="array" aca="1" ref="H2523" ca="1">_FV(Tabela2[[#This Row],[Cidade]],"Longitude")</f>
        <v>#NAME?</v>
      </c>
    </row>
    <row r="2524" spans="1:8" x14ac:dyDescent="0.25">
      <c r="A2524" t="s">
        <v>80</v>
      </c>
      <c r="B2524" t="s">
        <v>1404</v>
      </c>
      <c r="C2524" t="str">
        <f>Tabela2[[#This Row],[Localidade]]&amp;"/"&amp;Tabela2[[#This Row],[Estado]]</f>
        <v>Santa Carmem/MT</v>
      </c>
      <c r="D2524">
        <v>78545000</v>
      </c>
      <c r="E2524">
        <v>78547999</v>
      </c>
      <c r="F2524" t="e" vm="2366">
        <v>#VALUE!</v>
      </c>
      <c r="G2524" t="e" cm="1">
        <f t="array" aca="1" ref="G2524" ca="1">_FV(Tabela2[[#This Row],[Cidade]],"Latitude")</f>
        <v>#NAME?</v>
      </c>
      <c r="H2524" t="e" cm="1">
        <f t="array" aca="1" ref="H2524" ca="1">_FV(Tabela2[[#This Row],[Cidade]],"Longitude")</f>
        <v>#NAME?</v>
      </c>
    </row>
    <row r="2525" spans="1:8" x14ac:dyDescent="0.25">
      <c r="A2525" t="s">
        <v>80</v>
      </c>
      <c r="B2525" t="s">
        <v>1405</v>
      </c>
      <c r="C2525" t="str">
        <f>Tabela2[[#This Row],[Localidade]]&amp;"/"&amp;Tabela2[[#This Row],[Estado]]</f>
        <v>Santa Cruz do Xingu/MT</v>
      </c>
      <c r="D2525">
        <v>78664000</v>
      </c>
      <c r="E2525">
        <v>78664999</v>
      </c>
      <c r="F2525" t="e" vm="2367">
        <v>#VALUE!</v>
      </c>
      <c r="G2525" t="e" cm="1">
        <f t="array" aca="1" ref="G2525" ca="1">_FV(Tabela2[[#This Row],[Cidade]],"Latitude")</f>
        <v>#NAME?</v>
      </c>
      <c r="H2525" t="e" cm="1">
        <f t="array" aca="1" ref="H2525" ca="1">_FV(Tabela2[[#This Row],[Cidade]],"Longitude")</f>
        <v>#NAME?</v>
      </c>
    </row>
    <row r="2526" spans="1:8" x14ac:dyDescent="0.25">
      <c r="A2526" t="s">
        <v>80</v>
      </c>
      <c r="B2526" t="s">
        <v>1406</v>
      </c>
      <c r="C2526" t="str">
        <f>Tabela2[[#This Row],[Localidade]]&amp;"/"&amp;Tabela2[[#This Row],[Estado]]</f>
        <v>Santa Rita do Trivelato/MT</v>
      </c>
      <c r="D2526">
        <v>78453000</v>
      </c>
      <c r="E2526">
        <v>78454999</v>
      </c>
      <c r="F2526" t="e" vm="2368">
        <v>#VALUE!</v>
      </c>
      <c r="G2526" t="e" cm="1">
        <f t="array" aca="1" ref="G2526" ca="1">_FV(Tabela2[[#This Row],[Cidade]],"Latitude")</f>
        <v>#NAME?</v>
      </c>
      <c r="H2526" t="e" cm="1">
        <f t="array" aca="1" ref="H2526" ca="1">_FV(Tabela2[[#This Row],[Cidade]],"Longitude")</f>
        <v>#NAME?</v>
      </c>
    </row>
    <row r="2527" spans="1:8" x14ac:dyDescent="0.25">
      <c r="A2527" t="s">
        <v>80</v>
      </c>
      <c r="B2527" t="s">
        <v>1407</v>
      </c>
      <c r="C2527" t="str">
        <f>Tabela2[[#This Row],[Localidade]]&amp;"/"&amp;Tabela2[[#This Row],[Estado]]</f>
        <v>Santa Terezinha/MT</v>
      </c>
      <c r="D2527">
        <v>78650000</v>
      </c>
      <c r="E2527">
        <v>78651999</v>
      </c>
      <c r="F2527" t="e" vm="2369">
        <v>#VALUE!</v>
      </c>
      <c r="G2527" t="e" cm="1">
        <f t="array" aca="1" ref="G2527" ca="1">_FV(Tabela2[[#This Row],[Cidade]],"Latitude")</f>
        <v>#NAME?</v>
      </c>
      <c r="H2527" t="e" cm="1">
        <f t="array" aca="1" ref="H2527" ca="1">_FV(Tabela2[[#This Row],[Cidade]],"Longitude")</f>
        <v>#NAME?</v>
      </c>
    </row>
    <row r="2528" spans="1:8" x14ac:dyDescent="0.25">
      <c r="A2528" t="s">
        <v>80</v>
      </c>
      <c r="B2528" t="s">
        <v>1408</v>
      </c>
      <c r="C2528" t="str">
        <f>Tabela2[[#This Row],[Localidade]]&amp;"/"&amp;Tabela2[[#This Row],[Estado]]</f>
        <v>Santo Afonso/MT</v>
      </c>
      <c r="D2528">
        <v>78425000</v>
      </c>
      <c r="E2528">
        <v>78429999</v>
      </c>
      <c r="F2528" t="e" vm="2370">
        <v>#VALUE!</v>
      </c>
      <c r="G2528" t="e" cm="1">
        <f t="array" aca="1" ref="G2528" ca="1">_FV(Tabela2[[#This Row],[Cidade]],"Latitude")</f>
        <v>#NAME?</v>
      </c>
      <c r="H2528" t="e" cm="1">
        <f t="array" aca="1" ref="H2528" ca="1">_FV(Tabela2[[#This Row],[Cidade]],"Longitude")</f>
        <v>#NAME?</v>
      </c>
    </row>
    <row r="2529" spans="1:8" x14ac:dyDescent="0.25">
      <c r="A2529" t="s">
        <v>80</v>
      </c>
      <c r="B2529" t="s">
        <v>4765</v>
      </c>
      <c r="C2529" t="str">
        <f>Tabela2[[#This Row],[Localidade]]&amp;"/"&amp;Tabela2[[#This Row],[Estado]]</f>
        <v>Santo Antonio do Leste/MT</v>
      </c>
      <c r="D2529">
        <v>78628000</v>
      </c>
      <c r="E2529">
        <v>78629999</v>
      </c>
      <c r="F2529" t="e" vm="2371">
        <v>#VALUE!</v>
      </c>
      <c r="G2529" t="e" cm="1">
        <f t="array" aca="1" ref="G2529" ca="1">_FV(Tabela2[[#This Row],[Cidade]],"Latitude")</f>
        <v>#NAME?</v>
      </c>
      <c r="H2529" t="e" cm="1">
        <f t="array" aca="1" ref="H2529" ca="1">_FV(Tabela2[[#This Row],[Cidade]],"Longitude")</f>
        <v>#NAME?</v>
      </c>
    </row>
    <row r="2530" spans="1:8" x14ac:dyDescent="0.25">
      <c r="A2530" t="s">
        <v>80</v>
      </c>
      <c r="B2530" t="s">
        <v>4766</v>
      </c>
      <c r="C2530" t="str">
        <f>Tabela2[[#This Row],[Localidade]]&amp;"/"&amp;Tabela2[[#This Row],[Estado]]</f>
        <v>Santo Antonio do Leverger/MT</v>
      </c>
      <c r="D2530">
        <v>78180000</v>
      </c>
      <c r="E2530">
        <v>78189999</v>
      </c>
      <c r="F2530" t="s">
        <v>5407</v>
      </c>
      <c r="G2530" t="e" cm="1" vm="188">
        <f t="array" ref="G2530">_FV(Tabela2[[#This Row],[Cidade]],"Latitude")</f>
        <v>#VALUE!</v>
      </c>
      <c r="H2530" t="e" cm="1" vm="189">
        <f t="array" ref="H2530">_FV(Tabela2[[#This Row],[Cidade]],"Longitude")</f>
        <v>#VALUE!</v>
      </c>
    </row>
    <row r="2531" spans="1:8" x14ac:dyDescent="0.25">
      <c r="A2531" t="s">
        <v>80</v>
      </c>
      <c r="B2531" t="s">
        <v>5338</v>
      </c>
      <c r="C2531" t="str">
        <f>Tabela2[[#This Row],[Localidade]]&amp;"/"&amp;Tabela2[[#This Row],[Estado]]</f>
        <v>Sao Felix do ArAguaia/MT</v>
      </c>
      <c r="D2531">
        <v>78670000</v>
      </c>
      <c r="E2531">
        <v>78673999</v>
      </c>
      <c r="F2531" t="e" vm="2372">
        <v>#VALUE!</v>
      </c>
      <c r="G2531" t="e" cm="1">
        <f t="array" aca="1" ref="G2531" ca="1">_FV(Tabela2[[#This Row],[Cidade]],"Latitude")</f>
        <v>#NAME?</v>
      </c>
      <c r="H2531" t="e" cm="1">
        <f t="array" aca="1" ref="H2531" ca="1">_FV(Tabela2[[#This Row],[Cidade]],"Longitude")</f>
        <v>#NAME?</v>
      </c>
    </row>
    <row r="2532" spans="1:8" x14ac:dyDescent="0.25">
      <c r="A2532" t="s">
        <v>80</v>
      </c>
      <c r="B2532" t="s">
        <v>4377</v>
      </c>
      <c r="C2532" t="str">
        <f>Tabela2[[#This Row],[Localidade]]&amp;"/"&amp;Tabela2[[#This Row],[Estado]]</f>
        <v>Sao Jose do Povo/MT</v>
      </c>
      <c r="D2532">
        <v>78773000</v>
      </c>
      <c r="E2532">
        <v>78774999</v>
      </c>
      <c r="F2532" t="e" vm="2373">
        <v>#VALUE!</v>
      </c>
      <c r="G2532" t="e" cm="1">
        <f t="array" aca="1" ref="G2532" ca="1">_FV(Tabela2[[#This Row],[Cidade]],"Latitude")</f>
        <v>#NAME?</v>
      </c>
      <c r="H2532" t="e" cm="1">
        <f t="array" aca="1" ref="H2532" ca="1">_FV(Tabela2[[#This Row],[Cidade]],"Longitude")</f>
        <v>#NAME?</v>
      </c>
    </row>
    <row r="2533" spans="1:8" x14ac:dyDescent="0.25">
      <c r="A2533" t="s">
        <v>80</v>
      </c>
      <c r="B2533" t="s">
        <v>4378</v>
      </c>
      <c r="C2533" t="str">
        <f>Tabela2[[#This Row],[Localidade]]&amp;"/"&amp;Tabela2[[#This Row],[Estado]]</f>
        <v>Sao Jose do Rio Claro/MT</v>
      </c>
      <c r="D2533">
        <v>78435000</v>
      </c>
      <c r="E2533">
        <v>78444999</v>
      </c>
      <c r="F2533" t="e" vm="2374">
        <v>#VALUE!</v>
      </c>
      <c r="G2533" t="e" cm="1">
        <f t="array" aca="1" ref="G2533" ca="1">_FV(Tabela2[[#This Row],[Cidade]],"Latitude")</f>
        <v>#NAME?</v>
      </c>
      <c r="H2533" t="e" cm="1">
        <f t="array" aca="1" ref="H2533" ca="1">_FV(Tabela2[[#This Row],[Cidade]],"Longitude")</f>
        <v>#NAME?</v>
      </c>
    </row>
    <row r="2534" spans="1:8" x14ac:dyDescent="0.25">
      <c r="A2534" t="s">
        <v>80</v>
      </c>
      <c r="B2534" t="s">
        <v>4379</v>
      </c>
      <c r="C2534" t="str">
        <f>Tabela2[[#This Row],[Localidade]]&amp;"/"&amp;Tabela2[[#This Row],[Estado]]</f>
        <v>Sao Jose do Xingu/MT</v>
      </c>
      <c r="D2534">
        <v>78663000</v>
      </c>
      <c r="E2534">
        <v>78663999</v>
      </c>
      <c r="F2534" t="e" vm="2375">
        <v>#VALUE!</v>
      </c>
      <c r="G2534" t="e" cm="1">
        <f t="array" aca="1" ref="G2534" ca="1">_FV(Tabela2[[#This Row],[Cidade]],"Latitude")</f>
        <v>#NAME?</v>
      </c>
      <c r="H2534" t="e" cm="1">
        <f t="array" aca="1" ref="H2534" ca="1">_FV(Tabela2[[#This Row],[Cidade]],"Longitude")</f>
        <v>#NAME?</v>
      </c>
    </row>
    <row r="2535" spans="1:8" x14ac:dyDescent="0.25">
      <c r="A2535" t="s">
        <v>80</v>
      </c>
      <c r="B2535" t="s">
        <v>4380</v>
      </c>
      <c r="C2535" t="str">
        <f>Tabela2[[#This Row],[Localidade]]&amp;"/"&amp;Tabela2[[#This Row],[Estado]]</f>
        <v>Sao Jose dos Quatro Marcos/MT</v>
      </c>
      <c r="D2535">
        <v>78285000</v>
      </c>
      <c r="E2535">
        <v>78289999</v>
      </c>
      <c r="F2535" t="e" vm="2376">
        <v>#VALUE!</v>
      </c>
      <c r="G2535" t="e" cm="1">
        <f t="array" aca="1" ref="G2535" ca="1">_FV(Tabela2[[#This Row],[Cidade]],"Latitude")</f>
        <v>#NAME?</v>
      </c>
      <c r="H2535" t="e" cm="1">
        <f t="array" aca="1" ref="H2535" ca="1">_FV(Tabela2[[#This Row],[Cidade]],"Longitude")</f>
        <v>#NAME?</v>
      </c>
    </row>
    <row r="2536" spans="1:8" x14ac:dyDescent="0.25">
      <c r="A2536" t="s">
        <v>80</v>
      </c>
      <c r="B2536" t="s">
        <v>4381</v>
      </c>
      <c r="C2536" t="str">
        <f>Tabela2[[#This Row],[Localidade]]&amp;"/"&amp;Tabela2[[#This Row],[Estado]]</f>
        <v>Sao Pedro da Cipa/MT</v>
      </c>
      <c r="D2536">
        <v>78835000</v>
      </c>
      <c r="E2536">
        <v>78839999</v>
      </c>
      <c r="F2536" t="e" vm="2377">
        <v>#VALUE!</v>
      </c>
      <c r="G2536" t="e" cm="1">
        <f t="array" aca="1" ref="G2536" ca="1">_FV(Tabela2[[#This Row],[Cidade]],"Latitude")</f>
        <v>#NAME?</v>
      </c>
      <c r="H2536" t="e" cm="1">
        <f t="array" aca="1" ref="H2536" ca="1">_FV(Tabela2[[#This Row],[Cidade]],"Longitude")</f>
        <v>#NAME?</v>
      </c>
    </row>
    <row r="2537" spans="1:8" x14ac:dyDescent="0.25">
      <c r="A2537" t="s">
        <v>80</v>
      </c>
      <c r="B2537" t="s">
        <v>1409</v>
      </c>
      <c r="C2537" t="str">
        <f>Tabela2[[#This Row],[Localidade]]&amp;"/"&amp;Tabela2[[#This Row],[Estado]]</f>
        <v>Sapezal/MT</v>
      </c>
      <c r="D2537">
        <v>78365000</v>
      </c>
      <c r="E2537">
        <v>78369999</v>
      </c>
      <c r="F2537" t="e" vm="2378">
        <v>#VALUE!</v>
      </c>
      <c r="G2537" t="e" cm="1">
        <f t="array" aca="1" ref="G2537" ca="1">_FV(Tabela2[[#This Row],[Cidade]],"Latitude")</f>
        <v>#NAME?</v>
      </c>
      <c r="H2537" t="e" cm="1">
        <f t="array" aca="1" ref="H2537" ca="1">_FV(Tabela2[[#This Row],[Cidade]],"Longitude")</f>
        <v>#NAME?</v>
      </c>
    </row>
    <row r="2538" spans="1:8" x14ac:dyDescent="0.25">
      <c r="A2538" t="s">
        <v>80</v>
      </c>
      <c r="B2538" t="s">
        <v>1410</v>
      </c>
      <c r="C2538" t="str">
        <f>Tabela2[[#This Row],[Localidade]]&amp;"/"&amp;Tabela2[[#This Row],[Estado]]</f>
        <v>Serra Nova Dourada/MT</v>
      </c>
      <c r="D2538">
        <v>78668000</v>
      </c>
      <c r="E2538">
        <v>78669999</v>
      </c>
      <c r="F2538" t="e" vm="2379">
        <v>#VALUE!</v>
      </c>
      <c r="G2538" t="e" cm="1">
        <f t="array" aca="1" ref="G2538" ca="1">_FV(Tabela2[[#This Row],[Cidade]],"Latitude")</f>
        <v>#NAME?</v>
      </c>
      <c r="H2538" t="e" cm="1">
        <f t="array" aca="1" ref="H2538" ca="1">_FV(Tabela2[[#This Row],[Cidade]],"Longitude")</f>
        <v>#NAME?</v>
      </c>
    </row>
    <row r="2539" spans="1:8" x14ac:dyDescent="0.25">
      <c r="A2539" t="s">
        <v>80</v>
      </c>
      <c r="B2539" t="s">
        <v>1411</v>
      </c>
      <c r="C2539" t="str">
        <f>Tabela2[[#This Row],[Localidade]]&amp;"/"&amp;Tabela2[[#This Row],[Estado]]</f>
        <v>Sinop/MT</v>
      </c>
      <c r="D2539">
        <v>78550001</v>
      </c>
      <c r="E2539">
        <v>78559999</v>
      </c>
      <c r="F2539" t="e" vm="2380">
        <v>#VALUE!</v>
      </c>
      <c r="G2539" t="e" cm="1">
        <f t="array" aca="1" ref="G2539" ca="1">_FV(Tabela2[[#This Row],[Cidade]],"Latitude")</f>
        <v>#NAME?</v>
      </c>
      <c r="H2539" t="e" cm="1">
        <f t="array" aca="1" ref="H2539" ca="1">_FV(Tabela2[[#This Row],[Cidade]],"Longitude")</f>
        <v>#NAME?</v>
      </c>
    </row>
    <row r="2540" spans="1:8" x14ac:dyDescent="0.25">
      <c r="A2540" t="s">
        <v>80</v>
      </c>
      <c r="B2540" t="s">
        <v>1411</v>
      </c>
      <c r="C2540" t="str">
        <f>Tabela2[[#This Row],[Localidade]]&amp;"/"&amp;Tabela2[[#This Row],[Estado]]</f>
        <v>Sinop/MT</v>
      </c>
      <c r="D2540">
        <v>78550001</v>
      </c>
      <c r="E2540">
        <v>78559999</v>
      </c>
      <c r="F2540" t="e" vm="2380">
        <v>#VALUE!</v>
      </c>
      <c r="G2540" t="e" cm="1">
        <f t="array" aca="1" ref="G2540" ca="1">_FV(Tabela2[[#This Row],[Cidade]],"Latitude")</f>
        <v>#NAME?</v>
      </c>
      <c r="H2540" t="e" cm="1">
        <f t="array" aca="1" ref="H2540" ca="1">_FV(Tabela2[[#This Row],[Cidade]],"Longitude")</f>
        <v>#NAME?</v>
      </c>
    </row>
    <row r="2541" spans="1:8" x14ac:dyDescent="0.25">
      <c r="A2541" t="s">
        <v>80</v>
      </c>
      <c r="B2541" t="s">
        <v>1412</v>
      </c>
      <c r="C2541" t="str">
        <f>Tabela2[[#This Row],[Localidade]]&amp;"/"&amp;Tabela2[[#This Row],[Estado]]</f>
        <v>Sorriso/MT</v>
      </c>
      <c r="D2541">
        <v>78890000</v>
      </c>
      <c r="E2541">
        <v>78899999</v>
      </c>
      <c r="F2541" t="e" vm="2381">
        <v>#VALUE!</v>
      </c>
      <c r="G2541" t="e" cm="1">
        <f t="array" aca="1" ref="G2541" ca="1">_FV(Tabela2[[#This Row],[Cidade]],"Latitude")</f>
        <v>#NAME?</v>
      </c>
      <c r="H2541" t="e" cm="1">
        <f t="array" aca="1" ref="H2541" ca="1">_FV(Tabela2[[#This Row],[Cidade]],"Longitude")</f>
        <v>#NAME?</v>
      </c>
    </row>
    <row r="2542" spans="1:8" x14ac:dyDescent="0.25">
      <c r="A2542" t="s">
        <v>80</v>
      </c>
      <c r="B2542" t="s">
        <v>4382</v>
      </c>
      <c r="C2542" t="str">
        <f>Tabela2[[#This Row],[Localidade]]&amp;"/"&amp;Tabela2[[#This Row],[Estado]]</f>
        <v>Tabapora/MT</v>
      </c>
      <c r="D2542">
        <v>78563000</v>
      </c>
      <c r="E2542">
        <v>78564999</v>
      </c>
      <c r="F2542" t="e" vm="2382">
        <v>#VALUE!</v>
      </c>
      <c r="G2542" t="e" cm="1">
        <f t="array" aca="1" ref="G2542" ca="1">_FV(Tabela2[[#This Row],[Cidade]],"Latitude")</f>
        <v>#NAME?</v>
      </c>
      <c r="H2542" t="e" cm="1">
        <f t="array" aca="1" ref="H2542" ca="1">_FV(Tabela2[[#This Row],[Cidade]],"Longitude")</f>
        <v>#NAME?</v>
      </c>
    </row>
    <row r="2543" spans="1:8" x14ac:dyDescent="0.25">
      <c r="A2543" t="s">
        <v>80</v>
      </c>
      <c r="B2543" t="s">
        <v>3193</v>
      </c>
      <c r="C2543" t="str">
        <f>Tabela2[[#This Row],[Localidade]]&amp;"/"&amp;Tabela2[[#This Row],[Estado]]</f>
        <v>Tangara da Serra/MT</v>
      </c>
      <c r="D2543">
        <v>78300000</v>
      </c>
      <c r="E2543">
        <v>78306999</v>
      </c>
      <c r="F2543" t="e" vm="2383">
        <v>#VALUE!</v>
      </c>
      <c r="G2543" t="e" cm="1">
        <f t="array" aca="1" ref="G2543" ca="1">_FV(Tabela2[[#This Row],[Cidade]],"Latitude")</f>
        <v>#NAME?</v>
      </c>
      <c r="H2543" t="e" cm="1">
        <f t="array" aca="1" ref="H2543" ca="1">_FV(Tabela2[[#This Row],[Cidade]],"Longitude")</f>
        <v>#NAME?</v>
      </c>
    </row>
    <row r="2544" spans="1:8" x14ac:dyDescent="0.25">
      <c r="A2544" t="s">
        <v>80</v>
      </c>
      <c r="B2544" t="s">
        <v>1413</v>
      </c>
      <c r="C2544" t="str">
        <f>Tabela2[[#This Row],[Localidade]]&amp;"/"&amp;Tabela2[[#This Row],[Estado]]</f>
        <v>Tapurah/MT</v>
      </c>
      <c r="D2544">
        <v>78573000</v>
      </c>
      <c r="E2544">
        <v>78574999</v>
      </c>
      <c r="F2544" t="e" vm="2384">
        <v>#VALUE!</v>
      </c>
      <c r="G2544" t="e" cm="1">
        <f t="array" aca="1" ref="G2544" ca="1">_FV(Tabela2[[#This Row],[Cidade]],"Latitude")</f>
        <v>#NAME?</v>
      </c>
      <c r="H2544" t="e" cm="1">
        <f t="array" aca="1" ref="H2544" ca="1">_FV(Tabela2[[#This Row],[Cidade]],"Longitude")</f>
        <v>#NAME?</v>
      </c>
    </row>
    <row r="2545" spans="1:8" x14ac:dyDescent="0.25">
      <c r="A2545" t="s">
        <v>80</v>
      </c>
      <c r="B2545" t="s">
        <v>1414</v>
      </c>
      <c r="C2545" t="str">
        <f>Tabela2[[#This Row],[Localidade]]&amp;"/"&amp;Tabela2[[#This Row],[Estado]]</f>
        <v>Terra Nova do Norte/MT</v>
      </c>
      <c r="D2545">
        <v>78505000</v>
      </c>
      <c r="E2545">
        <v>78507999</v>
      </c>
      <c r="F2545" t="e" vm="2385">
        <v>#VALUE!</v>
      </c>
      <c r="G2545" t="e" cm="1">
        <f t="array" aca="1" ref="G2545" ca="1">_FV(Tabela2[[#This Row],[Cidade]],"Latitude")</f>
        <v>#NAME?</v>
      </c>
      <c r="H2545" t="e" cm="1">
        <f t="array" aca="1" ref="H2545" ca="1">_FV(Tabela2[[#This Row],[Cidade]],"Longitude")</f>
        <v>#NAME?</v>
      </c>
    </row>
    <row r="2546" spans="1:8" x14ac:dyDescent="0.25">
      <c r="A2546" t="s">
        <v>80</v>
      </c>
      <c r="B2546" t="s">
        <v>1415</v>
      </c>
      <c r="C2546" t="str">
        <f>Tabela2[[#This Row],[Localidade]]&amp;"/"&amp;Tabela2[[#This Row],[Estado]]</f>
        <v>Tesouro/MT</v>
      </c>
      <c r="D2546">
        <v>78775000</v>
      </c>
      <c r="E2546">
        <v>78779999</v>
      </c>
      <c r="F2546" t="e" vm="2386">
        <v>#VALUE!</v>
      </c>
      <c r="G2546" t="e" cm="1">
        <f t="array" aca="1" ref="G2546" ca="1">_FV(Tabela2[[#This Row],[Cidade]],"Latitude")</f>
        <v>#NAME?</v>
      </c>
      <c r="H2546" t="e" cm="1">
        <f t="array" aca="1" ref="H2546" ca="1">_FV(Tabela2[[#This Row],[Cidade]],"Longitude")</f>
        <v>#NAME?</v>
      </c>
    </row>
    <row r="2547" spans="1:8" x14ac:dyDescent="0.25">
      <c r="A2547" t="s">
        <v>80</v>
      </c>
      <c r="B2547" t="s">
        <v>3741</v>
      </c>
      <c r="C2547" t="str">
        <f>Tabela2[[#This Row],[Localidade]]&amp;"/"&amp;Tabela2[[#This Row],[Estado]]</f>
        <v>Torixoreu/MT</v>
      </c>
      <c r="D2547">
        <v>78695000</v>
      </c>
      <c r="E2547">
        <v>78697999</v>
      </c>
      <c r="F2547" t="e" vm="2387">
        <v>#VALUE!</v>
      </c>
      <c r="G2547" t="e" cm="1">
        <f t="array" aca="1" ref="G2547" ca="1">_FV(Tabela2[[#This Row],[Cidade]],"Latitude")</f>
        <v>#NAME?</v>
      </c>
      <c r="H2547" t="e" cm="1">
        <f t="array" aca="1" ref="H2547" ca="1">_FV(Tabela2[[#This Row],[Cidade]],"Longitude")</f>
        <v>#NAME?</v>
      </c>
    </row>
    <row r="2548" spans="1:8" x14ac:dyDescent="0.25">
      <c r="A2548" t="s">
        <v>80</v>
      </c>
      <c r="B2548" t="s">
        <v>4383</v>
      </c>
      <c r="C2548" t="str">
        <f>Tabela2[[#This Row],[Localidade]]&amp;"/"&amp;Tabela2[[#This Row],[Estado]]</f>
        <v>Uniao do Sul/MT</v>
      </c>
      <c r="D2548">
        <v>78543000</v>
      </c>
      <c r="E2548">
        <v>78544999</v>
      </c>
      <c r="F2548" t="e" vm="2388">
        <v>#VALUE!</v>
      </c>
      <c r="G2548" t="e" cm="1">
        <f t="array" aca="1" ref="G2548" ca="1">_FV(Tabela2[[#This Row],[Cidade]],"Latitude")</f>
        <v>#NAME?</v>
      </c>
      <c r="H2548" t="e" cm="1">
        <f t="array" aca="1" ref="H2548" ca="1">_FV(Tabela2[[#This Row],[Cidade]],"Longitude")</f>
        <v>#NAME?</v>
      </c>
    </row>
    <row r="2549" spans="1:8" x14ac:dyDescent="0.25">
      <c r="A2549" t="s">
        <v>80</v>
      </c>
      <c r="B2549" t="s">
        <v>4384</v>
      </c>
      <c r="C2549" t="str">
        <f>Tabela2[[#This Row],[Localidade]]&amp;"/"&amp;Tabela2[[#This Row],[Estado]]</f>
        <v>Vale de Sao Domingos/MT</v>
      </c>
      <c r="D2549">
        <v>78253000</v>
      </c>
      <c r="E2549">
        <v>78253999</v>
      </c>
      <c r="F2549" t="e" vm="2389">
        <v>#VALUE!</v>
      </c>
      <c r="G2549" t="e" cm="1">
        <f t="array" aca="1" ref="G2549" ca="1">_FV(Tabela2[[#This Row],[Cidade]],"Latitude")</f>
        <v>#NAME?</v>
      </c>
      <c r="H2549" t="e" cm="1">
        <f t="array" aca="1" ref="H2549" ca="1">_FV(Tabela2[[#This Row],[Cidade]],"Longitude")</f>
        <v>#NAME?</v>
      </c>
    </row>
    <row r="2550" spans="1:8" x14ac:dyDescent="0.25">
      <c r="A2550" t="s">
        <v>80</v>
      </c>
      <c r="B2550" t="s">
        <v>3194</v>
      </c>
      <c r="C2550" t="str">
        <f>Tabela2[[#This Row],[Localidade]]&amp;"/"&amp;Tabela2[[#This Row],[Estado]]</f>
        <v>Varzea Grande/MT</v>
      </c>
      <c r="D2550">
        <v>78110001</v>
      </c>
      <c r="E2550">
        <v>78169999</v>
      </c>
      <c r="F2550" t="e" vm="2390">
        <v>#VALUE!</v>
      </c>
      <c r="G2550" t="e" cm="1">
        <f t="array" aca="1" ref="G2550" ca="1">_FV(Tabela2[[#This Row],[Cidade]],"Latitude")</f>
        <v>#NAME?</v>
      </c>
      <c r="H2550" t="e" cm="1">
        <f t="array" aca="1" ref="H2550" ca="1">_FV(Tabela2[[#This Row],[Cidade]],"Longitude")</f>
        <v>#NAME?</v>
      </c>
    </row>
    <row r="2551" spans="1:8" x14ac:dyDescent="0.25">
      <c r="A2551" t="s">
        <v>80</v>
      </c>
      <c r="B2551" t="s">
        <v>3194</v>
      </c>
      <c r="C2551" t="str">
        <f>Tabela2[[#This Row],[Localidade]]&amp;"/"&amp;Tabela2[[#This Row],[Estado]]</f>
        <v>Varzea Grande/MT</v>
      </c>
      <c r="D2551">
        <v>78110001</v>
      </c>
      <c r="E2551">
        <v>78164999</v>
      </c>
      <c r="F2551" t="e" vm="2390">
        <v>#VALUE!</v>
      </c>
      <c r="G2551" t="e" cm="1">
        <f t="array" aca="1" ref="G2551" ca="1">_FV(Tabela2[[#This Row],[Cidade]],"Latitude")</f>
        <v>#NAME?</v>
      </c>
      <c r="H2551" t="e" cm="1">
        <f t="array" aca="1" ref="H2551" ca="1">_FV(Tabela2[[#This Row],[Cidade]],"Longitude")</f>
        <v>#NAME?</v>
      </c>
    </row>
    <row r="2552" spans="1:8" x14ac:dyDescent="0.25">
      <c r="A2552" t="s">
        <v>80</v>
      </c>
      <c r="B2552" t="s">
        <v>1416</v>
      </c>
      <c r="C2552" t="str">
        <f>Tabela2[[#This Row],[Localidade]]&amp;"/"&amp;Tabela2[[#This Row],[Estado]]</f>
        <v>Vera/MT</v>
      </c>
      <c r="D2552">
        <v>78880000</v>
      </c>
      <c r="E2552">
        <v>78884999</v>
      </c>
      <c r="F2552" t="e" vm="2391">
        <v>#VALUE!</v>
      </c>
      <c r="G2552" t="e" cm="1">
        <f t="array" aca="1" ref="G2552" ca="1">_FV(Tabela2[[#This Row],[Cidade]],"Latitude")</f>
        <v>#NAME?</v>
      </c>
      <c r="H2552" t="e" cm="1">
        <f t="array" aca="1" ref="H2552" ca="1">_FV(Tabela2[[#This Row],[Cidade]],"Longitude")</f>
        <v>#NAME?</v>
      </c>
    </row>
    <row r="2553" spans="1:8" x14ac:dyDescent="0.25">
      <c r="A2553" t="s">
        <v>80</v>
      </c>
      <c r="B2553" t="s">
        <v>3948</v>
      </c>
      <c r="C2553" t="str">
        <f>Tabela2[[#This Row],[Localidade]]&amp;"/"&amp;Tabela2[[#This Row],[Estado]]</f>
        <v>Vila Bela da Santissima Trindade/MT</v>
      </c>
      <c r="D2553">
        <v>78245000</v>
      </c>
      <c r="E2553">
        <v>78249999</v>
      </c>
      <c r="F2553" t="e" vm="2392">
        <v>#VALUE!</v>
      </c>
      <c r="G2553" t="e" cm="1">
        <f t="array" aca="1" ref="G2553" ca="1">_FV(Tabela2[[#This Row],[Cidade]],"Latitude")</f>
        <v>#NAME?</v>
      </c>
      <c r="H2553" t="e" cm="1">
        <f t="array" aca="1" ref="H2553" ca="1">_FV(Tabela2[[#This Row],[Cidade]],"Longitude")</f>
        <v>#NAME?</v>
      </c>
    </row>
    <row r="2554" spans="1:8" x14ac:dyDescent="0.25">
      <c r="A2554" t="s">
        <v>80</v>
      </c>
      <c r="B2554" t="s">
        <v>1417</v>
      </c>
      <c r="C2554" t="str">
        <f>Tabela2[[#This Row],[Localidade]]&amp;"/"&amp;Tabela2[[#This Row],[Estado]]</f>
        <v>Vila Rica/MT</v>
      </c>
      <c r="D2554">
        <v>78645000</v>
      </c>
      <c r="E2554">
        <v>78649999</v>
      </c>
      <c r="F2554" t="e" vm="2393">
        <v>#VALUE!</v>
      </c>
      <c r="G2554" t="e" cm="1">
        <f t="array" aca="1" ref="G2554" ca="1">_FV(Tabela2[[#This Row],[Cidade]],"Latitude")</f>
        <v>#NAME?</v>
      </c>
      <c r="H2554" t="e" cm="1">
        <f t="array" aca="1" ref="H2554" ca="1">_FV(Tabela2[[#This Row],[Cidade]],"Longitude")</f>
        <v>#NAME?</v>
      </c>
    </row>
    <row r="2555" spans="1:8" x14ac:dyDescent="0.25">
      <c r="A2555" t="s">
        <v>83</v>
      </c>
      <c r="B2555" t="s">
        <v>1418</v>
      </c>
      <c r="C2555" t="str">
        <f>Tabela2[[#This Row],[Localidade]]&amp;"/"&amp;Tabela2[[#This Row],[Estado]]</f>
        <v>Abaetetuba/PA</v>
      </c>
      <c r="D2555">
        <v>68440000</v>
      </c>
      <c r="E2555">
        <v>68444999</v>
      </c>
      <c r="F2555" t="e" vm="2394">
        <v>#VALUE!</v>
      </c>
      <c r="G2555" t="e" cm="1">
        <f t="array" aca="1" ref="G2555" ca="1">_FV(Tabela2[[#This Row],[Cidade]],"Latitude")</f>
        <v>#NAME?</v>
      </c>
      <c r="H2555" t="e" cm="1">
        <f t="array" aca="1" ref="H2555" ca="1">_FV(Tabela2[[#This Row],[Cidade]],"Longitude")</f>
        <v>#NAME?</v>
      </c>
    </row>
    <row r="2556" spans="1:8" x14ac:dyDescent="0.25">
      <c r="A2556" t="s">
        <v>83</v>
      </c>
      <c r="B2556" t="s">
        <v>1419</v>
      </c>
      <c r="C2556" t="str">
        <f>Tabela2[[#This Row],[Localidade]]&amp;"/"&amp;Tabela2[[#This Row],[Estado]]</f>
        <v>Abel Figueiredo/PA</v>
      </c>
      <c r="D2556">
        <v>68527000</v>
      </c>
      <c r="E2556">
        <v>68529999</v>
      </c>
      <c r="F2556" t="e" vm="2395">
        <v>#VALUE!</v>
      </c>
      <c r="G2556" t="e" cm="1">
        <f t="array" aca="1" ref="G2556" ca="1">_FV(Tabela2[[#This Row],[Cidade]],"Latitude")</f>
        <v>#NAME?</v>
      </c>
      <c r="H2556" t="e" cm="1">
        <f t="array" aca="1" ref="H2556" ca="1">_FV(Tabela2[[#This Row],[Cidade]],"Longitude")</f>
        <v>#NAME?</v>
      </c>
    </row>
    <row r="2557" spans="1:8" x14ac:dyDescent="0.25">
      <c r="A2557" t="s">
        <v>83</v>
      </c>
      <c r="B2557" t="s">
        <v>3195</v>
      </c>
      <c r="C2557" t="str">
        <f>Tabela2[[#This Row],[Localidade]]&amp;"/"&amp;Tabela2[[#This Row],[Estado]]</f>
        <v>Acara/PA</v>
      </c>
      <c r="D2557">
        <v>68690000</v>
      </c>
      <c r="E2557">
        <v>68694999</v>
      </c>
      <c r="F2557" t="e" vm="2396">
        <v>#VALUE!</v>
      </c>
      <c r="G2557" t="e" cm="1">
        <f t="array" aca="1" ref="G2557" ca="1">_FV(Tabela2[[#This Row],[Cidade]],"Latitude")</f>
        <v>#NAME?</v>
      </c>
      <c r="H2557" t="e" cm="1">
        <f t="array" aca="1" ref="H2557" ca="1">_FV(Tabela2[[#This Row],[Cidade]],"Longitude")</f>
        <v>#NAME?</v>
      </c>
    </row>
    <row r="2558" spans="1:8" x14ac:dyDescent="0.25">
      <c r="A2558" t="s">
        <v>83</v>
      </c>
      <c r="B2558" t="s">
        <v>3196</v>
      </c>
      <c r="C2558" t="str">
        <f>Tabela2[[#This Row],[Localidade]]&amp;"/"&amp;Tabela2[[#This Row],[Estado]]</f>
        <v>Afua/PA</v>
      </c>
      <c r="D2558">
        <v>68890000</v>
      </c>
      <c r="E2558">
        <v>68899999</v>
      </c>
      <c r="F2558" t="e" vm="2397">
        <v>#VALUE!</v>
      </c>
      <c r="G2558" t="e" cm="1">
        <f t="array" aca="1" ref="G2558" ca="1">_FV(Tabela2[[#This Row],[Cidade]],"Latitude")</f>
        <v>#NAME?</v>
      </c>
      <c r="H2558" t="e" cm="1">
        <f t="array" aca="1" ref="H2558" ca="1">_FV(Tabela2[[#This Row],[Cidade]],"Longitude")</f>
        <v>#NAME?</v>
      </c>
    </row>
    <row r="2559" spans="1:8" x14ac:dyDescent="0.25">
      <c r="A2559" t="s">
        <v>83</v>
      </c>
      <c r="B2559" t="s">
        <v>5339</v>
      </c>
      <c r="C2559" t="str">
        <f>Tabela2[[#This Row],[Localidade]]&amp;"/"&amp;Tabela2[[#This Row],[Estado]]</f>
        <v>Agua Azul do Norte/PA</v>
      </c>
      <c r="D2559">
        <v>68533000</v>
      </c>
      <c r="E2559">
        <v>68534999</v>
      </c>
      <c r="F2559" t="e" vm="2398">
        <v>#VALUE!</v>
      </c>
      <c r="G2559" t="e" cm="1">
        <f t="array" aca="1" ref="G2559" ca="1">_FV(Tabela2[[#This Row],[Cidade]],"Latitude")</f>
        <v>#NAME?</v>
      </c>
      <c r="H2559" t="e" cm="1">
        <f t="array" aca="1" ref="H2559" ca="1">_FV(Tabela2[[#This Row],[Cidade]],"Longitude")</f>
        <v>#NAME?</v>
      </c>
    </row>
    <row r="2560" spans="1:8" x14ac:dyDescent="0.25">
      <c r="A2560" t="s">
        <v>83</v>
      </c>
      <c r="B2560" t="s">
        <v>1420</v>
      </c>
      <c r="C2560" t="str">
        <f>Tabela2[[#This Row],[Localidade]]&amp;"/"&amp;Tabela2[[#This Row],[Estado]]</f>
        <v>Alenquer/PA</v>
      </c>
      <c r="D2560">
        <v>68200000</v>
      </c>
      <c r="E2560">
        <v>68209999</v>
      </c>
      <c r="F2560" t="e" vm="2399">
        <v>#VALUE!</v>
      </c>
      <c r="G2560" t="e" cm="1">
        <f t="array" aca="1" ref="G2560" ca="1">_FV(Tabela2[[#This Row],[Cidade]],"Latitude")</f>
        <v>#NAME?</v>
      </c>
      <c r="H2560" t="e" cm="1">
        <f t="array" aca="1" ref="H2560" ca="1">_FV(Tabela2[[#This Row],[Cidade]],"Longitude")</f>
        <v>#NAME?</v>
      </c>
    </row>
    <row r="2561" spans="1:8" x14ac:dyDescent="0.25">
      <c r="A2561" t="s">
        <v>83</v>
      </c>
      <c r="B2561" t="s">
        <v>1421</v>
      </c>
      <c r="C2561" t="str">
        <f>Tabela2[[#This Row],[Localidade]]&amp;"/"&amp;Tabela2[[#This Row],[Estado]]</f>
        <v>Almeirim/PA</v>
      </c>
      <c r="D2561">
        <v>68230000</v>
      </c>
      <c r="E2561">
        <v>68249999</v>
      </c>
      <c r="F2561" t="e" vm="2400">
        <v>#VALUE!</v>
      </c>
      <c r="G2561" t="e" cm="1">
        <f t="array" aca="1" ref="G2561" ca="1">_FV(Tabela2[[#This Row],[Cidade]],"Latitude")</f>
        <v>#NAME?</v>
      </c>
      <c r="H2561" t="e" cm="1">
        <f t="array" aca="1" ref="H2561" ca="1">_FV(Tabela2[[#This Row],[Cidade]],"Longitude")</f>
        <v>#NAME?</v>
      </c>
    </row>
    <row r="2562" spans="1:8" x14ac:dyDescent="0.25">
      <c r="A2562" t="s">
        <v>83</v>
      </c>
      <c r="B2562" t="s">
        <v>1422</v>
      </c>
      <c r="C2562" t="str">
        <f>Tabela2[[#This Row],[Localidade]]&amp;"/"&amp;Tabela2[[#This Row],[Estado]]</f>
        <v>Altamira/PA</v>
      </c>
      <c r="D2562">
        <v>68370001</v>
      </c>
      <c r="E2562">
        <v>68379999</v>
      </c>
      <c r="F2562" t="e" vm="2401">
        <v>#VALUE!</v>
      </c>
      <c r="G2562" t="e" cm="1">
        <f t="array" aca="1" ref="G2562" ca="1">_FV(Tabela2[[#This Row],[Cidade]],"Latitude")</f>
        <v>#NAME?</v>
      </c>
      <c r="H2562" t="e" cm="1">
        <f t="array" aca="1" ref="H2562" ca="1">_FV(Tabela2[[#This Row],[Cidade]],"Longitude")</f>
        <v>#NAME?</v>
      </c>
    </row>
    <row r="2563" spans="1:8" x14ac:dyDescent="0.25">
      <c r="A2563" t="s">
        <v>83</v>
      </c>
      <c r="B2563" t="s">
        <v>1422</v>
      </c>
      <c r="C2563" t="str">
        <f>Tabela2[[#This Row],[Localidade]]&amp;"/"&amp;Tabela2[[#This Row],[Estado]]</f>
        <v>Altamira/PA</v>
      </c>
      <c r="D2563">
        <v>68370001</v>
      </c>
      <c r="E2563">
        <v>68378999</v>
      </c>
      <c r="F2563" t="e" vm="2401">
        <v>#VALUE!</v>
      </c>
      <c r="G2563" t="e" cm="1">
        <f t="array" aca="1" ref="G2563" ca="1">_FV(Tabela2[[#This Row],[Cidade]],"Latitude")</f>
        <v>#NAME?</v>
      </c>
      <c r="H2563" t="e" cm="1">
        <f t="array" aca="1" ref="H2563" ca="1">_FV(Tabela2[[#This Row],[Cidade]],"Longitude")</f>
        <v>#NAME?</v>
      </c>
    </row>
    <row r="2564" spans="1:8" x14ac:dyDescent="0.25">
      <c r="A2564" t="s">
        <v>83</v>
      </c>
      <c r="B2564" t="s">
        <v>3197</v>
      </c>
      <c r="C2564" t="str">
        <f>Tabela2[[#This Row],[Localidade]]&amp;"/"&amp;Tabela2[[#This Row],[Estado]]</f>
        <v>Anajas/PA</v>
      </c>
      <c r="D2564">
        <v>68810000</v>
      </c>
      <c r="E2564">
        <v>68814999</v>
      </c>
      <c r="F2564" t="e" vm="2402">
        <v>#VALUE!</v>
      </c>
      <c r="G2564" t="e" cm="1">
        <f t="array" aca="1" ref="G2564" ca="1">_FV(Tabela2[[#This Row],[Cidade]],"Latitude")</f>
        <v>#NAME?</v>
      </c>
      <c r="H2564" t="e" cm="1">
        <f t="array" aca="1" ref="H2564" ca="1">_FV(Tabela2[[#This Row],[Cidade]],"Longitude")</f>
        <v>#NAME?</v>
      </c>
    </row>
    <row r="2565" spans="1:8" x14ac:dyDescent="0.25">
      <c r="A2565" t="s">
        <v>83</v>
      </c>
      <c r="B2565" t="s">
        <v>1423</v>
      </c>
      <c r="C2565" t="str">
        <f>Tabela2[[#This Row],[Localidade]]&amp;"/"&amp;Tabela2[[#This Row],[Estado]]</f>
        <v>Ananindeua/PA</v>
      </c>
      <c r="D2565">
        <v>67000001</v>
      </c>
      <c r="E2565">
        <v>67199999</v>
      </c>
      <c r="F2565" t="e" vm="2403">
        <v>#VALUE!</v>
      </c>
      <c r="G2565" t="e" cm="1">
        <f t="array" aca="1" ref="G2565" ca="1">_FV(Tabela2[[#This Row],[Cidade]],"Latitude")</f>
        <v>#NAME?</v>
      </c>
      <c r="H2565" t="e" cm="1">
        <f t="array" aca="1" ref="H2565" ca="1">_FV(Tabela2[[#This Row],[Cidade]],"Longitude")</f>
        <v>#NAME?</v>
      </c>
    </row>
    <row r="2566" spans="1:8" x14ac:dyDescent="0.25">
      <c r="A2566" t="s">
        <v>83</v>
      </c>
      <c r="B2566" t="s">
        <v>1423</v>
      </c>
      <c r="C2566" t="str">
        <f>Tabela2[[#This Row],[Localidade]]&amp;"/"&amp;Tabela2[[#This Row],[Estado]]</f>
        <v>Ananindeua/PA</v>
      </c>
      <c r="D2566">
        <v>67000001</v>
      </c>
      <c r="E2566">
        <v>67199999</v>
      </c>
      <c r="F2566" t="e" vm="2403">
        <v>#VALUE!</v>
      </c>
      <c r="G2566" t="e" cm="1">
        <f t="array" aca="1" ref="G2566" ca="1">_FV(Tabela2[[#This Row],[Cidade]],"Latitude")</f>
        <v>#NAME?</v>
      </c>
      <c r="H2566" t="e" cm="1">
        <f t="array" aca="1" ref="H2566" ca="1">_FV(Tabela2[[#This Row],[Cidade]],"Longitude")</f>
        <v>#NAME?</v>
      </c>
    </row>
    <row r="2567" spans="1:8" x14ac:dyDescent="0.25">
      <c r="A2567" t="s">
        <v>83</v>
      </c>
      <c r="B2567" t="s">
        <v>1424</v>
      </c>
      <c r="C2567" t="str">
        <f>Tabela2[[#This Row],[Localidade]]&amp;"/"&amp;Tabela2[[#This Row],[Estado]]</f>
        <v>Anapu/PA</v>
      </c>
      <c r="D2567">
        <v>68365000</v>
      </c>
      <c r="E2567">
        <v>68369999</v>
      </c>
      <c r="F2567" t="e" vm="2404">
        <v>#VALUE!</v>
      </c>
      <c r="G2567" t="e" cm="1">
        <f t="array" aca="1" ref="G2567" ca="1">_FV(Tabela2[[#This Row],[Cidade]],"Latitude")</f>
        <v>#NAME?</v>
      </c>
      <c r="H2567" t="e" cm="1">
        <f t="array" aca="1" ref="H2567" ca="1">_FV(Tabela2[[#This Row],[Cidade]],"Longitude")</f>
        <v>#NAME?</v>
      </c>
    </row>
    <row r="2568" spans="1:8" x14ac:dyDescent="0.25">
      <c r="A2568" t="s">
        <v>83</v>
      </c>
      <c r="B2568" t="s">
        <v>5177</v>
      </c>
      <c r="C2568" t="str">
        <f>Tabela2[[#This Row],[Localidade]]&amp;"/"&amp;Tabela2[[#This Row],[Estado]]</f>
        <v>Augusto Correa/PA</v>
      </c>
      <c r="D2568">
        <v>68610000</v>
      </c>
      <c r="E2568">
        <v>68616999</v>
      </c>
      <c r="F2568" t="e" vm="2405">
        <v>#VALUE!</v>
      </c>
      <c r="G2568" t="e" cm="1">
        <f t="array" aca="1" ref="G2568" ca="1">_FV(Tabela2[[#This Row],[Cidade]],"Latitude")</f>
        <v>#NAME?</v>
      </c>
      <c r="H2568" t="e" cm="1">
        <f t="array" aca="1" ref="H2568" ca="1">_FV(Tabela2[[#This Row],[Cidade]],"Longitude")</f>
        <v>#NAME?</v>
      </c>
    </row>
    <row r="2569" spans="1:8" x14ac:dyDescent="0.25">
      <c r="A2569" t="s">
        <v>83</v>
      </c>
      <c r="B2569" t="s">
        <v>3198</v>
      </c>
      <c r="C2569" t="str">
        <f>Tabela2[[#This Row],[Localidade]]&amp;"/"&amp;Tabela2[[#This Row],[Estado]]</f>
        <v>Aurora do Para/PA</v>
      </c>
      <c r="D2569">
        <v>68658000</v>
      </c>
      <c r="E2569">
        <v>68659999</v>
      </c>
      <c r="F2569" t="e" vm="2406">
        <v>#VALUE!</v>
      </c>
      <c r="G2569" t="e" cm="1">
        <f t="array" aca="1" ref="G2569" ca="1">_FV(Tabela2[[#This Row],[Cidade]],"Latitude")</f>
        <v>#NAME?</v>
      </c>
      <c r="H2569" t="e" cm="1">
        <f t="array" aca="1" ref="H2569" ca="1">_FV(Tabela2[[#This Row],[Cidade]],"Longitude")</f>
        <v>#NAME?</v>
      </c>
    </row>
    <row r="2570" spans="1:8" x14ac:dyDescent="0.25">
      <c r="A2570" t="s">
        <v>83</v>
      </c>
      <c r="B2570" t="s">
        <v>1425</v>
      </c>
      <c r="C2570" t="str">
        <f>Tabela2[[#This Row],[Localidade]]&amp;"/"&amp;Tabela2[[#This Row],[Estado]]</f>
        <v>Aveiro/PA</v>
      </c>
      <c r="D2570">
        <v>68150000</v>
      </c>
      <c r="E2570">
        <v>68164999</v>
      </c>
      <c r="F2570" t="e" vm="2407">
        <v>#VALUE!</v>
      </c>
      <c r="G2570" t="e" cm="1">
        <f t="array" aca="1" ref="G2570" ca="1">_FV(Tabela2[[#This Row],[Cidade]],"Latitude")</f>
        <v>#NAME?</v>
      </c>
      <c r="H2570" t="e" cm="1">
        <f t="array" aca="1" ref="H2570" ca="1">_FV(Tabela2[[#This Row],[Cidade]],"Longitude")</f>
        <v>#NAME?</v>
      </c>
    </row>
    <row r="2571" spans="1:8" x14ac:dyDescent="0.25">
      <c r="A2571" t="s">
        <v>83</v>
      </c>
      <c r="B2571" t="s">
        <v>1426</v>
      </c>
      <c r="C2571" t="str">
        <f>Tabela2[[#This Row],[Localidade]]&amp;"/"&amp;Tabela2[[#This Row],[Estado]]</f>
        <v>Bagre/PA</v>
      </c>
      <c r="D2571">
        <v>68475000</v>
      </c>
      <c r="E2571">
        <v>68479999</v>
      </c>
      <c r="F2571" t="e" vm="2408">
        <v>#VALUE!</v>
      </c>
      <c r="G2571" t="e" cm="1">
        <f t="array" aca="1" ref="G2571" ca="1">_FV(Tabela2[[#This Row],[Cidade]],"Latitude")</f>
        <v>#NAME?</v>
      </c>
      <c r="H2571" t="e" cm="1">
        <f t="array" aca="1" ref="H2571" ca="1">_FV(Tabela2[[#This Row],[Cidade]],"Longitude")</f>
        <v>#NAME?</v>
      </c>
    </row>
    <row r="2572" spans="1:8" x14ac:dyDescent="0.25">
      <c r="A2572" t="s">
        <v>83</v>
      </c>
      <c r="B2572" t="s">
        <v>4385</v>
      </c>
      <c r="C2572" t="str">
        <f>Tabela2[[#This Row],[Localidade]]&amp;"/"&amp;Tabela2[[#This Row],[Estado]]</f>
        <v>Baiao/PA</v>
      </c>
      <c r="D2572">
        <v>68465000</v>
      </c>
      <c r="E2572">
        <v>68469999</v>
      </c>
      <c r="F2572" t="e" vm="2409">
        <v>#VALUE!</v>
      </c>
      <c r="G2572" t="e" cm="1">
        <f t="array" aca="1" ref="G2572" ca="1">_FV(Tabela2[[#This Row],[Cidade]],"Latitude")</f>
        <v>#NAME?</v>
      </c>
      <c r="H2572" t="e" cm="1">
        <f t="array" aca="1" ref="H2572" ca="1">_FV(Tabela2[[#This Row],[Cidade]],"Longitude")</f>
        <v>#NAME?</v>
      </c>
    </row>
    <row r="2573" spans="1:8" x14ac:dyDescent="0.25">
      <c r="A2573" t="s">
        <v>83</v>
      </c>
      <c r="B2573" t="s">
        <v>1427</v>
      </c>
      <c r="C2573" t="str">
        <f>Tabela2[[#This Row],[Localidade]]&amp;"/"&amp;Tabela2[[#This Row],[Estado]]</f>
        <v>Bannach/PA</v>
      </c>
      <c r="D2573">
        <v>68388000</v>
      </c>
      <c r="E2573">
        <v>68389999</v>
      </c>
      <c r="F2573" t="e" vm="2410">
        <v>#VALUE!</v>
      </c>
      <c r="G2573" t="e" cm="1">
        <f t="array" aca="1" ref="G2573" ca="1">_FV(Tabela2[[#This Row],[Cidade]],"Latitude")</f>
        <v>#NAME?</v>
      </c>
      <c r="H2573" t="e" cm="1">
        <f t="array" aca="1" ref="H2573" ca="1">_FV(Tabela2[[#This Row],[Cidade]],"Longitude")</f>
        <v>#NAME?</v>
      </c>
    </row>
    <row r="2574" spans="1:8" x14ac:dyDescent="0.25">
      <c r="A2574" t="s">
        <v>83</v>
      </c>
      <c r="B2574" t="s">
        <v>1428</v>
      </c>
      <c r="C2574" t="str">
        <f>Tabela2[[#This Row],[Localidade]]&amp;"/"&amp;Tabela2[[#This Row],[Estado]]</f>
        <v>Barcarena/PA</v>
      </c>
      <c r="D2574">
        <v>68445000</v>
      </c>
      <c r="E2574">
        <v>68449999</v>
      </c>
      <c r="F2574" t="e" vm="2411">
        <v>#VALUE!</v>
      </c>
      <c r="G2574" t="e" cm="1">
        <f t="array" aca="1" ref="G2574" ca="1">_FV(Tabela2[[#This Row],[Cidade]],"Latitude")</f>
        <v>#NAME?</v>
      </c>
      <c r="H2574" t="e" cm="1">
        <f t="array" aca="1" ref="H2574" ca="1">_FV(Tabela2[[#This Row],[Cidade]],"Longitude")</f>
        <v>#NAME?</v>
      </c>
    </row>
    <row r="2575" spans="1:8" x14ac:dyDescent="0.25">
      <c r="A2575" t="s">
        <v>83</v>
      </c>
      <c r="B2575" t="s">
        <v>3647</v>
      </c>
      <c r="C2575" t="str">
        <f>Tabela2[[#This Row],[Localidade]]&amp;"/"&amp;Tabela2[[#This Row],[Estado]]</f>
        <v>Belem/PA</v>
      </c>
      <c r="D2575">
        <v>66000001</v>
      </c>
      <c r="E2575">
        <v>66999999</v>
      </c>
      <c r="F2575" t="e" vm="2412">
        <v>#VALUE!</v>
      </c>
      <c r="G2575" t="e" cm="1">
        <f t="array" aca="1" ref="G2575" ca="1">_FV(Tabela2[[#This Row],[Cidade]],"Latitude")</f>
        <v>#NAME?</v>
      </c>
      <c r="H2575" t="e" cm="1">
        <f t="array" aca="1" ref="H2575" ca="1">_FV(Tabela2[[#This Row],[Cidade]],"Longitude")</f>
        <v>#NAME?</v>
      </c>
    </row>
    <row r="2576" spans="1:8" x14ac:dyDescent="0.25">
      <c r="A2576" t="s">
        <v>83</v>
      </c>
      <c r="B2576" t="s">
        <v>3647</v>
      </c>
      <c r="C2576" t="str">
        <f>Tabela2[[#This Row],[Localidade]]&amp;"/"&amp;Tabela2[[#This Row],[Estado]]</f>
        <v>Belem/PA</v>
      </c>
      <c r="D2576">
        <v>66000001</v>
      </c>
      <c r="E2576">
        <v>66999999</v>
      </c>
      <c r="F2576" t="e" vm="2412">
        <v>#VALUE!</v>
      </c>
      <c r="G2576" t="e" cm="1">
        <f t="array" aca="1" ref="G2576" ca="1">_FV(Tabela2[[#This Row],[Cidade]],"Latitude")</f>
        <v>#NAME?</v>
      </c>
      <c r="H2576" t="e" cm="1">
        <f t="array" aca="1" ref="H2576" ca="1">_FV(Tabela2[[#This Row],[Cidade]],"Longitude")</f>
        <v>#NAME?</v>
      </c>
    </row>
    <row r="2577" spans="1:8" x14ac:dyDescent="0.25">
      <c r="A2577" t="s">
        <v>83</v>
      </c>
      <c r="B2577" t="s">
        <v>1429</v>
      </c>
      <c r="C2577" t="str">
        <f>Tabela2[[#This Row],[Localidade]]&amp;"/"&amp;Tabela2[[#This Row],[Estado]]</f>
        <v>Belterra/PA</v>
      </c>
      <c r="D2577">
        <v>68143000</v>
      </c>
      <c r="E2577">
        <v>68144999</v>
      </c>
      <c r="F2577" t="e" vm="2413">
        <v>#VALUE!</v>
      </c>
      <c r="G2577" t="e" cm="1">
        <f t="array" aca="1" ref="G2577" ca="1">_FV(Tabela2[[#This Row],[Cidade]],"Latitude")</f>
        <v>#NAME?</v>
      </c>
      <c r="H2577" t="e" cm="1">
        <f t="array" aca="1" ref="H2577" ca="1">_FV(Tabela2[[#This Row],[Cidade]],"Longitude")</f>
        <v>#NAME?</v>
      </c>
    </row>
    <row r="2578" spans="1:8" x14ac:dyDescent="0.25">
      <c r="A2578" t="s">
        <v>83</v>
      </c>
      <c r="B2578" t="s">
        <v>1430</v>
      </c>
      <c r="C2578" t="str">
        <f>Tabela2[[#This Row],[Localidade]]&amp;"/"&amp;Tabela2[[#This Row],[Estado]]</f>
        <v>Benevides/PA</v>
      </c>
      <c r="D2578">
        <v>68795000</v>
      </c>
      <c r="E2578">
        <v>68797999</v>
      </c>
      <c r="F2578" t="e" vm="2414">
        <v>#VALUE!</v>
      </c>
      <c r="G2578" t="e" cm="1">
        <f t="array" aca="1" ref="G2578" ca="1">_FV(Tabela2[[#This Row],[Cidade]],"Latitude")</f>
        <v>#NAME?</v>
      </c>
      <c r="H2578" t="e" cm="1">
        <f t="array" aca="1" ref="H2578" ca="1">_FV(Tabela2[[#This Row],[Cidade]],"Longitude")</f>
        <v>#NAME?</v>
      </c>
    </row>
    <row r="2579" spans="1:8" x14ac:dyDescent="0.25">
      <c r="A2579" t="s">
        <v>83</v>
      </c>
      <c r="B2579" t="s">
        <v>1431</v>
      </c>
      <c r="C2579" t="str">
        <f>Tabela2[[#This Row],[Localidade]]&amp;"/"&amp;Tabela2[[#This Row],[Estado]]</f>
        <v>Bom Jesus do Tocantins/PA</v>
      </c>
      <c r="D2579">
        <v>68525000</v>
      </c>
      <c r="E2579">
        <v>68526999</v>
      </c>
      <c r="F2579" t="e" vm="2415">
        <v>#VALUE!</v>
      </c>
      <c r="G2579" t="e" cm="1">
        <f t="array" aca="1" ref="G2579" ca="1">_FV(Tabela2[[#This Row],[Cidade]],"Latitude")</f>
        <v>#NAME?</v>
      </c>
      <c r="H2579" t="e" cm="1">
        <f t="array" aca="1" ref="H2579" ca="1">_FV(Tabela2[[#This Row],[Cidade]],"Longitude")</f>
        <v>#NAME?</v>
      </c>
    </row>
    <row r="2580" spans="1:8" x14ac:dyDescent="0.25">
      <c r="A2580" t="s">
        <v>83</v>
      </c>
      <c r="B2580" t="s">
        <v>261</v>
      </c>
      <c r="C2580" t="str">
        <f>Tabela2[[#This Row],[Localidade]]&amp;"/"&amp;Tabela2[[#This Row],[Estado]]</f>
        <v>Bonito/PA</v>
      </c>
      <c r="D2580">
        <v>68645000</v>
      </c>
      <c r="E2580">
        <v>68646999</v>
      </c>
      <c r="F2580" t="e" vm="2416">
        <v>#VALUE!</v>
      </c>
      <c r="G2580" t="e" cm="1">
        <f t="array" aca="1" ref="G2580" ca="1">_FV(Tabela2[[#This Row],[Cidade]],"Latitude")</f>
        <v>#NAME?</v>
      </c>
      <c r="H2580" t="e" cm="1">
        <f t="array" aca="1" ref="H2580" ca="1">_FV(Tabela2[[#This Row],[Cidade]],"Longitude")</f>
        <v>#NAME?</v>
      </c>
    </row>
    <row r="2581" spans="1:8" x14ac:dyDescent="0.25">
      <c r="A2581" t="s">
        <v>83</v>
      </c>
      <c r="B2581" t="s">
        <v>3564</v>
      </c>
      <c r="C2581" t="str">
        <f>Tabela2[[#This Row],[Localidade]]&amp;"/"&amp;Tabela2[[#This Row],[Estado]]</f>
        <v>Braganca/PA</v>
      </c>
      <c r="D2581">
        <v>68600000</v>
      </c>
      <c r="E2581">
        <v>68609999</v>
      </c>
      <c r="F2581" t="e" vm="2417">
        <v>#VALUE!</v>
      </c>
      <c r="G2581" t="e" cm="1">
        <f t="array" aca="1" ref="G2581" ca="1">_FV(Tabela2[[#This Row],[Cidade]],"Latitude")</f>
        <v>#NAME?</v>
      </c>
      <c r="H2581" t="e" cm="1">
        <f t="array" aca="1" ref="H2581" ca="1">_FV(Tabela2[[#This Row],[Cidade]],"Longitude")</f>
        <v>#NAME?</v>
      </c>
    </row>
    <row r="2582" spans="1:8" x14ac:dyDescent="0.25">
      <c r="A2582" t="s">
        <v>83</v>
      </c>
      <c r="B2582" t="s">
        <v>1432</v>
      </c>
      <c r="C2582" t="str">
        <f>Tabela2[[#This Row],[Localidade]]&amp;"/"&amp;Tabela2[[#This Row],[Estado]]</f>
        <v>Brasil Novo/PA</v>
      </c>
      <c r="D2582">
        <v>68148000</v>
      </c>
      <c r="E2582">
        <v>68149999</v>
      </c>
      <c r="F2582" t="e" vm="2418">
        <v>#VALUE!</v>
      </c>
      <c r="G2582" t="e" cm="1">
        <f t="array" aca="1" ref="G2582" ca="1">_FV(Tabela2[[#This Row],[Cidade]],"Latitude")</f>
        <v>#NAME?</v>
      </c>
      <c r="H2582" t="e" cm="1">
        <f t="array" aca="1" ref="H2582" ca="1">_FV(Tabela2[[#This Row],[Cidade]],"Longitude")</f>
        <v>#NAME?</v>
      </c>
    </row>
    <row r="2583" spans="1:8" x14ac:dyDescent="0.25">
      <c r="A2583" t="s">
        <v>83</v>
      </c>
      <c r="B2583" t="s">
        <v>5340</v>
      </c>
      <c r="C2583" t="str">
        <f>Tabela2[[#This Row],[Localidade]]&amp;"/"&amp;Tabela2[[#This Row],[Estado]]</f>
        <v>Brejo Grande do ArAguaia/PA</v>
      </c>
      <c r="D2583">
        <v>68521000</v>
      </c>
      <c r="E2583">
        <v>68522999</v>
      </c>
      <c r="F2583" t="e" vm="2419">
        <v>#VALUE!</v>
      </c>
      <c r="G2583" t="e" cm="1">
        <f t="array" aca="1" ref="G2583" ca="1">_FV(Tabela2[[#This Row],[Cidade]],"Latitude")</f>
        <v>#NAME?</v>
      </c>
      <c r="H2583" t="e" cm="1">
        <f t="array" aca="1" ref="H2583" ca="1">_FV(Tabela2[[#This Row],[Cidade]],"Longitude")</f>
        <v>#NAME?</v>
      </c>
    </row>
    <row r="2584" spans="1:8" x14ac:dyDescent="0.25">
      <c r="A2584" t="s">
        <v>83</v>
      </c>
      <c r="B2584" t="s">
        <v>1433</v>
      </c>
      <c r="C2584" t="str">
        <f>Tabela2[[#This Row],[Localidade]]&amp;"/"&amp;Tabela2[[#This Row],[Estado]]</f>
        <v>Breu Branco/PA</v>
      </c>
      <c r="D2584">
        <v>68488000</v>
      </c>
      <c r="E2584">
        <v>68489999</v>
      </c>
      <c r="F2584" t="e" vm="2420">
        <v>#VALUE!</v>
      </c>
      <c r="G2584" t="e" cm="1">
        <f t="array" aca="1" ref="G2584" ca="1">_FV(Tabela2[[#This Row],[Cidade]],"Latitude")</f>
        <v>#NAME?</v>
      </c>
      <c r="H2584" t="e" cm="1">
        <f t="array" aca="1" ref="H2584" ca="1">_FV(Tabela2[[#This Row],[Cidade]],"Longitude")</f>
        <v>#NAME?</v>
      </c>
    </row>
    <row r="2585" spans="1:8" x14ac:dyDescent="0.25">
      <c r="A2585" t="s">
        <v>83</v>
      </c>
      <c r="B2585" t="s">
        <v>1434</v>
      </c>
      <c r="C2585" t="str">
        <f>Tabela2[[#This Row],[Localidade]]&amp;"/"&amp;Tabela2[[#This Row],[Estado]]</f>
        <v>Breves/PA</v>
      </c>
      <c r="D2585">
        <v>68800000</v>
      </c>
      <c r="E2585">
        <v>68809999</v>
      </c>
      <c r="F2585" t="e" vm="2421">
        <v>#VALUE!</v>
      </c>
      <c r="G2585" t="e" cm="1">
        <f t="array" aca="1" ref="G2585" ca="1">_FV(Tabela2[[#This Row],[Cidade]],"Latitude")</f>
        <v>#NAME?</v>
      </c>
      <c r="H2585" t="e" cm="1">
        <f t="array" aca="1" ref="H2585" ca="1">_FV(Tabela2[[#This Row],[Cidade]],"Longitude")</f>
        <v>#NAME?</v>
      </c>
    </row>
    <row r="2586" spans="1:8" x14ac:dyDescent="0.25">
      <c r="A2586" t="s">
        <v>83</v>
      </c>
      <c r="B2586" t="s">
        <v>1435</v>
      </c>
      <c r="C2586" t="str">
        <f>Tabela2[[#This Row],[Localidade]]&amp;"/"&amp;Tabela2[[#This Row],[Estado]]</f>
        <v>Bujaru/PA</v>
      </c>
      <c r="D2586">
        <v>68670000</v>
      </c>
      <c r="E2586">
        <v>68674999</v>
      </c>
      <c r="F2586" t="e" vm="2422">
        <v>#VALUE!</v>
      </c>
      <c r="G2586" t="e" cm="1">
        <f t="array" aca="1" ref="G2586" ca="1">_FV(Tabela2[[#This Row],[Cidade]],"Latitude")</f>
        <v>#NAME?</v>
      </c>
      <c r="H2586" t="e" cm="1">
        <f t="array" aca="1" ref="H2586" ca="1">_FV(Tabela2[[#This Row],[Cidade]],"Longitude")</f>
        <v>#NAME?</v>
      </c>
    </row>
    <row r="2587" spans="1:8" x14ac:dyDescent="0.25">
      <c r="A2587" t="s">
        <v>83</v>
      </c>
      <c r="B2587" t="s">
        <v>1436</v>
      </c>
      <c r="C2587" t="str">
        <f>Tabela2[[#This Row],[Localidade]]&amp;"/"&amp;Tabela2[[#This Row],[Estado]]</f>
        <v>Cachoeira do Arari/PA</v>
      </c>
      <c r="D2587">
        <v>68840000</v>
      </c>
      <c r="E2587">
        <v>68849999</v>
      </c>
      <c r="F2587" t="e" vm="2423">
        <v>#VALUE!</v>
      </c>
      <c r="G2587" t="e" cm="1">
        <f t="array" aca="1" ref="G2587" ca="1">_FV(Tabela2[[#This Row],[Cidade]],"Latitude")</f>
        <v>#NAME?</v>
      </c>
      <c r="H2587" t="e" cm="1">
        <f t="array" aca="1" ref="H2587" ca="1">_FV(Tabela2[[#This Row],[Cidade]],"Longitude")</f>
        <v>#NAME?</v>
      </c>
    </row>
    <row r="2588" spans="1:8" x14ac:dyDescent="0.25">
      <c r="A2588" t="s">
        <v>83</v>
      </c>
      <c r="B2588" t="s">
        <v>3199</v>
      </c>
      <c r="C2588" t="str">
        <f>Tabela2[[#This Row],[Localidade]]&amp;"/"&amp;Tabela2[[#This Row],[Estado]]</f>
        <v>Cachoeira do Piria/PA</v>
      </c>
      <c r="D2588">
        <v>68617000</v>
      </c>
      <c r="E2588">
        <v>68617999</v>
      </c>
      <c r="F2588" t="e" vm="2424">
        <v>#VALUE!</v>
      </c>
      <c r="G2588" t="e" cm="1">
        <f t="array" aca="1" ref="G2588" ca="1">_FV(Tabela2[[#This Row],[Cidade]],"Latitude")</f>
        <v>#NAME?</v>
      </c>
      <c r="H2588" t="e" cm="1">
        <f t="array" aca="1" ref="H2588" ca="1">_FV(Tabela2[[#This Row],[Cidade]],"Longitude")</f>
        <v>#NAME?</v>
      </c>
    </row>
    <row r="2589" spans="1:8" x14ac:dyDescent="0.25">
      <c r="A2589" t="s">
        <v>83</v>
      </c>
      <c r="B2589" t="s">
        <v>3200</v>
      </c>
      <c r="C2589" t="str">
        <f>Tabela2[[#This Row],[Localidade]]&amp;"/"&amp;Tabela2[[#This Row],[Estado]]</f>
        <v>Cameta/PA</v>
      </c>
      <c r="D2589">
        <v>68400000</v>
      </c>
      <c r="E2589">
        <v>68414999</v>
      </c>
      <c r="F2589" t="e" vm="2425">
        <v>#VALUE!</v>
      </c>
      <c r="G2589" t="e" cm="1">
        <f t="array" aca="1" ref="G2589" ca="1">_FV(Tabela2[[#This Row],[Cidade]],"Latitude")</f>
        <v>#NAME?</v>
      </c>
      <c r="H2589" t="e" cm="1">
        <f t="array" aca="1" ref="H2589" ca="1">_FV(Tabela2[[#This Row],[Cidade]],"Longitude")</f>
        <v>#NAME?</v>
      </c>
    </row>
    <row r="2590" spans="1:8" x14ac:dyDescent="0.25">
      <c r="A2590" t="s">
        <v>83</v>
      </c>
      <c r="B2590" t="s">
        <v>4386</v>
      </c>
      <c r="C2590" t="str">
        <f>Tabela2[[#This Row],[Localidade]]&amp;"/"&amp;Tabela2[[#This Row],[Estado]]</f>
        <v>Canaa dos Carajas/PA</v>
      </c>
      <c r="D2590">
        <v>68537000</v>
      </c>
      <c r="E2590">
        <v>68539999</v>
      </c>
      <c r="F2590" t="e" vm="2426">
        <v>#VALUE!</v>
      </c>
      <c r="G2590" t="e" cm="1">
        <f t="array" aca="1" ref="G2590" ca="1">_FV(Tabela2[[#This Row],[Cidade]],"Latitude")</f>
        <v>#NAME?</v>
      </c>
      <c r="H2590" t="e" cm="1">
        <f t="array" aca="1" ref="H2590" ca="1">_FV(Tabela2[[#This Row],[Cidade]],"Longitude")</f>
        <v>#NAME?</v>
      </c>
    </row>
    <row r="2591" spans="1:8" x14ac:dyDescent="0.25">
      <c r="A2591" t="s">
        <v>83</v>
      </c>
      <c r="B2591" t="s">
        <v>1437</v>
      </c>
      <c r="C2591" t="str">
        <f>Tabela2[[#This Row],[Localidade]]&amp;"/"&amp;Tabela2[[#This Row],[Estado]]</f>
        <v>Capanema/PA</v>
      </c>
      <c r="D2591">
        <v>68700001</v>
      </c>
      <c r="E2591">
        <v>68706999</v>
      </c>
      <c r="F2591" t="e" vm="2427">
        <v>#VALUE!</v>
      </c>
      <c r="G2591" t="e" cm="1">
        <f t="array" aca="1" ref="G2591" ca="1">_FV(Tabela2[[#This Row],[Cidade]],"Latitude")</f>
        <v>#NAME?</v>
      </c>
      <c r="H2591" t="e" cm="1">
        <f t="array" aca="1" ref="H2591" ca="1">_FV(Tabela2[[#This Row],[Cidade]],"Longitude")</f>
        <v>#NAME?</v>
      </c>
    </row>
    <row r="2592" spans="1:8" x14ac:dyDescent="0.25">
      <c r="A2592" t="s">
        <v>83</v>
      </c>
      <c r="B2592" t="s">
        <v>1437</v>
      </c>
      <c r="C2592" t="str">
        <f>Tabela2[[#This Row],[Localidade]]&amp;"/"&amp;Tabela2[[#This Row],[Estado]]</f>
        <v>Capanema/PA</v>
      </c>
      <c r="D2592">
        <v>68700001</v>
      </c>
      <c r="E2592">
        <v>68704999</v>
      </c>
      <c r="F2592" t="e" vm="2427">
        <v>#VALUE!</v>
      </c>
      <c r="G2592" t="e" cm="1">
        <f t="array" aca="1" ref="G2592" ca="1">_FV(Tabela2[[#This Row],[Cidade]],"Latitude")</f>
        <v>#NAME?</v>
      </c>
      <c r="H2592" t="e" cm="1">
        <f t="array" aca="1" ref="H2592" ca="1">_FV(Tabela2[[#This Row],[Cidade]],"Longitude")</f>
        <v>#NAME?</v>
      </c>
    </row>
    <row r="2593" spans="1:8" x14ac:dyDescent="0.25">
      <c r="A2593" t="s">
        <v>83</v>
      </c>
      <c r="B2593" t="s">
        <v>4387</v>
      </c>
      <c r="C2593" t="str">
        <f>Tabela2[[#This Row],[Localidade]]&amp;"/"&amp;Tabela2[[#This Row],[Estado]]</f>
        <v>Capitao Poco/PA</v>
      </c>
      <c r="D2593">
        <v>68650000</v>
      </c>
      <c r="E2593">
        <v>68654999</v>
      </c>
      <c r="F2593" t="e" vm="2428">
        <v>#VALUE!</v>
      </c>
      <c r="G2593" t="e" cm="1">
        <f t="array" aca="1" ref="G2593" ca="1">_FV(Tabela2[[#This Row],[Cidade]],"Latitude")</f>
        <v>#NAME?</v>
      </c>
      <c r="H2593" t="e" cm="1">
        <f t="array" aca="1" ref="H2593" ca="1">_FV(Tabela2[[#This Row],[Cidade]],"Longitude")</f>
        <v>#NAME?</v>
      </c>
    </row>
    <row r="2594" spans="1:8" x14ac:dyDescent="0.25">
      <c r="A2594" t="s">
        <v>83</v>
      </c>
      <c r="B2594" t="s">
        <v>1438</v>
      </c>
      <c r="C2594" t="str">
        <f>Tabela2[[#This Row],[Localidade]]&amp;"/"&amp;Tabela2[[#This Row],[Estado]]</f>
        <v>Castanhal/PA</v>
      </c>
      <c r="D2594">
        <v>68740001</v>
      </c>
      <c r="E2594">
        <v>68747999</v>
      </c>
      <c r="F2594" t="e" vm="2429">
        <v>#VALUE!</v>
      </c>
      <c r="G2594" t="e" cm="1">
        <f t="array" aca="1" ref="G2594" ca="1">_FV(Tabela2[[#This Row],[Cidade]],"Latitude")</f>
        <v>#NAME?</v>
      </c>
      <c r="H2594" t="e" cm="1">
        <f t="array" aca="1" ref="H2594" ca="1">_FV(Tabela2[[#This Row],[Cidade]],"Longitude")</f>
        <v>#NAME?</v>
      </c>
    </row>
    <row r="2595" spans="1:8" x14ac:dyDescent="0.25">
      <c r="A2595" t="s">
        <v>83</v>
      </c>
      <c r="B2595" t="s">
        <v>1438</v>
      </c>
      <c r="C2595" t="str">
        <f>Tabela2[[#This Row],[Localidade]]&amp;"/"&amp;Tabela2[[#This Row],[Estado]]</f>
        <v>Castanhal/PA</v>
      </c>
      <c r="D2595">
        <v>68740001</v>
      </c>
      <c r="E2595">
        <v>68746999</v>
      </c>
      <c r="F2595" t="e" vm="2429">
        <v>#VALUE!</v>
      </c>
      <c r="G2595" t="e" cm="1">
        <f t="array" aca="1" ref="G2595" ca="1">_FV(Tabela2[[#This Row],[Cidade]],"Latitude")</f>
        <v>#NAME?</v>
      </c>
      <c r="H2595" t="e" cm="1">
        <f t="array" aca="1" ref="H2595" ca="1">_FV(Tabela2[[#This Row],[Cidade]],"Longitude")</f>
        <v>#NAME?</v>
      </c>
    </row>
    <row r="2596" spans="1:8" x14ac:dyDescent="0.25">
      <c r="A2596" t="s">
        <v>83</v>
      </c>
      <c r="B2596" t="s">
        <v>1439</v>
      </c>
      <c r="C2596" t="str">
        <f>Tabela2[[#This Row],[Localidade]]&amp;"/"&amp;Tabela2[[#This Row],[Estado]]</f>
        <v>Chaves/PA</v>
      </c>
      <c r="D2596">
        <v>68880000</v>
      </c>
      <c r="E2596">
        <v>68889999</v>
      </c>
      <c r="F2596" t="e" vm="2430">
        <v>#VALUE!</v>
      </c>
      <c r="G2596" t="e" cm="1">
        <f t="array" aca="1" ref="G2596" ca="1">_FV(Tabela2[[#This Row],[Cidade]],"Latitude")</f>
        <v>#NAME?</v>
      </c>
      <c r="H2596" t="e" cm="1">
        <f t="array" aca="1" ref="H2596" ca="1">_FV(Tabela2[[#This Row],[Cidade]],"Longitude")</f>
        <v>#NAME?</v>
      </c>
    </row>
    <row r="2597" spans="1:8" x14ac:dyDescent="0.25">
      <c r="A2597" t="s">
        <v>83</v>
      </c>
      <c r="B2597" t="s">
        <v>1440</v>
      </c>
      <c r="C2597" t="str">
        <f>Tabela2[[#This Row],[Localidade]]&amp;"/"&amp;Tabela2[[#This Row],[Estado]]</f>
        <v>Colares/PA</v>
      </c>
      <c r="D2597">
        <v>68785000</v>
      </c>
      <c r="E2597">
        <v>68785999</v>
      </c>
      <c r="F2597" t="e" vm="2431">
        <v>#VALUE!</v>
      </c>
      <c r="G2597" t="e" cm="1">
        <f t="array" aca="1" ref="G2597" ca="1">_FV(Tabela2[[#This Row],[Cidade]],"Latitude")</f>
        <v>#NAME?</v>
      </c>
      <c r="H2597" t="e" cm="1">
        <f t="array" aca="1" ref="H2597" ca="1">_FV(Tabela2[[#This Row],[Cidade]],"Longitude")</f>
        <v>#NAME?</v>
      </c>
    </row>
    <row r="2598" spans="1:8" x14ac:dyDescent="0.25">
      <c r="A2598" t="s">
        <v>83</v>
      </c>
      <c r="B2598" t="s">
        <v>5341</v>
      </c>
      <c r="C2598" t="str">
        <f>Tabela2[[#This Row],[Localidade]]&amp;"/"&amp;Tabela2[[#This Row],[Estado]]</f>
        <v>Conceicao do ArAguaia/PA</v>
      </c>
      <c r="D2598">
        <v>68540000</v>
      </c>
      <c r="E2598">
        <v>68542999</v>
      </c>
      <c r="F2598" t="e" vm="2432">
        <v>#VALUE!</v>
      </c>
      <c r="G2598" t="e" cm="1">
        <f t="array" aca="1" ref="G2598" ca="1">_FV(Tabela2[[#This Row],[Cidade]],"Latitude")</f>
        <v>#NAME?</v>
      </c>
      <c r="H2598" t="e" cm="1">
        <f t="array" aca="1" ref="H2598" ca="1">_FV(Tabela2[[#This Row],[Cidade]],"Longitude")</f>
        <v>#NAME?</v>
      </c>
    </row>
    <row r="2599" spans="1:8" x14ac:dyDescent="0.25">
      <c r="A2599" t="s">
        <v>83</v>
      </c>
      <c r="B2599" t="s">
        <v>5027</v>
      </c>
      <c r="C2599" t="str">
        <f>Tabela2[[#This Row],[Localidade]]&amp;"/"&amp;Tabela2[[#This Row],[Estado]]</f>
        <v>Concordia do Para/PA</v>
      </c>
      <c r="D2599">
        <v>68685000</v>
      </c>
      <c r="E2599">
        <v>68689999</v>
      </c>
      <c r="F2599" t="e" vm="2433">
        <v>#VALUE!</v>
      </c>
      <c r="G2599" t="e" cm="1">
        <f t="array" aca="1" ref="G2599" ca="1">_FV(Tabela2[[#This Row],[Cidade]],"Latitude")</f>
        <v>#NAME?</v>
      </c>
      <c r="H2599" t="e" cm="1">
        <f t="array" aca="1" ref="H2599" ca="1">_FV(Tabela2[[#This Row],[Cidade]],"Longitude")</f>
        <v>#NAME?</v>
      </c>
    </row>
    <row r="2600" spans="1:8" x14ac:dyDescent="0.25">
      <c r="A2600" t="s">
        <v>83</v>
      </c>
      <c r="B2600" t="s">
        <v>1441</v>
      </c>
      <c r="C2600" t="str">
        <f>Tabela2[[#This Row],[Localidade]]&amp;"/"&amp;Tabela2[[#This Row],[Estado]]</f>
        <v>Cumaru do Norte/PA</v>
      </c>
      <c r="D2600">
        <v>68398000</v>
      </c>
      <c r="E2600">
        <v>68399999</v>
      </c>
      <c r="F2600" t="e" vm="2434">
        <v>#VALUE!</v>
      </c>
      <c r="G2600" t="e" cm="1">
        <f t="array" aca="1" ref="G2600" ca="1">_FV(Tabela2[[#This Row],[Cidade]],"Latitude")</f>
        <v>#NAME?</v>
      </c>
      <c r="H2600" t="e" cm="1">
        <f t="array" aca="1" ref="H2600" ca="1">_FV(Tabela2[[#This Row],[Cidade]],"Longitude")</f>
        <v>#NAME?</v>
      </c>
    </row>
    <row r="2601" spans="1:8" x14ac:dyDescent="0.25">
      <c r="A2601" t="s">
        <v>83</v>
      </c>
      <c r="B2601" t="s">
        <v>5028</v>
      </c>
      <c r="C2601" t="str">
        <f>Tabela2[[#This Row],[Localidade]]&amp;"/"&amp;Tabela2[[#This Row],[Estado]]</f>
        <v>Curionopolis/PA</v>
      </c>
      <c r="D2601">
        <v>68523000</v>
      </c>
      <c r="E2601">
        <v>68523999</v>
      </c>
      <c r="F2601" t="e" vm="2435">
        <v>#VALUE!</v>
      </c>
      <c r="G2601" t="e" cm="1">
        <f t="array" aca="1" ref="G2601" ca="1">_FV(Tabela2[[#This Row],[Cidade]],"Latitude")</f>
        <v>#NAME?</v>
      </c>
      <c r="H2601" t="e" cm="1">
        <f t="array" aca="1" ref="H2601" ca="1">_FV(Tabela2[[#This Row],[Cidade]],"Longitude")</f>
        <v>#NAME?</v>
      </c>
    </row>
    <row r="2602" spans="1:8" x14ac:dyDescent="0.25">
      <c r="A2602" t="s">
        <v>83</v>
      </c>
      <c r="B2602" t="s">
        <v>1442</v>
      </c>
      <c r="C2602" t="str">
        <f>Tabela2[[#This Row],[Localidade]]&amp;"/"&amp;Tabela2[[#This Row],[Estado]]</f>
        <v>Curralinho/PA</v>
      </c>
      <c r="D2602">
        <v>68815000</v>
      </c>
      <c r="E2602">
        <v>68819999</v>
      </c>
      <c r="F2602" t="e" vm="2436">
        <v>#VALUE!</v>
      </c>
      <c r="G2602" t="e" cm="1">
        <f t="array" aca="1" ref="G2602" ca="1">_FV(Tabela2[[#This Row],[Cidade]],"Latitude")</f>
        <v>#NAME?</v>
      </c>
      <c r="H2602" t="e" cm="1">
        <f t="array" aca="1" ref="H2602" ca="1">_FV(Tabela2[[#This Row],[Cidade]],"Longitude")</f>
        <v>#NAME?</v>
      </c>
    </row>
    <row r="2603" spans="1:8" x14ac:dyDescent="0.25">
      <c r="A2603" t="s">
        <v>83</v>
      </c>
      <c r="B2603" t="s">
        <v>3201</v>
      </c>
      <c r="C2603" t="str">
        <f>Tabela2[[#This Row],[Localidade]]&amp;"/"&amp;Tabela2[[#This Row],[Estado]]</f>
        <v>Curua/PA</v>
      </c>
      <c r="D2603">
        <v>68210000</v>
      </c>
      <c r="E2603">
        <v>68219999</v>
      </c>
      <c r="F2603" t="e" vm="2437">
        <v>#VALUE!</v>
      </c>
      <c r="G2603" t="e" cm="1">
        <f t="array" aca="1" ref="G2603" ca="1">_FV(Tabela2[[#This Row],[Cidade]],"Latitude")</f>
        <v>#NAME?</v>
      </c>
      <c r="H2603" t="e" cm="1">
        <f t="array" aca="1" ref="H2603" ca="1">_FV(Tabela2[[#This Row],[Cidade]],"Longitude")</f>
        <v>#NAME?</v>
      </c>
    </row>
    <row r="2604" spans="1:8" x14ac:dyDescent="0.25">
      <c r="A2604" t="s">
        <v>83</v>
      </c>
      <c r="B2604" t="s">
        <v>3565</v>
      </c>
      <c r="C2604" t="str">
        <f>Tabela2[[#This Row],[Localidade]]&amp;"/"&amp;Tabela2[[#This Row],[Estado]]</f>
        <v>Curuca/PA</v>
      </c>
      <c r="D2604">
        <v>68750000</v>
      </c>
      <c r="E2604">
        <v>68759999</v>
      </c>
      <c r="F2604" t="e" vm="2438">
        <v>#VALUE!</v>
      </c>
      <c r="G2604" t="e" cm="1">
        <f t="array" aca="1" ref="G2604" ca="1">_FV(Tabela2[[#This Row],[Cidade]],"Latitude")</f>
        <v>#NAME?</v>
      </c>
      <c r="H2604" t="e" cm="1">
        <f t="array" aca="1" ref="H2604" ca="1">_FV(Tabela2[[#This Row],[Cidade]],"Longitude")</f>
        <v>#NAME?</v>
      </c>
    </row>
    <row r="2605" spans="1:8" x14ac:dyDescent="0.25">
      <c r="A2605" t="s">
        <v>83</v>
      </c>
      <c r="B2605" t="s">
        <v>1443</v>
      </c>
      <c r="C2605" t="str">
        <f>Tabela2[[#This Row],[Localidade]]&amp;"/"&amp;Tabela2[[#This Row],[Estado]]</f>
        <v>Dom Eliseu/PA</v>
      </c>
      <c r="D2605">
        <v>68633000</v>
      </c>
      <c r="E2605">
        <v>68634999</v>
      </c>
      <c r="F2605" t="e" vm="2439">
        <v>#VALUE!</v>
      </c>
      <c r="G2605" t="e" cm="1">
        <f t="array" aca="1" ref="G2605" ca="1">_FV(Tabela2[[#This Row],[Cidade]],"Latitude")</f>
        <v>#NAME?</v>
      </c>
      <c r="H2605" t="e" cm="1">
        <f t="array" aca="1" ref="H2605" ca="1">_FV(Tabela2[[#This Row],[Cidade]],"Longitude")</f>
        <v>#NAME?</v>
      </c>
    </row>
    <row r="2606" spans="1:8" x14ac:dyDescent="0.25">
      <c r="A2606" t="s">
        <v>83</v>
      </c>
      <c r="B2606" t="s">
        <v>3202</v>
      </c>
      <c r="C2606" t="str">
        <f>Tabela2[[#This Row],[Localidade]]&amp;"/"&amp;Tabela2[[#This Row],[Estado]]</f>
        <v>Eldorado dos Carajas/PA</v>
      </c>
      <c r="D2606">
        <v>68524000</v>
      </c>
      <c r="E2606">
        <v>68524999</v>
      </c>
      <c r="F2606" t="s">
        <v>5408</v>
      </c>
      <c r="G2606" t="e" cm="1" vm="188">
        <f t="array" ref="G2606">_FV(Tabela2[[#This Row],[Cidade]],"Latitude")</f>
        <v>#VALUE!</v>
      </c>
      <c r="H2606" t="e" cm="1" vm="189">
        <f t="array" ref="H2606">_FV(Tabela2[[#This Row],[Cidade]],"Longitude")</f>
        <v>#VALUE!</v>
      </c>
    </row>
    <row r="2607" spans="1:8" x14ac:dyDescent="0.25">
      <c r="A2607" t="s">
        <v>83</v>
      </c>
      <c r="B2607" t="s">
        <v>1444</v>
      </c>
      <c r="C2607" t="str">
        <f>Tabela2[[#This Row],[Localidade]]&amp;"/"&amp;Tabela2[[#This Row],[Estado]]</f>
        <v>Faro/PA</v>
      </c>
      <c r="D2607">
        <v>68280000</v>
      </c>
      <c r="E2607">
        <v>68284999</v>
      </c>
      <c r="F2607" t="e" vm="2440">
        <v>#VALUE!</v>
      </c>
      <c r="G2607" t="e" cm="1">
        <f t="array" aca="1" ref="G2607" ca="1">_FV(Tabela2[[#This Row],[Cidade]],"Latitude")</f>
        <v>#NAME?</v>
      </c>
      <c r="H2607" t="e" cm="1">
        <f t="array" aca="1" ref="H2607" ca="1">_FV(Tabela2[[#This Row],[Cidade]],"Longitude")</f>
        <v>#NAME?</v>
      </c>
    </row>
    <row r="2608" spans="1:8" x14ac:dyDescent="0.25">
      <c r="A2608" t="s">
        <v>83</v>
      </c>
      <c r="B2608" t="s">
        <v>5342</v>
      </c>
      <c r="C2608" t="str">
        <f>Tabela2[[#This Row],[Localidade]]&amp;"/"&amp;Tabela2[[#This Row],[Estado]]</f>
        <v>Floresta do ArAguaia/PA</v>
      </c>
      <c r="D2608">
        <v>68543000</v>
      </c>
      <c r="E2608">
        <v>68544999</v>
      </c>
      <c r="F2608" t="e" vm="2441">
        <v>#VALUE!</v>
      </c>
      <c r="G2608" t="e" cm="1">
        <f t="array" aca="1" ref="G2608" ca="1">_FV(Tabela2[[#This Row],[Cidade]],"Latitude")</f>
        <v>#NAME?</v>
      </c>
      <c r="H2608" t="e" cm="1">
        <f t="array" aca="1" ref="H2608" ca="1">_FV(Tabela2[[#This Row],[Cidade]],"Longitude")</f>
        <v>#NAME?</v>
      </c>
    </row>
    <row r="2609" spans="1:8" x14ac:dyDescent="0.25">
      <c r="A2609" t="s">
        <v>83</v>
      </c>
      <c r="B2609" t="s">
        <v>4388</v>
      </c>
      <c r="C2609" t="str">
        <f>Tabela2[[#This Row],[Localidade]]&amp;"/"&amp;Tabela2[[#This Row],[Estado]]</f>
        <v>Garrafao do Norte/PA</v>
      </c>
      <c r="D2609">
        <v>68665000</v>
      </c>
      <c r="E2609">
        <v>68669999</v>
      </c>
      <c r="F2609" t="e" vm="2442">
        <v>#VALUE!</v>
      </c>
      <c r="G2609" t="e" cm="1">
        <f t="array" aca="1" ref="G2609" ca="1">_FV(Tabela2[[#This Row],[Cidade]],"Latitude")</f>
        <v>#NAME?</v>
      </c>
      <c r="H2609" t="e" cm="1">
        <f t="array" aca="1" ref="H2609" ca="1">_FV(Tabela2[[#This Row],[Cidade]],"Longitude")</f>
        <v>#NAME?</v>
      </c>
    </row>
    <row r="2610" spans="1:8" x14ac:dyDescent="0.25">
      <c r="A2610" t="s">
        <v>83</v>
      </c>
      <c r="B2610" t="s">
        <v>3742</v>
      </c>
      <c r="C2610" t="str">
        <f>Tabela2[[#This Row],[Localidade]]&amp;"/"&amp;Tabela2[[#This Row],[Estado]]</f>
        <v>Goianesia do Para/PA</v>
      </c>
      <c r="D2610">
        <v>68639000</v>
      </c>
      <c r="E2610">
        <v>68639999</v>
      </c>
      <c r="F2610" t="e" vm="2443">
        <v>#VALUE!</v>
      </c>
      <c r="G2610" t="e" cm="1">
        <f t="array" aca="1" ref="G2610" ca="1">_FV(Tabela2[[#This Row],[Cidade]],"Latitude")</f>
        <v>#NAME?</v>
      </c>
      <c r="H2610" t="e" cm="1">
        <f t="array" aca="1" ref="H2610" ca="1">_FV(Tabela2[[#This Row],[Cidade]],"Longitude")</f>
        <v>#NAME?</v>
      </c>
    </row>
    <row r="2611" spans="1:8" x14ac:dyDescent="0.25">
      <c r="A2611" t="s">
        <v>83</v>
      </c>
      <c r="B2611" t="s">
        <v>3203</v>
      </c>
      <c r="C2611" t="str">
        <f>Tabela2[[#This Row],[Localidade]]&amp;"/"&amp;Tabela2[[#This Row],[Estado]]</f>
        <v>Gurupa/PA</v>
      </c>
      <c r="D2611">
        <v>68300000</v>
      </c>
      <c r="E2611">
        <v>68329999</v>
      </c>
      <c r="F2611" t="e" vm="2444">
        <v>#VALUE!</v>
      </c>
      <c r="G2611" t="e" cm="1">
        <f t="array" aca="1" ref="G2611" ca="1">_FV(Tabela2[[#This Row],[Cidade]],"Latitude")</f>
        <v>#NAME?</v>
      </c>
      <c r="H2611" t="e" cm="1">
        <f t="array" aca="1" ref="H2611" ca="1">_FV(Tabela2[[#This Row],[Cidade]],"Longitude")</f>
        <v>#NAME?</v>
      </c>
    </row>
    <row r="2612" spans="1:8" x14ac:dyDescent="0.25">
      <c r="A2612" t="s">
        <v>83</v>
      </c>
      <c r="B2612" t="s">
        <v>4904</v>
      </c>
      <c r="C2612" t="str">
        <f>Tabela2[[#This Row],[Localidade]]&amp;"/"&amp;Tabela2[[#This Row],[Estado]]</f>
        <v>Igarape Acu/PA</v>
      </c>
      <c r="D2612">
        <v>68725000</v>
      </c>
      <c r="E2612">
        <v>68729999</v>
      </c>
      <c r="F2612" t="e" vm="2445">
        <v>#VALUE!</v>
      </c>
      <c r="G2612" t="e" cm="1">
        <f t="array" aca="1" ref="G2612" ca="1">_FV(Tabela2[[#This Row],[Cidade]],"Latitude")</f>
        <v>#NAME?</v>
      </c>
      <c r="H2612" t="e" cm="1">
        <f t="array" aca="1" ref="H2612" ca="1">_FV(Tabela2[[#This Row],[Cidade]],"Longitude")</f>
        <v>#NAME?</v>
      </c>
    </row>
    <row r="2613" spans="1:8" x14ac:dyDescent="0.25">
      <c r="A2613" t="s">
        <v>83</v>
      </c>
      <c r="B2613" t="s">
        <v>4905</v>
      </c>
      <c r="C2613" t="str">
        <f>Tabela2[[#This Row],[Localidade]]&amp;"/"&amp;Tabela2[[#This Row],[Estado]]</f>
        <v>Igarape Miri/PA</v>
      </c>
      <c r="D2613">
        <v>68430000</v>
      </c>
      <c r="E2613">
        <v>68439999</v>
      </c>
      <c r="F2613" t="e" vm="2446">
        <v>#VALUE!</v>
      </c>
      <c r="G2613" t="e" cm="1">
        <f t="array" aca="1" ref="G2613" ca="1">_FV(Tabela2[[#This Row],[Cidade]],"Latitude")</f>
        <v>#NAME?</v>
      </c>
      <c r="H2613" t="e" cm="1">
        <f t="array" aca="1" ref="H2613" ca="1">_FV(Tabela2[[#This Row],[Cidade]],"Longitude")</f>
        <v>#NAME?</v>
      </c>
    </row>
    <row r="2614" spans="1:8" x14ac:dyDescent="0.25">
      <c r="A2614" t="s">
        <v>83</v>
      </c>
      <c r="B2614" t="s">
        <v>1445</v>
      </c>
      <c r="C2614" t="str">
        <f>Tabela2[[#This Row],[Localidade]]&amp;"/"&amp;Tabela2[[#This Row],[Estado]]</f>
        <v>Inhangapi/PA</v>
      </c>
      <c r="D2614">
        <v>68770000</v>
      </c>
      <c r="E2614">
        <v>68772999</v>
      </c>
      <c r="F2614" t="e" vm="2447">
        <v>#VALUE!</v>
      </c>
      <c r="G2614" t="e" cm="1">
        <f t="array" aca="1" ref="G2614" ca="1">_FV(Tabela2[[#This Row],[Cidade]],"Latitude")</f>
        <v>#NAME?</v>
      </c>
      <c r="H2614" t="e" cm="1">
        <f t="array" aca="1" ref="H2614" ca="1">_FV(Tabela2[[#This Row],[Cidade]],"Longitude")</f>
        <v>#NAME?</v>
      </c>
    </row>
    <row r="2615" spans="1:8" x14ac:dyDescent="0.25">
      <c r="A2615" t="s">
        <v>83</v>
      </c>
      <c r="B2615" t="s">
        <v>3204</v>
      </c>
      <c r="C2615" t="str">
        <f>Tabela2[[#This Row],[Localidade]]&amp;"/"&amp;Tabela2[[#This Row],[Estado]]</f>
        <v>Ipixuna do Para/PA</v>
      </c>
      <c r="D2615">
        <v>68637000</v>
      </c>
      <c r="E2615">
        <v>68637999</v>
      </c>
      <c r="F2615" t="e" vm="2448">
        <v>#VALUE!</v>
      </c>
      <c r="G2615" t="e" cm="1">
        <f t="array" aca="1" ref="G2615" ca="1">_FV(Tabela2[[#This Row],[Cidade]],"Latitude")</f>
        <v>#NAME?</v>
      </c>
      <c r="H2615" t="e" cm="1">
        <f t="array" aca="1" ref="H2615" ca="1">_FV(Tabela2[[#This Row],[Cidade]],"Longitude")</f>
        <v>#NAME?</v>
      </c>
    </row>
    <row r="2616" spans="1:8" x14ac:dyDescent="0.25">
      <c r="A2616" t="s">
        <v>83</v>
      </c>
      <c r="B2616" t="s">
        <v>1446</v>
      </c>
      <c r="C2616" t="str">
        <f>Tabela2[[#This Row],[Localidade]]&amp;"/"&amp;Tabela2[[#This Row],[Estado]]</f>
        <v>Irituia/PA</v>
      </c>
      <c r="D2616">
        <v>68655000</v>
      </c>
      <c r="E2616">
        <v>68657999</v>
      </c>
      <c r="F2616" t="e" vm="2449">
        <v>#VALUE!</v>
      </c>
      <c r="G2616" t="e" cm="1">
        <f t="array" aca="1" ref="G2616" ca="1">_FV(Tabela2[[#This Row],[Cidade]],"Latitude")</f>
        <v>#NAME?</v>
      </c>
      <c r="H2616" t="e" cm="1">
        <f t="array" aca="1" ref="H2616" ca="1">_FV(Tabela2[[#This Row],[Cidade]],"Longitude")</f>
        <v>#NAME?</v>
      </c>
    </row>
    <row r="2617" spans="1:8" x14ac:dyDescent="0.25">
      <c r="A2617" t="s">
        <v>83</v>
      </c>
      <c r="B2617" t="s">
        <v>1447</v>
      </c>
      <c r="C2617" t="str">
        <f>Tabela2[[#This Row],[Localidade]]&amp;"/"&amp;Tabela2[[#This Row],[Estado]]</f>
        <v>Itaituba/PA</v>
      </c>
      <c r="D2617">
        <v>68180001</v>
      </c>
      <c r="E2617">
        <v>68192999</v>
      </c>
      <c r="F2617" t="e" vm="2450">
        <v>#VALUE!</v>
      </c>
      <c r="G2617" t="e" cm="1">
        <f t="array" aca="1" ref="G2617" ca="1">_FV(Tabela2[[#This Row],[Cidade]],"Latitude")</f>
        <v>#NAME?</v>
      </c>
      <c r="H2617" t="e" cm="1">
        <f t="array" aca="1" ref="H2617" ca="1">_FV(Tabela2[[#This Row],[Cidade]],"Longitude")</f>
        <v>#NAME?</v>
      </c>
    </row>
    <row r="2618" spans="1:8" x14ac:dyDescent="0.25">
      <c r="A2618" t="s">
        <v>83</v>
      </c>
      <c r="B2618" t="s">
        <v>1447</v>
      </c>
      <c r="C2618" t="str">
        <f>Tabela2[[#This Row],[Localidade]]&amp;"/"&amp;Tabela2[[#This Row],[Estado]]</f>
        <v>Itaituba/PA</v>
      </c>
      <c r="D2618">
        <v>68180001</v>
      </c>
      <c r="E2618">
        <v>68187999</v>
      </c>
      <c r="F2618" t="e" vm="2450">
        <v>#VALUE!</v>
      </c>
      <c r="G2618" t="e" cm="1">
        <f t="array" aca="1" ref="G2618" ca="1">_FV(Tabela2[[#This Row],[Cidade]],"Latitude")</f>
        <v>#NAME?</v>
      </c>
      <c r="H2618" t="e" cm="1">
        <f t="array" aca="1" ref="H2618" ca="1">_FV(Tabela2[[#This Row],[Cidade]],"Longitude")</f>
        <v>#NAME?</v>
      </c>
    </row>
    <row r="2619" spans="1:8" x14ac:dyDescent="0.25">
      <c r="A2619" t="s">
        <v>83</v>
      </c>
      <c r="B2619" t="s">
        <v>1448</v>
      </c>
      <c r="C2619" t="str">
        <f>Tabela2[[#This Row],[Localidade]]&amp;"/"&amp;Tabela2[[#This Row],[Estado]]</f>
        <v>Itupiranga/PA</v>
      </c>
      <c r="D2619">
        <v>68580000</v>
      </c>
      <c r="E2619">
        <v>68584999</v>
      </c>
      <c r="F2619" t="e" vm="2451">
        <v>#VALUE!</v>
      </c>
      <c r="G2619" t="e" cm="1">
        <f t="array" aca="1" ref="G2619" ca="1">_FV(Tabela2[[#This Row],[Cidade]],"Latitude")</f>
        <v>#NAME?</v>
      </c>
      <c r="H2619" t="e" cm="1">
        <f t="array" aca="1" ref="H2619" ca="1">_FV(Tabela2[[#This Row],[Cidade]],"Longitude")</f>
        <v>#NAME?</v>
      </c>
    </row>
    <row r="2620" spans="1:8" x14ac:dyDescent="0.25">
      <c r="A2620" t="s">
        <v>83</v>
      </c>
      <c r="B2620" t="s">
        <v>1449</v>
      </c>
      <c r="C2620" t="str">
        <f>Tabela2[[#This Row],[Localidade]]&amp;"/"&amp;Tabela2[[#This Row],[Estado]]</f>
        <v>Jacareacanga/PA</v>
      </c>
      <c r="D2620">
        <v>68195000</v>
      </c>
      <c r="E2620">
        <v>68197999</v>
      </c>
      <c r="F2620" t="e" vm="2452">
        <v>#VALUE!</v>
      </c>
      <c r="G2620" t="e" cm="1">
        <f t="array" aca="1" ref="G2620" ca="1">_FV(Tabela2[[#This Row],[Cidade]],"Latitude")</f>
        <v>#NAME?</v>
      </c>
      <c r="H2620" t="e" cm="1">
        <f t="array" aca="1" ref="H2620" ca="1">_FV(Tabela2[[#This Row],[Cidade]],"Longitude")</f>
        <v>#NAME?</v>
      </c>
    </row>
    <row r="2621" spans="1:8" x14ac:dyDescent="0.25">
      <c r="A2621" t="s">
        <v>83</v>
      </c>
      <c r="B2621" t="s">
        <v>3205</v>
      </c>
      <c r="C2621" t="str">
        <f>Tabela2[[#This Row],[Localidade]]&amp;"/"&amp;Tabela2[[#This Row],[Estado]]</f>
        <v>Jacunda/PA</v>
      </c>
      <c r="D2621">
        <v>68590000</v>
      </c>
      <c r="E2621">
        <v>68599999</v>
      </c>
      <c r="F2621" t="e" vm="2453">
        <v>#VALUE!</v>
      </c>
      <c r="G2621" t="e" cm="1">
        <f t="array" aca="1" ref="G2621" ca="1">_FV(Tabela2[[#This Row],[Cidade]],"Latitude")</f>
        <v>#NAME?</v>
      </c>
      <c r="H2621" t="e" cm="1">
        <f t="array" aca="1" ref="H2621" ca="1">_FV(Tabela2[[#This Row],[Cidade]],"Longitude")</f>
        <v>#NAME?</v>
      </c>
    </row>
    <row r="2622" spans="1:8" x14ac:dyDescent="0.25">
      <c r="A2622" t="s">
        <v>83</v>
      </c>
      <c r="B2622" t="s">
        <v>1450</v>
      </c>
      <c r="C2622" t="str">
        <f>Tabela2[[#This Row],[Localidade]]&amp;"/"&amp;Tabela2[[#This Row],[Estado]]</f>
        <v>Juruti/PA</v>
      </c>
      <c r="D2622">
        <v>68170000</v>
      </c>
      <c r="E2622">
        <v>68179999</v>
      </c>
      <c r="F2622" t="e" vm="2454">
        <v>#VALUE!</v>
      </c>
      <c r="G2622" t="e" cm="1">
        <f t="array" aca="1" ref="G2622" ca="1">_FV(Tabela2[[#This Row],[Cidade]],"Latitude")</f>
        <v>#NAME?</v>
      </c>
      <c r="H2622" t="e" cm="1">
        <f t="array" aca="1" ref="H2622" ca="1">_FV(Tabela2[[#This Row],[Cidade]],"Longitude")</f>
        <v>#NAME?</v>
      </c>
    </row>
    <row r="2623" spans="1:8" x14ac:dyDescent="0.25">
      <c r="A2623" t="s">
        <v>83</v>
      </c>
      <c r="B2623" t="s">
        <v>1451</v>
      </c>
      <c r="C2623" t="str">
        <f>Tabela2[[#This Row],[Localidade]]&amp;"/"&amp;Tabela2[[#This Row],[Estado]]</f>
        <v>Limoeiro do Ajuru/PA</v>
      </c>
      <c r="D2623">
        <v>68415000</v>
      </c>
      <c r="E2623">
        <v>68419999</v>
      </c>
      <c r="F2623" t="e" vm="2455">
        <v>#VALUE!</v>
      </c>
      <c r="G2623" t="e" cm="1">
        <f t="array" aca="1" ref="G2623" ca="1">_FV(Tabela2[[#This Row],[Cidade]],"Latitude")</f>
        <v>#NAME?</v>
      </c>
      <c r="H2623" t="e" cm="1">
        <f t="array" aca="1" ref="H2623" ca="1">_FV(Tabela2[[#This Row],[Cidade]],"Longitude")</f>
        <v>#NAME?</v>
      </c>
    </row>
    <row r="2624" spans="1:8" x14ac:dyDescent="0.25">
      <c r="A2624" t="s">
        <v>83</v>
      </c>
      <c r="B2624" t="s">
        <v>4389</v>
      </c>
      <c r="C2624" t="str">
        <f>Tabela2[[#This Row],[Localidade]]&amp;"/"&amp;Tabela2[[#This Row],[Estado]]</f>
        <v>Mae do Rio/PA</v>
      </c>
      <c r="D2624">
        <v>68675000</v>
      </c>
      <c r="E2624">
        <v>68679999</v>
      </c>
      <c r="F2624" t="e" vm="2456">
        <v>#VALUE!</v>
      </c>
      <c r="G2624" t="e" cm="1">
        <f t="array" aca="1" ref="G2624" ca="1">_FV(Tabela2[[#This Row],[Cidade]],"Latitude")</f>
        <v>#NAME?</v>
      </c>
      <c r="H2624" t="e" cm="1">
        <f t="array" aca="1" ref="H2624" ca="1">_FV(Tabela2[[#This Row],[Cidade]],"Longitude")</f>
        <v>#NAME?</v>
      </c>
    </row>
    <row r="2625" spans="1:8" x14ac:dyDescent="0.25">
      <c r="A2625" t="s">
        <v>83</v>
      </c>
      <c r="B2625" t="s">
        <v>4390</v>
      </c>
      <c r="C2625" t="str">
        <f>Tabela2[[#This Row],[Localidade]]&amp;"/"&amp;Tabela2[[#This Row],[Estado]]</f>
        <v>Magalhaes Barata/PA</v>
      </c>
      <c r="D2625">
        <v>68722000</v>
      </c>
      <c r="E2625">
        <v>68724999</v>
      </c>
      <c r="F2625" t="e" vm="2457">
        <v>#VALUE!</v>
      </c>
      <c r="G2625" t="e" cm="1">
        <f t="array" aca="1" ref="G2625" ca="1">_FV(Tabela2[[#This Row],[Cidade]],"Latitude")</f>
        <v>#NAME?</v>
      </c>
      <c r="H2625" t="e" cm="1">
        <f t="array" aca="1" ref="H2625" ca="1">_FV(Tabela2[[#This Row],[Cidade]],"Longitude")</f>
        <v>#NAME?</v>
      </c>
    </row>
    <row r="2626" spans="1:8" x14ac:dyDescent="0.25">
      <c r="A2626" t="s">
        <v>83</v>
      </c>
      <c r="B2626" t="s">
        <v>3206</v>
      </c>
      <c r="C2626" t="str">
        <f>Tabela2[[#This Row],[Localidade]]&amp;"/"&amp;Tabela2[[#This Row],[Estado]]</f>
        <v>Maraba/PA</v>
      </c>
      <c r="D2626">
        <v>68500001</v>
      </c>
      <c r="E2626">
        <v>68514999</v>
      </c>
      <c r="F2626" t="e" vm="2458">
        <v>#VALUE!</v>
      </c>
      <c r="G2626" t="e" cm="1">
        <f t="array" aca="1" ref="G2626" ca="1">_FV(Tabela2[[#This Row],[Cidade]],"Latitude")</f>
        <v>#NAME?</v>
      </c>
      <c r="H2626" t="e" cm="1">
        <f t="array" aca="1" ref="H2626" ca="1">_FV(Tabela2[[#This Row],[Cidade]],"Longitude")</f>
        <v>#NAME?</v>
      </c>
    </row>
    <row r="2627" spans="1:8" x14ac:dyDescent="0.25">
      <c r="A2627" t="s">
        <v>83</v>
      </c>
      <c r="B2627" t="s">
        <v>3206</v>
      </c>
      <c r="C2627" t="str">
        <f>Tabela2[[#This Row],[Localidade]]&amp;"/"&amp;Tabela2[[#This Row],[Estado]]</f>
        <v>Maraba/PA</v>
      </c>
      <c r="D2627">
        <v>68500001</v>
      </c>
      <c r="E2627">
        <v>68513999</v>
      </c>
      <c r="F2627" t="e" vm="2458">
        <v>#VALUE!</v>
      </c>
      <c r="G2627" t="e" cm="1">
        <f t="array" aca="1" ref="G2627" ca="1">_FV(Tabela2[[#This Row],[Cidade]],"Latitude")</f>
        <v>#NAME?</v>
      </c>
      <c r="H2627" t="e" cm="1">
        <f t="array" aca="1" ref="H2627" ca="1">_FV(Tabela2[[#This Row],[Cidade]],"Longitude")</f>
        <v>#NAME?</v>
      </c>
    </row>
    <row r="2628" spans="1:8" x14ac:dyDescent="0.25">
      <c r="A2628" t="s">
        <v>83</v>
      </c>
      <c r="B2628" t="s">
        <v>4391</v>
      </c>
      <c r="C2628" t="str">
        <f>Tabela2[[#This Row],[Localidade]]&amp;"/"&amp;Tabela2[[#This Row],[Estado]]</f>
        <v>Maracana/PA</v>
      </c>
      <c r="D2628">
        <v>68710000</v>
      </c>
      <c r="E2628">
        <v>68718999</v>
      </c>
      <c r="F2628" t="e" vm="2459">
        <v>#VALUE!</v>
      </c>
      <c r="G2628" t="e" cm="1">
        <f t="array" aca="1" ref="G2628" ca="1">_FV(Tabela2[[#This Row],[Cidade]],"Latitude")</f>
        <v>#NAME?</v>
      </c>
      <c r="H2628" t="e" cm="1">
        <f t="array" aca="1" ref="H2628" ca="1">_FV(Tabela2[[#This Row],[Cidade]],"Longitude")</f>
        <v>#NAME?</v>
      </c>
    </row>
    <row r="2629" spans="1:8" x14ac:dyDescent="0.25">
      <c r="A2629" t="s">
        <v>83</v>
      </c>
      <c r="B2629" t="s">
        <v>1452</v>
      </c>
      <c r="C2629" t="str">
        <f>Tabela2[[#This Row],[Localidade]]&amp;"/"&amp;Tabela2[[#This Row],[Estado]]</f>
        <v>Marapanim/PA</v>
      </c>
      <c r="D2629">
        <v>68760000</v>
      </c>
      <c r="E2629">
        <v>68769999</v>
      </c>
      <c r="F2629" t="e" vm="2460">
        <v>#VALUE!</v>
      </c>
      <c r="G2629" t="e" cm="1">
        <f t="array" aca="1" ref="G2629" ca="1">_FV(Tabela2[[#This Row],[Cidade]],"Latitude")</f>
        <v>#NAME?</v>
      </c>
      <c r="H2629" t="e" cm="1">
        <f t="array" aca="1" ref="H2629" ca="1">_FV(Tabela2[[#This Row],[Cidade]],"Longitude")</f>
        <v>#NAME?</v>
      </c>
    </row>
    <row r="2630" spans="1:8" x14ac:dyDescent="0.25">
      <c r="A2630" t="s">
        <v>83</v>
      </c>
      <c r="B2630" t="s">
        <v>1453</v>
      </c>
      <c r="C2630" t="str">
        <f>Tabela2[[#This Row],[Localidade]]&amp;"/"&amp;Tabela2[[#This Row],[Estado]]</f>
        <v>Marituba/PA</v>
      </c>
      <c r="D2630">
        <v>67200000</v>
      </c>
      <c r="E2630">
        <v>67999999</v>
      </c>
      <c r="F2630" t="e" vm="2461">
        <v>#VALUE!</v>
      </c>
      <c r="G2630" t="e" cm="1">
        <f t="array" aca="1" ref="G2630" ca="1">_FV(Tabela2[[#This Row],[Cidade]],"Latitude")</f>
        <v>#NAME?</v>
      </c>
      <c r="H2630" t="e" cm="1">
        <f t="array" aca="1" ref="H2630" ca="1">_FV(Tabela2[[#This Row],[Cidade]],"Longitude")</f>
        <v>#NAME?</v>
      </c>
    </row>
    <row r="2631" spans="1:8" x14ac:dyDescent="0.25">
      <c r="A2631" t="s">
        <v>83</v>
      </c>
      <c r="B2631" t="s">
        <v>3436</v>
      </c>
      <c r="C2631" t="str">
        <f>Tabela2[[#This Row],[Localidade]]&amp;"/"&amp;Tabela2[[#This Row],[Estado]]</f>
        <v>Medicilandia/PA</v>
      </c>
      <c r="D2631">
        <v>68145000</v>
      </c>
      <c r="E2631">
        <v>68147999</v>
      </c>
      <c r="F2631" t="e" vm="2462">
        <v>#VALUE!</v>
      </c>
      <c r="G2631" t="e" cm="1">
        <f t="array" aca="1" ref="G2631" ca="1">_FV(Tabela2[[#This Row],[Cidade]],"Latitude")</f>
        <v>#NAME?</v>
      </c>
      <c r="H2631" t="e" cm="1">
        <f t="array" aca="1" ref="H2631" ca="1">_FV(Tabela2[[#This Row],[Cidade]],"Longitude")</f>
        <v>#NAME?</v>
      </c>
    </row>
    <row r="2632" spans="1:8" x14ac:dyDescent="0.25">
      <c r="A2632" t="s">
        <v>83</v>
      </c>
      <c r="B2632" t="s">
        <v>3566</v>
      </c>
      <c r="C2632" t="str">
        <f>Tabela2[[#This Row],[Localidade]]&amp;"/"&amp;Tabela2[[#This Row],[Estado]]</f>
        <v>Melgaco/PA</v>
      </c>
      <c r="D2632">
        <v>68490000</v>
      </c>
      <c r="E2632">
        <v>68499999</v>
      </c>
      <c r="F2632" t="e" vm="2463">
        <v>#VALUE!</v>
      </c>
      <c r="G2632" t="e" cm="1">
        <f t="array" aca="1" ref="G2632" ca="1">_FV(Tabela2[[#This Row],[Cidade]],"Latitude")</f>
        <v>#NAME?</v>
      </c>
      <c r="H2632" t="e" cm="1">
        <f t="array" aca="1" ref="H2632" ca="1">_FV(Tabela2[[#This Row],[Cidade]],"Longitude")</f>
        <v>#NAME?</v>
      </c>
    </row>
    <row r="2633" spans="1:8" x14ac:dyDescent="0.25">
      <c r="A2633" t="s">
        <v>83</v>
      </c>
      <c r="B2633" t="s">
        <v>1454</v>
      </c>
      <c r="C2633" t="str">
        <f>Tabela2[[#This Row],[Localidade]]&amp;"/"&amp;Tabela2[[#This Row],[Estado]]</f>
        <v>Mocajuba/PA</v>
      </c>
      <c r="D2633">
        <v>68420000</v>
      </c>
      <c r="E2633">
        <v>68429999</v>
      </c>
      <c r="F2633" t="e" vm="2464">
        <v>#VALUE!</v>
      </c>
      <c r="G2633" t="e" cm="1">
        <f t="array" aca="1" ref="G2633" ca="1">_FV(Tabela2[[#This Row],[Cidade]],"Latitude")</f>
        <v>#NAME?</v>
      </c>
      <c r="H2633" t="e" cm="1">
        <f t="array" aca="1" ref="H2633" ca="1">_FV(Tabela2[[#This Row],[Cidade]],"Longitude")</f>
        <v>#NAME?</v>
      </c>
    </row>
    <row r="2634" spans="1:8" x14ac:dyDescent="0.25">
      <c r="A2634" t="s">
        <v>83</v>
      </c>
      <c r="B2634" t="s">
        <v>1455</v>
      </c>
      <c r="C2634" t="str">
        <f>Tabela2[[#This Row],[Localidade]]&amp;"/"&amp;Tabela2[[#This Row],[Estado]]</f>
        <v>Moju/PA</v>
      </c>
      <c r="D2634">
        <v>68450000</v>
      </c>
      <c r="E2634">
        <v>68454999</v>
      </c>
      <c r="F2634" t="e" vm="2465">
        <v>#VALUE!</v>
      </c>
      <c r="G2634" t="e" cm="1">
        <f t="array" aca="1" ref="G2634" ca="1">_FV(Tabela2[[#This Row],[Cidade]],"Latitude")</f>
        <v>#NAME?</v>
      </c>
      <c r="H2634" t="e" cm="1">
        <f t="array" aca="1" ref="H2634" ca="1">_FV(Tabela2[[#This Row],[Cidade]],"Longitude")</f>
        <v>#NAME?</v>
      </c>
    </row>
    <row r="2635" spans="1:8" x14ac:dyDescent="0.25">
      <c r="A2635" t="s">
        <v>83</v>
      </c>
      <c r="B2635" t="s">
        <v>3949</v>
      </c>
      <c r="C2635" t="str">
        <f>Tabela2[[#This Row],[Localidade]]&amp;"/"&amp;Tabela2[[#This Row],[Estado]]</f>
        <v>Mojui dos Campos/PA</v>
      </c>
      <c r="D2635">
        <v>68129000</v>
      </c>
      <c r="E2635">
        <v>68129999</v>
      </c>
      <c r="F2635" t="e" vm="2466">
        <v>#VALUE!</v>
      </c>
      <c r="G2635" t="e" cm="1">
        <f t="array" aca="1" ref="G2635" ca="1">_FV(Tabela2[[#This Row],[Cidade]],"Latitude")</f>
        <v>#NAME?</v>
      </c>
      <c r="H2635" t="e" cm="1">
        <f t="array" aca="1" ref="H2635" ca="1">_FV(Tabela2[[#This Row],[Cidade]],"Longitude")</f>
        <v>#NAME?</v>
      </c>
    </row>
    <row r="2636" spans="1:8" x14ac:dyDescent="0.25">
      <c r="A2636" t="s">
        <v>83</v>
      </c>
      <c r="B2636" t="s">
        <v>1456</v>
      </c>
      <c r="C2636" t="str">
        <f>Tabela2[[#This Row],[Localidade]]&amp;"/"&amp;Tabela2[[#This Row],[Estado]]</f>
        <v>Monte Alegre/PA</v>
      </c>
      <c r="D2636">
        <v>68220000</v>
      </c>
      <c r="E2636">
        <v>68229999</v>
      </c>
      <c r="F2636" t="e" vm="2467">
        <v>#VALUE!</v>
      </c>
      <c r="G2636" t="e" cm="1">
        <f t="array" aca="1" ref="G2636" ca="1">_FV(Tabela2[[#This Row],[Cidade]],"Latitude")</f>
        <v>#NAME?</v>
      </c>
      <c r="H2636" t="e" cm="1">
        <f t="array" aca="1" ref="H2636" ca="1">_FV(Tabela2[[#This Row],[Cidade]],"Longitude")</f>
        <v>#NAME?</v>
      </c>
    </row>
    <row r="2637" spans="1:8" x14ac:dyDescent="0.25">
      <c r="A2637" t="s">
        <v>83</v>
      </c>
      <c r="B2637" t="s">
        <v>3207</v>
      </c>
      <c r="C2637" t="str">
        <f>Tabela2[[#This Row],[Localidade]]&amp;"/"&amp;Tabela2[[#This Row],[Estado]]</f>
        <v>Muana/PA</v>
      </c>
      <c r="D2637">
        <v>68825000</v>
      </c>
      <c r="E2637">
        <v>68829999</v>
      </c>
      <c r="F2637" t="e" vm="2468">
        <v>#VALUE!</v>
      </c>
      <c r="G2637" t="e" cm="1">
        <f t="array" aca="1" ref="G2637" ca="1">_FV(Tabela2[[#This Row],[Cidade]],"Latitude")</f>
        <v>#NAME?</v>
      </c>
      <c r="H2637" t="e" cm="1">
        <f t="array" aca="1" ref="H2637" ca="1">_FV(Tabela2[[#This Row],[Cidade]],"Longitude")</f>
        <v>#NAME?</v>
      </c>
    </row>
    <row r="2638" spans="1:8" x14ac:dyDescent="0.25">
      <c r="A2638" t="s">
        <v>83</v>
      </c>
      <c r="B2638" t="s">
        <v>3567</v>
      </c>
      <c r="C2638" t="str">
        <f>Tabela2[[#This Row],[Localidade]]&amp;"/"&amp;Tabela2[[#This Row],[Estado]]</f>
        <v>Nova Esperanca do Piria/PA</v>
      </c>
      <c r="D2638">
        <v>68618000</v>
      </c>
      <c r="E2638">
        <v>68619999</v>
      </c>
      <c r="F2638" t="e" vm="2469">
        <v>#VALUE!</v>
      </c>
      <c r="G2638" t="e" cm="1">
        <f t="array" aca="1" ref="G2638" ca="1">_FV(Tabela2[[#This Row],[Cidade]],"Latitude")</f>
        <v>#NAME?</v>
      </c>
      <c r="H2638" t="e" cm="1">
        <f t="array" aca="1" ref="H2638" ca="1">_FV(Tabela2[[#This Row],[Cidade]],"Longitude")</f>
        <v>#NAME?</v>
      </c>
    </row>
    <row r="2639" spans="1:8" x14ac:dyDescent="0.25">
      <c r="A2639" t="s">
        <v>83</v>
      </c>
      <c r="B2639" t="s">
        <v>1457</v>
      </c>
      <c r="C2639" t="str">
        <f>Tabela2[[#This Row],[Localidade]]&amp;"/"&amp;Tabela2[[#This Row],[Estado]]</f>
        <v>Nova Ipixuna/PA</v>
      </c>
      <c r="D2639">
        <v>68585000</v>
      </c>
      <c r="E2639">
        <v>68589999</v>
      </c>
      <c r="F2639" t="e" vm="2470">
        <v>#VALUE!</v>
      </c>
      <c r="G2639" t="e" cm="1">
        <f t="array" aca="1" ref="G2639" ca="1">_FV(Tabela2[[#This Row],[Cidade]],"Latitude")</f>
        <v>#NAME?</v>
      </c>
      <c r="H2639" t="e" cm="1">
        <f t="array" aca="1" ref="H2639" ca="1">_FV(Tabela2[[#This Row],[Cidade]],"Longitude")</f>
        <v>#NAME?</v>
      </c>
    </row>
    <row r="2640" spans="1:8" x14ac:dyDescent="0.25">
      <c r="A2640" t="s">
        <v>83</v>
      </c>
      <c r="B2640" t="s">
        <v>1458</v>
      </c>
      <c r="C2640" t="str">
        <f>Tabela2[[#This Row],[Localidade]]&amp;"/"&amp;Tabela2[[#This Row],[Estado]]</f>
        <v>Nova Timboteua/PA</v>
      </c>
      <c r="D2640">
        <v>68730000</v>
      </c>
      <c r="E2640">
        <v>68733999</v>
      </c>
      <c r="F2640" t="e" vm="2471">
        <v>#VALUE!</v>
      </c>
      <c r="G2640" t="e" cm="1">
        <f t="array" aca="1" ref="G2640" ca="1">_FV(Tabela2[[#This Row],[Cidade]],"Latitude")</f>
        <v>#NAME?</v>
      </c>
      <c r="H2640" t="e" cm="1">
        <f t="array" aca="1" ref="H2640" ca="1">_FV(Tabela2[[#This Row],[Cidade]],"Longitude")</f>
        <v>#NAME?</v>
      </c>
    </row>
    <row r="2641" spans="1:8" x14ac:dyDescent="0.25">
      <c r="A2641" t="s">
        <v>83</v>
      </c>
      <c r="B2641" t="s">
        <v>1459</v>
      </c>
      <c r="C2641" t="str">
        <f>Tabela2[[#This Row],[Localidade]]&amp;"/"&amp;Tabela2[[#This Row],[Estado]]</f>
        <v>Novo Progresso/PA</v>
      </c>
      <c r="D2641">
        <v>68193000</v>
      </c>
      <c r="E2641">
        <v>68194999</v>
      </c>
      <c r="F2641" t="e" vm="2472">
        <v>#VALUE!</v>
      </c>
      <c r="G2641" t="e" cm="1">
        <f t="array" aca="1" ref="G2641" ca="1">_FV(Tabela2[[#This Row],[Cidade]],"Latitude")</f>
        <v>#NAME?</v>
      </c>
      <c r="H2641" t="e" cm="1">
        <f t="array" aca="1" ref="H2641" ca="1">_FV(Tabela2[[#This Row],[Cidade]],"Longitude")</f>
        <v>#NAME?</v>
      </c>
    </row>
    <row r="2642" spans="1:8" x14ac:dyDescent="0.25">
      <c r="A2642" t="s">
        <v>83</v>
      </c>
      <c r="B2642" t="s">
        <v>1460</v>
      </c>
      <c r="C2642" t="str">
        <f>Tabela2[[#This Row],[Localidade]]&amp;"/"&amp;Tabela2[[#This Row],[Estado]]</f>
        <v>Novo Repartimento/PA</v>
      </c>
      <c r="D2642">
        <v>68473000</v>
      </c>
      <c r="E2642">
        <v>68474999</v>
      </c>
      <c r="F2642" t="e" vm="2473">
        <v>#VALUE!</v>
      </c>
      <c r="G2642" t="e" cm="1">
        <f t="array" aca="1" ref="G2642" ca="1">_FV(Tabela2[[#This Row],[Cidade]],"Latitude")</f>
        <v>#NAME?</v>
      </c>
      <c r="H2642" t="e" cm="1">
        <f t="array" aca="1" ref="H2642" ca="1">_FV(Tabela2[[#This Row],[Cidade]],"Longitude")</f>
        <v>#NAME?</v>
      </c>
    </row>
    <row r="2643" spans="1:8" x14ac:dyDescent="0.25">
      <c r="A2643" t="s">
        <v>83</v>
      </c>
      <c r="B2643" t="s">
        <v>5393</v>
      </c>
      <c r="C2643" t="str">
        <f>Tabela2[[#This Row],[Localidade]]&amp;"/"&amp;Tabela2[[#This Row],[Estado]]</f>
        <v>Obidos/PA</v>
      </c>
      <c r="D2643">
        <v>68250000</v>
      </c>
      <c r="E2643">
        <v>68269999</v>
      </c>
      <c r="F2643" t="e" vm="2474">
        <v>#VALUE!</v>
      </c>
      <c r="G2643" t="e" cm="1">
        <f t="array" aca="1" ref="G2643" ca="1">_FV(Tabela2[[#This Row],[Cidade]],"Latitude")</f>
        <v>#NAME?</v>
      </c>
      <c r="H2643" t="e" cm="1">
        <f t="array" aca="1" ref="H2643" ca="1">_FV(Tabela2[[#This Row],[Cidade]],"Longitude")</f>
        <v>#NAME?</v>
      </c>
    </row>
    <row r="2644" spans="1:8" x14ac:dyDescent="0.25">
      <c r="A2644" t="s">
        <v>83</v>
      </c>
      <c r="B2644" t="s">
        <v>3208</v>
      </c>
      <c r="C2644" t="str">
        <f>Tabela2[[#This Row],[Localidade]]&amp;"/"&amp;Tabela2[[#This Row],[Estado]]</f>
        <v>Oeiras do Para/PA</v>
      </c>
      <c r="D2644">
        <v>68470000</v>
      </c>
      <c r="E2644">
        <v>68472999</v>
      </c>
      <c r="F2644" t="e" vm="2475">
        <v>#VALUE!</v>
      </c>
      <c r="G2644" t="e" cm="1">
        <f t="array" aca="1" ref="G2644" ca="1">_FV(Tabela2[[#This Row],[Cidade]],"Latitude")</f>
        <v>#NAME?</v>
      </c>
      <c r="H2644" t="e" cm="1">
        <f t="array" aca="1" ref="H2644" ca="1">_FV(Tabela2[[#This Row],[Cidade]],"Longitude")</f>
        <v>#NAME?</v>
      </c>
    </row>
    <row r="2645" spans="1:8" x14ac:dyDescent="0.25">
      <c r="A2645" t="s">
        <v>83</v>
      </c>
      <c r="B2645" t="s">
        <v>3209</v>
      </c>
      <c r="C2645" t="str">
        <f>Tabela2[[#This Row],[Localidade]]&amp;"/"&amp;Tabela2[[#This Row],[Estado]]</f>
        <v>Oriximina/PA</v>
      </c>
      <c r="D2645">
        <v>68270000</v>
      </c>
      <c r="E2645">
        <v>68279999</v>
      </c>
      <c r="F2645" t="e" vm="2476">
        <v>#VALUE!</v>
      </c>
      <c r="G2645" t="e" cm="1">
        <f t="array" aca="1" ref="G2645" ca="1">_FV(Tabela2[[#This Row],[Cidade]],"Latitude")</f>
        <v>#NAME?</v>
      </c>
      <c r="H2645" t="e" cm="1">
        <f t="array" aca="1" ref="H2645" ca="1">_FV(Tabela2[[#This Row],[Cidade]],"Longitude")</f>
        <v>#NAME?</v>
      </c>
    </row>
    <row r="2646" spans="1:8" x14ac:dyDescent="0.25">
      <c r="A2646" t="s">
        <v>83</v>
      </c>
      <c r="B2646" t="s">
        <v>3743</v>
      </c>
      <c r="C2646" t="str">
        <f>Tabela2[[#This Row],[Localidade]]&amp;"/"&amp;Tabela2[[#This Row],[Estado]]</f>
        <v>Ourem/PA</v>
      </c>
      <c r="D2646">
        <v>68640000</v>
      </c>
      <c r="E2646">
        <v>68643999</v>
      </c>
      <c r="F2646" t="e" vm="2477">
        <v>#VALUE!</v>
      </c>
      <c r="G2646" t="e" cm="1">
        <f t="array" aca="1" ref="G2646" ca="1">_FV(Tabela2[[#This Row],[Cidade]],"Latitude")</f>
        <v>#NAME?</v>
      </c>
      <c r="H2646" t="e" cm="1">
        <f t="array" aca="1" ref="H2646" ca="1">_FV(Tabela2[[#This Row],[Cidade]],"Longitude")</f>
        <v>#NAME?</v>
      </c>
    </row>
    <row r="2647" spans="1:8" x14ac:dyDescent="0.25">
      <c r="A2647" t="s">
        <v>83</v>
      </c>
      <c r="B2647" t="s">
        <v>3437</v>
      </c>
      <c r="C2647" t="str">
        <f>Tabela2[[#This Row],[Localidade]]&amp;"/"&amp;Tabela2[[#This Row],[Estado]]</f>
        <v>Ourilandia do Norte/PA</v>
      </c>
      <c r="D2647">
        <v>68390000</v>
      </c>
      <c r="E2647">
        <v>68397999</v>
      </c>
      <c r="F2647" t="e" vm="2478">
        <v>#VALUE!</v>
      </c>
      <c r="G2647" t="e" cm="1">
        <f t="array" aca="1" ref="G2647" ca="1">_FV(Tabela2[[#This Row],[Cidade]],"Latitude")</f>
        <v>#NAME?</v>
      </c>
      <c r="H2647" t="e" cm="1">
        <f t="array" aca="1" ref="H2647" ca="1">_FV(Tabela2[[#This Row],[Cidade]],"Longitude")</f>
        <v>#NAME?</v>
      </c>
    </row>
    <row r="2648" spans="1:8" x14ac:dyDescent="0.25">
      <c r="A2648" t="s">
        <v>83</v>
      </c>
      <c r="B2648" t="s">
        <v>3210</v>
      </c>
      <c r="C2648" t="str">
        <f>Tabela2[[#This Row],[Localidade]]&amp;"/"&amp;Tabela2[[#This Row],[Estado]]</f>
        <v>Pacaja/PA</v>
      </c>
      <c r="D2648">
        <v>68485000</v>
      </c>
      <c r="E2648">
        <v>68487999</v>
      </c>
      <c r="F2648" t="e" vm="2479">
        <v>#VALUE!</v>
      </c>
      <c r="G2648" t="e" cm="1">
        <f t="array" aca="1" ref="G2648" ca="1">_FV(Tabela2[[#This Row],[Cidade]],"Latitude")</f>
        <v>#NAME?</v>
      </c>
      <c r="H2648" t="e" cm="1">
        <f t="array" aca="1" ref="H2648" ca="1">_FV(Tabela2[[#This Row],[Cidade]],"Longitude")</f>
        <v>#NAME?</v>
      </c>
    </row>
    <row r="2649" spans="1:8" x14ac:dyDescent="0.25">
      <c r="A2649" t="s">
        <v>83</v>
      </c>
      <c r="B2649" t="s">
        <v>3211</v>
      </c>
      <c r="C2649" t="str">
        <f>Tabela2[[#This Row],[Localidade]]&amp;"/"&amp;Tabela2[[#This Row],[Estado]]</f>
        <v>Palestina do Para/PA</v>
      </c>
      <c r="D2649">
        <v>68535000</v>
      </c>
      <c r="E2649">
        <v>68536999</v>
      </c>
      <c r="F2649" t="e" vm="2480">
        <v>#VALUE!</v>
      </c>
      <c r="G2649" t="e" cm="1">
        <f t="array" aca="1" ref="G2649" ca="1">_FV(Tabela2[[#This Row],[Cidade]],"Latitude")</f>
        <v>#NAME?</v>
      </c>
      <c r="H2649" t="e" cm="1">
        <f t="array" aca="1" ref="H2649" ca="1">_FV(Tabela2[[#This Row],[Cidade]],"Longitude")</f>
        <v>#NAME?</v>
      </c>
    </row>
    <row r="2650" spans="1:8" x14ac:dyDescent="0.25">
      <c r="A2650" t="s">
        <v>83</v>
      </c>
      <c r="B2650" t="s">
        <v>1461</v>
      </c>
      <c r="C2650" t="str">
        <f>Tabela2[[#This Row],[Localidade]]&amp;"/"&amp;Tabela2[[#This Row],[Estado]]</f>
        <v>Paragominas/PA</v>
      </c>
      <c r="D2650">
        <v>68625001</v>
      </c>
      <c r="E2650">
        <v>68631999</v>
      </c>
      <c r="F2650" t="e" vm="2481">
        <v>#VALUE!</v>
      </c>
      <c r="G2650" t="e" cm="1">
        <f t="array" aca="1" ref="G2650" ca="1">_FV(Tabela2[[#This Row],[Cidade]],"Latitude")</f>
        <v>#NAME?</v>
      </c>
      <c r="H2650" t="e" cm="1">
        <f t="array" aca="1" ref="H2650" ca="1">_FV(Tabela2[[#This Row],[Cidade]],"Longitude")</f>
        <v>#NAME?</v>
      </c>
    </row>
    <row r="2651" spans="1:8" x14ac:dyDescent="0.25">
      <c r="A2651" t="s">
        <v>83</v>
      </c>
      <c r="B2651" t="s">
        <v>1461</v>
      </c>
      <c r="C2651" t="str">
        <f>Tabela2[[#This Row],[Localidade]]&amp;"/"&amp;Tabela2[[#This Row],[Estado]]</f>
        <v>Paragominas/PA</v>
      </c>
      <c r="D2651">
        <v>68625001</v>
      </c>
      <c r="E2651">
        <v>68630999</v>
      </c>
      <c r="F2651" t="e" vm="2481">
        <v>#VALUE!</v>
      </c>
      <c r="G2651" t="e" cm="1">
        <f t="array" aca="1" ref="G2651" ca="1">_FV(Tabela2[[#This Row],[Cidade]],"Latitude")</f>
        <v>#NAME?</v>
      </c>
      <c r="H2651" t="e" cm="1">
        <f t="array" aca="1" ref="H2651" ca="1">_FV(Tabela2[[#This Row],[Cidade]],"Longitude")</f>
        <v>#NAME?</v>
      </c>
    </row>
    <row r="2652" spans="1:8" x14ac:dyDescent="0.25">
      <c r="A2652" t="s">
        <v>83</v>
      </c>
      <c r="B2652" t="s">
        <v>1462</v>
      </c>
      <c r="C2652" t="str">
        <f>Tabela2[[#This Row],[Localidade]]&amp;"/"&amp;Tabela2[[#This Row],[Estado]]</f>
        <v>Parauapebas/PA</v>
      </c>
      <c r="D2652">
        <v>68515000</v>
      </c>
      <c r="E2652">
        <v>68517999</v>
      </c>
      <c r="F2652" t="e" vm="2482">
        <v>#VALUE!</v>
      </c>
      <c r="G2652" t="e" cm="1">
        <f t="array" aca="1" ref="G2652" ca="1">_FV(Tabela2[[#This Row],[Cidade]],"Latitude")</f>
        <v>#NAME?</v>
      </c>
      <c r="H2652" t="e" cm="1">
        <f t="array" aca="1" ref="H2652" ca="1">_FV(Tabela2[[#This Row],[Cidade]],"Longitude")</f>
        <v>#NAME?</v>
      </c>
    </row>
    <row r="2653" spans="1:8" x14ac:dyDescent="0.25">
      <c r="A2653" t="s">
        <v>83</v>
      </c>
      <c r="B2653" t="s">
        <v>5234</v>
      </c>
      <c r="C2653" t="str">
        <f>Tabela2[[#This Row],[Localidade]]&amp;"/"&amp;Tabela2[[#This Row],[Estado]]</f>
        <v>Pau D Arco/PA</v>
      </c>
      <c r="D2653">
        <v>68545000</v>
      </c>
      <c r="E2653">
        <v>68547999</v>
      </c>
      <c r="F2653" t="e" vm="2483">
        <v>#VALUE!</v>
      </c>
      <c r="G2653" t="e" cm="1">
        <f t="array" aca="1" ref="G2653" ca="1">_FV(Tabela2[[#This Row],[Cidade]],"Latitude")</f>
        <v>#NAME?</v>
      </c>
      <c r="H2653" t="e" cm="1">
        <f t="array" aca="1" ref="H2653" ca="1">_FV(Tabela2[[#This Row],[Cidade]],"Longitude")</f>
        <v>#NAME?</v>
      </c>
    </row>
    <row r="2654" spans="1:8" x14ac:dyDescent="0.25">
      <c r="A2654" t="s">
        <v>83</v>
      </c>
      <c r="B2654" t="s">
        <v>4906</v>
      </c>
      <c r="C2654" t="str">
        <f>Tabela2[[#This Row],[Localidade]]&amp;"/"&amp;Tabela2[[#This Row],[Estado]]</f>
        <v>Peixe Boi/PA</v>
      </c>
      <c r="D2654">
        <v>68734000</v>
      </c>
      <c r="E2654">
        <v>68737999</v>
      </c>
      <c r="F2654" t="e" vm="2484">
        <v>#VALUE!</v>
      </c>
      <c r="G2654" t="e" cm="1">
        <f t="array" aca="1" ref="G2654" ca="1">_FV(Tabela2[[#This Row],[Cidade]],"Latitude")</f>
        <v>#NAME?</v>
      </c>
      <c r="H2654" t="e" cm="1">
        <f t="array" aca="1" ref="H2654" ca="1">_FV(Tabela2[[#This Row],[Cidade]],"Longitude")</f>
        <v>#NAME?</v>
      </c>
    </row>
    <row r="2655" spans="1:8" x14ac:dyDescent="0.25">
      <c r="A2655" t="s">
        <v>83</v>
      </c>
      <c r="B2655" t="s">
        <v>3568</v>
      </c>
      <c r="C2655" t="str">
        <f>Tabela2[[#This Row],[Localidade]]&amp;"/"&amp;Tabela2[[#This Row],[Estado]]</f>
        <v>Picarra/PA</v>
      </c>
      <c r="D2655">
        <v>68575000</v>
      </c>
      <c r="E2655">
        <v>68579999</v>
      </c>
      <c r="F2655" t="e" vm="2485">
        <v>#VALUE!</v>
      </c>
      <c r="G2655" t="e" cm="1">
        <f t="array" aca="1" ref="G2655" ca="1">_FV(Tabela2[[#This Row],[Cidade]],"Latitude")</f>
        <v>#NAME?</v>
      </c>
      <c r="H2655" t="e" cm="1">
        <f t="array" aca="1" ref="H2655" ca="1">_FV(Tabela2[[#This Row],[Cidade]],"Longitude")</f>
        <v>#NAME?</v>
      </c>
    </row>
    <row r="2656" spans="1:8" x14ac:dyDescent="0.25">
      <c r="A2656" t="s">
        <v>83</v>
      </c>
      <c r="B2656" t="s">
        <v>1463</v>
      </c>
      <c r="C2656" t="str">
        <f>Tabela2[[#This Row],[Localidade]]&amp;"/"&amp;Tabela2[[#This Row],[Estado]]</f>
        <v>Placas/PA</v>
      </c>
      <c r="D2656">
        <v>68138000</v>
      </c>
      <c r="E2656">
        <v>68139999</v>
      </c>
      <c r="F2656" t="e" vm="2486">
        <v>#VALUE!</v>
      </c>
      <c r="G2656" t="e" cm="1">
        <f t="array" aca="1" ref="G2656" ca="1">_FV(Tabela2[[#This Row],[Cidade]],"Latitude")</f>
        <v>#NAME?</v>
      </c>
      <c r="H2656" t="e" cm="1">
        <f t="array" aca="1" ref="H2656" ca="1">_FV(Tabela2[[#This Row],[Cidade]],"Longitude")</f>
        <v>#NAME?</v>
      </c>
    </row>
    <row r="2657" spans="1:8" x14ac:dyDescent="0.25">
      <c r="A2657" t="s">
        <v>83</v>
      </c>
      <c r="B2657" t="s">
        <v>1464</v>
      </c>
      <c r="C2657" t="str">
        <f>Tabela2[[#This Row],[Localidade]]&amp;"/"&amp;Tabela2[[#This Row],[Estado]]</f>
        <v>Ponta de Pedras/PA</v>
      </c>
      <c r="D2657">
        <v>68830000</v>
      </c>
      <c r="E2657">
        <v>68839999</v>
      </c>
      <c r="F2657" t="e" vm="2487">
        <v>#VALUE!</v>
      </c>
      <c r="G2657" t="e" cm="1">
        <f t="array" aca="1" ref="G2657" ca="1">_FV(Tabela2[[#This Row],[Cidade]],"Latitude")</f>
        <v>#NAME?</v>
      </c>
      <c r="H2657" t="e" cm="1">
        <f t="array" aca="1" ref="H2657" ca="1">_FV(Tabela2[[#This Row],[Cidade]],"Longitude")</f>
        <v>#NAME?</v>
      </c>
    </row>
    <row r="2658" spans="1:8" x14ac:dyDescent="0.25">
      <c r="A2658" t="s">
        <v>83</v>
      </c>
      <c r="B2658" t="s">
        <v>1465</v>
      </c>
      <c r="C2658" t="str">
        <f>Tabela2[[#This Row],[Localidade]]&amp;"/"&amp;Tabela2[[#This Row],[Estado]]</f>
        <v>Portel/PA</v>
      </c>
      <c r="D2658">
        <v>68480000</v>
      </c>
      <c r="E2658">
        <v>68484999</v>
      </c>
      <c r="F2658" t="e" vm="2488">
        <v>#VALUE!</v>
      </c>
      <c r="G2658" t="e" cm="1">
        <f t="array" aca="1" ref="G2658" ca="1">_FV(Tabela2[[#This Row],[Cidade]],"Latitude")</f>
        <v>#NAME?</v>
      </c>
      <c r="H2658" t="e" cm="1">
        <f t="array" aca="1" ref="H2658" ca="1">_FV(Tabela2[[#This Row],[Cidade]],"Longitude")</f>
        <v>#NAME?</v>
      </c>
    </row>
    <row r="2659" spans="1:8" x14ac:dyDescent="0.25">
      <c r="A2659" t="s">
        <v>83</v>
      </c>
      <c r="B2659" t="s">
        <v>1466</v>
      </c>
      <c r="C2659" t="str">
        <f>Tabela2[[#This Row],[Localidade]]&amp;"/"&amp;Tabela2[[#This Row],[Estado]]</f>
        <v>Porto de Moz/PA</v>
      </c>
      <c r="D2659">
        <v>68330000</v>
      </c>
      <c r="E2659">
        <v>68359999</v>
      </c>
      <c r="F2659" t="e" vm="2489">
        <v>#VALUE!</v>
      </c>
      <c r="G2659" t="e" cm="1">
        <f t="array" aca="1" ref="G2659" ca="1">_FV(Tabela2[[#This Row],[Cidade]],"Latitude")</f>
        <v>#NAME?</v>
      </c>
      <c r="H2659" t="e" cm="1">
        <f t="array" aca="1" ref="H2659" ca="1">_FV(Tabela2[[#This Row],[Cidade]],"Longitude")</f>
        <v>#NAME?</v>
      </c>
    </row>
    <row r="2660" spans="1:8" x14ac:dyDescent="0.25">
      <c r="A2660" t="s">
        <v>83</v>
      </c>
      <c r="B2660" t="s">
        <v>1467</v>
      </c>
      <c r="C2660" t="str">
        <f>Tabela2[[#This Row],[Localidade]]&amp;"/"&amp;Tabela2[[#This Row],[Estado]]</f>
        <v>Prainha/PA</v>
      </c>
      <c r="D2660">
        <v>68130000</v>
      </c>
      <c r="E2660">
        <v>68137999</v>
      </c>
      <c r="F2660" t="e" vm="2490">
        <v>#VALUE!</v>
      </c>
      <c r="G2660" t="e" cm="1">
        <f t="array" aca="1" ref="G2660" ca="1">_FV(Tabela2[[#This Row],[Cidade]],"Latitude")</f>
        <v>#NAME?</v>
      </c>
      <c r="H2660" t="e" cm="1">
        <f t="array" aca="1" ref="H2660" ca="1">_FV(Tabela2[[#This Row],[Cidade]],"Longitude")</f>
        <v>#NAME?</v>
      </c>
    </row>
    <row r="2661" spans="1:8" x14ac:dyDescent="0.25">
      <c r="A2661" t="s">
        <v>83</v>
      </c>
      <c r="B2661" t="s">
        <v>1468</v>
      </c>
      <c r="C2661" t="str">
        <f>Tabela2[[#This Row],[Localidade]]&amp;"/"&amp;Tabela2[[#This Row],[Estado]]</f>
        <v>Primavera/PA</v>
      </c>
      <c r="D2661">
        <v>68707000</v>
      </c>
      <c r="E2661">
        <v>68708999</v>
      </c>
      <c r="F2661" t="e" vm="2491">
        <v>#VALUE!</v>
      </c>
      <c r="G2661" t="e" cm="1">
        <f t="array" aca="1" ref="G2661" ca="1">_FV(Tabela2[[#This Row],[Cidade]],"Latitude")</f>
        <v>#NAME?</v>
      </c>
      <c r="H2661" t="e" cm="1">
        <f t="array" aca="1" ref="H2661" ca="1">_FV(Tabela2[[#This Row],[Cidade]],"Longitude")</f>
        <v>#NAME?</v>
      </c>
    </row>
    <row r="2662" spans="1:8" x14ac:dyDescent="0.25">
      <c r="A2662" t="s">
        <v>83</v>
      </c>
      <c r="B2662" t="s">
        <v>1469</v>
      </c>
      <c r="C2662" t="str">
        <f>Tabela2[[#This Row],[Localidade]]&amp;"/"&amp;Tabela2[[#This Row],[Estado]]</f>
        <v>Quatipuru/PA</v>
      </c>
      <c r="D2662">
        <v>68709000</v>
      </c>
      <c r="E2662">
        <v>68709999</v>
      </c>
      <c r="F2662" t="e" vm="2492">
        <v>#VALUE!</v>
      </c>
      <c r="G2662" t="e" cm="1">
        <f t="array" aca="1" ref="G2662" ca="1">_FV(Tabela2[[#This Row],[Cidade]],"Latitude")</f>
        <v>#NAME?</v>
      </c>
      <c r="H2662" t="e" cm="1">
        <f t="array" aca="1" ref="H2662" ca="1">_FV(Tabela2[[#This Row],[Cidade]],"Longitude")</f>
        <v>#NAME?</v>
      </c>
    </row>
    <row r="2663" spans="1:8" x14ac:dyDescent="0.25">
      <c r="A2663" t="s">
        <v>83</v>
      </c>
      <c r="B2663" t="s">
        <v>4182</v>
      </c>
      <c r="C2663" t="str">
        <f>Tabela2[[#This Row],[Localidade]]&amp;"/"&amp;Tabela2[[#This Row],[Estado]]</f>
        <v>Redencao/PA</v>
      </c>
      <c r="D2663">
        <v>68549001</v>
      </c>
      <c r="E2663">
        <v>68554999</v>
      </c>
      <c r="F2663" t="e" vm="2493">
        <v>#VALUE!</v>
      </c>
      <c r="G2663" t="e" cm="1">
        <f t="array" aca="1" ref="G2663" ca="1">_FV(Tabela2[[#This Row],[Cidade]],"Latitude")</f>
        <v>#NAME?</v>
      </c>
      <c r="H2663" t="e" cm="1">
        <f t="array" aca="1" ref="H2663" ca="1">_FV(Tabela2[[#This Row],[Cidade]],"Longitude")</f>
        <v>#NAME?</v>
      </c>
    </row>
    <row r="2664" spans="1:8" x14ac:dyDescent="0.25">
      <c r="A2664" t="s">
        <v>83</v>
      </c>
      <c r="B2664" t="s">
        <v>4182</v>
      </c>
      <c r="C2664" t="str">
        <f>Tabela2[[#This Row],[Localidade]]&amp;"/"&amp;Tabela2[[#This Row],[Estado]]</f>
        <v>Redencao/PA</v>
      </c>
      <c r="D2664">
        <v>68550001</v>
      </c>
      <c r="E2664">
        <v>68554999</v>
      </c>
      <c r="F2664" t="e" vm="2493">
        <v>#VALUE!</v>
      </c>
      <c r="G2664" t="e" cm="1">
        <f t="array" aca="1" ref="G2664" ca="1">_FV(Tabela2[[#This Row],[Cidade]],"Latitude")</f>
        <v>#NAME?</v>
      </c>
      <c r="H2664" t="e" cm="1">
        <f t="array" aca="1" ref="H2664" ca="1">_FV(Tabela2[[#This Row],[Cidade]],"Longitude")</f>
        <v>#NAME?</v>
      </c>
    </row>
    <row r="2665" spans="1:8" x14ac:dyDescent="0.25">
      <c r="A2665" t="s">
        <v>83</v>
      </c>
      <c r="B2665" t="s">
        <v>1470</v>
      </c>
      <c r="C2665" t="str">
        <f>Tabela2[[#This Row],[Localidade]]&amp;"/"&amp;Tabela2[[#This Row],[Estado]]</f>
        <v>Rio Maria/PA</v>
      </c>
      <c r="D2665">
        <v>68530000</v>
      </c>
      <c r="E2665">
        <v>68532999</v>
      </c>
      <c r="F2665" t="e" vm="2494">
        <v>#VALUE!</v>
      </c>
      <c r="G2665" t="e" cm="1">
        <f t="array" aca="1" ref="G2665" ca="1">_FV(Tabela2[[#This Row],[Cidade]],"Latitude")</f>
        <v>#NAME?</v>
      </c>
      <c r="H2665" t="e" cm="1">
        <f t="array" aca="1" ref="H2665" ca="1">_FV(Tabela2[[#This Row],[Cidade]],"Longitude")</f>
        <v>#NAME?</v>
      </c>
    </row>
    <row r="2666" spans="1:8" x14ac:dyDescent="0.25">
      <c r="A2666" t="s">
        <v>83</v>
      </c>
      <c r="B2666" t="s">
        <v>3212</v>
      </c>
      <c r="C2666" t="str">
        <f>Tabela2[[#This Row],[Localidade]]&amp;"/"&amp;Tabela2[[#This Row],[Estado]]</f>
        <v>Rondon do Para/PA</v>
      </c>
      <c r="D2666">
        <v>68638000</v>
      </c>
      <c r="E2666">
        <v>68638999</v>
      </c>
      <c r="F2666" t="e" vm="2495">
        <v>#VALUE!</v>
      </c>
      <c r="G2666" t="e" cm="1">
        <f t="array" aca="1" ref="G2666" ca="1">_FV(Tabela2[[#This Row],[Cidade]],"Latitude")</f>
        <v>#NAME?</v>
      </c>
      <c r="H2666" t="e" cm="1">
        <f t="array" aca="1" ref="H2666" ca="1">_FV(Tabela2[[#This Row],[Cidade]],"Longitude")</f>
        <v>#NAME?</v>
      </c>
    </row>
    <row r="2667" spans="1:8" x14ac:dyDescent="0.25">
      <c r="A2667" t="s">
        <v>83</v>
      </c>
      <c r="B2667" t="s">
        <v>5029</v>
      </c>
      <c r="C2667" t="str">
        <f>Tabela2[[#This Row],[Localidade]]&amp;"/"&amp;Tabela2[[#This Row],[Estado]]</f>
        <v>Ruropolis/PA</v>
      </c>
      <c r="D2667">
        <v>68165000</v>
      </c>
      <c r="E2667">
        <v>68169999</v>
      </c>
      <c r="F2667" t="e" vm="2496">
        <v>#VALUE!</v>
      </c>
      <c r="G2667" t="e" cm="1">
        <f t="array" aca="1" ref="G2667" ca="1">_FV(Tabela2[[#This Row],[Cidade]],"Latitude")</f>
        <v>#NAME?</v>
      </c>
      <c r="H2667" t="e" cm="1">
        <f t="array" aca="1" ref="H2667" ca="1">_FV(Tabela2[[#This Row],[Cidade]],"Longitude")</f>
        <v>#NAME?</v>
      </c>
    </row>
    <row r="2668" spans="1:8" x14ac:dyDescent="0.25">
      <c r="A2668" t="s">
        <v>83</v>
      </c>
      <c r="B2668" t="s">
        <v>5030</v>
      </c>
      <c r="C2668" t="str">
        <f>Tabela2[[#This Row],[Localidade]]&amp;"/"&amp;Tabela2[[#This Row],[Estado]]</f>
        <v>Salinopolis/PA</v>
      </c>
      <c r="D2668">
        <v>68721000</v>
      </c>
      <c r="E2668">
        <v>68721999</v>
      </c>
      <c r="F2668" t="e" vm="2497">
        <v>#VALUE!</v>
      </c>
      <c r="G2668" t="e" cm="1">
        <f t="array" aca="1" ref="G2668" ca="1">_FV(Tabela2[[#This Row],[Cidade]],"Latitude")</f>
        <v>#NAME?</v>
      </c>
      <c r="H2668" t="e" cm="1">
        <f t="array" aca="1" ref="H2668" ca="1">_FV(Tabela2[[#This Row],[Cidade]],"Longitude")</f>
        <v>#NAME?</v>
      </c>
    </row>
    <row r="2669" spans="1:8" x14ac:dyDescent="0.25">
      <c r="A2669" t="s">
        <v>83</v>
      </c>
      <c r="B2669" t="s">
        <v>1471</v>
      </c>
      <c r="C2669" t="str">
        <f>Tabela2[[#This Row],[Localidade]]&amp;"/"&amp;Tabela2[[#This Row],[Estado]]</f>
        <v>Salvaterra/PA</v>
      </c>
      <c r="D2669">
        <v>68860000</v>
      </c>
      <c r="E2669">
        <v>68869999</v>
      </c>
      <c r="F2669" t="e" vm="2498">
        <v>#VALUE!</v>
      </c>
      <c r="G2669" t="e" cm="1">
        <f t="array" aca="1" ref="G2669" ca="1">_FV(Tabela2[[#This Row],[Cidade]],"Latitude")</f>
        <v>#NAME?</v>
      </c>
      <c r="H2669" t="e" cm="1">
        <f t="array" aca="1" ref="H2669" ca="1">_FV(Tabela2[[#This Row],[Cidade]],"Longitude")</f>
        <v>#NAME?</v>
      </c>
    </row>
    <row r="2670" spans="1:8" x14ac:dyDescent="0.25">
      <c r="A2670" t="s">
        <v>83</v>
      </c>
      <c r="B2670" t="s">
        <v>3213</v>
      </c>
      <c r="C2670" t="str">
        <f>Tabela2[[#This Row],[Localidade]]&amp;"/"&amp;Tabela2[[#This Row],[Estado]]</f>
        <v>Santa Barbara do Para/PA</v>
      </c>
      <c r="D2670">
        <v>68798000</v>
      </c>
      <c r="E2670">
        <v>68799999</v>
      </c>
      <c r="F2670" t="e" vm="2499">
        <v>#VALUE!</v>
      </c>
      <c r="G2670" t="e" cm="1">
        <f t="array" aca="1" ref="G2670" ca="1">_FV(Tabela2[[#This Row],[Cidade]],"Latitude")</f>
        <v>#NAME?</v>
      </c>
      <c r="H2670" t="e" cm="1">
        <f t="array" aca="1" ref="H2670" ca="1">_FV(Tabela2[[#This Row],[Cidade]],"Longitude")</f>
        <v>#NAME?</v>
      </c>
    </row>
    <row r="2671" spans="1:8" x14ac:dyDescent="0.25">
      <c r="A2671" t="s">
        <v>83</v>
      </c>
      <c r="B2671" t="s">
        <v>1472</v>
      </c>
      <c r="C2671" t="str">
        <f>Tabela2[[#This Row],[Localidade]]&amp;"/"&amp;Tabela2[[#This Row],[Estado]]</f>
        <v>Santa Cruz do Arari/PA</v>
      </c>
      <c r="D2671">
        <v>68850000</v>
      </c>
      <c r="E2671">
        <v>68859999</v>
      </c>
      <c r="F2671" t="e" vm="2500">
        <v>#VALUE!</v>
      </c>
      <c r="G2671" t="e" cm="1">
        <f t="array" aca="1" ref="G2671" ca="1">_FV(Tabela2[[#This Row],[Cidade]],"Latitude")</f>
        <v>#NAME?</v>
      </c>
      <c r="H2671" t="e" cm="1">
        <f t="array" aca="1" ref="H2671" ca="1">_FV(Tabela2[[#This Row],[Cidade]],"Longitude")</f>
        <v>#NAME?</v>
      </c>
    </row>
    <row r="2672" spans="1:8" x14ac:dyDescent="0.25">
      <c r="A2672" t="s">
        <v>83</v>
      </c>
      <c r="B2672" t="s">
        <v>3214</v>
      </c>
      <c r="C2672" t="str">
        <f>Tabela2[[#This Row],[Localidade]]&amp;"/"&amp;Tabela2[[#This Row],[Estado]]</f>
        <v>Santa Isabel do Para/PA</v>
      </c>
      <c r="D2672">
        <v>68790000</v>
      </c>
      <c r="E2672">
        <v>68794999</v>
      </c>
      <c r="F2672" t="e" vm="2501">
        <v>#VALUE!</v>
      </c>
      <c r="G2672" t="e" cm="1">
        <f t="array" aca="1" ref="G2672" ca="1">_FV(Tabela2[[#This Row],[Cidade]],"Latitude")</f>
        <v>#NAME?</v>
      </c>
      <c r="H2672" t="e" cm="1">
        <f t="array" aca="1" ref="H2672" ca="1">_FV(Tabela2[[#This Row],[Cidade]],"Longitude")</f>
        <v>#NAME?</v>
      </c>
    </row>
    <row r="2673" spans="1:8" x14ac:dyDescent="0.25">
      <c r="A2673" t="s">
        <v>83</v>
      </c>
      <c r="B2673" t="s">
        <v>3215</v>
      </c>
      <c r="C2673" t="str">
        <f>Tabela2[[#This Row],[Localidade]]&amp;"/"&amp;Tabela2[[#This Row],[Estado]]</f>
        <v>Santa Luzia do Para/PA</v>
      </c>
      <c r="D2673">
        <v>68644000</v>
      </c>
      <c r="E2673">
        <v>68644999</v>
      </c>
      <c r="F2673" t="e" vm="2502">
        <v>#VALUE!</v>
      </c>
      <c r="G2673" t="e" cm="1">
        <f t="array" aca="1" ref="G2673" ca="1">_FV(Tabela2[[#This Row],[Cidade]],"Latitude")</f>
        <v>#NAME?</v>
      </c>
      <c r="H2673" t="e" cm="1">
        <f t="array" aca="1" ref="H2673" ca="1">_FV(Tabela2[[#This Row],[Cidade]],"Longitude")</f>
        <v>#NAME?</v>
      </c>
    </row>
    <row r="2674" spans="1:8" x14ac:dyDescent="0.25">
      <c r="A2674" t="s">
        <v>83</v>
      </c>
      <c r="B2674" t="s">
        <v>1473</v>
      </c>
      <c r="C2674" t="str">
        <f>Tabela2[[#This Row],[Localidade]]&amp;"/"&amp;Tabela2[[#This Row],[Estado]]</f>
        <v>Santa Maria das Barreiras/PA</v>
      </c>
      <c r="D2674">
        <v>68565000</v>
      </c>
      <c r="E2674">
        <v>68569999</v>
      </c>
      <c r="F2674" t="e" vm="2503">
        <v>#VALUE!</v>
      </c>
      <c r="G2674" t="e" cm="1">
        <f t="array" aca="1" ref="G2674" ca="1">_FV(Tabela2[[#This Row],[Cidade]],"Latitude")</f>
        <v>#NAME?</v>
      </c>
      <c r="H2674" t="e" cm="1">
        <f t="array" aca="1" ref="H2674" ca="1">_FV(Tabela2[[#This Row],[Cidade]],"Longitude")</f>
        <v>#NAME?</v>
      </c>
    </row>
    <row r="2675" spans="1:8" x14ac:dyDescent="0.25">
      <c r="A2675" t="s">
        <v>83</v>
      </c>
      <c r="B2675" t="s">
        <v>3216</v>
      </c>
      <c r="C2675" t="str">
        <f>Tabela2[[#This Row],[Localidade]]&amp;"/"&amp;Tabela2[[#This Row],[Estado]]</f>
        <v>Santa Maria do Para/PA</v>
      </c>
      <c r="D2675">
        <v>68738000</v>
      </c>
      <c r="E2675">
        <v>68739999</v>
      </c>
      <c r="F2675" t="e" vm="2504">
        <v>#VALUE!</v>
      </c>
      <c r="G2675" t="e" cm="1">
        <f t="array" aca="1" ref="G2675" ca="1">_FV(Tabela2[[#This Row],[Cidade]],"Latitude")</f>
        <v>#NAME?</v>
      </c>
      <c r="H2675" t="e" cm="1">
        <f t="array" aca="1" ref="H2675" ca="1">_FV(Tabela2[[#This Row],[Cidade]],"Longitude")</f>
        <v>#NAME?</v>
      </c>
    </row>
    <row r="2676" spans="1:8" x14ac:dyDescent="0.25">
      <c r="A2676" t="s">
        <v>83</v>
      </c>
      <c r="B2676" t="s">
        <v>5343</v>
      </c>
      <c r="C2676" t="str">
        <f>Tabela2[[#This Row],[Localidade]]&amp;"/"&amp;Tabela2[[#This Row],[Estado]]</f>
        <v>Santana do ArAguaia/PA</v>
      </c>
      <c r="D2676">
        <v>68560000</v>
      </c>
      <c r="E2676">
        <v>68564999</v>
      </c>
      <c r="F2676" t="e" vm="2505">
        <v>#VALUE!</v>
      </c>
      <c r="G2676" t="e" cm="1">
        <f t="array" aca="1" ref="G2676" ca="1">_FV(Tabela2[[#This Row],[Cidade]],"Latitude")</f>
        <v>#NAME?</v>
      </c>
      <c r="H2676" t="e" cm="1">
        <f t="array" aca="1" ref="H2676" ca="1">_FV(Tabela2[[#This Row],[Cidade]],"Longitude")</f>
        <v>#NAME?</v>
      </c>
    </row>
    <row r="2677" spans="1:8" x14ac:dyDescent="0.25">
      <c r="A2677" t="s">
        <v>83</v>
      </c>
      <c r="B2677" t="s">
        <v>3744</v>
      </c>
      <c r="C2677" t="str">
        <f>Tabela2[[#This Row],[Localidade]]&amp;"/"&amp;Tabela2[[#This Row],[Estado]]</f>
        <v>Santarem/PA</v>
      </c>
      <c r="D2677">
        <v>68000001</v>
      </c>
      <c r="E2677">
        <v>68128999</v>
      </c>
      <c r="F2677" t="e" vm="2506">
        <v>#VALUE!</v>
      </c>
      <c r="G2677" t="e" cm="1">
        <f t="array" aca="1" ref="G2677" ca="1">_FV(Tabela2[[#This Row],[Cidade]],"Latitude")</f>
        <v>#NAME?</v>
      </c>
      <c r="H2677" t="e" cm="1">
        <f t="array" aca="1" ref="H2677" ca="1">_FV(Tabela2[[#This Row],[Cidade]],"Longitude")</f>
        <v>#NAME?</v>
      </c>
    </row>
    <row r="2678" spans="1:8" x14ac:dyDescent="0.25">
      <c r="A2678" t="s">
        <v>83</v>
      </c>
      <c r="B2678" t="s">
        <v>3744</v>
      </c>
      <c r="C2678" t="str">
        <f>Tabela2[[#This Row],[Localidade]]&amp;"/"&amp;Tabela2[[#This Row],[Estado]]</f>
        <v>Santarem/PA</v>
      </c>
      <c r="D2678">
        <v>68000001</v>
      </c>
      <c r="E2678">
        <v>68099999</v>
      </c>
      <c r="F2678" t="e" vm="2506">
        <v>#VALUE!</v>
      </c>
      <c r="G2678" t="e" cm="1">
        <f t="array" aca="1" ref="G2678" ca="1">_FV(Tabela2[[#This Row],[Cidade]],"Latitude")</f>
        <v>#NAME?</v>
      </c>
      <c r="H2678" t="e" cm="1">
        <f t="array" aca="1" ref="H2678" ca="1">_FV(Tabela2[[#This Row],[Cidade]],"Longitude")</f>
        <v>#NAME?</v>
      </c>
    </row>
    <row r="2679" spans="1:8" x14ac:dyDescent="0.25">
      <c r="A2679" t="s">
        <v>83</v>
      </c>
      <c r="B2679" t="s">
        <v>3745</v>
      </c>
      <c r="C2679" t="str">
        <f>Tabela2[[#This Row],[Localidade]]&amp;"/"&amp;Tabela2[[#This Row],[Estado]]</f>
        <v>Santarem Novo/PA</v>
      </c>
      <c r="D2679">
        <v>68720000</v>
      </c>
      <c r="E2679">
        <v>68720999</v>
      </c>
      <c r="F2679" t="e" vm="2507">
        <v>#VALUE!</v>
      </c>
      <c r="G2679" t="e" cm="1">
        <f t="array" aca="1" ref="G2679" ca="1">_FV(Tabela2[[#This Row],[Cidade]],"Latitude")</f>
        <v>#NAME?</v>
      </c>
      <c r="H2679" t="e" cm="1">
        <f t="array" aca="1" ref="H2679" ca="1">_FV(Tabela2[[#This Row],[Cidade]],"Longitude")</f>
        <v>#NAME?</v>
      </c>
    </row>
    <row r="2680" spans="1:8" x14ac:dyDescent="0.25">
      <c r="A2680" t="s">
        <v>83</v>
      </c>
      <c r="B2680" t="s">
        <v>4767</v>
      </c>
      <c r="C2680" t="str">
        <f>Tabela2[[#This Row],[Localidade]]&amp;"/"&amp;Tabela2[[#This Row],[Estado]]</f>
        <v>Santo Antonio do Taua/PA</v>
      </c>
      <c r="D2680">
        <v>68786000</v>
      </c>
      <c r="E2680">
        <v>68789999</v>
      </c>
      <c r="F2680" t="e" vm="2508">
        <v>#VALUE!</v>
      </c>
      <c r="G2680" t="e" cm="1">
        <f t="array" aca="1" ref="G2680" ca="1">_FV(Tabela2[[#This Row],[Cidade]],"Latitude")</f>
        <v>#NAME?</v>
      </c>
      <c r="H2680" t="e" cm="1">
        <f t="array" aca="1" ref="H2680" ca="1">_FV(Tabela2[[#This Row],[Cidade]],"Longitude")</f>
        <v>#NAME?</v>
      </c>
    </row>
    <row r="2681" spans="1:8" x14ac:dyDescent="0.25">
      <c r="A2681" t="s">
        <v>83</v>
      </c>
      <c r="B2681" t="s">
        <v>4392</v>
      </c>
      <c r="C2681" t="str">
        <f>Tabela2[[#This Row],[Localidade]]&amp;"/"&amp;Tabela2[[#This Row],[Estado]]</f>
        <v>Sao Caetano de Odivelas/PA</v>
      </c>
      <c r="D2681">
        <v>68775000</v>
      </c>
      <c r="E2681">
        <v>68779999</v>
      </c>
      <c r="F2681" t="e" vm="2509">
        <v>#VALUE!</v>
      </c>
      <c r="G2681" t="e" cm="1">
        <f t="array" aca="1" ref="G2681" ca="1">_FV(Tabela2[[#This Row],[Cidade]],"Latitude")</f>
        <v>#NAME?</v>
      </c>
      <c r="H2681" t="e" cm="1">
        <f t="array" aca="1" ref="H2681" ca="1">_FV(Tabela2[[#This Row],[Cidade]],"Longitude")</f>
        <v>#NAME?</v>
      </c>
    </row>
    <row r="2682" spans="1:8" x14ac:dyDescent="0.25">
      <c r="A2682" t="s">
        <v>83</v>
      </c>
      <c r="B2682" t="s">
        <v>5344</v>
      </c>
      <c r="C2682" t="str">
        <f>Tabela2[[#This Row],[Localidade]]&amp;"/"&amp;Tabela2[[#This Row],[Estado]]</f>
        <v>Sao Domingos do ArAguaia/PA</v>
      </c>
      <c r="D2682">
        <v>68520000</v>
      </c>
      <c r="E2682">
        <v>68520999</v>
      </c>
      <c r="F2682" t="e" vm="2510">
        <v>#VALUE!</v>
      </c>
      <c r="G2682" t="e" cm="1">
        <f t="array" aca="1" ref="G2682" ca="1">_FV(Tabela2[[#This Row],[Cidade]],"Latitude")</f>
        <v>#NAME?</v>
      </c>
      <c r="H2682" t="e" cm="1">
        <f t="array" aca="1" ref="H2682" ca="1">_FV(Tabela2[[#This Row],[Cidade]],"Longitude")</f>
        <v>#NAME?</v>
      </c>
    </row>
    <row r="2683" spans="1:8" x14ac:dyDescent="0.25">
      <c r="A2683" t="s">
        <v>83</v>
      </c>
      <c r="B2683" t="s">
        <v>4393</v>
      </c>
      <c r="C2683" t="str">
        <f>Tabela2[[#This Row],[Localidade]]&amp;"/"&amp;Tabela2[[#This Row],[Estado]]</f>
        <v>Sao Domingos do Capim/PA</v>
      </c>
      <c r="D2683">
        <v>68635000</v>
      </c>
      <c r="E2683">
        <v>68636999</v>
      </c>
      <c r="F2683" t="e" vm="2511">
        <v>#VALUE!</v>
      </c>
      <c r="G2683" t="e" cm="1">
        <f t="array" aca="1" ref="G2683" ca="1">_FV(Tabela2[[#This Row],[Cidade]],"Latitude")</f>
        <v>#NAME?</v>
      </c>
      <c r="H2683" t="e" cm="1">
        <f t="array" aca="1" ref="H2683" ca="1">_FV(Tabela2[[#This Row],[Cidade]],"Longitude")</f>
        <v>#NAME?</v>
      </c>
    </row>
    <row r="2684" spans="1:8" x14ac:dyDescent="0.25">
      <c r="A2684" t="s">
        <v>83</v>
      </c>
      <c r="B2684" t="s">
        <v>4394</v>
      </c>
      <c r="C2684" t="str">
        <f>Tabela2[[#This Row],[Localidade]]&amp;"/"&amp;Tabela2[[#This Row],[Estado]]</f>
        <v>Sao Felix do Xingu/PA</v>
      </c>
      <c r="D2684">
        <v>68380000</v>
      </c>
      <c r="E2684">
        <v>68382999</v>
      </c>
      <c r="F2684" t="e" vm="2512">
        <v>#VALUE!</v>
      </c>
      <c r="G2684" t="e" cm="1">
        <f t="array" aca="1" ref="G2684" ca="1">_FV(Tabela2[[#This Row],[Cidade]],"Latitude")</f>
        <v>#NAME?</v>
      </c>
      <c r="H2684" t="e" cm="1">
        <f t="array" aca="1" ref="H2684" ca="1">_FV(Tabela2[[#This Row],[Cidade]],"Longitude")</f>
        <v>#NAME?</v>
      </c>
    </row>
    <row r="2685" spans="1:8" x14ac:dyDescent="0.25">
      <c r="A2685" t="s">
        <v>83</v>
      </c>
      <c r="B2685" t="s">
        <v>4395</v>
      </c>
      <c r="C2685" t="str">
        <f>Tabela2[[#This Row],[Localidade]]&amp;"/"&amp;Tabela2[[#This Row],[Estado]]</f>
        <v>Sao Francisco do Para/PA</v>
      </c>
      <c r="D2685">
        <v>68748000</v>
      </c>
      <c r="E2685">
        <v>68749999</v>
      </c>
      <c r="F2685" t="e" vm="2513">
        <v>#VALUE!</v>
      </c>
      <c r="G2685" t="e" cm="1">
        <f t="array" aca="1" ref="G2685" ca="1">_FV(Tabela2[[#This Row],[Cidade]],"Latitude")</f>
        <v>#NAME?</v>
      </c>
      <c r="H2685" t="e" cm="1">
        <f t="array" aca="1" ref="H2685" ca="1">_FV(Tabela2[[#This Row],[Cidade]],"Longitude")</f>
        <v>#NAME?</v>
      </c>
    </row>
    <row r="2686" spans="1:8" x14ac:dyDescent="0.25">
      <c r="A2686" t="s">
        <v>83</v>
      </c>
      <c r="B2686" t="s">
        <v>5345</v>
      </c>
      <c r="C2686" t="str">
        <f>Tabela2[[#This Row],[Localidade]]&amp;"/"&amp;Tabela2[[#This Row],[Estado]]</f>
        <v>Sao Geraldo do ArAguaia/PA</v>
      </c>
      <c r="D2686">
        <v>68570000</v>
      </c>
      <c r="E2686">
        <v>68574999</v>
      </c>
      <c r="F2686" t="e" vm="2514">
        <v>#VALUE!</v>
      </c>
      <c r="G2686" t="e" cm="1">
        <f t="array" aca="1" ref="G2686" ca="1">_FV(Tabela2[[#This Row],[Cidade]],"Latitude")</f>
        <v>#NAME?</v>
      </c>
      <c r="H2686" t="e" cm="1">
        <f t="array" aca="1" ref="H2686" ca="1">_FV(Tabela2[[#This Row],[Cidade]],"Longitude")</f>
        <v>#NAME?</v>
      </c>
    </row>
    <row r="2687" spans="1:8" x14ac:dyDescent="0.25">
      <c r="A2687" t="s">
        <v>83</v>
      </c>
      <c r="B2687" t="s">
        <v>4396</v>
      </c>
      <c r="C2687" t="str">
        <f>Tabela2[[#This Row],[Localidade]]&amp;"/"&amp;Tabela2[[#This Row],[Estado]]</f>
        <v>Sao Joao da Ponta/PA</v>
      </c>
      <c r="D2687">
        <v>68774000</v>
      </c>
      <c r="E2687">
        <v>68774999</v>
      </c>
      <c r="F2687" t="e" vm="2515">
        <v>#VALUE!</v>
      </c>
      <c r="G2687" t="e" cm="1">
        <f t="array" aca="1" ref="G2687" ca="1">_FV(Tabela2[[#This Row],[Cidade]],"Latitude")</f>
        <v>#NAME?</v>
      </c>
      <c r="H2687" t="e" cm="1">
        <f t="array" aca="1" ref="H2687" ca="1">_FV(Tabela2[[#This Row],[Cidade]],"Longitude")</f>
        <v>#NAME?</v>
      </c>
    </row>
    <row r="2688" spans="1:8" x14ac:dyDescent="0.25">
      <c r="A2688" t="s">
        <v>83</v>
      </c>
      <c r="B2688" t="s">
        <v>4397</v>
      </c>
      <c r="C2688" t="str">
        <f>Tabela2[[#This Row],[Localidade]]&amp;"/"&amp;Tabela2[[#This Row],[Estado]]</f>
        <v>Sao Joao de Pirabas/PA</v>
      </c>
      <c r="D2688">
        <v>68719000</v>
      </c>
      <c r="E2688">
        <v>68719999</v>
      </c>
      <c r="F2688" t="e" vm="2516">
        <v>#VALUE!</v>
      </c>
      <c r="G2688" t="e" cm="1">
        <f t="array" aca="1" ref="G2688" ca="1">_FV(Tabela2[[#This Row],[Cidade]],"Latitude")</f>
        <v>#NAME?</v>
      </c>
      <c r="H2688" t="e" cm="1">
        <f t="array" aca="1" ref="H2688" ca="1">_FV(Tabela2[[#This Row],[Cidade]],"Longitude")</f>
        <v>#NAME?</v>
      </c>
    </row>
    <row r="2689" spans="1:8" x14ac:dyDescent="0.25">
      <c r="A2689" t="s">
        <v>83</v>
      </c>
      <c r="B2689" t="s">
        <v>5346</v>
      </c>
      <c r="C2689" t="str">
        <f>Tabela2[[#This Row],[Localidade]]&amp;"/"&amp;Tabela2[[#This Row],[Estado]]</f>
        <v>Sao Joao do ArAguaia/PA</v>
      </c>
      <c r="D2689">
        <v>68518000</v>
      </c>
      <c r="E2689">
        <v>68519999</v>
      </c>
      <c r="F2689" t="e" vm="2517">
        <v>#VALUE!</v>
      </c>
      <c r="G2689" t="e" cm="1">
        <f t="array" aca="1" ref="G2689" ca="1">_FV(Tabela2[[#This Row],[Cidade]],"Latitude")</f>
        <v>#NAME?</v>
      </c>
      <c r="H2689" t="e" cm="1">
        <f t="array" aca="1" ref="H2689" ca="1">_FV(Tabela2[[#This Row],[Cidade]],"Longitude")</f>
        <v>#NAME?</v>
      </c>
    </row>
    <row r="2690" spans="1:8" x14ac:dyDescent="0.25">
      <c r="A2690" t="s">
        <v>83</v>
      </c>
      <c r="B2690" t="s">
        <v>4398</v>
      </c>
      <c r="C2690" t="str">
        <f>Tabela2[[#This Row],[Localidade]]&amp;"/"&amp;Tabela2[[#This Row],[Estado]]</f>
        <v>Sao Miguel do Guama/PA</v>
      </c>
      <c r="D2690">
        <v>68660000</v>
      </c>
      <c r="E2690">
        <v>68664999</v>
      </c>
      <c r="F2690" t="e" vm="2518">
        <v>#VALUE!</v>
      </c>
      <c r="G2690" t="e" cm="1">
        <f t="array" aca="1" ref="G2690" ca="1">_FV(Tabela2[[#This Row],[Cidade]],"Latitude")</f>
        <v>#NAME?</v>
      </c>
      <c r="H2690" t="e" cm="1">
        <f t="array" aca="1" ref="H2690" ca="1">_FV(Tabela2[[#This Row],[Cidade]],"Longitude")</f>
        <v>#NAME?</v>
      </c>
    </row>
    <row r="2691" spans="1:8" x14ac:dyDescent="0.25">
      <c r="A2691" t="s">
        <v>83</v>
      </c>
      <c r="B2691" t="s">
        <v>4399</v>
      </c>
      <c r="C2691" t="str">
        <f>Tabela2[[#This Row],[Localidade]]&amp;"/"&amp;Tabela2[[#This Row],[Estado]]</f>
        <v>Sao Sebastiao da Boa Vista/PA</v>
      </c>
      <c r="D2691">
        <v>68820000</v>
      </c>
      <c r="E2691">
        <v>68824999</v>
      </c>
      <c r="F2691" t="e" vm="2519">
        <v>#VALUE!</v>
      </c>
      <c r="G2691" t="e" cm="1">
        <f t="array" aca="1" ref="G2691" ca="1">_FV(Tabela2[[#This Row],[Cidade]],"Latitude")</f>
        <v>#NAME?</v>
      </c>
      <c r="H2691" t="e" cm="1">
        <f t="array" aca="1" ref="H2691" ca="1">_FV(Tabela2[[#This Row],[Cidade]],"Longitude")</f>
        <v>#NAME?</v>
      </c>
    </row>
    <row r="2692" spans="1:8" x14ac:dyDescent="0.25">
      <c r="A2692" t="s">
        <v>83</v>
      </c>
      <c r="B2692" t="s">
        <v>1474</v>
      </c>
      <c r="C2692" t="str">
        <f>Tabela2[[#This Row],[Localidade]]&amp;"/"&amp;Tabela2[[#This Row],[Estado]]</f>
        <v>Sapucaia/PA</v>
      </c>
      <c r="D2692">
        <v>68548000</v>
      </c>
      <c r="E2692">
        <v>68548999</v>
      </c>
      <c r="F2692" t="e" vm="2520">
        <v>#VALUE!</v>
      </c>
      <c r="G2692" t="e" cm="1">
        <f t="array" aca="1" ref="G2692" ca="1">_FV(Tabela2[[#This Row],[Cidade]],"Latitude")</f>
        <v>#NAME?</v>
      </c>
      <c r="H2692" t="e" cm="1">
        <f t="array" aca="1" ref="H2692" ca="1">_FV(Tabela2[[#This Row],[Cidade]],"Longitude")</f>
        <v>#NAME?</v>
      </c>
    </row>
    <row r="2693" spans="1:8" x14ac:dyDescent="0.25">
      <c r="A2693" t="s">
        <v>83</v>
      </c>
      <c r="B2693" t="s">
        <v>3950</v>
      </c>
      <c r="C2693" t="str">
        <f>Tabela2[[#This Row],[Localidade]]&amp;"/"&amp;Tabela2[[#This Row],[Estado]]</f>
        <v>Senador Jose Porfirio/PA</v>
      </c>
      <c r="D2693">
        <v>68360000</v>
      </c>
      <c r="E2693">
        <v>68364999</v>
      </c>
      <c r="F2693" t="e" vm="2521">
        <v>#VALUE!</v>
      </c>
      <c r="G2693" t="e" cm="1">
        <f t="array" aca="1" ref="G2693" ca="1">_FV(Tabela2[[#This Row],[Cidade]],"Latitude")</f>
        <v>#NAME?</v>
      </c>
      <c r="H2693" t="e" cm="1">
        <f t="array" aca="1" ref="H2693" ca="1">_FV(Tabela2[[#This Row],[Cidade]],"Longitude")</f>
        <v>#NAME?</v>
      </c>
    </row>
    <row r="2694" spans="1:8" x14ac:dyDescent="0.25">
      <c r="A2694" t="s">
        <v>83</v>
      </c>
      <c r="B2694" t="s">
        <v>1475</v>
      </c>
      <c r="C2694" t="str">
        <f>Tabela2[[#This Row],[Localidade]]&amp;"/"&amp;Tabela2[[#This Row],[Estado]]</f>
        <v>Soure/PA</v>
      </c>
      <c r="D2694">
        <v>68870000</v>
      </c>
      <c r="E2694">
        <v>68879999</v>
      </c>
      <c r="F2694" t="e" vm="2522">
        <v>#VALUE!</v>
      </c>
      <c r="G2694" t="e" cm="1">
        <f t="array" aca="1" ref="G2694" ca="1">_FV(Tabela2[[#This Row],[Cidade]],"Latitude")</f>
        <v>#NAME?</v>
      </c>
      <c r="H2694" t="e" cm="1">
        <f t="array" aca="1" ref="H2694" ca="1">_FV(Tabela2[[#This Row],[Cidade]],"Longitude")</f>
        <v>#NAME?</v>
      </c>
    </row>
    <row r="2695" spans="1:8" x14ac:dyDescent="0.25">
      <c r="A2695" t="s">
        <v>83</v>
      </c>
      <c r="B2695" t="s">
        <v>3438</v>
      </c>
      <c r="C2695" t="str">
        <f>Tabela2[[#This Row],[Localidade]]&amp;"/"&amp;Tabela2[[#This Row],[Estado]]</f>
        <v>Tailandia/PA</v>
      </c>
      <c r="D2695">
        <v>68695000</v>
      </c>
      <c r="E2695">
        <v>68699999</v>
      </c>
      <c r="F2695" t="e" vm="2523">
        <v>#VALUE!</v>
      </c>
      <c r="G2695" t="e" cm="1" vm="188">
        <f t="array" ref="G2695">_FV(Tabela2[[#This Row],[Cidade]],"Latitude")</f>
        <v>#VALUE!</v>
      </c>
      <c r="H2695" t="e" cm="1" vm="189">
        <f t="array" ref="H2695">_FV(Tabela2[[#This Row],[Cidade]],"Longitude")</f>
        <v>#VALUE!</v>
      </c>
    </row>
    <row r="2696" spans="1:8" x14ac:dyDescent="0.25">
      <c r="A2696" t="s">
        <v>83</v>
      </c>
      <c r="B2696" t="s">
        <v>1476</v>
      </c>
      <c r="C2696" t="str">
        <f>Tabela2[[#This Row],[Localidade]]&amp;"/"&amp;Tabela2[[#This Row],[Estado]]</f>
        <v>Terra Alta/PA</v>
      </c>
      <c r="D2696">
        <v>68773000</v>
      </c>
      <c r="E2696">
        <v>68773999</v>
      </c>
      <c r="F2696" t="e" vm="2524">
        <v>#VALUE!</v>
      </c>
      <c r="G2696" t="e" cm="1">
        <f t="array" aca="1" ref="G2696" ca="1">_FV(Tabela2[[#This Row],[Cidade]],"Latitude")</f>
        <v>#NAME?</v>
      </c>
      <c r="H2696" t="e" cm="1">
        <f t="array" aca="1" ref="H2696" ca="1">_FV(Tabela2[[#This Row],[Cidade]],"Longitude")</f>
        <v>#NAME?</v>
      </c>
    </row>
    <row r="2697" spans="1:8" x14ac:dyDescent="0.25">
      <c r="A2697" t="s">
        <v>83</v>
      </c>
      <c r="B2697" t="s">
        <v>1477</v>
      </c>
      <c r="C2697" t="str">
        <f>Tabela2[[#This Row],[Localidade]]&amp;"/"&amp;Tabela2[[#This Row],[Estado]]</f>
        <v>Terra Santa/PA</v>
      </c>
      <c r="D2697">
        <v>68285000</v>
      </c>
      <c r="E2697">
        <v>68299999</v>
      </c>
      <c r="F2697" t="e" vm="2525">
        <v>#VALUE!</v>
      </c>
      <c r="G2697" t="e" cm="1">
        <f t="array" aca="1" ref="G2697" ca="1">_FV(Tabela2[[#This Row],[Cidade]],"Latitude")</f>
        <v>#NAME?</v>
      </c>
      <c r="H2697" t="e" cm="1">
        <f t="array" aca="1" ref="H2697" ca="1">_FV(Tabela2[[#This Row],[Cidade]],"Longitude")</f>
        <v>#NAME?</v>
      </c>
    </row>
    <row r="2698" spans="1:8" x14ac:dyDescent="0.25">
      <c r="A2698" t="s">
        <v>83</v>
      </c>
      <c r="B2698" t="s">
        <v>4907</v>
      </c>
      <c r="C2698" t="str">
        <f>Tabela2[[#This Row],[Localidade]]&amp;"/"&amp;Tabela2[[#This Row],[Estado]]</f>
        <v>Tome Acu/PA</v>
      </c>
      <c r="D2698">
        <v>68680000</v>
      </c>
      <c r="E2698">
        <v>68684999</v>
      </c>
      <c r="F2698" t="e" vm="2526">
        <v>#VALUE!</v>
      </c>
      <c r="G2698" t="e" cm="1">
        <f t="array" aca="1" ref="G2698" ca="1">_FV(Tabela2[[#This Row],[Cidade]],"Latitude")</f>
        <v>#NAME?</v>
      </c>
      <c r="H2698" t="e" cm="1">
        <f t="array" aca="1" ref="H2698" ca="1">_FV(Tabela2[[#This Row],[Cidade]],"Longitude")</f>
        <v>#NAME?</v>
      </c>
    </row>
    <row r="2699" spans="1:8" x14ac:dyDescent="0.25">
      <c r="A2699" t="s">
        <v>83</v>
      </c>
      <c r="B2699" t="s">
        <v>1478</v>
      </c>
      <c r="C2699" t="str">
        <f>Tabela2[[#This Row],[Localidade]]&amp;"/"&amp;Tabela2[[#This Row],[Estado]]</f>
        <v>Tracuateua/PA</v>
      </c>
      <c r="D2699">
        <v>68647000</v>
      </c>
      <c r="E2699">
        <v>68649999</v>
      </c>
      <c r="F2699" t="e" vm="2527">
        <v>#VALUE!</v>
      </c>
      <c r="G2699" t="e" cm="1">
        <f t="array" aca="1" ref="G2699" ca="1">_FV(Tabela2[[#This Row],[Cidade]],"Latitude")</f>
        <v>#NAME?</v>
      </c>
      <c r="H2699" t="e" cm="1">
        <f t="array" aca="1" ref="H2699" ca="1">_FV(Tabela2[[#This Row],[Cidade]],"Longitude")</f>
        <v>#NAME?</v>
      </c>
    </row>
    <row r="2700" spans="1:8" x14ac:dyDescent="0.25">
      <c r="A2700" t="s">
        <v>83</v>
      </c>
      <c r="B2700" t="s">
        <v>4400</v>
      </c>
      <c r="C2700" t="str">
        <f>Tabela2[[#This Row],[Localidade]]&amp;"/"&amp;Tabela2[[#This Row],[Estado]]</f>
        <v>Trairao/PA</v>
      </c>
      <c r="D2700">
        <v>68198000</v>
      </c>
      <c r="E2700">
        <v>68199999</v>
      </c>
      <c r="F2700" t="e" vm="2528">
        <v>#VALUE!</v>
      </c>
      <c r="G2700" t="e" cm="1">
        <f t="array" aca="1" ref="G2700" ca="1">_FV(Tabela2[[#This Row],[Cidade]],"Latitude")</f>
        <v>#NAME?</v>
      </c>
      <c r="H2700" t="e" cm="1">
        <f t="array" aca="1" ref="H2700" ca="1">_FV(Tabela2[[#This Row],[Cidade]],"Longitude")</f>
        <v>#NAME?</v>
      </c>
    </row>
    <row r="2701" spans="1:8" x14ac:dyDescent="0.25">
      <c r="A2701" t="s">
        <v>83</v>
      </c>
      <c r="B2701" t="s">
        <v>4401</v>
      </c>
      <c r="C2701" t="str">
        <f>Tabela2[[#This Row],[Localidade]]&amp;"/"&amp;Tabela2[[#This Row],[Estado]]</f>
        <v>Tucuma/PA</v>
      </c>
      <c r="D2701">
        <v>68385000</v>
      </c>
      <c r="E2701">
        <v>68387999</v>
      </c>
      <c r="F2701" t="e" vm="2529">
        <v>#VALUE!</v>
      </c>
      <c r="G2701" t="e" cm="1">
        <f t="array" aca="1" ref="G2701" ca="1">_FV(Tabela2[[#This Row],[Cidade]],"Latitude")</f>
        <v>#NAME?</v>
      </c>
      <c r="H2701" t="e" cm="1">
        <f t="array" aca="1" ref="H2701" ca="1">_FV(Tabela2[[#This Row],[Cidade]],"Longitude")</f>
        <v>#NAME?</v>
      </c>
    </row>
    <row r="2702" spans="1:8" x14ac:dyDescent="0.25">
      <c r="A2702" t="s">
        <v>83</v>
      </c>
      <c r="B2702" t="s">
        <v>3951</v>
      </c>
      <c r="C2702" t="str">
        <f>Tabela2[[#This Row],[Localidade]]&amp;"/"&amp;Tabela2[[#This Row],[Estado]]</f>
        <v>Tucurui/PA</v>
      </c>
      <c r="D2702">
        <v>68455001</v>
      </c>
      <c r="E2702">
        <v>68464999</v>
      </c>
      <c r="F2702" t="e" vm="2530">
        <v>#VALUE!</v>
      </c>
      <c r="G2702" t="e" cm="1">
        <f t="array" aca="1" ref="G2702" ca="1">_FV(Tabela2[[#This Row],[Cidade]],"Latitude")</f>
        <v>#NAME?</v>
      </c>
      <c r="H2702" t="e" cm="1">
        <f t="array" aca="1" ref="H2702" ca="1">_FV(Tabela2[[#This Row],[Cidade]],"Longitude")</f>
        <v>#NAME?</v>
      </c>
    </row>
    <row r="2703" spans="1:8" x14ac:dyDescent="0.25">
      <c r="A2703" t="s">
        <v>83</v>
      </c>
      <c r="B2703" t="s">
        <v>3951</v>
      </c>
      <c r="C2703" t="str">
        <f>Tabela2[[#This Row],[Localidade]]&amp;"/"&amp;Tabela2[[#This Row],[Estado]]</f>
        <v>Tucurui/PA</v>
      </c>
      <c r="D2703">
        <v>68455001</v>
      </c>
      <c r="E2703">
        <v>68460999</v>
      </c>
      <c r="F2703" t="e" vm="2530">
        <v>#VALUE!</v>
      </c>
      <c r="G2703" t="e" cm="1">
        <f t="array" aca="1" ref="G2703" ca="1">_FV(Tabela2[[#This Row],[Cidade]],"Latitude")</f>
        <v>#NAME?</v>
      </c>
      <c r="H2703" t="e" cm="1">
        <f t="array" aca="1" ref="H2703" ca="1">_FV(Tabela2[[#This Row],[Cidade]],"Longitude")</f>
        <v>#NAME?</v>
      </c>
    </row>
    <row r="2704" spans="1:8" x14ac:dyDescent="0.25">
      <c r="A2704" t="s">
        <v>83</v>
      </c>
      <c r="B2704" t="s">
        <v>5031</v>
      </c>
      <c r="C2704" t="str">
        <f>Tabela2[[#This Row],[Localidade]]&amp;"/"&amp;Tabela2[[#This Row],[Estado]]</f>
        <v>Ulianopolis/PA</v>
      </c>
      <c r="D2704">
        <v>68632000</v>
      </c>
      <c r="E2704">
        <v>68632999</v>
      </c>
      <c r="F2704" t="e" vm="2531">
        <v>#VALUE!</v>
      </c>
      <c r="G2704" t="e" cm="1">
        <f t="array" aca="1" ref="G2704" ca="1">_FV(Tabela2[[#This Row],[Cidade]],"Latitude")</f>
        <v>#NAME?</v>
      </c>
      <c r="H2704" t="e" cm="1">
        <f t="array" aca="1" ref="H2704" ca="1">_FV(Tabela2[[#This Row],[Cidade]],"Longitude")</f>
        <v>#NAME?</v>
      </c>
    </row>
    <row r="2705" spans="1:8" x14ac:dyDescent="0.25">
      <c r="A2705" t="s">
        <v>83</v>
      </c>
      <c r="B2705" t="s">
        <v>3217</v>
      </c>
      <c r="C2705" t="str">
        <f>Tabela2[[#This Row],[Localidade]]&amp;"/"&amp;Tabela2[[#This Row],[Estado]]</f>
        <v>Uruara/PA</v>
      </c>
      <c r="D2705">
        <v>68140000</v>
      </c>
      <c r="E2705">
        <v>68142999</v>
      </c>
      <c r="F2705" t="e" vm="2532">
        <v>#VALUE!</v>
      </c>
      <c r="G2705" t="e" cm="1">
        <f t="array" aca="1" ref="G2705" ca="1">_FV(Tabela2[[#This Row],[Cidade]],"Latitude")</f>
        <v>#NAME?</v>
      </c>
      <c r="H2705" t="e" cm="1">
        <f t="array" aca="1" ref="H2705" ca="1">_FV(Tabela2[[#This Row],[Cidade]],"Longitude")</f>
        <v>#NAME?</v>
      </c>
    </row>
    <row r="2706" spans="1:8" x14ac:dyDescent="0.25">
      <c r="A2706" t="s">
        <v>83</v>
      </c>
      <c r="B2706" t="s">
        <v>1479</v>
      </c>
      <c r="C2706" t="str">
        <f>Tabela2[[#This Row],[Localidade]]&amp;"/"&amp;Tabela2[[#This Row],[Estado]]</f>
        <v>Vigia/PA</v>
      </c>
      <c r="D2706">
        <v>68780000</v>
      </c>
      <c r="E2706">
        <v>68784999</v>
      </c>
      <c r="F2706" t="e" vm="2533">
        <v>#VALUE!</v>
      </c>
      <c r="G2706" t="e" cm="1">
        <f t="array" aca="1" ref="G2706" ca="1">_FV(Tabela2[[#This Row],[Cidade]],"Latitude")</f>
        <v>#NAME?</v>
      </c>
      <c r="H2706" t="e" cm="1">
        <f t="array" aca="1" ref="H2706" ca="1">_FV(Tabela2[[#This Row],[Cidade]],"Longitude")</f>
        <v>#NAME?</v>
      </c>
    </row>
    <row r="2707" spans="1:8" x14ac:dyDescent="0.25">
      <c r="A2707" t="s">
        <v>83</v>
      </c>
      <c r="B2707" t="s">
        <v>1480</v>
      </c>
      <c r="C2707" t="str">
        <f>Tabela2[[#This Row],[Localidade]]&amp;"/"&amp;Tabela2[[#This Row],[Estado]]</f>
        <v>Viseu/PA</v>
      </c>
      <c r="D2707">
        <v>68620000</v>
      </c>
      <c r="E2707">
        <v>68624999</v>
      </c>
      <c r="F2707" t="e" vm="2534">
        <v>#VALUE!</v>
      </c>
      <c r="G2707" t="e" cm="1">
        <f t="array" aca="1" ref="G2707" ca="1">_FV(Tabela2[[#This Row],[Cidade]],"Latitude")</f>
        <v>#NAME?</v>
      </c>
      <c r="H2707" t="e" cm="1">
        <f t="array" aca="1" ref="H2707" ca="1">_FV(Tabela2[[#This Row],[Cidade]],"Longitude")</f>
        <v>#NAME?</v>
      </c>
    </row>
    <row r="2708" spans="1:8" x14ac:dyDescent="0.25">
      <c r="A2708" t="s">
        <v>83</v>
      </c>
      <c r="B2708" t="s">
        <v>5032</v>
      </c>
      <c r="C2708" t="str">
        <f>Tabela2[[#This Row],[Localidade]]&amp;"/"&amp;Tabela2[[#This Row],[Estado]]</f>
        <v>Vitoria do Xingu/PA</v>
      </c>
      <c r="D2708">
        <v>68383000</v>
      </c>
      <c r="E2708">
        <v>68384999</v>
      </c>
      <c r="F2708" t="e" vm="2535">
        <v>#VALUE!</v>
      </c>
      <c r="G2708" t="e" cm="1">
        <f t="array" aca="1" ref="G2708" ca="1">_FV(Tabela2[[#This Row],[Cidade]],"Latitude")</f>
        <v>#NAME?</v>
      </c>
      <c r="H2708" t="e" cm="1">
        <f t="array" aca="1" ref="H2708" ca="1">_FV(Tabela2[[#This Row],[Cidade]],"Longitude")</f>
        <v>#NAME?</v>
      </c>
    </row>
    <row r="2709" spans="1:8" x14ac:dyDescent="0.25">
      <c r="A2709" t="s">
        <v>83</v>
      </c>
      <c r="B2709" t="s">
        <v>1481</v>
      </c>
      <c r="C2709" t="str">
        <f>Tabela2[[#This Row],[Localidade]]&amp;"/"&amp;Tabela2[[#This Row],[Estado]]</f>
        <v>Xinguara/PA</v>
      </c>
      <c r="D2709">
        <v>68555001</v>
      </c>
      <c r="E2709">
        <v>68559999</v>
      </c>
      <c r="F2709" t="e" vm="2536">
        <v>#VALUE!</v>
      </c>
      <c r="G2709" t="e" cm="1">
        <f t="array" aca="1" ref="G2709" ca="1">_FV(Tabela2[[#This Row],[Cidade]],"Latitude")</f>
        <v>#NAME?</v>
      </c>
      <c r="H2709" t="e" cm="1">
        <f t="array" aca="1" ref="H2709" ca="1">_FV(Tabela2[[#This Row],[Cidade]],"Longitude")</f>
        <v>#NAME?</v>
      </c>
    </row>
    <row r="2710" spans="1:8" x14ac:dyDescent="0.25">
      <c r="A2710" t="s">
        <v>83</v>
      </c>
      <c r="B2710" t="s">
        <v>1481</v>
      </c>
      <c r="C2710" t="str">
        <f>Tabela2[[#This Row],[Localidade]]&amp;"/"&amp;Tabela2[[#This Row],[Estado]]</f>
        <v>Xinguara/PA</v>
      </c>
      <c r="D2710">
        <v>68555001</v>
      </c>
      <c r="E2710">
        <v>68558999</v>
      </c>
      <c r="F2710" t="e" vm="2536">
        <v>#VALUE!</v>
      </c>
      <c r="G2710" t="e" cm="1">
        <f t="array" aca="1" ref="G2710" ca="1">_FV(Tabela2[[#This Row],[Cidade]],"Latitude")</f>
        <v>#NAME?</v>
      </c>
      <c r="H2710" t="e" cm="1">
        <f t="array" aca="1" ref="H2710" ca="1">_FV(Tabela2[[#This Row],[Cidade]],"Longitude")</f>
        <v>#NAME?</v>
      </c>
    </row>
    <row r="2711" spans="1:8" x14ac:dyDescent="0.25">
      <c r="A2711" t="s">
        <v>84</v>
      </c>
      <c r="B2711" t="s">
        <v>5288</v>
      </c>
      <c r="C2711" t="str">
        <f>Tabela2[[#This Row],[Localidade]]&amp;"/"&amp;Tabela2[[#This Row],[Estado]]</f>
        <v>Agua Branca/PB</v>
      </c>
      <c r="D2711">
        <v>58748000</v>
      </c>
      <c r="E2711">
        <v>58749999</v>
      </c>
      <c r="F2711" t="e" vm="2537">
        <v>#VALUE!</v>
      </c>
      <c r="G2711" t="e" cm="1">
        <f t="array" aca="1" ref="G2711" ca="1">_FV(Tabela2[[#This Row],[Cidade]],"Latitude")</f>
        <v>#NAME?</v>
      </c>
      <c r="H2711" t="e" cm="1">
        <f t="array" aca="1" ref="H2711" ca="1">_FV(Tabela2[[#This Row],[Cidade]],"Longitude")</f>
        <v>#NAME?</v>
      </c>
    </row>
    <row r="2712" spans="1:8" x14ac:dyDescent="0.25">
      <c r="A2712" t="s">
        <v>84</v>
      </c>
      <c r="B2712" t="s">
        <v>1482</v>
      </c>
      <c r="C2712" t="str">
        <f>Tabela2[[#This Row],[Localidade]]&amp;"/"&amp;Tabela2[[#This Row],[Estado]]</f>
        <v>Aguiar/PB</v>
      </c>
      <c r="D2712">
        <v>58778000</v>
      </c>
      <c r="E2712">
        <v>58779999</v>
      </c>
      <c r="F2712" t="e" vm="2538">
        <v>#VALUE!</v>
      </c>
      <c r="G2712" t="e" cm="1">
        <f t="array" aca="1" ref="G2712" ca="1">_FV(Tabela2[[#This Row],[Cidade]],"Latitude")</f>
        <v>#NAME?</v>
      </c>
      <c r="H2712" t="e" cm="1">
        <f t="array" aca="1" ref="H2712" ca="1">_FV(Tabela2[[#This Row],[Cidade]],"Longitude")</f>
        <v>#NAME?</v>
      </c>
    </row>
    <row r="2713" spans="1:8" x14ac:dyDescent="0.25">
      <c r="A2713" t="s">
        <v>84</v>
      </c>
      <c r="B2713" t="s">
        <v>1483</v>
      </c>
      <c r="C2713" t="str">
        <f>Tabela2[[#This Row],[Localidade]]&amp;"/"&amp;Tabela2[[#This Row],[Estado]]</f>
        <v>Alagoa Grande/PB</v>
      </c>
      <c r="D2713">
        <v>58388000</v>
      </c>
      <c r="E2713">
        <v>58389999</v>
      </c>
      <c r="F2713" t="e" vm="2539">
        <v>#VALUE!</v>
      </c>
      <c r="G2713" t="e" cm="1">
        <f t="array" aca="1" ref="G2713" ca="1">_FV(Tabela2[[#This Row],[Cidade]],"Latitude")</f>
        <v>#NAME?</v>
      </c>
      <c r="H2713" t="e" cm="1">
        <f t="array" aca="1" ref="H2713" ca="1">_FV(Tabela2[[#This Row],[Cidade]],"Longitude")</f>
        <v>#NAME?</v>
      </c>
    </row>
    <row r="2714" spans="1:8" x14ac:dyDescent="0.25">
      <c r="A2714" t="s">
        <v>84</v>
      </c>
      <c r="B2714" t="s">
        <v>1484</v>
      </c>
      <c r="C2714" t="str">
        <f>Tabela2[[#This Row],[Localidade]]&amp;"/"&amp;Tabela2[[#This Row],[Estado]]</f>
        <v>Alagoa Nova/PB</v>
      </c>
      <c r="D2714">
        <v>58125000</v>
      </c>
      <c r="E2714">
        <v>58127999</v>
      </c>
      <c r="F2714" t="e" vm="2540">
        <v>#VALUE!</v>
      </c>
      <c r="G2714" t="e" cm="1">
        <f t="array" aca="1" ref="G2714" ca="1">_FV(Tabela2[[#This Row],[Cidade]],"Latitude")</f>
        <v>#NAME?</v>
      </c>
      <c r="H2714" t="e" cm="1">
        <f t="array" aca="1" ref="H2714" ca="1">_FV(Tabela2[[#This Row],[Cidade]],"Longitude")</f>
        <v>#NAME?</v>
      </c>
    </row>
    <row r="2715" spans="1:8" x14ac:dyDescent="0.25">
      <c r="A2715" t="s">
        <v>84</v>
      </c>
      <c r="B2715" t="s">
        <v>1485</v>
      </c>
      <c r="C2715" t="str">
        <f>Tabela2[[#This Row],[Localidade]]&amp;"/"&amp;Tabela2[[#This Row],[Estado]]</f>
        <v>Alagoinha/PB</v>
      </c>
      <c r="D2715">
        <v>58390000</v>
      </c>
      <c r="E2715">
        <v>58392999</v>
      </c>
      <c r="F2715" t="e" vm="2541">
        <v>#VALUE!</v>
      </c>
      <c r="G2715" t="e" cm="1">
        <f t="array" aca="1" ref="G2715" ca="1">_FV(Tabela2[[#This Row],[Cidade]],"Latitude")</f>
        <v>#NAME?</v>
      </c>
      <c r="H2715" t="e" cm="1">
        <f t="array" aca="1" ref="H2715" ca="1">_FV(Tabela2[[#This Row],[Cidade]],"Longitude")</f>
        <v>#NAME?</v>
      </c>
    </row>
    <row r="2716" spans="1:8" x14ac:dyDescent="0.25">
      <c r="A2716" t="s">
        <v>84</v>
      </c>
      <c r="B2716" t="s">
        <v>1486</v>
      </c>
      <c r="C2716" t="str">
        <f>Tabela2[[#This Row],[Localidade]]&amp;"/"&amp;Tabela2[[#This Row],[Estado]]</f>
        <v>Alcantil/PB</v>
      </c>
      <c r="D2716">
        <v>58460000</v>
      </c>
      <c r="E2716">
        <v>58462999</v>
      </c>
      <c r="F2716" t="e" vm="2542">
        <v>#VALUE!</v>
      </c>
      <c r="G2716" t="e" cm="1">
        <f t="array" aca="1" ref="G2716" ca="1">_FV(Tabela2[[#This Row],[Cidade]],"Latitude")</f>
        <v>#NAME?</v>
      </c>
      <c r="H2716" t="e" cm="1">
        <f t="array" aca="1" ref="H2716" ca="1">_FV(Tabela2[[#This Row],[Cidade]],"Longitude")</f>
        <v>#NAME?</v>
      </c>
    </row>
    <row r="2717" spans="1:8" x14ac:dyDescent="0.25">
      <c r="A2717" t="s">
        <v>84</v>
      </c>
      <c r="B2717" t="s">
        <v>4402</v>
      </c>
      <c r="C2717" t="str">
        <f>Tabela2[[#This Row],[Localidade]]&amp;"/"&amp;Tabela2[[#This Row],[Estado]]</f>
        <v>Algodao de Jandaira/PB</v>
      </c>
      <c r="D2717">
        <v>58399000</v>
      </c>
      <c r="E2717">
        <v>58399999</v>
      </c>
      <c r="F2717" t="e" vm="2543">
        <v>#VALUE!</v>
      </c>
      <c r="G2717" t="e" cm="1">
        <f t="array" aca="1" ref="G2717" ca="1">_FV(Tabela2[[#This Row],[Cidade]],"Latitude")</f>
        <v>#NAME?</v>
      </c>
      <c r="H2717" t="e" cm="1">
        <f t="array" aca="1" ref="H2717" ca="1">_FV(Tabela2[[#This Row],[Cidade]],"Longitude")</f>
        <v>#NAME?</v>
      </c>
    </row>
    <row r="2718" spans="1:8" x14ac:dyDescent="0.25">
      <c r="A2718" t="s">
        <v>84</v>
      </c>
      <c r="B2718" t="s">
        <v>1487</v>
      </c>
      <c r="C2718" t="str">
        <f>Tabela2[[#This Row],[Localidade]]&amp;"/"&amp;Tabela2[[#This Row],[Estado]]</f>
        <v>Alhandra/PB</v>
      </c>
      <c r="D2718">
        <v>58320000</v>
      </c>
      <c r="E2718">
        <v>58321999</v>
      </c>
      <c r="F2718" t="e" vm="2544">
        <v>#VALUE!</v>
      </c>
      <c r="G2718" t="e" cm="1">
        <f t="array" aca="1" ref="G2718" ca="1">_FV(Tabela2[[#This Row],[Cidade]],"Latitude")</f>
        <v>#NAME?</v>
      </c>
      <c r="H2718" t="e" cm="1">
        <f t="array" aca="1" ref="H2718" ca="1">_FV(Tabela2[[#This Row],[Cidade]],"Longitude")</f>
        <v>#NAME?</v>
      </c>
    </row>
    <row r="2719" spans="1:8" x14ac:dyDescent="0.25">
      <c r="A2719" t="s">
        <v>84</v>
      </c>
      <c r="B2719" t="s">
        <v>1488</v>
      </c>
      <c r="C2719" t="str">
        <f>Tabela2[[#This Row],[Localidade]]&amp;"/"&amp;Tabela2[[#This Row],[Estado]]</f>
        <v>Amparo/PB</v>
      </c>
      <c r="D2719">
        <v>58548000</v>
      </c>
      <c r="E2719">
        <v>58549999</v>
      </c>
      <c r="F2719" t="e" vm="2545">
        <v>#VALUE!</v>
      </c>
      <c r="G2719" t="e" cm="1">
        <f t="array" aca="1" ref="G2719" ca="1">_FV(Tabela2[[#This Row],[Cidade]],"Latitude")</f>
        <v>#NAME?</v>
      </c>
      <c r="H2719" t="e" cm="1">
        <f t="array" aca="1" ref="H2719" ca="1">_FV(Tabela2[[#This Row],[Cidade]],"Longitude")</f>
        <v>#NAME?</v>
      </c>
    </row>
    <row r="2720" spans="1:8" x14ac:dyDescent="0.25">
      <c r="A2720" t="s">
        <v>84</v>
      </c>
      <c r="B2720" t="s">
        <v>1489</v>
      </c>
      <c r="C2720" t="str">
        <f>Tabela2[[#This Row],[Localidade]]&amp;"/"&amp;Tabela2[[#This Row],[Estado]]</f>
        <v>Aparecida/PB</v>
      </c>
      <c r="D2720">
        <v>58823000</v>
      </c>
      <c r="E2720">
        <v>58823999</v>
      </c>
      <c r="F2720" t="e" vm="2546">
        <v>#VALUE!</v>
      </c>
      <c r="G2720" t="e" cm="1">
        <f t="array" aca="1" ref="G2720" ca="1">_FV(Tabela2[[#This Row],[Cidade]],"Latitude")</f>
        <v>#NAME?</v>
      </c>
      <c r="H2720" t="e" cm="1">
        <f t="array" aca="1" ref="H2720" ca="1">_FV(Tabela2[[#This Row],[Cidade]],"Longitude")</f>
        <v>#NAME?</v>
      </c>
    </row>
    <row r="2721" spans="1:8" x14ac:dyDescent="0.25">
      <c r="A2721" t="s">
        <v>84</v>
      </c>
      <c r="B2721" t="s">
        <v>3569</v>
      </c>
      <c r="C2721" t="str">
        <f>Tabela2[[#This Row],[Localidade]]&amp;"/"&amp;Tabela2[[#This Row],[Estado]]</f>
        <v>Aracagi/PB</v>
      </c>
      <c r="D2721">
        <v>58270000</v>
      </c>
      <c r="E2721">
        <v>58272999</v>
      </c>
      <c r="F2721" t="e" vm="2547">
        <v>#VALUE!</v>
      </c>
      <c r="G2721" t="e" cm="1">
        <f t="array" aca="1" ref="G2721" ca="1">_FV(Tabela2[[#This Row],[Cidade]],"Latitude")</f>
        <v>#NAME?</v>
      </c>
      <c r="H2721" t="e" cm="1">
        <f t="array" aca="1" ref="H2721" ca="1">_FV(Tabela2[[#This Row],[Cidade]],"Longitude")</f>
        <v>#NAME?</v>
      </c>
    </row>
    <row r="2722" spans="1:8" x14ac:dyDescent="0.25">
      <c r="A2722" t="s">
        <v>84</v>
      </c>
      <c r="B2722" t="s">
        <v>1490</v>
      </c>
      <c r="C2722" t="str">
        <f>Tabela2[[#This Row],[Localidade]]&amp;"/"&amp;Tabela2[[#This Row],[Estado]]</f>
        <v>Arara/PB</v>
      </c>
      <c r="D2722">
        <v>58396000</v>
      </c>
      <c r="E2722">
        <v>58396999</v>
      </c>
      <c r="F2722" t="e" vm="2548">
        <v>#VALUE!</v>
      </c>
      <c r="G2722" t="e" cm="1">
        <f t="array" aca="1" ref="G2722" ca="1">_FV(Tabela2[[#This Row],[Cidade]],"Latitude")</f>
        <v>#NAME?</v>
      </c>
      <c r="H2722" t="e" cm="1">
        <f t="array" aca="1" ref="H2722" ca="1">_FV(Tabela2[[#This Row],[Cidade]],"Longitude")</f>
        <v>#NAME?</v>
      </c>
    </row>
    <row r="2723" spans="1:8" x14ac:dyDescent="0.25">
      <c r="A2723" t="s">
        <v>84</v>
      </c>
      <c r="B2723" t="s">
        <v>1491</v>
      </c>
      <c r="C2723" t="str">
        <f>Tabela2[[#This Row],[Localidade]]&amp;"/"&amp;Tabela2[[#This Row],[Estado]]</f>
        <v>Araruna/PB</v>
      </c>
      <c r="D2723">
        <v>58233000</v>
      </c>
      <c r="E2723">
        <v>58234999</v>
      </c>
      <c r="F2723" t="e" vm="2549">
        <v>#VALUE!</v>
      </c>
      <c r="G2723" t="e" cm="1">
        <f t="array" aca="1" ref="G2723" ca="1">_FV(Tabela2[[#This Row],[Cidade]],"Latitude")</f>
        <v>#NAME?</v>
      </c>
      <c r="H2723" t="e" cm="1">
        <f t="array" aca="1" ref="H2723" ca="1">_FV(Tabela2[[#This Row],[Cidade]],"Longitude")</f>
        <v>#NAME?</v>
      </c>
    </row>
    <row r="2724" spans="1:8" x14ac:dyDescent="0.25">
      <c r="A2724" t="s">
        <v>84</v>
      </c>
      <c r="B2724" t="s">
        <v>1492</v>
      </c>
      <c r="C2724" t="str">
        <f>Tabela2[[#This Row],[Localidade]]&amp;"/"&amp;Tabela2[[#This Row],[Estado]]</f>
        <v>Areia/PB</v>
      </c>
      <c r="D2724">
        <v>58397000</v>
      </c>
      <c r="E2724">
        <v>58397999</v>
      </c>
      <c r="F2724" t="e" vm="2550">
        <v>#VALUE!</v>
      </c>
      <c r="G2724" t="e" cm="1">
        <f t="array" aca="1" ref="G2724" ca="1">_FV(Tabela2[[#This Row],[Cidade]],"Latitude")</f>
        <v>#NAME?</v>
      </c>
      <c r="H2724" t="e" cm="1">
        <f t="array" aca="1" ref="H2724" ca="1">_FV(Tabela2[[#This Row],[Cidade]],"Longitude")</f>
        <v>#NAME?</v>
      </c>
    </row>
    <row r="2725" spans="1:8" x14ac:dyDescent="0.25">
      <c r="A2725" t="s">
        <v>84</v>
      </c>
      <c r="B2725" t="s">
        <v>4851</v>
      </c>
      <c r="C2725" t="str">
        <f>Tabela2[[#This Row],[Localidade]]&amp;"/"&amp;Tabela2[[#This Row],[Estado]]</f>
        <v>Areia de Baraunas/PB</v>
      </c>
      <c r="D2725">
        <v>58732000</v>
      </c>
      <c r="E2725">
        <v>58732999</v>
      </c>
      <c r="F2725" t="e" vm="2551">
        <v>#VALUE!</v>
      </c>
      <c r="G2725" t="e" cm="1">
        <f t="array" aca="1" ref="G2725" ca="1">_FV(Tabela2[[#This Row],[Cidade]],"Latitude")</f>
        <v>#NAME?</v>
      </c>
      <c r="H2725" t="e" cm="1">
        <f t="array" aca="1" ref="H2725" ca="1">_FV(Tabela2[[#This Row],[Cidade]],"Longitude")</f>
        <v>#NAME?</v>
      </c>
    </row>
    <row r="2726" spans="1:8" x14ac:dyDescent="0.25">
      <c r="A2726" t="s">
        <v>84</v>
      </c>
      <c r="B2726" t="s">
        <v>1493</v>
      </c>
      <c r="C2726" t="str">
        <f>Tabela2[[#This Row],[Localidade]]&amp;"/"&amp;Tabela2[[#This Row],[Estado]]</f>
        <v>Areial/PB</v>
      </c>
      <c r="D2726">
        <v>58140000</v>
      </c>
      <c r="E2726">
        <v>58144999</v>
      </c>
      <c r="F2726" t="e" vm="2552">
        <v>#VALUE!</v>
      </c>
      <c r="G2726" t="e" cm="1">
        <f t="array" aca="1" ref="G2726" ca="1">_FV(Tabela2[[#This Row],[Cidade]],"Latitude")</f>
        <v>#NAME?</v>
      </c>
      <c r="H2726" t="e" cm="1">
        <f t="array" aca="1" ref="H2726" ca="1">_FV(Tabela2[[#This Row],[Cidade]],"Longitude")</f>
        <v>#NAME?</v>
      </c>
    </row>
    <row r="2727" spans="1:8" x14ac:dyDescent="0.25">
      <c r="A2727" t="s">
        <v>84</v>
      </c>
      <c r="B2727" t="s">
        <v>1494</v>
      </c>
      <c r="C2727" t="str">
        <f>Tabela2[[#This Row],[Localidade]]&amp;"/"&amp;Tabela2[[#This Row],[Estado]]</f>
        <v>Aroeiras/PB</v>
      </c>
      <c r="D2727">
        <v>58489000</v>
      </c>
      <c r="E2727">
        <v>58491999</v>
      </c>
      <c r="F2727" t="e" vm="2553">
        <v>#VALUE!</v>
      </c>
      <c r="G2727" t="e" cm="1">
        <f t="array" aca="1" ref="G2727" ca="1">_FV(Tabela2[[#This Row],[Cidade]],"Latitude")</f>
        <v>#NAME?</v>
      </c>
      <c r="H2727" t="e" cm="1">
        <f t="array" aca="1" ref="H2727" ca="1">_FV(Tabela2[[#This Row],[Cidade]],"Longitude")</f>
        <v>#NAME?</v>
      </c>
    </row>
    <row r="2728" spans="1:8" x14ac:dyDescent="0.25">
      <c r="A2728" t="s">
        <v>84</v>
      </c>
      <c r="B2728" t="s">
        <v>4403</v>
      </c>
      <c r="C2728" t="str">
        <f>Tabela2[[#This Row],[Localidade]]&amp;"/"&amp;Tabela2[[#This Row],[Estado]]</f>
        <v>Assuncao/PB</v>
      </c>
      <c r="D2728">
        <v>58685000</v>
      </c>
      <c r="E2728">
        <v>58689999</v>
      </c>
      <c r="F2728" t="e" vm="2554">
        <v>#VALUE!</v>
      </c>
      <c r="G2728" t="e" cm="1">
        <f t="array" aca="1" ref="G2728" ca="1">_FV(Tabela2[[#This Row],[Cidade]],"Latitude")</f>
        <v>#NAME?</v>
      </c>
      <c r="H2728" t="e" cm="1">
        <f t="array" aca="1" ref="H2728" ca="1">_FV(Tabela2[[#This Row],[Cidade]],"Longitude")</f>
        <v>#NAME?</v>
      </c>
    </row>
    <row r="2729" spans="1:8" x14ac:dyDescent="0.25">
      <c r="A2729" t="s">
        <v>84</v>
      </c>
      <c r="B2729" t="s">
        <v>4404</v>
      </c>
      <c r="C2729" t="str">
        <f>Tabela2[[#This Row],[Localidade]]&amp;"/"&amp;Tabela2[[#This Row],[Estado]]</f>
        <v>Baia da Traicao/PB</v>
      </c>
      <c r="D2729">
        <v>58295000</v>
      </c>
      <c r="E2729">
        <v>58296999</v>
      </c>
      <c r="F2729" t="e" vm="2555">
        <v>#VALUE!</v>
      </c>
      <c r="G2729" t="e" cm="1">
        <f t="array" aca="1" ref="G2729" ca="1">_FV(Tabela2[[#This Row],[Cidade]],"Latitude")</f>
        <v>#NAME?</v>
      </c>
      <c r="H2729" t="e" cm="1">
        <f t="array" aca="1" ref="H2729" ca="1">_FV(Tabela2[[#This Row],[Cidade]],"Longitude")</f>
        <v>#NAME?</v>
      </c>
    </row>
    <row r="2730" spans="1:8" x14ac:dyDescent="0.25">
      <c r="A2730" t="s">
        <v>84</v>
      </c>
      <c r="B2730" t="s">
        <v>1495</v>
      </c>
      <c r="C2730" t="str">
        <f>Tabela2[[#This Row],[Localidade]]&amp;"/"&amp;Tabela2[[#This Row],[Estado]]</f>
        <v>Bananeiras/PB</v>
      </c>
      <c r="D2730">
        <v>58220000</v>
      </c>
      <c r="E2730">
        <v>58224999</v>
      </c>
      <c r="F2730" t="e" vm="2556">
        <v>#VALUE!</v>
      </c>
      <c r="G2730" t="e" cm="1">
        <f t="array" aca="1" ref="G2730" ca="1">_FV(Tabela2[[#This Row],[Cidade]],"Latitude")</f>
        <v>#NAME?</v>
      </c>
      <c r="H2730" t="e" cm="1">
        <f t="array" aca="1" ref="H2730" ca="1">_FV(Tabela2[[#This Row],[Cidade]],"Longitude")</f>
        <v>#NAME?</v>
      </c>
    </row>
    <row r="2731" spans="1:8" x14ac:dyDescent="0.25">
      <c r="A2731" t="s">
        <v>84</v>
      </c>
      <c r="B2731" t="s">
        <v>4852</v>
      </c>
      <c r="C2731" t="str">
        <f>Tabela2[[#This Row],[Localidade]]&amp;"/"&amp;Tabela2[[#This Row],[Estado]]</f>
        <v>Barauna/PB</v>
      </c>
      <c r="D2731">
        <v>58188000</v>
      </c>
      <c r="E2731">
        <v>58194999</v>
      </c>
      <c r="F2731" t="e" vm="2557">
        <v>#VALUE!</v>
      </c>
      <c r="G2731" t="e" cm="1">
        <f t="array" aca="1" ref="G2731" ca="1">_FV(Tabela2[[#This Row],[Cidade]],"Latitude")</f>
        <v>#NAME?</v>
      </c>
      <c r="H2731" t="e" cm="1">
        <f t="array" aca="1" ref="H2731" ca="1">_FV(Tabela2[[#This Row],[Cidade]],"Longitude")</f>
        <v>#NAME?</v>
      </c>
    </row>
    <row r="2732" spans="1:8" x14ac:dyDescent="0.25">
      <c r="A2732" t="s">
        <v>84</v>
      </c>
      <c r="B2732" t="s">
        <v>1496</v>
      </c>
      <c r="C2732" t="str">
        <f>Tabela2[[#This Row],[Localidade]]&amp;"/"&amp;Tabela2[[#This Row],[Estado]]</f>
        <v>Barra de Santa Rosa/PB</v>
      </c>
      <c r="D2732">
        <v>58170000</v>
      </c>
      <c r="E2732">
        <v>58172999</v>
      </c>
      <c r="F2732" t="e" vm="2558">
        <v>#VALUE!</v>
      </c>
      <c r="G2732" t="e" cm="1">
        <f t="array" aca="1" ref="G2732" ca="1">_FV(Tabela2[[#This Row],[Cidade]],"Latitude")</f>
        <v>#NAME?</v>
      </c>
      <c r="H2732" t="e" cm="1">
        <f t="array" aca="1" ref="H2732" ca="1">_FV(Tabela2[[#This Row],[Cidade]],"Longitude")</f>
        <v>#NAME?</v>
      </c>
    </row>
    <row r="2733" spans="1:8" x14ac:dyDescent="0.25">
      <c r="A2733" t="s">
        <v>84</v>
      </c>
      <c r="B2733" t="s">
        <v>1497</v>
      </c>
      <c r="C2733" t="str">
        <f>Tabela2[[#This Row],[Localidade]]&amp;"/"&amp;Tabela2[[#This Row],[Estado]]</f>
        <v>Barra de Santana/PB</v>
      </c>
      <c r="D2733">
        <v>58458000</v>
      </c>
      <c r="E2733">
        <v>58459999</v>
      </c>
      <c r="F2733" t="e" vm="2559">
        <v>#VALUE!</v>
      </c>
      <c r="G2733" t="e" cm="1">
        <f t="array" aca="1" ref="G2733" ca="1">_FV(Tabela2[[#This Row],[Cidade]],"Latitude")</f>
        <v>#NAME?</v>
      </c>
      <c r="H2733" t="e" cm="1">
        <f t="array" aca="1" ref="H2733" ca="1">_FV(Tabela2[[#This Row],[Cidade]],"Longitude")</f>
        <v>#NAME?</v>
      </c>
    </row>
    <row r="2734" spans="1:8" x14ac:dyDescent="0.25">
      <c r="A2734" t="s">
        <v>84</v>
      </c>
      <c r="B2734" t="s">
        <v>4118</v>
      </c>
      <c r="C2734" t="str">
        <f>Tabela2[[#This Row],[Localidade]]&amp;"/"&amp;Tabela2[[#This Row],[Estado]]</f>
        <v>Barra de Sao Miguel/PB</v>
      </c>
      <c r="D2734">
        <v>58483000</v>
      </c>
      <c r="E2734">
        <v>58484999</v>
      </c>
      <c r="F2734" t="e" vm="28">
        <v>#VALUE!</v>
      </c>
      <c r="G2734" t="e" cm="1">
        <f t="array" aca="1" ref="G2734" ca="1">_FV(Tabela2[[#This Row],[Cidade]],"Latitude")</f>
        <v>#NAME?</v>
      </c>
      <c r="H2734" t="e" cm="1">
        <f t="array" aca="1" ref="H2734" ca="1">_FV(Tabela2[[#This Row],[Cidade]],"Longitude")</f>
        <v>#NAME?</v>
      </c>
    </row>
    <row r="2735" spans="1:8" x14ac:dyDescent="0.25">
      <c r="A2735" t="s">
        <v>84</v>
      </c>
      <c r="B2735" t="s">
        <v>1498</v>
      </c>
      <c r="C2735" t="str">
        <f>Tabela2[[#This Row],[Localidade]]&amp;"/"&amp;Tabela2[[#This Row],[Estado]]</f>
        <v>Bayeux/PB</v>
      </c>
      <c r="D2735">
        <v>58305001</v>
      </c>
      <c r="E2735">
        <v>58309999</v>
      </c>
      <c r="F2735" t="e" vm="2560">
        <v>#VALUE!</v>
      </c>
      <c r="G2735" t="e" cm="1">
        <f t="array" aca="1" ref="G2735" ca="1">_FV(Tabela2[[#This Row],[Cidade]],"Latitude")</f>
        <v>#NAME?</v>
      </c>
      <c r="H2735" t="e" cm="1">
        <f t="array" aca="1" ref="H2735" ca="1">_FV(Tabela2[[#This Row],[Cidade]],"Longitude")</f>
        <v>#NAME?</v>
      </c>
    </row>
    <row r="2736" spans="1:8" x14ac:dyDescent="0.25">
      <c r="A2736" t="s">
        <v>84</v>
      </c>
      <c r="B2736" t="s">
        <v>1498</v>
      </c>
      <c r="C2736" t="str">
        <f>Tabela2[[#This Row],[Localidade]]&amp;"/"&amp;Tabela2[[#This Row],[Estado]]</f>
        <v>Bayeux/PB</v>
      </c>
      <c r="D2736">
        <v>58305001</v>
      </c>
      <c r="E2736">
        <v>58309999</v>
      </c>
      <c r="F2736" t="e" vm="2560">
        <v>#VALUE!</v>
      </c>
      <c r="G2736" t="e" cm="1">
        <f t="array" aca="1" ref="G2736" ca="1">_FV(Tabela2[[#This Row],[Cidade]],"Latitude")</f>
        <v>#NAME?</v>
      </c>
      <c r="H2736" t="e" cm="1">
        <f t="array" aca="1" ref="H2736" ca="1">_FV(Tabela2[[#This Row],[Cidade]],"Longitude")</f>
        <v>#NAME?</v>
      </c>
    </row>
    <row r="2737" spans="1:8" x14ac:dyDescent="0.25">
      <c r="A2737" t="s">
        <v>84</v>
      </c>
      <c r="B2737" t="s">
        <v>3647</v>
      </c>
      <c r="C2737" t="str">
        <f>Tabela2[[#This Row],[Localidade]]&amp;"/"&amp;Tabela2[[#This Row],[Estado]]</f>
        <v>Belem/PB</v>
      </c>
      <c r="D2737">
        <v>58255000</v>
      </c>
      <c r="E2737">
        <v>58259999</v>
      </c>
      <c r="F2737" t="e" vm="2561">
        <v>#VALUE!</v>
      </c>
      <c r="G2737" t="e" cm="1">
        <f t="array" aca="1" ref="G2737" ca="1">_FV(Tabela2[[#This Row],[Cidade]],"Latitude")</f>
        <v>#NAME?</v>
      </c>
      <c r="H2737" t="e" cm="1">
        <f t="array" aca="1" ref="H2737" ca="1">_FV(Tabela2[[#This Row],[Cidade]],"Longitude")</f>
        <v>#NAME?</v>
      </c>
    </row>
    <row r="2738" spans="1:8" x14ac:dyDescent="0.25">
      <c r="A2738" t="s">
        <v>84</v>
      </c>
      <c r="B2738" t="s">
        <v>3746</v>
      </c>
      <c r="C2738" t="str">
        <f>Tabela2[[#This Row],[Localidade]]&amp;"/"&amp;Tabela2[[#This Row],[Estado]]</f>
        <v>Belem do Brejo do Cruz/PB</v>
      </c>
      <c r="D2738">
        <v>58895000</v>
      </c>
      <c r="E2738">
        <v>58899999</v>
      </c>
      <c r="F2738" t="e" vm="2562">
        <v>#VALUE!</v>
      </c>
      <c r="G2738" t="e" cm="1">
        <f t="array" aca="1" ref="G2738" ca="1">_FV(Tabela2[[#This Row],[Cidade]],"Latitude")</f>
        <v>#NAME?</v>
      </c>
      <c r="H2738" t="e" cm="1">
        <f t="array" aca="1" ref="H2738" ca="1">_FV(Tabela2[[#This Row],[Cidade]],"Longitude")</f>
        <v>#NAME?</v>
      </c>
    </row>
    <row r="2739" spans="1:8" x14ac:dyDescent="0.25">
      <c r="A2739" t="s">
        <v>84</v>
      </c>
      <c r="B2739" t="s">
        <v>1499</v>
      </c>
      <c r="C2739" t="str">
        <f>Tabela2[[#This Row],[Localidade]]&amp;"/"&amp;Tabela2[[#This Row],[Estado]]</f>
        <v>Bernardino Batista/PB</v>
      </c>
      <c r="D2739">
        <v>58922000</v>
      </c>
      <c r="E2739">
        <v>58924999</v>
      </c>
      <c r="F2739" t="e" vm="2563">
        <v>#VALUE!</v>
      </c>
      <c r="G2739" t="e" cm="1">
        <f t="array" aca="1" ref="G2739" ca="1">_FV(Tabela2[[#This Row],[Cidade]],"Latitude")</f>
        <v>#NAME?</v>
      </c>
      <c r="H2739" t="e" cm="1">
        <f t="array" aca="1" ref="H2739" ca="1">_FV(Tabela2[[#This Row],[Cidade]],"Longitude")</f>
        <v>#NAME?</v>
      </c>
    </row>
    <row r="2740" spans="1:8" x14ac:dyDescent="0.25">
      <c r="A2740" t="s">
        <v>84</v>
      </c>
      <c r="B2740" t="s">
        <v>1500</v>
      </c>
      <c r="C2740" t="str">
        <f>Tabela2[[#This Row],[Localidade]]&amp;"/"&amp;Tabela2[[#This Row],[Estado]]</f>
        <v>Boa Ventura/PB</v>
      </c>
      <c r="D2740">
        <v>58993000</v>
      </c>
      <c r="E2740">
        <v>58993999</v>
      </c>
      <c r="F2740" t="e" vm="2564">
        <v>#VALUE!</v>
      </c>
      <c r="G2740" t="e" cm="1">
        <f t="array" aca="1" ref="G2740" ca="1">_FV(Tabela2[[#This Row],[Cidade]],"Latitude")</f>
        <v>#NAME?</v>
      </c>
      <c r="H2740" t="e" cm="1">
        <f t="array" aca="1" ref="H2740" ca="1">_FV(Tabela2[[#This Row],[Cidade]],"Longitude")</f>
        <v>#NAME?</v>
      </c>
    </row>
    <row r="2741" spans="1:8" x14ac:dyDescent="0.25">
      <c r="A2741" t="s">
        <v>84</v>
      </c>
      <c r="B2741" t="s">
        <v>1501</v>
      </c>
      <c r="C2741" t="str">
        <f>Tabela2[[#This Row],[Localidade]]&amp;"/"&amp;Tabela2[[#This Row],[Estado]]</f>
        <v>Boa Vista/PB</v>
      </c>
      <c r="D2741">
        <v>58123000</v>
      </c>
      <c r="E2741">
        <v>58124999</v>
      </c>
      <c r="F2741" t="e" vm="2565">
        <v>#VALUE!</v>
      </c>
      <c r="G2741" t="e" cm="1">
        <f t="array" aca="1" ref="G2741" ca="1">_FV(Tabela2[[#This Row],[Cidade]],"Latitude")</f>
        <v>#NAME?</v>
      </c>
      <c r="H2741" t="e" cm="1">
        <f t="array" aca="1" ref="H2741" ca="1">_FV(Tabela2[[#This Row],[Cidade]],"Longitude")</f>
        <v>#NAME?</v>
      </c>
    </row>
    <row r="2742" spans="1:8" x14ac:dyDescent="0.25">
      <c r="A2742" t="s">
        <v>84</v>
      </c>
      <c r="B2742" t="s">
        <v>633</v>
      </c>
      <c r="C2742" t="str">
        <f>Tabela2[[#This Row],[Localidade]]&amp;"/"&amp;Tabela2[[#This Row],[Estado]]</f>
        <v>Bom Jesus/PB</v>
      </c>
      <c r="D2742">
        <v>58930000</v>
      </c>
      <c r="E2742">
        <v>58932999</v>
      </c>
      <c r="F2742" t="e" vm="2566">
        <v>#VALUE!</v>
      </c>
      <c r="G2742" t="e" cm="1">
        <f t="array" aca="1" ref="G2742" ca="1">_FV(Tabela2[[#This Row],[Cidade]],"Latitude")</f>
        <v>#NAME?</v>
      </c>
      <c r="H2742" t="e" cm="1">
        <f t="array" aca="1" ref="H2742" ca="1">_FV(Tabela2[[#This Row],[Cidade]],"Longitude")</f>
        <v>#NAME?</v>
      </c>
    </row>
    <row r="2743" spans="1:8" x14ac:dyDescent="0.25">
      <c r="A2743" t="s">
        <v>84</v>
      </c>
      <c r="B2743" t="s">
        <v>868</v>
      </c>
      <c r="C2743" t="str">
        <f>Tabela2[[#This Row],[Localidade]]&amp;"/"&amp;Tabela2[[#This Row],[Estado]]</f>
        <v>Bom Sucesso/PB</v>
      </c>
      <c r="D2743">
        <v>58887000</v>
      </c>
      <c r="E2743">
        <v>58889999</v>
      </c>
      <c r="F2743" t="e" vm="2567">
        <v>#VALUE!</v>
      </c>
      <c r="G2743" t="e" cm="1">
        <f t="array" aca="1" ref="G2743" ca="1">_FV(Tabela2[[#This Row],[Cidade]],"Latitude")</f>
        <v>#NAME?</v>
      </c>
      <c r="H2743" t="e" cm="1">
        <f t="array" aca="1" ref="H2743" ca="1">_FV(Tabela2[[#This Row],[Cidade]],"Longitude")</f>
        <v>#NAME?</v>
      </c>
    </row>
    <row r="2744" spans="1:8" x14ac:dyDescent="0.25">
      <c r="A2744" t="s">
        <v>84</v>
      </c>
      <c r="B2744" t="s">
        <v>3747</v>
      </c>
      <c r="C2744" t="str">
        <f>Tabela2[[#This Row],[Localidade]]&amp;"/"&amp;Tabela2[[#This Row],[Estado]]</f>
        <v>Bonito de Santa Fe/PB</v>
      </c>
      <c r="D2744">
        <v>58960000</v>
      </c>
      <c r="E2744">
        <v>58969999</v>
      </c>
      <c r="F2744" t="e" vm="2568">
        <v>#VALUE!</v>
      </c>
      <c r="G2744" t="e" cm="1">
        <f t="array" aca="1" ref="G2744" ca="1">_FV(Tabela2[[#This Row],[Cidade]],"Latitude")</f>
        <v>#NAME?</v>
      </c>
      <c r="H2744" t="e" cm="1">
        <f t="array" aca="1" ref="H2744" ca="1">_FV(Tabela2[[#This Row],[Cidade]],"Longitude")</f>
        <v>#NAME?</v>
      </c>
    </row>
    <row r="2745" spans="1:8" x14ac:dyDescent="0.25">
      <c r="A2745" t="s">
        <v>84</v>
      </c>
      <c r="B2745" t="s">
        <v>4405</v>
      </c>
      <c r="C2745" t="str">
        <f>Tabela2[[#This Row],[Localidade]]&amp;"/"&amp;Tabela2[[#This Row],[Estado]]</f>
        <v>Boqueirao/PB</v>
      </c>
      <c r="D2745">
        <v>58450000</v>
      </c>
      <c r="E2745">
        <v>58454999</v>
      </c>
      <c r="F2745" t="e" vm="2569">
        <v>#VALUE!</v>
      </c>
      <c r="G2745" t="e" cm="1">
        <f t="array" aca="1" ref="G2745" ca="1">_FV(Tabela2[[#This Row],[Cidade]],"Latitude")</f>
        <v>#NAME?</v>
      </c>
      <c r="H2745" t="e" cm="1">
        <f t="array" aca="1" ref="H2745" ca="1">_FV(Tabela2[[#This Row],[Cidade]],"Longitude")</f>
        <v>#NAME?</v>
      </c>
    </row>
    <row r="2746" spans="1:8" x14ac:dyDescent="0.25">
      <c r="A2746" t="s">
        <v>84</v>
      </c>
      <c r="B2746" t="s">
        <v>1502</v>
      </c>
      <c r="C2746" t="str">
        <f>Tabela2[[#This Row],[Localidade]]&amp;"/"&amp;Tabela2[[#This Row],[Estado]]</f>
        <v>Borborema/PB</v>
      </c>
      <c r="D2746">
        <v>58394000</v>
      </c>
      <c r="E2746">
        <v>58394999</v>
      </c>
      <c r="F2746" t="e" vm="2570">
        <v>#VALUE!</v>
      </c>
      <c r="G2746" t="e" cm="1">
        <f t="array" aca="1" ref="G2746" ca="1">_FV(Tabela2[[#This Row],[Cidade]],"Latitude")</f>
        <v>#NAME?</v>
      </c>
      <c r="H2746" t="e" cm="1">
        <f t="array" aca="1" ref="H2746" ca="1">_FV(Tabela2[[#This Row],[Cidade]],"Longitude")</f>
        <v>#NAME?</v>
      </c>
    </row>
    <row r="2747" spans="1:8" x14ac:dyDescent="0.25">
      <c r="A2747" t="s">
        <v>84</v>
      </c>
      <c r="B2747" t="s">
        <v>1503</v>
      </c>
      <c r="C2747" t="str">
        <f>Tabela2[[#This Row],[Localidade]]&amp;"/"&amp;Tabela2[[#This Row],[Estado]]</f>
        <v>Brejo do Cruz/PB</v>
      </c>
      <c r="D2747">
        <v>58890000</v>
      </c>
      <c r="E2747">
        <v>58892999</v>
      </c>
      <c r="F2747" t="e" vm="2571">
        <v>#VALUE!</v>
      </c>
      <c r="G2747" t="e" cm="1">
        <f t="array" aca="1" ref="G2747" ca="1">_FV(Tabela2[[#This Row],[Cidade]],"Latitude")</f>
        <v>#NAME?</v>
      </c>
      <c r="H2747" t="e" cm="1">
        <f t="array" aca="1" ref="H2747" ca="1">_FV(Tabela2[[#This Row],[Cidade]],"Longitude")</f>
        <v>#NAME?</v>
      </c>
    </row>
    <row r="2748" spans="1:8" x14ac:dyDescent="0.25">
      <c r="A2748" t="s">
        <v>84</v>
      </c>
      <c r="B2748" t="s">
        <v>1504</v>
      </c>
      <c r="C2748" t="str">
        <f>Tabela2[[#This Row],[Localidade]]&amp;"/"&amp;Tabela2[[#This Row],[Estado]]</f>
        <v>Brejo dos Santos/PB</v>
      </c>
      <c r="D2748">
        <v>58880000</v>
      </c>
      <c r="E2748">
        <v>58883999</v>
      </c>
      <c r="F2748" t="e" vm="2572">
        <v>#VALUE!</v>
      </c>
      <c r="G2748" t="e" cm="1">
        <f t="array" aca="1" ref="G2748" ca="1">_FV(Tabela2[[#This Row],[Cidade]],"Latitude")</f>
        <v>#NAME?</v>
      </c>
      <c r="H2748" t="e" cm="1">
        <f t="array" aca="1" ref="H2748" ca="1">_FV(Tabela2[[#This Row],[Cidade]],"Longitude")</f>
        <v>#NAME?</v>
      </c>
    </row>
    <row r="2749" spans="1:8" x14ac:dyDescent="0.25">
      <c r="A2749" t="s">
        <v>84</v>
      </c>
      <c r="B2749" t="s">
        <v>4406</v>
      </c>
      <c r="C2749" t="str">
        <f>Tabela2[[#This Row],[Localidade]]&amp;"/"&amp;Tabela2[[#This Row],[Estado]]</f>
        <v>Caapora/PB</v>
      </c>
      <c r="D2749">
        <v>58326000</v>
      </c>
      <c r="E2749">
        <v>58327999</v>
      </c>
      <c r="F2749" t="e" vm="2573">
        <v>#VALUE!</v>
      </c>
      <c r="G2749" t="e" cm="1">
        <f t="array" aca="1" ref="G2749" ca="1">_FV(Tabela2[[#This Row],[Cidade]],"Latitude")</f>
        <v>#NAME?</v>
      </c>
      <c r="H2749" t="e" cm="1">
        <f t="array" aca="1" ref="H2749" ca="1">_FV(Tabela2[[#This Row],[Cidade]],"Longitude")</f>
        <v>#NAME?</v>
      </c>
    </row>
    <row r="2750" spans="1:8" x14ac:dyDescent="0.25">
      <c r="A2750" t="s">
        <v>84</v>
      </c>
      <c r="B2750" t="s">
        <v>1505</v>
      </c>
      <c r="C2750" t="str">
        <f>Tabela2[[#This Row],[Localidade]]&amp;"/"&amp;Tabela2[[#This Row],[Estado]]</f>
        <v>Cabaceiras/PB</v>
      </c>
      <c r="D2750">
        <v>58480000</v>
      </c>
      <c r="E2750">
        <v>58482999</v>
      </c>
      <c r="F2750" t="e" vm="2574">
        <v>#VALUE!</v>
      </c>
      <c r="G2750" t="e" cm="1">
        <f t="array" aca="1" ref="G2750" ca="1">_FV(Tabela2[[#This Row],[Cidade]],"Latitude")</f>
        <v>#NAME?</v>
      </c>
      <c r="H2750" t="e" cm="1">
        <f t="array" aca="1" ref="H2750" ca="1">_FV(Tabela2[[#This Row],[Cidade]],"Longitude")</f>
        <v>#NAME?</v>
      </c>
    </row>
    <row r="2751" spans="1:8" x14ac:dyDescent="0.25">
      <c r="A2751" t="s">
        <v>84</v>
      </c>
      <c r="B2751" t="s">
        <v>1506</v>
      </c>
      <c r="C2751" t="str">
        <f>Tabela2[[#This Row],[Localidade]]&amp;"/"&amp;Tabela2[[#This Row],[Estado]]</f>
        <v>Cabedelo/PB</v>
      </c>
      <c r="D2751">
        <v>58100001</v>
      </c>
      <c r="E2751">
        <v>58109999</v>
      </c>
      <c r="F2751" t="e" vm="2575">
        <v>#VALUE!</v>
      </c>
      <c r="G2751" t="e" cm="1">
        <f t="array" aca="1" ref="G2751" ca="1">_FV(Tabela2[[#This Row],[Cidade]],"Latitude")</f>
        <v>#NAME?</v>
      </c>
      <c r="H2751" t="e" cm="1">
        <f t="array" aca="1" ref="H2751" ca="1">_FV(Tabela2[[#This Row],[Cidade]],"Longitude")</f>
        <v>#NAME?</v>
      </c>
    </row>
    <row r="2752" spans="1:8" x14ac:dyDescent="0.25">
      <c r="A2752" t="s">
        <v>84</v>
      </c>
      <c r="B2752" t="s">
        <v>1506</v>
      </c>
      <c r="C2752" t="str">
        <f>Tabela2[[#This Row],[Localidade]]&amp;"/"&amp;Tabela2[[#This Row],[Estado]]</f>
        <v>Cabedelo/PB</v>
      </c>
      <c r="D2752">
        <v>58100001</v>
      </c>
      <c r="E2752">
        <v>58109999</v>
      </c>
      <c r="F2752" t="e" vm="2575">
        <v>#VALUE!</v>
      </c>
      <c r="G2752" t="e" cm="1">
        <f t="array" aca="1" ref="G2752" ca="1">_FV(Tabela2[[#This Row],[Cidade]],"Latitude")</f>
        <v>#NAME?</v>
      </c>
      <c r="H2752" t="e" cm="1">
        <f t="array" aca="1" ref="H2752" ca="1">_FV(Tabela2[[#This Row],[Cidade]],"Longitude")</f>
        <v>#NAME?</v>
      </c>
    </row>
    <row r="2753" spans="1:8" x14ac:dyDescent="0.25">
      <c r="A2753" t="s">
        <v>84</v>
      </c>
      <c r="B2753" t="s">
        <v>3952</v>
      </c>
      <c r="C2753" t="str">
        <f>Tabela2[[#This Row],[Localidade]]&amp;"/"&amp;Tabela2[[#This Row],[Estado]]</f>
        <v>Cachoeira dos indios/PB</v>
      </c>
      <c r="D2753">
        <v>58935000</v>
      </c>
      <c r="E2753">
        <v>58939999</v>
      </c>
      <c r="F2753" t="e" vm="2576">
        <v>#VALUE!</v>
      </c>
      <c r="G2753" t="e" cm="1">
        <f t="array" aca="1" ref="G2753" ca="1">_FV(Tabela2[[#This Row],[Cidade]],"Latitude")</f>
        <v>#NAME?</v>
      </c>
      <c r="H2753" t="e" cm="1">
        <f t="array" aca="1" ref="H2753" ca="1">_FV(Tabela2[[#This Row],[Cidade]],"Longitude")</f>
        <v>#NAME?</v>
      </c>
    </row>
    <row r="2754" spans="1:8" x14ac:dyDescent="0.25">
      <c r="A2754" t="s">
        <v>84</v>
      </c>
      <c r="B2754" t="s">
        <v>1507</v>
      </c>
      <c r="C2754" t="str">
        <f>Tabela2[[#This Row],[Localidade]]&amp;"/"&amp;Tabela2[[#This Row],[Estado]]</f>
        <v>Cacimba de Areia/PB</v>
      </c>
      <c r="D2754">
        <v>58730000</v>
      </c>
      <c r="E2754">
        <v>58731999</v>
      </c>
      <c r="F2754" t="e" vm="2577">
        <v>#VALUE!</v>
      </c>
      <c r="G2754" t="e" cm="1">
        <f t="array" aca="1" ref="G2754" ca="1">_FV(Tabela2[[#This Row],[Cidade]],"Latitude")</f>
        <v>#NAME?</v>
      </c>
      <c r="H2754" t="e" cm="1">
        <f t="array" aca="1" ref="H2754" ca="1">_FV(Tabela2[[#This Row],[Cidade]],"Longitude")</f>
        <v>#NAME?</v>
      </c>
    </row>
    <row r="2755" spans="1:8" x14ac:dyDescent="0.25">
      <c r="A2755" t="s">
        <v>84</v>
      </c>
      <c r="B2755" t="s">
        <v>1508</v>
      </c>
      <c r="C2755" t="str">
        <f>Tabela2[[#This Row],[Localidade]]&amp;"/"&amp;Tabela2[[#This Row],[Estado]]</f>
        <v>Cacimba de Dentro/PB</v>
      </c>
      <c r="D2755">
        <v>58230000</v>
      </c>
      <c r="E2755">
        <v>58232999</v>
      </c>
      <c r="F2755" t="e" vm="2578">
        <v>#VALUE!</v>
      </c>
      <c r="G2755" t="e" cm="1">
        <f t="array" aca="1" ref="G2755" ca="1">_FV(Tabela2[[#This Row],[Cidade]],"Latitude")</f>
        <v>#NAME?</v>
      </c>
      <c r="H2755" t="e" cm="1">
        <f t="array" aca="1" ref="H2755" ca="1">_FV(Tabela2[[#This Row],[Cidade]],"Longitude")</f>
        <v>#NAME?</v>
      </c>
    </row>
    <row r="2756" spans="1:8" x14ac:dyDescent="0.25">
      <c r="A2756" t="s">
        <v>84</v>
      </c>
      <c r="B2756" t="s">
        <v>1509</v>
      </c>
      <c r="C2756" t="str">
        <f>Tabela2[[#This Row],[Localidade]]&amp;"/"&amp;Tabela2[[#This Row],[Estado]]</f>
        <v>Cacimbas/PB</v>
      </c>
      <c r="D2756">
        <v>58698000</v>
      </c>
      <c r="E2756">
        <v>58699999</v>
      </c>
      <c r="F2756" t="e" vm="2579">
        <v>#VALUE!</v>
      </c>
      <c r="G2756" t="e" cm="1">
        <f t="array" aca="1" ref="G2756" ca="1">_FV(Tabela2[[#This Row],[Cidade]],"Latitude")</f>
        <v>#NAME?</v>
      </c>
      <c r="H2756" t="e" cm="1">
        <f t="array" aca="1" ref="H2756" ca="1">_FV(Tabela2[[#This Row],[Cidade]],"Longitude")</f>
        <v>#NAME?</v>
      </c>
    </row>
    <row r="2757" spans="1:8" x14ac:dyDescent="0.25">
      <c r="A2757" t="s">
        <v>84</v>
      </c>
      <c r="B2757" t="s">
        <v>3570</v>
      </c>
      <c r="C2757" t="str">
        <f>Tabela2[[#This Row],[Localidade]]&amp;"/"&amp;Tabela2[[#This Row],[Estado]]</f>
        <v>Caicara/PB</v>
      </c>
      <c r="D2757">
        <v>58253000</v>
      </c>
      <c r="E2757">
        <v>58253999</v>
      </c>
      <c r="F2757" t="e" vm="2580">
        <v>#VALUE!</v>
      </c>
      <c r="G2757" t="e" cm="1">
        <f t="array" aca="1" ref="G2757" ca="1">_FV(Tabela2[[#This Row],[Cidade]],"Latitude")</f>
        <v>#NAME?</v>
      </c>
      <c r="H2757" t="e" cm="1">
        <f t="array" aca="1" ref="H2757" ca="1">_FV(Tabela2[[#This Row],[Cidade]],"Longitude")</f>
        <v>#NAME?</v>
      </c>
    </row>
    <row r="2758" spans="1:8" x14ac:dyDescent="0.25">
      <c r="A2758" t="s">
        <v>84</v>
      </c>
      <c r="B2758" t="s">
        <v>1510</v>
      </c>
      <c r="C2758" t="str">
        <f>Tabela2[[#This Row],[Localidade]]&amp;"/"&amp;Tabela2[[#This Row],[Estado]]</f>
        <v>Cajazeiras/PB</v>
      </c>
      <c r="D2758">
        <v>58900000</v>
      </c>
      <c r="E2758">
        <v>58907999</v>
      </c>
      <c r="F2758" t="e" vm="2581">
        <v>#VALUE!</v>
      </c>
      <c r="G2758" t="e" cm="1">
        <f t="array" aca="1" ref="G2758" ca="1">_FV(Tabela2[[#This Row],[Cidade]],"Latitude")</f>
        <v>#NAME?</v>
      </c>
      <c r="H2758" t="e" cm="1">
        <f t="array" aca="1" ref="H2758" ca="1">_FV(Tabela2[[#This Row],[Cidade]],"Longitude")</f>
        <v>#NAME?</v>
      </c>
    </row>
    <row r="2759" spans="1:8" x14ac:dyDescent="0.25">
      <c r="A2759" t="s">
        <v>84</v>
      </c>
      <c r="B2759" t="s">
        <v>1511</v>
      </c>
      <c r="C2759" t="str">
        <f>Tabela2[[#This Row],[Localidade]]&amp;"/"&amp;Tabela2[[#This Row],[Estado]]</f>
        <v>Cajazeirinhas/PB</v>
      </c>
      <c r="D2759">
        <v>58855000</v>
      </c>
      <c r="E2759">
        <v>58856999</v>
      </c>
      <c r="F2759" t="e" vm="2582">
        <v>#VALUE!</v>
      </c>
      <c r="G2759" t="e" cm="1">
        <f t="array" aca="1" ref="G2759" ca="1">_FV(Tabela2[[#This Row],[Cidade]],"Latitude")</f>
        <v>#NAME?</v>
      </c>
      <c r="H2759" t="e" cm="1">
        <f t="array" aca="1" ref="H2759" ca="1">_FV(Tabela2[[#This Row],[Cidade]],"Longitude")</f>
        <v>#NAME?</v>
      </c>
    </row>
    <row r="2760" spans="1:8" x14ac:dyDescent="0.25">
      <c r="A2760" t="s">
        <v>84</v>
      </c>
      <c r="B2760" t="s">
        <v>4407</v>
      </c>
      <c r="C2760" t="str">
        <f>Tabela2[[#This Row],[Localidade]]&amp;"/"&amp;Tabela2[[#This Row],[Estado]]</f>
        <v>Caldas Brandao/PB</v>
      </c>
      <c r="D2760">
        <v>58350000</v>
      </c>
      <c r="E2760">
        <v>58353999</v>
      </c>
      <c r="F2760" t="e" vm="2583">
        <v>#VALUE!</v>
      </c>
      <c r="G2760" t="e" cm="1">
        <f t="array" aca="1" ref="G2760" ca="1">_FV(Tabela2[[#This Row],[Cidade]],"Latitude")</f>
        <v>#NAME?</v>
      </c>
      <c r="H2760" t="e" cm="1">
        <f t="array" aca="1" ref="H2760" ca="1">_FV(Tabela2[[#This Row],[Cidade]],"Longitude")</f>
        <v>#NAME?</v>
      </c>
    </row>
    <row r="2761" spans="1:8" x14ac:dyDescent="0.25">
      <c r="A2761" t="s">
        <v>84</v>
      </c>
      <c r="B2761" t="s">
        <v>4853</v>
      </c>
      <c r="C2761" t="str">
        <f>Tabela2[[#This Row],[Localidade]]&amp;"/"&amp;Tabela2[[#This Row],[Estado]]</f>
        <v>Camalau/PB</v>
      </c>
      <c r="D2761">
        <v>58530000</v>
      </c>
      <c r="E2761">
        <v>58534999</v>
      </c>
      <c r="F2761" t="e" vm="2584">
        <v>#VALUE!</v>
      </c>
      <c r="G2761" t="e" cm="1">
        <f t="array" aca="1" ref="G2761" ca="1">_FV(Tabela2[[#This Row],[Cidade]],"Latitude")</f>
        <v>#NAME?</v>
      </c>
      <c r="H2761" t="e" cm="1">
        <f t="array" aca="1" ref="H2761" ca="1">_FV(Tabela2[[#This Row],[Cidade]],"Longitude")</f>
        <v>#NAME?</v>
      </c>
    </row>
    <row r="2762" spans="1:8" x14ac:dyDescent="0.25">
      <c r="A2762" t="s">
        <v>84</v>
      </c>
      <c r="B2762" t="s">
        <v>1512</v>
      </c>
      <c r="C2762" t="str">
        <f>Tabela2[[#This Row],[Localidade]]&amp;"/"&amp;Tabela2[[#This Row],[Estado]]</f>
        <v>Campina Grande/PB</v>
      </c>
      <c r="D2762">
        <v>58400001</v>
      </c>
      <c r="E2762">
        <v>58449999</v>
      </c>
      <c r="F2762" t="e" vm="2585">
        <v>#VALUE!</v>
      </c>
      <c r="G2762" t="e" cm="1">
        <f t="array" aca="1" ref="G2762" ca="1">_FV(Tabela2[[#This Row],[Cidade]],"Latitude")</f>
        <v>#NAME?</v>
      </c>
      <c r="H2762" t="e" cm="1">
        <f t="array" aca="1" ref="H2762" ca="1">_FV(Tabela2[[#This Row],[Cidade]],"Longitude")</f>
        <v>#NAME?</v>
      </c>
    </row>
    <row r="2763" spans="1:8" x14ac:dyDescent="0.25">
      <c r="A2763" t="s">
        <v>84</v>
      </c>
      <c r="B2763" t="s">
        <v>1512</v>
      </c>
      <c r="C2763" t="str">
        <f>Tabela2[[#This Row],[Localidade]]&amp;"/"&amp;Tabela2[[#This Row],[Estado]]</f>
        <v>Campina Grande/PB</v>
      </c>
      <c r="D2763">
        <v>58400001</v>
      </c>
      <c r="E2763">
        <v>58439999</v>
      </c>
      <c r="F2763" t="e" vm="2585">
        <v>#VALUE!</v>
      </c>
      <c r="G2763" t="e" cm="1">
        <f t="array" aca="1" ref="G2763" ca="1">_FV(Tabela2[[#This Row],[Cidade]],"Latitude")</f>
        <v>#NAME?</v>
      </c>
      <c r="H2763" t="e" cm="1">
        <f t="array" aca="1" ref="H2763" ca="1">_FV(Tabela2[[#This Row],[Cidade]],"Longitude")</f>
        <v>#NAME?</v>
      </c>
    </row>
    <row r="2764" spans="1:8" x14ac:dyDescent="0.25">
      <c r="A2764" t="s">
        <v>84</v>
      </c>
      <c r="B2764" t="s">
        <v>1513</v>
      </c>
      <c r="C2764" t="str">
        <f>Tabela2[[#This Row],[Localidade]]&amp;"/"&amp;Tabela2[[#This Row],[Estado]]</f>
        <v>Capim/PB</v>
      </c>
      <c r="D2764">
        <v>58287000</v>
      </c>
      <c r="E2764">
        <v>58288999</v>
      </c>
      <c r="F2764" t="e" vm="2586">
        <v>#VALUE!</v>
      </c>
      <c r="G2764" t="e" cm="1">
        <f t="array" aca="1" ref="G2764" ca="1">_FV(Tabela2[[#This Row],[Cidade]],"Latitude")</f>
        <v>#NAME?</v>
      </c>
      <c r="H2764" t="e" cm="1">
        <f t="array" aca="1" ref="H2764" ca="1">_FV(Tabela2[[#This Row],[Cidade]],"Longitude")</f>
        <v>#NAME?</v>
      </c>
    </row>
    <row r="2765" spans="1:8" x14ac:dyDescent="0.25">
      <c r="A2765" t="s">
        <v>84</v>
      </c>
      <c r="B2765" t="s">
        <v>4854</v>
      </c>
      <c r="C2765" t="str">
        <f>Tabela2[[#This Row],[Localidade]]&amp;"/"&amp;Tabela2[[#This Row],[Estado]]</f>
        <v>Caraubas/PB</v>
      </c>
      <c r="D2765">
        <v>58595000</v>
      </c>
      <c r="E2765">
        <v>58599999</v>
      </c>
      <c r="F2765" t="e" vm="2587">
        <v>#VALUE!</v>
      </c>
      <c r="G2765" t="e" cm="1">
        <f t="array" aca="1" ref="G2765" ca="1">_FV(Tabela2[[#This Row],[Cidade]],"Latitude")</f>
        <v>#NAME?</v>
      </c>
      <c r="H2765" t="e" cm="1">
        <f t="array" aca="1" ref="H2765" ca="1">_FV(Tabela2[[#This Row],[Cidade]],"Longitude")</f>
        <v>#NAME?</v>
      </c>
    </row>
    <row r="2766" spans="1:8" x14ac:dyDescent="0.25">
      <c r="A2766" t="s">
        <v>84</v>
      </c>
      <c r="B2766" t="s">
        <v>1514</v>
      </c>
      <c r="C2766" t="str">
        <f>Tabela2[[#This Row],[Localidade]]&amp;"/"&amp;Tabela2[[#This Row],[Estado]]</f>
        <v>Carrapateira/PB</v>
      </c>
      <c r="D2766">
        <v>58945000</v>
      </c>
      <c r="E2766">
        <v>58949999</v>
      </c>
      <c r="F2766" t="e" vm="2588">
        <v>#VALUE!</v>
      </c>
      <c r="G2766" t="e" cm="1">
        <f t="array" aca="1" ref="G2766" ca="1">_FV(Tabela2[[#This Row],[Cidade]],"Latitude")</f>
        <v>#NAME?</v>
      </c>
      <c r="H2766" t="e" cm="1">
        <f t="array" aca="1" ref="H2766" ca="1">_FV(Tabela2[[#This Row],[Cidade]],"Longitude")</f>
        <v>#NAME?</v>
      </c>
    </row>
    <row r="2767" spans="1:8" x14ac:dyDescent="0.25">
      <c r="A2767" t="s">
        <v>84</v>
      </c>
      <c r="B2767" t="s">
        <v>1515</v>
      </c>
      <c r="C2767" t="str">
        <f>Tabela2[[#This Row],[Localidade]]&amp;"/"&amp;Tabela2[[#This Row],[Estado]]</f>
        <v>Casserengue/PB</v>
      </c>
      <c r="D2767">
        <v>58238000</v>
      </c>
      <c r="E2767">
        <v>58239999</v>
      </c>
      <c r="F2767" t="e" vm="2589">
        <v>#VALUE!</v>
      </c>
      <c r="G2767" t="e" cm="1">
        <f t="array" aca="1" ref="G2767" ca="1">_FV(Tabela2[[#This Row],[Cidade]],"Latitude")</f>
        <v>#NAME?</v>
      </c>
      <c r="H2767" t="e" cm="1">
        <f t="array" aca="1" ref="H2767" ca="1">_FV(Tabela2[[#This Row],[Cidade]],"Longitude")</f>
        <v>#NAME?</v>
      </c>
    </row>
    <row r="2768" spans="1:8" x14ac:dyDescent="0.25">
      <c r="A2768" t="s">
        <v>84</v>
      </c>
      <c r="B2768" t="s">
        <v>1516</v>
      </c>
      <c r="C2768" t="str">
        <f>Tabela2[[#This Row],[Localidade]]&amp;"/"&amp;Tabela2[[#This Row],[Estado]]</f>
        <v>Catingueira/PB</v>
      </c>
      <c r="D2768">
        <v>58715000</v>
      </c>
      <c r="E2768">
        <v>58719999</v>
      </c>
      <c r="F2768" t="e" vm="2590">
        <v>#VALUE!</v>
      </c>
      <c r="G2768" t="e" cm="1">
        <f t="array" aca="1" ref="G2768" ca="1">_FV(Tabela2[[#This Row],[Cidade]],"Latitude")</f>
        <v>#NAME?</v>
      </c>
      <c r="H2768" t="e" cm="1">
        <f t="array" aca="1" ref="H2768" ca="1">_FV(Tabela2[[#This Row],[Cidade]],"Longitude")</f>
        <v>#NAME?</v>
      </c>
    </row>
    <row r="2769" spans="1:8" x14ac:dyDescent="0.25">
      <c r="A2769" t="s">
        <v>84</v>
      </c>
      <c r="B2769" t="s">
        <v>3748</v>
      </c>
      <c r="C2769" t="str">
        <f>Tabela2[[#This Row],[Localidade]]&amp;"/"&amp;Tabela2[[#This Row],[Estado]]</f>
        <v>Catole do Rocha/PB</v>
      </c>
      <c r="D2769">
        <v>58884000</v>
      </c>
      <c r="E2769">
        <v>58886999</v>
      </c>
      <c r="F2769" t="e" vm="2591">
        <v>#VALUE!</v>
      </c>
      <c r="G2769" t="e" cm="1">
        <f t="array" aca="1" ref="G2769" ca="1">_FV(Tabela2[[#This Row],[Cidade]],"Latitude")</f>
        <v>#NAME?</v>
      </c>
      <c r="H2769" t="e" cm="1">
        <f t="array" aca="1" ref="H2769" ca="1">_FV(Tabela2[[#This Row],[Cidade]],"Longitude")</f>
        <v>#NAME?</v>
      </c>
    </row>
    <row r="2770" spans="1:8" x14ac:dyDescent="0.25">
      <c r="A2770" t="s">
        <v>84</v>
      </c>
      <c r="B2770" t="s">
        <v>3749</v>
      </c>
      <c r="C2770" t="str">
        <f>Tabela2[[#This Row],[Localidade]]&amp;"/"&amp;Tabela2[[#This Row],[Estado]]</f>
        <v>Caturite/PB</v>
      </c>
      <c r="D2770">
        <v>58455000</v>
      </c>
      <c r="E2770">
        <v>58457999</v>
      </c>
      <c r="F2770" t="e" vm="2592">
        <v>#VALUE!</v>
      </c>
      <c r="G2770" t="e" cm="1">
        <f t="array" aca="1" ref="G2770" ca="1">_FV(Tabela2[[#This Row],[Cidade]],"Latitude")</f>
        <v>#NAME?</v>
      </c>
      <c r="H2770" t="e" cm="1">
        <f t="array" aca="1" ref="H2770" ca="1">_FV(Tabela2[[#This Row],[Cidade]],"Longitude")</f>
        <v>#NAME?</v>
      </c>
    </row>
    <row r="2771" spans="1:8" x14ac:dyDescent="0.25">
      <c r="A2771" t="s">
        <v>84</v>
      </c>
      <c r="B2771" t="s">
        <v>4408</v>
      </c>
      <c r="C2771" t="str">
        <f>Tabela2[[#This Row],[Localidade]]&amp;"/"&amp;Tabela2[[#This Row],[Estado]]</f>
        <v>Conceicao/PB</v>
      </c>
      <c r="D2771">
        <v>58970000</v>
      </c>
      <c r="E2771">
        <v>58977999</v>
      </c>
      <c r="F2771" t="e" vm="2593">
        <v>#VALUE!</v>
      </c>
      <c r="G2771" t="e" cm="1">
        <f t="array" aca="1" ref="G2771" ca="1">_FV(Tabela2[[#This Row],[Cidade]],"Latitude")</f>
        <v>#NAME?</v>
      </c>
      <c r="H2771" t="e" cm="1">
        <f t="array" aca="1" ref="H2771" ca="1">_FV(Tabela2[[#This Row],[Cidade]],"Longitude")</f>
        <v>#NAME?</v>
      </c>
    </row>
    <row r="2772" spans="1:8" x14ac:dyDescent="0.25">
      <c r="A2772" t="s">
        <v>84</v>
      </c>
      <c r="B2772" t="s">
        <v>1517</v>
      </c>
      <c r="C2772" t="str">
        <f>Tabela2[[#This Row],[Localidade]]&amp;"/"&amp;Tabela2[[#This Row],[Estado]]</f>
        <v>Condado/PB</v>
      </c>
      <c r="D2772">
        <v>58714000</v>
      </c>
      <c r="E2772">
        <v>58714999</v>
      </c>
      <c r="F2772" t="e" vm="2594">
        <v>#VALUE!</v>
      </c>
      <c r="G2772" t="e" cm="1">
        <f t="array" aca="1" ref="G2772" ca="1">_FV(Tabela2[[#This Row],[Cidade]],"Latitude")</f>
        <v>#NAME?</v>
      </c>
      <c r="H2772" t="e" cm="1">
        <f t="array" aca="1" ref="H2772" ca="1">_FV(Tabela2[[#This Row],[Cidade]],"Longitude")</f>
        <v>#NAME?</v>
      </c>
    </row>
    <row r="2773" spans="1:8" x14ac:dyDescent="0.25">
      <c r="A2773" t="s">
        <v>84</v>
      </c>
      <c r="B2773" t="s">
        <v>293</v>
      </c>
      <c r="C2773" t="str">
        <f>Tabela2[[#This Row],[Localidade]]&amp;"/"&amp;Tabela2[[#This Row],[Estado]]</f>
        <v>Conde/PB</v>
      </c>
      <c r="D2773">
        <v>58322000</v>
      </c>
      <c r="E2773">
        <v>58323999</v>
      </c>
      <c r="F2773" t="e" vm="2595">
        <v>#VALUE!</v>
      </c>
      <c r="G2773" t="e" cm="1">
        <f t="array" aca="1" ref="G2773" ca="1">_FV(Tabela2[[#This Row],[Cidade]],"Latitude")</f>
        <v>#NAME?</v>
      </c>
      <c r="H2773" t="e" cm="1">
        <f t="array" aca="1" ref="H2773" ca="1">_FV(Tabela2[[#This Row],[Cidade]],"Longitude")</f>
        <v>#NAME?</v>
      </c>
    </row>
    <row r="2774" spans="1:8" x14ac:dyDescent="0.25">
      <c r="A2774" t="s">
        <v>84</v>
      </c>
      <c r="B2774" t="s">
        <v>1518</v>
      </c>
      <c r="C2774" t="str">
        <f>Tabela2[[#This Row],[Localidade]]&amp;"/"&amp;Tabela2[[#This Row],[Estado]]</f>
        <v>Congo/PB</v>
      </c>
      <c r="D2774">
        <v>58535000</v>
      </c>
      <c r="E2774">
        <v>58539999</v>
      </c>
      <c r="F2774" t="e" vm="2596">
        <v>#VALUE!</v>
      </c>
      <c r="G2774" t="e" cm="1">
        <f t="array" aca="1" ref="G2774" ca="1">_FV(Tabela2[[#This Row],[Cidade]],"Latitude")</f>
        <v>#NAME?</v>
      </c>
      <c r="H2774" t="e" cm="1">
        <f t="array" aca="1" ref="H2774" ca="1">_FV(Tabela2[[#This Row],[Cidade]],"Longitude")</f>
        <v>#NAME?</v>
      </c>
    </row>
    <row r="2775" spans="1:8" x14ac:dyDescent="0.25">
      <c r="A2775" t="s">
        <v>84</v>
      </c>
      <c r="B2775" t="s">
        <v>1519</v>
      </c>
      <c r="C2775" t="str">
        <f>Tabela2[[#This Row],[Localidade]]&amp;"/"&amp;Tabela2[[#This Row],[Estado]]</f>
        <v>Coremas/PB</v>
      </c>
      <c r="D2775">
        <v>58770000</v>
      </c>
      <c r="E2775">
        <v>58774999</v>
      </c>
      <c r="F2775" t="e" vm="2597">
        <v>#VALUE!</v>
      </c>
      <c r="G2775" t="e" cm="1">
        <f t="array" aca="1" ref="G2775" ca="1">_FV(Tabela2[[#This Row],[Cidade]],"Latitude")</f>
        <v>#NAME?</v>
      </c>
      <c r="H2775" t="e" cm="1">
        <f t="array" aca="1" ref="H2775" ca="1">_FV(Tabela2[[#This Row],[Cidade]],"Longitude")</f>
        <v>#NAME?</v>
      </c>
    </row>
    <row r="2776" spans="1:8" x14ac:dyDescent="0.25">
      <c r="A2776" t="s">
        <v>84</v>
      </c>
      <c r="B2776" t="s">
        <v>1520</v>
      </c>
      <c r="C2776" t="str">
        <f>Tabela2[[#This Row],[Localidade]]&amp;"/"&amp;Tabela2[[#This Row],[Estado]]</f>
        <v>Coxixola/PB</v>
      </c>
      <c r="D2776">
        <v>58588000</v>
      </c>
      <c r="E2776">
        <v>58589999</v>
      </c>
      <c r="F2776" t="e" vm="2598">
        <v>#VALUE!</v>
      </c>
      <c r="G2776" t="e" cm="1">
        <f t="array" aca="1" ref="G2776" ca="1">_FV(Tabela2[[#This Row],[Cidade]],"Latitude")</f>
        <v>#NAME?</v>
      </c>
      <c r="H2776" t="e" cm="1">
        <f t="array" aca="1" ref="H2776" ca="1">_FV(Tabela2[[#This Row],[Cidade]],"Longitude")</f>
        <v>#NAME?</v>
      </c>
    </row>
    <row r="2777" spans="1:8" x14ac:dyDescent="0.25">
      <c r="A2777" t="s">
        <v>84</v>
      </c>
      <c r="B2777" t="s">
        <v>3953</v>
      </c>
      <c r="C2777" t="str">
        <f>Tabela2[[#This Row],[Localidade]]&amp;"/"&amp;Tabela2[[#This Row],[Estado]]</f>
        <v>Cruz do Espirito Santo/PB</v>
      </c>
      <c r="D2777">
        <v>58337000</v>
      </c>
      <c r="E2777">
        <v>58337999</v>
      </c>
      <c r="F2777" t="e" vm="2599">
        <v>#VALUE!</v>
      </c>
      <c r="G2777" t="e" cm="1">
        <f t="array" aca="1" ref="G2777" ca="1">_FV(Tabela2[[#This Row],[Cidade]],"Latitude")</f>
        <v>#NAME?</v>
      </c>
      <c r="H2777" t="e" cm="1">
        <f t="array" aca="1" ref="H2777" ca="1">_FV(Tabela2[[#This Row],[Cidade]],"Longitude")</f>
        <v>#NAME?</v>
      </c>
    </row>
    <row r="2778" spans="1:8" x14ac:dyDescent="0.25">
      <c r="A2778" t="s">
        <v>84</v>
      </c>
      <c r="B2778" t="s">
        <v>1521</v>
      </c>
      <c r="C2778" t="str">
        <f>Tabela2[[#This Row],[Localidade]]&amp;"/"&amp;Tabela2[[#This Row],[Estado]]</f>
        <v>Cubati/PB</v>
      </c>
      <c r="D2778">
        <v>58167000</v>
      </c>
      <c r="E2778">
        <v>58169999</v>
      </c>
      <c r="F2778" t="e" vm="2600">
        <v>#VALUE!</v>
      </c>
      <c r="G2778" t="e" cm="1">
        <f t="array" aca="1" ref="G2778" ca="1">_FV(Tabela2[[#This Row],[Cidade]],"Latitude")</f>
        <v>#NAME?</v>
      </c>
      <c r="H2778" t="e" cm="1">
        <f t="array" aca="1" ref="H2778" ca="1">_FV(Tabela2[[#This Row],[Cidade]],"Longitude")</f>
        <v>#NAME?</v>
      </c>
    </row>
    <row r="2779" spans="1:8" x14ac:dyDescent="0.25">
      <c r="A2779" t="s">
        <v>84</v>
      </c>
      <c r="B2779" t="s">
        <v>3750</v>
      </c>
      <c r="C2779" t="str">
        <f>Tabela2[[#This Row],[Localidade]]&amp;"/"&amp;Tabela2[[#This Row],[Estado]]</f>
        <v>Cuite/PB</v>
      </c>
      <c r="D2779">
        <v>58175000</v>
      </c>
      <c r="E2779">
        <v>58176999</v>
      </c>
      <c r="F2779" t="e" vm="2601">
        <v>#VALUE!</v>
      </c>
      <c r="G2779" t="e" cm="1">
        <f t="array" aca="1" ref="G2779" ca="1">_FV(Tabela2[[#This Row],[Cidade]],"Latitude")</f>
        <v>#NAME?</v>
      </c>
      <c r="H2779" t="e" cm="1">
        <f t="array" aca="1" ref="H2779" ca="1">_FV(Tabela2[[#This Row],[Cidade]],"Longitude")</f>
        <v>#NAME?</v>
      </c>
    </row>
    <row r="2780" spans="1:8" x14ac:dyDescent="0.25">
      <c r="A2780" t="s">
        <v>84</v>
      </c>
      <c r="B2780" t="s">
        <v>3751</v>
      </c>
      <c r="C2780" t="str">
        <f>Tabela2[[#This Row],[Localidade]]&amp;"/"&amp;Tabela2[[#This Row],[Estado]]</f>
        <v>Cuite de Mamanguape/PB</v>
      </c>
      <c r="D2780">
        <v>58289000</v>
      </c>
      <c r="E2780">
        <v>58290999</v>
      </c>
      <c r="F2780" t="e" vm="2602">
        <v>#VALUE!</v>
      </c>
      <c r="G2780" t="e" cm="1">
        <f t="array" aca="1" ref="G2780" ca="1">_FV(Tabela2[[#This Row],[Cidade]],"Latitude")</f>
        <v>#NAME?</v>
      </c>
      <c r="H2780" t="e" cm="1">
        <f t="array" aca="1" ref="H2780" ca="1">_FV(Tabela2[[#This Row],[Cidade]],"Longitude")</f>
        <v>#NAME?</v>
      </c>
    </row>
    <row r="2781" spans="1:8" x14ac:dyDescent="0.25">
      <c r="A2781" t="s">
        <v>84</v>
      </c>
      <c r="B2781" t="s">
        <v>1522</v>
      </c>
      <c r="C2781" t="str">
        <f>Tabela2[[#This Row],[Localidade]]&amp;"/"&amp;Tabela2[[#This Row],[Estado]]</f>
        <v>Cuitegi/PB</v>
      </c>
      <c r="D2781">
        <v>58208000</v>
      </c>
      <c r="E2781">
        <v>58209999</v>
      </c>
      <c r="F2781" t="e" vm="2603">
        <v>#VALUE!</v>
      </c>
      <c r="G2781" t="e" cm="1">
        <f t="array" aca="1" ref="G2781" ca="1">_FV(Tabela2[[#This Row],[Cidade]],"Latitude")</f>
        <v>#NAME?</v>
      </c>
      <c r="H2781" t="e" cm="1">
        <f t="array" aca="1" ref="H2781" ca="1">_FV(Tabela2[[#This Row],[Cidade]],"Longitude")</f>
        <v>#NAME?</v>
      </c>
    </row>
    <row r="2782" spans="1:8" x14ac:dyDescent="0.25">
      <c r="A2782" t="s">
        <v>84</v>
      </c>
      <c r="B2782" t="s">
        <v>1523</v>
      </c>
      <c r="C2782" t="str">
        <f>Tabela2[[#This Row],[Localidade]]&amp;"/"&amp;Tabela2[[#This Row],[Estado]]</f>
        <v>Curral de Cima/PB</v>
      </c>
      <c r="D2782">
        <v>58291000</v>
      </c>
      <c r="E2782">
        <v>58291999</v>
      </c>
      <c r="F2782" t="e" vm="2604">
        <v>#VALUE!</v>
      </c>
      <c r="G2782" t="e" cm="1">
        <f t="array" aca="1" ref="G2782" ca="1">_FV(Tabela2[[#This Row],[Cidade]],"Latitude")</f>
        <v>#NAME?</v>
      </c>
      <c r="H2782" t="e" cm="1">
        <f t="array" aca="1" ref="H2782" ca="1">_FV(Tabela2[[#This Row],[Cidade]],"Longitude")</f>
        <v>#NAME?</v>
      </c>
    </row>
    <row r="2783" spans="1:8" x14ac:dyDescent="0.25">
      <c r="A2783" t="s">
        <v>84</v>
      </c>
      <c r="B2783" t="s">
        <v>1524</v>
      </c>
      <c r="C2783" t="str">
        <f>Tabela2[[#This Row],[Localidade]]&amp;"/"&amp;Tabela2[[#This Row],[Estado]]</f>
        <v>Curral Velho/PB</v>
      </c>
      <c r="D2783">
        <v>58990000</v>
      </c>
      <c r="E2783">
        <v>58992999</v>
      </c>
      <c r="F2783" t="e" vm="2605">
        <v>#VALUE!</v>
      </c>
      <c r="G2783" t="e" cm="1">
        <f t="array" aca="1" ref="G2783" ca="1">_FV(Tabela2[[#This Row],[Cidade]],"Latitude")</f>
        <v>#NAME?</v>
      </c>
      <c r="H2783" t="e" cm="1">
        <f t="array" aca="1" ref="H2783" ca="1">_FV(Tabela2[[#This Row],[Cidade]],"Longitude")</f>
        <v>#NAME?</v>
      </c>
    </row>
    <row r="2784" spans="1:8" x14ac:dyDescent="0.25">
      <c r="A2784" t="s">
        <v>84</v>
      </c>
      <c r="B2784" t="s">
        <v>4409</v>
      </c>
      <c r="C2784" t="str">
        <f>Tabela2[[#This Row],[Localidade]]&amp;"/"&amp;Tabela2[[#This Row],[Estado]]</f>
        <v>Damiao/PB</v>
      </c>
      <c r="D2784">
        <v>58173000</v>
      </c>
      <c r="E2784">
        <v>58174999</v>
      </c>
      <c r="F2784" t="e" vm="2606">
        <v>#VALUE!</v>
      </c>
      <c r="G2784" t="e" cm="1">
        <f t="array" aca="1" ref="G2784" ca="1">_FV(Tabela2[[#This Row],[Cidade]],"Latitude")</f>
        <v>#NAME?</v>
      </c>
      <c r="H2784" t="e" cm="1">
        <f t="array" aca="1" ref="H2784" ca="1">_FV(Tabela2[[#This Row],[Cidade]],"Longitude")</f>
        <v>#NAME?</v>
      </c>
    </row>
    <row r="2785" spans="1:8" x14ac:dyDescent="0.25">
      <c r="A2785" t="s">
        <v>84</v>
      </c>
      <c r="B2785" t="s">
        <v>1525</v>
      </c>
      <c r="C2785" t="str">
        <f>Tabela2[[#This Row],[Localidade]]&amp;"/"&amp;Tabela2[[#This Row],[Estado]]</f>
        <v>Desterro/PB</v>
      </c>
      <c r="D2785">
        <v>58695000</v>
      </c>
      <c r="E2785">
        <v>58697999</v>
      </c>
      <c r="F2785" t="e" vm="2607">
        <v>#VALUE!</v>
      </c>
      <c r="G2785" t="e" cm="1">
        <f t="array" aca="1" ref="G2785" ca="1">_FV(Tabela2[[#This Row],[Cidade]],"Latitude")</f>
        <v>#NAME?</v>
      </c>
      <c r="H2785" t="e" cm="1">
        <f t="array" aca="1" ref="H2785" ca="1">_FV(Tabela2[[#This Row],[Cidade]],"Longitude")</f>
        <v>#NAME?</v>
      </c>
    </row>
    <row r="2786" spans="1:8" x14ac:dyDescent="0.25">
      <c r="A2786" t="s">
        <v>84</v>
      </c>
      <c r="B2786" t="s">
        <v>1526</v>
      </c>
      <c r="C2786" t="str">
        <f>Tabela2[[#This Row],[Localidade]]&amp;"/"&amp;Tabela2[[#This Row],[Estado]]</f>
        <v>Diamante/PB</v>
      </c>
      <c r="D2786">
        <v>58994000</v>
      </c>
      <c r="E2786">
        <v>58994999</v>
      </c>
      <c r="F2786" t="e" vm="2608">
        <v>#VALUE!</v>
      </c>
      <c r="G2786" t="e" cm="1">
        <f t="array" aca="1" ref="G2786" ca="1">_FV(Tabela2[[#This Row],[Cidade]],"Latitude")</f>
        <v>#NAME?</v>
      </c>
      <c r="H2786" t="e" cm="1">
        <f t="array" aca="1" ref="H2786" ca="1">_FV(Tabela2[[#This Row],[Cidade]],"Longitude")</f>
        <v>#NAME?</v>
      </c>
    </row>
    <row r="2787" spans="1:8" x14ac:dyDescent="0.25">
      <c r="A2787" t="s">
        <v>84</v>
      </c>
      <c r="B2787" t="s">
        <v>5178</v>
      </c>
      <c r="C2787" t="str">
        <f>Tabela2[[#This Row],[Localidade]]&amp;"/"&amp;Tabela2[[#This Row],[Estado]]</f>
        <v>Dona Ines/PB</v>
      </c>
      <c r="D2787">
        <v>58228000</v>
      </c>
      <c r="E2787">
        <v>58229999</v>
      </c>
      <c r="F2787" t="e" vm="2609">
        <v>#VALUE!</v>
      </c>
      <c r="G2787" t="e" cm="1">
        <f t="array" aca="1" ref="G2787" ca="1">_FV(Tabela2[[#This Row],[Cidade]],"Latitude")</f>
        <v>#NAME?</v>
      </c>
      <c r="H2787" t="e" cm="1">
        <f t="array" aca="1" ref="H2787" ca="1">_FV(Tabela2[[#This Row],[Cidade]],"Longitude")</f>
        <v>#NAME?</v>
      </c>
    </row>
    <row r="2788" spans="1:8" x14ac:dyDescent="0.25">
      <c r="A2788" t="s">
        <v>84</v>
      </c>
      <c r="B2788" t="s">
        <v>1527</v>
      </c>
      <c r="C2788" t="str">
        <f>Tabela2[[#This Row],[Localidade]]&amp;"/"&amp;Tabela2[[#This Row],[Estado]]</f>
        <v>Duas Estradas/PB</v>
      </c>
      <c r="D2788">
        <v>58265000</v>
      </c>
      <c r="E2788">
        <v>58267999</v>
      </c>
      <c r="F2788" t="e" vm="2610">
        <v>#VALUE!</v>
      </c>
      <c r="G2788" t="e" cm="1">
        <f t="array" aca="1" ref="G2788" ca="1">_FV(Tabela2[[#This Row],[Cidade]],"Latitude")</f>
        <v>#NAME?</v>
      </c>
      <c r="H2788" t="e" cm="1">
        <f t="array" aca="1" ref="H2788" ca="1">_FV(Tabela2[[#This Row],[Cidade]],"Longitude")</f>
        <v>#NAME?</v>
      </c>
    </row>
    <row r="2789" spans="1:8" x14ac:dyDescent="0.25">
      <c r="A2789" t="s">
        <v>84</v>
      </c>
      <c r="B2789" t="s">
        <v>1528</v>
      </c>
      <c r="C2789" t="str">
        <f>Tabela2[[#This Row],[Localidade]]&amp;"/"&amp;Tabela2[[#This Row],[Estado]]</f>
        <v>Emas/PB</v>
      </c>
      <c r="D2789">
        <v>58763000</v>
      </c>
      <c r="E2789">
        <v>58764999</v>
      </c>
      <c r="F2789" t="e" vm="2611">
        <v>#VALUE!</v>
      </c>
      <c r="G2789" t="e" cm="1">
        <f t="array" aca="1" ref="G2789" ca="1">_FV(Tabela2[[#This Row],[Cidade]],"Latitude")</f>
        <v>#NAME?</v>
      </c>
      <c r="H2789" t="e" cm="1">
        <f t="array" aca="1" ref="H2789" ca="1">_FV(Tabela2[[#This Row],[Cidade]],"Longitude")</f>
        <v>#NAME?</v>
      </c>
    </row>
    <row r="2790" spans="1:8" x14ac:dyDescent="0.25">
      <c r="A2790" t="s">
        <v>84</v>
      </c>
      <c r="B2790" t="s">
        <v>3571</v>
      </c>
      <c r="C2790" t="str">
        <f>Tabela2[[#This Row],[Localidade]]&amp;"/"&amp;Tabela2[[#This Row],[Estado]]</f>
        <v>Esperanca/PB</v>
      </c>
      <c r="D2790">
        <v>58135000</v>
      </c>
      <c r="E2790">
        <v>58139999</v>
      </c>
      <c r="F2790" t="e" vm="2612">
        <v>#VALUE!</v>
      </c>
      <c r="G2790" t="e" cm="1">
        <f t="array" aca="1" ref="G2790" ca="1">_FV(Tabela2[[#This Row],[Cidade]],"Latitude")</f>
        <v>#NAME?</v>
      </c>
      <c r="H2790" t="e" cm="1">
        <f t="array" aca="1" ref="H2790" ca="1">_FV(Tabela2[[#This Row],[Cidade]],"Longitude")</f>
        <v>#NAME?</v>
      </c>
    </row>
    <row r="2791" spans="1:8" x14ac:dyDescent="0.25">
      <c r="A2791" t="s">
        <v>84</v>
      </c>
      <c r="B2791" t="s">
        <v>1529</v>
      </c>
      <c r="C2791" t="str">
        <f>Tabela2[[#This Row],[Localidade]]&amp;"/"&amp;Tabela2[[#This Row],[Estado]]</f>
        <v>Fagundes/PB</v>
      </c>
      <c r="D2791">
        <v>58487000</v>
      </c>
      <c r="E2791">
        <v>58488999</v>
      </c>
      <c r="F2791" t="e" vm="2613">
        <v>#VALUE!</v>
      </c>
      <c r="G2791" t="e" cm="1">
        <f t="array" aca="1" ref="G2791" ca="1">_FV(Tabela2[[#This Row],[Cidade]],"Latitude")</f>
        <v>#NAME?</v>
      </c>
      <c r="H2791" t="e" cm="1">
        <f t="array" aca="1" ref="H2791" ca="1">_FV(Tabela2[[#This Row],[Cidade]],"Longitude")</f>
        <v>#NAME?</v>
      </c>
    </row>
    <row r="2792" spans="1:8" x14ac:dyDescent="0.25">
      <c r="A2792" t="s">
        <v>84</v>
      </c>
      <c r="B2792" t="s">
        <v>1530</v>
      </c>
      <c r="C2792" t="str">
        <f>Tabela2[[#This Row],[Localidade]]&amp;"/"&amp;Tabela2[[#This Row],[Estado]]</f>
        <v>Frei Martinho/PB</v>
      </c>
      <c r="D2792">
        <v>58195000</v>
      </c>
      <c r="E2792">
        <v>58199999</v>
      </c>
      <c r="F2792" t="e" vm="2614">
        <v>#VALUE!</v>
      </c>
      <c r="G2792" t="e" cm="1">
        <f t="array" aca="1" ref="G2792" ca="1">_FV(Tabela2[[#This Row],[Cidade]],"Latitude")</f>
        <v>#NAME?</v>
      </c>
      <c r="H2792" t="e" cm="1">
        <f t="array" aca="1" ref="H2792" ca="1">_FV(Tabela2[[#This Row],[Cidade]],"Longitude")</f>
        <v>#NAME?</v>
      </c>
    </row>
    <row r="2793" spans="1:8" x14ac:dyDescent="0.25">
      <c r="A2793" t="s">
        <v>84</v>
      </c>
      <c r="B2793" t="s">
        <v>1531</v>
      </c>
      <c r="C2793" t="str">
        <f>Tabela2[[#This Row],[Localidade]]&amp;"/"&amp;Tabela2[[#This Row],[Estado]]</f>
        <v>Gado Bravo/PB</v>
      </c>
      <c r="D2793">
        <v>58492000</v>
      </c>
      <c r="E2793">
        <v>58493999</v>
      </c>
      <c r="F2793" t="e" vm="2615">
        <v>#VALUE!</v>
      </c>
      <c r="G2793" t="e" cm="1">
        <f t="array" aca="1" ref="G2793" ca="1">_FV(Tabela2[[#This Row],[Cidade]],"Latitude")</f>
        <v>#NAME?</v>
      </c>
      <c r="H2793" t="e" cm="1">
        <f t="array" aca="1" ref="H2793" ca="1">_FV(Tabela2[[#This Row],[Cidade]],"Longitude")</f>
        <v>#NAME?</v>
      </c>
    </row>
    <row r="2794" spans="1:8" x14ac:dyDescent="0.25">
      <c r="A2794" t="s">
        <v>84</v>
      </c>
      <c r="B2794" t="s">
        <v>1532</v>
      </c>
      <c r="C2794" t="str">
        <f>Tabela2[[#This Row],[Localidade]]&amp;"/"&amp;Tabela2[[#This Row],[Estado]]</f>
        <v>Guarabira/PB</v>
      </c>
      <c r="D2794">
        <v>58200000</v>
      </c>
      <c r="E2794">
        <v>58207999</v>
      </c>
      <c r="F2794" t="e" vm="2616">
        <v>#VALUE!</v>
      </c>
      <c r="G2794" t="e" cm="1">
        <f t="array" aca="1" ref="G2794" ca="1">_FV(Tabela2[[#This Row],[Cidade]],"Latitude")</f>
        <v>#NAME?</v>
      </c>
      <c r="H2794" t="e" cm="1">
        <f t="array" aca="1" ref="H2794" ca="1">_FV(Tabela2[[#This Row],[Cidade]],"Longitude")</f>
        <v>#NAME?</v>
      </c>
    </row>
    <row r="2795" spans="1:8" x14ac:dyDescent="0.25">
      <c r="A2795" t="s">
        <v>84</v>
      </c>
      <c r="B2795" t="s">
        <v>3752</v>
      </c>
      <c r="C2795" t="str">
        <f>Tabela2[[#This Row],[Localidade]]&amp;"/"&amp;Tabela2[[#This Row],[Estado]]</f>
        <v>Gurinhem/PB</v>
      </c>
      <c r="D2795">
        <v>58356000</v>
      </c>
      <c r="E2795">
        <v>58359999</v>
      </c>
      <c r="F2795" t="e" vm="2617">
        <v>#VALUE!</v>
      </c>
      <c r="G2795" t="e" cm="1">
        <f t="array" aca="1" ref="G2795" ca="1">_FV(Tabela2[[#This Row],[Cidade]],"Latitude")</f>
        <v>#NAME?</v>
      </c>
      <c r="H2795" t="e" cm="1">
        <f t="array" aca="1" ref="H2795" ca="1">_FV(Tabela2[[#This Row],[Cidade]],"Longitude")</f>
        <v>#NAME?</v>
      </c>
    </row>
    <row r="2796" spans="1:8" x14ac:dyDescent="0.25">
      <c r="A2796" t="s">
        <v>84</v>
      </c>
      <c r="B2796" t="s">
        <v>4410</v>
      </c>
      <c r="C2796" t="str">
        <f>Tabela2[[#This Row],[Localidade]]&amp;"/"&amp;Tabela2[[#This Row],[Estado]]</f>
        <v>Gurjao/PB</v>
      </c>
      <c r="D2796">
        <v>58670000</v>
      </c>
      <c r="E2796">
        <v>58674999</v>
      </c>
      <c r="F2796" t="e" vm="2618">
        <v>#VALUE!</v>
      </c>
      <c r="G2796" t="e" cm="1">
        <f t="array" aca="1" ref="G2796" ca="1">_FV(Tabela2[[#This Row],[Cidade]],"Latitude")</f>
        <v>#NAME?</v>
      </c>
      <c r="H2796" t="e" cm="1">
        <f t="array" aca="1" ref="H2796" ca="1">_FV(Tabela2[[#This Row],[Cidade]],"Longitude")</f>
        <v>#NAME?</v>
      </c>
    </row>
    <row r="2797" spans="1:8" x14ac:dyDescent="0.25">
      <c r="A2797" t="s">
        <v>84</v>
      </c>
      <c r="B2797" t="s">
        <v>1533</v>
      </c>
      <c r="C2797" t="str">
        <f>Tabela2[[#This Row],[Localidade]]&amp;"/"&amp;Tabela2[[#This Row],[Estado]]</f>
        <v>Ibiara/PB</v>
      </c>
      <c r="D2797">
        <v>58980000</v>
      </c>
      <c r="E2797">
        <v>58984999</v>
      </c>
      <c r="F2797" t="e" vm="2619">
        <v>#VALUE!</v>
      </c>
      <c r="G2797" t="e" cm="1">
        <f t="array" aca="1" ref="G2797" ca="1">_FV(Tabela2[[#This Row],[Cidade]],"Latitude")</f>
        <v>#NAME?</v>
      </c>
      <c r="H2797" t="e" cm="1">
        <f t="array" aca="1" ref="H2797" ca="1">_FV(Tabela2[[#This Row],[Cidade]],"Longitude")</f>
        <v>#NAME?</v>
      </c>
    </row>
    <row r="2798" spans="1:8" x14ac:dyDescent="0.25">
      <c r="A2798" t="s">
        <v>84</v>
      </c>
      <c r="B2798" t="s">
        <v>1534</v>
      </c>
      <c r="C2798" t="str">
        <f>Tabela2[[#This Row],[Localidade]]&amp;"/"&amp;Tabela2[[#This Row],[Estado]]</f>
        <v>Igaracy/PB</v>
      </c>
      <c r="D2798">
        <v>58775000</v>
      </c>
      <c r="E2798">
        <v>58777999</v>
      </c>
      <c r="F2798" t="e" vm="2620">
        <v>#VALUE!</v>
      </c>
      <c r="G2798" t="e" cm="1">
        <f t="array" aca="1" ref="G2798" ca="1">_FV(Tabela2[[#This Row],[Cidade]],"Latitude")</f>
        <v>#NAME?</v>
      </c>
      <c r="H2798" t="e" cm="1">
        <f t="array" aca="1" ref="H2798" ca="1">_FV(Tabela2[[#This Row],[Cidade]],"Longitude")</f>
        <v>#NAME?</v>
      </c>
    </row>
    <row r="2799" spans="1:8" x14ac:dyDescent="0.25">
      <c r="A2799" t="s">
        <v>84</v>
      </c>
      <c r="B2799" t="s">
        <v>1535</v>
      </c>
      <c r="C2799" t="str">
        <f>Tabela2[[#This Row],[Localidade]]&amp;"/"&amp;Tabela2[[#This Row],[Estado]]</f>
        <v>Imaculada/PB</v>
      </c>
      <c r="D2799">
        <v>58745000</v>
      </c>
      <c r="E2799">
        <v>58747999</v>
      </c>
      <c r="F2799" t="e" vm="2621">
        <v>#VALUE!</v>
      </c>
      <c r="G2799" t="e" cm="1">
        <f t="array" aca="1" ref="G2799" ca="1">_FV(Tabela2[[#This Row],[Cidade]],"Latitude")</f>
        <v>#NAME?</v>
      </c>
      <c r="H2799" t="e" cm="1">
        <f t="array" aca="1" ref="H2799" ca="1">_FV(Tabela2[[#This Row],[Cidade]],"Longitude")</f>
        <v>#NAME?</v>
      </c>
    </row>
    <row r="2800" spans="1:8" x14ac:dyDescent="0.25">
      <c r="A2800" t="s">
        <v>84</v>
      </c>
      <c r="B2800" t="s">
        <v>3218</v>
      </c>
      <c r="C2800" t="str">
        <f>Tabela2[[#This Row],[Localidade]]&amp;"/"&amp;Tabela2[[#This Row],[Estado]]</f>
        <v>Inga/PB</v>
      </c>
      <c r="D2800">
        <v>58380000</v>
      </c>
      <c r="E2800">
        <v>58381999</v>
      </c>
      <c r="F2800" t="e" vm="2622">
        <v>#VALUE!</v>
      </c>
      <c r="G2800" t="e" cm="1">
        <f t="array" aca="1" ref="G2800" ca="1">_FV(Tabela2[[#This Row],[Cidade]],"Latitude")</f>
        <v>#NAME?</v>
      </c>
      <c r="H2800" t="e" cm="1">
        <f t="array" aca="1" ref="H2800" ca="1">_FV(Tabela2[[#This Row],[Cidade]],"Longitude")</f>
        <v>#NAME?</v>
      </c>
    </row>
    <row r="2801" spans="1:8" x14ac:dyDescent="0.25">
      <c r="A2801" t="s">
        <v>84</v>
      </c>
      <c r="B2801" t="s">
        <v>1536</v>
      </c>
      <c r="C2801" t="str">
        <f>Tabela2[[#This Row],[Localidade]]&amp;"/"&amp;Tabela2[[#This Row],[Estado]]</f>
        <v>Itabaiana/PB</v>
      </c>
      <c r="D2801">
        <v>58360000</v>
      </c>
      <c r="E2801">
        <v>58369999</v>
      </c>
      <c r="F2801" t="e" vm="2623">
        <v>#VALUE!</v>
      </c>
      <c r="G2801" t="e" cm="1">
        <f t="array" aca="1" ref="G2801" ca="1">_FV(Tabela2[[#This Row],[Cidade]],"Latitude")</f>
        <v>#NAME?</v>
      </c>
      <c r="H2801" t="e" cm="1">
        <f t="array" aca="1" ref="H2801" ca="1">_FV(Tabela2[[#This Row],[Cidade]],"Longitude")</f>
        <v>#NAME?</v>
      </c>
    </row>
    <row r="2802" spans="1:8" x14ac:dyDescent="0.25">
      <c r="A2802" t="s">
        <v>84</v>
      </c>
      <c r="B2802" t="s">
        <v>1537</v>
      </c>
      <c r="C2802" t="str">
        <f>Tabela2[[#This Row],[Localidade]]&amp;"/"&amp;Tabela2[[#This Row],[Estado]]</f>
        <v>Itaporanga/PB</v>
      </c>
      <c r="D2802">
        <v>58780000</v>
      </c>
      <c r="E2802">
        <v>58783999</v>
      </c>
      <c r="F2802" t="e" vm="2624">
        <v>#VALUE!</v>
      </c>
      <c r="G2802" t="e" cm="1">
        <f t="array" aca="1" ref="G2802" ca="1">_FV(Tabela2[[#This Row],[Cidade]],"Latitude")</f>
        <v>#NAME?</v>
      </c>
      <c r="H2802" t="e" cm="1">
        <f t="array" aca="1" ref="H2802" ca="1">_FV(Tabela2[[#This Row],[Cidade]],"Longitude")</f>
        <v>#NAME?</v>
      </c>
    </row>
    <row r="2803" spans="1:8" x14ac:dyDescent="0.25">
      <c r="A2803" t="s">
        <v>84</v>
      </c>
      <c r="B2803" t="s">
        <v>1538</v>
      </c>
      <c r="C2803" t="str">
        <f>Tabela2[[#This Row],[Localidade]]&amp;"/"&amp;Tabela2[[#This Row],[Estado]]</f>
        <v>Itapororoca/PB</v>
      </c>
      <c r="D2803">
        <v>58275000</v>
      </c>
      <c r="E2803">
        <v>58277999</v>
      </c>
      <c r="F2803" t="e" vm="2625">
        <v>#VALUE!</v>
      </c>
      <c r="G2803" t="e" cm="1">
        <f t="array" aca="1" ref="G2803" ca="1">_FV(Tabela2[[#This Row],[Cidade]],"Latitude")</f>
        <v>#NAME?</v>
      </c>
      <c r="H2803" t="e" cm="1">
        <f t="array" aca="1" ref="H2803" ca="1">_FV(Tabela2[[#This Row],[Cidade]],"Longitude")</f>
        <v>#NAME?</v>
      </c>
    </row>
    <row r="2804" spans="1:8" x14ac:dyDescent="0.25">
      <c r="A2804" t="s">
        <v>84</v>
      </c>
      <c r="B2804" t="s">
        <v>1539</v>
      </c>
      <c r="C2804" t="str">
        <f>Tabela2[[#This Row],[Localidade]]&amp;"/"&amp;Tabela2[[#This Row],[Estado]]</f>
        <v>Itatuba/PB</v>
      </c>
      <c r="D2804">
        <v>58378000</v>
      </c>
      <c r="E2804">
        <v>58379999</v>
      </c>
      <c r="F2804" t="e" vm="2626">
        <v>#VALUE!</v>
      </c>
      <c r="G2804" t="e" cm="1">
        <f t="array" aca="1" ref="G2804" ca="1">_FV(Tabela2[[#This Row],[Cidade]],"Latitude")</f>
        <v>#NAME?</v>
      </c>
      <c r="H2804" t="e" cm="1">
        <f t="array" aca="1" ref="H2804" ca="1">_FV(Tabela2[[#This Row],[Cidade]],"Longitude")</f>
        <v>#NAME?</v>
      </c>
    </row>
    <row r="2805" spans="1:8" x14ac:dyDescent="0.25">
      <c r="A2805" t="s">
        <v>84</v>
      </c>
      <c r="B2805" t="s">
        <v>4855</v>
      </c>
      <c r="C2805" t="str">
        <f>Tabela2[[#This Row],[Localidade]]&amp;"/"&amp;Tabela2[[#This Row],[Estado]]</f>
        <v>Jacarau/PB</v>
      </c>
      <c r="D2805">
        <v>58278000</v>
      </c>
      <c r="E2805">
        <v>58279999</v>
      </c>
      <c r="F2805" t="e" vm="2627">
        <v>#VALUE!</v>
      </c>
      <c r="G2805" t="e" cm="1">
        <f t="array" aca="1" ref="G2805" ca="1">_FV(Tabela2[[#This Row],[Cidade]],"Latitude")</f>
        <v>#NAME?</v>
      </c>
      <c r="H2805" t="e" cm="1">
        <f t="array" aca="1" ref="H2805" ca="1">_FV(Tabela2[[#This Row],[Cidade]],"Longitude")</f>
        <v>#NAME?</v>
      </c>
    </row>
    <row r="2806" spans="1:8" x14ac:dyDescent="0.25">
      <c r="A2806" t="s">
        <v>84</v>
      </c>
      <c r="B2806" t="s">
        <v>5033</v>
      </c>
      <c r="C2806" t="str">
        <f>Tabela2[[#This Row],[Localidade]]&amp;"/"&amp;Tabela2[[#This Row],[Estado]]</f>
        <v>Jerico/PB</v>
      </c>
      <c r="D2806">
        <v>58830000</v>
      </c>
      <c r="E2806">
        <v>58831999</v>
      </c>
      <c r="F2806" t="e" vm="2628">
        <v>#VALUE!</v>
      </c>
      <c r="G2806" t="e" cm="1">
        <f t="array" aca="1" ref="G2806" ca="1">_FV(Tabela2[[#This Row],[Cidade]],"Latitude")</f>
        <v>#NAME?</v>
      </c>
      <c r="H2806" t="e" cm="1">
        <f t="array" aca="1" ref="H2806" ca="1">_FV(Tabela2[[#This Row],[Cidade]],"Longitude")</f>
        <v>#NAME?</v>
      </c>
    </row>
    <row r="2807" spans="1:8" x14ac:dyDescent="0.25">
      <c r="A2807" t="s">
        <v>84</v>
      </c>
      <c r="B2807" t="s">
        <v>4411</v>
      </c>
      <c r="C2807" t="str">
        <f>Tabela2[[#This Row],[Localidade]]&amp;"/"&amp;Tabela2[[#This Row],[Estado]]</f>
        <v>Joao Pessoa/PB</v>
      </c>
      <c r="D2807">
        <v>58000001</v>
      </c>
      <c r="E2807">
        <v>58099999</v>
      </c>
      <c r="F2807" t="e" vm="2629">
        <v>#VALUE!</v>
      </c>
      <c r="G2807" t="e" cm="1">
        <f t="array" aca="1" ref="G2807" ca="1">_FV(Tabela2[[#This Row],[Cidade]],"Latitude")</f>
        <v>#NAME?</v>
      </c>
      <c r="H2807" t="e" cm="1">
        <f t="array" aca="1" ref="H2807" ca="1">_FV(Tabela2[[#This Row],[Cidade]],"Longitude")</f>
        <v>#NAME?</v>
      </c>
    </row>
    <row r="2808" spans="1:8" x14ac:dyDescent="0.25">
      <c r="A2808" t="s">
        <v>84</v>
      </c>
      <c r="B2808" t="s">
        <v>4411</v>
      </c>
      <c r="C2808" t="str">
        <f>Tabela2[[#This Row],[Localidade]]&amp;"/"&amp;Tabela2[[#This Row],[Estado]]</f>
        <v>Joao Pessoa/PB</v>
      </c>
      <c r="D2808">
        <v>58000001</v>
      </c>
      <c r="E2808">
        <v>58099999</v>
      </c>
      <c r="F2808" t="e" vm="2629">
        <v>#VALUE!</v>
      </c>
      <c r="G2808" t="e" cm="1">
        <f t="array" aca="1" ref="G2808" ca="1">_FV(Tabela2[[#This Row],[Cidade]],"Latitude")</f>
        <v>#NAME?</v>
      </c>
      <c r="H2808" t="e" cm="1">
        <f t="array" aca="1" ref="H2808" ca="1">_FV(Tabela2[[#This Row],[Cidade]],"Longitude")</f>
        <v>#NAME?</v>
      </c>
    </row>
    <row r="2809" spans="1:8" x14ac:dyDescent="0.25">
      <c r="A2809" t="s">
        <v>84</v>
      </c>
      <c r="B2809" t="s">
        <v>1540</v>
      </c>
      <c r="C2809" t="str">
        <f>Tabela2[[#This Row],[Localidade]]&amp;"/"&amp;Tabela2[[#This Row],[Estado]]</f>
        <v>Joca Claudino/PB</v>
      </c>
      <c r="D2809">
        <v>58928000</v>
      </c>
      <c r="E2809">
        <v>58929999</v>
      </c>
      <c r="F2809" t="e" vm="2630">
        <v>#VALUE!</v>
      </c>
      <c r="G2809" t="e" cm="1">
        <f t="array" aca="1" ref="G2809" ca="1">_FV(Tabela2[[#This Row],[Cidade]],"Latitude")</f>
        <v>#NAME?</v>
      </c>
      <c r="H2809" t="e" cm="1">
        <f t="array" aca="1" ref="H2809" ca="1">_FV(Tabela2[[#This Row],[Cidade]],"Longitude")</f>
        <v>#NAME?</v>
      </c>
    </row>
    <row r="2810" spans="1:8" x14ac:dyDescent="0.25">
      <c r="A2810" t="s">
        <v>84</v>
      </c>
      <c r="B2810" t="s">
        <v>3219</v>
      </c>
      <c r="C2810" t="str">
        <f>Tabela2[[#This Row],[Localidade]]&amp;"/"&amp;Tabela2[[#This Row],[Estado]]</f>
        <v>Juarez Tavora/PB</v>
      </c>
      <c r="D2810">
        <v>58387000</v>
      </c>
      <c r="E2810">
        <v>58387999</v>
      </c>
      <c r="F2810" t="e" vm="2631">
        <v>#VALUE!</v>
      </c>
      <c r="G2810" t="e" cm="1">
        <f t="array" aca="1" ref="G2810" ca="1">_FV(Tabela2[[#This Row],[Cidade]],"Latitude")</f>
        <v>#NAME?</v>
      </c>
      <c r="H2810" t="e" cm="1">
        <f t="array" aca="1" ref="H2810" ca="1">_FV(Tabela2[[#This Row],[Cidade]],"Longitude")</f>
        <v>#NAME?</v>
      </c>
    </row>
    <row r="2811" spans="1:8" x14ac:dyDescent="0.25">
      <c r="A2811" t="s">
        <v>84</v>
      </c>
      <c r="B2811" t="s">
        <v>1541</v>
      </c>
      <c r="C2811" t="str">
        <f>Tabela2[[#This Row],[Localidade]]&amp;"/"&amp;Tabela2[[#This Row],[Estado]]</f>
        <v>Juazeirinho/PB</v>
      </c>
      <c r="D2811">
        <v>58660000</v>
      </c>
      <c r="E2811">
        <v>58664999</v>
      </c>
      <c r="F2811" t="e" vm="2632">
        <v>#VALUE!</v>
      </c>
      <c r="G2811" t="e" cm="1">
        <f t="array" aca="1" ref="G2811" ca="1">_FV(Tabela2[[#This Row],[Cidade]],"Latitude")</f>
        <v>#NAME?</v>
      </c>
      <c r="H2811" t="e" cm="1">
        <f t="array" aca="1" ref="H2811" ca="1">_FV(Tabela2[[#This Row],[Cidade]],"Longitude")</f>
        <v>#NAME?</v>
      </c>
    </row>
    <row r="2812" spans="1:8" x14ac:dyDescent="0.25">
      <c r="A2812" t="s">
        <v>84</v>
      </c>
      <c r="B2812" t="s">
        <v>5034</v>
      </c>
      <c r="C2812" t="str">
        <f>Tabela2[[#This Row],[Localidade]]&amp;"/"&amp;Tabela2[[#This Row],[Estado]]</f>
        <v>Junco do Serido/PB</v>
      </c>
      <c r="D2812">
        <v>58640000</v>
      </c>
      <c r="E2812">
        <v>58649999</v>
      </c>
      <c r="F2812" t="e" vm="2633">
        <v>#VALUE!</v>
      </c>
      <c r="G2812" t="e" cm="1">
        <f t="array" aca="1" ref="G2812" ca="1">_FV(Tabela2[[#This Row],[Cidade]],"Latitude")</f>
        <v>#NAME?</v>
      </c>
      <c r="H2812" t="e" cm="1">
        <f t="array" aca="1" ref="H2812" ca="1">_FV(Tabela2[[#This Row],[Cidade]],"Longitude")</f>
        <v>#NAME?</v>
      </c>
    </row>
    <row r="2813" spans="1:8" x14ac:dyDescent="0.25">
      <c r="A2813" t="s">
        <v>84</v>
      </c>
      <c r="B2813" t="s">
        <v>1542</v>
      </c>
      <c r="C2813" t="str">
        <f>Tabela2[[#This Row],[Localidade]]&amp;"/"&amp;Tabela2[[#This Row],[Estado]]</f>
        <v>Juripiranga/PB</v>
      </c>
      <c r="D2813">
        <v>58330000</v>
      </c>
      <c r="E2813">
        <v>58333999</v>
      </c>
      <c r="F2813" t="e" vm="2634">
        <v>#VALUE!</v>
      </c>
      <c r="G2813" t="e" cm="1">
        <f t="array" aca="1" ref="G2813" ca="1">_FV(Tabela2[[#This Row],[Cidade]],"Latitude")</f>
        <v>#NAME?</v>
      </c>
      <c r="H2813" t="e" cm="1">
        <f t="array" aca="1" ref="H2813" ca="1">_FV(Tabela2[[#This Row],[Cidade]],"Longitude")</f>
        <v>#NAME?</v>
      </c>
    </row>
    <row r="2814" spans="1:8" x14ac:dyDescent="0.25">
      <c r="A2814" t="s">
        <v>84</v>
      </c>
      <c r="B2814" t="s">
        <v>1543</v>
      </c>
      <c r="C2814" t="str">
        <f>Tabela2[[#This Row],[Localidade]]&amp;"/"&amp;Tabela2[[#This Row],[Estado]]</f>
        <v>Juru/PB</v>
      </c>
      <c r="D2814">
        <v>58750000</v>
      </c>
      <c r="E2814">
        <v>58752999</v>
      </c>
      <c r="F2814" t="e" vm="2635">
        <v>#VALUE!</v>
      </c>
      <c r="G2814" t="e" cm="1">
        <f t="array" aca="1" ref="G2814" ca="1">_FV(Tabela2[[#This Row],[Cidade]],"Latitude")</f>
        <v>#NAME?</v>
      </c>
      <c r="H2814" t="e" cm="1">
        <f t="array" aca="1" ref="H2814" ca="1">_FV(Tabela2[[#This Row],[Cidade]],"Longitude")</f>
        <v>#NAME?</v>
      </c>
    </row>
    <row r="2815" spans="1:8" x14ac:dyDescent="0.25">
      <c r="A2815" t="s">
        <v>84</v>
      </c>
      <c r="B2815" t="s">
        <v>1544</v>
      </c>
      <c r="C2815" t="str">
        <f>Tabela2[[#This Row],[Localidade]]&amp;"/"&amp;Tabela2[[#This Row],[Estado]]</f>
        <v>Lagoa/PB</v>
      </c>
      <c r="D2815">
        <v>58835000</v>
      </c>
      <c r="E2815">
        <v>58839999</v>
      </c>
      <c r="F2815" t="e" vm="2636">
        <v>#VALUE!</v>
      </c>
      <c r="G2815" t="e" cm="1">
        <f t="array" aca="1" ref="G2815" ca="1">_FV(Tabela2[[#This Row],[Cidade]],"Latitude")</f>
        <v>#NAME?</v>
      </c>
      <c r="H2815" t="e" cm="1">
        <f t="array" aca="1" ref="H2815" ca="1">_FV(Tabela2[[#This Row],[Cidade]],"Longitude")</f>
        <v>#NAME?</v>
      </c>
    </row>
    <row r="2816" spans="1:8" x14ac:dyDescent="0.25">
      <c r="A2816" t="s">
        <v>84</v>
      </c>
      <c r="B2816" t="s">
        <v>1545</v>
      </c>
      <c r="C2816" t="str">
        <f>Tabela2[[#This Row],[Localidade]]&amp;"/"&amp;Tabela2[[#This Row],[Estado]]</f>
        <v>Lagoa de Dentro/PB</v>
      </c>
      <c r="D2816">
        <v>58250000</v>
      </c>
      <c r="E2816">
        <v>58252999</v>
      </c>
      <c r="F2816" t="e" vm="2637">
        <v>#VALUE!</v>
      </c>
      <c r="G2816" t="e" cm="1">
        <f t="array" aca="1" ref="G2816" ca="1">_FV(Tabela2[[#This Row],[Cidade]],"Latitude")</f>
        <v>#NAME?</v>
      </c>
      <c r="H2816" t="e" cm="1">
        <f t="array" aca="1" ref="H2816" ca="1">_FV(Tabela2[[#This Row],[Cidade]],"Longitude")</f>
        <v>#NAME?</v>
      </c>
    </row>
    <row r="2817" spans="1:8" x14ac:dyDescent="0.25">
      <c r="A2817" t="s">
        <v>84</v>
      </c>
      <c r="B2817" t="s">
        <v>1546</v>
      </c>
      <c r="C2817" t="str">
        <f>Tabela2[[#This Row],[Localidade]]&amp;"/"&amp;Tabela2[[#This Row],[Estado]]</f>
        <v>Lagoa Seca/PB</v>
      </c>
      <c r="D2817">
        <v>58117000</v>
      </c>
      <c r="E2817">
        <v>58118999</v>
      </c>
      <c r="F2817" t="e" vm="2638">
        <v>#VALUE!</v>
      </c>
      <c r="G2817" t="e" cm="1">
        <f t="array" aca="1" ref="G2817" ca="1">_FV(Tabela2[[#This Row],[Cidade]],"Latitude")</f>
        <v>#NAME?</v>
      </c>
      <c r="H2817" t="e" cm="1">
        <f t="array" aca="1" ref="H2817" ca="1">_FV(Tabela2[[#This Row],[Cidade]],"Longitude")</f>
        <v>#NAME?</v>
      </c>
    </row>
    <row r="2818" spans="1:8" x14ac:dyDescent="0.25">
      <c r="A2818" t="s">
        <v>84</v>
      </c>
      <c r="B2818" t="s">
        <v>1547</v>
      </c>
      <c r="C2818" t="str">
        <f>Tabela2[[#This Row],[Localidade]]&amp;"/"&amp;Tabela2[[#This Row],[Estado]]</f>
        <v>Lastro/PB</v>
      </c>
      <c r="D2818">
        <v>58820000</v>
      </c>
      <c r="E2818">
        <v>58821999</v>
      </c>
      <c r="F2818" t="e" vm="2639">
        <v>#VALUE!</v>
      </c>
      <c r="G2818" t="e" cm="1">
        <f t="array" aca="1" ref="G2818" ca="1">_FV(Tabela2[[#This Row],[Cidade]],"Latitude")</f>
        <v>#NAME?</v>
      </c>
      <c r="H2818" t="e" cm="1">
        <f t="array" aca="1" ref="H2818" ca="1">_FV(Tabela2[[#This Row],[Cidade]],"Longitude")</f>
        <v>#NAME?</v>
      </c>
    </row>
    <row r="2819" spans="1:8" x14ac:dyDescent="0.25">
      <c r="A2819" t="s">
        <v>84</v>
      </c>
      <c r="B2819" t="s">
        <v>1548</v>
      </c>
      <c r="C2819" t="str">
        <f>Tabela2[[#This Row],[Localidade]]&amp;"/"&amp;Tabela2[[#This Row],[Estado]]</f>
        <v>Livramento/PB</v>
      </c>
      <c r="D2819">
        <v>58690000</v>
      </c>
      <c r="E2819">
        <v>58694999</v>
      </c>
      <c r="F2819" t="e" vm="2640">
        <v>#VALUE!</v>
      </c>
      <c r="G2819" t="e" cm="1">
        <f t="array" aca="1" ref="G2819" ca="1">_FV(Tabela2[[#This Row],[Cidade]],"Latitude")</f>
        <v>#NAME?</v>
      </c>
      <c r="H2819" t="e" cm="1">
        <f t="array" aca="1" ref="H2819" ca="1">_FV(Tabela2[[#This Row],[Cidade]],"Longitude")</f>
        <v>#NAME?</v>
      </c>
    </row>
    <row r="2820" spans="1:8" x14ac:dyDescent="0.25">
      <c r="A2820" t="s">
        <v>84</v>
      </c>
      <c r="B2820" t="s">
        <v>1549</v>
      </c>
      <c r="C2820" t="str">
        <f>Tabela2[[#This Row],[Localidade]]&amp;"/"&amp;Tabela2[[#This Row],[Estado]]</f>
        <v>Logradouro/PB</v>
      </c>
      <c r="D2820">
        <v>58254000</v>
      </c>
      <c r="E2820">
        <v>58254999</v>
      </c>
      <c r="F2820" t="e" vm="2641">
        <v>#VALUE!</v>
      </c>
      <c r="G2820" t="e" cm="1">
        <f t="array" aca="1" ref="G2820" ca="1">_FV(Tabela2[[#This Row],[Cidade]],"Latitude")</f>
        <v>#NAME?</v>
      </c>
      <c r="H2820" t="e" cm="1">
        <f t="array" aca="1" ref="H2820" ca="1">_FV(Tabela2[[#This Row],[Cidade]],"Longitude")</f>
        <v>#NAME?</v>
      </c>
    </row>
    <row r="2821" spans="1:8" x14ac:dyDescent="0.25">
      <c r="A2821" t="s">
        <v>84</v>
      </c>
      <c r="B2821" t="s">
        <v>1550</v>
      </c>
      <c r="C2821" t="str">
        <f>Tabela2[[#This Row],[Localidade]]&amp;"/"&amp;Tabela2[[#This Row],[Estado]]</f>
        <v>Lucena/PB</v>
      </c>
      <c r="D2821">
        <v>58315000</v>
      </c>
      <c r="E2821">
        <v>58319999</v>
      </c>
      <c r="F2821" t="e" vm="2642">
        <v>#VALUE!</v>
      </c>
      <c r="G2821" t="e" cm="1">
        <f t="array" aca="1" ref="G2821" ca="1">_FV(Tabela2[[#This Row],[Cidade]],"Latitude")</f>
        <v>#NAME?</v>
      </c>
      <c r="H2821" t="e" cm="1">
        <f t="array" aca="1" ref="H2821" ca="1">_FV(Tabela2[[#This Row],[Cidade]],"Longitude")</f>
        <v>#NAME?</v>
      </c>
    </row>
    <row r="2822" spans="1:8" x14ac:dyDescent="0.25">
      <c r="A2822" t="s">
        <v>84</v>
      </c>
      <c r="B2822" t="s">
        <v>5347</v>
      </c>
      <c r="C2822" t="str">
        <f>Tabela2[[#This Row],[Localidade]]&amp;"/"&amp;Tabela2[[#This Row],[Estado]]</f>
        <v>Mae D Agua/PB</v>
      </c>
      <c r="D2822">
        <v>58740000</v>
      </c>
      <c r="E2822">
        <v>58744999</v>
      </c>
      <c r="F2822" t="e" vm="2643">
        <v>#VALUE!</v>
      </c>
      <c r="G2822" t="e" cm="1">
        <f t="array" aca="1" ref="G2822" ca="1">_FV(Tabela2[[#This Row],[Cidade]],"Latitude")</f>
        <v>#NAME?</v>
      </c>
      <c r="H2822" t="e" cm="1">
        <f t="array" aca="1" ref="H2822" ca="1">_FV(Tabela2[[#This Row],[Cidade]],"Longitude")</f>
        <v>#NAME?</v>
      </c>
    </row>
    <row r="2823" spans="1:8" x14ac:dyDescent="0.25">
      <c r="A2823" t="s">
        <v>84</v>
      </c>
      <c r="B2823" t="s">
        <v>1551</v>
      </c>
      <c r="C2823" t="str">
        <f>Tabela2[[#This Row],[Localidade]]&amp;"/"&amp;Tabela2[[#This Row],[Estado]]</f>
        <v>Malta/PB</v>
      </c>
      <c r="D2823">
        <v>58713000</v>
      </c>
      <c r="E2823">
        <v>58713999</v>
      </c>
      <c r="F2823" t="e" vm="2644">
        <v>#VALUE!</v>
      </c>
      <c r="G2823" t="e" cm="1">
        <f t="array" aca="1" ref="G2823" ca="1">_FV(Tabela2[[#This Row],[Cidade]],"Latitude")</f>
        <v>#NAME?</v>
      </c>
      <c r="H2823" t="e" cm="1">
        <f t="array" aca="1" ref="H2823" ca="1">_FV(Tabela2[[#This Row],[Cidade]],"Longitude")</f>
        <v>#NAME?</v>
      </c>
    </row>
    <row r="2824" spans="1:8" x14ac:dyDescent="0.25">
      <c r="A2824" t="s">
        <v>84</v>
      </c>
      <c r="B2824" t="s">
        <v>1552</v>
      </c>
      <c r="C2824" t="str">
        <f>Tabela2[[#This Row],[Localidade]]&amp;"/"&amp;Tabela2[[#This Row],[Estado]]</f>
        <v>Mamanguape/PB</v>
      </c>
      <c r="D2824">
        <v>58280000</v>
      </c>
      <c r="E2824">
        <v>58286999</v>
      </c>
      <c r="F2824" t="e" vm="2645">
        <v>#VALUE!</v>
      </c>
      <c r="G2824" t="e" cm="1">
        <f t="array" aca="1" ref="G2824" ca="1">_FV(Tabela2[[#This Row],[Cidade]],"Latitude")</f>
        <v>#NAME?</v>
      </c>
      <c r="H2824" t="e" cm="1">
        <f t="array" aca="1" ref="H2824" ca="1">_FV(Tabela2[[#This Row],[Cidade]],"Longitude")</f>
        <v>#NAME?</v>
      </c>
    </row>
    <row r="2825" spans="1:8" x14ac:dyDescent="0.25">
      <c r="A2825" t="s">
        <v>84</v>
      </c>
      <c r="B2825" t="s">
        <v>3954</v>
      </c>
      <c r="C2825" t="str">
        <f>Tabela2[[#This Row],[Localidade]]&amp;"/"&amp;Tabela2[[#This Row],[Estado]]</f>
        <v>Manaira/PB</v>
      </c>
      <c r="D2825">
        <v>58995000</v>
      </c>
      <c r="E2825">
        <v>58996999</v>
      </c>
      <c r="F2825" t="e" vm="2646">
        <v>#VALUE!</v>
      </c>
      <c r="G2825" t="e" cm="1">
        <f t="array" aca="1" ref="G2825" ca="1">_FV(Tabela2[[#This Row],[Cidade]],"Latitude")</f>
        <v>#NAME?</v>
      </c>
      <c r="H2825" t="e" cm="1">
        <f t="array" aca="1" ref="H2825" ca="1">_FV(Tabela2[[#This Row],[Cidade]],"Longitude")</f>
        <v>#NAME?</v>
      </c>
    </row>
    <row r="2826" spans="1:8" x14ac:dyDescent="0.25">
      <c r="A2826" t="s">
        <v>84</v>
      </c>
      <c r="B2826" t="s">
        <v>4412</v>
      </c>
      <c r="C2826" t="str">
        <f>Tabela2[[#This Row],[Localidade]]&amp;"/"&amp;Tabela2[[#This Row],[Estado]]</f>
        <v>Marcacao/PB</v>
      </c>
      <c r="D2826">
        <v>58294000</v>
      </c>
      <c r="E2826">
        <v>58294999</v>
      </c>
      <c r="F2826" t="e" vm="2647">
        <v>#VALUE!</v>
      </c>
      <c r="G2826" t="e" cm="1">
        <f t="array" aca="1" ref="G2826" ca="1">_FV(Tabela2[[#This Row],[Cidade]],"Latitude")</f>
        <v>#NAME?</v>
      </c>
      <c r="H2826" t="e" cm="1">
        <f t="array" aca="1" ref="H2826" ca="1">_FV(Tabela2[[#This Row],[Cidade]],"Longitude")</f>
        <v>#NAME?</v>
      </c>
    </row>
    <row r="2827" spans="1:8" x14ac:dyDescent="0.25">
      <c r="A2827" t="s">
        <v>84</v>
      </c>
      <c r="B2827" t="s">
        <v>1553</v>
      </c>
      <c r="C2827" t="str">
        <f>Tabela2[[#This Row],[Localidade]]&amp;"/"&amp;Tabela2[[#This Row],[Estado]]</f>
        <v>Mari/PB</v>
      </c>
      <c r="D2827">
        <v>58345000</v>
      </c>
      <c r="E2827">
        <v>58347999</v>
      </c>
      <c r="F2827" t="e" vm="2648">
        <v>#VALUE!</v>
      </c>
      <c r="G2827" t="e" cm="1">
        <f t="array" aca="1" ref="G2827" ca="1">_FV(Tabela2[[#This Row],[Cidade]],"Latitude")</f>
        <v>#NAME?</v>
      </c>
      <c r="H2827" t="e" cm="1">
        <f t="array" aca="1" ref="H2827" ca="1">_FV(Tabela2[[#This Row],[Cidade]],"Longitude")</f>
        <v>#NAME?</v>
      </c>
    </row>
    <row r="2828" spans="1:8" x14ac:dyDescent="0.25">
      <c r="A2828" t="s">
        <v>84</v>
      </c>
      <c r="B2828" t="s">
        <v>5035</v>
      </c>
      <c r="C2828" t="str">
        <f>Tabela2[[#This Row],[Localidade]]&amp;"/"&amp;Tabela2[[#This Row],[Estado]]</f>
        <v>Marizopolis/PB</v>
      </c>
      <c r="D2828">
        <v>58819000</v>
      </c>
      <c r="E2828">
        <v>58819999</v>
      </c>
      <c r="F2828" t="e" vm="2649">
        <v>#VALUE!</v>
      </c>
      <c r="G2828" t="e" cm="1">
        <f t="array" aca="1" ref="G2828" ca="1">_FV(Tabela2[[#This Row],[Cidade]],"Latitude")</f>
        <v>#NAME?</v>
      </c>
      <c r="H2828" t="e" cm="1">
        <f t="array" aca="1" ref="H2828" ca="1">_FV(Tabela2[[#This Row],[Cidade]],"Longitude")</f>
        <v>#NAME?</v>
      </c>
    </row>
    <row r="2829" spans="1:8" x14ac:dyDescent="0.25">
      <c r="A2829" t="s">
        <v>84</v>
      </c>
      <c r="B2829" t="s">
        <v>1554</v>
      </c>
      <c r="C2829" t="str">
        <f>Tabela2[[#This Row],[Localidade]]&amp;"/"&amp;Tabela2[[#This Row],[Estado]]</f>
        <v>Massaranduba/PB</v>
      </c>
      <c r="D2829">
        <v>58120000</v>
      </c>
      <c r="E2829">
        <v>58122999</v>
      </c>
      <c r="F2829" t="e" vm="2650">
        <v>#VALUE!</v>
      </c>
      <c r="G2829" t="e" cm="1">
        <f t="array" aca="1" ref="G2829" ca="1">_FV(Tabela2[[#This Row],[Cidade]],"Latitude")</f>
        <v>#NAME?</v>
      </c>
      <c r="H2829" t="e" cm="1">
        <f t="array" aca="1" ref="H2829" ca="1">_FV(Tabela2[[#This Row],[Cidade]],"Longitude")</f>
        <v>#NAME?</v>
      </c>
    </row>
    <row r="2830" spans="1:8" x14ac:dyDescent="0.25">
      <c r="A2830" t="s">
        <v>84</v>
      </c>
      <c r="B2830" t="s">
        <v>1555</v>
      </c>
      <c r="C2830" t="str">
        <f>Tabela2[[#This Row],[Localidade]]&amp;"/"&amp;Tabela2[[#This Row],[Estado]]</f>
        <v>Mataraca/PB</v>
      </c>
      <c r="D2830">
        <v>58292000</v>
      </c>
      <c r="E2830">
        <v>58293999</v>
      </c>
      <c r="F2830" t="e" vm="2651">
        <v>#VALUE!</v>
      </c>
      <c r="G2830" t="e" cm="1">
        <f t="array" aca="1" ref="G2830" ca="1">_FV(Tabela2[[#This Row],[Cidade]],"Latitude")</f>
        <v>#NAME?</v>
      </c>
      <c r="H2830" t="e" cm="1">
        <f t="array" aca="1" ref="H2830" ca="1">_FV(Tabela2[[#This Row],[Cidade]],"Longitude")</f>
        <v>#NAME?</v>
      </c>
    </row>
    <row r="2831" spans="1:8" x14ac:dyDescent="0.25">
      <c r="A2831" t="s">
        <v>84</v>
      </c>
      <c r="B2831" t="s">
        <v>1556</v>
      </c>
      <c r="C2831" t="str">
        <f>Tabela2[[#This Row],[Localidade]]&amp;"/"&amp;Tabela2[[#This Row],[Estado]]</f>
        <v>Matinhas/PB</v>
      </c>
      <c r="D2831">
        <v>58128000</v>
      </c>
      <c r="E2831">
        <v>58134999</v>
      </c>
      <c r="F2831" t="e" vm="2652">
        <v>#VALUE!</v>
      </c>
      <c r="G2831" t="e" cm="1">
        <f t="array" aca="1" ref="G2831" ca="1">_FV(Tabela2[[#This Row],[Cidade]],"Latitude")</f>
        <v>#NAME?</v>
      </c>
      <c r="H2831" t="e" cm="1">
        <f t="array" aca="1" ref="H2831" ca="1">_FV(Tabela2[[#This Row],[Cidade]],"Longitude")</f>
        <v>#NAME?</v>
      </c>
    </row>
    <row r="2832" spans="1:8" x14ac:dyDescent="0.25">
      <c r="A2832" t="s">
        <v>84</v>
      </c>
      <c r="B2832" t="s">
        <v>1557</v>
      </c>
      <c r="C2832" t="str">
        <f>Tabela2[[#This Row],[Localidade]]&amp;"/"&amp;Tabela2[[#This Row],[Estado]]</f>
        <v>Mato Grosso/PB</v>
      </c>
      <c r="D2832">
        <v>58832000</v>
      </c>
      <c r="E2832">
        <v>58834999</v>
      </c>
      <c r="F2832" t="e" vm="2653">
        <v>#VALUE!</v>
      </c>
      <c r="G2832" t="e" cm="1">
        <f t="array" aca="1" ref="G2832" ca="1">_FV(Tabela2[[#This Row],[Cidade]],"Latitude")</f>
        <v>#NAME?</v>
      </c>
      <c r="H2832" t="e" cm="1">
        <f t="array" aca="1" ref="H2832" ca="1">_FV(Tabela2[[#This Row],[Cidade]],"Longitude")</f>
        <v>#NAME?</v>
      </c>
    </row>
    <row r="2833" spans="1:8" x14ac:dyDescent="0.25">
      <c r="A2833" t="s">
        <v>84</v>
      </c>
      <c r="B2833" t="s">
        <v>3753</v>
      </c>
      <c r="C2833" t="str">
        <f>Tabela2[[#This Row],[Localidade]]&amp;"/"&amp;Tabela2[[#This Row],[Estado]]</f>
        <v>Matureia/PB</v>
      </c>
      <c r="D2833">
        <v>58737000</v>
      </c>
      <c r="E2833">
        <v>58739999</v>
      </c>
      <c r="F2833" t="e" vm="2654">
        <v>#VALUE!</v>
      </c>
      <c r="G2833" t="e" cm="1">
        <f t="array" aca="1" ref="G2833" ca="1">_FV(Tabela2[[#This Row],[Cidade]],"Latitude")</f>
        <v>#NAME?</v>
      </c>
      <c r="H2833" t="e" cm="1">
        <f t="array" aca="1" ref="H2833" ca="1">_FV(Tabela2[[#This Row],[Cidade]],"Longitude")</f>
        <v>#NAME?</v>
      </c>
    </row>
    <row r="2834" spans="1:8" x14ac:dyDescent="0.25">
      <c r="A2834" t="s">
        <v>84</v>
      </c>
      <c r="B2834" t="s">
        <v>1558</v>
      </c>
      <c r="C2834" t="str">
        <f>Tabela2[[#This Row],[Localidade]]&amp;"/"&amp;Tabela2[[#This Row],[Estado]]</f>
        <v>Mogeiro/PB</v>
      </c>
      <c r="D2834">
        <v>58375000</v>
      </c>
      <c r="E2834">
        <v>58377999</v>
      </c>
      <c r="F2834" t="e" vm="2655">
        <v>#VALUE!</v>
      </c>
      <c r="G2834" t="e" cm="1">
        <f t="array" aca="1" ref="G2834" ca="1">_FV(Tabela2[[#This Row],[Cidade]],"Latitude")</f>
        <v>#NAME?</v>
      </c>
      <c r="H2834" t="e" cm="1">
        <f t="array" aca="1" ref="H2834" ca="1">_FV(Tabela2[[#This Row],[Cidade]],"Longitude")</f>
        <v>#NAME?</v>
      </c>
    </row>
    <row r="2835" spans="1:8" x14ac:dyDescent="0.25">
      <c r="A2835" t="s">
        <v>84</v>
      </c>
      <c r="B2835" t="s">
        <v>1559</v>
      </c>
      <c r="C2835" t="str">
        <f>Tabela2[[#This Row],[Localidade]]&amp;"/"&amp;Tabela2[[#This Row],[Estado]]</f>
        <v>Montadas/PB</v>
      </c>
      <c r="D2835">
        <v>58145000</v>
      </c>
      <c r="E2835">
        <v>58149999</v>
      </c>
      <c r="F2835" t="e" vm="2656">
        <v>#VALUE!</v>
      </c>
      <c r="G2835" t="e" cm="1">
        <f t="array" aca="1" ref="G2835" ca="1">_FV(Tabela2[[#This Row],[Cidade]],"Latitude")</f>
        <v>#NAME?</v>
      </c>
      <c r="H2835" t="e" cm="1">
        <f t="array" aca="1" ref="H2835" ca="1">_FV(Tabela2[[#This Row],[Cidade]],"Longitude")</f>
        <v>#NAME?</v>
      </c>
    </row>
    <row r="2836" spans="1:8" x14ac:dyDescent="0.25">
      <c r="A2836" t="s">
        <v>84</v>
      </c>
      <c r="B2836" t="s">
        <v>1560</v>
      </c>
      <c r="C2836" t="str">
        <f>Tabela2[[#This Row],[Localidade]]&amp;"/"&amp;Tabela2[[#This Row],[Estado]]</f>
        <v>Monte Horebe/PB</v>
      </c>
      <c r="D2836">
        <v>58950000</v>
      </c>
      <c r="E2836">
        <v>58954999</v>
      </c>
      <c r="F2836" t="e" vm="2657">
        <v>#VALUE!</v>
      </c>
      <c r="G2836" t="e" cm="1">
        <f t="array" aca="1" ref="G2836" ca="1">_FV(Tabela2[[#This Row],[Cidade]],"Latitude")</f>
        <v>#NAME?</v>
      </c>
      <c r="H2836" t="e" cm="1">
        <f t="array" aca="1" ref="H2836" ca="1">_FV(Tabela2[[#This Row],[Cidade]],"Longitude")</f>
        <v>#NAME?</v>
      </c>
    </row>
    <row r="2837" spans="1:8" x14ac:dyDescent="0.25">
      <c r="A2837" t="s">
        <v>84</v>
      </c>
      <c r="B2837" t="s">
        <v>1561</v>
      </c>
      <c r="C2837" t="str">
        <f>Tabela2[[#This Row],[Localidade]]&amp;"/"&amp;Tabela2[[#This Row],[Estado]]</f>
        <v>Monteiro/PB</v>
      </c>
      <c r="D2837">
        <v>58500000</v>
      </c>
      <c r="E2837">
        <v>58509999</v>
      </c>
      <c r="F2837" t="e" vm="2658">
        <v>#VALUE!</v>
      </c>
      <c r="G2837" t="e" cm="1">
        <f t="array" aca="1" ref="G2837" ca="1">_FV(Tabela2[[#This Row],[Cidade]],"Latitude")</f>
        <v>#NAME?</v>
      </c>
      <c r="H2837" t="e" cm="1">
        <f t="array" aca="1" ref="H2837" ca="1">_FV(Tabela2[[#This Row],[Cidade]],"Longitude")</f>
        <v>#NAME?</v>
      </c>
    </row>
    <row r="2838" spans="1:8" x14ac:dyDescent="0.25">
      <c r="A2838" t="s">
        <v>84</v>
      </c>
      <c r="B2838" t="s">
        <v>537</v>
      </c>
      <c r="C2838" t="str">
        <f>Tabela2[[#This Row],[Localidade]]&amp;"/"&amp;Tabela2[[#This Row],[Estado]]</f>
        <v>Mulungu/PB</v>
      </c>
      <c r="D2838">
        <v>58354000</v>
      </c>
      <c r="E2838">
        <v>58355999</v>
      </c>
      <c r="F2838" t="e" vm="2659">
        <v>#VALUE!</v>
      </c>
      <c r="G2838" t="e" cm="1">
        <f t="array" aca="1" ref="G2838" ca="1">_FV(Tabela2[[#This Row],[Cidade]],"Latitude")</f>
        <v>#NAME?</v>
      </c>
      <c r="H2838" t="e" cm="1">
        <f t="array" aca="1" ref="H2838" ca="1">_FV(Tabela2[[#This Row],[Cidade]],"Longitude")</f>
        <v>#NAME?</v>
      </c>
    </row>
    <row r="2839" spans="1:8" x14ac:dyDescent="0.25">
      <c r="A2839" t="s">
        <v>84</v>
      </c>
      <c r="B2839" t="s">
        <v>1562</v>
      </c>
      <c r="C2839" t="str">
        <f>Tabela2[[#This Row],[Localidade]]&amp;"/"&amp;Tabela2[[#This Row],[Estado]]</f>
        <v>Natuba/PB</v>
      </c>
      <c r="D2839">
        <v>58494000</v>
      </c>
      <c r="E2839">
        <v>58496999</v>
      </c>
      <c r="F2839" t="e" vm="2660">
        <v>#VALUE!</v>
      </c>
      <c r="G2839" t="e" cm="1">
        <f t="array" aca="1" ref="G2839" ca="1">_FV(Tabela2[[#This Row],[Cidade]],"Latitude")</f>
        <v>#NAME?</v>
      </c>
      <c r="H2839" t="e" cm="1">
        <f t="array" aca="1" ref="H2839" ca="1">_FV(Tabela2[[#This Row],[Cidade]],"Longitude")</f>
        <v>#NAME?</v>
      </c>
    </row>
    <row r="2840" spans="1:8" x14ac:dyDescent="0.25">
      <c r="A2840" t="s">
        <v>84</v>
      </c>
      <c r="B2840" t="s">
        <v>1563</v>
      </c>
      <c r="C2840" t="str">
        <f>Tabela2[[#This Row],[Localidade]]&amp;"/"&amp;Tabela2[[#This Row],[Estado]]</f>
        <v>Nazarezinho/PB</v>
      </c>
      <c r="D2840">
        <v>58817000</v>
      </c>
      <c r="E2840">
        <v>58817999</v>
      </c>
      <c r="F2840" t="e" vm="2661">
        <v>#VALUE!</v>
      </c>
      <c r="G2840" t="e" cm="1">
        <f t="array" aca="1" ref="G2840" ca="1">_FV(Tabela2[[#This Row],[Cidade]],"Latitude")</f>
        <v>#NAME?</v>
      </c>
      <c r="H2840" t="e" cm="1">
        <f t="array" aca="1" ref="H2840" ca="1">_FV(Tabela2[[#This Row],[Cidade]],"Longitude")</f>
        <v>#NAME?</v>
      </c>
    </row>
    <row r="2841" spans="1:8" x14ac:dyDescent="0.25">
      <c r="A2841" t="s">
        <v>84</v>
      </c>
      <c r="B2841" t="s">
        <v>1564</v>
      </c>
      <c r="C2841" t="str">
        <f>Tabela2[[#This Row],[Localidade]]&amp;"/"&amp;Tabela2[[#This Row],[Estado]]</f>
        <v>Nova Floresta/PB</v>
      </c>
      <c r="D2841">
        <v>58178000</v>
      </c>
      <c r="E2841">
        <v>58179999</v>
      </c>
      <c r="F2841" t="e" vm="2662">
        <v>#VALUE!</v>
      </c>
      <c r="G2841" t="e" cm="1">
        <f t="array" aca="1" ref="G2841" ca="1">_FV(Tabela2[[#This Row],[Cidade]],"Latitude")</f>
        <v>#NAME?</v>
      </c>
      <c r="H2841" t="e" cm="1">
        <f t="array" aca="1" ref="H2841" ca="1">_FV(Tabela2[[#This Row],[Cidade]],"Longitude")</f>
        <v>#NAME?</v>
      </c>
    </row>
    <row r="2842" spans="1:8" x14ac:dyDescent="0.25">
      <c r="A2842" t="s">
        <v>84</v>
      </c>
      <c r="B2842" t="s">
        <v>538</v>
      </c>
      <c r="C2842" t="str">
        <f>Tabela2[[#This Row],[Localidade]]&amp;"/"&amp;Tabela2[[#This Row],[Estado]]</f>
        <v>Nova Olinda/PB</v>
      </c>
      <c r="D2842">
        <v>58798000</v>
      </c>
      <c r="E2842">
        <v>58799999</v>
      </c>
      <c r="F2842" t="e" vm="2663">
        <v>#VALUE!</v>
      </c>
      <c r="G2842" t="e" cm="1">
        <f t="array" aca="1" ref="G2842" ca="1">_FV(Tabela2[[#This Row],[Cidade]],"Latitude")</f>
        <v>#NAME?</v>
      </c>
      <c r="H2842" t="e" cm="1">
        <f t="array" aca="1" ref="H2842" ca="1">_FV(Tabela2[[#This Row],[Cidade]],"Longitude")</f>
        <v>#NAME?</v>
      </c>
    </row>
    <row r="2843" spans="1:8" x14ac:dyDescent="0.25">
      <c r="A2843" t="s">
        <v>84</v>
      </c>
      <c r="B2843" t="s">
        <v>1565</v>
      </c>
      <c r="C2843" t="str">
        <f>Tabela2[[#This Row],[Localidade]]&amp;"/"&amp;Tabela2[[#This Row],[Estado]]</f>
        <v>Nova Palmeira/PB</v>
      </c>
      <c r="D2843">
        <v>58184000</v>
      </c>
      <c r="E2843">
        <v>58186999</v>
      </c>
      <c r="F2843" t="e" vm="2664">
        <v>#VALUE!</v>
      </c>
      <c r="G2843" t="e" cm="1">
        <f t="array" aca="1" ref="G2843" ca="1">_FV(Tabela2[[#This Row],[Cidade]],"Latitude")</f>
        <v>#NAME?</v>
      </c>
      <c r="H2843" t="e" cm="1">
        <f t="array" aca="1" ref="H2843" ca="1">_FV(Tabela2[[#This Row],[Cidade]],"Longitude")</f>
        <v>#NAME?</v>
      </c>
    </row>
    <row r="2844" spans="1:8" x14ac:dyDescent="0.25">
      <c r="A2844" t="s">
        <v>84</v>
      </c>
      <c r="B2844" t="s">
        <v>5348</v>
      </c>
      <c r="C2844" t="str">
        <f>Tabela2[[#This Row],[Localidade]]&amp;"/"&amp;Tabela2[[#This Row],[Estado]]</f>
        <v>Olho D Agua/PB</v>
      </c>
      <c r="D2844">
        <v>58760000</v>
      </c>
      <c r="E2844">
        <v>58762999</v>
      </c>
      <c r="F2844" t="e" vm="84">
        <v>#VALUE!</v>
      </c>
      <c r="G2844" t="e" cm="1">
        <f t="array" aca="1" ref="G2844" ca="1">_FV(Tabela2[[#This Row],[Cidade]],"Latitude")</f>
        <v>#NAME?</v>
      </c>
      <c r="H2844" t="e" cm="1">
        <f t="array" aca="1" ref="H2844" ca="1">_FV(Tabela2[[#This Row],[Cidade]],"Longitude")</f>
        <v>#NAME?</v>
      </c>
    </row>
    <row r="2845" spans="1:8" x14ac:dyDescent="0.25">
      <c r="A2845" t="s">
        <v>84</v>
      </c>
      <c r="B2845" t="s">
        <v>1566</v>
      </c>
      <c r="C2845" t="str">
        <f>Tabela2[[#This Row],[Localidade]]&amp;"/"&amp;Tabela2[[#This Row],[Estado]]</f>
        <v>Olivedos/PB</v>
      </c>
      <c r="D2845">
        <v>58160000</v>
      </c>
      <c r="E2845">
        <v>58166999</v>
      </c>
      <c r="F2845" t="e" vm="2665">
        <v>#VALUE!</v>
      </c>
      <c r="G2845" t="e" cm="1">
        <f t="array" aca="1" ref="G2845" ca="1">_FV(Tabela2[[#This Row],[Cidade]],"Latitude")</f>
        <v>#NAME?</v>
      </c>
      <c r="H2845" t="e" cm="1">
        <f t="array" aca="1" ref="H2845" ca="1">_FV(Tabela2[[#This Row],[Cidade]],"Longitude")</f>
        <v>#NAME?</v>
      </c>
    </row>
    <row r="2846" spans="1:8" x14ac:dyDescent="0.25">
      <c r="A2846" t="s">
        <v>84</v>
      </c>
      <c r="B2846" t="s">
        <v>1567</v>
      </c>
      <c r="C2846" t="str">
        <f>Tabela2[[#This Row],[Localidade]]&amp;"/"&amp;Tabela2[[#This Row],[Estado]]</f>
        <v>Ouro Velho/PB</v>
      </c>
      <c r="D2846">
        <v>58560000</v>
      </c>
      <c r="E2846">
        <v>58569999</v>
      </c>
      <c r="F2846" t="e" vm="2666">
        <v>#VALUE!</v>
      </c>
      <c r="G2846" t="e" cm="1">
        <f t="array" aca="1" ref="G2846" ca="1">_FV(Tabela2[[#This Row],[Cidade]],"Latitude")</f>
        <v>#NAME?</v>
      </c>
      <c r="H2846" t="e" cm="1">
        <f t="array" aca="1" ref="H2846" ca="1">_FV(Tabela2[[#This Row],[Cidade]],"Longitude")</f>
        <v>#NAME?</v>
      </c>
    </row>
    <row r="2847" spans="1:8" x14ac:dyDescent="0.25">
      <c r="A2847" t="s">
        <v>84</v>
      </c>
      <c r="B2847" t="s">
        <v>1568</v>
      </c>
      <c r="C2847" t="str">
        <f>Tabela2[[#This Row],[Localidade]]&amp;"/"&amp;Tabela2[[#This Row],[Estado]]</f>
        <v>Parari/PB</v>
      </c>
      <c r="D2847">
        <v>58575000</v>
      </c>
      <c r="E2847">
        <v>58579999</v>
      </c>
      <c r="F2847" t="e" vm="2667">
        <v>#VALUE!</v>
      </c>
      <c r="G2847" t="e" cm="1">
        <f t="array" aca="1" ref="G2847" ca="1">_FV(Tabela2[[#This Row],[Cidade]],"Latitude")</f>
        <v>#NAME?</v>
      </c>
      <c r="H2847" t="e" cm="1">
        <f t="array" aca="1" ref="H2847" ca="1">_FV(Tabela2[[#This Row],[Cidade]],"Longitude")</f>
        <v>#NAME?</v>
      </c>
    </row>
    <row r="2848" spans="1:8" x14ac:dyDescent="0.25">
      <c r="A2848" t="s">
        <v>84</v>
      </c>
      <c r="B2848" t="s">
        <v>1569</v>
      </c>
      <c r="C2848" t="str">
        <f>Tabela2[[#This Row],[Localidade]]&amp;"/"&amp;Tabela2[[#This Row],[Estado]]</f>
        <v>Passagem/PB</v>
      </c>
      <c r="D2848">
        <v>58734000</v>
      </c>
      <c r="E2848">
        <v>58734999</v>
      </c>
      <c r="F2848" t="e" vm="2668">
        <v>#VALUE!</v>
      </c>
      <c r="G2848" t="e" cm="1">
        <f t="array" aca="1" ref="G2848" ca="1">_FV(Tabela2[[#This Row],[Cidade]],"Latitude")</f>
        <v>#NAME?</v>
      </c>
      <c r="H2848" t="e" cm="1">
        <f t="array" aca="1" ref="H2848" ca="1">_FV(Tabela2[[#This Row],[Cidade]],"Longitude")</f>
        <v>#NAME?</v>
      </c>
    </row>
    <row r="2849" spans="1:8" x14ac:dyDescent="0.25">
      <c r="A2849" t="s">
        <v>84</v>
      </c>
      <c r="B2849" t="s">
        <v>1570</v>
      </c>
      <c r="C2849" t="str">
        <f>Tabela2[[#This Row],[Localidade]]&amp;"/"&amp;Tabela2[[#This Row],[Estado]]</f>
        <v>Patos/PB</v>
      </c>
      <c r="D2849">
        <v>58700001</v>
      </c>
      <c r="E2849">
        <v>58709999</v>
      </c>
      <c r="F2849" t="e" vm="2669">
        <v>#VALUE!</v>
      </c>
      <c r="G2849" t="e" cm="1">
        <f t="array" aca="1" ref="G2849" ca="1">_FV(Tabela2[[#This Row],[Cidade]],"Latitude")</f>
        <v>#NAME?</v>
      </c>
      <c r="H2849" t="e" cm="1">
        <f t="array" aca="1" ref="H2849" ca="1">_FV(Tabela2[[#This Row],[Cidade]],"Longitude")</f>
        <v>#NAME?</v>
      </c>
    </row>
    <row r="2850" spans="1:8" x14ac:dyDescent="0.25">
      <c r="A2850" t="s">
        <v>84</v>
      </c>
      <c r="B2850" t="s">
        <v>1570</v>
      </c>
      <c r="C2850" t="str">
        <f>Tabela2[[#This Row],[Localidade]]&amp;"/"&amp;Tabela2[[#This Row],[Estado]]</f>
        <v>Patos/PB</v>
      </c>
      <c r="D2850">
        <v>58700001</v>
      </c>
      <c r="E2850">
        <v>58708999</v>
      </c>
      <c r="F2850" t="e" vm="2669">
        <v>#VALUE!</v>
      </c>
      <c r="G2850" t="e" cm="1">
        <f t="array" aca="1" ref="G2850" ca="1">_FV(Tabela2[[#This Row],[Cidade]],"Latitude")</f>
        <v>#NAME?</v>
      </c>
      <c r="H2850" t="e" cm="1">
        <f t="array" aca="1" ref="H2850" ca="1">_FV(Tabela2[[#This Row],[Cidade]],"Longitude")</f>
        <v>#NAME?</v>
      </c>
    </row>
    <row r="2851" spans="1:8" x14ac:dyDescent="0.25">
      <c r="A2851" t="s">
        <v>84</v>
      </c>
      <c r="B2851" t="s">
        <v>1571</v>
      </c>
      <c r="C2851" t="str">
        <f>Tabela2[[#This Row],[Localidade]]&amp;"/"&amp;Tabela2[[#This Row],[Estado]]</f>
        <v>Paulista/PB</v>
      </c>
      <c r="D2851">
        <v>58860000</v>
      </c>
      <c r="E2851">
        <v>58864999</v>
      </c>
      <c r="F2851" t="e" vm="2670">
        <v>#VALUE!</v>
      </c>
      <c r="G2851" t="e" cm="1">
        <f t="array" aca="1" ref="G2851" ca="1">_FV(Tabela2[[#This Row],[Cidade]],"Latitude")</f>
        <v>#NAME?</v>
      </c>
      <c r="H2851" t="e" cm="1">
        <f t="array" aca="1" ref="H2851" ca="1">_FV(Tabela2[[#This Row],[Cidade]],"Longitude")</f>
        <v>#NAME?</v>
      </c>
    </row>
    <row r="2852" spans="1:8" x14ac:dyDescent="0.25">
      <c r="A2852" t="s">
        <v>84</v>
      </c>
      <c r="B2852" t="s">
        <v>550</v>
      </c>
      <c r="C2852" t="str">
        <f>Tabela2[[#This Row],[Localidade]]&amp;"/"&amp;Tabela2[[#This Row],[Estado]]</f>
        <v>Pedra Branca/PB</v>
      </c>
      <c r="D2852">
        <v>58790000</v>
      </c>
      <c r="E2852">
        <v>58794999</v>
      </c>
      <c r="F2852" t="e" vm="2671">
        <v>#VALUE!</v>
      </c>
      <c r="G2852" t="e" cm="1">
        <f t="array" aca="1" ref="G2852" ca="1">_FV(Tabela2[[#This Row],[Cidade]],"Latitude")</f>
        <v>#NAME?</v>
      </c>
      <c r="H2852" t="e" cm="1">
        <f t="array" aca="1" ref="H2852" ca="1">_FV(Tabela2[[#This Row],[Cidade]],"Longitude")</f>
        <v>#NAME?</v>
      </c>
    </row>
    <row r="2853" spans="1:8" x14ac:dyDescent="0.25">
      <c r="A2853" t="s">
        <v>84</v>
      </c>
      <c r="B2853" t="s">
        <v>1572</v>
      </c>
      <c r="C2853" t="str">
        <f>Tabela2[[#This Row],[Localidade]]&amp;"/"&amp;Tabela2[[#This Row],[Estado]]</f>
        <v>Pedra Lavrada/PB</v>
      </c>
      <c r="D2853">
        <v>58180000</v>
      </c>
      <c r="E2853">
        <v>58183999</v>
      </c>
      <c r="F2853" t="e" vm="2672">
        <v>#VALUE!</v>
      </c>
      <c r="G2853" t="e" cm="1">
        <f t="array" aca="1" ref="G2853" ca="1">_FV(Tabela2[[#This Row],[Cidade]],"Latitude")</f>
        <v>#NAME?</v>
      </c>
      <c r="H2853" t="e" cm="1">
        <f t="array" aca="1" ref="H2853" ca="1">_FV(Tabela2[[#This Row],[Cidade]],"Longitude")</f>
        <v>#NAME?</v>
      </c>
    </row>
    <row r="2854" spans="1:8" x14ac:dyDescent="0.25">
      <c r="A2854" t="s">
        <v>84</v>
      </c>
      <c r="B2854" t="s">
        <v>1573</v>
      </c>
      <c r="C2854" t="str">
        <f>Tabela2[[#This Row],[Localidade]]&amp;"/"&amp;Tabela2[[#This Row],[Estado]]</f>
        <v>Pedras de Fogo/PB</v>
      </c>
      <c r="D2854">
        <v>58328000</v>
      </c>
      <c r="E2854">
        <v>58329999</v>
      </c>
      <c r="F2854" t="e" vm="2673">
        <v>#VALUE!</v>
      </c>
      <c r="G2854" t="e" cm="1">
        <f t="array" aca="1" ref="G2854" ca="1">_FV(Tabela2[[#This Row],[Cidade]],"Latitude")</f>
        <v>#NAME?</v>
      </c>
      <c r="H2854" t="e" cm="1">
        <f t="array" aca="1" ref="H2854" ca="1">_FV(Tabela2[[#This Row],[Cidade]],"Longitude")</f>
        <v>#NAME?</v>
      </c>
    </row>
    <row r="2855" spans="1:8" x14ac:dyDescent="0.25">
      <c r="A2855" t="s">
        <v>84</v>
      </c>
      <c r="B2855" t="s">
        <v>3754</v>
      </c>
      <c r="C2855" t="str">
        <f>Tabela2[[#This Row],[Localidade]]&amp;"/"&amp;Tabela2[[#This Row],[Estado]]</f>
        <v>Pedro Regis/PB</v>
      </c>
      <c r="D2855">
        <v>58273000</v>
      </c>
      <c r="E2855">
        <v>58274999</v>
      </c>
      <c r="F2855" t="e" vm="2674">
        <v>#VALUE!</v>
      </c>
      <c r="G2855" t="e" cm="1">
        <f t="array" aca="1" ref="G2855" ca="1">_FV(Tabela2[[#This Row],[Cidade]],"Latitude")</f>
        <v>#NAME?</v>
      </c>
      <c r="H2855" t="e" cm="1">
        <f t="array" aca="1" ref="H2855" ca="1">_FV(Tabela2[[#This Row],[Cidade]],"Longitude")</f>
        <v>#NAME?</v>
      </c>
    </row>
    <row r="2856" spans="1:8" x14ac:dyDescent="0.25">
      <c r="A2856" t="s">
        <v>84</v>
      </c>
      <c r="B2856" t="s">
        <v>5036</v>
      </c>
      <c r="C2856" t="str">
        <f>Tabela2[[#This Row],[Localidade]]&amp;"/"&amp;Tabela2[[#This Row],[Estado]]</f>
        <v>Pianco/PB</v>
      </c>
      <c r="D2856">
        <v>58765000</v>
      </c>
      <c r="E2856">
        <v>58769999</v>
      </c>
      <c r="F2856" t="e" vm="2675">
        <v>#VALUE!</v>
      </c>
      <c r="G2856" t="e" cm="1">
        <f t="array" aca="1" ref="G2856" ca="1">_FV(Tabela2[[#This Row],[Cidade]],"Latitude")</f>
        <v>#NAME?</v>
      </c>
      <c r="H2856" t="e" cm="1">
        <f t="array" aca="1" ref="H2856" ca="1">_FV(Tabela2[[#This Row],[Cidade]],"Longitude")</f>
        <v>#NAME?</v>
      </c>
    </row>
    <row r="2857" spans="1:8" x14ac:dyDescent="0.25">
      <c r="A2857" t="s">
        <v>84</v>
      </c>
      <c r="B2857" t="s">
        <v>3955</v>
      </c>
      <c r="C2857" t="str">
        <f>Tabela2[[#This Row],[Localidade]]&amp;"/"&amp;Tabela2[[#This Row],[Estado]]</f>
        <v>Picui/PB</v>
      </c>
      <c r="D2857">
        <v>58187000</v>
      </c>
      <c r="E2857">
        <v>58187999</v>
      </c>
      <c r="F2857" t="e" vm="2676">
        <v>#VALUE!</v>
      </c>
      <c r="G2857" t="e" cm="1">
        <f t="array" aca="1" ref="G2857" ca="1">_FV(Tabela2[[#This Row],[Cidade]],"Latitude")</f>
        <v>#NAME?</v>
      </c>
      <c r="H2857" t="e" cm="1">
        <f t="array" aca="1" ref="H2857" ca="1">_FV(Tabela2[[#This Row],[Cidade]],"Longitude")</f>
        <v>#NAME?</v>
      </c>
    </row>
    <row r="2858" spans="1:8" x14ac:dyDescent="0.25">
      <c r="A2858" t="s">
        <v>84</v>
      </c>
      <c r="B2858" t="s">
        <v>169</v>
      </c>
      <c r="C2858" t="str">
        <f>Tabela2[[#This Row],[Localidade]]&amp;"/"&amp;Tabela2[[#This Row],[Estado]]</f>
        <v>Pilar/PB</v>
      </c>
      <c r="D2858">
        <v>58338000</v>
      </c>
      <c r="E2858">
        <v>58338999</v>
      </c>
      <c r="F2858" t="e" vm="2677">
        <v>#VALUE!</v>
      </c>
      <c r="G2858" t="e" cm="1">
        <f t="array" aca="1" ref="G2858" ca="1">_FV(Tabela2[[#This Row],[Cidade]],"Latitude")</f>
        <v>#NAME?</v>
      </c>
      <c r="H2858" t="e" cm="1">
        <f t="array" aca="1" ref="H2858" ca="1">_FV(Tabela2[[#This Row],[Cidade]],"Longitude")</f>
        <v>#NAME?</v>
      </c>
    </row>
    <row r="2859" spans="1:8" x14ac:dyDescent="0.25">
      <c r="A2859" t="s">
        <v>84</v>
      </c>
      <c r="B2859" t="s">
        <v>5270</v>
      </c>
      <c r="C2859" t="str">
        <f>Tabela2[[#This Row],[Localidade]]&amp;"/"&amp;Tabela2[[#This Row],[Estado]]</f>
        <v>Piloes/PB</v>
      </c>
      <c r="D2859">
        <v>58393000</v>
      </c>
      <c r="E2859">
        <v>58393999</v>
      </c>
      <c r="F2859" t="e" vm="2678">
        <v>#VALUE!</v>
      </c>
      <c r="G2859" t="e" cm="1">
        <f t="array" aca="1" ref="G2859" ca="1">_FV(Tabela2[[#This Row],[Cidade]],"Latitude")</f>
        <v>#NAME?</v>
      </c>
      <c r="H2859" t="e" cm="1">
        <f t="array" aca="1" ref="H2859" ca="1">_FV(Tabela2[[#This Row],[Cidade]],"Longitude")</f>
        <v>#NAME?</v>
      </c>
    </row>
    <row r="2860" spans="1:8" x14ac:dyDescent="0.25">
      <c r="A2860" t="s">
        <v>84</v>
      </c>
      <c r="B2860" t="s">
        <v>5271</v>
      </c>
      <c r="C2860" t="str">
        <f>Tabela2[[#This Row],[Localidade]]&amp;"/"&amp;Tabela2[[#This Row],[Estado]]</f>
        <v>Piloezinhos/PB</v>
      </c>
      <c r="D2860">
        <v>58210000</v>
      </c>
      <c r="E2860">
        <v>58212999</v>
      </c>
      <c r="F2860" t="e" vm="2679">
        <v>#VALUE!</v>
      </c>
      <c r="G2860" t="e" cm="1">
        <f t="array" aca="1" ref="G2860" ca="1">_FV(Tabela2[[#This Row],[Cidade]],"Latitude")</f>
        <v>#NAME?</v>
      </c>
      <c r="H2860" t="e" cm="1">
        <f t="array" aca="1" ref="H2860" ca="1">_FV(Tabela2[[#This Row],[Cidade]],"Longitude")</f>
        <v>#NAME?</v>
      </c>
    </row>
    <row r="2861" spans="1:8" x14ac:dyDescent="0.25">
      <c r="A2861" t="s">
        <v>84</v>
      </c>
      <c r="B2861" t="s">
        <v>1574</v>
      </c>
      <c r="C2861" t="str">
        <f>Tabela2[[#This Row],[Localidade]]&amp;"/"&amp;Tabela2[[#This Row],[Estado]]</f>
        <v>Pirpirituba/PB</v>
      </c>
      <c r="D2861">
        <v>58213000</v>
      </c>
      <c r="E2861">
        <v>58219999</v>
      </c>
      <c r="F2861" t="e" vm="2680">
        <v>#VALUE!</v>
      </c>
      <c r="G2861" t="e" cm="1">
        <f t="array" aca="1" ref="G2861" ca="1">_FV(Tabela2[[#This Row],[Cidade]],"Latitude")</f>
        <v>#NAME?</v>
      </c>
      <c r="H2861" t="e" cm="1">
        <f t="array" aca="1" ref="H2861" ca="1">_FV(Tabela2[[#This Row],[Cidade]],"Longitude")</f>
        <v>#NAME?</v>
      </c>
    </row>
    <row r="2862" spans="1:8" x14ac:dyDescent="0.25">
      <c r="A2862" t="s">
        <v>84</v>
      </c>
      <c r="B2862" t="s">
        <v>1575</v>
      </c>
      <c r="C2862" t="str">
        <f>Tabela2[[#This Row],[Localidade]]&amp;"/"&amp;Tabela2[[#This Row],[Estado]]</f>
        <v>Pitimbu/PB</v>
      </c>
      <c r="D2862">
        <v>58324000</v>
      </c>
      <c r="E2862">
        <v>58325999</v>
      </c>
      <c r="F2862" t="e" vm="2681">
        <v>#VALUE!</v>
      </c>
      <c r="G2862" t="e" cm="1">
        <f t="array" aca="1" ref="G2862" ca="1">_FV(Tabela2[[#This Row],[Cidade]],"Latitude")</f>
        <v>#NAME?</v>
      </c>
      <c r="H2862" t="e" cm="1">
        <f t="array" aca="1" ref="H2862" ca="1">_FV(Tabela2[[#This Row],[Cidade]],"Longitude")</f>
        <v>#NAME?</v>
      </c>
    </row>
    <row r="2863" spans="1:8" x14ac:dyDescent="0.25">
      <c r="A2863" t="s">
        <v>84</v>
      </c>
      <c r="B2863" t="s">
        <v>1576</v>
      </c>
      <c r="C2863" t="str">
        <f>Tabela2[[#This Row],[Localidade]]&amp;"/"&amp;Tabela2[[#This Row],[Estado]]</f>
        <v>Pocinhos/PB</v>
      </c>
      <c r="D2863">
        <v>58150000</v>
      </c>
      <c r="E2863">
        <v>58154999</v>
      </c>
      <c r="F2863" t="e" vm="2682">
        <v>#VALUE!</v>
      </c>
      <c r="G2863" t="e" cm="1">
        <f t="array" aca="1" ref="G2863" ca="1">_FV(Tabela2[[#This Row],[Cidade]],"Latitude")</f>
        <v>#NAME?</v>
      </c>
      <c r="H2863" t="e" cm="1">
        <f t="array" aca="1" ref="H2863" ca="1">_FV(Tabela2[[#This Row],[Cidade]],"Longitude")</f>
        <v>#NAME?</v>
      </c>
    </row>
    <row r="2864" spans="1:8" x14ac:dyDescent="0.25">
      <c r="A2864" t="s">
        <v>84</v>
      </c>
      <c r="B2864" t="s">
        <v>3572</v>
      </c>
      <c r="C2864" t="str">
        <f>Tabela2[[#This Row],[Localidade]]&amp;"/"&amp;Tabela2[[#This Row],[Estado]]</f>
        <v>Poco Dantas/PB</v>
      </c>
      <c r="D2864">
        <v>58933000</v>
      </c>
      <c r="E2864">
        <v>58934999</v>
      </c>
      <c r="F2864" t="e" vm="2683">
        <v>#VALUE!</v>
      </c>
      <c r="G2864" t="e" cm="1">
        <f t="array" aca="1" ref="G2864" ca="1">_FV(Tabela2[[#This Row],[Cidade]],"Latitude")</f>
        <v>#NAME?</v>
      </c>
      <c r="H2864" t="e" cm="1">
        <f t="array" aca="1" ref="H2864" ca="1">_FV(Tabela2[[#This Row],[Cidade]],"Longitude")</f>
        <v>#NAME?</v>
      </c>
    </row>
    <row r="2865" spans="1:8" x14ac:dyDescent="0.25">
      <c r="A2865" t="s">
        <v>84</v>
      </c>
      <c r="B2865" t="s">
        <v>3755</v>
      </c>
      <c r="C2865" t="str">
        <f>Tabela2[[#This Row],[Localidade]]&amp;"/"&amp;Tabela2[[#This Row],[Estado]]</f>
        <v>Poco de Jose de Moura/PB</v>
      </c>
      <c r="D2865">
        <v>58908000</v>
      </c>
      <c r="E2865">
        <v>58909999</v>
      </c>
      <c r="F2865" t="e" vm="2684">
        <v>#VALUE!</v>
      </c>
      <c r="G2865" t="e" cm="1">
        <f t="array" aca="1" ref="G2865" ca="1">_FV(Tabela2[[#This Row],[Cidade]],"Latitude")</f>
        <v>#NAME?</v>
      </c>
      <c r="H2865" t="e" cm="1">
        <f t="array" aca="1" ref="H2865" ca="1">_FV(Tabela2[[#This Row],[Cidade]],"Longitude")</f>
        <v>#NAME?</v>
      </c>
    </row>
    <row r="2866" spans="1:8" x14ac:dyDescent="0.25">
      <c r="A2866" t="s">
        <v>84</v>
      </c>
      <c r="B2866" t="s">
        <v>1577</v>
      </c>
      <c r="C2866" t="str">
        <f>Tabela2[[#This Row],[Localidade]]&amp;"/"&amp;Tabela2[[#This Row],[Estado]]</f>
        <v>Pombal/PB</v>
      </c>
      <c r="D2866">
        <v>58840000</v>
      </c>
      <c r="E2866">
        <v>58852999</v>
      </c>
      <c r="F2866" t="e" vm="2685">
        <v>#VALUE!</v>
      </c>
      <c r="G2866" t="e" cm="1">
        <f t="array" aca="1" ref="G2866" ca="1">_FV(Tabela2[[#This Row],[Cidade]],"Latitude")</f>
        <v>#NAME?</v>
      </c>
      <c r="H2866" t="e" cm="1">
        <f t="array" aca="1" ref="H2866" ca="1">_FV(Tabela2[[#This Row],[Cidade]],"Longitude")</f>
        <v>#NAME?</v>
      </c>
    </row>
    <row r="2867" spans="1:8" x14ac:dyDescent="0.25">
      <c r="A2867" t="s">
        <v>84</v>
      </c>
      <c r="B2867" t="s">
        <v>1207</v>
      </c>
      <c r="C2867" t="str">
        <f>Tabela2[[#This Row],[Localidade]]&amp;"/"&amp;Tabela2[[#This Row],[Estado]]</f>
        <v>Prata/PB</v>
      </c>
      <c r="D2867">
        <v>58550000</v>
      </c>
      <c r="E2867">
        <v>58559999</v>
      </c>
      <c r="F2867" t="e" vm="2686">
        <v>#VALUE!</v>
      </c>
      <c r="G2867" t="e" cm="1">
        <f t="array" aca="1" ref="G2867" ca="1">_FV(Tabela2[[#This Row],[Cidade]],"Latitude")</f>
        <v>#NAME?</v>
      </c>
      <c r="H2867" t="e" cm="1">
        <f t="array" aca="1" ref="H2867" ca="1">_FV(Tabela2[[#This Row],[Cidade]],"Longitude")</f>
        <v>#NAME?</v>
      </c>
    </row>
    <row r="2868" spans="1:8" x14ac:dyDescent="0.25">
      <c r="A2868" t="s">
        <v>84</v>
      </c>
      <c r="B2868" t="s">
        <v>1578</v>
      </c>
      <c r="C2868" t="str">
        <f>Tabela2[[#This Row],[Localidade]]&amp;"/"&amp;Tabela2[[#This Row],[Estado]]</f>
        <v>Princesa Isabel/PB</v>
      </c>
      <c r="D2868">
        <v>58755000</v>
      </c>
      <c r="E2868">
        <v>58757999</v>
      </c>
      <c r="F2868" t="e" vm="2687">
        <v>#VALUE!</v>
      </c>
      <c r="G2868" t="e" cm="1">
        <f t="array" aca="1" ref="G2868" ca="1">_FV(Tabela2[[#This Row],[Cidade]],"Latitude")</f>
        <v>#NAME?</v>
      </c>
      <c r="H2868" t="e" cm="1">
        <f t="array" aca="1" ref="H2868" ca="1">_FV(Tabela2[[#This Row],[Cidade]],"Longitude")</f>
        <v>#NAME?</v>
      </c>
    </row>
    <row r="2869" spans="1:8" x14ac:dyDescent="0.25">
      <c r="A2869" t="s">
        <v>84</v>
      </c>
      <c r="B2869" t="s">
        <v>4413</v>
      </c>
      <c r="C2869" t="str">
        <f>Tabela2[[#This Row],[Localidade]]&amp;"/"&amp;Tabela2[[#This Row],[Estado]]</f>
        <v>Puxinana/PB</v>
      </c>
      <c r="D2869">
        <v>58115000</v>
      </c>
      <c r="E2869">
        <v>58116999</v>
      </c>
      <c r="F2869" t="e" vm="2688">
        <v>#VALUE!</v>
      </c>
      <c r="G2869" t="e" cm="1">
        <f t="array" aca="1" ref="G2869" ca="1">_FV(Tabela2[[#This Row],[Cidade]],"Latitude")</f>
        <v>#NAME?</v>
      </c>
      <c r="H2869" t="e" cm="1">
        <f t="array" aca="1" ref="H2869" ca="1">_FV(Tabela2[[#This Row],[Cidade]],"Longitude")</f>
        <v>#NAME?</v>
      </c>
    </row>
    <row r="2870" spans="1:8" x14ac:dyDescent="0.25">
      <c r="A2870" t="s">
        <v>84</v>
      </c>
      <c r="B2870" t="s">
        <v>411</v>
      </c>
      <c r="C2870" t="str">
        <f>Tabela2[[#This Row],[Localidade]]&amp;"/"&amp;Tabela2[[#This Row],[Estado]]</f>
        <v>Queimadas/PB</v>
      </c>
      <c r="D2870">
        <v>58470000</v>
      </c>
      <c r="E2870">
        <v>58479999</v>
      </c>
      <c r="F2870" t="e" vm="2689">
        <v>#VALUE!</v>
      </c>
      <c r="G2870" t="e" cm="1">
        <f t="array" aca="1" ref="G2870" ca="1">_FV(Tabela2[[#This Row],[Cidade]],"Latitude")</f>
        <v>#NAME?</v>
      </c>
      <c r="H2870" t="e" cm="1">
        <f t="array" aca="1" ref="H2870" ca="1">_FV(Tabela2[[#This Row],[Cidade]],"Longitude")</f>
        <v>#NAME?</v>
      </c>
    </row>
    <row r="2871" spans="1:8" x14ac:dyDescent="0.25">
      <c r="A2871" t="s">
        <v>84</v>
      </c>
      <c r="B2871" t="s">
        <v>3220</v>
      </c>
      <c r="C2871" t="str">
        <f>Tabela2[[#This Row],[Localidade]]&amp;"/"&amp;Tabela2[[#This Row],[Estado]]</f>
        <v>Quixaba/PB</v>
      </c>
      <c r="D2871">
        <v>58733000</v>
      </c>
      <c r="E2871">
        <v>58733999</v>
      </c>
      <c r="F2871" t="e" vm="2690">
        <v>#VALUE!</v>
      </c>
      <c r="G2871" t="e" cm="1">
        <f t="array" aca="1" ref="G2871" ca="1">_FV(Tabela2[[#This Row],[Cidade]],"Latitude")</f>
        <v>#NAME?</v>
      </c>
      <c r="H2871" t="e" cm="1">
        <f t="array" aca="1" ref="H2871" ca="1">_FV(Tabela2[[#This Row],[Cidade]],"Longitude")</f>
        <v>#NAME?</v>
      </c>
    </row>
    <row r="2872" spans="1:8" x14ac:dyDescent="0.25">
      <c r="A2872" t="s">
        <v>84</v>
      </c>
      <c r="B2872" t="s">
        <v>3956</v>
      </c>
      <c r="C2872" t="str">
        <f>Tabela2[[#This Row],[Localidade]]&amp;"/"&amp;Tabela2[[#This Row],[Estado]]</f>
        <v>Remigio/PB</v>
      </c>
      <c r="D2872">
        <v>58398000</v>
      </c>
      <c r="E2872">
        <v>58398999</v>
      </c>
      <c r="F2872" t="e" vm="2691">
        <v>#VALUE!</v>
      </c>
      <c r="G2872" t="e" cm="1">
        <f t="array" aca="1" ref="G2872" ca="1">_FV(Tabela2[[#This Row],[Cidade]],"Latitude")</f>
        <v>#NAME?</v>
      </c>
      <c r="H2872" t="e" cm="1">
        <f t="array" aca="1" ref="H2872" ca="1">_FV(Tabela2[[#This Row],[Cidade]],"Longitude")</f>
        <v>#NAME?</v>
      </c>
    </row>
    <row r="2873" spans="1:8" x14ac:dyDescent="0.25">
      <c r="A2873" t="s">
        <v>84</v>
      </c>
      <c r="B2873" t="s">
        <v>4238</v>
      </c>
      <c r="C2873" t="str">
        <f>Tabela2[[#This Row],[Localidade]]&amp;"/"&amp;Tabela2[[#This Row],[Estado]]</f>
        <v>Riachao/PB</v>
      </c>
      <c r="D2873">
        <v>58235000</v>
      </c>
      <c r="E2873">
        <v>58237999</v>
      </c>
      <c r="F2873" t="e" vm="2692">
        <v>#VALUE!</v>
      </c>
      <c r="G2873" t="e" cm="1">
        <f t="array" aca="1" ref="G2873" ca="1">_FV(Tabela2[[#This Row],[Cidade]],"Latitude")</f>
        <v>#NAME?</v>
      </c>
      <c r="H2873" t="e" cm="1">
        <f t="array" aca="1" ref="H2873" ca="1">_FV(Tabela2[[#This Row],[Cidade]],"Longitude")</f>
        <v>#NAME?</v>
      </c>
    </row>
    <row r="2874" spans="1:8" x14ac:dyDescent="0.25">
      <c r="A2874" t="s">
        <v>84</v>
      </c>
      <c r="B2874" t="s">
        <v>4414</v>
      </c>
      <c r="C2874" t="str">
        <f>Tabela2[[#This Row],[Localidade]]&amp;"/"&amp;Tabela2[[#This Row],[Estado]]</f>
        <v>Riachao do Bacamarte/PB</v>
      </c>
      <c r="D2874">
        <v>58382000</v>
      </c>
      <c r="E2874">
        <v>58384999</v>
      </c>
      <c r="F2874" t="e" vm="2693">
        <v>#VALUE!</v>
      </c>
      <c r="G2874" t="e" cm="1">
        <f t="array" aca="1" ref="G2874" ca="1">_FV(Tabela2[[#This Row],[Cidade]],"Latitude")</f>
        <v>#NAME?</v>
      </c>
      <c r="H2874" t="e" cm="1">
        <f t="array" aca="1" ref="H2874" ca="1">_FV(Tabela2[[#This Row],[Cidade]],"Longitude")</f>
        <v>#NAME?</v>
      </c>
    </row>
    <row r="2875" spans="1:8" x14ac:dyDescent="0.25">
      <c r="A2875" t="s">
        <v>84</v>
      </c>
      <c r="B2875" t="s">
        <v>4415</v>
      </c>
      <c r="C2875" t="str">
        <f>Tabela2[[#This Row],[Localidade]]&amp;"/"&amp;Tabela2[[#This Row],[Estado]]</f>
        <v>Riachao do Poco/PB</v>
      </c>
      <c r="D2875">
        <v>58348000</v>
      </c>
      <c r="E2875">
        <v>58349999</v>
      </c>
      <c r="F2875" t="e" vm="2692">
        <v>#VALUE!</v>
      </c>
      <c r="G2875" t="e" cm="1">
        <f t="array" aca="1" ref="G2875" ca="1">_FV(Tabela2[[#This Row],[Cidade]],"Latitude")</f>
        <v>#NAME?</v>
      </c>
      <c r="H2875" t="e" cm="1">
        <f t="array" aca="1" ref="H2875" ca="1">_FV(Tabela2[[#This Row],[Cidade]],"Longitude")</f>
        <v>#NAME?</v>
      </c>
    </row>
    <row r="2876" spans="1:8" x14ac:dyDescent="0.25">
      <c r="A2876" t="s">
        <v>84</v>
      </c>
      <c r="B2876" t="s">
        <v>4768</v>
      </c>
      <c r="C2876" t="str">
        <f>Tabela2[[#This Row],[Localidade]]&amp;"/"&amp;Tabela2[[#This Row],[Estado]]</f>
        <v>Riacho de Santo Antonio/PB</v>
      </c>
      <c r="D2876">
        <v>58465000</v>
      </c>
      <c r="E2876">
        <v>58469999</v>
      </c>
      <c r="F2876" t="e" vm="2694">
        <v>#VALUE!</v>
      </c>
      <c r="G2876" t="e" cm="1">
        <f t="array" aca="1" ref="G2876" ca="1">_FV(Tabela2[[#This Row],[Cidade]],"Latitude")</f>
        <v>#NAME?</v>
      </c>
      <c r="H2876" t="e" cm="1">
        <f t="array" aca="1" ref="H2876" ca="1">_FV(Tabela2[[#This Row],[Cidade]],"Longitude")</f>
        <v>#NAME?</v>
      </c>
    </row>
    <row r="2877" spans="1:8" x14ac:dyDescent="0.25">
      <c r="A2877" t="s">
        <v>84</v>
      </c>
      <c r="B2877" t="s">
        <v>1579</v>
      </c>
      <c r="C2877" t="str">
        <f>Tabela2[[#This Row],[Localidade]]&amp;"/"&amp;Tabela2[[#This Row],[Estado]]</f>
        <v>Riacho dos Cavalos/PB</v>
      </c>
      <c r="D2877">
        <v>58870000</v>
      </c>
      <c r="E2877">
        <v>58879999</v>
      </c>
      <c r="F2877" t="e" vm="2695">
        <v>#VALUE!</v>
      </c>
      <c r="G2877" t="e" cm="1">
        <f t="array" aca="1" ref="G2877" ca="1">_FV(Tabela2[[#This Row],[Cidade]],"Latitude")</f>
        <v>#NAME?</v>
      </c>
      <c r="H2877" t="e" cm="1">
        <f t="array" aca="1" ref="H2877" ca="1">_FV(Tabela2[[#This Row],[Cidade]],"Longitude")</f>
        <v>#NAME?</v>
      </c>
    </row>
    <row r="2878" spans="1:8" x14ac:dyDescent="0.25">
      <c r="A2878" t="s">
        <v>84</v>
      </c>
      <c r="B2878" t="s">
        <v>1580</v>
      </c>
      <c r="C2878" t="str">
        <f>Tabela2[[#This Row],[Localidade]]&amp;"/"&amp;Tabela2[[#This Row],[Estado]]</f>
        <v>Rio Tinto/PB</v>
      </c>
      <c r="D2878">
        <v>58297000</v>
      </c>
      <c r="E2878">
        <v>58299999</v>
      </c>
      <c r="F2878" t="e" vm="2696">
        <v>#VALUE!</v>
      </c>
      <c r="G2878" t="e" cm="1">
        <f t="array" aca="1" ref="G2878" ca="1">_FV(Tabela2[[#This Row],[Cidade]],"Latitude")</f>
        <v>#NAME?</v>
      </c>
      <c r="H2878" t="e" cm="1">
        <f t="array" aca="1" ref="H2878" ca="1">_FV(Tabela2[[#This Row],[Cidade]],"Longitude")</f>
        <v>#NAME?</v>
      </c>
    </row>
    <row r="2879" spans="1:8" x14ac:dyDescent="0.25">
      <c r="A2879" t="s">
        <v>84</v>
      </c>
      <c r="B2879" t="s">
        <v>1581</v>
      </c>
      <c r="C2879" t="str">
        <f>Tabela2[[#This Row],[Localidade]]&amp;"/"&amp;Tabela2[[#This Row],[Estado]]</f>
        <v>Salgadinho/PB</v>
      </c>
      <c r="D2879">
        <v>58650000</v>
      </c>
      <c r="E2879">
        <v>58659999</v>
      </c>
      <c r="F2879" t="e" vm="2697">
        <v>#VALUE!</v>
      </c>
      <c r="G2879" t="e" cm="1">
        <f t="array" aca="1" ref="G2879" ca="1">_FV(Tabela2[[#This Row],[Cidade]],"Latitude")</f>
        <v>#NAME?</v>
      </c>
      <c r="H2879" t="e" cm="1">
        <f t="array" aca="1" ref="H2879" ca="1">_FV(Tabela2[[#This Row],[Cidade]],"Longitude")</f>
        <v>#NAME?</v>
      </c>
    </row>
    <row r="2880" spans="1:8" x14ac:dyDescent="0.25">
      <c r="A2880" t="s">
        <v>84</v>
      </c>
      <c r="B2880" t="s">
        <v>4416</v>
      </c>
      <c r="C2880" t="str">
        <f>Tabela2[[#This Row],[Localidade]]&amp;"/"&amp;Tabela2[[#This Row],[Estado]]</f>
        <v>Salgado de Sao Felix/PB</v>
      </c>
      <c r="D2880">
        <v>58370000</v>
      </c>
      <c r="E2880">
        <v>58373999</v>
      </c>
      <c r="F2880" t="e" vm="2698">
        <v>#VALUE!</v>
      </c>
      <c r="G2880" t="e" cm="1">
        <f t="array" aca="1" ref="G2880" ca="1">_FV(Tabela2[[#This Row],[Cidade]],"Latitude")</f>
        <v>#NAME?</v>
      </c>
      <c r="H2880" t="e" cm="1">
        <f t="array" aca="1" ref="H2880" ca="1">_FV(Tabela2[[#This Row],[Cidade]],"Longitude")</f>
        <v>#NAME?</v>
      </c>
    </row>
    <row r="2881" spans="1:8" x14ac:dyDescent="0.25">
      <c r="A2881" t="s">
        <v>84</v>
      </c>
      <c r="B2881" t="s">
        <v>3957</v>
      </c>
      <c r="C2881" t="str">
        <f>Tabela2[[#This Row],[Localidade]]&amp;"/"&amp;Tabela2[[#This Row],[Estado]]</f>
        <v>Santa Cecilia/PB</v>
      </c>
      <c r="D2881">
        <v>58463000</v>
      </c>
      <c r="E2881">
        <v>58464999</v>
      </c>
      <c r="F2881" t="e" vm="2699">
        <v>#VALUE!</v>
      </c>
      <c r="G2881" t="e" cm="1">
        <f t="array" aca="1" ref="G2881" ca="1">_FV(Tabela2[[#This Row],[Cidade]],"Latitude")</f>
        <v>#NAME?</v>
      </c>
      <c r="H2881" t="e" cm="1">
        <f t="array" aca="1" ref="H2881" ca="1">_FV(Tabela2[[#This Row],[Cidade]],"Longitude")</f>
        <v>#NAME?</v>
      </c>
    </row>
    <row r="2882" spans="1:8" x14ac:dyDescent="0.25">
      <c r="A2882" t="s">
        <v>84</v>
      </c>
      <c r="B2882" t="s">
        <v>1582</v>
      </c>
      <c r="C2882" t="str">
        <f>Tabela2[[#This Row],[Localidade]]&amp;"/"&amp;Tabela2[[#This Row],[Estado]]</f>
        <v>Santa Cruz/PB</v>
      </c>
      <c r="D2882">
        <v>58824000</v>
      </c>
      <c r="E2882">
        <v>58829999</v>
      </c>
      <c r="F2882" t="e" vm="2700">
        <v>#VALUE!</v>
      </c>
      <c r="G2882" t="e" cm="1">
        <f t="array" aca="1" ref="G2882" ca="1">_FV(Tabela2[[#This Row],[Cidade]],"Latitude")</f>
        <v>#NAME?</v>
      </c>
      <c r="H2882" t="e" cm="1">
        <f t="array" aca="1" ref="H2882" ca="1">_FV(Tabela2[[#This Row],[Cidade]],"Longitude")</f>
        <v>#NAME?</v>
      </c>
    </row>
    <row r="2883" spans="1:8" x14ac:dyDescent="0.25">
      <c r="A2883" t="s">
        <v>84</v>
      </c>
      <c r="B2883" t="s">
        <v>801</v>
      </c>
      <c r="C2883" t="str">
        <f>Tabela2[[#This Row],[Localidade]]&amp;"/"&amp;Tabela2[[#This Row],[Estado]]</f>
        <v>Santa Helena/PB</v>
      </c>
      <c r="D2883">
        <v>58925000</v>
      </c>
      <c r="E2883">
        <v>58927999</v>
      </c>
      <c r="F2883" t="e" vm="2701">
        <v>#VALUE!</v>
      </c>
      <c r="G2883" t="e" cm="1">
        <f t="array" aca="1" ref="G2883" ca="1">_FV(Tabela2[[#This Row],[Cidade]],"Latitude")</f>
        <v>#NAME?</v>
      </c>
      <c r="H2883" t="e" cm="1">
        <f t="array" aca="1" ref="H2883" ca="1">_FV(Tabela2[[#This Row],[Cidade]],"Longitude")</f>
        <v>#NAME?</v>
      </c>
    </row>
    <row r="2884" spans="1:8" x14ac:dyDescent="0.25">
      <c r="A2884" t="s">
        <v>84</v>
      </c>
      <c r="B2884" t="s">
        <v>5162</v>
      </c>
      <c r="C2884" t="str">
        <f>Tabela2[[#This Row],[Localidade]]&amp;"/"&amp;Tabela2[[#This Row],[Estado]]</f>
        <v>Santa Ines/PB</v>
      </c>
      <c r="D2884">
        <v>58978000</v>
      </c>
      <c r="E2884">
        <v>58979999</v>
      </c>
      <c r="F2884" t="e" vm="2702">
        <v>#VALUE!</v>
      </c>
      <c r="G2884" t="e" cm="1">
        <f t="array" aca="1" ref="G2884" ca="1">_FV(Tabela2[[#This Row],[Cidade]],"Latitude")</f>
        <v>#NAME?</v>
      </c>
      <c r="H2884" t="e" cm="1">
        <f t="array" aca="1" ref="H2884" ca="1">_FV(Tabela2[[#This Row],[Cidade]],"Longitude")</f>
        <v>#NAME?</v>
      </c>
    </row>
    <row r="2885" spans="1:8" x14ac:dyDescent="0.25">
      <c r="A2885" t="s">
        <v>84</v>
      </c>
      <c r="B2885" t="s">
        <v>426</v>
      </c>
      <c r="C2885" t="str">
        <f>Tabela2[[#This Row],[Localidade]]&amp;"/"&amp;Tabela2[[#This Row],[Estado]]</f>
        <v>Santa Luzia/PB</v>
      </c>
      <c r="D2885">
        <v>58600000</v>
      </c>
      <c r="E2885">
        <v>58609999</v>
      </c>
      <c r="F2885" t="e" vm="2703">
        <v>#VALUE!</v>
      </c>
      <c r="G2885" t="e" cm="1">
        <f t="array" aca="1" ref="G2885" ca="1">_FV(Tabela2[[#This Row],[Cidade]],"Latitude")</f>
        <v>#NAME?</v>
      </c>
      <c r="H2885" t="e" cm="1">
        <f t="array" aca="1" ref="H2885" ca="1">_FV(Tabela2[[#This Row],[Cidade]],"Longitude")</f>
        <v>#NAME?</v>
      </c>
    </row>
    <row r="2886" spans="1:8" x14ac:dyDescent="0.25">
      <c r="A2886" t="s">
        <v>84</v>
      </c>
      <c r="B2886" t="s">
        <v>802</v>
      </c>
      <c r="C2886" t="str">
        <f>Tabela2[[#This Row],[Localidade]]&amp;"/"&amp;Tabela2[[#This Row],[Estado]]</f>
        <v>Santa Rita/PB</v>
      </c>
      <c r="D2886">
        <v>58300001</v>
      </c>
      <c r="E2886">
        <v>58304999</v>
      </c>
      <c r="F2886" t="e" vm="2704">
        <v>#VALUE!</v>
      </c>
      <c r="G2886" t="e" cm="1">
        <f t="array" aca="1" ref="G2886" ca="1">_FV(Tabela2[[#This Row],[Cidade]],"Latitude")</f>
        <v>#NAME?</v>
      </c>
      <c r="H2886" t="e" cm="1">
        <f t="array" aca="1" ref="H2886" ca="1">_FV(Tabela2[[#This Row],[Cidade]],"Longitude")</f>
        <v>#NAME?</v>
      </c>
    </row>
    <row r="2887" spans="1:8" x14ac:dyDescent="0.25">
      <c r="A2887" t="s">
        <v>84</v>
      </c>
      <c r="B2887" t="s">
        <v>802</v>
      </c>
      <c r="C2887" t="str">
        <f>Tabela2[[#This Row],[Localidade]]&amp;"/"&amp;Tabela2[[#This Row],[Estado]]</f>
        <v>Santa Rita/PB</v>
      </c>
      <c r="D2887">
        <v>58300001</v>
      </c>
      <c r="E2887">
        <v>58303999</v>
      </c>
      <c r="F2887" t="e" vm="2704">
        <v>#VALUE!</v>
      </c>
      <c r="G2887" t="e" cm="1">
        <f t="array" aca="1" ref="G2887" ca="1">_FV(Tabela2[[#This Row],[Cidade]],"Latitude")</f>
        <v>#NAME?</v>
      </c>
      <c r="H2887" t="e" cm="1">
        <f t="array" aca="1" ref="H2887" ca="1">_FV(Tabela2[[#This Row],[Cidade]],"Longitude")</f>
        <v>#NAME?</v>
      </c>
    </row>
    <row r="2888" spans="1:8" x14ac:dyDescent="0.25">
      <c r="A2888" t="s">
        <v>84</v>
      </c>
      <c r="B2888" t="s">
        <v>427</v>
      </c>
      <c r="C2888" t="str">
        <f>Tabela2[[#This Row],[Localidade]]&amp;"/"&amp;Tabela2[[#This Row],[Estado]]</f>
        <v>Santa Teresinha/PB</v>
      </c>
      <c r="D2888">
        <v>58720000</v>
      </c>
      <c r="E2888">
        <v>58722999</v>
      </c>
      <c r="F2888" t="e" vm="2705">
        <v>#VALUE!</v>
      </c>
      <c r="G2888" t="e" cm="1">
        <f t="array" aca="1" ref="G2888" ca="1">_FV(Tabela2[[#This Row],[Cidade]],"Latitude")</f>
        <v>#NAME?</v>
      </c>
      <c r="H2888" t="e" cm="1">
        <f t="array" aca="1" ref="H2888" ca="1">_FV(Tabela2[[#This Row],[Cidade]],"Longitude")</f>
        <v>#NAME?</v>
      </c>
    </row>
    <row r="2889" spans="1:8" x14ac:dyDescent="0.25">
      <c r="A2889" t="s">
        <v>84</v>
      </c>
      <c r="B2889" t="s">
        <v>1583</v>
      </c>
      <c r="C2889" t="str">
        <f>Tabela2[[#This Row],[Localidade]]&amp;"/"&amp;Tabela2[[#This Row],[Estado]]</f>
        <v>Santana de Mangueira/PB</v>
      </c>
      <c r="D2889">
        <v>58985000</v>
      </c>
      <c r="E2889">
        <v>58989999</v>
      </c>
      <c r="F2889" t="e" vm="2706">
        <v>#VALUE!</v>
      </c>
      <c r="G2889" t="e" cm="1">
        <f t="array" aca="1" ref="G2889" ca="1">_FV(Tabela2[[#This Row],[Cidade]],"Latitude")</f>
        <v>#NAME?</v>
      </c>
      <c r="H2889" t="e" cm="1">
        <f t="array" aca="1" ref="H2889" ca="1">_FV(Tabela2[[#This Row],[Cidade]],"Longitude")</f>
        <v>#NAME?</v>
      </c>
    </row>
    <row r="2890" spans="1:8" x14ac:dyDescent="0.25">
      <c r="A2890" t="s">
        <v>84</v>
      </c>
      <c r="B2890" t="s">
        <v>1584</v>
      </c>
      <c r="C2890" t="str">
        <f>Tabela2[[#This Row],[Localidade]]&amp;"/"&amp;Tabela2[[#This Row],[Estado]]</f>
        <v>Santana dos Garrotes/PB</v>
      </c>
      <c r="D2890">
        <v>58795000</v>
      </c>
      <c r="E2890">
        <v>58797999</v>
      </c>
      <c r="F2890" t="e" vm="2707">
        <v>#VALUE!</v>
      </c>
      <c r="G2890" t="e" cm="1">
        <f t="array" aca="1" ref="G2890" ca="1">_FV(Tabela2[[#This Row],[Cidade]],"Latitude")</f>
        <v>#NAME?</v>
      </c>
      <c r="H2890" t="e" cm="1">
        <f t="array" aca="1" ref="H2890" ca="1">_FV(Tabela2[[#This Row],[Cidade]],"Longitude")</f>
        <v>#NAME?</v>
      </c>
    </row>
    <row r="2891" spans="1:8" x14ac:dyDescent="0.25">
      <c r="A2891" t="s">
        <v>84</v>
      </c>
      <c r="B2891" t="s">
        <v>3756</v>
      </c>
      <c r="C2891" t="str">
        <f>Tabela2[[#This Row],[Localidade]]&amp;"/"&amp;Tabela2[[#This Row],[Estado]]</f>
        <v>Santo Andre/PB</v>
      </c>
      <c r="D2891">
        <v>58675000</v>
      </c>
      <c r="E2891">
        <v>58679999</v>
      </c>
      <c r="F2891" t="e" vm="2708">
        <v>#VALUE!</v>
      </c>
      <c r="G2891" t="e" cm="1">
        <f t="array" aca="1" ref="G2891" ca="1">_FV(Tabela2[[#This Row],[Cidade]],"Latitude")</f>
        <v>#NAME?</v>
      </c>
      <c r="H2891" t="e" cm="1">
        <f t="array" aca="1" ref="H2891" ca="1">_FV(Tabela2[[#This Row],[Cidade]],"Longitude")</f>
        <v>#NAME?</v>
      </c>
    </row>
    <row r="2892" spans="1:8" x14ac:dyDescent="0.25">
      <c r="A2892" t="s">
        <v>84</v>
      </c>
      <c r="B2892" t="s">
        <v>4417</v>
      </c>
      <c r="C2892" t="str">
        <f>Tabela2[[#This Row],[Localidade]]&amp;"/"&amp;Tabela2[[#This Row],[Estado]]</f>
        <v>Sao Bentinho/PB</v>
      </c>
      <c r="D2892">
        <v>58857000</v>
      </c>
      <c r="E2892">
        <v>58859999</v>
      </c>
      <c r="F2892" t="e" vm="2709">
        <v>#VALUE!</v>
      </c>
      <c r="G2892" t="e" cm="1">
        <f t="array" aca="1" ref="G2892" ca="1">_FV(Tabela2[[#This Row],[Cidade]],"Latitude")</f>
        <v>#NAME?</v>
      </c>
      <c r="H2892" t="e" cm="1">
        <f t="array" aca="1" ref="H2892" ca="1">_FV(Tabela2[[#This Row],[Cidade]],"Longitude")</f>
        <v>#NAME?</v>
      </c>
    </row>
    <row r="2893" spans="1:8" x14ac:dyDescent="0.25">
      <c r="A2893" t="s">
        <v>84</v>
      </c>
      <c r="B2893" t="s">
        <v>4244</v>
      </c>
      <c r="C2893" t="str">
        <f>Tabela2[[#This Row],[Localidade]]&amp;"/"&amp;Tabela2[[#This Row],[Estado]]</f>
        <v>Sao Bento/PB</v>
      </c>
      <c r="D2893">
        <v>58865000</v>
      </c>
      <c r="E2893">
        <v>58869999</v>
      </c>
      <c r="F2893" t="e" vm="2710">
        <v>#VALUE!</v>
      </c>
      <c r="G2893" t="e" cm="1">
        <f t="array" aca="1" ref="G2893" ca="1">_FV(Tabela2[[#This Row],[Cidade]],"Latitude")</f>
        <v>#NAME?</v>
      </c>
      <c r="H2893" t="e" cm="1">
        <f t="array" aca="1" ref="H2893" ca="1">_FV(Tabela2[[#This Row],[Cidade]],"Longitude")</f>
        <v>#NAME?</v>
      </c>
    </row>
    <row r="2894" spans="1:8" x14ac:dyDescent="0.25">
      <c r="A2894" t="s">
        <v>84</v>
      </c>
      <c r="B2894" t="s">
        <v>4167</v>
      </c>
      <c r="C2894" t="str">
        <f>Tabela2[[#This Row],[Localidade]]&amp;"/"&amp;Tabela2[[#This Row],[Estado]]</f>
        <v>Sao Domingos/PB</v>
      </c>
      <c r="D2894">
        <v>58853000</v>
      </c>
      <c r="E2894">
        <v>58854999</v>
      </c>
      <c r="F2894" t="e" vm="2711">
        <v>#VALUE!</v>
      </c>
      <c r="G2894" t="e" cm="1">
        <f t="array" aca="1" ref="G2894" ca="1">_FV(Tabela2[[#This Row],[Cidade]],"Latitude")</f>
        <v>#NAME?</v>
      </c>
      <c r="H2894" t="e" cm="1">
        <f t="array" aca="1" ref="H2894" ca="1">_FV(Tabela2[[#This Row],[Cidade]],"Longitude")</f>
        <v>#NAME?</v>
      </c>
    </row>
    <row r="2895" spans="1:8" x14ac:dyDescent="0.25">
      <c r="A2895" t="s">
        <v>84</v>
      </c>
      <c r="B2895" t="s">
        <v>4418</v>
      </c>
      <c r="C2895" t="str">
        <f>Tabela2[[#This Row],[Localidade]]&amp;"/"&amp;Tabela2[[#This Row],[Estado]]</f>
        <v>Sao Domingos do Cariri/PB</v>
      </c>
      <c r="D2895">
        <v>58485000</v>
      </c>
      <c r="E2895">
        <v>58486999</v>
      </c>
      <c r="F2895" t="e" vm="2711">
        <v>#VALUE!</v>
      </c>
      <c r="G2895" t="e" cm="1">
        <f t="array" aca="1" ref="G2895" ca="1">_FV(Tabela2[[#This Row],[Cidade]],"Latitude")</f>
        <v>#NAME?</v>
      </c>
      <c r="H2895" t="e" cm="1">
        <f t="array" aca="1" ref="H2895" ca="1">_FV(Tabela2[[#This Row],[Cidade]],"Longitude")</f>
        <v>#NAME?</v>
      </c>
    </row>
    <row r="2896" spans="1:8" x14ac:dyDescent="0.25">
      <c r="A2896" t="s">
        <v>84</v>
      </c>
      <c r="B2896" t="s">
        <v>4303</v>
      </c>
      <c r="C2896" t="str">
        <f>Tabela2[[#This Row],[Localidade]]&amp;"/"&amp;Tabela2[[#This Row],[Estado]]</f>
        <v>Sao Francisco/PB</v>
      </c>
      <c r="D2896">
        <v>58818000</v>
      </c>
      <c r="E2896">
        <v>58818999</v>
      </c>
      <c r="F2896" t="e" vm="2712">
        <v>#VALUE!</v>
      </c>
      <c r="G2896" t="e" cm="1">
        <f t="array" aca="1" ref="G2896" ca="1">_FV(Tabela2[[#This Row],[Cidade]],"Latitude")</f>
        <v>#NAME?</v>
      </c>
      <c r="H2896" t="e" cm="1">
        <f t="array" aca="1" ref="H2896" ca="1">_FV(Tabela2[[#This Row],[Cidade]],"Longitude")</f>
        <v>#NAME?</v>
      </c>
    </row>
    <row r="2897" spans="1:8" x14ac:dyDescent="0.25">
      <c r="A2897" t="s">
        <v>84</v>
      </c>
      <c r="B2897" t="s">
        <v>4419</v>
      </c>
      <c r="C2897" t="str">
        <f>Tabela2[[#This Row],[Localidade]]&amp;"/"&amp;Tabela2[[#This Row],[Estado]]</f>
        <v>Sao Joao do Cariri/PB</v>
      </c>
      <c r="D2897">
        <v>58590000</v>
      </c>
      <c r="E2897">
        <v>58594999</v>
      </c>
      <c r="F2897" t="e" vm="2713">
        <v>#VALUE!</v>
      </c>
      <c r="G2897" t="e" cm="1">
        <f t="array" aca="1" ref="G2897" ca="1">_FV(Tabela2[[#This Row],[Cidade]],"Latitude")</f>
        <v>#NAME?</v>
      </c>
      <c r="H2897" t="e" cm="1">
        <f t="array" aca="1" ref="H2897" ca="1">_FV(Tabela2[[#This Row],[Cidade]],"Longitude")</f>
        <v>#NAME?</v>
      </c>
    </row>
    <row r="2898" spans="1:8" x14ac:dyDescent="0.25">
      <c r="A2898" t="s">
        <v>84</v>
      </c>
      <c r="B2898" t="s">
        <v>4420</v>
      </c>
      <c r="C2898" t="str">
        <f>Tabela2[[#This Row],[Localidade]]&amp;"/"&amp;Tabela2[[#This Row],[Estado]]</f>
        <v>Sao Joao do Rio do Peixe/PB</v>
      </c>
      <c r="D2898">
        <v>58910000</v>
      </c>
      <c r="E2898">
        <v>58914999</v>
      </c>
      <c r="F2898" t="e" vm="2714">
        <v>#VALUE!</v>
      </c>
      <c r="G2898" t="e" cm="1">
        <f t="array" aca="1" ref="G2898" ca="1">_FV(Tabela2[[#This Row],[Cidade]],"Latitude")</f>
        <v>#NAME?</v>
      </c>
      <c r="H2898" t="e" cm="1">
        <f t="array" aca="1" ref="H2898" ca="1">_FV(Tabela2[[#This Row],[Cidade]],"Longitude")</f>
        <v>#NAME?</v>
      </c>
    </row>
    <row r="2899" spans="1:8" x14ac:dyDescent="0.25">
      <c r="A2899" t="s">
        <v>84</v>
      </c>
      <c r="B2899" t="s">
        <v>4421</v>
      </c>
      <c r="C2899" t="str">
        <f>Tabela2[[#This Row],[Localidade]]&amp;"/"&amp;Tabela2[[#This Row],[Estado]]</f>
        <v>Sao Joao do Tigre/PB</v>
      </c>
      <c r="D2899">
        <v>58520000</v>
      </c>
      <c r="E2899">
        <v>58529999</v>
      </c>
      <c r="F2899" t="e" vm="2715">
        <v>#VALUE!</v>
      </c>
      <c r="G2899" t="e" cm="1">
        <f t="array" aca="1" ref="G2899" ca="1">_FV(Tabela2[[#This Row],[Cidade]],"Latitude")</f>
        <v>#NAME?</v>
      </c>
      <c r="H2899" t="e" cm="1">
        <f t="array" aca="1" ref="H2899" ca="1">_FV(Tabela2[[#This Row],[Cidade]],"Longitude")</f>
        <v>#NAME?</v>
      </c>
    </row>
    <row r="2900" spans="1:8" x14ac:dyDescent="0.25">
      <c r="A2900" t="s">
        <v>84</v>
      </c>
      <c r="B2900" t="s">
        <v>4422</v>
      </c>
      <c r="C2900" t="str">
        <f>Tabela2[[#This Row],[Localidade]]&amp;"/"&amp;Tabela2[[#This Row],[Estado]]</f>
        <v>Sao Jose da Lagoa Tapada/PB</v>
      </c>
      <c r="D2900">
        <v>58815000</v>
      </c>
      <c r="E2900">
        <v>58816999</v>
      </c>
      <c r="F2900" t="e" vm="2716">
        <v>#VALUE!</v>
      </c>
      <c r="G2900" t="e" cm="1">
        <f t="array" aca="1" ref="G2900" ca="1">_FV(Tabela2[[#This Row],[Cidade]],"Latitude")</f>
        <v>#NAME?</v>
      </c>
      <c r="H2900" t="e" cm="1">
        <f t="array" aca="1" ref="H2900" ca="1">_FV(Tabela2[[#This Row],[Cidade]],"Longitude")</f>
        <v>#NAME?</v>
      </c>
    </row>
    <row r="2901" spans="1:8" x14ac:dyDescent="0.25">
      <c r="A2901" t="s">
        <v>84</v>
      </c>
      <c r="B2901" t="s">
        <v>4423</v>
      </c>
      <c r="C2901" t="str">
        <f>Tabela2[[#This Row],[Localidade]]&amp;"/"&amp;Tabela2[[#This Row],[Estado]]</f>
        <v>Sao Jose de Caiana/PB</v>
      </c>
      <c r="D2901">
        <v>58784000</v>
      </c>
      <c r="E2901">
        <v>58789999</v>
      </c>
      <c r="F2901" t="e" vm="2717">
        <v>#VALUE!</v>
      </c>
      <c r="G2901" t="e" cm="1">
        <f t="array" aca="1" ref="G2901" ca="1">_FV(Tabela2[[#This Row],[Cidade]],"Latitude")</f>
        <v>#NAME?</v>
      </c>
      <c r="H2901" t="e" cm="1">
        <f t="array" aca="1" ref="H2901" ca="1">_FV(Tabela2[[#This Row],[Cidade]],"Longitude")</f>
        <v>#NAME?</v>
      </c>
    </row>
    <row r="2902" spans="1:8" x14ac:dyDescent="0.25">
      <c r="A2902" t="s">
        <v>84</v>
      </c>
      <c r="B2902" t="s">
        <v>4424</v>
      </c>
      <c r="C2902" t="str">
        <f>Tabela2[[#This Row],[Localidade]]&amp;"/"&amp;Tabela2[[#This Row],[Estado]]</f>
        <v>Sao Jose de Espinharas/PB</v>
      </c>
      <c r="D2902">
        <v>58723000</v>
      </c>
      <c r="E2902">
        <v>58724999</v>
      </c>
      <c r="F2902" t="e" vm="2718">
        <v>#VALUE!</v>
      </c>
      <c r="G2902" t="e" cm="1">
        <f t="array" aca="1" ref="G2902" ca="1">_FV(Tabela2[[#This Row],[Cidade]],"Latitude")</f>
        <v>#NAME?</v>
      </c>
      <c r="H2902" t="e" cm="1">
        <f t="array" aca="1" ref="H2902" ca="1">_FV(Tabela2[[#This Row],[Cidade]],"Longitude")</f>
        <v>#NAME?</v>
      </c>
    </row>
    <row r="2903" spans="1:8" x14ac:dyDescent="0.25">
      <c r="A2903" t="s">
        <v>84</v>
      </c>
      <c r="B2903" t="s">
        <v>4425</v>
      </c>
      <c r="C2903" t="str">
        <f>Tabela2[[#This Row],[Localidade]]&amp;"/"&amp;Tabela2[[#This Row],[Estado]]</f>
        <v>Sao Jose de Piranhas/PB</v>
      </c>
      <c r="D2903">
        <v>58940000</v>
      </c>
      <c r="E2903">
        <v>58944999</v>
      </c>
      <c r="F2903" t="e" vm="2719">
        <v>#VALUE!</v>
      </c>
      <c r="G2903" t="e" cm="1">
        <f t="array" aca="1" ref="G2903" ca="1">_FV(Tabela2[[#This Row],[Cidade]],"Latitude")</f>
        <v>#NAME?</v>
      </c>
      <c r="H2903" t="e" cm="1">
        <f t="array" aca="1" ref="H2903" ca="1">_FV(Tabela2[[#This Row],[Cidade]],"Longitude")</f>
        <v>#NAME?</v>
      </c>
    </row>
    <row r="2904" spans="1:8" x14ac:dyDescent="0.25">
      <c r="A2904" t="s">
        <v>84</v>
      </c>
      <c r="B2904" t="s">
        <v>4426</v>
      </c>
      <c r="C2904" t="str">
        <f>Tabela2[[#This Row],[Localidade]]&amp;"/"&amp;Tabela2[[#This Row],[Estado]]</f>
        <v>Sao Jose de Princesa/PB</v>
      </c>
      <c r="D2904">
        <v>58758000</v>
      </c>
      <c r="E2904">
        <v>58759999</v>
      </c>
      <c r="F2904" t="e" vm="2720">
        <v>#VALUE!</v>
      </c>
      <c r="G2904" t="e" cm="1">
        <f t="array" aca="1" ref="G2904" ca="1">_FV(Tabela2[[#This Row],[Cidade]],"Latitude")</f>
        <v>#NAME?</v>
      </c>
      <c r="H2904" t="e" cm="1">
        <f t="array" aca="1" ref="H2904" ca="1">_FV(Tabela2[[#This Row],[Cidade]],"Longitude")</f>
        <v>#NAME?</v>
      </c>
    </row>
    <row r="2905" spans="1:8" x14ac:dyDescent="0.25">
      <c r="A2905" t="s">
        <v>84</v>
      </c>
      <c r="B2905" t="s">
        <v>4427</v>
      </c>
      <c r="C2905" t="str">
        <f>Tabela2[[#This Row],[Localidade]]&amp;"/"&amp;Tabela2[[#This Row],[Estado]]</f>
        <v>Sao Jose do Bonfim/PB</v>
      </c>
      <c r="D2905">
        <v>58725000</v>
      </c>
      <c r="E2905">
        <v>58729999</v>
      </c>
      <c r="F2905" t="e" vm="2721">
        <v>#VALUE!</v>
      </c>
      <c r="G2905" t="e" cm="1">
        <f t="array" aca="1" ref="G2905" ca="1">_FV(Tabela2[[#This Row],[Cidade]],"Latitude")</f>
        <v>#NAME?</v>
      </c>
      <c r="H2905" t="e" cm="1">
        <f t="array" aca="1" ref="H2905" ca="1">_FV(Tabela2[[#This Row],[Cidade]],"Longitude")</f>
        <v>#NAME?</v>
      </c>
    </row>
    <row r="2906" spans="1:8" x14ac:dyDescent="0.25">
      <c r="A2906" t="s">
        <v>84</v>
      </c>
      <c r="B2906" t="s">
        <v>4428</v>
      </c>
      <c r="C2906" t="str">
        <f>Tabela2[[#This Row],[Localidade]]&amp;"/"&amp;Tabela2[[#This Row],[Estado]]</f>
        <v>Sao Jose do Brejo do Cruz/PB</v>
      </c>
      <c r="D2906">
        <v>58893000</v>
      </c>
      <c r="E2906">
        <v>58894999</v>
      </c>
      <c r="F2906" t="e" vm="2722">
        <v>#VALUE!</v>
      </c>
      <c r="G2906" t="e" cm="1">
        <f t="array" aca="1" ref="G2906" ca="1">_FV(Tabela2[[#This Row],[Cidade]],"Latitude")</f>
        <v>#NAME?</v>
      </c>
      <c r="H2906" t="e" cm="1">
        <f t="array" aca="1" ref="H2906" ca="1">_FV(Tabela2[[#This Row],[Cidade]],"Longitude")</f>
        <v>#NAME?</v>
      </c>
    </row>
    <row r="2907" spans="1:8" x14ac:dyDescent="0.25">
      <c r="A2907" t="s">
        <v>84</v>
      </c>
      <c r="B2907" t="s">
        <v>4429</v>
      </c>
      <c r="C2907" t="str">
        <f>Tabela2[[#This Row],[Localidade]]&amp;"/"&amp;Tabela2[[#This Row],[Estado]]</f>
        <v>Sao Jose do Sabugi/PB</v>
      </c>
      <c r="D2907">
        <v>58610000</v>
      </c>
      <c r="E2907">
        <v>58619999</v>
      </c>
      <c r="F2907" t="e" vm="2723">
        <v>#VALUE!</v>
      </c>
      <c r="G2907" t="e" cm="1">
        <f t="array" aca="1" ref="G2907" ca="1">_FV(Tabela2[[#This Row],[Cidade]],"Latitude")</f>
        <v>#NAME?</v>
      </c>
      <c r="H2907" t="e" cm="1">
        <f t="array" aca="1" ref="H2907" ca="1">_FV(Tabela2[[#This Row],[Cidade]],"Longitude")</f>
        <v>#NAME?</v>
      </c>
    </row>
    <row r="2908" spans="1:8" x14ac:dyDescent="0.25">
      <c r="A2908" t="s">
        <v>84</v>
      </c>
      <c r="B2908" t="s">
        <v>4430</v>
      </c>
      <c r="C2908" t="str">
        <f>Tabela2[[#This Row],[Localidade]]&amp;"/"&amp;Tabela2[[#This Row],[Estado]]</f>
        <v>Sao Jose dos Cordeiros/PB</v>
      </c>
      <c r="D2908">
        <v>58570000</v>
      </c>
      <c r="E2908">
        <v>58574999</v>
      </c>
      <c r="F2908" t="e" vm="2724">
        <v>#VALUE!</v>
      </c>
      <c r="G2908" t="e" cm="1">
        <f t="array" aca="1" ref="G2908" ca="1">_FV(Tabela2[[#This Row],[Cidade]],"Latitude")</f>
        <v>#NAME?</v>
      </c>
      <c r="H2908" t="e" cm="1">
        <f t="array" aca="1" ref="H2908" ca="1">_FV(Tabela2[[#This Row],[Cidade]],"Longitude")</f>
        <v>#NAME?</v>
      </c>
    </row>
    <row r="2909" spans="1:8" x14ac:dyDescent="0.25">
      <c r="A2909" t="s">
        <v>84</v>
      </c>
      <c r="B2909" t="s">
        <v>4431</v>
      </c>
      <c r="C2909" t="str">
        <f>Tabela2[[#This Row],[Localidade]]&amp;"/"&amp;Tabela2[[#This Row],[Estado]]</f>
        <v>Sao Jose dos Ramos/PB</v>
      </c>
      <c r="D2909">
        <v>58339000</v>
      </c>
      <c r="E2909">
        <v>58339999</v>
      </c>
      <c r="F2909" t="e" vm="2725">
        <v>#VALUE!</v>
      </c>
      <c r="G2909" t="e" cm="1">
        <f t="array" aca="1" ref="G2909" ca="1">_FV(Tabela2[[#This Row],[Cidade]],"Latitude")</f>
        <v>#NAME?</v>
      </c>
      <c r="H2909" t="e" cm="1">
        <f t="array" aca="1" ref="H2909" ca="1">_FV(Tabela2[[#This Row],[Cidade]],"Longitude")</f>
        <v>#NAME?</v>
      </c>
    </row>
    <row r="2910" spans="1:8" x14ac:dyDescent="0.25">
      <c r="A2910" t="s">
        <v>84</v>
      </c>
      <c r="B2910" t="s">
        <v>4432</v>
      </c>
      <c r="C2910" t="str">
        <f>Tabela2[[#This Row],[Localidade]]&amp;"/"&amp;Tabela2[[#This Row],[Estado]]</f>
        <v>Sao Mamede/PB</v>
      </c>
      <c r="D2910">
        <v>58625000</v>
      </c>
      <c r="E2910">
        <v>58639999</v>
      </c>
      <c r="F2910" t="e" vm="2726">
        <v>#VALUE!</v>
      </c>
      <c r="G2910" t="e" cm="1">
        <f t="array" aca="1" ref="G2910" ca="1">_FV(Tabela2[[#This Row],[Cidade]],"Latitude")</f>
        <v>#NAME?</v>
      </c>
      <c r="H2910" t="e" cm="1">
        <f t="array" aca="1" ref="H2910" ca="1">_FV(Tabela2[[#This Row],[Cidade]],"Longitude")</f>
        <v>#NAME?</v>
      </c>
    </row>
    <row r="2911" spans="1:8" x14ac:dyDescent="0.25">
      <c r="A2911" t="s">
        <v>84</v>
      </c>
      <c r="B2911" t="s">
        <v>4433</v>
      </c>
      <c r="C2911" t="str">
        <f>Tabela2[[#This Row],[Localidade]]&amp;"/"&amp;Tabela2[[#This Row],[Estado]]</f>
        <v>Sao Miguel de Taipu/PB</v>
      </c>
      <c r="D2911">
        <v>58334000</v>
      </c>
      <c r="E2911">
        <v>58336999</v>
      </c>
      <c r="F2911" t="e" vm="2727">
        <v>#VALUE!</v>
      </c>
      <c r="G2911" t="e" cm="1">
        <f t="array" aca="1" ref="G2911" ca="1">_FV(Tabela2[[#This Row],[Cidade]],"Latitude")</f>
        <v>#NAME?</v>
      </c>
      <c r="H2911" t="e" cm="1">
        <f t="array" aca="1" ref="H2911" ca="1">_FV(Tabela2[[#This Row],[Cidade]],"Longitude")</f>
        <v>#NAME?</v>
      </c>
    </row>
    <row r="2912" spans="1:8" x14ac:dyDescent="0.25">
      <c r="A2912" t="s">
        <v>84</v>
      </c>
      <c r="B2912" t="s">
        <v>4434</v>
      </c>
      <c r="C2912" t="str">
        <f>Tabela2[[#This Row],[Localidade]]&amp;"/"&amp;Tabela2[[#This Row],[Estado]]</f>
        <v>Sao Sebastiao de Lagoa de Roca/PB</v>
      </c>
      <c r="D2912">
        <v>58119000</v>
      </c>
      <c r="E2912">
        <v>58119999</v>
      </c>
      <c r="F2912" t="e" vm="2728">
        <v>#VALUE!</v>
      </c>
      <c r="G2912" t="e" cm="1">
        <f t="array" aca="1" ref="G2912" ca="1">_FV(Tabela2[[#This Row],[Cidade]],"Latitude")</f>
        <v>#NAME?</v>
      </c>
      <c r="H2912" t="e" cm="1">
        <f t="array" aca="1" ref="H2912" ca="1">_FV(Tabela2[[#This Row],[Cidade]],"Longitude")</f>
        <v>#NAME?</v>
      </c>
    </row>
    <row r="2913" spans="1:8" x14ac:dyDescent="0.25">
      <c r="A2913" t="s">
        <v>84</v>
      </c>
      <c r="B2913" t="s">
        <v>4435</v>
      </c>
      <c r="C2913" t="str">
        <f>Tabela2[[#This Row],[Localidade]]&amp;"/"&amp;Tabela2[[#This Row],[Estado]]</f>
        <v>Sao Sebastiao do Umbuzeiro/PB</v>
      </c>
      <c r="D2913">
        <v>58510000</v>
      </c>
      <c r="E2913">
        <v>58514999</v>
      </c>
      <c r="F2913" t="e" vm="2729">
        <v>#VALUE!</v>
      </c>
      <c r="G2913" t="e" cm="1">
        <f t="array" aca="1" ref="G2913" ca="1">_FV(Tabela2[[#This Row],[Cidade]],"Latitude")</f>
        <v>#NAME?</v>
      </c>
      <c r="H2913" t="e" cm="1">
        <f t="array" aca="1" ref="H2913" ca="1">_FV(Tabela2[[#This Row],[Cidade]],"Longitude")</f>
        <v>#NAME?</v>
      </c>
    </row>
    <row r="2914" spans="1:8" x14ac:dyDescent="0.25">
      <c r="A2914" t="s">
        <v>84</v>
      </c>
      <c r="B2914" t="s">
        <v>5037</v>
      </c>
      <c r="C2914" t="str">
        <f>Tabela2[[#This Row],[Localidade]]&amp;"/"&amp;Tabela2[[#This Row],[Estado]]</f>
        <v>Sao Vicente do Serido/PB</v>
      </c>
      <c r="D2914">
        <v>58158000</v>
      </c>
      <c r="E2914">
        <v>58159999</v>
      </c>
      <c r="F2914" t="e" vm="2730">
        <v>#VALUE!</v>
      </c>
      <c r="G2914" t="e" cm="1">
        <f t="array" aca="1" ref="G2914" ca="1">_FV(Tabela2[[#This Row],[Cidade]],"Latitude")</f>
        <v>#NAME?</v>
      </c>
      <c r="H2914" t="e" cm="1">
        <f t="array" aca="1" ref="H2914" ca="1">_FV(Tabela2[[#This Row],[Cidade]],"Longitude")</f>
        <v>#NAME?</v>
      </c>
    </row>
    <row r="2915" spans="1:8" x14ac:dyDescent="0.25">
      <c r="A2915" t="s">
        <v>84</v>
      </c>
      <c r="B2915" t="s">
        <v>3757</v>
      </c>
      <c r="C2915" t="str">
        <f>Tabela2[[#This Row],[Localidade]]&amp;"/"&amp;Tabela2[[#This Row],[Estado]]</f>
        <v>Sape/PB</v>
      </c>
      <c r="D2915">
        <v>58340000</v>
      </c>
      <c r="E2915">
        <v>58341999</v>
      </c>
      <c r="F2915" t="e" vm="2731">
        <v>#VALUE!</v>
      </c>
      <c r="G2915" t="e" cm="1">
        <f t="array" aca="1" ref="G2915" ca="1">_FV(Tabela2[[#This Row],[Cidade]],"Latitude")</f>
        <v>#NAME?</v>
      </c>
      <c r="H2915" t="e" cm="1">
        <f t="array" aca="1" ref="H2915" ca="1">_FV(Tabela2[[#This Row],[Cidade]],"Longitude")</f>
        <v>#NAME?</v>
      </c>
    </row>
    <row r="2916" spans="1:8" x14ac:dyDescent="0.25">
      <c r="A2916" t="s">
        <v>84</v>
      </c>
      <c r="B2916" t="s">
        <v>1585</v>
      </c>
      <c r="C2916" t="str">
        <f>Tabela2[[#This Row],[Localidade]]&amp;"/"&amp;Tabela2[[#This Row],[Estado]]</f>
        <v>Serra Branca/PB</v>
      </c>
      <c r="D2916">
        <v>58580000</v>
      </c>
      <c r="E2916">
        <v>58587999</v>
      </c>
      <c r="F2916" t="e" vm="2732">
        <v>#VALUE!</v>
      </c>
      <c r="G2916" t="e" cm="1">
        <f t="array" aca="1" ref="G2916" ca="1">_FV(Tabela2[[#This Row],[Cidade]],"Latitude")</f>
        <v>#NAME?</v>
      </c>
      <c r="H2916" t="e" cm="1">
        <f t="array" aca="1" ref="H2916" ca="1">_FV(Tabela2[[#This Row],[Cidade]],"Longitude")</f>
        <v>#NAME?</v>
      </c>
    </row>
    <row r="2917" spans="1:8" x14ac:dyDescent="0.25">
      <c r="A2917" t="s">
        <v>84</v>
      </c>
      <c r="B2917" t="s">
        <v>1586</v>
      </c>
      <c r="C2917" t="str">
        <f>Tabela2[[#This Row],[Localidade]]&amp;"/"&amp;Tabela2[[#This Row],[Estado]]</f>
        <v>Serra da Raiz/PB</v>
      </c>
      <c r="D2917">
        <v>58260000</v>
      </c>
      <c r="E2917">
        <v>58264999</v>
      </c>
      <c r="F2917" t="e" vm="2733">
        <v>#VALUE!</v>
      </c>
      <c r="G2917" t="e" cm="1">
        <f t="array" aca="1" ref="G2917" ca="1">_FV(Tabela2[[#This Row],[Cidade]],"Latitude")</f>
        <v>#NAME?</v>
      </c>
      <c r="H2917" t="e" cm="1">
        <f t="array" aca="1" ref="H2917" ca="1">_FV(Tabela2[[#This Row],[Cidade]],"Longitude")</f>
        <v>#NAME?</v>
      </c>
    </row>
    <row r="2918" spans="1:8" x14ac:dyDescent="0.25">
      <c r="A2918" t="s">
        <v>84</v>
      </c>
      <c r="B2918" t="s">
        <v>1587</v>
      </c>
      <c r="C2918" t="str">
        <f>Tabela2[[#This Row],[Localidade]]&amp;"/"&amp;Tabela2[[#This Row],[Estado]]</f>
        <v>Serra Grande/PB</v>
      </c>
      <c r="D2918">
        <v>58955000</v>
      </c>
      <c r="E2918">
        <v>58959999</v>
      </c>
      <c r="F2918" t="e" vm="2734">
        <v>#VALUE!</v>
      </c>
      <c r="G2918" t="e" cm="1">
        <f t="array" aca="1" ref="G2918" ca="1">_FV(Tabela2[[#This Row],[Cidade]],"Latitude")</f>
        <v>#NAME?</v>
      </c>
      <c r="H2918" t="e" cm="1">
        <f t="array" aca="1" ref="H2918" ca="1">_FV(Tabela2[[#This Row],[Cidade]],"Longitude")</f>
        <v>#NAME?</v>
      </c>
    </row>
    <row r="2919" spans="1:8" x14ac:dyDescent="0.25">
      <c r="A2919" t="s">
        <v>84</v>
      </c>
      <c r="B2919" t="s">
        <v>1588</v>
      </c>
      <c r="C2919" t="str">
        <f>Tabela2[[#This Row],[Localidade]]&amp;"/"&amp;Tabela2[[#This Row],[Estado]]</f>
        <v>Serra Redonda/PB</v>
      </c>
      <c r="D2919">
        <v>58385000</v>
      </c>
      <c r="E2919">
        <v>58386999</v>
      </c>
      <c r="F2919" t="e" vm="2735">
        <v>#VALUE!</v>
      </c>
      <c r="G2919" t="e" cm="1">
        <f t="array" aca="1" ref="G2919" ca="1">_FV(Tabela2[[#This Row],[Cidade]],"Latitude")</f>
        <v>#NAME?</v>
      </c>
      <c r="H2919" t="e" cm="1">
        <f t="array" aca="1" ref="H2919" ca="1">_FV(Tabela2[[#This Row],[Cidade]],"Longitude")</f>
        <v>#NAME?</v>
      </c>
    </row>
    <row r="2920" spans="1:8" x14ac:dyDescent="0.25">
      <c r="A2920" t="s">
        <v>84</v>
      </c>
      <c r="B2920" t="s">
        <v>1589</v>
      </c>
      <c r="C2920" t="str">
        <f>Tabela2[[#This Row],[Localidade]]&amp;"/"&amp;Tabela2[[#This Row],[Estado]]</f>
        <v>Serraria/PB</v>
      </c>
      <c r="D2920">
        <v>58395000</v>
      </c>
      <c r="E2920">
        <v>58395999</v>
      </c>
      <c r="F2920" t="e" vm="2736">
        <v>#VALUE!</v>
      </c>
      <c r="G2920" t="e" cm="1">
        <f t="array" aca="1" ref="G2920" ca="1">_FV(Tabela2[[#This Row],[Cidade]],"Latitude")</f>
        <v>#NAME?</v>
      </c>
      <c r="H2920" t="e" cm="1">
        <f t="array" aca="1" ref="H2920" ca="1">_FV(Tabela2[[#This Row],[Cidade]],"Longitude")</f>
        <v>#NAME?</v>
      </c>
    </row>
    <row r="2921" spans="1:8" x14ac:dyDescent="0.25">
      <c r="A2921" t="s">
        <v>84</v>
      </c>
      <c r="B2921" t="s">
        <v>4436</v>
      </c>
      <c r="C2921" t="str">
        <f>Tabela2[[#This Row],[Localidade]]&amp;"/"&amp;Tabela2[[#This Row],[Estado]]</f>
        <v>Sertaozinho/PB</v>
      </c>
      <c r="D2921">
        <v>58268000</v>
      </c>
      <c r="E2921">
        <v>58269999</v>
      </c>
      <c r="F2921" t="e" vm="2737">
        <v>#VALUE!</v>
      </c>
      <c r="G2921" t="e" cm="1">
        <f t="array" aca="1" ref="G2921" ca="1">_FV(Tabela2[[#This Row],[Cidade]],"Latitude")</f>
        <v>#NAME?</v>
      </c>
      <c r="H2921" t="e" cm="1">
        <f t="array" aca="1" ref="H2921" ca="1">_FV(Tabela2[[#This Row],[Cidade]],"Longitude")</f>
        <v>#NAME?</v>
      </c>
    </row>
    <row r="2922" spans="1:8" x14ac:dyDescent="0.25">
      <c r="A2922" t="s">
        <v>84</v>
      </c>
      <c r="B2922" t="s">
        <v>1590</v>
      </c>
      <c r="C2922" t="str">
        <f>Tabela2[[#This Row],[Localidade]]&amp;"/"&amp;Tabela2[[#This Row],[Estado]]</f>
        <v>Sobrado/PB</v>
      </c>
      <c r="D2922">
        <v>58342000</v>
      </c>
      <c r="E2922">
        <v>58344999</v>
      </c>
      <c r="F2922" t="e" vm="2738">
        <v>#VALUE!</v>
      </c>
      <c r="G2922" t="e" cm="1">
        <f t="array" aca="1" ref="G2922" ca="1">_FV(Tabela2[[#This Row],[Cidade]],"Latitude")</f>
        <v>#NAME?</v>
      </c>
      <c r="H2922" t="e" cm="1">
        <f t="array" aca="1" ref="H2922" ca="1">_FV(Tabela2[[#This Row],[Cidade]],"Longitude")</f>
        <v>#NAME?</v>
      </c>
    </row>
    <row r="2923" spans="1:8" x14ac:dyDescent="0.25">
      <c r="A2923" t="s">
        <v>84</v>
      </c>
      <c r="B2923" t="s">
        <v>3439</v>
      </c>
      <c r="C2923" t="str">
        <f>Tabela2[[#This Row],[Localidade]]&amp;"/"&amp;Tabela2[[#This Row],[Estado]]</f>
        <v>Solanea/PB</v>
      </c>
      <c r="D2923">
        <v>58225000</v>
      </c>
      <c r="E2923">
        <v>58227999</v>
      </c>
      <c r="F2923" t="e" vm="2739">
        <v>#VALUE!</v>
      </c>
      <c r="G2923" t="e" cm="1">
        <f t="array" aca="1" ref="G2923" ca="1">_FV(Tabela2[[#This Row],[Cidade]],"Latitude")</f>
        <v>#NAME?</v>
      </c>
      <c r="H2923" t="e" cm="1">
        <f t="array" aca="1" ref="H2923" ca="1">_FV(Tabela2[[#This Row],[Cidade]],"Longitude")</f>
        <v>#NAME?</v>
      </c>
    </row>
    <row r="2924" spans="1:8" x14ac:dyDescent="0.25">
      <c r="A2924" t="s">
        <v>84</v>
      </c>
      <c r="B2924" t="s">
        <v>1591</v>
      </c>
      <c r="C2924" t="str">
        <f>Tabela2[[#This Row],[Localidade]]&amp;"/"&amp;Tabela2[[#This Row],[Estado]]</f>
        <v>Soledade/PB</v>
      </c>
      <c r="D2924">
        <v>58155000</v>
      </c>
      <c r="E2924">
        <v>58157999</v>
      </c>
      <c r="F2924" t="e" vm="2740">
        <v>#VALUE!</v>
      </c>
      <c r="G2924" t="e" cm="1">
        <f t="array" aca="1" ref="G2924" ca="1">_FV(Tabela2[[#This Row],[Cidade]],"Latitude")</f>
        <v>#NAME?</v>
      </c>
      <c r="H2924" t="e" cm="1">
        <f t="array" aca="1" ref="H2924" ca="1">_FV(Tabela2[[#This Row],[Cidade]],"Longitude")</f>
        <v>#NAME?</v>
      </c>
    </row>
    <row r="2925" spans="1:8" x14ac:dyDescent="0.25">
      <c r="A2925" t="s">
        <v>84</v>
      </c>
      <c r="B2925" t="s">
        <v>1592</v>
      </c>
      <c r="C2925" t="str">
        <f>Tabela2[[#This Row],[Localidade]]&amp;"/"&amp;Tabela2[[#This Row],[Estado]]</f>
        <v>Sossego/PB</v>
      </c>
      <c r="D2925">
        <v>58177000</v>
      </c>
      <c r="E2925">
        <v>58177999</v>
      </c>
      <c r="F2925" t="e" vm="2741">
        <v>#VALUE!</v>
      </c>
      <c r="G2925" t="e" cm="1">
        <f t="array" aca="1" ref="G2925" ca="1">_FV(Tabela2[[#This Row],[Cidade]],"Latitude")</f>
        <v>#NAME?</v>
      </c>
      <c r="H2925" t="e" cm="1">
        <f t="array" aca="1" ref="H2925" ca="1">_FV(Tabela2[[#This Row],[Cidade]],"Longitude")</f>
        <v>#NAME?</v>
      </c>
    </row>
    <row r="2926" spans="1:8" x14ac:dyDescent="0.25">
      <c r="A2926" t="s">
        <v>84</v>
      </c>
      <c r="B2926" t="s">
        <v>1593</v>
      </c>
      <c r="C2926" t="str">
        <f>Tabela2[[#This Row],[Localidade]]&amp;"/"&amp;Tabela2[[#This Row],[Estado]]</f>
        <v>Sousa/PB</v>
      </c>
      <c r="D2926">
        <v>58800001</v>
      </c>
      <c r="E2926">
        <v>58814999</v>
      </c>
      <c r="F2926" t="e" vm="2742">
        <v>#VALUE!</v>
      </c>
      <c r="G2926" t="e" cm="1">
        <f t="array" aca="1" ref="G2926" ca="1">_FV(Tabela2[[#This Row],[Cidade]],"Latitude")</f>
        <v>#NAME?</v>
      </c>
      <c r="H2926" t="e" cm="1">
        <f t="array" aca="1" ref="H2926" ca="1">_FV(Tabela2[[#This Row],[Cidade]],"Longitude")</f>
        <v>#NAME?</v>
      </c>
    </row>
    <row r="2927" spans="1:8" x14ac:dyDescent="0.25">
      <c r="A2927" t="s">
        <v>84</v>
      </c>
      <c r="B2927" t="s">
        <v>1593</v>
      </c>
      <c r="C2927" t="str">
        <f>Tabela2[[#This Row],[Localidade]]&amp;"/"&amp;Tabela2[[#This Row],[Estado]]</f>
        <v>Sousa/PB</v>
      </c>
      <c r="D2927">
        <v>58800001</v>
      </c>
      <c r="E2927">
        <v>58809999</v>
      </c>
      <c r="F2927" t="e" vm="2742">
        <v>#VALUE!</v>
      </c>
      <c r="G2927" t="e" cm="1">
        <f t="array" aca="1" ref="G2927" ca="1">_FV(Tabela2[[#This Row],[Cidade]],"Latitude")</f>
        <v>#NAME?</v>
      </c>
      <c r="H2927" t="e" cm="1">
        <f t="array" aca="1" ref="H2927" ca="1">_FV(Tabela2[[#This Row],[Cidade]],"Longitude")</f>
        <v>#NAME?</v>
      </c>
    </row>
    <row r="2928" spans="1:8" x14ac:dyDescent="0.25">
      <c r="A2928" t="s">
        <v>84</v>
      </c>
      <c r="B2928" t="s">
        <v>3758</v>
      </c>
      <c r="C2928" t="str">
        <f>Tabela2[[#This Row],[Localidade]]&amp;"/"&amp;Tabela2[[#This Row],[Estado]]</f>
        <v>Sume/PB</v>
      </c>
      <c r="D2928">
        <v>58540000</v>
      </c>
      <c r="E2928">
        <v>58547999</v>
      </c>
      <c r="F2928" t="e" vm="2743">
        <v>#VALUE!</v>
      </c>
      <c r="G2928" t="e" cm="1">
        <f t="array" aca="1" ref="G2928" ca="1">_FV(Tabela2[[#This Row],[Cidade]],"Latitude")</f>
        <v>#NAME?</v>
      </c>
      <c r="H2928" t="e" cm="1">
        <f t="array" aca="1" ref="H2928" ca="1">_FV(Tabela2[[#This Row],[Cidade]],"Longitude")</f>
        <v>#NAME?</v>
      </c>
    </row>
    <row r="2929" spans="1:8" x14ac:dyDescent="0.25">
      <c r="A2929" t="s">
        <v>84</v>
      </c>
      <c r="B2929" t="s">
        <v>1594</v>
      </c>
      <c r="C2929" t="str">
        <f>Tabela2[[#This Row],[Localidade]]&amp;"/"&amp;Tabela2[[#This Row],[Estado]]</f>
        <v>Tacima/PB</v>
      </c>
      <c r="D2929">
        <v>58240000</v>
      </c>
      <c r="E2929">
        <v>58249999</v>
      </c>
      <c r="F2929" t="e" vm="2744">
        <v>#VALUE!</v>
      </c>
      <c r="G2929" t="e" cm="1">
        <f t="array" aca="1" ref="G2929" ca="1">_FV(Tabela2[[#This Row],[Cidade]],"Latitude")</f>
        <v>#NAME?</v>
      </c>
      <c r="H2929" t="e" cm="1">
        <f t="array" aca="1" ref="H2929" ca="1">_FV(Tabela2[[#This Row],[Cidade]],"Longitude")</f>
        <v>#NAME?</v>
      </c>
    </row>
    <row r="2930" spans="1:8" x14ac:dyDescent="0.25">
      <c r="A2930" t="s">
        <v>84</v>
      </c>
      <c r="B2930" t="s">
        <v>3075</v>
      </c>
      <c r="C2930" t="str">
        <f>Tabela2[[#This Row],[Localidade]]&amp;"/"&amp;Tabela2[[#This Row],[Estado]]</f>
        <v>Taperoa/PB</v>
      </c>
      <c r="D2930">
        <v>58680000</v>
      </c>
      <c r="E2930">
        <v>58684999</v>
      </c>
      <c r="F2930" t="e" vm="584">
        <v>#VALUE!</v>
      </c>
      <c r="G2930" t="e" cm="1">
        <f t="array" aca="1" ref="G2930" ca="1">_FV(Tabela2[[#This Row],[Cidade]],"Latitude")</f>
        <v>#NAME?</v>
      </c>
      <c r="H2930" t="e" cm="1">
        <f t="array" aca="1" ref="H2930" ca="1">_FV(Tabela2[[#This Row],[Cidade]],"Longitude")</f>
        <v>#NAME?</v>
      </c>
    </row>
    <row r="2931" spans="1:8" x14ac:dyDescent="0.25">
      <c r="A2931" t="s">
        <v>84</v>
      </c>
      <c r="B2931" t="s">
        <v>1595</v>
      </c>
      <c r="C2931" t="str">
        <f>Tabela2[[#This Row],[Localidade]]&amp;"/"&amp;Tabela2[[#This Row],[Estado]]</f>
        <v>Tavares/PB</v>
      </c>
      <c r="D2931">
        <v>58753000</v>
      </c>
      <c r="E2931">
        <v>58754999</v>
      </c>
      <c r="F2931" t="e" vm="2745">
        <v>#VALUE!</v>
      </c>
      <c r="G2931" t="e" cm="1">
        <f t="array" aca="1" ref="G2931" ca="1">_FV(Tabela2[[#This Row],[Cidade]],"Latitude")</f>
        <v>#NAME?</v>
      </c>
      <c r="H2931" t="e" cm="1">
        <f t="array" aca="1" ref="H2931" ca="1">_FV(Tabela2[[#This Row],[Cidade]],"Longitude")</f>
        <v>#NAME?</v>
      </c>
    </row>
    <row r="2932" spans="1:8" x14ac:dyDescent="0.25">
      <c r="A2932" t="s">
        <v>84</v>
      </c>
      <c r="B2932" t="s">
        <v>1596</v>
      </c>
      <c r="C2932" t="str">
        <f>Tabela2[[#This Row],[Localidade]]&amp;"/"&amp;Tabela2[[#This Row],[Estado]]</f>
        <v>Teixeira/PB</v>
      </c>
      <c r="D2932">
        <v>58735000</v>
      </c>
      <c r="E2932">
        <v>58736999</v>
      </c>
      <c r="F2932" t="e" vm="2746">
        <v>#VALUE!</v>
      </c>
      <c r="G2932" t="e" cm="1">
        <f t="array" aca="1" ref="G2932" ca="1">_FV(Tabela2[[#This Row],[Cidade]],"Latitude")</f>
        <v>#NAME?</v>
      </c>
      <c r="H2932" t="e" cm="1">
        <f t="array" aca="1" ref="H2932" ca="1">_FV(Tabela2[[#This Row],[Cidade]],"Longitude")</f>
        <v>#NAME?</v>
      </c>
    </row>
    <row r="2933" spans="1:8" x14ac:dyDescent="0.25">
      <c r="A2933" t="s">
        <v>84</v>
      </c>
      <c r="B2933" t="s">
        <v>5038</v>
      </c>
      <c r="C2933" t="str">
        <f>Tabela2[[#This Row],[Localidade]]&amp;"/"&amp;Tabela2[[#This Row],[Estado]]</f>
        <v>Tenorio/PB</v>
      </c>
      <c r="D2933">
        <v>58665000</v>
      </c>
      <c r="E2933">
        <v>58669999</v>
      </c>
      <c r="F2933" t="e" vm="2747">
        <v>#VALUE!</v>
      </c>
      <c r="G2933" t="e" cm="1">
        <f t="array" aca="1" ref="G2933" ca="1">_FV(Tabela2[[#This Row],[Cidade]],"Latitude")</f>
        <v>#NAME?</v>
      </c>
      <c r="H2933" t="e" cm="1">
        <f t="array" aca="1" ref="H2933" ca="1">_FV(Tabela2[[#This Row],[Cidade]],"Longitude")</f>
        <v>#NAME?</v>
      </c>
    </row>
    <row r="2934" spans="1:8" x14ac:dyDescent="0.25">
      <c r="A2934" t="s">
        <v>84</v>
      </c>
      <c r="B2934" t="s">
        <v>1597</v>
      </c>
      <c r="C2934" t="str">
        <f>Tabela2[[#This Row],[Localidade]]&amp;"/"&amp;Tabela2[[#This Row],[Estado]]</f>
        <v>Triunfo/PB</v>
      </c>
      <c r="D2934">
        <v>58920000</v>
      </c>
      <c r="E2934">
        <v>58921999</v>
      </c>
      <c r="F2934" t="e" vm="2748">
        <v>#VALUE!</v>
      </c>
      <c r="G2934" t="e" cm="1">
        <f t="array" aca="1" ref="G2934" ca="1">_FV(Tabela2[[#This Row],[Cidade]],"Latitude")</f>
        <v>#NAME?</v>
      </c>
      <c r="H2934" t="e" cm="1">
        <f t="array" aca="1" ref="H2934" ca="1">_FV(Tabela2[[#This Row],[Cidade]],"Longitude")</f>
        <v>#NAME?</v>
      </c>
    </row>
    <row r="2935" spans="1:8" x14ac:dyDescent="0.25">
      <c r="A2935" t="s">
        <v>84</v>
      </c>
      <c r="B2935" t="s">
        <v>4856</v>
      </c>
      <c r="C2935" t="str">
        <f>Tabela2[[#This Row],[Localidade]]&amp;"/"&amp;Tabela2[[#This Row],[Estado]]</f>
        <v>Uirauna/PB</v>
      </c>
      <c r="D2935">
        <v>58915000</v>
      </c>
      <c r="E2935">
        <v>58919999</v>
      </c>
      <c r="F2935" t="e" vm="2749">
        <v>#VALUE!</v>
      </c>
      <c r="G2935" t="e" cm="1">
        <f t="array" aca="1" ref="G2935" ca="1">_FV(Tabela2[[#This Row],[Cidade]],"Latitude")</f>
        <v>#NAME?</v>
      </c>
      <c r="H2935" t="e" cm="1">
        <f t="array" aca="1" ref="H2935" ca="1">_FV(Tabela2[[#This Row],[Cidade]],"Longitude")</f>
        <v>#NAME?</v>
      </c>
    </row>
    <row r="2936" spans="1:8" x14ac:dyDescent="0.25">
      <c r="A2936" t="s">
        <v>84</v>
      </c>
      <c r="B2936" t="s">
        <v>1598</v>
      </c>
      <c r="C2936" t="str">
        <f>Tabela2[[#This Row],[Localidade]]&amp;"/"&amp;Tabela2[[#This Row],[Estado]]</f>
        <v>Umbuzeiro/PB</v>
      </c>
      <c r="D2936">
        <v>58497000</v>
      </c>
      <c r="E2936">
        <v>58499999</v>
      </c>
      <c r="F2936" t="e" vm="2750">
        <v>#VALUE!</v>
      </c>
      <c r="G2936" t="e" cm="1">
        <f t="array" aca="1" ref="G2936" ca="1">_FV(Tabela2[[#This Row],[Cidade]],"Latitude")</f>
        <v>#NAME?</v>
      </c>
      <c r="H2936" t="e" cm="1">
        <f t="array" aca="1" ref="H2936" ca="1">_FV(Tabela2[[#This Row],[Cidade]],"Longitude")</f>
        <v>#NAME?</v>
      </c>
    </row>
    <row r="2937" spans="1:8" x14ac:dyDescent="0.25">
      <c r="A2937" t="s">
        <v>84</v>
      </c>
      <c r="B2937" t="s">
        <v>3221</v>
      </c>
      <c r="C2937" t="str">
        <f>Tabela2[[#This Row],[Localidade]]&amp;"/"&amp;Tabela2[[#This Row],[Estado]]</f>
        <v>Varzea/PB</v>
      </c>
      <c r="D2937">
        <v>58620000</v>
      </c>
      <c r="E2937">
        <v>58624999</v>
      </c>
      <c r="F2937" t="e" vm="2751">
        <v>#VALUE!</v>
      </c>
      <c r="G2937" t="e" cm="1">
        <f t="array" aca="1" ref="G2937" ca="1">_FV(Tabela2[[#This Row],[Cidade]],"Latitude")</f>
        <v>#NAME?</v>
      </c>
      <c r="H2937" t="e" cm="1">
        <f t="array" aca="1" ref="H2937" ca="1">_FV(Tabela2[[#This Row],[Cidade]],"Longitude")</f>
        <v>#NAME?</v>
      </c>
    </row>
    <row r="2938" spans="1:8" x14ac:dyDescent="0.25">
      <c r="A2938" t="s">
        <v>84</v>
      </c>
      <c r="B2938" t="s">
        <v>5039</v>
      </c>
      <c r="C2938" t="str">
        <f>Tabela2[[#This Row],[Localidade]]&amp;"/"&amp;Tabela2[[#This Row],[Estado]]</f>
        <v>Vieiropolis/PB</v>
      </c>
      <c r="D2938">
        <v>58822000</v>
      </c>
      <c r="E2938">
        <v>58822999</v>
      </c>
      <c r="F2938" t="e" vm="2752">
        <v>#VALUE!</v>
      </c>
      <c r="G2938" t="e" cm="1">
        <f t="array" aca="1" ref="G2938" ca="1">_FV(Tabela2[[#This Row],[Cidade]],"Latitude")</f>
        <v>#NAME?</v>
      </c>
      <c r="H2938" t="e" cm="1">
        <f t="array" aca="1" ref="H2938" ca="1">_FV(Tabela2[[#This Row],[Cidade]],"Longitude")</f>
        <v>#NAME?</v>
      </c>
    </row>
    <row r="2939" spans="1:8" x14ac:dyDescent="0.25">
      <c r="A2939" t="s">
        <v>84</v>
      </c>
      <c r="B2939" t="s">
        <v>1599</v>
      </c>
      <c r="C2939" t="str">
        <f>Tabela2[[#This Row],[Localidade]]&amp;"/"&amp;Tabela2[[#This Row],[Estado]]</f>
        <v>Vista Serrana/PB</v>
      </c>
      <c r="D2939">
        <v>58710000</v>
      </c>
      <c r="E2939">
        <v>58712999</v>
      </c>
      <c r="F2939" t="e" vm="2753">
        <v>#VALUE!</v>
      </c>
      <c r="G2939" t="e" cm="1">
        <f t="array" aca="1" ref="G2939" ca="1">_FV(Tabela2[[#This Row],[Cidade]],"Latitude")</f>
        <v>#NAME?</v>
      </c>
      <c r="H2939" t="e" cm="1">
        <f t="array" aca="1" ref="H2939" ca="1">_FV(Tabela2[[#This Row],[Cidade]],"Longitude")</f>
        <v>#NAME?</v>
      </c>
    </row>
    <row r="2940" spans="1:8" x14ac:dyDescent="0.25">
      <c r="A2940" t="s">
        <v>84</v>
      </c>
      <c r="B2940" t="s">
        <v>5179</v>
      </c>
      <c r="C2940" t="str">
        <f>Tabela2[[#This Row],[Localidade]]&amp;"/"&amp;Tabela2[[#This Row],[Estado]]</f>
        <v>Zabele/PB</v>
      </c>
      <c r="D2940">
        <v>58515000</v>
      </c>
      <c r="E2940">
        <v>58519999</v>
      </c>
      <c r="F2940" t="e" vm="2754">
        <v>#VALUE!</v>
      </c>
      <c r="G2940" t="e" cm="1">
        <f t="array" aca="1" ref="G2940" ca="1">_FV(Tabela2[[#This Row],[Cidade]],"Latitude")</f>
        <v>#NAME?</v>
      </c>
      <c r="H2940" t="e" cm="1">
        <f t="array" aca="1" ref="H2940" ca="1">_FV(Tabela2[[#This Row],[Cidade]],"Longitude")</f>
        <v>#NAME?</v>
      </c>
    </row>
    <row r="2941" spans="1:8" x14ac:dyDescent="0.25">
      <c r="A2941" t="s">
        <v>85</v>
      </c>
      <c r="B2941" t="s">
        <v>1600</v>
      </c>
      <c r="C2941" t="str">
        <f>Tabela2[[#This Row],[Localidade]]&amp;"/"&amp;Tabela2[[#This Row],[Estado]]</f>
        <v>Abreu e Lima/PE</v>
      </c>
      <c r="D2941">
        <v>53500001</v>
      </c>
      <c r="E2941">
        <v>53599999</v>
      </c>
      <c r="F2941" t="e" vm="2755">
        <v>#VALUE!</v>
      </c>
      <c r="G2941" t="e" cm="1">
        <f t="array" aca="1" ref="G2941" ca="1">_FV(Tabela2[[#This Row],[Cidade]],"Latitude")</f>
        <v>#NAME?</v>
      </c>
      <c r="H2941" t="e" cm="1">
        <f t="array" aca="1" ref="H2941" ca="1">_FV(Tabela2[[#This Row],[Cidade]],"Longitude")</f>
        <v>#NAME?</v>
      </c>
    </row>
    <row r="2942" spans="1:8" x14ac:dyDescent="0.25">
      <c r="A2942" t="s">
        <v>85</v>
      </c>
      <c r="B2942" t="s">
        <v>1600</v>
      </c>
      <c r="C2942" t="str">
        <f>Tabela2[[#This Row],[Localidade]]&amp;"/"&amp;Tabela2[[#This Row],[Estado]]</f>
        <v>Abreu e Lima/PE</v>
      </c>
      <c r="D2942">
        <v>53500001</v>
      </c>
      <c r="E2942">
        <v>53589999</v>
      </c>
      <c r="F2942" t="e" vm="2755">
        <v>#VALUE!</v>
      </c>
      <c r="G2942" t="e" cm="1">
        <f t="array" aca="1" ref="G2942" ca="1">_FV(Tabela2[[#This Row],[Cidade]],"Latitude")</f>
        <v>#NAME?</v>
      </c>
      <c r="H2942" t="e" cm="1">
        <f t="array" aca="1" ref="H2942" ca="1">_FV(Tabela2[[#This Row],[Cidade]],"Longitude")</f>
        <v>#NAME?</v>
      </c>
    </row>
    <row r="2943" spans="1:8" x14ac:dyDescent="0.25">
      <c r="A2943" t="s">
        <v>85</v>
      </c>
      <c r="B2943" t="s">
        <v>1601</v>
      </c>
      <c r="C2943" t="str">
        <f>Tabela2[[#This Row],[Localidade]]&amp;"/"&amp;Tabela2[[#This Row],[Estado]]</f>
        <v>Afogados da Ingazeira/PE</v>
      </c>
      <c r="D2943">
        <v>56800000</v>
      </c>
      <c r="E2943">
        <v>56819999</v>
      </c>
      <c r="F2943" t="e" vm="2756">
        <v>#VALUE!</v>
      </c>
      <c r="G2943" t="e" cm="1">
        <f t="array" aca="1" ref="G2943" ca="1">_FV(Tabela2[[#This Row],[Cidade]],"Latitude")</f>
        <v>#NAME?</v>
      </c>
      <c r="H2943" t="e" cm="1">
        <f t="array" aca="1" ref="H2943" ca="1">_FV(Tabela2[[#This Row],[Cidade]],"Longitude")</f>
        <v>#NAME?</v>
      </c>
    </row>
    <row r="2944" spans="1:8" x14ac:dyDescent="0.25">
      <c r="A2944" t="s">
        <v>85</v>
      </c>
      <c r="B2944" t="s">
        <v>3440</v>
      </c>
      <c r="C2944" t="str">
        <f>Tabela2[[#This Row],[Localidade]]&amp;"/"&amp;Tabela2[[#This Row],[Estado]]</f>
        <v>Afranio/PE</v>
      </c>
      <c r="D2944">
        <v>56360000</v>
      </c>
      <c r="E2944">
        <v>56379999</v>
      </c>
      <c r="F2944" t="e" vm="2757">
        <v>#VALUE!</v>
      </c>
      <c r="G2944" t="e" cm="1">
        <f t="array" aca="1" ref="G2944" ca="1">_FV(Tabela2[[#This Row],[Cidade]],"Latitude")</f>
        <v>#NAME?</v>
      </c>
      <c r="H2944" t="e" cm="1">
        <f t="array" aca="1" ref="H2944" ca="1">_FV(Tabela2[[#This Row],[Cidade]],"Longitude")</f>
        <v>#NAME?</v>
      </c>
    </row>
    <row r="2945" spans="1:8" x14ac:dyDescent="0.25">
      <c r="A2945" t="s">
        <v>85</v>
      </c>
      <c r="B2945" t="s">
        <v>1602</v>
      </c>
      <c r="C2945" t="str">
        <f>Tabela2[[#This Row],[Localidade]]&amp;"/"&amp;Tabela2[[#This Row],[Estado]]</f>
        <v>Agrestina/PE</v>
      </c>
      <c r="D2945">
        <v>55495000</v>
      </c>
      <c r="E2945">
        <v>55499999</v>
      </c>
      <c r="F2945" t="e" vm="2758">
        <v>#VALUE!</v>
      </c>
      <c r="G2945" t="e" cm="1">
        <f t="array" aca="1" ref="G2945" ca="1">_FV(Tabela2[[#This Row],[Cidade]],"Latitude")</f>
        <v>#NAME?</v>
      </c>
      <c r="H2945" t="e" cm="1">
        <f t="array" aca="1" ref="H2945" ca="1">_FV(Tabela2[[#This Row],[Cidade]],"Longitude")</f>
        <v>#NAME?</v>
      </c>
    </row>
    <row r="2946" spans="1:8" x14ac:dyDescent="0.25">
      <c r="A2946" t="s">
        <v>85</v>
      </c>
      <c r="B2946" t="s">
        <v>5349</v>
      </c>
      <c r="C2946" t="str">
        <f>Tabela2[[#This Row],[Localidade]]&amp;"/"&amp;Tabela2[[#This Row],[Estado]]</f>
        <v>Agua Preta/PE</v>
      </c>
      <c r="D2946">
        <v>55550000</v>
      </c>
      <c r="E2946">
        <v>55554999</v>
      </c>
      <c r="F2946" t="e" vm="2759">
        <v>#VALUE!</v>
      </c>
      <c r="G2946" t="e" cm="1">
        <f t="array" aca="1" ref="G2946" ca="1">_FV(Tabela2[[#This Row],[Cidade]],"Latitude")</f>
        <v>#NAME?</v>
      </c>
      <c r="H2946" t="e" cm="1">
        <f t="array" aca="1" ref="H2946" ca="1">_FV(Tabela2[[#This Row],[Cidade]],"Longitude")</f>
        <v>#NAME?</v>
      </c>
    </row>
    <row r="2947" spans="1:8" x14ac:dyDescent="0.25">
      <c r="A2947" t="s">
        <v>85</v>
      </c>
      <c r="B2947" t="s">
        <v>5350</v>
      </c>
      <c r="C2947" t="str">
        <f>Tabela2[[#This Row],[Localidade]]&amp;"/"&amp;Tabela2[[#This Row],[Estado]]</f>
        <v>Aguas Belas/PE</v>
      </c>
      <c r="D2947">
        <v>55340000</v>
      </c>
      <c r="E2947">
        <v>55344999</v>
      </c>
      <c r="F2947" t="e" vm="2760">
        <v>#VALUE!</v>
      </c>
      <c r="G2947" t="e" cm="1">
        <f t="array" aca="1" ref="G2947" ca="1">_FV(Tabela2[[#This Row],[Cidade]],"Latitude")</f>
        <v>#NAME?</v>
      </c>
      <c r="H2947" t="e" cm="1">
        <f t="array" aca="1" ref="H2947" ca="1">_FV(Tabela2[[#This Row],[Cidade]],"Longitude")</f>
        <v>#NAME?</v>
      </c>
    </row>
    <row r="2948" spans="1:8" x14ac:dyDescent="0.25">
      <c r="A2948" t="s">
        <v>85</v>
      </c>
      <c r="B2948" t="s">
        <v>1485</v>
      </c>
      <c r="C2948" t="str">
        <f>Tabela2[[#This Row],[Localidade]]&amp;"/"&amp;Tabela2[[#This Row],[Estado]]</f>
        <v>Alagoinha/PE</v>
      </c>
      <c r="D2948">
        <v>55260000</v>
      </c>
      <c r="E2948">
        <v>55269999</v>
      </c>
      <c r="F2948" t="e" vm="2761">
        <v>#VALUE!</v>
      </c>
      <c r="G2948" t="e" cm="1">
        <f t="array" aca="1" ref="G2948" ca="1">_FV(Tabela2[[#This Row],[Cidade]],"Latitude")</f>
        <v>#NAME?</v>
      </c>
      <c r="H2948" t="e" cm="1">
        <f t="array" aca="1" ref="H2948" ca="1">_FV(Tabela2[[#This Row],[Cidade]],"Longitude")</f>
        <v>#NAME?</v>
      </c>
    </row>
    <row r="2949" spans="1:8" x14ac:dyDescent="0.25">
      <c r="A2949" t="s">
        <v>85</v>
      </c>
      <c r="B2949" t="s">
        <v>3573</v>
      </c>
      <c r="C2949" t="str">
        <f>Tabela2[[#This Row],[Localidade]]&amp;"/"&amp;Tabela2[[#This Row],[Estado]]</f>
        <v>Alianca/PE</v>
      </c>
      <c r="D2949">
        <v>55890000</v>
      </c>
      <c r="E2949">
        <v>55899999</v>
      </c>
      <c r="F2949" t="e" vm="2762">
        <v>#VALUE!</v>
      </c>
      <c r="G2949" t="e" cm="1">
        <f t="array" aca="1" ref="G2949" ca="1">_FV(Tabela2[[#This Row],[Cidade]],"Latitude")</f>
        <v>#NAME?</v>
      </c>
      <c r="H2949" t="e" cm="1">
        <f t="array" aca="1" ref="H2949" ca="1">_FV(Tabela2[[#This Row],[Cidade]],"Longitude")</f>
        <v>#NAME?</v>
      </c>
    </row>
    <row r="2950" spans="1:8" x14ac:dyDescent="0.25">
      <c r="A2950" t="s">
        <v>85</v>
      </c>
      <c r="B2950" t="s">
        <v>1603</v>
      </c>
      <c r="C2950" t="str">
        <f>Tabela2[[#This Row],[Localidade]]&amp;"/"&amp;Tabela2[[#This Row],[Estado]]</f>
        <v>Altinho/PE</v>
      </c>
      <c r="D2950">
        <v>55490000</v>
      </c>
      <c r="E2950">
        <v>55494999</v>
      </c>
      <c r="F2950" t="e" vm="2763">
        <v>#VALUE!</v>
      </c>
      <c r="G2950" t="e" cm="1">
        <f t="array" aca="1" ref="G2950" ca="1">_FV(Tabela2[[#This Row],[Cidade]],"Latitude")</f>
        <v>#NAME?</v>
      </c>
      <c r="H2950" t="e" cm="1">
        <f t="array" aca="1" ref="H2950" ca="1">_FV(Tabela2[[#This Row],[Cidade]],"Longitude")</f>
        <v>#NAME?</v>
      </c>
    </row>
    <row r="2951" spans="1:8" x14ac:dyDescent="0.25">
      <c r="A2951" t="s">
        <v>85</v>
      </c>
      <c r="B2951" t="s">
        <v>1604</v>
      </c>
      <c r="C2951" t="str">
        <f>Tabela2[[#This Row],[Localidade]]&amp;"/"&amp;Tabela2[[#This Row],[Estado]]</f>
        <v>Amaraji/PE</v>
      </c>
      <c r="D2951">
        <v>55515000</v>
      </c>
      <c r="E2951">
        <v>55519999</v>
      </c>
      <c r="F2951" t="e" vm="2764">
        <v>#VALUE!</v>
      </c>
      <c r="G2951" t="e" cm="1">
        <f t="array" aca="1" ref="G2951" ca="1">_FV(Tabela2[[#This Row],[Cidade]],"Latitude")</f>
        <v>#NAME?</v>
      </c>
      <c r="H2951" t="e" cm="1">
        <f t="array" aca="1" ref="H2951" ca="1">_FV(Tabela2[[#This Row],[Cidade]],"Longitude")</f>
        <v>#NAME?</v>
      </c>
    </row>
    <row r="2952" spans="1:8" x14ac:dyDescent="0.25">
      <c r="A2952" t="s">
        <v>85</v>
      </c>
      <c r="B2952" t="s">
        <v>1605</v>
      </c>
      <c r="C2952" t="str">
        <f>Tabela2[[#This Row],[Localidade]]&amp;"/"&amp;Tabela2[[#This Row],[Estado]]</f>
        <v>Angelim/PE</v>
      </c>
      <c r="D2952">
        <v>55430000</v>
      </c>
      <c r="E2952">
        <v>55434999</v>
      </c>
      <c r="F2952" t="e" vm="2765">
        <v>#VALUE!</v>
      </c>
      <c r="G2952" t="e" cm="1">
        <f t="array" aca="1" ref="G2952" ca="1">_FV(Tabela2[[#This Row],[Cidade]],"Latitude")</f>
        <v>#NAME?</v>
      </c>
      <c r="H2952" t="e" cm="1">
        <f t="array" aca="1" ref="H2952" ca="1">_FV(Tabela2[[#This Row],[Cidade]],"Longitude")</f>
        <v>#NAME?</v>
      </c>
    </row>
    <row r="2953" spans="1:8" x14ac:dyDescent="0.25">
      <c r="A2953" t="s">
        <v>85</v>
      </c>
      <c r="B2953" t="s">
        <v>468</v>
      </c>
      <c r="C2953" t="str">
        <f>Tabela2[[#This Row],[Localidade]]&amp;"/"&amp;Tabela2[[#This Row],[Estado]]</f>
        <v>Aracoiaba/PE</v>
      </c>
      <c r="D2953">
        <v>53690000</v>
      </c>
      <c r="E2953">
        <v>53699999</v>
      </c>
      <c r="F2953" t="e" vm="2766">
        <v>#VALUE!</v>
      </c>
      <c r="G2953" t="e" cm="1">
        <f t="array" aca="1" ref="G2953" ca="1">_FV(Tabela2[[#This Row],[Cidade]],"Latitude")</f>
        <v>#NAME?</v>
      </c>
      <c r="H2953" t="e" cm="1">
        <f t="array" aca="1" ref="H2953" ca="1">_FV(Tabela2[[#This Row],[Cidade]],"Longitude")</f>
        <v>#NAME?</v>
      </c>
    </row>
    <row r="2954" spans="1:8" x14ac:dyDescent="0.25">
      <c r="A2954" t="s">
        <v>85</v>
      </c>
      <c r="B2954" t="s">
        <v>1606</v>
      </c>
      <c r="C2954" t="str">
        <f>Tabela2[[#This Row],[Localidade]]&amp;"/"&amp;Tabela2[[#This Row],[Estado]]</f>
        <v>Araripina/PE</v>
      </c>
      <c r="D2954">
        <v>56280000</v>
      </c>
      <c r="E2954">
        <v>56299999</v>
      </c>
      <c r="F2954" t="e" vm="2767">
        <v>#VALUE!</v>
      </c>
      <c r="G2954" t="e" cm="1">
        <f t="array" aca="1" ref="G2954" ca="1">_FV(Tabela2[[#This Row],[Cidade]],"Latitude")</f>
        <v>#NAME?</v>
      </c>
      <c r="H2954" t="e" cm="1">
        <f t="array" aca="1" ref="H2954" ca="1">_FV(Tabela2[[#This Row],[Cidade]],"Longitude")</f>
        <v>#NAME?</v>
      </c>
    </row>
    <row r="2955" spans="1:8" x14ac:dyDescent="0.25">
      <c r="A2955" t="s">
        <v>85</v>
      </c>
      <c r="B2955" t="s">
        <v>1607</v>
      </c>
      <c r="C2955" t="str">
        <f>Tabela2[[#This Row],[Localidade]]&amp;"/"&amp;Tabela2[[#This Row],[Estado]]</f>
        <v>Arcoverde/PE</v>
      </c>
      <c r="D2955">
        <v>56500001</v>
      </c>
      <c r="E2955">
        <v>56519999</v>
      </c>
      <c r="F2955" t="e" vm="2768">
        <v>#VALUE!</v>
      </c>
      <c r="G2955" t="e" cm="1">
        <f t="array" aca="1" ref="G2955" ca="1">_FV(Tabela2[[#This Row],[Cidade]],"Latitude")</f>
        <v>#NAME?</v>
      </c>
      <c r="H2955" t="e" cm="1">
        <f t="array" aca="1" ref="H2955" ca="1">_FV(Tabela2[[#This Row],[Cidade]],"Longitude")</f>
        <v>#NAME?</v>
      </c>
    </row>
    <row r="2956" spans="1:8" x14ac:dyDescent="0.25">
      <c r="A2956" t="s">
        <v>85</v>
      </c>
      <c r="B2956" t="s">
        <v>1607</v>
      </c>
      <c r="C2956" t="str">
        <f>Tabela2[[#This Row],[Localidade]]&amp;"/"&amp;Tabela2[[#This Row],[Estado]]</f>
        <v>Arcoverde/PE</v>
      </c>
      <c r="D2956">
        <v>56500001</v>
      </c>
      <c r="E2956">
        <v>56519499</v>
      </c>
      <c r="F2956" t="e" vm="2768">
        <v>#VALUE!</v>
      </c>
      <c r="G2956" t="e" cm="1">
        <f t="array" aca="1" ref="G2956" ca="1">_FV(Tabela2[[#This Row],[Cidade]],"Latitude")</f>
        <v>#NAME?</v>
      </c>
      <c r="H2956" t="e" cm="1">
        <f t="array" aca="1" ref="H2956" ca="1">_FV(Tabela2[[#This Row],[Cidade]],"Longitude")</f>
        <v>#NAME?</v>
      </c>
    </row>
    <row r="2957" spans="1:8" x14ac:dyDescent="0.25">
      <c r="A2957" t="s">
        <v>85</v>
      </c>
      <c r="B2957" t="s">
        <v>1608</v>
      </c>
      <c r="C2957" t="str">
        <f>Tabela2[[#This Row],[Localidade]]&amp;"/"&amp;Tabela2[[#This Row],[Estado]]</f>
        <v>Barra de Guabiraba/PE</v>
      </c>
      <c r="D2957">
        <v>55690000</v>
      </c>
      <c r="E2957">
        <v>55694999</v>
      </c>
      <c r="F2957" t="e" vm="2769">
        <v>#VALUE!</v>
      </c>
      <c r="G2957" t="e" cm="1">
        <f t="array" aca="1" ref="G2957" ca="1">_FV(Tabela2[[#This Row],[Cidade]],"Latitude")</f>
        <v>#NAME?</v>
      </c>
      <c r="H2957" t="e" cm="1">
        <f t="array" aca="1" ref="H2957" ca="1">_FV(Tabela2[[#This Row],[Cidade]],"Longitude")</f>
        <v>#NAME?</v>
      </c>
    </row>
    <row r="2958" spans="1:8" x14ac:dyDescent="0.25">
      <c r="A2958" t="s">
        <v>85</v>
      </c>
      <c r="B2958" t="s">
        <v>1609</v>
      </c>
      <c r="C2958" t="str">
        <f>Tabela2[[#This Row],[Localidade]]&amp;"/"&amp;Tabela2[[#This Row],[Estado]]</f>
        <v>Barreiros/PE</v>
      </c>
      <c r="D2958">
        <v>55560000</v>
      </c>
      <c r="E2958">
        <v>55564999</v>
      </c>
      <c r="F2958" t="e" vm="2770">
        <v>#VALUE!</v>
      </c>
      <c r="G2958" t="e" cm="1">
        <f t="array" aca="1" ref="G2958" ca="1">_FV(Tabela2[[#This Row],[Cidade]],"Latitude")</f>
        <v>#NAME?</v>
      </c>
      <c r="H2958" t="e" cm="1">
        <f t="array" aca="1" ref="H2958" ca="1">_FV(Tabela2[[#This Row],[Cidade]],"Longitude")</f>
        <v>#NAME?</v>
      </c>
    </row>
    <row r="2959" spans="1:8" x14ac:dyDescent="0.25">
      <c r="A2959" t="s">
        <v>85</v>
      </c>
      <c r="B2959" t="s">
        <v>3759</v>
      </c>
      <c r="C2959" t="str">
        <f>Tabela2[[#This Row],[Localidade]]&amp;"/"&amp;Tabela2[[#This Row],[Estado]]</f>
        <v>Belem de Maria/PE</v>
      </c>
      <c r="D2959">
        <v>55440000</v>
      </c>
      <c r="E2959">
        <v>55449999</v>
      </c>
      <c r="F2959" t="e" vm="2771">
        <v>#VALUE!</v>
      </c>
      <c r="G2959" t="e" cm="1">
        <f t="array" aca="1" ref="G2959" ca="1">_FV(Tabela2[[#This Row],[Cidade]],"Latitude")</f>
        <v>#NAME?</v>
      </c>
      <c r="H2959" t="e" cm="1">
        <f t="array" aca="1" ref="H2959" ca="1">_FV(Tabela2[[#This Row],[Cidade]],"Longitude")</f>
        <v>#NAME?</v>
      </c>
    </row>
    <row r="2960" spans="1:8" x14ac:dyDescent="0.25">
      <c r="A2960" t="s">
        <v>85</v>
      </c>
      <c r="B2960" t="s">
        <v>4437</v>
      </c>
      <c r="C2960" t="str">
        <f>Tabela2[[#This Row],[Localidade]]&amp;"/"&amp;Tabela2[[#This Row],[Estado]]</f>
        <v>Belem do Sao Francisco/PE</v>
      </c>
      <c r="D2960">
        <v>56440000</v>
      </c>
      <c r="E2960">
        <v>56459999</v>
      </c>
      <c r="F2960" t="e" vm="2412">
        <v>#VALUE!</v>
      </c>
      <c r="G2960" t="e" cm="1">
        <f t="array" aca="1" ref="G2960" ca="1">_FV(Tabela2[[#This Row],[Cidade]],"Latitude")</f>
        <v>#NAME?</v>
      </c>
      <c r="H2960" t="e" cm="1">
        <f t="array" aca="1" ref="H2960" ca="1">_FV(Tabela2[[#This Row],[Cidade]],"Longitude")</f>
        <v>#NAME?</v>
      </c>
    </row>
    <row r="2961" spans="1:8" x14ac:dyDescent="0.25">
      <c r="A2961" t="s">
        <v>85</v>
      </c>
      <c r="B2961" t="s">
        <v>1610</v>
      </c>
      <c r="C2961" t="str">
        <f>Tabela2[[#This Row],[Localidade]]&amp;"/"&amp;Tabela2[[#This Row],[Estado]]</f>
        <v>Belo Jardim/PE</v>
      </c>
      <c r="D2961">
        <v>55150001</v>
      </c>
      <c r="E2961">
        <v>55169999</v>
      </c>
      <c r="F2961" t="e" vm="2772">
        <v>#VALUE!</v>
      </c>
      <c r="G2961" t="e" cm="1">
        <f t="array" aca="1" ref="G2961" ca="1">_FV(Tabela2[[#This Row],[Cidade]],"Latitude")</f>
        <v>#NAME?</v>
      </c>
      <c r="H2961" t="e" cm="1">
        <f t="array" aca="1" ref="H2961" ca="1">_FV(Tabela2[[#This Row],[Cidade]],"Longitude")</f>
        <v>#NAME?</v>
      </c>
    </row>
    <row r="2962" spans="1:8" x14ac:dyDescent="0.25">
      <c r="A2962" t="s">
        <v>85</v>
      </c>
      <c r="B2962" t="s">
        <v>1610</v>
      </c>
      <c r="C2962" t="str">
        <f>Tabela2[[#This Row],[Localidade]]&amp;"/"&amp;Tabela2[[#This Row],[Estado]]</f>
        <v>Belo Jardim/PE</v>
      </c>
      <c r="D2962">
        <v>55150001</v>
      </c>
      <c r="E2962">
        <v>55159999</v>
      </c>
      <c r="F2962" t="e" vm="2772">
        <v>#VALUE!</v>
      </c>
      <c r="G2962" t="e" cm="1">
        <f t="array" aca="1" ref="G2962" ca="1">_FV(Tabela2[[#This Row],[Cidade]],"Latitude")</f>
        <v>#NAME?</v>
      </c>
      <c r="H2962" t="e" cm="1">
        <f t="array" aca="1" ref="H2962" ca="1">_FV(Tabela2[[#This Row],[Cidade]],"Longitude")</f>
        <v>#NAME?</v>
      </c>
    </row>
    <row r="2963" spans="1:8" x14ac:dyDescent="0.25">
      <c r="A2963" t="s">
        <v>85</v>
      </c>
      <c r="B2963" t="s">
        <v>3441</v>
      </c>
      <c r="C2963" t="str">
        <f>Tabela2[[#This Row],[Localidade]]&amp;"/"&amp;Tabela2[[#This Row],[Estado]]</f>
        <v>Betania/PE</v>
      </c>
      <c r="D2963">
        <v>56670000</v>
      </c>
      <c r="E2963">
        <v>56699999</v>
      </c>
      <c r="F2963" t="e" vm="2773">
        <v>#VALUE!</v>
      </c>
      <c r="G2963" t="e" cm="1">
        <f t="array" aca="1" ref="G2963" ca="1">_FV(Tabela2[[#This Row],[Cidade]],"Latitude")</f>
        <v>#NAME?</v>
      </c>
      <c r="H2963" t="e" cm="1">
        <f t="array" aca="1" ref="H2963" ca="1">_FV(Tabela2[[#This Row],[Cidade]],"Longitude")</f>
        <v>#NAME?</v>
      </c>
    </row>
    <row r="2964" spans="1:8" x14ac:dyDescent="0.25">
      <c r="A2964" t="s">
        <v>85</v>
      </c>
      <c r="B2964" t="s">
        <v>1611</v>
      </c>
      <c r="C2964" t="str">
        <f>Tabela2[[#This Row],[Localidade]]&amp;"/"&amp;Tabela2[[#This Row],[Estado]]</f>
        <v>Bezerros/PE</v>
      </c>
      <c r="D2964">
        <v>55660000</v>
      </c>
      <c r="E2964">
        <v>55664999</v>
      </c>
      <c r="F2964" t="e" vm="2774">
        <v>#VALUE!</v>
      </c>
      <c r="G2964" t="e" cm="1">
        <f t="array" aca="1" ref="G2964" ca="1">_FV(Tabela2[[#This Row],[Cidade]],"Latitude")</f>
        <v>#NAME?</v>
      </c>
      <c r="H2964" t="e" cm="1">
        <f t="array" aca="1" ref="H2964" ca="1">_FV(Tabela2[[#This Row],[Cidade]],"Longitude")</f>
        <v>#NAME?</v>
      </c>
    </row>
    <row r="2965" spans="1:8" x14ac:dyDescent="0.25">
      <c r="A2965" t="s">
        <v>85</v>
      </c>
      <c r="B2965" t="s">
        <v>5040</v>
      </c>
      <c r="C2965" t="str">
        <f>Tabela2[[#This Row],[Localidade]]&amp;"/"&amp;Tabela2[[#This Row],[Estado]]</f>
        <v>Bodoco/PE</v>
      </c>
      <c r="D2965">
        <v>56220000</v>
      </c>
      <c r="E2965">
        <v>56229999</v>
      </c>
      <c r="F2965" t="e" vm="2775">
        <v>#VALUE!</v>
      </c>
      <c r="G2965" t="e" cm="1">
        <f t="array" aca="1" ref="G2965" ca="1">_FV(Tabela2[[#This Row],[Cidade]],"Latitude")</f>
        <v>#NAME?</v>
      </c>
      <c r="H2965" t="e" cm="1">
        <f t="array" aca="1" ref="H2965" ca="1">_FV(Tabela2[[#This Row],[Cidade]],"Longitude")</f>
        <v>#NAME?</v>
      </c>
    </row>
    <row r="2966" spans="1:8" x14ac:dyDescent="0.25">
      <c r="A2966" t="s">
        <v>85</v>
      </c>
      <c r="B2966" t="s">
        <v>1612</v>
      </c>
      <c r="C2966" t="str">
        <f>Tabela2[[#This Row],[Localidade]]&amp;"/"&amp;Tabela2[[#This Row],[Estado]]</f>
        <v>Bom Conselho/PE</v>
      </c>
      <c r="D2966">
        <v>55330000</v>
      </c>
      <c r="E2966">
        <v>55339999</v>
      </c>
      <c r="F2966" t="e" vm="2776">
        <v>#VALUE!</v>
      </c>
      <c r="G2966" t="e" cm="1">
        <f t="array" aca="1" ref="G2966" ca="1">_FV(Tabela2[[#This Row],[Cidade]],"Latitude")</f>
        <v>#NAME?</v>
      </c>
      <c r="H2966" t="e" cm="1">
        <f t="array" aca="1" ref="H2966" ca="1">_FV(Tabela2[[#This Row],[Cidade]],"Longitude")</f>
        <v>#NAME?</v>
      </c>
    </row>
    <row r="2967" spans="1:8" x14ac:dyDescent="0.25">
      <c r="A2967" t="s">
        <v>85</v>
      </c>
      <c r="B2967" t="s">
        <v>726</v>
      </c>
      <c r="C2967" t="str">
        <f>Tabela2[[#This Row],[Localidade]]&amp;"/"&amp;Tabela2[[#This Row],[Estado]]</f>
        <v>Bom Jardim/PE</v>
      </c>
      <c r="D2967">
        <v>55730000</v>
      </c>
      <c r="E2967">
        <v>55739999</v>
      </c>
      <c r="F2967" t="e" vm="2777">
        <v>#VALUE!</v>
      </c>
      <c r="G2967" t="e" cm="1">
        <f t="array" aca="1" ref="G2967" ca="1">_FV(Tabela2[[#This Row],[Cidade]],"Latitude")</f>
        <v>#NAME?</v>
      </c>
      <c r="H2967" t="e" cm="1">
        <f t="array" aca="1" ref="H2967" ca="1">_FV(Tabela2[[#This Row],[Cidade]],"Longitude")</f>
        <v>#NAME?</v>
      </c>
    </row>
    <row r="2968" spans="1:8" x14ac:dyDescent="0.25">
      <c r="A2968" t="s">
        <v>85</v>
      </c>
      <c r="B2968" t="s">
        <v>261</v>
      </c>
      <c r="C2968" t="str">
        <f>Tabela2[[#This Row],[Localidade]]&amp;"/"&amp;Tabela2[[#This Row],[Estado]]</f>
        <v>Bonito/PE</v>
      </c>
      <c r="D2968">
        <v>55680000</v>
      </c>
      <c r="E2968">
        <v>55689999</v>
      </c>
      <c r="F2968" t="e" vm="2778">
        <v>#VALUE!</v>
      </c>
      <c r="G2968" t="e" cm="1">
        <f t="array" aca="1" ref="G2968" ca="1">_FV(Tabela2[[#This Row],[Cidade]],"Latitude")</f>
        <v>#NAME?</v>
      </c>
      <c r="H2968" t="e" cm="1">
        <f t="array" aca="1" ref="H2968" ca="1">_FV(Tabela2[[#This Row],[Cidade]],"Longitude")</f>
        <v>#NAME?</v>
      </c>
    </row>
    <row r="2969" spans="1:8" x14ac:dyDescent="0.25">
      <c r="A2969" t="s">
        <v>85</v>
      </c>
      <c r="B2969" t="s">
        <v>4438</v>
      </c>
      <c r="C2969" t="str">
        <f>Tabela2[[#This Row],[Localidade]]&amp;"/"&amp;Tabela2[[#This Row],[Estado]]</f>
        <v>Brejao/PE</v>
      </c>
      <c r="D2969">
        <v>55325000</v>
      </c>
      <c r="E2969">
        <v>55329999</v>
      </c>
      <c r="F2969" t="e" vm="2779">
        <v>#VALUE!</v>
      </c>
      <c r="G2969" t="e" cm="1">
        <f t="array" aca="1" ref="G2969" ca="1">_FV(Tabela2[[#This Row],[Cidade]],"Latitude")</f>
        <v>#NAME?</v>
      </c>
      <c r="H2969" t="e" cm="1">
        <f t="array" aca="1" ref="H2969" ca="1">_FV(Tabela2[[#This Row],[Cidade]],"Longitude")</f>
        <v>#NAME?</v>
      </c>
    </row>
    <row r="2970" spans="1:8" x14ac:dyDescent="0.25">
      <c r="A2970" t="s">
        <v>85</v>
      </c>
      <c r="B2970" t="s">
        <v>1613</v>
      </c>
      <c r="C2970" t="str">
        <f>Tabela2[[#This Row],[Localidade]]&amp;"/"&amp;Tabela2[[#This Row],[Estado]]</f>
        <v>Brejinho/PE</v>
      </c>
      <c r="D2970">
        <v>56740000</v>
      </c>
      <c r="E2970">
        <v>56749999</v>
      </c>
      <c r="F2970" t="e" vm="2780">
        <v>#VALUE!</v>
      </c>
      <c r="G2970" t="e" cm="1">
        <f t="array" aca="1" ref="G2970" ca="1">_FV(Tabela2[[#This Row],[Cidade]],"Latitude")</f>
        <v>#NAME?</v>
      </c>
      <c r="H2970" t="e" cm="1">
        <f t="array" aca="1" ref="H2970" ca="1">_FV(Tabela2[[#This Row],[Cidade]],"Longitude")</f>
        <v>#NAME?</v>
      </c>
    </row>
    <row r="2971" spans="1:8" x14ac:dyDescent="0.25">
      <c r="A2971" t="s">
        <v>85</v>
      </c>
      <c r="B2971" t="s">
        <v>1614</v>
      </c>
      <c r="C2971" t="str">
        <f>Tabela2[[#This Row],[Localidade]]&amp;"/"&amp;Tabela2[[#This Row],[Estado]]</f>
        <v>Brejo da Madre de Deus/PE</v>
      </c>
      <c r="D2971">
        <v>55170000</v>
      </c>
      <c r="E2971">
        <v>55179999</v>
      </c>
      <c r="F2971" t="e" vm="2781">
        <v>#VALUE!</v>
      </c>
      <c r="G2971" t="e" cm="1">
        <f t="array" aca="1" ref="G2971" ca="1">_FV(Tabela2[[#This Row],[Cidade]],"Latitude")</f>
        <v>#NAME?</v>
      </c>
      <c r="H2971" t="e" cm="1">
        <f t="array" aca="1" ref="H2971" ca="1">_FV(Tabela2[[#This Row],[Cidade]],"Longitude")</f>
        <v>#NAME?</v>
      </c>
    </row>
    <row r="2972" spans="1:8" x14ac:dyDescent="0.25">
      <c r="A2972" t="s">
        <v>85</v>
      </c>
      <c r="B2972" t="s">
        <v>1615</v>
      </c>
      <c r="C2972" t="str">
        <f>Tabela2[[#This Row],[Localidade]]&amp;"/"&amp;Tabela2[[#This Row],[Estado]]</f>
        <v>Buenos Aires/PE</v>
      </c>
      <c r="D2972">
        <v>55845000</v>
      </c>
      <c r="E2972">
        <v>55849999</v>
      </c>
      <c r="F2972" t="e" vm="2782">
        <v>#VALUE!</v>
      </c>
      <c r="G2972" t="e" cm="1" vm="188">
        <f t="array" ref="G2972">_FV(Tabela2[[#This Row],[Cidade]],"Latitude")</f>
        <v>#VALUE!</v>
      </c>
      <c r="H2972" t="e" cm="1" vm="189">
        <f t="array" ref="H2972">_FV(Tabela2[[#This Row],[Cidade]],"Longitude")</f>
        <v>#VALUE!</v>
      </c>
    </row>
    <row r="2973" spans="1:8" x14ac:dyDescent="0.25">
      <c r="A2973" t="s">
        <v>85</v>
      </c>
      <c r="B2973" t="s">
        <v>3958</v>
      </c>
      <c r="C2973" t="str">
        <f>Tabela2[[#This Row],[Localidade]]&amp;"/"&amp;Tabela2[[#This Row],[Estado]]</f>
        <v>Buique/PE</v>
      </c>
      <c r="D2973">
        <v>56520000</v>
      </c>
      <c r="E2973">
        <v>56539999</v>
      </c>
      <c r="F2973" t="e" vm="2783">
        <v>#VALUE!</v>
      </c>
      <c r="G2973" t="e" cm="1">
        <f t="array" aca="1" ref="G2973" ca="1">_FV(Tabela2[[#This Row],[Cidade]],"Latitude")</f>
        <v>#NAME?</v>
      </c>
      <c r="H2973" t="e" cm="1">
        <f t="array" aca="1" ref="H2973" ca="1">_FV(Tabela2[[#This Row],[Cidade]],"Longitude")</f>
        <v>#NAME?</v>
      </c>
    </row>
    <row r="2974" spans="1:8" x14ac:dyDescent="0.25">
      <c r="A2974" t="s">
        <v>85</v>
      </c>
      <c r="B2974" t="s">
        <v>1616</v>
      </c>
      <c r="C2974" t="str">
        <f>Tabela2[[#This Row],[Localidade]]&amp;"/"&amp;Tabela2[[#This Row],[Estado]]</f>
        <v>Cabo de Santo Agostinho/PE</v>
      </c>
      <c r="D2974">
        <v>54500001</v>
      </c>
      <c r="E2974">
        <v>54599999</v>
      </c>
      <c r="F2974" t="e" vm="2784">
        <v>#VALUE!</v>
      </c>
      <c r="G2974" t="e" cm="1">
        <f t="array" aca="1" ref="G2974" ca="1">_FV(Tabela2[[#This Row],[Cidade]],"Latitude")</f>
        <v>#NAME?</v>
      </c>
      <c r="H2974" t="e" cm="1">
        <f t="array" aca="1" ref="H2974" ca="1">_FV(Tabela2[[#This Row],[Cidade]],"Longitude")</f>
        <v>#NAME?</v>
      </c>
    </row>
    <row r="2975" spans="1:8" x14ac:dyDescent="0.25">
      <c r="A2975" t="s">
        <v>85</v>
      </c>
      <c r="B2975" t="s">
        <v>1616</v>
      </c>
      <c r="C2975" t="str">
        <f>Tabela2[[#This Row],[Localidade]]&amp;"/"&amp;Tabela2[[#This Row],[Estado]]</f>
        <v>Cabo de Santo Agostinho/PE</v>
      </c>
      <c r="D2975">
        <v>54500001</v>
      </c>
      <c r="E2975">
        <v>54589999</v>
      </c>
      <c r="F2975" t="e" vm="2784">
        <v>#VALUE!</v>
      </c>
      <c r="G2975" t="e" cm="1">
        <f t="array" aca="1" ref="G2975" ca="1">_FV(Tabela2[[#This Row],[Cidade]],"Latitude")</f>
        <v>#NAME?</v>
      </c>
      <c r="H2975" t="e" cm="1">
        <f t="array" aca="1" ref="H2975" ca="1">_FV(Tabela2[[#This Row],[Cidade]],"Longitude")</f>
        <v>#NAME?</v>
      </c>
    </row>
    <row r="2976" spans="1:8" x14ac:dyDescent="0.25">
      <c r="A2976" t="s">
        <v>85</v>
      </c>
      <c r="B2976" t="s">
        <v>5041</v>
      </c>
      <c r="C2976" t="str">
        <f>Tabela2[[#This Row],[Localidade]]&amp;"/"&amp;Tabela2[[#This Row],[Estado]]</f>
        <v>Cabrobo/PE</v>
      </c>
      <c r="D2976">
        <v>56180000</v>
      </c>
      <c r="E2976">
        <v>56189999</v>
      </c>
      <c r="F2976" t="e" vm="2785">
        <v>#VALUE!</v>
      </c>
      <c r="G2976" t="e" cm="1">
        <f t="array" aca="1" ref="G2976" ca="1">_FV(Tabela2[[#This Row],[Cidade]],"Latitude")</f>
        <v>#NAME?</v>
      </c>
      <c r="H2976" t="e" cm="1">
        <f t="array" aca="1" ref="H2976" ca="1">_FV(Tabela2[[#This Row],[Cidade]],"Longitude")</f>
        <v>#NAME?</v>
      </c>
    </row>
    <row r="2977" spans="1:8" x14ac:dyDescent="0.25">
      <c r="A2977" t="s">
        <v>85</v>
      </c>
      <c r="B2977" t="s">
        <v>1617</v>
      </c>
      <c r="C2977" t="str">
        <f>Tabela2[[#This Row],[Localidade]]&amp;"/"&amp;Tabela2[[#This Row],[Estado]]</f>
        <v>Cachoeirinha/PE</v>
      </c>
      <c r="D2977">
        <v>55380000</v>
      </c>
      <c r="E2977">
        <v>55384999</v>
      </c>
      <c r="F2977" t="e" vm="2786">
        <v>#VALUE!</v>
      </c>
      <c r="G2977" t="e" cm="1">
        <f t="array" aca="1" ref="G2977" ca="1">_FV(Tabela2[[#This Row],[Cidade]],"Latitude")</f>
        <v>#NAME?</v>
      </c>
      <c r="H2977" t="e" cm="1">
        <f t="array" aca="1" ref="H2977" ca="1">_FV(Tabela2[[#This Row],[Cidade]],"Longitude")</f>
        <v>#NAME?</v>
      </c>
    </row>
    <row r="2978" spans="1:8" x14ac:dyDescent="0.25">
      <c r="A2978" t="s">
        <v>85</v>
      </c>
      <c r="B2978" t="s">
        <v>3760</v>
      </c>
      <c r="C2978" t="str">
        <f>Tabela2[[#This Row],[Localidade]]&amp;"/"&amp;Tabela2[[#This Row],[Estado]]</f>
        <v>Caetes/PE</v>
      </c>
      <c r="D2978">
        <v>55360000</v>
      </c>
      <c r="E2978">
        <v>55364999</v>
      </c>
      <c r="F2978" t="e" vm="2787">
        <v>#VALUE!</v>
      </c>
      <c r="G2978" t="e" cm="1">
        <f t="array" aca="1" ref="G2978" ca="1">_FV(Tabela2[[#This Row],[Cidade]],"Latitude")</f>
        <v>#NAME?</v>
      </c>
      <c r="H2978" t="e" cm="1">
        <f t="array" aca="1" ref="H2978" ca="1">_FV(Tabela2[[#This Row],[Cidade]],"Longitude")</f>
        <v>#NAME?</v>
      </c>
    </row>
    <row r="2979" spans="1:8" x14ac:dyDescent="0.25">
      <c r="A2979" t="s">
        <v>85</v>
      </c>
      <c r="B2979" t="s">
        <v>3574</v>
      </c>
      <c r="C2979" t="str">
        <f>Tabela2[[#This Row],[Localidade]]&amp;"/"&amp;Tabela2[[#This Row],[Estado]]</f>
        <v>Calcado/PE</v>
      </c>
      <c r="D2979">
        <v>55375000</v>
      </c>
      <c r="E2979">
        <v>55379999</v>
      </c>
      <c r="F2979" t="e" vm="2788">
        <v>#VALUE!</v>
      </c>
      <c r="G2979" t="e" cm="1">
        <f t="array" aca="1" ref="G2979" ca="1">_FV(Tabela2[[#This Row],[Cidade]],"Latitude")</f>
        <v>#NAME?</v>
      </c>
      <c r="H2979" t="e" cm="1">
        <f t="array" aca="1" ref="H2979" ca="1">_FV(Tabela2[[#This Row],[Cidade]],"Longitude")</f>
        <v>#NAME?</v>
      </c>
    </row>
    <row r="2980" spans="1:8" x14ac:dyDescent="0.25">
      <c r="A2980" t="s">
        <v>85</v>
      </c>
      <c r="B2980" t="s">
        <v>1618</v>
      </c>
      <c r="C2980" t="str">
        <f>Tabela2[[#This Row],[Localidade]]&amp;"/"&amp;Tabela2[[#This Row],[Estado]]</f>
        <v>Calumbi/PE</v>
      </c>
      <c r="D2980">
        <v>56930000</v>
      </c>
      <c r="E2980">
        <v>56949999</v>
      </c>
      <c r="F2980" t="e" vm="2789">
        <v>#VALUE!</v>
      </c>
      <c r="G2980" t="e" cm="1">
        <f t="array" aca="1" ref="G2980" ca="1">_FV(Tabela2[[#This Row],[Cidade]],"Latitude")</f>
        <v>#NAME?</v>
      </c>
      <c r="H2980" t="e" cm="1">
        <f t="array" aca="1" ref="H2980" ca="1">_FV(Tabela2[[#This Row],[Cidade]],"Longitude")</f>
        <v>#NAME?</v>
      </c>
    </row>
    <row r="2981" spans="1:8" x14ac:dyDescent="0.25">
      <c r="A2981" t="s">
        <v>85</v>
      </c>
      <c r="B2981" t="s">
        <v>1619</v>
      </c>
      <c r="C2981" t="str">
        <f>Tabela2[[#This Row],[Localidade]]&amp;"/"&amp;Tabela2[[#This Row],[Estado]]</f>
        <v>Camaragibe/PE</v>
      </c>
      <c r="D2981">
        <v>54750001</v>
      </c>
      <c r="E2981">
        <v>54799999</v>
      </c>
      <c r="F2981" t="e" vm="2790">
        <v>#VALUE!</v>
      </c>
      <c r="G2981" t="e" cm="1">
        <f t="array" aca="1" ref="G2981" ca="1">_FV(Tabela2[[#This Row],[Cidade]],"Latitude")</f>
        <v>#NAME?</v>
      </c>
      <c r="H2981" t="e" cm="1">
        <f t="array" aca="1" ref="H2981" ca="1">_FV(Tabela2[[#This Row],[Cidade]],"Longitude")</f>
        <v>#NAME?</v>
      </c>
    </row>
    <row r="2982" spans="1:8" x14ac:dyDescent="0.25">
      <c r="A2982" t="s">
        <v>85</v>
      </c>
      <c r="B2982" t="s">
        <v>1619</v>
      </c>
      <c r="C2982" t="str">
        <f>Tabela2[[#This Row],[Localidade]]&amp;"/"&amp;Tabela2[[#This Row],[Estado]]</f>
        <v>Camaragibe/PE</v>
      </c>
      <c r="D2982">
        <v>54750001</v>
      </c>
      <c r="E2982">
        <v>54799999</v>
      </c>
      <c r="F2982" t="e" vm="2790">
        <v>#VALUE!</v>
      </c>
      <c r="G2982" t="e" cm="1">
        <f t="array" aca="1" ref="G2982" ca="1">_FV(Tabela2[[#This Row],[Cidade]],"Latitude")</f>
        <v>#NAME?</v>
      </c>
      <c r="H2982" t="e" cm="1">
        <f t="array" aca="1" ref="H2982" ca="1">_FV(Tabela2[[#This Row],[Cidade]],"Longitude")</f>
        <v>#NAME?</v>
      </c>
    </row>
    <row r="2983" spans="1:8" x14ac:dyDescent="0.25">
      <c r="A2983" t="s">
        <v>85</v>
      </c>
      <c r="B2983" t="s">
        <v>4439</v>
      </c>
      <c r="C2983" t="str">
        <f>Tabela2[[#This Row],[Localidade]]&amp;"/"&amp;Tabela2[[#This Row],[Estado]]</f>
        <v>Camocim de Sao Felix/PE</v>
      </c>
      <c r="D2983">
        <v>55665000</v>
      </c>
      <c r="E2983">
        <v>55669999</v>
      </c>
      <c r="F2983" t="e" vm="2791">
        <v>#VALUE!</v>
      </c>
      <c r="G2983" t="e" cm="1">
        <f t="array" aca="1" ref="G2983" ca="1">_FV(Tabela2[[#This Row],[Cidade]],"Latitude")</f>
        <v>#NAME?</v>
      </c>
      <c r="H2983" t="e" cm="1">
        <f t="array" aca="1" ref="H2983" ca="1">_FV(Tabela2[[#This Row],[Cidade]],"Longitude")</f>
        <v>#NAME?</v>
      </c>
    </row>
    <row r="2984" spans="1:8" x14ac:dyDescent="0.25">
      <c r="A2984" t="s">
        <v>85</v>
      </c>
      <c r="B2984" t="s">
        <v>1620</v>
      </c>
      <c r="C2984" t="str">
        <f>Tabela2[[#This Row],[Localidade]]&amp;"/"&amp;Tabela2[[#This Row],[Estado]]</f>
        <v>Camutanga/PE</v>
      </c>
      <c r="D2984">
        <v>55930000</v>
      </c>
      <c r="E2984">
        <v>55939999</v>
      </c>
      <c r="F2984" t="e" vm="2792">
        <v>#VALUE!</v>
      </c>
      <c r="G2984" t="e" cm="1">
        <f t="array" aca="1" ref="G2984" ca="1">_FV(Tabela2[[#This Row],[Cidade]],"Latitude")</f>
        <v>#NAME?</v>
      </c>
      <c r="H2984" t="e" cm="1">
        <f t="array" aca="1" ref="H2984" ca="1">_FV(Tabela2[[#This Row],[Cidade]],"Longitude")</f>
        <v>#NAME?</v>
      </c>
    </row>
    <row r="2985" spans="1:8" x14ac:dyDescent="0.25">
      <c r="A2985" t="s">
        <v>85</v>
      </c>
      <c r="B2985" t="s">
        <v>1621</v>
      </c>
      <c r="C2985" t="str">
        <f>Tabela2[[#This Row],[Localidade]]&amp;"/"&amp;Tabela2[[#This Row],[Estado]]</f>
        <v>Canhotinho/PE</v>
      </c>
      <c r="D2985">
        <v>55420000</v>
      </c>
      <c r="E2985">
        <v>55429999</v>
      </c>
      <c r="F2985" t="e" vm="2793">
        <v>#VALUE!</v>
      </c>
      <c r="G2985" t="e" cm="1">
        <f t="array" aca="1" ref="G2985" ca="1">_FV(Tabela2[[#This Row],[Cidade]],"Latitude")</f>
        <v>#NAME?</v>
      </c>
      <c r="H2985" t="e" cm="1">
        <f t="array" aca="1" ref="H2985" ca="1">_FV(Tabela2[[#This Row],[Cidade]],"Longitude")</f>
        <v>#NAME?</v>
      </c>
    </row>
    <row r="2986" spans="1:8" x14ac:dyDescent="0.25">
      <c r="A2986" t="s">
        <v>85</v>
      </c>
      <c r="B2986" t="s">
        <v>1622</v>
      </c>
      <c r="C2986" t="str">
        <f>Tabela2[[#This Row],[Localidade]]&amp;"/"&amp;Tabela2[[#This Row],[Estado]]</f>
        <v>Capoeiras/PE</v>
      </c>
      <c r="D2986">
        <v>55365000</v>
      </c>
      <c r="E2986">
        <v>55369999</v>
      </c>
      <c r="F2986" t="e" vm="2794">
        <v>#VALUE!</v>
      </c>
      <c r="G2986" t="e" cm="1">
        <f t="array" aca="1" ref="G2986" ca="1">_FV(Tabela2[[#This Row],[Cidade]],"Latitude")</f>
        <v>#NAME?</v>
      </c>
      <c r="H2986" t="e" cm="1">
        <f t="array" aca="1" ref="H2986" ca="1">_FV(Tabela2[[#This Row],[Cidade]],"Longitude")</f>
        <v>#NAME?</v>
      </c>
    </row>
    <row r="2987" spans="1:8" x14ac:dyDescent="0.25">
      <c r="A2987" t="s">
        <v>85</v>
      </c>
      <c r="B2987" t="s">
        <v>3959</v>
      </c>
      <c r="C2987" t="str">
        <f>Tabela2[[#This Row],[Localidade]]&amp;"/"&amp;Tabela2[[#This Row],[Estado]]</f>
        <v>Carnaiba/PE</v>
      </c>
      <c r="D2987">
        <v>56820000</v>
      </c>
      <c r="E2987">
        <v>56827999</v>
      </c>
      <c r="F2987" t="e" vm="2795">
        <v>#VALUE!</v>
      </c>
      <c r="G2987" t="e" cm="1">
        <f t="array" aca="1" ref="G2987" ca="1">_FV(Tabela2[[#This Row],[Cidade]],"Latitude")</f>
        <v>#NAME?</v>
      </c>
      <c r="H2987" t="e" cm="1">
        <f t="array" aca="1" ref="H2987" ca="1">_FV(Tabela2[[#This Row],[Cidade]],"Longitude")</f>
        <v>#NAME?</v>
      </c>
    </row>
    <row r="2988" spans="1:8" x14ac:dyDescent="0.25">
      <c r="A2988" t="s">
        <v>85</v>
      </c>
      <c r="B2988" t="s">
        <v>1623</v>
      </c>
      <c r="C2988" t="str">
        <f>Tabela2[[#This Row],[Localidade]]&amp;"/"&amp;Tabela2[[#This Row],[Estado]]</f>
        <v>Carnaubeira da Penha/PE</v>
      </c>
      <c r="D2988">
        <v>56420000</v>
      </c>
      <c r="E2988">
        <v>56429999</v>
      </c>
      <c r="F2988" t="e" vm="2796">
        <v>#VALUE!</v>
      </c>
      <c r="G2988" t="e" cm="1">
        <f t="array" aca="1" ref="G2988" ca="1">_FV(Tabela2[[#This Row],[Cidade]],"Latitude")</f>
        <v>#NAME?</v>
      </c>
      <c r="H2988" t="e" cm="1">
        <f t="array" aca="1" ref="H2988" ca="1">_FV(Tabela2[[#This Row],[Cidade]],"Longitude")</f>
        <v>#NAME?</v>
      </c>
    </row>
    <row r="2989" spans="1:8" x14ac:dyDescent="0.25">
      <c r="A2989" t="s">
        <v>85</v>
      </c>
      <c r="B2989" t="s">
        <v>1624</v>
      </c>
      <c r="C2989" t="str">
        <f>Tabela2[[#This Row],[Localidade]]&amp;"/"&amp;Tabela2[[#This Row],[Estado]]</f>
        <v>Carpina/PE</v>
      </c>
      <c r="D2989">
        <v>55810001</v>
      </c>
      <c r="E2989">
        <v>55819999</v>
      </c>
      <c r="F2989" t="e" vm="2797">
        <v>#VALUE!</v>
      </c>
      <c r="G2989" t="e" cm="1">
        <f t="array" aca="1" ref="G2989" ca="1">_FV(Tabela2[[#This Row],[Cidade]],"Latitude")</f>
        <v>#NAME?</v>
      </c>
      <c r="H2989" t="e" cm="1">
        <f t="array" aca="1" ref="H2989" ca="1">_FV(Tabela2[[#This Row],[Cidade]],"Longitude")</f>
        <v>#NAME?</v>
      </c>
    </row>
    <row r="2990" spans="1:8" x14ac:dyDescent="0.25">
      <c r="A2990" t="s">
        <v>85</v>
      </c>
      <c r="B2990" t="s">
        <v>1624</v>
      </c>
      <c r="C2990" t="str">
        <f>Tabela2[[#This Row],[Localidade]]&amp;"/"&amp;Tabela2[[#This Row],[Estado]]</f>
        <v>Carpina/PE</v>
      </c>
      <c r="D2990">
        <v>55810001</v>
      </c>
      <c r="E2990">
        <v>55819800</v>
      </c>
      <c r="F2990" t="e" vm="2797">
        <v>#VALUE!</v>
      </c>
      <c r="G2990" t="e" cm="1">
        <f t="array" aca="1" ref="G2990" ca="1">_FV(Tabela2[[#This Row],[Cidade]],"Latitude")</f>
        <v>#NAME?</v>
      </c>
      <c r="H2990" t="e" cm="1">
        <f t="array" aca="1" ref="H2990" ca="1">_FV(Tabela2[[#This Row],[Cidade]],"Longitude")</f>
        <v>#NAME?</v>
      </c>
    </row>
    <row r="2991" spans="1:8" x14ac:dyDescent="0.25">
      <c r="A2991" t="s">
        <v>85</v>
      </c>
      <c r="B2991" t="s">
        <v>1625</v>
      </c>
      <c r="C2991" t="str">
        <f>Tabela2[[#This Row],[Localidade]]&amp;"/"&amp;Tabela2[[#This Row],[Estado]]</f>
        <v>Caruaru/PE</v>
      </c>
      <c r="D2991">
        <v>55000001</v>
      </c>
      <c r="E2991">
        <v>55119999</v>
      </c>
      <c r="F2991" t="e" vm="2798">
        <v>#VALUE!</v>
      </c>
      <c r="G2991" t="e" cm="1">
        <f t="array" aca="1" ref="G2991" ca="1">_FV(Tabela2[[#This Row],[Cidade]],"Latitude")</f>
        <v>#NAME?</v>
      </c>
      <c r="H2991" t="e" cm="1">
        <f t="array" aca="1" ref="H2991" ca="1">_FV(Tabela2[[#This Row],[Cidade]],"Longitude")</f>
        <v>#NAME?</v>
      </c>
    </row>
    <row r="2992" spans="1:8" x14ac:dyDescent="0.25">
      <c r="A2992" t="s">
        <v>85</v>
      </c>
      <c r="B2992" t="s">
        <v>1625</v>
      </c>
      <c r="C2992" t="str">
        <f>Tabela2[[#This Row],[Localidade]]&amp;"/"&amp;Tabela2[[#This Row],[Estado]]</f>
        <v>Caruaru/PE</v>
      </c>
      <c r="D2992">
        <v>55000001</v>
      </c>
      <c r="E2992">
        <v>55099999</v>
      </c>
      <c r="F2992" t="e" vm="2798">
        <v>#VALUE!</v>
      </c>
      <c r="G2992" t="e" cm="1">
        <f t="array" aca="1" ref="G2992" ca="1">_FV(Tabela2[[#This Row],[Cidade]],"Latitude")</f>
        <v>#NAME?</v>
      </c>
      <c r="H2992" t="e" cm="1">
        <f t="array" aca="1" ref="H2992" ca="1">_FV(Tabela2[[#This Row],[Cidade]],"Longitude")</f>
        <v>#NAME?</v>
      </c>
    </row>
    <row r="2993" spans="1:8" x14ac:dyDescent="0.25">
      <c r="A2993" t="s">
        <v>85</v>
      </c>
      <c r="B2993" t="s">
        <v>1626</v>
      </c>
      <c r="C2993" t="str">
        <f>Tabela2[[#This Row],[Localidade]]&amp;"/"&amp;Tabela2[[#This Row],[Estado]]</f>
        <v>Casinhas/PE</v>
      </c>
      <c r="D2993">
        <v>55755000</v>
      </c>
      <c r="E2993">
        <v>55759999</v>
      </c>
      <c r="F2993" t="e" vm="2799">
        <v>#VALUE!</v>
      </c>
      <c r="G2993" t="e" cm="1">
        <f t="array" aca="1" ref="G2993" ca="1">_FV(Tabela2[[#This Row],[Cidade]],"Latitude")</f>
        <v>#NAME?</v>
      </c>
      <c r="H2993" t="e" cm="1">
        <f t="array" aca="1" ref="H2993" ca="1">_FV(Tabela2[[#This Row],[Cidade]],"Longitude")</f>
        <v>#NAME?</v>
      </c>
    </row>
    <row r="2994" spans="1:8" x14ac:dyDescent="0.25">
      <c r="A2994" t="s">
        <v>85</v>
      </c>
      <c r="B2994" t="s">
        <v>1627</v>
      </c>
      <c r="C2994" t="str">
        <f>Tabela2[[#This Row],[Localidade]]&amp;"/"&amp;Tabela2[[#This Row],[Estado]]</f>
        <v>Catende/PE</v>
      </c>
      <c r="D2994">
        <v>55400000</v>
      </c>
      <c r="E2994">
        <v>55404999</v>
      </c>
      <c r="F2994" t="e" vm="2800">
        <v>#VALUE!</v>
      </c>
      <c r="G2994" t="e" cm="1">
        <f t="array" aca="1" ref="G2994" ca="1">_FV(Tabela2[[#This Row],[Cidade]],"Latitude")</f>
        <v>#NAME?</v>
      </c>
      <c r="H2994" t="e" cm="1">
        <f t="array" aca="1" ref="H2994" ca="1">_FV(Tabela2[[#This Row],[Cidade]],"Longitude")</f>
        <v>#NAME?</v>
      </c>
    </row>
    <row r="2995" spans="1:8" x14ac:dyDescent="0.25">
      <c r="A2995" t="s">
        <v>85</v>
      </c>
      <c r="B2995" t="s">
        <v>491</v>
      </c>
      <c r="C2995" t="str">
        <f>Tabela2[[#This Row],[Localidade]]&amp;"/"&amp;Tabela2[[#This Row],[Estado]]</f>
        <v>Cedro/PE</v>
      </c>
      <c r="D2995">
        <v>56130000</v>
      </c>
      <c r="E2995">
        <v>56139999</v>
      </c>
      <c r="F2995" t="e" vm="659">
        <v>#VALUE!</v>
      </c>
      <c r="G2995" t="e" cm="1">
        <f t="array" aca="1" ref="G2995" ca="1">_FV(Tabela2[[#This Row],[Cidade]],"Latitude")</f>
        <v>#NAME?</v>
      </c>
      <c r="H2995" t="e" cm="1">
        <f t="array" aca="1" ref="H2995" ca="1">_FV(Tabela2[[#This Row],[Cidade]],"Longitude")</f>
        <v>#NAME?</v>
      </c>
    </row>
    <row r="2996" spans="1:8" x14ac:dyDescent="0.25">
      <c r="A2996" t="s">
        <v>85</v>
      </c>
      <c r="B2996" t="s">
        <v>4440</v>
      </c>
      <c r="C2996" t="str">
        <f>Tabela2[[#This Row],[Localidade]]&amp;"/"&amp;Tabela2[[#This Row],[Estado]]</f>
        <v>Cha de Alegria/PE</v>
      </c>
      <c r="D2996">
        <v>55835000</v>
      </c>
      <c r="E2996">
        <v>55839999</v>
      </c>
      <c r="F2996" t="e" vm="2801">
        <v>#VALUE!</v>
      </c>
      <c r="G2996" t="e" cm="1">
        <f t="array" aca="1" ref="G2996" ca="1">_FV(Tabela2[[#This Row],[Cidade]],"Latitude")</f>
        <v>#NAME?</v>
      </c>
      <c r="H2996" t="e" cm="1">
        <f t="array" aca="1" ref="H2996" ca="1">_FV(Tabela2[[#This Row],[Cidade]],"Longitude")</f>
        <v>#NAME?</v>
      </c>
    </row>
    <row r="2997" spans="1:8" x14ac:dyDescent="0.25">
      <c r="A2997" t="s">
        <v>85</v>
      </c>
      <c r="B2997" t="s">
        <v>4441</v>
      </c>
      <c r="C2997" t="str">
        <f>Tabela2[[#This Row],[Localidade]]&amp;"/"&amp;Tabela2[[#This Row],[Estado]]</f>
        <v>Cha Grande/PE</v>
      </c>
      <c r="D2997">
        <v>55636000</v>
      </c>
      <c r="E2997">
        <v>55639999</v>
      </c>
      <c r="F2997" t="e" vm="2802">
        <v>#VALUE!</v>
      </c>
      <c r="G2997" t="e" cm="1">
        <f t="array" aca="1" ref="G2997" ca="1">_FV(Tabela2[[#This Row],[Cidade]],"Latitude")</f>
        <v>#NAME?</v>
      </c>
      <c r="H2997" t="e" cm="1">
        <f t="array" aca="1" ref="H2997" ca="1">_FV(Tabela2[[#This Row],[Cidade]],"Longitude")</f>
        <v>#NAME?</v>
      </c>
    </row>
    <row r="2998" spans="1:8" x14ac:dyDescent="0.25">
      <c r="A2998" t="s">
        <v>85</v>
      </c>
      <c r="B2998" t="s">
        <v>1517</v>
      </c>
      <c r="C2998" t="str">
        <f>Tabela2[[#This Row],[Localidade]]&amp;"/"&amp;Tabela2[[#This Row],[Estado]]</f>
        <v>Condado/PE</v>
      </c>
      <c r="D2998">
        <v>55940000</v>
      </c>
      <c r="E2998">
        <v>55949999</v>
      </c>
      <c r="F2998" t="e" vm="2803">
        <v>#VALUE!</v>
      </c>
      <c r="G2998" t="e" cm="1">
        <f t="array" aca="1" ref="G2998" ca="1">_FV(Tabela2[[#This Row],[Cidade]],"Latitude")</f>
        <v>#NAME?</v>
      </c>
      <c r="H2998" t="e" cm="1">
        <f t="array" aca="1" ref="H2998" ca="1">_FV(Tabela2[[#This Row],[Cidade]],"Longitude")</f>
        <v>#NAME?</v>
      </c>
    </row>
    <row r="2999" spans="1:8" x14ac:dyDescent="0.25">
      <c r="A2999" t="s">
        <v>85</v>
      </c>
      <c r="B2999" t="s">
        <v>1628</v>
      </c>
      <c r="C2999" t="str">
        <f>Tabela2[[#This Row],[Localidade]]&amp;"/"&amp;Tabela2[[#This Row],[Estado]]</f>
        <v>Correntes/PE</v>
      </c>
      <c r="D2999">
        <v>55315000</v>
      </c>
      <c r="E2999">
        <v>55319999</v>
      </c>
      <c r="F2999" t="e" vm="2804">
        <v>#VALUE!</v>
      </c>
      <c r="G2999" t="e" cm="1">
        <f t="array" aca="1" ref="G2999" ca="1">_FV(Tabela2[[#This Row],[Cidade]],"Latitude")</f>
        <v>#NAME?</v>
      </c>
      <c r="H2999" t="e" cm="1">
        <f t="array" aca="1" ref="H2999" ca="1">_FV(Tabela2[[#This Row],[Cidade]],"Longitude")</f>
        <v>#NAME?</v>
      </c>
    </row>
    <row r="3000" spans="1:8" x14ac:dyDescent="0.25">
      <c r="A3000" t="s">
        <v>85</v>
      </c>
      <c r="B3000" t="s">
        <v>5180</v>
      </c>
      <c r="C3000" t="str">
        <f>Tabela2[[#This Row],[Localidade]]&amp;"/"&amp;Tabela2[[#This Row],[Estado]]</f>
        <v>Cortes/PE</v>
      </c>
      <c r="D3000">
        <v>55525000</v>
      </c>
      <c r="E3000">
        <v>55529999</v>
      </c>
      <c r="F3000" t="e" vm="2805">
        <v>#VALUE!</v>
      </c>
      <c r="G3000" t="e" cm="1">
        <f t="array" aca="1" ref="G3000" ca="1">_FV(Tabela2[[#This Row],[Cidade]],"Latitude")</f>
        <v>#NAME?</v>
      </c>
      <c r="H3000" t="e" cm="1">
        <f t="array" aca="1" ref="H3000" ca="1">_FV(Tabela2[[#This Row],[Cidade]],"Longitude")</f>
        <v>#NAME?</v>
      </c>
    </row>
    <row r="3001" spans="1:8" x14ac:dyDescent="0.25">
      <c r="A3001" t="s">
        <v>85</v>
      </c>
      <c r="B3001" t="s">
        <v>1629</v>
      </c>
      <c r="C3001" t="str">
        <f>Tabela2[[#This Row],[Localidade]]&amp;"/"&amp;Tabela2[[#This Row],[Estado]]</f>
        <v>Cumaru/PE</v>
      </c>
      <c r="D3001">
        <v>55655000</v>
      </c>
      <c r="E3001">
        <v>55659999</v>
      </c>
      <c r="F3001" t="e" vm="2806">
        <v>#VALUE!</v>
      </c>
      <c r="G3001" t="e" cm="1">
        <f t="array" aca="1" ref="G3001" ca="1">_FV(Tabela2[[#This Row],[Cidade]],"Latitude")</f>
        <v>#NAME?</v>
      </c>
      <c r="H3001" t="e" cm="1">
        <f t="array" aca="1" ref="H3001" ca="1">_FV(Tabela2[[#This Row],[Cidade]],"Longitude")</f>
        <v>#NAME?</v>
      </c>
    </row>
    <row r="3002" spans="1:8" x14ac:dyDescent="0.25">
      <c r="A3002" t="s">
        <v>85</v>
      </c>
      <c r="B3002" t="s">
        <v>1630</v>
      </c>
      <c r="C3002" t="str">
        <f>Tabela2[[#This Row],[Localidade]]&amp;"/"&amp;Tabela2[[#This Row],[Estado]]</f>
        <v>Cupira/PE</v>
      </c>
      <c r="D3002">
        <v>55460000</v>
      </c>
      <c r="E3002">
        <v>55469999</v>
      </c>
      <c r="F3002" t="e" vm="2807">
        <v>#VALUE!</v>
      </c>
      <c r="G3002" t="e" cm="1">
        <f t="array" aca="1" ref="G3002" ca="1">_FV(Tabela2[[#This Row],[Cidade]],"Latitude")</f>
        <v>#NAME?</v>
      </c>
      <c r="H3002" t="e" cm="1">
        <f t="array" aca="1" ref="H3002" ca="1">_FV(Tabela2[[#This Row],[Cidade]],"Longitude")</f>
        <v>#NAME?</v>
      </c>
    </row>
    <row r="3003" spans="1:8" x14ac:dyDescent="0.25">
      <c r="A3003" t="s">
        <v>85</v>
      </c>
      <c r="B3003" t="s">
        <v>5042</v>
      </c>
      <c r="C3003" t="str">
        <f>Tabela2[[#This Row],[Localidade]]&amp;"/"&amp;Tabela2[[#This Row],[Estado]]</f>
        <v>Custodia/PE</v>
      </c>
      <c r="D3003">
        <v>56640000</v>
      </c>
      <c r="E3003">
        <v>56669999</v>
      </c>
      <c r="F3003" t="e" vm="2808">
        <v>#VALUE!</v>
      </c>
      <c r="G3003" t="e" cm="1">
        <f t="array" aca="1" ref="G3003" ca="1">_FV(Tabela2[[#This Row],[Cidade]],"Latitude")</f>
        <v>#NAME?</v>
      </c>
      <c r="H3003" t="e" cm="1">
        <f t="array" aca="1" ref="H3003" ca="1">_FV(Tabela2[[#This Row],[Cidade]],"Longitude")</f>
        <v>#NAME?</v>
      </c>
    </row>
    <row r="3004" spans="1:8" x14ac:dyDescent="0.25">
      <c r="A3004" t="s">
        <v>85</v>
      </c>
      <c r="B3004" t="s">
        <v>1631</v>
      </c>
      <c r="C3004" t="str">
        <f>Tabela2[[#This Row],[Localidade]]&amp;"/"&amp;Tabela2[[#This Row],[Estado]]</f>
        <v>Dormentes/PE</v>
      </c>
      <c r="D3004">
        <v>56355000</v>
      </c>
      <c r="E3004">
        <v>56359999</v>
      </c>
      <c r="F3004" t="e" vm="2809">
        <v>#VALUE!</v>
      </c>
      <c r="G3004" t="e" cm="1">
        <f t="array" aca="1" ref="G3004" ca="1">_FV(Tabela2[[#This Row],[Cidade]],"Latitude")</f>
        <v>#NAME?</v>
      </c>
      <c r="H3004" t="e" cm="1">
        <f t="array" aca="1" ref="H3004" ca="1">_FV(Tabela2[[#This Row],[Cidade]],"Longitude")</f>
        <v>#NAME?</v>
      </c>
    </row>
    <row r="3005" spans="1:8" x14ac:dyDescent="0.25">
      <c r="A3005" t="s">
        <v>85</v>
      </c>
      <c r="B3005" t="s">
        <v>1632</v>
      </c>
      <c r="C3005" t="str">
        <f>Tabela2[[#This Row],[Localidade]]&amp;"/"&amp;Tabela2[[#This Row],[Estado]]</f>
        <v>Escada/PE</v>
      </c>
      <c r="D3005">
        <v>55500000</v>
      </c>
      <c r="E3005">
        <v>55509999</v>
      </c>
      <c r="F3005" t="e" vm="2810">
        <v>#VALUE!</v>
      </c>
      <c r="G3005" t="e" cm="1">
        <f t="array" aca="1" ref="G3005" ca="1">_FV(Tabela2[[#This Row],[Cidade]],"Latitude")</f>
        <v>#NAME?</v>
      </c>
      <c r="H3005" t="e" cm="1">
        <f t="array" aca="1" ref="H3005" ca="1">_FV(Tabela2[[#This Row],[Cidade]],"Longitude")</f>
        <v>#NAME?</v>
      </c>
    </row>
    <row r="3006" spans="1:8" x14ac:dyDescent="0.25">
      <c r="A3006" t="s">
        <v>85</v>
      </c>
      <c r="B3006" t="s">
        <v>1633</v>
      </c>
      <c r="C3006" t="str">
        <f>Tabela2[[#This Row],[Localidade]]&amp;"/"&amp;Tabela2[[#This Row],[Estado]]</f>
        <v>Exu/PE</v>
      </c>
      <c r="D3006">
        <v>56230000</v>
      </c>
      <c r="E3006">
        <v>56249999</v>
      </c>
      <c r="F3006" t="e" vm="2811">
        <v>#VALUE!</v>
      </c>
      <c r="G3006" t="e" cm="1">
        <f t="array" aca="1" ref="G3006" ca="1">_FV(Tabela2[[#This Row],[Cidade]],"Latitude")</f>
        <v>#NAME?</v>
      </c>
      <c r="H3006" t="e" cm="1">
        <f t="array" aca="1" ref="H3006" ca="1">_FV(Tabela2[[#This Row],[Cidade]],"Longitude")</f>
        <v>#NAME?</v>
      </c>
    </row>
    <row r="3007" spans="1:8" x14ac:dyDescent="0.25">
      <c r="A3007" t="s">
        <v>85</v>
      </c>
      <c r="B3007" t="s">
        <v>1634</v>
      </c>
      <c r="C3007" t="str">
        <f>Tabela2[[#This Row],[Localidade]]&amp;"/"&amp;Tabela2[[#This Row],[Estado]]</f>
        <v>Feira Nova/PE</v>
      </c>
      <c r="D3007">
        <v>55715000</v>
      </c>
      <c r="E3007">
        <v>55719999</v>
      </c>
      <c r="F3007" t="e" vm="2812">
        <v>#VALUE!</v>
      </c>
      <c r="G3007" t="e" cm="1">
        <f t="array" aca="1" ref="G3007" ca="1">_FV(Tabela2[[#This Row],[Cidade]],"Latitude")</f>
        <v>#NAME?</v>
      </c>
      <c r="H3007" t="e" cm="1">
        <f t="array" aca="1" ref="H3007" ca="1">_FV(Tabela2[[#This Row],[Cidade]],"Longitude")</f>
        <v>#NAME?</v>
      </c>
    </row>
    <row r="3008" spans="1:8" x14ac:dyDescent="0.25">
      <c r="A3008" t="s">
        <v>85</v>
      </c>
      <c r="B3008" t="s">
        <v>1635</v>
      </c>
      <c r="C3008" t="str">
        <f>Tabela2[[#This Row],[Localidade]]&amp;"/"&amp;Tabela2[[#This Row],[Estado]]</f>
        <v>Fernando de Noronha/PE</v>
      </c>
      <c r="D3008">
        <v>53990000</v>
      </c>
      <c r="E3008">
        <v>53999999</v>
      </c>
      <c r="F3008" t="s">
        <v>5409</v>
      </c>
      <c r="G3008" t="e" cm="1" vm="188">
        <f t="array" ref="G3008">_FV(Tabela2[[#This Row],[Cidade]],"Latitude")</f>
        <v>#VALUE!</v>
      </c>
      <c r="H3008" t="e" cm="1" vm="189">
        <f t="array" ref="H3008">_FV(Tabela2[[#This Row],[Cidade]],"Longitude")</f>
        <v>#VALUE!</v>
      </c>
    </row>
    <row r="3009" spans="1:8" x14ac:dyDescent="0.25">
      <c r="A3009" t="s">
        <v>85</v>
      </c>
      <c r="B3009" t="s">
        <v>1636</v>
      </c>
      <c r="C3009" t="str">
        <f>Tabela2[[#This Row],[Localidade]]&amp;"/"&amp;Tabela2[[#This Row],[Estado]]</f>
        <v>Ferreiros/PE</v>
      </c>
      <c r="D3009">
        <v>55880000</v>
      </c>
      <c r="E3009">
        <v>55889999</v>
      </c>
      <c r="F3009" t="e" vm="2813">
        <v>#VALUE!</v>
      </c>
      <c r="G3009" t="e" cm="1">
        <f t="array" aca="1" ref="G3009" ca="1">_FV(Tabela2[[#This Row],[Cidade]],"Latitude")</f>
        <v>#NAME?</v>
      </c>
      <c r="H3009" t="e" cm="1">
        <f t="array" aca="1" ref="H3009" ca="1">_FV(Tabela2[[#This Row],[Cidade]],"Longitude")</f>
        <v>#NAME?</v>
      </c>
    </row>
    <row r="3010" spans="1:8" x14ac:dyDescent="0.25">
      <c r="A3010" t="s">
        <v>85</v>
      </c>
      <c r="B3010" t="s">
        <v>1637</v>
      </c>
      <c r="C3010" t="str">
        <f>Tabela2[[#This Row],[Localidade]]&amp;"/"&amp;Tabela2[[#This Row],[Estado]]</f>
        <v>Flores/PE</v>
      </c>
      <c r="D3010">
        <v>56850000</v>
      </c>
      <c r="E3010">
        <v>56869999</v>
      </c>
      <c r="F3010" t="e" vm="2814">
        <v>#VALUE!</v>
      </c>
      <c r="G3010" t="e" cm="1">
        <f t="array" aca="1" ref="G3010" ca="1">_FV(Tabela2[[#This Row],[Cidade]],"Latitude")</f>
        <v>#NAME?</v>
      </c>
      <c r="H3010" t="e" cm="1">
        <f t="array" aca="1" ref="H3010" ca="1">_FV(Tabela2[[#This Row],[Cidade]],"Longitude")</f>
        <v>#NAME?</v>
      </c>
    </row>
    <row r="3011" spans="1:8" x14ac:dyDescent="0.25">
      <c r="A3011" t="s">
        <v>85</v>
      </c>
      <c r="B3011" t="s">
        <v>1638</v>
      </c>
      <c r="C3011" t="str">
        <f>Tabela2[[#This Row],[Localidade]]&amp;"/"&amp;Tabela2[[#This Row],[Estado]]</f>
        <v>Floresta/PE</v>
      </c>
      <c r="D3011">
        <v>56400000</v>
      </c>
      <c r="E3011">
        <v>56419999</v>
      </c>
      <c r="F3011" t="e" vm="2815">
        <v>#VALUE!</v>
      </c>
      <c r="G3011" t="e" cm="1">
        <f t="array" aca="1" ref="G3011" ca="1">_FV(Tabela2[[#This Row],[Cidade]],"Latitude")</f>
        <v>#NAME?</v>
      </c>
      <c r="H3011" t="e" cm="1">
        <f t="array" aca="1" ref="H3011" ca="1">_FV(Tabela2[[#This Row],[Cidade]],"Longitude")</f>
        <v>#NAME?</v>
      </c>
    </row>
    <row r="3012" spans="1:8" x14ac:dyDescent="0.25">
      <c r="A3012" t="s">
        <v>85</v>
      </c>
      <c r="B3012" t="s">
        <v>1639</v>
      </c>
      <c r="C3012" t="str">
        <f>Tabela2[[#This Row],[Localidade]]&amp;"/"&amp;Tabela2[[#This Row],[Estado]]</f>
        <v>Frei Miguelinho/PE</v>
      </c>
      <c r="D3012">
        <v>55780000</v>
      </c>
      <c r="E3012">
        <v>55789999</v>
      </c>
      <c r="F3012" t="e" vm="2816">
        <v>#VALUE!</v>
      </c>
      <c r="G3012" t="e" cm="1">
        <f t="array" aca="1" ref="G3012" ca="1">_FV(Tabela2[[#This Row],[Cidade]],"Latitude")</f>
        <v>#NAME?</v>
      </c>
      <c r="H3012" t="e" cm="1">
        <f t="array" aca="1" ref="H3012" ca="1">_FV(Tabela2[[#This Row],[Cidade]],"Longitude")</f>
        <v>#NAME?</v>
      </c>
    </row>
    <row r="3013" spans="1:8" x14ac:dyDescent="0.25">
      <c r="A3013" t="s">
        <v>85</v>
      </c>
      <c r="B3013" t="s">
        <v>1640</v>
      </c>
      <c r="C3013" t="str">
        <f>Tabela2[[#This Row],[Localidade]]&amp;"/"&amp;Tabela2[[#This Row],[Estado]]</f>
        <v>Gameleira/PE</v>
      </c>
      <c r="D3013">
        <v>55530000</v>
      </c>
      <c r="E3013">
        <v>55534999</v>
      </c>
      <c r="F3013" t="e" vm="2817">
        <v>#VALUE!</v>
      </c>
      <c r="G3013" t="e" cm="1">
        <f t="array" aca="1" ref="G3013" ca="1">_FV(Tabela2[[#This Row],[Cidade]],"Latitude")</f>
        <v>#NAME?</v>
      </c>
      <c r="H3013" t="e" cm="1">
        <f t="array" aca="1" ref="H3013" ca="1">_FV(Tabela2[[#This Row],[Cidade]],"Longitude")</f>
        <v>#NAME?</v>
      </c>
    </row>
    <row r="3014" spans="1:8" x14ac:dyDescent="0.25">
      <c r="A3014" t="s">
        <v>85</v>
      </c>
      <c r="B3014" t="s">
        <v>1641</v>
      </c>
      <c r="C3014" t="str">
        <f>Tabela2[[#This Row],[Localidade]]&amp;"/"&amp;Tabela2[[#This Row],[Estado]]</f>
        <v>Garanhuns/PE</v>
      </c>
      <c r="D3014">
        <v>55290001</v>
      </c>
      <c r="E3014">
        <v>55304999</v>
      </c>
      <c r="F3014" t="e" vm="2818">
        <v>#VALUE!</v>
      </c>
      <c r="G3014" t="e" cm="1">
        <f t="array" aca="1" ref="G3014" ca="1">_FV(Tabela2[[#This Row],[Cidade]],"Latitude")</f>
        <v>#NAME?</v>
      </c>
      <c r="H3014" t="e" cm="1">
        <f t="array" aca="1" ref="H3014" ca="1">_FV(Tabela2[[#This Row],[Cidade]],"Longitude")</f>
        <v>#NAME?</v>
      </c>
    </row>
    <row r="3015" spans="1:8" x14ac:dyDescent="0.25">
      <c r="A3015" t="s">
        <v>85</v>
      </c>
      <c r="B3015" t="s">
        <v>1641</v>
      </c>
      <c r="C3015" t="str">
        <f>Tabela2[[#This Row],[Localidade]]&amp;"/"&amp;Tabela2[[#This Row],[Estado]]</f>
        <v>Garanhuns/PE</v>
      </c>
      <c r="D3015">
        <v>55290001</v>
      </c>
      <c r="E3015">
        <v>55299999</v>
      </c>
      <c r="F3015" t="e" vm="2818">
        <v>#VALUE!</v>
      </c>
      <c r="G3015" t="e" cm="1">
        <f t="array" aca="1" ref="G3015" ca="1">_FV(Tabela2[[#This Row],[Cidade]],"Latitude")</f>
        <v>#NAME?</v>
      </c>
      <c r="H3015" t="e" cm="1">
        <f t="array" aca="1" ref="H3015" ca="1">_FV(Tabela2[[#This Row],[Cidade]],"Longitude")</f>
        <v>#NAME?</v>
      </c>
    </row>
    <row r="3016" spans="1:8" x14ac:dyDescent="0.25">
      <c r="A3016" t="s">
        <v>85</v>
      </c>
      <c r="B3016" t="s">
        <v>5043</v>
      </c>
      <c r="C3016" t="str">
        <f>Tabela2[[#This Row],[Localidade]]&amp;"/"&amp;Tabela2[[#This Row],[Estado]]</f>
        <v>Gloria do Goita/PE</v>
      </c>
      <c r="D3016">
        <v>55620000</v>
      </c>
      <c r="E3016">
        <v>55629999</v>
      </c>
      <c r="F3016" t="e" vm="2819">
        <v>#VALUE!</v>
      </c>
      <c r="G3016" t="e" cm="1">
        <f t="array" aca="1" ref="G3016" ca="1">_FV(Tabela2[[#This Row],[Cidade]],"Latitude")</f>
        <v>#NAME?</v>
      </c>
      <c r="H3016" t="e" cm="1">
        <f t="array" aca="1" ref="H3016" ca="1">_FV(Tabela2[[#This Row],[Cidade]],"Longitude")</f>
        <v>#NAME?</v>
      </c>
    </row>
    <row r="3017" spans="1:8" x14ac:dyDescent="0.25">
      <c r="A3017" t="s">
        <v>85</v>
      </c>
      <c r="B3017" t="s">
        <v>1642</v>
      </c>
      <c r="C3017" t="str">
        <f>Tabela2[[#This Row],[Localidade]]&amp;"/"&amp;Tabela2[[#This Row],[Estado]]</f>
        <v>Goiana/PE</v>
      </c>
      <c r="D3017">
        <v>55900000</v>
      </c>
      <c r="E3017">
        <v>55919999</v>
      </c>
      <c r="F3017" t="e" vm="1641">
        <v>#VALUE!</v>
      </c>
      <c r="G3017" t="e" cm="1">
        <f t="array" aca="1" ref="G3017" ca="1">_FV(Tabela2[[#This Row],[Cidade]],"Latitude")</f>
        <v>#NAME?</v>
      </c>
      <c r="H3017" t="e" cm="1">
        <f t="array" aca="1" ref="H3017" ca="1">_FV(Tabela2[[#This Row],[Cidade]],"Longitude")</f>
        <v>#NAME?</v>
      </c>
    </row>
    <row r="3018" spans="1:8" x14ac:dyDescent="0.25">
      <c r="A3018" t="s">
        <v>85</v>
      </c>
      <c r="B3018" t="s">
        <v>1643</v>
      </c>
      <c r="C3018" t="str">
        <f>Tabela2[[#This Row],[Localidade]]&amp;"/"&amp;Tabela2[[#This Row],[Estado]]</f>
        <v>Granito/PE</v>
      </c>
      <c r="D3018">
        <v>56160000</v>
      </c>
      <c r="E3018">
        <v>56162999</v>
      </c>
      <c r="F3018" t="e" vm="2820">
        <v>#VALUE!</v>
      </c>
      <c r="G3018" t="e" cm="1">
        <f t="array" aca="1" ref="G3018" ca="1">_FV(Tabela2[[#This Row],[Cidade]],"Latitude")</f>
        <v>#NAME?</v>
      </c>
      <c r="H3018" t="e" cm="1">
        <f t="array" aca="1" ref="H3018" ca="1">_FV(Tabela2[[#This Row],[Cidade]],"Longitude")</f>
        <v>#NAME?</v>
      </c>
    </row>
    <row r="3019" spans="1:8" x14ac:dyDescent="0.25">
      <c r="A3019" t="s">
        <v>85</v>
      </c>
      <c r="B3019" t="s">
        <v>3222</v>
      </c>
      <c r="C3019" t="str">
        <f>Tabela2[[#This Row],[Localidade]]&amp;"/"&amp;Tabela2[[#This Row],[Estado]]</f>
        <v>Gravata/PE</v>
      </c>
      <c r="D3019">
        <v>55640001</v>
      </c>
      <c r="E3019">
        <v>55649999</v>
      </c>
      <c r="F3019" t="e" vm="2821">
        <v>#VALUE!</v>
      </c>
      <c r="G3019" t="e" cm="1">
        <f t="array" aca="1" ref="G3019" ca="1">_FV(Tabela2[[#This Row],[Cidade]],"Latitude")</f>
        <v>#NAME?</v>
      </c>
      <c r="H3019" t="e" cm="1">
        <f t="array" aca="1" ref="H3019" ca="1">_FV(Tabela2[[#This Row],[Cidade]],"Longitude")</f>
        <v>#NAME?</v>
      </c>
    </row>
    <row r="3020" spans="1:8" x14ac:dyDescent="0.25">
      <c r="A3020" t="s">
        <v>85</v>
      </c>
      <c r="B3020" t="s">
        <v>3222</v>
      </c>
      <c r="C3020" t="str">
        <f>Tabela2[[#This Row],[Localidade]]&amp;"/"&amp;Tabela2[[#This Row],[Estado]]</f>
        <v>Gravata/PE</v>
      </c>
      <c r="D3020">
        <v>55640001</v>
      </c>
      <c r="E3020">
        <v>55645999</v>
      </c>
      <c r="F3020" t="e" vm="2821">
        <v>#VALUE!</v>
      </c>
      <c r="G3020" t="e" cm="1">
        <f t="array" aca="1" ref="G3020" ca="1">_FV(Tabela2[[#This Row],[Cidade]],"Latitude")</f>
        <v>#NAME?</v>
      </c>
      <c r="H3020" t="e" cm="1">
        <f t="array" aca="1" ref="H3020" ca="1">_FV(Tabela2[[#This Row],[Cidade]],"Longitude")</f>
        <v>#NAME?</v>
      </c>
    </row>
    <row r="3021" spans="1:8" x14ac:dyDescent="0.25">
      <c r="A3021" t="s">
        <v>85</v>
      </c>
      <c r="B3021" t="s">
        <v>1644</v>
      </c>
      <c r="C3021" t="str">
        <f>Tabela2[[#This Row],[Localidade]]&amp;"/"&amp;Tabela2[[#This Row],[Estado]]</f>
        <v>Iati/PE</v>
      </c>
      <c r="D3021">
        <v>55345000</v>
      </c>
      <c r="E3021">
        <v>55349999</v>
      </c>
      <c r="F3021" t="e" vm="2822">
        <v>#VALUE!</v>
      </c>
      <c r="G3021" t="e" cm="1">
        <f t="array" aca="1" ref="G3021" ca="1">_FV(Tabela2[[#This Row],[Cidade]],"Latitude")</f>
        <v>#NAME?</v>
      </c>
      <c r="H3021" t="e" cm="1">
        <f t="array" aca="1" ref="H3021" ca="1">_FV(Tabela2[[#This Row],[Cidade]],"Longitude")</f>
        <v>#NAME?</v>
      </c>
    </row>
    <row r="3022" spans="1:8" x14ac:dyDescent="0.25">
      <c r="A3022" t="s">
        <v>85</v>
      </c>
      <c r="B3022" t="s">
        <v>1645</v>
      </c>
      <c r="C3022" t="str">
        <f>Tabela2[[#This Row],[Localidade]]&amp;"/"&amp;Tabela2[[#This Row],[Estado]]</f>
        <v>Ibimirim/PE</v>
      </c>
      <c r="D3022">
        <v>56580000</v>
      </c>
      <c r="E3022">
        <v>56599999</v>
      </c>
      <c r="F3022" t="e" vm="2823">
        <v>#VALUE!</v>
      </c>
      <c r="G3022" t="e" cm="1">
        <f t="array" aca="1" ref="G3022" ca="1">_FV(Tabela2[[#This Row],[Cidade]],"Latitude")</f>
        <v>#NAME?</v>
      </c>
      <c r="H3022" t="e" cm="1">
        <f t="array" aca="1" ref="H3022" ca="1">_FV(Tabela2[[#This Row],[Cidade]],"Longitude")</f>
        <v>#NAME?</v>
      </c>
    </row>
    <row r="3023" spans="1:8" x14ac:dyDescent="0.25">
      <c r="A3023" t="s">
        <v>85</v>
      </c>
      <c r="B3023" t="s">
        <v>1646</v>
      </c>
      <c r="C3023" t="str">
        <f>Tabela2[[#This Row],[Localidade]]&amp;"/"&amp;Tabela2[[#This Row],[Estado]]</f>
        <v>Ibirajuba/PE</v>
      </c>
      <c r="D3023">
        <v>55390000</v>
      </c>
      <c r="E3023">
        <v>55394999</v>
      </c>
      <c r="F3023" t="e" vm="2824">
        <v>#VALUE!</v>
      </c>
      <c r="G3023" t="e" cm="1">
        <f t="array" aca="1" ref="G3023" ca="1">_FV(Tabela2[[#This Row],[Cidade]],"Latitude")</f>
        <v>#NAME?</v>
      </c>
      <c r="H3023" t="e" cm="1">
        <f t="array" aca="1" ref="H3023" ca="1">_FV(Tabela2[[#This Row],[Cidade]],"Longitude")</f>
        <v>#NAME?</v>
      </c>
    </row>
    <row r="3024" spans="1:8" x14ac:dyDescent="0.25">
      <c r="A3024" t="s">
        <v>85</v>
      </c>
      <c r="B3024" t="s">
        <v>1647</v>
      </c>
      <c r="C3024" t="str">
        <f>Tabela2[[#This Row],[Localidade]]&amp;"/"&amp;Tabela2[[#This Row],[Estado]]</f>
        <v>Igarassu/PE</v>
      </c>
      <c r="D3024">
        <v>53600001</v>
      </c>
      <c r="E3024">
        <v>53689999</v>
      </c>
      <c r="F3024" t="e" vm="2825">
        <v>#VALUE!</v>
      </c>
      <c r="G3024" t="e" cm="1">
        <f t="array" aca="1" ref="G3024" ca="1">_FV(Tabela2[[#This Row],[Cidade]],"Latitude")</f>
        <v>#NAME?</v>
      </c>
      <c r="H3024" t="e" cm="1">
        <f t="array" aca="1" ref="H3024" ca="1">_FV(Tabela2[[#This Row],[Cidade]],"Longitude")</f>
        <v>#NAME?</v>
      </c>
    </row>
    <row r="3025" spans="1:8" x14ac:dyDescent="0.25">
      <c r="A3025" t="s">
        <v>85</v>
      </c>
      <c r="B3025" t="s">
        <v>1647</v>
      </c>
      <c r="C3025" t="str">
        <f>Tabela2[[#This Row],[Localidade]]&amp;"/"&amp;Tabela2[[#This Row],[Estado]]</f>
        <v>Igarassu/PE</v>
      </c>
      <c r="D3025">
        <v>53600001</v>
      </c>
      <c r="E3025">
        <v>53659999</v>
      </c>
      <c r="F3025" t="e" vm="2825">
        <v>#VALUE!</v>
      </c>
      <c r="G3025" t="e" cm="1">
        <f t="array" aca="1" ref="G3025" ca="1">_FV(Tabela2[[#This Row],[Cidade]],"Latitude")</f>
        <v>#NAME?</v>
      </c>
      <c r="H3025" t="e" cm="1">
        <f t="array" aca="1" ref="H3025" ca="1">_FV(Tabela2[[#This Row],[Cidade]],"Longitude")</f>
        <v>#NAME?</v>
      </c>
    </row>
    <row r="3026" spans="1:8" x14ac:dyDescent="0.25">
      <c r="A3026" t="s">
        <v>85</v>
      </c>
      <c r="B3026" t="s">
        <v>1648</v>
      </c>
      <c r="C3026" t="str">
        <f>Tabela2[[#This Row],[Localidade]]&amp;"/"&amp;Tabela2[[#This Row],[Estado]]</f>
        <v>Iguaraci/PE</v>
      </c>
      <c r="D3026">
        <v>56840000</v>
      </c>
      <c r="E3026">
        <v>56849999</v>
      </c>
      <c r="F3026" t="e" vm="2826">
        <v>#VALUE!</v>
      </c>
      <c r="G3026" t="e" cm="1">
        <f t="array" aca="1" ref="G3026" ca="1">_FV(Tabela2[[#This Row],[Cidade]],"Latitude")</f>
        <v>#NAME?</v>
      </c>
      <c r="H3026" t="e" cm="1">
        <f t="array" aca="1" ref="H3026" ca="1">_FV(Tabela2[[#This Row],[Cidade]],"Longitude")</f>
        <v>#NAME?</v>
      </c>
    </row>
    <row r="3027" spans="1:8" x14ac:dyDescent="0.25">
      <c r="A3027" t="s">
        <v>85</v>
      </c>
      <c r="B3027" t="s">
        <v>3223</v>
      </c>
      <c r="C3027" t="str">
        <f>Tabela2[[#This Row],[Localidade]]&amp;"/"&amp;Tabela2[[#This Row],[Estado]]</f>
        <v>Ilha de Itamaraca/PE</v>
      </c>
      <c r="D3027">
        <v>53900000</v>
      </c>
      <c r="E3027">
        <v>53989999</v>
      </c>
      <c r="F3027" t="e" vm="2827">
        <v>#VALUE!</v>
      </c>
      <c r="G3027" t="e" cm="1">
        <f t="array" aca="1" ref="G3027" ca="1">_FV(Tabela2[[#This Row],[Cidade]],"Latitude")</f>
        <v>#NAME?</v>
      </c>
      <c r="H3027" t="e" cm="1">
        <f t="array" aca="1" ref="H3027" ca="1">_FV(Tabela2[[#This Row],[Cidade]],"Longitude")</f>
        <v>#NAME?</v>
      </c>
    </row>
    <row r="3028" spans="1:8" x14ac:dyDescent="0.25">
      <c r="A3028" t="s">
        <v>85</v>
      </c>
      <c r="B3028" t="s">
        <v>3224</v>
      </c>
      <c r="C3028" t="str">
        <f>Tabela2[[#This Row],[Localidade]]&amp;"/"&amp;Tabela2[[#This Row],[Estado]]</f>
        <v>Inaja/PE</v>
      </c>
      <c r="D3028">
        <v>56560000</v>
      </c>
      <c r="E3028">
        <v>56564999</v>
      </c>
      <c r="F3028" t="e" vm="2828">
        <v>#VALUE!</v>
      </c>
      <c r="G3028" t="e" cm="1">
        <f t="array" aca="1" ref="G3028" ca="1">_FV(Tabela2[[#This Row],[Cidade]],"Latitude")</f>
        <v>#NAME?</v>
      </c>
      <c r="H3028" t="e" cm="1">
        <f t="array" aca="1" ref="H3028" ca="1">_FV(Tabela2[[#This Row],[Cidade]],"Longitude")</f>
        <v>#NAME?</v>
      </c>
    </row>
    <row r="3029" spans="1:8" x14ac:dyDescent="0.25">
      <c r="A3029" t="s">
        <v>85</v>
      </c>
      <c r="B3029" t="s">
        <v>1649</v>
      </c>
      <c r="C3029" t="str">
        <f>Tabela2[[#This Row],[Localidade]]&amp;"/"&amp;Tabela2[[#This Row],[Estado]]</f>
        <v>Ingazeira/PE</v>
      </c>
      <c r="D3029">
        <v>56830000</v>
      </c>
      <c r="E3029">
        <v>56839999</v>
      </c>
      <c r="F3029" t="e" vm="2829">
        <v>#VALUE!</v>
      </c>
      <c r="G3029" t="e" cm="1">
        <f t="array" aca="1" ref="G3029" ca="1">_FV(Tabela2[[#This Row],[Cidade]],"Latitude")</f>
        <v>#NAME?</v>
      </c>
      <c r="H3029" t="e" cm="1">
        <f t="array" aca="1" ref="H3029" ca="1">_FV(Tabela2[[#This Row],[Cidade]],"Longitude")</f>
        <v>#NAME?</v>
      </c>
    </row>
    <row r="3030" spans="1:8" x14ac:dyDescent="0.25">
      <c r="A3030" t="s">
        <v>85</v>
      </c>
      <c r="B3030" t="s">
        <v>1650</v>
      </c>
      <c r="C3030" t="str">
        <f>Tabela2[[#This Row],[Localidade]]&amp;"/"&amp;Tabela2[[#This Row],[Estado]]</f>
        <v>Ipojuca/PE</v>
      </c>
      <c r="D3030">
        <v>55590000</v>
      </c>
      <c r="E3030">
        <v>55599999</v>
      </c>
      <c r="F3030" t="e" vm="2830">
        <v>#VALUE!</v>
      </c>
      <c r="G3030" t="e" cm="1">
        <f t="array" aca="1" ref="G3030" ca="1">_FV(Tabela2[[#This Row],[Cidade]],"Latitude")</f>
        <v>#NAME?</v>
      </c>
      <c r="H3030" t="e" cm="1">
        <f t="array" aca="1" ref="H3030" ca="1">_FV(Tabela2[[#This Row],[Cidade]],"Longitude")</f>
        <v>#NAME?</v>
      </c>
    </row>
    <row r="3031" spans="1:8" x14ac:dyDescent="0.25">
      <c r="A3031" t="s">
        <v>85</v>
      </c>
      <c r="B3031" t="s">
        <v>1651</v>
      </c>
      <c r="C3031" t="str">
        <f>Tabela2[[#This Row],[Localidade]]&amp;"/"&amp;Tabela2[[#This Row],[Estado]]</f>
        <v>Ipubi/PE</v>
      </c>
      <c r="D3031">
        <v>56260000</v>
      </c>
      <c r="E3031">
        <v>56279999</v>
      </c>
      <c r="F3031" t="e" vm="2831">
        <v>#VALUE!</v>
      </c>
      <c r="G3031" t="e" cm="1">
        <f t="array" aca="1" ref="G3031" ca="1">_FV(Tabela2[[#This Row],[Cidade]],"Latitude")</f>
        <v>#NAME?</v>
      </c>
      <c r="H3031" t="e" cm="1">
        <f t="array" aca="1" ref="H3031" ca="1">_FV(Tabela2[[#This Row],[Cidade]],"Longitude")</f>
        <v>#NAME?</v>
      </c>
    </row>
    <row r="3032" spans="1:8" x14ac:dyDescent="0.25">
      <c r="A3032" t="s">
        <v>85</v>
      </c>
      <c r="B3032" t="s">
        <v>1652</v>
      </c>
      <c r="C3032" t="str">
        <f>Tabela2[[#This Row],[Localidade]]&amp;"/"&amp;Tabela2[[#This Row],[Estado]]</f>
        <v>Itacuruba/PE</v>
      </c>
      <c r="D3032">
        <v>56430000</v>
      </c>
      <c r="E3032">
        <v>56439999</v>
      </c>
      <c r="F3032" t="e" vm="2832">
        <v>#VALUE!</v>
      </c>
      <c r="G3032" t="e" cm="1">
        <f t="array" aca="1" ref="G3032" ca="1">_FV(Tabela2[[#This Row],[Cidade]],"Latitude")</f>
        <v>#NAME?</v>
      </c>
      <c r="H3032" t="e" cm="1">
        <f t="array" aca="1" ref="H3032" ca="1">_FV(Tabela2[[#This Row],[Cidade]],"Longitude")</f>
        <v>#NAME?</v>
      </c>
    </row>
    <row r="3033" spans="1:8" x14ac:dyDescent="0.25">
      <c r="A3033" t="s">
        <v>85</v>
      </c>
      <c r="B3033" t="s">
        <v>3960</v>
      </c>
      <c r="C3033" t="str">
        <f>Tabela2[[#This Row],[Localidade]]&amp;"/"&amp;Tabela2[[#This Row],[Estado]]</f>
        <v>Itaiba/PE</v>
      </c>
      <c r="D3033">
        <v>56550000</v>
      </c>
      <c r="E3033">
        <v>56559999</v>
      </c>
      <c r="F3033" t="e" vm="2833">
        <v>#VALUE!</v>
      </c>
      <c r="G3033" t="e" cm="1">
        <f t="array" aca="1" ref="G3033" ca="1">_FV(Tabela2[[#This Row],[Cidade]],"Latitude")</f>
        <v>#NAME?</v>
      </c>
      <c r="H3033" t="e" cm="1">
        <f t="array" aca="1" ref="H3033" ca="1">_FV(Tabela2[[#This Row],[Cidade]],"Longitude")</f>
        <v>#NAME?</v>
      </c>
    </row>
    <row r="3034" spans="1:8" x14ac:dyDescent="0.25">
      <c r="A3034" t="s">
        <v>85</v>
      </c>
      <c r="B3034" t="s">
        <v>3666</v>
      </c>
      <c r="C3034" t="str">
        <f>Tabela2[[#This Row],[Localidade]]&amp;"/"&amp;Tabela2[[#This Row],[Estado]]</f>
        <v>Itambe/PE</v>
      </c>
      <c r="D3034">
        <v>55920000</v>
      </c>
      <c r="E3034">
        <v>55929999</v>
      </c>
      <c r="F3034" t="e" vm="2834">
        <v>#VALUE!</v>
      </c>
      <c r="G3034" t="e" cm="1">
        <f t="array" aca="1" ref="G3034" ca="1">_FV(Tabela2[[#This Row],[Cidade]],"Latitude")</f>
        <v>#NAME?</v>
      </c>
      <c r="H3034" t="e" cm="1">
        <f t="array" aca="1" ref="H3034" ca="1">_FV(Tabela2[[#This Row],[Cidade]],"Longitude")</f>
        <v>#NAME?</v>
      </c>
    </row>
    <row r="3035" spans="1:8" x14ac:dyDescent="0.25">
      <c r="A3035" t="s">
        <v>85</v>
      </c>
      <c r="B3035" t="s">
        <v>1653</v>
      </c>
      <c r="C3035" t="str">
        <f>Tabela2[[#This Row],[Localidade]]&amp;"/"&amp;Tabela2[[#This Row],[Estado]]</f>
        <v>Itapetim/PE</v>
      </c>
      <c r="D3035">
        <v>56720000</v>
      </c>
      <c r="E3035">
        <v>56739999</v>
      </c>
      <c r="F3035" t="e" vm="2835">
        <v>#VALUE!</v>
      </c>
      <c r="G3035" t="e" cm="1">
        <f t="array" aca="1" ref="G3035" ca="1">_FV(Tabela2[[#This Row],[Cidade]],"Latitude")</f>
        <v>#NAME?</v>
      </c>
      <c r="H3035" t="e" cm="1">
        <f t="array" aca="1" ref="H3035" ca="1">_FV(Tabela2[[#This Row],[Cidade]],"Longitude")</f>
        <v>#NAME?</v>
      </c>
    </row>
    <row r="3036" spans="1:8" x14ac:dyDescent="0.25">
      <c r="A3036" t="s">
        <v>85</v>
      </c>
      <c r="B3036" t="s">
        <v>1654</v>
      </c>
      <c r="C3036" t="str">
        <f>Tabela2[[#This Row],[Localidade]]&amp;"/"&amp;Tabela2[[#This Row],[Estado]]</f>
        <v>Itapissuma/PE</v>
      </c>
      <c r="D3036">
        <v>53700000</v>
      </c>
      <c r="E3036">
        <v>53899999</v>
      </c>
      <c r="F3036" t="e" vm="2836">
        <v>#VALUE!</v>
      </c>
      <c r="G3036" t="e" cm="1">
        <f t="array" aca="1" ref="G3036" ca="1">_FV(Tabela2[[#This Row],[Cidade]],"Latitude")</f>
        <v>#NAME?</v>
      </c>
      <c r="H3036" t="e" cm="1">
        <f t="array" aca="1" ref="H3036" ca="1">_FV(Tabela2[[#This Row],[Cidade]],"Longitude")</f>
        <v>#NAME?</v>
      </c>
    </row>
    <row r="3037" spans="1:8" x14ac:dyDescent="0.25">
      <c r="A3037" t="s">
        <v>85</v>
      </c>
      <c r="B3037" t="s">
        <v>1655</v>
      </c>
      <c r="C3037" t="str">
        <f>Tabela2[[#This Row],[Localidade]]&amp;"/"&amp;Tabela2[[#This Row],[Estado]]</f>
        <v>Itaquitinga/PE</v>
      </c>
      <c r="D3037">
        <v>55950000</v>
      </c>
      <c r="E3037">
        <v>55999999</v>
      </c>
      <c r="F3037" t="e" vm="2837">
        <v>#VALUE!</v>
      </c>
      <c r="G3037" t="e" cm="1">
        <f t="array" aca="1" ref="G3037" ca="1">_FV(Tabela2[[#This Row],[Cidade]],"Latitude")</f>
        <v>#NAME?</v>
      </c>
      <c r="H3037" t="e" cm="1">
        <f t="array" aca="1" ref="H3037" ca="1">_FV(Tabela2[[#This Row],[Cidade]],"Longitude")</f>
        <v>#NAME?</v>
      </c>
    </row>
    <row r="3038" spans="1:8" x14ac:dyDescent="0.25">
      <c r="A3038" t="s">
        <v>85</v>
      </c>
      <c r="B3038" t="s">
        <v>4442</v>
      </c>
      <c r="C3038" t="str">
        <f>Tabela2[[#This Row],[Localidade]]&amp;"/"&amp;Tabela2[[#This Row],[Estado]]</f>
        <v>Jaboatao dos Guararapes/PE</v>
      </c>
      <c r="D3038">
        <v>54000001</v>
      </c>
      <c r="E3038">
        <v>54499999</v>
      </c>
      <c r="F3038" t="e" vm="2838">
        <v>#VALUE!</v>
      </c>
      <c r="G3038" t="e" cm="1">
        <f t="array" aca="1" ref="G3038" ca="1">_FV(Tabela2[[#This Row],[Cidade]],"Latitude")</f>
        <v>#NAME?</v>
      </c>
      <c r="H3038" t="e" cm="1">
        <f t="array" aca="1" ref="H3038" ca="1">_FV(Tabela2[[#This Row],[Cidade]],"Longitude")</f>
        <v>#NAME?</v>
      </c>
    </row>
    <row r="3039" spans="1:8" x14ac:dyDescent="0.25">
      <c r="A3039" t="s">
        <v>85</v>
      </c>
      <c r="B3039" t="s">
        <v>4442</v>
      </c>
      <c r="C3039" t="str">
        <f>Tabela2[[#This Row],[Localidade]]&amp;"/"&amp;Tabela2[[#This Row],[Estado]]</f>
        <v>Jaboatao dos Guararapes/PE</v>
      </c>
      <c r="D3039">
        <v>54000001</v>
      </c>
      <c r="E3039">
        <v>54499999</v>
      </c>
      <c r="F3039" t="e" vm="2838">
        <v>#VALUE!</v>
      </c>
      <c r="G3039" t="e" cm="1">
        <f t="array" aca="1" ref="G3039" ca="1">_FV(Tabela2[[#This Row],[Cidade]],"Latitude")</f>
        <v>#NAME?</v>
      </c>
      <c r="H3039" t="e" cm="1">
        <f t="array" aca="1" ref="H3039" ca="1">_FV(Tabela2[[#This Row],[Cidade]],"Longitude")</f>
        <v>#NAME?</v>
      </c>
    </row>
    <row r="3040" spans="1:8" x14ac:dyDescent="0.25">
      <c r="A3040" t="s">
        <v>85</v>
      </c>
      <c r="B3040" t="s">
        <v>1656</v>
      </c>
      <c r="C3040" t="str">
        <f>Tabela2[[#This Row],[Localidade]]&amp;"/"&amp;Tabela2[[#This Row],[Estado]]</f>
        <v>Jaqueira/PE</v>
      </c>
      <c r="D3040">
        <v>55409000</v>
      </c>
      <c r="E3040">
        <v>55409999</v>
      </c>
      <c r="F3040" t="e" vm="2839">
        <v>#VALUE!</v>
      </c>
      <c r="G3040" t="e" cm="1">
        <f t="array" aca="1" ref="G3040" ca="1">_FV(Tabela2[[#This Row],[Cidade]],"Latitude")</f>
        <v>#NAME?</v>
      </c>
      <c r="H3040" t="e" cm="1">
        <f t="array" aca="1" ref="H3040" ca="1">_FV(Tabela2[[#This Row],[Cidade]],"Longitude")</f>
        <v>#NAME?</v>
      </c>
    </row>
    <row r="3041" spans="1:8" x14ac:dyDescent="0.25">
      <c r="A3041" t="s">
        <v>85</v>
      </c>
      <c r="B3041" t="s">
        <v>4857</v>
      </c>
      <c r="C3041" t="str">
        <f>Tabela2[[#This Row],[Localidade]]&amp;"/"&amp;Tabela2[[#This Row],[Estado]]</f>
        <v>Jatauba/PE</v>
      </c>
      <c r="D3041">
        <v>55180000</v>
      </c>
      <c r="E3041">
        <v>55189999</v>
      </c>
      <c r="F3041" t="e" vm="2840">
        <v>#VALUE!</v>
      </c>
      <c r="G3041" t="e" cm="1">
        <f t="array" aca="1" ref="G3041" ca="1">_FV(Tabela2[[#This Row],[Cidade]],"Latitude")</f>
        <v>#NAME?</v>
      </c>
      <c r="H3041" t="e" cm="1">
        <f t="array" aca="1" ref="H3041" ca="1">_FV(Tabela2[[#This Row],[Cidade]],"Longitude")</f>
        <v>#NAME?</v>
      </c>
    </row>
    <row r="3042" spans="1:8" x14ac:dyDescent="0.25">
      <c r="A3042" t="s">
        <v>85</v>
      </c>
      <c r="B3042" t="s">
        <v>3138</v>
      </c>
      <c r="C3042" t="str">
        <f>Tabela2[[#This Row],[Localidade]]&amp;"/"&amp;Tabela2[[#This Row],[Estado]]</f>
        <v>Jatoba/PE</v>
      </c>
      <c r="D3042">
        <v>56470000</v>
      </c>
      <c r="E3042">
        <v>56479999</v>
      </c>
      <c r="F3042" t="e" vm="2841">
        <v>#VALUE!</v>
      </c>
      <c r="G3042" t="e" cm="1">
        <f t="array" aca="1" ref="G3042" ca="1">_FV(Tabela2[[#This Row],[Cidade]],"Latitude")</f>
        <v>#NAME?</v>
      </c>
      <c r="H3042" t="e" cm="1">
        <f t="array" aca="1" ref="H3042" ca="1">_FV(Tabela2[[#This Row],[Cidade]],"Longitude")</f>
        <v>#NAME?</v>
      </c>
    </row>
    <row r="3043" spans="1:8" x14ac:dyDescent="0.25">
      <c r="A3043" t="s">
        <v>85</v>
      </c>
      <c r="B3043" t="s">
        <v>4443</v>
      </c>
      <c r="C3043" t="str">
        <f>Tabela2[[#This Row],[Localidade]]&amp;"/"&amp;Tabela2[[#This Row],[Estado]]</f>
        <v>Joao Alfredo/PE</v>
      </c>
      <c r="D3043">
        <v>55720000</v>
      </c>
      <c r="E3043">
        <v>55729999</v>
      </c>
      <c r="F3043" t="e" vm="2842">
        <v>#VALUE!</v>
      </c>
      <c r="G3043" t="e" cm="1">
        <f t="array" aca="1" ref="G3043" ca="1">_FV(Tabela2[[#This Row],[Cidade]],"Latitude")</f>
        <v>#NAME?</v>
      </c>
      <c r="H3043" t="e" cm="1">
        <f t="array" aca="1" ref="H3043" ca="1">_FV(Tabela2[[#This Row],[Cidade]],"Longitude")</f>
        <v>#NAME?</v>
      </c>
    </row>
    <row r="3044" spans="1:8" x14ac:dyDescent="0.25">
      <c r="A3044" t="s">
        <v>85</v>
      </c>
      <c r="B3044" t="s">
        <v>1657</v>
      </c>
      <c r="C3044" t="str">
        <f>Tabela2[[#This Row],[Localidade]]&amp;"/"&amp;Tabela2[[#This Row],[Estado]]</f>
        <v>Joaquim Nabuco/PE</v>
      </c>
      <c r="D3044">
        <v>55535000</v>
      </c>
      <c r="E3044">
        <v>55539999</v>
      </c>
      <c r="F3044" t="e" vm="2843">
        <v>#VALUE!</v>
      </c>
      <c r="G3044" t="e" cm="1">
        <f t="array" aca="1" ref="G3044" ca="1">_FV(Tabela2[[#This Row],[Cidade]],"Latitude")</f>
        <v>#NAME?</v>
      </c>
      <c r="H3044" t="e" cm="1">
        <f t="array" aca="1" ref="H3044" ca="1">_FV(Tabela2[[#This Row],[Cidade]],"Longitude")</f>
        <v>#NAME?</v>
      </c>
    </row>
    <row r="3045" spans="1:8" x14ac:dyDescent="0.25">
      <c r="A3045" t="s">
        <v>85</v>
      </c>
      <c r="B3045" t="s">
        <v>1658</v>
      </c>
      <c r="C3045" t="str">
        <f>Tabela2[[#This Row],[Localidade]]&amp;"/"&amp;Tabela2[[#This Row],[Estado]]</f>
        <v>Jucati/PE</v>
      </c>
      <c r="D3045">
        <v>55398000</v>
      </c>
      <c r="E3045">
        <v>55399999</v>
      </c>
      <c r="F3045" t="e" vm="2844">
        <v>#VALUE!</v>
      </c>
      <c r="G3045" t="e" cm="1">
        <f t="array" aca="1" ref="G3045" ca="1">_FV(Tabela2[[#This Row],[Cidade]],"Latitude")</f>
        <v>#NAME?</v>
      </c>
      <c r="H3045" t="e" cm="1">
        <f t="array" aca="1" ref="H3045" ca="1">_FV(Tabela2[[#This Row],[Cidade]],"Longitude")</f>
        <v>#NAME?</v>
      </c>
    </row>
    <row r="3046" spans="1:8" x14ac:dyDescent="0.25">
      <c r="A3046" t="s">
        <v>85</v>
      </c>
      <c r="B3046" t="s">
        <v>1659</v>
      </c>
      <c r="C3046" t="str">
        <f>Tabela2[[#This Row],[Localidade]]&amp;"/"&amp;Tabela2[[#This Row],[Estado]]</f>
        <v>Jupi/PE</v>
      </c>
      <c r="D3046">
        <v>55395000</v>
      </c>
      <c r="E3046">
        <v>55397999</v>
      </c>
      <c r="F3046" t="e" vm="2845">
        <v>#VALUE!</v>
      </c>
      <c r="G3046" t="e" cm="1">
        <f t="array" aca="1" ref="G3046" ca="1">_FV(Tabela2[[#This Row],[Cidade]],"Latitude")</f>
        <v>#NAME?</v>
      </c>
      <c r="H3046" t="e" cm="1">
        <f t="array" aca="1" ref="H3046" ca="1">_FV(Tabela2[[#This Row],[Cidade]],"Longitude")</f>
        <v>#NAME?</v>
      </c>
    </row>
    <row r="3047" spans="1:8" x14ac:dyDescent="0.25">
      <c r="A3047" t="s">
        <v>85</v>
      </c>
      <c r="B3047" t="s">
        <v>1660</v>
      </c>
      <c r="C3047" t="str">
        <f>Tabela2[[#This Row],[Localidade]]&amp;"/"&amp;Tabela2[[#This Row],[Estado]]</f>
        <v>Jurema/PE</v>
      </c>
      <c r="D3047">
        <v>55480000</v>
      </c>
      <c r="E3047">
        <v>55489999</v>
      </c>
      <c r="F3047" t="e" vm="2846">
        <v>#VALUE!</v>
      </c>
      <c r="G3047" t="e" cm="1">
        <f t="array" aca="1" ref="G3047" ca="1">_FV(Tabela2[[#This Row],[Cidade]],"Latitude")</f>
        <v>#NAME?</v>
      </c>
      <c r="H3047" t="e" cm="1">
        <f t="array" aca="1" ref="H3047" ca="1">_FV(Tabela2[[#This Row],[Cidade]],"Longitude")</f>
        <v>#NAME?</v>
      </c>
    </row>
    <row r="3048" spans="1:8" x14ac:dyDescent="0.25">
      <c r="A3048" t="s">
        <v>85</v>
      </c>
      <c r="B3048" t="s">
        <v>1661</v>
      </c>
      <c r="C3048" t="str">
        <f>Tabela2[[#This Row],[Localidade]]&amp;"/"&amp;Tabela2[[#This Row],[Estado]]</f>
        <v>Lagoa do Carro/PE</v>
      </c>
      <c r="D3048">
        <v>55820000</v>
      </c>
      <c r="E3048">
        <v>55824999</v>
      </c>
      <c r="F3048" t="e" vm="2847">
        <v>#VALUE!</v>
      </c>
      <c r="G3048" t="e" cm="1">
        <f t="array" aca="1" ref="G3048" ca="1">_FV(Tabela2[[#This Row],[Cidade]],"Latitude")</f>
        <v>#NAME?</v>
      </c>
      <c r="H3048" t="e" cm="1">
        <f t="array" aca="1" ref="H3048" ca="1">_FV(Tabela2[[#This Row],[Cidade]],"Longitude")</f>
        <v>#NAME?</v>
      </c>
    </row>
    <row r="3049" spans="1:8" x14ac:dyDescent="0.25">
      <c r="A3049" t="s">
        <v>85</v>
      </c>
      <c r="B3049" t="s">
        <v>1662</v>
      </c>
      <c r="C3049" t="str">
        <f>Tabela2[[#This Row],[Localidade]]&amp;"/"&amp;Tabela2[[#This Row],[Estado]]</f>
        <v>Lagoa do Itaenga/PE</v>
      </c>
      <c r="D3049">
        <v>55840000</v>
      </c>
      <c r="E3049">
        <v>55844999</v>
      </c>
      <c r="F3049" t="e" vm="2848">
        <v>#VALUE!</v>
      </c>
      <c r="G3049" t="e" cm="1">
        <f t="array" aca="1" ref="G3049" ca="1">_FV(Tabela2[[#This Row],[Cidade]],"Latitude")</f>
        <v>#NAME?</v>
      </c>
      <c r="H3049" t="e" cm="1">
        <f t="array" aca="1" ref="H3049" ca="1">_FV(Tabela2[[#This Row],[Cidade]],"Longitude")</f>
        <v>#NAME?</v>
      </c>
    </row>
    <row r="3050" spans="1:8" x14ac:dyDescent="0.25">
      <c r="A3050" t="s">
        <v>85</v>
      </c>
      <c r="B3050" t="s">
        <v>1663</v>
      </c>
      <c r="C3050" t="str">
        <f>Tabela2[[#This Row],[Localidade]]&amp;"/"&amp;Tabela2[[#This Row],[Estado]]</f>
        <v>Lagoa do Ouro/PE</v>
      </c>
      <c r="D3050">
        <v>55320000</v>
      </c>
      <c r="E3050">
        <v>55324999</v>
      </c>
      <c r="F3050" t="e" vm="2849">
        <v>#VALUE!</v>
      </c>
      <c r="G3050" t="e" cm="1">
        <f t="array" aca="1" ref="G3050" ca="1">_FV(Tabela2[[#This Row],[Cidade]],"Latitude")</f>
        <v>#NAME?</v>
      </c>
      <c r="H3050" t="e" cm="1">
        <f t="array" aca="1" ref="H3050" ca="1">_FV(Tabela2[[#This Row],[Cidade]],"Longitude")</f>
        <v>#NAME?</v>
      </c>
    </row>
    <row r="3051" spans="1:8" x14ac:dyDescent="0.25">
      <c r="A3051" t="s">
        <v>85</v>
      </c>
      <c r="B3051" t="s">
        <v>1664</v>
      </c>
      <c r="C3051" t="str">
        <f>Tabela2[[#This Row],[Localidade]]&amp;"/"&amp;Tabela2[[#This Row],[Estado]]</f>
        <v>Lagoa dos Gatos/PE</v>
      </c>
      <c r="D3051">
        <v>55450000</v>
      </c>
      <c r="E3051">
        <v>55459999</v>
      </c>
      <c r="F3051" t="e" vm="2850">
        <v>#VALUE!</v>
      </c>
      <c r="G3051" t="e" cm="1">
        <f t="array" aca="1" ref="G3051" ca="1">_FV(Tabela2[[#This Row],[Cidade]],"Latitude")</f>
        <v>#NAME?</v>
      </c>
      <c r="H3051" t="e" cm="1">
        <f t="array" aca="1" ref="H3051" ca="1">_FV(Tabela2[[#This Row],[Cidade]],"Longitude")</f>
        <v>#NAME?</v>
      </c>
    </row>
    <row r="3052" spans="1:8" x14ac:dyDescent="0.25">
      <c r="A3052" t="s">
        <v>85</v>
      </c>
      <c r="B3052" t="s">
        <v>1070</v>
      </c>
      <c r="C3052" t="str">
        <f>Tabela2[[#This Row],[Localidade]]&amp;"/"&amp;Tabela2[[#This Row],[Estado]]</f>
        <v>Lagoa Grande/PE</v>
      </c>
      <c r="D3052">
        <v>56395000</v>
      </c>
      <c r="E3052">
        <v>56399999</v>
      </c>
      <c r="F3052" t="e" vm="2851">
        <v>#VALUE!</v>
      </c>
      <c r="G3052" t="e" cm="1">
        <f t="array" aca="1" ref="G3052" ca="1">_FV(Tabela2[[#This Row],[Cidade]],"Latitude")</f>
        <v>#NAME?</v>
      </c>
      <c r="H3052" t="e" cm="1">
        <f t="array" aca="1" ref="H3052" ca="1">_FV(Tabela2[[#This Row],[Cidade]],"Longitude")</f>
        <v>#NAME?</v>
      </c>
    </row>
    <row r="3053" spans="1:8" x14ac:dyDescent="0.25">
      <c r="A3053" t="s">
        <v>85</v>
      </c>
      <c r="B3053" t="s">
        <v>1665</v>
      </c>
      <c r="C3053" t="str">
        <f>Tabela2[[#This Row],[Localidade]]&amp;"/"&amp;Tabela2[[#This Row],[Estado]]</f>
        <v>Lajedo/PE</v>
      </c>
      <c r="D3053">
        <v>55385000</v>
      </c>
      <c r="E3053">
        <v>55389999</v>
      </c>
      <c r="F3053" t="e" vm="2852">
        <v>#VALUE!</v>
      </c>
      <c r="G3053" t="e" cm="1">
        <f t="array" aca="1" ref="G3053" ca="1">_FV(Tabela2[[#This Row],[Cidade]],"Latitude")</f>
        <v>#NAME?</v>
      </c>
      <c r="H3053" t="e" cm="1">
        <f t="array" aca="1" ref="H3053" ca="1">_FV(Tabela2[[#This Row],[Cidade]],"Longitude")</f>
        <v>#NAME?</v>
      </c>
    </row>
    <row r="3054" spans="1:8" x14ac:dyDescent="0.25">
      <c r="A3054" t="s">
        <v>85</v>
      </c>
      <c r="B3054" t="s">
        <v>1666</v>
      </c>
      <c r="C3054" t="str">
        <f>Tabela2[[#This Row],[Localidade]]&amp;"/"&amp;Tabela2[[#This Row],[Estado]]</f>
        <v>Limoeiro/PE</v>
      </c>
      <c r="D3054">
        <v>55700000</v>
      </c>
      <c r="E3054">
        <v>55714999</v>
      </c>
      <c r="F3054" t="e" vm="2853">
        <v>#VALUE!</v>
      </c>
      <c r="G3054" t="e" cm="1">
        <f t="array" aca="1" ref="G3054" ca="1">_FV(Tabela2[[#This Row],[Cidade]],"Latitude")</f>
        <v>#NAME?</v>
      </c>
      <c r="H3054" t="e" cm="1">
        <f t="array" aca="1" ref="H3054" ca="1">_FV(Tabela2[[#This Row],[Cidade]],"Longitude")</f>
        <v>#NAME?</v>
      </c>
    </row>
    <row r="3055" spans="1:8" x14ac:dyDescent="0.25">
      <c r="A3055" t="s">
        <v>85</v>
      </c>
      <c r="B3055" t="s">
        <v>1667</v>
      </c>
      <c r="C3055" t="str">
        <f>Tabela2[[#This Row],[Localidade]]&amp;"/"&amp;Tabela2[[#This Row],[Estado]]</f>
        <v>Macaparana/PE</v>
      </c>
      <c r="D3055">
        <v>55865000</v>
      </c>
      <c r="E3055">
        <v>55869999</v>
      </c>
      <c r="F3055" t="e" vm="2854">
        <v>#VALUE!</v>
      </c>
      <c r="G3055" t="e" cm="1">
        <f t="array" aca="1" ref="G3055" ca="1">_FV(Tabela2[[#This Row],[Cidade]],"Latitude")</f>
        <v>#NAME?</v>
      </c>
      <c r="H3055" t="e" cm="1">
        <f t="array" aca="1" ref="H3055" ca="1">_FV(Tabela2[[#This Row],[Cidade]],"Longitude")</f>
        <v>#NAME?</v>
      </c>
    </row>
    <row r="3056" spans="1:8" x14ac:dyDescent="0.25">
      <c r="A3056" t="s">
        <v>85</v>
      </c>
      <c r="B3056" t="s">
        <v>1668</v>
      </c>
      <c r="C3056" t="str">
        <f>Tabela2[[#This Row],[Localidade]]&amp;"/"&amp;Tabela2[[#This Row],[Estado]]</f>
        <v>Machados/PE</v>
      </c>
      <c r="D3056">
        <v>55740000</v>
      </c>
      <c r="E3056">
        <v>55744999</v>
      </c>
      <c r="F3056" t="e" vm="2855">
        <v>#VALUE!</v>
      </c>
      <c r="G3056" t="e" cm="1">
        <f t="array" aca="1" ref="G3056" ca="1">_FV(Tabela2[[#This Row],[Cidade]],"Latitude")</f>
        <v>#NAME?</v>
      </c>
      <c r="H3056" t="e" cm="1">
        <f t="array" aca="1" ref="H3056" ca="1">_FV(Tabela2[[#This Row],[Cidade]],"Longitude")</f>
        <v>#NAME?</v>
      </c>
    </row>
    <row r="3057" spans="1:8" x14ac:dyDescent="0.25">
      <c r="A3057" t="s">
        <v>85</v>
      </c>
      <c r="B3057" t="s">
        <v>1669</v>
      </c>
      <c r="C3057" t="str">
        <f>Tabela2[[#This Row],[Localidade]]&amp;"/"&amp;Tabela2[[#This Row],[Estado]]</f>
        <v>Manari/PE</v>
      </c>
      <c r="D3057">
        <v>56565000</v>
      </c>
      <c r="E3057">
        <v>56579999</v>
      </c>
      <c r="F3057" t="e" vm="2856">
        <v>#VALUE!</v>
      </c>
      <c r="G3057" t="e" cm="1">
        <f t="array" aca="1" ref="G3057" ca="1">_FV(Tabela2[[#This Row],[Cidade]],"Latitude")</f>
        <v>#NAME?</v>
      </c>
      <c r="H3057" t="e" cm="1">
        <f t="array" aca="1" ref="H3057" ca="1">_FV(Tabela2[[#This Row],[Cidade]],"Longitude")</f>
        <v>#NAME?</v>
      </c>
    </row>
    <row r="3058" spans="1:8" x14ac:dyDescent="0.25">
      <c r="A3058" t="s">
        <v>85</v>
      </c>
      <c r="B3058" t="s">
        <v>1670</v>
      </c>
      <c r="C3058" t="str">
        <f>Tabela2[[#This Row],[Localidade]]&amp;"/"&amp;Tabela2[[#This Row],[Estado]]</f>
        <v>Maraial/PE</v>
      </c>
      <c r="D3058">
        <v>55405000</v>
      </c>
      <c r="E3058">
        <v>55408999</v>
      </c>
      <c r="F3058" t="e" vm="2857">
        <v>#VALUE!</v>
      </c>
      <c r="G3058" t="e" cm="1">
        <f t="array" aca="1" ref="G3058" ca="1">_FV(Tabela2[[#This Row],[Cidade]],"Latitude")</f>
        <v>#NAME?</v>
      </c>
      <c r="H3058" t="e" cm="1">
        <f t="array" aca="1" ref="H3058" ca="1">_FV(Tabela2[[#This Row],[Cidade]],"Longitude")</f>
        <v>#NAME?</v>
      </c>
    </row>
    <row r="3059" spans="1:8" x14ac:dyDescent="0.25">
      <c r="A3059" t="s">
        <v>85</v>
      </c>
      <c r="B3059" t="s">
        <v>1671</v>
      </c>
      <c r="C3059" t="str">
        <f>Tabela2[[#This Row],[Localidade]]&amp;"/"&amp;Tabela2[[#This Row],[Estado]]</f>
        <v>Mirandiba/PE</v>
      </c>
      <c r="D3059">
        <v>56980000</v>
      </c>
      <c r="E3059">
        <v>56999999</v>
      </c>
      <c r="F3059" t="e" vm="2858">
        <v>#VALUE!</v>
      </c>
      <c r="G3059" t="e" cm="1">
        <f t="array" aca="1" ref="G3059" ca="1">_FV(Tabela2[[#This Row],[Cidade]],"Latitude")</f>
        <v>#NAME?</v>
      </c>
      <c r="H3059" t="e" cm="1">
        <f t="array" aca="1" ref="H3059" ca="1">_FV(Tabela2[[#This Row],[Cidade]],"Longitude")</f>
        <v>#NAME?</v>
      </c>
    </row>
    <row r="3060" spans="1:8" x14ac:dyDescent="0.25">
      <c r="A3060" t="s">
        <v>85</v>
      </c>
      <c r="B3060" t="s">
        <v>3442</v>
      </c>
      <c r="C3060" t="str">
        <f>Tabela2[[#This Row],[Localidade]]&amp;"/"&amp;Tabela2[[#This Row],[Estado]]</f>
        <v>Moreilandia/PE</v>
      </c>
      <c r="D3060">
        <v>56150000</v>
      </c>
      <c r="E3060">
        <v>56159999</v>
      </c>
      <c r="F3060" t="e" vm="2859">
        <v>#VALUE!</v>
      </c>
      <c r="G3060" t="e" cm="1">
        <f t="array" aca="1" ref="G3060" ca="1">_FV(Tabela2[[#This Row],[Cidade]],"Latitude")</f>
        <v>#NAME?</v>
      </c>
      <c r="H3060" t="e" cm="1">
        <f t="array" aca="1" ref="H3060" ca="1">_FV(Tabela2[[#This Row],[Cidade]],"Longitude")</f>
        <v>#NAME?</v>
      </c>
    </row>
    <row r="3061" spans="1:8" x14ac:dyDescent="0.25">
      <c r="A3061" t="s">
        <v>85</v>
      </c>
      <c r="B3061" t="s">
        <v>1672</v>
      </c>
      <c r="C3061" t="str">
        <f>Tabela2[[#This Row],[Localidade]]&amp;"/"&amp;Tabela2[[#This Row],[Estado]]</f>
        <v>Moreno/PE</v>
      </c>
      <c r="D3061">
        <v>54800000</v>
      </c>
      <c r="E3061">
        <v>54999999</v>
      </c>
      <c r="F3061" t="e" vm="2860">
        <v>#VALUE!</v>
      </c>
      <c r="G3061" t="e" cm="1">
        <f t="array" aca="1" ref="G3061" ca="1">_FV(Tabela2[[#This Row],[Cidade]],"Latitude")</f>
        <v>#NAME?</v>
      </c>
      <c r="H3061" t="e" cm="1">
        <f t="array" aca="1" ref="H3061" ca="1">_FV(Tabela2[[#This Row],[Cidade]],"Longitude")</f>
        <v>#NAME?</v>
      </c>
    </row>
    <row r="3062" spans="1:8" x14ac:dyDescent="0.25">
      <c r="A3062" t="s">
        <v>85</v>
      </c>
      <c r="B3062" t="s">
        <v>3761</v>
      </c>
      <c r="C3062" t="str">
        <f>Tabela2[[#This Row],[Localidade]]&amp;"/"&amp;Tabela2[[#This Row],[Estado]]</f>
        <v>Nazare da Mata/PE</v>
      </c>
      <c r="D3062">
        <v>55800000</v>
      </c>
      <c r="E3062">
        <v>55804999</v>
      </c>
      <c r="F3062" t="e" vm="2861">
        <v>#VALUE!</v>
      </c>
      <c r="G3062" t="e" cm="1">
        <f t="array" aca="1" ref="G3062" ca="1">_FV(Tabela2[[#This Row],[Cidade]],"Latitude")</f>
        <v>#NAME?</v>
      </c>
      <c r="H3062" t="e" cm="1">
        <f t="array" aca="1" ref="H3062" ca="1">_FV(Tabela2[[#This Row],[Cidade]],"Longitude")</f>
        <v>#NAME?</v>
      </c>
    </row>
    <row r="3063" spans="1:8" x14ac:dyDescent="0.25">
      <c r="A3063" t="s">
        <v>85</v>
      </c>
      <c r="B3063" t="s">
        <v>1673</v>
      </c>
      <c r="C3063" t="str">
        <f>Tabela2[[#This Row],[Localidade]]&amp;"/"&amp;Tabela2[[#This Row],[Estado]]</f>
        <v>Olinda/PE</v>
      </c>
      <c r="D3063">
        <v>53000001</v>
      </c>
      <c r="E3063">
        <v>53399999</v>
      </c>
      <c r="F3063" t="e" vm="2862">
        <v>#VALUE!</v>
      </c>
      <c r="G3063" t="e" cm="1">
        <f t="array" aca="1" ref="G3063" ca="1">_FV(Tabela2[[#This Row],[Cidade]],"Latitude")</f>
        <v>#NAME?</v>
      </c>
      <c r="H3063" t="e" cm="1">
        <f t="array" aca="1" ref="H3063" ca="1">_FV(Tabela2[[#This Row],[Cidade]],"Longitude")</f>
        <v>#NAME?</v>
      </c>
    </row>
    <row r="3064" spans="1:8" x14ac:dyDescent="0.25">
      <c r="A3064" t="s">
        <v>85</v>
      </c>
      <c r="B3064" t="s">
        <v>1673</v>
      </c>
      <c r="C3064" t="str">
        <f>Tabela2[[#This Row],[Localidade]]&amp;"/"&amp;Tabela2[[#This Row],[Estado]]</f>
        <v>Olinda/PE</v>
      </c>
      <c r="D3064">
        <v>53000001</v>
      </c>
      <c r="E3064">
        <v>53399999</v>
      </c>
      <c r="F3064" t="e" vm="2862">
        <v>#VALUE!</v>
      </c>
      <c r="G3064" t="e" cm="1">
        <f t="array" aca="1" ref="G3064" ca="1">_FV(Tabela2[[#This Row],[Cidade]],"Latitude")</f>
        <v>#NAME?</v>
      </c>
      <c r="H3064" t="e" cm="1">
        <f t="array" aca="1" ref="H3064" ca="1">_FV(Tabela2[[#This Row],[Cidade]],"Longitude")</f>
        <v>#NAME?</v>
      </c>
    </row>
    <row r="3065" spans="1:8" x14ac:dyDescent="0.25">
      <c r="A3065" t="s">
        <v>85</v>
      </c>
      <c r="B3065" t="s">
        <v>5044</v>
      </c>
      <c r="C3065" t="str">
        <f>Tabela2[[#This Row],[Localidade]]&amp;"/"&amp;Tabela2[[#This Row],[Estado]]</f>
        <v>Orobo/PE</v>
      </c>
      <c r="D3065">
        <v>55745000</v>
      </c>
      <c r="E3065">
        <v>55749999</v>
      </c>
      <c r="F3065" t="e" vm="2863">
        <v>#VALUE!</v>
      </c>
      <c r="G3065" t="e" cm="1">
        <f t="array" aca="1" ref="G3065" ca="1">_FV(Tabela2[[#This Row],[Cidade]],"Latitude")</f>
        <v>#NAME?</v>
      </c>
      <c r="H3065" t="e" cm="1">
        <f t="array" aca="1" ref="H3065" ca="1">_FV(Tabela2[[#This Row],[Cidade]],"Longitude")</f>
        <v>#NAME?</v>
      </c>
    </row>
    <row r="3066" spans="1:8" x14ac:dyDescent="0.25">
      <c r="A3066" t="s">
        <v>85</v>
      </c>
      <c r="B3066" t="s">
        <v>5045</v>
      </c>
      <c r="C3066" t="str">
        <f>Tabela2[[#This Row],[Localidade]]&amp;"/"&amp;Tabela2[[#This Row],[Estado]]</f>
        <v>Oroco/PE</v>
      </c>
      <c r="D3066">
        <v>56170000</v>
      </c>
      <c r="E3066">
        <v>56179999</v>
      </c>
      <c r="F3066" t="e" vm="2864">
        <v>#VALUE!</v>
      </c>
      <c r="G3066" t="e" cm="1">
        <f t="array" aca="1" ref="G3066" ca="1">_FV(Tabela2[[#This Row],[Cidade]],"Latitude")</f>
        <v>#NAME?</v>
      </c>
      <c r="H3066" t="e" cm="1">
        <f t="array" aca="1" ref="H3066" ca="1">_FV(Tabela2[[#This Row],[Cidade]],"Longitude")</f>
        <v>#NAME?</v>
      </c>
    </row>
    <row r="3067" spans="1:8" x14ac:dyDescent="0.25">
      <c r="A3067" t="s">
        <v>85</v>
      </c>
      <c r="B3067" t="s">
        <v>1674</v>
      </c>
      <c r="C3067" t="str">
        <f>Tabela2[[#This Row],[Localidade]]&amp;"/"&amp;Tabela2[[#This Row],[Estado]]</f>
        <v>Ouricuri/PE</v>
      </c>
      <c r="D3067">
        <v>56200000</v>
      </c>
      <c r="E3067">
        <v>56209999</v>
      </c>
      <c r="F3067" t="e" vm="2865">
        <v>#VALUE!</v>
      </c>
      <c r="G3067" t="e" cm="1">
        <f t="array" aca="1" ref="G3067" ca="1">_FV(Tabela2[[#This Row],[Cidade]],"Latitude")</f>
        <v>#NAME?</v>
      </c>
      <c r="H3067" t="e" cm="1">
        <f t="array" aca="1" ref="H3067" ca="1">_FV(Tabela2[[#This Row],[Cidade]],"Longitude")</f>
        <v>#NAME?</v>
      </c>
    </row>
    <row r="3068" spans="1:8" x14ac:dyDescent="0.25">
      <c r="A3068" t="s">
        <v>85</v>
      </c>
      <c r="B3068" t="s">
        <v>1675</v>
      </c>
      <c r="C3068" t="str">
        <f>Tabela2[[#This Row],[Localidade]]&amp;"/"&amp;Tabela2[[#This Row],[Estado]]</f>
        <v>Palmares/PE</v>
      </c>
      <c r="D3068">
        <v>55540000</v>
      </c>
      <c r="E3068">
        <v>55549999</v>
      </c>
      <c r="F3068" t="e" vm="2866">
        <v>#VALUE!</v>
      </c>
      <c r="G3068" t="e" cm="1">
        <f t="array" aca="1" ref="G3068" ca="1">_FV(Tabela2[[#This Row],[Cidade]],"Latitude")</f>
        <v>#NAME?</v>
      </c>
      <c r="H3068" t="e" cm="1">
        <f t="array" aca="1" ref="H3068" ca="1">_FV(Tabela2[[#This Row],[Cidade]],"Longitude")</f>
        <v>#NAME?</v>
      </c>
    </row>
    <row r="3069" spans="1:8" x14ac:dyDescent="0.25">
      <c r="A3069" t="s">
        <v>85</v>
      </c>
      <c r="B3069" t="s">
        <v>1676</v>
      </c>
      <c r="C3069" t="str">
        <f>Tabela2[[#This Row],[Localidade]]&amp;"/"&amp;Tabela2[[#This Row],[Estado]]</f>
        <v>Palmeirina/PE</v>
      </c>
      <c r="D3069">
        <v>55310000</v>
      </c>
      <c r="E3069">
        <v>55314999</v>
      </c>
      <c r="F3069" t="e" vm="2867">
        <v>#VALUE!</v>
      </c>
      <c r="G3069" t="e" cm="1">
        <f t="array" aca="1" ref="G3069" ca="1">_FV(Tabela2[[#This Row],[Cidade]],"Latitude")</f>
        <v>#NAME?</v>
      </c>
      <c r="H3069" t="e" cm="1">
        <f t="array" aca="1" ref="H3069" ca="1">_FV(Tabela2[[#This Row],[Cidade]],"Longitude")</f>
        <v>#NAME?</v>
      </c>
    </row>
    <row r="3070" spans="1:8" x14ac:dyDescent="0.25">
      <c r="A3070" t="s">
        <v>85</v>
      </c>
      <c r="B3070" t="s">
        <v>1677</v>
      </c>
      <c r="C3070" t="str">
        <f>Tabela2[[#This Row],[Localidade]]&amp;"/"&amp;Tabela2[[#This Row],[Estado]]</f>
        <v>Panelas/PE</v>
      </c>
      <c r="D3070">
        <v>55470000</v>
      </c>
      <c r="E3070">
        <v>55479999</v>
      </c>
      <c r="F3070" t="e" vm="2868">
        <v>#VALUE!</v>
      </c>
      <c r="G3070" t="e" cm="1">
        <f t="array" aca="1" ref="G3070" ca="1">_FV(Tabela2[[#This Row],[Cidade]],"Latitude")</f>
        <v>#NAME?</v>
      </c>
      <c r="H3070" t="e" cm="1">
        <f t="array" aca="1" ref="H3070" ca="1">_FV(Tabela2[[#This Row],[Cidade]],"Longitude")</f>
        <v>#NAME?</v>
      </c>
    </row>
    <row r="3071" spans="1:8" x14ac:dyDescent="0.25">
      <c r="A3071" t="s">
        <v>85</v>
      </c>
      <c r="B3071" t="s">
        <v>1678</v>
      </c>
      <c r="C3071" t="str">
        <f>Tabela2[[#This Row],[Localidade]]&amp;"/"&amp;Tabela2[[#This Row],[Estado]]</f>
        <v>Paranatama/PE</v>
      </c>
      <c r="D3071">
        <v>55355000</v>
      </c>
      <c r="E3071">
        <v>55359999</v>
      </c>
      <c r="F3071" t="e" vm="2869">
        <v>#VALUE!</v>
      </c>
      <c r="G3071" t="e" cm="1">
        <f t="array" aca="1" ref="G3071" ca="1">_FV(Tabela2[[#This Row],[Cidade]],"Latitude")</f>
        <v>#NAME?</v>
      </c>
      <c r="H3071" t="e" cm="1">
        <f t="array" aca="1" ref="H3071" ca="1">_FV(Tabela2[[#This Row],[Cidade]],"Longitude")</f>
        <v>#NAME?</v>
      </c>
    </row>
    <row r="3072" spans="1:8" x14ac:dyDescent="0.25">
      <c r="A3072" t="s">
        <v>85</v>
      </c>
      <c r="B3072" t="s">
        <v>1679</v>
      </c>
      <c r="C3072" t="str">
        <f>Tabela2[[#This Row],[Localidade]]&amp;"/"&amp;Tabela2[[#This Row],[Estado]]</f>
        <v>Parnamirim/PE</v>
      </c>
      <c r="D3072">
        <v>56163000</v>
      </c>
      <c r="E3072">
        <v>56169999</v>
      </c>
      <c r="F3072" t="e" vm="2870">
        <v>#VALUE!</v>
      </c>
      <c r="G3072" t="e" cm="1">
        <f t="array" aca="1" ref="G3072" ca="1">_FV(Tabela2[[#This Row],[Cidade]],"Latitude")</f>
        <v>#NAME?</v>
      </c>
      <c r="H3072" t="e" cm="1">
        <f t="array" aca="1" ref="H3072" ca="1">_FV(Tabela2[[#This Row],[Cidade]],"Longitude")</f>
        <v>#NAME?</v>
      </c>
    </row>
    <row r="3073" spans="1:8" x14ac:dyDescent="0.25">
      <c r="A3073" t="s">
        <v>85</v>
      </c>
      <c r="B3073" t="s">
        <v>1680</v>
      </c>
      <c r="C3073" t="str">
        <f>Tabela2[[#This Row],[Localidade]]&amp;"/"&amp;Tabela2[[#This Row],[Estado]]</f>
        <v>Passira/PE</v>
      </c>
      <c r="D3073">
        <v>55650000</v>
      </c>
      <c r="E3073">
        <v>55654999</v>
      </c>
      <c r="F3073" t="e" vm="2871">
        <v>#VALUE!</v>
      </c>
      <c r="G3073" t="e" cm="1">
        <f t="array" aca="1" ref="G3073" ca="1">_FV(Tabela2[[#This Row],[Cidade]],"Latitude")</f>
        <v>#NAME?</v>
      </c>
      <c r="H3073" t="e" cm="1">
        <f t="array" aca="1" ref="H3073" ca="1">_FV(Tabela2[[#This Row],[Cidade]],"Longitude")</f>
        <v>#NAME?</v>
      </c>
    </row>
    <row r="3074" spans="1:8" x14ac:dyDescent="0.25">
      <c r="A3074" t="s">
        <v>85</v>
      </c>
      <c r="B3074" t="s">
        <v>1681</v>
      </c>
      <c r="C3074" t="str">
        <f>Tabela2[[#This Row],[Localidade]]&amp;"/"&amp;Tabela2[[#This Row],[Estado]]</f>
        <v>Paudalho/PE</v>
      </c>
      <c r="D3074">
        <v>55825000</v>
      </c>
      <c r="E3074">
        <v>55834999</v>
      </c>
      <c r="F3074" t="e" vm="2872">
        <v>#VALUE!</v>
      </c>
      <c r="G3074" t="e" cm="1">
        <f t="array" aca="1" ref="G3074" ca="1">_FV(Tabela2[[#This Row],[Cidade]],"Latitude")</f>
        <v>#NAME?</v>
      </c>
      <c r="H3074" t="e" cm="1">
        <f t="array" aca="1" ref="H3074" ca="1">_FV(Tabela2[[#This Row],[Cidade]],"Longitude")</f>
        <v>#NAME?</v>
      </c>
    </row>
    <row r="3075" spans="1:8" x14ac:dyDescent="0.25">
      <c r="A3075" t="s">
        <v>85</v>
      </c>
      <c r="B3075" t="s">
        <v>1571</v>
      </c>
      <c r="C3075" t="str">
        <f>Tabela2[[#This Row],[Localidade]]&amp;"/"&amp;Tabela2[[#This Row],[Estado]]</f>
        <v>Paulista/PE</v>
      </c>
      <c r="D3075">
        <v>53400001</v>
      </c>
      <c r="E3075">
        <v>53499999</v>
      </c>
      <c r="F3075" t="e" vm="2873">
        <v>#VALUE!</v>
      </c>
      <c r="G3075" t="e" cm="1">
        <f t="array" aca="1" ref="G3075" ca="1">_FV(Tabela2[[#This Row],[Cidade]],"Latitude")</f>
        <v>#NAME?</v>
      </c>
      <c r="H3075" t="e" cm="1">
        <f t="array" aca="1" ref="H3075" ca="1">_FV(Tabela2[[#This Row],[Cidade]],"Longitude")</f>
        <v>#NAME?</v>
      </c>
    </row>
    <row r="3076" spans="1:8" x14ac:dyDescent="0.25">
      <c r="A3076" t="s">
        <v>85</v>
      </c>
      <c r="B3076" t="s">
        <v>1571</v>
      </c>
      <c r="C3076" t="str">
        <f>Tabela2[[#This Row],[Localidade]]&amp;"/"&amp;Tabela2[[#This Row],[Estado]]</f>
        <v>Paulista/PE</v>
      </c>
      <c r="D3076">
        <v>53400001</v>
      </c>
      <c r="E3076">
        <v>53499999</v>
      </c>
      <c r="F3076" t="e" vm="2873">
        <v>#VALUE!</v>
      </c>
      <c r="G3076" t="e" cm="1">
        <f t="array" aca="1" ref="G3076" ca="1">_FV(Tabela2[[#This Row],[Cidade]],"Latitude")</f>
        <v>#NAME?</v>
      </c>
      <c r="H3076" t="e" cm="1">
        <f t="array" aca="1" ref="H3076" ca="1">_FV(Tabela2[[#This Row],[Cidade]],"Longitude")</f>
        <v>#NAME?</v>
      </c>
    </row>
    <row r="3077" spans="1:8" x14ac:dyDescent="0.25">
      <c r="A3077" t="s">
        <v>85</v>
      </c>
      <c r="B3077" t="s">
        <v>1682</v>
      </c>
      <c r="C3077" t="str">
        <f>Tabela2[[#This Row],[Localidade]]&amp;"/"&amp;Tabela2[[#This Row],[Estado]]</f>
        <v>Pedra/PE</v>
      </c>
      <c r="D3077">
        <v>55280000</v>
      </c>
      <c r="E3077">
        <v>55289999</v>
      </c>
      <c r="F3077" t="e" vm="2874">
        <v>#VALUE!</v>
      </c>
      <c r="G3077" t="e" cm="1">
        <f t="array" aca="1" ref="G3077" ca="1">_FV(Tabela2[[#This Row],[Cidade]],"Latitude")</f>
        <v>#NAME?</v>
      </c>
      <c r="H3077" t="e" cm="1">
        <f t="array" aca="1" ref="H3077" ca="1">_FV(Tabela2[[#This Row],[Cidade]],"Longitude")</f>
        <v>#NAME?</v>
      </c>
    </row>
    <row r="3078" spans="1:8" x14ac:dyDescent="0.25">
      <c r="A3078" t="s">
        <v>85</v>
      </c>
      <c r="B3078" t="s">
        <v>1683</v>
      </c>
      <c r="C3078" t="str">
        <f>Tabela2[[#This Row],[Localidade]]&amp;"/"&amp;Tabela2[[#This Row],[Estado]]</f>
        <v>Pesqueira/PE</v>
      </c>
      <c r="D3078">
        <v>55200000</v>
      </c>
      <c r="E3078">
        <v>55239999</v>
      </c>
      <c r="F3078" t="e" vm="2875">
        <v>#VALUE!</v>
      </c>
      <c r="G3078" t="e" cm="1">
        <f t="array" aca="1" ref="G3078" ca="1">_FV(Tabela2[[#This Row],[Cidade]],"Latitude")</f>
        <v>#NAME?</v>
      </c>
      <c r="H3078" t="e" cm="1">
        <f t="array" aca="1" ref="H3078" ca="1">_FV(Tabela2[[#This Row],[Cidade]],"Longitude")</f>
        <v>#NAME?</v>
      </c>
    </row>
    <row r="3079" spans="1:8" x14ac:dyDescent="0.25">
      <c r="A3079" t="s">
        <v>85</v>
      </c>
      <c r="B3079" t="s">
        <v>3443</v>
      </c>
      <c r="C3079" t="str">
        <f>Tabela2[[#This Row],[Localidade]]&amp;"/"&amp;Tabela2[[#This Row],[Estado]]</f>
        <v>Petrolandia/PE</v>
      </c>
      <c r="D3079">
        <v>56460000</v>
      </c>
      <c r="E3079">
        <v>56469999</v>
      </c>
      <c r="F3079" t="e" vm="2876">
        <v>#VALUE!</v>
      </c>
      <c r="G3079" t="e" cm="1">
        <f t="array" aca="1" ref="G3079" ca="1">_FV(Tabela2[[#This Row],[Cidade]],"Latitude")</f>
        <v>#NAME?</v>
      </c>
      <c r="H3079" t="e" cm="1">
        <f t="array" aca="1" ref="H3079" ca="1">_FV(Tabela2[[#This Row],[Cidade]],"Longitude")</f>
        <v>#NAME?</v>
      </c>
    </row>
    <row r="3080" spans="1:8" x14ac:dyDescent="0.25">
      <c r="A3080" t="s">
        <v>85</v>
      </c>
      <c r="B3080" t="s">
        <v>1684</v>
      </c>
      <c r="C3080" t="str">
        <f>Tabela2[[#This Row],[Localidade]]&amp;"/"&amp;Tabela2[[#This Row],[Estado]]</f>
        <v>Petrolina/PE</v>
      </c>
      <c r="D3080">
        <v>56300001</v>
      </c>
      <c r="E3080">
        <v>56354999</v>
      </c>
      <c r="F3080" t="e" vm="2877">
        <v>#VALUE!</v>
      </c>
      <c r="G3080" t="e" cm="1">
        <f t="array" aca="1" ref="G3080" ca="1">_FV(Tabela2[[#This Row],[Cidade]],"Latitude")</f>
        <v>#NAME?</v>
      </c>
      <c r="H3080" t="e" cm="1">
        <f t="array" aca="1" ref="H3080" ca="1">_FV(Tabela2[[#This Row],[Cidade]],"Longitude")</f>
        <v>#NAME?</v>
      </c>
    </row>
    <row r="3081" spans="1:8" x14ac:dyDescent="0.25">
      <c r="A3081" t="s">
        <v>85</v>
      </c>
      <c r="B3081" t="s">
        <v>1684</v>
      </c>
      <c r="C3081" t="str">
        <f>Tabela2[[#This Row],[Localidade]]&amp;"/"&amp;Tabela2[[#This Row],[Estado]]</f>
        <v>Petrolina/PE</v>
      </c>
      <c r="D3081">
        <v>56300001</v>
      </c>
      <c r="E3081">
        <v>56334999</v>
      </c>
      <c r="F3081" t="e" vm="2877">
        <v>#VALUE!</v>
      </c>
      <c r="G3081" t="e" cm="1">
        <f t="array" aca="1" ref="G3081" ca="1">_FV(Tabela2[[#This Row],[Cidade]],"Latitude")</f>
        <v>#NAME?</v>
      </c>
      <c r="H3081" t="e" cm="1">
        <f t="array" aca="1" ref="H3081" ca="1">_FV(Tabela2[[#This Row],[Cidade]],"Longitude")</f>
        <v>#NAME?</v>
      </c>
    </row>
    <row r="3082" spans="1:8" x14ac:dyDescent="0.25">
      <c r="A3082" t="s">
        <v>85</v>
      </c>
      <c r="B3082" t="s">
        <v>4444</v>
      </c>
      <c r="C3082" t="str">
        <f>Tabela2[[#This Row],[Localidade]]&amp;"/"&amp;Tabela2[[#This Row],[Estado]]</f>
        <v>Pocao/PE</v>
      </c>
      <c r="D3082">
        <v>55240000</v>
      </c>
      <c r="E3082">
        <v>55249999</v>
      </c>
      <c r="F3082" t="e" vm="2878">
        <v>#VALUE!</v>
      </c>
      <c r="G3082" t="e" cm="1">
        <f t="array" aca="1" ref="G3082" ca="1">_FV(Tabela2[[#This Row],[Cidade]],"Latitude")</f>
        <v>#NAME?</v>
      </c>
      <c r="H3082" t="e" cm="1">
        <f t="array" aca="1" ref="H3082" ca="1">_FV(Tabela2[[#This Row],[Cidade]],"Longitude")</f>
        <v>#NAME?</v>
      </c>
    </row>
    <row r="3083" spans="1:8" x14ac:dyDescent="0.25">
      <c r="A3083" t="s">
        <v>85</v>
      </c>
      <c r="B3083" t="s">
        <v>1685</v>
      </c>
      <c r="C3083" t="str">
        <f>Tabela2[[#This Row],[Localidade]]&amp;"/"&amp;Tabela2[[#This Row],[Estado]]</f>
        <v>Pombos/PE</v>
      </c>
      <c r="D3083">
        <v>55630000</v>
      </c>
      <c r="E3083">
        <v>55635999</v>
      </c>
      <c r="F3083" t="e" vm="2879">
        <v>#VALUE!</v>
      </c>
      <c r="G3083" t="e" cm="1">
        <f t="array" aca="1" ref="G3083" ca="1">_FV(Tabela2[[#This Row],[Cidade]],"Latitude")</f>
        <v>#NAME?</v>
      </c>
      <c r="H3083" t="e" cm="1">
        <f t="array" aca="1" ref="H3083" ca="1">_FV(Tabela2[[#This Row],[Cidade]],"Longitude")</f>
        <v>#NAME?</v>
      </c>
    </row>
    <row r="3084" spans="1:8" x14ac:dyDescent="0.25">
      <c r="A3084" t="s">
        <v>85</v>
      </c>
      <c r="B3084" t="s">
        <v>1468</v>
      </c>
      <c r="C3084" t="str">
        <f>Tabela2[[#This Row],[Localidade]]&amp;"/"&amp;Tabela2[[#This Row],[Estado]]</f>
        <v>Primavera/PE</v>
      </c>
      <c r="D3084">
        <v>55510000</v>
      </c>
      <c r="E3084">
        <v>55514999</v>
      </c>
      <c r="F3084" t="e" vm="2880">
        <v>#VALUE!</v>
      </c>
      <c r="G3084" t="e" cm="1">
        <f t="array" aca="1" ref="G3084" ca="1">_FV(Tabela2[[#This Row],[Cidade]],"Latitude")</f>
        <v>#NAME?</v>
      </c>
      <c r="H3084" t="e" cm="1">
        <f t="array" aca="1" ref="H3084" ca="1">_FV(Tabela2[[#This Row],[Cidade]],"Longitude")</f>
        <v>#NAME?</v>
      </c>
    </row>
    <row r="3085" spans="1:8" x14ac:dyDescent="0.25">
      <c r="A3085" t="s">
        <v>85</v>
      </c>
      <c r="B3085" t="s">
        <v>3225</v>
      </c>
      <c r="C3085" t="str">
        <f>Tabela2[[#This Row],[Localidade]]&amp;"/"&amp;Tabela2[[#This Row],[Estado]]</f>
        <v>Quipapa/PE</v>
      </c>
      <c r="D3085">
        <v>55415000</v>
      </c>
      <c r="E3085">
        <v>55419999</v>
      </c>
      <c r="F3085" t="e" vm="2881">
        <v>#VALUE!</v>
      </c>
      <c r="G3085" t="e" cm="1">
        <f t="array" aca="1" ref="G3085" ca="1">_FV(Tabela2[[#This Row],[Cidade]],"Latitude")</f>
        <v>#NAME?</v>
      </c>
      <c r="H3085" t="e" cm="1">
        <f t="array" aca="1" ref="H3085" ca="1">_FV(Tabela2[[#This Row],[Cidade]],"Longitude")</f>
        <v>#NAME?</v>
      </c>
    </row>
    <row r="3086" spans="1:8" x14ac:dyDescent="0.25">
      <c r="A3086" t="s">
        <v>85</v>
      </c>
      <c r="B3086" t="s">
        <v>3220</v>
      </c>
      <c r="C3086" t="str">
        <f>Tabela2[[#This Row],[Localidade]]&amp;"/"&amp;Tabela2[[#This Row],[Estado]]</f>
        <v>Quixaba/PE</v>
      </c>
      <c r="D3086">
        <v>56828000</v>
      </c>
      <c r="E3086">
        <v>56829999</v>
      </c>
      <c r="F3086" t="e" vm="2882">
        <v>#VALUE!</v>
      </c>
      <c r="G3086" t="e" cm="1">
        <f t="array" aca="1" ref="G3086" ca="1">_FV(Tabela2[[#This Row],[Cidade]],"Latitude")</f>
        <v>#NAME?</v>
      </c>
      <c r="H3086" t="e" cm="1">
        <f t="array" aca="1" ref="H3086" ca="1">_FV(Tabela2[[#This Row],[Cidade]],"Longitude")</f>
        <v>#NAME?</v>
      </c>
    </row>
    <row r="3087" spans="1:8" x14ac:dyDescent="0.25">
      <c r="A3087" t="s">
        <v>85</v>
      </c>
      <c r="B3087" t="s">
        <v>1686</v>
      </c>
      <c r="C3087" t="str">
        <f>Tabela2[[#This Row],[Localidade]]&amp;"/"&amp;Tabela2[[#This Row],[Estado]]</f>
        <v>Recife/PE</v>
      </c>
      <c r="D3087">
        <v>50000001</v>
      </c>
      <c r="E3087">
        <v>52999999</v>
      </c>
      <c r="F3087" t="e" vm="2883">
        <v>#VALUE!</v>
      </c>
      <c r="G3087" t="e" cm="1">
        <f t="array" aca="1" ref="G3087" ca="1">_FV(Tabela2[[#This Row],[Cidade]],"Latitude")</f>
        <v>#NAME?</v>
      </c>
      <c r="H3087" t="e" cm="1">
        <f t="array" aca="1" ref="H3087" ca="1">_FV(Tabela2[[#This Row],[Cidade]],"Longitude")</f>
        <v>#NAME?</v>
      </c>
    </row>
    <row r="3088" spans="1:8" x14ac:dyDescent="0.25">
      <c r="A3088" t="s">
        <v>85</v>
      </c>
      <c r="B3088" t="s">
        <v>1686</v>
      </c>
      <c r="C3088" t="str">
        <f>Tabela2[[#This Row],[Localidade]]&amp;"/"&amp;Tabela2[[#This Row],[Estado]]</f>
        <v>Recife/PE</v>
      </c>
      <c r="D3088">
        <v>50000001</v>
      </c>
      <c r="E3088">
        <v>52999999</v>
      </c>
      <c r="F3088" t="e" vm="2883">
        <v>#VALUE!</v>
      </c>
      <c r="G3088" t="e" cm="1">
        <f t="array" aca="1" ref="G3088" ca="1">_FV(Tabela2[[#This Row],[Cidade]],"Latitude")</f>
        <v>#NAME?</v>
      </c>
      <c r="H3088" t="e" cm="1">
        <f t="array" aca="1" ref="H3088" ca="1">_FV(Tabela2[[#This Row],[Cidade]],"Longitude")</f>
        <v>#NAME?</v>
      </c>
    </row>
    <row r="3089" spans="1:8" x14ac:dyDescent="0.25">
      <c r="A3089" t="s">
        <v>85</v>
      </c>
      <c r="B3089" t="s">
        <v>1687</v>
      </c>
      <c r="C3089" t="str">
        <f>Tabela2[[#This Row],[Localidade]]&amp;"/"&amp;Tabela2[[#This Row],[Estado]]</f>
        <v>Riacho das Almas/PE</v>
      </c>
      <c r="D3089">
        <v>55120000</v>
      </c>
      <c r="E3089">
        <v>55124999</v>
      </c>
      <c r="F3089" t="e" vm="2884">
        <v>#VALUE!</v>
      </c>
      <c r="G3089" t="e" cm="1">
        <f t="array" aca="1" ref="G3089" ca="1">_FV(Tabela2[[#This Row],[Cidade]],"Latitude")</f>
        <v>#NAME?</v>
      </c>
      <c r="H3089" t="e" cm="1">
        <f t="array" aca="1" ref="H3089" ca="1">_FV(Tabela2[[#This Row],[Cidade]],"Longitude")</f>
        <v>#NAME?</v>
      </c>
    </row>
    <row r="3090" spans="1:8" x14ac:dyDescent="0.25">
      <c r="A3090" t="s">
        <v>85</v>
      </c>
      <c r="B3090" t="s">
        <v>4445</v>
      </c>
      <c r="C3090" t="str">
        <f>Tabela2[[#This Row],[Localidade]]&amp;"/"&amp;Tabela2[[#This Row],[Estado]]</f>
        <v>Ribeirao/PE</v>
      </c>
      <c r="D3090">
        <v>55520000</v>
      </c>
      <c r="E3090">
        <v>55524999</v>
      </c>
      <c r="F3090" t="e" vm="2885">
        <v>#VALUE!</v>
      </c>
      <c r="G3090" t="e" cm="1">
        <f t="array" aca="1" ref="G3090" ca="1">_FV(Tabela2[[#This Row],[Cidade]],"Latitude")</f>
        <v>#NAME?</v>
      </c>
      <c r="H3090" t="e" cm="1">
        <f t="array" aca="1" ref="H3090" ca="1">_FV(Tabela2[[#This Row],[Cidade]],"Longitude")</f>
        <v>#NAME?</v>
      </c>
    </row>
    <row r="3091" spans="1:8" x14ac:dyDescent="0.25">
      <c r="A3091" t="s">
        <v>85</v>
      </c>
      <c r="B3091" t="s">
        <v>1688</v>
      </c>
      <c r="C3091" t="str">
        <f>Tabela2[[#This Row],[Localidade]]&amp;"/"&amp;Tabela2[[#This Row],[Estado]]</f>
        <v>Rio Formoso/PE</v>
      </c>
      <c r="D3091">
        <v>55570000</v>
      </c>
      <c r="E3091">
        <v>55577999</v>
      </c>
      <c r="F3091" t="e" vm="2886">
        <v>#VALUE!</v>
      </c>
      <c r="G3091" t="e" cm="1">
        <f t="array" aca="1" ref="G3091" ca="1">_FV(Tabela2[[#This Row],[Cidade]],"Latitude")</f>
        <v>#NAME?</v>
      </c>
      <c r="H3091" t="e" cm="1">
        <f t="array" aca="1" ref="H3091" ca="1">_FV(Tabela2[[#This Row],[Cidade]],"Longitude")</f>
        <v>#NAME?</v>
      </c>
    </row>
    <row r="3092" spans="1:8" x14ac:dyDescent="0.25">
      <c r="A3092" t="s">
        <v>85</v>
      </c>
      <c r="B3092" t="s">
        <v>3762</v>
      </c>
      <c r="C3092" t="str">
        <f>Tabela2[[#This Row],[Localidade]]&amp;"/"&amp;Tabela2[[#This Row],[Estado]]</f>
        <v>Saire/PE</v>
      </c>
      <c r="D3092">
        <v>55695000</v>
      </c>
      <c r="E3092">
        <v>55699999</v>
      </c>
      <c r="F3092" t="e" vm="2887">
        <v>#VALUE!</v>
      </c>
      <c r="G3092" t="e" cm="1">
        <f t="array" aca="1" ref="G3092" ca="1">_FV(Tabela2[[#This Row],[Cidade]],"Latitude")</f>
        <v>#NAME?</v>
      </c>
      <c r="H3092" t="e" cm="1">
        <f t="array" aca="1" ref="H3092" ca="1">_FV(Tabela2[[#This Row],[Cidade]],"Longitude")</f>
        <v>#NAME?</v>
      </c>
    </row>
    <row r="3093" spans="1:8" x14ac:dyDescent="0.25">
      <c r="A3093" t="s">
        <v>85</v>
      </c>
      <c r="B3093" t="s">
        <v>1581</v>
      </c>
      <c r="C3093" t="str">
        <f>Tabela2[[#This Row],[Localidade]]&amp;"/"&amp;Tabela2[[#This Row],[Estado]]</f>
        <v>Salgadinho/PE</v>
      </c>
      <c r="D3093">
        <v>55675000</v>
      </c>
      <c r="E3093">
        <v>55679999</v>
      </c>
      <c r="F3093" t="e" vm="2888">
        <v>#VALUE!</v>
      </c>
      <c r="G3093" t="e" cm="1">
        <f t="array" aca="1" ref="G3093" ca="1">_FV(Tabela2[[#This Row],[Cidade]],"Latitude")</f>
        <v>#NAME?</v>
      </c>
      <c r="H3093" t="e" cm="1">
        <f t="array" aca="1" ref="H3093" ca="1">_FV(Tabela2[[#This Row],[Cidade]],"Longitude")</f>
        <v>#NAME?</v>
      </c>
    </row>
    <row r="3094" spans="1:8" x14ac:dyDescent="0.25">
      <c r="A3094" t="s">
        <v>85</v>
      </c>
      <c r="B3094" t="s">
        <v>1689</v>
      </c>
      <c r="C3094" t="str">
        <f>Tabela2[[#This Row],[Localidade]]&amp;"/"&amp;Tabela2[[#This Row],[Estado]]</f>
        <v>Salgueiro/PE</v>
      </c>
      <c r="D3094">
        <v>56000000</v>
      </c>
      <c r="E3094">
        <v>56119999</v>
      </c>
      <c r="F3094" t="e" vm="2889">
        <v>#VALUE!</v>
      </c>
      <c r="G3094" t="e" cm="1">
        <f t="array" aca="1" ref="G3094" ca="1">_FV(Tabela2[[#This Row],[Cidade]],"Latitude")</f>
        <v>#NAME?</v>
      </c>
      <c r="H3094" t="e" cm="1">
        <f t="array" aca="1" ref="H3094" ca="1">_FV(Tabela2[[#This Row],[Cidade]],"Longitude")</f>
        <v>#NAME?</v>
      </c>
    </row>
    <row r="3095" spans="1:8" x14ac:dyDescent="0.25">
      <c r="A3095" t="s">
        <v>85</v>
      </c>
      <c r="B3095" t="s">
        <v>3226</v>
      </c>
      <c r="C3095" t="str">
        <f>Tabela2[[#This Row],[Localidade]]&amp;"/"&amp;Tabela2[[#This Row],[Estado]]</f>
        <v>Saloa/PE</v>
      </c>
      <c r="D3095">
        <v>55350000</v>
      </c>
      <c r="E3095">
        <v>55354999</v>
      </c>
      <c r="F3095" t="e" vm="2890">
        <v>#VALUE!</v>
      </c>
      <c r="G3095" t="e" cm="1">
        <f t="array" aca="1" ref="G3095" ca="1">_FV(Tabela2[[#This Row],[Cidade]],"Latitude")</f>
        <v>#NAME?</v>
      </c>
      <c r="H3095" t="e" cm="1">
        <f t="array" aca="1" ref="H3095" ca="1">_FV(Tabela2[[#This Row],[Cidade]],"Longitude")</f>
        <v>#NAME?</v>
      </c>
    </row>
    <row r="3096" spans="1:8" x14ac:dyDescent="0.25">
      <c r="A3096" t="s">
        <v>85</v>
      </c>
      <c r="B3096" t="s">
        <v>5046</v>
      </c>
      <c r="C3096" t="str">
        <f>Tabela2[[#This Row],[Localidade]]&amp;"/"&amp;Tabela2[[#This Row],[Estado]]</f>
        <v>Sanharo/PE</v>
      </c>
      <c r="D3096">
        <v>55250000</v>
      </c>
      <c r="E3096">
        <v>55259999</v>
      </c>
      <c r="F3096" t="e" vm="2891">
        <v>#VALUE!</v>
      </c>
      <c r="G3096" t="e" cm="1">
        <f t="array" aca="1" ref="G3096" ca="1">_FV(Tabela2[[#This Row],[Cidade]],"Latitude")</f>
        <v>#NAME?</v>
      </c>
      <c r="H3096" t="e" cm="1">
        <f t="array" aca="1" ref="H3096" ca="1">_FV(Tabela2[[#This Row],[Cidade]],"Longitude")</f>
        <v>#NAME?</v>
      </c>
    </row>
    <row r="3097" spans="1:8" x14ac:dyDescent="0.25">
      <c r="A3097" t="s">
        <v>85</v>
      </c>
      <c r="B3097" t="s">
        <v>1582</v>
      </c>
      <c r="C3097" t="str">
        <f>Tabela2[[#This Row],[Localidade]]&amp;"/"&amp;Tabela2[[#This Row],[Estado]]</f>
        <v>Santa Cruz/PE</v>
      </c>
      <c r="D3097">
        <v>56215000</v>
      </c>
      <c r="E3097">
        <v>56219999</v>
      </c>
      <c r="F3097" t="e" vm="2892">
        <v>#VALUE!</v>
      </c>
      <c r="G3097" t="e" cm="1">
        <f t="array" aca="1" ref="G3097" ca="1">_FV(Tabela2[[#This Row],[Cidade]],"Latitude")</f>
        <v>#NAME?</v>
      </c>
      <c r="H3097" t="e" cm="1">
        <f t="array" aca="1" ref="H3097" ca="1">_FV(Tabela2[[#This Row],[Cidade]],"Longitude")</f>
        <v>#NAME?</v>
      </c>
    </row>
    <row r="3098" spans="1:8" x14ac:dyDescent="0.25">
      <c r="A3098" t="s">
        <v>85</v>
      </c>
      <c r="B3098" t="s">
        <v>1690</v>
      </c>
      <c r="C3098" t="str">
        <f>Tabela2[[#This Row],[Localidade]]&amp;"/"&amp;Tabela2[[#This Row],[Estado]]</f>
        <v>Santa Cruz da Baixa Verde/PE</v>
      </c>
      <c r="D3098">
        <v>56895000</v>
      </c>
      <c r="E3098">
        <v>56899999</v>
      </c>
      <c r="F3098" t="e" vm="2893">
        <v>#VALUE!</v>
      </c>
      <c r="G3098" t="e" cm="1">
        <f t="array" aca="1" ref="G3098" ca="1">_FV(Tabela2[[#This Row],[Cidade]],"Latitude")</f>
        <v>#NAME?</v>
      </c>
      <c r="H3098" t="e" cm="1">
        <f t="array" aca="1" ref="H3098" ca="1">_FV(Tabela2[[#This Row],[Cidade]],"Longitude")</f>
        <v>#NAME?</v>
      </c>
    </row>
    <row r="3099" spans="1:8" x14ac:dyDescent="0.25">
      <c r="A3099" t="s">
        <v>85</v>
      </c>
      <c r="B3099" t="s">
        <v>1691</v>
      </c>
      <c r="C3099" t="str">
        <f>Tabela2[[#This Row],[Localidade]]&amp;"/"&amp;Tabela2[[#This Row],[Estado]]</f>
        <v>Santa Cruz do Capibaribe/PE</v>
      </c>
      <c r="D3099">
        <v>55190001</v>
      </c>
      <c r="E3099">
        <v>55199999</v>
      </c>
      <c r="F3099" t="e" vm="2894">
        <v>#VALUE!</v>
      </c>
      <c r="G3099" t="e" cm="1">
        <f t="array" aca="1" ref="G3099" ca="1">_FV(Tabela2[[#This Row],[Cidade]],"Latitude")</f>
        <v>#NAME?</v>
      </c>
      <c r="H3099" t="e" cm="1">
        <f t="array" aca="1" ref="H3099" ca="1">_FV(Tabela2[[#This Row],[Cidade]],"Longitude")</f>
        <v>#NAME?</v>
      </c>
    </row>
    <row r="3100" spans="1:8" x14ac:dyDescent="0.25">
      <c r="A3100" t="s">
        <v>85</v>
      </c>
      <c r="B3100" t="s">
        <v>1691</v>
      </c>
      <c r="C3100" t="str">
        <f>Tabela2[[#This Row],[Localidade]]&amp;"/"&amp;Tabela2[[#This Row],[Estado]]</f>
        <v>Santa Cruz do Capibaribe/PE</v>
      </c>
      <c r="D3100">
        <v>55190001</v>
      </c>
      <c r="E3100">
        <v>55197999</v>
      </c>
      <c r="F3100" t="e" vm="2894">
        <v>#VALUE!</v>
      </c>
      <c r="G3100" t="e" cm="1">
        <f t="array" aca="1" ref="G3100" ca="1">_FV(Tabela2[[#This Row],[Cidade]],"Latitude")</f>
        <v>#NAME?</v>
      </c>
      <c r="H3100" t="e" cm="1">
        <f t="array" aca="1" ref="H3100" ca="1">_FV(Tabela2[[#This Row],[Cidade]],"Longitude")</f>
        <v>#NAME?</v>
      </c>
    </row>
    <row r="3101" spans="1:8" x14ac:dyDescent="0.25">
      <c r="A3101" t="s">
        <v>85</v>
      </c>
      <c r="B3101" t="s">
        <v>1692</v>
      </c>
      <c r="C3101" t="str">
        <f>Tabela2[[#This Row],[Localidade]]&amp;"/"&amp;Tabela2[[#This Row],[Estado]]</f>
        <v>Santa Filomena/PE</v>
      </c>
      <c r="D3101">
        <v>56210000</v>
      </c>
      <c r="E3101">
        <v>56214999</v>
      </c>
      <c r="F3101" t="e" vm="2895">
        <v>#VALUE!</v>
      </c>
      <c r="G3101" t="e" cm="1">
        <f t="array" aca="1" ref="G3101" ca="1">_FV(Tabela2[[#This Row],[Cidade]],"Latitude")</f>
        <v>#NAME?</v>
      </c>
      <c r="H3101" t="e" cm="1">
        <f t="array" aca="1" ref="H3101" ca="1">_FV(Tabela2[[#This Row],[Cidade]],"Longitude")</f>
        <v>#NAME?</v>
      </c>
    </row>
    <row r="3102" spans="1:8" x14ac:dyDescent="0.25">
      <c r="A3102" t="s">
        <v>85</v>
      </c>
      <c r="B3102" t="s">
        <v>1693</v>
      </c>
      <c r="C3102" t="str">
        <f>Tabela2[[#This Row],[Localidade]]&amp;"/"&amp;Tabela2[[#This Row],[Estado]]</f>
        <v>Santa Maria da Boa Vista/PE</v>
      </c>
      <c r="D3102">
        <v>56380000</v>
      </c>
      <c r="E3102">
        <v>56394999</v>
      </c>
      <c r="F3102" t="e" vm="2896">
        <v>#VALUE!</v>
      </c>
      <c r="G3102" t="e" cm="1">
        <f t="array" aca="1" ref="G3102" ca="1">_FV(Tabela2[[#This Row],[Cidade]],"Latitude")</f>
        <v>#NAME?</v>
      </c>
      <c r="H3102" t="e" cm="1">
        <f t="array" aca="1" ref="H3102" ca="1">_FV(Tabela2[[#This Row],[Cidade]],"Longitude")</f>
        <v>#NAME?</v>
      </c>
    </row>
    <row r="3103" spans="1:8" x14ac:dyDescent="0.25">
      <c r="A3103" t="s">
        <v>85</v>
      </c>
      <c r="B3103" t="s">
        <v>3227</v>
      </c>
      <c r="C3103" t="str">
        <f>Tabela2[[#This Row],[Localidade]]&amp;"/"&amp;Tabela2[[#This Row],[Estado]]</f>
        <v>Santa Maria do Cambuca/PE</v>
      </c>
      <c r="D3103">
        <v>55765000</v>
      </c>
      <c r="E3103">
        <v>55769999</v>
      </c>
      <c r="F3103" t="e" vm="2897">
        <v>#VALUE!</v>
      </c>
      <c r="G3103" t="e" cm="1">
        <f t="array" aca="1" ref="G3103" ca="1">_FV(Tabela2[[#This Row],[Cidade]],"Latitude")</f>
        <v>#NAME?</v>
      </c>
      <c r="H3103" t="e" cm="1">
        <f t="array" aca="1" ref="H3103" ca="1">_FV(Tabela2[[#This Row],[Cidade]],"Longitude")</f>
        <v>#NAME?</v>
      </c>
    </row>
    <row r="3104" spans="1:8" x14ac:dyDescent="0.25">
      <c r="A3104" t="s">
        <v>85</v>
      </c>
      <c r="B3104" t="s">
        <v>1407</v>
      </c>
      <c r="C3104" t="str">
        <f>Tabela2[[#This Row],[Localidade]]&amp;"/"&amp;Tabela2[[#This Row],[Estado]]</f>
        <v>Santa Terezinha/PE</v>
      </c>
      <c r="D3104">
        <v>56750000</v>
      </c>
      <c r="E3104">
        <v>56759999</v>
      </c>
      <c r="F3104" t="e" vm="2898">
        <v>#VALUE!</v>
      </c>
      <c r="G3104" t="e" cm="1">
        <f t="array" aca="1" ref="G3104" ca="1">_FV(Tabela2[[#This Row],[Cidade]],"Latitude")</f>
        <v>#NAME?</v>
      </c>
      <c r="H3104" t="e" cm="1">
        <f t="array" aca="1" ref="H3104" ca="1">_FV(Tabela2[[#This Row],[Cidade]],"Longitude")</f>
        <v>#NAME?</v>
      </c>
    </row>
    <row r="3105" spans="1:8" x14ac:dyDescent="0.25">
      <c r="A3105" t="s">
        <v>85</v>
      </c>
      <c r="B3105" t="s">
        <v>4446</v>
      </c>
      <c r="C3105" t="str">
        <f>Tabela2[[#This Row],[Localidade]]&amp;"/"&amp;Tabela2[[#This Row],[Estado]]</f>
        <v>Sao Benedito do Sul/PE</v>
      </c>
      <c r="D3105">
        <v>55410000</v>
      </c>
      <c r="E3105">
        <v>55414999</v>
      </c>
      <c r="F3105" t="e" vm="2899">
        <v>#VALUE!</v>
      </c>
      <c r="G3105" t="e" cm="1">
        <f t="array" aca="1" ref="G3105" ca="1">_FV(Tabela2[[#This Row],[Cidade]],"Latitude")</f>
        <v>#NAME?</v>
      </c>
      <c r="H3105" t="e" cm="1">
        <f t="array" aca="1" ref="H3105" ca="1">_FV(Tabela2[[#This Row],[Cidade]],"Longitude")</f>
        <v>#NAME?</v>
      </c>
    </row>
    <row r="3106" spans="1:8" x14ac:dyDescent="0.25">
      <c r="A3106" t="s">
        <v>85</v>
      </c>
      <c r="B3106" t="s">
        <v>4447</v>
      </c>
      <c r="C3106" t="str">
        <f>Tabela2[[#This Row],[Localidade]]&amp;"/"&amp;Tabela2[[#This Row],[Estado]]</f>
        <v>Sao Bento do Una/PE</v>
      </c>
      <c r="D3106">
        <v>55370000</v>
      </c>
      <c r="E3106">
        <v>55374999</v>
      </c>
      <c r="F3106" t="e" vm="2900">
        <v>#VALUE!</v>
      </c>
      <c r="G3106" t="e" cm="1">
        <f t="array" aca="1" ref="G3106" ca="1">_FV(Tabela2[[#This Row],[Cidade]],"Latitude")</f>
        <v>#NAME?</v>
      </c>
      <c r="H3106" t="e" cm="1">
        <f t="array" aca="1" ref="H3106" ca="1">_FV(Tabela2[[#This Row],[Cidade]],"Longitude")</f>
        <v>#NAME?</v>
      </c>
    </row>
    <row r="3107" spans="1:8" x14ac:dyDescent="0.25">
      <c r="A3107" t="s">
        <v>85</v>
      </c>
      <c r="B3107" t="s">
        <v>4448</v>
      </c>
      <c r="C3107" t="str">
        <f>Tabela2[[#This Row],[Localidade]]&amp;"/"&amp;Tabela2[[#This Row],[Estado]]</f>
        <v>Sao Caitano/PE</v>
      </c>
      <c r="D3107">
        <v>55130000</v>
      </c>
      <c r="E3107">
        <v>55139999</v>
      </c>
      <c r="F3107" t="e" vm="2901">
        <v>#VALUE!</v>
      </c>
      <c r="G3107" t="e" cm="1">
        <f t="array" aca="1" ref="G3107" ca="1">_FV(Tabela2[[#This Row],[Cidade]],"Latitude")</f>
        <v>#NAME?</v>
      </c>
      <c r="H3107" t="e" cm="1">
        <f t="array" aca="1" ref="H3107" ca="1">_FV(Tabela2[[#This Row],[Cidade]],"Longitude")</f>
        <v>#NAME?</v>
      </c>
    </row>
    <row r="3108" spans="1:8" x14ac:dyDescent="0.25">
      <c r="A3108" t="s">
        <v>85</v>
      </c>
      <c r="B3108" t="s">
        <v>4449</v>
      </c>
      <c r="C3108" t="str">
        <f>Tabela2[[#This Row],[Localidade]]&amp;"/"&amp;Tabela2[[#This Row],[Estado]]</f>
        <v>Sao Joao/PE</v>
      </c>
      <c r="D3108">
        <v>55435000</v>
      </c>
      <c r="E3108">
        <v>55439999</v>
      </c>
      <c r="F3108" t="e" vm="2902">
        <v>#VALUE!</v>
      </c>
      <c r="G3108" t="e" cm="1">
        <f t="array" aca="1" ref="G3108" ca="1">_FV(Tabela2[[#This Row],[Cidade]],"Latitude")</f>
        <v>#NAME?</v>
      </c>
      <c r="H3108" t="e" cm="1">
        <f t="array" aca="1" ref="H3108" ca="1">_FV(Tabela2[[#This Row],[Cidade]],"Longitude")</f>
        <v>#NAME?</v>
      </c>
    </row>
    <row r="3109" spans="1:8" x14ac:dyDescent="0.25">
      <c r="A3109" t="s">
        <v>85</v>
      </c>
      <c r="B3109" t="s">
        <v>4450</v>
      </c>
      <c r="C3109" t="str">
        <f>Tabela2[[#This Row],[Localidade]]&amp;"/"&amp;Tabela2[[#This Row],[Estado]]</f>
        <v>Sao Joaquim do Monte/PE</v>
      </c>
      <c r="D3109">
        <v>55670000</v>
      </c>
      <c r="E3109">
        <v>55674999</v>
      </c>
      <c r="F3109" t="e" vm="2903">
        <v>#VALUE!</v>
      </c>
      <c r="G3109" t="e" cm="1">
        <f t="array" aca="1" ref="G3109" ca="1">_FV(Tabela2[[#This Row],[Cidade]],"Latitude")</f>
        <v>#NAME?</v>
      </c>
      <c r="H3109" t="e" cm="1">
        <f t="array" aca="1" ref="H3109" ca="1">_FV(Tabela2[[#This Row],[Cidade]],"Longitude")</f>
        <v>#NAME?</v>
      </c>
    </row>
    <row r="3110" spans="1:8" x14ac:dyDescent="0.25">
      <c r="A3110" t="s">
        <v>85</v>
      </c>
      <c r="B3110" t="s">
        <v>4451</v>
      </c>
      <c r="C3110" t="str">
        <f>Tabela2[[#This Row],[Localidade]]&amp;"/"&amp;Tabela2[[#This Row],[Estado]]</f>
        <v>Sao Jose da Coroa Grande/PE</v>
      </c>
      <c r="D3110">
        <v>55565000</v>
      </c>
      <c r="E3110">
        <v>55569999</v>
      </c>
      <c r="F3110" t="e" vm="2904">
        <v>#VALUE!</v>
      </c>
      <c r="G3110" t="e" cm="1">
        <f t="array" aca="1" ref="G3110" ca="1">_FV(Tabela2[[#This Row],[Cidade]],"Latitude")</f>
        <v>#NAME?</v>
      </c>
      <c r="H3110" t="e" cm="1">
        <f t="array" aca="1" ref="H3110" ca="1">_FV(Tabela2[[#This Row],[Cidade]],"Longitude")</f>
        <v>#NAME?</v>
      </c>
    </row>
    <row r="3111" spans="1:8" x14ac:dyDescent="0.25">
      <c r="A3111" t="s">
        <v>85</v>
      </c>
      <c r="B3111" t="s">
        <v>4452</v>
      </c>
      <c r="C3111" t="str">
        <f>Tabela2[[#This Row],[Localidade]]&amp;"/"&amp;Tabela2[[#This Row],[Estado]]</f>
        <v>Sao Jose do Belmonte/PE</v>
      </c>
      <c r="D3111">
        <v>56950000</v>
      </c>
      <c r="E3111">
        <v>56979999</v>
      </c>
      <c r="F3111" t="e" vm="2905">
        <v>#VALUE!</v>
      </c>
      <c r="G3111" t="e" cm="1">
        <f t="array" aca="1" ref="G3111" ca="1">_FV(Tabela2[[#This Row],[Cidade]],"Latitude")</f>
        <v>#NAME?</v>
      </c>
      <c r="H3111" t="e" cm="1">
        <f t="array" aca="1" ref="H3111" ca="1">_FV(Tabela2[[#This Row],[Cidade]],"Longitude")</f>
        <v>#NAME?</v>
      </c>
    </row>
    <row r="3112" spans="1:8" x14ac:dyDescent="0.25">
      <c r="A3112" t="s">
        <v>85</v>
      </c>
      <c r="B3112" t="s">
        <v>4453</v>
      </c>
      <c r="C3112" t="str">
        <f>Tabela2[[#This Row],[Localidade]]&amp;"/"&amp;Tabela2[[#This Row],[Estado]]</f>
        <v>Sao Jose do Egito/PE</v>
      </c>
      <c r="D3112">
        <v>56700000</v>
      </c>
      <c r="E3112">
        <v>56719999</v>
      </c>
      <c r="F3112" t="e" vm="2906">
        <v>#VALUE!</v>
      </c>
      <c r="G3112" t="e" cm="1">
        <f t="array" aca="1" ref="G3112" ca="1">_FV(Tabela2[[#This Row],[Cidade]],"Latitude")</f>
        <v>#NAME?</v>
      </c>
      <c r="H3112" t="e" cm="1">
        <f t="array" aca="1" ref="H3112" ca="1">_FV(Tabela2[[#This Row],[Cidade]],"Longitude")</f>
        <v>#NAME?</v>
      </c>
    </row>
    <row r="3113" spans="1:8" x14ac:dyDescent="0.25">
      <c r="A3113" t="s">
        <v>85</v>
      </c>
      <c r="B3113" t="s">
        <v>4454</v>
      </c>
      <c r="C3113" t="str">
        <f>Tabela2[[#This Row],[Localidade]]&amp;"/"&amp;Tabela2[[#This Row],[Estado]]</f>
        <v>Sao Lourenco da Mata/PE</v>
      </c>
      <c r="D3113">
        <v>54700001</v>
      </c>
      <c r="E3113">
        <v>54749999</v>
      </c>
      <c r="F3113" t="e" vm="2907">
        <v>#VALUE!</v>
      </c>
      <c r="G3113" t="e" cm="1">
        <f t="array" aca="1" ref="G3113" ca="1">_FV(Tabela2[[#This Row],[Cidade]],"Latitude")</f>
        <v>#NAME?</v>
      </c>
      <c r="H3113" t="e" cm="1">
        <f t="array" aca="1" ref="H3113" ca="1">_FV(Tabela2[[#This Row],[Cidade]],"Longitude")</f>
        <v>#NAME?</v>
      </c>
    </row>
    <row r="3114" spans="1:8" x14ac:dyDescent="0.25">
      <c r="A3114" t="s">
        <v>85</v>
      </c>
      <c r="B3114" t="s">
        <v>4454</v>
      </c>
      <c r="C3114" t="str">
        <f>Tabela2[[#This Row],[Localidade]]&amp;"/"&amp;Tabela2[[#This Row],[Estado]]</f>
        <v>Sao Lourenco da Mata/PE</v>
      </c>
      <c r="D3114">
        <v>54700001</v>
      </c>
      <c r="E3114">
        <v>54748999</v>
      </c>
      <c r="F3114" t="e" vm="2907">
        <v>#VALUE!</v>
      </c>
      <c r="G3114" t="e" cm="1">
        <f t="array" aca="1" ref="G3114" ca="1">_FV(Tabela2[[#This Row],[Cidade]],"Latitude")</f>
        <v>#NAME?</v>
      </c>
      <c r="H3114" t="e" cm="1">
        <f t="array" aca="1" ref="H3114" ca="1">_FV(Tabela2[[#This Row],[Cidade]],"Longitude")</f>
        <v>#NAME?</v>
      </c>
    </row>
    <row r="3115" spans="1:8" x14ac:dyDescent="0.25">
      <c r="A3115" t="s">
        <v>85</v>
      </c>
      <c r="B3115" t="s">
        <v>4264</v>
      </c>
      <c r="C3115" t="str">
        <f>Tabela2[[#This Row],[Localidade]]&amp;"/"&amp;Tabela2[[#This Row],[Estado]]</f>
        <v>Sao Vicente Ferrer/PE</v>
      </c>
      <c r="D3115">
        <v>55860000</v>
      </c>
      <c r="E3115">
        <v>55864999</v>
      </c>
      <c r="F3115" t="e" vm="2908">
        <v>#VALUE!</v>
      </c>
      <c r="G3115" t="e" cm="1">
        <f t="array" aca="1" ref="G3115" ca="1">_FV(Tabela2[[#This Row],[Cidade]],"Latitude")</f>
        <v>#NAME?</v>
      </c>
      <c r="H3115" t="e" cm="1">
        <f t="array" aca="1" ref="H3115" ca="1">_FV(Tabela2[[#This Row],[Cidade]],"Longitude")</f>
        <v>#NAME?</v>
      </c>
    </row>
    <row r="3116" spans="1:8" x14ac:dyDescent="0.25">
      <c r="A3116" t="s">
        <v>85</v>
      </c>
      <c r="B3116" t="s">
        <v>1694</v>
      </c>
      <c r="C3116" t="str">
        <f>Tabela2[[#This Row],[Localidade]]&amp;"/"&amp;Tabela2[[#This Row],[Estado]]</f>
        <v>Serra Talhada/PE</v>
      </c>
      <c r="D3116">
        <v>56900001</v>
      </c>
      <c r="E3116">
        <v>56929999</v>
      </c>
      <c r="F3116" t="e" vm="2909">
        <v>#VALUE!</v>
      </c>
      <c r="G3116" t="e" cm="1">
        <f t="array" aca="1" ref="G3116" ca="1">_FV(Tabela2[[#This Row],[Cidade]],"Latitude")</f>
        <v>#NAME?</v>
      </c>
      <c r="H3116" t="e" cm="1">
        <f t="array" aca="1" ref="H3116" ca="1">_FV(Tabela2[[#This Row],[Cidade]],"Longitude")</f>
        <v>#NAME?</v>
      </c>
    </row>
    <row r="3117" spans="1:8" x14ac:dyDescent="0.25">
      <c r="A3117" t="s">
        <v>85</v>
      </c>
      <c r="B3117" t="s">
        <v>1694</v>
      </c>
      <c r="C3117" t="str">
        <f>Tabela2[[#This Row],[Localidade]]&amp;"/"&amp;Tabela2[[#This Row],[Estado]]</f>
        <v>Serra Talhada/PE</v>
      </c>
      <c r="D3117">
        <v>56900001</v>
      </c>
      <c r="E3117">
        <v>56915999</v>
      </c>
      <c r="F3117" t="e" vm="2909">
        <v>#VALUE!</v>
      </c>
      <c r="G3117" t="e" cm="1">
        <f t="array" aca="1" ref="G3117" ca="1">_FV(Tabela2[[#This Row],[Cidade]],"Latitude")</f>
        <v>#NAME?</v>
      </c>
      <c r="H3117" t="e" cm="1">
        <f t="array" aca="1" ref="H3117" ca="1">_FV(Tabela2[[#This Row],[Cidade]],"Longitude")</f>
        <v>#NAME?</v>
      </c>
    </row>
    <row r="3118" spans="1:8" x14ac:dyDescent="0.25">
      <c r="A3118" t="s">
        <v>85</v>
      </c>
      <c r="B3118" t="s">
        <v>1695</v>
      </c>
      <c r="C3118" t="str">
        <f>Tabela2[[#This Row],[Localidade]]&amp;"/"&amp;Tabela2[[#This Row],[Estado]]</f>
        <v>Serrita/PE</v>
      </c>
      <c r="D3118">
        <v>56140000</v>
      </c>
      <c r="E3118">
        <v>56149999</v>
      </c>
      <c r="F3118" t="e" vm="2910">
        <v>#VALUE!</v>
      </c>
      <c r="G3118" t="e" cm="1">
        <f t="array" aca="1" ref="G3118" ca="1">_FV(Tabela2[[#This Row],[Cidade]],"Latitude")</f>
        <v>#NAME?</v>
      </c>
      <c r="H3118" t="e" cm="1">
        <f t="array" aca="1" ref="H3118" ca="1">_FV(Tabela2[[#This Row],[Cidade]],"Longitude")</f>
        <v>#NAME?</v>
      </c>
    </row>
    <row r="3119" spans="1:8" x14ac:dyDescent="0.25">
      <c r="A3119" t="s">
        <v>85</v>
      </c>
      <c r="B3119" t="s">
        <v>3444</v>
      </c>
      <c r="C3119" t="str">
        <f>Tabela2[[#This Row],[Localidade]]&amp;"/"&amp;Tabela2[[#This Row],[Estado]]</f>
        <v>Sertania/PE</v>
      </c>
      <c r="D3119">
        <v>56600000</v>
      </c>
      <c r="E3119">
        <v>56639999</v>
      </c>
      <c r="F3119" t="e" vm="2911">
        <v>#VALUE!</v>
      </c>
      <c r="G3119" t="e" cm="1">
        <f t="array" aca="1" ref="G3119" ca="1">_FV(Tabela2[[#This Row],[Cidade]],"Latitude")</f>
        <v>#NAME?</v>
      </c>
      <c r="H3119" t="e" cm="1">
        <f t="array" aca="1" ref="H3119" ca="1">_FV(Tabela2[[#This Row],[Cidade]],"Longitude")</f>
        <v>#NAME?</v>
      </c>
    </row>
    <row r="3120" spans="1:8" x14ac:dyDescent="0.25">
      <c r="A3120" t="s">
        <v>85</v>
      </c>
      <c r="B3120" t="s">
        <v>3763</v>
      </c>
      <c r="C3120" t="str">
        <f>Tabela2[[#This Row],[Localidade]]&amp;"/"&amp;Tabela2[[#This Row],[Estado]]</f>
        <v>Sirinhaem/PE</v>
      </c>
      <c r="D3120">
        <v>55580000</v>
      </c>
      <c r="E3120">
        <v>55589999</v>
      </c>
      <c r="F3120" t="e" vm="2912">
        <v>#VALUE!</v>
      </c>
      <c r="G3120" t="e" cm="1">
        <f t="array" aca="1" ref="G3120" ca="1">_FV(Tabela2[[#This Row],[Cidade]],"Latitude")</f>
        <v>#NAME?</v>
      </c>
      <c r="H3120" t="e" cm="1">
        <f t="array" aca="1" ref="H3120" ca="1">_FV(Tabela2[[#This Row],[Cidade]],"Longitude")</f>
        <v>#NAME?</v>
      </c>
    </row>
    <row r="3121" spans="1:8" x14ac:dyDescent="0.25">
      <c r="A3121" t="s">
        <v>85</v>
      </c>
      <c r="B3121" t="s">
        <v>4455</v>
      </c>
      <c r="C3121" t="str">
        <f>Tabela2[[#This Row],[Localidade]]&amp;"/"&amp;Tabela2[[#This Row],[Estado]]</f>
        <v>Solidao/PE</v>
      </c>
      <c r="D3121">
        <v>56795000</v>
      </c>
      <c r="E3121">
        <v>56799999</v>
      </c>
      <c r="F3121" t="e" vm="2913">
        <v>#VALUE!</v>
      </c>
      <c r="G3121" t="e" cm="1">
        <f t="array" aca="1" ref="G3121" ca="1">_FV(Tabela2[[#This Row],[Cidade]],"Latitude")</f>
        <v>#NAME?</v>
      </c>
      <c r="H3121" t="e" cm="1">
        <f t="array" aca="1" ref="H3121" ca="1">_FV(Tabela2[[#This Row],[Cidade]],"Longitude")</f>
        <v>#NAME?</v>
      </c>
    </row>
    <row r="3122" spans="1:8" x14ac:dyDescent="0.25">
      <c r="A3122" t="s">
        <v>85</v>
      </c>
      <c r="B3122" t="s">
        <v>1696</v>
      </c>
      <c r="C3122" t="str">
        <f>Tabela2[[#This Row],[Localidade]]&amp;"/"&amp;Tabela2[[#This Row],[Estado]]</f>
        <v>Surubim/PE</v>
      </c>
      <c r="D3122">
        <v>55750000</v>
      </c>
      <c r="E3122">
        <v>55754999</v>
      </c>
      <c r="F3122" t="e" vm="2914">
        <v>#VALUE!</v>
      </c>
      <c r="G3122" t="e" cm="1">
        <f t="array" aca="1" ref="G3122" ca="1">_FV(Tabela2[[#This Row],[Cidade]],"Latitude")</f>
        <v>#NAME?</v>
      </c>
      <c r="H3122" t="e" cm="1">
        <f t="array" aca="1" ref="H3122" ca="1">_FV(Tabela2[[#This Row],[Cidade]],"Longitude")</f>
        <v>#NAME?</v>
      </c>
    </row>
    <row r="3123" spans="1:8" x14ac:dyDescent="0.25">
      <c r="A3123" t="s">
        <v>85</v>
      </c>
      <c r="B3123" t="s">
        <v>1697</v>
      </c>
      <c r="C3123" t="str">
        <f>Tabela2[[#This Row],[Localidade]]&amp;"/"&amp;Tabela2[[#This Row],[Estado]]</f>
        <v>Tabira/PE</v>
      </c>
      <c r="D3123">
        <v>56780000</v>
      </c>
      <c r="E3123">
        <v>56794999</v>
      </c>
      <c r="F3123" t="e" vm="2915">
        <v>#VALUE!</v>
      </c>
      <c r="G3123" t="e" cm="1">
        <f t="array" aca="1" ref="G3123" ca="1">_FV(Tabela2[[#This Row],[Cidade]],"Latitude")</f>
        <v>#NAME?</v>
      </c>
      <c r="H3123" t="e" cm="1">
        <f t="array" aca="1" ref="H3123" ca="1">_FV(Tabela2[[#This Row],[Cidade]],"Longitude")</f>
        <v>#NAME?</v>
      </c>
    </row>
    <row r="3124" spans="1:8" x14ac:dyDescent="0.25">
      <c r="A3124" t="s">
        <v>85</v>
      </c>
      <c r="B3124" t="s">
        <v>5047</v>
      </c>
      <c r="C3124" t="str">
        <f>Tabela2[[#This Row],[Localidade]]&amp;"/"&amp;Tabela2[[#This Row],[Estado]]</f>
        <v>Tacaimbo/PE</v>
      </c>
      <c r="D3124">
        <v>55140000</v>
      </c>
      <c r="E3124">
        <v>55149999</v>
      </c>
      <c r="F3124" t="e" vm="2916">
        <v>#VALUE!</v>
      </c>
      <c r="G3124" t="e" cm="1">
        <f t="array" aca="1" ref="G3124" ca="1">_FV(Tabela2[[#This Row],[Cidade]],"Latitude")</f>
        <v>#NAME?</v>
      </c>
      <c r="H3124" t="e" cm="1">
        <f t="array" aca="1" ref="H3124" ca="1">_FV(Tabela2[[#This Row],[Cidade]],"Longitude")</f>
        <v>#NAME?</v>
      </c>
    </row>
    <row r="3125" spans="1:8" x14ac:dyDescent="0.25">
      <c r="A3125" t="s">
        <v>85</v>
      </c>
      <c r="B3125" t="s">
        <v>1698</v>
      </c>
      <c r="C3125" t="str">
        <f>Tabela2[[#This Row],[Localidade]]&amp;"/"&amp;Tabela2[[#This Row],[Estado]]</f>
        <v>Tacaratu/PE</v>
      </c>
      <c r="D3125">
        <v>56480000</v>
      </c>
      <c r="E3125">
        <v>56499999</v>
      </c>
      <c r="F3125" t="e" vm="2917">
        <v>#VALUE!</v>
      </c>
      <c r="G3125" t="e" cm="1">
        <f t="array" aca="1" ref="G3125" ca="1">_FV(Tabela2[[#This Row],[Cidade]],"Latitude")</f>
        <v>#NAME?</v>
      </c>
      <c r="H3125" t="e" cm="1">
        <f t="array" aca="1" ref="H3125" ca="1">_FV(Tabela2[[#This Row],[Cidade]],"Longitude")</f>
        <v>#NAME?</v>
      </c>
    </row>
    <row r="3126" spans="1:8" x14ac:dyDescent="0.25">
      <c r="A3126" t="s">
        <v>85</v>
      </c>
      <c r="B3126" t="s">
        <v>3764</v>
      </c>
      <c r="C3126" t="str">
        <f>Tabela2[[#This Row],[Localidade]]&amp;"/"&amp;Tabela2[[#This Row],[Estado]]</f>
        <v>Tamandare/PE</v>
      </c>
      <c r="D3126">
        <v>55578000</v>
      </c>
      <c r="E3126">
        <v>55579999</v>
      </c>
      <c r="F3126" t="e" vm="2918">
        <v>#VALUE!</v>
      </c>
      <c r="G3126" t="e" cm="1">
        <f t="array" aca="1" ref="G3126" ca="1">_FV(Tabela2[[#This Row],[Cidade]],"Latitude")</f>
        <v>#NAME?</v>
      </c>
      <c r="H3126" t="e" cm="1">
        <f t="array" aca="1" ref="H3126" ca="1">_FV(Tabela2[[#This Row],[Cidade]],"Longitude")</f>
        <v>#NAME?</v>
      </c>
    </row>
    <row r="3127" spans="1:8" x14ac:dyDescent="0.25">
      <c r="A3127" t="s">
        <v>85</v>
      </c>
      <c r="B3127" t="s">
        <v>1699</v>
      </c>
      <c r="C3127" t="str">
        <f>Tabela2[[#This Row],[Localidade]]&amp;"/"&amp;Tabela2[[#This Row],[Estado]]</f>
        <v>Taquaritinga do Norte/PE</v>
      </c>
      <c r="D3127">
        <v>55790000</v>
      </c>
      <c r="E3127">
        <v>55799999</v>
      </c>
      <c r="F3127" t="e" vm="2919">
        <v>#VALUE!</v>
      </c>
      <c r="G3127" t="e" cm="1">
        <f t="array" aca="1" ref="G3127" ca="1">_FV(Tabela2[[#This Row],[Cidade]],"Latitude")</f>
        <v>#NAME?</v>
      </c>
      <c r="H3127" t="e" cm="1">
        <f t="array" aca="1" ref="H3127" ca="1">_FV(Tabela2[[#This Row],[Cidade]],"Longitude")</f>
        <v>#NAME?</v>
      </c>
    </row>
    <row r="3128" spans="1:8" x14ac:dyDescent="0.25">
      <c r="A3128" t="s">
        <v>85</v>
      </c>
      <c r="B3128" t="s">
        <v>1700</v>
      </c>
      <c r="C3128" t="str">
        <f>Tabela2[[#This Row],[Localidade]]&amp;"/"&amp;Tabela2[[#This Row],[Estado]]</f>
        <v>Terezinha/PE</v>
      </c>
      <c r="D3128">
        <v>55305000</v>
      </c>
      <c r="E3128">
        <v>55309999</v>
      </c>
      <c r="F3128" t="e" vm="2920">
        <v>#VALUE!</v>
      </c>
      <c r="G3128" t="e" cm="1">
        <f t="array" aca="1" ref="G3128" ca="1">_FV(Tabela2[[#This Row],[Cidade]],"Latitude")</f>
        <v>#NAME?</v>
      </c>
      <c r="H3128" t="e" cm="1">
        <f t="array" aca="1" ref="H3128" ca="1">_FV(Tabela2[[#This Row],[Cidade]],"Longitude")</f>
        <v>#NAME?</v>
      </c>
    </row>
    <row r="3129" spans="1:8" x14ac:dyDescent="0.25">
      <c r="A3129" t="s">
        <v>85</v>
      </c>
      <c r="B3129" t="s">
        <v>444</v>
      </c>
      <c r="C3129" t="str">
        <f>Tabela2[[#This Row],[Localidade]]&amp;"/"&amp;Tabela2[[#This Row],[Estado]]</f>
        <v>Terra Nova/PE</v>
      </c>
      <c r="D3129">
        <v>56190000</v>
      </c>
      <c r="E3129">
        <v>56199999</v>
      </c>
      <c r="F3129" t="e" vm="2921">
        <v>#VALUE!</v>
      </c>
      <c r="G3129" t="e" cm="1">
        <f t="array" aca="1" ref="G3129" ca="1">_FV(Tabela2[[#This Row],[Cidade]],"Latitude")</f>
        <v>#NAME?</v>
      </c>
      <c r="H3129" t="e" cm="1">
        <f t="array" aca="1" ref="H3129" ca="1">_FV(Tabela2[[#This Row],[Cidade]],"Longitude")</f>
        <v>#NAME?</v>
      </c>
    </row>
    <row r="3130" spans="1:8" x14ac:dyDescent="0.25">
      <c r="A3130" t="s">
        <v>85</v>
      </c>
      <c r="B3130" t="s">
        <v>4858</v>
      </c>
      <c r="C3130" t="str">
        <f>Tabela2[[#This Row],[Localidade]]&amp;"/"&amp;Tabela2[[#This Row],[Estado]]</f>
        <v>Timbauba/PE</v>
      </c>
      <c r="D3130">
        <v>55870000</v>
      </c>
      <c r="E3130">
        <v>55879999</v>
      </c>
      <c r="F3130" t="e" vm="2922">
        <v>#VALUE!</v>
      </c>
      <c r="G3130" t="e" cm="1">
        <f t="array" aca="1" ref="G3130" ca="1">_FV(Tabela2[[#This Row],[Cidade]],"Latitude")</f>
        <v>#NAME?</v>
      </c>
      <c r="H3130" t="e" cm="1">
        <f t="array" aca="1" ref="H3130" ca="1">_FV(Tabela2[[#This Row],[Cidade]],"Longitude")</f>
        <v>#NAME?</v>
      </c>
    </row>
    <row r="3131" spans="1:8" x14ac:dyDescent="0.25">
      <c r="A3131" t="s">
        <v>85</v>
      </c>
      <c r="B3131" t="s">
        <v>1701</v>
      </c>
      <c r="C3131" t="str">
        <f>Tabela2[[#This Row],[Localidade]]&amp;"/"&amp;Tabela2[[#This Row],[Estado]]</f>
        <v>Toritama/PE</v>
      </c>
      <c r="D3131">
        <v>55125000</v>
      </c>
      <c r="E3131">
        <v>55129999</v>
      </c>
      <c r="F3131" t="e" vm="2923">
        <v>#VALUE!</v>
      </c>
      <c r="G3131" t="e" cm="1">
        <f t="array" aca="1" ref="G3131" ca="1">_FV(Tabela2[[#This Row],[Cidade]],"Latitude")</f>
        <v>#NAME?</v>
      </c>
      <c r="H3131" t="e" cm="1">
        <f t="array" aca="1" ref="H3131" ca="1">_FV(Tabela2[[#This Row],[Cidade]],"Longitude")</f>
        <v>#NAME?</v>
      </c>
    </row>
    <row r="3132" spans="1:8" x14ac:dyDescent="0.25">
      <c r="A3132" t="s">
        <v>85</v>
      </c>
      <c r="B3132" t="s">
        <v>3765</v>
      </c>
      <c r="C3132" t="str">
        <f>Tabela2[[#This Row],[Localidade]]&amp;"/"&amp;Tabela2[[#This Row],[Estado]]</f>
        <v>Tracunhaem/PE</v>
      </c>
      <c r="D3132">
        <v>55805000</v>
      </c>
      <c r="E3132">
        <v>55809999</v>
      </c>
      <c r="F3132" t="e" vm="2924">
        <v>#VALUE!</v>
      </c>
      <c r="G3132" t="e" cm="1">
        <f t="array" aca="1" ref="G3132" ca="1">_FV(Tabela2[[#This Row],[Cidade]],"Latitude")</f>
        <v>#NAME?</v>
      </c>
      <c r="H3132" t="e" cm="1">
        <f t="array" aca="1" ref="H3132" ca="1">_FV(Tabela2[[#This Row],[Cidade]],"Longitude")</f>
        <v>#NAME?</v>
      </c>
    </row>
    <row r="3133" spans="1:8" x14ac:dyDescent="0.25">
      <c r="A3133" t="s">
        <v>85</v>
      </c>
      <c r="B3133" t="s">
        <v>704</v>
      </c>
      <c r="C3133" t="str">
        <f>Tabela2[[#This Row],[Localidade]]&amp;"/"&amp;Tabela2[[#This Row],[Estado]]</f>
        <v>Trindade/PE</v>
      </c>
      <c r="D3133">
        <v>56250000</v>
      </c>
      <c r="E3133">
        <v>56259999</v>
      </c>
      <c r="F3133" t="e" vm="2925">
        <v>#VALUE!</v>
      </c>
      <c r="G3133" t="e" cm="1">
        <f t="array" aca="1" ref="G3133" ca="1">_FV(Tabela2[[#This Row],[Cidade]],"Latitude")</f>
        <v>#NAME?</v>
      </c>
      <c r="H3133" t="e" cm="1">
        <f t="array" aca="1" ref="H3133" ca="1">_FV(Tabela2[[#This Row],[Cidade]],"Longitude")</f>
        <v>#NAME?</v>
      </c>
    </row>
    <row r="3134" spans="1:8" x14ac:dyDescent="0.25">
      <c r="A3134" t="s">
        <v>85</v>
      </c>
      <c r="B3134" t="s">
        <v>1597</v>
      </c>
      <c r="C3134" t="str">
        <f>Tabela2[[#This Row],[Localidade]]&amp;"/"&amp;Tabela2[[#This Row],[Estado]]</f>
        <v>Triunfo/PE</v>
      </c>
      <c r="D3134">
        <v>56870000</v>
      </c>
      <c r="E3134">
        <v>56894999</v>
      </c>
      <c r="F3134" t="e" vm="2926">
        <v>#VALUE!</v>
      </c>
      <c r="G3134" t="e" cm="1">
        <f t="array" aca="1" ref="G3134" ca="1">_FV(Tabela2[[#This Row],[Cidade]],"Latitude")</f>
        <v>#NAME?</v>
      </c>
      <c r="H3134" t="e" cm="1">
        <f t="array" aca="1" ref="H3134" ca="1">_FV(Tabela2[[#This Row],[Cidade]],"Longitude")</f>
        <v>#NAME?</v>
      </c>
    </row>
    <row r="3135" spans="1:8" x14ac:dyDescent="0.25">
      <c r="A3135" t="s">
        <v>85</v>
      </c>
      <c r="B3135" t="s">
        <v>1702</v>
      </c>
      <c r="C3135" t="str">
        <f>Tabela2[[#This Row],[Localidade]]&amp;"/"&amp;Tabela2[[#This Row],[Estado]]</f>
        <v>Tupanatinga/PE</v>
      </c>
      <c r="D3135">
        <v>56540000</v>
      </c>
      <c r="E3135">
        <v>56549999</v>
      </c>
      <c r="F3135" t="e" vm="2927">
        <v>#VALUE!</v>
      </c>
      <c r="G3135" t="e" cm="1">
        <f t="array" aca="1" ref="G3135" ca="1">_FV(Tabela2[[#This Row],[Cidade]],"Latitude")</f>
        <v>#NAME?</v>
      </c>
      <c r="H3135" t="e" cm="1">
        <f t="array" aca="1" ref="H3135" ca="1">_FV(Tabela2[[#This Row],[Cidade]],"Longitude")</f>
        <v>#NAME?</v>
      </c>
    </row>
    <row r="3136" spans="1:8" x14ac:dyDescent="0.25">
      <c r="A3136" t="s">
        <v>85</v>
      </c>
      <c r="B3136" t="s">
        <v>1703</v>
      </c>
      <c r="C3136" t="str">
        <f>Tabela2[[#This Row],[Localidade]]&amp;"/"&amp;Tabela2[[#This Row],[Estado]]</f>
        <v>Tuparetama/PE</v>
      </c>
      <c r="D3136">
        <v>56760000</v>
      </c>
      <c r="E3136">
        <v>56779999</v>
      </c>
      <c r="F3136" t="e" vm="2928">
        <v>#VALUE!</v>
      </c>
      <c r="G3136" t="e" cm="1">
        <f t="array" aca="1" ref="G3136" ca="1">_FV(Tabela2[[#This Row],[Cidade]],"Latitude")</f>
        <v>#NAME?</v>
      </c>
      <c r="H3136" t="e" cm="1">
        <f t="array" aca="1" ref="H3136" ca="1">_FV(Tabela2[[#This Row],[Cidade]],"Longitude")</f>
        <v>#NAME?</v>
      </c>
    </row>
    <row r="3137" spans="1:8" x14ac:dyDescent="0.25">
      <c r="A3137" t="s">
        <v>85</v>
      </c>
      <c r="B3137" t="s">
        <v>1704</v>
      </c>
      <c r="C3137" t="str">
        <f>Tabela2[[#This Row],[Localidade]]&amp;"/"&amp;Tabela2[[#This Row],[Estado]]</f>
        <v>Venturosa/PE</v>
      </c>
      <c r="D3137">
        <v>55270000</v>
      </c>
      <c r="E3137">
        <v>55279999</v>
      </c>
      <c r="F3137" t="e" vm="2929">
        <v>#VALUE!</v>
      </c>
      <c r="G3137" t="e" cm="1">
        <f t="array" aca="1" ref="G3137" ca="1">_FV(Tabela2[[#This Row],[Cidade]],"Latitude")</f>
        <v>#NAME?</v>
      </c>
      <c r="H3137" t="e" cm="1">
        <f t="array" aca="1" ref="H3137" ca="1">_FV(Tabela2[[#This Row],[Cidade]],"Longitude")</f>
        <v>#NAME?</v>
      </c>
    </row>
    <row r="3138" spans="1:8" x14ac:dyDescent="0.25">
      <c r="A3138" t="s">
        <v>85</v>
      </c>
      <c r="B3138" t="s">
        <v>1705</v>
      </c>
      <c r="C3138" t="str">
        <f>Tabela2[[#This Row],[Localidade]]&amp;"/"&amp;Tabela2[[#This Row],[Estado]]</f>
        <v>Verdejante/PE</v>
      </c>
      <c r="D3138">
        <v>56120000</v>
      </c>
      <c r="E3138">
        <v>56129999</v>
      </c>
      <c r="F3138" t="e" vm="2930">
        <v>#VALUE!</v>
      </c>
      <c r="G3138" t="e" cm="1">
        <f t="array" aca="1" ref="G3138" ca="1">_FV(Tabela2[[#This Row],[Cidade]],"Latitude")</f>
        <v>#NAME?</v>
      </c>
      <c r="H3138" t="e" cm="1">
        <f t="array" aca="1" ref="H3138" ca="1">_FV(Tabela2[[#This Row],[Cidade]],"Longitude")</f>
        <v>#NAME?</v>
      </c>
    </row>
    <row r="3139" spans="1:8" x14ac:dyDescent="0.25">
      <c r="A3139" t="s">
        <v>85</v>
      </c>
      <c r="B3139" t="s">
        <v>3766</v>
      </c>
      <c r="C3139" t="str">
        <f>Tabela2[[#This Row],[Localidade]]&amp;"/"&amp;Tabela2[[#This Row],[Estado]]</f>
        <v>Vertente do Lerio/PE</v>
      </c>
      <c r="D3139">
        <v>55760000</v>
      </c>
      <c r="E3139">
        <v>55764999</v>
      </c>
      <c r="F3139" t="s">
        <v>5410</v>
      </c>
      <c r="G3139" t="e" cm="1" vm="188">
        <f t="array" ref="G3139">_FV(Tabela2[[#This Row],[Cidade]],"Latitude")</f>
        <v>#VALUE!</v>
      </c>
      <c r="H3139" t="e" cm="1" vm="189">
        <f t="array" ref="H3139">_FV(Tabela2[[#This Row],[Cidade]],"Longitude")</f>
        <v>#VALUE!</v>
      </c>
    </row>
    <row r="3140" spans="1:8" x14ac:dyDescent="0.25">
      <c r="A3140" t="s">
        <v>85</v>
      </c>
      <c r="B3140" t="s">
        <v>1706</v>
      </c>
      <c r="C3140" t="str">
        <f>Tabela2[[#This Row],[Localidade]]&amp;"/"&amp;Tabela2[[#This Row],[Estado]]</f>
        <v>Vertentes/PE</v>
      </c>
      <c r="D3140">
        <v>55770000</v>
      </c>
      <c r="E3140">
        <v>55779999</v>
      </c>
      <c r="F3140" t="e" vm="2931">
        <v>#VALUE!</v>
      </c>
      <c r="G3140" t="e" cm="1">
        <f t="array" aca="1" ref="G3140" ca="1">_FV(Tabela2[[#This Row],[Cidade]],"Latitude")</f>
        <v>#NAME?</v>
      </c>
      <c r="H3140" t="e" cm="1">
        <f t="array" aca="1" ref="H3140" ca="1">_FV(Tabela2[[#This Row],[Cidade]],"Longitude")</f>
        <v>#NAME?</v>
      </c>
    </row>
    <row r="3141" spans="1:8" x14ac:dyDescent="0.25">
      <c r="A3141" t="s">
        <v>85</v>
      </c>
      <c r="B3141" t="s">
        <v>5181</v>
      </c>
      <c r="C3141" t="str">
        <f>Tabela2[[#This Row],[Localidade]]&amp;"/"&amp;Tabela2[[#This Row],[Estado]]</f>
        <v>Vicencia/PE</v>
      </c>
      <c r="D3141">
        <v>55850000</v>
      </c>
      <c r="E3141">
        <v>55859999</v>
      </c>
      <c r="F3141" t="e" vm="2932">
        <v>#VALUE!</v>
      </c>
      <c r="G3141" t="e" cm="1">
        <f t="array" aca="1" ref="G3141" ca="1">_FV(Tabela2[[#This Row],[Cidade]],"Latitude")</f>
        <v>#NAME?</v>
      </c>
      <c r="H3141" t="e" cm="1">
        <f t="array" aca="1" ref="H3141" ca="1">_FV(Tabela2[[#This Row],[Cidade]],"Longitude")</f>
        <v>#NAME?</v>
      </c>
    </row>
    <row r="3142" spans="1:8" x14ac:dyDescent="0.25">
      <c r="A3142" t="s">
        <v>85</v>
      </c>
      <c r="B3142" t="s">
        <v>5048</v>
      </c>
      <c r="C3142" t="str">
        <f>Tabela2[[#This Row],[Localidade]]&amp;"/"&amp;Tabela2[[#This Row],[Estado]]</f>
        <v>Vitoria de Santo Antao/PE</v>
      </c>
      <c r="D3142">
        <v>55600001</v>
      </c>
      <c r="E3142">
        <v>55619999</v>
      </c>
      <c r="F3142" t="e" vm="2933">
        <v>#VALUE!</v>
      </c>
      <c r="G3142" t="e" cm="1">
        <f t="array" aca="1" ref="G3142" ca="1">_FV(Tabela2[[#This Row],[Cidade]],"Latitude")</f>
        <v>#NAME?</v>
      </c>
      <c r="H3142" t="e" cm="1">
        <f t="array" aca="1" ref="H3142" ca="1">_FV(Tabela2[[#This Row],[Cidade]],"Longitude")</f>
        <v>#NAME?</v>
      </c>
    </row>
    <row r="3143" spans="1:8" x14ac:dyDescent="0.25">
      <c r="A3143" t="s">
        <v>85</v>
      </c>
      <c r="B3143" t="s">
        <v>5048</v>
      </c>
      <c r="C3143" t="str">
        <f>Tabela2[[#This Row],[Localidade]]&amp;"/"&amp;Tabela2[[#This Row],[Estado]]</f>
        <v>Vitoria de Santo Antao/PE</v>
      </c>
      <c r="D3143">
        <v>55600001</v>
      </c>
      <c r="E3143">
        <v>55617999</v>
      </c>
      <c r="F3143" t="e" vm="2933">
        <v>#VALUE!</v>
      </c>
      <c r="G3143" t="e" cm="1">
        <f t="array" aca="1" ref="G3143" ca="1">_FV(Tabela2[[#This Row],[Cidade]],"Latitude")</f>
        <v>#NAME?</v>
      </c>
      <c r="H3143" t="e" cm="1">
        <f t="array" aca="1" ref="H3143" ca="1">_FV(Tabela2[[#This Row],[Cidade]],"Longitude")</f>
        <v>#NAME?</v>
      </c>
    </row>
    <row r="3144" spans="1:8" x14ac:dyDescent="0.25">
      <c r="A3144" t="s">
        <v>85</v>
      </c>
      <c r="B3144" t="s">
        <v>3767</v>
      </c>
      <c r="C3144" t="str">
        <f>Tabela2[[#This Row],[Localidade]]&amp;"/"&amp;Tabela2[[#This Row],[Estado]]</f>
        <v>Xexeu/PE</v>
      </c>
      <c r="D3144">
        <v>55555000</v>
      </c>
      <c r="E3144">
        <v>55559999</v>
      </c>
      <c r="F3144" t="e" vm="2934">
        <v>#VALUE!</v>
      </c>
      <c r="G3144" t="e" cm="1">
        <f t="array" aca="1" ref="G3144" ca="1">_FV(Tabela2[[#This Row],[Cidade]],"Latitude")</f>
        <v>#NAME?</v>
      </c>
      <c r="H3144" t="e" cm="1">
        <f t="array" aca="1" ref="H3144" ca="1">_FV(Tabela2[[#This Row],[Cidade]],"Longitude")</f>
        <v>#NAME?</v>
      </c>
    </row>
    <row r="3145" spans="1:8" x14ac:dyDescent="0.25">
      <c r="A3145" t="s">
        <v>86</v>
      </c>
      <c r="B3145" t="s">
        <v>4456</v>
      </c>
      <c r="C3145" t="str">
        <f>Tabela2[[#This Row],[Localidade]]&amp;"/"&amp;Tabela2[[#This Row],[Estado]]</f>
        <v>Acaua/PI</v>
      </c>
      <c r="D3145">
        <v>64748000</v>
      </c>
      <c r="E3145">
        <v>64749999</v>
      </c>
      <c r="F3145" t="e" vm="2935">
        <v>#VALUE!</v>
      </c>
      <c r="G3145" t="e" cm="1">
        <f t="array" aca="1" ref="G3145" ca="1">_FV(Tabela2[[#This Row],[Cidade]],"Latitude")</f>
        <v>#NAME?</v>
      </c>
      <c r="H3145" t="e" cm="1">
        <f t="array" aca="1" ref="H3145" ca="1">_FV(Tabela2[[#This Row],[Cidade]],"Longitude")</f>
        <v>#NAME?</v>
      </c>
    </row>
    <row r="3146" spans="1:8" x14ac:dyDescent="0.25">
      <c r="A3146" t="s">
        <v>86</v>
      </c>
      <c r="B3146" t="s">
        <v>3445</v>
      </c>
      <c r="C3146" t="str">
        <f>Tabela2[[#This Row],[Localidade]]&amp;"/"&amp;Tabela2[[#This Row],[Estado]]</f>
        <v>Agricolandia/PI</v>
      </c>
      <c r="D3146">
        <v>64440000</v>
      </c>
      <c r="E3146">
        <v>64444999</v>
      </c>
      <c r="F3146" t="e" vm="2936">
        <v>#VALUE!</v>
      </c>
      <c r="G3146" t="e" cm="1">
        <f t="array" aca="1" ref="G3146" ca="1">_FV(Tabela2[[#This Row],[Cidade]],"Latitude")</f>
        <v>#NAME?</v>
      </c>
      <c r="H3146" t="e" cm="1">
        <f t="array" aca="1" ref="H3146" ca="1">_FV(Tabela2[[#This Row],[Cidade]],"Longitude")</f>
        <v>#NAME?</v>
      </c>
    </row>
    <row r="3147" spans="1:8" x14ac:dyDescent="0.25">
      <c r="A3147" t="s">
        <v>86</v>
      </c>
      <c r="B3147" t="s">
        <v>5288</v>
      </c>
      <c r="C3147" t="str">
        <f>Tabela2[[#This Row],[Localidade]]&amp;"/"&amp;Tabela2[[#This Row],[Estado]]</f>
        <v>Agua Branca/PI</v>
      </c>
      <c r="D3147">
        <v>64460000</v>
      </c>
      <c r="E3147">
        <v>64464999</v>
      </c>
      <c r="F3147" t="e" vm="2937">
        <v>#VALUE!</v>
      </c>
      <c r="G3147" t="e" cm="1">
        <f t="array" aca="1" ref="G3147" ca="1">_FV(Tabela2[[#This Row],[Cidade]],"Latitude")</f>
        <v>#NAME?</v>
      </c>
      <c r="H3147" t="e" cm="1">
        <f t="array" aca="1" ref="H3147" ca="1">_FV(Tabela2[[#This Row],[Cidade]],"Longitude")</f>
        <v>#NAME?</v>
      </c>
    </row>
    <row r="3148" spans="1:8" x14ac:dyDescent="0.25">
      <c r="A3148" t="s">
        <v>86</v>
      </c>
      <c r="B3148" t="s">
        <v>3961</v>
      </c>
      <c r="C3148" t="str">
        <f>Tabela2[[#This Row],[Localidade]]&amp;"/"&amp;Tabela2[[#This Row],[Estado]]</f>
        <v>Alagoinha do Piaui/PI</v>
      </c>
      <c r="D3148">
        <v>64655000</v>
      </c>
      <c r="E3148">
        <v>64659999</v>
      </c>
      <c r="F3148" t="e" vm="2938">
        <v>#VALUE!</v>
      </c>
      <c r="G3148" t="e" cm="1">
        <f t="array" aca="1" ref="G3148" ca="1">_FV(Tabela2[[#This Row],[Cidade]],"Latitude")</f>
        <v>#NAME?</v>
      </c>
      <c r="H3148" t="e" cm="1">
        <f t="array" aca="1" ref="H3148" ca="1">_FV(Tabela2[[#This Row],[Cidade]],"Longitude")</f>
        <v>#NAME?</v>
      </c>
    </row>
    <row r="3149" spans="1:8" x14ac:dyDescent="0.25">
      <c r="A3149" t="s">
        <v>86</v>
      </c>
      <c r="B3149" t="s">
        <v>3962</v>
      </c>
      <c r="C3149" t="str">
        <f>Tabela2[[#This Row],[Localidade]]&amp;"/"&amp;Tabela2[[#This Row],[Estado]]</f>
        <v>Alegrete do Piaui/PI</v>
      </c>
      <c r="D3149">
        <v>64675000</v>
      </c>
      <c r="E3149">
        <v>64677999</v>
      </c>
      <c r="F3149" t="e" vm="2939">
        <v>#VALUE!</v>
      </c>
      <c r="G3149" t="e" cm="1">
        <f t="array" aca="1" ref="G3149" ca="1">_FV(Tabela2[[#This Row],[Cidade]],"Latitude")</f>
        <v>#NAME?</v>
      </c>
      <c r="H3149" t="e" cm="1">
        <f t="array" aca="1" ref="H3149" ca="1">_FV(Tabela2[[#This Row],[Cidade]],"Longitude")</f>
        <v>#NAME?</v>
      </c>
    </row>
    <row r="3150" spans="1:8" x14ac:dyDescent="0.25">
      <c r="A3150" t="s">
        <v>86</v>
      </c>
      <c r="B3150" t="s">
        <v>3228</v>
      </c>
      <c r="C3150" t="str">
        <f>Tabela2[[#This Row],[Localidade]]&amp;"/"&amp;Tabela2[[#This Row],[Estado]]</f>
        <v>Alto Longa/PI</v>
      </c>
      <c r="D3150">
        <v>64360000</v>
      </c>
      <c r="E3150">
        <v>64364999</v>
      </c>
      <c r="F3150" t="e" vm="2940">
        <v>#VALUE!</v>
      </c>
      <c r="G3150" t="e" cm="1">
        <f t="array" aca="1" ref="G3150" ca="1">_FV(Tabela2[[#This Row],[Cidade]],"Latitude")</f>
        <v>#NAME?</v>
      </c>
      <c r="H3150" t="e" cm="1">
        <f t="array" aca="1" ref="H3150" ca="1">_FV(Tabela2[[#This Row],[Cidade]],"Longitude")</f>
        <v>#NAME?</v>
      </c>
    </row>
    <row r="3151" spans="1:8" x14ac:dyDescent="0.25">
      <c r="A3151" t="s">
        <v>86</v>
      </c>
      <c r="B3151" t="s">
        <v>1707</v>
      </c>
      <c r="C3151" t="str">
        <f>Tabela2[[#This Row],[Localidade]]&amp;"/"&amp;Tabela2[[#This Row],[Estado]]</f>
        <v>Altos/PI</v>
      </c>
      <c r="D3151">
        <v>64290000</v>
      </c>
      <c r="E3151">
        <v>64294999</v>
      </c>
      <c r="F3151" t="e" vm="2941">
        <v>#VALUE!</v>
      </c>
      <c r="G3151" t="e" cm="1">
        <f t="array" aca="1" ref="G3151" ca="1">_FV(Tabela2[[#This Row],[Cidade]],"Latitude")</f>
        <v>#NAME?</v>
      </c>
      <c r="H3151" t="e" cm="1">
        <f t="array" aca="1" ref="H3151" ca="1">_FV(Tabela2[[#This Row],[Cidade]],"Longitude")</f>
        <v>#NAME?</v>
      </c>
    </row>
    <row r="3152" spans="1:8" x14ac:dyDescent="0.25">
      <c r="A3152" t="s">
        <v>86</v>
      </c>
      <c r="B3152" t="s">
        <v>3768</v>
      </c>
      <c r="C3152" t="str">
        <f>Tabela2[[#This Row],[Localidade]]&amp;"/"&amp;Tabela2[[#This Row],[Estado]]</f>
        <v>Alvorada do Gurgueia/PI</v>
      </c>
      <c r="D3152">
        <v>64923000</v>
      </c>
      <c r="E3152">
        <v>64924999</v>
      </c>
      <c r="F3152" t="e" vm="2942">
        <v>#VALUE!</v>
      </c>
      <c r="G3152" t="e" cm="1">
        <f t="array" aca="1" ref="G3152" ca="1">_FV(Tabela2[[#This Row],[Cidade]],"Latitude")</f>
        <v>#NAME?</v>
      </c>
      <c r="H3152" t="e" cm="1">
        <f t="array" aca="1" ref="H3152" ca="1">_FV(Tabela2[[#This Row],[Cidade]],"Longitude")</f>
        <v>#NAME?</v>
      </c>
    </row>
    <row r="3153" spans="1:8" x14ac:dyDescent="0.25">
      <c r="A3153" t="s">
        <v>86</v>
      </c>
      <c r="B3153" t="s">
        <v>1708</v>
      </c>
      <c r="C3153" t="str">
        <f>Tabela2[[#This Row],[Localidade]]&amp;"/"&amp;Tabela2[[#This Row],[Estado]]</f>
        <v>Amarante/PI</v>
      </c>
      <c r="D3153">
        <v>64400000</v>
      </c>
      <c r="E3153">
        <v>64409999</v>
      </c>
      <c r="F3153" t="e" vm="2943">
        <v>#VALUE!</v>
      </c>
      <c r="G3153" t="e" cm="1">
        <f t="array" aca="1" ref="G3153" ca="1">_FV(Tabela2[[#This Row],[Cidade]],"Latitude")</f>
        <v>#NAME?</v>
      </c>
      <c r="H3153" t="e" cm="1">
        <f t="array" aca="1" ref="H3153" ca="1">_FV(Tabela2[[#This Row],[Cidade]],"Longitude")</f>
        <v>#NAME?</v>
      </c>
    </row>
    <row r="3154" spans="1:8" x14ac:dyDescent="0.25">
      <c r="A3154" t="s">
        <v>86</v>
      </c>
      <c r="B3154" t="s">
        <v>3963</v>
      </c>
      <c r="C3154" t="str">
        <f>Tabela2[[#This Row],[Localidade]]&amp;"/"&amp;Tabela2[[#This Row],[Estado]]</f>
        <v>Angical do Piaui/PI</v>
      </c>
      <c r="D3154">
        <v>64410000</v>
      </c>
      <c r="E3154">
        <v>64414999</v>
      </c>
      <c r="F3154" t="e" vm="2944">
        <v>#VALUE!</v>
      </c>
      <c r="G3154" t="e" cm="1">
        <f t="array" aca="1" ref="G3154" ca="1">_FV(Tabela2[[#This Row],[Cidade]],"Latitude")</f>
        <v>#NAME?</v>
      </c>
      <c r="H3154" t="e" cm="1">
        <f t="array" aca="1" ref="H3154" ca="1">_FV(Tabela2[[#This Row],[Cidade]],"Longitude")</f>
        <v>#NAME?</v>
      </c>
    </row>
    <row r="3155" spans="1:8" x14ac:dyDescent="0.25">
      <c r="A3155" t="s">
        <v>86</v>
      </c>
      <c r="B3155" t="s">
        <v>3964</v>
      </c>
      <c r="C3155" t="str">
        <f>Tabela2[[#This Row],[Localidade]]&amp;"/"&amp;Tabela2[[#This Row],[Estado]]</f>
        <v>Anisio de Abreu/PI</v>
      </c>
      <c r="D3155">
        <v>64780000</v>
      </c>
      <c r="E3155">
        <v>64781999</v>
      </c>
      <c r="F3155" t="e" vm="2945">
        <v>#VALUE!</v>
      </c>
      <c r="G3155" t="e" cm="1">
        <f t="array" aca="1" ref="G3155" ca="1">_FV(Tabela2[[#This Row],[Cidade]],"Latitude")</f>
        <v>#NAME?</v>
      </c>
      <c r="H3155" t="e" cm="1">
        <f t="array" aca="1" ref="H3155" ca="1">_FV(Tabela2[[#This Row],[Cidade]],"Longitude")</f>
        <v>#NAME?</v>
      </c>
    </row>
    <row r="3156" spans="1:8" x14ac:dyDescent="0.25">
      <c r="A3156" t="s">
        <v>86</v>
      </c>
      <c r="B3156" t="s">
        <v>4769</v>
      </c>
      <c r="C3156" t="str">
        <f>Tabela2[[#This Row],[Localidade]]&amp;"/"&amp;Tabela2[[#This Row],[Estado]]</f>
        <v>Antonio Almeida/PI</v>
      </c>
      <c r="D3156">
        <v>64855000</v>
      </c>
      <c r="E3156">
        <v>64857999</v>
      </c>
      <c r="F3156" t="e" vm="2946">
        <v>#VALUE!</v>
      </c>
      <c r="G3156" t="e" cm="1">
        <f t="array" aca="1" ref="G3156" ca="1">_FV(Tabela2[[#This Row],[Cidade]],"Latitude")</f>
        <v>#NAME?</v>
      </c>
      <c r="H3156" t="e" cm="1">
        <f t="array" aca="1" ref="H3156" ca="1">_FV(Tabela2[[#This Row],[Cidade]],"Longitude")</f>
        <v>#NAME?</v>
      </c>
    </row>
    <row r="3157" spans="1:8" x14ac:dyDescent="0.25">
      <c r="A3157" t="s">
        <v>86</v>
      </c>
      <c r="B3157" t="s">
        <v>1709</v>
      </c>
      <c r="C3157" t="str">
        <f>Tabela2[[#This Row],[Localidade]]&amp;"/"&amp;Tabela2[[#This Row],[Estado]]</f>
        <v>Aroazes/PI</v>
      </c>
      <c r="D3157">
        <v>64310000</v>
      </c>
      <c r="E3157">
        <v>64314999</v>
      </c>
      <c r="F3157" t="e" vm="2947">
        <v>#VALUE!</v>
      </c>
      <c r="G3157" t="e" cm="1">
        <f t="array" aca="1" ref="G3157" ca="1">_FV(Tabela2[[#This Row],[Cidade]],"Latitude")</f>
        <v>#NAME?</v>
      </c>
      <c r="H3157" t="e" cm="1">
        <f t="array" aca="1" ref="H3157" ca="1">_FV(Tabela2[[#This Row],[Cidade]],"Longitude")</f>
        <v>#NAME?</v>
      </c>
    </row>
    <row r="3158" spans="1:8" x14ac:dyDescent="0.25">
      <c r="A3158" t="s">
        <v>86</v>
      </c>
      <c r="B3158" t="s">
        <v>1710</v>
      </c>
      <c r="C3158" t="str">
        <f>Tabela2[[#This Row],[Localidade]]&amp;"/"&amp;Tabela2[[#This Row],[Estado]]</f>
        <v>Aroeiras do Itaim/PI</v>
      </c>
      <c r="D3158">
        <v>64612000</v>
      </c>
      <c r="E3158">
        <v>64612999</v>
      </c>
      <c r="F3158" t="e" vm="2948">
        <v>#VALUE!</v>
      </c>
      <c r="G3158" t="e" cm="1">
        <f t="array" aca="1" ref="G3158" ca="1">_FV(Tabela2[[#This Row],[Cidade]],"Latitude")</f>
        <v>#NAME?</v>
      </c>
      <c r="H3158" t="e" cm="1">
        <f t="array" aca="1" ref="H3158" ca="1">_FV(Tabela2[[#This Row],[Cidade]],"Longitude")</f>
        <v>#NAME?</v>
      </c>
    </row>
    <row r="3159" spans="1:8" x14ac:dyDescent="0.25">
      <c r="A3159" t="s">
        <v>86</v>
      </c>
      <c r="B3159" t="s">
        <v>1711</v>
      </c>
      <c r="C3159" t="str">
        <f>Tabela2[[#This Row],[Localidade]]&amp;"/"&amp;Tabela2[[#This Row],[Estado]]</f>
        <v>Arraial/PI</v>
      </c>
      <c r="D3159">
        <v>64480000</v>
      </c>
      <c r="E3159">
        <v>64489999</v>
      </c>
      <c r="F3159" t="e" vm="2949">
        <v>#VALUE!</v>
      </c>
      <c r="G3159" t="e" cm="1">
        <f t="array" aca="1" ref="G3159" ca="1">_FV(Tabela2[[#This Row],[Cidade]],"Latitude")</f>
        <v>#NAME?</v>
      </c>
      <c r="H3159" t="e" cm="1">
        <f t="array" aca="1" ref="H3159" ca="1">_FV(Tabela2[[#This Row],[Cidade]],"Longitude")</f>
        <v>#NAME?</v>
      </c>
    </row>
    <row r="3160" spans="1:8" x14ac:dyDescent="0.25">
      <c r="A3160" t="s">
        <v>86</v>
      </c>
      <c r="B3160" t="s">
        <v>4457</v>
      </c>
      <c r="C3160" t="str">
        <f>Tabela2[[#This Row],[Localidade]]&amp;"/"&amp;Tabela2[[#This Row],[Estado]]</f>
        <v>Assuncao do Piaui/PI</v>
      </c>
      <c r="D3160">
        <v>64333000</v>
      </c>
      <c r="E3160">
        <v>64334999</v>
      </c>
      <c r="F3160" t="e" vm="2950">
        <v>#VALUE!</v>
      </c>
      <c r="G3160" t="e" cm="1">
        <f t="array" aca="1" ref="G3160" ca="1">_FV(Tabela2[[#This Row],[Cidade]],"Latitude")</f>
        <v>#NAME?</v>
      </c>
      <c r="H3160" t="e" cm="1">
        <f t="array" aca="1" ref="H3160" ca="1">_FV(Tabela2[[#This Row],[Cidade]],"Longitude")</f>
        <v>#NAME?</v>
      </c>
    </row>
    <row r="3161" spans="1:8" x14ac:dyDescent="0.25">
      <c r="A3161" t="s">
        <v>86</v>
      </c>
      <c r="B3161" t="s">
        <v>1712</v>
      </c>
      <c r="C3161" t="str">
        <f>Tabela2[[#This Row],[Localidade]]&amp;"/"&amp;Tabela2[[#This Row],[Estado]]</f>
        <v>Avelino Lopes/PI</v>
      </c>
      <c r="D3161">
        <v>64965000</v>
      </c>
      <c r="E3161">
        <v>64967999</v>
      </c>
      <c r="F3161" t="e" vm="2951">
        <v>#VALUE!</v>
      </c>
      <c r="G3161" t="e" cm="1">
        <f t="array" aca="1" ref="G3161" ca="1">_FV(Tabela2[[#This Row],[Cidade]],"Latitude")</f>
        <v>#NAME?</v>
      </c>
      <c r="H3161" t="e" cm="1">
        <f t="array" aca="1" ref="H3161" ca="1">_FV(Tabela2[[#This Row],[Cidade]],"Longitude")</f>
        <v>#NAME?</v>
      </c>
    </row>
    <row r="3162" spans="1:8" x14ac:dyDescent="0.25">
      <c r="A3162" t="s">
        <v>86</v>
      </c>
      <c r="B3162" t="s">
        <v>1713</v>
      </c>
      <c r="C3162" t="str">
        <f>Tabela2[[#This Row],[Localidade]]&amp;"/"&amp;Tabela2[[#This Row],[Estado]]</f>
        <v>Baixa Grande do Ribeiro/PI</v>
      </c>
      <c r="D3162">
        <v>64868000</v>
      </c>
      <c r="E3162">
        <v>64869999</v>
      </c>
      <c r="F3162" t="e" vm="2952">
        <v>#VALUE!</v>
      </c>
      <c r="G3162" t="e" cm="1">
        <f t="array" aca="1" ref="G3162" ca="1">_FV(Tabela2[[#This Row],[Cidade]],"Latitude")</f>
        <v>#NAME?</v>
      </c>
      <c r="H3162" t="e" cm="1">
        <f t="array" aca="1" ref="H3162" ca="1">_FV(Tabela2[[#This Row],[Cidade]],"Longitude")</f>
        <v>#NAME?</v>
      </c>
    </row>
    <row r="3163" spans="1:8" x14ac:dyDescent="0.25">
      <c r="A3163" t="s">
        <v>86</v>
      </c>
      <c r="B3163" t="s">
        <v>5235</v>
      </c>
      <c r="C3163" t="str">
        <f>Tabela2[[#This Row],[Localidade]]&amp;"/"&amp;Tabela2[[#This Row],[Estado]]</f>
        <v>Barra D Alcantara/PI</v>
      </c>
      <c r="D3163">
        <v>64528000</v>
      </c>
      <c r="E3163">
        <v>64529999</v>
      </c>
      <c r="F3163" t="e" vm="2953">
        <v>#VALUE!</v>
      </c>
      <c r="G3163" t="e" cm="1">
        <f t="array" aca="1" ref="G3163" ca="1">_FV(Tabela2[[#This Row],[Cidade]],"Latitude")</f>
        <v>#NAME?</v>
      </c>
      <c r="H3163" t="e" cm="1">
        <f t="array" aca="1" ref="H3163" ca="1">_FV(Tabela2[[#This Row],[Cidade]],"Longitude")</f>
        <v>#NAME?</v>
      </c>
    </row>
    <row r="3164" spans="1:8" x14ac:dyDescent="0.25">
      <c r="A3164" t="s">
        <v>86</v>
      </c>
      <c r="B3164" t="s">
        <v>1714</v>
      </c>
      <c r="C3164" t="str">
        <f>Tabela2[[#This Row],[Localidade]]&amp;"/"&amp;Tabela2[[#This Row],[Estado]]</f>
        <v>Barras/PI</v>
      </c>
      <c r="D3164">
        <v>64100000</v>
      </c>
      <c r="E3164">
        <v>64104999</v>
      </c>
      <c r="F3164" t="e" vm="2954">
        <v>#VALUE!</v>
      </c>
      <c r="G3164" t="e" cm="1">
        <f t="array" aca="1" ref="G3164" ca="1">_FV(Tabela2[[#This Row],[Cidade]],"Latitude")</f>
        <v>#NAME?</v>
      </c>
      <c r="H3164" t="e" cm="1">
        <f t="array" aca="1" ref="H3164" ca="1">_FV(Tabela2[[#This Row],[Cidade]],"Longitude")</f>
        <v>#NAME?</v>
      </c>
    </row>
    <row r="3165" spans="1:8" x14ac:dyDescent="0.25">
      <c r="A3165" t="s">
        <v>86</v>
      </c>
      <c r="B3165" t="s">
        <v>3965</v>
      </c>
      <c r="C3165" t="str">
        <f>Tabela2[[#This Row],[Localidade]]&amp;"/"&amp;Tabela2[[#This Row],[Estado]]</f>
        <v>Barreiras do Piaui/PI</v>
      </c>
      <c r="D3165">
        <v>64990000</v>
      </c>
      <c r="E3165">
        <v>64992999</v>
      </c>
      <c r="F3165" t="e" vm="2955">
        <v>#VALUE!</v>
      </c>
      <c r="G3165" t="e" cm="1">
        <f t="array" aca="1" ref="G3165" ca="1">_FV(Tabela2[[#This Row],[Cidade]],"Latitude")</f>
        <v>#NAME?</v>
      </c>
      <c r="H3165" t="e" cm="1">
        <f t="array" aca="1" ref="H3165" ca="1">_FV(Tabela2[[#This Row],[Cidade]],"Longitude")</f>
        <v>#NAME?</v>
      </c>
    </row>
    <row r="3166" spans="1:8" x14ac:dyDescent="0.25">
      <c r="A3166" t="s">
        <v>86</v>
      </c>
      <c r="B3166" t="s">
        <v>1715</v>
      </c>
      <c r="C3166" t="str">
        <f>Tabela2[[#This Row],[Localidade]]&amp;"/"&amp;Tabela2[[#This Row],[Estado]]</f>
        <v>Barro Duro/PI</v>
      </c>
      <c r="D3166">
        <v>64455000</v>
      </c>
      <c r="E3166">
        <v>64459999</v>
      </c>
      <c r="F3166" t="e" vm="2956">
        <v>#VALUE!</v>
      </c>
      <c r="G3166" t="e" cm="1">
        <f t="array" aca="1" ref="G3166" ca="1">_FV(Tabela2[[#This Row],[Cidade]],"Latitude")</f>
        <v>#NAME?</v>
      </c>
      <c r="H3166" t="e" cm="1">
        <f t="array" aca="1" ref="H3166" ca="1">_FV(Tabela2[[#This Row],[Cidade]],"Longitude")</f>
        <v>#NAME?</v>
      </c>
    </row>
    <row r="3167" spans="1:8" x14ac:dyDescent="0.25">
      <c r="A3167" t="s">
        <v>86</v>
      </c>
      <c r="B3167" t="s">
        <v>120</v>
      </c>
      <c r="C3167" t="str">
        <f>Tabela2[[#This Row],[Localidade]]&amp;"/"&amp;Tabela2[[#This Row],[Estado]]</f>
        <v>Batalha/PI</v>
      </c>
      <c r="D3167">
        <v>64190000</v>
      </c>
      <c r="E3167">
        <v>64199999</v>
      </c>
      <c r="F3167" t="e" vm="2957">
        <v>#VALUE!</v>
      </c>
      <c r="G3167" t="e" cm="1">
        <f t="array" aca="1" ref="G3167" ca="1">_FV(Tabela2[[#This Row],[Cidade]],"Latitude")</f>
        <v>#NAME?</v>
      </c>
      <c r="H3167" t="e" cm="1">
        <f t="array" aca="1" ref="H3167" ca="1">_FV(Tabela2[[#This Row],[Cidade]],"Longitude")</f>
        <v>#NAME?</v>
      </c>
    </row>
    <row r="3168" spans="1:8" x14ac:dyDescent="0.25">
      <c r="A3168" t="s">
        <v>86</v>
      </c>
      <c r="B3168" t="s">
        <v>3966</v>
      </c>
      <c r="C3168" t="str">
        <f>Tabela2[[#This Row],[Localidade]]&amp;"/"&amp;Tabela2[[#This Row],[Estado]]</f>
        <v>Bela Vista do Piaui/PI</v>
      </c>
      <c r="D3168">
        <v>64705000</v>
      </c>
      <c r="E3168">
        <v>64709999</v>
      </c>
      <c r="F3168" t="e" vm="2958">
        <v>#VALUE!</v>
      </c>
      <c r="G3168" t="e" cm="1">
        <f t="array" aca="1" ref="G3168" ca="1">_FV(Tabela2[[#This Row],[Cidade]],"Latitude")</f>
        <v>#NAME?</v>
      </c>
      <c r="H3168" t="e" cm="1">
        <f t="array" aca="1" ref="H3168" ca="1">_FV(Tabela2[[#This Row],[Cidade]],"Longitude")</f>
        <v>#NAME?</v>
      </c>
    </row>
    <row r="3169" spans="1:8" x14ac:dyDescent="0.25">
      <c r="A3169" t="s">
        <v>86</v>
      </c>
      <c r="B3169" t="s">
        <v>3967</v>
      </c>
      <c r="C3169" t="str">
        <f>Tabela2[[#This Row],[Localidade]]&amp;"/"&amp;Tabela2[[#This Row],[Estado]]</f>
        <v>Belem do Piaui/PI</v>
      </c>
      <c r="D3169">
        <v>64678000</v>
      </c>
      <c r="E3169">
        <v>64679999</v>
      </c>
      <c r="F3169" t="e" vm="2959">
        <v>#VALUE!</v>
      </c>
      <c r="G3169" t="e" cm="1">
        <f t="array" aca="1" ref="G3169" ca="1">_FV(Tabela2[[#This Row],[Cidade]],"Latitude")</f>
        <v>#NAME?</v>
      </c>
      <c r="H3169" t="e" cm="1">
        <f t="array" aca="1" ref="H3169" ca="1">_FV(Tabela2[[#This Row],[Cidade]],"Longitude")</f>
        <v>#NAME?</v>
      </c>
    </row>
    <row r="3170" spans="1:8" x14ac:dyDescent="0.25">
      <c r="A3170" t="s">
        <v>86</v>
      </c>
      <c r="B3170" t="s">
        <v>1716</v>
      </c>
      <c r="C3170" t="str">
        <f>Tabela2[[#This Row],[Localidade]]&amp;"/"&amp;Tabela2[[#This Row],[Estado]]</f>
        <v>Beneditinos/PI</v>
      </c>
      <c r="D3170">
        <v>64380000</v>
      </c>
      <c r="E3170">
        <v>64387999</v>
      </c>
      <c r="F3170" t="e" vm="2960">
        <v>#VALUE!</v>
      </c>
      <c r="G3170" t="e" cm="1">
        <f t="array" aca="1" ref="G3170" ca="1">_FV(Tabela2[[#This Row],[Cidade]],"Latitude")</f>
        <v>#NAME?</v>
      </c>
      <c r="H3170" t="e" cm="1">
        <f t="array" aca="1" ref="H3170" ca="1">_FV(Tabela2[[#This Row],[Cidade]],"Longitude")</f>
        <v>#NAME?</v>
      </c>
    </row>
    <row r="3171" spans="1:8" x14ac:dyDescent="0.25">
      <c r="A3171" t="s">
        <v>86</v>
      </c>
      <c r="B3171" t="s">
        <v>3968</v>
      </c>
      <c r="C3171" t="str">
        <f>Tabela2[[#This Row],[Localidade]]&amp;"/"&amp;Tabela2[[#This Row],[Estado]]</f>
        <v>Bertolinia/PI</v>
      </c>
      <c r="D3171">
        <v>64870000</v>
      </c>
      <c r="E3171">
        <v>64872999</v>
      </c>
      <c r="F3171" t="e" vm="2961">
        <v>#VALUE!</v>
      </c>
      <c r="G3171" t="e" cm="1">
        <f t="array" aca="1" ref="G3171" ca="1">_FV(Tabela2[[#This Row],[Cidade]],"Latitude")</f>
        <v>#NAME?</v>
      </c>
      <c r="H3171" t="e" cm="1">
        <f t="array" aca="1" ref="H3171" ca="1">_FV(Tabela2[[#This Row],[Cidade]],"Longitude")</f>
        <v>#NAME?</v>
      </c>
    </row>
    <row r="3172" spans="1:8" x14ac:dyDescent="0.25">
      <c r="A3172" t="s">
        <v>86</v>
      </c>
      <c r="B3172" t="s">
        <v>3969</v>
      </c>
      <c r="C3172" t="str">
        <f>Tabela2[[#This Row],[Localidade]]&amp;"/"&amp;Tabela2[[#This Row],[Estado]]</f>
        <v>Betania do Piaui/PI</v>
      </c>
      <c r="D3172">
        <v>64753000</v>
      </c>
      <c r="E3172">
        <v>64754999</v>
      </c>
      <c r="F3172" t="e" vm="2962">
        <v>#VALUE!</v>
      </c>
      <c r="G3172" t="e" cm="1">
        <f t="array" aca="1" ref="G3172" ca="1">_FV(Tabela2[[#This Row],[Cidade]],"Latitude")</f>
        <v>#NAME?</v>
      </c>
      <c r="H3172" t="e" cm="1">
        <f t="array" aca="1" ref="H3172" ca="1">_FV(Tabela2[[#This Row],[Cidade]],"Longitude")</f>
        <v>#NAME?</v>
      </c>
    </row>
    <row r="3173" spans="1:8" x14ac:dyDescent="0.25">
      <c r="A3173" t="s">
        <v>86</v>
      </c>
      <c r="B3173" t="s">
        <v>1717</v>
      </c>
      <c r="C3173" t="str">
        <f>Tabela2[[#This Row],[Localidade]]&amp;"/"&amp;Tabela2[[#This Row],[Estado]]</f>
        <v>Boa Hora/PI</v>
      </c>
      <c r="D3173">
        <v>64108000</v>
      </c>
      <c r="E3173">
        <v>64109999</v>
      </c>
      <c r="F3173" t="e" vm="2963">
        <v>#VALUE!</v>
      </c>
      <c r="G3173" t="e" cm="1">
        <f t="array" aca="1" ref="G3173" ca="1">_FV(Tabela2[[#This Row],[Cidade]],"Latitude")</f>
        <v>#NAME?</v>
      </c>
      <c r="H3173" t="e" cm="1">
        <f t="array" aca="1" ref="H3173" ca="1">_FV(Tabela2[[#This Row],[Cidade]],"Longitude")</f>
        <v>#NAME?</v>
      </c>
    </row>
    <row r="3174" spans="1:8" x14ac:dyDescent="0.25">
      <c r="A3174" t="s">
        <v>86</v>
      </c>
      <c r="B3174" t="s">
        <v>1718</v>
      </c>
      <c r="C3174" t="str">
        <f>Tabela2[[#This Row],[Localidade]]&amp;"/"&amp;Tabela2[[#This Row],[Estado]]</f>
        <v>Bocaina/PI</v>
      </c>
      <c r="D3174">
        <v>64630000</v>
      </c>
      <c r="E3174">
        <v>64634999</v>
      </c>
      <c r="F3174" t="e" vm="2964">
        <v>#VALUE!</v>
      </c>
      <c r="G3174" t="e" cm="1">
        <f t="array" aca="1" ref="G3174" ca="1">_FV(Tabela2[[#This Row],[Cidade]],"Latitude")</f>
        <v>#NAME?</v>
      </c>
      <c r="H3174" t="e" cm="1">
        <f t="array" aca="1" ref="H3174" ca="1">_FV(Tabela2[[#This Row],[Cidade]],"Longitude")</f>
        <v>#NAME?</v>
      </c>
    </row>
    <row r="3175" spans="1:8" x14ac:dyDescent="0.25">
      <c r="A3175" t="s">
        <v>86</v>
      </c>
      <c r="B3175" t="s">
        <v>633</v>
      </c>
      <c r="C3175" t="str">
        <f>Tabela2[[#This Row],[Localidade]]&amp;"/"&amp;Tabela2[[#This Row],[Estado]]</f>
        <v>Bom Jesus/PI</v>
      </c>
      <c r="D3175">
        <v>64900000</v>
      </c>
      <c r="E3175">
        <v>64904999</v>
      </c>
      <c r="F3175" t="e" vm="2965">
        <v>#VALUE!</v>
      </c>
      <c r="G3175" t="e" cm="1">
        <f t="array" aca="1" ref="G3175" ca="1">_FV(Tabela2[[#This Row],[Cidade]],"Latitude")</f>
        <v>#NAME?</v>
      </c>
      <c r="H3175" t="e" cm="1">
        <f t="array" aca="1" ref="H3175" ca="1">_FV(Tabela2[[#This Row],[Cidade]],"Longitude")</f>
        <v>#NAME?</v>
      </c>
    </row>
    <row r="3176" spans="1:8" x14ac:dyDescent="0.25">
      <c r="A3176" t="s">
        <v>86</v>
      </c>
      <c r="B3176" t="s">
        <v>3970</v>
      </c>
      <c r="C3176" t="str">
        <f>Tabela2[[#This Row],[Localidade]]&amp;"/"&amp;Tabela2[[#This Row],[Estado]]</f>
        <v>Bom Principio do Piaui/PI</v>
      </c>
      <c r="D3176">
        <v>64225000</v>
      </c>
      <c r="E3176">
        <v>64227999</v>
      </c>
      <c r="F3176" t="e" vm="2966">
        <v>#VALUE!</v>
      </c>
      <c r="G3176" t="e" cm="1">
        <f t="array" aca="1" ref="G3176" ca="1">_FV(Tabela2[[#This Row],[Cidade]],"Latitude")</f>
        <v>#NAME?</v>
      </c>
      <c r="H3176" t="e" cm="1">
        <f t="array" aca="1" ref="H3176" ca="1">_FV(Tabela2[[#This Row],[Cidade]],"Longitude")</f>
        <v>#NAME?</v>
      </c>
    </row>
    <row r="3177" spans="1:8" x14ac:dyDescent="0.25">
      <c r="A3177" t="s">
        <v>86</v>
      </c>
      <c r="B3177" t="s">
        <v>3971</v>
      </c>
      <c r="C3177" t="str">
        <f>Tabela2[[#This Row],[Localidade]]&amp;"/"&amp;Tabela2[[#This Row],[Estado]]</f>
        <v>Bonfim do Piaui/PI</v>
      </c>
      <c r="D3177">
        <v>64775000</v>
      </c>
      <c r="E3177">
        <v>64777999</v>
      </c>
      <c r="F3177" t="e" vm="2967">
        <v>#VALUE!</v>
      </c>
      <c r="G3177" t="e" cm="1">
        <f t="array" aca="1" ref="G3177" ca="1">_FV(Tabela2[[#This Row],[Cidade]],"Latitude")</f>
        <v>#NAME?</v>
      </c>
      <c r="H3177" t="e" cm="1">
        <f t="array" aca="1" ref="H3177" ca="1">_FV(Tabela2[[#This Row],[Cidade]],"Longitude")</f>
        <v>#NAME?</v>
      </c>
    </row>
    <row r="3178" spans="1:8" x14ac:dyDescent="0.25">
      <c r="A3178" t="s">
        <v>86</v>
      </c>
      <c r="B3178" t="s">
        <v>4458</v>
      </c>
      <c r="C3178" t="str">
        <f>Tabela2[[#This Row],[Localidade]]&amp;"/"&amp;Tabela2[[#This Row],[Estado]]</f>
        <v>Boqueirao do Piaui/PI</v>
      </c>
      <c r="D3178">
        <v>64283000</v>
      </c>
      <c r="E3178">
        <v>64284999</v>
      </c>
      <c r="F3178" t="e" vm="2968">
        <v>#VALUE!</v>
      </c>
      <c r="G3178" t="e" cm="1">
        <f t="array" aca="1" ref="G3178" ca="1">_FV(Tabela2[[#This Row],[Cidade]],"Latitude")</f>
        <v>#NAME?</v>
      </c>
      <c r="H3178" t="e" cm="1">
        <f t="array" aca="1" ref="H3178" ca="1">_FV(Tabela2[[#This Row],[Cidade]],"Longitude")</f>
        <v>#NAME?</v>
      </c>
    </row>
    <row r="3179" spans="1:8" x14ac:dyDescent="0.25">
      <c r="A3179" t="s">
        <v>86</v>
      </c>
      <c r="B3179" t="s">
        <v>1719</v>
      </c>
      <c r="C3179" t="str">
        <f>Tabela2[[#This Row],[Localidade]]&amp;"/"&amp;Tabela2[[#This Row],[Estado]]</f>
        <v>Brasileira/PI</v>
      </c>
      <c r="D3179">
        <v>64265000</v>
      </c>
      <c r="E3179">
        <v>64269999</v>
      </c>
      <c r="F3179" t="e" vm="2969">
        <v>#VALUE!</v>
      </c>
      <c r="G3179" t="e" cm="1">
        <f t="array" aca="1" ref="G3179" ca="1">_FV(Tabela2[[#This Row],[Cidade]],"Latitude")</f>
        <v>#NAME?</v>
      </c>
      <c r="H3179" t="e" cm="1">
        <f t="array" aca="1" ref="H3179" ca="1">_FV(Tabela2[[#This Row],[Cidade]],"Longitude")</f>
        <v>#NAME?</v>
      </c>
    </row>
    <row r="3180" spans="1:8" x14ac:dyDescent="0.25">
      <c r="A3180" t="s">
        <v>86</v>
      </c>
      <c r="B3180" t="s">
        <v>3972</v>
      </c>
      <c r="C3180" t="str">
        <f>Tabela2[[#This Row],[Localidade]]&amp;"/"&amp;Tabela2[[#This Row],[Estado]]</f>
        <v>Brejo do Piaui/PI</v>
      </c>
      <c r="D3180">
        <v>64895000</v>
      </c>
      <c r="E3180">
        <v>64897999</v>
      </c>
      <c r="F3180" t="e" vm="2970">
        <v>#VALUE!</v>
      </c>
      <c r="G3180" t="e" cm="1">
        <f t="array" aca="1" ref="G3180" ca="1">_FV(Tabela2[[#This Row],[Cidade]],"Latitude")</f>
        <v>#NAME?</v>
      </c>
      <c r="H3180" t="e" cm="1">
        <f t="array" aca="1" ref="H3180" ca="1">_FV(Tabela2[[#This Row],[Cidade]],"Longitude")</f>
        <v>#NAME?</v>
      </c>
    </row>
    <row r="3181" spans="1:8" x14ac:dyDescent="0.25">
      <c r="A3181" t="s">
        <v>86</v>
      </c>
      <c r="B3181" t="s">
        <v>1720</v>
      </c>
      <c r="C3181" t="str">
        <f>Tabela2[[#This Row],[Localidade]]&amp;"/"&amp;Tabela2[[#This Row],[Estado]]</f>
        <v>Buriti dos Lopes/PI</v>
      </c>
      <c r="D3181">
        <v>64230000</v>
      </c>
      <c r="E3181">
        <v>64232999</v>
      </c>
      <c r="F3181" t="e" vm="2971">
        <v>#VALUE!</v>
      </c>
      <c r="G3181" t="e" cm="1">
        <f t="array" aca="1" ref="G3181" ca="1">_FV(Tabela2[[#This Row],[Cidade]],"Latitude")</f>
        <v>#NAME?</v>
      </c>
      <c r="H3181" t="e" cm="1">
        <f t="array" aca="1" ref="H3181" ca="1">_FV(Tabela2[[#This Row],[Cidade]],"Longitude")</f>
        <v>#NAME?</v>
      </c>
    </row>
    <row r="3182" spans="1:8" x14ac:dyDescent="0.25">
      <c r="A3182" t="s">
        <v>86</v>
      </c>
      <c r="B3182" t="s">
        <v>1721</v>
      </c>
      <c r="C3182" t="str">
        <f>Tabela2[[#This Row],[Localidade]]&amp;"/"&amp;Tabela2[[#This Row],[Estado]]</f>
        <v>Buriti dos Montes/PI</v>
      </c>
      <c r="D3182">
        <v>64345000</v>
      </c>
      <c r="E3182">
        <v>64349999</v>
      </c>
      <c r="F3182" t="e" vm="2972">
        <v>#VALUE!</v>
      </c>
      <c r="G3182" t="e" cm="1">
        <f t="array" aca="1" ref="G3182" ca="1">_FV(Tabela2[[#This Row],[Cidade]],"Latitude")</f>
        <v>#NAME?</v>
      </c>
      <c r="H3182" t="e" cm="1">
        <f t="array" aca="1" ref="H3182" ca="1">_FV(Tabela2[[#This Row],[Cidade]],"Longitude")</f>
        <v>#NAME?</v>
      </c>
    </row>
    <row r="3183" spans="1:8" x14ac:dyDescent="0.25">
      <c r="A3183" t="s">
        <v>86</v>
      </c>
      <c r="B3183" t="s">
        <v>3973</v>
      </c>
      <c r="C3183" t="str">
        <f>Tabela2[[#This Row],[Localidade]]&amp;"/"&amp;Tabela2[[#This Row],[Estado]]</f>
        <v>Cabeceiras do Piaui/PI</v>
      </c>
      <c r="D3183">
        <v>64105000</v>
      </c>
      <c r="E3183">
        <v>64107999</v>
      </c>
      <c r="F3183" t="e" vm="2973">
        <v>#VALUE!</v>
      </c>
      <c r="G3183" t="e" cm="1">
        <f t="array" aca="1" ref="G3183" ca="1">_FV(Tabela2[[#This Row],[Cidade]],"Latitude")</f>
        <v>#NAME?</v>
      </c>
      <c r="H3183" t="e" cm="1">
        <f t="array" aca="1" ref="H3183" ca="1">_FV(Tabela2[[#This Row],[Cidade]],"Longitude")</f>
        <v>#NAME?</v>
      </c>
    </row>
    <row r="3184" spans="1:8" x14ac:dyDescent="0.25">
      <c r="A3184" t="s">
        <v>86</v>
      </c>
      <c r="B3184" t="s">
        <v>3974</v>
      </c>
      <c r="C3184" t="str">
        <f>Tabela2[[#This Row],[Localidade]]&amp;"/"&amp;Tabela2[[#This Row],[Estado]]</f>
        <v>Cajazeiras do Piaui/PI</v>
      </c>
      <c r="D3184">
        <v>64514000</v>
      </c>
      <c r="E3184">
        <v>64515999</v>
      </c>
      <c r="F3184" t="e" vm="2974">
        <v>#VALUE!</v>
      </c>
      <c r="G3184" t="e" cm="1">
        <f t="array" aca="1" ref="G3184" ca="1">_FV(Tabela2[[#This Row],[Cidade]],"Latitude")</f>
        <v>#NAME?</v>
      </c>
      <c r="H3184" t="e" cm="1">
        <f t="array" aca="1" ref="H3184" ca="1">_FV(Tabela2[[#This Row],[Cidade]],"Longitude")</f>
        <v>#NAME?</v>
      </c>
    </row>
    <row r="3185" spans="1:8" x14ac:dyDescent="0.25">
      <c r="A3185" t="s">
        <v>86</v>
      </c>
      <c r="B3185" t="s">
        <v>1722</v>
      </c>
      <c r="C3185" t="str">
        <f>Tabela2[[#This Row],[Localidade]]&amp;"/"&amp;Tabela2[[#This Row],[Estado]]</f>
        <v>Cajueiro da Praia/PI</v>
      </c>
      <c r="D3185">
        <v>64222000</v>
      </c>
      <c r="E3185">
        <v>64223999</v>
      </c>
      <c r="F3185" t="e" vm="2975">
        <v>#VALUE!</v>
      </c>
      <c r="G3185" t="e" cm="1">
        <f t="array" aca="1" ref="G3185" ca="1">_FV(Tabela2[[#This Row],[Cidade]],"Latitude")</f>
        <v>#NAME?</v>
      </c>
      <c r="H3185" t="e" cm="1">
        <f t="array" aca="1" ref="H3185" ca="1">_FV(Tabela2[[#This Row],[Cidade]],"Longitude")</f>
        <v>#NAME?</v>
      </c>
    </row>
    <row r="3186" spans="1:8" x14ac:dyDescent="0.25">
      <c r="A3186" t="s">
        <v>86</v>
      </c>
      <c r="B3186" t="s">
        <v>4459</v>
      </c>
      <c r="C3186" t="str">
        <f>Tabela2[[#This Row],[Localidade]]&amp;"/"&amp;Tabela2[[#This Row],[Estado]]</f>
        <v>Caldeirao Grande do Piaui/PI</v>
      </c>
      <c r="D3186">
        <v>64695000</v>
      </c>
      <c r="E3186">
        <v>64699999</v>
      </c>
      <c r="F3186" t="e" vm="2976">
        <v>#VALUE!</v>
      </c>
      <c r="G3186" t="e" cm="1">
        <f t="array" aca="1" ref="G3186" ca="1">_FV(Tabela2[[#This Row],[Cidade]],"Latitude")</f>
        <v>#NAME?</v>
      </c>
      <c r="H3186" t="e" cm="1">
        <f t="array" aca="1" ref="H3186" ca="1">_FV(Tabela2[[#This Row],[Cidade]],"Longitude")</f>
        <v>#NAME?</v>
      </c>
    </row>
    <row r="3187" spans="1:8" x14ac:dyDescent="0.25">
      <c r="A3187" t="s">
        <v>86</v>
      </c>
      <c r="B3187" t="s">
        <v>3975</v>
      </c>
      <c r="C3187" t="str">
        <f>Tabela2[[#This Row],[Localidade]]&amp;"/"&amp;Tabela2[[#This Row],[Estado]]</f>
        <v>Campinas do Piaui/PI</v>
      </c>
      <c r="D3187">
        <v>64730000</v>
      </c>
      <c r="E3187">
        <v>64739999</v>
      </c>
      <c r="F3187" t="e" vm="2977">
        <v>#VALUE!</v>
      </c>
      <c r="G3187" t="e" cm="1">
        <f t="array" aca="1" ref="G3187" ca="1">_FV(Tabela2[[#This Row],[Cidade]],"Latitude")</f>
        <v>#NAME?</v>
      </c>
      <c r="H3187" t="e" cm="1">
        <f t="array" aca="1" ref="H3187" ca="1">_FV(Tabela2[[#This Row],[Cidade]],"Longitude")</f>
        <v>#NAME?</v>
      </c>
    </row>
    <row r="3188" spans="1:8" x14ac:dyDescent="0.25">
      <c r="A3188" t="s">
        <v>86</v>
      </c>
      <c r="B3188" t="s">
        <v>1723</v>
      </c>
      <c r="C3188" t="str">
        <f>Tabela2[[#This Row],[Localidade]]&amp;"/"&amp;Tabela2[[#This Row],[Estado]]</f>
        <v>Campo Alegre do Fidalgo/PI</v>
      </c>
      <c r="D3188">
        <v>64767000</v>
      </c>
      <c r="E3188">
        <v>64767999</v>
      </c>
      <c r="F3188" t="e" vm="2978">
        <v>#VALUE!</v>
      </c>
      <c r="G3188" t="e" cm="1">
        <f t="array" aca="1" ref="G3188" ca="1">_FV(Tabela2[[#This Row],[Cidade]],"Latitude")</f>
        <v>#NAME?</v>
      </c>
      <c r="H3188" t="e" cm="1">
        <f t="array" aca="1" ref="H3188" ca="1">_FV(Tabela2[[#This Row],[Cidade]],"Longitude")</f>
        <v>#NAME?</v>
      </c>
    </row>
    <row r="3189" spans="1:8" x14ac:dyDescent="0.25">
      <c r="A3189" t="s">
        <v>86</v>
      </c>
      <c r="B3189" t="s">
        <v>3976</v>
      </c>
      <c r="C3189" t="str">
        <f>Tabela2[[#This Row],[Localidade]]&amp;"/"&amp;Tabela2[[#This Row],[Estado]]</f>
        <v>Campo Grande do Piaui/PI</v>
      </c>
      <c r="D3189">
        <v>64578000</v>
      </c>
      <c r="E3189">
        <v>64579999</v>
      </c>
      <c r="F3189" t="e" vm="2979">
        <v>#VALUE!</v>
      </c>
      <c r="G3189" t="e" cm="1">
        <f t="array" aca="1" ref="G3189" ca="1">_FV(Tabela2[[#This Row],[Cidade]],"Latitude")</f>
        <v>#NAME?</v>
      </c>
      <c r="H3189" t="e" cm="1">
        <f t="array" aca="1" ref="H3189" ca="1">_FV(Tabela2[[#This Row],[Cidade]],"Longitude")</f>
        <v>#NAME?</v>
      </c>
    </row>
    <row r="3190" spans="1:8" x14ac:dyDescent="0.25">
      <c r="A3190" t="s">
        <v>86</v>
      </c>
      <c r="B3190" t="s">
        <v>3977</v>
      </c>
      <c r="C3190" t="str">
        <f>Tabela2[[#This Row],[Localidade]]&amp;"/"&amp;Tabela2[[#This Row],[Estado]]</f>
        <v>Campo Largo do Piaui/PI</v>
      </c>
      <c r="D3190">
        <v>64148000</v>
      </c>
      <c r="E3190">
        <v>64149999</v>
      </c>
      <c r="F3190" t="e" vm="2980">
        <v>#VALUE!</v>
      </c>
      <c r="G3190" t="e" cm="1">
        <f t="array" aca="1" ref="G3190" ca="1">_FV(Tabela2[[#This Row],[Cidade]],"Latitude")</f>
        <v>#NAME?</v>
      </c>
      <c r="H3190" t="e" cm="1">
        <f t="array" aca="1" ref="H3190" ca="1">_FV(Tabela2[[#This Row],[Cidade]],"Longitude")</f>
        <v>#NAME?</v>
      </c>
    </row>
    <row r="3191" spans="1:8" x14ac:dyDescent="0.25">
      <c r="A3191" t="s">
        <v>86</v>
      </c>
      <c r="B3191" t="s">
        <v>1724</v>
      </c>
      <c r="C3191" t="str">
        <f>Tabela2[[#This Row],[Localidade]]&amp;"/"&amp;Tabela2[[#This Row],[Estado]]</f>
        <v>Campo Maior/PI</v>
      </c>
      <c r="D3191">
        <v>64280000</v>
      </c>
      <c r="E3191">
        <v>64282999</v>
      </c>
      <c r="F3191" t="e" vm="2981">
        <v>#VALUE!</v>
      </c>
      <c r="G3191" t="e" cm="1">
        <f t="array" aca="1" ref="G3191" ca="1">_FV(Tabela2[[#This Row],[Cidade]],"Latitude")</f>
        <v>#NAME?</v>
      </c>
      <c r="H3191" t="e" cm="1">
        <f t="array" aca="1" ref="H3191" ca="1">_FV(Tabela2[[#This Row],[Cidade]],"Longitude")</f>
        <v>#NAME?</v>
      </c>
    </row>
    <row r="3192" spans="1:8" x14ac:dyDescent="0.25">
      <c r="A3192" t="s">
        <v>86</v>
      </c>
      <c r="B3192" t="s">
        <v>1725</v>
      </c>
      <c r="C3192" t="str">
        <f>Tabela2[[#This Row],[Localidade]]&amp;"/"&amp;Tabela2[[#This Row],[Estado]]</f>
        <v>Canavieira/PI</v>
      </c>
      <c r="D3192">
        <v>64833000</v>
      </c>
      <c r="E3192">
        <v>64834999</v>
      </c>
      <c r="F3192" t="e" vm="2982">
        <v>#VALUE!</v>
      </c>
      <c r="G3192" t="e" cm="1">
        <f t="array" aca="1" ref="G3192" ca="1">_FV(Tabela2[[#This Row],[Cidade]],"Latitude")</f>
        <v>#NAME?</v>
      </c>
      <c r="H3192" t="e" cm="1">
        <f t="array" aca="1" ref="H3192" ca="1">_FV(Tabela2[[#This Row],[Cidade]],"Longitude")</f>
        <v>#NAME?</v>
      </c>
    </row>
    <row r="3193" spans="1:8" x14ac:dyDescent="0.25">
      <c r="A3193" t="s">
        <v>86</v>
      </c>
      <c r="B3193" t="s">
        <v>1726</v>
      </c>
      <c r="C3193" t="str">
        <f>Tabela2[[#This Row],[Localidade]]&amp;"/"&amp;Tabela2[[#This Row],[Estado]]</f>
        <v>Canto do Buriti/PI</v>
      </c>
      <c r="D3193">
        <v>64890000</v>
      </c>
      <c r="E3193">
        <v>64892999</v>
      </c>
      <c r="F3193" t="e" vm="2983">
        <v>#VALUE!</v>
      </c>
      <c r="G3193" t="e" cm="1">
        <f t="array" aca="1" ref="G3193" ca="1">_FV(Tabela2[[#This Row],[Cidade]],"Latitude")</f>
        <v>#NAME?</v>
      </c>
      <c r="H3193" t="e" cm="1">
        <f t="array" aca="1" ref="H3193" ca="1">_FV(Tabela2[[#This Row],[Cidade]],"Longitude")</f>
        <v>#NAME?</v>
      </c>
    </row>
    <row r="3194" spans="1:8" x14ac:dyDescent="0.25">
      <c r="A3194" t="s">
        <v>86</v>
      </c>
      <c r="B3194" t="s">
        <v>4460</v>
      </c>
      <c r="C3194" t="str">
        <f>Tabela2[[#This Row],[Localidade]]&amp;"/"&amp;Tabela2[[#This Row],[Estado]]</f>
        <v>Capitao de Campos/PI</v>
      </c>
      <c r="D3194">
        <v>64270000</v>
      </c>
      <c r="E3194">
        <v>64274999</v>
      </c>
      <c r="F3194" t="e" vm="2984">
        <v>#VALUE!</v>
      </c>
      <c r="G3194" t="e" cm="1">
        <f t="array" aca="1" ref="G3194" ca="1">_FV(Tabela2[[#This Row],[Cidade]],"Latitude")</f>
        <v>#NAME?</v>
      </c>
      <c r="H3194" t="e" cm="1">
        <f t="array" aca="1" ref="H3194" ca="1">_FV(Tabela2[[#This Row],[Cidade]],"Longitude")</f>
        <v>#NAME?</v>
      </c>
    </row>
    <row r="3195" spans="1:8" x14ac:dyDescent="0.25">
      <c r="A3195" t="s">
        <v>86</v>
      </c>
      <c r="B3195" t="s">
        <v>4461</v>
      </c>
      <c r="C3195" t="str">
        <f>Tabela2[[#This Row],[Localidade]]&amp;"/"&amp;Tabela2[[#This Row],[Estado]]</f>
        <v>Capitao Gervasio Oliveira/PI</v>
      </c>
      <c r="D3195">
        <v>64763000</v>
      </c>
      <c r="E3195">
        <v>64763999</v>
      </c>
      <c r="F3195" t="e" vm="2985">
        <v>#VALUE!</v>
      </c>
      <c r="G3195" t="e" cm="1">
        <f t="array" aca="1" ref="G3195" ca="1">_FV(Tabela2[[#This Row],[Cidade]],"Latitude")</f>
        <v>#NAME?</v>
      </c>
      <c r="H3195" t="e" cm="1">
        <f t="array" aca="1" ref="H3195" ca="1">_FV(Tabela2[[#This Row],[Cidade]],"Longitude")</f>
        <v>#NAME?</v>
      </c>
    </row>
    <row r="3196" spans="1:8" x14ac:dyDescent="0.25">
      <c r="A3196" t="s">
        <v>86</v>
      </c>
      <c r="B3196" t="s">
        <v>1320</v>
      </c>
      <c r="C3196" t="str">
        <f>Tabela2[[#This Row],[Localidade]]&amp;"/"&amp;Tabela2[[#This Row],[Estado]]</f>
        <v>Caracol/PI</v>
      </c>
      <c r="D3196">
        <v>64795000</v>
      </c>
      <c r="E3196">
        <v>64797999</v>
      </c>
      <c r="F3196" t="e" vm="2986">
        <v>#VALUE!</v>
      </c>
      <c r="G3196" t="e" cm="1">
        <f t="array" aca="1" ref="G3196" ca="1">_FV(Tabela2[[#This Row],[Cidade]],"Latitude")</f>
        <v>#NAME?</v>
      </c>
      <c r="H3196" t="e" cm="1">
        <f t="array" aca="1" ref="H3196" ca="1">_FV(Tabela2[[#This Row],[Cidade]],"Longitude")</f>
        <v>#NAME?</v>
      </c>
    </row>
    <row r="3197" spans="1:8" x14ac:dyDescent="0.25">
      <c r="A3197" t="s">
        <v>86</v>
      </c>
      <c r="B3197" t="s">
        <v>4859</v>
      </c>
      <c r="C3197" t="str">
        <f>Tabela2[[#This Row],[Localidade]]&amp;"/"&amp;Tabela2[[#This Row],[Estado]]</f>
        <v>Caraubas do Piaui/PI</v>
      </c>
      <c r="D3197">
        <v>64233000</v>
      </c>
      <c r="E3197">
        <v>64234999</v>
      </c>
      <c r="F3197" t="e" vm="2987">
        <v>#VALUE!</v>
      </c>
      <c r="G3197" t="e" cm="1">
        <f t="array" aca="1" ref="G3197" ca="1">_FV(Tabela2[[#This Row],[Cidade]],"Latitude")</f>
        <v>#NAME?</v>
      </c>
      <c r="H3197" t="e" cm="1">
        <f t="array" aca="1" ref="H3197" ca="1">_FV(Tabela2[[#This Row],[Cidade]],"Longitude")</f>
        <v>#NAME?</v>
      </c>
    </row>
    <row r="3198" spans="1:8" x14ac:dyDescent="0.25">
      <c r="A3198" t="s">
        <v>86</v>
      </c>
      <c r="B3198" t="s">
        <v>3978</v>
      </c>
      <c r="C3198" t="str">
        <f>Tabela2[[#This Row],[Localidade]]&amp;"/"&amp;Tabela2[[#This Row],[Estado]]</f>
        <v>Caridade do Piaui/PI</v>
      </c>
      <c r="D3198">
        <v>64590000</v>
      </c>
      <c r="E3198">
        <v>64594999</v>
      </c>
      <c r="F3198" t="e" vm="2988">
        <v>#VALUE!</v>
      </c>
      <c r="G3198" t="e" cm="1">
        <f t="array" aca="1" ref="G3198" ca="1">_FV(Tabela2[[#This Row],[Cidade]],"Latitude")</f>
        <v>#NAME?</v>
      </c>
      <c r="H3198" t="e" cm="1">
        <f t="array" aca="1" ref="H3198" ca="1">_FV(Tabela2[[#This Row],[Cidade]],"Longitude")</f>
        <v>#NAME?</v>
      </c>
    </row>
    <row r="3199" spans="1:8" x14ac:dyDescent="0.25">
      <c r="A3199" t="s">
        <v>86</v>
      </c>
      <c r="B3199" t="s">
        <v>3979</v>
      </c>
      <c r="C3199" t="str">
        <f>Tabela2[[#This Row],[Localidade]]&amp;"/"&amp;Tabela2[[#This Row],[Estado]]</f>
        <v>Castelo do Piaui/PI</v>
      </c>
      <c r="D3199">
        <v>64340000</v>
      </c>
      <c r="E3199">
        <v>64342999</v>
      </c>
      <c r="F3199" t="e" vm="2989">
        <v>#VALUE!</v>
      </c>
      <c r="G3199" t="e" cm="1">
        <f t="array" aca="1" ref="G3199" ca="1">_FV(Tabela2[[#This Row],[Cidade]],"Latitude")</f>
        <v>#NAME?</v>
      </c>
      <c r="H3199" t="e" cm="1">
        <f t="array" aca="1" ref="H3199" ca="1">_FV(Tabela2[[#This Row],[Cidade]],"Longitude")</f>
        <v>#NAME?</v>
      </c>
    </row>
    <row r="3200" spans="1:8" x14ac:dyDescent="0.25">
      <c r="A3200" t="s">
        <v>86</v>
      </c>
      <c r="B3200" t="s">
        <v>5049</v>
      </c>
      <c r="C3200" t="str">
        <f>Tabela2[[#This Row],[Localidade]]&amp;"/"&amp;Tabela2[[#This Row],[Estado]]</f>
        <v>Caxingo/PI</v>
      </c>
      <c r="D3200">
        <v>64228000</v>
      </c>
      <c r="E3200">
        <v>64229999</v>
      </c>
      <c r="F3200" t="e" vm="2990">
        <v>#VALUE!</v>
      </c>
      <c r="G3200" t="e" cm="1">
        <f t="array" aca="1" ref="G3200" ca="1">_FV(Tabela2[[#This Row],[Cidade]],"Latitude")</f>
        <v>#NAME?</v>
      </c>
      <c r="H3200" t="e" cm="1">
        <f t="array" aca="1" ref="H3200" ca="1">_FV(Tabela2[[#This Row],[Cidade]],"Longitude")</f>
        <v>#NAME?</v>
      </c>
    </row>
    <row r="3201" spans="1:8" x14ac:dyDescent="0.25">
      <c r="A3201" t="s">
        <v>86</v>
      </c>
      <c r="B3201" t="s">
        <v>1727</v>
      </c>
      <c r="C3201" t="str">
        <f>Tabela2[[#This Row],[Localidade]]&amp;"/"&amp;Tabela2[[#This Row],[Estado]]</f>
        <v>Cocal/PI</v>
      </c>
      <c r="D3201">
        <v>64235000</v>
      </c>
      <c r="E3201">
        <v>64237999</v>
      </c>
      <c r="F3201" t="e" vm="2991">
        <v>#VALUE!</v>
      </c>
      <c r="G3201" t="e" cm="1">
        <f t="array" aca="1" ref="G3201" ca="1">_FV(Tabela2[[#This Row],[Cidade]],"Latitude")</f>
        <v>#NAME?</v>
      </c>
      <c r="H3201" t="e" cm="1">
        <f t="array" aca="1" ref="H3201" ca="1">_FV(Tabela2[[#This Row],[Cidade]],"Longitude")</f>
        <v>#NAME?</v>
      </c>
    </row>
    <row r="3202" spans="1:8" x14ac:dyDescent="0.25">
      <c r="A3202" t="s">
        <v>86</v>
      </c>
      <c r="B3202" t="s">
        <v>1728</v>
      </c>
      <c r="C3202" t="str">
        <f>Tabela2[[#This Row],[Localidade]]&amp;"/"&amp;Tabela2[[#This Row],[Estado]]</f>
        <v>Cocal de Telha/PI</v>
      </c>
      <c r="D3202">
        <v>64278000</v>
      </c>
      <c r="E3202">
        <v>64279999</v>
      </c>
      <c r="F3202" t="e" vm="2992">
        <v>#VALUE!</v>
      </c>
      <c r="G3202" t="e" cm="1">
        <f t="array" aca="1" ref="G3202" ca="1">_FV(Tabela2[[#This Row],[Cidade]],"Latitude")</f>
        <v>#NAME?</v>
      </c>
      <c r="H3202" t="e" cm="1">
        <f t="array" aca="1" ref="H3202" ca="1">_FV(Tabela2[[#This Row],[Cidade]],"Longitude")</f>
        <v>#NAME?</v>
      </c>
    </row>
    <row r="3203" spans="1:8" x14ac:dyDescent="0.25">
      <c r="A3203" t="s">
        <v>86</v>
      </c>
      <c r="B3203" t="s">
        <v>1729</v>
      </c>
      <c r="C3203" t="str">
        <f>Tabela2[[#This Row],[Localidade]]&amp;"/"&amp;Tabela2[[#This Row],[Estado]]</f>
        <v>Cocal dos Alves/PI</v>
      </c>
      <c r="D3203">
        <v>64238000</v>
      </c>
      <c r="E3203">
        <v>64239999</v>
      </c>
      <c r="F3203" t="e" vm="2993">
        <v>#VALUE!</v>
      </c>
      <c r="G3203" t="e" cm="1">
        <f t="array" aca="1" ref="G3203" ca="1">_FV(Tabela2[[#This Row],[Cidade]],"Latitude")</f>
        <v>#NAME?</v>
      </c>
      <c r="H3203" t="e" cm="1">
        <f t="array" aca="1" ref="H3203" ca="1">_FV(Tabela2[[#This Row],[Cidade]],"Longitude")</f>
        <v>#NAME?</v>
      </c>
    </row>
    <row r="3204" spans="1:8" x14ac:dyDescent="0.25">
      <c r="A3204" t="s">
        <v>86</v>
      </c>
      <c r="B3204" t="s">
        <v>1730</v>
      </c>
      <c r="C3204" t="str">
        <f>Tabela2[[#This Row],[Localidade]]&amp;"/"&amp;Tabela2[[#This Row],[Estado]]</f>
        <v>Coivaras/PI</v>
      </c>
      <c r="D3204">
        <v>64335000</v>
      </c>
      <c r="E3204">
        <v>64339999</v>
      </c>
      <c r="F3204" t="e" vm="2994">
        <v>#VALUE!</v>
      </c>
      <c r="G3204" t="e" cm="1">
        <f t="array" aca="1" ref="G3204" ca="1">_FV(Tabela2[[#This Row],[Cidade]],"Latitude")</f>
        <v>#NAME?</v>
      </c>
      <c r="H3204" t="e" cm="1">
        <f t="array" aca="1" ref="H3204" ca="1">_FV(Tabela2[[#This Row],[Cidade]],"Longitude")</f>
        <v>#NAME?</v>
      </c>
    </row>
    <row r="3205" spans="1:8" x14ac:dyDescent="0.25">
      <c r="A3205" t="s">
        <v>86</v>
      </c>
      <c r="B3205" t="s">
        <v>4770</v>
      </c>
      <c r="C3205" t="str">
        <f>Tabela2[[#This Row],[Localidade]]&amp;"/"&amp;Tabela2[[#This Row],[Estado]]</f>
        <v>Colonia do Gurgueia/PI</v>
      </c>
      <c r="D3205">
        <v>64885000</v>
      </c>
      <c r="E3205">
        <v>64889999</v>
      </c>
      <c r="F3205" t="e" vm="2995">
        <v>#VALUE!</v>
      </c>
      <c r="G3205" t="e" cm="1">
        <f t="array" aca="1" ref="G3205" ca="1">_FV(Tabela2[[#This Row],[Cidade]],"Latitude")</f>
        <v>#NAME?</v>
      </c>
      <c r="H3205" t="e" cm="1">
        <f t="array" aca="1" ref="H3205" ca="1">_FV(Tabela2[[#This Row],[Cidade]],"Longitude")</f>
        <v>#NAME?</v>
      </c>
    </row>
    <row r="3206" spans="1:8" x14ac:dyDescent="0.25">
      <c r="A3206" t="s">
        <v>86</v>
      </c>
      <c r="B3206" t="s">
        <v>4771</v>
      </c>
      <c r="C3206" t="str">
        <f>Tabela2[[#This Row],[Localidade]]&amp;"/"&amp;Tabela2[[#This Row],[Estado]]</f>
        <v>Colonia do Piaui/PI</v>
      </c>
      <c r="D3206">
        <v>64516000</v>
      </c>
      <c r="E3206">
        <v>64517999</v>
      </c>
      <c r="F3206" t="e" vm="2996">
        <v>#VALUE!</v>
      </c>
      <c r="G3206" t="e" cm="1">
        <f t="array" aca="1" ref="G3206" ca="1">_FV(Tabela2[[#This Row],[Cidade]],"Latitude")</f>
        <v>#NAME?</v>
      </c>
      <c r="H3206" t="e" cm="1">
        <f t="array" aca="1" ref="H3206" ca="1">_FV(Tabela2[[#This Row],[Cidade]],"Longitude")</f>
        <v>#NAME?</v>
      </c>
    </row>
    <row r="3207" spans="1:8" x14ac:dyDescent="0.25">
      <c r="A3207" t="s">
        <v>86</v>
      </c>
      <c r="B3207" t="s">
        <v>4462</v>
      </c>
      <c r="C3207" t="str">
        <f>Tabela2[[#This Row],[Localidade]]&amp;"/"&amp;Tabela2[[#This Row],[Estado]]</f>
        <v>Conceicao do Caninde/PI</v>
      </c>
      <c r="D3207">
        <v>64740000</v>
      </c>
      <c r="E3207">
        <v>64744999</v>
      </c>
      <c r="F3207" t="e" vm="2997">
        <v>#VALUE!</v>
      </c>
      <c r="G3207" t="e" cm="1">
        <f t="array" aca="1" ref="G3207" ca="1">_FV(Tabela2[[#This Row],[Cidade]],"Latitude")</f>
        <v>#NAME?</v>
      </c>
      <c r="H3207" t="e" cm="1">
        <f t="array" aca="1" ref="H3207" ca="1">_FV(Tabela2[[#This Row],[Cidade]],"Longitude")</f>
        <v>#NAME?</v>
      </c>
    </row>
    <row r="3208" spans="1:8" x14ac:dyDescent="0.25">
      <c r="A3208" t="s">
        <v>86</v>
      </c>
      <c r="B3208" t="s">
        <v>3769</v>
      </c>
      <c r="C3208" t="str">
        <f>Tabela2[[#This Row],[Localidade]]&amp;"/"&amp;Tabela2[[#This Row],[Estado]]</f>
        <v>Coronel Jose Dias/PI</v>
      </c>
      <c r="D3208">
        <v>64793000</v>
      </c>
      <c r="E3208">
        <v>64794999</v>
      </c>
      <c r="F3208" t="e" vm="2998">
        <v>#VALUE!</v>
      </c>
      <c r="G3208" t="e" cm="1">
        <f t="array" aca="1" ref="G3208" ca="1">_FV(Tabela2[[#This Row],[Cidade]],"Latitude")</f>
        <v>#NAME?</v>
      </c>
      <c r="H3208" t="e" cm="1">
        <f t="array" aca="1" ref="H3208" ca="1">_FV(Tabela2[[#This Row],[Cidade]],"Longitude")</f>
        <v>#NAME?</v>
      </c>
    </row>
    <row r="3209" spans="1:8" x14ac:dyDescent="0.25">
      <c r="A3209" t="s">
        <v>86</v>
      </c>
      <c r="B3209" t="s">
        <v>1731</v>
      </c>
      <c r="C3209" t="str">
        <f>Tabela2[[#This Row],[Localidade]]&amp;"/"&amp;Tabela2[[#This Row],[Estado]]</f>
        <v>Corrente/PI</v>
      </c>
      <c r="D3209">
        <v>64980000</v>
      </c>
      <c r="E3209">
        <v>64984999</v>
      </c>
      <c r="F3209" t="e" vm="2999">
        <v>#VALUE!</v>
      </c>
      <c r="G3209" t="e" cm="1">
        <f t="array" aca="1" ref="G3209" ca="1">_FV(Tabela2[[#This Row],[Cidade]],"Latitude")</f>
        <v>#NAME?</v>
      </c>
      <c r="H3209" t="e" cm="1">
        <f t="array" aca="1" ref="H3209" ca="1">_FV(Tabela2[[#This Row],[Cidade]],"Longitude")</f>
        <v>#NAME?</v>
      </c>
    </row>
    <row r="3210" spans="1:8" x14ac:dyDescent="0.25">
      <c r="A3210" t="s">
        <v>86</v>
      </c>
      <c r="B3210" t="s">
        <v>3980</v>
      </c>
      <c r="C3210" t="str">
        <f>Tabela2[[#This Row],[Localidade]]&amp;"/"&amp;Tabela2[[#This Row],[Estado]]</f>
        <v>Cristalandia do Piaui/PI</v>
      </c>
      <c r="D3210">
        <v>64995000</v>
      </c>
      <c r="E3210">
        <v>64999999</v>
      </c>
      <c r="F3210" t="e" vm="3000">
        <v>#VALUE!</v>
      </c>
      <c r="G3210" t="e" cm="1">
        <f t="array" aca="1" ref="G3210" ca="1">_FV(Tabela2[[#This Row],[Cidade]],"Latitude")</f>
        <v>#NAME?</v>
      </c>
      <c r="H3210" t="e" cm="1">
        <f t="array" aca="1" ref="H3210" ca="1">_FV(Tabela2[[#This Row],[Cidade]],"Longitude")</f>
        <v>#NAME?</v>
      </c>
    </row>
    <row r="3211" spans="1:8" x14ac:dyDescent="0.25">
      <c r="A3211" t="s">
        <v>86</v>
      </c>
      <c r="B3211" t="s">
        <v>1732</v>
      </c>
      <c r="C3211" t="str">
        <f>Tabela2[[#This Row],[Localidade]]&amp;"/"&amp;Tabela2[[#This Row],[Estado]]</f>
        <v>Cristino Castro/PI</v>
      </c>
      <c r="D3211">
        <v>64920000</v>
      </c>
      <c r="E3211">
        <v>64922999</v>
      </c>
      <c r="F3211" t="e" vm="3001">
        <v>#VALUE!</v>
      </c>
      <c r="G3211" t="e" cm="1">
        <f t="array" aca="1" ref="G3211" ca="1">_FV(Tabela2[[#This Row],[Cidade]],"Latitude")</f>
        <v>#NAME?</v>
      </c>
      <c r="H3211" t="e" cm="1">
        <f t="array" aca="1" ref="H3211" ca="1">_FV(Tabela2[[#This Row],[Cidade]],"Longitude")</f>
        <v>#NAME?</v>
      </c>
    </row>
    <row r="3212" spans="1:8" x14ac:dyDescent="0.25">
      <c r="A3212" t="s">
        <v>86</v>
      </c>
      <c r="B3212" t="s">
        <v>3229</v>
      </c>
      <c r="C3212" t="str">
        <f>Tabela2[[#This Row],[Localidade]]&amp;"/"&amp;Tabela2[[#This Row],[Estado]]</f>
        <v>Curimata/PI</v>
      </c>
      <c r="D3212">
        <v>64960000</v>
      </c>
      <c r="E3212">
        <v>64962999</v>
      </c>
      <c r="F3212" t="e" vm="3002">
        <v>#VALUE!</v>
      </c>
      <c r="G3212" t="e" cm="1">
        <f t="array" aca="1" ref="G3212" ca="1">_FV(Tabela2[[#This Row],[Cidade]],"Latitude")</f>
        <v>#NAME?</v>
      </c>
      <c r="H3212" t="e" cm="1">
        <f t="array" aca="1" ref="H3212" ca="1">_FV(Tabela2[[#This Row],[Cidade]],"Longitude")</f>
        <v>#NAME?</v>
      </c>
    </row>
    <row r="3213" spans="1:8" x14ac:dyDescent="0.25">
      <c r="A3213" t="s">
        <v>86</v>
      </c>
      <c r="B3213" t="s">
        <v>1733</v>
      </c>
      <c r="C3213" t="str">
        <f>Tabela2[[#This Row],[Localidade]]&amp;"/"&amp;Tabela2[[#This Row],[Estado]]</f>
        <v>Currais/PI</v>
      </c>
      <c r="D3213">
        <v>64905000</v>
      </c>
      <c r="E3213">
        <v>64909999</v>
      </c>
      <c r="F3213" t="e" vm="3003">
        <v>#VALUE!</v>
      </c>
      <c r="G3213" t="e" cm="1">
        <f t="array" aca="1" ref="G3213" ca="1">_FV(Tabela2[[#This Row],[Cidade]],"Latitude")</f>
        <v>#NAME?</v>
      </c>
      <c r="H3213" t="e" cm="1">
        <f t="array" aca="1" ref="H3213" ca="1">_FV(Tabela2[[#This Row],[Cidade]],"Longitude")</f>
        <v>#NAME?</v>
      </c>
    </row>
    <row r="3214" spans="1:8" x14ac:dyDescent="0.25">
      <c r="A3214" t="s">
        <v>86</v>
      </c>
      <c r="B3214" t="s">
        <v>3981</v>
      </c>
      <c r="C3214" t="str">
        <f>Tabela2[[#This Row],[Localidade]]&amp;"/"&amp;Tabela2[[#This Row],[Estado]]</f>
        <v>Curral Novo do Piaui/PI</v>
      </c>
      <c r="D3214">
        <v>64595000</v>
      </c>
      <c r="E3214">
        <v>64599999</v>
      </c>
      <c r="F3214" t="e" vm="3004">
        <v>#VALUE!</v>
      </c>
      <c r="G3214" t="e" cm="1">
        <f t="array" aca="1" ref="G3214" ca="1">_FV(Tabela2[[#This Row],[Cidade]],"Latitude")</f>
        <v>#NAME?</v>
      </c>
      <c r="H3214" t="e" cm="1">
        <f t="array" aca="1" ref="H3214" ca="1">_FV(Tabela2[[#This Row],[Cidade]],"Longitude")</f>
        <v>#NAME?</v>
      </c>
    </row>
    <row r="3215" spans="1:8" x14ac:dyDescent="0.25">
      <c r="A3215" t="s">
        <v>86</v>
      </c>
      <c r="B3215" t="s">
        <v>1734</v>
      </c>
      <c r="C3215" t="str">
        <f>Tabela2[[#This Row],[Localidade]]&amp;"/"&amp;Tabela2[[#This Row],[Estado]]</f>
        <v>Curralinhos/PI</v>
      </c>
      <c r="D3215">
        <v>64453000</v>
      </c>
      <c r="E3215">
        <v>64454999</v>
      </c>
      <c r="F3215" t="e" vm="3005">
        <v>#VALUE!</v>
      </c>
      <c r="G3215" t="e" cm="1">
        <f t="array" aca="1" ref="G3215" ca="1">_FV(Tabela2[[#This Row],[Cidade]],"Latitude")</f>
        <v>#NAME?</v>
      </c>
      <c r="H3215" t="e" cm="1">
        <f t="array" aca="1" ref="H3215" ca="1">_FV(Tabela2[[#This Row],[Cidade]],"Longitude")</f>
        <v>#NAME?</v>
      </c>
    </row>
    <row r="3216" spans="1:8" x14ac:dyDescent="0.25">
      <c r="A3216" t="s">
        <v>86</v>
      </c>
      <c r="B3216" t="s">
        <v>4463</v>
      </c>
      <c r="C3216" t="str">
        <f>Tabela2[[#This Row],[Localidade]]&amp;"/"&amp;Tabela2[[#This Row],[Estado]]</f>
        <v>Demerval Lobao/PI</v>
      </c>
      <c r="D3216">
        <v>64390000</v>
      </c>
      <c r="E3216">
        <v>64394999</v>
      </c>
      <c r="F3216" t="e" vm="3006">
        <v>#VALUE!</v>
      </c>
      <c r="G3216" t="e" cm="1">
        <f t="array" aca="1" ref="G3216" ca="1">_FV(Tabela2[[#This Row],[Cidade]],"Latitude")</f>
        <v>#NAME?</v>
      </c>
      <c r="H3216" t="e" cm="1">
        <f t="array" aca="1" ref="H3216" ca="1">_FV(Tabela2[[#This Row],[Cidade]],"Longitude")</f>
        <v>#NAME?</v>
      </c>
    </row>
    <row r="3217" spans="1:8" x14ac:dyDescent="0.25">
      <c r="A3217" t="s">
        <v>86</v>
      </c>
      <c r="B3217" t="s">
        <v>1735</v>
      </c>
      <c r="C3217" t="str">
        <f>Tabela2[[#This Row],[Localidade]]&amp;"/"&amp;Tabela2[[#This Row],[Estado]]</f>
        <v>Dirceu Arcoverde/PI</v>
      </c>
      <c r="D3217">
        <v>64785000</v>
      </c>
      <c r="E3217">
        <v>64787999</v>
      </c>
      <c r="F3217" t="e" vm="3007">
        <v>#VALUE!</v>
      </c>
      <c r="G3217" t="e" cm="1">
        <f t="array" aca="1" ref="G3217" ca="1">_FV(Tabela2[[#This Row],[Cidade]],"Latitude")</f>
        <v>#NAME?</v>
      </c>
      <c r="H3217" t="e" cm="1">
        <f t="array" aca="1" ref="H3217" ca="1">_FV(Tabela2[[#This Row],[Cidade]],"Longitude")</f>
        <v>#NAME?</v>
      </c>
    </row>
    <row r="3218" spans="1:8" x14ac:dyDescent="0.25">
      <c r="A3218" t="s">
        <v>86</v>
      </c>
      <c r="B3218" t="s">
        <v>1736</v>
      </c>
      <c r="C3218" t="str">
        <f>Tabela2[[#This Row],[Localidade]]&amp;"/"&amp;Tabela2[[#This Row],[Estado]]</f>
        <v>Dom Expedito Lopes/PI</v>
      </c>
      <c r="D3218">
        <v>64620000</v>
      </c>
      <c r="E3218">
        <v>64624999</v>
      </c>
      <c r="F3218" t="e" vm="3008">
        <v>#VALUE!</v>
      </c>
      <c r="G3218" t="e" cm="1">
        <f t="array" aca="1" ref="G3218" ca="1">_FV(Tabela2[[#This Row],[Cidade]],"Latitude")</f>
        <v>#NAME?</v>
      </c>
      <c r="H3218" t="e" cm="1">
        <f t="array" aca="1" ref="H3218" ca="1">_FV(Tabela2[[#This Row],[Cidade]],"Longitude")</f>
        <v>#NAME?</v>
      </c>
    </row>
    <row r="3219" spans="1:8" x14ac:dyDescent="0.25">
      <c r="A3219" t="s">
        <v>86</v>
      </c>
      <c r="B3219" t="s">
        <v>5182</v>
      </c>
      <c r="C3219" t="str">
        <f>Tabela2[[#This Row],[Localidade]]&amp;"/"&amp;Tabela2[[#This Row],[Estado]]</f>
        <v>Dom Inocencio/PI</v>
      </c>
      <c r="D3219">
        <v>64790000</v>
      </c>
      <c r="E3219">
        <v>64792999</v>
      </c>
      <c r="F3219" t="e" vm="3009">
        <v>#VALUE!</v>
      </c>
      <c r="G3219" t="e" cm="1">
        <f t="array" aca="1" ref="G3219" ca="1">_FV(Tabela2[[#This Row],[Cidade]],"Latitude")</f>
        <v>#NAME?</v>
      </c>
      <c r="H3219" t="e" cm="1">
        <f t="array" aca="1" ref="H3219" ca="1">_FV(Tabela2[[#This Row],[Cidade]],"Longitude")</f>
        <v>#NAME?</v>
      </c>
    </row>
    <row r="3220" spans="1:8" x14ac:dyDescent="0.25">
      <c r="A3220" t="s">
        <v>86</v>
      </c>
      <c r="B3220" t="s">
        <v>4464</v>
      </c>
      <c r="C3220" t="str">
        <f>Tabela2[[#This Row],[Localidade]]&amp;"/"&amp;Tabela2[[#This Row],[Estado]]</f>
        <v>Domingos Mourao/PI</v>
      </c>
      <c r="D3220">
        <v>64250000</v>
      </c>
      <c r="E3220">
        <v>64252999</v>
      </c>
      <c r="F3220" t="e" vm="3010">
        <v>#VALUE!</v>
      </c>
      <c r="G3220" t="e" cm="1">
        <f t="array" aca="1" ref="G3220" ca="1">_FV(Tabela2[[#This Row],[Cidade]],"Latitude")</f>
        <v>#NAME?</v>
      </c>
      <c r="H3220" t="e" cm="1">
        <f t="array" aca="1" ref="H3220" ca="1">_FV(Tabela2[[#This Row],[Cidade]],"Longitude")</f>
        <v>#NAME?</v>
      </c>
    </row>
    <row r="3221" spans="1:8" x14ac:dyDescent="0.25">
      <c r="A3221" t="s">
        <v>86</v>
      </c>
      <c r="B3221" t="s">
        <v>4465</v>
      </c>
      <c r="C3221" t="str">
        <f>Tabela2[[#This Row],[Localidade]]&amp;"/"&amp;Tabela2[[#This Row],[Estado]]</f>
        <v>Elesbao Veloso/PI</v>
      </c>
      <c r="D3221">
        <v>64325000</v>
      </c>
      <c r="E3221">
        <v>64329999</v>
      </c>
      <c r="F3221" t="e" vm="3011">
        <v>#VALUE!</v>
      </c>
      <c r="G3221" t="e" cm="1">
        <f t="array" aca="1" ref="G3221" ca="1">_FV(Tabela2[[#This Row],[Cidade]],"Latitude")</f>
        <v>#NAME?</v>
      </c>
      <c r="H3221" t="e" cm="1">
        <f t="array" aca="1" ref="H3221" ca="1">_FV(Tabela2[[#This Row],[Cidade]],"Longitude")</f>
        <v>#NAME?</v>
      </c>
    </row>
    <row r="3222" spans="1:8" x14ac:dyDescent="0.25">
      <c r="A3222" t="s">
        <v>86</v>
      </c>
      <c r="B3222" t="s">
        <v>1737</v>
      </c>
      <c r="C3222" t="str">
        <f>Tabela2[[#This Row],[Localidade]]&amp;"/"&amp;Tabela2[[#This Row],[Estado]]</f>
        <v>Eliseu Martins/PI</v>
      </c>
      <c r="D3222">
        <v>64880000</v>
      </c>
      <c r="E3222">
        <v>64884999</v>
      </c>
      <c r="F3222" t="e" vm="3012">
        <v>#VALUE!</v>
      </c>
      <c r="G3222" t="e" cm="1">
        <f t="array" aca="1" ref="G3222" ca="1">_FV(Tabela2[[#This Row],[Cidade]],"Latitude")</f>
        <v>#NAME?</v>
      </c>
      <c r="H3222" t="e" cm="1">
        <f t="array" aca="1" ref="H3222" ca="1">_FV(Tabela2[[#This Row],[Cidade]],"Longitude")</f>
        <v>#NAME?</v>
      </c>
    </row>
    <row r="3223" spans="1:8" x14ac:dyDescent="0.25">
      <c r="A3223" t="s">
        <v>86</v>
      </c>
      <c r="B3223" t="s">
        <v>1738</v>
      </c>
      <c r="C3223" t="str">
        <f>Tabela2[[#This Row],[Localidade]]&amp;"/"&amp;Tabela2[[#This Row],[Estado]]</f>
        <v>Esperantina/PI</v>
      </c>
      <c r="D3223">
        <v>64180000</v>
      </c>
      <c r="E3223">
        <v>64189999</v>
      </c>
      <c r="F3223" t="e" vm="3013">
        <v>#VALUE!</v>
      </c>
      <c r="G3223" t="e" cm="1">
        <f t="array" aca="1" ref="G3223" ca="1">_FV(Tabela2[[#This Row],[Cidade]],"Latitude")</f>
        <v>#NAME?</v>
      </c>
      <c r="H3223" t="e" cm="1">
        <f t="array" aca="1" ref="H3223" ca="1">_FV(Tabela2[[#This Row],[Cidade]],"Longitude")</f>
        <v>#NAME?</v>
      </c>
    </row>
    <row r="3224" spans="1:8" x14ac:dyDescent="0.25">
      <c r="A3224" t="s">
        <v>86</v>
      </c>
      <c r="B3224" t="s">
        <v>3982</v>
      </c>
      <c r="C3224" t="str">
        <f>Tabela2[[#This Row],[Localidade]]&amp;"/"&amp;Tabela2[[#This Row],[Estado]]</f>
        <v>Fartura do Piaui/PI</v>
      </c>
      <c r="D3224">
        <v>64788000</v>
      </c>
      <c r="E3224">
        <v>64789999</v>
      </c>
      <c r="F3224" t="e" vm="3014">
        <v>#VALUE!</v>
      </c>
      <c r="G3224" t="e" cm="1">
        <f t="array" aca="1" ref="G3224" ca="1">_FV(Tabela2[[#This Row],[Cidade]],"Latitude")</f>
        <v>#NAME?</v>
      </c>
      <c r="H3224" t="e" cm="1">
        <f t="array" aca="1" ref="H3224" ca="1">_FV(Tabela2[[#This Row],[Cidade]],"Longitude")</f>
        <v>#NAME?</v>
      </c>
    </row>
    <row r="3225" spans="1:8" x14ac:dyDescent="0.25">
      <c r="A3225" t="s">
        <v>86</v>
      </c>
      <c r="B3225" t="s">
        <v>3983</v>
      </c>
      <c r="C3225" t="str">
        <f>Tabela2[[#This Row],[Localidade]]&amp;"/"&amp;Tabela2[[#This Row],[Estado]]</f>
        <v>Flores do Piaui/PI</v>
      </c>
      <c r="D3225">
        <v>64815000</v>
      </c>
      <c r="E3225">
        <v>64819999</v>
      </c>
      <c r="F3225" t="e" vm="3015">
        <v>#VALUE!</v>
      </c>
      <c r="G3225" t="e" cm="1">
        <f t="array" aca="1" ref="G3225" ca="1">_FV(Tabela2[[#This Row],[Cidade]],"Latitude")</f>
        <v>#NAME?</v>
      </c>
      <c r="H3225" t="e" cm="1">
        <f t="array" aca="1" ref="H3225" ca="1">_FV(Tabela2[[#This Row],[Cidade]],"Longitude")</f>
        <v>#NAME?</v>
      </c>
    </row>
    <row r="3226" spans="1:8" x14ac:dyDescent="0.25">
      <c r="A3226" t="s">
        <v>86</v>
      </c>
      <c r="B3226" t="s">
        <v>3984</v>
      </c>
      <c r="C3226" t="str">
        <f>Tabela2[[#This Row],[Localidade]]&amp;"/"&amp;Tabela2[[#This Row],[Estado]]</f>
        <v>Floresta do Piaui/PI</v>
      </c>
      <c r="D3226">
        <v>64563000</v>
      </c>
      <c r="E3226">
        <v>64564999</v>
      </c>
      <c r="F3226" t="e" vm="3016">
        <v>#VALUE!</v>
      </c>
      <c r="G3226" t="e" cm="1">
        <f t="array" aca="1" ref="G3226" ca="1">_FV(Tabela2[[#This Row],[Cidade]],"Latitude")</f>
        <v>#NAME?</v>
      </c>
      <c r="H3226" t="e" cm="1">
        <f t="array" aca="1" ref="H3226" ca="1">_FV(Tabela2[[#This Row],[Cidade]],"Longitude")</f>
        <v>#NAME?</v>
      </c>
    </row>
    <row r="3227" spans="1:8" x14ac:dyDescent="0.25">
      <c r="A3227" t="s">
        <v>86</v>
      </c>
      <c r="B3227" t="s">
        <v>1739</v>
      </c>
      <c r="C3227" t="str">
        <f>Tabela2[[#This Row],[Localidade]]&amp;"/"&amp;Tabela2[[#This Row],[Estado]]</f>
        <v>Floriano/PI</v>
      </c>
      <c r="D3227">
        <v>64800001</v>
      </c>
      <c r="E3227">
        <v>64814999</v>
      </c>
      <c r="F3227" t="e" vm="3017">
        <v>#VALUE!</v>
      </c>
      <c r="G3227" t="e" cm="1">
        <f t="array" aca="1" ref="G3227" ca="1">_FV(Tabela2[[#This Row],[Cidade]],"Latitude")</f>
        <v>#NAME?</v>
      </c>
      <c r="H3227" t="e" cm="1">
        <f t="array" aca="1" ref="H3227" ca="1">_FV(Tabela2[[#This Row],[Cidade]],"Longitude")</f>
        <v>#NAME?</v>
      </c>
    </row>
    <row r="3228" spans="1:8" x14ac:dyDescent="0.25">
      <c r="A3228" t="s">
        <v>86</v>
      </c>
      <c r="B3228" t="s">
        <v>1739</v>
      </c>
      <c r="C3228" t="str">
        <f>Tabela2[[#This Row],[Localidade]]&amp;"/"&amp;Tabela2[[#This Row],[Estado]]</f>
        <v>Floriano/PI</v>
      </c>
      <c r="D3228">
        <v>64800001</v>
      </c>
      <c r="E3228">
        <v>64809999</v>
      </c>
      <c r="F3228" t="e" vm="3017">
        <v>#VALUE!</v>
      </c>
      <c r="G3228" t="e" cm="1">
        <f t="array" aca="1" ref="G3228" ca="1">_FV(Tabela2[[#This Row],[Cidade]],"Latitude")</f>
        <v>#NAME?</v>
      </c>
      <c r="H3228" t="e" cm="1">
        <f t="array" aca="1" ref="H3228" ca="1">_FV(Tabela2[[#This Row],[Cidade]],"Longitude")</f>
        <v>#NAME?</v>
      </c>
    </row>
    <row r="3229" spans="1:8" x14ac:dyDescent="0.25">
      <c r="A3229" t="s">
        <v>86</v>
      </c>
      <c r="B3229" t="s">
        <v>5050</v>
      </c>
      <c r="C3229" t="str">
        <f>Tabela2[[#This Row],[Localidade]]&amp;"/"&amp;Tabela2[[#This Row],[Estado]]</f>
        <v>Francinopolis/PI</v>
      </c>
      <c r="D3229">
        <v>64520000</v>
      </c>
      <c r="E3229">
        <v>64524999</v>
      </c>
      <c r="F3229" t="e" vm="3018">
        <v>#VALUE!</v>
      </c>
      <c r="G3229" t="e" cm="1">
        <f t="array" aca="1" ref="G3229" ca="1">_FV(Tabela2[[#This Row],[Cidade]],"Latitude")</f>
        <v>#NAME?</v>
      </c>
      <c r="H3229" t="e" cm="1">
        <f t="array" aca="1" ref="H3229" ca="1">_FV(Tabela2[[#This Row],[Cidade]],"Longitude")</f>
        <v>#NAME?</v>
      </c>
    </row>
    <row r="3230" spans="1:8" x14ac:dyDescent="0.25">
      <c r="A3230" t="s">
        <v>86</v>
      </c>
      <c r="B3230" t="s">
        <v>1740</v>
      </c>
      <c r="C3230" t="str">
        <f>Tabela2[[#This Row],[Localidade]]&amp;"/"&amp;Tabela2[[#This Row],[Estado]]</f>
        <v>Francisco Ayres/PI</v>
      </c>
      <c r="D3230">
        <v>64475000</v>
      </c>
      <c r="E3230">
        <v>64479999</v>
      </c>
      <c r="F3230" t="e" vm="3019">
        <v>#VALUE!</v>
      </c>
      <c r="G3230" t="e" cm="1">
        <f t="array" aca="1" ref="G3230" ca="1">_FV(Tabela2[[#This Row],[Cidade]],"Latitude")</f>
        <v>#NAME?</v>
      </c>
      <c r="H3230" t="e" cm="1">
        <f t="array" aca="1" ref="H3230" ca="1">_FV(Tabela2[[#This Row],[Cidade]],"Longitude")</f>
        <v>#NAME?</v>
      </c>
    </row>
    <row r="3231" spans="1:8" x14ac:dyDescent="0.25">
      <c r="A3231" t="s">
        <v>86</v>
      </c>
      <c r="B3231" t="s">
        <v>1741</v>
      </c>
      <c r="C3231" t="str">
        <f>Tabela2[[#This Row],[Localidade]]&amp;"/"&amp;Tabela2[[#This Row],[Estado]]</f>
        <v>Francisco Macedo/PI</v>
      </c>
      <c r="D3231">
        <v>64683000</v>
      </c>
      <c r="E3231">
        <v>64684999</v>
      </c>
      <c r="F3231" t="e" vm="3020">
        <v>#VALUE!</v>
      </c>
      <c r="G3231" t="e" cm="1">
        <f t="array" aca="1" ref="G3231" ca="1">_FV(Tabela2[[#This Row],[Cidade]],"Latitude")</f>
        <v>#NAME?</v>
      </c>
      <c r="H3231" t="e" cm="1">
        <f t="array" aca="1" ref="H3231" ca="1">_FV(Tabela2[[#This Row],[Cidade]],"Longitude")</f>
        <v>#NAME?</v>
      </c>
    </row>
    <row r="3232" spans="1:8" x14ac:dyDescent="0.25">
      <c r="A3232" t="s">
        <v>86</v>
      </c>
      <c r="B3232" t="s">
        <v>1742</v>
      </c>
      <c r="C3232" t="str">
        <f>Tabela2[[#This Row],[Localidade]]&amp;"/"&amp;Tabela2[[#This Row],[Estado]]</f>
        <v>Francisco Santos/PI</v>
      </c>
      <c r="D3232">
        <v>64645000</v>
      </c>
      <c r="E3232">
        <v>64649999</v>
      </c>
      <c r="F3232" t="e" vm="3021">
        <v>#VALUE!</v>
      </c>
      <c r="G3232" t="e" cm="1">
        <f t="array" aca="1" ref="G3232" ca="1">_FV(Tabela2[[#This Row],[Cidade]],"Latitude")</f>
        <v>#NAME?</v>
      </c>
      <c r="H3232" t="e" cm="1">
        <f t="array" aca="1" ref="H3232" ca="1">_FV(Tabela2[[#This Row],[Cidade]],"Longitude")</f>
        <v>#NAME?</v>
      </c>
    </row>
    <row r="3233" spans="1:8" x14ac:dyDescent="0.25">
      <c r="A3233" t="s">
        <v>86</v>
      </c>
      <c r="B3233" t="s">
        <v>1743</v>
      </c>
      <c r="C3233" t="str">
        <f>Tabela2[[#This Row],[Localidade]]&amp;"/"&amp;Tabela2[[#This Row],[Estado]]</f>
        <v>Fronteiras/PI</v>
      </c>
      <c r="D3233">
        <v>64690000</v>
      </c>
      <c r="E3233">
        <v>64694999</v>
      </c>
      <c r="F3233" t="e" vm="3022">
        <v>#VALUE!</v>
      </c>
      <c r="G3233" t="e" cm="1">
        <f t="array" aca="1" ref="G3233" ca="1">_FV(Tabela2[[#This Row],[Cidade]],"Latitude")</f>
        <v>#NAME?</v>
      </c>
      <c r="H3233" t="e" cm="1">
        <f t="array" aca="1" ref="H3233" ca="1">_FV(Tabela2[[#This Row],[Cidade]],"Longitude")</f>
        <v>#NAME?</v>
      </c>
    </row>
    <row r="3234" spans="1:8" x14ac:dyDescent="0.25">
      <c r="A3234" t="s">
        <v>86</v>
      </c>
      <c r="B3234" t="s">
        <v>1744</v>
      </c>
      <c r="C3234" t="str">
        <f>Tabela2[[#This Row],[Localidade]]&amp;"/"&amp;Tabela2[[#This Row],[Estado]]</f>
        <v>Geminiano/PI</v>
      </c>
      <c r="D3234">
        <v>64613000</v>
      </c>
      <c r="E3234">
        <v>64614999</v>
      </c>
      <c r="F3234" t="e" vm="3023">
        <v>#VALUE!</v>
      </c>
      <c r="G3234" t="e" cm="1">
        <f t="array" aca="1" ref="G3234" ca="1">_FV(Tabela2[[#This Row],[Cidade]],"Latitude")</f>
        <v>#NAME?</v>
      </c>
      <c r="H3234" t="e" cm="1">
        <f t="array" aca="1" ref="H3234" ca="1">_FV(Tabela2[[#This Row],[Cidade]],"Longitude")</f>
        <v>#NAME?</v>
      </c>
    </row>
    <row r="3235" spans="1:8" x14ac:dyDescent="0.25">
      <c r="A3235" t="s">
        <v>86</v>
      </c>
      <c r="B3235" t="s">
        <v>3770</v>
      </c>
      <c r="C3235" t="str">
        <f>Tabela2[[#This Row],[Localidade]]&amp;"/"&amp;Tabela2[[#This Row],[Estado]]</f>
        <v>Gilbues/PI</v>
      </c>
      <c r="D3235">
        <v>64930000</v>
      </c>
      <c r="E3235">
        <v>64939999</v>
      </c>
      <c r="F3235" t="e" vm="3024">
        <v>#VALUE!</v>
      </c>
      <c r="G3235" t="e" cm="1">
        <f t="array" aca="1" ref="G3235" ca="1">_FV(Tabela2[[#This Row],[Cidade]],"Latitude")</f>
        <v>#NAME?</v>
      </c>
      <c r="H3235" t="e" cm="1">
        <f t="array" aca="1" ref="H3235" ca="1">_FV(Tabela2[[#This Row],[Cidade]],"Longitude")</f>
        <v>#NAME?</v>
      </c>
    </row>
    <row r="3236" spans="1:8" x14ac:dyDescent="0.25">
      <c r="A3236" t="s">
        <v>86</v>
      </c>
      <c r="B3236" t="s">
        <v>1745</v>
      </c>
      <c r="C3236" t="str">
        <f>Tabela2[[#This Row],[Localidade]]&amp;"/"&amp;Tabela2[[#This Row],[Estado]]</f>
        <v>Guadalupe/PI</v>
      </c>
      <c r="D3236">
        <v>64840000</v>
      </c>
      <c r="E3236">
        <v>64844999</v>
      </c>
      <c r="F3236" t="e" vm="3025">
        <v>#VALUE!</v>
      </c>
      <c r="G3236" t="e" cm="1">
        <f t="array" aca="1" ref="G3236" ca="1">_FV(Tabela2[[#This Row],[Cidade]],"Latitude")</f>
        <v>#NAME?</v>
      </c>
      <c r="H3236" t="e" cm="1">
        <f t="array" aca="1" ref="H3236" ca="1">_FV(Tabela2[[#This Row],[Cidade]],"Longitude")</f>
        <v>#NAME?</v>
      </c>
    </row>
    <row r="3237" spans="1:8" x14ac:dyDescent="0.25">
      <c r="A3237" t="s">
        <v>86</v>
      </c>
      <c r="B3237" t="s">
        <v>1746</v>
      </c>
      <c r="C3237" t="str">
        <f>Tabela2[[#This Row],[Localidade]]&amp;"/"&amp;Tabela2[[#This Row],[Estado]]</f>
        <v>Guaribas/PI</v>
      </c>
      <c r="D3237">
        <v>64798000</v>
      </c>
      <c r="E3237">
        <v>64799999</v>
      </c>
      <c r="F3237" t="e" vm="3026">
        <v>#VALUE!</v>
      </c>
      <c r="G3237" t="e" cm="1">
        <f t="array" aca="1" ref="G3237" ca="1">_FV(Tabela2[[#This Row],[Cidade]],"Latitude")</f>
        <v>#NAME?</v>
      </c>
      <c r="H3237" t="e" cm="1">
        <f t="array" aca="1" ref="H3237" ca="1">_FV(Tabela2[[#This Row],[Cidade]],"Longitude")</f>
        <v>#NAME?</v>
      </c>
    </row>
    <row r="3238" spans="1:8" x14ac:dyDescent="0.25">
      <c r="A3238" t="s">
        <v>86</v>
      </c>
      <c r="B3238" t="s">
        <v>4466</v>
      </c>
      <c r="C3238" t="str">
        <f>Tabela2[[#This Row],[Localidade]]&amp;"/"&amp;Tabela2[[#This Row],[Estado]]</f>
        <v>Hugo Napoleao/PI</v>
      </c>
      <c r="D3238">
        <v>64470000</v>
      </c>
      <c r="E3238">
        <v>64474999</v>
      </c>
      <c r="F3238" t="e" vm="3027">
        <v>#VALUE!</v>
      </c>
      <c r="G3238" t="e" cm="1">
        <f t="array" aca="1" ref="G3238" ca="1">_FV(Tabela2[[#This Row],[Cidade]],"Latitude")</f>
        <v>#NAME?</v>
      </c>
      <c r="H3238" t="e" cm="1">
        <f t="array" aca="1" ref="H3238" ca="1">_FV(Tabela2[[#This Row],[Cidade]],"Longitude")</f>
        <v>#NAME?</v>
      </c>
    </row>
    <row r="3239" spans="1:8" x14ac:dyDescent="0.25">
      <c r="A3239" t="s">
        <v>86</v>
      </c>
      <c r="B3239" t="s">
        <v>1747</v>
      </c>
      <c r="C3239" t="str">
        <f>Tabela2[[#This Row],[Localidade]]&amp;"/"&amp;Tabela2[[#This Row],[Estado]]</f>
        <v>Ilha Grande/PI</v>
      </c>
      <c r="D3239">
        <v>64224000</v>
      </c>
      <c r="E3239">
        <v>64224999</v>
      </c>
      <c r="F3239" t="e" vm="3028">
        <v>#VALUE!</v>
      </c>
      <c r="G3239" t="e" cm="1">
        <f t="array" aca="1" ref="G3239" ca="1">_FV(Tabela2[[#This Row],[Cidade]],"Latitude")</f>
        <v>#NAME?</v>
      </c>
      <c r="H3239" t="e" cm="1">
        <f t="array" aca="1" ref="H3239" ca="1">_FV(Tabela2[[#This Row],[Cidade]],"Longitude")</f>
        <v>#NAME?</v>
      </c>
    </row>
    <row r="3240" spans="1:8" x14ac:dyDescent="0.25">
      <c r="A3240" t="s">
        <v>86</v>
      </c>
      <c r="B3240" t="s">
        <v>1748</v>
      </c>
      <c r="C3240" t="str">
        <f>Tabela2[[#This Row],[Localidade]]&amp;"/"&amp;Tabela2[[#This Row],[Estado]]</f>
        <v>Inhuma/PI</v>
      </c>
      <c r="D3240">
        <v>64535000</v>
      </c>
      <c r="E3240">
        <v>64539999</v>
      </c>
      <c r="F3240" t="e" vm="3029">
        <v>#VALUE!</v>
      </c>
      <c r="G3240" t="e" cm="1">
        <f t="array" aca="1" ref="G3240" ca="1">_FV(Tabela2[[#This Row],[Cidade]],"Latitude")</f>
        <v>#NAME?</v>
      </c>
      <c r="H3240" t="e" cm="1">
        <f t="array" aca="1" ref="H3240" ca="1">_FV(Tabela2[[#This Row],[Cidade]],"Longitude")</f>
        <v>#NAME?</v>
      </c>
    </row>
    <row r="3241" spans="1:8" x14ac:dyDescent="0.25">
      <c r="A3241" t="s">
        <v>86</v>
      </c>
      <c r="B3241" t="s">
        <v>3985</v>
      </c>
      <c r="C3241" t="str">
        <f>Tabela2[[#This Row],[Localidade]]&amp;"/"&amp;Tabela2[[#This Row],[Estado]]</f>
        <v>Ipiranga do Piaui/PI</v>
      </c>
      <c r="D3241">
        <v>64540000</v>
      </c>
      <c r="E3241">
        <v>64544999</v>
      </c>
      <c r="F3241" t="e" vm="3030">
        <v>#VALUE!</v>
      </c>
      <c r="G3241" t="e" cm="1">
        <f t="array" aca="1" ref="G3241" ca="1">_FV(Tabela2[[#This Row],[Cidade]],"Latitude")</f>
        <v>#NAME?</v>
      </c>
      <c r="H3241" t="e" cm="1">
        <f t="array" aca="1" ref="H3241" ca="1">_FV(Tabela2[[#This Row],[Cidade]],"Longitude")</f>
        <v>#NAME?</v>
      </c>
    </row>
    <row r="3242" spans="1:8" x14ac:dyDescent="0.25">
      <c r="A3242" t="s">
        <v>86</v>
      </c>
      <c r="B3242" t="s">
        <v>3986</v>
      </c>
      <c r="C3242" t="str">
        <f>Tabela2[[#This Row],[Localidade]]&amp;"/"&amp;Tabela2[[#This Row],[Estado]]</f>
        <v>Isaias Coelho/PI</v>
      </c>
      <c r="D3242">
        <v>64570000</v>
      </c>
      <c r="E3242">
        <v>64572999</v>
      </c>
      <c r="F3242" t="e" vm="3031">
        <v>#VALUE!</v>
      </c>
      <c r="G3242" t="e" cm="1">
        <f t="array" aca="1" ref="G3242" ca="1">_FV(Tabela2[[#This Row],[Cidade]],"Latitude")</f>
        <v>#NAME?</v>
      </c>
      <c r="H3242" t="e" cm="1">
        <f t="array" aca="1" ref="H3242" ca="1">_FV(Tabela2[[#This Row],[Cidade]],"Longitude")</f>
        <v>#NAME?</v>
      </c>
    </row>
    <row r="3243" spans="1:8" x14ac:dyDescent="0.25">
      <c r="A3243" t="s">
        <v>86</v>
      </c>
      <c r="B3243" t="s">
        <v>5051</v>
      </c>
      <c r="C3243" t="str">
        <f>Tabela2[[#This Row],[Localidade]]&amp;"/"&amp;Tabela2[[#This Row],[Estado]]</f>
        <v>Itainopolis/PI</v>
      </c>
      <c r="D3243">
        <v>64565000</v>
      </c>
      <c r="E3243">
        <v>64567999</v>
      </c>
      <c r="F3243" t="e" vm="3032">
        <v>#VALUE!</v>
      </c>
      <c r="G3243" t="e" cm="1">
        <f t="array" aca="1" ref="G3243" ca="1">_FV(Tabela2[[#This Row],[Cidade]],"Latitude")</f>
        <v>#NAME?</v>
      </c>
      <c r="H3243" t="e" cm="1">
        <f t="array" aca="1" ref="H3243" ca="1">_FV(Tabela2[[#This Row],[Cidade]],"Longitude")</f>
        <v>#NAME?</v>
      </c>
    </row>
    <row r="3244" spans="1:8" x14ac:dyDescent="0.25">
      <c r="A3244" t="s">
        <v>86</v>
      </c>
      <c r="B3244" t="s">
        <v>1749</v>
      </c>
      <c r="C3244" t="str">
        <f>Tabela2[[#This Row],[Localidade]]&amp;"/"&amp;Tabela2[[#This Row],[Estado]]</f>
        <v>Itaueira/PI</v>
      </c>
      <c r="D3244">
        <v>64820000</v>
      </c>
      <c r="E3244">
        <v>64824999</v>
      </c>
      <c r="F3244" t="e" vm="3033">
        <v>#VALUE!</v>
      </c>
      <c r="G3244" t="e" cm="1">
        <f t="array" aca="1" ref="G3244" ca="1">_FV(Tabela2[[#This Row],[Cidade]],"Latitude")</f>
        <v>#NAME?</v>
      </c>
      <c r="H3244" t="e" cm="1">
        <f t="array" aca="1" ref="H3244" ca="1">_FV(Tabela2[[#This Row],[Cidade]],"Longitude")</f>
        <v>#NAME?</v>
      </c>
    </row>
    <row r="3245" spans="1:8" x14ac:dyDescent="0.25">
      <c r="A3245" t="s">
        <v>86</v>
      </c>
      <c r="B3245" t="s">
        <v>3987</v>
      </c>
      <c r="C3245" t="str">
        <f>Tabela2[[#This Row],[Localidade]]&amp;"/"&amp;Tabela2[[#This Row],[Estado]]</f>
        <v>Jacobina do Piaui/PI</v>
      </c>
      <c r="D3245">
        <v>64755000</v>
      </c>
      <c r="E3245">
        <v>64757999</v>
      </c>
      <c r="F3245" t="e" vm="3034">
        <v>#VALUE!</v>
      </c>
      <c r="G3245" t="e" cm="1">
        <f t="array" aca="1" ref="G3245" ca="1">_FV(Tabela2[[#This Row],[Cidade]],"Latitude")</f>
        <v>#NAME?</v>
      </c>
      <c r="H3245" t="e" cm="1">
        <f t="array" aca="1" ref="H3245" ca="1">_FV(Tabela2[[#This Row],[Cidade]],"Longitude")</f>
        <v>#NAME?</v>
      </c>
    </row>
    <row r="3246" spans="1:8" x14ac:dyDescent="0.25">
      <c r="A3246" t="s">
        <v>86</v>
      </c>
      <c r="B3246" t="s">
        <v>5052</v>
      </c>
      <c r="C3246" t="str">
        <f>Tabela2[[#This Row],[Localidade]]&amp;"/"&amp;Tabela2[[#This Row],[Estado]]</f>
        <v>Jaicos/PI</v>
      </c>
      <c r="D3246">
        <v>64575000</v>
      </c>
      <c r="E3246">
        <v>64577999</v>
      </c>
      <c r="F3246" t="e" vm="3035">
        <v>#VALUE!</v>
      </c>
      <c r="G3246" t="e" cm="1">
        <f t="array" aca="1" ref="G3246" ca="1">_FV(Tabela2[[#This Row],[Cidade]],"Latitude")</f>
        <v>#NAME?</v>
      </c>
      <c r="H3246" t="e" cm="1">
        <f t="array" aca="1" ref="H3246" ca="1">_FV(Tabela2[[#This Row],[Cidade]],"Longitude")</f>
        <v>#NAME?</v>
      </c>
    </row>
    <row r="3247" spans="1:8" x14ac:dyDescent="0.25">
      <c r="A3247" t="s">
        <v>86</v>
      </c>
      <c r="B3247" t="s">
        <v>1750</v>
      </c>
      <c r="C3247" t="str">
        <f>Tabela2[[#This Row],[Localidade]]&amp;"/"&amp;Tabela2[[#This Row],[Estado]]</f>
        <v>Jardim do Mulato/PI</v>
      </c>
      <c r="D3247">
        <v>64495000</v>
      </c>
      <c r="E3247">
        <v>64499999</v>
      </c>
      <c r="F3247" t="e" vm="3036">
        <v>#VALUE!</v>
      </c>
      <c r="G3247" t="e" cm="1">
        <f t="array" aca="1" ref="G3247" ca="1">_FV(Tabela2[[#This Row],[Cidade]],"Latitude")</f>
        <v>#NAME?</v>
      </c>
      <c r="H3247" t="e" cm="1">
        <f t="array" aca="1" ref="H3247" ca="1">_FV(Tabela2[[#This Row],[Cidade]],"Longitude")</f>
        <v>#NAME?</v>
      </c>
    </row>
    <row r="3248" spans="1:8" x14ac:dyDescent="0.25">
      <c r="A3248" t="s">
        <v>86</v>
      </c>
      <c r="B3248" t="s">
        <v>3988</v>
      </c>
      <c r="C3248" t="str">
        <f>Tabela2[[#This Row],[Localidade]]&amp;"/"&amp;Tabela2[[#This Row],[Estado]]</f>
        <v>Jatoba do Piaui/PI</v>
      </c>
      <c r="D3248">
        <v>64275000</v>
      </c>
      <c r="E3248">
        <v>64277999</v>
      </c>
      <c r="F3248" t="e" vm="3037">
        <v>#VALUE!</v>
      </c>
      <c r="G3248" t="e" cm="1">
        <f t="array" aca="1" ref="G3248" ca="1">_FV(Tabela2[[#This Row],[Cidade]],"Latitude")</f>
        <v>#NAME?</v>
      </c>
      <c r="H3248" t="e" cm="1">
        <f t="array" aca="1" ref="H3248" ca="1">_FV(Tabela2[[#This Row],[Cidade]],"Longitude")</f>
        <v>#NAME?</v>
      </c>
    </row>
    <row r="3249" spans="1:8" x14ac:dyDescent="0.25">
      <c r="A3249" t="s">
        <v>86</v>
      </c>
      <c r="B3249" t="s">
        <v>1751</v>
      </c>
      <c r="C3249" t="str">
        <f>Tabela2[[#This Row],[Localidade]]&amp;"/"&amp;Tabela2[[#This Row],[Estado]]</f>
        <v>Jerumenha/PI</v>
      </c>
      <c r="D3249">
        <v>64830000</v>
      </c>
      <c r="E3249">
        <v>64832999</v>
      </c>
      <c r="F3249" t="e" vm="3038">
        <v>#VALUE!</v>
      </c>
      <c r="G3249" t="e" cm="1">
        <f t="array" aca="1" ref="G3249" ca="1">_FV(Tabela2[[#This Row],[Cidade]],"Latitude")</f>
        <v>#NAME?</v>
      </c>
      <c r="H3249" t="e" cm="1">
        <f t="array" aca="1" ref="H3249" ca="1">_FV(Tabela2[[#This Row],[Cidade]],"Longitude")</f>
        <v>#NAME?</v>
      </c>
    </row>
    <row r="3250" spans="1:8" x14ac:dyDescent="0.25">
      <c r="A3250" t="s">
        <v>86</v>
      </c>
      <c r="B3250" t="s">
        <v>4467</v>
      </c>
      <c r="C3250" t="str">
        <f>Tabela2[[#This Row],[Localidade]]&amp;"/"&amp;Tabela2[[#This Row],[Estado]]</f>
        <v>Joao Costa/PI</v>
      </c>
      <c r="D3250">
        <v>64765000</v>
      </c>
      <c r="E3250">
        <v>64766999</v>
      </c>
      <c r="F3250" t="e" vm="3039">
        <v>#VALUE!</v>
      </c>
      <c r="G3250" t="e" cm="1">
        <f t="array" aca="1" ref="G3250" ca="1">_FV(Tabela2[[#This Row],[Cidade]],"Latitude")</f>
        <v>#NAME?</v>
      </c>
      <c r="H3250" t="e" cm="1">
        <f t="array" aca="1" ref="H3250" ca="1">_FV(Tabela2[[#This Row],[Cidade]],"Longitude")</f>
        <v>#NAME?</v>
      </c>
    </row>
    <row r="3251" spans="1:8" x14ac:dyDescent="0.25">
      <c r="A3251" t="s">
        <v>86</v>
      </c>
      <c r="B3251" t="s">
        <v>1752</v>
      </c>
      <c r="C3251" t="str">
        <f>Tabela2[[#This Row],[Localidade]]&amp;"/"&amp;Tabela2[[#This Row],[Estado]]</f>
        <v>Joaquim Pires/PI</v>
      </c>
      <c r="D3251">
        <v>64170000</v>
      </c>
      <c r="E3251">
        <v>64174999</v>
      </c>
      <c r="F3251" t="e" vm="3040">
        <v>#VALUE!</v>
      </c>
      <c r="G3251" t="e" cm="1">
        <f t="array" aca="1" ref="G3251" ca="1">_FV(Tabela2[[#This Row],[Cidade]],"Latitude")</f>
        <v>#NAME?</v>
      </c>
      <c r="H3251" t="e" cm="1">
        <f t="array" aca="1" ref="H3251" ca="1">_FV(Tabela2[[#This Row],[Cidade]],"Longitude")</f>
        <v>#NAME?</v>
      </c>
    </row>
    <row r="3252" spans="1:8" x14ac:dyDescent="0.25">
      <c r="A3252" t="s">
        <v>86</v>
      </c>
      <c r="B3252" t="s">
        <v>1753</v>
      </c>
      <c r="C3252" t="str">
        <f>Tabela2[[#This Row],[Localidade]]&amp;"/"&amp;Tabela2[[#This Row],[Estado]]</f>
        <v>Joca Marques/PI</v>
      </c>
      <c r="D3252">
        <v>64165000</v>
      </c>
      <c r="E3252">
        <v>64167999</v>
      </c>
      <c r="F3252" t="e" vm="3041">
        <v>#VALUE!</v>
      </c>
      <c r="G3252" t="e" cm="1">
        <f t="array" aca="1" ref="G3252" ca="1">_FV(Tabela2[[#This Row],[Cidade]],"Latitude")</f>
        <v>#NAME?</v>
      </c>
      <c r="H3252" t="e" cm="1">
        <f t="array" aca="1" ref="H3252" ca="1">_FV(Tabela2[[#This Row],[Cidade]],"Longitude")</f>
        <v>#NAME?</v>
      </c>
    </row>
    <row r="3253" spans="1:8" x14ac:dyDescent="0.25">
      <c r="A3253" t="s">
        <v>86</v>
      </c>
      <c r="B3253" t="s">
        <v>3771</v>
      </c>
      <c r="C3253" t="str">
        <f>Tabela2[[#This Row],[Localidade]]&amp;"/"&amp;Tabela2[[#This Row],[Estado]]</f>
        <v>Jose de Freitas/PI</v>
      </c>
      <c r="D3253">
        <v>64110000</v>
      </c>
      <c r="E3253">
        <v>64119999</v>
      </c>
      <c r="F3253" t="e" vm="3042">
        <v>#VALUE!</v>
      </c>
      <c r="G3253" t="e" cm="1">
        <f t="array" aca="1" ref="G3253" ca="1">_FV(Tabela2[[#This Row],[Cidade]],"Latitude")</f>
        <v>#NAME?</v>
      </c>
      <c r="H3253" t="e" cm="1">
        <f t="array" aca="1" ref="H3253" ca="1">_FV(Tabela2[[#This Row],[Cidade]],"Longitude")</f>
        <v>#NAME?</v>
      </c>
    </row>
    <row r="3254" spans="1:8" x14ac:dyDescent="0.25">
      <c r="A3254" t="s">
        <v>86</v>
      </c>
      <c r="B3254" t="s">
        <v>3989</v>
      </c>
      <c r="C3254" t="str">
        <f>Tabela2[[#This Row],[Localidade]]&amp;"/"&amp;Tabela2[[#This Row],[Estado]]</f>
        <v>Juazeiro do Piaui/PI</v>
      </c>
      <c r="D3254">
        <v>64343000</v>
      </c>
      <c r="E3254">
        <v>64344999</v>
      </c>
      <c r="F3254" t="e" vm="3043">
        <v>#VALUE!</v>
      </c>
      <c r="G3254" t="e" cm="1">
        <f t="array" aca="1" ref="G3254" ca="1">_FV(Tabela2[[#This Row],[Cidade]],"Latitude")</f>
        <v>#NAME?</v>
      </c>
      <c r="H3254" t="e" cm="1">
        <f t="array" aca="1" ref="H3254" ca="1">_FV(Tabela2[[#This Row],[Cidade]],"Longitude")</f>
        <v>#NAME?</v>
      </c>
    </row>
    <row r="3255" spans="1:8" x14ac:dyDescent="0.25">
      <c r="A3255" t="s">
        <v>86</v>
      </c>
      <c r="B3255" t="s">
        <v>4860</v>
      </c>
      <c r="C3255" t="str">
        <f>Tabela2[[#This Row],[Localidade]]&amp;"/"&amp;Tabela2[[#This Row],[Estado]]</f>
        <v>Julio Borges/PI</v>
      </c>
      <c r="D3255">
        <v>64963000</v>
      </c>
      <c r="E3255">
        <v>64964999</v>
      </c>
      <c r="F3255" t="e" vm="3044">
        <v>#VALUE!</v>
      </c>
      <c r="G3255" t="e" cm="1">
        <f t="array" aca="1" ref="G3255" ca="1">_FV(Tabela2[[#This Row],[Cidade]],"Latitude")</f>
        <v>#NAME?</v>
      </c>
      <c r="H3255" t="e" cm="1">
        <f t="array" aca="1" ref="H3255" ca="1">_FV(Tabela2[[#This Row],[Cidade]],"Longitude")</f>
        <v>#NAME?</v>
      </c>
    </row>
    <row r="3256" spans="1:8" x14ac:dyDescent="0.25">
      <c r="A3256" t="s">
        <v>86</v>
      </c>
      <c r="B3256" t="s">
        <v>1660</v>
      </c>
      <c r="C3256" t="str">
        <f>Tabela2[[#This Row],[Localidade]]&amp;"/"&amp;Tabela2[[#This Row],[Estado]]</f>
        <v>Jurema/PI</v>
      </c>
      <c r="D3256">
        <v>64782000</v>
      </c>
      <c r="E3256">
        <v>64782999</v>
      </c>
      <c r="F3256" t="e" vm="3045">
        <v>#VALUE!</v>
      </c>
      <c r="G3256" t="e" cm="1">
        <f t="array" aca="1" ref="G3256" ca="1">_FV(Tabela2[[#This Row],[Cidade]],"Latitude")</f>
        <v>#NAME?</v>
      </c>
      <c r="H3256" t="e" cm="1">
        <f t="array" aca="1" ref="H3256" ca="1">_FV(Tabela2[[#This Row],[Cidade]],"Longitude")</f>
        <v>#NAME?</v>
      </c>
    </row>
    <row r="3257" spans="1:8" x14ac:dyDescent="0.25">
      <c r="A3257" t="s">
        <v>86</v>
      </c>
      <c r="B3257" t="s">
        <v>1754</v>
      </c>
      <c r="C3257" t="str">
        <f>Tabela2[[#This Row],[Localidade]]&amp;"/"&amp;Tabela2[[#This Row],[Estado]]</f>
        <v>Lagoa Alegre/PI</v>
      </c>
      <c r="D3257">
        <v>64138000</v>
      </c>
      <c r="E3257">
        <v>64139999</v>
      </c>
      <c r="F3257" t="e" vm="3046">
        <v>#VALUE!</v>
      </c>
      <c r="G3257" t="e" cm="1">
        <f t="array" aca="1" ref="G3257" ca="1">_FV(Tabela2[[#This Row],[Cidade]],"Latitude")</f>
        <v>#NAME?</v>
      </c>
      <c r="H3257" t="e" cm="1">
        <f t="array" aca="1" ref="H3257" ca="1">_FV(Tabela2[[#This Row],[Cidade]],"Longitude")</f>
        <v>#NAME?</v>
      </c>
    </row>
    <row r="3258" spans="1:8" x14ac:dyDescent="0.25">
      <c r="A3258" t="s">
        <v>86</v>
      </c>
      <c r="B3258" t="s">
        <v>4468</v>
      </c>
      <c r="C3258" t="str">
        <f>Tabela2[[#This Row],[Localidade]]&amp;"/"&amp;Tabela2[[#This Row],[Estado]]</f>
        <v>Lagoa de Sao Francisco/PI</v>
      </c>
      <c r="D3258">
        <v>64258000</v>
      </c>
      <c r="E3258">
        <v>64259999</v>
      </c>
      <c r="F3258" t="e" vm="3047">
        <v>#VALUE!</v>
      </c>
      <c r="G3258" t="e" cm="1">
        <f t="array" aca="1" ref="G3258" ca="1">_FV(Tabela2[[#This Row],[Cidade]],"Latitude")</f>
        <v>#NAME?</v>
      </c>
      <c r="H3258" t="e" cm="1">
        <f t="array" aca="1" ref="H3258" ca="1">_FV(Tabela2[[#This Row],[Cidade]],"Longitude")</f>
        <v>#NAME?</v>
      </c>
    </row>
    <row r="3259" spans="1:8" x14ac:dyDescent="0.25">
      <c r="A3259" t="s">
        <v>86</v>
      </c>
      <c r="B3259" t="s">
        <v>3990</v>
      </c>
      <c r="C3259" t="str">
        <f>Tabela2[[#This Row],[Localidade]]&amp;"/"&amp;Tabela2[[#This Row],[Estado]]</f>
        <v>Lagoa do Barro do Piaui/PI</v>
      </c>
      <c r="D3259">
        <v>64768000</v>
      </c>
      <c r="E3259">
        <v>64769999</v>
      </c>
      <c r="F3259" t="e" vm="3048">
        <v>#VALUE!</v>
      </c>
      <c r="G3259" t="e" cm="1">
        <f t="array" aca="1" ref="G3259" ca="1">_FV(Tabela2[[#This Row],[Cidade]],"Latitude")</f>
        <v>#NAME?</v>
      </c>
      <c r="H3259" t="e" cm="1">
        <f t="array" aca="1" ref="H3259" ca="1">_FV(Tabela2[[#This Row],[Cidade]],"Longitude")</f>
        <v>#NAME?</v>
      </c>
    </row>
    <row r="3260" spans="1:8" x14ac:dyDescent="0.25">
      <c r="A3260" t="s">
        <v>86</v>
      </c>
      <c r="B3260" t="s">
        <v>3991</v>
      </c>
      <c r="C3260" t="str">
        <f>Tabela2[[#This Row],[Localidade]]&amp;"/"&amp;Tabela2[[#This Row],[Estado]]</f>
        <v>Lagoa do Piaui/PI</v>
      </c>
      <c r="D3260">
        <v>64388000</v>
      </c>
      <c r="E3260">
        <v>64389999</v>
      </c>
      <c r="F3260" t="e" vm="3049">
        <v>#VALUE!</v>
      </c>
      <c r="G3260" t="e" cm="1">
        <f t="array" aca="1" ref="G3260" ca="1">_FV(Tabela2[[#This Row],[Cidade]],"Latitude")</f>
        <v>#NAME?</v>
      </c>
      <c r="H3260" t="e" cm="1">
        <f t="array" aca="1" ref="H3260" ca="1">_FV(Tabela2[[#This Row],[Cidade]],"Longitude")</f>
        <v>#NAME?</v>
      </c>
    </row>
    <row r="3261" spans="1:8" x14ac:dyDescent="0.25">
      <c r="A3261" t="s">
        <v>86</v>
      </c>
      <c r="B3261" t="s">
        <v>3992</v>
      </c>
      <c r="C3261" t="str">
        <f>Tabela2[[#This Row],[Localidade]]&amp;"/"&amp;Tabela2[[#This Row],[Estado]]</f>
        <v>Lagoa do Sitio/PI</v>
      </c>
      <c r="D3261">
        <v>64308000</v>
      </c>
      <c r="E3261">
        <v>64309999</v>
      </c>
      <c r="F3261" t="e" vm="3050">
        <v>#VALUE!</v>
      </c>
      <c r="G3261" t="e" cm="1">
        <f t="array" aca="1" ref="G3261" ca="1">_FV(Tabela2[[#This Row],[Cidade]],"Latitude")</f>
        <v>#NAME?</v>
      </c>
      <c r="H3261" t="e" cm="1">
        <f t="array" aca="1" ref="H3261" ca="1">_FV(Tabela2[[#This Row],[Cidade]],"Longitude")</f>
        <v>#NAME?</v>
      </c>
    </row>
    <row r="3262" spans="1:8" x14ac:dyDescent="0.25">
      <c r="A3262" t="s">
        <v>86</v>
      </c>
      <c r="B3262" t="s">
        <v>3993</v>
      </c>
      <c r="C3262" t="str">
        <f>Tabela2[[#This Row],[Localidade]]&amp;"/"&amp;Tabela2[[#This Row],[Estado]]</f>
        <v>Lagoinha do Piaui/PI</v>
      </c>
      <c r="D3262">
        <v>64465000</v>
      </c>
      <c r="E3262">
        <v>64467999</v>
      </c>
      <c r="F3262" t="e" vm="3051">
        <v>#VALUE!</v>
      </c>
      <c r="G3262" t="e" cm="1">
        <f t="array" aca="1" ref="G3262" ca="1">_FV(Tabela2[[#This Row],[Cidade]],"Latitude")</f>
        <v>#NAME?</v>
      </c>
      <c r="H3262" t="e" cm="1">
        <f t="array" aca="1" ref="H3262" ca="1">_FV(Tabela2[[#This Row],[Cidade]],"Longitude")</f>
        <v>#NAME?</v>
      </c>
    </row>
    <row r="3263" spans="1:8" x14ac:dyDescent="0.25">
      <c r="A3263" t="s">
        <v>86</v>
      </c>
      <c r="B3263" t="s">
        <v>1755</v>
      </c>
      <c r="C3263" t="str">
        <f>Tabela2[[#This Row],[Localidade]]&amp;"/"&amp;Tabela2[[#This Row],[Estado]]</f>
        <v>Landri Sales/PI</v>
      </c>
      <c r="D3263">
        <v>64850000</v>
      </c>
      <c r="E3263">
        <v>64854999</v>
      </c>
      <c r="F3263" t="e" vm="3052">
        <v>#VALUE!</v>
      </c>
      <c r="G3263" t="e" cm="1">
        <f t="array" aca="1" ref="G3263" ca="1">_FV(Tabela2[[#This Row],[Cidade]],"Latitude")</f>
        <v>#NAME?</v>
      </c>
      <c r="H3263" t="e" cm="1">
        <f t="array" aca="1" ref="H3263" ca="1">_FV(Tabela2[[#This Row],[Cidade]],"Longitude")</f>
        <v>#NAME?</v>
      </c>
    </row>
    <row r="3264" spans="1:8" x14ac:dyDescent="0.25">
      <c r="A3264" t="s">
        <v>86</v>
      </c>
      <c r="B3264" t="s">
        <v>3994</v>
      </c>
      <c r="C3264" t="str">
        <f>Tabela2[[#This Row],[Localidade]]&amp;"/"&amp;Tabela2[[#This Row],[Estado]]</f>
        <v>Luis Correia/PI</v>
      </c>
      <c r="D3264">
        <v>64220000</v>
      </c>
      <c r="E3264">
        <v>64221999</v>
      </c>
      <c r="F3264" t="s">
        <v>5411</v>
      </c>
      <c r="G3264" t="e" cm="1" vm="188">
        <f t="array" ref="G3264">_FV(Tabela2[[#This Row],[Cidade]],"Latitude")</f>
        <v>#VALUE!</v>
      </c>
      <c r="H3264" t="e" cm="1" vm="189">
        <f t="array" ref="H3264">_FV(Tabela2[[#This Row],[Cidade]],"Longitude")</f>
        <v>#VALUE!</v>
      </c>
    </row>
    <row r="3265" spans="1:8" x14ac:dyDescent="0.25">
      <c r="A3265" t="s">
        <v>86</v>
      </c>
      <c r="B3265" t="s">
        <v>3446</v>
      </c>
      <c r="C3265" t="str">
        <f>Tabela2[[#This Row],[Localidade]]&amp;"/"&amp;Tabela2[[#This Row],[Estado]]</f>
        <v>Luzilandia/PI</v>
      </c>
      <c r="D3265">
        <v>64160000</v>
      </c>
      <c r="E3265">
        <v>64164999</v>
      </c>
      <c r="F3265" t="e" vm="3053">
        <v>#VALUE!</v>
      </c>
      <c r="G3265" t="e" cm="1">
        <f t="array" aca="1" ref="G3265" ca="1">_FV(Tabela2[[#This Row],[Cidade]],"Latitude")</f>
        <v>#NAME?</v>
      </c>
      <c r="H3265" t="e" cm="1">
        <f t="array" aca="1" ref="H3265" ca="1">_FV(Tabela2[[#This Row],[Cidade]],"Longitude")</f>
        <v>#NAME?</v>
      </c>
    </row>
    <row r="3266" spans="1:8" x14ac:dyDescent="0.25">
      <c r="A3266" t="s">
        <v>86</v>
      </c>
      <c r="B3266" t="s">
        <v>1756</v>
      </c>
      <c r="C3266" t="str">
        <f>Tabela2[[#This Row],[Localidade]]&amp;"/"&amp;Tabela2[[#This Row],[Estado]]</f>
        <v>Madeiro/PI</v>
      </c>
      <c r="D3266">
        <v>64168000</v>
      </c>
      <c r="E3266">
        <v>64169999</v>
      </c>
      <c r="F3266" t="e" vm="3054">
        <v>#VALUE!</v>
      </c>
      <c r="G3266" t="e" cm="1">
        <f t="array" aca="1" ref="G3266" ca="1">_FV(Tabela2[[#This Row],[Cidade]],"Latitude")</f>
        <v>#NAME?</v>
      </c>
      <c r="H3266" t="e" cm="1">
        <f t="array" aca="1" ref="H3266" ca="1">_FV(Tabela2[[#This Row],[Cidade]],"Longitude")</f>
        <v>#NAME?</v>
      </c>
    </row>
    <row r="3267" spans="1:8" x14ac:dyDescent="0.25">
      <c r="A3267" t="s">
        <v>86</v>
      </c>
      <c r="B3267" t="s">
        <v>3995</v>
      </c>
      <c r="C3267" t="str">
        <f>Tabela2[[#This Row],[Localidade]]&amp;"/"&amp;Tabela2[[#This Row],[Estado]]</f>
        <v>Manoel Emidio/PI</v>
      </c>
      <c r="D3267">
        <v>64875000</v>
      </c>
      <c r="E3267">
        <v>64879999</v>
      </c>
      <c r="F3267" t="e" vm="3055">
        <v>#VALUE!</v>
      </c>
      <c r="G3267" t="e" cm="1">
        <f t="array" aca="1" ref="G3267" ca="1">_FV(Tabela2[[#This Row],[Cidade]],"Latitude")</f>
        <v>#NAME?</v>
      </c>
      <c r="H3267" t="e" cm="1">
        <f t="array" aca="1" ref="H3267" ca="1">_FV(Tabela2[[#This Row],[Cidade]],"Longitude")</f>
        <v>#NAME?</v>
      </c>
    </row>
    <row r="3268" spans="1:8" x14ac:dyDescent="0.25">
      <c r="A3268" t="s">
        <v>86</v>
      </c>
      <c r="B3268" t="s">
        <v>3447</v>
      </c>
      <c r="C3268" t="str">
        <f>Tabela2[[#This Row],[Localidade]]&amp;"/"&amp;Tabela2[[#This Row],[Estado]]</f>
        <v>Marcolandia/PI</v>
      </c>
      <c r="D3268">
        <v>64685000</v>
      </c>
      <c r="E3268">
        <v>64687999</v>
      </c>
      <c r="F3268" t="e" vm="3056">
        <v>#VALUE!</v>
      </c>
      <c r="G3268" t="e" cm="1">
        <f t="array" aca="1" ref="G3268" ca="1">_FV(Tabela2[[#This Row],[Cidade]],"Latitude")</f>
        <v>#NAME?</v>
      </c>
      <c r="H3268" t="e" cm="1">
        <f t="array" aca="1" ref="H3268" ca="1">_FV(Tabela2[[#This Row],[Cidade]],"Longitude")</f>
        <v>#NAME?</v>
      </c>
    </row>
    <row r="3269" spans="1:8" x14ac:dyDescent="0.25">
      <c r="A3269" t="s">
        <v>86</v>
      </c>
      <c r="B3269" t="s">
        <v>1757</v>
      </c>
      <c r="C3269" t="str">
        <f>Tabela2[[#This Row],[Localidade]]&amp;"/"&amp;Tabela2[[#This Row],[Estado]]</f>
        <v>Marcos Parente/PI</v>
      </c>
      <c r="D3269">
        <v>64845000</v>
      </c>
      <c r="E3269">
        <v>64849999</v>
      </c>
      <c r="F3269" t="e" vm="3057">
        <v>#VALUE!</v>
      </c>
      <c r="G3269" t="e" cm="1">
        <f t="array" aca="1" ref="G3269" ca="1">_FV(Tabela2[[#This Row],[Cidade]],"Latitude")</f>
        <v>#NAME?</v>
      </c>
      <c r="H3269" t="e" cm="1">
        <f t="array" aca="1" ref="H3269" ca="1">_FV(Tabela2[[#This Row],[Cidade]],"Longitude")</f>
        <v>#NAME?</v>
      </c>
    </row>
    <row r="3270" spans="1:8" x14ac:dyDescent="0.25">
      <c r="A3270" t="s">
        <v>86</v>
      </c>
      <c r="B3270" t="s">
        <v>5183</v>
      </c>
      <c r="C3270" t="str">
        <f>Tabela2[[#This Row],[Localidade]]&amp;"/"&amp;Tabela2[[#This Row],[Estado]]</f>
        <v>Massape do Piaui/PI</v>
      </c>
      <c r="D3270">
        <v>64573000</v>
      </c>
      <c r="E3270">
        <v>64574999</v>
      </c>
      <c r="F3270" t="e" vm="3058">
        <v>#VALUE!</v>
      </c>
      <c r="G3270" t="e" cm="1">
        <f t="array" aca="1" ref="G3270" ca="1">_FV(Tabela2[[#This Row],[Cidade]],"Latitude")</f>
        <v>#NAME?</v>
      </c>
      <c r="H3270" t="e" cm="1">
        <f t="array" aca="1" ref="H3270" ca="1">_FV(Tabela2[[#This Row],[Cidade]],"Longitude")</f>
        <v>#NAME?</v>
      </c>
    </row>
    <row r="3271" spans="1:8" x14ac:dyDescent="0.25">
      <c r="A3271" t="s">
        <v>86</v>
      </c>
      <c r="B3271" t="s">
        <v>3996</v>
      </c>
      <c r="C3271" t="str">
        <f>Tabela2[[#This Row],[Localidade]]&amp;"/"&amp;Tabela2[[#This Row],[Estado]]</f>
        <v>Matias Olimpio/PI</v>
      </c>
      <c r="D3271">
        <v>64150000</v>
      </c>
      <c r="E3271">
        <v>64154999</v>
      </c>
      <c r="F3271" t="e" vm="3059">
        <v>#VALUE!</v>
      </c>
      <c r="G3271" t="e" cm="1">
        <f t="array" aca="1" ref="G3271" ca="1">_FV(Tabela2[[#This Row],[Cidade]],"Latitude")</f>
        <v>#NAME?</v>
      </c>
      <c r="H3271" t="e" cm="1">
        <f t="array" aca="1" ref="H3271" ca="1">_FV(Tabela2[[#This Row],[Cidade]],"Longitude")</f>
        <v>#NAME?</v>
      </c>
    </row>
    <row r="3272" spans="1:8" x14ac:dyDescent="0.25">
      <c r="A3272" t="s">
        <v>86</v>
      </c>
      <c r="B3272" t="s">
        <v>1758</v>
      </c>
      <c r="C3272" t="str">
        <f>Tabela2[[#This Row],[Localidade]]&amp;"/"&amp;Tabela2[[#This Row],[Estado]]</f>
        <v>Miguel Alves/PI</v>
      </c>
      <c r="D3272">
        <v>64130000</v>
      </c>
      <c r="E3272">
        <v>64137999</v>
      </c>
      <c r="F3272" t="e" vm="3060">
        <v>#VALUE!</v>
      </c>
      <c r="G3272" t="e" cm="1">
        <f t="array" aca="1" ref="G3272" ca="1">_FV(Tabela2[[#This Row],[Cidade]],"Latitude")</f>
        <v>#NAME?</v>
      </c>
      <c r="H3272" t="e" cm="1">
        <f t="array" aca="1" ref="H3272" ca="1">_FV(Tabela2[[#This Row],[Cidade]],"Longitude")</f>
        <v>#NAME?</v>
      </c>
    </row>
    <row r="3273" spans="1:8" x14ac:dyDescent="0.25">
      <c r="A3273" t="s">
        <v>86</v>
      </c>
      <c r="B3273" t="s">
        <v>4469</v>
      </c>
      <c r="C3273" t="str">
        <f>Tabela2[[#This Row],[Localidade]]&amp;"/"&amp;Tabela2[[#This Row],[Estado]]</f>
        <v>Miguel Leao/PI</v>
      </c>
      <c r="D3273">
        <v>64445000</v>
      </c>
      <c r="E3273">
        <v>64449999</v>
      </c>
      <c r="F3273" t="e" vm="3061">
        <v>#VALUE!</v>
      </c>
      <c r="G3273" t="e" cm="1">
        <f t="array" aca="1" ref="G3273" ca="1">_FV(Tabela2[[#This Row],[Cidade]],"Latitude")</f>
        <v>#NAME?</v>
      </c>
      <c r="H3273" t="e" cm="1">
        <f t="array" aca="1" ref="H3273" ca="1">_FV(Tabela2[[#This Row],[Cidade]],"Longitude")</f>
        <v>#NAME?</v>
      </c>
    </row>
    <row r="3274" spans="1:8" x14ac:dyDescent="0.25">
      <c r="A3274" t="s">
        <v>86</v>
      </c>
      <c r="B3274" t="s">
        <v>4470</v>
      </c>
      <c r="C3274" t="str">
        <f>Tabela2[[#This Row],[Localidade]]&amp;"/"&amp;Tabela2[[#This Row],[Estado]]</f>
        <v>Milton Brandao/PI</v>
      </c>
      <c r="D3274">
        <v>64253000</v>
      </c>
      <c r="E3274">
        <v>64254999</v>
      </c>
      <c r="F3274" t="e" vm="3062">
        <v>#VALUE!</v>
      </c>
      <c r="G3274" t="e" cm="1">
        <f t="array" aca="1" ref="G3274" ca="1">_FV(Tabela2[[#This Row],[Cidade]],"Latitude")</f>
        <v>#NAME?</v>
      </c>
      <c r="H3274" t="e" cm="1">
        <f t="array" aca="1" ref="H3274" ca="1">_FV(Tabela2[[#This Row],[Cidade]],"Longitude")</f>
        <v>#NAME?</v>
      </c>
    </row>
    <row r="3275" spans="1:8" x14ac:dyDescent="0.25">
      <c r="A3275" t="s">
        <v>86</v>
      </c>
      <c r="B3275" t="s">
        <v>1759</v>
      </c>
      <c r="C3275" t="str">
        <f>Tabela2[[#This Row],[Localidade]]&amp;"/"&amp;Tabela2[[#This Row],[Estado]]</f>
        <v>Monsenhor Gil/PI</v>
      </c>
      <c r="D3275">
        <v>64450000</v>
      </c>
      <c r="E3275">
        <v>64452999</v>
      </c>
      <c r="F3275" t="e" vm="3063">
        <v>#VALUE!</v>
      </c>
      <c r="G3275" t="e" cm="1">
        <f t="array" aca="1" ref="G3275" ca="1">_FV(Tabela2[[#This Row],[Cidade]],"Latitude")</f>
        <v>#NAME?</v>
      </c>
      <c r="H3275" t="e" cm="1">
        <f t="array" aca="1" ref="H3275" ca="1">_FV(Tabela2[[#This Row],[Cidade]],"Longitude")</f>
        <v>#NAME?</v>
      </c>
    </row>
    <row r="3276" spans="1:8" x14ac:dyDescent="0.25">
      <c r="A3276" t="s">
        <v>86</v>
      </c>
      <c r="B3276" t="s">
        <v>5053</v>
      </c>
      <c r="C3276" t="str">
        <f>Tabela2[[#This Row],[Localidade]]&amp;"/"&amp;Tabela2[[#This Row],[Estado]]</f>
        <v>Monsenhor Hipolito/PI</v>
      </c>
      <c r="D3276">
        <v>64650000</v>
      </c>
      <c r="E3276">
        <v>64654999</v>
      </c>
      <c r="F3276" t="e" vm="3064">
        <v>#VALUE!</v>
      </c>
      <c r="G3276" t="e" cm="1">
        <f t="array" aca="1" ref="G3276" ca="1">_FV(Tabela2[[#This Row],[Cidade]],"Latitude")</f>
        <v>#NAME?</v>
      </c>
      <c r="H3276" t="e" cm="1">
        <f t="array" aca="1" ref="H3276" ca="1">_FV(Tabela2[[#This Row],[Cidade]],"Longitude")</f>
        <v>#NAME?</v>
      </c>
    </row>
    <row r="3277" spans="1:8" x14ac:dyDescent="0.25">
      <c r="A3277" t="s">
        <v>86</v>
      </c>
      <c r="B3277" t="s">
        <v>3997</v>
      </c>
      <c r="C3277" t="str">
        <f>Tabela2[[#This Row],[Localidade]]&amp;"/"&amp;Tabela2[[#This Row],[Estado]]</f>
        <v>Monte Alegre do Piaui/PI</v>
      </c>
      <c r="D3277">
        <v>64940000</v>
      </c>
      <c r="E3277">
        <v>64944999</v>
      </c>
      <c r="F3277" t="e" vm="3065">
        <v>#VALUE!</v>
      </c>
      <c r="G3277" t="e" cm="1">
        <f t="array" aca="1" ref="G3277" ca="1">_FV(Tabela2[[#This Row],[Cidade]],"Latitude")</f>
        <v>#NAME?</v>
      </c>
      <c r="H3277" t="e" cm="1">
        <f t="array" aca="1" ref="H3277" ca="1">_FV(Tabela2[[#This Row],[Cidade]],"Longitude")</f>
        <v>#NAME?</v>
      </c>
    </row>
    <row r="3278" spans="1:8" x14ac:dyDescent="0.25">
      <c r="A3278" t="s">
        <v>86</v>
      </c>
      <c r="B3278" t="s">
        <v>3575</v>
      </c>
      <c r="C3278" t="str">
        <f>Tabela2[[#This Row],[Localidade]]&amp;"/"&amp;Tabela2[[#This Row],[Estado]]</f>
        <v>Morro Cabeca no Tempo/PI</v>
      </c>
      <c r="D3278">
        <v>64968000</v>
      </c>
      <c r="E3278">
        <v>64969999</v>
      </c>
      <c r="F3278" t="e" vm="3066">
        <v>#VALUE!</v>
      </c>
      <c r="G3278" t="e" cm="1">
        <f t="array" aca="1" ref="G3278" ca="1">_FV(Tabela2[[#This Row],[Cidade]],"Latitude")</f>
        <v>#NAME?</v>
      </c>
      <c r="H3278" t="e" cm="1">
        <f t="array" aca="1" ref="H3278" ca="1">_FV(Tabela2[[#This Row],[Cidade]],"Longitude")</f>
        <v>#NAME?</v>
      </c>
    </row>
    <row r="3279" spans="1:8" x14ac:dyDescent="0.25">
      <c r="A3279" t="s">
        <v>86</v>
      </c>
      <c r="B3279" t="s">
        <v>3998</v>
      </c>
      <c r="C3279" t="str">
        <f>Tabela2[[#This Row],[Localidade]]&amp;"/"&amp;Tabela2[[#This Row],[Estado]]</f>
        <v>Morro do Chapeu do Piaui/PI</v>
      </c>
      <c r="D3279">
        <v>64178000</v>
      </c>
      <c r="E3279">
        <v>64179999</v>
      </c>
      <c r="F3279" t="e" vm="3067">
        <v>#VALUE!</v>
      </c>
      <c r="G3279" t="e" cm="1">
        <f t="array" aca="1" ref="G3279" ca="1">_FV(Tabela2[[#This Row],[Cidade]],"Latitude")</f>
        <v>#NAME?</v>
      </c>
      <c r="H3279" t="e" cm="1">
        <f t="array" aca="1" ref="H3279" ca="1">_FV(Tabela2[[#This Row],[Cidade]],"Longitude")</f>
        <v>#NAME?</v>
      </c>
    </row>
    <row r="3280" spans="1:8" x14ac:dyDescent="0.25">
      <c r="A3280" t="s">
        <v>86</v>
      </c>
      <c r="B3280" t="s">
        <v>1760</v>
      </c>
      <c r="C3280" t="str">
        <f>Tabela2[[#This Row],[Localidade]]&amp;"/"&amp;Tabela2[[#This Row],[Estado]]</f>
        <v>Murici dos Portelas/PI</v>
      </c>
      <c r="D3280">
        <v>64175000</v>
      </c>
      <c r="E3280">
        <v>64177999</v>
      </c>
      <c r="F3280" t="e" vm="3068">
        <v>#VALUE!</v>
      </c>
      <c r="G3280" t="e" cm="1">
        <f t="array" aca="1" ref="G3280" ca="1">_FV(Tabela2[[#This Row],[Cidade]],"Latitude")</f>
        <v>#NAME?</v>
      </c>
      <c r="H3280" t="e" cm="1">
        <f t="array" aca="1" ref="H3280" ca="1">_FV(Tabela2[[#This Row],[Cidade]],"Longitude")</f>
        <v>#NAME?</v>
      </c>
    </row>
    <row r="3281" spans="1:8" x14ac:dyDescent="0.25">
      <c r="A3281" t="s">
        <v>86</v>
      </c>
      <c r="B3281" t="s">
        <v>3999</v>
      </c>
      <c r="C3281" t="str">
        <f>Tabela2[[#This Row],[Localidade]]&amp;"/"&amp;Tabela2[[#This Row],[Estado]]</f>
        <v>Nazare do Piaui/PI</v>
      </c>
      <c r="D3281">
        <v>64825000</v>
      </c>
      <c r="E3281">
        <v>64829999</v>
      </c>
      <c r="F3281" t="e" vm="3069">
        <v>#VALUE!</v>
      </c>
      <c r="G3281" t="e" cm="1">
        <f t="array" aca="1" ref="G3281" ca="1">_FV(Tabela2[[#This Row],[Cidade]],"Latitude")</f>
        <v>#NAME?</v>
      </c>
      <c r="H3281" t="e" cm="1">
        <f t="array" aca="1" ref="H3281" ca="1">_FV(Tabela2[[#This Row],[Cidade]],"Longitude")</f>
        <v>#NAME?</v>
      </c>
    </row>
    <row r="3282" spans="1:8" x14ac:dyDescent="0.25">
      <c r="A3282" t="s">
        <v>86</v>
      </c>
      <c r="B3282" t="s">
        <v>3230</v>
      </c>
      <c r="C3282" t="str">
        <f>Tabela2[[#This Row],[Localidade]]&amp;"/"&amp;Tabela2[[#This Row],[Estado]]</f>
        <v>Nazaria/PI</v>
      </c>
      <c r="D3282">
        <v>64415000</v>
      </c>
      <c r="E3282">
        <v>64419999</v>
      </c>
      <c r="F3282" t="e" vm="3070">
        <v>#VALUE!</v>
      </c>
      <c r="G3282" t="e" cm="1">
        <f t="array" aca="1" ref="G3282" ca="1">_FV(Tabela2[[#This Row],[Cidade]],"Latitude")</f>
        <v>#NAME?</v>
      </c>
      <c r="H3282" t="e" cm="1">
        <f t="array" aca="1" ref="H3282" ca="1">_FV(Tabela2[[#This Row],[Cidade]],"Longitude")</f>
        <v>#NAME?</v>
      </c>
    </row>
    <row r="3283" spans="1:8" x14ac:dyDescent="0.25">
      <c r="A3283" t="s">
        <v>86</v>
      </c>
      <c r="B3283" t="s">
        <v>3772</v>
      </c>
      <c r="C3283" t="str">
        <f>Tabela2[[#This Row],[Localidade]]&amp;"/"&amp;Tabela2[[#This Row],[Estado]]</f>
        <v>Nossa Senhora de Nazare/PI</v>
      </c>
      <c r="D3283">
        <v>64288000</v>
      </c>
      <c r="E3283">
        <v>64289999</v>
      </c>
      <c r="F3283" t="s">
        <v>5412</v>
      </c>
      <c r="G3283" t="e" cm="1" vm="188">
        <f t="array" ref="G3283">_FV(Tabela2[[#This Row],[Cidade]],"Latitude")</f>
        <v>#VALUE!</v>
      </c>
      <c r="H3283" t="e" cm="1" vm="189">
        <f t="array" ref="H3283">_FV(Tabela2[[#This Row],[Cidade]],"Longitude")</f>
        <v>#VALUE!</v>
      </c>
    </row>
    <row r="3284" spans="1:8" x14ac:dyDescent="0.25">
      <c r="A3284" t="s">
        <v>86</v>
      </c>
      <c r="B3284" t="s">
        <v>3773</v>
      </c>
      <c r="C3284" t="str">
        <f>Tabela2[[#This Row],[Localidade]]&amp;"/"&amp;Tabela2[[#This Row],[Estado]]</f>
        <v>Nossa Senhora dos Remedios/PI</v>
      </c>
      <c r="D3284">
        <v>64140000</v>
      </c>
      <c r="E3284">
        <v>64144999</v>
      </c>
      <c r="F3284" t="e" vm="3071">
        <v>#VALUE!</v>
      </c>
      <c r="G3284" t="e" cm="1">
        <f t="array" aca="1" ref="G3284" ca="1">_FV(Tabela2[[#This Row],[Cidade]],"Latitude")</f>
        <v>#NAME?</v>
      </c>
      <c r="H3284" t="e" cm="1">
        <f t="array" aca="1" ref="H3284" ca="1">_FV(Tabela2[[#This Row],[Cidade]],"Longitude")</f>
        <v>#NAME?</v>
      </c>
    </row>
    <row r="3285" spans="1:8" x14ac:dyDescent="0.25">
      <c r="A3285" t="s">
        <v>86</v>
      </c>
      <c r="B3285" t="s">
        <v>1761</v>
      </c>
      <c r="C3285" t="str">
        <f>Tabela2[[#This Row],[Localidade]]&amp;"/"&amp;Tabela2[[#This Row],[Estado]]</f>
        <v>Nova Santa Rita/PI</v>
      </c>
      <c r="D3285">
        <v>64764000</v>
      </c>
      <c r="E3285">
        <v>64764999</v>
      </c>
      <c r="F3285" t="e" vm="3072">
        <v>#VALUE!</v>
      </c>
      <c r="G3285" t="e" cm="1">
        <f t="array" aca="1" ref="G3285" ca="1">_FV(Tabela2[[#This Row],[Cidade]],"Latitude")</f>
        <v>#NAME?</v>
      </c>
      <c r="H3285" t="e" cm="1">
        <f t="array" aca="1" ref="H3285" ca="1">_FV(Tabela2[[#This Row],[Cidade]],"Longitude")</f>
        <v>#NAME?</v>
      </c>
    </row>
    <row r="3286" spans="1:8" x14ac:dyDescent="0.25">
      <c r="A3286" t="s">
        <v>86</v>
      </c>
      <c r="B3286" t="s">
        <v>4000</v>
      </c>
      <c r="C3286" t="str">
        <f>Tabela2[[#This Row],[Localidade]]&amp;"/"&amp;Tabela2[[#This Row],[Estado]]</f>
        <v>Novo Oriente do Piaui/PI</v>
      </c>
      <c r="D3286">
        <v>64530000</v>
      </c>
      <c r="E3286">
        <v>64534999</v>
      </c>
      <c r="F3286" t="e" vm="3073">
        <v>#VALUE!</v>
      </c>
      <c r="G3286" t="e" cm="1">
        <f t="array" aca="1" ref="G3286" ca="1">_FV(Tabela2[[#This Row],[Cidade]],"Latitude")</f>
        <v>#NAME?</v>
      </c>
      <c r="H3286" t="e" cm="1">
        <f t="array" aca="1" ref="H3286" ca="1">_FV(Tabela2[[#This Row],[Cidade]],"Longitude")</f>
        <v>#NAME?</v>
      </c>
    </row>
    <row r="3287" spans="1:8" x14ac:dyDescent="0.25">
      <c r="A3287" t="s">
        <v>86</v>
      </c>
      <c r="B3287" t="s">
        <v>4764</v>
      </c>
      <c r="C3287" t="str">
        <f>Tabela2[[#This Row],[Localidade]]&amp;"/"&amp;Tabela2[[#This Row],[Estado]]</f>
        <v>Novo Santo Antonio/PI</v>
      </c>
      <c r="D3287">
        <v>64365000</v>
      </c>
      <c r="E3287">
        <v>64369999</v>
      </c>
      <c r="F3287" t="e" vm="2341">
        <v>#VALUE!</v>
      </c>
      <c r="G3287" t="e" cm="1">
        <f t="array" aca="1" ref="G3287" ca="1">_FV(Tabela2[[#This Row],[Cidade]],"Latitude")</f>
        <v>#NAME?</v>
      </c>
      <c r="H3287" t="e" cm="1">
        <f t="array" aca="1" ref="H3287" ca="1">_FV(Tabela2[[#This Row],[Cidade]],"Longitude")</f>
        <v>#NAME?</v>
      </c>
    </row>
    <row r="3288" spans="1:8" x14ac:dyDescent="0.25">
      <c r="A3288" t="s">
        <v>86</v>
      </c>
      <c r="B3288" t="s">
        <v>1762</v>
      </c>
      <c r="C3288" t="str">
        <f>Tabela2[[#This Row],[Localidade]]&amp;"/"&amp;Tabela2[[#This Row],[Estado]]</f>
        <v>Oeiras/PI</v>
      </c>
      <c r="D3288">
        <v>64500000</v>
      </c>
      <c r="E3288">
        <v>64509999</v>
      </c>
      <c r="F3288" t="e" vm="3074">
        <v>#VALUE!</v>
      </c>
      <c r="G3288" t="e" cm="1">
        <f t="array" aca="1" ref="G3288" ca="1">_FV(Tabela2[[#This Row],[Cidade]],"Latitude")</f>
        <v>#NAME?</v>
      </c>
      <c r="H3288" t="e" cm="1">
        <f t="array" aca="1" ref="H3288" ca="1">_FV(Tabela2[[#This Row],[Cidade]],"Longitude")</f>
        <v>#NAME?</v>
      </c>
    </row>
    <row r="3289" spans="1:8" x14ac:dyDescent="0.25">
      <c r="A3289" t="s">
        <v>86</v>
      </c>
      <c r="B3289" t="s">
        <v>5351</v>
      </c>
      <c r="C3289" t="str">
        <f>Tabela2[[#This Row],[Localidade]]&amp;"/"&amp;Tabela2[[#This Row],[Estado]]</f>
        <v>Olho D Agua do Piaui/PI</v>
      </c>
      <c r="D3289">
        <v>64468000</v>
      </c>
      <c r="E3289">
        <v>64469999</v>
      </c>
      <c r="F3289" t="e" vm="84">
        <v>#VALUE!</v>
      </c>
      <c r="G3289" t="e" cm="1">
        <f t="array" aca="1" ref="G3289" ca="1">_FV(Tabela2[[#This Row],[Cidade]],"Latitude")</f>
        <v>#NAME?</v>
      </c>
      <c r="H3289" t="e" cm="1">
        <f t="array" aca="1" ref="H3289" ca="1">_FV(Tabela2[[#This Row],[Cidade]],"Longitude")</f>
        <v>#NAME?</v>
      </c>
    </row>
    <row r="3290" spans="1:8" x14ac:dyDescent="0.25">
      <c r="A3290" t="s">
        <v>86</v>
      </c>
      <c r="B3290" t="s">
        <v>1763</v>
      </c>
      <c r="C3290" t="str">
        <f>Tabela2[[#This Row],[Localidade]]&amp;"/"&amp;Tabela2[[#This Row],[Estado]]</f>
        <v>Padre Marcos/PI</v>
      </c>
      <c r="D3290">
        <v>64680000</v>
      </c>
      <c r="E3290">
        <v>64682999</v>
      </c>
      <c r="F3290" t="e" vm="3075">
        <v>#VALUE!</v>
      </c>
      <c r="G3290" t="e" cm="1">
        <f t="array" aca="1" ref="G3290" ca="1">_FV(Tabela2[[#This Row],[Cidade]],"Latitude")</f>
        <v>#NAME?</v>
      </c>
      <c r="H3290" t="e" cm="1">
        <f t="array" aca="1" ref="H3290" ca="1">_FV(Tabela2[[#This Row],[Cidade]],"Longitude")</f>
        <v>#NAME?</v>
      </c>
    </row>
    <row r="3291" spans="1:8" x14ac:dyDescent="0.25">
      <c r="A3291" t="s">
        <v>86</v>
      </c>
      <c r="B3291" t="s">
        <v>1764</v>
      </c>
      <c r="C3291" t="str">
        <f>Tabela2[[#This Row],[Localidade]]&amp;"/"&amp;Tabela2[[#This Row],[Estado]]</f>
        <v>Paes Landim/PI</v>
      </c>
      <c r="D3291">
        <v>64710000</v>
      </c>
      <c r="E3291">
        <v>64719999</v>
      </c>
      <c r="F3291" t="e" vm="3076">
        <v>#VALUE!</v>
      </c>
      <c r="G3291" t="e" cm="1">
        <f t="array" aca="1" ref="G3291" ca="1">_FV(Tabela2[[#This Row],[Cidade]],"Latitude")</f>
        <v>#NAME?</v>
      </c>
      <c r="H3291" t="e" cm="1">
        <f t="array" aca="1" ref="H3291" ca="1">_FV(Tabela2[[#This Row],[Cidade]],"Longitude")</f>
        <v>#NAME?</v>
      </c>
    </row>
    <row r="3292" spans="1:8" x14ac:dyDescent="0.25">
      <c r="A3292" t="s">
        <v>86</v>
      </c>
      <c r="B3292" t="s">
        <v>4861</v>
      </c>
      <c r="C3292" t="str">
        <f>Tabela2[[#This Row],[Localidade]]&amp;"/"&amp;Tabela2[[#This Row],[Estado]]</f>
        <v>Pajeu do Piaui/PI</v>
      </c>
      <c r="D3292">
        <v>64898000</v>
      </c>
      <c r="E3292">
        <v>64899999</v>
      </c>
      <c r="F3292" t="e" vm="3077">
        <v>#VALUE!</v>
      </c>
      <c r="G3292" t="e" cm="1">
        <f t="array" aca="1" ref="G3292" ca="1">_FV(Tabela2[[#This Row],[Cidade]],"Latitude")</f>
        <v>#NAME?</v>
      </c>
      <c r="H3292" t="e" cm="1">
        <f t="array" aca="1" ref="H3292" ca="1">_FV(Tabela2[[#This Row],[Cidade]],"Longitude")</f>
        <v>#NAME?</v>
      </c>
    </row>
    <row r="3293" spans="1:8" x14ac:dyDescent="0.25">
      <c r="A3293" t="s">
        <v>86</v>
      </c>
      <c r="B3293" t="s">
        <v>4001</v>
      </c>
      <c r="C3293" t="str">
        <f>Tabela2[[#This Row],[Localidade]]&amp;"/"&amp;Tabela2[[#This Row],[Estado]]</f>
        <v>Palmeira do Piaui/PI</v>
      </c>
      <c r="D3293">
        <v>64925000</v>
      </c>
      <c r="E3293">
        <v>64929999</v>
      </c>
      <c r="F3293" t="e" vm="3078">
        <v>#VALUE!</v>
      </c>
      <c r="G3293" t="e" cm="1">
        <f t="array" aca="1" ref="G3293" ca="1">_FV(Tabela2[[#This Row],[Cidade]],"Latitude")</f>
        <v>#NAME?</v>
      </c>
      <c r="H3293" t="e" cm="1">
        <f t="array" aca="1" ref="H3293" ca="1">_FV(Tabela2[[#This Row],[Cidade]],"Longitude")</f>
        <v>#NAME?</v>
      </c>
    </row>
    <row r="3294" spans="1:8" x14ac:dyDescent="0.25">
      <c r="A3294" t="s">
        <v>86</v>
      </c>
      <c r="B3294" t="s">
        <v>1765</v>
      </c>
      <c r="C3294" t="str">
        <f>Tabela2[[#This Row],[Localidade]]&amp;"/"&amp;Tabela2[[#This Row],[Estado]]</f>
        <v>Palmeirais/PI</v>
      </c>
      <c r="D3294">
        <v>64420000</v>
      </c>
      <c r="E3294">
        <v>64429999</v>
      </c>
      <c r="F3294" t="e" vm="3079">
        <v>#VALUE!</v>
      </c>
      <c r="G3294" t="e" cm="1">
        <f t="array" aca="1" ref="G3294" ca="1">_FV(Tabela2[[#This Row],[Cidade]],"Latitude")</f>
        <v>#NAME?</v>
      </c>
      <c r="H3294" t="e" cm="1">
        <f t="array" aca="1" ref="H3294" ca="1">_FV(Tabela2[[#This Row],[Cidade]],"Longitude")</f>
        <v>#NAME?</v>
      </c>
    </row>
    <row r="3295" spans="1:8" x14ac:dyDescent="0.25">
      <c r="A3295" t="s">
        <v>86</v>
      </c>
      <c r="B3295" t="s">
        <v>3231</v>
      </c>
      <c r="C3295" t="str">
        <f>Tabela2[[#This Row],[Localidade]]&amp;"/"&amp;Tabela2[[#This Row],[Estado]]</f>
        <v>Paqueta/PI</v>
      </c>
      <c r="D3295">
        <v>64618000</v>
      </c>
      <c r="E3295">
        <v>64619999</v>
      </c>
      <c r="F3295" t="e" vm="3080">
        <v>#VALUE!</v>
      </c>
      <c r="G3295" t="e" cm="1">
        <f t="array" aca="1" ref="G3295" ca="1">_FV(Tabela2[[#This Row],[Cidade]],"Latitude")</f>
        <v>#NAME?</v>
      </c>
      <c r="H3295" t="e" cm="1">
        <f t="array" aca="1" ref="H3295" ca="1">_FV(Tabela2[[#This Row],[Cidade]],"Longitude")</f>
        <v>#NAME?</v>
      </c>
    </row>
    <row r="3296" spans="1:8" x14ac:dyDescent="0.25">
      <c r="A3296" t="s">
        <v>86</v>
      </c>
      <c r="B3296" t="s">
        <v>5352</v>
      </c>
      <c r="C3296" t="str">
        <f>Tabela2[[#This Row],[Localidade]]&amp;"/"&amp;Tabela2[[#This Row],[Estado]]</f>
        <v>ParnAgua/PI</v>
      </c>
      <c r="D3296">
        <v>64970000</v>
      </c>
      <c r="E3296">
        <v>64974999</v>
      </c>
      <c r="F3296" t="e" vm="3081">
        <v>#VALUE!</v>
      </c>
      <c r="G3296" t="e" cm="1">
        <f t="array" aca="1" ref="G3296" ca="1">_FV(Tabela2[[#This Row],[Cidade]],"Latitude")</f>
        <v>#NAME?</v>
      </c>
      <c r="H3296" t="e" cm="1">
        <f t="array" aca="1" ref="H3296" ca="1">_FV(Tabela2[[#This Row],[Cidade]],"Longitude")</f>
        <v>#NAME?</v>
      </c>
    </row>
    <row r="3297" spans="1:8" x14ac:dyDescent="0.25">
      <c r="A3297" t="s">
        <v>86</v>
      </c>
      <c r="B3297" t="s">
        <v>4002</v>
      </c>
      <c r="C3297" t="str">
        <f>Tabela2[[#This Row],[Localidade]]&amp;"/"&amp;Tabela2[[#This Row],[Estado]]</f>
        <v>Parnaiba/PI</v>
      </c>
      <c r="D3297">
        <v>64200001</v>
      </c>
      <c r="E3297">
        <v>64219999</v>
      </c>
      <c r="F3297" t="e" vm="3082">
        <v>#VALUE!</v>
      </c>
      <c r="G3297" t="e" cm="1">
        <f t="array" aca="1" ref="G3297" ca="1">_FV(Tabela2[[#This Row],[Cidade]],"Latitude")</f>
        <v>#NAME?</v>
      </c>
      <c r="H3297" t="e" cm="1">
        <f t="array" aca="1" ref="H3297" ca="1">_FV(Tabela2[[#This Row],[Cidade]],"Longitude")</f>
        <v>#NAME?</v>
      </c>
    </row>
    <row r="3298" spans="1:8" x14ac:dyDescent="0.25">
      <c r="A3298" t="s">
        <v>86</v>
      </c>
      <c r="B3298" t="s">
        <v>4002</v>
      </c>
      <c r="C3298" t="str">
        <f>Tabela2[[#This Row],[Localidade]]&amp;"/"&amp;Tabela2[[#This Row],[Estado]]</f>
        <v>Parnaiba/PI</v>
      </c>
      <c r="D3298">
        <v>64200001</v>
      </c>
      <c r="E3298">
        <v>64219999</v>
      </c>
      <c r="F3298" t="e" vm="3082">
        <v>#VALUE!</v>
      </c>
      <c r="G3298" t="e" cm="1">
        <f t="array" aca="1" ref="G3298" ca="1">_FV(Tabela2[[#This Row],[Cidade]],"Latitude")</f>
        <v>#NAME?</v>
      </c>
      <c r="H3298" t="e" cm="1">
        <f t="array" aca="1" ref="H3298" ca="1">_FV(Tabela2[[#This Row],[Cidade]],"Longitude")</f>
        <v>#NAME?</v>
      </c>
    </row>
    <row r="3299" spans="1:8" x14ac:dyDescent="0.25">
      <c r="A3299" t="s">
        <v>86</v>
      </c>
      <c r="B3299" t="s">
        <v>4003</v>
      </c>
      <c r="C3299" t="str">
        <f>Tabela2[[#This Row],[Localidade]]&amp;"/"&amp;Tabela2[[#This Row],[Estado]]</f>
        <v>Passagem Franca do Piaui/PI</v>
      </c>
      <c r="D3299">
        <v>64395000</v>
      </c>
      <c r="E3299">
        <v>64399999</v>
      </c>
      <c r="F3299" t="e" vm="3083">
        <v>#VALUE!</v>
      </c>
      <c r="G3299" t="e" cm="1">
        <f t="array" aca="1" ref="G3299" ca="1">_FV(Tabela2[[#This Row],[Cidade]],"Latitude")</f>
        <v>#NAME?</v>
      </c>
      <c r="H3299" t="e" cm="1">
        <f t="array" aca="1" ref="H3299" ca="1">_FV(Tabela2[[#This Row],[Cidade]],"Longitude")</f>
        <v>#NAME?</v>
      </c>
    </row>
    <row r="3300" spans="1:8" x14ac:dyDescent="0.25">
      <c r="A3300" t="s">
        <v>86</v>
      </c>
      <c r="B3300" t="s">
        <v>4004</v>
      </c>
      <c r="C3300" t="str">
        <f>Tabela2[[#This Row],[Localidade]]&amp;"/"&amp;Tabela2[[#This Row],[Estado]]</f>
        <v>Patos do Piaui/PI</v>
      </c>
      <c r="D3300">
        <v>64580000</v>
      </c>
      <c r="E3300">
        <v>64584999</v>
      </c>
      <c r="F3300" t="e" vm="3084">
        <v>#VALUE!</v>
      </c>
      <c r="G3300" t="e" cm="1">
        <f t="array" aca="1" ref="G3300" ca="1">_FV(Tabela2[[#This Row],[Cidade]],"Latitude")</f>
        <v>#NAME?</v>
      </c>
      <c r="H3300" t="e" cm="1">
        <f t="array" aca="1" ref="H3300" ca="1">_FV(Tabela2[[#This Row],[Cidade]],"Longitude")</f>
        <v>#NAME?</v>
      </c>
    </row>
    <row r="3301" spans="1:8" x14ac:dyDescent="0.25">
      <c r="A3301" t="s">
        <v>86</v>
      </c>
      <c r="B3301" t="s">
        <v>5236</v>
      </c>
      <c r="C3301" t="str">
        <f>Tabela2[[#This Row],[Localidade]]&amp;"/"&amp;Tabela2[[#This Row],[Estado]]</f>
        <v>Pau D Arco do Piaui/PI</v>
      </c>
      <c r="D3301">
        <v>64295000</v>
      </c>
      <c r="E3301">
        <v>64299999</v>
      </c>
      <c r="F3301" t="e" vm="3085">
        <v>#VALUE!</v>
      </c>
      <c r="G3301" t="e" cm="1">
        <f t="array" aca="1" ref="G3301" ca="1">_FV(Tabela2[[#This Row],[Cidade]],"Latitude")</f>
        <v>#NAME?</v>
      </c>
      <c r="H3301" t="e" cm="1">
        <f t="array" aca="1" ref="H3301" ca="1">_FV(Tabela2[[#This Row],[Cidade]],"Longitude")</f>
        <v>#NAME?</v>
      </c>
    </row>
    <row r="3302" spans="1:8" x14ac:dyDescent="0.25">
      <c r="A3302" t="s">
        <v>86</v>
      </c>
      <c r="B3302" t="s">
        <v>1766</v>
      </c>
      <c r="C3302" t="str">
        <f>Tabela2[[#This Row],[Localidade]]&amp;"/"&amp;Tabela2[[#This Row],[Estado]]</f>
        <v>Paulistana/PI</v>
      </c>
      <c r="D3302">
        <v>64750000</v>
      </c>
      <c r="E3302">
        <v>64752999</v>
      </c>
      <c r="F3302" t="e" vm="3086">
        <v>#VALUE!</v>
      </c>
      <c r="G3302" t="e" cm="1">
        <f t="array" aca="1" ref="G3302" ca="1">_FV(Tabela2[[#This Row],[Cidade]],"Latitude")</f>
        <v>#NAME?</v>
      </c>
      <c r="H3302" t="e" cm="1">
        <f t="array" aca="1" ref="H3302" ca="1">_FV(Tabela2[[#This Row],[Cidade]],"Longitude")</f>
        <v>#NAME?</v>
      </c>
    </row>
    <row r="3303" spans="1:8" x14ac:dyDescent="0.25">
      <c r="A3303" t="s">
        <v>86</v>
      </c>
      <c r="B3303" t="s">
        <v>1767</v>
      </c>
      <c r="C3303" t="str">
        <f>Tabela2[[#This Row],[Localidade]]&amp;"/"&amp;Tabela2[[#This Row],[Estado]]</f>
        <v>Pavussu/PI</v>
      </c>
      <c r="D3303">
        <v>64838000</v>
      </c>
      <c r="E3303">
        <v>64839999</v>
      </c>
      <c r="F3303" t="e" vm="3087">
        <v>#VALUE!</v>
      </c>
      <c r="G3303" t="e" cm="1">
        <f t="array" aca="1" ref="G3303" ca="1">_FV(Tabela2[[#This Row],[Cidade]],"Latitude")</f>
        <v>#NAME?</v>
      </c>
      <c r="H3303" t="e" cm="1">
        <f t="array" aca="1" ref="H3303" ca="1">_FV(Tabela2[[#This Row],[Cidade]],"Longitude")</f>
        <v>#NAME?</v>
      </c>
    </row>
    <row r="3304" spans="1:8" x14ac:dyDescent="0.25">
      <c r="A3304" t="s">
        <v>86</v>
      </c>
      <c r="B3304" t="s">
        <v>1768</v>
      </c>
      <c r="C3304" t="str">
        <f>Tabela2[[#This Row],[Localidade]]&amp;"/"&amp;Tabela2[[#This Row],[Estado]]</f>
        <v>Pedro II/PI</v>
      </c>
      <c r="D3304">
        <v>64255000</v>
      </c>
      <c r="E3304">
        <v>64257999</v>
      </c>
      <c r="F3304" t="e" vm="3088">
        <v>#VALUE!</v>
      </c>
      <c r="G3304" t="e" cm="1">
        <f t="array" aca="1" ref="G3304" ca="1">_FV(Tabela2[[#This Row],[Cidade]],"Latitude")</f>
        <v>#NAME?</v>
      </c>
      <c r="H3304" t="e" cm="1">
        <f t="array" aca="1" ref="H3304" ca="1">_FV(Tabela2[[#This Row],[Cidade]],"Longitude")</f>
        <v>#NAME?</v>
      </c>
    </row>
    <row r="3305" spans="1:8" x14ac:dyDescent="0.25">
      <c r="A3305" t="s">
        <v>86</v>
      </c>
      <c r="B3305" t="s">
        <v>1769</v>
      </c>
      <c r="C3305" t="str">
        <f>Tabela2[[#This Row],[Localidade]]&amp;"/"&amp;Tabela2[[#This Row],[Estado]]</f>
        <v>Pedro Laurentino/PI</v>
      </c>
      <c r="D3305">
        <v>64728000</v>
      </c>
      <c r="E3305">
        <v>64729999</v>
      </c>
      <c r="F3305" t="e" vm="3089">
        <v>#VALUE!</v>
      </c>
      <c r="G3305" t="e" cm="1">
        <f t="array" aca="1" ref="G3305" ca="1">_FV(Tabela2[[#This Row],[Cidade]],"Latitude")</f>
        <v>#NAME?</v>
      </c>
      <c r="H3305" t="e" cm="1">
        <f t="array" aca="1" ref="H3305" ca="1">_FV(Tabela2[[#This Row],[Cidade]],"Longitude")</f>
        <v>#NAME?</v>
      </c>
    </row>
    <row r="3306" spans="1:8" x14ac:dyDescent="0.25">
      <c r="A3306" t="s">
        <v>86</v>
      </c>
      <c r="B3306" t="s">
        <v>1770</v>
      </c>
      <c r="C3306" t="str">
        <f>Tabela2[[#This Row],[Localidade]]&amp;"/"&amp;Tabela2[[#This Row],[Estado]]</f>
        <v>Picos/PI</v>
      </c>
      <c r="D3306">
        <v>64600001</v>
      </c>
      <c r="E3306">
        <v>64609999</v>
      </c>
      <c r="F3306" t="e" vm="3090">
        <v>#VALUE!</v>
      </c>
      <c r="G3306" t="e" cm="1">
        <f t="array" aca="1" ref="G3306" ca="1">_FV(Tabela2[[#This Row],[Cidade]],"Latitude")</f>
        <v>#NAME?</v>
      </c>
      <c r="H3306" t="e" cm="1">
        <f t="array" aca="1" ref="H3306" ca="1">_FV(Tabela2[[#This Row],[Cidade]],"Longitude")</f>
        <v>#NAME?</v>
      </c>
    </row>
    <row r="3307" spans="1:8" x14ac:dyDescent="0.25">
      <c r="A3307" t="s">
        <v>86</v>
      </c>
      <c r="B3307" t="s">
        <v>1770</v>
      </c>
      <c r="C3307" t="str">
        <f>Tabela2[[#This Row],[Localidade]]&amp;"/"&amp;Tabela2[[#This Row],[Estado]]</f>
        <v>Picos/PI</v>
      </c>
      <c r="D3307">
        <v>64600001</v>
      </c>
      <c r="E3307">
        <v>64608999</v>
      </c>
      <c r="F3307" t="e" vm="3090">
        <v>#VALUE!</v>
      </c>
      <c r="G3307" t="e" cm="1">
        <f t="array" aca="1" ref="G3307" ca="1">_FV(Tabela2[[#This Row],[Cidade]],"Latitude")</f>
        <v>#NAME?</v>
      </c>
      <c r="H3307" t="e" cm="1">
        <f t="array" aca="1" ref="H3307" ca="1">_FV(Tabela2[[#This Row],[Cidade]],"Longitude")</f>
        <v>#NAME?</v>
      </c>
    </row>
    <row r="3308" spans="1:8" x14ac:dyDescent="0.25">
      <c r="A3308" t="s">
        <v>86</v>
      </c>
      <c r="B3308" t="s">
        <v>1771</v>
      </c>
      <c r="C3308" t="str">
        <f>Tabela2[[#This Row],[Localidade]]&amp;"/"&amp;Tabela2[[#This Row],[Estado]]</f>
        <v>Pimenteiras/PI</v>
      </c>
      <c r="D3308">
        <v>64320000</v>
      </c>
      <c r="E3308">
        <v>64324999</v>
      </c>
      <c r="F3308" t="e" vm="3091">
        <v>#VALUE!</v>
      </c>
      <c r="G3308" t="e" cm="1">
        <f t="array" aca="1" ref="G3308" ca="1">_FV(Tabela2[[#This Row],[Cidade]],"Latitude")</f>
        <v>#NAME?</v>
      </c>
      <c r="H3308" t="e" cm="1">
        <f t="array" aca="1" ref="H3308" ca="1">_FV(Tabela2[[#This Row],[Cidade]],"Longitude")</f>
        <v>#NAME?</v>
      </c>
    </row>
    <row r="3309" spans="1:8" x14ac:dyDescent="0.25">
      <c r="A3309" t="s">
        <v>86</v>
      </c>
      <c r="B3309" t="s">
        <v>1772</v>
      </c>
      <c r="C3309" t="str">
        <f>Tabela2[[#This Row],[Localidade]]&amp;"/"&amp;Tabela2[[#This Row],[Estado]]</f>
        <v>Pio IX/PI</v>
      </c>
      <c r="D3309">
        <v>64660000</v>
      </c>
      <c r="E3309">
        <v>64669999</v>
      </c>
      <c r="F3309" t="e" vm="3092">
        <v>#VALUE!</v>
      </c>
      <c r="G3309" t="e" cm="1">
        <f t="array" aca="1" ref="G3309" ca="1">_FV(Tabela2[[#This Row],[Cidade]],"Latitude")</f>
        <v>#NAME?</v>
      </c>
      <c r="H3309" t="e" cm="1">
        <f t="array" aca="1" ref="H3309" ca="1">_FV(Tabela2[[#This Row],[Cidade]],"Longitude")</f>
        <v>#NAME?</v>
      </c>
    </row>
    <row r="3310" spans="1:8" x14ac:dyDescent="0.25">
      <c r="A3310" t="s">
        <v>86</v>
      </c>
      <c r="B3310" t="s">
        <v>1773</v>
      </c>
      <c r="C3310" t="str">
        <f>Tabela2[[#This Row],[Localidade]]&amp;"/"&amp;Tabela2[[#This Row],[Estado]]</f>
        <v>Piracuruca/PI</v>
      </c>
      <c r="D3310">
        <v>64240000</v>
      </c>
      <c r="E3310">
        <v>64242999</v>
      </c>
      <c r="F3310" t="e" vm="3093">
        <v>#VALUE!</v>
      </c>
      <c r="G3310" t="e" cm="1">
        <f t="array" aca="1" ref="G3310" ca="1">_FV(Tabela2[[#This Row],[Cidade]],"Latitude")</f>
        <v>#NAME?</v>
      </c>
      <c r="H3310" t="e" cm="1">
        <f t="array" aca="1" ref="H3310" ca="1">_FV(Tabela2[[#This Row],[Cidade]],"Longitude")</f>
        <v>#NAME?</v>
      </c>
    </row>
    <row r="3311" spans="1:8" x14ac:dyDescent="0.25">
      <c r="A3311" t="s">
        <v>86</v>
      </c>
      <c r="B3311" t="s">
        <v>1774</v>
      </c>
      <c r="C3311" t="str">
        <f>Tabela2[[#This Row],[Localidade]]&amp;"/"&amp;Tabela2[[#This Row],[Estado]]</f>
        <v>Piripiri/PI</v>
      </c>
      <c r="D3311">
        <v>64260000</v>
      </c>
      <c r="E3311">
        <v>64264999</v>
      </c>
      <c r="F3311" t="e" vm="3094">
        <v>#VALUE!</v>
      </c>
      <c r="G3311" t="e" cm="1">
        <f t="array" aca="1" ref="G3311" ca="1">_FV(Tabela2[[#This Row],[Cidade]],"Latitude")</f>
        <v>#NAME?</v>
      </c>
      <c r="H3311" t="e" cm="1">
        <f t="array" aca="1" ref="H3311" ca="1">_FV(Tabela2[[#This Row],[Cidade]],"Longitude")</f>
        <v>#NAME?</v>
      </c>
    </row>
    <row r="3312" spans="1:8" x14ac:dyDescent="0.25">
      <c r="A3312" t="s">
        <v>86</v>
      </c>
      <c r="B3312" t="s">
        <v>1775</v>
      </c>
      <c r="C3312" t="str">
        <f>Tabela2[[#This Row],[Localidade]]&amp;"/"&amp;Tabela2[[#This Row],[Estado]]</f>
        <v>Porto/PI</v>
      </c>
      <c r="D3312">
        <v>64145000</v>
      </c>
      <c r="E3312">
        <v>64147999</v>
      </c>
      <c r="F3312" t="e" vm="3095">
        <v>#VALUE!</v>
      </c>
      <c r="G3312" t="e" cm="1">
        <f t="array" aca="1" ref="G3312" ca="1">_FV(Tabela2[[#This Row],[Cidade]],"Latitude")</f>
        <v>#NAME?</v>
      </c>
      <c r="H3312" t="e" cm="1">
        <f t="array" aca="1" ref="H3312" ca="1">_FV(Tabela2[[#This Row],[Cidade]],"Longitude")</f>
        <v>#NAME?</v>
      </c>
    </row>
    <row r="3313" spans="1:8" x14ac:dyDescent="0.25">
      <c r="A3313" t="s">
        <v>86</v>
      </c>
      <c r="B3313" t="s">
        <v>4005</v>
      </c>
      <c r="C3313" t="str">
        <f>Tabela2[[#This Row],[Localidade]]&amp;"/"&amp;Tabela2[[#This Row],[Estado]]</f>
        <v>Porto Alegre do Piaui/PI</v>
      </c>
      <c r="D3313">
        <v>64858000</v>
      </c>
      <c r="E3313">
        <v>64859999</v>
      </c>
      <c r="F3313" t="e" vm="3096">
        <v>#VALUE!</v>
      </c>
      <c r="G3313" t="e" cm="1">
        <f t="array" aca="1" ref="G3313" ca="1">_FV(Tabela2[[#This Row],[Cidade]],"Latitude")</f>
        <v>#NAME?</v>
      </c>
      <c r="H3313" t="e" cm="1">
        <f t="array" aca="1" ref="H3313" ca="1">_FV(Tabela2[[#This Row],[Cidade]],"Longitude")</f>
        <v>#NAME?</v>
      </c>
    </row>
    <row r="3314" spans="1:8" x14ac:dyDescent="0.25">
      <c r="A3314" t="s">
        <v>86</v>
      </c>
      <c r="B3314" t="s">
        <v>4006</v>
      </c>
      <c r="C3314" t="str">
        <f>Tabela2[[#This Row],[Localidade]]&amp;"/"&amp;Tabela2[[#This Row],[Estado]]</f>
        <v>Prata do Piaui/PI</v>
      </c>
      <c r="D3314">
        <v>64370000</v>
      </c>
      <c r="E3314">
        <v>64374999</v>
      </c>
      <c r="F3314" t="e" vm="3097">
        <v>#VALUE!</v>
      </c>
      <c r="G3314" t="e" cm="1">
        <f t="array" aca="1" ref="G3314" ca="1">_FV(Tabela2[[#This Row],[Cidade]],"Latitude")</f>
        <v>#NAME?</v>
      </c>
      <c r="H3314" t="e" cm="1">
        <f t="array" aca="1" ref="H3314" ca="1">_FV(Tabela2[[#This Row],[Cidade]],"Longitude")</f>
        <v>#NAME?</v>
      </c>
    </row>
    <row r="3315" spans="1:8" x14ac:dyDescent="0.25">
      <c r="A3315" t="s">
        <v>86</v>
      </c>
      <c r="B3315" t="s">
        <v>1776</v>
      </c>
      <c r="C3315" t="str">
        <f>Tabela2[[#This Row],[Localidade]]&amp;"/"&amp;Tabela2[[#This Row],[Estado]]</f>
        <v>Queimada Nova/PI</v>
      </c>
      <c r="D3315">
        <v>64758000</v>
      </c>
      <c r="E3315">
        <v>64759999</v>
      </c>
      <c r="F3315" t="e" vm="3098">
        <v>#VALUE!</v>
      </c>
      <c r="G3315" t="e" cm="1">
        <f t="array" aca="1" ref="G3315" ca="1">_FV(Tabela2[[#This Row],[Cidade]],"Latitude")</f>
        <v>#NAME?</v>
      </c>
      <c r="H3315" t="e" cm="1">
        <f t="array" aca="1" ref="H3315" ca="1">_FV(Tabela2[[#This Row],[Cidade]],"Longitude")</f>
        <v>#NAME?</v>
      </c>
    </row>
    <row r="3316" spans="1:8" x14ac:dyDescent="0.25">
      <c r="A3316" t="s">
        <v>86</v>
      </c>
      <c r="B3316" t="s">
        <v>4471</v>
      </c>
      <c r="C3316" t="str">
        <f>Tabela2[[#This Row],[Localidade]]&amp;"/"&amp;Tabela2[[#This Row],[Estado]]</f>
        <v>Redencao do Gurgueia/PI</v>
      </c>
      <c r="D3316">
        <v>64915000</v>
      </c>
      <c r="E3316">
        <v>64919999</v>
      </c>
      <c r="F3316" t="e" vm="3099">
        <v>#VALUE!</v>
      </c>
      <c r="G3316" t="e" cm="1">
        <f t="array" aca="1" ref="G3316" ca="1">_FV(Tabela2[[#This Row],[Cidade]],"Latitude")</f>
        <v>#NAME?</v>
      </c>
      <c r="H3316" t="e" cm="1">
        <f t="array" aca="1" ref="H3316" ca="1">_FV(Tabela2[[#This Row],[Cidade]],"Longitude")</f>
        <v>#NAME?</v>
      </c>
    </row>
    <row r="3317" spans="1:8" x14ac:dyDescent="0.25">
      <c r="A3317" t="s">
        <v>86</v>
      </c>
      <c r="B3317" t="s">
        <v>4472</v>
      </c>
      <c r="C3317" t="str">
        <f>Tabela2[[#This Row],[Localidade]]&amp;"/"&amp;Tabela2[[#This Row],[Estado]]</f>
        <v>Regeneracao/PI</v>
      </c>
      <c r="D3317">
        <v>64490000</v>
      </c>
      <c r="E3317">
        <v>64494999</v>
      </c>
      <c r="F3317" t="e" vm="3100">
        <v>#VALUE!</v>
      </c>
      <c r="G3317" t="e" cm="1">
        <f t="array" aca="1" ref="G3317" ca="1">_FV(Tabela2[[#This Row],[Cidade]],"Latitude")</f>
        <v>#NAME?</v>
      </c>
      <c r="H3317" t="e" cm="1">
        <f t="array" aca="1" ref="H3317" ca="1">_FV(Tabela2[[#This Row],[Cidade]],"Longitude")</f>
        <v>#NAME?</v>
      </c>
    </row>
    <row r="3318" spans="1:8" x14ac:dyDescent="0.25">
      <c r="A3318" t="s">
        <v>86</v>
      </c>
      <c r="B3318" t="s">
        <v>1777</v>
      </c>
      <c r="C3318" t="str">
        <f>Tabela2[[#This Row],[Localidade]]&amp;"/"&amp;Tabela2[[#This Row],[Estado]]</f>
        <v>Riacho Frio/PI</v>
      </c>
      <c r="D3318">
        <v>64975000</v>
      </c>
      <c r="E3318">
        <v>64979999</v>
      </c>
      <c r="F3318" t="e" vm="3101">
        <v>#VALUE!</v>
      </c>
      <c r="G3318" t="e" cm="1">
        <f t="array" aca="1" ref="G3318" ca="1">_FV(Tabela2[[#This Row],[Cidade]],"Latitude")</f>
        <v>#NAME?</v>
      </c>
      <c r="H3318" t="e" cm="1">
        <f t="array" aca="1" ref="H3318" ca="1">_FV(Tabela2[[#This Row],[Cidade]],"Longitude")</f>
        <v>#NAME?</v>
      </c>
    </row>
    <row r="3319" spans="1:8" x14ac:dyDescent="0.25">
      <c r="A3319" t="s">
        <v>86</v>
      </c>
      <c r="B3319" t="s">
        <v>4007</v>
      </c>
      <c r="C3319" t="str">
        <f>Tabela2[[#This Row],[Localidade]]&amp;"/"&amp;Tabela2[[#This Row],[Estado]]</f>
        <v>Ribeira do Piaui/PI</v>
      </c>
      <c r="D3319">
        <v>64725000</v>
      </c>
      <c r="E3319">
        <v>64727999</v>
      </c>
      <c r="F3319" t="e" vm="3102">
        <v>#VALUE!</v>
      </c>
      <c r="G3319" t="e" cm="1">
        <f t="array" aca="1" ref="G3319" ca="1">_FV(Tabela2[[#This Row],[Cidade]],"Latitude")</f>
        <v>#NAME?</v>
      </c>
      <c r="H3319" t="e" cm="1">
        <f t="array" aca="1" ref="H3319" ca="1">_FV(Tabela2[[#This Row],[Cidade]],"Longitude")</f>
        <v>#NAME?</v>
      </c>
    </row>
    <row r="3320" spans="1:8" x14ac:dyDescent="0.25">
      <c r="A3320" t="s">
        <v>86</v>
      </c>
      <c r="B3320" t="s">
        <v>3576</v>
      </c>
      <c r="C3320" t="str">
        <f>Tabela2[[#This Row],[Localidade]]&amp;"/"&amp;Tabela2[[#This Row],[Estado]]</f>
        <v>Ribeiro Goncalves/PI</v>
      </c>
      <c r="D3320">
        <v>64865000</v>
      </c>
      <c r="E3320">
        <v>64867999</v>
      </c>
      <c r="F3320" t="e" vm="3103">
        <v>#VALUE!</v>
      </c>
      <c r="G3320" t="e" cm="1">
        <f t="array" aca="1" ref="G3320" ca="1">_FV(Tabela2[[#This Row],[Cidade]],"Latitude")</f>
        <v>#NAME?</v>
      </c>
      <c r="H3320" t="e" cm="1">
        <f t="array" aca="1" ref="H3320" ca="1">_FV(Tabela2[[#This Row],[Cidade]],"Longitude")</f>
        <v>#NAME?</v>
      </c>
    </row>
    <row r="3321" spans="1:8" x14ac:dyDescent="0.25">
      <c r="A3321" t="s">
        <v>86</v>
      </c>
      <c r="B3321" t="s">
        <v>4008</v>
      </c>
      <c r="C3321" t="str">
        <f>Tabela2[[#This Row],[Localidade]]&amp;"/"&amp;Tabela2[[#This Row],[Estado]]</f>
        <v>Rio Grande do Piaui/PI</v>
      </c>
      <c r="D3321">
        <v>64835000</v>
      </c>
      <c r="E3321">
        <v>64837999</v>
      </c>
      <c r="F3321" t="e" vm="3104">
        <v>#VALUE!</v>
      </c>
      <c r="G3321" t="e" cm="1">
        <f t="array" aca="1" ref="G3321" ca="1">_FV(Tabela2[[#This Row],[Cidade]],"Latitude")</f>
        <v>#NAME?</v>
      </c>
      <c r="H3321" t="e" cm="1">
        <f t="array" aca="1" ref="H3321" ca="1">_FV(Tabela2[[#This Row],[Cidade]],"Longitude")</f>
        <v>#NAME?</v>
      </c>
    </row>
    <row r="3322" spans="1:8" x14ac:dyDescent="0.25">
      <c r="A3322" t="s">
        <v>86</v>
      </c>
      <c r="B3322" t="s">
        <v>4009</v>
      </c>
      <c r="C3322" t="str">
        <f>Tabela2[[#This Row],[Localidade]]&amp;"/"&amp;Tabela2[[#This Row],[Estado]]</f>
        <v>Santa Cruz do Piaui/PI</v>
      </c>
      <c r="D3322">
        <v>64545000</v>
      </c>
      <c r="E3322">
        <v>64547999</v>
      </c>
      <c r="F3322" t="e" vm="3105">
        <v>#VALUE!</v>
      </c>
      <c r="G3322" t="e" cm="1">
        <f t="array" aca="1" ref="G3322" ca="1">_FV(Tabela2[[#This Row],[Cidade]],"Latitude")</f>
        <v>#NAME?</v>
      </c>
      <c r="H3322" t="e" cm="1">
        <f t="array" aca="1" ref="H3322" ca="1">_FV(Tabela2[[#This Row],[Cidade]],"Longitude")</f>
        <v>#NAME?</v>
      </c>
    </row>
    <row r="3323" spans="1:8" x14ac:dyDescent="0.25">
      <c r="A3323" t="s">
        <v>86</v>
      </c>
      <c r="B3323" t="s">
        <v>1778</v>
      </c>
      <c r="C3323" t="str">
        <f>Tabela2[[#This Row],[Localidade]]&amp;"/"&amp;Tabela2[[#This Row],[Estado]]</f>
        <v>Santa Cruz dos Milagres/PI</v>
      </c>
      <c r="D3323">
        <v>64315000</v>
      </c>
      <c r="E3323">
        <v>64319999</v>
      </c>
      <c r="F3323" t="e" vm="3106">
        <v>#VALUE!</v>
      </c>
      <c r="G3323" t="e" cm="1">
        <f t="array" aca="1" ref="G3323" ca="1">_FV(Tabela2[[#This Row],[Cidade]],"Latitude")</f>
        <v>#NAME?</v>
      </c>
      <c r="H3323" t="e" cm="1">
        <f t="array" aca="1" ref="H3323" ca="1">_FV(Tabela2[[#This Row],[Cidade]],"Longitude")</f>
        <v>#NAME?</v>
      </c>
    </row>
    <row r="3324" spans="1:8" x14ac:dyDescent="0.25">
      <c r="A3324" t="s">
        <v>86</v>
      </c>
      <c r="B3324" t="s">
        <v>1692</v>
      </c>
      <c r="C3324" t="str">
        <f>Tabela2[[#This Row],[Localidade]]&amp;"/"&amp;Tabela2[[#This Row],[Estado]]</f>
        <v>Santa Filomena/PI</v>
      </c>
      <c r="D3324">
        <v>64945000</v>
      </c>
      <c r="E3324">
        <v>64959999</v>
      </c>
      <c r="F3324" t="e" vm="2895">
        <v>#VALUE!</v>
      </c>
      <c r="G3324" t="e" cm="1">
        <f t="array" aca="1" ref="G3324" ca="1">_FV(Tabela2[[#This Row],[Cidade]],"Latitude")</f>
        <v>#NAME?</v>
      </c>
      <c r="H3324" t="e" cm="1">
        <f t="array" aca="1" ref="H3324" ca="1">_FV(Tabela2[[#This Row],[Cidade]],"Longitude")</f>
        <v>#NAME?</v>
      </c>
    </row>
    <row r="3325" spans="1:8" x14ac:dyDescent="0.25">
      <c r="A3325" t="s">
        <v>86</v>
      </c>
      <c r="B3325" t="s">
        <v>1779</v>
      </c>
      <c r="C3325" t="str">
        <f>Tabela2[[#This Row],[Localidade]]&amp;"/"&amp;Tabela2[[#This Row],[Estado]]</f>
        <v>Santa Luz/PI</v>
      </c>
      <c r="D3325">
        <v>64910000</v>
      </c>
      <c r="E3325">
        <v>64914999</v>
      </c>
      <c r="F3325" t="e" vm="3107">
        <v>#VALUE!</v>
      </c>
      <c r="G3325" t="e" cm="1">
        <f t="array" aca="1" ref="G3325" ca="1">_FV(Tabela2[[#This Row],[Cidade]],"Latitude")</f>
        <v>#NAME?</v>
      </c>
      <c r="H3325" t="e" cm="1">
        <f t="array" aca="1" ref="H3325" ca="1">_FV(Tabela2[[#This Row],[Cidade]],"Longitude")</f>
        <v>#NAME?</v>
      </c>
    </row>
    <row r="3326" spans="1:8" x14ac:dyDescent="0.25">
      <c r="A3326" t="s">
        <v>86</v>
      </c>
      <c r="B3326" t="s">
        <v>4010</v>
      </c>
      <c r="C3326" t="str">
        <f>Tabela2[[#This Row],[Localidade]]&amp;"/"&amp;Tabela2[[#This Row],[Estado]]</f>
        <v>Santa Rosa do Piaui/PI</v>
      </c>
      <c r="D3326">
        <v>64518000</v>
      </c>
      <c r="E3326">
        <v>64519999</v>
      </c>
      <c r="F3326" t="e" vm="3108">
        <v>#VALUE!</v>
      </c>
      <c r="G3326" t="e" cm="1">
        <f t="array" aca="1" ref="G3326" ca="1">_FV(Tabela2[[#This Row],[Cidade]],"Latitude")</f>
        <v>#NAME?</v>
      </c>
      <c r="H3326" t="e" cm="1">
        <f t="array" aca="1" ref="H3326" ca="1">_FV(Tabela2[[#This Row],[Cidade]],"Longitude")</f>
        <v>#NAME?</v>
      </c>
    </row>
    <row r="3327" spans="1:8" x14ac:dyDescent="0.25">
      <c r="A3327" t="s">
        <v>86</v>
      </c>
      <c r="B3327" t="s">
        <v>4011</v>
      </c>
      <c r="C3327" t="str">
        <f>Tabela2[[#This Row],[Localidade]]&amp;"/"&amp;Tabela2[[#This Row],[Estado]]</f>
        <v>Santana do Piaui/PI</v>
      </c>
      <c r="D3327">
        <v>64615000</v>
      </c>
      <c r="E3327">
        <v>64617999</v>
      </c>
      <c r="F3327" t="e" vm="3109">
        <v>#VALUE!</v>
      </c>
      <c r="G3327" t="e" cm="1">
        <f t="array" aca="1" ref="G3327" ca="1">_FV(Tabela2[[#This Row],[Cidade]],"Latitude")</f>
        <v>#NAME?</v>
      </c>
      <c r="H3327" t="e" cm="1">
        <f t="array" aca="1" ref="H3327" ca="1">_FV(Tabela2[[#This Row],[Cidade]],"Longitude")</f>
        <v>#NAME?</v>
      </c>
    </row>
    <row r="3328" spans="1:8" x14ac:dyDescent="0.25">
      <c r="A3328" t="s">
        <v>86</v>
      </c>
      <c r="B3328" t="s">
        <v>4772</v>
      </c>
      <c r="C3328" t="str">
        <f>Tabela2[[#This Row],[Localidade]]&amp;"/"&amp;Tabela2[[#This Row],[Estado]]</f>
        <v>Santo Antonio de Lisboa/PI</v>
      </c>
      <c r="D3328">
        <v>64640000</v>
      </c>
      <c r="E3328">
        <v>64644999</v>
      </c>
      <c r="F3328" t="e" vm="3110">
        <v>#VALUE!</v>
      </c>
      <c r="G3328" t="e" cm="1">
        <f t="array" aca="1" ref="G3328" ca="1">_FV(Tabela2[[#This Row],[Cidade]],"Latitude")</f>
        <v>#NAME?</v>
      </c>
      <c r="H3328" t="e" cm="1">
        <f t="array" aca="1" ref="H3328" ca="1">_FV(Tabela2[[#This Row],[Cidade]],"Longitude")</f>
        <v>#NAME?</v>
      </c>
    </row>
    <row r="3329" spans="1:8" x14ac:dyDescent="0.25">
      <c r="A3329" t="s">
        <v>86</v>
      </c>
      <c r="B3329" t="s">
        <v>4773</v>
      </c>
      <c r="C3329" t="str">
        <f>Tabela2[[#This Row],[Localidade]]&amp;"/"&amp;Tabela2[[#This Row],[Estado]]</f>
        <v>Santo Antonio dos Milagres/PI</v>
      </c>
      <c r="D3329">
        <v>64438000</v>
      </c>
      <c r="E3329">
        <v>64439999</v>
      </c>
      <c r="F3329" t="e" vm="3111">
        <v>#VALUE!</v>
      </c>
      <c r="G3329" t="e" cm="1">
        <f t="array" aca="1" ref="G3329" ca="1">_FV(Tabela2[[#This Row],[Cidade]],"Latitude")</f>
        <v>#NAME?</v>
      </c>
      <c r="H3329" t="e" cm="1">
        <f t="array" aca="1" ref="H3329" ca="1">_FV(Tabela2[[#This Row],[Cidade]],"Longitude")</f>
        <v>#NAME?</v>
      </c>
    </row>
    <row r="3330" spans="1:8" x14ac:dyDescent="0.25">
      <c r="A3330" t="s">
        <v>86</v>
      </c>
      <c r="B3330" t="s">
        <v>4012</v>
      </c>
      <c r="C3330" t="str">
        <f>Tabela2[[#This Row],[Localidade]]&amp;"/"&amp;Tabela2[[#This Row],[Estado]]</f>
        <v>Santo Inacio do Piaui/PI</v>
      </c>
      <c r="D3330">
        <v>64560000</v>
      </c>
      <c r="E3330">
        <v>64562999</v>
      </c>
      <c r="F3330" t="e" vm="3112">
        <v>#VALUE!</v>
      </c>
      <c r="G3330" t="e" cm="1">
        <f t="array" aca="1" ref="G3330" ca="1">_FV(Tabela2[[#This Row],[Cidade]],"Latitude")</f>
        <v>#NAME?</v>
      </c>
      <c r="H3330" t="e" cm="1">
        <f t="array" aca="1" ref="H3330" ca="1">_FV(Tabela2[[#This Row],[Cidade]],"Longitude")</f>
        <v>#NAME?</v>
      </c>
    </row>
    <row r="3331" spans="1:8" x14ac:dyDescent="0.25">
      <c r="A3331" t="s">
        <v>86</v>
      </c>
      <c r="B3331" t="s">
        <v>4473</v>
      </c>
      <c r="C3331" t="str">
        <f>Tabela2[[#This Row],[Localidade]]&amp;"/"&amp;Tabela2[[#This Row],[Estado]]</f>
        <v>Sao Braz do Piaui/PI</v>
      </c>
      <c r="D3331">
        <v>64783000</v>
      </c>
      <c r="E3331">
        <v>64784999</v>
      </c>
      <c r="F3331" t="e" vm="3113">
        <v>#VALUE!</v>
      </c>
      <c r="G3331" t="e" cm="1">
        <f t="array" aca="1" ref="G3331" ca="1">_FV(Tabela2[[#This Row],[Cidade]],"Latitude")</f>
        <v>#NAME?</v>
      </c>
      <c r="H3331" t="e" cm="1">
        <f t="array" aca="1" ref="H3331" ca="1">_FV(Tabela2[[#This Row],[Cidade]],"Longitude")</f>
        <v>#NAME?</v>
      </c>
    </row>
    <row r="3332" spans="1:8" x14ac:dyDescent="0.25">
      <c r="A3332" t="s">
        <v>86</v>
      </c>
      <c r="B3332" t="s">
        <v>4474</v>
      </c>
      <c r="C3332" t="str">
        <f>Tabela2[[#This Row],[Localidade]]&amp;"/"&amp;Tabela2[[#This Row],[Estado]]</f>
        <v>Sao Felix do Piaui/PI</v>
      </c>
      <c r="D3332">
        <v>64375000</v>
      </c>
      <c r="E3332">
        <v>64377999</v>
      </c>
      <c r="F3332" t="e" vm="3114">
        <v>#VALUE!</v>
      </c>
      <c r="G3332" t="e" cm="1">
        <f t="array" aca="1" ref="G3332" ca="1">_FV(Tabela2[[#This Row],[Cidade]],"Latitude")</f>
        <v>#NAME?</v>
      </c>
      <c r="H3332" t="e" cm="1">
        <f t="array" aca="1" ref="H3332" ca="1">_FV(Tabela2[[#This Row],[Cidade]],"Longitude")</f>
        <v>#NAME?</v>
      </c>
    </row>
    <row r="3333" spans="1:8" x14ac:dyDescent="0.25">
      <c r="A3333" t="s">
        <v>86</v>
      </c>
      <c r="B3333" t="s">
        <v>4475</v>
      </c>
      <c r="C3333" t="str">
        <f>Tabela2[[#This Row],[Localidade]]&amp;"/"&amp;Tabela2[[#This Row],[Estado]]</f>
        <v>Sao Francisco de Assis do Piaui/PI</v>
      </c>
      <c r="D3333">
        <v>64745000</v>
      </c>
      <c r="E3333">
        <v>64747999</v>
      </c>
      <c r="F3333" t="e" vm="3115">
        <v>#VALUE!</v>
      </c>
      <c r="G3333" t="e" cm="1">
        <f t="array" aca="1" ref="G3333" ca="1">_FV(Tabela2[[#This Row],[Cidade]],"Latitude")</f>
        <v>#NAME?</v>
      </c>
      <c r="H3333" t="e" cm="1">
        <f t="array" aca="1" ref="H3333" ca="1">_FV(Tabela2[[#This Row],[Cidade]],"Longitude")</f>
        <v>#NAME?</v>
      </c>
    </row>
    <row r="3334" spans="1:8" x14ac:dyDescent="0.25">
      <c r="A3334" t="s">
        <v>86</v>
      </c>
      <c r="B3334" t="s">
        <v>4476</v>
      </c>
      <c r="C3334" t="str">
        <f>Tabela2[[#This Row],[Localidade]]&amp;"/"&amp;Tabela2[[#This Row],[Estado]]</f>
        <v>Sao Francisco do Piaui/PI</v>
      </c>
      <c r="D3334">
        <v>64550000</v>
      </c>
      <c r="E3334">
        <v>64554999</v>
      </c>
      <c r="F3334" t="e" vm="3116">
        <v>#VALUE!</v>
      </c>
      <c r="G3334" t="e" cm="1">
        <f t="array" aca="1" ref="G3334" ca="1">_FV(Tabela2[[#This Row],[Cidade]],"Latitude")</f>
        <v>#NAME?</v>
      </c>
      <c r="H3334" t="e" cm="1">
        <f t="array" aca="1" ref="H3334" ca="1">_FV(Tabela2[[#This Row],[Cidade]],"Longitude")</f>
        <v>#NAME?</v>
      </c>
    </row>
    <row r="3335" spans="1:8" x14ac:dyDescent="0.25">
      <c r="A3335" t="s">
        <v>86</v>
      </c>
      <c r="B3335" t="s">
        <v>4477</v>
      </c>
      <c r="C3335" t="str">
        <f>Tabela2[[#This Row],[Localidade]]&amp;"/"&amp;Tabela2[[#This Row],[Estado]]</f>
        <v>Sao Goncalo do Gurgueia/PI</v>
      </c>
      <c r="D3335">
        <v>64993000</v>
      </c>
      <c r="E3335">
        <v>64994999</v>
      </c>
      <c r="F3335" t="e" vm="3117">
        <v>#VALUE!</v>
      </c>
      <c r="G3335" t="e" cm="1">
        <f t="array" aca="1" ref="G3335" ca="1">_FV(Tabela2[[#This Row],[Cidade]],"Latitude")</f>
        <v>#NAME?</v>
      </c>
      <c r="H3335" t="e" cm="1">
        <f t="array" aca="1" ref="H3335" ca="1">_FV(Tabela2[[#This Row],[Cidade]],"Longitude")</f>
        <v>#NAME?</v>
      </c>
    </row>
    <row r="3336" spans="1:8" x14ac:dyDescent="0.25">
      <c r="A3336" t="s">
        <v>86</v>
      </c>
      <c r="B3336" t="s">
        <v>4478</v>
      </c>
      <c r="C3336" t="str">
        <f>Tabela2[[#This Row],[Localidade]]&amp;"/"&amp;Tabela2[[#This Row],[Estado]]</f>
        <v>Sao Goncalo do Piaui/PI</v>
      </c>
      <c r="D3336">
        <v>64435000</v>
      </c>
      <c r="E3336">
        <v>64437999</v>
      </c>
      <c r="F3336" t="e" vm="3118">
        <v>#VALUE!</v>
      </c>
      <c r="G3336" t="e" cm="1">
        <f t="array" aca="1" ref="G3336" ca="1">_FV(Tabela2[[#This Row],[Cidade]],"Latitude")</f>
        <v>#NAME?</v>
      </c>
      <c r="H3336" t="e" cm="1">
        <f t="array" aca="1" ref="H3336" ca="1">_FV(Tabela2[[#This Row],[Cidade]],"Longitude")</f>
        <v>#NAME?</v>
      </c>
    </row>
    <row r="3337" spans="1:8" x14ac:dyDescent="0.25">
      <c r="A3337" t="s">
        <v>86</v>
      </c>
      <c r="B3337" t="s">
        <v>4479</v>
      </c>
      <c r="C3337" t="str">
        <f>Tabela2[[#This Row],[Localidade]]&amp;"/"&amp;Tabela2[[#This Row],[Estado]]</f>
        <v>Sao Joao da Canabrava/PI</v>
      </c>
      <c r="D3337">
        <v>64635000</v>
      </c>
      <c r="E3337">
        <v>64637999</v>
      </c>
      <c r="F3337" t="e" vm="3119">
        <v>#VALUE!</v>
      </c>
      <c r="G3337" t="e" cm="1">
        <f t="array" aca="1" ref="G3337" ca="1">_FV(Tabela2[[#This Row],[Cidade]],"Latitude")</f>
        <v>#NAME?</v>
      </c>
      <c r="H3337" t="e" cm="1">
        <f t="array" aca="1" ref="H3337" ca="1">_FV(Tabela2[[#This Row],[Cidade]],"Longitude")</f>
        <v>#NAME?</v>
      </c>
    </row>
    <row r="3338" spans="1:8" x14ac:dyDescent="0.25">
      <c r="A3338" t="s">
        <v>86</v>
      </c>
      <c r="B3338" t="s">
        <v>4480</v>
      </c>
      <c r="C3338" t="str">
        <f>Tabela2[[#This Row],[Localidade]]&amp;"/"&amp;Tabela2[[#This Row],[Estado]]</f>
        <v>Sao Joao da Fronteira/PI</v>
      </c>
      <c r="D3338">
        <v>64243000</v>
      </c>
      <c r="E3338">
        <v>64244999</v>
      </c>
      <c r="F3338" t="e" vm="3120">
        <v>#VALUE!</v>
      </c>
      <c r="G3338" t="e" cm="1">
        <f t="array" aca="1" ref="G3338" ca="1">_FV(Tabela2[[#This Row],[Cidade]],"Latitude")</f>
        <v>#NAME?</v>
      </c>
      <c r="H3338" t="e" cm="1">
        <f t="array" aca="1" ref="H3338" ca="1">_FV(Tabela2[[#This Row],[Cidade]],"Longitude")</f>
        <v>#NAME?</v>
      </c>
    </row>
    <row r="3339" spans="1:8" x14ac:dyDescent="0.25">
      <c r="A3339" t="s">
        <v>86</v>
      </c>
      <c r="B3339" t="s">
        <v>4481</v>
      </c>
      <c r="C3339" t="str">
        <f>Tabela2[[#This Row],[Localidade]]&amp;"/"&amp;Tabela2[[#This Row],[Estado]]</f>
        <v>Sao Joao da Serra/PI</v>
      </c>
      <c r="D3339">
        <v>64350000</v>
      </c>
      <c r="E3339">
        <v>64359999</v>
      </c>
      <c r="F3339" t="e" vm="3121">
        <v>#VALUE!</v>
      </c>
      <c r="G3339" t="e" cm="1">
        <f t="array" aca="1" ref="G3339" ca="1">_FV(Tabela2[[#This Row],[Cidade]],"Latitude")</f>
        <v>#NAME?</v>
      </c>
      <c r="H3339" t="e" cm="1">
        <f t="array" aca="1" ref="H3339" ca="1">_FV(Tabela2[[#This Row],[Cidade]],"Longitude")</f>
        <v>#NAME?</v>
      </c>
    </row>
    <row r="3340" spans="1:8" x14ac:dyDescent="0.25">
      <c r="A3340" t="s">
        <v>86</v>
      </c>
      <c r="B3340" t="s">
        <v>4482</v>
      </c>
      <c r="C3340" t="str">
        <f>Tabela2[[#This Row],[Localidade]]&amp;"/"&amp;Tabela2[[#This Row],[Estado]]</f>
        <v>Sao Joao da Varjota/PI</v>
      </c>
      <c r="D3340">
        <v>64510000</v>
      </c>
      <c r="E3340">
        <v>64511999</v>
      </c>
      <c r="F3340" t="e" vm="3122">
        <v>#VALUE!</v>
      </c>
      <c r="G3340" t="e" cm="1">
        <f t="array" aca="1" ref="G3340" ca="1">_FV(Tabela2[[#This Row],[Cidade]],"Latitude")</f>
        <v>#NAME?</v>
      </c>
      <c r="H3340" t="e" cm="1">
        <f t="array" aca="1" ref="H3340" ca="1">_FV(Tabela2[[#This Row],[Cidade]],"Longitude")</f>
        <v>#NAME?</v>
      </c>
    </row>
    <row r="3341" spans="1:8" x14ac:dyDescent="0.25">
      <c r="A3341" t="s">
        <v>86</v>
      </c>
      <c r="B3341" t="s">
        <v>4483</v>
      </c>
      <c r="C3341" t="str">
        <f>Tabela2[[#This Row],[Localidade]]&amp;"/"&amp;Tabela2[[#This Row],[Estado]]</f>
        <v>Sao Joao do Arraial/PI</v>
      </c>
      <c r="D3341">
        <v>64155000</v>
      </c>
      <c r="E3341">
        <v>64159999</v>
      </c>
      <c r="F3341" t="e" vm="3123">
        <v>#VALUE!</v>
      </c>
      <c r="G3341" t="e" cm="1">
        <f t="array" aca="1" ref="G3341" ca="1">_FV(Tabela2[[#This Row],[Cidade]],"Latitude")</f>
        <v>#NAME?</v>
      </c>
      <c r="H3341" t="e" cm="1">
        <f t="array" aca="1" ref="H3341" ca="1">_FV(Tabela2[[#This Row],[Cidade]],"Longitude")</f>
        <v>#NAME?</v>
      </c>
    </row>
    <row r="3342" spans="1:8" x14ac:dyDescent="0.25">
      <c r="A3342" t="s">
        <v>86</v>
      </c>
      <c r="B3342" t="s">
        <v>4484</v>
      </c>
      <c r="C3342" t="str">
        <f>Tabela2[[#This Row],[Localidade]]&amp;"/"&amp;Tabela2[[#This Row],[Estado]]</f>
        <v>Sao Joao do Piaui/PI</v>
      </c>
      <c r="D3342">
        <v>64760000</v>
      </c>
      <c r="E3342">
        <v>64762999</v>
      </c>
      <c r="F3342" t="e" vm="3124">
        <v>#VALUE!</v>
      </c>
      <c r="G3342" t="e" cm="1">
        <f t="array" aca="1" ref="G3342" ca="1">_FV(Tabela2[[#This Row],[Cidade]],"Latitude")</f>
        <v>#NAME?</v>
      </c>
      <c r="H3342" t="e" cm="1">
        <f t="array" aca="1" ref="H3342" ca="1">_FV(Tabela2[[#This Row],[Cidade]],"Longitude")</f>
        <v>#NAME?</v>
      </c>
    </row>
    <row r="3343" spans="1:8" x14ac:dyDescent="0.25">
      <c r="A3343" t="s">
        <v>86</v>
      </c>
      <c r="B3343" t="s">
        <v>4331</v>
      </c>
      <c r="C3343" t="str">
        <f>Tabela2[[#This Row],[Localidade]]&amp;"/"&amp;Tabela2[[#This Row],[Estado]]</f>
        <v>Sao Jose do Divino/PI</v>
      </c>
      <c r="D3343">
        <v>64245000</v>
      </c>
      <c r="E3343">
        <v>64249999</v>
      </c>
      <c r="F3343" t="e" vm="3125">
        <v>#VALUE!</v>
      </c>
      <c r="G3343" t="e" cm="1">
        <f t="array" aca="1" ref="G3343" ca="1">_FV(Tabela2[[#This Row],[Cidade]],"Latitude")</f>
        <v>#NAME?</v>
      </c>
      <c r="H3343" t="e" cm="1">
        <f t="array" aca="1" ref="H3343" ca="1">_FV(Tabela2[[#This Row],[Cidade]],"Longitude")</f>
        <v>#NAME?</v>
      </c>
    </row>
    <row r="3344" spans="1:8" x14ac:dyDescent="0.25">
      <c r="A3344" t="s">
        <v>86</v>
      </c>
      <c r="B3344" t="s">
        <v>4485</v>
      </c>
      <c r="C3344" t="str">
        <f>Tabela2[[#This Row],[Localidade]]&amp;"/"&amp;Tabela2[[#This Row],[Estado]]</f>
        <v>Sao Jose do Peixe/PI</v>
      </c>
      <c r="D3344">
        <v>64555000</v>
      </c>
      <c r="E3344">
        <v>64557999</v>
      </c>
      <c r="F3344" t="e" vm="3126">
        <v>#VALUE!</v>
      </c>
      <c r="G3344" t="e" cm="1">
        <f t="array" aca="1" ref="G3344" ca="1">_FV(Tabela2[[#This Row],[Cidade]],"Latitude")</f>
        <v>#NAME?</v>
      </c>
      <c r="H3344" t="e" cm="1">
        <f t="array" aca="1" ref="H3344" ca="1">_FV(Tabela2[[#This Row],[Cidade]],"Longitude")</f>
        <v>#NAME?</v>
      </c>
    </row>
    <row r="3345" spans="1:8" x14ac:dyDescent="0.25">
      <c r="A3345" t="s">
        <v>86</v>
      </c>
      <c r="B3345" t="s">
        <v>4486</v>
      </c>
      <c r="C3345" t="str">
        <f>Tabela2[[#This Row],[Localidade]]&amp;"/"&amp;Tabela2[[#This Row],[Estado]]</f>
        <v>Sao Jose do Piaui/PI</v>
      </c>
      <c r="D3345">
        <v>64625000</v>
      </c>
      <c r="E3345">
        <v>64629999</v>
      </c>
      <c r="F3345" t="e" vm="3127">
        <v>#VALUE!</v>
      </c>
      <c r="G3345" t="e" cm="1">
        <f t="array" aca="1" ref="G3345" ca="1">_FV(Tabela2[[#This Row],[Cidade]],"Latitude")</f>
        <v>#NAME?</v>
      </c>
      <c r="H3345" t="e" cm="1">
        <f t="array" aca="1" ref="H3345" ca="1">_FV(Tabela2[[#This Row],[Cidade]],"Longitude")</f>
        <v>#NAME?</v>
      </c>
    </row>
    <row r="3346" spans="1:8" x14ac:dyDescent="0.25">
      <c r="A3346" t="s">
        <v>86</v>
      </c>
      <c r="B3346" t="s">
        <v>4487</v>
      </c>
      <c r="C3346" t="str">
        <f>Tabela2[[#This Row],[Localidade]]&amp;"/"&amp;Tabela2[[#This Row],[Estado]]</f>
        <v>Sao Juliao/PI</v>
      </c>
      <c r="D3346">
        <v>64670000</v>
      </c>
      <c r="E3346">
        <v>64674999</v>
      </c>
      <c r="F3346" t="e" vm="3128">
        <v>#VALUE!</v>
      </c>
      <c r="G3346" t="e" cm="1">
        <f t="array" aca="1" ref="G3346" ca="1">_FV(Tabela2[[#This Row],[Cidade]],"Latitude")</f>
        <v>#NAME?</v>
      </c>
      <c r="H3346" t="e" cm="1">
        <f t="array" aca="1" ref="H3346" ca="1">_FV(Tabela2[[#This Row],[Cidade]],"Longitude")</f>
        <v>#NAME?</v>
      </c>
    </row>
    <row r="3347" spans="1:8" x14ac:dyDescent="0.25">
      <c r="A3347" t="s">
        <v>86</v>
      </c>
      <c r="B3347" t="s">
        <v>4488</v>
      </c>
      <c r="C3347" t="str">
        <f>Tabela2[[#This Row],[Localidade]]&amp;"/"&amp;Tabela2[[#This Row],[Estado]]</f>
        <v>Sao Lourenco do Piaui/PI</v>
      </c>
      <c r="D3347">
        <v>64778000</v>
      </c>
      <c r="E3347">
        <v>64779999</v>
      </c>
      <c r="F3347" t="e" vm="3129">
        <v>#VALUE!</v>
      </c>
      <c r="G3347" t="e" cm="1">
        <f t="array" aca="1" ref="G3347" ca="1">_FV(Tabela2[[#This Row],[Cidade]],"Latitude")</f>
        <v>#NAME?</v>
      </c>
      <c r="H3347" t="e" cm="1">
        <f t="array" aca="1" ref="H3347" ca="1">_FV(Tabela2[[#This Row],[Cidade]],"Longitude")</f>
        <v>#NAME?</v>
      </c>
    </row>
    <row r="3348" spans="1:8" x14ac:dyDescent="0.25">
      <c r="A3348" t="s">
        <v>86</v>
      </c>
      <c r="B3348" t="s">
        <v>4489</v>
      </c>
      <c r="C3348" t="str">
        <f>Tabela2[[#This Row],[Localidade]]&amp;"/"&amp;Tabela2[[#This Row],[Estado]]</f>
        <v>Sao Luis do Piaui/PI</v>
      </c>
      <c r="D3348">
        <v>64638000</v>
      </c>
      <c r="E3348">
        <v>64639999</v>
      </c>
      <c r="F3348" t="e" vm="3130">
        <v>#VALUE!</v>
      </c>
      <c r="G3348" t="e" cm="1">
        <f t="array" aca="1" ref="G3348" ca="1">_FV(Tabela2[[#This Row],[Cidade]],"Latitude")</f>
        <v>#NAME?</v>
      </c>
      <c r="H3348" t="e" cm="1">
        <f t="array" aca="1" ref="H3348" ca="1">_FV(Tabela2[[#This Row],[Cidade]],"Longitude")</f>
        <v>#NAME?</v>
      </c>
    </row>
    <row r="3349" spans="1:8" x14ac:dyDescent="0.25">
      <c r="A3349" t="s">
        <v>86</v>
      </c>
      <c r="B3349" t="s">
        <v>4490</v>
      </c>
      <c r="C3349" t="str">
        <f>Tabela2[[#This Row],[Localidade]]&amp;"/"&amp;Tabela2[[#This Row],[Estado]]</f>
        <v>Sao Miguel da Baixa Grande/PI</v>
      </c>
      <c r="D3349">
        <v>64378000</v>
      </c>
      <c r="E3349">
        <v>64379999</v>
      </c>
      <c r="F3349" t="e" vm="3131">
        <v>#VALUE!</v>
      </c>
      <c r="G3349" t="e" cm="1">
        <f t="array" aca="1" ref="G3349" ca="1">_FV(Tabela2[[#This Row],[Cidade]],"Latitude")</f>
        <v>#NAME?</v>
      </c>
      <c r="H3349" t="e" cm="1">
        <f t="array" aca="1" ref="H3349" ca="1">_FV(Tabela2[[#This Row],[Cidade]],"Longitude")</f>
        <v>#NAME?</v>
      </c>
    </row>
    <row r="3350" spans="1:8" x14ac:dyDescent="0.25">
      <c r="A3350" t="s">
        <v>86</v>
      </c>
      <c r="B3350" t="s">
        <v>4491</v>
      </c>
      <c r="C3350" t="str">
        <f>Tabela2[[#This Row],[Localidade]]&amp;"/"&amp;Tabela2[[#This Row],[Estado]]</f>
        <v>Sao Miguel do Fidalgo/PI</v>
      </c>
      <c r="D3350">
        <v>64558000</v>
      </c>
      <c r="E3350">
        <v>64559999</v>
      </c>
      <c r="F3350" t="e" vm="3132">
        <v>#VALUE!</v>
      </c>
      <c r="G3350" t="e" cm="1">
        <f t="array" aca="1" ref="G3350" ca="1">_FV(Tabela2[[#This Row],[Cidade]],"Latitude")</f>
        <v>#NAME?</v>
      </c>
      <c r="H3350" t="e" cm="1">
        <f t="array" aca="1" ref="H3350" ca="1">_FV(Tabela2[[#This Row],[Cidade]],"Longitude")</f>
        <v>#NAME?</v>
      </c>
    </row>
    <row r="3351" spans="1:8" x14ac:dyDescent="0.25">
      <c r="A3351" t="s">
        <v>86</v>
      </c>
      <c r="B3351" t="s">
        <v>4492</v>
      </c>
      <c r="C3351" t="str">
        <f>Tabela2[[#This Row],[Localidade]]&amp;"/"&amp;Tabela2[[#This Row],[Estado]]</f>
        <v>Sao Miguel do Tapuio/PI</v>
      </c>
      <c r="D3351">
        <v>64330000</v>
      </c>
      <c r="E3351">
        <v>64332999</v>
      </c>
      <c r="F3351" t="e" vm="3133">
        <v>#VALUE!</v>
      </c>
      <c r="G3351" t="e" cm="1">
        <f t="array" aca="1" ref="G3351" ca="1">_FV(Tabela2[[#This Row],[Cidade]],"Latitude")</f>
        <v>#NAME?</v>
      </c>
      <c r="H3351" t="e" cm="1">
        <f t="array" aca="1" ref="H3351" ca="1">_FV(Tabela2[[#This Row],[Cidade]],"Longitude")</f>
        <v>#NAME?</v>
      </c>
    </row>
    <row r="3352" spans="1:8" x14ac:dyDescent="0.25">
      <c r="A3352" t="s">
        <v>86</v>
      </c>
      <c r="B3352" t="s">
        <v>4493</v>
      </c>
      <c r="C3352" t="str">
        <f>Tabela2[[#This Row],[Localidade]]&amp;"/"&amp;Tabela2[[#This Row],[Estado]]</f>
        <v>Sao Pedro do Piaui/PI</v>
      </c>
      <c r="D3352">
        <v>64430000</v>
      </c>
      <c r="E3352">
        <v>64434999</v>
      </c>
      <c r="F3352" t="e" vm="3134">
        <v>#VALUE!</v>
      </c>
      <c r="G3352" t="e" cm="1">
        <f t="array" aca="1" ref="G3352" ca="1">_FV(Tabela2[[#This Row],[Cidade]],"Latitude")</f>
        <v>#NAME?</v>
      </c>
      <c r="H3352" t="e" cm="1">
        <f t="array" aca="1" ref="H3352" ca="1">_FV(Tabela2[[#This Row],[Cidade]],"Longitude")</f>
        <v>#NAME?</v>
      </c>
    </row>
    <row r="3353" spans="1:8" x14ac:dyDescent="0.25">
      <c r="A3353" t="s">
        <v>86</v>
      </c>
      <c r="B3353" t="s">
        <v>4494</v>
      </c>
      <c r="C3353" t="str">
        <f>Tabela2[[#This Row],[Localidade]]&amp;"/"&amp;Tabela2[[#This Row],[Estado]]</f>
        <v>Sao Raimundo Nonato/PI</v>
      </c>
      <c r="D3353">
        <v>64770000</v>
      </c>
      <c r="E3353">
        <v>64772999</v>
      </c>
      <c r="F3353" t="e" vm="3135">
        <v>#VALUE!</v>
      </c>
      <c r="G3353" t="e" cm="1">
        <f t="array" aca="1" ref="G3353" ca="1">_FV(Tabela2[[#This Row],[Cidade]],"Latitude")</f>
        <v>#NAME?</v>
      </c>
      <c r="H3353" t="e" cm="1">
        <f t="array" aca="1" ref="H3353" ca="1">_FV(Tabela2[[#This Row],[Cidade]],"Longitude")</f>
        <v>#NAME?</v>
      </c>
    </row>
    <row r="3354" spans="1:8" x14ac:dyDescent="0.25">
      <c r="A3354" t="s">
        <v>86</v>
      </c>
      <c r="B3354" t="s">
        <v>4495</v>
      </c>
      <c r="C3354" t="str">
        <f>Tabela2[[#This Row],[Localidade]]&amp;"/"&amp;Tabela2[[#This Row],[Estado]]</f>
        <v>Sebastiao Barros/PI</v>
      </c>
      <c r="D3354">
        <v>64985000</v>
      </c>
      <c r="E3354">
        <v>64989999</v>
      </c>
      <c r="F3354" t="e" vm="3136">
        <v>#VALUE!</v>
      </c>
      <c r="G3354" t="e" cm="1">
        <f t="array" aca="1" ref="G3354" ca="1">_FV(Tabela2[[#This Row],[Cidade]],"Latitude")</f>
        <v>#NAME?</v>
      </c>
      <c r="H3354" t="e" cm="1">
        <f t="array" aca="1" ref="H3354" ca="1">_FV(Tabela2[[#This Row],[Cidade]],"Longitude")</f>
        <v>#NAME?</v>
      </c>
    </row>
    <row r="3355" spans="1:8" x14ac:dyDescent="0.25">
      <c r="A3355" t="s">
        <v>86</v>
      </c>
      <c r="B3355" t="s">
        <v>4496</v>
      </c>
      <c r="C3355" t="str">
        <f>Tabela2[[#This Row],[Localidade]]&amp;"/"&amp;Tabela2[[#This Row],[Estado]]</f>
        <v>Sebastiao Leal/PI</v>
      </c>
      <c r="D3355">
        <v>64873000</v>
      </c>
      <c r="E3355">
        <v>64874999</v>
      </c>
      <c r="F3355" t="e" vm="3137">
        <v>#VALUE!</v>
      </c>
      <c r="G3355" t="e" cm="1">
        <f t="array" aca="1" ref="G3355" ca="1">_FV(Tabela2[[#This Row],[Cidade]],"Latitude")</f>
        <v>#NAME?</v>
      </c>
      <c r="H3355" t="e" cm="1">
        <f t="array" aca="1" ref="H3355" ca="1">_FV(Tabela2[[#This Row],[Cidade]],"Longitude")</f>
        <v>#NAME?</v>
      </c>
    </row>
    <row r="3356" spans="1:8" x14ac:dyDescent="0.25">
      <c r="A3356" t="s">
        <v>86</v>
      </c>
      <c r="B3356" t="s">
        <v>1780</v>
      </c>
      <c r="C3356" t="str">
        <f>Tabela2[[#This Row],[Localidade]]&amp;"/"&amp;Tabela2[[#This Row],[Estado]]</f>
        <v>Sigefredo Pacheco/PI</v>
      </c>
      <c r="D3356">
        <v>64285000</v>
      </c>
      <c r="E3356">
        <v>64287999</v>
      </c>
      <c r="F3356" t="e" vm="3138">
        <v>#VALUE!</v>
      </c>
      <c r="G3356" t="e" cm="1">
        <f t="array" aca="1" ref="G3356" ca="1">_FV(Tabela2[[#This Row],[Cidade]],"Latitude")</f>
        <v>#NAME?</v>
      </c>
      <c r="H3356" t="e" cm="1">
        <f t="array" aca="1" ref="H3356" ca="1">_FV(Tabela2[[#This Row],[Cidade]],"Longitude")</f>
        <v>#NAME?</v>
      </c>
    </row>
    <row r="3357" spans="1:8" x14ac:dyDescent="0.25">
      <c r="A3357" t="s">
        <v>86</v>
      </c>
      <c r="B3357" t="s">
        <v>5272</v>
      </c>
      <c r="C3357" t="str">
        <f>Tabela2[[#This Row],[Localidade]]&amp;"/"&amp;Tabela2[[#This Row],[Estado]]</f>
        <v>Simoes/PI</v>
      </c>
      <c r="D3357">
        <v>64585000</v>
      </c>
      <c r="E3357">
        <v>64589999</v>
      </c>
      <c r="F3357" t="e" vm="3139">
        <v>#VALUE!</v>
      </c>
      <c r="G3357" t="e" cm="1">
        <f t="array" aca="1" ref="G3357" ca="1">_FV(Tabela2[[#This Row],[Cidade]],"Latitude")</f>
        <v>#NAME?</v>
      </c>
      <c r="H3357" t="e" cm="1">
        <f t="array" aca="1" ref="H3357" ca="1">_FV(Tabela2[[#This Row],[Cidade]],"Longitude")</f>
        <v>#NAME?</v>
      </c>
    </row>
    <row r="3358" spans="1:8" x14ac:dyDescent="0.25">
      <c r="A3358" t="s">
        <v>86</v>
      </c>
      <c r="B3358" t="s">
        <v>4013</v>
      </c>
      <c r="C3358" t="str">
        <f>Tabela2[[#This Row],[Localidade]]&amp;"/"&amp;Tabela2[[#This Row],[Estado]]</f>
        <v>Simplicio Mendes/PI</v>
      </c>
      <c r="D3358">
        <v>64700000</v>
      </c>
      <c r="E3358">
        <v>64704999</v>
      </c>
      <c r="F3358" t="e" vm="3140">
        <v>#VALUE!</v>
      </c>
      <c r="G3358" t="e" cm="1">
        <f t="array" aca="1" ref="G3358" ca="1">_FV(Tabela2[[#This Row],[Cidade]],"Latitude")</f>
        <v>#NAME?</v>
      </c>
      <c r="H3358" t="e" cm="1">
        <f t="array" aca="1" ref="H3358" ca="1">_FV(Tabela2[[#This Row],[Cidade]],"Longitude")</f>
        <v>#NAME?</v>
      </c>
    </row>
    <row r="3359" spans="1:8" x14ac:dyDescent="0.25">
      <c r="A3359" t="s">
        <v>86</v>
      </c>
      <c r="B3359" t="s">
        <v>4014</v>
      </c>
      <c r="C3359" t="str">
        <f>Tabela2[[#This Row],[Localidade]]&amp;"/"&amp;Tabela2[[#This Row],[Estado]]</f>
        <v>Socorro do Piaui/PI</v>
      </c>
      <c r="D3359">
        <v>64720000</v>
      </c>
      <c r="E3359">
        <v>64724999</v>
      </c>
      <c r="F3359" t="e" vm="3141">
        <v>#VALUE!</v>
      </c>
      <c r="G3359" t="e" cm="1">
        <f t="array" aca="1" ref="G3359" ca="1">_FV(Tabela2[[#This Row],[Cidade]],"Latitude")</f>
        <v>#NAME?</v>
      </c>
      <c r="H3359" t="e" cm="1">
        <f t="array" aca="1" ref="H3359" ca="1">_FV(Tabela2[[#This Row],[Cidade]],"Longitude")</f>
        <v>#NAME?</v>
      </c>
    </row>
    <row r="3360" spans="1:8" x14ac:dyDescent="0.25">
      <c r="A3360" t="s">
        <v>86</v>
      </c>
      <c r="B3360" t="s">
        <v>1781</v>
      </c>
      <c r="C3360" t="str">
        <f>Tabela2[[#This Row],[Localidade]]&amp;"/"&amp;Tabela2[[#This Row],[Estado]]</f>
        <v>Sussuapara/PI</v>
      </c>
      <c r="D3360">
        <v>64610000</v>
      </c>
      <c r="E3360">
        <v>64611999</v>
      </c>
      <c r="F3360" t="e" vm="3142">
        <v>#VALUE!</v>
      </c>
      <c r="G3360" t="e" cm="1">
        <f t="array" aca="1" ref="G3360" ca="1">_FV(Tabela2[[#This Row],[Cidade]],"Latitude")</f>
        <v>#NAME?</v>
      </c>
      <c r="H3360" t="e" cm="1">
        <f t="array" aca="1" ref="H3360" ca="1">_FV(Tabela2[[#This Row],[Cidade]],"Longitude")</f>
        <v>#NAME?</v>
      </c>
    </row>
    <row r="3361" spans="1:8" x14ac:dyDescent="0.25">
      <c r="A3361" t="s">
        <v>86</v>
      </c>
      <c r="B3361" t="s">
        <v>4015</v>
      </c>
      <c r="C3361" t="str">
        <f>Tabela2[[#This Row],[Localidade]]&amp;"/"&amp;Tabela2[[#This Row],[Estado]]</f>
        <v>Tamboril do Piaui/PI</v>
      </c>
      <c r="D3361">
        <v>64893000</v>
      </c>
      <c r="E3361">
        <v>64894999</v>
      </c>
      <c r="F3361" t="e" vm="3143">
        <v>#VALUE!</v>
      </c>
      <c r="G3361" t="e" cm="1">
        <f t="array" aca="1" ref="G3361" ca="1">_FV(Tabela2[[#This Row],[Cidade]],"Latitude")</f>
        <v>#NAME?</v>
      </c>
      <c r="H3361" t="e" cm="1">
        <f t="array" aca="1" ref="H3361" ca="1">_FV(Tabela2[[#This Row],[Cidade]],"Longitude")</f>
        <v>#NAME?</v>
      </c>
    </row>
    <row r="3362" spans="1:8" x14ac:dyDescent="0.25">
      <c r="A3362" t="s">
        <v>86</v>
      </c>
      <c r="B3362" t="s">
        <v>4016</v>
      </c>
      <c r="C3362" t="str">
        <f>Tabela2[[#This Row],[Localidade]]&amp;"/"&amp;Tabela2[[#This Row],[Estado]]</f>
        <v>Tanque do Piaui/PI</v>
      </c>
      <c r="D3362">
        <v>64512000</v>
      </c>
      <c r="E3362">
        <v>64513999</v>
      </c>
      <c r="F3362" t="e" vm="3144">
        <v>#VALUE!</v>
      </c>
      <c r="G3362" t="e" cm="1">
        <f t="array" aca="1" ref="G3362" ca="1">_FV(Tabela2[[#This Row],[Cidade]],"Latitude")</f>
        <v>#NAME?</v>
      </c>
      <c r="H3362" t="e" cm="1">
        <f t="array" aca="1" ref="H3362" ca="1">_FV(Tabela2[[#This Row],[Cidade]],"Longitude")</f>
        <v>#NAME?</v>
      </c>
    </row>
    <row r="3363" spans="1:8" x14ac:dyDescent="0.25">
      <c r="A3363" t="s">
        <v>86</v>
      </c>
      <c r="B3363" t="s">
        <v>1782</v>
      </c>
      <c r="C3363" t="str">
        <f>Tabela2[[#This Row],[Localidade]]&amp;"/"&amp;Tabela2[[#This Row],[Estado]]</f>
        <v>Teresina/PI</v>
      </c>
      <c r="D3363">
        <v>64000001</v>
      </c>
      <c r="E3363">
        <v>64099999</v>
      </c>
      <c r="F3363" t="e" vm="3145">
        <v>#VALUE!</v>
      </c>
      <c r="G3363" t="e" cm="1">
        <f t="array" aca="1" ref="G3363" ca="1">_FV(Tabela2[[#This Row],[Cidade]],"Latitude")</f>
        <v>#NAME?</v>
      </c>
      <c r="H3363" t="e" cm="1">
        <f t="array" aca="1" ref="H3363" ca="1">_FV(Tabela2[[#This Row],[Cidade]],"Longitude")</f>
        <v>#NAME?</v>
      </c>
    </row>
    <row r="3364" spans="1:8" x14ac:dyDescent="0.25">
      <c r="A3364" t="s">
        <v>86</v>
      </c>
      <c r="B3364" t="s">
        <v>1782</v>
      </c>
      <c r="C3364" t="str">
        <f>Tabela2[[#This Row],[Localidade]]&amp;"/"&amp;Tabela2[[#This Row],[Estado]]</f>
        <v>Teresina/PI</v>
      </c>
      <c r="D3364">
        <v>64000001</v>
      </c>
      <c r="E3364">
        <v>64099999</v>
      </c>
      <c r="F3364" t="e" vm="3145">
        <v>#VALUE!</v>
      </c>
      <c r="G3364" t="e" cm="1">
        <f t="array" aca="1" ref="G3364" ca="1">_FV(Tabela2[[#This Row],[Cidade]],"Latitude")</f>
        <v>#NAME?</v>
      </c>
      <c r="H3364" t="e" cm="1">
        <f t="array" aca="1" ref="H3364" ca="1">_FV(Tabela2[[#This Row],[Cidade]],"Longitude")</f>
        <v>#NAME?</v>
      </c>
    </row>
    <row r="3365" spans="1:8" x14ac:dyDescent="0.25">
      <c r="A3365" t="s">
        <v>86</v>
      </c>
      <c r="B3365" t="s">
        <v>4497</v>
      </c>
      <c r="C3365" t="str">
        <f>Tabela2[[#This Row],[Localidade]]&amp;"/"&amp;Tabela2[[#This Row],[Estado]]</f>
        <v>Uniao/PI</v>
      </c>
      <c r="D3365">
        <v>64120000</v>
      </c>
      <c r="E3365">
        <v>64125999</v>
      </c>
      <c r="F3365" t="e" vm="3146">
        <v>#VALUE!</v>
      </c>
      <c r="G3365" t="e" cm="1">
        <f t="array" aca="1" ref="G3365" ca="1">_FV(Tabela2[[#This Row],[Cidade]],"Latitude")</f>
        <v>#NAME?</v>
      </c>
      <c r="H3365" t="e" cm="1">
        <f t="array" aca="1" ref="H3365" ca="1">_FV(Tabela2[[#This Row],[Cidade]],"Longitude")</f>
        <v>#NAME?</v>
      </c>
    </row>
    <row r="3366" spans="1:8" x14ac:dyDescent="0.25">
      <c r="A3366" t="s">
        <v>86</v>
      </c>
      <c r="B3366" t="s">
        <v>4017</v>
      </c>
      <c r="C3366" t="str">
        <f>Tabela2[[#This Row],[Localidade]]&amp;"/"&amp;Tabela2[[#This Row],[Estado]]</f>
        <v>Urucui/PI</v>
      </c>
      <c r="D3366">
        <v>64860000</v>
      </c>
      <c r="E3366">
        <v>64864999</v>
      </c>
      <c r="F3366" t="e" vm="3147">
        <v>#VALUE!</v>
      </c>
      <c r="G3366" t="e" cm="1">
        <f t="array" aca="1" ref="G3366" ca="1">_FV(Tabela2[[#This Row],[Cidade]],"Latitude")</f>
        <v>#NAME?</v>
      </c>
      <c r="H3366" t="e" cm="1">
        <f t="array" aca="1" ref="H3366" ca="1">_FV(Tabela2[[#This Row],[Cidade]],"Longitude")</f>
        <v>#NAME?</v>
      </c>
    </row>
    <row r="3367" spans="1:8" x14ac:dyDescent="0.25">
      <c r="A3367" t="s">
        <v>86</v>
      </c>
      <c r="B3367" t="s">
        <v>4018</v>
      </c>
      <c r="C3367" t="str">
        <f>Tabela2[[#This Row],[Localidade]]&amp;"/"&amp;Tabela2[[#This Row],[Estado]]</f>
        <v>Valenca do Piaui/PI</v>
      </c>
      <c r="D3367">
        <v>64300000</v>
      </c>
      <c r="E3367">
        <v>64307999</v>
      </c>
      <c r="F3367" t="e" vm="3148">
        <v>#VALUE!</v>
      </c>
      <c r="G3367" t="e" cm="1">
        <f t="array" aca="1" ref="G3367" ca="1">_FV(Tabela2[[#This Row],[Cidade]],"Latitude")</f>
        <v>#NAME?</v>
      </c>
      <c r="H3367" t="e" cm="1">
        <f t="array" aca="1" ref="H3367" ca="1">_FV(Tabela2[[#This Row],[Cidade]],"Longitude")</f>
        <v>#NAME?</v>
      </c>
    </row>
    <row r="3368" spans="1:8" x14ac:dyDescent="0.25">
      <c r="A3368" t="s">
        <v>86</v>
      </c>
      <c r="B3368" t="s">
        <v>3232</v>
      </c>
      <c r="C3368" t="str">
        <f>Tabela2[[#This Row],[Localidade]]&amp;"/"&amp;Tabela2[[#This Row],[Estado]]</f>
        <v>Varzea Branca/PI</v>
      </c>
      <c r="D3368">
        <v>64773000</v>
      </c>
      <c r="E3368">
        <v>64774999</v>
      </c>
      <c r="F3368" t="e" vm="3149">
        <v>#VALUE!</v>
      </c>
      <c r="G3368" t="e" cm="1">
        <f t="array" aca="1" ref="G3368" ca="1">_FV(Tabela2[[#This Row],[Cidade]],"Latitude")</f>
        <v>#NAME?</v>
      </c>
      <c r="H3368" t="e" cm="1">
        <f t="array" aca="1" ref="H3368" ca="1">_FV(Tabela2[[#This Row],[Cidade]],"Longitude")</f>
        <v>#NAME?</v>
      </c>
    </row>
    <row r="3369" spans="1:8" x14ac:dyDescent="0.25">
      <c r="A3369" t="s">
        <v>86</v>
      </c>
      <c r="B3369" t="s">
        <v>3194</v>
      </c>
      <c r="C3369" t="str">
        <f>Tabela2[[#This Row],[Localidade]]&amp;"/"&amp;Tabela2[[#This Row],[Estado]]</f>
        <v>Varzea Grande/PI</v>
      </c>
      <c r="D3369">
        <v>64525000</v>
      </c>
      <c r="E3369">
        <v>64527999</v>
      </c>
      <c r="F3369" t="e" vm="3150">
        <v>#VALUE!</v>
      </c>
      <c r="G3369" t="e" cm="1">
        <f t="array" aca="1" ref="G3369" ca="1">_FV(Tabela2[[#This Row],[Cidade]],"Latitude")</f>
        <v>#NAME?</v>
      </c>
      <c r="H3369" t="e" cm="1">
        <f t="array" aca="1" ref="H3369" ca="1">_FV(Tabela2[[#This Row],[Cidade]],"Longitude")</f>
        <v>#NAME?</v>
      </c>
    </row>
    <row r="3370" spans="1:8" x14ac:dyDescent="0.25">
      <c r="A3370" t="s">
        <v>86</v>
      </c>
      <c r="B3370" t="s">
        <v>1783</v>
      </c>
      <c r="C3370" t="str">
        <f>Tabela2[[#This Row],[Localidade]]&amp;"/"&amp;Tabela2[[#This Row],[Estado]]</f>
        <v>Vera Mendes/PI</v>
      </c>
      <c r="D3370">
        <v>64568000</v>
      </c>
      <c r="E3370">
        <v>64569999</v>
      </c>
      <c r="F3370" t="e" vm="3151">
        <v>#VALUE!</v>
      </c>
      <c r="G3370" t="e" cm="1">
        <f t="array" aca="1" ref="G3370" ca="1">_FV(Tabela2[[#This Row],[Cidade]],"Latitude")</f>
        <v>#NAME?</v>
      </c>
      <c r="H3370" t="e" cm="1">
        <f t="array" aca="1" ref="H3370" ca="1">_FV(Tabela2[[#This Row],[Cidade]],"Longitude")</f>
        <v>#NAME?</v>
      </c>
    </row>
    <row r="3371" spans="1:8" x14ac:dyDescent="0.25">
      <c r="A3371" t="s">
        <v>86</v>
      </c>
      <c r="B3371" t="s">
        <v>4019</v>
      </c>
      <c r="C3371" t="str">
        <f>Tabela2[[#This Row],[Localidade]]&amp;"/"&amp;Tabela2[[#This Row],[Estado]]</f>
        <v>Vila Nova do Piaui/PI</v>
      </c>
      <c r="D3371">
        <v>64688000</v>
      </c>
      <c r="E3371">
        <v>64689999</v>
      </c>
      <c r="F3371" t="e" vm="3152">
        <v>#VALUE!</v>
      </c>
      <c r="G3371" t="e" cm="1">
        <f t="array" aca="1" ref="G3371" ca="1">_FV(Tabela2[[#This Row],[Cidade]],"Latitude")</f>
        <v>#NAME?</v>
      </c>
      <c r="H3371" t="e" cm="1">
        <f t="array" aca="1" ref="H3371" ca="1">_FV(Tabela2[[#This Row],[Cidade]],"Longitude")</f>
        <v>#NAME?</v>
      </c>
    </row>
    <row r="3372" spans="1:8" x14ac:dyDescent="0.25">
      <c r="A3372" t="s">
        <v>86</v>
      </c>
      <c r="B3372" t="s">
        <v>1784</v>
      </c>
      <c r="C3372" t="str">
        <f>Tabela2[[#This Row],[Localidade]]&amp;"/"&amp;Tabela2[[#This Row],[Estado]]</f>
        <v>Wall Ferraz/PI</v>
      </c>
      <c r="D3372">
        <v>64548000</v>
      </c>
      <c r="E3372">
        <v>64549999</v>
      </c>
      <c r="F3372" t="e" vm="3153">
        <v>#VALUE!</v>
      </c>
      <c r="G3372" t="e" cm="1">
        <f t="array" aca="1" ref="G3372" ca="1">_FV(Tabela2[[#This Row],[Cidade]],"Latitude")</f>
        <v>#NAME?</v>
      </c>
      <c r="H3372" t="e" cm="1">
        <f t="array" aca="1" ref="H3372" ca="1">_FV(Tabela2[[#This Row],[Cidade]],"Longitude")</f>
        <v>#NAME?</v>
      </c>
    </row>
    <row r="3373" spans="1:8" x14ac:dyDescent="0.25">
      <c r="A3373" t="s">
        <v>39</v>
      </c>
      <c r="B3373" t="s">
        <v>3233</v>
      </c>
      <c r="C3373" t="str">
        <f>Tabela2[[#This Row],[Localidade]]&amp;"/"&amp;Tabela2[[#This Row],[Estado]]</f>
        <v>Abatia/PR</v>
      </c>
      <c r="D3373">
        <v>86460000</v>
      </c>
      <c r="E3373">
        <v>86464999</v>
      </c>
      <c r="F3373" t="e" vm="3154">
        <v>#VALUE!</v>
      </c>
      <c r="G3373" t="e" cm="1">
        <f t="array" aca="1" ref="G3373" ca="1">_FV(Tabela2[[#This Row],[Cidade]],"Latitude")</f>
        <v>#NAME?</v>
      </c>
      <c r="H3373" t="e" cm="1">
        <f t="array" aca="1" ref="H3373" ca="1">_FV(Tabela2[[#This Row],[Cidade]],"Longitude")</f>
        <v>#NAME?</v>
      </c>
    </row>
    <row r="3374" spans="1:8" x14ac:dyDescent="0.25">
      <c r="A3374" t="s">
        <v>39</v>
      </c>
      <c r="B3374" t="s">
        <v>5054</v>
      </c>
      <c r="C3374" t="str">
        <f>Tabela2[[#This Row],[Localidade]]&amp;"/"&amp;Tabela2[[#This Row],[Estado]]</f>
        <v>Adrianopolis/PR</v>
      </c>
      <c r="D3374">
        <v>83490000</v>
      </c>
      <c r="E3374">
        <v>83499999</v>
      </c>
      <c r="F3374" t="e" vm="3155">
        <v>#VALUE!</v>
      </c>
      <c r="G3374" t="e" cm="1">
        <f t="array" aca="1" ref="G3374" ca="1">_FV(Tabela2[[#This Row],[Cidade]],"Latitude")</f>
        <v>#NAME?</v>
      </c>
      <c r="H3374" t="e" cm="1">
        <f t="array" aca="1" ref="H3374" ca="1">_FV(Tabela2[[#This Row],[Cidade]],"Longitude")</f>
        <v>#NAME?</v>
      </c>
    </row>
    <row r="3375" spans="1:8" x14ac:dyDescent="0.25">
      <c r="A3375" t="s">
        <v>39</v>
      </c>
      <c r="B3375" t="s">
        <v>1785</v>
      </c>
      <c r="C3375" t="str">
        <f>Tabela2[[#This Row],[Localidade]]&amp;"/"&amp;Tabela2[[#This Row],[Estado]]</f>
        <v>Agudos do Sul/PR</v>
      </c>
      <c r="D3375">
        <v>83850000</v>
      </c>
      <c r="E3375">
        <v>83859999</v>
      </c>
      <c r="F3375" t="e" vm="3156">
        <v>#VALUE!</v>
      </c>
      <c r="G3375" t="e" cm="1">
        <f t="array" aca="1" ref="G3375" ca="1">_FV(Tabela2[[#This Row],[Cidade]],"Latitude")</f>
        <v>#NAME?</v>
      </c>
      <c r="H3375" t="e" cm="1">
        <f t="array" aca="1" ref="H3375" ca="1">_FV(Tabela2[[#This Row],[Cidade]],"Longitude")</f>
        <v>#NAME?</v>
      </c>
    </row>
    <row r="3376" spans="1:8" x14ac:dyDescent="0.25">
      <c r="A3376" t="s">
        <v>39</v>
      </c>
      <c r="B3376" t="s">
        <v>3774</v>
      </c>
      <c r="C3376" t="str">
        <f>Tabela2[[#This Row],[Localidade]]&amp;"/"&amp;Tabela2[[#This Row],[Estado]]</f>
        <v>Almirante Tamandare/PR</v>
      </c>
      <c r="D3376">
        <v>83500001</v>
      </c>
      <c r="E3376">
        <v>83534999</v>
      </c>
      <c r="F3376" t="e" vm="3157">
        <v>#VALUE!</v>
      </c>
      <c r="G3376" t="e" cm="1">
        <f t="array" aca="1" ref="G3376" ca="1">_FV(Tabela2[[#This Row],[Cidade]],"Latitude")</f>
        <v>#NAME?</v>
      </c>
      <c r="H3376" t="e" cm="1">
        <f t="array" aca="1" ref="H3376" ca="1">_FV(Tabela2[[#This Row],[Cidade]],"Longitude")</f>
        <v>#NAME?</v>
      </c>
    </row>
    <row r="3377" spans="1:8" x14ac:dyDescent="0.25">
      <c r="A3377" t="s">
        <v>39</v>
      </c>
      <c r="B3377" t="s">
        <v>3774</v>
      </c>
      <c r="C3377" t="str">
        <f>Tabela2[[#This Row],[Localidade]]&amp;"/"&amp;Tabela2[[#This Row],[Estado]]</f>
        <v>Almirante Tamandare/PR</v>
      </c>
      <c r="D3377">
        <v>83500001</v>
      </c>
      <c r="E3377">
        <v>83529999</v>
      </c>
      <c r="F3377" t="e" vm="3157">
        <v>#VALUE!</v>
      </c>
      <c r="G3377" t="e" cm="1">
        <f t="array" aca="1" ref="G3377" ca="1">_FV(Tabela2[[#This Row],[Cidade]],"Latitude")</f>
        <v>#NAME?</v>
      </c>
      <c r="H3377" t="e" cm="1">
        <f t="array" aca="1" ref="H3377" ca="1">_FV(Tabela2[[#This Row],[Cidade]],"Longitude")</f>
        <v>#NAME?</v>
      </c>
    </row>
    <row r="3378" spans="1:8" x14ac:dyDescent="0.25">
      <c r="A3378" t="s">
        <v>39</v>
      </c>
      <c r="B3378" t="s">
        <v>3234</v>
      </c>
      <c r="C3378" t="str">
        <f>Tabela2[[#This Row],[Localidade]]&amp;"/"&amp;Tabela2[[#This Row],[Estado]]</f>
        <v>Altamira do Parana/PR</v>
      </c>
      <c r="D3378">
        <v>85280000</v>
      </c>
      <c r="E3378">
        <v>85299999</v>
      </c>
      <c r="F3378" t="e" vm="3158">
        <v>#VALUE!</v>
      </c>
      <c r="G3378" t="e" cm="1">
        <f t="array" aca="1" ref="G3378" ca="1">_FV(Tabela2[[#This Row],[Cidade]],"Latitude")</f>
        <v>#NAME?</v>
      </c>
      <c r="H3378" t="e" cm="1">
        <f t="array" aca="1" ref="H3378" ca="1">_FV(Tabela2[[#This Row],[Cidade]],"Longitude")</f>
        <v>#NAME?</v>
      </c>
    </row>
    <row r="3379" spans="1:8" x14ac:dyDescent="0.25">
      <c r="A3379" t="s">
        <v>39</v>
      </c>
      <c r="B3379" t="s">
        <v>4020</v>
      </c>
      <c r="C3379" t="str">
        <f>Tabela2[[#This Row],[Localidade]]&amp;"/"&amp;Tabela2[[#This Row],[Estado]]</f>
        <v>Alto Paraiso/PR</v>
      </c>
      <c r="D3379">
        <v>87528000</v>
      </c>
      <c r="E3379">
        <v>87529999</v>
      </c>
      <c r="F3379" t="e" vm="3159">
        <v>#VALUE!</v>
      </c>
      <c r="G3379" t="e" cm="1">
        <f t="array" aca="1" ref="G3379" ca="1">_FV(Tabela2[[#This Row],[Cidade]],"Latitude")</f>
        <v>#NAME?</v>
      </c>
      <c r="H3379" t="e" cm="1">
        <f t="array" aca="1" ref="H3379" ca="1">_FV(Tabela2[[#This Row],[Cidade]],"Longitude")</f>
        <v>#NAME?</v>
      </c>
    </row>
    <row r="3380" spans="1:8" x14ac:dyDescent="0.25">
      <c r="A3380" t="s">
        <v>39</v>
      </c>
      <c r="B3380" t="s">
        <v>3235</v>
      </c>
      <c r="C3380" t="str">
        <f>Tabela2[[#This Row],[Localidade]]&amp;"/"&amp;Tabela2[[#This Row],[Estado]]</f>
        <v>Alto Parana/PR</v>
      </c>
      <c r="D3380">
        <v>87750000</v>
      </c>
      <c r="E3380">
        <v>87759999</v>
      </c>
      <c r="F3380" t="e" vm="3160">
        <v>#VALUE!</v>
      </c>
      <c r="G3380" t="e" cm="1">
        <f t="array" aca="1" ref="G3380" ca="1">_FV(Tabela2[[#This Row],[Cidade]],"Latitude")</f>
        <v>#NAME?</v>
      </c>
      <c r="H3380" t="e" cm="1">
        <f t="array" aca="1" ref="H3380" ca="1">_FV(Tabela2[[#This Row],[Cidade]],"Longitude")</f>
        <v>#NAME?</v>
      </c>
    </row>
    <row r="3381" spans="1:8" x14ac:dyDescent="0.25">
      <c r="A3381" t="s">
        <v>39</v>
      </c>
      <c r="B3381" t="s">
        <v>1786</v>
      </c>
      <c r="C3381" t="str">
        <f>Tabela2[[#This Row],[Localidade]]&amp;"/"&amp;Tabela2[[#This Row],[Estado]]</f>
        <v>Alto Piquiri/PR</v>
      </c>
      <c r="D3381">
        <v>87580000</v>
      </c>
      <c r="E3381">
        <v>87594999</v>
      </c>
      <c r="F3381" t="e" vm="3161">
        <v>#VALUE!</v>
      </c>
      <c r="G3381" t="e" cm="1">
        <f t="array" aca="1" ref="G3381" ca="1">_FV(Tabela2[[#This Row],[Cidade]],"Latitude")</f>
        <v>#NAME?</v>
      </c>
      <c r="H3381" t="e" cm="1">
        <f t="array" aca="1" ref="H3381" ca="1">_FV(Tabela2[[#This Row],[Cidade]],"Longitude")</f>
        <v>#NAME?</v>
      </c>
    </row>
    <row r="3382" spans="1:8" x14ac:dyDescent="0.25">
      <c r="A3382" t="s">
        <v>39</v>
      </c>
      <c r="B3382" t="s">
        <v>4774</v>
      </c>
      <c r="C3382" t="str">
        <f>Tabela2[[#This Row],[Localidade]]&amp;"/"&amp;Tabela2[[#This Row],[Estado]]</f>
        <v>Altonia/PR</v>
      </c>
      <c r="D3382">
        <v>87550000</v>
      </c>
      <c r="E3382">
        <v>87554999</v>
      </c>
      <c r="F3382" t="e" vm="3162">
        <v>#VALUE!</v>
      </c>
      <c r="G3382" t="e" cm="1">
        <f t="array" aca="1" ref="G3382" ca="1">_FV(Tabela2[[#This Row],[Cidade]],"Latitude")</f>
        <v>#NAME?</v>
      </c>
      <c r="H3382" t="e" cm="1">
        <f t="array" aca="1" ref="H3382" ca="1">_FV(Tabela2[[#This Row],[Cidade]],"Longitude")</f>
        <v>#NAME?</v>
      </c>
    </row>
    <row r="3383" spans="1:8" x14ac:dyDescent="0.25">
      <c r="A3383" t="s">
        <v>39</v>
      </c>
      <c r="B3383" t="s">
        <v>1787</v>
      </c>
      <c r="C3383" t="str">
        <f>Tabela2[[#This Row],[Localidade]]&amp;"/"&amp;Tabela2[[#This Row],[Estado]]</f>
        <v>Alvorada do Sul/PR</v>
      </c>
      <c r="D3383">
        <v>86150000</v>
      </c>
      <c r="E3383">
        <v>86159999</v>
      </c>
      <c r="F3383" t="e" vm="3163">
        <v>#VALUE!</v>
      </c>
      <c r="G3383" t="e" cm="1">
        <f t="array" aca="1" ref="G3383" ca="1">_FV(Tabela2[[#This Row],[Cidade]],"Latitude")</f>
        <v>#NAME?</v>
      </c>
      <c r="H3383" t="e" cm="1">
        <f t="array" aca="1" ref="H3383" ca="1">_FV(Tabela2[[#This Row],[Cidade]],"Longitude")</f>
        <v>#NAME?</v>
      </c>
    </row>
    <row r="3384" spans="1:8" x14ac:dyDescent="0.25">
      <c r="A3384" t="s">
        <v>39</v>
      </c>
      <c r="B3384" t="s">
        <v>4498</v>
      </c>
      <c r="C3384" t="str">
        <f>Tabela2[[#This Row],[Localidade]]&amp;"/"&amp;Tabela2[[#This Row],[Estado]]</f>
        <v>Amapora/PR</v>
      </c>
      <c r="D3384">
        <v>87850000</v>
      </c>
      <c r="E3384">
        <v>87859999</v>
      </c>
      <c r="F3384" t="e" vm="3164">
        <v>#VALUE!</v>
      </c>
      <c r="G3384" t="e" cm="1">
        <f t="array" aca="1" ref="G3384" ca="1">_FV(Tabela2[[#This Row],[Cidade]],"Latitude")</f>
        <v>#NAME?</v>
      </c>
      <c r="H3384" t="e" cm="1">
        <f t="array" aca="1" ref="H3384" ca="1">_FV(Tabela2[[#This Row],[Cidade]],"Longitude")</f>
        <v>#NAME?</v>
      </c>
    </row>
    <row r="3385" spans="1:8" x14ac:dyDescent="0.25">
      <c r="A3385" t="s">
        <v>39</v>
      </c>
      <c r="B3385" t="s">
        <v>3775</v>
      </c>
      <c r="C3385" t="str">
        <f>Tabela2[[#This Row],[Localidade]]&amp;"/"&amp;Tabela2[[#This Row],[Estado]]</f>
        <v>Ampere/PR</v>
      </c>
      <c r="D3385">
        <v>85640000</v>
      </c>
      <c r="E3385">
        <v>85649999</v>
      </c>
      <c r="F3385" t="e" vm="3165">
        <v>#VALUE!</v>
      </c>
      <c r="G3385" t="e" cm="1">
        <f t="array" aca="1" ref="G3385" ca="1">_FV(Tabela2[[#This Row],[Cidade]],"Latitude")</f>
        <v>#NAME?</v>
      </c>
      <c r="H3385" t="e" cm="1">
        <f t="array" aca="1" ref="H3385" ca="1">_FV(Tabela2[[#This Row],[Cidade]],"Longitude")</f>
        <v>#NAME?</v>
      </c>
    </row>
    <row r="3386" spans="1:8" x14ac:dyDescent="0.25">
      <c r="A3386" t="s">
        <v>39</v>
      </c>
      <c r="B3386" t="s">
        <v>1788</v>
      </c>
      <c r="C3386" t="str">
        <f>Tabela2[[#This Row],[Localidade]]&amp;"/"&amp;Tabela2[[#This Row],[Estado]]</f>
        <v>Anahy/PR</v>
      </c>
      <c r="D3386">
        <v>85425000</v>
      </c>
      <c r="E3386">
        <v>85429999</v>
      </c>
      <c r="F3386" t="e" vm="3166">
        <v>#VALUE!</v>
      </c>
      <c r="G3386" t="e" cm="1">
        <f t="array" aca="1" ref="G3386" ca="1">_FV(Tabela2[[#This Row],[Cidade]],"Latitude")</f>
        <v>#NAME?</v>
      </c>
      <c r="H3386" t="e" cm="1">
        <f t="array" aca="1" ref="H3386" ca="1">_FV(Tabela2[[#This Row],[Cidade]],"Longitude")</f>
        <v>#NAME?</v>
      </c>
    </row>
    <row r="3387" spans="1:8" x14ac:dyDescent="0.25">
      <c r="A3387" t="s">
        <v>39</v>
      </c>
      <c r="B3387" t="s">
        <v>3236</v>
      </c>
      <c r="C3387" t="str">
        <f>Tabela2[[#This Row],[Localidade]]&amp;"/"&amp;Tabela2[[#This Row],[Estado]]</f>
        <v>Andira/PR</v>
      </c>
      <c r="D3387">
        <v>86380000</v>
      </c>
      <c r="E3387">
        <v>86384999</v>
      </c>
      <c r="F3387" t="e" vm="3167">
        <v>#VALUE!</v>
      </c>
      <c r="G3387" t="e" cm="1">
        <f t="array" aca="1" ref="G3387" ca="1">_FV(Tabela2[[#This Row],[Cidade]],"Latitude")</f>
        <v>#NAME?</v>
      </c>
      <c r="H3387" t="e" cm="1">
        <f t="array" aca="1" ref="H3387" ca="1">_FV(Tabela2[[#This Row],[Cidade]],"Longitude")</f>
        <v>#NAME?</v>
      </c>
    </row>
    <row r="3388" spans="1:8" x14ac:dyDescent="0.25">
      <c r="A3388" t="s">
        <v>39</v>
      </c>
      <c r="B3388" t="s">
        <v>3448</v>
      </c>
      <c r="C3388" t="str">
        <f>Tabela2[[#This Row],[Localidade]]&amp;"/"&amp;Tabela2[[#This Row],[Estado]]</f>
        <v>angulo/PR</v>
      </c>
      <c r="D3388">
        <v>86755000</v>
      </c>
      <c r="E3388">
        <v>86759999</v>
      </c>
      <c r="F3388" t="e" vm="3168">
        <v>#VALUE!</v>
      </c>
      <c r="G3388" t="e" cm="1">
        <f t="array" aca="1" ref="G3388" ca="1">_FV(Tabela2[[#This Row],[Cidade]],"Latitude")</f>
        <v>#NAME?</v>
      </c>
      <c r="H3388" t="e" cm="1">
        <f t="array" aca="1" ref="H3388" ca="1">_FV(Tabela2[[#This Row],[Cidade]],"Longitude")</f>
        <v>#NAME?</v>
      </c>
    </row>
    <row r="3389" spans="1:8" x14ac:dyDescent="0.25">
      <c r="A3389" t="s">
        <v>39</v>
      </c>
      <c r="B3389" t="s">
        <v>1789</v>
      </c>
      <c r="C3389" t="str">
        <f>Tabela2[[#This Row],[Localidade]]&amp;"/"&amp;Tabela2[[#This Row],[Estado]]</f>
        <v>Antonina/PR</v>
      </c>
      <c r="D3389">
        <v>83370000</v>
      </c>
      <c r="E3389">
        <v>83389999</v>
      </c>
      <c r="F3389" t="e" vm="3169">
        <v>#VALUE!</v>
      </c>
      <c r="G3389" t="e" cm="1">
        <f t="array" aca="1" ref="G3389" ca="1">_FV(Tabela2[[#This Row],[Cidade]],"Latitude")</f>
        <v>#NAME?</v>
      </c>
      <c r="H3389" t="e" cm="1">
        <f t="array" aca="1" ref="H3389" ca="1">_FV(Tabela2[[#This Row],[Cidade]],"Longitude")</f>
        <v>#NAME?</v>
      </c>
    </row>
    <row r="3390" spans="1:8" x14ac:dyDescent="0.25">
      <c r="A3390" t="s">
        <v>39</v>
      </c>
      <c r="B3390" t="s">
        <v>4775</v>
      </c>
      <c r="C3390" t="str">
        <f>Tabela2[[#This Row],[Localidade]]&amp;"/"&amp;Tabela2[[#This Row],[Estado]]</f>
        <v>Antonio Olinto/PR</v>
      </c>
      <c r="D3390">
        <v>83980000</v>
      </c>
      <c r="E3390">
        <v>83999999</v>
      </c>
      <c r="F3390" t="e" vm="3170">
        <v>#VALUE!</v>
      </c>
      <c r="G3390" t="e" cm="1">
        <f t="array" aca="1" ref="G3390" ca="1">_FV(Tabela2[[#This Row],[Cidade]],"Latitude")</f>
        <v>#NAME?</v>
      </c>
      <c r="H3390" t="e" cm="1">
        <f t="array" aca="1" ref="H3390" ca="1">_FV(Tabela2[[#This Row],[Cidade]],"Longitude")</f>
        <v>#NAME?</v>
      </c>
    </row>
    <row r="3391" spans="1:8" x14ac:dyDescent="0.25">
      <c r="A3391" t="s">
        <v>39</v>
      </c>
      <c r="B3391" t="s">
        <v>1790</v>
      </c>
      <c r="C3391" t="str">
        <f>Tabela2[[#This Row],[Localidade]]&amp;"/"&amp;Tabela2[[#This Row],[Estado]]</f>
        <v>Apucarana/PR</v>
      </c>
      <c r="D3391">
        <v>86800001</v>
      </c>
      <c r="E3391">
        <v>86819999</v>
      </c>
      <c r="F3391" t="e" vm="3171">
        <v>#VALUE!</v>
      </c>
      <c r="G3391" t="e" cm="1">
        <f t="array" aca="1" ref="G3391" ca="1">_FV(Tabela2[[#This Row],[Cidade]],"Latitude")</f>
        <v>#NAME?</v>
      </c>
      <c r="H3391" t="e" cm="1">
        <f t="array" aca="1" ref="H3391" ca="1">_FV(Tabela2[[#This Row],[Cidade]],"Longitude")</f>
        <v>#NAME?</v>
      </c>
    </row>
    <row r="3392" spans="1:8" x14ac:dyDescent="0.25">
      <c r="A3392" t="s">
        <v>39</v>
      </c>
      <c r="B3392" t="s">
        <v>1790</v>
      </c>
      <c r="C3392" t="str">
        <f>Tabela2[[#This Row],[Localidade]]&amp;"/"&amp;Tabela2[[#This Row],[Estado]]</f>
        <v>Apucarana/PR</v>
      </c>
      <c r="D3392">
        <v>86800001</v>
      </c>
      <c r="E3392">
        <v>86815999</v>
      </c>
      <c r="F3392" t="e" vm="3171">
        <v>#VALUE!</v>
      </c>
      <c r="G3392" t="e" cm="1">
        <f t="array" aca="1" ref="G3392" ca="1">_FV(Tabela2[[#This Row],[Cidade]],"Latitude")</f>
        <v>#NAME?</v>
      </c>
      <c r="H3392" t="e" cm="1">
        <f t="array" aca="1" ref="H3392" ca="1">_FV(Tabela2[[#This Row],[Cidade]],"Longitude")</f>
        <v>#NAME?</v>
      </c>
    </row>
    <row r="3393" spans="1:8" x14ac:dyDescent="0.25">
      <c r="A3393" t="s">
        <v>39</v>
      </c>
      <c r="B3393" t="s">
        <v>1791</v>
      </c>
      <c r="C3393" t="str">
        <f>Tabela2[[#This Row],[Localidade]]&amp;"/"&amp;Tabela2[[#This Row],[Estado]]</f>
        <v>Arapongas/PR</v>
      </c>
      <c r="D3393">
        <v>86700001</v>
      </c>
      <c r="E3393">
        <v>86719999</v>
      </c>
      <c r="F3393" t="e" vm="3172">
        <v>#VALUE!</v>
      </c>
      <c r="G3393" t="e" cm="1">
        <f t="array" aca="1" ref="G3393" ca="1">_FV(Tabela2[[#This Row],[Cidade]],"Latitude")</f>
        <v>#NAME?</v>
      </c>
      <c r="H3393" t="e" cm="1">
        <f t="array" aca="1" ref="H3393" ca="1">_FV(Tabela2[[#This Row],[Cidade]],"Longitude")</f>
        <v>#NAME?</v>
      </c>
    </row>
    <row r="3394" spans="1:8" x14ac:dyDescent="0.25">
      <c r="A3394" t="s">
        <v>39</v>
      </c>
      <c r="B3394" t="s">
        <v>1791</v>
      </c>
      <c r="C3394" t="str">
        <f>Tabela2[[#This Row],[Localidade]]&amp;"/"&amp;Tabela2[[#This Row],[Estado]]</f>
        <v>Arapongas/PR</v>
      </c>
      <c r="D3394">
        <v>86700001</v>
      </c>
      <c r="E3394">
        <v>86716999</v>
      </c>
      <c r="F3394" t="e" vm="3172">
        <v>#VALUE!</v>
      </c>
      <c r="G3394" t="e" cm="1">
        <f t="array" aca="1" ref="G3394" ca="1">_FV(Tabela2[[#This Row],[Cidade]],"Latitude")</f>
        <v>#NAME?</v>
      </c>
      <c r="H3394" t="e" cm="1">
        <f t="array" aca="1" ref="H3394" ca="1">_FV(Tabela2[[#This Row],[Cidade]],"Longitude")</f>
        <v>#NAME?</v>
      </c>
    </row>
    <row r="3395" spans="1:8" x14ac:dyDescent="0.25">
      <c r="A3395" t="s">
        <v>39</v>
      </c>
      <c r="B3395" t="s">
        <v>1792</v>
      </c>
      <c r="C3395" t="str">
        <f>Tabela2[[#This Row],[Localidade]]&amp;"/"&amp;Tabela2[[#This Row],[Estado]]</f>
        <v>Arapoti/PR</v>
      </c>
      <c r="D3395">
        <v>84990000</v>
      </c>
      <c r="E3395">
        <v>84999999</v>
      </c>
      <c r="F3395" t="e" vm="3173">
        <v>#VALUE!</v>
      </c>
      <c r="G3395" t="e" cm="1">
        <f t="array" aca="1" ref="G3395" ca="1">_FV(Tabela2[[#This Row],[Cidade]],"Latitude")</f>
        <v>#NAME?</v>
      </c>
      <c r="H3395" t="e" cm="1">
        <f t="array" aca="1" ref="H3395" ca="1">_FV(Tabela2[[#This Row],[Cidade]],"Longitude")</f>
        <v>#NAME?</v>
      </c>
    </row>
    <row r="3396" spans="1:8" x14ac:dyDescent="0.25">
      <c r="A3396" t="s">
        <v>39</v>
      </c>
      <c r="B3396" t="s">
        <v>3144</v>
      </c>
      <c r="C3396" t="str">
        <f>Tabela2[[#This Row],[Localidade]]&amp;"/"&amp;Tabela2[[#This Row],[Estado]]</f>
        <v>Arapua/PR</v>
      </c>
      <c r="D3396">
        <v>86884000</v>
      </c>
      <c r="E3396">
        <v>86889999</v>
      </c>
      <c r="F3396" t="e" vm="3174">
        <v>#VALUE!</v>
      </c>
      <c r="G3396" t="e" cm="1">
        <f t="array" aca="1" ref="G3396" ca="1">_FV(Tabela2[[#This Row],[Cidade]],"Latitude")</f>
        <v>#NAME?</v>
      </c>
      <c r="H3396" t="e" cm="1">
        <f t="array" aca="1" ref="H3396" ca="1">_FV(Tabela2[[#This Row],[Cidade]],"Longitude")</f>
        <v>#NAME?</v>
      </c>
    </row>
    <row r="3397" spans="1:8" x14ac:dyDescent="0.25">
      <c r="A3397" t="s">
        <v>39</v>
      </c>
      <c r="B3397" t="s">
        <v>1491</v>
      </c>
      <c r="C3397" t="str">
        <f>Tabela2[[#This Row],[Localidade]]&amp;"/"&amp;Tabela2[[#This Row],[Estado]]</f>
        <v>Araruna/PR</v>
      </c>
      <c r="D3397">
        <v>87260000</v>
      </c>
      <c r="E3397">
        <v>87264999</v>
      </c>
      <c r="F3397" t="e" vm="3175">
        <v>#VALUE!</v>
      </c>
      <c r="G3397" t="e" cm="1">
        <f t="array" aca="1" ref="G3397" ca="1">_FV(Tabela2[[#This Row],[Cidade]],"Latitude")</f>
        <v>#NAME?</v>
      </c>
      <c r="H3397" t="e" cm="1">
        <f t="array" aca="1" ref="H3397" ca="1">_FV(Tabela2[[#This Row],[Cidade]],"Longitude")</f>
        <v>#NAME?</v>
      </c>
    </row>
    <row r="3398" spans="1:8" x14ac:dyDescent="0.25">
      <c r="A3398" t="s">
        <v>39</v>
      </c>
      <c r="B3398" t="s">
        <v>3237</v>
      </c>
      <c r="C3398" t="str">
        <f>Tabela2[[#This Row],[Localidade]]&amp;"/"&amp;Tabela2[[#This Row],[Estado]]</f>
        <v>Araucaria/PR</v>
      </c>
      <c r="D3398">
        <v>83700001</v>
      </c>
      <c r="E3398">
        <v>83729999</v>
      </c>
      <c r="F3398" t="e" vm="3176">
        <v>#VALUE!</v>
      </c>
      <c r="G3398" t="e" cm="1">
        <f t="array" aca="1" ref="G3398" ca="1">_FV(Tabela2[[#This Row],[Cidade]],"Latitude")</f>
        <v>#NAME?</v>
      </c>
      <c r="H3398" t="e" cm="1">
        <f t="array" aca="1" ref="H3398" ca="1">_FV(Tabela2[[#This Row],[Cidade]],"Longitude")</f>
        <v>#NAME?</v>
      </c>
    </row>
    <row r="3399" spans="1:8" x14ac:dyDescent="0.25">
      <c r="A3399" t="s">
        <v>39</v>
      </c>
      <c r="B3399" t="s">
        <v>3237</v>
      </c>
      <c r="C3399" t="str">
        <f>Tabela2[[#This Row],[Localidade]]&amp;"/"&amp;Tabela2[[#This Row],[Estado]]</f>
        <v>Araucaria/PR</v>
      </c>
      <c r="D3399">
        <v>83700001</v>
      </c>
      <c r="E3399">
        <v>83724999</v>
      </c>
      <c r="F3399" t="e" vm="3176">
        <v>#VALUE!</v>
      </c>
      <c r="G3399" t="e" cm="1">
        <f t="array" aca="1" ref="G3399" ca="1">_FV(Tabela2[[#This Row],[Cidade]],"Latitude")</f>
        <v>#NAME?</v>
      </c>
      <c r="H3399" t="e" cm="1">
        <f t="array" aca="1" ref="H3399" ca="1">_FV(Tabela2[[#This Row],[Cidade]],"Longitude")</f>
        <v>#NAME?</v>
      </c>
    </row>
    <row r="3400" spans="1:8" x14ac:dyDescent="0.25">
      <c r="A3400" t="s">
        <v>39</v>
      </c>
      <c r="B3400" t="s">
        <v>4021</v>
      </c>
      <c r="C3400" t="str">
        <f>Tabela2[[#This Row],[Localidade]]&amp;"/"&amp;Tabela2[[#This Row],[Estado]]</f>
        <v>Ariranha do Ivai/PR</v>
      </c>
      <c r="D3400">
        <v>86880000</v>
      </c>
      <c r="E3400">
        <v>86883999</v>
      </c>
      <c r="F3400" t="e" vm="3177">
        <v>#VALUE!</v>
      </c>
      <c r="G3400" t="e" cm="1">
        <f t="array" aca="1" ref="G3400" ca="1">_FV(Tabela2[[#This Row],[Cidade]],"Latitude")</f>
        <v>#NAME?</v>
      </c>
      <c r="H3400" t="e" cm="1">
        <f t="array" aca="1" ref="H3400" ca="1">_FV(Tabela2[[#This Row],[Cidade]],"Longitude")</f>
        <v>#NAME?</v>
      </c>
    </row>
    <row r="3401" spans="1:8" x14ac:dyDescent="0.25">
      <c r="A3401" t="s">
        <v>39</v>
      </c>
      <c r="B3401" t="s">
        <v>4022</v>
      </c>
      <c r="C3401" t="str">
        <f>Tabela2[[#This Row],[Localidade]]&amp;"/"&amp;Tabela2[[#This Row],[Estado]]</f>
        <v>Assai/PR</v>
      </c>
      <c r="D3401">
        <v>86220000</v>
      </c>
      <c r="E3401">
        <v>86224999</v>
      </c>
      <c r="F3401" t="e" vm="3178">
        <v>#VALUE!</v>
      </c>
      <c r="G3401" t="e" cm="1">
        <f t="array" aca="1" ref="G3401" ca="1">_FV(Tabela2[[#This Row],[Cidade]],"Latitude")</f>
        <v>#NAME?</v>
      </c>
      <c r="H3401" t="e" cm="1">
        <f t="array" aca="1" ref="H3401" ca="1">_FV(Tabela2[[#This Row],[Cidade]],"Longitude")</f>
        <v>#NAME?</v>
      </c>
    </row>
    <row r="3402" spans="1:8" x14ac:dyDescent="0.25">
      <c r="A3402" t="s">
        <v>39</v>
      </c>
      <c r="B3402" t="s">
        <v>1793</v>
      </c>
      <c r="C3402" t="str">
        <f>Tabela2[[#This Row],[Localidade]]&amp;"/"&amp;Tabela2[[#This Row],[Estado]]</f>
        <v>Assis Chateaubriand/PR</v>
      </c>
      <c r="D3402">
        <v>85935000</v>
      </c>
      <c r="E3402">
        <v>85939999</v>
      </c>
      <c r="F3402" t="e" vm="3179">
        <v>#VALUE!</v>
      </c>
      <c r="G3402" t="e" cm="1">
        <f t="array" aca="1" ref="G3402" ca="1">_FV(Tabela2[[#This Row],[Cidade]],"Latitude")</f>
        <v>#NAME?</v>
      </c>
      <c r="H3402" t="e" cm="1">
        <f t="array" aca="1" ref="H3402" ca="1">_FV(Tabela2[[#This Row],[Cidade]],"Longitude")</f>
        <v>#NAME?</v>
      </c>
    </row>
    <row r="3403" spans="1:8" x14ac:dyDescent="0.25">
      <c r="A3403" t="s">
        <v>39</v>
      </c>
      <c r="B3403" t="s">
        <v>1794</v>
      </c>
      <c r="C3403" t="str">
        <f>Tabela2[[#This Row],[Localidade]]&amp;"/"&amp;Tabela2[[#This Row],[Estado]]</f>
        <v>Astorga/PR</v>
      </c>
      <c r="D3403">
        <v>86730000</v>
      </c>
      <c r="E3403">
        <v>86749999</v>
      </c>
      <c r="F3403" t="e" vm="3180">
        <v>#VALUE!</v>
      </c>
      <c r="G3403" t="e" cm="1">
        <f t="array" aca="1" ref="G3403" ca="1">_FV(Tabela2[[#This Row],[Cidade]],"Latitude")</f>
        <v>#NAME?</v>
      </c>
      <c r="H3403" t="e" cm="1">
        <f t="array" aca="1" ref="H3403" ca="1">_FV(Tabela2[[#This Row],[Cidade]],"Longitude")</f>
        <v>#NAME?</v>
      </c>
    </row>
    <row r="3404" spans="1:8" x14ac:dyDescent="0.25">
      <c r="A3404" t="s">
        <v>39</v>
      </c>
      <c r="B3404" t="s">
        <v>119</v>
      </c>
      <c r="C3404" t="str">
        <f>Tabela2[[#This Row],[Localidade]]&amp;"/"&amp;Tabela2[[#This Row],[Estado]]</f>
        <v>Atalaia/PR</v>
      </c>
      <c r="D3404">
        <v>87630000</v>
      </c>
      <c r="E3404">
        <v>87639999</v>
      </c>
      <c r="F3404" t="e" vm="3181">
        <v>#VALUE!</v>
      </c>
      <c r="G3404" t="e" cm="1">
        <f t="array" aca="1" ref="G3404" ca="1">_FV(Tabela2[[#This Row],[Cidade]],"Latitude")</f>
        <v>#NAME?</v>
      </c>
      <c r="H3404" t="e" cm="1">
        <f t="array" aca="1" ref="H3404" ca="1">_FV(Tabela2[[#This Row],[Cidade]],"Longitude")</f>
        <v>#NAME?</v>
      </c>
    </row>
    <row r="3405" spans="1:8" x14ac:dyDescent="0.25">
      <c r="A3405" t="s">
        <v>39</v>
      </c>
      <c r="B3405" t="s">
        <v>1795</v>
      </c>
      <c r="C3405" t="str">
        <f>Tabela2[[#This Row],[Localidade]]&amp;"/"&amp;Tabela2[[#This Row],[Estado]]</f>
        <v>Balsa Nova/PR</v>
      </c>
      <c r="D3405">
        <v>83650000</v>
      </c>
      <c r="E3405">
        <v>83699999</v>
      </c>
      <c r="F3405" t="e" vm="3182">
        <v>#VALUE!</v>
      </c>
      <c r="G3405" t="e" cm="1">
        <f t="array" aca="1" ref="G3405" ca="1">_FV(Tabela2[[#This Row],[Cidade]],"Latitude")</f>
        <v>#NAME?</v>
      </c>
      <c r="H3405" t="e" cm="1">
        <f t="array" aca="1" ref="H3405" ca="1">_FV(Tabela2[[#This Row],[Cidade]],"Longitude")</f>
        <v>#NAME?</v>
      </c>
    </row>
    <row r="3406" spans="1:8" x14ac:dyDescent="0.25">
      <c r="A3406" t="s">
        <v>39</v>
      </c>
      <c r="B3406" t="s">
        <v>1317</v>
      </c>
      <c r="C3406" t="str">
        <f>Tabela2[[#This Row],[Localidade]]&amp;"/"&amp;Tabela2[[#This Row],[Estado]]</f>
        <v>Bandeirantes/PR</v>
      </c>
      <c r="D3406">
        <v>86360000</v>
      </c>
      <c r="E3406">
        <v>86369999</v>
      </c>
      <c r="F3406" t="e" vm="3183">
        <v>#VALUE!</v>
      </c>
      <c r="G3406" t="e" cm="1">
        <f t="array" aca="1" ref="G3406" ca="1">_FV(Tabela2[[#This Row],[Cidade]],"Latitude")</f>
        <v>#NAME?</v>
      </c>
      <c r="H3406" t="e" cm="1">
        <f t="array" aca="1" ref="H3406" ca="1">_FV(Tabela2[[#This Row],[Cidade]],"Longitude")</f>
        <v>#NAME?</v>
      </c>
    </row>
    <row r="3407" spans="1:8" x14ac:dyDescent="0.25">
      <c r="A3407" t="s">
        <v>39</v>
      </c>
      <c r="B3407" t="s">
        <v>1796</v>
      </c>
      <c r="C3407" t="str">
        <f>Tabela2[[#This Row],[Localidade]]&amp;"/"&amp;Tabela2[[#This Row],[Estado]]</f>
        <v>Barbosa Ferraz/PR</v>
      </c>
      <c r="D3407">
        <v>86960000</v>
      </c>
      <c r="E3407">
        <v>86969999</v>
      </c>
      <c r="F3407" t="e" vm="3184">
        <v>#VALUE!</v>
      </c>
      <c r="G3407" t="e" cm="1">
        <f t="array" aca="1" ref="G3407" ca="1">_FV(Tabela2[[#This Row],[Cidade]],"Latitude")</f>
        <v>#NAME?</v>
      </c>
      <c r="H3407" t="e" cm="1">
        <f t="array" aca="1" ref="H3407" ca="1">_FV(Tabela2[[#This Row],[Cidade]],"Longitude")</f>
        <v>#NAME?</v>
      </c>
    </row>
    <row r="3408" spans="1:8" x14ac:dyDescent="0.25">
      <c r="A3408" t="s">
        <v>39</v>
      </c>
      <c r="B3408" t="s">
        <v>3776</v>
      </c>
      <c r="C3408" t="str">
        <f>Tabela2[[#This Row],[Localidade]]&amp;"/"&amp;Tabela2[[#This Row],[Estado]]</f>
        <v>Barra do Jacare/PR</v>
      </c>
      <c r="D3408">
        <v>86385000</v>
      </c>
      <c r="E3408">
        <v>86389999</v>
      </c>
      <c r="F3408" t="e" vm="3185">
        <v>#VALUE!</v>
      </c>
      <c r="G3408" t="e" cm="1">
        <f t="array" aca="1" ref="G3408" ca="1">_FV(Tabela2[[#This Row],[Cidade]],"Latitude")</f>
        <v>#NAME?</v>
      </c>
      <c r="H3408" t="e" cm="1">
        <f t="array" aca="1" ref="H3408" ca="1">_FV(Tabela2[[#This Row],[Cidade]],"Longitude")</f>
        <v>#NAME?</v>
      </c>
    </row>
    <row r="3409" spans="1:8" x14ac:dyDescent="0.25">
      <c r="A3409" t="s">
        <v>39</v>
      </c>
      <c r="B3409" t="s">
        <v>4499</v>
      </c>
      <c r="C3409" t="str">
        <f>Tabela2[[#This Row],[Localidade]]&amp;"/"&amp;Tabela2[[#This Row],[Estado]]</f>
        <v>Barracao/PR</v>
      </c>
      <c r="D3409">
        <v>85700000</v>
      </c>
      <c r="E3409">
        <v>85707999</v>
      </c>
      <c r="F3409" t="e" vm="3186">
        <v>#VALUE!</v>
      </c>
      <c r="G3409" t="e" cm="1">
        <f t="array" aca="1" ref="G3409" ca="1">_FV(Tabela2[[#This Row],[Cidade]],"Latitude")</f>
        <v>#NAME?</v>
      </c>
      <c r="H3409" t="e" cm="1">
        <f t="array" aca="1" ref="H3409" ca="1">_FV(Tabela2[[#This Row],[Cidade]],"Longitude")</f>
        <v>#NAME?</v>
      </c>
    </row>
    <row r="3410" spans="1:8" x14ac:dyDescent="0.25">
      <c r="A3410" t="s">
        <v>39</v>
      </c>
      <c r="B3410" t="s">
        <v>1797</v>
      </c>
      <c r="C3410" t="str">
        <f>Tabela2[[#This Row],[Localidade]]&amp;"/"&amp;Tabela2[[#This Row],[Estado]]</f>
        <v>Bela Vista da Caroba/PR</v>
      </c>
      <c r="D3410">
        <v>85745000</v>
      </c>
      <c r="E3410">
        <v>85749999</v>
      </c>
      <c r="F3410" t="e" vm="3187">
        <v>#VALUE!</v>
      </c>
      <c r="G3410" t="e" cm="1">
        <f t="array" aca="1" ref="G3410" ca="1">_FV(Tabela2[[#This Row],[Cidade]],"Latitude")</f>
        <v>#NAME?</v>
      </c>
      <c r="H3410" t="e" cm="1">
        <f t="array" aca="1" ref="H3410" ca="1">_FV(Tabela2[[#This Row],[Cidade]],"Longitude")</f>
        <v>#NAME?</v>
      </c>
    </row>
    <row r="3411" spans="1:8" x14ac:dyDescent="0.25">
      <c r="A3411" t="s">
        <v>39</v>
      </c>
      <c r="B3411" t="s">
        <v>4023</v>
      </c>
      <c r="C3411" t="str">
        <f>Tabela2[[#This Row],[Localidade]]&amp;"/"&amp;Tabela2[[#This Row],[Estado]]</f>
        <v>Bela Vista do Paraiso/PR</v>
      </c>
      <c r="D3411">
        <v>86130000</v>
      </c>
      <c r="E3411">
        <v>86139999</v>
      </c>
      <c r="F3411" t="e" vm="3188">
        <v>#VALUE!</v>
      </c>
      <c r="G3411" t="e" cm="1">
        <f t="array" aca="1" ref="G3411" ca="1">_FV(Tabela2[[#This Row],[Cidade]],"Latitude")</f>
        <v>#NAME?</v>
      </c>
      <c r="H3411" t="e" cm="1">
        <f t="array" aca="1" ref="H3411" ca="1">_FV(Tabela2[[#This Row],[Cidade]],"Longitude")</f>
        <v>#NAME?</v>
      </c>
    </row>
    <row r="3412" spans="1:8" x14ac:dyDescent="0.25">
      <c r="A3412" t="s">
        <v>39</v>
      </c>
      <c r="B3412" t="s">
        <v>1798</v>
      </c>
      <c r="C3412" t="str">
        <f>Tabela2[[#This Row],[Localidade]]&amp;"/"&amp;Tabela2[[#This Row],[Estado]]</f>
        <v>Bituruna/PR</v>
      </c>
      <c r="D3412">
        <v>84640000</v>
      </c>
      <c r="E3412">
        <v>84659999</v>
      </c>
      <c r="F3412" t="e" vm="3189">
        <v>#VALUE!</v>
      </c>
      <c r="G3412" t="e" cm="1">
        <f t="array" aca="1" ref="G3412" ca="1">_FV(Tabela2[[#This Row],[Cidade]],"Latitude")</f>
        <v>#NAME?</v>
      </c>
      <c r="H3412" t="e" cm="1">
        <f t="array" aca="1" ref="H3412" ca="1">_FV(Tabela2[[#This Row],[Cidade]],"Longitude")</f>
        <v>#NAME?</v>
      </c>
    </row>
    <row r="3413" spans="1:8" x14ac:dyDescent="0.25">
      <c r="A3413" t="s">
        <v>39</v>
      </c>
      <c r="B3413" t="s">
        <v>3529</v>
      </c>
      <c r="C3413" t="str">
        <f>Tabela2[[#This Row],[Localidade]]&amp;"/"&amp;Tabela2[[#This Row],[Estado]]</f>
        <v>Boa Esperanca/PR</v>
      </c>
      <c r="D3413">
        <v>87390000</v>
      </c>
      <c r="E3413">
        <v>87394999</v>
      </c>
      <c r="F3413" t="e" vm="3190">
        <v>#VALUE!</v>
      </c>
      <c r="G3413" t="e" cm="1">
        <f t="array" aca="1" ref="G3413" ca="1">_FV(Tabela2[[#This Row],[Cidade]],"Latitude")</f>
        <v>#NAME?</v>
      </c>
      <c r="H3413" t="e" cm="1">
        <f t="array" aca="1" ref="H3413" ca="1">_FV(Tabela2[[#This Row],[Cidade]],"Longitude")</f>
        <v>#NAME?</v>
      </c>
    </row>
    <row r="3414" spans="1:8" x14ac:dyDescent="0.25">
      <c r="A3414" t="s">
        <v>39</v>
      </c>
      <c r="B3414" t="s">
        <v>3577</v>
      </c>
      <c r="C3414" t="str">
        <f>Tabela2[[#This Row],[Localidade]]&amp;"/"&amp;Tabela2[[#This Row],[Estado]]</f>
        <v>Boa Esperanca do Iguacu/PR</v>
      </c>
      <c r="D3414">
        <v>85680000</v>
      </c>
      <c r="E3414">
        <v>85684999</v>
      </c>
      <c r="F3414" t="e" vm="3191">
        <v>#VALUE!</v>
      </c>
      <c r="G3414" t="e" cm="1">
        <f t="array" aca="1" ref="G3414" ca="1">_FV(Tabela2[[#This Row],[Cidade]],"Latitude")</f>
        <v>#NAME?</v>
      </c>
      <c r="H3414" t="e" cm="1">
        <f t="array" aca="1" ref="H3414" ca="1">_FV(Tabela2[[#This Row],[Cidade]],"Longitude")</f>
        <v>#NAME?</v>
      </c>
    </row>
    <row r="3415" spans="1:8" x14ac:dyDescent="0.25">
      <c r="A3415" t="s">
        <v>39</v>
      </c>
      <c r="B3415" t="s">
        <v>4500</v>
      </c>
      <c r="C3415" t="str">
        <f>Tabela2[[#This Row],[Localidade]]&amp;"/"&amp;Tabela2[[#This Row],[Estado]]</f>
        <v>Boa Ventura de Sao Roque/PR</v>
      </c>
      <c r="D3415">
        <v>85225000</v>
      </c>
      <c r="E3415">
        <v>85229999</v>
      </c>
      <c r="F3415" t="e" vm="3192">
        <v>#VALUE!</v>
      </c>
      <c r="G3415" t="e" cm="1">
        <f t="array" aca="1" ref="G3415" ca="1">_FV(Tabela2[[#This Row],[Cidade]],"Latitude")</f>
        <v>#NAME?</v>
      </c>
      <c r="H3415" t="e" cm="1">
        <f t="array" aca="1" ref="H3415" ca="1">_FV(Tabela2[[#This Row],[Cidade]],"Longitude")</f>
        <v>#NAME?</v>
      </c>
    </row>
    <row r="3416" spans="1:8" x14ac:dyDescent="0.25">
      <c r="A3416" t="s">
        <v>39</v>
      </c>
      <c r="B3416" t="s">
        <v>1799</v>
      </c>
      <c r="C3416" t="str">
        <f>Tabela2[[#This Row],[Localidade]]&amp;"/"&amp;Tabela2[[#This Row],[Estado]]</f>
        <v>Boa Vista da Aparecida/PR</v>
      </c>
      <c r="D3416">
        <v>85780000</v>
      </c>
      <c r="E3416">
        <v>85789999</v>
      </c>
      <c r="F3416" t="e" vm="3193">
        <v>#VALUE!</v>
      </c>
      <c r="G3416" t="e" cm="1">
        <f t="array" aca="1" ref="G3416" ca="1">_FV(Tabela2[[#This Row],[Cidade]],"Latitude")</f>
        <v>#NAME?</v>
      </c>
      <c r="H3416" t="e" cm="1">
        <f t="array" aca="1" ref="H3416" ca="1">_FV(Tabela2[[#This Row],[Cidade]],"Longitude")</f>
        <v>#NAME?</v>
      </c>
    </row>
    <row r="3417" spans="1:8" x14ac:dyDescent="0.25">
      <c r="A3417" t="s">
        <v>39</v>
      </c>
      <c r="B3417" t="s">
        <v>4862</v>
      </c>
      <c r="C3417" t="str">
        <f>Tabela2[[#This Row],[Localidade]]&amp;"/"&amp;Tabela2[[#This Row],[Estado]]</f>
        <v>Bocaiuva do Sul/PR</v>
      </c>
      <c r="D3417">
        <v>83450000</v>
      </c>
      <c r="E3417">
        <v>83479999</v>
      </c>
      <c r="F3417" t="e" vm="3194">
        <v>#VALUE!</v>
      </c>
      <c r="G3417" t="e" cm="1">
        <f t="array" aca="1" ref="G3417" ca="1">_FV(Tabela2[[#This Row],[Cidade]],"Latitude")</f>
        <v>#NAME?</v>
      </c>
      <c r="H3417" t="e" cm="1">
        <f t="array" aca="1" ref="H3417" ca="1">_FV(Tabela2[[#This Row],[Cidade]],"Longitude")</f>
        <v>#NAME?</v>
      </c>
    </row>
    <row r="3418" spans="1:8" x14ac:dyDescent="0.25">
      <c r="A3418" t="s">
        <v>39</v>
      </c>
      <c r="B3418" t="s">
        <v>1800</v>
      </c>
      <c r="C3418" t="str">
        <f>Tabela2[[#This Row],[Localidade]]&amp;"/"&amp;Tabela2[[#This Row],[Estado]]</f>
        <v>Bom Jesus do Sul/PR</v>
      </c>
      <c r="D3418">
        <v>85708000</v>
      </c>
      <c r="E3418">
        <v>85709999</v>
      </c>
      <c r="F3418" t="e" vm="3195">
        <v>#VALUE!</v>
      </c>
      <c r="G3418" t="e" cm="1">
        <f t="array" aca="1" ref="G3418" ca="1">_FV(Tabela2[[#This Row],[Cidade]],"Latitude")</f>
        <v>#NAME?</v>
      </c>
      <c r="H3418" t="e" cm="1">
        <f t="array" aca="1" ref="H3418" ca="1">_FV(Tabela2[[#This Row],[Cidade]],"Longitude")</f>
        <v>#NAME?</v>
      </c>
    </row>
    <row r="3419" spans="1:8" x14ac:dyDescent="0.25">
      <c r="A3419" t="s">
        <v>39</v>
      </c>
      <c r="B3419" t="s">
        <v>868</v>
      </c>
      <c r="C3419" t="str">
        <f>Tabela2[[#This Row],[Localidade]]&amp;"/"&amp;Tabela2[[#This Row],[Estado]]</f>
        <v>Bom Sucesso/PR</v>
      </c>
      <c r="D3419">
        <v>86940000</v>
      </c>
      <c r="E3419">
        <v>86944999</v>
      </c>
      <c r="F3419" t="e" vm="2567">
        <v>#VALUE!</v>
      </c>
      <c r="G3419" t="e" cm="1">
        <f t="array" aca="1" ref="G3419" ca="1">_FV(Tabela2[[#This Row],[Cidade]],"Latitude")</f>
        <v>#NAME?</v>
      </c>
      <c r="H3419" t="e" cm="1">
        <f t="array" aca="1" ref="H3419" ca="1">_FV(Tabela2[[#This Row],[Cidade]],"Longitude")</f>
        <v>#NAME?</v>
      </c>
    </row>
    <row r="3420" spans="1:8" x14ac:dyDescent="0.25">
      <c r="A3420" t="s">
        <v>39</v>
      </c>
      <c r="B3420" t="s">
        <v>1801</v>
      </c>
      <c r="C3420" t="str">
        <f>Tabela2[[#This Row],[Localidade]]&amp;"/"&amp;Tabela2[[#This Row],[Estado]]</f>
        <v>Bom Sucesso do Sul/PR</v>
      </c>
      <c r="D3420">
        <v>85515000</v>
      </c>
      <c r="E3420">
        <v>85519999</v>
      </c>
      <c r="F3420" t="e" vm="3196">
        <v>#VALUE!</v>
      </c>
      <c r="G3420" t="e" cm="1">
        <f t="array" aca="1" ref="G3420" ca="1">_FV(Tabela2[[#This Row],[Cidade]],"Latitude")</f>
        <v>#NAME?</v>
      </c>
      <c r="H3420" t="e" cm="1">
        <f t="array" aca="1" ref="H3420" ca="1">_FV(Tabela2[[#This Row],[Cidade]],"Longitude")</f>
        <v>#NAME?</v>
      </c>
    </row>
    <row r="3421" spans="1:8" x14ac:dyDescent="0.25">
      <c r="A3421" t="s">
        <v>39</v>
      </c>
      <c r="B3421" t="s">
        <v>5055</v>
      </c>
      <c r="C3421" t="str">
        <f>Tabela2[[#This Row],[Localidade]]&amp;"/"&amp;Tabela2[[#This Row],[Estado]]</f>
        <v>Borrazopolis/PR</v>
      </c>
      <c r="D3421">
        <v>86925000</v>
      </c>
      <c r="E3421">
        <v>86929999</v>
      </c>
      <c r="F3421" t="e" vm="3197">
        <v>#VALUE!</v>
      </c>
      <c r="G3421" t="e" cm="1">
        <f t="array" aca="1" ref="G3421" ca="1">_FV(Tabela2[[#This Row],[Cidade]],"Latitude")</f>
        <v>#NAME?</v>
      </c>
      <c r="H3421" t="e" cm="1">
        <f t="array" aca="1" ref="H3421" ca="1">_FV(Tabela2[[#This Row],[Cidade]],"Longitude")</f>
        <v>#NAME?</v>
      </c>
    </row>
    <row r="3422" spans="1:8" x14ac:dyDescent="0.25">
      <c r="A3422" t="s">
        <v>39</v>
      </c>
      <c r="B3422" t="s">
        <v>1802</v>
      </c>
      <c r="C3422" t="str">
        <f>Tabela2[[#This Row],[Localidade]]&amp;"/"&amp;Tabela2[[#This Row],[Estado]]</f>
        <v>Braganey/PR</v>
      </c>
      <c r="D3422">
        <v>85430000</v>
      </c>
      <c r="E3422">
        <v>85439999</v>
      </c>
      <c r="F3422" t="e" vm="3198">
        <v>#VALUE!</v>
      </c>
      <c r="G3422" t="e" cm="1">
        <f t="array" aca="1" ref="G3422" ca="1">_FV(Tabela2[[#This Row],[Cidade]],"Latitude")</f>
        <v>#NAME?</v>
      </c>
      <c r="H3422" t="e" cm="1">
        <f t="array" aca="1" ref="H3422" ca="1">_FV(Tabela2[[#This Row],[Cidade]],"Longitude")</f>
        <v>#NAME?</v>
      </c>
    </row>
    <row r="3423" spans="1:8" x14ac:dyDescent="0.25">
      <c r="A3423" t="s">
        <v>39</v>
      </c>
      <c r="B3423" t="s">
        <v>3449</v>
      </c>
      <c r="C3423" t="str">
        <f>Tabela2[[#This Row],[Localidade]]&amp;"/"&amp;Tabela2[[#This Row],[Estado]]</f>
        <v>Brasilandia do Sul/PR</v>
      </c>
      <c r="D3423">
        <v>87595000</v>
      </c>
      <c r="E3423">
        <v>87599999</v>
      </c>
      <c r="F3423" t="e" vm="3199">
        <v>#VALUE!</v>
      </c>
      <c r="G3423" t="e" cm="1">
        <f t="array" aca="1" ref="G3423" ca="1">_FV(Tabela2[[#This Row],[Cidade]],"Latitude")</f>
        <v>#NAME?</v>
      </c>
      <c r="H3423" t="e" cm="1">
        <f t="array" aca="1" ref="H3423" ca="1">_FV(Tabela2[[#This Row],[Cidade]],"Longitude")</f>
        <v>#NAME?</v>
      </c>
    </row>
    <row r="3424" spans="1:8" x14ac:dyDescent="0.25">
      <c r="A3424" t="s">
        <v>39</v>
      </c>
      <c r="B3424" t="s">
        <v>1803</v>
      </c>
      <c r="C3424" t="str">
        <f>Tabela2[[#This Row],[Localidade]]&amp;"/"&amp;Tabela2[[#This Row],[Estado]]</f>
        <v>Cafeara/PR</v>
      </c>
      <c r="D3424">
        <v>86640000</v>
      </c>
      <c r="E3424">
        <v>86649999</v>
      </c>
      <c r="F3424" t="e" vm="3200">
        <v>#VALUE!</v>
      </c>
      <c r="G3424" t="e" cm="1">
        <f t="array" aca="1" ref="G3424" ca="1">_FV(Tabela2[[#This Row],[Cidade]],"Latitude")</f>
        <v>#NAME?</v>
      </c>
      <c r="H3424" t="e" cm="1">
        <f t="array" aca="1" ref="H3424" ca="1">_FV(Tabela2[[#This Row],[Cidade]],"Longitude")</f>
        <v>#NAME?</v>
      </c>
    </row>
    <row r="3425" spans="1:8" x14ac:dyDescent="0.25">
      <c r="A3425" t="s">
        <v>39</v>
      </c>
      <c r="B3425" t="s">
        <v>3450</v>
      </c>
      <c r="C3425" t="str">
        <f>Tabela2[[#This Row],[Localidade]]&amp;"/"&amp;Tabela2[[#This Row],[Estado]]</f>
        <v>Cafelandia/PR</v>
      </c>
      <c r="D3425">
        <v>85415000</v>
      </c>
      <c r="E3425">
        <v>85419999</v>
      </c>
      <c r="F3425" t="e" vm="3201">
        <v>#VALUE!</v>
      </c>
      <c r="G3425" t="e" cm="1">
        <f t="array" aca="1" ref="G3425" ca="1">_FV(Tabela2[[#This Row],[Cidade]],"Latitude")</f>
        <v>#NAME?</v>
      </c>
      <c r="H3425" t="e" cm="1">
        <f t="array" aca="1" ref="H3425" ca="1">_FV(Tabela2[[#This Row],[Cidade]],"Longitude")</f>
        <v>#NAME?</v>
      </c>
    </row>
    <row r="3426" spans="1:8" x14ac:dyDescent="0.25">
      <c r="A3426" t="s">
        <v>39</v>
      </c>
      <c r="B3426" t="s">
        <v>1804</v>
      </c>
      <c r="C3426" t="str">
        <f>Tabela2[[#This Row],[Localidade]]&amp;"/"&amp;Tabela2[[#This Row],[Estado]]</f>
        <v>Cafezal do Sul/PR</v>
      </c>
      <c r="D3426">
        <v>87565000</v>
      </c>
      <c r="E3426">
        <v>87569999</v>
      </c>
      <c r="F3426" t="e" vm="3202">
        <v>#VALUE!</v>
      </c>
      <c r="G3426" t="e" cm="1">
        <f t="array" aca="1" ref="G3426" ca="1">_FV(Tabela2[[#This Row],[Cidade]],"Latitude")</f>
        <v>#NAME?</v>
      </c>
      <c r="H3426" t="e" cm="1">
        <f t="array" aca="1" ref="H3426" ca="1">_FV(Tabela2[[#This Row],[Cidade]],"Longitude")</f>
        <v>#NAME?</v>
      </c>
    </row>
    <row r="3427" spans="1:8" x14ac:dyDescent="0.25">
      <c r="A3427" t="s">
        <v>39</v>
      </c>
      <c r="B3427" t="s">
        <v>5056</v>
      </c>
      <c r="C3427" t="str">
        <f>Tabela2[[#This Row],[Localidade]]&amp;"/"&amp;Tabela2[[#This Row],[Estado]]</f>
        <v>California/PR</v>
      </c>
      <c r="D3427">
        <v>86820000</v>
      </c>
      <c r="E3427">
        <v>86824999</v>
      </c>
      <c r="F3427" t="e" vm="3203">
        <v>#VALUE!</v>
      </c>
      <c r="G3427" t="e" cm="1" vm="188">
        <f t="array" ref="G3427">_FV(Tabela2[[#This Row],[Cidade]],"Latitude")</f>
        <v>#VALUE!</v>
      </c>
      <c r="H3427" t="e" cm="1" vm="189">
        <f t="array" ref="H3427">_FV(Tabela2[[#This Row],[Cidade]],"Longitude")</f>
        <v>#VALUE!</v>
      </c>
    </row>
    <row r="3428" spans="1:8" x14ac:dyDescent="0.25">
      <c r="A3428" t="s">
        <v>39</v>
      </c>
      <c r="B3428" t="s">
        <v>3238</v>
      </c>
      <c r="C3428" t="str">
        <f>Tabela2[[#This Row],[Localidade]]&amp;"/"&amp;Tabela2[[#This Row],[Estado]]</f>
        <v>Cambara/PR</v>
      </c>
      <c r="D3428">
        <v>86390000</v>
      </c>
      <c r="E3428">
        <v>86399999</v>
      </c>
      <c r="F3428" t="e" vm="3204">
        <v>#VALUE!</v>
      </c>
      <c r="G3428" t="e" cm="1">
        <f t="array" aca="1" ref="G3428" ca="1">_FV(Tabela2[[#This Row],[Cidade]],"Latitude")</f>
        <v>#NAME?</v>
      </c>
      <c r="H3428" t="e" cm="1">
        <f t="array" aca="1" ref="H3428" ca="1">_FV(Tabela2[[#This Row],[Cidade]],"Longitude")</f>
        <v>#NAME?</v>
      </c>
    </row>
    <row r="3429" spans="1:8" x14ac:dyDescent="0.25">
      <c r="A3429" t="s">
        <v>39</v>
      </c>
      <c r="B3429" t="s">
        <v>3777</v>
      </c>
      <c r="C3429" t="str">
        <f>Tabela2[[#This Row],[Localidade]]&amp;"/"&amp;Tabela2[[#This Row],[Estado]]</f>
        <v>Cambe/PR</v>
      </c>
      <c r="D3429">
        <v>86180001</v>
      </c>
      <c r="E3429">
        <v>86199999</v>
      </c>
      <c r="F3429" t="e" vm="3205">
        <v>#VALUE!</v>
      </c>
      <c r="G3429" t="e" cm="1">
        <f t="array" aca="1" ref="G3429" ca="1">_FV(Tabela2[[#This Row],[Cidade]],"Latitude")</f>
        <v>#NAME?</v>
      </c>
      <c r="H3429" t="e" cm="1">
        <f t="array" aca="1" ref="H3429" ca="1">_FV(Tabela2[[#This Row],[Cidade]],"Longitude")</f>
        <v>#NAME?</v>
      </c>
    </row>
    <row r="3430" spans="1:8" x14ac:dyDescent="0.25">
      <c r="A3430" t="s">
        <v>39</v>
      </c>
      <c r="B3430" t="s">
        <v>3777</v>
      </c>
      <c r="C3430" t="str">
        <f>Tabela2[[#This Row],[Localidade]]&amp;"/"&amp;Tabela2[[#This Row],[Estado]]</f>
        <v>Cambe/PR</v>
      </c>
      <c r="D3430">
        <v>86180001</v>
      </c>
      <c r="E3430">
        <v>86195999</v>
      </c>
      <c r="F3430" t="e" vm="3205">
        <v>#VALUE!</v>
      </c>
      <c r="G3430" t="e" cm="1">
        <f t="array" aca="1" ref="G3430" ca="1">_FV(Tabela2[[#This Row],[Cidade]],"Latitude")</f>
        <v>#NAME?</v>
      </c>
      <c r="H3430" t="e" cm="1">
        <f t="array" aca="1" ref="H3430" ca="1">_FV(Tabela2[[#This Row],[Cidade]],"Longitude")</f>
        <v>#NAME?</v>
      </c>
    </row>
    <row r="3431" spans="1:8" x14ac:dyDescent="0.25">
      <c r="A3431" t="s">
        <v>39</v>
      </c>
      <c r="B3431" t="s">
        <v>1805</v>
      </c>
      <c r="C3431" t="str">
        <f>Tabela2[[#This Row],[Localidade]]&amp;"/"&amp;Tabela2[[#This Row],[Estado]]</f>
        <v>Cambira/PR</v>
      </c>
      <c r="D3431">
        <v>86890000</v>
      </c>
      <c r="E3431">
        <v>86894999</v>
      </c>
      <c r="F3431" t="e" vm="3206">
        <v>#VALUE!</v>
      </c>
      <c r="G3431" t="e" cm="1">
        <f t="array" aca="1" ref="G3431" ca="1">_FV(Tabela2[[#This Row],[Cidade]],"Latitude")</f>
        <v>#NAME?</v>
      </c>
      <c r="H3431" t="e" cm="1">
        <f t="array" aca="1" ref="H3431" ca="1">_FV(Tabela2[[#This Row],[Cidade]],"Longitude")</f>
        <v>#NAME?</v>
      </c>
    </row>
    <row r="3432" spans="1:8" x14ac:dyDescent="0.25">
      <c r="A3432" t="s">
        <v>39</v>
      </c>
      <c r="B3432" t="s">
        <v>1806</v>
      </c>
      <c r="C3432" t="str">
        <f>Tabela2[[#This Row],[Localidade]]&amp;"/"&amp;Tabela2[[#This Row],[Estado]]</f>
        <v>Campina da Lagoa/PR</v>
      </c>
      <c r="D3432">
        <v>87345000</v>
      </c>
      <c r="E3432">
        <v>87354999</v>
      </c>
      <c r="F3432" t="e" vm="3207">
        <v>#VALUE!</v>
      </c>
      <c r="G3432" t="e" cm="1">
        <f t="array" aca="1" ref="G3432" ca="1">_FV(Tabela2[[#This Row],[Cidade]],"Latitude")</f>
        <v>#NAME?</v>
      </c>
      <c r="H3432" t="e" cm="1">
        <f t="array" aca="1" ref="H3432" ca="1">_FV(Tabela2[[#This Row],[Cidade]],"Longitude")</f>
        <v>#NAME?</v>
      </c>
    </row>
    <row r="3433" spans="1:8" x14ac:dyDescent="0.25">
      <c r="A3433" t="s">
        <v>39</v>
      </c>
      <c r="B3433" t="s">
        <v>4501</v>
      </c>
      <c r="C3433" t="str">
        <f>Tabela2[[#This Row],[Localidade]]&amp;"/"&amp;Tabela2[[#This Row],[Estado]]</f>
        <v>Campina do Simao/PR</v>
      </c>
      <c r="D3433">
        <v>85148000</v>
      </c>
      <c r="E3433">
        <v>85149999</v>
      </c>
      <c r="F3433" t="e" vm="3208">
        <v>#VALUE!</v>
      </c>
      <c r="G3433" t="e" cm="1">
        <f t="array" aca="1" ref="G3433" ca="1">_FV(Tabela2[[#This Row],[Cidade]],"Latitude")</f>
        <v>#NAME?</v>
      </c>
      <c r="H3433" t="e" cm="1">
        <f t="array" aca="1" ref="H3433" ca="1">_FV(Tabela2[[#This Row],[Cidade]],"Longitude")</f>
        <v>#NAME?</v>
      </c>
    </row>
    <row r="3434" spans="1:8" x14ac:dyDescent="0.25">
      <c r="A3434" t="s">
        <v>39</v>
      </c>
      <c r="B3434" t="s">
        <v>1807</v>
      </c>
      <c r="C3434" t="str">
        <f>Tabela2[[#This Row],[Localidade]]&amp;"/"&amp;Tabela2[[#This Row],[Estado]]</f>
        <v>Campina Grande do Sul/PR</v>
      </c>
      <c r="D3434">
        <v>83430000</v>
      </c>
      <c r="E3434">
        <v>83449999</v>
      </c>
      <c r="F3434" t="e" vm="3209">
        <v>#VALUE!</v>
      </c>
      <c r="G3434" t="e" cm="1">
        <f t="array" aca="1" ref="G3434" ca="1">_FV(Tabela2[[#This Row],[Cidade]],"Latitude")</f>
        <v>#NAME?</v>
      </c>
      <c r="H3434" t="e" cm="1">
        <f t="array" aca="1" ref="H3434" ca="1">_FV(Tabela2[[#This Row],[Cidade]],"Longitude")</f>
        <v>#NAME?</v>
      </c>
    </row>
    <row r="3435" spans="1:8" x14ac:dyDescent="0.25">
      <c r="A3435" t="s">
        <v>39</v>
      </c>
      <c r="B3435" t="s">
        <v>1808</v>
      </c>
      <c r="C3435" t="str">
        <f>Tabela2[[#This Row],[Localidade]]&amp;"/"&amp;Tabela2[[#This Row],[Estado]]</f>
        <v>Campo Bonito/PR</v>
      </c>
      <c r="D3435">
        <v>85450000</v>
      </c>
      <c r="E3435">
        <v>85459999</v>
      </c>
      <c r="F3435" t="e" vm="3210">
        <v>#VALUE!</v>
      </c>
      <c r="G3435" t="e" cm="1">
        <f t="array" aca="1" ref="G3435" ca="1">_FV(Tabela2[[#This Row],[Cidade]],"Latitude")</f>
        <v>#NAME?</v>
      </c>
      <c r="H3435" t="e" cm="1">
        <f t="array" aca="1" ref="H3435" ca="1">_FV(Tabela2[[#This Row],[Cidade]],"Longitude")</f>
        <v>#NAME?</v>
      </c>
    </row>
    <row r="3436" spans="1:8" x14ac:dyDescent="0.25">
      <c r="A3436" t="s">
        <v>39</v>
      </c>
      <c r="B3436" t="s">
        <v>1809</v>
      </c>
      <c r="C3436" t="str">
        <f>Tabela2[[#This Row],[Localidade]]&amp;"/"&amp;Tabela2[[#This Row],[Estado]]</f>
        <v>Campo do Tenente/PR</v>
      </c>
      <c r="D3436">
        <v>83870000</v>
      </c>
      <c r="E3436">
        <v>83879999</v>
      </c>
      <c r="F3436" t="e" vm="3211">
        <v>#VALUE!</v>
      </c>
      <c r="G3436" t="e" cm="1">
        <f t="array" aca="1" ref="G3436" ca="1">_FV(Tabela2[[#This Row],[Cidade]],"Latitude")</f>
        <v>#NAME?</v>
      </c>
      <c r="H3436" t="e" cm="1">
        <f t="array" aca="1" ref="H3436" ca="1">_FV(Tabela2[[#This Row],[Cidade]],"Longitude")</f>
        <v>#NAME?</v>
      </c>
    </row>
    <row r="3437" spans="1:8" x14ac:dyDescent="0.25">
      <c r="A3437" t="s">
        <v>39</v>
      </c>
      <c r="B3437" t="s">
        <v>1810</v>
      </c>
      <c r="C3437" t="str">
        <f>Tabela2[[#This Row],[Localidade]]&amp;"/"&amp;Tabela2[[#This Row],[Estado]]</f>
        <v>Campo Largo/PR</v>
      </c>
      <c r="D3437">
        <v>83600001</v>
      </c>
      <c r="E3437">
        <v>83649999</v>
      </c>
      <c r="F3437" t="e" vm="3212">
        <v>#VALUE!</v>
      </c>
      <c r="G3437" t="e" cm="1">
        <f t="array" aca="1" ref="G3437" ca="1">_FV(Tabela2[[#This Row],[Cidade]],"Latitude")</f>
        <v>#NAME?</v>
      </c>
      <c r="H3437" t="e" cm="1">
        <f t="array" aca="1" ref="H3437" ca="1">_FV(Tabela2[[#This Row],[Cidade]],"Longitude")</f>
        <v>#NAME?</v>
      </c>
    </row>
    <row r="3438" spans="1:8" x14ac:dyDescent="0.25">
      <c r="A3438" t="s">
        <v>39</v>
      </c>
      <c r="B3438" t="s">
        <v>1810</v>
      </c>
      <c r="C3438" t="str">
        <f>Tabela2[[#This Row],[Localidade]]&amp;"/"&amp;Tabela2[[#This Row],[Estado]]</f>
        <v>Campo Largo/PR</v>
      </c>
      <c r="D3438">
        <v>83600001</v>
      </c>
      <c r="E3438">
        <v>83640999</v>
      </c>
      <c r="F3438" t="e" vm="3212">
        <v>#VALUE!</v>
      </c>
      <c r="G3438" t="e" cm="1">
        <f t="array" aca="1" ref="G3438" ca="1">_FV(Tabela2[[#This Row],[Cidade]],"Latitude")</f>
        <v>#NAME?</v>
      </c>
      <c r="H3438" t="e" cm="1">
        <f t="array" aca="1" ref="H3438" ca="1">_FV(Tabela2[[#This Row],[Cidade]],"Longitude")</f>
        <v>#NAME?</v>
      </c>
    </row>
    <row r="3439" spans="1:8" x14ac:dyDescent="0.25">
      <c r="A3439" t="s">
        <v>39</v>
      </c>
      <c r="B3439" t="s">
        <v>1811</v>
      </c>
      <c r="C3439" t="str">
        <f>Tabela2[[#This Row],[Localidade]]&amp;"/"&amp;Tabela2[[#This Row],[Estado]]</f>
        <v>Campo Magro/PR</v>
      </c>
      <c r="D3439">
        <v>83535000</v>
      </c>
      <c r="E3439">
        <v>83539999</v>
      </c>
      <c r="F3439" t="e" vm="3213">
        <v>#VALUE!</v>
      </c>
      <c r="G3439" t="e" cm="1">
        <f t="array" aca="1" ref="G3439" ca="1">_FV(Tabela2[[#This Row],[Cidade]],"Latitude")</f>
        <v>#NAME?</v>
      </c>
      <c r="H3439" t="e" cm="1">
        <f t="array" aca="1" ref="H3439" ca="1">_FV(Tabela2[[#This Row],[Cidade]],"Longitude")</f>
        <v>#NAME?</v>
      </c>
    </row>
    <row r="3440" spans="1:8" x14ac:dyDescent="0.25">
      <c r="A3440" t="s">
        <v>39</v>
      </c>
      <c r="B3440" t="s">
        <v>4502</v>
      </c>
      <c r="C3440" t="str">
        <f>Tabela2[[#This Row],[Localidade]]&amp;"/"&amp;Tabela2[[#This Row],[Estado]]</f>
        <v>Campo Mourao/PR</v>
      </c>
      <c r="D3440">
        <v>87300001</v>
      </c>
      <c r="E3440">
        <v>87319999</v>
      </c>
      <c r="F3440" t="e" vm="3214">
        <v>#VALUE!</v>
      </c>
      <c r="G3440" t="e" cm="1">
        <f t="array" aca="1" ref="G3440" ca="1">_FV(Tabela2[[#This Row],[Cidade]],"Latitude")</f>
        <v>#NAME?</v>
      </c>
      <c r="H3440" t="e" cm="1">
        <f t="array" aca="1" ref="H3440" ca="1">_FV(Tabela2[[#This Row],[Cidade]],"Longitude")</f>
        <v>#NAME?</v>
      </c>
    </row>
    <row r="3441" spans="1:8" x14ac:dyDescent="0.25">
      <c r="A3441" t="s">
        <v>39</v>
      </c>
      <c r="B3441" t="s">
        <v>4502</v>
      </c>
      <c r="C3441" t="str">
        <f>Tabela2[[#This Row],[Localidade]]&amp;"/"&amp;Tabela2[[#This Row],[Estado]]</f>
        <v>Campo Mourao/PR</v>
      </c>
      <c r="D3441">
        <v>87300001</v>
      </c>
      <c r="E3441">
        <v>87314999</v>
      </c>
      <c r="F3441" t="e" vm="3214">
        <v>#VALUE!</v>
      </c>
      <c r="G3441" t="e" cm="1">
        <f t="array" aca="1" ref="G3441" ca="1">_FV(Tabela2[[#This Row],[Cidade]],"Latitude")</f>
        <v>#NAME?</v>
      </c>
      <c r="H3441" t="e" cm="1">
        <f t="array" aca="1" ref="H3441" ca="1">_FV(Tabela2[[#This Row],[Cidade]],"Longitude")</f>
        <v>#NAME?</v>
      </c>
    </row>
    <row r="3442" spans="1:8" x14ac:dyDescent="0.25">
      <c r="A3442" t="s">
        <v>39</v>
      </c>
      <c r="B3442" t="s">
        <v>3451</v>
      </c>
      <c r="C3442" t="str">
        <f>Tabela2[[#This Row],[Localidade]]&amp;"/"&amp;Tabela2[[#This Row],[Estado]]</f>
        <v>Candido de Abreu/PR</v>
      </c>
      <c r="D3442">
        <v>84470000</v>
      </c>
      <c r="E3442">
        <v>84499999</v>
      </c>
      <c r="F3442" t="e" vm="3215">
        <v>#VALUE!</v>
      </c>
      <c r="G3442" t="e" cm="1">
        <f t="array" aca="1" ref="G3442" ca="1">_FV(Tabela2[[#This Row],[Cidade]],"Latitude")</f>
        <v>#NAME?</v>
      </c>
      <c r="H3442" t="e" cm="1">
        <f t="array" aca="1" ref="H3442" ca="1">_FV(Tabela2[[#This Row],[Cidade]],"Longitude")</f>
        <v>#NAME?</v>
      </c>
    </row>
    <row r="3443" spans="1:8" x14ac:dyDescent="0.25">
      <c r="A3443" t="s">
        <v>39</v>
      </c>
      <c r="B3443" t="s">
        <v>5057</v>
      </c>
      <c r="C3443" t="str">
        <f>Tabela2[[#This Row],[Localidade]]&amp;"/"&amp;Tabela2[[#This Row],[Estado]]</f>
        <v>Candoi/PR</v>
      </c>
      <c r="D3443">
        <v>85140000</v>
      </c>
      <c r="E3443">
        <v>85144999</v>
      </c>
      <c r="F3443" t="e" vm="3216">
        <v>#VALUE!</v>
      </c>
      <c r="G3443" t="e" cm="1">
        <f t="array" aca="1" ref="G3443" ca="1">_FV(Tabela2[[#This Row],[Cidade]],"Latitude")</f>
        <v>#NAME?</v>
      </c>
      <c r="H3443" t="e" cm="1">
        <f t="array" aca="1" ref="H3443" ca="1">_FV(Tabela2[[#This Row],[Cidade]],"Longitude")</f>
        <v>#NAME?</v>
      </c>
    </row>
    <row r="3444" spans="1:8" x14ac:dyDescent="0.25">
      <c r="A3444" t="s">
        <v>39</v>
      </c>
      <c r="B3444" t="s">
        <v>897</v>
      </c>
      <c r="C3444" t="str">
        <f>Tabela2[[#This Row],[Localidade]]&amp;"/"&amp;Tabela2[[#This Row],[Estado]]</f>
        <v>Cantagalo/PR</v>
      </c>
      <c r="D3444">
        <v>85160000</v>
      </c>
      <c r="E3444">
        <v>85161999</v>
      </c>
      <c r="F3444" t="e" vm="3217">
        <v>#VALUE!</v>
      </c>
      <c r="G3444" t="e" cm="1">
        <f t="array" aca="1" ref="G3444" ca="1">_FV(Tabela2[[#This Row],[Cidade]],"Latitude")</f>
        <v>#NAME?</v>
      </c>
      <c r="H3444" t="e" cm="1">
        <f t="array" aca="1" ref="H3444" ca="1">_FV(Tabela2[[#This Row],[Cidade]],"Longitude")</f>
        <v>#NAME?</v>
      </c>
    </row>
    <row r="3445" spans="1:8" x14ac:dyDescent="0.25">
      <c r="A3445" t="s">
        <v>39</v>
      </c>
      <c r="B3445" t="s">
        <v>1437</v>
      </c>
      <c r="C3445" t="str">
        <f>Tabela2[[#This Row],[Localidade]]&amp;"/"&amp;Tabela2[[#This Row],[Estado]]</f>
        <v>Capanema/PR</v>
      </c>
      <c r="D3445">
        <v>85760000</v>
      </c>
      <c r="E3445">
        <v>85769999</v>
      </c>
      <c r="F3445" t="e" vm="2427">
        <v>#VALUE!</v>
      </c>
      <c r="G3445" t="e" cm="1">
        <f t="array" aca="1" ref="G3445" ca="1">_FV(Tabela2[[#This Row],[Cidade]],"Latitude")</f>
        <v>#NAME?</v>
      </c>
      <c r="H3445" t="e" cm="1">
        <f t="array" aca="1" ref="H3445" ca="1">_FV(Tabela2[[#This Row],[Cidade]],"Longitude")</f>
        <v>#NAME?</v>
      </c>
    </row>
    <row r="3446" spans="1:8" x14ac:dyDescent="0.25">
      <c r="A3446" t="s">
        <v>39</v>
      </c>
      <c r="B3446" t="s">
        <v>4776</v>
      </c>
      <c r="C3446" t="str">
        <f>Tabela2[[#This Row],[Localidade]]&amp;"/"&amp;Tabela2[[#This Row],[Estado]]</f>
        <v>Capitao Leonidas Marques/PR</v>
      </c>
      <c r="D3446">
        <v>85790000</v>
      </c>
      <c r="E3446">
        <v>85794999</v>
      </c>
      <c r="F3446" t="e" vm="3218">
        <v>#VALUE!</v>
      </c>
      <c r="G3446" t="e" cm="1">
        <f t="array" aca="1" ref="G3446" ca="1">_FV(Tabela2[[#This Row],[Cidade]],"Latitude")</f>
        <v>#NAME?</v>
      </c>
      <c r="H3446" t="e" cm="1">
        <f t="array" aca="1" ref="H3446" ca="1">_FV(Tabela2[[#This Row],[Cidade]],"Longitude")</f>
        <v>#NAME?</v>
      </c>
    </row>
    <row r="3447" spans="1:8" x14ac:dyDescent="0.25">
      <c r="A3447" t="s">
        <v>39</v>
      </c>
      <c r="B3447" t="s">
        <v>4024</v>
      </c>
      <c r="C3447" t="str">
        <f>Tabela2[[#This Row],[Localidade]]&amp;"/"&amp;Tabela2[[#This Row],[Estado]]</f>
        <v>Carambei/PR</v>
      </c>
      <c r="D3447">
        <v>84145000</v>
      </c>
      <c r="E3447">
        <v>84149999</v>
      </c>
      <c r="F3447" t="e" vm="3219">
        <v>#VALUE!</v>
      </c>
      <c r="G3447" t="e" cm="1">
        <f t="array" aca="1" ref="G3447" ca="1">_FV(Tabela2[[#This Row],[Cidade]],"Latitude")</f>
        <v>#NAME?</v>
      </c>
      <c r="H3447" t="e" cm="1">
        <f t="array" aca="1" ref="H3447" ca="1">_FV(Tabela2[[#This Row],[Cidade]],"Longitude")</f>
        <v>#NAME?</v>
      </c>
    </row>
    <row r="3448" spans="1:8" x14ac:dyDescent="0.25">
      <c r="A3448" t="s">
        <v>39</v>
      </c>
      <c r="B3448" t="s">
        <v>5058</v>
      </c>
      <c r="C3448" t="str">
        <f>Tabela2[[#This Row],[Localidade]]&amp;"/"&amp;Tabela2[[#This Row],[Estado]]</f>
        <v>Carlopolis/PR</v>
      </c>
      <c r="D3448">
        <v>86420000</v>
      </c>
      <c r="E3448">
        <v>86429999</v>
      </c>
      <c r="F3448" t="e" vm="3220">
        <v>#VALUE!</v>
      </c>
      <c r="G3448" t="e" cm="1">
        <f t="array" aca="1" ref="G3448" ca="1">_FV(Tabela2[[#This Row],[Cidade]],"Latitude")</f>
        <v>#NAME?</v>
      </c>
      <c r="H3448" t="e" cm="1">
        <f t="array" aca="1" ref="H3448" ca="1">_FV(Tabela2[[#This Row],[Cidade]],"Longitude")</f>
        <v>#NAME?</v>
      </c>
    </row>
    <row r="3449" spans="1:8" x14ac:dyDescent="0.25">
      <c r="A3449" t="s">
        <v>39</v>
      </c>
      <c r="B3449" t="s">
        <v>487</v>
      </c>
      <c r="C3449" t="str">
        <f>Tabela2[[#This Row],[Localidade]]&amp;"/"&amp;Tabela2[[#This Row],[Estado]]</f>
        <v>Cascavel/PR</v>
      </c>
      <c r="D3449">
        <v>85800001</v>
      </c>
      <c r="E3449">
        <v>85824999</v>
      </c>
      <c r="F3449" t="e" vm="3221">
        <v>#VALUE!</v>
      </c>
      <c r="G3449" t="e" cm="1">
        <f t="array" aca="1" ref="G3449" ca="1">_FV(Tabela2[[#This Row],[Cidade]],"Latitude")</f>
        <v>#NAME?</v>
      </c>
      <c r="H3449" t="e" cm="1">
        <f t="array" aca="1" ref="H3449" ca="1">_FV(Tabela2[[#This Row],[Cidade]],"Longitude")</f>
        <v>#NAME?</v>
      </c>
    </row>
    <row r="3450" spans="1:8" x14ac:dyDescent="0.25">
      <c r="A3450" t="s">
        <v>39</v>
      </c>
      <c r="B3450" t="s">
        <v>487</v>
      </c>
      <c r="C3450" t="str">
        <f>Tabela2[[#This Row],[Localidade]]&amp;"/"&amp;Tabela2[[#This Row],[Estado]]</f>
        <v>Cascavel/PR</v>
      </c>
      <c r="D3450">
        <v>85800001</v>
      </c>
      <c r="E3450">
        <v>85820999</v>
      </c>
      <c r="F3450" t="e" vm="3221">
        <v>#VALUE!</v>
      </c>
      <c r="G3450" t="e" cm="1">
        <f t="array" aca="1" ref="G3450" ca="1">_FV(Tabela2[[#This Row],[Cidade]],"Latitude")</f>
        <v>#NAME?</v>
      </c>
      <c r="H3450" t="e" cm="1">
        <f t="array" aca="1" ref="H3450" ca="1">_FV(Tabela2[[#This Row],[Cidade]],"Longitude")</f>
        <v>#NAME?</v>
      </c>
    </row>
    <row r="3451" spans="1:8" x14ac:dyDescent="0.25">
      <c r="A3451" t="s">
        <v>39</v>
      </c>
      <c r="B3451" t="s">
        <v>1812</v>
      </c>
      <c r="C3451" t="str">
        <f>Tabela2[[#This Row],[Localidade]]&amp;"/"&amp;Tabela2[[#This Row],[Estado]]</f>
        <v>Castro/PR</v>
      </c>
      <c r="D3451">
        <v>84160001</v>
      </c>
      <c r="E3451">
        <v>84199999</v>
      </c>
      <c r="F3451" t="e" vm="3222">
        <v>#VALUE!</v>
      </c>
      <c r="G3451" t="e" cm="1">
        <f t="array" aca="1" ref="G3451" ca="1">_FV(Tabela2[[#This Row],[Cidade]],"Latitude")</f>
        <v>#NAME?</v>
      </c>
      <c r="H3451" t="e" cm="1">
        <f t="array" aca="1" ref="H3451" ca="1">_FV(Tabela2[[#This Row],[Cidade]],"Longitude")</f>
        <v>#NAME?</v>
      </c>
    </row>
    <row r="3452" spans="1:8" x14ac:dyDescent="0.25">
      <c r="A3452" t="s">
        <v>39</v>
      </c>
      <c r="B3452" t="s">
        <v>1812</v>
      </c>
      <c r="C3452" t="str">
        <f>Tabela2[[#This Row],[Localidade]]&amp;"/"&amp;Tabela2[[#This Row],[Estado]]</f>
        <v>Castro/PR</v>
      </c>
      <c r="D3452">
        <v>84160001</v>
      </c>
      <c r="E3452">
        <v>84184999</v>
      </c>
      <c r="F3452" t="e" vm="3222">
        <v>#VALUE!</v>
      </c>
      <c r="G3452" t="e" cm="1">
        <f t="array" aca="1" ref="G3452" ca="1">_FV(Tabela2[[#This Row],[Cidade]],"Latitude")</f>
        <v>#NAME?</v>
      </c>
      <c r="H3452" t="e" cm="1">
        <f t="array" aca="1" ref="H3452" ca="1">_FV(Tabela2[[#This Row],[Cidade]],"Longitude")</f>
        <v>#NAME?</v>
      </c>
    </row>
    <row r="3453" spans="1:8" x14ac:dyDescent="0.25">
      <c r="A3453" t="s">
        <v>39</v>
      </c>
      <c r="B3453" t="s">
        <v>1813</v>
      </c>
      <c r="C3453" t="str">
        <f>Tabela2[[#This Row],[Localidade]]&amp;"/"&amp;Tabela2[[#This Row],[Estado]]</f>
        <v>Catanduvas/PR</v>
      </c>
      <c r="D3453">
        <v>85470000</v>
      </c>
      <c r="E3453">
        <v>85477999</v>
      </c>
      <c r="F3453" t="e" vm="3223">
        <v>#VALUE!</v>
      </c>
      <c r="G3453" t="e" cm="1">
        <f t="array" aca="1" ref="G3453" ca="1">_FV(Tabela2[[#This Row],[Cidade]],"Latitude")</f>
        <v>#NAME?</v>
      </c>
      <c r="H3453" t="e" cm="1">
        <f t="array" aca="1" ref="H3453" ca="1">_FV(Tabela2[[#This Row],[Cidade]],"Longitude")</f>
        <v>#NAME?</v>
      </c>
    </row>
    <row r="3454" spans="1:8" x14ac:dyDescent="0.25">
      <c r="A3454" t="s">
        <v>39</v>
      </c>
      <c r="B3454" t="s">
        <v>3239</v>
      </c>
      <c r="C3454" t="str">
        <f>Tabela2[[#This Row],[Localidade]]&amp;"/"&amp;Tabela2[[#This Row],[Estado]]</f>
        <v>Centenario do Sul/PR</v>
      </c>
      <c r="D3454">
        <v>86630000</v>
      </c>
      <c r="E3454">
        <v>86634999</v>
      </c>
      <c r="F3454" t="e" vm="3224">
        <v>#VALUE!</v>
      </c>
      <c r="G3454" t="e" cm="1">
        <f t="array" aca="1" ref="G3454" ca="1">_FV(Tabela2[[#This Row],[Cidade]],"Latitude")</f>
        <v>#NAME?</v>
      </c>
      <c r="H3454" t="e" cm="1">
        <f t="array" aca="1" ref="H3454" ca="1">_FV(Tabela2[[#This Row],[Cidade]],"Longitude")</f>
        <v>#NAME?</v>
      </c>
    </row>
    <row r="3455" spans="1:8" x14ac:dyDescent="0.25">
      <c r="A3455" t="s">
        <v>39</v>
      </c>
      <c r="B3455" t="s">
        <v>1814</v>
      </c>
      <c r="C3455" t="str">
        <f>Tabela2[[#This Row],[Localidade]]&amp;"/"&amp;Tabela2[[#This Row],[Estado]]</f>
        <v>Cerro Azul/PR</v>
      </c>
      <c r="D3455">
        <v>83570000</v>
      </c>
      <c r="E3455">
        <v>83589999</v>
      </c>
      <c r="F3455" t="e" vm="3225">
        <v>#VALUE!</v>
      </c>
      <c r="G3455" t="e" cm="1">
        <f t="array" aca="1" ref="G3455" ca="1">_FV(Tabela2[[#This Row],[Cidade]],"Latitude")</f>
        <v>#NAME?</v>
      </c>
      <c r="H3455" t="e" cm="1">
        <f t="array" aca="1" ref="H3455" ca="1">_FV(Tabela2[[#This Row],[Cidade]],"Longitude")</f>
        <v>#NAME?</v>
      </c>
    </row>
    <row r="3456" spans="1:8" x14ac:dyDescent="0.25">
      <c r="A3456" t="s">
        <v>39</v>
      </c>
      <c r="B3456" t="s">
        <v>3778</v>
      </c>
      <c r="C3456" t="str">
        <f>Tabela2[[#This Row],[Localidade]]&amp;"/"&amp;Tabela2[[#This Row],[Estado]]</f>
        <v>Ceu Azul/PR</v>
      </c>
      <c r="D3456">
        <v>85840000</v>
      </c>
      <c r="E3456">
        <v>85844999</v>
      </c>
      <c r="F3456" t="e" vm="3226">
        <v>#VALUE!</v>
      </c>
      <c r="G3456" t="e" cm="1">
        <f t="array" aca="1" ref="G3456" ca="1">_FV(Tabela2[[#This Row],[Cidade]],"Latitude")</f>
        <v>#NAME?</v>
      </c>
      <c r="H3456" t="e" cm="1">
        <f t="array" aca="1" ref="H3456" ca="1">_FV(Tabela2[[#This Row],[Cidade]],"Longitude")</f>
        <v>#NAME?</v>
      </c>
    </row>
    <row r="3457" spans="1:8" x14ac:dyDescent="0.25">
      <c r="A3457" t="s">
        <v>39</v>
      </c>
      <c r="B3457" t="s">
        <v>1815</v>
      </c>
      <c r="C3457" t="str">
        <f>Tabela2[[#This Row],[Localidade]]&amp;"/"&amp;Tabela2[[#This Row],[Estado]]</f>
        <v>Chopinzinho/PR</v>
      </c>
      <c r="D3457">
        <v>85560000</v>
      </c>
      <c r="E3457">
        <v>85564999</v>
      </c>
      <c r="F3457" t="e" vm="3227">
        <v>#VALUE!</v>
      </c>
      <c r="G3457" t="e" cm="1">
        <f t="array" aca="1" ref="G3457" ca="1">_FV(Tabela2[[#This Row],[Cidade]],"Latitude")</f>
        <v>#NAME?</v>
      </c>
      <c r="H3457" t="e" cm="1">
        <f t="array" aca="1" ref="H3457" ca="1">_FV(Tabela2[[#This Row],[Cidade]],"Longitude")</f>
        <v>#NAME?</v>
      </c>
    </row>
    <row r="3458" spans="1:8" x14ac:dyDescent="0.25">
      <c r="A3458" t="s">
        <v>39</v>
      </c>
      <c r="B3458" t="s">
        <v>1816</v>
      </c>
      <c r="C3458" t="str">
        <f>Tabela2[[#This Row],[Localidade]]&amp;"/"&amp;Tabela2[[#This Row],[Estado]]</f>
        <v>Cianorte/PR</v>
      </c>
      <c r="D3458">
        <v>87200001</v>
      </c>
      <c r="E3458">
        <v>87214999</v>
      </c>
      <c r="F3458" t="e" vm="3228">
        <v>#VALUE!</v>
      </c>
      <c r="G3458" t="e" cm="1">
        <f t="array" aca="1" ref="G3458" ca="1">_FV(Tabela2[[#This Row],[Cidade]],"Latitude")</f>
        <v>#NAME?</v>
      </c>
      <c r="H3458" t="e" cm="1">
        <f t="array" aca="1" ref="H3458" ca="1">_FV(Tabela2[[#This Row],[Cidade]],"Longitude")</f>
        <v>#NAME?</v>
      </c>
    </row>
    <row r="3459" spans="1:8" x14ac:dyDescent="0.25">
      <c r="A3459" t="s">
        <v>39</v>
      </c>
      <c r="B3459" t="s">
        <v>1816</v>
      </c>
      <c r="C3459" t="str">
        <f>Tabela2[[#This Row],[Localidade]]&amp;"/"&amp;Tabela2[[#This Row],[Estado]]</f>
        <v>Cianorte/PR</v>
      </c>
      <c r="D3459">
        <v>87200001</v>
      </c>
      <c r="E3459">
        <v>87212999</v>
      </c>
      <c r="F3459" t="e" vm="3228">
        <v>#VALUE!</v>
      </c>
      <c r="G3459" t="e" cm="1">
        <f t="array" aca="1" ref="G3459" ca="1">_FV(Tabela2[[#This Row],[Cidade]],"Latitude")</f>
        <v>#NAME?</v>
      </c>
      <c r="H3459" t="e" cm="1">
        <f t="array" aca="1" ref="H3459" ca="1">_FV(Tabela2[[#This Row],[Cidade]],"Longitude")</f>
        <v>#NAME?</v>
      </c>
    </row>
    <row r="3460" spans="1:8" x14ac:dyDescent="0.25">
      <c r="A3460" t="s">
        <v>39</v>
      </c>
      <c r="B3460" t="s">
        <v>4863</v>
      </c>
      <c r="C3460" t="str">
        <f>Tabela2[[#This Row],[Localidade]]&amp;"/"&amp;Tabela2[[#This Row],[Estado]]</f>
        <v>Cidade Gaucha/PR</v>
      </c>
      <c r="D3460">
        <v>87820000</v>
      </c>
      <c r="E3460">
        <v>87829999</v>
      </c>
      <c r="F3460" t="e" vm="3229">
        <v>#VALUE!</v>
      </c>
      <c r="G3460" t="e" cm="1">
        <f t="array" aca="1" ref="G3460" ca="1">_FV(Tabela2[[#This Row],[Cidade]],"Latitude")</f>
        <v>#NAME?</v>
      </c>
      <c r="H3460" t="e" cm="1">
        <f t="array" aca="1" ref="H3460" ca="1">_FV(Tabela2[[#This Row],[Cidade]],"Longitude")</f>
        <v>#NAME?</v>
      </c>
    </row>
    <row r="3461" spans="1:8" x14ac:dyDescent="0.25">
      <c r="A3461" t="s">
        <v>39</v>
      </c>
      <c r="B3461" t="s">
        <v>3452</v>
      </c>
      <c r="C3461" t="str">
        <f>Tabela2[[#This Row],[Localidade]]&amp;"/"&amp;Tabela2[[#This Row],[Estado]]</f>
        <v>Clevelandia/PR</v>
      </c>
      <c r="D3461">
        <v>85530000</v>
      </c>
      <c r="E3461">
        <v>85539999</v>
      </c>
      <c r="F3461" t="e" vm="3230">
        <v>#VALUE!</v>
      </c>
      <c r="G3461" t="e" cm="1">
        <f t="array" aca="1" ref="G3461" ca="1">_FV(Tabela2[[#This Row],[Cidade]],"Latitude")</f>
        <v>#NAME?</v>
      </c>
      <c r="H3461" t="e" cm="1">
        <f t="array" aca="1" ref="H3461" ca="1">_FV(Tabela2[[#This Row],[Cidade]],"Longitude")</f>
        <v>#NAME?</v>
      </c>
    </row>
    <row r="3462" spans="1:8" x14ac:dyDescent="0.25">
      <c r="A3462" t="s">
        <v>39</v>
      </c>
      <c r="B3462" t="s">
        <v>1817</v>
      </c>
      <c r="C3462" t="str">
        <f>Tabela2[[#This Row],[Localidade]]&amp;"/"&amp;Tabela2[[#This Row],[Estado]]</f>
        <v>Colombo/PR</v>
      </c>
      <c r="D3462">
        <v>83400001</v>
      </c>
      <c r="E3462">
        <v>83419999</v>
      </c>
      <c r="F3462" t="e" vm="3231">
        <v>#VALUE!</v>
      </c>
      <c r="G3462" t="e" cm="1">
        <f t="array" aca="1" ref="G3462" ca="1">_FV(Tabela2[[#This Row],[Cidade]],"Latitude")</f>
        <v>#NAME?</v>
      </c>
      <c r="H3462" t="e" cm="1">
        <f t="array" aca="1" ref="H3462" ca="1">_FV(Tabela2[[#This Row],[Cidade]],"Longitude")</f>
        <v>#NAME?</v>
      </c>
    </row>
    <row r="3463" spans="1:8" x14ac:dyDescent="0.25">
      <c r="A3463" t="s">
        <v>39</v>
      </c>
      <c r="B3463" t="s">
        <v>1817</v>
      </c>
      <c r="C3463" t="str">
        <f>Tabela2[[#This Row],[Localidade]]&amp;"/"&amp;Tabela2[[#This Row],[Estado]]</f>
        <v>Colombo/PR</v>
      </c>
      <c r="D3463">
        <v>83400001</v>
      </c>
      <c r="E3463">
        <v>83415999</v>
      </c>
      <c r="F3463" t="e" vm="3231">
        <v>#VALUE!</v>
      </c>
      <c r="G3463" t="e" cm="1">
        <f t="array" aca="1" ref="G3463" ca="1">_FV(Tabela2[[#This Row],[Cidade]],"Latitude")</f>
        <v>#NAME?</v>
      </c>
      <c r="H3463" t="e" cm="1">
        <f t="array" aca="1" ref="H3463" ca="1">_FV(Tabela2[[#This Row],[Cidade]],"Longitude")</f>
        <v>#NAME?</v>
      </c>
    </row>
    <row r="3464" spans="1:8" x14ac:dyDescent="0.25">
      <c r="A3464" t="s">
        <v>39</v>
      </c>
      <c r="B3464" t="s">
        <v>1818</v>
      </c>
      <c r="C3464" t="str">
        <f>Tabela2[[#This Row],[Localidade]]&amp;"/"&amp;Tabela2[[#This Row],[Estado]]</f>
        <v>Colorado/PR</v>
      </c>
      <c r="D3464">
        <v>86690000</v>
      </c>
      <c r="E3464">
        <v>86699999</v>
      </c>
      <c r="F3464" t="e" vm="3232">
        <v>#VALUE!</v>
      </c>
      <c r="G3464" t="e" cm="1">
        <f t="array" aca="1" ref="G3464" ca="1">_FV(Tabela2[[#This Row],[Cidade]],"Latitude")</f>
        <v>#NAME?</v>
      </c>
      <c r="H3464" t="e" cm="1">
        <f t="array" aca="1" ref="H3464" ca="1">_FV(Tabela2[[#This Row],[Cidade]],"Longitude")</f>
        <v>#NAME?</v>
      </c>
    </row>
    <row r="3465" spans="1:8" x14ac:dyDescent="0.25">
      <c r="A3465" t="s">
        <v>39</v>
      </c>
      <c r="B3465" t="s">
        <v>1819</v>
      </c>
      <c r="C3465" t="str">
        <f>Tabela2[[#This Row],[Localidade]]&amp;"/"&amp;Tabela2[[#This Row],[Estado]]</f>
        <v>Congonhinhas/PR</v>
      </c>
      <c r="D3465">
        <v>86320000</v>
      </c>
      <c r="E3465">
        <v>86329999</v>
      </c>
      <c r="F3465" t="e" vm="3233">
        <v>#VALUE!</v>
      </c>
      <c r="G3465" t="e" cm="1">
        <f t="array" aca="1" ref="G3465" ca="1">_FV(Tabela2[[#This Row],[Cidade]],"Latitude")</f>
        <v>#NAME?</v>
      </c>
      <c r="H3465" t="e" cm="1">
        <f t="array" aca="1" ref="H3465" ca="1">_FV(Tabela2[[#This Row],[Cidade]],"Longitude")</f>
        <v>#NAME?</v>
      </c>
    </row>
    <row r="3466" spans="1:8" x14ac:dyDescent="0.25">
      <c r="A3466" t="s">
        <v>39</v>
      </c>
      <c r="B3466" t="s">
        <v>1820</v>
      </c>
      <c r="C3466" t="str">
        <f>Tabela2[[#This Row],[Localidade]]&amp;"/"&amp;Tabela2[[#This Row],[Estado]]</f>
        <v>Conselheiro Mairinck/PR</v>
      </c>
      <c r="D3466">
        <v>86480000</v>
      </c>
      <c r="E3466">
        <v>86489999</v>
      </c>
      <c r="F3466" t="e" vm="3234">
        <v>#VALUE!</v>
      </c>
      <c r="G3466" t="e" cm="1">
        <f t="array" aca="1" ref="G3466" ca="1">_FV(Tabela2[[#This Row],[Cidade]],"Latitude")</f>
        <v>#NAME?</v>
      </c>
      <c r="H3466" t="e" cm="1">
        <f t="array" aca="1" ref="H3466" ca="1">_FV(Tabela2[[#This Row],[Cidade]],"Longitude")</f>
        <v>#NAME?</v>
      </c>
    </row>
    <row r="3467" spans="1:8" x14ac:dyDescent="0.25">
      <c r="A3467" t="s">
        <v>39</v>
      </c>
      <c r="B3467" t="s">
        <v>1821</v>
      </c>
      <c r="C3467" t="str">
        <f>Tabela2[[#This Row],[Localidade]]&amp;"/"&amp;Tabela2[[#This Row],[Estado]]</f>
        <v>Contenda/PR</v>
      </c>
      <c r="D3467">
        <v>83730000</v>
      </c>
      <c r="E3467">
        <v>83749999</v>
      </c>
      <c r="F3467" t="e" vm="3235">
        <v>#VALUE!</v>
      </c>
      <c r="G3467" t="e" cm="1">
        <f t="array" aca="1" ref="G3467" ca="1">_FV(Tabela2[[#This Row],[Cidade]],"Latitude")</f>
        <v>#NAME?</v>
      </c>
      <c r="H3467" t="e" cm="1">
        <f t="array" aca="1" ref="H3467" ca="1">_FV(Tabela2[[#This Row],[Cidade]],"Longitude")</f>
        <v>#NAME?</v>
      </c>
    </row>
    <row r="3468" spans="1:8" x14ac:dyDescent="0.25">
      <c r="A3468" t="s">
        <v>39</v>
      </c>
      <c r="B3468" t="s">
        <v>3779</v>
      </c>
      <c r="C3468" t="str">
        <f>Tabela2[[#This Row],[Localidade]]&amp;"/"&amp;Tabela2[[#This Row],[Estado]]</f>
        <v>Corbelia/PR</v>
      </c>
      <c r="D3468">
        <v>85420000</v>
      </c>
      <c r="E3468">
        <v>85422999</v>
      </c>
      <c r="F3468" t="e" vm="3236">
        <v>#VALUE!</v>
      </c>
      <c r="G3468" t="e" cm="1">
        <f t="array" aca="1" ref="G3468" ca="1">_FV(Tabela2[[#This Row],[Cidade]],"Latitude")</f>
        <v>#NAME?</v>
      </c>
      <c r="H3468" t="e" cm="1">
        <f t="array" aca="1" ref="H3468" ca="1">_FV(Tabela2[[#This Row],[Cidade]],"Longitude")</f>
        <v>#NAME?</v>
      </c>
    </row>
    <row r="3469" spans="1:8" x14ac:dyDescent="0.25">
      <c r="A3469" t="s">
        <v>39</v>
      </c>
      <c r="B3469" t="s">
        <v>5059</v>
      </c>
      <c r="C3469" t="str">
        <f>Tabela2[[#This Row],[Localidade]]&amp;"/"&amp;Tabela2[[#This Row],[Estado]]</f>
        <v>Cornelio Procopio/PR</v>
      </c>
      <c r="D3469">
        <v>86300000</v>
      </c>
      <c r="E3469">
        <v>86309999</v>
      </c>
      <c r="F3469" t="e" vm="3237">
        <v>#VALUE!</v>
      </c>
      <c r="G3469" t="e" cm="1">
        <f t="array" aca="1" ref="G3469" ca="1">_FV(Tabela2[[#This Row],[Cidade]],"Latitude")</f>
        <v>#NAME?</v>
      </c>
      <c r="H3469" t="e" cm="1">
        <f t="array" aca="1" ref="H3469" ca="1">_FV(Tabela2[[#This Row],[Cidade]],"Longitude")</f>
        <v>#NAME?</v>
      </c>
    </row>
    <row r="3470" spans="1:8" x14ac:dyDescent="0.25">
      <c r="A3470" t="s">
        <v>39</v>
      </c>
      <c r="B3470" t="s">
        <v>1822</v>
      </c>
      <c r="C3470" t="str">
        <f>Tabela2[[#This Row],[Localidade]]&amp;"/"&amp;Tabela2[[#This Row],[Estado]]</f>
        <v>Coronel Domingos Soares/PR</v>
      </c>
      <c r="D3470">
        <v>85557000</v>
      </c>
      <c r="E3470">
        <v>85559999</v>
      </c>
      <c r="F3470" t="e" vm="3238">
        <v>#VALUE!</v>
      </c>
      <c r="G3470" t="e" cm="1">
        <f t="array" aca="1" ref="G3470" ca="1">_FV(Tabela2[[#This Row],[Cidade]],"Latitude")</f>
        <v>#NAME?</v>
      </c>
      <c r="H3470" t="e" cm="1">
        <f t="array" aca="1" ref="H3470" ca="1">_FV(Tabela2[[#This Row],[Cidade]],"Longitude")</f>
        <v>#NAME?</v>
      </c>
    </row>
    <row r="3471" spans="1:8" x14ac:dyDescent="0.25">
      <c r="A3471" t="s">
        <v>39</v>
      </c>
      <c r="B3471" t="s">
        <v>1823</v>
      </c>
      <c r="C3471" t="str">
        <f>Tabela2[[#This Row],[Localidade]]&amp;"/"&amp;Tabela2[[#This Row],[Estado]]</f>
        <v>Coronel Vivida/PR</v>
      </c>
      <c r="D3471">
        <v>85550000</v>
      </c>
      <c r="E3471">
        <v>85554999</v>
      </c>
      <c r="F3471" t="e" vm="3239">
        <v>#VALUE!</v>
      </c>
      <c r="G3471" t="e" cm="1">
        <f t="array" aca="1" ref="G3471" ca="1">_FV(Tabela2[[#This Row],[Cidade]],"Latitude")</f>
        <v>#NAME?</v>
      </c>
      <c r="H3471" t="e" cm="1">
        <f t="array" aca="1" ref="H3471" ca="1">_FV(Tabela2[[#This Row],[Cidade]],"Longitude")</f>
        <v>#NAME?</v>
      </c>
    </row>
    <row r="3472" spans="1:8" x14ac:dyDescent="0.25">
      <c r="A3472" t="s">
        <v>39</v>
      </c>
      <c r="B3472" t="s">
        <v>4025</v>
      </c>
      <c r="C3472" t="str">
        <f>Tabela2[[#This Row],[Localidade]]&amp;"/"&amp;Tabela2[[#This Row],[Estado]]</f>
        <v>Corumbatai do Sul/PR</v>
      </c>
      <c r="D3472">
        <v>86970000</v>
      </c>
      <c r="E3472">
        <v>86974999</v>
      </c>
      <c r="F3472" t="e" vm="3240">
        <v>#VALUE!</v>
      </c>
      <c r="G3472" t="e" cm="1">
        <f t="array" aca="1" ref="G3472" ca="1">_FV(Tabela2[[#This Row],[Cidade]],"Latitude")</f>
        <v>#NAME?</v>
      </c>
      <c r="H3472" t="e" cm="1">
        <f t="array" aca="1" ref="H3472" ca="1">_FV(Tabela2[[#This Row],[Cidade]],"Longitude")</f>
        <v>#NAME?</v>
      </c>
    </row>
    <row r="3473" spans="1:8" x14ac:dyDescent="0.25">
      <c r="A3473" t="s">
        <v>39</v>
      </c>
      <c r="B3473" t="s">
        <v>1824</v>
      </c>
      <c r="C3473" t="str">
        <f>Tabela2[[#This Row],[Localidade]]&amp;"/"&amp;Tabela2[[#This Row],[Estado]]</f>
        <v>Cruz Machado/PR</v>
      </c>
      <c r="D3473">
        <v>84620000</v>
      </c>
      <c r="E3473">
        <v>84629999</v>
      </c>
      <c r="F3473" t="e" vm="3241">
        <v>#VALUE!</v>
      </c>
      <c r="G3473" t="e" cm="1">
        <f t="array" aca="1" ref="G3473" ca="1">_FV(Tabela2[[#This Row],[Cidade]],"Latitude")</f>
        <v>#NAME?</v>
      </c>
      <c r="H3473" t="e" cm="1">
        <f t="array" aca="1" ref="H3473" ca="1">_FV(Tabela2[[#This Row],[Cidade]],"Longitude")</f>
        <v>#NAME?</v>
      </c>
    </row>
    <row r="3474" spans="1:8" x14ac:dyDescent="0.25">
      <c r="A3474" t="s">
        <v>39</v>
      </c>
      <c r="B3474" t="s">
        <v>3578</v>
      </c>
      <c r="C3474" t="str">
        <f>Tabela2[[#This Row],[Localidade]]&amp;"/"&amp;Tabela2[[#This Row],[Estado]]</f>
        <v>Cruzeiro do Iguacu/PR</v>
      </c>
      <c r="D3474">
        <v>85598000</v>
      </c>
      <c r="E3474">
        <v>85599999</v>
      </c>
      <c r="F3474" t="e" vm="3242">
        <v>#VALUE!</v>
      </c>
      <c r="G3474" t="e" cm="1">
        <f t="array" aca="1" ref="G3474" ca="1">_FV(Tabela2[[#This Row],[Cidade]],"Latitude")</f>
        <v>#NAME?</v>
      </c>
      <c r="H3474" t="e" cm="1">
        <f t="array" aca="1" ref="H3474" ca="1">_FV(Tabela2[[#This Row],[Cidade]],"Longitude")</f>
        <v>#NAME?</v>
      </c>
    </row>
    <row r="3475" spans="1:8" x14ac:dyDescent="0.25">
      <c r="A3475" t="s">
        <v>39</v>
      </c>
      <c r="B3475" t="s">
        <v>1825</v>
      </c>
      <c r="C3475" t="str">
        <f>Tabela2[[#This Row],[Localidade]]&amp;"/"&amp;Tabela2[[#This Row],[Estado]]</f>
        <v>Cruzeiro do Oeste/PR</v>
      </c>
      <c r="D3475">
        <v>87400000</v>
      </c>
      <c r="E3475">
        <v>87429999</v>
      </c>
      <c r="F3475" t="e" vm="3243">
        <v>#VALUE!</v>
      </c>
      <c r="G3475" t="e" cm="1">
        <f t="array" aca="1" ref="G3475" ca="1">_FV(Tabela2[[#This Row],[Cidade]],"Latitude")</f>
        <v>#NAME?</v>
      </c>
      <c r="H3475" t="e" cm="1">
        <f t="array" aca="1" ref="H3475" ca="1">_FV(Tabela2[[#This Row],[Cidade]],"Longitude")</f>
        <v>#NAME?</v>
      </c>
    </row>
    <row r="3476" spans="1:8" x14ac:dyDescent="0.25">
      <c r="A3476" t="s">
        <v>39</v>
      </c>
      <c r="B3476" t="s">
        <v>106</v>
      </c>
      <c r="C3476" t="str">
        <f>Tabela2[[#This Row],[Localidade]]&amp;"/"&amp;Tabela2[[#This Row],[Estado]]</f>
        <v>Cruzeiro do Sul/PR</v>
      </c>
      <c r="D3476">
        <v>87650000</v>
      </c>
      <c r="E3476">
        <v>87659999</v>
      </c>
      <c r="F3476" t="e" vm="3244">
        <v>#VALUE!</v>
      </c>
      <c r="G3476" t="e" cm="1">
        <f t="array" aca="1" ref="G3476" ca="1">_FV(Tabela2[[#This Row],[Cidade]],"Latitude")</f>
        <v>#NAME?</v>
      </c>
      <c r="H3476" t="e" cm="1">
        <f t="array" aca="1" ref="H3476" ca="1">_FV(Tabela2[[#This Row],[Cidade]],"Longitude")</f>
        <v>#NAME?</v>
      </c>
    </row>
    <row r="3477" spans="1:8" x14ac:dyDescent="0.25">
      <c r="A3477" t="s">
        <v>39</v>
      </c>
      <c r="B3477" t="s">
        <v>1826</v>
      </c>
      <c r="C3477" t="str">
        <f>Tabela2[[#This Row],[Localidade]]&amp;"/"&amp;Tabela2[[#This Row],[Estado]]</f>
        <v>Cruzmaltina/PR</v>
      </c>
      <c r="D3477">
        <v>86855000</v>
      </c>
      <c r="E3477">
        <v>86859999</v>
      </c>
      <c r="F3477" t="e" vm="3245">
        <v>#VALUE!</v>
      </c>
      <c r="G3477" t="e" cm="1">
        <f t="array" aca="1" ref="G3477" ca="1">_FV(Tabela2[[#This Row],[Cidade]],"Latitude")</f>
        <v>#NAME?</v>
      </c>
      <c r="H3477" t="e" cm="1">
        <f t="array" aca="1" ref="H3477" ca="1">_FV(Tabela2[[#This Row],[Cidade]],"Longitude")</f>
        <v>#NAME?</v>
      </c>
    </row>
    <row r="3478" spans="1:8" x14ac:dyDescent="0.25">
      <c r="A3478" t="s">
        <v>39</v>
      </c>
      <c r="B3478" t="s">
        <v>1827</v>
      </c>
      <c r="C3478" t="str">
        <f>Tabela2[[#This Row],[Localidade]]&amp;"/"&amp;Tabela2[[#This Row],[Estado]]</f>
        <v>Curitiba/PR</v>
      </c>
      <c r="D3478">
        <v>80000001</v>
      </c>
      <c r="E3478">
        <v>82999999</v>
      </c>
      <c r="F3478" t="e" vm="3246">
        <v>#VALUE!</v>
      </c>
      <c r="G3478" t="e" cm="1">
        <f t="array" aca="1" ref="G3478" ca="1">_FV(Tabela2[[#This Row],[Cidade]],"Latitude")</f>
        <v>#NAME?</v>
      </c>
      <c r="H3478" t="e" cm="1">
        <f t="array" aca="1" ref="H3478" ca="1">_FV(Tabela2[[#This Row],[Cidade]],"Longitude")</f>
        <v>#NAME?</v>
      </c>
    </row>
    <row r="3479" spans="1:8" x14ac:dyDescent="0.25">
      <c r="A3479" t="s">
        <v>39</v>
      </c>
      <c r="B3479" t="s">
        <v>1827</v>
      </c>
      <c r="C3479" t="str">
        <f>Tabela2[[#This Row],[Localidade]]&amp;"/"&amp;Tabela2[[#This Row],[Estado]]</f>
        <v>Curitiba/PR</v>
      </c>
      <c r="D3479">
        <v>80000001</v>
      </c>
      <c r="E3479">
        <v>82999999</v>
      </c>
      <c r="F3479" t="e" vm="3246">
        <v>#VALUE!</v>
      </c>
      <c r="G3479" t="e" cm="1">
        <f t="array" aca="1" ref="G3479" ca="1">_FV(Tabela2[[#This Row],[Cidade]],"Latitude")</f>
        <v>#NAME?</v>
      </c>
      <c r="H3479" t="e" cm="1">
        <f t="array" aca="1" ref="H3479" ca="1">_FV(Tabela2[[#This Row],[Cidade]],"Longitude")</f>
        <v>#NAME?</v>
      </c>
    </row>
    <row r="3480" spans="1:8" x14ac:dyDescent="0.25">
      <c r="A3480" t="s">
        <v>39</v>
      </c>
      <c r="B3480" t="s">
        <v>4864</v>
      </c>
      <c r="C3480" t="str">
        <f>Tabela2[[#This Row],[Localidade]]&amp;"/"&amp;Tabela2[[#This Row],[Estado]]</f>
        <v>Curiuva/PR</v>
      </c>
      <c r="D3480">
        <v>84280000</v>
      </c>
      <c r="E3480">
        <v>84284999</v>
      </c>
      <c r="F3480" t="e" vm="3247">
        <v>#VALUE!</v>
      </c>
      <c r="G3480" t="e" cm="1">
        <f t="array" aca="1" ref="G3480" ca="1">_FV(Tabela2[[#This Row],[Cidade]],"Latitude")</f>
        <v>#NAME?</v>
      </c>
      <c r="H3480" t="e" cm="1">
        <f t="array" aca="1" ref="H3480" ca="1">_FV(Tabela2[[#This Row],[Cidade]],"Longitude")</f>
        <v>#NAME?</v>
      </c>
    </row>
    <row r="3481" spans="1:8" x14ac:dyDescent="0.25">
      <c r="A3481" t="s">
        <v>39</v>
      </c>
      <c r="B3481" t="s">
        <v>1828</v>
      </c>
      <c r="C3481" t="str">
        <f>Tabela2[[#This Row],[Localidade]]&amp;"/"&amp;Tabela2[[#This Row],[Estado]]</f>
        <v>Diamante do Norte/PR</v>
      </c>
      <c r="D3481">
        <v>87990000</v>
      </c>
      <c r="E3481">
        <v>87999999</v>
      </c>
      <c r="F3481" t="e" vm="3248">
        <v>#VALUE!</v>
      </c>
      <c r="G3481" t="e" cm="1">
        <f t="array" aca="1" ref="G3481" ca="1">_FV(Tabela2[[#This Row],[Cidade]],"Latitude")</f>
        <v>#NAME?</v>
      </c>
      <c r="H3481" t="e" cm="1">
        <f t="array" aca="1" ref="H3481" ca="1">_FV(Tabela2[[#This Row],[Cidade]],"Longitude")</f>
        <v>#NAME?</v>
      </c>
    </row>
    <row r="3482" spans="1:8" x14ac:dyDescent="0.25">
      <c r="A3482" t="s">
        <v>39</v>
      </c>
      <c r="B3482" t="s">
        <v>1829</v>
      </c>
      <c r="C3482" t="str">
        <f>Tabela2[[#This Row],[Localidade]]&amp;"/"&amp;Tabela2[[#This Row],[Estado]]</f>
        <v>Diamante do Sul/PR</v>
      </c>
      <c r="D3482">
        <v>85408000</v>
      </c>
      <c r="E3482">
        <v>85409999</v>
      </c>
      <c r="F3482" t="e" vm="3249">
        <v>#VALUE!</v>
      </c>
      <c r="G3482" t="e" cm="1">
        <f t="array" aca="1" ref="G3482" ca="1">_FV(Tabela2[[#This Row],[Cidade]],"Latitude")</f>
        <v>#NAME?</v>
      </c>
      <c r="H3482" t="e" cm="1">
        <f t="array" aca="1" ref="H3482" ca="1">_FV(Tabela2[[#This Row],[Cidade]],"Longitude")</f>
        <v>#NAME?</v>
      </c>
    </row>
    <row r="3483" spans="1:8" x14ac:dyDescent="0.25">
      <c r="A3483" t="s">
        <v>39</v>
      </c>
      <c r="B3483" t="s">
        <v>5237</v>
      </c>
      <c r="C3483" t="str">
        <f>Tabela2[[#This Row],[Localidade]]&amp;"/"&amp;Tabela2[[#This Row],[Estado]]</f>
        <v>Diamante d Oeste/PR</v>
      </c>
      <c r="D3483">
        <v>85896000</v>
      </c>
      <c r="E3483">
        <v>85897999</v>
      </c>
      <c r="F3483" t="e" vm="3250">
        <v>#VALUE!</v>
      </c>
      <c r="G3483" t="e" cm="1">
        <f t="array" aca="1" ref="G3483" ca="1">_FV(Tabela2[[#This Row],[Cidade]],"Latitude")</f>
        <v>#NAME?</v>
      </c>
      <c r="H3483" t="e" cm="1">
        <f t="array" aca="1" ref="H3483" ca="1">_FV(Tabela2[[#This Row],[Cidade]],"Longitude")</f>
        <v>#NAME?</v>
      </c>
    </row>
    <row r="3484" spans="1:8" x14ac:dyDescent="0.25">
      <c r="A3484" t="s">
        <v>39</v>
      </c>
      <c r="B3484" t="s">
        <v>1830</v>
      </c>
      <c r="C3484" t="str">
        <f>Tabela2[[#This Row],[Localidade]]&amp;"/"&amp;Tabela2[[#This Row],[Estado]]</f>
        <v>Dois Vizinhos/PR</v>
      </c>
      <c r="D3484">
        <v>85660000</v>
      </c>
      <c r="E3484">
        <v>85669999</v>
      </c>
      <c r="F3484" t="e" vm="3251">
        <v>#VALUE!</v>
      </c>
      <c r="G3484" t="e" cm="1">
        <f t="array" aca="1" ref="G3484" ca="1">_FV(Tabela2[[#This Row],[Cidade]],"Latitude")</f>
        <v>#NAME?</v>
      </c>
      <c r="H3484" t="e" cm="1">
        <f t="array" aca="1" ref="H3484" ca="1">_FV(Tabela2[[#This Row],[Cidade]],"Longitude")</f>
        <v>#NAME?</v>
      </c>
    </row>
    <row r="3485" spans="1:8" x14ac:dyDescent="0.25">
      <c r="A3485" t="s">
        <v>39</v>
      </c>
      <c r="B3485" t="s">
        <v>1325</v>
      </c>
      <c r="C3485" t="str">
        <f>Tabela2[[#This Row],[Localidade]]&amp;"/"&amp;Tabela2[[#This Row],[Estado]]</f>
        <v>Douradina/PR</v>
      </c>
      <c r="D3485">
        <v>87485000</v>
      </c>
      <c r="E3485">
        <v>87489999</v>
      </c>
      <c r="F3485" t="e" vm="3252">
        <v>#VALUE!</v>
      </c>
      <c r="G3485" t="e" cm="1">
        <f t="array" aca="1" ref="G3485" ca="1">_FV(Tabela2[[#This Row],[Cidade]],"Latitude")</f>
        <v>#NAME?</v>
      </c>
      <c r="H3485" t="e" cm="1">
        <f t="array" aca="1" ref="H3485" ca="1">_FV(Tabela2[[#This Row],[Cidade]],"Longitude")</f>
        <v>#NAME?</v>
      </c>
    </row>
    <row r="3486" spans="1:8" x14ac:dyDescent="0.25">
      <c r="A3486" t="s">
        <v>39</v>
      </c>
      <c r="B3486" t="s">
        <v>1831</v>
      </c>
      <c r="C3486" t="str">
        <f>Tabela2[[#This Row],[Localidade]]&amp;"/"&amp;Tabela2[[#This Row],[Estado]]</f>
        <v>Doutor Camargo/PR</v>
      </c>
      <c r="D3486">
        <v>87155000</v>
      </c>
      <c r="E3486">
        <v>87159999</v>
      </c>
      <c r="F3486" t="e" vm="3253">
        <v>#VALUE!</v>
      </c>
      <c r="G3486" t="e" cm="1">
        <f t="array" aca="1" ref="G3486" ca="1">_FV(Tabela2[[#This Row],[Cidade]],"Latitude")</f>
        <v>#NAME?</v>
      </c>
      <c r="H3486" t="e" cm="1">
        <f t="array" aca="1" ref="H3486" ca="1">_FV(Tabela2[[#This Row],[Cidade]],"Longitude")</f>
        <v>#NAME?</v>
      </c>
    </row>
    <row r="3487" spans="1:8" x14ac:dyDescent="0.25">
      <c r="A3487" t="s">
        <v>39</v>
      </c>
      <c r="B3487" t="s">
        <v>1832</v>
      </c>
      <c r="C3487" t="str">
        <f>Tabela2[[#This Row],[Localidade]]&amp;"/"&amp;Tabela2[[#This Row],[Estado]]</f>
        <v>Doutor Ulysses/PR</v>
      </c>
      <c r="D3487">
        <v>83590000</v>
      </c>
      <c r="E3487">
        <v>83599999</v>
      </c>
      <c r="F3487" t="e" vm="3254">
        <v>#VALUE!</v>
      </c>
      <c r="G3487" t="e" cm="1">
        <f t="array" aca="1" ref="G3487" ca="1">_FV(Tabela2[[#This Row],[Cidade]],"Latitude")</f>
        <v>#NAME?</v>
      </c>
      <c r="H3487" t="e" cm="1">
        <f t="array" aca="1" ref="H3487" ca="1">_FV(Tabela2[[#This Row],[Cidade]],"Longitude")</f>
        <v>#NAME?</v>
      </c>
    </row>
    <row r="3488" spans="1:8" x14ac:dyDescent="0.25">
      <c r="A3488" t="s">
        <v>39</v>
      </c>
      <c r="B3488" t="s">
        <v>3780</v>
      </c>
      <c r="C3488" t="str">
        <f>Tabela2[[#This Row],[Localidade]]&amp;"/"&amp;Tabela2[[#This Row],[Estado]]</f>
        <v>Eneas Marques/PR</v>
      </c>
      <c r="D3488">
        <v>85630000</v>
      </c>
      <c r="E3488">
        <v>85634999</v>
      </c>
      <c r="F3488" t="e" vm="3255">
        <v>#VALUE!</v>
      </c>
      <c r="G3488" t="e" cm="1">
        <f t="array" aca="1" ref="G3488" ca="1">_FV(Tabela2[[#This Row],[Cidade]],"Latitude")</f>
        <v>#NAME?</v>
      </c>
      <c r="H3488" t="e" cm="1">
        <f t="array" aca="1" ref="H3488" ca="1">_FV(Tabela2[[#This Row],[Cidade]],"Longitude")</f>
        <v>#NAME?</v>
      </c>
    </row>
    <row r="3489" spans="1:8" x14ac:dyDescent="0.25">
      <c r="A3489" t="s">
        <v>39</v>
      </c>
      <c r="B3489" t="s">
        <v>4503</v>
      </c>
      <c r="C3489" t="str">
        <f>Tabela2[[#This Row],[Localidade]]&amp;"/"&amp;Tabela2[[#This Row],[Estado]]</f>
        <v>Engenheiro Beltrao/PR</v>
      </c>
      <c r="D3489">
        <v>87270000</v>
      </c>
      <c r="E3489">
        <v>87279999</v>
      </c>
      <c r="F3489" t="e" vm="3256">
        <v>#VALUE!</v>
      </c>
      <c r="G3489" t="e" cm="1">
        <f t="array" aca="1" ref="G3489" ca="1">_FV(Tabela2[[#This Row],[Cidade]],"Latitude")</f>
        <v>#NAME?</v>
      </c>
      <c r="H3489" t="e" cm="1">
        <f t="array" aca="1" ref="H3489" ca="1">_FV(Tabela2[[#This Row],[Cidade]],"Longitude")</f>
        <v>#NAME?</v>
      </c>
    </row>
    <row r="3490" spans="1:8" x14ac:dyDescent="0.25">
      <c r="A3490" t="s">
        <v>39</v>
      </c>
      <c r="B3490" t="s">
        <v>1833</v>
      </c>
      <c r="C3490" t="str">
        <f>Tabela2[[#This Row],[Localidade]]&amp;"/"&amp;Tabela2[[#This Row],[Estado]]</f>
        <v>Entre Rios do Oeste/PR</v>
      </c>
      <c r="D3490">
        <v>85988000</v>
      </c>
      <c r="E3490">
        <v>85989999</v>
      </c>
      <c r="F3490" t="e" vm="3257">
        <v>#VALUE!</v>
      </c>
      <c r="G3490" t="e" cm="1">
        <f t="array" aca="1" ref="G3490" ca="1">_FV(Tabela2[[#This Row],[Cidade]],"Latitude")</f>
        <v>#NAME?</v>
      </c>
      <c r="H3490" t="e" cm="1">
        <f t="array" aca="1" ref="H3490" ca="1">_FV(Tabela2[[#This Row],[Cidade]],"Longitude")</f>
        <v>#NAME?</v>
      </c>
    </row>
    <row r="3491" spans="1:8" x14ac:dyDescent="0.25">
      <c r="A3491" t="s">
        <v>39</v>
      </c>
      <c r="B3491" t="s">
        <v>3579</v>
      </c>
      <c r="C3491" t="str">
        <f>Tabela2[[#This Row],[Localidade]]&amp;"/"&amp;Tabela2[[#This Row],[Estado]]</f>
        <v>Esperanca Nova/PR</v>
      </c>
      <c r="D3491">
        <v>87545000</v>
      </c>
      <c r="E3491">
        <v>87549999</v>
      </c>
      <c r="F3491" t="e" vm="3258">
        <v>#VALUE!</v>
      </c>
      <c r="G3491" t="e" cm="1">
        <f t="array" aca="1" ref="G3491" ca="1">_FV(Tabela2[[#This Row],[Cidade]],"Latitude")</f>
        <v>#NAME?</v>
      </c>
      <c r="H3491" t="e" cm="1">
        <f t="array" aca="1" ref="H3491" ca="1">_FV(Tabela2[[#This Row],[Cidade]],"Longitude")</f>
        <v>#NAME?</v>
      </c>
    </row>
    <row r="3492" spans="1:8" x14ac:dyDescent="0.25">
      <c r="A3492" t="s">
        <v>39</v>
      </c>
      <c r="B3492" t="s">
        <v>4504</v>
      </c>
      <c r="C3492" t="str">
        <f>Tabela2[[#This Row],[Localidade]]&amp;"/"&amp;Tabela2[[#This Row],[Estado]]</f>
        <v>Espigao Alto do Iguacu/PR</v>
      </c>
      <c r="D3492">
        <v>85465000</v>
      </c>
      <c r="E3492">
        <v>85469999</v>
      </c>
      <c r="F3492" t="e" vm="3259">
        <v>#VALUE!</v>
      </c>
      <c r="G3492" t="e" cm="1">
        <f t="array" aca="1" ref="G3492" ca="1">_FV(Tabela2[[#This Row],[Cidade]],"Latitude")</f>
        <v>#NAME?</v>
      </c>
      <c r="H3492" t="e" cm="1">
        <f t="array" aca="1" ref="H3492" ca="1">_FV(Tabela2[[#This Row],[Cidade]],"Longitude")</f>
        <v>#NAME?</v>
      </c>
    </row>
    <row r="3493" spans="1:8" x14ac:dyDescent="0.25">
      <c r="A3493" t="s">
        <v>39</v>
      </c>
      <c r="B3493" t="s">
        <v>1834</v>
      </c>
      <c r="C3493" t="str">
        <f>Tabela2[[#This Row],[Localidade]]&amp;"/"&amp;Tabela2[[#This Row],[Estado]]</f>
        <v>Farol/PR</v>
      </c>
      <c r="D3493">
        <v>87325000</v>
      </c>
      <c r="E3493">
        <v>87329999</v>
      </c>
      <c r="F3493" t="e" vm="3260">
        <v>#VALUE!</v>
      </c>
      <c r="G3493" t="e" cm="1">
        <f t="array" aca="1" ref="G3493" ca="1">_FV(Tabela2[[#This Row],[Cidade]],"Latitude")</f>
        <v>#NAME?</v>
      </c>
      <c r="H3493" t="e" cm="1">
        <f t="array" aca="1" ref="H3493" ca="1">_FV(Tabela2[[#This Row],[Cidade]],"Longitude")</f>
        <v>#NAME?</v>
      </c>
    </row>
    <row r="3494" spans="1:8" x14ac:dyDescent="0.25">
      <c r="A3494" t="s">
        <v>39</v>
      </c>
      <c r="B3494" t="s">
        <v>1835</v>
      </c>
      <c r="C3494" t="str">
        <f>Tabela2[[#This Row],[Localidade]]&amp;"/"&amp;Tabela2[[#This Row],[Estado]]</f>
        <v>Faxinal/PR</v>
      </c>
      <c r="D3494">
        <v>86840000</v>
      </c>
      <c r="E3494">
        <v>86844999</v>
      </c>
      <c r="F3494" t="e" vm="3261">
        <v>#VALUE!</v>
      </c>
      <c r="G3494" t="e" cm="1">
        <f t="array" aca="1" ref="G3494" ca="1">_FV(Tabela2[[#This Row],[Cidade]],"Latitude")</f>
        <v>#NAME?</v>
      </c>
      <c r="H3494" t="e" cm="1">
        <f t="array" aca="1" ref="H3494" ca="1">_FV(Tabela2[[#This Row],[Cidade]],"Longitude")</f>
        <v>#NAME?</v>
      </c>
    </row>
    <row r="3495" spans="1:8" x14ac:dyDescent="0.25">
      <c r="A3495" t="s">
        <v>39</v>
      </c>
      <c r="B3495" t="s">
        <v>1836</v>
      </c>
      <c r="C3495" t="str">
        <f>Tabela2[[#This Row],[Localidade]]&amp;"/"&amp;Tabela2[[#This Row],[Estado]]</f>
        <v>Fazenda Rio Grande/PR</v>
      </c>
      <c r="D3495">
        <v>83820001</v>
      </c>
      <c r="E3495">
        <v>83839999</v>
      </c>
      <c r="F3495" t="e" vm="3262">
        <v>#VALUE!</v>
      </c>
      <c r="G3495" t="e" cm="1">
        <f t="array" aca="1" ref="G3495" ca="1">_FV(Tabela2[[#This Row],[Cidade]],"Latitude")</f>
        <v>#NAME?</v>
      </c>
      <c r="H3495" t="e" cm="1">
        <f t="array" aca="1" ref="H3495" ca="1">_FV(Tabela2[[#This Row],[Cidade]],"Longitude")</f>
        <v>#NAME?</v>
      </c>
    </row>
    <row r="3496" spans="1:8" x14ac:dyDescent="0.25">
      <c r="A3496" t="s">
        <v>39</v>
      </c>
      <c r="B3496" t="s">
        <v>1836</v>
      </c>
      <c r="C3496" t="str">
        <f>Tabela2[[#This Row],[Localidade]]&amp;"/"&amp;Tabela2[[#This Row],[Estado]]</f>
        <v>Fazenda Rio Grande/PR</v>
      </c>
      <c r="D3496">
        <v>83820001</v>
      </c>
      <c r="E3496">
        <v>83835999</v>
      </c>
      <c r="F3496" t="e" vm="3262">
        <v>#VALUE!</v>
      </c>
      <c r="G3496" t="e" cm="1">
        <f t="array" aca="1" ref="G3496" ca="1">_FV(Tabela2[[#This Row],[Cidade]],"Latitude")</f>
        <v>#NAME?</v>
      </c>
      <c r="H3496" t="e" cm="1">
        <f t="array" aca="1" ref="H3496" ca="1">_FV(Tabela2[[#This Row],[Cidade]],"Longitude")</f>
        <v>#NAME?</v>
      </c>
    </row>
    <row r="3497" spans="1:8" x14ac:dyDescent="0.25">
      <c r="A3497" t="s">
        <v>39</v>
      </c>
      <c r="B3497" t="s">
        <v>5184</v>
      </c>
      <c r="C3497" t="str">
        <f>Tabela2[[#This Row],[Localidade]]&amp;"/"&amp;Tabela2[[#This Row],[Estado]]</f>
        <v>Fenix/PR</v>
      </c>
      <c r="D3497">
        <v>86950000</v>
      </c>
      <c r="E3497">
        <v>86959999</v>
      </c>
      <c r="F3497" t="e" vm="3263">
        <v>#VALUE!</v>
      </c>
      <c r="G3497" t="e" cm="1">
        <f t="array" aca="1" ref="G3497" ca="1">_FV(Tabela2[[#This Row],[Cidade]],"Latitude")</f>
        <v>#NAME?</v>
      </c>
      <c r="H3497" t="e" cm="1">
        <f t="array" aca="1" ref="H3497" ca="1">_FV(Tabela2[[#This Row],[Cidade]],"Longitude")</f>
        <v>#NAME?</v>
      </c>
    </row>
    <row r="3498" spans="1:8" x14ac:dyDescent="0.25">
      <c r="A3498" t="s">
        <v>39</v>
      </c>
      <c r="B3498" t="s">
        <v>1837</v>
      </c>
      <c r="C3498" t="str">
        <f>Tabela2[[#This Row],[Localidade]]&amp;"/"&amp;Tabela2[[#This Row],[Estado]]</f>
        <v>Fernandes Pinheiro/PR</v>
      </c>
      <c r="D3498">
        <v>84535000</v>
      </c>
      <c r="E3498">
        <v>84549999</v>
      </c>
      <c r="F3498" t="e" vm="3264">
        <v>#VALUE!</v>
      </c>
      <c r="G3498" t="e" cm="1">
        <f t="array" aca="1" ref="G3498" ca="1">_FV(Tabela2[[#This Row],[Cidade]],"Latitude")</f>
        <v>#NAME?</v>
      </c>
      <c r="H3498" t="e" cm="1">
        <f t="array" aca="1" ref="H3498" ca="1">_FV(Tabela2[[#This Row],[Cidade]],"Longitude")</f>
        <v>#NAME?</v>
      </c>
    </row>
    <row r="3499" spans="1:8" x14ac:dyDescent="0.25">
      <c r="A3499" t="s">
        <v>39</v>
      </c>
      <c r="B3499" t="s">
        <v>1838</v>
      </c>
      <c r="C3499" t="str">
        <f>Tabela2[[#This Row],[Localidade]]&amp;"/"&amp;Tabela2[[#This Row],[Estado]]</f>
        <v>Figueira/PR</v>
      </c>
      <c r="D3499">
        <v>84285000</v>
      </c>
      <c r="E3499">
        <v>84289999</v>
      </c>
      <c r="F3499" t="e" vm="3265">
        <v>#VALUE!</v>
      </c>
      <c r="G3499" t="e" cm="1">
        <f t="array" aca="1" ref="G3499" ca="1">_FV(Tabela2[[#This Row],[Cidade]],"Latitude")</f>
        <v>#NAME?</v>
      </c>
      <c r="H3499" t="e" cm="1">
        <f t="array" aca="1" ref="H3499" ca="1">_FV(Tabela2[[#This Row],[Cidade]],"Longitude")</f>
        <v>#NAME?</v>
      </c>
    </row>
    <row r="3500" spans="1:8" x14ac:dyDescent="0.25">
      <c r="A3500" t="s">
        <v>39</v>
      </c>
      <c r="B3500" t="s">
        <v>1839</v>
      </c>
      <c r="C3500" t="str">
        <f>Tabela2[[#This Row],[Localidade]]&amp;"/"&amp;Tabela2[[#This Row],[Estado]]</f>
        <v>Flor da Serra do Sul/PR</v>
      </c>
      <c r="D3500">
        <v>85618000</v>
      </c>
      <c r="E3500">
        <v>85619999</v>
      </c>
      <c r="F3500" t="e" vm="3266">
        <v>#VALUE!</v>
      </c>
      <c r="G3500" t="e" cm="1">
        <f t="array" aca="1" ref="G3500" ca="1">_FV(Tabela2[[#This Row],[Cidade]],"Latitude")</f>
        <v>#NAME?</v>
      </c>
      <c r="H3500" t="e" cm="1">
        <f t="array" aca="1" ref="H3500" ca="1">_FV(Tabela2[[#This Row],[Cidade]],"Longitude")</f>
        <v>#NAME?</v>
      </c>
    </row>
    <row r="3501" spans="1:8" x14ac:dyDescent="0.25">
      <c r="A3501" t="s">
        <v>39</v>
      </c>
      <c r="B3501" t="s">
        <v>4026</v>
      </c>
      <c r="C3501" t="str">
        <f>Tabela2[[#This Row],[Localidade]]&amp;"/"&amp;Tabela2[[#This Row],[Estado]]</f>
        <v>Florai/PR</v>
      </c>
      <c r="D3501">
        <v>87185000</v>
      </c>
      <c r="E3501">
        <v>87189999</v>
      </c>
      <c r="F3501" t="e" vm="3267">
        <v>#VALUE!</v>
      </c>
      <c r="G3501" t="e" cm="1">
        <f t="array" aca="1" ref="G3501" ca="1">_FV(Tabela2[[#This Row],[Cidade]],"Latitude")</f>
        <v>#NAME?</v>
      </c>
      <c r="H3501" t="e" cm="1">
        <f t="array" aca="1" ref="H3501" ca="1">_FV(Tabela2[[#This Row],[Cidade]],"Longitude")</f>
        <v>#NAME?</v>
      </c>
    </row>
    <row r="3502" spans="1:8" x14ac:dyDescent="0.25">
      <c r="A3502" t="s">
        <v>39</v>
      </c>
      <c r="B3502" t="s">
        <v>1638</v>
      </c>
      <c r="C3502" t="str">
        <f>Tabela2[[#This Row],[Localidade]]&amp;"/"&amp;Tabela2[[#This Row],[Estado]]</f>
        <v>Floresta/PR</v>
      </c>
      <c r="D3502">
        <v>87120000</v>
      </c>
      <c r="E3502">
        <v>87129999</v>
      </c>
      <c r="F3502" t="e" vm="3268">
        <v>#VALUE!</v>
      </c>
      <c r="G3502" t="e" cm="1">
        <f t="array" aca="1" ref="G3502" ca="1">_FV(Tabela2[[#This Row],[Cidade]],"Latitude")</f>
        <v>#NAME?</v>
      </c>
      <c r="H3502" t="e" cm="1">
        <f t="array" aca="1" ref="H3502" ca="1">_FV(Tabela2[[#This Row],[Cidade]],"Longitude")</f>
        <v>#NAME?</v>
      </c>
    </row>
    <row r="3503" spans="1:8" x14ac:dyDescent="0.25">
      <c r="A3503" t="s">
        <v>39</v>
      </c>
      <c r="B3503" t="s">
        <v>5060</v>
      </c>
      <c r="C3503" t="str">
        <f>Tabela2[[#This Row],[Localidade]]&amp;"/"&amp;Tabela2[[#This Row],[Estado]]</f>
        <v>Florestopolis/PR</v>
      </c>
      <c r="D3503">
        <v>86165000</v>
      </c>
      <c r="E3503">
        <v>86169999</v>
      </c>
      <c r="F3503" t="e" vm="3269">
        <v>#VALUE!</v>
      </c>
      <c r="G3503" t="e" cm="1">
        <f t="array" aca="1" ref="G3503" ca="1">_FV(Tabela2[[#This Row],[Cidade]],"Latitude")</f>
        <v>#NAME?</v>
      </c>
      <c r="H3503" t="e" cm="1">
        <f t="array" aca="1" ref="H3503" ca="1">_FV(Tabela2[[#This Row],[Cidade]],"Longitude")</f>
        <v>#NAME?</v>
      </c>
    </row>
    <row r="3504" spans="1:8" x14ac:dyDescent="0.25">
      <c r="A3504" t="s">
        <v>39</v>
      </c>
      <c r="B3504" t="s">
        <v>5061</v>
      </c>
      <c r="C3504" t="str">
        <f>Tabela2[[#This Row],[Localidade]]&amp;"/"&amp;Tabela2[[#This Row],[Estado]]</f>
        <v>Florida/PR</v>
      </c>
      <c r="D3504">
        <v>86780000</v>
      </c>
      <c r="E3504">
        <v>86789999</v>
      </c>
      <c r="F3504" t="e" vm="3270">
        <v>#VALUE!</v>
      </c>
      <c r="G3504" t="e" cm="1">
        <f t="array" aca="1" ref="G3504" ca="1">_FV(Tabela2[[#This Row],[Cidade]],"Latitude")</f>
        <v>#NAME?</v>
      </c>
      <c r="H3504" t="e" cm="1">
        <f t="array" aca="1" ref="H3504" ca="1">_FV(Tabela2[[#This Row],[Cidade]],"Longitude")</f>
        <v>#NAME?</v>
      </c>
    </row>
    <row r="3505" spans="1:8" x14ac:dyDescent="0.25">
      <c r="A3505" t="s">
        <v>39</v>
      </c>
      <c r="B3505" t="s">
        <v>1840</v>
      </c>
      <c r="C3505" t="str">
        <f>Tabela2[[#This Row],[Localidade]]&amp;"/"&amp;Tabela2[[#This Row],[Estado]]</f>
        <v>Formosa do Oeste/PR</v>
      </c>
      <c r="D3505">
        <v>85830000</v>
      </c>
      <c r="E3505">
        <v>85832999</v>
      </c>
      <c r="F3505" t="e" vm="3271">
        <v>#VALUE!</v>
      </c>
      <c r="G3505" t="e" cm="1">
        <f t="array" aca="1" ref="G3505" ca="1">_FV(Tabela2[[#This Row],[Cidade]],"Latitude")</f>
        <v>#NAME?</v>
      </c>
      <c r="H3505" t="e" cm="1">
        <f t="array" aca="1" ref="H3505" ca="1">_FV(Tabela2[[#This Row],[Cidade]],"Longitude")</f>
        <v>#NAME?</v>
      </c>
    </row>
    <row r="3506" spans="1:8" x14ac:dyDescent="0.25">
      <c r="A3506" t="s">
        <v>39</v>
      </c>
      <c r="B3506" t="s">
        <v>3580</v>
      </c>
      <c r="C3506" t="str">
        <f>Tabela2[[#This Row],[Localidade]]&amp;"/"&amp;Tabela2[[#This Row],[Estado]]</f>
        <v>Foz do Iguacu/PR</v>
      </c>
      <c r="D3506">
        <v>85850001</v>
      </c>
      <c r="E3506">
        <v>85874999</v>
      </c>
      <c r="F3506" t="e" vm="3272">
        <v>#VALUE!</v>
      </c>
      <c r="G3506" t="e" cm="1">
        <f t="array" aca="1" ref="G3506" ca="1">_FV(Tabela2[[#This Row],[Cidade]],"Latitude")</f>
        <v>#NAME?</v>
      </c>
      <c r="H3506" t="e" cm="1">
        <f t="array" aca="1" ref="H3506" ca="1">_FV(Tabela2[[#This Row],[Cidade]],"Longitude")</f>
        <v>#NAME?</v>
      </c>
    </row>
    <row r="3507" spans="1:8" x14ac:dyDescent="0.25">
      <c r="A3507" t="s">
        <v>39</v>
      </c>
      <c r="B3507" t="s">
        <v>3580</v>
      </c>
      <c r="C3507" t="str">
        <f>Tabela2[[#This Row],[Localidade]]&amp;"/"&amp;Tabela2[[#This Row],[Estado]]</f>
        <v>Foz do Iguacu/PR</v>
      </c>
      <c r="D3507">
        <v>85850001</v>
      </c>
      <c r="E3507">
        <v>85871999</v>
      </c>
      <c r="F3507" t="e" vm="3272">
        <v>#VALUE!</v>
      </c>
      <c r="G3507" t="e" cm="1">
        <f t="array" aca="1" ref="G3507" ca="1">_FV(Tabela2[[#This Row],[Cidade]],"Latitude")</f>
        <v>#NAME?</v>
      </c>
      <c r="H3507" t="e" cm="1">
        <f t="array" aca="1" ref="H3507" ca="1">_FV(Tabela2[[#This Row],[Cidade]],"Longitude")</f>
        <v>#NAME?</v>
      </c>
    </row>
    <row r="3508" spans="1:8" x14ac:dyDescent="0.25">
      <c r="A3508" t="s">
        <v>39</v>
      </c>
      <c r="B3508" t="s">
        <v>4505</v>
      </c>
      <c r="C3508" t="str">
        <f>Tabela2[[#This Row],[Localidade]]&amp;"/"&amp;Tabela2[[#This Row],[Estado]]</f>
        <v>Foz do Jordao/PR</v>
      </c>
      <c r="D3508">
        <v>85145000</v>
      </c>
      <c r="E3508">
        <v>85147999</v>
      </c>
      <c r="F3508" t="e" vm="3273">
        <v>#VALUE!</v>
      </c>
      <c r="G3508" t="e" cm="1">
        <f t="array" aca="1" ref="G3508" ca="1">_FV(Tabela2[[#This Row],[Cidade]],"Latitude")</f>
        <v>#NAME?</v>
      </c>
      <c r="H3508" t="e" cm="1">
        <f t="array" aca="1" ref="H3508" ca="1">_FV(Tabela2[[#This Row],[Cidade]],"Longitude")</f>
        <v>#NAME?</v>
      </c>
    </row>
    <row r="3509" spans="1:8" x14ac:dyDescent="0.25">
      <c r="A3509" t="s">
        <v>39</v>
      </c>
      <c r="B3509" t="s">
        <v>1841</v>
      </c>
      <c r="C3509" t="str">
        <f>Tabela2[[#This Row],[Localidade]]&amp;"/"&amp;Tabela2[[#This Row],[Estado]]</f>
        <v>Francisco Alves/PR</v>
      </c>
      <c r="D3509">
        <v>87570000</v>
      </c>
      <c r="E3509">
        <v>87579999</v>
      </c>
      <c r="F3509" t="s">
        <v>5413</v>
      </c>
      <c r="G3509" t="e" cm="1" vm="188">
        <f t="array" ref="G3509">_FV(Tabela2[[#This Row],[Cidade]],"Latitude")</f>
        <v>#VALUE!</v>
      </c>
      <c r="H3509" t="e" cm="1" vm="189">
        <f t="array" ref="H3509">_FV(Tabela2[[#This Row],[Cidade]],"Longitude")</f>
        <v>#VALUE!</v>
      </c>
    </row>
    <row r="3510" spans="1:8" x14ac:dyDescent="0.25">
      <c r="A3510" t="s">
        <v>39</v>
      </c>
      <c r="B3510" t="s">
        <v>4506</v>
      </c>
      <c r="C3510" t="str">
        <f>Tabela2[[#This Row],[Localidade]]&amp;"/"&amp;Tabela2[[#This Row],[Estado]]</f>
        <v>Francisco Beltrao/PR</v>
      </c>
      <c r="D3510">
        <v>85600001</v>
      </c>
      <c r="E3510">
        <v>85609999</v>
      </c>
      <c r="F3510" t="e" vm="3274">
        <v>#VALUE!</v>
      </c>
      <c r="G3510" t="e" cm="1">
        <f t="array" aca="1" ref="G3510" ca="1">_FV(Tabela2[[#This Row],[Cidade]],"Latitude")</f>
        <v>#NAME?</v>
      </c>
      <c r="H3510" t="e" cm="1">
        <f t="array" aca="1" ref="H3510" ca="1">_FV(Tabela2[[#This Row],[Cidade]],"Longitude")</f>
        <v>#NAME?</v>
      </c>
    </row>
    <row r="3511" spans="1:8" x14ac:dyDescent="0.25">
      <c r="A3511" t="s">
        <v>39</v>
      </c>
      <c r="B3511" t="s">
        <v>4506</v>
      </c>
      <c r="C3511" t="str">
        <f>Tabela2[[#This Row],[Localidade]]&amp;"/"&amp;Tabela2[[#This Row],[Estado]]</f>
        <v>Francisco Beltrao/PR</v>
      </c>
      <c r="D3511">
        <v>85600001</v>
      </c>
      <c r="E3511">
        <v>85606999</v>
      </c>
      <c r="F3511" t="e" vm="3274">
        <v>#VALUE!</v>
      </c>
      <c r="G3511" t="e" cm="1">
        <f t="array" aca="1" ref="G3511" ca="1">_FV(Tabela2[[#This Row],[Cidade]],"Latitude")</f>
        <v>#NAME?</v>
      </c>
      <c r="H3511" t="e" cm="1">
        <f t="array" aca="1" ref="H3511" ca="1">_FV(Tabela2[[#This Row],[Cidade]],"Longitude")</f>
        <v>#NAME?</v>
      </c>
    </row>
    <row r="3512" spans="1:8" x14ac:dyDescent="0.25">
      <c r="A3512" t="s">
        <v>39</v>
      </c>
      <c r="B3512" t="s">
        <v>1372</v>
      </c>
      <c r="C3512" t="str">
        <f>Tabela2[[#This Row],[Localidade]]&amp;"/"&amp;Tabela2[[#This Row],[Estado]]</f>
        <v>General Carneiro/PR</v>
      </c>
      <c r="D3512">
        <v>84660000</v>
      </c>
      <c r="E3512">
        <v>84899999</v>
      </c>
      <c r="F3512" t="e" vm="3275">
        <v>#VALUE!</v>
      </c>
      <c r="G3512" t="e" cm="1">
        <f t="array" aca="1" ref="G3512" ca="1">_FV(Tabela2[[#This Row],[Cidade]],"Latitude")</f>
        <v>#NAME?</v>
      </c>
      <c r="H3512" t="e" cm="1">
        <f t="array" aca="1" ref="H3512" ca="1">_FV(Tabela2[[#This Row],[Cidade]],"Longitude")</f>
        <v>#NAME?</v>
      </c>
    </row>
    <row r="3513" spans="1:8" x14ac:dyDescent="0.25">
      <c r="A3513" t="s">
        <v>39</v>
      </c>
      <c r="B3513" t="s">
        <v>1842</v>
      </c>
      <c r="C3513" t="str">
        <f>Tabela2[[#This Row],[Localidade]]&amp;"/"&amp;Tabela2[[#This Row],[Estado]]</f>
        <v>Godoy Moreira/PR</v>
      </c>
      <c r="D3513">
        <v>86938000</v>
      </c>
      <c r="E3513">
        <v>86939999</v>
      </c>
      <c r="F3513" t="e" vm="3276">
        <v>#VALUE!</v>
      </c>
      <c r="G3513" t="e" cm="1">
        <f t="array" aca="1" ref="G3513" ca="1">_FV(Tabela2[[#This Row],[Cidade]],"Latitude")</f>
        <v>#NAME?</v>
      </c>
      <c r="H3513" t="e" cm="1">
        <f t="array" aca="1" ref="H3513" ca="1">_FV(Tabela2[[#This Row],[Cidade]],"Longitude")</f>
        <v>#NAME?</v>
      </c>
    </row>
    <row r="3514" spans="1:8" x14ac:dyDescent="0.25">
      <c r="A3514" t="s">
        <v>39</v>
      </c>
      <c r="B3514" t="s">
        <v>5185</v>
      </c>
      <c r="C3514" t="str">
        <f>Tabela2[[#This Row],[Localidade]]&amp;"/"&amp;Tabela2[[#This Row],[Estado]]</f>
        <v>Goioere/PR</v>
      </c>
      <c r="D3514">
        <v>87360000</v>
      </c>
      <c r="E3514">
        <v>87364999</v>
      </c>
      <c r="F3514" t="e" vm="3277">
        <v>#VALUE!</v>
      </c>
      <c r="G3514" t="e" cm="1">
        <f t="array" aca="1" ref="G3514" ca="1">_FV(Tabela2[[#This Row],[Cidade]],"Latitude")</f>
        <v>#NAME?</v>
      </c>
      <c r="H3514" t="e" cm="1">
        <f t="array" aca="1" ref="H3514" ca="1">_FV(Tabela2[[#This Row],[Cidade]],"Longitude")</f>
        <v>#NAME?</v>
      </c>
    </row>
    <row r="3515" spans="1:8" x14ac:dyDescent="0.25">
      <c r="A3515" t="s">
        <v>39</v>
      </c>
      <c r="B3515" t="s">
        <v>1843</v>
      </c>
      <c r="C3515" t="str">
        <f>Tabela2[[#This Row],[Localidade]]&amp;"/"&amp;Tabela2[[#This Row],[Estado]]</f>
        <v>Goioxim/PR</v>
      </c>
      <c r="D3515">
        <v>85162000</v>
      </c>
      <c r="E3515">
        <v>85167999</v>
      </c>
      <c r="F3515" t="e" vm="3278">
        <v>#VALUE!</v>
      </c>
      <c r="G3515" t="e" cm="1">
        <f t="array" aca="1" ref="G3515" ca="1">_FV(Tabela2[[#This Row],[Cidade]],"Latitude")</f>
        <v>#NAME?</v>
      </c>
      <c r="H3515" t="e" cm="1">
        <f t="array" aca="1" ref="H3515" ca="1">_FV(Tabela2[[#This Row],[Cidade]],"Longitude")</f>
        <v>#NAME?</v>
      </c>
    </row>
    <row r="3516" spans="1:8" x14ac:dyDescent="0.25">
      <c r="A3516" t="s">
        <v>39</v>
      </c>
      <c r="B3516" t="s">
        <v>1844</v>
      </c>
      <c r="C3516" t="str">
        <f>Tabela2[[#This Row],[Localidade]]&amp;"/"&amp;Tabela2[[#This Row],[Estado]]</f>
        <v>Grandes Rios/PR</v>
      </c>
      <c r="D3516">
        <v>86845000</v>
      </c>
      <c r="E3516">
        <v>86847999</v>
      </c>
      <c r="F3516" t="e" vm="3279">
        <v>#VALUE!</v>
      </c>
      <c r="G3516" t="e" cm="1">
        <f t="array" aca="1" ref="G3516" ca="1">_FV(Tabela2[[#This Row],[Cidade]],"Latitude")</f>
        <v>#NAME?</v>
      </c>
      <c r="H3516" t="e" cm="1">
        <f t="array" aca="1" ref="H3516" ca="1">_FV(Tabela2[[#This Row],[Cidade]],"Longitude")</f>
        <v>#NAME?</v>
      </c>
    </row>
    <row r="3517" spans="1:8" x14ac:dyDescent="0.25">
      <c r="A3517" t="s">
        <v>39</v>
      </c>
      <c r="B3517" t="s">
        <v>4027</v>
      </c>
      <c r="C3517" t="str">
        <f>Tabela2[[#This Row],[Localidade]]&amp;"/"&amp;Tabela2[[#This Row],[Estado]]</f>
        <v>Guaira/PR</v>
      </c>
      <c r="D3517">
        <v>85980000</v>
      </c>
      <c r="E3517">
        <v>85987999</v>
      </c>
      <c r="F3517" t="e" vm="3280">
        <v>#VALUE!</v>
      </c>
      <c r="G3517" t="e" cm="1">
        <f t="array" aca="1" ref="G3517" ca="1">_FV(Tabela2[[#This Row],[Cidade]],"Latitude")</f>
        <v>#NAME?</v>
      </c>
      <c r="H3517" t="e" cm="1">
        <f t="array" aca="1" ref="H3517" ca="1">_FV(Tabela2[[#This Row],[Cidade]],"Longitude")</f>
        <v>#NAME?</v>
      </c>
    </row>
    <row r="3518" spans="1:8" x14ac:dyDescent="0.25">
      <c r="A3518" t="s">
        <v>39</v>
      </c>
      <c r="B3518" t="s">
        <v>3581</v>
      </c>
      <c r="C3518" t="str">
        <f>Tabela2[[#This Row],[Localidade]]&amp;"/"&amp;Tabela2[[#This Row],[Estado]]</f>
        <v>Guairaca/PR</v>
      </c>
      <c r="D3518">
        <v>87880000</v>
      </c>
      <c r="E3518">
        <v>87889999</v>
      </c>
      <c r="F3518" t="e" vm="3281">
        <v>#VALUE!</v>
      </c>
      <c r="G3518" t="e" cm="1">
        <f t="array" aca="1" ref="G3518" ca="1">_FV(Tabela2[[#This Row],[Cidade]],"Latitude")</f>
        <v>#NAME?</v>
      </c>
      <c r="H3518" t="e" cm="1">
        <f t="array" aca="1" ref="H3518" ca="1">_FV(Tabela2[[#This Row],[Cidade]],"Longitude")</f>
        <v>#NAME?</v>
      </c>
    </row>
    <row r="3519" spans="1:8" x14ac:dyDescent="0.25">
      <c r="A3519" t="s">
        <v>39</v>
      </c>
      <c r="B3519" t="s">
        <v>1845</v>
      </c>
      <c r="C3519" t="str">
        <f>Tabela2[[#This Row],[Localidade]]&amp;"/"&amp;Tabela2[[#This Row],[Estado]]</f>
        <v>Guamiranga/PR</v>
      </c>
      <c r="D3519">
        <v>84435000</v>
      </c>
      <c r="E3519">
        <v>84449999</v>
      </c>
      <c r="F3519" t="e" vm="3282">
        <v>#VALUE!</v>
      </c>
      <c r="G3519" t="e" cm="1">
        <f t="array" aca="1" ref="G3519" ca="1">_FV(Tabela2[[#This Row],[Cidade]],"Latitude")</f>
        <v>#NAME?</v>
      </c>
      <c r="H3519" t="e" cm="1">
        <f t="array" aca="1" ref="H3519" ca="1">_FV(Tabela2[[#This Row],[Cidade]],"Longitude")</f>
        <v>#NAME?</v>
      </c>
    </row>
    <row r="3520" spans="1:8" x14ac:dyDescent="0.25">
      <c r="A3520" t="s">
        <v>39</v>
      </c>
      <c r="B3520" t="s">
        <v>1846</v>
      </c>
      <c r="C3520" t="str">
        <f>Tabela2[[#This Row],[Localidade]]&amp;"/"&amp;Tabela2[[#This Row],[Estado]]</f>
        <v>Guapirama/PR</v>
      </c>
      <c r="D3520">
        <v>86465000</v>
      </c>
      <c r="E3520">
        <v>86469999</v>
      </c>
      <c r="F3520" t="e" vm="3283">
        <v>#VALUE!</v>
      </c>
      <c r="G3520" t="e" cm="1">
        <f t="array" aca="1" ref="G3520" ca="1">_FV(Tabela2[[#This Row],[Cidade]],"Latitude")</f>
        <v>#NAME?</v>
      </c>
      <c r="H3520" t="e" cm="1">
        <f t="array" aca="1" ref="H3520" ca="1">_FV(Tabela2[[#This Row],[Cidade]],"Longitude")</f>
        <v>#NAME?</v>
      </c>
    </row>
    <row r="3521" spans="1:8" x14ac:dyDescent="0.25">
      <c r="A3521" t="s">
        <v>39</v>
      </c>
      <c r="B3521" t="s">
        <v>1847</v>
      </c>
      <c r="C3521" t="str">
        <f>Tabela2[[#This Row],[Localidade]]&amp;"/"&amp;Tabela2[[#This Row],[Estado]]</f>
        <v>Guaporema/PR</v>
      </c>
      <c r="D3521">
        <v>87810000</v>
      </c>
      <c r="E3521">
        <v>87819999</v>
      </c>
      <c r="F3521" t="e" vm="3284">
        <v>#VALUE!</v>
      </c>
      <c r="G3521" t="e" cm="1">
        <f t="array" aca="1" ref="G3521" ca="1">_FV(Tabela2[[#This Row],[Cidade]],"Latitude")</f>
        <v>#NAME?</v>
      </c>
      <c r="H3521" t="e" cm="1">
        <f t="array" aca="1" ref="H3521" ca="1">_FV(Tabela2[[#This Row],[Cidade]],"Longitude")</f>
        <v>#NAME?</v>
      </c>
    </row>
    <row r="3522" spans="1:8" x14ac:dyDescent="0.25">
      <c r="A3522" t="s">
        <v>39</v>
      </c>
      <c r="B3522" t="s">
        <v>1848</v>
      </c>
      <c r="C3522" t="str">
        <f>Tabela2[[#This Row],[Localidade]]&amp;"/"&amp;Tabela2[[#This Row],[Estado]]</f>
        <v>Guaraci/PR</v>
      </c>
      <c r="D3522">
        <v>86620000</v>
      </c>
      <c r="E3522">
        <v>86629999</v>
      </c>
      <c r="F3522" t="e" vm="3285">
        <v>#VALUE!</v>
      </c>
      <c r="G3522" t="e" cm="1">
        <f t="array" aca="1" ref="G3522" ca="1">_FV(Tabela2[[#This Row],[Cidade]],"Latitude")</f>
        <v>#NAME?</v>
      </c>
      <c r="H3522" t="e" cm="1">
        <f t="array" aca="1" ref="H3522" ca="1">_FV(Tabela2[[#This Row],[Cidade]],"Longitude")</f>
        <v>#NAME?</v>
      </c>
    </row>
    <row r="3523" spans="1:8" x14ac:dyDescent="0.25">
      <c r="A3523" t="s">
        <v>39</v>
      </c>
      <c r="B3523" t="s">
        <v>3582</v>
      </c>
      <c r="C3523" t="str">
        <f>Tabela2[[#This Row],[Localidade]]&amp;"/"&amp;Tabela2[[#This Row],[Estado]]</f>
        <v>Guaraniacu/PR</v>
      </c>
      <c r="D3523">
        <v>85400000</v>
      </c>
      <c r="E3523">
        <v>85407999</v>
      </c>
      <c r="F3523" t="e" vm="3286">
        <v>#VALUE!</v>
      </c>
      <c r="G3523" t="e" cm="1">
        <f t="array" aca="1" ref="G3523" ca="1">_FV(Tabela2[[#This Row],[Cidade]],"Latitude")</f>
        <v>#NAME?</v>
      </c>
      <c r="H3523" t="e" cm="1">
        <f t="array" aca="1" ref="H3523" ca="1">_FV(Tabela2[[#This Row],[Cidade]],"Longitude")</f>
        <v>#NAME?</v>
      </c>
    </row>
    <row r="3524" spans="1:8" x14ac:dyDescent="0.25">
      <c r="A3524" t="s">
        <v>39</v>
      </c>
      <c r="B3524" t="s">
        <v>1849</v>
      </c>
      <c r="C3524" t="str">
        <f>Tabela2[[#This Row],[Localidade]]&amp;"/"&amp;Tabela2[[#This Row],[Estado]]</f>
        <v>Guarapuava/PR</v>
      </c>
      <c r="D3524">
        <v>85000001</v>
      </c>
      <c r="E3524">
        <v>85139999</v>
      </c>
      <c r="F3524" t="e" vm="3287">
        <v>#VALUE!</v>
      </c>
      <c r="G3524" t="e" cm="1">
        <f t="array" aca="1" ref="G3524" ca="1">_FV(Tabela2[[#This Row],[Cidade]],"Latitude")</f>
        <v>#NAME?</v>
      </c>
      <c r="H3524" t="e" cm="1">
        <f t="array" aca="1" ref="H3524" ca="1">_FV(Tabela2[[#This Row],[Cidade]],"Longitude")</f>
        <v>#NAME?</v>
      </c>
    </row>
    <row r="3525" spans="1:8" x14ac:dyDescent="0.25">
      <c r="A3525" t="s">
        <v>39</v>
      </c>
      <c r="B3525" t="s">
        <v>1849</v>
      </c>
      <c r="C3525" t="str">
        <f>Tabela2[[#This Row],[Localidade]]&amp;"/"&amp;Tabela2[[#This Row],[Estado]]</f>
        <v>Guarapuava/PR</v>
      </c>
      <c r="D3525">
        <v>85000001</v>
      </c>
      <c r="E3525">
        <v>85099999</v>
      </c>
      <c r="F3525" t="e" vm="3287">
        <v>#VALUE!</v>
      </c>
      <c r="G3525" t="e" cm="1">
        <f t="array" aca="1" ref="G3525" ca="1">_FV(Tabela2[[#This Row],[Cidade]],"Latitude")</f>
        <v>#NAME?</v>
      </c>
      <c r="H3525" t="e" cm="1">
        <f t="array" aca="1" ref="H3525" ca="1">_FV(Tabela2[[#This Row],[Cidade]],"Longitude")</f>
        <v>#NAME?</v>
      </c>
    </row>
    <row r="3526" spans="1:8" x14ac:dyDescent="0.25">
      <c r="A3526" t="s">
        <v>39</v>
      </c>
      <c r="B3526" t="s">
        <v>3583</v>
      </c>
      <c r="C3526" t="str">
        <f>Tabela2[[#This Row],[Localidade]]&amp;"/"&amp;Tabela2[[#This Row],[Estado]]</f>
        <v>Guaraquecaba/PR</v>
      </c>
      <c r="D3526">
        <v>83390000</v>
      </c>
      <c r="E3526">
        <v>83399999</v>
      </c>
      <c r="F3526" t="e" vm="3288">
        <v>#VALUE!</v>
      </c>
      <c r="G3526" t="e" cm="1">
        <f t="array" aca="1" ref="G3526" ca="1">_FV(Tabela2[[#This Row],[Cidade]],"Latitude")</f>
        <v>#NAME?</v>
      </c>
      <c r="H3526" t="e" cm="1">
        <f t="array" aca="1" ref="H3526" ca="1">_FV(Tabela2[[#This Row],[Cidade]],"Longitude")</f>
        <v>#NAME?</v>
      </c>
    </row>
    <row r="3527" spans="1:8" x14ac:dyDescent="0.25">
      <c r="A3527" t="s">
        <v>39</v>
      </c>
      <c r="B3527" t="s">
        <v>1850</v>
      </c>
      <c r="C3527" t="str">
        <f>Tabela2[[#This Row],[Localidade]]&amp;"/"&amp;Tabela2[[#This Row],[Estado]]</f>
        <v>Guaratuba/PR</v>
      </c>
      <c r="D3527">
        <v>83280000</v>
      </c>
      <c r="E3527">
        <v>83299999</v>
      </c>
      <c r="F3527" t="e" vm="3289">
        <v>#VALUE!</v>
      </c>
      <c r="G3527" t="e" cm="1">
        <f t="array" aca="1" ref="G3527" ca="1">_FV(Tabela2[[#This Row],[Cidade]],"Latitude")</f>
        <v>#NAME?</v>
      </c>
      <c r="H3527" t="e" cm="1">
        <f t="array" aca="1" ref="H3527" ca="1">_FV(Tabela2[[#This Row],[Cidade]],"Longitude")</f>
        <v>#NAME?</v>
      </c>
    </row>
    <row r="3528" spans="1:8" x14ac:dyDescent="0.25">
      <c r="A3528" t="s">
        <v>39</v>
      </c>
      <c r="B3528" t="s">
        <v>5062</v>
      </c>
      <c r="C3528" t="str">
        <f>Tabela2[[#This Row],[Localidade]]&amp;"/"&amp;Tabela2[[#This Row],[Estado]]</f>
        <v>Honorio Serpa/PR</v>
      </c>
      <c r="D3528">
        <v>85548000</v>
      </c>
      <c r="E3528">
        <v>85549999</v>
      </c>
      <c r="F3528" t="e" vm="3290">
        <v>#VALUE!</v>
      </c>
      <c r="G3528" t="e" cm="1">
        <f t="array" aca="1" ref="G3528" ca="1">_FV(Tabela2[[#This Row],[Cidade]],"Latitude")</f>
        <v>#NAME?</v>
      </c>
      <c r="H3528" t="e" cm="1">
        <f t="array" aca="1" ref="H3528" ca="1">_FV(Tabela2[[#This Row],[Cidade]],"Longitude")</f>
        <v>#NAME?</v>
      </c>
    </row>
    <row r="3529" spans="1:8" x14ac:dyDescent="0.25">
      <c r="A3529" t="s">
        <v>39</v>
      </c>
      <c r="B3529" t="s">
        <v>1851</v>
      </c>
      <c r="C3529" t="str">
        <f>Tabela2[[#This Row],[Localidade]]&amp;"/"&amp;Tabela2[[#This Row],[Estado]]</f>
        <v>Ibaiti/PR</v>
      </c>
      <c r="D3529">
        <v>84900000</v>
      </c>
      <c r="E3529">
        <v>84919999</v>
      </c>
      <c r="F3529" t="e" vm="3291">
        <v>#VALUE!</v>
      </c>
      <c r="G3529" t="e" cm="1">
        <f t="array" aca="1" ref="G3529" ca="1">_FV(Tabela2[[#This Row],[Cidade]],"Latitude")</f>
        <v>#NAME?</v>
      </c>
      <c r="H3529" t="e" cm="1">
        <f t="array" aca="1" ref="H3529" ca="1">_FV(Tabela2[[#This Row],[Cidade]],"Longitude")</f>
        <v>#NAME?</v>
      </c>
    </row>
    <row r="3530" spans="1:8" x14ac:dyDescent="0.25">
      <c r="A3530" t="s">
        <v>39</v>
      </c>
      <c r="B3530" t="s">
        <v>1852</v>
      </c>
      <c r="C3530" t="str">
        <f>Tabela2[[#This Row],[Localidade]]&amp;"/"&amp;Tabela2[[#This Row],[Estado]]</f>
        <v>Ibema/PR</v>
      </c>
      <c r="D3530">
        <v>85478000</v>
      </c>
      <c r="E3530">
        <v>85484999</v>
      </c>
      <c r="F3530" t="e" vm="3292">
        <v>#VALUE!</v>
      </c>
      <c r="G3530" t="e" cm="1">
        <f t="array" aca="1" ref="G3530" ca="1">_FV(Tabela2[[#This Row],[Cidade]],"Latitude")</f>
        <v>#NAME?</v>
      </c>
      <c r="H3530" t="e" cm="1">
        <f t="array" aca="1" ref="H3530" ca="1">_FV(Tabela2[[#This Row],[Cidade]],"Longitude")</f>
        <v>#NAME?</v>
      </c>
    </row>
    <row r="3531" spans="1:8" x14ac:dyDescent="0.25">
      <c r="A3531" t="s">
        <v>39</v>
      </c>
      <c r="B3531" t="s">
        <v>4507</v>
      </c>
      <c r="C3531" t="str">
        <f>Tabela2[[#This Row],[Localidade]]&amp;"/"&amp;Tabela2[[#This Row],[Estado]]</f>
        <v>Ibipora/PR</v>
      </c>
      <c r="D3531">
        <v>86200000</v>
      </c>
      <c r="E3531">
        <v>86209999</v>
      </c>
      <c r="F3531" t="e" vm="3293">
        <v>#VALUE!</v>
      </c>
      <c r="G3531" t="e" cm="1">
        <f t="array" aca="1" ref="G3531" ca="1">_FV(Tabela2[[#This Row],[Cidade]],"Latitude")</f>
        <v>#NAME?</v>
      </c>
      <c r="H3531" t="e" cm="1">
        <f t="array" aca="1" ref="H3531" ca="1">_FV(Tabela2[[#This Row],[Cidade]],"Longitude")</f>
        <v>#NAME?</v>
      </c>
    </row>
    <row r="3532" spans="1:8" x14ac:dyDescent="0.25">
      <c r="A3532" t="s">
        <v>39</v>
      </c>
      <c r="B3532" t="s">
        <v>4028</v>
      </c>
      <c r="C3532" t="str">
        <f>Tabela2[[#This Row],[Localidade]]&amp;"/"&amp;Tabela2[[#This Row],[Estado]]</f>
        <v>Icaraima/PR</v>
      </c>
      <c r="D3532">
        <v>87530000</v>
      </c>
      <c r="E3532">
        <v>87534999</v>
      </c>
      <c r="F3532" t="e" vm="3294">
        <v>#VALUE!</v>
      </c>
      <c r="G3532" t="e" cm="1">
        <f t="array" aca="1" ref="G3532" ca="1">_FV(Tabela2[[#This Row],[Cidade]],"Latitude")</f>
        <v>#NAME?</v>
      </c>
      <c r="H3532" t="e" cm="1">
        <f t="array" aca="1" ref="H3532" ca="1">_FV(Tabela2[[#This Row],[Cidade]],"Longitude")</f>
        <v>#NAME?</v>
      </c>
    </row>
    <row r="3533" spans="1:8" x14ac:dyDescent="0.25">
      <c r="A3533" t="s">
        <v>39</v>
      </c>
      <c r="B3533" t="s">
        <v>3584</v>
      </c>
      <c r="C3533" t="str">
        <f>Tabela2[[#This Row],[Localidade]]&amp;"/"&amp;Tabela2[[#This Row],[Estado]]</f>
        <v>Iguaracu/PR</v>
      </c>
      <c r="D3533">
        <v>86750000</v>
      </c>
      <c r="E3533">
        <v>86754999</v>
      </c>
      <c r="F3533" t="e" vm="3295">
        <v>#VALUE!</v>
      </c>
      <c r="G3533" t="e" cm="1">
        <f t="array" aca="1" ref="G3533" ca="1">_FV(Tabela2[[#This Row],[Cidade]],"Latitude")</f>
        <v>#NAME?</v>
      </c>
      <c r="H3533" t="e" cm="1">
        <f t="array" aca="1" ref="H3533" ca="1">_FV(Tabela2[[#This Row],[Cidade]],"Longitude")</f>
        <v>#NAME?</v>
      </c>
    </row>
    <row r="3534" spans="1:8" x14ac:dyDescent="0.25">
      <c r="A3534" t="s">
        <v>39</v>
      </c>
      <c r="B3534" t="s">
        <v>512</v>
      </c>
      <c r="C3534" t="str">
        <f>Tabela2[[#This Row],[Localidade]]&amp;"/"&amp;Tabela2[[#This Row],[Estado]]</f>
        <v>Iguatu/PR</v>
      </c>
      <c r="D3534">
        <v>85423000</v>
      </c>
      <c r="E3534">
        <v>85424999</v>
      </c>
      <c r="F3534" t="e" vm="3296">
        <v>#VALUE!</v>
      </c>
      <c r="G3534" t="e" cm="1">
        <f t="array" aca="1" ref="G3534" ca="1">_FV(Tabela2[[#This Row],[Cidade]],"Latitude")</f>
        <v>#NAME?</v>
      </c>
      <c r="H3534" t="e" cm="1">
        <f t="array" aca="1" ref="H3534" ca="1">_FV(Tabela2[[#This Row],[Cidade]],"Longitude")</f>
        <v>#NAME?</v>
      </c>
    </row>
    <row r="3535" spans="1:8" x14ac:dyDescent="0.25">
      <c r="A3535" t="s">
        <v>39</v>
      </c>
      <c r="B3535" t="s">
        <v>4865</v>
      </c>
      <c r="C3535" t="str">
        <f>Tabela2[[#This Row],[Localidade]]&amp;"/"&amp;Tabela2[[#This Row],[Estado]]</f>
        <v>Imbau/PR</v>
      </c>
      <c r="D3535">
        <v>84250000</v>
      </c>
      <c r="E3535">
        <v>84259999</v>
      </c>
      <c r="F3535" t="e" vm="3297">
        <v>#VALUE!</v>
      </c>
      <c r="G3535" t="e" cm="1">
        <f t="array" aca="1" ref="G3535" ca="1">_FV(Tabela2[[#This Row],[Cidade]],"Latitude")</f>
        <v>#NAME?</v>
      </c>
      <c r="H3535" t="e" cm="1">
        <f t="array" aca="1" ref="H3535" ca="1">_FV(Tabela2[[#This Row],[Cidade]],"Longitude")</f>
        <v>#NAME?</v>
      </c>
    </row>
    <row r="3536" spans="1:8" x14ac:dyDescent="0.25">
      <c r="A3536" t="s">
        <v>39</v>
      </c>
      <c r="B3536" t="s">
        <v>1853</v>
      </c>
      <c r="C3536" t="str">
        <f>Tabela2[[#This Row],[Localidade]]&amp;"/"&amp;Tabela2[[#This Row],[Estado]]</f>
        <v>Imbituva/PR</v>
      </c>
      <c r="D3536">
        <v>84430000</v>
      </c>
      <c r="E3536">
        <v>84434999</v>
      </c>
      <c r="F3536" t="e" vm="3298">
        <v>#VALUE!</v>
      </c>
      <c r="G3536" t="e" cm="1">
        <f t="array" aca="1" ref="G3536" ca="1">_FV(Tabela2[[#This Row],[Cidade]],"Latitude")</f>
        <v>#NAME?</v>
      </c>
      <c r="H3536" t="e" cm="1">
        <f t="array" aca="1" ref="H3536" ca="1">_FV(Tabela2[[#This Row],[Cidade]],"Longitude")</f>
        <v>#NAME?</v>
      </c>
    </row>
    <row r="3537" spans="1:8" x14ac:dyDescent="0.25">
      <c r="A3537" t="s">
        <v>39</v>
      </c>
      <c r="B3537" t="s">
        <v>3240</v>
      </c>
      <c r="C3537" t="str">
        <f>Tabela2[[#This Row],[Localidade]]&amp;"/"&amp;Tabela2[[#This Row],[Estado]]</f>
        <v>Inacio Martins/PR</v>
      </c>
      <c r="D3537">
        <v>85155000</v>
      </c>
      <c r="E3537">
        <v>85159999</v>
      </c>
      <c r="F3537" t="e" vm="3299">
        <v>#VALUE!</v>
      </c>
      <c r="G3537" t="e" cm="1">
        <f t="array" aca="1" ref="G3537" ca="1">_FV(Tabela2[[#This Row],[Cidade]],"Latitude")</f>
        <v>#NAME?</v>
      </c>
      <c r="H3537" t="e" cm="1">
        <f t="array" aca="1" ref="H3537" ca="1">_FV(Tabela2[[#This Row],[Cidade]],"Longitude")</f>
        <v>#NAME?</v>
      </c>
    </row>
    <row r="3538" spans="1:8" x14ac:dyDescent="0.25">
      <c r="A3538" t="s">
        <v>39</v>
      </c>
      <c r="B3538" t="s">
        <v>3224</v>
      </c>
      <c r="C3538" t="str">
        <f>Tabela2[[#This Row],[Localidade]]&amp;"/"&amp;Tabela2[[#This Row],[Estado]]</f>
        <v>Inaja/PR</v>
      </c>
      <c r="D3538">
        <v>87670000</v>
      </c>
      <c r="E3538">
        <v>87679999</v>
      </c>
      <c r="F3538" t="e" vm="3300">
        <v>#VALUE!</v>
      </c>
      <c r="G3538" t="e" cm="1">
        <f t="array" aca="1" ref="G3538" ca="1">_FV(Tabela2[[#This Row],[Cidade]],"Latitude")</f>
        <v>#NAME?</v>
      </c>
      <c r="H3538" t="e" cm="1">
        <f t="array" aca="1" ref="H3538" ca="1">_FV(Tabela2[[#This Row],[Cidade]],"Longitude")</f>
        <v>#NAME?</v>
      </c>
    </row>
    <row r="3539" spans="1:8" x14ac:dyDescent="0.25">
      <c r="A3539" t="s">
        <v>39</v>
      </c>
      <c r="B3539" t="s">
        <v>5003</v>
      </c>
      <c r="C3539" t="str">
        <f>Tabela2[[#This Row],[Localidade]]&amp;"/"&amp;Tabela2[[#This Row],[Estado]]</f>
        <v>Indianopolis/PR</v>
      </c>
      <c r="D3539">
        <v>87235000</v>
      </c>
      <c r="E3539">
        <v>87239999</v>
      </c>
      <c r="F3539" t="e" vm="1680">
        <v>#VALUE!</v>
      </c>
      <c r="G3539" t="e" cm="1">
        <f t="array" aca="1" ref="G3539" ca="1">_FV(Tabela2[[#This Row],[Cidade]],"Latitude")</f>
        <v>#NAME?</v>
      </c>
      <c r="H3539" t="e" cm="1">
        <f t="array" aca="1" ref="H3539" ca="1">_FV(Tabela2[[#This Row],[Cidade]],"Longitude")</f>
        <v>#NAME?</v>
      </c>
    </row>
    <row r="3540" spans="1:8" x14ac:dyDescent="0.25">
      <c r="A3540" t="s">
        <v>39</v>
      </c>
      <c r="B3540" t="s">
        <v>1854</v>
      </c>
      <c r="C3540" t="str">
        <f>Tabela2[[#This Row],[Localidade]]&amp;"/"&amp;Tabela2[[#This Row],[Estado]]</f>
        <v>Ipiranga/PR</v>
      </c>
      <c r="D3540">
        <v>84450000</v>
      </c>
      <c r="E3540">
        <v>84459999</v>
      </c>
      <c r="F3540" t="e" vm="3301">
        <v>#VALUE!</v>
      </c>
      <c r="G3540" t="e" cm="1">
        <f t="array" aca="1" ref="G3540" ca="1">_FV(Tabela2[[#This Row],[Cidade]],"Latitude")</f>
        <v>#NAME?</v>
      </c>
      <c r="H3540" t="e" cm="1">
        <f t="array" aca="1" ref="H3540" ca="1">_FV(Tabela2[[#This Row],[Cidade]],"Longitude")</f>
        <v>#NAME?</v>
      </c>
    </row>
    <row r="3541" spans="1:8" x14ac:dyDescent="0.25">
      <c r="A3541" t="s">
        <v>39</v>
      </c>
      <c r="B3541" t="s">
        <v>3112</v>
      </c>
      <c r="C3541" t="str">
        <f>Tabela2[[#This Row],[Localidade]]&amp;"/"&amp;Tabela2[[#This Row],[Estado]]</f>
        <v>Ipora/PR</v>
      </c>
      <c r="D3541">
        <v>87560000</v>
      </c>
      <c r="E3541">
        <v>87564999</v>
      </c>
      <c r="F3541" t="e" vm="3302">
        <v>#VALUE!</v>
      </c>
      <c r="G3541" t="e" cm="1">
        <f t="array" aca="1" ref="G3541" ca="1">_FV(Tabela2[[#This Row],[Cidade]],"Latitude")</f>
        <v>#NAME?</v>
      </c>
      <c r="H3541" t="e" cm="1">
        <f t="array" aca="1" ref="H3541" ca="1">_FV(Tabela2[[#This Row],[Cidade]],"Longitude")</f>
        <v>#NAME?</v>
      </c>
    </row>
    <row r="3542" spans="1:8" x14ac:dyDescent="0.25">
      <c r="A3542" t="s">
        <v>39</v>
      </c>
      <c r="B3542" t="s">
        <v>1855</v>
      </c>
      <c r="C3542" t="str">
        <f>Tabela2[[#This Row],[Localidade]]&amp;"/"&amp;Tabela2[[#This Row],[Estado]]</f>
        <v>Iracema do Oeste/PR</v>
      </c>
      <c r="D3542">
        <v>85833000</v>
      </c>
      <c r="E3542">
        <v>85834999</v>
      </c>
      <c r="F3542" t="e" vm="3303">
        <v>#VALUE!</v>
      </c>
      <c r="G3542" t="e" cm="1">
        <f t="array" aca="1" ref="G3542" ca="1">_FV(Tabela2[[#This Row],[Cidade]],"Latitude")</f>
        <v>#NAME?</v>
      </c>
      <c r="H3542" t="e" cm="1">
        <f t="array" aca="1" ref="H3542" ca="1">_FV(Tabela2[[#This Row],[Cidade]],"Longitude")</f>
        <v>#NAME?</v>
      </c>
    </row>
    <row r="3543" spans="1:8" x14ac:dyDescent="0.25">
      <c r="A3543" t="s">
        <v>39</v>
      </c>
      <c r="B3543" t="s">
        <v>1856</v>
      </c>
      <c r="C3543" t="str">
        <f>Tabela2[[#This Row],[Localidade]]&amp;"/"&amp;Tabela2[[#This Row],[Estado]]</f>
        <v>Irati/PR</v>
      </c>
      <c r="D3543">
        <v>84500000</v>
      </c>
      <c r="E3543">
        <v>84529999</v>
      </c>
      <c r="F3543" t="e" vm="3304">
        <v>#VALUE!</v>
      </c>
      <c r="G3543" t="e" cm="1">
        <f t="array" aca="1" ref="G3543" ca="1">_FV(Tabela2[[#This Row],[Cidade]],"Latitude")</f>
        <v>#NAME?</v>
      </c>
      <c r="H3543" t="e" cm="1">
        <f t="array" aca="1" ref="H3543" ca="1">_FV(Tabela2[[#This Row],[Cidade]],"Longitude")</f>
        <v>#NAME?</v>
      </c>
    </row>
    <row r="3544" spans="1:8" x14ac:dyDescent="0.25">
      <c r="A3544" t="s">
        <v>39</v>
      </c>
      <c r="B3544" t="s">
        <v>1857</v>
      </c>
      <c r="C3544" t="str">
        <f>Tabela2[[#This Row],[Localidade]]&amp;"/"&amp;Tabela2[[#This Row],[Estado]]</f>
        <v>Iretama/PR</v>
      </c>
      <c r="D3544">
        <v>87280000</v>
      </c>
      <c r="E3544">
        <v>87289999</v>
      </c>
      <c r="F3544" t="e" vm="3305">
        <v>#VALUE!</v>
      </c>
      <c r="G3544" t="e" cm="1">
        <f t="array" aca="1" ref="G3544" ca="1">_FV(Tabela2[[#This Row],[Cidade]],"Latitude")</f>
        <v>#NAME?</v>
      </c>
      <c r="H3544" t="e" cm="1">
        <f t="array" aca="1" ref="H3544" ca="1">_FV(Tabela2[[#This Row],[Cidade]],"Longitude")</f>
        <v>#NAME?</v>
      </c>
    </row>
    <row r="3545" spans="1:8" x14ac:dyDescent="0.25">
      <c r="A3545" t="s">
        <v>39</v>
      </c>
      <c r="B3545" t="s">
        <v>5353</v>
      </c>
      <c r="C3545" t="str">
        <f>Tabela2[[#This Row],[Localidade]]&amp;"/"&amp;Tabela2[[#This Row],[Estado]]</f>
        <v>ItAguaje/PR</v>
      </c>
      <c r="D3545">
        <v>86670000</v>
      </c>
      <c r="E3545">
        <v>86679999</v>
      </c>
      <c r="F3545" t="e" vm="3306">
        <v>#VALUE!</v>
      </c>
      <c r="G3545" t="e" cm="1">
        <f t="array" aca="1" ref="G3545" ca="1">_FV(Tabela2[[#This Row],[Cidade]],"Latitude")</f>
        <v>#NAME?</v>
      </c>
      <c r="H3545" t="e" cm="1">
        <f t="array" aca="1" ref="H3545" ca="1">_FV(Tabela2[[#This Row],[Cidade]],"Longitude")</f>
        <v>#NAME?</v>
      </c>
    </row>
    <row r="3546" spans="1:8" x14ac:dyDescent="0.25">
      <c r="A3546" t="s">
        <v>39</v>
      </c>
      <c r="B3546" t="s">
        <v>3453</v>
      </c>
      <c r="C3546" t="str">
        <f>Tabela2[[#This Row],[Localidade]]&amp;"/"&amp;Tabela2[[#This Row],[Estado]]</f>
        <v>Itaipulandia/PR</v>
      </c>
      <c r="D3546">
        <v>85880000</v>
      </c>
      <c r="E3546">
        <v>85883999</v>
      </c>
      <c r="F3546" t="e" vm="3307">
        <v>#VALUE!</v>
      </c>
      <c r="G3546" t="e" cm="1">
        <f t="array" aca="1" ref="G3546" ca="1">_FV(Tabela2[[#This Row],[Cidade]],"Latitude")</f>
        <v>#NAME?</v>
      </c>
      <c r="H3546" t="e" cm="1">
        <f t="array" aca="1" ref="H3546" ca="1">_FV(Tabela2[[#This Row],[Cidade]],"Longitude")</f>
        <v>#NAME?</v>
      </c>
    </row>
    <row r="3547" spans="1:8" x14ac:dyDescent="0.25">
      <c r="A3547" t="s">
        <v>39</v>
      </c>
      <c r="B3547" t="s">
        <v>3241</v>
      </c>
      <c r="C3547" t="str">
        <f>Tabela2[[#This Row],[Localidade]]&amp;"/"&amp;Tabela2[[#This Row],[Estado]]</f>
        <v>Itambaraca/PR</v>
      </c>
      <c r="D3547">
        <v>86375000</v>
      </c>
      <c r="E3547">
        <v>86379999</v>
      </c>
      <c r="F3547" t="e" vm="3308">
        <v>#VALUE!</v>
      </c>
      <c r="G3547" t="e" cm="1">
        <f t="array" aca="1" ref="G3547" ca="1">_FV(Tabela2[[#This Row],[Cidade]],"Latitude")</f>
        <v>#NAME?</v>
      </c>
      <c r="H3547" t="e" cm="1">
        <f t="array" aca="1" ref="H3547" ca="1">_FV(Tabela2[[#This Row],[Cidade]],"Longitude")</f>
        <v>#NAME?</v>
      </c>
    </row>
    <row r="3548" spans="1:8" x14ac:dyDescent="0.25">
      <c r="A3548" t="s">
        <v>39</v>
      </c>
      <c r="B3548" t="s">
        <v>3666</v>
      </c>
      <c r="C3548" t="str">
        <f>Tabela2[[#This Row],[Localidade]]&amp;"/"&amp;Tabela2[[#This Row],[Estado]]</f>
        <v>Itambe/PR</v>
      </c>
      <c r="D3548">
        <v>87175000</v>
      </c>
      <c r="E3548">
        <v>87179999</v>
      </c>
      <c r="F3548" t="e" vm="389">
        <v>#VALUE!</v>
      </c>
      <c r="G3548" t="e" cm="1">
        <f t="array" aca="1" ref="G3548" ca="1">_FV(Tabela2[[#This Row],[Cidade]],"Latitude")</f>
        <v>#NAME?</v>
      </c>
      <c r="H3548" t="e" cm="1">
        <f t="array" aca="1" ref="H3548" ca="1">_FV(Tabela2[[#This Row],[Cidade]],"Longitude")</f>
        <v>#NAME?</v>
      </c>
    </row>
    <row r="3549" spans="1:8" x14ac:dyDescent="0.25">
      <c r="A3549" t="s">
        <v>39</v>
      </c>
      <c r="B3549" t="s">
        <v>5238</v>
      </c>
      <c r="C3549" t="str">
        <f>Tabela2[[#This Row],[Localidade]]&amp;"/"&amp;Tabela2[[#This Row],[Estado]]</f>
        <v>Itapejara d Oeste/PR</v>
      </c>
      <c r="D3549">
        <v>85580000</v>
      </c>
      <c r="E3549">
        <v>85584999</v>
      </c>
      <c r="F3549" t="e" vm="3309">
        <v>#VALUE!</v>
      </c>
      <c r="G3549" t="e" cm="1">
        <f t="array" aca="1" ref="G3549" ca="1">_FV(Tabela2[[#This Row],[Cidade]],"Latitude")</f>
        <v>#NAME?</v>
      </c>
      <c r="H3549" t="e" cm="1">
        <f t="array" aca="1" ref="H3549" ca="1">_FV(Tabela2[[#This Row],[Cidade]],"Longitude")</f>
        <v>#NAME?</v>
      </c>
    </row>
    <row r="3550" spans="1:8" x14ac:dyDescent="0.25">
      <c r="A3550" t="s">
        <v>39</v>
      </c>
      <c r="B3550" t="s">
        <v>3585</v>
      </c>
      <c r="C3550" t="str">
        <f>Tabela2[[#This Row],[Localidade]]&amp;"/"&amp;Tabela2[[#This Row],[Estado]]</f>
        <v>Itaperucu/PR</v>
      </c>
      <c r="D3550">
        <v>83560000</v>
      </c>
      <c r="E3550">
        <v>83569999</v>
      </c>
      <c r="F3550" t="e" vm="3310">
        <v>#VALUE!</v>
      </c>
      <c r="G3550" t="e" cm="1">
        <f t="array" aca="1" ref="G3550" ca="1">_FV(Tabela2[[#This Row],[Cidade]],"Latitude")</f>
        <v>#NAME?</v>
      </c>
      <c r="H3550" t="e" cm="1">
        <f t="array" aca="1" ref="H3550" ca="1">_FV(Tabela2[[#This Row],[Cidade]],"Longitude")</f>
        <v>#NAME?</v>
      </c>
    </row>
    <row r="3551" spans="1:8" x14ac:dyDescent="0.25">
      <c r="A3551" t="s">
        <v>39</v>
      </c>
      <c r="B3551" t="s">
        <v>4866</v>
      </c>
      <c r="C3551" t="str">
        <f>Tabela2[[#This Row],[Localidade]]&amp;"/"&amp;Tabela2[[#This Row],[Estado]]</f>
        <v>Itauna do Sul/PR</v>
      </c>
      <c r="D3551">
        <v>87980000</v>
      </c>
      <c r="E3551">
        <v>87989999</v>
      </c>
      <c r="F3551" t="e" vm="3311">
        <v>#VALUE!</v>
      </c>
      <c r="G3551" t="e" cm="1">
        <f t="array" aca="1" ref="G3551" ca="1">_FV(Tabela2[[#This Row],[Cidade]],"Latitude")</f>
        <v>#NAME?</v>
      </c>
      <c r="H3551" t="e" cm="1">
        <f t="array" aca="1" ref="H3551" ca="1">_FV(Tabela2[[#This Row],[Cidade]],"Longitude")</f>
        <v>#NAME?</v>
      </c>
    </row>
    <row r="3552" spans="1:8" x14ac:dyDescent="0.25">
      <c r="A3552" t="s">
        <v>39</v>
      </c>
      <c r="B3552" t="s">
        <v>4029</v>
      </c>
      <c r="C3552" t="str">
        <f>Tabela2[[#This Row],[Localidade]]&amp;"/"&amp;Tabela2[[#This Row],[Estado]]</f>
        <v>Ivai/PR</v>
      </c>
      <c r="D3552">
        <v>84460000</v>
      </c>
      <c r="E3552">
        <v>84469999</v>
      </c>
      <c r="F3552" t="e" vm="3312">
        <v>#VALUE!</v>
      </c>
      <c r="G3552" t="e" cm="1">
        <f t="array" aca="1" ref="G3552" ca="1">_FV(Tabela2[[#This Row],[Cidade]],"Latitude")</f>
        <v>#NAME?</v>
      </c>
      <c r="H3552" t="e" cm="1">
        <f t="array" aca="1" ref="H3552" ca="1">_FV(Tabela2[[#This Row],[Cidade]],"Longitude")</f>
        <v>#NAME?</v>
      </c>
    </row>
    <row r="3553" spans="1:8" x14ac:dyDescent="0.25">
      <c r="A3553" t="s">
        <v>39</v>
      </c>
      <c r="B3553" t="s">
        <v>4508</v>
      </c>
      <c r="C3553" t="str">
        <f>Tabela2[[#This Row],[Localidade]]&amp;"/"&amp;Tabela2[[#This Row],[Estado]]</f>
        <v>Ivaipora/PR</v>
      </c>
      <c r="D3553">
        <v>86870000</v>
      </c>
      <c r="E3553">
        <v>86879999</v>
      </c>
      <c r="F3553" t="e" vm="3313">
        <v>#VALUE!</v>
      </c>
      <c r="G3553" t="e" cm="1">
        <f t="array" aca="1" ref="G3553" ca="1">_FV(Tabela2[[#This Row],[Cidade]],"Latitude")</f>
        <v>#NAME?</v>
      </c>
      <c r="H3553" t="e" cm="1">
        <f t="array" aca="1" ref="H3553" ca="1">_FV(Tabela2[[#This Row],[Cidade]],"Longitude")</f>
        <v>#NAME?</v>
      </c>
    </row>
    <row r="3554" spans="1:8" x14ac:dyDescent="0.25">
      <c r="A3554" t="s">
        <v>39</v>
      </c>
      <c r="B3554" t="s">
        <v>3781</v>
      </c>
      <c r="C3554" t="str">
        <f>Tabela2[[#This Row],[Localidade]]&amp;"/"&amp;Tabela2[[#This Row],[Estado]]</f>
        <v>Ivate/PR</v>
      </c>
      <c r="D3554">
        <v>87525000</v>
      </c>
      <c r="E3554">
        <v>87527999</v>
      </c>
      <c r="F3554" t="e" vm="3314">
        <v>#VALUE!</v>
      </c>
      <c r="G3554" t="e" cm="1">
        <f t="array" aca="1" ref="G3554" ca="1">_FV(Tabela2[[#This Row],[Cidade]],"Latitude")</f>
        <v>#NAME?</v>
      </c>
      <c r="H3554" t="e" cm="1">
        <f t="array" aca="1" ref="H3554" ca="1">_FV(Tabela2[[#This Row],[Cidade]],"Longitude")</f>
        <v>#NAME?</v>
      </c>
    </row>
    <row r="3555" spans="1:8" x14ac:dyDescent="0.25">
      <c r="A3555" t="s">
        <v>39</v>
      </c>
      <c r="B3555" t="s">
        <v>1858</v>
      </c>
      <c r="C3555" t="str">
        <f>Tabela2[[#This Row],[Localidade]]&amp;"/"&amp;Tabela2[[#This Row],[Estado]]</f>
        <v>Ivatuba/PR</v>
      </c>
      <c r="D3555">
        <v>87130000</v>
      </c>
      <c r="E3555">
        <v>87139999</v>
      </c>
      <c r="F3555" t="e" vm="3315">
        <v>#VALUE!</v>
      </c>
      <c r="G3555" t="e" cm="1">
        <f t="array" aca="1" ref="G3555" ca="1">_FV(Tabela2[[#This Row],[Cidade]],"Latitude")</f>
        <v>#NAME?</v>
      </c>
      <c r="H3555" t="e" cm="1">
        <f t="array" aca="1" ref="H3555" ca="1">_FV(Tabela2[[#This Row],[Cidade]],"Longitude")</f>
        <v>#NAME?</v>
      </c>
    </row>
    <row r="3556" spans="1:8" x14ac:dyDescent="0.25">
      <c r="A3556" t="s">
        <v>39</v>
      </c>
      <c r="B3556" t="s">
        <v>1859</v>
      </c>
      <c r="C3556" t="str">
        <f>Tabela2[[#This Row],[Localidade]]&amp;"/"&amp;Tabela2[[#This Row],[Estado]]</f>
        <v>Jaboti/PR</v>
      </c>
      <c r="D3556">
        <v>84930000</v>
      </c>
      <c r="E3556">
        <v>84934999</v>
      </c>
      <c r="F3556" t="e" vm="3316">
        <v>#VALUE!</v>
      </c>
      <c r="G3556" t="e" cm="1">
        <f t="array" aca="1" ref="G3556" ca="1">_FV(Tabela2[[#This Row],[Cidade]],"Latitude")</f>
        <v>#NAME?</v>
      </c>
      <c r="H3556" t="e" cm="1">
        <f t="array" aca="1" ref="H3556" ca="1">_FV(Tabela2[[#This Row],[Cidade]],"Longitude")</f>
        <v>#NAME?</v>
      </c>
    </row>
    <row r="3557" spans="1:8" x14ac:dyDescent="0.25">
      <c r="A3557" t="s">
        <v>39</v>
      </c>
      <c r="B3557" t="s">
        <v>1860</v>
      </c>
      <c r="C3557" t="str">
        <f>Tabela2[[#This Row],[Localidade]]&amp;"/"&amp;Tabela2[[#This Row],[Estado]]</f>
        <v>Jacarezinho/PR</v>
      </c>
      <c r="D3557">
        <v>86400000</v>
      </c>
      <c r="E3557">
        <v>86409999</v>
      </c>
      <c r="F3557" t="e" vm="3317">
        <v>#VALUE!</v>
      </c>
      <c r="G3557" t="e" cm="1">
        <f t="array" aca="1" ref="G3557" ca="1">_FV(Tabela2[[#This Row],[Cidade]],"Latitude")</f>
        <v>#NAME?</v>
      </c>
      <c r="H3557" t="e" cm="1">
        <f t="array" aca="1" ref="H3557" ca="1">_FV(Tabela2[[#This Row],[Cidade]],"Longitude")</f>
        <v>#NAME?</v>
      </c>
    </row>
    <row r="3558" spans="1:8" x14ac:dyDescent="0.25">
      <c r="A3558" t="s">
        <v>39</v>
      </c>
      <c r="B3558" t="s">
        <v>5354</v>
      </c>
      <c r="C3558" t="str">
        <f>Tabela2[[#This Row],[Localidade]]&amp;"/"&amp;Tabela2[[#This Row],[Estado]]</f>
        <v>JAguapita/PR</v>
      </c>
      <c r="D3558">
        <v>86610000</v>
      </c>
      <c r="E3558">
        <v>86612999</v>
      </c>
      <c r="F3558" t="e" vm="3318">
        <v>#VALUE!</v>
      </c>
      <c r="G3558" t="e" cm="1">
        <f t="array" aca="1" ref="G3558" ca="1">_FV(Tabela2[[#This Row],[Cidade]],"Latitude")</f>
        <v>#NAME?</v>
      </c>
      <c r="H3558" t="e" cm="1">
        <f t="array" aca="1" ref="H3558" ca="1">_FV(Tabela2[[#This Row],[Cidade]],"Longitude")</f>
        <v>#NAME?</v>
      </c>
    </row>
    <row r="3559" spans="1:8" x14ac:dyDescent="0.25">
      <c r="A3559" t="s">
        <v>39</v>
      </c>
      <c r="B3559" t="s">
        <v>5355</v>
      </c>
      <c r="C3559" t="str">
        <f>Tabela2[[#This Row],[Localidade]]&amp;"/"&amp;Tabela2[[#This Row],[Estado]]</f>
        <v>JAguariaiva/PR</v>
      </c>
      <c r="D3559">
        <v>84200000</v>
      </c>
      <c r="E3559">
        <v>84219999</v>
      </c>
      <c r="F3559" t="e" vm="3319">
        <v>#VALUE!</v>
      </c>
      <c r="G3559" t="e" cm="1">
        <f t="array" aca="1" ref="G3559" ca="1">_FV(Tabela2[[#This Row],[Cidade]],"Latitude")</f>
        <v>#NAME?</v>
      </c>
      <c r="H3559" t="e" cm="1">
        <f t="array" aca="1" ref="H3559" ca="1">_FV(Tabela2[[#This Row],[Cidade]],"Longitude")</f>
        <v>#NAME?</v>
      </c>
    </row>
    <row r="3560" spans="1:8" x14ac:dyDescent="0.25">
      <c r="A3560" t="s">
        <v>39</v>
      </c>
      <c r="B3560" t="s">
        <v>1861</v>
      </c>
      <c r="C3560" t="str">
        <f>Tabela2[[#This Row],[Localidade]]&amp;"/"&amp;Tabela2[[#This Row],[Estado]]</f>
        <v>Jandaia do Sul/PR</v>
      </c>
      <c r="D3560">
        <v>86900000</v>
      </c>
      <c r="E3560">
        <v>86909999</v>
      </c>
      <c r="F3560" t="e" vm="3320">
        <v>#VALUE!</v>
      </c>
      <c r="G3560" t="e" cm="1">
        <f t="array" aca="1" ref="G3560" ca="1">_FV(Tabela2[[#This Row],[Cidade]],"Latitude")</f>
        <v>#NAME?</v>
      </c>
      <c r="H3560" t="e" cm="1">
        <f t="array" aca="1" ref="H3560" ca="1">_FV(Tabela2[[#This Row],[Cidade]],"Longitude")</f>
        <v>#NAME?</v>
      </c>
    </row>
    <row r="3561" spans="1:8" x14ac:dyDescent="0.25">
      <c r="A3561" t="s">
        <v>39</v>
      </c>
      <c r="B3561" t="s">
        <v>5063</v>
      </c>
      <c r="C3561" t="str">
        <f>Tabela2[[#This Row],[Localidade]]&amp;"/"&amp;Tabela2[[#This Row],[Estado]]</f>
        <v>Janiopolis/PR</v>
      </c>
      <c r="D3561">
        <v>87380000</v>
      </c>
      <c r="E3561">
        <v>87389999</v>
      </c>
      <c r="F3561" t="e" vm="3321">
        <v>#VALUE!</v>
      </c>
      <c r="G3561" t="e" cm="1">
        <f t="array" aca="1" ref="G3561" ca="1">_FV(Tabela2[[#This Row],[Cidade]],"Latitude")</f>
        <v>#NAME?</v>
      </c>
      <c r="H3561" t="e" cm="1">
        <f t="array" aca="1" ref="H3561" ca="1">_FV(Tabela2[[#This Row],[Cidade]],"Longitude")</f>
        <v>#NAME?</v>
      </c>
    </row>
    <row r="3562" spans="1:8" x14ac:dyDescent="0.25">
      <c r="A3562" t="s">
        <v>39</v>
      </c>
      <c r="B3562" t="s">
        <v>1862</v>
      </c>
      <c r="C3562" t="str">
        <f>Tabela2[[#This Row],[Localidade]]&amp;"/"&amp;Tabela2[[#This Row],[Estado]]</f>
        <v>Japira/PR</v>
      </c>
      <c r="D3562">
        <v>84920000</v>
      </c>
      <c r="E3562">
        <v>84924999</v>
      </c>
      <c r="F3562" t="e" vm="3322">
        <v>#VALUE!</v>
      </c>
      <c r="G3562" t="e" cm="1">
        <f t="array" aca="1" ref="G3562" ca="1">_FV(Tabela2[[#This Row],[Cidade]],"Latitude")</f>
        <v>#NAME?</v>
      </c>
      <c r="H3562" t="e" cm="1">
        <f t="array" aca="1" ref="H3562" ca="1">_FV(Tabela2[[#This Row],[Cidade]],"Longitude")</f>
        <v>#NAME?</v>
      </c>
    </row>
    <row r="3563" spans="1:8" x14ac:dyDescent="0.25">
      <c r="A3563" t="s">
        <v>39</v>
      </c>
      <c r="B3563" t="s">
        <v>3047</v>
      </c>
      <c r="C3563" t="str">
        <f>Tabela2[[#This Row],[Localidade]]&amp;"/"&amp;Tabela2[[#This Row],[Estado]]</f>
        <v>Japura/PR</v>
      </c>
      <c r="D3563">
        <v>87225000</v>
      </c>
      <c r="E3563">
        <v>87229999</v>
      </c>
      <c r="F3563" t="e" vm="3323">
        <v>#VALUE!</v>
      </c>
      <c r="G3563" t="e" cm="1">
        <f t="array" aca="1" ref="G3563" ca="1">_FV(Tabela2[[#This Row],[Cidade]],"Latitude")</f>
        <v>#NAME?</v>
      </c>
      <c r="H3563" t="e" cm="1">
        <f t="array" aca="1" ref="H3563" ca="1">_FV(Tabela2[[#This Row],[Cidade]],"Longitude")</f>
        <v>#NAME?</v>
      </c>
    </row>
    <row r="3564" spans="1:8" x14ac:dyDescent="0.25">
      <c r="A3564" t="s">
        <v>39</v>
      </c>
      <c r="B3564" t="s">
        <v>1863</v>
      </c>
      <c r="C3564" t="str">
        <f>Tabela2[[#This Row],[Localidade]]&amp;"/"&amp;Tabela2[[#This Row],[Estado]]</f>
        <v>Jardim Alegre/PR</v>
      </c>
      <c r="D3564">
        <v>86860000</v>
      </c>
      <c r="E3564">
        <v>86864999</v>
      </c>
      <c r="F3564" t="e" vm="3324">
        <v>#VALUE!</v>
      </c>
      <c r="G3564" t="e" cm="1">
        <f t="array" aca="1" ref="G3564" ca="1">_FV(Tabela2[[#This Row],[Cidade]],"Latitude")</f>
        <v>#NAME?</v>
      </c>
      <c r="H3564" t="e" cm="1">
        <f t="array" aca="1" ref="H3564" ca="1">_FV(Tabela2[[#This Row],[Cidade]],"Longitude")</f>
        <v>#NAME?</v>
      </c>
    </row>
    <row r="3565" spans="1:8" x14ac:dyDescent="0.25">
      <c r="A3565" t="s">
        <v>39</v>
      </c>
      <c r="B3565" t="s">
        <v>1864</v>
      </c>
      <c r="C3565" t="str">
        <f>Tabela2[[#This Row],[Localidade]]&amp;"/"&amp;Tabela2[[#This Row],[Estado]]</f>
        <v>Jardim Olinda/PR</v>
      </c>
      <c r="D3565">
        <v>87690000</v>
      </c>
      <c r="E3565">
        <v>87699999</v>
      </c>
      <c r="F3565" t="e" vm="3325">
        <v>#VALUE!</v>
      </c>
      <c r="G3565" t="e" cm="1">
        <f t="array" aca="1" ref="G3565" ca="1">_FV(Tabela2[[#This Row],[Cidade]],"Latitude")</f>
        <v>#NAME?</v>
      </c>
      <c r="H3565" t="e" cm="1">
        <f t="array" aca="1" ref="H3565" ca="1">_FV(Tabela2[[#This Row],[Cidade]],"Longitude")</f>
        <v>#NAME?</v>
      </c>
    </row>
    <row r="3566" spans="1:8" x14ac:dyDescent="0.25">
      <c r="A3566" t="s">
        <v>39</v>
      </c>
      <c r="B3566" t="s">
        <v>1865</v>
      </c>
      <c r="C3566" t="str">
        <f>Tabela2[[#This Row],[Localidade]]&amp;"/"&amp;Tabela2[[#This Row],[Estado]]</f>
        <v>Jataizinho/PR</v>
      </c>
      <c r="D3566">
        <v>86210000</v>
      </c>
      <c r="E3566">
        <v>86219999</v>
      </c>
      <c r="F3566" t="e" vm="3326">
        <v>#VALUE!</v>
      </c>
      <c r="G3566" t="e" cm="1">
        <f t="array" aca="1" ref="G3566" ca="1">_FV(Tabela2[[#This Row],[Cidade]],"Latitude")</f>
        <v>#NAME?</v>
      </c>
      <c r="H3566" t="e" cm="1">
        <f t="array" aca="1" ref="H3566" ca="1">_FV(Tabela2[[#This Row],[Cidade]],"Longitude")</f>
        <v>#NAME?</v>
      </c>
    </row>
    <row r="3567" spans="1:8" x14ac:dyDescent="0.25">
      <c r="A3567" t="s">
        <v>39</v>
      </c>
      <c r="B3567" t="s">
        <v>4030</v>
      </c>
      <c r="C3567" t="str">
        <f>Tabela2[[#This Row],[Localidade]]&amp;"/"&amp;Tabela2[[#This Row],[Estado]]</f>
        <v>Jesuitas/PR</v>
      </c>
      <c r="D3567">
        <v>85835000</v>
      </c>
      <c r="E3567">
        <v>85839999</v>
      </c>
      <c r="F3567" t="e" vm="3327">
        <v>#VALUE!</v>
      </c>
      <c r="G3567" t="e" cm="1">
        <f t="array" aca="1" ref="G3567" ca="1">_FV(Tabela2[[#This Row],[Cidade]],"Latitude")</f>
        <v>#NAME?</v>
      </c>
      <c r="H3567" t="e" cm="1">
        <f t="array" aca="1" ref="H3567" ca="1">_FV(Tabela2[[#This Row],[Cidade]],"Longitude")</f>
        <v>#NAME?</v>
      </c>
    </row>
    <row r="3568" spans="1:8" x14ac:dyDescent="0.25">
      <c r="A3568" t="s">
        <v>39</v>
      </c>
      <c r="B3568" t="s">
        <v>3242</v>
      </c>
      <c r="C3568" t="str">
        <f>Tabela2[[#This Row],[Localidade]]&amp;"/"&amp;Tabela2[[#This Row],[Estado]]</f>
        <v>Joaquim Tavora/PR</v>
      </c>
      <c r="D3568">
        <v>86455000</v>
      </c>
      <c r="E3568">
        <v>86459999</v>
      </c>
      <c r="F3568" t="e" vm="3328">
        <v>#VALUE!</v>
      </c>
      <c r="G3568" t="e" cm="1">
        <f t="array" aca="1" ref="G3568" ca="1">_FV(Tabela2[[#This Row],[Cidade]],"Latitude")</f>
        <v>#NAME?</v>
      </c>
      <c r="H3568" t="e" cm="1">
        <f t="array" aca="1" ref="H3568" ca="1">_FV(Tabela2[[#This Row],[Cidade]],"Longitude")</f>
        <v>#NAME?</v>
      </c>
    </row>
    <row r="3569" spans="1:8" x14ac:dyDescent="0.25">
      <c r="A3569" t="s">
        <v>39</v>
      </c>
      <c r="B3569" t="s">
        <v>4031</v>
      </c>
      <c r="C3569" t="str">
        <f>Tabela2[[#This Row],[Localidade]]&amp;"/"&amp;Tabela2[[#This Row],[Estado]]</f>
        <v>Jundiai do Sul/PR</v>
      </c>
      <c r="D3569">
        <v>86470000</v>
      </c>
      <c r="E3569">
        <v>86479999</v>
      </c>
      <c r="F3569" t="e" vm="3329">
        <v>#VALUE!</v>
      </c>
      <c r="G3569" t="e" cm="1">
        <f t="array" aca="1" ref="G3569" ca="1">_FV(Tabela2[[#This Row],[Cidade]],"Latitude")</f>
        <v>#NAME?</v>
      </c>
      <c r="H3569" t="e" cm="1">
        <f t="array" aca="1" ref="H3569" ca="1">_FV(Tabela2[[#This Row],[Cidade]],"Longitude")</f>
        <v>#NAME?</v>
      </c>
    </row>
    <row r="3570" spans="1:8" x14ac:dyDescent="0.25">
      <c r="A3570" t="s">
        <v>39</v>
      </c>
      <c r="B3570" t="s">
        <v>1866</v>
      </c>
      <c r="C3570" t="str">
        <f>Tabela2[[#This Row],[Localidade]]&amp;"/"&amp;Tabela2[[#This Row],[Estado]]</f>
        <v>Juranda/PR</v>
      </c>
      <c r="D3570">
        <v>87355000</v>
      </c>
      <c r="E3570">
        <v>87359999</v>
      </c>
      <c r="F3570" t="e" vm="3330">
        <v>#VALUE!</v>
      </c>
      <c r="G3570" t="e" cm="1">
        <f t="array" aca="1" ref="G3570" ca="1">_FV(Tabela2[[#This Row],[Cidade]],"Latitude")</f>
        <v>#NAME?</v>
      </c>
      <c r="H3570" t="e" cm="1">
        <f t="array" aca="1" ref="H3570" ca="1">_FV(Tabela2[[#This Row],[Cidade]],"Longitude")</f>
        <v>#NAME?</v>
      </c>
    </row>
    <row r="3571" spans="1:8" x14ac:dyDescent="0.25">
      <c r="A3571" t="s">
        <v>39</v>
      </c>
      <c r="B3571" t="s">
        <v>352</v>
      </c>
      <c r="C3571" t="str">
        <f>Tabela2[[#This Row],[Localidade]]&amp;"/"&amp;Tabela2[[#This Row],[Estado]]</f>
        <v>Jussara/PR</v>
      </c>
      <c r="D3571">
        <v>87230000</v>
      </c>
      <c r="E3571">
        <v>87234999</v>
      </c>
      <c r="F3571" t="e" vm="3331">
        <v>#VALUE!</v>
      </c>
      <c r="G3571" t="e" cm="1">
        <f t="array" aca="1" ref="G3571" ca="1">_FV(Tabela2[[#This Row],[Cidade]],"Latitude")</f>
        <v>#NAME?</v>
      </c>
      <c r="H3571" t="e" cm="1">
        <f t="array" aca="1" ref="H3571" ca="1">_FV(Tabela2[[#This Row],[Cidade]],"Longitude")</f>
        <v>#NAME?</v>
      </c>
    </row>
    <row r="3572" spans="1:8" x14ac:dyDescent="0.25">
      <c r="A3572" t="s">
        <v>39</v>
      </c>
      <c r="B3572" t="s">
        <v>3782</v>
      </c>
      <c r="C3572" t="str">
        <f>Tabela2[[#This Row],[Localidade]]&amp;"/"&amp;Tabela2[[#This Row],[Estado]]</f>
        <v>Kalore/PR</v>
      </c>
      <c r="D3572">
        <v>86920000</v>
      </c>
      <c r="E3572">
        <v>86924999</v>
      </c>
      <c r="F3572" t="e" vm="3332">
        <v>#VALUE!</v>
      </c>
      <c r="G3572" t="e" cm="1">
        <f t="array" aca="1" ref="G3572" ca="1">_FV(Tabela2[[#This Row],[Cidade]],"Latitude")</f>
        <v>#NAME?</v>
      </c>
      <c r="H3572" t="e" cm="1">
        <f t="array" aca="1" ref="H3572" ca="1">_FV(Tabela2[[#This Row],[Cidade]],"Longitude")</f>
        <v>#NAME?</v>
      </c>
    </row>
    <row r="3573" spans="1:8" x14ac:dyDescent="0.25">
      <c r="A3573" t="s">
        <v>39</v>
      </c>
      <c r="B3573" t="s">
        <v>1867</v>
      </c>
      <c r="C3573" t="str">
        <f>Tabela2[[#This Row],[Localidade]]&amp;"/"&amp;Tabela2[[#This Row],[Estado]]</f>
        <v>Lapa/PR</v>
      </c>
      <c r="D3573">
        <v>83750000</v>
      </c>
      <c r="E3573">
        <v>83799999</v>
      </c>
      <c r="F3573" t="e" vm="3333">
        <v>#VALUE!</v>
      </c>
      <c r="G3573" t="e" cm="1">
        <f t="array" aca="1" ref="G3573" ca="1">_FV(Tabela2[[#This Row],[Cidade]],"Latitude")</f>
        <v>#NAME?</v>
      </c>
      <c r="H3573" t="e" cm="1">
        <f t="array" aca="1" ref="H3573" ca="1">_FV(Tabela2[[#This Row],[Cidade]],"Longitude")</f>
        <v>#NAME?</v>
      </c>
    </row>
    <row r="3574" spans="1:8" x14ac:dyDescent="0.25">
      <c r="A3574" t="s">
        <v>39</v>
      </c>
      <c r="B3574" t="s">
        <v>1074</v>
      </c>
      <c r="C3574" t="str">
        <f>Tabela2[[#This Row],[Localidade]]&amp;"/"&amp;Tabela2[[#This Row],[Estado]]</f>
        <v>Laranjal/PR</v>
      </c>
      <c r="D3574">
        <v>85275000</v>
      </c>
      <c r="E3574">
        <v>85279999</v>
      </c>
      <c r="F3574" t="e" vm="3334">
        <v>#VALUE!</v>
      </c>
      <c r="G3574" t="e" cm="1">
        <f t="array" aca="1" ref="G3574" ca="1">_FV(Tabela2[[#This Row],[Cidade]],"Latitude")</f>
        <v>#NAME?</v>
      </c>
      <c r="H3574" t="e" cm="1">
        <f t="array" aca="1" ref="H3574" ca="1">_FV(Tabela2[[#This Row],[Cidade]],"Longitude")</f>
        <v>#NAME?</v>
      </c>
    </row>
    <row r="3575" spans="1:8" x14ac:dyDescent="0.25">
      <c r="A3575" t="s">
        <v>39</v>
      </c>
      <c r="B3575" t="s">
        <v>1868</v>
      </c>
      <c r="C3575" t="str">
        <f>Tabela2[[#This Row],[Localidade]]&amp;"/"&amp;Tabela2[[#This Row],[Estado]]</f>
        <v>Laranjeiras do Sul/PR</v>
      </c>
      <c r="D3575">
        <v>85300001</v>
      </c>
      <c r="E3575">
        <v>85339999</v>
      </c>
      <c r="F3575" t="e" vm="3335">
        <v>#VALUE!</v>
      </c>
      <c r="G3575" t="e" cm="1">
        <f t="array" aca="1" ref="G3575" ca="1">_FV(Tabela2[[#This Row],[Cidade]],"Latitude")</f>
        <v>#NAME?</v>
      </c>
      <c r="H3575" t="e" cm="1">
        <f t="array" aca="1" ref="H3575" ca="1">_FV(Tabela2[[#This Row],[Cidade]],"Longitude")</f>
        <v>#NAME?</v>
      </c>
    </row>
    <row r="3576" spans="1:8" x14ac:dyDescent="0.25">
      <c r="A3576" t="s">
        <v>39</v>
      </c>
      <c r="B3576" t="s">
        <v>1868</v>
      </c>
      <c r="C3576" t="str">
        <f>Tabela2[[#This Row],[Localidade]]&amp;"/"&amp;Tabela2[[#This Row],[Estado]]</f>
        <v>Laranjeiras do Sul/PR</v>
      </c>
      <c r="D3576">
        <v>85300001</v>
      </c>
      <c r="E3576">
        <v>85319999</v>
      </c>
      <c r="F3576" t="e" vm="3335">
        <v>#VALUE!</v>
      </c>
      <c r="G3576" t="e" cm="1">
        <f t="array" aca="1" ref="G3576" ca="1">_FV(Tabela2[[#This Row],[Cidade]],"Latitude")</f>
        <v>#NAME?</v>
      </c>
      <c r="H3576" t="e" cm="1">
        <f t="array" aca="1" ref="H3576" ca="1">_FV(Tabela2[[#This Row],[Cidade]],"Longitude")</f>
        <v>#NAME?</v>
      </c>
    </row>
    <row r="3577" spans="1:8" x14ac:dyDescent="0.25">
      <c r="A3577" t="s">
        <v>39</v>
      </c>
      <c r="B3577" t="s">
        <v>5064</v>
      </c>
      <c r="C3577" t="str">
        <f>Tabela2[[#This Row],[Localidade]]&amp;"/"&amp;Tabela2[[#This Row],[Estado]]</f>
        <v>Leopolis/PR</v>
      </c>
      <c r="D3577">
        <v>86330000</v>
      </c>
      <c r="E3577">
        <v>86339999</v>
      </c>
      <c r="F3577" t="e" vm="3336">
        <v>#VALUE!</v>
      </c>
      <c r="G3577" t="e" cm="1">
        <f t="array" aca="1" ref="G3577" ca="1">_FV(Tabela2[[#This Row],[Cidade]],"Latitude")</f>
        <v>#NAME?</v>
      </c>
      <c r="H3577" t="e" cm="1">
        <f t="array" aca="1" ref="H3577" ca="1">_FV(Tabela2[[#This Row],[Cidade]],"Longitude")</f>
        <v>#NAME?</v>
      </c>
    </row>
    <row r="3578" spans="1:8" x14ac:dyDescent="0.25">
      <c r="A3578" t="s">
        <v>39</v>
      </c>
      <c r="B3578" t="s">
        <v>5065</v>
      </c>
      <c r="C3578" t="str">
        <f>Tabela2[[#This Row],[Localidade]]&amp;"/"&amp;Tabela2[[#This Row],[Estado]]</f>
        <v>Lidianopolis/PR</v>
      </c>
      <c r="D3578">
        <v>86865000</v>
      </c>
      <c r="E3578">
        <v>86869999</v>
      </c>
      <c r="F3578" t="e" vm="3337">
        <v>#VALUE!</v>
      </c>
      <c r="G3578" t="e" cm="1">
        <f t="array" aca="1" ref="G3578" ca="1">_FV(Tabela2[[#This Row],[Cidade]],"Latitude")</f>
        <v>#NAME?</v>
      </c>
      <c r="H3578" t="e" cm="1">
        <f t="array" aca="1" ref="H3578" ca="1">_FV(Tabela2[[#This Row],[Cidade]],"Longitude")</f>
        <v>#NAME?</v>
      </c>
    </row>
    <row r="3579" spans="1:8" x14ac:dyDescent="0.25">
      <c r="A3579" t="s">
        <v>39</v>
      </c>
      <c r="B3579" t="s">
        <v>1869</v>
      </c>
      <c r="C3579" t="str">
        <f>Tabela2[[#This Row],[Localidade]]&amp;"/"&amp;Tabela2[[#This Row],[Estado]]</f>
        <v>Lindoeste/PR</v>
      </c>
      <c r="D3579">
        <v>85826000</v>
      </c>
      <c r="E3579">
        <v>85829999</v>
      </c>
      <c r="F3579" t="e" vm="3338">
        <v>#VALUE!</v>
      </c>
      <c r="G3579" t="e" cm="1">
        <f t="array" aca="1" ref="G3579" ca="1">_FV(Tabela2[[#This Row],[Cidade]],"Latitude")</f>
        <v>#NAME?</v>
      </c>
      <c r="H3579" t="e" cm="1">
        <f t="array" aca="1" ref="H3579" ca="1">_FV(Tabela2[[#This Row],[Cidade]],"Longitude")</f>
        <v>#NAME?</v>
      </c>
    </row>
    <row r="3580" spans="1:8" x14ac:dyDescent="0.25">
      <c r="A3580" t="s">
        <v>39</v>
      </c>
      <c r="B3580" t="s">
        <v>1870</v>
      </c>
      <c r="C3580" t="str">
        <f>Tabela2[[#This Row],[Localidade]]&amp;"/"&amp;Tabela2[[#This Row],[Estado]]</f>
        <v>Loanda/PR</v>
      </c>
      <c r="D3580">
        <v>87900000</v>
      </c>
      <c r="E3580">
        <v>87909999</v>
      </c>
      <c r="F3580" t="e" vm="3339">
        <v>#VALUE!</v>
      </c>
      <c r="G3580" t="e" cm="1">
        <f t="array" aca="1" ref="G3580" ca="1">_FV(Tabela2[[#This Row],[Cidade]],"Latitude")</f>
        <v>#NAME?</v>
      </c>
      <c r="H3580" t="e" cm="1">
        <f t="array" aca="1" ref="H3580" ca="1">_FV(Tabela2[[#This Row],[Cidade]],"Longitude")</f>
        <v>#NAME?</v>
      </c>
    </row>
    <row r="3581" spans="1:8" x14ac:dyDescent="0.25">
      <c r="A3581" t="s">
        <v>39</v>
      </c>
      <c r="B3581" t="s">
        <v>1871</v>
      </c>
      <c r="C3581" t="str">
        <f>Tabela2[[#This Row],[Localidade]]&amp;"/"&amp;Tabela2[[#This Row],[Estado]]</f>
        <v>Lobato/PR</v>
      </c>
      <c r="D3581">
        <v>86790000</v>
      </c>
      <c r="E3581">
        <v>86799999</v>
      </c>
      <c r="F3581" t="e" vm="3340">
        <v>#VALUE!</v>
      </c>
      <c r="G3581" t="e" cm="1">
        <f t="array" aca="1" ref="G3581" ca="1">_FV(Tabela2[[#This Row],[Cidade]],"Latitude")</f>
        <v>#NAME?</v>
      </c>
      <c r="H3581" t="e" cm="1">
        <f t="array" aca="1" ref="H3581" ca="1">_FV(Tabela2[[#This Row],[Cidade]],"Longitude")</f>
        <v>#NAME?</v>
      </c>
    </row>
    <row r="3582" spans="1:8" x14ac:dyDescent="0.25">
      <c r="A3582" t="s">
        <v>39</v>
      </c>
      <c r="B3582" t="s">
        <v>1872</v>
      </c>
      <c r="C3582" t="str">
        <f>Tabela2[[#This Row],[Localidade]]&amp;"/"&amp;Tabela2[[#This Row],[Estado]]</f>
        <v>Londrina/PR</v>
      </c>
      <c r="D3582">
        <v>86000001</v>
      </c>
      <c r="E3582">
        <v>86124999</v>
      </c>
      <c r="F3582" t="e" vm="3341">
        <v>#VALUE!</v>
      </c>
      <c r="G3582" t="e" cm="1">
        <f t="array" aca="1" ref="G3582" ca="1">_FV(Tabela2[[#This Row],[Cidade]],"Latitude")</f>
        <v>#NAME?</v>
      </c>
      <c r="H3582" t="e" cm="1">
        <f t="array" aca="1" ref="H3582" ca="1">_FV(Tabela2[[#This Row],[Cidade]],"Longitude")</f>
        <v>#NAME?</v>
      </c>
    </row>
    <row r="3583" spans="1:8" x14ac:dyDescent="0.25">
      <c r="A3583" t="s">
        <v>39</v>
      </c>
      <c r="B3583" t="s">
        <v>1872</v>
      </c>
      <c r="C3583" t="str">
        <f>Tabela2[[#This Row],[Localidade]]&amp;"/"&amp;Tabela2[[#This Row],[Estado]]</f>
        <v>Londrina/PR</v>
      </c>
      <c r="D3583">
        <v>86000001</v>
      </c>
      <c r="E3583">
        <v>86099999</v>
      </c>
      <c r="F3583" t="e" vm="3341">
        <v>#VALUE!</v>
      </c>
      <c r="G3583" t="e" cm="1">
        <f t="array" aca="1" ref="G3583" ca="1">_FV(Tabela2[[#This Row],[Cidade]],"Latitude")</f>
        <v>#NAME?</v>
      </c>
      <c r="H3583" t="e" cm="1">
        <f t="array" aca="1" ref="H3583" ca="1">_FV(Tabela2[[#This Row],[Cidade]],"Longitude")</f>
        <v>#NAME?</v>
      </c>
    </row>
    <row r="3584" spans="1:8" x14ac:dyDescent="0.25">
      <c r="A3584" t="s">
        <v>39</v>
      </c>
      <c r="B3584" t="s">
        <v>1873</v>
      </c>
      <c r="C3584" t="str">
        <f>Tabela2[[#This Row],[Localidade]]&amp;"/"&amp;Tabela2[[#This Row],[Estado]]</f>
        <v>Luiziana/PR</v>
      </c>
      <c r="D3584">
        <v>87290000</v>
      </c>
      <c r="E3584">
        <v>87299999</v>
      </c>
      <c r="F3584" t="e" vm="3342">
        <v>#VALUE!</v>
      </c>
      <c r="G3584" t="e" cm="1">
        <f t="array" aca="1" ref="G3584" ca="1">_FV(Tabela2[[#This Row],[Cidade]],"Latitude")</f>
        <v>#NAME?</v>
      </c>
      <c r="H3584" t="e" cm="1">
        <f t="array" aca="1" ref="H3584" ca="1">_FV(Tabela2[[#This Row],[Cidade]],"Longitude")</f>
        <v>#NAME?</v>
      </c>
    </row>
    <row r="3585" spans="1:8" x14ac:dyDescent="0.25">
      <c r="A3585" t="s">
        <v>39</v>
      </c>
      <c r="B3585" t="s">
        <v>1874</v>
      </c>
      <c r="C3585" t="str">
        <f>Tabela2[[#This Row],[Localidade]]&amp;"/"&amp;Tabela2[[#This Row],[Estado]]</f>
        <v>Lunardelli/PR</v>
      </c>
      <c r="D3585">
        <v>86935000</v>
      </c>
      <c r="E3585">
        <v>86937999</v>
      </c>
      <c r="F3585" t="e" vm="3343">
        <v>#VALUE!</v>
      </c>
      <c r="G3585" t="e" cm="1">
        <f t="array" aca="1" ref="G3585" ca="1">_FV(Tabela2[[#This Row],[Cidade]],"Latitude")</f>
        <v>#NAME?</v>
      </c>
      <c r="H3585" t="e" cm="1">
        <f t="array" aca="1" ref="H3585" ca="1">_FV(Tabela2[[#This Row],[Cidade]],"Longitude")</f>
        <v>#NAME?</v>
      </c>
    </row>
    <row r="3586" spans="1:8" x14ac:dyDescent="0.25">
      <c r="A3586" t="s">
        <v>39</v>
      </c>
      <c r="B3586" t="s">
        <v>5066</v>
      </c>
      <c r="C3586" t="str">
        <f>Tabela2[[#This Row],[Localidade]]&amp;"/"&amp;Tabela2[[#This Row],[Estado]]</f>
        <v>Lupionopolis/PR</v>
      </c>
      <c r="D3586">
        <v>86635000</v>
      </c>
      <c r="E3586">
        <v>86639999</v>
      </c>
      <c r="F3586" t="e" vm="3344">
        <v>#VALUE!</v>
      </c>
      <c r="G3586" t="e" cm="1">
        <f t="array" aca="1" ref="G3586" ca="1">_FV(Tabela2[[#This Row],[Cidade]],"Latitude")</f>
        <v>#NAME?</v>
      </c>
      <c r="H3586" t="e" cm="1">
        <f t="array" aca="1" ref="H3586" ca="1">_FV(Tabela2[[#This Row],[Cidade]],"Longitude")</f>
        <v>#NAME?</v>
      </c>
    </row>
    <row r="3587" spans="1:8" x14ac:dyDescent="0.25">
      <c r="A3587" t="s">
        <v>39</v>
      </c>
      <c r="B3587" t="s">
        <v>1875</v>
      </c>
      <c r="C3587" t="str">
        <f>Tabela2[[#This Row],[Localidade]]&amp;"/"&amp;Tabela2[[#This Row],[Estado]]</f>
        <v>Mallet/PR</v>
      </c>
      <c r="D3587">
        <v>84570000</v>
      </c>
      <c r="E3587">
        <v>84599999</v>
      </c>
      <c r="F3587" t="e" vm="3345">
        <v>#VALUE!</v>
      </c>
      <c r="G3587" t="e" cm="1">
        <f t="array" aca="1" ref="G3587" ca="1">_FV(Tabela2[[#This Row],[Cidade]],"Latitude")</f>
        <v>#NAME?</v>
      </c>
      <c r="H3587" t="e" cm="1">
        <f t="array" aca="1" ref="H3587" ca="1">_FV(Tabela2[[#This Row],[Cidade]],"Longitude")</f>
        <v>#NAME?</v>
      </c>
    </row>
    <row r="3588" spans="1:8" x14ac:dyDescent="0.25">
      <c r="A3588" t="s">
        <v>39</v>
      </c>
      <c r="B3588" t="s">
        <v>5186</v>
      </c>
      <c r="C3588" t="str">
        <f>Tabela2[[#This Row],[Localidade]]&amp;"/"&amp;Tabela2[[#This Row],[Estado]]</f>
        <v>Mambore/PR</v>
      </c>
      <c r="D3588">
        <v>87340000</v>
      </c>
      <c r="E3588">
        <v>87344999</v>
      </c>
      <c r="F3588" t="e" vm="3346">
        <v>#VALUE!</v>
      </c>
      <c r="G3588" t="e" cm="1">
        <f t="array" aca="1" ref="G3588" ca="1">_FV(Tabela2[[#This Row],[Cidade]],"Latitude")</f>
        <v>#NAME?</v>
      </c>
      <c r="H3588" t="e" cm="1">
        <f t="array" aca="1" ref="H3588" ca="1">_FV(Tabela2[[#This Row],[Cidade]],"Longitude")</f>
        <v>#NAME?</v>
      </c>
    </row>
    <row r="3589" spans="1:8" x14ac:dyDescent="0.25">
      <c r="A3589" t="s">
        <v>39</v>
      </c>
      <c r="B3589" t="s">
        <v>5356</v>
      </c>
      <c r="C3589" t="str">
        <f>Tabela2[[#This Row],[Localidade]]&amp;"/"&amp;Tabela2[[#This Row],[Estado]]</f>
        <v>MandAguacu/PR</v>
      </c>
      <c r="D3589">
        <v>87160000</v>
      </c>
      <c r="E3589">
        <v>87169999</v>
      </c>
      <c r="F3589" t="e" vm="3347">
        <v>#VALUE!</v>
      </c>
      <c r="G3589" t="e" cm="1">
        <f t="array" aca="1" ref="G3589" ca="1">_FV(Tabela2[[#This Row],[Cidade]],"Latitude")</f>
        <v>#NAME?</v>
      </c>
      <c r="H3589" t="e" cm="1">
        <f t="array" aca="1" ref="H3589" ca="1">_FV(Tabela2[[#This Row],[Cidade]],"Longitude")</f>
        <v>#NAME?</v>
      </c>
    </row>
    <row r="3590" spans="1:8" x14ac:dyDescent="0.25">
      <c r="A3590" t="s">
        <v>39</v>
      </c>
      <c r="B3590" t="s">
        <v>5357</v>
      </c>
      <c r="C3590" t="str">
        <f>Tabela2[[#This Row],[Localidade]]&amp;"/"&amp;Tabela2[[#This Row],[Estado]]</f>
        <v>MandAguari/PR</v>
      </c>
      <c r="D3590">
        <v>86975000</v>
      </c>
      <c r="E3590">
        <v>86989999</v>
      </c>
      <c r="F3590" t="e" vm="3348">
        <v>#VALUE!</v>
      </c>
      <c r="G3590" t="e" cm="1">
        <f t="array" aca="1" ref="G3590" ca="1">_FV(Tabela2[[#This Row],[Cidade]],"Latitude")</f>
        <v>#NAME?</v>
      </c>
      <c r="H3590" t="e" cm="1">
        <f t="array" aca="1" ref="H3590" ca="1">_FV(Tabela2[[#This Row],[Cidade]],"Longitude")</f>
        <v>#NAME?</v>
      </c>
    </row>
    <row r="3591" spans="1:8" x14ac:dyDescent="0.25">
      <c r="A3591" t="s">
        <v>39</v>
      </c>
      <c r="B3591" t="s">
        <v>1876</v>
      </c>
      <c r="C3591" t="str">
        <f>Tabela2[[#This Row],[Localidade]]&amp;"/"&amp;Tabela2[[#This Row],[Estado]]</f>
        <v>Mandirituba/PR</v>
      </c>
      <c r="D3591">
        <v>83800000</v>
      </c>
      <c r="E3591">
        <v>83819999</v>
      </c>
      <c r="F3591" t="e" vm="3349">
        <v>#VALUE!</v>
      </c>
      <c r="G3591" t="e" cm="1">
        <f t="array" aca="1" ref="G3591" ca="1">_FV(Tabela2[[#This Row],[Cidade]],"Latitude")</f>
        <v>#NAME?</v>
      </c>
      <c r="H3591" t="e" cm="1">
        <f t="array" aca="1" ref="H3591" ca="1">_FV(Tabela2[[#This Row],[Cidade]],"Longitude")</f>
        <v>#NAME?</v>
      </c>
    </row>
    <row r="3592" spans="1:8" x14ac:dyDescent="0.25">
      <c r="A3592" t="s">
        <v>39</v>
      </c>
      <c r="B3592" t="s">
        <v>5067</v>
      </c>
      <c r="C3592" t="str">
        <f>Tabela2[[#This Row],[Localidade]]&amp;"/"&amp;Tabela2[[#This Row],[Estado]]</f>
        <v>Manfrinopolis/PR</v>
      </c>
      <c r="D3592">
        <v>85628000</v>
      </c>
      <c r="E3592">
        <v>85629999</v>
      </c>
      <c r="F3592" t="e" vm="3350">
        <v>#VALUE!</v>
      </c>
      <c r="G3592" t="e" cm="1">
        <f t="array" aca="1" ref="G3592" ca="1">_FV(Tabela2[[#This Row],[Cidade]],"Latitude")</f>
        <v>#NAME?</v>
      </c>
      <c r="H3592" t="e" cm="1">
        <f t="array" aca="1" ref="H3592" ca="1">_FV(Tabela2[[#This Row],[Cidade]],"Longitude")</f>
        <v>#NAME?</v>
      </c>
    </row>
    <row r="3593" spans="1:8" x14ac:dyDescent="0.25">
      <c r="A3593" t="s">
        <v>39</v>
      </c>
      <c r="B3593" t="s">
        <v>1877</v>
      </c>
      <c r="C3593" t="str">
        <f>Tabela2[[#This Row],[Localidade]]&amp;"/"&amp;Tabela2[[#This Row],[Estado]]</f>
        <v>Mangueirinha/PR</v>
      </c>
      <c r="D3593">
        <v>85540000</v>
      </c>
      <c r="E3593">
        <v>85547999</v>
      </c>
      <c r="F3593" t="e" vm="3351">
        <v>#VALUE!</v>
      </c>
      <c r="G3593" t="e" cm="1">
        <f t="array" aca="1" ref="G3593" ca="1">_FV(Tabela2[[#This Row],[Cidade]],"Latitude")</f>
        <v>#NAME?</v>
      </c>
      <c r="H3593" t="e" cm="1">
        <f t="array" aca="1" ref="H3593" ca="1">_FV(Tabela2[[#This Row],[Cidade]],"Longitude")</f>
        <v>#NAME?</v>
      </c>
    </row>
    <row r="3594" spans="1:8" x14ac:dyDescent="0.25">
      <c r="A3594" t="s">
        <v>39</v>
      </c>
      <c r="B3594" t="s">
        <v>1878</v>
      </c>
      <c r="C3594" t="str">
        <f>Tabela2[[#This Row],[Localidade]]&amp;"/"&amp;Tabela2[[#This Row],[Estado]]</f>
        <v>Manoel Ribas/PR</v>
      </c>
      <c r="D3594">
        <v>85260000</v>
      </c>
      <c r="E3594">
        <v>85269999</v>
      </c>
      <c r="F3594" t="e" vm="3352">
        <v>#VALUE!</v>
      </c>
      <c r="G3594" t="e" cm="1">
        <f t="array" aca="1" ref="G3594" ca="1">_FV(Tabela2[[#This Row],[Cidade]],"Latitude")</f>
        <v>#NAME?</v>
      </c>
      <c r="H3594" t="e" cm="1">
        <f t="array" aca="1" ref="H3594" ca="1">_FV(Tabela2[[#This Row],[Cidade]],"Longitude")</f>
        <v>#NAME?</v>
      </c>
    </row>
    <row r="3595" spans="1:8" x14ac:dyDescent="0.25">
      <c r="A3595" t="s">
        <v>39</v>
      </c>
      <c r="B3595" t="s">
        <v>3454</v>
      </c>
      <c r="C3595" t="str">
        <f>Tabela2[[#This Row],[Localidade]]&amp;"/"&amp;Tabela2[[#This Row],[Estado]]</f>
        <v>Marechal Candido Rondon/PR</v>
      </c>
      <c r="D3595">
        <v>85960000</v>
      </c>
      <c r="E3595">
        <v>85979999</v>
      </c>
      <c r="F3595" t="e" vm="3353">
        <v>#VALUE!</v>
      </c>
      <c r="G3595" t="e" cm="1">
        <f t="array" aca="1" ref="G3595" ca="1">_FV(Tabela2[[#This Row],[Cidade]],"Latitude")</f>
        <v>#NAME?</v>
      </c>
      <c r="H3595" t="e" cm="1">
        <f t="array" aca="1" ref="H3595" ca="1">_FV(Tabela2[[#This Row],[Cidade]],"Longitude")</f>
        <v>#NAME?</v>
      </c>
    </row>
    <row r="3596" spans="1:8" x14ac:dyDescent="0.25">
      <c r="A3596" t="s">
        <v>39</v>
      </c>
      <c r="B3596" t="s">
        <v>1879</v>
      </c>
      <c r="C3596" t="str">
        <f>Tabela2[[#This Row],[Localidade]]&amp;"/"&amp;Tabela2[[#This Row],[Estado]]</f>
        <v>Maria Helena/PR</v>
      </c>
      <c r="D3596">
        <v>87480000</v>
      </c>
      <c r="E3596">
        <v>87484999</v>
      </c>
      <c r="F3596" t="e" vm="3354">
        <v>#VALUE!</v>
      </c>
      <c r="G3596" t="e" cm="1">
        <f t="array" aca="1" ref="G3596" ca="1">_FV(Tabela2[[#This Row],[Cidade]],"Latitude")</f>
        <v>#NAME?</v>
      </c>
      <c r="H3596" t="e" cm="1">
        <f t="array" aca="1" ref="H3596" ca="1">_FV(Tabela2[[#This Row],[Cidade]],"Longitude")</f>
        <v>#NAME?</v>
      </c>
    </row>
    <row r="3597" spans="1:8" x14ac:dyDescent="0.25">
      <c r="A3597" t="s">
        <v>39</v>
      </c>
      <c r="B3597" t="s">
        <v>1880</v>
      </c>
      <c r="C3597" t="str">
        <f>Tabela2[[#This Row],[Localidade]]&amp;"/"&amp;Tabela2[[#This Row],[Estado]]</f>
        <v>Marialva/PR</v>
      </c>
      <c r="D3597">
        <v>86990000</v>
      </c>
      <c r="E3597">
        <v>86999999</v>
      </c>
      <c r="F3597" t="e" vm="3355">
        <v>#VALUE!</v>
      </c>
      <c r="G3597" t="e" cm="1">
        <f t="array" aca="1" ref="G3597" ca="1">_FV(Tabela2[[#This Row],[Cidade]],"Latitude")</f>
        <v>#NAME?</v>
      </c>
      <c r="H3597" t="e" cm="1">
        <f t="array" aca="1" ref="H3597" ca="1">_FV(Tabela2[[#This Row],[Cidade]],"Longitude")</f>
        <v>#NAME?</v>
      </c>
    </row>
    <row r="3598" spans="1:8" x14ac:dyDescent="0.25">
      <c r="A3598" t="s">
        <v>39</v>
      </c>
      <c r="B3598" t="s">
        <v>3455</v>
      </c>
      <c r="C3598" t="str">
        <f>Tabela2[[#This Row],[Localidade]]&amp;"/"&amp;Tabela2[[#This Row],[Estado]]</f>
        <v>Marilandia do Sul/PR</v>
      </c>
      <c r="D3598">
        <v>86825000</v>
      </c>
      <c r="E3598">
        <v>86827999</v>
      </c>
      <c r="F3598" t="e" vm="3356">
        <v>#VALUE!</v>
      </c>
      <c r="G3598" t="e" cm="1">
        <f t="array" aca="1" ref="G3598" ca="1">_FV(Tabela2[[#This Row],[Cidade]],"Latitude")</f>
        <v>#NAME?</v>
      </c>
      <c r="H3598" t="e" cm="1">
        <f t="array" aca="1" ref="H3598" ca="1">_FV(Tabela2[[#This Row],[Cidade]],"Longitude")</f>
        <v>#NAME?</v>
      </c>
    </row>
    <row r="3599" spans="1:8" x14ac:dyDescent="0.25">
      <c r="A3599" t="s">
        <v>39</v>
      </c>
      <c r="B3599" t="s">
        <v>1881</v>
      </c>
      <c r="C3599" t="str">
        <f>Tabela2[[#This Row],[Localidade]]&amp;"/"&amp;Tabela2[[#This Row],[Estado]]</f>
        <v>Marilena/PR</v>
      </c>
      <c r="D3599">
        <v>87960000</v>
      </c>
      <c r="E3599">
        <v>87969999</v>
      </c>
      <c r="F3599" t="e" vm="3357">
        <v>#VALUE!</v>
      </c>
      <c r="G3599" t="e" cm="1">
        <f t="array" aca="1" ref="G3599" ca="1">_FV(Tabela2[[#This Row],[Cidade]],"Latitude")</f>
        <v>#NAME?</v>
      </c>
      <c r="H3599" t="e" cm="1">
        <f t="array" aca="1" ref="H3599" ca="1">_FV(Tabela2[[#This Row],[Cidade]],"Longitude")</f>
        <v>#NAME?</v>
      </c>
    </row>
    <row r="3600" spans="1:8" x14ac:dyDescent="0.25">
      <c r="A3600" t="s">
        <v>39</v>
      </c>
      <c r="B3600" t="s">
        <v>1882</v>
      </c>
      <c r="C3600" t="str">
        <f>Tabela2[[#This Row],[Localidade]]&amp;"/"&amp;Tabela2[[#This Row],[Estado]]</f>
        <v>Mariluz/PR</v>
      </c>
      <c r="D3600">
        <v>87470000</v>
      </c>
      <c r="E3600">
        <v>87479999</v>
      </c>
      <c r="F3600" t="e" vm="3358">
        <v>#VALUE!</v>
      </c>
      <c r="G3600" t="e" cm="1">
        <f t="array" aca="1" ref="G3600" ca="1">_FV(Tabela2[[#This Row],[Cidade]],"Latitude")</f>
        <v>#NAME?</v>
      </c>
      <c r="H3600" t="e" cm="1">
        <f t="array" aca="1" ref="H3600" ca="1">_FV(Tabela2[[#This Row],[Cidade]],"Longitude")</f>
        <v>#NAME?</v>
      </c>
    </row>
    <row r="3601" spans="1:8" x14ac:dyDescent="0.25">
      <c r="A3601" t="s">
        <v>39</v>
      </c>
      <c r="B3601" t="s">
        <v>3243</v>
      </c>
      <c r="C3601" t="str">
        <f>Tabela2[[#This Row],[Localidade]]&amp;"/"&amp;Tabela2[[#This Row],[Estado]]</f>
        <v>Maringa/PR</v>
      </c>
      <c r="D3601">
        <v>87000001</v>
      </c>
      <c r="E3601">
        <v>87109999</v>
      </c>
      <c r="F3601" t="e" vm="3359">
        <v>#VALUE!</v>
      </c>
      <c r="G3601" t="e" cm="1">
        <f t="array" aca="1" ref="G3601" ca="1">_FV(Tabela2[[#This Row],[Cidade]],"Latitude")</f>
        <v>#NAME?</v>
      </c>
      <c r="H3601" t="e" cm="1">
        <f t="array" aca="1" ref="H3601" ca="1">_FV(Tabela2[[#This Row],[Cidade]],"Longitude")</f>
        <v>#NAME?</v>
      </c>
    </row>
    <row r="3602" spans="1:8" x14ac:dyDescent="0.25">
      <c r="A3602" t="s">
        <v>39</v>
      </c>
      <c r="B3602" t="s">
        <v>3243</v>
      </c>
      <c r="C3602" t="str">
        <f>Tabela2[[#This Row],[Localidade]]&amp;"/"&amp;Tabela2[[#This Row],[Estado]]</f>
        <v>Maringa/PR</v>
      </c>
      <c r="D3602">
        <v>87000001</v>
      </c>
      <c r="E3602">
        <v>87109999</v>
      </c>
      <c r="F3602" t="e" vm="3359">
        <v>#VALUE!</v>
      </c>
      <c r="G3602" t="e" cm="1">
        <f t="array" aca="1" ref="G3602" ca="1">_FV(Tabela2[[#This Row],[Cidade]],"Latitude")</f>
        <v>#NAME?</v>
      </c>
      <c r="H3602" t="e" cm="1">
        <f t="array" aca="1" ref="H3602" ca="1">_FV(Tabela2[[#This Row],[Cidade]],"Longitude")</f>
        <v>#NAME?</v>
      </c>
    </row>
    <row r="3603" spans="1:8" x14ac:dyDescent="0.25">
      <c r="A3603" t="s">
        <v>39</v>
      </c>
      <c r="B3603" t="s">
        <v>5068</v>
      </c>
      <c r="C3603" t="str">
        <f>Tabela2[[#This Row],[Localidade]]&amp;"/"&amp;Tabela2[[#This Row],[Estado]]</f>
        <v>Mariopolis/PR</v>
      </c>
      <c r="D3603">
        <v>85525000</v>
      </c>
      <c r="E3603">
        <v>85529999</v>
      </c>
      <c r="F3603" t="e" vm="3360">
        <v>#VALUE!</v>
      </c>
      <c r="G3603" t="e" cm="1">
        <f t="array" aca="1" ref="G3603" ca="1">_FV(Tabela2[[#This Row],[Cidade]],"Latitude")</f>
        <v>#NAME?</v>
      </c>
      <c r="H3603" t="e" cm="1">
        <f t="array" aca="1" ref="H3603" ca="1">_FV(Tabela2[[#This Row],[Cidade]],"Longitude")</f>
        <v>#NAME?</v>
      </c>
    </row>
    <row r="3604" spans="1:8" x14ac:dyDescent="0.25">
      <c r="A3604" t="s">
        <v>39</v>
      </c>
      <c r="B3604" t="s">
        <v>3244</v>
      </c>
      <c r="C3604" t="str">
        <f>Tabela2[[#This Row],[Localidade]]&amp;"/"&amp;Tabela2[[#This Row],[Estado]]</f>
        <v>Maripa/PR</v>
      </c>
      <c r="D3604">
        <v>85955000</v>
      </c>
      <c r="E3604">
        <v>85959999</v>
      </c>
      <c r="F3604" t="e" vm="3361">
        <v>#VALUE!</v>
      </c>
      <c r="G3604" t="e" cm="1">
        <f t="array" aca="1" ref="G3604" ca="1">_FV(Tabela2[[#This Row],[Cidade]],"Latitude")</f>
        <v>#NAME?</v>
      </c>
      <c r="H3604" t="e" cm="1">
        <f t="array" aca="1" ref="H3604" ca="1">_FV(Tabela2[[#This Row],[Cidade]],"Longitude")</f>
        <v>#NAME?</v>
      </c>
    </row>
    <row r="3605" spans="1:8" x14ac:dyDescent="0.25">
      <c r="A3605" t="s">
        <v>39</v>
      </c>
      <c r="B3605" t="s">
        <v>1883</v>
      </c>
      <c r="C3605" t="str">
        <f>Tabela2[[#This Row],[Localidade]]&amp;"/"&amp;Tabela2[[#This Row],[Estado]]</f>
        <v>Marmeleiro/PR</v>
      </c>
      <c r="D3605">
        <v>85615000</v>
      </c>
      <c r="E3605">
        <v>85617999</v>
      </c>
      <c r="F3605" t="e" vm="3362">
        <v>#VALUE!</v>
      </c>
      <c r="G3605" t="e" cm="1">
        <f t="array" aca="1" ref="G3605" ca="1">_FV(Tabela2[[#This Row],[Cidade]],"Latitude")</f>
        <v>#NAME?</v>
      </c>
      <c r="H3605" t="e" cm="1">
        <f t="array" aca="1" ref="H3605" ca="1">_FV(Tabela2[[#This Row],[Cidade]],"Longitude")</f>
        <v>#NAME?</v>
      </c>
    </row>
    <row r="3606" spans="1:8" x14ac:dyDescent="0.25">
      <c r="A3606" t="s">
        <v>39</v>
      </c>
      <c r="B3606" t="s">
        <v>1884</v>
      </c>
      <c r="C3606" t="str">
        <f>Tabela2[[#This Row],[Localidade]]&amp;"/"&amp;Tabela2[[#This Row],[Estado]]</f>
        <v>Marquinho/PR</v>
      </c>
      <c r="D3606">
        <v>85168000</v>
      </c>
      <c r="E3606">
        <v>85169999</v>
      </c>
      <c r="F3606" t="e" vm="3363">
        <v>#VALUE!</v>
      </c>
      <c r="G3606" t="e" cm="1">
        <f t="array" aca="1" ref="G3606" ca="1">_FV(Tabela2[[#This Row],[Cidade]],"Latitude")</f>
        <v>#NAME?</v>
      </c>
      <c r="H3606" t="e" cm="1">
        <f t="array" aca="1" ref="H3606" ca="1">_FV(Tabela2[[#This Row],[Cidade]],"Longitude")</f>
        <v>#NAME?</v>
      </c>
    </row>
    <row r="3607" spans="1:8" x14ac:dyDescent="0.25">
      <c r="A3607" t="s">
        <v>39</v>
      </c>
      <c r="B3607" t="s">
        <v>1885</v>
      </c>
      <c r="C3607" t="str">
        <f>Tabela2[[#This Row],[Localidade]]&amp;"/"&amp;Tabela2[[#This Row],[Estado]]</f>
        <v>Marumbi/PR</v>
      </c>
      <c r="D3607">
        <v>86910000</v>
      </c>
      <c r="E3607">
        <v>86919999</v>
      </c>
      <c r="F3607" t="e" vm="3364">
        <v>#VALUE!</v>
      </c>
      <c r="G3607" t="e" cm="1">
        <f t="array" aca="1" ref="G3607" ca="1">_FV(Tabela2[[#This Row],[Cidade]],"Latitude")</f>
        <v>#NAME?</v>
      </c>
      <c r="H3607" t="e" cm="1">
        <f t="array" aca="1" ref="H3607" ca="1">_FV(Tabela2[[#This Row],[Cidade]],"Longitude")</f>
        <v>#NAME?</v>
      </c>
    </row>
    <row r="3608" spans="1:8" x14ac:dyDescent="0.25">
      <c r="A3608" t="s">
        <v>39</v>
      </c>
      <c r="B3608" t="s">
        <v>3456</v>
      </c>
      <c r="C3608" t="str">
        <f>Tabela2[[#This Row],[Localidade]]&amp;"/"&amp;Tabela2[[#This Row],[Estado]]</f>
        <v>Matelandia/PR</v>
      </c>
      <c r="D3608">
        <v>85887000</v>
      </c>
      <c r="E3608">
        <v>85887999</v>
      </c>
      <c r="F3608" t="e" vm="3365">
        <v>#VALUE!</v>
      </c>
      <c r="G3608" t="e" cm="1">
        <f t="array" aca="1" ref="G3608" ca="1">_FV(Tabela2[[#This Row],[Cidade]],"Latitude")</f>
        <v>#NAME?</v>
      </c>
      <c r="H3608" t="e" cm="1">
        <f t="array" aca="1" ref="H3608" ca="1">_FV(Tabela2[[#This Row],[Cidade]],"Longitude")</f>
        <v>#NAME?</v>
      </c>
    </row>
    <row r="3609" spans="1:8" x14ac:dyDescent="0.25">
      <c r="A3609" t="s">
        <v>39</v>
      </c>
      <c r="B3609" t="s">
        <v>1886</v>
      </c>
      <c r="C3609" t="str">
        <f>Tabela2[[#This Row],[Localidade]]&amp;"/"&amp;Tabela2[[#This Row],[Estado]]</f>
        <v>Matinhos/PR</v>
      </c>
      <c r="D3609">
        <v>83260000</v>
      </c>
      <c r="E3609">
        <v>83279999</v>
      </c>
      <c r="F3609" t="e" vm="3366">
        <v>#VALUE!</v>
      </c>
      <c r="G3609" t="e" cm="1">
        <f t="array" aca="1" ref="G3609" ca="1">_FV(Tabela2[[#This Row],[Cidade]],"Latitude")</f>
        <v>#NAME?</v>
      </c>
      <c r="H3609" t="e" cm="1">
        <f t="array" aca="1" ref="H3609" ca="1">_FV(Tabela2[[#This Row],[Cidade]],"Longitude")</f>
        <v>#NAME?</v>
      </c>
    </row>
    <row r="3610" spans="1:8" x14ac:dyDescent="0.25">
      <c r="A3610" t="s">
        <v>39</v>
      </c>
      <c r="B3610" t="s">
        <v>1887</v>
      </c>
      <c r="C3610" t="str">
        <f>Tabela2[[#This Row],[Localidade]]&amp;"/"&amp;Tabela2[[#This Row],[Estado]]</f>
        <v>Mato Rico/PR</v>
      </c>
      <c r="D3610">
        <v>85240000</v>
      </c>
      <c r="E3610">
        <v>85249999</v>
      </c>
      <c r="F3610" t="e" vm="3367">
        <v>#VALUE!</v>
      </c>
      <c r="G3610" t="e" cm="1">
        <f t="array" aca="1" ref="G3610" ca="1">_FV(Tabela2[[#This Row],[Cidade]],"Latitude")</f>
        <v>#NAME?</v>
      </c>
      <c r="H3610" t="e" cm="1">
        <f t="array" aca="1" ref="H3610" ca="1">_FV(Tabela2[[#This Row],[Cidade]],"Longitude")</f>
        <v>#NAME?</v>
      </c>
    </row>
    <row r="3611" spans="1:8" x14ac:dyDescent="0.25">
      <c r="A3611" t="s">
        <v>39</v>
      </c>
      <c r="B3611" t="s">
        <v>3245</v>
      </c>
      <c r="C3611" t="str">
        <f>Tabela2[[#This Row],[Localidade]]&amp;"/"&amp;Tabela2[[#This Row],[Estado]]</f>
        <v>Maua da Serra/PR</v>
      </c>
      <c r="D3611">
        <v>86828000</v>
      </c>
      <c r="E3611">
        <v>86829999</v>
      </c>
      <c r="F3611" t="e" vm="3368">
        <v>#VALUE!</v>
      </c>
      <c r="G3611" t="e" cm="1">
        <f t="array" aca="1" ref="G3611" ca="1">_FV(Tabela2[[#This Row],[Cidade]],"Latitude")</f>
        <v>#NAME?</v>
      </c>
      <c r="H3611" t="e" cm="1">
        <f t="array" aca="1" ref="H3611" ca="1">_FV(Tabela2[[#This Row],[Cidade]],"Longitude")</f>
        <v>#NAME?</v>
      </c>
    </row>
    <row r="3612" spans="1:8" x14ac:dyDescent="0.25">
      <c r="A3612" t="s">
        <v>39</v>
      </c>
      <c r="B3612" t="s">
        <v>1888</v>
      </c>
      <c r="C3612" t="str">
        <f>Tabela2[[#This Row],[Localidade]]&amp;"/"&amp;Tabela2[[#This Row],[Estado]]</f>
        <v>Medianeira/PR</v>
      </c>
      <c r="D3612">
        <v>85884000</v>
      </c>
      <c r="E3612">
        <v>85884999</v>
      </c>
      <c r="F3612" t="e" vm="3369">
        <v>#VALUE!</v>
      </c>
      <c r="G3612" t="e" cm="1">
        <f t="array" aca="1" ref="G3612" ca="1">_FV(Tabela2[[#This Row],[Cidade]],"Latitude")</f>
        <v>#NAME?</v>
      </c>
      <c r="H3612" t="e" cm="1">
        <f t="array" aca="1" ref="H3612" ca="1">_FV(Tabela2[[#This Row],[Cidade]],"Longitude")</f>
        <v>#NAME?</v>
      </c>
    </row>
    <row r="3613" spans="1:8" x14ac:dyDescent="0.25">
      <c r="A3613" t="s">
        <v>39</v>
      </c>
      <c r="B3613" t="s">
        <v>1889</v>
      </c>
      <c r="C3613" t="str">
        <f>Tabela2[[#This Row],[Localidade]]&amp;"/"&amp;Tabela2[[#This Row],[Estado]]</f>
        <v>Mercedes/PR</v>
      </c>
      <c r="D3613">
        <v>85998000</v>
      </c>
      <c r="E3613">
        <v>85999999</v>
      </c>
      <c r="F3613" t="e" vm="3370">
        <v>#VALUE!</v>
      </c>
      <c r="G3613" t="e" cm="1">
        <f t="array" aca="1" ref="G3613" ca="1">_FV(Tabela2[[#This Row],[Cidade]],"Latitude")</f>
        <v>#NAME?</v>
      </c>
      <c r="H3613" t="e" cm="1">
        <f t="array" aca="1" ref="H3613" ca="1">_FV(Tabela2[[#This Row],[Cidade]],"Longitude")</f>
        <v>#NAME?</v>
      </c>
    </row>
    <row r="3614" spans="1:8" x14ac:dyDescent="0.25">
      <c r="A3614" t="s">
        <v>39</v>
      </c>
      <c r="B3614" t="s">
        <v>774</v>
      </c>
      <c r="C3614" t="str">
        <f>Tabela2[[#This Row],[Localidade]]&amp;"/"&amp;Tabela2[[#This Row],[Estado]]</f>
        <v>Mirador/PR</v>
      </c>
      <c r="D3614">
        <v>87840000</v>
      </c>
      <c r="E3614">
        <v>87849999</v>
      </c>
      <c r="F3614" t="e" vm="3371">
        <v>#VALUE!</v>
      </c>
      <c r="G3614" t="e" cm="1">
        <f t="array" aca="1" ref="G3614" ca="1">_FV(Tabela2[[#This Row],[Cidade]],"Latitude")</f>
        <v>#NAME?</v>
      </c>
      <c r="H3614" t="e" cm="1">
        <f t="array" aca="1" ref="H3614" ca="1">_FV(Tabela2[[#This Row],[Cidade]],"Longitude")</f>
        <v>#NAME?</v>
      </c>
    </row>
    <row r="3615" spans="1:8" x14ac:dyDescent="0.25">
      <c r="A3615" t="s">
        <v>39</v>
      </c>
      <c r="B3615" t="s">
        <v>1890</v>
      </c>
      <c r="C3615" t="str">
        <f>Tabela2[[#This Row],[Localidade]]&amp;"/"&amp;Tabela2[[#This Row],[Estado]]</f>
        <v>Miraselva/PR</v>
      </c>
      <c r="D3615">
        <v>86615000</v>
      </c>
      <c r="E3615">
        <v>86617999</v>
      </c>
      <c r="F3615" t="e" vm="3372">
        <v>#VALUE!</v>
      </c>
      <c r="G3615" t="e" cm="1">
        <f t="array" aca="1" ref="G3615" ca="1">_FV(Tabela2[[#This Row],[Cidade]],"Latitude")</f>
        <v>#NAME?</v>
      </c>
      <c r="H3615" t="e" cm="1">
        <f t="array" aca="1" ref="H3615" ca="1">_FV(Tabela2[[#This Row],[Cidade]],"Longitude")</f>
        <v>#NAME?</v>
      </c>
    </row>
    <row r="3616" spans="1:8" x14ac:dyDescent="0.25">
      <c r="A3616" t="s">
        <v>39</v>
      </c>
      <c r="B3616" t="s">
        <v>1891</v>
      </c>
      <c r="C3616" t="str">
        <f>Tabela2[[#This Row],[Localidade]]&amp;"/"&amp;Tabela2[[#This Row],[Estado]]</f>
        <v>Missal/PR</v>
      </c>
      <c r="D3616">
        <v>85890000</v>
      </c>
      <c r="E3616">
        <v>85891999</v>
      </c>
      <c r="F3616" t="e" vm="3373">
        <v>#VALUE!</v>
      </c>
      <c r="G3616" t="e" cm="1">
        <f t="array" aca="1" ref="G3616" ca="1">_FV(Tabela2[[#This Row],[Cidade]],"Latitude")</f>
        <v>#NAME?</v>
      </c>
      <c r="H3616" t="e" cm="1">
        <f t="array" aca="1" ref="H3616" ca="1">_FV(Tabela2[[#This Row],[Cidade]],"Longitude")</f>
        <v>#NAME?</v>
      </c>
    </row>
    <row r="3617" spans="1:8" x14ac:dyDescent="0.25">
      <c r="A3617" t="s">
        <v>39</v>
      </c>
      <c r="B3617" t="s">
        <v>1892</v>
      </c>
      <c r="C3617" t="str">
        <f>Tabela2[[#This Row],[Localidade]]&amp;"/"&amp;Tabela2[[#This Row],[Estado]]</f>
        <v>Moreira Sales/PR</v>
      </c>
      <c r="D3617">
        <v>87370000</v>
      </c>
      <c r="E3617">
        <v>87379999</v>
      </c>
      <c r="F3617" t="e" vm="3374">
        <v>#VALUE!</v>
      </c>
      <c r="G3617" t="e" cm="1">
        <f t="array" aca="1" ref="G3617" ca="1">_FV(Tabela2[[#This Row],[Cidade]],"Latitude")</f>
        <v>#NAME?</v>
      </c>
      <c r="H3617" t="e" cm="1">
        <f t="array" aca="1" ref="H3617" ca="1">_FV(Tabela2[[#This Row],[Cidade]],"Longitude")</f>
        <v>#NAME?</v>
      </c>
    </row>
    <row r="3618" spans="1:8" x14ac:dyDescent="0.25">
      <c r="A3618" t="s">
        <v>39</v>
      </c>
      <c r="B3618" t="s">
        <v>1893</v>
      </c>
      <c r="C3618" t="str">
        <f>Tabela2[[#This Row],[Localidade]]&amp;"/"&amp;Tabela2[[#This Row],[Estado]]</f>
        <v>Morretes/PR</v>
      </c>
      <c r="D3618">
        <v>83350000</v>
      </c>
      <c r="E3618">
        <v>83369999</v>
      </c>
      <c r="F3618" t="e" vm="3375">
        <v>#VALUE!</v>
      </c>
      <c r="G3618" t="e" cm="1">
        <f t="array" aca="1" ref="G3618" ca="1">_FV(Tabela2[[#This Row],[Cidade]],"Latitude")</f>
        <v>#NAME?</v>
      </c>
      <c r="H3618" t="e" cm="1">
        <f t="array" aca="1" ref="H3618" ca="1">_FV(Tabela2[[#This Row],[Cidade]],"Longitude")</f>
        <v>#NAME?</v>
      </c>
    </row>
    <row r="3619" spans="1:8" x14ac:dyDescent="0.25">
      <c r="A3619" t="s">
        <v>39</v>
      </c>
      <c r="B3619" t="s">
        <v>1894</v>
      </c>
      <c r="C3619" t="str">
        <f>Tabela2[[#This Row],[Localidade]]&amp;"/"&amp;Tabela2[[#This Row],[Estado]]</f>
        <v>Munhoz de Melo/PR</v>
      </c>
      <c r="D3619">
        <v>86760000</v>
      </c>
      <c r="E3619">
        <v>86769999</v>
      </c>
      <c r="F3619" t="e" vm="3376">
        <v>#VALUE!</v>
      </c>
      <c r="G3619" t="e" cm="1">
        <f t="array" aca="1" ref="G3619" ca="1">_FV(Tabela2[[#This Row],[Cidade]],"Latitude")</f>
        <v>#NAME?</v>
      </c>
      <c r="H3619" t="e" cm="1">
        <f t="array" aca="1" ref="H3619" ca="1">_FV(Tabela2[[#This Row],[Cidade]],"Longitude")</f>
        <v>#NAME?</v>
      </c>
    </row>
    <row r="3620" spans="1:8" x14ac:dyDescent="0.25">
      <c r="A3620" t="s">
        <v>39</v>
      </c>
      <c r="B3620" t="s">
        <v>3586</v>
      </c>
      <c r="C3620" t="str">
        <f>Tabela2[[#This Row],[Localidade]]&amp;"/"&amp;Tabela2[[#This Row],[Estado]]</f>
        <v>Nossa Senhora das Gracas/PR</v>
      </c>
      <c r="D3620">
        <v>86680000</v>
      </c>
      <c r="E3620">
        <v>86689999</v>
      </c>
      <c r="F3620" t="e" vm="3377">
        <v>#VALUE!</v>
      </c>
      <c r="G3620" t="e" cm="1">
        <f t="array" aca="1" ref="G3620" ca="1">_FV(Tabela2[[#This Row],[Cidade]],"Latitude")</f>
        <v>#NAME?</v>
      </c>
      <c r="H3620" t="e" cm="1">
        <f t="array" aca="1" ref="H3620" ca="1">_FV(Tabela2[[#This Row],[Cidade]],"Longitude")</f>
        <v>#NAME?</v>
      </c>
    </row>
    <row r="3621" spans="1:8" x14ac:dyDescent="0.25">
      <c r="A3621" t="s">
        <v>39</v>
      </c>
      <c r="B3621" t="s">
        <v>4032</v>
      </c>
      <c r="C3621" t="str">
        <f>Tabela2[[#This Row],[Localidade]]&amp;"/"&amp;Tabela2[[#This Row],[Estado]]</f>
        <v>Nova Alianca do Ivai/PR</v>
      </c>
      <c r="D3621">
        <v>87790000</v>
      </c>
      <c r="E3621">
        <v>87799999</v>
      </c>
      <c r="F3621" t="e" vm="3378">
        <v>#VALUE!</v>
      </c>
      <c r="G3621" t="e" cm="1">
        <f t="array" aca="1" ref="G3621" ca="1">_FV(Tabela2[[#This Row],[Cidade]],"Latitude")</f>
        <v>#NAME?</v>
      </c>
      <c r="H3621" t="e" cm="1">
        <f t="array" aca="1" ref="H3621" ca="1">_FV(Tabela2[[#This Row],[Cidade]],"Longitude")</f>
        <v>#NAME?</v>
      </c>
    </row>
    <row r="3622" spans="1:8" x14ac:dyDescent="0.25">
      <c r="A3622" t="s">
        <v>39</v>
      </c>
      <c r="B3622" t="s">
        <v>3783</v>
      </c>
      <c r="C3622" t="str">
        <f>Tabela2[[#This Row],[Localidade]]&amp;"/"&amp;Tabela2[[#This Row],[Estado]]</f>
        <v>Nova America da Colina/PR</v>
      </c>
      <c r="D3622">
        <v>86230000</v>
      </c>
      <c r="E3622">
        <v>86239999</v>
      </c>
      <c r="F3622" t="e" vm="3379">
        <v>#VALUE!</v>
      </c>
      <c r="G3622" t="e" cm="1">
        <f t="array" aca="1" ref="G3622" ca="1">_FV(Tabela2[[#This Row],[Cidade]],"Latitude")</f>
        <v>#NAME?</v>
      </c>
      <c r="H3622" t="e" cm="1">
        <f t="array" aca="1" ref="H3622" ca="1">_FV(Tabela2[[#This Row],[Cidade]],"Longitude")</f>
        <v>#NAME?</v>
      </c>
    </row>
    <row r="3623" spans="1:8" x14ac:dyDescent="0.25">
      <c r="A3623" t="s">
        <v>39</v>
      </c>
      <c r="B3623" t="s">
        <v>679</v>
      </c>
      <c r="C3623" t="str">
        <f>Tabela2[[#This Row],[Localidade]]&amp;"/"&amp;Tabela2[[#This Row],[Estado]]</f>
        <v>Nova Aurora/PR</v>
      </c>
      <c r="D3623">
        <v>85410000</v>
      </c>
      <c r="E3623">
        <v>85414999</v>
      </c>
      <c r="F3623" t="e" vm="3380">
        <v>#VALUE!</v>
      </c>
      <c r="G3623" t="e" cm="1">
        <f t="array" aca="1" ref="G3623" ca="1">_FV(Tabela2[[#This Row],[Cidade]],"Latitude")</f>
        <v>#NAME?</v>
      </c>
      <c r="H3623" t="e" cm="1">
        <f t="array" aca="1" ref="H3623" ca="1">_FV(Tabela2[[#This Row],[Cidade]],"Longitude")</f>
        <v>#NAME?</v>
      </c>
    </row>
    <row r="3624" spans="1:8" x14ac:dyDescent="0.25">
      <c r="A3624" t="s">
        <v>39</v>
      </c>
      <c r="B3624" t="s">
        <v>1895</v>
      </c>
      <c r="C3624" t="str">
        <f>Tabela2[[#This Row],[Localidade]]&amp;"/"&amp;Tabela2[[#This Row],[Estado]]</f>
        <v>Nova Cantu/PR</v>
      </c>
      <c r="D3624">
        <v>87330000</v>
      </c>
      <c r="E3624">
        <v>87339999</v>
      </c>
      <c r="F3624" t="e" vm="3381">
        <v>#VALUE!</v>
      </c>
      <c r="G3624" t="e" cm="1">
        <f t="array" aca="1" ref="G3624" ca="1">_FV(Tabela2[[#This Row],[Cidade]],"Latitude")</f>
        <v>#NAME?</v>
      </c>
      <c r="H3624" t="e" cm="1">
        <f t="array" aca="1" ref="H3624" ca="1">_FV(Tabela2[[#This Row],[Cidade]],"Longitude")</f>
        <v>#NAME?</v>
      </c>
    </row>
    <row r="3625" spans="1:8" x14ac:dyDescent="0.25">
      <c r="A3625" t="s">
        <v>39</v>
      </c>
      <c r="B3625" t="s">
        <v>3587</v>
      </c>
      <c r="C3625" t="str">
        <f>Tabela2[[#This Row],[Localidade]]&amp;"/"&amp;Tabela2[[#This Row],[Estado]]</f>
        <v>Nova Esperanca/PR</v>
      </c>
      <c r="D3625">
        <v>87600000</v>
      </c>
      <c r="E3625">
        <v>87629999</v>
      </c>
      <c r="F3625" t="e" vm="3382">
        <v>#VALUE!</v>
      </c>
      <c r="G3625" t="e" cm="1">
        <f t="array" aca="1" ref="G3625" ca="1">_FV(Tabela2[[#This Row],[Cidade]],"Latitude")</f>
        <v>#NAME?</v>
      </c>
      <c r="H3625" t="e" cm="1">
        <f t="array" aca="1" ref="H3625" ca="1">_FV(Tabela2[[#This Row],[Cidade]],"Longitude")</f>
        <v>#NAME?</v>
      </c>
    </row>
    <row r="3626" spans="1:8" x14ac:dyDescent="0.25">
      <c r="A3626" t="s">
        <v>39</v>
      </c>
      <c r="B3626" t="s">
        <v>3588</v>
      </c>
      <c r="C3626" t="str">
        <f>Tabela2[[#This Row],[Localidade]]&amp;"/"&amp;Tabela2[[#This Row],[Estado]]</f>
        <v>Nova Esperanca do Sudoeste/PR</v>
      </c>
      <c r="D3626">
        <v>85635000</v>
      </c>
      <c r="E3626">
        <v>85639999</v>
      </c>
      <c r="F3626" t="e" vm="3383">
        <v>#VALUE!</v>
      </c>
      <c r="G3626" t="e" cm="1">
        <f t="array" aca="1" ref="G3626" ca="1">_FV(Tabela2[[#This Row],[Cidade]],"Latitude")</f>
        <v>#NAME?</v>
      </c>
      <c r="H3626" t="e" cm="1">
        <f t="array" aca="1" ref="H3626" ca="1">_FV(Tabela2[[#This Row],[Cidade]],"Longitude")</f>
        <v>#NAME?</v>
      </c>
    </row>
    <row r="3627" spans="1:8" x14ac:dyDescent="0.25">
      <c r="A3627" t="s">
        <v>39</v>
      </c>
      <c r="B3627" t="s">
        <v>3068</v>
      </c>
      <c r="C3627" t="str">
        <f>Tabela2[[#This Row],[Localidade]]&amp;"/"&amp;Tabela2[[#This Row],[Estado]]</f>
        <v>Nova Fatima/PR</v>
      </c>
      <c r="D3627">
        <v>86310000</v>
      </c>
      <c r="E3627">
        <v>86314999</v>
      </c>
      <c r="F3627" t="e" vm="476">
        <v>#VALUE!</v>
      </c>
      <c r="G3627" t="e" cm="1">
        <f t="array" aca="1" ref="G3627" ca="1">_FV(Tabela2[[#This Row],[Cidade]],"Latitude")</f>
        <v>#NAME?</v>
      </c>
      <c r="H3627" t="e" cm="1">
        <f t="array" aca="1" ref="H3627" ca="1">_FV(Tabela2[[#This Row],[Cidade]],"Longitude")</f>
        <v>#NAME?</v>
      </c>
    </row>
    <row r="3628" spans="1:8" x14ac:dyDescent="0.25">
      <c r="A3628" t="s">
        <v>39</v>
      </c>
      <c r="B3628" t="s">
        <v>1896</v>
      </c>
      <c r="C3628" t="str">
        <f>Tabela2[[#This Row],[Localidade]]&amp;"/"&amp;Tabela2[[#This Row],[Estado]]</f>
        <v>Nova Laranjeiras/PR</v>
      </c>
      <c r="D3628">
        <v>85350000</v>
      </c>
      <c r="E3628">
        <v>85389999</v>
      </c>
      <c r="F3628" t="e" vm="3384">
        <v>#VALUE!</v>
      </c>
      <c r="G3628" t="e" cm="1">
        <f t="array" aca="1" ref="G3628" ca="1">_FV(Tabela2[[#This Row],[Cidade]],"Latitude")</f>
        <v>#NAME?</v>
      </c>
      <c r="H3628" t="e" cm="1">
        <f t="array" aca="1" ref="H3628" ca="1">_FV(Tabela2[[#This Row],[Cidade]],"Longitude")</f>
        <v>#NAME?</v>
      </c>
    </row>
    <row r="3629" spans="1:8" x14ac:dyDescent="0.25">
      <c r="A3629" t="s">
        <v>39</v>
      </c>
      <c r="B3629" t="s">
        <v>1897</v>
      </c>
      <c r="C3629" t="str">
        <f>Tabela2[[#This Row],[Localidade]]&amp;"/"&amp;Tabela2[[#This Row],[Estado]]</f>
        <v>Nova Londrina/PR</v>
      </c>
      <c r="D3629">
        <v>87970000</v>
      </c>
      <c r="E3629">
        <v>87979999</v>
      </c>
      <c r="F3629" t="e" vm="3385">
        <v>#VALUE!</v>
      </c>
      <c r="G3629" t="e" cm="1">
        <f t="array" aca="1" ref="G3629" ca="1">_FV(Tabela2[[#This Row],[Cidade]],"Latitude")</f>
        <v>#NAME?</v>
      </c>
      <c r="H3629" t="e" cm="1">
        <f t="array" aca="1" ref="H3629" ca="1">_FV(Tabela2[[#This Row],[Cidade]],"Longitude")</f>
        <v>#NAME?</v>
      </c>
    </row>
    <row r="3630" spans="1:8" x14ac:dyDescent="0.25">
      <c r="A3630" t="s">
        <v>39</v>
      </c>
      <c r="B3630" t="s">
        <v>3947</v>
      </c>
      <c r="C3630" t="str">
        <f>Tabela2[[#This Row],[Localidade]]&amp;"/"&amp;Tabela2[[#This Row],[Estado]]</f>
        <v>Nova Olimpia/PR</v>
      </c>
      <c r="D3630">
        <v>87490000</v>
      </c>
      <c r="E3630">
        <v>87499999</v>
      </c>
      <c r="F3630" t="e" vm="3386">
        <v>#VALUE!</v>
      </c>
      <c r="G3630" t="e" cm="1">
        <f t="array" aca="1" ref="G3630" ca="1">_FV(Tabela2[[#This Row],[Cidade]],"Latitude")</f>
        <v>#NAME?</v>
      </c>
      <c r="H3630" t="e" cm="1">
        <f t="array" aca="1" ref="H3630" ca="1">_FV(Tabela2[[#This Row],[Cidade]],"Longitude")</f>
        <v>#NAME?</v>
      </c>
    </row>
    <row r="3631" spans="1:8" x14ac:dyDescent="0.25">
      <c r="A3631" t="s">
        <v>39</v>
      </c>
      <c r="B3631" t="s">
        <v>3589</v>
      </c>
      <c r="C3631" t="str">
        <f>Tabela2[[#This Row],[Localidade]]&amp;"/"&amp;Tabela2[[#This Row],[Estado]]</f>
        <v>Nova Prata do Iguacu/PR</v>
      </c>
      <c r="D3631">
        <v>85685000</v>
      </c>
      <c r="E3631">
        <v>85699999</v>
      </c>
      <c r="F3631" t="e" vm="3387">
        <v>#VALUE!</v>
      </c>
      <c r="G3631" t="e" cm="1">
        <f t="array" aca="1" ref="G3631" ca="1">_FV(Tabela2[[#This Row],[Cidade]],"Latitude")</f>
        <v>#NAME?</v>
      </c>
      <c r="H3631" t="e" cm="1">
        <f t="array" aca="1" ref="H3631" ca="1">_FV(Tabela2[[#This Row],[Cidade]],"Longitude")</f>
        <v>#NAME?</v>
      </c>
    </row>
    <row r="3632" spans="1:8" x14ac:dyDescent="0.25">
      <c r="A3632" t="s">
        <v>39</v>
      </c>
      <c r="B3632" t="s">
        <v>3246</v>
      </c>
      <c r="C3632" t="str">
        <f>Tabela2[[#This Row],[Localidade]]&amp;"/"&amp;Tabela2[[#This Row],[Estado]]</f>
        <v>Nova Santa Barbara/PR</v>
      </c>
      <c r="D3632">
        <v>86250000</v>
      </c>
      <c r="E3632">
        <v>86269999</v>
      </c>
      <c r="F3632" t="e" vm="3388">
        <v>#VALUE!</v>
      </c>
      <c r="G3632" t="e" cm="1">
        <f t="array" aca="1" ref="G3632" ca="1">_FV(Tabela2[[#This Row],[Cidade]],"Latitude")</f>
        <v>#NAME?</v>
      </c>
      <c r="H3632" t="e" cm="1">
        <f t="array" aca="1" ref="H3632" ca="1">_FV(Tabela2[[#This Row],[Cidade]],"Longitude")</f>
        <v>#NAME?</v>
      </c>
    </row>
    <row r="3633" spans="1:8" x14ac:dyDescent="0.25">
      <c r="A3633" t="s">
        <v>39</v>
      </c>
      <c r="B3633" t="s">
        <v>1898</v>
      </c>
      <c r="C3633" t="str">
        <f>Tabela2[[#This Row],[Localidade]]&amp;"/"&amp;Tabela2[[#This Row],[Estado]]</f>
        <v>Nova Santa Rosa/PR</v>
      </c>
      <c r="D3633">
        <v>85930000</v>
      </c>
      <c r="E3633">
        <v>85932999</v>
      </c>
      <c r="F3633" t="e" vm="3389">
        <v>#VALUE!</v>
      </c>
      <c r="G3633" t="e" cm="1">
        <f t="array" aca="1" ref="G3633" ca="1">_FV(Tabela2[[#This Row],[Cidade]],"Latitude")</f>
        <v>#NAME?</v>
      </c>
      <c r="H3633" t="e" cm="1">
        <f t="array" aca="1" ref="H3633" ca="1">_FV(Tabela2[[#This Row],[Cidade]],"Longitude")</f>
        <v>#NAME?</v>
      </c>
    </row>
    <row r="3634" spans="1:8" x14ac:dyDescent="0.25">
      <c r="A3634" t="s">
        <v>39</v>
      </c>
      <c r="B3634" t="s">
        <v>1899</v>
      </c>
      <c r="C3634" t="str">
        <f>Tabela2[[#This Row],[Localidade]]&amp;"/"&amp;Tabela2[[#This Row],[Estado]]</f>
        <v>Nova Tebas/PR</v>
      </c>
      <c r="D3634">
        <v>85250000</v>
      </c>
      <c r="E3634">
        <v>85259999</v>
      </c>
      <c r="F3634" t="e" vm="3390">
        <v>#VALUE!</v>
      </c>
      <c r="G3634" t="e" cm="1">
        <f t="array" aca="1" ref="G3634" ca="1">_FV(Tabela2[[#This Row],[Cidade]],"Latitude")</f>
        <v>#NAME?</v>
      </c>
      <c r="H3634" t="e" cm="1">
        <f t="array" aca="1" ref="H3634" ca="1">_FV(Tabela2[[#This Row],[Cidade]],"Longitude")</f>
        <v>#NAME?</v>
      </c>
    </row>
    <row r="3635" spans="1:8" x14ac:dyDescent="0.25">
      <c r="A3635" t="s">
        <v>39</v>
      </c>
      <c r="B3635" t="s">
        <v>1900</v>
      </c>
      <c r="C3635" t="str">
        <f>Tabela2[[#This Row],[Localidade]]&amp;"/"&amp;Tabela2[[#This Row],[Estado]]</f>
        <v>Novo Itacolomi/PR</v>
      </c>
      <c r="D3635">
        <v>86895000</v>
      </c>
      <c r="E3635">
        <v>86899999</v>
      </c>
      <c r="F3635" t="e" vm="3391">
        <v>#VALUE!</v>
      </c>
      <c r="G3635" t="e" cm="1">
        <f t="array" aca="1" ref="G3635" ca="1">_FV(Tabela2[[#This Row],[Cidade]],"Latitude")</f>
        <v>#NAME?</v>
      </c>
      <c r="H3635" t="e" cm="1">
        <f t="array" aca="1" ref="H3635" ca="1">_FV(Tabela2[[#This Row],[Cidade]],"Longitude")</f>
        <v>#NAME?</v>
      </c>
    </row>
    <row r="3636" spans="1:8" x14ac:dyDescent="0.25">
      <c r="A3636" t="s">
        <v>39</v>
      </c>
      <c r="B3636" t="s">
        <v>1901</v>
      </c>
      <c r="C3636" t="str">
        <f>Tabela2[[#This Row],[Localidade]]&amp;"/"&amp;Tabela2[[#This Row],[Estado]]</f>
        <v>Ortigueira/PR</v>
      </c>
      <c r="D3636">
        <v>84350000</v>
      </c>
      <c r="E3636">
        <v>84399999</v>
      </c>
      <c r="F3636" t="e" vm="3392">
        <v>#VALUE!</v>
      </c>
      <c r="G3636" t="e" cm="1">
        <f t="array" aca="1" ref="G3636" ca="1">_FV(Tabela2[[#This Row],[Cidade]],"Latitude")</f>
        <v>#NAME?</v>
      </c>
      <c r="H3636" t="e" cm="1">
        <f t="array" aca="1" ref="H3636" ca="1">_FV(Tabela2[[#This Row],[Cidade]],"Longitude")</f>
        <v>#NAME?</v>
      </c>
    </row>
    <row r="3637" spans="1:8" x14ac:dyDescent="0.25">
      <c r="A3637" t="s">
        <v>39</v>
      </c>
      <c r="B3637" t="s">
        <v>1902</v>
      </c>
      <c r="C3637" t="str">
        <f>Tabela2[[#This Row],[Localidade]]&amp;"/"&amp;Tabela2[[#This Row],[Estado]]</f>
        <v>Ourizona/PR</v>
      </c>
      <c r="D3637">
        <v>87170000</v>
      </c>
      <c r="E3637">
        <v>87174999</v>
      </c>
      <c r="F3637" t="e" vm="3393">
        <v>#VALUE!</v>
      </c>
      <c r="G3637" t="e" cm="1">
        <f t="array" aca="1" ref="G3637" ca="1">_FV(Tabela2[[#This Row],[Cidade]],"Latitude")</f>
        <v>#NAME?</v>
      </c>
      <c r="H3637" t="e" cm="1">
        <f t="array" aca="1" ref="H3637" ca="1">_FV(Tabela2[[#This Row],[Cidade]],"Longitude")</f>
        <v>#NAME?</v>
      </c>
    </row>
    <row r="3638" spans="1:8" x14ac:dyDescent="0.25">
      <c r="A3638" t="s">
        <v>39</v>
      </c>
      <c r="B3638" t="s">
        <v>1903</v>
      </c>
      <c r="C3638" t="str">
        <f>Tabela2[[#This Row],[Localidade]]&amp;"/"&amp;Tabela2[[#This Row],[Estado]]</f>
        <v>Ouro Verde do Oeste/PR</v>
      </c>
      <c r="D3638">
        <v>85933000</v>
      </c>
      <c r="E3638">
        <v>85934999</v>
      </c>
      <c r="F3638" t="e" vm="3394">
        <v>#VALUE!</v>
      </c>
      <c r="G3638" t="e" cm="1">
        <f t="array" aca="1" ref="G3638" ca="1">_FV(Tabela2[[#This Row],[Cidade]],"Latitude")</f>
        <v>#NAME?</v>
      </c>
      <c r="H3638" t="e" cm="1">
        <f t="array" aca="1" ref="H3638" ca="1">_FV(Tabela2[[#This Row],[Cidade]],"Longitude")</f>
        <v>#NAME?</v>
      </c>
    </row>
    <row r="3639" spans="1:8" x14ac:dyDescent="0.25">
      <c r="A3639" t="s">
        <v>39</v>
      </c>
      <c r="B3639" t="s">
        <v>3590</v>
      </c>
      <c r="C3639" t="str">
        <f>Tabela2[[#This Row],[Localidade]]&amp;"/"&amp;Tabela2[[#This Row],[Estado]]</f>
        <v>Paicandu/PR</v>
      </c>
      <c r="D3639">
        <v>87140000</v>
      </c>
      <c r="E3639">
        <v>87154999</v>
      </c>
      <c r="F3639" t="e" vm="3395">
        <v>#VALUE!</v>
      </c>
      <c r="G3639" t="e" cm="1">
        <f t="array" aca="1" ref="G3639" ca="1">_FV(Tabela2[[#This Row],[Cidade]],"Latitude")</f>
        <v>#NAME?</v>
      </c>
      <c r="H3639" t="e" cm="1">
        <f t="array" aca="1" ref="H3639" ca="1">_FV(Tabela2[[#This Row],[Cidade]],"Longitude")</f>
        <v>#NAME?</v>
      </c>
    </row>
    <row r="3640" spans="1:8" x14ac:dyDescent="0.25">
      <c r="A3640" t="s">
        <v>39</v>
      </c>
      <c r="B3640" t="s">
        <v>1904</v>
      </c>
      <c r="C3640" t="str">
        <f>Tabela2[[#This Row],[Localidade]]&amp;"/"&amp;Tabela2[[#This Row],[Estado]]</f>
        <v>Palmas/PR</v>
      </c>
      <c r="D3640">
        <v>85555000</v>
      </c>
      <c r="E3640">
        <v>85556999</v>
      </c>
      <c r="F3640" t="e" vm="3396">
        <v>#VALUE!</v>
      </c>
      <c r="G3640" t="e" cm="1">
        <f t="array" aca="1" ref="G3640" ca="1">_FV(Tabela2[[#This Row],[Cidade]],"Latitude")</f>
        <v>#NAME?</v>
      </c>
      <c r="H3640" t="e" cm="1">
        <f t="array" aca="1" ref="H3640" ca="1">_FV(Tabela2[[#This Row],[Cidade]],"Longitude")</f>
        <v>#NAME?</v>
      </c>
    </row>
    <row r="3641" spans="1:8" x14ac:dyDescent="0.25">
      <c r="A3641" t="s">
        <v>39</v>
      </c>
      <c r="B3641" t="s">
        <v>1905</v>
      </c>
      <c r="C3641" t="str">
        <f>Tabela2[[#This Row],[Localidade]]&amp;"/"&amp;Tabela2[[#This Row],[Estado]]</f>
        <v>Palmeira/PR</v>
      </c>
      <c r="D3641">
        <v>84130000</v>
      </c>
      <c r="E3641">
        <v>84139999</v>
      </c>
      <c r="F3641" t="e" vm="89">
        <v>#VALUE!</v>
      </c>
      <c r="G3641" t="e" cm="1">
        <f t="array" aca="1" ref="G3641" ca="1">_FV(Tabela2[[#This Row],[Cidade]],"Latitude")</f>
        <v>#NAME?</v>
      </c>
      <c r="H3641" t="e" cm="1">
        <f t="array" aca="1" ref="H3641" ca="1">_FV(Tabela2[[#This Row],[Cidade]],"Longitude")</f>
        <v>#NAME?</v>
      </c>
    </row>
    <row r="3642" spans="1:8" x14ac:dyDescent="0.25">
      <c r="A3642" t="s">
        <v>39</v>
      </c>
      <c r="B3642" t="s">
        <v>1906</v>
      </c>
      <c r="C3642" t="str">
        <f>Tabela2[[#This Row],[Localidade]]&amp;"/"&amp;Tabela2[[#This Row],[Estado]]</f>
        <v>Palmital/PR</v>
      </c>
      <c r="D3642">
        <v>85270000</v>
      </c>
      <c r="E3642">
        <v>85274999</v>
      </c>
      <c r="F3642" t="e" vm="3397">
        <v>#VALUE!</v>
      </c>
      <c r="G3642" t="e" cm="1">
        <f t="array" aca="1" ref="G3642" ca="1">_FV(Tabela2[[#This Row],[Cidade]],"Latitude")</f>
        <v>#NAME?</v>
      </c>
      <c r="H3642" t="e" cm="1">
        <f t="array" aca="1" ref="H3642" ca="1">_FV(Tabela2[[#This Row],[Cidade]],"Longitude")</f>
        <v>#NAME?</v>
      </c>
    </row>
    <row r="3643" spans="1:8" x14ac:dyDescent="0.25">
      <c r="A3643" t="s">
        <v>39</v>
      </c>
      <c r="B3643" t="s">
        <v>1907</v>
      </c>
      <c r="C3643" t="str">
        <f>Tabela2[[#This Row],[Localidade]]&amp;"/"&amp;Tabela2[[#This Row],[Estado]]</f>
        <v>Palotina/PR</v>
      </c>
      <c r="D3643">
        <v>85950000</v>
      </c>
      <c r="E3643">
        <v>85954999</v>
      </c>
      <c r="F3643" t="e" vm="3398">
        <v>#VALUE!</v>
      </c>
      <c r="G3643" t="e" cm="1">
        <f t="array" aca="1" ref="G3643" ca="1">_FV(Tabela2[[#This Row],[Cidade]],"Latitude")</f>
        <v>#NAME?</v>
      </c>
      <c r="H3643" t="e" cm="1">
        <f t="array" aca="1" ref="H3643" ca="1">_FV(Tabela2[[#This Row],[Cidade]],"Longitude")</f>
        <v>#NAME?</v>
      </c>
    </row>
    <row r="3644" spans="1:8" x14ac:dyDescent="0.25">
      <c r="A3644" t="s">
        <v>39</v>
      </c>
      <c r="B3644" t="s">
        <v>4033</v>
      </c>
      <c r="C3644" t="str">
        <f>Tabela2[[#This Row],[Localidade]]&amp;"/"&amp;Tabela2[[#This Row],[Estado]]</f>
        <v>Paraiso do Norte/PR</v>
      </c>
      <c r="D3644">
        <v>87780000</v>
      </c>
      <c r="E3644">
        <v>87789999</v>
      </c>
      <c r="F3644" t="e" vm="3399">
        <v>#VALUE!</v>
      </c>
      <c r="G3644" t="e" cm="1">
        <f t="array" aca="1" ref="G3644" ca="1">_FV(Tabela2[[#This Row],[Cidade]],"Latitude")</f>
        <v>#NAME?</v>
      </c>
      <c r="H3644" t="e" cm="1">
        <f t="array" aca="1" ref="H3644" ca="1">_FV(Tabela2[[#This Row],[Cidade]],"Longitude")</f>
        <v>#NAME?</v>
      </c>
    </row>
    <row r="3645" spans="1:8" x14ac:dyDescent="0.25">
      <c r="A3645" t="s">
        <v>39</v>
      </c>
      <c r="B3645" t="s">
        <v>1908</v>
      </c>
      <c r="C3645" t="str">
        <f>Tabela2[[#This Row],[Localidade]]&amp;"/"&amp;Tabela2[[#This Row],[Estado]]</f>
        <v>Paranacity/PR</v>
      </c>
      <c r="D3645">
        <v>87660000</v>
      </c>
      <c r="E3645">
        <v>87669999</v>
      </c>
      <c r="F3645" t="e" vm="3400">
        <v>#VALUE!</v>
      </c>
      <c r="G3645" t="e" cm="1">
        <f t="array" aca="1" ref="G3645" ca="1">_FV(Tabela2[[#This Row],[Cidade]],"Latitude")</f>
        <v>#NAME?</v>
      </c>
      <c r="H3645" t="e" cm="1">
        <f t="array" aca="1" ref="H3645" ca="1">_FV(Tabela2[[#This Row],[Cidade]],"Longitude")</f>
        <v>#NAME?</v>
      </c>
    </row>
    <row r="3646" spans="1:8" x14ac:dyDescent="0.25">
      <c r="A3646" t="s">
        <v>39</v>
      </c>
      <c r="B3646" t="s">
        <v>5358</v>
      </c>
      <c r="C3646" t="str">
        <f>Tabela2[[#This Row],[Localidade]]&amp;"/"&amp;Tabela2[[#This Row],[Estado]]</f>
        <v>ParanAgua/PR</v>
      </c>
      <c r="D3646">
        <v>83200001</v>
      </c>
      <c r="E3646">
        <v>83254999</v>
      </c>
      <c r="F3646" t="e" vm="3401">
        <v>#VALUE!</v>
      </c>
      <c r="G3646" t="e" cm="1">
        <f t="array" aca="1" ref="G3646" ca="1">_FV(Tabela2[[#This Row],[Cidade]],"Latitude")</f>
        <v>#NAME?</v>
      </c>
      <c r="H3646" t="e" cm="1">
        <f t="array" aca="1" ref="H3646" ca="1">_FV(Tabela2[[#This Row],[Cidade]],"Longitude")</f>
        <v>#NAME?</v>
      </c>
    </row>
    <row r="3647" spans="1:8" x14ac:dyDescent="0.25">
      <c r="A3647" t="s">
        <v>39</v>
      </c>
      <c r="B3647" t="s">
        <v>5358</v>
      </c>
      <c r="C3647" t="str">
        <f>Tabela2[[#This Row],[Localidade]]&amp;"/"&amp;Tabela2[[#This Row],[Estado]]</f>
        <v>ParanAgua/PR</v>
      </c>
      <c r="D3647">
        <v>83200001</v>
      </c>
      <c r="E3647">
        <v>83249999</v>
      </c>
      <c r="F3647" t="e" vm="3401">
        <v>#VALUE!</v>
      </c>
      <c r="G3647" t="e" cm="1">
        <f t="array" aca="1" ref="G3647" ca="1">_FV(Tabela2[[#This Row],[Cidade]],"Latitude")</f>
        <v>#NAME?</v>
      </c>
      <c r="H3647" t="e" cm="1">
        <f t="array" aca="1" ref="H3647" ca="1">_FV(Tabela2[[#This Row],[Cidade]],"Longitude")</f>
        <v>#NAME?</v>
      </c>
    </row>
    <row r="3648" spans="1:8" x14ac:dyDescent="0.25">
      <c r="A3648" t="s">
        <v>39</v>
      </c>
      <c r="B3648" t="s">
        <v>1909</v>
      </c>
      <c r="C3648" t="str">
        <f>Tabela2[[#This Row],[Localidade]]&amp;"/"&amp;Tabela2[[#This Row],[Estado]]</f>
        <v>Paranapoema/PR</v>
      </c>
      <c r="D3648">
        <v>87680000</v>
      </c>
      <c r="E3648">
        <v>87689999</v>
      </c>
      <c r="F3648" t="e" vm="3402">
        <v>#VALUE!</v>
      </c>
      <c r="G3648" t="e" cm="1">
        <f t="array" aca="1" ref="G3648" ca="1">_FV(Tabela2[[#This Row],[Cidade]],"Latitude")</f>
        <v>#NAME?</v>
      </c>
      <c r="H3648" t="e" cm="1">
        <f t="array" aca="1" ref="H3648" ca="1">_FV(Tabela2[[#This Row],[Cidade]],"Longitude")</f>
        <v>#NAME?</v>
      </c>
    </row>
    <row r="3649" spans="1:8" x14ac:dyDescent="0.25">
      <c r="A3649" t="s">
        <v>39</v>
      </c>
      <c r="B3649" t="s">
        <v>4034</v>
      </c>
      <c r="C3649" t="str">
        <f>Tabela2[[#This Row],[Localidade]]&amp;"/"&amp;Tabela2[[#This Row],[Estado]]</f>
        <v>Paranavai/PR</v>
      </c>
      <c r="D3649">
        <v>87700001</v>
      </c>
      <c r="E3649">
        <v>87729999</v>
      </c>
      <c r="F3649" t="e" vm="3403">
        <v>#VALUE!</v>
      </c>
      <c r="G3649" t="e" cm="1">
        <f t="array" aca="1" ref="G3649" ca="1">_FV(Tabela2[[#This Row],[Cidade]],"Latitude")</f>
        <v>#NAME?</v>
      </c>
      <c r="H3649" t="e" cm="1">
        <f t="array" aca="1" ref="H3649" ca="1">_FV(Tabela2[[#This Row],[Cidade]],"Longitude")</f>
        <v>#NAME?</v>
      </c>
    </row>
    <row r="3650" spans="1:8" x14ac:dyDescent="0.25">
      <c r="A3650" t="s">
        <v>39</v>
      </c>
      <c r="B3650" t="s">
        <v>4034</v>
      </c>
      <c r="C3650" t="str">
        <f>Tabela2[[#This Row],[Localidade]]&amp;"/"&amp;Tabela2[[#This Row],[Estado]]</f>
        <v>Paranavai/PR</v>
      </c>
      <c r="D3650">
        <v>87700001</v>
      </c>
      <c r="E3650">
        <v>87721999</v>
      </c>
      <c r="F3650" t="e" vm="3403">
        <v>#VALUE!</v>
      </c>
      <c r="G3650" t="e" cm="1">
        <f t="array" aca="1" ref="G3650" ca="1">_FV(Tabela2[[#This Row],[Cidade]],"Latitude")</f>
        <v>#NAME?</v>
      </c>
      <c r="H3650" t="e" cm="1">
        <f t="array" aca="1" ref="H3650" ca="1">_FV(Tabela2[[#This Row],[Cidade]],"Longitude")</f>
        <v>#NAME?</v>
      </c>
    </row>
    <row r="3651" spans="1:8" x14ac:dyDescent="0.25">
      <c r="A3651" t="s">
        <v>39</v>
      </c>
      <c r="B3651" t="s">
        <v>1910</v>
      </c>
      <c r="C3651" t="str">
        <f>Tabela2[[#This Row],[Localidade]]&amp;"/"&amp;Tabela2[[#This Row],[Estado]]</f>
        <v>Pato Bragado/PR</v>
      </c>
      <c r="D3651">
        <v>85948000</v>
      </c>
      <c r="E3651">
        <v>85949999</v>
      </c>
      <c r="F3651" t="e" vm="3404">
        <v>#VALUE!</v>
      </c>
      <c r="G3651" t="e" cm="1">
        <f t="array" aca="1" ref="G3651" ca="1">_FV(Tabela2[[#This Row],[Cidade]],"Latitude")</f>
        <v>#NAME?</v>
      </c>
      <c r="H3651" t="e" cm="1">
        <f t="array" aca="1" ref="H3651" ca="1">_FV(Tabela2[[#This Row],[Cidade]],"Longitude")</f>
        <v>#NAME?</v>
      </c>
    </row>
    <row r="3652" spans="1:8" x14ac:dyDescent="0.25">
      <c r="A3652" t="s">
        <v>39</v>
      </c>
      <c r="B3652" t="s">
        <v>1911</v>
      </c>
      <c r="C3652" t="str">
        <f>Tabela2[[#This Row],[Localidade]]&amp;"/"&amp;Tabela2[[#This Row],[Estado]]</f>
        <v>Pato Branco/PR</v>
      </c>
      <c r="D3652">
        <v>85500001</v>
      </c>
      <c r="E3652">
        <v>85514999</v>
      </c>
      <c r="F3652" t="e" vm="3405">
        <v>#VALUE!</v>
      </c>
      <c r="G3652" t="e" cm="1">
        <f t="array" aca="1" ref="G3652" ca="1">_FV(Tabela2[[#This Row],[Cidade]],"Latitude")</f>
        <v>#NAME?</v>
      </c>
      <c r="H3652" t="e" cm="1">
        <f t="array" aca="1" ref="H3652" ca="1">_FV(Tabela2[[#This Row],[Cidade]],"Longitude")</f>
        <v>#NAME?</v>
      </c>
    </row>
    <row r="3653" spans="1:8" x14ac:dyDescent="0.25">
      <c r="A3653" t="s">
        <v>39</v>
      </c>
      <c r="B3653" t="s">
        <v>1911</v>
      </c>
      <c r="C3653" t="str">
        <f>Tabela2[[#This Row],[Localidade]]&amp;"/"&amp;Tabela2[[#This Row],[Estado]]</f>
        <v>Pato Branco/PR</v>
      </c>
      <c r="D3653">
        <v>85500001</v>
      </c>
      <c r="E3653">
        <v>85513999</v>
      </c>
      <c r="F3653" t="e" vm="3405">
        <v>#VALUE!</v>
      </c>
      <c r="G3653" t="e" cm="1">
        <f t="array" aca="1" ref="G3653" ca="1">_FV(Tabela2[[#This Row],[Cidade]],"Latitude")</f>
        <v>#NAME?</v>
      </c>
      <c r="H3653" t="e" cm="1">
        <f t="array" aca="1" ref="H3653" ca="1">_FV(Tabela2[[#This Row],[Cidade]],"Longitude")</f>
        <v>#NAME?</v>
      </c>
    </row>
    <row r="3654" spans="1:8" x14ac:dyDescent="0.25">
      <c r="A3654" t="s">
        <v>39</v>
      </c>
      <c r="B3654" t="s">
        <v>1912</v>
      </c>
      <c r="C3654" t="str">
        <f>Tabela2[[#This Row],[Localidade]]&amp;"/"&amp;Tabela2[[#This Row],[Estado]]</f>
        <v>Paula Freitas/PR</v>
      </c>
      <c r="D3654">
        <v>84630000</v>
      </c>
      <c r="E3654">
        <v>84634999</v>
      </c>
      <c r="F3654" t="e" vm="3406">
        <v>#VALUE!</v>
      </c>
      <c r="G3654" t="e" cm="1">
        <f t="array" aca="1" ref="G3654" ca="1">_FV(Tabela2[[#This Row],[Cidade]],"Latitude")</f>
        <v>#NAME?</v>
      </c>
      <c r="H3654" t="e" cm="1">
        <f t="array" aca="1" ref="H3654" ca="1">_FV(Tabela2[[#This Row],[Cidade]],"Longitude")</f>
        <v>#NAME?</v>
      </c>
    </row>
    <row r="3655" spans="1:8" x14ac:dyDescent="0.25">
      <c r="A3655" t="s">
        <v>39</v>
      </c>
      <c r="B3655" t="s">
        <v>1913</v>
      </c>
      <c r="C3655" t="str">
        <f>Tabela2[[#This Row],[Localidade]]&amp;"/"&amp;Tabela2[[#This Row],[Estado]]</f>
        <v>Paulo Frontin/PR</v>
      </c>
      <c r="D3655">
        <v>84635000</v>
      </c>
      <c r="E3655">
        <v>84639999</v>
      </c>
      <c r="F3655" t="e" vm="3407">
        <v>#VALUE!</v>
      </c>
      <c r="G3655" t="e" cm="1">
        <f t="array" aca="1" ref="G3655" ca="1">_FV(Tabela2[[#This Row],[Cidade]],"Latitude")</f>
        <v>#NAME?</v>
      </c>
      <c r="H3655" t="e" cm="1">
        <f t="array" aca="1" ref="H3655" ca="1">_FV(Tabela2[[#This Row],[Cidade]],"Longitude")</f>
        <v>#NAME?</v>
      </c>
    </row>
    <row r="3656" spans="1:8" x14ac:dyDescent="0.25">
      <c r="A3656" t="s">
        <v>39</v>
      </c>
      <c r="B3656" t="s">
        <v>1914</v>
      </c>
      <c r="C3656" t="str">
        <f>Tabela2[[#This Row],[Localidade]]&amp;"/"&amp;Tabela2[[#This Row],[Estado]]</f>
        <v>Peabiru/PR</v>
      </c>
      <c r="D3656">
        <v>87250000</v>
      </c>
      <c r="E3656">
        <v>87259999</v>
      </c>
      <c r="F3656" t="e" vm="3408">
        <v>#VALUE!</v>
      </c>
      <c r="G3656" t="e" cm="1">
        <f t="array" aca="1" ref="G3656" ca="1">_FV(Tabela2[[#This Row],[Cidade]],"Latitude")</f>
        <v>#NAME?</v>
      </c>
      <c r="H3656" t="e" cm="1">
        <f t="array" aca="1" ref="H3656" ca="1">_FV(Tabela2[[#This Row],[Cidade]],"Longitude")</f>
        <v>#NAME?</v>
      </c>
    </row>
    <row r="3657" spans="1:8" x14ac:dyDescent="0.25">
      <c r="A3657" t="s">
        <v>39</v>
      </c>
      <c r="B3657" t="s">
        <v>1915</v>
      </c>
      <c r="C3657" t="str">
        <f>Tabela2[[#This Row],[Localidade]]&amp;"/"&amp;Tabela2[[#This Row],[Estado]]</f>
        <v>Perobal/PR</v>
      </c>
      <c r="D3657">
        <v>87538000</v>
      </c>
      <c r="E3657">
        <v>87539999</v>
      </c>
      <c r="F3657" t="e" vm="3409">
        <v>#VALUE!</v>
      </c>
      <c r="G3657" t="e" cm="1">
        <f t="array" aca="1" ref="G3657" ca="1">_FV(Tabela2[[#This Row],[Cidade]],"Latitude")</f>
        <v>#NAME?</v>
      </c>
      <c r="H3657" t="e" cm="1">
        <f t="array" aca="1" ref="H3657" ca="1">_FV(Tabela2[[#This Row],[Cidade]],"Longitude")</f>
        <v>#NAME?</v>
      </c>
    </row>
    <row r="3658" spans="1:8" x14ac:dyDescent="0.25">
      <c r="A3658" t="s">
        <v>39</v>
      </c>
      <c r="B3658" t="s">
        <v>3784</v>
      </c>
      <c r="C3658" t="str">
        <f>Tabela2[[#This Row],[Localidade]]&amp;"/"&amp;Tabela2[[#This Row],[Estado]]</f>
        <v>Perola/PR</v>
      </c>
      <c r="D3658">
        <v>87540000</v>
      </c>
      <c r="E3658">
        <v>87544999</v>
      </c>
      <c r="F3658" t="e" vm="3410">
        <v>#VALUE!</v>
      </c>
      <c r="G3658" t="e" cm="1">
        <f t="array" aca="1" ref="G3658" ca="1">_FV(Tabela2[[#This Row],[Cidade]],"Latitude")</f>
        <v>#NAME?</v>
      </c>
      <c r="H3658" t="e" cm="1">
        <f t="array" aca="1" ref="H3658" ca="1">_FV(Tabela2[[#This Row],[Cidade]],"Longitude")</f>
        <v>#NAME?</v>
      </c>
    </row>
    <row r="3659" spans="1:8" x14ac:dyDescent="0.25">
      <c r="A3659" t="s">
        <v>39</v>
      </c>
      <c r="B3659" t="s">
        <v>5239</v>
      </c>
      <c r="C3659" t="str">
        <f>Tabela2[[#This Row],[Localidade]]&amp;"/"&amp;Tabela2[[#This Row],[Estado]]</f>
        <v>Perola d Oeste/PR</v>
      </c>
      <c r="D3659">
        <v>85740000</v>
      </c>
      <c r="E3659">
        <v>85744999</v>
      </c>
      <c r="F3659" t="e" vm="3410">
        <v>#VALUE!</v>
      </c>
      <c r="G3659" t="e" cm="1">
        <f t="array" aca="1" ref="G3659" ca="1">_FV(Tabela2[[#This Row],[Cidade]],"Latitude")</f>
        <v>#NAME?</v>
      </c>
      <c r="H3659" t="e" cm="1">
        <f t="array" aca="1" ref="H3659" ca="1">_FV(Tabela2[[#This Row],[Cidade]],"Longitude")</f>
        <v>#NAME?</v>
      </c>
    </row>
    <row r="3660" spans="1:8" x14ac:dyDescent="0.25">
      <c r="A3660" t="s">
        <v>39</v>
      </c>
      <c r="B3660" t="s">
        <v>5187</v>
      </c>
      <c r="C3660" t="str">
        <f>Tabela2[[#This Row],[Localidade]]&amp;"/"&amp;Tabela2[[#This Row],[Estado]]</f>
        <v>Pien/PR</v>
      </c>
      <c r="D3660">
        <v>83860000</v>
      </c>
      <c r="E3660">
        <v>83869999</v>
      </c>
      <c r="F3660" t="e" vm="3411">
        <v>#VALUE!</v>
      </c>
      <c r="G3660" t="e" cm="1">
        <f t="array" aca="1" ref="G3660" ca="1">_FV(Tabela2[[#This Row],[Cidade]],"Latitude")</f>
        <v>#NAME?</v>
      </c>
      <c r="H3660" t="e" cm="1">
        <f t="array" aca="1" ref="H3660" ca="1">_FV(Tabela2[[#This Row],[Cidade]],"Longitude")</f>
        <v>#NAME?</v>
      </c>
    </row>
    <row r="3661" spans="1:8" x14ac:dyDescent="0.25">
      <c r="A3661" t="s">
        <v>39</v>
      </c>
      <c r="B3661" t="s">
        <v>1916</v>
      </c>
      <c r="C3661" t="str">
        <f>Tabela2[[#This Row],[Localidade]]&amp;"/"&amp;Tabela2[[#This Row],[Estado]]</f>
        <v>Pinhais/PR</v>
      </c>
      <c r="D3661">
        <v>83320001</v>
      </c>
      <c r="E3661">
        <v>83349999</v>
      </c>
      <c r="F3661" t="e" vm="3412">
        <v>#VALUE!</v>
      </c>
      <c r="G3661" t="e" cm="1">
        <f t="array" aca="1" ref="G3661" ca="1">_FV(Tabela2[[#This Row],[Cidade]],"Latitude")</f>
        <v>#NAME?</v>
      </c>
      <c r="H3661" t="e" cm="1">
        <f t="array" aca="1" ref="H3661" ca="1">_FV(Tabela2[[#This Row],[Cidade]],"Longitude")</f>
        <v>#NAME?</v>
      </c>
    </row>
    <row r="3662" spans="1:8" x14ac:dyDescent="0.25">
      <c r="A3662" t="s">
        <v>39</v>
      </c>
      <c r="B3662" t="s">
        <v>1916</v>
      </c>
      <c r="C3662" t="str">
        <f>Tabela2[[#This Row],[Localidade]]&amp;"/"&amp;Tabela2[[#This Row],[Estado]]</f>
        <v>Pinhais/PR</v>
      </c>
      <c r="D3662">
        <v>83320001</v>
      </c>
      <c r="E3662">
        <v>83349999</v>
      </c>
      <c r="F3662" t="e" vm="3412">
        <v>#VALUE!</v>
      </c>
      <c r="G3662" t="e" cm="1">
        <f t="array" aca="1" ref="G3662" ca="1">_FV(Tabela2[[#This Row],[Cidade]],"Latitude")</f>
        <v>#NAME?</v>
      </c>
      <c r="H3662" t="e" cm="1">
        <f t="array" aca="1" ref="H3662" ca="1">_FV(Tabela2[[#This Row],[Cidade]],"Longitude")</f>
        <v>#NAME?</v>
      </c>
    </row>
    <row r="3663" spans="1:8" x14ac:dyDescent="0.25">
      <c r="A3663" t="s">
        <v>39</v>
      </c>
      <c r="B3663" t="s">
        <v>4509</v>
      </c>
      <c r="C3663" t="str">
        <f>Tabela2[[#This Row],[Localidade]]&amp;"/"&amp;Tabela2[[#This Row],[Estado]]</f>
        <v>Pinhal de Sao Bento/PR</v>
      </c>
      <c r="D3663">
        <v>85727000</v>
      </c>
      <c r="E3663">
        <v>85729999</v>
      </c>
      <c r="F3663" t="e" vm="3413">
        <v>#VALUE!</v>
      </c>
      <c r="G3663" t="e" cm="1">
        <f t="array" aca="1" ref="G3663" ca="1">_FV(Tabela2[[#This Row],[Cidade]],"Latitude")</f>
        <v>#NAME?</v>
      </c>
      <c r="H3663" t="e" cm="1">
        <f t="array" aca="1" ref="H3663" ca="1">_FV(Tabela2[[#This Row],[Cidade]],"Longitude")</f>
        <v>#NAME?</v>
      </c>
    </row>
    <row r="3664" spans="1:8" x14ac:dyDescent="0.25">
      <c r="A3664" t="s">
        <v>39</v>
      </c>
      <c r="B3664" t="s">
        <v>4510</v>
      </c>
      <c r="C3664" t="str">
        <f>Tabela2[[#This Row],[Localidade]]&amp;"/"&amp;Tabela2[[#This Row],[Estado]]</f>
        <v>Pinhalao/PR</v>
      </c>
      <c r="D3664">
        <v>84925000</v>
      </c>
      <c r="E3664">
        <v>84929999</v>
      </c>
      <c r="F3664" t="e" vm="3414">
        <v>#VALUE!</v>
      </c>
      <c r="G3664" t="e" cm="1">
        <f t="array" aca="1" ref="G3664" ca="1">_FV(Tabela2[[#This Row],[Cidade]],"Latitude")</f>
        <v>#NAME?</v>
      </c>
      <c r="H3664" t="e" cm="1">
        <f t="array" aca="1" ref="H3664" ca="1">_FV(Tabela2[[#This Row],[Cidade]],"Longitude")</f>
        <v>#NAME?</v>
      </c>
    </row>
    <row r="3665" spans="1:8" x14ac:dyDescent="0.25">
      <c r="A3665" t="s">
        <v>39</v>
      </c>
      <c r="B3665" t="s">
        <v>4511</v>
      </c>
      <c r="C3665" t="str">
        <f>Tabela2[[#This Row],[Localidade]]&amp;"/"&amp;Tabela2[[#This Row],[Estado]]</f>
        <v>Pinhao/PR</v>
      </c>
      <c r="D3665">
        <v>85170000</v>
      </c>
      <c r="E3665">
        <v>85194999</v>
      </c>
      <c r="F3665" t="e" vm="3415">
        <v>#VALUE!</v>
      </c>
      <c r="G3665" t="e" cm="1">
        <f t="array" aca="1" ref="G3665" ca="1">_FV(Tabela2[[#This Row],[Cidade]],"Latitude")</f>
        <v>#NAME?</v>
      </c>
      <c r="H3665" t="e" cm="1">
        <f t="array" aca="1" ref="H3665" ca="1">_FV(Tabela2[[#This Row],[Cidade]],"Longitude")</f>
        <v>#NAME?</v>
      </c>
    </row>
    <row r="3666" spans="1:8" x14ac:dyDescent="0.25">
      <c r="A3666" t="s">
        <v>39</v>
      </c>
      <c r="B3666" t="s">
        <v>4035</v>
      </c>
      <c r="C3666" t="str">
        <f>Tabela2[[#This Row],[Localidade]]&amp;"/"&amp;Tabela2[[#This Row],[Estado]]</f>
        <v>Pirai do Sul/PR</v>
      </c>
      <c r="D3666">
        <v>84240000</v>
      </c>
      <c r="E3666">
        <v>84249999</v>
      </c>
      <c r="F3666" t="e" vm="3416">
        <v>#VALUE!</v>
      </c>
      <c r="G3666" t="e" cm="1">
        <f t="array" aca="1" ref="G3666" ca="1">_FV(Tabela2[[#This Row],[Cidade]],"Latitude")</f>
        <v>#NAME?</v>
      </c>
      <c r="H3666" t="e" cm="1">
        <f t="array" aca="1" ref="H3666" ca="1">_FV(Tabela2[[#This Row],[Cidade]],"Longitude")</f>
        <v>#NAME?</v>
      </c>
    </row>
    <row r="3667" spans="1:8" x14ac:dyDescent="0.25">
      <c r="A3667" t="s">
        <v>39</v>
      </c>
      <c r="B3667" t="s">
        <v>1917</v>
      </c>
      <c r="C3667" t="str">
        <f>Tabela2[[#This Row],[Localidade]]&amp;"/"&amp;Tabela2[[#This Row],[Estado]]</f>
        <v>Piraquara/PR</v>
      </c>
      <c r="D3667">
        <v>83300001</v>
      </c>
      <c r="E3667">
        <v>83319999</v>
      </c>
      <c r="F3667" t="e" vm="3417">
        <v>#VALUE!</v>
      </c>
      <c r="G3667" t="e" cm="1">
        <f t="array" aca="1" ref="G3667" ca="1">_FV(Tabela2[[#This Row],[Cidade]],"Latitude")</f>
        <v>#NAME?</v>
      </c>
      <c r="H3667" t="e" cm="1">
        <f t="array" aca="1" ref="H3667" ca="1">_FV(Tabela2[[#This Row],[Cidade]],"Longitude")</f>
        <v>#NAME?</v>
      </c>
    </row>
    <row r="3668" spans="1:8" x14ac:dyDescent="0.25">
      <c r="A3668" t="s">
        <v>39</v>
      </c>
      <c r="B3668" t="s">
        <v>1917</v>
      </c>
      <c r="C3668" t="str">
        <f>Tabela2[[#This Row],[Localidade]]&amp;"/"&amp;Tabela2[[#This Row],[Estado]]</f>
        <v>Piraquara/PR</v>
      </c>
      <c r="D3668">
        <v>83300001</v>
      </c>
      <c r="E3668">
        <v>83318999</v>
      </c>
      <c r="F3668" t="e" vm="3417">
        <v>#VALUE!</v>
      </c>
      <c r="G3668" t="e" cm="1">
        <f t="array" aca="1" ref="G3668" ca="1">_FV(Tabela2[[#This Row],[Cidade]],"Latitude")</f>
        <v>#NAME?</v>
      </c>
      <c r="H3668" t="e" cm="1">
        <f t="array" aca="1" ref="H3668" ca="1">_FV(Tabela2[[#This Row],[Cidade]],"Longitude")</f>
        <v>#NAME?</v>
      </c>
    </row>
    <row r="3669" spans="1:8" x14ac:dyDescent="0.25">
      <c r="A3669" t="s">
        <v>39</v>
      </c>
      <c r="B3669" t="s">
        <v>1918</v>
      </c>
      <c r="C3669" t="str">
        <f>Tabela2[[#This Row],[Localidade]]&amp;"/"&amp;Tabela2[[#This Row],[Estado]]</f>
        <v>Pitanga/PR</v>
      </c>
      <c r="D3669">
        <v>85200000</v>
      </c>
      <c r="E3669">
        <v>85224999</v>
      </c>
      <c r="F3669" t="e" vm="3418">
        <v>#VALUE!</v>
      </c>
      <c r="G3669" t="e" cm="1">
        <f t="array" aca="1" ref="G3669" ca="1">_FV(Tabela2[[#This Row],[Cidade]],"Latitude")</f>
        <v>#NAME?</v>
      </c>
      <c r="H3669" t="e" cm="1">
        <f t="array" aca="1" ref="H3669" ca="1">_FV(Tabela2[[#This Row],[Cidade]],"Longitude")</f>
        <v>#NAME?</v>
      </c>
    </row>
    <row r="3670" spans="1:8" x14ac:dyDescent="0.25">
      <c r="A3670" t="s">
        <v>39</v>
      </c>
      <c r="B3670" t="s">
        <v>1919</v>
      </c>
      <c r="C3670" t="str">
        <f>Tabela2[[#This Row],[Localidade]]&amp;"/"&amp;Tabela2[[#This Row],[Estado]]</f>
        <v>Pitangueiras/PR</v>
      </c>
      <c r="D3670">
        <v>86613000</v>
      </c>
      <c r="E3670">
        <v>86614999</v>
      </c>
      <c r="F3670" t="e" vm="3419">
        <v>#VALUE!</v>
      </c>
      <c r="G3670" t="e" cm="1">
        <f t="array" aca="1" ref="G3670" ca="1">_FV(Tabela2[[#This Row],[Cidade]],"Latitude")</f>
        <v>#NAME?</v>
      </c>
      <c r="H3670" t="e" cm="1">
        <f t="array" aca="1" ref="H3670" ca="1">_FV(Tabela2[[#This Row],[Cidade]],"Longitude")</f>
        <v>#NAME?</v>
      </c>
    </row>
    <row r="3671" spans="1:8" x14ac:dyDescent="0.25">
      <c r="A3671" t="s">
        <v>39</v>
      </c>
      <c r="B3671" t="s">
        <v>3247</v>
      </c>
      <c r="C3671" t="str">
        <f>Tabela2[[#This Row],[Localidade]]&amp;"/"&amp;Tabela2[[#This Row],[Estado]]</f>
        <v>Planaltina do Parana/PR</v>
      </c>
      <c r="D3671">
        <v>87860000</v>
      </c>
      <c r="E3671">
        <v>87879999</v>
      </c>
      <c r="F3671" t="e" vm="3420">
        <v>#VALUE!</v>
      </c>
      <c r="G3671" t="e" cm="1">
        <f t="array" aca="1" ref="G3671" ca="1">_FV(Tabela2[[#This Row],[Cidade]],"Latitude")</f>
        <v>#NAME?</v>
      </c>
      <c r="H3671" t="e" cm="1">
        <f t="array" aca="1" ref="H3671" ca="1">_FV(Tabela2[[#This Row],[Cidade]],"Longitude")</f>
        <v>#NAME?</v>
      </c>
    </row>
    <row r="3672" spans="1:8" x14ac:dyDescent="0.25">
      <c r="A3672" t="s">
        <v>39</v>
      </c>
      <c r="B3672" t="s">
        <v>404</v>
      </c>
      <c r="C3672" t="str">
        <f>Tabela2[[#This Row],[Localidade]]&amp;"/"&amp;Tabela2[[#This Row],[Estado]]</f>
        <v>Planalto/PR</v>
      </c>
      <c r="D3672">
        <v>85750000</v>
      </c>
      <c r="E3672">
        <v>85759999</v>
      </c>
      <c r="F3672" t="e" vm="3421">
        <v>#VALUE!</v>
      </c>
      <c r="G3672" t="e" cm="1">
        <f t="array" aca="1" ref="G3672" ca="1">_FV(Tabela2[[#This Row],[Cidade]],"Latitude")</f>
        <v>#NAME?</v>
      </c>
      <c r="H3672" t="e" cm="1">
        <f t="array" aca="1" ref="H3672" ca="1">_FV(Tabela2[[#This Row],[Cidade]],"Longitude")</f>
        <v>#NAME?</v>
      </c>
    </row>
    <row r="3673" spans="1:8" x14ac:dyDescent="0.25">
      <c r="A3673" t="s">
        <v>39</v>
      </c>
      <c r="B3673" t="s">
        <v>1920</v>
      </c>
      <c r="C3673" t="str">
        <f>Tabela2[[#This Row],[Localidade]]&amp;"/"&amp;Tabela2[[#This Row],[Estado]]</f>
        <v>Ponta Grossa/PR</v>
      </c>
      <c r="D3673">
        <v>84000001</v>
      </c>
      <c r="E3673">
        <v>84129999</v>
      </c>
      <c r="F3673" t="e" vm="3168">
        <v>#VALUE!</v>
      </c>
      <c r="G3673" t="e" cm="1">
        <f t="array" aca="1" ref="G3673" ca="1">_FV(Tabela2[[#This Row],[Cidade]],"Latitude")</f>
        <v>#NAME?</v>
      </c>
      <c r="H3673" t="e" cm="1">
        <f t="array" aca="1" ref="H3673" ca="1">_FV(Tabela2[[#This Row],[Cidade]],"Longitude")</f>
        <v>#NAME?</v>
      </c>
    </row>
    <row r="3674" spans="1:8" x14ac:dyDescent="0.25">
      <c r="A3674" t="s">
        <v>39</v>
      </c>
      <c r="B3674" t="s">
        <v>1920</v>
      </c>
      <c r="C3674" t="str">
        <f>Tabela2[[#This Row],[Localidade]]&amp;"/"&amp;Tabela2[[#This Row],[Estado]]</f>
        <v>Ponta Grossa/PR</v>
      </c>
      <c r="D3674">
        <v>84000001</v>
      </c>
      <c r="E3674">
        <v>84099999</v>
      </c>
      <c r="F3674" t="e" vm="3168">
        <v>#VALUE!</v>
      </c>
      <c r="G3674" t="e" cm="1">
        <f t="array" aca="1" ref="G3674" ca="1">_FV(Tabela2[[#This Row],[Cidade]],"Latitude")</f>
        <v>#NAME?</v>
      </c>
      <c r="H3674" t="e" cm="1">
        <f t="array" aca="1" ref="H3674" ca="1">_FV(Tabela2[[#This Row],[Cidade]],"Longitude")</f>
        <v>#NAME?</v>
      </c>
    </row>
    <row r="3675" spans="1:8" x14ac:dyDescent="0.25">
      <c r="A3675" t="s">
        <v>39</v>
      </c>
      <c r="B3675" t="s">
        <v>3248</v>
      </c>
      <c r="C3675" t="str">
        <f>Tabela2[[#This Row],[Localidade]]&amp;"/"&amp;Tabela2[[#This Row],[Estado]]</f>
        <v>Pontal do Parana/PR</v>
      </c>
      <c r="D3675">
        <v>83255000</v>
      </c>
      <c r="E3675">
        <v>83259999</v>
      </c>
      <c r="F3675" t="e" vm="3422">
        <v>#VALUE!</v>
      </c>
      <c r="G3675" t="e" cm="1">
        <f t="array" aca="1" ref="G3675" ca="1">_FV(Tabela2[[#This Row],[Cidade]],"Latitude")</f>
        <v>#NAME?</v>
      </c>
      <c r="H3675" t="e" cm="1">
        <f t="array" aca="1" ref="H3675" ca="1">_FV(Tabela2[[#This Row],[Cidade]],"Longitude")</f>
        <v>#NAME?</v>
      </c>
    </row>
    <row r="3676" spans="1:8" x14ac:dyDescent="0.25">
      <c r="A3676" t="s">
        <v>39</v>
      </c>
      <c r="B3676" t="s">
        <v>1921</v>
      </c>
      <c r="C3676" t="str">
        <f>Tabela2[[#This Row],[Localidade]]&amp;"/"&amp;Tabela2[[#This Row],[Estado]]</f>
        <v>Porecatu/PR</v>
      </c>
      <c r="D3676">
        <v>86160000</v>
      </c>
      <c r="E3676">
        <v>86164999</v>
      </c>
      <c r="F3676" t="e" vm="3423">
        <v>#VALUE!</v>
      </c>
      <c r="G3676" t="e" cm="1">
        <f t="array" aca="1" ref="G3676" ca="1">_FV(Tabela2[[#This Row],[Cidade]],"Latitude")</f>
        <v>#NAME?</v>
      </c>
      <c r="H3676" t="e" cm="1">
        <f t="array" aca="1" ref="H3676" ca="1">_FV(Tabela2[[#This Row],[Cidade]],"Longitude")</f>
        <v>#NAME?</v>
      </c>
    </row>
    <row r="3677" spans="1:8" x14ac:dyDescent="0.25">
      <c r="A3677" t="s">
        <v>39</v>
      </c>
      <c r="B3677" t="s">
        <v>1922</v>
      </c>
      <c r="C3677" t="str">
        <f>Tabela2[[#This Row],[Localidade]]&amp;"/"&amp;Tabela2[[#This Row],[Estado]]</f>
        <v>Porto Amazonas/PR</v>
      </c>
      <c r="D3677">
        <v>84140000</v>
      </c>
      <c r="E3677">
        <v>84144999</v>
      </c>
      <c r="F3677" t="e" vm="3424">
        <v>#VALUE!</v>
      </c>
      <c r="G3677" t="e" cm="1">
        <f t="array" aca="1" ref="G3677" ca="1">_FV(Tabela2[[#This Row],[Cidade]],"Latitude")</f>
        <v>#NAME?</v>
      </c>
      <c r="H3677" t="e" cm="1">
        <f t="array" aca="1" ref="H3677" ca="1">_FV(Tabela2[[#This Row],[Cidade]],"Longitude")</f>
        <v>#NAME?</v>
      </c>
    </row>
    <row r="3678" spans="1:8" x14ac:dyDescent="0.25">
      <c r="A3678" t="s">
        <v>39</v>
      </c>
      <c r="B3678" t="s">
        <v>1923</v>
      </c>
      <c r="C3678" t="str">
        <f>Tabela2[[#This Row],[Localidade]]&amp;"/"&amp;Tabela2[[#This Row],[Estado]]</f>
        <v>Porto Barreiro/PR</v>
      </c>
      <c r="D3678">
        <v>85345000</v>
      </c>
      <c r="E3678">
        <v>85349999</v>
      </c>
      <c r="F3678" t="e" vm="3425">
        <v>#VALUE!</v>
      </c>
      <c r="G3678" t="e" cm="1">
        <f t="array" aca="1" ref="G3678" ca="1">_FV(Tabela2[[#This Row],[Cidade]],"Latitude")</f>
        <v>#NAME?</v>
      </c>
      <c r="H3678" t="e" cm="1">
        <f t="array" aca="1" ref="H3678" ca="1">_FV(Tabela2[[#This Row],[Cidade]],"Longitude")</f>
        <v>#NAME?</v>
      </c>
    </row>
    <row r="3679" spans="1:8" x14ac:dyDescent="0.25">
      <c r="A3679" t="s">
        <v>39</v>
      </c>
      <c r="B3679" t="s">
        <v>1924</v>
      </c>
      <c r="C3679" t="str">
        <f>Tabela2[[#This Row],[Localidade]]&amp;"/"&amp;Tabela2[[#This Row],[Estado]]</f>
        <v>Porto Rico/PR</v>
      </c>
      <c r="D3679">
        <v>87950000</v>
      </c>
      <c r="E3679">
        <v>87954999</v>
      </c>
      <c r="F3679" t="e" vm="3426">
        <v>#VALUE!</v>
      </c>
      <c r="G3679" t="e" cm="1">
        <f t="array" aca="1" ref="G3679" ca="1">_FV(Tabela2[[#This Row],[Cidade]],"Latitude")</f>
        <v>#NAME?</v>
      </c>
      <c r="H3679" t="e" cm="1">
        <f t="array" aca="1" ref="H3679" ca="1">_FV(Tabela2[[#This Row],[Cidade]],"Longitude")</f>
        <v>#NAME?</v>
      </c>
    </row>
    <row r="3680" spans="1:8" x14ac:dyDescent="0.25">
      <c r="A3680" t="s">
        <v>39</v>
      </c>
      <c r="B3680" t="s">
        <v>5069</v>
      </c>
      <c r="C3680" t="str">
        <f>Tabela2[[#This Row],[Localidade]]&amp;"/"&amp;Tabela2[[#This Row],[Estado]]</f>
        <v>Porto Vitoria/PR</v>
      </c>
      <c r="D3680">
        <v>84615000</v>
      </c>
      <c r="E3680">
        <v>84619999</v>
      </c>
      <c r="F3680" t="e" vm="3427">
        <v>#VALUE!</v>
      </c>
      <c r="G3680" t="e" cm="1">
        <f t="array" aca="1" ref="G3680" ca="1">_FV(Tabela2[[#This Row],[Cidade]],"Latitude")</f>
        <v>#NAME?</v>
      </c>
      <c r="H3680" t="e" cm="1">
        <f t="array" aca="1" ref="H3680" ca="1">_FV(Tabela2[[#This Row],[Cidade]],"Longitude")</f>
        <v>#NAME?</v>
      </c>
    </row>
    <row r="3681" spans="1:8" x14ac:dyDescent="0.25">
      <c r="A3681" t="s">
        <v>39</v>
      </c>
      <c r="B3681" t="s">
        <v>1925</v>
      </c>
      <c r="C3681" t="str">
        <f>Tabela2[[#This Row],[Localidade]]&amp;"/"&amp;Tabela2[[#This Row],[Estado]]</f>
        <v>Prado Ferreira/PR</v>
      </c>
      <c r="D3681">
        <v>86618000</v>
      </c>
      <c r="E3681">
        <v>86619999</v>
      </c>
      <c r="F3681" t="e" vm="3428">
        <v>#VALUE!</v>
      </c>
      <c r="G3681" t="e" cm="1">
        <f t="array" aca="1" ref="G3681" ca="1">_FV(Tabela2[[#This Row],[Cidade]],"Latitude")</f>
        <v>#NAME?</v>
      </c>
      <c r="H3681" t="e" cm="1">
        <f t="array" aca="1" ref="H3681" ca="1">_FV(Tabela2[[#This Row],[Cidade]],"Longitude")</f>
        <v>#NAME?</v>
      </c>
    </row>
    <row r="3682" spans="1:8" x14ac:dyDescent="0.25">
      <c r="A3682" t="s">
        <v>39</v>
      </c>
      <c r="B3682" t="s">
        <v>1926</v>
      </c>
      <c r="C3682" t="str">
        <f>Tabela2[[#This Row],[Localidade]]&amp;"/"&amp;Tabela2[[#This Row],[Estado]]</f>
        <v>Pranchita/PR</v>
      </c>
      <c r="D3682">
        <v>85730000</v>
      </c>
      <c r="E3682">
        <v>85739999</v>
      </c>
      <c r="F3682" t="e" vm="3429">
        <v>#VALUE!</v>
      </c>
      <c r="G3682" t="e" cm="1">
        <f t="array" aca="1" ref="G3682" ca="1">_FV(Tabela2[[#This Row],[Cidade]],"Latitude")</f>
        <v>#NAME?</v>
      </c>
      <c r="H3682" t="e" cm="1">
        <f t="array" aca="1" ref="H3682" ca="1">_FV(Tabela2[[#This Row],[Cidade]],"Longitude")</f>
        <v>#NAME?</v>
      </c>
    </row>
    <row r="3683" spans="1:8" x14ac:dyDescent="0.25">
      <c r="A3683" t="s">
        <v>39</v>
      </c>
      <c r="B3683" t="s">
        <v>1927</v>
      </c>
      <c r="C3683" t="str">
        <f>Tabela2[[#This Row],[Localidade]]&amp;"/"&amp;Tabela2[[#This Row],[Estado]]</f>
        <v>Presidente Castelo Branco/PR</v>
      </c>
      <c r="D3683">
        <v>87180000</v>
      </c>
      <c r="E3683">
        <v>87184999</v>
      </c>
      <c r="F3683" t="e" vm="3430">
        <v>#VALUE!</v>
      </c>
      <c r="G3683" t="e" cm="1">
        <f t="array" aca="1" ref="G3683" ca="1">_FV(Tabela2[[#This Row],[Cidade]],"Latitude")</f>
        <v>#NAME?</v>
      </c>
      <c r="H3683" t="e" cm="1">
        <f t="array" aca="1" ref="H3683" ca="1">_FV(Tabela2[[#This Row],[Cidade]],"Longitude")</f>
        <v>#NAME?</v>
      </c>
    </row>
    <row r="3684" spans="1:8" x14ac:dyDescent="0.25">
      <c r="A3684" t="s">
        <v>39</v>
      </c>
      <c r="B3684" t="s">
        <v>1928</v>
      </c>
      <c r="C3684" t="str">
        <f>Tabela2[[#This Row],[Localidade]]&amp;"/"&amp;Tabela2[[#This Row],[Estado]]</f>
        <v>Primeiro de Maio/PR</v>
      </c>
      <c r="D3684">
        <v>86140000</v>
      </c>
      <c r="E3684">
        <v>86149999</v>
      </c>
      <c r="F3684" t="e" vm="3431">
        <v>#VALUE!</v>
      </c>
      <c r="G3684" t="e" cm="1">
        <f t="array" aca="1" ref="G3684" ca="1">_FV(Tabela2[[#This Row],[Cidade]],"Latitude")</f>
        <v>#NAME?</v>
      </c>
      <c r="H3684" t="e" cm="1">
        <f t="array" aca="1" ref="H3684" ca="1">_FV(Tabela2[[#This Row],[Cidade]],"Longitude")</f>
        <v>#NAME?</v>
      </c>
    </row>
    <row r="3685" spans="1:8" x14ac:dyDescent="0.25">
      <c r="A3685" t="s">
        <v>39</v>
      </c>
      <c r="B3685" t="s">
        <v>5070</v>
      </c>
      <c r="C3685" t="str">
        <f>Tabela2[[#This Row],[Localidade]]&amp;"/"&amp;Tabela2[[#This Row],[Estado]]</f>
        <v>Prudentopolis/PR</v>
      </c>
      <c r="D3685">
        <v>84400000</v>
      </c>
      <c r="E3685">
        <v>84429999</v>
      </c>
      <c r="F3685" t="e" vm="3432">
        <v>#VALUE!</v>
      </c>
      <c r="G3685" t="e" cm="1">
        <f t="array" aca="1" ref="G3685" ca="1">_FV(Tabela2[[#This Row],[Cidade]],"Latitude")</f>
        <v>#NAME?</v>
      </c>
      <c r="H3685" t="e" cm="1">
        <f t="array" aca="1" ref="H3685" ca="1">_FV(Tabela2[[#This Row],[Cidade]],"Longitude")</f>
        <v>#NAME?</v>
      </c>
    </row>
    <row r="3686" spans="1:8" x14ac:dyDescent="0.25">
      <c r="A3686" t="s">
        <v>39</v>
      </c>
      <c r="B3686" t="s">
        <v>3249</v>
      </c>
      <c r="C3686" t="str">
        <f>Tabela2[[#This Row],[Localidade]]&amp;"/"&amp;Tabela2[[#This Row],[Estado]]</f>
        <v>Quarto Centenario/PR</v>
      </c>
      <c r="D3686">
        <v>87365000</v>
      </c>
      <c r="E3686">
        <v>87369999</v>
      </c>
      <c r="F3686" t="e" vm="3433">
        <v>#VALUE!</v>
      </c>
      <c r="G3686" t="e" cm="1">
        <f t="array" aca="1" ref="G3686" ca="1">_FV(Tabela2[[#This Row],[Cidade]],"Latitude")</f>
        <v>#NAME?</v>
      </c>
      <c r="H3686" t="e" cm="1">
        <f t="array" aca="1" ref="H3686" ca="1">_FV(Tabela2[[#This Row],[Cidade]],"Longitude")</f>
        <v>#NAME?</v>
      </c>
    </row>
    <row r="3687" spans="1:8" x14ac:dyDescent="0.25">
      <c r="A3687" t="s">
        <v>39</v>
      </c>
      <c r="B3687" t="s">
        <v>3250</v>
      </c>
      <c r="C3687" t="str">
        <f>Tabela2[[#This Row],[Localidade]]&amp;"/"&amp;Tabela2[[#This Row],[Estado]]</f>
        <v>Quatigua/PR</v>
      </c>
      <c r="D3687">
        <v>86450000</v>
      </c>
      <c r="E3687">
        <v>86454999</v>
      </c>
      <c r="F3687" t="e" vm="3434">
        <v>#VALUE!</v>
      </c>
      <c r="G3687" t="e" cm="1">
        <f t="array" aca="1" ref="G3687" ca="1">_FV(Tabela2[[#This Row],[Cidade]],"Latitude")</f>
        <v>#NAME?</v>
      </c>
      <c r="H3687" t="e" cm="1">
        <f t="array" aca="1" ref="H3687" ca="1">_FV(Tabela2[[#This Row],[Cidade]],"Longitude")</f>
        <v>#NAME?</v>
      </c>
    </row>
    <row r="3688" spans="1:8" x14ac:dyDescent="0.25">
      <c r="A3688" t="s">
        <v>39</v>
      </c>
      <c r="B3688" t="s">
        <v>1929</v>
      </c>
      <c r="C3688" t="str">
        <f>Tabela2[[#This Row],[Localidade]]&amp;"/"&amp;Tabela2[[#This Row],[Estado]]</f>
        <v>Quatro Barras/PR</v>
      </c>
      <c r="D3688">
        <v>83420000</v>
      </c>
      <c r="E3688">
        <v>83429999</v>
      </c>
      <c r="F3688" t="e" vm="3435">
        <v>#VALUE!</v>
      </c>
      <c r="G3688" t="e" cm="1">
        <f t="array" aca="1" ref="G3688" ca="1">_FV(Tabela2[[#This Row],[Cidade]],"Latitude")</f>
        <v>#NAME?</v>
      </c>
      <c r="H3688" t="e" cm="1">
        <f t="array" aca="1" ref="H3688" ca="1">_FV(Tabela2[[#This Row],[Cidade]],"Longitude")</f>
        <v>#NAME?</v>
      </c>
    </row>
    <row r="3689" spans="1:8" x14ac:dyDescent="0.25">
      <c r="A3689" t="s">
        <v>39</v>
      </c>
      <c r="B3689" t="s">
        <v>1930</v>
      </c>
      <c r="C3689" t="str">
        <f>Tabela2[[#This Row],[Localidade]]&amp;"/"&amp;Tabela2[[#This Row],[Estado]]</f>
        <v>Quatro Pontes/PR</v>
      </c>
      <c r="D3689">
        <v>85940000</v>
      </c>
      <c r="E3689">
        <v>85944999</v>
      </c>
      <c r="F3689" t="e" vm="3436">
        <v>#VALUE!</v>
      </c>
      <c r="G3689" t="e" cm="1">
        <f t="array" aca="1" ref="G3689" ca="1">_FV(Tabela2[[#This Row],[Cidade]],"Latitude")</f>
        <v>#NAME?</v>
      </c>
      <c r="H3689" t="e" cm="1">
        <f t="array" aca="1" ref="H3689" ca="1">_FV(Tabela2[[#This Row],[Cidade]],"Longitude")</f>
        <v>#NAME?</v>
      </c>
    </row>
    <row r="3690" spans="1:8" x14ac:dyDescent="0.25">
      <c r="A3690" t="s">
        <v>39</v>
      </c>
      <c r="B3690" t="s">
        <v>3591</v>
      </c>
      <c r="C3690" t="str">
        <f>Tabela2[[#This Row],[Localidade]]&amp;"/"&amp;Tabela2[[#This Row],[Estado]]</f>
        <v>Quedas do Iguacu/PR</v>
      </c>
      <c r="D3690">
        <v>85460000</v>
      </c>
      <c r="E3690">
        <v>85464999</v>
      </c>
      <c r="F3690" t="e" vm="3437">
        <v>#VALUE!</v>
      </c>
      <c r="G3690" t="e" cm="1">
        <f t="array" aca="1" ref="G3690" ca="1">_FV(Tabela2[[#This Row],[Cidade]],"Latitude")</f>
        <v>#NAME?</v>
      </c>
      <c r="H3690" t="e" cm="1">
        <f t="array" aca="1" ref="H3690" ca="1">_FV(Tabela2[[#This Row],[Cidade]],"Longitude")</f>
        <v>#NAME?</v>
      </c>
    </row>
    <row r="3691" spans="1:8" x14ac:dyDescent="0.25">
      <c r="A3691" t="s">
        <v>39</v>
      </c>
      <c r="B3691" t="s">
        <v>5188</v>
      </c>
      <c r="C3691" t="str">
        <f>Tabela2[[#This Row],[Localidade]]&amp;"/"&amp;Tabela2[[#This Row],[Estado]]</f>
        <v>Querencia do Norte/PR</v>
      </c>
      <c r="D3691">
        <v>87930000</v>
      </c>
      <c r="E3691">
        <v>87949999</v>
      </c>
      <c r="F3691" t="e" vm="3438">
        <v>#VALUE!</v>
      </c>
      <c r="G3691" t="e" cm="1">
        <f t="array" aca="1" ref="G3691" ca="1">_FV(Tabela2[[#This Row],[Cidade]],"Latitude")</f>
        <v>#NAME?</v>
      </c>
      <c r="H3691" t="e" cm="1">
        <f t="array" aca="1" ref="H3691" ca="1">_FV(Tabela2[[#This Row],[Cidade]],"Longitude")</f>
        <v>#NAME?</v>
      </c>
    </row>
    <row r="3692" spans="1:8" x14ac:dyDescent="0.25">
      <c r="A3692" t="s">
        <v>39</v>
      </c>
      <c r="B3692" t="s">
        <v>1931</v>
      </c>
      <c r="C3692" t="str">
        <f>Tabela2[[#This Row],[Localidade]]&amp;"/"&amp;Tabela2[[#This Row],[Estado]]</f>
        <v>Quinta do Sol/PR</v>
      </c>
      <c r="D3692">
        <v>87265000</v>
      </c>
      <c r="E3692">
        <v>87269999</v>
      </c>
      <c r="F3692" t="e" vm="3439">
        <v>#VALUE!</v>
      </c>
      <c r="G3692" t="e" cm="1">
        <f t="array" aca="1" ref="G3692" ca="1">_FV(Tabela2[[#This Row],[Cidade]],"Latitude")</f>
        <v>#NAME?</v>
      </c>
      <c r="H3692" t="e" cm="1">
        <f t="array" aca="1" ref="H3692" ca="1">_FV(Tabela2[[#This Row],[Cidade]],"Longitude")</f>
        <v>#NAME?</v>
      </c>
    </row>
    <row r="3693" spans="1:8" x14ac:dyDescent="0.25">
      <c r="A3693" t="s">
        <v>39</v>
      </c>
      <c r="B3693" t="s">
        <v>1932</v>
      </c>
      <c r="C3693" t="str">
        <f>Tabela2[[#This Row],[Localidade]]&amp;"/"&amp;Tabela2[[#This Row],[Estado]]</f>
        <v>Quitandinha/PR</v>
      </c>
      <c r="D3693">
        <v>83840000</v>
      </c>
      <c r="E3693">
        <v>83849999</v>
      </c>
      <c r="F3693" t="e" vm="3440">
        <v>#VALUE!</v>
      </c>
      <c r="G3693" t="e" cm="1">
        <f t="array" aca="1" ref="G3693" ca="1">_FV(Tabela2[[#This Row],[Cidade]],"Latitude")</f>
        <v>#NAME?</v>
      </c>
      <c r="H3693" t="e" cm="1">
        <f t="array" aca="1" ref="H3693" ca="1">_FV(Tabela2[[#This Row],[Cidade]],"Longitude")</f>
        <v>#NAME?</v>
      </c>
    </row>
    <row r="3694" spans="1:8" x14ac:dyDescent="0.25">
      <c r="A3694" t="s">
        <v>39</v>
      </c>
      <c r="B3694" t="s">
        <v>3457</v>
      </c>
      <c r="C3694" t="str">
        <f>Tabela2[[#This Row],[Localidade]]&amp;"/"&amp;Tabela2[[#This Row],[Estado]]</f>
        <v>Ramilandia/PR</v>
      </c>
      <c r="D3694">
        <v>85888000</v>
      </c>
      <c r="E3694">
        <v>85889999</v>
      </c>
      <c r="F3694" t="e" vm="3441">
        <v>#VALUE!</v>
      </c>
      <c r="G3694" t="e" cm="1">
        <f t="array" aca="1" ref="G3694" ca="1">_FV(Tabela2[[#This Row],[Cidade]],"Latitude")</f>
        <v>#NAME?</v>
      </c>
      <c r="H3694" t="e" cm="1">
        <f t="array" aca="1" ref="H3694" ca="1">_FV(Tabela2[[#This Row],[Cidade]],"Longitude")</f>
        <v>#NAME?</v>
      </c>
    </row>
    <row r="3695" spans="1:8" x14ac:dyDescent="0.25">
      <c r="A3695" t="s">
        <v>39</v>
      </c>
      <c r="B3695" t="s">
        <v>1933</v>
      </c>
      <c r="C3695" t="str">
        <f>Tabela2[[#This Row],[Localidade]]&amp;"/"&amp;Tabela2[[#This Row],[Estado]]</f>
        <v>Rancho Alegre/PR</v>
      </c>
      <c r="D3695">
        <v>86290000</v>
      </c>
      <c r="E3695">
        <v>86299999</v>
      </c>
      <c r="F3695" t="e" vm="3442">
        <v>#VALUE!</v>
      </c>
      <c r="G3695" t="e" cm="1">
        <f t="array" aca="1" ref="G3695" ca="1">_FV(Tabela2[[#This Row],[Cidade]],"Latitude")</f>
        <v>#NAME?</v>
      </c>
      <c r="H3695" t="e" cm="1">
        <f t="array" aca="1" ref="H3695" ca="1">_FV(Tabela2[[#This Row],[Cidade]],"Longitude")</f>
        <v>#NAME?</v>
      </c>
    </row>
    <row r="3696" spans="1:8" x14ac:dyDescent="0.25">
      <c r="A3696" t="s">
        <v>39</v>
      </c>
      <c r="B3696" t="s">
        <v>5240</v>
      </c>
      <c r="C3696" t="str">
        <f>Tabela2[[#This Row],[Localidade]]&amp;"/"&amp;Tabela2[[#This Row],[Estado]]</f>
        <v>Rancho Alegre d Oeste/PR</v>
      </c>
      <c r="D3696">
        <v>87395000</v>
      </c>
      <c r="E3696">
        <v>87399999</v>
      </c>
      <c r="F3696" t="e" vm="3442">
        <v>#VALUE!</v>
      </c>
      <c r="G3696" t="e" cm="1">
        <f t="array" aca="1" ref="G3696" ca="1">_FV(Tabela2[[#This Row],[Cidade]],"Latitude")</f>
        <v>#NAME?</v>
      </c>
      <c r="H3696" t="e" cm="1">
        <f t="array" aca="1" ref="H3696" ca="1">_FV(Tabela2[[#This Row],[Cidade]],"Longitude")</f>
        <v>#NAME?</v>
      </c>
    </row>
    <row r="3697" spans="1:8" x14ac:dyDescent="0.25">
      <c r="A3697" t="s">
        <v>39</v>
      </c>
      <c r="B3697" t="s">
        <v>1934</v>
      </c>
      <c r="C3697" t="str">
        <f>Tabela2[[#This Row],[Localidade]]&amp;"/"&amp;Tabela2[[#This Row],[Estado]]</f>
        <v>Realeza/PR</v>
      </c>
      <c r="D3697">
        <v>85770000</v>
      </c>
      <c r="E3697">
        <v>85779999</v>
      </c>
      <c r="F3697" t="e" vm="3443">
        <v>#VALUE!</v>
      </c>
      <c r="G3697" t="e" cm="1">
        <f t="array" aca="1" ref="G3697" ca="1">_FV(Tabela2[[#This Row],[Cidade]],"Latitude")</f>
        <v>#NAME?</v>
      </c>
      <c r="H3697" t="e" cm="1">
        <f t="array" aca="1" ref="H3697" ca="1">_FV(Tabela2[[#This Row],[Cidade]],"Longitude")</f>
        <v>#NAME?</v>
      </c>
    </row>
    <row r="3698" spans="1:8" x14ac:dyDescent="0.25">
      <c r="A3698" t="s">
        <v>39</v>
      </c>
      <c r="B3698" t="s">
        <v>3592</v>
      </c>
      <c r="C3698" t="str">
        <f>Tabela2[[#This Row],[Localidade]]&amp;"/"&amp;Tabela2[[#This Row],[Estado]]</f>
        <v>Reboucas/PR</v>
      </c>
      <c r="D3698">
        <v>84550000</v>
      </c>
      <c r="E3698">
        <v>84559999</v>
      </c>
      <c r="F3698" t="e" vm="3444">
        <v>#VALUE!</v>
      </c>
      <c r="G3698" t="e" cm="1">
        <f t="array" aca="1" ref="G3698" ca="1">_FV(Tabela2[[#This Row],[Cidade]],"Latitude")</f>
        <v>#NAME?</v>
      </c>
      <c r="H3698" t="e" cm="1">
        <f t="array" aca="1" ref="H3698" ca="1">_FV(Tabela2[[#This Row],[Cidade]],"Longitude")</f>
        <v>#NAME?</v>
      </c>
    </row>
    <row r="3699" spans="1:8" x14ac:dyDescent="0.25">
      <c r="A3699" t="s">
        <v>39</v>
      </c>
      <c r="B3699" t="s">
        <v>3593</v>
      </c>
      <c r="C3699" t="str">
        <f>Tabela2[[#This Row],[Localidade]]&amp;"/"&amp;Tabela2[[#This Row],[Estado]]</f>
        <v>Renascenca/PR</v>
      </c>
      <c r="D3699">
        <v>85610000</v>
      </c>
      <c r="E3699">
        <v>85614999</v>
      </c>
      <c r="F3699" t="e" vm="3445">
        <v>#VALUE!</v>
      </c>
      <c r="G3699" t="e" cm="1">
        <f t="array" aca="1" ref="G3699" ca="1">_FV(Tabela2[[#This Row],[Cidade]],"Latitude")</f>
        <v>#NAME?</v>
      </c>
      <c r="H3699" t="e" cm="1">
        <f t="array" aca="1" ref="H3699" ca="1">_FV(Tabela2[[#This Row],[Cidade]],"Longitude")</f>
        <v>#NAME?</v>
      </c>
    </row>
    <row r="3700" spans="1:8" x14ac:dyDescent="0.25">
      <c r="A3700" t="s">
        <v>39</v>
      </c>
      <c r="B3700" t="s">
        <v>1935</v>
      </c>
      <c r="C3700" t="str">
        <f>Tabela2[[#This Row],[Localidade]]&amp;"/"&amp;Tabela2[[#This Row],[Estado]]</f>
        <v>Reserva/PR</v>
      </c>
      <c r="D3700">
        <v>84320000</v>
      </c>
      <c r="E3700">
        <v>84344999</v>
      </c>
      <c r="F3700" t="e" vm="3446">
        <v>#VALUE!</v>
      </c>
      <c r="G3700" t="e" cm="1">
        <f t="array" aca="1" ref="G3700" ca="1">_FV(Tabela2[[#This Row],[Cidade]],"Latitude")</f>
        <v>#NAME?</v>
      </c>
      <c r="H3700" t="e" cm="1">
        <f t="array" aca="1" ref="H3700" ca="1">_FV(Tabela2[[#This Row],[Cidade]],"Longitude")</f>
        <v>#NAME?</v>
      </c>
    </row>
    <row r="3701" spans="1:8" x14ac:dyDescent="0.25">
      <c r="A3701" t="s">
        <v>39</v>
      </c>
      <c r="B3701" t="s">
        <v>3594</v>
      </c>
      <c r="C3701" t="str">
        <f>Tabela2[[#This Row],[Localidade]]&amp;"/"&amp;Tabela2[[#This Row],[Estado]]</f>
        <v>Reserva do Iguacu/PR</v>
      </c>
      <c r="D3701">
        <v>85195000</v>
      </c>
      <c r="E3701">
        <v>85199999</v>
      </c>
      <c r="F3701" t="e" vm="3447">
        <v>#VALUE!</v>
      </c>
      <c r="G3701" t="e" cm="1">
        <f t="array" aca="1" ref="G3701" ca="1">_FV(Tabela2[[#This Row],[Cidade]],"Latitude")</f>
        <v>#NAME?</v>
      </c>
      <c r="H3701" t="e" cm="1">
        <f t="array" aca="1" ref="H3701" ca="1">_FV(Tabela2[[#This Row],[Cidade]],"Longitude")</f>
        <v>#NAME?</v>
      </c>
    </row>
    <row r="3702" spans="1:8" x14ac:dyDescent="0.25">
      <c r="A3702" t="s">
        <v>39</v>
      </c>
      <c r="B3702" t="s">
        <v>4512</v>
      </c>
      <c r="C3702" t="str">
        <f>Tabela2[[#This Row],[Localidade]]&amp;"/"&amp;Tabela2[[#This Row],[Estado]]</f>
        <v>Ribeirao Claro/PR</v>
      </c>
      <c r="D3702">
        <v>86410000</v>
      </c>
      <c r="E3702">
        <v>86419999</v>
      </c>
      <c r="F3702" t="e" vm="3448">
        <v>#VALUE!</v>
      </c>
      <c r="G3702" t="e" cm="1">
        <f t="array" aca="1" ref="G3702" ca="1">_FV(Tabela2[[#This Row],[Cidade]],"Latitude")</f>
        <v>#NAME?</v>
      </c>
      <c r="H3702" t="e" cm="1">
        <f t="array" aca="1" ref="H3702" ca="1">_FV(Tabela2[[#This Row],[Cidade]],"Longitude")</f>
        <v>#NAME?</v>
      </c>
    </row>
    <row r="3703" spans="1:8" x14ac:dyDescent="0.25">
      <c r="A3703" t="s">
        <v>39</v>
      </c>
      <c r="B3703" t="s">
        <v>4513</v>
      </c>
      <c r="C3703" t="str">
        <f>Tabela2[[#This Row],[Localidade]]&amp;"/"&amp;Tabela2[[#This Row],[Estado]]</f>
        <v>Ribeirao do Pinhal/PR</v>
      </c>
      <c r="D3703">
        <v>86490000</v>
      </c>
      <c r="E3703">
        <v>86599999</v>
      </c>
      <c r="F3703" t="e" vm="3449">
        <v>#VALUE!</v>
      </c>
      <c r="G3703" t="e" cm="1">
        <f t="array" aca="1" ref="G3703" ca="1">_FV(Tabela2[[#This Row],[Cidade]],"Latitude")</f>
        <v>#NAME?</v>
      </c>
      <c r="H3703" t="e" cm="1">
        <f t="array" aca="1" ref="H3703" ca="1">_FV(Tabela2[[#This Row],[Cidade]],"Longitude")</f>
        <v>#NAME?</v>
      </c>
    </row>
    <row r="3704" spans="1:8" x14ac:dyDescent="0.25">
      <c r="A3704" t="s">
        <v>39</v>
      </c>
      <c r="B3704" t="s">
        <v>1936</v>
      </c>
      <c r="C3704" t="str">
        <f>Tabela2[[#This Row],[Localidade]]&amp;"/"&amp;Tabela2[[#This Row],[Estado]]</f>
        <v>Rio Azul/PR</v>
      </c>
      <c r="D3704">
        <v>84560000</v>
      </c>
      <c r="E3704">
        <v>84569999</v>
      </c>
      <c r="F3704" t="e" vm="3450">
        <v>#VALUE!</v>
      </c>
      <c r="G3704" t="e" cm="1">
        <f t="array" aca="1" ref="G3704" ca="1">_FV(Tabela2[[#This Row],[Cidade]],"Latitude")</f>
        <v>#NAME?</v>
      </c>
      <c r="H3704" t="e" cm="1">
        <f t="array" aca="1" ref="H3704" ca="1">_FV(Tabela2[[#This Row],[Cidade]],"Longitude")</f>
        <v>#NAME?</v>
      </c>
    </row>
    <row r="3705" spans="1:8" x14ac:dyDescent="0.25">
      <c r="A3705" t="s">
        <v>39</v>
      </c>
      <c r="B3705" t="s">
        <v>1937</v>
      </c>
      <c r="C3705" t="str">
        <f>Tabela2[[#This Row],[Localidade]]&amp;"/"&amp;Tabela2[[#This Row],[Estado]]</f>
        <v>Rio Bom/PR</v>
      </c>
      <c r="D3705">
        <v>86830000</v>
      </c>
      <c r="E3705">
        <v>86839999</v>
      </c>
      <c r="F3705" t="e" vm="3451">
        <v>#VALUE!</v>
      </c>
      <c r="G3705" t="e" cm="1">
        <f t="array" aca="1" ref="G3705" ca="1">_FV(Tabela2[[#This Row],[Cidade]],"Latitude")</f>
        <v>#NAME?</v>
      </c>
      <c r="H3705" t="e" cm="1">
        <f t="array" aca="1" ref="H3705" ca="1">_FV(Tabela2[[#This Row],[Cidade]],"Longitude")</f>
        <v>#NAME?</v>
      </c>
    </row>
    <row r="3706" spans="1:8" x14ac:dyDescent="0.25">
      <c r="A3706" t="s">
        <v>39</v>
      </c>
      <c r="B3706" t="s">
        <v>3595</v>
      </c>
      <c r="C3706" t="str">
        <f>Tabela2[[#This Row],[Localidade]]&amp;"/"&amp;Tabela2[[#This Row],[Estado]]</f>
        <v>Rio Bonito do Iguacu/PR</v>
      </c>
      <c r="D3706">
        <v>85340000</v>
      </c>
      <c r="E3706">
        <v>85344999</v>
      </c>
      <c r="F3706" t="e" vm="3452">
        <v>#VALUE!</v>
      </c>
      <c r="G3706" t="e" cm="1">
        <f t="array" aca="1" ref="G3706" ca="1">_FV(Tabela2[[#This Row],[Cidade]],"Latitude")</f>
        <v>#NAME?</v>
      </c>
      <c r="H3706" t="e" cm="1">
        <f t="array" aca="1" ref="H3706" ca="1">_FV(Tabela2[[#This Row],[Cidade]],"Longitude")</f>
        <v>#NAME?</v>
      </c>
    </row>
    <row r="3707" spans="1:8" x14ac:dyDescent="0.25">
      <c r="A3707" t="s">
        <v>39</v>
      </c>
      <c r="B3707" t="s">
        <v>4036</v>
      </c>
      <c r="C3707" t="str">
        <f>Tabela2[[#This Row],[Localidade]]&amp;"/"&amp;Tabela2[[#This Row],[Estado]]</f>
        <v>Rio Branco do Ivai/PR</v>
      </c>
      <c r="D3707">
        <v>86848000</v>
      </c>
      <c r="E3707">
        <v>86849999</v>
      </c>
      <c r="F3707" t="e" vm="3453">
        <v>#VALUE!</v>
      </c>
      <c r="G3707" t="e" cm="1">
        <f t="array" aca="1" ref="G3707" ca="1">_FV(Tabela2[[#This Row],[Cidade]],"Latitude")</f>
        <v>#NAME?</v>
      </c>
      <c r="H3707" t="e" cm="1">
        <f t="array" aca="1" ref="H3707" ca="1">_FV(Tabela2[[#This Row],[Cidade]],"Longitude")</f>
        <v>#NAME?</v>
      </c>
    </row>
    <row r="3708" spans="1:8" x14ac:dyDescent="0.25">
      <c r="A3708" t="s">
        <v>39</v>
      </c>
      <c r="B3708" t="s">
        <v>1938</v>
      </c>
      <c r="C3708" t="str">
        <f>Tabela2[[#This Row],[Localidade]]&amp;"/"&amp;Tabela2[[#This Row],[Estado]]</f>
        <v>Rio Branco do Sul/PR</v>
      </c>
      <c r="D3708">
        <v>83540000</v>
      </c>
      <c r="E3708">
        <v>83559999</v>
      </c>
      <c r="F3708" t="e" vm="3454">
        <v>#VALUE!</v>
      </c>
      <c r="G3708" t="e" cm="1">
        <f t="array" aca="1" ref="G3708" ca="1">_FV(Tabela2[[#This Row],[Cidade]],"Latitude")</f>
        <v>#NAME?</v>
      </c>
      <c r="H3708" t="e" cm="1">
        <f t="array" aca="1" ref="H3708" ca="1">_FV(Tabela2[[#This Row],[Cidade]],"Longitude")</f>
        <v>#NAME?</v>
      </c>
    </row>
    <row r="3709" spans="1:8" x14ac:dyDescent="0.25">
      <c r="A3709" t="s">
        <v>39</v>
      </c>
      <c r="B3709" t="s">
        <v>1342</v>
      </c>
      <c r="C3709" t="str">
        <f>Tabela2[[#This Row],[Localidade]]&amp;"/"&amp;Tabela2[[#This Row],[Estado]]</f>
        <v>Rio Negro/PR</v>
      </c>
      <c r="D3709">
        <v>83880000</v>
      </c>
      <c r="E3709">
        <v>83899999</v>
      </c>
      <c r="F3709" t="e" vm="3455">
        <v>#VALUE!</v>
      </c>
      <c r="G3709" t="e" cm="1">
        <f t="array" aca="1" ref="G3709" ca="1">_FV(Tabela2[[#This Row],[Cidade]],"Latitude")</f>
        <v>#NAME?</v>
      </c>
      <c r="H3709" t="e" cm="1">
        <f t="array" aca="1" ref="H3709" ca="1">_FV(Tabela2[[#This Row],[Cidade]],"Longitude")</f>
        <v>#NAME?</v>
      </c>
    </row>
    <row r="3710" spans="1:8" x14ac:dyDescent="0.25">
      <c r="A3710" t="s">
        <v>39</v>
      </c>
      <c r="B3710" t="s">
        <v>3458</v>
      </c>
      <c r="C3710" t="str">
        <f>Tabela2[[#This Row],[Localidade]]&amp;"/"&amp;Tabela2[[#This Row],[Estado]]</f>
        <v>Rolandia/PR</v>
      </c>
      <c r="D3710">
        <v>86600001</v>
      </c>
      <c r="E3710">
        <v>86609999</v>
      </c>
      <c r="F3710" t="e" vm="3456">
        <v>#VALUE!</v>
      </c>
      <c r="G3710" t="e" cm="1">
        <f t="array" aca="1" ref="G3710" ca="1">_FV(Tabela2[[#This Row],[Cidade]],"Latitude")</f>
        <v>#NAME?</v>
      </c>
      <c r="H3710" t="e" cm="1">
        <f t="array" aca="1" ref="H3710" ca="1">_FV(Tabela2[[#This Row],[Cidade]],"Longitude")</f>
        <v>#NAME?</v>
      </c>
    </row>
    <row r="3711" spans="1:8" x14ac:dyDescent="0.25">
      <c r="A3711" t="s">
        <v>39</v>
      </c>
      <c r="B3711" t="s">
        <v>3458</v>
      </c>
      <c r="C3711" t="str">
        <f>Tabela2[[#This Row],[Localidade]]&amp;"/"&amp;Tabela2[[#This Row],[Estado]]</f>
        <v>Rolandia/PR</v>
      </c>
      <c r="D3711">
        <v>86600001</v>
      </c>
      <c r="E3711">
        <v>86609999</v>
      </c>
      <c r="F3711" t="e" vm="3456">
        <v>#VALUE!</v>
      </c>
      <c r="G3711" t="e" cm="1">
        <f t="array" aca="1" ref="G3711" ca="1">_FV(Tabela2[[#This Row],[Cidade]],"Latitude")</f>
        <v>#NAME?</v>
      </c>
      <c r="H3711" t="e" cm="1">
        <f t="array" aca="1" ref="H3711" ca="1">_FV(Tabela2[[#This Row],[Cidade]],"Longitude")</f>
        <v>#NAME?</v>
      </c>
    </row>
    <row r="3712" spans="1:8" x14ac:dyDescent="0.25">
      <c r="A3712" t="s">
        <v>39</v>
      </c>
      <c r="B3712" t="s">
        <v>1939</v>
      </c>
      <c r="C3712" t="str">
        <f>Tabela2[[#This Row],[Localidade]]&amp;"/"&amp;Tabela2[[#This Row],[Estado]]</f>
        <v>Roncador/PR</v>
      </c>
      <c r="D3712">
        <v>87320000</v>
      </c>
      <c r="E3712">
        <v>87324999</v>
      </c>
      <c r="F3712" t="e" vm="3457">
        <v>#VALUE!</v>
      </c>
      <c r="G3712" t="e" cm="1">
        <f t="array" aca="1" ref="G3712" ca="1">_FV(Tabela2[[#This Row],[Cidade]],"Latitude")</f>
        <v>#NAME?</v>
      </c>
      <c r="H3712" t="e" cm="1">
        <f t="array" aca="1" ref="H3712" ca="1">_FV(Tabela2[[#This Row],[Cidade]],"Longitude")</f>
        <v>#NAME?</v>
      </c>
    </row>
    <row r="3713" spans="1:8" x14ac:dyDescent="0.25">
      <c r="A3713" t="s">
        <v>39</v>
      </c>
      <c r="B3713" t="s">
        <v>1940</v>
      </c>
      <c r="C3713" t="str">
        <f>Tabela2[[#This Row],[Localidade]]&amp;"/"&amp;Tabela2[[#This Row],[Estado]]</f>
        <v>Rondon/PR</v>
      </c>
      <c r="D3713">
        <v>87800000</v>
      </c>
      <c r="E3713">
        <v>87809999</v>
      </c>
      <c r="F3713" t="e" vm="3458">
        <v>#VALUE!</v>
      </c>
      <c r="G3713" t="e" cm="1">
        <f t="array" aca="1" ref="G3713" ca="1">_FV(Tabela2[[#This Row],[Cidade]],"Latitude")</f>
        <v>#NAME?</v>
      </c>
      <c r="H3713" t="e" cm="1">
        <f t="array" aca="1" ref="H3713" ca="1">_FV(Tabela2[[#This Row],[Cidade]],"Longitude")</f>
        <v>#NAME?</v>
      </c>
    </row>
    <row r="3714" spans="1:8" x14ac:dyDescent="0.25">
      <c r="A3714" t="s">
        <v>39</v>
      </c>
      <c r="B3714" t="s">
        <v>4037</v>
      </c>
      <c r="C3714" t="str">
        <f>Tabela2[[#This Row],[Localidade]]&amp;"/"&amp;Tabela2[[#This Row],[Estado]]</f>
        <v>Rosario do Ivai/PR</v>
      </c>
      <c r="D3714">
        <v>86850000</v>
      </c>
      <c r="E3714">
        <v>86854999</v>
      </c>
      <c r="F3714" t="e" vm="3459">
        <v>#VALUE!</v>
      </c>
      <c r="G3714" t="e" cm="1">
        <f t="array" aca="1" ref="G3714" ca="1">_FV(Tabela2[[#This Row],[Cidade]],"Latitude")</f>
        <v>#NAME?</v>
      </c>
      <c r="H3714" t="e" cm="1">
        <f t="array" aca="1" ref="H3714" ca="1">_FV(Tabela2[[#This Row],[Cidade]],"Longitude")</f>
        <v>#NAME?</v>
      </c>
    </row>
    <row r="3715" spans="1:8" x14ac:dyDescent="0.25">
      <c r="A3715" t="s">
        <v>39</v>
      </c>
      <c r="B3715" t="s">
        <v>3251</v>
      </c>
      <c r="C3715" t="str">
        <f>Tabela2[[#This Row],[Localidade]]&amp;"/"&amp;Tabela2[[#This Row],[Estado]]</f>
        <v>Sabaudia/PR</v>
      </c>
      <c r="D3715">
        <v>86720000</v>
      </c>
      <c r="E3715">
        <v>86729999</v>
      </c>
      <c r="F3715" t="e" vm="3460">
        <v>#VALUE!</v>
      </c>
      <c r="G3715" t="e" cm="1">
        <f t="array" aca="1" ref="G3715" ca="1">_FV(Tabela2[[#This Row],[Cidade]],"Latitude")</f>
        <v>#NAME?</v>
      </c>
      <c r="H3715" t="e" cm="1">
        <f t="array" aca="1" ref="H3715" ca="1">_FV(Tabela2[[#This Row],[Cidade]],"Longitude")</f>
        <v>#NAME?</v>
      </c>
    </row>
    <row r="3716" spans="1:8" x14ac:dyDescent="0.25">
      <c r="A3716" t="s">
        <v>39</v>
      </c>
      <c r="B3716" t="s">
        <v>1941</v>
      </c>
      <c r="C3716" t="str">
        <f>Tabela2[[#This Row],[Localidade]]&amp;"/"&amp;Tabela2[[#This Row],[Estado]]</f>
        <v>Salgado Filho/PR</v>
      </c>
      <c r="D3716">
        <v>85620000</v>
      </c>
      <c r="E3716">
        <v>85627999</v>
      </c>
      <c r="F3716" t="e" vm="3461">
        <v>#VALUE!</v>
      </c>
      <c r="G3716" t="e" cm="1">
        <f t="array" aca="1" ref="G3716" ca="1">_FV(Tabela2[[#This Row],[Cidade]],"Latitude")</f>
        <v>#NAME?</v>
      </c>
      <c r="H3716" t="e" cm="1">
        <f t="array" aca="1" ref="H3716" ca="1">_FV(Tabela2[[#This Row],[Cidade]],"Longitude")</f>
        <v>#NAME?</v>
      </c>
    </row>
    <row r="3717" spans="1:8" x14ac:dyDescent="0.25">
      <c r="A3717" t="s">
        <v>39</v>
      </c>
      <c r="B3717" t="s">
        <v>3785</v>
      </c>
      <c r="C3717" t="str">
        <f>Tabela2[[#This Row],[Localidade]]&amp;"/"&amp;Tabela2[[#This Row],[Estado]]</f>
        <v>Salto do Itarare/PR</v>
      </c>
      <c r="D3717">
        <v>84945000</v>
      </c>
      <c r="E3717">
        <v>84949999</v>
      </c>
      <c r="F3717" t="e" vm="3462">
        <v>#VALUE!</v>
      </c>
      <c r="G3717" t="e" cm="1">
        <f t="array" aca="1" ref="G3717" ca="1">_FV(Tabela2[[#This Row],[Cidade]],"Latitude")</f>
        <v>#NAME?</v>
      </c>
      <c r="H3717" t="e" cm="1">
        <f t="array" aca="1" ref="H3717" ca="1">_FV(Tabela2[[#This Row],[Cidade]],"Longitude")</f>
        <v>#NAME?</v>
      </c>
    </row>
    <row r="3718" spans="1:8" x14ac:dyDescent="0.25">
      <c r="A3718" t="s">
        <v>39</v>
      </c>
      <c r="B3718" t="s">
        <v>1942</v>
      </c>
      <c r="C3718" t="str">
        <f>Tabela2[[#This Row],[Localidade]]&amp;"/"&amp;Tabela2[[#This Row],[Estado]]</f>
        <v>Salto do Lontra/PR</v>
      </c>
      <c r="D3718">
        <v>85670000</v>
      </c>
      <c r="E3718">
        <v>85679999</v>
      </c>
      <c r="F3718" t="e" vm="3463">
        <v>#VALUE!</v>
      </c>
      <c r="G3718" t="e" cm="1">
        <f t="array" aca="1" ref="G3718" ca="1">_FV(Tabela2[[#This Row],[Cidade]],"Latitude")</f>
        <v>#NAME?</v>
      </c>
      <c r="H3718" t="e" cm="1">
        <f t="array" aca="1" ref="H3718" ca="1">_FV(Tabela2[[#This Row],[Cidade]],"Longitude")</f>
        <v>#NAME?</v>
      </c>
    </row>
    <row r="3719" spans="1:8" x14ac:dyDescent="0.25">
      <c r="A3719" t="s">
        <v>39</v>
      </c>
      <c r="B3719" t="s">
        <v>3786</v>
      </c>
      <c r="C3719" t="str">
        <f>Tabela2[[#This Row],[Localidade]]&amp;"/"&amp;Tabela2[[#This Row],[Estado]]</f>
        <v>Santa Amelia/PR</v>
      </c>
      <c r="D3719">
        <v>86370000</v>
      </c>
      <c r="E3719">
        <v>86374999</v>
      </c>
      <c r="F3719" t="e" vm="3464">
        <v>#VALUE!</v>
      </c>
      <c r="G3719" t="e" cm="1">
        <f t="array" aca="1" ref="G3719" ca="1">_FV(Tabela2[[#This Row],[Cidade]],"Latitude")</f>
        <v>#NAME?</v>
      </c>
      <c r="H3719" t="e" cm="1">
        <f t="array" aca="1" ref="H3719" ca="1">_FV(Tabela2[[#This Row],[Cidade]],"Longitude")</f>
        <v>#NAME?</v>
      </c>
    </row>
    <row r="3720" spans="1:8" x14ac:dyDescent="0.25">
      <c r="A3720" t="s">
        <v>39</v>
      </c>
      <c r="B3720" t="s">
        <v>4514</v>
      </c>
      <c r="C3720" t="str">
        <f>Tabela2[[#This Row],[Localidade]]&amp;"/"&amp;Tabela2[[#This Row],[Estado]]</f>
        <v>Santa Cecilia do Pavao/PR</v>
      </c>
      <c r="D3720">
        <v>86225000</v>
      </c>
      <c r="E3720">
        <v>86229999</v>
      </c>
      <c r="F3720" t="e" vm="3465">
        <v>#VALUE!</v>
      </c>
      <c r="G3720" t="e" cm="1">
        <f t="array" aca="1" ref="G3720" ca="1">_FV(Tabela2[[#This Row],[Cidade]],"Latitude")</f>
        <v>#NAME?</v>
      </c>
      <c r="H3720" t="e" cm="1">
        <f t="array" aca="1" ref="H3720" ca="1">_FV(Tabela2[[#This Row],[Cidade]],"Longitude")</f>
        <v>#NAME?</v>
      </c>
    </row>
    <row r="3721" spans="1:8" x14ac:dyDescent="0.25">
      <c r="A3721" t="s">
        <v>39</v>
      </c>
      <c r="B3721" t="s">
        <v>1943</v>
      </c>
      <c r="C3721" t="str">
        <f>Tabela2[[#This Row],[Localidade]]&amp;"/"&amp;Tabela2[[#This Row],[Estado]]</f>
        <v>Santa Cruz de Monte Castelo/PR</v>
      </c>
      <c r="D3721">
        <v>87920000</v>
      </c>
      <c r="E3721">
        <v>87929999</v>
      </c>
      <c r="F3721" t="e" vm="3466">
        <v>#VALUE!</v>
      </c>
      <c r="G3721" t="e" cm="1">
        <f t="array" aca="1" ref="G3721" ca="1">_FV(Tabela2[[#This Row],[Cidade]],"Latitude")</f>
        <v>#NAME?</v>
      </c>
      <c r="H3721" t="e" cm="1">
        <f t="array" aca="1" ref="H3721" ca="1">_FV(Tabela2[[#This Row],[Cidade]],"Longitude")</f>
        <v>#NAME?</v>
      </c>
    </row>
    <row r="3722" spans="1:8" x14ac:dyDescent="0.25">
      <c r="A3722" t="s">
        <v>39</v>
      </c>
      <c r="B3722" t="s">
        <v>3787</v>
      </c>
      <c r="C3722" t="str">
        <f>Tabela2[[#This Row],[Localidade]]&amp;"/"&amp;Tabela2[[#This Row],[Estado]]</f>
        <v>Santa Fe/PR</v>
      </c>
      <c r="D3722">
        <v>86770000</v>
      </c>
      <c r="E3722">
        <v>86779999</v>
      </c>
      <c r="F3722" t="e" vm="3467">
        <v>#VALUE!</v>
      </c>
      <c r="G3722" t="e" cm="1">
        <f t="array" aca="1" ref="G3722" ca="1">_FV(Tabela2[[#This Row],[Cidade]],"Latitude")</f>
        <v>#NAME?</v>
      </c>
      <c r="H3722" t="e" cm="1">
        <f t="array" aca="1" ref="H3722" ca="1">_FV(Tabela2[[#This Row],[Cidade]],"Longitude")</f>
        <v>#NAME?</v>
      </c>
    </row>
    <row r="3723" spans="1:8" x14ac:dyDescent="0.25">
      <c r="A3723" t="s">
        <v>39</v>
      </c>
      <c r="B3723" t="s">
        <v>801</v>
      </c>
      <c r="C3723" t="str">
        <f>Tabela2[[#This Row],[Localidade]]&amp;"/"&amp;Tabela2[[#This Row],[Estado]]</f>
        <v>Santa Helena/PR</v>
      </c>
      <c r="D3723">
        <v>85892000</v>
      </c>
      <c r="E3723">
        <v>85895999</v>
      </c>
      <c r="F3723" t="e" vm="3468">
        <v>#VALUE!</v>
      </c>
      <c r="G3723" t="e" cm="1">
        <f t="array" aca="1" ref="G3723" ca="1">_FV(Tabela2[[#This Row],[Cidade]],"Latitude")</f>
        <v>#NAME?</v>
      </c>
      <c r="H3723" t="e" cm="1">
        <f t="array" aca="1" ref="H3723" ca="1">_FV(Tabela2[[#This Row],[Cidade]],"Longitude")</f>
        <v>#NAME?</v>
      </c>
    </row>
    <row r="3724" spans="1:8" x14ac:dyDescent="0.25">
      <c r="A3724" t="s">
        <v>39</v>
      </c>
      <c r="B3724" t="s">
        <v>5162</v>
      </c>
      <c r="C3724" t="str">
        <f>Tabela2[[#This Row],[Localidade]]&amp;"/"&amp;Tabela2[[#This Row],[Estado]]</f>
        <v>Santa Ines/PR</v>
      </c>
      <c r="D3724">
        <v>86660000</v>
      </c>
      <c r="E3724">
        <v>86669999</v>
      </c>
      <c r="F3724" t="e" vm="3469">
        <v>#VALUE!</v>
      </c>
      <c r="G3724" t="e" cm="1">
        <f t="array" aca="1" ref="G3724" ca="1">_FV(Tabela2[[#This Row],[Cidade]],"Latitude")</f>
        <v>#NAME?</v>
      </c>
      <c r="H3724" t="e" cm="1">
        <f t="array" aca="1" ref="H3724" ca="1">_FV(Tabela2[[#This Row],[Cidade]],"Longitude")</f>
        <v>#NAME?</v>
      </c>
    </row>
    <row r="3725" spans="1:8" x14ac:dyDescent="0.25">
      <c r="A3725" t="s">
        <v>39</v>
      </c>
      <c r="B3725" t="s">
        <v>4038</v>
      </c>
      <c r="C3725" t="str">
        <f>Tabela2[[#This Row],[Localidade]]&amp;"/"&amp;Tabela2[[#This Row],[Estado]]</f>
        <v>Santa Isabel do Ivai/PR</v>
      </c>
      <c r="D3725">
        <v>87910000</v>
      </c>
      <c r="E3725">
        <v>87914999</v>
      </c>
      <c r="F3725" t="e" vm="3470">
        <v>#VALUE!</v>
      </c>
      <c r="G3725" t="e" cm="1">
        <f t="array" aca="1" ref="G3725" ca="1">_FV(Tabela2[[#This Row],[Cidade]],"Latitude")</f>
        <v>#NAME?</v>
      </c>
      <c r="H3725" t="e" cm="1">
        <f t="array" aca="1" ref="H3725" ca="1">_FV(Tabela2[[#This Row],[Cidade]],"Longitude")</f>
        <v>#NAME?</v>
      </c>
    </row>
    <row r="3726" spans="1:8" x14ac:dyDescent="0.25">
      <c r="A3726" t="s">
        <v>39</v>
      </c>
      <c r="B3726" t="s">
        <v>1944</v>
      </c>
      <c r="C3726" t="str">
        <f>Tabela2[[#This Row],[Localidade]]&amp;"/"&amp;Tabela2[[#This Row],[Estado]]</f>
        <v>Santa Izabel do Oeste/PR</v>
      </c>
      <c r="D3726">
        <v>85650000</v>
      </c>
      <c r="E3726">
        <v>85659999</v>
      </c>
      <c r="F3726" t="e" vm="3471">
        <v>#VALUE!</v>
      </c>
      <c r="G3726" t="e" cm="1">
        <f t="array" aca="1" ref="G3726" ca="1">_FV(Tabela2[[#This Row],[Cidade]],"Latitude")</f>
        <v>#NAME?</v>
      </c>
      <c r="H3726" t="e" cm="1">
        <f t="array" aca="1" ref="H3726" ca="1">_FV(Tabela2[[#This Row],[Cidade]],"Longitude")</f>
        <v>#NAME?</v>
      </c>
    </row>
    <row r="3727" spans="1:8" x14ac:dyDescent="0.25">
      <c r="A3727" t="s">
        <v>39</v>
      </c>
      <c r="B3727" t="s">
        <v>4867</v>
      </c>
      <c r="C3727" t="str">
        <f>Tabela2[[#This Row],[Localidade]]&amp;"/"&amp;Tabela2[[#This Row],[Estado]]</f>
        <v>Santa Lucia/PR</v>
      </c>
      <c r="D3727">
        <v>85795000</v>
      </c>
      <c r="E3727">
        <v>85799999</v>
      </c>
      <c r="F3727" t="e" vm="3472">
        <v>#VALUE!</v>
      </c>
      <c r="G3727" t="e" cm="1" vm="188">
        <f t="array" ref="G3727">_FV(Tabela2[[#This Row],[Cidade]],"Latitude")</f>
        <v>#VALUE!</v>
      </c>
      <c r="H3727" t="e" cm="1" vm="189">
        <f t="array" ref="H3727">_FV(Tabela2[[#This Row],[Cidade]],"Longitude")</f>
        <v>#VALUE!</v>
      </c>
    </row>
    <row r="3728" spans="1:8" x14ac:dyDescent="0.25">
      <c r="A3728" t="s">
        <v>39</v>
      </c>
      <c r="B3728" t="s">
        <v>1945</v>
      </c>
      <c r="C3728" t="str">
        <f>Tabela2[[#This Row],[Localidade]]&amp;"/"&amp;Tabela2[[#This Row],[Estado]]</f>
        <v>Santa Maria do Oeste/PR</v>
      </c>
      <c r="D3728">
        <v>85230000</v>
      </c>
      <c r="E3728">
        <v>85239999</v>
      </c>
      <c r="F3728" t="e" vm="3473">
        <v>#VALUE!</v>
      </c>
      <c r="G3728" t="e" cm="1">
        <f t="array" aca="1" ref="G3728" ca="1">_FV(Tabela2[[#This Row],[Cidade]],"Latitude")</f>
        <v>#NAME?</v>
      </c>
      <c r="H3728" t="e" cm="1">
        <f t="array" aca="1" ref="H3728" ca="1">_FV(Tabela2[[#This Row],[Cidade]],"Longitude")</f>
        <v>#NAME?</v>
      </c>
    </row>
    <row r="3729" spans="1:8" x14ac:dyDescent="0.25">
      <c r="A3729" t="s">
        <v>39</v>
      </c>
      <c r="B3729" t="s">
        <v>1946</v>
      </c>
      <c r="C3729" t="str">
        <f>Tabela2[[#This Row],[Localidade]]&amp;"/"&amp;Tabela2[[#This Row],[Estado]]</f>
        <v>Santa Mariana/PR</v>
      </c>
      <c r="D3729">
        <v>86350000</v>
      </c>
      <c r="E3729">
        <v>86359999</v>
      </c>
      <c r="F3729" t="e" vm="3474">
        <v>#VALUE!</v>
      </c>
      <c r="G3729" t="e" cm="1">
        <f t="array" aca="1" ref="G3729" ca="1">_FV(Tabela2[[#This Row],[Cidade]],"Latitude")</f>
        <v>#NAME?</v>
      </c>
      <c r="H3729" t="e" cm="1">
        <f t="array" aca="1" ref="H3729" ca="1">_FV(Tabela2[[#This Row],[Cidade]],"Longitude")</f>
        <v>#NAME?</v>
      </c>
    </row>
    <row r="3730" spans="1:8" x14ac:dyDescent="0.25">
      <c r="A3730" t="s">
        <v>39</v>
      </c>
      <c r="B3730" t="s">
        <v>4777</v>
      </c>
      <c r="C3730" t="str">
        <f>Tabela2[[#This Row],[Localidade]]&amp;"/"&amp;Tabela2[[#This Row],[Estado]]</f>
        <v>Santa Monica/PR</v>
      </c>
      <c r="D3730">
        <v>87915000</v>
      </c>
      <c r="E3730">
        <v>87919999</v>
      </c>
      <c r="F3730" t="e" vm="3475">
        <v>#VALUE!</v>
      </c>
      <c r="G3730" t="e" cm="1">
        <f t="array" aca="1" ref="G3730" ca="1">_FV(Tabela2[[#This Row],[Cidade]],"Latitude")</f>
        <v>#NAME?</v>
      </c>
      <c r="H3730" t="e" cm="1">
        <f t="array" aca="1" ref="H3730" ca="1">_FV(Tabela2[[#This Row],[Cidade]],"Longitude")</f>
        <v>#NAME?</v>
      </c>
    </row>
    <row r="3731" spans="1:8" x14ac:dyDescent="0.25">
      <c r="A3731" t="s">
        <v>39</v>
      </c>
      <c r="B3731" t="s">
        <v>1947</v>
      </c>
      <c r="C3731" t="str">
        <f>Tabela2[[#This Row],[Localidade]]&amp;"/"&amp;Tabela2[[#This Row],[Estado]]</f>
        <v>Santa Tereza do Oeste/PR</v>
      </c>
      <c r="D3731">
        <v>85825000</v>
      </c>
      <c r="E3731">
        <v>85825999</v>
      </c>
      <c r="F3731" t="e" vm="3476">
        <v>#VALUE!</v>
      </c>
      <c r="G3731" t="e" cm="1">
        <f t="array" aca="1" ref="G3731" ca="1">_FV(Tabela2[[#This Row],[Cidade]],"Latitude")</f>
        <v>#NAME?</v>
      </c>
      <c r="H3731" t="e" cm="1">
        <f t="array" aca="1" ref="H3731" ca="1">_FV(Tabela2[[#This Row],[Cidade]],"Longitude")</f>
        <v>#NAME?</v>
      </c>
    </row>
    <row r="3732" spans="1:8" x14ac:dyDescent="0.25">
      <c r="A3732" t="s">
        <v>39</v>
      </c>
      <c r="B3732" t="s">
        <v>1948</v>
      </c>
      <c r="C3732" t="str">
        <f>Tabela2[[#This Row],[Localidade]]&amp;"/"&amp;Tabela2[[#This Row],[Estado]]</f>
        <v>Santa Terezinha de Itaipu/PR</v>
      </c>
      <c r="D3732">
        <v>85875000</v>
      </c>
      <c r="E3732">
        <v>85876999</v>
      </c>
      <c r="F3732" t="e" vm="3477">
        <v>#VALUE!</v>
      </c>
      <c r="G3732" t="e" cm="1">
        <f t="array" aca="1" ref="G3732" ca="1">_FV(Tabela2[[#This Row],[Cidade]],"Latitude")</f>
        <v>#NAME?</v>
      </c>
      <c r="H3732" t="e" cm="1">
        <f t="array" aca="1" ref="H3732" ca="1">_FV(Tabela2[[#This Row],[Cidade]],"Longitude")</f>
        <v>#NAME?</v>
      </c>
    </row>
    <row r="3733" spans="1:8" x14ac:dyDescent="0.25">
      <c r="A3733" t="s">
        <v>39</v>
      </c>
      <c r="B3733" t="s">
        <v>3788</v>
      </c>
      <c r="C3733" t="str">
        <f>Tabela2[[#This Row],[Localidade]]&amp;"/"&amp;Tabela2[[#This Row],[Estado]]</f>
        <v>Santana do Itarare/PR</v>
      </c>
      <c r="D3733">
        <v>84970000</v>
      </c>
      <c r="E3733">
        <v>84979999</v>
      </c>
      <c r="F3733" t="e" vm="3478">
        <v>#VALUE!</v>
      </c>
      <c r="G3733" t="e" cm="1">
        <f t="array" aca="1" ref="G3733" ca="1">_FV(Tabela2[[#This Row],[Cidade]],"Latitude")</f>
        <v>#NAME?</v>
      </c>
      <c r="H3733" t="e" cm="1">
        <f t="array" aca="1" ref="H3733" ca="1">_FV(Tabela2[[#This Row],[Cidade]],"Longitude")</f>
        <v>#NAME?</v>
      </c>
    </row>
    <row r="3734" spans="1:8" x14ac:dyDescent="0.25">
      <c r="A3734" t="s">
        <v>39</v>
      </c>
      <c r="B3734" t="s">
        <v>4778</v>
      </c>
      <c r="C3734" t="str">
        <f>Tabela2[[#This Row],[Localidade]]&amp;"/"&amp;Tabela2[[#This Row],[Estado]]</f>
        <v>Santo Antonio da Platina/PR</v>
      </c>
      <c r="D3734">
        <v>86430000</v>
      </c>
      <c r="E3734">
        <v>86449999</v>
      </c>
      <c r="F3734" t="e" vm="3479">
        <v>#VALUE!</v>
      </c>
      <c r="G3734" t="e" cm="1">
        <f t="array" aca="1" ref="G3734" ca="1">_FV(Tabela2[[#This Row],[Cidade]],"Latitude")</f>
        <v>#NAME?</v>
      </c>
      <c r="H3734" t="e" cm="1">
        <f t="array" aca="1" ref="H3734" ca="1">_FV(Tabela2[[#This Row],[Cidade]],"Longitude")</f>
        <v>#NAME?</v>
      </c>
    </row>
    <row r="3735" spans="1:8" x14ac:dyDescent="0.25">
      <c r="A3735" t="s">
        <v>39</v>
      </c>
      <c r="B3735" t="s">
        <v>4779</v>
      </c>
      <c r="C3735" t="str">
        <f>Tabela2[[#This Row],[Localidade]]&amp;"/"&amp;Tabela2[[#This Row],[Estado]]</f>
        <v>Santo Antonio do Caiua/PR</v>
      </c>
      <c r="D3735">
        <v>87730000</v>
      </c>
      <c r="E3735">
        <v>87739999</v>
      </c>
      <c r="F3735" t="e" vm="3480">
        <v>#VALUE!</v>
      </c>
      <c r="G3735" t="e" cm="1">
        <f t="array" aca="1" ref="G3735" ca="1">_FV(Tabela2[[#This Row],[Cidade]],"Latitude")</f>
        <v>#NAME?</v>
      </c>
      <c r="H3735" t="e" cm="1">
        <f t="array" aca="1" ref="H3735" ca="1">_FV(Tabela2[[#This Row],[Cidade]],"Longitude")</f>
        <v>#NAME?</v>
      </c>
    </row>
    <row r="3736" spans="1:8" x14ac:dyDescent="0.25">
      <c r="A3736" t="s">
        <v>39</v>
      </c>
      <c r="B3736" t="s">
        <v>4780</v>
      </c>
      <c r="C3736" t="str">
        <f>Tabela2[[#This Row],[Localidade]]&amp;"/"&amp;Tabela2[[#This Row],[Estado]]</f>
        <v>Santo Antonio do Paraiso/PR</v>
      </c>
      <c r="D3736">
        <v>86315000</v>
      </c>
      <c r="E3736">
        <v>86319999</v>
      </c>
      <c r="F3736" t="e" vm="3481">
        <v>#VALUE!</v>
      </c>
      <c r="G3736" t="e" cm="1">
        <f t="array" aca="1" ref="G3736" ca="1">_FV(Tabela2[[#This Row],[Cidade]],"Latitude")</f>
        <v>#NAME?</v>
      </c>
      <c r="H3736" t="e" cm="1">
        <f t="array" aca="1" ref="H3736" ca="1">_FV(Tabela2[[#This Row],[Cidade]],"Longitude")</f>
        <v>#NAME?</v>
      </c>
    </row>
    <row r="3737" spans="1:8" x14ac:dyDescent="0.25">
      <c r="A3737" t="s">
        <v>39</v>
      </c>
      <c r="B3737" t="s">
        <v>4781</v>
      </c>
      <c r="C3737" t="str">
        <f>Tabela2[[#This Row],[Localidade]]&amp;"/"&amp;Tabela2[[#This Row],[Estado]]</f>
        <v>Santo Antonio do Sudoeste/PR</v>
      </c>
      <c r="D3737">
        <v>85710000</v>
      </c>
      <c r="E3737">
        <v>85726999</v>
      </c>
      <c r="F3737" t="e" vm="3482">
        <v>#VALUE!</v>
      </c>
      <c r="G3737" t="e" cm="1">
        <f t="array" aca="1" ref="G3737" ca="1">_FV(Tabela2[[#This Row],[Cidade]],"Latitude")</f>
        <v>#NAME?</v>
      </c>
      <c r="H3737" t="e" cm="1">
        <f t="array" aca="1" ref="H3737" ca="1">_FV(Tabela2[[#This Row],[Cidade]],"Longitude")</f>
        <v>#NAME?</v>
      </c>
    </row>
    <row r="3738" spans="1:8" x14ac:dyDescent="0.25">
      <c r="A3738" t="s">
        <v>39</v>
      </c>
      <c r="B3738" t="s">
        <v>3252</v>
      </c>
      <c r="C3738" t="str">
        <f>Tabela2[[#This Row],[Localidade]]&amp;"/"&amp;Tabela2[[#This Row],[Estado]]</f>
        <v>Santo Inacio/PR</v>
      </c>
      <c r="D3738">
        <v>86650000</v>
      </c>
      <c r="E3738">
        <v>86659999</v>
      </c>
      <c r="F3738" t="e" vm="3483">
        <v>#VALUE!</v>
      </c>
      <c r="G3738" t="e" cm="1">
        <f t="array" aca="1" ref="G3738" ca="1">_FV(Tabela2[[#This Row],[Cidade]],"Latitude")</f>
        <v>#NAME?</v>
      </c>
      <c r="H3738" t="e" cm="1">
        <f t="array" aca="1" ref="H3738" ca="1">_FV(Tabela2[[#This Row],[Cidade]],"Longitude")</f>
        <v>#NAME?</v>
      </c>
    </row>
    <row r="3739" spans="1:8" x14ac:dyDescent="0.25">
      <c r="A3739" t="s">
        <v>39</v>
      </c>
      <c r="B3739" t="s">
        <v>4515</v>
      </c>
      <c r="C3739" t="str">
        <f>Tabela2[[#This Row],[Localidade]]&amp;"/"&amp;Tabela2[[#This Row],[Estado]]</f>
        <v>Sao Carlos do Ivai/PR</v>
      </c>
      <c r="D3739">
        <v>87770000</v>
      </c>
      <c r="E3739">
        <v>87779999</v>
      </c>
      <c r="F3739" t="e" vm="3484">
        <v>#VALUE!</v>
      </c>
      <c r="G3739" t="e" cm="1">
        <f t="array" aca="1" ref="G3739" ca="1">_FV(Tabela2[[#This Row],[Cidade]],"Latitude")</f>
        <v>#NAME?</v>
      </c>
      <c r="H3739" t="e" cm="1">
        <f t="array" aca="1" ref="H3739" ca="1">_FV(Tabela2[[#This Row],[Cidade]],"Longitude")</f>
        <v>#NAME?</v>
      </c>
    </row>
    <row r="3740" spans="1:8" x14ac:dyDescent="0.25">
      <c r="A3740" t="s">
        <v>39</v>
      </c>
      <c r="B3740" t="s">
        <v>4782</v>
      </c>
      <c r="C3740" t="str">
        <f>Tabela2[[#This Row],[Localidade]]&amp;"/"&amp;Tabela2[[#This Row],[Estado]]</f>
        <v>Sao Jeronimo da Serra/PR</v>
      </c>
      <c r="D3740">
        <v>86270000</v>
      </c>
      <c r="E3740">
        <v>86279999</v>
      </c>
      <c r="F3740" t="e" vm="3485">
        <v>#VALUE!</v>
      </c>
      <c r="G3740" t="e" cm="1">
        <f t="array" aca="1" ref="G3740" ca="1">_FV(Tabela2[[#This Row],[Cidade]],"Latitude")</f>
        <v>#NAME?</v>
      </c>
      <c r="H3740" t="e" cm="1">
        <f t="array" aca="1" ref="H3740" ca="1">_FV(Tabela2[[#This Row],[Cidade]],"Longitude")</f>
        <v>#NAME?</v>
      </c>
    </row>
    <row r="3741" spans="1:8" x14ac:dyDescent="0.25">
      <c r="A3741" t="s">
        <v>39</v>
      </c>
      <c r="B3741" t="s">
        <v>4449</v>
      </c>
      <c r="C3741" t="str">
        <f>Tabela2[[#This Row],[Localidade]]&amp;"/"&amp;Tabela2[[#This Row],[Estado]]</f>
        <v>Sao Joao/PR</v>
      </c>
      <c r="D3741">
        <v>85570000</v>
      </c>
      <c r="E3741">
        <v>85574999</v>
      </c>
      <c r="F3741" t="e" vm="3486">
        <v>#VALUE!</v>
      </c>
      <c r="G3741" t="e" cm="1">
        <f t="array" aca="1" ref="G3741" ca="1">_FV(Tabela2[[#This Row],[Cidade]],"Latitude")</f>
        <v>#NAME?</v>
      </c>
      <c r="H3741" t="e" cm="1">
        <f t="array" aca="1" ref="H3741" ca="1">_FV(Tabela2[[#This Row],[Cidade]],"Longitude")</f>
        <v>#NAME?</v>
      </c>
    </row>
    <row r="3742" spans="1:8" x14ac:dyDescent="0.25">
      <c r="A3742" t="s">
        <v>39</v>
      </c>
      <c r="B3742" t="s">
        <v>4516</v>
      </c>
      <c r="C3742" t="str">
        <f>Tabela2[[#This Row],[Localidade]]&amp;"/"&amp;Tabela2[[#This Row],[Estado]]</f>
        <v>Sao Joao do Caiua/PR</v>
      </c>
      <c r="D3742">
        <v>87740000</v>
      </c>
      <c r="E3742">
        <v>87749999</v>
      </c>
      <c r="F3742" t="e" vm="3487">
        <v>#VALUE!</v>
      </c>
      <c r="G3742" t="e" cm="1">
        <f t="array" aca="1" ref="G3742" ca="1">_FV(Tabela2[[#This Row],[Cidade]],"Latitude")</f>
        <v>#NAME?</v>
      </c>
      <c r="H3742" t="e" cm="1">
        <f t="array" aca="1" ref="H3742" ca="1">_FV(Tabela2[[#This Row],[Cidade]],"Longitude")</f>
        <v>#NAME?</v>
      </c>
    </row>
    <row r="3743" spans="1:8" x14ac:dyDescent="0.25">
      <c r="A3743" t="s">
        <v>39</v>
      </c>
      <c r="B3743" t="s">
        <v>4517</v>
      </c>
      <c r="C3743" t="str">
        <f>Tabela2[[#This Row],[Localidade]]&amp;"/"&amp;Tabela2[[#This Row],[Estado]]</f>
        <v>Sao Joao do Ivai/PR</v>
      </c>
      <c r="D3743">
        <v>86930000</v>
      </c>
      <c r="E3743">
        <v>86934999</v>
      </c>
      <c r="F3743" t="e" vm="3488">
        <v>#VALUE!</v>
      </c>
      <c r="G3743" t="e" cm="1">
        <f t="array" aca="1" ref="G3743" ca="1">_FV(Tabela2[[#This Row],[Cidade]],"Latitude")</f>
        <v>#NAME?</v>
      </c>
      <c r="H3743" t="e" cm="1">
        <f t="array" aca="1" ref="H3743" ca="1">_FV(Tabela2[[#This Row],[Cidade]],"Longitude")</f>
        <v>#NAME?</v>
      </c>
    </row>
    <row r="3744" spans="1:8" x14ac:dyDescent="0.25">
      <c r="A3744" t="s">
        <v>39</v>
      </c>
      <c r="B3744" t="s">
        <v>4518</v>
      </c>
      <c r="C3744" t="str">
        <f>Tabela2[[#This Row],[Localidade]]&amp;"/"&amp;Tabela2[[#This Row],[Estado]]</f>
        <v>Sao Joao do Triunfo/PR</v>
      </c>
      <c r="D3744">
        <v>84150000</v>
      </c>
      <c r="E3744">
        <v>84159999</v>
      </c>
      <c r="F3744" t="e" vm="3486">
        <v>#VALUE!</v>
      </c>
      <c r="G3744" t="e" cm="1">
        <f t="array" aca="1" ref="G3744" ca="1">_FV(Tabela2[[#This Row],[Cidade]],"Latitude")</f>
        <v>#NAME?</v>
      </c>
      <c r="H3744" t="e" cm="1">
        <f t="array" aca="1" ref="H3744" ca="1">_FV(Tabela2[[#This Row],[Cidade]],"Longitude")</f>
        <v>#NAME?</v>
      </c>
    </row>
    <row r="3745" spans="1:8" x14ac:dyDescent="0.25">
      <c r="A3745" t="s">
        <v>39</v>
      </c>
      <c r="B3745" t="s">
        <v>4519</v>
      </c>
      <c r="C3745" t="str">
        <f>Tabela2[[#This Row],[Localidade]]&amp;"/"&amp;Tabela2[[#This Row],[Estado]]</f>
        <v>Sao Jorge do Ivai/PR</v>
      </c>
      <c r="D3745">
        <v>87190000</v>
      </c>
      <c r="E3745">
        <v>87199999</v>
      </c>
      <c r="F3745" t="e" vm="3489">
        <v>#VALUE!</v>
      </c>
      <c r="G3745" t="e" cm="1">
        <f t="array" aca="1" ref="G3745" ca="1">_FV(Tabela2[[#This Row],[Cidade]],"Latitude")</f>
        <v>#NAME?</v>
      </c>
      <c r="H3745" t="e" cm="1">
        <f t="array" aca="1" ref="H3745" ca="1">_FV(Tabela2[[#This Row],[Cidade]],"Longitude")</f>
        <v>#NAME?</v>
      </c>
    </row>
    <row r="3746" spans="1:8" x14ac:dyDescent="0.25">
      <c r="A3746" t="s">
        <v>39</v>
      </c>
      <c r="B3746" t="s">
        <v>4520</v>
      </c>
      <c r="C3746" t="str">
        <f>Tabela2[[#This Row],[Localidade]]&amp;"/"&amp;Tabela2[[#This Row],[Estado]]</f>
        <v>Sao Jorge do Patrocinio/PR</v>
      </c>
      <c r="D3746">
        <v>87555000</v>
      </c>
      <c r="E3746">
        <v>87559999</v>
      </c>
      <c r="F3746" t="e" vm="3490">
        <v>#VALUE!</v>
      </c>
      <c r="G3746" t="e" cm="1">
        <f t="array" aca="1" ref="G3746" ca="1">_FV(Tabela2[[#This Row],[Cidade]],"Latitude")</f>
        <v>#NAME?</v>
      </c>
      <c r="H3746" t="e" cm="1">
        <f t="array" aca="1" ref="H3746" ca="1">_FV(Tabela2[[#This Row],[Cidade]],"Longitude")</f>
        <v>#NAME?</v>
      </c>
    </row>
    <row r="3747" spans="1:8" x14ac:dyDescent="0.25">
      <c r="A3747" t="s">
        <v>39</v>
      </c>
      <c r="B3747" t="s">
        <v>5241</v>
      </c>
      <c r="C3747" t="str">
        <f>Tabela2[[#This Row],[Localidade]]&amp;"/"&amp;Tabela2[[#This Row],[Estado]]</f>
        <v>Sao Jorge D Oeste/PR</v>
      </c>
      <c r="D3747">
        <v>85575000</v>
      </c>
      <c r="E3747">
        <v>85579999</v>
      </c>
      <c r="F3747" t="e" vm="3491">
        <v>#VALUE!</v>
      </c>
      <c r="G3747" t="e" cm="1">
        <f t="array" aca="1" ref="G3747" ca="1">_FV(Tabela2[[#This Row],[Cidade]],"Latitude")</f>
        <v>#NAME?</v>
      </c>
      <c r="H3747" t="e" cm="1">
        <f t="array" aca="1" ref="H3747" ca="1">_FV(Tabela2[[#This Row],[Cidade]],"Longitude")</f>
        <v>#NAME?</v>
      </c>
    </row>
    <row r="3748" spans="1:8" x14ac:dyDescent="0.25">
      <c r="A3748" t="s">
        <v>39</v>
      </c>
      <c r="B3748" t="s">
        <v>4521</v>
      </c>
      <c r="C3748" t="str">
        <f>Tabela2[[#This Row],[Localidade]]&amp;"/"&amp;Tabela2[[#This Row],[Estado]]</f>
        <v>Sao Jose da Boa Vista/PR</v>
      </c>
      <c r="D3748">
        <v>84980000</v>
      </c>
      <c r="E3748">
        <v>84989999</v>
      </c>
      <c r="F3748" t="e" vm="3492">
        <v>#VALUE!</v>
      </c>
      <c r="G3748" t="e" cm="1">
        <f t="array" aca="1" ref="G3748" ca="1">_FV(Tabela2[[#This Row],[Cidade]],"Latitude")</f>
        <v>#NAME?</v>
      </c>
      <c r="H3748" t="e" cm="1">
        <f t="array" aca="1" ref="H3748" ca="1">_FV(Tabela2[[#This Row],[Cidade]],"Longitude")</f>
        <v>#NAME?</v>
      </c>
    </row>
    <row r="3749" spans="1:8" x14ac:dyDescent="0.25">
      <c r="A3749" t="s">
        <v>39</v>
      </c>
      <c r="B3749" t="s">
        <v>4522</v>
      </c>
      <c r="C3749" t="str">
        <f>Tabela2[[#This Row],[Localidade]]&amp;"/"&amp;Tabela2[[#This Row],[Estado]]</f>
        <v>Sao Jose das Palmeiras/PR</v>
      </c>
      <c r="D3749">
        <v>85898000</v>
      </c>
      <c r="E3749">
        <v>85899999</v>
      </c>
      <c r="F3749" t="e" vm="3493">
        <v>#VALUE!</v>
      </c>
      <c r="G3749" t="e" cm="1">
        <f t="array" aca="1" ref="G3749" ca="1">_FV(Tabela2[[#This Row],[Cidade]],"Latitude")</f>
        <v>#NAME?</v>
      </c>
      <c r="H3749" t="e" cm="1">
        <f t="array" aca="1" ref="H3749" ca="1">_FV(Tabela2[[#This Row],[Cidade]],"Longitude")</f>
        <v>#NAME?</v>
      </c>
    </row>
    <row r="3750" spans="1:8" x14ac:dyDescent="0.25">
      <c r="A3750" t="s">
        <v>39</v>
      </c>
      <c r="B3750" t="s">
        <v>4523</v>
      </c>
      <c r="C3750" t="str">
        <f>Tabela2[[#This Row],[Localidade]]&amp;"/"&amp;Tabela2[[#This Row],[Estado]]</f>
        <v>Sao Jose dos Pinhais/PR</v>
      </c>
      <c r="D3750">
        <v>83000001</v>
      </c>
      <c r="E3750">
        <v>83189999</v>
      </c>
      <c r="F3750" t="e" vm="3494">
        <v>#VALUE!</v>
      </c>
      <c r="G3750" t="e" cm="1">
        <f t="array" aca="1" ref="G3750" ca="1">_FV(Tabela2[[#This Row],[Cidade]],"Latitude")</f>
        <v>#NAME?</v>
      </c>
      <c r="H3750" t="e" cm="1">
        <f t="array" aca="1" ref="H3750" ca="1">_FV(Tabela2[[#This Row],[Cidade]],"Longitude")</f>
        <v>#NAME?</v>
      </c>
    </row>
    <row r="3751" spans="1:8" x14ac:dyDescent="0.25">
      <c r="A3751" t="s">
        <v>39</v>
      </c>
      <c r="B3751" t="s">
        <v>4523</v>
      </c>
      <c r="C3751" t="str">
        <f>Tabela2[[#This Row],[Localidade]]&amp;"/"&amp;Tabela2[[#This Row],[Estado]]</f>
        <v>Sao Jose dos Pinhais/PR</v>
      </c>
      <c r="D3751">
        <v>83000001</v>
      </c>
      <c r="E3751">
        <v>83149999</v>
      </c>
      <c r="F3751" t="e" vm="3494">
        <v>#VALUE!</v>
      </c>
      <c r="G3751" t="e" cm="1">
        <f t="array" aca="1" ref="G3751" ca="1">_FV(Tabela2[[#This Row],[Cidade]],"Latitude")</f>
        <v>#NAME?</v>
      </c>
      <c r="H3751" t="e" cm="1">
        <f t="array" aca="1" ref="H3751" ca="1">_FV(Tabela2[[#This Row],[Cidade]],"Longitude")</f>
        <v>#NAME?</v>
      </c>
    </row>
    <row r="3752" spans="1:8" x14ac:dyDescent="0.25">
      <c r="A3752" t="s">
        <v>39</v>
      </c>
      <c r="B3752" t="s">
        <v>4524</v>
      </c>
      <c r="C3752" t="str">
        <f>Tabela2[[#This Row],[Localidade]]&amp;"/"&amp;Tabela2[[#This Row],[Estado]]</f>
        <v>Sao Manoel do Parana/PR</v>
      </c>
      <c r="D3752">
        <v>87215000</v>
      </c>
      <c r="E3752">
        <v>87219999</v>
      </c>
      <c r="F3752" t="e" vm="3495">
        <v>#VALUE!</v>
      </c>
      <c r="G3752" t="e" cm="1">
        <f t="array" aca="1" ref="G3752" ca="1">_FV(Tabela2[[#This Row],[Cidade]],"Latitude")</f>
        <v>#NAME?</v>
      </c>
      <c r="H3752" t="e" cm="1">
        <f t="array" aca="1" ref="H3752" ca="1">_FV(Tabela2[[#This Row],[Cidade]],"Longitude")</f>
        <v>#NAME?</v>
      </c>
    </row>
    <row r="3753" spans="1:8" x14ac:dyDescent="0.25">
      <c r="A3753" t="s">
        <v>39</v>
      </c>
      <c r="B3753" t="s">
        <v>4525</v>
      </c>
      <c r="C3753" t="str">
        <f>Tabela2[[#This Row],[Localidade]]&amp;"/"&amp;Tabela2[[#This Row],[Estado]]</f>
        <v>Sao Mateus do Sul/PR</v>
      </c>
      <c r="D3753">
        <v>83900000</v>
      </c>
      <c r="E3753">
        <v>83979999</v>
      </c>
      <c r="F3753" t="e" vm="3496">
        <v>#VALUE!</v>
      </c>
      <c r="G3753" t="e" cm="1">
        <f t="array" aca="1" ref="G3753" ca="1">_FV(Tabela2[[#This Row],[Cidade]],"Latitude")</f>
        <v>#NAME?</v>
      </c>
      <c r="H3753" t="e" cm="1">
        <f t="array" aca="1" ref="H3753" ca="1">_FV(Tabela2[[#This Row],[Cidade]],"Longitude")</f>
        <v>#NAME?</v>
      </c>
    </row>
    <row r="3754" spans="1:8" x14ac:dyDescent="0.25">
      <c r="A3754" t="s">
        <v>39</v>
      </c>
      <c r="B3754" t="s">
        <v>4526</v>
      </c>
      <c r="C3754" t="str">
        <f>Tabela2[[#This Row],[Localidade]]&amp;"/"&amp;Tabela2[[#This Row],[Estado]]</f>
        <v>Sao Miguel do Iguacu/PR</v>
      </c>
      <c r="D3754">
        <v>85877000</v>
      </c>
      <c r="E3754">
        <v>85879999</v>
      </c>
      <c r="F3754" t="e" vm="3497">
        <v>#VALUE!</v>
      </c>
      <c r="G3754" t="e" cm="1">
        <f t="array" aca="1" ref="G3754" ca="1">_FV(Tabela2[[#This Row],[Cidade]],"Latitude")</f>
        <v>#NAME?</v>
      </c>
      <c r="H3754" t="e" cm="1">
        <f t="array" aca="1" ref="H3754" ca="1">_FV(Tabela2[[#This Row],[Cidade]],"Longitude")</f>
        <v>#NAME?</v>
      </c>
    </row>
    <row r="3755" spans="1:8" x14ac:dyDescent="0.25">
      <c r="A3755" t="s">
        <v>39</v>
      </c>
      <c r="B3755" t="s">
        <v>4527</v>
      </c>
      <c r="C3755" t="str">
        <f>Tabela2[[#This Row],[Localidade]]&amp;"/"&amp;Tabela2[[#This Row],[Estado]]</f>
        <v>Sao Pedro do Iguacu/PR</v>
      </c>
      <c r="D3755">
        <v>85929000</v>
      </c>
      <c r="E3755">
        <v>85929999</v>
      </c>
      <c r="F3755" t="e" vm="3498">
        <v>#VALUE!</v>
      </c>
      <c r="G3755" t="e" cm="1">
        <f t="array" aca="1" ref="G3755" ca="1">_FV(Tabela2[[#This Row],[Cidade]],"Latitude")</f>
        <v>#NAME?</v>
      </c>
      <c r="H3755" t="e" cm="1">
        <f t="array" aca="1" ref="H3755" ca="1">_FV(Tabela2[[#This Row],[Cidade]],"Longitude")</f>
        <v>#NAME?</v>
      </c>
    </row>
    <row r="3756" spans="1:8" x14ac:dyDescent="0.25">
      <c r="A3756" t="s">
        <v>39</v>
      </c>
      <c r="B3756" t="s">
        <v>4528</v>
      </c>
      <c r="C3756" t="str">
        <f>Tabela2[[#This Row],[Localidade]]&amp;"/"&amp;Tabela2[[#This Row],[Estado]]</f>
        <v>Sao Pedro do Ivai/PR</v>
      </c>
      <c r="D3756">
        <v>86945000</v>
      </c>
      <c r="E3756">
        <v>86949999</v>
      </c>
      <c r="F3756" t="e" vm="3499">
        <v>#VALUE!</v>
      </c>
      <c r="G3756" t="e" cm="1">
        <f t="array" aca="1" ref="G3756" ca="1">_FV(Tabela2[[#This Row],[Cidade]],"Latitude")</f>
        <v>#NAME?</v>
      </c>
      <c r="H3756" t="e" cm="1">
        <f t="array" aca="1" ref="H3756" ca="1">_FV(Tabela2[[#This Row],[Cidade]],"Longitude")</f>
        <v>#NAME?</v>
      </c>
    </row>
    <row r="3757" spans="1:8" x14ac:dyDescent="0.25">
      <c r="A3757" t="s">
        <v>39</v>
      </c>
      <c r="B3757" t="s">
        <v>4529</v>
      </c>
      <c r="C3757" t="str">
        <f>Tabela2[[#This Row],[Localidade]]&amp;"/"&amp;Tabela2[[#This Row],[Estado]]</f>
        <v>Sao Pedro do Parana/PR</v>
      </c>
      <c r="D3757">
        <v>87955000</v>
      </c>
      <c r="E3757">
        <v>87959999</v>
      </c>
      <c r="F3757" t="e" vm="3500">
        <v>#VALUE!</v>
      </c>
      <c r="G3757" t="e" cm="1">
        <f t="array" aca="1" ref="G3757" ca="1">_FV(Tabela2[[#This Row],[Cidade]],"Latitude")</f>
        <v>#NAME?</v>
      </c>
      <c r="H3757" t="e" cm="1">
        <f t="array" aca="1" ref="H3757" ca="1">_FV(Tabela2[[#This Row],[Cidade]],"Longitude")</f>
        <v>#NAME?</v>
      </c>
    </row>
    <row r="3758" spans="1:8" x14ac:dyDescent="0.25">
      <c r="A3758" t="s">
        <v>39</v>
      </c>
      <c r="B3758" t="s">
        <v>4530</v>
      </c>
      <c r="C3758" t="str">
        <f>Tabela2[[#This Row],[Localidade]]&amp;"/"&amp;Tabela2[[#This Row],[Estado]]</f>
        <v>Sao Sebastiao da Amoreira/PR</v>
      </c>
      <c r="D3758">
        <v>86240000</v>
      </c>
      <c r="E3758">
        <v>86249999</v>
      </c>
      <c r="F3758" t="e" vm="3501">
        <v>#VALUE!</v>
      </c>
      <c r="G3758" t="e" cm="1">
        <f t="array" aca="1" ref="G3758" ca="1">_FV(Tabela2[[#This Row],[Cidade]],"Latitude")</f>
        <v>#NAME?</v>
      </c>
      <c r="H3758" t="e" cm="1">
        <f t="array" aca="1" ref="H3758" ca="1">_FV(Tabela2[[#This Row],[Cidade]],"Longitude")</f>
        <v>#NAME?</v>
      </c>
    </row>
    <row r="3759" spans="1:8" x14ac:dyDescent="0.25">
      <c r="A3759" t="s">
        <v>39</v>
      </c>
      <c r="B3759" t="s">
        <v>4531</v>
      </c>
      <c r="C3759" t="str">
        <f>Tabela2[[#This Row],[Localidade]]&amp;"/"&amp;Tabela2[[#This Row],[Estado]]</f>
        <v>Sao Tome/PR</v>
      </c>
      <c r="D3759">
        <v>87220000</v>
      </c>
      <c r="E3759">
        <v>87224999</v>
      </c>
      <c r="F3759" t="e" vm="3502">
        <v>#VALUE!</v>
      </c>
      <c r="G3759" t="e" cm="1">
        <f t="array" aca="1" ref="G3759" ca="1">_FV(Tabela2[[#This Row],[Cidade]],"Latitude")</f>
        <v>#NAME?</v>
      </c>
      <c r="H3759" t="e" cm="1">
        <f t="array" aca="1" ref="H3759" ca="1">_FV(Tabela2[[#This Row],[Cidade]],"Longitude")</f>
        <v>#NAME?</v>
      </c>
    </row>
    <row r="3760" spans="1:8" x14ac:dyDescent="0.25">
      <c r="A3760" t="s">
        <v>39</v>
      </c>
      <c r="B3760" t="s">
        <v>1949</v>
      </c>
      <c r="C3760" t="str">
        <f>Tabela2[[#This Row],[Localidade]]&amp;"/"&amp;Tabela2[[#This Row],[Estado]]</f>
        <v>Sapopema/PR</v>
      </c>
      <c r="D3760">
        <v>84290000</v>
      </c>
      <c r="E3760">
        <v>84299999</v>
      </c>
      <c r="F3760" t="e" vm="3503">
        <v>#VALUE!</v>
      </c>
      <c r="G3760" t="e" cm="1">
        <f t="array" aca="1" ref="G3760" ca="1">_FV(Tabela2[[#This Row],[Cidade]],"Latitude")</f>
        <v>#NAME?</v>
      </c>
      <c r="H3760" t="e" cm="1">
        <f t="array" aca="1" ref="H3760" ca="1">_FV(Tabela2[[#This Row],[Cidade]],"Longitude")</f>
        <v>#NAME?</v>
      </c>
    </row>
    <row r="3761" spans="1:8" x14ac:dyDescent="0.25">
      <c r="A3761" t="s">
        <v>39</v>
      </c>
      <c r="B3761" t="s">
        <v>1950</v>
      </c>
      <c r="C3761" t="str">
        <f>Tabela2[[#This Row],[Localidade]]&amp;"/"&amp;Tabela2[[#This Row],[Estado]]</f>
        <v>Sarandi/PR</v>
      </c>
      <c r="D3761">
        <v>87110001</v>
      </c>
      <c r="E3761">
        <v>87119999</v>
      </c>
      <c r="F3761" t="e" vm="3504">
        <v>#VALUE!</v>
      </c>
      <c r="G3761" t="e" cm="1">
        <f t="array" aca="1" ref="G3761" ca="1">_FV(Tabela2[[#This Row],[Cidade]],"Latitude")</f>
        <v>#NAME?</v>
      </c>
      <c r="H3761" t="e" cm="1">
        <f t="array" aca="1" ref="H3761" ca="1">_FV(Tabela2[[#This Row],[Cidade]],"Longitude")</f>
        <v>#NAME?</v>
      </c>
    </row>
    <row r="3762" spans="1:8" x14ac:dyDescent="0.25">
      <c r="A3762" t="s">
        <v>39</v>
      </c>
      <c r="B3762" t="s">
        <v>1950</v>
      </c>
      <c r="C3762" t="str">
        <f>Tabela2[[#This Row],[Localidade]]&amp;"/"&amp;Tabela2[[#This Row],[Estado]]</f>
        <v>Sarandi/PR</v>
      </c>
      <c r="D3762">
        <v>87110001</v>
      </c>
      <c r="E3762">
        <v>87119999</v>
      </c>
      <c r="F3762" t="e" vm="3504">
        <v>#VALUE!</v>
      </c>
      <c r="G3762" t="e" cm="1">
        <f t="array" aca="1" ref="G3762" ca="1">_FV(Tabela2[[#This Row],[Cidade]],"Latitude")</f>
        <v>#NAME?</v>
      </c>
      <c r="H3762" t="e" cm="1">
        <f t="array" aca="1" ref="H3762" ca="1">_FV(Tabela2[[#This Row],[Cidade]],"Longitude")</f>
        <v>#NAME?</v>
      </c>
    </row>
    <row r="3763" spans="1:8" x14ac:dyDescent="0.25">
      <c r="A3763" t="s">
        <v>39</v>
      </c>
      <c r="B3763" t="s">
        <v>3596</v>
      </c>
      <c r="C3763" t="str">
        <f>Tabela2[[#This Row],[Localidade]]&amp;"/"&amp;Tabela2[[#This Row],[Estado]]</f>
        <v>Saudade do Iguacu/PR</v>
      </c>
      <c r="D3763">
        <v>85568000</v>
      </c>
      <c r="E3763">
        <v>85569999</v>
      </c>
      <c r="F3763" t="e" vm="3505">
        <v>#VALUE!</v>
      </c>
      <c r="G3763" t="e" cm="1">
        <f t="array" aca="1" ref="G3763" ca="1">_FV(Tabela2[[#This Row],[Cidade]],"Latitude")</f>
        <v>#NAME?</v>
      </c>
      <c r="H3763" t="e" cm="1">
        <f t="array" aca="1" ref="H3763" ca="1">_FV(Tabela2[[#This Row],[Cidade]],"Longitude")</f>
        <v>#NAME?</v>
      </c>
    </row>
    <row r="3764" spans="1:8" x14ac:dyDescent="0.25">
      <c r="A3764" t="s">
        <v>39</v>
      </c>
      <c r="B3764" t="s">
        <v>3789</v>
      </c>
      <c r="C3764" t="str">
        <f>Tabela2[[#This Row],[Localidade]]&amp;"/"&amp;Tabela2[[#This Row],[Estado]]</f>
        <v>Senges/PR</v>
      </c>
      <c r="D3764">
        <v>84220000</v>
      </c>
      <c r="E3764">
        <v>84239999</v>
      </c>
      <c r="F3764" t="e" vm="3506">
        <v>#VALUE!</v>
      </c>
      <c r="G3764" t="e" cm="1">
        <f t="array" aca="1" ref="G3764" ca="1">_FV(Tabela2[[#This Row],[Cidade]],"Latitude")</f>
        <v>#NAME?</v>
      </c>
      <c r="H3764" t="e" cm="1">
        <f t="array" aca="1" ref="H3764" ca="1">_FV(Tabela2[[#This Row],[Cidade]],"Longitude")</f>
        <v>#NAME?</v>
      </c>
    </row>
    <row r="3765" spans="1:8" x14ac:dyDescent="0.25">
      <c r="A3765" t="s">
        <v>39</v>
      </c>
      <c r="B3765" t="s">
        <v>5071</v>
      </c>
      <c r="C3765" t="str">
        <f>Tabela2[[#This Row],[Localidade]]&amp;"/"&amp;Tabela2[[#This Row],[Estado]]</f>
        <v>Serranopolis do Iguacu/PR</v>
      </c>
      <c r="D3765">
        <v>85885000</v>
      </c>
      <c r="E3765">
        <v>85886999</v>
      </c>
      <c r="F3765" t="e" vm="3507">
        <v>#VALUE!</v>
      </c>
      <c r="G3765" t="e" cm="1">
        <f t="array" aca="1" ref="G3765" ca="1">_FV(Tabela2[[#This Row],[Cidade]],"Latitude")</f>
        <v>#NAME?</v>
      </c>
      <c r="H3765" t="e" cm="1">
        <f t="array" aca="1" ref="H3765" ca="1">_FV(Tabela2[[#This Row],[Cidade]],"Longitude")</f>
        <v>#NAME?</v>
      </c>
    </row>
    <row r="3766" spans="1:8" x14ac:dyDescent="0.25">
      <c r="A3766" t="s">
        <v>39</v>
      </c>
      <c r="B3766" t="s">
        <v>1951</v>
      </c>
      <c r="C3766" t="str">
        <f>Tabela2[[#This Row],[Localidade]]&amp;"/"&amp;Tabela2[[#This Row],[Estado]]</f>
        <v>Sertaneja/PR</v>
      </c>
      <c r="D3766">
        <v>86340000</v>
      </c>
      <c r="E3766">
        <v>86349999</v>
      </c>
      <c r="F3766" t="e" vm="3508">
        <v>#VALUE!</v>
      </c>
      <c r="G3766" t="e" cm="1">
        <f t="array" aca="1" ref="G3766" ca="1">_FV(Tabela2[[#This Row],[Cidade]],"Latitude")</f>
        <v>#NAME?</v>
      </c>
      <c r="H3766" t="e" cm="1">
        <f t="array" aca="1" ref="H3766" ca="1">_FV(Tabela2[[#This Row],[Cidade]],"Longitude")</f>
        <v>#NAME?</v>
      </c>
    </row>
    <row r="3767" spans="1:8" x14ac:dyDescent="0.25">
      <c r="A3767" t="s">
        <v>39</v>
      </c>
      <c r="B3767" t="s">
        <v>5072</v>
      </c>
      <c r="C3767" t="str">
        <f>Tabela2[[#This Row],[Localidade]]&amp;"/"&amp;Tabela2[[#This Row],[Estado]]</f>
        <v>Sertanopolis/PR</v>
      </c>
      <c r="D3767">
        <v>86170000</v>
      </c>
      <c r="E3767">
        <v>86179999</v>
      </c>
      <c r="F3767" t="e" vm="3509">
        <v>#VALUE!</v>
      </c>
      <c r="G3767" t="e" cm="1">
        <f t="array" aca="1" ref="G3767" ca="1">_FV(Tabela2[[#This Row],[Cidade]],"Latitude")</f>
        <v>#NAME?</v>
      </c>
      <c r="H3767" t="e" cm="1">
        <f t="array" aca="1" ref="H3767" ca="1">_FV(Tabela2[[#This Row],[Cidade]],"Longitude")</f>
        <v>#NAME?</v>
      </c>
    </row>
    <row r="3768" spans="1:8" x14ac:dyDescent="0.25">
      <c r="A3768" t="s">
        <v>39</v>
      </c>
      <c r="B3768" t="s">
        <v>1952</v>
      </c>
      <c r="C3768" t="str">
        <f>Tabela2[[#This Row],[Localidade]]&amp;"/"&amp;Tabela2[[#This Row],[Estado]]</f>
        <v>Siqueira Campos/PR</v>
      </c>
      <c r="D3768">
        <v>84940000</v>
      </c>
      <c r="E3768">
        <v>84944999</v>
      </c>
      <c r="F3768" t="e" vm="3510">
        <v>#VALUE!</v>
      </c>
      <c r="G3768" t="e" cm="1">
        <f t="array" aca="1" ref="G3768" ca="1">_FV(Tabela2[[#This Row],[Cidade]],"Latitude")</f>
        <v>#NAME?</v>
      </c>
      <c r="H3768" t="e" cm="1">
        <f t="array" aca="1" ref="H3768" ca="1">_FV(Tabela2[[#This Row],[Cidade]],"Longitude")</f>
        <v>#NAME?</v>
      </c>
    </row>
    <row r="3769" spans="1:8" x14ac:dyDescent="0.25">
      <c r="A3769" t="s">
        <v>39</v>
      </c>
      <c r="B3769" t="s">
        <v>1953</v>
      </c>
      <c r="C3769" t="str">
        <f>Tabela2[[#This Row],[Localidade]]&amp;"/"&amp;Tabela2[[#This Row],[Estado]]</f>
        <v>Sulina/PR</v>
      </c>
      <c r="D3769">
        <v>85565000</v>
      </c>
      <c r="E3769">
        <v>85567999</v>
      </c>
      <c r="F3769" t="e" vm="3511">
        <v>#VALUE!</v>
      </c>
      <c r="G3769" t="e" cm="1">
        <f t="array" aca="1" ref="G3769" ca="1">_FV(Tabela2[[#This Row],[Cidade]],"Latitude")</f>
        <v>#NAME?</v>
      </c>
      <c r="H3769" t="e" cm="1">
        <f t="array" aca="1" ref="H3769" ca="1">_FV(Tabela2[[#This Row],[Cidade]],"Longitude")</f>
        <v>#NAME?</v>
      </c>
    </row>
    <row r="3770" spans="1:8" x14ac:dyDescent="0.25">
      <c r="A3770" t="s">
        <v>39</v>
      </c>
      <c r="B3770" t="s">
        <v>1954</v>
      </c>
      <c r="C3770" t="str">
        <f>Tabela2[[#This Row],[Localidade]]&amp;"/"&amp;Tabela2[[#This Row],[Estado]]</f>
        <v>Tamarana/PR</v>
      </c>
      <c r="D3770">
        <v>86125000</v>
      </c>
      <c r="E3770">
        <v>86129999</v>
      </c>
      <c r="F3770" t="e" vm="3512">
        <v>#VALUE!</v>
      </c>
      <c r="G3770" t="e" cm="1">
        <f t="array" aca="1" ref="G3770" ca="1">_FV(Tabela2[[#This Row],[Cidade]],"Latitude")</f>
        <v>#NAME?</v>
      </c>
      <c r="H3770" t="e" cm="1">
        <f t="array" aca="1" ref="H3770" ca="1">_FV(Tabela2[[#This Row],[Cidade]],"Longitude")</f>
        <v>#NAME?</v>
      </c>
    </row>
    <row r="3771" spans="1:8" x14ac:dyDescent="0.25">
      <c r="A3771" t="s">
        <v>39</v>
      </c>
      <c r="B3771" t="s">
        <v>1955</v>
      </c>
      <c r="C3771" t="str">
        <f>Tabela2[[#This Row],[Localidade]]&amp;"/"&amp;Tabela2[[#This Row],[Estado]]</f>
        <v>Tamboara/PR</v>
      </c>
      <c r="D3771">
        <v>87760000</v>
      </c>
      <c r="E3771">
        <v>87769999</v>
      </c>
      <c r="F3771" t="e" vm="3513">
        <v>#VALUE!</v>
      </c>
      <c r="G3771" t="e" cm="1">
        <f t="array" aca="1" ref="G3771" ca="1">_FV(Tabela2[[#This Row],[Cidade]],"Latitude")</f>
        <v>#NAME?</v>
      </c>
      <c r="H3771" t="e" cm="1">
        <f t="array" aca="1" ref="H3771" ca="1">_FV(Tabela2[[#This Row],[Cidade]],"Longitude")</f>
        <v>#NAME?</v>
      </c>
    </row>
    <row r="3772" spans="1:8" x14ac:dyDescent="0.25">
      <c r="A3772" t="s">
        <v>39</v>
      </c>
      <c r="B3772" t="s">
        <v>1956</v>
      </c>
      <c r="C3772" t="str">
        <f>Tabela2[[#This Row],[Localidade]]&amp;"/"&amp;Tabela2[[#This Row],[Estado]]</f>
        <v>Tapejara/PR</v>
      </c>
      <c r="D3772">
        <v>87430000</v>
      </c>
      <c r="E3772">
        <v>87449999</v>
      </c>
      <c r="F3772" t="e" vm="3309">
        <v>#VALUE!</v>
      </c>
      <c r="G3772" t="e" cm="1">
        <f t="array" aca="1" ref="G3772" ca="1">_FV(Tabela2[[#This Row],[Cidade]],"Latitude")</f>
        <v>#NAME?</v>
      </c>
      <c r="H3772" t="e" cm="1">
        <f t="array" aca="1" ref="H3772" ca="1">_FV(Tabela2[[#This Row],[Cidade]],"Longitude")</f>
        <v>#NAME?</v>
      </c>
    </row>
    <row r="3773" spans="1:8" x14ac:dyDescent="0.25">
      <c r="A3773" t="s">
        <v>39</v>
      </c>
      <c r="B3773" t="s">
        <v>1284</v>
      </c>
      <c r="C3773" t="str">
        <f>Tabela2[[#This Row],[Localidade]]&amp;"/"&amp;Tabela2[[#This Row],[Estado]]</f>
        <v>Tapira/PR</v>
      </c>
      <c r="D3773">
        <v>87830000</v>
      </c>
      <c r="E3773">
        <v>87839999</v>
      </c>
      <c r="F3773" t="e" vm="3514">
        <v>#VALUE!</v>
      </c>
      <c r="G3773" t="e" cm="1">
        <f t="array" aca="1" ref="G3773" ca="1">_FV(Tabela2[[#This Row],[Cidade]],"Latitude")</f>
        <v>#NAME?</v>
      </c>
      <c r="H3773" t="e" cm="1">
        <f t="array" aca="1" ref="H3773" ca="1">_FV(Tabela2[[#This Row],[Cidade]],"Longitude")</f>
        <v>#NAME?</v>
      </c>
    </row>
    <row r="3774" spans="1:8" x14ac:dyDescent="0.25">
      <c r="A3774" t="s">
        <v>39</v>
      </c>
      <c r="B3774" t="s">
        <v>1957</v>
      </c>
      <c r="C3774" t="str">
        <f>Tabela2[[#This Row],[Localidade]]&amp;"/"&amp;Tabela2[[#This Row],[Estado]]</f>
        <v>Teixeira Soares/PR</v>
      </c>
      <c r="D3774">
        <v>84530000</v>
      </c>
      <c r="E3774">
        <v>84534999</v>
      </c>
      <c r="F3774" t="e" vm="3515">
        <v>#VALUE!</v>
      </c>
      <c r="G3774" t="e" cm="1">
        <f t="array" aca="1" ref="G3774" ca="1">_FV(Tabela2[[#This Row],[Cidade]],"Latitude")</f>
        <v>#NAME?</v>
      </c>
      <c r="H3774" t="e" cm="1">
        <f t="array" aca="1" ref="H3774" ca="1">_FV(Tabela2[[#This Row],[Cidade]],"Longitude")</f>
        <v>#NAME?</v>
      </c>
    </row>
    <row r="3775" spans="1:8" x14ac:dyDescent="0.25">
      <c r="A3775" t="s">
        <v>39</v>
      </c>
      <c r="B3775" t="s">
        <v>5189</v>
      </c>
      <c r="C3775" t="str">
        <f>Tabela2[[#This Row],[Localidade]]&amp;"/"&amp;Tabela2[[#This Row],[Estado]]</f>
        <v>Telemaco Borba/PR</v>
      </c>
      <c r="D3775">
        <v>84260001</v>
      </c>
      <c r="E3775">
        <v>84279999</v>
      </c>
      <c r="F3775" t="e" vm="3516">
        <v>#VALUE!</v>
      </c>
      <c r="G3775" t="e" cm="1">
        <f t="array" aca="1" ref="G3775" ca="1">_FV(Tabela2[[#This Row],[Cidade]],"Latitude")</f>
        <v>#NAME?</v>
      </c>
      <c r="H3775" t="e" cm="1">
        <f t="array" aca="1" ref="H3775" ca="1">_FV(Tabela2[[#This Row],[Cidade]],"Longitude")</f>
        <v>#NAME?</v>
      </c>
    </row>
    <row r="3776" spans="1:8" x14ac:dyDescent="0.25">
      <c r="A3776" t="s">
        <v>39</v>
      </c>
      <c r="B3776" t="s">
        <v>5189</v>
      </c>
      <c r="C3776" t="str">
        <f>Tabela2[[#This Row],[Localidade]]&amp;"/"&amp;Tabela2[[#This Row],[Estado]]</f>
        <v>Telemaco Borba/PR</v>
      </c>
      <c r="D3776">
        <v>84260001</v>
      </c>
      <c r="E3776">
        <v>84274999</v>
      </c>
      <c r="F3776" t="e" vm="3516">
        <v>#VALUE!</v>
      </c>
      <c r="G3776" t="e" cm="1">
        <f t="array" aca="1" ref="G3776" ca="1">_FV(Tabela2[[#This Row],[Cidade]],"Latitude")</f>
        <v>#NAME?</v>
      </c>
      <c r="H3776" t="e" cm="1">
        <f t="array" aca="1" ref="H3776" ca="1">_FV(Tabela2[[#This Row],[Cidade]],"Longitude")</f>
        <v>#NAME?</v>
      </c>
    </row>
    <row r="3777" spans="1:8" x14ac:dyDescent="0.25">
      <c r="A3777" t="s">
        <v>39</v>
      </c>
      <c r="B3777" t="s">
        <v>1958</v>
      </c>
      <c r="C3777" t="str">
        <f>Tabela2[[#This Row],[Localidade]]&amp;"/"&amp;Tabela2[[#This Row],[Estado]]</f>
        <v>Terra Boa/PR</v>
      </c>
      <c r="D3777">
        <v>87240000</v>
      </c>
      <c r="E3777">
        <v>87249999</v>
      </c>
      <c r="F3777" t="e" vm="3517">
        <v>#VALUE!</v>
      </c>
      <c r="G3777" t="e" cm="1">
        <f t="array" aca="1" ref="G3777" ca="1">_FV(Tabela2[[#This Row],[Cidade]],"Latitude")</f>
        <v>#NAME?</v>
      </c>
      <c r="H3777" t="e" cm="1">
        <f t="array" aca="1" ref="H3777" ca="1">_FV(Tabela2[[#This Row],[Cidade]],"Longitude")</f>
        <v>#NAME?</v>
      </c>
    </row>
    <row r="3778" spans="1:8" x14ac:dyDescent="0.25">
      <c r="A3778" t="s">
        <v>39</v>
      </c>
      <c r="B3778" t="s">
        <v>1959</v>
      </c>
      <c r="C3778" t="str">
        <f>Tabela2[[#This Row],[Localidade]]&amp;"/"&amp;Tabela2[[#This Row],[Estado]]</f>
        <v>Terra Rica/PR</v>
      </c>
      <c r="D3778">
        <v>87890000</v>
      </c>
      <c r="E3778">
        <v>87899999</v>
      </c>
      <c r="F3778" t="e" vm="3518">
        <v>#VALUE!</v>
      </c>
      <c r="G3778" t="e" cm="1">
        <f t="array" aca="1" ref="G3778" ca="1">_FV(Tabela2[[#This Row],[Cidade]],"Latitude")</f>
        <v>#NAME?</v>
      </c>
      <c r="H3778" t="e" cm="1">
        <f t="array" aca="1" ref="H3778" ca="1">_FV(Tabela2[[#This Row],[Cidade]],"Longitude")</f>
        <v>#NAME?</v>
      </c>
    </row>
    <row r="3779" spans="1:8" x14ac:dyDescent="0.25">
      <c r="A3779" t="s">
        <v>39</v>
      </c>
      <c r="B3779" t="s">
        <v>1960</v>
      </c>
      <c r="C3779" t="str">
        <f>Tabela2[[#This Row],[Localidade]]&amp;"/"&amp;Tabela2[[#This Row],[Estado]]</f>
        <v>Terra Roxa/PR</v>
      </c>
      <c r="D3779">
        <v>85990000</v>
      </c>
      <c r="E3779">
        <v>85997999</v>
      </c>
      <c r="F3779" t="e" vm="3519">
        <v>#VALUE!</v>
      </c>
      <c r="G3779" t="e" cm="1">
        <f t="array" aca="1" ref="G3779" ca="1">_FV(Tabela2[[#This Row],[Cidade]],"Latitude")</f>
        <v>#NAME?</v>
      </c>
      <c r="H3779" t="e" cm="1">
        <f t="array" aca="1" ref="H3779" ca="1">_FV(Tabela2[[#This Row],[Cidade]],"Longitude")</f>
        <v>#NAME?</v>
      </c>
    </row>
    <row r="3780" spans="1:8" x14ac:dyDescent="0.25">
      <c r="A3780" t="s">
        <v>39</v>
      </c>
      <c r="B3780" t="s">
        <v>1961</v>
      </c>
      <c r="C3780" t="str">
        <f>Tabela2[[#This Row],[Localidade]]&amp;"/"&amp;Tabela2[[#This Row],[Estado]]</f>
        <v>Tibagi/PR</v>
      </c>
      <c r="D3780">
        <v>84300000</v>
      </c>
      <c r="E3780">
        <v>84319999</v>
      </c>
      <c r="F3780" t="e" vm="3520">
        <v>#VALUE!</v>
      </c>
      <c r="G3780" t="e" cm="1">
        <f t="array" aca="1" ref="G3780" ca="1">_FV(Tabela2[[#This Row],[Cidade]],"Latitude")</f>
        <v>#NAME?</v>
      </c>
      <c r="H3780" t="e" cm="1">
        <f t="array" aca="1" ref="H3780" ca="1">_FV(Tabela2[[#This Row],[Cidade]],"Longitude")</f>
        <v>#NAME?</v>
      </c>
    </row>
    <row r="3781" spans="1:8" x14ac:dyDescent="0.25">
      <c r="A3781" t="s">
        <v>39</v>
      </c>
      <c r="B3781" t="s">
        <v>1962</v>
      </c>
      <c r="C3781" t="str">
        <f>Tabela2[[#This Row],[Localidade]]&amp;"/"&amp;Tabela2[[#This Row],[Estado]]</f>
        <v>Tijucas do Sul/PR</v>
      </c>
      <c r="D3781">
        <v>83190000</v>
      </c>
      <c r="E3781">
        <v>83199999</v>
      </c>
      <c r="F3781" t="e" vm="3521">
        <v>#VALUE!</v>
      </c>
      <c r="G3781" t="e" cm="1">
        <f t="array" aca="1" ref="G3781" ca="1">_FV(Tabela2[[#This Row],[Cidade]],"Latitude")</f>
        <v>#NAME?</v>
      </c>
      <c r="H3781" t="e" cm="1">
        <f t="array" aca="1" ref="H3781" ca="1">_FV(Tabela2[[#This Row],[Cidade]],"Longitude")</f>
        <v>#NAME?</v>
      </c>
    </row>
    <row r="3782" spans="1:8" x14ac:dyDescent="0.25">
      <c r="A3782" t="s">
        <v>39</v>
      </c>
      <c r="B3782" t="s">
        <v>1291</v>
      </c>
      <c r="C3782" t="str">
        <f>Tabela2[[#This Row],[Localidade]]&amp;"/"&amp;Tabela2[[#This Row],[Estado]]</f>
        <v>Toledo/PR</v>
      </c>
      <c r="D3782">
        <v>85900001</v>
      </c>
      <c r="E3782">
        <v>85928999</v>
      </c>
      <c r="F3782" t="e" vm="3522">
        <v>#VALUE!</v>
      </c>
      <c r="G3782" t="e" cm="1">
        <f t="array" aca="1" ref="G3782" ca="1">_FV(Tabela2[[#This Row],[Cidade]],"Latitude")</f>
        <v>#NAME?</v>
      </c>
      <c r="H3782" t="e" cm="1">
        <f t="array" aca="1" ref="H3782" ca="1">_FV(Tabela2[[#This Row],[Cidade]],"Longitude")</f>
        <v>#NAME?</v>
      </c>
    </row>
    <row r="3783" spans="1:8" x14ac:dyDescent="0.25">
      <c r="A3783" t="s">
        <v>39</v>
      </c>
      <c r="B3783" t="s">
        <v>1291</v>
      </c>
      <c r="C3783" t="str">
        <f>Tabela2[[#This Row],[Localidade]]&amp;"/"&amp;Tabela2[[#This Row],[Estado]]</f>
        <v>Toledo/PR</v>
      </c>
      <c r="D3783">
        <v>85900001</v>
      </c>
      <c r="E3783">
        <v>85919999</v>
      </c>
      <c r="F3783" t="e" vm="3522">
        <v>#VALUE!</v>
      </c>
      <c r="G3783" t="e" cm="1">
        <f t="array" aca="1" ref="G3783" ca="1">_FV(Tabela2[[#This Row],[Cidade]],"Latitude")</f>
        <v>#NAME?</v>
      </c>
      <c r="H3783" t="e" cm="1">
        <f t="array" aca="1" ref="H3783" ca="1">_FV(Tabela2[[#This Row],[Cidade]],"Longitude")</f>
        <v>#NAME?</v>
      </c>
    </row>
    <row r="3784" spans="1:8" x14ac:dyDescent="0.25">
      <c r="A3784" t="s">
        <v>39</v>
      </c>
      <c r="B3784" t="s">
        <v>1963</v>
      </c>
      <c r="C3784" t="str">
        <f>Tabela2[[#This Row],[Localidade]]&amp;"/"&amp;Tabela2[[#This Row],[Estado]]</f>
        <v>Tomazina/PR</v>
      </c>
      <c r="D3784">
        <v>84935000</v>
      </c>
      <c r="E3784">
        <v>84939999</v>
      </c>
      <c r="F3784" t="e" vm="3523">
        <v>#VALUE!</v>
      </c>
      <c r="G3784" t="e" cm="1">
        <f t="array" aca="1" ref="G3784" ca="1">_FV(Tabela2[[#This Row],[Cidade]],"Latitude")</f>
        <v>#NAME?</v>
      </c>
      <c r="H3784" t="e" cm="1">
        <f t="array" aca="1" ref="H3784" ca="1">_FV(Tabela2[[#This Row],[Cidade]],"Longitude")</f>
        <v>#NAME?</v>
      </c>
    </row>
    <row r="3785" spans="1:8" x14ac:dyDescent="0.25">
      <c r="A3785" t="s">
        <v>39</v>
      </c>
      <c r="B3785" t="s">
        <v>5190</v>
      </c>
      <c r="C3785" t="str">
        <f>Tabela2[[#This Row],[Localidade]]&amp;"/"&amp;Tabela2[[#This Row],[Estado]]</f>
        <v>Tres Barras do Parana/PR</v>
      </c>
      <c r="D3785">
        <v>85485000</v>
      </c>
      <c r="E3785">
        <v>85499999</v>
      </c>
      <c r="F3785" t="e" vm="3524">
        <v>#VALUE!</v>
      </c>
      <c r="G3785" t="e" cm="1">
        <f t="array" aca="1" ref="G3785" ca="1">_FV(Tabela2[[#This Row],[Cidade]],"Latitude")</f>
        <v>#NAME?</v>
      </c>
      <c r="H3785" t="e" cm="1">
        <f t="array" aca="1" ref="H3785" ca="1">_FV(Tabela2[[#This Row],[Cidade]],"Longitude")</f>
        <v>#NAME?</v>
      </c>
    </row>
    <row r="3786" spans="1:8" x14ac:dyDescent="0.25">
      <c r="A3786" t="s">
        <v>39</v>
      </c>
      <c r="B3786" t="s">
        <v>3253</v>
      </c>
      <c r="C3786" t="str">
        <f>Tabela2[[#This Row],[Localidade]]&amp;"/"&amp;Tabela2[[#This Row],[Estado]]</f>
        <v>Tunas do Parana/PR</v>
      </c>
      <c r="D3786">
        <v>83480000</v>
      </c>
      <c r="E3786">
        <v>83489999</v>
      </c>
      <c r="F3786" t="e" vm="3525">
        <v>#VALUE!</v>
      </c>
      <c r="G3786" t="e" cm="1">
        <f t="array" aca="1" ref="G3786" ca="1">_FV(Tabela2[[#This Row],[Cidade]],"Latitude")</f>
        <v>#NAME?</v>
      </c>
      <c r="H3786" t="e" cm="1">
        <f t="array" aca="1" ref="H3786" ca="1">_FV(Tabela2[[#This Row],[Cidade]],"Longitude")</f>
        <v>#NAME?</v>
      </c>
    </row>
    <row r="3787" spans="1:8" x14ac:dyDescent="0.25">
      <c r="A3787" t="s">
        <v>39</v>
      </c>
      <c r="B3787" t="s">
        <v>1964</v>
      </c>
      <c r="C3787" t="str">
        <f>Tabela2[[#This Row],[Localidade]]&amp;"/"&amp;Tabela2[[#This Row],[Estado]]</f>
        <v>Tuneiras do Oeste/PR</v>
      </c>
      <c r="D3787">
        <v>87450000</v>
      </c>
      <c r="E3787">
        <v>87469999</v>
      </c>
      <c r="F3787" t="e" vm="3526">
        <v>#VALUE!</v>
      </c>
      <c r="G3787" t="e" cm="1">
        <f t="array" aca="1" ref="G3787" ca="1">_FV(Tabela2[[#This Row],[Cidade]],"Latitude")</f>
        <v>#NAME?</v>
      </c>
      <c r="H3787" t="e" cm="1">
        <f t="array" aca="1" ref="H3787" ca="1">_FV(Tabela2[[#This Row],[Cidade]],"Longitude")</f>
        <v>#NAME?</v>
      </c>
    </row>
    <row r="3788" spans="1:8" x14ac:dyDescent="0.25">
      <c r="A3788" t="s">
        <v>39</v>
      </c>
      <c r="B3788" t="s">
        <v>4532</v>
      </c>
      <c r="C3788" t="str">
        <f>Tabela2[[#This Row],[Localidade]]&amp;"/"&amp;Tabela2[[#This Row],[Estado]]</f>
        <v>Tupassi/PR</v>
      </c>
      <c r="D3788">
        <v>85945000</v>
      </c>
      <c r="E3788">
        <v>85947999</v>
      </c>
      <c r="F3788" t="e" vm="3527">
        <v>#VALUE!</v>
      </c>
      <c r="G3788" t="e" cm="1">
        <f t="array" aca="1" ref="G3788" ca="1">_FV(Tabela2[[#This Row],[Cidade]],"Latitude")</f>
        <v>#NAME?</v>
      </c>
      <c r="H3788" t="e" cm="1">
        <f t="array" aca="1" ref="H3788" ca="1">_FV(Tabela2[[#This Row],[Cidade]],"Longitude")</f>
        <v>#NAME?</v>
      </c>
    </row>
    <row r="3789" spans="1:8" x14ac:dyDescent="0.25">
      <c r="A3789" t="s">
        <v>39</v>
      </c>
      <c r="B3789" t="s">
        <v>1965</v>
      </c>
      <c r="C3789" t="str">
        <f>Tabela2[[#This Row],[Localidade]]&amp;"/"&amp;Tabela2[[#This Row],[Estado]]</f>
        <v>Turvo/PR</v>
      </c>
      <c r="D3789">
        <v>85150000</v>
      </c>
      <c r="E3789">
        <v>85154999</v>
      </c>
      <c r="F3789" t="e" vm="3528">
        <v>#VALUE!</v>
      </c>
      <c r="G3789" t="e" cm="1">
        <f t="array" aca="1" ref="G3789" ca="1">_FV(Tabela2[[#This Row],[Cidade]],"Latitude")</f>
        <v>#NAME?</v>
      </c>
      <c r="H3789" t="e" cm="1">
        <f t="array" aca="1" ref="H3789" ca="1">_FV(Tabela2[[#This Row],[Cidade]],"Longitude")</f>
        <v>#NAME?</v>
      </c>
    </row>
    <row r="3790" spans="1:8" x14ac:dyDescent="0.25">
      <c r="A3790" t="s">
        <v>39</v>
      </c>
      <c r="B3790" t="s">
        <v>4533</v>
      </c>
      <c r="C3790" t="str">
        <f>Tabela2[[#This Row],[Localidade]]&amp;"/"&amp;Tabela2[[#This Row],[Estado]]</f>
        <v>Ubirata/PR</v>
      </c>
      <c r="D3790">
        <v>85440000</v>
      </c>
      <c r="E3790">
        <v>85449999</v>
      </c>
      <c r="F3790" t="e" vm="3529">
        <v>#VALUE!</v>
      </c>
      <c r="G3790" t="e" cm="1">
        <f t="array" aca="1" ref="G3790" ca="1">_FV(Tabela2[[#This Row],[Cidade]],"Latitude")</f>
        <v>#NAME?</v>
      </c>
      <c r="H3790" t="e" cm="1">
        <f t="array" aca="1" ref="H3790" ca="1">_FV(Tabela2[[#This Row],[Cidade]],"Longitude")</f>
        <v>#NAME?</v>
      </c>
    </row>
    <row r="3791" spans="1:8" x14ac:dyDescent="0.25">
      <c r="A3791" t="s">
        <v>39</v>
      </c>
      <c r="B3791" t="s">
        <v>1966</v>
      </c>
      <c r="C3791" t="str">
        <f>Tabela2[[#This Row],[Localidade]]&amp;"/"&amp;Tabela2[[#This Row],[Estado]]</f>
        <v>Umuarama/PR</v>
      </c>
      <c r="D3791">
        <v>87500001</v>
      </c>
      <c r="E3791">
        <v>87524999</v>
      </c>
      <c r="F3791" t="e" vm="3530">
        <v>#VALUE!</v>
      </c>
      <c r="G3791" t="e" cm="1">
        <f t="array" aca="1" ref="G3791" ca="1">_FV(Tabela2[[#This Row],[Cidade]],"Latitude")</f>
        <v>#NAME?</v>
      </c>
      <c r="H3791" t="e" cm="1">
        <f t="array" aca="1" ref="H3791" ca="1">_FV(Tabela2[[#This Row],[Cidade]],"Longitude")</f>
        <v>#NAME?</v>
      </c>
    </row>
    <row r="3792" spans="1:8" x14ac:dyDescent="0.25">
      <c r="A3792" t="s">
        <v>39</v>
      </c>
      <c r="B3792" t="s">
        <v>1966</v>
      </c>
      <c r="C3792" t="str">
        <f>Tabela2[[#This Row],[Localidade]]&amp;"/"&amp;Tabela2[[#This Row],[Estado]]</f>
        <v>Umuarama/PR</v>
      </c>
      <c r="D3792">
        <v>87500001</v>
      </c>
      <c r="E3792">
        <v>87515999</v>
      </c>
      <c r="F3792" t="e" vm="3530">
        <v>#VALUE!</v>
      </c>
      <c r="G3792" t="e" cm="1">
        <f t="array" aca="1" ref="G3792" ca="1">_FV(Tabela2[[#This Row],[Cidade]],"Latitude")</f>
        <v>#NAME?</v>
      </c>
      <c r="H3792" t="e" cm="1">
        <f t="array" aca="1" ref="H3792" ca="1">_FV(Tabela2[[#This Row],[Cidade]],"Longitude")</f>
        <v>#NAME?</v>
      </c>
    </row>
    <row r="3793" spans="1:8" x14ac:dyDescent="0.25">
      <c r="A3793" t="s">
        <v>39</v>
      </c>
      <c r="B3793" t="s">
        <v>5073</v>
      </c>
      <c r="C3793" t="str">
        <f>Tabela2[[#This Row],[Localidade]]&amp;"/"&amp;Tabela2[[#This Row],[Estado]]</f>
        <v>Uniao da Vitoria/PR</v>
      </c>
      <c r="D3793">
        <v>84600001</v>
      </c>
      <c r="E3793">
        <v>84614999</v>
      </c>
      <c r="F3793" t="e" vm="3531">
        <v>#VALUE!</v>
      </c>
      <c r="G3793" t="e" cm="1">
        <f t="array" aca="1" ref="G3793" ca="1">_FV(Tabela2[[#This Row],[Cidade]],"Latitude")</f>
        <v>#NAME?</v>
      </c>
      <c r="H3793" t="e" cm="1">
        <f t="array" aca="1" ref="H3793" ca="1">_FV(Tabela2[[#This Row],[Cidade]],"Longitude")</f>
        <v>#NAME?</v>
      </c>
    </row>
    <row r="3794" spans="1:8" x14ac:dyDescent="0.25">
      <c r="A3794" t="s">
        <v>39</v>
      </c>
      <c r="B3794" t="s">
        <v>5073</v>
      </c>
      <c r="C3794" t="str">
        <f>Tabela2[[#This Row],[Localidade]]&amp;"/"&amp;Tabela2[[#This Row],[Estado]]</f>
        <v>Uniao da Vitoria/PR</v>
      </c>
      <c r="D3794">
        <v>84600001</v>
      </c>
      <c r="E3794">
        <v>84612999</v>
      </c>
      <c r="F3794" t="e" vm="3531">
        <v>#VALUE!</v>
      </c>
      <c r="G3794" t="e" cm="1">
        <f t="array" aca="1" ref="G3794" ca="1">_FV(Tabela2[[#This Row],[Cidade]],"Latitude")</f>
        <v>#NAME?</v>
      </c>
      <c r="H3794" t="e" cm="1">
        <f t="array" aca="1" ref="H3794" ca="1">_FV(Tabela2[[#This Row],[Cidade]],"Longitude")</f>
        <v>#NAME?</v>
      </c>
    </row>
    <row r="3795" spans="1:8" x14ac:dyDescent="0.25">
      <c r="A3795" t="s">
        <v>39</v>
      </c>
      <c r="B3795" t="s">
        <v>1967</v>
      </c>
      <c r="C3795" t="str">
        <f>Tabela2[[#This Row],[Localidade]]&amp;"/"&amp;Tabela2[[#This Row],[Estado]]</f>
        <v>Uniflor/PR</v>
      </c>
      <c r="D3795">
        <v>87640000</v>
      </c>
      <c r="E3795">
        <v>87649999</v>
      </c>
      <c r="F3795" t="e" vm="3532">
        <v>#VALUE!</v>
      </c>
      <c r="G3795" t="e" cm="1">
        <f t="array" aca="1" ref="G3795" ca="1">_FV(Tabela2[[#This Row],[Cidade]],"Latitude")</f>
        <v>#NAME?</v>
      </c>
      <c r="H3795" t="e" cm="1">
        <f t="array" aca="1" ref="H3795" ca="1">_FV(Tabela2[[#This Row],[Cidade]],"Longitude")</f>
        <v>#NAME?</v>
      </c>
    </row>
    <row r="3796" spans="1:8" x14ac:dyDescent="0.25">
      <c r="A3796" t="s">
        <v>39</v>
      </c>
      <c r="B3796" t="s">
        <v>4039</v>
      </c>
      <c r="C3796" t="str">
        <f>Tabela2[[#This Row],[Localidade]]&amp;"/"&amp;Tabela2[[#This Row],[Estado]]</f>
        <v>Urai/PR</v>
      </c>
      <c r="D3796">
        <v>86280000</v>
      </c>
      <c r="E3796">
        <v>86289999</v>
      </c>
      <c r="F3796" t="e" vm="3533">
        <v>#VALUE!</v>
      </c>
      <c r="G3796" t="e" cm="1">
        <f t="array" aca="1" ref="G3796" ca="1">_FV(Tabela2[[#This Row],[Cidade]],"Latitude")</f>
        <v>#NAME?</v>
      </c>
      <c r="H3796" t="e" cm="1">
        <f t="array" aca="1" ref="H3796" ca="1">_FV(Tabela2[[#This Row],[Cidade]],"Longitude")</f>
        <v>#NAME?</v>
      </c>
    </row>
    <row r="3797" spans="1:8" x14ac:dyDescent="0.25">
      <c r="A3797" t="s">
        <v>39</v>
      </c>
      <c r="B3797" t="s">
        <v>1968</v>
      </c>
      <c r="C3797" t="str">
        <f>Tabela2[[#This Row],[Localidade]]&amp;"/"&amp;Tabela2[[#This Row],[Estado]]</f>
        <v>Ventania/PR</v>
      </c>
      <c r="D3797">
        <v>84345000</v>
      </c>
      <c r="E3797">
        <v>84349999</v>
      </c>
      <c r="F3797" t="e" vm="3534">
        <v>#VALUE!</v>
      </c>
      <c r="G3797" t="e" cm="1">
        <f t="array" aca="1" ref="G3797" ca="1">_FV(Tabela2[[#This Row],[Cidade]],"Latitude")</f>
        <v>#NAME?</v>
      </c>
      <c r="H3797" t="e" cm="1">
        <f t="array" aca="1" ref="H3797" ca="1">_FV(Tabela2[[#This Row],[Cidade]],"Longitude")</f>
        <v>#NAME?</v>
      </c>
    </row>
    <row r="3798" spans="1:8" x14ac:dyDescent="0.25">
      <c r="A3798" t="s">
        <v>39</v>
      </c>
      <c r="B3798" t="s">
        <v>1969</v>
      </c>
      <c r="C3798" t="str">
        <f>Tabela2[[#This Row],[Localidade]]&amp;"/"&amp;Tabela2[[#This Row],[Estado]]</f>
        <v>Vera Cruz do Oeste/PR</v>
      </c>
      <c r="D3798">
        <v>85845000</v>
      </c>
      <c r="E3798">
        <v>85849999</v>
      </c>
      <c r="F3798" t="e" vm="3535">
        <v>#VALUE!</v>
      </c>
      <c r="G3798" t="e" cm="1">
        <f t="array" aca="1" ref="G3798" ca="1">_FV(Tabela2[[#This Row],[Cidade]],"Latitude")</f>
        <v>#NAME?</v>
      </c>
      <c r="H3798" t="e" cm="1">
        <f t="array" aca="1" ref="H3798" ca="1">_FV(Tabela2[[#This Row],[Cidade]],"Longitude")</f>
        <v>#NAME?</v>
      </c>
    </row>
    <row r="3799" spans="1:8" x14ac:dyDescent="0.25">
      <c r="A3799" t="s">
        <v>39</v>
      </c>
      <c r="B3799" t="s">
        <v>5191</v>
      </c>
      <c r="C3799" t="str">
        <f>Tabela2[[#This Row],[Localidade]]&amp;"/"&amp;Tabela2[[#This Row],[Estado]]</f>
        <v>Vere/PR</v>
      </c>
      <c r="D3799">
        <v>85585000</v>
      </c>
      <c r="E3799">
        <v>85597999</v>
      </c>
      <c r="F3799" t="e" vm="3536">
        <v>#VALUE!</v>
      </c>
      <c r="G3799" t="e" cm="1">
        <f t="array" aca="1" ref="G3799" ca="1">_FV(Tabela2[[#This Row],[Cidade]],"Latitude")</f>
        <v>#NAME?</v>
      </c>
      <c r="H3799" t="e" cm="1">
        <f t="array" aca="1" ref="H3799" ca="1">_FV(Tabela2[[#This Row],[Cidade]],"Longitude")</f>
        <v>#NAME?</v>
      </c>
    </row>
    <row r="3800" spans="1:8" x14ac:dyDescent="0.25">
      <c r="A3800" t="s">
        <v>39</v>
      </c>
      <c r="B3800" t="s">
        <v>1970</v>
      </c>
      <c r="C3800" t="str">
        <f>Tabela2[[#This Row],[Localidade]]&amp;"/"&amp;Tabela2[[#This Row],[Estado]]</f>
        <v>Virmond/PR</v>
      </c>
      <c r="D3800">
        <v>85390000</v>
      </c>
      <c r="E3800">
        <v>85399999</v>
      </c>
      <c r="F3800" t="e" vm="3537">
        <v>#VALUE!</v>
      </c>
      <c r="G3800" t="e" cm="1">
        <f t="array" aca="1" ref="G3800" ca="1">_FV(Tabela2[[#This Row],[Cidade]],"Latitude")</f>
        <v>#NAME?</v>
      </c>
      <c r="H3800" t="e" cm="1">
        <f t="array" aca="1" ref="H3800" ca="1">_FV(Tabela2[[#This Row],[Cidade]],"Longitude")</f>
        <v>#NAME?</v>
      </c>
    </row>
    <row r="3801" spans="1:8" x14ac:dyDescent="0.25">
      <c r="A3801" t="s">
        <v>39</v>
      </c>
      <c r="B3801" t="s">
        <v>1971</v>
      </c>
      <c r="C3801" t="str">
        <f>Tabela2[[#This Row],[Localidade]]&amp;"/"&amp;Tabela2[[#This Row],[Estado]]</f>
        <v>Vitorino/PR</v>
      </c>
      <c r="D3801">
        <v>85520000</v>
      </c>
      <c r="E3801">
        <v>85524999</v>
      </c>
      <c r="F3801" t="e" vm="3538">
        <v>#VALUE!</v>
      </c>
      <c r="G3801" t="e" cm="1">
        <f t="array" aca="1" ref="G3801" ca="1">_FV(Tabela2[[#This Row],[Cidade]],"Latitude")</f>
        <v>#NAME?</v>
      </c>
      <c r="H3801" t="e" cm="1">
        <f t="array" aca="1" ref="H3801" ca="1">_FV(Tabela2[[#This Row],[Cidade]],"Longitude")</f>
        <v>#NAME?</v>
      </c>
    </row>
    <row r="3802" spans="1:8" x14ac:dyDescent="0.25">
      <c r="A3802" t="s">
        <v>39</v>
      </c>
      <c r="B3802" t="s">
        <v>1313</v>
      </c>
      <c r="C3802" t="str">
        <f>Tabela2[[#This Row],[Localidade]]&amp;"/"&amp;Tabela2[[#This Row],[Estado]]</f>
        <v>Wenceslau Braz/PR</v>
      </c>
      <c r="D3802">
        <v>84950000</v>
      </c>
      <c r="E3802">
        <v>84969999</v>
      </c>
      <c r="F3802" t="e" vm="3539">
        <v>#VALUE!</v>
      </c>
      <c r="G3802" t="e" cm="1">
        <f t="array" aca="1" ref="G3802" ca="1">_FV(Tabela2[[#This Row],[Cidade]],"Latitude")</f>
        <v>#NAME?</v>
      </c>
      <c r="H3802" t="e" cm="1">
        <f t="array" aca="1" ref="H3802" ca="1">_FV(Tabela2[[#This Row],[Cidade]],"Longitude")</f>
        <v>#NAME?</v>
      </c>
    </row>
    <row r="3803" spans="1:8" x14ac:dyDescent="0.25">
      <c r="A3803" t="s">
        <v>39</v>
      </c>
      <c r="B3803" t="s">
        <v>5192</v>
      </c>
      <c r="C3803" t="str">
        <f>Tabela2[[#This Row],[Localidade]]&amp;"/"&amp;Tabela2[[#This Row],[Estado]]</f>
        <v>Xambre/PR</v>
      </c>
      <c r="D3803">
        <v>87535000</v>
      </c>
      <c r="E3803">
        <v>87537999</v>
      </c>
      <c r="F3803" t="e" vm="3540">
        <v>#VALUE!</v>
      </c>
      <c r="G3803" t="e" cm="1">
        <f t="array" aca="1" ref="G3803" ca="1">_FV(Tabela2[[#This Row],[Cidade]],"Latitude")</f>
        <v>#NAME?</v>
      </c>
      <c r="H3803" t="e" cm="1">
        <f t="array" aca="1" ref="H3803" ca="1">_FV(Tabela2[[#This Row],[Cidade]],"Longitude")</f>
        <v>#NAME?</v>
      </c>
    </row>
    <row r="3804" spans="1:8" x14ac:dyDescent="0.25">
      <c r="A3804" t="s">
        <v>89</v>
      </c>
      <c r="B3804" t="s">
        <v>1972</v>
      </c>
      <c r="C3804" t="str">
        <f>Tabela2[[#This Row],[Localidade]]&amp;"/"&amp;Tabela2[[#This Row],[Estado]]</f>
        <v>Angra dos Reis/RJ</v>
      </c>
      <c r="D3804">
        <v>23900001</v>
      </c>
      <c r="E3804">
        <v>23969999</v>
      </c>
      <c r="F3804" t="e" vm="3541">
        <v>#VALUE!</v>
      </c>
      <c r="G3804" t="e" cm="1">
        <f t="array" aca="1" ref="G3804" ca="1">_FV(Tabela2[[#This Row],[Cidade]],"Latitude")</f>
        <v>#NAME?</v>
      </c>
      <c r="H3804" t="e" cm="1">
        <f t="array" aca="1" ref="H3804" ca="1">_FV(Tabela2[[#This Row],[Cidade]],"Longitude")</f>
        <v>#NAME?</v>
      </c>
    </row>
    <row r="3805" spans="1:8" x14ac:dyDescent="0.25">
      <c r="A3805" t="s">
        <v>89</v>
      </c>
      <c r="B3805" t="s">
        <v>1972</v>
      </c>
      <c r="C3805" t="str">
        <f>Tabela2[[#This Row],[Localidade]]&amp;"/"&amp;Tabela2[[#This Row],[Estado]]</f>
        <v>Angra dos Reis/RJ</v>
      </c>
      <c r="D3805">
        <v>23900001</v>
      </c>
      <c r="E3805">
        <v>23959999</v>
      </c>
      <c r="F3805" t="e" vm="3541">
        <v>#VALUE!</v>
      </c>
      <c r="G3805" t="e" cm="1">
        <f t="array" aca="1" ref="G3805" ca="1">_FV(Tabela2[[#This Row],[Cidade]],"Latitude")</f>
        <v>#NAME?</v>
      </c>
      <c r="H3805" t="e" cm="1">
        <f t="array" aca="1" ref="H3805" ca="1">_FV(Tabela2[[#This Row],[Cidade]],"Longitude")</f>
        <v>#NAME?</v>
      </c>
    </row>
    <row r="3806" spans="1:8" x14ac:dyDescent="0.25">
      <c r="A3806" t="s">
        <v>89</v>
      </c>
      <c r="B3806" t="s">
        <v>3790</v>
      </c>
      <c r="C3806" t="str">
        <f>Tabela2[[#This Row],[Localidade]]&amp;"/"&amp;Tabela2[[#This Row],[Estado]]</f>
        <v>Aperibe/RJ</v>
      </c>
      <c r="D3806">
        <v>28495000</v>
      </c>
      <c r="E3806">
        <v>28499999</v>
      </c>
      <c r="F3806" t="e" vm="3542">
        <v>#VALUE!</v>
      </c>
      <c r="G3806" t="e" cm="1">
        <f t="array" aca="1" ref="G3806" ca="1">_FV(Tabela2[[#This Row],[Cidade]],"Latitude")</f>
        <v>#NAME?</v>
      </c>
      <c r="H3806" t="e" cm="1">
        <f t="array" aca="1" ref="H3806" ca="1">_FV(Tabela2[[#This Row],[Cidade]],"Longitude")</f>
        <v>#NAME?</v>
      </c>
    </row>
    <row r="3807" spans="1:8" x14ac:dyDescent="0.25">
      <c r="A3807" t="s">
        <v>89</v>
      </c>
      <c r="B3807" t="s">
        <v>1973</v>
      </c>
      <c r="C3807" t="str">
        <f>Tabela2[[#This Row],[Localidade]]&amp;"/"&amp;Tabela2[[#This Row],[Estado]]</f>
        <v>Araruama/RJ</v>
      </c>
      <c r="D3807">
        <v>28970000</v>
      </c>
      <c r="E3807">
        <v>28989999</v>
      </c>
      <c r="F3807" t="e" vm="3543">
        <v>#VALUE!</v>
      </c>
      <c r="G3807" t="e" cm="1">
        <f t="array" aca="1" ref="G3807" ca="1">_FV(Tabela2[[#This Row],[Cidade]],"Latitude")</f>
        <v>#NAME?</v>
      </c>
      <c r="H3807" t="e" cm="1">
        <f t="array" aca="1" ref="H3807" ca="1">_FV(Tabela2[[#This Row],[Cidade]],"Longitude")</f>
        <v>#NAME?</v>
      </c>
    </row>
    <row r="3808" spans="1:8" x14ac:dyDescent="0.25">
      <c r="A3808" t="s">
        <v>89</v>
      </c>
      <c r="B3808" t="s">
        <v>1974</v>
      </c>
      <c r="C3808" t="str">
        <f>Tabela2[[#This Row],[Localidade]]&amp;"/"&amp;Tabela2[[#This Row],[Estado]]</f>
        <v>Areal/RJ</v>
      </c>
      <c r="D3808">
        <v>25845000</v>
      </c>
      <c r="E3808">
        <v>25849999</v>
      </c>
      <c r="F3808" t="e" vm="3544">
        <v>#VALUE!</v>
      </c>
      <c r="G3808" t="e" cm="1">
        <f t="array" aca="1" ref="G3808" ca="1">_FV(Tabela2[[#This Row],[Cidade]],"Latitude")</f>
        <v>#NAME?</v>
      </c>
      <c r="H3808" t="e" cm="1">
        <f t="array" aca="1" ref="H3808" ca="1">_FV(Tabela2[[#This Row],[Cidade]],"Longitude")</f>
        <v>#NAME?</v>
      </c>
    </row>
    <row r="3809" spans="1:8" x14ac:dyDescent="0.25">
      <c r="A3809" t="s">
        <v>89</v>
      </c>
      <c r="B3809" t="s">
        <v>4868</v>
      </c>
      <c r="C3809" t="str">
        <f>Tabela2[[#This Row],[Localidade]]&amp;"/"&amp;Tabela2[[#This Row],[Estado]]</f>
        <v>Armacao dos Buzios/RJ</v>
      </c>
      <c r="D3809">
        <v>28950000</v>
      </c>
      <c r="E3809">
        <v>28959999</v>
      </c>
      <c r="F3809" t="e" vm="3545">
        <v>#VALUE!</v>
      </c>
      <c r="G3809" t="e" cm="1">
        <f t="array" aca="1" ref="G3809" ca="1">_FV(Tabela2[[#This Row],[Cidade]],"Latitude")</f>
        <v>#NAME?</v>
      </c>
      <c r="H3809" t="e" cm="1">
        <f t="array" aca="1" ref="H3809" ca="1">_FV(Tabela2[[#This Row],[Cidade]],"Longitude")</f>
        <v>#NAME?</v>
      </c>
    </row>
    <row r="3810" spans="1:8" x14ac:dyDescent="0.25">
      <c r="A3810" t="s">
        <v>89</v>
      </c>
      <c r="B3810" t="s">
        <v>1975</v>
      </c>
      <c r="C3810" t="str">
        <f>Tabela2[[#This Row],[Localidade]]&amp;"/"&amp;Tabela2[[#This Row],[Estado]]</f>
        <v>Arraial do Cabo/RJ</v>
      </c>
      <c r="D3810">
        <v>28930000</v>
      </c>
      <c r="E3810">
        <v>28939999</v>
      </c>
      <c r="F3810" t="e" vm="3546">
        <v>#VALUE!</v>
      </c>
      <c r="G3810" t="e" cm="1">
        <f t="array" aca="1" ref="G3810" ca="1">_FV(Tabela2[[#This Row],[Cidade]],"Latitude")</f>
        <v>#NAME?</v>
      </c>
      <c r="H3810" t="e" cm="1">
        <f t="array" aca="1" ref="H3810" ca="1">_FV(Tabela2[[#This Row],[Cidade]],"Longitude")</f>
        <v>#NAME?</v>
      </c>
    </row>
    <row r="3811" spans="1:8" x14ac:dyDescent="0.25">
      <c r="A3811" t="s">
        <v>89</v>
      </c>
      <c r="B3811" t="s">
        <v>4040</v>
      </c>
      <c r="C3811" t="str">
        <f>Tabela2[[#This Row],[Localidade]]&amp;"/"&amp;Tabela2[[#This Row],[Estado]]</f>
        <v>Barra do Pirai/RJ</v>
      </c>
      <c r="D3811">
        <v>27000001</v>
      </c>
      <c r="E3811">
        <v>27174999</v>
      </c>
      <c r="F3811" t="e" vm="3547">
        <v>#VALUE!</v>
      </c>
      <c r="G3811" t="e" cm="1">
        <f t="array" aca="1" ref="G3811" ca="1">_FV(Tabela2[[#This Row],[Cidade]],"Latitude")</f>
        <v>#NAME?</v>
      </c>
      <c r="H3811" t="e" cm="1">
        <f t="array" aca="1" ref="H3811" ca="1">_FV(Tabela2[[#This Row],[Cidade]],"Longitude")</f>
        <v>#NAME?</v>
      </c>
    </row>
    <row r="3812" spans="1:8" x14ac:dyDescent="0.25">
      <c r="A3812" t="s">
        <v>89</v>
      </c>
      <c r="B3812" t="s">
        <v>4040</v>
      </c>
      <c r="C3812" t="str">
        <f>Tabela2[[#This Row],[Localidade]]&amp;"/"&amp;Tabela2[[#This Row],[Estado]]</f>
        <v>Barra do Pirai/RJ</v>
      </c>
      <c r="D3812">
        <v>27000001</v>
      </c>
      <c r="E3812">
        <v>27150999</v>
      </c>
      <c r="F3812" t="e" vm="3547">
        <v>#VALUE!</v>
      </c>
      <c r="G3812" t="e" cm="1">
        <f t="array" aca="1" ref="G3812" ca="1">_FV(Tabela2[[#This Row],[Cidade]],"Latitude")</f>
        <v>#NAME?</v>
      </c>
      <c r="H3812" t="e" cm="1">
        <f t="array" aca="1" ref="H3812" ca="1">_FV(Tabela2[[#This Row],[Cidade]],"Longitude")</f>
        <v>#NAME?</v>
      </c>
    </row>
    <row r="3813" spans="1:8" x14ac:dyDescent="0.25">
      <c r="A3813" t="s">
        <v>89</v>
      </c>
      <c r="B3813" t="s">
        <v>1976</v>
      </c>
      <c r="C3813" t="str">
        <f>Tabela2[[#This Row],[Localidade]]&amp;"/"&amp;Tabela2[[#This Row],[Estado]]</f>
        <v>Barra Mansa/RJ</v>
      </c>
      <c r="D3813">
        <v>27300001</v>
      </c>
      <c r="E3813">
        <v>27399999</v>
      </c>
      <c r="F3813" t="e" vm="3548">
        <v>#VALUE!</v>
      </c>
      <c r="G3813" t="e" cm="1">
        <f t="array" aca="1" ref="G3813" ca="1">_FV(Tabela2[[#This Row],[Cidade]],"Latitude")</f>
        <v>#NAME?</v>
      </c>
      <c r="H3813" t="e" cm="1">
        <f t="array" aca="1" ref="H3813" ca="1">_FV(Tabela2[[#This Row],[Cidade]],"Longitude")</f>
        <v>#NAME?</v>
      </c>
    </row>
    <row r="3814" spans="1:8" x14ac:dyDescent="0.25">
      <c r="A3814" t="s">
        <v>89</v>
      </c>
      <c r="B3814" t="s">
        <v>1976</v>
      </c>
      <c r="C3814" t="str">
        <f>Tabela2[[#This Row],[Localidade]]&amp;"/"&amp;Tabela2[[#This Row],[Estado]]</f>
        <v>Barra Mansa/RJ</v>
      </c>
      <c r="D3814">
        <v>27300001</v>
      </c>
      <c r="E3814">
        <v>27399999</v>
      </c>
      <c r="F3814" t="e" vm="3548">
        <v>#VALUE!</v>
      </c>
      <c r="G3814" t="e" cm="1">
        <f t="array" aca="1" ref="G3814" ca="1">_FV(Tabela2[[#This Row],[Cidade]],"Latitude")</f>
        <v>#NAME?</v>
      </c>
      <c r="H3814" t="e" cm="1">
        <f t="array" aca="1" ref="H3814" ca="1">_FV(Tabela2[[#This Row],[Cidade]],"Longitude")</f>
        <v>#NAME?</v>
      </c>
    </row>
    <row r="3815" spans="1:8" x14ac:dyDescent="0.25">
      <c r="A3815" t="s">
        <v>89</v>
      </c>
      <c r="B3815" t="s">
        <v>1977</v>
      </c>
      <c r="C3815" t="str">
        <f>Tabela2[[#This Row],[Localidade]]&amp;"/"&amp;Tabela2[[#This Row],[Estado]]</f>
        <v>Belford Roxo/RJ</v>
      </c>
      <c r="D3815">
        <v>26100001</v>
      </c>
      <c r="E3815">
        <v>26199999</v>
      </c>
      <c r="F3815" t="e" vm="3549">
        <v>#VALUE!</v>
      </c>
      <c r="G3815" t="e" cm="1">
        <f t="array" aca="1" ref="G3815" ca="1">_FV(Tabela2[[#This Row],[Cidade]],"Latitude")</f>
        <v>#NAME?</v>
      </c>
      <c r="H3815" t="e" cm="1">
        <f t="array" aca="1" ref="H3815" ca="1">_FV(Tabela2[[#This Row],[Cidade]],"Longitude")</f>
        <v>#NAME?</v>
      </c>
    </row>
    <row r="3816" spans="1:8" x14ac:dyDescent="0.25">
      <c r="A3816" t="s">
        <v>89</v>
      </c>
      <c r="B3816" t="s">
        <v>1977</v>
      </c>
      <c r="C3816" t="str">
        <f>Tabela2[[#This Row],[Localidade]]&amp;"/"&amp;Tabela2[[#This Row],[Estado]]</f>
        <v>Belford Roxo/RJ</v>
      </c>
      <c r="D3816">
        <v>26100001</v>
      </c>
      <c r="E3816">
        <v>26199999</v>
      </c>
      <c r="F3816" t="e" vm="3549">
        <v>#VALUE!</v>
      </c>
      <c r="G3816" t="e" cm="1">
        <f t="array" aca="1" ref="G3816" ca="1">_FV(Tabela2[[#This Row],[Cidade]],"Latitude")</f>
        <v>#NAME?</v>
      </c>
      <c r="H3816" t="e" cm="1">
        <f t="array" aca="1" ref="H3816" ca="1">_FV(Tabela2[[#This Row],[Cidade]],"Longitude")</f>
        <v>#NAME?</v>
      </c>
    </row>
    <row r="3817" spans="1:8" x14ac:dyDescent="0.25">
      <c r="A3817" t="s">
        <v>89</v>
      </c>
      <c r="B3817" t="s">
        <v>726</v>
      </c>
      <c r="C3817" t="str">
        <f>Tabela2[[#This Row],[Localidade]]&amp;"/"&amp;Tabela2[[#This Row],[Estado]]</f>
        <v>Bom Jardim/RJ</v>
      </c>
      <c r="D3817">
        <v>28660000</v>
      </c>
      <c r="E3817">
        <v>28679999</v>
      </c>
      <c r="F3817" t="e" vm="3550">
        <v>#VALUE!</v>
      </c>
      <c r="G3817" t="e" cm="1">
        <f t="array" aca="1" ref="G3817" ca="1">_FV(Tabela2[[#This Row],[Cidade]],"Latitude")</f>
        <v>#NAME?</v>
      </c>
      <c r="H3817" t="e" cm="1">
        <f t="array" aca="1" ref="H3817" ca="1">_FV(Tabela2[[#This Row],[Cidade]],"Longitude")</f>
        <v>#NAME?</v>
      </c>
    </row>
    <row r="3818" spans="1:8" x14ac:dyDescent="0.25">
      <c r="A3818" t="s">
        <v>89</v>
      </c>
      <c r="B3818" t="s">
        <v>1978</v>
      </c>
      <c r="C3818" t="str">
        <f>Tabela2[[#This Row],[Localidade]]&amp;"/"&amp;Tabela2[[#This Row],[Estado]]</f>
        <v>Bom Jesus do Itabapoana/RJ</v>
      </c>
      <c r="D3818">
        <v>28360000</v>
      </c>
      <c r="E3818">
        <v>28374999</v>
      </c>
      <c r="F3818" t="e" vm="3551">
        <v>#VALUE!</v>
      </c>
      <c r="G3818" t="e" cm="1">
        <f t="array" aca="1" ref="G3818" ca="1">_FV(Tabela2[[#This Row],[Cidade]],"Latitude")</f>
        <v>#NAME?</v>
      </c>
      <c r="H3818" t="e" cm="1">
        <f t="array" aca="1" ref="H3818" ca="1">_FV(Tabela2[[#This Row],[Cidade]],"Longitude")</f>
        <v>#NAME?</v>
      </c>
    </row>
    <row r="3819" spans="1:8" x14ac:dyDescent="0.25">
      <c r="A3819" t="s">
        <v>89</v>
      </c>
      <c r="B3819" t="s">
        <v>1979</v>
      </c>
      <c r="C3819" t="str">
        <f>Tabela2[[#This Row],[Localidade]]&amp;"/"&amp;Tabela2[[#This Row],[Estado]]</f>
        <v>Cabo Frio/RJ</v>
      </c>
      <c r="D3819">
        <v>28900001</v>
      </c>
      <c r="E3819">
        <v>28929999</v>
      </c>
      <c r="F3819" t="e" vm="3552">
        <v>#VALUE!</v>
      </c>
      <c r="G3819" t="e" cm="1">
        <f t="array" aca="1" ref="G3819" ca="1">_FV(Tabela2[[#This Row],[Cidade]],"Latitude")</f>
        <v>#NAME?</v>
      </c>
      <c r="H3819" t="e" cm="1">
        <f t="array" aca="1" ref="H3819" ca="1">_FV(Tabela2[[#This Row],[Cidade]],"Longitude")</f>
        <v>#NAME?</v>
      </c>
    </row>
    <row r="3820" spans="1:8" x14ac:dyDescent="0.25">
      <c r="A3820" t="s">
        <v>89</v>
      </c>
      <c r="B3820" t="s">
        <v>1979</v>
      </c>
      <c r="C3820" t="str">
        <f>Tabela2[[#This Row],[Localidade]]&amp;"/"&amp;Tabela2[[#This Row],[Estado]]</f>
        <v>Cabo Frio/RJ</v>
      </c>
      <c r="D3820">
        <v>28900001</v>
      </c>
      <c r="E3820">
        <v>28929999</v>
      </c>
      <c r="F3820" t="e" vm="3552">
        <v>#VALUE!</v>
      </c>
      <c r="G3820" t="e" cm="1">
        <f t="array" aca="1" ref="G3820" ca="1">_FV(Tabela2[[#This Row],[Cidade]],"Latitude")</f>
        <v>#NAME?</v>
      </c>
      <c r="H3820" t="e" cm="1">
        <f t="array" aca="1" ref="H3820" ca="1">_FV(Tabela2[[#This Row],[Cidade]],"Longitude")</f>
        <v>#NAME?</v>
      </c>
    </row>
    <row r="3821" spans="1:8" x14ac:dyDescent="0.25">
      <c r="A3821" t="s">
        <v>89</v>
      </c>
      <c r="B3821" t="s">
        <v>1980</v>
      </c>
      <c r="C3821" t="str">
        <f>Tabela2[[#This Row],[Localidade]]&amp;"/"&amp;Tabela2[[#This Row],[Estado]]</f>
        <v>Cachoeiras de Macacu/RJ</v>
      </c>
      <c r="D3821">
        <v>28680000</v>
      </c>
      <c r="E3821">
        <v>28699999</v>
      </c>
      <c r="F3821" t="e" vm="3553">
        <v>#VALUE!</v>
      </c>
      <c r="G3821" t="e" cm="1">
        <f t="array" aca="1" ref="G3821" ca="1">_FV(Tabela2[[#This Row],[Cidade]],"Latitude")</f>
        <v>#NAME?</v>
      </c>
      <c r="H3821" t="e" cm="1">
        <f t="array" aca="1" ref="H3821" ca="1">_FV(Tabela2[[#This Row],[Cidade]],"Longitude")</f>
        <v>#NAME?</v>
      </c>
    </row>
    <row r="3822" spans="1:8" x14ac:dyDescent="0.25">
      <c r="A3822" t="s">
        <v>89</v>
      </c>
      <c r="B3822" t="s">
        <v>1981</v>
      </c>
      <c r="C3822" t="str">
        <f>Tabela2[[#This Row],[Localidade]]&amp;"/"&amp;Tabela2[[#This Row],[Estado]]</f>
        <v>Cambuci/RJ</v>
      </c>
      <c r="D3822">
        <v>28430000</v>
      </c>
      <c r="E3822">
        <v>28454999</v>
      </c>
      <c r="F3822" t="e" vm="3554">
        <v>#VALUE!</v>
      </c>
      <c r="G3822" t="e" cm="1">
        <f t="array" aca="1" ref="G3822" ca="1">_FV(Tabela2[[#This Row],[Cidade]],"Latitude")</f>
        <v>#NAME?</v>
      </c>
      <c r="H3822" t="e" cm="1">
        <f t="array" aca="1" ref="H3822" ca="1">_FV(Tabela2[[#This Row],[Cidade]],"Longitude")</f>
        <v>#NAME?</v>
      </c>
    </row>
    <row r="3823" spans="1:8" x14ac:dyDescent="0.25">
      <c r="A3823" t="s">
        <v>89</v>
      </c>
      <c r="B3823" t="s">
        <v>1982</v>
      </c>
      <c r="C3823" t="str">
        <f>Tabela2[[#This Row],[Localidade]]&amp;"/"&amp;Tabela2[[#This Row],[Estado]]</f>
        <v>Campos dos Goytacazes/RJ</v>
      </c>
      <c r="D3823">
        <v>28000001</v>
      </c>
      <c r="E3823">
        <v>28179999</v>
      </c>
      <c r="F3823" t="e" vm="3555">
        <v>#VALUE!</v>
      </c>
      <c r="G3823" t="e" cm="1">
        <f t="array" aca="1" ref="G3823" ca="1">_FV(Tabela2[[#This Row],[Cidade]],"Latitude")</f>
        <v>#NAME?</v>
      </c>
      <c r="H3823" t="e" cm="1">
        <f t="array" aca="1" ref="H3823" ca="1">_FV(Tabela2[[#This Row],[Cidade]],"Longitude")</f>
        <v>#NAME?</v>
      </c>
    </row>
    <row r="3824" spans="1:8" x14ac:dyDescent="0.25">
      <c r="A3824" t="s">
        <v>89</v>
      </c>
      <c r="B3824" t="s">
        <v>1982</v>
      </c>
      <c r="C3824" t="str">
        <f>Tabela2[[#This Row],[Localidade]]&amp;"/"&amp;Tabela2[[#This Row],[Estado]]</f>
        <v>Campos dos Goytacazes/RJ</v>
      </c>
      <c r="D3824">
        <v>28000001</v>
      </c>
      <c r="E3824">
        <v>28099999</v>
      </c>
      <c r="F3824" t="e" vm="3555">
        <v>#VALUE!</v>
      </c>
      <c r="G3824" t="e" cm="1">
        <f t="array" aca="1" ref="G3824" ca="1">_FV(Tabela2[[#This Row],[Cidade]],"Latitude")</f>
        <v>#NAME?</v>
      </c>
      <c r="H3824" t="e" cm="1">
        <f t="array" aca="1" ref="H3824" ca="1">_FV(Tabela2[[#This Row],[Cidade]],"Longitude")</f>
        <v>#NAME?</v>
      </c>
    </row>
    <row r="3825" spans="1:8" x14ac:dyDescent="0.25">
      <c r="A3825" t="s">
        <v>89</v>
      </c>
      <c r="B3825" t="s">
        <v>897</v>
      </c>
      <c r="C3825" t="str">
        <f>Tabela2[[#This Row],[Localidade]]&amp;"/"&amp;Tabela2[[#This Row],[Estado]]</f>
        <v>Cantagalo/RJ</v>
      </c>
      <c r="D3825">
        <v>28500000</v>
      </c>
      <c r="E3825">
        <v>28539999</v>
      </c>
      <c r="F3825" t="e" vm="3556">
        <v>#VALUE!</v>
      </c>
      <c r="G3825" t="e" cm="1">
        <f t="array" aca="1" ref="G3825" ca="1">_FV(Tabela2[[#This Row],[Cidade]],"Latitude")</f>
        <v>#NAME?</v>
      </c>
      <c r="H3825" t="e" cm="1">
        <f t="array" aca="1" ref="H3825" ca="1">_FV(Tabela2[[#This Row],[Cidade]],"Longitude")</f>
        <v>#NAME?</v>
      </c>
    </row>
    <row r="3826" spans="1:8" x14ac:dyDescent="0.25">
      <c r="A3826" t="s">
        <v>89</v>
      </c>
      <c r="B3826" t="s">
        <v>1983</v>
      </c>
      <c r="C3826" t="str">
        <f>Tabela2[[#This Row],[Localidade]]&amp;"/"&amp;Tabela2[[#This Row],[Estado]]</f>
        <v>Carapebus/RJ</v>
      </c>
      <c r="D3826">
        <v>27998000</v>
      </c>
      <c r="E3826">
        <v>27999999</v>
      </c>
      <c r="F3826" t="e" vm="3557">
        <v>#VALUE!</v>
      </c>
      <c r="G3826" t="e" cm="1">
        <f t="array" aca="1" ref="G3826" ca="1">_FV(Tabela2[[#This Row],[Cidade]],"Latitude")</f>
        <v>#NAME?</v>
      </c>
      <c r="H3826" t="e" cm="1">
        <f t="array" aca="1" ref="H3826" ca="1">_FV(Tabela2[[#This Row],[Cidade]],"Longitude")</f>
        <v>#NAME?</v>
      </c>
    </row>
    <row r="3827" spans="1:8" x14ac:dyDescent="0.25">
      <c r="A3827" t="s">
        <v>89</v>
      </c>
      <c r="B3827" t="s">
        <v>1984</v>
      </c>
      <c r="C3827" t="str">
        <f>Tabela2[[#This Row],[Localidade]]&amp;"/"&amp;Tabela2[[#This Row],[Estado]]</f>
        <v>Cardoso Moreira/RJ</v>
      </c>
      <c r="D3827">
        <v>28180000</v>
      </c>
      <c r="E3827">
        <v>28199999</v>
      </c>
      <c r="F3827" t="e" vm="3558">
        <v>#VALUE!</v>
      </c>
      <c r="G3827" t="e" cm="1">
        <f t="array" aca="1" ref="G3827" ca="1">_FV(Tabela2[[#This Row],[Cidade]],"Latitude")</f>
        <v>#NAME?</v>
      </c>
      <c r="H3827" t="e" cm="1">
        <f t="array" aca="1" ref="H3827" ca="1">_FV(Tabela2[[#This Row],[Cidade]],"Longitude")</f>
        <v>#NAME?</v>
      </c>
    </row>
    <row r="3828" spans="1:8" x14ac:dyDescent="0.25">
      <c r="A3828" t="s">
        <v>89</v>
      </c>
      <c r="B3828" t="s">
        <v>1985</v>
      </c>
      <c r="C3828" t="str">
        <f>Tabela2[[#This Row],[Localidade]]&amp;"/"&amp;Tabela2[[#This Row],[Estado]]</f>
        <v>Carmo/RJ</v>
      </c>
      <c r="D3828">
        <v>28640000</v>
      </c>
      <c r="E3828">
        <v>28649999</v>
      </c>
      <c r="F3828" t="e" vm="3559">
        <v>#VALUE!</v>
      </c>
      <c r="G3828" t="e" cm="1">
        <f t="array" aca="1" ref="G3828" ca="1">_FV(Tabela2[[#This Row],[Cidade]],"Latitude")</f>
        <v>#NAME?</v>
      </c>
      <c r="H3828" t="e" cm="1">
        <f t="array" aca="1" ref="H3828" ca="1">_FV(Tabela2[[#This Row],[Cidade]],"Longitude")</f>
        <v>#NAME?</v>
      </c>
    </row>
    <row r="3829" spans="1:8" x14ac:dyDescent="0.25">
      <c r="A3829" t="s">
        <v>89</v>
      </c>
      <c r="B3829" t="s">
        <v>1986</v>
      </c>
      <c r="C3829" t="str">
        <f>Tabela2[[#This Row],[Localidade]]&amp;"/"&amp;Tabela2[[#This Row],[Estado]]</f>
        <v>Casimiro de Abreu/RJ</v>
      </c>
      <c r="D3829">
        <v>28860000</v>
      </c>
      <c r="E3829">
        <v>28889999</v>
      </c>
      <c r="F3829" t="e" vm="3560">
        <v>#VALUE!</v>
      </c>
      <c r="G3829" t="e" cm="1">
        <f t="array" aca="1" ref="G3829" ca="1">_FV(Tabela2[[#This Row],[Cidade]],"Latitude")</f>
        <v>#NAME?</v>
      </c>
      <c r="H3829" t="e" cm="1">
        <f t="array" aca="1" ref="H3829" ca="1">_FV(Tabela2[[#This Row],[Cidade]],"Longitude")</f>
        <v>#NAME?</v>
      </c>
    </row>
    <row r="3830" spans="1:8" x14ac:dyDescent="0.25">
      <c r="A3830" t="s">
        <v>89</v>
      </c>
      <c r="B3830" t="s">
        <v>1987</v>
      </c>
      <c r="C3830" t="str">
        <f>Tabela2[[#This Row],[Localidade]]&amp;"/"&amp;Tabela2[[#This Row],[Estado]]</f>
        <v>Comendador Levy Gasparian/RJ</v>
      </c>
      <c r="D3830">
        <v>25870000</v>
      </c>
      <c r="E3830">
        <v>25879999</v>
      </c>
      <c r="F3830" t="e" vm="3561">
        <v>#VALUE!</v>
      </c>
      <c r="G3830" t="e" cm="1">
        <f t="array" aca="1" ref="G3830" ca="1">_FV(Tabela2[[#This Row],[Cidade]],"Latitude")</f>
        <v>#NAME?</v>
      </c>
      <c r="H3830" t="e" cm="1">
        <f t="array" aca="1" ref="H3830" ca="1">_FV(Tabela2[[#This Row],[Cidade]],"Longitude")</f>
        <v>#NAME?</v>
      </c>
    </row>
    <row r="3831" spans="1:8" x14ac:dyDescent="0.25">
      <c r="A3831" t="s">
        <v>89</v>
      </c>
      <c r="B3831" t="s">
        <v>4534</v>
      </c>
      <c r="C3831" t="str">
        <f>Tabela2[[#This Row],[Localidade]]&amp;"/"&amp;Tabela2[[#This Row],[Estado]]</f>
        <v>Conceicao de Macabu/RJ</v>
      </c>
      <c r="D3831">
        <v>28740000</v>
      </c>
      <c r="E3831">
        <v>28749999</v>
      </c>
      <c r="F3831" t="e" vm="3562">
        <v>#VALUE!</v>
      </c>
      <c r="G3831" t="e" cm="1">
        <f t="array" aca="1" ref="G3831" ca="1">_FV(Tabela2[[#This Row],[Cidade]],"Latitude")</f>
        <v>#NAME?</v>
      </c>
      <c r="H3831" t="e" cm="1">
        <f t="array" aca="1" ref="H3831" ca="1">_FV(Tabela2[[#This Row],[Cidade]],"Longitude")</f>
        <v>#NAME?</v>
      </c>
    </row>
    <row r="3832" spans="1:8" x14ac:dyDescent="0.25">
      <c r="A3832" t="s">
        <v>89</v>
      </c>
      <c r="B3832" t="s">
        <v>1988</v>
      </c>
      <c r="C3832" t="str">
        <f>Tabela2[[#This Row],[Localidade]]&amp;"/"&amp;Tabela2[[#This Row],[Estado]]</f>
        <v>Cordeiro/RJ</v>
      </c>
      <c r="D3832">
        <v>28540000</v>
      </c>
      <c r="E3832">
        <v>28544999</v>
      </c>
      <c r="F3832" t="e" vm="3563">
        <v>#VALUE!</v>
      </c>
      <c r="G3832" t="e" cm="1">
        <f t="array" aca="1" ref="G3832" ca="1">_FV(Tabela2[[#This Row],[Cidade]],"Latitude")</f>
        <v>#NAME?</v>
      </c>
      <c r="H3832" t="e" cm="1">
        <f t="array" aca="1" ref="H3832" ca="1">_FV(Tabela2[[#This Row],[Cidade]],"Longitude")</f>
        <v>#NAME?</v>
      </c>
    </row>
    <row r="3833" spans="1:8" x14ac:dyDescent="0.25">
      <c r="A3833" t="s">
        <v>89</v>
      </c>
      <c r="B3833" t="s">
        <v>1989</v>
      </c>
      <c r="C3833" t="str">
        <f>Tabela2[[#This Row],[Localidade]]&amp;"/"&amp;Tabela2[[#This Row],[Estado]]</f>
        <v>Duas Barras/RJ</v>
      </c>
      <c r="D3833">
        <v>28650000</v>
      </c>
      <c r="E3833">
        <v>28659999</v>
      </c>
      <c r="F3833" t="e" vm="3564">
        <v>#VALUE!</v>
      </c>
      <c r="G3833" t="e" cm="1">
        <f t="array" aca="1" ref="G3833" ca="1">_FV(Tabela2[[#This Row],[Cidade]],"Latitude")</f>
        <v>#NAME?</v>
      </c>
      <c r="H3833" t="e" cm="1">
        <f t="array" aca="1" ref="H3833" ca="1">_FV(Tabela2[[#This Row],[Cidade]],"Longitude")</f>
        <v>#NAME?</v>
      </c>
    </row>
    <row r="3834" spans="1:8" x14ac:dyDescent="0.25">
      <c r="A3834" t="s">
        <v>89</v>
      </c>
      <c r="B3834" t="s">
        <v>1990</v>
      </c>
      <c r="C3834" t="str">
        <f>Tabela2[[#This Row],[Localidade]]&amp;"/"&amp;Tabela2[[#This Row],[Estado]]</f>
        <v>Duque de Caxias/RJ</v>
      </c>
      <c r="D3834">
        <v>25000001</v>
      </c>
      <c r="E3834">
        <v>25499999</v>
      </c>
      <c r="F3834" t="e" vm="3565">
        <v>#VALUE!</v>
      </c>
      <c r="G3834" t="e" cm="1">
        <f t="array" aca="1" ref="G3834" ca="1">_FV(Tabela2[[#This Row],[Cidade]],"Latitude")</f>
        <v>#NAME?</v>
      </c>
      <c r="H3834" t="e" cm="1">
        <f t="array" aca="1" ref="H3834" ca="1">_FV(Tabela2[[#This Row],[Cidade]],"Longitude")</f>
        <v>#NAME?</v>
      </c>
    </row>
    <row r="3835" spans="1:8" x14ac:dyDescent="0.25">
      <c r="A3835" t="s">
        <v>89</v>
      </c>
      <c r="B3835" t="s">
        <v>1990</v>
      </c>
      <c r="C3835" t="str">
        <f>Tabela2[[#This Row],[Localidade]]&amp;"/"&amp;Tabela2[[#This Row],[Estado]]</f>
        <v>Duque de Caxias/RJ</v>
      </c>
      <c r="D3835">
        <v>25000001</v>
      </c>
      <c r="E3835">
        <v>25499999</v>
      </c>
      <c r="F3835" t="e" vm="3565">
        <v>#VALUE!</v>
      </c>
      <c r="G3835" t="e" cm="1">
        <f t="array" aca="1" ref="G3835" ca="1">_FV(Tabela2[[#This Row],[Cidade]],"Latitude")</f>
        <v>#NAME?</v>
      </c>
      <c r="H3835" t="e" cm="1">
        <f t="array" aca="1" ref="H3835" ca="1">_FV(Tabela2[[#This Row],[Cidade]],"Longitude")</f>
        <v>#NAME?</v>
      </c>
    </row>
    <row r="3836" spans="1:8" x14ac:dyDescent="0.25">
      <c r="A3836" t="s">
        <v>89</v>
      </c>
      <c r="B3836" t="s">
        <v>1991</v>
      </c>
      <c r="C3836" t="str">
        <f>Tabela2[[#This Row],[Localidade]]&amp;"/"&amp;Tabela2[[#This Row],[Estado]]</f>
        <v>Engenheiro Paulo de Frontin/RJ</v>
      </c>
      <c r="D3836">
        <v>26650000</v>
      </c>
      <c r="E3836">
        <v>26699999</v>
      </c>
      <c r="F3836" t="e" vm="3566">
        <v>#VALUE!</v>
      </c>
      <c r="G3836" t="e" cm="1">
        <f t="array" aca="1" ref="G3836" ca="1">_FV(Tabela2[[#This Row],[Cidade]],"Latitude")</f>
        <v>#NAME?</v>
      </c>
      <c r="H3836" t="e" cm="1">
        <f t="array" aca="1" ref="H3836" ca="1">_FV(Tabela2[[#This Row],[Cidade]],"Longitude")</f>
        <v>#NAME?</v>
      </c>
    </row>
    <row r="3837" spans="1:8" x14ac:dyDescent="0.25">
      <c r="A3837" t="s">
        <v>89</v>
      </c>
      <c r="B3837" t="s">
        <v>1992</v>
      </c>
      <c r="C3837" t="str">
        <f>Tabela2[[#This Row],[Localidade]]&amp;"/"&amp;Tabela2[[#This Row],[Estado]]</f>
        <v>Guapimirim/RJ</v>
      </c>
      <c r="D3837">
        <v>25940001</v>
      </c>
      <c r="E3837">
        <v>25949999</v>
      </c>
      <c r="F3837" t="e" vm="3567">
        <v>#VALUE!</v>
      </c>
      <c r="G3837" t="e" cm="1">
        <f t="array" aca="1" ref="G3837" ca="1">_FV(Tabela2[[#This Row],[Cidade]],"Latitude")</f>
        <v>#NAME?</v>
      </c>
      <c r="H3837" t="e" cm="1">
        <f t="array" aca="1" ref="H3837" ca="1">_FV(Tabela2[[#This Row],[Cidade]],"Longitude")</f>
        <v>#NAME?</v>
      </c>
    </row>
    <row r="3838" spans="1:8" x14ac:dyDescent="0.25">
      <c r="A3838" t="s">
        <v>89</v>
      </c>
      <c r="B3838" t="s">
        <v>1992</v>
      </c>
      <c r="C3838" t="str">
        <f>Tabela2[[#This Row],[Localidade]]&amp;"/"&amp;Tabela2[[#This Row],[Estado]]</f>
        <v>Guapimirim/RJ</v>
      </c>
      <c r="D3838">
        <v>25940001</v>
      </c>
      <c r="E3838">
        <v>25949999</v>
      </c>
      <c r="F3838" t="e" vm="3567">
        <v>#VALUE!</v>
      </c>
      <c r="G3838" t="e" cm="1">
        <f t="array" aca="1" ref="G3838" ca="1">_FV(Tabela2[[#This Row],[Cidade]],"Latitude")</f>
        <v>#NAME?</v>
      </c>
      <c r="H3838" t="e" cm="1">
        <f t="array" aca="1" ref="H3838" ca="1">_FV(Tabela2[[#This Row],[Cidade]],"Longitude")</f>
        <v>#NAME?</v>
      </c>
    </row>
    <row r="3839" spans="1:8" x14ac:dyDescent="0.25">
      <c r="A3839" t="s">
        <v>89</v>
      </c>
      <c r="B3839" t="s">
        <v>1993</v>
      </c>
      <c r="C3839" t="str">
        <f>Tabela2[[#This Row],[Localidade]]&amp;"/"&amp;Tabela2[[#This Row],[Estado]]</f>
        <v>Iguaba Grande/RJ</v>
      </c>
      <c r="D3839">
        <v>28960000</v>
      </c>
      <c r="E3839">
        <v>28969999</v>
      </c>
      <c r="F3839" t="e" vm="3568">
        <v>#VALUE!</v>
      </c>
      <c r="G3839" t="e" cm="1">
        <f t="array" aca="1" ref="G3839" ca="1">_FV(Tabela2[[#This Row],[Cidade]],"Latitude")</f>
        <v>#NAME?</v>
      </c>
      <c r="H3839" t="e" cm="1">
        <f t="array" aca="1" ref="H3839" ca="1">_FV(Tabela2[[#This Row],[Cidade]],"Longitude")</f>
        <v>#NAME?</v>
      </c>
    </row>
    <row r="3840" spans="1:8" x14ac:dyDescent="0.25">
      <c r="A3840" t="s">
        <v>89</v>
      </c>
      <c r="B3840" t="s">
        <v>4041</v>
      </c>
      <c r="C3840" t="str">
        <f>Tabela2[[#This Row],[Localidade]]&amp;"/"&amp;Tabela2[[#This Row],[Estado]]</f>
        <v>Itaborai/RJ</v>
      </c>
      <c r="D3840">
        <v>24800001</v>
      </c>
      <c r="E3840">
        <v>24889999</v>
      </c>
      <c r="F3840" t="e" vm="3569">
        <v>#VALUE!</v>
      </c>
      <c r="G3840" t="e" cm="1">
        <f t="array" aca="1" ref="G3840" ca="1">_FV(Tabela2[[#This Row],[Cidade]],"Latitude")</f>
        <v>#NAME?</v>
      </c>
      <c r="H3840" t="e" cm="1">
        <f t="array" aca="1" ref="H3840" ca="1">_FV(Tabela2[[#This Row],[Cidade]],"Longitude")</f>
        <v>#NAME?</v>
      </c>
    </row>
    <row r="3841" spans="1:8" x14ac:dyDescent="0.25">
      <c r="A3841" t="s">
        <v>89</v>
      </c>
      <c r="B3841" t="s">
        <v>4041</v>
      </c>
      <c r="C3841" t="str">
        <f>Tabela2[[#This Row],[Localidade]]&amp;"/"&amp;Tabela2[[#This Row],[Estado]]</f>
        <v>Itaborai/RJ</v>
      </c>
      <c r="D3841">
        <v>24800001</v>
      </c>
      <c r="E3841">
        <v>24889999</v>
      </c>
      <c r="F3841" t="e" vm="3569">
        <v>#VALUE!</v>
      </c>
      <c r="G3841" t="e" cm="1">
        <f t="array" aca="1" ref="G3841" ca="1">_FV(Tabela2[[#This Row],[Cidade]],"Latitude")</f>
        <v>#NAME?</v>
      </c>
      <c r="H3841" t="e" cm="1">
        <f t="array" aca="1" ref="H3841" ca="1">_FV(Tabela2[[#This Row],[Cidade]],"Longitude")</f>
        <v>#NAME?</v>
      </c>
    </row>
    <row r="3842" spans="1:8" x14ac:dyDescent="0.25">
      <c r="A3842" t="s">
        <v>89</v>
      </c>
      <c r="B3842" t="s">
        <v>5359</v>
      </c>
      <c r="C3842" t="str">
        <f>Tabela2[[#This Row],[Localidade]]&amp;"/"&amp;Tabela2[[#This Row],[Estado]]</f>
        <v>ItAguai/RJ</v>
      </c>
      <c r="D3842">
        <v>23800001</v>
      </c>
      <c r="E3842">
        <v>23859999</v>
      </c>
      <c r="F3842" t="e" vm="3570">
        <v>#VALUE!</v>
      </c>
      <c r="G3842" t="e" cm="1">
        <f t="array" aca="1" ref="G3842" ca="1">_FV(Tabela2[[#This Row],[Cidade]],"Latitude")</f>
        <v>#NAME?</v>
      </c>
      <c r="H3842" t="e" cm="1">
        <f t="array" aca="1" ref="H3842" ca="1">_FV(Tabela2[[#This Row],[Cidade]],"Longitude")</f>
        <v>#NAME?</v>
      </c>
    </row>
    <row r="3843" spans="1:8" x14ac:dyDescent="0.25">
      <c r="A3843" t="s">
        <v>89</v>
      </c>
      <c r="B3843" t="s">
        <v>5359</v>
      </c>
      <c r="C3843" t="str">
        <f>Tabela2[[#This Row],[Localidade]]&amp;"/"&amp;Tabela2[[#This Row],[Estado]]</f>
        <v>ItAguai/RJ</v>
      </c>
      <c r="D3843">
        <v>23800001</v>
      </c>
      <c r="E3843">
        <v>23859999</v>
      </c>
      <c r="F3843" t="e" vm="3570">
        <v>#VALUE!</v>
      </c>
      <c r="G3843" t="e" cm="1">
        <f t="array" aca="1" ref="G3843" ca="1">_FV(Tabela2[[#This Row],[Cidade]],"Latitude")</f>
        <v>#NAME?</v>
      </c>
      <c r="H3843" t="e" cm="1">
        <f t="array" aca="1" ref="H3843" ca="1">_FV(Tabela2[[#This Row],[Cidade]],"Longitude")</f>
        <v>#NAME?</v>
      </c>
    </row>
    <row r="3844" spans="1:8" x14ac:dyDescent="0.25">
      <c r="A3844" t="s">
        <v>89</v>
      </c>
      <c r="B3844" t="s">
        <v>1994</v>
      </c>
      <c r="C3844" t="str">
        <f>Tabela2[[#This Row],[Localidade]]&amp;"/"&amp;Tabela2[[#This Row],[Estado]]</f>
        <v>Italva/RJ</v>
      </c>
      <c r="D3844">
        <v>28250000</v>
      </c>
      <c r="E3844">
        <v>28299999</v>
      </c>
      <c r="F3844" t="e" vm="3571">
        <v>#VALUE!</v>
      </c>
      <c r="G3844" t="e" cm="1">
        <f t="array" aca="1" ref="G3844" ca="1">_FV(Tabela2[[#This Row],[Cidade]],"Latitude")</f>
        <v>#NAME?</v>
      </c>
      <c r="H3844" t="e" cm="1">
        <f t="array" aca="1" ref="H3844" ca="1">_FV(Tabela2[[#This Row],[Cidade]],"Longitude")</f>
        <v>#NAME?</v>
      </c>
    </row>
    <row r="3845" spans="1:8" x14ac:dyDescent="0.25">
      <c r="A3845" t="s">
        <v>89</v>
      </c>
      <c r="B3845" t="s">
        <v>1995</v>
      </c>
      <c r="C3845" t="str">
        <f>Tabela2[[#This Row],[Localidade]]&amp;"/"&amp;Tabela2[[#This Row],[Estado]]</f>
        <v>Itaocara/RJ</v>
      </c>
      <c r="D3845">
        <v>28570000</v>
      </c>
      <c r="E3845">
        <v>28599999</v>
      </c>
      <c r="F3845" t="e" vm="3572">
        <v>#VALUE!</v>
      </c>
      <c r="G3845" t="e" cm="1">
        <f t="array" aca="1" ref="G3845" ca="1">_FV(Tabela2[[#This Row],[Cidade]],"Latitude")</f>
        <v>#NAME?</v>
      </c>
      <c r="H3845" t="e" cm="1">
        <f t="array" aca="1" ref="H3845" ca="1">_FV(Tabela2[[#This Row],[Cidade]],"Longitude")</f>
        <v>#NAME?</v>
      </c>
    </row>
    <row r="3846" spans="1:8" x14ac:dyDescent="0.25">
      <c r="A3846" t="s">
        <v>89</v>
      </c>
      <c r="B3846" t="s">
        <v>1996</v>
      </c>
      <c r="C3846" t="str">
        <f>Tabela2[[#This Row],[Localidade]]&amp;"/"&amp;Tabela2[[#This Row],[Estado]]</f>
        <v>Itaperuna/RJ</v>
      </c>
      <c r="D3846">
        <v>28300000</v>
      </c>
      <c r="E3846">
        <v>28349999</v>
      </c>
      <c r="F3846" t="e" vm="3573">
        <v>#VALUE!</v>
      </c>
      <c r="G3846" t="e" cm="1">
        <f t="array" aca="1" ref="G3846" ca="1">_FV(Tabela2[[#This Row],[Cidade]],"Latitude")</f>
        <v>#NAME?</v>
      </c>
      <c r="H3846" t="e" cm="1">
        <f t="array" aca="1" ref="H3846" ca="1">_FV(Tabela2[[#This Row],[Cidade]],"Longitude")</f>
        <v>#NAME?</v>
      </c>
    </row>
    <row r="3847" spans="1:8" x14ac:dyDescent="0.25">
      <c r="A3847" t="s">
        <v>89</v>
      </c>
      <c r="B3847" t="s">
        <v>1997</v>
      </c>
      <c r="C3847" t="str">
        <f>Tabela2[[#This Row],[Localidade]]&amp;"/"&amp;Tabela2[[#This Row],[Estado]]</f>
        <v>Itatiaia/RJ</v>
      </c>
      <c r="D3847">
        <v>27580000</v>
      </c>
      <c r="E3847">
        <v>27599999</v>
      </c>
      <c r="F3847" t="e" vm="3574">
        <v>#VALUE!</v>
      </c>
      <c r="G3847" t="e" cm="1">
        <f t="array" aca="1" ref="G3847" ca="1">_FV(Tabela2[[#This Row],[Cidade]],"Latitude")</f>
        <v>#NAME?</v>
      </c>
      <c r="H3847" t="e" cm="1">
        <f t="array" aca="1" ref="H3847" ca="1">_FV(Tabela2[[#This Row],[Cidade]],"Longitude")</f>
        <v>#NAME?</v>
      </c>
    </row>
    <row r="3848" spans="1:8" x14ac:dyDescent="0.25">
      <c r="A3848" t="s">
        <v>89</v>
      </c>
      <c r="B3848" t="s">
        <v>1998</v>
      </c>
      <c r="C3848" t="str">
        <f>Tabela2[[#This Row],[Localidade]]&amp;"/"&amp;Tabela2[[#This Row],[Estado]]</f>
        <v>Japeri/RJ</v>
      </c>
      <c r="D3848">
        <v>26400001</v>
      </c>
      <c r="E3848">
        <v>26499999</v>
      </c>
      <c r="F3848" t="e" vm="3575">
        <v>#VALUE!</v>
      </c>
      <c r="G3848" t="e" cm="1">
        <f t="array" aca="1" ref="G3848" ca="1">_FV(Tabela2[[#This Row],[Cidade]],"Latitude")</f>
        <v>#NAME?</v>
      </c>
      <c r="H3848" t="e" cm="1">
        <f t="array" aca="1" ref="H3848" ca="1">_FV(Tabela2[[#This Row],[Cidade]],"Longitude")</f>
        <v>#NAME?</v>
      </c>
    </row>
    <row r="3849" spans="1:8" x14ac:dyDescent="0.25">
      <c r="A3849" t="s">
        <v>89</v>
      </c>
      <c r="B3849" t="s">
        <v>1998</v>
      </c>
      <c r="C3849" t="str">
        <f>Tabela2[[#This Row],[Localidade]]&amp;"/"&amp;Tabela2[[#This Row],[Estado]]</f>
        <v>Japeri/RJ</v>
      </c>
      <c r="D3849">
        <v>26400001</v>
      </c>
      <c r="E3849">
        <v>26499999</v>
      </c>
      <c r="F3849" t="e" vm="3575">
        <v>#VALUE!</v>
      </c>
      <c r="G3849" t="e" cm="1">
        <f t="array" aca="1" ref="G3849" ca="1">_FV(Tabela2[[#This Row],[Cidade]],"Latitude")</f>
        <v>#NAME?</v>
      </c>
      <c r="H3849" t="e" cm="1">
        <f t="array" aca="1" ref="H3849" ca="1">_FV(Tabela2[[#This Row],[Cidade]],"Longitude")</f>
        <v>#NAME?</v>
      </c>
    </row>
    <row r="3850" spans="1:8" x14ac:dyDescent="0.25">
      <c r="A3850" t="s">
        <v>89</v>
      </c>
      <c r="B3850" t="s">
        <v>3791</v>
      </c>
      <c r="C3850" t="str">
        <f>Tabela2[[#This Row],[Localidade]]&amp;"/"&amp;Tabela2[[#This Row],[Estado]]</f>
        <v>Laje do Muriae/RJ</v>
      </c>
      <c r="D3850">
        <v>28350000</v>
      </c>
      <c r="E3850">
        <v>28359999</v>
      </c>
      <c r="F3850" t="e" vm="3576">
        <v>#VALUE!</v>
      </c>
      <c r="G3850" t="e" cm="1">
        <f t="array" aca="1" ref="G3850" ca="1">_FV(Tabela2[[#This Row],[Cidade]],"Latitude")</f>
        <v>#NAME?</v>
      </c>
      <c r="H3850" t="e" cm="1">
        <f t="array" aca="1" ref="H3850" ca="1">_FV(Tabela2[[#This Row],[Cidade]],"Longitude")</f>
        <v>#NAME?</v>
      </c>
    </row>
    <row r="3851" spans="1:8" x14ac:dyDescent="0.25">
      <c r="A3851" t="s">
        <v>89</v>
      </c>
      <c r="B3851" t="s">
        <v>3792</v>
      </c>
      <c r="C3851" t="str">
        <f>Tabela2[[#This Row],[Localidade]]&amp;"/"&amp;Tabela2[[#This Row],[Estado]]</f>
        <v>Macae/RJ</v>
      </c>
      <c r="D3851">
        <v>27900001</v>
      </c>
      <c r="E3851">
        <v>27997999</v>
      </c>
      <c r="F3851" t="e" vm="3577">
        <v>#VALUE!</v>
      </c>
      <c r="G3851" t="e" cm="1">
        <f t="array" aca="1" ref="G3851" ca="1">_FV(Tabela2[[#This Row],[Cidade]],"Latitude")</f>
        <v>#NAME?</v>
      </c>
      <c r="H3851" t="e" cm="1">
        <f t="array" aca="1" ref="H3851" ca="1">_FV(Tabela2[[#This Row],[Cidade]],"Longitude")</f>
        <v>#NAME?</v>
      </c>
    </row>
    <row r="3852" spans="1:8" x14ac:dyDescent="0.25">
      <c r="A3852" t="s">
        <v>89</v>
      </c>
      <c r="B3852" t="s">
        <v>3792</v>
      </c>
      <c r="C3852" t="str">
        <f>Tabela2[[#This Row],[Localidade]]&amp;"/"&amp;Tabela2[[#This Row],[Estado]]</f>
        <v>Macae/RJ</v>
      </c>
      <c r="D3852">
        <v>27900001</v>
      </c>
      <c r="E3852">
        <v>27979999</v>
      </c>
      <c r="F3852" t="e" vm="3577">
        <v>#VALUE!</v>
      </c>
      <c r="G3852" t="e" cm="1">
        <f t="array" aca="1" ref="G3852" ca="1">_FV(Tabela2[[#This Row],[Cidade]],"Latitude")</f>
        <v>#NAME?</v>
      </c>
      <c r="H3852" t="e" cm="1">
        <f t="array" aca="1" ref="H3852" ca="1">_FV(Tabela2[[#This Row],[Cidade]],"Longitude")</f>
        <v>#NAME?</v>
      </c>
    </row>
    <row r="3853" spans="1:8" x14ac:dyDescent="0.25">
      <c r="A3853" t="s">
        <v>89</v>
      </c>
      <c r="B3853" t="s">
        <v>1999</v>
      </c>
      <c r="C3853" t="str">
        <f>Tabela2[[#This Row],[Localidade]]&amp;"/"&amp;Tabela2[[#This Row],[Estado]]</f>
        <v>Macuco/RJ</v>
      </c>
      <c r="D3853">
        <v>28545000</v>
      </c>
      <c r="E3853">
        <v>28549999</v>
      </c>
      <c r="F3853" t="e" vm="3578">
        <v>#VALUE!</v>
      </c>
      <c r="G3853" t="e" cm="1">
        <f t="array" aca="1" ref="G3853" ca="1">_FV(Tabela2[[#This Row],[Cidade]],"Latitude")</f>
        <v>#NAME?</v>
      </c>
      <c r="H3853" t="e" cm="1">
        <f t="array" aca="1" ref="H3853" ca="1">_FV(Tabela2[[#This Row],[Cidade]],"Longitude")</f>
        <v>#NAME?</v>
      </c>
    </row>
    <row r="3854" spans="1:8" x14ac:dyDescent="0.25">
      <c r="A3854" t="s">
        <v>89</v>
      </c>
      <c r="B3854" t="s">
        <v>3793</v>
      </c>
      <c r="C3854" t="str">
        <f>Tabela2[[#This Row],[Localidade]]&amp;"/"&amp;Tabela2[[#This Row],[Estado]]</f>
        <v>Mage/RJ</v>
      </c>
      <c r="D3854">
        <v>25900001</v>
      </c>
      <c r="E3854">
        <v>25939999</v>
      </c>
      <c r="F3854" t="e" vm="3579">
        <v>#VALUE!</v>
      </c>
      <c r="G3854" t="e" cm="1">
        <f t="array" aca="1" ref="G3854" ca="1">_FV(Tabela2[[#This Row],[Cidade]],"Latitude")</f>
        <v>#NAME?</v>
      </c>
      <c r="H3854" t="e" cm="1">
        <f t="array" aca="1" ref="H3854" ca="1">_FV(Tabela2[[#This Row],[Cidade]],"Longitude")</f>
        <v>#NAME?</v>
      </c>
    </row>
    <row r="3855" spans="1:8" x14ac:dyDescent="0.25">
      <c r="A3855" t="s">
        <v>89</v>
      </c>
      <c r="B3855" t="s">
        <v>3793</v>
      </c>
      <c r="C3855" t="str">
        <f>Tabela2[[#This Row],[Localidade]]&amp;"/"&amp;Tabela2[[#This Row],[Estado]]</f>
        <v>Mage/RJ</v>
      </c>
      <c r="D3855">
        <v>25900001</v>
      </c>
      <c r="E3855">
        <v>25939999</v>
      </c>
      <c r="F3855" t="e" vm="3579">
        <v>#VALUE!</v>
      </c>
      <c r="G3855" t="e" cm="1">
        <f t="array" aca="1" ref="G3855" ca="1">_FV(Tabela2[[#This Row],[Cidade]],"Latitude")</f>
        <v>#NAME?</v>
      </c>
      <c r="H3855" t="e" cm="1">
        <f t="array" aca="1" ref="H3855" ca="1">_FV(Tabela2[[#This Row],[Cidade]],"Longitude")</f>
        <v>#NAME?</v>
      </c>
    </row>
    <row r="3856" spans="1:8" x14ac:dyDescent="0.25">
      <c r="A3856" t="s">
        <v>89</v>
      </c>
      <c r="B3856" t="s">
        <v>2000</v>
      </c>
      <c r="C3856" t="str">
        <f>Tabela2[[#This Row],[Localidade]]&amp;"/"&amp;Tabela2[[#This Row],[Estado]]</f>
        <v>Mangaratiba/RJ</v>
      </c>
      <c r="D3856">
        <v>23860000</v>
      </c>
      <c r="E3856">
        <v>23889999</v>
      </c>
      <c r="F3856" t="e" vm="3580">
        <v>#VALUE!</v>
      </c>
      <c r="G3856" t="e" cm="1">
        <f t="array" aca="1" ref="G3856" ca="1">_FV(Tabela2[[#This Row],[Cidade]],"Latitude")</f>
        <v>#NAME?</v>
      </c>
      <c r="H3856" t="e" cm="1">
        <f t="array" aca="1" ref="H3856" ca="1">_FV(Tabela2[[#This Row],[Cidade]],"Longitude")</f>
        <v>#NAME?</v>
      </c>
    </row>
    <row r="3857" spans="1:8" x14ac:dyDescent="0.25">
      <c r="A3857" t="s">
        <v>89</v>
      </c>
      <c r="B3857" t="s">
        <v>3254</v>
      </c>
      <c r="C3857" t="str">
        <f>Tabela2[[#This Row],[Localidade]]&amp;"/"&amp;Tabela2[[#This Row],[Estado]]</f>
        <v>Marica/RJ</v>
      </c>
      <c r="D3857">
        <v>24900001</v>
      </c>
      <c r="E3857">
        <v>24999999</v>
      </c>
      <c r="F3857" t="e" vm="3581">
        <v>#VALUE!</v>
      </c>
      <c r="G3857" t="e" cm="1">
        <f t="array" aca="1" ref="G3857" ca="1">_FV(Tabela2[[#This Row],[Cidade]],"Latitude")</f>
        <v>#NAME?</v>
      </c>
      <c r="H3857" t="e" cm="1">
        <f t="array" aca="1" ref="H3857" ca="1">_FV(Tabela2[[#This Row],[Cidade]],"Longitude")</f>
        <v>#NAME?</v>
      </c>
    </row>
    <row r="3858" spans="1:8" x14ac:dyDescent="0.25">
      <c r="A3858" t="s">
        <v>89</v>
      </c>
      <c r="B3858" t="s">
        <v>3254</v>
      </c>
      <c r="C3858" t="str">
        <f>Tabela2[[#This Row],[Localidade]]&amp;"/"&amp;Tabela2[[#This Row],[Estado]]</f>
        <v>Marica/RJ</v>
      </c>
      <c r="D3858">
        <v>24900001</v>
      </c>
      <c r="E3858">
        <v>24999999</v>
      </c>
      <c r="F3858" t="e" vm="3581">
        <v>#VALUE!</v>
      </c>
      <c r="G3858" t="e" cm="1">
        <f t="array" aca="1" ref="G3858" ca="1">_FV(Tabela2[[#This Row],[Cidade]],"Latitude")</f>
        <v>#NAME?</v>
      </c>
      <c r="H3858" t="e" cm="1">
        <f t="array" aca="1" ref="H3858" ca="1">_FV(Tabela2[[#This Row],[Cidade]],"Longitude")</f>
        <v>#NAME?</v>
      </c>
    </row>
    <row r="3859" spans="1:8" x14ac:dyDescent="0.25">
      <c r="A3859" t="s">
        <v>89</v>
      </c>
      <c r="B3859" t="s">
        <v>2001</v>
      </c>
      <c r="C3859" t="str">
        <f>Tabela2[[#This Row],[Localidade]]&amp;"/"&amp;Tabela2[[#This Row],[Estado]]</f>
        <v>Mendes/RJ</v>
      </c>
      <c r="D3859">
        <v>26700000</v>
      </c>
      <c r="E3859">
        <v>26899999</v>
      </c>
      <c r="F3859" t="e" vm="3582">
        <v>#VALUE!</v>
      </c>
      <c r="G3859" t="e" cm="1">
        <f t="array" aca="1" ref="G3859" ca="1">_FV(Tabela2[[#This Row],[Cidade]],"Latitude")</f>
        <v>#NAME?</v>
      </c>
      <c r="H3859" t="e" cm="1">
        <f t="array" aca="1" ref="H3859" ca="1">_FV(Tabela2[[#This Row],[Cidade]],"Longitude")</f>
        <v>#NAME?</v>
      </c>
    </row>
    <row r="3860" spans="1:8" x14ac:dyDescent="0.25">
      <c r="A3860" t="s">
        <v>89</v>
      </c>
      <c r="B3860" t="s">
        <v>1111</v>
      </c>
      <c r="C3860" t="str">
        <f>Tabela2[[#This Row],[Localidade]]&amp;"/"&amp;Tabela2[[#This Row],[Estado]]</f>
        <v>Mesquita/RJ</v>
      </c>
      <c r="D3860">
        <v>26550001</v>
      </c>
      <c r="E3860">
        <v>26599999</v>
      </c>
      <c r="F3860" t="e" vm="3583">
        <v>#VALUE!</v>
      </c>
      <c r="G3860" t="e" cm="1">
        <f t="array" aca="1" ref="G3860" ca="1">_FV(Tabela2[[#This Row],[Cidade]],"Latitude")</f>
        <v>#NAME?</v>
      </c>
      <c r="H3860" t="e" cm="1">
        <f t="array" aca="1" ref="H3860" ca="1">_FV(Tabela2[[#This Row],[Cidade]],"Longitude")</f>
        <v>#NAME?</v>
      </c>
    </row>
    <row r="3861" spans="1:8" x14ac:dyDescent="0.25">
      <c r="A3861" t="s">
        <v>89</v>
      </c>
      <c r="B3861" t="s">
        <v>1111</v>
      </c>
      <c r="C3861" t="str">
        <f>Tabela2[[#This Row],[Localidade]]&amp;"/"&amp;Tabela2[[#This Row],[Estado]]</f>
        <v>Mesquita/RJ</v>
      </c>
      <c r="D3861">
        <v>26550001</v>
      </c>
      <c r="E3861">
        <v>26599999</v>
      </c>
      <c r="F3861" t="e" vm="3583">
        <v>#VALUE!</v>
      </c>
      <c r="G3861" t="e" cm="1">
        <f t="array" aca="1" ref="G3861" ca="1">_FV(Tabela2[[#This Row],[Cidade]],"Latitude")</f>
        <v>#NAME?</v>
      </c>
      <c r="H3861" t="e" cm="1">
        <f t="array" aca="1" ref="H3861" ca="1">_FV(Tabela2[[#This Row],[Cidade]],"Longitude")</f>
        <v>#NAME?</v>
      </c>
    </row>
    <row r="3862" spans="1:8" x14ac:dyDescent="0.25">
      <c r="A3862" t="s">
        <v>89</v>
      </c>
      <c r="B3862" t="s">
        <v>2002</v>
      </c>
      <c r="C3862" t="str">
        <f>Tabela2[[#This Row],[Localidade]]&amp;"/"&amp;Tabela2[[#This Row],[Estado]]</f>
        <v>Miguel Pereira/RJ</v>
      </c>
      <c r="D3862">
        <v>26900000</v>
      </c>
      <c r="E3862">
        <v>26949999</v>
      </c>
      <c r="F3862" t="e" vm="3584">
        <v>#VALUE!</v>
      </c>
      <c r="G3862" t="e" cm="1">
        <f t="array" aca="1" ref="G3862" ca="1">_FV(Tabela2[[#This Row],[Cidade]],"Latitude")</f>
        <v>#NAME?</v>
      </c>
      <c r="H3862" t="e" cm="1">
        <f t="array" aca="1" ref="H3862" ca="1">_FV(Tabela2[[#This Row],[Cidade]],"Longitude")</f>
        <v>#NAME?</v>
      </c>
    </row>
    <row r="3863" spans="1:8" x14ac:dyDescent="0.25">
      <c r="A3863" t="s">
        <v>89</v>
      </c>
      <c r="B3863" t="s">
        <v>2003</v>
      </c>
      <c r="C3863" t="str">
        <f>Tabela2[[#This Row],[Localidade]]&amp;"/"&amp;Tabela2[[#This Row],[Estado]]</f>
        <v>Miracema/RJ</v>
      </c>
      <c r="D3863">
        <v>28460000</v>
      </c>
      <c r="E3863">
        <v>28469999</v>
      </c>
      <c r="F3863" t="e" vm="3585">
        <v>#VALUE!</v>
      </c>
      <c r="G3863" t="e" cm="1">
        <f t="array" aca="1" ref="G3863" ca="1">_FV(Tabela2[[#This Row],[Cidade]],"Latitude")</f>
        <v>#NAME?</v>
      </c>
      <c r="H3863" t="e" cm="1">
        <f t="array" aca="1" ref="H3863" ca="1">_FV(Tabela2[[#This Row],[Cidade]],"Longitude")</f>
        <v>#NAME?</v>
      </c>
    </row>
    <row r="3864" spans="1:8" x14ac:dyDescent="0.25">
      <c r="A3864" t="s">
        <v>89</v>
      </c>
      <c r="B3864" t="s">
        <v>2004</v>
      </c>
      <c r="C3864" t="str">
        <f>Tabela2[[#This Row],[Localidade]]&amp;"/"&amp;Tabela2[[#This Row],[Estado]]</f>
        <v>Natividade/RJ</v>
      </c>
      <c r="D3864">
        <v>28380000</v>
      </c>
      <c r="E3864">
        <v>28389999</v>
      </c>
      <c r="F3864" t="e" vm="3586">
        <v>#VALUE!</v>
      </c>
      <c r="G3864" t="e" cm="1">
        <f t="array" aca="1" ref="G3864" ca="1">_FV(Tabela2[[#This Row],[Cidade]],"Latitude")</f>
        <v>#NAME?</v>
      </c>
      <c r="H3864" t="e" cm="1">
        <f t="array" aca="1" ref="H3864" ca="1">_FV(Tabela2[[#This Row],[Cidade]],"Longitude")</f>
        <v>#NAME?</v>
      </c>
    </row>
    <row r="3865" spans="1:8" x14ac:dyDescent="0.25">
      <c r="A3865" t="s">
        <v>89</v>
      </c>
      <c r="B3865" t="s">
        <v>5074</v>
      </c>
      <c r="C3865" t="str">
        <f>Tabela2[[#This Row],[Localidade]]&amp;"/"&amp;Tabela2[[#This Row],[Estado]]</f>
        <v>Nilopolis/RJ</v>
      </c>
      <c r="D3865">
        <v>26500001</v>
      </c>
      <c r="E3865">
        <v>26549999</v>
      </c>
      <c r="F3865" t="e" vm="3587">
        <v>#VALUE!</v>
      </c>
      <c r="G3865" t="e" cm="1">
        <f t="array" aca="1" ref="G3865" ca="1">_FV(Tabela2[[#This Row],[Cidade]],"Latitude")</f>
        <v>#NAME?</v>
      </c>
      <c r="H3865" t="e" cm="1">
        <f t="array" aca="1" ref="H3865" ca="1">_FV(Tabela2[[#This Row],[Cidade]],"Longitude")</f>
        <v>#NAME?</v>
      </c>
    </row>
    <row r="3866" spans="1:8" x14ac:dyDescent="0.25">
      <c r="A3866" t="s">
        <v>89</v>
      </c>
      <c r="B3866" t="s">
        <v>5074</v>
      </c>
      <c r="C3866" t="str">
        <f>Tabela2[[#This Row],[Localidade]]&amp;"/"&amp;Tabela2[[#This Row],[Estado]]</f>
        <v>Nilopolis/RJ</v>
      </c>
      <c r="D3866">
        <v>26500001</v>
      </c>
      <c r="E3866">
        <v>26549999</v>
      </c>
      <c r="F3866" t="e" vm="3587">
        <v>#VALUE!</v>
      </c>
      <c r="G3866" t="e" cm="1">
        <f t="array" aca="1" ref="G3866" ca="1">_FV(Tabela2[[#This Row],[Cidade]],"Latitude")</f>
        <v>#NAME?</v>
      </c>
      <c r="H3866" t="e" cm="1">
        <f t="array" aca="1" ref="H3866" ca="1">_FV(Tabela2[[#This Row],[Cidade]],"Longitude")</f>
        <v>#NAME?</v>
      </c>
    </row>
    <row r="3867" spans="1:8" x14ac:dyDescent="0.25">
      <c r="A3867" t="s">
        <v>89</v>
      </c>
      <c r="B3867" t="s">
        <v>5075</v>
      </c>
      <c r="C3867" t="str">
        <f>Tabela2[[#This Row],[Localidade]]&amp;"/"&amp;Tabela2[[#This Row],[Estado]]</f>
        <v>Niteroi/RJ</v>
      </c>
      <c r="D3867">
        <v>24000001</v>
      </c>
      <c r="E3867">
        <v>24399999</v>
      </c>
      <c r="F3867" t="e" vm="3588">
        <v>#VALUE!</v>
      </c>
      <c r="G3867" t="e" cm="1">
        <f t="array" aca="1" ref="G3867" ca="1">_FV(Tabela2[[#This Row],[Cidade]],"Latitude")</f>
        <v>#NAME?</v>
      </c>
      <c r="H3867" t="e" cm="1">
        <f t="array" aca="1" ref="H3867" ca="1">_FV(Tabela2[[#This Row],[Cidade]],"Longitude")</f>
        <v>#NAME?</v>
      </c>
    </row>
    <row r="3868" spans="1:8" x14ac:dyDescent="0.25">
      <c r="A3868" t="s">
        <v>89</v>
      </c>
      <c r="B3868" t="s">
        <v>5075</v>
      </c>
      <c r="C3868" t="str">
        <f>Tabela2[[#This Row],[Localidade]]&amp;"/"&amp;Tabela2[[#This Row],[Estado]]</f>
        <v>Niteroi/RJ</v>
      </c>
      <c r="D3868">
        <v>24000001</v>
      </c>
      <c r="E3868">
        <v>24399999</v>
      </c>
      <c r="F3868" t="e" vm="3588">
        <v>#VALUE!</v>
      </c>
      <c r="G3868" t="e" cm="1">
        <f t="array" aca="1" ref="G3868" ca="1">_FV(Tabela2[[#This Row],[Cidade]],"Latitude")</f>
        <v>#NAME?</v>
      </c>
      <c r="H3868" t="e" cm="1">
        <f t="array" aca="1" ref="H3868" ca="1">_FV(Tabela2[[#This Row],[Cidade]],"Longitude")</f>
        <v>#NAME?</v>
      </c>
    </row>
    <row r="3869" spans="1:8" x14ac:dyDescent="0.25">
      <c r="A3869" t="s">
        <v>89</v>
      </c>
      <c r="B3869" t="s">
        <v>2005</v>
      </c>
      <c r="C3869" t="str">
        <f>Tabela2[[#This Row],[Localidade]]&amp;"/"&amp;Tabela2[[#This Row],[Estado]]</f>
        <v>Nova Friburgo/RJ</v>
      </c>
      <c r="D3869">
        <v>28600001</v>
      </c>
      <c r="E3869">
        <v>28636999</v>
      </c>
      <c r="F3869" t="e" vm="3589">
        <v>#VALUE!</v>
      </c>
      <c r="G3869" t="e" cm="1">
        <f t="array" aca="1" ref="G3869" ca="1">_FV(Tabela2[[#This Row],[Cidade]],"Latitude")</f>
        <v>#NAME?</v>
      </c>
      <c r="H3869" t="e" cm="1">
        <f t="array" aca="1" ref="H3869" ca="1">_FV(Tabela2[[#This Row],[Cidade]],"Longitude")</f>
        <v>#NAME?</v>
      </c>
    </row>
    <row r="3870" spans="1:8" x14ac:dyDescent="0.25">
      <c r="A3870" t="s">
        <v>89</v>
      </c>
      <c r="B3870" t="s">
        <v>2005</v>
      </c>
      <c r="C3870" t="str">
        <f>Tabela2[[#This Row],[Localidade]]&amp;"/"&amp;Tabela2[[#This Row],[Estado]]</f>
        <v>Nova Friburgo/RJ</v>
      </c>
      <c r="D3870">
        <v>28600001</v>
      </c>
      <c r="E3870">
        <v>28636999</v>
      </c>
      <c r="F3870" t="e" vm="3589">
        <v>#VALUE!</v>
      </c>
      <c r="G3870" t="e" cm="1">
        <f t="array" aca="1" ref="G3870" ca="1">_FV(Tabela2[[#This Row],[Cidade]],"Latitude")</f>
        <v>#NAME?</v>
      </c>
      <c r="H3870" t="e" cm="1">
        <f t="array" aca="1" ref="H3870" ca="1">_FV(Tabela2[[#This Row],[Cidade]],"Longitude")</f>
        <v>#NAME?</v>
      </c>
    </row>
    <row r="3871" spans="1:8" x14ac:dyDescent="0.25">
      <c r="A3871" t="s">
        <v>89</v>
      </c>
      <c r="B3871" t="s">
        <v>3597</v>
      </c>
      <c r="C3871" t="str">
        <f>Tabela2[[#This Row],[Localidade]]&amp;"/"&amp;Tabela2[[#This Row],[Estado]]</f>
        <v>Nova Iguacu/RJ</v>
      </c>
      <c r="D3871">
        <v>26000001</v>
      </c>
      <c r="E3871">
        <v>26099999</v>
      </c>
      <c r="F3871" t="e" vm="3590">
        <v>#VALUE!</v>
      </c>
      <c r="G3871" t="e" cm="1">
        <f t="array" aca="1" ref="G3871" ca="1">_FV(Tabela2[[#This Row],[Cidade]],"Latitude")</f>
        <v>#NAME?</v>
      </c>
      <c r="H3871" t="e" cm="1">
        <f t="array" aca="1" ref="H3871" ca="1">_FV(Tabela2[[#This Row],[Cidade]],"Longitude")</f>
        <v>#NAME?</v>
      </c>
    </row>
    <row r="3872" spans="1:8" x14ac:dyDescent="0.25">
      <c r="A3872" t="s">
        <v>89</v>
      </c>
      <c r="B3872" t="s">
        <v>3597</v>
      </c>
      <c r="C3872" t="str">
        <f>Tabela2[[#This Row],[Localidade]]&amp;"/"&amp;Tabela2[[#This Row],[Estado]]</f>
        <v>Nova Iguacu/RJ</v>
      </c>
      <c r="D3872">
        <v>26200000</v>
      </c>
      <c r="E3872">
        <v>26299999</v>
      </c>
      <c r="F3872" t="e" vm="3590">
        <v>#VALUE!</v>
      </c>
      <c r="G3872" t="e" cm="1">
        <f t="array" aca="1" ref="G3872" ca="1">_FV(Tabela2[[#This Row],[Cidade]],"Latitude")</f>
        <v>#NAME?</v>
      </c>
      <c r="H3872" t="e" cm="1">
        <f t="array" aca="1" ref="H3872" ca="1">_FV(Tabela2[[#This Row],[Cidade]],"Longitude")</f>
        <v>#NAME?</v>
      </c>
    </row>
    <row r="3873" spans="1:8" x14ac:dyDescent="0.25">
      <c r="A3873" t="s">
        <v>89</v>
      </c>
      <c r="B3873" t="s">
        <v>3597</v>
      </c>
      <c r="C3873" t="str">
        <f>Tabela2[[#This Row],[Localidade]]&amp;"/"&amp;Tabela2[[#This Row],[Estado]]</f>
        <v>Nova Iguacu/RJ</v>
      </c>
      <c r="D3873">
        <v>26000001</v>
      </c>
      <c r="E3873">
        <v>26099999</v>
      </c>
      <c r="F3873" t="e" vm="3590">
        <v>#VALUE!</v>
      </c>
      <c r="G3873" t="e" cm="1">
        <f t="array" aca="1" ref="G3873" ca="1">_FV(Tabela2[[#This Row],[Cidade]],"Latitude")</f>
        <v>#NAME?</v>
      </c>
      <c r="H3873" t="e" cm="1">
        <f t="array" aca="1" ref="H3873" ca="1">_FV(Tabela2[[#This Row],[Cidade]],"Longitude")</f>
        <v>#NAME?</v>
      </c>
    </row>
    <row r="3874" spans="1:8" x14ac:dyDescent="0.25">
      <c r="A3874" t="s">
        <v>89</v>
      </c>
      <c r="B3874" t="s">
        <v>3597</v>
      </c>
      <c r="C3874" t="str">
        <f>Tabela2[[#This Row],[Localidade]]&amp;"/"&amp;Tabela2[[#This Row],[Estado]]</f>
        <v>Nova Iguacu/RJ</v>
      </c>
      <c r="D3874">
        <v>26200000</v>
      </c>
      <c r="E3874">
        <v>26299999</v>
      </c>
      <c r="F3874" t="e" vm="3590">
        <v>#VALUE!</v>
      </c>
      <c r="G3874" t="e" cm="1">
        <f t="array" aca="1" ref="G3874" ca="1">_FV(Tabela2[[#This Row],[Cidade]],"Latitude")</f>
        <v>#NAME?</v>
      </c>
      <c r="H3874" t="e" cm="1">
        <f t="array" aca="1" ref="H3874" ca="1">_FV(Tabela2[[#This Row],[Cidade]],"Longitude")</f>
        <v>#NAME?</v>
      </c>
    </row>
    <row r="3875" spans="1:8" x14ac:dyDescent="0.25">
      <c r="A3875" t="s">
        <v>89</v>
      </c>
      <c r="B3875" t="s">
        <v>2006</v>
      </c>
      <c r="C3875" t="str">
        <f>Tabela2[[#This Row],[Localidade]]&amp;"/"&amp;Tabela2[[#This Row],[Estado]]</f>
        <v>Paracambi/RJ</v>
      </c>
      <c r="D3875">
        <v>26600000</v>
      </c>
      <c r="E3875">
        <v>26649999</v>
      </c>
      <c r="F3875" t="e" vm="3591">
        <v>#VALUE!</v>
      </c>
      <c r="G3875" t="e" cm="1">
        <f t="array" aca="1" ref="G3875" ca="1">_FV(Tabela2[[#This Row],[Cidade]],"Latitude")</f>
        <v>#NAME?</v>
      </c>
      <c r="H3875" t="e" cm="1">
        <f t="array" aca="1" ref="H3875" ca="1">_FV(Tabela2[[#This Row],[Cidade]],"Longitude")</f>
        <v>#NAME?</v>
      </c>
    </row>
    <row r="3876" spans="1:8" x14ac:dyDescent="0.25">
      <c r="A3876" t="s">
        <v>89</v>
      </c>
      <c r="B3876" t="s">
        <v>4042</v>
      </c>
      <c r="C3876" t="str">
        <f>Tabela2[[#This Row],[Localidade]]&amp;"/"&amp;Tabela2[[#This Row],[Estado]]</f>
        <v>Paraiba do Sul/RJ</v>
      </c>
      <c r="D3876">
        <v>25850000</v>
      </c>
      <c r="E3876">
        <v>25869999</v>
      </c>
      <c r="F3876" t="e" vm="3592">
        <v>#VALUE!</v>
      </c>
      <c r="G3876" t="e" cm="1">
        <f t="array" aca="1" ref="G3876" ca="1">_FV(Tabela2[[#This Row],[Cidade]],"Latitude")</f>
        <v>#NAME?</v>
      </c>
      <c r="H3876" t="e" cm="1">
        <f t="array" aca="1" ref="H3876" ca="1">_FV(Tabela2[[#This Row],[Cidade]],"Longitude")</f>
        <v>#NAME?</v>
      </c>
    </row>
    <row r="3877" spans="1:8" x14ac:dyDescent="0.25">
      <c r="A3877" t="s">
        <v>89</v>
      </c>
      <c r="B3877" t="s">
        <v>2007</v>
      </c>
      <c r="C3877" t="str">
        <f>Tabela2[[#This Row],[Localidade]]&amp;"/"&amp;Tabela2[[#This Row],[Estado]]</f>
        <v>Paraty/RJ</v>
      </c>
      <c r="D3877">
        <v>23970000</v>
      </c>
      <c r="E3877">
        <v>23999999</v>
      </c>
      <c r="F3877" t="e" vm="3593">
        <v>#VALUE!</v>
      </c>
      <c r="G3877" t="e" cm="1">
        <f t="array" aca="1" ref="G3877" ca="1">_FV(Tabela2[[#This Row],[Cidade]],"Latitude")</f>
        <v>#NAME?</v>
      </c>
      <c r="H3877" t="e" cm="1">
        <f t="array" aca="1" ref="H3877" ca="1">_FV(Tabela2[[#This Row],[Cidade]],"Longitude")</f>
        <v>#NAME?</v>
      </c>
    </row>
    <row r="3878" spans="1:8" x14ac:dyDescent="0.25">
      <c r="A3878" t="s">
        <v>89</v>
      </c>
      <c r="B3878" t="s">
        <v>2008</v>
      </c>
      <c r="C3878" t="str">
        <f>Tabela2[[#This Row],[Localidade]]&amp;"/"&amp;Tabela2[[#This Row],[Estado]]</f>
        <v>Paty do Alferes/RJ</v>
      </c>
      <c r="D3878">
        <v>26950000</v>
      </c>
      <c r="E3878">
        <v>26999999</v>
      </c>
      <c r="F3878" t="e" vm="3594">
        <v>#VALUE!</v>
      </c>
      <c r="G3878" t="e" cm="1">
        <f t="array" aca="1" ref="G3878" ca="1">_FV(Tabela2[[#This Row],[Cidade]],"Latitude")</f>
        <v>#NAME?</v>
      </c>
      <c r="H3878" t="e" cm="1">
        <f t="array" aca="1" ref="H3878" ca="1">_FV(Tabela2[[#This Row],[Cidade]],"Longitude")</f>
        <v>#NAME?</v>
      </c>
    </row>
    <row r="3879" spans="1:8" x14ac:dyDescent="0.25">
      <c r="A3879" t="s">
        <v>89</v>
      </c>
      <c r="B3879" t="s">
        <v>5076</v>
      </c>
      <c r="C3879" t="str">
        <f>Tabela2[[#This Row],[Localidade]]&amp;"/"&amp;Tabela2[[#This Row],[Estado]]</f>
        <v>Petropolis/RJ</v>
      </c>
      <c r="D3879">
        <v>25600001</v>
      </c>
      <c r="E3879">
        <v>25779999</v>
      </c>
      <c r="F3879" t="e" vm="3595">
        <v>#VALUE!</v>
      </c>
      <c r="G3879" t="e" cm="1">
        <f t="array" aca="1" ref="G3879" ca="1">_FV(Tabela2[[#This Row],[Cidade]],"Latitude")</f>
        <v>#NAME?</v>
      </c>
      <c r="H3879" t="e" cm="1">
        <f t="array" aca="1" ref="H3879" ca="1">_FV(Tabela2[[#This Row],[Cidade]],"Longitude")</f>
        <v>#NAME?</v>
      </c>
    </row>
    <row r="3880" spans="1:8" x14ac:dyDescent="0.25">
      <c r="A3880" t="s">
        <v>89</v>
      </c>
      <c r="B3880" t="s">
        <v>5076</v>
      </c>
      <c r="C3880" t="str">
        <f>Tabela2[[#This Row],[Localidade]]&amp;"/"&amp;Tabela2[[#This Row],[Estado]]</f>
        <v>Petropolis/RJ</v>
      </c>
      <c r="D3880">
        <v>25600001</v>
      </c>
      <c r="E3880">
        <v>25779999</v>
      </c>
      <c r="F3880" t="e" vm="3595">
        <v>#VALUE!</v>
      </c>
      <c r="G3880" t="e" cm="1">
        <f t="array" aca="1" ref="G3880" ca="1">_FV(Tabela2[[#This Row],[Cidade]],"Latitude")</f>
        <v>#NAME?</v>
      </c>
      <c r="H3880" t="e" cm="1">
        <f t="array" aca="1" ref="H3880" ca="1">_FV(Tabela2[[#This Row],[Cidade]],"Longitude")</f>
        <v>#NAME?</v>
      </c>
    </row>
    <row r="3881" spans="1:8" x14ac:dyDescent="0.25">
      <c r="A3881" t="s">
        <v>89</v>
      </c>
      <c r="B3881" t="s">
        <v>2009</v>
      </c>
      <c r="C3881" t="str">
        <f>Tabela2[[#This Row],[Localidade]]&amp;"/"&amp;Tabela2[[#This Row],[Estado]]</f>
        <v>Pinheiral/RJ</v>
      </c>
      <c r="D3881">
        <v>27197000</v>
      </c>
      <c r="E3881">
        <v>27199999</v>
      </c>
      <c r="F3881" t="e" vm="3596">
        <v>#VALUE!</v>
      </c>
      <c r="G3881" t="e" cm="1">
        <f t="array" aca="1" ref="G3881" ca="1">_FV(Tabela2[[#This Row],[Cidade]],"Latitude")</f>
        <v>#NAME?</v>
      </c>
      <c r="H3881" t="e" cm="1">
        <f t="array" aca="1" ref="H3881" ca="1">_FV(Tabela2[[#This Row],[Cidade]],"Longitude")</f>
        <v>#NAME?</v>
      </c>
    </row>
    <row r="3882" spans="1:8" x14ac:dyDescent="0.25">
      <c r="A3882" t="s">
        <v>89</v>
      </c>
      <c r="B3882" t="s">
        <v>4043</v>
      </c>
      <c r="C3882" t="str">
        <f>Tabela2[[#This Row],[Localidade]]&amp;"/"&amp;Tabela2[[#This Row],[Estado]]</f>
        <v>Pirai/RJ</v>
      </c>
      <c r="D3882">
        <v>27175000</v>
      </c>
      <c r="E3882">
        <v>27196999</v>
      </c>
      <c r="F3882" t="e" vm="3597">
        <v>#VALUE!</v>
      </c>
      <c r="G3882" t="e" cm="1">
        <f t="array" aca="1" ref="G3882" ca="1">_FV(Tabela2[[#This Row],[Cidade]],"Latitude")</f>
        <v>#NAME?</v>
      </c>
      <c r="H3882" t="e" cm="1">
        <f t="array" aca="1" ref="H3882" ca="1">_FV(Tabela2[[#This Row],[Cidade]],"Longitude")</f>
        <v>#NAME?</v>
      </c>
    </row>
    <row r="3883" spans="1:8" x14ac:dyDescent="0.25">
      <c r="A3883" t="s">
        <v>89</v>
      </c>
      <c r="B3883" t="s">
        <v>4869</v>
      </c>
      <c r="C3883" t="str">
        <f>Tabela2[[#This Row],[Localidade]]&amp;"/"&amp;Tabela2[[#This Row],[Estado]]</f>
        <v>Porciuncula/RJ</v>
      </c>
      <c r="D3883">
        <v>28390000</v>
      </c>
      <c r="E3883">
        <v>28399999</v>
      </c>
      <c r="F3883" t="e" vm="3598">
        <v>#VALUE!</v>
      </c>
      <c r="G3883" t="e" cm="1">
        <f t="array" aca="1" ref="G3883" ca="1">_FV(Tabela2[[#This Row],[Cidade]],"Latitude")</f>
        <v>#NAME?</v>
      </c>
      <c r="H3883" t="e" cm="1">
        <f t="array" aca="1" ref="H3883" ca="1">_FV(Tabela2[[#This Row],[Cidade]],"Longitude")</f>
        <v>#NAME?</v>
      </c>
    </row>
    <row r="3884" spans="1:8" x14ac:dyDescent="0.25">
      <c r="A3884" t="s">
        <v>89</v>
      </c>
      <c r="B3884" t="s">
        <v>2010</v>
      </c>
      <c r="C3884" t="str">
        <f>Tabela2[[#This Row],[Localidade]]&amp;"/"&amp;Tabela2[[#This Row],[Estado]]</f>
        <v>Porto Real/RJ</v>
      </c>
      <c r="D3884">
        <v>27570000</v>
      </c>
      <c r="E3884">
        <v>27579999</v>
      </c>
      <c r="F3884" t="e" vm="3599">
        <v>#VALUE!</v>
      </c>
      <c r="G3884" t="e" cm="1">
        <f t="array" aca="1" ref="G3884" ca="1">_FV(Tabela2[[#This Row],[Cidade]],"Latitude")</f>
        <v>#NAME?</v>
      </c>
      <c r="H3884" t="e" cm="1">
        <f t="array" aca="1" ref="H3884" ca="1">_FV(Tabela2[[#This Row],[Cidade]],"Longitude")</f>
        <v>#NAME?</v>
      </c>
    </row>
    <row r="3885" spans="1:8" x14ac:dyDescent="0.25">
      <c r="A3885" t="s">
        <v>89</v>
      </c>
      <c r="B3885" t="s">
        <v>2011</v>
      </c>
      <c r="C3885" t="str">
        <f>Tabela2[[#This Row],[Localidade]]&amp;"/"&amp;Tabela2[[#This Row],[Estado]]</f>
        <v>Quatis/RJ</v>
      </c>
      <c r="D3885">
        <v>27400001</v>
      </c>
      <c r="E3885">
        <v>27459999</v>
      </c>
      <c r="F3885" t="e" vm="3600">
        <v>#VALUE!</v>
      </c>
      <c r="G3885" t="e" cm="1">
        <f t="array" aca="1" ref="G3885" ca="1">_FV(Tabela2[[#This Row],[Cidade]],"Latitude")</f>
        <v>#NAME?</v>
      </c>
      <c r="H3885" t="e" cm="1">
        <f t="array" aca="1" ref="H3885" ca="1">_FV(Tabela2[[#This Row],[Cidade]],"Longitude")</f>
        <v>#NAME?</v>
      </c>
    </row>
    <row r="3886" spans="1:8" x14ac:dyDescent="0.25">
      <c r="A3886" t="s">
        <v>89</v>
      </c>
      <c r="B3886" t="s">
        <v>2011</v>
      </c>
      <c r="C3886" t="str">
        <f>Tabela2[[#This Row],[Localidade]]&amp;"/"&amp;Tabela2[[#This Row],[Estado]]</f>
        <v>Quatis/RJ</v>
      </c>
      <c r="D3886">
        <v>27400001</v>
      </c>
      <c r="E3886">
        <v>27459999</v>
      </c>
      <c r="F3886" t="e" vm="3600">
        <v>#VALUE!</v>
      </c>
      <c r="G3886" t="e" cm="1">
        <f t="array" aca="1" ref="G3886" ca="1">_FV(Tabela2[[#This Row],[Cidade]],"Latitude")</f>
        <v>#NAME?</v>
      </c>
      <c r="H3886" t="e" cm="1">
        <f t="array" aca="1" ref="H3886" ca="1">_FV(Tabela2[[#This Row],[Cidade]],"Longitude")</f>
        <v>#NAME?</v>
      </c>
    </row>
    <row r="3887" spans="1:8" x14ac:dyDescent="0.25">
      <c r="A3887" t="s">
        <v>89</v>
      </c>
      <c r="B3887" t="s">
        <v>2012</v>
      </c>
      <c r="C3887" t="str">
        <f>Tabela2[[#This Row],[Localidade]]&amp;"/"&amp;Tabela2[[#This Row],[Estado]]</f>
        <v>Queimados/RJ</v>
      </c>
      <c r="D3887">
        <v>26300001</v>
      </c>
      <c r="E3887">
        <v>26399999</v>
      </c>
      <c r="F3887" t="e" vm="3601">
        <v>#VALUE!</v>
      </c>
      <c r="G3887" t="e" cm="1">
        <f t="array" aca="1" ref="G3887" ca="1">_FV(Tabela2[[#This Row],[Cidade]],"Latitude")</f>
        <v>#NAME?</v>
      </c>
      <c r="H3887" t="e" cm="1">
        <f t="array" aca="1" ref="H3887" ca="1">_FV(Tabela2[[#This Row],[Cidade]],"Longitude")</f>
        <v>#NAME?</v>
      </c>
    </row>
    <row r="3888" spans="1:8" x14ac:dyDescent="0.25">
      <c r="A3888" t="s">
        <v>89</v>
      </c>
      <c r="B3888" t="s">
        <v>2012</v>
      </c>
      <c r="C3888" t="str">
        <f>Tabela2[[#This Row],[Localidade]]&amp;"/"&amp;Tabela2[[#This Row],[Estado]]</f>
        <v>Queimados/RJ</v>
      </c>
      <c r="D3888">
        <v>26300001</v>
      </c>
      <c r="E3888">
        <v>26399999</v>
      </c>
      <c r="F3888" t="e" vm="3601">
        <v>#VALUE!</v>
      </c>
      <c r="G3888" t="e" cm="1">
        <f t="array" aca="1" ref="G3888" ca="1">_FV(Tabela2[[#This Row],[Cidade]],"Latitude")</f>
        <v>#NAME?</v>
      </c>
      <c r="H3888" t="e" cm="1">
        <f t="array" aca="1" ref="H3888" ca="1">_FV(Tabela2[[#This Row],[Cidade]],"Longitude")</f>
        <v>#NAME?</v>
      </c>
    </row>
    <row r="3889" spans="1:8" x14ac:dyDescent="0.25">
      <c r="A3889" t="s">
        <v>89</v>
      </c>
      <c r="B3889" t="s">
        <v>4535</v>
      </c>
      <c r="C3889" t="str">
        <f>Tabela2[[#This Row],[Localidade]]&amp;"/"&amp;Tabela2[[#This Row],[Estado]]</f>
        <v>Quissama/RJ</v>
      </c>
      <c r="D3889">
        <v>28735000</v>
      </c>
      <c r="E3889">
        <v>28739999</v>
      </c>
      <c r="F3889" t="e" vm="3602">
        <v>#VALUE!</v>
      </c>
      <c r="G3889" t="e" cm="1">
        <f t="array" aca="1" ref="G3889" ca="1">_FV(Tabela2[[#This Row],[Cidade]],"Latitude")</f>
        <v>#NAME?</v>
      </c>
      <c r="H3889" t="e" cm="1">
        <f t="array" aca="1" ref="H3889" ca="1">_FV(Tabela2[[#This Row],[Cidade]],"Longitude")</f>
        <v>#NAME?</v>
      </c>
    </row>
    <row r="3890" spans="1:8" x14ac:dyDescent="0.25">
      <c r="A3890" t="s">
        <v>89</v>
      </c>
      <c r="B3890" t="s">
        <v>2013</v>
      </c>
      <c r="C3890" t="str">
        <f>Tabela2[[#This Row],[Localidade]]&amp;"/"&amp;Tabela2[[#This Row],[Estado]]</f>
        <v>Resende/RJ</v>
      </c>
      <c r="D3890">
        <v>27500001</v>
      </c>
      <c r="E3890">
        <v>27569999</v>
      </c>
      <c r="F3890" t="e" vm="3603">
        <v>#VALUE!</v>
      </c>
      <c r="G3890" t="e" cm="1">
        <f t="array" aca="1" ref="G3890" ca="1">_FV(Tabela2[[#This Row],[Cidade]],"Latitude")</f>
        <v>#NAME?</v>
      </c>
      <c r="H3890" t="e" cm="1">
        <f t="array" aca="1" ref="H3890" ca="1">_FV(Tabela2[[#This Row],[Cidade]],"Longitude")</f>
        <v>#NAME?</v>
      </c>
    </row>
    <row r="3891" spans="1:8" x14ac:dyDescent="0.25">
      <c r="A3891" t="s">
        <v>89</v>
      </c>
      <c r="B3891" t="s">
        <v>2013</v>
      </c>
      <c r="C3891" t="str">
        <f>Tabela2[[#This Row],[Localidade]]&amp;"/"&amp;Tabela2[[#This Row],[Estado]]</f>
        <v>Resende/RJ</v>
      </c>
      <c r="D3891">
        <v>27500001</v>
      </c>
      <c r="E3891">
        <v>27549999</v>
      </c>
      <c r="F3891" t="e" vm="3603">
        <v>#VALUE!</v>
      </c>
      <c r="G3891" t="e" cm="1">
        <f t="array" aca="1" ref="G3891" ca="1">_FV(Tabela2[[#This Row],[Cidade]],"Latitude")</f>
        <v>#NAME?</v>
      </c>
      <c r="H3891" t="e" cm="1">
        <f t="array" aca="1" ref="H3891" ca="1">_FV(Tabela2[[#This Row],[Cidade]],"Longitude")</f>
        <v>#NAME?</v>
      </c>
    </row>
    <row r="3892" spans="1:8" x14ac:dyDescent="0.25">
      <c r="A3892" t="s">
        <v>89</v>
      </c>
      <c r="B3892" t="s">
        <v>2014</v>
      </c>
      <c r="C3892" t="str">
        <f>Tabela2[[#This Row],[Localidade]]&amp;"/"&amp;Tabela2[[#This Row],[Estado]]</f>
        <v>Rio Bonito/RJ</v>
      </c>
      <c r="D3892">
        <v>28800000</v>
      </c>
      <c r="E3892">
        <v>28819999</v>
      </c>
      <c r="F3892" t="e" vm="3604">
        <v>#VALUE!</v>
      </c>
      <c r="G3892" t="e" cm="1">
        <f t="array" aca="1" ref="G3892" ca="1">_FV(Tabela2[[#This Row],[Cidade]],"Latitude")</f>
        <v>#NAME?</v>
      </c>
      <c r="H3892" t="e" cm="1">
        <f t="array" aca="1" ref="H3892" ca="1">_FV(Tabela2[[#This Row],[Cidade]],"Longitude")</f>
        <v>#NAME?</v>
      </c>
    </row>
    <row r="3893" spans="1:8" x14ac:dyDescent="0.25">
      <c r="A3893" t="s">
        <v>89</v>
      </c>
      <c r="B3893" t="s">
        <v>2015</v>
      </c>
      <c r="C3893" t="str">
        <f>Tabela2[[#This Row],[Localidade]]&amp;"/"&amp;Tabela2[[#This Row],[Estado]]</f>
        <v>Rio Claro/RJ</v>
      </c>
      <c r="D3893">
        <v>27460000</v>
      </c>
      <c r="E3893">
        <v>27499999</v>
      </c>
      <c r="F3893" t="e" vm="3605">
        <v>#VALUE!</v>
      </c>
      <c r="G3893" t="e" cm="1">
        <f t="array" aca="1" ref="G3893" ca="1">_FV(Tabela2[[#This Row],[Cidade]],"Latitude")</f>
        <v>#NAME?</v>
      </c>
      <c r="H3893" t="e" cm="1">
        <f t="array" aca="1" ref="H3893" ca="1">_FV(Tabela2[[#This Row],[Cidade]],"Longitude")</f>
        <v>#NAME?</v>
      </c>
    </row>
    <row r="3894" spans="1:8" x14ac:dyDescent="0.25">
      <c r="A3894" t="s">
        <v>89</v>
      </c>
      <c r="B3894" t="s">
        <v>2016</v>
      </c>
      <c r="C3894" t="str">
        <f>Tabela2[[#This Row],[Localidade]]&amp;"/"&amp;Tabela2[[#This Row],[Estado]]</f>
        <v>Rio das Flores/RJ</v>
      </c>
      <c r="D3894">
        <v>27660000</v>
      </c>
      <c r="E3894">
        <v>27699999</v>
      </c>
      <c r="F3894" t="e" vm="3606">
        <v>#VALUE!</v>
      </c>
      <c r="G3894" t="e" cm="1">
        <f t="array" aca="1" ref="G3894" ca="1">_FV(Tabela2[[#This Row],[Cidade]],"Latitude")</f>
        <v>#NAME?</v>
      </c>
      <c r="H3894" t="e" cm="1">
        <f t="array" aca="1" ref="H3894" ca="1">_FV(Tabela2[[#This Row],[Cidade]],"Longitude")</f>
        <v>#NAME?</v>
      </c>
    </row>
    <row r="3895" spans="1:8" x14ac:dyDescent="0.25">
      <c r="A3895" t="s">
        <v>89</v>
      </c>
      <c r="B3895" t="s">
        <v>2017</v>
      </c>
      <c r="C3895" t="str">
        <f>Tabela2[[#This Row],[Localidade]]&amp;"/"&amp;Tabela2[[#This Row],[Estado]]</f>
        <v>Rio das Ostras/RJ</v>
      </c>
      <c r="D3895">
        <v>28890001</v>
      </c>
      <c r="E3895">
        <v>28899999</v>
      </c>
      <c r="F3895" t="e" vm="3607">
        <v>#VALUE!</v>
      </c>
      <c r="G3895" t="e" cm="1">
        <f t="array" aca="1" ref="G3895" ca="1">_FV(Tabela2[[#This Row],[Cidade]],"Latitude")</f>
        <v>#NAME?</v>
      </c>
      <c r="H3895" t="e" cm="1">
        <f t="array" aca="1" ref="H3895" ca="1">_FV(Tabela2[[#This Row],[Cidade]],"Longitude")</f>
        <v>#NAME?</v>
      </c>
    </row>
    <row r="3896" spans="1:8" x14ac:dyDescent="0.25">
      <c r="A3896" t="s">
        <v>89</v>
      </c>
      <c r="B3896" t="s">
        <v>2017</v>
      </c>
      <c r="C3896" t="str">
        <f>Tabela2[[#This Row],[Localidade]]&amp;"/"&amp;Tabela2[[#This Row],[Estado]]</f>
        <v>Rio das Ostras/RJ</v>
      </c>
      <c r="D3896">
        <v>28890001</v>
      </c>
      <c r="E3896">
        <v>28899999</v>
      </c>
      <c r="F3896" t="e" vm="3607">
        <v>#VALUE!</v>
      </c>
      <c r="G3896" t="e" cm="1">
        <f t="array" aca="1" ref="G3896" ca="1">_FV(Tabela2[[#This Row],[Cidade]],"Latitude")</f>
        <v>#NAME?</v>
      </c>
      <c r="H3896" t="e" cm="1">
        <f t="array" aca="1" ref="H3896" ca="1">_FV(Tabela2[[#This Row],[Cidade]],"Longitude")</f>
        <v>#NAME?</v>
      </c>
    </row>
    <row r="3897" spans="1:8" x14ac:dyDescent="0.25">
      <c r="A3897" t="s">
        <v>89</v>
      </c>
      <c r="B3897" t="s">
        <v>2018</v>
      </c>
      <c r="C3897" t="str">
        <f>Tabela2[[#This Row],[Localidade]]&amp;"/"&amp;Tabela2[[#This Row],[Estado]]</f>
        <v>Rio de Janeiro/RJ</v>
      </c>
      <c r="D3897">
        <v>20000001</v>
      </c>
      <c r="E3897">
        <v>23799999</v>
      </c>
      <c r="F3897" t="e" vm="3608">
        <v>#VALUE!</v>
      </c>
      <c r="G3897" t="e" cm="1">
        <f t="array" aca="1" ref="G3897" ca="1">_FV(Tabela2[[#This Row],[Cidade]],"Latitude")</f>
        <v>#NAME?</v>
      </c>
      <c r="H3897" t="e" cm="1">
        <f t="array" aca="1" ref="H3897" ca="1">_FV(Tabela2[[#This Row],[Cidade]],"Longitude")</f>
        <v>#NAME?</v>
      </c>
    </row>
    <row r="3898" spans="1:8" x14ac:dyDescent="0.25">
      <c r="A3898" t="s">
        <v>89</v>
      </c>
      <c r="B3898" t="s">
        <v>2018</v>
      </c>
      <c r="C3898" t="str">
        <f>Tabela2[[#This Row],[Localidade]]&amp;"/"&amp;Tabela2[[#This Row],[Estado]]</f>
        <v>Rio de Janeiro/RJ</v>
      </c>
      <c r="D3898">
        <v>20000001</v>
      </c>
      <c r="E3898">
        <v>23799999</v>
      </c>
      <c r="F3898" t="e" vm="3608">
        <v>#VALUE!</v>
      </c>
      <c r="G3898" t="e" cm="1">
        <f t="array" aca="1" ref="G3898" ca="1">_FV(Tabela2[[#This Row],[Cidade]],"Latitude")</f>
        <v>#NAME?</v>
      </c>
      <c r="H3898" t="e" cm="1">
        <f t="array" aca="1" ref="H3898" ca="1">_FV(Tabela2[[#This Row],[Cidade]],"Longitude")</f>
        <v>#NAME?</v>
      </c>
    </row>
    <row r="3899" spans="1:8" x14ac:dyDescent="0.25">
      <c r="A3899" t="s">
        <v>89</v>
      </c>
      <c r="B3899" t="s">
        <v>2019</v>
      </c>
      <c r="C3899" t="str">
        <f>Tabela2[[#This Row],[Localidade]]&amp;"/"&amp;Tabela2[[#This Row],[Estado]]</f>
        <v>Santa Maria Madalena/RJ</v>
      </c>
      <c r="D3899">
        <v>28770000</v>
      </c>
      <c r="E3899">
        <v>28799999</v>
      </c>
      <c r="F3899" t="e" vm="3609">
        <v>#VALUE!</v>
      </c>
      <c r="G3899" t="e" cm="1">
        <f t="array" aca="1" ref="G3899" ca="1">_FV(Tabela2[[#This Row],[Cidade]],"Latitude")</f>
        <v>#NAME?</v>
      </c>
      <c r="H3899" t="e" cm="1">
        <f t="array" aca="1" ref="H3899" ca="1">_FV(Tabela2[[#This Row],[Cidade]],"Longitude")</f>
        <v>#NAME?</v>
      </c>
    </row>
    <row r="3900" spans="1:8" x14ac:dyDescent="0.25">
      <c r="A3900" t="s">
        <v>89</v>
      </c>
      <c r="B3900" t="s">
        <v>4783</v>
      </c>
      <c r="C3900" t="str">
        <f>Tabela2[[#This Row],[Localidade]]&amp;"/"&amp;Tabela2[[#This Row],[Estado]]</f>
        <v>Santo Antonio de Padua/RJ</v>
      </c>
      <c r="D3900">
        <v>28470000</v>
      </c>
      <c r="E3900">
        <v>28494999</v>
      </c>
      <c r="F3900" t="e" vm="3610">
        <v>#VALUE!</v>
      </c>
      <c r="G3900" t="e" cm="1">
        <f t="array" aca="1" ref="G3900" ca="1">_FV(Tabela2[[#This Row],[Cidade]],"Latitude")</f>
        <v>#NAME?</v>
      </c>
      <c r="H3900" t="e" cm="1">
        <f t="array" aca="1" ref="H3900" ca="1">_FV(Tabela2[[#This Row],[Cidade]],"Longitude")</f>
        <v>#NAME?</v>
      </c>
    </row>
    <row r="3901" spans="1:8" x14ac:dyDescent="0.25">
      <c r="A3901" t="s">
        <v>89</v>
      </c>
      <c r="B3901" t="s">
        <v>4536</v>
      </c>
      <c r="C3901" t="str">
        <f>Tabela2[[#This Row],[Localidade]]&amp;"/"&amp;Tabela2[[#This Row],[Estado]]</f>
        <v>Sao Fidelis/RJ</v>
      </c>
      <c r="D3901">
        <v>28400000</v>
      </c>
      <c r="E3901">
        <v>28429999</v>
      </c>
      <c r="F3901" t="e" vm="3611">
        <v>#VALUE!</v>
      </c>
      <c r="G3901" t="e" cm="1">
        <f t="array" aca="1" ref="G3901" ca="1">_FV(Tabela2[[#This Row],[Cidade]],"Latitude")</f>
        <v>#NAME?</v>
      </c>
      <c r="H3901" t="e" cm="1">
        <f t="array" aca="1" ref="H3901" ca="1">_FV(Tabela2[[#This Row],[Cidade]],"Longitude")</f>
        <v>#NAME?</v>
      </c>
    </row>
    <row r="3902" spans="1:8" x14ac:dyDescent="0.25">
      <c r="A3902" t="s">
        <v>89</v>
      </c>
      <c r="B3902" t="s">
        <v>4537</v>
      </c>
      <c r="C3902" t="str">
        <f>Tabela2[[#This Row],[Localidade]]&amp;"/"&amp;Tabela2[[#This Row],[Estado]]</f>
        <v>Sao Francisco de Itabapoana/RJ</v>
      </c>
      <c r="D3902">
        <v>28230000</v>
      </c>
      <c r="E3902">
        <v>28249999</v>
      </c>
      <c r="F3902" t="e" vm="3612">
        <v>#VALUE!</v>
      </c>
      <c r="G3902" t="e" cm="1">
        <f t="array" aca="1" ref="G3902" ca="1">_FV(Tabela2[[#This Row],[Cidade]],"Latitude")</f>
        <v>#NAME?</v>
      </c>
      <c r="H3902" t="e" cm="1">
        <f t="array" aca="1" ref="H3902" ca="1">_FV(Tabela2[[#This Row],[Cidade]],"Longitude")</f>
        <v>#NAME?</v>
      </c>
    </row>
    <row r="3903" spans="1:8" x14ac:dyDescent="0.25">
      <c r="A3903" t="s">
        <v>89</v>
      </c>
      <c r="B3903" t="s">
        <v>4538</v>
      </c>
      <c r="C3903" t="str">
        <f>Tabela2[[#This Row],[Localidade]]&amp;"/"&amp;Tabela2[[#This Row],[Estado]]</f>
        <v>Sao Goncalo/RJ</v>
      </c>
      <c r="D3903">
        <v>24400001</v>
      </c>
      <c r="E3903">
        <v>24799999</v>
      </c>
      <c r="F3903" t="e" vm="3613">
        <v>#VALUE!</v>
      </c>
      <c r="G3903" t="e" cm="1">
        <f t="array" aca="1" ref="G3903" ca="1">_FV(Tabela2[[#This Row],[Cidade]],"Latitude")</f>
        <v>#NAME?</v>
      </c>
      <c r="H3903" t="e" cm="1">
        <f t="array" aca="1" ref="H3903" ca="1">_FV(Tabela2[[#This Row],[Cidade]],"Longitude")</f>
        <v>#NAME?</v>
      </c>
    </row>
    <row r="3904" spans="1:8" x14ac:dyDescent="0.25">
      <c r="A3904" t="s">
        <v>89</v>
      </c>
      <c r="B3904" t="s">
        <v>4538</v>
      </c>
      <c r="C3904" t="str">
        <f>Tabela2[[#This Row],[Localidade]]&amp;"/"&amp;Tabela2[[#This Row],[Estado]]</f>
        <v>Sao Goncalo/RJ</v>
      </c>
      <c r="D3904">
        <v>24400001</v>
      </c>
      <c r="E3904">
        <v>24799999</v>
      </c>
      <c r="F3904" t="e" vm="3613">
        <v>#VALUE!</v>
      </c>
      <c r="G3904" t="e" cm="1">
        <f t="array" aca="1" ref="G3904" ca="1">_FV(Tabela2[[#This Row],[Cidade]],"Latitude")</f>
        <v>#NAME?</v>
      </c>
      <c r="H3904" t="e" cm="1">
        <f t="array" aca="1" ref="H3904" ca="1">_FV(Tabela2[[#This Row],[Cidade]],"Longitude")</f>
        <v>#NAME?</v>
      </c>
    </row>
    <row r="3905" spans="1:8" x14ac:dyDescent="0.25">
      <c r="A3905" t="s">
        <v>89</v>
      </c>
      <c r="B3905" t="s">
        <v>4539</v>
      </c>
      <c r="C3905" t="str">
        <f>Tabela2[[#This Row],[Localidade]]&amp;"/"&amp;Tabela2[[#This Row],[Estado]]</f>
        <v>Sao Joao da Barra/RJ</v>
      </c>
      <c r="D3905">
        <v>28200000</v>
      </c>
      <c r="E3905">
        <v>28229999</v>
      </c>
      <c r="F3905" t="e" vm="3614">
        <v>#VALUE!</v>
      </c>
      <c r="G3905" t="e" cm="1">
        <f t="array" aca="1" ref="G3905" ca="1">_FV(Tabela2[[#This Row],[Cidade]],"Latitude")</f>
        <v>#NAME?</v>
      </c>
      <c r="H3905" t="e" cm="1">
        <f t="array" aca="1" ref="H3905" ca="1">_FV(Tabela2[[#This Row],[Cidade]],"Longitude")</f>
        <v>#NAME?</v>
      </c>
    </row>
    <row r="3906" spans="1:8" x14ac:dyDescent="0.25">
      <c r="A3906" t="s">
        <v>89</v>
      </c>
      <c r="B3906" t="s">
        <v>4540</v>
      </c>
      <c r="C3906" t="str">
        <f>Tabela2[[#This Row],[Localidade]]&amp;"/"&amp;Tabela2[[#This Row],[Estado]]</f>
        <v>Sao Joao de Meriti/RJ</v>
      </c>
      <c r="D3906">
        <v>25500001</v>
      </c>
      <c r="E3906">
        <v>25599999</v>
      </c>
      <c r="F3906" t="e" vm="3615">
        <v>#VALUE!</v>
      </c>
      <c r="G3906" t="e" cm="1">
        <f t="array" aca="1" ref="G3906" ca="1">_FV(Tabela2[[#This Row],[Cidade]],"Latitude")</f>
        <v>#NAME?</v>
      </c>
      <c r="H3906" t="e" cm="1">
        <f t="array" aca="1" ref="H3906" ca="1">_FV(Tabela2[[#This Row],[Cidade]],"Longitude")</f>
        <v>#NAME?</v>
      </c>
    </row>
    <row r="3907" spans="1:8" x14ac:dyDescent="0.25">
      <c r="A3907" t="s">
        <v>89</v>
      </c>
      <c r="B3907" t="s">
        <v>4540</v>
      </c>
      <c r="C3907" t="str">
        <f>Tabela2[[#This Row],[Localidade]]&amp;"/"&amp;Tabela2[[#This Row],[Estado]]</f>
        <v>Sao Joao de Meriti/RJ</v>
      </c>
      <c r="D3907">
        <v>25500001</v>
      </c>
      <c r="E3907">
        <v>25599999</v>
      </c>
      <c r="F3907" t="e" vm="3615">
        <v>#VALUE!</v>
      </c>
      <c r="G3907" t="e" cm="1">
        <f t="array" aca="1" ref="G3907" ca="1">_FV(Tabela2[[#This Row],[Cidade]],"Latitude")</f>
        <v>#NAME?</v>
      </c>
      <c r="H3907" t="e" cm="1">
        <f t="array" aca="1" ref="H3907" ca="1">_FV(Tabela2[[#This Row],[Cidade]],"Longitude")</f>
        <v>#NAME?</v>
      </c>
    </row>
    <row r="3908" spans="1:8" x14ac:dyDescent="0.25">
      <c r="A3908" t="s">
        <v>89</v>
      </c>
      <c r="B3908" t="s">
        <v>4541</v>
      </c>
      <c r="C3908" t="str">
        <f>Tabela2[[#This Row],[Localidade]]&amp;"/"&amp;Tabela2[[#This Row],[Estado]]</f>
        <v>Sao Jose de Uba/RJ</v>
      </c>
      <c r="D3908">
        <v>28455000</v>
      </c>
      <c r="E3908">
        <v>28459999</v>
      </c>
      <c r="F3908" t="e" vm="3616">
        <v>#VALUE!</v>
      </c>
      <c r="G3908" t="e" cm="1">
        <f t="array" aca="1" ref="G3908" ca="1">_FV(Tabela2[[#This Row],[Cidade]],"Latitude")</f>
        <v>#NAME?</v>
      </c>
      <c r="H3908" t="e" cm="1">
        <f t="array" aca="1" ref="H3908" ca="1">_FV(Tabela2[[#This Row],[Cidade]],"Longitude")</f>
        <v>#NAME?</v>
      </c>
    </row>
    <row r="3909" spans="1:8" x14ac:dyDescent="0.25">
      <c r="A3909" t="s">
        <v>89</v>
      </c>
      <c r="B3909" t="s">
        <v>4542</v>
      </c>
      <c r="C3909" t="str">
        <f>Tabela2[[#This Row],[Localidade]]&amp;"/"&amp;Tabela2[[#This Row],[Estado]]</f>
        <v>Sao Jose do Vale do Rio Preto/RJ</v>
      </c>
      <c r="D3909">
        <v>25780000</v>
      </c>
      <c r="E3909">
        <v>25799999</v>
      </c>
      <c r="F3909" t="e" vm="3617">
        <v>#VALUE!</v>
      </c>
      <c r="G3909" t="e" cm="1">
        <f t="array" aca="1" ref="G3909" ca="1">_FV(Tabela2[[#This Row],[Cidade]],"Latitude")</f>
        <v>#NAME?</v>
      </c>
      <c r="H3909" t="e" cm="1">
        <f t="array" aca="1" ref="H3909" ca="1">_FV(Tabela2[[#This Row],[Cidade]],"Longitude")</f>
        <v>#NAME?</v>
      </c>
    </row>
    <row r="3910" spans="1:8" x14ac:dyDescent="0.25">
      <c r="A3910" t="s">
        <v>89</v>
      </c>
      <c r="B3910" t="s">
        <v>4543</v>
      </c>
      <c r="C3910" t="str">
        <f>Tabela2[[#This Row],[Localidade]]&amp;"/"&amp;Tabela2[[#This Row],[Estado]]</f>
        <v>Sao Pedro da Aldeia/RJ</v>
      </c>
      <c r="D3910">
        <v>28940001</v>
      </c>
      <c r="E3910">
        <v>28949999</v>
      </c>
      <c r="F3910" t="e" vm="3618">
        <v>#VALUE!</v>
      </c>
      <c r="G3910" t="e" cm="1">
        <f t="array" aca="1" ref="G3910" ca="1">_FV(Tabela2[[#This Row],[Cidade]],"Latitude")</f>
        <v>#NAME?</v>
      </c>
      <c r="H3910" t="e" cm="1">
        <f t="array" aca="1" ref="H3910" ca="1">_FV(Tabela2[[#This Row],[Cidade]],"Longitude")</f>
        <v>#NAME?</v>
      </c>
    </row>
    <row r="3911" spans="1:8" x14ac:dyDescent="0.25">
      <c r="A3911" t="s">
        <v>89</v>
      </c>
      <c r="B3911" t="s">
        <v>4543</v>
      </c>
      <c r="C3911" t="str">
        <f>Tabela2[[#This Row],[Localidade]]&amp;"/"&amp;Tabela2[[#This Row],[Estado]]</f>
        <v>Sao Pedro da Aldeia/RJ</v>
      </c>
      <c r="D3911">
        <v>28940001</v>
      </c>
      <c r="E3911">
        <v>28949999</v>
      </c>
      <c r="F3911" t="e" vm="3618">
        <v>#VALUE!</v>
      </c>
      <c r="G3911" t="e" cm="1">
        <f t="array" aca="1" ref="G3911" ca="1">_FV(Tabela2[[#This Row],[Cidade]],"Latitude")</f>
        <v>#NAME?</v>
      </c>
      <c r="H3911" t="e" cm="1">
        <f t="array" aca="1" ref="H3911" ca="1">_FV(Tabela2[[#This Row],[Cidade]],"Longitude")</f>
        <v>#NAME?</v>
      </c>
    </row>
    <row r="3912" spans="1:8" x14ac:dyDescent="0.25">
      <c r="A3912" t="s">
        <v>89</v>
      </c>
      <c r="B3912" t="s">
        <v>4544</v>
      </c>
      <c r="C3912" t="str">
        <f>Tabela2[[#This Row],[Localidade]]&amp;"/"&amp;Tabela2[[#This Row],[Estado]]</f>
        <v>Sao Sebastiao do Alto/RJ</v>
      </c>
      <c r="D3912">
        <v>28550000</v>
      </c>
      <c r="E3912">
        <v>28569999</v>
      </c>
      <c r="F3912" t="e" vm="3619">
        <v>#VALUE!</v>
      </c>
      <c r="G3912" t="e" cm="1">
        <f t="array" aca="1" ref="G3912" ca="1">_FV(Tabela2[[#This Row],[Cidade]],"Latitude")</f>
        <v>#NAME?</v>
      </c>
      <c r="H3912" t="e" cm="1">
        <f t="array" aca="1" ref="H3912" ca="1">_FV(Tabela2[[#This Row],[Cidade]],"Longitude")</f>
        <v>#NAME?</v>
      </c>
    </row>
    <row r="3913" spans="1:8" x14ac:dyDescent="0.25">
      <c r="A3913" t="s">
        <v>89</v>
      </c>
      <c r="B3913" t="s">
        <v>1474</v>
      </c>
      <c r="C3913" t="str">
        <f>Tabela2[[#This Row],[Localidade]]&amp;"/"&amp;Tabela2[[#This Row],[Estado]]</f>
        <v>Sapucaia/RJ</v>
      </c>
      <c r="D3913">
        <v>25880000</v>
      </c>
      <c r="E3913">
        <v>25899999</v>
      </c>
      <c r="F3913" t="e" vm="3620">
        <v>#VALUE!</v>
      </c>
      <c r="G3913" t="e" cm="1">
        <f t="array" aca="1" ref="G3913" ca="1">_FV(Tabela2[[#This Row],[Cidade]],"Latitude")</f>
        <v>#NAME?</v>
      </c>
      <c r="H3913" t="e" cm="1">
        <f t="array" aca="1" ref="H3913" ca="1">_FV(Tabela2[[#This Row],[Cidade]],"Longitude")</f>
        <v>#NAME?</v>
      </c>
    </row>
    <row r="3914" spans="1:8" x14ac:dyDescent="0.25">
      <c r="A3914" t="s">
        <v>89</v>
      </c>
      <c r="B3914" t="s">
        <v>2020</v>
      </c>
      <c r="C3914" t="str">
        <f>Tabela2[[#This Row],[Localidade]]&amp;"/"&amp;Tabela2[[#This Row],[Estado]]</f>
        <v>Saquarema/RJ</v>
      </c>
      <c r="D3914">
        <v>28990001</v>
      </c>
      <c r="E3914">
        <v>28999999</v>
      </c>
      <c r="F3914" t="e" vm="3621">
        <v>#VALUE!</v>
      </c>
      <c r="G3914" t="e" cm="1">
        <f t="array" aca="1" ref="G3914" ca="1">_FV(Tabela2[[#This Row],[Cidade]],"Latitude")</f>
        <v>#NAME?</v>
      </c>
      <c r="H3914" t="e" cm="1">
        <f t="array" aca="1" ref="H3914" ca="1">_FV(Tabela2[[#This Row],[Cidade]],"Longitude")</f>
        <v>#NAME?</v>
      </c>
    </row>
    <row r="3915" spans="1:8" x14ac:dyDescent="0.25">
      <c r="A3915" t="s">
        <v>89</v>
      </c>
      <c r="B3915" t="s">
        <v>2020</v>
      </c>
      <c r="C3915" t="str">
        <f>Tabela2[[#This Row],[Localidade]]&amp;"/"&amp;Tabela2[[#This Row],[Estado]]</f>
        <v>Saquarema/RJ</v>
      </c>
      <c r="D3915">
        <v>28990001</v>
      </c>
      <c r="E3915">
        <v>28999999</v>
      </c>
      <c r="F3915" t="e" vm="3621">
        <v>#VALUE!</v>
      </c>
      <c r="G3915" t="e" cm="1">
        <f t="array" aca="1" ref="G3915" ca="1">_FV(Tabela2[[#This Row],[Cidade]],"Latitude")</f>
        <v>#NAME?</v>
      </c>
      <c r="H3915" t="e" cm="1">
        <f t="array" aca="1" ref="H3915" ca="1">_FV(Tabela2[[#This Row],[Cidade]],"Longitude")</f>
        <v>#NAME?</v>
      </c>
    </row>
    <row r="3916" spans="1:8" x14ac:dyDescent="0.25">
      <c r="A3916" t="s">
        <v>89</v>
      </c>
      <c r="B3916" t="s">
        <v>3794</v>
      </c>
      <c r="C3916" t="str">
        <f>Tabela2[[#This Row],[Localidade]]&amp;"/"&amp;Tabela2[[#This Row],[Estado]]</f>
        <v>Seropedica/RJ</v>
      </c>
      <c r="D3916">
        <v>23890001</v>
      </c>
      <c r="E3916">
        <v>23899999</v>
      </c>
      <c r="F3916" t="e" vm="3622">
        <v>#VALUE!</v>
      </c>
      <c r="G3916" t="e" cm="1">
        <f t="array" aca="1" ref="G3916" ca="1">_FV(Tabela2[[#This Row],[Cidade]],"Latitude")</f>
        <v>#NAME?</v>
      </c>
      <c r="H3916" t="e" cm="1">
        <f t="array" aca="1" ref="H3916" ca="1">_FV(Tabela2[[#This Row],[Cidade]],"Longitude")</f>
        <v>#NAME?</v>
      </c>
    </row>
    <row r="3917" spans="1:8" x14ac:dyDescent="0.25">
      <c r="A3917" t="s">
        <v>89</v>
      </c>
      <c r="B3917" t="s">
        <v>3794</v>
      </c>
      <c r="C3917" t="str">
        <f>Tabela2[[#This Row],[Localidade]]&amp;"/"&amp;Tabela2[[#This Row],[Estado]]</f>
        <v>Seropedica/RJ</v>
      </c>
      <c r="D3917">
        <v>23890001</v>
      </c>
      <c r="E3917">
        <v>23899999</v>
      </c>
      <c r="F3917" t="e" vm="3622">
        <v>#VALUE!</v>
      </c>
      <c r="G3917" t="e" cm="1">
        <f t="array" aca="1" ref="G3917" ca="1">_FV(Tabela2[[#This Row],[Cidade]],"Latitude")</f>
        <v>#NAME?</v>
      </c>
      <c r="H3917" t="e" cm="1">
        <f t="array" aca="1" ref="H3917" ca="1">_FV(Tabela2[[#This Row],[Cidade]],"Longitude")</f>
        <v>#NAME?</v>
      </c>
    </row>
    <row r="3918" spans="1:8" x14ac:dyDescent="0.25">
      <c r="A3918" t="s">
        <v>89</v>
      </c>
      <c r="B3918" t="s">
        <v>2021</v>
      </c>
      <c r="C3918" t="str">
        <f>Tabela2[[#This Row],[Localidade]]&amp;"/"&amp;Tabela2[[#This Row],[Estado]]</f>
        <v>Silva Jardim/RJ</v>
      </c>
      <c r="D3918">
        <v>28820000</v>
      </c>
      <c r="E3918">
        <v>28859999</v>
      </c>
      <c r="F3918" t="e" vm="3623">
        <v>#VALUE!</v>
      </c>
      <c r="G3918" t="e" cm="1">
        <f t="array" aca="1" ref="G3918" ca="1">_FV(Tabela2[[#This Row],[Cidade]],"Latitude")</f>
        <v>#NAME?</v>
      </c>
      <c r="H3918" t="e" cm="1">
        <f t="array" aca="1" ref="H3918" ca="1">_FV(Tabela2[[#This Row],[Cidade]],"Longitude")</f>
        <v>#NAME?</v>
      </c>
    </row>
    <row r="3919" spans="1:8" x14ac:dyDescent="0.25">
      <c r="A3919" t="s">
        <v>89</v>
      </c>
      <c r="B3919" t="s">
        <v>2022</v>
      </c>
      <c r="C3919" t="str">
        <f>Tabela2[[#This Row],[Localidade]]&amp;"/"&amp;Tabela2[[#This Row],[Estado]]</f>
        <v>Sumidouro/RJ</v>
      </c>
      <c r="D3919">
        <v>28637000</v>
      </c>
      <c r="E3919">
        <v>28639999</v>
      </c>
      <c r="F3919" t="e" vm="3624">
        <v>#VALUE!</v>
      </c>
      <c r="G3919" t="e" cm="1">
        <f t="array" aca="1" ref="G3919" ca="1">_FV(Tabela2[[#This Row],[Cidade]],"Latitude")</f>
        <v>#NAME?</v>
      </c>
      <c r="H3919" t="e" cm="1">
        <f t="array" aca="1" ref="H3919" ca="1">_FV(Tabela2[[#This Row],[Cidade]],"Longitude")</f>
        <v>#NAME?</v>
      </c>
    </row>
    <row r="3920" spans="1:8" x14ac:dyDescent="0.25">
      <c r="A3920" t="s">
        <v>89</v>
      </c>
      <c r="B3920" t="s">
        <v>3255</v>
      </c>
      <c r="C3920" t="str">
        <f>Tabela2[[#This Row],[Localidade]]&amp;"/"&amp;Tabela2[[#This Row],[Estado]]</f>
        <v>Tangua/RJ</v>
      </c>
      <c r="D3920">
        <v>24890000</v>
      </c>
      <c r="E3920">
        <v>24899999</v>
      </c>
      <c r="F3920" t="e" vm="3625">
        <v>#VALUE!</v>
      </c>
      <c r="G3920" t="e" cm="1">
        <f t="array" aca="1" ref="G3920" ca="1">_FV(Tabela2[[#This Row],[Cidade]],"Latitude")</f>
        <v>#NAME?</v>
      </c>
      <c r="H3920" t="e" cm="1">
        <f t="array" aca="1" ref="H3920" ca="1">_FV(Tabela2[[#This Row],[Cidade]],"Longitude")</f>
        <v>#NAME?</v>
      </c>
    </row>
    <row r="3921" spans="1:8" x14ac:dyDescent="0.25">
      <c r="A3921" t="s">
        <v>89</v>
      </c>
      <c r="B3921" t="s">
        <v>5077</v>
      </c>
      <c r="C3921" t="str">
        <f>Tabela2[[#This Row],[Localidade]]&amp;"/"&amp;Tabela2[[#This Row],[Estado]]</f>
        <v>Teresopolis/RJ</v>
      </c>
      <c r="D3921">
        <v>25950001</v>
      </c>
      <c r="E3921">
        <v>25999999</v>
      </c>
      <c r="F3921" t="e" vm="3626">
        <v>#VALUE!</v>
      </c>
      <c r="G3921" t="e" cm="1">
        <f t="array" aca="1" ref="G3921" ca="1">_FV(Tabela2[[#This Row],[Cidade]],"Latitude")</f>
        <v>#NAME?</v>
      </c>
      <c r="H3921" t="e" cm="1">
        <f t="array" aca="1" ref="H3921" ca="1">_FV(Tabela2[[#This Row],[Cidade]],"Longitude")</f>
        <v>#NAME?</v>
      </c>
    </row>
    <row r="3922" spans="1:8" x14ac:dyDescent="0.25">
      <c r="A3922" t="s">
        <v>89</v>
      </c>
      <c r="B3922" t="s">
        <v>5077</v>
      </c>
      <c r="C3922" t="str">
        <f>Tabela2[[#This Row],[Localidade]]&amp;"/"&amp;Tabela2[[#This Row],[Estado]]</f>
        <v>Teresopolis/RJ</v>
      </c>
      <c r="D3922">
        <v>25950001</v>
      </c>
      <c r="E3922">
        <v>25995999</v>
      </c>
      <c r="F3922" t="e" vm="3626">
        <v>#VALUE!</v>
      </c>
      <c r="G3922" t="e" cm="1">
        <f t="array" aca="1" ref="G3922" ca="1">_FV(Tabela2[[#This Row],[Cidade]],"Latitude")</f>
        <v>#NAME?</v>
      </c>
      <c r="H3922" t="e" cm="1">
        <f t="array" aca="1" ref="H3922" ca="1">_FV(Tabela2[[#This Row],[Cidade]],"Longitude")</f>
        <v>#NAME?</v>
      </c>
    </row>
    <row r="3923" spans="1:8" x14ac:dyDescent="0.25">
      <c r="A3923" t="s">
        <v>89</v>
      </c>
      <c r="B3923" t="s">
        <v>2023</v>
      </c>
      <c r="C3923" t="str">
        <f>Tabela2[[#This Row],[Localidade]]&amp;"/"&amp;Tabela2[[#This Row],[Estado]]</f>
        <v>Trajano de Moraes/RJ</v>
      </c>
      <c r="D3923">
        <v>28750000</v>
      </c>
      <c r="E3923">
        <v>28769999</v>
      </c>
      <c r="F3923" t="e" vm="3627">
        <v>#VALUE!</v>
      </c>
      <c r="G3923" t="e" cm="1">
        <f t="array" aca="1" ref="G3923" ca="1">_FV(Tabela2[[#This Row],[Cidade]],"Latitude")</f>
        <v>#NAME?</v>
      </c>
      <c r="H3923" t="e" cm="1">
        <f t="array" aca="1" ref="H3923" ca="1">_FV(Tabela2[[#This Row],[Cidade]],"Longitude")</f>
        <v>#NAME?</v>
      </c>
    </row>
    <row r="3924" spans="1:8" x14ac:dyDescent="0.25">
      <c r="A3924" t="s">
        <v>89</v>
      </c>
      <c r="B3924" t="s">
        <v>5193</v>
      </c>
      <c r="C3924" t="str">
        <f>Tabela2[[#This Row],[Localidade]]&amp;"/"&amp;Tabela2[[#This Row],[Estado]]</f>
        <v>Tres Rios/RJ</v>
      </c>
      <c r="D3924">
        <v>25800001</v>
      </c>
      <c r="E3924">
        <v>25844999</v>
      </c>
      <c r="F3924" t="e" vm="3628">
        <v>#VALUE!</v>
      </c>
      <c r="G3924" t="e" cm="1">
        <f t="array" aca="1" ref="G3924" ca="1">_FV(Tabela2[[#This Row],[Cidade]],"Latitude")</f>
        <v>#NAME?</v>
      </c>
      <c r="H3924" t="e" cm="1">
        <f t="array" aca="1" ref="H3924" ca="1">_FV(Tabela2[[#This Row],[Cidade]],"Longitude")</f>
        <v>#NAME?</v>
      </c>
    </row>
    <row r="3925" spans="1:8" x14ac:dyDescent="0.25">
      <c r="A3925" t="s">
        <v>89</v>
      </c>
      <c r="B3925" t="s">
        <v>5193</v>
      </c>
      <c r="C3925" t="str">
        <f>Tabela2[[#This Row],[Localidade]]&amp;"/"&amp;Tabela2[[#This Row],[Estado]]</f>
        <v>Tres Rios/RJ</v>
      </c>
      <c r="D3925">
        <v>25800001</v>
      </c>
      <c r="E3925">
        <v>25829999</v>
      </c>
      <c r="F3925" t="e" vm="3628">
        <v>#VALUE!</v>
      </c>
      <c r="G3925" t="e" cm="1">
        <f t="array" aca="1" ref="G3925" ca="1">_FV(Tabela2[[#This Row],[Cidade]],"Latitude")</f>
        <v>#NAME?</v>
      </c>
      <c r="H3925" t="e" cm="1">
        <f t="array" aca="1" ref="H3925" ca="1">_FV(Tabela2[[#This Row],[Cidade]],"Longitude")</f>
        <v>#NAME?</v>
      </c>
    </row>
    <row r="3926" spans="1:8" x14ac:dyDescent="0.25">
      <c r="A3926" t="s">
        <v>89</v>
      </c>
      <c r="B3926" t="s">
        <v>3519</v>
      </c>
      <c r="C3926" t="str">
        <f>Tabela2[[#This Row],[Localidade]]&amp;"/"&amp;Tabela2[[#This Row],[Estado]]</f>
        <v>Valenca/RJ</v>
      </c>
      <c r="D3926">
        <v>27600000</v>
      </c>
      <c r="E3926">
        <v>27659999</v>
      </c>
      <c r="F3926" t="e" vm="3629">
        <v>#VALUE!</v>
      </c>
      <c r="G3926" t="e" cm="1">
        <f t="array" aca="1" ref="G3926" ca="1">_FV(Tabela2[[#This Row],[Cidade]],"Latitude")</f>
        <v>#NAME?</v>
      </c>
      <c r="H3926" t="e" cm="1">
        <f t="array" aca="1" ref="H3926" ca="1">_FV(Tabela2[[#This Row],[Cidade]],"Longitude")</f>
        <v>#NAME?</v>
      </c>
    </row>
    <row r="3927" spans="1:8" x14ac:dyDescent="0.25">
      <c r="A3927" t="s">
        <v>89</v>
      </c>
      <c r="B3927" t="s">
        <v>4908</v>
      </c>
      <c r="C3927" t="str">
        <f>Tabela2[[#This Row],[Localidade]]&amp;"/"&amp;Tabela2[[#This Row],[Estado]]</f>
        <v>Varre Sai/RJ</v>
      </c>
      <c r="D3927">
        <v>28375000</v>
      </c>
      <c r="E3927">
        <v>28379999</v>
      </c>
      <c r="F3927" t="e" vm="3630">
        <v>#VALUE!</v>
      </c>
      <c r="G3927" t="e" cm="1">
        <f t="array" aca="1" ref="G3927" ca="1">_FV(Tabela2[[#This Row],[Cidade]],"Latitude")</f>
        <v>#NAME?</v>
      </c>
      <c r="H3927" t="e" cm="1">
        <f t="array" aca="1" ref="H3927" ca="1">_FV(Tabela2[[#This Row],[Cidade]],"Longitude")</f>
        <v>#NAME?</v>
      </c>
    </row>
    <row r="3928" spans="1:8" x14ac:dyDescent="0.25">
      <c r="A3928" t="s">
        <v>89</v>
      </c>
      <c r="B3928" t="s">
        <v>2024</v>
      </c>
      <c r="C3928" t="str">
        <f>Tabela2[[#This Row],[Localidade]]&amp;"/"&amp;Tabela2[[#This Row],[Estado]]</f>
        <v>Vassouras/RJ</v>
      </c>
      <c r="D3928">
        <v>27700000</v>
      </c>
      <c r="E3928">
        <v>27899999</v>
      </c>
      <c r="F3928" t="e" vm="3631">
        <v>#VALUE!</v>
      </c>
      <c r="G3928" t="e" cm="1">
        <f t="array" aca="1" ref="G3928" ca="1">_FV(Tabela2[[#This Row],[Cidade]],"Latitude")</f>
        <v>#NAME?</v>
      </c>
      <c r="H3928" t="e" cm="1">
        <f t="array" aca="1" ref="H3928" ca="1">_FV(Tabela2[[#This Row],[Cidade]],"Longitude")</f>
        <v>#NAME?</v>
      </c>
    </row>
    <row r="3929" spans="1:8" x14ac:dyDescent="0.25">
      <c r="A3929" t="s">
        <v>89</v>
      </c>
      <c r="B3929" t="s">
        <v>2025</v>
      </c>
      <c r="C3929" t="str">
        <f>Tabela2[[#This Row],[Localidade]]&amp;"/"&amp;Tabela2[[#This Row],[Estado]]</f>
        <v>Volta Redonda/RJ</v>
      </c>
      <c r="D3929">
        <v>27200001</v>
      </c>
      <c r="E3929">
        <v>27299999</v>
      </c>
      <c r="F3929" t="e" vm="3632">
        <v>#VALUE!</v>
      </c>
      <c r="G3929" t="e" cm="1">
        <f t="array" aca="1" ref="G3929" ca="1">_FV(Tabela2[[#This Row],[Cidade]],"Latitude")</f>
        <v>#NAME?</v>
      </c>
      <c r="H3929" t="e" cm="1">
        <f t="array" aca="1" ref="H3929" ca="1">_FV(Tabela2[[#This Row],[Cidade]],"Longitude")</f>
        <v>#NAME?</v>
      </c>
    </row>
    <row r="3930" spans="1:8" x14ac:dyDescent="0.25">
      <c r="A3930" t="s">
        <v>89</v>
      </c>
      <c r="B3930" t="s">
        <v>2025</v>
      </c>
      <c r="C3930" t="str">
        <f>Tabela2[[#This Row],[Localidade]]&amp;"/"&amp;Tabela2[[#This Row],[Estado]]</f>
        <v>Volta Redonda/RJ</v>
      </c>
      <c r="D3930">
        <v>27200001</v>
      </c>
      <c r="E3930">
        <v>27299999</v>
      </c>
      <c r="F3930" t="e" vm="3632">
        <v>#VALUE!</v>
      </c>
      <c r="G3930" t="e" cm="1">
        <f t="array" aca="1" ref="G3930" ca="1">_FV(Tabela2[[#This Row],[Cidade]],"Latitude")</f>
        <v>#NAME?</v>
      </c>
      <c r="H3930" t="e" cm="1">
        <f t="array" aca="1" ref="H3930" ca="1">_FV(Tabela2[[#This Row],[Cidade]],"Longitude")</f>
        <v>#NAME?</v>
      </c>
    </row>
    <row r="3931" spans="1:8" x14ac:dyDescent="0.25">
      <c r="A3931" t="s">
        <v>87</v>
      </c>
      <c r="B3931" t="s">
        <v>2026</v>
      </c>
      <c r="C3931" t="str">
        <f>Tabela2[[#This Row],[Localidade]]&amp;"/"&amp;Tabela2[[#This Row],[Estado]]</f>
        <v>Acari/RN</v>
      </c>
      <c r="D3931">
        <v>59370000</v>
      </c>
      <c r="E3931">
        <v>59373999</v>
      </c>
      <c r="F3931" t="e" vm="3633">
        <v>#VALUE!</v>
      </c>
      <c r="G3931" t="e" cm="1">
        <f t="array" aca="1" ref="G3931" ca="1">_FV(Tabela2[[#This Row],[Cidade]],"Latitude")</f>
        <v>#NAME?</v>
      </c>
      <c r="H3931" t="e" cm="1">
        <f t="array" aca="1" ref="H3931" ca="1">_FV(Tabela2[[#This Row],[Cidade]],"Longitude")</f>
        <v>#NAME?</v>
      </c>
    </row>
    <row r="3932" spans="1:8" x14ac:dyDescent="0.25">
      <c r="A3932" t="s">
        <v>87</v>
      </c>
      <c r="B3932" t="s">
        <v>3598</v>
      </c>
      <c r="C3932" t="str">
        <f>Tabela2[[#This Row],[Localidade]]&amp;"/"&amp;Tabela2[[#This Row],[Estado]]</f>
        <v>Acu/RN</v>
      </c>
      <c r="D3932">
        <v>59650000</v>
      </c>
      <c r="E3932">
        <v>59654999</v>
      </c>
      <c r="F3932" t="e" vm="3634">
        <v>#VALUE!</v>
      </c>
      <c r="G3932" t="e" cm="1">
        <f t="array" aca="1" ref="G3932" ca="1">_FV(Tabela2[[#This Row],[Cidade]],"Latitude")</f>
        <v>#NAME?</v>
      </c>
      <c r="H3932" t="e" cm="1">
        <f t="array" aca="1" ref="H3932" ca="1">_FV(Tabela2[[#This Row],[Cidade]],"Longitude")</f>
        <v>#NAME?</v>
      </c>
    </row>
    <row r="3933" spans="1:8" x14ac:dyDescent="0.25">
      <c r="A3933" t="s">
        <v>87</v>
      </c>
      <c r="B3933" t="s">
        <v>2027</v>
      </c>
      <c r="C3933" t="str">
        <f>Tabela2[[#This Row],[Localidade]]&amp;"/"&amp;Tabela2[[#This Row],[Estado]]</f>
        <v>Afonso Bezerra/RN</v>
      </c>
      <c r="D3933">
        <v>59510000</v>
      </c>
      <c r="E3933">
        <v>59512999</v>
      </c>
      <c r="F3933" t="e" vm="3635">
        <v>#VALUE!</v>
      </c>
      <c r="G3933" t="e" cm="1">
        <f t="array" aca="1" ref="G3933" ca="1">_FV(Tabela2[[#This Row],[Cidade]],"Latitude")</f>
        <v>#NAME?</v>
      </c>
      <c r="H3933" t="e" cm="1">
        <f t="array" aca="1" ref="H3933" ca="1">_FV(Tabela2[[#This Row],[Cidade]],"Longitude")</f>
        <v>#NAME?</v>
      </c>
    </row>
    <row r="3934" spans="1:8" x14ac:dyDescent="0.25">
      <c r="A3934" t="s">
        <v>87</v>
      </c>
      <c r="B3934" t="s">
        <v>5360</v>
      </c>
      <c r="C3934" t="str">
        <f>Tabela2[[#This Row],[Localidade]]&amp;"/"&amp;Tabela2[[#This Row],[Estado]]</f>
        <v>Agua Nova/RN</v>
      </c>
      <c r="D3934">
        <v>59995000</v>
      </c>
      <c r="E3934">
        <v>59999999</v>
      </c>
      <c r="F3934" t="e" vm="3636">
        <v>#VALUE!</v>
      </c>
      <c r="G3934" t="e" cm="1">
        <f t="array" aca="1" ref="G3934" ca="1">_FV(Tabela2[[#This Row],[Cidade]],"Latitude")</f>
        <v>#NAME?</v>
      </c>
      <c r="H3934" t="e" cm="1">
        <f t="array" aca="1" ref="H3934" ca="1">_FV(Tabela2[[#This Row],[Cidade]],"Longitude")</f>
        <v>#NAME?</v>
      </c>
    </row>
    <row r="3935" spans="1:8" x14ac:dyDescent="0.25">
      <c r="A3935" t="s">
        <v>87</v>
      </c>
      <c r="B3935" t="s">
        <v>2028</v>
      </c>
      <c r="C3935" t="str">
        <f>Tabela2[[#This Row],[Localidade]]&amp;"/"&amp;Tabela2[[#This Row],[Estado]]</f>
        <v>Alexandria/RN</v>
      </c>
      <c r="D3935">
        <v>59965000</v>
      </c>
      <c r="E3935">
        <v>59969999</v>
      </c>
      <c r="F3935" t="e" vm="3637">
        <v>#VALUE!</v>
      </c>
      <c r="G3935" t="e" cm="1">
        <f t="array" aca="1" ref="G3935" ca="1">_FV(Tabela2[[#This Row],[Cidade]],"Latitude")</f>
        <v>#NAME?</v>
      </c>
      <c r="H3935" t="e" cm="1">
        <f t="array" aca="1" ref="H3935" ca="1">_FV(Tabela2[[#This Row],[Cidade]],"Longitude")</f>
        <v>#NAME?</v>
      </c>
    </row>
    <row r="3936" spans="1:8" x14ac:dyDescent="0.25">
      <c r="A3936" t="s">
        <v>87</v>
      </c>
      <c r="B3936" t="s">
        <v>2029</v>
      </c>
      <c r="C3936" t="str">
        <f>Tabela2[[#This Row],[Localidade]]&amp;"/"&amp;Tabela2[[#This Row],[Estado]]</f>
        <v>Almino Afonso/RN</v>
      </c>
      <c r="D3936">
        <v>59760000</v>
      </c>
      <c r="E3936">
        <v>59769999</v>
      </c>
      <c r="F3936" t="e" vm="3638">
        <v>#VALUE!</v>
      </c>
      <c r="G3936" t="e" cm="1">
        <f t="array" aca="1" ref="G3936" ca="1">_FV(Tabela2[[#This Row],[Cidade]],"Latitude")</f>
        <v>#NAME?</v>
      </c>
      <c r="H3936" t="e" cm="1">
        <f t="array" aca="1" ref="H3936" ca="1">_FV(Tabela2[[#This Row],[Cidade]],"Longitude")</f>
        <v>#NAME?</v>
      </c>
    </row>
    <row r="3937" spans="1:8" x14ac:dyDescent="0.25">
      <c r="A3937" t="s">
        <v>87</v>
      </c>
      <c r="B3937" t="s">
        <v>2030</v>
      </c>
      <c r="C3937" t="str">
        <f>Tabela2[[#This Row],[Localidade]]&amp;"/"&amp;Tabela2[[#This Row],[Estado]]</f>
        <v>Alto do Rodrigues/RN</v>
      </c>
      <c r="D3937">
        <v>59507000</v>
      </c>
      <c r="E3937">
        <v>59507999</v>
      </c>
      <c r="F3937" t="e" vm="3639">
        <v>#VALUE!</v>
      </c>
      <c r="G3937" t="e" cm="1">
        <f t="array" aca="1" ref="G3937" ca="1">_FV(Tabela2[[#This Row],[Cidade]],"Latitude")</f>
        <v>#NAME?</v>
      </c>
      <c r="H3937" t="e" cm="1">
        <f t="array" aca="1" ref="H3937" ca="1">_FV(Tabela2[[#This Row],[Cidade]],"Longitude")</f>
        <v>#NAME?</v>
      </c>
    </row>
    <row r="3938" spans="1:8" x14ac:dyDescent="0.25">
      <c r="A3938" t="s">
        <v>87</v>
      </c>
      <c r="B3938" t="s">
        <v>2031</v>
      </c>
      <c r="C3938" t="str">
        <f>Tabela2[[#This Row],[Localidade]]&amp;"/"&amp;Tabela2[[#This Row],[Estado]]</f>
        <v>Angicos/RN</v>
      </c>
      <c r="D3938">
        <v>59515000</v>
      </c>
      <c r="E3938">
        <v>59516999</v>
      </c>
      <c r="F3938" t="e" vm="3640">
        <v>#VALUE!</v>
      </c>
      <c r="G3938" t="e" cm="1">
        <f t="array" aca="1" ref="G3938" ca="1">_FV(Tabela2[[#This Row],[Cidade]],"Latitude")</f>
        <v>#NAME?</v>
      </c>
      <c r="H3938" t="e" cm="1">
        <f t="array" aca="1" ref="H3938" ca="1">_FV(Tabela2[[#This Row],[Cidade]],"Longitude")</f>
        <v>#NAME?</v>
      </c>
    </row>
    <row r="3939" spans="1:8" x14ac:dyDescent="0.25">
      <c r="A3939" t="s">
        <v>87</v>
      </c>
      <c r="B3939" t="s">
        <v>4784</v>
      </c>
      <c r="C3939" t="str">
        <f>Tabela2[[#This Row],[Localidade]]&amp;"/"&amp;Tabela2[[#This Row],[Estado]]</f>
        <v>Antonio Martins/RN</v>
      </c>
      <c r="D3939">
        <v>59870000</v>
      </c>
      <c r="E3939">
        <v>59879999</v>
      </c>
      <c r="F3939" t="e" vm="3641">
        <v>#VALUE!</v>
      </c>
      <c r="G3939" t="e" cm="1">
        <f t="array" aca="1" ref="G3939" ca="1">_FV(Tabela2[[#This Row],[Cidade]],"Latitude")</f>
        <v>#NAME?</v>
      </c>
      <c r="H3939" t="e" cm="1">
        <f t="array" aca="1" ref="H3939" ca="1">_FV(Tabela2[[#This Row],[Cidade]],"Longitude")</f>
        <v>#NAME?</v>
      </c>
    </row>
    <row r="3940" spans="1:8" x14ac:dyDescent="0.25">
      <c r="A3940" t="s">
        <v>87</v>
      </c>
      <c r="B3940" t="s">
        <v>2032</v>
      </c>
      <c r="C3940" t="str">
        <f>Tabela2[[#This Row],[Localidade]]&amp;"/"&amp;Tabela2[[#This Row],[Estado]]</f>
        <v>Apodi/RN</v>
      </c>
      <c r="D3940">
        <v>59700000</v>
      </c>
      <c r="E3940">
        <v>59729999</v>
      </c>
      <c r="F3940" t="e" vm="3642">
        <v>#VALUE!</v>
      </c>
      <c r="G3940" t="e" cm="1">
        <f t="array" aca="1" ref="G3940" ca="1">_FV(Tabela2[[#This Row],[Cidade]],"Latitude")</f>
        <v>#NAME?</v>
      </c>
      <c r="H3940" t="e" cm="1">
        <f t="array" aca="1" ref="H3940" ca="1">_FV(Tabela2[[#This Row],[Cidade]],"Longitude")</f>
        <v>#NAME?</v>
      </c>
    </row>
    <row r="3941" spans="1:8" x14ac:dyDescent="0.25">
      <c r="A3941" t="s">
        <v>87</v>
      </c>
      <c r="B3941" t="s">
        <v>2033</v>
      </c>
      <c r="C3941" t="str">
        <f>Tabela2[[#This Row],[Localidade]]&amp;"/"&amp;Tabela2[[#This Row],[Estado]]</f>
        <v>Areia Branca/RN</v>
      </c>
      <c r="D3941">
        <v>59655000</v>
      </c>
      <c r="E3941">
        <v>59659999</v>
      </c>
      <c r="F3941" t="e" vm="3643">
        <v>#VALUE!</v>
      </c>
      <c r="G3941" t="e" cm="1">
        <f t="array" aca="1" ref="G3941" ca="1">_FV(Tabela2[[#This Row],[Cidade]],"Latitude")</f>
        <v>#NAME?</v>
      </c>
      <c r="H3941" t="e" cm="1">
        <f t="array" aca="1" ref="H3941" ca="1">_FV(Tabela2[[#This Row],[Cidade]],"Longitude")</f>
        <v>#NAME?</v>
      </c>
    </row>
    <row r="3942" spans="1:8" x14ac:dyDescent="0.25">
      <c r="A3942" t="s">
        <v>87</v>
      </c>
      <c r="B3942" t="s">
        <v>2034</v>
      </c>
      <c r="C3942" t="str">
        <f>Tabela2[[#This Row],[Localidade]]&amp;"/"&amp;Tabela2[[#This Row],[Estado]]</f>
        <v>Arez/RN</v>
      </c>
      <c r="D3942">
        <v>59170000</v>
      </c>
      <c r="E3942">
        <v>59172999</v>
      </c>
      <c r="F3942" t="e" vm="3644">
        <v>#VALUE!</v>
      </c>
      <c r="G3942" t="e" cm="1">
        <f t="array" aca="1" ref="G3942" ca="1">_FV(Tabela2[[#This Row],[Cidade]],"Latitude")</f>
        <v>#NAME?</v>
      </c>
      <c r="H3942" t="e" cm="1">
        <f t="array" aca="1" ref="H3942" ca="1">_FV(Tabela2[[#This Row],[Cidade]],"Longitude")</f>
        <v>#NAME?</v>
      </c>
    </row>
    <row r="3943" spans="1:8" x14ac:dyDescent="0.25">
      <c r="A3943" t="s">
        <v>87</v>
      </c>
      <c r="B3943" t="s">
        <v>4044</v>
      </c>
      <c r="C3943" t="str">
        <f>Tabela2[[#This Row],[Localidade]]&amp;"/"&amp;Tabela2[[#This Row],[Estado]]</f>
        <v>Baia Formosa/RN</v>
      </c>
      <c r="D3943">
        <v>59194000</v>
      </c>
      <c r="E3943">
        <v>59195999</v>
      </c>
      <c r="F3943" t="e" vm="3645">
        <v>#VALUE!</v>
      </c>
      <c r="G3943" t="e" cm="1">
        <f t="array" aca="1" ref="G3943" ca="1">_FV(Tabela2[[#This Row],[Cidade]],"Latitude")</f>
        <v>#NAME?</v>
      </c>
      <c r="H3943" t="e" cm="1">
        <f t="array" aca="1" ref="H3943" ca="1">_FV(Tabela2[[#This Row],[Cidade]],"Longitude")</f>
        <v>#NAME?</v>
      </c>
    </row>
    <row r="3944" spans="1:8" x14ac:dyDescent="0.25">
      <c r="A3944" t="s">
        <v>87</v>
      </c>
      <c r="B3944" t="s">
        <v>4852</v>
      </c>
      <c r="C3944" t="str">
        <f>Tabela2[[#This Row],[Localidade]]&amp;"/"&amp;Tabela2[[#This Row],[Estado]]</f>
        <v>Barauna/RN</v>
      </c>
      <c r="D3944">
        <v>59695000</v>
      </c>
      <c r="E3944">
        <v>59699999</v>
      </c>
      <c r="F3944" t="e" vm="2557">
        <v>#VALUE!</v>
      </c>
      <c r="G3944" t="e" cm="1">
        <f t="array" aca="1" ref="G3944" ca="1">_FV(Tabela2[[#This Row],[Cidade]],"Latitude")</f>
        <v>#NAME?</v>
      </c>
      <c r="H3944" t="e" cm="1">
        <f t="array" aca="1" ref="H3944" ca="1">_FV(Tabela2[[#This Row],[Cidade]],"Longitude")</f>
        <v>#NAME?</v>
      </c>
    </row>
    <row r="3945" spans="1:8" x14ac:dyDescent="0.25">
      <c r="A3945" t="s">
        <v>87</v>
      </c>
      <c r="B3945" t="s">
        <v>2035</v>
      </c>
      <c r="C3945" t="str">
        <f>Tabela2[[#This Row],[Localidade]]&amp;"/"&amp;Tabela2[[#This Row],[Estado]]</f>
        <v>Barcelona/RN</v>
      </c>
      <c r="D3945">
        <v>59410000</v>
      </c>
      <c r="E3945">
        <v>59419999</v>
      </c>
      <c r="F3945" t="e" vm="3646">
        <v>#VALUE!</v>
      </c>
      <c r="G3945" t="e" cm="1">
        <f t="array" aca="1" ref="G3945" ca="1">_FV(Tabela2[[#This Row],[Cidade]],"Latitude")</f>
        <v>#NAME?</v>
      </c>
      <c r="H3945" t="e" cm="1">
        <f t="array" aca="1" ref="H3945" ca="1">_FV(Tabela2[[#This Row],[Cidade]],"Longitude")</f>
        <v>#NAME?</v>
      </c>
    </row>
    <row r="3946" spans="1:8" x14ac:dyDescent="0.25">
      <c r="A3946" t="s">
        <v>87</v>
      </c>
      <c r="B3946" t="s">
        <v>2036</v>
      </c>
      <c r="C3946" t="str">
        <f>Tabela2[[#This Row],[Localidade]]&amp;"/"&amp;Tabela2[[#This Row],[Estado]]</f>
        <v>Bento Fernandes/RN</v>
      </c>
      <c r="D3946">
        <v>59555000</v>
      </c>
      <c r="E3946">
        <v>59559999</v>
      </c>
      <c r="F3946" t="e" vm="3647">
        <v>#VALUE!</v>
      </c>
      <c r="G3946" t="e" cm="1">
        <f t="array" aca="1" ref="G3946" ca="1">_FV(Tabela2[[#This Row],[Cidade]],"Latitude")</f>
        <v>#NAME?</v>
      </c>
      <c r="H3946" t="e" cm="1">
        <f t="array" aca="1" ref="H3946" ca="1">_FV(Tabela2[[#This Row],[Cidade]],"Longitude")</f>
        <v>#NAME?</v>
      </c>
    </row>
    <row r="3947" spans="1:8" x14ac:dyDescent="0.25">
      <c r="A3947" t="s">
        <v>87</v>
      </c>
      <c r="B3947" t="s">
        <v>4870</v>
      </c>
      <c r="C3947" t="str">
        <f>Tabela2[[#This Row],[Localidade]]&amp;"/"&amp;Tabela2[[#This Row],[Estado]]</f>
        <v>Boa Saude/RN</v>
      </c>
      <c r="D3947">
        <v>59260000</v>
      </c>
      <c r="E3947">
        <v>59269999</v>
      </c>
      <c r="F3947" t="e" vm="3648">
        <v>#VALUE!</v>
      </c>
      <c r="G3947" t="e" cm="1">
        <f t="array" aca="1" ref="G3947" ca="1">_FV(Tabela2[[#This Row],[Cidade]],"Latitude")</f>
        <v>#NAME?</v>
      </c>
      <c r="H3947" t="e" cm="1">
        <f t="array" aca="1" ref="H3947" ca="1">_FV(Tabela2[[#This Row],[Cidade]],"Longitude")</f>
        <v>#NAME?</v>
      </c>
    </row>
    <row r="3948" spans="1:8" x14ac:dyDescent="0.25">
      <c r="A3948" t="s">
        <v>87</v>
      </c>
      <c r="B3948" t="s">
        <v>5078</v>
      </c>
      <c r="C3948" t="str">
        <f>Tabela2[[#This Row],[Localidade]]&amp;"/"&amp;Tabela2[[#This Row],[Estado]]</f>
        <v>Bodo/RN</v>
      </c>
      <c r="D3948">
        <v>59528000</v>
      </c>
      <c r="E3948">
        <v>59529999</v>
      </c>
      <c r="F3948" t="e" vm="3649">
        <v>#VALUE!</v>
      </c>
      <c r="G3948" t="e" cm="1">
        <f t="array" aca="1" ref="G3948" ca="1">_FV(Tabela2[[#This Row],[Cidade]],"Latitude")</f>
        <v>#NAME?</v>
      </c>
      <c r="H3948" t="e" cm="1">
        <f t="array" aca="1" ref="H3948" ca="1">_FV(Tabela2[[#This Row],[Cidade]],"Longitude")</f>
        <v>#NAME?</v>
      </c>
    </row>
    <row r="3949" spans="1:8" x14ac:dyDescent="0.25">
      <c r="A3949" t="s">
        <v>87</v>
      </c>
      <c r="B3949" t="s">
        <v>633</v>
      </c>
      <c r="C3949" t="str">
        <f>Tabela2[[#This Row],[Localidade]]&amp;"/"&amp;Tabela2[[#This Row],[Estado]]</f>
        <v>Bom Jesus/RN</v>
      </c>
      <c r="D3949">
        <v>59270000</v>
      </c>
      <c r="E3949">
        <v>59274999</v>
      </c>
      <c r="F3949" t="e" vm="3650">
        <v>#VALUE!</v>
      </c>
      <c r="G3949" t="e" cm="1">
        <f t="array" aca="1" ref="G3949" ca="1">_FV(Tabela2[[#This Row],[Cidade]],"Latitude")</f>
        <v>#NAME?</v>
      </c>
      <c r="H3949" t="e" cm="1">
        <f t="array" aca="1" ref="H3949" ca="1">_FV(Tabela2[[#This Row],[Cidade]],"Longitude")</f>
        <v>#NAME?</v>
      </c>
    </row>
    <row r="3950" spans="1:8" x14ac:dyDescent="0.25">
      <c r="A3950" t="s">
        <v>87</v>
      </c>
      <c r="B3950" t="s">
        <v>1613</v>
      </c>
      <c r="C3950" t="str">
        <f>Tabela2[[#This Row],[Localidade]]&amp;"/"&amp;Tabela2[[#This Row],[Estado]]</f>
        <v>Brejinho/RN</v>
      </c>
      <c r="D3950">
        <v>59219000</v>
      </c>
      <c r="E3950">
        <v>59219999</v>
      </c>
      <c r="F3950" t="e" vm="3651">
        <v>#VALUE!</v>
      </c>
      <c r="G3950" t="e" cm="1">
        <f t="array" aca="1" ref="G3950" ca="1">_FV(Tabela2[[#This Row],[Cidade]],"Latitude")</f>
        <v>#NAME?</v>
      </c>
      <c r="H3950" t="e" cm="1">
        <f t="array" aca="1" ref="H3950" ca="1">_FV(Tabela2[[#This Row],[Cidade]],"Longitude")</f>
        <v>#NAME?</v>
      </c>
    </row>
    <row r="3951" spans="1:8" x14ac:dyDescent="0.25">
      <c r="A3951" t="s">
        <v>87</v>
      </c>
      <c r="B3951" t="s">
        <v>3599</v>
      </c>
      <c r="C3951" t="str">
        <f>Tabela2[[#This Row],[Localidade]]&amp;"/"&amp;Tabela2[[#This Row],[Estado]]</f>
        <v>Caicara do Norte/RN</v>
      </c>
      <c r="D3951">
        <v>59592000</v>
      </c>
      <c r="E3951">
        <v>59593999</v>
      </c>
      <c r="F3951" t="e" vm="3652">
        <v>#VALUE!</v>
      </c>
      <c r="G3951" t="e" cm="1">
        <f t="array" aca="1" ref="G3951" ca="1">_FV(Tabela2[[#This Row],[Cidade]],"Latitude")</f>
        <v>#NAME?</v>
      </c>
      <c r="H3951" t="e" cm="1">
        <f t="array" aca="1" ref="H3951" ca="1">_FV(Tabela2[[#This Row],[Cidade]],"Longitude")</f>
        <v>#NAME?</v>
      </c>
    </row>
    <row r="3952" spans="1:8" x14ac:dyDescent="0.25">
      <c r="A3952" t="s">
        <v>87</v>
      </c>
      <c r="B3952" t="s">
        <v>3600</v>
      </c>
      <c r="C3952" t="str">
        <f>Tabela2[[#This Row],[Localidade]]&amp;"/"&amp;Tabela2[[#This Row],[Estado]]</f>
        <v>Caicara do Rio do Vento/RN</v>
      </c>
      <c r="D3952">
        <v>59540000</v>
      </c>
      <c r="E3952">
        <v>59543999</v>
      </c>
      <c r="F3952" t="e" vm="3653">
        <v>#VALUE!</v>
      </c>
      <c r="G3952" t="e" cm="1">
        <f t="array" aca="1" ref="G3952" ca="1">_FV(Tabela2[[#This Row],[Cidade]],"Latitude")</f>
        <v>#NAME?</v>
      </c>
      <c r="H3952" t="e" cm="1">
        <f t="array" aca="1" ref="H3952" ca="1">_FV(Tabela2[[#This Row],[Cidade]],"Longitude")</f>
        <v>#NAME?</v>
      </c>
    </row>
    <row r="3953" spans="1:8" x14ac:dyDescent="0.25">
      <c r="A3953" t="s">
        <v>87</v>
      </c>
      <c r="B3953" t="s">
        <v>5079</v>
      </c>
      <c r="C3953" t="str">
        <f>Tabela2[[#This Row],[Localidade]]&amp;"/"&amp;Tabela2[[#This Row],[Estado]]</f>
        <v>Caico/RN</v>
      </c>
      <c r="D3953">
        <v>59300000</v>
      </c>
      <c r="E3953">
        <v>59309999</v>
      </c>
      <c r="F3953" t="e" vm="3654">
        <v>#VALUE!</v>
      </c>
      <c r="G3953" t="e" cm="1">
        <f t="array" aca="1" ref="G3953" ca="1">_FV(Tabela2[[#This Row],[Cidade]],"Latitude")</f>
        <v>#NAME?</v>
      </c>
      <c r="H3953" t="e" cm="1">
        <f t="array" aca="1" ref="H3953" ca="1">_FV(Tabela2[[#This Row],[Cidade]],"Longitude")</f>
        <v>#NAME?</v>
      </c>
    </row>
    <row r="3954" spans="1:8" x14ac:dyDescent="0.25">
      <c r="A3954" t="s">
        <v>87</v>
      </c>
      <c r="B3954" t="s">
        <v>128</v>
      </c>
      <c r="C3954" t="str">
        <f>Tabela2[[#This Row],[Localidade]]&amp;"/"&amp;Tabela2[[#This Row],[Estado]]</f>
        <v>Campo Grande/RN</v>
      </c>
      <c r="D3954">
        <v>59680000</v>
      </c>
      <c r="E3954">
        <v>59684999</v>
      </c>
      <c r="F3954" t="e" vm="3655">
        <v>#VALUE!</v>
      </c>
      <c r="G3954" t="e" cm="1">
        <f t="array" aca="1" ref="G3954" ca="1">_FV(Tabela2[[#This Row],[Cidade]],"Latitude")</f>
        <v>#NAME?</v>
      </c>
      <c r="H3954" t="e" cm="1">
        <f t="array" aca="1" ref="H3954" ca="1">_FV(Tabela2[[#This Row],[Cidade]],"Longitude")</f>
        <v>#NAME?</v>
      </c>
    </row>
    <row r="3955" spans="1:8" x14ac:dyDescent="0.25">
      <c r="A3955" t="s">
        <v>87</v>
      </c>
      <c r="B3955" t="s">
        <v>2037</v>
      </c>
      <c r="C3955" t="str">
        <f>Tabela2[[#This Row],[Localidade]]&amp;"/"&amp;Tabela2[[#This Row],[Estado]]</f>
        <v>Campo Redondo/RN</v>
      </c>
      <c r="D3955">
        <v>59230000</v>
      </c>
      <c r="E3955">
        <v>59234999</v>
      </c>
      <c r="F3955" t="e" vm="3656">
        <v>#VALUE!</v>
      </c>
      <c r="G3955" t="e" cm="1">
        <f t="array" aca="1" ref="G3955" ca="1">_FV(Tabela2[[#This Row],[Cidade]],"Latitude")</f>
        <v>#NAME?</v>
      </c>
      <c r="H3955" t="e" cm="1">
        <f t="array" aca="1" ref="H3955" ca="1">_FV(Tabela2[[#This Row],[Cidade]],"Longitude")</f>
        <v>#NAME?</v>
      </c>
    </row>
    <row r="3956" spans="1:8" x14ac:dyDescent="0.25">
      <c r="A3956" t="s">
        <v>87</v>
      </c>
      <c r="B3956" t="s">
        <v>2038</v>
      </c>
      <c r="C3956" t="str">
        <f>Tabela2[[#This Row],[Localidade]]&amp;"/"&amp;Tabela2[[#This Row],[Estado]]</f>
        <v>Canguaretama/RN</v>
      </c>
      <c r="D3956">
        <v>59190000</v>
      </c>
      <c r="E3956">
        <v>59191999</v>
      </c>
      <c r="F3956" t="e" vm="3657">
        <v>#VALUE!</v>
      </c>
      <c r="G3956" t="e" cm="1">
        <f t="array" aca="1" ref="G3956" ca="1">_FV(Tabela2[[#This Row],[Cidade]],"Latitude")</f>
        <v>#NAME?</v>
      </c>
      <c r="H3956" t="e" cm="1">
        <f t="array" aca="1" ref="H3956" ca="1">_FV(Tabela2[[#This Row],[Cidade]],"Longitude")</f>
        <v>#NAME?</v>
      </c>
    </row>
    <row r="3957" spans="1:8" x14ac:dyDescent="0.25">
      <c r="A3957" t="s">
        <v>87</v>
      </c>
      <c r="B3957" t="s">
        <v>4854</v>
      </c>
      <c r="C3957" t="str">
        <f>Tabela2[[#This Row],[Localidade]]&amp;"/"&amp;Tabela2[[#This Row],[Estado]]</f>
        <v>Caraubas/RN</v>
      </c>
      <c r="D3957">
        <v>59780000</v>
      </c>
      <c r="E3957">
        <v>59789999</v>
      </c>
      <c r="F3957" t="e" vm="3658">
        <v>#VALUE!</v>
      </c>
      <c r="G3957" t="e" cm="1">
        <f t="array" aca="1" ref="G3957" ca="1">_FV(Tabela2[[#This Row],[Cidade]],"Latitude")</f>
        <v>#NAME?</v>
      </c>
      <c r="H3957" t="e" cm="1">
        <f t="array" aca="1" ref="H3957" ca="1">_FV(Tabela2[[#This Row],[Cidade]],"Longitude")</f>
        <v>#NAME?</v>
      </c>
    </row>
    <row r="3958" spans="1:8" x14ac:dyDescent="0.25">
      <c r="A3958" t="s">
        <v>87</v>
      </c>
      <c r="B3958" t="s">
        <v>4871</v>
      </c>
      <c r="C3958" t="str">
        <f>Tabela2[[#This Row],[Localidade]]&amp;"/"&amp;Tabela2[[#This Row],[Estado]]</f>
        <v>Carnauba dos Dantas/RN</v>
      </c>
      <c r="D3958">
        <v>59374000</v>
      </c>
      <c r="E3958">
        <v>59374999</v>
      </c>
      <c r="F3958" t="e" vm="3659">
        <v>#VALUE!</v>
      </c>
      <c r="G3958" t="e" cm="1">
        <f t="array" aca="1" ref="G3958" ca="1">_FV(Tabela2[[#This Row],[Cidade]],"Latitude")</f>
        <v>#NAME?</v>
      </c>
      <c r="H3958" t="e" cm="1">
        <f t="array" aca="1" ref="H3958" ca="1">_FV(Tabela2[[#This Row],[Cidade]],"Longitude")</f>
        <v>#NAME?</v>
      </c>
    </row>
    <row r="3959" spans="1:8" x14ac:dyDescent="0.25">
      <c r="A3959" t="s">
        <v>87</v>
      </c>
      <c r="B3959" t="s">
        <v>2039</v>
      </c>
      <c r="C3959" t="str">
        <f>Tabela2[[#This Row],[Localidade]]&amp;"/"&amp;Tabela2[[#This Row],[Estado]]</f>
        <v>Carnaubais/RN</v>
      </c>
      <c r="D3959">
        <v>59665000</v>
      </c>
      <c r="E3959">
        <v>59667999</v>
      </c>
      <c r="F3959" t="e" vm="3660">
        <v>#VALUE!</v>
      </c>
      <c r="G3959" t="e" cm="1">
        <f t="array" aca="1" ref="G3959" ca="1">_FV(Tabela2[[#This Row],[Cidade]],"Latitude")</f>
        <v>#NAME?</v>
      </c>
      <c r="H3959" t="e" cm="1">
        <f t="array" aca="1" ref="H3959" ca="1">_FV(Tabela2[[#This Row],[Cidade]],"Longitude")</f>
        <v>#NAME?</v>
      </c>
    </row>
    <row r="3960" spans="1:8" x14ac:dyDescent="0.25">
      <c r="A3960" t="s">
        <v>87</v>
      </c>
      <c r="B3960" t="s">
        <v>4909</v>
      </c>
      <c r="C3960" t="str">
        <f>Tabela2[[#This Row],[Localidade]]&amp;"/"&amp;Tabela2[[#This Row],[Estado]]</f>
        <v>Ceara Mirim/RN</v>
      </c>
      <c r="D3960">
        <v>59570000</v>
      </c>
      <c r="E3960">
        <v>59574999</v>
      </c>
      <c r="F3960" t="e" vm="3661">
        <v>#VALUE!</v>
      </c>
      <c r="G3960" t="e" cm="1">
        <f t="array" aca="1" ref="G3960" ca="1">_FV(Tabela2[[#This Row],[Cidade]],"Latitude")</f>
        <v>#NAME?</v>
      </c>
      <c r="H3960" t="e" cm="1">
        <f t="array" aca="1" ref="H3960" ca="1">_FV(Tabela2[[#This Row],[Cidade]],"Longitude")</f>
        <v>#NAME?</v>
      </c>
    </row>
    <row r="3961" spans="1:8" x14ac:dyDescent="0.25">
      <c r="A3961" t="s">
        <v>87</v>
      </c>
      <c r="B3961" t="s">
        <v>3256</v>
      </c>
      <c r="C3961" t="str">
        <f>Tabela2[[#This Row],[Localidade]]&amp;"/"&amp;Tabela2[[#This Row],[Estado]]</f>
        <v>Cerro Cora/RN</v>
      </c>
      <c r="D3961">
        <v>59395000</v>
      </c>
      <c r="E3961">
        <v>59399999</v>
      </c>
      <c r="F3961" t="e" vm="3662">
        <v>#VALUE!</v>
      </c>
      <c r="G3961" t="e" cm="1">
        <f t="array" aca="1" ref="G3961" ca="1">_FV(Tabela2[[#This Row],[Cidade]],"Latitude")</f>
        <v>#NAME?</v>
      </c>
      <c r="H3961" t="e" cm="1">
        <f t="array" aca="1" ref="H3961" ca="1">_FV(Tabela2[[#This Row],[Cidade]],"Longitude")</f>
        <v>#NAME?</v>
      </c>
    </row>
    <row r="3962" spans="1:8" x14ac:dyDescent="0.25">
      <c r="A3962" t="s">
        <v>87</v>
      </c>
      <c r="B3962" t="s">
        <v>2040</v>
      </c>
      <c r="C3962" t="str">
        <f>Tabela2[[#This Row],[Localidade]]&amp;"/"&amp;Tabela2[[#This Row],[Estado]]</f>
        <v>Coronel Ezequiel/RN</v>
      </c>
      <c r="D3962">
        <v>59220000</v>
      </c>
      <c r="E3962">
        <v>59224999</v>
      </c>
      <c r="F3962" t="e" vm="3663">
        <v>#VALUE!</v>
      </c>
      <c r="G3962" t="e" cm="1">
        <f t="array" aca="1" ref="G3962" ca="1">_FV(Tabela2[[#This Row],[Cidade]],"Latitude")</f>
        <v>#NAME?</v>
      </c>
      <c r="H3962" t="e" cm="1">
        <f t="array" aca="1" ref="H3962" ca="1">_FV(Tabela2[[#This Row],[Cidade]],"Longitude")</f>
        <v>#NAME?</v>
      </c>
    </row>
    <row r="3963" spans="1:8" x14ac:dyDescent="0.25">
      <c r="A3963" t="s">
        <v>87</v>
      </c>
      <c r="B3963" t="s">
        <v>4545</v>
      </c>
      <c r="C3963" t="str">
        <f>Tabela2[[#This Row],[Localidade]]&amp;"/"&amp;Tabela2[[#This Row],[Estado]]</f>
        <v>Coronel Joao Pessoa/RN</v>
      </c>
      <c r="D3963">
        <v>59930000</v>
      </c>
      <c r="E3963">
        <v>59939999</v>
      </c>
      <c r="F3963" t="e" vm="2629">
        <v>#VALUE!</v>
      </c>
      <c r="G3963" t="e" cm="1">
        <f t="array" aca="1" ref="G3963" ca="1">_FV(Tabela2[[#This Row],[Cidade]],"Latitude")</f>
        <v>#NAME?</v>
      </c>
      <c r="H3963" t="e" cm="1">
        <f t="array" aca="1" ref="H3963" ca="1">_FV(Tabela2[[#This Row],[Cidade]],"Longitude")</f>
        <v>#NAME?</v>
      </c>
    </row>
    <row r="3964" spans="1:8" x14ac:dyDescent="0.25">
      <c r="A3964" t="s">
        <v>87</v>
      </c>
      <c r="B3964" t="s">
        <v>2041</v>
      </c>
      <c r="C3964" t="str">
        <f>Tabela2[[#This Row],[Localidade]]&amp;"/"&amp;Tabela2[[#This Row],[Estado]]</f>
        <v>Cruzeta/RN</v>
      </c>
      <c r="D3964">
        <v>59375000</v>
      </c>
      <c r="E3964">
        <v>59377999</v>
      </c>
      <c r="F3964" t="e" vm="3664">
        <v>#VALUE!</v>
      </c>
      <c r="G3964" t="e" cm="1">
        <f t="array" aca="1" ref="G3964" ca="1">_FV(Tabela2[[#This Row],[Cidade]],"Latitude")</f>
        <v>#NAME?</v>
      </c>
      <c r="H3964" t="e" cm="1">
        <f t="array" aca="1" ref="H3964" ca="1">_FV(Tabela2[[#This Row],[Cidade]],"Longitude")</f>
        <v>#NAME?</v>
      </c>
    </row>
    <row r="3965" spans="1:8" x14ac:dyDescent="0.25">
      <c r="A3965" t="s">
        <v>87</v>
      </c>
      <c r="B3965" t="s">
        <v>2042</v>
      </c>
      <c r="C3965" t="str">
        <f>Tabela2[[#This Row],[Localidade]]&amp;"/"&amp;Tabela2[[#This Row],[Estado]]</f>
        <v>Currais Novos/RN</v>
      </c>
      <c r="D3965">
        <v>59380000</v>
      </c>
      <c r="E3965">
        <v>59389999</v>
      </c>
      <c r="F3965" t="e" vm="3665">
        <v>#VALUE!</v>
      </c>
      <c r="G3965" t="e" cm="1">
        <f t="array" aca="1" ref="G3965" ca="1">_FV(Tabela2[[#This Row],[Cidade]],"Latitude")</f>
        <v>#NAME?</v>
      </c>
      <c r="H3965" t="e" cm="1">
        <f t="array" aca="1" ref="H3965" ca="1">_FV(Tabela2[[#This Row],[Cidade]],"Longitude")</f>
        <v>#NAME?</v>
      </c>
    </row>
    <row r="3966" spans="1:8" x14ac:dyDescent="0.25">
      <c r="A3966" t="s">
        <v>87</v>
      </c>
      <c r="B3966" t="s">
        <v>2043</v>
      </c>
      <c r="C3966" t="str">
        <f>Tabela2[[#This Row],[Localidade]]&amp;"/"&amp;Tabela2[[#This Row],[Estado]]</f>
        <v>Doutor Severiano/RN</v>
      </c>
      <c r="D3966">
        <v>59910000</v>
      </c>
      <c r="E3966">
        <v>59919999</v>
      </c>
      <c r="F3966" t="e" vm="3666">
        <v>#VALUE!</v>
      </c>
      <c r="G3966" t="e" cm="1">
        <f t="array" aca="1" ref="G3966" ca="1">_FV(Tabela2[[#This Row],[Cidade]],"Latitude")</f>
        <v>#NAME?</v>
      </c>
      <c r="H3966" t="e" cm="1">
        <f t="array" aca="1" ref="H3966" ca="1">_FV(Tabela2[[#This Row],[Cidade]],"Longitude")</f>
        <v>#NAME?</v>
      </c>
    </row>
    <row r="3967" spans="1:8" x14ac:dyDescent="0.25">
      <c r="A3967" t="s">
        <v>87</v>
      </c>
      <c r="B3967" t="s">
        <v>2044</v>
      </c>
      <c r="C3967" t="str">
        <f>Tabela2[[#This Row],[Localidade]]&amp;"/"&amp;Tabela2[[#This Row],[Estado]]</f>
        <v>Encanto/RN</v>
      </c>
      <c r="D3967">
        <v>59905000</v>
      </c>
      <c r="E3967">
        <v>59907999</v>
      </c>
      <c r="F3967" t="e" vm="3667">
        <v>#VALUE!</v>
      </c>
      <c r="G3967" t="e" cm="1">
        <f t="array" aca="1" ref="G3967" ca="1">_FV(Tabela2[[#This Row],[Cidade]],"Latitude")</f>
        <v>#NAME?</v>
      </c>
      <c r="H3967" t="e" cm="1">
        <f t="array" aca="1" ref="H3967" ca="1">_FV(Tabela2[[#This Row],[Cidade]],"Longitude")</f>
        <v>#NAME?</v>
      </c>
    </row>
    <row r="3968" spans="1:8" x14ac:dyDescent="0.25">
      <c r="A3968" t="s">
        <v>87</v>
      </c>
      <c r="B3968" t="s">
        <v>2045</v>
      </c>
      <c r="C3968" t="str">
        <f>Tabela2[[#This Row],[Localidade]]&amp;"/"&amp;Tabela2[[#This Row],[Estado]]</f>
        <v>Equador/RN</v>
      </c>
      <c r="D3968">
        <v>59355000</v>
      </c>
      <c r="E3968">
        <v>59359999</v>
      </c>
      <c r="F3968" t="e" vm="3668">
        <v>#VALUE!</v>
      </c>
      <c r="G3968" t="e" cm="1">
        <f t="array" aca="1" ref="G3968" ca="1">_FV(Tabela2[[#This Row],[Cidade]],"Latitude")</f>
        <v>#NAME?</v>
      </c>
      <c r="H3968" t="e" cm="1">
        <f t="array" aca="1" ref="H3968" ca="1">_FV(Tabela2[[#This Row],[Cidade]],"Longitude")</f>
        <v>#NAME?</v>
      </c>
    </row>
    <row r="3969" spans="1:8" x14ac:dyDescent="0.25">
      <c r="A3969" t="s">
        <v>87</v>
      </c>
      <c r="B3969" t="s">
        <v>4045</v>
      </c>
      <c r="C3969" t="str">
        <f>Tabela2[[#This Row],[Localidade]]&amp;"/"&amp;Tabela2[[#This Row],[Estado]]</f>
        <v>Espirito Santo/RN</v>
      </c>
      <c r="D3969">
        <v>59180000</v>
      </c>
      <c r="E3969">
        <v>59181999</v>
      </c>
      <c r="F3969" t="e" vm="3669">
        <v>#VALUE!</v>
      </c>
      <c r="G3969" t="e" cm="1">
        <f t="array" aca="1" ref="G3969" ca="1">_FV(Tabela2[[#This Row],[Cidade]],"Latitude")</f>
        <v>#NAME?</v>
      </c>
      <c r="H3969" t="e" cm="1">
        <f t="array" aca="1" ref="H3969" ca="1">_FV(Tabela2[[#This Row],[Cidade]],"Longitude")</f>
        <v>#NAME?</v>
      </c>
    </row>
    <row r="3970" spans="1:8" x14ac:dyDescent="0.25">
      <c r="A3970" t="s">
        <v>87</v>
      </c>
      <c r="B3970" t="s">
        <v>2046</v>
      </c>
      <c r="C3970" t="str">
        <f>Tabela2[[#This Row],[Localidade]]&amp;"/"&amp;Tabela2[[#This Row],[Estado]]</f>
        <v>Extremoz/RN</v>
      </c>
      <c r="D3970">
        <v>59575000</v>
      </c>
      <c r="E3970">
        <v>59577999</v>
      </c>
      <c r="F3970" t="e" vm="3670">
        <v>#VALUE!</v>
      </c>
      <c r="G3970" t="e" cm="1">
        <f t="array" aca="1" ref="G3970" ca="1">_FV(Tabela2[[#This Row],[Cidade]],"Latitude")</f>
        <v>#NAME?</v>
      </c>
      <c r="H3970" t="e" cm="1">
        <f t="array" aca="1" ref="H3970" ca="1">_FV(Tabela2[[#This Row],[Cidade]],"Longitude")</f>
        <v>#NAME?</v>
      </c>
    </row>
    <row r="3971" spans="1:8" x14ac:dyDescent="0.25">
      <c r="A3971" t="s">
        <v>87</v>
      </c>
      <c r="B3971" t="s">
        <v>2047</v>
      </c>
      <c r="C3971" t="str">
        <f>Tabela2[[#This Row],[Localidade]]&amp;"/"&amp;Tabela2[[#This Row],[Estado]]</f>
        <v>Felipe Guerra/RN</v>
      </c>
      <c r="D3971">
        <v>59795000</v>
      </c>
      <c r="E3971">
        <v>59799999</v>
      </c>
      <c r="F3971" t="e" vm="3671">
        <v>#VALUE!</v>
      </c>
      <c r="G3971" t="e" cm="1">
        <f t="array" aca="1" ref="G3971" ca="1">_FV(Tabela2[[#This Row],[Cidade]],"Latitude")</f>
        <v>#NAME?</v>
      </c>
      <c r="H3971" t="e" cm="1">
        <f t="array" aca="1" ref="H3971" ca="1">_FV(Tabela2[[#This Row],[Cidade]],"Longitude")</f>
        <v>#NAME?</v>
      </c>
    </row>
    <row r="3972" spans="1:8" x14ac:dyDescent="0.25">
      <c r="A3972" t="s">
        <v>87</v>
      </c>
      <c r="B3972" t="s">
        <v>2048</v>
      </c>
      <c r="C3972" t="str">
        <f>Tabela2[[#This Row],[Localidade]]&amp;"/"&amp;Tabela2[[#This Row],[Estado]]</f>
        <v>Fernando Pedroza/RN</v>
      </c>
      <c r="D3972">
        <v>59517000</v>
      </c>
      <c r="E3972">
        <v>59517999</v>
      </c>
      <c r="F3972" t="e" vm="3672">
        <v>#VALUE!</v>
      </c>
      <c r="G3972" t="e" cm="1">
        <f t="array" aca="1" ref="G3972" ca="1">_FV(Tabela2[[#This Row],[Cidade]],"Latitude")</f>
        <v>#NAME?</v>
      </c>
      <c r="H3972" t="e" cm="1">
        <f t="array" aca="1" ref="H3972" ca="1">_FV(Tabela2[[#This Row],[Cidade]],"Longitude")</f>
        <v>#NAME?</v>
      </c>
    </row>
    <row r="3973" spans="1:8" x14ac:dyDescent="0.25">
      <c r="A3973" t="s">
        <v>87</v>
      </c>
      <c r="B3973" t="s">
        <v>3459</v>
      </c>
      <c r="C3973" t="str">
        <f>Tabela2[[#This Row],[Localidade]]&amp;"/"&amp;Tabela2[[#This Row],[Estado]]</f>
        <v>Florania/RN</v>
      </c>
      <c r="D3973">
        <v>59335000</v>
      </c>
      <c r="E3973">
        <v>59337999</v>
      </c>
      <c r="F3973" t="e" vm="3673">
        <v>#VALUE!</v>
      </c>
      <c r="G3973" t="e" cm="1">
        <f t="array" aca="1" ref="G3973" ca="1">_FV(Tabela2[[#This Row],[Cidade]],"Latitude")</f>
        <v>#NAME?</v>
      </c>
      <c r="H3973" t="e" cm="1">
        <f t="array" aca="1" ref="H3973" ca="1">_FV(Tabela2[[#This Row],[Cidade]],"Longitude")</f>
        <v>#NAME?</v>
      </c>
    </row>
    <row r="3974" spans="1:8" x14ac:dyDescent="0.25">
      <c r="A3974" t="s">
        <v>87</v>
      </c>
      <c r="B3974" t="s">
        <v>2049</v>
      </c>
      <c r="C3974" t="str">
        <f>Tabela2[[#This Row],[Localidade]]&amp;"/"&amp;Tabela2[[#This Row],[Estado]]</f>
        <v>Francisco Dantas/RN</v>
      </c>
      <c r="D3974">
        <v>59902000</v>
      </c>
      <c r="E3974">
        <v>59904999</v>
      </c>
      <c r="F3974" t="e" vm="3674">
        <v>#VALUE!</v>
      </c>
      <c r="G3974" t="e" cm="1">
        <f t="array" aca="1" ref="G3974" ca="1">_FV(Tabela2[[#This Row],[Cidade]],"Latitude")</f>
        <v>#NAME?</v>
      </c>
      <c r="H3974" t="e" cm="1">
        <f t="array" aca="1" ref="H3974" ca="1">_FV(Tabela2[[#This Row],[Cidade]],"Longitude")</f>
        <v>#NAME?</v>
      </c>
    </row>
    <row r="3975" spans="1:8" x14ac:dyDescent="0.25">
      <c r="A3975" t="s">
        <v>87</v>
      </c>
      <c r="B3975" t="s">
        <v>2050</v>
      </c>
      <c r="C3975" t="str">
        <f>Tabela2[[#This Row],[Localidade]]&amp;"/"&amp;Tabela2[[#This Row],[Estado]]</f>
        <v>Frutuoso Gomes/RN</v>
      </c>
      <c r="D3975">
        <v>59890000</v>
      </c>
      <c r="E3975">
        <v>59899999</v>
      </c>
      <c r="F3975" t="e" vm="3675">
        <v>#VALUE!</v>
      </c>
      <c r="G3975" t="e" cm="1">
        <f t="array" aca="1" ref="G3975" ca="1">_FV(Tabela2[[#This Row],[Cidade]],"Latitude")</f>
        <v>#NAME?</v>
      </c>
      <c r="H3975" t="e" cm="1">
        <f t="array" aca="1" ref="H3975" ca="1">_FV(Tabela2[[#This Row],[Cidade]],"Longitude")</f>
        <v>#NAME?</v>
      </c>
    </row>
    <row r="3976" spans="1:8" x14ac:dyDescent="0.25">
      <c r="A3976" t="s">
        <v>87</v>
      </c>
      <c r="B3976" t="s">
        <v>2051</v>
      </c>
      <c r="C3976" t="str">
        <f>Tabela2[[#This Row],[Localidade]]&amp;"/"&amp;Tabela2[[#This Row],[Estado]]</f>
        <v>Galinhos/RN</v>
      </c>
      <c r="D3976">
        <v>59596000</v>
      </c>
      <c r="E3976">
        <v>59597999</v>
      </c>
      <c r="F3976" t="e" vm="3676">
        <v>#VALUE!</v>
      </c>
      <c r="G3976" t="e" cm="1">
        <f t="array" aca="1" ref="G3976" ca="1">_FV(Tabela2[[#This Row],[Cidade]],"Latitude")</f>
        <v>#NAME?</v>
      </c>
      <c r="H3976" t="e" cm="1">
        <f t="array" aca="1" ref="H3976" ca="1">_FV(Tabela2[[#This Row],[Cidade]],"Longitude")</f>
        <v>#NAME?</v>
      </c>
    </row>
    <row r="3977" spans="1:8" x14ac:dyDescent="0.25">
      <c r="A3977" t="s">
        <v>87</v>
      </c>
      <c r="B3977" t="s">
        <v>2052</v>
      </c>
      <c r="C3977" t="str">
        <f>Tabela2[[#This Row],[Localidade]]&amp;"/"&amp;Tabela2[[#This Row],[Estado]]</f>
        <v>Goianinha/RN</v>
      </c>
      <c r="D3977">
        <v>59173000</v>
      </c>
      <c r="E3977">
        <v>59177999</v>
      </c>
      <c r="F3977" t="e" vm="3677">
        <v>#VALUE!</v>
      </c>
      <c r="G3977" t="e" cm="1">
        <f t="array" aca="1" ref="G3977" ca="1">_FV(Tabela2[[#This Row],[Cidade]],"Latitude")</f>
        <v>#NAME?</v>
      </c>
      <c r="H3977" t="e" cm="1">
        <f t="array" aca="1" ref="H3977" ca="1">_FV(Tabela2[[#This Row],[Cidade]],"Longitude")</f>
        <v>#NAME?</v>
      </c>
    </row>
    <row r="3978" spans="1:8" x14ac:dyDescent="0.25">
      <c r="A3978" t="s">
        <v>87</v>
      </c>
      <c r="B3978" t="s">
        <v>4910</v>
      </c>
      <c r="C3978" t="str">
        <f>Tabela2[[#This Row],[Localidade]]&amp;"/"&amp;Tabela2[[#This Row],[Estado]]</f>
        <v>Governador Dix Sept Rosado/RN</v>
      </c>
      <c r="D3978">
        <v>59790000</v>
      </c>
      <c r="E3978">
        <v>59794999</v>
      </c>
      <c r="F3978" t="e" vm="3678">
        <v>#VALUE!</v>
      </c>
      <c r="G3978" t="e" cm="1">
        <f t="array" aca="1" ref="G3978" ca="1">_FV(Tabela2[[#This Row],[Cidade]],"Latitude")</f>
        <v>#NAME?</v>
      </c>
      <c r="H3978" t="e" cm="1">
        <f t="array" aca="1" ref="H3978" ca="1">_FV(Tabela2[[#This Row],[Cidade]],"Longitude")</f>
        <v>#NAME?</v>
      </c>
    </row>
    <row r="3979" spans="1:8" x14ac:dyDescent="0.25">
      <c r="A3979" t="s">
        <v>87</v>
      </c>
      <c r="B3979" t="s">
        <v>2053</v>
      </c>
      <c r="C3979" t="str">
        <f>Tabela2[[#This Row],[Localidade]]&amp;"/"&amp;Tabela2[[#This Row],[Estado]]</f>
        <v>Grossos/RN</v>
      </c>
      <c r="D3979">
        <v>59675000</v>
      </c>
      <c r="E3979">
        <v>59677999</v>
      </c>
      <c r="F3979" t="e" vm="3679">
        <v>#VALUE!</v>
      </c>
      <c r="G3979" t="e" cm="1">
        <f t="array" aca="1" ref="G3979" ca="1">_FV(Tabela2[[#This Row],[Cidade]],"Latitude")</f>
        <v>#NAME?</v>
      </c>
      <c r="H3979" t="e" cm="1">
        <f t="array" aca="1" ref="H3979" ca="1">_FV(Tabela2[[#This Row],[Cidade]],"Longitude")</f>
        <v>#NAME?</v>
      </c>
    </row>
    <row r="3980" spans="1:8" x14ac:dyDescent="0.25">
      <c r="A3980" t="s">
        <v>87</v>
      </c>
      <c r="B3980" t="s">
        <v>3795</v>
      </c>
      <c r="C3980" t="str">
        <f>Tabela2[[#This Row],[Localidade]]&amp;"/"&amp;Tabela2[[#This Row],[Estado]]</f>
        <v>Guamare/RN</v>
      </c>
      <c r="D3980">
        <v>59598000</v>
      </c>
      <c r="E3980">
        <v>59599999</v>
      </c>
      <c r="F3980" t="e" vm="3680">
        <v>#VALUE!</v>
      </c>
      <c r="G3980" t="e" cm="1">
        <f t="array" aca="1" ref="G3980" ca="1">_FV(Tabela2[[#This Row],[Cidade]],"Latitude")</f>
        <v>#NAME?</v>
      </c>
      <c r="H3980" t="e" cm="1">
        <f t="array" aca="1" ref="H3980" ca="1">_FV(Tabela2[[#This Row],[Cidade]],"Longitude")</f>
        <v>#NAME?</v>
      </c>
    </row>
    <row r="3981" spans="1:8" x14ac:dyDescent="0.25">
      <c r="A3981" t="s">
        <v>87</v>
      </c>
      <c r="B3981" t="s">
        <v>2054</v>
      </c>
      <c r="C3981" t="str">
        <f>Tabela2[[#This Row],[Localidade]]&amp;"/"&amp;Tabela2[[#This Row],[Estado]]</f>
        <v>Ielmo Marinho/RN</v>
      </c>
      <c r="D3981">
        <v>59490000</v>
      </c>
      <c r="E3981">
        <v>59499999</v>
      </c>
      <c r="F3981" t="e" vm="3681">
        <v>#VALUE!</v>
      </c>
      <c r="G3981" t="e" cm="1">
        <f t="array" aca="1" ref="G3981" ca="1">_FV(Tabela2[[#This Row],[Cidade]],"Latitude")</f>
        <v>#NAME?</v>
      </c>
      <c r="H3981" t="e" cm="1">
        <f t="array" aca="1" ref="H3981" ca="1">_FV(Tabela2[[#This Row],[Cidade]],"Longitude")</f>
        <v>#NAME?</v>
      </c>
    </row>
    <row r="3982" spans="1:8" x14ac:dyDescent="0.25">
      <c r="A3982" t="s">
        <v>87</v>
      </c>
      <c r="B3982" t="s">
        <v>3601</v>
      </c>
      <c r="C3982" t="str">
        <f>Tabela2[[#This Row],[Localidade]]&amp;"/"&amp;Tabela2[[#This Row],[Estado]]</f>
        <v>Ipanguacu/RN</v>
      </c>
      <c r="D3982">
        <v>59508000</v>
      </c>
      <c r="E3982">
        <v>59509999</v>
      </c>
      <c r="F3982" t="e" vm="3682">
        <v>#VALUE!</v>
      </c>
      <c r="G3982" t="e" cm="1">
        <f t="array" aca="1" ref="G3982" ca="1">_FV(Tabela2[[#This Row],[Cidade]],"Latitude")</f>
        <v>#NAME?</v>
      </c>
      <c r="H3982" t="e" cm="1">
        <f t="array" aca="1" ref="H3982" ca="1">_FV(Tabela2[[#This Row],[Cidade]],"Longitude")</f>
        <v>#NAME?</v>
      </c>
    </row>
    <row r="3983" spans="1:8" x14ac:dyDescent="0.25">
      <c r="A3983" t="s">
        <v>87</v>
      </c>
      <c r="B3983" t="s">
        <v>2055</v>
      </c>
      <c r="C3983" t="str">
        <f>Tabela2[[#This Row],[Localidade]]&amp;"/"&amp;Tabela2[[#This Row],[Estado]]</f>
        <v>Ipueira/RN</v>
      </c>
      <c r="D3983">
        <v>59315000</v>
      </c>
      <c r="E3983">
        <v>59317999</v>
      </c>
      <c r="F3983" t="e" vm="3683">
        <v>#VALUE!</v>
      </c>
      <c r="G3983" t="e" cm="1">
        <f t="array" aca="1" ref="G3983" ca="1">_FV(Tabela2[[#This Row],[Cidade]],"Latitude")</f>
        <v>#NAME?</v>
      </c>
      <c r="H3983" t="e" cm="1">
        <f t="array" aca="1" ref="H3983" ca="1">_FV(Tabela2[[#This Row],[Cidade]],"Longitude")</f>
        <v>#NAME?</v>
      </c>
    </row>
    <row r="3984" spans="1:8" x14ac:dyDescent="0.25">
      <c r="A3984" t="s">
        <v>87</v>
      </c>
      <c r="B3984" t="s">
        <v>3113</v>
      </c>
      <c r="C3984" t="str">
        <f>Tabela2[[#This Row],[Localidade]]&amp;"/"&amp;Tabela2[[#This Row],[Estado]]</f>
        <v>Itaja/RN</v>
      </c>
      <c r="D3984">
        <v>59513000</v>
      </c>
      <c r="E3984">
        <v>59514999</v>
      </c>
      <c r="F3984" t="e" vm="3684">
        <v>#VALUE!</v>
      </c>
      <c r="G3984" t="e" cm="1">
        <f t="array" aca="1" ref="G3984" ca="1">_FV(Tabela2[[#This Row],[Cidade]],"Latitude")</f>
        <v>#NAME?</v>
      </c>
      <c r="H3984" t="e" cm="1">
        <f t="array" aca="1" ref="H3984" ca="1">_FV(Tabela2[[#This Row],[Cidade]],"Longitude")</f>
        <v>#NAME?</v>
      </c>
    </row>
    <row r="3985" spans="1:8" x14ac:dyDescent="0.25">
      <c r="A3985" t="s">
        <v>87</v>
      </c>
      <c r="B3985" t="s">
        <v>4872</v>
      </c>
      <c r="C3985" t="str">
        <f>Tabela2[[#This Row],[Localidade]]&amp;"/"&amp;Tabela2[[#This Row],[Estado]]</f>
        <v>Itau/RN</v>
      </c>
      <c r="D3985">
        <v>59855000</v>
      </c>
      <c r="E3985">
        <v>59855999</v>
      </c>
      <c r="F3985" t="e" vm="3685">
        <v>#VALUE!</v>
      </c>
      <c r="G3985" t="e" cm="1">
        <f t="array" aca="1" ref="G3985" ca="1">_FV(Tabela2[[#This Row],[Cidade]],"Latitude")</f>
        <v>#NAME?</v>
      </c>
      <c r="H3985" t="e" cm="1">
        <f t="array" aca="1" ref="H3985" ca="1">_FV(Tabela2[[#This Row],[Cidade]],"Longitude")</f>
        <v>#NAME?</v>
      </c>
    </row>
    <row r="3986" spans="1:8" x14ac:dyDescent="0.25">
      <c r="A3986" t="s">
        <v>87</v>
      </c>
      <c r="B3986" t="s">
        <v>4546</v>
      </c>
      <c r="C3986" t="str">
        <f>Tabela2[[#This Row],[Localidade]]&amp;"/"&amp;Tabela2[[#This Row],[Estado]]</f>
        <v>Jacana/RN</v>
      </c>
      <c r="D3986">
        <v>59225000</v>
      </c>
      <c r="E3986">
        <v>59226999</v>
      </c>
      <c r="F3986" t="e" vm="3686">
        <v>#VALUE!</v>
      </c>
      <c r="G3986" t="e" cm="1">
        <f t="array" aca="1" ref="G3986" ca="1">_FV(Tabela2[[#This Row],[Cidade]],"Latitude")</f>
        <v>#NAME?</v>
      </c>
      <c r="H3986" t="e" cm="1">
        <f t="array" aca="1" ref="H3986" ca="1">_FV(Tabela2[[#This Row],[Cidade]],"Longitude")</f>
        <v>#NAME?</v>
      </c>
    </row>
    <row r="3987" spans="1:8" x14ac:dyDescent="0.25">
      <c r="A3987" t="s">
        <v>87</v>
      </c>
      <c r="B3987" t="s">
        <v>3863</v>
      </c>
      <c r="C3987" t="str">
        <f>Tabela2[[#This Row],[Localidade]]&amp;"/"&amp;Tabela2[[#This Row],[Estado]]</f>
        <v>Jandaira/RN</v>
      </c>
      <c r="D3987">
        <v>59594000</v>
      </c>
      <c r="E3987">
        <v>59595999</v>
      </c>
      <c r="F3987" t="e" vm="3687">
        <v>#VALUE!</v>
      </c>
      <c r="G3987" t="e" cm="1">
        <f t="array" aca="1" ref="G3987" ca="1">_FV(Tabela2[[#This Row],[Cidade]],"Latitude")</f>
        <v>#NAME?</v>
      </c>
      <c r="H3987" t="e" cm="1">
        <f t="array" aca="1" ref="H3987" ca="1">_FV(Tabela2[[#This Row],[Cidade]],"Longitude")</f>
        <v>#NAME?</v>
      </c>
    </row>
    <row r="3988" spans="1:8" x14ac:dyDescent="0.25">
      <c r="A3988" t="s">
        <v>87</v>
      </c>
      <c r="B3988" t="s">
        <v>4046</v>
      </c>
      <c r="C3988" t="str">
        <f>Tabela2[[#This Row],[Localidade]]&amp;"/"&amp;Tabela2[[#This Row],[Estado]]</f>
        <v>Janduis/RN</v>
      </c>
      <c r="D3988">
        <v>59690000</v>
      </c>
      <c r="E3988">
        <v>59694999</v>
      </c>
      <c r="F3988" t="e" vm="3688">
        <v>#VALUE!</v>
      </c>
      <c r="G3988" t="e" cm="1">
        <f t="array" aca="1" ref="G3988" ca="1">_FV(Tabela2[[#This Row],[Cidade]],"Latitude")</f>
        <v>#NAME?</v>
      </c>
      <c r="H3988" t="e" cm="1">
        <f t="array" aca="1" ref="H3988" ca="1">_FV(Tabela2[[#This Row],[Cidade]],"Longitude")</f>
        <v>#NAME?</v>
      </c>
    </row>
    <row r="3989" spans="1:8" x14ac:dyDescent="0.25">
      <c r="A3989" t="s">
        <v>87</v>
      </c>
      <c r="B3989" t="s">
        <v>2056</v>
      </c>
      <c r="C3989" t="str">
        <f>Tabela2[[#This Row],[Localidade]]&amp;"/"&amp;Tabela2[[#This Row],[Estado]]</f>
        <v>Japi/RN</v>
      </c>
      <c r="D3989">
        <v>59213000</v>
      </c>
      <c r="E3989">
        <v>59213999</v>
      </c>
      <c r="F3989" t="e" vm="3689">
        <v>#VALUE!</v>
      </c>
      <c r="G3989" t="e" cm="1">
        <f t="array" aca="1" ref="G3989" ca="1">_FV(Tabela2[[#This Row],[Cidade]],"Latitude")</f>
        <v>#NAME?</v>
      </c>
      <c r="H3989" t="e" cm="1">
        <f t="array" aca="1" ref="H3989" ca="1">_FV(Tabela2[[#This Row],[Cidade]],"Longitude")</f>
        <v>#NAME?</v>
      </c>
    </row>
    <row r="3990" spans="1:8" x14ac:dyDescent="0.25">
      <c r="A3990" t="s">
        <v>87</v>
      </c>
      <c r="B3990" t="s">
        <v>2057</v>
      </c>
      <c r="C3990" t="str">
        <f>Tabela2[[#This Row],[Localidade]]&amp;"/"&amp;Tabela2[[#This Row],[Estado]]</f>
        <v>Jardim de Angicos/RN</v>
      </c>
      <c r="D3990">
        <v>59544000</v>
      </c>
      <c r="E3990">
        <v>59546999</v>
      </c>
      <c r="F3990" t="e" vm="3690">
        <v>#VALUE!</v>
      </c>
      <c r="G3990" t="e" cm="1">
        <f t="array" aca="1" ref="G3990" ca="1">_FV(Tabela2[[#This Row],[Cidade]],"Latitude")</f>
        <v>#NAME?</v>
      </c>
      <c r="H3990" t="e" cm="1">
        <f t="array" aca="1" ref="H3990" ca="1">_FV(Tabela2[[#This Row],[Cidade]],"Longitude")</f>
        <v>#NAME?</v>
      </c>
    </row>
    <row r="3991" spans="1:8" x14ac:dyDescent="0.25">
      <c r="A3991" t="s">
        <v>87</v>
      </c>
      <c r="B3991" t="s">
        <v>2058</v>
      </c>
      <c r="C3991" t="str">
        <f>Tabela2[[#This Row],[Localidade]]&amp;"/"&amp;Tabela2[[#This Row],[Estado]]</f>
        <v>Jardim de Piranhas/RN</v>
      </c>
      <c r="D3991">
        <v>59324000</v>
      </c>
      <c r="E3991">
        <v>59326999</v>
      </c>
      <c r="F3991" t="e" vm="3691">
        <v>#VALUE!</v>
      </c>
      <c r="G3991" t="e" cm="1">
        <f t="array" aca="1" ref="G3991" ca="1">_FV(Tabela2[[#This Row],[Cidade]],"Latitude")</f>
        <v>#NAME?</v>
      </c>
      <c r="H3991" t="e" cm="1">
        <f t="array" aca="1" ref="H3991" ca="1">_FV(Tabela2[[#This Row],[Cidade]],"Longitude")</f>
        <v>#NAME?</v>
      </c>
    </row>
    <row r="3992" spans="1:8" x14ac:dyDescent="0.25">
      <c r="A3992" t="s">
        <v>87</v>
      </c>
      <c r="B3992" t="s">
        <v>5080</v>
      </c>
      <c r="C3992" t="str">
        <f>Tabela2[[#This Row],[Localidade]]&amp;"/"&amp;Tabela2[[#This Row],[Estado]]</f>
        <v>Jardim do Serido/RN</v>
      </c>
      <c r="D3992">
        <v>59343000</v>
      </c>
      <c r="E3992">
        <v>59346999</v>
      </c>
      <c r="F3992" t="e" vm="3692">
        <v>#VALUE!</v>
      </c>
      <c r="G3992" t="e" cm="1">
        <f t="array" aca="1" ref="G3992" ca="1">_FV(Tabela2[[#This Row],[Cidade]],"Latitude")</f>
        <v>#NAME?</v>
      </c>
      <c r="H3992" t="e" cm="1">
        <f t="array" aca="1" ref="H3992" ca="1">_FV(Tabela2[[#This Row],[Cidade]],"Longitude")</f>
        <v>#NAME?</v>
      </c>
    </row>
    <row r="3993" spans="1:8" x14ac:dyDescent="0.25">
      <c r="A3993" t="s">
        <v>87</v>
      </c>
      <c r="B3993" t="s">
        <v>4547</v>
      </c>
      <c r="C3993" t="str">
        <f>Tabela2[[#This Row],[Localidade]]&amp;"/"&amp;Tabela2[[#This Row],[Estado]]</f>
        <v>Joao Camara/RN</v>
      </c>
      <c r="D3993">
        <v>59550000</v>
      </c>
      <c r="E3993">
        <v>59554999</v>
      </c>
      <c r="F3993" t="e" vm="3693">
        <v>#VALUE!</v>
      </c>
      <c r="G3993" t="e" cm="1">
        <f t="array" aca="1" ref="G3993" ca="1">_FV(Tabela2[[#This Row],[Cidade]],"Latitude")</f>
        <v>#NAME?</v>
      </c>
      <c r="H3993" t="e" cm="1">
        <f t="array" aca="1" ref="H3993" ca="1">_FV(Tabela2[[#This Row],[Cidade]],"Longitude")</f>
        <v>#NAME?</v>
      </c>
    </row>
    <row r="3994" spans="1:8" x14ac:dyDescent="0.25">
      <c r="A3994" t="s">
        <v>87</v>
      </c>
      <c r="B3994" t="s">
        <v>4548</v>
      </c>
      <c r="C3994" t="str">
        <f>Tabela2[[#This Row],[Localidade]]&amp;"/"&amp;Tabela2[[#This Row],[Estado]]</f>
        <v>Joao Dias/RN</v>
      </c>
      <c r="D3994">
        <v>59880000</v>
      </c>
      <c r="E3994">
        <v>59889999</v>
      </c>
      <c r="F3994" t="e" vm="3694">
        <v>#VALUE!</v>
      </c>
      <c r="G3994" t="e" cm="1">
        <f t="array" aca="1" ref="G3994" ca="1">_FV(Tabela2[[#This Row],[Cidade]],"Latitude")</f>
        <v>#NAME?</v>
      </c>
      <c r="H3994" t="e" cm="1">
        <f t="array" aca="1" ref="H3994" ca="1">_FV(Tabela2[[#This Row],[Cidade]],"Longitude")</f>
        <v>#NAME?</v>
      </c>
    </row>
    <row r="3995" spans="1:8" x14ac:dyDescent="0.25">
      <c r="A3995" t="s">
        <v>87</v>
      </c>
      <c r="B3995" t="s">
        <v>3796</v>
      </c>
      <c r="C3995" t="str">
        <f>Tabela2[[#This Row],[Localidade]]&amp;"/"&amp;Tabela2[[#This Row],[Estado]]</f>
        <v>Jose da Penha/RN</v>
      </c>
      <c r="D3995">
        <v>59980000</v>
      </c>
      <c r="E3995">
        <v>59986999</v>
      </c>
      <c r="F3995" t="e" vm="3695">
        <v>#VALUE!</v>
      </c>
      <c r="G3995" t="e" cm="1">
        <f t="array" aca="1" ref="G3995" ca="1">_FV(Tabela2[[#This Row],[Cidade]],"Latitude")</f>
        <v>#NAME?</v>
      </c>
      <c r="H3995" t="e" cm="1">
        <f t="array" aca="1" ref="H3995" ca="1">_FV(Tabela2[[#This Row],[Cidade]],"Longitude")</f>
        <v>#NAME?</v>
      </c>
    </row>
    <row r="3996" spans="1:8" x14ac:dyDescent="0.25">
      <c r="A3996" t="s">
        <v>87</v>
      </c>
      <c r="B3996" t="s">
        <v>2059</v>
      </c>
      <c r="C3996" t="str">
        <f>Tabela2[[#This Row],[Localidade]]&amp;"/"&amp;Tabela2[[#This Row],[Estado]]</f>
        <v>Jucurutu/RN</v>
      </c>
      <c r="D3996">
        <v>59330000</v>
      </c>
      <c r="E3996">
        <v>59334999</v>
      </c>
      <c r="F3996" t="e" vm="3696">
        <v>#VALUE!</v>
      </c>
      <c r="G3996" t="e" cm="1">
        <f t="array" aca="1" ref="G3996" ca="1">_FV(Tabela2[[#This Row],[Cidade]],"Latitude")</f>
        <v>#NAME?</v>
      </c>
      <c r="H3996" t="e" cm="1">
        <f t="array" aca="1" ref="H3996" ca="1">_FV(Tabela2[[#This Row],[Cidade]],"Longitude")</f>
        <v>#NAME?</v>
      </c>
    </row>
    <row r="3997" spans="1:8" x14ac:dyDescent="0.25">
      <c r="A3997" t="s">
        <v>87</v>
      </c>
      <c r="B3997" t="s">
        <v>3041</v>
      </c>
      <c r="C3997" t="str">
        <f>Tabela2[[#This Row],[Localidade]]&amp;"/"&amp;Tabela2[[#This Row],[Estado]]</f>
        <v>Jundia/RN</v>
      </c>
      <c r="D3997">
        <v>59188000</v>
      </c>
      <c r="E3997">
        <v>59189999</v>
      </c>
      <c r="F3997" t="e" vm="3697">
        <v>#VALUE!</v>
      </c>
      <c r="G3997" t="e" cm="1">
        <f t="array" aca="1" ref="G3997" ca="1">_FV(Tabela2[[#This Row],[Cidade]],"Latitude")</f>
        <v>#NAME?</v>
      </c>
      <c r="H3997" t="e" cm="1">
        <f t="array" aca="1" ref="H3997" ca="1">_FV(Tabela2[[#This Row],[Cidade]],"Longitude")</f>
        <v>#NAME?</v>
      </c>
    </row>
    <row r="3998" spans="1:8" x14ac:dyDescent="0.25">
      <c r="A3998" t="s">
        <v>87</v>
      </c>
      <c r="B3998" t="s">
        <v>5242</v>
      </c>
      <c r="C3998" t="str">
        <f>Tabela2[[#This Row],[Localidade]]&amp;"/"&amp;Tabela2[[#This Row],[Estado]]</f>
        <v>Lagoa D Anta/RN</v>
      </c>
      <c r="D3998">
        <v>59227000</v>
      </c>
      <c r="E3998">
        <v>59229999</v>
      </c>
      <c r="F3998" t="e" vm="3698">
        <v>#VALUE!</v>
      </c>
      <c r="G3998" t="e" cm="1">
        <f t="array" aca="1" ref="G3998" ca="1">_FV(Tabela2[[#This Row],[Cidade]],"Latitude")</f>
        <v>#NAME?</v>
      </c>
      <c r="H3998" t="e" cm="1">
        <f t="array" aca="1" ref="H3998" ca="1">_FV(Tabela2[[#This Row],[Cidade]],"Longitude")</f>
        <v>#NAME?</v>
      </c>
    </row>
    <row r="3999" spans="1:8" x14ac:dyDescent="0.25">
      <c r="A3999" t="s">
        <v>87</v>
      </c>
      <c r="B3999" t="s">
        <v>2060</v>
      </c>
      <c r="C3999" t="str">
        <f>Tabela2[[#This Row],[Localidade]]&amp;"/"&amp;Tabela2[[#This Row],[Estado]]</f>
        <v>Lagoa de Pedras/RN</v>
      </c>
      <c r="D3999">
        <v>59244000</v>
      </c>
      <c r="E3999">
        <v>59244999</v>
      </c>
      <c r="F3999" t="e" vm="3699">
        <v>#VALUE!</v>
      </c>
      <c r="G3999" t="e" cm="1">
        <f t="array" aca="1" ref="G3999" ca="1">_FV(Tabela2[[#This Row],[Cidade]],"Latitude")</f>
        <v>#NAME?</v>
      </c>
      <c r="H3999" t="e" cm="1">
        <f t="array" aca="1" ref="H3999" ca="1">_FV(Tabela2[[#This Row],[Cidade]],"Longitude")</f>
        <v>#NAME?</v>
      </c>
    </row>
    <row r="4000" spans="1:8" x14ac:dyDescent="0.25">
      <c r="A4000" t="s">
        <v>87</v>
      </c>
      <c r="B4000" t="s">
        <v>2061</v>
      </c>
      <c r="C4000" t="str">
        <f>Tabela2[[#This Row],[Localidade]]&amp;"/"&amp;Tabela2[[#This Row],[Estado]]</f>
        <v>Lagoa de Velhos/RN</v>
      </c>
      <c r="D4000">
        <v>59430000</v>
      </c>
      <c r="E4000">
        <v>59439999</v>
      </c>
      <c r="F4000" t="e" vm="3700">
        <v>#VALUE!</v>
      </c>
      <c r="G4000" t="e" cm="1">
        <f t="array" aca="1" ref="G4000" ca="1">_FV(Tabela2[[#This Row],[Cidade]],"Latitude")</f>
        <v>#NAME?</v>
      </c>
      <c r="H4000" t="e" cm="1">
        <f t="array" aca="1" ref="H4000" ca="1">_FV(Tabela2[[#This Row],[Cidade]],"Longitude")</f>
        <v>#NAME?</v>
      </c>
    </row>
    <row r="4001" spans="1:8" x14ac:dyDescent="0.25">
      <c r="A4001" t="s">
        <v>87</v>
      </c>
      <c r="B4001" t="s">
        <v>2062</v>
      </c>
      <c r="C4001" t="str">
        <f>Tabela2[[#This Row],[Localidade]]&amp;"/"&amp;Tabela2[[#This Row],[Estado]]</f>
        <v>Lagoa Nova/RN</v>
      </c>
      <c r="D4001">
        <v>59390000</v>
      </c>
      <c r="E4001">
        <v>59394999</v>
      </c>
      <c r="F4001" t="e" vm="3701">
        <v>#VALUE!</v>
      </c>
      <c r="G4001" t="e" cm="1">
        <f t="array" aca="1" ref="G4001" ca="1">_FV(Tabela2[[#This Row],[Cidade]],"Latitude")</f>
        <v>#NAME?</v>
      </c>
      <c r="H4001" t="e" cm="1">
        <f t="array" aca="1" ref="H4001" ca="1">_FV(Tabela2[[#This Row],[Cidade]],"Longitude")</f>
        <v>#NAME?</v>
      </c>
    </row>
    <row r="4002" spans="1:8" x14ac:dyDescent="0.25">
      <c r="A4002" t="s">
        <v>87</v>
      </c>
      <c r="B4002" t="s">
        <v>2063</v>
      </c>
      <c r="C4002" t="str">
        <f>Tabela2[[#This Row],[Localidade]]&amp;"/"&amp;Tabela2[[#This Row],[Estado]]</f>
        <v>Lagoa Salgada/RN</v>
      </c>
      <c r="D4002">
        <v>59247000</v>
      </c>
      <c r="E4002">
        <v>59249999</v>
      </c>
      <c r="F4002" t="e" vm="3702">
        <v>#VALUE!</v>
      </c>
      <c r="G4002" t="e" cm="1">
        <f t="array" aca="1" ref="G4002" ca="1">_FV(Tabela2[[#This Row],[Cidade]],"Latitude")</f>
        <v>#NAME?</v>
      </c>
      <c r="H4002" t="e" cm="1">
        <f t="array" aca="1" ref="H4002" ca="1">_FV(Tabela2[[#This Row],[Cidade]],"Longitude")</f>
        <v>#NAME?</v>
      </c>
    </row>
    <row r="4003" spans="1:8" x14ac:dyDescent="0.25">
      <c r="A4003" t="s">
        <v>87</v>
      </c>
      <c r="B4003" t="s">
        <v>2064</v>
      </c>
      <c r="C4003" t="str">
        <f>Tabela2[[#This Row],[Localidade]]&amp;"/"&amp;Tabela2[[#This Row],[Estado]]</f>
        <v>Lajes/RN</v>
      </c>
      <c r="D4003">
        <v>59535000</v>
      </c>
      <c r="E4003">
        <v>59539999</v>
      </c>
      <c r="F4003" t="e" vm="3703">
        <v>#VALUE!</v>
      </c>
      <c r="G4003" t="e" cm="1">
        <f t="array" aca="1" ref="G4003" ca="1">_FV(Tabela2[[#This Row],[Cidade]],"Latitude")</f>
        <v>#NAME?</v>
      </c>
      <c r="H4003" t="e" cm="1">
        <f t="array" aca="1" ref="H4003" ca="1">_FV(Tabela2[[#This Row],[Cidade]],"Longitude")</f>
        <v>#NAME?</v>
      </c>
    </row>
    <row r="4004" spans="1:8" x14ac:dyDescent="0.25">
      <c r="A4004" t="s">
        <v>87</v>
      </c>
      <c r="B4004" t="s">
        <v>2065</v>
      </c>
      <c r="C4004" t="str">
        <f>Tabela2[[#This Row],[Localidade]]&amp;"/"&amp;Tabela2[[#This Row],[Estado]]</f>
        <v>Lajes Pintadas/RN</v>
      </c>
      <c r="D4004">
        <v>59235000</v>
      </c>
      <c r="E4004">
        <v>59239999</v>
      </c>
      <c r="F4004" t="e" vm="3704">
        <v>#VALUE!</v>
      </c>
      <c r="G4004" t="e" cm="1">
        <f t="array" aca="1" ref="G4004" ca="1">_FV(Tabela2[[#This Row],[Cidade]],"Latitude")</f>
        <v>#NAME?</v>
      </c>
      <c r="H4004" t="e" cm="1">
        <f t="array" aca="1" ref="H4004" ca="1">_FV(Tabela2[[#This Row],[Cidade]],"Longitude")</f>
        <v>#NAME?</v>
      </c>
    </row>
    <row r="4005" spans="1:8" x14ac:dyDescent="0.25">
      <c r="A4005" t="s">
        <v>87</v>
      </c>
      <c r="B4005" t="s">
        <v>3797</v>
      </c>
      <c r="C4005" t="str">
        <f>Tabela2[[#This Row],[Localidade]]&amp;"/"&amp;Tabela2[[#This Row],[Estado]]</f>
        <v>Lucrecia/RN</v>
      </c>
      <c r="D4005">
        <v>59805000</v>
      </c>
      <c r="E4005">
        <v>59807999</v>
      </c>
      <c r="F4005" t="e" vm="3705">
        <v>#VALUE!</v>
      </c>
      <c r="G4005" t="e" cm="1">
        <f t="array" aca="1" ref="G4005" ca="1">_FV(Tabela2[[#This Row],[Cidade]],"Latitude")</f>
        <v>#NAME?</v>
      </c>
      <c r="H4005" t="e" cm="1">
        <f t="array" aca="1" ref="H4005" ca="1">_FV(Tabela2[[#This Row],[Cidade]],"Longitude")</f>
        <v>#NAME?</v>
      </c>
    </row>
    <row r="4006" spans="1:8" x14ac:dyDescent="0.25">
      <c r="A4006" t="s">
        <v>87</v>
      </c>
      <c r="B4006" t="s">
        <v>4047</v>
      </c>
      <c r="C4006" t="str">
        <f>Tabela2[[#This Row],[Localidade]]&amp;"/"&amp;Tabela2[[#This Row],[Estado]]</f>
        <v>Luis Gomes/RN</v>
      </c>
      <c r="D4006">
        <v>59940000</v>
      </c>
      <c r="E4006">
        <v>59944999</v>
      </c>
      <c r="F4006" t="e" vm="3706">
        <v>#VALUE!</v>
      </c>
      <c r="G4006" t="e" cm="1">
        <f t="array" aca="1" ref="G4006" ca="1">_FV(Tabela2[[#This Row],[Cidade]],"Latitude")</f>
        <v>#NAME?</v>
      </c>
      <c r="H4006" t="e" cm="1">
        <f t="array" aca="1" ref="H4006" ca="1">_FV(Tabela2[[#This Row],[Cidade]],"Longitude")</f>
        <v>#NAME?</v>
      </c>
    </row>
    <row r="4007" spans="1:8" x14ac:dyDescent="0.25">
      <c r="A4007" t="s">
        <v>87</v>
      </c>
      <c r="B4007" t="s">
        <v>4048</v>
      </c>
      <c r="C4007" t="str">
        <f>Tabela2[[#This Row],[Localidade]]&amp;"/"&amp;Tabela2[[#This Row],[Estado]]</f>
        <v>Macaiba/RN</v>
      </c>
      <c r="D4007">
        <v>59280000</v>
      </c>
      <c r="E4007">
        <v>59289999</v>
      </c>
      <c r="F4007" t="e" vm="3707">
        <v>#VALUE!</v>
      </c>
      <c r="G4007" t="e" cm="1">
        <f t="array" aca="1" ref="G4007" ca="1">_FV(Tabela2[[#This Row],[Cidade]],"Latitude")</f>
        <v>#NAME?</v>
      </c>
      <c r="H4007" t="e" cm="1">
        <f t="array" aca="1" ref="H4007" ca="1">_FV(Tabela2[[#This Row],[Cidade]],"Longitude")</f>
        <v>#NAME?</v>
      </c>
    </row>
    <row r="4008" spans="1:8" x14ac:dyDescent="0.25">
      <c r="A4008" t="s">
        <v>87</v>
      </c>
      <c r="B4008" t="s">
        <v>2066</v>
      </c>
      <c r="C4008" t="str">
        <f>Tabela2[[#This Row],[Localidade]]&amp;"/"&amp;Tabela2[[#This Row],[Estado]]</f>
        <v>Macau/RN</v>
      </c>
      <c r="D4008">
        <v>59500000</v>
      </c>
      <c r="E4008">
        <v>59503999</v>
      </c>
      <c r="F4008" t="e" vm="3708">
        <v>#VALUE!</v>
      </c>
      <c r="G4008" t="e" cm="1">
        <f t="array" aca="1" ref="G4008" ca="1">_FV(Tabela2[[#This Row],[Cidade]],"Latitude")</f>
        <v>#NAME?</v>
      </c>
      <c r="H4008" t="e" cm="1">
        <f t="array" aca="1" ref="H4008" ca="1">_FV(Tabela2[[#This Row],[Cidade]],"Longitude")</f>
        <v>#NAME?</v>
      </c>
    </row>
    <row r="4009" spans="1:8" x14ac:dyDescent="0.25">
      <c r="A4009" t="s">
        <v>87</v>
      </c>
      <c r="B4009" t="s">
        <v>2067</v>
      </c>
      <c r="C4009" t="str">
        <f>Tabela2[[#This Row],[Localidade]]&amp;"/"&amp;Tabela2[[#This Row],[Estado]]</f>
        <v>Major Sales/RN</v>
      </c>
      <c r="D4009">
        <v>59945000</v>
      </c>
      <c r="E4009">
        <v>59949999</v>
      </c>
      <c r="F4009" t="e" vm="3709">
        <v>#VALUE!</v>
      </c>
      <c r="G4009" t="e" cm="1">
        <f t="array" aca="1" ref="G4009" ca="1">_FV(Tabela2[[#This Row],[Cidade]],"Latitude")</f>
        <v>#NAME?</v>
      </c>
      <c r="H4009" t="e" cm="1">
        <f t="array" aca="1" ref="H4009" ca="1">_FV(Tabela2[[#This Row],[Cidade]],"Longitude")</f>
        <v>#NAME?</v>
      </c>
    </row>
    <row r="4010" spans="1:8" x14ac:dyDescent="0.25">
      <c r="A4010" t="s">
        <v>87</v>
      </c>
      <c r="B4010" t="s">
        <v>2068</v>
      </c>
      <c r="C4010" t="str">
        <f>Tabela2[[#This Row],[Localidade]]&amp;"/"&amp;Tabela2[[#This Row],[Estado]]</f>
        <v>Marcelino Vieira/RN</v>
      </c>
      <c r="D4010">
        <v>59970000</v>
      </c>
      <c r="E4010">
        <v>59979999</v>
      </c>
      <c r="F4010" t="e" vm="3710">
        <v>#VALUE!</v>
      </c>
      <c r="G4010" t="e" cm="1">
        <f t="array" aca="1" ref="G4010" ca="1">_FV(Tabela2[[#This Row],[Cidade]],"Latitude")</f>
        <v>#NAME?</v>
      </c>
      <c r="H4010" t="e" cm="1">
        <f t="array" aca="1" ref="H4010" ca="1">_FV(Tabela2[[#This Row],[Cidade]],"Longitude")</f>
        <v>#NAME?</v>
      </c>
    </row>
    <row r="4011" spans="1:8" x14ac:dyDescent="0.25">
      <c r="A4011" t="s">
        <v>87</v>
      </c>
      <c r="B4011" t="s">
        <v>2069</v>
      </c>
      <c r="C4011" t="str">
        <f>Tabela2[[#This Row],[Localidade]]&amp;"/"&amp;Tabela2[[#This Row],[Estado]]</f>
        <v>Martins/RN</v>
      </c>
      <c r="D4011">
        <v>59800000</v>
      </c>
      <c r="E4011">
        <v>59804999</v>
      </c>
      <c r="F4011" t="e" vm="3711">
        <v>#VALUE!</v>
      </c>
      <c r="G4011" t="e" cm="1">
        <f t="array" aca="1" ref="G4011" ca="1">_FV(Tabela2[[#This Row],[Cidade]],"Latitude")</f>
        <v>#NAME?</v>
      </c>
      <c r="H4011" t="e" cm="1">
        <f t="array" aca="1" ref="H4011" ca="1">_FV(Tabela2[[#This Row],[Cidade]],"Longitude")</f>
        <v>#NAME?</v>
      </c>
    </row>
    <row r="4012" spans="1:8" x14ac:dyDescent="0.25">
      <c r="A4012" t="s">
        <v>87</v>
      </c>
      <c r="B4012" t="s">
        <v>2070</v>
      </c>
      <c r="C4012" t="str">
        <f>Tabela2[[#This Row],[Localidade]]&amp;"/"&amp;Tabela2[[#This Row],[Estado]]</f>
        <v>Maxaranguape/RN</v>
      </c>
      <c r="D4012">
        <v>59580000</v>
      </c>
      <c r="E4012">
        <v>59581999</v>
      </c>
      <c r="F4012" t="e" vm="3712">
        <v>#VALUE!</v>
      </c>
      <c r="G4012" t="e" cm="1">
        <f t="array" aca="1" ref="G4012" ca="1">_FV(Tabela2[[#This Row],[Cidade]],"Latitude")</f>
        <v>#NAME?</v>
      </c>
      <c r="H4012" t="e" cm="1">
        <f t="array" aca="1" ref="H4012" ca="1">_FV(Tabela2[[#This Row],[Cidade]],"Longitude")</f>
        <v>#NAME?</v>
      </c>
    </row>
    <row r="4013" spans="1:8" x14ac:dyDescent="0.25">
      <c r="A4013" t="s">
        <v>87</v>
      </c>
      <c r="B4013" t="s">
        <v>2071</v>
      </c>
      <c r="C4013" t="str">
        <f>Tabela2[[#This Row],[Localidade]]&amp;"/"&amp;Tabela2[[#This Row],[Estado]]</f>
        <v>Messias Targino/RN</v>
      </c>
      <c r="D4013">
        <v>59775000</v>
      </c>
      <c r="E4013">
        <v>59779999</v>
      </c>
      <c r="F4013" t="e" vm="3713">
        <v>#VALUE!</v>
      </c>
      <c r="G4013" t="e" cm="1">
        <f t="array" aca="1" ref="G4013" ca="1">_FV(Tabela2[[#This Row],[Cidade]],"Latitude")</f>
        <v>#NAME?</v>
      </c>
      <c r="H4013" t="e" cm="1">
        <f t="array" aca="1" ref="H4013" ca="1">_FV(Tabela2[[#This Row],[Cidade]],"Longitude")</f>
        <v>#NAME?</v>
      </c>
    </row>
    <row r="4014" spans="1:8" x14ac:dyDescent="0.25">
      <c r="A4014" t="s">
        <v>87</v>
      </c>
      <c r="B4014" t="s">
        <v>2072</v>
      </c>
      <c r="C4014" t="str">
        <f>Tabela2[[#This Row],[Localidade]]&amp;"/"&amp;Tabela2[[#This Row],[Estado]]</f>
        <v>Montanhas/RN</v>
      </c>
      <c r="D4014">
        <v>59198000</v>
      </c>
      <c r="E4014">
        <v>59199999</v>
      </c>
      <c r="F4014" t="e" vm="3714">
        <v>#VALUE!</v>
      </c>
      <c r="G4014" t="e" cm="1">
        <f t="array" aca="1" ref="G4014" ca="1">_FV(Tabela2[[#This Row],[Cidade]],"Latitude")</f>
        <v>#NAME?</v>
      </c>
      <c r="H4014" t="e" cm="1">
        <f t="array" aca="1" ref="H4014" ca="1">_FV(Tabela2[[#This Row],[Cidade]],"Longitude")</f>
        <v>#NAME?</v>
      </c>
    </row>
    <row r="4015" spans="1:8" x14ac:dyDescent="0.25">
      <c r="A4015" t="s">
        <v>87</v>
      </c>
      <c r="B4015" t="s">
        <v>1456</v>
      </c>
      <c r="C4015" t="str">
        <f>Tabela2[[#This Row],[Localidade]]&amp;"/"&amp;Tabela2[[#This Row],[Estado]]</f>
        <v>Monte Alegre/RN</v>
      </c>
      <c r="D4015">
        <v>59182000</v>
      </c>
      <c r="E4015">
        <v>59183999</v>
      </c>
      <c r="F4015" t="e" vm="3715">
        <v>#VALUE!</v>
      </c>
      <c r="G4015" t="e" cm="1">
        <f t="array" aca="1" ref="G4015" ca="1">_FV(Tabela2[[#This Row],[Cidade]],"Latitude")</f>
        <v>#NAME?</v>
      </c>
      <c r="H4015" t="e" cm="1">
        <f t="array" aca="1" ref="H4015" ca="1">_FV(Tabela2[[#This Row],[Cidade]],"Longitude")</f>
        <v>#NAME?</v>
      </c>
    </row>
    <row r="4016" spans="1:8" x14ac:dyDescent="0.25">
      <c r="A4016" t="s">
        <v>87</v>
      </c>
      <c r="B4016" t="s">
        <v>2073</v>
      </c>
      <c r="C4016" t="str">
        <f>Tabela2[[#This Row],[Localidade]]&amp;"/"&amp;Tabela2[[#This Row],[Estado]]</f>
        <v>Monte das Gameleiras/RN</v>
      </c>
      <c r="D4016">
        <v>59217000</v>
      </c>
      <c r="E4016">
        <v>59217999</v>
      </c>
      <c r="F4016" t="e" vm="3716">
        <v>#VALUE!</v>
      </c>
      <c r="G4016" t="e" cm="1">
        <f t="array" aca="1" ref="G4016" ca="1">_FV(Tabela2[[#This Row],[Cidade]],"Latitude")</f>
        <v>#NAME?</v>
      </c>
      <c r="H4016" t="e" cm="1">
        <f t="array" aca="1" ref="H4016" ca="1">_FV(Tabela2[[#This Row],[Cidade]],"Longitude")</f>
        <v>#NAME?</v>
      </c>
    </row>
    <row r="4017" spans="1:8" x14ac:dyDescent="0.25">
      <c r="A4017" t="s">
        <v>87</v>
      </c>
      <c r="B4017" t="s">
        <v>5081</v>
      </c>
      <c r="C4017" t="str">
        <f>Tabela2[[#This Row],[Localidade]]&amp;"/"&amp;Tabela2[[#This Row],[Estado]]</f>
        <v>Mossoro/RN</v>
      </c>
      <c r="D4017">
        <v>59600001</v>
      </c>
      <c r="E4017">
        <v>59649999</v>
      </c>
      <c r="F4017" t="e" vm="3717">
        <v>#VALUE!</v>
      </c>
      <c r="G4017" t="e" cm="1">
        <f t="array" aca="1" ref="G4017" ca="1">_FV(Tabela2[[#This Row],[Cidade]],"Latitude")</f>
        <v>#NAME?</v>
      </c>
      <c r="H4017" t="e" cm="1">
        <f t="array" aca="1" ref="H4017" ca="1">_FV(Tabela2[[#This Row],[Cidade]],"Longitude")</f>
        <v>#NAME?</v>
      </c>
    </row>
    <row r="4018" spans="1:8" x14ac:dyDescent="0.25">
      <c r="A4018" t="s">
        <v>87</v>
      </c>
      <c r="B4018" t="s">
        <v>5081</v>
      </c>
      <c r="C4018" t="str">
        <f>Tabela2[[#This Row],[Localidade]]&amp;"/"&amp;Tabela2[[#This Row],[Estado]]</f>
        <v>Mossoro/RN</v>
      </c>
      <c r="D4018">
        <v>59600001</v>
      </c>
      <c r="E4018">
        <v>59649999</v>
      </c>
      <c r="F4018" t="e" vm="3717">
        <v>#VALUE!</v>
      </c>
      <c r="G4018" t="e" cm="1">
        <f t="array" aca="1" ref="G4018" ca="1">_FV(Tabela2[[#This Row],[Cidade]],"Latitude")</f>
        <v>#NAME?</v>
      </c>
      <c r="H4018" t="e" cm="1">
        <f t="array" aca="1" ref="H4018" ca="1">_FV(Tabela2[[#This Row],[Cidade]],"Longitude")</f>
        <v>#NAME?</v>
      </c>
    </row>
    <row r="4019" spans="1:8" x14ac:dyDescent="0.25">
      <c r="A4019" t="s">
        <v>87</v>
      </c>
      <c r="B4019" t="s">
        <v>2074</v>
      </c>
      <c r="C4019" t="str">
        <f>Tabela2[[#This Row],[Localidade]]&amp;"/"&amp;Tabela2[[#This Row],[Estado]]</f>
        <v>Natal/RN</v>
      </c>
      <c r="D4019">
        <v>59000001</v>
      </c>
      <c r="E4019">
        <v>59139999</v>
      </c>
      <c r="F4019" t="e" vm="3718">
        <v>#VALUE!</v>
      </c>
      <c r="G4019" t="e" cm="1">
        <f t="array" aca="1" ref="G4019" ca="1">_FV(Tabela2[[#This Row],[Cidade]],"Latitude")</f>
        <v>#NAME?</v>
      </c>
      <c r="H4019" t="e" cm="1">
        <f t="array" aca="1" ref="H4019" ca="1">_FV(Tabela2[[#This Row],[Cidade]],"Longitude")</f>
        <v>#NAME?</v>
      </c>
    </row>
    <row r="4020" spans="1:8" x14ac:dyDescent="0.25">
      <c r="A4020" t="s">
        <v>87</v>
      </c>
      <c r="B4020" t="s">
        <v>2074</v>
      </c>
      <c r="C4020" t="str">
        <f>Tabela2[[#This Row],[Localidade]]&amp;"/"&amp;Tabela2[[#This Row],[Estado]]</f>
        <v>Natal/RN</v>
      </c>
      <c r="D4020">
        <v>59000001</v>
      </c>
      <c r="E4020">
        <v>59139999</v>
      </c>
      <c r="F4020" t="e" vm="3718">
        <v>#VALUE!</v>
      </c>
      <c r="G4020" t="e" cm="1">
        <f t="array" aca="1" ref="G4020" ca="1">_FV(Tabela2[[#This Row],[Cidade]],"Latitude")</f>
        <v>#NAME?</v>
      </c>
      <c r="H4020" t="e" cm="1">
        <f t="array" aca="1" ref="H4020" ca="1">_FV(Tabela2[[#This Row],[Cidade]],"Longitude")</f>
        <v>#NAME?</v>
      </c>
    </row>
    <row r="4021" spans="1:8" x14ac:dyDescent="0.25">
      <c r="A4021" t="s">
        <v>87</v>
      </c>
      <c r="B4021" t="s">
        <v>4049</v>
      </c>
      <c r="C4021" t="str">
        <f>Tabela2[[#This Row],[Localidade]]&amp;"/"&amp;Tabela2[[#This Row],[Estado]]</f>
        <v>Nisia Floresta/RN</v>
      </c>
      <c r="D4021">
        <v>59164000</v>
      </c>
      <c r="E4021">
        <v>59167999</v>
      </c>
      <c r="F4021" t="e" vm="3719">
        <v>#VALUE!</v>
      </c>
      <c r="G4021" t="e" cm="1">
        <f t="array" aca="1" ref="G4021" ca="1">_FV(Tabela2[[#This Row],[Cidade]],"Latitude")</f>
        <v>#NAME?</v>
      </c>
      <c r="H4021" t="e" cm="1">
        <f t="array" aca="1" ref="H4021" ca="1">_FV(Tabela2[[#This Row],[Cidade]],"Longitude")</f>
        <v>#NAME?</v>
      </c>
    </row>
    <row r="4022" spans="1:8" x14ac:dyDescent="0.25">
      <c r="A4022" t="s">
        <v>87</v>
      </c>
      <c r="B4022" t="s">
        <v>2075</v>
      </c>
      <c r="C4022" t="str">
        <f>Tabela2[[#This Row],[Localidade]]&amp;"/"&amp;Tabela2[[#This Row],[Estado]]</f>
        <v>Nova Cruz/RN</v>
      </c>
      <c r="D4022">
        <v>59215000</v>
      </c>
      <c r="E4022">
        <v>59216999</v>
      </c>
      <c r="F4022" t="e" vm="3720">
        <v>#VALUE!</v>
      </c>
      <c r="G4022" t="e" cm="1">
        <f t="array" aca="1" ref="G4022" ca="1">_FV(Tabela2[[#This Row],[Cidade]],"Latitude")</f>
        <v>#NAME?</v>
      </c>
      <c r="H4022" t="e" cm="1">
        <f t="array" aca="1" ref="H4022" ca="1">_FV(Tabela2[[#This Row],[Cidade]],"Longitude")</f>
        <v>#NAME?</v>
      </c>
    </row>
    <row r="4023" spans="1:8" x14ac:dyDescent="0.25">
      <c r="A4023" t="s">
        <v>87</v>
      </c>
      <c r="B4023" t="s">
        <v>5361</v>
      </c>
      <c r="C4023" t="str">
        <f>Tabela2[[#This Row],[Localidade]]&amp;"/"&amp;Tabela2[[#This Row],[Estado]]</f>
        <v>Olho D Agua do Borges/RN</v>
      </c>
      <c r="D4023">
        <v>59730000</v>
      </c>
      <c r="E4023">
        <v>59739999</v>
      </c>
      <c r="F4023" t="e" vm="84">
        <v>#VALUE!</v>
      </c>
      <c r="G4023" t="e" cm="1">
        <f t="array" aca="1" ref="G4023" ca="1">_FV(Tabela2[[#This Row],[Cidade]],"Latitude")</f>
        <v>#NAME?</v>
      </c>
      <c r="H4023" t="e" cm="1">
        <f t="array" aca="1" ref="H4023" ca="1">_FV(Tabela2[[#This Row],[Cidade]],"Longitude")</f>
        <v>#NAME?</v>
      </c>
    </row>
    <row r="4024" spans="1:8" x14ac:dyDescent="0.25">
      <c r="A4024" t="s">
        <v>87</v>
      </c>
      <c r="B4024" t="s">
        <v>162</v>
      </c>
      <c r="C4024" t="str">
        <f>Tabela2[[#This Row],[Localidade]]&amp;"/"&amp;Tabela2[[#This Row],[Estado]]</f>
        <v>Ouro Branco/RN</v>
      </c>
      <c r="D4024">
        <v>59347000</v>
      </c>
      <c r="E4024">
        <v>59349999</v>
      </c>
      <c r="F4024" t="e" vm="3721">
        <v>#VALUE!</v>
      </c>
      <c r="G4024" t="e" cm="1">
        <f t="array" aca="1" ref="G4024" ca="1">_FV(Tabela2[[#This Row],[Cidade]],"Latitude")</f>
        <v>#NAME?</v>
      </c>
      <c r="H4024" t="e" cm="1">
        <f t="array" aca="1" ref="H4024" ca="1">_FV(Tabela2[[#This Row],[Cidade]],"Longitude")</f>
        <v>#NAME?</v>
      </c>
    </row>
    <row r="4025" spans="1:8" x14ac:dyDescent="0.25">
      <c r="A4025" t="s">
        <v>87</v>
      </c>
      <c r="B4025" t="s">
        <v>3257</v>
      </c>
      <c r="C4025" t="str">
        <f>Tabela2[[#This Row],[Localidade]]&amp;"/"&amp;Tabela2[[#This Row],[Estado]]</f>
        <v>Parana/RN</v>
      </c>
      <c r="D4025">
        <v>59950000</v>
      </c>
      <c r="E4025">
        <v>59954999</v>
      </c>
      <c r="F4025" t="e" vm="3722">
        <v>#VALUE!</v>
      </c>
      <c r="G4025" t="e" cm="1">
        <f t="array" aca="1" ref="G4025" ca="1">_FV(Tabela2[[#This Row],[Cidade]],"Latitude")</f>
        <v>#NAME?</v>
      </c>
      <c r="H4025" t="e" cm="1">
        <f t="array" aca="1" ref="H4025" ca="1">_FV(Tabela2[[#This Row],[Cidade]],"Longitude")</f>
        <v>#NAME?</v>
      </c>
    </row>
    <row r="4026" spans="1:8" x14ac:dyDescent="0.25">
      <c r="A4026" t="s">
        <v>87</v>
      </c>
      <c r="B4026" t="s">
        <v>4873</v>
      </c>
      <c r="C4026" t="str">
        <f>Tabela2[[#This Row],[Localidade]]&amp;"/"&amp;Tabela2[[#This Row],[Estado]]</f>
        <v>Parau/RN</v>
      </c>
      <c r="D4026">
        <v>59660000</v>
      </c>
      <c r="E4026">
        <v>59662999</v>
      </c>
      <c r="F4026" t="e" vm="3723">
        <v>#VALUE!</v>
      </c>
      <c r="G4026" t="e" cm="1">
        <f t="array" aca="1" ref="G4026" ca="1">_FV(Tabela2[[#This Row],[Cidade]],"Latitude")</f>
        <v>#NAME?</v>
      </c>
      <c r="H4026" t="e" cm="1">
        <f t="array" aca="1" ref="H4026" ca="1">_FV(Tabela2[[#This Row],[Cidade]],"Longitude")</f>
        <v>#NAME?</v>
      </c>
    </row>
    <row r="4027" spans="1:8" x14ac:dyDescent="0.25">
      <c r="A4027" t="s">
        <v>87</v>
      </c>
      <c r="B4027" t="s">
        <v>2076</v>
      </c>
      <c r="C4027" t="str">
        <f>Tabela2[[#This Row],[Localidade]]&amp;"/"&amp;Tabela2[[#This Row],[Estado]]</f>
        <v>Parazinho/RN</v>
      </c>
      <c r="D4027">
        <v>59586000</v>
      </c>
      <c r="E4027">
        <v>59587999</v>
      </c>
      <c r="F4027" t="e" vm="3724">
        <v>#VALUE!</v>
      </c>
      <c r="G4027" t="e" cm="1">
        <f t="array" aca="1" ref="G4027" ca="1">_FV(Tabela2[[#This Row],[Cidade]],"Latitude")</f>
        <v>#NAME?</v>
      </c>
      <c r="H4027" t="e" cm="1">
        <f t="array" aca="1" ref="H4027" ca="1">_FV(Tabela2[[#This Row],[Cidade]],"Longitude")</f>
        <v>#NAME?</v>
      </c>
    </row>
    <row r="4028" spans="1:8" x14ac:dyDescent="0.25">
      <c r="A4028" t="s">
        <v>87</v>
      </c>
      <c r="B4028" t="s">
        <v>2077</v>
      </c>
      <c r="C4028" t="str">
        <f>Tabela2[[#This Row],[Localidade]]&amp;"/"&amp;Tabela2[[#This Row],[Estado]]</f>
        <v>Parelhas/RN</v>
      </c>
      <c r="D4028">
        <v>59360000</v>
      </c>
      <c r="E4028">
        <v>59369999</v>
      </c>
      <c r="F4028" t="e" vm="3725">
        <v>#VALUE!</v>
      </c>
      <c r="G4028" t="e" cm="1">
        <f t="array" aca="1" ref="G4028" ca="1">_FV(Tabela2[[#This Row],[Cidade]],"Latitude")</f>
        <v>#NAME?</v>
      </c>
      <c r="H4028" t="e" cm="1">
        <f t="array" aca="1" ref="H4028" ca="1">_FV(Tabela2[[#This Row],[Cidade]],"Longitude")</f>
        <v>#NAME?</v>
      </c>
    </row>
    <row r="4029" spans="1:8" x14ac:dyDescent="0.25">
      <c r="A4029" t="s">
        <v>87</v>
      </c>
      <c r="B4029" t="s">
        <v>1679</v>
      </c>
      <c r="C4029" t="str">
        <f>Tabela2[[#This Row],[Localidade]]&amp;"/"&amp;Tabela2[[#This Row],[Estado]]</f>
        <v>Parnamirim/RN</v>
      </c>
      <c r="D4029">
        <v>59140001</v>
      </c>
      <c r="E4029">
        <v>59161999</v>
      </c>
      <c r="F4029" t="e" vm="3726">
        <v>#VALUE!</v>
      </c>
      <c r="G4029" t="e" cm="1">
        <f t="array" aca="1" ref="G4029" ca="1">_FV(Tabela2[[#This Row],[Cidade]],"Latitude")</f>
        <v>#NAME?</v>
      </c>
      <c r="H4029" t="e" cm="1">
        <f t="array" aca="1" ref="H4029" ca="1">_FV(Tabela2[[#This Row],[Cidade]],"Longitude")</f>
        <v>#NAME?</v>
      </c>
    </row>
    <row r="4030" spans="1:8" x14ac:dyDescent="0.25">
      <c r="A4030" t="s">
        <v>87</v>
      </c>
      <c r="B4030" t="s">
        <v>1679</v>
      </c>
      <c r="C4030" t="str">
        <f>Tabela2[[#This Row],[Localidade]]&amp;"/"&amp;Tabela2[[#This Row],[Estado]]</f>
        <v>Parnamirim/RN</v>
      </c>
      <c r="D4030">
        <v>59140001</v>
      </c>
      <c r="E4030">
        <v>59161999</v>
      </c>
      <c r="F4030" t="e" vm="3726">
        <v>#VALUE!</v>
      </c>
      <c r="G4030" t="e" cm="1">
        <f t="array" aca="1" ref="G4030" ca="1">_FV(Tabela2[[#This Row],[Cidade]],"Latitude")</f>
        <v>#NAME?</v>
      </c>
      <c r="H4030" t="e" cm="1">
        <f t="array" aca="1" ref="H4030" ca="1">_FV(Tabela2[[#This Row],[Cidade]],"Longitude")</f>
        <v>#NAME?</v>
      </c>
    </row>
    <row r="4031" spans="1:8" x14ac:dyDescent="0.25">
      <c r="A4031" t="s">
        <v>87</v>
      </c>
      <c r="B4031" t="s">
        <v>2078</v>
      </c>
      <c r="C4031" t="str">
        <f>Tabela2[[#This Row],[Localidade]]&amp;"/"&amp;Tabela2[[#This Row],[Estado]]</f>
        <v>Passa e Fica/RN</v>
      </c>
      <c r="D4031">
        <v>59218000</v>
      </c>
      <c r="E4031">
        <v>59218999</v>
      </c>
      <c r="F4031" t="e" vm="3727">
        <v>#VALUE!</v>
      </c>
      <c r="G4031" t="e" cm="1">
        <f t="array" aca="1" ref="G4031" ca="1">_FV(Tabela2[[#This Row],[Cidade]],"Latitude")</f>
        <v>#NAME?</v>
      </c>
      <c r="H4031" t="e" cm="1">
        <f t="array" aca="1" ref="H4031" ca="1">_FV(Tabela2[[#This Row],[Cidade]],"Longitude")</f>
        <v>#NAME?</v>
      </c>
    </row>
    <row r="4032" spans="1:8" x14ac:dyDescent="0.25">
      <c r="A4032" t="s">
        <v>87</v>
      </c>
      <c r="B4032" t="s">
        <v>1569</v>
      </c>
      <c r="C4032" t="str">
        <f>Tabela2[[#This Row],[Localidade]]&amp;"/"&amp;Tabela2[[#This Row],[Estado]]</f>
        <v>Passagem/RN</v>
      </c>
      <c r="D4032">
        <v>59259000</v>
      </c>
      <c r="E4032">
        <v>59259999</v>
      </c>
      <c r="F4032" t="e" vm="3728">
        <v>#VALUE!</v>
      </c>
      <c r="G4032" t="e" cm="1">
        <f t="array" aca="1" ref="G4032" ca="1">_FV(Tabela2[[#This Row],[Cidade]],"Latitude")</f>
        <v>#NAME?</v>
      </c>
      <c r="H4032" t="e" cm="1">
        <f t="array" aca="1" ref="H4032" ca="1">_FV(Tabela2[[#This Row],[Cidade]],"Longitude")</f>
        <v>#NAME?</v>
      </c>
    </row>
    <row r="4033" spans="1:8" x14ac:dyDescent="0.25">
      <c r="A4033" t="s">
        <v>87</v>
      </c>
      <c r="B4033" t="s">
        <v>2079</v>
      </c>
      <c r="C4033" t="str">
        <f>Tabela2[[#This Row],[Localidade]]&amp;"/"&amp;Tabela2[[#This Row],[Estado]]</f>
        <v>Patu/RN</v>
      </c>
      <c r="D4033">
        <v>59770000</v>
      </c>
      <c r="E4033">
        <v>59774999</v>
      </c>
      <c r="F4033" t="e" vm="3729">
        <v>#VALUE!</v>
      </c>
      <c r="G4033" t="e" cm="1">
        <f t="array" aca="1" ref="G4033" ca="1">_FV(Tabela2[[#This Row],[Cidade]],"Latitude")</f>
        <v>#NAME?</v>
      </c>
      <c r="H4033" t="e" cm="1">
        <f t="array" aca="1" ref="H4033" ca="1">_FV(Tabela2[[#This Row],[Cidade]],"Longitude")</f>
        <v>#NAME?</v>
      </c>
    </row>
    <row r="4034" spans="1:8" x14ac:dyDescent="0.25">
      <c r="A4034" t="s">
        <v>87</v>
      </c>
      <c r="B4034" t="s">
        <v>2080</v>
      </c>
      <c r="C4034" t="str">
        <f>Tabela2[[#This Row],[Localidade]]&amp;"/"&amp;Tabela2[[#This Row],[Estado]]</f>
        <v>Pau dos Ferros/RN</v>
      </c>
      <c r="D4034">
        <v>59900000</v>
      </c>
      <c r="E4034">
        <v>59901999</v>
      </c>
      <c r="F4034" t="e" vm="3730">
        <v>#VALUE!</v>
      </c>
      <c r="G4034" t="e" cm="1">
        <f t="array" aca="1" ref="G4034" ca="1">_FV(Tabela2[[#This Row],[Cidade]],"Latitude")</f>
        <v>#NAME?</v>
      </c>
      <c r="H4034" t="e" cm="1">
        <f t="array" aca="1" ref="H4034" ca="1">_FV(Tabela2[[#This Row],[Cidade]],"Longitude")</f>
        <v>#NAME?</v>
      </c>
    </row>
    <row r="4035" spans="1:8" x14ac:dyDescent="0.25">
      <c r="A4035" t="s">
        <v>87</v>
      </c>
      <c r="B4035" t="s">
        <v>2081</v>
      </c>
      <c r="C4035" t="str">
        <f>Tabela2[[#This Row],[Localidade]]&amp;"/"&amp;Tabela2[[#This Row],[Estado]]</f>
        <v>Pedra Grande/RN</v>
      </c>
      <c r="D4035">
        <v>59588000</v>
      </c>
      <c r="E4035">
        <v>59589999</v>
      </c>
      <c r="F4035" t="e" vm="3731">
        <v>#VALUE!</v>
      </c>
      <c r="G4035" t="e" cm="1">
        <f t="array" aca="1" ref="G4035" ca="1">_FV(Tabela2[[#This Row],[Cidade]],"Latitude")</f>
        <v>#NAME?</v>
      </c>
      <c r="H4035" t="e" cm="1">
        <f t="array" aca="1" ref="H4035" ca="1">_FV(Tabela2[[#This Row],[Cidade]],"Longitude")</f>
        <v>#NAME?</v>
      </c>
    </row>
    <row r="4036" spans="1:8" x14ac:dyDescent="0.25">
      <c r="A4036" t="s">
        <v>87</v>
      </c>
      <c r="B4036" t="s">
        <v>1396</v>
      </c>
      <c r="C4036" t="str">
        <f>Tabela2[[#This Row],[Localidade]]&amp;"/"&amp;Tabela2[[#This Row],[Estado]]</f>
        <v>Pedra Preta/RN</v>
      </c>
      <c r="D4036">
        <v>59547000</v>
      </c>
      <c r="E4036">
        <v>59549999</v>
      </c>
      <c r="F4036" t="e" vm="3732">
        <v>#VALUE!</v>
      </c>
      <c r="G4036" t="e" cm="1">
        <f t="array" aca="1" ref="G4036" ca="1">_FV(Tabela2[[#This Row],[Cidade]],"Latitude")</f>
        <v>#NAME?</v>
      </c>
      <c r="H4036" t="e" cm="1">
        <f t="array" aca="1" ref="H4036" ca="1">_FV(Tabela2[[#This Row],[Cidade]],"Longitude")</f>
        <v>#NAME?</v>
      </c>
    </row>
    <row r="4037" spans="1:8" x14ac:dyDescent="0.25">
      <c r="A4037" t="s">
        <v>87</v>
      </c>
      <c r="B4037" t="s">
        <v>2082</v>
      </c>
      <c r="C4037" t="str">
        <f>Tabela2[[#This Row],[Localidade]]&amp;"/"&amp;Tabela2[[#This Row],[Estado]]</f>
        <v>Pedro Avelino/RN</v>
      </c>
      <c r="D4037">
        <v>59530000</v>
      </c>
      <c r="E4037">
        <v>59534999</v>
      </c>
      <c r="F4037" t="e" vm="3733">
        <v>#VALUE!</v>
      </c>
      <c r="G4037" t="e" cm="1">
        <f t="array" aca="1" ref="G4037" ca="1">_FV(Tabela2[[#This Row],[Cidade]],"Latitude")</f>
        <v>#NAME?</v>
      </c>
      <c r="H4037" t="e" cm="1">
        <f t="array" aca="1" ref="H4037" ca="1">_FV(Tabela2[[#This Row],[Cidade]],"Longitude")</f>
        <v>#NAME?</v>
      </c>
    </row>
    <row r="4038" spans="1:8" x14ac:dyDescent="0.25">
      <c r="A4038" t="s">
        <v>87</v>
      </c>
      <c r="B4038" t="s">
        <v>2083</v>
      </c>
      <c r="C4038" t="str">
        <f>Tabela2[[#This Row],[Localidade]]&amp;"/"&amp;Tabela2[[#This Row],[Estado]]</f>
        <v>Pedro Velho/RN</v>
      </c>
      <c r="D4038">
        <v>59196000</v>
      </c>
      <c r="E4038">
        <v>59197999</v>
      </c>
      <c r="F4038" t="e" vm="3734">
        <v>#VALUE!</v>
      </c>
      <c r="G4038" t="e" cm="1">
        <f t="array" aca="1" ref="G4038" ca="1">_FV(Tabela2[[#This Row],[Cidade]],"Latitude")</f>
        <v>#NAME?</v>
      </c>
      <c r="H4038" t="e" cm="1">
        <f t="array" aca="1" ref="H4038" ca="1">_FV(Tabela2[[#This Row],[Cidade]],"Longitude")</f>
        <v>#NAME?</v>
      </c>
    </row>
    <row r="4039" spans="1:8" x14ac:dyDescent="0.25">
      <c r="A4039" t="s">
        <v>87</v>
      </c>
      <c r="B4039" t="s">
        <v>5194</v>
      </c>
      <c r="C4039" t="str">
        <f>Tabela2[[#This Row],[Localidade]]&amp;"/"&amp;Tabela2[[#This Row],[Estado]]</f>
        <v>Pendencias/RN</v>
      </c>
      <c r="D4039">
        <v>59504000</v>
      </c>
      <c r="E4039">
        <v>59506999</v>
      </c>
      <c r="F4039" t="e" vm="3735">
        <v>#VALUE!</v>
      </c>
      <c r="G4039" t="e" cm="1">
        <f t="array" aca="1" ref="G4039" ca="1">_FV(Tabela2[[#This Row],[Cidade]],"Latitude")</f>
        <v>#NAME?</v>
      </c>
      <c r="H4039" t="e" cm="1">
        <f t="array" aca="1" ref="H4039" ca="1">_FV(Tabela2[[#This Row],[Cidade]],"Longitude")</f>
        <v>#NAME?</v>
      </c>
    </row>
    <row r="4040" spans="1:8" x14ac:dyDescent="0.25">
      <c r="A4040" t="s">
        <v>87</v>
      </c>
      <c r="B4040" t="s">
        <v>5270</v>
      </c>
      <c r="C4040" t="str">
        <f>Tabela2[[#This Row],[Localidade]]&amp;"/"&amp;Tabela2[[#This Row],[Estado]]</f>
        <v>Piloes/RN</v>
      </c>
      <c r="D4040">
        <v>59960000</v>
      </c>
      <c r="E4040">
        <v>59964999</v>
      </c>
      <c r="F4040" t="e" vm="3736">
        <v>#VALUE!</v>
      </c>
      <c r="G4040" t="e" cm="1">
        <f t="array" aca="1" ref="G4040" ca="1">_FV(Tabela2[[#This Row],[Cidade]],"Latitude")</f>
        <v>#NAME?</v>
      </c>
      <c r="H4040" t="e" cm="1">
        <f t="array" aca="1" ref="H4040" ca="1">_FV(Tabela2[[#This Row],[Cidade]],"Longitude")</f>
        <v>#NAME?</v>
      </c>
    </row>
    <row r="4041" spans="1:8" x14ac:dyDescent="0.25">
      <c r="A4041" t="s">
        <v>87</v>
      </c>
      <c r="B4041" t="s">
        <v>3602</v>
      </c>
      <c r="C4041" t="str">
        <f>Tabela2[[#This Row],[Localidade]]&amp;"/"&amp;Tabela2[[#This Row],[Estado]]</f>
        <v>Poco Branco/RN</v>
      </c>
      <c r="D4041">
        <v>59560000</v>
      </c>
      <c r="E4041">
        <v>59564999</v>
      </c>
      <c r="F4041" t="e" vm="3737">
        <v>#VALUE!</v>
      </c>
      <c r="G4041" t="e" cm="1">
        <f t="array" aca="1" ref="G4041" ca="1">_FV(Tabela2[[#This Row],[Cidade]],"Latitude")</f>
        <v>#NAME?</v>
      </c>
      <c r="H4041" t="e" cm="1">
        <f t="array" aca="1" ref="H4041" ca="1">_FV(Tabela2[[#This Row],[Cidade]],"Longitude")</f>
        <v>#NAME?</v>
      </c>
    </row>
    <row r="4042" spans="1:8" x14ac:dyDescent="0.25">
      <c r="A4042" t="s">
        <v>87</v>
      </c>
      <c r="B4042" t="s">
        <v>2084</v>
      </c>
      <c r="C4042" t="str">
        <f>Tabela2[[#This Row],[Localidade]]&amp;"/"&amp;Tabela2[[#This Row],[Estado]]</f>
        <v>Portalegre/RN</v>
      </c>
      <c r="D4042">
        <v>59810000</v>
      </c>
      <c r="E4042">
        <v>59814999</v>
      </c>
      <c r="F4042" t="e" vm="3738">
        <v>#VALUE!</v>
      </c>
      <c r="G4042" t="e" cm="1">
        <f t="array" aca="1" ref="G4042" ca="1">_FV(Tabela2[[#This Row],[Cidade]],"Latitude")</f>
        <v>#NAME?</v>
      </c>
      <c r="H4042" t="e" cm="1">
        <f t="array" aca="1" ref="H4042" ca="1">_FV(Tabela2[[#This Row],[Cidade]],"Longitude")</f>
        <v>#NAME?</v>
      </c>
    </row>
    <row r="4043" spans="1:8" x14ac:dyDescent="0.25">
      <c r="A4043" t="s">
        <v>87</v>
      </c>
      <c r="B4043" t="s">
        <v>2085</v>
      </c>
      <c r="C4043" t="str">
        <f>Tabela2[[#This Row],[Localidade]]&amp;"/"&amp;Tabela2[[#This Row],[Estado]]</f>
        <v>Porto do Mangue/RN</v>
      </c>
      <c r="D4043">
        <v>59668000</v>
      </c>
      <c r="E4043">
        <v>59669999</v>
      </c>
      <c r="F4043" t="e" vm="3739">
        <v>#VALUE!</v>
      </c>
      <c r="G4043" t="e" cm="1">
        <f t="array" aca="1" ref="G4043" ca="1">_FV(Tabela2[[#This Row],[Cidade]],"Latitude")</f>
        <v>#NAME?</v>
      </c>
      <c r="H4043" t="e" cm="1">
        <f t="array" aca="1" ref="H4043" ca="1">_FV(Tabela2[[#This Row],[Cidade]],"Longitude")</f>
        <v>#NAME?</v>
      </c>
    </row>
    <row r="4044" spans="1:8" x14ac:dyDescent="0.25">
      <c r="A4044" t="s">
        <v>87</v>
      </c>
      <c r="B4044" t="s">
        <v>2086</v>
      </c>
      <c r="C4044" t="str">
        <f>Tabela2[[#This Row],[Localidade]]&amp;"/"&amp;Tabela2[[#This Row],[Estado]]</f>
        <v>Pureza/RN</v>
      </c>
      <c r="D4044">
        <v>59582000</v>
      </c>
      <c r="E4044">
        <v>59583999</v>
      </c>
      <c r="F4044" t="e" vm="3740">
        <v>#VALUE!</v>
      </c>
      <c r="G4044" t="e" cm="1">
        <f t="array" aca="1" ref="G4044" ca="1">_FV(Tabela2[[#This Row],[Cidade]],"Latitude")</f>
        <v>#NAME?</v>
      </c>
      <c r="H4044" t="e" cm="1">
        <f t="array" aca="1" ref="H4044" ca="1">_FV(Tabela2[[#This Row],[Cidade]],"Longitude")</f>
        <v>#NAME?</v>
      </c>
    </row>
    <row r="4045" spans="1:8" x14ac:dyDescent="0.25">
      <c r="A4045" t="s">
        <v>87</v>
      </c>
      <c r="B4045" t="s">
        <v>2087</v>
      </c>
      <c r="C4045" t="str">
        <f>Tabela2[[#This Row],[Localidade]]&amp;"/"&amp;Tabela2[[#This Row],[Estado]]</f>
        <v>Rafael Fernandes/RN</v>
      </c>
      <c r="D4045">
        <v>59990000</v>
      </c>
      <c r="E4045">
        <v>59994999</v>
      </c>
      <c r="F4045" t="s">
        <v>5414</v>
      </c>
      <c r="G4045" t="e" cm="1" vm="188">
        <f t="array" ref="G4045">_FV(Tabela2[[#This Row],[Cidade]],"Latitude")</f>
        <v>#VALUE!</v>
      </c>
      <c r="H4045" t="e" cm="1" vm="189">
        <f t="array" ref="H4045">_FV(Tabela2[[#This Row],[Cidade]],"Longitude")</f>
        <v>#VALUE!</v>
      </c>
    </row>
    <row r="4046" spans="1:8" x14ac:dyDescent="0.25">
      <c r="A4046" t="s">
        <v>87</v>
      </c>
      <c r="B4046" t="s">
        <v>2088</v>
      </c>
      <c r="C4046" t="str">
        <f>Tabela2[[#This Row],[Localidade]]&amp;"/"&amp;Tabela2[[#This Row],[Estado]]</f>
        <v>Rafael Godeiro/RN</v>
      </c>
      <c r="D4046">
        <v>59740000</v>
      </c>
      <c r="E4046">
        <v>59759999</v>
      </c>
      <c r="F4046" t="e" vm="3741">
        <v>#VALUE!</v>
      </c>
      <c r="G4046" t="e" cm="1">
        <f t="array" aca="1" ref="G4046" ca="1">_FV(Tabela2[[#This Row],[Cidade]],"Latitude")</f>
        <v>#NAME?</v>
      </c>
      <c r="H4046" t="e" cm="1">
        <f t="array" aca="1" ref="H4046" ca="1">_FV(Tabela2[[#This Row],[Cidade]],"Longitude")</f>
        <v>#NAME?</v>
      </c>
    </row>
    <row r="4047" spans="1:8" x14ac:dyDescent="0.25">
      <c r="A4047" t="s">
        <v>87</v>
      </c>
      <c r="B4047" t="s">
        <v>2089</v>
      </c>
      <c r="C4047" t="str">
        <f>Tabela2[[#This Row],[Localidade]]&amp;"/"&amp;Tabela2[[#This Row],[Estado]]</f>
        <v>Riacho da Cruz/RN</v>
      </c>
      <c r="D4047">
        <v>59820000</v>
      </c>
      <c r="E4047">
        <v>59829999</v>
      </c>
      <c r="F4047" t="e" vm="3742">
        <v>#VALUE!</v>
      </c>
      <c r="G4047" t="e" cm="1">
        <f t="array" aca="1" ref="G4047" ca="1">_FV(Tabela2[[#This Row],[Cidade]],"Latitude")</f>
        <v>#NAME?</v>
      </c>
      <c r="H4047" t="e" cm="1">
        <f t="array" aca="1" ref="H4047" ca="1">_FV(Tabela2[[#This Row],[Cidade]],"Longitude")</f>
        <v>#NAME?</v>
      </c>
    </row>
    <row r="4048" spans="1:8" x14ac:dyDescent="0.25">
      <c r="A4048" t="s">
        <v>87</v>
      </c>
      <c r="B4048" t="s">
        <v>416</v>
      </c>
      <c r="C4048" t="str">
        <f>Tabela2[[#This Row],[Localidade]]&amp;"/"&amp;Tabela2[[#This Row],[Estado]]</f>
        <v>Riacho de Santana/RN</v>
      </c>
      <c r="D4048">
        <v>59987000</v>
      </c>
      <c r="E4048">
        <v>59989999</v>
      </c>
      <c r="F4048" t="e" vm="3743">
        <v>#VALUE!</v>
      </c>
      <c r="G4048" t="e" cm="1">
        <f t="array" aca="1" ref="G4048" ca="1">_FV(Tabela2[[#This Row],[Cidade]],"Latitude")</f>
        <v>#NAME?</v>
      </c>
      <c r="H4048" t="e" cm="1">
        <f t="array" aca="1" ref="H4048" ca="1">_FV(Tabela2[[#This Row],[Cidade]],"Longitude")</f>
        <v>#NAME?</v>
      </c>
    </row>
    <row r="4049" spans="1:8" x14ac:dyDescent="0.25">
      <c r="A4049" t="s">
        <v>87</v>
      </c>
      <c r="B4049" t="s">
        <v>2090</v>
      </c>
      <c r="C4049" t="str">
        <f>Tabela2[[#This Row],[Localidade]]&amp;"/"&amp;Tabela2[[#This Row],[Estado]]</f>
        <v>Riachuelo/RN</v>
      </c>
      <c r="D4049">
        <v>59470000</v>
      </c>
      <c r="E4049">
        <v>59479999</v>
      </c>
      <c r="F4049" t="e" vm="3744">
        <v>#VALUE!</v>
      </c>
      <c r="G4049" t="e" cm="1">
        <f t="array" aca="1" ref="G4049" ca="1">_FV(Tabela2[[#This Row],[Cidade]],"Latitude")</f>
        <v>#NAME?</v>
      </c>
      <c r="H4049" t="e" cm="1">
        <f t="array" aca="1" ref="H4049" ca="1">_FV(Tabela2[[#This Row],[Cidade]],"Longitude")</f>
        <v>#NAME?</v>
      </c>
    </row>
    <row r="4050" spans="1:8" x14ac:dyDescent="0.25">
      <c r="A4050" t="s">
        <v>87</v>
      </c>
      <c r="B4050" t="s">
        <v>2091</v>
      </c>
      <c r="C4050" t="str">
        <f>Tabela2[[#This Row],[Localidade]]&amp;"/"&amp;Tabela2[[#This Row],[Estado]]</f>
        <v>Rio do Fogo/RN</v>
      </c>
      <c r="D4050">
        <v>59578000</v>
      </c>
      <c r="E4050">
        <v>59579999</v>
      </c>
      <c r="F4050" t="e" vm="3745">
        <v>#VALUE!</v>
      </c>
      <c r="G4050" t="e" cm="1">
        <f t="array" aca="1" ref="G4050" ca="1">_FV(Tabela2[[#This Row],[Cidade]],"Latitude")</f>
        <v>#NAME?</v>
      </c>
      <c r="H4050" t="e" cm="1">
        <f t="array" aca="1" ref="H4050" ca="1">_FV(Tabela2[[#This Row],[Cidade]],"Longitude")</f>
        <v>#NAME?</v>
      </c>
    </row>
    <row r="4051" spans="1:8" x14ac:dyDescent="0.25">
      <c r="A4051" t="s">
        <v>87</v>
      </c>
      <c r="B4051" t="s">
        <v>2092</v>
      </c>
      <c r="C4051" t="str">
        <f>Tabela2[[#This Row],[Localidade]]&amp;"/"&amp;Tabela2[[#This Row],[Estado]]</f>
        <v>Rodolfo Fernandes/RN</v>
      </c>
      <c r="D4051">
        <v>59830000</v>
      </c>
      <c r="E4051">
        <v>59839999</v>
      </c>
      <c r="F4051" t="e" vm="3746">
        <v>#VALUE!</v>
      </c>
      <c r="G4051" t="e" cm="1">
        <f t="array" aca="1" ref="G4051" ca="1">_FV(Tabela2[[#This Row],[Cidade]],"Latitude")</f>
        <v>#NAME?</v>
      </c>
      <c r="H4051" t="e" cm="1">
        <f t="array" aca="1" ref="H4051" ca="1">_FV(Tabela2[[#This Row],[Cidade]],"Longitude")</f>
        <v>#NAME?</v>
      </c>
    </row>
    <row r="4052" spans="1:8" x14ac:dyDescent="0.25">
      <c r="A4052" t="s">
        <v>87</v>
      </c>
      <c r="B4052" t="s">
        <v>423</v>
      </c>
      <c r="C4052" t="str">
        <f>Tabela2[[#This Row],[Localidade]]&amp;"/"&amp;Tabela2[[#This Row],[Estado]]</f>
        <v>Ruy Barbosa/RN</v>
      </c>
      <c r="D4052">
        <v>59420000</v>
      </c>
      <c r="E4052">
        <v>59429999</v>
      </c>
      <c r="F4052" t="e" vm="3747">
        <v>#VALUE!</v>
      </c>
      <c r="G4052" t="e" cm="1">
        <f t="array" aca="1" ref="G4052" ca="1">_FV(Tabela2[[#This Row],[Cidade]],"Latitude")</f>
        <v>#NAME?</v>
      </c>
      <c r="H4052" t="e" cm="1">
        <f t="array" aca="1" ref="H4052" ca="1">_FV(Tabela2[[#This Row],[Cidade]],"Longitude")</f>
        <v>#NAME?</v>
      </c>
    </row>
    <row r="4053" spans="1:8" x14ac:dyDescent="0.25">
      <c r="A4053" t="s">
        <v>87</v>
      </c>
      <c r="B4053" t="s">
        <v>1582</v>
      </c>
      <c r="C4053" t="str">
        <f>Tabela2[[#This Row],[Localidade]]&amp;"/"&amp;Tabela2[[#This Row],[Estado]]</f>
        <v>Santa Cruz/RN</v>
      </c>
      <c r="D4053">
        <v>59200000</v>
      </c>
      <c r="E4053">
        <v>59209999</v>
      </c>
      <c r="F4053" t="e" vm="3748">
        <v>#VALUE!</v>
      </c>
      <c r="G4053" t="e" cm="1">
        <f t="array" aca="1" ref="G4053" ca="1">_FV(Tabela2[[#This Row],[Cidade]],"Latitude")</f>
        <v>#NAME?</v>
      </c>
      <c r="H4053" t="e" cm="1">
        <f t="array" aca="1" ref="H4053" ca="1">_FV(Tabela2[[#This Row],[Cidade]],"Longitude")</f>
        <v>#NAME?</v>
      </c>
    </row>
    <row r="4054" spans="1:8" x14ac:dyDescent="0.25">
      <c r="A4054" t="s">
        <v>87</v>
      </c>
      <c r="B4054" t="s">
        <v>2093</v>
      </c>
      <c r="C4054" t="str">
        <f>Tabela2[[#This Row],[Localidade]]&amp;"/"&amp;Tabela2[[#This Row],[Estado]]</f>
        <v>Santa Maria/RN</v>
      </c>
      <c r="D4054">
        <v>59464000</v>
      </c>
      <c r="E4054">
        <v>59469999</v>
      </c>
      <c r="F4054" t="e" vm="3749">
        <v>#VALUE!</v>
      </c>
      <c r="G4054" t="e" cm="1">
        <f t="array" aca="1" ref="G4054" ca="1">_FV(Tabela2[[#This Row],[Cidade]],"Latitude")</f>
        <v>#NAME?</v>
      </c>
      <c r="H4054" t="e" cm="1">
        <f t="array" aca="1" ref="H4054" ca="1">_FV(Tabela2[[#This Row],[Cidade]],"Longitude")</f>
        <v>#NAME?</v>
      </c>
    </row>
    <row r="4055" spans="1:8" x14ac:dyDescent="0.25">
      <c r="A4055" t="s">
        <v>87</v>
      </c>
      <c r="B4055" t="s">
        <v>2094</v>
      </c>
      <c r="C4055" t="str">
        <f>Tabela2[[#This Row],[Localidade]]&amp;"/"&amp;Tabela2[[#This Row],[Estado]]</f>
        <v>Santana do Matos/RN</v>
      </c>
      <c r="D4055">
        <v>59520000</v>
      </c>
      <c r="E4055">
        <v>59527999</v>
      </c>
      <c r="F4055" t="e" vm="3750">
        <v>#VALUE!</v>
      </c>
      <c r="G4055" t="e" cm="1">
        <f t="array" aca="1" ref="G4055" ca="1">_FV(Tabela2[[#This Row],[Cidade]],"Latitude")</f>
        <v>#NAME?</v>
      </c>
      <c r="H4055" t="e" cm="1">
        <f t="array" aca="1" ref="H4055" ca="1">_FV(Tabela2[[#This Row],[Cidade]],"Longitude")</f>
        <v>#NAME?</v>
      </c>
    </row>
    <row r="4056" spans="1:8" x14ac:dyDescent="0.25">
      <c r="A4056" t="s">
        <v>87</v>
      </c>
      <c r="B4056" t="s">
        <v>5082</v>
      </c>
      <c r="C4056" t="str">
        <f>Tabela2[[#This Row],[Localidade]]&amp;"/"&amp;Tabela2[[#This Row],[Estado]]</f>
        <v>Santana do Serido/RN</v>
      </c>
      <c r="D4056">
        <v>59350000</v>
      </c>
      <c r="E4056">
        <v>59354999</v>
      </c>
      <c r="F4056" t="e" vm="3751">
        <v>#VALUE!</v>
      </c>
      <c r="G4056" t="e" cm="1">
        <f t="array" aca="1" ref="G4056" ca="1">_FV(Tabela2[[#This Row],[Cidade]],"Latitude")</f>
        <v>#NAME?</v>
      </c>
      <c r="H4056" t="e" cm="1">
        <f t="array" aca="1" ref="H4056" ca="1">_FV(Tabela2[[#This Row],[Cidade]],"Longitude")</f>
        <v>#NAME?</v>
      </c>
    </row>
    <row r="4057" spans="1:8" x14ac:dyDescent="0.25">
      <c r="A4057" t="s">
        <v>87</v>
      </c>
      <c r="B4057" t="s">
        <v>4785</v>
      </c>
      <c r="C4057" t="str">
        <f>Tabela2[[#This Row],[Localidade]]&amp;"/"&amp;Tabela2[[#This Row],[Estado]]</f>
        <v>Santo Antonio/RN</v>
      </c>
      <c r="D4057">
        <v>59255000</v>
      </c>
      <c r="E4057">
        <v>59257999</v>
      </c>
      <c r="F4057" t="e" vm="3752">
        <v>#VALUE!</v>
      </c>
      <c r="G4057" t="e" cm="1">
        <f t="array" aca="1" ref="G4057" ca="1">_FV(Tabela2[[#This Row],[Cidade]],"Latitude")</f>
        <v>#NAME?</v>
      </c>
      <c r="H4057" t="e" cm="1">
        <f t="array" aca="1" ref="H4057" ca="1">_FV(Tabela2[[#This Row],[Cidade]],"Longitude")</f>
        <v>#NAME?</v>
      </c>
    </row>
    <row r="4058" spans="1:8" x14ac:dyDescent="0.25">
      <c r="A4058" t="s">
        <v>87</v>
      </c>
      <c r="B4058" t="s">
        <v>4549</v>
      </c>
      <c r="C4058" t="str">
        <f>Tabela2[[#This Row],[Localidade]]&amp;"/"&amp;Tabela2[[#This Row],[Estado]]</f>
        <v>Sao Bento do Norte/RN</v>
      </c>
      <c r="D4058">
        <v>59590000</v>
      </c>
      <c r="E4058">
        <v>59591999</v>
      </c>
      <c r="F4058" t="e" vm="3753">
        <v>#VALUE!</v>
      </c>
      <c r="G4058" t="e" cm="1">
        <f t="array" aca="1" ref="G4058" ca="1">_FV(Tabela2[[#This Row],[Cidade]],"Latitude")</f>
        <v>#NAME?</v>
      </c>
      <c r="H4058" t="e" cm="1">
        <f t="array" aca="1" ref="H4058" ca="1">_FV(Tabela2[[#This Row],[Cidade]],"Longitude")</f>
        <v>#NAME?</v>
      </c>
    </row>
    <row r="4059" spans="1:8" x14ac:dyDescent="0.25">
      <c r="A4059" t="s">
        <v>87</v>
      </c>
      <c r="B4059" t="s">
        <v>4550</v>
      </c>
      <c r="C4059" t="str">
        <f>Tabela2[[#This Row],[Localidade]]&amp;"/"&amp;Tabela2[[#This Row],[Estado]]</f>
        <v>Sao Bento do Trairi/RN</v>
      </c>
      <c r="D4059">
        <v>59210000</v>
      </c>
      <c r="E4059">
        <v>59212999</v>
      </c>
      <c r="F4059" t="e" vm="3754">
        <v>#VALUE!</v>
      </c>
      <c r="G4059" t="e" cm="1">
        <f t="array" aca="1" ref="G4059" ca="1">_FV(Tabela2[[#This Row],[Cidade]],"Latitude")</f>
        <v>#NAME?</v>
      </c>
      <c r="H4059" t="e" cm="1">
        <f t="array" aca="1" ref="H4059" ca="1">_FV(Tabela2[[#This Row],[Cidade]],"Longitude")</f>
        <v>#NAME?</v>
      </c>
    </row>
    <row r="4060" spans="1:8" x14ac:dyDescent="0.25">
      <c r="A4060" t="s">
        <v>87</v>
      </c>
      <c r="B4060" t="s">
        <v>4551</v>
      </c>
      <c r="C4060" t="str">
        <f>Tabela2[[#This Row],[Localidade]]&amp;"/"&amp;Tabela2[[#This Row],[Estado]]</f>
        <v>Sao Fernando/RN</v>
      </c>
      <c r="D4060">
        <v>59327000</v>
      </c>
      <c r="E4060">
        <v>59329999</v>
      </c>
      <c r="F4060" t="e" vm="3755">
        <v>#VALUE!</v>
      </c>
      <c r="G4060" t="e" cm="1">
        <f t="array" aca="1" ref="G4060" ca="1">_FV(Tabela2[[#This Row],[Cidade]],"Latitude")</f>
        <v>#NAME?</v>
      </c>
      <c r="H4060" t="e" cm="1">
        <f t="array" aca="1" ref="H4060" ca="1">_FV(Tabela2[[#This Row],[Cidade]],"Longitude")</f>
        <v>#NAME?</v>
      </c>
    </row>
    <row r="4061" spans="1:8" x14ac:dyDescent="0.25">
      <c r="A4061" t="s">
        <v>87</v>
      </c>
      <c r="B4061" t="s">
        <v>4552</v>
      </c>
      <c r="C4061" t="str">
        <f>Tabela2[[#This Row],[Localidade]]&amp;"/"&amp;Tabela2[[#This Row],[Estado]]</f>
        <v>Sao Francisco do Oeste/RN</v>
      </c>
      <c r="D4061">
        <v>59908000</v>
      </c>
      <c r="E4061">
        <v>59909999</v>
      </c>
      <c r="F4061" t="e" vm="3756">
        <v>#VALUE!</v>
      </c>
      <c r="G4061" t="e" cm="1">
        <f t="array" aca="1" ref="G4061" ca="1">_FV(Tabela2[[#This Row],[Cidade]],"Latitude")</f>
        <v>#NAME?</v>
      </c>
      <c r="H4061" t="e" cm="1">
        <f t="array" aca="1" ref="H4061" ca="1">_FV(Tabela2[[#This Row],[Cidade]],"Longitude")</f>
        <v>#NAME?</v>
      </c>
    </row>
    <row r="4062" spans="1:8" x14ac:dyDescent="0.25">
      <c r="A4062" t="s">
        <v>87</v>
      </c>
      <c r="B4062" t="s">
        <v>4184</v>
      </c>
      <c r="C4062" t="str">
        <f>Tabela2[[#This Row],[Localidade]]&amp;"/"&amp;Tabela2[[#This Row],[Estado]]</f>
        <v>Sao Goncalo do Amarante/RN</v>
      </c>
      <c r="D4062">
        <v>59290001</v>
      </c>
      <c r="E4062">
        <v>59299999</v>
      </c>
      <c r="F4062" t="e" vm="3757">
        <v>#VALUE!</v>
      </c>
      <c r="G4062" t="e" cm="1">
        <f t="array" aca="1" ref="G4062" ca="1">_FV(Tabela2[[#This Row],[Cidade]],"Latitude")</f>
        <v>#NAME?</v>
      </c>
      <c r="H4062" t="e" cm="1">
        <f t="array" aca="1" ref="H4062" ca="1">_FV(Tabela2[[#This Row],[Cidade]],"Longitude")</f>
        <v>#NAME?</v>
      </c>
    </row>
    <row r="4063" spans="1:8" x14ac:dyDescent="0.25">
      <c r="A4063" t="s">
        <v>87</v>
      </c>
      <c r="B4063" t="s">
        <v>4184</v>
      </c>
      <c r="C4063" t="str">
        <f>Tabela2[[#This Row],[Localidade]]&amp;"/"&amp;Tabela2[[#This Row],[Estado]]</f>
        <v>Sao Goncalo do Amarante/RN</v>
      </c>
      <c r="D4063">
        <v>59290001</v>
      </c>
      <c r="E4063">
        <v>59298999</v>
      </c>
      <c r="F4063" t="e" vm="3757">
        <v>#VALUE!</v>
      </c>
      <c r="G4063" t="e" cm="1">
        <f t="array" aca="1" ref="G4063" ca="1">_FV(Tabela2[[#This Row],[Cidade]],"Latitude")</f>
        <v>#NAME?</v>
      </c>
      <c r="H4063" t="e" cm="1">
        <f t="array" aca="1" ref="H4063" ca="1">_FV(Tabela2[[#This Row],[Cidade]],"Longitude")</f>
        <v>#NAME?</v>
      </c>
    </row>
    <row r="4064" spans="1:8" x14ac:dyDescent="0.25">
      <c r="A4064" t="s">
        <v>87</v>
      </c>
      <c r="B4064" t="s">
        <v>4553</v>
      </c>
      <c r="C4064" t="str">
        <f>Tabela2[[#This Row],[Localidade]]&amp;"/"&amp;Tabela2[[#This Row],[Estado]]</f>
        <v>Sao Joao do Sabugi/RN</v>
      </c>
      <c r="D4064">
        <v>59310000</v>
      </c>
      <c r="E4064">
        <v>59314999</v>
      </c>
      <c r="F4064" t="e" vm="3758">
        <v>#VALUE!</v>
      </c>
      <c r="G4064" t="e" cm="1">
        <f t="array" aca="1" ref="G4064" ca="1">_FV(Tabela2[[#This Row],[Cidade]],"Latitude")</f>
        <v>#NAME?</v>
      </c>
      <c r="H4064" t="e" cm="1">
        <f t="array" aca="1" ref="H4064" ca="1">_FV(Tabela2[[#This Row],[Cidade]],"Longitude")</f>
        <v>#NAME?</v>
      </c>
    </row>
    <row r="4065" spans="1:8" x14ac:dyDescent="0.25">
      <c r="A4065" t="s">
        <v>87</v>
      </c>
      <c r="B4065" t="s">
        <v>4554</v>
      </c>
      <c r="C4065" t="str">
        <f>Tabela2[[#This Row],[Localidade]]&amp;"/"&amp;Tabela2[[#This Row],[Estado]]</f>
        <v>Sao Jose de Mipibu/RN</v>
      </c>
      <c r="D4065">
        <v>59162000</v>
      </c>
      <c r="E4065">
        <v>59163999</v>
      </c>
      <c r="F4065" t="e" vm="3759">
        <v>#VALUE!</v>
      </c>
      <c r="G4065" t="e" cm="1">
        <f t="array" aca="1" ref="G4065" ca="1">_FV(Tabela2[[#This Row],[Cidade]],"Latitude")</f>
        <v>#NAME?</v>
      </c>
      <c r="H4065" t="e" cm="1">
        <f t="array" aca="1" ref="H4065" ca="1">_FV(Tabela2[[#This Row],[Cidade]],"Longitude")</f>
        <v>#NAME?</v>
      </c>
    </row>
    <row r="4066" spans="1:8" x14ac:dyDescent="0.25">
      <c r="A4066" t="s">
        <v>87</v>
      </c>
      <c r="B4066" t="s">
        <v>4555</v>
      </c>
      <c r="C4066" t="str">
        <f>Tabela2[[#This Row],[Localidade]]&amp;"/"&amp;Tabela2[[#This Row],[Estado]]</f>
        <v>Sao Jose do Campestre/RN</v>
      </c>
      <c r="D4066">
        <v>59275000</v>
      </c>
      <c r="E4066">
        <v>59279999</v>
      </c>
      <c r="F4066" t="e" vm="3760">
        <v>#VALUE!</v>
      </c>
      <c r="G4066" t="e" cm="1">
        <f t="array" aca="1" ref="G4066" ca="1">_FV(Tabela2[[#This Row],[Cidade]],"Latitude")</f>
        <v>#NAME?</v>
      </c>
      <c r="H4066" t="e" cm="1">
        <f t="array" aca="1" ref="H4066" ca="1">_FV(Tabela2[[#This Row],[Cidade]],"Longitude")</f>
        <v>#NAME?</v>
      </c>
    </row>
    <row r="4067" spans="1:8" x14ac:dyDescent="0.25">
      <c r="A4067" t="s">
        <v>87</v>
      </c>
      <c r="B4067" t="s">
        <v>5083</v>
      </c>
      <c r="C4067" t="str">
        <f>Tabela2[[#This Row],[Localidade]]&amp;"/"&amp;Tabela2[[#This Row],[Estado]]</f>
        <v>Sao Jose do Serido/RN</v>
      </c>
      <c r="D4067">
        <v>59378000</v>
      </c>
      <c r="E4067">
        <v>59379999</v>
      </c>
      <c r="F4067" t="e" vm="3761">
        <v>#VALUE!</v>
      </c>
      <c r="G4067" t="e" cm="1">
        <f t="array" aca="1" ref="G4067" ca="1">_FV(Tabela2[[#This Row],[Cidade]],"Latitude")</f>
        <v>#NAME?</v>
      </c>
      <c r="H4067" t="e" cm="1">
        <f t="array" aca="1" ref="H4067" ca="1">_FV(Tabela2[[#This Row],[Cidade]],"Longitude")</f>
        <v>#NAME?</v>
      </c>
    </row>
    <row r="4068" spans="1:8" x14ac:dyDescent="0.25">
      <c r="A4068" t="s">
        <v>87</v>
      </c>
      <c r="B4068" t="s">
        <v>4556</v>
      </c>
      <c r="C4068" t="str">
        <f>Tabela2[[#This Row],[Localidade]]&amp;"/"&amp;Tabela2[[#This Row],[Estado]]</f>
        <v>Sao Miguel/RN</v>
      </c>
      <c r="D4068">
        <v>59920000</v>
      </c>
      <c r="E4068">
        <v>59924999</v>
      </c>
      <c r="F4068" t="e" vm="3762">
        <v>#VALUE!</v>
      </c>
      <c r="G4068" t="e" cm="1">
        <f t="array" aca="1" ref="G4068" ca="1">_FV(Tabela2[[#This Row],[Cidade]],"Latitude")</f>
        <v>#NAME?</v>
      </c>
      <c r="H4068" t="e" cm="1">
        <f t="array" aca="1" ref="H4068" ca="1">_FV(Tabela2[[#This Row],[Cidade]],"Longitude")</f>
        <v>#NAME?</v>
      </c>
    </row>
    <row r="4069" spans="1:8" x14ac:dyDescent="0.25">
      <c r="A4069" t="s">
        <v>87</v>
      </c>
      <c r="B4069" t="s">
        <v>4557</v>
      </c>
      <c r="C4069" t="str">
        <f>Tabela2[[#This Row],[Localidade]]&amp;"/"&amp;Tabela2[[#This Row],[Estado]]</f>
        <v>Sao Miguel do Gostoso/RN</v>
      </c>
      <c r="D4069">
        <v>59585000</v>
      </c>
      <c r="E4069">
        <v>59585999</v>
      </c>
      <c r="F4069" t="e" vm="3763">
        <v>#VALUE!</v>
      </c>
      <c r="G4069" t="e" cm="1">
        <f t="array" aca="1" ref="G4069" ca="1">_FV(Tabela2[[#This Row],[Cidade]],"Latitude")</f>
        <v>#NAME?</v>
      </c>
      <c r="H4069" t="e" cm="1">
        <f t="array" aca="1" ref="H4069" ca="1">_FV(Tabela2[[#This Row],[Cidade]],"Longitude")</f>
        <v>#NAME?</v>
      </c>
    </row>
    <row r="4070" spans="1:8" x14ac:dyDescent="0.25">
      <c r="A4070" t="s">
        <v>87</v>
      </c>
      <c r="B4070" t="s">
        <v>4558</v>
      </c>
      <c r="C4070" t="str">
        <f>Tabela2[[#This Row],[Localidade]]&amp;"/"&amp;Tabela2[[#This Row],[Estado]]</f>
        <v>Sao Paulo do Potengi/RN</v>
      </c>
      <c r="D4070">
        <v>59460000</v>
      </c>
      <c r="E4070">
        <v>59463999</v>
      </c>
      <c r="F4070" t="e" vm="3764">
        <v>#VALUE!</v>
      </c>
      <c r="G4070" t="e" cm="1">
        <f t="array" aca="1" ref="G4070" ca="1">_FV(Tabela2[[#This Row],[Cidade]],"Latitude")</f>
        <v>#NAME?</v>
      </c>
      <c r="H4070" t="e" cm="1">
        <f t="array" aca="1" ref="H4070" ca="1">_FV(Tabela2[[#This Row],[Cidade]],"Longitude")</f>
        <v>#NAME?</v>
      </c>
    </row>
    <row r="4071" spans="1:8" x14ac:dyDescent="0.25">
      <c r="A4071" t="s">
        <v>87</v>
      </c>
      <c r="B4071" t="s">
        <v>4559</v>
      </c>
      <c r="C4071" t="str">
        <f>Tabela2[[#This Row],[Localidade]]&amp;"/"&amp;Tabela2[[#This Row],[Estado]]</f>
        <v>Sao Pedro/RN</v>
      </c>
      <c r="D4071">
        <v>59480000</v>
      </c>
      <c r="E4071">
        <v>59489999</v>
      </c>
      <c r="F4071" t="e" vm="3765">
        <v>#VALUE!</v>
      </c>
      <c r="G4071" t="e" cm="1">
        <f t="array" aca="1" ref="G4071" ca="1">_FV(Tabela2[[#This Row],[Cidade]],"Latitude")</f>
        <v>#NAME?</v>
      </c>
      <c r="H4071" t="e" cm="1">
        <f t="array" aca="1" ref="H4071" ca="1">_FV(Tabela2[[#This Row],[Cidade]],"Longitude")</f>
        <v>#NAME?</v>
      </c>
    </row>
    <row r="4072" spans="1:8" x14ac:dyDescent="0.25">
      <c r="A4072" t="s">
        <v>87</v>
      </c>
      <c r="B4072" t="s">
        <v>4560</v>
      </c>
      <c r="C4072" t="str">
        <f>Tabela2[[#This Row],[Localidade]]&amp;"/"&amp;Tabela2[[#This Row],[Estado]]</f>
        <v>Sao Rafael/RN</v>
      </c>
      <c r="D4072">
        <v>59518000</v>
      </c>
      <c r="E4072">
        <v>59519999</v>
      </c>
      <c r="F4072" t="e" vm="3766">
        <v>#VALUE!</v>
      </c>
      <c r="G4072" t="e" cm="1">
        <f t="array" aca="1" ref="G4072" ca="1">_FV(Tabela2[[#This Row],[Cidade]],"Latitude")</f>
        <v>#NAME?</v>
      </c>
      <c r="H4072" t="e" cm="1">
        <f t="array" aca="1" ref="H4072" ca="1">_FV(Tabela2[[#This Row],[Cidade]],"Longitude")</f>
        <v>#NAME?</v>
      </c>
    </row>
    <row r="4073" spans="1:8" x14ac:dyDescent="0.25">
      <c r="A4073" t="s">
        <v>87</v>
      </c>
      <c r="B4073" t="s">
        <v>4531</v>
      </c>
      <c r="C4073" t="str">
        <f>Tabela2[[#This Row],[Localidade]]&amp;"/"&amp;Tabela2[[#This Row],[Estado]]</f>
        <v>Sao Tome/RN</v>
      </c>
      <c r="D4073">
        <v>59400000</v>
      </c>
      <c r="E4073">
        <v>59409999</v>
      </c>
      <c r="F4073" t="e" vm="3767">
        <v>#VALUE!</v>
      </c>
      <c r="G4073" t="e" cm="1">
        <f t="array" aca="1" ref="G4073" ca="1">_FV(Tabela2[[#This Row],[Cidade]],"Latitude")</f>
        <v>#NAME?</v>
      </c>
      <c r="H4073" t="e" cm="1">
        <f t="array" aca="1" ref="H4073" ca="1">_FV(Tabela2[[#This Row],[Cidade]],"Longitude")</f>
        <v>#NAME?</v>
      </c>
    </row>
    <row r="4074" spans="1:8" x14ac:dyDescent="0.25">
      <c r="A4074" t="s">
        <v>87</v>
      </c>
      <c r="B4074" t="s">
        <v>4561</v>
      </c>
      <c r="C4074" t="str">
        <f>Tabela2[[#This Row],[Localidade]]&amp;"/"&amp;Tabela2[[#This Row],[Estado]]</f>
        <v>Sao Vicente/RN</v>
      </c>
      <c r="D4074">
        <v>59340000</v>
      </c>
      <c r="E4074">
        <v>59342999</v>
      </c>
      <c r="F4074" t="e" vm="3768">
        <v>#VALUE!</v>
      </c>
      <c r="G4074" t="e" cm="1">
        <f t="array" aca="1" ref="G4074" ca="1">_FV(Tabela2[[#This Row],[Cidade]],"Latitude")</f>
        <v>#NAME?</v>
      </c>
      <c r="H4074" t="e" cm="1">
        <f t="array" aca="1" ref="H4074" ca="1">_FV(Tabela2[[#This Row],[Cidade]],"Longitude")</f>
        <v>#NAME?</v>
      </c>
    </row>
    <row r="4075" spans="1:8" x14ac:dyDescent="0.25">
      <c r="A4075" t="s">
        <v>87</v>
      </c>
      <c r="B4075" t="s">
        <v>5084</v>
      </c>
      <c r="C4075" t="str">
        <f>Tabela2[[#This Row],[Localidade]]&amp;"/"&amp;Tabela2[[#This Row],[Estado]]</f>
        <v>Senador Eloi de Souza/RN</v>
      </c>
      <c r="D4075">
        <v>59250000</v>
      </c>
      <c r="E4075">
        <v>59254999</v>
      </c>
      <c r="F4075" t="e" vm="3769">
        <v>#VALUE!</v>
      </c>
      <c r="G4075" t="e" cm="1">
        <f t="array" aca="1" ref="G4075" ca="1">_FV(Tabela2[[#This Row],[Cidade]],"Latitude")</f>
        <v>#NAME?</v>
      </c>
      <c r="H4075" t="e" cm="1">
        <f t="array" aca="1" ref="H4075" ca="1">_FV(Tabela2[[#This Row],[Cidade]],"Longitude")</f>
        <v>#NAME?</v>
      </c>
    </row>
    <row r="4076" spans="1:8" x14ac:dyDescent="0.25">
      <c r="A4076" t="s">
        <v>87</v>
      </c>
      <c r="B4076" t="s">
        <v>2095</v>
      </c>
      <c r="C4076" t="str">
        <f>Tabela2[[#This Row],[Localidade]]&amp;"/"&amp;Tabela2[[#This Row],[Estado]]</f>
        <v>Senador Georgino Avelino/RN</v>
      </c>
      <c r="D4076">
        <v>59168000</v>
      </c>
      <c r="E4076">
        <v>59169999</v>
      </c>
      <c r="F4076" t="e" vm="3770">
        <v>#VALUE!</v>
      </c>
      <c r="G4076" t="e" cm="1">
        <f t="array" aca="1" ref="G4076" ca="1">_FV(Tabela2[[#This Row],[Cidade]],"Latitude")</f>
        <v>#NAME?</v>
      </c>
      <c r="H4076" t="e" cm="1">
        <f t="array" aca="1" ref="H4076" ca="1">_FV(Tabela2[[#This Row],[Cidade]],"Longitude")</f>
        <v>#NAME?</v>
      </c>
    </row>
    <row r="4077" spans="1:8" x14ac:dyDescent="0.25">
      <c r="A4077" t="s">
        <v>87</v>
      </c>
      <c r="B4077" t="s">
        <v>2096</v>
      </c>
      <c r="C4077" t="str">
        <f>Tabela2[[#This Row],[Localidade]]&amp;"/"&amp;Tabela2[[#This Row],[Estado]]</f>
        <v>Serra Caiada/RN</v>
      </c>
      <c r="D4077">
        <v>59245000</v>
      </c>
      <c r="E4077">
        <v>59246999</v>
      </c>
      <c r="F4077" t="s">
        <v>5415</v>
      </c>
      <c r="G4077" t="e" cm="1" vm="188">
        <f t="array" ref="G4077">_FV(Tabela2[[#This Row],[Cidade]],"Latitude")</f>
        <v>#VALUE!</v>
      </c>
      <c r="H4077" t="e" cm="1" vm="189">
        <f t="array" ref="H4077">_FV(Tabela2[[#This Row],[Cidade]],"Longitude")</f>
        <v>#VALUE!</v>
      </c>
    </row>
    <row r="4078" spans="1:8" x14ac:dyDescent="0.25">
      <c r="A4078" t="s">
        <v>87</v>
      </c>
      <c r="B4078" t="s">
        <v>4562</v>
      </c>
      <c r="C4078" t="str">
        <f>Tabela2[[#This Row],[Localidade]]&amp;"/"&amp;Tabela2[[#This Row],[Estado]]</f>
        <v>Serra de Sao Bento/RN</v>
      </c>
      <c r="D4078">
        <v>59214000</v>
      </c>
      <c r="E4078">
        <v>59214999</v>
      </c>
      <c r="F4078" t="e" vm="3771">
        <v>#VALUE!</v>
      </c>
      <c r="G4078" t="e" cm="1">
        <f t="array" aca="1" ref="G4078" ca="1">_FV(Tabela2[[#This Row],[Cidade]],"Latitude")</f>
        <v>#NAME?</v>
      </c>
      <c r="H4078" t="e" cm="1">
        <f t="array" aca="1" ref="H4078" ca="1">_FV(Tabela2[[#This Row],[Cidade]],"Longitude")</f>
        <v>#NAME?</v>
      </c>
    </row>
    <row r="4079" spans="1:8" x14ac:dyDescent="0.25">
      <c r="A4079" t="s">
        <v>87</v>
      </c>
      <c r="B4079" t="s">
        <v>2097</v>
      </c>
      <c r="C4079" t="str">
        <f>Tabela2[[#This Row],[Localidade]]&amp;"/"&amp;Tabela2[[#This Row],[Estado]]</f>
        <v>Serra do Mel/RN</v>
      </c>
      <c r="D4079">
        <v>59663000</v>
      </c>
      <c r="E4079">
        <v>59664999</v>
      </c>
      <c r="F4079" t="e" vm="3772">
        <v>#VALUE!</v>
      </c>
      <c r="G4079" t="e" cm="1">
        <f t="array" aca="1" ref="G4079" ca="1">_FV(Tabela2[[#This Row],[Cidade]],"Latitude")</f>
        <v>#NAME?</v>
      </c>
      <c r="H4079" t="e" cm="1">
        <f t="array" aca="1" ref="H4079" ca="1">_FV(Tabela2[[#This Row],[Cidade]],"Longitude")</f>
        <v>#NAME?</v>
      </c>
    </row>
    <row r="4080" spans="1:8" x14ac:dyDescent="0.25">
      <c r="A4080" t="s">
        <v>87</v>
      </c>
      <c r="B4080" t="s">
        <v>2098</v>
      </c>
      <c r="C4080" t="str">
        <f>Tabela2[[#This Row],[Localidade]]&amp;"/"&amp;Tabela2[[#This Row],[Estado]]</f>
        <v>Serra Negra do Norte/RN</v>
      </c>
      <c r="D4080">
        <v>59318000</v>
      </c>
      <c r="E4080">
        <v>59319999</v>
      </c>
      <c r="F4080" t="e" vm="3773">
        <v>#VALUE!</v>
      </c>
      <c r="G4080" t="e" cm="1">
        <f t="array" aca="1" ref="G4080" ca="1">_FV(Tabela2[[#This Row],[Cidade]],"Latitude")</f>
        <v>#NAME?</v>
      </c>
      <c r="H4080" t="e" cm="1">
        <f t="array" aca="1" ref="H4080" ca="1">_FV(Tabela2[[#This Row],[Cidade]],"Longitude")</f>
        <v>#NAME?</v>
      </c>
    </row>
    <row r="4081" spans="1:8" x14ac:dyDescent="0.25">
      <c r="A4081" t="s">
        <v>87</v>
      </c>
      <c r="B4081" t="s">
        <v>436</v>
      </c>
      <c r="C4081" t="str">
        <f>Tabela2[[#This Row],[Localidade]]&amp;"/"&amp;Tabela2[[#This Row],[Estado]]</f>
        <v>Serrinha/RN</v>
      </c>
      <c r="D4081">
        <v>59258000</v>
      </c>
      <c r="E4081">
        <v>59258999</v>
      </c>
      <c r="F4081" t="e" vm="3774">
        <v>#VALUE!</v>
      </c>
      <c r="G4081" t="e" cm="1">
        <f t="array" aca="1" ref="G4081" ca="1">_FV(Tabela2[[#This Row],[Cidade]],"Latitude")</f>
        <v>#NAME?</v>
      </c>
      <c r="H4081" t="e" cm="1">
        <f t="array" aca="1" ref="H4081" ca="1">_FV(Tabela2[[#This Row],[Cidade]],"Longitude")</f>
        <v>#NAME?</v>
      </c>
    </row>
    <row r="4082" spans="1:8" x14ac:dyDescent="0.25">
      <c r="A4082" t="s">
        <v>87</v>
      </c>
      <c r="B4082" t="s">
        <v>2099</v>
      </c>
      <c r="C4082" t="str">
        <f>Tabela2[[#This Row],[Localidade]]&amp;"/"&amp;Tabela2[[#This Row],[Estado]]</f>
        <v>Serrinha dos Pintos/RN</v>
      </c>
      <c r="D4082">
        <v>59808000</v>
      </c>
      <c r="E4082">
        <v>59809999</v>
      </c>
      <c r="F4082" t="e" vm="3775">
        <v>#VALUE!</v>
      </c>
      <c r="G4082" t="e" cm="1">
        <f t="array" aca="1" ref="G4082" ca="1">_FV(Tabela2[[#This Row],[Cidade]],"Latitude")</f>
        <v>#NAME?</v>
      </c>
      <c r="H4082" t="e" cm="1">
        <f t="array" aca="1" ref="H4082" ca="1">_FV(Tabela2[[#This Row],[Cidade]],"Longitude")</f>
        <v>#NAME?</v>
      </c>
    </row>
    <row r="4083" spans="1:8" x14ac:dyDescent="0.25">
      <c r="A4083" t="s">
        <v>87</v>
      </c>
      <c r="B4083" t="s">
        <v>2100</v>
      </c>
      <c r="C4083" t="str">
        <f>Tabela2[[#This Row],[Localidade]]&amp;"/"&amp;Tabela2[[#This Row],[Estado]]</f>
        <v>Severiano Melo/RN</v>
      </c>
      <c r="D4083">
        <v>59856000</v>
      </c>
      <c r="E4083">
        <v>59864999</v>
      </c>
      <c r="F4083" t="e" vm="3776">
        <v>#VALUE!</v>
      </c>
      <c r="G4083" t="e" cm="1">
        <f t="array" aca="1" ref="G4083" ca="1">_FV(Tabela2[[#This Row],[Cidade]],"Latitude")</f>
        <v>#NAME?</v>
      </c>
      <c r="H4083" t="e" cm="1">
        <f t="array" aca="1" ref="H4083" ca="1">_FV(Tabela2[[#This Row],[Cidade]],"Longitude")</f>
        <v>#NAME?</v>
      </c>
    </row>
    <row r="4084" spans="1:8" x14ac:dyDescent="0.25">
      <c r="A4084" t="s">
        <v>87</v>
      </c>
      <c r="B4084" t="s">
        <v>3895</v>
      </c>
      <c r="C4084" t="str">
        <f>Tabela2[[#This Row],[Localidade]]&amp;"/"&amp;Tabela2[[#This Row],[Estado]]</f>
        <v>Sitio Novo/RN</v>
      </c>
      <c r="D4084">
        <v>59440000</v>
      </c>
      <c r="E4084">
        <v>59459999</v>
      </c>
      <c r="F4084" t="e" vm="3777">
        <v>#VALUE!</v>
      </c>
      <c r="G4084" t="e" cm="1">
        <f t="array" aca="1" ref="G4084" ca="1">_FV(Tabela2[[#This Row],[Cidade]],"Latitude")</f>
        <v>#NAME?</v>
      </c>
      <c r="H4084" t="e" cm="1">
        <f t="array" aca="1" ref="H4084" ca="1">_FV(Tabela2[[#This Row],[Cidade]],"Longitude")</f>
        <v>#NAME?</v>
      </c>
    </row>
    <row r="4085" spans="1:8" x14ac:dyDescent="0.25">
      <c r="A4085" t="s">
        <v>87</v>
      </c>
      <c r="B4085" t="s">
        <v>2101</v>
      </c>
      <c r="C4085" t="str">
        <f>Tabela2[[#This Row],[Localidade]]&amp;"/"&amp;Tabela2[[#This Row],[Estado]]</f>
        <v>Taboleiro Grande/RN</v>
      </c>
      <c r="D4085">
        <v>59840000</v>
      </c>
      <c r="E4085">
        <v>59854999</v>
      </c>
      <c r="F4085" t="e" vm="3778">
        <v>#VALUE!</v>
      </c>
      <c r="G4085" t="e" cm="1">
        <f t="array" aca="1" ref="G4085" ca="1">_FV(Tabela2[[#This Row],[Cidade]],"Latitude")</f>
        <v>#NAME?</v>
      </c>
      <c r="H4085" t="e" cm="1">
        <f t="array" aca="1" ref="H4085" ca="1">_FV(Tabela2[[#This Row],[Cidade]],"Longitude")</f>
        <v>#NAME?</v>
      </c>
    </row>
    <row r="4086" spans="1:8" x14ac:dyDescent="0.25">
      <c r="A4086" t="s">
        <v>87</v>
      </c>
      <c r="B4086" t="s">
        <v>2102</v>
      </c>
      <c r="C4086" t="str">
        <f>Tabela2[[#This Row],[Localidade]]&amp;"/"&amp;Tabela2[[#This Row],[Estado]]</f>
        <v>Taipu/RN</v>
      </c>
      <c r="D4086">
        <v>59565000</v>
      </c>
      <c r="E4086">
        <v>59569999</v>
      </c>
      <c r="F4086" t="e" vm="3779">
        <v>#VALUE!</v>
      </c>
      <c r="G4086" t="e" cm="1">
        <f t="array" aca="1" ref="G4086" ca="1">_FV(Tabela2[[#This Row],[Cidade]],"Latitude")</f>
        <v>#NAME?</v>
      </c>
      <c r="H4086" t="e" cm="1">
        <f t="array" aca="1" ref="H4086" ca="1">_FV(Tabela2[[#This Row],[Cidade]],"Longitude")</f>
        <v>#NAME?</v>
      </c>
    </row>
    <row r="4087" spans="1:8" x14ac:dyDescent="0.25">
      <c r="A4087" t="s">
        <v>87</v>
      </c>
      <c r="B4087" t="s">
        <v>3258</v>
      </c>
      <c r="C4087" t="str">
        <f>Tabela2[[#This Row],[Localidade]]&amp;"/"&amp;Tabela2[[#This Row],[Estado]]</f>
        <v>Tangara/RN</v>
      </c>
      <c r="D4087">
        <v>59240000</v>
      </c>
      <c r="E4087">
        <v>59243999</v>
      </c>
      <c r="F4087" t="e" vm="3780">
        <v>#VALUE!</v>
      </c>
      <c r="G4087" t="e" cm="1">
        <f t="array" aca="1" ref="G4087" ca="1">_FV(Tabela2[[#This Row],[Cidade]],"Latitude")</f>
        <v>#NAME?</v>
      </c>
      <c r="H4087" t="e" cm="1">
        <f t="array" aca="1" ref="H4087" ca="1">_FV(Tabela2[[#This Row],[Cidade]],"Longitude")</f>
        <v>#NAME?</v>
      </c>
    </row>
    <row r="4088" spans="1:8" x14ac:dyDescent="0.25">
      <c r="A4088" t="s">
        <v>87</v>
      </c>
      <c r="B4088" t="s">
        <v>2103</v>
      </c>
      <c r="C4088" t="str">
        <f>Tabela2[[#This Row],[Localidade]]&amp;"/"&amp;Tabela2[[#This Row],[Estado]]</f>
        <v>Tenente Ananias/RN</v>
      </c>
      <c r="D4088">
        <v>59955000</v>
      </c>
      <c r="E4088">
        <v>59959999</v>
      </c>
      <c r="F4088" t="e" vm="3781">
        <v>#VALUE!</v>
      </c>
      <c r="G4088" t="e" cm="1">
        <f t="array" aca="1" ref="G4088" ca="1">_FV(Tabela2[[#This Row],[Cidade]],"Latitude")</f>
        <v>#NAME?</v>
      </c>
      <c r="H4088" t="e" cm="1">
        <f t="array" aca="1" ref="H4088" ca="1">_FV(Tabela2[[#This Row],[Cidade]],"Longitude")</f>
        <v>#NAME?</v>
      </c>
    </row>
    <row r="4089" spans="1:8" x14ac:dyDescent="0.25">
      <c r="A4089" t="s">
        <v>87</v>
      </c>
      <c r="B4089" t="s">
        <v>2104</v>
      </c>
      <c r="C4089" t="str">
        <f>Tabela2[[#This Row],[Localidade]]&amp;"/"&amp;Tabela2[[#This Row],[Estado]]</f>
        <v>Tenente Laurentino Cruz/RN</v>
      </c>
      <c r="D4089">
        <v>59338000</v>
      </c>
      <c r="E4089">
        <v>59339999</v>
      </c>
      <c r="F4089" t="e" vm="3782">
        <v>#VALUE!</v>
      </c>
      <c r="G4089" t="e" cm="1">
        <f t="array" aca="1" ref="G4089" ca="1">_FV(Tabela2[[#This Row],[Cidade]],"Latitude")</f>
        <v>#NAME?</v>
      </c>
      <c r="H4089" t="e" cm="1">
        <f t="array" aca="1" ref="H4089" ca="1">_FV(Tabela2[[#This Row],[Cidade]],"Longitude")</f>
        <v>#NAME?</v>
      </c>
    </row>
    <row r="4090" spans="1:8" x14ac:dyDescent="0.25">
      <c r="A4090" t="s">
        <v>87</v>
      </c>
      <c r="B4090" t="s">
        <v>2105</v>
      </c>
      <c r="C4090" t="str">
        <f>Tabela2[[#This Row],[Localidade]]&amp;"/"&amp;Tabela2[[#This Row],[Estado]]</f>
        <v>Tibau/RN</v>
      </c>
      <c r="D4090">
        <v>59678000</v>
      </c>
      <c r="E4090">
        <v>59679999</v>
      </c>
      <c r="F4090" t="e" vm="3783">
        <v>#VALUE!</v>
      </c>
      <c r="G4090" t="e" cm="1">
        <f t="array" aca="1" ref="G4090" ca="1">_FV(Tabela2[[#This Row],[Cidade]],"Latitude")</f>
        <v>#NAME?</v>
      </c>
      <c r="H4090" t="e" cm="1">
        <f t="array" aca="1" ref="H4090" ca="1">_FV(Tabela2[[#This Row],[Cidade]],"Longitude")</f>
        <v>#NAME?</v>
      </c>
    </row>
    <row r="4091" spans="1:8" x14ac:dyDescent="0.25">
      <c r="A4091" t="s">
        <v>87</v>
      </c>
      <c r="B4091" t="s">
        <v>2106</v>
      </c>
      <c r="C4091" t="str">
        <f>Tabela2[[#This Row],[Localidade]]&amp;"/"&amp;Tabela2[[#This Row],[Estado]]</f>
        <v>Tibau do Sul/RN</v>
      </c>
      <c r="D4091">
        <v>59178000</v>
      </c>
      <c r="E4091">
        <v>59179999</v>
      </c>
      <c r="F4091" t="e" vm="3784">
        <v>#VALUE!</v>
      </c>
      <c r="G4091" t="e" cm="1">
        <f t="array" aca="1" ref="G4091" ca="1">_FV(Tabela2[[#This Row],[Cidade]],"Latitude")</f>
        <v>#NAME?</v>
      </c>
      <c r="H4091" t="e" cm="1">
        <f t="array" aca="1" ref="H4091" ca="1">_FV(Tabela2[[#This Row],[Cidade]],"Longitude")</f>
        <v>#NAME?</v>
      </c>
    </row>
    <row r="4092" spans="1:8" x14ac:dyDescent="0.25">
      <c r="A4092" t="s">
        <v>87</v>
      </c>
      <c r="B4092" t="s">
        <v>4874</v>
      </c>
      <c r="C4092" t="str">
        <f>Tabela2[[#This Row],[Localidade]]&amp;"/"&amp;Tabela2[[#This Row],[Estado]]</f>
        <v>Timbauba dos Batistas/RN</v>
      </c>
      <c r="D4092">
        <v>59320000</v>
      </c>
      <c r="E4092">
        <v>59323999</v>
      </c>
      <c r="F4092" t="e" vm="3785">
        <v>#VALUE!</v>
      </c>
      <c r="G4092" t="e" cm="1">
        <f t="array" aca="1" ref="G4092" ca="1">_FV(Tabela2[[#This Row],[Cidade]],"Latitude")</f>
        <v>#NAME?</v>
      </c>
      <c r="H4092" t="e" cm="1">
        <f t="array" aca="1" ref="H4092" ca="1">_FV(Tabela2[[#This Row],[Cidade]],"Longitude")</f>
        <v>#NAME?</v>
      </c>
    </row>
    <row r="4093" spans="1:8" x14ac:dyDescent="0.25">
      <c r="A4093" t="s">
        <v>87</v>
      </c>
      <c r="B4093" t="s">
        <v>2107</v>
      </c>
      <c r="C4093" t="str">
        <f>Tabela2[[#This Row],[Localidade]]&amp;"/"&amp;Tabela2[[#This Row],[Estado]]</f>
        <v>Touros/RN</v>
      </c>
      <c r="D4093">
        <v>59584000</v>
      </c>
      <c r="E4093">
        <v>59584999</v>
      </c>
      <c r="F4093" t="e" vm="3786">
        <v>#VALUE!</v>
      </c>
      <c r="G4093" t="e" cm="1">
        <f t="array" aca="1" ref="G4093" ca="1">_FV(Tabela2[[#This Row],[Cidade]],"Latitude")</f>
        <v>#NAME?</v>
      </c>
      <c r="H4093" t="e" cm="1">
        <f t="array" aca="1" ref="H4093" ca="1">_FV(Tabela2[[#This Row],[Cidade]],"Longitude")</f>
        <v>#NAME?</v>
      </c>
    </row>
    <row r="4094" spans="1:8" x14ac:dyDescent="0.25">
      <c r="A4094" t="s">
        <v>87</v>
      </c>
      <c r="B4094" t="s">
        <v>2108</v>
      </c>
      <c r="C4094" t="str">
        <f>Tabela2[[#This Row],[Localidade]]&amp;"/"&amp;Tabela2[[#This Row],[Estado]]</f>
        <v>Triunfo Potiguar/RN</v>
      </c>
      <c r="D4094">
        <v>59685000</v>
      </c>
      <c r="E4094">
        <v>59689999</v>
      </c>
      <c r="F4094" t="e" vm="3787">
        <v>#VALUE!</v>
      </c>
      <c r="G4094" t="e" cm="1">
        <f t="array" aca="1" ref="G4094" ca="1">_FV(Tabela2[[#This Row],[Cidade]],"Latitude")</f>
        <v>#NAME?</v>
      </c>
      <c r="H4094" t="e" cm="1">
        <f t="array" aca="1" ref="H4094" ca="1">_FV(Tabela2[[#This Row],[Cidade]],"Longitude")</f>
        <v>#NAME?</v>
      </c>
    </row>
    <row r="4095" spans="1:8" x14ac:dyDescent="0.25">
      <c r="A4095" t="s">
        <v>87</v>
      </c>
      <c r="B4095" t="s">
        <v>2109</v>
      </c>
      <c r="C4095" t="str">
        <f>Tabela2[[#This Row],[Localidade]]&amp;"/"&amp;Tabela2[[#This Row],[Estado]]</f>
        <v>Umarizal/RN</v>
      </c>
      <c r="D4095">
        <v>59865000</v>
      </c>
      <c r="E4095">
        <v>59869999</v>
      </c>
      <c r="F4095" t="e" vm="3788">
        <v>#VALUE!</v>
      </c>
      <c r="G4095" t="e" cm="1">
        <f t="array" aca="1" ref="G4095" ca="1">_FV(Tabela2[[#This Row],[Cidade]],"Latitude")</f>
        <v>#NAME?</v>
      </c>
      <c r="H4095" t="e" cm="1">
        <f t="array" aca="1" ref="H4095" ca="1">_FV(Tabela2[[#This Row],[Cidade]],"Longitude")</f>
        <v>#NAME?</v>
      </c>
    </row>
    <row r="4096" spans="1:8" x14ac:dyDescent="0.25">
      <c r="A4096" t="s">
        <v>87</v>
      </c>
      <c r="B4096" t="s">
        <v>2110</v>
      </c>
      <c r="C4096" t="str">
        <f>Tabela2[[#This Row],[Localidade]]&amp;"/"&amp;Tabela2[[#This Row],[Estado]]</f>
        <v>Upanema/RN</v>
      </c>
      <c r="D4096">
        <v>59670000</v>
      </c>
      <c r="E4096">
        <v>59674999</v>
      </c>
      <c r="F4096" t="e" vm="3789">
        <v>#VALUE!</v>
      </c>
      <c r="G4096" t="e" cm="1">
        <f t="array" aca="1" ref="G4096" ca="1">_FV(Tabela2[[#This Row],[Cidade]],"Latitude")</f>
        <v>#NAME?</v>
      </c>
      <c r="H4096" t="e" cm="1">
        <f t="array" aca="1" ref="H4096" ca="1">_FV(Tabela2[[#This Row],[Cidade]],"Longitude")</f>
        <v>#NAME?</v>
      </c>
    </row>
    <row r="4097" spans="1:8" x14ac:dyDescent="0.25">
      <c r="A4097" t="s">
        <v>87</v>
      </c>
      <c r="B4097" t="s">
        <v>3221</v>
      </c>
      <c r="C4097" t="str">
        <f>Tabela2[[#This Row],[Localidade]]&amp;"/"&amp;Tabela2[[#This Row],[Estado]]</f>
        <v>Varzea/RN</v>
      </c>
      <c r="D4097">
        <v>59185000</v>
      </c>
      <c r="E4097">
        <v>59186999</v>
      </c>
      <c r="F4097" t="e" vm="3790">
        <v>#VALUE!</v>
      </c>
      <c r="G4097" t="e" cm="1">
        <f t="array" aca="1" ref="G4097" ca="1">_FV(Tabela2[[#This Row],[Cidade]],"Latitude")</f>
        <v>#NAME?</v>
      </c>
      <c r="H4097" t="e" cm="1">
        <f t="array" aca="1" ref="H4097" ca="1">_FV(Tabela2[[#This Row],[Cidade]],"Longitude")</f>
        <v>#NAME?</v>
      </c>
    </row>
    <row r="4098" spans="1:8" x14ac:dyDescent="0.25">
      <c r="A4098" t="s">
        <v>87</v>
      </c>
      <c r="B4098" t="s">
        <v>4911</v>
      </c>
      <c r="C4098" t="str">
        <f>Tabela2[[#This Row],[Localidade]]&amp;"/"&amp;Tabela2[[#This Row],[Estado]]</f>
        <v>Venha Ver/RN</v>
      </c>
      <c r="D4098">
        <v>59925000</v>
      </c>
      <c r="E4098">
        <v>59929999</v>
      </c>
      <c r="F4098" t="e" vm="3791">
        <v>#VALUE!</v>
      </c>
      <c r="G4098" t="e" cm="1">
        <f t="array" aca="1" ref="G4098" ca="1">_FV(Tabela2[[#This Row],[Cidade]],"Latitude")</f>
        <v>#NAME?</v>
      </c>
      <c r="H4098" t="e" cm="1">
        <f t="array" aca="1" ref="H4098" ca="1">_FV(Tabela2[[#This Row],[Cidade]],"Longitude")</f>
        <v>#NAME?</v>
      </c>
    </row>
    <row r="4099" spans="1:8" x14ac:dyDescent="0.25">
      <c r="A4099" t="s">
        <v>87</v>
      </c>
      <c r="B4099" t="s">
        <v>454</v>
      </c>
      <c r="C4099" t="str">
        <f>Tabela2[[#This Row],[Localidade]]&amp;"/"&amp;Tabela2[[#This Row],[Estado]]</f>
        <v>Vera Cruz/RN</v>
      </c>
      <c r="D4099">
        <v>59184000</v>
      </c>
      <c r="E4099">
        <v>59184999</v>
      </c>
      <c r="F4099" t="e" vm="3792">
        <v>#VALUE!</v>
      </c>
      <c r="G4099" t="e" cm="1">
        <f t="array" aca="1" ref="G4099" ca="1">_FV(Tabela2[[#This Row],[Cidade]],"Latitude")</f>
        <v>#NAME?</v>
      </c>
      <c r="H4099" t="e" cm="1">
        <f t="array" aca="1" ref="H4099" ca="1">_FV(Tabela2[[#This Row],[Cidade]],"Longitude")</f>
        <v>#NAME?</v>
      </c>
    </row>
    <row r="4100" spans="1:8" x14ac:dyDescent="0.25">
      <c r="A4100" t="s">
        <v>87</v>
      </c>
      <c r="B4100" t="s">
        <v>3500</v>
      </c>
      <c r="C4100" t="str">
        <f>Tabela2[[#This Row],[Localidade]]&amp;"/"&amp;Tabela2[[#This Row],[Estado]]</f>
        <v>Vicosa/RN</v>
      </c>
      <c r="D4100">
        <v>59815000</v>
      </c>
      <c r="E4100">
        <v>59819999</v>
      </c>
      <c r="F4100" t="e" vm="3793">
        <v>#VALUE!</v>
      </c>
      <c r="G4100" t="e" cm="1">
        <f t="array" aca="1" ref="G4100" ca="1">_FV(Tabela2[[#This Row],[Cidade]],"Latitude")</f>
        <v>#NAME?</v>
      </c>
      <c r="H4100" t="e" cm="1">
        <f t="array" aca="1" ref="H4100" ca="1">_FV(Tabela2[[#This Row],[Cidade]],"Longitude")</f>
        <v>#NAME?</v>
      </c>
    </row>
    <row r="4101" spans="1:8" x14ac:dyDescent="0.25">
      <c r="A4101" t="s">
        <v>87</v>
      </c>
      <c r="B4101" t="s">
        <v>2111</v>
      </c>
      <c r="C4101" t="str">
        <f>Tabela2[[#This Row],[Localidade]]&amp;"/"&amp;Tabela2[[#This Row],[Estado]]</f>
        <v>Vila Flor/RN</v>
      </c>
      <c r="D4101">
        <v>59192000</v>
      </c>
      <c r="E4101">
        <v>59193999</v>
      </c>
      <c r="F4101" t="e" vm="3794">
        <v>#VALUE!</v>
      </c>
      <c r="G4101" t="e" cm="1">
        <f t="array" aca="1" ref="G4101" ca="1">_FV(Tabela2[[#This Row],[Cidade]],"Latitude")</f>
        <v>#NAME?</v>
      </c>
      <c r="H4101" t="e" cm="1">
        <f t="array" aca="1" ref="H4101" ca="1">_FV(Tabela2[[#This Row],[Cidade]],"Longitude")</f>
        <v>#NAME?</v>
      </c>
    </row>
    <row r="4102" spans="1:8" x14ac:dyDescent="0.25">
      <c r="A4102" t="s">
        <v>90</v>
      </c>
      <c r="B4102" t="s">
        <v>5243</v>
      </c>
      <c r="C4102" t="str">
        <f>Tabela2[[#This Row],[Localidade]]&amp;"/"&amp;Tabela2[[#This Row],[Estado]]</f>
        <v>Alta Floresta D Oeste/RO</v>
      </c>
      <c r="D4102">
        <v>76954000</v>
      </c>
      <c r="E4102">
        <v>76955999</v>
      </c>
      <c r="F4102" t="e" vm="3795">
        <v>#VALUE!</v>
      </c>
      <c r="G4102" t="e" cm="1">
        <f t="array" aca="1" ref="G4102" ca="1">_FV(Tabela2[[#This Row],[Cidade]],"Latitude")</f>
        <v>#NAME?</v>
      </c>
      <c r="H4102" t="e" cm="1">
        <f t="array" aca="1" ref="H4102" ca="1">_FV(Tabela2[[#This Row],[Cidade]],"Longitude")</f>
        <v>#NAME?</v>
      </c>
    </row>
    <row r="4103" spans="1:8" x14ac:dyDescent="0.25">
      <c r="A4103" t="s">
        <v>90</v>
      </c>
      <c r="B4103" t="s">
        <v>2112</v>
      </c>
      <c r="C4103" t="str">
        <f>Tabela2[[#This Row],[Localidade]]&amp;"/"&amp;Tabela2[[#This Row],[Estado]]</f>
        <v>Alto Alegre dos Parecis/RO</v>
      </c>
      <c r="D4103">
        <v>76952000</v>
      </c>
      <c r="E4103">
        <v>76953999</v>
      </c>
      <c r="F4103" t="e" vm="3796">
        <v>#VALUE!</v>
      </c>
      <c r="G4103" t="e" cm="1">
        <f t="array" aca="1" ref="G4103" ca="1">_FV(Tabela2[[#This Row],[Cidade]],"Latitude")</f>
        <v>#NAME?</v>
      </c>
      <c r="H4103" t="e" cm="1">
        <f t="array" aca="1" ref="H4103" ca="1">_FV(Tabela2[[#This Row],[Cidade]],"Longitude")</f>
        <v>#NAME?</v>
      </c>
    </row>
    <row r="4104" spans="1:8" x14ac:dyDescent="0.25">
      <c r="A4104" t="s">
        <v>90</v>
      </c>
      <c r="B4104" t="s">
        <v>4020</v>
      </c>
      <c r="C4104" t="str">
        <f>Tabela2[[#This Row],[Localidade]]&amp;"/"&amp;Tabela2[[#This Row],[Estado]]</f>
        <v>Alto Paraiso/RO</v>
      </c>
      <c r="D4104">
        <v>76862000</v>
      </c>
      <c r="E4104">
        <v>76862999</v>
      </c>
      <c r="F4104" t="e" vm="3797">
        <v>#VALUE!</v>
      </c>
      <c r="G4104" t="e" cm="1">
        <f t="array" aca="1" ref="G4104" ca="1">_FV(Tabela2[[#This Row],[Cidade]],"Latitude")</f>
        <v>#NAME?</v>
      </c>
      <c r="H4104" t="e" cm="1">
        <f t="array" aca="1" ref="H4104" ca="1">_FV(Tabela2[[#This Row],[Cidade]],"Longitude")</f>
        <v>#NAME?</v>
      </c>
    </row>
    <row r="4105" spans="1:8" x14ac:dyDescent="0.25">
      <c r="A4105" t="s">
        <v>90</v>
      </c>
      <c r="B4105" t="s">
        <v>5244</v>
      </c>
      <c r="C4105" t="str">
        <f>Tabela2[[#This Row],[Localidade]]&amp;"/"&amp;Tabela2[[#This Row],[Estado]]</f>
        <v>Alvorada D Oeste/RO</v>
      </c>
      <c r="D4105">
        <v>76930000</v>
      </c>
      <c r="E4105">
        <v>76931999</v>
      </c>
      <c r="F4105" t="e" vm="3798">
        <v>#VALUE!</v>
      </c>
      <c r="G4105" t="e" cm="1">
        <f t="array" aca="1" ref="G4105" ca="1">_FV(Tabela2[[#This Row],[Cidade]],"Latitude")</f>
        <v>#NAME?</v>
      </c>
      <c r="H4105" t="e" cm="1">
        <f t="array" aca="1" ref="H4105" ca="1">_FV(Tabela2[[#This Row],[Cidade]],"Longitude")</f>
        <v>#NAME?</v>
      </c>
    </row>
    <row r="4106" spans="1:8" x14ac:dyDescent="0.25">
      <c r="A4106" t="s">
        <v>90</v>
      </c>
      <c r="B4106" t="s">
        <v>2113</v>
      </c>
      <c r="C4106" t="str">
        <f>Tabela2[[#This Row],[Localidade]]&amp;"/"&amp;Tabela2[[#This Row],[Estado]]</f>
        <v>Ariquemes/RO</v>
      </c>
      <c r="D4106">
        <v>76870001</v>
      </c>
      <c r="E4106">
        <v>76879999</v>
      </c>
      <c r="F4106" t="e" vm="3799">
        <v>#VALUE!</v>
      </c>
      <c r="G4106" t="e" cm="1">
        <f t="array" aca="1" ref="G4106" ca="1">_FV(Tabela2[[#This Row],[Cidade]],"Latitude")</f>
        <v>#NAME?</v>
      </c>
      <c r="H4106" t="e" cm="1">
        <f t="array" aca="1" ref="H4106" ca="1">_FV(Tabela2[[#This Row],[Cidade]],"Longitude")</f>
        <v>#NAME?</v>
      </c>
    </row>
    <row r="4107" spans="1:8" x14ac:dyDescent="0.25">
      <c r="A4107" t="s">
        <v>90</v>
      </c>
      <c r="B4107" t="s">
        <v>2113</v>
      </c>
      <c r="C4107" t="str">
        <f>Tabela2[[#This Row],[Localidade]]&amp;"/"&amp;Tabela2[[#This Row],[Estado]]</f>
        <v>Ariquemes/RO</v>
      </c>
      <c r="D4107">
        <v>76870001</v>
      </c>
      <c r="E4107">
        <v>76878999</v>
      </c>
      <c r="F4107" t="e" vm="3799">
        <v>#VALUE!</v>
      </c>
      <c r="G4107" t="e" cm="1">
        <f t="array" aca="1" ref="G4107" ca="1">_FV(Tabela2[[#This Row],[Cidade]],"Latitude")</f>
        <v>#NAME?</v>
      </c>
      <c r="H4107" t="e" cm="1">
        <f t="array" aca="1" ref="H4107" ca="1">_FV(Tabela2[[#This Row],[Cidade]],"Longitude")</f>
        <v>#NAME?</v>
      </c>
    </row>
    <row r="4108" spans="1:8" x14ac:dyDescent="0.25">
      <c r="A4108" t="s">
        <v>90</v>
      </c>
      <c r="B4108" t="s">
        <v>876</v>
      </c>
      <c r="C4108" t="str">
        <f>Tabela2[[#This Row],[Localidade]]&amp;"/"&amp;Tabela2[[#This Row],[Estado]]</f>
        <v>Buritis/RO</v>
      </c>
      <c r="D4108">
        <v>76880000</v>
      </c>
      <c r="E4108">
        <v>76886999</v>
      </c>
      <c r="F4108" t="e" vm="3800">
        <v>#VALUE!</v>
      </c>
      <c r="G4108" t="e" cm="1">
        <f t="array" aca="1" ref="G4108" ca="1">_FV(Tabela2[[#This Row],[Cidade]],"Latitude")</f>
        <v>#NAME?</v>
      </c>
      <c r="H4108" t="e" cm="1">
        <f t="array" aca="1" ref="H4108" ca="1">_FV(Tabela2[[#This Row],[Cidade]],"Longitude")</f>
        <v>#NAME?</v>
      </c>
    </row>
    <row r="4109" spans="1:8" x14ac:dyDescent="0.25">
      <c r="A4109" t="s">
        <v>90</v>
      </c>
      <c r="B4109" t="s">
        <v>2114</v>
      </c>
      <c r="C4109" t="str">
        <f>Tabela2[[#This Row],[Localidade]]&amp;"/"&amp;Tabela2[[#This Row],[Estado]]</f>
        <v>Cabixi/RO</v>
      </c>
      <c r="D4109">
        <v>76994000</v>
      </c>
      <c r="E4109">
        <v>76994999</v>
      </c>
      <c r="F4109" t="e" vm="3801">
        <v>#VALUE!</v>
      </c>
      <c r="G4109" t="e" cm="1">
        <f t="array" aca="1" ref="G4109" ca="1">_FV(Tabela2[[#This Row],[Cidade]],"Latitude")</f>
        <v>#NAME?</v>
      </c>
      <c r="H4109" t="e" cm="1">
        <f t="array" aca="1" ref="H4109" ca="1">_FV(Tabela2[[#This Row],[Cidade]],"Longitude")</f>
        <v>#NAME?</v>
      </c>
    </row>
    <row r="4110" spans="1:8" x14ac:dyDescent="0.25">
      <c r="A4110" t="s">
        <v>90</v>
      </c>
      <c r="B4110" t="s">
        <v>3460</v>
      </c>
      <c r="C4110" t="str">
        <f>Tabela2[[#This Row],[Localidade]]&amp;"/"&amp;Tabela2[[#This Row],[Estado]]</f>
        <v>Cacaulandia/RO</v>
      </c>
      <c r="D4110">
        <v>76889000</v>
      </c>
      <c r="E4110">
        <v>76889999</v>
      </c>
      <c r="F4110" t="e" vm="3802">
        <v>#VALUE!</v>
      </c>
      <c r="G4110" t="e" cm="1">
        <f t="array" aca="1" ref="G4110" ca="1">_FV(Tabela2[[#This Row],[Cidade]],"Latitude")</f>
        <v>#NAME?</v>
      </c>
      <c r="H4110" t="e" cm="1">
        <f t="array" aca="1" ref="H4110" ca="1">_FV(Tabela2[[#This Row],[Cidade]],"Longitude")</f>
        <v>#NAME?</v>
      </c>
    </row>
    <row r="4111" spans="1:8" x14ac:dyDescent="0.25">
      <c r="A4111" t="s">
        <v>90</v>
      </c>
      <c r="B4111" t="s">
        <v>2115</v>
      </c>
      <c r="C4111" t="str">
        <f>Tabela2[[#This Row],[Localidade]]&amp;"/"&amp;Tabela2[[#This Row],[Estado]]</f>
        <v>Cacoal/RO</v>
      </c>
      <c r="D4111">
        <v>76960001</v>
      </c>
      <c r="E4111">
        <v>76969999</v>
      </c>
      <c r="F4111" t="e" vm="3803">
        <v>#VALUE!</v>
      </c>
      <c r="G4111" t="e" cm="1">
        <f t="array" aca="1" ref="G4111" ca="1">_FV(Tabela2[[#This Row],[Cidade]],"Latitude")</f>
        <v>#NAME?</v>
      </c>
      <c r="H4111" t="e" cm="1">
        <f t="array" aca="1" ref="H4111" ca="1">_FV(Tabela2[[#This Row],[Cidade]],"Longitude")</f>
        <v>#NAME?</v>
      </c>
    </row>
    <row r="4112" spans="1:8" x14ac:dyDescent="0.25">
      <c r="A4112" t="s">
        <v>90</v>
      </c>
      <c r="B4112" t="s">
        <v>2115</v>
      </c>
      <c r="C4112" t="str">
        <f>Tabela2[[#This Row],[Localidade]]&amp;"/"&amp;Tabela2[[#This Row],[Estado]]</f>
        <v>Cacoal/RO</v>
      </c>
      <c r="D4112">
        <v>76960001</v>
      </c>
      <c r="E4112">
        <v>76968999</v>
      </c>
      <c r="F4112" t="e" vm="3803">
        <v>#VALUE!</v>
      </c>
      <c r="G4112" t="e" cm="1">
        <f t="array" aca="1" ref="G4112" ca="1">_FV(Tabela2[[#This Row],[Cidade]],"Latitude")</f>
        <v>#NAME?</v>
      </c>
      <c r="H4112" t="e" cm="1">
        <f t="array" aca="1" ref="H4112" ca="1">_FV(Tabela2[[#This Row],[Cidade]],"Longitude")</f>
        <v>#NAME?</v>
      </c>
    </row>
    <row r="4113" spans="1:8" x14ac:dyDescent="0.25">
      <c r="A4113" t="s">
        <v>90</v>
      </c>
      <c r="B4113" t="s">
        <v>4786</v>
      </c>
      <c r="C4113" t="str">
        <f>Tabela2[[#This Row],[Localidade]]&amp;"/"&amp;Tabela2[[#This Row],[Estado]]</f>
        <v>Campo Novo de Rondonia/RO</v>
      </c>
      <c r="D4113">
        <v>76887000</v>
      </c>
      <c r="E4113">
        <v>76887999</v>
      </c>
      <c r="F4113" t="e" vm="3804">
        <v>#VALUE!</v>
      </c>
      <c r="G4113" t="e" cm="1">
        <f t="array" aca="1" ref="G4113" ca="1">_FV(Tabela2[[#This Row],[Cidade]],"Latitude")</f>
        <v>#NAME?</v>
      </c>
      <c r="H4113" t="e" cm="1">
        <f t="array" aca="1" ref="H4113" ca="1">_FV(Tabela2[[#This Row],[Cidade]],"Longitude")</f>
        <v>#NAME?</v>
      </c>
    </row>
    <row r="4114" spans="1:8" x14ac:dyDescent="0.25">
      <c r="A4114" t="s">
        <v>90</v>
      </c>
      <c r="B4114" t="s">
        <v>2116</v>
      </c>
      <c r="C4114" t="str">
        <f>Tabela2[[#This Row],[Localidade]]&amp;"/"&amp;Tabela2[[#This Row],[Estado]]</f>
        <v>Candeias do Jamari/RO</v>
      </c>
      <c r="D4114">
        <v>76860000</v>
      </c>
      <c r="E4114">
        <v>76860999</v>
      </c>
      <c r="F4114" t="e" vm="3805">
        <v>#VALUE!</v>
      </c>
      <c r="G4114" t="e" cm="1">
        <f t="array" aca="1" ref="G4114" ca="1">_FV(Tabela2[[#This Row],[Cidade]],"Latitude")</f>
        <v>#NAME?</v>
      </c>
      <c r="H4114" t="e" cm="1">
        <f t="array" aca="1" ref="H4114" ca="1">_FV(Tabela2[[#This Row],[Cidade]],"Longitude")</f>
        <v>#NAME?</v>
      </c>
    </row>
    <row r="4115" spans="1:8" x14ac:dyDescent="0.25">
      <c r="A4115" t="s">
        <v>90</v>
      </c>
      <c r="B4115" t="s">
        <v>2117</v>
      </c>
      <c r="C4115" t="str">
        <f>Tabela2[[#This Row],[Localidade]]&amp;"/"&amp;Tabela2[[#This Row],[Estado]]</f>
        <v>Castanheiras/RO</v>
      </c>
      <c r="D4115">
        <v>76948000</v>
      </c>
      <c r="E4115">
        <v>76949999</v>
      </c>
      <c r="F4115" t="e" vm="3806">
        <v>#VALUE!</v>
      </c>
      <c r="G4115" t="e" cm="1">
        <f t="array" aca="1" ref="G4115" ca="1">_FV(Tabela2[[#This Row],[Cidade]],"Latitude")</f>
        <v>#NAME?</v>
      </c>
      <c r="H4115" t="e" cm="1">
        <f t="array" aca="1" ref="H4115" ca="1">_FV(Tabela2[[#This Row],[Cidade]],"Longitude")</f>
        <v>#NAME?</v>
      </c>
    </row>
    <row r="4116" spans="1:8" x14ac:dyDescent="0.25">
      <c r="A4116" t="s">
        <v>90</v>
      </c>
      <c r="B4116" t="s">
        <v>2118</v>
      </c>
      <c r="C4116" t="str">
        <f>Tabela2[[#This Row],[Localidade]]&amp;"/"&amp;Tabela2[[#This Row],[Estado]]</f>
        <v>Cerejeiras/RO</v>
      </c>
      <c r="D4116">
        <v>76997000</v>
      </c>
      <c r="E4116">
        <v>76998999</v>
      </c>
      <c r="F4116" t="e" vm="3807">
        <v>#VALUE!</v>
      </c>
      <c r="G4116" t="e" cm="1">
        <f t="array" aca="1" ref="G4116" ca="1">_FV(Tabela2[[#This Row],[Cidade]],"Latitude")</f>
        <v>#NAME?</v>
      </c>
      <c r="H4116" t="e" cm="1">
        <f t="array" aca="1" ref="H4116" ca="1">_FV(Tabela2[[#This Row],[Cidade]],"Longitude")</f>
        <v>#NAME?</v>
      </c>
    </row>
    <row r="4117" spans="1:8" x14ac:dyDescent="0.25">
      <c r="A4117" t="s">
        <v>90</v>
      </c>
      <c r="B4117" t="s">
        <v>2119</v>
      </c>
      <c r="C4117" t="str">
        <f>Tabela2[[#This Row],[Localidade]]&amp;"/"&amp;Tabela2[[#This Row],[Estado]]</f>
        <v>Chupinguaia/RO</v>
      </c>
      <c r="D4117">
        <v>76990000</v>
      </c>
      <c r="E4117">
        <v>76992999</v>
      </c>
      <c r="F4117" t="e" vm="3808">
        <v>#VALUE!</v>
      </c>
      <c r="G4117" t="e" cm="1">
        <f t="array" aca="1" ref="G4117" ca="1">_FV(Tabela2[[#This Row],[Cidade]],"Latitude")</f>
        <v>#NAME?</v>
      </c>
      <c r="H4117" t="e" cm="1">
        <f t="array" aca="1" ref="H4117" ca="1">_FV(Tabela2[[#This Row],[Cidade]],"Longitude")</f>
        <v>#NAME?</v>
      </c>
    </row>
    <row r="4118" spans="1:8" x14ac:dyDescent="0.25">
      <c r="A4118" t="s">
        <v>90</v>
      </c>
      <c r="B4118" t="s">
        <v>2120</v>
      </c>
      <c r="C4118" t="str">
        <f>Tabela2[[#This Row],[Localidade]]&amp;"/"&amp;Tabela2[[#This Row],[Estado]]</f>
        <v>Colorado do Oeste/RO</v>
      </c>
      <c r="D4118">
        <v>76993000</v>
      </c>
      <c r="E4118">
        <v>76993999</v>
      </c>
      <c r="F4118" t="e" vm="3809">
        <v>#VALUE!</v>
      </c>
      <c r="G4118" t="e" cm="1">
        <f t="array" aca="1" ref="G4118" ca="1">_FV(Tabela2[[#This Row],[Cidade]],"Latitude")</f>
        <v>#NAME?</v>
      </c>
      <c r="H4118" t="e" cm="1">
        <f t="array" aca="1" ref="H4118" ca="1">_FV(Tabela2[[#This Row],[Cidade]],"Longitude")</f>
        <v>#NAME?</v>
      </c>
    </row>
    <row r="4119" spans="1:8" x14ac:dyDescent="0.25">
      <c r="A4119" t="s">
        <v>90</v>
      </c>
      <c r="B4119" t="s">
        <v>2121</v>
      </c>
      <c r="C4119" t="str">
        <f>Tabela2[[#This Row],[Localidade]]&amp;"/"&amp;Tabela2[[#This Row],[Estado]]</f>
        <v>Corumbiara/RO</v>
      </c>
      <c r="D4119">
        <v>76995000</v>
      </c>
      <c r="E4119">
        <v>76996999</v>
      </c>
      <c r="F4119" t="e" vm="3810">
        <v>#VALUE!</v>
      </c>
      <c r="G4119" t="e" cm="1">
        <f t="array" aca="1" ref="G4119" ca="1">_FV(Tabela2[[#This Row],[Cidade]],"Latitude")</f>
        <v>#NAME?</v>
      </c>
      <c r="H4119" t="e" cm="1">
        <f t="array" aca="1" ref="H4119" ca="1">_FV(Tabela2[[#This Row],[Cidade]],"Longitude")</f>
        <v>#NAME?</v>
      </c>
    </row>
    <row r="4120" spans="1:8" x14ac:dyDescent="0.25">
      <c r="A4120" t="s">
        <v>90</v>
      </c>
      <c r="B4120" t="s">
        <v>2122</v>
      </c>
      <c r="C4120" t="str">
        <f>Tabela2[[#This Row],[Localidade]]&amp;"/"&amp;Tabela2[[#This Row],[Estado]]</f>
        <v>Costa Marques/RO</v>
      </c>
      <c r="D4120">
        <v>76937000</v>
      </c>
      <c r="E4120">
        <v>76939999</v>
      </c>
      <c r="F4120" t="e" vm="3811">
        <v>#VALUE!</v>
      </c>
      <c r="G4120" t="e" cm="1">
        <f t="array" aca="1" ref="G4120" ca="1">_FV(Tabela2[[#This Row],[Cidade]],"Latitude")</f>
        <v>#NAME?</v>
      </c>
      <c r="H4120" t="e" cm="1">
        <f t="array" aca="1" ref="H4120" ca="1">_FV(Tabela2[[#This Row],[Cidade]],"Longitude")</f>
        <v>#NAME?</v>
      </c>
    </row>
    <row r="4121" spans="1:8" x14ac:dyDescent="0.25">
      <c r="A4121" t="s">
        <v>90</v>
      </c>
      <c r="B4121" t="s">
        <v>2123</v>
      </c>
      <c r="C4121" t="str">
        <f>Tabela2[[#This Row],[Localidade]]&amp;"/"&amp;Tabela2[[#This Row],[Estado]]</f>
        <v>Cujubim/RO</v>
      </c>
      <c r="D4121">
        <v>76864000</v>
      </c>
      <c r="E4121">
        <v>76865999</v>
      </c>
      <c r="F4121" t="e" vm="3812">
        <v>#VALUE!</v>
      </c>
      <c r="G4121" t="e" cm="1">
        <f t="array" aca="1" ref="G4121" ca="1">_FV(Tabela2[[#This Row],[Cidade]],"Latitude")</f>
        <v>#NAME?</v>
      </c>
      <c r="H4121" t="e" cm="1">
        <f t="array" aca="1" ref="H4121" ca="1">_FV(Tabela2[[#This Row],[Cidade]],"Longitude")</f>
        <v>#NAME?</v>
      </c>
    </row>
    <row r="4122" spans="1:8" x14ac:dyDescent="0.25">
      <c r="A4122" t="s">
        <v>90</v>
      </c>
      <c r="B4122" t="s">
        <v>4563</v>
      </c>
      <c r="C4122" t="str">
        <f>Tabela2[[#This Row],[Localidade]]&amp;"/"&amp;Tabela2[[#This Row],[Estado]]</f>
        <v>Espigao do Oeste/RO</v>
      </c>
      <c r="D4122">
        <v>76974000</v>
      </c>
      <c r="E4122">
        <v>76975999</v>
      </c>
      <c r="F4122" t="e" vm="3813">
        <v>#VALUE!</v>
      </c>
      <c r="G4122" t="e" cm="1">
        <f t="array" aca="1" ref="G4122" ca="1">_FV(Tabela2[[#This Row],[Cidade]],"Latitude")</f>
        <v>#NAME?</v>
      </c>
      <c r="H4122" t="e" cm="1">
        <f t="array" aca="1" ref="H4122" ca="1">_FV(Tabela2[[#This Row],[Cidade]],"Longitude")</f>
        <v>#NAME?</v>
      </c>
    </row>
    <row r="4123" spans="1:8" x14ac:dyDescent="0.25">
      <c r="A4123" t="s">
        <v>90</v>
      </c>
      <c r="B4123" t="s">
        <v>2124</v>
      </c>
      <c r="C4123" t="str">
        <f>Tabela2[[#This Row],[Localidade]]&amp;"/"&amp;Tabela2[[#This Row],[Estado]]</f>
        <v>Governador Jorge Teixeira/RO</v>
      </c>
      <c r="D4123">
        <v>76898000</v>
      </c>
      <c r="E4123">
        <v>76899999</v>
      </c>
      <c r="F4123" t="e" vm="3814">
        <v>#VALUE!</v>
      </c>
      <c r="G4123" t="e" cm="1">
        <f t="array" aca="1" ref="G4123" ca="1">_FV(Tabela2[[#This Row],[Cidade]],"Latitude")</f>
        <v>#NAME?</v>
      </c>
      <c r="H4123" t="e" cm="1">
        <f t="array" aca="1" ref="H4123" ca="1">_FV(Tabela2[[#This Row],[Cidade]],"Longitude")</f>
        <v>#NAME?</v>
      </c>
    </row>
    <row r="4124" spans="1:8" x14ac:dyDescent="0.25">
      <c r="A4124" t="s">
        <v>90</v>
      </c>
      <c r="B4124" t="s">
        <v>4912</v>
      </c>
      <c r="C4124" t="str">
        <f>Tabela2[[#This Row],[Localidade]]&amp;"/"&amp;Tabela2[[#This Row],[Estado]]</f>
        <v>Guajara Mirim/RO</v>
      </c>
      <c r="D4124">
        <v>76850000</v>
      </c>
      <c r="E4124">
        <v>76856999</v>
      </c>
      <c r="F4124" t="e" vm="3815">
        <v>#VALUE!</v>
      </c>
      <c r="G4124" t="e" cm="1">
        <f t="array" aca="1" ref="G4124" ca="1">_FV(Tabela2[[#This Row],[Cidade]],"Latitude")</f>
        <v>#NAME?</v>
      </c>
      <c r="H4124" t="e" cm="1">
        <f t="array" aca="1" ref="H4124" ca="1">_FV(Tabela2[[#This Row],[Cidade]],"Longitude")</f>
        <v>#NAME?</v>
      </c>
    </row>
    <row r="4125" spans="1:8" x14ac:dyDescent="0.25">
      <c r="A4125" t="s">
        <v>90</v>
      </c>
      <c r="B4125" t="s">
        <v>4564</v>
      </c>
      <c r="C4125" t="str">
        <f>Tabela2[[#This Row],[Localidade]]&amp;"/"&amp;Tabela2[[#This Row],[Estado]]</f>
        <v>Itapua do Oeste/RO</v>
      </c>
      <c r="D4125">
        <v>76861000</v>
      </c>
      <c r="E4125">
        <v>76861999</v>
      </c>
      <c r="F4125" t="e" vm="3816">
        <v>#VALUE!</v>
      </c>
      <c r="G4125" t="e" cm="1">
        <f t="array" aca="1" ref="G4125" ca="1">_FV(Tabela2[[#This Row],[Cidade]],"Latitude")</f>
        <v>#NAME?</v>
      </c>
      <c r="H4125" t="e" cm="1">
        <f t="array" aca="1" ref="H4125" ca="1">_FV(Tabela2[[#This Row],[Cidade]],"Longitude")</f>
        <v>#NAME?</v>
      </c>
    </row>
    <row r="4126" spans="1:8" x14ac:dyDescent="0.25">
      <c r="A4126" t="s">
        <v>90</v>
      </c>
      <c r="B4126" t="s">
        <v>2125</v>
      </c>
      <c r="C4126" t="str">
        <f>Tabela2[[#This Row],[Localidade]]&amp;"/"&amp;Tabela2[[#This Row],[Estado]]</f>
        <v>Jaru/RO</v>
      </c>
      <c r="D4126">
        <v>76890000</v>
      </c>
      <c r="E4126">
        <v>76897999</v>
      </c>
      <c r="F4126" t="e" vm="3817">
        <v>#VALUE!</v>
      </c>
      <c r="G4126" t="e" cm="1">
        <f t="array" aca="1" ref="G4126" ca="1">_FV(Tabela2[[#This Row],[Cidade]],"Latitude")</f>
        <v>#NAME?</v>
      </c>
      <c r="H4126" t="e" cm="1">
        <f t="array" aca="1" ref="H4126" ca="1">_FV(Tabela2[[#This Row],[Cidade]],"Longitude")</f>
        <v>#NAME?</v>
      </c>
    </row>
    <row r="4127" spans="1:8" x14ac:dyDescent="0.25">
      <c r="A4127" t="s">
        <v>90</v>
      </c>
      <c r="B4127" t="s">
        <v>4913</v>
      </c>
      <c r="C4127" t="str">
        <f>Tabela2[[#This Row],[Localidade]]&amp;"/"&amp;Tabela2[[#This Row],[Estado]]</f>
        <v>Ji Parana/RO</v>
      </c>
      <c r="D4127">
        <v>76900001</v>
      </c>
      <c r="E4127">
        <v>76915999</v>
      </c>
      <c r="F4127" t="e" vm="3818">
        <v>#VALUE!</v>
      </c>
      <c r="G4127" t="e" cm="1">
        <f t="array" aca="1" ref="G4127" ca="1">_FV(Tabela2[[#This Row],[Cidade]],"Latitude")</f>
        <v>#NAME?</v>
      </c>
      <c r="H4127" t="e" cm="1">
        <f t="array" aca="1" ref="H4127" ca="1">_FV(Tabela2[[#This Row],[Cidade]],"Longitude")</f>
        <v>#NAME?</v>
      </c>
    </row>
    <row r="4128" spans="1:8" x14ac:dyDescent="0.25">
      <c r="A4128" t="s">
        <v>90</v>
      </c>
      <c r="B4128" t="s">
        <v>4913</v>
      </c>
      <c r="C4128" t="str">
        <f>Tabela2[[#This Row],[Localidade]]&amp;"/"&amp;Tabela2[[#This Row],[Estado]]</f>
        <v>Ji Parana/RO</v>
      </c>
      <c r="D4128">
        <v>76900001</v>
      </c>
      <c r="E4128">
        <v>76914999</v>
      </c>
      <c r="F4128" t="e" vm="3818">
        <v>#VALUE!</v>
      </c>
      <c r="G4128" t="e" cm="1">
        <f t="array" aca="1" ref="G4128" ca="1">_FV(Tabela2[[#This Row],[Cidade]],"Latitude")</f>
        <v>#NAME?</v>
      </c>
      <c r="H4128" t="e" cm="1">
        <f t="array" aca="1" ref="H4128" ca="1">_FV(Tabela2[[#This Row],[Cidade]],"Longitude")</f>
        <v>#NAME?</v>
      </c>
    </row>
    <row r="4129" spans="1:8" x14ac:dyDescent="0.25">
      <c r="A4129" t="s">
        <v>90</v>
      </c>
      <c r="B4129" t="s">
        <v>5245</v>
      </c>
      <c r="C4129" t="str">
        <f>Tabela2[[#This Row],[Localidade]]&amp;"/"&amp;Tabela2[[#This Row],[Estado]]</f>
        <v>Machadinho D Oeste/RO</v>
      </c>
      <c r="D4129">
        <v>76868000</v>
      </c>
      <c r="E4129">
        <v>76869999</v>
      </c>
      <c r="F4129" t="e" vm="3819">
        <v>#VALUE!</v>
      </c>
      <c r="G4129" t="e" cm="1">
        <f t="array" aca="1" ref="G4129" ca="1">_FV(Tabela2[[#This Row],[Cidade]],"Latitude")</f>
        <v>#NAME?</v>
      </c>
      <c r="H4129" t="e" cm="1">
        <f t="array" aca="1" ref="H4129" ca="1">_FV(Tabela2[[#This Row],[Cidade]],"Longitude")</f>
        <v>#NAME?</v>
      </c>
    </row>
    <row r="4130" spans="1:8" x14ac:dyDescent="0.25">
      <c r="A4130" t="s">
        <v>90</v>
      </c>
      <c r="B4130" t="s">
        <v>2126</v>
      </c>
      <c r="C4130" t="str">
        <f>Tabela2[[#This Row],[Localidade]]&amp;"/"&amp;Tabela2[[#This Row],[Estado]]</f>
        <v>Ministro Andreazza/RO</v>
      </c>
      <c r="D4130">
        <v>76919000</v>
      </c>
      <c r="E4130">
        <v>76919999</v>
      </c>
      <c r="F4130" t="e" vm="3820">
        <v>#VALUE!</v>
      </c>
      <c r="G4130" t="e" cm="1">
        <f t="array" aca="1" ref="G4130" ca="1">_FV(Tabela2[[#This Row],[Cidade]],"Latitude")</f>
        <v>#NAME?</v>
      </c>
      <c r="H4130" t="e" cm="1">
        <f t="array" aca="1" ref="H4130" ca="1">_FV(Tabela2[[#This Row],[Cidade]],"Longitude")</f>
        <v>#NAME?</v>
      </c>
    </row>
    <row r="4131" spans="1:8" x14ac:dyDescent="0.25">
      <c r="A4131" t="s">
        <v>90</v>
      </c>
      <c r="B4131" t="s">
        <v>2127</v>
      </c>
      <c r="C4131" t="str">
        <f>Tabela2[[#This Row],[Localidade]]&amp;"/"&amp;Tabela2[[#This Row],[Estado]]</f>
        <v>Mirante da Serra/RO</v>
      </c>
      <c r="D4131">
        <v>76926000</v>
      </c>
      <c r="E4131">
        <v>76927999</v>
      </c>
      <c r="F4131" t="e" vm="3821">
        <v>#VALUE!</v>
      </c>
      <c r="G4131" t="e" cm="1">
        <f t="array" aca="1" ref="G4131" ca="1">_FV(Tabela2[[#This Row],[Cidade]],"Latitude")</f>
        <v>#NAME?</v>
      </c>
      <c r="H4131" t="e" cm="1">
        <f t="array" aca="1" ref="H4131" ca="1">_FV(Tabela2[[#This Row],[Cidade]],"Longitude")</f>
        <v>#NAME?</v>
      </c>
    </row>
    <row r="4132" spans="1:8" x14ac:dyDescent="0.25">
      <c r="A4132" t="s">
        <v>90</v>
      </c>
      <c r="B4132" t="s">
        <v>2128</v>
      </c>
      <c r="C4132" t="str">
        <f>Tabela2[[#This Row],[Localidade]]&amp;"/"&amp;Tabela2[[#This Row],[Estado]]</f>
        <v>Monte Negro/RO</v>
      </c>
      <c r="D4132">
        <v>76888000</v>
      </c>
      <c r="E4132">
        <v>76888999</v>
      </c>
      <c r="F4132" t="e" vm="3822">
        <v>#VALUE!</v>
      </c>
      <c r="G4132" t="e" cm="1">
        <f t="array" aca="1" ref="G4132" ca="1">_FV(Tabela2[[#This Row],[Cidade]],"Latitude")</f>
        <v>#NAME?</v>
      </c>
      <c r="H4132" t="e" cm="1">
        <f t="array" aca="1" ref="H4132" ca="1">_FV(Tabela2[[#This Row],[Cidade]],"Longitude")</f>
        <v>#NAME?</v>
      </c>
    </row>
    <row r="4133" spans="1:8" x14ac:dyDescent="0.25">
      <c r="A4133" t="s">
        <v>90</v>
      </c>
      <c r="B4133" t="s">
        <v>5246</v>
      </c>
      <c r="C4133" t="str">
        <f>Tabela2[[#This Row],[Localidade]]&amp;"/"&amp;Tabela2[[#This Row],[Estado]]</f>
        <v>Nova Brasilandia D Oeste/RO</v>
      </c>
      <c r="D4133">
        <v>76958000</v>
      </c>
      <c r="E4133">
        <v>76959999</v>
      </c>
      <c r="F4133" t="e" vm="3823">
        <v>#VALUE!</v>
      </c>
      <c r="G4133" t="e" cm="1">
        <f t="array" aca="1" ref="G4133" ca="1">_FV(Tabela2[[#This Row],[Cidade]],"Latitude")</f>
        <v>#NAME?</v>
      </c>
      <c r="H4133" t="e" cm="1">
        <f t="array" aca="1" ref="H4133" ca="1">_FV(Tabela2[[#This Row],[Cidade]],"Longitude")</f>
        <v>#NAME?</v>
      </c>
    </row>
    <row r="4134" spans="1:8" x14ac:dyDescent="0.25">
      <c r="A4134" t="s">
        <v>90</v>
      </c>
      <c r="B4134" t="s">
        <v>3798</v>
      </c>
      <c r="C4134" t="str">
        <f>Tabela2[[#This Row],[Localidade]]&amp;"/"&amp;Tabela2[[#This Row],[Estado]]</f>
        <v>Nova Mamore/RO</v>
      </c>
      <c r="D4134">
        <v>76857000</v>
      </c>
      <c r="E4134">
        <v>76859999</v>
      </c>
      <c r="F4134" t="e" vm="3824">
        <v>#VALUE!</v>
      </c>
      <c r="G4134" t="e" cm="1">
        <f t="array" aca="1" ref="G4134" ca="1">_FV(Tabela2[[#This Row],[Cidade]],"Latitude")</f>
        <v>#NAME?</v>
      </c>
      <c r="H4134" t="e" cm="1">
        <f t="array" aca="1" ref="H4134" ca="1">_FV(Tabela2[[#This Row],[Cidade]],"Longitude")</f>
        <v>#NAME?</v>
      </c>
    </row>
    <row r="4135" spans="1:8" x14ac:dyDescent="0.25">
      <c r="A4135" t="s">
        <v>90</v>
      </c>
      <c r="B4135" t="s">
        <v>4293</v>
      </c>
      <c r="C4135" t="str">
        <f>Tabela2[[#This Row],[Localidade]]&amp;"/"&amp;Tabela2[[#This Row],[Estado]]</f>
        <v>Nova Uniao/RO</v>
      </c>
      <c r="D4135">
        <v>76924000</v>
      </c>
      <c r="E4135">
        <v>76925999</v>
      </c>
      <c r="F4135" t="e" vm="3825">
        <v>#VALUE!</v>
      </c>
      <c r="G4135" t="e" cm="1">
        <f t="array" aca="1" ref="G4135" ca="1">_FV(Tabela2[[#This Row],[Cidade]],"Latitude")</f>
        <v>#NAME?</v>
      </c>
      <c r="H4135" t="e" cm="1">
        <f t="array" aca="1" ref="H4135" ca="1">_FV(Tabela2[[#This Row],[Cidade]],"Longitude")</f>
        <v>#NAME?</v>
      </c>
    </row>
    <row r="4136" spans="1:8" x14ac:dyDescent="0.25">
      <c r="A4136" t="s">
        <v>90</v>
      </c>
      <c r="B4136" t="s">
        <v>2129</v>
      </c>
      <c r="C4136" t="str">
        <f>Tabela2[[#This Row],[Localidade]]&amp;"/"&amp;Tabela2[[#This Row],[Estado]]</f>
        <v>Novo Horizonte do Oeste/RO</v>
      </c>
      <c r="D4136">
        <v>76956000</v>
      </c>
      <c r="E4136">
        <v>76957999</v>
      </c>
      <c r="F4136" t="e" vm="3826">
        <v>#VALUE!</v>
      </c>
      <c r="G4136" t="e" cm="1">
        <f t="array" aca="1" ref="G4136" ca="1">_FV(Tabela2[[#This Row],[Cidade]],"Latitude")</f>
        <v>#NAME?</v>
      </c>
      <c r="H4136" t="e" cm="1">
        <f t="array" aca="1" ref="H4136" ca="1">_FV(Tabela2[[#This Row],[Cidade]],"Longitude")</f>
        <v>#NAME?</v>
      </c>
    </row>
    <row r="4137" spans="1:8" x14ac:dyDescent="0.25">
      <c r="A4137" t="s">
        <v>90</v>
      </c>
      <c r="B4137" t="s">
        <v>2130</v>
      </c>
      <c r="C4137" t="str">
        <f>Tabela2[[#This Row],[Localidade]]&amp;"/"&amp;Tabela2[[#This Row],[Estado]]</f>
        <v>Ouro Preto do Oeste/RO</v>
      </c>
      <c r="D4137">
        <v>76920000</v>
      </c>
      <c r="E4137">
        <v>76922999</v>
      </c>
      <c r="F4137" t="e" vm="3827">
        <v>#VALUE!</v>
      </c>
      <c r="G4137" t="e" cm="1">
        <f t="array" aca="1" ref="G4137" ca="1">_FV(Tabela2[[#This Row],[Cidade]],"Latitude")</f>
        <v>#NAME?</v>
      </c>
      <c r="H4137" t="e" cm="1">
        <f t="array" aca="1" ref="H4137" ca="1">_FV(Tabela2[[#This Row],[Cidade]],"Longitude")</f>
        <v>#NAME?</v>
      </c>
    </row>
    <row r="4138" spans="1:8" x14ac:dyDescent="0.25">
      <c r="A4138" t="s">
        <v>90</v>
      </c>
      <c r="B4138" t="s">
        <v>2131</v>
      </c>
      <c r="C4138" t="str">
        <f>Tabela2[[#This Row],[Localidade]]&amp;"/"&amp;Tabela2[[#This Row],[Estado]]</f>
        <v>Parecis/RO</v>
      </c>
      <c r="D4138">
        <v>76979000</v>
      </c>
      <c r="E4138">
        <v>76979999</v>
      </c>
      <c r="F4138" t="e" vm="3828">
        <v>#VALUE!</v>
      </c>
      <c r="G4138" t="e" cm="1">
        <f t="array" aca="1" ref="G4138" ca="1">_FV(Tabela2[[#This Row],[Cidade]],"Latitude")</f>
        <v>#NAME?</v>
      </c>
      <c r="H4138" t="e" cm="1">
        <f t="array" aca="1" ref="H4138" ca="1">_FV(Tabela2[[#This Row],[Cidade]],"Longitude")</f>
        <v>#NAME?</v>
      </c>
    </row>
    <row r="4139" spans="1:8" x14ac:dyDescent="0.25">
      <c r="A4139" t="s">
        <v>90</v>
      </c>
      <c r="B4139" t="s">
        <v>2132</v>
      </c>
      <c r="C4139" t="str">
        <f>Tabela2[[#This Row],[Localidade]]&amp;"/"&amp;Tabela2[[#This Row],[Estado]]</f>
        <v>Pimenta Bueno/RO</v>
      </c>
      <c r="D4139">
        <v>76970000</v>
      </c>
      <c r="E4139">
        <v>76973999</v>
      </c>
      <c r="F4139" t="e" vm="3829">
        <v>#VALUE!</v>
      </c>
      <c r="G4139" t="e" cm="1">
        <f t="array" aca="1" ref="G4139" ca="1">_FV(Tabela2[[#This Row],[Cidade]],"Latitude")</f>
        <v>#NAME?</v>
      </c>
      <c r="H4139" t="e" cm="1">
        <f t="array" aca="1" ref="H4139" ca="1">_FV(Tabela2[[#This Row],[Cidade]],"Longitude")</f>
        <v>#NAME?</v>
      </c>
    </row>
    <row r="4140" spans="1:8" x14ac:dyDescent="0.25">
      <c r="A4140" t="s">
        <v>90</v>
      </c>
      <c r="B4140" t="s">
        <v>2133</v>
      </c>
      <c r="C4140" t="str">
        <f>Tabela2[[#This Row],[Localidade]]&amp;"/"&amp;Tabela2[[#This Row],[Estado]]</f>
        <v>Pimenteiras do Oeste/RO</v>
      </c>
      <c r="D4140">
        <v>76999000</v>
      </c>
      <c r="E4140">
        <v>76999999</v>
      </c>
      <c r="F4140" t="e" vm="3830">
        <v>#VALUE!</v>
      </c>
      <c r="G4140" t="e" cm="1">
        <f t="array" aca="1" ref="G4140" ca="1">_FV(Tabela2[[#This Row],[Cidade]],"Latitude")</f>
        <v>#NAME?</v>
      </c>
      <c r="H4140" t="e" cm="1">
        <f t="array" aca="1" ref="H4140" ca="1">_FV(Tabela2[[#This Row],[Cidade]],"Longitude")</f>
        <v>#NAME?</v>
      </c>
    </row>
    <row r="4141" spans="1:8" x14ac:dyDescent="0.25">
      <c r="A4141" t="s">
        <v>90</v>
      </c>
      <c r="B4141" t="s">
        <v>2134</v>
      </c>
      <c r="C4141" t="str">
        <f>Tabela2[[#This Row],[Localidade]]&amp;"/"&amp;Tabela2[[#This Row],[Estado]]</f>
        <v>Porto Velho/RO</v>
      </c>
      <c r="D4141">
        <v>76800001</v>
      </c>
      <c r="E4141">
        <v>76849999</v>
      </c>
      <c r="F4141" t="e" vm="3831">
        <v>#VALUE!</v>
      </c>
      <c r="G4141" t="e" cm="1">
        <f t="array" aca="1" ref="G4141" ca="1">_FV(Tabela2[[#This Row],[Cidade]],"Latitude")</f>
        <v>#NAME?</v>
      </c>
      <c r="H4141" t="e" cm="1">
        <f t="array" aca="1" ref="H4141" ca="1">_FV(Tabela2[[#This Row],[Cidade]],"Longitude")</f>
        <v>#NAME?</v>
      </c>
    </row>
    <row r="4142" spans="1:8" x14ac:dyDescent="0.25">
      <c r="A4142" t="s">
        <v>90</v>
      </c>
      <c r="B4142" t="s">
        <v>2134</v>
      </c>
      <c r="C4142" t="str">
        <f>Tabela2[[#This Row],[Localidade]]&amp;"/"&amp;Tabela2[[#This Row],[Estado]]</f>
        <v>Porto Velho/RO</v>
      </c>
      <c r="D4142">
        <v>76800001</v>
      </c>
      <c r="E4142">
        <v>76834999</v>
      </c>
      <c r="F4142" t="e" vm="3831">
        <v>#VALUE!</v>
      </c>
      <c r="G4142" t="e" cm="1">
        <f t="array" aca="1" ref="G4142" ca="1">_FV(Tabela2[[#This Row],[Cidade]],"Latitude")</f>
        <v>#NAME?</v>
      </c>
      <c r="H4142" t="e" cm="1">
        <f t="array" aca="1" ref="H4142" ca="1">_FV(Tabela2[[#This Row],[Cidade]],"Longitude")</f>
        <v>#NAME?</v>
      </c>
    </row>
    <row r="4143" spans="1:8" x14ac:dyDescent="0.25">
      <c r="A4143" t="s">
        <v>90</v>
      </c>
      <c r="B4143" t="s">
        <v>3696</v>
      </c>
      <c r="C4143" t="str">
        <f>Tabela2[[#This Row],[Localidade]]&amp;"/"&amp;Tabela2[[#This Row],[Estado]]</f>
        <v>Presidente Medici/RO</v>
      </c>
      <c r="D4143">
        <v>76916000</v>
      </c>
      <c r="E4143">
        <v>76918999</v>
      </c>
      <c r="F4143" t="e" vm="3832">
        <v>#VALUE!</v>
      </c>
      <c r="G4143" t="e" cm="1">
        <f t="array" aca="1" ref="G4143" ca="1">_FV(Tabela2[[#This Row],[Cidade]],"Latitude")</f>
        <v>#NAME?</v>
      </c>
      <c r="H4143" t="e" cm="1">
        <f t="array" aca="1" ref="H4143" ca="1">_FV(Tabela2[[#This Row],[Cidade]],"Longitude")</f>
        <v>#NAME?</v>
      </c>
    </row>
    <row r="4144" spans="1:8" x14ac:dyDescent="0.25">
      <c r="A4144" t="s">
        <v>90</v>
      </c>
      <c r="B4144" t="s">
        <v>4787</v>
      </c>
      <c r="C4144" t="str">
        <f>Tabela2[[#This Row],[Localidade]]&amp;"/"&amp;Tabela2[[#This Row],[Estado]]</f>
        <v>Primavera de Rondonia/RO</v>
      </c>
      <c r="D4144">
        <v>76976000</v>
      </c>
      <c r="E4144">
        <v>76976999</v>
      </c>
      <c r="F4144" t="e" vm="3833">
        <v>#VALUE!</v>
      </c>
      <c r="G4144" t="e" cm="1">
        <f t="array" aca="1" ref="G4144" ca="1">_FV(Tabela2[[#This Row],[Cidade]],"Latitude")</f>
        <v>#NAME?</v>
      </c>
      <c r="H4144" t="e" cm="1">
        <f t="array" aca="1" ref="H4144" ca="1">_FV(Tabela2[[#This Row],[Cidade]],"Longitude")</f>
        <v>#NAME?</v>
      </c>
    </row>
    <row r="4145" spans="1:8" x14ac:dyDescent="0.25">
      <c r="A4145" t="s">
        <v>90</v>
      </c>
      <c r="B4145" t="s">
        <v>2135</v>
      </c>
      <c r="C4145" t="str">
        <f>Tabela2[[#This Row],[Localidade]]&amp;"/"&amp;Tabela2[[#This Row],[Estado]]</f>
        <v>Rio Crespo/RO</v>
      </c>
      <c r="D4145">
        <v>76863000</v>
      </c>
      <c r="E4145">
        <v>76863999</v>
      </c>
      <c r="F4145" t="e" vm="3834">
        <v>#VALUE!</v>
      </c>
      <c r="G4145" t="e" cm="1">
        <f t="array" aca="1" ref="G4145" ca="1">_FV(Tabela2[[#This Row],[Cidade]],"Latitude")</f>
        <v>#NAME?</v>
      </c>
      <c r="H4145" t="e" cm="1">
        <f t="array" aca="1" ref="H4145" ca="1">_FV(Tabela2[[#This Row],[Cidade]],"Longitude")</f>
        <v>#NAME?</v>
      </c>
    </row>
    <row r="4146" spans="1:8" x14ac:dyDescent="0.25">
      <c r="A4146" t="s">
        <v>90</v>
      </c>
      <c r="B4146" t="s">
        <v>2136</v>
      </c>
      <c r="C4146" t="str">
        <f>Tabela2[[#This Row],[Localidade]]&amp;"/"&amp;Tabela2[[#This Row],[Estado]]</f>
        <v>Rolim de Moura/RO</v>
      </c>
      <c r="D4146">
        <v>76940000</v>
      </c>
      <c r="E4146">
        <v>76947999</v>
      </c>
      <c r="F4146" t="e" vm="3835">
        <v>#VALUE!</v>
      </c>
      <c r="G4146" t="e" cm="1">
        <f t="array" aca="1" ref="G4146" ca="1">_FV(Tabela2[[#This Row],[Cidade]],"Latitude")</f>
        <v>#NAME?</v>
      </c>
      <c r="H4146" t="e" cm="1">
        <f t="array" aca="1" ref="H4146" ca="1">_FV(Tabela2[[#This Row],[Cidade]],"Longitude")</f>
        <v>#NAME?</v>
      </c>
    </row>
    <row r="4147" spans="1:8" x14ac:dyDescent="0.25">
      <c r="A4147" t="s">
        <v>90</v>
      </c>
      <c r="B4147" t="s">
        <v>5247</v>
      </c>
      <c r="C4147" t="str">
        <f>Tabela2[[#This Row],[Localidade]]&amp;"/"&amp;Tabela2[[#This Row],[Estado]]</f>
        <v>Santa Luzia D Oeste/RO</v>
      </c>
      <c r="D4147">
        <v>76950000</v>
      </c>
      <c r="E4147">
        <v>76951999</v>
      </c>
      <c r="F4147" t="e" vm="3836">
        <v>#VALUE!</v>
      </c>
      <c r="G4147" t="e" cm="1">
        <f t="array" aca="1" ref="G4147" ca="1">_FV(Tabela2[[#This Row],[Cidade]],"Latitude")</f>
        <v>#NAME?</v>
      </c>
      <c r="H4147" t="e" cm="1">
        <f t="array" aca="1" ref="H4147" ca="1">_FV(Tabela2[[#This Row],[Cidade]],"Longitude")</f>
        <v>#NAME?</v>
      </c>
    </row>
    <row r="4148" spans="1:8" x14ac:dyDescent="0.25">
      <c r="A4148" t="s">
        <v>90</v>
      </c>
      <c r="B4148" t="s">
        <v>5248</v>
      </c>
      <c r="C4148" t="str">
        <f>Tabela2[[#This Row],[Localidade]]&amp;"/"&amp;Tabela2[[#This Row],[Estado]]</f>
        <v>Sao Felipe D Oeste/RO</v>
      </c>
      <c r="D4148">
        <v>76977000</v>
      </c>
      <c r="E4148">
        <v>76978999</v>
      </c>
      <c r="F4148" t="e" vm="3837">
        <v>#VALUE!</v>
      </c>
      <c r="G4148" t="e" cm="1">
        <f t="array" aca="1" ref="G4148" ca="1">_FV(Tabela2[[#This Row],[Cidade]],"Latitude")</f>
        <v>#NAME?</v>
      </c>
      <c r="H4148" t="e" cm="1">
        <f t="array" aca="1" ref="H4148" ca="1">_FV(Tabela2[[#This Row],[Cidade]],"Longitude")</f>
        <v>#NAME?</v>
      </c>
    </row>
    <row r="4149" spans="1:8" x14ac:dyDescent="0.25">
      <c r="A4149" t="s">
        <v>90</v>
      </c>
      <c r="B4149" t="s">
        <v>4565</v>
      </c>
      <c r="C4149" t="str">
        <f>Tabela2[[#This Row],[Localidade]]&amp;"/"&amp;Tabela2[[#This Row],[Estado]]</f>
        <v>Sao Francisco do Guapore/RO</v>
      </c>
      <c r="D4149">
        <v>76935000</v>
      </c>
      <c r="E4149">
        <v>76936999</v>
      </c>
      <c r="F4149" t="e" vm="3838">
        <v>#VALUE!</v>
      </c>
      <c r="G4149" t="e" cm="1">
        <f t="array" aca="1" ref="G4149" ca="1">_FV(Tabela2[[#This Row],[Cidade]],"Latitude")</f>
        <v>#NAME?</v>
      </c>
      <c r="H4149" t="e" cm="1">
        <f t="array" aca="1" ref="H4149" ca="1">_FV(Tabela2[[#This Row],[Cidade]],"Longitude")</f>
        <v>#NAME?</v>
      </c>
    </row>
    <row r="4150" spans="1:8" x14ac:dyDescent="0.25">
      <c r="A4150" t="s">
        <v>90</v>
      </c>
      <c r="B4150" t="s">
        <v>4566</v>
      </c>
      <c r="C4150" t="str">
        <f>Tabela2[[#This Row],[Localidade]]&amp;"/"&amp;Tabela2[[#This Row],[Estado]]</f>
        <v>Sao Miguel do Guapore/RO</v>
      </c>
      <c r="D4150">
        <v>76932000</v>
      </c>
      <c r="E4150">
        <v>76933999</v>
      </c>
      <c r="F4150" t="e" vm="3839">
        <v>#VALUE!</v>
      </c>
      <c r="G4150" t="e" cm="1">
        <f t="array" aca="1" ref="G4150" ca="1">_FV(Tabela2[[#This Row],[Cidade]],"Latitude")</f>
        <v>#NAME?</v>
      </c>
      <c r="H4150" t="e" cm="1">
        <f t="array" aca="1" ref="H4150" ca="1">_FV(Tabela2[[#This Row],[Cidade]],"Longitude")</f>
        <v>#NAME?</v>
      </c>
    </row>
    <row r="4151" spans="1:8" x14ac:dyDescent="0.25">
      <c r="A4151" t="s">
        <v>90</v>
      </c>
      <c r="B4151" t="s">
        <v>2137</v>
      </c>
      <c r="C4151" t="str">
        <f>Tabela2[[#This Row],[Localidade]]&amp;"/"&amp;Tabela2[[#This Row],[Estado]]</f>
        <v>Seringueiras/RO</v>
      </c>
      <c r="D4151">
        <v>76934000</v>
      </c>
      <c r="E4151">
        <v>76934999</v>
      </c>
      <c r="F4151" t="e" vm="3840">
        <v>#VALUE!</v>
      </c>
      <c r="G4151" t="e" cm="1">
        <f t="array" aca="1" ref="G4151" ca="1">_FV(Tabela2[[#This Row],[Cidade]],"Latitude")</f>
        <v>#NAME?</v>
      </c>
      <c r="H4151" t="e" cm="1">
        <f t="array" aca="1" ref="H4151" ca="1">_FV(Tabela2[[#This Row],[Cidade]],"Longitude")</f>
        <v>#NAME?</v>
      </c>
    </row>
    <row r="4152" spans="1:8" x14ac:dyDescent="0.25">
      <c r="A4152" t="s">
        <v>90</v>
      </c>
      <c r="B4152" t="s">
        <v>5085</v>
      </c>
      <c r="C4152" t="str">
        <f>Tabela2[[#This Row],[Localidade]]&amp;"/"&amp;Tabela2[[#This Row],[Estado]]</f>
        <v>Teixeiropolis/RO</v>
      </c>
      <c r="D4152">
        <v>76928000</v>
      </c>
      <c r="E4152">
        <v>76928999</v>
      </c>
      <c r="F4152" t="e" vm="3841">
        <v>#VALUE!</v>
      </c>
      <c r="G4152" t="e" cm="1">
        <f t="array" aca="1" ref="G4152" ca="1">_FV(Tabela2[[#This Row],[Cidade]],"Latitude")</f>
        <v>#NAME?</v>
      </c>
      <c r="H4152" t="e" cm="1">
        <f t="array" aca="1" ref="H4152" ca="1">_FV(Tabela2[[#This Row],[Cidade]],"Longitude")</f>
        <v>#NAME?</v>
      </c>
    </row>
    <row r="4153" spans="1:8" x14ac:dyDescent="0.25">
      <c r="A4153" t="s">
        <v>90</v>
      </c>
      <c r="B4153" t="s">
        <v>2138</v>
      </c>
      <c r="C4153" t="str">
        <f>Tabela2[[#This Row],[Localidade]]&amp;"/"&amp;Tabela2[[#This Row],[Estado]]</f>
        <v>Theobroma/RO</v>
      </c>
      <c r="D4153">
        <v>76866000</v>
      </c>
      <c r="E4153">
        <v>76866999</v>
      </c>
      <c r="F4153" t="e" vm="3842">
        <v>#VALUE!</v>
      </c>
      <c r="G4153" t="e" cm="1">
        <f t="array" aca="1" ref="G4153" ca="1">_FV(Tabela2[[#This Row],[Cidade]],"Latitude")</f>
        <v>#NAME?</v>
      </c>
      <c r="H4153" t="e" cm="1">
        <f t="array" aca="1" ref="H4153" ca="1">_FV(Tabela2[[#This Row],[Cidade]],"Longitude")</f>
        <v>#NAME?</v>
      </c>
    </row>
    <row r="4154" spans="1:8" x14ac:dyDescent="0.25">
      <c r="A4154" t="s">
        <v>90</v>
      </c>
      <c r="B4154" t="s">
        <v>3259</v>
      </c>
      <c r="C4154" t="str">
        <f>Tabela2[[#This Row],[Localidade]]&amp;"/"&amp;Tabela2[[#This Row],[Estado]]</f>
        <v>Urupa/RO</v>
      </c>
      <c r="D4154">
        <v>76929000</v>
      </c>
      <c r="E4154">
        <v>76929999</v>
      </c>
      <c r="F4154" t="e" vm="3843">
        <v>#VALUE!</v>
      </c>
      <c r="G4154" t="e" cm="1">
        <f t="array" aca="1" ref="G4154" ca="1">_FV(Tabela2[[#This Row],[Cidade]],"Latitude")</f>
        <v>#NAME?</v>
      </c>
      <c r="H4154" t="e" cm="1">
        <f t="array" aca="1" ref="H4154" ca="1">_FV(Tabela2[[#This Row],[Cidade]],"Longitude")</f>
        <v>#NAME?</v>
      </c>
    </row>
    <row r="4155" spans="1:8" x14ac:dyDescent="0.25">
      <c r="A4155" t="s">
        <v>90</v>
      </c>
      <c r="B4155" t="s">
        <v>2139</v>
      </c>
      <c r="C4155" t="str">
        <f>Tabela2[[#This Row],[Localidade]]&amp;"/"&amp;Tabela2[[#This Row],[Estado]]</f>
        <v>Vale do Anari/RO</v>
      </c>
      <c r="D4155">
        <v>76867000</v>
      </c>
      <c r="E4155">
        <v>76867999</v>
      </c>
      <c r="F4155" t="e" vm="3844">
        <v>#VALUE!</v>
      </c>
      <c r="G4155" t="e" cm="1">
        <f t="array" aca="1" ref="G4155" ca="1">_FV(Tabela2[[#This Row],[Cidade]],"Latitude")</f>
        <v>#NAME?</v>
      </c>
      <c r="H4155" t="e" cm="1">
        <f t="array" aca="1" ref="H4155" ca="1">_FV(Tabela2[[#This Row],[Cidade]],"Longitude")</f>
        <v>#NAME?</v>
      </c>
    </row>
    <row r="4156" spans="1:8" x14ac:dyDescent="0.25">
      <c r="A4156" t="s">
        <v>90</v>
      </c>
      <c r="B4156" t="s">
        <v>4050</v>
      </c>
      <c r="C4156" t="str">
        <f>Tabela2[[#This Row],[Localidade]]&amp;"/"&amp;Tabela2[[#This Row],[Estado]]</f>
        <v>Vale do Paraiso/RO</v>
      </c>
      <c r="D4156">
        <v>76923000</v>
      </c>
      <c r="E4156">
        <v>76923999</v>
      </c>
      <c r="F4156" t="e" vm="3845">
        <v>#VALUE!</v>
      </c>
      <c r="G4156" t="e" cm="1">
        <f t="array" aca="1" ref="G4156" ca="1">_FV(Tabela2[[#This Row],[Cidade]],"Latitude")</f>
        <v>#NAME?</v>
      </c>
      <c r="H4156" t="e" cm="1">
        <f t="array" aca="1" ref="H4156" ca="1">_FV(Tabela2[[#This Row],[Cidade]],"Longitude")</f>
        <v>#NAME?</v>
      </c>
    </row>
    <row r="4157" spans="1:8" x14ac:dyDescent="0.25">
      <c r="A4157" t="s">
        <v>90</v>
      </c>
      <c r="B4157" t="s">
        <v>2140</v>
      </c>
      <c r="C4157" t="str">
        <f>Tabela2[[#This Row],[Localidade]]&amp;"/"&amp;Tabela2[[#This Row],[Estado]]</f>
        <v>Vilhena/RO</v>
      </c>
      <c r="D4157">
        <v>76980001</v>
      </c>
      <c r="E4157">
        <v>76989999</v>
      </c>
      <c r="F4157" t="e" vm="3846">
        <v>#VALUE!</v>
      </c>
      <c r="G4157" t="e" cm="1">
        <f t="array" aca="1" ref="G4157" ca="1">_FV(Tabela2[[#This Row],[Cidade]],"Latitude")</f>
        <v>#NAME?</v>
      </c>
      <c r="H4157" t="e" cm="1">
        <f t="array" aca="1" ref="H4157" ca="1">_FV(Tabela2[[#This Row],[Cidade]],"Longitude")</f>
        <v>#NAME?</v>
      </c>
    </row>
    <row r="4158" spans="1:8" x14ac:dyDescent="0.25">
      <c r="A4158" t="s">
        <v>90</v>
      </c>
      <c r="B4158" t="s">
        <v>2140</v>
      </c>
      <c r="C4158" t="str">
        <f>Tabela2[[#This Row],[Localidade]]&amp;"/"&amp;Tabela2[[#This Row],[Estado]]</f>
        <v>Vilhena/RO</v>
      </c>
      <c r="D4158">
        <v>76980001</v>
      </c>
      <c r="E4158">
        <v>76988999</v>
      </c>
      <c r="F4158" t="e" vm="3846">
        <v>#VALUE!</v>
      </c>
      <c r="G4158" t="e" cm="1">
        <f t="array" aca="1" ref="G4158" ca="1">_FV(Tabela2[[#This Row],[Cidade]],"Latitude")</f>
        <v>#NAME?</v>
      </c>
      <c r="H4158" t="e" cm="1">
        <f t="array" aca="1" ref="H4158" ca="1">_FV(Tabela2[[#This Row],[Cidade]],"Longitude")</f>
        <v>#NAME?</v>
      </c>
    </row>
    <row r="4159" spans="1:8" x14ac:dyDescent="0.25">
      <c r="A4159" t="s">
        <v>91</v>
      </c>
      <c r="B4159" t="s">
        <v>2141</v>
      </c>
      <c r="C4159" t="str">
        <f>Tabela2[[#This Row],[Localidade]]&amp;"/"&amp;Tabela2[[#This Row],[Estado]]</f>
        <v>Alto Alegre/RR</v>
      </c>
      <c r="D4159">
        <v>69350000</v>
      </c>
      <c r="E4159">
        <v>69354999</v>
      </c>
      <c r="F4159" t="e" vm="3847">
        <v>#VALUE!</v>
      </c>
      <c r="G4159" t="e" cm="1">
        <f t="array" aca="1" ref="G4159" ca="1">_FV(Tabela2[[#This Row],[Cidade]],"Latitude")</f>
        <v>#NAME?</v>
      </c>
      <c r="H4159" t="e" cm="1">
        <f t="array" aca="1" ref="H4159" ca="1">_FV(Tabela2[[#This Row],[Cidade]],"Longitude")</f>
        <v>#NAME?</v>
      </c>
    </row>
    <row r="4160" spans="1:8" x14ac:dyDescent="0.25">
      <c r="A4160" t="s">
        <v>91</v>
      </c>
      <c r="B4160" t="s">
        <v>2142</v>
      </c>
      <c r="C4160" t="str">
        <f>Tabela2[[#This Row],[Localidade]]&amp;"/"&amp;Tabela2[[#This Row],[Estado]]</f>
        <v>Amajari/RR</v>
      </c>
      <c r="D4160">
        <v>69343000</v>
      </c>
      <c r="E4160">
        <v>69344999</v>
      </c>
      <c r="F4160" t="e" vm="3848">
        <v>#VALUE!</v>
      </c>
      <c r="G4160" t="e" cm="1">
        <f t="array" aca="1" ref="G4160" ca="1">_FV(Tabela2[[#This Row],[Cidade]],"Latitude")</f>
        <v>#NAME?</v>
      </c>
      <c r="H4160" t="e" cm="1">
        <f t="array" aca="1" ref="H4160" ca="1">_FV(Tabela2[[#This Row],[Cidade]],"Longitude")</f>
        <v>#NAME?</v>
      </c>
    </row>
    <row r="4161" spans="1:8" x14ac:dyDescent="0.25">
      <c r="A4161" t="s">
        <v>91</v>
      </c>
      <c r="B4161" t="s">
        <v>1501</v>
      </c>
      <c r="C4161" t="str">
        <f>Tabela2[[#This Row],[Localidade]]&amp;"/"&amp;Tabela2[[#This Row],[Estado]]</f>
        <v>Boa Vista/RR</v>
      </c>
      <c r="D4161">
        <v>69300001</v>
      </c>
      <c r="E4161">
        <v>69339999</v>
      </c>
      <c r="F4161" t="e" vm="3849">
        <v>#VALUE!</v>
      </c>
      <c r="G4161" t="e" cm="1">
        <f t="array" aca="1" ref="G4161" ca="1">_FV(Tabela2[[#This Row],[Cidade]],"Latitude")</f>
        <v>#NAME?</v>
      </c>
      <c r="H4161" t="e" cm="1">
        <f t="array" aca="1" ref="H4161" ca="1">_FV(Tabela2[[#This Row],[Cidade]],"Longitude")</f>
        <v>#NAME?</v>
      </c>
    </row>
    <row r="4162" spans="1:8" x14ac:dyDescent="0.25">
      <c r="A4162" t="s">
        <v>91</v>
      </c>
      <c r="B4162" t="s">
        <v>1501</v>
      </c>
      <c r="C4162" t="str">
        <f>Tabela2[[#This Row],[Localidade]]&amp;"/"&amp;Tabela2[[#This Row],[Estado]]</f>
        <v>Boa Vista/RR</v>
      </c>
      <c r="D4162">
        <v>69300001</v>
      </c>
      <c r="E4162">
        <v>69339999</v>
      </c>
      <c r="F4162" t="e" vm="3849">
        <v>#VALUE!</v>
      </c>
      <c r="G4162" t="e" cm="1">
        <f t="array" aca="1" ref="G4162" ca="1">_FV(Tabela2[[#This Row],[Cidade]],"Latitude")</f>
        <v>#NAME?</v>
      </c>
      <c r="H4162" t="e" cm="1">
        <f t="array" aca="1" ref="H4162" ca="1">_FV(Tabela2[[#This Row],[Cidade]],"Longitude")</f>
        <v>#NAME?</v>
      </c>
    </row>
    <row r="4163" spans="1:8" x14ac:dyDescent="0.25">
      <c r="A4163" t="s">
        <v>91</v>
      </c>
      <c r="B4163" t="s">
        <v>869</v>
      </c>
      <c r="C4163" t="str">
        <f>Tabela2[[#This Row],[Localidade]]&amp;"/"&amp;Tabela2[[#This Row],[Estado]]</f>
        <v>Bonfim/RR</v>
      </c>
      <c r="D4163">
        <v>69380000</v>
      </c>
      <c r="E4163">
        <v>69389999</v>
      </c>
      <c r="F4163" t="e" vm="3850">
        <v>#VALUE!</v>
      </c>
      <c r="G4163" t="e" cm="1">
        <f t="array" aca="1" ref="G4163" ca="1">_FV(Tabela2[[#This Row],[Cidade]],"Latitude")</f>
        <v>#NAME?</v>
      </c>
      <c r="H4163" t="e" cm="1">
        <f t="array" aca="1" ref="H4163" ca="1">_FV(Tabela2[[#This Row],[Cidade]],"Longitude")</f>
        <v>#NAME?</v>
      </c>
    </row>
    <row r="4164" spans="1:8" x14ac:dyDescent="0.25">
      <c r="A4164" t="s">
        <v>91</v>
      </c>
      <c r="B4164" t="s">
        <v>3260</v>
      </c>
      <c r="C4164" t="str">
        <f>Tabela2[[#This Row],[Localidade]]&amp;"/"&amp;Tabela2[[#This Row],[Estado]]</f>
        <v>Canta/RR</v>
      </c>
      <c r="D4164">
        <v>69390000</v>
      </c>
      <c r="E4164">
        <v>69399999</v>
      </c>
      <c r="F4164" t="e" vm="3851">
        <v>#VALUE!</v>
      </c>
      <c r="G4164" t="e" cm="1">
        <f t="array" aca="1" ref="G4164" ca="1">_FV(Tabela2[[#This Row],[Cidade]],"Latitude")</f>
        <v>#NAME?</v>
      </c>
      <c r="H4164" t="e" cm="1">
        <f t="array" aca="1" ref="H4164" ca="1">_FV(Tabela2[[#This Row],[Cidade]],"Longitude")</f>
        <v>#NAME?</v>
      </c>
    </row>
    <row r="4165" spans="1:8" x14ac:dyDescent="0.25">
      <c r="A4165" t="s">
        <v>91</v>
      </c>
      <c r="B4165" t="s">
        <v>4051</v>
      </c>
      <c r="C4165" t="str">
        <f>Tabela2[[#This Row],[Localidade]]&amp;"/"&amp;Tabela2[[#This Row],[Estado]]</f>
        <v>Caracarai/RR</v>
      </c>
      <c r="D4165">
        <v>69360000</v>
      </c>
      <c r="E4165">
        <v>69369999</v>
      </c>
      <c r="F4165" t="e" vm="3852">
        <v>#VALUE!</v>
      </c>
      <c r="G4165" t="e" cm="1">
        <f t="array" aca="1" ref="G4165" ca="1">_FV(Tabela2[[#This Row],[Cidade]],"Latitude")</f>
        <v>#NAME?</v>
      </c>
      <c r="H4165" t="e" cm="1">
        <f t="array" aca="1" ref="H4165" ca="1">_FV(Tabela2[[#This Row],[Cidade]],"Longitude")</f>
        <v>#NAME?</v>
      </c>
    </row>
    <row r="4166" spans="1:8" x14ac:dyDescent="0.25">
      <c r="A4166" t="s">
        <v>91</v>
      </c>
      <c r="B4166" t="s">
        <v>2143</v>
      </c>
      <c r="C4166" t="str">
        <f>Tabela2[[#This Row],[Localidade]]&amp;"/"&amp;Tabela2[[#This Row],[Estado]]</f>
        <v>Caroebe/RR</v>
      </c>
      <c r="D4166">
        <v>69378000</v>
      </c>
      <c r="E4166">
        <v>69379999</v>
      </c>
      <c r="F4166" t="e" vm="3853">
        <v>#VALUE!</v>
      </c>
      <c r="G4166" t="e" cm="1">
        <f t="array" aca="1" ref="G4166" ca="1">_FV(Tabela2[[#This Row],[Cidade]],"Latitude")</f>
        <v>#NAME?</v>
      </c>
      <c r="H4166" t="e" cm="1">
        <f t="array" aca="1" ref="H4166" ca="1">_FV(Tabela2[[#This Row],[Cidade]],"Longitude")</f>
        <v>#NAME?</v>
      </c>
    </row>
    <row r="4167" spans="1:8" x14ac:dyDescent="0.25">
      <c r="A4167" t="s">
        <v>91</v>
      </c>
      <c r="B4167" t="s">
        <v>517</v>
      </c>
      <c r="C4167" t="str">
        <f>Tabela2[[#This Row],[Localidade]]&amp;"/"&amp;Tabela2[[#This Row],[Estado]]</f>
        <v>Iracema/RR</v>
      </c>
      <c r="D4167">
        <v>69348000</v>
      </c>
      <c r="E4167">
        <v>69349999</v>
      </c>
      <c r="F4167" t="e" vm="3854">
        <v>#VALUE!</v>
      </c>
      <c r="G4167" t="e" cm="1">
        <f t="array" aca="1" ref="G4167" ca="1">_FV(Tabela2[[#This Row],[Cidade]],"Latitude")</f>
        <v>#NAME?</v>
      </c>
      <c r="H4167" t="e" cm="1">
        <f t="array" aca="1" ref="H4167" ca="1">_FV(Tabela2[[#This Row],[Cidade]],"Longitude")</f>
        <v>#NAME?</v>
      </c>
    </row>
    <row r="4168" spans="1:8" x14ac:dyDescent="0.25">
      <c r="A4168" t="s">
        <v>91</v>
      </c>
      <c r="B4168" t="s">
        <v>4052</v>
      </c>
      <c r="C4168" t="str">
        <f>Tabela2[[#This Row],[Localidade]]&amp;"/"&amp;Tabela2[[#This Row],[Estado]]</f>
        <v>Mucajai/RR</v>
      </c>
      <c r="D4168">
        <v>69340000</v>
      </c>
      <c r="E4168">
        <v>69342999</v>
      </c>
      <c r="F4168" t="e" vm="3855">
        <v>#VALUE!</v>
      </c>
      <c r="G4168" t="e" cm="1">
        <f t="array" aca="1" ref="G4168" ca="1">_FV(Tabela2[[#This Row],[Cidade]],"Latitude")</f>
        <v>#NAME?</v>
      </c>
      <c r="H4168" t="e" cm="1">
        <f t="array" aca="1" ref="H4168" ca="1">_FV(Tabela2[[#This Row],[Cidade]],"Longitude")</f>
        <v>#NAME?</v>
      </c>
    </row>
    <row r="4169" spans="1:8" x14ac:dyDescent="0.25">
      <c r="A4169" t="s">
        <v>91</v>
      </c>
      <c r="B4169" t="s">
        <v>2144</v>
      </c>
      <c r="C4169" t="str">
        <f>Tabela2[[#This Row],[Localidade]]&amp;"/"&amp;Tabela2[[#This Row],[Estado]]</f>
        <v>Normandia/RR</v>
      </c>
      <c r="D4169">
        <v>69355000</v>
      </c>
      <c r="E4169">
        <v>69357999</v>
      </c>
      <c r="F4169" t="e" vm="3856">
        <v>#VALUE!</v>
      </c>
      <c r="G4169" t="e" cm="1">
        <f t="array" aca="1" ref="G4169" ca="1">_FV(Tabela2[[#This Row],[Cidade]],"Latitude")</f>
        <v>#NAME?</v>
      </c>
      <c r="H4169" t="e" cm="1">
        <f t="array" aca="1" ref="H4169" ca="1">_FV(Tabela2[[#This Row],[Cidade]],"Longitude")</f>
        <v>#NAME?</v>
      </c>
    </row>
    <row r="4170" spans="1:8" x14ac:dyDescent="0.25">
      <c r="A4170" t="s">
        <v>91</v>
      </c>
      <c r="B4170" t="s">
        <v>2145</v>
      </c>
      <c r="C4170" t="str">
        <f>Tabela2[[#This Row],[Localidade]]&amp;"/"&amp;Tabela2[[#This Row],[Estado]]</f>
        <v>Pacaraima/RR</v>
      </c>
      <c r="D4170">
        <v>69345000</v>
      </c>
      <c r="E4170">
        <v>69347999</v>
      </c>
      <c r="F4170" t="e" vm="3857">
        <v>#VALUE!</v>
      </c>
      <c r="G4170" t="e" cm="1">
        <f t="array" aca="1" ref="G4170" ca="1">_FV(Tabela2[[#This Row],[Cidade]],"Latitude")</f>
        <v>#NAME?</v>
      </c>
      <c r="H4170" t="e" cm="1">
        <f t="array" aca="1" ref="H4170" ca="1">_FV(Tabela2[[#This Row],[Cidade]],"Longitude")</f>
        <v>#NAME?</v>
      </c>
    </row>
    <row r="4171" spans="1:8" x14ac:dyDescent="0.25">
      <c r="A4171" t="s">
        <v>91</v>
      </c>
      <c r="B4171" t="s">
        <v>5086</v>
      </c>
      <c r="C4171" t="str">
        <f>Tabela2[[#This Row],[Localidade]]&amp;"/"&amp;Tabela2[[#This Row],[Estado]]</f>
        <v>Rorainopolis/RR</v>
      </c>
      <c r="D4171">
        <v>69373000</v>
      </c>
      <c r="E4171">
        <v>69374999</v>
      </c>
      <c r="F4171" t="e" vm="3858">
        <v>#VALUE!</v>
      </c>
      <c r="G4171" t="e" cm="1">
        <f t="array" aca="1" ref="G4171" ca="1">_FV(Tabela2[[#This Row],[Cidade]],"Latitude")</f>
        <v>#NAME?</v>
      </c>
      <c r="H4171" t="e" cm="1">
        <f t="array" aca="1" ref="H4171" ca="1">_FV(Tabela2[[#This Row],[Cidade]],"Longitude")</f>
        <v>#NAME?</v>
      </c>
    </row>
    <row r="4172" spans="1:8" x14ac:dyDescent="0.25">
      <c r="A4172" t="s">
        <v>91</v>
      </c>
      <c r="B4172" t="s">
        <v>4567</v>
      </c>
      <c r="C4172" t="str">
        <f>Tabela2[[#This Row],[Localidade]]&amp;"/"&amp;Tabela2[[#This Row],[Estado]]</f>
        <v>Sao Joao da Baliza/RR</v>
      </c>
      <c r="D4172">
        <v>69375000</v>
      </c>
      <c r="E4172">
        <v>69377999</v>
      </c>
      <c r="F4172" t="e" vm="3859">
        <v>#VALUE!</v>
      </c>
      <c r="G4172" t="e" cm="1">
        <f t="array" aca="1" ref="G4172" ca="1">_FV(Tabela2[[#This Row],[Cidade]],"Latitude")</f>
        <v>#NAME?</v>
      </c>
      <c r="H4172" t="e" cm="1">
        <f t="array" aca="1" ref="H4172" ca="1">_FV(Tabela2[[#This Row],[Cidade]],"Longitude")</f>
        <v>#NAME?</v>
      </c>
    </row>
    <row r="4173" spans="1:8" x14ac:dyDescent="0.25">
      <c r="A4173" t="s">
        <v>91</v>
      </c>
      <c r="B4173" t="s">
        <v>4568</v>
      </c>
      <c r="C4173" t="str">
        <f>Tabela2[[#This Row],[Localidade]]&amp;"/"&amp;Tabela2[[#This Row],[Estado]]</f>
        <v>Sao Luiz/RR</v>
      </c>
      <c r="D4173">
        <v>69370000</v>
      </c>
      <c r="E4173">
        <v>69372999</v>
      </c>
      <c r="F4173" t="e" vm="3860">
        <v>#VALUE!</v>
      </c>
      <c r="G4173" t="e" cm="1">
        <f t="array" aca="1" ref="G4173" ca="1">_FV(Tabela2[[#This Row],[Cidade]],"Latitude")</f>
        <v>#NAME?</v>
      </c>
      <c r="H4173" t="e" cm="1">
        <f t="array" aca="1" ref="H4173" ca="1">_FV(Tabela2[[#This Row],[Cidade]],"Longitude")</f>
        <v>#NAME?</v>
      </c>
    </row>
    <row r="4174" spans="1:8" x14ac:dyDescent="0.25">
      <c r="A4174" t="s">
        <v>91</v>
      </c>
      <c r="B4174" t="s">
        <v>4569</v>
      </c>
      <c r="C4174" t="str">
        <f>Tabela2[[#This Row],[Localidade]]&amp;"/"&amp;Tabela2[[#This Row],[Estado]]</f>
        <v>Uiramuta/RR</v>
      </c>
      <c r="D4174">
        <v>69358000</v>
      </c>
      <c r="E4174">
        <v>69359999</v>
      </c>
      <c r="F4174" t="e" vm="3861">
        <v>#VALUE!</v>
      </c>
      <c r="G4174" t="e" cm="1">
        <f t="array" aca="1" ref="G4174" ca="1">_FV(Tabela2[[#This Row],[Cidade]],"Latitude")</f>
        <v>#NAME?</v>
      </c>
      <c r="H4174" t="e" cm="1">
        <f t="array" aca="1" ref="H4174" ca="1">_FV(Tabela2[[#This Row],[Cidade]],"Longitude")</f>
        <v>#NAME?</v>
      </c>
    </row>
    <row r="4175" spans="1:8" x14ac:dyDescent="0.25">
      <c r="A4175" t="s">
        <v>88</v>
      </c>
      <c r="B4175" t="s">
        <v>3261</v>
      </c>
      <c r="C4175" t="str">
        <f>Tabela2[[#This Row],[Localidade]]&amp;"/"&amp;Tabela2[[#This Row],[Estado]]</f>
        <v>Acegua/RS</v>
      </c>
      <c r="D4175">
        <v>96445000</v>
      </c>
      <c r="E4175">
        <v>96449999</v>
      </c>
      <c r="F4175" t="e" vm="3862">
        <v>#VALUE!</v>
      </c>
      <c r="G4175" t="e" cm="1">
        <f t="array" aca="1" ref="G4175" ca="1">_FV(Tabela2[[#This Row],[Cidade]],"Latitude")</f>
        <v>#NAME?</v>
      </c>
      <c r="H4175" t="e" cm="1">
        <f t="array" aca="1" ref="H4175" ca="1">_FV(Tabela2[[#This Row],[Cidade]],"Longitude")</f>
        <v>#NAME?</v>
      </c>
    </row>
    <row r="4176" spans="1:8" x14ac:dyDescent="0.25">
      <c r="A4176" t="s">
        <v>88</v>
      </c>
      <c r="B4176" t="s">
        <v>5362</v>
      </c>
      <c r="C4176" t="str">
        <f>Tabela2[[#This Row],[Localidade]]&amp;"/"&amp;Tabela2[[#This Row],[Estado]]</f>
        <v>Agua Santa/RS</v>
      </c>
      <c r="D4176">
        <v>99965000</v>
      </c>
      <c r="E4176">
        <v>99969999</v>
      </c>
      <c r="F4176" t="s">
        <v>5416</v>
      </c>
      <c r="G4176" t="e" cm="1" vm="188">
        <f t="array" ref="G4176">_FV(Tabela2[[#This Row],[Cidade]],"Latitude")</f>
        <v>#VALUE!</v>
      </c>
      <c r="H4176" t="e" cm="1" vm="189">
        <f t="array" ref="H4176">_FV(Tabela2[[#This Row],[Cidade]],"Longitude")</f>
        <v>#VALUE!</v>
      </c>
    </row>
    <row r="4177" spans="1:8" x14ac:dyDescent="0.25">
      <c r="A4177" t="s">
        <v>88</v>
      </c>
      <c r="B4177" t="s">
        <v>2146</v>
      </c>
      <c r="C4177" t="str">
        <f>Tabela2[[#This Row],[Localidade]]&amp;"/"&amp;Tabela2[[#This Row],[Estado]]</f>
        <v>Agudo/RS</v>
      </c>
      <c r="D4177">
        <v>96540000</v>
      </c>
      <c r="E4177">
        <v>96544999</v>
      </c>
      <c r="F4177" t="e" vm="3863">
        <v>#VALUE!</v>
      </c>
      <c r="G4177" t="e" cm="1">
        <f t="array" aca="1" ref="G4177" ca="1">_FV(Tabela2[[#This Row],[Cidade]],"Latitude")</f>
        <v>#NAME?</v>
      </c>
      <c r="H4177" t="e" cm="1">
        <f t="array" aca="1" ref="H4177" ca="1">_FV(Tabela2[[#This Row],[Cidade]],"Longitude")</f>
        <v>#NAME?</v>
      </c>
    </row>
    <row r="4178" spans="1:8" x14ac:dyDescent="0.25">
      <c r="A4178" t="s">
        <v>88</v>
      </c>
      <c r="B4178" t="s">
        <v>2147</v>
      </c>
      <c r="C4178" t="str">
        <f>Tabela2[[#This Row],[Localidade]]&amp;"/"&amp;Tabela2[[#This Row],[Estado]]</f>
        <v>Ajuricaba/RS</v>
      </c>
      <c r="D4178">
        <v>98750000</v>
      </c>
      <c r="E4178">
        <v>98757999</v>
      </c>
      <c r="F4178" t="e" vm="3864">
        <v>#VALUE!</v>
      </c>
      <c r="G4178" t="e" cm="1">
        <f t="array" aca="1" ref="G4178" ca="1">_FV(Tabela2[[#This Row],[Cidade]],"Latitude")</f>
        <v>#NAME?</v>
      </c>
      <c r="H4178" t="e" cm="1">
        <f t="array" aca="1" ref="H4178" ca="1">_FV(Tabela2[[#This Row],[Cidade]],"Longitude")</f>
        <v>#NAME?</v>
      </c>
    </row>
    <row r="4179" spans="1:8" x14ac:dyDescent="0.25">
      <c r="A4179" t="s">
        <v>88</v>
      </c>
      <c r="B4179" t="s">
        <v>2148</v>
      </c>
      <c r="C4179" t="str">
        <f>Tabela2[[#This Row],[Localidade]]&amp;"/"&amp;Tabela2[[#This Row],[Estado]]</f>
        <v>Alecrim/RS</v>
      </c>
      <c r="D4179">
        <v>98950000</v>
      </c>
      <c r="E4179">
        <v>98954999</v>
      </c>
      <c r="F4179" t="e" vm="3865">
        <v>#VALUE!</v>
      </c>
      <c r="G4179" t="e" cm="1">
        <f t="array" aca="1" ref="G4179" ca="1">_FV(Tabela2[[#This Row],[Cidade]],"Latitude")</f>
        <v>#NAME?</v>
      </c>
      <c r="H4179" t="e" cm="1">
        <f t="array" aca="1" ref="H4179" ca="1">_FV(Tabela2[[#This Row],[Cidade]],"Longitude")</f>
        <v>#NAME?</v>
      </c>
    </row>
    <row r="4180" spans="1:8" x14ac:dyDescent="0.25">
      <c r="A4180" t="s">
        <v>88</v>
      </c>
      <c r="B4180" t="s">
        <v>2149</v>
      </c>
      <c r="C4180" t="str">
        <f>Tabela2[[#This Row],[Localidade]]&amp;"/"&amp;Tabela2[[#This Row],[Estado]]</f>
        <v>Alegrete/RS</v>
      </c>
      <c r="D4180">
        <v>97540001</v>
      </c>
      <c r="E4180">
        <v>97559999</v>
      </c>
      <c r="F4180" t="e" vm="3866">
        <v>#VALUE!</v>
      </c>
      <c r="G4180" t="e" cm="1">
        <f t="array" aca="1" ref="G4180" ca="1">_FV(Tabela2[[#This Row],[Cidade]],"Latitude")</f>
        <v>#NAME?</v>
      </c>
      <c r="H4180" t="e" cm="1">
        <f t="array" aca="1" ref="H4180" ca="1">_FV(Tabela2[[#This Row],[Cidade]],"Longitude")</f>
        <v>#NAME?</v>
      </c>
    </row>
    <row r="4181" spans="1:8" x14ac:dyDescent="0.25">
      <c r="A4181" t="s">
        <v>88</v>
      </c>
      <c r="B4181" t="s">
        <v>2149</v>
      </c>
      <c r="C4181" t="str">
        <f>Tabela2[[#This Row],[Localidade]]&amp;"/"&amp;Tabela2[[#This Row],[Estado]]</f>
        <v>Alegrete/RS</v>
      </c>
      <c r="D4181">
        <v>97540001</v>
      </c>
      <c r="E4181">
        <v>97551999</v>
      </c>
      <c r="F4181" t="e" vm="3866">
        <v>#VALUE!</v>
      </c>
      <c r="G4181" t="e" cm="1">
        <f t="array" aca="1" ref="G4181" ca="1">_FV(Tabela2[[#This Row],[Cidade]],"Latitude")</f>
        <v>#NAME?</v>
      </c>
      <c r="H4181" t="e" cm="1">
        <f t="array" aca="1" ref="H4181" ca="1">_FV(Tabela2[[#This Row],[Cidade]],"Longitude")</f>
        <v>#NAME?</v>
      </c>
    </row>
    <row r="4182" spans="1:8" x14ac:dyDescent="0.25">
      <c r="A4182" t="s">
        <v>88</v>
      </c>
      <c r="B4182" t="s">
        <v>2150</v>
      </c>
      <c r="C4182" t="str">
        <f>Tabela2[[#This Row],[Localidade]]&amp;"/"&amp;Tabela2[[#This Row],[Estado]]</f>
        <v>Alegria/RS</v>
      </c>
      <c r="D4182">
        <v>98905000</v>
      </c>
      <c r="E4182">
        <v>98909999</v>
      </c>
      <c r="F4182" t="e" vm="3867">
        <v>#VALUE!</v>
      </c>
      <c r="G4182" t="e" cm="1">
        <f t="array" aca="1" ref="G4182" ca="1">_FV(Tabela2[[#This Row],[Cidade]],"Latitude")</f>
        <v>#NAME?</v>
      </c>
      <c r="H4182" t="e" cm="1">
        <f t="array" aca="1" ref="H4182" ca="1">_FV(Tabela2[[#This Row],[Cidade]],"Longitude")</f>
        <v>#NAME?</v>
      </c>
    </row>
    <row r="4183" spans="1:8" x14ac:dyDescent="0.25">
      <c r="A4183" t="s">
        <v>88</v>
      </c>
      <c r="B4183" t="s">
        <v>3799</v>
      </c>
      <c r="C4183" t="str">
        <f>Tabela2[[#This Row],[Localidade]]&amp;"/"&amp;Tabela2[[#This Row],[Estado]]</f>
        <v>Almirante Tamandare do Sul/RS</v>
      </c>
      <c r="D4183">
        <v>99523000</v>
      </c>
      <c r="E4183">
        <v>99524999</v>
      </c>
      <c r="F4183" t="e" vm="3868">
        <v>#VALUE!</v>
      </c>
      <c r="G4183" t="e" cm="1">
        <f t="array" aca="1" ref="G4183" ca="1">_FV(Tabela2[[#This Row],[Cidade]],"Latitude")</f>
        <v>#NAME?</v>
      </c>
      <c r="H4183" t="e" cm="1">
        <f t="array" aca="1" ref="H4183" ca="1">_FV(Tabela2[[#This Row],[Cidade]],"Longitude")</f>
        <v>#NAME?</v>
      </c>
    </row>
    <row r="4184" spans="1:8" x14ac:dyDescent="0.25">
      <c r="A4184" t="s">
        <v>88</v>
      </c>
      <c r="B4184" t="s">
        <v>2151</v>
      </c>
      <c r="C4184" t="str">
        <f>Tabela2[[#This Row],[Localidade]]&amp;"/"&amp;Tabela2[[#This Row],[Estado]]</f>
        <v>Alpestre/RS</v>
      </c>
      <c r="D4184">
        <v>98480000</v>
      </c>
      <c r="E4184">
        <v>98499999</v>
      </c>
      <c r="F4184" t="s">
        <v>5417</v>
      </c>
      <c r="G4184" t="e" cm="1" vm="188">
        <f t="array" ref="G4184">_FV(Tabela2[[#This Row],[Cidade]],"Latitude")</f>
        <v>#VALUE!</v>
      </c>
      <c r="H4184" t="e" cm="1" vm="189">
        <f t="array" ref="H4184">_FV(Tabela2[[#This Row],[Cidade]],"Longitude")</f>
        <v>#VALUE!</v>
      </c>
    </row>
    <row r="4185" spans="1:8" x14ac:dyDescent="0.25">
      <c r="A4185" t="s">
        <v>88</v>
      </c>
      <c r="B4185" t="s">
        <v>2141</v>
      </c>
      <c r="C4185" t="str">
        <f>Tabela2[[#This Row],[Localidade]]&amp;"/"&amp;Tabela2[[#This Row],[Estado]]</f>
        <v>Alto Alegre/RS</v>
      </c>
      <c r="D4185">
        <v>99430000</v>
      </c>
      <c r="E4185">
        <v>99434999</v>
      </c>
      <c r="F4185" t="e" vm="3869">
        <v>#VALUE!</v>
      </c>
      <c r="G4185" t="e" cm="1">
        <f t="array" aca="1" ref="G4185" ca="1">_FV(Tabela2[[#This Row],[Cidade]],"Latitude")</f>
        <v>#NAME?</v>
      </c>
      <c r="H4185" t="e" cm="1">
        <f t="array" aca="1" ref="H4185" ca="1">_FV(Tabela2[[#This Row],[Cidade]],"Longitude")</f>
        <v>#NAME?</v>
      </c>
    </row>
    <row r="4186" spans="1:8" x14ac:dyDescent="0.25">
      <c r="A4186" t="s">
        <v>88</v>
      </c>
      <c r="B4186" t="s">
        <v>2152</v>
      </c>
      <c r="C4186" t="str">
        <f>Tabela2[[#This Row],[Localidade]]&amp;"/"&amp;Tabela2[[#This Row],[Estado]]</f>
        <v>Alto Feliz/RS</v>
      </c>
      <c r="D4186">
        <v>95773000</v>
      </c>
      <c r="E4186">
        <v>95774999</v>
      </c>
      <c r="F4186" t="e" vm="3870">
        <v>#VALUE!</v>
      </c>
      <c r="G4186" t="e" cm="1">
        <f t="array" aca="1" ref="G4186" ca="1">_FV(Tabela2[[#This Row],[Cidade]],"Latitude")</f>
        <v>#NAME?</v>
      </c>
      <c r="H4186" t="e" cm="1">
        <f t="array" aca="1" ref="H4186" ca="1">_FV(Tabela2[[#This Row],[Cidade]],"Longitude")</f>
        <v>#NAME?</v>
      </c>
    </row>
    <row r="4187" spans="1:8" x14ac:dyDescent="0.25">
      <c r="A4187" t="s">
        <v>88</v>
      </c>
      <c r="B4187" t="s">
        <v>2153</v>
      </c>
      <c r="C4187" t="str">
        <f>Tabela2[[#This Row],[Localidade]]&amp;"/"&amp;Tabela2[[#This Row],[Estado]]</f>
        <v>Alvorada/RS</v>
      </c>
      <c r="D4187">
        <v>94800001</v>
      </c>
      <c r="E4187">
        <v>94899999</v>
      </c>
      <c r="F4187" t="e" vm="3871">
        <v>#VALUE!</v>
      </c>
      <c r="G4187" t="e" cm="1">
        <f t="array" aca="1" ref="G4187" ca="1">_FV(Tabela2[[#This Row],[Cidade]],"Latitude")</f>
        <v>#NAME?</v>
      </c>
      <c r="H4187" t="e" cm="1">
        <f t="array" aca="1" ref="H4187" ca="1">_FV(Tabela2[[#This Row],[Cidade]],"Longitude")</f>
        <v>#NAME?</v>
      </c>
    </row>
    <row r="4188" spans="1:8" x14ac:dyDescent="0.25">
      <c r="A4188" t="s">
        <v>88</v>
      </c>
      <c r="B4188" t="s">
        <v>2153</v>
      </c>
      <c r="C4188" t="str">
        <f>Tabela2[[#This Row],[Localidade]]&amp;"/"&amp;Tabela2[[#This Row],[Estado]]</f>
        <v>Alvorada/RS</v>
      </c>
      <c r="D4188">
        <v>94800001</v>
      </c>
      <c r="E4188">
        <v>94889999</v>
      </c>
      <c r="F4188" t="e" vm="3871">
        <v>#VALUE!</v>
      </c>
      <c r="G4188" t="e" cm="1">
        <f t="array" aca="1" ref="G4188" ca="1">_FV(Tabela2[[#This Row],[Cidade]],"Latitude")</f>
        <v>#NAME?</v>
      </c>
      <c r="H4188" t="e" cm="1">
        <f t="array" aca="1" ref="H4188" ca="1">_FV(Tabela2[[#This Row],[Cidade]],"Longitude")</f>
        <v>#NAME?</v>
      </c>
    </row>
    <row r="4189" spans="1:8" x14ac:dyDescent="0.25">
      <c r="A4189" t="s">
        <v>88</v>
      </c>
      <c r="B4189" t="s">
        <v>2154</v>
      </c>
      <c r="C4189" t="str">
        <f>Tabela2[[#This Row],[Localidade]]&amp;"/"&amp;Tabela2[[#This Row],[Estado]]</f>
        <v>Amaral Ferrador/RS</v>
      </c>
      <c r="D4189">
        <v>96635000</v>
      </c>
      <c r="E4189">
        <v>96639999</v>
      </c>
      <c r="F4189" t="e" vm="3872">
        <v>#VALUE!</v>
      </c>
      <c r="G4189" t="e" cm="1">
        <f t="array" aca="1" ref="G4189" ca="1">_FV(Tabela2[[#This Row],[Cidade]],"Latitude")</f>
        <v>#NAME?</v>
      </c>
      <c r="H4189" t="e" cm="1">
        <f t="array" aca="1" ref="H4189" ca="1">_FV(Tabela2[[#This Row],[Cidade]],"Longitude")</f>
        <v>#NAME?</v>
      </c>
    </row>
    <row r="4190" spans="1:8" x14ac:dyDescent="0.25">
      <c r="A4190" t="s">
        <v>88</v>
      </c>
      <c r="B4190" t="s">
        <v>2155</v>
      </c>
      <c r="C4190" t="str">
        <f>Tabela2[[#This Row],[Localidade]]&amp;"/"&amp;Tabela2[[#This Row],[Estado]]</f>
        <v>Ametista do Sul/RS</v>
      </c>
      <c r="D4190">
        <v>98465000</v>
      </c>
      <c r="E4190">
        <v>98469999</v>
      </c>
      <c r="F4190" t="e" vm="3873">
        <v>#VALUE!</v>
      </c>
      <c r="G4190" t="e" cm="1">
        <f t="array" aca="1" ref="G4190" ca="1">_FV(Tabela2[[#This Row],[Cidade]],"Latitude")</f>
        <v>#NAME?</v>
      </c>
      <c r="H4190" t="e" cm="1">
        <f t="array" aca="1" ref="H4190" ca="1">_FV(Tabela2[[#This Row],[Cidade]],"Longitude")</f>
        <v>#NAME?</v>
      </c>
    </row>
    <row r="4191" spans="1:8" x14ac:dyDescent="0.25">
      <c r="A4191" t="s">
        <v>88</v>
      </c>
      <c r="B4191" t="s">
        <v>3800</v>
      </c>
      <c r="C4191" t="str">
        <f>Tabela2[[#This Row],[Localidade]]&amp;"/"&amp;Tabela2[[#This Row],[Estado]]</f>
        <v>Andre da Rocha/RS</v>
      </c>
      <c r="D4191">
        <v>95310000</v>
      </c>
      <c r="E4191">
        <v>95314999</v>
      </c>
      <c r="F4191" t="e" vm="3874">
        <v>#VALUE!</v>
      </c>
      <c r="G4191" t="e" cm="1">
        <f t="array" aca="1" ref="G4191" ca="1">_FV(Tabela2[[#This Row],[Cidade]],"Latitude")</f>
        <v>#NAME?</v>
      </c>
      <c r="H4191" t="e" cm="1">
        <f t="array" aca="1" ref="H4191" ca="1">_FV(Tabela2[[#This Row],[Cidade]],"Longitude")</f>
        <v>#NAME?</v>
      </c>
    </row>
    <row r="4192" spans="1:8" x14ac:dyDescent="0.25">
      <c r="A4192" t="s">
        <v>88</v>
      </c>
      <c r="B4192" t="s">
        <v>2156</v>
      </c>
      <c r="C4192" t="str">
        <f>Tabela2[[#This Row],[Localidade]]&amp;"/"&amp;Tabela2[[#This Row],[Estado]]</f>
        <v>Anta Gorda/RS</v>
      </c>
      <c r="D4192">
        <v>95980000</v>
      </c>
      <c r="E4192">
        <v>95984999</v>
      </c>
      <c r="F4192" t="e" vm="3875">
        <v>#VALUE!</v>
      </c>
      <c r="G4192" t="e" cm="1">
        <f t="array" aca="1" ref="G4192" ca="1">_FV(Tabela2[[#This Row],[Cidade]],"Latitude")</f>
        <v>#NAME?</v>
      </c>
      <c r="H4192" t="e" cm="1">
        <f t="array" aca="1" ref="H4192" ca="1">_FV(Tabela2[[#This Row],[Cidade]],"Longitude")</f>
        <v>#NAME?</v>
      </c>
    </row>
    <row r="4193" spans="1:8" x14ac:dyDescent="0.25">
      <c r="A4193" t="s">
        <v>88</v>
      </c>
      <c r="B4193" t="s">
        <v>4788</v>
      </c>
      <c r="C4193" t="str">
        <f>Tabela2[[#This Row],[Localidade]]&amp;"/"&amp;Tabela2[[#This Row],[Estado]]</f>
        <v>Antonio Prado/RS</v>
      </c>
      <c r="D4193">
        <v>95250000</v>
      </c>
      <c r="E4193">
        <v>95254999</v>
      </c>
      <c r="F4193" t="e" vm="3876">
        <v>#VALUE!</v>
      </c>
      <c r="G4193" t="e" cm="1">
        <f t="array" aca="1" ref="G4193" ca="1">_FV(Tabela2[[#This Row],[Cidade]],"Latitude")</f>
        <v>#NAME?</v>
      </c>
      <c r="H4193" t="e" cm="1">
        <f t="array" aca="1" ref="H4193" ca="1">_FV(Tabela2[[#This Row],[Cidade]],"Longitude")</f>
        <v>#NAME?</v>
      </c>
    </row>
    <row r="4194" spans="1:8" x14ac:dyDescent="0.25">
      <c r="A4194" t="s">
        <v>88</v>
      </c>
      <c r="B4194" t="s">
        <v>3801</v>
      </c>
      <c r="C4194" t="str">
        <f>Tabela2[[#This Row],[Localidade]]&amp;"/"&amp;Tabela2[[#This Row],[Estado]]</f>
        <v>Arambare/RS</v>
      </c>
      <c r="D4194">
        <v>96178000</v>
      </c>
      <c r="E4194">
        <v>96179999</v>
      </c>
      <c r="F4194" t="e" vm="3877">
        <v>#VALUE!</v>
      </c>
      <c r="G4194" t="e" cm="1">
        <f t="array" aca="1" ref="G4194" ca="1">_FV(Tabela2[[#This Row],[Cidade]],"Latitude")</f>
        <v>#NAME?</v>
      </c>
      <c r="H4194" t="e" cm="1">
        <f t="array" aca="1" ref="H4194" ca="1">_FV(Tabela2[[#This Row],[Cidade]],"Longitude")</f>
        <v>#NAME?</v>
      </c>
    </row>
    <row r="4195" spans="1:8" x14ac:dyDescent="0.25">
      <c r="A4195" t="s">
        <v>88</v>
      </c>
      <c r="B4195" t="s">
        <v>3262</v>
      </c>
      <c r="C4195" t="str">
        <f>Tabela2[[#This Row],[Localidade]]&amp;"/"&amp;Tabela2[[#This Row],[Estado]]</f>
        <v>Ararica/RS</v>
      </c>
      <c r="D4195">
        <v>93880000</v>
      </c>
      <c r="E4195">
        <v>93889999</v>
      </c>
      <c r="F4195" t="e" vm="3878">
        <v>#VALUE!</v>
      </c>
      <c r="G4195" t="e" cm="1">
        <f t="array" aca="1" ref="G4195" ca="1">_FV(Tabela2[[#This Row],[Cidade]],"Latitude")</f>
        <v>#NAME?</v>
      </c>
      <c r="H4195" t="e" cm="1">
        <f t="array" aca="1" ref="H4195" ca="1">_FV(Tabela2[[#This Row],[Cidade]],"Longitude")</f>
        <v>#NAME?</v>
      </c>
    </row>
    <row r="4196" spans="1:8" x14ac:dyDescent="0.25">
      <c r="A4196" t="s">
        <v>88</v>
      </c>
      <c r="B4196" t="s">
        <v>2157</v>
      </c>
      <c r="C4196" t="str">
        <f>Tabela2[[#This Row],[Localidade]]&amp;"/"&amp;Tabela2[[#This Row],[Estado]]</f>
        <v>Aratiba/RS</v>
      </c>
      <c r="D4196">
        <v>99770000</v>
      </c>
      <c r="E4196">
        <v>99789999</v>
      </c>
      <c r="F4196" t="e" vm="3879">
        <v>#VALUE!</v>
      </c>
      <c r="G4196" t="e" cm="1">
        <f t="array" aca="1" ref="G4196" ca="1">_FV(Tabela2[[#This Row],[Cidade]],"Latitude")</f>
        <v>#NAME?</v>
      </c>
      <c r="H4196" t="e" cm="1">
        <f t="array" aca="1" ref="H4196" ca="1">_FV(Tabela2[[#This Row],[Cidade]],"Longitude")</f>
        <v>#NAME?</v>
      </c>
    </row>
    <row r="4197" spans="1:8" x14ac:dyDescent="0.25">
      <c r="A4197" t="s">
        <v>88</v>
      </c>
      <c r="B4197" t="s">
        <v>2158</v>
      </c>
      <c r="C4197" t="str">
        <f>Tabela2[[#This Row],[Localidade]]&amp;"/"&amp;Tabela2[[#This Row],[Estado]]</f>
        <v>Arroio do Meio/RS</v>
      </c>
      <c r="D4197">
        <v>95940000</v>
      </c>
      <c r="E4197">
        <v>95944999</v>
      </c>
      <c r="F4197" t="e" vm="3880">
        <v>#VALUE!</v>
      </c>
      <c r="G4197" t="e" cm="1">
        <f t="array" aca="1" ref="G4197" ca="1">_FV(Tabela2[[#This Row],[Cidade]],"Latitude")</f>
        <v>#NAME?</v>
      </c>
      <c r="H4197" t="e" cm="1">
        <f t="array" aca="1" ref="H4197" ca="1">_FV(Tabela2[[#This Row],[Cidade]],"Longitude")</f>
        <v>#NAME?</v>
      </c>
    </row>
    <row r="4198" spans="1:8" x14ac:dyDescent="0.25">
      <c r="A4198" t="s">
        <v>88</v>
      </c>
      <c r="B4198" t="s">
        <v>2159</v>
      </c>
      <c r="C4198" t="str">
        <f>Tabela2[[#This Row],[Localidade]]&amp;"/"&amp;Tabela2[[#This Row],[Estado]]</f>
        <v>Arroio do Padre/RS</v>
      </c>
      <c r="D4198">
        <v>96155000</v>
      </c>
      <c r="E4198">
        <v>96159999</v>
      </c>
      <c r="F4198" t="e" vm="3881">
        <v>#VALUE!</v>
      </c>
      <c r="G4198" t="e" cm="1">
        <f t="array" aca="1" ref="G4198" ca="1">_FV(Tabela2[[#This Row],[Cidade]],"Latitude")</f>
        <v>#NAME?</v>
      </c>
      <c r="H4198" t="e" cm="1">
        <f t="array" aca="1" ref="H4198" ca="1">_FV(Tabela2[[#This Row],[Cidade]],"Longitude")</f>
        <v>#NAME?</v>
      </c>
    </row>
    <row r="4199" spans="1:8" x14ac:dyDescent="0.25">
      <c r="A4199" t="s">
        <v>88</v>
      </c>
      <c r="B4199" t="s">
        <v>2160</v>
      </c>
      <c r="C4199" t="str">
        <f>Tabela2[[#This Row],[Localidade]]&amp;"/"&amp;Tabela2[[#This Row],[Estado]]</f>
        <v>Arroio do Sal/RS</v>
      </c>
      <c r="D4199">
        <v>95585000</v>
      </c>
      <c r="E4199">
        <v>95587999</v>
      </c>
      <c r="F4199" t="e" vm="3882">
        <v>#VALUE!</v>
      </c>
      <c r="G4199" t="e" cm="1">
        <f t="array" aca="1" ref="G4199" ca="1">_FV(Tabela2[[#This Row],[Cidade]],"Latitude")</f>
        <v>#NAME?</v>
      </c>
      <c r="H4199" t="e" cm="1">
        <f t="array" aca="1" ref="H4199" ca="1">_FV(Tabela2[[#This Row],[Cidade]],"Longitude")</f>
        <v>#NAME?</v>
      </c>
    </row>
    <row r="4200" spans="1:8" x14ac:dyDescent="0.25">
      <c r="A4200" t="s">
        <v>88</v>
      </c>
      <c r="B4200" t="s">
        <v>2161</v>
      </c>
      <c r="C4200" t="str">
        <f>Tabela2[[#This Row],[Localidade]]&amp;"/"&amp;Tabela2[[#This Row],[Estado]]</f>
        <v>Arroio do Tigre/RS</v>
      </c>
      <c r="D4200">
        <v>96950000</v>
      </c>
      <c r="E4200">
        <v>96989999</v>
      </c>
      <c r="F4200" t="e" vm="3883">
        <v>#VALUE!</v>
      </c>
      <c r="G4200" t="e" cm="1">
        <f t="array" aca="1" ref="G4200" ca="1">_FV(Tabela2[[#This Row],[Cidade]],"Latitude")</f>
        <v>#NAME?</v>
      </c>
      <c r="H4200" t="e" cm="1">
        <f t="array" aca="1" ref="H4200" ca="1">_FV(Tabela2[[#This Row],[Cidade]],"Longitude")</f>
        <v>#NAME?</v>
      </c>
    </row>
    <row r="4201" spans="1:8" x14ac:dyDescent="0.25">
      <c r="A4201" t="s">
        <v>88</v>
      </c>
      <c r="B4201" t="s">
        <v>2162</v>
      </c>
      <c r="C4201" t="str">
        <f>Tabela2[[#This Row],[Localidade]]&amp;"/"&amp;Tabela2[[#This Row],[Estado]]</f>
        <v>Arroio dos Ratos/RS</v>
      </c>
      <c r="D4201">
        <v>96740000</v>
      </c>
      <c r="E4201">
        <v>96744999</v>
      </c>
      <c r="F4201" t="e" vm="3884">
        <v>#VALUE!</v>
      </c>
      <c r="G4201" t="e" cm="1">
        <f t="array" aca="1" ref="G4201" ca="1">_FV(Tabela2[[#This Row],[Cidade]],"Latitude")</f>
        <v>#NAME?</v>
      </c>
      <c r="H4201" t="e" cm="1">
        <f t="array" aca="1" ref="H4201" ca="1">_FV(Tabela2[[#This Row],[Cidade]],"Longitude")</f>
        <v>#NAME?</v>
      </c>
    </row>
    <row r="4202" spans="1:8" x14ac:dyDescent="0.25">
      <c r="A4202" t="s">
        <v>88</v>
      </c>
      <c r="B4202" t="s">
        <v>2163</v>
      </c>
      <c r="C4202" t="str">
        <f>Tabela2[[#This Row],[Localidade]]&amp;"/"&amp;Tabela2[[#This Row],[Estado]]</f>
        <v>Arroio Grande/RS</v>
      </c>
      <c r="D4202">
        <v>96330000</v>
      </c>
      <c r="E4202">
        <v>96359999</v>
      </c>
      <c r="F4202" t="e" vm="3885">
        <v>#VALUE!</v>
      </c>
      <c r="G4202" t="e" cm="1">
        <f t="array" aca="1" ref="G4202" ca="1">_FV(Tabela2[[#This Row],[Cidade]],"Latitude")</f>
        <v>#NAME?</v>
      </c>
      <c r="H4202" t="e" cm="1">
        <f t="array" aca="1" ref="H4202" ca="1">_FV(Tabela2[[#This Row],[Cidade]],"Longitude")</f>
        <v>#NAME?</v>
      </c>
    </row>
    <row r="4203" spans="1:8" x14ac:dyDescent="0.25">
      <c r="A4203" t="s">
        <v>88</v>
      </c>
      <c r="B4203" t="s">
        <v>2164</v>
      </c>
      <c r="C4203" t="str">
        <f>Tabela2[[#This Row],[Localidade]]&amp;"/"&amp;Tabela2[[#This Row],[Estado]]</f>
        <v>Arvorezinha/RS</v>
      </c>
      <c r="D4203">
        <v>95995000</v>
      </c>
      <c r="E4203">
        <v>95996999</v>
      </c>
      <c r="F4203" t="e" vm="3886">
        <v>#VALUE!</v>
      </c>
      <c r="G4203" t="e" cm="1">
        <f t="array" aca="1" ref="G4203" ca="1">_FV(Tabela2[[#This Row],[Cidade]],"Latitude")</f>
        <v>#NAME?</v>
      </c>
      <c r="H4203" t="e" cm="1">
        <f t="array" aca="1" ref="H4203" ca="1">_FV(Tabela2[[#This Row],[Cidade]],"Longitude")</f>
        <v>#NAME?</v>
      </c>
    </row>
    <row r="4204" spans="1:8" x14ac:dyDescent="0.25">
      <c r="A4204" t="s">
        <v>88</v>
      </c>
      <c r="B4204" t="s">
        <v>2165</v>
      </c>
      <c r="C4204" t="str">
        <f>Tabela2[[#This Row],[Localidade]]&amp;"/"&amp;Tabela2[[#This Row],[Estado]]</f>
        <v>Augusto Pestana/RS</v>
      </c>
      <c r="D4204">
        <v>98740000</v>
      </c>
      <c r="E4204">
        <v>98749999</v>
      </c>
      <c r="F4204" t="e" vm="3887">
        <v>#VALUE!</v>
      </c>
      <c r="G4204" t="e" cm="1">
        <f t="array" aca="1" ref="G4204" ca="1">_FV(Tabela2[[#This Row],[Cidade]],"Latitude")</f>
        <v>#NAME?</v>
      </c>
      <c r="H4204" t="e" cm="1">
        <f t="array" aca="1" ref="H4204" ca="1">_FV(Tabela2[[#This Row],[Cidade]],"Longitude")</f>
        <v>#NAME?</v>
      </c>
    </row>
    <row r="4205" spans="1:8" x14ac:dyDescent="0.25">
      <c r="A4205" t="s">
        <v>88</v>
      </c>
      <c r="B4205" t="s">
        <v>3263</v>
      </c>
      <c r="C4205" t="str">
        <f>Tabela2[[#This Row],[Localidade]]&amp;"/"&amp;Tabela2[[#This Row],[Estado]]</f>
        <v>aurea/RS</v>
      </c>
      <c r="D4205">
        <v>99835000</v>
      </c>
      <c r="E4205">
        <v>99837999</v>
      </c>
      <c r="F4205" t="e" vm="3888">
        <v>#VALUE!</v>
      </c>
      <c r="G4205" t="e" cm="1" vm="188">
        <f t="array" ref="G4205">_FV(Tabela2[[#This Row],[Cidade]],"Latitude")</f>
        <v>#VALUE!</v>
      </c>
      <c r="H4205" t="e" cm="1" vm="189">
        <f t="array" ref="H4205">_FV(Tabela2[[#This Row],[Cidade]],"Longitude")</f>
        <v>#VALUE!</v>
      </c>
    </row>
    <row r="4206" spans="1:8" x14ac:dyDescent="0.25">
      <c r="A4206" t="s">
        <v>88</v>
      </c>
      <c r="B4206" t="s">
        <v>3802</v>
      </c>
      <c r="C4206" t="str">
        <f>Tabela2[[#This Row],[Localidade]]&amp;"/"&amp;Tabela2[[#This Row],[Estado]]</f>
        <v>Bage/RS</v>
      </c>
      <c r="D4206">
        <v>96400001</v>
      </c>
      <c r="E4206">
        <v>96444999</v>
      </c>
      <c r="F4206" t="e" vm="3889">
        <v>#VALUE!</v>
      </c>
      <c r="G4206" t="e" cm="1">
        <f t="array" aca="1" ref="G4206" ca="1">_FV(Tabela2[[#This Row],[Cidade]],"Latitude")</f>
        <v>#NAME?</v>
      </c>
      <c r="H4206" t="e" cm="1">
        <f t="array" aca="1" ref="H4206" ca="1">_FV(Tabela2[[#This Row],[Cidade]],"Longitude")</f>
        <v>#NAME?</v>
      </c>
    </row>
    <row r="4207" spans="1:8" x14ac:dyDescent="0.25">
      <c r="A4207" t="s">
        <v>88</v>
      </c>
      <c r="B4207" t="s">
        <v>3802</v>
      </c>
      <c r="C4207" t="str">
        <f>Tabela2[[#This Row],[Localidade]]&amp;"/"&amp;Tabela2[[#This Row],[Estado]]</f>
        <v>Bage/RS</v>
      </c>
      <c r="D4207">
        <v>96400001</v>
      </c>
      <c r="E4207">
        <v>96429999</v>
      </c>
      <c r="F4207" t="e" vm="3889">
        <v>#VALUE!</v>
      </c>
      <c r="G4207" t="e" cm="1">
        <f t="array" aca="1" ref="G4207" ca="1">_FV(Tabela2[[#This Row],[Cidade]],"Latitude")</f>
        <v>#NAME?</v>
      </c>
      <c r="H4207" t="e" cm="1">
        <f t="array" aca="1" ref="H4207" ca="1">_FV(Tabela2[[#This Row],[Cidade]],"Longitude")</f>
        <v>#NAME?</v>
      </c>
    </row>
    <row r="4208" spans="1:8" x14ac:dyDescent="0.25">
      <c r="A4208" t="s">
        <v>88</v>
      </c>
      <c r="B4208" t="s">
        <v>3264</v>
      </c>
      <c r="C4208" t="str">
        <f>Tabela2[[#This Row],[Localidade]]&amp;"/"&amp;Tabela2[[#This Row],[Estado]]</f>
        <v>Balneario Pinhal/RS</v>
      </c>
      <c r="D4208">
        <v>95599000</v>
      </c>
      <c r="E4208">
        <v>95599999</v>
      </c>
      <c r="F4208" t="e" vm="3890">
        <v>#VALUE!</v>
      </c>
      <c r="G4208" t="e" cm="1">
        <f t="array" aca="1" ref="G4208" ca="1">_FV(Tabela2[[#This Row],[Cidade]],"Latitude")</f>
        <v>#NAME?</v>
      </c>
      <c r="H4208" t="e" cm="1">
        <f t="array" aca="1" ref="H4208" ca="1">_FV(Tabela2[[#This Row],[Cidade]],"Longitude")</f>
        <v>#NAME?</v>
      </c>
    </row>
    <row r="4209" spans="1:8" x14ac:dyDescent="0.25">
      <c r="A4209" t="s">
        <v>88</v>
      </c>
      <c r="B4209" t="s">
        <v>4570</v>
      </c>
      <c r="C4209" t="str">
        <f>Tabela2[[#This Row],[Localidade]]&amp;"/"&amp;Tabela2[[#This Row],[Estado]]</f>
        <v>Barao/RS</v>
      </c>
      <c r="D4209">
        <v>95730000</v>
      </c>
      <c r="E4209">
        <v>95734999</v>
      </c>
      <c r="F4209" t="e" vm="3891">
        <v>#VALUE!</v>
      </c>
      <c r="G4209" t="e" cm="1">
        <f t="array" aca="1" ref="G4209" ca="1">_FV(Tabela2[[#This Row],[Cidade]],"Latitude")</f>
        <v>#NAME?</v>
      </c>
      <c r="H4209" t="e" cm="1">
        <f t="array" aca="1" ref="H4209" ca="1">_FV(Tabela2[[#This Row],[Cidade]],"Longitude")</f>
        <v>#NAME?</v>
      </c>
    </row>
    <row r="4210" spans="1:8" x14ac:dyDescent="0.25">
      <c r="A4210" t="s">
        <v>88</v>
      </c>
      <c r="B4210" t="s">
        <v>4571</v>
      </c>
      <c r="C4210" t="str">
        <f>Tabela2[[#This Row],[Localidade]]&amp;"/"&amp;Tabela2[[#This Row],[Estado]]</f>
        <v>Barao de Cotegipe/RS</v>
      </c>
      <c r="D4210">
        <v>99740000</v>
      </c>
      <c r="E4210">
        <v>99749999</v>
      </c>
      <c r="F4210" t="s">
        <v>5418</v>
      </c>
      <c r="G4210" t="e" cm="1" vm="188">
        <f t="array" ref="G4210">_FV(Tabela2[[#This Row],[Cidade]],"Latitude")</f>
        <v>#VALUE!</v>
      </c>
      <c r="H4210" t="e" cm="1" vm="189">
        <f t="array" ref="H4210">_FV(Tabela2[[#This Row],[Cidade]],"Longitude")</f>
        <v>#VALUE!</v>
      </c>
    </row>
    <row r="4211" spans="1:8" x14ac:dyDescent="0.25">
      <c r="A4211" t="s">
        <v>88</v>
      </c>
      <c r="B4211" t="s">
        <v>4572</v>
      </c>
      <c r="C4211" t="str">
        <f>Tabela2[[#This Row],[Localidade]]&amp;"/"&amp;Tabela2[[#This Row],[Estado]]</f>
        <v>Barao do Triunfo/RS</v>
      </c>
      <c r="D4211">
        <v>96735000</v>
      </c>
      <c r="E4211">
        <v>96739999</v>
      </c>
      <c r="F4211" t="e" vm="3892">
        <v>#VALUE!</v>
      </c>
      <c r="G4211" t="e" cm="1">
        <f t="array" aca="1" ref="G4211" ca="1">_FV(Tabela2[[#This Row],[Cidade]],"Latitude")</f>
        <v>#NAME?</v>
      </c>
      <c r="H4211" t="e" cm="1">
        <f t="array" aca="1" ref="H4211" ca="1">_FV(Tabela2[[#This Row],[Cidade]],"Longitude")</f>
        <v>#NAME?</v>
      </c>
    </row>
    <row r="4212" spans="1:8" x14ac:dyDescent="0.25">
      <c r="A4212" t="s">
        <v>88</v>
      </c>
      <c r="B4212" t="s">
        <v>2166</v>
      </c>
      <c r="C4212" t="str">
        <f>Tabela2[[#This Row],[Localidade]]&amp;"/"&amp;Tabela2[[#This Row],[Estado]]</f>
        <v>Barra do Guarita/RS</v>
      </c>
      <c r="D4212">
        <v>98530000</v>
      </c>
      <c r="E4212">
        <v>98534999</v>
      </c>
      <c r="F4212" t="e" vm="3893">
        <v>#VALUE!</v>
      </c>
      <c r="G4212" t="e" cm="1">
        <f t="array" aca="1" ref="G4212" ca="1">_FV(Tabela2[[#This Row],[Cidade]],"Latitude")</f>
        <v>#NAME?</v>
      </c>
      <c r="H4212" t="e" cm="1">
        <f t="array" aca="1" ref="H4212" ca="1">_FV(Tabela2[[#This Row],[Cidade]],"Longitude")</f>
        <v>#NAME?</v>
      </c>
    </row>
    <row r="4213" spans="1:8" x14ac:dyDescent="0.25">
      <c r="A4213" t="s">
        <v>88</v>
      </c>
      <c r="B4213" t="s">
        <v>4053</v>
      </c>
      <c r="C4213" t="str">
        <f>Tabela2[[#This Row],[Localidade]]&amp;"/"&amp;Tabela2[[#This Row],[Estado]]</f>
        <v>Barra do Quarai/RS</v>
      </c>
      <c r="D4213">
        <v>97538000</v>
      </c>
      <c r="E4213">
        <v>97539999</v>
      </c>
      <c r="F4213" t="e" vm="3894">
        <v>#VALUE!</v>
      </c>
      <c r="G4213" t="e" cm="1">
        <f t="array" aca="1" ref="G4213" ca="1">_FV(Tabela2[[#This Row],[Cidade]],"Latitude")</f>
        <v>#NAME?</v>
      </c>
      <c r="H4213" t="e" cm="1">
        <f t="array" aca="1" ref="H4213" ca="1">_FV(Tabela2[[#This Row],[Cidade]],"Longitude")</f>
        <v>#NAME?</v>
      </c>
    </row>
    <row r="4214" spans="1:8" x14ac:dyDescent="0.25">
      <c r="A4214" t="s">
        <v>88</v>
      </c>
      <c r="B4214" t="s">
        <v>2167</v>
      </c>
      <c r="C4214" t="str">
        <f>Tabela2[[#This Row],[Localidade]]&amp;"/"&amp;Tabela2[[#This Row],[Estado]]</f>
        <v>Barra do Ribeiro/RS</v>
      </c>
      <c r="D4214">
        <v>96790000</v>
      </c>
      <c r="E4214">
        <v>96799999</v>
      </c>
      <c r="F4214" t="e" vm="3895">
        <v>#VALUE!</v>
      </c>
      <c r="G4214" t="e" cm="1">
        <f t="array" aca="1" ref="G4214" ca="1">_FV(Tabela2[[#This Row],[Cidade]],"Latitude")</f>
        <v>#NAME?</v>
      </c>
      <c r="H4214" t="e" cm="1">
        <f t="array" aca="1" ref="H4214" ca="1">_FV(Tabela2[[#This Row],[Cidade]],"Longitude")</f>
        <v>#NAME?</v>
      </c>
    </row>
    <row r="4215" spans="1:8" x14ac:dyDescent="0.25">
      <c r="A4215" t="s">
        <v>88</v>
      </c>
      <c r="B4215" t="s">
        <v>2168</v>
      </c>
      <c r="C4215" t="str">
        <f>Tabela2[[#This Row],[Localidade]]&amp;"/"&amp;Tabela2[[#This Row],[Estado]]</f>
        <v>Barra do Rio Azul/RS</v>
      </c>
      <c r="D4215">
        <v>99795000</v>
      </c>
      <c r="E4215">
        <v>99799999</v>
      </c>
      <c r="F4215" t="e" vm="3896">
        <v>#VALUE!</v>
      </c>
      <c r="G4215" t="e" cm="1">
        <f t="array" aca="1" ref="G4215" ca="1">_FV(Tabela2[[#This Row],[Cidade]],"Latitude")</f>
        <v>#NAME?</v>
      </c>
      <c r="H4215" t="e" cm="1">
        <f t="array" aca="1" ref="H4215" ca="1">_FV(Tabela2[[#This Row],[Cidade]],"Longitude")</f>
        <v>#NAME?</v>
      </c>
    </row>
    <row r="4216" spans="1:8" x14ac:dyDescent="0.25">
      <c r="A4216" t="s">
        <v>88</v>
      </c>
      <c r="B4216" t="s">
        <v>2169</v>
      </c>
      <c r="C4216" t="str">
        <f>Tabela2[[#This Row],[Localidade]]&amp;"/"&amp;Tabela2[[#This Row],[Estado]]</f>
        <v>Barra Funda/RS</v>
      </c>
      <c r="D4216">
        <v>99585000</v>
      </c>
      <c r="E4216">
        <v>99589999</v>
      </c>
      <c r="F4216" t="e" vm="3897">
        <v>#VALUE!</v>
      </c>
      <c r="G4216" t="e" cm="1">
        <f t="array" aca="1" ref="G4216" ca="1">_FV(Tabela2[[#This Row],[Cidade]],"Latitude")</f>
        <v>#NAME?</v>
      </c>
      <c r="H4216" t="e" cm="1">
        <f t="array" aca="1" ref="H4216" ca="1">_FV(Tabela2[[#This Row],[Cidade]],"Longitude")</f>
        <v>#NAME?</v>
      </c>
    </row>
    <row r="4217" spans="1:8" x14ac:dyDescent="0.25">
      <c r="A4217" t="s">
        <v>88</v>
      </c>
      <c r="B4217" t="s">
        <v>4499</v>
      </c>
      <c r="C4217" t="str">
        <f>Tabela2[[#This Row],[Localidade]]&amp;"/"&amp;Tabela2[[#This Row],[Estado]]</f>
        <v>Barracao/RS</v>
      </c>
      <c r="D4217">
        <v>95370000</v>
      </c>
      <c r="E4217">
        <v>95379999</v>
      </c>
      <c r="F4217" t="e" vm="3898">
        <v>#VALUE!</v>
      </c>
      <c r="G4217" t="e" cm="1">
        <f t="array" aca="1" ref="G4217" ca="1">_FV(Tabela2[[#This Row],[Cidade]],"Latitude")</f>
        <v>#NAME?</v>
      </c>
      <c r="H4217" t="e" cm="1">
        <f t="array" aca="1" ref="H4217" ca="1">_FV(Tabela2[[#This Row],[Cidade]],"Longitude")</f>
        <v>#NAME?</v>
      </c>
    </row>
    <row r="4218" spans="1:8" x14ac:dyDescent="0.25">
      <c r="A4218" t="s">
        <v>88</v>
      </c>
      <c r="B4218" t="s">
        <v>2170</v>
      </c>
      <c r="C4218" t="str">
        <f>Tabela2[[#This Row],[Localidade]]&amp;"/"&amp;Tabela2[[#This Row],[Estado]]</f>
        <v>Barros Cassal/RS</v>
      </c>
      <c r="D4218">
        <v>99360000</v>
      </c>
      <c r="E4218">
        <v>99369999</v>
      </c>
      <c r="F4218" t="e" vm="3899">
        <v>#VALUE!</v>
      </c>
      <c r="G4218" t="e" cm="1">
        <f t="array" aca="1" ref="G4218" ca="1">_FV(Tabela2[[#This Row],[Cidade]],"Latitude")</f>
        <v>#NAME?</v>
      </c>
      <c r="H4218" t="e" cm="1">
        <f t="array" aca="1" ref="H4218" ca="1">_FV(Tabela2[[#This Row],[Cidade]],"Longitude")</f>
        <v>#NAME?</v>
      </c>
    </row>
    <row r="4219" spans="1:8" x14ac:dyDescent="0.25">
      <c r="A4219" t="s">
        <v>88</v>
      </c>
      <c r="B4219" t="s">
        <v>2171</v>
      </c>
      <c r="C4219" t="str">
        <f>Tabela2[[#This Row],[Localidade]]&amp;"/"&amp;Tabela2[[#This Row],[Estado]]</f>
        <v>Benjamin Constant do Sul/RS</v>
      </c>
      <c r="D4219">
        <v>99650000</v>
      </c>
      <c r="E4219">
        <v>99654999</v>
      </c>
      <c r="F4219" t="e" vm="3900">
        <v>#VALUE!</v>
      </c>
      <c r="G4219" t="e" cm="1">
        <f t="array" aca="1" ref="G4219" ca="1">_FV(Tabela2[[#This Row],[Cidade]],"Latitude")</f>
        <v>#NAME?</v>
      </c>
      <c r="H4219" t="e" cm="1">
        <f t="array" aca="1" ref="H4219" ca="1">_FV(Tabela2[[#This Row],[Cidade]],"Longitude")</f>
        <v>#NAME?</v>
      </c>
    </row>
    <row r="4220" spans="1:8" x14ac:dyDescent="0.25">
      <c r="A4220" t="s">
        <v>88</v>
      </c>
      <c r="B4220" t="s">
        <v>3603</v>
      </c>
      <c r="C4220" t="str">
        <f>Tabela2[[#This Row],[Localidade]]&amp;"/"&amp;Tabela2[[#This Row],[Estado]]</f>
        <v>Bento Goncalves/RS</v>
      </c>
      <c r="D4220">
        <v>95700001</v>
      </c>
      <c r="E4220">
        <v>95714999</v>
      </c>
      <c r="F4220" t="e" vm="3901">
        <v>#VALUE!</v>
      </c>
      <c r="G4220" t="e" cm="1">
        <f t="array" aca="1" ref="G4220" ca="1">_FV(Tabela2[[#This Row],[Cidade]],"Latitude")</f>
        <v>#NAME?</v>
      </c>
      <c r="H4220" t="e" cm="1">
        <f t="array" aca="1" ref="H4220" ca="1">_FV(Tabela2[[#This Row],[Cidade]],"Longitude")</f>
        <v>#NAME?</v>
      </c>
    </row>
    <row r="4221" spans="1:8" x14ac:dyDescent="0.25">
      <c r="A4221" t="s">
        <v>88</v>
      </c>
      <c r="B4221" t="s">
        <v>3603</v>
      </c>
      <c r="C4221" t="str">
        <f>Tabela2[[#This Row],[Localidade]]&amp;"/"&amp;Tabela2[[#This Row],[Estado]]</f>
        <v>Bento Goncalves/RS</v>
      </c>
      <c r="D4221">
        <v>95700001</v>
      </c>
      <c r="E4221">
        <v>95709999</v>
      </c>
      <c r="F4221" t="e" vm="3901">
        <v>#VALUE!</v>
      </c>
      <c r="G4221" t="e" cm="1">
        <f t="array" aca="1" ref="G4221" ca="1">_FV(Tabela2[[#This Row],[Cidade]],"Latitude")</f>
        <v>#NAME?</v>
      </c>
      <c r="H4221" t="e" cm="1">
        <f t="array" aca="1" ref="H4221" ca="1">_FV(Tabela2[[#This Row],[Cidade]],"Longitude")</f>
        <v>#NAME?</v>
      </c>
    </row>
    <row r="4222" spans="1:8" x14ac:dyDescent="0.25">
      <c r="A4222" t="s">
        <v>88</v>
      </c>
      <c r="B4222" t="s">
        <v>5273</v>
      </c>
      <c r="C4222" t="str">
        <f>Tabela2[[#This Row],[Localidade]]&amp;"/"&amp;Tabela2[[#This Row],[Estado]]</f>
        <v>Boa Vista das Missoes/RS</v>
      </c>
      <c r="D4222">
        <v>98335000</v>
      </c>
      <c r="E4222">
        <v>98337999</v>
      </c>
      <c r="F4222" t="e" vm="3902">
        <v>#VALUE!</v>
      </c>
      <c r="G4222" t="e" cm="1">
        <f t="array" aca="1" ref="G4222" ca="1">_FV(Tabela2[[#This Row],[Cidade]],"Latitude")</f>
        <v>#NAME?</v>
      </c>
      <c r="H4222" t="e" cm="1">
        <f t="array" aca="1" ref="H4222" ca="1">_FV(Tabela2[[#This Row],[Cidade]],"Longitude")</f>
        <v>#NAME?</v>
      </c>
    </row>
    <row r="4223" spans="1:8" x14ac:dyDescent="0.25">
      <c r="A4223" t="s">
        <v>88</v>
      </c>
      <c r="B4223" t="s">
        <v>3265</v>
      </c>
      <c r="C4223" t="str">
        <f>Tabela2[[#This Row],[Localidade]]&amp;"/"&amp;Tabela2[[#This Row],[Estado]]</f>
        <v>Boa Vista do Burica/RS</v>
      </c>
      <c r="D4223">
        <v>98918000</v>
      </c>
      <c r="E4223">
        <v>98918999</v>
      </c>
      <c r="F4223" t="e" vm="3903">
        <v>#VALUE!</v>
      </c>
      <c r="G4223" t="e" cm="1">
        <f t="array" aca="1" ref="G4223" ca="1">_FV(Tabela2[[#This Row],[Cidade]],"Latitude")</f>
        <v>#NAME?</v>
      </c>
      <c r="H4223" t="e" cm="1">
        <f t="array" aca="1" ref="H4223" ca="1">_FV(Tabela2[[#This Row],[Cidade]],"Longitude")</f>
        <v>#NAME?</v>
      </c>
    </row>
    <row r="4224" spans="1:8" x14ac:dyDescent="0.25">
      <c r="A4224" t="s">
        <v>88</v>
      </c>
      <c r="B4224" t="s">
        <v>2172</v>
      </c>
      <c r="C4224" t="str">
        <f>Tabela2[[#This Row],[Localidade]]&amp;"/"&amp;Tabela2[[#This Row],[Estado]]</f>
        <v>Boa Vista do Cadeado/RS</v>
      </c>
      <c r="D4224">
        <v>98118000</v>
      </c>
      <c r="E4224">
        <v>98119999</v>
      </c>
      <c r="F4224" t="e" vm="3904">
        <v>#VALUE!</v>
      </c>
      <c r="G4224" t="e" cm="1">
        <f t="array" aca="1" ref="G4224" ca="1">_FV(Tabela2[[#This Row],[Cidade]],"Latitude")</f>
        <v>#NAME?</v>
      </c>
      <c r="H4224" t="e" cm="1">
        <f t="array" aca="1" ref="H4224" ca="1">_FV(Tabela2[[#This Row],[Cidade]],"Longitude")</f>
        <v>#NAME?</v>
      </c>
    </row>
    <row r="4225" spans="1:8" x14ac:dyDescent="0.25">
      <c r="A4225" t="s">
        <v>88</v>
      </c>
      <c r="B4225" t="s">
        <v>2173</v>
      </c>
      <c r="C4225" t="str">
        <f>Tabela2[[#This Row],[Localidade]]&amp;"/"&amp;Tabela2[[#This Row],[Estado]]</f>
        <v>Boa Vista do Incra/RS</v>
      </c>
      <c r="D4225">
        <v>98120000</v>
      </c>
      <c r="E4225">
        <v>98124999</v>
      </c>
      <c r="F4225" t="e" vm="3905">
        <v>#VALUE!</v>
      </c>
      <c r="G4225" t="e" cm="1">
        <f t="array" aca="1" ref="G4225" ca="1">_FV(Tabela2[[#This Row],[Cidade]],"Latitude")</f>
        <v>#NAME?</v>
      </c>
      <c r="H4225" t="e" cm="1">
        <f t="array" aca="1" ref="H4225" ca="1">_FV(Tabela2[[#This Row],[Cidade]],"Longitude")</f>
        <v>#NAME?</v>
      </c>
    </row>
    <row r="4226" spans="1:8" x14ac:dyDescent="0.25">
      <c r="A4226" t="s">
        <v>88</v>
      </c>
      <c r="B4226" t="s">
        <v>2174</v>
      </c>
      <c r="C4226" t="str">
        <f>Tabela2[[#This Row],[Localidade]]&amp;"/"&amp;Tabela2[[#This Row],[Estado]]</f>
        <v>Boa Vista do Sul/RS</v>
      </c>
      <c r="D4226">
        <v>95727000</v>
      </c>
      <c r="E4226">
        <v>95729999</v>
      </c>
      <c r="F4226" t="e" vm="3906">
        <v>#VALUE!</v>
      </c>
      <c r="G4226" t="e" cm="1">
        <f t="array" aca="1" ref="G4226" ca="1">_FV(Tabela2[[#This Row],[Cidade]],"Latitude")</f>
        <v>#NAME?</v>
      </c>
      <c r="H4226" t="e" cm="1">
        <f t="array" aca="1" ref="H4226" ca="1">_FV(Tabela2[[#This Row],[Cidade]],"Longitude")</f>
        <v>#NAME?</v>
      </c>
    </row>
    <row r="4227" spans="1:8" x14ac:dyDescent="0.25">
      <c r="A4227" t="s">
        <v>88</v>
      </c>
      <c r="B4227" t="s">
        <v>633</v>
      </c>
      <c r="C4227" t="str">
        <f>Tabela2[[#This Row],[Localidade]]&amp;"/"&amp;Tabela2[[#This Row],[Estado]]</f>
        <v>Bom Jesus/RS</v>
      </c>
      <c r="D4227">
        <v>95290000</v>
      </c>
      <c r="E4227">
        <v>95299999</v>
      </c>
      <c r="F4227" t="e" vm="3907">
        <v>#VALUE!</v>
      </c>
      <c r="G4227" t="e" cm="1">
        <f t="array" aca="1" ref="G4227" ca="1">_FV(Tabela2[[#This Row],[Cidade]],"Latitude")</f>
        <v>#NAME?</v>
      </c>
      <c r="H4227" t="e" cm="1">
        <f t="array" aca="1" ref="H4227" ca="1">_FV(Tabela2[[#This Row],[Cidade]],"Longitude")</f>
        <v>#NAME?</v>
      </c>
    </row>
    <row r="4228" spans="1:8" x14ac:dyDescent="0.25">
      <c r="A4228" t="s">
        <v>88</v>
      </c>
      <c r="B4228" t="s">
        <v>4054</v>
      </c>
      <c r="C4228" t="str">
        <f>Tabela2[[#This Row],[Localidade]]&amp;"/"&amp;Tabela2[[#This Row],[Estado]]</f>
        <v>Bom Principio/RS</v>
      </c>
      <c r="D4228">
        <v>95765000</v>
      </c>
      <c r="E4228">
        <v>95767999</v>
      </c>
      <c r="F4228" t="e" vm="3908">
        <v>#VALUE!</v>
      </c>
      <c r="G4228" t="e" cm="1">
        <f t="array" aca="1" ref="G4228" ca="1">_FV(Tabela2[[#This Row],[Cidade]],"Latitude")</f>
        <v>#NAME?</v>
      </c>
      <c r="H4228" t="e" cm="1">
        <f t="array" aca="1" ref="H4228" ca="1">_FV(Tabela2[[#This Row],[Cidade]],"Longitude")</f>
        <v>#NAME?</v>
      </c>
    </row>
    <row r="4229" spans="1:8" x14ac:dyDescent="0.25">
      <c r="A4229" t="s">
        <v>88</v>
      </c>
      <c r="B4229" t="s">
        <v>2175</v>
      </c>
      <c r="C4229" t="str">
        <f>Tabela2[[#This Row],[Localidade]]&amp;"/"&amp;Tabela2[[#This Row],[Estado]]</f>
        <v>Bom Progresso/RS</v>
      </c>
      <c r="D4229">
        <v>98575000</v>
      </c>
      <c r="E4229">
        <v>98579999</v>
      </c>
      <c r="F4229" t="e" vm="3909">
        <v>#VALUE!</v>
      </c>
      <c r="G4229" t="e" cm="1">
        <f t="array" aca="1" ref="G4229" ca="1">_FV(Tabela2[[#This Row],[Cidade]],"Latitude")</f>
        <v>#NAME?</v>
      </c>
      <c r="H4229" t="e" cm="1">
        <f t="array" aca="1" ref="H4229" ca="1">_FV(Tabela2[[#This Row],[Cidade]],"Longitude")</f>
        <v>#NAME?</v>
      </c>
    </row>
    <row r="4230" spans="1:8" x14ac:dyDescent="0.25">
      <c r="A4230" t="s">
        <v>88</v>
      </c>
      <c r="B4230" t="s">
        <v>2176</v>
      </c>
      <c r="C4230" t="str">
        <f>Tabela2[[#This Row],[Localidade]]&amp;"/"&amp;Tabela2[[#This Row],[Estado]]</f>
        <v>Bom Retiro do Sul/RS</v>
      </c>
      <c r="D4230">
        <v>95870000</v>
      </c>
      <c r="E4230">
        <v>95874999</v>
      </c>
      <c r="F4230" t="e" vm="3910">
        <v>#VALUE!</v>
      </c>
      <c r="G4230" t="e" cm="1">
        <f t="array" aca="1" ref="G4230" ca="1">_FV(Tabela2[[#This Row],[Cidade]],"Latitude")</f>
        <v>#NAME?</v>
      </c>
      <c r="H4230" t="e" cm="1">
        <f t="array" aca="1" ref="H4230" ca="1">_FV(Tabela2[[#This Row],[Cidade]],"Longitude")</f>
        <v>#NAME?</v>
      </c>
    </row>
    <row r="4231" spans="1:8" x14ac:dyDescent="0.25">
      <c r="A4231" t="s">
        <v>88</v>
      </c>
      <c r="B4231" t="s">
        <v>4573</v>
      </c>
      <c r="C4231" t="str">
        <f>Tabela2[[#This Row],[Localidade]]&amp;"/"&amp;Tabela2[[#This Row],[Estado]]</f>
        <v>Boqueirao do Leao/RS</v>
      </c>
      <c r="D4231">
        <v>95920000</v>
      </c>
      <c r="E4231">
        <v>95922999</v>
      </c>
      <c r="F4231" t="e" vm="3911">
        <v>#VALUE!</v>
      </c>
      <c r="G4231" t="e" cm="1">
        <f t="array" aca="1" ref="G4231" ca="1">_FV(Tabela2[[#This Row],[Cidade]],"Latitude")</f>
        <v>#NAME?</v>
      </c>
      <c r="H4231" t="e" cm="1">
        <f t="array" aca="1" ref="H4231" ca="1">_FV(Tabela2[[#This Row],[Cidade]],"Longitude")</f>
        <v>#NAME?</v>
      </c>
    </row>
    <row r="4232" spans="1:8" x14ac:dyDescent="0.25">
      <c r="A4232" t="s">
        <v>88</v>
      </c>
      <c r="B4232" t="s">
        <v>2177</v>
      </c>
      <c r="C4232" t="str">
        <f>Tabela2[[#This Row],[Localidade]]&amp;"/"&amp;Tabela2[[#This Row],[Estado]]</f>
        <v>Bossoroca/RS</v>
      </c>
      <c r="D4232">
        <v>97850000</v>
      </c>
      <c r="E4232">
        <v>97869999</v>
      </c>
      <c r="F4232" t="e" vm="3912">
        <v>#VALUE!</v>
      </c>
      <c r="G4232" t="e" cm="1">
        <f t="array" aca="1" ref="G4232" ca="1">_FV(Tabela2[[#This Row],[Cidade]],"Latitude")</f>
        <v>#NAME?</v>
      </c>
      <c r="H4232" t="e" cm="1">
        <f t="array" aca="1" ref="H4232" ca="1">_FV(Tabela2[[#This Row],[Cidade]],"Longitude")</f>
        <v>#NAME?</v>
      </c>
    </row>
    <row r="4233" spans="1:8" x14ac:dyDescent="0.25">
      <c r="A4233" t="s">
        <v>88</v>
      </c>
      <c r="B4233" t="s">
        <v>2178</v>
      </c>
      <c r="C4233" t="str">
        <f>Tabela2[[#This Row],[Localidade]]&amp;"/"&amp;Tabela2[[#This Row],[Estado]]</f>
        <v>Bozano/RS</v>
      </c>
      <c r="D4233">
        <v>98733000</v>
      </c>
      <c r="E4233">
        <v>98734999</v>
      </c>
      <c r="F4233" t="e" vm="3913">
        <v>#VALUE!</v>
      </c>
      <c r="G4233" t="e" cm="1">
        <f t="array" aca="1" ref="G4233" ca="1">_FV(Tabela2[[#This Row],[Cidade]],"Latitude")</f>
        <v>#NAME?</v>
      </c>
      <c r="H4233" t="e" cm="1">
        <f t="array" aca="1" ref="H4233" ca="1">_FV(Tabela2[[#This Row],[Cidade]],"Longitude")</f>
        <v>#NAME?</v>
      </c>
    </row>
    <row r="4234" spans="1:8" x14ac:dyDescent="0.25">
      <c r="A4234" t="s">
        <v>88</v>
      </c>
      <c r="B4234" t="s">
        <v>2179</v>
      </c>
      <c r="C4234" t="str">
        <f>Tabela2[[#This Row],[Localidade]]&amp;"/"&amp;Tabela2[[#This Row],[Estado]]</f>
        <v>Braga/RS</v>
      </c>
      <c r="D4234">
        <v>98560000</v>
      </c>
      <c r="E4234">
        <v>98569999</v>
      </c>
      <c r="F4234" t="e" vm="3914">
        <v>#VALUE!</v>
      </c>
      <c r="G4234" t="e" cm="1">
        <f t="array" aca="1" ref="G4234" ca="1">_FV(Tabela2[[#This Row],[Cidade]],"Latitude")</f>
        <v>#NAME?</v>
      </c>
      <c r="H4234" t="e" cm="1">
        <f t="array" aca="1" ref="H4234" ca="1">_FV(Tabela2[[#This Row],[Cidade]],"Longitude")</f>
        <v>#NAME?</v>
      </c>
    </row>
    <row r="4235" spans="1:8" x14ac:dyDescent="0.25">
      <c r="A4235" t="s">
        <v>88</v>
      </c>
      <c r="B4235" t="s">
        <v>2180</v>
      </c>
      <c r="C4235" t="str">
        <f>Tabela2[[#This Row],[Localidade]]&amp;"/"&amp;Tabela2[[#This Row],[Estado]]</f>
        <v>Brochier/RS</v>
      </c>
      <c r="D4235">
        <v>95790000</v>
      </c>
      <c r="E4235">
        <v>95792999</v>
      </c>
      <c r="F4235" t="e" vm="3915">
        <v>#VALUE!</v>
      </c>
      <c r="G4235" t="e" cm="1">
        <f t="array" aca="1" ref="G4235" ca="1">_FV(Tabela2[[#This Row],[Cidade]],"Latitude")</f>
        <v>#NAME?</v>
      </c>
      <c r="H4235" t="e" cm="1">
        <f t="array" aca="1" ref="H4235" ca="1">_FV(Tabela2[[#This Row],[Cidade]],"Longitude")</f>
        <v>#NAME?</v>
      </c>
    </row>
    <row r="4236" spans="1:8" x14ac:dyDescent="0.25">
      <c r="A4236" t="s">
        <v>88</v>
      </c>
      <c r="B4236" t="s">
        <v>3266</v>
      </c>
      <c r="C4236" t="str">
        <f>Tabela2[[#This Row],[Localidade]]&amp;"/"&amp;Tabela2[[#This Row],[Estado]]</f>
        <v>Butia/RS</v>
      </c>
      <c r="D4236">
        <v>96750000</v>
      </c>
      <c r="E4236">
        <v>96754999</v>
      </c>
      <c r="F4236" t="e" vm="3916">
        <v>#VALUE!</v>
      </c>
      <c r="G4236" t="e" cm="1">
        <f t="array" aca="1" ref="G4236" ca="1">_FV(Tabela2[[#This Row],[Cidade]],"Latitude")</f>
        <v>#NAME?</v>
      </c>
      <c r="H4236" t="e" cm="1">
        <f t="array" aca="1" ref="H4236" ca="1">_FV(Tabela2[[#This Row],[Cidade]],"Longitude")</f>
        <v>#NAME?</v>
      </c>
    </row>
    <row r="4237" spans="1:8" x14ac:dyDescent="0.25">
      <c r="A4237" t="s">
        <v>88</v>
      </c>
      <c r="B4237" t="s">
        <v>3604</v>
      </c>
      <c r="C4237" t="str">
        <f>Tabela2[[#This Row],[Localidade]]&amp;"/"&amp;Tabela2[[#This Row],[Estado]]</f>
        <v>Cacapava do Sul/RS</v>
      </c>
      <c r="D4237">
        <v>96570000</v>
      </c>
      <c r="E4237">
        <v>96589999</v>
      </c>
      <c r="F4237" t="e" vm="3917">
        <v>#VALUE!</v>
      </c>
      <c r="G4237" t="e" cm="1">
        <f t="array" aca="1" ref="G4237" ca="1">_FV(Tabela2[[#This Row],[Cidade]],"Latitude")</f>
        <v>#NAME?</v>
      </c>
      <c r="H4237" t="e" cm="1">
        <f t="array" aca="1" ref="H4237" ca="1">_FV(Tabela2[[#This Row],[Cidade]],"Longitude")</f>
        <v>#NAME?</v>
      </c>
    </row>
    <row r="4238" spans="1:8" x14ac:dyDescent="0.25">
      <c r="A4238" t="s">
        <v>88</v>
      </c>
      <c r="B4238" t="s">
        <v>2181</v>
      </c>
      <c r="C4238" t="str">
        <f>Tabela2[[#This Row],[Localidade]]&amp;"/"&amp;Tabela2[[#This Row],[Estado]]</f>
        <v>Cacequi/RS</v>
      </c>
      <c r="D4238">
        <v>97450000</v>
      </c>
      <c r="E4238">
        <v>97499999</v>
      </c>
      <c r="F4238" t="e" vm="3918">
        <v>#VALUE!</v>
      </c>
      <c r="G4238" t="e" cm="1">
        <f t="array" aca="1" ref="G4238" ca="1">_FV(Tabela2[[#This Row],[Cidade]],"Latitude")</f>
        <v>#NAME?</v>
      </c>
      <c r="H4238" t="e" cm="1">
        <f t="array" aca="1" ref="H4238" ca="1">_FV(Tabela2[[#This Row],[Cidade]],"Longitude")</f>
        <v>#NAME?</v>
      </c>
    </row>
    <row r="4239" spans="1:8" x14ac:dyDescent="0.25">
      <c r="A4239" t="s">
        <v>88</v>
      </c>
      <c r="B4239" t="s">
        <v>2182</v>
      </c>
      <c r="C4239" t="str">
        <f>Tabela2[[#This Row],[Localidade]]&amp;"/"&amp;Tabela2[[#This Row],[Estado]]</f>
        <v>Cachoeira do Sul/RS</v>
      </c>
      <c r="D4239">
        <v>96500001</v>
      </c>
      <c r="E4239">
        <v>96529999</v>
      </c>
      <c r="F4239" t="e" vm="3919">
        <v>#VALUE!</v>
      </c>
      <c r="G4239" t="e" cm="1">
        <f t="array" aca="1" ref="G4239" ca="1">_FV(Tabela2[[#This Row],[Cidade]],"Latitude")</f>
        <v>#NAME?</v>
      </c>
      <c r="H4239" t="e" cm="1">
        <f t="array" aca="1" ref="H4239" ca="1">_FV(Tabela2[[#This Row],[Cidade]],"Longitude")</f>
        <v>#NAME?</v>
      </c>
    </row>
    <row r="4240" spans="1:8" x14ac:dyDescent="0.25">
      <c r="A4240" t="s">
        <v>88</v>
      </c>
      <c r="B4240" t="s">
        <v>2182</v>
      </c>
      <c r="C4240" t="str">
        <f>Tabela2[[#This Row],[Localidade]]&amp;"/"&amp;Tabela2[[#This Row],[Estado]]</f>
        <v>Cachoeira do Sul/RS</v>
      </c>
      <c r="D4240">
        <v>96500001</v>
      </c>
      <c r="E4240">
        <v>96510999</v>
      </c>
      <c r="F4240" t="e" vm="3919">
        <v>#VALUE!</v>
      </c>
      <c r="G4240" t="e" cm="1">
        <f t="array" aca="1" ref="G4240" ca="1">_FV(Tabela2[[#This Row],[Cidade]],"Latitude")</f>
        <v>#NAME?</v>
      </c>
      <c r="H4240" t="e" cm="1">
        <f t="array" aca="1" ref="H4240" ca="1">_FV(Tabela2[[#This Row],[Cidade]],"Longitude")</f>
        <v>#NAME?</v>
      </c>
    </row>
    <row r="4241" spans="1:8" x14ac:dyDescent="0.25">
      <c r="A4241" t="s">
        <v>88</v>
      </c>
      <c r="B4241" t="s">
        <v>1617</v>
      </c>
      <c r="C4241" t="str">
        <f>Tabela2[[#This Row],[Localidade]]&amp;"/"&amp;Tabela2[[#This Row],[Estado]]</f>
        <v>Cachoeirinha/RS</v>
      </c>
      <c r="D4241">
        <v>94900001</v>
      </c>
      <c r="E4241">
        <v>94999999</v>
      </c>
      <c r="F4241" t="e" vm="3920">
        <v>#VALUE!</v>
      </c>
      <c r="G4241" t="e" cm="1">
        <f t="array" aca="1" ref="G4241" ca="1">_FV(Tabela2[[#This Row],[Cidade]],"Latitude")</f>
        <v>#NAME?</v>
      </c>
      <c r="H4241" t="e" cm="1">
        <f t="array" aca="1" ref="H4241" ca="1">_FV(Tabela2[[#This Row],[Cidade]],"Longitude")</f>
        <v>#NAME?</v>
      </c>
    </row>
    <row r="4242" spans="1:8" x14ac:dyDescent="0.25">
      <c r="A4242" t="s">
        <v>88</v>
      </c>
      <c r="B4242" t="s">
        <v>1617</v>
      </c>
      <c r="C4242" t="str">
        <f>Tabela2[[#This Row],[Localidade]]&amp;"/"&amp;Tabela2[[#This Row],[Estado]]</f>
        <v>Cachoeirinha/RS</v>
      </c>
      <c r="D4242">
        <v>94900001</v>
      </c>
      <c r="E4242">
        <v>94999999</v>
      </c>
      <c r="F4242" t="e" vm="3920">
        <v>#VALUE!</v>
      </c>
      <c r="G4242" t="e" cm="1">
        <f t="array" aca="1" ref="G4242" ca="1">_FV(Tabela2[[#This Row],[Cidade]],"Latitude")</f>
        <v>#NAME?</v>
      </c>
      <c r="H4242" t="e" cm="1">
        <f t="array" aca="1" ref="H4242" ca="1">_FV(Tabela2[[#This Row],[Cidade]],"Longitude")</f>
        <v>#NAME?</v>
      </c>
    </row>
    <row r="4243" spans="1:8" x14ac:dyDescent="0.25">
      <c r="A4243" t="s">
        <v>88</v>
      </c>
      <c r="B4243" t="s">
        <v>2183</v>
      </c>
      <c r="C4243" t="str">
        <f>Tabela2[[#This Row],[Localidade]]&amp;"/"&amp;Tabela2[[#This Row],[Estado]]</f>
        <v>Cacique Doble/RS</v>
      </c>
      <c r="D4243">
        <v>99860000</v>
      </c>
      <c r="E4243">
        <v>99869999</v>
      </c>
      <c r="F4243" t="e" vm="3921">
        <v>#VALUE!</v>
      </c>
      <c r="G4243" t="e" cm="1">
        <f t="array" aca="1" ref="G4243" ca="1">_FV(Tabela2[[#This Row],[Cidade]],"Latitude")</f>
        <v>#NAME?</v>
      </c>
      <c r="H4243" t="e" cm="1">
        <f t="array" aca="1" ref="H4243" ca="1">_FV(Tabela2[[#This Row],[Cidade]],"Longitude")</f>
        <v>#NAME?</v>
      </c>
    </row>
    <row r="4244" spans="1:8" x14ac:dyDescent="0.25">
      <c r="A4244" t="s">
        <v>88</v>
      </c>
      <c r="B4244" t="s">
        <v>3803</v>
      </c>
      <c r="C4244" t="str">
        <f>Tabela2[[#This Row],[Localidade]]&amp;"/"&amp;Tabela2[[#This Row],[Estado]]</f>
        <v>Caibate/RS</v>
      </c>
      <c r="D4244">
        <v>97930000</v>
      </c>
      <c r="E4244">
        <v>97934999</v>
      </c>
      <c r="F4244" t="e" vm="3922">
        <v>#VALUE!</v>
      </c>
      <c r="G4244" t="e" cm="1">
        <f t="array" aca="1" ref="G4244" ca="1">_FV(Tabela2[[#This Row],[Cidade]],"Latitude")</f>
        <v>#NAME?</v>
      </c>
      <c r="H4244" t="e" cm="1">
        <f t="array" aca="1" ref="H4244" ca="1">_FV(Tabela2[[#This Row],[Cidade]],"Longitude")</f>
        <v>#NAME?</v>
      </c>
    </row>
    <row r="4245" spans="1:8" x14ac:dyDescent="0.25">
      <c r="A4245" t="s">
        <v>88</v>
      </c>
      <c r="B4245" t="s">
        <v>3570</v>
      </c>
      <c r="C4245" t="str">
        <f>Tabela2[[#This Row],[Localidade]]&amp;"/"&amp;Tabela2[[#This Row],[Estado]]</f>
        <v>Caicara/RS</v>
      </c>
      <c r="D4245">
        <v>98440000</v>
      </c>
      <c r="E4245">
        <v>98449999</v>
      </c>
      <c r="F4245" t="e" vm="3923">
        <v>#VALUE!</v>
      </c>
      <c r="G4245" t="e" cm="1">
        <f t="array" aca="1" ref="G4245" ca="1">_FV(Tabela2[[#This Row],[Cidade]],"Latitude")</f>
        <v>#NAME?</v>
      </c>
      <c r="H4245" t="e" cm="1">
        <f t="array" aca="1" ref="H4245" ca="1">_FV(Tabela2[[#This Row],[Cidade]],"Longitude")</f>
        <v>#NAME?</v>
      </c>
    </row>
    <row r="4246" spans="1:8" x14ac:dyDescent="0.25">
      <c r="A4246" t="s">
        <v>88</v>
      </c>
      <c r="B4246" t="s">
        <v>4574</v>
      </c>
      <c r="C4246" t="str">
        <f>Tabela2[[#This Row],[Localidade]]&amp;"/"&amp;Tabela2[[#This Row],[Estado]]</f>
        <v>Camaqua/RS</v>
      </c>
      <c r="D4246">
        <v>96180000</v>
      </c>
      <c r="E4246">
        <v>96189999</v>
      </c>
      <c r="F4246" t="e" vm="3924">
        <v>#VALUE!</v>
      </c>
      <c r="G4246" t="e" cm="1">
        <f t="array" aca="1" ref="G4246" ca="1">_FV(Tabela2[[#This Row],[Cidade]],"Latitude")</f>
        <v>#NAME?</v>
      </c>
      <c r="H4246" t="e" cm="1">
        <f t="array" aca="1" ref="H4246" ca="1">_FV(Tabela2[[#This Row],[Cidade]],"Longitude")</f>
        <v>#NAME?</v>
      </c>
    </row>
    <row r="4247" spans="1:8" x14ac:dyDescent="0.25">
      <c r="A4247" t="s">
        <v>88</v>
      </c>
      <c r="B4247" t="s">
        <v>2184</v>
      </c>
      <c r="C4247" t="str">
        <f>Tabela2[[#This Row],[Localidade]]&amp;"/"&amp;Tabela2[[#This Row],[Estado]]</f>
        <v>Camargo/RS</v>
      </c>
      <c r="D4247">
        <v>99165000</v>
      </c>
      <c r="E4247">
        <v>99169999</v>
      </c>
      <c r="F4247" t="e" vm="3925">
        <v>#VALUE!</v>
      </c>
      <c r="G4247" t="e" cm="1">
        <f t="array" aca="1" ref="G4247" ca="1">_FV(Tabela2[[#This Row],[Cidade]],"Latitude")</f>
        <v>#NAME?</v>
      </c>
      <c r="H4247" t="e" cm="1">
        <f t="array" aca="1" ref="H4247" ca="1">_FV(Tabela2[[#This Row],[Cidade]],"Longitude")</f>
        <v>#NAME?</v>
      </c>
    </row>
    <row r="4248" spans="1:8" x14ac:dyDescent="0.25">
      <c r="A4248" t="s">
        <v>88</v>
      </c>
      <c r="B4248" t="s">
        <v>3267</v>
      </c>
      <c r="C4248" t="str">
        <f>Tabela2[[#This Row],[Localidade]]&amp;"/"&amp;Tabela2[[#This Row],[Estado]]</f>
        <v>Cambara do Sul/RS</v>
      </c>
      <c r="D4248">
        <v>95480000</v>
      </c>
      <c r="E4248">
        <v>95499999</v>
      </c>
      <c r="F4248" t="e" vm="3926">
        <v>#VALUE!</v>
      </c>
      <c r="G4248" t="e" cm="1">
        <f t="array" aca="1" ref="G4248" ca="1">_FV(Tabela2[[#This Row],[Cidade]],"Latitude")</f>
        <v>#NAME?</v>
      </c>
      <c r="H4248" t="e" cm="1">
        <f t="array" aca="1" ref="H4248" ca="1">_FV(Tabela2[[#This Row],[Cidade]],"Longitude")</f>
        <v>#NAME?</v>
      </c>
    </row>
    <row r="4249" spans="1:8" x14ac:dyDescent="0.25">
      <c r="A4249" t="s">
        <v>88</v>
      </c>
      <c r="B4249" t="s">
        <v>2185</v>
      </c>
      <c r="C4249" t="str">
        <f>Tabela2[[#This Row],[Localidade]]&amp;"/"&amp;Tabela2[[#This Row],[Estado]]</f>
        <v>Campestre da Serra/RS</v>
      </c>
      <c r="D4249">
        <v>95255000</v>
      </c>
      <c r="E4249">
        <v>95259999</v>
      </c>
      <c r="F4249" t="e" vm="3927">
        <v>#VALUE!</v>
      </c>
      <c r="G4249" t="e" cm="1">
        <f t="array" aca="1" ref="G4249" ca="1">_FV(Tabela2[[#This Row],[Cidade]],"Latitude")</f>
        <v>#NAME?</v>
      </c>
      <c r="H4249" t="e" cm="1">
        <f t="array" aca="1" ref="H4249" ca="1">_FV(Tabela2[[#This Row],[Cidade]],"Longitude")</f>
        <v>#NAME?</v>
      </c>
    </row>
    <row r="4250" spans="1:8" x14ac:dyDescent="0.25">
      <c r="A4250" t="s">
        <v>88</v>
      </c>
      <c r="B4250" t="s">
        <v>5274</v>
      </c>
      <c r="C4250" t="str">
        <f>Tabela2[[#This Row],[Localidade]]&amp;"/"&amp;Tabela2[[#This Row],[Estado]]</f>
        <v>Campina das Missoes/RS</v>
      </c>
      <c r="D4250">
        <v>98975000</v>
      </c>
      <c r="E4250">
        <v>98979999</v>
      </c>
      <c r="F4250" t="e" vm="3928">
        <v>#VALUE!</v>
      </c>
      <c r="G4250" t="e" cm="1">
        <f t="array" aca="1" ref="G4250" ca="1">_FV(Tabela2[[#This Row],[Cidade]],"Latitude")</f>
        <v>#NAME?</v>
      </c>
      <c r="H4250" t="e" cm="1">
        <f t="array" aca="1" ref="H4250" ca="1">_FV(Tabela2[[#This Row],[Cidade]],"Longitude")</f>
        <v>#NAME?</v>
      </c>
    </row>
    <row r="4251" spans="1:8" x14ac:dyDescent="0.25">
      <c r="A4251" t="s">
        <v>88</v>
      </c>
      <c r="B4251" t="s">
        <v>2186</v>
      </c>
      <c r="C4251" t="str">
        <f>Tabela2[[#This Row],[Localidade]]&amp;"/"&amp;Tabela2[[#This Row],[Estado]]</f>
        <v>Campinas do Sul/RS</v>
      </c>
      <c r="D4251">
        <v>99660000</v>
      </c>
      <c r="E4251">
        <v>99664999</v>
      </c>
      <c r="F4251" t="e" vm="3929">
        <v>#VALUE!</v>
      </c>
      <c r="G4251" t="e" cm="1">
        <f t="array" aca="1" ref="G4251" ca="1">_FV(Tabela2[[#This Row],[Cidade]],"Latitude")</f>
        <v>#NAME?</v>
      </c>
      <c r="H4251" t="e" cm="1">
        <f t="array" aca="1" ref="H4251" ca="1">_FV(Tabela2[[#This Row],[Cidade]],"Longitude")</f>
        <v>#NAME?</v>
      </c>
    </row>
    <row r="4252" spans="1:8" x14ac:dyDescent="0.25">
      <c r="A4252" t="s">
        <v>88</v>
      </c>
      <c r="B4252" t="s">
        <v>2187</v>
      </c>
      <c r="C4252" t="str">
        <f>Tabela2[[#This Row],[Localidade]]&amp;"/"&amp;Tabela2[[#This Row],[Estado]]</f>
        <v>Campo Bom/RS</v>
      </c>
      <c r="D4252">
        <v>93700000</v>
      </c>
      <c r="E4252">
        <v>93799999</v>
      </c>
      <c r="F4252" t="e" vm="3930">
        <v>#VALUE!</v>
      </c>
      <c r="G4252" t="e" cm="1">
        <f t="array" aca="1" ref="G4252" ca="1">_FV(Tabela2[[#This Row],[Cidade]],"Latitude")</f>
        <v>#NAME?</v>
      </c>
      <c r="H4252" t="e" cm="1">
        <f t="array" aca="1" ref="H4252" ca="1">_FV(Tabela2[[#This Row],[Cidade]],"Longitude")</f>
        <v>#NAME?</v>
      </c>
    </row>
    <row r="4253" spans="1:8" x14ac:dyDescent="0.25">
      <c r="A4253" t="s">
        <v>88</v>
      </c>
      <c r="B4253" t="s">
        <v>2188</v>
      </c>
      <c r="C4253" t="str">
        <f>Tabela2[[#This Row],[Localidade]]&amp;"/"&amp;Tabela2[[#This Row],[Estado]]</f>
        <v>Campo Novo/RS</v>
      </c>
      <c r="D4253">
        <v>98570000</v>
      </c>
      <c r="E4253">
        <v>98574999</v>
      </c>
      <c r="F4253" t="e" vm="3931">
        <v>#VALUE!</v>
      </c>
      <c r="G4253" t="e" cm="1">
        <f t="array" aca="1" ref="G4253" ca="1">_FV(Tabela2[[#This Row],[Cidade]],"Latitude")</f>
        <v>#NAME?</v>
      </c>
      <c r="H4253" t="e" cm="1">
        <f t="array" aca="1" ref="H4253" ca="1">_FV(Tabela2[[#This Row],[Cidade]],"Longitude")</f>
        <v>#NAME?</v>
      </c>
    </row>
    <row r="4254" spans="1:8" x14ac:dyDescent="0.25">
      <c r="A4254" t="s">
        <v>88</v>
      </c>
      <c r="B4254" t="s">
        <v>2189</v>
      </c>
      <c r="C4254" t="str">
        <f>Tabela2[[#This Row],[Localidade]]&amp;"/"&amp;Tabela2[[#This Row],[Estado]]</f>
        <v>Campos Borges/RS</v>
      </c>
      <c r="D4254">
        <v>99435000</v>
      </c>
      <c r="E4254">
        <v>99439999</v>
      </c>
      <c r="F4254" t="e" vm="3932">
        <v>#VALUE!</v>
      </c>
      <c r="G4254" t="e" cm="1">
        <f t="array" aca="1" ref="G4254" ca="1">_FV(Tabela2[[#This Row],[Cidade]],"Latitude")</f>
        <v>#NAME?</v>
      </c>
      <c r="H4254" t="e" cm="1">
        <f t="array" aca="1" ref="H4254" ca="1">_FV(Tabela2[[#This Row],[Cidade]],"Longitude")</f>
        <v>#NAME?</v>
      </c>
    </row>
    <row r="4255" spans="1:8" x14ac:dyDescent="0.25">
      <c r="A4255" t="s">
        <v>88</v>
      </c>
      <c r="B4255" t="s">
        <v>3268</v>
      </c>
      <c r="C4255" t="str">
        <f>Tabela2[[#This Row],[Localidade]]&amp;"/"&amp;Tabela2[[#This Row],[Estado]]</f>
        <v>Candelaria/RS</v>
      </c>
      <c r="D4255">
        <v>96930000</v>
      </c>
      <c r="E4255">
        <v>96949999</v>
      </c>
      <c r="F4255" t="e" vm="3933">
        <v>#VALUE!</v>
      </c>
      <c r="G4255" t="e" cm="1">
        <f t="array" aca="1" ref="G4255" ca="1">_FV(Tabela2[[#This Row],[Cidade]],"Latitude")</f>
        <v>#NAME?</v>
      </c>
      <c r="H4255" t="e" cm="1">
        <f t="array" aca="1" ref="H4255" ca="1">_FV(Tabela2[[#This Row],[Cidade]],"Longitude")</f>
        <v>#NAME?</v>
      </c>
    </row>
    <row r="4256" spans="1:8" x14ac:dyDescent="0.25">
      <c r="A4256" t="s">
        <v>88</v>
      </c>
      <c r="B4256" t="s">
        <v>5087</v>
      </c>
      <c r="C4256" t="str">
        <f>Tabela2[[#This Row],[Localidade]]&amp;"/"&amp;Tabela2[[#This Row],[Estado]]</f>
        <v>Candido Godoi/RS</v>
      </c>
      <c r="D4256">
        <v>98970000</v>
      </c>
      <c r="E4256">
        <v>98974999</v>
      </c>
      <c r="F4256" t="e" vm="3934">
        <v>#VALUE!</v>
      </c>
      <c r="G4256" t="e" cm="1">
        <f t="array" aca="1" ref="G4256" ca="1">_FV(Tabela2[[#This Row],[Cidade]],"Latitude")</f>
        <v>#NAME?</v>
      </c>
      <c r="H4256" t="e" cm="1">
        <f t="array" aca="1" ref="H4256" ca="1">_FV(Tabela2[[#This Row],[Cidade]],"Longitude")</f>
        <v>#NAME?</v>
      </c>
    </row>
    <row r="4257" spans="1:8" x14ac:dyDescent="0.25">
      <c r="A4257" t="s">
        <v>88</v>
      </c>
      <c r="B4257" t="s">
        <v>2190</v>
      </c>
      <c r="C4257" t="str">
        <f>Tabela2[[#This Row],[Localidade]]&amp;"/"&amp;Tabela2[[#This Row],[Estado]]</f>
        <v>Candiota/RS</v>
      </c>
      <c r="D4257">
        <v>96495000</v>
      </c>
      <c r="E4257">
        <v>96499999</v>
      </c>
      <c r="F4257" t="e" vm="3935">
        <v>#VALUE!</v>
      </c>
      <c r="G4257" t="e" cm="1">
        <f t="array" aca="1" ref="G4257" ca="1">_FV(Tabela2[[#This Row],[Cidade]],"Latitude")</f>
        <v>#NAME?</v>
      </c>
      <c r="H4257" t="e" cm="1">
        <f t="array" aca="1" ref="H4257" ca="1">_FV(Tabela2[[#This Row],[Cidade]],"Longitude")</f>
        <v>#NAME?</v>
      </c>
    </row>
    <row r="4258" spans="1:8" x14ac:dyDescent="0.25">
      <c r="A4258" t="s">
        <v>88</v>
      </c>
      <c r="B4258" t="s">
        <v>2191</v>
      </c>
      <c r="C4258" t="str">
        <f>Tabela2[[#This Row],[Localidade]]&amp;"/"&amp;Tabela2[[#This Row],[Estado]]</f>
        <v>Canela/RS</v>
      </c>
      <c r="D4258">
        <v>95680000</v>
      </c>
      <c r="E4258">
        <v>95689999</v>
      </c>
      <c r="F4258" t="e" vm="3936">
        <v>#VALUE!</v>
      </c>
      <c r="G4258" t="e" cm="1">
        <f t="array" aca="1" ref="G4258" ca="1">_FV(Tabela2[[#This Row],[Cidade]],"Latitude")</f>
        <v>#NAME?</v>
      </c>
      <c r="H4258" t="e" cm="1">
        <f t="array" aca="1" ref="H4258" ca="1">_FV(Tabela2[[#This Row],[Cidade]],"Longitude")</f>
        <v>#NAME?</v>
      </c>
    </row>
    <row r="4259" spans="1:8" x14ac:dyDescent="0.25">
      <c r="A4259" t="s">
        <v>88</v>
      </c>
      <c r="B4259" t="s">
        <v>3605</v>
      </c>
      <c r="C4259" t="str">
        <f>Tabela2[[#This Row],[Localidade]]&amp;"/"&amp;Tabela2[[#This Row],[Estado]]</f>
        <v>Cangucu/RS</v>
      </c>
      <c r="D4259">
        <v>96600000</v>
      </c>
      <c r="E4259">
        <v>96609999</v>
      </c>
      <c r="F4259" t="e" vm="3937">
        <v>#VALUE!</v>
      </c>
      <c r="G4259" t="e" cm="1">
        <f t="array" aca="1" ref="G4259" ca="1">_FV(Tabela2[[#This Row],[Cidade]],"Latitude")</f>
        <v>#NAME?</v>
      </c>
      <c r="H4259" t="e" cm="1">
        <f t="array" aca="1" ref="H4259" ca="1">_FV(Tabela2[[#This Row],[Cidade]],"Longitude")</f>
        <v>#NAME?</v>
      </c>
    </row>
    <row r="4260" spans="1:8" x14ac:dyDescent="0.25">
      <c r="A4260" t="s">
        <v>88</v>
      </c>
      <c r="B4260" t="s">
        <v>2192</v>
      </c>
      <c r="C4260" t="str">
        <f>Tabela2[[#This Row],[Localidade]]&amp;"/"&amp;Tabela2[[#This Row],[Estado]]</f>
        <v>Canoas/RS</v>
      </c>
      <c r="D4260">
        <v>92000001</v>
      </c>
      <c r="E4260">
        <v>92479999</v>
      </c>
      <c r="F4260" t="e" vm="3938">
        <v>#VALUE!</v>
      </c>
      <c r="G4260" t="e" cm="1">
        <f t="array" aca="1" ref="G4260" ca="1">_FV(Tabela2[[#This Row],[Cidade]],"Latitude")</f>
        <v>#NAME?</v>
      </c>
      <c r="H4260" t="e" cm="1">
        <f t="array" aca="1" ref="H4260" ca="1">_FV(Tabela2[[#This Row],[Cidade]],"Longitude")</f>
        <v>#NAME?</v>
      </c>
    </row>
    <row r="4261" spans="1:8" x14ac:dyDescent="0.25">
      <c r="A4261" t="s">
        <v>88</v>
      </c>
      <c r="B4261" t="s">
        <v>2192</v>
      </c>
      <c r="C4261" t="str">
        <f>Tabela2[[#This Row],[Localidade]]&amp;"/"&amp;Tabela2[[#This Row],[Estado]]</f>
        <v>Canoas/RS</v>
      </c>
      <c r="D4261">
        <v>92000001</v>
      </c>
      <c r="E4261">
        <v>92449999</v>
      </c>
      <c r="F4261" t="e" vm="3938">
        <v>#VALUE!</v>
      </c>
      <c r="G4261" t="e" cm="1">
        <f t="array" aca="1" ref="G4261" ca="1">_FV(Tabela2[[#This Row],[Cidade]],"Latitude")</f>
        <v>#NAME?</v>
      </c>
      <c r="H4261" t="e" cm="1">
        <f t="array" aca="1" ref="H4261" ca="1">_FV(Tabela2[[#This Row],[Cidade]],"Longitude")</f>
        <v>#NAME?</v>
      </c>
    </row>
    <row r="4262" spans="1:8" x14ac:dyDescent="0.25">
      <c r="A4262" t="s">
        <v>88</v>
      </c>
      <c r="B4262" t="s">
        <v>2193</v>
      </c>
      <c r="C4262" t="str">
        <f>Tabela2[[#This Row],[Localidade]]&amp;"/"&amp;Tabela2[[#This Row],[Estado]]</f>
        <v>Canudos do Vale/RS</v>
      </c>
      <c r="D4262">
        <v>95933000</v>
      </c>
      <c r="E4262">
        <v>95934999</v>
      </c>
      <c r="F4262" t="e" vm="3939">
        <v>#VALUE!</v>
      </c>
      <c r="G4262" t="e" cm="1">
        <f t="array" aca="1" ref="G4262" ca="1">_FV(Tabela2[[#This Row],[Cidade]],"Latitude")</f>
        <v>#NAME?</v>
      </c>
      <c r="H4262" t="e" cm="1">
        <f t="array" aca="1" ref="H4262" ca="1">_FV(Tabela2[[#This Row],[Cidade]],"Longitude")</f>
        <v>#NAME?</v>
      </c>
    </row>
    <row r="4263" spans="1:8" x14ac:dyDescent="0.25">
      <c r="A4263" t="s">
        <v>88</v>
      </c>
      <c r="B4263" t="s">
        <v>4575</v>
      </c>
      <c r="C4263" t="str">
        <f>Tabela2[[#This Row],[Localidade]]&amp;"/"&amp;Tabela2[[#This Row],[Estado]]</f>
        <v>Capao Bonito do Sul/RS</v>
      </c>
      <c r="D4263">
        <v>95308000</v>
      </c>
      <c r="E4263">
        <v>95309999</v>
      </c>
      <c r="F4263" t="e" vm="3940">
        <v>#VALUE!</v>
      </c>
      <c r="G4263" t="e" cm="1">
        <f t="array" aca="1" ref="G4263" ca="1">_FV(Tabela2[[#This Row],[Cidade]],"Latitude")</f>
        <v>#NAME?</v>
      </c>
      <c r="H4263" t="e" cm="1">
        <f t="array" aca="1" ref="H4263" ca="1">_FV(Tabela2[[#This Row],[Cidade]],"Longitude")</f>
        <v>#NAME?</v>
      </c>
    </row>
    <row r="4264" spans="1:8" x14ac:dyDescent="0.25">
      <c r="A4264" t="s">
        <v>88</v>
      </c>
      <c r="B4264" t="s">
        <v>4576</v>
      </c>
      <c r="C4264" t="str">
        <f>Tabela2[[#This Row],[Localidade]]&amp;"/"&amp;Tabela2[[#This Row],[Estado]]</f>
        <v>Capao da Canoa/RS</v>
      </c>
      <c r="D4264">
        <v>95555000</v>
      </c>
      <c r="E4264">
        <v>95559999</v>
      </c>
      <c r="F4264" t="e" vm="3941">
        <v>#VALUE!</v>
      </c>
      <c r="G4264" t="e" cm="1">
        <f t="array" aca="1" ref="G4264" ca="1">_FV(Tabela2[[#This Row],[Cidade]],"Latitude")</f>
        <v>#NAME?</v>
      </c>
      <c r="H4264" t="e" cm="1">
        <f t="array" aca="1" ref="H4264" ca="1">_FV(Tabela2[[#This Row],[Cidade]],"Longitude")</f>
        <v>#NAME?</v>
      </c>
    </row>
    <row r="4265" spans="1:8" x14ac:dyDescent="0.25">
      <c r="A4265" t="s">
        <v>88</v>
      </c>
      <c r="B4265" t="s">
        <v>5088</v>
      </c>
      <c r="C4265" t="str">
        <f>Tabela2[[#This Row],[Localidade]]&amp;"/"&amp;Tabela2[[#This Row],[Estado]]</f>
        <v>Capao do Cipo/RS</v>
      </c>
      <c r="D4265">
        <v>97753000</v>
      </c>
      <c r="E4265">
        <v>97754999</v>
      </c>
      <c r="F4265" t="e" vm="3942">
        <v>#VALUE!</v>
      </c>
      <c r="G4265" t="e" cm="1">
        <f t="array" aca="1" ref="G4265" ca="1">_FV(Tabela2[[#This Row],[Cidade]],"Latitude")</f>
        <v>#NAME?</v>
      </c>
      <c r="H4265" t="e" cm="1">
        <f t="array" aca="1" ref="H4265" ca="1">_FV(Tabela2[[#This Row],[Cidade]],"Longitude")</f>
        <v>#NAME?</v>
      </c>
    </row>
    <row r="4266" spans="1:8" x14ac:dyDescent="0.25">
      <c r="A4266" t="s">
        <v>88</v>
      </c>
      <c r="B4266" t="s">
        <v>4577</v>
      </c>
      <c r="C4266" t="str">
        <f>Tabela2[[#This Row],[Localidade]]&amp;"/"&amp;Tabela2[[#This Row],[Estado]]</f>
        <v>Capao do Leao/RS</v>
      </c>
      <c r="D4266">
        <v>96160000</v>
      </c>
      <c r="E4266">
        <v>96169999</v>
      </c>
      <c r="F4266" t="e" vm="3943">
        <v>#VALUE!</v>
      </c>
      <c r="G4266" t="e" cm="1">
        <f t="array" aca="1" ref="G4266" ca="1">_FV(Tabela2[[#This Row],[Cidade]],"Latitude")</f>
        <v>#NAME?</v>
      </c>
      <c r="H4266" t="e" cm="1">
        <f t="array" aca="1" ref="H4266" ca="1">_FV(Tabela2[[#This Row],[Cidade]],"Longitude")</f>
        <v>#NAME?</v>
      </c>
    </row>
    <row r="4267" spans="1:8" x14ac:dyDescent="0.25">
      <c r="A4267" t="s">
        <v>88</v>
      </c>
      <c r="B4267" t="s">
        <v>2194</v>
      </c>
      <c r="C4267" t="str">
        <f>Tabela2[[#This Row],[Localidade]]&amp;"/"&amp;Tabela2[[#This Row],[Estado]]</f>
        <v>Capela de Santana/RS</v>
      </c>
      <c r="D4267">
        <v>95745000</v>
      </c>
      <c r="E4267">
        <v>95747999</v>
      </c>
      <c r="F4267" t="e" vm="3944">
        <v>#VALUE!</v>
      </c>
      <c r="G4267" t="e" cm="1">
        <f t="array" aca="1" ref="G4267" ca="1">_FV(Tabela2[[#This Row],[Cidade]],"Latitude")</f>
        <v>#NAME?</v>
      </c>
      <c r="H4267" t="e" cm="1">
        <f t="array" aca="1" ref="H4267" ca="1">_FV(Tabela2[[#This Row],[Cidade]],"Longitude")</f>
        <v>#NAME?</v>
      </c>
    </row>
    <row r="4268" spans="1:8" x14ac:dyDescent="0.25">
      <c r="A4268" t="s">
        <v>88</v>
      </c>
      <c r="B4268" t="s">
        <v>4578</v>
      </c>
      <c r="C4268" t="str">
        <f>Tabela2[[#This Row],[Localidade]]&amp;"/"&amp;Tabela2[[#This Row],[Estado]]</f>
        <v>Capitao/RS</v>
      </c>
      <c r="D4268">
        <v>95935000</v>
      </c>
      <c r="E4268">
        <v>95936999</v>
      </c>
      <c r="F4268" t="e" vm="3945">
        <v>#VALUE!</v>
      </c>
      <c r="G4268" t="e" cm="1">
        <f t="array" aca="1" ref="G4268" ca="1">_FV(Tabela2[[#This Row],[Cidade]],"Latitude")</f>
        <v>#NAME?</v>
      </c>
      <c r="H4268" t="e" cm="1">
        <f t="array" aca="1" ref="H4268" ca="1">_FV(Tabela2[[#This Row],[Cidade]],"Longitude")</f>
        <v>#NAME?</v>
      </c>
    </row>
    <row r="4269" spans="1:8" x14ac:dyDescent="0.25">
      <c r="A4269" t="s">
        <v>88</v>
      </c>
      <c r="B4269" t="s">
        <v>2195</v>
      </c>
      <c r="C4269" t="str">
        <f>Tabela2[[#This Row],[Localidade]]&amp;"/"&amp;Tabela2[[#This Row],[Estado]]</f>
        <v>Capivari do Sul/RS</v>
      </c>
      <c r="D4269">
        <v>95552000</v>
      </c>
      <c r="E4269">
        <v>95554999</v>
      </c>
      <c r="F4269" t="e" vm="3946">
        <v>#VALUE!</v>
      </c>
      <c r="G4269" t="e" cm="1">
        <f t="array" aca="1" ref="G4269" ca="1">_FV(Tabela2[[#This Row],[Cidade]],"Latitude")</f>
        <v>#NAME?</v>
      </c>
      <c r="H4269" t="e" cm="1">
        <f t="array" aca="1" ref="H4269" ca="1">_FV(Tabela2[[#This Row],[Cidade]],"Longitude")</f>
        <v>#NAME?</v>
      </c>
    </row>
    <row r="4270" spans="1:8" x14ac:dyDescent="0.25">
      <c r="A4270" t="s">
        <v>88</v>
      </c>
      <c r="B4270" t="s">
        <v>3269</v>
      </c>
      <c r="C4270" t="str">
        <f>Tabela2[[#This Row],[Localidade]]&amp;"/"&amp;Tabela2[[#This Row],[Estado]]</f>
        <v>Caraa/RS</v>
      </c>
      <c r="D4270">
        <v>95515000</v>
      </c>
      <c r="E4270">
        <v>95519999</v>
      </c>
      <c r="F4270" t="e" vm="3947">
        <v>#VALUE!</v>
      </c>
      <c r="G4270" t="e" cm="1">
        <f t="array" aca="1" ref="G4270" ca="1">_FV(Tabela2[[#This Row],[Cidade]],"Latitude")</f>
        <v>#NAME?</v>
      </c>
      <c r="H4270" t="e" cm="1">
        <f t="array" aca="1" ref="H4270" ca="1">_FV(Tabela2[[#This Row],[Cidade]],"Longitude")</f>
        <v>#NAME?</v>
      </c>
    </row>
    <row r="4271" spans="1:8" x14ac:dyDescent="0.25">
      <c r="A4271" t="s">
        <v>88</v>
      </c>
      <c r="B4271" t="s">
        <v>2196</v>
      </c>
      <c r="C4271" t="str">
        <f>Tabela2[[#This Row],[Localidade]]&amp;"/"&amp;Tabela2[[#This Row],[Estado]]</f>
        <v>Carazinho/RS</v>
      </c>
      <c r="D4271">
        <v>99500000</v>
      </c>
      <c r="E4271">
        <v>99522999</v>
      </c>
      <c r="F4271" t="e" vm="3948">
        <v>#VALUE!</v>
      </c>
      <c r="G4271" t="e" cm="1">
        <f t="array" aca="1" ref="G4271" ca="1">_FV(Tabela2[[#This Row],[Cidade]],"Latitude")</f>
        <v>#NAME?</v>
      </c>
      <c r="H4271" t="e" cm="1">
        <f t="array" aca="1" ref="H4271" ca="1">_FV(Tabela2[[#This Row],[Cidade]],"Longitude")</f>
        <v>#NAME?</v>
      </c>
    </row>
    <row r="4272" spans="1:8" x14ac:dyDescent="0.25">
      <c r="A4272" t="s">
        <v>88</v>
      </c>
      <c r="B4272" t="s">
        <v>2197</v>
      </c>
      <c r="C4272" t="str">
        <f>Tabela2[[#This Row],[Localidade]]&amp;"/"&amp;Tabela2[[#This Row],[Estado]]</f>
        <v>Carlos Barbosa/RS</v>
      </c>
      <c r="D4272">
        <v>95185000</v>
      </c>
      <c r="E4272">
        <v>95189999</v>
      </c>
      <c r="F4272" t="e" vm="3949">
        <v>#VALUE!</v>
      </c>
      <c r="G4272" t="e" cm="1">
        <f t="array" aca="1" ref="G4272" ca="1">_FV(Tabela2[[#This Row],[Cidade]],"Latitude")</f>
        <v>#NAME?</v>
      </c>
      <c r="H4272" t="e" cm="1">
        <f t="array" aca="1" ref="H4272" ca="1">_FV(Tabela2[[#This Row],[Cidade]],"Longitude")</f>
        <v>#NAME?</v>
      </c>
    </row>
    <row r="4273" spans="1:8" x14ac:dyDescent="0.25">
      <c r="A4273" t="s">
        <v>88</v>
      </c>
      <c r="B4273" t="s">
        <v>2198</v>
      </c>
      <c r="C4273" t="str">
        <f>Tabela2[[#This Row],[Localidade]]&amp;"/"&amp;Tabela2[[#This Row],[Estado]]</f>
        <v>Carlos Gomes/RS</v>
      </c>
      <c r="D4273">
        <v>99825000</v>
      </c>
      <c r="E4273">
        <v>99829999</v>
      </c>
      <c r="F4273" t="e" vm="3950">
        <v>#VALUE!</v>
      </c>
      <c r="G4273" t="e" cm="1">
        <f t="array" aca="1" ref="G4273" ca="1">_FV(Tabela2[[#This Row],[Cidade]],"Latitude")</f>
        <v>#NAME?</v>
      </c>
      <c r="H4273" t="e" cm="1">
        <f t="array" aca="1" ref="H4273" ca="1">_FV(Tabela2[[#This Row],[Cidade]],"Longitude")</f>
        <v>#NAME?</v>
      </c>
    </row>
    <row r="4274" spans="1:8" x14ac:dyDescent="0.25">
      <c r="A4274" t="s">
        <v>88</v>
      </c>
      <c r="B4274" t="s">
        <v>2199</v>
      </c>
      <c r="C4274" t="str">
        <f>Tabela2[[#This Row],[Localidade]]&amp;"/"&amp;Tabela2[[#This Row],[Estado]]</f>
        <v>Casca/RS</v>
      </c>
      <c r="D4274">
        <v>99260000</v>
      </c>
      <c r="E4274">
        <v>99264999</v>
      </c>
      <c r="F4274" t="e" vm="3951">
        <v>#VALUE!</v>
      </c>
      <c r="G4274" t="e" cm="1">
        <f t="array" aca="1" ref="G4274" ca="1">_FV(Tabela2[[#This Row],[Cidade]],"Latitude")</f>
        <v>#NAME?</v>
      </c>
      <c r="H4274" t="e" cm="1">
        <f t="array" aca="1" ref="H4274" ca="1">_FV(Tabela2[[#This Row],[Cidade]],"Longitude")</f>
        <v>#NAME?</v>
      </c>
    </row>
    <row r="4275" spans="1:8" x14ac:dyDescent="0.25">
      <c r="A4275" t="s">
        <v>88</v>
      </c>
      <c r="B4275" t="s">
        <v>2200</v>
      </c>
      <c r="C4275" t="str">
        <f>Tabela2[[#This Row],[Localidade]]&amp;"/"&amp;Tabela2[[#This Row],[Estado]]</f>
        <v>Caseiros/RS</v>
      </c>
      <c r="D4275">
        <v>95315000</v>
      </c>
      <c r="E4275">
        <v>95319999</v>
      </c>
      <c r="F4275" t="e" vm="3952">
        <v>#VALUE!</v>
      </c>
      <c r="G4275" t="e" cm="1">
        <f t="array" aca="1" ref="G4275" ca="1">_FV(Tabela2[[#This Row],[Cidade]],"Latitude")</f>
        <v>#NAME?</v>
      </c>
      <c r="H4275" t="e" cm="1">
        <f t="array" aca="1" ref="H4275" ca="1">_FV(Tabela2[[#This Row],[Cidade]],"Longitude")</f>
        <v>#NAME?</v>
      </c>
    </row>
    <row r="4276" spans="1:8" x14ac:dyDescent="0.25">
      <c r="A4276" t="s">
        <v>88</v>
      </c>
      <c r="B4276" t="s">
        <v>4055</v>
      </c>
      <c r="C4276" t="str">
        <f>Tabela2[[#This Row],[Localidade]]&amp;"/"&amp;Tabela2[[#This Row],[Estado]]</f>
        <v>Catuipe/RS</v>
      </c>
      <c r="D4276">
        <v>98770000</v>
      </c>
      <c r="E4276">
        <v>98779999</v>
      </c>
      <c r="F4276" t="e" vm="3953">
        <v>#VALUE!</v>
      </c>
      <c r="G4276" t="e" cm="1">
        <f t="array" aca="1" ref="G4276" ca="1">_FV(Tabela2[[#This Row],[Cidade]],"Latitude")</f>
        <v>#NAME?</v>
      </c>
      <c r="H4276" t="e" cm="1">
        <f t="array" aca="1" ref="H4276" ca="1">_FV(Tabela2[[#This Row],[Cidade]],"Longitude")</f>
        <v>#NAME?</v>
      </c>
    </row>
    <row r="4277" spans="1:8" x14ac:dyDescent="0.25">
      <c r="A4277" t="s">
        <v>88</v>
      </c>
      <c r="B4277" t="s">
        <v>2201</v>
      </c>
      <c r="C4277" t="str">
        <f>Tabela2[[#This Row],[Localidade]]&amp;"/"&amp;Tabela2[[#This Row],[Estado]]</f>
        <v>Caxias do Sul/RS</v>
      </c>
      <c r="D4277">
        <v>95000001</v>
      </c>
      <c r="E4277">
        <v>95149999</v>
      </c>
      <c r="F4277" t="e" vm="3954">
        <v>#VALUE!</v>
      </c>
      <c r="G4277" t="e" cm="1">
        <f t="array" aca="1" ref="G4277" ca="1">_FV(Tabela2[[#This Row],[Cidade]],"Latitude")</f>
        <v>#NAME?</v>
      </c>
      <c r="H4277" t="e" cm="1">
        <f t="array" aca="1" ref="H4277" ca="1">_FV(Tabela2[[#This Row],[Cidade]],"Longitude")</f>
        <v>#NAME?</v>
      </c>
    </row>
    <row r="4278" spans="1:8" x14ac:dyDescent="0.25">
      <c r="A4278" t="s">
        <v>88</v>
      </c>
      <c r="B4278" t="s">
        <v>2201</v>
      </c>
      <c r="C4278" t="str">
        <f>Tabela2[[#This Row],[Localidade]]&amp;"/"&amp;Tabela2[[#This Row],[Estado]]</f>
        <v>Caxias do Sul/RS</v>
      </c>
      <c r="D4278">
        <v>95000001</v>
      </c>
      <c r="E4278">
        <v>95124999</v>
      </c>
      <c r="F4278" t="e" vm="3954">
        <v>#VALUE!</v>
      </c>
      <c r="G4278" t="e" cm="1">
        <f t="array" aca="1" ref="G4278" ca="1">_FV(Tabela2[[#This Row],[Cidade]],"Latitude")</f>
        <v>#NAME?</v>
      </c>
      <c r="H4278" t="e" cm="1">
        <f t="array" aca="1" ref="H4278" ca="1">_FV(Tabela2[[#This Row],[Cidade]],"Longitude")</f>
        <v>#NAME?</v>
      </c>
    </row>
    <row r="4279" spans="1:8" x14ac:dyDescent="0.25">
      <c r="A4279" t="s">
        <v>88</v>
      </c>
      <c r="B4279" t="s">
        <v>3270</v>
      </c>
      <c r="C4279" t="str">
        <f>Tabela2[[#This Row],[Localidade]]&amp;"/"&amp;Tabela2[[#This Row],[Estado]]</f>
        <v>Centenario/RS</v>
      </c>
      <c r="D4279">
        <v>99838000</v>
      </c>
      <c r="E4279">
        <v>99839999</v>
      </c>
      <c r="F4279" t="e" vm="3955">
        <v>#VALUE!</v>
      </c>
      <c r="G4279" t="e" cm="1">
        <f t="array" aca="1" ref="G4279" ca="1">_FV(Tabela2[[#This Row],[Cidade]],"Latitude")</f>
        <v>#NAME?</v>
      </c>
      <c r="H4279" t="e" cm="1">
        <f t="array" aca="1" ref="H4279" ca="1">_FV(Tabela2[[#This Row],[Cidade]],"Longitude")</f>
        <v>#NAME?</v>
      </c>
    </row>
    <row r="4280" spans="1:8" x14ac:dyDescent="0.25">
      <c r="A4280" t="s">
        <v>88</v>
      </c>
      <c r="B4280" t="s">
        <v>2202</v>
      </c>
      <c r="C4280" t="str">
        <f>Tabela2[[#This Row],[Localidade]]&amp;"/"&amp;Tabela2[[#This Row],[Estado]]</f>
        <v>Cerrito/RS</v>
      </c>
      <c r="D4280">
        <v>96395000</v>
      </c>
      <c r="E4280">
        <v>96399999</v>
      </c>
      <c r="F4280" t="e" vm="3956">
        <v>#VALUE!</v>
      </c>
      <c r="G4280" t="e" cm="1">
        <f t="array" aca="1" ref="G4280" ca="1">_FV(Tabela2[[#This Row],[Cidade]],"Latitude")</f>
        <v>#NAME?</v>
      </c>
      <c r="H4280" t="e" cm="1">
        <f t="array" aca="1" ref="H4280" ca="1">_FV(Tabela2[[#This Row],[Cidade]],"Longitude")</f>
        <v>#NAME?</v>
      </c>
    </row>
    <row r="4281" spans="1:8" x14ac:dyDescent="0.25">
      <c r="A4281" t="s">
        <v>88</v>
      </c>
      <c r="B4281" t="s">
        <v>2203</v>
      </c>
      <c r="C4281" t="str">
        <f>Tabela2[[#This Row],[Localidade]]&amp;"/"&amp;Tabela2[[#This Row],[Estado]]</f>
        <v>Cerro Branco/RS</v>
      </c>
      <c r="D4281">
        <v>96535000</v>
      </c>
      <c r="E4281">
        <v>96539999</v>
      </c>
      <c r="F4281" t="e" vm="3957">
        <v>#VALUE!</v>
      </c>
      <c r="G4281" t="e" cm="1">
        <f t="array" aca="1" ref="G4281" ca="1">_FV(Tabela2[[#This Row],[Cidade]],"Latitude")</f>
        <v>#NAME?</v>
      </c>
      <c r="H4281" t="e" cm="1">
        <f t="array" aca="1" ref="H4281" ca="1">_FV(Tabela2[[#This Row],[Cidade]],"Longitude")</f>
        <v>#NAME?</v>
      </c>
    </row>
    <row r="4282" spans="1:8" x14ac:dyDescent="0.25">
      <c r="A4282" t="s">
        <v>88</v>
      </c>
      <c r="B4282" t="s">
        <v>2204</v>
      </c>
      <c r="C4282" t="str">
        <f>Tabela2[[#This Row],[Localidade]]&amp;"/"&amp;Tabela2[[#This Row],[Estado]]</f>
        <v>Cerro Grande/RS</v>
      </c>
      <c r="D4282">
        <v>98340000</v>
      </c>
      <c r="E4282">
        <v>98344999</v>
      </c>
      <c r="F4282" t="e" vm="3958">
        <v>#VALUE!</v>
      </c>
      <c r="G4282" t="e" cm="1">
        <f t="array" aca="1" ref="G4282" ca="1">_FV(Tabela2[[#This Row],[Cidade]],"Latitude")</f>
        <v>#NAME?</v>
      </c>
      <c r="H4282" t="e" cm="1">
        <f t="array" aca="1" ref="H4282" ca="1">_FV(Tabela2[[#This Row],[Cidade]],"Longitude")</f>
        <v>#NAME?</v>
      </c>
    </row>
    <row r="4283" spans="1:8" x14ac:dyDescent="0.25">
      <c r="A4283" t="s">
        <v>88</v>
      </c>
      <c r="B4283" t="s">
        <v>2205</v>
      </c>
      <c r="C4283" t="str">
        <f>Tabela2[[#This Row],[Localidade]]&amp;"/"&amp;Tabela2[[#This Row],[Estado]]</f>
        <v>Cerro Grande do Sul/RS</v>
      </c>
      <c r="D4283">
        <v>96770000</v>
      </c>
      <c r="E4283">
        <v>96789999</v>
      </c>
      <c r="F4283" t="e" vm="3958">
        <v>#VALUE!</v>
      </c>
      <c r="G4283" t="e" cm="1">
        <f t="array" aca="1" ref="G4283" ca="1">_FV(Tabela2[[#This Row],[Cidade]],"Latitude")</f>
        <v>#NAME?</v>
      </c>
      <c r="H4283" t="e" cm="1">
        <f t="array" aca="1" ref="H4283" ca="1">_FV(Tabela2[[#This Row],[Cidade]],"Longitude")</f>
        <v>#NAME?</v>
      </c>
    </row>
    <row r="4284" spans="1:8" x14ac:dyDescent="0.25">
      <c r="A4284" t="s">
        <v>88</v>
      </c>
      <c r="B4284" t="s">
        <v>2206</v>
      </c>
      <c r="C4284" t="str">
        <f>Tabela2[[#This Row],[Localidade]]&amp;"/"&amp;Tabela2[[#This Row],[Estado]]</f>
        <v>Cerro Largo/RS</v>
      </c>
      <c r="D4284">
        <v>97900000</v>
      </c>
      <c r="E4284">
        <v>97919999</v>
      </c>
      <c r="F4284" t="e" vm="3959">
        <v>#VALUE!</v>
      </c>
      <c r="G4284" t="e" cm="1">
        <f t="array" aca="1" ref="G4284" ca="1">_FV(Tabela2[[#This Row],[Cidade]],"Latitude")</f>
        <v>#NAME?</v>
      </c>
      <c r="H4284" t="e" cm="1">
        <f t="array" aca="1" ref="H4284" ca="1">_FV(Tabela2[[#This Row],[Cidade]],"Longitude")</f>
        <v>#NAME?</v>
      </c>
    </row>
    <row r="4285" spans="1:8" x14ac:dyDescent="0.25">
      <c r="A4285" t="s">
        <v>88</v>
      </c>
      <c r="B4285" t="s">
        <v>2207</v>
      </c>
      <c r="C4285" t="str">
        <f>Tabela2[[#This Row],[Localidade]]&amp;"/"&amp;Tabela2[[#This Row],[Estado]]</f>
        <v>Chapada/RS</v>
      </c>
      <c r="D4285">
        <v>99530000</v>
      </c>
      <c r="E4285">
        <v>99559999</v>
      </c>
      <c r="F4285" t="e" vm="3960">
        <v>#VALUE!</v>
      </c>
      <c r="G4285" t="e" cm="1">
        <f t="array" aca="1" ref="G4285" ca="1">_FV(Tabela2[[#This Row],[Cidade]],"Latitude")</f>
        <v>#NAME?</v>
      </c>
      <c r="H4285" t="e" cm="1">
        <f t="array" aca="1" ref="H4285" ca="1">_FV(Tabela2[[#This Row],[Cidade]],"Longitude")</f>
        <v>#NAME?</v>
      </c>
    </row>
    <row r="4286" spans="1:8" x14ac:dyDescent="0.25">
      <c r="A4286" t="s">
        <v>88</v>
      </c>
      <c r="B4286" t="s">
        <v>2208</v>
      </c>
      <c r="C4286" t="str">
        <f>Tabela2[[#This Row],[Localidade]]&amp;"/"&amp;Tabela2[[#This Row],[Estado]]</f>
        <v>Charqueadas/RS</v>
      </c>
      <c r="D4286">
        <v>96745000</v>
      </c>
      <c r="E4286">
        <v>96749999</v>
      </c>
      <c r="F4286" t="e" vm="3961">
        <v>#VALUE!</v>
      </c>
      <c r="G4286" t="e" cm="1">
        <f t="array" aca="1" ref="G4286" ca="1">_FV(Tabela2[[#This Row],[Cidade]],"Latitude")</f>
        <v>#NAME?</v>
      </c>
      <c r="H4286" t="e" cm="1">
        <f t="array" aca="1" ref="H4286" ca="1">_FV(Tabela2[[#This Row],[Cidade]],"Longitude")</f>
        <v>#NAME?</v>
      </c>
    </row>
    <row r="4287" spans="1:8" x14ac:dyDescent="0.25">
      <c r="A4287" t="s">
        <v>88</v>
      </c>
      <c r="B4287" t="s">
        <v>2209</v>
      </c>
      <c r="C4287" t="str">
        <f>Tabela2[[#This Row],[Localidade]]&amp;"/"&amp;Tabela2[[#This Row],[Estado]]</f>
        <v>Charrua/RS</v>
      </c>
      <c r="D4287">
        <v>99960000</v>
      </c>
      <c r="E4287">
        <v>99964999</v>
      </c>
      <c r="F4287" t="e" vm="3962">
        <v>#VALUE!</v>
      </c>
      <c r="G4287" t="e" cm="1">
        <f t="array" aca="1" ref="G4287" ca="1">_FV(Tabela2[[#This Row],[Cidade]],"Latitude")</f>
        <v>#NAME?</v>
      </c>
      <c r="H4287" t="e" cm="1">
        <f t="array" aca="1" ref="H4287" ca="1">_FV(Tabela2[[#This Row],[Cidade]],"Longitude")</f>
        <v>#NAME?</v>
      </c>
    </row>
    <row r="4288" spans="1:8" x14ac:dyDescent="0.25">
      <c r="A4288" t="s">
        <v>88</v>
      </c>
      <c r="B4288" t="s">
        <v>2210</v>
      </c>
      <c r="C4288" t="str">
        <f>Tabela2[[#This Row],[Localidade]]&amp;"/"&amp;Tabela2[[#This Row],[Estado]]</f>
        <v>Chiapetta/RS</v>
      </c>
      <c r="D4288">
        <v>98760000</v>
      </c>
      <c r="E4288">
        <v>98764999</v>
      </c>
      <c r="F4288" t="e" vm="3963">
        <v>#VALUE!</v>
      </c>
      <c r="G4288" t="e" cm="1">
        <f t="array" aca="1" ref="G4288" ca="1">_FV(Tabela2[[#This Row],[Cidade]],"Latitude")</f>
        <v>#NAME?</v>
      </c>
      <c r="H4288" t="e" cm="1">
        <f t="array" aca="1" ref="H4288" ca="1">_FV(Tabela2[[#This Row],[Cidade]],"Longitude")</f>
        <v>#NAME?</v>
      </c>
    </row>
    <row r="4289" spans="1:8" x14ac:dyDescent="0.25">
      <c r="A4289" t="s">
        <v>88</v>
      </c>
      <c r="B4289" t="s">
        <v>4056</v>
      </c>
      <c r="C4289" t="str">
        <f>Tabela2[[#This Row],[Localidade]]&amp;"/"&amp;Tabela2[[#This Row],[Estado]]</f>
        <v>Chui/RS</v>
      </c>
      <c r="D4289">
        <v>96255000</v>
      </c>
      <c r="E4289">
        <v>96269999</v>
      </c>
      <c r="F4289" t="e" vm="3964">
        <v>#VALUE!</v>
      </c>
      <c r="G4289" t="e" cm="1">
        <f t="array" aca="1" ref="G4289" ca="1">_FV(Tabela2[[#This Row],[Cidade]],"Latitude")</f>
        <v>#NAME?</v>
      </c>
      <c r="H4289" t="e" cm="1">
        <f t="array" aca="1" ref="H4289" ca="1">_FV(Tabela2[[#This Row],[Cidade]],"Longitude")</f>
        <v>#NAME?</v>
      </c>
    </row>
    <row r="4290" spans="1:8" x14ac:dyDescent="0.25">
      <c r="A4290" t="s">
        <v>88</v>
      </c>
      <c r="B4290" t="s">
        <v>2211</v>
      </c>
      <c r="C4290" t="str">
        <f>Tabela2[[#This Row],[Localidade]]&amp;"/"&amp;Tabela2[[#This Row],[Estado]]</f>
        <v>Chuvisca/RS</v>
      </c>
      <c r="D4290">
        <v>96193000</v>
      </c>
      <c r="E4290">
        <v>96194999</v>
      </c>
      <c r="F4290" t="e" vm="3965">
        <v>#VALUE!</v>
      </c>
      <c r="G4290" t="e" cm="1">
        <f t="array" aca="1" ref="G4290" ca="1">_FV(Tabela2[[#This Row],[Cidade]],"Latitude")</f>
        <v>#NAME?</v>
      </c>
      <c r="H4290" t="e" cm="1">
        <f t="array" aca="1" ref="H4290" ca="1">_FV(Tabela2[[#This Row],[Cidade]],"Longitude")</f>
        <v>#NAME?</v>
      </c>
    </row>
    <row r="4291" spans="1:8" x14ac:dyDescent="0.25">
      <c r="A4291" t="s">
        <v>88</v>
      </c>
      <c r="B4291" t="s">
        <v>2212</v>
      </c>
      <c r="C4291" t="str">
        <f>Tabela2[[#This Row],[Localidade]]&amp;"/"&amp;Tabela2[[#This Row],[Estado]]</f>
        <v>Cidreira/RS</v>
      </c>
      <c r="D4291">
        <v>95595000</v>
      </c>
      <c r="E4291">
        <v>95598999</v>
      </c>
      <c r="F4291" t="e" vm="3966">
        <v>#VALUE!</v>
      </c>
      <c r="G4291" t="e" cm="1">
        <f t="array" aca="1" ref="G4291" ca="1">_FV(Tabela2[[#This Row],[Cidade]],"Latitude")</f>
        <v>#NAME?</v>
      </c>
      <c r="H4291" t="e" cm="1">
        <f t="array" aca="1" ref="H4291" ca="1">_FV(Tabela2[[#This Row],[Cidade]],"Longitude")</f>
        <v>#NAME?</v>
      </c>
    </row>
    <row r="4292" spans="1:8" x14ac:dyDescent="0.25">
      <c r="A4292" t="s">
        <v>88</v>
      </c>
      <c r="B4292" t="s">
        <v>4057</v>
      </c>
      <c r="C4292" t="str">
        <f>Tabela2[[#This Row],[Localidade]]&amp;"/"&amp;Tabela2[[#This Row],[Estado]]</f>
        <v>Ciriaco/RS</v>
      </c>
      <c r="D4292">
        <v>99970000</v>
      </c>
      <c r="E4292">
        <v>99979999</v>
      </c>
      <c r="F4292" t="e" vm="3967">
        <v>#VALUE!</v>
      </c>
      <c r="G4292" t="e" cm="1">
        <f t="array" aca="1" ref="G4292" ca="1">_FV(Tabela2[[#This Row],[Cidade]],"Latitude")</f>
        <v>#NAME?</v>
      </c>
      <c r="H4292" t="e" cm="1">
        <f t="array" aca="1" ref="H4292" ca="1">_FV(Tabela2[[#This Row],[Cidade]],"Longitude")</f>
        <v>#NAME?</v>
      </c>
    </row>
    <row r="4293" spans="1:8" x14ac:dyDescent="0.25">
      <c r="A4293" t="s">
        <v>88</v>
      </c>
      <c r="B4293" t="s">
        <v>746</v>
      </c>
      <c r="C4293" t="str">
        <f>Tabela2[[#This Row],[Localidade]]&amp;"/"&amp;Tabela2[[#This Row],[Estado]]</f>
        <v>Colinas/RS</v>
      </c>
      <c r="D4293">
        <v>95895000</v>
      </c>
      <c r="E4293">
        <v>95899999</v>
      </c>
      <c r="F4293" t="e" vm="1182">
        <v>#VALUE!</v>
      </c>
      <c r="G4293" t="e" cm="1">
        <f t="array" aca="1" ref="G4293" ca="1">_FV(Tabela2[[#This Row],[Cidade]],"Latitude")</f>
        <v>#NAME?</v>
      </c>
      <c r="H4293" t="e" cm="1">
        <f t="array" aca="1" ref="H4293" ca="1">_FV(Tabela2[[#This Row],[Cidade]],"Longitude")</f>
        <v>#NAME?</v>
      </c>
    </row>
    <row r="4294" spans="1:8" x14ac:dyDescent="0.25">
      <c r="A4294" t="s">
        <v>88</v>
      </c>
      <c r="B4294" t="s">
        <v>1818</v>
      </c>
      <c r="C4294" t="str">
        <f>Tabela2[[#This Row],[Localidade]]&amp;"/"&amp;Tabela2[[#This Row],[Estado]]</f>
        <v>Colorado/RS</v>
      </c>
      <c r="D4294">
        <v>99460000</v>
      </c>
      <c r="E4294">
        <v>99469999</v>
      </c>
      <c r="F4294" t="e" vm="3968">
        <v>#VALUE!</v>
      </c>
      <c r="G4294" t="e" cm="1">
        <f t="array" aca="1" ref="G4294" ca="1">_FV(Tabela2[[#This Row],[Cidade]],"Latitude")</f>
        <v>#NAME?</v>
      </c>
      <c r="H4294" t="e" cm="1">
        <f t="array" aca="1" ref="H4294" ca="1">_FV(Tabela2[[#This Row],[Cidade]],"Longitude")</f>
        <v>#NAME?</v>
      </c>
    </row>
    <row r="4295" spans="1:8" x14ac:dyDescent="0.25">
      <c r="A4295" t="s">
        <v>88</v>
      </c>
      <c r="B4295" t="s">
        <v>2213</v>
      </c>
      <c r="C4295" t="str">
        <f>Tabela2[[#This Row],[Localidade]]&amp;"/"&amp;Tabela2[[#This Row],[Estado]]</f>
        <v>Condor/RS</v>
      </c>
      <c r="D4295">
        <v>98290000</v>
      </c>
      <c r="E4295">
        <v>98299999</v>
      </c>
      <c r="F4295" t="e" vm="3969">
        <v>#VALUE!</v>
      </c>
      <c r="G4295" t="e" cm="1">
        <f t="array" aca="1" ref="G4295" ca="1">_FV(Tabela2[[#This Row],[Cidade]],"Latitude")</f>
        <v>#NAME?</v>
      </c>
      <c r="H4295" t="e" cm="1">
        <f t="array" aca="1" ref="H4295" ca="1">_FV(Tabela2[[#This Row],[Cidade]],"Longitude")</f>
        <v>#NAME?</v>
      </c>
    </row>
    <row r="4296" spans="1:8" x14ac:dyDescent="0.25">
      <c r="A4296" t="s">
        <v>88</v>
      </c>
      <c r="B4296" t="s">
        <v>2214</v>
      </c>
      <c r="C4296" t="str">
        <f>Tabela2[[#This Row],[Localidade]]&amp;"/"&amp;Tabela2[[#This Row],[Estado]]</f>
        <v>Constantina/RS</v>
      </c>
      <c r="D4296">
        <v>99680000</v>
      </c>
      <c r="E4296">
        <v>99686999</v>
      </c>
      <c r="F4296" t="e" vm="3970">
        <v>#VALUE!</v>
      </c>
      <c r="G4296" t="e" cm="1">
        <f t="array" aca="1" ref="G4296" ca="1">_FV(Tabela2[[#This Row],[Cidade]],"Latitude")</f>
        <v>#NAME?</v>
      </c>
      <c r="H4296" t="e" cm="1">
        <f t="array" aca="1" ref="H4296" ca="1">_FV(Tabela2[[#This Row],[Cidade]],"Longitude")</f>
        <v>#NAME?</v>
      </c>
    </row>
    <row r="4297" spans="1:8" x14ac:dyDescent="0.25">
      <c r="A4297" t="s">
        <v>88</v>
      </c>
      <c r="B4297" t="s">
        <v>2215</v>
      </c>
      <c r="C4297" t="str">
        <f>Tabela2[[#This Row],[Localidade]]&amp;"/"&amp;Tabela2[[#This Row],[Estado]]</f>
        <v>Coqueiro Baixo/RS</v>
      </c>
      <c r="D4297">
        <v>95955000</v>
      </c>
      <c r="E4297">
        <v>95959999</v>
      </c>
      <c r="F4297" t="e" vm="3971">
        <v>#VALUE!</v>
      </c>
      <c r="G4297" t="e" cm="1">
        <f t="array" aca="1" ref="G4297" ca="1">_FV(Tabela2[[#This Row],[Cidade]],"Latitude")</f>
        <v>#NAME?</v>
      </c>
      <c r="H4297" t="e" cm="1">
        <f t="array" aca="1" ref="H4297" ca="1">_FV(Tabela2[[#This Row],[Cidade]],"Longitude")</f>
        <v>#NAME?</v>
      </c>
    </row>
    <row r="4298" spans="1:8" x14ac:dyDescent="0.25">
      <c r="A4298" t="s">
        <v>88</v>
      </c>
      <c r="B4298" t="s">
        <v>2216</v>
      </c>
      <c r="C4298" t="str">
        <f>Tabela2[[#This Row],[Localidade]]&amp;"/"&amp;Tabela2[[#This Row],[Estado]]</f>
        <v>Coqueiros do Sul/RS</v>
      </c>
      <c r="D4298">
        <v>99528000</v>
      </c>
      <c r="E4298">
        <v>99529999</v>
      </c>
      <c r="F4298" t="e" vm="3972">
        <v>#VALUE!</v>
      </c>
      <c r="G4298" t="e" cm="1">
        <f t="array" aca="1" ref="G4298" ca="1">_FV(Tabela2[[#This Row],[Cidade]],"Latitude")</f>
        <v>#NAME?</v>
      </c>
      <c r="H4298" t="e" cm="1">
        <f t="array" aca="1" ref="H4298" ca="1">_FV(Tabela2[[#This Row],[Cidade]],"Longitude")</f>
        <v>#NAME?</v>
      </c>
    </row>
    <row r="4299" spans="1:8" x14ac:dyDescent="0.25">
      <c r="A4299" t="s">
        <v>88</v>
      </c>
      <c r="B4299" t="s">
        <v>2217</v>
      </c>
      <c r="C4299" t="str">
        <f>Tabela2[[#This Row],[Localidade]]&amp;"/"&amp;Tabela2[[#This Row],[Estado]]</f>
        <v>Coronel Barros/RS</v>
      </c>
      <c r="D4299">
        <v>98735000</v>
      </c>
      <c r="E4299">
        <v>98739999</v>
      </c>
      <c r="F4299" t="e" vm="3973">
        <v>#VALUE!</v>
      </c>
      <c r="G4299" t="e" cm="1">
        <f t="array" aca="1" ref="G4299" ca="1">_FV(Tabela2[[#This Row],[Cidade]],"Latitude")</f>
        <v>#NAME?</v>
      </c>
      <c r="H4299" t="e" cm="1">
        <f t="array" aca="1" ref="H4299" ca="1">_FV(Tabela2[[#This Row],[Cidade]],"Longitude")</f>
        <v>#NAME?</v>
      </c>
    </row>
    <row r="4300" spans="1:8" x14ac:dyDescent="0.25">
      <c r="A4300" t="s">
        <v>88</v>
      </c>
      <c r="B4300" t="s">
        <v>2218</v>
      </c>
      <c r="C4300" t="str">
        <f>Tabela2[[#This Row],[Localidade]]&amp;"/"&amp;Tabela2[[#This Row],[Estado]]</f>
        <v>Coronel Bicaco/RS</v>
      </c>
      <c r="D4300">
        <v>98580000</v>
      </c>
      <c r="E4300">
        <v>98589999</v>
      </c>
      <c r="F4300" t="e" vm="3974">
        <v>#VALUE!</v>
      </c>
      <c r="G4300" t="e" cm="1">
        <f t="array" aca="1" ref="G4300" ca="1">_FV(Tabela2[[#This Row],[Cidade]],"Latitude")</f>
        <v>#NAME?</v>
      </c>
      <c r="H4300" t="e" cm="1">
        <f t="array" aca="1" ref="H4300" ca="1">_FV(Tabela2[[#This Row],[Cidade]],"Longitude")</f>
        <v>#NAME?</v>
      </c>
    </row>
    <row r="4301" spans="1:8" x14ac:dyDescent="0.25">
      <c r="A4301" t="s">
        <v>88</v>
      </c>
      <c r="B4301" t="s">
        <v>2219</v>
      </c>
      <c r="C4301" t="str">
        <f>Tabela2[[#This Row],[Localidade]]&amp;"/"&amp;Tabela2[[#This Row],[Estado]]</f>
        <v>Coronel Pilar/RS</v>
      </c>
      <c r="D4301">
        <v>95726000</v>
      </c>
      <c r="E4301">
        <v>95726999</v>
      </c>
      <c r="F4301" t="e" vm="3975">
        <v>#VALUE!</v>
      </c>
      <c r="G4301" t="e" cm="1">
        <f t="array" aca="1" ref="G4301" ca="1">_FV(Tabela2[[#This Row],[Cidade]],"Latitude")</f>
        <v>#NAME?</v>
      </c>
      <c r="H4301" t="e" cm="1">
        <f t="array" aca="1" ref="H4301" ca="1">_FV(Tabela2[[#This Row],[Cidade]],"Longitude")</f>
        <v>#NAME?</v>
      </c>
    </row>
    <row r="4302" spans="1:8" x14ac:dyDescent="0.25">
      <c r="A4302" t="s">
        <v>88</v>
      </c>
      <c r="B4302" t="s">
        <v>4579</v>
      </c>
      <c r="C4302" t="str">
        <f>Tabela2[[#This Row],[Localidade]]&amp;"/"&amp;Tabela2[[#This Row],[Estado]]</f>
        <v>Cotipora/RS</v>
      </c>
      <c r="D4302">
        <v>95335000</v>
      </c>
      <c r="E4302">
        <v>95339999</v>
      </c>
      <c r="F4302" t="e" vm="3976">
        <v>#VALUE!</v>
      </c>
      <c r="G4302" t="e" cm="1">
        <f t="array" aca="1" ref="G4302" ca="1">_FV(Tabela2[[#This Row],[Cidade]],"Latitude")</f>
        <v>#NAME?</v>
      </c>
      <c r="H4302" t="e" cm="1">
        <f t="array" aca="1" ref="H4302" ca="1">_FV(Tabela2[[#This Row],[Cidade]],"Longitude")</f>
        <v>#NAME?</v>
      </c>
    </row>
    <row r="4303" spans="1:8" x14ac:dyDescent="0.25">
      <c r="A4303" t="s">
        <v>88</v>
      </c>
      <c r="B4303" t="s">
        <v>2220</v>
      </c>
      <c r="C4303" t="str">
        <f>Tabela2[[#This Row],[Localidade]]&amp;"/"&amp;Tabela2[[#This Row],[Estado]]</f>
        <v>Coxilha/RS</v>
      </c>
      <c r="D4303">
        <v>99145000</v>
      </c>
      <c r="E4303">
        <v>99149999</v>
      </c>
      <c r="F4303" t="e" vm="3977">
        <v>#VALUE!</v>
      </c>
      <c r="G4303" t="e" cm="1">
        <f t="array" aca="1" ref="G4303" ca="1">_FV(Tabela2[[#This Row],[Cidade]],"Latitude")</f>
        <v>#NAME?</v>
      </c>
      <c r="H4303" t="e" cm="1">
        <f t="array" aca="1" ref="H4303" ca="1">_FV(Tabela2[[#This Row],[Cidade]],"Longitude")</f>
        <v>#NAME?</v>
      </c>
    </row>
    <row r="4304" spans="1:8" x14ac:dyDescent="0.25">
      <c r="A4304" t="s">
        <v>88</v>
      </c>
      <c r="B4304" t="s">
        <v>2221</v>
      </c>
      <c r="C4304" t="str">
        <f>Tabela2[[#This Row],[Localidade]]&amp;"/"&amp;Tabela2[[#This Row],[Estado]]</f>
        <v>Crissiumal/RS</v>
      </c>
      <c r="D4304">
        <v>98640000</v>
      </c>
      <c r="E4304">
        <v>98669999</v>
      </c>
      <c r="F4304" t="e" vm="3978">
        <v>#VALUE!</v>
      </c>
      <c r="G4304" t="e" cm="1">
        <f t="array" aca="1" ref="G4304" ca="1">_FV(Tabela2[[#This Row],[Cidade]],"Latitude")</f>
        <v>#NAME?</v>
      </c>
      <c r="H4304" t="e" cm="1">
        <f t="array" aca="1" ref="H4304" ca="1">_FV(Tabela2[[#This Row],[Cidade]],"Longitude")</f>
        <v>#NAME?</v>
      </c>
    </row>
    <row r="4305" spans="1:8" x14ac:dyDescent="0.25">
      <c r="A4305" t="s">
        <v>88</v>
      </c>
      <c r="B4305" t="s">
        <v>2222</v>
      </c>
      <c r="C4305" t="str">
        <f>Tabela2[[#This Row],[Localidade]]&amp;"/"&amp;Tabela2[[#This Row],[Estado]]</f>
        <v>Cristal/RS</v>
      </c>
      <c r="D4305">
        <v>96195000</v>
      </c>
      <c r="E4305">
        <v>96199999</v>
      </c>
      <c r="F4305" t="e" vm="3979">
        <v>#VALUE!</v>
      </c>
      <c r="G4305" t="e" cm="1">
        <f t="array" aca="1" ref="G4305" ca="1">_FV(Tabela2[[#This Row],[Cidade]],"Latitude")</f>
        <v>#NAME?</v>
      </c>
      <c r="H4305" t="e" cm="1">
        <f t="array" aca="1" ref="H4305" ca="1">_FV(Tabela2[[#This Row],[Cidade]],"Longitude")</f>
        <v>#NAME?</v>
      </c>
    </row>
    <row r="4306" spans="1:8" x14ac:dyDescent="0.25">
      <c r="A4306" t="s">
        <v>88</v>
      </c>
      <c r="B4306" t="s">
        <v>2223</v>
      </c>
      <c r="C4306" t="str">
        <f>Tabela2[[#This Row],[Localidade]]&amp;"/"&amp;Tabela2[[#This Row],[Estado]]</f>
        <v>Cristal do Sul/RS</v>
      </c>
      <c r="D4306">
        <v>98368000</v>
      </c>
      <c r="E4306">
        <v>98369999</v>
      </c>
      <c r="F4306" t="e" vm="3980">
        <v>#VALUE!</v>
      </c>
      <c r="G4306" t="e" cm="1">
        <f t="array" aca="1" ref="G4306" ca="1">_FV(Tabela2[[#This Row],[Cidade]],"Latitude")</f>
        <v>#NAME?</v>
      </c>
      <c r="H4306" t="e" cm="1">
        <f t="array" aca="1" ref="H4306" ca="1">_FV(Tabela2[[#This Row],[Cidade]],"Longitude")</f>
        <v>#NAME?</v>
      </c>
    </row>
    <row r="4307" spans="1:8" x14ac:dyDescent="0.25">
      <c r="A4307" t="s">
        <v>88</v>
      </c>
      <c r="B4307" t="s">
        <v>2224</v>
      </c>
      <c r="C4307" t="str">
        <f>Tabela2[[#This Row],[Localidade]]&amp;"/"&amp;Tabela2[[#This Row],[Estado]]</f>
        <v>Cruz Alta/RS</v>
      </c>
      <c r="D4307">
        <v>98000001</v>
      </c>
      <c r="E4307">
        <v>98059999</v>
      </c>
      <c r="F4307" t="e" vm="3981">
        <v>#VALUE!</v>
      </c>
      <c r="G4307" t="e" cm="1">
        <f t="array" aca="1" ref="G4307" ca="1">_FV(Tabela2[[#This Row],[Cidade]],"Latitude")</f>
        <v>#NAME?</v>
      </c>
      <c r="H4307" t="e" cm="1">
        <f t="array" aca="1" ref="H4307" ca="1">_FV(Tabela2[[#This Row],[Cidade]],"Longitude")</f>
        <v>#NAME?</v>
      </c>
    </row>
    <row r="4308" spans="1:8" x14ac:dyDescent="0.25">
      <c r="A4308" t="s">
        <v>88</v>
      </c>
      <c r="B4308" t="s">
        <v>2224</v>
      </c>
      <c r="C4308" t="str">
        <f>Tabela2[[#This Row],[Localidade]]&amp;"/"&amp;Tabela2[[#This Row],[Estado]]</f>
        <v>Cruz Alta/RS</v>
      </c>
      <c r="D4308">
        <v>98000001</v>
      </c>
      <c r="E4308">
        <v>98055999</v>
      </c>
      <c r="F4308" t="e" vm="3981">
        <v>#VALUE!</v>
      </c>
      <c r="G4308" t="e" cm="1">
        <f t="array" aca="1" ref="G4308" ca="1">_FV(Tabela2[[#This Row],[Cidade]],"Latitude")</f>
        <v>#NAME?</v>
      </c>
      <c r="H4308" t="e" cm="1">
        <f t="array" aca="1" ref="H4308" ca="1">_FV(Tabela2[[#This Row],[Cidade]],"Longitude")</f>
        <v>#NAME?</v>
      </c>
    </row>
    <row r="4309" spans="1:8" x14ac:dyDescent="0.25">
      <c r="A4309" t="s">
        <v>88</v>
      </c>
      <c r="B4309" t="s">
        <v>2225</v>
      </c>
      <c r="C4309" t="str">
        <f>Tabela2[[#This Row],[Localidade]]&amp;"/"&amp;Tabela2[[#This Row],[Estado]]</f>
        <v>Cruzaltense/RS</v>
      </c>
      <c r="D4309">
        <v>99665000</v>
      </c>
      <c r="E4309">
        <v>99669999</v>
      </c>
      <c r="F4309" t="e" vm="3982">
        <v>#VALUE!</v>
      </c>
      <c r="G4309" t="e" cm="1">
        <f t="array" aca="1" ref="G4309" ca="1">_FV(Tabela2[[#This Row],[Cidade]],"Latitude")</f>
        <v>#NAME?</v>
      </c>
      <c r="H4309" t="e" cm="1">
        <f t="array" aca="1" ref="H4309" ca="1">_FV(Tabela2[[#This Row],[Cidade]],"Longitude")</f>
        <v>#NAME?</v>
      </c>
    </row>
    <row r="4310" spans="1:8" x14ac:dyDescent="0.25">
      <c r="A4310" t="s">
        <v>88</v>
      </c>
      <c r="B4310" t="s">
        <v>106</v>
      </c>
      <c r="C4310" t="str">
        <f>Tabela2[[#This Row],[Localidade]]&amp;"/"&amp;Tabela2[[#This Row],[Estado]]</f>
        <v>Cruzeiro do Sul/RS</v>
      </c>
      <c r="D4310">
        <v>95930000</v>
      </c>
      <c r="E4310">
        <v>95932999</v>
      </c>
      <c r="F4310" t="e" vm="3983">
        <v>#VALUE!</v>
      </c>
      <c r="G4310" t="e" cm="1">
        <f t="array" aca="1" ref="G4310" ca="1">_FV(Tabela2[[#This Row],[Cidade]],"Latitude")</f>
        <v>#NAME?</v>
      </c>
      <c r="H4310" t="e" cm="1">
        <f t="array" aca="1" ref="H4310" ca="1">_FV(Tabela2[[#This Row],[Cidade]],"Longitude")</f>
        <v>#NAME?</v>
      </c>
    </row>
    <row r="4311" spans="1:8" x14ac:dyDescent="0.25">
      <c r="A4311" t="s">
        <v>88</v>
      </c>
      <c r="B4311" t="s">
        <v>2226</v>
      </c>
      <c r="C4311" t="str">
        <f>Tabela2[[#This Row],[Localidade]]&amp;"/"&amp;Tabela2[[#This Row],[Estado]]</f>
        <v>David Canabarro/RS</v>
      </c>
      <c r="D4311">
        <v>99980000</v>
      </c>
      <c r="E4311">
        <v>99989999</v>
      </c>
      <c r="F4311" t="e" vm="3984">
        <v>#VALUE!</v>
      </c>
      <c r="G4311" t="e" cm="1">
        <f t="array" aca="1" ref="G4311" ca="1">_FV(Tabela2[[#This Row],[Cidade]],"Latitude")</f>
        <v>#NAME?</v>
      </c>
      <c r="H4311" t="e" cm="1">
        <f t="array" aca="1" ref="H4311" ca="1">_FV(Tabela2[[#This Row],[Cidade]],"Longitude")</f>
        <v>#NAME?</v>
      </c>
    </row>
    <row r="4312" spans="1:8" x14ac:dyDescent="0.25">
      <c r="A4312" t="s">
        <v>88</v>
      </c>
      <c r="B4312" t="s">
        <v>2227</v>
      </c>
      <c r="C4312" t="str">
        <f>Tabela2[[#This Row],[Localidade]]&amp;"/"&amp;Tabela2[[#This Row],[Estado]]</f>
        <v>Derrubadas/RS</v>
      </c>
      <c r="D4312">
        <v>98528000</v>
      </c>
      <c r="E4312">
        <v>98529999</v>
      </c>
      <c r="F4312" t="e" vm="3985">
        <v>#VALUE!</v>
      </c>
      <c r="G4312" t="e" cm="1">
        <f t="array" aca="1" ref="G4312" ca="1">_FV(Tabela2[[#This Row],[Cidade]],"Latitude")</f>
        <v>#NAME?</v>
      </c>
      <c r="H4312" t="e" cm="1">
        <f t="array" aca="1" ref="H4312" ca="1">_FV(Tabela2[[#This Row],[Cidade]],"Longitude")</f>
        <v>#NAME?</v>
      </c>
    </row>
    <row r="4313" spans="1:8" x14ac:dyDescent="0.25">
      <c r="A4313" t="s">
        <v>88</v>
      </c>
      <c r="B4313" t="s">
        <v>2228</v>
      </c>
      <c r="C4313" t="str">
        <f>Tabela2[[#This Row],[Localidade]]&amp;"/"&amp;Tabela2[[#This Row],[Estado]]</f>
        <v>Dezesseis de Novembro/RS</v>
      </c>
      <c r="D4313">
        <v>97845000</v>
      </c>
      <c r="E4313">
        <v>97849999</v>
      </c>
      <c r="F4313" t="e" vm="3986">
        <v>#VALUE!</v>
      </c>
      <c r="G4313" t="e" cm="1">
        <f t="array" aca="1" ref="G4313" ca="1">_FV(Tabela2[[#This Row],[Cidade]],"Latitude")</f>
        <v>#NAME?</v>
      </c>
      <c r="H4313" t="e" cm="1">
        <f t="array" aca="1" ref="H4313" ca="1">_FV(Tabela2[[#This Row],[Cidade]],"Longitude")</f>
        <v>#NAME?</v>
      </c>
    </row>
    <row r="4314" spans="1:8" x14ac:dyDescent="0.25">
      <c r="A4314" t="s">
        <v>88</v>
      </c>
      <c r="B4314" t="s">
        <v>2229</v>
      </c>
      <c r="C4314" t="str">
        <f>Tabela2[[#This Row],[Localidade]]&amp;"/"&amp;Tabela2[[#This Row],[Estado]]</f>
        <v>Dilermando de Aguiar/RS</v>
      </c>
      <c r="D4314">
        <v>97180000</v>
      </c>
      <c r="E4314">
        <v>97184999</v>
      </c>
      <c r="F4314" t="e" vm="3987">
        <v>#VALUE!</v>
      </c>
      <c r="G4314" t="e" cm="1">
        <f t="array" aca="1" ref="G4314" ca="1">_FV(Tabela2[[#This Row],[Cidade]],"Latitude")</f>
        <v>#NAME?</v>
      </c>
      <c r="H4314" t="e" cm="1">
        <f t="array" aca="1" ref="H4314" ca="1">_FV(Tabela2[[#This Row],[Cidade]],"Longitude")</f>
        <v>#NAME?</v>
      </c>
    </row>
    <row r="4315" spans="1:8" x14ac:dyDescent="0.25">
      <c r="A4315" t="s">
        <v>88</v>
      </c>
      <c r="B4315" t="s">
        <v>4580</v>
      </c>
      <c r="C4315" t="str">
        <f>Tabela2[[#This Row],[Localidade]]&amp;"/"&amp;Tabela2[[#This Row],[Estado]]</f>
        <v>Dois Irmaos/RS</v>
      </c>
      <c r="D4315">
        <v>93950000</v>
      </c>
      <c r="E4315">
        <v>93989999</v>
      </c>
      <c r="F4315" t="e" vm="3988">
        <v>#VALUE!</v>
      </c>
      <c r="G4315" t="e" cm="1">
        <f t="array" aca="1" ref="G4315" ca="1">_FV(Tabela2[[#This Row],[Cidade]],"Latitude")</f>
        <v>#NAME?</v>
      </c>
      <c r="H4315" t="e" cm="1">
        <f t="array" aca="1" ref="H4315" ca="1">_FV(Tabela2[[#This Row],[Cidade]],"Longitude")</f>
        <v>#NAME?</v>
      </c>
    </row>
    <row r="4316" spans="1:8" x14ac:dyDescent="0.25">
      <c r="A4316" t="s">
        <v>88</v>
      </c>
      <c r="B4316" t="s">
        <v>5275</v>
      </c>
      <c r="C4316" t="str">
        <f>Tabela2[[#This Row],[Localidade]]&amp;"/"&amp;Tabela2[[#This Row],[Estado]]</f>
        <v>Dois Irmaos das Missoes/RS</v>
      </c>
      <c r="D4316">
        <v>98385000</v>
      </c>
      <c r="E4316">
        <v>98389999</v>
      </c>
      <c r="F4316" t="e" vm="3989">
        <v>#VALUE!</v>
      </c>
      <c r="G4316" t="e" cm="1">
        <f t="array" aca="1" ref="G4316" ca="1">_FV(Tabela2[[#This Row],[Cidade]],"Latitude")</f>
        <v>#NAME?</v>
      </c>
      <c r="H4316" t="e" cm="1">
        <f t="array" aca="1" ref="H4316" ca="1">_FV(Tabela2[[#This Row],[Cidade]],"Longitude")</f>
        <v>#NAME?</v>
      </c>
    </row>
    <row r="4317" spans="1:8" x14ac:dyDescent="0.25">
      <c r="A4317" t="s">
        <v>88</v>
      </c>
      <c r="B4317" t="s">
        <v>2230</v>
      </c>
      <c r="C4317" t="str">
        <f>Tabela2[[#This Row],[Localidade]]&amp;"/"&amp;Tabela2[[#This Row],[Estado]]</f>
        <v>Dois Lajeados/RS</v>
      </c>
      <c r="D4317">
        <v>99220000</v>
      </c>
      <c r="E4317">
        <v>99239999</v>
      </c>
      <c r="F4317" t="e" vm="3990">
        <v>#VALUE!</v>
      </c>
      <c r="G4317" t="e" cm="1">
        <f t="array" aca="1" ref="G4317" ca="1">_FV(Tabela2[[#This Row],[Cidade]],"Latitude")</f>
        <v>#NAME?</v>
      </c>
      <c r="H4317" t="e" cm="1">
        <f t="array" aca="1" ref="H4317" ca="1">_FV(Tabela2[[#This Row],[Cidade]],"Longitude")</f>
        <v>#NAME?</v>
      </c>
    </row>
    <row r="4318" spans="1:8" x14ac:dyDescent="0.25">
      <c r="A4318" t="s">
        <v>88</v>
      </c>
      <c r="B4318" t="s">
        <v>2231</v>
      </c>
      <c r="C4318" t="str">
        <f>Tabela2[[#This Row],[Localidade]]&amp;"/"&amp;Tabela2[[#This Row],[Estado]]</f>
        <v>Dom Feliciano/RS</v>
      </c>
      <c r="D4318">
        <v>96190000</v>
      </c>
      <c r="E4318">
        <v>96192999</v>
      </c>
      <c r="F4318" t="e" vm="3991">
        <v>#VALUE!</v>
      </c>
      <c r="G4318" t="e" cm="1">
        <f t="array" aca="1" ref="G4318" ca="1">_FV(Tabela2[[#This Row],[Cidade]],"Latitude")</f>
        <v>#NAME?</v>
      </c>
      <c r="H4318" t="e" cm="1">
        <f t="array" aca="1" ref="H4318" ca="1">_FV(Tabela2[[#This Row],[Cidade]],"Longitude")</f>
        <v>#NAME?</v>
      </c>
    </row>
    <row r="4319" spans="1:8" x14ac:dyDescent="0.25">
      <c r="A4319" t="s">
        <v>88</v>
      </c>
      <c r="B4319" t="s">
        <v>2232</v>
      </c>
      <c r="C4319" t="str">
        <f>Tabela2[[#This Row],[Localidade]]&amp;"/"&amp;Tabela2[[#This Row],[Estado]]</f>
        <v>Dom Pedrito/RS</v>
      </c>
      <c r="D4319">
        <v>96450000</v>
      </c>
      <c r="E4319">
        <v>96459999</v>
      </c>
      <c r="F4319" t="e" vm="3992">
        <v>#VALUE!</v>
      </c>
      <c r="G4319" t="e" cm="1">
        <f t="array" aca="1" ref="G4319" ca="1">_FV(Tabela2[[#This Row],[Cidade]],"Latitude")</f>
        <v>#NAME?</v>
      </c>
      <c r="H4319" t="e" cm="1">
        <f t="array" aca="1" ref="H4319" ca="1">_FV(Tabela2[[#This Row],[Cidade]],"Longitude")</f>
        <v>#NAME?</v>
      </c>
    </row>
    <row r="4320" spans="1:8" x14ac:dyDescent="0.25">
      <c r="A4320" t="s">
        <v>88</v>
      </c>
      <c r="B4320" t="s">
        <v>3461</v>
      </c>
      <c r="C4320" t="str">
        <f>Tabela2[[#This Row],[Localidade]]&amp;"/"&amp;Tabela2[[#This Row],[Estado]]</f>
        <v>Dom Pedro de Alcantara/RS</v>
      </c>
      <c r="D4320">
        <v>95568000</v>
      </c>
      <c r="E4320">
        <v>95571999</v>
      </c>
      <c r="F4320" t="e" vm="3993">
        <v>#VALUE!</v>
      </c>
      <c r="G4320" t="e" cm="1">
        <f t="array" aca="1" ref="G4320" ca="1">_FV(Tabela2[[#This Row],[Cidade]],"Latitude")</f>
        <v>#NAME?</v>
      </c>
      <c r="H4320" t="e" cm="1">
        <f t="array" aca="1" ref="H4320" ca="1">_FV(Tabela2[[#This Row],[Cidade]],"Longitude")</f>
        <v>#NAME?</v>
      </c>
    </row>
    <row r="4321" spans="1:8" x14ac:dyDescent="0.25">
      <c r="A4321" t="s">
        <v>88</v>
      </c>
      <c r="B4321" t="s">
        <v>2233</v>
      </c>
      <c r="C4321" t="str">
        <f>Tabela2[[#This Row],[Localidade]]&amp;"/"&amp;Tabela2[[#This Row],[Estado]]</f>
        <v>Dona Francisca/RS</v>
      </c>
      <c r="D4321">
        <v>97280000</v>
      </c>
      <c r="E4321">
        <v>97299999</v>
      </c>
      <c r="F4321" t="e" vm="3994">
        <v>#VALUE!</v>
      </c>
      <c r="G4321" t="e" cm="1">
        <f t="array" aca="1" ref="G4321" ca="1">_FV(Tabela2[[#This Row],[Cidade]],"Latitude")</f>
        <v>#NAME?</v>
      </c>
      <c r="H4321" t="e" cm="1">
        <f t="array" aca="1" ref="H4321" ca="1">_FV(Tabela2[[#This Row],[Cidade]],"Longitude")</f>
        <v>#NAME?</v>
      </c>
    </row>
    <row r="4322" spans="1:8" x14ac:dyDescent="0.25">
      <c r="A4322" t="s">
        <v>88</v>
      </c>
      <c r="B4322" t="s">
        <v>4058</v>
      </c>
      <c r="C4322" t="str">
        <f>Tabela2[[#This Row],[Localidade]]&amp;"/"&amp;Tabela2[[#This Row],[Estado]]</f>
        <v>Doutor Mauricio Cardoso/RS</v>
      </c>
      <c r="D4322">
        <v>98925000</v>
      </c>
      <c r="E4322">
        <v>98929999</v>
      </c>
      <c r="F4322" t="e" vm="3995">
        <v>#VALUE!</v>
      </c>
      <c r="G4322" t="e" cm="1">
        <f t="array" aca="1" ref="G4322" ca="1">_FV(Tabela2[[#This Row],[Cidade]],"Latitude")</f>
        <v>#NAME?</v>
      </c>
      <c r="H4322" t="e" cm="1">
        <f t="array" aca="1" ref="H4322" ca="1">_FV(Tabela2[[#This Row],[Cidade]],"Longitude")</f>
        <v>#NAME?</v>
      </c>
    </row>
    <row r="4323" spans="1:8" x14ac:dyDescent="0.25">
      <c r="A4323" t="s">
        <v>88</v>
      </c>
      <c r="B4323" t="s">
        <v>2234</v>
      </c>
      <c r="C4323" t="str">
        <f>Tabela2[[#This Row],[Localidade]]&amp;"/"&amp;Tabela2[[#This Row],[Estado]]</f>
        <v>Doutor Ricardo/RS</v>
      </c>
      <c r="D4323">
        <v>95967000</v>
      </c>
      <c r="E4323">
        <v>95969999</v>
      </c>
      <c r="F4323" t="e" vm="3996">
        <v>#VALUE!</v>
      </c>
      <c r="G4323" t="e" cm="1">
        <f t="array" aca="1" ref="G4323" ca="1">_FV(Tabela2[[#This Row],[Cidade]],"Latitude")</f>
        <v>#NAME?</v>
      </c>
      <c r="H4323" t="e" cm="1">
        <f t="array" aca="1" ref="H4323" ca="1">_FV(Tabela2[[#This Row],[Cidade]],"Longitude")</f>
        <v>#NAME?</v>
      </c>
    </row>
    <row r="4324" spans="1:8" x14ac:dyDescent="0.25">
      <c r="A4324" t="s">
        <v>88</v>
      </c>
      <c r="B4324" t="s">
        <v>2235</v>
      </c>
      <c r="C4324" t="str">
        <f>Tabela2[[#This Row],[Localidade]]&amp;"/"&amp;Tabela2[[#This Row],[Estado]]</f>
        <v>Eldorado do Sul/RS</v>
      </c>
      <c r="D4324">
        <v>92990000</v>
      </c>
      <c r="E4324">
        <v>92999999</v>
      </c>
      <c r="F4324" t="e" vm="3997">
        <v>#VALUE!</v>
      </c>
      <c r="G4324" t="e" cm="1">
        <f t="array" aca="1" ref="G4324" ca="1">_FV(Tabela2[[#This Row],[Cidade]],"Latitude")</f>
        <v>#NAME?</v>
      </c>
      <c r="H4324" t="e" cm="1">
        <f t="array" aca="1" ref="H4324" ca="1">_FV(Tabela2[[#This Row],[Cidade]],"Longitude")</f>
        <v>#NAME?</v>
      </c>
    </row>
    <row r="4325" spans="1:8" x14ac:dyDescent="0.25">
      <c r="A4325" t="s">
        <v>88</v>
      </c>
      <c r="B4325" t="s">
        <v>2236</v>
      </c>
      <c r="C4325" t="str">
        <f>Tabela2[[#This Row],[Localidade]]&amp;"/"&amp;Tabela2[[#This Row],[Estado]]</f>
        <v>Encantado/RS</v>
      </c>
      <c r="D4325">
        <v>95960000</v>
      </c>
      <c r="E4325">
        <v>95964999</v>
      </c>
      <c r="F4325" t="e" vm="3998">
        <v>#VALUE!</v>
      </c>
      <c r="G4325" t="e" cm="1">
        <f t="array" aca="1" ref="G4325" ca="1">_FV(Tabela2[[#This Row],[Cidade]],"Latitude")</f>
        <v>#NAME?</v>
      </c>
      <c r="H4325" t="e" cm="1">
        <f t="array" aca="1" ref="H4325" ca="1">_FV(Tabela2[[#This Row],[Cidade]],"Longitude")</f>
        <v>#NAME?</v>
      </c>
    </row>
    <row r="4326" spans="1:8" x14ac:dyDescent="0.25">
      <c r="A4326" t="s">
        <v>88</v>
      </c>
      <c r="B4326" t="s">
        <v>2237</v>
      </c>
      <c r="C4326" t="str">
        <f>Tabela2[[#This Row],[Localidade]]&amp;"/"&amp;Tabela2[[#This Row],[Estado]]</f>
        <v>Encruzilhada do Sul/RS</v>
      </c>
      <c r="D4326">
        <v>96610000</v>
      </c>
      <c r="E4326">
        <v>96634999</v>
      </c>
      <c r="F4326" t="e" vm="3999">
        <v>#VALUE!</v>
      </c>
      <c r="G4326" t="e" cm="1">
        <f t="array" aca="1" ref="G4326" ca="1">_FV(Tabela2[[#This Row],[Cidade]],"Latitude")</f>
        <v>#NAME?</v>
      </c>
      <c r="H4326" t="e" cm="1">
        <f t="array" aca="1" ref="H4326" ca="1">_FV(Tabela2[[#This Row],[Cidade]],"Longitude")</f>
        <v>#NAME?</v>
      </c>
    </row>
    <row r="4327" spans="1:8" x14ac:dyDescent="0.25">
      <c r="A4327" t="s">
        <v>88</v>
      </c>
      <c r="B4327" t="s">
        <v>2238</v>
      </c>
      <c r="C4327" t="str">
        <f>Tabela2[[#This Row],[Localidade]]&amp;"/"&amp;Tabela2[[#This Row],[Estado]]</f>
        <v>Engenho Velho/RS</v>
      </c>
      <c r="D4327">
        <v>99698000</v>
      </c>
      <c r="E4327">
        <v>99699999</v>
      </c>
      <c r="F4327" t="e" vm="4000">
        <v>#VALUE!</v>
      </c>
      <c r="G4327" t="e" cm="1">
        <f t="array" aca="1" ref="G4327" ca="1">_FV(Tabela2[[#This Row],[Cidade]],"Latitude")</f>
        <v>#NAME?</v>
      </c>
      <c r="H4327" t="e" cm="1">
        <f t="array" aca="1" ref="H4327" ca="1">_FV(Tabela2[[#This Row],[Cidade]],"Longitude")</f>
        <v>#NAME?</v>
      </c>
    </row>
    <row r="4328" spans="1:8" x14ac:dyDescent="0.25">
      <c r="A4328" t="s">
        <v>88</v>
      </c>
      <c r="B4328" t="s">
        <v>2239</v>
      </c>
      <c r="C4328" t="str">
        <f>Tabela2[[#This Row],[Localidade]]&amp;"/"&amp;Tabela2[[#This Row],[Estado]]</f>
        <v>Entre Rios do Sul/RS</v>
      </c>
      <c r="D4328">
        <v>99645000</v>
      </c>
      <c r="E4328">
        <v>99649999</v>
      </c>
      <c r="F4328" t="e" vm="4001">
        <v>#VALUE!</v>
      </c>
      <c r="G4328" t="e" cm="1">
        <f t="array" aca="1" ref="G4328" ca="1">_FV(Tabela2[[#This Row],[Cidade]],"Latitude")</f>
        <v>#NAME?</v>
      </c>
      <c r="H4328" t="e" cm="1">
        <f t="array" aca="1" ref="H4328" ca="1">_FV(Tabela2[[#This Row],[Cidade]],"Longitude")</f>
        <v>#NAME?</v>
      </c>
    </row>
    <row r="4329" spans="1:8" x14ac:dyDescent="0.25">
      <c r="A4329" t="s">
        <v>88</v>
      </c>
      <c r="B4329" t="s">
        <v>4914</v>
      </c>
      <c r="C4329" t="str">
        <f>Tabela2[[#This Row],[Localidade]]&amp;"/"&amp;Tabela2[[#This Row],[Estado]]</f>
        <v>Entre Ijuis/RS</v>
      </c>
      <c r="D4329">
        <v>98855000</v>
      </c>
      <c r="E4329">
        <v>98859999</v>
      </c>
      <c r="F4329" t="e" vm="4002">
        <v>#VALUE!</v>
      </c>
      <c r="G4329" t="e" cm="1">
        <f t="array" aca="1" ref="G4329" ca="1">_FV(Tabela2[[#This Row],[Cidade]],"Latitude")</f>
        <v>#NAME?</v>
      </c>
      <c r="H4329" t="e" cm="1">
        <f t="array" aca="1" ref="H4329" ca="1">_FV(Tabela2[[#This Row],[Cidade]],"Longitude")</f>
        <v>#NAME?</v>
      </c>
    </row>
    <row r="4330" spans="1:8" x14ac:dyDescent="0.25">
      <c r="A4330" t="s">
        <v>88</v>
      </c>
      <c r="B4330" t="s">
        <v>2240</v>
      </c>
      <c r="C4330" t="str">
        <f>Tabela2[[#This Row],[Localidade]]&amp;"/"&amp;Tabela2[[#This Row],[Estado]]</f>
        <v>Erebango/RS</v>
      </c>
      <c r="D4330">
        <v>99920000</v>
      </c>
      <c r="E4330">
        <v>99924999</v>
      </c>
      <c r="F4330" t="e" vm="4003">
        <v>#VALUE!</v>
      </c>
      <c r="G4330" t="e" cm="1">
        <f t="array" aca="1" ref="G4330" ca="1">_FV(Tabela2[[#This Row],[Cidade]],"Latitude")</f>
        <v>#NAME?</v>
      </c>
      <c r="H4330" t="e" cm="1">
        <f t="array" aca="1" ref="H4330" ca="1">_FV(Tabela2[[#This Row],[Cidade]],"Longitude")</f>
        <v>#NAME?</v>
      </c>
    </row>
    <row r="4331" spans="1:8" x14ac:dyDescent="0.25">
      <c r="A4331" t="s">
        <v>88</v>
      </c>
      <c r="B4331" t="s">
        <v>2241</v>
      </c>
      <c r="C4331" t="str">
        <f>Tabela2[[#This Row],[Localidade]]&amp;"/"&amp;Tabela2[[#This Row],[Estado]]</f>
        <v>Erechim/RS</v>
      </c>
      <c r="D4331">
        <v>99700001</v>
      </c>
      <c r="E4331">
        <v>99717999</v>
      </c>
      <c r="F4331" t="e" vm="4004">
        <v>#VALUE!</v>
      </c>
      <c r="G4331" t="e" cm="1">
        <f t="array" aca="1" ref="G4331" ca="1">_FV(Tabela2[[#This Row],[Cidade]],"Latitude")</f>
        <v>#NAME?</v>
      </c>
      <c r="H4331" t="e" cm="1">
        <f t="array" aca="1" ref="H4331" ca="1">_FV(Tabela2[[#This Row],[Cidade]],"Longitude")</f>
        <v>#NAME?</v>
      </c>
    </row>
    <row r="4332" spans="1:8" x14ac:dyDescent="0.25">
      <c r="A4332" t="s">
        <v>88</v>
      </c>
      <c r="B4332" t="s">
        <v>2241</v>
      </c>
      <c r="C4332" t="str">
        <f>Tabela2[[#This Row],[Localidade]]&amp;"/"&amp;Tabela2[[#This Row],[Estado]]</f>
        <v>Erechim/RS</v>
      </c>
      <c r="D4332">
        <v>99700001</v>
      </c>
      <c r="E4332">
        <v>99714999</v>
      </c>
      <c r="F4332" t="e" vm="4004">
        <v>#VALUE!</v>
      </c>
      <c r="G4332" t="e" cm="1">
        <f t="array" aca="1" ref="G4332" ca="1">_FV(Tabela2[[#This Row],[Cidade]],"Latitude")</f>
        <v>#NAME?</v>
      </c>
      <c r="H4332" t="e" cm="1">
        <f t="array" aca="1" ref="H4332" ca="1">_FV(Tabela2[[#This Row],[Cidade]],"Longitude")</f>
        <v>#NAME?</v>
      </c>
    </row>
    <row r="4333" spans="1:8" x14ac:dyDescent="0.25">
      <c r="A4333" t="s">
        <v>88</v>
      </c>
      <c r="B4333" t="s">
        <v>2242</v>
      </c>
      <c r="C4333" t="str">
        <f>Tabela2[[#This Row],[Localidade]]&amp;"/"&amp;Tabela2[[#This Row],[Estado]]</f>
        <v>Ernestina/RS</v>
      </c>
      <c r="D4333">
        <v>99140000</v>
      </c>
      <c r="E4333">
        <v>99144999</v>
      </c>
      <c r="F4333" t="e" vm="4005">
        <v>#VALUE!</v>
      </c>
      <c r="G4333" t="e" cm="1">
        <f t="array" aca="1" ref="G4333" ca="1">_FV(Tabela2[[#This Row],[Cidade]],"Latitude")</f>
        <v>#NAME?</v>
      </c>
      <c r="H4333" t="e" cm="1">
        <f t="array" aca="1" ref="H4333" ca="1">_FV(Tabela2[[#This Row],[Cidade]],"Longitude")</f>
        <v>#NAME?</v>
      </c>
    </row>
    <row r="4334" spans="1:8" x14ac:dyDescent="0.25">
      <c r="A4334" t="s">
        <v>88</v>
      </c>
      <c r="B4334" t="s">
        <v>2243</v>
      </c>
      <c r="C4334" t="str">
        <f>Tabela2[[#This Row],[Localidade]]&amp;"/"&amp;Tabela2[[#This Row],[Estado]]</f>
        <v>Erval Grande/RS</v>
      </c>
      <c r="D4334">
        <v>99750000</v>
      </c>
      <c r="E4334">
        <v>99759999</v>
      </c>
      <c r="F4334" t="e" vm="4006">
        <v>#VALUE!</v>
      </c>
      <c r="G4334" t="e" cm="1">
        <f t="array" aca="1" ref="G4334" ca="1">_FV(Tabela2[[#This Row],[Cidade]],"Latitude")</f>
        <v>#NAME?</v>
      </c>
      <c r="H4334" t="e" cm="1">
        <f t="array" aca="1" ref="H4334" ca="1">_FV(Tabela2[[#This Row],[Cidade]],"Longitude")</f>
        <v>#NAME?</v>
      </c>
    </row>
    <row r="4335" spans="1:8" x14ac:dyDescent="0.25">
      <c r="A4335" t="s">
        <v>88</v>
      </c>
      <c r="B4335" t="s">
        <v>2244</v>
      </c>
      <c r="C4335" t="str">
        <f>Tabela2[[#This Row],[Localidade]]&amp;"/"&amp;Tabela2[[#This Row],[Estado]]</f>
        <v>Erval Seco/RS</v>
      </c>
      <c r="D4335">
        <v>98390000</v>
      </c>
      <c r="E4335">
        <v>98399999</v>
      </c>
      <c r="F4335" t="e" vm="4007">
        <v>#VALUE!</v>
      </c>
      <c r="G4335" t="e" cm="1">
        <f t="array" aca="1" ref="G4335" ca="1">_FV(Tabela2[[#This Row],[Cidade]],"Latitude")</f>
        <v>#NAME?</v>
      </c>
      <c r="H4335" t="e" cm="1">
        <f t="array" aca="1" ref="H4335" ca="1">_FV(Tabela2[[#This Row],[Cidade]],"Longitude")</f>
        <v>#NAME?</v>
      </c>
    </row>
    <row r="4336" spans="1:8" x14ac:dyDescent="0.25">
      <c r="A4336" t="s">
        <v>88</v>
      </c>
      <c r="B4336" t="s">
        <v>2245</v>
      </c>
      <c r="C4336" t="str">
        <f>Tabela2[[#This Row],[Localidade]]&amp;"/"&amp;Tabela2[[#This Row],[Estado]]</f>
        <v>Esmeralda/RS</v>
      </c>
      <c r="D4336">
        <v>95380000</v>
      </c>
      <c r="E4336">
        <v>95389999</v>
      </c>
      <c r="F4336" t="e" vm="4008">
        <v>#VALUE!</v>
      </c>
      <c r="G4336" t="e" cm="1">
        <f t="array" aca="1" ref="G4336" ca="1">_FV(Tabela2[[#This Row],[Cidade]],"Latitude")</f>
        <v>#NAME?</v>
      </c>
      <c r="H4336" t="e" cm="1">
        <f t="array" aca="1" ref="H4336" ca="1">_FV(Tabela2[[#This Row],[Cidade]],"Longitude")</f>
        <v>#NAME?</v>
      </c>
    </row>
    <row r="4337" spans="1:8" x14ac:dyDescent="0.25">
      <c r="A4337" t="s">
        <v>88</v>
      </c>
      <c r="B4337" t="s">
        <v>3606</v>
      </c>
      <c r="C4337" t="str">
        <f>Tabela2[[#This Row],[Localidade]]&amp;"/"&amp;Tabela2[[#This Row],[Estado]]</f>
        <v>Esperanca do Sul/RS</v>
      </c>
      <c r="D4337">
        <v>98635000</v>
      </c>
      <c r="E4337">
        <v>98639999</v>
      </c>
      <c r="F4337" t="e" vm="4009">
        <v>#VALUE!</v>
      </c>
      <c r="G4337" t="e" cm="1">
        <f t="array" aca="1" ref="G4337" ca="1">_FV(Tabela2[[#This Row],[Cidade]],"Latitude")</f>
        <v>#NAME?</v>
      </c>
      <c r="H4337" t="e" cm="1">
        <f t="array" aca="1" ref="H4337" ca="1">_FV(Tabela2[[#This Row],[Cidade]],"Longitude")</f>
        <v>#NAME?</v>
      </c>
    </row>
    <row r="4338" spans="1:8" x14ac:dyDescent="0.25">
      <c r="A4338" t="s">
        <v>88</v>
      </c>
      <c r="B4338" t="s">
        <v>2246</v>
      </c>
      <c r="C4338" t="str">
        <f>Tabela2[[#This Row],[Localidade]]&amp;"/"&amp;Tabela2[[#This Row],[Estado]]</f>
        <v>Espumoso/RS</v>
      </c>
      <c r="D4338">
        <v>99400000</v>
      </c>
      <c r="E4338">
        <v>99429999</v>
      </c>
      <c r="F4338" t="e" vm="4010">
        <v>#VALUE!</v>
      </c>
      <c r="G4338" t="e" cm="1">
        <f t="array" aca="1" ref="G4338" ca="1">_FV(Tabela2[[#This Row],[Cidade]],"Latitude")</f>
        <v>#NAME?</v>
      </c>
      <c r="H4338" t="e" cm="1">
        <f t="array" aca="1" ref="H4338" ca="1">_FV(Tabela2[[#This Row],[Cidade]],"Longitude")</f>
        <v>#NAME?</v>
      </c>
    </row>
    <row r="4339" spans="1:8" x14ac:dyDescent="0.25">
      <c r="A4339" t="s">
        <v>88</v>
      </c>
      <c r="B4339" t="s">
        <v>4581</v>
      </c>
      <c r="C4339" t="str">
        <f>Tabela2[[#This Row],[Localidade]]&amp;"/"&amp;Tabela2[[#This Row],[Estado]]</f>
        <v>Estacao/RS</v>
      </c>
      <c r="D4339">
        <v>99930000</v>
      </c>
      <c r="E4339">
        <v>99939999</v>
      </c>
      <c r="F4339" t="e" vm="4011">
        <v>#VALUE!</v>
      </c>
      <c r="G4339" t="e" cm="1">
        <f t="array" aca="1" ref="G4339" ca="1">_FV(Tabela2[[#This Row],[Cidade]],"Latitude")</f>
        <v>#NAME?</v>
      </c>
      <c r="H4339" t="e" cm="1">
        <f t="array" aca="1" ref="H4339" ca="1">_FV(Tabela2[[#This Row],[Cidade]],"Longitude")</f>
        <v>#NAME?</v>
      </c>
    </row>
    <row r="4340" spans="1:8" x14ac:dyDescent="0.25">
      <c r="A4340" t="s">
        <v>88</v>
      </c>
      <c r="B4340" t="s">
        <v>3462</v>
      </c>
      <c r="C4340" t="str">
        <f>Tabela2[[#This Row],[Localidade]]&amp;"/"&amp;Tabela2[[#This Row],[Estado]]</f>
        <v>Estancia Velha/RS</v>
      </c>
      <c r="D4340">
        <v>93600001</v>
      </c>
      <c r="E4340">
        <v>93699999</v>
      </c>
      <c r="F4340" t="e" vm="4012">
        <v>#VALUE!</v>
      </c>
      <c r="G4340" t="e" cm="1">
        <f t="array" aca="1" ref="G4340" ca="1">_FV(Tabela2[[#This Row],[Cidade]],"Latitude")</f>
        <v>#NAME?</v>
      </c>
      <c r="H4340" t="e" cm="1">
        <f t="array" aca="1" ref="H4340" ca="1">_FV(Tabela2[[#This Row],[Cidade]],"Longitude")</f>
        <v>#NAME?</v>
      </c>
    </row>
    <row r="4341" spans="1:8" x14ac:dyDescent="0.25">
      <c r="A4341" t="s">
        <v>88</v>
      </c>
      <c r="B4341" t="s">
        <v>3462</v>
      </c>
      <c r="C4341" t="str">
        <f>Tabela2[[#This Row],[Localidade]]&amp;"/"&amp;Tabela2[[#This Row],[Estado]]</f>
        <v>Estancia Velha/RS</v>
      </c>
      <c r="D4341">
        <v>93600001</v>
      </c>
      <c r="E4341">
        <v>93619999</v>
      </c>
      <c r="F4341" t="e" vm="4012">
        <v>#VALUE!</v>
      </c>
      <c r="G4341" t="e" cm="1">
        <f t="array" aca="1" ref="G4341" ca="1">_FV(Tabela2[[#This Row],[Cidade]],"Latitude")</f>
        <v>#NAME?</v>
      </c>
      <c r="H4341" t="e" cm="1">
        <f t="array" aca="1" ref="H4341" ca="1">_FV(Tabela2[[#This Row],[Cidade]],"Longitude")</f>
        <v>#NAME?</v>
      </c>
    </row>
    <row r="4342" spans="1:8" x14ac:dyDescent="0.25">
      <c r="A4342" t="s">
        <v>88</v>
      </c>
      <c r="B4342" t="s">
        <v>2247</v>
      </c>
      <c r="C4342" t="str">
        <f>Tabela2[[#This Row],[Localidade]]&amp;"/"&amp;Tabela2[[#This Row],[Estado]]</f>
        <v>Esteio/RS</v>
      </c>
      <c r="D4342">
        <v>93250001</v>
      </c>
      <c r="E4342">
        <v>93299999</v>
      </c>
      <c r="F4342" t="e" vm="4013">
        <v>#VALUE!</v>
      </c>
      <c r="G4342" t="e" cm="1">
        <f t="array" aca="1" ref="G4342" ca="1">_FV(Tabela2[[#This Row],[Cidade]],"Latitude")</f>
        <v>#NAME?</v>
      </c>
      <c r="H4342" t="e" cm="1">
        <f t="array" aca="1" ref="H4342" ca="1">_FV(Tabela2[[#This Row],[Cidade]],"Longitude")</f>
        <v>#NAME?</v>
      </c>
    </row>
    <row r="4343" spans="1:8" x14ac:dyDescent="0.25">
      <c r="A4343" t="s">
        <v>88</v>
      </c>
      <c r="B4343" t="s">
        <v>2247</v>
      </c>
      <c r="C4343" t="str">
        <f>Tabela2[[#This Row],[Localidade]]&amp;"/"&amp;Tabela2[[#This Row],[Estado]]</f>
        <v>Esteio/RS</v>
      </c>
      <c r="D4343">
        <v>93250001</v>
      </c>
      <c r="E4343">
        <v>93299999</v>
      </c>
      <c r="F4343" t="e" vm="4013">
        <v>#VALUE!</v>
      </c>
      <c r="G4343" t="e" cm="1">
        <f t="array" aca="1" ref="G4343" ca="1">_FV(Tabela2[[#This Row],[Cidade]],"Latitude")</f>
        <v>#NAME?</v>
      </c>
      <c r="H4343" t="e" cm="1">
        <f t="array" aca="1" ref="H4343" ca="1">_FV(Tabela2[[#This Row],[Cidade]],"Longitude")</f>
        <v>#NAME?</v>
      </c>
    </row>
    <row r="4344" spans="1:8" x14ac:dyDescent="0.25">
      <c r="A4344" t="s">
        <v>88</v>
      </c>
      <c r="B4344" t="s">
        <v>2248</v>
      </c>
      <c r="C4344" t="str">
        <f>Tabela2[[#This Row],[Localidade]]&amp;"/"&amp;Tabela2[[#This Row],[Estado]]</f>
        <v>Estrela/RS</v>
      </c>
      <c r="D4344">
        <v>95880000</v>
      </c>
      <c r="E4344">
        <v>95884999</v>
      </c>
      <c r="F4344" t="e" vm="4014">
        <v>#VALUE!</v>
      </c>
      <c r="G4344" t="e" cm="1">
        <f t="array" aca="1" ref="G4344" ca="1">_FV(Tabela2[[#This Row],[Cidade]],"Latitude")</f>
        <v>#NAME?</v>
      </c>
      <c r="H4344" t="e" cm="1">
        <f t="array" aca="1" ref="H4344" ca="1">_FV(Tabela2[[#This Row],[Cidade]],"Longitude")</f>
        <v>#NAME?</v>
      </c>
    </row>
    <row r="4345" spans="1:8" x14ac:dyDescent="0.25">
      <c r="A4345" t="s">
        <v>88</v>
      </c>
      <c r="B4345" t="s">
        <v>2249</v>
      </c>
      <c r="C4345" t="str">
        <f>Tabela2[[#This Row],[Localidade]]&amp;"/"&amp;Tabela2[[#This Row],[Estado]]</f>
        <v>Estrela Velha/RS</v>
      </c>
      <c r="D4345">
        <v>96990000</v>
      </c>
      <c r="E4345">
        <v>96999999</v>
      </c>
      <c r="F4345" t="e" vm="4015">
        <v>#VALUE!</v>
      </c>
      <c r="G4345" t="e" cm="1">
        <f t="array" aca="1" ref="G4345" ca="1">_FV(Tabela2[[#This Row],[Cidade]],"Latitude")</f>
        <v>#NAME?</v>
      </c>
      <c r="H4345" t="e" cm="1">
        <f t="array" aca="1" ref="H4345" ca="1">_FV(Tabela2[[#This Row],[Cidade]],"Longitude")</f>
        <v>#NAME?</v>
      </c>
    </row>
    <row r="4346" spans="1:8" x14ac:dyDescent="0.25">
      <c r="A4346" t="s">
        <v>88</v>
      </c>
      <c r="B4346" t="s">
        <v>5195</v>
      </c>
      <c r="C4346" t="str">
        <f>Tabela2[[#This Row],[Localidade]]&amp;"/"&amp;Tabela2[[#This Row],[Estado]]</f>
        <v>Eugenio de Castro/RS</v>
      </c>
      <c r="D4346">
        <v>98860000</v>
      </c>
      <c r="E4346">
        <v>98864999</v>
      </c>
      <c r="F4346" t="e" vm="4016">
        <v>#VALUE!</v>
      </c>
      <c r="G4346" t="e" cm="1">
        <f t="array" aca="1" ref="G4346" ca="1">_FV(Tabela2[[#This Row],[Cidade]],"Latitude")</f>
        <v>#NAME?</v>
      </c>
      <c r="H4346" t="e" cm="1">
        <f t="array" aca="1" ref="H4346" ca="1">_FV(Tabela2[[#This Row],[Cidade]],"Longitude")</f>
        <v>#NAME?</v>
      </c>
    </row>
    <row r="4347" spans="1:8" x14ac:dyDescent="0.25">
      <c r="A4347" t="s">
        <v>88</v>
      </c>
      <c r="B4347" t="s">
        <v>2250</v>
      </c>
      <c r="C4347" t="str">
        <f>Tabela2[[#This Row],[Localidade]]&amp;"/"&amp;Tabela2[[#This Row],[Estado]]</f>
        <v>Fagundes Varela/RS</v>
      </c>
      <c r="D4347">
        <v>95333000</v>
      </c>
      <c r="E4347">
        <v>95333999</v>
      </c>
      <c r="F4347" t="e" vm="4017">
        <v>#VALUE!</v>
      </c>
      <c r="G4347" t="e" cm="1">
        <f t="array" aca="1" ref="G4347" ca="1">_FV(Tabela2[[#This Row],[Cidade]],"Latitude")</f>
        <v>#NAME?</v>
      </c>
      <c r="H4347" t="e" cm="1">
        <f t="array" aca="1" ref="H4347" ca="1">_FV(Tabela2[[#This Row],[Cidade]],"Longitude")</f>
        <v>#NAME?</v>
      </c>
    </row>
    <row r="4348" spans="1:8" x14ac:dyDescent="0.25">
      <c r="A4348" t="s">
        <v>88</v>
      </c>
      <c r="B4348" t="s">
        <v>2251</v>
      </c>
      <c r="C4348" t="str">
        <f>Tabela2[[#This Row],[Localidade]]&amp;"/"&amp;Tabela2[[#This Row],[Estado]]</f>
        <v>Farroupilha/RS</v>
      </c>
      <c r="D4348">
        <v>95170001</v>
      </c>
      <c r="E4348">
        <v>95184999</v>
      </c>
      <c r="F4348" t="e" vm="4018">
        <v>#VALUE!</v>
      </c>
      <c r="G4348" t="e" cm="1">
        <f t="array" aca="1" ref="G4348" ca="1">_FV(Tabela2[[#This Row],[Cidade]],"Latitude")</f>
        <v>#NAME?</v>
      </c>
      <c r="H4348" t="e" cm="1">
        <f t="array" aca="1" ref="H4348" ca="1">_FV(Tabela2[[#This Row],[Cidade]],"Longitude")</f>
        <v>#NAME?</v>
      </c>
    </row>
    <row r="4349" spans="1:8" x14ac:dyDescent="0.25">
      <c r="A4349" t="s">
        <v>88</v>
      </c>
      <c r="B4349" t="s">
        <v>2251</v>
      </c>
      <c r="C4349" t="str">
        <f>Tabela2[[#This Row],[Localidade]]&amp;"/"&amp;Tabela2[[#This Row],[Estado]]</f>
        <v>Farroupilha/RS</v>
      </c>
      <c r="D4349">
        <v>95170001</v>
      </c>
      <c r="E4349">
        <v>95181999</v>
      </c>
      <c r="F4349" t="e" vm="4018">
        <v>#VALUE!</v>
      </c>
      <c r="G4349" t="e" cm="1">
        <f t="array" aca="1" ref="G4349" ca="1">_FV(Tabela2[[#This Row],[Cidade]],"Latitude")</f>
        <v>#NAME?</v>
      </c>
      <c r="H4349" t="e" cm="1">
        <f t="array" aca="1" ref="H4349" ca="1">_FV(Tabela2[[#This Row],[Cidade]],"Longitude")</f>
        <v>#NAME?</v>
      </c>
    </row>
    <row r="4350" spans="1:8" x14ac:dyDescent="0.25">
      <c r="A4350" t="s">
        <v>88</v>
      </c>
      <c r="B4350" t="s">
        <v>2252</v>
      </c>
      <c r="C4350" t="str">
        <f>Tabela2[[#This Row],[Localidade]]&amp;"/"&amp;Tabela2[[#This Row],[Estado]]</f>
        <v>Faxinal do Soturno/RS</v>
      </c>
      <c r="D4350">
        <v>97220000</v>
      </c>
      <c r="E4350">
        <v>97229999</v>
      </c>
      <c r="F4350" t="e" vm="4019">
        <v>#VALUE!</v>
      </c>
      <c r="G4350" t="e" cm="1">
        <f t="array" aca="1" ref="G4350" ca="1">_FV(Tabela2[[#This Row],[Cidade]],"Latitude")</f>
        <v>#NAME?</v>
      </c>
      <c r="H4350" t="e" cm="1">
        <f t="array" aca="1" ref="H4350" ca="1">_FV(Tabela2[[#This Row],[Cidade]],"Longitude")</f>
        <v>#NAME?</v>
      </c>
    </row>
    <row r="4351" spans="1:8" x14ac:dyDescent="0.25">
      <c r="A4351" t="s">
        <v>88</v>
      </c>
      <c r="B4351" t="s">
        <v>2253</v>
      </c>
      <c r="C4351" t="str">
        <f>Tabela2[[#This Row],[Localidade]]&amp;"/"&amp;Tabela2[[#This Row],[Estado]]</f>
        <v>Faxinalzinho/RS</v>
      </c>
      <c r="D4351">
        <v>99655000</v>
      </c>
      <c r="E4351">
        <v>99659999</v>
      </c>
      <c r="F4351" t="e" vm="4020">
        <v>#VALUE!</v>
      </c>
      <c r="G4351" t="e" cm="1">
        <f t="array" aca="1" ref="G4351" ca="1">_FV(Tabela2[[#This Row],[Cidade]],"Latitude")</f>
        <v>#NAME?</v>
      </c>
      <c r="H4351" t="e" cm="1">
        <f t="array" aca="1" ref="H4351" ca="1">_FV(Tabela2[[#This Row],[Cidade]],"Longitude")</f>
        <v>#NAME?</v>
      </c>
    </row>
    <row r="4352" spans="1:8" x14ac:dyDescent="0.25">
      <c r="A4352" t="s">
        <v>88</v>
      </c>
      <c r="B4352" t="s">
        <v>2254</v>
      </c>
      <c r="C4352" t="str">
        <f>Tabela2[[#This Row],[Localidade]]&amp;"/"&amp;Tabela2[[#This Row],[Estado]]</f>
        <v>Fazenda Vilanova/RS</v>
      </c>
      <c r="D4352">
        <v>95875000</v>
      </c>
      <c r="E4352">
        <v>95879999</v>
      </c>
      <c r="F4352" t="e" vm="4021">
        <v>#VALUE!</v>
      </c>
      <c r="G4352" t="e" cm="1">
        <f t="array" aca="1" ref="G4352" ca="1">_FV(Tabela2[[#This Row],[Cidade]],"Latitude")</f>
        <v>#NAME?</v>
      </c>
      <c r="H4352" t="e" cm="1">
        <f t="array" aca="1" ref="H4352" ca="1">_FV(Tabela2[[#This Row],[Cidade]],"Longitude")</f>
        <v>#NAME?</v>
      </c>
    </row>
    <row r="4353" spans="1:8" x14ac:dyDescent="0.25">
      <c r="A4353" t="s">
        <v>88</v>
      </c>
      <c r="B4353" t="s">
        <v>2255</v>
      </c>
      <c r="C4353" t="str">
        <f>Tabela2[[#This Row],[Localidade]]&amp;"/"&amp;Tabela2[[#This Row],[Estado]]</f>
        <v>Feliz/RS</v>
      </c>
      <c r="D4353">
        <v>95770000</v>
      </c>
      <c r="E4353">
        <v>95772999</v>
      </c>
      <c r="F4353" t="e" vm="4022">
        <v>#VALUE!</v>
      </c>
      <c r="G4353" t="e" cm="1">
        <f t="array" aca="1" ref="G4353" ca="1">_FV(Tabela2[[#This Row],[Cidade]],"Latitude")</f>
        <v>#NAME?</v>
      </c>
      <c r="H4353" t="e" cm="1">
        <f t="array" aca="1" ref="H4353" ca="1">_FV(Tabela2[[#This Row],[Cidade]],"Longitude")</f>
        <v>#NAME?</v>
      </c>
    </row>
    <row r="4354" spans="1:8" x14ac:dyDescent="0.25">
      <c r="A4354" t="s">
        <v>88</v>
      </c>
      <c r="B4354" t="s">
        <v>2256</v>
      </c>
      <c r="C4354" t="str">
        <f>Tabela2[[#This Row],[Localidade]]&amp;"/"&amp;Tabela2[[#This Row],[Estado]]</f>
        <v>Flores da Cunha/RS</v>
      </c>
      <c r="D4354">
        <v>95270000</v>
      </c>
      <c r="E4354">
        <v>95274999</v>
      </c>
      <c r="F4354" t="e" vm="4023">
        <v>#VALUE!</v>
      </c>
      <c r="G4354" t="e" cm="1">
        <f t="array" aca="1" ref="G4354" ca="1">_FV(Tabela2[[#This Row],[Cidade]],"Latitude")</f>
        <v>#NAME?</v>
      </c>
      <c r="H4354" t="e" cm="1">
        <f t="array" aca="1" ref="H4354" ca="1">_FV(Tabela2[[#This Row],[Cidade]],"Longitude")</f>
        <v>#NAME?</v>
      </c>
    </row>
    <row r="4355" spans="1:8" x14ac:dyDescent="0.25">
      <c r="A4355" t="s">
        <v>88</v>
      </c>
      <c r="B4355" t="s">
        <v>2257</v>
      </c>
      <c r="C4355" t="str">
        <f>Tabela2[[#This Row],[Localidade]]&amp;"/"&amp;Tabela2[[#This Row],[Estado]]</f>
        <v>Floriano Peixoto/RS</v>
      </c>
      <c r="D4355">
        <v>99910000</v>
      </c>
      <c r="E4355">
        <v>99919999</v>
      </c>
      <c r="F4355" t="e" vm="4024">
        <v>#VALUE!</v>
      </c>
      <c r="G4355" t="e" cm="1">
        <f t="array" aca="1" ref="G4355" ca="1">_FV(Tabela2[[#This Row],[Cidade]],"Latitude")</f>
        <v>#NAME?</v>
      </c>
      <c r="H4355" t="e" cm="1">
        <f t="array" aca="1" ref="H4355" ca="1">_FV(Tabela2[[#This Row],[Cidade]],"Longitude")</f>
        <v>#NAME?</v>
      </c>
    </row>
    <row r="4356" spans="1:8" x14ac:dyDescent="0.25">
      <c r="A4356" t="s">
        <v>88</v>
      </c>
      <c r="B4356" t="s">
        <v>2258</v>
      </c>
      <c r="C4356" t="str">
        <f>Tabela2[[#This Row],[Localidade]]&amp;"/"&amp;Tabela2[[#This Row],[Estado]]</f>
        <v>Fontoura Xavier/RS</v>
      </c>
      <c r="D4356">
        <v>99370000</v>
      </c>
      <c r="E4356">
        <v>99379999</v>
      </c>
      <c r="F4356" t="e" vm="4025">
        <v>#VALUE!</v>
      </c>
      <c r="G4356" t="e" cm="1">
        <f t="array" aca="1" ref="G4356" ca="1">_FV(Tabela2[[#This Row],[Cidade]],"Latitude")</f>
        <v>#NAME?</v>
      </c>
      <c r="H4356" t="e" cm="1">
        <f t="array" aca="1" ref="H4356" ca="1">_FV(Tabela2[[#This Row],[Cidade]],"Longitude")</f>
        <v>#NAME?</v>
      </c>
    </row>
    <row r="4357" spans="1:8" x14ac:dyDescent="0.25">
      <c r="A4357" t="s">
        <v>88</v>
      </c>
      <c r="B4357" t="s">
        <v>2259</v>
      </c>
      <c r="C4357" t="str">
        <f>Tabela2[[#This Row],[Localidade]]&amp;"/"&amp;Tabela2[[#This Row],[Estado]]</f>
        <v>Formigueiro/RS</v>
      </c>
      <c r="D4357">
        <v>97210000</v>
      </c>
      <c r="E4357">
        <v>97219999</v>
      </c>
      <c r="F4357" t="e" vm="4026">
        <v>#VALUE!</v>
      </c>
      <c r="G4357" t="e" cm="1">
        <f t="array" aca="1" ref="G4357" ca="1">_FV(Tabela2[[#This Row],[Cidade]],"Latitude")</f>
        <v>#NAME?</v>
      </c>
      <c r="H4357" t="e" cm="1">
        <f t="array" aca="1" ref="H4357" ca="1">_FV(Tabela2[[#This Row],[Cidade]],"Longitude")</f>
        <v>#NAME?</v>
      </c>
    </row>
    <row r="4358" spans="1:8" x14ac:dyDescent="0.25">
      <c r="A4358" t="s">
        <v>88</v>
      </c>
      <c r="B4358" t="s">
        <v>2260</v>
      </c>
      <c r="C4358" t="str">
        <f>Tabela2[[#This Row],[Localidade]]&amp;"/"&amp;Tabela2[[#This Row],[Estado]]</f>
        <v>Forquetinha/RS</v>
      </c>
      <c r="D4358">
        <v>95937000</v>
      </c>
      <c r="E4358">
        <v>95939999</v>
      </c>
      <c r="F4358" t="e" vm="4027">
        <v>#VALUE!</v>
      </c>
      <c r="G4358" t="e" cm="1">
        <f t="array" aca="1" ref="G4358" ca="1">_FV(Tabela2[[#This Row],[Cidade]],"Latitude")</f>
        <v>#NAME?</v>
      </c>
      <c r="H4358" t="e" cm="1">
        <f t="array" aca="1" ref="H4358" ca="1">_FV(Tabela2[[#This Row],[Cidade]],"Longitude")</f>
        <v>#NAME?</v>
      </c>
    </row>
    <row r="4359" spans="1:8" x14ac:dyDescent="0.25">
      <c r="A4359" t="s">
        <v>88</v>
      </c>
      <c r="B4359" t="s">
        <v>2261</v>
      </c>
      <c r="C4359" t="str">
        <f>Tabela2[[#This Row],[Localidade]]&amp;"/"&amp;Tabela2[[#This Row],[Estado]]</f>
        <v>Fortaleza dos Valos/RS</v>
      </c>
      <c r="D4359">
        <v>98125000</v>
      </c>
      <c r="E4359">
        <v>98129999</v>
      </c>
      <c r="F4359" t="e" vm="4028">
        <v>#VALUE!</v>
      </c>
      <c r="G4359" t="e" cm="1">
        <f t="array" aca="1" ref="G4359" ca="1">_FV(Tabela2[[#This Row],[Cidade]],"Latitude")</f>
        <v>#NAME?</v>
      </c>
      <c r="H4359" t="e" cm="1">
        <f t="array" aca="1" ref="H4359" ca="1">_FV(Tabela2[[#This Row],[Cidade]],"Longitude")</f>
        <v>#NAME?</v>
      </c>
    </row>
    <row r="4360" spans="1:8" x14ac:dyDescent="0.25">
      <c r="A4360" t="s">
        <v>88</v>
      </c>
      <c r="B4360" t="s">
        <v>2262</v>
      </c>
      <c r="C4360" t="str">
        <f>Tabela2[[#This Row],[Localidade]]&amp;"/"&amp;Tabela2[[#This Row],[Estado]]</f>
        <v>Frederico Westphalen/RS</v>
      </c>
      <c r="D4360">
        <v>98400000</v>
      </c>
      <c r="E4360">
        <v>98409999</v>
      </c>
      <c r="F4360" t="e" vm="4029">
        <v>#VALUE!</v>
      </c>
      <c r="G4360" t="e" cm="1">
        <f t="array" aca="1" ref="G4360" ca="1">_FV(Tabela2[[#This Row],[Cidade]],"Latitude")</f>
        <v>#NAME?</v>
      </c>
      <c r="H4360" t="e" cm="1">
        <f t="array" aca="1" ref="H4360" ca="1">_FV(Tabela2[[#This Row],[Cidade]],"Longitude")</f>
        <v>#NAME?</v>
      </c>
    </row>
    <row r="4361" spans="1:8" x14ac:dyDescent="0.25">
      <c r="A4361" t="s">
        <v>88</v>
      </c>
      <c r="B4361" t="s">
        <v>2263</v>
      </c>
      <c r="C4361" t="str">
        <f>Tabela2[[#This Row],[Localidade]]&amp;"/"&amp;Tabela2[[#This Row],[Estado]]</f>
        <v>Garibaldi/RS</v>
      </c>
      <c r="D4361">
        <v>95720000</v>
      </c>
      <c r="E4361">
        <v>95725999</v>
      </c>
      <c r="F4361" t="e" vm="4030">
        <v>#VALUE!</v>
      </c>
      <c r="G4361" t="e" cm="1">
        <f t="array" aca="1" ref="G4361" ca="1">_FV(Tabela2[[#This Row],[Cidade]],"Latitude")</f>
        <v>#NAME?</v>
      </c>
      <c r="H4361" t="e" cm="1">
        <f t="array" aca="1" ref="H4361" ca="1">_FV(Tabela2[[#This Row],[Cidade]],"Longitude")</f>
        <v>#NAME?</v>
      </c>
    </row>
    <row r="4362" spans="1:8" x14ac:dyDescent="0.25">
      <c r="A4362" t="s">
        <v>88</v>
      </c>
      <c r="B4362" t="s">
        <v>2264</v>
      </c>
      <c r="C4362" t="str">
        <f>Tabela2[[#This Row],[Localidade]]&amp;"/"&amp;Tabela2[[#This Row],[Estado]]</f>
        <v>Garruchos/RS</v>
      </c>
      <c r="D4362">
        <v>97690000</v>
      </c>
      <c r="E4362">
        <v>97699999</v>
      </c>
      <c r="F4362" t="e" vm="4031">
        <v>#VALUE!</v>
      </c>
      <c r="G4362" t="e" cm="1">
        <f t="array" aca="1" ref="G4362" ca="1">_FV(Tabela2[[#This Row],[Cidade]],"Latitude")</f>
        <v>#NAME?</v>
      </c>
      <c r="H4362" t="e" cm="1">
        <f t="array" aca="1" ref="H4362" ca="1">_FV(Tabela2[[#This Row],[Cidade]],"Longitude")</f>
        <v>#NAME?</v>
      </c>
    </row>
    <row r="4363" spans="1:8" x14ac:dyDescent="0.25">
      <c r="A4363" t="s">
        <v>88</v>
      </c>
      <c r="B4363" t="s">
        <v>2265</v>
      </c>
      <c r="C4363" t="str">
        <f>Tabela2[[#This Row],[Localidade]]&amp;"/"&amp;Tabela2[[#This Row],[Estado]]</f>
        <v>Gaurama/RS</v>
      </c>
      <c r="D4363">
        <v>99830000</v>
      </c>
      <c r="E4363">
        <v>99834999</v>
      </c>
      <c r="F4363" t="e" vm="4032">
        <v>#VALUE!</v>
      </c>
      <c r="G4363" t="e" cm="1">
        <f t="array" aca="1" ref="G4363" ca="1">_FV(Tabela2[[#This Row],[Cidade]],"Latitude")</f>
        <v>#NAME?</v>
      </c>
      <c r="H4363" t="e" cm="1">
        <f t="array" aca="1" ref="H4363" ca="1">_FV(Tabela2[[#This Row],[Cidade]],"Longitude")</f>
        <v>#NAME?</v>
      </c>
    </row>
    <row r="4364" spans="1:8" x14ac:dyDescent="0.25">
      <c r="A4364" t="s">
        <v>88</v>
      </c>
      <c r="B4364" t="s">
        <v>3463</v>
      </c>
      <c r="C4364" t="str">
        <f>Tabela2[[#This Row],[Localidade]]&amp;"/"&amp;Tabela2[[#This Row],[Estado]]</f>
        <v>General Camara/RS</v>
      </c>
      <c r="D4364">
        <v>95820000</v>
      </c>
      <c r="E4364">
        <v>95832999</v>
      </c>
      <c r="F4364" t="e" vm="4033">
        <v>#VALUE!</v>
      </c>
      <c r="G4364" t="e" cm="1">
        <f t="array" aca="1" ref="G4364" ca="1">_FV(Tabela2[[#This Row],[Cidade]],"Latitude")</f>
        <v>#NAME?</v>
      </c>
      <c r="H4364" t="e" cm="1">
        <f t="array" aca="1" ref="H4364" ca="1">_FV(Tabela2[[#This Row],[Cidade]],"Longitude")</f>
        <v>#NAME?</v>
      </c>
    </row>
    <row r="4365" spans="1:8" x14ac:dyDescent="0.25">
      <c r="A4365" t="s">
        <v>88</v>
      </c>
      <c r="B4365" t="s">
        <v>2266</v>
      </c>
      <c r="C4365" t="str">
        <f>Tabela2[[#This Row],[Localidade]]&amp;"/"&amp;Tabela2[[#This Row],[Estado]]</f>
        <v>Gentil/RS</v>
      </c>
      <c r="D4365">
        <v>99160000</v>
      </c>
      <c r="E4365">
        <v>99164999</v>
      </c>
      <c r="F4365" t="e" vm="4034">
        <v>#VALUE!</v>
      </c>
      <c r="G4365" t="e" cm="1">
        <f t="array" aca="1" ref="G4365" ca="1">_FV(Tabela2[[#This Row],[Cidade]],"Latitude")</f>
        <v>#NAME?</v>
      </c>
      <c r="H4365" t="e" cm="1">
        <f t="array" aca="1" ref="H4365" ca="1">_FV(Tabela2[[#This Row],[Cidade]],"Longitude")</f>
        <v>#NAME?</v>
      </c>
    </row>
    <row r="4366" spans="1:8" x14ac:dyDescent="0.25">
      <c r="A4366" t="s">
        <v>88</v>
      </c>
      <c r="B4366" t="s">
        <v>4875</v>
      </c>
      <c r="C4366" t="str">
        <f>Tabela2[[#This Row],[Localidade]]&amp;"/"&amp;Tabela2[[#This Row],[Estado]]</f>
        <v>Getulio Vargas/RS</v>
      </c>
      <c r="D4366">
        <v>99900000</v>
      </c>
      <c r="E4366">
        <v>99909999</v>
      </c>
      <c r="F4366" t="e" vm="4035">
        <v>#VALUE!</v>
      </c>
      <c r="G4366" t="e" cm="1">
        <f t="array" aca="1" ref="G4366" ca="1">_FV(Tabela2[[#This Row],[Cidade]],"Latitude")</f>
        <v>#NAME?</v>
      </c>
      <c r="H4366" t="e" cm="1">
        <f t="array" aca="1" ref="H4366" ca="1">_FV(Tabela2[[#This Row],[Cidade]],"Longitude")</f>
        <v>#NAME?</v>
      </c>
    </row>
    <row r="4367" spans="1:8" x14ac:dyDescent="0.25">
      <c r="A4367" t="s">
        <v>88</v>
      </c>
      <c r="B4367" t="s">
        <v>3271</v>
      </c>
      <c r="C4367" t="str">
        <f>Tabela2[[#This Row],[Localidade]]&amp;"/"&amp;Tabela2[[#This Row],[Estado]]</f>
        <v>Girua/RS</v>
      </c>
      <c r="D4367">
        <v>98870000</v>
      </c>
      <c r="E4367">
        <v>98894999</v>
      </c>
      <c r="F4367" t="e" vm="4036">
        <v>#VALUE!</v>
      </c>
      <c r="G4367" t="e" cm="1">
        <f t="array" aca="1" ref="G4367" ca="1">_FV(Tabela2[[#This Row],[Cidade]],"Latitude")</f>
        <v>#NAME?</v>
      </c>
      <c r="H4367" t="e" cm="1">
        <f t="array" aca="1" ref="H4367" ca="1">_FV(Tabela2[[#This Row],[Cidade]],"Longitude")</f>
        <v>#NAME?</v>
      </c>
    </row>
    <row r="4368" spans="1:8" x14ac:dyDescent="0.25">
      <c r="A4368" t="s">
        <v>88</v>
      </c>
      <c r="B4368" t="s">
        <v>2267</v>
      </c>
      <c r="C4368" t="str">
        <f>Tabela2[[#This Row],[Localidade]]&amp;"/"&amp;Tabela2[[#This Row],[Estado]]</f>
        <v>Glorinha/RS</v>
      </c>
      <c r="D4368">
        <v>94380000</v>
      </c>
      <c r="E4368">
        <v>94399999</v>
      </c>
      <c r="F4368" t="e" vm="4037">
        <v>#VALUE!</v>
      </c>
      <c r="G4368" t="e" cm="1">
        <f t="array" aca="1" ref="G4368" ca="1">_FV(Tabela2[[#This Row],[Cidade]],"Latitude")</f>
        <v>#NAME?</v>
      </c>
      <c r="H4368" t="e" cm="1">
        <f t="array" aca="1" ref="H4368" ca="1">_FV(Tabela2[[#This Row],[Cidade]],"Longitude")</f>
        <v>#NAME?</v>
      </c>
    </row>
    <row r="4369" spans="1:8" x14ac:dyDescent="0.25">
      <c r="A4369" t="s">
        <v>88</v>
      </c>
      <c r="B4369" t="s">
        <v>2268</v>
      </c>
      <c r="C4369" t="str">
        <f>Tabela2[[#This Row],[Localidade]]&amp;"/"&amp;Tabela2[[#This Row],[Estado]]</f>
        <v>Gramado/RS</v>
      </c>
      <c r="D4369">
        <v>95670000</v>
      </c>
      <c r="E4369">
        <v>95679999</v>
      </c>
      <c r="F4369" t="e" vm="4038">
        <v>#VALUE!</v>
      </c>
      <c r="G4369" t="e" cm="1">
        <f t="array" aca="1" ref="G4369" ca="1">_FV(Tabela2[[#This Row],[Cidade]],"Latitude")</f>
        <v>#NAME?</v>
      </c>
      <c r="H4369" t="e" cm="1">
        <f t="array" aca="1" ref="H4369" ca="1">_FV(Tabela2[[#This Row],[Cidade]],"Longitude")</f>
        <v>#NAME?</v>
      </c>
    </row>
    <row r="4370" spans="1:8" x14ac:dyDescent="0.25">
      <c r="A4370" t="s">
        <v>88</v>
      </c>
      <c r="B4370" t="s">
        <v>2269</v>
      </c>
      <c r="C4370" t="str">
        <f>Tabela2[[#This Row],[Localidade]]&amp;"/"&amp;Tabela2[[#This Row],[Estado]]</f>
        <v>Gramado dos Loureiros/RS</v>
      </c>
      <c r="D4370">
        <v>99605000</v>
      </c>
      <c r="E4370">
        <v>99609999</v>
      </c>
      <c r="F4370" t="e" vm="4039">
        <v>#VALUE!</v>
      </c>
      <c r="G4370" t="e" cm="1">
        <f t="array" aca="1" ref="G4370" ca="1">_FV(Tabela2[[#This Row],[Cidade]],"Latitude")</f>
        <v>#NAME?</v>
      </c>
      <c r="H4370" t="e" cm="1">
        <f t="array" aca="1" ref="H4370" ca="1">_FV(Tabela2[[#This Row],[Cidade]],"Longitude")</f>
        <v>#NAME?</v>
      </c>
    </row>
    <row r="4371" spans="1:8" x14ac:dyDescent="0.25">
      <c r="A4371" t="s">
        <v>88</v>
      </c>
      <c r="B4371" t="s">
        <v>2270</v>
      </c>
      <c r="C4371" t="str">
        <f>Tabela2[[#This Row],[Localidade]]&amp;"/"&amp;Tabela2[[#This Row],[Estado]]</f>
        <v>Gramado Xavier/RS</v>
      </c>
      <c r="D4371">
        <v>96875000</v>
      </c>
      <c r="E4371">
        <v>96877999</v>
      </c>
      <c r="F4371" t="e" vm="4040">
        <v>#VALUE!</v>
      </c>
      <c r="G4371" t="e" cm="1">
        <f t="array" aca="1" ref="G4371" ca="1">_FV(Tabela2[[#This Row],[Cidade]],"Latitude")</f>
        <v>#NAME?</v>
      </c>
      <c r="H4371" t="e" cm="1">
        <f t="array" aca="1" ref="H4371" ca="1">_FV(Tabela2[[#This Row],[Cidade]],"Longitude")</f>
        <v>#NAME?</v>
      </c>
    </row>
    <row r="4372" spans="1:8" x14ac:dyDescent="0.25">
      <c r="A4372" t="s">
        <v>88</v>
      </c>
      <c r="B4372" t="s">
        <v>4059</v>
      </c>
      <c r="C4372" t="str">
        <f>Tabela2[[#This Row],[Localidade]]&amp;"/"&amp;Tabela2[[#This Row],[Estado]]</f>
        <v>Gravatai/RS</v>
      </c>
      <c r="D4372">
        <v>94000001</v>
      </c>
      <c r="E4372">
        <v>94379999</v>
      </c>
      <c r="F4372" t="e" vm="4041">
        <v>#VALUE!</v>
      </c>
      <c r="G4372" t="e" cm="1">
        <f t="array" aca="1" ref="G4372" ca="1">_FV(Tabela2[[#This Row],[Cidade]],"Latitude")</f>
        <v>#NAME?</v>
      </c>
      <c r="H4372" t="e" cm="1">
        <f t="array" aca="1" ref="H4372" ca="1">_FV(Tabela2[[#This Row],[Cidade]],"Longitude")</f>
        <v>#NAME?</v>
      </c>
    </row>
    <row r="4373" spans="1:8" x14ac:dyDescent="0.25">
      <c r="A4373" t="s">
        <v>88</v>
      </c>
      <c r="B4373" t="s">
        <v>4059</v>
      </c>
      <c r="C4373" t="str">
        <f>Tabela2[[#This Row],[Localidade]]&amp;"/"&amp;Tabela2[[#This Row],[Estado]]</f>
        <v>Gravatai/RS</v>
      </c>
      <c r="D4373">
        <v>94000001</v>
      </c>
      <c r="E4373">
        <v>94329999</v>
      </c>
      <c r="F4373" t="e" vm="4041">
        <v>#VALUE!</v>
      </c>
      <c r="G4373" t="e" cm="1">
        <f t="array" aca="1" ref="G4373" ca="1">_FV(Tabela2[[#This Row],[Cidade]],"Latitude")</f>
        <v>#NAME?</v>
      </c>
      <c r="H4373" t="e" cm="1">
        <f t="array" aca="1" ref="H4373" ca="1">_FV(Tabela2[[#This Row],[Cidade]],"Longitude")</f>
        <v>#NAME?</v>
      </c>
    </row>
    <row r="4374" spans="1:8" x14ac:dyDescent="0.25">
      <c r="A4374" t="s">
        <v>88</v>
      </c>
      <c r="B4374" t="s">
        <v>2271</v>
      </c>
      <c r="C4374" t="str">
        <f>Tabela2[[#This Row],[Localidade]]&amp;"/"&amp;Tabela2[[#This Row],[Estado]]</f>
        <v>Guabiju/RS</v>
      </c>
      <c r="D4374">
        <v>95355000</v>
      </c>
      <c r="E4374">
        <v>95359999</v>
      </c>
      <c r="F4374" t="e" vm="4042">
        <v>#VALUE!</v>
      </c>
      <c r="G4374" t="e" cm="1">
        <f t="array" aca="1" ref="G4374" ca="1">_FV(Tabela2[[#This Row],[Cidade]],"Latitude")</f>
        <v>#NAME?</v>
      </c>
      <c r="H4374" t="e" cm="1">
        <f t="array" aca="1" ref="H4374" ca="1">_FV(Tabela2[[#This Row],[Cidade]],"Longitude")</f>
        <v>#NAME?</v>
      </c>
    </row>
    <row r="4375" spans="1:8" x14ac:dyDescent="0.25">
      <c r="A4375" t="s">
        <v>88</v>
      </c>
      <c r="B4375" t="s">
        <v>4060</v>
      </c>
      <c r="C4375" t="str">
        <f>Tabela2[[#This Row],[Localidade]]&amp;"/"&amp;Tabela2[[#This Row],[Estado]]</f>
        <v>Guaiba/RS</v>
      </c>
      <c r="D4375">
        <v>92500001</v>
      </c>
      <c r="E4375">
        <v>92849999</v>
      </c>
      <c r="F4375" t="e" vm="4043">
        <v>#VALUE!</v>
      </c>
      <c r="G4375" t="e" cm="1">
        <f t="array" aca="1" ref="G4375" ca="1">_FV(Tabela2[[#This Row],[Cidade]],"Latitude")</f>
        <v>#NAME?</v>
      </c>
      <c r="H4375" t="e" cm="1">
        <f t="array" aca="1" ref="H4375" ca="1">_FV(Tabela2[[#This Row],[Cidade]],"Longitude")</f>
        <v>#NAME?</v>
      </c>
    </row>
    <row r="4376" spans="1:8" x14ac:dyDescent="0.25">
      <c r="A4376" t="s">
        <v>88</v>
      </c>
      <c r="B4376" t="s">
        <v>4060</v>
      </c>
      <c r="C4376" t="str">
        <f>Tabela2[[#This Row],[Localidade]]&amp;"/"&amp;Tabela2[[#This Row],[Estado]]</f>
        <v>Guaiba/RS</v>
      </c>
      <c r="D4376">
        <v>92700001</v>
      </c>
      <c r="E4376">
        <v>92739999</v>
      </c>
      <c r="F4376" t="e" vm="4043">
        <v>#VALUE!</v>
      </c>
      <c r="G4376" t="e" cm="1">
        <f t="array" aca="1" ref="G4376" ca="1">_FV(Tabela2[[#This Row],[Cidade]],"Latitude")</f>
        <v>#NAME?</v>
      </c>
      <c r="H4376" t="e" cm="1">
        <f t="array" aca="1" ref="H4376" ca="1">_FV(Tabela2[[#This Row],[Cidade]],"Longitude")</f>
        <v>#NAME?</v>
      </c>
    </row>
    <row r="4377" spans="1:8" x14ac:dyDescent="0.25">
      <c r="A4377" t="s">
        <v>88</v>
      </c>
      <c r="B4377" t="s">
        <v>3804</v>
      </c>
      <c r="C4377" t="str">
        <f>Tabela2[[#This Row],[Localidade]]&amp;"/"&amp;Tabela2[[#This Row],[Estado]]</f>
        <v>Guapore/RS</v>
      </c>
      <c r="D4377">
        <v>99200000</v>
      </c>
      <c r="E4377">
        <v>99214999</v>
      </c>
      <c r="F4377" t="e" vm="4044">
        <v>#VALUE!</v>
      </c>
      <c r="G4377" t="e" cm="1">
        <f t="array" aca="1" ref="G4377" ca="1">_FV(Tabela2[[#This Row],[Cidade]],"Latitude")</f>
        <v>#NAME?</v>
      </c>
      <c r="H4377" t="e" cm="1">
        <f t="array" aca="1" ref="H4377" ca="1">_FV(Tabela2[[#This Row],[Cidade]],"Longitude")</f>
        <v>#NAME?</v>
      </c>
    </row>
    <row r="4378" spans="1:8" x14ac:dyDescent="0.25">
      <c r="A4378" t="s">
        <v>88</v>
      </c>
      <c r="B4378" t="s">
        <v>5276</v>
      </c>
      <c r="C4378" t="str">
        <f>Tabela2[[#This Row],[Localidade]]&amp;"/"&amp;Tabela2[[#This Row],[Estado]]</f>
        <v>Guarani das Missoes/RS</v>
      </c>
      <c r="D4378">
        <v>97950000</v>
      </c>
      <c r="E4378">
        <v>97959999</v>
      </c>
      <c r="F4378" t="e" vm="4045">
        <v>#VALUE!</v>
      </c>
      <c r="G4378" t="e" cm="1">
        <f t="array" aca="1" ref="G4378" ca="1">_FV(Tabela2[[#This Row],[Cidade]],"Latitude")</f>
        <v>#NAME?</v>
      </c>
      <c r="H4378" t="e" cm="1">
        <f t="array" aca="1" ref="H4378" ca="1">_FV(Tabela2[[#This Row],[Cidade]],"Longitude")</f>
        <v>#NAME?</v>
      </c>
    </row>
    <row r="4379" spans="1:8" x14ac:dyDescent="0.25">
      <c r="A4379" t="s">
        <v>88</v>
      </c>
      <c r="B4379" t="s">
        <v>2272</v>
      </c>
      <c r="C4379" t="str">
        <f>Tabela2[[#This Row],[Localidade]]&amp;"/"&amp;Tabela2[[#This Row],[Estado]]</f>
        <v>Harmonia/RS</v>
      </c>
      <c r="D4379">
        <v>95785000</v>
      </c>
      <c r="E4379">
        <v>95789999</v>
      </c>
      <c r="F4379" t="e" vm="4046">
        <v>#VALUE!</v>
      </c>
      <c r="G4379" t="e" cm="1">
        <f t="array" aca="1" ref="G4379" ca="1">_FV(Tabela2[[#This Row],[Cidade]],"Latitude")</f>
        <v>#NAME?</v>
      </c>
      <c r="H4379" t="e" cm="1">
        <f t="array" aca="1" ref="H4379" ca="1">_FV(Tabela2[[#This Row],[Cidade]],"Longitude")</f>
        <v>#NAME?</v>
      </c>
    </row>
    <row r="4380" spans="1:8" x14ac:dyDescent="0.25">
      <c r="A4380" t="s">
        <v>88</v>
      </c>
      <c r="B4380" t="s">
        <v>2273</v>
      </c>
      <c r="C4380" t="str">
        <f>Tabela2[[#This Row],[Localidade]]&amp;"/"&amp;Tabela2[[#This Row],[Estado]]</f>
        <v>Herval/RS</v>
      </c>
      <c r="D4380">
        <v>96310000</v>
      </c>
      <c r="E4380">
        <v>96329999</v>
      </c>
      <c r="F4380" t="e" vm="4047">
        <v>#VALUE!</v>
      </c>
      <c r="G4380" t="e" cm="1">
        <f t="array" aca="1" ref="G4380" ca="1">_FV(Tabela2[[#This Row],[Cidade]],"Latitude")</f>
        <v>#NAME?</v>
      </c>
      <c r="H4380" t="e" cm="1">
        <f t="array" aca="1" ref="H4380" ca="1">_FV(Tabela2[[#This Row],[Cidade]],"Longitude")</f>
        <v>#NAME?</v>
      </c>
    </row>
    <row r="4381" spans="1:8" x14ac:dyDescent="0.25">
      <c r="A4381" t="s">
        <v>88</v>
      </c>
      <c r="B4381" t="s">
        <v>2274</v>
      </c>
      <c r="C4381" t="str">
        <f>Tabela2[[#This Row],[Localidade]]&amp;"/"&amp;Tabela2[[#This Row],[Estado]]</f>
        <v>Herveiras/RS</v>
      </c>
      <c r="D4381">
        <v>96888000</v>
      </c>
      <c r="E4381">
        <v>96889999</v>
      </c>
      <c r="F4381" t="e" vm="4048">
        <v>#VALUE!</v>
      </c>
      <c r="G4381" t="e" cm="1">
        <f t="array" aca="1" ref="G4381" ca="1">_FV(Tabela2[[#This Row],[Cidade]],"Latitude")</f>
        <v>#NAME?</v>
      </c>
      <c r="H4381" t="e" cm="1">
        <f t="array" aca="1" ref="H4381" ca="1">_FV(Tabela2[[#This Row],[Cidade]],"Longitude")</f>
        <v>#NAME?</v>
      </c>
    </row>
    <row r="4382" spans="1:8" x14ac:dyDescent="0.25">
      <c r="A4382" t="s">
        <v>88</v>
      </c>
      <c r="B4382" t="s">
        <v>2275</v>
      </c>
      <c r="C4382" t="str">
        <f>Tabela2[[#This Row],[Localidade]]&amp;"/"&amp;Tabela2[[#This Row],[Estado]]</f>
        <v>Horizontina/RS</v>
      </c>
      <c r="D4382">
        <v>98920000</v>
      </c>
      <c r="E4382">
        <v>98924999</v>
      </c>
      <c r="F4382" t="e" vm="4049">
        <v>#VALUE!</v>
      </c>
      <c r="G4382" t="e" cm="1">
        <f t="array" aca="1" ref="G4382" ca="1">_FV(Tabela2[[#This Row],[Cidade]],"Latitude")</f>
        <v>#NAME?</v>
      </c>
      <c r="H4382" t="e" cm="1">
        <f t="array" aca="1" ref="H4382" ca="1">_FV(Tabela2[[#This Row],[Cidade]],"Longitude")</f>
        <v>#NAME?</v>
      </c>
    </row>
    <row r="4383" spans="1:8" x14ac:dyDescent="0.25">
      <c r="A4383" t="s">
        <v>88</v>
      </c>
      <c r="B4383" t="s">
        <v>2276</v>
      </c>
      <c r="C4383" t="str">
        <f>Tabela2[[#This Row],[Localidade]]&amp;"/"&amp;Tabela2[[#This Row],[Estado]]</f>
        <v>Hulha Negra/RS</v>
      </c>
      <c r="D4383">
        <v>96460000</v>
      </c>
      <c r="E4383">
        <v>96469999</v>
      </c>
      <c r="F4383" t="e" vm="4050">
        <v>#VALUE!</v>
      </c>
      <c r="G4383" t="e" cm="1">
        <f t="array" aca="1" ref="G4383" ca="1">_FV(Tabela2[[#This Row],[Cidade]],"Latitude")</f>
        <v>#NAME?</v>
      </c>
      <c r="H4383" t="e" cm="1">
        <f t="array" aca="1" ref="H4383" ca="1">_FV(Tabela2[[#This Row],[Cidade]],"Longitude")</f>
        <v>#NAME?</v>
      </c>
    </row>
    <row r="4384" spans="1:8" x14ac:dyDescent="0.25">
      <c r="A4384" t="s">
        <v>88</v>
      </c>
      <c r="B4384" t="s">
        <v>3046</v>
      </c>
      <c r="C4384" t="str">
        <f>Tabela2[[#This Row],[Localidade]]&amp;"/"&amp;Tabela2[[#This Row],[Estado]]</f>
        <v>Humaita/RS</v>
      </c>
      <c r="D4384">
        <v>98670000</v>
      </c>
      <c r="E4384">
        <v>98674999</v>
      </c>
      <c r="F4384" t="e" vm="4051">
        <v>#VALUE!</v>
      </c>
      <c r="G4384" t="e" cm="1">
        <f t="array" aca="1" ref="G4384" ca="1">_FV(Tabela2[[#This Row],[Cidade]],"Latitude")</f>
        <v>#NAME?</v>
      </c>
      <c r="H4384" t="e" cm="1">
        <f t="array" aca="1" ref="H4384" ca="1">_FV(Tabela2[[#This Row],[Cidade]],"Longitude")</f>
        <v>#NAME?</v>
      </c>
    </row>
    <row r="4385" spans="1:8" x14ac:dyDescent="0.25">
      <c r="A4385" t="s">
        <v>88</v>
      </c>
      <c r="B4385" t="s">
        <v>2277</v>
      </c>
      <c r="C4385" t="str">
        <f>Tabela2[[#This Row],[Localidade]]&amp;"/"&amp;Tabela2[[#This Row],[Estado]]</f>
        <v>Ibarama/RS</v>
      </c>
      <c r="D4385">
        <v>96925000</v>
      </c>
      <c r="E4385">
        <v>96929999</v>
      </c>
      <c r="F4385" t="e" vm="4052">
        <v>#VALUE!</v>
      </c>
      <c r="G4385" t="e" cm="1">
        <f t="array" aca="1" ref="G4385" ca="1">_FV(Tabela2[[#This Row],[Cidade]],"Latitude")</f>
        <v>#NAME?</v>
      </c>
      <c r="H4385" t="e" cm="1">
        <f t="array" aca="1" ref="H4385" ca="1">_FV(Tabela2[[#This Row],[Cidade]],"Longitude")</f>
        <v>#NAME?</v>
      </c>
    </row>
    <row r="4386" spans="1:8" x14ac:dyDescent="0.25">
      <c r="A4386" t="s">
        <v>88</v>
      </c>
      <c r="B4386" t="s">
        <v>3607</v>
      </c>
      <c r="C4386" t="str">
        <f>Tabela2[[#This Row],[Localidade]]&amp;"/"&amp;Tabela2[[#This Row],[Estado]]</f>
        <v>Ibiaca/RS</v>
      </c>
      <c r="D4386">
        <v>99940000</v>
      </c>
      <c r="E4386">
        <v>99949999</v>
      </c>
      <c r="F4386" t="e" vm="4053">
        <v>#VALUE!</v>
      </c>
      <c r="G4386" t="e" cm="1">
        <f t="array" aca="1" ref="G4386" ca="1">_FV(Tabela2[[#This Row],[Cidade]],"Latitude")</f>
        <v>#NAME?</v>
      </c>
      <c r="H4386" t="e" cm="1">
        <f t="array" aca="1" ref="H4386" ca="1">_FV(Tabela2[[#This Row],[Cidade]],"Longitude")</f>
        <v>#NAME?</v>
      </c>
    </row>
    <row r="4387" spans="1:8" x14ac:dyDescent="0.25">
      <c r="A4387" t="s">
        <v>88</v>
      </c>
      <c r="B4387" t="s">
        <v>2278</v>
      </c>
      <c r="C4387" t="str">
        <f>Tabela2[[#This Row],[Localidade]]&amp;"/"&amp;Tabela2[[#This Row],[Estado]]</f>
        <v>Ibiraiaras/RS</v>
      </c>
      <c r="D4387">
        <v>95305000</v>
      </c>
      <c r="E4387">
        <v>95307999</v>
      </c>
      <c r="F4387" t="e" vm="4054">
        <v>#VALUE!</v>
      </c>
      <c r="G4387" t="e" cm="1">
        <f t="array" aca="1" ref="G4387" ca="1">_FV(Tabela2[[#This Row],[Cidade]],"Latitude")</f>
        <v>#NAME?</v>
      </c>
      <c r="H4387" t="e" cm="1">
        <f t="array" aca="1" ref="H4387" ca="1">_FV(Tabela2[[#This Row],[Cidade]],"Longitude")</f>
        <v>#NAME?</v>
      </c>
    </row>
    <row r="4388" spans="1:8" x14ac:dyDescent="0.25">
      <c r="A4388" t="s">
        <v>88</v>
      </c>
      <c r="B4388" t="s">
        <v>4582</v>
      </c>
      <c r="C4388" t="str">
        <f>Tabela2[[#This Row],[Localidade]]&amp;"/"&amp;Tabela2[[#This Row],[Estado]]</f>
        <v>Ibirapuita/RS</v>
      </c>
      <c r="D4388">
        <v>99320000</v>
      </c>
      <c r="E4388">
        <v>99329999</v>
      </c>
      <c r="F4388" t="e" vm="4055">
        <v>#VALUE!</v>
      </c>
      <c r="G4388" t="e" cm="1">
        <f t="array" aca="1" ref="G4388" ca="1">_FV(Tabela2[[#This Row],[Cidade]],"Latitude")</f>
        <v>#NAME?</v>
      </c>
      <c r="H4388" t="e" cm="1">
        <f t="array" aca="1" ref="H4388" ca="1">_FV(Tabela2[[#This Row],[Cidade]],"Longitude")</f>
        <v>#NAME?</v>
      </c>
    </row>
    <row r="4389" spans="1:8" x14ac:dyDescent="0.25">
      <c r="A4389" t="s">
        <v>88</v>
      </c>
      <c r="B4389" t="s">
        <v>3272</v>
      </c>
      <c r="C4389" t="str">
        <f>Tabela2[[#This Row],[Localidade]]&amp;"/"&amp;Tabela2[[#This Row],[Estado]]</f>
        <v>Ibiruba/RS</v>
      </c>
      <c r="D4389">
        <v>98200000</v>
      </c>
      <c r="E4389">
        <v>98229999</v>
      </c>
      <c r="F4389" t="e" vm="4056">
        <v>#VALUE!</v>
      </c>
      <c r="G4389" t="e" cm="1">
        <f t="array" aca="1" ref="G4389" ca="1">_FV(Tabela2[[#This Row],[Cidade]],"Latitude")</f>
        <v>#NAME?</v>
      </c>
      <c r="H4389" t="e" cm="1">
        <f t="array" aca="1" ref="H4389" ca="1">_FV(Tabela2[[#This Row],[Cidade]],"Longitude")</f>
        <v>#NAME?</v>
      </c>
    </row>
    <row r="4390" spans="1:8" x14ac:dyDescent="0.25">
      <c r="A4390" t="s">
        <v>88</v>
      </c>
      <c r="B4390" t="s">
        <v>2279</v>
      </c>
      <c r="C4390" t="str">
        <f>Tabela2[[#This Row],[Localidade]]&amp;"/"&amp;Tabela2[[#This Row],[Estado]]</f>
        <v>Igrejinha/RS</v>
      </c>
      <c r="D4390">
        <v>95650000</v>
      </c>
      <c r="E4390">
        <v>95659999</v>
      </c>
      <c r="F4390" t="e" vm="4057">
        <v>#VALUE!</v>
      </c>
      <c r="G4390" t="e" cm="1">
        <f t="array" aca="1" ref="G4390" ca="1">_FV(Tabela2[[#This Row],[Cidade]],"Latitude")</f>
        <v>#NAME?</v>
      </c>
      <c r="H4390" t="e" cm="1">
        <f t="array" aca="1" ref="H4390" ca="1">_FV(Tabela2[[#This Row],[Cidade]],"Longitude")</f>
        <v>#NAME?</v>
      </c>
    </row>
    <row r="4391" spans="1:8" x14ac:dyDescent="0.25">
      <c r="A4391" t="s">
        <v>88</v>
      </c>
      <c r="B4391" t="s">
        <v>4061</v>
      </c>
      <c r="C4391" t="str">
        <f>Tabela2[[#This Row],[Localidade]]&amp;"/"&amp;Tabela2[[#This Row],[Estado]]</f>
        <v>Ijui/RS</v>
      </c>
      <c r="D4391">
        <v>98700000</v>
      </c>
      <c r="E4391">
        <v>98732999</v>
      </c>
      <c r="F4391" t="e" vm="4058">
        <v>#VALUE!</v>
      </c>
      <c r="G4391" t="e" cm="1">
        <f t="array" aca="1" ref="G4391" ca="1">_FV(Tabela2[[#This Row],[Cidade]],"Latitude")</f>
        <v>#NAME?</v>
      </c>
      <c r="H4391" t="e" cm="1">
        <f t="array" aca="1" ref="H4391" ca="1">_FV(Tabela2[[#This Row],[Cidade]],"Longitude")</f>
        <v>#NAME?</v>
      </c>
    </row>
    <row r="4392" spans="1:8" x14ac:dyDescent="0.25">
      <c r="A4392" t="s">
        <v>88</v>
      </c>
      <c r="B4392" t="s">
        <v>5089</v>
      </c>
      <c r="C4392" t="str">
        <f>Tabela2[[#This Row],[Localidade]]&amp;"/"&amp;Tabela2[[#This Row],[Estado]]</f>
        <v>Ilopolis/RS</v>
      </c>
      <c r="D4392">
        <v>95990000</v>
      </c>
      <c r="E4392">
        <v>95994999</v>
      </c>
      <c r="F4392" t="e" vm="4059">
        <v>#VALUE!</v>
      </c>
      <c r="G4392" t="e" cm="1">
        <f t="array" aca="1" ref="G4392" ca="1">_FV(Tabela2[[#This Row],[Cidade]],"Latitude")</f>
        <v>#NAME?</v>
      </c>
      <c r="H4392" t="e" cm="1">
        <f t="array" aca="1" ref="H4392" ca="1">_FV(Tabela2[[#This Row],[Cidade]],"Longitude")</f>
        <v>#NAME?</v>
      </c>
    </row>
    <row r="4393" spans="1:8" x14ac:dyDescent="0.25">
      <c r="A4393" t="s">
        <v>88</v>
      </c>
      <c r="B4393" t="s">
        <v>3805</v>
      </c>
      <c r="C4393" t="str">
        <f>Tabela2[[#This Row],[Localidade]]&amp;"/"&amp;Tabela2[[#This Row],[Estado]]</f>
        <v>Imbe/RS</v>
      </c>
      <c r="D4393">
        <v>95625000</v>
      </c>
      <c r="E4393">
        <v>95629999</v>
      </c>
      <c r="F4393" t="e" vm="4060">
        <v>#VALUE!</v>
      </c>
      <c r="G4393" t="e" cm="1">
        <f t="array" aca="1" ref="G4393" ca="1">_FV(Tabela2[[#This Row],[Cidade]],"Latitude")</f>
        <v>#NAME?</v>
      </c>
      <c r="H4393" t="e" cm="1">
        <f t="array" aca="1" ref="H4393" ca="1">_FV(Tabela2[[#This Row],[Cidade]],"Longitude")</f>
        <v>#NAME?</v>
      </c>
    </row>
    <row r="4394" spans="1:8" x14ac:dyDescent="0.25">
      <c r="A4394" t="s">
        <v>88</v>
      </c>
      <c r="B4394" t="s">
        <v>2280</v>
      </c>
      <c r="C4394" t="str">
        <f>Tabela2[[#This Row],[Localidade]]&amp;"/"&amp;Tabela2[[#This Row],[Estado]]</f>
        <v>Imigrante/RS</v>
      </c>
      <c r="D4394">
        <v>95885000</v>
      </c>
      <c r="E4394">
        <v>95889999</v>
      </c>
      <c r="F4394" t="e" vm="4061">
        <v>#VALUE!</v>
      </c>
      <c r="G4394" t="e" cm="1">
        <f t="array" aca="1" ref="G4394" ca="1">_FV(Tabela2[[#This Row],[Cidade]],"Latitude")</f>
        <v>#NAME?</v>
      </c>
      <c r="H4394" t="e" cm="1">
        <f t="array" aca="1" ref="H4394" ca="1">_FV(Tabela2[[#This Row],[Cidade]],"Longitude")</f>
        <v>#NAME?</v>
      </c>
    </row>
    <row r="4395" spans="1:8" x14ac:dyDescent="0.25">
      <c r="A4395" t="s">
        <v>88</v>
      </c>
      <c r="B4395" t="s">
        <v>5165</v>
      </c>
      <c r="C4395" t="str">
        <f>Tabela2[[#This Row],[Localidade]]&amp;"/"&amp;Tabela2[[#This Row],[Estado]]</f>
        <v>Independencia/RS</v>
      </c>
      <c r="D4395">
        <v>98915000</v>
      </c>
      <c r="E4395">
        <v>98917999</v>
      </c>
      <c r="F4395" t="e" vm="4062">
        <v>#VALUE!</v>
      </c>
      <c r="G4395" t="e" cm="1">
        <f t="array" aca="1" ref="G4395" ca="1">_FV(Tabela2[[#This Row],[Cidade]],"Latitude")</f>
        <v>#NAME?</v>
      </c>
      <c r="H4395" t="e" cm="1">
        <f t="array" aca="1" ref="H4395" ca="1">_FV(Tabela2[[#This Row],[Cidade]],"Longitude")</f>
        <v>#NAME?</v>
      </c>
    </row>
    <row r="4396" spans="1:8" x14ac:dyDescent="0.25">
      <c r="A4396" t="s">
        <v>88</v>
      </c>
      <c r="B4396" t="s">
        <v>3273</v>
      </c>
      <c r="C4396" t="str">
        <f>Tabela2[[#This Row],[Localidade]]&amp;"/"&amp;Tabela2[[#This Row],[Estado]]</f>
        <v>Inhacora/RS</v>
      </c>
      <c r="D4396">
        <v>98765000</v>
      </c>
      <c r="E4396">
        <v>98769999</v>
      </c>
      <c r="F4396" t="e" vm="4063">
        <v>#VALUE!</v>
      </c>
      <c r="G4396" t="e" cm="1">
        <f t="array" aca="1" ref="G4396" ca="1">_FV(Tabela2[[#This Row],[Cidade]],"Latitude")</f>
        <v>#NAME?</v>
      </c>
      <c r="H4396" t="e" cm="1">
        <f t="array" aca="1" ref="H4396" ca="1">_FV(Tabela2[[#This Row],[Cidade]],"Longitude")</f>
        <v>#NAME?</v>
      </c>
    </row>
    <row r="4397" spans="1:8" x14ac:dyDescent="0.25">
      <c r="A4397" t="s">
        <v>88</v>
      </c>
      <c r="B4397" t="s">
        <v>5196</v>
      </c>
      <c r="C4397" t="str">
        <f>Tabela2[[#This Row],[Localidade]]&amp;"/"&amp;Tabela2[[#This Row],[Estado]]</f>
        <v>Ipe/RS</v>
      </c>
      <c r="D4397">
        <v>95240000</v>
      </c>
      <c r="E4397">
        <v>95249999</v>
      </c>
      <c r="F4397" t="e" vm="4064">
        <v>#VALUE!</v>
      </c>
      <c r="G4397" t="e" cm="1">
        <f t="array" aca="1" ref="G4397" ca="1">_FV(Tabela2[[#This Row],[Cidade]],"Latitude")</f>
        <v>#NAME?</v>
      </c>
      <c r="H4397" t="e" cm="1">
        <f t="array" aca="1" ref="H4397" ca="1">_FV(Tabela2[[#This Row],[Cidade]],"Longitude")</f>
        <v>#NAME?</v>
      </c>
    </row>
    <row r="4398" spans="1:8" x14ac:dyDescent="0.25">
      <c r="A4398" t="s">
        <v>88</v>
      </c>
      <c r="B4398" t="s">
        <v>2281</v>
      </c>
      <c r="C4398" t="str">
        <f>Tabela2[[#This Row],[Localidade]]&amp;"/"&amp;Tabela2[[#This Row],[Estado]]</f>
        <v>Ipiranga do Sul/RS</v>
      </c>
      <c r="D4398">
        <v>99925000</v>
      </c>
      <c r="E4398">
        <v>99929999</v>
      </c>
      <c r="F4398" t="e" vm="4065">
        <v>#VALUE!</v>
      </c>
      <c r="G4398" t="e" cm="1">
        <f t="array" aca="1" ref="G4398" ca="1">_FV(Tabela2[[#This Row],[Cidade]],"Latitude")</f>
        <v>#NAME?</v>
      </c>
      <c r="H4398" t="e" cm="1">
        <f t="array" aca="1" ref="H4398" ca="1">_FV(Tabela2[[#This Row],[Cidade]],"Longitude")</f>
        <v>#NAME?</v>
      </c>
    </row>
    <row r="4399" spans="1:8" x14ac:dyDescent="0.25">
      <c r="A4399" t="s">
        <v>88</v>
      </c>
      <c r="B4399" t="s">
        <v>4062</v>
      </c>
      <c r="C4399" t="str">
        <f>Tabela2[[#This Row],[Localidade]]&amp;"/"&amp;Tabela2[[#This Row],[Estado]]</f>
        <v>Irai/RS</v>
      </c>
      <c r="D4399">
        <v>98460000</v>
      </c>
      <c r="E4399">
        <v>98464999</v>
      </c>
      <c r="F4399" t="e" vm="4066">
        <v>#VALUE!</v>
      </c>
      <c r="G4399" t="e" cm="1">
        <f t="array" aca="1" ref="G4399" ca="1">_FV(Tabela2[[#This Row],[Cidade]],"Latitude")</f>
        <v>#NAME?</v>
      </c>
      <c r="H4399" t="e" cm="1">
        <f t="array" aca="1" ref="H4399" ca="1">_FV(Tabela2[[#This Row],[Cidade]],"Longitude")</f>
        <v>#NAME?</v>
      </c>
    </row>
    <row r="4400" spans="1:8" x14ac:dyDescent="0.25">
      <c r="A4400" t="s">
        <v>88</v>
      </c>
      <c r="B4400" t="s">
        <v>2282</v>
      </c>
      <c r="C4400" t="str">
        <f>Tabela2[[#This Row],[Localidade]]&amp;"/"&amp;Tabela2[[#This Row],[Estado]]</f>
        <v>Itaara/RS</v>
      </c>
      <c r="D4400">
        <v>97185000</v>
      </c>
      <c r="E4400">
        <v>97189999</v>
      </c>
      <c r="F4400" t="e" vm="4067">
        <v>#VALUE!</v>
      </c>
      <c r="G4400" t="e" cm="1">
        <f t="array" aca="1" ref="G4400" ca="1">_FV(Tabela2[[#This Row],[Cidade]],"Latitude")</f>
        <v>#NAME?</v>
      </c>
      <c r="H4400" t="e" cm="1">
        <f t="array" aca="1" ref="H4400" ca="1">_FV(Tabela2[[#This Row],[Cidade]],"Longitude")</f>
        <v>#NAME?</v>
      </c>
    </row>
    <row r="4401" spans="1:8" x14ac:dyDescent="0.25">
      <c r="A4401" t="s">
        <v>88</v>
      </c>
      <c r="B4401" t="s">
        <v>2283</v>
      </c>
      <c r="C4401" t="str">
        <f>Tabela2[[#This Row],[Localidade]]&amp;"/"&amp;Tabela2[[#This Row],[Estado]]</f>
        <v>Itacurubi/RS</v>
      </c>
      <c r="D4401">
        <v>97685000</v>
      </c>
      <c r="E4401">
        <v>97689999</v>
      </c>
      <c r="F4401" t="e" vm="4068">
        <v>#VALUE!</v>
      </c>
      <c r="G4401" t="e" cm="1">
        <f t="array" aca="1" ref="G4401" ca="1">_FV(Tabela2[[#This Row],[Cidade]],"Latitude")</f>
        <v>#NAME?</v>
      </c>
      <c r="H4401" t="e" cm="1">
        <f t="array" aca="1" ref="H4401" ca="1">_FV(Tabela2[[#This Row],[Cidade]],"Longitude")</f>
        <v>#NAME?</v>
      </c>
    </row>
    <row r="4402" spans="1:8" x14ac:dyDescent="0.25">
      <c r="A4402" t="s">
        <v>88</v>
      </c>
      <c r="B4402" t="s">
        <v>2284</v>
      </c>
      <c r="C4402" t="str">
        <f>Tabela2[[#This Row],[Localidade]]&amp;"/"&amp;Tabela2[[#This Row],[Estado]]</f>
        <v>Itapuca/RS</v>
      </c>
      <c r="D4402">
        <v>95997000</v>
      </c>
      <c r="E4402">
        <v>95999999</v>
      </c>
      <c r="F4402" t="e" vm="4069">
        <v>#VALUE!</v>
      </c>
      <c r="G4402" t="e" cm="1">
        <f t="array" aca="1" ref="G4402" ca="1">_FV(Tabela2[[#This Row],[Cidade]],"Latitude")</f>
        <v>#NAME?</v>
      </c>
      <c r="H4402" t="e" cm="1">
        <f t="array" aca="1" ref="H4402" ca="1">_FV(Tabela2[[#This Row],[Cidade]],"Longitude")</f>
        <v>#NAME?</v>
      </c>
    </row>
    <row r="4403" spans="1:8" x14ac:dyDescent="0.25">
      <c r="A4403" t="s">
        <v>88</v>
      </c>
      <c r="B4403" t="s">
        <v>2285</v>
      </c>
      <c r="C4403" t="str">
        <f>Tabela2[[#This Row],[Localidade]]&amp;"/"&amp;Tabela2[[#This Row],[Estado]]</f>
        <v>Itaqui/RS</v>
      </c>
      <c r="D4403">
        <v>97650000</v>
      </c>
      <c r="E4403">
        <v>97669999</v>
      </c>
      <c r="F4403" t="e" vm="4070">
        <v>#VALUE!</v>
      </c>
      <c r="G4403" t="e" cm="1">
        <f t="array" aca="1" ref="G4403" ca="1">_FV(Tabela2[[#This Row],[Cidade]],"Latitude")</f>
        <v>#NAME?</v>
      </c>
      <c r="H4403" t="e" cm="1">
        <f t="array" aca="1" ref="H4403" ca="1">_FV(Tabela2[[#This Row],[Cidade]],"Longitude")</f>
        <v>#NAME?</v>
      </c>
    </row>
    <row r="4404" spans="1:8" x14ac:dyDescent="0.25">
      <c r="A4404" t="s">
        <v>88</v>
      </c>
      <c r="B4404" t="s">
        <v>2286</v>
      </c>
      <c r="C4404" t="str">
        <f>Tabela2[[#This Row],[Localidade]]&amp;"/"&amp;Tabela2[[#This Row],[Estado]]</f>
        <v>Itati/RS</v>
      </c>
      <c r="D4404">
        <v>95538000</v>
      </c>
      <c r="E4404">
        <v>95539999</v>
      </c>
      <c r="F4404" t="e" vm="4071">
        <v>#VALUE!</v>
      </c>
      <c r="G4404" t="e" cm="1">
        <f t="array" aca="1" ref="G4404" ca="1">_FV(Tabela2[[#This Row],[Cidade]],"Latitude")</f>
        <v>#NAME?</v>
      </c>
      <c r="H4404" t="e" cm="1">
        <f t="array" aca="1" ref="H4404" ca="1">_FV(Tabela2[[#This Row],[Cidade]],"Longitude")</f>
        <v>#NAME?</v>
      </c>
    </row>
    <row r="4405" spans="1:8" x14ac:dyDescent="0.25">
      <c r="A4405" t="s">
        <v>88</v>
      </c>
      <c r="B4405" t="s">
        <v>2287</v>
      </c>
      <c r="C4405" t="str">
        <f>Tabela2[[#This Row],[Localidade]]&amp;"/"&amp;Tabela2[[#This Row],[Estado]]</f>
        <v>Itatiba do Sul/RS</v>
      </c>
      <c r="D4405">
        <v>99760000</v>
      </c>
      <c r="E4405">
        <v>99769999</v>
      </c>
      <c r="F4405" t="e" vm="4072">
        <v>#VALUE!</v>
      </c>
      <c r="G4405" t="e" cm="1">
        <f t="array" aca="1" ref="G4405" ca="1">_FV(Tabela2[[#This Row],[Cidade]],"Latitude")</f>
        <v>#NAME?</v>
      </c>
      <c r="H4405" t="e" cm="1">
        <f t="array" aca="1" ref="H4405" ca="1">_FV(Tabela2[[#This Row],[Cidade]],"Longitude")</f>
        <v>#NAME?</v>
      </c>
    </row>
    <row r="4406" spans="1:8" x14ac:dyDescent="0.25">
      <c r="A4406" t="s">
        <v>88</v>
      </c>
      <c r="B4406" t="s">
        <v>3274</v>
      </c>
      <c r="C4406" t="str">
        <f>Tabela2[[#This Row],[Localidade]]&amp;"/"&amp;Tabela2[[#This Row],[Estado]]</f>
        <v>Ivora/RS</v>
      </c>
      <c r="D4406">
        <v>98160000</v>
      </c>
      <c r="E4406">
        <v>98169999</v>
      </c>
      <c r="F4406" t="e" vm="4073">
        <v>#VALUE!</v>
      </c>
      <c r="G4406" t="e" cm="1">
        <f t="array" aca="1" ref="G4406" ca="1">_FV(Tabela2[[#This Row],[Cidade]],"Latitude")</f>
        <v>#NAME?</v>
      </c>
      <c r="H4406" t="e" cm="1">
        <f t="array" aca="1" ref="H4406" ca="1">_FV(Tabela2[[#This Row],[Cidade]],"Longitude")</f>
        <v>#NAME?</v>
      </c>
    </row>
    <row r="4407" spans="1:8" x14ac:dyDescent="0.25">
      <c r="A4407" t="s">
        <v>88</v>
      </c>
      <c r="B4407" t="s">
        <v>2288</v>
      </c>
      <c r="C4407" t="str">
        <f>Tabela2[[#This Row],[Localidade]]&amp;"/"&amp;Tabela2[[#This Row],[Estado]]</f>
        <v>Ivoti/RS</v>
      </c>
      <c r="D4407">
        <v>93900000</v>
      </c>
      <c r="E4407">
        <v>93939999</v>
      </c>
      <c r="F4407" t="e" vm="4074">
        <v>#VALUE!</v>
      </c>
      <c r="G4407" t="e" cm="1">
        <f t="array" aca="1" ref="G4407" ca="1">_FV(Tabela2[[#This Row],[Cidade]],"Latitude")</f>
        <v>#NAME?</v>
      </c>
      <c r="H4407" t="e" cm="1">
        <f t="array" aca="1" ref="H4407" ca="1">_FV(Tabela2[[#This Row],[Cidade]],"Longitude")</f>
        <v>#NAME?</v>
      </c>
    </row>
    <row r="4408" spans="1:8" x14ac:dyDescent="0.25">
      <c r="A4408" t="s">
        <v>88</v>
      </c>
      <c r="B4408" t="s">
        <v>2289</v>
      </c>
      <c r="C4408" t="str">
        <f>Tabela2[[#This Row],[Localidade]]&amp;"/"&amp;Tabela2[[#This Row],[Estado]]</f>
        <v>Jaboticaba/RS</v>
      </c>
      <c r="D4408">
        <v>98350000</v>
      </c>
      <c r="E4408">
        <v>98359999</v>
      </c>
      <c r="F4408" t="e" vm="4075">
        <v>#VALUE!</v>
      </c>
      <c r="G4408" t="e" cm="1">
        <f t="array" aca="1" ref="G4408" ca="1">_FV(Tabela2[[#This Row],[Cidade]],"Latitude")</f>
        <v>#NAME?</v>
      </c>
      <c r="H4408" t="e" cm="1">
        <f t="array" aca="1" ref="H4408" ca="1">_FV(Tabela2[[#This Row],[Cidade]],"Longitude")</f>
        <v>#NAME?</v>
      </c>
    </row>
    <row r="4409" spans="1:8" x14ac:dyDescent="0.25">
      <c r="A4409" t="s">
        <v>88</v>
      </c>
      <c r="B4409" t="s">
        <v>2290</v>
      </c>
      <c r="C4409" t="str">
        <f>Tabela2[[#This Row],[Localidade]]&amp;"/"&amp;Tabela2[[#This Row],[Estado]]</f>
        <v>Jacuizinho/RS</v>
      </c>
      <c r="D4409">
        <v>99457000</v>
      </c>
      <c r="E4409">
        <v>99459999</v>
      </c>
      <c r="F4409" t="e" vm="4076">
        <v>#VALUE!</v>
      </c>
      <c r="G4409" t="e" cm="1">
        <f t="array" aca="1" ref="G4409" ca="1">_FV(Tabela2[[#This Row],[Cidade]],"Latitude")</f>
        <v>#NAME?</v>
      </c>
      <c r="H4409" t="e" cm="1">
        <f t="array" aca="1" ref="H4409" ca="1">_FV(Tabela2[[#This Row],[Cidade]],"Longitude")</f>
        <v>#NAME?</v>
      </c>
    </row>
    <row r="4410" spans="1:8" x14ac:dyDescent="0.25">
      <c r="A4410" t="s">
        <v>88</v>
      </c>
      <c r="B4410" t="s">
        <v>1053</v>
      </c>
      <c r="C4410" t="str">
        <f>Tabela2[[#This Row],[Localidade]]&amp;"/"&amp;Tabela2[[#This Row],[Estado]]</f>
        <v>Jacutinga/RS</v>
      </c>
      <c r="D4410">
        <v>99730000</v>
      </c>
      <c r="E4410">
        <v>99734999</v>
      </c>
      <c r="F4410" t="e" vm="4077">
        <v>#VALUE!</v>
      </c>
      <c r="G4410" t="e" cm="1">
        <f t="array" aca="1" ref="G4410" ca="1">_FV(Tabela2[[#This Row],[Cidade]],"Latitude")</f>
        <v>#NAME?</v>
      </c>
      <c r="H4410" t="e" cm="1">
        <f t="array" aca="1" ref="H4410" ca="1">_FV(Tabela2[[#This Row],[Cidade]],"Longitude")</f>
        <v>#NAME?</v>
      </c>
    </row>
    <row r="4411" spans="1:8" x14ac:dyDescent="0.25">
      <c r="A4411" t="s">
        <v>88</v>
      </c>
      <c r="B4411" t="s">
        <v>5363</v>
      </c>
      <c r="C4411" t="str">
        <f>Tabela2[[#This Row],[Localidade]]&amp;"/"&amp;Tabela2[[#This Row],[Estado]]</f>
        <v>JAguarao/RS</v>
      </c>
      <c r="D4411">
        <v>96300000</v>
      </c>
      <c r="E4411">
        <v>96309999</v>
      </c>
      <c r="F4411" t="e" vm="4078">
        <v>#VALUE!</v>
      </c>
      <c r="G4411" t="e" cm="1">
        <f t="array" aca="1" ref="G4411" ca="1">_FV(Tabela2[[#This Row],[Cidade]],"Latitude")</f>
        <v>#NAME?</v>
      </c>
      <c r="H4411" t="e" cm="1">
        <f t="array" aca="1" ref="H4411" ca="1">_FV(Tabela2[[#This Row],[Cidade]],"Longitude")</f>
        <v>#NAME?</v>
      </c>
    </row>
    <row r="4412" spans="1:8" x14ac:dyDescent="0.25">
      <c r="A4412" t="s">
        <v>88</v>
      </c>
      <c r="B4412" t="s">
        <v>5364</v>
      </c>
      <c r="C4412" t="str">
        <f>Tabela2[[#This Row],[Localidade]]&amp;"/"&amp;Tabela2[[#This Row],[Estado]]</f>
        <v>JAguari/RS</v>
      </c>
      <c r="D4412">
        <v>97760000</v>
      </c>
      <c r="E4412">
        <v>97769999</v>
      </c>
      <c r="F4412" t="e" vm="4079">
        <v>#VALUE!</v>
      </c>
      <c r="G4412" t="e" cm="1">
        <f t="array" aca="1" ref="G4412" ca="1">_FV(Tabela2[[#This Row],[Cidade]],"Latitude")</f>
        <v>#NAME?</v>
      </c>
      <c r="H4412" t="e" cm="1">
        <f t="array" aca="1" ref="H4412" ca="1">_FV(Tabela2[[#This Row],[Cidade]],"Longitude")</f>
        <v>#NAME?</v>
      </c>
    </row>
    <row r="4413" spans="1:8" x14ac:dyDescent="0.25">
      <c r="A4413" t="s">
        <v>88</v>
      </c>
      <c r="B4413" t="s">
        <v>2291</v>
      </c>
      <c r="C4413" t="str">
        <f>Tabela2[[#This Row],[Localidade]]&amp;"/"&amp;Tabela2[[#This Row],[Estado]]</f>
        <v>Jaquirana/RS</v>
      </c>
      <c r="D4413">
        <v>95420000</v>
      </c>
      <c r="E4413">
        <v>95479999</v>
      </c>
      <c r="F4413" t="e" vm="4080">
        <v>#VALUE!</v>
      </c>
      <c r="G4413" t="e" cm="1">
        <f t="array" aca="1" ref="G4413" ca="1">_FV(Tabela2[[#This Row],[Cidade]],"Latitude")</f>
        <v>#NAME?</v>
      </c>
      <c r="H4413" t="e" cm="1">
        <f t="array" aca="1" ref="H4413" ca="1">_FV(Tabela2[[#This Row],[Cidade]],"Longitude")</f>
        <v>#NAME?</v>
      </c>
    </row>
    <row r="4414" spans="1:8" x14ac:dyDescent="0.25">
      <c r="A4414" t="s">
        <v>88</v>
      </c>
      <c r="B4414" t="s">
        <v>2292</v>
      </c>
      <c r="C4414" t="str">
        <f>Tabela2[[#This Row],[Localidade]]&amp;"/"&amp;Tabela2[[#This Row],[Estado]]</f>
        <v>Jari/RS</v>
      </c>
      <c r="D4414">
        <v>98175000</v>
      </c>
      <c r="E4414">
        <v>98179999</v>
      </c>
      <c r="F4414" t="e" vm="4081">
        <v>#VALUE!</v>
      </c>
      <c r="G4414" t="e" cm="1">
        <f t="array" aca="1" ref="G4414" ca="1">_FV(Tabela2[[#This Row],[Cidade]],"Latitude")</f>
        <v>#NAME?</v>
      </c>
      <c r="H4414" t="e" cm="1">
        <f t="array" aca="1" ref="H4414" ca="1">_FV(Tabela2[[#This Row],[Cidade]],"Longitude")</f>
        <v>#NAME?</v>
      </c>
    </row>
    <row r="4415" spans="1:8" x14ac:dyDescent="0.25">
      <c r="A4415" t="s">
        <v>88</v>
      </c>
      <c r="B4415" t="s">
        <v>5090</v>
      </c>
      <c r="C4415" t="str">
        <f>Tabela2[[#This Row],[Localidade]]&amp;"/"&amp;Tabela2[[#This Row],[Estado]]</f>
        <v>Joia/RS</v>
      </c>
      <c r="D4415">
        <v>98180000</v>
      </c>
      <c r="E4415">
        <v>98199999</v>
      </c>
      <c r="F4415" t="e" vm="4082">
        <v>#VALUE!</v>
      </c>
      <c r="G4415" t="e" cm="1">
        <f t="array" aca="1" ref="G4415" ca="1">_FV(Tabela2[[#This Row],[Cidade]],"Latitude")</f>
        <v>#NAME?</v>
      </c>
      <c r="H4415" t="e" cm="1">
        <f t="array" aca="1" ref="H4415" ca="1">_FV(Tabela2[[#This Row],[Cidade]],"Longitude")</f>
        <v>#NAME?</v>
      </c>
    </row>
    <row r="4416" spans="1:8" x14ac:dyDescent="0.25">
      <c r="A4416" t="s">
        <v>88</v>
      </c>
      <c r="B4416" t="s">
        <v>4876</v>
      </c>
      <c r="C4416" t="str">
        <f>Tabela2[[#This Row],[Localidade]]&amp;"/"&amp;Tabela2[[#This Row],[Estado]]</f>
        <v>Julio de Castilhos/RS</v>
      </c>
      <c r="D4416">
        <v>98130000</v>
      </c>
      <c r="E4416">
        <v>98139999</v>
      </c>
      <c r="F4416" t="e" vm="4083">
        <v>#VALUE!</v>
      </c>
      <c r="G4416" t="e" cm="1">
        <f t="array" aca="1" ref="G4416" ca="1">_FV(Tabela2[[#This Row],[Cidade]],"Latitude")</f>
        <v>#NAME?</v>
      </c>
      <c r="H4416" t="e" cm="1">
        <f t="array" aca="1" ref="H4416" ca="1">_FV(Tabela2[[#This Row],[Cidade]],"Longitude")</f>
        <v>#NAME?</v>
      </c>
    </row>
    <row r="4417" spans="1:8" x14ac:dyDescent="0.25">
      <c r="A4417" t="s">
        <v>88</v>
      </c>
      <c r="B4417" t="s">
        <v>2293</v>
      </c>
      <c r="C4417" t="str">
        <f>Tabela2[[#This Row],[Localidade]]&amp;"/"&amp;Tabela2[[#This Row],[Estado]]</f>
        <v>Lagoa Bonita do Sul/RS</v>
      </c>
      <c r="D4417">
        <v>96920000</v>
      </c>
      <c r="E4417">
        <v>96924999</v>
      </c>
      <c r="F4417" t="e" vm="4084">
        <v>#VALUE!</v>
      </c>
      <c r="G4417" t="e" cm="1">
        <f t="array" aca="1" ref="G4417" ca="1">_FV(Tabela2[[#This Row],[Cidade]],"Latitude")</f>
        <v>#NAME?</v>
      </c>
      <c r="H4417" t="e" cm="1">
        <f t="array" aca="1" ref="H4417" ca="1">_FV(Tabela2[[#This Row],[Cidade]],"Longitude")</f>
        <v>#NAME?</v>
      </c>
    </row>
    <row r="4418" spans="1:8" x14ac:dyDescent="0.25">
      <c r="A4418" t="s">
        <v>88</v>
      </c>
      <c r="B4418" t="s">
        <v>5197</v>
      </c>
      <c r="C4418" t="str">
        <f>Tabela2[[#This Row],[Localidade]]&amp;"/"&amp;Tabela2[[#This Row],[Estado]]</f>
        <v>Lagoa dos Tres Cantos/RS</v>
      </c>
      <c r="D4418">
        <v>99495000</v>
      </c>
      <c r="E4418">
        <v>99499999</v>
      </c>
      <c r="F4418" t="e" vm="4085">
        <v>#VALUE!</v>
      </c>
      <c r="G4418" t="e" cm="1">
        <f t="array" aca="1" ref="G4418" ca="1">_FV(Tabela2[[#This Row],[Cidade]],"Latitude")</f>
        <v>#NAME?</v>
      </c>
      <c r="H4418" t="e" cm="1">
        <f t="array" aca="1" ref="H4418" ca="1">_FV(Tabela2[[#This Row],[Cidade]],"Longitude")</f>
        <v>#NAME?</v>
      </c>
    </row>
    <row r="4419" spans="1:8" x14ac:dyDescent="0.25">
      <c r="A4419" t="s">
        <v>88</v>
      </c>
      <c r="B4419" t="s">
        <v>2294</v>
      </c>
      <c r="C4419" t="str">
        <f>Tabela2[[#This Row],[Localidade]]&amp;"/"&amp;Tabela2[[#This Row],[Estado]]</f>
        <v>Lagoa Vermelha/RS</v>
      </c>
      <c r="D4419">
        <v>95300000</v>
      </c>
      <c r="E4419">
        <v>95304999</v>
      </c>
      <c r="F4419" t="e" vm="4086">
        <v>#VALUE!</v>
      </c>
      <c r="G4419" t="e" cm="1">
        <f t="array" aca="1" ref="G4419" ca="1">_FV(Tabela2[[#This Row],[Cidade]],"Latitude")</f>
        <v>#NAME?</v>
      </c>
      <c r="H4419" t="e" cm="1">
        <f t="array" aca="1" ref="H4419" ca="1">_FV(Tabela2[[#This Row],[Cidade]],"Longitude")</f>
        <v>#NAME?</v>
      </c>
    </row>
    <row r="4420" spans="1:8" x14ac:dyDescent="0.25">
      <c r="A4420" t="s">
        <v>88</v>
      </c>
      <c r="B4420" t="s">
        <v>4583</v>
      </c>
      <c r="C4420" t="str">
        <f>Tabela2[[#This Row],[Localidade]]&amp;"/"&amp;Tabela2[[#This Row],[Estado]]</f>
        <v>Lagoao/RS</v>
      </c>
      <c r="D4420">
        <v>99340000</v>
      </c>
      <c r="E4420">
        <v>99344999</v>
      </c>
      <c r="F4420" t="e" vm="4087">
        <v>#VALUE!</v>
      </c>
      <c r="G4420" t="e" cm="1">
        <f t="array" aca="1" ref="G4420" ca="1">_FV(Tabela2[[#This Row],[Cidade]],"Latitude")</f>
        <v>#NAME?</v>
      </c>
      <c r="H4420" t="e" cm="1">
        <f t="array" aca="1" ref="H4420" ca="1">_FV(Tabela2[[#This Row],[Cidade]],"Longitude")</f>
        <v>#NAME?</v>
      </c>
    </row>
    <row r="4421" spans="1:8" x14ac:dyDescent="0.25">
      <c r="A4421" t="s">
        <v>88</v>
      </c>
      <c r="B4421" t="s">
        <v>2295</v>
      </c>
      <c r="C4421" t="str">
        <f>Tabela2[[#This Row],[Localidade]]&amp;"/"&amp;Tabela2[[#This Row],[Estado]]</f>
        <v>Lajeado/RS</v>
      </c>
      <c r="D4421">
        <v>95900001</v>
      </c>
      <c r="E4421">
        <v>95914999</v>
      </c>
      <c r="F4421" t="e" vm="4088">
        <v>#VALUE!</v>
      </c>
      <c r="G4421" t="e" cm="1">
        <f t="array" aca="1" ref="G4421" ca="1">_FV(Tabela2[[#This Row],[Cidade]],"Latitude")</f>
        <v>#NAME?</v>
      </c>
      <c r="H4421" t="e" cm="1">
        <f t="array" aca="1" ref="H4421" ca="1">_FV(Tabela2[[#This Row],[Cidade]],"Longitude")</f>
        <v>#NAME?</v>
      </c>
    </row>
    <row r="4422" spans="1:8" x14ac:dyDescent="0.25">
      <c r="A4422" t="s">
        <v>88</v>
      </c>
      <c r="B4422" t="s">
        <v>2295</v>
      </c>
      <c r="C4422" t="str">
        <f>Tabela2[[#This Row],[Localidade]]&amp;"/"&amp;Tabela2[[#This Row],[Estado]]</f>
        <v>Lajeado/RS</v>
      </c>
      <c r="D4422">
        <v>95900001</v>
      </c>
      <c r="E4422">
        <v>95914999</v>
      </c>
      <c r="F4422" t="e" vm="4088">
        <v>#VALUE!</v>
      </c>
      <c r="G4422" t="e" cm="1">
        <f t="array" aca="1" ref="G4422" ca="1">_FV(Tabela2[[#This Row],[Cidade]],"Latitude")</f>
        <v>#NAME?</v>
      </c>
      <c r="H4422" t="e" cm="1">
        <f t="array" aca="1" ref="H4422" ca="1">_FV(Tabela2[[#This Row],[Cidade]],"Longitude")</f>
        <v>#NAME?</v>
      </c>
    </row>
    <row r="4423" spans="1:8" x14ac:dyDescent="0.25">
      <c r="A4423" t="s">
        <v>88</v>
      </c>
      <c r="B4423" t="s">
        <v>2296</v>
      </c>
      <c r="C4423" t="str">
        <f>Tabela2[[#This Row],[Localidade]]&amp;"/"&amp;Tabela2[[#This Row],[Estado]]</f>
        <v>Lajeado do Bugre/RS</v>
      </c>
      <c r="D4423">
        <v>98320000</v>
      </c>
      <c r="E4423">
        <v>98322999</v>
      </c>
      <c r="F4423" t="e" vm="4088">
        <v>#VALUE!</v>
      </c>
      <c r="G4423" t="e" cm="1">
        <f t="array" aca="1" ref="G4423" ca="1">_FV(Tabela2[[#This Row],[Cidade]],"Latitude")</f>
        <v>#NAME?</v>
      </c>
      <c r="H4423" t="e" cm="1">
        <f t="array" aca="1" ref="H4423" ca="1">_FV(Tabela2[[#This Row],[Cidade]],"Longitude")</f>
        <v>#NAME?</v>
      </c>
    </row>
    <row r="4424" spans="1:8" x14ac:dyDescent="0.25">
      <c r="A4424" t="s">
        <v>88</v>
      </c>
      <c r="B4424" t="s">
        <v>2297</v>
      </c>
      <c r="C4424" t="str">
        <f>Tabela2[[#This Row],[Localidade]]&amp;"/"&amp;Tabela2[[#This Row],[Estado]]</f>
        <v>Lavras do Sul/RS</v>
      </c>
      <c r="D4424">
        <v>97390000</v>
      </c>
      <c r="E4424">
        <v>97399999</v>
      </c>
      <c r="F4424" t="e" vm="4089">
        <v>#VALUE!</v>
      </c>
      <c r="G4424" t="e" cm="1">
        <f t="array" aca="1" ref="G4424" ca="1">_FV(Tabela2[[#This Row],[Cidade]],"Latitude")</f>
        <v>#NAME?</v>
      </c>
      <c r="H4424" t="e" cm="1">
        <f t="array" aca="1" ref="H4424" ca="1">_FV(Tabela2[[#This Row],[Cidade]],"Longitude")</f>
        <v>#NAME?</v>
      </c>
    </row>
    <row r="4425" spans="1:8" x14ac:dyDescent="0.25">
      <c r="A4425" t="s">
        <v>88</v>
      </c>
      <c r="B4425" t="s">
        <v>2298</v>
      </c>
      <c r="C4425" t="str">
        <f>Tabela2[[#This Row],[Localidade]]&amp;"/"&amp;Tabela2[[#This Row],[Estado]]</f>
        <v>Liberato Salzano/RS</v>
      </c>
      <c r="D4425">
        <v>99690000</v>
      </c>
      <c r="E4425">
        <v>99697999</v>
      </c>
      <c r="F4425" t="e" vm="4090">
        <v>#VALUE!</v>
      </c>
      <c r="G4425" t="e" cm="1">
        <f t="array" aca="1" ref="G4425" ca="1">_FV(Tabela2[[#This Row],[Cidade]],"Latitude")</f>
        <v>#NAME?</v>
      </c>
      <c r="H4425" t="e" cm="1">
        <f t="array" aca="1" ref="H4425" ca="1">_FV(Tabela2[[#This Row],[Cidade]],"Longitude")</f>
        <v>#NAME?</v>
      </c>
    </row>
    <row r="4426" spans="1:8" x14ac:dyDescent="0.25">
      <c r="A4426" t="s">
        <v>88</v>
      </c>
      <c r="B4426" t="s">
        <v>2299</v>
      </c>
      <c r="C4426" t="str">
        <f>Tabela2[[#This Row],[Localidade]]&amp;"/"&amp;Tabela2[[#This Row],[Estado]]</f>
        <v>Lindolfo Collor/RS</v>
      </c>
      <c r="D4426">
        <v>93940000</v>
      </c>
      <c r="E4426">
        <v>93944999</v>
      </c>
      <c r="F4426" t="e" vm="4091">
        <v>#VALUE!</v>
      </c>
      <c r="G4426" t="e" cm="1">
        <f t="array" aca="1" ref="G4426" ca="1">_FV(Tabela2[[#This Row],[Cidade]],"Latitude")</f>
        <v>#NAME?</v>
      </c>
      <c r="H4426" t="e" cm="1">
        <f t="array" aca="1" ref="H4426" ca="1">_FV(Tabela2[[#This Row],[Cidade]],"Longitude")</f>
        <v>#NAME?</v>
      </c>
    </row>
    <row r="4427" spans="1:8" x14ac:dyDescent="0.25">
      <c r="A4427" t="s">
        <v>88</v>
      </c>
      <c r="B4427" t="s">
        <v>2300</v>
      </c>
      <c r="C4427" t="str">
        <f>Tabela2[[#This Row],[Localidade]]&amp;"/"&amp;Tabela2[[#This Row],[Estado]]</f>
        <v>Linha Nova/RS</v>
      </c>
      <c r="D4427">
        <v>95768000</v>
      </c>
      <c r="E4427">
        <v>95769999</v>
      </c>
      <c r="F4427" t="e" vm="4092">
        <v>#VALUE!</v>
      </c>
      <c r="G4427" t="e" cm="1">
        <f t="array" aca="1" ref="G4427" ca="1">_FV(Tabela2[[#This Row],[Cidade]],"Latitude")</f>
        <v>#NAME?</v>
      </c>
      <c r="H4427" t="e" cm="1">
        <f t="array" aca="1" ref="H4427" ca="1">_FV(Tabela2[[#This Row],[Cidade]],"Longitude")</f>
        <v>#NAME?</v>
      </c>
    </row>
    <row r="4428" spans="1:8" x14ac:dyDescent="0.25">
      <c r="A4428" t="s">
        <v>88</v>
      </c>
      <c r="B4428" t="s">
        <v>3608</v>
      </c>
      <c r="C4428" t="str">
        <f>Tabela2[[#This Row],[Localidade]]&amp;"/"&amp;Tabela2[[#This Row],[Estado]]</f>
        <v>Macambara/RS</v>
      </c>
      <c r="D4428">
        <v>97645000</v>
      </c>
      <c r="E4428">
        <v>97649999</v>
      </c>
      <c r="F4428" t="e" vm="4093">
        <v>#VALUE!</v>
      </c>
      <c r="G4428" t="e" cm="1">
        <f t="array" aca="1" ref="G4428" ca="1">_FV(Tabela2[[#This Row],[Cidade]],"Latitude")</f>
        <v>#NAME?</v>
      </c>
      <c r="H4428" t="e" cm="1">
        <f t="array" aca="1" ref="H4428" ca="1">_FV(Tabela2[[#This Row],[Cidade]],"Longitude")</f>
        <v>#NAME?</v>
      </c>
    </row>
    <row r="4429" spans="1:8" x14ac:dyDescent="0.25">
      <c r="A4429" t="s">
        <v>88</v>
      </c>
      <c r="B4429" t="s">
        <v>2301</v>
      </c>
      <c r="C4429" t="str">
        <f>Tabela2[[#This Row],[Localidade]]&amp;"/"&amp;Tabela2[[#This Row],[Estado]]</f>
        <v>Machadinho/RS</v>
      </c>
      <c r="D4429">
        <v>99880000</v>
      </c>
      <c r="E4429">
        <v>99889999</v>
      </c>
      <c r="F4429" t="e" vm="4094">
        <v>#VALUE!</v>
      </c>
      <c r="G4429" t="e" cm="1">
        <f t="array" aca="1" ref="G4429" ca="1">_FV(Tabela2[[#This Row],[Cidade]],"Latitude")</f>
        <v>#NAME?</v>
      </c>
      <c r="H4429" t="e" cm="1">
        <f t="array" aca="1" ref="H4429" ca="1">_FV(Tabela2[[#This Row],[Cidade]],"Longitude")</f>
        <v>#NAME?</v>
      </c>
    </row>
    <row r="4430" spans="1:8" x14ac:dyDescent="0.25">
      <c r="A4430" t="s">
        <v>88</v>
      </c>
      <c r="B4430" t="s">
        <v>2302</v>
      </c>
      <c r="C4430" t="str">
        <f>Tabela2[[#This Row],[Localidade]]&amp;"/"&amp;Tabela2[[#This Row],[Estado]]</f>
        <v>Mampituba/RS</v>
      </c>
      <c r="D4430">
        <v>95572000</v>
      </c>
      <c r="E4430">
        <v>95574999</v>
      </c>
      <c r="F4430" t="e" vm="4095">
        <v>#VALUE!</v>
      </c>
      <c r="G4430" t="e" cm="1">
        <f t="array" aca="1" ref="G4430" ca="1">_FV(Tabela2[[#This Row],[Cidade]],"Latitude")</f>
        <v>#NAME?</v>
      </c>
      <c r="H4430" t="e" cm="1">
        <f t="array" aca="1" ref="H4430" ca="1">_FV(Tabela2[[#This Row],[Cidade]],"Longitude")</f>
        <v>#NAME?</v>
      </c>
    </row>
    <row r="4431" spans="1:8" x14ac:dyDescent="0.25">
      <c r="A4431" t="s">
        <v>88</v>
      </c>
      <c r="B4431" t="s">
        <v>2303</v>
      </c>
      <c r="C4431" t="str">
        <f>Tabela2[[#This Row],[Localidade]]&amp;"/"&amp;Tabela2[[#This Row],[Estado]]</f>
        <v>Manoel Viana/RS</v>
      </c>
      <c r="D4431">
        <v>97640000</v>
      </c>
      <c r="E4431">
        <v>97644999</v>
      </c>
      <c r="F4431" t="e" vm="4096">
        <v>#VALUE!</v>
      </c>
      <c r="G4431" t="e" cm="1">
        <f t="array" aca="1" ref="G4431" ca="1">_FV(Tabela2[[#This Row],[Cidade]],"Latitude")</f>
        <v>#NAME?</v>
      </c>
      <c r="H4431" t="e" cm="1">
        <f t="array" aca="1" ref="H4431" ca="1">_FV(Tabela2[[#This Row],[Cidade]],"Longitude")</f>
        <v>#NAME?</v>
      </c>
    </row>
    <row r="4432" spans="1:8" x14ac:dyDescent="0.25">
      <c r="A4432" t="s">
        <v>88</v>
      </c>
      <c r="B4432" t="s">
        <v>3806</v>
      </c>
      <c r="C4432" t="str">
        <f>Tabela2[[#This Row],[Localidade]]&amp;"/"&amp;Tabela2[[#This Row],[Estado]]</f>
        <v>Maquine/RS</v>
      </c>
      <c r="D4432">
        <v>95530000</v>
      </c>
      <c r="E4432">
        <v>95534999</v>
      </c>
      <c r="F4432" t="e" vm="4097">
        <v>#VALUE!</v>
      </c>
      <c r="G4432" t="e" cm="1">
        <f t="array" aca="1" ref="G4432" ca="1">_FV(Tabela2[[#This Row],[Cidade]],"Latitude")</f>
        <v>#NAME?</v>
      </c>
      <c r="H4432" t="e" cm="1">
        <f t="array" aca="1" ref="H4432" ca="1">_FV(Tabela2[[#This Row],[Cidade]],"Longitude")</f>
        <v>#NAME?</v>
      </c>
    </row>
    <row r="4433" spans="1:8" x14ac:dyDescent="0.25">
      <c r="A4433" t="s">
        <v>88</v>
      </c>
      <c r="B4433" t="s">
        <v>3275</v>
      </c>
      <c r="C4433" t="str">
        <f>Tabela2[[#This Row],[Localidade]]&amp;"/"&amp;Tabela2[[#This Row],[Estado]]</f>
        <v>Marata/RS</v>
      </c>
      <c r="D4433">
        <v>95793000</v>
      </c>
      <c r="E4433">
        <v>95794999</v>
      </c>
      <c r="F4433" t="e" vm="4098">
        <v>#VALUE!</v>
      </c>
      <c r="G4433" t="e" cm="1">
        <f t="array" aca="1" ref="G4433" ca="1">_FV(Tabela2[[#This Row],[Cidade]],"Latitude")</f>
        <v>#NAME?</v>
      </c>
      <c r="H4433" t="e" cm="1">
        <f t="array" aca="1" ref="H4433" ca="1">_FV(Tabela2[[#This Row],[Cidade]],"Longitude")</f>
        <v>#NAME?</v>
      </c>
    </row>
    <row r="4434" spans="1:8" x14ac:dyDescent="0.25">
      <c r="A4434" t="s">
        <v>88</v>
      </c>
      <c r="B4434" t="s">
        <v>2304</v>
      </c>
      <c r="C4434" t="str">
        <f>Tabela2[[#This Row],[Localidade]]&amp;"/"&amp;Tabela2[[#This Row],[Estado]]</f>
        <v>Marau/RS</v>
      </c>
      <c r="D4434">
        <v>99150000</v>
      </c>
      <c r="E4434">
        <v>99154999</v>
      </c>
      <c r="F4434" t="e" vm="4099">
        <v>#VALUE!</v>
      </c>
      <c r="G4434" t="e" cm="1">
        <f t="array" aca="1" ref="G4434" ca="1">_FV(Tabela2[[#This Row],[Cidade]],"Latitude")</f>
        <v>#NAME?</v>
      </c>
      <c r="H4434" t="e" cm="1">
        <f t="array" aca="1" ref="H4434" ca="1">_FV(Tabela2[[#This Row],[Cidade]],"Longitude")</f>
        <v>#NAME?</v>
      </c>
    </row>
    <row r="4435" spans="1:8" x14ac:dyDescent="0.25">
      <c r="A4435" t="s">
        <v>88</v>
      </c>
      <c r="B4435" t="s">
        <v>2305</v>
      </c>
      <c r="C4435" t="str">
        <f>Tabela2[[#This Row],[Localidade]]&amp;"/"&amp;Tabela2[[#This Row],[Estado]]</f>
        <v>Marcelino Ramos/RS</v>
      </c>
      <c r="D4435">
        <v>99800000</v>
      </c>
      <c r="E4435">
        <v>99809999</v>
      </c>
      <c r="F4435" t="e" vm="4100">
        <v>#VALUE!</v>
      </c>
      <c r="G4435" t="e" cm="1">
        <f t="array" aca="1" ref="G4435" ca="1">_FV(Tabela2[[#This Row],[Cidade]],"Latitude")</f>
        <v>#NAME?</v>
      </c>
      <c r="H4435" t="e" cm="1">
        <f t="array" aca="1" ref="H4435" ca="1">_FV(Tabela2[[#This Row],[Cidade]],"Longitude")</f>
        <v>#NAME?</v>
      </c>
    </row>
    <row r="4436" spans="1:8" x14ac:dyDescent="0.25">
      <c r="A4436" t="s">
        <v>88</v>
      </c>
      <c r="B4436" t="s">
        <v>2306</v>
      </c>
      <c r="C4436" t="str">
        <f>Tabela2[[#This Row],[Localidade]]&amp;"/"&amp;Tabela2[[#This Row],[Estado]]</f>
        <v>Mariana Pimentel/RS</v>
      </c>
      <c r="D4436">
        <v>92900000</v>
      </c>
      <c r="E4436">
        <v>92989999</v>
      </c>
      <c r="F4436" t="e" vm="4101">
        <v>#VALUE!</v>
      </c>
      <c r="G4436" t="e" cm="1">
        <f t="array" aca="1" ref="G4436" ca="1">_FV(Tabela2[[#This Row],[Cidade]],"Latitude")</f>
        <v>#NAME?</v>
      </c>
      <c r="H4436" t="e" cm="1">
        <f t="array" aca="1" ref="H4436" ca="1">_FV(Tabela2[[#This Row],[Cidade]],"Longitude")</f>
        <v>#NAME?</v>
      </c>
    </row>
    <row r="4437" spans="1:8" x14ac:dyDescent="0.25">
      <c r="A4437" t="s">
        <v>88</v>
      </c>
      <c r="B4437" t="s">
        <v>2307</v>
      </c>
      <c r="C4437" t="str">
        <f>Tabela2[[#This Row],[Localidade]]&amp;"/"&amp;Tabela2[[#This Row],[Estado]]</f>
        <v>Mariano Moro/RS</v>
      </c>
      <c r="D4437">
        <v>99790000</v>
      </c>
      <c r="E4437">
        <v>99794999</v>
      </c>
      <c r="F4437" t="e" vm="4102">
        <v>#VALUE!</v>
      </c>
      <c r="G4437" t="e" cm="1">
        <f t="array" aca="1" ref="G4437" ca="1">_FV(Tabela2[[#This Row],[Cidade]],"Latitude")</f>
        <v>#NAME?</v>
      </c>
      <c r="H4437" t="e" cm="1">
        <f t="array" aca="1" ref="H4437" ca="1">_FV(Tabela2[[#This Row],[Cidade]],"Longitude")</f>
        <v>#NAME?</v>
      </c>
    </row>
    <row r="4438" spans="1:8" x14ac:dyDescent="0.25">
      <c r="A4438" t="s">
        <v>88</v>
      </c>
      <c r="B4438" t="s">
        <v>2308</v>
      </c>
      <c r="C4438" t="str">
        <f>Tabela2[[#This Row],[Localidade]]&amp;"/"&amp;Tabela2[[#This Row],[Estado]]</f>
        <v>Marques de Souza/RS</v>
      </c>
      <c r="D4438">
        <v>95923000</v>
      </c>
      <c r="E4438">
        <v>95924999</v>
      </c>
      <c r="F4438" t="e" vm="4103">
        <v>#VALUE!</v>
      </c>
      <c r="G4438" t="e" cm="1">
        <f t="array" aca="1" ref="G4438" ca="1">_FV(Tabela2[[#This Row],[Cidade]],"Latitude")</f>
        <v>#NAME?</v>
      </c>
      <c r="H4438" t="e" cm="1">
        <f t="array" aca="1" ref="H4438" ca="1">_FV(Tabela2[[#This Row],[Cidade]],"Longitude")</f>
        <v>#NAME?</v>
      </c>
    </row>
    <row r="4439" spans="1:8" x14ac:dyDescent="0.25">
      <c r="A4439" t="s">
        <v>88</v>
      </c>
      <c r="B4439" t="s">
        <v>2309</v>
      </c>
      <c r="C4439" t="str">
        <f>Tabela2[[#This Row],[Localidade]]&amp;"/"&amp;Tabela2[[#This Row],[Estado]]</f>
        <v>Mata/RS</v>
      </c>
      <c r="D4439">
        <v>97410000</v>
      </c>
      <c r="E4439">
        <v>97417999</v>
      </c>
      <c r="F4439" t="e" vm="4104">
        <v>#VALUE!</v>
      </c>
      <c r="G4439" t="e" cm="1">
        <f t="array" aca="1" ref="G4439" ca="1">_FV(Tabela2[[#This Row],[Cidade]],"Latitude")</f>
        <v>#NAME?</v>
      </c>
      <c r="H4439" t="e" cm="1">
        <f t="array" aca="1" ref="H4439" ca="1">_FV(Tabela2[[#This Row],[Cidade]],"Longitude")</f>
        <v>#NAME?</v>
      </c>
    </row>
    <row r="4440" spans="1:8" x14ac:dyDescent="0.25">
      <c r="A4440" t="s">
        <v>88</v>
      </c>
      <c r="B4440" t="s">
        <v>2310</v>
      </c>
      <c r="C4440" t="str">
        <f>Tabela2[[#This Row],[Localidade]]&amp;"/"&amp;Tabela2[[#This Row],[Estado]]</f>
        <v>Mato Castelhano/RS</v>
      </c>
      <c r="D4440">
        <v>99180000</v>
      </c>
      <c r="E4440">
        <v>99189999</v>
      </c>
      <c r="F4440" t="e" vm="4105">
        <v>#VALUE!</v>
      </c>
      <c r="G4440" t="e" cm="1">
        <f t="array" aca="1" ref="G4440" ca="1">_FV(Tabela2[[#This Row],[Cidade]],"Latitude")</f>
        <v>#NAME?</v>
      </c>
      <c r="H4440" t="e" cm="1">
        <f t="array" aca="1" ref="H4440" ca="1">_FV(Tabela2[[#This Row],[Cidade]],"Longitude")</f>
        <v>#NAME?</v>
      </c>
    </row>
    <row r="4441" spans="1:8" x14ac:dyDescent="0.25">
      <c r="A4441" t="s">
        <v>88</v>
      </c>
      <c r="B4441" t="s">
        <v>4584</v>
      </c>
      <c r="C4441" t="str">
        <f>Tabela2[[#This Row],[Localidade]]&amp;"/"&amp;Tabela2[[#This Row],[Estado]]</f>
        <v>Mato Leitao/RS</v>
      </c>
      <c r="D4441">
        <v>95835000</v>
      </c>
      <c r="E4441">
        <v>95839999</v>
      </c>
      <c r="F4441" t="e" vm="4106">
        <v>#VALUE!</v>
      </c>
      <c r="G4441" t="e" cm="1">
        <f t="array" aca="1" ref="G4441" ca="1">_FV(Tabela2[[#This Row],[Cidade]],"Latitude")</f>
        <v>#NAME?</v>
      </c>
      <c r="H4441" t="e" cm="1">
        <f t="array" aca="1" ref="H4441" ca="1">_FV(Tabela2[[#This Row],[Cidade]],"Longitude")</f>
        <v>#NAME?</v>
      </c>
    </row>
    <row r="4442" spans="1:8" x14ac:dyDescent="0.25">
      <c r="A4442" t="s">
        <v>88</v>
      </c>
      <c r="B4442" t="s">
        <v>2311</v>
      </c>
      <c r="C4442" t="str">
        <f>Tabela2[[#This Row],[Localidade]]&amp;"/"&amp;Tabela2[[#This Row],[Estado]]</f>
        <v>Mato Queimado/RS</v>
      </c>
      <c r="D4442">
        <v>97935000</v>
      </c>
      <c r="E4442">
        <v>97939999</v>
      </c>
      <c r="F4442" t="e" vm="4107">
        <v>#VALUE!</v>
      </c>
      <c r="G4442" t="e" cm="1">
        <f t="array" aca="1" ref="G4442" ca="1">_FV(Tabela2[[#This Row],[Cidade]],"Latitude")</f>
        <v>#NAME?</v>
      </c>
      <c r="H4442" t="e" cm="1">
        <f t="array" aca="1" ref="H4442" ca="1">_FV(Tabela2[[#This Row],[Cidade]],"Longitude")</f>
        <v>#NAME?</v>
      </c>
    </row>
    <row r="4443" spans="1:8" x14ac:dyDescent="0.25">
      <c r="A4443" t="s">
        <v>88</v>
      </c>
      <c r="B4443" t="s">
        <v>2312</v>
      </c>
      <c r="C4443" t="str">
        <f>Tabela2[[#This Row],[Localidade]]&amp;"/"&amp;Tabela2[[#This Row],[Estado]]</f>
        <v>Maximiliano de Almeida/RS</v>
      </c>
      <c r="D4443">
        <v>99890000</v>
      </c>
      <c r="E4443">
        <v>99894999</v>
      </c>
      <c r="F4443" t="e" vm="4108">
        <v>#VALUE!</v>
      </c>
      <c r="G4443" t="e" cm="1">
        <f t="array" aca="1" ref="G4443" ca="1">_FV(Tabela2[[#This Row],[Cidade]],"Latitude")</f>
        <v>#NAME?</v>
      </c>
      <c r="H4443" t="e" cm="1">
        <f t="array" aca="1" ref="H4443" ca="1">_FV(Tabela2[[#This Row],[Cidade]],"Longitude")</f>
        <v>#NAME?</v>
      </c>
    </row>
    <row r="4444" spans="1:8" x14ac:dyDescent="0.25">
      <c r="A4444" t="s">
        <v>88</v>
      </c>
      <c r="B4444" t="s">
        <v>4585</v>
      </c>
      <c r="C4444" t="str">
        <f>Tabela2[[#This Row],[Localidade]]&amp;"/"&amp;Tabela2[[#This Row],[Estado]]</f>
        <v>Minas do Leao/RS</v>
      </c>
      <c r="D4444">
        <v>96755000</v>
      </c>
      <c r="E4444">
        <v>96759999</v>
      </c>
      <c r="F4444" t="e" vm="4109">
        <v>#VALUE!</v>
      </c>
      <c r="G4444" t="e" cm="1">
        <f t="array" aca="1" ref="G4444" ca="1">_FV(Tabela2[[#This Row],[Cidade]],"Latitude")</f>
        <v>#NAME?</v>
      </c>
      <c r="H4444" t="e" cm="1">
        <f t="array" aca="1" ref="H4444" ca="1">_FV(Tabela2[[#This Row],[Cidade]],"Longitude")</f>
        <v>#NAME?</v>
      </c>
    </row>
    <row r="4445" spans="1:8" x14ac:dyDescent="0.25">
      <c r="A4445" t="s">
        <v>88</v>
      </c>
      <c r="B4445" t="s">
        <v>5365</v>
      </c>
      <c r="C4445" t="str">
        <f>Tabela2[[#This Row],[Localidade]]&amp;"/"&amp;Tabela2[[#This Row],[Estado]]</f>
        <v>MirAguai/RS</v>
      </c>
      <c r="D4445">
        <v>98540000</v>
      </c>
      <c r="E4445">
        <v>98549999</v>
      </c>
      <c r="F4445" t="e" vm="4110">
        <v>#VALUE!</v>
      </c>
      <c r="G4445" t="e" cm="1">
        <f t="array" aca="1" ref="G4445" ca="1">_FV(Tabela2[[#This Row],[Cidade]],"Latitude")</f>
        <v>#NAME?</v>
      </c>
      <c r="H4445" t="e" cm="1">
        <f t="array" aca="1" ref="H4445" ca="1">_FV(Tabela2[[#This Row],[Cidade]],"Longitude")</f>
        <v>#NAME?</v>
      </c>
    </row>
    <row r="4446" spans="1:8" x14ac:dyDescent="0.25">
      <c r="A4446" t="s">
        <v>88</v>
      </c>
      <c r="B4446" t="s">
        <v>2313</v>
      </c>
      <c r="C4446" t="str">
        <f>Tabela2[[#This Row],[Localidade]]&amp;"/"&amp;Tabela2[[#This Row],[Estado]]</f>
        <v>Montauri/RS</v>
      </c>
      <c r="D4446">
        <v>99255000</v>
      </c>
      <c r="E4446">
        <v>99259999</v>
      </c>
      <c r="F4446" t="e" vm="4111">
        <v>#VALUE!</v>
      </c>
      <c r="G4446" t="e" cm="1">
        <f t="array" aca="1" ref="G4446" ca="1">_FV(Tabela2[[#This Row],[Cidade]],"Latitude")</f>
        <v>#NAME?</v>
      </c>
      <c r="H4446" t="e" cm="1">
        <f t="array" aca="1" ref="H4446" ca="1">_FV(Tabela2[[#This Row],[Cidade]],"Longitude")</f>
        <v>#NAME?</v>
      </c>
    </row>
    <row r="4447" spans="1:8" x14ac:dyDescent="0.25">
      <c r="A4447" t="s">
        <v>88</v>
      </c>
      <c r="B4447" t="s">
        <v>2314</v>
      </c>
      <c r="C4447" t="str">
        <f>Tabela2[[#This Row],[Localidade]]&amp;"/"&amp;Tabela2[[#This Row],[Estado]]</f>
        <v>Monte Alegre dos Campos/RS</v>
      </c>
      <c r="D4447">
        <v>95236000</v>
      </c>
      <c r="E4447">
        <v>95239999</v>
      </c>
      <c r="F4447" t="e" vm="4112">
        <v>#VALUE!</v>
      </c>
      <c r="G4447" t="e" cm="1">
        <f t="array" aca="1" ref="G4447" ca="1">_FV(Tabela2[[#This Row],[Cidade]],"Latitude")</f>
        <v>#NAME?</v>
      </c>
      <c r="H4447" t="e" cm="1">
        <f t="array" aca="1" ref="H4447" ca="1">_FV(Tabela2[[#This Row],[Cidade]],"Longitude")</f>
        <v>#NAME?</v>
      </c>
    </row>
    <row r="4448" spans="1:8" x14ac:dyDescent="0.25">
      <c r="A4448" t="s">
        <v>88</v>
      </c>
      <c r="B4448" t="s">
        <v>2315</v>
      </c>
      <c r="C4448" t="str">
        <f>Tabela2[[#This Row],[Localidade]]&amp;"/"&amp;Tabela2[[#This Row],[Estado]]</f>
        <v>Monte Belo do Sul/RS</v>
      </c>
      <c r="D4448">
        <v>95718000</v>
      </c>
      <c r="E4448">
        <v>95719999</v>
      </c>
      <c r="F4448" t="e" vm="4113">
        <v>#VALUE!</v>
      </c>
      <c r="G4448" t="e" cm="1">
        <f t="array" aca="1" ref="G4448" ca="1">_FV(Tabela2[[#This Row],[Cidade]],"Latitude")</f>
        <v>#NAME?</v>
      </c>
      <c r="H4448" t="e" cm="1">
        <f t="array" aca="1" ref="H4448" ca="1">_FV(Tabela2[[#This Row],[Cidade]],"Longitude")</f>
        <v>#NAME?</v>
      </c>
    </row>
    <row r="4449" spans="1:8" x14ac:dyDescent="0.25">
      <c r="A4449" t="s">
        <v>88</v>
      </c>
      <c r="B4449" t="s">
        <v>2316</v>
      </c>
      <c r="C4449" t="str">
        <f>Tabela2[[#This Row],[Localidade]]&amp;"/"&amp;Tabela2[[#This Row],[Estado]]</f>
        <v>Montenegro/RS</v>
      </c>
      <c r="D4449">
        <v>95780000</v>
      </c>
      <c r="E4449">
        <v>95782999</v>
      </c>
      <c r="F4449" t="e" vm="4114">
        <v>#VALUE!</v>
      </c>
      <c r="G4449" t="e" cm="1" vm="188">
        <f t="array" ref="G4449">_FV(Tabela2[[#This Row],[Cidade]],"Latitude")</f>
        <v>#VALUE!</v>
      </c>
      <c r="H4449" t="e" cm="1" vm="189">
        <f t="array" ref="H4449">_FV(Tabela2[[#This Row],[Cidade]],"Longitude")</f>
        <v>#VALUE!</v>
      </c>
    </row>
    <row r="4450" spans="1:8" x14ac:dyDescent="0.25">
      <c r="A4450" t="s">
        <v>88</v>
      </c>
      <c r="B4450" t="s">
        <v>3609</v>
      </c>
      <c r="C4450" t="str">
        <f>Tabela2[[#This Row],[Localidade]]&amp;"/"&amp;Tabela2[[#This Row],[Estado]]</f>
        <v>Mormaco/RS</v>
      </c>
      <c r="D4450">
        <v>99315000</v>
      </c>
      <c r="E4450">
        <v>99319999</v>
      </c>
      <c r="F4450" t="e" vm="4115">
        <v>#VALUE!</v>
      </c>
      <c r="G4450" t="e" cm="1">
        <f t="array" aca="1" ref="G4450" ca="1">_FV(Tabela2[[#This Row],[Cidade]],"Latitude")</f>
        <v>#NAME?</v>
      </c>
      <c r="H4450" t="e" cm="1">
        <f t="array" aca="1" ref="H4450" ca="1">_FV(Tabela2[[#This Row],[Cidade]],"Longitude")</f>
        <v>#NAME?</v>
      </c>
    </row>
    <row r="4451" spans="1:8" x14ac:dyDescent="0.25">
      <c r="A4451" t="s">
        <v>88</v>
      </c>
      <c r="B4451" t="s">
        <v>2317</v>
      </c>
      <c r="C4451" t="str">
        <f>Tabela2[[#This Row],[Localidade]]&amp;"/"&amp;Tabela2[[#This Row],[Estado]]</f>
        <v>Morrinhos do Sul/RS</v>
      </c>
      <c r="D4451">
        <v>95577000</v>
      </c>
      <c r="E4451">
        <v>95579999</v>
      </c>
      <c r="F4451" t="e" vm="4116">
        <v>#VALUE!</v>
      </c>
      <c r="G4451" t="e" cm="1">
        <f t="array" aca="1" ref="G4451" ca="1">_FV(Tabela2[[#This Row],[Cidade]],"Latitude")</f>
        <v>#NAME?</v>
      </c>
      <c r="H4451" t="e" cm="1">
        <f t="array" aca="1" ref="H4451" ca="1">_FV(Tabela2[[#This Row],[Cidade]],"Longitude")</f>
        <v>#NAME?</v>
      </c>
    </row>
    <row r="4452" spans="1:8" x14ac:dyDescent="0.25">
      <c r="A4452" t="s">
        <v>88</v>
      </c>
      <c r="B4452" t="s">
        <v>2318</v>
      </c>
      <c r="C4452" t="str">
        <f>Tabela2[[#This Row],[Localidade]]&amp;"/"&amp;Tabela2[[#This Row],[Estado]]</f>
        <v>Morro Redondo/RS</v>
      </c>
      <c r="D4452">
        <v>96150000</v>
      </c>
      <c r="E4452">
        <v>96154999</v>
      </c>
      <c r="F4452" t="e" vm="4117">
        <v>#VALUE!</v>
      </c>
      <c r="G4452" t="e" cm="1">
        <f t="array" aca="1" ref="G4452" ca="1">_FV(Tabela2[[#This Row],[Cidade]],"Latitude")</f>
        <v>#NAME?</v>
      </c>
      <c r="H4452" t="e" cm="1">
        <f t="array" aca="1" ref="H4452" ca="1">_FV(Tabela2[[#This Row],[Cidade]],"Longitude")</f>
        <v>#NAME?</v>
      </c>
    </row>
    <row r="4453" spans="1:8" x14ac:dyDescent="0.25">
      <c r="A4453" t="s">
        <v>88</v>
      </c>
      <c r="B4453" t="s">
        <v>2319</v>
      </c>
      <c r="C4453" t="str">
        <f>Tabela2[[#This Row],[Localidade]]&amp;"/"&amp;Tabela2[[#This Row],[Estado]]</f>
        <v>Morro Reuter/RS</v>
      </c>
      <c r="D4453">
        <v>93990000</v>
      </c>
      <c r="E4453">
        <v>93994999</v>
      </c>
      <c r="F4453" t="e" vm="4118">
        <v>#VALUE!</v>
      </c>
      <c r="G4453" t="e" cm="1">
        <f t="array" aca="1" ref="G4453" ca="1">_FV(Tabela2[[#This Row],[Cidade]],"Latitude")</f>
        <v>#NAME?</v>
      </c>
      <c r="H4453" t="e" cm="1">
        <f t="array" aca="1" ref="H4453" ca="1">_FV(Tabela2[[#This Row],[Cidade]],"Longitude")</f>
        <v>#NAME?</v>
      </c>
    </row>
    <row r="4454" spans="1:8" x14ac:dyDescent="0.25">
      <c r="A4454" t="s">
        <v>88</v>
      </c>
      <c r="B4454" t="s">
        <v>2320</v>
      </c>
      <c r="C4454" t="str">
        <f>Tabela2[[#This Row],[Localidade]]&amp;"/"&amp;Tabela2[[#This Row],[Estado]]</f>
        <v>Mostardas/RS</v>
      </c>
      <c r="D4454">
        <v>96270000</v>
      </c>
      <c r="E4454">
        <v>96289999</v>
      </c>
      <c r="F4454" t="e" vm="4119">
        <v>#VALUE!</v>
      </c>
      <c r="G4454" t="e" cm="1">
        <f t="array" aca="1" ref="G4454" ca="1">_FV(Tabela2[[#This Row],[Cidade]],"Latitude")</f>
        <v>#NAME?</v>
      </c>
      <c r="H4454" t="e" cm="1">
        <f t="array" aca="1" ref="H4454" ca="1">_FV(Tabela2[[#This Row],[Cidade]],"Longitude")</f>
        <v>#NAME?</v>
      </c>
    </row>
    <row r="4455" spans="1:8" x14ac:dyDescent="0.25">
      <c r="A4455" t="s">
        <v>88</v>
      </c>
      <c r="B4455" t="s">
        <v>3610</v>
      </c>
      <c r="C4455" t="str">
        <f>Tabela2[[#This Row],[Localidade]]&amp;"/"&amp;Tabela2[[#This Row],[Estado]]</f>
        <v>Mucum/RS</v>
      </c>
      <c r="D4455">
        <v>95970000</v>
      </c>
      <c r="E4455">
        <v>95971999</v>
      </c>
      <c r="F4455" t="e" vm="4120">
        <v>#VALUE!</v>
      </c>
      <c r="G4455" t="e" cm="1">
        <f t="array" aca="1" ref="G4455" ca="1">_FV(Tabela2[[#This Row],[Cidade]],"Latitude")</f>
        <v>#NAME?</v>
      </c>
      <c r="H4455" t="e" cm="1">
        <f t="array" aca="1" ref="H4455" ca="1">_FV(Tabela2[[#This Row],[Cidade]],"Longitude")</f>
        <v>#NAME?</v>
      </c>
    </row>
    <row r="4456" spans="1:8" x14ac:dyDescent="0.25">
      <c r="A4456" t="s">
        <v>88</v>
      </c>
      <c r="B4456" t="s">
        <v>5277</v>
      </c>
      <c r="C4456" t="str">
        <f>Tabela2[[#This Row],[Localidade]]&amp;"/"&amp;Tabela2[[#This Row],[Estado]]</f>
        <v>Muitos Capoes/RS</v>
      </c>
      <c r="D4456">
        <v>95230000</v>
      </c>
      <c r="E4456">
        <v>95235999</v>
      </c>
      <c r="F4456" t="e" vm="4121">
        <v>#VALUE!</v>
      </c>
      <c r="G4456" t="e" cm="1">
        <f t="array" aca="1" ref="G4456" ca="1">_FV(Tabela2[[#This Row],[Cidade]],"Latitude")</f>
        <v>#NAME?</v>
      </c>
      <c r="H4456" t="e" cm="1">
        <f t="array" aca="1" ref="H4456" ca="1">_FV(Tabela2[[#This Row],[Cidade]],"Longitude")</f>
        <v>#NAME?</v>
      </c>
    </row>
    <row r="4457" spans="1:8" x14ac:dyDescent="0.25">
      <c r="A4457" t="s">
        <v>88</v>
      </c>
      <c r="B4457" t="s">
        <v>2321</v>
      </c>
      <c r="C4457" t="str">
        <f>Tabela2[[#This Row],[Localidade]]&amp;"/"&amp;Tabela2[[#This Row],[Estado]]</f>
        <v>Muliterno/RS</v>
      </c>
      <c r="D4457">
        <v>99990000</v>
      </c>
      <c r="E4457">
        <v>99999999</v>
      </c>
      <c r="F4457" t="e" vm="4122">
        <v>#VALUE!</v>
      </c>
      <c r="G4457" t="e" cm="1">
        <f t="array" aca="1" ref="G4457" ca="1">_FV(Tabela2[[#This Row],[Cidade]],"Latitude")</f>
        <v>#NAME?</v>
      </c>
      <c r="H4457" t="e" cm="1">
        <f t="array" aca="1" ref="H4457" ca="1">_FV(Tabela2[[#This Row],[Cidade]],"Longitude")</f>
        <v>#NAME?</v>
      </c>
    </row>
    <row r="4458" spans="1:8" x14ac:dyDescent="0.25">
      <c r="A4458" t="s">
        <v>88</v>
      </c>
      <c r="B4458" t="s">
        <v>4915</v>
      </c>
      <c r="C4458" t="str">
        <f>Tabela2[[#This Row],[Localidade]]&amp;"/"&amp;Tabela2[[#This Row],[Estado]]</f>
        <v>Nao Me Toque/RS</v>
      </c>
      <c r="D4458">
        <v>99470000</v>
      </c>
      <c r="E4458">
        <v>99489999</v>
      </c>
      <c r="F4458" t="e" vm="4123">
        <v>#VALUE!</v>
      </c>
      <c r="G4458" t="e" cm="1">
        <f t="array" aca="1" ref="G4458" ca="1">_FV(Tabela2[[#This Row],[Cidade]],"Latitude")</f>
        <v>#NAME?</v>
      </c>
      <c r="H4458" t="e" cm="1">
        <f t="array" aca="1" ref="H4458" ca="1">_FV(Tabela2[[#This Row],[Cidade]],"Longitude")</f>
        <v>#NAME?</v>
      </c>
    </row>
    <row r="4459" spans="1:8" x14ac:dyDescent="0.25">
      <c r="A4459" t="s">
        <v>88</v>
      </c>
      <c r="B4459" t="s">
        <v>2322</v>
      </c>
      <c r="C4459" t="str">
        <f>Tabela2[[#This Row],[Localidade]]&amp;"/"&amp;Tabela2[[#This Row],[Estado]]</f>
        <v>Nicolau Vergueiro/RS</v>
      </c>
      <c r="D4459">
        <v>99175000</v>
      </c>
      <c r="E4459">
        <v>99179999</v>
      </c>
      <c r="F4459" t="e" vm="4124">
        <v>#VALUE!</v>
      </c>
      <c r="G4459" t="e" cm="1">
        <f t="array" aca="1" ref="G4459" ca="1">_FV(Tabela2[[#This Row],[Cidade]],"Latitude")</f>
        <v>#NAME?</v>
      </c>
      <c r="H4459" t="e" cm="1">
        <f t="array" aca="1" ref="H4459" ca="1">_FV(Tabela2[[#This Row],[Cidade]],"Longitude")</f>
        <v>#NAME?</v>
      </c>
    </row>
    <row r="4460" spans="1:8" x14ac:dyDescent="0.25">
      <c r="A4460" t="s">
        <v>88</v>
      </c>
      <c r="B4460" t="s">
        <v>2323</v>
      </c>
      <c r="C4460" t="str">
        <f>Tabela2[[#This Row],[Localidade]]&amp;"/"&amp;Tabela2[[#This Row],[Estado]]</f>
        <v>Nonoai/RS</v>
      </c>
      <c r="D4460">
        <v>99600000</v>
      </c>
      <c r="E4460">
        <v>99604999</v>
      </c>
      <c r="F4460" t="e" vm="4125">
        <v>#VALUE!</v>
      </c>
      <c r="G4460" t="e" cm="1">
        <f t="array" aca="1" ref="G4460" ca="1">_FV(Tabela2[[#This Row],[Cidade]],"Latitude")</f>
        <v>#NAME?</v>
      </c>
      <c r="H4460" t="e" cm="1">
        <f t="array" aca="1" ref="H4460" ca="1">_FV(Tabela2[[#This Row],[Cidade]],"Longitude")</f>
        <v>#NAME?</v>
      </c>
    </row>
    <row r="4461" spans="1:8" x14ac:dyDescent="0.25">
      <c r="A4461" t="s">
        <v>88</v>
      </c>
      <c r="B4461" t="s">
        <v>2324</v>
      </c>
      <c r="C4461" t="str">
        <f>Tabela2[[#This Row],[Localidade]]&amp;"/"&amp;Tabela2[[#This Row],[Estado]]</f>
        <v>Nova Alvorada/RS</v>
      </c>
      <c r="D4461">
        <v>95985000</v>
      </c>
      <c r="E4461">
        <v>95989999</v>
      </c>
      <c r="F4461" t="e" vm="4126">
        <v>#VALUE!</v>
      </c>
      <c r="G4461" t="e" cm="1">
        <f t="array" aca="1" ref="G4461" ca="1">_FV(Tabela2[[#This Row],[Cidade]],"Latitude")</f>
        <v>#NAME?</v>
      </c>
      <c r="H4461" t="e" cm="1">
        <f t="array" aca="1" ref="H4461" ca="1">_FV(Tabela2[[#This Row],[Cidade]],"Longitude")</f>
        <v>#NAME?</v>
      </c>
    </row>
    <row r="4462" spans="1:8" x14ac:dyDescent="0.25">
      <c r="A4462" t="s">
        <v>88</v>
      </c>
      <c r="B4462" t="s">
        <v>3611</v>
      </c>
      <c r="C4462" t="str">
        <f>Tabela2[[#This Row],[Localidade]]&amp;"/"&amp;Tabela2[[#This Row],[Estado]]</f>
        <v>Nova Araca/RS</v>
      </c>
      <c r="D4462">
        <v>95350000</v>
      </c>
      <c r="E4462">
        <v>95354999</v>
      </c>
      <c r="F4462" t="e" vm="4127">
        <v>#VALUE!</v>
      </c>
      <c r="G4462" t="e" cm="1">
        <f t="array" aca="1" ref="G4462" ca="1">_FV(Tabela2[[#This Row],[Cidade]],"Latitude")</f>
        <v>#NAME?</v>
      </c>
      <c r="H4462" t="e" cm="1">
        <f t="array" aca="1" ref="H4462" ca="1">_FV(Tabela2[[#This Row],[Cidade]],"Longitude")</f>
        <v>#NAME?</v>
      </c>
    </row>
    <row r="4463" spans="1:8" x14ac:dyDescent="0.25">
      <c r="A4463" t="s">
        <v>88</v>
      </c>
      <c r="B4463" t="s">
        <v>2325</v>
      </c>
      <c r="C4463" t="str">
        <f>Tabela2[[#This Row],[Localidade]]&amp;"/"&amp;Tabela2[[#This Row],[Estado]]</f>
        <v>Nova Bassano/RS</v>
      </c>
      <c r="D4463">
        <v>95340000</v>
      </c>
      <c r="E4463">
        <v>95344999</v>
      </c>
      <c r="F4463" t="e" vm="4128">
        <v>#VALUE!</v>
      </c>
      <c r="G4463" t="e" cm="1">
        <f t="array" aca="1" ref="G4463" ca="1">_FV(Tabela2[[#This Row],[Cidade]],"Latitude")</f>
        <v>#NAME?</v>
      </c>
      <c r="H4463" t="e" cm="1">
        <f t="array" aca="1" ref="H4463" ca="1">_FV(Tabela2[[#This Row],[Cidade]],"Longitude")</f>
        <v>#NAME?</v>
      </c>
    </row>
    <row r="4464" spans="1:8" x14ac:dyDescent="0.25">
      <c r="A4464" t="s">
        <v>88</v>
      </c>
      <c r="B4464" t="s">
        <v>2326</v>
      </c>
      <c r="C4464" t="str">
        <f>Tabela2[[#This Row],[Localidade]]&amp;"/"&amp;Tabela2[[#This Row],[Estado]]</f>
        <v>Nova Boa Vista/RS</v>
      </c>
      <c r="D4464">
        <v>99580000</v>
      </c>
      <c r="E4464">
        <v>99584999</v>
      </c>
      <c r="F4464" t="e" vm="4129">
        <v>#VALUE!</v>
      </c>
      <c r="G4464" t="e" cm="1">
        <f t="array" aca="1" ref="G4464" ca="1">_FV(Tabela2[[#This Row],[Cidade]],"Latitude")</f>
        <v>#NAME?</v>
      </c>
      <c r="H4464" t="e" cm="1">
        <f t="array" aca="1" ref="H4464" ca="1">_FV(Tabela2[[#This Row],[Cidade]],"Longitude")</f>
        <v>#NAME?</v>
      </c>
    </row>
    <row r="4465" spans="1:8" x14ac:dyDescent="0.25">
      <c r="A4465" t="s">
        <v>88</v>
      </c>
      <c r="B4465" t="s">
        <v>3807</v>
      </c>
      <c r="C4465" t="str">
        <f>Tabela2[[#This Row],[Localidade]]&amp;"/"&amp;Tabela2[[#This Row],[Estado]]</f>
        <v>Nova Brescia/RS</v>
      </c>
      <c r="D4465">
        <v>95950000</v>
      </c>
      <c r="E4465">
        <v>95954999</v>
      </c>
      <c r="F4465" t="e" vm="4130">
        <v>#VALUE!</v>
      </c>
      <c r="G4465" t="e" cm="1">
        <f t="array" aca="1" ref="G4465" ca="1">_FV(Tabela2[[#This Row],[Cidade]],"Latitude")</f>
        <v>#NAME?</v>
      </c>
      <c r="H4465" t="e" cm="1">
        <f t="array" aca="1" ref="H4465" ca="1">_FV(Tabela2[[#This Row],[Cidade]],"Longitude")</f>
        <v>#NAME?</v>
      </c>
    </row>
    <row r="4466" spans="1:8" x14ac:dyDescent="0.25">
      <c r="A4466" t="s">
        <v>88</v>
      </c>
      <c r="B4466" t="s">
        <v>3276</v>
      </c>
      <c r="C4466" t="str">
        <f>Tabela2[[#This Row],[Localidade]]&amp;"/"&amp;Tabela2[[#This Row],[Estado]]</f>
        <v>Nova Candelaria/RS</v>
      </c>
      <c r="D4466">
        <v>98919000</v>
      </c>
      <c r="E4466">
        <v>98919999</v>
      </c>
      <c r="F4466" t="e" vm="4131">
        <v>#VALUE!</v>
      </c>
      <c r="G4466" t="e" cm="1">
        <f t="array" aca="1" ref="G4466" ca="1">_FV(Tabela2[[#This Row],[Cidade]],"Latitude")</f>
        <v>#NAME?</v>
      </c>
      <c r="H4466" t="e" cm="1">
        <f t="array" aca="1" ref="H4466" ca="1">_FV(Tabela2[[#This Row],[Cidade]],"Longitude")</f>
        <v>#NAME?</v>
      </c>
    </row>
    <row r="4467" spans="1:8" x14ac:dyDescent="0.25">
      <c r="A4467" t="s">
        <v>88</v>
      </c>
      <c r="B4467" t="s">
        <v>3612</v>
      </c>
      <c r="C4467" t="str">
        <f>Tabela2[[#This Row],[Localidade]]&amp;"/"&amp;Tabela2[[#This Row],[Estado]]</f>
        <v>Nova Esperanca do Sul/RS</v>
      </c>
      <c r="D4467">
        <v>97770000</v>
      </c>
      <c r="E4467">
        <v>97799999</v>
      </c>
      <c r="F4467" t="e" vm="4132">
        <v>#VALUE!</v>
      </c>
      <c r="G4467" t="e" cm="1">
        <f t="array" aca="1" ref="G4467" ca="1">_FV(Tabela2[[#This Row],[Cidade]],"Latitude")</f>
        <v>#NAME?</v>
      </c>
      <c r="H4467" t="e" cm="1">
        <f t="array" aca="1" ref="H4467" ca="1">_FV(Tabela2[[#This Row],[Cidade]],"Longitude")</f>
        <v>#NAME?</v>
      </c>
    </row>
    <row r="4468" spans="1:8" x14ac:dyDescent="0.25">
      <c r="A4468" t="s">
        <v>88</v>
      </c>
      <c r="B4468" t="s">
        <v>2327</v>
      </c>
      <c r="C4468" t="str">
        <f>Tabela2[[#This Row],[Localidade]]&amp;"/"&amp;Tabela2[[#This Row],[Estado]]</f>
        <v>Nova Hartz/RS</v>
      </c>
      <c r="D4468">
        <v>93890000</v>
      </c>
      <c r="E4468">
        <v>93899999</v>
      </c>
      <c r="F4468" t="e" vm="4133">
        <v>#VALUE!</v>
      </c>
      <c r="G4468" t="e" cm="1">
        <f t="array" aca="1" ref="G4468" ca="1">_FV(Tabela2[[#This Row],[Cidade]],"Latitude")</f>
        <v>#NAME?</v>
      </c>
      <c r="H4468" t="e" cm="1">
        <f t="array" aca="1" ref="H4468" ca="1">_FV(Tabela2[[#This Row],[Cidade]],"Longitude")</f>
        <v>#NAME?</v>
      </c>
    </row>
    <row r="4469" spans="1:8" x14ac:dyDescent="0.25">
      <c r="A4469" t="s">
        <v>88</v>
      </c>
      <c r="B4469" t="s">
        <v>3277</v>
      </c>
      <c r="C4469" t="str">
        <f>Tabela2[[#This Row],[Localidade]]&amp;"/"&amp;Tabela2[[#This Row],[Estado]]</f>
        <v>Nova Padua/RS</v>
      </c>
      <c r="D4469">
        <v>95275000</v>
      </c>
      <c r="E4469">
        <v>95279999</v>
      </c>
      <c r="F4469" t="e" vm="4134">
        <v>#VALUE!</v>
      </c>
      <c r="G4469" t="e" cm="1">
        <f t="array" aca="1" ref="G4469" ca="1">_FV(Tabela2[[#This Row],[Cidade]],"Latitude")</f>
        <v>#NAME?</v>
      </c>
      <c r="H4469" t="e" cm="1">
        <f t="array" aca="1" ref="H4469" ca="1">_FV(Tabela2[[#This Row],[Cidade]],"Longitude")</f>
        <v>#NAME?</v>
      </c>
    </row>
    <row r="4470" spans="1:8" x14ac:dyDescent="0.25">
      <c r="A4470" t="s">
        <v>88</v>
      </c>
      <c r="B4470" t="s">
        <v>2328</v>
      </c>
      <c r="C4470" t="str">
        <f>Tabela2[[#This Row],[Localidade]]&amp;"/"&amp;Tabela2[[#This Row],[Estado]]</f>
        <v>Nova Palma/RS</v>
      </c>
      <c r="D4470">
        <v>97250000</v>
      </c>
      <c r="E4470">
        <v>97279999</v>
      </c>
      <c r="F4470" t="e" vm="4135">
        <v>#VALUE!</v>
      </c>
      <c r="G4470" t="e" cm="1">
        <f t="array" aca="1" ref="G4470" ca="1">_FV(Tabela2[[#This Row],[Cidade]],"Latitude")</f>
        <v>#NAME?</v>
      </c>
      <c r="H4470" t="e" cm="1">
        <f t="array" aca="1" ref="H4470" ca="1">_FV(Tabela2[[#This Row],[Cidade]],"Longitude")</f>
        <v>#NAME?</v>
      </c>
    </row>
    <row r="4471" spans="1:8" x14ac:dyDescent="0.25">
      <c r="A4471" t="s">
        <v>88</v>
      </c>
      <c r="B4471" t="s">
        <v>5091</v>
      </c>
      <c r="C4471" t="str">
        <f>Tabela2[[#This Row],[Localidade]]&amp;"/"&amp;Tabela2[[#This Row],[Estado]]</f>
        <v>Nova Petropolis/RS</v>
      </c>
      <c r="D4471">
        <v>95150000</v>
      </c>
      <c r="E4471">
        <v>95165999</v>
      </c>
      <c r="F4471" t="e" vm="4136">
        <v>#VALUE!</v>
      </c>
      <c r="G4471" t="e" cm="1">
        <f t="array" aca="1" ref="G4471" ca="1">_FV(Tabela2[[#This Row],[Cidade]],"Latitude")</f>
        <v>#NAME?</v>
      </c>
      <c r="H4471" t="e" cm="1">
        <f t="array" aca="1" ref="H4471" ca="1">_FV(Tabela2[[#This Row],[Cidade]],"Longitude")</f>
        <v>#NAME?</v>
      </c>
    </row>
    <row r="4472" spans="1:8" x14ac:dyDescent="0.25">
      <c r="A4472" t="s">
        <v>88</v>
      </c>
      <c r="B4472" t="s">
        <v>2329</v>
      </c>
      <c r="C4472" t="str">
        <f>Tabela2[[#This Row],[Localidade]]&amp;"/"&amp;Tabela2[[#This Row],[Estado]]</f>
        <v>Nova Prata/RS</v>
      </c>
      <c r="D4472">
        <v>95320000</v>
      </c>
      <c r="E4472">
        <v>95324999</v>
      </c>
      <c r="F4472" t="e" vm="4137">
        <v>#VALUE!</v>
      </c>
      <c r="G4472" t="e" cm="1">
        <f t="array" aca="1" ref="G4472" ca="1">_FV(Tabela2[[#This Row],[Cidade]],"Latitude")</f>
        <v>#NAME?</v>
      </c>
      <c r="H4472" t="e" cm="1">
        <f t="array" aca="1" ref="H4472" ca="1">_FV(Tabela2[[#This Row],[Cidade]],"Longitude")</f>
        <v>#NAME?</v>
      </c>
    </row>
    <row r="4473" spans="1:8" x14ac:dyDescent="0.25">
      <c r="A4473" t="s">
        <v>88</v>
      </c>
      <c r="B4473" t="s">
        <v>2330</v>
      </c>
      <c r="C4473" t="str">
        <f>Tabela2[[#This Row],[Localidade]]&amp;"/"&amp;Tabela2[[#This Row],[Estado]]</f>
        <v>Nova Ramada/RS</v>
      </c>
      <c r="D4473">
        <v>98758000</v>
      </c>
      <c r="E4473">
        <v>98759999</v>
      </c>
      <c r="F4473" t="e" vm="4138">
        <v>#VALUE!</v>
      </c>
      <c r="G4473" t="e" cm="1">
        <f t="array" aca="1" ref="G4473" ca="1">_FV(Tabela2[[#This Row],[Cidade]],"Latitude")</f>
        <v>#NAME?</v>
      </c>
      <c r="H4473" t="e" cm="1">
        <f t="array" aca="1" ref="H4473" ca="1">_FV(Tabela2[[#This Row],[Cidade]],"Longitude")</f>
        <v>#NAME?</v>
      </c>
    </row>
    <row r="4474" spans="1:8" x14ac:dyDescent="0.25">
      <c r="A4474" t="s">
        <v>88</v>
      </c>
      <c r="B4474" t="s">
        <v>2331</v>
      </c>
      <c r="C4474" t="str">
        <f>Tabela2[[#This Row],[Localidade]]&amp;"/"&amp;Tabela2[[#This Row],[Estado]]</f>
        <v>Nova Roma do Sul/RS</v>
      </c>
      <c r="D4474">
        <v>95260000</v>
      </c>
      <c r="E4474">
        <v>95269999</v>
      </c>
      <c r="F4474" t="e" vm="4139">
        <v>#VALUE!</v>
      </c>
      <c r="G4474" t="e" cm="1">
        <f t="array" aca="1" ref="G4474" ca="1">_FV(Tabela2[[#This Row],[Cidade]],"Latitude")</f>
        <v>#NAME?</v>
      </c>
      <c r="H4474" t="e" cm="1">
        <f t="array" aca="1" ref="H4474" ca="1">_FV(Tabela2[[#This Row],[Cidade]],"Longitude")</f>
        <v>#NAME?</v>
      </c>
    </row>
    <row r="4475" spans="1:8" x14ac:dyDescent="0.25">
      <c r="A4475" t="s">
        <v>88</v>
      </c>
      <c r="B4475" t="s">
        <v>1761</v>
      </c>
      <c r="C4475" t="str">
        <f>Tabela2[[#This Row],[Localidade]]&amp;"/"&amp;Tabela2[[#This Row],[Estado]]</f>
        <v>Nova Santa Rita/RS</v>
      </c>
      <c r="D4475">
        <v>92480000</v>
      </c>
      <c r="E4475">
        <v>92499999</v>
      </c>
      <c r="F4475" t="e" vm="4140">
        <v>#VALUE!</v>
      </c>
      <c r="G4475" t="e" cm="1">
        <f t="array" aca="1" ref="G4475" ca="1">_FV(Tabela2[[#This Row],[Cidade]],"Latitude")</f>
        <v>#NAME?</v>
      </c>
      <c r="H4475" t="e" cm="1">
        <f t="array" aca="1" ref="H4475" ca="1">_FV(Tabela2[[#This Row],[Cidade]],"Longitude")</f>
        <v>#NAME?</v>
      </c>
    </row>
    <row r="4476" spans="1:8" x14ac:dyDescent="0.25">
      <c r="A4476" t="s">
        <v>88</v>
      </c>
      <c r="B4476" t="s">
        <v>2332</v>
      </c>
      <c r="C4476" t="str">
        <f>Tabela2[[#This Row],[Localidade]]&amp;"/"&amp;Tabela2[[#This Row],[Estado]]</f>
        <v>Novo Barreiro/RS</v>
      </c>
      <c r="D4476">
        <v>98338000</v>
      </c>
      <c r="E4476">
        <v>98339999</v>
      </c>
      <c r="F4476" t="e" vm="4141">
        <v>#VALUE!</v>
      </c>
      <c r="G4476" t="e" cm="1">
        <f t="array" aca="1" ref="G4476" ca="1">_FV(Tabela2[[#This Row],[Cidade]],"Latitude")</f>
        <v>#NAME?</v>
      </c>
      <c r="H4476" t="e" cm="1">
        <f t="array" aca="1" ref="H4476" ca="1">_FV(Tabela2[[#This Row],[Cidade]],"Longitude")</f>
        <v>#NAME?</v>
      </c>
    </row>
    <row r="4477" spans="1:8" x14ac:dyDescent="0.25">
      <c r="A4477" t="s">
        <v>88</v>
      </c>
      <c r="B4477" t="s">
        <v>2333</v>
      </c>
      <c r="C4477" t="str">
        <f>Tabela2[[#This Row],[Localidade]]&amp;"/"&amp;Tabela2[[#This Row],[Estado]]</f>
        <v>Novo Cabrais/RS</v>
      </c>
      <c r="D4477">
        <v>96545000</v>
      </c>
      <c r="E4477">
        <v>96569999</v>
      </c>
      <c r="F4477" t="e" vm="4142">
        <v>#VALUE!</v>
      </c>
      <c r="G4477" t="e" cm="1">
        <f t="array" aca="1" ref="G4477" ca="1">_FV(Tabela2[[#This Row],[Cidade]],"Latitude")</f>
        <v>#NAME?</v>
      </c>
      <c r="H4477" t="e" cm="1">
        <f t="array" aca="1" ref="H4477" ca="1">_FV(Tabela2[[#This Row],[Cidade]],"Longitude")</f>
        <v>#NAME?</v>
      </c>
    </row>
    <row r="4478" spans="1:8" x14ac:dyDescent="0.25">
      <c r="A4478" t="s">
        <v>88</v>
      </c>
      <c r="B4478" t="s">
        <v>2334</v>
      </c>
      <c r="C4478" t="str">
        <f>Tabela2[[#This Row],[Localidade]]&amp;"/"&amp;Tabela2[[#This Row],[Estado]]</f>
        <v>Novo Hamburgo/RS</v>
      </c>
      <c r="D4478">
        <v>93300001</v>
      </c>
      <c r="E4478">
        <v>93599999</v>
      </c>
      <c r="F4478" t="e" vm="4143">
        <v>#VALUE!</v>
      </c>
      <c r="G4478" t="e" cm="1">
        <f t="array" aca="1" ref="G4478" ca="1">_FV(Tabela2[[#This Row],[Cidade]],"Latitude")</f>
        <v>#NAME?</v>
      </c>
      <c r="H4478" t="e" cm="1">
        <f t="array" aca="1" ref="H4478" ca="1">_FV(Tabela2[[#This Row],[Cidade]],"Longitude")</f>
        <v>#NAME?</v>
      </c>
    </row>
    <row r="4479" spans="1:8" x14ac:dyDescent="0.25">
      <c r="A4479" t="s">
        <v>88</v>
      </c>
      <c r="B4479" t="s">
        <v>2334</v>
      </c>
      <c r="C4479" t="str">
        <f>Tabela2[[#This Row],[Localidade]]&amp;"/"&amp;Tabela2[[#This Row],[Estado]]</f>
        <v>Novo Hamburgo/RS</v>
      </c>
      <c r="D4479">
        <v>93300001</v>
      </c>
      <c r="E4479">
        <v>93599999</v>
      </c>
      <c r="F4479" t="e" vm="4143">
        <v>#VALUE!</v>
      </c>
      <c r="G4479" t="e" cm="1">
        <f t="array" aca="1" ref="G4479" ca="1">_FV(Tabela2[[#This Row],[Cidade]],"Latitude")</f>
        <v>#NAME?</v>
      </c>
      <c r="H4479" t="e" cm="1">
        <f t="array" aca="1" ref="H4479" ca="1">_FV(Tabela2[[#This Row],[Cidade]],"Longitude")</f>
        <v>#NAME?</v>
      </c>
    </row>
    <row r="4480" spans="1:8" x14ac:dyDescent="0.25">
      <c r="A4480" t="s">
        <v>88</v>
      </c>
      <c r="B4480" t="s">
        <v>2335</v>
      </c>
      <c r="C4480" t="str">
        <f>Tabela2[[#This Row],[Localidade]]&amp;"/"&amp;Tabela2[[#This Row],[Estado]]</f>
        <v>Novo Machado/RS</v>
      </c>
      <c r="D4480">
        <v>98955000</v>
      </c>
      <c r="E4480">
        <v>98957999</v>
      </c>
      <c r="F4480" t="e" vm="4144">
        <v>#VALUE!</v>
      </c>
      <c r="G4480" t="e" cm="1">
        <f t="array" aca="1" ref="G4480" ca="1">_FV(Tabela2[[#This Row],[Cidade]],"Latitude")</f>
        <v>#NAME?</v>
      </c>
      <c r="H4480" t="e" cm="1">
        <f t="array" aca="1" ref="H4480" ca="1">_FV(Tabela2[[#This Row],[Cidade]],"Longitude")</f>
        <v>#NAME?</v>
      </c>
    </row>
    <row r="4481" spans="1:8" x14ac:dyDescent="0.25">
      <c r="A4481" t="s">
        <v>88</v>
      </c>
      <c r="B4481" t="s">
        <v>2336</v>
      </c>
      <c r="C4481" t="str">
        <f>Tabela2[[#This Row],[Localidade]]&amp;"/"&amp;Tabela2[[#This Row],[Estado]]</f>
        <v>Novo Tiradentes/RS</v>
      </c>
      <c r="D4481">
        <v>98370000</v>
      </c>
      <c r="E4481">
        <v>98379999</v>
      </c>
      <c r="F4481" t="e" vm="4145">
        <v>#VALUE!</v>
      </c>
      <c r="G4481" t="e" cm="1">
        <f t="array" aca="1" ref="G4481" ca="1">_FV(Tabela2[[#This Row],[Cidade]],"Latitude")</f>
        <v>#NAME?</v>
      </c>
      <c r="H4481" t="e" cm="1">
        <f t="array" aca="1" ref="H4481" ca="1">_FV(Tabela2[[#This Row],[Cidade]],"Longitude")</f>
        <v>#NAME?</v>
      </c>
    </row>
    <row r="4482" spans="1:8" x14ac:dyDescent="0.25">
      <c r="A4482" t="s">
        <v>88</v>
      </c>
      <c r="B4482" t="s">
        <v>2337</v>
      </c>
      <c r="C4482" t="str">
        <f>Tabela2[[#This Row],[Localidade]]&amp;"/"&amp;Tabela2[[#This Row],[Estado]]</f>
        <v>Novo Xingu/RS</v>
      </c>
      <c r="D4482">
        <v>99687000</v>
      </c>
      <c r="E4482">
        <v>99689999</v>
      </c>
      <c r="F4482" t="e" vm="4146">
        <v>#VALUE!</v>
      </c>
      <c r="G4482" t="e" cm="1">
        <f t="array" aca="1" ref="G4482" ca="1">_FV(Tabela2[[#This Row],[Cidade]],"Latitude")</f>
        <v>#NAME?</v>
      </c>
      <c r="H4482" t="e" cm="1">
        <f t="array" aca="1" ref="H4482" ca="1">_FV(Tabela2[[#This Row],[Cidade]],"Longitude")</f>
        <v>#NAME?</v>
      </c>
    </row>
    <row r="4483" spans="1:8" x14ac:dyDescent="0.25">
      <c r="A4483" t="s">
        <v>88</v>
      </c>
      <c r="B4483" t="s">
        <v>5092</v>
      </c>
      <c r="C4483" t="str">
        <f>Tabela2[[#This Row],[Localidade]]&amp;"/"&amp;Tabela2[[#This Row],[Estado]]</f>
        <v>Osorio/RS</v>
      </c>
      <c r="D4483">
        <v>95520000</v>
      </c>
      <c r="E4483">
        <v>95529999</v>
      </c>
      <c r="F4483" t="e" vm="4147">
        <v>#VALUE!</v>
      </c>
      <c r="G4483" t="e" cm="1">
        <f t="array" aca="1" ref="G4483" ca="1">_FV(Tabela2[[#This Row],[Cidade]],"Latitude")</f>
        <v>#NAME?</v>
      </c>
      <c r="H4483" t="e" cm="1">
        <f t="array" aca="1" ref="H4483" ca="1">_FV(Tabela2[[#This Row],[Cidade]],"Longitude")</f>
        <v>#NAME?</v>
      </c>
    </row>
    <row r="4484" spans="1:8" x14ac:dyDescent="0.25">
      <c r="A4484" t="s">
        <v>88</v>
      </c>
      <c r="B4484" t="s">
        <v>2338</v>
      </c>
      <c r="C4484" t="str">
        <f>Tabela2[[#This Row],[Localidade]]&amp;"/"&amp;Tabela2[[#This Row],[Estado]]</f>
        <v>Paim Filho/RS</v>
      </c>
      <c r="D4484">
        <v>99850000</v>
      </c>
      <c r="E4484">
        <v>99854999</v>
      </c>
      <c r="F4484" t="e" vm="4148">
        <v>#VALUE!</v>
      </c>
      <c r="G4484" t="e" cm="1">
        <f t="array" aca="1" ref="G4484" ca="1">_FV(Tabela2[[#This Row],[Cidade]],"Latitude")</f>
        <v>#NAME?</v>
      </c>
      <c r="H4484" t="e" cm="1">
        <f t="array" aca="1" ref="H4484" ca="1">_FV(Tabela2[[#This Row],[Cidade]],"Longitude")</f>
        <v>#NAME?</v>
      </c>
    </row>
    <row r="4485" spans="1:8" x14ac:dyDescent="0.25">
      <c r="A4485" t="s">
        <v>88</v>
      </c>
      <c r="B4485" t="s">
        <v>2339</v>
      </c>
      <c r="C4485" t="str">
        <f>Tabela2[[#This Row],[Localidade]]&amp;"/"&amp;Tabela2[[#This Row],[Estado]]</f>
        <v>Palmares do Sul/RS</v>
      </c>
      <c r="D4485">
        <v>95540000</v>
      </c>
      <c r="E4485">
        <v>95551999</v>
      </c>
      <c r="F4485" t="e" vm="4149">
        <v>#VALUE!</v>
      </c>
      <c r="G4485" t="e" cm="1">
        <f t="array" aca="1" ref="G4485" ca="1">_FV(Tabela2[[#This Row],[Cidade]],"Latitude")</f>
        <v>#NAME?</v>
      </c>
      <c r="H4485" t="e" cm="1">
        <f t="array" aca="1" ref="H4485" ca="1">_FV(Tabela2[[#This Row],[Cidade]],"Longitude")</f>
        <v>#NAME?</v>
      </c>
    </row>
    <row r="4486" spans="1:8" x14ac:dyDescent="0.25">
      <c r="A4486" t="s">
        <v>88</v>
      </c>
      <c r="B4486" t="s">
        <v>5278</v>
      </c>
      <c r="C4486" t="str">
        <f>Tabela2[[#This Row],[Localidade]]&amp;"/"&amp;Tabela2[[#This Row],[Estado]]</f>
        <v>Palmeira das Missoes/RS</v>
      </c>
      <c r="D4486">
        <v>98300000</v>
      </c>
      <c r="E4486">
        <v>98319999</v>
      </c>
      <c r="F4486" t="e" vm="4150">
        <v>#VALUE!</v>
      </c>
      <c r="G4486" t="e" cm="1">
        <f t="array" aca="1" ref="G4486" ca="1">_FV(Tabela2[[#This Row],[Cidade]],"Latitude")</f>
        <v>#NAME?</v>
      </c>
      <c r="H4486" t="e" cm="1">
        <f t="array" aca="1" ref="H4486" ca="1">_FV(Tabela2[[#This Row],[Cidade]],"Longitude")</f>
        <v>#NAME?</v>
      </c>
    </row>
    <row r="4487" spans="1:8" x14ac:dyDescent="0.25">
      <c r="A4487" t="s">
        <v>88</v>
      </c>
      <c r="B4487" t="s">
        <v>2340</v>
      </c>
      <c r="C4487" t="str">
        <f>Tabela2[[#This Row],[Localidade]]&amp;"/"&amp;Tabela2[[#This Row],[Estado]]</f>
        <v>Palmitinho/RS</v>
      </c>
      <c r="D4487">
        <v>98430000</v>
      </c>
      <c r="E4487">
        <v>98434999</v>
      </c>
      <c r="F4487" t="e" vm="4151">
        <v>#VALUE!</v>
      </c>
      <c r="G4487" t="e" cm="1">
        <f t="array" aca="1" ref="G4487" ca="1">_FV(Tabela2[[#This Row],[Cidade]],"Latitude")</f>
        <v>#NAME?</v>
      </c>
      <c r="H4487" t="e" cm="1">
        <f t="array" aca="1" ref="H4487" ca="1">_FV(Tabela2[[#This Row],[Cidade]],"Longitude")</f>
        <v>#NAME?</v>
      </c>
    </row>
    <row r="4488" spans="1:8" x14ac:dyDescent="0.25">
      <c r="A4488" t="s">
        <v>88</v>
      </c>
      <c r="B4488" t="s">
        <v>2341</v>
      </c>
      <c r="C4488" t="str">
        <f>Tabela2[[#This Row],[Localidade]]&amp;"/"&amp;Tabela2[[#This Row],[Estado]]</f>
        <v>Panambi/RS</v>
      </c>
      <c r="D4488">
        <v>98280000</v>
      </c>
      <c r="E4488">
        <v>98289999</v>
      </c>
      <c r="F4488" t="e" vm="4152">
        <v>#VALUE!</v>
      </c>
      <c r="G4488" t="e" cm="1">
        <f t="array" aca="1" ref="G4488" ca="1">_FV(Tabela2[[#This Row],[Cidade]],"Latitude")</f>
        <v>#NAME?</v>
      </c>
      <c r="H4488" t="e" cm="1">
        <f t="array" aca="1" ref="H4488" ca="1">_FV(Tabela2[[#This Row],[Cidade]],"Longitude")</f>
        <v>#NAME?</v>
      </c>
    </row>
    <row r="4489" spans="1:8" x14ac:dyDescent="0.25">
      <c r="A4489" t="s">
        <v>88</v>
      </c>
      <c r="B4489" t="s">
        <v>2342</v>
      </c>
      <c r="C4489" t="str">
        <f>Tabela2[[#This Row],[Localidade]]&amp;"/"&amp;Tabela2[[#This Row],[Estado]]</f>
        <v>Pantano Grande/RS</v>
      </c>
      <c r="D4489">
        <v>96690000</v>
      </c>
      <c r="E4489">
        <v>96699999</v>
      </c>
      <c r="F4489" t="e" vm="4153">
        <v>#VALUE!</v>
      </c>
      <c r="G4489" t="e" cm="1">
        <f t="array" aca="1" ref="G4489" ca="1">_FV(Tabela2[[#This Row],[Cidade]],"Latitude")</f>
        <v>#NAME?</v>
      </c>
      <c r="H4489" t="e" cm="1">
        <f t="array" aca="1" ref="H4489" ca="1">_FV(Tabela2[[#This Row],[Cidade]],"Longitude")</f>
        <v>#NAME?</v>
      </c>
    </row>
    <row r="4490" spans="1:8" x14ac:dyDescent="0.25">
      <c r="A4490" t="s">
        <v>88</v>
      </c>
      <c r="B4490" t="s">
        <v>4063</v>
      </c>
      <c r="C4490" t="str">
        <f>Tabela2[[#This Row],[Localidade]]&amp;"/"&amp;Tabela2[[#This Row],[Estado]]</f>
        <v>Parai/RS</v>
      </c>
      <c r="D4490">
        <v>95360000</v>
      </c>
      <c r="E4490">
        <v>95364999</v>
      </c>
      <c r="F4490" t="e" vm="4154">
        <v>#VALUE!</v>
      </c>
      <c r="G4490" t="e" cm="1">
        <f t="array" aca="1" ref="G4490" ca="1">_FV(Tabela2[[#This Row],[Cidade]],"Latitude")</f>
        <v>#NAME?</v>
      </c>
      <c r="H4490" t="e" cm="1">
        <f t="array" aca="1" ref="H4490" ca="1">_FV(Tabela2[[#This Row],[Cidade]],"Longitude")</f>
        <v>#NAME?</v>
      </c>
    </row>
    <row r="4491" spans="1:8" x14ac:dyDescent="0.25">
      <c r="A4491" t="s">
        <v>88</v>
      </c>
      <c r="B4491" t="s">
        <v>4064</v>
      </c>
      <c r="C4491" t="str">
        <f>Tabela2[[#This Row],[Localidade]]&amp;"/"&amp;Tabela2[[#This Row],[Estado]]</f>
        <v>Paraiso do Sul/RS</v>
      </c>
      <c r="D4491">
        <v>96530000</v>
      </c>
      <c r="E4491">
        <v>96534999</v>
      </c>
      <c r="F4491" t="e" vm="4155">
        <v>#VALUE!</v>
      </c>
      <c r="G4491" t="e" cm="1">
        <f t="array" aca="1" ref="G4491" ca="1">_FV(Tabela2[[#This Row],[Cidade]],"Latitude")</f>
        <v>#NAME?</v>
      </c>
      <c r="H4491" t="e" cm="1">
        <f t="array" aca="1" ref="H4491" ca="1">_FV(Tabela2[[#This Row],[Cidade]],"Longitude")</f>
        <v>#NAME?</v>
      </c>
    </row>
    <row r="4492" spans="1:8" x14ac:dyDescent="0.25">
      <c r="A4492" t="s">
        <v>88</v>
      </c>
      <c r="B4492" t="s">
        <v>2343</v>
      </c>
      <c r="C4492" t="str">
        <f>Tabela2[[#This Row],[Localidade]]&amp;"/"&amp;Tabela2[[#This Row],[Estado]]</f>
        <v>Pareci Novo/RS</v>
      </c>
      <c r="D4492">
        <v>95783000</v>
      </c>
      <c r="E4492">
        <v>95784999</v>
      </c>
      <c r="F4492" t="e" vm="4156">
        <v>#VALUE!</v>
      </c>
      <c r="G4492" t="e" cm="1">
        <f t="array" aca="1" ref="G4492" ca="1">_FV(Tabela2[[#This Row],[Cidade]],"Latitude")</f>
        <v>#NAME?</v>
      </c>
      <c r="H4492" t="e" cm="1">
        <f t="array" aca="1" ref="H4492" ca="1">_FV(Tabela2[[#This Row],[Cidade]],"Longitude")</f>
        <v>#NAME?</v>
      </c>
    </row>
    <row r="4493" spans="1:8" x14ac:dyDescent="0.25">
      <c r="A4493" t="s">
        <v>88</v>
      </c>
      <c r="B4493" t="s">
        <v>3808</v>
      </c>
      <c r="C4493" t="str">
        <f>Tabela2[[#This Row],[Localidade]]&amp;"/"&amp;Tabela2[[#This Row],[Estado]]</f>
        <v>Parobe/RS</v>
      </c>
      <c r="D4493">
        <v>95630000</v>
      </c>
      <c r="E4493">
        <v>95649999</v>
      </c>
      <c r="F4493" t="e" vm="4157">
        <v>#VALUE!</v>
      </c>
      <c r="G4493" t="e" cm="1">
        <f t="array" aca="1" ref="G4493" ca="1">_FV(Tabela2[[#This Row],[Cidade]],"Latitude")</f>
        <v>#NAME?</v>
      </c>
      <c r="H4493" t="e" cm="1">
        <f t="array" aca="1" ref="H4493" ca="1">_FV(Tabela2[[#This Row],[Cidade]],"Longitude")</f>
        <v>#NAME?</v>
      </c>
    </row>
    <row r="4494" spans="1:8" x14ac:dyDescent="0.25">
      <c r="A4494" t="s">
        <v>88</v>
      </c>
      <c r="B4494" t="s">
        <v>2344</v>
      </c>
      <c r="C4494" t="str">
        <f>Tabela2[[#This Row],[Localidade]]&amp;"/"&amp;Tabela2[[#This Row],[Estado]]</f>
        <v>Passa Sete/RS</v>
      </c>
      <c r="D4494">
        <v>96908000</v>
      </c>
      <c r="E4494">
        <v>96909999</v>
      </c>
      <c r="F4494" t="e" vm="4158">
        <v>#VALUE!</v>
      </c>
      <c r="G4494" t="e" cm="1">
        <f t="array" aca="1" ref="G4494" ca="1">_FV(Tabela2[[#This Row],[Cidade]],"Latitude")</f>
        <v>#NAME?</v>
      </c>
      <c r="H4494" t="e" cm="1">
        <f t="array" aca="1" ref="H4494" ca="1">_FV(Tabela2[[#This Row],[Cidade]],"Longitude")</f>
        <v>#NAME?</v>
      </c>
    </row>
    <row r="4495" spans="1:8" x14ac:dyDescent="0.25">
      <c r="A4495" t="s">
        <v>88</v>
      </c>
      <c r="B4495" t="s">
        <v>2345</v>
      </c>
      <c r="C4495" t="str">
        <f>Tabela2[[#This Row],[Localidade]]&amp;"/"&amp;Tabela2[[#This Row],[Estado]]</f>
        <v>Passo do Sobrado/RS</v>
      </c>
      <c r="D4495">
        <v>96685000</v>
      </c>
      <c r="E4495">
        <v>96689999</v>
      </c>
      <c r="F4495" t="e" vm="4159">
        <v>#VALUE!</v>
      </c>
      <c r="G4495" t="e" cm="1">
        <f t="array" aca="1" ref="G4495" ca="1">_FV(Tabela2[[#This Row],[Cidade]],"Latitude")</f>
        <v>#NAME?</v>
      </c>
      <c r="H4495" t="e" cm="1">
        <f t="array" aca="1" ref="H4495" ca="1">_FV(Tabela2[[#This Row],[Cidade]],"Longitude")</f>
        <v>#NAME?</v>
      </c>
    </row>
    <row r="4496" spans="1:8" x14ac:dyDescent="0.25">
      <c r="A4496" t="s">
        <v>88</v>
      </c>
      <c r="B4496" t="s">
        <v>2346</v>
      </c>
      <c r="C4496" t="str">
        <f>Tabela2[[#This Row],[Localidade]]&amp;"/"&amp;Tabela2[[#This Row],[Estado]]</f>
        <v>Passo Fundo/RS</v>
      </c>
      <c r="D4496">
        <v>99000001</v>
      </c>
      <c r="E4496">
        <v>99139999</v>
      </c>
      <c r="F4496" t="e" vm="4160">
        <v>#VALUE!</v>
      </c>
      <c r="G4496" t="e" cm="1">
        <f t="array" aca="1" ref="G4496" ca="1">_FV(Tabela2[[#This Row],[Cidade]],"Latitude")</f>
        <v>#NAME?</v>
      </c>
      <c r="H4496" t="e" cm="1">
        <f t="array" aca="1" ref="H4496" ca="1">_FV(Tabela2[[#This Row],[Cidade]],"Longitude")</f>
        <v>#NAME?</v>
      </c>
    </row>
    <row r="4497" spans="1:8" x14ac:dyDescent="0.25">
      <c r="A4497" t="s">
        <v>88</v>
      </c>
      <c r="B4497" t="s">
        <v>2346</v>
      </c>
      <c r="C4497" t="str">
        <f>Tabela2[[#This Row],[Localidade]]&amp;"/"&amp;Tabela2[[#This Row],[Estado]]</f>
        <v>Passo Fundo/RS</v>
      </c>
      <c r="D4497">
        <v>99000001</v>
      </c>
      <c r="E4497">
        <v>99099999</v>
      </c>
      <c r="F4497" t="e" vm="4160">
        <v>#VALUE!</v>
      </c>
      <c r="G4497" t="e" cm="1">
        <f t="array" aca="1" ref="G4497" ca="1">_FV(Tabela2[[#This Row],[Cidade]],"Latitude")</f>
        <v>#NAME?</v>
      </c>
      <c r="H4497" t="e" cm="1">
        <f t="array" aca="1" ref="H4497" ca="1">_FV(Tabela2[[#This Row],[Cidade]],"Longitude")</f>
        <v>#NAME?</v>
      </c>
    </row>
    <row r="4498" spans="1:8" x14ac:dyDescent="0.25">
      <c r="A4498" t="s">
        <v>88</v>
      </c>
      <c r="B4498" t="s">
        <v>2347</v>
      </c>
      <c r="C4498" t="str">
        <f>Tabela2[[#This Row],[Localidade]]&amp;"/"&amp;Tabela2[[#This Row],[Estado]]</f>
        <v>Paulo Bento/RS</v>
      </c>
      <c r="D4498">
        <v>99718000</v>
      </c>
      <c r="E4498">
        <v>99719999</v>
      </c>
      <c r="F4498" t="e" vm="4161">
        <v>#VALUE!</v>
      </c>
      <c r="G4498" t="e" cm="1">
        <f t="array" aca="1" ref="G4498" ca="1">_FV(Tabela2[[#This Row],[Cidade]],"Latitude")</f>
        <v>#NAME?</v>
      </c>
      <c r="H4498" t="e" cm="1">
        <f t="array" aca="1" ref="H4498" ca="1">_FV(Tabela2[[#This Row],[Cidade]],"Longitude")</f>
        <v>#NAME?</v>
      </c>
    </row>
    <row r="4499" spans="1:8" x14ac:dyDescent="0.25">
      <c r="A4499" t="s">
        <v>88</v>
      </c>
      <c r="B4499" t="s">
        <v>2348</v>
      </c>
      <c r="C4499" t="str">
        <f>Tabela2[[#This Row],[Localidade]]&amp;"/"&amp;Tabela2[[#This Row],[Estado]]</f>
        <v>Paverama/RS</v>
      </c>
      <c r="D4499">
        <v>95865000</v>
      </c>
      <c r="E4499">
        <v>95869999</v>
      </c>
      <c r="F4499" t="e" vm="4162">
        <v>#VALUE!</v>
      </c>
      <c r="G4499" t="e" cm="1">
        <f t="array" aca="1" ref="G4499" ca="1">_FV(Tabela2[[#This Row],[Cidade]],"Latitude")</f>
        <v>#NAME?</v>
      </c>
      <c r="H4499" t="e" cm="1">
        <f t="array" aca="1" ref="H4499" ca="1">_FV(Tabela2[[#This Row],[Cidade]],"Longitude")</f>
        <v>#NAME?</v>
      </c>
    </row>
    <row r="4500" spans="1:8" x14ac:dyDescent="0.25">
      <c r="A4500" t="s">
        <v>88</v>
      </c>
      <c r="B4500" t="s">
        <v>2349</v>
      </c>
      <c r="C4500" t="str">
        <f>Tabela2[[#This Row],[Localidade]]&amp;"/"&amp;Tabela2[[#This Row],[Estado]]</f>
        <v>Pedras Altas/RS</v>
      </c>
      <c r="D4500">
        <v>96487000</v>
      </c>
      <c r="E4500">
        <v>96489999</v>
      </c>
      <c r="F4500" t="e" vm="4163">
        <v>#VALUE!</v>
      </c>
      <c r="G4500" t="e" cm="1">
        <f t="array" aca="1" ref="G4500" ca="1">_FV(Tabela2[[#This Row],[Cidade]],"Latitude")</f>
        <v>#NAME?</v>
      </c>
      <c r="H4500" t="e" cm="1">
        <f t="array" aca="1" ref="H4500" ca="1">_FV(Tabela2[[#This Row],[Cidade]],"Longitude")</f>
        <v>#NAME?</v>
      </c>
    </row>
    <row r="4501" spans="1:8" x14ac:dyDescent="0.25">
      <c r="A4501" t="s">
        <v>88</v>
      </c>
      <c r="B4501" t="s">
        <v>5093</v>
      </c>
      <c r="C4501" t="str">
        <f>Tabela2[[#This Row],[Localidade]]&amp;"/"&amp;Tabela2[[#This Row],[Estado]]</f>
        <v>Pedro Osorio/RS</v>
      </c>
      <c r="D4501">
        <v>96360000</v>
      </c>
      <c r="E4501">
        <v>96394999</v>
      </c>
      <c r="F4501" t="e" vm="4164">
        <v>#VALUE!</v>
      </c>
      <c r="G4501" t="e" cm="1">
        <f t="array" aca="1" ref="G4501" ca="1">_FV(Tabela2[[#This Row],[Cidade]],"Latitude")</f>
        <v>#NAME?</v>
      </c>
      <c r="H4501" t="e" cm="1">
        <f t="array" aca="1" ref="H4501" ca="1">_FV(Tabela2[[#This Row],[Cidade]],"Longitude")</f>
        <v>#NAME?</v>
      </c>
    </row>
    <row r="4502" spans="1:8" x14ac:dyDescent="0.25">
      <c r="A4502" t="s">
        <v>88</v>
      </c>
      <c r="B4502" t="s">
        <v>3613</v>
      </c>
      <c r="C4502" t="str">
        <f>Tabela2[[#This Row],[Localidade]]&amp;"/"&amp;Tabela2[[#This Row],[Estado]]</f>
        <v>Pejucara/RS</v>
      </c>
      <c r="D4502">
        <v>98270000</v>
      </c>
      <c r="E4502">
        <v>98279999</v>
      </c>
      <c r="F4502" t="e" vm="4165">
        <v>#VALUE!</v>
      </c>
      <c r="G4502" t="e" cm="1">
        <f t="array" aca="1" ref="G4502" ca="1">_FV(Tabela2[[#This Row],[Cidade]],"Latitude")</f>
        <v>#NAME?</v>
      </c>
      <c r="H4502" t="e" cm="1">
        <f t="array" aca="1" ref="H4502" ca="1">_FV(Tabela2[[#This Row],[Cidade]],"Longitude")</f>
        <v>#NAME?</v>
      </c>
    </row>
    <row r="4503" spans="1:8" x14ac:dyDescent="0.25">
      <c r="A4503" t="s">
        <v>88</v>
      </c>
      <c r="B4503" t="s">
        <v>2350</v>
      </c>
      <c r="C4503" t="str">
        <f>Tabela2[[#This Row],[Localidade]]&amp;"/"&amp;Tabela2[[#This Row],[Estado]]</f>
        <v>Pelotas/RS</v>
      </c>
      <c r="D4503">
        <v>96000001</v>
      </c>
      <c r="E4503">
        <v>96147999</v>
      </c>
      <c r="F4503" t="e" vm="4166">
        <v>#VALUE!</v>
      </c>
      <c r="G4503" t="e" cm="1">
        <f t="array" aca="1" ref="G4503" ca="1">_FV(Tabela2[[#This Row],[Cidade]],"Latitude")</f>
        <v>#NAME?</v>
      </c>
      <c r="H4503" t="e" cm="1">
        <f t="array" aca="1" ref="H4503" ca="1">_FV(Tabela2[[#This Row],[Cidade]],"Longitude")</f>
        <v>#NAME?</v>
      </c>
    </row>
    <row r="4504" spans="1:8" x14ac:dyDescent="0.25">
      <c r="A4504" t="s">
        <v>88</v>
      </c>
      <c r="B4504" t="s">
        <v>2350</v>
      </c>
      <c r="C4504" t="str">
        <f>Tabela2[[#This Row],[Localidade]]&amp;"/"&amp;Tabela2[[#This Row],[Estado]]</f>
        <v>Pelotas/RS</v>
      </c>
      <c r="D4504">
        <v>96000001</v>
      </c>
      <c r="E4504">
        <v>96099999</v>
      </c>
      <c r="F4504" t="e" vm="4166">
        <v>#VALUE!</v>
      </c>
      <c r="G4504" t="e" cm="1">
        <f t="array" aca="1" ref="G4504" ca="1">_FV(Tabela2[[#This Row],[Cidade]],"Latitude")</f>
        <v>#NAME?</v>
      </c>
      <c r="H4504" t="e" cm="1">
        <f t="array" aca="1" ref="H4504" ca="1">_FV(Tabela2[[#This Row],[Cidade]],"Longitude")</f>
        <v>#NAME?</v>
      </c>
    </row>
    <row r="4505" spans="1:8" x14ac:dyDescent="0.25">
      <c r="A4505" t="s">
        <v>88</v>
      </c>
      <c r="B4505" t="s">
        <v>3809</v>
      </c>
      <c r="C4505" t="str">
        <f>Tabela2[[#This Row],[Localidade]]&amp;"/"&amp;Tabela2[[#This Row],[Estado]]</f>
        <v>Picada Cafe/RS</v>
      </c>
      <c r="D4505">
        <v>95166000</v>
      </c>
      <c r="E4505">
        <v>95169999</v>
      </c>
      <c r="F4505" t="e" vm="4167">
        <v>#VALUE!</v>
      </c>
      <c r="G4505" t="e" cm="1">
        <f t="array" aca="1" ref="G4505" ca="1">_FV(Tabela2[[#This Row],[Cidade]],"Latitude")</f>
        <v>#NAME?</v>
      </c>
      <c r="H4505" t="e" cm="1">
        <f t="array" aca="1" ref="H4505" ca="1">_FV(Tabela2[[#This Row],[Cidade]],"Longitude")</f>
        <v>#NAME?</v>
      </c>
    </row>
    <row r="4506" spans="1:8" x14ac:dyDescent="0.25">
      <c r="A4506" t="s">
        <v>88</v>
      </c>
      <c r="B4506" t="s">
        <v>2351</v>
      </c>
      <c r="C4506" t="str">
        <f>Tabela2[[#This Row],[Localidade]]&amp;"/"&amp;Tabela2[[#This Row],[Estado]]</f>
        <v>Pinhal/RS</v>
      </c>
      <c r="D4506">
        <v>98345000</v>
      </c>
      <c r="E4506">
        <v>98349999</v>
      </c>
      <c r="F4506" t="e" vm="4168">
        <v>#VALUE!</v>
      </c>
      <c r="G4506" t="e" cm="1">
        <f t="array" aca="1" ref="G4506" ca="1">_FV(Tabela2[[#This Row],[Cidade]],"Latitude")</f>
        <v>#NAME?</v>
      </c>
      <c r="H4506" t="e" cm="1">
        <f t="array" aca="1" ref="H4506" ca="1">_FV(Tabela2[[#This Row],[Cidade]],"Longitude")</f>
        <v>#NAME?</v>
      </c>
    </row>
    <row r="4507" spans="1:8" x14ac:dyDescent="0.25">
      <c r="A4507" t="s">
        <v>88</v>
      </c>
      <c r="B4507" t="s">
        <v>2352</v>
      </c>
      <c r="C4507" t="str">
        <f>Tabela2[[#This Row],[Localidade]]&amp;"/"&amp;Tabela2[[#This Row],[Estado]]</f>
        <v>Pinhal da Serra/RS</v>
      </c>
      <c r="D4507">
        <v>95390000</v>
      </c>
      <c r="E4507">
        <v>95399999</v>
      </c>
      <c r="F4507" t="e" vm="4168">
        <v>#VALUE!</v>
      </c>
      <c r="G4507" t="e" cm="1">
        <f t="array" aca="1" ref="G4507" ca="1">_FV(Tabela2[[#This Row],[Cidade]],"Latitude")</f>
        <v>#NAME?</v>
      </c>
      <c r="H4507" t="e" cm="1">
        <f t="array" aca="1" ref="H4507" ca="1">_FV(Tabela2[[#This Row],[Cidade]],"Longitude")</f>
        <v>#NAME?</v>
      </c>
    </row>
    <row r="4508" spans="1:8" x14ac:dyDescent="0.25">
      <c r="A4508" t="s">
        <v>88</v>
      </c>
      <c r="B4508" t="s">
        <v>2353</v>
      </c>
      <c r="C4508" t="str">
        <f>Tabela2[[#This Row],[Localidade]]&amp;"/"&amp;Tabela2[[#This Row],[Estado]]</f>
        <v>Pinhal Grande/RS</v>
      </c>
      <c r="D4508">
        <v>98150000</v>
      </c>
      <c r="E4508">
        <v>98159999</v>
      </c>
      <c r="F4508" t="e" vm="4169">
        <v>#VALUE!</v>
      </c>
      <c r="G4508" t="e" cm="1">
        <f t="array" aca="1" ref="G4508" ca="1">_FV(Tabela2[[#This Row],[Cidade]],"Latitude")</f>
        <v>#NAME?</v>
      </c>
      <c r="H4508" t="e" cm="1">
        <f t="array" aca="1" ref="H4508" ca="1">_FV(Tabela2[[#This Row],[Cidade]],"Longitude")</f>
        <v>#NAME?</v>
      </c>
    </row>
    <row r="4509" spans="1:8" x14ac:dyDescent="0.25">
      <c r="A4509" t="s">
        <v>88</v>
      </c>
      <c r="B4509" t="s">
        <v>2354</v>
      </c>
      <c r="C4509" t="str">
        <f>Tabela2[[#This Row],[Localidade]]&amp;"/"&amp;Tabela2[[#This Row],[Estado]]</f>
        <v>Pinheirinho do Vale/RS</v>
      </c>
      <c r="D4509">
        <v>98435000</v>
      </c>
      <c r="E4509">
        <v>98439999</v>
      </c>
      <c r="F4509" t="e" vm="4170">
        <v>#VALUE!</v>
      </c>
      <c r="G4509" t="e" cm="1">
        <f t="array" aca="1" ref="G4509" ca="1">_FV(Tabela2[[#This Row],[Cidade]],"Latitude")</f>
        <v>#NAME?</v>
      </c>
      <c r="H4509" t="e" cm="1">
        <f t="array" aca="1" ref="H4509" ca="1">_FV(Tabela2[[#This Row],[Cidade]],"Longitude")</f>
        <v>#NAME?</v>
      </c>
    </row>
    <row r="4510" spans="1:8" x14ac:dyDescent="0.25">
      <c r="A4510" t="s">
        <v>88</v>
      </c>
      <c r="B4510" t="s">
        <v>2355</v>
      </c>
      <c r="C4510" t="str">
        <f>Tabela2[[#This Row],[Localidade]]&amp;"/"&amp;Tabela2[[#This Row],[Estado]]</f>
        <v>Pinheiro Machado/RS</v>
      </c>
      <c r="D4510">
        <v>96470000</v>
      </c>
      <c r="E4510">
        <v>96486999</v>
      </c>
      <c r="F4510" t="e" vm="4171">
        <v>#VALUE!</v>
      </c>
      <c r="G4510" t="e" cm="1">
        <f t="array" aca="1" ref="G4510" ca="1">_FV(Tabela2[[#This Row],[Cidade]],"Latitude")</f>
        <v>#NAME?</v>
      </c>
      <c r="H4510" t="e" cm="1">
        <f t="array" aca="1" ref="H4510" ca="1">_FV(Tabela2[[#This Row],[Cidade]],"Longitude")</f>
        <v>#NAME?</v>
      </c>
    </row>
    <row r="4511" spans="1:8" x14ac:dyDescent="0.25">
      <c r="A4511" t="s">
        <v>88</v>
      </c>
      <c r="B4511" t="s">
        <v>2356</v>
      </c>
      <c r="C4511" t="str">
        <f>Tabela2[[#This Row],[Localidade]]&amp;"/"&amp;Tabela2[[#This Row],[Estado]]</f>
        <v>Pinto Bandeira/RS</v>
      </c>
      <c r="D4511">
        <v>95717000</v>
      </c>
      <c r="E4511">
        <v>95717999</v>
      </c>
      <c r="F4511" t="e" vm="4172">
        <v>#VALUE!</v>
      </c>
      <c r="G4511" t="e" cm="1">
        <f t="array" aca="1" ref="G4511" ca="1">_FV(Tabela2[[#This Row],[Cidade]],"Latitude")</f>
        <v>#NAME?</v>
      </c>
      <c r="H4511" t="e" cm="1">
        <f t="array" aca="1" ref="H4511" ca="1">_FV(Tabela2[[#This Row],[Cidade]],"Longitude")</f>
        <v>#NAME?</v>
      </c>
    </row>
    <row r="4512" spans="1:8" x14ac:dyDescent="0.25">
      <c r="A4512" t="s">
        <v>88</v>
      </c>
      <c r="B4512" t="s">
        <v>5094</v>
      </c>
      <c r="C4512" t="str">
        <f>Tabela2[[#This Row],[Localidade]]&amp;"/"&amp;Tabela2[[#This Row],[Estado]]</f>
        <v>Pirapo/RS</v>
      </c>
      <c r="D4512">
        <v>97885000</v>
      </c>
      <c r="E4512">
        <v>97899999</v>
      </c>
      <c r="F4512" t="e" vm="4173">
        <v>#VALUE!</v>
      </c>
      <c r="G4512" t="e" cm="1">
        <f t="array" aca="1" ref="G4512" ca="1">_FV(Tabela2[[#This Row],[Cidade]],"Latitude")</f>
        <v>#NAME?</v>
      </c>
      <c r="H4512" t="e" cm="1">
        <f t="array" aca="1" ref="H4512" ca="1">_FV(Tabela2[[#This Row],[Cidade]],"Longitude")</f>
        <v>#NAME?</v>
      </c>
    </row>
    <row r="4513" spans="1:8" x14ac:dyDescent="0.25">
      <c r="A4513" t="s">
        <v>88</v>
      </c>
      <c r="B4513" t="s">
        <v>2357</v>
      </c>
      <c r="C4513" t="str">
        <f>Tabela2[[#This Row],[Localidade]]&amp;"/"&amp;Tabela2[[#This Row],[Estado]]</f>
        <v>Piratini/RS</v>
      </c>
      <c r="D4513">
        <v>96490000</v>
      </c>
      <c r="E4513">
        <v>96494999</v>
      </c>
      <c r="F4513" t="e" vm="4174">
        <v>#VALUE!</v>
      </c>
      <c r="G4513" t="e" cm="1">
        <f t="array" aca="1" ref="G4513" ca="1">_FV(Tabela2[[#This Row],[Cidade]],"Latitude")</f>
        <v>#NAME?</v>
      </c>
      <c r="H4513" t="e" cm="1">
        <f t="array" aca="1" ref="H4513" ca="1">_FV(Tabela2[[#This Row],[Cidade]],"Longitude")</f>
        <v>#NAME?</v>
      </c>
    </row>
    <row r="4514" spans="1:8" x14ac:dyDescent="0.25">
      <c r="A4514" t="s">
        <v>88</v>
      </c>
      <c r="B4514" t="s">
        <v>404</v>
      </c>
      <c r="C4514" t="str">
        <f>Tabela2[[#This Row],[Localidade]]&amp;"/"&amp;Tabela2[[#This Row],[Estado]]</f>
        <v>Planalto/RS</v>
      </c>
      <c r="D4514">
        <v>98470000</v>
      </c>
      <c r="E4514">
        <v>98479999</v>
      </c>
      <c r="F4514" t="e" vm="4175">
        <v>#VALUE!</v>
      </c>
      <c r="G4514" t="e" cm="1">
        <f t="array" aca="1" ref="G4514" ca="1">_FV(Tabela2[[#This Row],[Cidade]],"Latitude")</f>
        <v>#NAME?</v>
      </c>
      <c r="H4514" t="e" cm="1">
        <f t="array" aca="1" ref="H4514" ca="1">_FV(Tabela2[[#This Row],[Cidade]],"Longitude")</f>
        <v>#NAME?</v>
      </c>
    </row>
    <row r="4515" spans="1:8" x14ac:dyDescent="0.25">
      <c r="A4515" t="s">
        <v>88</v>
      </c>
      <c r="B4515" t="s">
        <v>3614</v>
      </c>
      <c r="C4515" t="str">
        <f>Tabela2[[#This Row],[Localidade]]&amp;"/"&amp;Tabela2[[#This Row],[Estado]]</f>
        <v>Poco das Antas/RS</v>
      </c>
      <c r="D4515">
        <v>95740000</v>
      </c>
      <c r="E4515">
        <v>95744999</v>
      </c>
      <c r="F4515" t="e" vm="4176">
        <v>#VALUE!</v>
      </c>
      <c r="G4515" t="e" cm="1">
        <f t="array" aca="1" ref="G4515" ca="1">_FV(Tabela2[[#This Row],[Cidade]],"Latitude")</f>
        <v>#NAME?</v>
      </c>
      <c r="H4515" t="e" cm="1">
        <f t="array" aca="1" ref="H4515" ca="1">_FV(Tabela2[[#This Row],[Cidade]],"Longitude")</f>
        <v>#NAME?</v>
      </c>
    </row>
    <row r="4516" spans="1:8" x14ac:dyDescent="0.25">
      <c r="A4516" t="s">
        <v>88</v>
      </c>
      <c r="B4516" t="s">
        <v>4586</v>
      </c>
      <c r="C4516" t="str">
        <f>Tabela2[[#This Row],[Localidade]]&amp;"/"&amp;Tabela2[[#This Row],[Estado]]</f>
        <v>Pontao/RS</v>
      </c>
      <c r="D4516">
        <v>99190000</v>
      </c>
      <c r="E4516">
        <v>99199999</v>
      </c>
      <c r="F4516" t="e" vm="4177">
        <v>#VALUE!</v>
      </c>
      <c r="G4516" t="e" cm="1">
        <f t="array" aca="1" ref="G4516" ca="1">_FV(Tabela2[[#This Row],[Cidade]],"Latitude")</f>
        <v>#NAME?</v>
      </c>
      <c r="H4516" t="e" cm="1">
        <f t="array" aca="1" ref="H4516" ca="1">_FV(Tabela2[[#This Row],[Cidade]],"Longitude")</f>
        <v>#NAME?</v>
      </c>
    </row>
    <row r="4517" spans="1:8" x14ac:dyDescent="0.25">
      <c r="A4517" t="s">
        <v>88</v>
      </c>
      <c r="B4517" t="s">
        <v>2358</v>
      </c>
      <c r="C4517" t="str">
        <f>Tabela2[[#This Row],[Localidade]]&amp;"/"&amp;Tabela2[[#This Row],[Estado]]</f>
        <v>Ponte Preta/RS</v>
      </c>
      <c r="D4517">
        <v>99735000</v>
      </c>
      <c r="E4517">
        <v>99739999</v>
      </c>
      <c r="F4517" t="e" vm="4178">
        <v>#VALUE!</v>
      </c>
      <c r="G4517" t="e" cm="1">
        <f t="array" aca="1" ref="G4517" ca="1">_FV(Tabela2[[#This Row],[Cidade]],"Latitude")</f>
        <v>#NAME?</v>
      </c>
      <c r="H4517" t="e" cm="1">
        <f t="array" aca="1" ref="H4517" ca="1">_FV(Tabela2[[#This Row],[Cidade]],"Longitude")</f>
        <v>#NAME?</v>
      </c>
    </row>
    <row r="4518" spans="1:8" x14ac:dyDescent="0.25">
      <c r="A4518" t="s">
        <v>88</v>
      </c>
      <c r="B4518" t="s">
        <v>4587</v>
      </c>
      <c r="C4518" t="str">
        <f>Tabela2[[#This Row],[Localidade]]&amp;"/"&amp;Tabela2[[#This Row],[Estado]]</f>
        <v>Portao/RS</v>
      </c>
      <c r="D4518">
        <v>93180000</v>
      </c>
      <c r="E4518">
        <v>93199999</v>
      </c>
      <c r="F4518" t="e" vm="4179">
        <v>#VALUE!</v>
      </c>
      <c r="G4518" t="e" cm="1">
        <f t="array" aca="1" ref="G4518" ca="1">_FV(Tabela2[[#This Row],[Cidade]],"Latitude")</f>
        <v>#NAME?</v>
      </c>
      <c r="H4518" t="e" cm="1">
        <f t="array" aca="1" ref="H4518" ca="1">_FV(Tabela2[[#This Row],[Cidade]],"Longitude")</f>
        <v>#NAME?</v>
      </c>
    </row>
    <row r="4519" spans="1:8" x14ac:dyDescent="0.25">
      <c r="A4519" t="s">
        <v>88</v>
      </c>
      <c r="B4519" t="s">
        <v>2359</v>
      </c>
      <c r="C4519" t="str">
        <f>Tabela2[[#This Row],[Localidade]]&amp;"/"&amp;Tabela2[[#This Row],[Estado]]</f>
        <v>Porto Alegre/RS</v>
      </c>
      <c r="D4519">
        <v>90000001</v>
      </c>
      <c r="E4519">
        <v>91999999</v>
      </c>
      <c r="F4519" t="e" vm="4180">
        <v>#VALUE!</v>
      </c>
      <c r="G4519" t="e" cm="1">
        <f t="array" aca="1" ref="G4519" ca="1">_FV(Tabela2[[#This Row],[Cidade]],"Latitude")</f>
        <v>#NAME?</v>
      </c>
      <c r="H4519" t="e" cm="1">
        <f t="array" aca="1" ref="H4519" ca="1">_FV(Tabela2[[#This Row],[Cidade]],"Longitude")</f>
        <v>#NAME?</v>
      </c>
    </row>
    <row r="4520" spans="1:8" x14ac:dyDescent="0.25">
      <c r="A4520" t="s">
        <v>88</v>
      </c>
      <c r="B4520" t="s">
        <v>2359</v>
      </c>
      <c r="C4520" t="str">
        <f>Tabela2[[#This Row],[Localidade]]&amp;"/"&amp;Tabela2[[#This Row],[Estado]]</f>
        <v>Porto Alegre/RS</v>
      </c>
      <c r="D4520">
        <v>90000001</v>
      </c>
      <c r="E4520">
        <v>91999999</v>
      </c>
      <c r="F4520" t="e" vm="4180">
        <v>#VALUE!</v>
      </c>
      <c r="G4520" t="e" cm="1">
        <f t="array" aca="1" ref="G4520" ca="1">_FV(Tabela2[[#This Row],[Cidade]],"Latitude")</f>
        <v>#NAME?</v>
      </c>
      <c r="H4520" t="e" cm="1">
        <f t="array" aca="1" ref="H4520" ca="1">_FV(Tabela2[[#This Row],[Cidade]],"Longitude")</f>
        <v>#NAME?</v>
      </c>
    </row>
    <row r="4521" spans="1:8" x14ac:dyDescent="0.25">
      <c r="A4521" t="s">
        <v>88</v>
      </c>
      <c r="B4521" t="s">
        <v>2360</v>
      </c>
      <c r="C4521" t="str">
        <f>Tabela2[[#This Row],[Localidade]]&amp;"/"&amp;Tabela2[[#This Row],[Estado]]</f>
        <v>Porto Lucena/RS</v>
      </c>
      <c r="D4521">
        <v>98980000</v>
      </c>
      <c r="E4521">
        <v>98984999</v>
      </c>
      <c r="F4521" t="e" vm="4181">
        <v>#VALUE!</v>
      </c>
      <c r="G4521" t="e" cm="1">
        <f t="array" aca="1" ref="G4521" ca="1">_FV(Tabela2[[#This Row],[Cidade]],"Latitude")</f>
        <v>#NAME?</v>
      </c>
      <c r="H4521" t="e" cm="1">
        <f t="array" aca="1" ref="H4521" ca="1">_FV(Tabela2[[#This Row],[Cidade]],"Longitude")</f>
        <v>#NAME?</v>
      </c>
    </row>
    <row r="4522" spans="1:8" x14ac:dyDescent="0.25">
      <c r="A4522" t="s">
        <v>88</v>
      </c>
      <c r="B4522" t="s">
        <v>3278</v>
      </c>
      <c r="C4522" t="str">
        <f>Tabela2[[#This Row],[Localidade]]&amp;"/"&amp;Tabela2[[#This Row],[Estado]]</f>
        <v>Porto Maua/RS</v>
      </c>
      <c r="D4522">
        <v>98947000</v>
      </c>
      <c r="E4522">
        <v>98949999</v>
      </c>
      <c r="F4522" t="e" vm="4182">
        <v>#VALUE!</v>
      </c>
      <c r="G4522" t="e" cm="1">
        <f t="array" aca="1" ref="G4522" ca="1">_FV(Tabela2[[#This Row],[Cidade]],"Latitude")</f>
        <v>#NAME?</v>
      </c>
      <c r="H4522" t="e" cm="1">
        <f t="array" aca="1" ref="H4522" ca="1">_FV(Tabela2[[#This Row],[Cidade]],"Longitude")</f>
        <v>#NAME?</v>
      </c>
    </row>
    <row r="4523" spans="1:8" x14ac:dyDescent="0.25">
      <c r="A4523" t="s">
        <v>88</v>
      </c>
      <c r="B4523" t="s">
        <v>2361</v>
      </c>
      <c r="C4523" t="str">
        <f>Tabela2[[#This Row],[Localidade]]&amp;"/"&amp;Tabela2[[#This Row],[Estado]]</f>
        <v>Porto Vera Cruz/RS</v>
      </c>
      <c r="D4523">
        <v>98985000</v>
      </c>
      <c r="E4523">
        <v>98994999</v>
      </c>
      <c r="F4523" t="e" vm="4183">
        <v>#VALUE!</v>
      </c>
      <c r="G4523" t="e" cm="1">
        <f t="array" aca="1" ref="G4523" ca="1">_FV(Tabela2[[#This Row],[Cidade]],"Latitude")</f>
        <v>#NAME?</v>
      </c>
      <c r="H4523" t="e" cm="1">
        <f t="array" aca="1" ref="H4523" ca="1">_FV(Tabela2[[#This Row],[Cidade]],"Longitude")</f>
        <v>#NAME?</v>
      </c>
    </row>
    <row r="4524" spans="1:8" x14ac:dyDescent="0.25">
      <c r="A4524" t="s">
        <v>88</v>
      </c>
      <c r="B4524" t="s">
        <v>2362</v>
      </c>
      <c r="C4524" t="str">
        <f>Tabela2[[#This Row],[Localidade]]&amp;"/"&amp;Tabela2[[#This Row],[Estado]]</f>
        <v>Porto Xavier/RS</v>
      </c>
      <c r="D4524">
        <v>98995000</v>
      </c>
      <c r="E4524">
        <v>98999999</v>
      </c>
      <c r="F4524" t="e" vm="4184">
        <v>#VALUE!</v>
      </c>
      <c r="G4524" t="e" cm="1">
        <f t="array" aca="1" ref="G4524" ca="1">_FV(Tabela2[[#This Row],[Cidade]],"Latitude")</f>
        <v>#NAME?</v>
      </c>
      <c r="H4524" t="e" cm="1">
        <f t="array" aca="1" ref="H4524" ca="1">_FV(Tabela2[[#This Row],[Cidade]],"Longitude")</f>
        <v>#NAME?</v>
      </c>
    </row>
    <row r="4525" spans="1:8" x14ac:dyDescent="0.25">
      <c r="A4525" t="s">
        <v>88</v>
      </c>
      <c r="B4525" t="s">
        <v>2363</v>
      </c>
      <c r="C4525" t="str">
        <f>Tabela2[[#This Row],[Localidade]]&amp;"/"&amp;Tabela2[[#This Row],[Estado]]</f>
        <v>Pouso Novo/RS</v>
      </c>
      <c r="D4525">
        <v>95945000</v>
      </c>
      <c r="E4525">
        <v>95947999</v>
      </c>
      <c r="F4525" t="e" vm="4185">
        <v>#VALUE!</v>
      </c>
      <c r="G4525" t="e" cm="1">
        <f t="array" aca="1" ref="G4525" ca="1">_FV(Tabela2[[#This Row],[Cidade]],"Latitude")</f>
        <v>#NAME?</v>
      </c>
      <c r="H4525" t="e" cm="1">
        <f t="array" aca="1" ref="H4525" ca="1">_FV(Tabela2[[#This Row],[Cidade]],"Longitude")</f>
        <v>#NAME?</v>
      </c>
    </row>
    <row r="4526" spans="1:8" x14ac:dyDescent="0.25">
      <c r="A4526" t="s">
        <v>88</v>
      </c>
      <c r="B4526" t="s">
        <v>2364</v>
      </c>
      <c r="C4526" t="str">
        <f>Tabela2[[#This Row],[Localidade]]&amp;"/"&amp;Tabela2[[#This Row],[Estado]]</f>
        <v>Presidente Lucena/RS</v>
      </c>
      <c r="D4526">
        <v>93945000</v>
      </c>
      <c r="E4526">
        <v>93949999</v>
      </c>
      <c r="F4526" t="e" vm="4186">
        <v>#VALUE!</v>
      </c>
      <c r="G4526" t="e" cm="1">
        <f t="array" aca="1" ref="G4526" ca="1">_FV(Tabela2[[#This Row],[Cidade]],"Latitude")</f>
        <v>#NAME?</v>
      </c>
      <c r="H4526" t="e" cm="1">
        <f t="array" aca="1" ref="H4526" ca="1">_FV(Tabela2[[#This Row],[Cidade]],"Longitude")</f>
        <v>#NAME?</v>
      </c>
    </row>
    <row r="4527" spans="1:8" x14ac:dyDescent="0.25">
      <c r="A4527" t="s">
        <v>88</v>
      </c>
      <c r="B4527" t="s">
        <v>2365</v>
      </c>
      <c r="C4527" t="str">
        <f>Tabela2[[#This Row],[Localidade]]&amp;"/"&amp;Tabela2[[#This Row],[Estado]]</f>
        <v>Progresso/RS</v>
      </c>
      <c r="D4527">
        <v>95925000</v>
      </c>
      <c r="E4527">
        <v>95929999</v>
      </c>
      <c r="F4527" t="e" vm="4187">
        <v>#VALUE!</v>
      </c>
      <c r="G4527" t="e" cm="1">
        <f t="array" aca="1" ref="G4527" ca="1">_FV(Tabela2[[#This Row],[Cidade]],"Latitude")</f>
        <v>#NAME?</v>
      </c>
      <c r="H4527" t="e" cm="1">
        <f t="array" aca="1" ref="H4527" ca="1">_FV(Tabela2[[#This Row],[Cidade]],"Longitude")</f>
        <v>#NAME?</v>
      </c>
    </row>
    <row r="4528" spans="1:8" x14ac:dyDescent="0.25">
      <c r="A4528" t="s">
        <v>88</v>
      </c>
      <c r="B4528" t="s">
        <v>3279</v>
      </c>
      <c r="C4528" t="str">
        <f>Tabela2[[#This Row],[Localidade]]&amp;"/"&amp;Tabela2[[#This Row],[Estado]]</f>
        <v>Protasio Alves/RS</v>
      </c>
      <c r="D4528">
        <v>95345000</v>
      </c>
      <c r="E4528">
        <v>95349999</v>
      </c>
      <c r="F4528" t="e" vm="4188">
        <v>#VALUE!</v>
      </c>
      <c r="G4528" t="e" cm="1">
        <f t="array" aca="1" ref="G4528" ca="1">_FV(Tabela2[[#This Row],[Cidade]],"Latitude")</f>
        <v>#NAME?</v>
      </c>
      <c r="H4528" t="e" cm="1">
        <f t="array" aca="1" ref="H4528" ca="1">_FV(Tabela2[[#This Row],[Cidade]],"Longitude")</f>
        <v>#NAME?</v>
      </c>
    </row>
    <row r="4529" spans="1:8" x14ac:dyDescent="0.25">
      <c r="A4529" t="s">
        <v>88</v>
      </c>
      <c r="B4529" t="s">
        <v>2366</v>
      </c>
      <c r="C4529" t="str">
        <f>Tabela2[[#This Row],[Localidade]]&amp;"/"&amp;Tabela2[[#This Row],[Estado]]</f>
        <v>Putinga/RS</v>
      </c>
      <c r="D4529">
        <v>95975000</v>
      </c>
      <c r="E4529">
        <v>95979999</v>
      </c>
      <c r="F4529" t="e" vm="4189">
        <v>#VALUE!</v>
      </c>
      <c r="G4529" t="e" cm="1">
        <f t="array" aca="1" ref="G4529" ca="1">_FV(Tabela2[[#This Row],[Cidade]],"Latitude")</f>
        <v>#NAME?</v>
      </c>
      <c r="H4529" t="e" cm="1">
        <f t="array" aca="1" ref="H4529" ca="1">_FV(Tabela2[[#This Row],[Cidade]],"Longitude")</f>
        <v>#NAME?</v>
      </c>
    </row>
    <row r="4530" spans="1:8" x14ac:dyDescent="0.25">
      <c r="A4530" t="s">
        <v>88</v>
      </c>
      <c r="B4530" t="s">
        <v>4065</v>
      </c>
      <c r="C4530" t="str">
        <f>Tabela2[[#This Row],[Localidade]]&amp;"/"&amp;Tabela2[[#This Row],[Estado]]</f>
        <v>Quarai/RS</v>
      </c>
      <c r="D4530">
        <v>97560000</v>
      </c>
      <c r="E4530">
        <v>97569999</v>
      </c>
      <c r="F4530" t="e" vm="4190">
        <v>#VALUE!</v>
      </c>
      <c r="G4530" t="e" cm="1">
        <f t="array" aca="1" ref="G4530" ca="1">_FV(Tabela2[[#This Row],[Cidade]],"Latitude")</f>
        <v>#NAME?</v>
      </c>
      <c r="H4530" t="e" cm="1">
        <f t="array" aca="1" ref="H4530" ca="1">_FV(Tabela2[[#This Row],[Cidade]],"Longitude")</f>
        <v>#NAME?</v>
      </c>
    </row>
    <row r="4531" spans="1:8" x14ac:dyDescent="0.25">
      <c r="A4531" t="s">
        <v>88</v>
      </c>
      <c r="B4531" t="s">
        <v>4588</v>
      </c>
      <c r="C4531" t="str">
        <f>Tabela2[[#This Row],[Localidade]]&amp;"/"&amp;Tabela2[[#This Row],[Estado]]</f>
        <v>Quatro Irmaos/RS</v>
      </c>
      <c r="D4531">
        <v>99720000</v>
      </c>
      <c r="E4531">
        <v>99724999</v>
      </c>
      <c r="F4531" t="e" vm="4191">
        <v>#VALUE!</v>
      </c>
      <c r="G4531" t="e" cm="1">
        <f t="array" aca="1" ref="G4531" ca="1">_FV(Tabela2[[#This Row],[Cidade]],"Latitude")</f>
        <v>#NAME?</v>
      </c>
      <c r="H4531" t="e" cm="1">
        <f t="array" aca="1" ref="H4531" ca="1">_FV(Tabela2[[#This Row],[Cidade]],"Longitude")</f>
        <v>#NAME?</v>
      </c>
    </row>
    <row r="4532" spans="1:8" x14ac:dyDescent="0.25">
      <c r="A4532" t="s">
        <v>88</v>
      </c>
      <c r="B4532" t="s">
        <v>2367</v>
      </c>
      <c r="C4532" t="str">
        <f>Tabela2[[#This Row],[Localidade]]&amp;"/"&amp;Tabela2[[#This Row],[Estado]]</f>
        <v>Quevedos/RS</v>
      </c>
      <c r="D4532">
        <v>98140000</v>
      </c>
      <c r="E4532">
        <v>98149999</v>
      </c>
      <c r="F4532" t="e" vm="4192">
        <v>#VALUE!</v>
      </c>
      <c r="G4532" t="e" cm="1">
        <f t="array" aca="1" ref="G4532" ca="1">_FV(Tabela2[[#This Row],[Cidade]],"Latitude")</f>
        <v>#NAME?</v>
      </c>
      <c r="H4532" t="e" cm="1">
        <f t="array" aca="1" ref="H4532" ca="1">_FV(Tabela2[[#This Row],[Cidade]],"Longitude")</f>
        <v>#NAME?</v>
      </c>
    </row>
    <row r="4533" spans="1:8" x14ac:dyDescent="0.25">
      <c r="A4533" t="s">
        <v>88</v>
      </c>
      <c r="B4533" t="s">
        <v>2368</v>
      </c>
      <c r="C4533" t="str">
        <f>Tabela2[[#This Row],[Localidade]]&amp;"/"&amp;Tabela2[[#This Row],[Estado]]</f>
        <v>Quinze de Novembro/RS</v>
      </c>
      <c r="D4533">
        <v>98230000</v>
      </c>
      <c r="E4533">
        <v>98239999</v>
      </c>
      <c r="F4533" t="e" vm="4193">
        <v>#VALUE!</v>
      </c>
      <c r="G4533" t="e" cm="1">
        <f t="array" aca="1" ref="G4533" ca="1">_FV(Tabela2[[#This Row],[Cidade]],"Latitude")</f>
        <v>#NAME?</v>
      </c>
      <c r="H4533" t="e" cm="1">
        <f t="array" aca="1" ref="H4533" ca="1">_FV(Tabela2[[#This Row],[Cidade]],"Longitude")</f>
        <v>#NAME?</v>
      </c>
    </row>
    <row r="4534" spans="1:8" x14ac:dyDescent="0.25">
      <c r="A4534" t="s">
        <v>88</v>
      </c>
      <c r="B4534" t="s">
        <v>2369</v>
      </c>
      <c r="C4534" t="str">
        <f>Tabela2[[#This Row],[Localidade]]&amp;"/"&amp;Tabela2[[#This Row],[Estado]]</f>
        <v>Redentora/RS</v>
      </c>
      <c r="D4534">
        <v>98550000</v>
      </c>
      <c r="E4534">
        <v>98559999</v>
      </c>
      <c r="F4534" t="e" vm="4194">
        <v>#VALUE!</v>
      </c>
      <c r="G4534" t="e" cm="1">
        <f t="array" aca="1" ref="G4534" ca="1">_FV(Tabela2[[#This Row],[Cidade]],"Latitude")</f>
        <v>#NAME?</v>
      </c>
      <c r="H4534" t="e" cm="1">
        <f t="array" aca="1" ref="H4534" ca="1">_FV(Tabela2[[#This Row],[Cidade]],"Longitude")</f>
        <v>#NAME?</v>
      </c>
    </row>
    <row r="4535" spans="1:8" x14ac:dyDescent="0.25">
      <c r="A4535" t="s">
        <v>88</v>
      </c>
      <c r="B4535" t="s">
        <v>2370</v>
      </c>
      <c r="C4535" t="str">
        <f>Tabela2[[#This Row],[Localidade]]&amp;"/"&amp;Tabela2[[#This Row],[Estado]]</f>
        <v>Relvado/RS</v>
      </c>
      <c r="D4535">
        <v>95965000</v>
      </c>
      <c r="E4535">
        <v>95966999</v>
      </c>
      <c r="F4535" t="e" vm="4195">
        <v>#VALUE!</v>
      </c>
      <c r="G4535" t="e" cm="1">
        <f t="array" aca="1" ref="G4535" ca="1">_FV(Tabela2[[#This Row],[Cidade]],"Latitude")</f>
        <v>#NAME?</v>
      </c>
      <c r="H4535" t="e" cm="1">
        <f t="array" aca="1" ref="H4535" ca="1">_FV(Tabela2[[#This Row],[Cidade]],"Longitude")</f>
        <v>#NAME?</v>
      </c>
    </row>
    <row r="4536" spans="1:8" x14ac:dyDescent="0.25">
      <c r="A4536" t="s">
        <v>88</v>
      </c>
      <c r="B4536" t="s">
        <v>2371</v>
      </c>
      <c r="C4536" t="str">
        <f>Tabela2[[#This Row],[Localidade]]&amp;"/"&amp;Tabela2[[#This Row],[Estado]]</f>
        <v>Restinga Seca/RS</v>
      </c>
      <c r="D4536">
        <v>97200000</v>
      </c>
      <c r="E4536">
        <v>97209999</v>
      </c>
      <c r="F4536" t="e" vm="4196">
        <v>#VALUE!</v>
      </c>
      <c r="G4536" t="e" cm="1">
        <f t="array" aca="1" ref="G4536" ca="1">_FV(Tabela2[[#This Row],[Cidade]],"Latitude")</f>
        <v>#NAME?</v>
      </c>
      <c r="H4536" t="e" cm="1">
        <f t="array" aca="1" ref="H4536" ca="1">_FV(Tabela2[[#This Row],[Cidade]],"Longitude")</f>
        <v>#NAME?</v>
      </c>
    </row>
    <row r="4537" spans="1:8" x14ac:dyDescent="0.25">
      <c r="A4537" t="s">
        <v>88</v>
      </c>
      <c r="B4537" t="s">
        <v>4066</v>
      </c>
      <c r="C4537" t="str">
        <f>Tabela2[[#This Row],[Localidade]]&amp;"/"&amp;Tabela2[[#This Row],[Estado]]</f>
        <v>Rio dos indios/RS</v>
      </c>
      <c r="D4537">
        <v>99610000</v>
      </c>
      <c r="E4537">
        <v>99614999</v>
      </c>
      <c r="F4537" t="e" vm="4197">
        <v>#VALUE!</v>
      </c>
      <c r="G4537" t="e" cm="1" vm="188">
        <f t="array" ref="G4537">_FV(Tabela2[[#This Row],[Cidade]],"Latitude")</f>
        <v>#VALUE!</v>
      </c>
      <c r="H4537" t="e" cm="1" vm="189">
        <f t="array" ref="H4537">_FV(Tabela2[[#This Row],[Cidade]],"Longitude")</f>
        <v>#VALUE!</v>
      </c>
    </row>
    <row r="4538" spans="1:8" x14ac:dyDescent="0.25">
      <c r="A4538" t="s">
        <v>88</v>
      </c>
      <c r="B4538" t="s">
        <v>2372</v>
      </c>
      <c r="C4538" t="str">
        <f>Tabela2[[#This Row],[Localidade]]&amp;"/"&amp;Tabela2[[#This Row],[Estado]]</f>
        <v>Rio Grande/RS</v>
      </c>
      <c r="D4538">
        <v>96200001</v>
      </c>
      <c r="E4538">
        <v>96224999</v>
      </c>
      <c r="F4538" t="e" vm="4198">
        <v>#VALUE!</v>
      </c>
      <c r="G4538" t="e" cm="1">
        <f t="array" aca="1" ref="G4538" ca="1">_FV(Tabela2[[#This Row],[Cidade]],"Latitude")</f>
        <v>#NAME?</v>
      </c>
      <c r="H4538" t="e" cm="1">
        <f t="array" aca="1" ref="H4538" ca="1">_FV(Tabela2[[#This Row],[Cidade]],"Longitude")</f>
        <v>#NAME?</v>
      </c>
    </row>
    <row r="4539" spans="1:8" x14ac:dyDescent="0.25">
      <c r="A4539" t="s">
        <v>88</v>
      </c>
      <c r="B4539" t="s">
        <v>2372</v>
      </c>
      <c r="C4539" t="str">
        <f>Tabela2[[#This Row],[Localidade]]&amp;"/"&amp;Tabela2[[#This Row],[Estado]]</f>
        <v>Rio Grande/RS</v>
      </c>
      <c r="D4539">
        <v>96200001</v>
      </c>
      <c r="E4539">
        <v>96224999</v>
      </c>
      <c r="F4539" t="e" vm="4198">
        <v>#VALUE!</v>
      </c>
      <c r="G4539" t="e" cm="1">
        <f t="array" aca="1" ref="G4539" ca="1">_FV(Tabela2[[#This Row],[Cidade]],"Latitude")</f>
        <v>#NAME?</v>
      </c>
      <c r="H4539" t="e" cm="1">
        <f t="array" aca="1" ref="H4539" ca="1">_FV(Tabela2[[#This Row],[Cidade]],"Longitude")</f>
        <v>#NAME?</v>
      </c>
    </row>
    <row r="4540" spans="1:8" x14ac:dyDescent="0.25">
      <c r="A4540" t="s">
        <v>88</v>
      </c>
      <c r="B4540" t="s">
        <v>2373</v>
      </c>
      <c r="C4540" t="str">
        <f>Tabela2[[#This Row],[Localidade]]&amp;"/"&amp;Tabela2[[#This Row],[Estado]]</f>
        <v>Rio Pardo/RS</v>
      </c>
      <c r="D4540">
        <v>96640000</v>
      </c>
      <c r="E4540">
        <v>96684999</v>
      </c>
      <c r="F4540" t="e" vm="4199">
        <v>#VALUE!</v>
      </c>
      <c r="G4540" t="e" cm="1">
        <f t="array" aca="1" ref="G4540" ca="1">_FV(Tabela2[[#This Row],[Cidade]],"Latitude")</f>
        <v>#NAME?</v>
      </c>
      <c r="H4540" t="e" cm="1">
        <f t="array" aca="1" ref="H4540" ca="1">_FV(Tabela2[[#This Row],[Cidade]],"Longitude")</f>
        <v>#NAME?</v>
      </c>
    </row>
    <row r="4541" spans="1:8" x14ac:dyDescent="0.25">
      <c r="A4541" t="s">
        <v>88</v>
      </c>
      <c r="B4541" t="s">
        <v>2374</v>
      </c>
      <c r="C4541" t="str">
        <f>Tabela2[[#This Row],[Localidade]]&amp;"/"&amp;Tabela2[[#This Row],[Estado]]</f>
        <v>Riozinho/RS</v>
      </c>
      <c r="D4541">
        <v>95695000</v>
      </c>
      <c r="E4541">
        <v>95699999</v>
      </c>
      <c r="F4541" t="e" vm="4200">
        <v>#VALUE!</v>
      </c>
      <c r="G4541" t="e" cm="1">
        <f t="array" aca="1" ref="G4541" ca="1">_FV(Tabela2[[#This Row],[Cidade]],"Latitude")</f>
        <v>#NAME?</v>
      </c>
      <c r="H4541" t="e" cm="1">
        <f t="array" aca="1" ref="H4541" ca="1">_FV(Tabela2[[#This Row],[Cidade]],"Longitude")</f>
        <v>#NAME?</v>
      </c>
    </row>
    <row r="4542" spans="1:8" x14ac:dyDescent="0.25">
      <c r="A4542" t="s">
        <v>88</v>
      </c>
      <c r="B4542" t="s">
        <v>2375</v>
      </c>
      <c r="C4542" t="str">
        <f>Tabela2[[#This Row],[Localidade]]&amp;"/"&amp;Tabela2[[#This Row],[Estado]]</f>
        <v>Roca Sales/RS</v>
      </c>
      <c r="D4542">
        <v>95735000</v>
      </c>
      <c r="E4542">
        <v>95739999</v>
      </c>
      <c r="F4542" t="e" vm="4201">
        <v>#VALUE!</v>
      </c>
      <c r="G4542" t="e" cm="1">
        <f t="array" aca="1" ref="G4542" ca="1">_FV(Tabela2[[#This Row],[Cidade]],"Latitude")</f>
        <v>#NAME?</v>
      </c>
      <c r="H4542" t="e" cm="1">
        <f t="array" aca="1" ref="H4542" ca="1">_FV(Tabela2[[#This Row],[Cidade]],"Longitude")</f>
        <v>#NAME?</v>
      </c>
    </row>
    <row r="4543" spans="1:8" x14ac:dyDescent="0.25">
      <c r="A4543" t="s">
        <v>88</v>
      </c>
      <c r="B4543" t="s">
        <v>2376</v>
      </c>
      <c r="C4543" t="str">
        <f>Tabela2[[#This Row],[Localidade]]&amp;"/"&amp;Tabela2[[#This Row],[Estado]]</f>
        <v>Rodeio Bonito/RS</v>
      </c>
      <c r="D4543">
        <v>98360000</v>
      </c>
      <c r="E4543">
        <v>98367999</v>
      </c>
      <c r="F4543" t="e" vm="4202">
        <v>#VALUE!</v>
      </c>
      <c r="G4543" t="e" cm="1">
        <f t="array" aca="1" ref="G4543" ca="1">_FV(Tabela2[[#This Row],[Cidade]],"Latitude")</f>
        <v>#NAME?</v>
      </c>
      <c r="H4543" t="e" cm="1">
        <f t="array" aca="1" ref="H4543" ca="1">_FV(Tabela2[[#This Row],[Cidade]],"Longitude")</f>
        <v>#NAME?</v>
      </c>
    </row>
    <row r="4544" spans="1:8" x14ac:dyDescent="0.25">
      <c r="A4544" t="s">
        <v>88</v>
      </c>
      <c r="B4544" t="s">
        <v>2377</v>
      </c>
      <c r="C4544" t="str">
        <f>Tabela2[[#This Row],[Localidade]]&amp;"/"&amp;Tabela2[[#This Row],[Estado]]</f>
        <v>Rolador/RS</v>
      </c>
      <c r="D4544">
        <v>97843000</v>
      </c>
      <c r="E4544">
        <v>97844999</v>
      </c>
      <c r="F4544" t="e" vm="4203">
        <v>#VALUE!</v>
      </c>
      <c r="G4544" t="e" cm="1">
        <f t="array" aca="1" ref="G4544" ca="1">_FV(Tabela2[[#This Row],[Cidade]],"Latitude")</f>
        <v>#NAME?</v>
      </c>
      <c r="H4544" t="e" cm="1">
        <f t="array" aca="1" ref="H4544" ca="1">_FV(Tabela2[[#This Row],[Cidade]],"Longitude")</f>
        <v>#NAME?</v>
      </c>
    </row>
    <row r="4545" spans="1:8" x14ac:dyDescent="0.25">
      <c r="A4545" t="s">
        <v>88</v>
      </c>
      <c r="B4545" t="s">
        <v>2378</v>
      </c>
      <c r="C4545" t="str">
        <f>Tabela2[[#This Row],[Localidade]]&amp;"/"&amp;Tabela2[[#This Row],[Estado]]</f>
        <v>Rolante/RS</v>
      </c>
      <c r="D4545">
        <v>95690000</v>
      </c>
      <c r="E4545">
        <v>95694999</v>
      </c>
      <c r="F4545" t="e" vm="4204">
        <v>#VALUE!</v>
      </c>
      <c r="G4545" t="e" cm="1">
        <f t="array" aca="1" ref="G4545" ca="1">_FV(Tabela2[[#This Row],[Cidade]],"Latitude")</f>
        <v>#NAME?</v>
      </c>
      <c r="H4545" t="e" cm="1">
        <f t="array" aca="1" ref="H4545" ca="1">_FV(Tabela2[[#This Row],[Cidade]],"Longitude")</f>
        <v>#NAME?</v>
      </c>
    </row>
    <row r="4546" spans="1:8" x14ac:dyDescent="0.25">
      <c r="A4546" t="s">
        <v>88</v>
      </c>
      <c r="B4546" t="s">
        <v>2379</v>
      </c>
      <c r="C4546" t="str">
        <f>Tabela2[[#This Row],[Localidade]]&amp;"/"&amp;Tabela2[[#This Row],[Estado]]</f>
        <v>Ronda Alta/RS</v>
      </c>
      <c r="D4546">
        <v>99670000</v>
      </c>
      <c r="E4546">
        <v>99674999</v>
      </c>
      <c r="F4546" t="e" vm="4205">
        <v>#VALUE!</v>
      </c>
      <c r="G4546" t="e" cm="1">
        <f t="array" aca="1" ref="G4546" ca="1">_FV(Tabela2[[#This Row],[Cidade]],"Latitude")</f>
        <v>#NAME?</v>
      </c>
      <c r="H4546" t="e" cm="1">
        <f t="array" aca="1" ref="H4546" ca="1">_FV(Tabela2[[#This Row],[Cidade]],"Longitude")</f>
        <v>#NAME?</v>
      </c>
    </row>
    <row r="4547" spans="1:8" x14ac:dyDescent="0.25">
      <c r="A4547" t="s">
        <v>88</v>
      </c>
      <c r="B4547" t="s">
        <v>2380</v>
      </c>
      <c r="C4547" t="str">
        <f>Tabela2[[#This Row],[Localidade]]&amp;"/"&amp;Tabela2[[#This Row],[Estado]]</f>
        <v>Rondinha/RS</v>
      </c>
      <c r="D4547">
        <v>99590000</v>
      </c>
      <c r="E4547">
        <v>99599999</v>
      </c>
      <c r="F4547" t="e" vm="4206">
        <v>#VALUE!</v>
      </c>
      <c r="G4547" t="e" cm="1">
        <f t="array" aca="1" ref="G4547" ca="1">_FV(Tabela2[[#This Row],[Cidade]],"Latitude")</f>
        <v>#NAME?</v>
      </c>
      <c r="H4547" t="e" cm="1">
        <f t="array" aca="1" ref="H4547" ca="1">_FV(Tabela2[[#This Row],[Cidade]],"Longitude")</f>
        <v>#NAME?</v>
      </c>
    </row>
    <row r="4548" spans="1:8" x14ac:dyDescent="0.25">
      <c r="A4548" t="s">
        <v>88</v>
      </c>
      <c r="B4548" t="s">
        <v>2381</v>
      </c>
      <c r="C4548" t="str">
        <f>Tabela2[[#This Row],[Localidade]]&amp;"/"&amp;Tabela2[[#This Row],[Estado]]</f>
        <v>Roque Gonzales/RS</v>
      </c>
      <c r="D4548">
        <v>97970000</v>
      </c>
      <c r="E4548">
        <v>97979999</v>
      </c>
      <c r="F4548" t="e" vm="4207">
        <v>#VALUE!</v>
      </c>
      <c r="G4548" t="e" cm="1">
        <f t="array" aca="1" ref="G4548" ca="1">_FV(Tabela2[[#This Row],[Cidade]],"Latitude")</f>
        <v>#NAME?</v>
      </c>
      <c r="H4548" t="e" cm="1">
        <f t="array" aca="1" ref="H4548" ca="1">_FV(Tabela2[[#This Row],[Cidade]],"Longitude")</f>
        <v>#NAME?</v>
      </c>
    </row>
    <row r="4549" spans="1:8" x14ac:dyDescent="0.25">
      <c r="A4549" t="s">
        <v>88</v>
      </c>
      <c r="B4549" t="s">
        <v>3280</v>
      </c>
      <c r="C4549" t="str">
        <f>Tabela2[[#This Row],[Localidade]]&amp;"/"&amp;Tabela2[[#This Row],[Estado]]</f>
        <v>Rosario do Sul/RS</v>
      </c>
      <c r="D4549">
        <v>97590000</v>
      </c>
      <c r="E4549">
        <v>97609999</v>
      </c>
      <c r="F4549" t="e" vm="4208">
        <v>#VALUE!</v>
      </c>
      <c r="G4549" t="e" cm="1">
        <f t="array" aca="1" ref="G4549" ca="1">_FV(Tabela2[[#This Row],[Cidade]],"Latitude")</f>
        <v>#NAME?</v>
      </c>
      <c r="H4549" t="e" cm="1">
        <f t="array" aca="1" ref="H4549" ca="1">_FV(Tabela2[[#This Row],[Cidade]],"Longitude")</f>
        <v>#NAME?</v>
      </c>
    </row>
    <row r="4550" spans="1:8" x14ac:dyDescent="0.25">
      <c r="A4550" t="s">
        <v>88</v>
      </c>
      <c r="B4550" t="s">
        <v>4067</v>
      </c>
      <c r="C4550" t="str">
        <f>Tabela2[[#This Row],[Localidade]]&amp;"/"&amp;Tabela2[[#This Row],[Estado]]</f>
        <v>Sagrada Familia/RS</v>
      </c>
      <c r="D4550">
        <v>98330000</v>
      </c>
      <c r="E4550">
        <v>98334999</v>
      </c>
      <c r="F4550" t="e" vm="4209">
        <v>#VALUE!</v>
      </c>
      <c r="G4550" t="e" cm="1">
        <f t="array" aca="1" ref="G4550" ca="1">_FV(Tabela2[[#This Row],[Cidade]],"Latitude")</f>
        <v>#NAME?</v>
      </c>
      <c r="H4550" t="e" cm="1">
        <f t="array" aca="1" ref="H4550" ca="1">_FV(Tabela2[[#This Row],[Cidade]],"Longitude")</f>
        <v>#NAME?</v>
      </c>
    </row>
    <row r="4551" spans="1:8" x14ac:dyDescent="0.25">
      <c r="A4551" t="s">
        <v>88</v>
      </c>
      <c r="B4551" t="s">
        <v>2382</v>
      </c>
      <c r="C4551" t="str">
        <f>Tabela2[[#This Row],[Localidade]]&amp;"/"&amp;Tabela2[[#This Row],[Estado]]</f>
        <v>Saldanha Marinho/RS</v>
      </c>
      <c r="D4551">
        <v>98250000</v>
      </c>
      <c r="E4551">
        <v>98269999</v>
      </c>
      <c r="F4551" t="e" vm="4210">
        <v>#VALUE!</v>
      </c>
      <c r="G4551" t="e" cm="1">
        <f t="array" aca="1" ref="G4551" ca="1">_FV(Tabela2[[#This Row],[Cidade]],"Latitude")</f>
        <v>#NAME?</v>
      </c>
      <c r="H4551" t="e" cm="1">
        <f t="array" aca="1" ref="H4551" ca="1">_FV(Tabela2[[#This Row],[Cidade]],"Longitude")</f>
        <v>#NAME?</v>
      </c>
    </row>
    <row r="4552" spans="1:8" x14ac:dyDescent="0.25">
      <c r="A4552" t="s">
        <v>88</v>
      </c>
      <c r="B4552" t="s">
        <v>4068</v>
      </c>
      <c r="C4552" t="str">
        <f>Tabela2[[#This Row],[Localidade]]&amp;"/"&amp;Tabela2[[#This Row],[Estado]]</f>
        <v>Salto do Jacui/RS</v>
      </c>
      <c r="D4552">
        <v>99440000</v>
      </c>
      <c r="E4552">
        <v>99449999</v>
      </c>
      <c r="F4552" t="e" vm="4211">
        <v>#VALUE!</v>
      </c>
      <c r="G4552" t="e" cm="1">
        <f t="array" aca="1" ref="G4552" ca="1">_FV(Tabela2[[#This Row],[Cidade]],"Latitude")</f>
        <v>#NAME?</v>
      </c>
      <c r="H4552" t="e" cm="1">
        <f t="array" aca="1" ref="H4552" ca="1">_FV(Tabela2[[#This Row],[Cidade]],"Longitude")</f>
        <v>#NAME?</v>
      </c>
    </row>
    <row r="4553" spans="1:8" x14ac:dyDescent="0.25">
      <c r="A4553" t="s">
        <v>88</v>
      </c>
      <c r="B4553" t="s">
        <v>5279</v>
      </c>
      <c r="C4553" t="str">
        <f>Tabela2[[#This Row],[Localidade]]&amp;"/"&amp;Tabela2[[#This Row],[Estado]]</f>
        <v>Salvador das Missoes/RS</v>
      </c>
      <c r="D4553">
        <v>97940000</v>
      </c>
      <c r="E4553">
        <v>97949999</v>
      </c>
      <c r="F4553" t="e" vm="4212">
        <v>#VALUE!</v>
      </c>
      <c r="G4553" t="e" cm="1">
        <f t="array" aca="1" ref="G4553" ca="1">_FV(Tabela2[[#This Row],[Cidade]],"Latitude")</f>
        <v>#NAME?</v>
      </c>
      <c r="H4553" t="e" cm="1">
        <f t="array" aca="1" ref="H4553" ca="1">_FV(Tabela2[[#This Row],[Cidade]],"Longitude")</f>
        <v>#NAME?</v>
      </c>
    </row>
    <row r="4554" spans="1:8" x14ac:dyDescent="0.25">
      <c r="A4554" t="s">
        <v>88</v>
      </c>
      <c r="B4554" t="s">
        <v>2383</v>
      </c>
      <c r="C4554" t="str">
        <f>Tabela2[[#This Row],[Localidade]]&amp;"/"&amp;Tabela2[[#This Row],[Estado]]</f>
        <v>Salvador do Sul/RS</v>
      </c>
      <c r="D4554">
        <v>95750000</v>
      </c>
      <c r="E4554">
        <v>95754999</v>
      </c>
      <c r="F4554" t="e" vm="4213">
        <v>#VALUE!</v>
      </c>
      <c r="G4554" t="e" cm="1">
        <f t="array" aca="1" ref="G4554" ca="1">_FV(Tabela2[[#This Row],[Cidade]],"Latitude")</f>
        <v>#NAME?</v>
      </c>
      <c r="H4554" t="e" cm="1">
        <f t="array" aca="1" ref="H4554" ca="1">_FV(Tabela2[[#This Row],[Cidade]],"Longitude")</f>
        <v>#NAME?</v>
      </c>
    </row>
    <row r="4555" spans="1:8" x14ac:dyDescent="0.25">
      <c r="A4555" t="s">
        <v>88</v>
      </c>
      <c r="B4555" t="s">
        <v>2384</v>
      </c>
      <c r="C4555" t="str">
        <f>Tabela2[[#This Row],[Localidade]]&amp;"/"&amp;Tabela2[[#This Row],[Estado]]</f>
        <v>Sananduva/RS</v>
      </c>
      <c r="D4555">
        <v>99840000</v>
      </c>
      <c r="E4555">
        <v>99849999</v>
      </c>
      <c r="F4555" t="e" vm="4214">
        <v>#VALUE!</v>
      </c>
      <c r="G4555" t="e" cm="1">
        <f t="array" aca="1" ref="G4555" ca="1">_FV(Tabela2[[#This Row],[Cidade]],"Latitude")</f>
        <v>#NAME?</v>
      </c>
      <c r="H4555" t="e" cm="1">
        <f t="array" aca="1" ref="H4555" ca="1">_FV(Tabela2[[#This Row],[Cidade]],"Longitude")</f>
        <v>#NAME?</v>
      </c>
    </row>
    <row r="4556" spans="1:8" x14ac:dyDescent="0.25">
      <c r="A4556" t="s">
        <v>88</v>
      </c>
      <c r="B4556" t="s">
        <v>3281</v>
      </c>
      <c r="C4556" t="str">
        <f>Tabela2[[#This Row],[Localidade]]&amp;"/"&amp;Tabela2[[#This Row],[Estado]]</f>
        <v>Santa Barbara do Sul/RS</v>
      </c>
      <c r="D4556">
        <v>98240000</v>
      </c>
      <c r="E4556">
        <v>98249999</v>
      </c>
      <c r="F4556" t="e" vm="4215">
        <v>#VALUE!</v>
      </c>
      <c r="G4556" t="e" cm="1">
        <f t="array" aca="1" ref="G4556" ca="1">_FV(Tabela2[[#This Row],[Cidade]],"Latitude")</f>
        <v>#NAME?</v>
      </c>
      <c r="H4556" t="e" cm="1">
        <f t="array" aca="1" ref="H4556" ca="1">_FV(Tabela2[[#This Row],[Cidade]],"Longitude")</f>
        <v>#NAME?</v>
      </c>
    </row>
    <row r="4557" spans="1:8" x14ac:dyDescent="0.25">
      <c r="A4557" t="s">
        <v>88</v>
      </c>
      <c r="B4557" t="s">
        <v>4069</v>
      </c>
      <c r="C4557" t="str">
        <f>Tabela2[[#This Row],[Localidade]]&amp;"/"&amp;Tabela2[[#This Row],[Estado]]</f>
        <v>Santa Cecilia do Sul/RS</v>
      </c>
      <c r="D4557">
        <v>99952000</v>
      </c>
      <c r="E4557">
        <v>99954999</v>
      </c>
      <c r="F4557" t="e" vm="4216">
        <v>#VALUE!</v>
      </c>
      <c r="G4557" t="e" cm="1">
        <f t="array" aca="1" ref="G4557" ca="1">_FV(Tabela2[[#This Row],[Cidade]],"Latitude")</f>
        <v>#NAME?</v>
      </c>
      <c r="H4557" t="e" cm="1">
        <f t="array" aca="1" ref="H4557" ca="1">_FV(Tabela2[[#This Row],[Cidade]],"Longitude")</f>
        <v>#NAME?</v>
      </c>
    </row>
    <row r="4558" spans="1:8" x14ac:dyDescent="0.25">
      <c r="A4558" t="s">
        <v>88</v>
      </c>
      <c r="B4558" t="s">
        <v>2385</v>
      </c>
      <c r="C4558" t="str">
        <f>Tabela2[[#This Row],[Localidade]]&amp;"/"&amp;Tabela2[[#This Row],[Estado]]</f>
        <v>Santa Clara do Sul/RS</v>
      </c>
      <c r="D4558">
        <v>95915000</v>
      </c>
      <c r="E4558">
        <v>95917999</v>
      </c>
      <c r="F4558" t="e" vm="4217">
        <v>#VALUE!</v>
      </c>
      <c r="G4558" t="e" cm="1">
        <f t="array" aca="1" ref="G4558" ca="1">_FV(Tabela2[[#This Row],[Cidade]],"Latitude")</f>
        <v>#NAME?</v>
      </c>
      <c r="H4558" t="e" cm="1">
        <f t="array" aca="1" ref="H4558" ca="1">_FV(Tabela2[[#This Row],[Cidade]],"Longitude")</f>
        <v>#NAME?</v>
      </c>
    </row>
    <row r="4559" spans="1:8" x14ac:dyDescent="0.25">
      <c r="A4559" t="s">
        <v>88</v>
      </c>
      <c r="B4559" t="s">
        <v>2386</v>
      </c>
      <c r="C4559" t="str">
        <f>Tabela2[[#This Row],[Localidade]]&amp;"/"&amp;Tabela2[[#This Row],[Estado]]</f>
        <v>Santa Cruz do Sul/RS</v>
      </c>
      <c r="D4559">
        <v>96800001</v>
      </c>
      <c r="E4559">
        <v>96874999</v>
      </c>
      <c r="F4559" t="e" vm="4218">
        <v>#VALUE!</v>
      </c>
      <c r="G4559" t="e" cm="1">
        <f t="array" aca="1" ref="G4559" ca="1">_FV(Tabela2[[#This Row],[Cidade]],"Latitude")</f>
        <v>#NAME?</v>
      </c>
      <c r="H4559" t="e" cm="1">
        <f t="array" aca="1" ref="H4559" ca="1">_FV(Tabela2[[#This Row],[Cidade]],"Longitude")</f>
        <v>#NAME?</v>
      </c>
    </row>
    <row r="4560" spans="1:8" x14ac:dyDescent="0.25">
      <c r="A4560" t="s">
        <v>88</v>
      </c>
      <c r="B4560" t="s">
        <v>2386</v>
      </c>
      <c r="C4560" t="str">
        <f>Tabela2[[#This Row],[Localidade]]&amp;"/"&amp;Tabela2[[#This Row],[Estado]]</f>
        <v>Santa Cruz do Sul/RS</v>
      </c>
      <c r="D4560">
        <v>96800001</v>
      </c>
      <c r="E4560">
        <v>96849999</v>
      </c>
      <c r="F4560" t="e" vm="4218">
        <v>#VALUE!</v>
      </c>
      <c r="G4560" t="e" cm="1">
        <f t="array" aca="1" ref="G4560" ca="1">_FV(Tabela2[[#This Row],[Cidade]],"Latitude")</f>
        <v>#NAME?</v>
      </c>
      <c r="H4560" t="e" cm="1">
        <f t="array" aca="1" ref="H4560" ca="1">_FV(Tabela2[[#This Row],[Cidade]],"Longitude")</f>
        <v>#NAME?</v>
      </c>
    </row>
    <row r="4561" spans="1:8" x14ac:dyDescent="0.25">
      <c r="A4561" t="s">
        <v>88</v>
      </c>
      <c r="B4561" t="s">
        <v>2387</v>
      </c>
      <c r="C4561" t="str">
        <f>Tabela2[[#This Row],[Localidade]]&amp;"/"&amp;Tabela2[[#This Row],[Estado]]</f>
        <v>Santa Margarida do Sul/RS</v>
      </c>
      <c r="D4561">
        <v>97335000</v>
      </c>
      <c r="E4561">
        <v>97339999</v>
      </c>
      <c r="F4561" t="e" vm="4219">
        <v>#VALUE!</v>
      </c>
      <c r="G4561" t="e" cm="1">
        <f t="array" aca="1" ref="G4561" ca="1">_FV(Tabela2[[#This Row],[Cidade]],"Latitude")</f>
        <v>#NAME?</v>
      </c>
      <c r="H4561" t="e" cm="1">
        <f t="array" aca="1" ref="H4561" ca="1">_FV(Tabela2[[#This Row],[Cidade]],"Longitude")</f>
        <v>#NAME?</v>
      </c>
    </row>
    <row r="4562" spans="1:8" x14ac:dyDescent="0.25">
      <c r="A4562" t="s">
        <v>88</v>
      </c>
      <c r="B4562" t="s">
        <v>2093</v>
      </c>
      <c r="C4562" t="str">
        <f>Tabela2[[#This Row],[Localidade]]&amp;"/"&amp;Tabela2[[#This Row],[Estado]]</f>
        <v>Santa Maria/RS</v>
      </c>
      <c r="D4562">
        <v>97000001</v>
      </c>
      <c r="E4562">
        <v>97179999</v>
      </c>
      <c r="F4562" t="e" vm="4220">
        <v>#VALUE!</v>
      </c>
      <c r="G4562" t="e" cm="1">
        <f t="array" aca="1" ref="G4562" ca="1">_FV(Tabela2[[#This Row],[Cidade]],"Latitude")</f>
        <v>#NAME?</v>
      </c>
      <c r="H4562" t="e" cm="1">
        <f t="array" aca="1" ref="H4562" ca="1">_FV(Tabela2[[#This Row],[Cidade]],"Longitude")</f>
        <v>#NAME?</v>
      </c>
    </row>
    <row r="4563" spans="1:8" x14ac:dyDescent="0.25">
      <c r="A4563" t="s">
        <v>88</v>
      </c>
      <c r="B4563" t="s">
        <v>2093</v>
      </c>
      <c r="C4563" t="str">
        <f>Tabela2[[#This Row],[Localidade]]&amp;"/"&amp;Tabela2[[#This Row],[Estado]]</f>
        <v>Santa Maria/RS</v>
      </c>
      <c r="D4563">
        <v>97000001</v>
      </c>
      <c r="E4563">
        <v>97119999</v>
      </c>
      <c r="F4563" t="e" vm="4220">
        <v>#VALUE!</v>
      </c>
      <c r="G4563" t="e" cm="1">
        <f t="array" aca="1" ref="G4563" ca="1">_FV(Tabela2[[#This Row],[Cidade]],"Latitude")</f>
        <v>#NAME?</v>
      </c>
      <c r="H4563" t="e" cm="1">
        <f t="array" aca="1" ref="H4563" ca="1">_FV(Tabela2[[#This Row],[Cidade]],"Longitude")</f>
        <v>#NAME?</v>
      </c>
    </row>
    <row r="4564" spans="1:8" x14ac:dyDescent="0.25">
      <c r="A4564" t="s">
        <v>88</v>
      </c>
      <c r="B4564" t="s">
        <v>2388</v>
      </c>
      <c r="C4564" t="str">
        <f>Tabela2[[#This Row],[Localidade]]&amp;"/"&amp;Tabela2[[#This Row],[Estado]]</f>
        <v>Santa Maria do Herval/RS</v>
      </c>
      <c r="D4564">
        <v>93995000</v>
      </c>
      <c r="E4564">
        <v>93999999</v>
      </c>
      <c r="F4564" t="e" vm="4221">
        <v>#VALUE!</v>
      </c>
      <c r="G4564" t="e" cm="1">
        <f t="array" aca="1" ref="G4564" ca="1">_FV(Tabela2[[#This Row],[Cidade]],"Latitude")</f>
        <v>#NAME?</v>
      </c>
      <c r="H4564" t="e" cm="1">
        <f t="array" aca="1" ref="H4564" ca="1">_FV(Tabela2[[#This Row],[Cidade]],"Longitude")</f>
        <v>#NAME?</v>
      </c>
    </row>
    <row r="4565" spans="1:8" x14ac:dyDescent="0.25">
      <c r="A4565" t="s">
        <v>88</v>
      </c>
      <c r="B4565" t="s">
        <v>2389</v>
      </c>
      <c r="C4565" t="str">
        <f>Tabela2[[#This Row],[Localidade]]&amp;"/"&amp;Tabela2[[#This Row],[Estado]]</f>
        <v>Santa Rosa/RS</v>
      </c>
      <c r="D4565">
        <v>98780001</v>
      </c>
      <c r="E4565">
        <v>98799999</v>
      </c>
      <c r="F4565" t="e" vm="4222">
        <v>#VALUE!</v>
      </c>
      <c r="G4565" t="e" cm="1">
        <f t="array" aca="1" ref="G4565" ca="1">_FV(Tabela2[[#This Row],[Cidade]],"Latitude")</f>
        <v>#NAME?</v>
      </c>
      <c r="H4565" t="e" cm="1">
        <f t="array" aca="1" ref="H4565" ca="1">_FV(Tabela2[[#This Row],[Cidade]],"Longitude")</f>
        <v>#NAME?</v>
      </c>
    </row>
    <row r="4566" spans="1:8" x14ac:dyDescent="0.25">
      <c r="A4566" t="s">
        <v>88</v>
      </c>
      <c r="B4566" t="s">
        <v>2389</v>
      </c>
      <c r="C4566" t="str">
        <f>Tabela2[[#This Row],[Localidade]]&amp;"/"&amp;Tabela2[[#This Row],[Estado]]</f>
        <v>Santa Rosa/RS</v>
      </c>
      <c r="D4566">
        <v>98780001</v>
      </c>
      <c r="E4566">
        <v>98797999</v>
      </c>
      <c r="F4566" t="e" vm="4222">
        <v>#VALUE!</v>
      </c>
      <c r="G4566" t="e" cm="1">
        <f t="array" aca="1" ref="G4566" ca="1">_FV(Tabela2[[#This Row],[Cidade]],"Latitude")</f>
        <v>#NAME?</v>
      </c>
      <c r="H4566" t="e" cm="1">
        <f t="array" aca="1" ref="H4566" ca="1">_FV(Tabela2[[#This Row],[Cidade]],"Longitude")</f>
        <v>#NAME?</v>
      </c>
    </row>
    <row r="4567" spans="1:8" x14ac:dyDescent="0.25">
      <c r="A4567" t="s">
        <v>88</v>
      </c>
      <c r="B4567" t="s">
        <v>2390</v>
      </c>
      <c r="C4567" t="str">
        <f>Tabela2[[#This Row],[Localidade]]&amp;"/"&amp;Tabela2[[#This Row],[Estado]]</f>
        <v>Santa Tereza/RS</v>
      </c>
      <c r="D4567">
        <v>95715000</v>
      </c>
      <c r="E4567">
        <v>95716999</v>
      </c>
      <c r="F4567" t="e" vm="4223">
        <v>#VALUE!</v>
      </c>
      <c r="G4567" t="e" cm="1">
        <f t="array" aca="1" ref="G4567" ca="1">_FV(Tabela2[[#This Row],[Cidade]],"Latitude")</f>
        <v>#NAME?</v>
      </c>
      <c r="H4567" t="e" cm="1">
        <f t="array" aca="1" ref="H4567" ca="1">_FV(Tabela2[[#This Row],[Cidade]],"Longitude")</f>
        <v>#NAME?</v>
      </c>
    </row>
    <row r="4568" spans="1:8" x14ac:dyDescent="0.25">
      <c r="A4568" t="s">
        <v>88</v>
      </c>
      <c r="B4568" t="s">
        <v>5095</v>
      </c>
      <c r="C4568" t="str">
        <f>Tabela2[[#This Row],[Localidade]]&amp;"/"&amp;Tabela2[[#This Row],[Estado]]</f>
        <v>Santa Vitoria do Palmar/RS</v>
      </c>
      <c r="D4568">
        <v>96230000</v>
      </c>
      <c r="E4568">
        <v>96254999</v>
      </c>
      <c r="F4568" t="s">
        <v>5419</v>
      </c>
      <c r="G4568" t="e" cm="1" vm="188">
        <f t="array" ref="G4568">_FV(Tabela2[[#This Row],[Cidade]],"Latitude")</f>
        <v>#VALUE!</v>
      </c>
      <c r="H4568" t="e" cm="1" vm="189">
        <f t="array" ref="H4568">_FV(Tabela2[[#This Row],[Cidade]],"Longitude")</f>
        <v>#VALUE!</v>
      </c>
    </row>
    <row r="4569" spans="1:8" x14ac:dyDescent="0.25">
      <c r="A4569" t="s">
        <v>88</v>
      </c>
      <c r="B4569" t="s">
        <v>2391</v>
      </c>
      <c r="C4569" t="str">
        <f>Tabela2[[#This Row],[Localidade]]&amp;"/"&amp;Tabela2[[#This Row],[Estado]]</f>
        <v>Santana da Boa Vista/RS</v>
      </c>
      <c r="D4569">
        <v>96590000</v>
      </c>
      <c r="E4569">
        <v>96599999</v>
      </c>
      <c r="F4569" t="e" vm="4224">
        <v>#VALUE!</v>
      </c>
      <c r="G4569" t="e" cm="1">
        <f t="array" aca="1" ref="G4569" ca="1">_FV(Tabela2[[#This Row],[Cidade]],"Latitude")</f>
        <v>#NAME?</v>
      </c>
      <c r="H4569" t="e" cm="1">
        <f t="array" aca="1" ref="H4569" ca="1">_FV(Tabela2[[#This Row],[Cidade]],"Longitude")</f>
        <v>#NAME?</v>
      </c>
    </row>
    <row r="4570" spans="1:8" x14ac:dyDescent="0.25">
      <c r="A4570" t="s">
        <v>88</v>
      </c>
      <c r="B4570" t="s">
        <v>2392</v>
      </c>
      <c r="C4570" t="str">
        <f>Tabela2[[#This Row],[Localidade]]&amp;"/"&amp;Tabela2[[#This Row],[Estado]]</f>
        <v>Santana do Livramento/RS</v>
      </c>
      <c r="D4570">
        <v>97570001</v>
      </c>
      <c r="E4570">
        <v>97589999</v>
      </c>
      <c r="F4570" t="e" vm="4225">
        <v>#VALUE!</v>
      </c>
      <c r="G4570" t="e" cm="1">
        <f t="array" aca="1" ref="G4570" ca="1">_FV(Tabela2[[#This Row],[Cidade]],"Latitude")</f>
        <v>#NAME?</v>
      </c>
      <c r="H4570" t="e" cm="1">
        <f t="array" aca="1" ref="H4570" ca="1">_FV(Tabela2[[#This Row],[Cidade]],"Longitude")</f>
        <v>#NAME?</v>
      </c>
    </row>
    <row r="4571" spans="1:8" x14ac:dyDescent="0.25">
      <c r="A4571" t="s">
        <v>88</v>
      </c>
      <c r="B4571" t="s">
        <v>2392</v>
      </c>
      <c r="C4571" t="str">
        <f>Tabela2[[#This Row],[Localidade]]&amp;"/"&amp;Tabela2[[#This Row],[Estado]]</f>
        <v>Santana do Livramento/RS</v>
      </c>
      <c r="D4571">
        <v>97570001</v>
      </c>
      <c r="E4571">
        <v>97584999</v>
      </c>
      <c r="F4571" t="e" vm="4225">
        <v>#VALUE!</v>
      </c>
      <c r="G4571" t="e" cm="1">
        <f t="array" aca="1" ref="G4571" ca="1">_FV(Tabela2[[#This Row],[Cidade]],"Latitude")</f>
        <v>#NAME?</v>
      </c>
      <c r="H4571" t="e" cm="1">
        <f t="array" aca="1" ref="H4571" ca="1">_FV(Tabela2[[#This Row],[Cidade]],"Longitude")</f>
        <v>#NAME?</v>
      </c>
    </row>
    <row r="4572" spans="1:8" x14ac:dyDescent="0.25">
      <c r="A4572" t="s">
        <v>88</v>
      </c>
      <c r="B4572" t="s">
        <v>2393</v>
      </c>
      <c r="C4572" t="str">
        <f>Tabela2[[#This Row],[Localidade]]&amp;"/"&amp;Tabela2[[#This Row],[Estado]]</f>
        <v>Santiago/RS</v>
      </c>
      <c r="D4572">
        <v>97700000</v>
      </c>
      <c r="E4572">
        <v>97752999</v>
      </c>
      <c r="F4572" t="e" vm="4226">
        <v>#VALUE!</v>
      </c>
      <c r="G4572" t="e" cm="1">
        <f t="array" aca="1" ref="G4572" ca="1">_FV(Tabela2[[#This Row],[Cidade]],"Latitude")</f>
        <v>#NAME?</v>
      </c>
      <c r="H4572" t="e" cm="1">
        <f t="array" aca="1" ref="H4572" ca="1">_FV(Tabela2[[#This Row],[Cidade]],"Longitude")</f>
        <v>#NAME?</v>
      </c>
    </row>
    <row r="4573" spans="1:8" x14ac:dyDescent="0.25">
      <c r="A4573" t="s">
        <v>88</v>
      </c>
      <c r="B4573" t="s">
        <v>3464</v>
      </c>
      <c r="C4573" t="str">
        <f>Tabela2[[#This Row],[Localidade]]&amp;"/"&amp;Tabela2[[#This Row],[Estado]]</f>
        <v>Santo angelo/RS</v>
      </c>
      <c r="D4573">
        <v>98800001</v>
      </c>
      <c r="E4573">
        <v>98849999</v>
      </c>
      <c r="F4573" t="e" vm="4227">
        <v>#VALUE!</v>
      </c>
      <c r="G4573" t="e" cm="1">
        <f t="array" aca="1" ref="G4573" ca="1">_FV(Tabela2[[#This Row],[Cidade]],"Latitude")</f>
        <v>#NAME?</v>
      </c>
      <c r="H4573" t="e" cm="1">
        <f t="array" aca="1" ref="H4573" ca="1">_FV(Tabela2[[#This Row],[Cidade]],"Longitude")</f>
        <v>#NAME?</v>
      </c>
    </row>
    <row r="4574" spans="1:8" x14ac:dyDescent="0.25">
      <c r="A4574" t="s">
        <v>88</v>
      </c>
      <c r="B4574" t="s">
        <v>3464</v>
      </c>
      <c r="C4574" t="str">
        <f>Tabela2[[#This Row],[Localidade]]&amp;"/"&amp;Tabela2[[#This Row],[Estado]]</f>
        <v>Santo angelo/RS</v>
      </c>
      <c r="D4574">
        <v>98800001</v>
      </c>
      <c r="E4574">
        <v>98824999</v>
      </c>
      <c r="F4574" t="e" vm="4227">
        <v>#VALUE!</v>
      </c>
      <c r="G4574" t="e" cm="1">
        <f t="array" aca="1" ref="G4574" ca="1">_FV(Tabela2[[#This Row],[Cidade]],"Latitude")</f>
        <v>#NAME?</v>
      </c>
      <c r="H4574" t="e" cm="1">
        <f t="array" aca="1" ref="H4574" ca="1">_FV(Tabela2[[#This Row],[Cidade]],"Longitude")</f>
        <v>#NAME?</v>
      </c>
    </row>
    <row r="4575" spans="1:8" x14ac:dyDescent="0.25">
      <c r="A4575" t="s">
        <v>88</v>
      </c>
      <c r="B4575" t="s">
        <v>4789</v>
      </c>
      <c r="C4575" t="str">
        <f>Tabela2[[#This Row],[Localidade]]&amp;"/"&amp;Tabela2[[#This Row],[Estado]]</f>
        <v>Santo Antonio da Patrulha/RS</v>
      </c>
      <c r="D4575">
        <v>95500000</v>
      </c>
      <c r="E4575">
        <v>95514999</v>
      </c>
      <c r="F4575" t="e" vm="4227">
        <v>#VALUE!</v>
      </c>
      <c r="G4575" t="e" cm="1">
        <f t="array" aca="1" ref="G4575" ca="1">_FV(Tabela2[[#This Row],[Cidade]],"Latitude")</f>
        <v>#NAME?</v>
      </c>
      <c r="H4575" t="e" cm="1">
        <f t="array" aca="1" ref="H4575" ca="1">_FV(Tabela2[[#This Row],[Cidade]],"Longitude")</f>
        <v>#NAME?</v>
      </c>
    </row>
    <row r="4576" spans="1:8" x14ac:dyDescent="0.25">
      <c r="A4576" t="s">
        <v>88</v>
      </c>
      <c r="B4576" t="s">
        <v>5280</v>
      </c>
      <c r="C4576" t="str">
        <f>Tabela2[[#This Row],[Localidade]]&amp;"/"&amp;Tabela2[[#This Row],[Estado]]</f>
        <v>Santo Antonio das Missoes/RS</v>
      </c>
      <c r="D4576">
        <v>97870000</v>
      </c>
      <c r="E4576">
        <v>97879999</v>
      </c>
      <c r="F4576" t="e" vm="4228">
        <v>#VALUE!</v>
      </c>
      <c r="G4576" t="e" cm="1">
        <f t="array" aca="1" ref="G4576" ca="1">_FV(Tabela2[[#This Row],[Cidade]],"Latitude")</f>
        <v>#NAME?</v>
      </c>
      <c r="H4576" t="e" cm="1">
        <f t="array" aca="1" ref="H4576" ca="1">_FV(Tabela2[[#This Row],[Cidade]],"Longitude")</f>
        <v>#NAME?</v>
      </c>
    </row>
    <row r="4577" spans="1:8" x14ac:dyDescent="0.25">
      <c r="A4577" t="s">
        <v>88</v>
      </c>
      <c r="B4577" t="s">
        <v>4790</v>
      </c>
      <c r="C4577" t="str">
        <f>Tabela2[[#This Row],[Localidade]]&amp;"/"&amp;Tabela2[[#This Row],[Estado]]</f>
        <v>Santo Antonio do Palma/RS</v>
      </c>
      <c r="D4577">
        <v>99265000</v>
      </c>
      <c r="E4577">
        <v>99269999</v>
      </c>
      <c r="F4577" t="e" vm="4229">
        <v>#VALUE!</v>
      </c>
      <c r="G4577" t="e" cm="1">
        <f t="array" aca="1" ref="G4577" ca="1">_FV(Tabela2[[#This Row],[Cidade]],"Latitude")</f>
        <v>#NAME?</v>
      </c>
      <c r="H4577" t="e" cm="1">
        <f t="array" aca="1" ref="H4577" ca="1">_FV(Tabela2[[#This Row],[Cidade]],"Longitude")</f>
        <v>#NAME?</v>
      </c>
    </row>
    <row r="4578" spans="1:8" x14ac:dyDescent="0.25">
      <c r="A4578" t="s">
        <v>88</v>
      </c>
      <c r="B4578" t="s">
        <v>4791</v>
      </c>
      <c r="C4578" t="str">
        <f>Tabela2[[#This Row],[Localidade]]&amp;"/"&amp;Tabela2[[#This Row],[Estado]]</f>
        <v>Santo Antonio do Planalto/RS</v>
      </c>
      <c r="D4578">
        <v>99525000</v>
      </c>
      <c r="E4578">
        <v>99527999</v>
      </c>
      <c r="F4578" t="e" vm="4230">
        <v>#VALUE!</v>
      </c>
      <c r="G4578" t="e" cm="1">
        <f t="array" aca="1" ref="G4578" ca="1">_FV(Tabela2[[#This Row],[Cidade]],"Latitude")</f>
        <v>#NAME?</v>
      </c>
      <c r="H4578" t="e" cm="1">
        <f t="array" aca="1" ref="H4578" ca="1">_FV(Tabela2[[#This Row],[Cidade]],"Longitude")</f>
        <v>#NAME?</v>
      </c>
    </row>
    <row r="4579" spans="1:8" x14ac:dyDescent="0.25">
      <c r="A4579" t="s">
        <v>88</v>
      </c>
      <c r="B4579" t="s">
        <v>2394</v>
      </c>
      <c r="C4579" t="str">
        <f>Tabela2[[#This Row],[Localidade]]&amp;"/"&amp;Tabela2[[#This Row],[Estado]]</f>
        <v>Santo Augusto/RS</v>
      </c>
      <c r="D4579">
        <v>98590000</v>
      </c>
      <c r="E4579">
        <v>98594999</v>
      </c>
      <c r="F4579" t="e" vm="4231">
        <v>#VALUE!</v>
      </c>
      <c r="G4579" t="e" cm="1">
        <f t="array" aca="1" ref="G4579" ca="1">_FV(Tabela2[[#This Row],[Cidade]],"Latitude")</f>
        <v>#NAME?</v>
      </c>
      <c r="H4579" t="e" cm="1">
        <f t="array" aca="1" ref="H4579" ca="1">_FV(Tabela2[[#This Row],[Cidade]],"Longitude")</f>
        <v>#NAME?</v>
      </c>
    </row>
    <row r="4580" spans="1:8" x14ac:dyDescent="0.25">
      <c r="A4580" t="s">
        <v>88</v>
      </c>
      <c r="B4580" t="s">
        <v>2395</v>
      </c>
      <c r="C4580" t="str">
        <f>Tabela2[[#This Row],[Localidade]]&amp;"/"&amp;Tabela2[[#This Row],[Estado]]</f>
        <v>Santo Cristo/RS</v>
      </c>
      <c r="D4580">
        <v>98960000</v>
      </c>
      <c r="E4580">
        <v>98969999</v>
      </c>
      <c r="F4580" t="e" vm="4232">
        <v>#VALUE!</v>
      </c>
      <c r="G4580" t="e" cm="1">
        <f t="array" aca="1" ref="G4580" ca="1">_FV(Tabela2[[#This Row],[Cidade]],"Latitude")</f>
        <v>#NAME?</v>
      </c>
      <c r="H4580" t="e" cm="1">
        <f t="array" aca="1" ref="H4580" ca="1">_FV(Tabela2[[#This Row],[Cidade]],"Longitude")</f>
        <v>#NAME?</v>
      </c>
    </row>
    <row r="4581" spans="1:8" x14ac:dyDescent="0.25">
      <c r="A4581" t="s">
        <v>88</v>
      </c>
      <c r="B4581" t="s">
        <v>2396</v>
      </c>
      <c r="C4581" t="str">
        <f>Tabela2[[#This Row],[Localidade]]&amp;"/"&amp;Tabela2[[#This Row],[Estado]]</f>
        <v>Santo Expedito do Sul/RS</v>
      </c>
      <c r="D4581">
        <v>99895000</v>
      </c>
      <c r="E4581">
        <v>99899999</v>
      </c>
      <c r="F4581" t="e" vm="4233">
        <v>#VALUE!</v>
      </c>
      <c r="G4581" t="e" cm="1">
        <f t="array" aca="1" ref="G4581" ca="1">_FV(Tabela2[[#This Row],[Cidade]],"Latitude")</f>
        <v>#NAME?</v>
      </c>
      <c r="H4581" t="e" cm="1">
        <f t="array" aca="1" ref="H4581" ca="1">_FV(Tabela2[[#This Row],[Cidade]],"Longitude")</f>
        <v>#NAME?</v>
      </c>
    </row>
    <row r="4582" spans="1:8" x14ac:dyDescent="0.25">
      <c r="A4582" t="s">
        <v>88</v>
      </c>
      <c r="B4582" t="s">
        <v>4589</v>
      </c>
      <c r="C4582" t="str">
        <f>Tabela2[[#This Row],[Localidade]]&amp;"/"&amp;Tabela2[[#This Row],[Estado]]</f>
        <v>Sao Borja/RS</v>
      </c>
      <c r="D4582">
        <v>97670000</v>
      </c>
      <c r="E4582">
        <v>97684999</v>
      </c>
      <c r="F4582" t="s">
        <v>5420</v>
      </c>
      <c r="G4582" t="e" cm="1" vm="188">
        <f t="array" ref="G4582">_FV(Tabela2[[#This Row],[Cidade]],"Latitude")</f>
        <v>#VALUE!</v>
      </c>
      <c r="H4582" t="e" cm="1" vm="189">
        <f t="array" ref="H4582">_FV(Tabela2[[#This Row],[Cidade]],"Longitude")</f>
        <v>#VALUE!</v>
      </c>
    </row>
    <row r="4583" spans="1:8" x14ac:dyDescent="0.25">
      <c r="A4583" t="s">
        <v>88</v>
      </c>
      <c r="B4583" t="s">
        <v>4590</v>
      </c>
      <c r="C4583" t="str">
        <f>Tabela2[[#This Row],[Localidade]]&amp;"/"&amp;Tabela2[[#This Row],[Estado]]</f>
        <v>Sao Domingos do Sul/RS</v>
      </c>
      <c r="D4583">
        <v>99270000</v>
      </c>
      <c r="E4583">
        <v>99289999</v>
      </c>
      <c r="F4583" t="e" vm="4234">
        <v>#VALUE!</v>
      </c>
      <c r="G4583" t="e" cm="1">
        <f t="array" aca="1" ref="G4583" ca="1">_FV(Tabela2[[#This Row],[Cidade]],"Latitude")</f>
        <v>#NAME?</v>
      </c>
      <c r="H4583" t="e" cm="1">
        <f t="array" aca="1" ref="H4583" ca="1">_FV(Tabela2[[#This Row],[Cidade]],"Longitude")</f>
        <v>#NAME?</v>
      </c>
    </row>
    <row r="4584" spans="1:8" x14ac:dyDescent="0.25">
      <c r="A4584" t="s">
        <v>88</v>
      </c>
      <c r="B4584" t="s">
        <v>4591</v>
      </c>
      <c r="C4584" t="str">
        <f>Tabela2[[#This Row],[Localidade]]&amp;"/"&amp;Tabela2[[#This Row],[Estado]]</f>
        <v>Sao Francisco de Assis/RS</v>
      </c>
      <c r="D4584">
        <v>97610000</v>
      </c>
      <c r="E4584">
        <v>97639999</v>
      </c>
      <c r="F4584" t="e" vm="4235">
        <v>#VALUE!</v>
      </c>
      <c r="G4584" t="e" cm="1">
        <f t="array" aca="1" ref="G4584" ca="1">_FV(Tabela2[[#This Row],[Cidade]],"Latitude")</f>
        <v>#NAME?</v>
      </c>
      <c r="H4584" t="e" cm="1">
        <f t="array" aca="1" ref="H4584" ca="1">_FV(Tabela2[[#This Row],[Cidade]],"Longitude")</f>
        <v>#NAME?</v>
      </c>
    </row>
    <row r="4585" spans="1:8" x14ac:dyDescent="0.25">
      <c r="A4585" t="s">
        <v>88</v>
      </c>
      <c r="B4585" t="s">
        <v>4304</v>
      </c>
      <c r="C4585" t="str">
        <f>Tabela2[[#This Row],[Localidade]]&amp;"/"&amp;Tabela2[[#This Row],[Estado]]</f>
        <v>Sao Francisco de Paula/RS</v>
      </c>
      <c r="D4585">
        <v>95400000</v>
      </c>
      <c r="E4585">
        <v>95419999</v>
      </c>
      <c r="F4585" t="e" vm="4236">
        <v>#VALUE!</v>
      </c>
      <c r="G4585" t="e" cm="1">
        <f t="array" aca="1" ref="G4585" ca="1">_FV(Tabela2[[#This Row],[Cidade]],"Latitude")</f>
        <v>#NAME?</v>
      </c>
      <c r="H4585" t="e" cm="1">
        <f t="array" aca="1" ref="H4585" ca="1">_FV(Tabela2[[#This Row],[Cidade]],"Longitude")</f>
        <v>#NAME?</v>
      </c>
    </row>
    <row r="4586" spans="1:8" x14ac:dyDescent="0.25">
      <c r="A4586" t="s">
        <v>88</v>
      </c>
      <c r="B4586" t="s">
        <v>4172</v>
      </c>
      <c r="C4586" t="str">
        <f>Tabela2[[#This Row],[Localidade]]&amp;"/"&amp;Tabela2[[#This Row],[Estado]]</f>
        <v>Sao Gabriel/RS</v>
      </c>
      <c r="D4586">
        <v>97300000</v>
      </c>
      <c r="E4586">
        <v>97334999</v>
      </c>
      <c r="F4586" t="e" vm="4237">
        <v>#VALUE!</v>
      </c>
      <c r="G4586" t="e" cm="1">
        <f t="array" aca="1" ref="G4586" ca="1">_FV(Tabela2[[#This Row],[Cidade]],"Latitude")</f>
        <v>#NAME?</v>
      </c>
      <c r="H4586" t="e" cm="1">
        <f t="array" aca="1" ref="H4586" ca="1">_FV(Tabela2[[#This Row],[Cidade]],"Longitude")</f>
        <v>#NAME?</v>
      </c>
    </row>
    <row r="4587" spans="1:8" x14ac:dyDescent="0.25">
      <c r="A4587" t="s">
        <v>88</v>
      </c>
      <c r="B4587" t="s">
        <v>4172</v>
      </c>
      <c r="C4587" t="str">
        <f>Tabela2[[#This Row],[Localidade]]&amp;"/"&amp;Tabela2[[#This Row],[Estado]]</f>
        <v>Sao Gabriel/RS</v>
      </c>
      <c r="D4587">
        <v>97300001</v>
      </c>
      <c r="E4587">
        <v>97315999</v>
      </c>
      <c r="F4587" t="e" vm="4237">
        <v>#VALUE!</v>
      </c>
      <c r="G4587" t="e" cm="1">
        <f t="array" aca="1" ref="G4587" ca="1">_FV(Tabela2[[#This Row],[Cidade]],"Latitude")</f>
        <v>#NAME?</v>
      </c>
      <c r="H4587" t="e" cm="1">
        <f t="array" aca="1" ref="H4587" ca="1">_FV(Tabela2[[#This Row],[Cidade]],"Longitude")</f>
        <v>#NAME?</v>
      </c>
    </row>
    <row r="4588" spans="1:8" x14ac:dyDescent="0.25">
      <c r="A4588" t="s">
        <v>88</v>
      </c>
      <c r="B4588" t="s">
        <v>4792</v>
      </c>
      <c r="C4588" t="str">
        <f>Tabela2[[#This Row],[Localidade]]&amp;"/"&amp;Tabela2[[#This Row],[Estado]]</f>
        <v>Sao Jeronimo/RS</v>
      </c>
      <c r="D4588">
        <v>96700000</v>
      </c>
      <c r="E4588">
        <v>96734999</v>
      </c>
      <c r="F4588" t="e" vm="4238">
        <v>#VALUE!</v>
      </c>
      <c r="G4588" t="e" cm="1">
        <f t="array" aca="1" ref="G4588" ca="1">_FV(Tabela2[[#This Row],[Cidade]],"Latitude")</f>
        <v>#NAME?</v>
      </c>
      <c r="H4588" t="e" cm="1">
        <f t="array" aca="1" ref="H4588" ca="1">_FV(Tabela2[[#This Row],[Cidade]],"Longitude")</f>
        <v>#NAME?</v>
      </c>
    </row>
    <row r="4589" spans="1:8" x14ac:dyDescent="0.25">
      <c r="A4589" t="s">
        <v>88</v>
      </c>
      <c r="B4589" t="s">
        <v>4592</v>
      </c>
      <c r="C4589" t="str">
        <f>Tabela2[[#This Row],[Localidade]]&amp;"/"&amp;Tabela2[[#This Row],[Estado]]</f>
        <v>Sao Joao da Urtiga/RS</v>
      </c>
      <c r="D4589">
        <v>99855000</v>
      </c>
      <c r="E4589">
        <v>99859999</v>
      </c>
      <c r="F4589" t="e" vm="4239">
        <v>#VALUE!</v>
      </c>
      <c r="G4589" t="e" cm="1">
        <f t="array" aca="1" ref="G4589" ca="1">_FV(Tabela2[[#This Row],[Cidade]],"Latitude")</f>
        <v>#NAME?</v>
      </c>
      <c r="H4589" t="e" cm="1">
        <f t="array" aca="1" ref="H4589" ca="1">_FV(Tabela2[[#This Row],[Cidade]],"Longitude")</f>
        <v>#NAME?</v>
      </c>
    </row>
    <row r="4590" spans="1:8" x14ac:dyDescent="0.25">
      <c r="A4590" t="s">
        <v>88</v>
      </c>
      <c r="B4590" t="s">
        <v>5198</v>
      </c>
      <c r="C4590" t="str">
        <f>Tabela2[[#This Row],[Localidade]]&amp;"/"&amp;Tabela2[[#This Row],[Estado]]</f>
        <v>Sao Joao do Polesine/RS</v>
      </c>
      <c r="D4590">
        <v>97230000</v>
      </c>
      <c r="E4590">
        <v>97249999</v>
      </c>
      <c r="F4590" t="e" vm="4240">
        <v>#VALUE!</v>
      </c>
      <c r="G4590" t="e" cm="1">
        <f t="array" aca="1" ref="G4590" ca="1">_FV(Tabela2[[#This Row],[Cidade]],"Latitude")</f>
        <v>#NAME?</v>
      </c>
      <c r="H4590" t="e" cm="1">
        <f t="array" aca="1" ref="H4590" ca="1">_FV(Tabela2[[#This Row],[Cidade]],"Longitude")</f>
        <v>#NAME?</v>
      </c>
    </row>
    <row r="4591" spans="1:8" x14ac:dyDescent="0.25">
      <c r="A4591" t="s">
        <v>88</v>
      </c>
      <c r="B4591" t="s">
        <v>4593</v>
      </c>
      <c r="C4591" t="str">
        <f>Tabela2[[#This Row],[Localidade]]&amp;"/"&amp;Tabela2[[#This Row],[Estado]]</f>
        <v>Sao Jorge/RS</v>
      </c>
      <c r="D4591">
        <v>95365000</v>
      </c>
      <c r="E4591">
        <v>95369999</v>
      </c>
      <c r="F4591" t="e" vm="4241">
        <v>#VALUE!</v>
      </c>
      <c r="G4591" t="e" cm="1">
        <f t="array" aca="1" ref="G4591" ca="1">_FV(Tabela2[[#This Row],[Cidade]],"Latitude")</f>
        <v>#NAME?</v>
      </c>
      <c r="H4591" t="e" cm="1">
        <f t="array" aca="1" ref="H4591" ca="1">_FV(Tabela2[[#This Row],[Cidade]],"Longitude")</f>
        <v>#NAME?</v>
      </c>
    </row>
    <row r="4592" spans="1:8" x14ac:dyDescent="0.25">
      <c r="A4592" t="s">
        <v>88</v>
      </c>
      <c r="B4592" t="s">
        <v>5281</v>
      </c>
      <c r="C4592" t="str">
        <f>Tabela2[[#This Row],[Localidade]]&amp;"/"&amp;Tabela2[[#This Row],[Estado]]</f>
        <v>Sao Jose das Missoes/RS</v>
      </c>
      <c r="D4592">
        <v>98325000</v>
      </c>
      <c r="E4592">
        <v>98329999</v>
      </c>
      <c r="F4592" t="e" vm="4242">
        <v>#VALUE!</v>
      </c>
      <c r="G4592" t="e" cm="1">
        <f t="array" aca="1" ref="G4592" ca="1">_FV(Tabela2[[#This Row],[Cidade]],"Latitude")</f>
        <v>#NAME?</v>
      </c>
      <c r="H4592" t="e" cm="1">
        <f t="array" aca="1" ref="H4592" ca="1">_FV(Tabela2[[#This Row],[Cidade]],"Longitude")</f>
        <v>#NAME?</v>
      </c>
    </row>
    <row r="4593" spans="1:8" x14ac:dyDescent="0.25">
      <c r="A4593" t="s">
        <v>88</v>
      </c>
      <c r="B4593" t="s">
        <v>4594</v>
      </c>
      <c r="C4593" t="str">
        <f>Tabela2[[#This Row],[Localidade]]&amp;"/"&amp;Tabela2[[#This Row],[Estado]]</f>
        <v>Sao Jose do Herval/RS</v>
      </c>
      <c r="D4593">
        <v>99380000</v>
      </c>
      <c r="E4593">
        <v>99399999</v>
      </c>
      <c r="F4593" t="e" vm="4243">
        <v>#VALUE!</v>
      </c>
      <c r="G4593" t="e" cm="1">
        <f t="array" aca="1" ref="G4593" ca="1">_FV(Tabela2[[#This Row],[Cidade]],"Latitude")</f>
        <v>#NAME?</v>
      </c>
      <c r="H4593" t="e" cm="1">
        <f t="array" aca="1" ref="H4593" ca="1">_FV(Tabela2[[#This Row],[Cidade]],"Longitude")</f>
        <v>#NAME?</v>
      </c>
    </row>
    <row r="4594" spans="1:8" x14ac:dyDescent="0.25">
      <c r="A4594" t="s">
        <v>88</v>
      </c>
      <c r="B4594" t="s">
        <v>5199</v>
      </c>
      <c r="C4594" t="str">
        <f>Tabela2[[#This Row],[Localidade]]&amp;"/"&amp;Tabela2[[#This Row],[Estado]]</f>
        <v>Sao Jose do Hortencio/RS</v>
      </c>
      <c r="D4594">
        <v>95755000</v>
      </c>
      <c r="E4594">
        <v>95757999</v>
      </c>
      <c r="F4594" t="e" vm="4244">
        <v>#VALUE!</v>
      </c>
      <c r="G4594" t="e" cm="1">
        <f t="array" aca="1" ref="G4594" ca="1">_FV(Tabela2[[#This Row],[Cidade]],"Latitude")</f>
        <v>#NAME?</v>
      </c>
      <c r="H4594" t="e" cm="1">
        <f t="array" aca="1" ref="H4594" ca="1">_FV(Tabela2[[#This Row],[Cidade]],"Longitude")</f>
        <v>#NAME?</v>
      </c>
    </row>
    <row r="4595" spans="1:8" x14ac:dyDescent="0.25">
      <c r="A4595" t="s">
        <v>88</v>
      </c>
      <c r="B4595" t="s">
        <v>4595</v>
      </c>
      <c r="C4595" t="str">
        <f>Tabela2[[#This Row],[Localidade]]&amp;"/"&amp;Tabela2[[#This Row],[Estado]]</f>
        <v>Sao Jose do Inhacora/RS</v>
      </c>
      <c r="D4595">
        <v>98958000</v>
      </c>
      <c r="E4595">
        <v>98959999</v>
      </c>
      <c r="F4595" t="e" vm="4245">
        <v>#VALUE!</v>
      </c>
      <c r="G4595" t="e" cm="1">
        <f t="array" aca="1" ref="G4595" ca="1">_FV(Tabela2[[#This Row],[Cidade]],"Latitude")</f>
        <v>#NAME?</v>
      </c>
      <c r="H4595" t="e" cm="1">
        <f t="array" aca="1" ref="H4595" ca="1">_FV(Tabela2[[#This Row],[Cidade]],"Longitude")</f>
        <v>#NAME?</v>
      </c>
    </row>
    <row r="4596" spans="1:8" x14ac:dyDescent="0.25">
      <c r="A4596" t="s">
        <v>88</v>
      </c>
      <c r="B4596" t="s">
        <v>4596</v>
      </c>
      <c r="C4596" t="str">
        <f>Tabela2[[#This Row],[Localidade]]&amp;"/"&amp;Tabela2[[#This Row],[Estado]]</f>
        <v>Sao Jose do Norte/RS</v>
      </c>
      <c r="D4596">
        <v>96225000</v>
      </c>
      <c r="E4596">
        <v>96229999</v>
      </c>
      <c r="F4596" t="e" vm="4246">
        <v>#VALUE!</v>
      </c>
      <c r="G4596" t="e" cm="1">
        <f t="array" aca="1" ref="G4596" ca="1">_FV(Tabela2[[#This Row],[Cidade]],"Latitude")</f>
        <v>#NAME?</v>
      </c>
      <c r="H4596" t="e" cm="1">
        <f t="array" aca="1" ref="H4596" ca="1">_FV(Tabela2[[#This Row],[Cidade]],"Longitude")</f>
        <v>#NAME?</v>
      </c>
    </row>
    <row r="4597" spans="1:8" x14ac:dyDescent="0.25">
      <c r="A4597" t="s">
        <v>88</v>
      </c>
      <c r="B4597" t="s">
        <v>4597</v>
      </c>
      <c r="C4597" t="str">
        <f>Tabela2[[#This Row],[Localidade]]&amp;"/"&amp;Tabela2[[#This Row],[Estado]]</f>
        <v>Sao Jose do Ouro/RS</v>
      </c>
      <c r="D4597">
        <v>99870000</v>
      </c>
      <c r="E4597">
        <v>99877999</v>
      </c>
      <c r="F4597" t="e" vm="4247">
        <v>#VALUE!</v>
      </c>
      <c r="G4597" t="e" cm="1">
        <f t="array" aca="1" ref="G4597" ca="1">_FV(Tabela2[[#This Row],[Cidade]],"Latitude")</f>
        <v>#NAME?</v>
      </c>
      <c r="H4597" t="e" cm="1">
        <f t="array" aca="1" ref="H4597" ca="1">_FV(Tabela2[[#This Row],[Cidade]],"Longitude")</f>
        <v>#NAME?</v>
      </c>
    </row>
    <row r="4598" spans="1:8" x14ac:dyDescent="0.25">
      <c r="A4598" t="s">
        <v>88</v>
      </c>
      <c r="B4598" t="s">
        <v>4598</v>
      </c>
      <c r="C4598" t="str">
        <f>Tabela2[[#This Row],[Localidade]]&amp;"/"&amp;Tabela2[[#This Row],[Estado]]</f>
        <v>Sao Jose do Sul/RS</v>
      </c>
      <c r="D4598">
        <v>95748000</v>
      </c>
      <c r="E4598">
        <v>95749999</v>
      </c>
      <c r="F4598" t="e" vm="4248">
        <v>#VALUE!</v>
      </c>
      <c r="G4598" t="e" cm="1">
        <f t="array" aca="1" ref="G4598" ca="1">_FV(Tabela2[[#This Row],[Cidade]],"Latitude")</f>
        <v>#NAME?</v>
      </c>
      <c r="H4598" t="e" cm="1">
        <f t="array" aca="1" ref="H4598" ca="1">_FV(Tabela2[[#This Row],[Cidade]],"Longitude")</f>
        <v>#NAME?</v>
      </c>
    </row>
    <row r="4599" spans="1:8" x14ac:dyDescent="0.25">
      <c r="A4599" t="s">
        <v>88</v>
      </c>
      <c r="B4599" t="s">
        <v>4599</v>
      </c>
      <c r="C4599" t="str">
        <f>Tabela2[[#This Row],[Localidade]]&amp;"/"&amp;Tabela2[[#This Row],[Estado]]</f>
        <v>Sao Jose dos Ausentes/RS</v>
      </c>
      <c r="D4599">
        <v>95280000</v>
      </c>
      <c r="E4599">
        <v>95289999</v>
      </c>
      <c r="F4599" t="e" vm="4249">
        <v>#VALUE!</v>
      </c>
      <c r="G4599" t="e" cm="1">
        <f t="array" aca="1" ref="G4599" ca="1">_FV(Tabela2[[#This Row],[Cidade]],"Latitude")</f>
        <v>#NAME?</v>
      </c>
      <c r="H4599" t="e" cm="1">
        <f t="array" aca="1" ref="H4599" ca="1">_FV(Tabela2[[#This Row],[Cidade]],"Longitude")</f>
        <v>#NAME?</v>
      </c>
    </row>
    <row r="4600" spans="1:8" x14ac:dyDescent="0.25">
      <c r="A4600" t="s">
        <v>88</v>
      </c>
      <c r="B4600" t="s">
        <v>4600</v>
      </c>
      <c r="C4600" t="str">
        <f>Tabela2[[#This Row],[Localidade]]&amp;"/"&amp;Tabela2[[#This Row],[Estado]]</f>
        <v>Sao Leopoldo/RS</v>
      </c>
      <c r="D4600">
        <v>93000001</v>
      </c>
      <c r="E4600">
        <v>93179999</v>
      </c>
      <c r="F4600" t="e" vm="4250">
        <v>#VALUE!</v>
      </c>
      <c r="G4600" t="e" cm="1">
        <f t="array" aca="1" ref="G4600" ca="1">_FV(Tabela2[[#This Row],[Cidade]],"Latitude")</f>
        <v>#NAME?</v>
      </c>
      <c r="H4600" t="e" cm="1">
        <f t="array" aca="1" ref="H4600" ca="1">_FV(Tabela2[[#This Row],[Cidade]],"Longitude")</f>
        <v>#NAME?</v>
      </c>
    </row>
    <row r="4601" spans="1:8" x14ac:dyDescent="0.25">
      <c r="A4601" t="s">
        <v>88</v>
      </c>
      <c r="B4601" t="s">
        <v>4600</v>
      </c>
      <c r="C4601" t="str">
        <f>Tabela2[[#This Row],[Localidade]]&amp;"/"&amp;Tabela2[[#This Row],[Estado]]</f>
        <v>Sao Leopoldo/RS</v>
      </c>
      <c r="D4601">
        <v>93000001</v>
      </c>
      <c r="E4601">
        <v>93179999</v>
      </c>
      <c r="F4601" t="e" vm="4250">
        <v>#VALUE!</v>
      </c>
      <c r="G4601" t="e" cm="1">
        <f t="array" aca="1" ref="G4601" ca="1">_FV(Tabela2[[#This Row],[Cidade]],"Latitude")</f>
        <v>#NAME?</v>
      </c>
      <c r="H4601" t="e" cm="1">
        <f t="array" aca="1" ref="H4601" ca="1">_FV(Tabela2[[#This Row],[Cidade]],"Longitude")</f>
        <v>#NAME?</v>
      </c>
    </row>
    <row r="4602" spans="1:8" x14ac:dyDescent="0.25">
      <c r="A4602" t="s">
        <v>88</v>
      </c>
      <c r="B4602" t="s">
        <v>4601</v>
      </c>
      <c r="C4602" t="str">
        <f>Tabela2[[#This Row],[Localidade]]&amp;"/"&amp;Tabela2[[#This Row],[Estado]]</f>
        <v>Sao Lourenco do Sul/RS</v>
      </c>
      <c r="D4602">
        <v>96170000</v>
      </c>
      <c r="E4602">
        <v>96177999</v>
      </c>
      <c r="F4602" t="e" vm="4251">
        <v>#VALUE!</v>
      </c>
      <c r="G4602" t="e" cm="1">
        <f t="array" aca="1" ref="G4602" ca="1">_FV(Tabela2[[#This Row],[Cidade]],"Latitude")</f>
        <v>#NAME?</v>
      </c>
      <c r="H4602" t="e" cm="1">
        <f t="array" aca="1" ref="H4602" ca="1">_FV(Tabela2[[#This Row],[Cidade]],"Longitude")</f>
        <v>#NAME?</v>
      </c>
    </row>
    <row r="4603" spans="1:8" x14ac:dyDescent="0.25">
      <c r="A4603" t="s">
        <v>88</v>
      </c>
      <c r="B4603" t="s">
        <v>4602</v>
      </c>
      <c r="C4603" t="str">
        <f>Tabela2[[#This Row],[Localidade]]&amp;"/"&amp;Tabela2[[#This Row],[Estado]]</f>
        <v>Sao Luiz Gonzaga/RS</v>
      </c>
      <c r="D4603">
        <v>97800000</v>
      </c>
      <c r="E4603">
        <v>97842999</v>
      </c>
      <c r="F4603" t="e" vm="4252">
        <v>#VALUE!</v>
      </c>
      <c r="G4603" t="e" cm="1">
        <f t="array" aca="1" ref="G4603" ca="1">_FV(Tabela2[[#This Row],[Cidade]],"Latitude")</f>
        <v>#NAME?</v>
      </c>
      <c r="H4603" t="e" cm="1">
        <f t="array" aca="1" ref="H4603" ca="1">_FV(Tabela2[[#This Row],[Cidade]],"Longitude")</f>
        <v>#NAME?</v>
      </c>
    </row>
    <row r="4604" spans="1:8" x14ac:dyDescent="0.25">
      <c r="A4604" t="s">
        <v>88</v>
      </c>
      <c r="B4604" t="s">
        <v>4603</v>
      </c>
      <c r="C4604" t="str">
        <f>Tabela2[[#This Row],[Localidade]]&amp;"/"&amp;Tabela2[[#This Row],[Estado]]</f>
        <v>Sao Marcos/RS</v>
      </c>
      <c r="D4604">
        <v>95190000</v>
      </c>
      <c r="E4604">
        <v>95199999</v>
      </c>
      <c r="F4604" t="e" vm="4253">
        <v>#VALUE!</v>
      </c>
      <c r="G4604" t="e" cm="1">
        <f t="array" aca="1" ref="G4604" ca="1">_FV(Tabela2[[#This Row],[Cidade]],"Latitude")</f>
        <v>#NAME?</v>
      </c>
      <c r="H4604" t="e" cm="1">
        <f t="array" aca="1" ref="H4604" ca="1">_FV(Tabela2[[#This Row],[Cidade]],"Longitude")</f>
        <v>#NAME?</v>
      </c>
    </row>
    <row r="4605" spans="1:8" x14ac:dyDescent="0.25">
      <c r="A4605" t="s">
        <v>88</v>
      </c>
      <c r="B4605" t="s">
        <v>4604</v>
      </c>
      <c r="C4605" t="str">
        <f>Tabela2[[#This Row],[Localidade]]&amp;"/"&amp;Tabela2[[#This Row],[Estado]]</f>
        <v>Sao Martinho/RS</v>
      </c>
      <c r="D4605">
        <v>98690000</v>
      </c>
      <c r="E4605">
        <v>98699999</v>
      </c>
      <c r="F4605" t="e" vm="4254">
        <v>#VALUE!</v>
      </c>
      <c r="G4605" t="e" cm="1">
        <f t="array" aca="1" ref="G4605" ca="1">_FV(Tabela2[[#This Row],[Cidade]],"Latitude")</f>
        <v>#NAME?</v>
      </c>
      <c r="H4605" t="e" cm="1">
        <f t="array" aca="1" ref="H4605" ca="1">_FV(Tabela2[[#This Row],[Cidade]],"Longitude")</f>
        <v>#NAME?</v>
      </c>
    </row>
    <row r="4606" spans="1:8" x14ac:dyDescent="0.25">
      <c r="A4606" t="s">
        <v>88</v>
      </c>
      <c r="B4606" t="s">
        <v>4605</v>
      </c>
      <c r="C4606" t="str">
        <f>Tabela2[[#This Row],[Localidade]]&amp;"/"&amp;Tabela2[[#This Row],[Estado]]</f>
        <v>Sao Martinho da Serra/RS</v>
      </c>
      <c r="D4606">
        <v>97190000</v>
      </c>
      <c r="E4606">
        <v>97194999</v>
      </c>
      <c r="F4606" t="e" vm="4254">
        <v>#VALUE!</v>
      </c>
      <c r="G4606" t="e" cm="1">
        <f t="array" aca="1" ref="G4606" ca="1">_FV(Tabela2[[#This Row],[Cidade]],"Latitude")</f>
        <v>#NAME?</v>
      </c>
      <c r="H4606" t="e" cm="1">
        <f t="array" aca="1" ref="H4606" ca="1">_FV(Tabela2[[#This Row],[Cidade]],"Longitude")</f>
        <v>#NAME?</v>
      </c>
    </row>
    <row r="4607" spans="1:8" x14ac:dyDescent="0.25">
      <c r="A4607" t="s">
        <v>88</v>
      </c>
      <c r="B4607" t="s">
        <v>5282</v>
      </c>
      <c r="C4607" t="str">
        <f>Tabela2[[#This Row],[Localidade]]&amp;"/"&amp;Tabela2[[#This Row],[Estado]]</f>
        <v>Sao Miguel das Missoes/RS</v>
      </c>
      <c r="D4607">
        <v>98865000</v>
      </c>
      <c r="E4607">
        <v>98869999</v>
      </c>
      <c r="F4607" t="e" vm="4255">
        <v>#VALUE!</v>
      </c>
      <c r="G4607" t="e" cm="1">
        <f t="array" aca="1" ref="G4607" ca="1">_FV(Tabela2[[#This Row],[Cidade]],"Latitude")</f>
        <v>#NAME?</v>
      </c>
      <c r="H4607" t="e" cm="1">
        <f t="array" aca="1" ref="H4607" ca="1">_FV(Tabela2[[#This Row],[Cidade]],"Longitude")</f>
        <v>#NAME?</v>
      </c>
    </row>
    <row r="4608" spans="1:8" x14ac:dyDescent="0.25">
      <c r="A4608" t="s">
        <v>88</v>
      </c>
      <c r="B4608" t="s">
        <v>4606</v>
      </c>
      <c r="C4608" t="str">
        <f>Tabela2[[#This Row],[Localidade]]&amp;"/"&amp;Tabela2[[#This Row],[Estado]]</f>
        <v>Sao Nicolau/RS</v>
      </c>
      <c r="D4608">
        <v>97880000</v>
      </c>
      <c r="E4608">
        <v>97884999</v>
      </c>
      <c r="F4608" t="e" vm="4256">
        <v>#VALUE!</v>
      </c>
      <c r="G4608" t="e" cm="1">
        <f t="array" aca="1" ref="G4608" ca="1">_FV(Tabela2[[#This Row],[Cidade]],"Latitude")</f>
        <v>#NAME?</v>
      </c>
      <c r="H4608" t="e" cm="1">
        <f t="array" aca="1" ref="H4608" ca="1">_FV(Tabela2[[#This Row],[Cidade]],"Longitude")</f>
        <v>#NAME?</v>
      </c>
    </row>
    <row r="4609" spans="1:8" x14ac:dyDescent="0.25">
      <c r="A4609" t="s">
        <v>88</v>
      </c>
      <c r="B4609" t="s">
        <v>5283</v>
      </c>
      <c r="C4609" t="str">
        <f>Tabela2[[#This Row],[Localidade]]&amp;"/"&amp;Tabela2[[#This Row],[Estado]]</f>
        <v>Sao Paulo das Missoes/RS</v>
      </c>
      <c r="D4609">
        <v>97980000</v>
      </c>
      <c r="E4609">
        <v>97999999</v>
      </c>
      <c r="F4609" t="e" vm="4257">
        <v>#VALUE!</v>
      </c>
      <c r="G4609" t="e" cm="1">
        <f t="array" aca="1" ref="G4609" ca="1">_FV(Tabela2[[#This Row],[Cidade]],"Latitude")</f>
        <v>#NAME?</v>
      </c>
      <c r="H4609" t="e" cm="1">
        <f t="array" aca="1" ref="H4609" ca="1">_FV(Tabela2[[#This Row],[Cidade]],"Longitude")</f>
        <v>#NAME?</v>
      </c>
    </row>
    <row r="4610" spans="1:8" x14ac:dyDescent="0.25">
      <c r="A4610" t="s">
        <v>88</v>
      </c>
      <c r="B4610" t="s">
        <v>4607</v>
      </c>
      <c r="C4610" t="str">
        <f>Tabela2[[#This Row],[Localidade]]&amp;"/"&amp;Tabela2[[#This Row],[Estado]]</f>
        <v>Sao Pedro da Serra/RS</v>
      </c>
      <c r="D4610">
        <v>95758000</v>
      </c>
      <c r="E4610">
        <v>95759999</v>
      </c>
      <c r="F4610" t="e" vm="4258">
        <v>#VALUE!</v>
      </c>
      <c r="G4610" t="e" cm="1">
        <f t="array" aca="1" ref="G4610" ca="1">_FV(Tabela2[[#This Row],[Cidade]],"Latitude")</f>
        <v>#NAME?</v>
      </c>
      <c r="H4610" t="e" cm="1">
        <f t="array" aca="1" ref="H4610" ca="1">_FV(Tabela2[[#This Row],[Cidade]],"Longitude")</f>
        <v>#NAME?</v>
      </c>
    </row>
    <row r="4611" spans="1:8" x14ac:dyDescent="0.25">
      <c r="A4611" t="s">
        <v>88</v>
      </c>
      <c r="B4611" t="s">
        <v>5284</v>
      </c>
      <c r="C4611" t="str">
        <f>Tabela2[[#This Row],[Localidade]]&amp;"/"&amp;Tabela2[[#This Row],[Estado]]</f>
        <v>Sao Pedro das Missoes/RS</v>
      </c>
      <c r="D4611">
        <v>98323000</v>
      </c>
      <c r="E4611">
        <v>98324999</v>
      </c>
      <c r="F4611" t="e" vm="4259">
        <v>#VALUE!</v>
      </c>
      <c r="G4611" t="e" cm="1">
        <f t="array" aca="1" ref="G4611" ca="1">_FV(Tabela2[[#This Row],[Cidade]],"Latitude")</f>
        <v>#NAME?</v>
      </c>
      <c r="H4611" t="e" cm="1">
        <f t="array" aca="1" ref="H4611" ca="1">_FV(Tabela2[[#This Row],[Cidade]],"Longitude")</f>
        <v>#NAME?</v>
      </c>
    </row>
    <row r="4612" spans="1:8" x14ac:dyDescent="0.25">
      <c r="A4612" t="s">
        <v>88</v>
      </c>
      <c r="B4612" t="s">
        <v>4608</v>
      </c>
      <c r="C4612" t="str">
        <f>Tabela2[[#This Row],[Localidade]]&amp;"/"&amp;Tabela2[[#This Row],[Estado]]</f>
        <v>Sao Pedro do Butia/RS</v>
      </c>
      <c r="D4612">
        <v>97920000</v>
      </c>
      <c r="E4612">
        <v>97929999</v>
      </c>
      <c r="F4612" t="e" vm="4260">
        <v>#VALUE!</v>
      </c>
      <c r="G4612" t="e" cm="1">
        <f t="array" aca="1" ref="G4612" ca="1">_FV(Tabela2[[#This Row],[Cidade]],"Latitude")</f>
        <v>#NAME?</v>
      </c>
      <c r="H4612" t="e" cm="1">
        <f t="array" aca="1" ref="H4612" ca="1">_FV(Tabela2[[#This Row],[Cidade]],"Longitude")</f>
        <v>#NAME?</v>
      </c>
    </row>
    <row r="4613" spans="1:8" x14ac:dyDescent="0.25">
      <c r="A4613" t="s">
        <v>88</v>
      </c>
      <c r="B4613" t="s">
        <v>4609</v>
      </c>
      <c r="C4613" t="str">
        <f>Tabela2[[#This Row],[Localidade]]&amp;"/"&amp;Tabela2[[#This Row],[Estado]]</f>
        <v>Sao Pedro do Sul/RS</v>
      </c>
      <c r="D4613">
        <v>97400000</v>
      </c>
      <c r="E4613">
        <v>97409999</v>
      </c>
      <c r="F4613" t="e" vm="4261">
        <v>#VALUE!</v>
      </c>
      <c r="G4613" t="e" cm="1">
        <f t="array" aca="1" ref="G4613" ca="1">_FV(Tabela2[[#This Row],[Cidade]],"Latitude")</f>
        <v>#NAME?</v>
      </c>
      <c r="H4613" t="e" cm="1">
        <f t="array" aca="1" ref="H4613" ca="1">_FV(Tabela2[[#This Row],[Cidade]],"Longitude")</f>
        <v>#NAME?</v>
      </c>
    </row>
    <row r="4614" spans="1:8" x14ac:dyDescent="0.25">
      <c r="A4614" t="s">
        <v>88</v>
      </c>
      <c r="B4614" t="s">
        <v>4610</v>
      </c>
      <c r="C4614" t="str">
        <f>Tabela2[[#This Row],[Localidade]]&amp;"/"&amp;Tabela2[[#This Row],[Estado]]</f>
        <v>Sao Sebastiao do Cai/RS</v>
      </c>
      <c r="D4614">
        <v>95760000</v>
      </c>
      <c r="E4614">
        <v>95764999</v>
      </c>
      <c r="F4614" t="e" vm="4262">
        <v>#VALUE!</v>
      </c>
      <c r="G4614" t="e" cm="1">
        <f t="array" aca="1" ref="G4614" ca="1">_FV(Tabela2[[#This Row],[Cidade]],"Latitude")</f>
        <v>#NAME?</v>
      </c>
      <c r="H4614" t="e" cm="1">
        <f t="array" aca="1" ref="H4614" ca="1">_FV(Tabela2[[#This Row],[Cidade]],"Longitude")</f>
        <v>#NAME?</v>
      </c>
    </row>
    <row r="4615" spans="1:8" x14ac:dyDescent="0.25">
      <c r="A4615" t="s">
        <v>88</v>
      </c>
      <c r="B4615" t="s">
        <v>4611</v>
      </c>
      <c r="C4615" t="str">
        <f>Tabela2[[#This Row],[Localidade]]&amp;"/"&amp;Tabela2[[#This Row],[Estado]]</f>
        <v>Sao Sepe/RS</v>
      </c>
      <c r="D4615">
        <v>97340000</v>
      </c>
      <c r="E4615">
        <v>97384999</v>
      </c>
      <c r="F4615" t="e" vm="4263">
        <v>#VALUE!</v>
      </c>
      <c r="G4615" t="e" cm="1">
        <f t="array" aca="1" ref="G4615" ca="1">_FV(Tabela2[[#This Row],[Cidade]],"Latitude")</f>
        <v>#NAME?</v>
      </c>
      <c r="H4615" t="e" cm="1">
        <f t="array" aca="1" ref="H4615" ca="1">_FV(Tabela2[[#This Row],[Cidade]],"Longitude")</f>
        <v>#NAME?</v>
      </c>
    </row>
    <row r="4616" spans="1:8" x14ac:dyDescent="0.25">
      <c r="A4616" t="s">
        <v>88</v>
      </c>
      <c r="B4616" t="s">
        <v>4612</v>
      </c>
      <c r="C4616" t="str">
        <f>Tabela2[[#This Row],[Localidade]]&amp;"/"&amp;Tabela2[[#This Row],[Estado]]</f>
        <v>Sao Valentim/RS</v>
      </c>
      <c r="D4616">
        <v>99640000</v>
      </c>
      <c r="E4616">
        <v>99644999</v>
      </c>
      <c r="F4616" t="e" vm="4264">
        <v>#VALUE!</v>
      </c>
      <c r="G4616" t="e" cm="1">
        <f t="array" aca="1" ref="G4616" ca="1">_FV(Tabela2[[#This Row],[Cidade]],"Latitude")</f>
        <v>#NAME?</v>
      </c>
      <c r="H4616" t="e" cm="1">
        <f t="array" aca="1" ref="H4616" ca="1">_FV(Tabela2[[#This Row],[Cidade]],"Longitude")</f>
        <v>#NAME?</v>
      </c>
    </row>
    <row r="4617" spans="1:8" x14ac:dyDescent="0.25">
      <c r="A4617" t="s">
        <v>88</v>
      </c>
      <c r="B4617" t="s">
        <v>4613</v>
      </c>
      <c r="C4617" t="str">
        <f>Tabela2[[#This Row],[Localidade]]&amp;"/"&amp;Tabela2[[#This Row],[Estado]]</f>
        <v>Sao Valentim do Sul/RS</v>
      </c>
      <c r="D4617">
        <v>99240000</v>
      </c>
      <c r="E4617">
        <v>99249999</v>
      </c>
      <c r="F4617" t="s">
        <v>5421</v>
      </c>
      <c r="G4617" t="e" cm="1" vm="188">
        <f t="array" ref="G4617">_FV(Tabela2[[#This Row],[Cidade]],"Latitude")</f>
        <v>#VALUE!</v>
      </c>
      <c r="H4617" t="e" cm="1" vm="189">
        <f t="array" ref="H4617">_FV(Tabela2[[#This Row],[Cidade]],"Longitude")</f>
        <v>#VALUE!</v>
      </c>
    </row>
    <row r="4618" spans="1:8" x14ac:dyDescent="0.25">
      <c r="A4618" t="s">
        <v>88</v>
      </c>
      <c r="B4618" t="s">
        <v>4614</v>
      </c>
      <c r="C4618" t="str">
        <f>Tabela2[[#This Row],[Localidade]]&amp;"/"&amp;Tabela2[[#This Row],[Estado]]</f>
        <v>Sao Valerio do Sul/RS</v>
      </c>
      <c r="D4618">
        <v>98595000</v>
      </c>
      <c r="E4618">
        <v>98599999</v>
      </c>
      <c r="F4618" t="e" vm="4265">
        <v>#VALUE!</v>
      </c>
      <c r="G4618" t="e" cm="1">
        <f t="array" aca="1" ref="G4618" ca="1">_FV(Tabela2[[#This Row],[Cidade]],"Latitude")</f>
        <v>#NAME?</v>
      </c>
      <c r="H4618" t="e" cm="1">
        <f t="array" aca="1" ref="H4618" ca="1">_FV(Tabela2[[#This Row],[Cidade]],"Longitude")</f>
        <v>#NAME?</v>
      </c>
    </row>
    <row r="4619" spans="1:8" x14ac:dyDescent="0.25">
      <c r="A4619" t="s">
        <v>88</v>
      </c>
      <c r="B4619" t="s">
        <v>4615</v>
      </c>
      <c r="C4619" t="str">
        <f>Tabela2[[#This Row],[Localidade]]&amp;"/"&amp;Tabela2[[#This Row],[Estado]]</f>
        <v>Sao Vendelino/RS</v>
      </c>
      <c r="D4619">
        <v>95795000</v>
      </c>
      <c r="E4619">
        <v>95799999</v>
      </c>
      <c r="F4619" t="e" vm="4266">
        <v>#VALUE!</v>
      </c>
      <c r="G4619" t="e" cm="1">
        <f t="array" aca="1" ref="G4619" ca="1">_FV(Tabela2[[#This Row],[Cidade]],"Latitude")</f>
        <v>#NAME?</v>
      </c>
      <c r="H4619" t="e" cm="1">
        <f t="array" aca="1" ref="H4619" ca="1">_FV(Tabela2[[#This Row],[Cidade]],"Longitude")</f>
        <v>#NAME?</v>
      </c>
    </row>
    <row r="4620" spans="1:8" x14ac:dyDescent="0.25">
      <c r="A4620" t="s">
        <v>88</v>
      </c>
      <c r="B4620" t="s">
        <v>4616</v>
      </c>
      <c r="C4620" t="str">
        <f>Tabela2[[#This Row],[Localidade]]&amp;"/"&amp;Tabela2[[#This Row],[Estado]]</f>
        <v>Sao Vicente do Sul/RS</v>
      </c>
      <c r="D4620">
        <v>97420000</v>
      </c>
      <c r="E4620">
        <v>97449999</v>
      </c>
      <c r="F4620" t="e" vm="4267">
        <v>#VALUE!</v>
      </c>
      <c r="G4620" t="e" cm="1">
        <f t="array" aca="1" ref="G4620" ca="1">_FV(Tabela2[[#This Row],[Cidade]],"Latitude")</f>
        <v>#NAME?</v>
      </c>
      <c r="H4620" t="e" cm="1">
        <f t="array" aca="1" ref="H4620" ca="1">_FV(Tabela2[[#This Row],[Cidade]],"Longitude")</f>
        <v>#NAME?</v>
      </c>
    </row>
    <row r="4621" spans="1:8" x14ac:dyDescent="0.25">
      <c r="A4621" t="s">
        <v>88</v>
      </c>
      <c r="B4621" t="s">
        <v>2397</v>
      </c>
      <c r="C4621" t="str">
        <f>Tabela2[[#This Row],[Localidade]]&amp;"/"&amp;Tabela2[[#This Row],[Estado]]</f>
        <v>Sapiranga/RS</v>
      </c>
      <c r="D4621">
        <v>93800001</v>
      </c>
      <c r="E4621">
        <v>93879999</v>
      </c>
      <c r="F4621" t="e" vm="4268">
        <v>#VALUE!</v>
      </c>
      <c r="G4621" t="e" cm="1">
        <f t="array" aca="1" ref="G4621" ca="1">_FV(Tabela2[[#This Row],[Cidade]],"Latitude")</f>
        <v>#NAME?</v>
      </c>
      <c r="H4621" t="e" cm="1">
        <f t="array" aca="1" ref="H4621" ca="1">_FV(Tabela2[[#This Row],[Cidade]],"Longitude")</f>
        <v>#NAME?</v>
      </c>
    </row>
    <row r="4622" spans="1:8" x14ac:dyDescent="0.25">
      <c r="A4622" t="s">
        <v>88</v>
      </c>
      <c r="B4622" t="s">
        <v>2397</v>
      </c>
      <c r="C4622" t="str">
        <f>Tabela2[[#This Row],[Localidade]]&amp;"/"&amp;Tabela2[[#This Row],[Estado]]</f>
        <v>Sapiranga/RS</v>
      </c>
      <c r="D4622">
        <v>93800001</v>
      </c>
      <c r="E4622">
        <v>93824999</v>
      </c>
      <c r="F4622" t="e" vm="4268">
        <v>#VALUE!</v>
      </c>
      <c r="G4622" t="e" cm="1">
        <f t="array" aca="1" ref="G4622" ca="1">_FV(Tabela2[[#This Row],[Cidade]],"Latitude")</f>
        <v>#NAME?</v>
      </c>
      <c r="H4622" t="e" cm="1">
        <f t="array" aca="1" ref="H4622" ca="1">_FV(Tabela2[[#This Row],[Cidade]],"Longitude")</f>
        <v>#NAME?</v>
      </c>
    </row>
    <row r="4623" spans="1:8" x14ac:dyDescent="0.25">
      <c r="A4623" t="s">
        <v>88</v>
      </c>
      <c r="B4623" t="s">
        <v>2398</v>
      </c>
      <c r="C4623" t="str">
        <f>Tabela2[[#This Row],[Localidade]]&amp;"/"&amp;Tabela2[[#This Row],[Estado]]</f>
        <v>Sapucaia do Sul/RS</v>
      </c>
      <c r="D4623">
        <v>93200001</v>
      </c>
      <c r="E4623">
        <v>93249999</v>
      </c>
      <c r="F4623" t="e" vm="4269">
        <v>#VALUE!</v>
      </c>
      <c r="G4623" t="e" cm="1">
        <f t="array" aca="1" ref="G4623" ca="1">_FV(Tabela2[[#This Row],[Cidade]],"Latitude")</f>
        <v>#NAME?</v>
      </c>
      <c r="H4623" t="e" cm="1">
        <f t="array" aca="1" ref="H4623" ca="1">_FV(Tabela2[[#This Row],[Cidade]],"Longitude")</f>
        <v>#NAME?</v>
      </c>
    </row>
    <row r="4624" spans="1:8" x14ac:dyDescent="0.25">
      <c r="A4624" t="s">
        <v>88</v>
      </c>
      <c r="B4624" t="s">
        <v>2398</v>
      </c>
      <c r="C4624" t="str">
        <f>Tabela2[[#This Row],[Localidade]]&amp;"/"&amp;Tabela2[[#This Row],[Estado]]</f>
        <v>Sapucaia do Sul/RS</v>
      </c>
      <c r="D4624">
        <v>93200001</v>
      </c>
      <c r="E4624">
        <v>93249999</v>
      </c>
      <c r="F4624" t="e" vm="4269">
        <v>#VALUE!</v>
      </c>
      <c r="G4624" t="e" cm="1">
        <f t="array" aca="1" ref="G4624" ca="1">_FV(Tabela2[[#This Row],[Cidade]],"Latitude")</f>
        <v>#NAME?</v>
      </c>
      <c r="H4624" t="e" cm="1">
        <f t="array" aca="1" ref="H4624" ca="1">_FV(Tabela2[[#This Row],[Cidade]],"Longitude")</f>
        <v>#NAME?</v>
      </c>
    </row>
    <row r="4625" spans="1:8" x14ac:dyDescent="0.25">
      <c r="A4625" t="s">
        <v>88</v>
      </c>
      <c r="B4625" t="s">
        <v>1950</v>
      </c>
      <c r="C4625" t="str">
        <f>Tabela2[[#This Row],[Localidade]]&amp;"/"&amp;Tabela2[[#This Row],[Estado]]</f>
        <v>Sarandi/RS</v>
      </c>
      <c r="D4625">
        <v>99560000</v>
      </c>
      <c r="E4625">
        <v>99579999</v>
      </c>
      <c r="F4625" t="e" vm="4270">
        <v>#VALUE!</v>
      </c>
      <c r="G4625" t="e" cm="1">
        <f t="array" aca="1" ref="G4625" ca="1">_FV(Tabela2[[#This Row],[Cidade]],"Latitude")</f>
        <v>#NAME?</v>
      </c>
      <c r="H4625" t="e" cm="1">
        <f t="array" aca="1" ref="H4625" ca="1">_FV(Tabela2[[#This Row],[Cidade]],"Longitude")</f>
        <v>#NAME?</v>
      </c>
    </row>
    <row r="4626" spans="1:8" x14ac:dyDescent="0.25">
      <c r="A4626" t="s">
        <v>88</v>
      </c>
      <c r="B4626" t="s">
        <v>2399</v>
      </c>
      <c r="C4626" t="str">
        <f>Tabela2[[#This Row],[Localidade]]&amp;"/"&amp;Tabela2[[#This Row],[Estado]]</f>
        <v>Seberi/RS</v>
      </c>
      <c r="D4626">
        <v>98380000</v>
      </c>
      <c r="E4626">
        <v>98384999</v>
      </c>
      <c r="F4626" t="e" vm="4271">
        <v>#VALUE!</v>
      </c>
      <c r="G4626" t="e" cm="1">
        <f t="array" aca="1" ref="G4626" ca="1">_FV(Tabela2[[#This Row],[Cidade]],"Latitude")</f>
        <v>#NAME?</v>
      </c>
      <c r="H4626" t="e" cm="1">
        <f t="array" aca="1" ref="H4626" ca="1">_FV(Tabela2[[#This Row],[Cidade]],"Longitude")</f>
        <v>#NAME?</v>
      </c>
    </row>
    <row r="4627" spans="1:8" x14ac:dyDescent="0.25">
      <c r="A4627" t="s">
        <v>88</v>
      </c>
      <c r="B4627" t="s">
        <v>2400</v>
      </c>
      <c r="C4627" t="str">
        <f>Tabela2[[#This Row],[Localidade]]&amp;"/"&amp;Tabela2[[#This Row],[Estado]]</f>
        <v>Sede Nova/RS</v>
      </c>
      <c r="D4627">
        <v>98675000</v>
      </c>
      <c r="E4627">
        <v>98679999</v>
      </c>
      <c r="F4627" t="e" vm="4272">
        <v>#VALUE!</v>
      </c>
      <c r="G4627" t="e" cm="1">
        <f t="array" aca="1" ref="G4627" ca="1">_FV(Tabela2[[#This Row],[Cidade]],"Latitude")</f>
        <v>#NAME?</v>
      </c>
      <c r="H4627" t="e" cm="1">
        <f t="array" aca="1" ref="H4627" ca="1">_FV(Tabela2[[#This Row],[Cidade]],"Longitude")</f>
        <v>#NAME?</v>
      </c>
    </row>
    <row r="4628" spans="1:8" x14ac:dyDescent="0.25">
      <c r="A4628" t="s">
        <v>88</v>
      </c>
      <c r="B4628" t="s">
        <v>2401</v>
      </c>
      <c r="C4628" t="str">
        <f>Tabela2[[#This Row],[Localidade]]&amp;"/"&amp;Tabela2[[#This Row],[Estado]]</f>
        <v>Segredo/RS</v>
      </c>
      <c r="D4628">
        <v>96910000</v>
      </c>
      <c r="E4628">
        <v>96919999</v>
      </c>
      <c r="F4628" t="e" vm="4273">
        <v>#VALUE!</v>
      </c>
      <c r="G4628" t="e" cm="1">
        <f t="array" aca="1" ref="G4628" ca="1">_FV(Tabela2[[#This Row],[Cidade]],"Latitude")</f>
        <v>#NAME?</v>
      </c>
      <c r="H4628" t="e" cm="1">
        <f t="array" aca="1" ref="H4628" ca="1">_FV(Tabela2[[#This Row],[Cidade]],"Longitude")</f>
        <v>#NAME?</v>
      </c>
    </row>
    <row r="4629" spans="1:8" x14ac:dyDescent="0.25">
      <c r="A4629" t="s">
        <v>88</v>
      </c>
      <c r="B4629" t="s">
        <v>2402</v>
      </c>
      <c r="C4629" t="str">
        <f>Tabela2[[#This Row],[Localidade]]&amp;"/"&amp;Tabela2[[#This Row],[Estado]]</f>
        <v>Selbach/RS</v>
      </c>
      <c r="D4629">
        <v>99450000</v>
      </c>
      <c r="E4629">
        <v>99456999</v>
      </c>
      <c r="F4629" t="e" vm="4274">
        <v>#VALUE!</v>
      </c>
      <c r="G4629" t="e" cm="1">
        <f t="array" aca="1" ref="G4629" ca="1">_FV(Tabela2[[#This Row],[Cidade]],"Latitude")</f>
        <v>#NAME?</v>
      </c>
      <c r="H4629" t="e" cm="1">
        <f t="array" aca="1" ref="H4629" ca="1">_FV(Tabela2[[#This Row],[Cidade]],"Longitude")</f>
        <v>#NAME?</v>
      </c>
    </row>
    <row r="4630" spans="1:8" x14ac:dyDescent="0.25">
      <c r="A4630" t="s">
        <v>88</v>
      </c>
      <c r="B4630" t="s">
        <v>2403</v>
      </c>
      <c r="C4630" t="str">
        <f>Tabela2[[#This Row],[Localidade]]&amp;"/"&amp;Tabela2[[#This Row],[Estado]]</f>
        <v>Senador Salgado Filho/RS</v>
      </c>
      <c r="D4630">
        <v>98895000</v>
      </c>
      <c r="E4630">
        <v>98897999</v>
      </c>
      <c r="F4630" t="e" vm="4275">
        <v>#VALUE!</v>
      </c>
      <c r="G4630" t="e" cm="1">
        <f t="array" aca="1" ref="G4630" ca="1">_FV(Tabela2[[#This Row],[Cidade]],"Latitude")</f>
        <v>#NAME?</v>
      </c>
      <c r="H4630" t="e" cm="1">
        <f t="array" aca="1" ref="H4630" ca="1">_FV(Tabela2[[#This Row],[Cidade]],"Longitude")</f>
        <v>#NAME?</v>
      </c>
    </row>
    <row r="4631" spans="1:8" x14ac:dyDescent="0.25">
      <c r="A4631" t="s">
        <v>88</v>
      </c>
      <c r="B4631" t="s">
        <v>2404</v>
      </c>
      <c r="C4631" t="str">
        <f>Tabela2[[#This Row],[Localidade]]&amp;"/"&amp;Tabela2[[#This Row],[Estado]]</f>
        <v>Sentinela do Sul/RS</v>
      </c>
      <c r="D4631">
        <v>96765000</v>
      </c>
      <c r="E4631">
        <v>96769999</v>
      </c>
      <c r="F4631" t="e" vm="4276">
        <v>#VALUE!</v>
      </c>
      <c r="G4631" t="e" cm="1">
        <f t="array" aca="1" ref="G4631" ca="1">_FV(Tabela2[[#This Row],[Cidade]],"Latitude")</f>
        <v>#NAME?</v>
      </c>
      <c r="H4631" t="e" cm="1">
        <f t="array" aca="1" ref="H4631" ca="1">_FV(Tabela2[[#This Row],[Cidade]],"Longitude")</f>
        <v>#NAME?</v>
      </c>
    </row>
    <row r="4632" spans="1:8" x14ac:dyDescent="0.25">
      <c r="A4632" t="s">
        <v>88</v>
      </c>
      <c r="B4632" t="s">
        <v>5200</v>
      </c>
      <c r="C4632" t="str">
        <f>Tabela2[[#This Row],[Localidade]]&amp;"/"&amp;Tabela2[[#This Row],[Estado]]</f>
        <v>Serafina Correa/RS</v>
      </c>
      <c r="D4632">
        <v>99250000</v>
      </c>
      <c r="E4632">
        <v>99254999</v>
      </c>
      <c r="F4632" t="e" vm="4277">
        <v>#VALUE!</v>
      </c>
      <c r="G4632" t="e" cm="1">
        <f t="array" aca="1" ref="G4632" ca="1">_FV(Tabela2[[#This Row],[Cidade]],"Latitude")</f>
        <v>#NAME?</v>
      </c>
      <c r="H4632" t="e" cm="1">
        <f t="array" aca="1" ref="H4632" ca="1">_FV(Tabela2[[#This Row],[Cidade]],"Longitude")</f>
        <v>#NAME?</v>
      </c>
    </row>
    <row r="4633" spans="1:8" x14ac:dyDescent="0.25">
      <c r="A4633" t="s">
        <v>88</v>
      </c>
      <c r="B4633" t="s">
        <v>3810</v>
      </c>
      <c r="C4633" t="str">
        <f>Tabela2[[#This Row],[Localidade]]&amp;"/"&amp;Tabela2[[#This Row],[Estado]]</f>
        <v>Serio/RS</v>
      </c>
      <c r="D4633">
        <v>95918000</v>
      </c>
      <c r="E4633">
        <v>95919999</v>
      </c>
      <c r="F4633" t="e" vm="4278">
        <v>#VALUE!</v>
      </c>
      <c r="G4633" t="e" cm="1">
        <f t="array" aca="1" ref="G4633" ca="1">_FV(Tabela2[[#This Row],[Cidade]],"Latitude")</f>
        <v>#NAME?</v>
      </c>
      <c r="H4633" t="e" cm="1">
        <f t="array" aca="1" ref="H4633" ca="1">_FV(Tabela2[[#This Row],[Cidade]],"Longitude")</f>
        <v>#NAME?</v>
      </c>
    </row>
    <row r="4634" spans="1:8" x14ac:dyDescent="0.25">
      <c r="A4634" t="s">
        <v>88</v>
      </c>
      <c r="B4634" t="s">
        <v>4617</v>
      </c>
      <c r="C4634" t="str">
        <f>Tabela2[[#This Row],[Localidade]]&amp;"/"&amp;Tabela2[[#This Row],[Estado]]</f>
        <v>Sertao/RS</v>
      </c>
      <c r="D4634">
        <v>99170000</v>
      </c>
      <c r="E4634">
        <v>99174999</v>
      </c>
      <c r="F4634" t="e" vm="4279">
        <v>#VALUE!</v>
      </c>
      <c r="G4634" t="e" cm="1">
        <f t="array" aca="1" ref="G4634" ca="1">_FV(Tabela2[[#This Row],[Cidade]],"Latitude")</f>
        <v>#NAME?</v>
      </c>
      <c r="H4634" t="e" cm="1">
        <f t="array" aca="1" ref="H4634" ca="1">_FV(Tabela2[[#This Row],[Cidade]],"Longitude")</f>
        <v>#NAME?</v>
      </c>
    </row>
    <row r="4635" spans="1:8" x14ac:dyDescent="0.25">
      <c r="A4635" t="s">
        <v>88</v>
      </c>
      <c r="B4635" t="s">
        <v>4618</v>
      </c>
      <c r="C4635" t="str">
        <f>Tabela2[[#This Row],[Localidade]]&amp;"/"&amp;Tabela2[[#This Row],[Estado]]</f>
        <v>Sertao Santana/RS</v>
      </c>
      <c r="D4635">
        <v>92850000</v>
      </c>
      <c r="E4635">
        <v>92899999</v>
      </c>
      <c r="F4635" t="e" vm="4280">
        <v>#VALUE!</v>
      </c>
      <c r="G4635" t="e" cm="1">
        <f t="array" aca="1" ref="G4635" ca="1">_FV(Tabela2[[#This Row],[Cidade]],"Latitude")</f>
        <v>#NAME?</v>
      </c>
      <c r="H4635" t="e" cm="1">
        <f t="array" aca="1" ref="H4635" ca="1">_FV(Tabela2[[#This Row],[Cidade]],"Longitude")</f>
        <v>#NAME?</v>
      </c>
    </row>
    <row r="4636" spans="1:8" x14ac:dyDescent="0.25">
      <c r="A4636" t="s">
        <v>88</v>
      </c>
      <c r="B4636" t="s">
        <v>2405</v>
      </c>
      <c r="C4636" t="str">
        <f>Tabela2[[#This Row],[Localidade]]&amp;"/"&amp;Tabela2[[#This Row],[Estado]]</f>
        <v>Sete de Setembro/RS</v>
      </c>
      <c r="D4636">
        <v>97960000</v>
      </c>
      <c r="E4636">
        <v>97969999</v>
      </c>
      <c r="F4636" t="s">
        <v>5422</v>
      </c>
      <c r="G4636" t="e" cm="1" vm="188">
        <f t="array" ref="G4636">_FV(Tabela2[[#This Row],[Cidade]],"Latitude")</f>
        <v>#VALUE!</v>
      </c>
      <c r="H4636" t="e" cm="1" vm="189">
        <f t="array" ref="H4636">_FV(Tabela2[[#This Row],[Cidade]],"Longitude")</f>
        <v>#VALUE!</v>
      </c>
    </row>
    <row r="4637" spans="1:8" x14ac:dyDescent="0.25">
      <c r="A4637" t="s">
        <v>88</v>
      </c>
      <c r="B4637" t="s">
        <v>2406</v>
      </c>
      <c r="C4637" t="str">
        <f>Tabela2[[#This Row],[Localidade]]&amp;"/"&amp;Tabela2[[#This Row],[Estado]]</f>
        <v>Severiano de Almeida/RS</v>
      </c>
      <c r="D4637">
        <v>99810000</v>
      </c>
      <c r="E4637">
        <v>99819999</v>
      </c>
      <c r="F4637" t="e" vm="4281">
        <v>#VALUE!</v>
      </c>
      <c r="G4637" t="e" cm="1">
        <f t="array" aca="1" ref="G4637" ca="1">_FV(Tabela2[[#This Row],[Cidade]],"Latitude")</f>
        <v>#NAME?</v>
      </c>
      <c r="H4637" t="e" cm="1">
        <f t="array" aca="1" ref="H4637" ca="1">_FV(Tabela2[[#This Row],[Cidade]],"Longitude")</f>
        <v>#NAME?</v>
      </c>
    </row>
    <row r="4638" spans="1:8" x14ac:dyDescent="0.25">
      <c r="A4638" t="s">
        <v>88</v>
      </c>
      <c r="B4638" t="s">
        <v>2407</v>
      </c>
      <c r="C4638" t="str">
        <f>Tabela2[[#This Row],[Localidade]]&amp;"/"&amp;Tabela2[[#This Row],[Estado]]</f>
        <v>Silveira Martins/RS</v>
      </c>
      <c r="D4638">
        <v>97195000</v>
      </c>
      <c r="E4638">
        <v>97199999</v>
      </c>
      <c r="F4638" t="e" vm="4282">
        <v>#VALUE!</v>
      </c>
      <c r="G4638" t="e" cm="1">
        <f t="array" aca="1" ref="G4638" ca="1">_FV(Tabela2[[#This Row],[Cidade]],"Latitude")</f>
        <v>#NAME?</v>
      </c>
      <c r="H4638" t="e" cm="1">
        <f t="array" aca="1" ref="H4638" ca="1">_FV(Tabela2[[#This Row],[Cidade]],"Longitude")</f>
        <v>#NAME?</v>
      </c>
    </row>
    <row r="4639" spans="1:8" x14ac:dyDescent="0.25">
      <c r="A4639" t="s">
        <v>88</v>
      </c>
      <c r="B4639" t="s">
        <v>2408</v>
      </c>
      <c r="C4639" t="str">
        <f>Tabela2[[#This Row],[Localidade]]&amp;"/"&amp;Tabela2[[#This Row],[Estado]]</f>
        <v>Sinimbu/RS</v>
      </c>
      <c r="D4639">
        <v>96890000</v>
      </c>
      <c r="E4639">
        <v>96899999</v>
      </c>
      <c r="F4639" t="e" vm="4283">
        <v>#VALUE!</v>
      </c>
      <c r="G4639" t="e" cm="1">
        <f t="array" aca="1" ref="G4639" ca="1">_FV(Tabela2[[#This Row],[Cidade]],"Latitude")</f>
        <v>#NAME?</v>
      </c>
      <c r="H4639" t="e" cm="1">
        <f t="array" aca="1" ref="H4639" ca="1">_FV(Tabela2[[#This Row],[Cidade]],"Longitude")</f>
        <v>#NAME?</v>
      </c>
    </row>
    <row r="4640" spans="1:8" x14ac:dyDescent="0.25">
      <c r="A4640" t="s">
        <v>88</v>
      </c>
      <c r="B4640" t="s">
        <v>437</v>
      </c>
      <c r="C4640" t="str">
        <f>Tabela2[[#This Row],[Localidade]]&amp;"/"&amp;Tabela2[[#This Row],[Estado]]</f>
        <v>Sobradinho/RS</v>
      </c>
      <c r="D4640">
        <v>96900000</v>
      </c>
      <c r="E4640">
        <v>96907999</v>
      </c>
      <c r="F4640" t="e" vm="4284">
        <v>#VALUE!</v>
      </c>
      <c r="G4640" t="e" cm="1">
        <f t="array" aca="1" ref="G4640" ca="1">_FV(Tabela2[[#This Row],[Cidade]],"Latitude")</f>
        <v>#NAME?</v>
      </c>
      <c r="H4640" t="e" cm="1">
        <f t="array" aca="1" ref="H4640" ca="1">_FV(Tabela2[[#This Row],[Cidade]],"Longitude")</f>
        <v>#NAME?</v>
      </c>
    </row>
    <row r="4641" spans="1:8" x14ac:dyDescent="0.25">
      <c r="A4641" t="s">
        <v>88</v>
      </c>
      <c r="B4641" t="s">
        <v>1591</v>
      </c>
      <c r="C4641" t="str">
        <f>Tabela2[[#This Row],[Localidade]]&amp;"/"&amp;Tabela2[[#This Row],[Estado]]</f>
        <v>Soledade/RS</v>
      </c>
      <c r="D4641">
        <v>99300000</v>
      </c>
      <c r="E4641">
        <v>99314999</v>
      </c>
      <c r="F4641" t="e" vm="4285">
        <v>#VALUE!</v>
      </c>
      <c r="G4641" t="e" cm="1">
        <f t="array" aca="1" ref="G4641" ca="1">_FV(Tabela2[[#This Row],[Cidade]],"Latitude")</f>
        <v>#NAME?</v>
      </c>
      <c r="H4641" t="e" cm="1">
        <f t="array" aca="1" ref="H4641" ca="1">_FV(Tabela2[[#This Row],[Cidade]],"Longitude")</f>
        <v>#NAME?</v>
      </c>
    </row>
    <row r="4642" spans="1:8" x14ac:dyDescent="0.25">
      <c r="A4642" t="s">
        <v>88</v>
      </c>
      <c r="B4642" t="s">
        <v>4070</v>
      </c>
      <c r="C4642" t="str">
        <f>Tabela2[[#This Row],[Localidade]]&amp;"/"&amp;Tabela2[[#This Row],[Estado]]</f>
        <v>Tabai/RS</v>
      </c>
      <c r="D4642">
        <v>95863000</v>
      </c>
      <c r="E4642">
        <v>95864999</v>
      </c>
      <c r="F4642" t="e" vm="4286">
        <v>#VALUE!</v>
      </c>
      <c r="G4642" t="e" cm="1">
        <f t="array" aca="1" ref="G4642" ca="1">_FV(Tabela2[[#This Row],[Cidade]],"Latitude")</f>
        <v>#NAME?</v>
      </c>
      <c r="H4642" t="e" cm="1">
        <f t="array" aca="1" ref="H4642" ca="1">_FV(Tabela2[[#This Row],[Cidade]],"Longitude")</f>
        <v>#NAME?</v>
      </c>
    </row>
    <row r="4643" spans="1:8" x14ac:dyDescent="0.25">
      <c r="A4643" t="s">
        <v>88</v>
      </c>
      <c r="B4643" t="s">
        <v>1956</v>
      </c>
      <c r="C4643" t="str">
        <f>Tabela2[[#This Row],[Localidade]]&amp;"/"&amp;Tabela2[[#This Row],[Estado]]</f>
        <v>Tapejara/RS</v>
      </c>
      <c r="D4643">
        <v>99950000</v>
      </c>
      <c r="E4643">
        <v>99951999</v>
      </c>
      <c r="F4643" t="e" vm="4287">
        <v>#VALUE!</v>
      </c>
      <c r="G4643" t="e" cm="1">
        <f t="array" aca="1" ref="G4643" ca="1">_FV(Tabela2[[#This Row],[Cidade]],"Latitude")</f>
        <v>#NAME?</v>
      </c>
      <c r="H4643" t="e" cm="1">
        <f t="array" aca="1" ref="H4643" ca="1">_FV(Tabela2[[#This Row],[Cidade]],"Longitude")</f>
        <v>#NAME?</v>
      </c>
    </row>
    <row r="4644" spans="1:8" x14ac:dyDescent="0.25">
      <c r="A4644" t="s">
        <v>88</v>
      </c>
      <c r="B4644" t="s">
        <v>2409</v>
      </c>
      <c r="C4644" t="str">
        <f>Tabela2[[#This Row],[Localidade]]&amp;"/"&amp;Tabela2[[#This Row],[Estado]]</f>
        <v>Tapera/RS</v>
      </c>
      <c r="D4644">
        <v>99490000</v>
      </c>
      <c r="E4644">
        <v>99494999</v>
      </c>
      <c r="F4644" t="e" vm="4288">
        <v>#VALUE!</v>
      </c>
      <c r="G4644" t="e" cm="1">
        <f t="array" aca="1" ref="G4644" ca="1">_FV(Tabela2[[#This Row],[Cidade]],"Latitude")</f>
        <v>#NAME?</v>
      </c>
      <c r="H4644" t="e" cm="1">
        <f t="array" aca="1" ref="H4644" ca="1">_FV(Tabela2[[#This Row],[Cidade]],"Longitude")</f>
        <v>#NAME?</v>
      </c>
    </row>
    <row r="4645" spans="1:8" x14ac:dyDescent="0.25">
      <c r="A4645" t="s">
        <v>88</v>
      </c>
      <c r="B4645" t="s">
        <v>2410</v>
      </c>
      <c r="C4645" t="str">
        <f>Tabela2[[#This Row],[Localidade]]&amp;"/"&amp;Tabela2[[#This Row],[Estado]]</f>
        <v>Tapes/RS</v>
      </c>
      <c r="D4645">
        <v>96760000</v>
      </c>
      <c r="E4645">
        <v>96764999</v>
      </c>
      <c r="F4645" t="e" vm="4289">
        <v>#VALUE!</v>
      </c>
      <c r="G4645" t="e" cm="1">
        <f t="array" aca="1" ref="G4645" ca="1">_FV(Tabela2[[#This Row],[Cidade]],"Latitude")</f>
        <v>#NAME?</v>
      </c>
      <c r="H4645" t="e" cm="1">
        <f t="array" aca="1" ref="H4645" ca="1">_FV(Tabela2[[#This Row],[Cidade]],"Longitude")</f>
        <v>#NAME?</v>
      </c>
    </row>
    <row r="4646" spans="1:8" x14ac:dyDescent="0.25">
      <c r="A4646" t="s">
        <v>88</v>
      </c>
      <c r="B4646" t="s">
        <v>2411</v>
      </c>
      <c r="C4646" t="str">
        <f>Tabela2[[#This Row],[Localidade]]&amp;"/"&amp;Tabela2[[#This Row],[Estado]]</f>
        <v>Taquara/RS</v>
      </c>
      <c r="D4646">
        <v>95600001</v>
      </c>
      <c r="E4646">
        <v>95624999</v>
      </c>
      <c r="F4646" t="e" vm="4290">
        <v>#VALUE!</v>
      </c>
      <c r="G4646" t="e" cm="1">
        <f t="array" aca="1" ref="G4646" ca="1">_FV(Tabela2[[#This Row],[Cidade]],"Latitude")</f>
        <v>#NAME?</v>
      </c>
      <c r="H4646" t="e" cm="1">
        <f t="array" aca="1" ref="H4646" ca="1">_FV(Tabela2[[#This Row],[Cidade]],"Longitude")</f>
        <v>#NAME?</v>
      </c>
    </row>
    <row r="4647" spans="1:8" x14ac:dyDescent="0.25">
      <c r="A4647" t="s">
        <v>88</v>
      </c>
      <c r="B4647" t="s">
        <v>2411</v>
      </c>
      <c r="C4647" t="str">
        <f>Tabela2[[#This Row],[Localidade]]&amp;"/"&amp;Tabela2[[#This Row],[Estado]]</f>
        <v>Taquara/RS</v>
      </c>
      <c r="D4647">
        <v>95600001</v>
      </c>
      <c r="E4647">
        <v>95613999</v>
      </c>
      <c r="F4647" t="e" vm="4290">
        <v>#VALUE!</v>
      </c>
      <c r="G4647" t="e" cm="1">
        <f t="array" aca="1" ref="G4647" ca="1">_FV(Tabela2[[#This Row],[Cidade]],"Latitude")</f>
        <v>#NAME?</v>
      </c>
      <c r="H4647" t="e" cm="1">
        <f t="array" aca="1" ref="H4647" ca="1">_FV(Tabela2[[#This Row],[Cidade]],"Longitude")</f>
        <v>#NAME?</v>
      </c>
    </row>
    <row r="4648" spans="1:8" x14ac:dyDescent="0.25">
      <c r="A4648" t="s">
        <v>88</v>
      </c>
      <c r="B4648" t="s">
        <v>2412</v>
      </c>
      <c r="C4648" t="str">
        <f>Tabela2[[#This Row],[Localidade]]&amp;"/"&amp;Tabela2[[#This Row],[Estado]]</f>
        <v>Taquari/RS</v>
      </c>
      <c r="D4648">
        <v>95860000</v>
      </c>
      <c r="E4648">
        <v>95862999</v>
      </c>
      <c r="F4648" t="e" vm="4291">
        <v>#VALUE!</v>
      </c>
      <c r="G4648" t="e" cm="1">
        <f t="array" aca="1" ref="G4648" ca="1">_FV(Tabela2[[#This Row],[Cidade]],"Latitude")</f>
        <v>#NAME?</v>
      </c>
      <c r="H4648" t="e" cm="1">
        <f t="array" aca="1" ref="H4648" ca="1">_FV(Tabela2[[#This Row],[Cidade]],"Longitude")</f>
        <v>#NAME?</v>
      </c>
    </row>
    <row r="4649" spans="1:8" x14ac:dyDescent="0.25">
      <c r="A4649" t="s">
        <v>88</v>
      </c>
      <c r="B4649" t="s">
        <v>3615</v>
      </c>
      <c r="C4649" t="str">
        <f>Tabela2[[#This Row],[Localidade]]&amp;"/"&amp;Tabela2[[#This Row],[Estado]]</f>
        <v>Taquarucu do Sul/RS</v>
      </c>
      <c r="D4649">
        <v>98410000</v>
      </c>
      <c r="E4649">
        <v>98414999</v>
      </c>
      <c r="F4649" t="e" vm="4292">
        <v>#VALUE!</v>
      </c>
      <c r="G4649" t="e" cm="1">
        <f t="array" aca="1" ref="G4649" ca="1">_FV(Tabela2[[#This Row],[Cidade]],"Latitude")</f>
        <v>#NAME?</v>
      </c>
      <c r="H4649" t="e" cm="1">
        <f t="array" aca="1" ref="H4649" ca="1">_FV(Tabela2[[#This Row],[Cidade]],"Longitude")</f>
        <v>#NAME?</v>
      </c>
    </row>
    <row r="4650" spans="1:8" x14ac:dyDescent="0.25">
      <c r="A4650" t="s">
        <v>88</v>
      </c>
      <c r="B4650" t="s">
        <v>1595</v>
      </c>
      <c r="C4650" t="str">
        <f>Tabela2[[#This Row],[Localidade]]&amp;"/"&amp;Tabela2[[#This Row],[Estado]]</f>
        <v>Tavares/RS</v>
      </c>
      <c r="D4650">
        <v>96290000</v>
      </c>
      <c r="E4650">
        <v>96299999</v>
      </c>
      <c r="F4650" t="e" vm="4293">
        <v>#VALUE!</v>
      </c>
      <c r="G4650" t="e" cm="1">
        <f t="array" aca="1" ref="G4650" ca="1">_FV(Tabela2[[#This Row],[Cidade]],"Latitude")</f>
        <v>#NAME?</v>
      </c>
      <c r="H4650" t="e" cm="1">
        <f t="array" aca="1" ref="H4650" ca="1">_FV(Tabela2[[#This Row],[Cidade]],"Longitude")</f>
        <v>#NAME?</v>
      </c>
    </row>
    <row r="4651" spans="1:8" x14ac:dyDescent="0.25">
      <c r="A4651" t="s">
        <v>88</v>
      </c>
      <c r="B4651" t="s">
        <v>2413</v>
      </c>
      <c r="C4651" t="str">
        <f>Tabela2[[#This Row],[Localidade]]&amp;"/"&amp;Tabela2[[#This Row],[Estado]]</f>
        <v>Tenente Portela/RS</v>
      </c>
      <c r="D4651">
        <v>98500000</v>
      </c>
      <c r="E4651">
        <v>98527999</v>
      </c>
      <c r="F4651" t="e" vm="4294">
        <v>#VALUE!</v>
      </c>
      <c r="G4651" t="e" cm="1">
        <f t="array" aca="1" ref="G4651" ca="1">_FV(Tabela2[[#This Row],[Cidade]],"Latitude")</f>
        <v>#NAME?</v>
      </c>
      <c r="H4651" t="e" cm="1">
        <f t="array" aca="1" ref="H4651" ca="1">_FV(Tabela2[[#This Row],[Cidade]],"Longitude")</f>
        <v>#NAME?</v>
      </c>
    </row>
    <row r="4652" spans="1:8" x14ac:dyDescent="0.25">
      <c r="A4652" t="s">
        <v>88</v>
      </c>
      <c r="B4652" t="s">
        <v>2414</v>
      </c>
      <c r="C4652" t="str">
        <f>Tabela2[[#This Row],[Localidade]]&amp;"/"&amp;Tabela2[[#This Row],[Estado]]</f>
        <v>Terra de Areia/RS</v>
      </c>
      <c r="D4652">
        <v>95535000</v>
      </c>
      <c r="E4652">
        <v>95537999</v>
      </c>
      <c r="F4652" t="e" vm="4295">
        <v>#VALUE!</v>
      </c>
      <c r="G4652" t="e" cm="1">
        <f t="array" aca="1" ref="G4652" ca="1">_FV(Tabela2[[#This Row],[Cidade]],"Latitude")</f>
        <v>#NAME?</v>
      </c>
      <c r="H4652" t="e" cm="1">
        <f t="array" aca="1" ref="H4652" ca="1">_FV(Tabela2[[#This Row],[Cidade]],"Longitude")</f>
        <v>#NAME?</v>
      </c>
    </row>
    <row r="4653" spans="1:8" x14ac:dyDescent="0.25">
      <c r="A4653" t="s">
        <v>88</v>
      </c>
      <c r="B4653" t="s">
        <v>4793</v>
      </c>
      <c r="C4653" t="str">
        <f>Tabela2[[#This Row],[Localidade]]&amp;"/"&amp;Tabela2[[#This Row],[Estado]]</f>
        <v>Teutonia/RS</v>
      </c>
      <c r="D4653">
        <v>95890000</v>
      </c>
      <c r="E4653">
        <v>95892999</v>
      </c>
      <c r="F4653" t="e" vm="4296">
        <v>#VALUE!</v>
      </c>
      <c r="G4653" t="e" cm="1">
        <f t="array" aca="1" ref="G4653" ca="1">_FV(Tabela2[[#This Row],[Cidade]],"Latitude")</f>
        <v>#NAME?</v>
      </c>
      <c r="H4653" t="e" cm="1">
        <f t="array" aca="1" ref="H4653" ca="1">_FV(Tabela2[[#This Row],[Cidade]],"Longitude")</f>
        <v>#NAME?</v>
      </c>
    </row>
    <row r="4654" spans="1:8" x14ac:dyDescent="0.25">
      <c r="A4654" t="s">
        <v>88</v>
      </c>
      <c r="B4654" t="s">
        <v>2415</v>
      </c>
      <c r="C4654" t="str">
        <f>Tabela2[[#This Row],[Localidade]]&amp;"/"&amp;Tabela2[[#This Row],[Estado]]</f>
        <v>Tio Hugo/RS</v>
      </c>
      <c r="D4654">
        <v>99345000</v>
      </c>
      <c r="E4654">
        <v>99349999</v>
      </c>
      <c r="F4654" t="e" vm="4297">
        <v>#VALUE!</v>
      </c>
      <c r="G4654" t="e" cm="1">
        <f t="array" aca="1" ref="G4654" ca="1">_FV(Tabela2[[#This Row],[Cidade]],"Latitude")</f>
        <v>#NAME?</v>
      </c>
      <c r="H4654" t="e" cm="1">
        <f t="array" aca="1" ref="H4654" ca="1">_FV(Tabela2[[#This Row],[Cidade]],"Longitude")</f>
        <v>#NAME?</v>
      </c>
    </row>
    <row r="4655" spans="1:8" x14ac:dyDescent="0.25">
      <c r="A4655" t="s">
        <v>88</v>
      </c>
      <c r="B4655" t="s">
        <v>2416</v>
      </c>
      <c r="C4655" t="str">
        <f>Tabela2[[#This Row],[Localidade]]&amp;"/"&amp;Tabela2[[#This Row],[Estado]]</f>
        <v>Tiradentes do Sul/RS</v>
      </c>
      <c r="D4655">
        <v>98680000</v>
      </c>
      <c r="E4655">
        <v>98689999</v>
      </c>
      <c r="F4655" t="e" vm="4298">
        <v>#VALUE!</v>
      </c>
      <c r="G4655" t="e" cm="1">
        <f t="array" aca="1" ref="G4655" ca="1">_FV(Tabela2[[#This Row],[Cidade]],"Latitude")</f>
        <v>#NAME?</v>
      </c>
      <c r="H4655" t="e" cm="1">
        <f t="array" aca="1" ref="H4655" ca="1">_FV(Tabela2[[#This Row],[Cidade]],"Longitude")</f>
        <v>#NAME?</v>
      </c>
    </row>
    <row r="4656" spans="1:8" x14ac:dyDescent="0.25">
      <c r="A4656" t="s">
        <v>88</v>
      </c>
      <c r="B4656" t="s">
        <v>2417</v>
      </c>
      <c r="C4656" t="str">
        <f>Tabela2[[#This Row],[Localidade]]&amp;"/"&amp;Tabela2[[#This Row],[Estado]]</f>
        <v>Toropi/RS</v>
      </c>
      <c r="D4656">
        <v>97418000</v>
      </c>
      <c r="E4656">
        <v>97419999</v>
      </c>
      <c r="F4656" t="e" vm="4299">
        <v>#VALUE!</v>
      </c>
      <c r="G4656" t="e" cm="1">
        <f t="array" aca="1" ref="G4656" ca="1">_FV(Tabela2[[#This Row],[Cidade]],"Latitude")</f>
        <v>#NAME?</v>
      </c>
      <c r="H4656" t="e" cm="1">
        <f t="array" aca="1" ref="H4656" ca="1">_FV(Tabela2[[#This Row],[Cidade]],"Longitude")</f>
        <v>#NAME?</v>
      </c>
    </row>
    <row r="4657" spans="1:8" x14ac:dyDescent="0.25">
      <c r="A4657" t="s">
        <v>88</v>
      </c>
      <c r="B4657" t="s">
        <v>2418</v>
      </c>
      <c r="C4657" t="str">
        <f>Tabela2[[#This Row],[Localidade]]&amp;"/"&amp;Tabela2[[#This Row],[Estado]]</f>
        <v>Torres/RS</v>
      </c>
      <c r="D4657">
        <v>95560000</v>
      </c>
      <c r="E4657">
        <v>95567999</v>
      </c>
      <c r="F4657" t="e" vm="4300">
        <v>#VALUE!</v>
      </c>
      <c r="G4657" t="e" cm="1">
        <f t="array" aca="1" ref="G4657" ca="1">_FV(Tabela2[[#This Row],[Cidade]],"Latitude")</f>
        <v>#NAME?</v>
      </c>
      <c r="H4657" t="e" cm="1">
        <f t="array" aca="1" ref="H4657" ca="1">_FV(Tabela2[[#This Row],[Cidade]],"Longitude")</f>
        <v>#NAME?</v>
      </c>
    </row>
    <row r="4658" spans="1:8" x14ac:dyDescent="0.25">
      <c r="A4658" t="s">
        <v>88</v>
      </c>
      <c r="B4658" t="s">
        <v>4071</v>
      </c>
      <c r="C4658" t="str">
        <f>Tabela2[[#This Row],[Localidade]]&amp;"/"&amp;Tabela2[[#This Row],[Estado]]</f>
        <v>Tramandai/RS</v>
      </c>
      <c r="D4658">
        <v>95590000</v>
      </c>
      <c r="E4658">
        <v>95594999</v>
      </c>
      <c r="F4658" t="e" vm="4301">
        <v>#VALUE!</v>
      </c>
      <c r="G4658" t="e" cm="1">
        <f t="array" aca="1" ref="G4658" ca="1">_FV(Tabela2[[#This Row],[Cidade]],"Latitude")</f>
        <v>#NAME?</v>
      </c>
      <c r="H4658" t="e" cm="1">
        <f t="array" aca="1" ref="H4658" ca="1">_FV(Tabela2[[#This Row],[Cidade]],"Longitude")</f>
        <v>#NAME?</v>
      </c>
    </row>
    <row r="4659" spans="1:8" x14ac:dyDescent="0.25">
      <c r="A4659" t="s">
        <v>88</v>
      </c>
      <c r="B4659" t="s">
        <v>2419</v>
      </c>
      <c r="C4659" t="str">
        <f>Tabela2[[#This Row],[Localidade]]&amp;"/"&amp;Tabela2[[#This Row],[Estado]]</f>
        <v>Travesseiro/RS</v>
      </c>
      <c r="D4659">
        <v>95948000</v>
      </c>
      <c r="E4659">
        <v>95949999</v>
      </c>
      <c r="F4659" t="e" vm="4302">
        <v>#VALUE!</v>
      </c>
      <c r="G4659" t="e" cm="1">
        <f t="array" aca="1" ref="G4659" ca="1">_FV(Tabela2[[#This Row],[Cidade]],"Latitude")</f>
        <v>#NAME?</v>
      </c>
      <c r="H4659" t="e" cm="1">
        <f t="array" aca="1" ref="H4659" ca="1">_FV(Tabela2[[#This Row],[Cidade]],"Longitude")</f>
        <v>#NAME?</v>
      </c>
    </row>
    <row r="4660" spans="1:8" x14ac:dyDescent="0.25">
      <c r="A4660" t="s">
        <v>88</v>
      </c>
      <c r="B4660" t="s">
        <v>5201</v>
      </c>
      <c r="C4660" t="str">
        <f>Tabela2[[#This Row],[Localidade]]&amp;"/"&amp;Tabela2[[#This Row],[Estado]]</f>
        <v>Tres Arroios/RS</v>
      </c>
      <c r="D4660">
        <v>99725000</v>
      </c>
      <c r="E4660">
        <v>99729999</v>
      </c>
      <c r="F4660" t="e" vm="4303">
        <v>#VALUE!</v>
      </c>
      <c r="G4660" t="e" cm="1">
        <f t="array" aca="1" ref="G4660" ca="1">_FV(Tabela2[[#This Row],[Cidade]],"Latitude")</f>
        <v>#NAME?</v>
      </c>
      <c r="H4660" t="e" cm="1">
        <f t="array" aca="1" ref="H4660" ca="1">_FV(Tabela2[[#This Row],[Cidade]],"Longitude")</f>
        <v>#NAME?</v>
      </c>
    </row>
    <row r="4661" spans="1:8" x14ac:dyDescent="0.25">
      <c r="A4661" t="s">
        <v>88</v>
      </c>
      <c r="B4661" t="s">
        <v>5202</v>
      </c>
      <c r="C4661" t="str">
        <f>Tabela2[[#This Row],[Localidade]]&amp;"/"&amp;Tabela2[[#This Row],[Estado]]</f>
        <v>Tres Cachoeiras/RS</v>
      </c>
      <c r="D4661">
        <v>95580000</v>
      </c>
      <c r="E4661">
        <v>95584999</v>
      </c>
      <c r="F4661" t="e" vm="4304">
        <v>#VALUE!</v>
      </c>
      <c r="G4661" t="e" cm="1">
        <f t="array" aca="1" ref="G4661" ca="1">_FV(Tabela2[[#This Row],[Cidade]],"Latitude")</f>
        <v>#NAME?</v>
      </c>
      <c r="H4661" t="e" cm="1">
        <f t="array" aca="1" ref="H4661" ca="1">_FV(Tabela2[[#This Row],[Cidade]],"Longitude")</f>
        <v>#NAME?</v>
      </c>
    </row>
    <row r="4662" spans="1:8" x14ac:dyDescent="0.25">
      <c r="A4662" t="s">
        <v>88</v>
      </c>
      <c r="B4662" t="s">
        <v>5203</v>
      </c>
      <c r="C4662" t="str">
        <f>Tabela2[[#This Row],[Localidade]]&amp;"/"&amp;Tabela2[[#This Row],[Estado]]</f>
        <v>Tres Coroas/RS</v>
      </c>
      <c r="D4662">
        <v>95660000</v>
      </c>
      <c r="E4662">
        <v>95669999</v>
      </c>
      <c r="F4662" t="e" vm="4305">
        <v>#VALUE!</v>
      </c>
      <c r="G4662" t="e" cm="1">
        <f t="array" aca="1" ref="G4662" ca="1">_FV(Tabela2[[#This Row],[Cidade]],"Latitude")</f>
        <v>#NAME?</v>
      </c>
      <c r="H4662" t="e" cm="1">
        <f t="array" aca="1" ref="H4662" ca="1">_FV(Tabela2[[#This Row],[Cidade]],"Longitude")</f>
        <v>#NAME?</v>
      </c>
    </row>
    <row r="4663" spans="1:8" x14ac:dyDescent="0.25">
      <c r="A4663" t="s">
        <v>88</v>
      </c>
      <c r="B4663" t="s">
        <v>5204</v>
      </c>
      <c r="C4663" t="str">
        <f>Tabela2[[#This Row],[Localidade]]&amp;"/"&amp;Tabela2[[#This Row],[Estado]]</f>
        <v>Tres de Maio/RS</v>
      </c>
      <c r="D4663">
        <v>98910000</v>
      </c>
      <c r="E4663">
        <v>98914999</v>
      </c>
      <c r="F4663" t="e" vm="4306">
        <v>#VALUE!</v>
      </c>
      <c r="G4663" t="e" cm="1">
        <f t="array" aca="1" ref="G4663" ca="1">_FV(Tabela2[[#This Row],[Cidade]],"Latitude")</f>
        <v>#NAME?</v>
      </c>
      <c r="H4663" t="e" cm="1">
        <f t="array" aca="1" ref="H4663" ca="1">_FV(Tabela2[[#This Row],[Cidade]],"Longitude")</f>
        <v>#NAME?</v>
      </c>
    </row>
    <row r="4664" spans="1:8" x14ac:dyDescent="0.25">
      <c r="A4664" t="s">
        <v>88</v>
      </c>
      <c r="B4664" t="s">
        <v>5205</v>
      </c>
      <c r="C4664" t="str">
        <f>Tabela2[[#This Row],[Localidade]]&amp;"/"&amp;Tabela2[[#This Row],[Estado]]</f>
        <v>Tres Forquilhas/RS</v>
      </c>
      <c r="D4664">
        <v>95575000</v>
      </c>
      <c r="E4664">
        <v>95576999</v>
      </c>
      <c r="F4664" t="e" vm="4307">
        <v>#VALUE!</v>
      </c>
      <c r="G4664" t="e" cm="1">
        <f t="array" aca="1" ref="G4664" ca="1">_FV(Tabela2[[#This Row],[Cidade]],"Latitude")</f>
        <v>#NAME?</v>
      </c>
      <c r="H4664" t="e" cm="1">
        <f t="array" aca="1" ref="H4664" ca="1">_FV(Tabela2[[#This Row],[Cidade]],"Longitude")</f>
        <v>#NAME?</v>
      </c>
    </row>
    <row r="4665" spans="1:8" x14ac:dyDescent="0.25">
      <c r="A4665" t="s">
        <v>88</v>
      </c>
      <c r="B4665" t="s">
        <v>5206</v>
      </c>
      <c r="C4665" t="str">
        <f>Tabela2[[#This Row],[Localidade]]&amp;"/"&amp;Tabela2[[#This Row],[Estado]]</f>
        <v>Tres Palmeiras/RS</v>
      </c>
      <c r="D4665">
        <v>99675000</v>
      </c>
      <c r="E4665">
        <v>99679999</v>
      </c>
      <c r="F4665" t="e" vm="4308">
        <v>#VALUE!</v>
      </c>
      <c r="G4665" t="e" cm="1">
        <f t="array" aca="1" ref="G4665" ca="1">_FV(Tabela2[[#This Row],[Cidade]],"Latitude")</f>
        <v>#NAME?</v>
      </c>
      <c r="H4665" t="e" cm="1">
        <f t="array" aca="1" ref="H4665" ca="1">_FV(Tabela2[[#This Row],[Cidade]],"Longitude")</f>
        <v>#NAME?</v>
      </c>
    </row>
    <row r="4666" spans="1:8" x14ac:dyDescent="0.25">
      <c r="A4666" t="s">
        <v>88</v>
      </c>
      <c r="B4666" t="s">
        <v>5207</v>
      </c>
      <c r="C4666" t="str">
        <f>Tabela2[[#This Row],[Localidade]]&amp;"/"&amp;Tabela2[[#This Row],[Estado]]</f>
        <v>Tres Passos/RS</v>
      </c>
      <c r="D4666">
        <v>98600000</v>
      </c>
      <c r="E4666">
        <v>98634999</v>
      </c>
      <c r="F4666" t="e" vm="4309">
        <v>#VALUE!</v>
      </c>
      <c r="G4666" t="e" cm="1">
        <f t="array" aca="1" ref="G4666" ca="1">_FV(Tabela2[[#This Row],[Cidade]],"Latitude")</f>
        <v>#NAME?</v>
      </c>
      <c r="H4666" t="e" cm="1">
        <f t="array" aca="1" ref="H4666" ca="1">_FV(Tabela2[[#This Row],[Cidade]],"Longitude")</f>
        <v>#NAME?</v>
      </c>
    </row>
    <row r="4667" spans="1:8" x14ac:dyDescent="0.25">
      <c r="A4667" t="s">
        <v>88</v>
      </c>
      <c r="B4667" t="s">
        <v>2420</v>
      </c>
      <c r="C4667" t="str">
        <f>Tabela2[[#This Row],[Localidade]]&amp;"/"&amp;Tabela2[[#This Row],[Estado]]</f>
        <v>Trindade do Sul/RS</v>
      </c>
      <c r="D4667">
        <v>99615000</v>
      </c>
      <c r="E4667">
        <v>99639999</v>
      </c>
      <c r="F4667" t="e" vm="4310">
        <v>#VALUE!</v>
      </c>
      <c r="G4667" t="e" cm="1">
        <f t="array" aca="1" ref="G4667" ca="1">_FV(Tabela2[[#This Row],[Cidade]],"Latitude")</f>
        <v>#NAME?</v>
      </c>
      <c r="H4667" t="e" cm="1">
        <f t="array" aca="1" ref="H4667" ca="1">_FV(Tabela2[[#This Row],[Cidade]],"Longitude")</f>
        <v>#NAME?</v>
      </c>
    </row>
    <row r="4668" spans="1:8" x14ac:dyDescent="0.25">
      <c r="A4668" t="s">
        <v>88</v>
      </c>
      <c r="B4668" t="s">
        <v>1597</v>
      </c>
      <c r="C4668" t="str">
        <f>Tabela2[[#This Row],[Localidade]]&amp;"/"&amp;Tabela2[[#This Row],[Estado]]</f>
        <v>Triunfo/RS</v>
      </c>
      <c r="D4668">
        <v>95840000</v>
      </c>
      <c r="E4668">
        <v>95859999</v>
      </c>
      <c r="F4668" t="e" vm="4311">
        <v>#VALUE!</v>
      </c>
      <c r="G4668" t="e" cm="1">
        <f t="array" aca="1" ref="G4668" ca="1">_FV(Tabela2[[#This Row],[Cidade]],"Latitude")</f>
        <v>#NAME?</v>
      </c>
      <c r="H4668" t="e" cm="1">
        <f t="array" aca="1" ref="H4668" ca="1">_FV(Tabela2[[#This Row],[Cidade]],"Longitude")</f>
        <v>#NAME?</v>
      </c>
    </row>
    <row r="4669" spans="1:8" x14ac:dyDescent="0.25">
      <c r="A4669" t="s">
        <v>88</v>
      </c>
      <c r="B4669" t="s">
        <v>2421</v>
      </c>
      <c r="C4669" t="str">
        <f>Tabela2[[#This Row],[Localidade]]&amp;"/"&amp;Tabela2[[#This Row],[Estado]]</f>
        <v>Tucunduva/RS</v>
      </c>
      <c r="D4669">
        <v>98930000</v>
      </c>
      <c r="E4669">
        <v>98939999</v>
      </c>
      <c r="F4669" t="e" vm="4312">
        <v>#VALUE!</v>
      </c>
      <c r="G4669" t="e" cm="1">
        <f t="array" aca="1" ref="G4669" ca="1">_FV(Tabela2[[#This Row],[Cidade]],"Latitude")</f>
        <v>#NAME?</v>
      </c>
      <c r="H4669" t="e" cm="1">
        <f t="array" aca="1" ref="H4669" ca="1">_FV(Tabela2[[#This Row],[Cidade]],"Longitude")</f>
        <v>#NAME?</v>
      </c>
    </row>
    <row r="4670" spans="1:8" x14ac:dyDescent="0.25">
      <c r="A4670" t="s">
        <v>88</v>
      </c>
      <c r="B4670" t="s">
        <v>2422</v>
      </c>
      <c r="C4670" t="str">
        <f>Tabela2[[#This Row],[Localidade]]&amp;"/"&amp;Tabela2[[#This Row],[Estado]]</f>
        <v>Tunas/RS</v>
      </c>
      <c r="D4670">
        <v>99330000</v>
      </c>
      <c r="E4670">
        <v>99339999</v>
      </c>
      <c r="F4670" t="e" vm="4313">
        <v>#VALUE!</v>
      </c>
      <c r="G4670" t="e" cm="1">
        <f t="array" aca="1" ref="G4670" ca="1">_FV(Tabela2[[#This Row],[Cidade]],"Latitude")</f>
        <v>#NAME?</v>
      </c>
      <c r="H4670" t="e" cm="1">
        <f t="array" aca="1" ref="H4670" ca="1">_FV(Tabela2[[#This Row],[Cidade]],"Longitude")</f>
        <v>#NAME?</v>
      </c>
    </row>
    <row r="4671" spans="1:8" x14ac:dyDescent="0.25">
      <c r="A4671" t="s">
        <v>88</v>
      </c>
      <c r="B4671" t="s">
        <v>2423</v>
      </c>
      <c r="C4671" t="str">
        <f>Tabela2[[#This Row],[Localidade]]&amp;"/"&amp;Tabela2[[#This Row],[Estado]]</f>
        <v>Tupanci do Sul/RS</v>
      </c>
      <c r="D4671">
        <v>99878000</v>
      </c>
      <c r="E4671">
        <v>99879999</v>
      </c>
      <c r="F4671" t="e" vm="4314">
        <v>#VALUE!</v>
      </c>
      <c r="G4671" t="e" cm="1">
        <f t="array" aca="1" ref="G4671" ca="1">_FV(Tabela2[[#This Row],[Cidade]],"Latitude")</f>
        <v>#NAME?</v>
      </c>
      <c r="H4671" t="e" cm="1">
        <f t="array" aca="1" ref="H4671" ca="1">_FV(Tabela2[[#This Row],[Cidade]],"Longitude")</f>
        <v>#NAME?</v>
      </c>
    </row>
    <row r="4672" spans="1:8" x14ac:dyDescent="0.25">
      <c r="A4672" t="s">
        <v>88</v>
      </c>
      <c r="B4672" t="s">
        <v>4619</v>
      </c>
      <c r="C4672" t="str">
        <f>Tabela2[[#This Row],[Localidade]]&amp;"/"&amp;Tabela2[[#This Row],[Estado]]</f>
        <v>Tupancireta/RS</v>
      </c>
      <c r="D4672">
        <v>98170000</v>
      </c>
      <c r="E4672">
        <v>98174999</v>
      </c>
      <c r="F4672" t="e" vm="4315">
        <v>#VALUE!</v>
      </c>
      <c r="G4672" t="e" cm="1">
        <f t="array" aca="1" ref="G4672" ca="1">_FV(Tabela2[[#This Row],[Cidade]],"Latitude")</f>
        <v>#NAME?</v>
      </c>
      <c r="H4672" t="e" cm="1">
        <f t="array" aca="1" ref="H4672" ca="1">_FV(Tabela2[[#This Row],[Cidade]],"Longitude")</f>
        <v>#NAME?</v>
      </c>
    </row>
    <row r="4673" spans="1:8" x14ac:dyDescent="0.25">
      <c r="A4673" t="s">
        <v>88</v>
      </c>
      <c r="B4673" t="s">
        <v>2424</v>
      </c>
      <c r="C4673" t="str">
        <f>Tabela2[[#This Row],[Localidade]]&amp;"/"&amp;Tabela2[[#This Row],[Estado]]</f>
        <v>Tupandi/RS</v>
      </c>
      <c r="D4673">
        <v>95775000</v>
      </c>
      <c r="E4673">
        <v>95777999</v>
      </c>
      <c r="F4673" t="e" vm="4316">
        <v>#VALUE!</v>
      </c>
      <c r="G4673" t="e" cm="1">
        <f t="array" aca="1" ref="G4673" ca="1">_FV(Tabela2[[#This Row],[Cidade]],"Latitude")</f>
        <v>#NAME?</v>
      </c>
      <c r="H4673" t="e" cm="1">
        <f t="array" aca="1" ref="H4673" ca="1">_FV(Tabela2[[#This Row],[Cidade]],"Longitude")</f>
        <v>#NAME?</v>
      </c>
    </row>
    <row r="4674" spans="1:8" x14ac:dyDescent="0.25">
      <c r="A4674" t="s">
        <v>88</v>
      </c>
      <c r="B4674" t="s">
        <v>2425</v>
      </c>
      <c r="C4674" t="str">
        <f>Tabela2[[#This Row],[Localidade]]&amp;"/"&amp;Tabela2[[#This Row],[Estado]]</f>
        <v>Tuparendi/RS</v>
      </c>
      <c r="D4674">
        <v>98940000</v>
      </c>
      <c r="E4674">
        <v>98946999</v>
      </c>
      <c r="F4674" t="e" vm="4317">
        <v>#VALUE!</v>
      </c>
      <c r="G4674" t="e" cm="1">
        <f t="array" aca="1" ref="G4674" ca="1">_FV(Tabela2[[#This Row],[Cidade]],"Latitude")</f>
        <v>#NAME?</v>
      </c>
      <c r="H4674" t="e" cm="1">
        <f t="array" aca="1" ref="H4674" ca="1">_FV(Tabela2[[#This Row],[Cidade]],"Longitude")</f>
        <v>#NAME?</v>
      </c>
    </row>
    <row r="4675" spans="1:8" x14ac:dyDescent="0.25">
      <c r="A4675" t="s">
        <v>88</v>
      </c>
      <c r="B4675" t="s">
        <v>3616</v>
      </c>
      <c r="C4675" t="str">
        <f>Tabela2[[#This Row],[Localidade]]&amp;"/"&amp;Tabela2[[#This Row],[Estado]]</f>
        <v>Turucu/RS</v>
      </c>
      <c r="D4675">
        <v>96148000</v>
      </c>
      <c r="E4675">
        <v>96149999</v>
      </c>
      <c r="F4675" t="e" vm="4318">
        <v>#VALUE!</v>
      </c>
      <c r="G4675" t="e" cm="1">
        <f t="array" aca="1" ref="G4675" ca="1">_FV(Tabela2[[#This Row],[Cidade]],"Latitude")</f>
        <v>#NAME?</v>
      </c>
      <c r="H4675" t="e" cm="1">
        <f t="array" aca="1" ref="H4675" ca="1">_FV(Tabela2[[#This Row],[Cidade]],"Longitude")</f>
        <v>#NAME?</v>
      </c>
    </row>
    <row r="4676" spans="1:8" x14ac:dyDescent="0.25">
      <c r="A4676" t="s">
        <v>88</v>
      </c>
      <c r="B4676" t="s">
        <v>2426</v>
      </c>
      <c r="C4676" t="str">
        <f>Tabela2[[#This Row],[Localidade]]&amp;"/"&amp;Tabela2[[#This Row],[Estado]]</f>
        <v>Ubiretama/RS</v>
      </c>
      <c r="D4676">
        <v>98898000</v>
      </c>
      <c r="E4676">
        <v>98899999</v>
      </c>
      <c r="F4676" t="e" vm="4319">
        <v>#VALUE!</v>
      </c>
      <c r="G4676" t="e" cm="1">
        <f t="array" aca="1" ref="G4676" ca="1">_FV(Tabela2[[#This Row],[Cidade]],"Latitude")</f>
        <v>#NAME?</v>
      </c>
      <c r="H4676" t="e" cm="1">
        <f t="array" aca="1" ref="H4676" ca="1">_FV(Tabela2[[#This Row],[Cidade]],"Longitude")</f>
        <v>#NAME?</v>
      </c>
    </row>
    <row r="4677" spans="1:8" x14ac:dyDescent="0.25">
      <c r="A4677" t="s">
        <v>88</v>
      </c>
      <c r="B4677" t="s">
        <v>4620</v>
      </c>
      <c r="C4677" t="str">
        <f>Tabela2[[#This Row],[Localidade]]&amp;"/"&amp;Tabela2[[#This Row],[Estado]]</f>
        <v>Uniao da Serra/RS</v>
      </c>
      <c r="D4677">
        <v>99215000</v>
      </c>
      <c r="E4677">
        <v>99219999</v>
      </c>
      <c r="F4677" t="e" vm="4320">
        <v>#VALUE!</v>
      </c>
      <c r="G4677" t="e" cm="1">
        <f t="array" aca="1" ref="G4677" ca="1">_FV(Tabela2[[#This Row],[Cidade]],"Latitude")</f>
        <v>#NAME?</v>
      </c>
      <c r="H4677" t="e" cm="1">
        <f t="array" aca="1" ref="H4677" ca="1">_FV(Tabela2[[#This Row],[Cidade]],"Longitude")</f>
        <v>#NAME?</v>
      </c>
    </row>
    <row r="4678" spans="1:8" x14ac:dyDescent="0.25">
      <c r="A4678" t="s">
        <v>88</v>
      </c>
      <c r="B4678" t="s">
        <v>2427</v>
      </c>
      <c r="C4678" t="str">
        <f>Tabela2[[#This Row],[Localidade]]&amp;"/"&amp;Tabela2[[#This Row],[Estado]]</f>
        <v>Unistalda/RS</v>
      </c>
      <c r="D4678">
        <v>97755000</v>
      </c>
      <c r="E4678">
        <v>97759999</v>
      </c>
      <c r="F4678" t="e" vm="4321">
        <v>#VALUE!</v>
      </c>
      <c r="G4678" t="e" cm="1">
        <f t="array" aca="1" ref="G4678" ca="1">_FV(Tabela2[[#This Row],[Cidade]],"Latitude")</f>
        <v>#NAME?</v>
      </c>
      <c r="H4678" t="e" cm="1">
        <f t="array" aca="1" ref="H4678" ca="1">_FV(Tabela2[[#This Row],[Cidade]],"Longitude")</f>
        <v>#NAME?</v>
      </c>
    </row>
    <row r="4679" spans="1:8" x14ac:dyDescent="0.25">
      <c r="A4679" t="s">
        <v>88</v>
      </c>
      <c r="B4679" t="s">
        <v>2428</v>
      </c>
      <c r="C4679" t="str">
        <f>Tabela2[[#This Row],[Localidade]]&amp;"/"&amp;Tabela2[[#This Row],[Estado]]</f>
        <v>Uruguaiana/RS</v>
      </c>
      <c r="D4679">
        <v>97500001</v>
      </c>
      <c r="E4679">
        <v>97537999</v>
      </c>
      <c r="F4679" t="e" vm="4322">
        <v>#VALUE!</v>
      </c>
      <c r="G4679" t="e" cm="1">
        <f t="array" aca="1" ref="G4679" ca="1">_FV(Tabela2[[#This Row],[Cidade]],"Latitude")</f>
        <v>#NAME?</v>
      </c>
      <c r="H4679" t="e" cm="1">
        <f t="array" aca="1" ref="H4679" ca="1">_FV(Tabela2[[#This Row],[Cidade]],"Longitude")</f>
        <v>#NAME?</v>
      </c>
    </row>
    <row r="4680" spans="1:8" x14ac:dyDescent="0.25">
      <c r="A4680" t="s">
        <v>88</v>
      </c>
      <c r="B4680" t="s">
        <v>2428</v>
      </c>
      <c r="C4680" t="str">
        <f>Tabela2[[#This Row],[Localidade]]&amp;"/"&amp;Tabela2[[#This Row],[Estado]]</f>
        <v>Uruguaiana/RS</v>
      </c>
      <c r="D4680">
        <v>97500001</v>
      </c>
      <c r="E4680">
        <v>97514999</v>
      </c>
      <c r="F4680" t="e" vm="4322">
        <v>#VALUE!</v>
      </c>
      <c r="G4680" t="e" cm="1">
        <f t="array" aca="1" ref="G4680" ca="1">_FV(Tabela2[[#This Row],[Cidade]],"Latitude")</f>
        <v>#NAME?</v>
      </c>
      <c r="H4680" t="e" cm="1">
        <f t="array" aca="1" ref="H4680" ca="1">_FV(Tabela2[[#This Row],[Cidade]],"Longitude")</f>
        <v>#NAME?</v>
      </c>
    </row>
    <row r="4681" spans="1:8" x14ac:dyDescent="0.25">
      <c r="A4681" t="s">
        <v>88</v>
      </c>
      <c r="B4681" t="s">
        <v>2429</v>
      </c>
      <c r="C4681" t="str">
        <f>Tabela2[[#This Row],[Localidade]]&amp;"/"&amp;Tabela2[[#This Row],[Estado]]</f>
        <v>Vacaria/RS</v>
      </c>
      <c r="D4681">
        <v>95200001</v>
      </c>
      <c r="E4681">
        <v>95229999</v>
      </c>
      <c r="F4681" t="e" vm="4323">
        <v>#VALUE!</v>
      </c>
      <c r="G4681" t="e" cm="1">
        <f t="array" aca="1" ref="G4681" ca="1">_FV(Tabela2[[#This Row],[Cidade]],"Latitude")</f>
        <v>#NAME?</v>
      </c>
      <c r="H4681" t="e" cm="1">
        <f t="array" aca="1" ref="H4681" ca="1">_FV(Tabela2[[#This Row],[Cidade]],"Longitude")</f>
        <v>#NAME?</v>
      </c>
    </row>
    <row r="4682" spans="1:8" x14ac:dyDescent="0.25">
      <c r="A4682" t="s">
        <v>88</v>
      </c>
      <c r="B4682" t="s">
        <v>2429</v>
      </c>
      <c r="C4682" t="str">
        <f>Tabela2[[#This Row],[Localidade]]&amp;"/"&amp;Tabela2[[#This Row],[Estado]]</f>
        <v>Vacaria/RS</v>
      </c>
      <c r="D4682">
        <v>95200001</v>
      </c>
      <c r="E4682">
        <v>95219999</v>
      </c>
      <c r="F4682" t="e" vm="4323">
        <v>#VALUE!</v>
      </c>
      <c r="G4682" t="e" cm="1">
        <f t="array" aca="1" ref="G4682" ca="1">_FV(Tabela2[[#This Row],[Cidade]],"Latitude")</f>
        <v>#NAME?</v>
      </c>
      <c r="H4682" t="e" cm="1">
        <f t="array" aca="1" ref="H4682" ca="1">_FV(Tabela2[[#This Row],[Cidade]],"Longitude")</f>
        <v>#NAME?</v>
      </c>
    </row>
    <row r="4683" spans="1:8" x14ac:dyDescent="0.25">
      <c r="A4683" t="s">
        <v>88</v>
      </c>
      <c r="B4683" t="s">
        <v>2430</v>
      </c>
      <c r="C4683" t="str">
        <f>Tabela2[[#This Row],[Localidade]]&amp;"/"&amp;Tabela2[[#This Row],[Estado]]</f>
        <v>Vale do Sol/RS</v>
      </c>
      <c r="D4683">
        <v>96878000</v>
      </c>
      <c r="E4683">
        <v>96879999</v>
      </c>
      <c r="F4683" t="e" vm="4324">
        <v>#VALUE!</v>
      </c>
      <c r="G4683" t="e" cm="1">
        <f t="array" aca="1" ref="G4683" ca="1">_FV(Tabela2[[#This Row],[Cidade]],"Latitude")</f>
        <v>#NAME?</v>
      </c>
      <c r="H4683" t="e" cm="1">
        <f t="array" aca="1" ref="H4683" ca="1">_FV(Tabela2[[#This Row],[Cidade]],"Longitude")</f>
        <v>#NAME?</v>
      </c>
    </row>
    <row r="4684" spans="1:8" x14ac:dyDescent="0.25">
      <c r="A4684" t="s">
        <v>88</v>
      </c>
      <c r="B4684" t="s">
        <v>2431</v>
      </c>
      <c r="C4684" t="str">
        <f>Tabela2[[#This Row],[Localidade]]&amp;"/"&amp;Tabela2[[#This Row],[Estado]]</f>
        <v>Vale Real/RS</v>
      </c>
      <c r="D4684">
        <v>95778000</v>
      </c>
      <c r="E4684">
        <v>95779999</v>
      </c>
      <c r="F4684" t="e" vm="4325">
        <v>#VALUE!</v>
      </c>
      <c r="G4684" t="e" cm="1">
        <f t="array" aca="1" ref="G4684" ca="1">_FV(Tabela2[[#This Row],[Cidade]],"Latitude")</f>
        <v>#NAME?</v>
      </c>
      <c r="H4684" t="e" cm="1">
        <f t="array" aca="1" ref="H4684" ca="1">_FV(Tabela2[[#This Row],[Cidade]],"Longitude")</f>
        <v>#NAME?</v>
      </c>
    </row>
    <row r="4685" spans="1:8" x14ac:dyDescent="0.25">
      <c r="A4685" t="s">
        <v>88</v>
      </c>
      <c r="B4685" t="s">
        <v>2432</v>
      </c>
      <c r="C4685" t="str">
        <f>Tabela2[[#This Row],[Localidade]]&amp;"/"&amp;Tabela2[[#This Row],[Estado]]</f>
        <v>Vale Verde/RS</v>
      </c>
      <c r="D4685">
        <v>95833000</v>
      </c>
      <c r="E4685">
        <v>95834999</v>
      </c>
      <c r="F4685" t="e" vm="4326">
        <v>#VALUE!</v>
      </c>
      <c r="G4685" t="e" cm="1">
        <f t="array" aca="1" ref="G4685" ca="1">_FV(Tabela2[[#This Row],[Cidade]],"Latitude")</f>
        <v>#NAME?</v>
      </c>
      <c r="H4685" t="e" cm="1">
        <f t="array" aca="1" ref="H4685" ca="1">_FV(Tabela2[[#This Row],[Cidade]],"Longitude")</f>
        <v>#NAME?</v>
      </c>
    </row>
    <row r="4686" spans="1:8" x14ac:dyDescent="0.25">
      <c r="A4686" t="s">
        <v>88</v>
      </c>
      <c r="B4686" t="s">
        <v>2433</v>
      </c>
      <c r="C4686" t="str">
        <f>Tabela2[[#This Row],[Localidade]]&amp;"/"&amp;Tabela2[[#This Row],[Estado]]</f>
        <v>Vanini/RS</v>
      </c>
      <c r="D4686">
        <v>99290000</v>
      </c>
      <c r="E4686">
        <v>99299999</v>
      </c>
      <c r="F4686" t="e" vm="4327">
        <v>#VALUE!</v>
      </c>
      <c r="G4686" t="e" cm="1">
        <f t="array" aca="1" ref="G4686" ca="1">_FV(Tabela2[[#This Row],[Cidade]],"Latitude")</f>
        <v>#NAME?</v>
      </c>
      <c r="H4686" t="e" cm="1">
        <f t="array" aca="1" ref="H4686" ca="1">_FV(Tabela2[[#This Row],[Cidade]],"Longitude")</f>
        <v>#NAME?</v>
      </c>
    </row>
    <row r="4687" spans="1:8" x14ac:dyDescent="0.25">
      <c r="A4687" t="s">
        <v>88</v>
      </c>
      <c r="B4687" t="s">
        <v>3465</v>
      </c>
      <c r="C4687" t="str">
        <f>Tabela2[[#This Row],[Localidade]]&amp;"/"&amp;Tabela2[[#This Row],[Estado]]</f>
        <v>Venancio Aires/RS</v>
      </c>
      <c r="D4687">
        <v>95800000</v>
      </c>
      <c r="E4687">
        <v>95819999</v>
      </c>
      <c r="F4687" t="e" vm="4328">
        <v>#VALUE!</v>
      </c>
      <c r="G4687" t="e" cm="1">
        <f t="array" aca="1" ref="G4687" ca="1">_FV(Tabela2[[#This Row],[Cidade]],"Latitude")</f>
        <v>#NAME?</v>
      </c>
      <c r="H4687" t="e" cm="1">
        <f t="array" aca="1" ref="H4687" ca="1">_FV(Tabela2[[#This Row],[Cidade]],"Longitude")</f>
        <v>#NAME?</v>
      </c>
    </row>
    <row r="4688" spans="1:8" x14ac:dyDescent="0.25">
      <c r="A4688" t="s">
        <v>88</v>
      </c>
      <c r="B4688" t="s">
        <v>454</v>
      </c>
      <c r="C4688" t="str">
        <f>Tabela2[[#This Row],[Localidade]]&amp;"/"&amp;Tabela2[[#This Row],[Estado]]</f>
        <v>Vera Cruz/RS</v>
      </c>
      <c r="D4688">
        <v>96880000</v>
      </c>
      <c r="E4688">
        <v>96887999</v>
      </c>
      <c r="F4688" t="e" vm="4329">
        <v>#VALUE!</v>
      </c>
      <c r="G4688" t="e" cm="1">
        <f t="array" aca="1" ref="G4688" ca="1">_FV(Tabela2[[#This Row],[Cidade]],"Latitude")</f>
        <v>#NAME?</v>
      </c>
      <c r="H4688" t="e" cm="1">
        <f t="array" aca="1" ref="H4688" ca="1">_FV(Tabela2[[#This Row],[Cidade]],"Longitude")</f>
        <v>#NAME?</v>
      </c>
    </row>
    <row r="4689" spans="1:8" x14ac:dyDescent="0.25">
      <c r="A4689" t="s">
        <v>88</v>
      </c>
      <c r="B4689" t="s">
        <v>5096</v>
      </c>
      <c r="C4689" t="str">
        <f>Tabela2[[#This Row],[Localidade]]&amp;"/"&amp;Tabela2[[#This Row],[Estado]]</f>
        <v>Veranopolis/RS</v>
      </c>
      <c r="D4689">
        <v>95330000</v>
      </c>
      <c r="E4689">
        <v>95332999</v>
      </c>
      <c r="F4689" t="e" vm="4330">
        <v>#VALUE!</v>
      </c>
      <c r="G4689" t="e" cm="1">
        <f t="array" aca="1" ref="G4689" ca="1">_FV(Tabela2[[#This Row],[Cidade]],"Latitude")</f>
        <v>#NAME?</v>
      </c>
      <c r="H4689" t="e" cm="1">
        <f t="array" aca="1" ref="H4689" ca="1">_FV(Tabela2[[#This Row],[Cidade]],"Longitude")</f>
        <v>#NAME?</v>
      </c>
    </row>
    <row r="4690" spans="1:8" x14ac:dyDescent="0.25">
      <c r="A4690" t="s">
        <v>88</v>
      </c>
      <c r="B4690" t="s">
        <v>2434</v>
      </c>
      <c r="C4690" t="str">
        <f>Tabela2[[#This Row],[Localidade]]&amp;"/"&amp;Tabela2[[#This Row],[Estado]]</f>
        <v>Vespasiano Correa/RS</v>
      </c>
      <c r="D4690">
        <v>95972000</v>
      </c>
      <c r="E4690">
        <v>95974999</v>
      </c>
      <c r="F4690" t="e" vm="4331">
        <v>#VALUE!</v>
      </c>
      <c r="G4690" t="e" cm="1">
        <f t="array" aca="1" ref="G4690" ca="1">_FV(Tabela2[[#This Row],[Cidade]],"Latitude")</f>
        <v>#NAME?</v>
      </c>
      <c r="H4690" t="e" cm="1">
        <f t="array" aca="1" ref="H4690" ca="1">_FV(Tabela2[[#This Row],[Cidade]],"Longitude")</f>
        <v>#NAME?</v>
      </c>
    </row>
    <row r="4691" spans="1:8" x14ac:dyDescent="0.25">
      <c r="A4691" t="s">
        <v>88</v>
      </c>
      <c r="B4691" t="s">
        <v>2435</v>
      </c>
      <c r="C4691" t="str">
        <f>Tabela2[[#This Row],[Localidade]]&amp;"/"&amp;Tabela2[[#This Row],[Estado]]</f>
        <v>Viadutos/RS</v>
      </c>
      <c r="D4691">
        <v>99820000</v>
      </c>
      <c r="E4691">
        <v>99824999</v>
      </c>
      <c r="F4691" t="e" vm="4332">
        <v>#VALUE!</v>
      </c>
      <c r="G4691" t="e" cm="1">
        <f t="array" aca="1" ref="G4691" ca="1">_FV(Tabela2[[#This Row],[Cidade]],"Latitude")</f>
        <v>#NAME?</v>
      </c>
      <c r="H4691" t="e" cm="1">
        <f t="array" aca="1" ref="H4691" ca="1">_FV(Tabela2[[#This Row],[Cidade]],"Longitude")</f>
        <v>#NAME?</v>
      </c>
    </row>
    <row r="4692" spans="1:8" x14ac:dyDescent="0.25">
      <c r="A4692" t="s">
        <v>88</v>
      </c>
      <c r="B4692" t="s">
        <v>4621</v>
      </c>
      <c r="C4692" t="str">
        <f>Tabela2[[#This Row],[Localidade]]&amp;"/"&amp;Tabela2[[#This Row],[Estado]]</f>
        <v>Viamao/RS</v>
      </c>
      <c r="D4692">
        <v>94400001</v>
      </c>
      <c r="E4692">
        <v>94799999</v>
      </c>
      <c r="F4692" t="e" vm="4333">
        <v>#VALUE!</v>
      </c>
      <c r="G4692" t="e" cm="1">
        <f t="array" aca="1" ref="G4692" ca="1">_FV(Tabela2[[#This Row],[Cidade]],"Latitude")</f>
        <v>#NAME?</v>
      </c>
      <c r="H4692" t="e" cm="1">
        <f t="array" aca="1" ref="H4692" ca="1">_FV(Tabela2[[#This Row],[Cidade]],"Longitude")</f>
        <v>#NAME?</v>
      </c>
    </row>
    <row r="4693" spans="1:8" x14ac:dyDescent="0.25">
      <c r="A4693" t="s">
        <v>88</v>
      </c>
      <c r="B4693" t="s">
        <v>4621</v>
      </c>
      <c r="C4693" t="str">
        <f>Tabela2[[#This Row],[Localidade]]&amp;"/"&amp;Tabela2[[#This Row],[Estado]]</f>
        <v>Viamao/RS</v>
      </c>
      <c r="D4693">
        <v>94400001</v>
      </c>
      <c r="E4693">
        <v>94729999</v>
      </c>
      <c r="F4693" t="e" vm="4333">
        <v>#VALUE!</v>
      </c>
      <c r="G4693" t="e" cm="1">
        <f t="array" aca="1" ref="G4693" ca="1">_FV(Tabela2[[#This Row],[Cidade]],"Latitude")</f>
        <v>#NAME?</v>
      </c>
      <c r="H4693" t="e" cm="1">
        <f t="array" aca="1" ref="H4693" ca="1">_FV(Tabela2[[#This Row],[Cidade]],"Longitude")</f>
        <v>#NAME?</v>
      </c>
    </row>
    <row r="4694" spans="1:8" x14ac:dyDescent="0.25">
      <c r="A4694" t="s">
        <v>88</v>
      </c>
      <c r="B4694" t="s">
        <v>2436</v>
      </c>
      <c r="C4694" t="str">
        <f>Tabela2[[#This Row],[Localidade]]&amp;"/"&amp;Tabela2[[#This Row],[Estado]]</f>
        <v>Vicente Dutra/RS</v>
      </c>
      <c r="D4694">
        <v>98450000</v>
      </c>
      <c r="E4694">
        <v>98459999</v>
      </c>
      <c r="F4694" t="e" vm="4334">
        <v>#VALUE!</v>
      </c>
      <c r="G4694" t="e" cm="1">
        <f t="array" aca="1" ref="G4694" ca="1">_FV(Tabela2[[#This Row],[Cidade]],"Latitude")</f>
        <v>#NAME?</v>
      </c>
      <c r="H4694" t="e" cm="1">
        <f t="array" aca="1" ref="H4694" ca="1">_FV(Tabela2[[#This Row],[Cidade]],"Longitude")</f>
        <v>#NAME?</v>
      </c>
    </row>
    <row r="4695" spans="1:8" x14ac:dyDescent="0.25">
      <c r="A4695" t="s">
        <v>88</v>
      </c>
      <c r="B4695" t="s">
        <v>2437</v>
      </c>
      <c r="C4695" t="str">
        <f>Tabela2[[#This Row],[Localidade]]&amp;"/"&amp;Tabela2[[#This Row],[Estado]]</f>
        <v>Victor Graeff/RS</v>
      </c>
      <c r="D4695">
        <v>99350000</v>
      </c>
      <c r="E4695">
        <v>99359999</v>
      </c>
      <c r="F4695" t="e" vm="4335">
        <v>#VALUE!</v>
      </c>
      <c r="G4695" t="e" cm="1">
        <f t="array" aca="1" ref="G4695" ca="1">_FV(Tabela2[[#This Row],[Cidade]],"Latitude")</f>
        <v>#NAME?</v>
      </c>
      <c r="H4695" t="e" cm="1">
        <f t="array" aca="1" ref="H4695" ca="1">_FV(Tabela2[[#This Row],[Cidade]],"Longitude")</f>
        <v>#NAME?</v>
      </c>
    </row>
    <row r="4696" spans="1:8" x14ac:dyDescent="0.25">
      <c r="A4696" t="s">
        <v>88</v>
      </c>
      <c r="B4696" t="s">
        <v>2438</v>
      </c>
      <c r="C4696" t="str">
        <f>Tabela2[[#This Row],[Localidade]]&amp;"/"&amp;Tabela2[[#This Row],[Estado]]</f>
        <v>Vila Flores/RS</v>
      </c>
      <c r="D4696">
        <v>95334000</v>
      </c>
      <c r="E4696">
        <v>95334999</v>
      </c>
      <c r="F4696" t="e" vm="4336">
        <v>#VALUE!</v>
      </c>
      <c r="G4696" t="e" cm="1">
        <f t="array" aca="1" ref="G4696" ca="1">_FV(Tabela2[[#This Row],[Cidade]],"Latitude")</f>
        <v>#NAME?</v>
      </c>
      <c r="H4696" t="e" cm="1">
        <f t="array" aca="1" ref="H4696" ca="1">_FV(Tabela2[[#This Row],[Cidade]],"Longitude")</f>
        <v>#NAME?</v>
      </c>
    </row>
    <row r="4697" spans="1:8" x14ac:dyDescent="0.25">
      <c r="A4697" t="s">
        <v>88</v>
      </c>
      <c r="B4697" t="s">
        <v>3466</v>
      </c>
      <c r="C4697" t="str">
        <f>Tabela2[[#This Row],[Localidade]]&amp;"/"&amp;Tabela2[[#This Row],[Estado]]</f>
        <v>Vila Langaro/RS</v>
      </c>
      <c r="D4697">
        <v>99955000</v>
      </c>
      <c r="E4697">
        <v>99959999</v>
      </c>
      <c r="F4697" t="e" vm="4337">
        <v>#VALUE!</v>
      </c>
      <c r="G4697" t="e" cm="1">
        <f t="array" aca="1" ref="G4697" ca="1">_FV(Tabela2[[#This Row],[Cidade]],"Latitude")</f>
        <v>#NAME?</v>
      </c>
      <c r="H4697" t="e" cm="1">
        <f t="array" aca="1" ref="H4697" ca="1">_FV(Tabela2[[#This Row],[Cidade]],"Longitude")</f>
        <v>#NAME?</v>
      </c>
    </row>
    <row r="4698" spans="1:8" x14ac:dyDescent="0.25">
      <c r="A4698" t="s">
        <v>88</v>
      </c>
      <c r="B4698" t="s">
        <v>2439</v>
      </c>
      <c r="C4698" t="str">
        <f>Tabela2[[#This Row],[Localidade]]&amp;"/"&amp;Tabela2[[#This Row],[Estado]]</f>
        <v>Vila Maria/RS</v>
      </c>
      <c r="D4698">
        <v>99155000</v>
      </c>
      <c r="E4698">
        <v>99159999</v>
      </c>
      <c r="F4698" t="e" vm="4338">
        <v>#VALUE!</v>
      </c>
      <c r="G4698" t="e" cm="1">
        <f t="array" aca="1" ref="G4698" ca="1">_FV(Tabela2[[#This Row],[Cidade]],"Latitude")</f>
        <v>#NAME?</v>
      </c>
      <c r="H4698" t="e" cm="1">
        <f t="array" aca="1" ref="H4698" ca="1">_FV(Tabela2[[#This Row],[Cidade]],"Longitude")</f>
        <v>#NAME?</v>
      </c>
    </row>
    <row r="4699" spans="1:8" x14ac:dyDescent="0.25">
      <c r="A4699" t="s">
        <v>88</v>
      </c>
      <c r="B4699" t="s">
        <v>2440</v>
      </c>
      <c r="C4699" t="str">
        <f>Tabela2[[#This Row],[Localidade]]&amp;"/"&amp;Tabela2[[#This Row],[Estado]]</f>
        <v>Vila Nova do Sul/RS</v>
      </c>
      <c r="D4699">
        <v>97385000</v>
      </c>
      <c r="E4699">
        <v>97389999</v>
      </c>
      <c r="F4699" t="e" vm="4339">
        <v>#VALUE!</v>
      </c>
      <c r="G4699" t="e" cm="1">
        <f t="array" aca="1" ref="G4699" ca="1">_FV(Tabela2[[#This Row],[Cidade]],"Latitude")</f>
        <v>#NAME?</v>
      </c>
      <c r="H4699" t="e" cm="1">
        <f t="array" aca="1" ref="H4699" ca="1">_FV(Tabela2[[#This Row],[Cidade]],"Longitude")</f>
        <v>#NAME?</v>
      </c>
    </row>
    <row r="4700" spans="1:8" x14ac:dyDescent="0.25">
      <c r="A4700" t="s">
        <v>88</v>
      </c>
      <c r="B4700" t="s">
        <v>2441</v>
      </c>
      <c r="C4700" t="str">
        <f>Tabela2[[#This Row],[Localidade]]&amp;"/"&amp;Tabela2[[#This Row],[Estado]]</f>
        <v>Vista Alegre/RS</v>
      </c>
      <c r="D4700">
        <v>98415000</v>
      </c>
      <c r="E4700">
        <v>98429999</v>
      </c>
      <c r="F4700" t="e" vm="4340">
        <v>#VALUE!</v>
      </c>
      <c r="G4700" t="e" cm="1">
        <f t="array" aca="1" ref="G4700" ca="1">_FV(Tabela2[[#This Row],[Cidade]],"Latitude")</f>
        <v>#NAME?</v>
      </c>
      <c r="H4700" t="e" cm="1">
        <f t="array" aca="1" ref="H4700" ca="1">_FV(Tabela2[[#This Row],[Cidade]],"Longitude")</f>
        <v>#NAME?</v>
      </c>
    </row>
    <row r="4701" spans="1:8" x14ac:dyDescent="0.25">
      <c r="A4701" t="s">
        <v>88</v>
      </c>
      <c r="B4701" t="s">
        <v>2442</v>
      </c>
      <c r="C4701" t="str">
        <f>Tabela2[[#This Row],[Localidade]]&amp;"/"&amp;Tabela2[[#This Row],[Estado]]</f>
        <v>Vista Alegre do Prata/RS</v>
      </c>
      <c r="D4701">
        <v>95325000</v>
      </c>
      <c r="E4701">
        <v>95329999</v>
      </c>
      <c r="F4701" t="e" vm="4341">
        <v>#VALUE!</v>
      </c>
      <c r="G4701" t="e" cm="1">
        <f t="array" aca="1" ref="G4701" ca="1">_FV(Tabela2[[#This Row],[Cidade]],"Latitude")</f>
        <v>#NAME?</v>
      </c>
      <c r="H4701" t="e" cm="1">
        <f t="array" aca="1" ref="H4701" ca="1">_FV(Tabela2[[#This Row],[Cidade]],"Longitude")</f>
        <v>#NAME?</v>
      </c>
    </row>
    <row r="4702" spans="1:8" x14ac:dyDescent="0.25">
      <c r="A4702" t="s">
        <v>88</v>
      </c>
      <c r="B4702" t="s">
        <v>4877</v>
      </c>
      <c r="C4702" t="str">
        <f>Tabela2[[#This Row],[Localidade]]&amp;"/"&amp;Tabela2[[#This Row],[Estado]]</f>
        <v>Vista Gaucha/RS</v>
      </c>
      <c r="D4702">
        <v>98535000</v>
      </c>
      <c r="E4702">
        <v>98539999</v>
      </c>
      <c r="F4702" t="e" vm="4342">
        <v>#VALUE!</v>
      </c>
      <c r="G4702" t="e" cm="1">
        <f t="array" aca="1" ref="G4702" ca="1">_FV(Tabela2[[#This Row],[Cidade]],"Latitude")</f>
        <v>#NAME?</v>
      </c>
      <c r="H4702" t="e" cm="1">
        <f t="array" aca="1" ref="H4702" ca="1">_FV(Tabela2[[#This Row],[Cidade]],"Longitude")</f>
        <v>#NAME?</v>
      </c>
    </row>
    <row r="4703" spans="1:8" x14ac:dyDescent="0.25">
      <c r="A4703" t="s">
        <v>88</v>
      </c>
      <c r="B4703" t="s">
        <v>5285</v>
      </c>
      <c r="C4703" t="str">
        <f>Tabela2[[#This Row],[Localidade]]&amp;"/"&amp;Tabela2[[#This Row],[Estado]]</f>
        <v>Vitoria das Missoes/RS</v>
      </c>
      <c r="D4703">
        <v>98850000</v>
      </c>
      <c r="E4703">
        <v>98854999</v>
      </c>
      <c r="F4703" t="e" vm="4343">
        <v>#VALUE!</v>
      </c>
      <c r="G4703" t="e" cm="1">
        <f t="array" aca="1" ref="G4703" ca="1">_FV(Tabela2[[#This Row],[Cidade]],"Latitude")</f>
        <v>#NAME?</v>
      </c>
      <c r="H4703" t="e" cm="1">
        <f t="array" aca="1" ref="H4703" ca="1">_FV(Tabela2[[#This Row],[Cidade]],"Longitude")</f>
        <v>#NAME?</v>
      </c>
    </row>
    <row r="4704" spans="1:8" x14ac:dyDescent="0.25">
      <c r="A4704" t="s">
        <v>88</v>
      </c>
      <c r="B4704" t="s">
        <v>2443</v>
      </c>
      <c r="C4704" t="str">
        <f>Tabela2[[#This Row],[Localidade]]&amp;"/"&amp;Tabela2[[#This Row],[Estado]]</f>
        <v>Westfalia/RS</v>
      </c>
      <c r="D4704">
        <v>95893000</v>
      </c>
      <c r="E4704">
        <v>95894999</v>
      </c>
      <c r="F4704" t="e" vm="4344">
        <v>#VALUE!</v>
      </c>
      <c r="G4704" t="e" cm="1">
        <f t="array" aca="1" ref="G4704" ca="1">_FV(Tabela2[[#This Row],[Cidade]],"Latitude")</f>
        <v>#NAME?</v>
      </c>
      <c r="H4704" t="e" cm="1">
        <f t="array" aca="1" ref="H4704" ca="1">_FV(Tabela2[[#This Row],[Cidade]],"Longitude")</f>
        <v>#NAME?</v>
      </c>
    </row>
    <row r="4705" spans="1:8" x14ac:dyDescent="0.25">
      <c r="A4705" t="s">
        <v>88</v>
      </c>
      <c r="B4705" t="s">
        <v>4916</v>
      </c>
      <c r="C4705" t="str">
        <f>Tabela2[[#This Row],[Localidade]]&amp;"/"&amp;Tabela2[[#This Row],[Estado]]</f>
        <v>Xangri La/RS</v>
      </c>
      <c r="D4705">
        <v>95588000</v>
      </c>
      <c r="E4705">
        <v>95589999</v>
      </c>
      <c r="F4705" t="e" vm="4345">
        <v>#VALUE!</v>
      </c>
      <c r="G4705" t="e" cm="1">
        <f t="array" aca="1" ref="G4705" ca="1">_FV(Tabela2[[#This Row],[Cidade]],"Latitude")</f>
        <v>#NAME?</v>
      </c>
      <c r="H4705" t="e" cm="1">
        <f t="array" aca="1" ref="H4705" ca="1">_FV(Tabela2[[#This Row],[Cidade]],"Longitude")</f>
        <v>#NAME?</v>
      </c>
    </row>
    <row r="4706" spans="1:8" x14ac:dyDescent="0.25">
      <c r="A4706" t="s">
        <v>92</v>
      </c>
      <c r="B4706" t="s">
        <v>2444</v>
      </c>
      <c r="C4706" t="str">
        <f>Tabela2[[#This Row],[Localidade]]&amp;"/"&amp;Tabela2[[#This Row],[Estado]]</f>
        <v>Abdon Batista/SC</v>
      </c>
      <c r="D4706">
        <v>89636000</v>
      </c>
      <c r="E4706">
        <v>89637999</v>
      </c>
      <c r="F4706" t="e" vm="4346">
        <v>#VALUE!</v>
      </c>
      <c r="G4706" t="e" cm="1">
        <f t="array" aca="1" ref="G4706" ca="1">_FV(Tabela2[[#This Row],[Cidade]],"Latitude")</f>
        <v>#NAME?</v>
      </c>
      <c r="H4706" t="e" cm="1">
        <f t="array" aca="1" ref="H4706" ca="1">_FV(Tabela2[[#This Row],[Cidade]],"Longitude")</f>
        <v>#NAME?</v>
      </c>
    </row>
    <row r="4707" spans="1:8" x14ac:dyDescent="0.25">
      <c r="A4707" t="s">
        <v>92</v>
      </c>
      <c r="B4707" t="s">
        <v>2445</v>
      </c>
      <c r="C4707" t="str">
        <f>Tabela2[[#This Row],[Localidade]]&amp;"/"&amp;Tabela2[[#This Row],[Estado]]</f>
        <v>Abelardo Luz/SC</v>
      </c>
      <c r="D4707">
        <v>89830000</v>
      </c>
      <c r="E4707">
        <v>89831999</v>
      </c>
      <c r="F4707" t="e" vm="4347">
        <v>#VALUE!</v>
      </c>
      <c r="G4707" t="e" cm="1">
        <f t="array" aca="1" ref="G4707" ca="1">_FV(Tabela2[[#This Row],[Cidade]],"Latitude")</f>
        <v>#NAME?</v>
      </c>
      <c r="H4707" t="e" cm="1">
        <f t="array" aca="1" ref="H4707" ca="1">_FV(Tabela2[[#This Row],[Cidade]],"Longitude")</f>
        <v>#NAME?</v>
      </c>
    </row>
    <row r="4708" spans="1:8" x14ac:dyDescent="0.25">
      <c r="A4708" t="s">
        <v>92</v>
      </c>
      <c r="B4708" t="s">
        <v>3467</v>
      </c>
      <c r="C4708" t="str">
        <f>Tabela2[[#This Row],[Localidade]]&amp;"/"&amp;Tabela2[[#This Row],[Estado]]</f>
        <v>Agrolandia/SC</v>
      </c>
      <c r="D4708">
        <v>88420000</v>
      </c>
      <c r="E4708">
        <v>88429999</v>
      </c>
      <c r="F4708" t="e" vm="4348">
        <v>#VALUE!</v>
      </c>
      <c r="G4708" t="e" cm="1">
        <f t="array" aca="1" ref="G4708" ca="1">_FV(Tabela2[[#This Row],[Cidade]],"Latitude")</f>
        <v>#NAME?</v>
      </c>
      <c r="H4708" t="e" cm="1">
        <f t="array" aca="1" ref="H4708" ca="1">_FV(Tabela2[[#This Row],[Cidade]],"Longitude")</f>
        <v>#NAME?</v>
      </c>
    </row>
    <row r="4709" spans="1:8" x14ac:dyDescent="0.25">
      <c r="A4709" t="s">
        <v>92</v>
      </c>
      <c r="B4709" t="s">
        <v>4794</v>
      </c>
      <c r="C4709" t="str">
        <f>Tabela2[[#This Row],[Localidade]]&amp;"/"&amp;Tabela2[[#This Row],[Estado]]</f>
        <v>Agronomica/SC</v>
      </c>
      <c r="D4709">
        <v>89188000</v>
      </c>
      <c r="E4709">
        <v>89189999</v>
      </c>
      <c r="F4709" t="e" vm="4349">
        <v>#VALUE!</v>
      </c>
      <c r="G4709" t="e" cm="1">
        <f t="array" aca="1" ref="G4709" ca="1">_FV(Tabela2[[#This Row],[Cidade]],"Latitude")</f>
        <v>#NAME?</v>
      </c>
      <c r="H4709" t="e" cm="1">
        <f t="array" aca="1" ref="H4709" ca="1">_FV(Tabela2[[#This Row],[Cidade]],"Longitude")</f>
        <v>#NAME?</v>
      </c>
    </row>
    <row r="4710" spans="1:8" x14ac:dyDescent="0.25">
      <c r="A4710" t="s">
        <v>92</v>
      </c>
      <c r="B4710" t="s">
        <v>5366</v>
      </c>
      <c r="C4710" t="str">
        <f>Tabela2[[#This Row],[Localidade]]&amp;"/"&amp;Tabela2[[#This Row],[Estado]]</f>
        <v>Agua Doce/SC</v>
      </c>
      <c r="D4710">
        <v>89654000</v>
      </c>
      <c r="E4710">
        <v>89659999</v>
      </c>
      <c r="F4710" t="e" vm="4350">
        <v>#VALUE!</v>
      </c>
      <c r="G4710" t="e" cm="1">
        <f t="array" aca="1" ref="G4710" ca="1">_FV(Tabela2[[#This Row],[Cidade]],"Latitude")</f>
        <v>#NAME?</v>
      </c>
      <c r="H4710" t="e" cm="1">
        <f t="array" aca="1" ref="H4710" ca="1">_FV(Tabela2[[#This Row],[Cidade]],"Longitude")</f>
        <v>#NAME?</v>
      </c>
    </row>
    <row r="4711" spans="1:8" x14ac:dyDescent="0.25">
      <c r="A4711" t="s">
        <v>92</v>
      </c>
      <c r="B4711" t="s">
        <v>5367</v>
      </c>
      <c r="C4711" t="str">
        <f>Tabela2[[#This Row],[Localidade]]&amp;"/"&amp;Tabela2[[#This Row],[Estado]]</f>
        <v>Aguas de Chapeco/SC</v>
      </c>
      <c r="D4711">
        <v>89883000</v>
      </c>
      <c r="E4711">
        <v>89884999</v>
      </c>
      <c r="F4711" t="e" vm="4351">
        <v>#VALUE!</v>
      </c>
      <c r="G4711" t="e" cm="1">
        <f t="array" aca="1" ref="G4711" ca="1">_FV(Tabela2[[#This Row],[Cidade]],"Latitude")</f>
        <v>#NAME?</v>
      </c>
      <c r="H4711" t="e" cm="1">
        <f t="array" aca="1" ref="H4711" ca="1">_FV(Tabela2[[#This Row],[Cidade]],"Longitude")</f>
        <v>#NAME?</v>
      </c>
    </row>
    <row r="4712" spans="1:8" x14ac:dyDescent="0.25">
      <c r="A4712" t="s">
        <v>92</v>
      </c>
      <c r="B4712" t="s">
        <v>5368</v>
      </c>
      <c r="C4712" t="str">
        <f>Tabela2[[#This Row],[Localidade]]&amp;"/"&amp;Tabela2[[#This Row],[Estado]]</f>
        <v>Aguas Frias/SC</v>
      </c>
      <c r="D4712">
        <v>89843000</v>
      </c>
      <c r="E4712">
        <v>89844999</v>
      </c>
      <c r="F4712" t="e" vm="4352">
        <v>#VALUE!</v>
      </c>
      <c r="G4712" t="e" cm="1">
        <f t="array" aca="1" ref="G4712" ca="1">_FV(Tabela2[[#This Row],[Cidade]],"Latitude")</f>
        <v>#NAME?</v>
      </c>
      <c r="H4712" t="e" cm="1">
        <f t="array" aca="1" ref="H4712" ca="1">_FV(Tabela2[[#This Row],[Cidade]],"Longitude")</f>
        <v>#NAME?</v>
      </c>
    </row>
    <row r="4713" spans="1:8" x14ac:dyDescent="0.25">
      <c r="A4713" t="s">
        <v>92</v>
      </c>
      <c r="B4713" t="s">
        <v>5369</v>
      </c>
      <c r="C4713" t="str">
        <f>Tabela2[[#This Row],[Localidade]]&amp;"/"&amp;Tabela2[[#This Row],[Estado]]</f>
        <v>Aguas Mornas/SC</v>
      </c>
      <c r="D4713">
        <v>88150000</v>
      </c>
      <c r="E4713">
        <v>88159999</v>
      </c>
      <c r="F4713" t="e" vm="4353">
        <v>#VALUE!</v>
      </c>
      <c r="G4713" t="e" cm="1">
        <f t="array" aca="1" ref="G4713" ca="1">_FV(Tabela2[[#This Row],[Cidade]],"Latitude")</f>
        <v>#NAME?</v>
      </c>
      <c r="H4713" t="e" cm="1">
        <f t="array" aca="1" ref="H4713" ca="1">_FV(Tabela2[[#This Row],[Cidade]],"Longitude")</f>
        <v>#NAME?</v>
      </c>
    </row>
    <row r="4714" spans="1:8" x14ac:dyDescent="0.25">
      <c r="A4714" t="s">
        <v>92</v>
      </c>
      <c r="B4714" t="s">
        <v>2446</v>
      </c>
      <c r="C4714" t="str">
        <f>Tabela2[[#This Row],[Localidade]]&amp;"/"&amp;Tabela2[[#This Row],[Estado]]</f>
        <v>Alfredo Wagner/SC</v>
      </c>
      <c r="D4714">
        <v>88450000</v>
      </c>
      <c r="E4714">
        <v>88459999</v>
      </c>
      <c r="F4714" t="e" vm="4354">
        <v>#VALUE!</v>
      </c>
      <c r="G4714" t="e" cm="1">
        <f t="array" aca="1" ref="G4714" ca="1">_FV(Tabela2[[#This Row],[Cidade]],"Latitude")</f>
        <v>#NAME?</v>
      </c>
      <c r="H4714" t="e" cm="1">
        <f t="array" aca="1" ref="H4714" ca="1">_FV(Tabela2[[#This Row],[Cidade]],"Longitude")</f>
        <v>#NAME?</v>
      </c>
    </row>
    <row r="4715" spans="1:8" x14ac:dyDescent="0.25">
      <c r="A4715" t="s">
        <v>92</v>
      </c>
      <c r="B4715" t="s">
        <v>2447</v>
      </c>
      <c r="C4715" t="str">
        <f>Tabela2[[#This Row],[Localidade]]&amp;"/"&amp;Tabela2[[#This Row],[Estado]]</f>
        <v>Alto Bela Vista/SC</v>
      </c>
      <c r="D4715">
        <v>89730000</v>
      </c>
      <c r="E4715">
        <v>89734999</v>
      </c>
      <c r="F4715" t="e" vm="4355">
        <v>#VALUE!</v>
      </c>
      <c r="G4715" t="e" cm="1">
        <f t="array" aca="1" ref="G4715" ca="1">_FV(Tabela2[[#This Row],[Cidade]],"Latitude")</f>
        <v>#NAME?</v>
      </c>
      <c r="H4715" t="e" cm="1">
        <f t="array" aca="1" ref="H4715" ca="1">_FV(Tabela2[[#This Row],[Cidade]],"Longitude")</f>
        <v>#NAME?</v>
      </c>
    </row>
    <row r="4716" spans="1:8" x14ac:dyDescent="0.25">
      <c r="A4716" t="s">
        <v>92</v>
      </c>
      <c r="B4716" t="s">
        <v>583</v>
      </c>
      <c r="C4716" t="str">
        <f>Tabela2[[#This Row],[Localidade]]&amp;"/"&amp;Tabela2[[#This Row],[Estado]]</f>
        <v>Anchieta/SC</v>
      </c>
      <c r="D4716">
        <v>89970000</v>
      </c>
      <c r="E4716">
        <v>89979999</v>
      </c>
      <c r="F4716" t="e" vm="4356">
        <v>#VALUE!</v>
      </c>
      <c r="G4716" t="e" cm="1">
        <f t="array" aca="1" ref="G4716" ca="1">_FV(Tabela2[[#This Row],[Cidade]],"Latitude")</f>
        <v>#NAME?</v>
      </c>
      <c r="H4716" t="e" cm="1">
        <f t="array" aca="1" ref="H4716" ca="1">_FV(Tabela2[[#This Row],[Cidade]],"Longitude")</f>
        <v>#NAME?</v>
      </c>
    </row>
    <row r="4717" spans="1:8" x14ac:dyDescent="0.25">
      <c r="A4717" t="s">
        <v>92</v>
      </c>
      <c r="B4717" t="s">
        <v>2448</v>
      </c>
      <c r="C4717" t="str">
        <f>Tabela2[[#This Row],[Localidade]]&amp;"/"&amp;Tabela2[[#This Row],[Estado]]</f>
        <v>Angelina/SC</v>
      </c>
      <c r="D4717">
        <v>88460000</v>
      </c>
      <c r="E4717">
        <v>88469999</v>
      </c>
      <c r="F4717" t="e" vm="4357">
        <v>#VALUE!</v>
      </c>
      <c r="G4717" t="e" cm="1">
        <f t="array" aca="1" ref="G4717" ca="1">_FV(Tabela2[[#This Row],[Cidade]],"Latitude")</f>
        <v>#NAME?</v>
      </c>
      <c r="H4717" t="e" cm="1">
        <f t="array" aca="1" ref="H4717" ca="1">_FV(Tabela2[[#This Row],[Cidade]],"Longitude")</f>
        <v>#NAME?</v>
      </c>
    </row>
    <row r="4718" spans="1:8" x14ac:dyDescent="0.25">
      <c r="A4718" t="s">
        <v>92</v>
      </c>
      <c r="B4718" t="s">
        <v>2449</v>
      </c>
      <c r="C4718" t="str">
        <f>Tabela2[[#This Row],[Localidade]]&amp;"/"&amp;Tabela2[[#This Row],[Estado]]</f>
        <v>Anita Garibaldi/SC</v>
      </c>
      <c r="D4718">
        <v>88590000</v>
      </c>
      <c r="E4718">
        <v>88597999</v>
      </c>
      <c r="F4718" t="e" vm="4358">
        <v>#VALUE!</v>
      </c>
      <c r="G4718" t="e" cm="1">
        <f t="array" aca="1" ref="G4718" ca="1">_FV(Tabela2[[#This Row],[Cidade]],"Latitude")</f>
        <v>#NAME?</v>
      </c>
      <c r="H4718" t="e" cm="1">
        <f t="array" aca="1" ref="H4718" ca="1">_FV(Tabela2[[#This Row],[Cidade]],"Longitude")</f>
        <v>#NAME?</v>
      </c>
    </row>
    <row r="4719" spans="1:8" x14ac:dyDescent="0.25">
      <c r="A4719" t="s">
        <v>92</v>
      </c>
      <c r="B4719" t="s">
        <v>3282</v>
      </c>
      <c r="C4719" t="str">
        <f>Tabela2[[#This Row],[Localidade]]&amp;"/"&amp;Tabela2[[#This Row],[Estado]]</f>
        <v>Anitapolis/SC</v>
      </c>
      <c r="D4719">
        <v>88475000</v>
      </c>
      <c r="E4719">
        <v>88484999</v>
      </c>
      <c r="F4719" t="e" vm="4359">
        <v>#VALUE!</v>
      </c>
      <c r="G4719" t="e" cm="1">
        <f t="array" aca="1" ref="G4719" ca="1">_FV(Tabela2[[#This Row],[Cidade]],"Latitude")</f>
        <v>#NAME?</v>
      </c>
      <c r="H4719" t="e" cm="1">
        <f t="array" aca="1" ref="H4719" ca="1">_FV(Tabela2[[#This Row],[Cidade]],"Longitude")</f>
        <v>#NAME?</v>
      </c>
    </row>
    <row r="4720" spans="1:8" x14ac:dyDescent="0.25">
      <c r="A4720" t="s">
        <v>92</v>
      </c>
      <c r="B4720" t="s">
        <v>4751</v>
      </c>
      <c r="C4720" t="str">
        <f>Tabela2[[#This Row],[Localidade]]&amp;"/"&amp;Tabela2[[#This Row],[Estado]]</f>
        <v>Antonio Carlos/SC</v>
      </c>
      <c r="D4720">
        <v>88180000</v>
      </c>
      <c r="E4720">
        <v>88189999</v>
      </c>
      <c r="F4720" t="e" vm="4360">
        <v>#VALUE!</v>
      </c>
      <c r="G4720" t="e" cm="1">
        <f t="array" aca="1" ref="G4720" ca="1">_FV(Tabela2[[#This Row],[Cidade]],"Latitude")</f>
        <v>#NAME?</v>
      </c>
      <c r="H4720" t="e" cm="1">
        <f t="array" aca="1" ref="H4720" ca="1">_FV(Tabela2[[#This Row],[Cidade]],"Longitude")</f>
        <v>#NAME?</v>
      </c>
    </row>
    <row r="4721" spans="1:8" x14ac:dyDescent="0.25">
      <c r="A4721" t="s">
        <v>92</v>
      </c>
      <c r="B4721" t="s">
        <v>4878</v>
      </c>
      <c r="C4721" t="str">
        <f>Tabela2[[#This Row],[Localidade]]&amp;"/"&amp;Tabela2[[#This Row],[Estado]]</f>
        <v>Apiuna/SC</v>
      </c>
      <c r="D4721">
        <v>89135000</v>
      </c>
      <c r="E4721">
        <v>89135999</v>
      </c>
      <c r="F4721" t="e" vm="4361">
        <v>#VALUE!</v>
      </c>
      <c r="G4721" t="e" cm="1">
        <f t="array" aca="1" ref="G4721" ca="1">_FV(Tabela2[[#This Row],[Cidade]],"Latitude")</f>
        <v>#NAME?</v>
      </c>
      <c r="H4721" t="e" cm="1">
        <f t="array" aca="1" ref="H4721" ca="1">_FV(Tabela2[[#This Row],[Cidade]],"Longitude")</f>
        <v>#NAME?</v>
      </c>
    </row>
    <row r="4722" spans="1:8" x14ac:dyDescent="0.25">
      <c r="A4722" t="s">
        <v>92</v>
      </c>
      <c r="B4722" t="s">
        <v>4622</v>
      </c>
      <c r="C4722" t="str">
        <f>Tabela2[[#This Row],[Localidade]]&amp;"/"&amp;Tabela2[[#This Row],[Estado]]</f>
        <v>Arabuta/SC</v>
      </c>
      <c r="D4722">
        <v>89740000</v>
      </c>
      <c r="E4722">
        <v>89744999</v>
      </c>
      <c r="F4722" t="e" vm="4362">
        <v>#VALUE!</v>
      </c>
      <c r="G4722" t="e" cm="1">
        <f t="array" aca="1" ref="G4722" ca="1">_FV(Tabela2[[#This Row],[Cidade]],"Latitude")</f>
        <v>#NAME?</v>
      </c>
      <c r="H4722" t="e" cm="1">
        <f t="array" aca="1" ref="H4722" ca="1">_FV(Tabela2[[#This Row],[Cidade]],"Longitude")</f>
        <v>#NAME?</v>
      </c>
    </row>
    <row r="4723" spans="1:8" x14ac:dyDescent="0.25">
      <c r="A4723" t="s">
        <v>92</v>
      </c>
      <c r="B4723" t="s">
        <v>2450</v>
      </c>
      <c r="C4723" t="str">
        <f>Tabela2[[#This Row],[Localidade]]&amp;"/"&amp;Tabela2[[#This Row],[Estado]]</f>
        <v>Araquari/SC</v>
      </c>
      <c r="D4723">
        <v>89245000</v>
      </c>
      <c r="E4723">
        <v>89246999</v>
      </c>
      <c r="F4723" t="e" vm="4363">
        <v>#VALUE!</v>
      </c>
      <c r="G4723" t="e" cm="1">
        <f t="array" aca="1" ref="G4723" ca="1">_FV(Tabela2[[#This Row],[Cidade]],"Latitude")</f>
        <v>#NAME?</v>
      </c>
      <c r="H4723" t="e" cm="1">
        <f t="array" aca="1" ref="H4723" ca="1">_FV(Tabela2[[#This Row],[Cidade]],"Longitude")</f>
        <v>#NAME?</v>
      </c>
    </row>
    <row r="4724" spans="1:8" x14ac:dyDescent="0.25">
      <c r="A4724" t="s">
        <v>92</v>
      </c>
      <c r="B4724" t="s">
        <v>3283</v>
      </c>
      <c r="C4724" t="str">
        <f>Tabela2[[#This Row],[Localidade]]&amp;"/"&amp;Tabela2[[#This Row],[Estado]]</f>
        <v>Ararangua/SC</v>
      </c>
      <c r="D4724">
        <v>88900001</v>
      </c>
      <c r="E4724">
        <v>88913999</v>
      </c>
      <c r="F4724" t="e" vm="4364">
        <v>#VALUE!</v>
      </c>
      <c r="G4724" t="e" cm="1">
        <f t="array" aca="1" ref="G4724" ca="1">_FV(Tabela2[[#This Row],[Cidade]],"Latitude")</f>
        <v>#NAME?</v>
      </c>
      <c r="H4724" t="e" cm="1">
        <f t="array" aca="1" ref="H4724" ca="1">_FV(Tabela2[[#This Row],[Cidade]],"Longitude")</f>
        <v>#NAME?</v>
      </c>
    </row>
    <row r="4725" spans="1:8" x14ac:dyDescent="0.25">
      <c r="A4725" t="s">
        <v>92</v>
      </c>
      <c r="B4725" t="s">
        <v>3283</v>
      </c>
      <c r="C4725" t="str">
        <f>Tabela2[[#This Row],[Localidade]]&amp;"/"&amp;Tabela2[[#This Row],[Estado]]</f>
        <v>Ararangua/SC</v>
      </c>
      <c r="D4725">
        <v>88900001</v>
      </c>
      <c r="E4725">
        <v>88913999</v>
      </c>
      <c r="F4725" t="e" vm="4364">
        <v>#VALUE!</v>
      </c>
      <c r="G4725" t="e" cm="1">
        <f t="array" aca="1" ref="G4725" ca="1">_FV(Tabela2[[#This Row],[Cidade]],"Latitude")</f>
        <v>#NAME?</v>
      </c>
      <c r="H4725" t="e" cm="1">
        <f t="array" aca="1" ref="H4725" ca="1">_FV(Tabela2[[#This Row],[Cidade]],"Longitude")</f>
        <v>#NAME?</v>
      </c>
    </row>
    <row r="4726" spans="1:8" x14ac:dyDescent="0.25">
      <c r="A4726" t="s">
        <v>92</v>
      </c>
      <c r="B4726" t="s">
        <v>3811</v>
      </c>
      <c r="C4726" t="str">
        <f>Tabela2[[#This Row],[Localidade]]&amp;"/"&amp;Tabela2[[#This Row],[Estado]]</f>
        <v>Armazem/SC</v>
      </c>
      <c r="D4726">
        <v>88740000</v>
      </c>
      <c r="E4726">
        <v>88744999</v>
      </c>
      <c r="F4726" t="e" vm="4365">
        <v>#VALUE!</v>
      </c>
      <c r="G4726" t="e" cm="1">
        <f t="array" aca="1" ref="G4726" ca="1">_FV(Tabela2[[#This Row],[Cidade]],"Latitude")</f>
        <v>#NAME?</v>
      </c>
      <c r="H4726" t="e" cm="1">
        <f t="array" aca="1" ref="H4726" ca="1">_FV(Tabela2[[#This Row],[Cidade]],"Longitude")</f>
        <v>#NAME?</v>
      </c>
    </row>
    <row r="4727" spans="1:8" x14ac:dyDescent="0.25">
      <c r="A4727" t="s">
        <v>92</v>
      </c>
      <c r="B4727" t="s">
        <v>2451</v>
      </c>
      <c r="C4727" t="str">
        <f>Tabela2[[#This Row],[Localidade]]&amp;"/"&amp;Tabela2[[#This Row],[Estado]]</f>
        <v>Arroio Trinta/SC</v>
      </c>
      <c r="D4727">
        <v>89590000</v>
      </c>
      <c r="E4727">
        <v>89594999</v>
      </c>
      <c r="F4727" t="e" vm="4366">
        <v>#VALUE!</v>
      </c>
      <c r="G4727" t="e" cm="1">
        <f t="array" aca="1" ref="G4727" ca="1">_FV(Tabela2[[#This Row],[Cidade]],"Latitude")</f>
        <v>#NAME?</v>
      </c>
      <c r="H4727" t="e" cm="1">
        <f t="array" aca="1" ref="H4727" ca="1">_FV(Tabela2[[#This Row],[Cidade]],"Longitude")</f>
        <v>#NAME?</v>
      </c>
    </row>
    <row r="4728" spans="1:8" x14ac:dyDescent="0.25">
      <c r="A4728" t="s">
        <v>92</v>
      </c>
      <c r="B4728" t="s">
        <v>2452</v>
      </c>
      <c r="C4728" t="str">
        <f>Tabela2[[#This Row],[Localidade]]&amp;"/"&amp;Tabela2[[#This Row],[Estado]]</f>
        <v>Arvoredo/SC</v>
      </c>
      <c r="D4728">
        <v>89778000</v>
      </c>
      <c r="E4728">
        <v>89779999</v>
      </c>
      <c r="F4728" t="e" vm="4367">
        <v>#VALUE!</v>
      </c>
      <c r="G4728" t="e" cm="1">
        <f t="array" aca="1" ref="G4728" ca="1">_FV(Tabela2[[#This Row],[Cidade]],"Latitude")</f>
        <v>#NAME?</v>
      </c>
      <c r="H4728" t="e" cm="1">
        <f t="array" aca="1" ref="H4728" ca="1">_FV(Tabela2[[#This Row],[Cidade]],"Longitude")</f>
        <v>#NAME?</v>
      </c>
    </row>
    <row r="4729" spans="1:8" x14ac:dyDescent="0.25">
      <c r="A4729" t="s">
        <v>92</v>
      </c>
      <c r="B4729" t="s">
        <v>2453</v>
      </c>
      <c r="C4729" t="str">
        <f>Tabela2[[#This Row],[Localidade]]&amp;"/"&amp;Tabela2[[#This Row],[Estado]]</f>
        <v>Ascurra/SC</v>
      </c>
      <c r="D4729">
        <v>89138000</v>
      </c>
      <c r="E4729">
        <v>89139999</v>
      </c>
      <c r="F4729" t="e" vm="4368">
        <v>#VALUE!</v>
      </c>
      <c r="G4729" t="e" cm="1">
        <f t="array" aca="1" ref="G4729" ca="1">_FV(Tabela2[[#This Row],[Cidade]],"Latitude")</f>
        <v>#NAME?</v>
      </c>
      <c r="H4729" t="e" cm="1">
        <f t="array" aca="1" ref="H4729" ca="1">_FV(Tabela2[[#This Row],[Cidade]],"Longitude")</f>
        <v>#NAME?</v>
      </c>
    </row>
    <row r="4730" spans="1:8" x14ac:dyDescent="0.25">
      <c r="A4730" t="s">
        <v>92</v>
      </c>
      <c r="B4730" t="s">
        <v>2454</v>
      </c>
      <c r="C4730" t="str">
        <f>Tabela2[[#This Row],[Localidade]]&amp;"/"&amp;Tabela2[[#This Row],[Estado]]</f>
        <v>Atalanta/SC</v>
      </c>
      <c r="D4730">
        <v>88410000</v>
      </c>
      <c r="E4730">
        <v>88419999</v>
      </c>
      <c r="F4730" t="e" vm="4369">
        <v>#VALUE!</v>
      </c>
      <c r="G4730" t="e" cm="1">
        <f t="array" aca="1" ref="G4730" ca="1">_FV(Tabela2[[#This Row],[Cidade]],"Latitude")</f>
        <v>#NAME?</v>
      </c>
      <c r="H4730" t="e" cm="1">
        <f t="array" aca="1" ref="H4730" ca="1">_FV(Tabela2[[#This Row],[Cidade]],"Longitude")</f>
        <v>#NAME?</v>
      </c>
    </row>
    <row r="4731" spans="1:8" x14ac:dyDescent="0.25">
      <c r="A4731" t="s">
        <v>92</v>
      </c>
      <c r="B4731" t="s">
        <v>472</v>
      </c>
      <c r="C4731" t="str">
        <f>Tabela2[[#This Row],[Localidade]]&amp;"/"&amp;Tabela2[[#This Row],[Estado]]</f>
        <v>Aurora/SC</v>
      </c>
      <c r="D4731">
        <v>89186000</v>
      </c>
      <c r="E4731">
        <v>89187999</v>
      </c>
      <c r="F4731" t="e" vm="4370">
        <v>#VALUE!</v>
      </c>
      <c r="G4731" t="e" cm="1">
        <f t="array" aca="1" ref="G4731" ca="1">_FV(Tabela2[[#This Row],[Cidade]],"Latitude")</f>
        <v>#NAME?</v>
      </c>
      <c r="H4731" t="e" cm="1">
        <f t="array" aca="1" ref="H4731" ca="1">_FV(Tabela2[[#This Row],[Cidade]],"Longitude")</f>
        <v>#NAME?</v>
      </c>
    </row>
    <row r="4732" spans="1:8" x14ac:dyDescent="0.25">
      <c r="A4732" t="s">
        <v>92</v>
      </c>
      <c r="B4732" t="s">
        <v>3284</v>
      </c>
      <c r="C4732" t="str">
        <f>Tabela2[[#This Row],[Localidade]]&amp;"/"&amp;Tabela2[[#This Row],[Estado]]</f>
        <v>Balneario Arroio do Silva/SC</v>
      </c>
      <c r="D4732">
        <v>88914000</v>
      </c>
      <c r="E4732">
        <v>88914999</v>
      </c>
      <c r="F4732" t="e" vm="4371">
        <v>#VALUE!</v>
      </c>
      <c r="G4732" t="e" cm="1">
        <f t="array" aca="1" ref="G4732" ca="1">_FV(Tabela2[[#This Row],[Cidade]],"Latitude")</f>
        <v>#NAME?</v>
      </c>
      <c r="H4732" t="e" cm="1">
        <f t="array" aca="1" ref="H4732" ca="1">_FV(Tabela2[[#This Row],[Cidade]],"Longitude")</f>
        <v>#NAME?</v>
      </c>
    </row>
    <row r="4733" spans="1:8" x14ac:dyDescent="0.25">
      <c r="A4733" t="s">
        <v>92</v>
      </c>
      <c r="B4733" t="s">
        <v>3285</v>
      </c>
      <c r="C4733" t="str">
        <f>Tabela2[[#This Row],[Localidade]]&amp;"/"&amp;Tabela2[[#This Row],[Estado]]</f>
        <v>Balneario Barra do Sul/SC</v>
      </c>
      <c r="D4733">
        <v>89247000</v>
      </c>
      <c r="E4733">
        <v>89247999</v>
      </c>
      <c r="F4733" t="e" vm="4372">
        <v>#VALUE!</v>
      </c>
      <c r="G4733" t="e" cm="1">
        <f t="array" aca="1" ref="G4733" ca="1">_FV(Tabela2[[#This Row],[Cidade]],"Latitude")</f>
        <v>#NAME?</v>
      </c>
      <c r="H4733" t="e" cm="1">
        <f t="array" aca="1" ref="H4733" ca="1">_FV(Tabela2[[#This Row],[Cidade]],"Longitude")</f>
        <v>#NAME?</v>
      </c>
    </row>
    <row r="4734" spans="1:8" x14ac:dyDescent="0.25">
      <c r="A4734" t="s">
        <v>92</v>
      </c>
      <c r="B4734" t="s">
        <v>4879</v>
      </c>
      <c r="C4734" t="str">
        <f>Tabela2[[#This Row],[Localidade]]&amp;"/"&amp;Tabela2[[#This Row],[Estado]]</f>
        <v>Balneario Camboriu/SC</v>
      </c>
      <c r="D4734">
        <v>88330001</v>
      </c>
      <c r="E4734">
        <v>88339999</v>
      </c>
      <c r="F4734" t="e" vm="4373">
        <v>#VALUE!</v>
      </c>
      <c r="G4734" t="e" cm="1">
        <f t="array" aca="1" ref="G4734" ca="1">_FV(Tabela2[[#This Row],[Cidade]],"Latitude")</f>
        <v>#NAME?</v>
      </c>
      <c r="H4734" t="e" cm="1">
        <f t="array" aca="1" ref="H4734" ca="1">_FV(Tabela2[[#This Row],[Cidade]],"Longitude")</f>
        <v>#NAME?</v>
      </c>
    </row>
    <row r="4735" spans="1:8" x14ac:dyDescent="0.25">
      <c r="A4735" t="s">
        <v>92</v>
      </c>
      <c r="B4735" t="s">
        <v>4879</v>
      </c>
      <c r="C4735" t="str">
        <f>Tabela2[[#This Row],[Localidade]]&amp;"/"&amp;Tabela2[[#This Row],[Estado]]</f>
        <v>Balneario Camboriu/SC</v>
      </c>
      <c r="D4735">
        <v>88330001</v>
      </c>
      <c r="E4735">
        <v>88339999</v>
      </c>
      <c r="F4735" t="e" vm="4373">
        <v>#VALUE!</v>
      </c>
      <c r="G4735" t="e" cm="1">
        <f t="array" aca="1" ref="G4735" ca="1">_FV(Tabela2[[#This Row],[Cidade]],"Latitude")</f>
        <v>#NAME?</v>
      </c>
      <c r="H4735" t="e" cm="1">
        <f t="array" aca="1" ref="H4735" ca="1">_FV(Tabela2[[#This Row],[Cidade]],"Longitude")</f>
        <v>#NAME?</v>
      </c>
    </row>
    <row r="4736" spans="1:8" x14ac:dyDescent="0.25">
      <c r="A4736" t="s">
        <v>92</v>
      </c>
      <c r="B4736" t="s">
        <v>3286</v>
      </c>
      <c r="C4736" t="str">
        <f>Tabela2[[#This Row],[Localidade]]&amp;"/"&amp;Tabela2[[#This Row],[Estado]]</f>
        <v>Balneario Gaivota/SC</v>
      </c>
      <c r="D4736">
        <v>88955000</v>
      </c>
      <c r="E4736">
        <v>88959999</v>
      </c>
      <c r="F4736" t="e" vm="4374">
        <v>#VALUE!</v>
      </c>
      <c r="G4736" t="e" cm="1">
        <f t="array" aca="1" ref="G4736" ca="1">_FV(Tabela2[[#This Row],[Cidade]],"Latitude")</f>
        <v>#NAME?</v>
      </c>
      <c r="H4736" t="e" cm="1">
        <f t="array" aca="1" ref="H4736" ca="1">_FV(Tabela2[[#This Row],[Cidade]],"Longitude")</f>
        <v>#NAME?</v>
      </c>
    </row>
    <row r="4737" spans="1:8" x14ac:dyDescent="0.25">
      <c r="A4737" t="s">
        <v>92</v>
      </c>
      <c r="B4737" t="s">
        <v>3617</v>
      </c>
      <c r="C4737" t="str">
        <f>Tabela2[[#This Row],[Localidade]]&amp;"/"&amp;Tabela2[[#This Row],[Estado]]</f>
        <v>Balneario Picarras/SC</v>
      </c>
      <c r="D4737">
        <v>88380000</v>
      </c>
      <c r="E4737">
        <v>88384999</v>
      </c>
      <c r="F4737" t="e" vm="4375">
        <v>#VALUE!</v>
      </c>
      <c r="G4737" t="e" cm="1">
        <f t="array" aca="1" ref="G4737" ca="1">_FV(Tabela2[[#This Row],[Cidade]],"Latitude")</f>
        <v>#NAME?</v>
      </c>
      <c r="H4737" t="e" cm="1">
        <f t="array" aca="1" ref="H4737" ca="1">_FV(Tabela2[[#This Row],[Cidade]],"Longitude")</f>
        <v>#NAME?</v>
      </c>
    </row>
    <row r="4738" spans="1:8" x14ac:dyDescent="0.25">
      <c r="A4738" t="s">
        <v>92</v>
      </c>
      <c r="B4738" t="s">
        <v>4623</v>
      </c>
      <c r="C4738" t="str">
        <f>Tabela2[[#This Row],[Localidade]]&amp;"/"&amp;Tabela2[[#This Row],[Estado]]</f>
        <v>Balneario Rincao/SC</v>
      </c>
      <c r="D4738">
        <v>88828000</v>
      </c>
      <c r="E4738">
        <v>88829999</v>
      </c>
      <c r="F4738" t="e" vm="4376">
        <v>#VALUE!</v>
      </c>
      <c r="G4738" t="e" cm="1">
        <f t="array" aca="1" ref="G4738" ca="1">_FV(Tabela2[[#This Row],[Cidade]],"Latitude")</f>
        <v>#NAME?</v>
      </c>
      <c r="H4738" t="e" cm="1">
        <f t="array" aca="1" ref="H4738" ca="1">_FV(Tabela2[[#This Row],[Cidade]],"Longitude")</f>
        <v>#NAME?</v>
      </c>
    </row>
    <row r="4739" spans="1:8" x14ac:dyDescent="0.25">
      <c r="A4739" t="s">
        <v>92</v>
      </c>
      <c r="B4739" t="s">
        <v>2455</v>
      </c>
      <c r="C4739" t="str">
        <f>Tabela2[[#This Row],[Localidade]]&amp;"/"&amp;Tabela2[[#This Row],[Estado]]</f>
        <v>Bandeirante/SC</v>
      </c>
      <c r="D4739">
        <v>89905000</v>
      </c>
      <c r="E4739">
        <v>89905999</v>
      </c>
      <c r="F4739" t="e" vm="4377">
        <v>#VALUE!</v>
      </c>
      <c r="G4739" t="e" cm="1">
        <f t="array" aca="1" ref="G4739" ca="1">_FV(Tabela2[[#This Row],[Cidade]],"Latitude")</f>
        <v>#NAME?</v>
      </c>
      <c r="H4739" t="e" cm="1">
        <f t="array" aca="1" ref="H4739" ca="1">_FV(Tabela2[[#This Row],[Cidade]],"Longitude")</f>
        <v>#NAME?</v>
      </c>
    </row>
    <row r="4740" spans="1:8" x14ac:dyDescent="0.25">
      <c r="A4740" t="s">
        <v>92</v>
      </c>
      <c r="B4740" t="s">
        <v>2456</v>
      </c>
      <c r="C4740" t="str">
        <f>Tabela2[[#This Row],[Localidade]]&amp;"/"&amp;Tabela2[[#This Row],[Estado]]</f>
        <v>Barra Bonita/SC</v>
      </c>
      <c r="D4740">
        <v>89909000</v>
      </c>
      <c r="E4740">
        <v>89909999</v>
      </c>
      <c r="F4740" t="e" vm="4378">
        <v>#VALUE!</v>
      </c>
      <c r="G4740" t="e" cm="1">
        <f t="array" aca="1" ref="G4740" ca="1">_FV(Tabela2[[#This Row],[Cidade]],"Latitude")</f>
        <v>#NAME?</v>
      </c>
      <c r="H4740" t="e" cm="1">
        <f t="array" aca="1" ref="H4740" ca="1">_FV(Tabela2[[#This Row],[Cidade]],"Longitude")</f>
        <v>#NAME?</v>
      </c>
    </row>
    <row r="4741" spans="1:8" x14ac:dyDescent="0.25">
      <c r="A4741" t="s">
        <v>92</v>
      </c>
      <c r="B4741" t="s">
        <v>2457</v>
      </c>
      <c r="C4741" t="str">
        <f>Tabela2[[#This Row],[Localidade]]&amp;"/"&amp;Tabela2[[#This Row],[Estado]]</f>
        <v>Barra Velha/SC</v>
      </c>
      <c r="D4741">
        <v>88390000</v>
      </c>
      <c r="E4741">
        <v>88394999</v>
      </c>
      <c r="F4741" t="e" vm="4379">
        <v>#VALUE!</v>
      </c>
      <c r="G4741" t="e" cm="1">
        <f t="array" aca="1" ref="G4741" ca="1">_FV(Tabela2[[#This Row],[Cidade]],"Latitude")</f>
        <v>#NAME?</v>
      </c>
      <c r="H4741" t="e" cm="1">
        <f t="array" aca="1" ref="H4741" ca="1">_FV(Tabela2[[#This Row],[Cidade]],"Longitude")</f>
        <v>#NAME?</v>
      </c>
    </row>
    <row r="4742" spans="1:8" x14ac:dyDescent="0.25">
      <c r="A4742" t="s">
        <v>92</v>
      </c>
      <c r="B4742" t="s">
        <v>2458</v>
      </c>
      <c r="C4742" t="str">
        <f>Tabela2[[#This Row],[Localidade]]&amp;"/"&amp;Tabela2[[#This Row],[Estado]]</f>
        <v>Bela Vista do Toldo/SC</v>
      </c>
      <c r="D4742">
        <v>89478000</v>
      </c>
      <c r="E4742">
        <v>89479999</v>
      </c>
      <c r="F4742" t="e" vm="4380">
        <v>#VALUE!</v>
      </c>
      <c r="G4742" t="e" cm="1">
        <f t="array" aca="1" ref="G4742" ca="1">_FV(Tabela2[[#This Row],[Cidade]],"Latitude")</f>
        <v>#NAME?</v>
      </c>
      <c r="H4742" t="e" cm="1">
        <f t="array" aca="1" ref="H4742" ca="1">_FV(Tabela2[[#This Row],[Cidade]],"Longitude")</f>
        <v>#NAME?</v>
      </c>
    </row>
    <row r="4743" spans="1:8" x14ac:dyDescent="0.25">
      <c r="A4743" t="s">
        <v>92</v>
      </c>
      <c r="B4743" t="s">
        <v>253</v>
      </c>
      <c r="C4743" t="str">
        <f>Tabela2[[#This Row],[Localidade]]&amp;"/"&amp;Tabela2[[#This Row],[Estado]]</f>
        <v>Belmonte/SC</v>
      </c>
      <c r="D4743">
        <v>89925000</v>
      </c>
      <c r="E4743">
        <v>89929999</v>
      </c>
      <c r="F4743" t="e" vm="4381">
        <v>#VALUE!</v>
      </c>
      <c r="G4743" t="e" cm="1">
        <f t="array" aca="1" ref="G4743" ca="1">_FV(Tabela2[[#This Row],[Cidade]],"Latitude")</f>
        <v>#NAME?</v>
      </c>
      <c r="H4743" t="e" cm="1">
        <f t="array" aca="1" ref="H4743" ca="1">_FV(Tabela2[[#This Row],[Cidade]],"Longitude")</f>
        <v>#NAME?</v>
      </c>
    </row>
    <row r="4744" spans="1:8" x14ac:dyDescent="0.25">
      <c r="A4744" t="s">
        <v>92</v>
      </c>
      <c r="B4744" t="s">
        <v>2459</v>
      </c>
      <c r="C4744" t="str">
        <f>Tabela2[[#This Row],[Localidade]]&amp;"/"&amp;Tabela2[[#This Row],[Estado]]</f>
        <v>Benedito Novo/SC</v>
      </c>
      <c r="D4744">
        <v>89124000</v>
      </c>
      <c r="E4744">
        <v>89125999</v>
      </c>
      <c r="F4744" t="e" vm="4382">
        <v>#VALUE!</v>
      </c>
      <c r="G4744" t="e" cm="1">
        <f t="array" aca="1" ref="G4744" ca="1">_FV(Tabela2[[#This Row],[Cidade]],"Latitude")</f>
        <v>#NAME?</v>
      </c>
      <c r="H4744" t="e" cm="1">
        <f t="array" aca="1" ref="H4744" ca="1">_FV(Tabela2[[#This Row],[Cidade]],"Longitude")</f>
        <v>#NAME?</v>
      </c>
    </row>
    <row r="4745" spans="1:8" x14ac:dyDescent="0.25">
      <c r="A4745" t="s">
        <v>92</v>
      </c>
      <c r="B4745" t="s">
        <v>3618</v>
      </c>
      <c r="C4745" t="str">
        <f>Tabela2[[#This Row],[Localidade]]&amp;"/"&amp;Tabela2[[#This Row],[Estado]]</f>
        <v>Biguacu/SC</v>
      </c>
      <c r="D4745">
        <v>88160001</v>
      </c>
      <c r="E4745">
        <v>88179999</v>
      </c>
      <c r="F4745" t="e" vm="4383">
        <v>#VALUE!</v>
      </c>
      <c r="G4745" t="e" cm="1">
        <f t="array" aca="1" ref="G4745" ca="1">_FV(Tabela2[[#This Row],[Cidade]],"Latitude")</f>
        <v>#NAME?</v>
      </c>
      <c r="H4745" t="e" cm="1">
        <f t="array" aca="1" ref="H4745" ca="1">_FV(Tabela2[[#This Row],[Cidade]],"Longitude")</f>
        <v>#NAME?</v>
      </c>
    </row>
    <row r="4746" spans="1:8" x14ac:dyDescent="0.25">
      <c r="A4746" t="s">
        <v>92</v>
      </c>
      <c r="B4746" t="s">
        <v>3618</v>
      </c>
      <c r="C4746" t="str">
        <f>Tabela2[[#This Row],[Localidade]]&amp;"/"&amp;Tabela2[[#This Row],[Estado]]</f>
        <v>Biguacu/SC</v>
      </c>
      <c r="D4746">
        <v>88160001</v>
      </c>
      <c r="E4746">
        <v>88169999</v>
      </c>
      <c r="F4746" t="e" vm="4383">
        <v>#VALUE!</v>
      </c>
      <c r="G4746" t="e" cm="1">
        <f t="array" aca="1" ref="G4746" ca="1">_FV(Tabela2[[#This Row],[Cidade]],"Latitude")</f>
        <v>#NAME?</v>
      </c>
      <c r="H4746" t="e" cm="1">
        <f t="array" aca="1" ref="H4746" ca="1">_FV(Tabela2[[#This Row],[Cidade]],"Longitude")</f>
        <v>#NAME?</v>
      </c>
    </row>
    <row r="4747" spans="1:8" x14ac:dyDescent="0.25">
      <c r="A4747" t="s">
        <v>92</v>
      </c>
      <c r="B4747" t="s">
        <v>2460</v>
      </c>
      <c r="C4747" t="str">
        <f>Tabela2[[#This Row],[Localidade]]&amp;"/"&amp;Tabela2[[#This Row],[Estado]]</f>
        <v>Blumenau/SC</v>
      </c>
      <c r="D4747">
        <v>89000001</v>
      </c>
      <c r="E4747">
        <v>89079999</v>
      </c>
      <c r="F4747" t="e" vm="4384">
        <v>#VALUE!</v>
      </c>
      <c r="G4747" t="e" cm="1">
        <f t="array" aca="1" ref="G4747" ca="1">_FV(Tabela2[[#This Row],[Cidade]],"Latitude")</f>
        <v>#NAME?</v>
      </c>
      <c r="H4747" t="e" cm="1">
        <f t="array" aca="1" ref="H4747" ca="1">_FV(Tabela2[[#This Row],[Cidade]],"Longitude")</f>
        <v>#NAME?</v>
      </c>
    </row>
    <row r="4748" spans="1:8" x14ac:dyDescent="0.25">
      <c r="A4748" t="s">
        <v>92</v>
      </c>
      <c r="B4748" t="s">
        <v>2460</v>
      </c>
      <c r="C4748" t="str">
        <f>Tabela2[[#This Row],[Localidade]]&amp;"/"&amp;Tabela2[[#This Row],[Estado]]</f>
        <v>Blumenau/SC</v>
      </c>
      <c r="D4748">
        <v>89000001</v>
      </c>
      <c r="E4748">
        <v>89079999</v>
      </c>
      <c r="F4748" t="e" vm="4384">
        <v>#VALUE!</v>
      </c>
      <c r="G4748" t="e" cm="1">
        <f t="array" aca="1" ref="G4748" ca="1">_FV(Tabela2[[#This Row],[Cidade]],"Latitude")</f>
        <v>#NAME?</v>
      </c>
      <c r="H4748" t="e" cm="1">
        <f t="array" aca="1" ref="H4748" ca="1">_FV(Tabela2[[#This Row],[Cidade]],"Longitude")</f>
        <v>#NAME?</v>
      </c>
    </row>
    <row r="4749" spans="1:8" x14ac:dyDescent="0.25">
      <c r="A4749" t="s">
        <v>92</v>
      </c>
      <c r="B4749" t="s">
        <v>4072</v>
      </c>
      <c r="C4749" t="str">
        <f>Tabela2[[#This Row],[Localidade]]&amp;"/"&amp;Tabela2[[#This Row],[Estado]]</f>
        <v>Bocaina do Sul/SC</v>
      </c>
      <c r="D4749">
        <v>88538000</v>
      </c>
      <c r="E4749">
        <v>88539999</v>
      </c>
      <c r="F4749" t="e" vm="4385">
        <v>#VALUE!</v>
      </c>
      <c r="G4749" t="e" cm="1">
        <f t="array" aca="1" ref="G4749" ca="1">_FV(Tabela2[[#This Row],[Cidade]],"Latitude")</f>
        <v>#NAME?</v>
      </c>
      <c r="H4749" t="e" cm="1">
        <f t="array" aca="1" ref="H4749" ca="1">_FV(Tabela2[[#This Row],[Cidade]],"Longitude")</f>
        <v>#NAME?</v>
      </c>
    </row>
    <row r="4750" spans="1:8" x14ac:dyDescent="0.25">
      <c r="A4750" t="s">
        <v>92</v>
      </c>
      <c r="B4750" t="s">
        <v>2461</v>
      </c>
      <c r="C4750" t="str">
        <f>Tabela2[[#This Row],[Localidade]]&amp;"/"&amp;Tabela2[[#This Row],[Estado]]</f>
        <v>Bom Jardim da Serra/SC</v>
      </c>
      <c r="D4750">
        <v>88640000</v>
      </c>
      <c r="E4750">
        <v>88649999</v>
      </c>
      <c r="F4750" t="e" vm="4386">
        <v>#VALUE!</v>
      </c>
      <c r="G4750" t="e" cm="1">
        <f t="array" aca="1" ref="G4750" ca="1">_FV(Tabela2[[#This Row],[Cidade]],"Latitude")</f>
        <v>#NAME?</v>
      </c>
      <c r="H4750" t="e" cm="1">
        <f t="array" aca="1" ref="H4750" ca="1">_FV(Tabela2[[#This Row],[Cidade]],"Longitude")</f>
        <v>#NAME?</v>
      </c>
    </row>
    <row r="4751" spans="1:8" x14ac:dyDescent="0.25">
      <c r="A4751" t="s">
        <v>92</v>
      </c>
      <c r="B4751" t="s">
        <v>633</v>
      </c>
      <c r="C4751" t="str">
        <f>Tabela2[[#This Row],[Localidade]]&amp;"/"&amp;Tabela2[[#This Row],[Estado]]</f>
        <v>Bom Jesus/SC</v>
      </c>
      <c r="D4751">
        <v>89824000</v>
      </c>
      <c r="E4751">
        <v>89824999</v>
      </c>
      <c r="F4751" t="e" vm="4387">
        <v>#VALUE!</v>
      </c>
      <c r="G4751" t="e" cm="1">
        <f t="array" aca="1" ref="G4751" ca="1">_FV(Tabela2[[#This Row],[Cidade]],"Latitude")</f>
        <v>#NAME?</v>
      </c>
      <c r="H4751" t="e" cm="1">
        <f t="array" aca="1" ref="H4751" ca="1">_FV(Tabela2[[#This Row],[Cidade]],"Longitude")</f>
        <v>#NAME?</v>
      </c>
    </row>
    <row r="4752" spans="1:8" x14ac:dyDescent="0.25">
      <c r="A4752" t="s">
        <v>92</v>
      </c>
      <c r="B4752" t="s">
        <v>2462</v>
      </c>
      <c r="C4752" t="str">
        <f>Tabela2[[#This Row],[Localidade]]&amp;"/"&amp;Tabela2[[#This Row],[Estado]]</f>
        <v>Bom Jesus do Oeste/SC</v>
      </c>
      <c r="D4752">
        <v>89873000</v>
      </c>
      <c r="E4752">
        <v>89873999</v>
      </c>
      <c r="F4752" t="e" vm="4388">
        <v>#VALUE!</v>
      </c>
      <c r="G4752" t="e" cm="1">
        <f t="array" aca="1" ref="G4752" ca="1">_FV(Tabela2[[#This Row],[Cidade]],"Latitude")</f>
        <v>#NAME?</v>
      </c>
      <c r="H4752" t="e" cm="1">
        <f t="array" aca="1" ref="H4752" ca="1">_FV(Tabela2[[#This Row],[Cidade]],"Longitude")</f>
        <v>#NAME?</v>
      </c>
    </row>
    <row r="4753" spans="1:8" x14ac:dyDescent="0.25">
      <c r="A4753" t="s">
        <v>92</v>
      </c>
      <c r="B4753" t="s">
        <v>2463</v>
      </c>
      <c r="C4753" t="str">
        <f>Tabela2[[#This Row],[Localidade]]&amp;"/"&amp;Tabela2[[#This Row],[Estado]]</f>
        <v>Bom Retiro/SC</v>
      </c>
      <c r="D4753">
        <v>88680000</v>
      </c>
      <c r="E4753">
        <v>88699999</v>
      </c>
      <c r="F4753" t="e" vm="4389">
        <v>#VALUE!</v>
      </c>
      <c r="G4753" t="e" cm="1">
        <f t="array" aca="1" ref="G4753" ca="1">_FV(Tabela2[[#This Row],[Cidade]],"Latitude")</f>
        <v>#NAME?</v>
      </c>
      <c r="H4753" t="e" cm="1">
        <f t="array" aca="1" ref="H4753" ca="1">_FV(Tabela2[[#This Row],[Cidade]],"Longitude")</f>
        <v>#NAME?</v>
      </c>
    </row>
    <row r="4754" spans="1:8" x14ac:dyDescent="0.25">
      <c r="A4754" t="s">
        <v>92</v>
      </c>
      <c r="B4754" t="s">
        <v>2464</v>
      </c>
      <c r="C4754" t="str">
        <f>Tabela2[[#This Row],[Localidade]]&amp;"/"&amp;Tabela2[[#This Row],[Estado]]</f>
        <v>Bombinhas/SC</v>
      </c>
      <c r="D4754">
        <v>88215000</v>
      </c>
      <c r="E4754">
        <v>88219999</v>
      </c>
      <c r="F4754" t="e" vm="4390">
        <v>#VALUE!</v>
      </c>
      <c r="G4754" t="e" cm="1">
        <f t="array" aca="1" ref="G4754" ca="1">_FV(Tabela2[[#This Row],[Cidade]],"Latitude")</f>
        <v>#NAME?</v>
      </c>
      <c r="H4754" t="e" cm="1">
        <f t="array" aca="1" ref="H4754" ca="1">_FV(Tabela2[[#This Row],[Cidade]],"Longitude")</f>
        <v>#NAME?</v>
      </c>
    </row>
    <row r="4755" spans="1:8" x14ac:dyDescent="0.25">
      <c r="A4755" t="s">
        <v>92</v>
      </c>
      <c r="B4755" t="s">
        <v>3287</v>
      </c>
      <c r="C4755" t="str">
        <f>Tabela2[[#This Row],[Localidade]]&amp;"/"&amp;Tabela2[[#This Row],[Estado]]</f>
        <v>Botuvera/SC</v>
      </c>
      <c r="D4755">
        <v>88295000</v>
      </c>
      <c r="E4755">
        <v>88299999</v>
      </c>
      <c r="F4755" t="e" vm="4391">
        <v>#VALUE!</v>
      </c>
      <c r="G4755" t="e" cm="1">
        <f t="array" aca="1" ref="G4755" ca="1">_FV(Tabela2[[#This Row],[Cidade]],"Latitude")</f>
        <v>#NAME?</v>
      </c>
      <c r="H4755" t="e" cm="1">
        <f t="array" aca="1" ref="H4755" ca="1">_FV(Tabela2[[#This Row],[Cidade]],"Longitude")</f>
        <v>#NAME?</v>
      </c>
    </row>
    <row r="4756" spans="1:8" x14ac:dyDescent="0.25">
      <c r="A4756" t="s">
        <v>92</v>
      </c>
      <c r="B4756" t="s">
        <v>3619</v>
      </c>
      <c r="C4756" t="str">
        <f>Tabela2[[#This Row],[Localidade]]&amp;"/"&amp;Tabela2[[#This Row],[Estado]]</f>
        <v>Braco do Norte/SC</v>
      </c>
      <c r="D4756">
        <v>88750000</v>
      </c>
      <c r="E4756">
        <v>88759999</v>
      </c>
      <c r="F4756" t="e" vm="4392">
        <v>#VALUE!</v>
      </c>
      <c r="G4756" t="e" cm="1">
        <f t="array" aca="1" ref="G4756" ca="1">_FV(Tabela2[[#This Row],[Cidade]],"Latitude")</f>
        <v>#NAME?</v>
      </c>
      <c r="H4756" t="e" cm="1">
        <f t="array" aca="1" ref="H4756" ca="1">_FV(Tabela2[[#This Row],[Cidade]],"Longitude")</f>
        <v>#NAME?</v>
      </c>
    </row>
    <row r="4757" spans="1:8" x14ac:dyDescent="0.25">
      <c r="A4757" t="s">
        <v>92</v>
      </c>
      <c r="B4757" t="s">
        <v>3620</v>
      </c>
      <c r="C4757" t="str">
        <f>Tabela2[[#This Row],[Localidade]]&amp;"/"&amp;Tabela2[[#This Row],[Estado]]</f>
        <v>Braco do Trombudo/SC</v>
      </c>
      <c r="D4757">
        <v>89178000</v>
      </c>
      <c r="E4757">
        <v>89179999</v>
      </c>
      <c r="F4757" t="e" vm="4393">
        <v>#VALUE!</v>
      </c>
      <c r="G4757" t="e" cm="1">
        <f t="array" aca="1" ref="G4757" ca="1">_FV(Tabela2[[#This Row],[Cidade]],"Latitude")</f>
        <v>#NAME?</v>
      </c>
      <c r="H4757" t="e" cm="1">
        <f t="array" aca="1" ref="H4757" ca="1">_FV(Tabela2[[#This Row],[Cidade]],"Longitude")</f>
        <v>#NAME?</v>
      </c>
    </row>
    <row r="4758" spans="1:8" x14ac:dyDescent="0.25">
      <c r="A4758" t="s">
        <v>92</v>
      </c>
      <c r="B4758" t="s">
        <v>5097</v>
      </c>
      <c r="C4758" t="str">
        <f>Tabela2[[#This Row],[Localidade]]&amp;"/"&amp;Tabela2[[#This Row],[Estado]]</f>
        <v>Brunopolis/SC</v>
      </c>
      <c r="D4758">
        <v>89634000</v>
      </c>
      <c r="E4758">
        <v>89635999</v>
      </c>
      <c r="F4758" t="e" vm="4394">
        <v>#VALUE!</v>
      </c>
      <c r="G4758" t="e" cm="1">
        <f t="array" aca="1" ref="G4758" ca="1">_FV(Tabela2[[#This Row],[Cidade]],"Latitude")</f>
        <v>#NAME?</v>
      </c>
      <c r="H4758" t="e" cm="1">
        <f t="array" aca="1" ref="H4758" ca="1">_FV(Tabela2[[#This Row],[Cidade]],"Longitude")</f>
        <v>#NAME?</v>
      </c>
    </row>
    <row r="4759" spans="1:8" x14ac:dyDescent="0.25">
      <c r="A4759" t="s">
        <v>92</v>
      </c>
      <c r="B4759" t="s">
        <v>2465</v>
      </c>
      <c r="C4759" t="str">
        <f>Tabela2[[#This Row],[Localidade]]&amp;"/"&amp;Tabela2[[#This Row],[Estado]]</f>
        <v>Brusque/SC</v>
      </c>
      <c r="D4759">
        <v>88350001</v>
      </c>
      <c r="E4759">
        <v>88359999</v>
      </c>
      <c r="F4759" t="e" vm="4395">
        <v>#VALUE!</v>
      </c>
      <c r="G4759" t="e" cm="1">
        <f t="array" aca="1" ref="G4759" ca="1">_FV(Tabela2[[#This Row],[Cidade]],"Latitude")</f>
        <v>#NAME?</v>
      </c>
      <c r="H4759" t="e" cm="1">
        <f t="array" aca="1" ref="H4759" ca="1">_FV(Tabela2[[#This Row],[Cidade]],"Longitude")</f>
        <v>#NAME?</v>
      </c>
    </row>
    <row r="4760" spans="1:8" x14ac:dyDescent="0.25">
      <c r="A4760" t="s">
        <v>92</v>
      </c>
      <c r="B4760" t="s">
        <v>2465</v>
      </c>
      <c r="C4760" t="str">
        <f>Tabela2[[#This Row],[Localidade]]&amp;"/"&amp;Tabela2[[#This Row],[Estado]]</f>
        <v>Brusque/SC</v>
      </c>
      <c r="D4760">
        <v>88350001</v>
      </c>
      <c r="E4760">
        <v>88359999</v>
      </c>
      <c r="F4760" t="e" vm="4395">
        <v>#VALUE!</v>
      </c>
      <c r="G4760" t="e" cm="1">
        <f t="array" aca="1" ref="G4760" ca="1">_FV(Tabela2[[#This Row],[Cidade]],"Latitude")</f>
        <v>#NAME?</v>
      </c>
      <c r="H4760" t="e" cm="1">
        <f t="array" aca="1" ref="H4760" ca="1">_FV(Tabela2[[#This Row],[Cidade]],"Longitude")</f>
        <v>#NAME?</v>
      </c>
    </row>
    <row r="4761" spans="1:8" x14ac:dyDescent="0.25">
      <c r="A4761" t="s">
        <v>92</v>
      </c>
      <c r="B4761" t="s">
        <v>3621</v>
      </c>
      <c r="C4761" t="str">
        <f>Tabela2[[#This Row],[Localidade]]&amp;"/"&amp;Tabela2[[#This Row],[Estado]]</f>
        <v>Cacador/SC</v>
      </c>
      <c r="D4761">
        <v>89500001</v>
      </c>
      <c r="E4761">
        <v>89514999</v>
      </c>
      <c r="F4761" t="e" vm="4396">
        <v>#VALUE!</v>
      </c>
      <c r="G4761" t="e" cm="1">
        <f t="array" aca="1" ref="G4761" ca="1">_FV(Tabela2[[#This Row],[Cidade]],"Latitude")</f>
        <v>#NAME?</v>
      </c>
      <c r="H4761" t="e" cm="1">
        <f t="array" aca="1" ref="H4761" ca="1">_FV(Tabela2[[#This Row],[Cidade]],"Longitude")</f>
        <v>#NAME?</v>
      </c>
    </row>
    <row r="4762" spans="1:8" x14ac:dyDescent="0.25">
      <c r="A4762" t="s">
        <v>92</v>
      </c>
      <c r="B4762" t="s">
        <v>3621</v>
      </c>
      <c r="C4762" t="str">
        <f>Tabela2[[#This Row],[Localidade]]&amp;"/"&amp;Tabela2[[#This Row],[Estado]]</f>
        <v>Cacador/SC</v>
      </c>
      <c r="D4762">
        <v>89500001</v>
      </c>
      <c r="E4762">
        <v>89514999</v>
      </c>
      <c r="F4762" t="e" vm="4396">
        <v>#VALUE!</v>
      </c>
      <c r="G4762" t="e" cm="1">
        <f t="array" aca="1" ref="G4762" ca="1">_FV(Tabela2[[#This Row],[Cidade]],"Latitude")</f>
        <v>#NAME?</v>
      </c>
      <c r="H4762" t="e" cm="1">
        <f t="array" aca="1" ref="H4762" ca="1">_FV(Tabela2[[#This Row],[Cidade]],"Longitude")</f>
        <v>#NAME?</v>
      </c>
    </row>
    <row r="4763" spans="1:8" x14ac:dyDescent="0.25">
      <c r="A4763" t="s">
        <v>92</v>
      </c>
      <c r="B4763" t="s">
        <v>2466</v>
      </c>
      <c r="C4763" t="str">
        <f>Tabela2[[#This Row],[Localidade]]&amp;"/"&amp;Tabela2[[#This Row],[Estado]]</f>
        <v>Caibi/SC</v>
      </c>
      <c r="D4763">
        <v>89888000</v>
      </c>
      <c r="E4763">
        <v>89889999</v>
      </c>
      <c r="F4763" t="e" vm="4397">
        <v>#VALUE!</v>
      </c>
      <c r="G4763" t="e" cm="1">
        <f t="array" aca="1" ref="G4763" ca="1">_FV(Tabela2[[#This Row],[Cidade]],"Latitude")</f>
        <v>#NAME?</v>
      </c>
      <c r="H4763" t="e" cm="1">
        <f t="array" aca="1" ref="H4763" ca="1">_FV(Tabela2[[#This Row],[Cidade]],"Longitude")</f>
        <v>#NAME?</v>
      </c>
    </row>
    <row r="4764" spans="1:8" x14ac:dyDescent="0.25">
      <c r="A4764" t="s">
        <v>92</v>
      </c>
      <c r="B4764" t="s">
        <v>2467</v>
      </c>
      <c r="C4764" t="str">
        <f>Tabela2[[#This Row],[Localidade]]&amp;"/"&amp;Tabela2[[#This Row],[Estado]]</f>
        <v>Calmon/SC</v>
      </c>
      <c r="D4764">
        <v>89430000</v>
      </c>
      <c r="E4764">
        <v>89439999</v>
      </c>
      <c r="F4764" t="e" vm="4398">
        <v>#VALUE!</v>
      </c>
      <c r="G4764" t="e" cm="1">
        <f t="array" aca="1" ref="G4764" ca="1">_FV(Tabela2[[#This Row],[Cidade]],"Latitude")</f>
        <v>#NAME?</v>
      </c>
      <c r="H4764" t="e" cm="1">
        <f t="array" aca="1" ref="H4764" ca="1">_FV(Tabela2[[#This Row],[Cidade]],"Longitude")</f>
        <v>#NAME?</v>
      </c>
    </row>
    <row r="4765" spans="1:8" x14ac:dyDescent="0.25">
      <c r="A4765" t="s">
        <v>92</v>
      </c>
      <c r="B4765" t="s">
        <v>4880</v>
      </c>
      <c r="C4765" t="str">
        <f>Tabela2[[#This Row],[Localidade]]&amp;"/"&amp;Tabela2[[#This Row],[Estado]]</f>
        <v>Camboriu/SC</v>
      </c>
      <c r="D4765">
        <v>88340001</v>
      </c>
      <c r="E4765">
        <v>88349999</v>
      </c>
      <c r="F4765" t="e" vm="4399">
        <v>#VALUE!</v>
      </c>
      <c r="G4765" t="e" cm="1">
        <f t="array" aca="1" ref="G4765" ca="1">_FV(Tabela2[[#This Row],[Cidade]],"Latitude")</f>
        <v>#NAME?</v>
      </c>
      <c r="H4765" t="e" cm="1">
        <f t="array" aca="1" ref="H4765" ca="1">_FV(Tabela2[[#This Row],[Cidade]],"Longitude")</f>
        <v>#NAME?</v>
      </c>
    </row>
    <row r="4766" spans="1:8" x14ac:dyDescent="0.25">
      <c r="A4766" t="s">
        <v>92</v>
      </c>
      <c r="B4766" t="s">
        <v>4880</v>
      </c>
      <c r="C4766" t="str">
        <f>Tabela2[[#This Row],[Localidade]]&amp;"/"&amp;Tabela2[[#This Row],[Estado]]</f>
        <v>Camboriu/SC</v>
      </c>
      <c r="D4766">
        <v>88340001</v>
      </c>
      <c r="E4766">
        <v>88349999</v>
      </c>
      <c r="F4766" t="e" vm="4399">
        <v>#VALUE!</v>
      </c>
      <c r="G4766" t="e" cm="1">
        <f t="array" aca="1" ref="G4766" ca="1">_FV(Tabela2[[#This Row],[Cidade]],"Latitude")</f>
        <v>#NAME?</v>
      </c>
      <c r="H4766" t="e" cm="1">
        <f t="array" aca="1" ref="H4766" ca="1">_FV(Tabela2[[#This Row],[Cidade]],"Longitude")</f>
        <v>#NAME?</v>
      </c>
    </row>
    <row r="4767" spans="1:8" x14ac:dyDescent="0.25">
      <c r="A4767" t="s">
        <v>92</v>
      </c>
      <c r="B4767" t="s">
        <v>127</v>
      </c>
      <c r="C4767" t="str">
        <f>Tabela2[[#This Row],[Localidade]]&amp;"/"&amp;Tabela2[[#This Row],[Estado]]</f>
        <v>Campo Alegre/SC</v>
      </c>
      <c r="D4767">
        <v>89294000</v>
      </c>
      <c r="E4767">
        <v>89294999</v>
      </c>
      <c r="F4767" t="e" vm="4400">
        <v>#VALUE!</v>
      </c>
      <c r="G4767" t="e" cm="1">
        <f t="array" aca="1" ref="G4767" ca="1">_FV(Tabela2[[#This Row],[Cidade]],"Latitude")</f>
        <v>#NAME?</v>
      </c>
      <c r="H4767" t="e" cm="1">
        <f t="array" aca="1" ref="H4767" ca="1">_FV(Tabela2[[#This Row],[Cidade]],"Longitude")</f>
        <v>#NAME?</v>
      </c>
    </row>
    <row r="4768" spans="1:8" x14ac:dyDescent="0.25">
      <c r="A4768" t="s">
        <v>92</v>
      </c>
      <c r="B4768" t="s">
        <v>2468</v>
      </c>
      <c r="C4768" t="str">
        <f>Tabela2[[#This Row],[Localidade]]&amp;"/"&amp;Tabela2[[#This Row],[Estado]]</f>
        <v>Campo Belo do Sul/SC</v>
      </c>
      <c r="D4768">
        <v>88580000</v>
      </c>
      <c r="E4768">
        <v>88584999</v>
      </c>
      <c r="F4768" t="e" vm="4401">
        <v>#VALUE!</v>
      </c>
      <c r="G4768" t="e" cm="1">
        <f t="array" aca="1" ref="G4768" ca="1">_FV(Tabela2[[#This Row],[Cidade]],"Latitude")</f>
        <v>#NAME?</v>
      </c>
      <c r="H4768" t="e" cm="1">
        <f t="array" aca="1" ref="H4768" ca="1">_FV(Tabela2[[#This Row],[Cidade]],"Longitude")</f>
        <v>#NAME?</v>
      </c>
    </row>
    <row r="4769" spans="1:8" x14ac:dyDescent="0.25">
      <c r="A4769" t="s">
        <v>92</v>
      </c>
      <c r="B4769" t="s">
        <v>5208</v>
      </c>
      <c r="C4769" t="str">
        <f>Tabela2[[#This Row],[Localidade]]&amp;"/"&amp;Tabela2[[#This Row],[Estado]]</f>
        <v>Campo Ere/SC</v>
      </c>
      <c r="D4769">
        <v>89980000</v>
      </c>
      <c r="E4769">
        <v>89980999</v>
      </c>
      <c r="F4769" t="e" vm="4402">
        <v>#VALUE!</v>
      </c>
      <c r="G4769" t="e" cm="1">
        <f t="array" aca="1" ref="G4769" ca="1">_FV(Tabela2[[#This Row],[Cidade]],"Latitude")</f>
        <v>#NAME?</v>
      </c>
      <c r="H4769" t="e" cm="1">
        <f t="array" aca="1" ref="H4769" ca="1">_FV(Tabela2[[#This Row],[Cidade]],"Longitude")</f>
        <v>#NAME?</v>
      </c>
    </row>
    <row r="4770" spans="1:8" x14ac:dyDescent="0.25">
      <c r="A4770" t="s">
        <v>92</v>
      </c>
      <c r="B4770" t="s">
        <v>2469</v>
      </c>
      <c r="C4770" t="str">
        <f>Tabela2[[#This Row],[Localidade]]&amp;"/"&amp;Tabela2[[#This Row],[Estado]]</f>
        <v>Campos Novos/SC</v>
      </c>
      <c r="D4770">
        <v>89620000</v>
      </c>
      <c r="E4770">
        <v>89632999</v>
      </c>
      <c r="F4770" t="e" vm="4403">
        <v>#VALUE!</v>
      </c>
      <c r="G4770" t="e" cm="1">
        <f t="array" aca="1" ref="G4770" ca="1">_FV(Tabela2[[#This Row],[Cidade]],"Latitude")</f>
        <v>#NAME?</v>
      </c>
      <c r="H4770" t="e" cm="1">
        <f t="array" aca="1" ref="H4770" ca="1">_FV(Tabela2[[#This Row],[Cidade]],"Longitude")</f>
        <v>#NAME?</v>
      </c>
    </row>
    <row r="4771" spans="1:8" x14ac:dyDescent="0.25">
      <c r="A4771" t="s">
        <v>92</v>
      </c>
      <c r="B4771" t="s">
        <v>2470</v>
      </c>
      <c r="C4771" t="str">
        <f>Tabela2[[#This Row],[Localidade]]&amp;"/"&amp;Tabela2[[#This Row],[Estado]]</f>
        <v>Canelinha/SC</v>
      </c>
      <c r="D4771">
        <v>88230000</v>
      </c>
      <c r="E4771">
        <v>88239999</v>
      </c>
      <c r="F4771" t="e" vm="4404">
        <v>#VALUE!</v>
      </c>
      <c r="G4771" t="e" cm="1">
        <f t="array" aca="1" ref="G4771" ca="1">_FV(Tabela2[[#This Row],[Cidade]],"Latitude")</f>
        <v>#NAME?</v>
      </c>
      <c r="H4771" t="e" cm="1">
        <f t="array" aca="1" ref="H4771" ca="1">_FV(Tabela2[[#This Row],[Cidade]],"Longitude")</f>
        <v>#NAME?</v>
      </c>
    </row>
    <row r="4772" spans="1:8" x14ac:dyDescent="0.25">
      <c r="A4772" t="s">
        <v>92</v>
      </c>
      <c r="B4772" t="s">
        <v>2471</v>
      </c>
      <c r="C4772" t="str">
        <f>Tabela2[[#This Row],[Localidade]]&amp;"/"&amp;Tabela2[[#This Row],[Estado]]</f>
        <v>Canoinhas/SC</v>
      </c>
      <c r="D4772">
        <v>89460000</v>
      </c>
      <c r="E4772">
        <v>89477999</v>
      </c>
      <c r="F4772" t="e" vm="4405">
        <v>#VALUE!</v>
      </c>
      <c r="G4772" t="e" cm="1">
        <f t="array" aca="1" ref="G4772" ca="1">_FV(Tabela2[[#This Row],[Cidade]],"Latitude")</f>
        <v>#NAME?</v>
      </c>
      <c r="H4772" t="e" cm="1">
        <f t="array" aca="1" ref="H4772" ca="1">_FV(Tabela2[[#This Row],[Cidade]],"Longitude")</f>
        <v>#NAME?</v>
      </c>
    </row>
    <row r="4773" spans="1:8" x14ac:dyDescent="0.25">
      <c r="A4773" t="s">
        <v>92</v>
      </c>
      <c r="B4773" t="s">
        <v>4624</v>
      </c>
      <c r="C4773" t="str">
        <f>Tabela2[[#This Row],[Localidade]]&amp;"/"&amp;Tabela2[[#This Row],[Estado]]</f>
        <v>Capao Alto/SC</v>
      </c>
      <c r="D4773">
        <v>88548000</v>
      </c>
      <c r="E4773">
        <v>88549999</v>
      </c>
      <c r="F4773" t="e" vm="4406">
        <v>#VALUE!</v>
      </c>
      <c r="G4773" t="e" cm="1">
        <f t="array" aca="1" ref="G4773" ca="1">_FV(Tabela2[[#This Row],[Cidade]],"Latitude")</f>
        <v>#NAME?</v>
      </c>
      <c r="H4773" t="e" cm="1">
        <f t="array" aca="1" ref="H4773" ca="1">_FV(Tabela2[[#This Row],[Cidade]],"Longitude")</f>
        <v>#NAME?</v>
      </c>
    </row>
    <row r="4774" spans="1:8" x14ac:dyDescent="0.25">
      <c r="A4774" t="s">
        <v>92</v>
      </c>
      <c r="B4774" t="s">
        <v>2472</v>
      </c>
      <c r="C4774" t="str">
        <f>Tabela2[[#This Row],[Localidade]]&amp;"/"&amp;Tabela2[[#This Row],[Estado]]</f>
        <v>Capinzal/SC</v>
      </c>
      <c r="D4774">
        <v>89665000</v>
      </c>
      <c r="E4774">
        <v>89666999</v>
      </c>
      <c r="F4774" t="e" vm="4407">
        <v>#VALUE!</v>
      </c>
      <c r="G4774" t="e" cm="1">
        <f t="array" aca="1" ref="G4774" ca="1">_FV(Tabela2[[#This Row],[Cidade]],"Latitude")</f>
        <v>#NAME?</v>
      </c>
      <c r="H4774" t="e" cm="1">
        <f t="array" aca="1" ref="H4774" ca="1">_FV(Tabela2[[#This Row],[Cidade]],"Longitude")</f>
        <v>#NAME?</v>
      </c>
    </row>
    <row r="4775" spans="1:8" x14ac:dyDescent="0.25">
      <c r="A4775" t="s">
        <v>92</v>
      </c>
      <c r="B4775" t="s">
        <v>2473</v>
      </c>
      <c r="C4775" t="str">
        <f>Tabela2[[#This Row],[Localidade]]&amp;"/"&amp;Tabela2[[#This Row],[Estado]]</f>
        <v>Capivari de Baixo/SC</v>
      </c>
      <c r="D4775">
        <v>88745000</v>
      </c>
      <c r="E4775">
        <v>88749999</v>
      </c>
      <c r="F4775" t="e" vm="4408">
        <v>#VALUE!</v>
      </c>
      <c r="G4775" t="e" cm="1">
        <f t="array" aca="1" ref="G4775" ca="1">_FV(Tabela2[[#This Row],[Cidade]],"Latitude")</f>
        <v>#NAME?</v>
      </c>
      <c r="H4775" t="e" cm="1">
        <f t="array" aca="1" ref="H4775" ca="1">_FV(Tabela2[[#This Row],[Cidade]],"Longitude")</f>
        <v>#NAME?</v>
      </c>
    </row>
    <row r="4776" spans="1:8" x14ac:dyDescent="0.25">
      <c r="A4776" t="s">
        <v>92</v>
      </c>
      <c r="B4776" t="s">
        <v>1813</v>
      </c>
      <c r="C4776" t="str">
        <f>Tabela2[[#This Row],[Localidade]]&amp;"/"&amp;Tabela2[[#This Row],[Estado]]</f>
        <v>Catanduvas/SC</v>
      </c>
      <c r="D4776">
        <v>89670000</v>
      </c>
      <c r="E4776">
        <v>89674999</v>
      </c>
      <c r="F4776" t="e" vm="4409">
        <v>#VALUE!</v>
      </c>
      <c r="G4776" t="e" cm="1">
        <f t="array" aca="1" ref="G4776" ca="1">_FV(Tabela2[[#This Row],[Cidade]],"Latitude")</f>
        <v>#NAME?</v>
      </c>
      <c r="H4776" t="e" cm="1">
        <f t="array" aca="1" ref="H4776" ca="1">_FV(Tabela2[[#This Row],[Cidade]],"Longitude")</f>
        <v>#NAME?</v>
      </c>
    </row>
    <row r="4777" spans="1:8" x14ac:dyDescent="0.25">
      <c r="A4777" t="s">
        <v>92</v>
      </c>
      <c r="B4777" t="s">
        <v>2474</v>
      </c>
      <c r="C4777" t="str">
        <f>Tabela2[[#This Row],[Localidade]]&amp;"/"&amp;Tabela2[[#This Row],[Estado]]</f>
        <v>Caxambu do Sul/SC</v>
      </c>
      <c r="D4777">
        <v>89880000</v>
      </c>
      <c r="E4777">
        <v>89881999</v>
      </c>
      <c r="F4777" t="e" vm="4410">
        <v>#VALUE!</v>
      </c>
      <c r="G4777" t="e" cm="1">
        <f t="array" aca="1" ref="G4777" ca="1">_FV(Tabela2[[#This Row],[Cidade]],"Latitude")</f>
        <v>#NAME?</v>
      </c>
      <c r="H4777" t="e" cm="1">
        <f t="array" aca="1" ref="H4777" ca="1">_FV(Tabela2[[#This Row],[Cidade]],"Longitude")</f>
        <v>#NAME?</v>
      </c>
    </row>
    <row r="4778" spans="1:8" x14ac:dyDescent="0.25">
      <c r="A4778" t="s">
        <v>92</v>
      </c>
      <c r="B4778" t="s">
        <v>2475</v>
      </c>
      <c r="C4778" t="str">
        <f>Tabela2[[#This Row],[Localidade]]&amp;"/"&amp;Tabela2[[#This Row],[Estado]]</f>
        <v>Celso Ramos/SC</v>
      </c>
      <c r="D4778">
        <v>88598000</v>
      </c>
      <c r="E4778">
        <v>88599999</v>
      </c>
      <c r="F4778" t="e" vm="4411">
        <v>#VALUE!</v>
      </c>
      <c r="G4778" t="e" cm="1">
        <f t="array" aca="1" ref="G4778" ca="1">_FV(Tabela2[[#This Row],[Cidade]],"Latitude")</f>
        <v>#NAME?</v>
      </c>
      <c r="H4778" t="e" cm="1">
        <f t="array" aca="1" ref="H4778" ca="1">_FV(Tabela2[[#This Row],[Cidade]],"Longitude")</f>
        <v>#NAME?</v>
      </c>
    </row>
    <row r="4779" spans="1:8" x14ac:dyDescent="0.25">
      <c r="A4779" t="s">
        <v>92</v>
      </c>
      <c r="B4779" t="s">
        <v>2476</v>
      </c>
      <c r="C4779" t="str">
        <f>Tabela2[[#This Row],[Localidade]]&amp;"/"&amp;Tabela2[[#This Row],[Estado]]</f>
        <v>Cerro Negro/SC</v>
      </c>
      <c r="D4779">
        <v>88585000</v>
      </c>
      <c r="E4779">
        <v>88589999</v>
      </c>
      <c r="F4779" t="e" vm="4412">
        <v>#VALUE!</v>
      </c>
      <c r="G4779" t="e" cm="1">
        <f t="array" aca="1" ref="G4779" ca="1">_FV(Tabela2[[#This Row],[Cidade]],"Latitude")</f>
        <v>#NAME?</v>
      </c>
      <c r="H4779" t="e" cm="1">
        <f t="array" aca="1" ref="H4779" ca="1">_FV(Tabela2[[#This Row],[Cidade]],"Longitude")</f>
        <v>#NAME?</v>
      </c>
    </row>
    <row r="4780" spans="1:8" x14ac:dyDescent="0.25">
      <c r="A4780" t="s">
        <v>92</v>
      </c>
      <c r="B4780" t="s">
        <v>4625</v>
      </c>
      <c r="C4780" t="str">
        <f>Tabela2[[#This Row],[Localidade]]&amp;"/"&amp;Tabela2[[#This Row],[Estado]]</f>
        <v>Chapadao do Lageado/SC</v>
      </c>
      <c r="D4780">
        <v>88407000</v>
      </c>
      <c r="E4780">
        <v>88409999</v>
      </c>
      <c r="F4780" t="e" vm="4413">
        <v>#VALUE!</v>
      </c>
      <c r="G4780" t="e" cm="1">
        <f t="array" aca="1" ref="G4780" ca="1">_FV(Tabela2[[#This Row],[Cidade]],"Latitude")</f>
        <v>#NAME?</v>
      </c>
      <c r="H4780" t="e" cm="1">
        <f t="array" aca="1" ref="H4780" ca="1">_FV(Tabela2[[#This Row],[Cidade]],"Longitude")</f>
        <v>#NAME?</v>
      </c>
    </row>
    <row r="4781" spans="1:8" x14ac:dyDescent="0.25">
      <c r="A4781" t="s">
        <v>92</v>
      </c>
      <c r="B4781" t="s">
        <v>5098</v>
      </c>
      <c r="C4781" t="str">
        <f>Tabela2[[#This Row],[Localidade]]&amp;"/"&amp;Tabela2[[#This Row],[Estado]]</f>
        <v>Chapeco/SC</v>
      </c>
      <c r="D4781">
        <v>89800001</v>
      </c>
      <c r="E4781">
        <v>89816999</v>
      </c>
      <c r="F4781" t="e" vm="4414">
        <v>#VALUE!</v>
      </c>
      <c r="G4781" t="e" cm="1">
        <f t="array" aca="1" ref="G4781" ca="1">_FV(Tabela2[[#This Row],[Cidade]],"Latitude")</f>
        <v>#NAME?</v>
      </c>
      <c r="H4781" t="e" cm="1">
        <f t="array" aca="1" ref="H4781" ca="1">_FV(Tabela2[[#This Row],[Cidade]],"Longitude")</f>
        <v>#NAME?</v>
      </c>
    </row>
    <row r="4782" spans="1:8" x14ac:dyDescent="0.25">
      <c r="A4782" t="s">
        <v>92</v>
      </c>
      <c r="B4782" t="s">
        <v>5098</v>
      </c>
      <c r="C4782" t="str">
        <f>Tabela2[[#This Row],[Localidade]]&amp;"/"&amp;Tabela2[[#This Row],[Estado]]</f>
        <v>Chapeco/SC</v>
      </c>
      <c r="D4782">
        <v>89800001</v>
      </c>
      <c r="E4782">
        <v>89816199</v>
      </c>
      <c r="F4782" t="e" vm="4414">
        <v>#VALUE!</v>
      </c>
      <c r="G4782" t="e" cm="1">
        <f t="array" aca="1" ref="G4782" ca="1">_FV(Tabela2[[#This Row],[Cidade]],"Latitude")</f>
        <v>#NAME?</v>
      </c>
      <c r="H4782" t="e" cm="1">
        <f t="array" aca="1" ref="H4782" ca="1">_FV(Tabela2[[#This Row],[Cidade]],"Longitude")</f>
        <v>#NAME?</v>
      </c>
    </row>
    <row r="4783" spans="1:8" x14ac:dyDescent="0.25">
      <c r="A4783" t="s">
        <v>92</v>
      </c>
      <c r="B4783" t="s">
        <v>2477</v>
      </c>
      <c r="C4783" t="str">
        <f>Tabela2[[#This Row],[Localidade]]&amp;"/"&amp;Tabela2[[#This Row],[Estado]]</f>
        <v>Cocal do Sul/SC</v>
      </c>
      <c r="D4783">
        <v>88845000</v>
      </c>
      <c r="E4783">
        <v>88849999</v>
      </c>
      <c r="F4783" t="e" vm="4415">
        <v>#VALUE!</v>
      </c>
      <c r="G4783" t="e" cm="1">
        <f t="array" aca="1" ref="G4783" ca="1">_FV(Tabela2[[#This Row],[Cidade]],"Latitude")</f>
        <v>#NAME?</v>
      </c>
      <c r="H4783" t="e" cm="1">
        <f t="array" aca="1" ref="H4783" ca="1">_FV(Tabela2[[#This Row],[Cidade]],"Longitude")</f>
        <v>#NAME?</v>
      </c>
    </row>
    <row r="4784" spans="1:8" x14ac:dyDescent="0.25">
      <c r="A4784" t="s">
        <v>92</v>
      </c>
      <c r="B4784" t="s">
        <v>5099</v>
      </c>
      <c r="C4784" t="str">
        <f>Tabela2[[#This Row],[Localidade]]&amp;"/"&amp;Tabela2[[#This Row],[Estado]]</f>
        <v>Concordia/SC</v>
      </c>
      <c r="D4784">
        <v>89700001</v>
      </c>
      <c r="E4784">
        <v>89729999</v>
      </c>
      <c r="F4784" t="e" vm="4416">
        <v>#VALUE!</v>
      </c>
      <c r="G4784" t="e" cm="1">
        <f t="array" aca="1" ref="G4784" ca="1">_FV(Tabela2[[#This Row],[Cidade]],"Latitude")</f>
        <v>#NAME?</v>
      </c>
      <c r="H4784" t="e" cm="1">
        <f t="array" aca="1" ref="H4784" ca="1">_FV(Tabela2[[#This Row],[Cidade]],"Longitude")</f>
        <v>#NAME?</v>
      </c>
    </row>
    <row r="4785" spans="1:8" x14ac:dyDescent="0.25">
      <c r="A4785" t="s">
        <v>92</v>
      </c>
      <c r="B4785" t="s">
        <v>5099</v>
      </c>
      <c r="C4785" t="str">
        <f>Tabela2[[#This Row],[Localidade]]&amp;"/"&amp;Tabela2[[#This Row],[Estado]]</f>
        <v>Concordia/SC</v>
      </c>
      <c r="D4785">
        <v>89700001</v>
      </c>
      <c r="E4785">
        <v>89715999</v>
      </c>
      <c r="F4785" t="e" vm="4416">
        <v>#VALUE!</v>
      </c>
      <c r="G4785" t="e" cm="1">
        <f t="array" aca="1" ref="G4785" ca="1">_FV(Tabela2[[#This Row],[Cidade]],"Latitude")</f>
        <v>#NAME?</v>
      </c>
      <c r="H4785" t="e" cm="1">
        <f t="array" aca="1" ref="H4785" ca="1">_FV(Tabela2[[#This Row],[Cidade]],"Longitude")</f>
        <v>#NAME?</v>
      </c>
    </row>
    <row r="4786" spans="1:8" x14ac:dyDescent="0.25">
      <c r="A4786" t="s">
        <v>92</v>
      </c>
      <c r="B4786" t="s">
        <v>2478</v>
      </c>
      <c r="C4786" t="str">
        <f>Tabela2[[#This Row],[Localidade]]&amp;"/"&amp;Tabela2[[#This Row],[Estado]]</f>
        <v>Cordilheira Alta/SC</v>
      </c>
      <c r="D4786">
        <v>89819000</v>
      </c>
      <c r="E4786">
        <v>89819999</v>
      </c>
      <c r="F4786" t="e" vm="4417">
        <v>#VALUE!</v>
      </c>
      <c r="G4786" t="e" cm="1">
        <f t="array" aca="1" ref="G4786" ca="1">_FV(Tabela2[[#This Row],[Cidade]],"Latitude")</f>
        <v>#NAME?</v>
      </c>
      <c r="H4786" t="e" cm="1">
        <f t="array" aca="1" ref="H4786" ca="1">_FV(Tabela2[[#This Row],[Cidade]],"Longitude")</f>
        <v>#NAME?</v>
      </c>
    </row>
    <row r="4787" spans="1:8" x14ac:dyDescent="0.25">
      <c r="A4787" t="s">
        <v>92</v>
      </c>
      <c r="B4787" t="s">
        <v>2479</v>
      </c>
      <c r="C4787" t="str">
        <f>Tabela2[[#This Row],[Localidade]]&amp;"/"&amp;Tabela2[[#This Row],[Estado]]</f>
        <v>Coronel Freitas/SC</v>
      </c>
      <c r="D4787">
        <v>89840000</v>
      </c>
      <c r="E4787">
        <v>89842999</v>
      </c>
      <c r="F4787" t="e" vm="4418">
        <v>#VALUE!</v>
      </c>
      <c r="G4787" t="e" cm="1">
        <f t="array" aca="1" ref="G4787" ca="1">_FV(Tabela2[[#This Row],[Cidade]],"Latitude")</f>
        <v>#NAME?</v>
      </c>
      <c r="H4787" t="e" cm="1">
        <f t="array" aca="1" ref="H4787" ca="1">_FV(Tabela2[[#This Row],[Cidade]],"Longitude")</f>
        <v>#NAME?</v>
      </c>
    </row>
    <row r="4788" spans="1:8" x14ac:dyDescent="0.25">
      <c r="A4788" t="s">
        <v>92</v>
      </c>
      <c r="B4788" t="s">
        <v>2480</v>
      </c>
      <c r="C4788" t="str">
        <f>Tabela2[[#This Row],[Localidade]]&amp;"/"&amp;Tabela2[[#This Row],[Estado]]</f>
        <v>Coronel Martins/SC</v>
      </c>
      <c r="D4788">
        <v>89837000</v>
      </c>
      <c r="E4788">
        <v>89837999</v>
      </c>
      <c r="F4788" t="e" vm="4419">
        <v>#VALUE!</v>
      </c>
      <c r="G4788" t="e" cm="1">
        <f t="array" aca="1" ref="G4788" ca="1">_FV(Tabela2[[#This Row],[Cidade]],"Latitude")</f>
        <v>#NAME?</v>
      </c>
      <c r="H4788" t="e" cm="1">
        <f t="array" aca="1" ref="H4788" ca="1">_FV(Tabela2[[#This Row],[Cidade]],"Longitude")</f>
        <v>#NAME?</v>
      </c>
    </row>
    <row r="4789" spans="1:8" x14ac:dyDescent="0.25">
      <c r="A4789" t="s">
        <v>92</v>
      </c>
      <c r="B4789" t="s">
        <v>2481</v>
      </c>
      <c r="C4789" t="str">
        <f>Tabela2[[#This Row],[Localidade]]&amp;"/"&amp;Tabela2[[#This Row],[Estado]]</f>
        <v>Correia Pinto/SC</v>
      </c>
      <c r="D4789">
        <v>88535000</v>
      </c>
      <c r="E4789">
        <v>88537999</v>
      </c>
      <c r="F4789" t="e" vm="4420">
        <v>#VALUE!</v>
      </c>
      <c r="G4789" t="e" cm="1">
        <f t="array" aca="1" ref="G4789" ca="1">_FV(Tabela2[[#This Row],[Cidade]],"Latitude")</f>
        <v>#NAME?</v>
      </c>
      <c r="H4789" t="e" cm="1">
        <f t="array" aca="1" ref="H4789" ca="1">_FV(Tabela2[[#This Row],[Cidade]],"Longitude")</f>
        <v>#NAME?</v>
      </c>
    </row>
    <row r="4790" spans="1:8" x14ac:dyDescent="0.25">
      <c r="A4790" t="s">
        <v>92</v>
      </c>
      <c r="B4790" t="s">
        <v>3288</v>
      </c>
      <c r="C4790" t="str">
        <f>Tabela2[[#This Row],[Localidade]]&amp;"/"&amp;Tabela2[[#This Row],[Estado]]</f>
        <v>Corupa/SC</v>
      </c>
      <c r="D4790">
        <v>89278000</v>
      </c>
      <c r="E4790">
        <v>89279999</v>
      </c>
      <c r="F4790" t="e" vm="4421">
        <v>#VALUE!</v>
      </c>
      <c r="G4790" t="e" cm="1">
        <f t="array" aca="1" ref="G4790" ca="1">_FV(Tabela2[[#This Row],[Cidade]],"Latitude")</f>
        <v>#NAME?</v>
      </c>
      <c r="H4790" t="e" cm="1">
        <f t="array" aca="1" ref="H4790" ca="1">_FV(Tabela2[[#This Row],[Cidade]],"Longitude")</f>
        <v>#NAME?</v>
      </c>
    </row>
    <row r="4791" spans="1:8" x14ac:dyDescent="0.25">
      <c r="A4791" t="s">
        <v>92</v>
      </c>
      <c r="B4791" t="s">
        <v>4881</v>
      </c>
      <c r="C4791" t="str">
        <f>Tabela2[[#This Row],[Localidade]]&amp;"/"&amp;Tabela2[[#This Row],[Estado]]</f>
        <v>Criciuma/SC</v>
      </c>
      <c r="D4791">
        <v>88800001</v>
      </c>
      <c r="E4791">
        <v>88819999</v>
      </c>
      <c r="F4791" t="e" vm="4422">
        <v>#VALUE!</v>
      </c>
      <c r="G4791" t="e" cm="1">
        <f t="array" aca="1" ref="G4791" ca="1">_FV(Tabela2[[#This Row],[Cidade]],"Latitude")</f>
        <v>#NAME?</v>
      </c>
      <c r="H4791" t="e" cm="1">
        <f t="array" aca="1" ref="H4791" ca="1">_FV(Tabela2[[#This Row],[Cidade]],"Longitude")</f>
        <v>#NAME?</v>
      </c>
    </row>
    <row r="4792" spans="1:8" x14ac:dyDescent="0.25">
      <c r="A4792" t="s">
        <v>92</v>
      </c>
      <c r="B4792" t="s">
        <v>4881</v>
      </c>
      <c r="C4792" t="str">
        <f>Tabela2[[#This Row],[Localidade]]&amp;"/"&amp;Tabela2[[#This Row],[Estado]]</f>
        <v>Criciuma/SC</v>
      </c>
      <c r="D4792">
        <v>88800001</v>
      </c>
      <c r="E4792">
        <v>88819999</v>
      </c>
      <c r="F4792" t="e" vm="4422">
        <v>#VALUE!</v>
      </c>
      <c r="G4792" t="e" cm="1">
        <f t="array" aca="1" ref="G4792" ca="1">_FV(Tabela2[[#This Row],[Cidade]],"Latitude")</f>
        <v>#NAME?</v>
      </c>
      <c r="H4792" t="e" cm="1">
        <f t="array" aca="1" ref="H4792" ca="1">_FV(Tabela2[[#This Row],[Cidade]],"Longitude")</f>
        <v>#NAME?</v>
      </c>
    </row>
    <row r="4793" spans="1:8" x14ac:dyDescent="0.25">
      <c r="A4793" t="s">
        <v>92</v>
      </c>
      <c r="B4793" t="s">
        <v>4626</v>
      </c>
      <c r="C4793" t="str">
        <f>Tabela2[[#This Row],[Localidade]]&amp;"/"&amp;Tabela2[[#This Row],[Estado]]</f>
        <v>Cunha Pora/SC</v>
      </c>
      <c r="D4793">
        <v>89890000</v>
      </c>
      <c r="E4793">
        <v>89890999</v>
      </c>
      <c r="F4793" t="e" vm="4423">
        <v>#VALUE!</v>
      </c>
      <c r="G4793" t="e" cm="1">
        <f t="array" aca="1" ref="G4793" ca="1">_FV(Tabela2[[#This Row],[Cidade]],"Latitude")</f>
        <v>#NAME?</v>
      </c>
      <c r="H4793" t="e" cm="1">
        <f t="array" aca="1" ref="H4793" ca="1">_FV(Tabela2[[#This Row],[Cidade]],"Longitude")</f>
        <v>#NAME?</v>
      </c>
    </row>
    <row r="4794" spans="1:8" x14ac:dyDescent="0.25">
      <c r="A4794" t="s">
        <v>92</v>
      </c>
      <c r="B4794" t="s">
        <v>4073</v>
      </c>
      <c r="C4794" t="str">
        <f>Tabela2[[#This Row],[Localidade]]&amp;"/"&amp;Tabela2[[#This Row],[Estado]]</f>
        <v>Cunhatai/SC</v>
      </c>
      <c r="D4794">
        <v>89886000</v>
      </c>
      <c r="E4794">
        <v>89886999</v>
      </c>
      <c r="F4794" t="e" vm="4424">
        <v>#VALUE!</v>
      </c>
      <c r="G4794" t="e" cm="1">
        <f t="array" aca="1" ref="G4794" ca="1">_FV(Tabela2[[#This Row],[Cidade]],"Latitude")</f>
        <v>#NAME?</v>
      </c>
      <c r="H4794" t="e" cm="1">
        <f t="array" aca="1" ref="H4794" ca="1">_FV(Tabela2[[#This Row],[Cidade]],"Longitude")</f>
        <v>#NAME?</v>
      </c>
    </row>
    <row r="4795" spans="1:8" x14ac:dyDescent="0.25">
      <c r="A4795" t="s">
        <v>92</v>
      </c>
      <c r="B4795" t="s">
        <v>2482</v>
      </c>
      <c r="C4795" t="str">
        <f>Tabela2[[#This Row],[Localidade]]&amp;"/"&amp;Tabela2[[#This Row],[Estado]]</f>
        <v>Curitibanos/SC</v>
      </c>
      <c r="D4795">
        <v>89520000</v>
      </c>
      <c r="E4795">
        <v>89529999</v>
      </c>
      <c r="F4795" t="e" vm="4425">
        <v>#VALUE!</v>
      </c>
      <c r="G4795" t="e" cm="1">
        <f t="array" aca="1" ref="G4795" ca="1">_FV(Tabela2[[#This Row],[Cidade]],"Latitude")</f>
        <v>#NAME?</v>
      </c>
      <c r="H4795" t="e" cm="1">
        <f t="array" aca="1" ref="H4795" ca="1">_FV(Tabela2[[#This Row],[Cidade]],"Longitude")</f>
        <v>#NAME?</v>
      </c>
    </row>
    <row r="4796" spans="1:8" x14ac:dyDescent="0.25">
      <c r="A4796" t="s">
        <v>92</v>
      </c>
      <c r="B4796" t="s">
        <v>2483</v>
      </c>
      <c r="C4796" t="str">
        <f>Tabela2[[#This Row],[Localidade]]&amp;"/"&amp;Tabela2[[#This Row],[Estado]]</f>
        <v>Descanso/SC</v>
      </c>
      <c r="D4796">
        <v>89910000</v>
      </c>
      <c r="E4796">
        <v>89914999</v>
      </c>
      <c r="F4796" t="e" vm="4426">
        <v>#VALUE!</v>
      </c>
      <c r="G4796" t="e" cm="1">
        <f t="array" aca="1" ref="G4796" ca="1">_FV(Tabela2[[#This Row],[Cidade]],"Latitude")</f>
        <v>#NAME?</v>
      </c>
      <c r="H4796" t="e" cm="1">
        <f t="array" aca="1" ref="H4796" ca="1">_FV(Tabela2[[#This Row],[Cidade]],"Longitude")</f>
        <v>#NAME?</v>
      </c>
    </row>
    <row r="4797" spans="1:8" x14ac:dyDescent="0.25">
      <c r="A4797" t="s">
        <v>92</v>
      </c>
      <c r="B4797" t="s">
        <v>4074</v>
      </c>
      <c r="C4797" t="str">
        <f>Tabela2[[#This Row],[Localidade]]&amp;"/"&amp;Tabela2[[#This Row],[Estado]]</f>
        <v>Dionisio Cerqueira/SC</v>
      </c>
      <c r="D4797">
        <v>89950000</v>
      </c>
      <c r="E4797">
        <v>89969999</v>
      </c>
      <c r="F4797" t="e" vm="4427">
        <v>#VALUE!</v>
      </c>
      <c r="G4797" t="e" cm="1">
        <f t="array" aca="1" ref="G4797" ca="1">_FV(Tabela2[[#This Row],[Cidade]],"Latitude")</f>
        <v>#NAME?</v>
      </c>
      <c r="H4797" t="e" cm="1">
        <f t="array" aca="1" ref="H4797" ca="1">_FV(Tabela2[[#This Row],[Cidade]],"Longitude")</f>
        <v>#NAME?</v>
      </c>
    </row>
    <row r="4798" spans="1:8" x14ac:dyDescent="0.25">
      <c r="A4798" t="s">
        <v>92</v>
      </c>
      <c r="B4798" t="s">
        <v>2484</v>
      </c>
      <c r="C4798" t="str">
        <f>Tabela2[[#This Row],[Localidade]]&amp;"/"&amp;Tabela2[[#This Row],[Estado]]</f>
        <v>Dona Emma/SC</v>
      </c>
      <c r="D4798">
        <v>89155000</v>
      </c>
      <c r="E4798">
        <v>89156999</v>
      </c>
      <c r="F4798" t="e" vm="4428">
        <v>#VALUE!</v>
      </c>
      <c r="G4798" t="e" cm="1">
        <f t="array" aca="1" ref="G4798" ca="1">_FV(Tabela2[[#This Row],[Cidade]],"Latitude")</f>
        <v>#NAME?</v>
      </c>
      <c r="H4798" t="e" cm="1">
        <f t="array" aca="1" ref="H4798" ca="1">_FV(Tabela2[[#This Row],[Cidade]],"Longitude")</f>
        <v>#NAME?</v>
      </c>
    </row>
    <row r="4799" spans="1:8" x14ac:dyDescent="0.25">
      <c r="A4799" t="s">
        <v>92</v>
      </c>
      <c r="B4799" t="s">
        <v>2485</v>
      </c>
      <c r="C4799" t="str">
        <f>Tabela2[[#This Row],[Localidade]]&amp;"/"&amp;Tabela2[[#This Row],[Estado]]</f>
        <v>Doutor Pedrinho/SC</v>
      </c>
      <c r="D4799">
        <v>89126000</v>
      </c>
      <c r="E4799">
        <v>89127999</v>
      </c>
      <c r="F4799" t="e" vm="4429">
        <v>#VALUE!</v>
      </c>
      <c r="G4799" t="e" cm="1">
        <f t="array" aca="1" ref="G4799" ca="1">_FV(Tabela2[[#This Row],[Cidade]],"Latitude")</f>
        <v>#NAME?</v>
      </c>
      <c r="H4799" t="e" cm="1">
        <f t="array" aca="1" ref="H4799" ca="1">_FV(Tabela2[[#This Row],[Cidade]],"Longitude")</f>
        <v>#NAME?</v>
      </c>
    </row>
    <row r="4800" spans="1:8" x14ac:dyDescent="0.25">
      <c r="A4800" t="s">
        <v>92</v>
      </c>
      <c r="B4800" t="s">
        <v>301</v>
      </c>
      <c r="C4800" t="str">
        <f>Tabela2[[#This Row],[Localidade]]&amp;"/"&amp;Tabela2[[#This Row],[Estado]]</f>
        <v>Entre Rios/SC</v>
      </c>
      <c r="D4800">
        <v>89862000</v>
      </c>
      <c r="E4800">
        <v>89864999</v>
      </c>
      <c r="F4800" t="e" vm="4430">
        <v>#VALUE!</v>
      </c>
      <c r="G4800" t="e" cm="1">
        <f t="array" aca="1" ref="G4800" ca="1">_FV(Tabela2[[#This Row],[Cidade]],"Latitude")</f>
        <v>#NAME?</v>
      </c>
      <c r="H4800" t="e" cm="1">
        <f t="array" aca="1" ref="H4800" ca="1">_FV(Tabela2[[#This Row],[Cidade]],"Longitude")</f>
        <v>#NAME?</v>
      </c>
    </row>
    <row r="4801" spans="1:8" x14ac:dyDescent="0.25">
      <c r="A4801" t="s">
        <v>92</v>
      </c>
      <c r="B4801" t="s">
        <v>2486</v>
      </c>
      <c r="C4801" t="str">
        <f>Tabela2[[#This Row],[Localidade]]&amp;"/"&amp;Tabela2[[#This Row],[Estado]]</f>
        <v>Ermo/SC</v>
      </c>
      <c r="D4801">
        <v>88935000</v>
      </c>
      <c r="E4801">
        <v>88939999</v>
      </c>
      <c r="F4801" t="s">
        <v>5423</v>
      </c>
      <c r="G4801" t="e" cm="1" vm="188">
        <f t="array" ref="G4801">_FV(Tabela2[[#This Row],[Cidade]],"Latitude")</f>
        <v>#VALUE!</v>
      </c>
      <c r="H4801" t="e" cm="1" vm="189">
        <f t="array" ref="H4801">_FV(Tabela2[[#This Row],[Cidade]],"Longitude")</f>
        <v>#VALUE!</v>
      </c>
    </row>
    <row r="4802" spans="1:8" x14ac:dyDescent="0.25">
      <c r="A4802" t="s">
        <v>92</v>
      </c>
      <c r="B4802" t="s">
        <v>2487</v>
      </c>
      <c r="C4802" t="str">
        <f>Tabela2[[#This Row],[Localidade]]&amp;"/"&amp;Tabela2[[#This Row],[Estado]]</f>
        <v>Erval Velho/SC</v>
      </c>
      <c r="D4802">
        <v>89613000</v>
      </c>
      <c r="E4802">
        <v>89617999</v>
      </c>
      <c r="F4802" t="e" vm="4431">
        <v>#VALUE!</v>
      </c>
      <c r="G4802" t="e" cm="1">
        <f t="array" aca="1" ref="G4802" ca="1">_FV(Tabela2[[#This Row],[Cidade]],"Latitude")</f>
        <v>#NAME?</v>
      </c>
      <c r="H4802" t="e" cm="1">
        <f t="array" aca="1" ref="H4802" ca="1">_FV(Tabela2[[#This Row],[Cidade]],"Longitude")</f>
        <v>#NAME?</v>
      </c>
    </row>
    <row r="4803" spans="1:8" x14ac:dyDescent="0.25">
      <c r="A4803" t="s">
        <v>92</v>
      </c>
      <c r="B4803" t="s">
        <v>2488</v>
      </c>
      <c r="C4803" t="str">
        <f>Tabela2[[#This Row],[Localidade]]&amp;"/"&amp;Tabela2[[#This Row],[Estado]]</f>
        <v>Faxinal dos Guedes/SC</v>
      </c>
      <c r="D4803">
        <v>89694000</v>
      </c>
      <c r="E4803">
        <v>89699999</v>
      </c>
      <c r="F4803" t="e" vm="4432">
        <v>#VALUE!</v>
      </c>
      <c r="G4803" t="e" cm="1">
        <f t="array" aca="1" ref="G4803" ca="1">_FV(Tabela2[[#This Row],[Cidade]],"Latitude")</f>
        <v>#NAME?</v>
      </c>
      <c r="H4803" t="e" cm="1">
        <f t="array" aca="1" ref="H4803" ca="1">_FV(Tabela2[[#This Row],[Cidade]],"Longitude")</f>
        <v>#NAME?</v>
      </c>
    </row>
    <row r="4804" spans="1:8" x14ac:dyDescent="0.25">
      <c r="A4804" t="s">
        <v>92</v>
      </c>
      <c r="B4804" t="s">
        <v>4627</v>
      </c>
      <c r="C4804" t="str">
        <f>Tabela2[[#This Row],[Localidade]]&amp;"/"&amp;Tabela2[[#This Row],[Estado]]</f>
        <v>Flor do Sertao/SC</v>
      </c>
      <c r="D4804">
        <v>89878000</v>
      </c>
      <c r="E4804">
        <v>89878999</v>
      </c>
      <c r="F4804" t="e" vm="4433">
        <v>#VALUE!</v>
      </c>
      <c r="G4804" t="e" cm="1">
        <f t="array" aca="1" ref="G4804" ca="1">_FV(Tabela2[[#This Row],[Cidade]],"Latitude")</f>
        <v>#NAME?</v>
      </c>
      <c r="H4804" t="e" cm="1">
        <f t="array" aca="1" ref="H4804" ca="1">_FV(Tabela2[[#This Row],[Cidade]],"Longitude")</f>
        <v>#NAME?</v>
      </c>
    </row>
    <row r="4805" spans="1:8" x14ac:dyDescent="0.25">
      <c r="A4805" t="s">
        <v>92</v>
      </c>
      <c r="B4805" t="s">
        <v>5100</v>
      </c>
      <c r="C4805" t="str">
        <f>Tabela2[[#This Row],[Localidade]]&amp;"/"&amp;Tabela2[[#This Row],[Estado]]</f>
        <v>Florianopolis/SC</v>
      </c>
      <c r="D4805">
        <v>88000001</v>
      </c>
      <c r="E4805">
        <v>88099999</v>
      </c>
      <c r="F4805" t="e" vm="4434">
        <v>#VALUE!</v>
      </c>
      <c r="G4805" t="e" cm="1">
        <f t="array" aca="1" ref="G4805" ca="1">_FV(Tabela2[[#This Row],[Cidade]],"Latitude")</f>
        <v>#NAME?</v>
      </c>
      <c r="H4805" t="e" cm="1">
        <f t="array" aca="1" ref="H4805" ca="1">_FV(Tabela2[[#This Row],[Cidade]],"Longitude")</f>
        <v>#NAME?</v>
      </c>
    </row>
    <row r="4806" spans="1:8" x14ac:dyDescent="0.25">
      <c r="A4806" t="s">
        <v>92</v>
      </c>
      <c r="B4806" t="s">
        <v>5100</v>
      </c>
      <c r="C4806" t="str">
        <f>Tabela2[[#This Row],[Localidade]]&amp;"/"&amp;Tabela2[[#This Row],[Estado]]</f>
        <v>Florianopolis/SC</v>
      </c>
      <c r="D4806">
        <v>88000001</v>
      </c>
      <c r="E4806">
        <v>88099999</v>
      </c>
      <c r="F4806" t="e" vm="4434">
        <v>#VALUE!</v>
      </c>
      <c r="G4806" t="e" cm="1">
        <f t="array" aca="1" ref="G4806" ca="1">_FV(Tabela2[[#This Row],[Cidade]],"Latitude")</f>
        <v>#NAME?</v>
      </c>
      <c r="H4806" t="e" cm="1">
        <f t="array" aca="1" ref="H4806" ca="1">_FV(Tabela2[[#This Row],[Cidade]],"Longitude")</f>
        <v>#NAME?</v>
      </c>
    </row>
    <row r="4807" spans="1:8" x14ac:dyDescent="0.25">
      <c r="A4807" t="s">
        <v>92</v>
      </c>
      <c r="B4807" t="s">
        <v>2489</v>
      </c>
      <c r="C4807" t="str">
        <f>Tabela2[[#This Row],[Localidade]]&amp;"/"&amp;Tabela2[[#This Row],[Estado]]</f>
        <v>Formosa do Sul/SC</v>
      </c>
      <c r="D4807">
        <v>89859000</v>
      </c>
      <c r="E4807">
        <v>89859999</v>
      </c>
      <c r="F4807" t="e" vm="4435">
        <v>#VALUE!</v>
      </c>
      <c r="G4807" t="e" cm="1">
        <f t="array" aca="1" ref="G4807" ca="1">_FV(Tabela2[[#This Row],[Cidade]],"Latitude")</f>
        <v>#NAME?</v>
      </c>
      <c r="H4807" t="e" cm="1">
        <f t="array" aca="1" ref="H4807" ca="1">_FV(Tabela2[[#This Row],[Cidade]],"Longitude")</f>
        <v>#NAME?</v>
      </c>
    </row>
    <row r="4808" spans="1:8" x14ac:dyDescent="0.25">
      <c r="A4808" t="s">
        <v>92</v>
      </c>
      <c r="B4808" t="s">
        <v>2490</v>
      </c>
      <c r="C4808" t="str">
        <f>Tabela2[[#This Row],[Localidade]]&amp;"/"&amp;Tabela2[[#This Row],[Estado]]</f>
        <v>Forquilhinha/SC</v>
      </c>
      <c r="D4808">
        <v>88850000</v>
      </c>
      <c r="E4808">
        <v>88859999</v>
      </c>
      <c r="F4808" t="e" vm="4436">
        <v>#VALUE!</v>
      </c>
      <c r="G4808" t="e" cm="1">
        <f t="array" aca="1" ref="G4808" ca="1">_FV(Tabela2[[#This Row],[Cidade]],"Latitude")</f>
        <v>#NAME?</v>
      </c>
      <c r="H4808" t="e" cm="1">
        <f t="array" aca="1" ref="H4808" ca="1">_FV(Tabela2[[#This Row],[Cidade]],"Longitude")</f>
        <v>#NAME?</v>
      </c>
    </row>
    <row r="4809" spans="1:8" x14ac:dyDescent="0.25">
      <c r="A4809" t="s">
        <v>92</v>
      </c>
      <c r="B4809" t="s">
        <v>2491</v>
      </c>
      <c r="C4809" t="str">
        <f>Tabela2[[#This Row],[Localidade]]&amp;"/"&amp;Tabela2[[#This Row],[Estado]]</f>
        <v>Fraiburgo/SC</v>
      </c>
      <c r="D4809">
        <v>89580000</v>
      </c>
      <c r="E4809">
        <v>89589999</v>
      </c>
      <c r="F4809" t="e" vm="4437">
        <v>#VALUE!</v>
      </c>
      <c r="G4809" t="e" cm="1">
        <f t="array" aca="1" ref="G4809" ca="1">_FV(Tabela2[[#This Row],[Cidade]],"Latitude")</f>
        <v>#NAME?</v>
      </c>
      <c r="H4809" t="e" cm="1">
        <f t="array" aca="1" ref="H4809" ca="1">_FV(Tabela2[[#This Row],[Cidade]],"Longitude")</f>
        <v>#NAME?</v>
      </c>
    </row>
    <row r="4810" spans="1:8" x14ac:dyDescent="0.25">
      <c r="A4810" t="s">
        <v>92</v>
      </c>
      <c r="B4810" t="s">
        <v>3812</v>
      </c>
      <c r="C4810" t="str">
        <f>Tabela2[[#This Row],[Localidade]]&amp;"/"&amp;Tabela2[[#This Row],[Estado]]</f>
        <v>Frei Rogerio/SC</v>
      </c>
      <c r="D4810">
        <v>89530000</v>
      </c>
      <c r="E4810">
        <v>89532999</v>
      </c>
      <c r="F4810" t="e" vm="4438">
        <v>#VALUE!</v>
      </c>
      <c r="G4810" t="e" cm="1">
        <f t="array" aca="1" ref="G4810" ca="1">_FV(Tabela2[[#This Row],[Cidade]],"Latitude")</f>
        <v>#NAME?</v>
      </c>
      <c r="H4810" t="e" cm="1">
        <f t="array" aca="1" ref="H4810" ca="1">_FV(Tabela2[[#This Row],[Cidade]],"Longitude")</f>
        <v>#NAME?</v>
      </c>
    </row>
    <row r="4811" spans="1:8" x14ac:dyDescent="0.25">
      <c r="A4811" t="s">
        <v>92</v>
      </c>
      <c r="B4811" t="s">
        <v>4628</v>
      </c>
      <c r="C4811" t="str">
        <f>Tabela2[[#This Row],[Localidade]]&amp;"/"&amp;Tabela2[[#This Row],[Estado]]</f>
        <v>Galvao/SC</v>
      </c>
      <c r="D4811">
        <v>89838000</v>
      </c>
      <c r="E4811">
        <v>89838999</v>
      </c>
      <c r="F4811" t="e" vm="4439">
        <v>#VALUE!</v>
      </c>
      <c r="G4811" t="e" cm="1">
        <f t="array" aca="1" ref="G4811" ca="1">_FV(Tabela2[[#This Row],[Cidade]],"Latitude")</f>
        <v>#NAME?</v>
      </c>
      <c r="H4811" t="e" cm="1">
        <f t="array" aca="1" ref="H4811" ca="1">_FV(Tabela2[[#This Row],[Cidade]],"Longitude")</f>
        <v>#NAME?</v>
      </c>
    </row>
    <row r="4812" spans="1:8" x14ac:dyDescent="0.25">
      <c r="A4812" t="s">
        <v>92</v>
      </c>
      <c r="B4812" t="s">
        <v>2492</v>
      </c>
      <c r="C4812" t="str">
        <f>Tabela2[[#This Row],[Localidade]]&amp;"/"&amp;Tabela2[[#This Row],[Estado]]</f>
        <v>Garopaba/SC</v>
      </c>
      <c r="D4812">
        <v>88495000</v>
      </c>
      <c r="E4812">
        <v>88499999</v>
      </c>
      <c r="F4812" t="e" vm="4440">
        <v>#VALUE!</v>
      </c>
      <c r="G4812" t="e" cm="1">
        <f t="array" aca="1" ref="G4812" ca="1">_FV(Tabela2[[#This Row],[Cidade]],"Latitude")</f>
        <v>#NAME?</v>
      </c>
      <c r="H4812" t="e" cm="1">
        <f t="array" aca="1" ref="H4812" ca="1">_FV(Tabela2[[#This Row],[Cidade]],"Longitude")</f>
        <v>#NAME?</v>
      </c>
    </row>
    <row r="4813" spans="1:8" x14ac:dyDescent="0.25">
      <c r="A4813" t="s">
        <v>92</v>
      </c>
      <c r="B4813" t="s">
        <v>2493</v>
      </c>
      <c r="C4813" t="str">
        <f>Tabela2[[#This Row],[Localidade]]&amp;"/"&amp;Tabela2[[#This Row],[Estado]]</f>
        <v>Garuva/SC</v>
      </c>
      <c r="D4813">
        <v>89248000</v>
      </c>
      <c r="E4813">
        <v>89248999</v>
      </c>
      <c r="F4813" t="e" vm="4441">
        <v>#VALUE!</v>
      </c>
      <c r="G4813" t="e" cm="1">
        <f t="array" aca="1" ref="G4813" ca="1">_FV(Tabela2[[#This Row],[Cidade]],"Latitude")</f>
        <v>#NAME?</v>
      </c>
      <c r="H4813" t="e" cm="1">
        <f t="array" aca="1" ref="H4813" ca="1">_FV(Tabela2[[#This Row],[Cidade]],"Longitude")</f>
        <v>#NAME?</v>
      </c>
    </row>
    <row r="4814" spans="1:8" x14ac:dyDescent="0.25">
      <c r="A4814" t="s">
        <v>92</v>
      </c>
      <c r="B4814" t="s">
        <v>2494</v>
      </c>
      <c r="C4814" t="str">
        <f>Tabela2[[#This Row],[Localidade]]&amp;"/"&amp;Tabela2[[#This Row],[Estado]]</f>
        <v>Gaspar/SC</v>
      </c>
      <c r="D4814">
        <v>89110001</v>
      </c>
      <c r="E4814">
        <v>89119999</v>
      </c>
      <c r="F4814" t="e" vm="4442">
        <v>#VALUE!</v>
      </c>
      <c r="G4814" t="e" cm="1">
        <f t="array" aca="1" ref="G4814" ca="1">_FV(Tabela2[[#This Row],[Cidade]],"Latitude")</f>
        <v>#NAME?</v>
      </c>
      <c r="H4814" t="e" cm="1">
        <f t="array" aca="1" ref="H4814" ca="1">_FV(Tabela2[[#This Row],[Cidade]],"Longitude")</f>
        <v>#NAME?</v>
      </c>
    </row>
    <row r="4815" spans="1:8" x14ac:dyDescent="0.25">
      <c r="A4815" t="s">
        <v>92</v>
      </c>
      <c r="B4815" t="s">
        <v>2494</v>
      </c>
      <c r="C4815" t="str">
        <f>Tabela2[[#This Row],[Localidade]]&amp;"/"&amp;Tabela2[[#This Row],[Estado]]</f>
        <v>Gaspar/SC</v>
      </c>
      <c r="D4815">
        <v>89110001</v>
      </c>
      <c r="E4815">
        <v>89119999</v>
      </c>
      <c r="F4815" t="e" vm="4442">
        <v>#VALUE!</v>
      </c>
      <c r="G4815" t="e" cm="1">
        <f t="array" aca="1" ref="G4815" ca="1">_FV(Tabela2[[#This Row],[Cidade]],"Latitude")</f>
        <v>#NAME?</v>
      </c>
      <c r="H4815" t="e" cm="1">
        <f t="array" aca="1" ref="H4815" ca="1">_FV(Tabela2[[#This Row],[Cidade]],"Longitude")</f>
        <v>#NAME?</v>
      </c>
    </row>
    <row r="4816" spans="1:8" x14ac:dyDescent="0.25">
      <c r="A4816" t="s">
        <v>92</v>
      </c>
      <c r="B4816" t="s">
        <v>2495</v>
      </c>
      <c r="C4816" t="str">
        <f>Tabela2[[#This Row],[Localidade]]&amp;"/"&amp;Tabela2[[#This Row],[Estado]]</f>
        <v>Governador Celso Ramos/SC</v>
      </c>
      <c r="D4816">
        <v>88190000</v>
      </c>
      <c r="E4816">
        <v>88199999</v>
      </c>
      <c r="F4816" t="e" vm="4443">
        <v>#VALUE!</v>
      </c>
      <c r="G4816" t="e" cm="1">
        <f t="array" aca="1" ref="G4816" ca="1">_FV(Tabela2[[#This Row],[Cidade]],"Latitude")</f>
        <v>#NAME?</v>
      </c>
      <c r="H4816" t="e" cm="1">
        <f t="array" aca="1" ref="H4816" ca="1">_FV(Tabela2[[#This Row],[Cidade]],"Longitude")</f>
        <v>#NAME?</v>
      </c>
    </row>
    <row r="4817" spans="1:8" x14ac:dyDescent="0.25">
      <c r="A4817" t="s">
        <v>92</v>
      </c>
      <c r="B4817" t="s">
        <v>4629</v>
      </c>
      <c r="C4817" t="str">
        <f>Tabela2[[#This Row],[Localidade]]&amp;"/"&amp;Tabela2[[#This Row],[Estado]]</f>
        <v>Grao Para/SC</v>
      </c>
      <c r="D4817">
        <v>88890000</v>
      </c>
      <c r="E4817">
        <v>88899999</v>
      </c>
      <c r="F4817" t="e" vm="4444">
        <v>#VALUE!</v>
      </c>
      <c r="G4817" t="e" cm="1">
        <f t="array" aca="1" ref="G4817" ca="1">_FV(Tabela2[[#This Row],[Cidade]],"Latitude")</f>
        <v>#NAME?</v>
      </c>
      <c r="H4817" t="e" cm="1">
        <f t="array" aca="1" ref="H4817" ca="1">_FV(Tabela2[[#This Row],[Cidade]],"Longitude")</f>
        <v>#NAME?</v>
      </c>
    </row>
    <row r="4818" spans="1:8" x14ac:dyDescent="0.25">
      <c r="A4818" t="s">
        <v>92</v>
      </c>
      <c r="B4818" t="s">
        <v>2496</v>
      </c>
      <c r="C4818" t="str">
        <f>Tabela2[[#This Row],[Localidade]]&amp;"/"&amp;Tabela2[[#This Row],[Estado]]</f>
        <v>Gravatal/SC</v>
      </c>
      <c r="D4818">
        <v>88735000</v>
      </c>
      <c r="E4818">
        <v>88739999</v>
      </c>
      <c r="F4818" t="e" vm="4445">
        <v>#VALUE!</v>
      </c>
      <c r="G4818" t="e" cm="1">
        <f t="array" aca="1" ref="G4818" ca="1">_FV(Tabela2[[#This Row],[Cidade]],"Latitude")</f>
        <v>#NAME?</v>
      </c>
      <c r="H4818" t="e" cm="1">
        <f t="array" aca="1" ref="H4818" ca="1">_FV(Tabela2[[#This Row],[Cidade]],"Longitude")</f>
        <v>#NAME?</v>
      </c>
    </row>
    <row r="4819" spans="1:8" x14ac:dyDescent="0.25">
      <c r="A4819" t="s">
        <v>92</v>
      </c>
      <c r="B4819" t="s">
        <v>2497</v>
      </c>
      <c r="C4819" t="str">
        <f>Tabela2[[#This Row],[Localidade]]&amp;"/"&amp;Tabela2[[#This Row],[Estado]]</f>
        <v>Guabiruba/SC</v>
      </c>
      <c r="D4819">
        <v>88360000</v>
      </c>
      <c r="E4819">
        <v>88369999</v>
      </c>
      <c r="F4819" t="e" vm="4446">
        <v>#VALUE!</v>
      </c>
      <c r="G4819" t="e" cm="1">
        <f t="array" aca="1" ref="G4819" ca="1">_FV(Tabela2[[#This Row],[Cidade]],"Latitude")</f>
        <v>#NAME?</v>
      </c>
      <c r="H4819" t="e" cm="1">
        <f t="array" aca="1" ref="H4819" ca="1">_FV(Tabela2[[#This Row],[Cidade]],"Longitude")</f>
        <v>#NAME?</v>
      </c>
    </row>
    <row r="4820" spans="1:8" x14ac:dyDescent="0.25">
      <c r="A4820" t="s">
        <v>92</v>
      </c>
      <c r="B4820" t="s">
        <v>1007</v>
      </c>
      <c r="C4820" t="str">
        <f>Tabela2[[#This Row],[Localidade]]&amp;"/"&amp;Tabela2[[#This Row],[Estado]]</f>
        <v>Guaraciaba/SC</v>
      </c>
      <c r="D4820">
        <v>89920000</v>
      </c>
      <c r="E4820">
        <v>89924999</v>
      </c>
      <c r="F4820" t="e" vm="4447">
        <v>#VALUE!</v>
      </c>
      <c r="G4820" t="e" cm="1">
        <f t="array" aca="1" ref="G4820" ca="1">_FV(Tabela2[[#This Row],[Cidade]],"Latitude")</f>
        <v>#NAME?</v>
      </c>
      <c r="H4820" t="e" cm="1">
        <f t="array" aca="1" ref="H4820" ca="1">_FV(Tabela2[[#This Row],[Cidade]],"Longitude")</f>
        <v>#NAME?</v>
      </c>
    </row>
    <row r="4821" spans="1:8" x14ac:dyDescent="0.25">
      <c r="A4821" t="s">
        <v>92</v>
      </c>
      <c r="B4821" t="s">
        <v>2498</v>
      </c>
      <c r="C4821" t="str">
        <f>Tabela2[[#This Row],[Localidade]]&amp;"/"&amp;Tabela2[[#This Row],[Estado]]</f>
        <v>Guaramirim/SC</v>
      </c>
      <c r="D4821">
        <v>89270000</v>
      </c>
      <c r="E4821">
        <v>89274999</v>
      </c>
      <c r="F4821" t="e" vm="4448">
        <v>#VALUE!</v>
      </c>
      <c r="G4821" t="e" cm="1">
        <f t="array" aca="1" ref="G4821" ca="1">_FV(Tabela2[[#This Row],[Cidade]],"Latitude")</f>
        <v>#NAME?</v>
      </c>
      <c r="H4821" t="e" cm="1">
        <f t="array" aca="1" ref="H4821" ca="1">_FV(Tabela2[[#This Row],[Cidade]],"Longitude")</f>
        <v>#NAME?</v>
      </c>
    </row>
    <row r="4822" spans="1:8" x14ac:dyDescent="0.25">
      <c r="A4822" t="s">
        <v>92</v>
      </c>
      <c r="B4822" t="s">
        <v>3289</v>
      </c>
      <c r="C4822" t="str">
        <f>Tabela2[[#This Row],[Localidade]]&amp;"/"&amp;Tabela2[[#This Row],[Estado]]</f>
        <v>Guaruja do Sul/SC</v>
      </c>
      <c r="D4822">
        <v>89940000</v>
      </c>
      <c r="E4822">
        <v>89949999</v>
      </c>
      <c r="F4822" t="e" vm="4449">
        <v>#VALUE!</v>
      </c>
      <c r="G4822" t="e" cm="1">
        <f t="array" aca="1" ref="G4822" ca="1">_FV(Tabela2[[#This Row],[Cidade]],"Latitude")</f>
        <v>#NAME?</v>
      </c>
      <c r="H4822" t="e" cm="1">
        <f t="array" aca="1" ref="H4822" ca="1">_FV(Tabela2[[#This Row],[Cidade]],"Longitude")</f>
        <v>#NAME?</v>
      </c>
    </row>
    <row r="4823" spans="1:8" x14ac:dyDescent="0.25">
      <c r="A4823" t="s">
        <v>92</v>
      </c>
      <c r="B4823" t="s">
        <v>4882</v>
      </c>
      <c r="C4823" t="str">
        <f>Tabela2[[#This Row],[Localidade]]&amp;"/"&amp;Tabela2[[#This Row],[Estado]]</f>
        <v>Guatambu/SC</v>
      </c>
      <c r="D4823">
        <v>89817000</v>
      </c>
      <c r="E4823">
        <v>89817999</v>
      </c>
      <c r="F4823" t="e" vm="4450">
        <v>#VALUE!</v>
      </c>
      <c r="G4823" t="e" cm="1">
        <f t="array" aca="1" ref="G4823" ca="1">_FV(Tabela2[[#This Row],[Cidade]],"Latitude")</f>
        <v>#NAME?</v>
      </c>
      <c r="H4823" t="e" cm="1">
        <f t="array" aca="1" ref="H4823" ca="1">_FV(Tabela2[[#This Row],[Cidade]],"Longitude")</f>
        <v>#NAME?</v>
      </c>
    </row>
    <row r="4824" spans="1:8" x14ac:dyDescent="0.25">
      <c r="A4824" t="s">
        <v>92</v>
      </c>
      <c r="B4824" t="s">
        <v>5249</v>
      </c>
      <c r="C4824" t="str">
        <f>Tabela2[[#This Row],[Localidade]]&amp;"/"&amp;Tabela2[[#This Row],[Estado]]</f>
        <v>Herval D Oeste/SC</v>
      </c>
      <c r="D4824">
        <v>89610000</v>
      </c>
      <c r="E4824">
        <v>89612999</v>
      </c>
      <c r="F4824" t="e" vm="4451">
        <v>#VALUE!</v>
      </c>
      <c r="G4824" t="e" cm="1">
        <f t="array" aca="1" ref="G4824" ca="1">_FV(Tabela2[[#This Row],[Cidade]],"Latitude")</f>
        <v>#NAME?</v>
      </c>
      <c r="H4824" t="e" cm="1">
        <f t="array" aca="1" ref="H4824" ca="1">_FV(Tabela2[[#This Row],[Cidade]],"Longitude")</f>
        <v>#NAME?</v>
      </c>
    </row>
    <row r="4825" spans="1:8" x14ac:dyDescent="0.25">
      <c r="A4825" t="s">
        <v>92</v>
      </c>
      <c r="B4825" t="s">
        <v>2499</v>
      </c>
      <c r="C4825" t="str">
        <f>Tabela2[[#This Row],[Localidade]]&amp;"/"&amp;Tabela2[[#This Row],[Estado]]</f>
        <v>Ibiam/SC</v>
      </c>
      <c r="D4825">
        <v>89652000</v>
      </c>
      <c r="E4825">
        <v>89653999</v>
      </c>
      <c r="F4825" t="e" vm="4452">
        <v>#VALUE!</v>
      </c>
      <c r="G4825" t="e" cm="1">
        <f t="array" aca="1" ref="G4825" ca="1">_FV(Tabela2[[#This Row],[Cidade]],"Latitude")</f>
        <v>#NAME?</v>
      </c>
      <c r="H4825" t="e" cm="1">
        <f t="array" aca="1" ref="H4825" ca="1">_FV(Tabela2[[#This Row],[Cidade]],"Longitude")</f>
        <v>#NAME?</v>
      </c>
    </row>
    <row r="4826" spans="1:8" x14ac:dyDescent="0.25">
      <c r="A4826" t="s">
        <v>92</v>
      </c>
      <c r="B4826" t="s">
        <v>3813</v>
      </c>
      <c r="C4826" t="str">
        <f>Tabela2[[#This Row],[Localidade]]&amp;"/"&amp;Tabela2[[#This Row],[Estado]]</f>
        <v>Ibicare/SC</v>
      </c>
      <c r="D4826">
        <v>89640000</v>
      </c>
      <c r="E4826">
        <v>89641999</v>
      </c>
      <c r="F4826" t="e" vm="4453">
        <v>#VALUE!</v>
      </c>
      <c r="G4826" t="e" cm="1">
        <f t="array" aca="1" ref="G4826" ca="1">_FV(Tabela2[[#This Row],[Cidade]],"Latitude")</f>
        <v>#NAME?</v>
      </c>
      <c r="H4826" t="e" cm="1">
        <f t="array" aca="1" ref="H4826" ca="1">_FV(Tabela2[[#This Row],[Cidade]],"Longitude")</f>
        <v>#NAME?</v>
      </c>
    </row>
    <row r="4827" spans="1:8" x14ac:dyDescent="0.25">
      <c r="A4827" t="s">
        <v>92</v>
      </c>
      <c r="B4827" t="s">
        <v>2500</v>
      </c>
      <c r="C4827" t="str">
        <f>Tabela2[[#This Row],[Localidade]]&amp;"/"&amp;Tabela2[[#This Row],[Estado]]</f>
        <v>Ibirama/SC</v>
      </c>
      <c r="D4827">
        <v>89140000</v>
      </c>
      <c r="E4827">
        <v>89144999</v>
      </c>
      <c r="F4827" t="e" vm="4454">
        <v>#VALUE!</v>
      </c>
      <c r="G4827" t="e" cm="1">
        <f t="array" aca="1" ref="G4827" ca="1">_FV(Tabela2[[#This Row],[Cidade]],"Latitude")</f>
        <v>#NAME?</v>
      </c>
      <c r="H4827" t="e" cm="1">
        <f t="array" aca="1" ref="H4827" ca="1">_FV(Tabela2[[#This Row],[Cidade]],"Longitude")</f>
        <v>#NAME?</v>
      </c>
    </row>
    <row r="4828" spans="1:8" x14ac:dyDescent="0.25">
      <c r="A4828" t="s">
        <v>92</v>
      </c>
      <c r="B4828" t="s">
        <v>3622</v>
      </c>
      <c r="C4828" t="str">
        <f>Tabela2[[#This Row],[Localidade]]&amp;"/"&amp;Tabela2[[#This Row],[Estado]]</f>
        <v>Icara/SC</v>
      </c>
      <c r="D4828">
        <v>88820000</v>
      </c>
      <c r="E4828">
        <v>88827999</v>
      </c>
      <c r="F4828" t="e" vm="4455">
        <v>#VALUE!</v>
      </c>
      <c r="G4828" t="e" cm="1">
        <f t="array" aca="1" ref="G4828" ca="1">_FV(Tabela2[[#This Row],[Cidade]],"Latitude")</f>
        <v>#NAME?</v>
      </c>
      <c r="H4828" t="e" cm="1">
        <f t="array" aca="1" ref="H4828" ca="1">_FV(Tabela2[[#This Row],[Cidade]],"Longitude")</f>
        <v>#NAME?</v>
      </c>
    </row>
    <row r="4829" spans="1:8" x14ac:dyDescent="0.25">
      <c r="A4829" t="s">
        <v>92</v>
      </c>
      <c r="B4829" t="s">
        <v>2501</v>
      </c>
      <c r="C4829" t="str">
        <f>Tabela2[[#This Row],[Localidade]]&amp;"/"&amp;Tabela2[[#This Row],[Estado]]</f>
        <v>Ilhota/SC</v>
      </c>
      <c r="D4829">
        <v>88320000</v>
      </c>
      <c r="E4829">
        <v>88329999</v>
      </c>
      <c r="F4829" t="e" vm="4456">
        <v>#VALUE!</v>
      </c>
      <c r="G4829" t="e" cm="1">
        <f t="array" aca="1" ref="G4829" ca="1">_FV(Tabela2[[#This Row],[Cidade]],"Latitude")</f>
        <v>#NAME?</v>
      </c>
      <c r="H4829" t="e" cm="1">
        <f t="array" aca="1" ref="H4829" ca="1">_FV(Tabela2[[#This Row],[Cidade]],"Longitude")</f>
        <v>#NAME?</v>
      </c>
    </row>
    <row r="4830" spans="1:8" x14ac:dyDescent="0.25">
      <c r="A4830" t="s">
        <v>92</v>
      </c>
      <c r="B4830" t="s">
        <v>4075</v>
      </c>
      <c r="C4830" t="str">
        <f>Tabela2[[#This Row],[Localidade]]&amp;"/"&amp;Tabela2[[#This Row],[Estado]]</f>
        <v>Imarui/SC</v>
      </c>
      <c r="D4830">
        <v>88770000</v>
      </c>
      <c r="E4830">
        <v>88779999</v>
      </c>
      <c r="F4830" t="e" vm="4457">
        <v>#VALUE!</v>
      </c>
      <c r="G4830" t="e" cm="1">
        <f t="array" aca="1" ref="G4830" ca="1">_FV(Tabela2[[#This Row],[Cidade]],"Latitude")</f>
        <v>#NAME?</v>
      </c>
      <c r="H4830" t="e" cm="1">
        <f t="array" aca="1" ref="H4830" ca="1">_FV(Tabela2[[#This Row],[Cidade]],"Longitude")</f>
        <v>#NAME?</v>
      </c>
    </row>
    <row r="4831" spans="1:8" x14ac:dyDescent="0.25">
      <c r="A4831" t="s">
        <v>92</v>
      </c>
      <c r="B4831" t="s">
        <v>2502</v>
      </c>
      <c r="C4831" t="str">
        <f>Tabela2[[#This Row],[Localidade]]&amp;"/"&amp;Tabela2[[#This Row],[Estado]]</f>
        <v>Imbituba/SC</v>
      </c>
      <c r="D4831">
        <v>88780000</v>
      </c>
      <c r="E4831">
        <v>88789999</v>
      </c>
      <c r="F4831" t="e" vm="4458">
        <v>#VALUE!</v>
      </c>
      <c r="G4831" t="e" cm="1">
        <f t="array" aca="1" ref="G4831" ca="1">_FV(Tabela2[[#This Row],[Cidade]],"Latitude")</f>
        <v>#NAME?</v>
      </c>
      <c r="H4831" t="e" cm="1">
        <f t="array" aca="1" ref="H4831" ca="1">_FV(Tabela2[[#This Row],[Cidade]],"Longitude")</f>
        <v>#NAME?</v>
      </c>
    </row>
    <row r="4832" spans="1:8" x14ac:dyDescent="0.25">
      <c r="A4832" t="s">
        <v>92</v>
      </c>
      <c r="B4832" t="s">
        <v>2503</v>
      </c>
      <c r="C4832" t="str">
        <f>Tabela2[[#This Row],[Localidade]]&amp;"/"&amp;Tabela2[[#This Row],[Estado]]</f>
        <v>Imbuia/SC</v>
      </c>
      <c r="D4832">
        <v>88440000</v>
      </c>
      <c r="E4832">
        <v>88442999</v>
      </c>
      <c r="F4832" t="e" vm="4459">
        <v>#VALUE!</v>
      </c>
      <c r="G4832" t="e" cm="1">
        <f t="array" aca="1" ref="G4832" ca="1">_FV(Tabela2[[#This Row],[Cidade]],"Latitude")</f>
        <v>#NAME?</v>
      </c>
      <c r="H4832" t="e" cm="1">
        <f t="array" aca="1" ref="H4832" ca="1">_FV(Tabela2[[#This Row],[Cidade]],"Longitude")</f>
        <v>#NAME?</v>
      </c>
    </row>
    <row r="4833" spans="1:8" x14ac:dyDescent="0.25">
      <c r="A4833" t="s">
        <v>92</v>
      </c>
      <c r="B4833" t="s">
        <v>2504</v>
      </c>
      <c r="C4833" t="str">
        <f>Tabela2[[#This Row],[Localidade]]&amp;"/"&amp;Tabela2[[#This Row],[Estado]]</f>
        <v>Indaial/SC</v>
      </c>
      <c r="D4833">
        <v>89080000</v>
      </c>
      <c r="E4833">
        <v>89099999</v>
      </c>
      <c r="F4833" t="e" vm="4460">
        <v>#VALUE!</v>
      </c>
      <c r="G4833" t="e" cm="1">
        <f t="array" aca="1" ref="G4833" ca="1">_FV(Tabela2[[#This Row],[Cidade]],"Latitude")</f>
        <v>#NAME?</v>
      </c>
      <c r="H4833" t="e" cm="1">
        <f t="array" aca="1" ref="H4833" ca="1">_FV(Tabela2[[#This Row],[Cidade]],"Longitude")</f>
        <v>#NAME?</v>
      </c>
    </row>
    <row r="4834" spans="1:8" x14ac:dyDescent="0.25">
      <c r="A4834" t="s">
        <v>92</v>
      </c>
      <c r="B4834" t="s">
        <v>2504</v>
      </c>
      <c r="C4834" t="str">
        <f>Tabela2[[#This Row],[Localidade]]&amp;"/"&amp;Tabela2[[#This Row],[Estado]]</f>
        <v>Indaial/SC</v>
      </c>
      <c r="D4834">
        <v>89080000</v>
      </c>
      <c r="E4834">
        <v>89089999</v>
      </c>
      <c r="F4834" t="e" vm="4460">
        <v>#VALUE!</v>
      </c>
      <c r="G4834" t="e" cm="1">
        <f t="array" aca="1" ref="G4834" ca="1">_FV(Tabela2[[#This Row],[Cidade]],"Latitude")</f>
        <v>#NAME?</v>
      </c>
      <c r="H4834" t="e" cm="1">
        <f t="array" aca="1" ref="H4834" ca="1">_FV(Tabela2[[#This Row],[Cidade]],"Longitude")</f>
        <v>#NAME?</v>
      </c>
    </row>
    <row r="4835" spans="1:8" x14ac:dyDescent="0.25">
      <c r="A4835" t="s">
        <v>92</v>
      </c>
      <c r="B4835" t="s">
        <v>5209</v>
      </c>
      <c r="C4835" t="str">
        <f>Tabela2[[#This Row],[Localidade]]&amp;"/"&amp;Tabela2[[#This Row],[Estado]]</f>
        <v>Iomere/SC</v>
      </c>
      <c r="D4835">
        <v>89558000</v>
      </c>
      <c r="E4835">
        <v>89559999</v>
      </c>
      <c r="F4835" t="e" vm="4461">
        <v>#VALUE!</v>
      </c>
      <c r="G4835" t="e" cm="1">
        <f t="array" aca="1" ref="G4835" ca="1">_FV(Tabela2[[#This Row],[Cidade]],"Latitude")</f>
        <v>#NAME?</v>
      </c>
      <c r="H4835" t="e" cm="1">
        <f t="array" aca="1" ref="H4835" ca="1">_FV(Tabela2[[#This Row],[Cidade]],"Longitude")</f>
        <v>#NAME?</v>
      </c>
    </row>
    <row r="4836" spans="1:8" x14ac:dyDescent="0.25">
      <c r="A4836" t="s">
        <v>92</v>
      </c>
      <c r="B4836" t="s">
        <v>2505</v>
      </c>
      <c r="C4836" t="str">
        <f>Tabela2[[#This Row],[Localidade]]&amp;"/"&amp;Tabela2[[#This Row],[Estado]]</f>
        <v>Ipira/SC</v>
      </c>
      <c r="D4836">
        <v>89669000</v>
      </c>
      <c r="E4836">
        <v>89669999</v>
      </c>
      <c r="F4836" t="e" vm="4462">
        <v>#VALUE!</v>
      </c>
      <c r="G4836" t="e" cm="1">
        <f t="array" aca="1" ref="G4836" ca="1">_FV(Tabela2[[#This Row],[Cidade]],"Latitude")</f>
        <v>#NAME?</v>
      </c>
      <c r="H4836" t="e" cm="1">
        <f t="array" aca="1" ref="H4836" ca="1">_FV(Tabela2[[#This Row],[Cidade]],"Longitude")</f>
        <v>#NAME?</v>
      </c>
    </row>
    <row r="4837" spans="1:8" x14ac:dyDescent="0.25">
      <c r="A4837" t="s">
        <v>92</v>
      </c>
      <c r="B4837" t="s">
        <v>4630</v>
      </c>
      <c r="C4837" t="str">
        <f>Tabela2[[#This Row],[Localidade]]&amp;"/"&amp;Tabela2[[#This Row],[Estado]]</f>
        <v>Ipora do Oeste/SC</v>
      </c>
      <c r="D4837">
        <v>89899000</v>
      </c>
      <c r="E4837">
        <v>89899999</v>
      </c>
      <c r="F4837" t="e" vm="4463">
        <v>#VALUE!</v>
      </c>
      <c r="G4837" t="e" cm="1">
        <f t="array" aca="1" ref="G4837" ca="1">_FV(Tabela2[[#This Row],[Cidade]],"Latitude")</f>
        <v>#NAME?</v>
      </c>
      <c r="H4837" t="e" cm="1">
        <f t="array" aca="1" ref="H4837" ca="1">_FV(Tabela2[[#This Row],[Cidade]],"Longitude")</f>
        <v>#NAME?</v>
      </c>
    </row>
    <row r="4838" spans="1:8" x14ac:dyDescent="0.25">
      <c r="A4838" t="s">
        <v>92</v>
      </c>
      <c r="B4838" t="s">
        <v>3623</v>
      </c>
      <c r="C4838" t="str">
        <f>Tabela2[[#This Row],[Localidade]]&amp;"/"&amp;Tabela2[[#This Row],[Estado]]</f>
        <v>Ipuacu/SC</v>
      </c>
      <c r="D4838">
        <v>89832000</v>
      </c>
      <c r="E4838">
        <v>89833999</v>
      </c>
      <c r="F4838" t="e" vm="4464">
        <v>#VALUE!</v>
      </c>
      <c r="G4838" t="e" cm="1">
        <f t="array" aca="1" ref="G4838" ca="1">_FV(Tabela2[[#This Row],[Cidade]],"Latitude")</f>
        <v>#NAME?</v>
      </c>
      <c r="H4838" t="e" cm="1">
        <f t="array" aca="1" ref="H4838" ca="1">_FV(Tabela2[[#This Row],[Cidade]],"Longitude")</f>
        <v>#NAME?</v>
      </c>
    </row>
    <row r="4839" spans="1:8" x14ac:dyDescent="0.25">
      <c r="A4839" t="s">
        <v>92</v>
      </c>
      <c r="B4839" t="s">
        <v>2506</v>
      </c>
      <c r="C4839" t="str">
        <f>Tabela2[[#This Row],[Localidade]]&amp;"/"&amp;Tabela2[[#This Row],[Estado]]</f>
        <v>Ipumirim/SC</v>
      </c>
      <c r="D4839">
        <v>89790000</v>
      </c>
      <c r="E4839">
        <v>89799999</v>
      </c>
      <c r="F4839" t="e" vm="4465">
        <v>#VALUE!</v>
      </c>
      <c r="G4839" t="e" cm="1">
        <f t="array" aca="1" ref="G4839" ca="1">_FV(Tabela2[[#This Row],[Cidade]],"Latitude")</f>
        <v>#NAME?</v>
      </c>
      <c r="H4839" t="e" cm="1">
        <f t="array" aca="1" ref="H4839" ca="1">_FV(Tabela2[[#This Row],[Cidade]],"Longitude")</f>
        <v>#NAME?</v>
      </c>
    </row>
    <row r="4840" spans="1:8" x14ac:dyDescent="0.25">
      <c r="A4840" t="s">
        <v>92</v>
      </c>
      <c r="B4840" t="s">
        <v>2507</v>
      </c>
      <c r="C4840" t="str">
        <f>Tabela2[[#This Row],[Localidade]]&amp;"/"&amp;Tabela2[[#This Row],[Estado]]</f>
        <v>Iraceminha/SC</v>
      </c>
      <c r="D4840">
        <v>89891000</v>
      </c>
      <c r="E4840">
        <v>89892999</v>
      </c>
      <c r="F4840" t="e" vm="4466">
        <v>#VALUE!</v>
      </c>
      <c r="G4840" t="e" cm="1">
        <f t="array" aca="1" ref="G4840" ca="1">_FV(Tabela2[[#This Row],[Cidade]],"Latitude")</f>
        <v>#NAME?</v>
      </c>
      <c r="H4840" t="e" cm="1">
        <f t="array" aca="1" ref="H4840" ca="1">_FV(Tabela2[[#This Row],[Cidade]],"Longitude")</f>
        <v>#NAME?</v>
      </c>
    </row>
    <row r="4841" spans="1:8" x14ac:dyDescent="0.25">
      <c r="A4841" t="s">
        <v>92</v>
      </c>
      <c r="B4841" t="s">
        <v>2508</v>
      </c>
      <c r="C4841" t="str">
        <f>Tabela2[[#This Row],[Localidade]]&amp;"/"&amp;Tabela2[[#This Row],[Estado]]</f>
        <v>Irani/SC</v>
      </c>
      <c r="D4841">
        <v>89680000</v>
      </c>
      <c r="E4841">
        <v>89682999</v>
      </c>
      <c r="F4841" t="e" vm="4467">
        <v>#VALUE!</v>
      </c>
      <c r="G4841" t="e" cm="1">
        <f t="array" aca="1" ref="G4841" ca="1">_FV(Tabela2[[#This Row],[Cidade]],"Latitude")</f>
        <v>#NAME?</v>
      </c>
      <c r="H4841" t="e" cm="1">
        <f t="array" aca="1" ref="H4841" ca="1">_FV(Tabela2[[#This Row],[Cidade]],"Longitude")</f>
        <v>#NAME?</v>
      </c>
    </row>
    <row r="4842" spans="1:8" x14ac:dyDescent="0.25">
      <c r="A4842" t="s">
        <v>92</v>
      </c>
      <c r="B4842" t="s">
        <v>1856</v>
      </c>
      <c r="C4842" t="str">
        <f>Tabela2[[#This Row],[Localidade]]&amp;"/"&amp;Tabela2[[#This Row],[Estado]]</f>
        <v>Irati/SC</v>
      </c>
      <c r="D4842">
        <v>89856000</v>
      </c>
      <c r="E4842">
        <v>89858999</v>
      </c>
      <c r="F4842" t="e" vm="4468">
        <v>#VALUE!</v>
      </c>
      <c r="G4842" t="e" cm="1">
        <f t="array" aca="1" ref="G4842" ca="1">_FV(Tabela2[[#This Row],[Cidade]],"Latitude")</f>
        <v>#NAME?</v>
      </c>
      <c r="H4842" t="e" cm="1">
        <f t="array" aca="1" ref="H4842" ca="1">_FV(Tabela2[[#This Row],[Cidade]],"Longitude")</f>
        <v>#NAME?</v>
      </c>
    </row>
    <row r="4843" spans="1:8" x14ac:dyDescent="0.25">
      <c r="A4843" t="s">
        <v>92</v>
      </c>
      <c r="B4843" t="s">
        <v>5101</v>
      </c>
      <c r="C4843" t="str">
        <f>Tabela2[[#This Row],[Localidade]]&amp;"/"&amp;Tabela2[[#This Row],[Estado]]</f>
        <v>Irineopolis/SC</v>
      </c>
      <c r="D4843">
        <v>89440000</v>
      </c>
      <c r="E4843">
        <v>89459999</v>
      </c>
      <c r="F4843" t="e" vm="4469">
        <v>#VALUE!</v>
      </c>
      <c r="G4843" t="e" cm="1">
        <f t="array" aca="1" ref="G4843" ca="1">_FV(Tabela2[[#This Row],[Cidade]],"Latitude")</f>
        <v>#NAME?</v>
      </c>
      <c r="H4843" t="e" cm="1">
        <f t="array" aca="1" ref="H4843" ca="1">_FV(Tabela2[[#This Row],[Cidade]],"Longitude")</f>
        <v>#NAME?</v>
      </c>
    </row>
    <row r="4844" spans="1:8" x14ac:dyDescent="0.25">
      <c r="A4844" t="s">
        <v>92</v>
      </c>
      <c r="B4844" t="s">
        <v>3290</v>
      </c>
      <c r="C4844" t="str">
        <f>Tabela2[[#This Row],[Localidade]]&amp;"/"&amp;Tabela2[[#This Row],[Estado]]</f>
        <v>Ita/SC</v>
      </c>
      <c r="D4844">
        <v>89760000</v>
      </c>
      <c r="E4844">
        <v>89764999</v>
      </c>
      <c r="F4844" t="e" vm="4470">
        <v>#VALUE!</v>
      </c>
      <c r="G4844" t="e" cm="1">
        <f t="array" aca="1" ref="G4844" ca="1">_FV(Tabela2[[#This Row],[Cidade]],"Latitude")</f>
        <v>#NAME?</v>
      </c>
      <c r="H4844" t="e" cm="1">
        <f t="array" aca="1" ref="H4844" ca="1">_FV(Tabela2[[#This Row],[Cidade]],"Longitude")</f>
        <v>#NAME?</v>
      </c>
    </row>
    <row r="4845" spans="1:8" x14ac:dyDescent="0.25">
      <c r="A4845" t="s">
        <v>92</v>
      </c>
      <c r="B4845" t="s">
        <v>5102</v>
      </c>
      <c r="C4845" t="str">
        <f>Tabela2[[#This Row],[Localidade]]&amp;"/"&amp;Tabela2[[#This Row],[Estado]]</f>
        <v>Itaiopolis/SC</v>
      </c>
      <c r="D4845">
        <v>89340000</v>
      </c>
      <c r="E4845">
        <v>89369999</v>
      </c>
      <c r="F4845" t="e" vm="4471">
        <v>#VALUE!</v>
      </c>
      <c r="G4845" t="e" cm="1">
        <f t="array" aca="1" ref="G4845" ca="1">_FV(Tabela2[[#This Row],[Cidade]],"Latitude")</f>
        <v>#NAME?</v>
      </c>
      <c r="H4845" t="e" cm="1">
        <f t="array" aca="1" ref="H4845" ca="1">_FV(Tabela2[[#This Row],[Cidade]],"Longitude")</f>
        <v>#NAME?</v>
      </c>
    </row>
    <row r="4846" spans="1:8" x14ac:dyDescent="0.25">
      <c r="A4846" t="s">
        <v>92</v>
      </c>
      <c r="B4846" t="s">
        <v>4076</v>
      </c>
      <c r="C4846" t="str">
        <f>Tabela2[[#This Row],[Localidade]]&amp;"/"&amp;Tabela2[[#This Row],[Estado]]</f>
        <v>Itajai/SC</v>
      </c>
      <c r="D4846">
        <v>88300001</v>
      </c>
      <c r="E4846">
        <v>88319999</v>
      </c>
      <c r="F4846" t="e" vm="4472">
        <v>#VALUE!</v>
      </c>
      <c r="G4846" t="e" cm="1">
        <f t="array" aca="1" ref="G4846" ca="1">_FV(Tabela2[[#This Row],[Cidade]],"Latitude")</f>
        <v>#NAME?</v>
      </c>
      <c r="H4846" t="e" cm="1">
        <f t="array" aca="1" ref="H4846" ca="1">_FV(Tabela2[[#This Row],[Cidade]],"Longitude")</f>
        <v>#NAME?</v>
      </c>
    </row>
    <row r="4847" spans="1:8" x14ac:dyDescent="0.25">
      <c r="A4847" t="s">
        <v>92</v>
      </c>
      <c r="B4847" t="s">
        <v>4076</v>
      </c>
      <c r="C4847" t="str">
        <f>Tabela2[[#This Row],[Localidade]]&amp;"/"&amp;Tabela2[[#This Row],[Estado]]</f>
        <v>Itajai/SC</v>
      </c>
      <c r="D4847">
        <v>88300001</v>
      </c>
      <c r="E4847">
        <v>88319999</v>
      </c>
      <c r="F4847" t="e" vm="4472">
        <v>#VALUE!</v>
      </c>
      <c r="G4847" t="e" cm="1">
        <f t="array" aca="1" ref="G4847" ca="1">_FV(Tabela2[[#This Row],[Cidade]],"Latitude")</f>
        <v>#NAME?</v>
      </c>
      <c r="H4847" t="e" cm="1">
        <f t="array" aca="1" ref="H4847" ca="1">_FV(Tabela2[[#This Row],[Cidade]],"Longitude")</f>
        <v>#NAME?</v>
      </c>
    </row>
    <row r="4848" spans="1:8" x14ac:dyDescent="0.25">
      <c r="A4848" t="s">
        <v>92</v>
      </c>
      <c r="B4848" t="s">
        <v>2509</v>
      </c>
      <c r="C4848" t="str">
        <f>Tabela2[[#This Row],[Localidade]]&amp;"/"&amp;Tabela2[[#This Row],[Estado]]</f>
        <v>Itapema/SC</v>
      </c>
      <c r="D4848">
        <v>88220000</v>
      </c>
      <c r="E4848">
        <v>88229999</v>
      </c>
      <c r="F4848" t="e" vm="4473">
        <v>#VALUE!</v>
      </c>
      <c r="G4848" t="e" cm="1">
        <f t="array" aca="1" ref="G4848" ca="1">_FV(Tabela2[[#This Row],[Cidade]],"Latitude")</f>
        <v>#NAME?</v>
      </c>
      <c r="H4848" t="e" cm="1">
        <f t="array" aca="1" ref="H4848" ca="1">_FV(Tabela2[[#This Row],[Cidade]],"Longitude")</f>
        <v>#NAME?</v>
      </c>
    </row>
    <row r="4849" spans="1:8" x14ac:dyDescent="0.25">
      <c r="A4849" t="s">
        <v>92</v>
      </c>
      <c r="B4849" t="s">
        <v>204</v>
      </c>
      <c r="C4849" t="str">
        <f>Tabela2[[#This Row],[Localidade]]&amp;"/"&amp;Tabela2[[#This Row],[Estado]]</f>
        <v>Itapiranga/SC</v>
      </c>
      <c r="D4849">
        <v>89896000</v>
      </c>
      <c r="E4849">
        <v>89896999</v>
      </c>
      <c r="F4849" t="e" vm="4474">
        <v>#VALUE!</v>
      </c>
      <c r="G4849" t="e" cm="1">
        <f t="array" aca="1" ref="G4849" ca="1">_FV(Tabela2[[#This Row],[Cidade]],"Latitude")</f>
        <v>#NAME?</v>
      </c>
      <c r="H4849" t="e" cm="1">
        <f t="array" aca="1" ref="H4849" ca="1">_FV(Tabela2[[#This Row],[Cidade]],"Longitude")</f>
        <v>#NAME?</v>
      </c>
    </row>
    <row r="4850" spans="1:8" x14ac:dyDescent="0.25">
      <c r="A4850" t="s">
        <v>92</v>
      </c>
      <c r="B4850" t="s">
        <v>3291</v>
      </c>
      <c r="C4850" t="str">
        <f>Tabela2[[#This Row],[Localidade]]&amp;"/"&amp;Tabela2[[#This Row],[Estado]]</f>
        <v>Itapoa/SC</v>
      </c>
      <c r="D4850">
        <v>89249000</v>
      </c>
      <c r="E4850">
        <v>89249999</v>
      </c>
      <c r="F4850" t="e" vm="4475">
        <v>#VALUE!</v>
      </c>
      <c r="G4850" t="e" cm="1">
        <f t="array" aca="1" ref="G4850" ca="1">_FV(Tabela2[[#This Row],[Cidade]],"Latitude")</f>
        <v>#NAME?</v>
      </c>
      <c r="H4850" t="e" cm="1">
        <f t="array" aca="1" ref="H4850" ca="1">_FV(Tabela2[[#This Row],[Cidade]],"Longitude")</f>
        <v>#NAME?</v>
      </c>
    </row>
    <row r="4851" spans="1:8" x14ac:dyDescent="0.25">
      <c r="A4851" t="s">
        <v>92</v>
      </c>
      <c r="B4851" t="s">
        <v>2510</v>
      </c>
      <c r="C4851" t="str">
        <f>Tabela2[[#This Row],[Localidade]]&amp;"/"&amp;Tabela2[[#This Row],[Estado]]</f>
        <v>Ituporanga/SC</v>
      </c>
      <c r="D4851">
        <v>88400000</v>
      </c>
      <c r="E4851">
        <v>88406999</v>
      </c>
      <c r="F4851" t="e" vm="4476">
        <v>#VALUE!</v>
      </c>
      <c r="G4851" t="e" cm="1">
        <f t="array" aca="1" ref="G4851" ca="1">_FV(Tabela2[[#This Row],[Cidade]],"Latitude")</f>
        <v>#NAME?</v>
      </c>
      <c r="H4851" t="e" cm="1">
        <f t="array" aca="1" ref="H4851" ca="1">_FV(Tabela2[[#This Row],[Cidade]],"Longitude")</f>
        <v>#NAME?</v>
      </c>
    </row>
    <row r="4852" spans="1:8" x14ac:dyDescent="0.25">
      <c r="A4852" t="s">
        <v>92</v>
      </c>
      <c r="B4852" t="s">
        <v>3292</v>
      </c>
      <c r="C4852" t="str">
        <f>Tabela2[[#This Row],[Localidade]]&amp;"/"&amp;Tabela2[[#This Row],[Estado]]</f>
        <v>Jabora/SC</v>
      </c>
      <c r="D4852">
        <v>89677000</v>
      </c>
      <c r="E4852">
        <v>89679999</v>
      </c>
      <c r="F4852" t="e" vm="4477">
        <v>#VALUE!</v>
      </c>
      <c r="G4852" t="e" cm="1">
        <f t="array" aca="1" ref="G4852" ca="1">_FV(Tabela2[[#This Row],[Cidade]],"Latitude")</f>
        <v>#NAME?</v>
      </c>
      <c r="H4852" t="e" cm="1">
        <f t="array" aca="1" ref="H4852" ca="1">_FV(Tabela2[[#This Row],[Cidade]],"Longitude")</f>
        <v>#NAME?</v>
      </c>
    </row>
    <row r="4853" spans="1:8" x14ac:dyDescent="0.25">
      <c r="A4853" t="s">
        <v>92</v>
      </c>
      <c r="B4853" t="s">
        <v>2511</v>
      </c>
      <c r="C4853" t="str">
        <f>Tabela2[[#This Row],[Localidade]]&amp;"/"&amp;Tabela2[[#This Row],[Estado]]</f>
        <v>Jacinto Machado/SC</v>
      </c>
      <c r="D4853">
        <v>88950000</v>
      </c>
      <c r="E4853">
        <v>88954999</v>
      </c>
      <c r="F4853" t="e" vm="4478">
        <v>#VALUE!</v>
      </c>
      <c r="G4853" t="e" cm="1">
        <f t="array" aca="1" ref="G4853" ca="1">_FV(Tabela2[[#This Row],[Cidade]],"Latitude")</f>
        <v>#NAME?</v>
      </c>
      <c r="H4853" t="e" cm="1">
        <f t="array" aca="1" ref="H4853" ca="1">_FV(Tabela2[[#This Row],[Cidade]],"Longitude")</f>
        <v>#NAME?</v>
      </c>
    </row>
    <row r="4854" spans="1:8" x14ac:dyDescent="0.25">
      <c r="A4854" t="s">
        <v>92</v>
      </c>
      <c r="B4854" t="s">
        <v>5370</v>
      </c>
      <c r="C4854" t="str">
        <f>Tabela2[[#This Row],[Localidade]]&amp;"/"&amp;Tabela2[[#This Row],[Estado]]</f>
        <v>JAguaruna/SC</v>
      </c>
      <c r="D4854">
        <v>88715000</v>
      </c>
      <c r="E4854">
        <v>88716999</v>
      </c>
      <c r="F4854" t="e" vm="4479">
        <v>#VALUE!</v>
      </c>
      <c r="G4854" t="e" cm="1">
        <f t="array" aca="1" ref="G4854" ca="1">_FV(Tabela2[[#This Row],[Cidade]],"Latitude")</f>
        <v>#NAME?</v>
      </c>
      <c r="H4854" t="e" cm="1">
        <f t="array" aca="1" ref="H4854" ca="1">_FV(Tabela2[[#This Row],[Cidade]],"Longitude")</f>
        <v>#NAME?</v>
      </c>
    </row>
    <row r="4855" spans="1:8" x14ac:dyDescent="0.25">
      <c r="A4855" t="s">
        <v>92</v>
      </c>
      <c r="B4855" t="s">
        <v>5371</v>
      </c>
      <c r="C4855" t="str">
        <f>Tabela2[[#This Row],[Localidade]]&amp;"/"&amp;Tabela2[[#This Row],[Estado]]</f>
        <v>JarAgua do Sul/SC</v>
      </c>
      <c r="D4855">
        <v>89250001</v>
      </c>
      <c r="E4855">
        <v>89269999</v>
      </c>
      <c r="F4855" t="e" vm="4480">
        <v>#VALUE!</v>
      </c>
      <c r="G4855" t="e" cm="1">
        <f t="array" aca="1" ref="G4855" ca="1">_FV(Tabela2[[#This Row],[Cidade]],"Latitude")</f>
        <v>#NAME?</v>
      </c>
      <c r="H4855" t="e" cm="1">
        <f t="array" aca="1" ref="H4855" ca="1">_FV(Tabela2[[#This Row],[Cidade]],"Longitude")</f>
        <v>#NAME?</v>
      </c>
    </row>
    <row r="4856" spans="1:8" x14ac:dyDescent="0.25">
      <c r="A4856" t="s">
        <v>92</v>
      </c>
      <c r="B4856" t="s">
        <v>5371</v>
      </c>
      <c r="C4856" t="str">
        <f>Tabela2[[#This Row],[Localidade]]&amp;"/"&amp;Tabela2[[#This Row],[Estado]]</f>
        <v>JarAgua do Sul/SC</v>
      </c>
      <c r="D4856">
        <v>89250001</v>
      </c>
      <c r="E4856">
        <v>89269999</v>
      </c>
      <c r="F4856" t="e" vm="4480">
        <v>#VALUE!</v>
      </c>
      <c r="G4856" t="e" cm="1">
        <f t="array" aca="1" ref="G4856" ca="1">_FV(Tabela2[[#This Row],[Cidade]],"Latitude")</f>
        <v>#NAME?</v>
      </c>
      <c r="H4856" t="e" cm="1">
        <f t="array" aca="1" ref="H4856" ca="1">_FV(Tabela2[[#This Row],[Cidade]],"Longitude")</f>
        <v>#NAME?</v>
      </c>
    </row>
    <row r="4857" spans="1:8" x14ac:dyDescent="0.25">
      <c r="A4857" t="s">
        <v>92</v>
      </c>
      <c r="B4857" t="s">
        <v>5103</v>
      </c>
      <c r="C4857" t="str">
        <f>Tabela2[[#This Row],[Localidade]]&amp;"/"&amp;Tabela2[[#This Row],[Estado]]</f>
        <v>Jardinopolis/SC</v>
      </c>
      <c r="D4857">
        <v>89848000</v>
      </c>
      <c r="E4857">
        <v>89849999</v>
      </c>
      <c r="F4857" t="e" vm="4481">
        <v>#VALUE!</v>
      </c>
      <c r="G4857" t="e" cm="1">
        <f t="array" aca="1" ref="G4857" ca="1">_FV(Tabela2[[#This Row],[Cidade]],"Latitude")</f>
        <v>#NAME?</v>
      </c>
      <c r="H4857" t="e" cm="1">
        <f t="array" aca="1" ref="H4857" ca="1">_FV(Tabela2[[#This Row],[Cidade]],"Longitude")</f>
        <v>#NAME?</v>
      </c>
    </row>
    <row r="4858" spans="1:8" x14ac:dyDescent="0.25">
      <c r="A4858" t="s">
        <v>92</v>
      </c>
      <c r="B4858" t="s">
        <v>3624</v>
      </c>
      <c r="C4858" t="str">
        <f>Tabela2[[#This Row],[Localidade]]&amp;"/"&amp;Tabela2[[#This Row],[Estado]]</f>
        <v>Joacaba/SC</v>
      </c>
      <c r="D4858">
        <v>89600000</v>
      </c>
      <c r="E4858">
        <v>89608999</v>
      </c>
      <c r="F4858" t="e" vm="4482">
        <v>#VALUE!</v>
      </c>
      <c r="G4858" t="e" cm="1">
        <f t="array" aca="1" ref="G4858" ca="1">_FV(Tabela2[[#This Row],[Cidade]],"Latitude")</f>
        <v>#NAME?</v>
      </c>
      <c r="H4858" t="e" cm="1">
        <f t="array" aca="1" ref="H4858" ca="1">_FV(Tabela2[[#This Row],[Cidade]],"Longitude")</f>
        <v>#NAME?</v>
      </c>
    </row>
    <row r="4859" spans="1:8" x14ac:dyDescent="0.25">
      <c r="A4859" t="s">
        <v>92</v>
      </c>
      <c r="B4859" t="s">
        <v>2512</v>
      </c>
      <c r="C4859" t="str">
        <f>Tabela2[[#This Row],[Localidade]]&amp;"/"&amp;Tabela2[[#This Row],[Estado]]</f>
        <v>Joinville/SC</v>
      </c>
      <c r="D4859">
        <v>89200001</v>
      </c>
      <c r="E4859">
        <v>89239999</v>
      </c>
      <c r="F4859" t="e" vm="4483">
        <v>#VALUE!</v>
      </c>
      <c r="G4859" t="e" cm="1">
        <f t="array" aca="1" ref="G4859" ca="1">_FV(Tabela2[[#This Row],[Cidade]],"Latitude")</f>
        <v>#NAME?</v>
      </c>
      <c r="H4859" t="e" cm="1">
        <f t="array" aca="1" ref="H4859" ca="1">_FV(Tabela2[[#This Row],[Cidade]],"Longitude")</f>
        <v>#NAME?</v>
      </c>
    </row>
    <row r="4860" spans="1:8" x14ac:dyDescent="0.25">
      <c r="A4860" t="s">
        <v>92</v>
      </c>
      <c r="B4860" t="s">
        <v>2512</v>
      </c>
      <c r="C4860" t="str">
        <f>Tabela2[[#This Row],[Localidade]]&amp;"/"&amp;Tabela2[[#This Row],[Estado]]</f>
        <v>Joinville/SC</v>
      </c>
      <c r="D4860">
        <v>89200001</v>
      </c>
      <c r="E4860">
        <v>89239999</v>
      </c>
      <c r="F4860" t="e" vm="4483">
        <v>#VALUE!</v>
      </c>
      <c r="G4860" t="e" cm="1">
        <f t="array" aca="1" ref="G4860" ca="1">_FV(Tabela2[[#This Row],[Cidade]],"Latitude")</f>
        <v>#NAME?</v>
      </c>
      <c r="H4860" t="e" cm="1">
        <f t="array" aca="1" ref="H4860" ca="1">_FV(Tabela2[[#This Row],[Cidade]],"Longitude")</f>
        <v>#NAME?</v>
      </c>
    </row>
    <row r="4861" spans="1:8" x14ac:dyDescent="0.25">
      <c r="A4861" t="s">
        <v>92</v>
      </c>
      <c r="B4861" t="s">
        <v>3814</v>
      </c>
      <c r="C4861" t="str">
        <f>Tabela2[[#This Row],[Localidade]]&amp;"/"&amp;Tabela2[[#This Row],[Estado]]</f>
        <v>Jose Boiteux/SC</v>
      </c>
      <c r="D4861">
        <v>89145000</v>
      </c>
      <c r="E4861">
        <v>89147999</v>
      </c>
      <c r="F4861" t="e" vm="4484">
        <v>#VALUE!</v>
      </c>
      <c r="G4861" t="e" cm="1">
        <f t="array" aca="1" ref="G4861" ca="1">_FV(Tabela2[[#This Row],[Cidade]],"Latitude")</f>
        <v>#NAME?</v>
      </c>
      <c r="H4861" t="e" cm="1">
        <f t="array" aca="1" ref="H4861" ca="1">_FV(Tabela2[[#This Row],[Cidade]],"Longitude")</f>
        <v>#NAME?</v>
      </c>
    </row>
    <row r="4862" spans="1:8" x14ac:dyDescent="0.25">
      <c r="A4862" t="s">
        <v>92</v>
      </c>
      <c r="B4862" t="s">
        <v>3293</v>
      </c>
      <c r="C4862" t="str">
        <f>Tabela2[[#This Row],[Localidade]]&amp;"/"&amp;Tabela2[[#This Row],[Estado]]</f>
        <v>Jupia/SC</v>
      </c>
      <c r="D4862">
        <v>89839000</v>
      </c>
      <c r="E4862">
        <v>89839999</v>
      </c>
      <c r="F4862" t="e" vm="4485">
        <v>#VALUE!</v>
      </c>
      <c r="G4862" t="e" cm="1">
        <f t="array" aca="1" ref="G4862" ca="1">_FV(Tabela2[[#This Row],[Cidade]],"Latitude")</f>
        <v>#NAME?</v>
      </c>
      <c r="H4862" t="e" cm="1">
        <f t="array" aca="1" ref="H4862" ca="1">_FV(Tabela2[[#This Row],[Cidade]],"Longitude")</f>
        <v>#NAME?</v>
      </c>
    </row>
    <row r="4863" spans="1:8" x14ac:dyDescent="0.25">
      <c r="A4863" t="s">
        <v>92</v>
      </c>
      <c r="B4863" t="s">
        <v>5104</v>
      </c>
      <c r="C4863" t="str">
        <f>Tabela2[[#This Row],[Localidade]]&amp;"/"&amp;Tabela2[[#This Row],[Estado]]</f>
        <v>Lacerdopolis/SC</v>
      </c>
      <c r="D4863">
        <v>89660000</v>
      </c>
      <c r="E4863">
        <v>89662999</v>
      </c>
      <c r="F4863" t="e" vm="4486">
        <v>#VALUE!</v>
      </c>
      <c r="G4863" t="e" cm="1">
        <f t="array" aca="1" ref="G4863" ca="1">_FV(Tabela2[[#This Row],[Cidade]],"Latitude")</f>
        <v>#NAME?</v>
      </c>
      <c r="H4863" t="e" cm="1">
        <f t="array" aca="1" ref="H4863" ca="1">_FV(Tabela2[[#This Row],[Cidade]],"Longitude")</f>
        <v>#NAME?</v>
      </c>
    </row>
    <row r="4864" spans="1:8" x14ac:dyDescent="0.25">
      <c r="A4864" t="s">
        <v>92</v>
      </c>
      <c r="B4864" t="s">
        <v>2513</v>
      </c>
      <c r="C4864" t="str">
        <f>Tabela2[[#This Row],[Localidade]]&amp;"/"&amp;Tabela2[[#This Row],[Estado]]</f>
        <v>Lages/SC</v>
      </c>
      <c r="D4864">
        <v>88500001</v>
      </c>
      <c r="E4864">
        <v>88534999</v>
      </c>
      <c r="F4864" t="e" vm="4487">
        <v>#VALUE!</v>
      </c>
      <c r="G4864" t="e" cm="1">
        <f t="array" aca="1" ref="G4864" ca="1">_FV(Tabela2[[#This Row],[Cidade]],"Latitude")</f>
        <v>#NAME?</v>
      </c>
      <c r="H4864" t="e" cm="1">
        <f t="array" aca="1" ref="H4864" ca="1">_FV(Tabela2[[#This Row],[Cidade]],"Longitude")</f>
        <v>#NAME?</v>
      </c>
    </row>
    <row r="4865" spans="1:8" x14ac:dyDescent="0.25">
      <c r="A4865" t="s">
        <v>92</v>
      </c>
      <c r="B4865" t="s">
        <v>2513</v>
      </c>
      <c r="C4865" t="str">
        <f>Tabela2[[#This Row],[Localidade]]&amp;"/"&amp;Tabela2[[#This Row],[Estado]]</f>
        <v>Lages/SC</v>
      </c>
      <c r="D4865">
        <v>88500001</v>
      </c>
      <c r="E4865">
        <v>88531999</v>
      </c>
      <c r="F4865" t="e" vm="4487">
        <v>#VALUE!</v>
      </c>
      <c r="G4865" t="e" cm="1">
        <f t="array" aca="1" ref="G4865" ca="1">_FV(Tabela2[[#This Row],[Cidade]],"Latitude")</f>
        <v>#NAME?</v>
      </c>
      <c r="H4865" t="e" cm="1">
        <f t="array" aca="1" ref="H4865" ca="1">_FV(Tabela2[[#This Row],[Cidade]],"Longitude")</f>
        <v>#NAME?</v>
      </c>
    </row>
    <row r="4866" spans="1:8" x14ac:dyDescent="0.25">
      <c r="A4866" t="s">
        <v>92</v>
      </c>
      <c r="B4866" t="s">
        <v>2514</v>
      </c>
      <c r="C4866" t="str">
        <f>Tabela2[[#This Row],[Localidade]]&amp;"/"&amp;Tabela2[[#This Row],[Estado]]</f>
        <v>Laguna/SC</v>
      </c>
      <c r="D4866">
        <v>88790000</v>
      </c>
      <c r="E4866">
        <v>88797999</v>
      </c>
      <c r="F4866" t="e" vm="4488">
        <v>#VALUE!</v>
      </c>
      <c r="G4866" t="e" cm="1">
        <f t="array" aca="1" ref="G4866" ca="1">_FV(Tabela2[[#This Row],[Cidade]],"Latitude")</f>
        <v>#NAME?</v>
      </c>
      <c r="H4866" t="e" cm="1">
        <f t="array" aca="1" ref="H4866" ca="1">_FV(Tabela2[[#This Row],[Cidade]],"Longitude")</f>
        <v>#NAME?</v>
      </c>
    </row>
    <row r="4867" spans="1:8" x14ac:dyDescent="0.25">
      <c r="A4867" t="s">
        <v>92</v>
      </c>
      <c r="B4867" t="s">
        <v>2515</v>
      </c>
      <c r="C4867" t="str">
        <f>Tabela2[[#This Row],[Localidade]]&amp;"/"&amp;Tabela2[[#This Row],[Estado]]</f>
        <v>Lajeado Grande/SC</v>
      </c>
      <c r="D4867">
        <v>89828000</v>
      </c>
      <c r="E4867">
        <v>89829999</v>
      </c>
      <c r="F4867" t="e" vm="4489">
        <v>#VALUE!</v>
      </c>
      <c r="G4867" t="e" cm="1">
        <f t="array" aca="1" ref="G4867" ca="1">_FV(Tabela2[[#This Row],[Cidade]],"Latitude")</f>
        <v>#NAME?</v>
      </c>
      <c r="H4867" t="e" cm="1">
        <f t="array" aca="1" ref="H4867" ca="1">_FV(Tabela2[[#This Row],[Cidade]],"Longitude")</f>
        <v>#NAME?</v>
      </c>
    </row>
    <row r="4868" spans="1:8" x14ac:dyDescent="0.25">
      <c r="A4868" t="s">
        <v>92</v>
      </c>
      <c r="B4868" t="s">
        <v>2516</v>
      </c>
      <c r="C4868" t="str">
        <f>Tabela2[[#This Row],[Localidade]]&amp;"/"&amp;Tabela2[[#This Row],[Estado]]</f>
        <v>Laurentino/SC</v>
      </c>
      <c r="D4868">
        <v>89170000</v>
      </c>
      <c r="E4868">
        <v>89171999</v>
      </c>
      <c r="F4868" t="e" vm="4490">
        <v>#VALUE!</v>
      </c>
      <c r="G4868" t="e" cm="1">
        <f t="array" aca="1" ref="G4868" ca="1">_FV(Tabela2[[#This Row],[Cidade]],"Latitude")</f>
        <v>#NAME?</v>
      </c>
      <c r="H4868" t="e" cm="1">
        <f t="array" aca="1" ref="H4868" ca="1">_FV(Tabela2[[#This Row],[Cidade]],"Longitude")</f>
        <v>#NAME?</v>
      </c>
    </row>
    <row r="4869" spans="1:8" x14ac:dyDescent="0.25">
      <c r="A4869" t="s">
        <v>92</v>
      </c>
      <c r="B4869" t="s">
        <v>2517</v>
      </c>
      <c r="C4869" t="str">
        <f>Tabela2[[#This Row],[Localidade]]&amp;"/"&amp;Tabela2[[#This Row],[Estado]]</f>
        <v>Lauro Müller/SC</v>
      </c>
      <c r="D4869">
        <v>88880000</v>
      </c>
      <c r="E4869">
        <v>88889999</v>
      </c>
      <c r="F4869" t="e" vm="4491">
        <v>#VALUE!</v>
      </c>
      <c r="G4869" t="e" cm="1">
        <f t="array" aca="1" ref="G4869" ca="1">_FV(Tabela2[[#This Row],[Cidade]],"Latitude")</f>
        <v>#NAME?</v>
      </c>
      <c r="H4869" t="e" cm="1">
        <f t="array" aca="1" ref="H4869" ca="1">_FV(Tabela2[[#This Row],[Cidade]],"Longitude")</f>
        <v>#NAME?</v>
      </c>
    </row>
    <row r="4870" spans="1:8" x14ac:dyDescent="0.25">
      <c r="A4870" t="s">
        <v>92</v>
      </c>
      <c r="B4870" t="s">
        <v>3815</v>
      </c>
      <c r="C4870" t="str">
        <f>Tabela2[[#This Row],[Localidade]]&amp;"/"&amp;Tabela2[[#This Row],[Estado]]</f>
        <v>Lebon Regis/SC</v>
      </c>
      <c r="D4870">
        <v>89515000</v>
      </c>
      <c r="E4870">
        <v>89517999</v>
      </c>
      <c r="F4870" t="e" vm="4492">
        <v>#VALUE!</v>
      </c>
      <c r="G4870" t="e" cm="1">
        <f t="array" aca="1" ref="G4870" ca="1">_FV(Tabela2[[#This Row],[Cidade]],"Latitude")</f>
        <v>#NAME?</v>
      </c>
      <c r="H4870" t="e" cm="1">
        <f t="array" aca="1" ref="H4870" ca="1">_FV(Tabela2[[#This Row],[Cidade]],"Longitude")</f>
        <v>#NAME?</v>
      </c>
    </row>
    <row r="4871" spans="1:8" x14ac:dyDescent="0.25">
      <c r="A4871" t="s">
        <v>92</v>
      </c>
      <c r="B4871" t="s">
        <v>2518</v>
      </c>
      <c r="C4871" t="str">
        <f>Tabela2[[#This Row],[Localidade]]&amp;"/"&amp;Tabela2[[#This Row],[Estado]]</f>
        <v>Leoberto Leal/SC</v>
      </c>
      <c r="D4871">
        <v>88445000</v>
      </c>
      <c r="E4871">
        <v>88449999</v>
      </c>
      <c r="F4871" t="e" vm="4493">
        <v>#VALUE!</v>
      </c>
      <c r="G4871" t="e" cm="1">
        <f t="array" aca="1" ref="G4871" ca="1">_FV(Tabela2[[#This Row],[Cidade]],"Latitude")</f>
        <v>#NAME?</v>
      </c>
      <c r="H4871" t="e" cm="1">
        <f t="array" aca="1" ref="H4871" ca="1">_FV(Tabela2[[#This Row],[Cidade]],"Longitude")</f>
        <v>#NAME?</v>
      </c>
    </row>
    <row r="4872" spans="1:8" x14ac:dyDescent="0.25">
      <c r="A4872" t="s">
        <v>92</v>
      </c>
      <c r="B4872" t="s">
        <v>5105</v>
      </c>
      <c r="C4872" t="str">
        <f>Tabela2[[#This Row],[Localidade]]&amp;"/"&amp;Tabela2[[#This Row],[Estado]]</f>
        <v>Lindoia do Sul/SC</v>
      </c>
      <c r="D4872">
        <v>89735000</v>
      </c>
      <c r="E4872">
        <v>89739999</v>
      </c>
      <c r="F4872" t="e" vm="4494">
        <v>#VALUE!</v>
      </c>
      <c r="G4872" t="e" cm="1">
        <f t="array" aca="1" ref="G4872" ca="1">_FV(Tabela2[[#This Row],[Cidade]],"Latitude")</f>
        <v>#NAME?</v>
      </c>
      <c r="H4872" t="e" cm="1">
        <f t="array" aca="1" ref="H4872" ca="1">_FV(Tabela2[[#This Row],[Cidade]],"Longitude")</f>
        <v>#NAME?</v>
      </c>
    </row>
    <row r="4873" spans="1:8" x14ac:dyDescent="0.25">
      <c r="A4873" t="s">
        <v>92</v>
      </c>
      <c r="B4873" t="s">
        <v>2519</v>
      </c>
      <c r="C4873" t="str">
        <f>Tabela2[[#This Row],[Localidade]]&amp;"/"&amp;Tabela2[[#This Row],[Estado]]</f>
        <v>Lontras/SC</v>
      </c>
      <c r="D4873">
        <v>89182000</v>
      </c>
      <c r="E4873">
        <v>89183999</v>
      </c>
      <c r="F4873" t="e" vm="4495">
        <v>#VALUE!</v>
      </c>
      <c r="G4873" t="e" cm="1">
        <f t="array" aca="1" ref="G4873" ca="1">_FV(Tabela2[[#This Row],[Cidade]],"Latitude")</f>
        <v>#NAME?</v>
      </c>
      <c r="H4873" t="e" cm="1">
        <f t="array" aca="1" ref="H4873" ca="1">_FV(Tabela2[[#This Row],[Cidade]],"Longitude")</f>
        <v>#NAME?</v>
      </c>
    </row>
    <row r="4874" spans="1:8" x14ac:dyDescent="0.25">
      <c r="A4874" t="s">
        <v>92</v>
      </c>
      <c r="B4874" t="s">
        <v>2520</v>
      </c>
      <c r="C4874" t="str">
        <f>Tabela2[[#This Row],[Localidade]]&amp;"/"&amp;Tabela2[[#This Row],[Estado]]</f>
        <v>Luiz Alves/SC</v>
      </c>
      <c r="D4874">
        <v>89128000</v>
      </c>
      <c r="E4874">
        <v>89129999</v>
      </c>
      <c r="F4874" t="e" vm="4496">
        <v>#VALUE!</v>
      </c>
      <c r="G4874" t="e" cm="1">
        <f t="array" aca="1" ref="G4874" ca="1">_FV(Tabela2[[#This Row],[Cidade]],"Latitude")</f>
        <v>#NAME?</v>
      </c>
      <c r="H4874" t="e" cm="1">
        <f t="array" aca="1" ref="H4874" ca="1">_FV(Tabela2[[#This Row],[Cidade]],"Longitude")</f>
        <v>#NAME?</v>
      </c>
    </row>
    <row r="4875" spans="1:8" x14ac:dyDescent="0.25">
      <c r="A4875" t="s">
        <v>92</v>
      </c>
      <c r="B4875" t="s">
        <v>2521</v>
      </c>
      <c r="C4875" t="str">
        <f>Tabela2[[#This Row],[Localidade]]&amp;"/"&amp;Tabela2[[#This Row],[Estado]]</f>
        <v>Luzerna/SC</v>
      </c>
      <c r="D4875">
        <v>89609000</v>
      </c>
      <c r="E4875">
        <v>89609999</v>
      </c>
      <c r="F4875" t="e" vm="4497">
        <v>#VALUE!</v>
      </c>
      <c r="G4875" t="e" cm="1">
        <f t="array" aca="1" ref="G4875" ca="1">_FV(Tabela2[[#This Row],[Cidade]],"Latitude")</f>
        <v>#NAME?</v>
      </c>
      <c r="H4875" t="e" cm="1">
        <f t="array" aca="1" ref="H4875" ca="1">_FV(Tabela2[[#This Row],[Cidade]],"Longitude")</f>
        <v>#NAME?</v>
      </c>
    </row>
    <row r="4876" spans="1:8" x14ac:dyDescent="0.25">
      <c r="A4876" t="s">
        <v>92</v>
      </c>
      <c r="B4876" t="s">
        <v>2522</v>
      </c>
      <c r="C4876" t="str">
        <f>Tabela2[[#This Row],[Localidade]]&amp;"/"&amp;Tabela2[[#This Row],[Estado]]</f>
        <v>Macieira/SC</v>
      </c>
      <c r="D4876">
        <v>89518000</v>
      </c>
      <c r="E4876">
        <v>89519999</v>
      </c>
      <c r="F4876" t="e" vm="4498">
        <v>#VALUE!</v>
      </c>
      <c r="G4876" t="e" cm="1">
        <f t="array" aca="1" ref="G4876" ca="1">_FV(Tabela2[[#This Row],[Cidade]],"Latitude")</f>
        <v>#NAME?</v>
      </c>
      <c r="H4876" t="e" cm="1">
        <f t="array" aca="1" ref="H4876" ca="1">_FV(Tabela2[[#This Row],[Cidade]],"Longitude")</f>
        <v>#NAME?</v>
      </c>
    </row>
    <row r="4877" spans="1:8" x14ac:dyDescent="0.25">
      <c r="A4877" t="s">
        <v>92</v>
      </c>
      <c r="B4877" t="s">
        <v>2523</v>
      </c>
      <c r="C4877" t="str">
        <f>Tabela2[[#This Row],[Localidade]]&amp;"/"&amp;Tabela2[[#This Row],[Estado]]</f>
        <v>Mafra/SC</v>
      </c>
      <c r="D4877">
        <v>89300001</v>
      </c>
      <c r="E4877">
        <v>89339999</v>
      </c>
      <c r="F4877" t="e" vm="4499">
        <v>#VALUE!</v>
      </c>
      <c r="G4877" t="e" cm="1">
        <f t="array" aca="1" ref="G4877" ca="1">_FV(Tabela2[[#This Row],[Cidade]],"Latitude")</f>
        <v>#NAME?</v>
      </c>
      <c r="H4877" t="e" cm="1">
        <f t="array" aca="1" ref="H4877" ca="1">_FV(Tabela2[[#This Row],[Cidade]],"Longitude")</f>
        <v>#NAME?</v>
      </c>
    </row>
    <row r="4878" spans="1:8" x14ac:dyDescent="0.25">
      <c r="A4878" t="s">
        <v>92</v>
      </c>
      <c r="B4878" t="s">
        <v>2523</v>
      </c>
      <c r="C4878" t="str">
        <f>Tabela2[[#This Row],[Localidade]]&amp;"/"&amp;Tabela2[[#This Row],[Estado]]</f>
        <v>Mafra/SC</v>
      </c>
      <c r="D4878">
        <v>89300001</v>
      </c>
      <c r="E4878">
        <v>89309999</v>
      </c>
      <c r="F4878" t="e" vm="4499">
        <v>#VALUE!</v>
      </c>
      <c r="G4878" t="e" cm="1">
        <f t="array" aca="1" ref="G4878" ca="1">_FV(Tabela2[[#This Row],[Cidade]],"Latitude")</f>
        <v>#NAME?</v>
      </c>
      <c r="H4878" t="e" cm="1">
        <f t="array" aca="1" ref="H4878" ca="1">_FV(Tabela2[[#This Row],[Cidade]],"Longitude")</f>
        <v>#NAME?</v>
      </c>
    </row>
    <row r="4879" spans="1:8" x14ac:dyDescent="0.25">
      <c r="A4879" t="s">
        <v>92</v>
      </c>
      <c r="B4879" t="s">
        <v>2524</v>
      </c>
      <c r="C4879" t="str">
        <f>Tabela2[[#This Row],[Localidade]]&amp;"/"&amp;Tabela2[[#This Row],[Estado]]</f>
        <v>Major Gercino/SC</v>
      </c>
      <c r="D4879">
        <v>88260000</v>
      </c>
      <c r="E4879">
        <v>88269999</v>
      </c>
      <c r="F4879" t="e" vm="4500">
        <v>#VALUE!</v>
      </c>
      <c r="G4879" t="e" cm="1">
        <f t="array" aca="1" ref="G4879" ca="1">_FV(Tabela2[[#This Row],[Cidade]],"Latitude")</f>
        <v>#NAME?</v>
      </c>
      <c r="H4879" t="e" cm="1">
        <f t="array" aca="1" ref="H4879" ca="1">_FV(Tabela2[[#This Row],[Cidade]],"Longitude")</f>
        <v>#NAME?</v>
      </c>
    </row>
    <row r="4880" spans="1:8" x14ac:dyDescent="0.25">
      <c r="A4880" t="s">
        <v>92</v>
      </c>
      <c r="B4880" t="s">
        <v>2525</v>
      </c>
      <c r="C4880" t="str">
        <f>Tabela2[[#This Row],[Localidade]]&amp;"/"&amp;Tabela2[[#This Row],[Estado]]</f>
        <v>Major Vieira/SC</v>
      </c>
      <c r="D4880">
        <v>89480000</v>
      </c>
      <c r="E4880">
        <v>89489999</v>
      </c>
      <c r="F4880" t="e" vm="4501">
        <v>#VALUE!</v>
      </c>
      <c r="G4880" t="e" cm="1">
        <f t="array" aca="1" ref="G4880" ca="1">_FV(Tabela2[[#This Row],[Cidade]],"Latitude")</f>
        <v>#NAME?</v>
      </c>
      <c r="H4880" t="e" cm="1">
        <f t="array" aca="1" ref="H4880" ca="1">_FV(Tabela2[[#This Row],[Cidade]],"Longitude")</f>
        <v>#NAME?</v>
      </c>
    </row>
    <row r="4881" spans="1:8" x14ac:dyDescent="0.25">
      <c r="A4881" t="s">
        <v>92</v>
      </c>
      <c r="B4881" t="s">
        <v>3294</v>
      </c>
      <c r="C4881" t="str">
        <f>Tabela2[[#This Row],[Localidade]]&amp;"/"&amp;Tabela2[[#This Row],[Estado]]</f>
        <v>Maracaja/SC</v>
      </c>
      <c r="D4881">
        <v>88915000</v>
      </c>
      <c r="E4881">
        <v>88919999</v>
      </c>
      <c r="F4881" t="e" vm="4502">
        <v>#VALUE!</v>
      </c>
      <c r="G4881" t="e" cm="1">
        <f t="array" aca="1" ref="G4881" ca="1">_FV(Tabela2[[#This Row],[Cidade]],"Latitude")</f>
        <v>#NAME?</v>
      </c>
      <c r="H4881" t="e" cm="1">
        <f t="array" aca="1" ref="H4881" ca="1">_FV(Tabela2[[#This Row],[Cidade]],"Longitude")</f>
        <v>#NAME?</v>
      </c>
    </row>
    <row r="4882" spans="1:8" x14ac:dyDescent="0.25">
      <c r="A4882" t="s">
        <v>92</v>
      </c>
      <c r="B4882" t="s">
        <v>154</v>
      </c>
      <c r="C4882" t="str">
        <f>Tabela2[[#This Row],[Localidade]]&amp;"/"&amp;Tabela2[[#This Row],[Estado]]</f>
        <v>Maravilha/SC</v>
      </c>
      <c r="D4882">
        <v>89874000</v>
      </c>
      <c r="E4882">
        <v>89874999</v>
      </c>
      <c r="F4882" t="e" vm="4503">
        <v>#VALUE!</v>
      </c>
      <c r="G4882" t="e" cm="1">
        <f t="array" aca="1" ref="G4882" ca="1">_FV(Tabela2[[#This Row],[Cidade]],"Latitude")</f>
        <v>#NAME?</v>
      </c>
      <c r="H4882" t="e" cm="1">
        <f t="array" aca="1" ref="H4882" ca="1">_FV(Tabela2[[#This Row],[Cidade]],"Longitude")</f>
        <v>#NAME?</v>
      </c>
    </row>
    <row r="4883" spans="1:8" x14ac:dyDescent="0.25">
      <c r="A4883" t="s">
        <v>92</v>
      </c>
      <c r="B4883" t="s">
        <v>2526</v>
      </c>
      <c r="C4883" t="str">
        <f>Tabela2[[#This Row],[Localidade]]&amp;"/"&amp;Tabela2[[#This Row],[Estado]]</f>
        <v>Marema/SC</v>
      </c>
      <c r="D4883">
        <v>89860000</v>
      </c>
      <c r="E4883">
        <v>89861999</v>
      </c>
      <c r="F4883" t="e" vm="4504">
        <v>#VALUE!</v>
      </c>
      <c r="G4883" t="e" cm="1">
        <f t="array" aca="1" ref="G4883" ca="1">_FV(Tabela2[[#This Row],[Cidade]],"Latitude")</f>
        <v>#NAME?</v>
      </c>
      <c r="H4883" t="e" cm="1">
        <f t="array" aca="1" ref="H4883" ca="1">_FV(Tabela2[[#This Row],[Cidade]],"Longitude")</f>
        <v>#NAME?</v>
      </c>
    </row>
    <row r="4884" spans="1:8" x14ac:dyDescent="0.25">
      <c r="A4884" t="s">
        <v>92</v>
      </c>
      <c r="B4884" t="s">
        <v>1554</v>
      </c>
      <c r="C4884" t="str">
        <f>Tabela2[[#This Row],[Localidade]]&amp;"/"&amp;Tabela2[[#This Row],[Estado]]</f>
        <v>Massaranduba/SC</v>
      </c>
      <c r="D4884">
        <v>89108000</v>
      </c>
      <c r="E4884">
        <v>89109999</v>
      </c>
      <c r="F4884" t="e" vm="4505">
        <v>#VALUE!</v>
      </c>
      <c r="G4884" t="e" cm="1">
        <f t="array" aca="1" ref="G4884" ca="1">_FV(Tabela2[[#This Row],[Cidade]],"Latitude")</f>
        <v>#NAME?</v>
      </c>
      <c r="H4884" t="e" cm="1">
        <f t="array" aca="1" ref="H4884" ca="1">_FV(Tabela2[[#This Row],[Cidade]],"Longitude")</f>
        <v>#NAME?</v>
      </c>
    </row>
    <row r="4885" spans="1:8" x14ac:dyDescent="0.25">
      <c r="A4885" t="s">
        <v>92</v>
      </c>
      <c r="B4885" t="s">
        <v>2527</v>
      </c>
      <c r="C4885" t="str">
        <f>Tabela2[[#This Row],[Localidade]]&amp;"/"&amp;Tabela2[[#This Row],[Estado]]</f>
        <v>Matos Costa/SC</v>
      </c>
      <c r="D4885">
        <v>89420000</v>
      </c>
      <c r="E4885">
        <v>89429999</v>
      </c>
      <c r="F4885" t="e" vm="4506">
        <v>#VALUE!</v>
      </c>
      <c r="G4885" t="e" cm="1">
        <f t="array" aca="1" ref="G4885" ca="1">_FV(Tabela2[[#This Row],[Cidade]],"Latitude")</f>
        <v>#NAME?</v>
      </c>
      <c r="H4885" t="e" cm="1">
        <f t="array" aca="1" ref="H4885" ca="1">_FV(Tabela2[[#This Row],[Cidade]],"Longitude")</f>
        <v>#NAME?</v>
      </c>
    </row>
    <row r="4886" spans="1:8" x14ac:dyDescent="0.25">
      <c r="A4886" t="s">
        <v>92</v>
      </c>
      <c r="B4886" t="s">
        <v>2528</v>
      </c>
      <c r="C4886" t="str">
        <f>Tabela2[[#This Row],[Localidade]]&amp;"/"&amp;Tabela2[[#This Row],[Estado]]</f>
        <v>Meleiro/SC</v>
      </c>
      <c r="D4886">
        <v>88920000</v>
      </c>
      <c r="E4886">
        <v>88924999</v>
      </c>
      <c r="F4886" t="e" vm="4507">
        <v>#VALUE!</v>
      </c>
      <c r="G4886" t="e" cm="1">
        <f t="array" aca="1" ref="G4886" ca="1">_FV(Tabela2[[#This Row],[Cidade]],"Latitude")</f>
        <v>#NAME?</v>
      </c>
      <c r="H4886" t="e" cm="1">
        <f t="array" aca="1" ref="H4886" ca="1">_FV(Tabela2[[#This Row],[Cidade]],"Longitude")</f>
        <v>#NAME?</v>
      </c>
    </row>
    <row r="4887" spans="1:8" x14ac:dyDescent="0.25">
      <c r="A4887" t="s">
        <v>92</v>
      </c>
      <c r="B4887" t="s">
        <v>2529</v>
      </c>
      <c r="C4887" t="str">
        <f>Tabela2[[#This Row],[Localidade]]&amp;"/"&amp;Tabela2[[#This Row],[Estado]]</f>
        <v>Mirim Doce/SC</v>
      </c>
      <c r="D4887">
        <v>89194000</v>
      </c>
      <c r="E4887">
        <v>89195999</v>
      </c>
      <c r="F4887" t="e" vm="4508">
        <v>#VALUE!</v>
      </c>
      <c r="G4887" t="e" cm="1">
        <f t="array" aca="1" ref="G4887" ca="1">_FV(Tabela2[[#This Row],[Cidade]],"Latitude")</f>
        <v>#NAME?</v>
      </c>
      <c r="H4887" t="e" cm="1">
        <f t="array" aca="1" ref="H4887" ca="1">_FV(Tabela2[[#This Row],[Cidade]],"Longitude")</f>
        <v>#NAME?</v>
      </c>
    </row>
    <row r="4888" spans="1:8" x14ac:dyDescent="0.25">
      <c r="A4888" t="s">
        <v>92</v>
      </c>
      <c r="B4888" t="s">
        <v>2530</v>
      </c>
      <c r="C4888" t="str">
        <f>Tabela2[[#This Row],[Localidade]]&amp;"/"&amp;Tabela2[[#This Row],[Estado]]</f>
        <v>Modelo/SC</v>
      </c>
      <c r="D4888">
        <v>89872000</v>
      </c>
      <c r="E4888">
        <v>89872999</v>
      </c>
      <c r="F4888" t="e" vm="4509">
        <v>#VALUE!</v>
      </c>
      <c r="G4888" t="e" cm="1">
        <f t="array" aca="1" ref="G4888" ca="1">_FV(Tabela2[[#This Row],[Cidade]],"Latitude")</f>
        <v>#NAME?</v>
      </c>
      <c r="H4888" t="e" cm="1">
        <f t="array" aca="1" ref="H4888" ca="1">_FV(Tabela2[[#This Row],[Cidade]],"Longitude")</f>
        <v>#NAME?</v>
      </c>
    </row>
    <row r="4889" spans="1:8" x14ac:dyDescent="0.25">
      <c r="A4889" t="s">
        <v>92</v>
      </c>
      <c r="B4889" t="s">
        <v>4077</v>
      </c>
      <c r="C4889" t="str">
        <f>Tabela2[[#This Row],[Localidade]]&amp;"/"&amp;Tabela2[[#This Row],[Estado]]</f>
        <v>Mondai/SC</v>
      </c>
      <c r="D4889">
        <v>89893000</v>
      </c>
      <c r="E4889">
        <v>89894999</v>
      </c>
      <c r="F4889" t="e" vm="4510">
        <v>#VALUE!</v>
      </c>
      <c r="G4889" t="e" cm="1">
        <f t="array" aca="1" ref="G4889" ca="1">_FV(Tabela2[[#This Row],[Cidade]],"Latitude")</f>
        <v>#NAME?</v>
      </c>
      <c r="H4889" t="e" cm="1">
        <f t="array" aca="1" ref="H4889" ca="1">_FV(Tabela2[[#This Row],[Cidade]],"Longitude")</f>
        <v>#NAME?</v>
      </c>
    </row>
    <row r="4890" spans="1:8" x14ac:dyDescent="0.25">
      <c r="A4890" t="s">
        <v>92</v>
      </c>
      <c r="B4890" t="s">
        <v>2531</v>
      </c>
      <c r="C4890" t="str">
        <f>Tabela2[[#This Row],[Localidade]]&amp;"/"&amp;Tabela2[[#This Row],[Estado]]</f>
        <v>Monte Carlo/SC</v>
      </c>
      <c r="D4890">
        <v>89618000</v>
      </c>
      <c r="E4890">
        <v>89619999</v>
      </c>
      <c r="F4890" t="e" vm="4511">
        <v>#VALUE!</v>
      </c>
      <c r="G4890" t="e" cm="1">
        <f t="array" aca="1" ref="G4890" ca="1">_FV(Tabela2[[#This Row],[Cidade]],"Latitude")</f>
        <v>#NAME?</v>
      </c>
      <c r="H4890" t="e" cm="1">
        <f t="array" aca="1" ref="H4890" ca="1">_FV(Tabela2[[#This Row],[Cidade]],"Longitude")</f>
        <v>#NAME?</v>
      </c>
    </row>
    <row r="4891" spans="1:8" x14ac:dyDescent="0.25">
      <c r="A4891" t="s">
        <v>92</v>
      </c>
      <c r="B4891" t="s">
        <v>2532</v>
      </c>
      <c r="C4891" t="str">
        <f>Tabela2[[#This Row],[Localidade]]&amp;"/"&amp;Tabela2[[#This Row],[Estado]]</f>
        <v>Monte Castelo/SC</v>
      </c>
      <c r="D4891">
        <v>89380000</v>
      </c>
      <c r="E4891">
        <v>89399999</v>
      </c>
      <c r="F4891" t="e" vm="4512">
        <v>#VALUE!</v>
      </c>
      <c r="G4891" t="e" cm="1">
        <f t="array" aca="1" ref="G4891" ca="1">_FV(Tabela2[[#This Row],[Cidade]],"Latitude")</f>
        <v>#NAME?</v>
      </c>
      <c r="H4891" t="e" cm="1">
        <f t="array" aca="1" ref="H4891" ca="1">_FV(Tabela2[[#This Row],[Cidade]],"Longitude")</f>
        <v>#NAME?</v>
      </c>
    </row>
    <row r="4892" spans="1:8" x14ac:dyDescent="0.25">
      <c r="A4892" t="s">
        <v>92</v>
      </c>
      <c r="B4892" t="s">
        <v>3625</v>
      </c>
      <c r="C4892" t="str">
        <f>Tabela2[[#This Row],[Localidade]]&amp;"/"&amp;Tabela2[[#This Row],[Estado]]</f>
        <v>Morro da Fumaca/SC</v>
      </c>
      <c r="D4892">
        <v>88830000</v>
      </c>
      <c r="E4892">
        <v>88839999</v>
      </c>
      <c r="F4892" t="e" vm="4513">
        <v>#VALUE!</v>
      </c>
      <c r="G4892" t="e" cm="1">
        <f t="array" aca="1" ref="G4892" ca="1">_FV(Tabela2[[#This Row],[Cidade]],"Latitude")</f>
        <v>#NAME?</v>
      </c>
      <c r="H4892" t="e" cm="1">
        <f t="array" aca="1" ref="H4892" ca="1">_FV(Tabela2[[#This Row],[Cidade]],"Longitude")</f>
        <v>#NAME?</v>
      </c>
    </row>
    <row r="4893" spans="1:8" x14ac:dyDescent="0.25">
      <c r="A4893" t="s">
        <v>92</v>
      </c>
      <c r="B4893" t="s">
        <v>2533</v>
      </c>
      <c r="C4893" t="str">
        <f>Tabela2[[#This Row],[Localidade]]&amp;"/"&amp;Tabela2[[#This Row],[Estado]]</f>
        <v>Morro Grande/SC</v>
      </c>
      <c r="D4893">
        <v>88925000</v>
      </c>
      <c r="E4893">
        <v>88929999</v>
      </c>
      <c r="F4893" t="e" vm="4514">
        <v>#VALUE!</v>
      </c>
      <c r="G4893" t="e" cm="1">
        <f t="array" aca="1" ref="G4893" ca="1">_FV(Tabela2[[#This Row],[Cidade]],"Latitude")</f>
        <v>#NAME?</v>
      </c>
      <c r="H4893" t="e" cm="1">
        <f t="array" aca="1" ref="H4893" ca="1">_FV(Tabela2[[#This Row],[Cidade]],"Longitude")</f>
        <v>#NAME?</v>
      </c>
    </row>
    <row r="4894" spans="1:8" x14ac:dyDescent="0.25">
      <c r="A4894" t="s">
        <v>92</v>
      </c>
      <c r="B4894" t="s">
        <v>2534</v>
      </c>
      <c r="C4894" t="str">
        <f>Tabela2[[#This Row],[Localidade]]&amp;"/"&amp;Tabela2[[#This Row],[Estado]]</f>
        <v>Navegantes/SC</v>
      </c>
      <c r="D4894">
        <v>88370001</v>
      </c>
      <c r="E4894">
        <v>88379999</v>
      </c>
      <c r="F4894" t="e" vm="4515">
        <v>#VALUE!</v>
      </c>
      <c r="G4894" t="e" cm="1">
        <f t="array" aca="1" ref="G4894" ca="1">_FV(Tabela2[[#This Row],[Cidade]],"Latitude")</f>
        <v>#NAME?</v>
      </c>
      <c r="H4894" t="e" cm="1">
        <f t="array" aca="1" ref="H4894" ca="1">_FV(Tabela2[[#This Row],[Cidade]],"Longitude")</f>
        <v>#NAME?</v>
      </c>
    </row>
    <row r="4895" spans="1:8" x14ac:dyDescent="0.25">
      <c r="A4895" t="s">
        <v>92</v>
      </c>
      <c r="B4895" t="s">
        <v>2534</v>
      </c>
      <c r="C4895" t="str">
        <f>Tabela2[[#This Row],[Localidade]]&amp;"/"&amp;Tabela2[[#This Row],[Estado]]</f>
        <v>Navegantes/SC</v>
      </c>
      <c r="D4895">
        <v>88370001</v>
      </c>
      <c r="E4895">
        <v>88379999</v>
      </c>
      <c r="F4895" t="e" vm="4515">
        <v>#VALUE!</v>
      </c>
      <c r="G4895" t="e" cm="1">
        <f t="array" aca="1" ref="G4895" ca="1">_FV(Tabela2[[#This Row],[Cidade]],"Latitude")</f>
        <v>#NAME?</v>
      </c>
      <c r="H4895" t="e" cm="1">
        <f t="array" aca="1" ref="H4895" ca="1">_FV(Tabela2[[#This Row],[Cidade]],"Longitude")</f>
        <v>#NAME?</v>
      </c>
    </row>
    <row r="4896" spans="1:8" x14ac:dyDescent="0.25">
      <c r="A4896" t="s">
        <v>92</v>
      </c>
      <c r="B4896" t="s">
        <v>2535</v>
      </c>
      <c r="C4896" t="str">
        <f>Tabela2[[#This Row],[Localidade]]&amp;"/"&amp;Tabela2[[#This Row],[Estado]]</f>
        <v>Nova Erechim/SC</v>
      </c>
      <c r="D4896">
        <v>89865000</v>
      </c>
      <c r="E4896">
        <v>89867999</v>
      </c>
      <c r="F4896" t="e" vm="4516">
        <v>#VALUE!</v>
      </c>
      <c r="G4896" t="e" cm="1">
        <f t="array" aca="1" ref="G4896" ca="1">_FV(Tabela2[[#This Row],[Cidade]],"Latitude")</f>
        <v>#NAME?</v>
      </c>
      <c r="H4896" t="e" cm="1">
        <f t="array" aca="1" ref="H4896" ca="1">_FV(Tabela2[[#This Row],[Cidade]],"Longitude")</f>
        <v>#NAME?</v>
      </c>
    </row>
    <row r="4897" spans="1:8" x14ac:dyDescent="0.25">
      <c r="A4897" t="s">
        <v>92</v>
      </c>
      <c r="B4897" t="s">
        <v>2536</v>
      </c>
      <c r="C4897" t="str">
        <f>Tabela2[[#This Row],[Localidade]]&amp;"/"&amp;Tabela2[[#This Row],[Estado]]</f>
        <v>Nova Itaberaba/SC</v>
      </c>
      <c r="D4897">
        <v>89818000</v>
      </c>
      <c r="E4897">
        <v>89818999</v>
      </c>
      <c r="F4897" t="e" vm="4517">
        <v>#VALUE!</v>
      </c>
      <c r="G4897" t="e" cm="1">
        <f t="array" aca="1" ref="G4897" ca="1">_FV(Tabela2[[#This Row],[Cidade]],"Latitude")</f>
        <v>#NAME?</v>
      </c>
      <c r="H4897" t="e" cm="1">
        <f t="array" aca="1" ref="H4897" ca="1">_FV(Tabela2[[#This Row],[Cidade]],"Longitude")</f>
        <v>#NAME?</v>
      </c>
    </row>
    <row r="4898" spans="1:8" x14ac:dyDescent="0.25">
      <c r="A4898" t="s">
        <v>92</v>
      </c>
      <c r="B4898" t="s">
        <v>2537</v>
      </c>
      <c r="C4898" t="str">
        <f>Tabela2[[#This Row],[Localidade]]&amp;"/"&amp;Tabela2[[#This Row],[Estado]]</f>
        <v>Nova Trento/SC</v>
      </c>
      <c r="D4898">
        <v>88270000</v>
      </c>
      <c r="E4898">
        <v>88294999</v>
      </c>
      <c r="F4898" t="e" vm="4518">
        <v>#VALUE!</v>
      </c>
      <c r="G4898" t="e" cm="1">
        <f t="array" aca="1" ref="G4898" ca="1">_FV(Tabela2[[#This Row],[Cidade]],"Latitude")</f>
        <v>#NAME?</v>
      </c>
      <c r="H4898" t="e" cm="1">
        <f t="array" aca="1" ref="H4898" ca="1">_FV(Tabela2[[#This Row],[Cidade]],"Longitude")</f>
        <v>#NAME?</v>
      </c>
    </row>
    <row r="4899" spans="1:8" x14ac:dyDescent="0.25">
      <c r="A4899" t="s">
        <v>92</v>
      </c>
      <c r="B4899" t="s">
        <v>681</v>
      </c>
      <c r="C4899" t="str">
        <f>Tabela2[[#This Row],[Localidade]]&amp;"/"&amp;Tabela2[[#This Row],[Estado]]</f>
        <v>Nova Veneza/SC</v>
      </c>
      <c r="D4899">
        <v>88865000</v>
      </c>
      <c r="E4899">
        <v>88869999</v>
      </c>
      <c r="F4899" t="e" vm="4519">
        <v>#VALUE!</v>
      </c>
      <c r="G4899" t="e" cm="1">
        <f t="array" aca="1" ref="G4899" ca="1">_FV(Tabela2[[#This Row],[Cidade]],"Latitude")</f>
        <v>#NAME?</v>
      </c>
      <c r="H4899" t="e" cm="1">
        <f t="array" aca="1" ref="H4899" ca="1">_FV(Tabela2[[#This Row],[Cidade]],"Longitude")</f>
        <v>#NAME?</v>
      </c>
    </row>
    <row r="4900" spans="1:8" x14ac:dyDescent="0.25">
      <c r="A4900" t="s">
        <v>92</v>
      </c>
      <c r="B4900" t="s">
        <v>389</v>
      </c>
      <c r="C4900" t="str">
        <f>Tabela2[[#This Row],[Localidade]]&amp;"/"&amp;Tabela2[[#This Row],[Estado]]</f>
        <v>Novo Horizonte/SC</v>
      </c>
      <c r="D4900">
        <v>89998000</v>
      </c>
      <c r="E4900">
        <v>89999999</v>
      </c>
      <c r="F4900" t="e" vm="4520">
        <v>#VALUE!</v>
      </c>
      <c r="G4900" t="e" cm="1">
        <f t="array" aca="1" ref="G4900" ca="1">_FV(Tabela2[[#This Row],[Cidade]],"Latitude")</f>
        <v>#NAME?</v>
      </c>
      <c r="H4900" t="e" cm="1">
        <f t="array" aca="1" ref="H4900" ca="1">_FV(Tabela2[[#This Row],[Cidade]],"Longitude")</f>
        <v>#NAME?</v>
      </c>
    </row>
    <row r="4901" spans="1:8" x14ac:dyDescent="0.25">
      <c r="A4901" t="s">
        <v>92</v>
      </c>
      <c r="B4901" t="s">
        <v>2538</v>
      </c>
      <c r="C4901" t="str">
        <f>Tabela2[[#This Row],[Localidade]]&amp;"/"&amp;Tabela2[[#This Row],[Estado]]</f>
        <v>Orleans/SC</v>
      </c>
      <c r="D4901">
        <v>88870000</v>
      </c>
      <c r="E4901">
        <v>88879999</v>
      </c>
      <c r="F4901" t="e" vm="4521">
        <v>#VALUE!</v>
      </c>
      <c r="G4901" t="e" cm="1">
        <f t="array" aca="1" ref="G4901" ca="1">_FV(Tabela2[[#This Row],[Cidade]],"Latitude")</f>
        <v>#NAME?</v>
      </c>
      <c r="H4901" t="e" cm="1">
        <f t="array" aca="1" ref="H4901" ca="1">_FV(Tabela2[[#This Row],[Cidade]],"Longitude")</f>
        <v>#NAME?</v>
      </c>
    </row>
    <row r="4902" spans="1:8" x14ac:dyDescent="0.25">
      <c r="A4902" t="s">
        <v>92</v>
      </c>
      <c r="B4902" t="s">
        <v>4078</v>
      </c>
      <c r="C4902" t="str">
        <f>Tabela2[[#This Row],[Localidade]]&amp;"/"&amp;Tabela2[[#This Row],[Estado]]</f>
        <v>Otacilio Costa/SC</v>
      </c>
      <c r="D4902">
        <v>88540000</v>
      </c>
      <c r="E4902">
        <v>88542999</v>
      </c>
      <c r="F4902" t="e" vm="4522">
        <v>#VALUE!</v>
      </c>
      <c r="G4902" t="e" cm="1">
        <f t="array" aca="1" ref="G4902" ca="1">_FV(Tabela2[[#This Row],[Cidade]],"Latitude")</f>
        <v>#NAME?</v>
      </c>
      <c r="H4902" t="e" cm="1">
        <f t="array" aca="1" ref="H4902" ca="1">_FV(Tabela2[[#This Row],[Cidade]],"Longitude")</f>
        <v>#NAME?</v>
      </c>
    </row>
    <row r="4903" spans="1:8" x14ac:dyDescent="0.25">
      <c r="A4903" t="s">
        <v>92</v>
      </c>
      <c r="B4903" t="s">
        <v>2539</v>
      </c>
      <c r="C4903" t="str">
        <f>Tabela2[[#This Row],[Localidade]]&amp;"/"&amp;Tabela2[[#This Row],[Estado]]</f>
        <v>Ouro/SC</v>
      </c>
      <c r="D4903">
        <v>89663000</v>
      </c>
      <c r="E4903">
        <v>89664999</v>
      </c>
      <c r="F4903" t="e" vm="4523">
        <v>#VALUE!</v>
      </c>
      <c r="G4903" t="e" cm="1">
        <f t="array" aca="1" ref="G4903" ca="1">_FV(Tabela2[[#This Row],[Cidade]],"Latitude")</f>
        <v>#NAME?</v>
      </c>
      <c r="H4903" t="e" cm="1">
        <f t="array" aca="1" ref="H4903" ca="1">_FV(Tabela2[[#This Row],[Cidade]],"Longitude")</f>
        <v>#NAME?</v>
      </c>
    </row>
    <row r="4904" spans="1:8" x14ac:dyDescent="0.25">
      <c r="A4904" t="s">
        <v>92</v>
      </c>
      <c r="B4904" t="s">
        <v>2540</v>
      </c>
      <c r="C4904" t="str">
        <f>Tabela2[[#This Row],[Localidade]]&amp;"/"&amp;Tabela2[[#This Row],[Estado]]</f>
        <v>Ouro Verde/SC</v>
      </c>
      <c r="D4904">
        <v>89834000</v>
      </c>
      <c r="E4904">
        <v>89834999</v>
      </c>
      <c r="F4904" t="e" vm="4524">
        <v>#VALUE!</v>
      </c>
      <c r="G4904" t="e" cm="1">
        <f t="array" aca="1" ref="G4904" ca="1">_FV(Tabela2[[#This Row],[Cidade]],"Latitude")</f>
        <v>#NAME?</v>
      </c>
      <c r="H4904" t="e" cm="1">
        <f t="array" aca="1" ref="H4904" ca="1">_FV(Tabela2[[#This Row],[Cidade]],"Longitude")</f>
        <v>#NAME?</v>
      </c>
    </row>
    <row r="4905" spans="1:8" x14ac:dyDescent="0.25">
      <c r="A4905" t="s">
        <v>92</v>
      </c>
      <c r="B4905" t="s">
        <v>2541</v>
      </c>
      <c r="C4905" t="str">
        <f>Tabela2[[#This Row],[Localidade]]&amp;"/"&amp;Tabela2[[#This Row],[Estado]]</f>
        <v>Paial/SC</v>
      </c>
      <c r="D4905">
        <v>89765000</v>
      </c>
      <c r="E4905">
        <v>89769999</v>
      </c>
      <c r="F4905" t="e" vm="4525">
        <v>#VALUE!</v>
      </c>
      <c r="G4905" t="e" cm="1">
        <f t="array" aca="1" ref="G4905" ca="1">_FV(Tabela2[[#This Row],[Cidade]],"Latitude")</f>
        <v>#NAME?</v>
      </c>
      <c r="H4905" t="e" cm="1">
        <f t="array" aca="1" ref="H4905" ca="1">_FV(Tabela2[[#This Row],[Cidade]],"Longitude")</f>
        <v>#NAME?</v>
      </c>
    </row>
    <row r="4906" spans="1:8" x14ac:dyDescent="0.25">
      <c r="A4906" t="s">
        <v>92</v>
      </c>
      <c r="B4906" t="s">
        <v>2542</v>
      </c>
      <c r="C4906" t="str">
        <f>Tabela2[[#This Row],[Localidade]]&amp;"/"&amp;Tabela2[[#This Row],[Estado]]</f>
        <v>Painel/SC</v>
      </c>
      <c r="D4906">
        <v>88543000</v>
      </c>
      <c r="E4906">
        <v>88544999</v>
      </c>
      <c r="F4906" t="e" vm="4526">
        <v>#VALUE!</v>
      </c>
      <c r="G4906" t="e" cm="1">
        <f t="array" aca="1" ref="G4906" ca="1">_FV(Tabela2[[#This Row],[Cidade]],"Latitude")</f>
        <v>#NAME?</v>
      </c>
      <c r="H4906" t="e" cm="1">
        <f t="array" aca="1" ref="H4906" ca="1">_FV(Tabela2[[#This Row],[Cidade]],"Longitude")</f>
        <v>#NAME?</v>
      </c>
    </row>
    <row r="4907" spans="1:8" x14ac:dyDescent="0.25">
      <c r="A4907" t="s">
        <v>92</v>
      </c>
      <c r="B4907" t="s">
        <v>3626</v>
      </c>
      <c r="C4907" t="str">
        <f>Tabela2[[#This Row],[Localidade]]&amp;"/"&amp;Tabela2[[#This Row],[Estado]]</f>
        <v>Palhoca/SC</v>
      </c>
      <c r="D4907">
        <v>88130001</v>
      </c>
      <c r="E4907">
        <v>88139999</v>
      </c>
      <c r="F4907" t="e" vm="4527">
        <v>#VALUE!</v>
      </c>
      <c r="G4907" t="e" cm="1">
        <f t="array" aca="1" ref="G4907" ca="1">_FV(Tabela2[[#This Row],[Cidade]],"Latitude")</f>
        <v>#NAME?</v>
      </c>
      <c r="H4907" t="e" cm="1">
        <f t="array" aca="1" ref="H4907" ca="1">_FV(Tabela2[[#This Row],[Cidade]],"Longitude")</f>
        <v>#NAME?</v>
      </c>
    </row>
    <row r="4908" spans="1:8" x14ac:dyDescent="0.25">
      <c r="A4908" t="s">
        <v>92</v>
      </c>
      <c r="B4908" t="s">
        <v>3626</v>
      </c>
      <c r="C4908" t="str">
        <f>Tabela2[[#This Row],[Localidade]]&amp;"/"&amp;Tabela2[[#This Row],[Estado]]</f>
        <v>Palhoca/SC</v>
      </c>
      <c r="D4908">
        <v>88130001</v>
      </c>
      <c r="E4908">
        <v>88139999</v>
      </c>
      <c r="F4908" t="e" vm="4527">
        <v>#VALUE!</v>
      </c>
      <c r="G4908" t="e" cm="1">
        <f t="array" aca="1" ref="G4908" ca="1">_FV(Tabela2[[#This Row],[Cidade]],"Latitude")</f>
        <v>#NAME?</v>
      </c>
      <c r="H4908" t="e" cm="1">
        <f t="array" aca="1" ref="H4908" ca="1">_FV(Tabela2[[#This Row],[Cidade]],"Longitude")</f>
        <v>#NAME?</v>
      </c>
    </row>
    <row r="4909" spans="1:8" x14ac:dyDescent="0.25">
      <c r="A4909" t="s">
        <v>92</v>
      </c>
      <c r="B4909" t="s">
        <v>2543</v>
      </c>
      <c r="C4909" t="str">
        <f>Tabela2[[#This Row],[Localidade]]&amp;"/"&amp;Tabela2[[#This Row],[Estado]]</f>
        <v>Palma Sola/SC</v>
      </c>
      <c r="D4909">
        <v>89985000</v>
      </c>
      <c r="E4909">
        <v>89989999</v>
      </c>
      <c r="F4909" t="e" vm="4528">
        <v>#VALUE!</v>
      </c>
      <c r="G4909" t="e" cm="1">
        <f t="array" aca="1" ref="G4909" ca="1">_FV(Tabela2[[#This Row],[Cidade]],"Latitude")</f>
        <v>#NAME?</v>
      </c>
      <c r="H4909" t="e" cm="1">
        <f t="array" aca="1" ref="H4909" ca="1">_FV(Tabela2[[#This Row],[Cidade]],"Longitude")</f>
        <v>#NAME?</v>
      </c>
    </row>
    <row r="4910" spans="1:8" x14ac:dyDescent="0.25">
      <c r="A4910" t="s">
        <v>92</v>
      </c>
      <c r="B4910" t="s">
        <v>1905</v>
      </c>
      <c r="C4910" t="str">
        <f>Tabela2[[#This Row],[Localidade]]&amp;"/"&amp;Tabela2[[#This Row],[Estado]]</f>
        <v>Palmeira/SC</v>
      </c>
      <c r="D4910">
        <v>88545000</v>
      </c>
      <c r="E4910">
        <v>88547999</v>
      </c>
      <c r="F4910" t="e" vm="4529">
        <v>#VALUE!</v>
      </c>
      <c r="G4910" t="e" cm="1">
        <f t="array" aca="1" ref="G4910" ca="1">_FV(Tabela2[[#This Row],[Cidade]],"Latitude")</f>
        <v>#NAME?</v>
      </c>
      <c r="H4910" t="e" cm="1">
        <f t="array" aca="1" ref="H4910" ca="1">_FV(Tabela2[[#This Row],[Cidade]],"Longitude")</f>
        <v>#NAME?</v>
      </c>
    </row>
    <row r="4911" spans="1:8" x14ac:dyDescent="0.25">
      <c r="A4911" t="s">
        <v>92</v>
      </c>
      <c r="B4911" t="s">
        <v>2544</v>
      </c>
      <c r="C4911" t="str">
        <f>Tabela2[[#This Row],[Localidade]]&amp;"/"&amp;Tabela2[[#This Row],[Estado]]</f>
        <v>Palmitos/SC</v>
      </c>
      <c r="D4911">
        <v>89887000</v>
      </c>
      <c r="E4911">
        <v>89887999</v>
      </c>
      <c r="F4911" t="e" vm="4530">
        <v>#VALUE!</v>
      </c>
      <c r="G4911" t="e" cm="1">
        <f t="array" aca="1" ref="G4911" ca="1">_FV(Tabela2[[#This Row],[Cidade]],"Latitude")</f>
        <v>#NAME?</v>
      </c>
      <c r="H4911" t="e" cm="1">
        <f t="array" aca="1" ref="H4911" ca="1">_FV(Tabela2[[#This Row],[Cidade]],"Longitude")</f>
        <v>#NAME?</v>
      </c>
    </row>
    <row r="4912" spans="1:8" x14ac:dyDescent="0.25">
      <c r="A4912" t="s">
        <v>92</v>
      </c>
      <c r="B4912" t="s">
        <v>2545</v>
      </c>
      <c r="C4912" t="str">
        <f>Tabela2[[#This Row],[Localidade]]&amp;"/"&amp;Tabela2[[#This Row],[Estado]]</f>
        <v>Papanduva/SC</v>
      </c>
      <c r="D4912">
        <v>89370000</v>
      </c>
      <c r="E4912">
        <v>89379999</v>
      </c>
      <c r="F4912" t="e" vm="4531">
        <v>#VALUE!</v>
      </c>
      <c r="G4912" t="e" cm="1">
        <f t="array" aca="1" ref="G4912" ca="1">_FV(Tabela2[[#This Row],[Cidade]],"Latitude")</f>
        <v>#NAME?</v>
      </c>
      <c r="H4912" t="e" cm="1">
        <f t="array" aca="1" ref="H4912" ca="1">_FV(Tabela2[[#This Row],[Cidade]],"Longitude")</f>
        <v>#NAME?</v>
      </c>
    </row>
    <row r="4913" spans="1:8" x14ac:dyDescent="0.25">
      <c r="A4913" t="s">
        <v>92</v>
      </c>
      <c r="B4913" t="s">
        <v>4079</v>
      </c>
      <c r="C4913" t="str">
        <f>Tabela2[[#This Row],[Localidade]]&amp;"/"&amp;Tabela2[[#This Row],[Estado]]</f>
        <v>Paraiso/SC</v>
      </c>
      <c r="D4913">
        <v>89906000</v>
      </c>
      <c r="E4913">
        <v>89907999</v>
      </c>
      <c r="F4913" t="e" vm="4532">
        <v>#VALUE!</v>
      </c>
      <c r="G4913" t="e" cm="1">
        <f t="array" aca="1" ref="G4913" ca="1">_FV(Tabela2[[#This Row],[Cidade]],"Latitude")</f>
        <v>#NAME?</v>
      </c>
      <c r="H4913" t="e" cm="1">
        <f t="array" aca="1" ref="H4913" ca="1">_FV(Tabela2[[#This Row],[Cidade]],"Longitude")</f>
        <v>#NAME?</v>
      </c>
    </row>
    <row r="4914" spans="1:8" x14ac:dyDescent="0.25">
      <c r="A4914" t="s">
        <v>92</v>
      </c>
      <c r="B4914" t="s">
        <v>2546</v>
      </c>
      <c r="C4914" t="str">
        <f>Tabela2[[#This Row],[Localidade]]&amp;"/"&amp;Tabela2[[#This Row],[Estado]]</f>
        <v>Passo de Torres/SC</v>
      </c>
      <c r="D4914">
        <v>88980000</v>
      </c>
      <c r="E4914">
        <v>88989999</v>
      </c>
      <c r="F4914" t="e" vm="4533">
        <v>#VALUE!</v>
      </c>
      <c r="G4914" t="e" cm="1">
        <f t="array" aca="1" ref="G4914" ca="1">_FV(Tabela2[[#This Row],[Cidade]],"Latitude")</f>
        <v>#NAME?</v>
      </c>
      <c r="H4914" t="e" cm="1">
        <f t="array" aca="1" ref="H4914" ca="1">_FV(Tabela2[[#This Row],[Cidade]],"Longitude")</f>
        <v>#NAME?</v>
      </c>
    </row>
    <row r="4915" spans="1:8" x14ac:dyDescent="0.25">
      <c r="A4915" t="s">
        <v>92</v>
      </c>
      <c r="B4915" t="s">
        <v>2547</v>
      </c>
      <c r="C4915" t="str">
        <f>Tabela2[[#This Row],[Localidade]]&amp;"/"&amp;Tabela2[[#This Row],[Estado]]</f>
        <v>Passos Maia/SC</v>
      </c>
      <c r="D4915">
        <v>89687000</v>
      </c>
      <c r="E4915">
        <v>89689999</v>
      </c>
      <c r="F4915" t="e" vm="4534">
        <v>#VALUE!</v>
      </c>
      <c r="G4915" t="e" cm="1">
        <f t="array" aca="1" ref="G4915" ca="1">_FV(Tabela2[[#This Row],[Cidade]],"Latitude")</f>
        <v>#NAME?</v>
      </c>
      <c r="H4915" t="e" cm="1">
        <f t="array" aca="1" ref="H4915" ca="1">_FV(Tabela2[[#This Row],[Cidade]],"Longitude")</f>
        <v>#NAME?</v>
      </c>
    </row>
    <row r="4916" spans="1:8" x14ac:dyDescent="0.25">
      <c r="A4916" t="s">
        <v>92</v>
      </c>
      <c r="B4916" t="s">
        <v>2548</v>
      </c>
      <c r="C4916" t="str">
        <f>Tabela2[[#This Row],[Localidade]]&amp;"/"&amp;Tabela2[[#This Row],[Estado]]</f>
        <v>Paulo Lopes/SC</v>
      </c>
      <c r="D4916">
        <v>88490000</v>
      </c>
      <c r="E4916">
        <v>88494999</v>
      </c>
      <c r="F4916" t="e" vm="4535">
        <v>#VALUE!</v>
      </c>
      <c r="G4916" t="e" cm="1">
        <f t="array" aca="1" ref="G4916" ca="1">_FV(Tabela2[[#This Row],[Cidade]],"Latitude")</f>
        <v>#NAME?</v>
      </c>
      <c r="H4916" t="e" cm="1">
        <f t="array" aca="1" ref="H4916" ca="1">_FV(Tabela2[[#This Row],[Cidade]],"Longitude")</f>
        <v>#NAME?</v>
      </c>
    </row>
    <row r="4917" spans="1:8" x14ac:dyDescent="0.25">
      <c r="A4917" t="s">
        <v>92</v>
      </c>
      <c r="B4917" t="s">
        <v>2549</v>
      </c>
      <c r="C4917" t="str">
        <f>Tabela2[[#This Row],[Localidade]]&amp;"/"&amp;Tabela2[[#This Row],[Estado]]</f>
        <v>Pedras Grandes/SC</v>
      </c>
      <c r="D4917">
        <v>88720000</v>
      </c>
      <c r="E4917">
        <v>88729999</v>
      </c>
      <c r="F4917" t="e" vm="4536">
        <v>#VALUE!</v>
      </c>
      <c r="G4917" t="e" cm="1">
        <f t="array" aca="1" ref="G4917" ca="1">_FV(Tabela2[[#This Row],[Cidade]],"Latitude")</f>
        <v>#NAME?</v>
      </c>
      <c r="H4917" t="e" cm="1">
        <f t="array" aca="1" ref="H4917" ca="1">_FV(Tabela2[[#This Row],[Cidade]],"Longitude")</f>
        <v>#NAME?</v>
      </c>
    </row>
    <row r="4918" spans="1:8" x14ac:dyDescent="0.25">
      <c r="A4918" t="s">
        <v>92</v>
      </c>
      <c r="B4918" t="s">
        <v>2550</v>
      </c>
      <c r="C4918" t="str">
        <f>Tabela2[[#This Row],[Localidade]]&amp;"/"&amp;Tabela2[[#This Row],[Estado]]</f>
        <v>Penha/SC</v>
      </c>
      <c r="D4918">
        <v>88385000</v>
      </c>
      <c r="E4918">
        <v>88389999</v>
      </c>
      <c r="F4918" t="e" vm="4537">
        <v>#VALUE!</v>
      </c>
      <c r="G4918" t="e" cm="1">
        <f t="array" aca="1" ref="G4918" ca="1">_FV(Tabela2[[#This Row],[Cidade]],"Latitude")</f>
        <v>#NAME?</v>
      </c>
      <c r="H4918" t="e" cm="1">
        <f t="array" aca="1" ref="H4918" ca="1">_FV(Tabela2[[#This Row],[Cidade]],"Longitude")</f>
        <v>#NAME?</v>
      </c>
    </row>
    <row r="4919" spans="1:8" x14ac:dyDescent="0.25">
      <c r="A4919" t="s">
        <v>92</v>
      </c>
      <c r="B4919" t="s">
        <v>2551</v>
      </c>
      <c r="C4919" t="str">
        <f>Tabela2[[#This Row],[Localidade]]&amp;"/"&amp;Tabela2[[#This Row],[Estado]]</f>
        <v>Peritiba/SC</v>
      </c>
      <c r="D4919">
        <v>89750000</v>
      </c>
      <c r="E4919">
        <v>89759999</v>
      </c>
      <c r="F4919" t="e" vm="4538">
        <v>#VALUE!</v>
      </c>
      <c r="G4919" t="e" cm="1">
        <f t="array" aca="1" ref="G4919" ca="1">_FV(Tabela2[[#This Row],[Cidade]],"Latitude")</f>
        <v>#NAME?</v>
      </c>
      <c r="H4919" t="e" cm="1">
        <f t="array" aca="1" ref="H4919" ca="1">_FV(Tabela2[[#This Row],[Cidade]],"Longitude")</f>
        <v>#NAME?</v>
      </c>
    </row>
    <row r="4920" spans="1:8" x14ac:dyDescent="0.25">
      <c r="A4920" t="s">
        <v>92</v>
      </c>
      <c r="B4920" t="s">
        <v>2552</v>
      </c>
      <c r="C4920" t="str">
        <f>Tabela2[[#This Row],[Localidade]]&amp;"/"&amp;Tabela2[[#This Row],[Estado]]</f>
        <v>Pescaria Brava/SC</v>
      </c>
      <c r="D4920">
        <v>88798000</v>
      </c>
      <c r="E4920">
        <v>88799999</v>
      </c>
      <c r="F4920" t="e" vm="4539">
        <v>#VALUE!</v>
      </c>
      <c r="G4920" t="e" cm="1">
        <f t="array" aca="1" ref="G4920" ca="1">_FV(Tabela2[[#This Row],[Cidade]],"Latitude")</f>
        <v>#NAME?</v>
      </c>
      <c r="H4920" t="e" cm="1">
        <f t="array" aca="1" ref="H4920" ca="1">_FV(Tabela2[[#This Row],[Cidade]],"Longitude")</f>
        <v>#NAME?</v>
      </c>
    </row>
    <row r="4921" spans="1:8" x14ac:dyDescent="0.25">
      <c r="A4921" t="s">
        <v>92</v>
      </c>
      <c r="B4921" t="s">
        <v>3443</v>
      </c>
      <c r="C4921" t="str">
        <f>Tabela2[[#This Row],[Localidade]]&amp;"/"&amp;Tabela2[[#This Row],[Estado]]</f>
        <v>Petrolandia/SC</v>
      </c>
      <c r="D4921">
        <v>88430000</v>
      </c>
      <c r="E4921">
        <v>88439999</v>
      </c>
      <c r="F4921" t="e" vm="2876">
        <v>#VALUE!</v>
      </c>
      <c r="G4921" t="e" cm="1">
        <f t="array" aca="1" ref="G4921" ca="1">_FV(Tabela2[[#This Row],[Cidade]],"Latitude")</f>
        <v>#NAME?</v>
      </c>
      <c r="H4921" t="e" cm="1">
        <f t="array" aca="1" ref="H4921" ca="1">_FV(Tabela2[[#This Row],[Cidade]],"Longitude")</f>
        <v>#NAME?</v>
      </c>
    </row>
    <row r="4922" spans="1:8" x14ac:dyDescent="0.25">
      <c r="A4922" t="s">
        <v>92</v>
      </c>
      <c r="B4922" t="s">
        <v>2553</v>
      </c>
      <c r="C4922" t="str">
        <f>Tabela2[[#This Row],[Localidade]]&amp;"/"&amp;Tabela2[[#This Row],[Estado]]</f>
        <v>Pinhalzinho/SC</v>
      </c>
      <c r="D4922">
        <v>89870000</v>
      </c>
      <c r="E4922">
        <v>89870999</v>
      </c>
      <c r="F4922" t="e" vm="4540">
        <v>#VALUE!</v>
      </c>
      <c r="G4922" t="e" cm="1">
        <f t="array" aca="1" ref="G4922" ca="1">_FV(Tabela2[[#This Row],[Cidade]],"Latitude")</f>
        <v>#NAME?</v>
      </c>
      <c r="H4922" t="e" cm="1">
        <f t="array" aca="1" ref="H4922" ca="1">_FV(Tabela2[[#This Row],[Cidade]],"Longitude")</f>
        <v>#NAME?</v>
      </c>
    </row>
    <row r="4923" spans="1:8" x14ac:dyDescent="0.25">
      <c r="A4923" t="s">
        <v>92</v>
      </c>
      <c r="B4923" t="s">
        <v>2554</v>
      </c>
      <c r="C4923" t="str">
        <f>Tabela2[[#This Row],[Localidade]]&amp;"/"&amp;Tabela2[[#This Row],[Estado]]</f>
        <v>Pinheiro Preto/SC</v>
      </c>
      <c r="D4923">
        <v>89570000</v>
      </c>
      <c r="E4923">
        <v>89579999</v>
      </c>
      <c r="F4923" t="e" vm="4541">
        <v>#VALUE!</v>
      </c>
      <c r="G4923" t="e" cm="1">
        <f t="array" aca="1" ref="G4923" ca="1">_FV(Tabela2[[#This Row],[Cidade]],"Latitude")</f>
        <v>#NAME?</v>
      </c>
      <c r="H4923" t="e" cm="1">
        <f t="array" aca="1" ref="H4923" ca="1">_FV(Tabela2[[#This Row],[Cidade]],"Longitude")</f>
        <v>#NAME?</v>
      </c>
    </row>
    <row r="4924" spans="1:8" x14ac:dyDescent="0.25">
      <c r="A4924" t="s">
        <v>92</v>
      </c>
      <c r="B4924" t="s">
        <v>2555</v>
      </c>
      <c r="C4924" t="str">
        <f>Tabela2[[#This Row],[Localidade]]&amp;"/"&amp;Tabela2[[#This Row],[Estado]]</f>
        <v>Piratuba/SC</v>
      </c>
      <c r="D4924">
        <v>89667000</v>
      </c>
      <c r="E4924">
        <v>89668999</v>
      </c>
      <c r="F4924" t="e" vm="4542">
        <v>#VALUE!</v>
      </c>
      <c r="G4924" t="e" cm="1">
        <f t="array" aca="1" ref="G4924" ca="1">_FV(Tabela2[[#This Row],[Cidade]],"Latitude")</f>
        <v>#NAME?</v>
      </c>
      <c r="H4924" t="e" cm="1">
        <f t="array" aca="1" ref="H4924" ca="1">_FV(Tabela2[[#This Row],[Cidade]],"Longitude")</f>
        <v>#NAME?</v>
      </c>
    </row>
    <row r="4925" spans="1:8" x14ac:dyDescent="0.25">
      <c r="A4925" t="s">
        <v>92</v>
      </c>
      <c r="B4925" t="s">
        <v>2556</v>
      </c>
      <c r="C4925" t="str">
        <f>Tabela2[[#This Row],[Localidade]]&amp;"/"&amp;Tabela2[[#This Row],[Estado]]</f>
        <v>Planalto Alegre/SC</v>
      </c>
      <c r="D4925">
        <v>89882000</v>
      </c>
      <c r="E4925">
        <v>89882999</v>
      </c>
      <c r="F4925" t="e" vm="4543">
        <v>#VALUE!</v>
      </c>
      <c r="G4925" t="e" cm="1">
        <f t="array" aca="1" ref="G4925" ca="1">_FV(Tabela2[[#This Row],[Cidade]],"Latitude")</f>
        <v>#NAME?</v>
      </c>
      <c r="H4925" t="e" cm="1">
        <f t="array" aca="1" ref="H4925" ca="1">_FV(Tabela2[[#This Row],[Cidade]],"Longitude")</f>
        <v>#NAME?</v>
      </c>
    </row>
    <row r="4926" spans="1:8" x14ac:dyDescent="0.25">
      <c r="A4926" t="s">
        <v>92</v>
      </c>
      <c r="B4926" t="s">
        <v>2557</v>
      </c>
      <c r="C4926" t="str">
        <f>Tabela2[[#This Row],[Localidade]]&amp;"/"&amp;Tabela2[[#This Row],[Estado]]</f>
        <v>Pomerode/SC</v>
      </c>
      <c r="D4926">
        <v>89107000</v>
      </c>
      <c r="E4926">
        <v>89107999</v>
      </c>
      <c r="F4926" t="e" vm="4544">
        <v>#VALUE!</v>
      </c>
      <c r="G4926" t="e" cm="1">
        <f t="array" aca="1" ref="G4926" ca="1">_FV(Tabela2[[#This Row],[Cidade]],"Latitude")</f>
        <v>#NAME?</v>
      </c>
      <c r="H4926" t="e" cm="1">
        <f t="array" aca="1" ref="H4926" ca="1">_FV(Tabela2[[#This Row],[Cidade]],"Longitude")</f>
        <v>#NAME?</v>
      </c>
    </row>
    <row r="4927" spans="1:8" x14ac:dyDescent="0.25">
      <c r="A4927" t="s">
        <v>92</v>
      </c>
      <c r="B4927" t="s">
        <v>2558</v>
      </c>
      <c r="C4927" t="str">
        <f>Tabela2[[#This Row],[Localidade]]&amp;"/"&amp;Tabela2[[#This Row],[Estado]]</f>
        <v>Ponte Alta/SC</v>
      </c>
      <c r="D4927">
        <v>88550000</v>
      </c>
      <c r="E4927">
        <v>88569999</v>
      </c>
      <c r="F4927" t="e" vm="4545">
        <v>#VALUE!</v>
      </c>
      <c r="G4927" t="e" cm="1">
        <f t="array" aca="1" ref="G4927" ca="1">_FV(Tabela2[[#This Row],[Cidade]],"Latitude")</f>
        <v>#NAME?</v>
      </c>
      <c r="H4927" t="e" cm="1">
        <f t="array" aca="1" ref="H4927" ca="1">_FV(Tabela2[[#This Row],[Cidade]],"Longitude")</f>
        <v>#NAME?</v>
      </c>
    </row>
    <row r="4928" spans="1:8" x14ac:dyDescent="0.25">
      <c r="A4928" t="s">
        <v>92</v>
      </c>
      <c r="B4928" t="s">
        <v>2559</v>
      </c>
      <c r="C4928" t="str">
        <f>Tabela2[[#This Row],[Localidade]]&amp;"/"&amp;Tabela2[[#This Row],[Estado]]</f>
        <v>Ponte Alta do Norte/SC</v>
      </c>
      <c r="D4928">
        <v>89535000</v>
      </c>
      <c r="E4928">
        <v>89539999</v>
      </c>
      <c r="F4928" t="e" vm="4546">
        <v>#VALUE!</v>
      </c>
      <c r="G4928" t="e" cm="1">
        <f t="array" aca="1" ref="G4928" ca="1">_FV(Tabela2[[#This Row],[Cidade]],"Latitude")</f>
        <v>#NAME?</v>
      </c>
      <c r="H4928" t="e" cm="1">
        <f t="array" aca="1" ref="H4928" ca="1">_FV(Tabela2[[#This Row],[Cidade]],"Longitude")</f>
        <v>#NAME?</v>
      </c>
    </row>
    <row r="4929" spans="1:8" x14ac:dyDescent="0.25">
      <c r="A4929" t="s">
        <v>92</v>
      </c>
      <c r="B4929" t="s">
        <v>2560</v>
      </c>
      <c r="C4929" t="str">
        <f>Tabela2[[#This Row],[Localidade]]&amp;"/"&amp;Tabela2[[#This Row],[Estado]]</f>
        <v>Ponte Serrada/SC</v>
      </c>
      <c r="D4929">
        <v>89683000</v>
      </c>
      <c r="E4929">
        <v>89686999</v>
      </c>
      <c r="F4929" t="e" vm="4547">
        <v>#VALUE!</v>
      </c>
      <c r="G4929" t="e" cm="1">
        <f t="array" aca="1" ref="G4929" ca="1">_FV(Tabela2[[#This Row],[Cidade]],"Latitude")</f>
        <v>#NAME?</v>
      </c>
      <c r="H4929" t="e" cm="1">
        <f t="array" aca="1" ref="H4929" ca="1">_FV(Tabela2[[#This Row],[Cidade]],"Longitude")</f>
        <v>#NAME?</v>
      </c>
    </row>
    <row r="4930" spans="1:8" x14ac:dyDescent="0.25">
      <c r="A4930" t="s">
        <v>92</v>
      </c>
      <c r="B4930" t="s">
        <v>2561</v>
      </c>
      <c r="C4930" t="str">
        <f>Tabela2[[#This Row],[Localidade]]&amp;"/"&amp;Tabela2[[#This Row],[Estado]]</f>
        <v>Porto Belo/SC</v>
      </c>
      <c r="D4930">
        <v>88210000</v>
      </c>
      <c r="E4930">
        <v>88214999</v>
      </c>
      <c r="F4930" t="e" vm="4548">
        <v>#VALUE!</v>
      </c>
      <c r="G4930" t="e" cm="1">
        <f t="array" aca="1" ref="G4930" ca="1">_FV(Tabela2[[#This Row],[Cidade]],"Latitude")</f>
        <v>#NAME?</v>
      </c>
      <c r="H4930" t="e" cm="1">
        <f t="array" aca="1" ref="H4930" ca="1">_FV(Tabela2[[#This Row],[Cidade]],"Longitude")</f>
        <v>#NAME?</v>
      </c>
    </row>
    <row r="4931" spans="1:8" x14ac:dyDescent="0.25">
      <c r="A4931" t="s">
        <v>92</v>
      </c>
      <c r="B4931" t="s">
        <v>4631</v>
      </c>
      <c r="C4931" t="str">
        <f>Tabela2[[#This Row],[Localidade]]&amp;"/"&amp;Tabela2[[#This Row],[Estado]]</f>
        <v>Porto Uniao/SC</v>
      </c>
      <c r="D4931">
        <v>89400000</v>
      </c>
      <c r="E4931">
        <v>89419999</v>
      </c>
      <c r="F4931" t="e" vm="4549">
        <v>#VALUE!</v>
      </c>
      <c r="G4931" t="e" cm="1">
        <f t="array" aca="1" ref="G4931" ca="1">_FV(Tabela2[[#This Row],[Cidade]],"Latitude")</f>
        <v>#NAME?</v>
      </c>
      <c r="H4931" t="e" cm="1">
        <f t="array" aca="1" ref="H4931" ca="1">_FV(Tabela2[[#This Row],[Cidade]],"Longitude")</f>
        <v>#NAME?</v>
      </c>
    </row>
    <row r="4932" spans="1:8" x14ac:dyDescent="0.25">
      <c r="A4932" t="s">
        <v>92</v>
      </c>
      <c r="B4932" t="s">
        <v>2562</v>
      </c>
      <c r="C4932" t="str">
        <f>Tabela2[[#This Row],[Localidade]]&amp;"/"&amp;Tabela2[[#This Row],[Estado]]</f>
        <v>Pouso Redondo/SC</v>
      </c>
      <c r="D4932">
        <v>89172000</v>
      </c>
      <c r="E4932">
        <v>89175999</v>
      </c>
      <c r="F4932" t="e" vm="4550">
        <v>#VALUE!</v>
      </c>
      <c r="G4932" t="e" cm="1">
        <f t="array" aca="1" ref="G4932" ca="1">_FV(Tabela2[[#This Row],[Cidade]],"Latitude")</f>
        <v>#NAME?</v>
      </c>
      <c r="H4932" t="e" cm="1">
        <f t="array" aca="1" ref="H4932" ca="1">_FV(Tabela2[[#This Row],[Cidade]],"Longitude")</f>
        <v>#NAME?</v>
      </c>
    </row>
    <row r="4933" spans="1:8" x14ac:dyDescent="0.25">
      <c r="A4933" t="s">
        <v>92</v>
      </c>
      <c r="B4933" t="s">
        <v>2563</v>
      </c>
      <c r="C4933" t="str">
        <f>Tabela2[[#This Row],[Localidade]]&amp;"/"&amp;Tabela2[[#This Row],[Estado]]</f>
        <v>Praia Grande/SC</v>
      </c>
      <c r="D4933">
        <v>88990000</v>
      </c>
      <c r="E4933">
        <v>88999999</v>
      </c>
      <c r="F4933" t="e" vm="4551">
        <v>#VALUE!</v>
      </c>
      <c r="G4933" t="e" cm="1">
        <f t="array" aca="1" ref="G4933" ca="1">_FV(Tabela2[[#This Row],[Cidade]],"Latitude")</f>
        <v>#NAME?</v>
      </c>
      <c r="H4933" t="e" cm="1">
        <f t="array" aca="1" ref="H4933" ca="1">_FV(Tabela2[[#This Row],[Cidade]],"Longitude")</f>
        <v>#NAME?</v>
      </c>
    </row>
    <row r="4934" spans="1:8" x14ac:dyDescent="0.25">
      <c r="A4934" t="s">
        <v>92</v>
      </c>
      <c r="B4934" t="s">
        <v>2564</v>
      </c>
      <c r="C4934" t="str">
        <f>Tabela2[[#This Row],[Localidade]]&amp;"/"&amp;Tabela2[[#This Row],[Estado]]</f>
        <v>Presidente Castello Branco/SC</v>
      </c>
      <c r="D4934">
        <v>89745000</v>
      </c>
      <c r="E4934">
        <v>89749999</v>
      </c>
      <c r="F4934" t="e" vm="4552">
        <v>#VALUE!</v>
      </c>
      <c r="G4934" t="e" cm="1">
        <f t="array" aca="1" ref="G4934" ca="1">_FV(Tabela2[[#This Row],[Cidade]],"Latitude")</f>
        <v>#NAME?</v>
      </c>
      <c r="H4934" t="e" cm="1">
        <f t="array" aca="1" ref="H4934" ca="1">_FV(Tabela2[[#This Row],[Cidade]],"Longitude")</f>
        <v>#NAME?</v>
      </c>
    </row>
    <row r="4935" spans="1:8" x14ac:dyDescent="0.25">
      <c r="A4935" t="s">
        <v>92</v>
      </c>
      <c r="B4935" t="s">
        <v>4883</v>
      </c>
      <c r="C4935" t="str">
        <f>Tabela2[[#This Row],[Localidade]]&amp;"/"&amp;Tabela2[[#This Row],[Estado]]</f>
        <v>Presidente Getulio/SC</v>
      </c>
      <c r="D4935">
        <v>89150000</v>
      </c>
      <c r="E4935">
        <v>89154999</v>
      </c>
      <c r="F4935" t="e" vm="4553">
        <v>#VALUE!</v>
      </c>
      <c r="G4935" t="e" cm="1">
        <f t="array" aca="1" ref="G4935" ca="1">_FV(Tabela2[[#This Row],[Cidade]],"Latitude")</f>
        <v>#NAME?</v>
      </c>
      <c r="H4935" t="e" cm="1">
        <f t="array" aca="1" ref="H4935" ca="1">_FV(Tabela2[[#This Row],[Cidade]],"Longitude")</f>
        <v>#NAME?</v>
      </c>
    </row>
    <row r="4936" spans="1:8" x14ac:dyDescent="0.25">
      <c r="A4936" t="s">
        <v>92</v>
      </c>
      <c r="B4936" t="s">
        <v>2565</v>
      </c>
      <c r="C4936" t="str">
        <f>Tabela2[[#This Row],[Localidade]]&amp;"/"&amp;Tabela2[[#This Row],[Estado]]</f>
        <v>Presidente Nereu/SC</v>
      </c>
      <c r="D4936">
        <v>89184000</v>
      </c>
      <c r="E4936">
        <v>89185999</v>
      </c>
      <c r="F4936" t="e" vm="4554">
        <v>#VALUE!</v>
      </c>
      <c r="G4936" t="e" cm="1">
        <f t="array" aca="1" ref="G4936" ca="1">_FV(Tabela2[[#This Row],[Cidade]],"Latitude")</f>
        <v>#NAME?</v>
      </c>
      <c r="H4936" t="e" cm="1">
        <f t="array" aca="1" ref="H4936" ca="1">_FV(Tabela2[[#This Row],[Cidade]],"Longitude")</f>
        <v>#NAME?</v>
      </c>
    </row>
    <row r="4937" spans="1:8" x14ac:dyDescent="0.25">
      <c r="A4937" t="s">
        <v>92</v>
      </c>
      <c r="B4937" t="s">
        <v>2566</v>
      </c>
      <c r="C4937" t="str">
        <f>Tabela2[[#This Row],[Localidade]]&amp;"/"&amp;Tabela2[[#This Row],[Estado]]</f>
        <v>Princesa/SC</v>
      </c>
      <c r="D4937">
        <v>89935000</v>
      </c>
      <c r="E4937">
        <v>89939999</v>
      </c>
      <c r="F4937" t="e" vm="4555">
        <v>#VALUE!</v>
      </c>
      <c r="G4937" t="e" cm="1">
        <f t="array" aca="1" ref="G4937" ca="1">_FV(Tabela2[[#This Row],[Cidade]],"Latitude")</f>
        <v>#NAME?</v>
      </c>
      <c r="H4937" t="e" cm="1">
        <f t="array" aca="1" ref="H4937" ca="1">_FV(Tabela2[[#This Row],[Cidade]],"Longitude")</f>
        <v>#NAME?</v>
      </c>
    </row>
    <row r="4938" spans="1:8" x14ac:dyDescent="0.25">
      <c r="A4938" t="s">
        <v>92</v>
      </c>
      <c r="B4938" t="s">
        <v>2567</v>
      </c>
      <c r="C4938" t="str">
        <f>Tabela2[[#This Row],[Localidade]]&amp;"/"&amp;Tabela2[[#This Row],[Estado]]</f>
        <v>Quilombo/SC</v>
      </c>
      <c r="D4938">
        <v>89850000</v>
      </c>
      <c r="E4938">
        <v>89853999</v>
      </c>
      <c r="F4938" t="e" vm="4556">
        <v>#VALUE!</v>
      </c>
      <c r="G4938" t="e" cm="1">
        <f t="array" aca="1" ref="G4938" ca="1">_FV(Tabela2[[#This Row],[Cidade]],"Latitude")</f>
        <v>#NAME?</v>
      </c>
      <c r="H4938" t="e" cm="1">
        <f t="array" aca="1" ref="H4938" ca="1">_FV(Tabela2[[#This Row],[Cidade]],"Longitude")</f>
        <v>#NAME?</v>
      </c>
    </row>
    <row r="4939" spans="1:8" x14ac:dyDescent="0.25">
      <c r="A4939" t="s">
        <v>92</v>
      </c>
      <c r="B4939" t="s">
        <v>2568</v>
      </c>
      <c r="C4939" t="str">
        <f>Tabela2[[#This Row],[Localidade]]&amp;"/"&amp;Tabela2[[#This Row],[Estado]]</f>
        <v>Rancho Queimado/SC</v>
      </c>
      <c r="D4939">
        <v>88470000</v>
      </c>
      <c r="E4939">
        <v>88474999</v>
      </c>
      <c r="F4939" t="e" vm="4557">
        <v>#VALUE!</v>
      </c>
      <c r="G4939" t="e" cm="1">
        <f t="array" aca="1" ref="G4939" ca="1">_FV(Tabela2[[#This Row],[Cidade]],"Latitude")</f>
        <v>#NAME?</v>
      </c>
      <c r="H4939" t="e" cm="1">
        <f t="array" aca="1" ref="H4939" ca="1">_FV(Tabela2[[#This Row],[Cidade]],"Longitude")</f>
        <v>#NAME?</v>
      </c>
    </row>
    <row r="4940" spans="1:8" x14ac:dyDescent="0.25">
      <c r="A4940" t="s">
        <v>92</v>
      </c>
      <c r="B4940" t="s">
        <v>2569</v>
      </c>
      <c r="C4940" t="str">
        <f>Tabela2[[#This Row],[Localidade]]&amp;"/"&amp;Tabela2[[#This Row],[Estado]]</f>
        <v>Rio das Antas/SC</v>
      </c>
      <c r="D4940">
        <v>89550000</v>
      </c>
      <c r="E4940">
        <v>89557999</v>
      </c>
      <c r="F4940" t="e" vm="4558">
        <v>#VALUE!</v>
      </c>
      <c r="G4940" t="e" cm="1">
        <f t="array" aca="1" ref="G4940" ca="1">_FV(Tabela2[[#This Row],[Cidade]],"Latitude")</f>
        <v>#NAME?</v>
      </c>
      <c r="H4940" t="e" cm="1">
        <f t="array" aca="1" ref="H4940" ca="1">_FV(Tabela2[[#This Row],[Cidade]],"Longitude")</f>
        <v>#NAME?</v>
      </c>
    </row>
    <row r="4941" spans="1:8" x14ac:dyDescent="0.25">
      <c r="A4941" t="s">
        <v>92</v>
      </c>
      <c r="B4941" t="s">
        <v>2570</v>
      </c>
      <c r="C4941" t="str">
        <f>Tabela2[[#This Row],[Localidade]]&amp;"/"&amp;Tabela2[[#This Row],[Estado]]</f>
        <v>Rio do Campo/SC</v>
      </c>
      <c r="D4941">
        <v>89198000</v>
      </c>
      <c r="E4941">
        <v>89198999</v>
      </c>
      <c r="F4941" t="e" vm="4559">
        <v>#VALUE!</v>
      </c>
      <c r="G4941" t="e" cm="1">
        <f t="array" aca="1" ref="G4941" ca="1">_FV(Tabela2[[#This Row],[Cidade]],"Latitude")</f>
        <v>#NAME?</v>
      </c>
      <c r="H4941" t="e" cm="1">
        <f t="array" aca="1" ref="H4941" ca="1">_FV(Tabela2[[#This Row],[Cidade]],"Longitude")</f>
        <v>#NAME?</v>
      </c>
    </row>
    <row r="4942" spans="1:8" x14ac:dyDescent="0.25">
      <c r="A4942" t="s">
        <v>92</v>
      </c>
      <c r="B4942" t="s">
        <v>2571</v>
      </c>
      <c r="C4942" t="str">
        <f>Tabela2[[#This Row],[Localidade]]&amp;"/"&amp;Tabela2[[#This Row],[Estado]]</f>
        <v>Rio do Oeste/SC</v>
      </c>
      <c r="D4942">
        <v>89180000</v>
      </c>
      <c r="E4942">
        <v>89181999</v>
      </c>
      <c r="F4942" t="e" vm="4560">
        <v>#VALUE!</v>
      </c>
      <c r="G4942" t="e" cm="1">
        <f t="array" aca="1" ref="G4942" ca="1">_FV(Tabela2[[#This Row],[Cidade]],"Latitude")</f>
        <v>#NAME?</v>
      </c>
      <c r="H4942" t="e" cm="1">
        <f t="array" aca="1" ref="H4942" ca="1">_FV(Tabela2[[#This Row],[Cidade]],"Longitude")</f>
        <v>#NAME?</v>
      </c>
    </row>
    <row r="4943" spans="1:8" x14ac:dyDescent="0.25">
      <c r="A4943" t="s">
        <v>92</v>
      </c>
      <c r="B4943" t="s">
        <v>2572</v>
      </c>
      <c r="C4943" t="str">
        <f>Tabela2[[#This Row],[Localidade]]&amp;"/"&amp;Tabela2[[#This Row],[Estado]]</f>
        <v>Rio do Sul/SC</v>
      </c>
      <c r="D4943">
        <v>89160001</v>
      </c>
      <c r="E4943">
        <v>89169999</v>
      </c>
      <c r="F4943" t="e" vm="4561">
        <v>#VALUE!</v>
      </c>
      <c r="G4943" t="e" cm="1">
        <f t="array" aca="1" ref="G4943" ca="1">_FV(Tabela2[[#This Row],[Cidade]],"Latitude")</f>
        <v>#NAME?</v>
      </c>
      <c r="H4943" t="e" cm="1">
        <f t="array" aca="1" ref="H4943" ca="1">_FV(Tabela2[[#This Row],[Cidade]],"Longitude")</f>
        <v>#NAME?</v>
      </c>
    </row>
    <row r="4944" spans="1:8" x14ac:dyDescent="0.25">
      <c r="A4944" t="s">
        <v>92</v>
      </c>
      <c r="B4944" t="s">
        <v>2572</v>
      </c>
      <c r="C4944" t="str">
        <f>Tabela2[[#This Row],[Localidade]]&amp;"/"&amp;Tabela2[[#This Row],[Estado]]</f>
        <v>Rio do Sul/SC</v>
      </c>
      <c r="D4944">
        <v>89160001</v>
      </c>
      <c r="E4944">
        <v>89169999</v>
      </c>
      <c r="F4944" t="e" vm="4561">
        <v>#VALUE!</v>
      </c>
      <c r="G4944" t="e" cm="1">
        <f t="array" aca="1" ref="G4944" ca="1">_FV(Tabela2[[#This Row],[Cidade]],"Latitude")</f>
        <v>#NAME?</v>
      </c>
      <c r="H4944" t="e" cm="1">
        <f t="array" aca="1" ref="H4944" ca="1">_FV(Tabela2[[#This Row],[Cidade]],"Longitude")</f>
        <v>#NAME?</v>
      </c>
    </row>
    <row r="4945" spans="1:8" x14ac:dyDescent="0.25">
      <c r="A4945" t="s">
        <v>92</v>
      </c>
      <c r="B4945" t="s">
        <v>2573</v>
      </c>
      <c r="C4945" t="str">
        <f>Tabela2[[#This Row],[Localidade]]&amp;"/"&amp;Tabela2[[#This Row],[Estado]]</f>
        <v>Rio dos Cedros/SC</v>
      </c>
      <c r="D4945">
        <v>89121000</v>
      </c>
      <c r="E4945">
        <v>89123999</v>
      </c>
      <c r="F4945" t="e" vm="4562">
        <v>#VALUE!</v>
      </c>
      <c r="G4945" t="e" cm="1">
        <f t="array" aca="1" ref="G4945" ca="1">_FV(Tabela2[[#This Row],[Cidade]],"Latitude")</f>
        <v>#NAME?</v>
      </c>
      <c r="H4945" t="e" cm="1">
        <f t="array" aca="1" ref="H4945" ca="1">_FV(Tabela2[[#This Row],[Cidade]],"Longitude")</f>
        <v>#NAME?</v>
      </c>
    </row>
    <row r="4946" spans="1:8" x14ac:dyDescent="0.25">
      <c r="A4946" t="s">
        <v>92</v>
      </c>
      <c r="B4946" t="s">
        <v>2574</v>
      </c>
      <c r="C4946" t="str">
        <f>Tabela2[[#This Row],[Localidade]]&amp;"/"&amp;Tabela2[[#This Row],[Estado]]</f>
        <v>Rio Fortuna/SC</v>
      </c>
      <c r="D4946">
        <v>88760000</v>
      </c>
      <c r="E4946">
        <v>88762999</v>
      </c>
      <c r="F4946" t="e" vm="4563">
        <v>#VALUE!</v>
      </c>
      <c r="G4946" t="e" cm="1">
        <f t="array" aca="1" ref="G4946" ca="1">_FV(Tabela2[[#This Row],[Cidade]],"Latitude")</f>
        <v>#NAME?</v>
      </c>
      <c r="H4946" t="e" cm="1">
        <f t="array" aca="1" ref="H4946" ca="1">_FV(Tabela2[[#This Row],[Cidade]],"Longitude")</f>
        <v>#NAME?</v>
      </c>
    </row>
    <row r="4947" spans="1:8" x14ac:dyDescent="0.25">
      <c r="A4947" t="s">
        <v>92</v>
      </c>
      <c r="B4947" t="s">
        <v>2575</v>
      </c>
      <c r="C4947" t="str">
        <f>Tabela2[[#This Row],[Localidade]]&amp;"/"&amp;Tabela2[[#This Row],[Estado]]</f>
        <v>Rio Negrinho/SC</v>
      </c>
      <c r="D4947">
        <v>89295000</v>
      </c>
      <c r="E4947">
        <v>89299999</v>
      </c>
      <c r="F4947" t="e" vm="4564">
        <v>#VALUE!</v>
      </c>
      <c r="G4947" t="e" cm="1">
        <f t="array" aca="1" ref="G4947" ca="1">_FV(Tabela2[[#This Row],[Cidade]],"Latitude")</f>
        <v>#NAME?</v>
      </c>
      <c r="H4947" t="e" cm="1">
        <f t="array" aca="1" ref="H4947" ca="1">_FV(Tabela2[[#This Row],[Cidade]],"Longitude")</f>
        <v>#NAME?</v>
      </c>
    </row>
    <row r="4948" spans="1:8" x14ac:dyDescent="0.25">
      <c r="A4948" t="s">
        <v>92</v>
      </c>
      <c r="B4948" t="s">
        <v>2576</v>
      </c>
      <c r="C4948" t="str">
        <f>Tabela2[[#This Row],[Localidade]]&amp;"/"&amp;Tabela2[[#This Row],[Estado]]</f>
        <v>Rio Rufino/SC</v>
      </c>
      <c r="D4948">
        <v>88658000</v>
      </c>
      <c r="E4948">
        <v>88679999</v>
      </c>
      <c r="F4948" t="e" vm="4565">
        <v>#VALUE!</v>
      </c>
      <c r="G4948" t="e" cm="1">
        <f t="array" aca="1" ref="G4948" ca="1">_FV(Tabela2[[#This Row],[Cidade]],"Latitude")</f>
        <v>#NAME?</v>
      </c>
      <c r="H4948" t="e" cm="1">
        <f t="array" aca="1" ref="H4948" ca="1">_FV(Tabela2[[#This Row],[Cidade]],"Longitude")</f>
        <v>#NAME?</v>
      </c>
    </row>
    <row r="4949" spans="1:8" x14ac:dyDescent="0.25">
      <c r="A4949" t="s">
        <v>92</v>
      </c>
      <c r="B4949" t="s">
        <v>2577</v>
      </c>
      <c r="C4949" t="str">
        <f>Tabela2[[#This Row],[Localidade]]&amp;"/"&amp;Tabela2[[#This Row],[Estado]]</f>
        <v>Riqueza/SC</v>
      </c>
      <c r="D4949">
        <v>89895000</v>
      </c>
      <c r="E4949">
        <v>89895999</v>
      </c>
      <c r="F4949" t="e" vm="4566">
        <v>#VALUE!</v>
      </c>
      <c r="G4949" t="e" cm="1">
        <f t="array" aca="1" ref="G4949" ca="1">_FV(Tabela2[[#This Row],[Cidade]],"Latitude")</f>
        <v>#NAME?</v>
      </c>
      <c r="H4949" t="e" cm="1">
        <f t="array" aca="1" ref="H4949" ca="1">_FV(Tabela2[[#This Row],[Cidade]],"Longitude")</f>
        <v>#NAME?</v>
      </c>
    </row>
    <row r="4950" spans="1:8" x14ac:dyDescent="0.25">
      <c r="A4950" t="s">
        <v>92</v>
      </c>
      <c r="B4950" t="s">
        <v>2578</v>
      </c>
      <c r="C4950" t="str">
        <f>Tabela2[[#This Row],[Localidade]]&amp;"/"&amp;Tabela2[[#This Row],[Estado]]</f>
        <v>Rodeio/SC</v>
      </c>
      <c r="D4950">
        <v>89136000</v>
      </c>
      <c r="E4950">
        <v>89137999</v>
      </c>
      <c r="F4950" t="e" vm="4567">
        <v>#VALUE!</v>
      </c>
      <c r="G4950" t="e" cm="1">
        <f t="array" aca="1" ref="G4950" ca="1">_FV(Tabela2[[#This Row],[Cidade]],"Latitude")</f>
        <v>#NAME?</v>
      </c>
      <c r="H4950" t="e" cm="1">
        <f t="array" aca="1" ref="H4950" ca="1">_FV(Tabela2[[#This Row],[Cidade]],"Longitude")</f>
        <v>#NAME?</v>
      </c>
    </row>
    <row r="4951" spans="1:8" x14ac:dyDescent="0.25">
      <c r="A4951" t="s">
        <v>92</v>
      </c>
      <c r="B4951" t="s">
        <v>3468</v>
      </c>
      <c r="C4951" t="str">
        <f>Tabela2[[#This Row],[Localidade]]&amp;"/"&amp;Tabela2[[#This Row],[Estado]]</f>
        <v>Romelandia/SC</v>
      </c>
      <c r="D4951">
        <v>89908000</v>
      </c>
      <c r="E4951">
        <v>89908999</v>
      </c>
      <c r="F4951" t="e" vm="4568">
        <v>#VALUE!</v>
      </c>
      <c r="G4951" t="e" cm="1">
        <f t="array" aca="1" ref="G4951" ca="1">_FV(Tabela2[[#This Row],[Cidade]],"Latitude")</f>
        <v>#NAME?</v>
      </c>
      <c r="H4951" t="e" cm="1">
        <f t="array" aca="1" ref="H4951" ca="1">_FV(Tabela2[[#This Row],[Cidade]],"Longitude")</f>
        <v>#NAME?</v>
      </c>
    </row>
    <row r="4952" spans="1:8" x14ac:dyDescent="0.25">
      <c r="A4952" t="s">
        <v>92</v>
      </c>
      <c r="B4952" t="s">
        <v>2579</v>
      </c>
      <c r="C4952" t="str">
        <f>Tabela2[[#This Row],[Localidade]]&amp;"/"&amp;Tabela2[[#This Row],[Estado]]</f>
        <v>Salete/SC</v>
      </c>
      <c r="D4952">
        <v>89196000</v>
      </c>
      <c r="E4952">
        <v>89197999</v>
      </c>
      <c r="F4952" t="e" vm="4569">
        <v>#VALUE!</v>
      </c>
      <c r="G4952" t="e" cm="1">
        <f t="array" aca="1" ref="G4952" ca="1">_FV(Tabela2[[#This Row],[Cidade]],"Latitude")</f>
        <v>#NAME?</v>
      </c>
      <c r="H4952" t="e" cm="1">
        <f t="array" aca="1" ref="H4952" ca="1">_FV(Tabela2[[#This Row],[Cidade]],"Longitude")</f>
        <v>#NAME?</v>
      </c>
    </row>
    <row r="4953" spans="1:8" x14ac:dyDescent="0.25">
      <c r="A4953" t="s">
        <v>92</v>
      </c>
      <c r="B4953" t="s">
        <v>2580</v>
      </c>
      <c r="C4953" t="str">
        <f>Tabela2[[#This Row],[Localidade]]&amp;"/"&amp;Tabela2[[#This Row],[Estado]]</f>
        <v>Saltinho/SC</v>
      </c>
      <c r="D4953">
        <v>89981000</v>
      </c>
      <c r="E4953">
        <v>89981999</v>
      </c>
      <c r="F4953" t="e" vm="4570">
        <v>#VALUE!</v>
      </c>
      <c r="G4953" t="e" cm="1">
        <f t="array" aca="1" ref="G4953" ca="1">_FV(Tabela2[[#This Row],[Cidade]],"Latitude")</f>
        <v>#NAME?</v>
      </c>
      <c r="H4953" t="e" cm="1">
        <f t="array" aca="1" ref="H4953" ca="1">_FV(Tabela2[[#This Row],[Cidade]],"Longitude")</f>
        <v>#NAME?</v>
      </c>
    </row>
    <row r="4954" spans="1:8" x14ac:dyDescent="0.25">
      <c r="A4954" t="s">
        <v>92</v>
      </c>
      <c r="B4954" t="s">
        <v>2581</v>
      </c>
      <c r="C4954" t="str">
        <f>Tabela2[[#This Row],[Localidade]]&amp;"/"&amp;Tabela2[[#This Row],[Estado]]</f>
        <v>Salto Veloso/SC</v>
      </c>
      <c r="D4954">
        <v>89595000</v>
      </c>
      <c r="E4954">
        <v>89599999</v>
      </c>
      <c r="F4954" t="e" vm="4571">
        <v>#VALUE!</v>
      </c>
      <c r="G4954" t="e" cm="1">
        <f t="array" aca="1" ref="G4954" ca="1">_FV(Tabela2[[#This Row],[Cidade]],"Latitude")</f>
        <v>#NAME?</v>
      </c>
      <c r="H4954" t="e" cm="1">
        <f t="array" aca="1" ref="H4954" ca="1">_FV(Tabela2[[#This Row],[Cidade]],"Longitude")</f>
        <v>#NAME?</v>
      </c>
    </row>
    <row r="4955" spans="1:8" x14ac:dyDescent="0.25">
      <c r="A4955" t="s">
        <v>92</v>
      </c>
      <c r="B4955" t="s">
        <v>4632</v>
      </c>
      <c r="C4955" t="str">
        <f>Tabela2[[#This Row],[Localidade]]&amp;"/"&amp;Tabela2[[#This Row],[Estado]]</f>
        <v>Sangao/SC</v>
      </c>
      <c r="D4955">
        <v>88717000</v>
      </c>
      <c r="E4955">
        <v>88719999</v>
      </c>
      <c r="F4955" t="e" vm="4572">
        <v>#VALUE!</v>
      </c>
      <c r="G4955" t="e" cm="1">
        <f t="array" aca="1" ref="G4955" ca="1">_FV(Tabela2[[#This Row],[Cidade]],"Latitude")</f>
        <v>#NAME?</v>
      </c>
      <c r="H4955" t="e" cm="1">
        <f t="array" aca="1" ref="H4955" ca="1">_FV(Tabela2[[#This Row],[Cidade]],"Longitude")</f>
        <v>#NAME?</v>
      </c>
    </row>
    <row r="4956" spans="1:8" x14ac:dyDescent="0.25">
      <c r="A4956" t="s">
        <v>92</v>
      </c>
      <c r="B4956" t="s">
        <v>3957</v>
      </c>
      <c r="C4956" t="str">
        <f>Tabela2[[#This Row],[Localidade]]&amp;"/"&amp;Tabela2[[#This Row],[Estado]]</f>
        <v>Santa Cecilia/SC</v>
      </c>
      <c r="D4956">
        <v>89540000</v>
      </c>
      <c r="E4956">
        <v>89544999</v>
      </c>
      <c r="F4956" t="e" vm="4573">
        <v>#VALUE!</v>
      </c>
      <c r="G4956" t="e" cm="1">
        <f t="array" aca="1" ref="G4956" ca="1">_FV(Tabela2[[#This Row],[Cidade]],"Latitude")</f>
        <v>#NAME?</v>
      </c>
      <c r="H4956" t="e" cm="1">
        <f t="array" aca="1" ref="H4956" ca="1">_FV(Tabela2[[#This Row],[Cidade]],"Longitude")</f>
        <v>#NAME?</v>
      </c>
    </row>
    <row r="4957" spans="1:8" x14ac:dyDescent="0.25">
      <c r="A4957" t="s">
        <v>92</v>
      </c>
      <c r="B4957" t="s">
        <v>801</v>
      </c>
      <c r="C4957" t="str">
        <f>Tabela2[[#This Row],[Localidade]]&amp;"/"&amp;Tabela2[[#This Row],[Estado]]</f>
        <v>Santa Helena/SC</v>
      </c>
      <c r="D4957">
        <v>89915000</v>
      </c>
      <c r="E4957">
        <v>89919999</v>
      </c>
      <c r="F4957" t="e" vm="4574">
        <v>#VALUE!</v>
      </c>
      <c r="G4957" t="e" cm="1">
        <f t="array" aca="1" ref="G4957" ca="1">_FV(Tabela2[[#This Row],[Cidade]],"Latitude")</f>
        <v>#NAME?</v>
      </c>
      <c r="H4957" t="e" cm="1">
        <f t="array" aca="1" ref="H4957" ca="1">_FV(Tabela2[[#This Row],[Cidade]],"Longitude")</f>
        <v>#NAME?</v>
      </c>
    </row>
    <row r="4958" spans="1:8" x14ac:dyDescent="0.25">
      <c r="A4958" t="s">
        <v>92</v>
      </c>
      <c r="B4958" t="s">
        <v>2582</v>
      </c>
      <c r="C4958" t="str">
        <f>Tabela2[[#This Row],[Localidade]]&amp;"/"&amp;Tabela2[[#This Row],[Estado]]</f>
        <v>Santa Rosa de Lima/SC</v>
      </c>
      <c r="D4958">
        <v>88763000</v>
      </c>
      <c r="E4958">
        <v>88764999</v>
      </c>
      <c r="F4958" t="e" vm="4575">
        <v>#VALUE!</v>
      </c>
      <c r="G4958" t="e" cm="1">
        <f t="array" aca="1" ref="G4958" ca="1">_FV(Tabela2[[#This Row],[Cidade]],"Latitude")</f>
        <v>#NAME?</v>
      </c>
      <c r="H4958" t="e" cm="1">
        <f t="array" aca="1" ref="H4958" ca="1">_FV(Tabela2[[#This Row],[Cidade]],"Longitude")</f>
        <v>#NAME?</v>
      </c>
    </row>
    <row r="4959" spans="1:8" x14ac:dyDescent="0.25">
      <c r="A4959" t="s">
        <v>92</v>
      </c>
      <c r="B4959" t="s">
        <v>2583</v>
      </c>
      <c r="C4959" t="str">
        <f>Tabela2[[#This Row],[Localidade]]&amp;"/"&amp;Tabela2[[#This Row],[Estado]]</f>
        <v>Santa Rosa do Sul/SC</v>
      </c>
      <c r="D4959">
        <v>88965000</v>
      </c>
      <c r="E4959">
        <v>88969999</v>
      </c>
      <c r="F4959" t="e" vm="4576">
        <v>#VALUE!</v>
      </c>
      <c r="G4959" t="e" cm="1">
        <f t="array" aca="1" ref="G4959" ca="1">_FV(Tabela2[[#This Row],[Cidade]],"Latitude")</f>
        <v>#NAME?</v>
      </c>
      <c r="H4959" t="e" cm="1">
        <f t="array" aca="1" ref="H4959" ca="1">_FV(Tabela2[[#This Row],[Cidade]],"Longitude")</f>
        <v>#NAME?</v>
      </c>
    </row>
    <row r="4960" spans="1:8" x14ac:dyDescent="0.25">
      <c r="A4960" t="s">
        <v>92</v>
      </c>
      <c r="B4960" t="s">
        <v>1407</v>
      </c>
      <c r="C4960" t="str">
        <f>Tabela2[[#This Row],[Localidade]]&amp;"/"&amp;Tabela2[[#This Row],[Estado]]</f>
        <v>Santa Terezinha/SC</v>
      </c>
      <c r="D4960">
        <v>89199000</v>
      </c>
      <c r="E4960">
        <v>89199999</v>
      </c>
      <c r="F4960" t="e" vm="4577">
        <v>#VALUE!</v>
      </c>
      <c r="G4960" t="e" cm="1">
        <f t="array" aca="1" ref="G4960" ca="1">_FV(Tabela2[[#This Row],[Cidade]],"Latitude")</f>
        <v>#NAME?</v>
      </c>
      <c r="H4960" t="e" cm="1">
        <f t="array" aca="1" ref="H4960" ca="1">_FV(Tabela2[[#This Row],[Cidade]],"Longitude")</f>
        <v>#NAME?</v>
      </c>
    </row>
    <row r="4961" spans="1:8" x14ac:dyDescent="0.25">
      <c r="A4961" t="s">
        <v>92</v>
      </c>
      <c r="B4961" t="s">
        <v>2584</v>
      </c>
      <c r="C4961" t="str">
        <f>Tabela2[[#This Row],[Localidade]]&amp;"/"&amp;Tabela2[[#This Row],[Estado]]</f>
        <v>Santa Terezinha do Progresso/SC</v>
      </c>
      <c r="D4961">
        <v>89983000</v>
      </c>
      <c r="E4961">
        <v>89984999</v>
      </c>
      <c r="F4961" t="e" vm="4578">
        <v>#VALUE!</v>
      </c>
      <c r="G4961" t="e" cm="1">
        <f t="array" aca="1" ref="G4961" ca="1">_FV(Tabela2[[#This Row],[Cidade]],"Latitude")</f>
        <v>#NAME?</v>
      </c>
      <c r="H4961" t="e" cm="1">
        <f t="array" aca="1" ref="H4961" ca="1">_FV(Tabela2[[#This Row],[Cidade]],"Longitude")</f>
        <v>#NAME?</v>
      </c>
    </row>
    <row r="4962" spans="1:8" x14ac:dyDescent="0.25">
      <c r="A4962" t="s">
        <v>92</v>
      </c>
      <c r="B4962" t="s">
        <v>2585</v>
      </c>
      <c r="C4962" t="str">
        <f>Tabela2[[#This Row],[Localidade]]&amp;"/"&amp;Tabela2[[#This Row],[Estado]]</f>
        <v>Santiago do Sul/SC</v>
      </c>
      <c r="D4962">
        <v>89854000</v>
      </c>
      <c r="E4962">
        <v>89854999</v>
      </c>
      <c r="F4962" t="e" vm="4579">
        <v>#VALUE!</v>
      </c>
      <c r="G4962" t="e" cm="1">
        <f t="array" aca="1" ref="G4962" ca="1">_FV(Tabela2[[#This Row],[Cidade]],"Latitude")</f>
        <v>#NAME?</v>
      </c>
      <c r="H4962" t="e" cm="1">
        <f t="array" aca="1" ref="H4962" ca="1">_FV(Tabela2[[#This Row],[Cidade]],"Longitude")</f>
        <v>#NAME?</v>
      </c>
    </row>
    <row r="4963" spans="1:8" x14ac:dyDescent="0.25">
      <c r="A4963" t="s">
        <v>92</v>
      </c>
      <c r="B4963" t="s">
        <v>2586</v>
      </c>
      <c r="C4963" t="str">
        <f>Tabela2[[#This Row],[Localidade]]&amp;"/"&amp;Tabela2[[#This Row],[Estado]]</f>
        <v>Santo Amaro da Imperatriz/SC</v>
      </c>
      <c r="D4963">
        <v>88140000</v>
      </c>
      <c r="E4963">
        <v>88149999</v>
      </c>
      <c r="F4963" t="e" vm="4580">
        <v>#VALUE!</v>
      </c>
      <c r="G4963" t="e" cm="1">
        <f t="array" aca="1" ref="G4963" ca="1">_FV(Tabela2[[#This Row],[Cidade]],"Latitude")</f>
        <v>#NAME?</v>
      </c>
      <c r="H4963" t="e" cm="1">
        <f t="array" aca="1" ref="H4963" ca="1">_FV(Tabela2[[#This Row],[Cidade]],"Longitude")</f>
        <v>#NAME?</v>
      </c>
    </row>
    <row r="4964" spans="1:8" x14ac:dyDescent="0.25">
      <c r="A4964" t="s">
        <v>92</v>
      </c>
      <c r="B4964" t="s">
        <v>4633</v>
      </c>
      <c r="C4964" t="str">
        <f>Tabela2[[#This Row],[Localidade]]&amp;"/"&amp;Tabela2[[#This Row],[Estado]]</f>
        <v>Sao Bento do Sul/SC</v>
      </c>
      <c r="D4964">
        <v>89280001</v>
      </c>
      <c r="E4964">
        <v>89293999</v>
      </c>
      <c r="F4964" t="e" vm="4581">
        <v>#VALUE!</v>
      </c>
      <c r="G4964" t="e" cm="1">
        <f t="array" aca="1" ref="G4964" ca="1">_FV(Tabela2[[#This Row],[Cidade]],"Latitude")</f>
        <v>#NAME?</v>
      </c>
      <c r="H4964" t="e" cm="1">
        <f t="array" aca="1" ref="H4964" ca="1">_FV(Tabela2[[#This Row],[Cidade]],"Longitude")</f>
        <v>#NAME?</v>
      </c>
    </row>
    <row r="4965" spans="1:8" x14ac:dyDescent="0.25">
      <c r="A4965" t="s">
        <v>92</v>
      </c>
      <c r="B4965" t="s">
        <v>4633</v>
      </c>
      <c r="C4965" t="str">
        <f>Tabela2[[#This Row],[Localidade]]&amp;"/"&amp;Tabela2[[#This Row],[Estado]]</f>
        <v>Sao Bento do Sul/SC</v>
      </c>
      <c r="D4965">
        <v>89280001</v>
      </c>
      <c r="E4965">
        <v>89293999</v>
      </c>
      <c r="F4965" t="e" vm="4581">
        <v>#VALUE!</v>
      </c>
      <c r="G4965" t="e" cm="1">
        <f t="array" aca="1" ref="G4965" ca="1">_FV(Tabela2[[#This Row],[Cidade]],"Latitude")</f>
        <v>#NAME?</v>
      </c>
      <c r="H4965" t="e" cm="1">
        <f t="array" aca="1" ref="H4965" ca="1">_FV(Tabela2[[#This Row],[Cidade]],"Longitude")</f>
        <v>#NAME?</v>
      </c>
    </row>
    <row r="4966" spans="1:8" x14ac:dyDescent="0.25">
      <c r="A4966" t="s">
        <v>92</v>
      </c>
      <c r="B4966" t="s">
        <v>4634</v>
      </c>
      <c r="C4966" t="str">
        <f>Tabela2[[#This Row],[Localidade]]&amp;"/"&amp;Tabela2[[#This Row],[Estado]]</f>
        <v>Sao Bernardino/SC</v>
      </c>
      <c r="D4966">
        <v>89982000</v>
      </c>
      <c r="E4966">
        <v>89982999</v>
      </c>
      <c r="F4966" t="e" vm="4582">
        <v>#VALUE!</v>
      </c>
      <c r="G4966" t="e" cm="1">
        <f t="array" aca="1" ref="G4966" ca="1">_FV(Tabela2[[#This Row],[Cidade]],"Latitude")</f>
        <v>#NAME?</v>
      </c>
      <c r="H4966" t="e" cm="1">
        <f t="array" aca="1" ref="H4966" ca="1">_FV(Tabela2[[#This Row],[Cidade]],"Longitude")</f>
        <v>#NAME?</v>
      </c>
    </row>
    <row r="4967" spans="1:8" x14ac:dyDescent="0.25">
      <c r="A4967" t="s">
        <v>92</v>
      </c>
      <c r="B4967" t="s">
        <v>4635</v>
      </c>
      <c r="C4967" t="str">
        <f>Tabela2[[#This Row],[Localidade]]&amp;"/"&amp;Tabela2[[#This Row],[Estado]]</f>
        <v>Sao Bonifacio/SC</v>
      </c>
      <c r="D4967">
        <v>88485000</v>
      </c>
      <c r="E4967">
        <v>88489999</v>
      </c>
      <c r="F4967" t="e" vm="4583">
        <v>#VALUE!</v>
      </c>
      <c r="G4967" t="e" cm="1">
        <f t="array" aca="1" ref="G4967" ca="1">_FV(Tabela2[[#This Row],[Cidade]],"Latitude")</f>
        <v>#NAME?</v>
      </c>
      <c r="H4967" t="e" cm="1">
        <f t="array" aca="1" ref="H4967" ca="1">_FV(Tabela2[[#This Row],[Cidade]],"Longitude")</f>
        <v>#NAME?</v>
      </c>
    </row>
    <row r="4968" spans="1:8" x14ac:dyDescent="0.25">
      <c r="A4968" t="s">
        <v>92</v>
      </c>
      <c r="B4968" t="s">
        <v>4636</v>
      </c>
      <c r="C4968" t="str">
        <f>Tabela2[[#This Row],[Localidade]]&amp;"/"&amp;Tabela2[[#This Row],[Estado]]</f>
        <v>Sao Carlos/SC</v>
      </c>
      <c r="D4968">
        <v>89885000</v>
      </c>
      <c r="E4968">
        <v>89885999</v>
      </c>
      <c r="F4968" t="e" vm="4584">
        <v>#VALUE!</v>
      </c>
      <c r="G4968" t="e" cm="1">
        <f t="array" aca="1" ref="G4968" ca="1">_FV(Tabela2[[#This Row],[Cidade]],"Latitude")</f>
        <v>#NAME?</v>
      </c>
      <c r="H4968" t="e" cm="1">
        <f t="array" aca="1" ref="H4968" ca="1">_FV(Tabela2[[#This Row],[Cidade]],"Longitude")</f>
        <v>#NAME?</v>
      </c>
    </row>
    <row r="4969" spans="1:8" x14ac:dyDescent="0.25">
      <c r="A4969" t="s">
        <v>92</v>
      </c>
      <c r="B4969" t="s">
        <v>5106</v>
      </c>
      <c r="C4969" t="str">
        <f>Tabela2[[#This Row],[Localidade]]&amp;"/"&amp;Tabela2[[#This Row],[Estado]]</f>
        <v>Sao Cristovao do Sul/SC</v>
      </c>
      <c r="D4969">
        <v>89533000</v>
      </c>
      <c r="E4969">
        <v>89534999</v>
      </c>
      <c r="F4969" t="e" vm="4585">
        <v>#VALUE!</v>
      </c>
      <c r="G4969" t="e" cm="1">
        <f t="array" aca="1" ref="G4969" ca="1">_FV(Tabela2[[#This Row],[Cidade]],"Latitude")</f>
        <v>#NAME?</v>
      </c>
      <c r="H4969" t="e" cm="1">
        <f t="array" aca="1" ref="H4969" ca="1">_FV(Tabela2[[#This Row],[Cidade]],"Longitude")</f>
        <v>#NAME?</v>
      </c>
    </row>
    <row r="4970" spans="1:8" x14ac:dyDescent="0.25">
      <c r="A4970" t="s">
        <v>92</v>
      </c>
      <c r="B4970" t="s">
        <v>4167</v>
      </c>
      <c r="C4970" t="str">
        <f>Tabela2[[#This Row],[Localidade]]&amp;"/"&amp;Tabela2[[#This Row],[Estado]]</f>
        <v>Sao Domingos/SC</v>
      </c>
      <c r="D4970">
        <v>89835000</v>
      </c>
      <c r="E4970">
        <v>89836999</v>
      </c>
      <c r="F4970" t="e" vm="4586">
        <v>#VALUE!</v>
      </c>
      <c r="G4970" t="e" cm="1">
        <f t="array" aca="1" ref="G4970" ca="1">_FV(Tabela2[[#This Row],[Cidade]],"Latitude")</f>
        <v>#NAME?</v>
      </c>
      <c r="H4970" t="e" cm="1">
        <f t="array" aca="1" ref="H4970" ca="1">_FV(Tabela2[[#This Row],[Cidade]],"Longitude")</f>
        <v>#NAME?</v>
      </c>
    </row>
    <row r="4971" spans="1:8" x14ac:dyDescent="0.25">
      <c r="A4971" t="s">
        <v>92</v>
      </c>
      <c r="B4971" t="s">
        <v>4637</v>
      </c>
      <c r="C4971" t="str">
        <f>Tabela2[[#This Row],[Localidade]]&amp;"/"&amp;Tabela2[[#This Row],[Estado]]</f>
        <v>Sao Francisco do Sul/SC</v>
      </c>
      <c r="D4971">
        <v>89240000</v>
      </c>
      <c r="E4971">
        <v>89244999</v>
      </c>
      <c r="F4971" t="e" vm="4587">
        <v>#VALUE!</v>
      </c>
      <c r="G4971" t="e" cm="1">
        <f t="array" aca="1" ref="G4971" ca="1">_FV(Tabela2[[#This Row],[Cidade]],"Latitude")</f>
        <v>#NAME?</v>
      </c>
      <c r="H4971" t="e" cm="1">
        <f t="array" aca="1" ref="H4971" ca="1">_FV(Tabela2[[#This Row],[Cidade]],"Longitude")</f>
        <v>#NAME?</v>
      </c>
    </row>
    <row r="4972" spans="1:8" x14ac:dyDescent="0.25">
      <c r="A4972" t="s">
        <v>92</v>
      </c>
      <c r="B4972" t="s">
        <v>4251</v>
      </c>
      <c r="C4972" t="str">
        <f>Tabela2[[#This Row],[Localidade]]&amp;"/"&amp;Tabela2[[#This Row],[Estado]]</f>
        <v>Sao Joao Batista/SC</v>
      </c>
      <c r="D4972">
        <v>88240000</v>
      </c>
      <c r="E4972">
        <v>88259999</v>
      </c>
      <c r="F4972" t="e" vm="4588">
        <v>#VALUE!</v>
      </c>
      <c r="G4972" t="e" cm="1">
        <f t="array" aca="1" ref="G4972" ca="1">_FV(Tabela2[[#This Row],[Cidade]],"Latitude")</f>
        <v>#NAME?</v>
      </c>
      <c r="H4972" t="e" cm="1">
        <f t="array" aca="1" ref="H4972" ca="1">_FV(Tabela2[[#This Row],[Cidade]],"Longitude")</f>
        <v>#NAME?</v>
      </c>
    </row>
    <row r="4973" spans="1:8" x14ac:dyDescent="0.25">
      <c r="A4973" t="s">
        <v>92</v>
      </c>
      <c r="B4973" t="s">
        <v>4884</v>
      </c>
      <c r="C4973" t="str">
        <f>Tabela2[[#This Row],[Localidade]]&amp;"/"&amp;Tabela2[[#This Row],[Estado]]</f>
        <v>Sao Joao do Itaperiu/SC</v>
      </c>
      <c r="D4973">
        <v>88395000</v>
      </c>
      <c r="E4973">
        <v>88399999</v>
      </c>
      <c r="F4973" t="e" vm="4589">
        <v>#VALUE!</v>
      </c>
      <c r="G4973" t="e" cm="1">
        <f t="array" aca="1" ref="G4973" ca="1">_FV(Tabela2[[#This Row],[Cidade]],"Latitude")</f>
        <v>#NAME?</v>
      </c>
      <c r="H4973" t="e" cm="1">
        <f t="array" aca="1" ref="H4973" ca="1">_FV(Tabela2[[#This Row],[Cidade]],"Longitude")</f>
        <v>#NAME?</v>
      </c>
    </row>
    <row r="4974" spans="1:8" x14ac:dyDescent="0.25">
      <c r="A4974" t="s">
        <v>92</v>
      </c>
      <c r="B4974" t="s">
        <v>4638</v>
      </c>
      <c r="C4974" t="str">
        <f>Tabela2[[#This Row],[Localidade]]&amp;"/"&amp;Tabela2[[#This Row],[Estado]]</f>
        <v>Sao Joao do Oeste/SC</v>
      </c>
      <c r="D4974">
        <v>89897000</v>
      </c>
      <c r="E4974">
        <v>89897999</v>
      </c>
      <c r="F4974" t="e" vm="4590">
        <v>#VALUE!</v>
      </c>
      <c r="G4974" t="e" cm="1">
        <f t="array" aca="1" ref="G4974" ca="1">_FV(Tabela2[[#This Row],[Cidade]],"Latitude")</f>
        <v>#NAME?</v>
      </c>
      <c r="H4974" t="e" cm="1">
        <f t="array" aca="1" ref="H4974" ca="1">_FV(Tabela2[[#This Row],[Cidade]],"Longitude")</f>
        <v>#NAME?</v>
      </c>
    </row>
    <row r="4975" spans="1:8" x14ac:dyDescent="0.25">
      <c r="A4975" t="s">
        <v>92</v>
      </c>
      <c r="B4975" t="s">
        <v>4639</v>
      </c>
      <c r="C4975" t="str">
        <f>Tabela2[[#This Row],[Localidade]]&amp;"/"&amp;Tabela2[[#This Row],[Estado]]</f>
        <v>Sao Joao do Sul/SC</v>
      </c>
      <c r="D4975">
        <v>88970000</v>
      </c>
      <c r="E4975">
        <v>88979999</v>
      </c>
      <c r="F4975" t="e" vm="4591">
        <v>#VALUE!</v>
      </c>
      <c r="G4975" t="e" cm="1">
        <f t="array" aca="1" ref="G4975" ca="1">_FV(Tabela2[[#This Row],[Cidade]],"Latitude")</f>
        <v>#NAME?</v>
      </c>
      <c r="H4975" t="e" cm="1">
        <f t="array" aca="1" ref="H4975" ca="1">_FV(Tabela2[[#This Row],[Cidade]],"Longitude")</f>
        <v>#NAME?</v>
      </c>
    </row>
    <row r="4976" spans="1:8" x14ac:dyDescent="0.25">
      <c r="A4976" t="s">
        <v>92</v>
      </c>
      <c r="B4976" t="s">
        <v>4640</v>
      </c>
      <c r="C4976" t="str">
        <f>Tabela2[[#This Row],[Localidade]]&amp;"/"&amp;Tabela2[[#This Row],[Estado]]</f>
        <v>Sao Joaquim/SC</v>
      </c>
      <c r="D4976">
        <v>88600000</v>
      </c>
      <c r="E4976">
        <v>88624999</v>
      </c>
      <c r="F4976" t="e" vm="4592">
        <v>#VALUE!</v>
      </c>
      <c r="G4976" t="e" cm="1">
        <f t="array" aca="1" ref="G4976" ca="1">_FV(Tabela2[[#This Row],[Cidade]],"Latitude")</f>
        <v>#NAME?</v>
      </c>
      <c r="H4976" t="e" cm="1">
        <f t="array" aca="1" ref="H4976" ca="1">_FV(Tabela2[[#This Row],[Cidade]],"Longitude")</f>
        <v>#NAME?</v>
      </c>
    </row>
    <row r="4977" spans="1:8" x14ac:dyDescent="0.25">
      <c r="A4977" t="s">
        <v>92</v>
      </c>
      <c r="B4977" t="s">
        <v>4641</v>
      </c>
      <c r="C4977" t="str">
        <f>Tabela2[[#This Row],[Localidade]]&amp;"/"&amp;Tabela2[[#This Row],[Estado]]</f>
        <v>Sao Jose/SC</v>
      </c>
      <c r="D4977">
        <v>88100001</v>
      </c>
      <c r="E4977">
        <v>88124999</v>
      </c>
      <c r="F4977" t="e" vm="4593">
        <v>#VALUE!</v>
      </c>
      <c r="G4977" t="e" cm="1">
        <f t="array" aca="1" ref="G4977" ca="1">_FV(Tabela2[[#This Row],[Cidade]],"Latitude")</f>
        <v>#NAME?</v>
      </c>
      <c r="H4977" t="e" cm="1">
        <f t="array" aca="1" ref="H4977" ca="1">_FV(Tabela2[[#This Row],[Cidade]],"Longitude")</f>
        <v>#NAME?</v>
      </c>
    </row>
    <row r="4978" spans="1:8" x14ac:dyDescent="0.25">
      <c r="A4978" t="s">
        <v>92</v>
      </c>
      <c r="B4978" t="s">
        <v>4641</v>
      </c>
      <c r="C4978" t="str">
        <f>Tabela2[[#This Row],[Localidade]]&amp;"/"&amp;Tabela2[[#This Row],[Estado]]</f>
        <v>Sao Jose/SC</v>
      </c>
      <c r="D4978">
        <v>88100001</v>
      </c>
      <c r="E4978">
        <v>88123999</v>
      </c>
      <c r="F4978" t="e" vm="4593">
        <v>#VALUE!</v>
      </c>
      <c r="G4978" t="e" cm="1">
        <f t="array" aca="1" ref="G4978" ca="1">_FV(Tabela2[[#This Row],[Cidade]],"Latitude")</f>
        <v>#NAME?</v>
      </c>
      <c r="H4978" t="e" cm="1">
        <f t="array" aca="1" ref="H4978" ca="1">_FV(Tabela2[[#This Row],[Cidade]],"Longitude")</f>
        <v>#NAME?</v>
      </c>
    </row>
    <row r="4979" spans="1:8" x14ac:dyDescent="0.25">
      <c r="A4979" t="s">
        <v>92</v>
      </c>
      <c r="B4979" t="s">
        <v>4642</v>
      </c>
      <c r="C4979" t="str">
        <f>Tabela2[[#This Row],[Localidade]]&amp;"/"&amp;Tabela2[[#This Row],[Estado]]</f>
        <v>Sao Jose do Cedro/SC</v>
      </c>
      <c r="D4979">
        <v>89930000</v>
      </c>
      <c r="E4979">
        <v>89934999</v>
      </c>
      <c r="F4979" t="e" vm="4594">
        <v>#VALUE!</v>
      </c>
      <c r="G4979" t="e" cm="1">
        <f t="array" aca="1" ref="G4979" ca="1">_FV(Tabela2[[#This Row],[Cidade]],"Latitude")</f>
        <v>#NAME?</v>
      </c>
      <c r="H4979" t="e" cm="1">
        <f t="array" aca="1" ref="H4979" ca="1">_FV(Tabela2[[#This Row],[Cidade]],"Longitude")</f>
        <v>#NAME?</v>
      </c>
    </row>
    <row r="4980" spans="1:8" x14ac:dyDescent="0.25">
      <c r="A4980" t="s">
        <v>92</v>
      </c>
      <c r="B4980" t="s">
        <v>4643</v>
      </c>
      <c r="C4980" t="str">
        <f>Tabela2[[#This Row],[Localidade]]&amp;"/"&amp;Tabela2[[#This Row],[Estado]]</f>
        <v>Sao Jose do Cerrito/SC</v>
      </c>
      <c r="D4980">
        <v>88570000</v>
      </c>
      <c r="E4980">
        <v>88579999</v>
      </c>
      <c r="F4980" t="e" vm="4593">
        <v>#VALUE!</v>
      </c>
      <c r="G4980" t="e" cm="1">
        <f t="array" aca="1" ref="G4980" ca="1">_FV(Tabela2[[#This Row],[Cidade]],"Latitude")</f>
        <v>#NAME?</v>
      </c>
      <c r="H4980" t="e" cm="1">
        <f t="array" aca="1" ref="H4980" ca="1">_FV(Tabela2[[#This Row],[Cidade]],"Longitude")</f>
        <v>#NAME?</v>
      </c>
    </row>
    <row r="4981" spans="1:8" x14ac:dyDescent="0.25">
      <c r="A4981" t="s">
        <v>92</v>
      </c>
      <c r="B4981" t="s">
        <v>4644</v>
      </c>
      <c r="C4981" t="str">
        <f>Tabela2[[#This Row],[Localidade]]&amp;"/"&amp;Tabela2[[#This Row],[Estado]]</f>
        <v>Sao Lourenco do Oeste/SC</v>
      </c>
      <c r="D4981">
        <v>89990000</v>
      </c>
      <c r="E4981">
        <v>89997999</v>
      </c>
      <c r="F4981" t="e" vm="4595">
        <v>#VALUE!</v>
      </c>
      <c r="G4981" t="e" cm="1">
        <f t="array" aca="1" ref="G4981" ca="1">_FV(Tabela2[[#This Row],[Cidade]],"Latitude")</f>
        <v>#NAME?</v>
      </c>
      <c r="H4981" t="e" cm="1">
        <f t="array" aca="1" ref="H4981" ca="1">_FV(Tabela2[[#This Row],[Cidade]],"Longitude")</f>
        <v>#NAME?</v>
      </c>
    </row>
    <row r="4982" spans="1:8" x14ac:dyDescent="0.25">
      <c r="A4982" t="s">
        <v>92</v>
      </c>
      <c r="B4982" t="s">
        <v>4645</v>
      </c>
      <c r="C4982" t="str">
        <f>Tabela2[[#This Row],[Localidade]]&amp;"/"&amp;Tabela2[[#This Row],[Estado]]</f>
        <v>Sao Ludgero/SC</v>
      </c>
      <c r="D4982">
        <v>88730000</v>
      </c>
      <c r="E4982">
        <v>88734999</v>
      </c>
      <c r="F4982" t="e" vm="4596">
        <v>#VALUE!</v>
      </c>
      <c r="G4982" t="e" cm="1">
        <f t="array" aca="1" ref="G4982" ca="1">_FV(Tabela2[[#This Row],[Cidade]],"Latitude")</f>
        <v>#NAME?</v>
      </c>
      <c r="H4982" t="e" cm="1">
        <f t="array" aca="1" ref="H4982" ca="1">_FV(Tabela2[[#This Row],[Cidade]],"Longitude")</f>
        <v>#NAME?</v>
      </c>
    </row>
    <row r="4983" spans="1:8" x14ac:dyDescent="0.25">
      <c r="A4983" t="s">
        <v>92</v>
      </c>
      <c r="B4983" t="s">
        <v>4604</v>
      </c>
      <c r="C4983" t="str">
        <f>Tabela2[[#This Row],[Localidade]]&amp;"/"&amp;Tabela2[[#This Row],[Estado]]</f>
        <v>Sao Martinho/SC</v>
      </c>
      <c r="D4983">
        <v>88765000</v>
      </c>
      <c r="E4983">
        <v>88769999</v>
      </c>
      <c r="F4983" t="e" vm="4597">
        <v>#VALUE!</v>
      </c>
      <c r="G4983" t="e" cm="1">
        <f t="array" aca="1" ref="G4983" ca="1">_FV(Tabela2[[#This Row],[Cidade]],"Latitude")</f>
        <v>#NAME?</v>
      </c>
      <c r="H4983" t="e" cm="1">
        <f t="array" aca="1" ref="H4983" ca="1">_FV(Tabela2[[#This Row],[Cidade]],"Longitude")</f>
        <v>#NAME?</v>
      </c>
    </row>
    <row r="4984" spans="1:8" x14ac:dyDescent="0.25">
      <c r="A4984" t="s">
        <v>92</v>
      </c>
      <c r="B4984" t="s">
        <v>4646</v>
      </c>
      <c r="C4984" t="str">
        <f>Tabela2[[#This Row],[Localidade]]&amp;"/"&amp;Tabela2[[#This Row],[Estado]]</f>
        <v>Sao Miguel da Boa Vista/SC</v>
      </c>
      <c r="D4984">
        <v>89879000</v>
      </c>
      <c r="E4984">
        <v>89879999</v>
      </c>
      <c r="F4984" t="e" vm="4598">
        <v>#VALUE!</v>
      </c>
      <c r="G4984" t="e" cm="1">
        <f t="array" aca="1" ref="G4984" ca="1">_FV(Tabela2[[#This Row],[Cidade]],"Latitude")</f>
        <v>#NAME?</v>
      </c>
      <c r="H4984" t="e" cm="1">
        <f t="array" aca="1" ref="H4984" ca="1">_FV(Tabela2[[#This Row],[Cidade]],"Longitude")</f>
        <v>#NAME?</v>
      </c>
    </row>
    <row r="4985" spans="1:8" x14ac:dyDescent="0.25">
      <c r="A4985" t="s">
        <v>92</v>
      </c>
      <c r="B4985" t="s">
        <v>4647</v>
      </c>
      <c r="C4985" t="str">
        <f>Tabela2[[#This Row],[Localidade]]&amp;"/"&amp;Tabela2[[#This Row],[Estado]]</f>
        <v>Sao Miguel do Oeste/SC</v>
      </c>
      <c r="D4985">
        <v>89900000</v>
      </c>
      <c r="E4985">
        <v>89904999</v>
      </c>
      <c r="F4985" t="e" vm="4599">
        <v>#VALUE!</v>
      </c>
      <c r="G4985" t="e" cm="1">
        <f t="array" aca="1" ref="G4985" ca="1">_FV(Tabela2[[#This Row],[Cidade]],"Latitude")</f>
        <v>#NAME?</v>
      </c>
      <c r="H4985" t="e" cm="1">
        <f t="array" aca="1" ref="H4985" ca="1">_FV(Tabela2[[#This Row],[Cidade]],"Longitude")</f>
        <v>#NAME?</v>
      </c>
    </row>
    <row r="4986" spans="1:8" x14ac:dyDescent="0.25">
      <c r="A4986" t="s">
        <v>92</v>
      </c>
      <c r="B4986" t="s">
        <v>4648</v>
      </c>
      <c r="C4986" t="str">
        <f>Tabela2[[#This Row],[Localidade]]&amp;"/"&amp;Tabela2[[#This Row],[Estado]]</f>
        <v>Sao Pedro de Alcantara/SC</v>
      </c>
      <c r="D4986">
        <v>88125000</v>
      </c>
      <c r="E4986">
        <v>88129999</v>
      </c>
      <c r="F4986" t="e" vm="4600">
        <v>#VALUE!</v>
      </c>
      <c r="G4986" t="e" cm="1">
        <f t="array" aca="1" ref="G4986" ca="1">_FV(Tabela2[[#This Row],[Cidade]],"Latitude")</f>
        <v>#NAME?</v>
      </c>
      <c r="H4986" t="e" cm="1">
        <f t="array" aca="1" ref="H4986" ca="1">_FV(Tabela2[[#This Row],[Cidade]],"Longitude")</f>
        <v>#NAME?</v>
      </c>
    </row>
    <row r="4987" spans="1:8" x14ac:dyDescent="0.25">
      <c r="A4987" t="s">
        <v>92</v>
      </c>
      <c r="B4987" t="s">
        <v>2587</v>
      </c>
      <c r="C4987" t="str">
        <f>Tabela2[[#This Row],[Localidade]]&amp;"/"&amp;Tabela2[[#This Row],[Estado]]</f>
        <v>Saudades/SC</v>
      </c>
      <c r="D4987">
        <v>89868000</v>
      </c>
      <c r="E4987">
        <v>89869999</v>
      </c>
      <c r="F4987" t="e" vm="4601">
        <v>#VALUE!</v>
      </c>
      <c r="G4987" t="e" cm="1">
        <f t="array" aca="1" ref="G4987" ca="1">_FV(Tabela2[[#This Row],[Cidade]],"Latitude")</f>
        <v>#NAME?</v>
      </c>
      <c r="H4987" t="e" cm="1">
        <f t="array" aca="1" ref="H4987" ca="1">_FV(Tabela2[[#This Row],[Cidade]],"Longitude")</f>
        <v>#NAME?</v>
      </c>
    </row>
    <row r="4988" spans="1:8" x14ac:dyDescent="0.25">
      <c r="A4988" t="s">
        <v>92</v>
      </c>
      <c r="B4988" t="s">
        <v>2588</v>
      </c>
      <c r="C4988" t="str">
        <f>Tabela2[[#This Row],[Localidade]]&amp;"/"&amp;Tabela2[[#This Row],[Estado]]</f>
        <v>Schroeder/SC</v>
      </c>
      <c r="D4988">
        <v>89275000</v>
      </c>
      <c r="E4988">
        <v>89277999</v>
      </c>
      <c r="F4988" t="e" vm="4602">
        <v>#VALUE!</v>
      </c>
      <c r="G4988" t="e" cm="1">
        <f t="array" aca="1" ref="G4988" ca="1">_FV(Tabela2[[#This Row],[Cidade]],"Latitude")</f>
        <v>#NAME?</v>
      </c>
      <c r="H4988" t="e" cm="1">
        <f t="array" aca="1" ref="H4988" ca="1">_FV(Tabela2[[#This Row],[Cidade]],"Longitude")</f>
        <v>#NAME?</v>
      </c>
    </row>
    <row r="4989" spans="1:8" x14ac:dyDescent="0.25">
      <c r="A4989" t="s">
        <v>92</v>
      </c>
      <c r="B4989" t="s">
        <v>2589</v>
      </c>
      <c r="C4989" t="str">
        <f>Tabela2[[#This Row],[Localidade]]&amp;"/"&amp;Tabela2[[#This Row],[Estado]]</f>
        <v>Seara/SC</v>
      </c>
      <c r="D4989">
        <v>89770000</v>
      </c>
      <c r="E4989">
        <v>89777999</v>
      </c>
      <c r="F4989" t="e" vm="4603">
        <v>#VALUE!</v>
      </c>
      <c r="G4989" t="e" cm="1">
        <f t="array" aca="1" ref="G4989" ca="1">_FV(Tabela2[[#This Row],[Cidade]],"Latitude")</f>
        <v>#NAME?</v>
      </c>
      <c r="H4989" t="e" cm="1">
        <f t="array" aca="1" ref="H4989" ca="1">_FV(Tabela2[[#This Row],[Cidade]],"Longitude")</f>
        <v>#NAME?</v>
      </c>
    </row>
    <row r="4990" spans="1:8" x14ac:dyDescent="0.25">
      <c r="A4990" t="s">
        <v>92</v>
      </c>
      <c r="B4990" t="s">
        <v>2590</v>
      </c>
      <c r="C4990" t="str">
        <f>Tabela2[[#This Row],[Localidade]]&amp;"/"&amp;Tabela2[[#This Row],[Estado]]</f>
        <v>Serra Alta/SC</v>
      </c>
      <c r="D4990">
        <v>89871000</v>
      </c>
      <c r="E4990">
        <v>89871999</v>
      </c>
      <c r="F4990" t="e" vm="4604">
        <v>#VALUE!</v>
      </c>
      <c r="G4990" t="e" cm="1">
        <f t="array" aca="1" ref="G4990" ca="1">_FV(Tabela2[[#This Row],[Cidade]],"Latitude")</f>
        <v>#NAME?</v>
      </c>
      <c r="H4990" t="e" cm="1">
        <f t="array" aca="1" ref="H4990" ca="1">_FV(Tabela2[[#This Row],[Cidade]],"Longitude")</f>
        <v>#NAME?</v>
      </c>
    </row>
    <row r="4991" spans="1:8" x14ac:dyDescent="0.25">
      <c r="A4991" t="s">
        <v>92</v>
      </c>
      <c r="B4991" t="s">
        <v>5107</v>
      </c>
      <c r="C4991" t="str">
        <f>Tabela2[[#This Row],[Localidade]]&amp;"/"&amp;Tabela2[[#This Row],[Estado]]</f>
        <v>Sideropolis/SC</v>
      </c>
      <c r="D4991">
        <v>88860000</v>
      </c>
      <c r="E4991">
        <v>88861999</v>
      </c>
      <c r="F4991" t="e" vm="4605">
        <v>#VALUE!</v>
      </c>
      <c r="G4991" t="e" cm="1">
        <f t="array" aca="1" ref="G4991" ca="1">_FV(Tabela2[[#This Row],[Cidade]],"Latitude")</f>
        <v>#NAME?</v>
      </c>
      <c r="H4991" t="e" cm="1">
        <f t="array" aca="1" ref="H4991" ca="1">_FV(Tabela2[[#This Row],[Cidade]],"Longitude")</f>
        <v>#NAME?</v>
      </c>
    </row>
    <row r="4992" spans="1:8" x14ac:dyDescent="0.25">
      <c r="A4992" t="s">
        <v>92</v>
      </c>
      <c r="B4992" t="s">
        <v>2591</v>
      </c>
      <c r="C4992" t="str">
        <f>Tabela2[[#This Row],[Localidade]]&amp;"/"&amp;Tabela2[[#This Row],[Estado]]</f>
        <v>Sombrio/SC</v>
      </c>
      <c r="D4992">
        <v>88960000</v>
      </c>
      <c r="E4992">
        <v>88964999</v>
      </c>
      <c r="F4992" t="e" vm="4606">
        <v>#VALUE!</v>
      </c>
      <c r="G4992" t="e" cm="1">
        <f t="array" aca="1" ref="G4992" ca="1">_FV(Tabela2[[#This Row],[Cidade]],"Latitude")</f>
        <v>#NAME?</v>
      </c>
      <c r="H4992" t="e" cm="1">
        <f t="array" aca="1" ref="H4992" ca="1">_FV(Tabela2[[#This Row],[Cidade]],"Longitude")</f>
        <v>#NAME?</v>
      </c>
    </row>
    <row r="4993" spans="1:8" x14ac:dyDescent="0.25">
      <c r="A4993" t="s">
        <v>92</v>
      </c>
      <c r="B4993" t="s">
        <v>2592</v>
      </c>
      <c r="C4993" t="str">
        <f>Tabela2[[#This Row],[Localidade]]&amp;"/"&amp;Tabela2[[#This Row],[Estado]]</f>
        <v>Sul Brasil/SC</v>
      </c>
      <c r="D4993">
        <v>89855000</v>
      </c>
      <c r="E4993">
        <v>89855999</v>
      </c>
      <c r="F4993" t="e" vm="4607">
        <v>#VALUE!</v>
      </c>
      <c r="G4993" t="e" cm="1">
        <f t="array" aca="1" ref="G4993" ca="1">_FV(Tabela2[[#This Row],[Cidade]],"Latitude")</f>
        <v>#NAME?</v>
      </c>
      <c r="H4993" t="e" cm="1">
        <f t="array" aca="1" ref="H4993" ca="1">_FV(Tabela2[[#This Row],[Cidade]],"Longitude")</f>
        <v>#NAME?</v>
      </c>
    </row>
    <row r="4994" spans="1:8" x14ac:dyDescent="0.25">
      <c r="A4994" t="s">
        <v>92</v>
      </c>
      <c r="B4994" t="s">
        <v>5108</v>
      </c>
      <c r="C4994" t="str">
        <f>Tabela2[[#This Row],[Localidade]]&amp;"/"&amp;Tabela2[[#This Row],[Estado]]</f>
        <v>Taio/SC</v>
      </c>
      <c r="D4994">
        <v>89190000</v>
      </c>
      <c r="E4994">
        <v>89193999</v>
      </c>
      <c r="F4994" t="e" vm="4608">
        <v>#VALUE!</v>
      </c>
      <c r="G4994" t="e" cm="1">
        <f t="array" aca="1" ref="G4994" ca="1">_FV(Tabela2[[#This Row],[Cidade]],"Latitude")</f>
        <v>#NAME?</v>
      </c>
      <c r="H4994" t="e" cm="1">
        <f t="array" aca="1" ref="H4994" ca="1">_FV(Tabela2[[#This Row],[Cidade]],"Longitude")</f>
        <v>#NAME?</v>
      </c>
    </row>
    <row r="4995" spans="1:8" x14ac:dyDescent="0.25">
      <c r="A4995" t="s">
        <v>92</v>
      </c>
      <c r="B4995" t="s">
        <v>3258</v>
      </c>
      <c r="C4995" t="str">
        <f>Tabela2[[#This Row],[Localidade]]&amp;"/"&amp;Tabela2[[#This Row],[Estado]]</f>
        <v>Tangara/SC</v>
      </c>
      <c r="D4995">
        <v>89642000</v>
      </c>
      <c r="E4995">
        <v>89649999</v>
      </c>
      <c r="F4995" t="e" vm="4609">
        <v>#VALUE!</v>
      </c>
      <c r="G4995" t="e" cm="1">
        <f t="array" aca="1" ref="G4995" ca="1">_FV(Tabela2[[#This Row],[Cidade]],"Latitude")</f>
        <v>#NAME?</v>
      </c>
      <c r="H4995" t="e" cm="1">
        <f t="array" aca="1" ref="H4995" ca="1">_FV(Tabela2[[#This Row],[Cidade]],"Longitude")</f>
        <v>#NAME?</v>
      </c>
    </row>
    <row r="4996" spans="1:8" x14ac:dyDescent="0.25">
      <c r="A4996" t="s">
        <v>92</v>
      </c>
      <c r="B4996" t="s">
        <v>2593</v>
      </c>
      <c r="C4996" t="str">
        <f>Tabela2[[#This Row],[Localidade]]&amp;"/"&amp;Tabela2[[#This Row],[Estado]]</f>
        <v>Tigrinhos/SC</v>
      </c>
      <c r="D4996">
        <v>89875000</v>
      </c>
      <c r="E4996">
        <v>89877999</v>
      </c>
      <c r="F4996" t="e" vm="4610">
        <v>#VALUE!</v>
      </c>
      <c r="G4996" t="e" cm="1">
        <f t="array" aca="1" ref="G4996" ca="1">_FV(Tabela2[[#This Row],[Cidade]],"Latitude")</f>
        <v>#NAME?</v>
      </c>
      <c r="H4996" t="e" cm="1">
        <f t="array" aca="1" ref="H4996" ca="1">_FV(Tabela2[[#This Row],[Cidade]],"Longitude")</f>
        <v>#NAME?</v>
      </c>
    </row>
    <row r="4997" spans="1:8" x14ac:dyDescent="0.25">
      <c r="A4997" t="s">
        <v>92</v>
      </c>
      <c r="B4997" t="s">
        <v>2594</v>
      </c>
      <c r="C4997" t="str">
        <f>Tabela2[[#This Row],[Localidade]]&amp;"/"&amp;Tabela2[[#This Row],[Estado]]</f>
        <v>Tijucas/SC</v>
      </c>
      <c r="D4997">
        <v>88200000</v>
      </c>
      <c r="E4997">
        <v>88209999</v>
      </c>
      <c r="F4997" t="e" vm="4611">
        <v>#VALUE!</v>
      </c>
      <c r="G4997" t="e" cm="1">
        <f t="array" aca="1" ref="G4997" ca="1">_FV(Tabela2[[#This Row],[Cidade]],"Latitude")</f>
        <v>#NAME?</v>
      </c>
      <c r="H4997" t="e" cm="1">
        <f t="array" aca="1" ref="H4997" ca="1">_FV(Tabela2[[#This Row],[Cidade]],"Longitude")</f>
        <v>#NAME?</v>
      </c>
    </row>
    <row r="4998" spans="1:8" x14ac:dyDescent="0.25">
      <c r="A4998" t="s">
        <v>92</v>
      </c>
      <c r="B4998" t="s">
        <v>3816</v>
      </c>
      <c r="C4998" t="str">
        <f>Tabela2[[#This Row],[Localidade]]&amp;"/"&amp;Tabela2[[#This Row],[Estado]]</f>
        <v>Timbe do Sul/SC</v>
      </c>
      <c r="D4998">
        <v>88940000</v>
      </c>
      <c r="E4998">
        <v>88949999</v>
      </c>
      <c r="F4998" t="e" vm="4612">
        <v>#VALUE!</v>
      </c>
      <c r="G4998" t="e" cm="1">
        <f t="array" aca="1" ref="G4998" ca="1">_FV(Tabela2[[#This Row],[Cidade]],"Latitude")</f>
        <v>#NAME?</v>
      </c>
      <c r="H4998" t="e" cm="1">
        <f t="array" aca="1" ref="H4998" ca="1">_FV(Tabela2[[#This Row],[Cidade]],"Longitude")</f>
        <v>#NAME?</v>
      </c>
    </row>
    <row r="4999" spans="1:8" x14ac:dyDescent="0.25">
      <c r="A4999" t="s">
        <v>92</v>
      </c>
      <c r="B4999" t="s">
        <v>5109</v>
      </c>
      <c r="C4999" t="str">
        <f>Tabela2[[#This Row],[Localidade]]&amp;"/"&amp;Tabela2[[#This Row],[Estado]]</f>
        <v>Timbo/SC</v>
      </c>
      <c r="D4999">
        <v>89120000</v>
      </c>
      <c r="E4999">
        <v>89120999</v>
      </c>
      <c r="F4999" t="e" vm="4613">
        <v>#VALUE!</v>
      </c>
      <c r="G4999" t="e" cm="1">
        <f t="array" aca="1" ref="G4999" ca="1">_FV(Tabela2[[#This Row],[Cidade]],"Latitude")</f>
        <v>#NAME?</v>
      </c>
      <c r="H4999" t="e" cm="1">
        <f t="array" aca="1" ref="H4999" ca="1">_FV(Tabela2[[#This Row],[Cidade]],"Longitude")</f>
        <v>#NAME?</v>
      </c>
    </row>
    <row r="5000" spans="1:8" x14ac:dyDescent="0.25">
      <c r="A5000" t="s">
        <v>92</v>
      </c>
      <c r="B5000" t="s">
        <v>5110</v>
      </c>
      <c r="C5000" t="str">
        <f>Tabela2[[#This Row],[Localidade]]&amp;"/"&amp;Tabela2[[#This Row],[Estado]]</f>
        <v>Timbo Grande/SC</v>
      </c>
      <c r="D5000">
        <v>89545000</v>
      </c>
      <c r="E5000">
        <v>89549999</v>
      </c>
      <c r="F5000" t="e" vm="4614">
        <v>#VALUE!</v>
      </c>
      <c r="G5000" t="e" cm="1">
        <f t="array" aca="1" ref="G5000" ca="1">_FV(Tabela2[[#This Row],[Cidade]],"Latitude")</f>
        <v>#NAME?</v>
      </c>
      <c r="H5000" t="e" cm="1">
        <f t="array" aca="1" ref="H5000" ca="1">_FV(Tabela2[[#This Row],[Cidade]],"Longitude")</f>
        <v>#NAME?</v>
      </c>
    </row>
    <row r="5001" spans="1:8" x14ac:dyDescent="0.25">
      <c r="A5001" t="s">
        <v>92</v>
      </c>
      <c r="B5001" t="s">
        <v>5210</v>
      </c>
      <c r="C5001" t="str">
        <f>Tabela2[[#This Row],[Localidade]]&amp;"/"&amp;Tabela2[[#This Row],[Estado]]</f>
        <v>Tres Barras/SC</v>
      </c>
      <c r="D5001">
        <v>89490000</v>
      </c>
      <c r="E5001">
        <v>89499999</v>
      </c>
      <c r="F5001" t="e" vm="4615">
        <v>#VALUE!</v>
      </c>
      <c r="G5001" t="e" cm="1">
        <f t="array" aca="1" ref="G5001" ca="1">_FV(Tabela2[[#This Row],[Cidade]],"Latitude")</f>
        <v>#NAME?</v>
      </c>
      <c r="H5001" t="e" cm="1">
        <f t="array" aca="1" ref="H5001" ca="1">_FV(Tabela2[[#This Row],[Cidade]],"Longitude")</f>
        <v>#NAME?</v>
      </c>
    </row>
    <row r="5002" spans="1:8" x14ac:dyDescent="0.25">
      <c r="A5002" t="s">
        <v>92</v>
      </c>
      <c r="B5002" t="s">
        <v>2595</v>
      </c>
      <c r="C5002" t="str">
        <f>Tabela2[[#This Row],[Localidade]]&amp;"/"&amp;Tabela2[[#This Row],[Estado]]</f>
        <v>Treviso/SC</v>
      </c>
      <c r="D5002">
        <v>88862000</v>
      </c>
      <c r="E5002">
        <v>88864999</v>
      </c>
      <c r="F5002" t="e" vm="4616">
        <v>#VALUE!</v>
      </c>
      <c r="G5002" t="e" cm="1">
        <f t="array" aca="1" ref="G5002" ca="1">_FV(Tabela2[[#This Row],[Cidade]],"Latitude")</f>
        <v>#NAME?</v>
      </c>
      <c r="H5002" t="e" cm="1">
        <f t="array" aca="1" ref="H5002" ca="1">_FV(Tabela2[[#This Row],[Cidade]],"Longitude")</f>
        <v>#NAME?</v>
      </c>
    </row>
    <row r="5003" spans="1:8" x14ac:dyDescent="0.25">
      <c r="A5003" t="s">
        <v>92</v>
      </c>
      <c r="B5003" t="s">
        <v>2596</v>
      </c>
      <c r="C5003" t="str">
        <f>Tabela2[[#This Row],[Localidade]]&amp;"/"&amp;Tabela2[[#This Row],[Estado]]</f>
        <v>Treze de Maio/SC</v>
      </c>
      <c r="D5003">
        <v>88710000</v>
      </c>
      <c r="E5003">
        <v>88714999</v>
      </c>
      <c r="F5003" t="e" vm="4617">
        <v>#VALUE!</v>
      </c>
      <c r="G5003" t="e" cm="1">
        <f t="array" aca="1" ref="G5003" ca="1">_FV(Tabela2[[#This Row],[Cidade]],"Latitude")</f>
        <v>#NAME?</v>
      </c>
      <c r="H5003" t="e" cm="1">
        <f t="array" aca="1" ref="H5003" ca="1">_FV(Tabela2[[#This Row],[Cidade]],"Longitude")</f>
        <v>#NAME?</v>
      </c>
    </row>
    <row r="5004" spans="1:8" x14ac:dyDescent="0.25">
      <c r="A5004" t="s">
        <v>92</v>
      </c>
      <c r="B5004" t="s">
        <v>4080</v>
      </c>
      <c r="C5004" t="str">
        <f>Tabela2[[#This Row],[Localidade]]&amp;"/"&amp;Tabela2[[#This Row],[Estado]]</f>
        <v>Treze Tilias/SC</v>
      </c>
      <c r="D5004">
        <v>89650000</v>
      </c>
      <c r="E5004">
        <v>89651999</v>
      </c>
      <c r="F5004" t="e" vm="4618">
        <v>#VALUE!</v>
      </c>
      <c r="G5004" t="e" cm="1">
        <f t="array" aca="1" ref="G5004" ca="1">_FV(Tabela2[[#This Row],[Cidade]],"Latitude")</f>
        <v>#NAME?</v>
      </c>
      <c r="H5004" t="e" cm="1">
        <f t="array" aca="1" ref="H5004" ca="1">_FV(Tabela2[[#This Row],[Cidade]],"Longitude")</f>
        <v>#NAME?</v>
      </c>
    </row>
    <row r="5005" spans="1:8" x14ac:dyDescent="0.25">
      <c r="A5005" t="s">
        <v>92</v>
      </c>
      <c r="B5005" t="s">
        <v>2597</v>
      </c>
      <c r="C5005" t="str">
        <f>Tabela2[[#This Row],[Localidade]]&amp;"/"&amp;Tabela2[[#This Row],[Estado]]</f>
        <v>Trombudo Central/SC</v>
      </c>
      <c r="D5005">
        <v>89176000</v>
      </c>
      <c r="E5005">
        <v>89177999</v>
      </c>
      <c r="F5005" t="e" vm="4619">
        <v>#VALUE!</v>
      </c>
      <c r="G5005" t="e" cm="1">
        <f t="array" aca="1" ref="G5005" ca="1">_FV(Tabela2[[#This Row],[Cidade]],"Latitude")</f>
        <v>#NAME?</v>
      </c>
      <c r="H5005" t="e" cm="1">
        <f t="array" aca="1" ref="H5005" ca="1">_FV(Tabela2[[#This Row],[Cidade]],"Longitude")</f>
        <v>#NAME?</v>
      </c>
    </row>
    <row r="5006" spans="1:8" x14ac:dyDescent="0.25">
      <c r="A5006" t="s">
        <v>92</v>
      </c>
      <c r="B5006" t="s">
        <v>4649</v>
      </c>
      <c r="C5006" t="str">
        <f>Tabela2[[#This Row],[Localidade]]&amp;"/"&amp;Tabela2[[#This Row],[Estado]]</f>
        <v>Tubarao/SC</v>
      </c>
      <c r="D5006">
        <v>88700001</v>
      </c>
      <c r="E5006">
        <v>88709999</v>
      </c>
      <c r="F5006" t="e" vm="4620">
        <v>#VALUE!</v>
      </c>
      <c r="G5006" t="e" cm="1">
        <f t="array" aca="1" ref="G5006" ca="1">_FV(Tabela2[[#This Row],[Cidade]],"Latitude")</f>
        <v>#NAME?</v>
      </c>
      <c r="H5006" t="e" cm="1">
        <f t="array" aca="1" ref="H5006" ca="1">_FV(Tabela2[[#This Row],[Cidade]],"Longitude")</f>
        <v>#NAME?</v>
      </c>
    </row>
    <row r="5007" spans="1:8" x14ac:dyDescent="0.25">
      <c r="A5007" t="s">
        <v>92</v>
      </c>
      <c r="B5007" t="s">
        <v>4649</v>
      </c>
      <c r="C5007" t="str">
        <f>Tabela2[[#This Row],[Localidade]]&amp;"/"&amp;Tabela2[[#This Row],[Estado]]</f>
        <v>Tubarao/SC</v>
      </c>
      <c r="D5007">
        <v>88700001</v>
      </c>
      <c r="E5007">
        <v>88709999</v>
      </c>
      <c r="F5007" t="e" vm="4620">
        <v>#VALUE!</v>
      </c>
      <c r="G5007" t="e" cm="1">
        <f t="array" aca="1" ref="G5007" ca="1">_FV(Tabela2[[#This Row],[Cidade]],"Latitude")</f>
        <v>#NAME?</v>
      </c>
      <c r="H5007" t="e" cm="1">
        <f t="array" aca="1" ref="H5007" ca="1">_FV(Tabela2[[#This Row],[Cidade]],"Longitude")</f>
        <v>#NAME?</v>
      </c>
    </row>
    <row r="5008" spans="1:8" x14ac:dyDescent="0.25">
      <c r="A5008" t="s">
        <v>92</v>
      </c>
      <c r="B5008" t="s">
        <v>3295</v>
      </c>
      <c r="C5008" t="str">
        <f>Tabela2[[#This Row],[Localidade]]&amp;"/"&amp;Tabela2[[#This Row],[Estado]]</f>
        <v>Tunapolis/SC</v>
      </c>
      <c r="D5008">
        <v>89898000</v>
      </c>
      <c r="E5008">
        <v>89898999</v>
      </c>
      <c r="F5008" t="e" vm="4621">
        <v>#VALUE!</v>
      </c>
      <c r="G5008" t="e" cm="1">
        <f t="array" aca="1" ref="G5008" ca="1">_FV(Tabela2[[#This Row],[Cidade]],"Latitude")</f>
        <v>#NAME?</v>
      </c>
      <c r="H5008" t="e" cm="1">
        <f t="array" aca="1" ref="H5008" ca="1">_FV(Tabela2[[#This Row],[Cidade]],"Longitude")</f>
        <v>#NAME?</v>
      </c>
    </row>
    <row r="5009" spans="1:8" x14ac:dyDescent="0.25">
      <c r="A5009" t="s">
        <v>92</v>
      </c>
      <c r="B5009" t="s">
        <v>1965</v>
      </c>
      <c r="C5009" t="str">
        <f>Tabela2[[#This Row],[Localidade]]&amp;"/"&amp;Tabela2[[#This Row],[Estado]]</f>
        <v>Turvo/SC</v>
      </c>
      <c r="D5009">
        <v>88930000</v>
      </c>
      <c r="E5009">
        <v>88934999</v>
      </c>
      <c r="F5009" t="e" vm="4622">
        <v>#VALUE!</v>
      </c>
      <c r="G5009" t="e" cm="1">
        <f t="array" aca="1" ref="G5009" ca="1">_FV(Tabela2[[#This Row],[Cidade]],"Latitude")</f>
        <v>#NAME?</v>
      </c>
      <c r="H5009" t="e" cm="1">
        <f t="array" aca="1" ref="H5009" ca="1">_FV(Tabela2[[#This Row],[Cidade]],"Longitude")</f>
        <v>#NAME?</v>
      </c>
    </row>
    <row r="5010" spans="1:8" x14ac:dyDescent="0.25">
      <c r="A5010" t="s">
        <v>92</v>
      </c>
      <c r="B5010" t="s">
        <v>4650</v>
      </c>
      <c r="C5010" t="str">
        <f>Tabela2[[#This Row],[Localidade]]&amp;"/"&amp;Tabela2[[#This Row],[Estado]]</f>
        <v>Uniao do Oeste/SC</v>
      </c>
      <c r="D5010">
        <v>89845000</v>
      </c>
      <c r="E5010">
        <v>89847999</v>
      </c>
      <c r="F5010" t="e" vm="4623">
        <v>#VALUE!</v>
      </c>
      <c r="G5010" t="e" cm="1">
        <f t="array" aca="1" ref="G5010" ca="1">_FV(Tabela2[[#This Row],[Cidade]],"Latitude")</f>
        <v>#NAME?</v>
      </c>
      <c r="H5010" t="e" cm="1">
        <f t="array" aca="1" ref="H5010" ca="1">_FV(Tabela2[[#This Row],[Cidade]],"Longitude")</f>
        <v>#NAME?</v>
      </c>
    </row>
    <row r="5011" spans="1:8" x14ac:dyDescent="0.25">
      <c r="A5011" t="s">
        <v>92</v>
      </c>
      <c r="B5011" t="s">
        <v>2598</v>
      </c>
      <c r="C5011" t="str">
        <f>Tabela2[[#This Row],[Localidade]]&amp;"/"&amp;Tabela2[[#This Row],[Estado]]</f>
        <v>Urubici/SC</v>
      </c>
      <c r="D5011">
        <v>88650000</v>
      </c>
      <c r="E5011">
        <v>88657999</v>
      </c>
      <c r="F5011" t="e" vm="4624">
        <v>#VALUE!</v>
      </c>
      <c r="G5011" t="e" cm="1">
        <f t="array" aca="1" ref="G5011" ca="1">_FV(Tabela2[[#This Row],[Cidade]],"Latitude")</f>
        <v>#NAME?</v>
      </c>
      <c r="H5011" t="e" cm="1">
        <f t="array" aca="1" ref="H5011" ca="1">_FV(Tabela2[[#This Row],[Cidade]],"Longitude")</f>
        <v>#NAME?</v>
      </c>
    </row>
    <row r="5012" spans="1:8" x14ac:dyDescent="0.25">
      <c r="A5012" t="s">
        <v>92</v>
      </c>
      <c r="B5012" t="s">
        <v>2599</v>
      </c>
      <c r="C5012" t="str">
        <f>Tabela2[[#This Row],[Localidade]]&amp;"/"&amp;Tabela2[[#This Row],[Estado]]</f>
        <v>Urupema/SC</v>
      </c>
      <c r="D5012">
        <v>88625000</v>
      </c>
      <c r="E5012">
        <v>88639999</v>
      </c>
      <c r="F5012" t="e" vm="4625">
        <v>#VALUE!</v>
      </c>
      <c r="G5012" t="e" cm="1">
        <f t="array" aca="1" ref="G5012" ca="1">_FV(Tabela2[[#This Row],[Cidade]],"Latitude")</f>
        <v>#NAME?</v>
      </c>
      <c r="H5012" t="e" cm="1">
        <f t="array" aca="1" ref="H5012" ca="1">_FV(Tabela2[[#This Row],[Cidade]],"Longitude")</f>
        <v>#NAME?</v>
      </c>
    </row>
    <row r="5013" spans="1:8" x14ac:dyDescent="0.25">
      <c r="A5013" t="s">
        <v>92</v>
      </c>
      <c r="B5013" t="s">
        <v>2600</v>
      </c>
      <c r="C5013" t="str">
        <f>Tabela2[[#This Row],[Localidade]]&amp;"/"&amp;Tabela2[[#This Row],[Estado]]</f>
        <v>Urussanga/SC</v>
      </c>
      <c r="D5013">
        <v>88840000</v>
      </c>
      <c r="E5013">
        <v>88844999</v>
      </c>
      <c r="F5013" t="e" vm="4626">
        <v>#VALUE!</v>
      </c>
      <c r="G5013" t="e" cm="1">
        <f t="array" aca="1" ref="G5013" ca="1">_FV(Tabela2[[#This Row],[Cidade]],"Latitude")</f>
        <v>#NAME?</v>
      </c>
      <c r="H5013" t="e" cm="1">
        <f t="array" aca="1" ref="H5013" ca="1">_FV(Tabela2[[#This Row],[Cidade]],"Longitude")</f>
        <v>#NAME?</v>
      </c>
    </row>
    <row r="5014" spans="1:8" x14ac:dyDescent="0.25">
      <c r="A5014" t="s">
        <v>92</v>
      </c>
      <c r="B5014" t="s">
        <v>4651</v>
      </c>
      <c r="C5014" t="str">
        <f>Tabela2[[#This Row],[Localidade]]&amp;"/"&amp;Tabela2[[#This Row],[Estado]]</f>
        <v>Vargeao/SC</v>
      </c>
      <c r="D5014">
        <v>89690000</v>
      </c>
      <c r="E5014">
        <v>89693999</v>
      </c>
      <c r="F5014" t="e" vm="4627">
        <v>#VALUE!</v>
      </c>
      <c r="G5014" t="e" cm="1">
        <f t="array" aca="1" ref="G5014" ca="1">_FV(Tabela2[[#This Row],[Cidade]],"Latitude")</f>
        <v>#NAME?</v>
      </c>
      <c r="H5014" t="e" cm="1">
        <f t="array" aca="1" ref="H5014" ca="1">_FV(Tabela2[[#This Row],[Cidade]],"Longitude")</f>
        <v>#NAME?</v>
      </c>
    </row>
    <row r="5015" spans="1:8" x14ac:dyDescent="0.25">
      <c r="A5015" t="s">
        <v>92</v>
      </c>
      <c r="B5015" t="s">
        <v>2601</v>
      </c>
      <c r="C5015" t="str">
        <f>Tabela2[[#This Row],[Localidade]]&amp;"/"&amp;Tabela2[[#This Row],[Estado]]</f>
        <v>Vargem/SC</v>
      </c>
      <c r="D5015">
        <v>89638000</v>
      </c>
      <c r="E5015">
        <v>89639999</v>
      </c>
      <c r="F5015" t="e" vm="4628">
        <v>#VALUE!</v>
      </c>
      <c r="G5015" t="e" cm="1">
        <f t="array" aca="1" ref="G5015" ca="1">_FV(Tabela2[[#This Row],[Cidade]],"Latitude")</f>
        <v>#NAME?</v>
      </c>
      <c r="H5015" t="e" cm="1">
        <f t="array" aca="1" ref="H5015" ca="1">_FV(Tabela2[[#This Row],[Cidade]],"Longitude")</f>
        <v>#NAME?</v>
      </c>
    </row>
    <row r="5016" spans="1:8" x14ac:dyDescent="0.25">
      <c r="A5016" t="s">
        <v>92</v>
      </c>
      <c r="B5016" t="s">
        <v>1302</v>
      </c>
      <c r="C5016" t="str">
        <f>Tabela2[[#This Row],[Localidade]]&amp;"/"&amp;Tabela2[[#This Row],[Estado]]</f>
        <v>Vargem Bonita/SC</v>
      </c>
      <c r="D5016">
        <v>89675000</v>
      </c>
      <c r="E5016">
        <v>89676999</v>
      </c>
      <c r="F5016" t="e" vm="2155">
        <v>#VALUE!</v>
      </c>
      <c r="G5016" t="e" cm="1">
        <f t="array" aca="1" ref="G5016" ca="1">_FV(Tabela2[[#This Row],[Cidade]],"Latitude")</f>
        <v>#NAME?</v>
      </c>
      <c r="H5016" t="e" cm="1">
        <f t="array" aca="1" ref="H5016" ca="1">_FV(Tabela2[[#This Row],[Cidade]],"Longitude")</f>
        <v>#NAME?</v>
      </c>
    </row>
    <row r="5017" spans="1:8" x14ac:dyDescent="0.25">
      <c r="A5017" t="s">
        <v>92</v>
      </c>
      <c r="B5017" t="s">
        <v>2602</v>
      </c>
      <c r="C5017" t="str">
        <f>Tabela2[[#This Row],[Localidade]]&amp;"/"&amp;Tabela2[[#This Row],[Estado]]</f>
        <v>Vidal Ramos/SC</v>
      </c>
      <c r="D5017">
        <v>88443000</v>
      </c>
      <c r="E5017">
        <v>88444999</v>
      </c>
      <c r="F5017" t="e" vm="4629">
        <v>#VALUE!</v>
      </c>
      <c r="G5017" t="e" cm="1">
        <f t="array" aca="1" ref="G5017" ca="1">_FV(Tabela2[[#This Row],[Cidade]],"Latitude")</f>
        <v>#NAME?</v>
      </c>
      <c r="H5017" t="e" cm="1">
        <f t="array" aca="1" ref="H5017" ca="1">_FV(Tabela2[[#This Row],[Cidade]],"Longitude")</f>
        <v>#NAME?</v>
      </c>
    </row>
    <row r="5018" spans="1:8" x14ac:dyDescent="0.25">
      <c r="A5018" t="s">
        <v>92</v>
      </c>
      <c r="B5018" t="s">
        <v>2603</v>
      </c>
      <c r="C5018" t="str">
        <f>Tabela2[[#This Row],[Localidade]]&amp;"/"&amp;Tabela2[[#This Row],[Estado]]</f>
        <v>Videira/SC</v>
      </c>
      <c r="D5018">
        <v>89560001</v>
      </c>
      <c r="E5018">
        <v>89569999</v>
      </c>
      <c r="F5018" t="e" vm="4630">
        <v>#VALUE!</v>
      </c>
      <c r="G5018" t="e" cm="1">
        <f t="array" aca="1" ref="G5018" ca="1">_FV(Tabela2[[#This Row],[Cidade]],"Latitude")</f>
        <v>#NAME?</v>
      </c>
      <c r="H5018" t="e" cm="1">
        <f t="array" aca="1" ref="H5018" ca="1">_FV(Tabela2[[#This Row],[Cidade]],"Longitude")</f>
        <v>#NAME?</v>
      </c>
    </row>
    <row r="5019" spans="1:8" x14ac:dyDescent="0.25">
      <c r="A5019" t="s">
        <v>92</v>
      </c>
      <c r="B5019" t="s">
        <v>2603</v>
      </c>
      <c r="C5019" t="str">
        <f>Tabela2[[#This Row],[Localidade]]&amp;"/"&amp;Tabela2[[#This Row],[Estado]]</f>
        <v>Videira/SC</v>
      </c>
      <c r="D5019">
        <v>89560001</v>
      </c>
      <c r="E5019">
        <v>89567999</v>
      </c>
      <c r="F5019" t="e" vm="4630">
        <v>#VALUE!</v>
      </c>
      <c r="G5019" t="e" cm="1">
        <f t="array" aca="1" ref="G5019" ca="1">_FV(Tabela2[[#This Row],[Cidade]],"Latitude")</f>
        <v>#NAME?</v>
      </c>
      <c r="H5019" t="e" cm="1">
        <f t="array" aca="1" ref="H5019" ca="1">_FV(Tabela2[[#This Row],[Cidade]],"Longitude")</f>
        <v>#NAME?</v>
      </c>
    </row>
    <row r="5020" spans="1:8" x14ac:dyDescent="0.25">
      <c r="A5020" t="s">
        <v>92</v>
      </c>
      <c r="B5020" t="s">
        <v>2604</v>
      </c>
      <c r="C5020" t="str">
        <f>Tabela2[[#This Row],[Localidade]]&amp;"/"&amp;Tabela2[[#This Row],[Estado]]</f>
        <v>Vitor Meireles/SC</v>
      </c>
      <c r="D5020">
        <v>89148000</v>
      </c>
      <c r="E5020">
        <v>89149999</v>
      </c>
      <c r="F5020" t="e" vm="4631">
        <v>#VALUE!</v>
      </c>
      <c r="G5020" t="e" cm="1">
        <f t="array" aca="1" ref="G5020" ca="1">_FV(Tabela2[[#This Row],[Cidade]],"Latitude")</f>
        <v>#NAME?</v>
      </c>
      <c r="H5020" t="e" cm="1">
        <f t="array" aca="1" ref="H5020" ca="1">_FV(Tabela2[[#This Row],[Cidade]],"Longitude")</f>
        <v>#NAME?</v>
      </c>
    </row>
    <row r="5021" spans="1:8" x14ac:dyDescent="0.25">
      <c r="A5021" t="s">
        <v>92</v>
      </c>
      <c r="B5021" t="s">
        <v>2605</v>
      </c>
      <c r="C5021" t="str">
        <f>Tabela2[[#This Row],[Localidade]]&amp;"/"&amp;Tabela2[[#This Row],[Estado]]</f>
        <v>Witmarsum/SC</v>
      </c>
      <c r="D5021">
        <v>89157000</v>
      </c>
      <c r="E5021">
        <v>89159999</v>
      </c>
      <c r="F5021" t="e" vm="4632">
        <v>#VALUE!</v>
      </c>
      <c r="G5021" t="e" cm="1">
        <f t="array" aca="1" ref="G5021" ca="1">_FV(Tabela2[[#This Row],[Cidade]],"Latitude")</f>
        <v>#NAME?</v>
      </c>
      <c r="H5021" t="e" cm="1">
        <f t="array" aca="1" ref="H5021" ca="1">_FV(Tabela2[[#This Row],[Cidade]],"Longitude")</f>
        <v>#NAME?</v>
      </c>
    </row>
    <row r="5022" spans="1:8" x14ac:dyDescent="0.25">
      <c r="A5022" t="s">
        <v>92</v>
      </c>
      <c r="B5022" t="s">
        <v>5211</v>
      </c>
      <c r="C5022" t="str">
        <f>Tabela2[[#This Row],[Localidade]]&amp;"/"&amp;Tabela2[[#This Row],[Estado]]</f>
        <v>Xanxere/SC</v>
      </c>
      <c r="D5022">
        <v>89820000</v>
      </c>
      <c r="E5022">
        <v>89823999</v>
      </c>
      <c r="F5022" t="e" vm="4633">
        <v>#VALUE!</v>
      </c>
      <c r="G5022" t="e" cm="1">
        <f t="array" aca="1" ref="G5022" ca="1">_FV(Tabela2[[#This Row],[Cidade]],"Latitude")</f>
        <v>#NAME?</v>
      </c>
      <c r="H5022" t="e" cm="1">
        <f t="array" aca="1" ref="H5022" ca="1">_FV(Tabela2[[#This Row],[Cidade]],"Longitude")</f>
        <v>#NAME?</v>
      </c>
    </row>
    <row r="5023" spans="1:8" x14ac:dyDescent="0.25">
      <c r="A5023" t="s">
        <v>92</v>
      </c>
      <c r="B5023" t="s">
        <v>2606</v>
      </c>
      <c r="C5023" t="str">
        <f>Tabela2[[#This Row],[Localidade]]&amp;"/"&amp;Tabela2[[#This Row],[Estado]]</f>
        <v>Xavantina/SC</v>
      </c>
      <c r="D5023">
        <v>89780000</v>
      </c>
      <c r="E5023">
        <v>89789999</v>
      </c>
      <c r="F5023" t="e" vm="4634">
        <v>#VALUE!</v>
      </c>
      <c r="G5023" t="e" cm="1">
        <f t="array" aca="1" ref="G5023" ca="1">_FV(Tabela2[[#This Row],[Cidade]],"Latitude")</f>
        <v>#NAME?</v>
      </c>
      <c r="H5023" t="e" cm="1">
        <f t="array" aca="1" ref="H5023" ca="1">_FV(Tabela2[[#This Row],[Cidade]],"Longitude")</f>
        <v>#NAME?</v>
      </c>
    </row>
    <row r="5024" spans="1:8" x14ac:dyDescent="0.25">
      <c r="A5024" t="s">
        <v>92</v>
      </c>
      <c r="B5024" t="s">
        <v>2607</v>
      </c>
      <c r="C5024" t="str">
        <f>Tabela2[[#This Row],[Localidade]]&amp;"/"&amp;Tabela2[[#This Row],[Estado]]</f>
        <v>Xaxim/SC</v>
      </c>
      <c r="D5024">
        <v>89825000</v>
      </c>
      <c r="E5024">
        <v>89827999</v>
      </c>
      <c r="F5024" t="e" vm="4635">
        <v>#VALUE!</v>
      </c>
      <c r="G5024" t="e" cm="1">
        <f t="array" aca="1" ref="G5024" ca="1">_FV(Tabela2[[#This Row],[Cidade]],"Latitude")</f>
        <v>#NAME?</v>
      </c>
      <c r="H5024" t="e" cm="1">
        <f t="array" aca="1" ref="H5024" ca="1">_FV(Tabela2[[#This Row],[Cidade]],"Longitude")</f>
        <v>#NAME?</v>
      </c>
    </row>
    <row r="5025" spans="1:8" x14ac:dyDescent="0.25">
      <c r="A5025" t="s">
        <v>92</v>
      </c>
      <c r="B5025" t="s">
        <v>3817</v>
      </c>
      <c r="C5025" t="str">
        <f>Tabela2[[#This Row],[Localidade]]&amp;"/"&amp;Tabela2[[#This Row],[Estado]]</f>
        <v>Zortea/SC</v>
      </c>
      <c r="D5025">
        <v>89633000</v>
      </c>
      <c r="E5025">
        <v>89633999</v>
      </c>
      <c r="F5025" t="e" vm="4636">
        <v>#VALUE!</v>
      </c>
      <c r="G5025" t="e" cm="1">
        <f t="array" aca="1" ref="G5025" ca="1">_FV(Tabela2[[#This Row],[Cidade]],"Latitude")</f>
        <v>#NAME?</v>
      </c>
      <c r="H5025" t="e" cm="1">
        <f t="array" aca="1" ref="H5025" ca="1">_FV(Tabela2[[#This Row],[Cidade]],"Longitude")</f>
        <v>#NAME?</v>
      </c>
    </row>
    <row r="5026" spans="1:8" x14ac:dyDescent="0.25">
      <c r="A5026" t="s">
        <v>94</v>
      </c>
      <c r="B5026" t="s">
        <v>4652</v>
      </c>
      <c r="C5026" t="str">
        <f>Tabela2[[#This Row],[Localidade]]&amp;"/"&amp;Tabela2[[#This Row],[Estado]]</f>
        <v>Amparo de Sao Francisco/SE</v>
      </c>
      <c r="D5026">
        <v>49920000</v>
      </c>
      <c r="E5026">
        <v>49929999</v>
      </c>
      <c r="F5026" t="e" vm="4637">
        <v>#VALUE!</v>
      </c>
      <c r="G5026" t="e" cm="1">
        <f t="array" aca="1" ref="G5026" ca="1">_FV(Tabela2[[#This Row],[Cidade]],"Latitude")</f>
        <v>#NAME?</v>
      </c>
      <c r="H5026" t="e" cm="1">
        <f t="array" aca="1" ref="H5026" ca="1">_FV(Tabela2[[#This Row],[Cidade]],"Longitude")</f>
        <v>#NAME?</v>
      </c>
    </row>
    <row r="5027" spans="1:8" x14ac:dyDescent="0.25">
      <c r="A5027" t="s">
        <v>94</v>
      </c>
      <c r="B5027" t="s">
        <v>4653</v>
      </c>
      <c r="C5027" t="str">
        <f>Tabela2[[#This Row],[Localidade]]&amp;"/"&amp;Tabela2[[#This Row],[Estado]]</f>
        <v>Aquidaba/SE</v>
      </c>
      <c r="D5027">
        <v>49790000</v>
      </c>
      <c r="E5027">
        <v>49799999</v>
      </c>
      <c r="F5027" t="e" vm="4638">
        <v>#VALUE!</v>
      </c>
      <c r="G5027" t="e" cm="1">
        <f t="array" aca="1" ref="G5027" ca="1">_FV(Tabela2[[#This Row],[Cidade]],"Latitude")</f>
        <v>#NAME?</v>
      </c>
      <c r="H5027" t="e" cm="1">
        <f t="array" aca="1" ref="H5027" ca="1">_FV(Tabela2[[#This Row],[Cidade]],"Longitude")</f>
        <v>#NAME?</v>
      </c>
    </row>
    <row r="5028" spans="1:8" x14ac:dyDescent="0.25">
      <c r="A5028" t="s">
        <v>94</v>
      </c>
      <c r="B5028" t="s">
        <v>2608</v>
      </c>
      <c r="C5028" t="str">
        <f>Tabela2[[#This Row],[Localidade]]&amp;"/"&amp;Tabela2[[#This Row],[Estado]]</f>
        <v>Aracaju/SE</v>
      </c>
      <c r="D5028">
        <v>49000001</v>
      </c>
      <c r="E5028">
        <v>49099999</v>
      </c>
      <c r="F5028" t="e" vm="4639">
        <v>#VALUE!</v>
      </c>
      <c r="G5028" t="e" cm="1">
        <f t="array" aca="1" ref="G5028" ca="1">_FV(Tabela2[[#This Row],[Cidade]],"Latitude")</f>
        <v>#NAME?</v>
      </c>
      <c r="H5028" t="e" cm="1">
        <f t="array" aca="1" ref="H5028" ca="1">_FV(Tabela2[[#This Row],[Cidade]],"Longitude")</f>
        <v>#NAME?</v>
      </c>
    </row>
    <row r="5029" spans="1:8" x14ac:dyDescent="0.25">
      <c r="A5029" t="s">
        <v>94</v>
      </c>
      <c r="B5029" t="s">
        <v>2608</v>
      </c>
      <c r="C5029" t="str">
        <f>Tabela2[[#This Row],[Localidade]]&amp;"/"&amp;Tabela2[[#This Row],[Estado]]</f>
        <v>Aracaju/SE</v>
      </c>
      <c r="D5029">
        <v>49000001</v>
      </c>
      <c r="E5029">
        <v>49098999</v>
      </c>
      <c r="F5029" t="e" vm="4639">
        <v>#VALUE!</v>
      </c>
      <c r="G5029" t="e" cm="1">
        <f t="array" aca="1" ref="G5029" ca="1">_FV(Tabela2[[#This Row],[Cidade]],"Latitude")</f>
        <v>#NAME?</v>
      </c>
      <c r="H5029" t="e" cm="1">
        <f t="array" aca="1" ref="H5029" ca="1">_FV(Tabela2[[#This Row],[Cidade]],"Longitude")</f>
        <v>#NAME?</v>
      </c>
    </row>
    <row r="5030" spans="1:8" x14ac:dyDescent="0.25">
      <c r="A5030" t="s">
        <v>94</v>
      </c>
      <c r="B5030" t="s">
        <v>3296</v>
      </c>
      <c r="C5030" t="str">
        <f>Tabela2[[#This Row],[Localidade]]&amp;"/"&amp;Tabela2[[#This Row],[Estado]]</f>
        <v>Araua/SE</v>
      </c>
      <c r="D5030">
        <v>49220000</v>
      </c>
      <c r="E5030">
        <v>49229999</v>
      </c>
      <c r="F5030" t="e" vm="4640">
        <v>#VALUE!</v>
      </c>
      <c r="G5030" t="e" cm="1">
        <f t="array" aca="1" ref="G5030" ca="1">_FV(Tabela2[[#This Row],[Cidade]],"Latitude")</f>
        <v>#NAME?</v>
      </c>
      <c r="H5030" t="e" cm="1">
        <f t="array" aca="1" ref="H5030" ca="1">_FV(Tabela2[[#This Row],[Cidade]],"Longitude")</f>
        <v>#NAME?</v>
      </c>
    </row>
    <row r="5031" spans="1:8" x14ac:dyDescent="0.25">
      <c r="A5031" t="s">
        <v>94</v>
      </c>
      <c r="B5031" t="s">
        <v>2033</v>
      </c>
      <c r="C5031" t="str">
        <f>Tabela2[[#This Row],[Localidade]]&amp;"/"&amp;Tabela2[[#This Row],[Estado]]</f>
        <v>Areia Branca/SE</v>
      </c>
      <c r="D5031">
        <v>49580000</v>
      </c>
      <c r="E5031">
        <v>49599999</v>
      </c>
      <c r="F5031" t="e" vm="4641">
        <v>#VALUE!</v>
      </c>
      <c r="G5031" t="e" cm="1">
        <f t="array" aca="1" ref="G5031" ca="1">_FV(Tabela2[[#This Row],[Cidade]],"Latitude")</f>
        <v>#NAME?</v>
      </c>
      <c r="H5031" t="e" cm="1">
        <f t="array" aca="1" ref="H5031" ca="1">_FV(Tabela2[[#This Row],[Cidade]],"Longitude")</f>
        <v>#NAME?</v>
      </c>
    </row>
    <row r="5032" spans="1:8" x14ac:dyDescent="0.25">
      <c r="A5032" t="s">
        <v>94</v>
      </c>
      <c r="B5032" t="s">
        <v>2609</v>
      </c>
      <c r="C5032" t="str">
        <f>Tabela2[[#This Row],[Localidade]]&amp;"/"&amp;Tabela2[[#This Row],[Estado]]</f>
        <v>Barra dos Coqueiros/SE</v>
      </c>
      <c r="D5032">
        <v>49140000</v>
      </c>
      <c r="E5032">
        <v>49149999</v>
      </c>
      <c r="F5032" t="e" vm="4642">
        <v>#VALUE!</v>
      </c>
      <c r="G5032" t="e" cm="1">
        <f t="array" aca="1" ref="G5032" ca="1">_FV(Tabela2[[#This Row],[Cidade]],"Latitude")</f>
        <v>#NAME?</v>
      </c>
      <c r="H5032" t="e" cm="1">
        <f t="array" aca="1" ref="H5032" ca="1">_FV(Tabela2[[#This Row],[Cidade]],"Longitude")</f>
        <v>#NAME?</v>
      </c>
    </row>
    <row r="5033" spans="1:8" x14ac:dyDescent="0.25">
      <c r="A5033" t="s">
        <v>94</v>
      </c>
      <c r="B5033" t="s">
        <v>2610</v>
      </c>
      <c r="C5033" t="str">
        <f>Tabela2[[#This Row],[Localidade]]&amp;"/"&amp;Tabela2[[#This Row],[Estado]]</f>
        <v>Boquim/SE</v>
      </c>
      <c r="D5033">
        <v>49360000</v>
      </c>
      <c r="E5033">
        <v>49389999</v>
      </c>
      <c r="F5033" t="e" vm="4643">
        <v>#VALUE!</v>
      </c>
      <c r="G5033" t="e" cm="1">
        <f t="array" aca="1" ref="G5033" ca="1">_FV(Tabela2[[#This Row],[Cidade]],"Latitude")</f>
        <v>#NAME?</v>
      </c>
      <c r="H5033" t="e" cm="1">
        <f t="array" aca="1" ref="H5033" ca="1">_FV(Tabela2[[#This Row],[Cidade]],"Longitude")</f>
        <v>#NAME?</v>
      </c>
    </row>
    <row r="5034" spans="1:8" x14ac:dyDescent="0.25">
      <c r="A5034" t="s">
        <v>94</v>
      </c>
      <c r="B5034" t="s">
        <v>2611</v>
      </c>
      <c r="C5034" t="str">
        <f>Tabela2[[#This Row],[Localidade]]&amp;"/"&amp;Tabela2[[#This Row],[Estado]]</f>
        <v>Brejo Grande/SE</v>
      </c>
      <c r="D5034">
        <v>49995000</v>
      </c>
      <c r="E5034">
        <v>49999999</v>
      </c>
      <c r="F5034" t="e" vm="4644">
        <v>#VALUE!</v>
      </c>
      <c r="G5034" t="e" cm="1">
        <f t="array" aca="1" ref="G5034" ca="1">_FV(Tabela2[[#This Row],[Cidade]],"Latitude")</f>
        <v>#NAME?</v>
      </c>
      <c r="H5034" t="e" cm="1">
        <f t="array" aca="1" ref="H5034" ca="1">_FV(Tabela2[[#This Row],[Cidade]],"Longitude")</f>
        <v>#NAME?</v>
      </c>
    </row>
    <row r="5035" spans="1:8" x14ac:dyDescent="0.25">
      <c r="A5035" t="s">
        <v>94</v>
      </c>
      <c r="B5035" t="s">
        <v>2612</v>
      </c>
      <c r="C5035" t="str">
        <f>Tabela2[[#This Row],[Localidade]]&amp;"/"&amp;Tabela2[[#This Row],[Estado]]</f>
        <v>Campo do Brito/SE</v>
      </c>
      <c r="D5035">
        <v>49520000</v>
      </c>
      <c r="E5035">
        <v>49524999</v>
      </c>
      <c r="F5035" t="e" vm="4645">
        <v>#VALUE!</v>
      </c>
      <c r="G5035" t="e" cm="1">
        <f t="array" aca="1" ref="G5035" ca="1">_FV(Tabela2[[#This Row],[Cidade]],"Latitude")</f>
        <v>#NAME?</v>
      </c>
      <c r="H5035" t="e" cm="1">
        <f t="array" aca="1" ref="H5035" ca="1">_FV(Tabela2[[#This Row],[Cidade]],"Longitude")</f>
        <v>#NAME?</v>
      </c>
    </row>
    <row r="5036" spans="1:8" x14ac:dyDescent="0.25">
      <c r="A5036" t="s">
        <v>94</v>
      </c>
      <c r="B5036" t="s">
        <v>2613</v>
      </c>
      <c r="C5036" t="str">
        <f>Tabela2[[#This Row],[Localidade]]&amp;"/"&amp;Tabela2[[#This Row],[Estado]]</f>
        <v>Canhoba/SE</v>
      </c>
      <c r="D5036">
        <v>49880000</v>
      </c>
      <c r="E5036">
        <v>49889999</v>
      </c>
      <c r="F5036" t="e" vm="4646">
        <v>#VALUE!</v>
      </c>
      <c r="G5036" t="e" cm="1">
        <f t="array" aca="1" ref="G5036" ca="1">_FV(Tabela2[[#This Row],[Cidade]],"Latitude")</f>
        <v>#NAME?</v>
      </c>
      <c r="H5036" t="e" cm="1">
        <f t="array" aca="1" ref="H5036" ca="1">_FV(Tabela2[[#This Row],[Cidade]],"Longitude")</f>
        <v>#NAME?</v>
      </c>
    </row>
    <row r="5037" spans="1:8" x14ac:dyDescent="0.25">
      <c r="A5037" t="s">
        <v>94</v>
      </c>
      <c r="B5037" t="s">
        <v>4654</v>
      </c>
      <c r="C5037" t="str">
        <f>Tabela2[[#This Row],[Localidade]]&amp;"/"&amp;Tabela2[[#This Row],[Estado]]</f>
        <v>Caninde de Sao Francisco/SE</v>
      </c>
      <c r="D5037">
        <v>49820000</v>
      </c>
      <c r="E5037">
        <v>49829999</v>
      </c>
      <c r="F5037" t="e" vm="4647">
        <v>#VALUE!</v>
      </c>
      <c r="G5037" t="e" cm="1">
        <f t="array" aca="1" ref="G5037" ca="1">_FV(Tabela2[[#This Row],[Cidade]],"Latitude")</f>
        <v>#NAME?</v>
      </c>
      <c r="H5037" t="e" cm="1">
        <f t="array" aca="1" ref="H5037" ca="1">_FV(Tabela2[[#This Row],[Cidade]],"Longitude")</f>
        <v>#NAME?</v>
      </c>
    </row>
    <row r="5038" spans="1:8" x14ac:dyDescent="0.25">
      <c r="A5038" t="s">
        <v>94</v>
      </c>
      <c r="B5038" t="s">
        <v>130</v>
      </c>
      <c r="C5038" t="str">
        <f>Tabela2[[#This Row],[Localidade]]&amp;"/"&amp;Tabela2[[#This Row],[Estado]]</f>
        <v>Capela/SE</v>
      </c>
      <c r="D5038">
        <v>49700000</v>
      </c>
      <c r="E5038">
        <v>49739999</v>
      </c>
      <c r="F5038" t="e" vm="4648">
        <v>#VALUE!</v>
      </c>
      <c r="G5038" t="e" cm="1">
        <f t="array" aca="1" ref="G5038" ca="1">_FV(Tabela2[[#This Row],[Cidade]],"Latitude")</f>
        <v>#NAME?</v>
      </c>
      <c r="H5038" t="e" cm="1">
        <f t="array" aca="1" ref="H5038" ca="1">_FV(Tabela2[[#This Row],[Cidade]],"Longitude")</f>
        <v>#NAME?</v>
      </c>
    </row>
    <row r="5039" spans="1:8" x14ac:dyDescent="0.25">
      <c r="A5039" t="s">
        <v>94</v>
      </c>
      <c r="B5039" t="s">
        <v>2614</v>
      </c>
      <c r="C5039" t="str">
        <f>Tabela2[[#This Row],[Localidade]]&amp;"/"&amp;Tabela2[[#This Row],[Estado]]</f>
        <v>Carira/SE</v>
      </c>
      <c r="D5039">
        <v>49550000</v>
      </c>
      <c r="E5039">
        <v>49559999</v>
      </c>
      <c r="F5039" t="e" vm="4649">
        <v>#VALUE!</v>
      </c>
      <c r="G5039" t="e" cm="1">
        <f t="array" aca="1" ref="G5039" ca="1">_FV(Tabela2[[#This Row],[Cidade]],"Latitude")</f>
        <v>#NAME?</v>
      </c>
      <c r="H5039" t="e" cm="1">
        <f t="array" aca="1" ref="H5039" ca="1">_FV(Tabela2[[#This Row],[Cidade]],"Longitude")</f>
        <v>#NAME?</v>
      </c>
    </row>
    <row r="5040" spans="1:8" x14ac:dyDescent="0.25">
      <c r="A5040" t="s">
        <v>94</v>
      </c>
      <c r="B5040" t="s">
        <v>5111</v>
      </c>
      <c r="C5040" t="str">
        <f>Tabela2[[#This Row],[Localidade]]&amp;"/"&amp;Tabela2[[#This Row],[Estado]]</f>
        <v>Carmopolis/SE</v>
      </c>
      <c r="D5040">
        <v>49740000</v>
      </c>
      <c r="E5040">
        <v>49749999</v>
      </c>
      <c r="F5040" t="e" vm="4650">
        <v>#VALUE!</v>
      </c>
      <c r="G5040" t="e" cm="1">
        <f t="array" aca="1" ref="G5040" ca="1">_FV(Tabela2[[#This Row],[Cidade]],"Latitude")</f>
        <v>#NAME?</v>
      </c>
      <c r="H5040" t="e" cm="1">
        <f t="array" aca="1" ref="H5040" ca="1">_FV(Tabela2[[#This Row],[Cidade]],"Longitude")</f>
        <v>#NAME?</v>
      </c>
    </row>
    <row r="5041" spans="1:8" x14ac:dyDescent="0.25">
      <c r="A5041" t="s">
        <v>94</v>
      </c>
      <c r="B5041" t="s">
        <v>4655</v>
      </c>
      <c r="C5041" t="str">
        <f>Tabela2[[#This Row],[Localidade]]&amp;"/"&amp;Tabela2[[#This Row],[Estado]]</f>
        <v>Cedro de Sao Joao/SE</v>
      </c>
      <c r="D5041">
        <v>49930000</v>
      </c>
      <c r="E5041">
        <v>49939999</v>
      </c>
      <c r="F5041" t="e" vm="4651">
        <v>#VALUE!</v>
      </c>
      <c r="G5041" t="e" cm="1">
        <f t="array" aca="1" ref="G5041" ca="1">_FV(Tabela2[[#This Row],[Cidade]],"Latitude")</f>
        <v>#NAME?</v>
      </c>
      <c r="H5041" t="e" cm="1">
        <f t="array" aca="1" ref="H5041" ca="1">_FV(Tabela2[[#This Row],[Cidade]],"Longitude")</f>
        <v>#NAME?</v>
      </c>
    </row>
    <row r="5042" spans="1:8" x14ac:dyDescent="0.25">
      <c r="A5042" t="s">
        <v>94</v>
      </c>
      <c r="B5042" t="s">
        <v>3297</v>
      </c>
      <c r="C5042" t="str">
        <f>Tabela2[[#This Row],[Localidade]]&amp;"/"&amp;Tabela2[[#This Row],[Estado]]</f>
        <v>Cristinapolis/SE</v>
      </c>
      <c r="D5042">
        <v>49270000</v>
      </c>
      <c r="E5042">
        <v>49279999</v>
      </c>
      <c r="F5042" t="e" vm="4652">
        <v>#VALUE!</v>
      </c>
      <c r="G5042" t="e" cm="1">
        <f t="array" aca="1" ref="G5042" ca="1">_FV(Tabela2[[#This Row],[Cidade]],"Latitude")</f>
        <v>#NAME?</v>
      </c>
      <c r="H5042" t="e" cm="1">
        <f t="array" aca="1" ref="H5042" ca="1">_FV(Tabela2[[#This Row],[Cidade]],"Longitude")</f>
        <v>#NAME?</v>
      </c>
    </row>
    <row r="5043" spans="1:8" x14ac:dyDescent="0.25">
      <c r="A5043" t="s">
        <v>94</v>
      </c>
      <c r="B5043" t="s">
        <v>2615</v>
      </c>
      <c r="C5043" t="str">
        <f>Tabela2[[#This Row],[Localidade]]&amp;"/"&amp;Tabela2[[#This Row],[Estado]]</f>
        <v>Cumbe/SE</v>
      </c>
      <c r="D5043">
        <v>49660000</v>
      </c>
      <c r="E5043">
        <v>49669999</v>
      </c>
      <c r="F5043" t="e" vm="4653">
        <v>#VALUE!</v>
      </c>
      <c r="G5043" t="e" cm="1">
        <f t="array" aca="1" ref="G5043" ca="1">_FV(Tabela2[[#This Row],[Cidade]],"Latitude")</f>
        <v>#NAME?</v>
      </c>
      <c r="H5043" t="e" cm="1">
        <f t="array" aca="1" ref="H5043" ca="1">_FV(Tabela2[[#This Row],[Cidade]],"Longitude")</f>
        <v>#NAME?</v>
      </c>
    </row>
    <row r="5044" spans="1:8" x14ac:dyDescent="0.25">
      <c r="A5044" t="s">
        <v>94</v>
      </c>
      <c r="B5044" t="s">
        <v>2616</v>
      </c>
      <c r="C5044" t="str">
        <f>Tabela2[[#This Row],[Localidade]]&amp;"/"&amp;Tabela2[[#This Row],[Estado]]</f>
        <v>Divina Pastora/SE</v>
      </c>
      <c r="D5044">
        <v>49650000</v>
      </c>
      <c r="E5044">
        <v>49659999</v>
      </c>
      <c r="F5044" t="e" vm="4654">
        <v>#VALUE!</v>
      </c>
      <c r="G5044" t="e" cm="1">
        <f t="array" aca="1" ref="G5044" ca="1">_FV(Tabela2[[#This Row],[Cidade]],"Latitude")</f>
        <v>#NAME?</v>
      </c>
      <c r="H5044" t="e" cm="1">
        <f t="array" aca="1" ref="H5044" ca="1">_FV(Tabela2[[#This Row],[Cidade]],"Longitude")</f>
        <v>#NAME?</v>
      </c>
    </row>
    <row r="5045" spans="1:8" x14ac:dyDescent="0.25">
      <c r="A5045" t="s">
        <v>94</v>
      </c>
      <c r="B5045" t="s">
        <v>3469</v>
      </c>
      <c r="C5045" t="str">
        <f>Tabela2[[#This Row],[Localidade]]&amp;"/"&amp;Tabela2[[#This Row],[Estado]]</f>
        <v>Estancia/SE</v>
      </c>
      <c r="D5045">
        <v>49200000</v>
      </c>
      <c r="E5045">
        <v>49219999</v>
      </c>
      <c r="F5045" t="e" vm="4655">
        <v>#VALUE!</v>
      </c>
      <c r="G5045" t="e" cm="1">
        <f t="array" aca="1" ref="G5045" ca="1">_FV(Tabela2[[#This Row],[Cidade]],"Latitude")</f>
        <v>#NAME?</v>
      </c>
      <c r="H5045" t="e" cm="1">
        <f t="array" aca="1" ref="H5045" ca="1">_FV(Tabela2[[#This Row],[Cidade]],"Longitude")</f>
        <v>#NAME?</v>
      </c>
    </row>
    <row r="5046" spans="1:8" x14ac:dyDescent="0.25">
      <c r="A5046" t="s">
        <v>94</v>
      </c>
      <c r="B5046" t="s">
        <v>1634</v>
      </c>
      <c r="C5046" t="str">
        <f>Tabela2[[#This Row],[Localidade]]&amp;"/"&amp;Tabela2[[#This Row],[Estado]]</f>
        <v>Feira Nova/SE</v>
      </c>
      <c r="D5046">
        <v>49670000</v>
      </c>
      <c r="E5046">
        <v>49679999</v>
      </c>
      <c r="F5046" t="e" vm="4656">
        <v>#VALUE!</v>
      </c>
      <c r="G5046" t="e" cm="1">
        <f t="array" aca="1" ref="G5046" ca="1">_FV(Tabela2[[#This Row],[Cidade]],"Latitude")</f>
        <v>#NAME?</v>
      </c>
      <c r="H5046" t="e" cm="1">
        <f t="array" aca="1" ref="H5046" ca="1">_FV(Tabela2[[#This Row],[Cidade]],"Longitude")</f>
        <v>#NAME?</v>
      </c>
    </row>
    <row r="5047" spans="1:8" x14ac:dyDescent="0.25">
      <c r="A5047" t="s">
        <v>94</v>
      </c>
      <c r="B5047" t="s">
        <v>2617</v>
      </c>
      <c r="C5047" t="str">
        <f>Tabela2[[#This Row],[Localidade]]&amp;"/"&amp;Tabela2[[#This Row],[Estado]]</f>
        <v>Frei Paulo/SE</v>
      </c>
      <c r="D5047">
        <v>49514000</v>
      </c>
      <c r="E5047">
        <v>49516999</v>
      </c>
      <c r="F5047" t="e" vm="4657">
        <v>#VALUE!</v>
      </c>
      <c r="G5047" t="e" cm="1">
        <f t="array" aca="1" ref="G5047" ca="1">_FV(Tabela2[[#This Row],[Cidade]],"Latitude")</f>
        <v>#NAME?</v>
      </c>
      <c r="H5047" t="e" cm="1">
        <f t="array" aca="1" ref="H5047" ca="1">_FV(Tabela2[[#This Row],[Cidade]],"Longitude")</f>
        <v>#NAME?</v>
      </c>
    </row>
    <row r="5048" spans="1:8" x14ac:dyDescent="0.25">
      <c r="A5048" t="s">
        <v>94</v>
      </c>
      <c r="B5048" t="s">
        <v>2618</v>
      </c>
      <c r="C5048" t="str">
        <f>Tabela2[[#This Row],[Localidade]]&amp;"/"&amp;Tabela2[[#This Row],[Estado]]</f>
        <v>Gararu/SE</v>
      </c>
      <c r="D5048">
        <v>49830000</v>
      </c>
      <c r="E5048">
        <v>49859999</v>
      </c>
      <c r="F5048" t="e" vm="4658">
        <v>#VALUE!</v>
      </c>
      <c r="G5048" t="e" cm="1">
        <f t="array" aca="1" ref="G5048" ca="1">_FV(Tabela2[[#This Row],[Cidade]],"Latitude")</f>
        <v>#NAME?</v>
      </c>
      <c r="H5048" t="e" cm="1">
        <f t="array" aca="1" ref="H5048" ca="1">_FV(Tabela2[[#This Row],[Cidade]],"Longitude")</f>
        <v>#NAME?</v>
      </c>
    </row>
    <row r="5049" spans="1:8" x14ac:dyDescent="0.25">
      <c r="A5049" t="s">
        <v>94</v>
      </c>
      <c r="B5049" t="s">
        <v>2619</v>
      </c>
      <c r="C5049" t="str">
        <f>Tabela2[[#This Row],[Localidade]]&amp;"/"&amp;Tabela2[[#This Row],[Estado]]</f>
        <v>General Maynard/SE</v>
      </c>
      <c r="D5049">
        <v>49750000</v>
      </c>
      <c r="E5049">
        <v>49759999</v>
      </c>
      <c r="F5049" t="e" vm="4659">
        <v>#VALUE!</v>
      </c>
      <c r="G5049" t="e" cm="1">
        <f t="array" aca="1" ref="G5049" ca="1">_FV(Tabela2[[#This Row],[Cidade]],"Latitude")</f>
        <v>#NAME?</v>
      </c>
      <c r="H5049" t="e" cm="1">
        <f t="array" aca="1" ref="H5049" ca="1">_FV(Tabela2[[#This Row],[Cidade]],"Longitude")</f>
        <v>#NAME?</v>
      </c>
    </row>
    <row r="5050" spans="1:8" x14ac:dyDescent="0.25">
      <c r="A5050" t="s">
        <v>94</v>
      </c>
      <c r="B5050" t="s">
        <v>2620</v>
      </c>
      <c r="C5050" t="str">
        <f>Tabela2[[#This Row],[Localidade]]&amp;"/"&amp;Tabela2[[#This Row],[Estado]]</f>
        <v>Graccho Cardoso/SE</v>
      </c>
      <c r="D5050">
        <v>49860000</v>
      </c>
      <c r="E5050">
        <v>49869999</v>
      </c>
      <c r="F5050" t="e" vm="4660">
        <v>#VALUE!</v>
      </c>
      <c r="G5050" t="e" cm="1">
        <f t="array" aca="1" ref="G5050" ca="1">_FV(Tabela2[[#This Row],[Cidade]],"Latitude")</f>
        <v>#NAME?</v>
      </c>
      <c r="H5050" t="e" cm="1">
        <f t="array" aca="1" ref="H5050" ca="1">_FV(Tabela2[[#This Row],[Cidade]],"Longitude")</f>
        <v>#NAME?</v>
      </c>
    </row>
    <row r="5051" spans="1:8" x14ac:dyDescent="0.25">
      <c r="A5051" t="s">
        <v>94</v>
      </c>
      <c r="B5051" t="s">
        <v>2621</v>
      </c>
      <c r="C5051" t="str">
        <f>Tabela2[[#This Row],[Localidade]]&amp;"/"&amp;Tabela2[[#This Row],[Estado]]</f>
        <v>Ilha das Flores/SE</v>
      </c>
      <c r="D5051">
        <v>49990000</v>
      </c>
      <c r="E5051">
        <v>49994999</v>
      </c>
      <c r="F5051" t="e" vm="4661">
        <v>#VALUE!</v>
      </c>
      <c r="G5051" t="e" cm="1">
        <f t="array" aca="1" ref="G5051" ca="1">_FV(Tabela2[[#This Row],[Cidade]],"Latitude")</f>
        <v>#NAME?</v>
      </c>
      <c r="H5051" t="e" cm="1">
        <f t="array" aca="1" ref="H5051" ca="1">_FV(Tabela2[[#This Row],[Cidade]],"Longitude")</f>
        <v>#NAME?</v>
      </c>
    </row>
    <row r="5052" spans="1:8" x14ac:dyDescent="0.25">
      <c r="A5052" t="s">
        <v>94</v>
      </c>
      <c r="B5052" t="s">
        <v>2622</v>
      </c>
      <c r="C5052" t="str">
        <f>Tabela2[[#This Row],[Localidade]]&amp;"/"&amp;Tabela2[[#This Row],[Estado]]</f>
        <v>Indiaroba/SE</v>
      </c>
      <c r="D5052">
        <v>49250000</v>
      </c>
      <c r="E5052">
        <v>49259999</v>
      </c>
      <c r="F5052" t="e" vm="4662">
        <v>#VALUE!</v>
      </c>
      <c r="G5052" t="e" cm="1">
        <f t="array" aca="1" ref="G5052" ca="1">_FV(Tabela2[[#This Row],[Cidade]],"Latitude")</f>
        <v>#NAME?</v>
      </c>
      <c r="H5052" t="e" cm="1">
        <f t="array" aca="1" ref="H5052" ca="1">_FV(Tabela2[[#This Row],[Cidade]],"Longitude")</f>
        <v>#NAME?</v>
      </c>
    </row>
    <row r="5053" spans="1:8" x14ac:dyDescent="0.25">
      <c r="A5053" t="s">
        <v>94</v>
      </c>
      <c r="B5053" t="s">
        <v>1536</v>
      </c>
      <c r="C5053" t="str">
        <f>Tabela2[[#This Row],[Localidade]]&amp;"/"&amp;Tabela2[[#This Row],[Estado]]</f>
        <v>Itabaiana/SE</v>
      </c>
      <c r="D5053">
        <v>49500001</v>
      </c>
      <c r="E5053">
        <v>49511999</v>
      </c>
      <c r="F5053" t="e" vm="4663">
        <v>#VALUE!</v>
      </c>
      <c r="G5053" t="e" cm="1">
        <f t="array" aca="1" ref="G5053" ca="1">_FV(Tabela2[[#This Row],[Cidade]],"Latitude")</f>
        <v>#NAME?</v>
      </c>
      <c r="H5053" t="e" cm="1">
        <f t="array" aca="1" ref="H5053" ca="1">_FV(Tabela2[[#This Row],[Cidade]],"Longitude")</f>
        <v>#NAME?</v>
      </c>
    </row>
    <row r="5054" spans="1:8" x14ac:dyDescent="0.25">
      <c r="A5054" t="s">
        <v>94</v>
      </c>
      <c r="B5054" t="s">
        <v>1536</v>
      </c>
      <c r="C5054" t="str">
        <f>Tabela2[[#This Row],[Localidade]]&amp;"/"&amp;Tabela2[[#This Row],[Estado]]</f>
        <v>Itabaiana/SE</v>
      </c>
      <c r="D5054">
        <v>49500001</v>
      </c>
      <c r="E5054">
        <v>49511999</v>
      </c>
      <c r="F5054" t="e" vm="4663">
        <v>#VALUE!</v>
      </c>
      <c r="G5054" t="e" cm="1">
        <f t="array" aca="1" ref="G5054" ca="1">_FV(Tabela2[[#This Row],[Cidade]],"Latitude")</f>
        <v>#NAME?</v>
      </c>
      <c r="H5054" t="e" cm="1">
        <f t="array" aca="1" ref="H5054" ca="1">_FV(Tabela2[[#This Row],[Cidade]],"Longitude")</f>
        <v>#NAME?</v>
      </c>
    </row>
    <row r="5055" spans="1:8" x14ac:dyDescent="0.25">
      <c r="A5055" t="s">
        <v>94</v>
      </c>
      <c r="B5055" t="s">
        <v>2623</v>
      </c>
      <c r="C5055" t="str">
        <f>Tabela2[[#This Row],[Localidade]]&amp;"/"&amp;Tabela2[[#This Row],[Estado]]</f>
        <v>Itabaianinha/SE</v>
      </c>
      <c r="D5055">
        <v>49290000</v>
      </c>
      <c r="E5055">
        <v>49299999</v>
      </c>
      <c r="F5055" t="e" vm="4664">
        <v>#VALUE!</v>
      </c>
      <c r="G5055" t="e" cm="1">
        <f t="array" aca="1" ref="G5055" ca="1">_FV(Tabela2[[#This Row],[Cidade]],"Latitude")</f>
        <v>#NAME?</v>
      </c>
      <c r="H5055" t="e" cm="1">
        <f t="array" aca="1" ref="H5055" ca="1">_FV(Tabela2[[#This Row],[Cidade]],"Longitude")</f>
        <v>#NAME?</v>
      </c>
    </row>
    <row r="5056" spans="1:8" x14ac:dyDescent="0.25">
      <c r="A5056" t="s">
        <v>94</v>
      </c>
      <c r="B5056" t="s">
        <v>2624</v>
      </c>
      <c r="C5056" t="str">
        <f>Tabela2[[#This Row],[Localidade]]&amp;"/"&amp;Tabela2[[#This Row],[Estado]]</f>
        <v>Itabi/SE</v>
      </c>
      <c r="D5056">
        <v>49870000</v>
      </c>
      <c r="E5056">
        <v>49879999</v>
      </c>
      <c r="F5056" t="e" vm="4665">
        <v>#VALUE!</v>
      </c>
      <c r="G5056" t="e" cm="1">
        <f t="array" aca="1" ref="G5056" ca="1">_FV(Tabela2[[#This Row],[Cidade]],"Latitude")</f>
        <v>#NAME?</v>
      </c>
      <c r="H5056" t="e" cm="1">
        <f t="array" aca="1" ref="H5056" ca="1">_FV(Tabela2[[#This Row],[Cidade]],"Longitude")</f>
        <v>#NAME?</v>
      </c>
    </row>
    <row r="5057" spans="1:8" x14ac:dyDescent="0.25">
      <c r="A5057" t="s">
        <v>94</v>
      </c>
      <c r="B5057" t="s">
        <v>5250</v>
      </c>
      <c r="C5057" t="str">
        <f>Tabela2[[#This Row],[Localidade]]&amp;"/"&amp;Tabela2[[#This Row],[Estado]]</f>
        <v>Itaporanga D Ajuda/SE</v>
      </c>
      <c r="D5057">
        <v>49120000</v>
      </c>
      <c r="E5057">
        <v>49129999</v>
      </c>
      <c r="F5057" t="e" vm="4666">
        <v>#VALUE!</v>
      </c>
      <c r="G5057" t="e" cm="1">
        <f t="array" aca="1" ref="G5057" ca="1">_FV(Tabela2[[#This Row],[Cidade]],"Latitude")</f>
        <v>#NAME?</v>
      </c>
      <c r="H5057" t="e" cm="1">
        <f t="array" aca="1" ref="H5057" ca="1">_FV(Tabela2[[#This Row],[Cidade]],"Longitude")</f>
        <v>#NAME?</v>
      </c>
    </row>
    <row r="5058" spans="1:8" x14ac:dyDescent="0.25">
      <c r="A5058" t="s">
        <v>94</v>
      </c>
      <c r="B5058" t="s">
        <v>2625</v>
      </c>
      <c r="C5058" t="str">
        <f>Tabela2[[#This Row],[Localidade]]&amp;"/"&amp;Tabela2[[#This Row],[Estado]]</f>
        <v>Japaratuba/SE</v>
      </c>
      <c r="D5058">
        <v>49960000</v>
      </c>
      <c r="E5058">
        <v>49969999</v>
      </c>
      <c r="F5058" t="e" vm="4667">
        <v>#VALUE!</v>
      </c>
      <c r="G5058" t="e" cm="1">
        <f t="array" aca="1" ref="G5058" ca="1">_FV(Tabela2[[#This Row],[Cidade]],"Latitude")</f>
        <v>#NAME?</v>
      </c>
      <c r="H5058" t="e" cm="1">
        <f t="array" aca="1" ref="H5058" ca="1">_FV(Tabela2[[#This Row],[Cidade]],"Longitude")</f>
        <v>#NAME?</v>
      </c>
    </row>
    <row r="5059" spans="1:8" x14ac:dyDescent="0.25">
      <c r="A5059" t="s">
        <v>94</v>
      </c>
      <c r="B5059" t="s">
        <v>4656</v>
      </c>
      <c r="C5059" t="str">
        <f>Tabela2[[#This Row],[Localidade]]&amp;"/"&amp;Tabela2[[#This Row],[Estado]]</f>
        <v>Japoata/SE</v>
      </c>
      <c r="D5059">
        <v>49950000</v>
      </c>
      <c r="E5059">
        <v>49959999</v>
      </c>
      <c r="F5059" t="e" vm="4668">
        <v>#VALUE!</v>
      </c>
      <c r="G5059" t="e" cm="1">
        <f t="array" aca="1" ref="G5059" ca="1">_FV(Tabela2[[#This Row],[Cidade]],"Latitude")</f>
        <v>#NAME?</v>
      </c>
      <c r="H5059" t="e" cm="1">
        <f t="array" aca="1" ref="H5059" ca="1">_FV(Tabela2[[#This Row],[Cidade]],"Longitude")</f>
        <v>#NAME?</v>
      </c>
    </row>
    <row r="5060" spans="1:8" x14ac:dyDescent="0.25">
      <c r="A5060" t="s">
        <v>94</v>
      </c>
      <c r="B5060" t="s">
        <v>2626</v>
      </c>
      <c r="C5060" t="str">
        <f>Tabela2[[#This Row],[Localidade]]&amp;"/"&amp;Tabela2[[#This Row],[Estado]]</f>
        <v>Lagarto/SE</v>
      </c>
      <c r="D5060">
        <v>49400000</v>
      </c>
      <c r="E5060">
        <v>49479999</v>
      </c>
      <c r="F5060" t="e" vm="4669">
        <v>#VALUE!</v>
      </c>
      <c r="G5060" t="e" cm="1">
        <f t="array" aca="1" ref="G5060" ca="1">_FV(Tabela2[[#This Row],[Cidade]],"Latitude")</f>
        <v>#NAME?</v>
      </c>
      <c r="H5060" t="e" cm="1">
        <f t="array" aca="1" ref="H5060" ca="1">_FV(Tabela2[[#This Row],[Cidade]],"Longitude")</f>
        <v>#NAME?</v>
      </c>
    </row>
    <row r="5061" spans="1:8" x14ac:dyDescent="0.25">
      <c r="A5061" t="s">
        <v>94</v>
      </c>
      <c r="B5061" t="s">
        <v>2627</v>
      </c>
      <c r="C5061" t="str">
        <f>Tabela2[[#This Row],[Localidade]]&amp;"/"&amp;Tabela2[[#This Row],[Estado]]</f>
        <v>Laranjeiras/SE</v>
      </c>
      <c r="D5061">
        <v>49170000</v>
      </c>
      <c r="E5061">
        <v>49179999</v>
      </c>
      <c r="F5061" t="e" vm="4670">
        <v>#VALUE!</v>
      </c>
      <c r="G5061" t="e" cm="1">
        <f t="array" aca="1" ref="G5061" ca="1">_FV(Tabela2[[#This Row],[Cidade]],"Latitude")</f>
        <v>#NAME?</v>
      </c>
      <c r="H5061" t="e" cm="1">
        <f t="array" aca="1" ref="H5061" ca="1">_FV(Tabela2[[#This Row],[Cidade]],"Longitude")</f>
        <v>#NAME?</v>
      </c>
    </row>
    <row r="5062" spans="1:8" x14ac:dyDescent="0.25">
      <c r="A5062" t="s">
        <v>94</v>
      </c>
      <c r="B5062" t="s">
        <v>2628</v>
      </c>
      <c r="C5062" t="str">
        <f>Tabela2[[#This Row],[Localidade]]&amp;"/"&amp;Tabela2[[#This Row],[Estado]]</f>
        <v>Macambira/SE</v>
      </c>
      <c r="D5062">
        <v>49565000</v>
      </c>
      <c r="E5062">
        <v>49569999</v>
      </c>
      <c r="F5062" t="e" vm="4671">
        <v>#VALUE!</v>
      </c>
      <c r="G5062" t="e" cm="1">
        <f t="array" aca="1" ref="G5062" ca="1">_FV(Tabela2[[#This Row],[Cidade]],"Latitude")</f>
        <v>#NAME?</v>
      </c>
      <c r="H5062" t="e" cm="1">
        <f t="array" aca="1" ref="H5062" ca="1">_FV(Tabela2[[#This Row],[Cidade]],"Longitude")</f>
        <v>#NAME?</v>
      </c>
    </row>
    <row r="5063" spans="1:8" x14ac:dyDescent="0.25">
      <c r="A5063" t="s">
        <v>94</v>
      </c>
      <c r="B5063" t="s">
        <v>2629</v>
      </c>
      <c r="C5063" t="str">
        <f>Tabela2[[#This Row],[Localidade]]&amp;"/"&amp;Tabela2[[#This Row],[Estado]]</f>
        <v>Malhada dos Bois/SE</v>
      </c>
      <c r="D5063">
        <v>49940000</v>
      </c>
      <c r="E5063">
        <v>49944999</v>
      </c>
      <c r="F5063" t="e" vm="4672">
        <v>#VALUE!</v>
      </c>
      <c r="G5063" t="e" cm="1">
        <f t="array" aca="1" ref="G5063" ca="1">_FV(Tabela2[[#This Row],[Cidade]],"Latitude")</f>
        <v>#NAME?</v>
      </c>
      <c r="H5063" t="e" cm="1">
        <f t="array" aca="1" ref="H5063" ca="1">_FV(Tabela2[[#This Row],[Cidade]],"Longitude")</f>
        <v>#NAME?</v>
      </c>
    </row>
    <row r="5064" spans="1:8" x14ac:dyDescent="0.25">
      <c r="A5064" t="s">
        <v>94</v>
      </c>
      <c r="B5064" t="s">
        <v>2630</v>
      </c>
      <c r="C5064" t="str">
        <f>Tabela2[[#This Row],[Localidade]]&amp;"/"&amp;Tabela2[[#This Row],[Estado]]</f>
        <v>Malhador/SE</v>
      </c>
      <c r="D5064">
        <v>49570000</v>
      </c>
      <c r="E5064">
        <v>49579999</v>
      </c>
      <c r="F5064" t="e" vm="4673">
        <v>#VALUE!</v>
      </c>
      <c r="G5064" t="e" cm="1">
        <f t="array" aca="1" ref="G5064" ca="1">_FV(Tabela2[[#This Row],[Cidade]],"Latitude")</f>
        <v>#NAME?</v>
      </c>
      <c r="H5064" t="e" cm="1">
        <f t="array" aca="1" ref="H5064" ca="1">_FV(Tabela2[[#This Row],[Cidade]],"Longitude")</f>
        <v>#NAME?</v>
      </c>
    </row>
    <row r="5065" spans="1:8" x14ac:dyDescent="0.25">
      <c r="A5065" t="s">
        <v>94</v>
      </c>
      <c r="B5065" t="s">
        <v>2631</v>
      </c>
      <c r="C5065" t="str">
        <f>Tabela2[[#This Row],[Localidade]]&amp;"/"&amp;Tabela2[[#This Row],[Estado]]</f>
        <v>Maruim/SE</v>
      </c>
      <c r="D5065">
        <v>49770000</v>
      </c>
      <c r="E5065">
        <v>49779999</v>
      </c>
      <c r="F5065" t="e" vm="4674">
        <v>#VALUE!</v>
      </c>
      <c r="G5065" t="e" cm="1">
        <f t="array" aca="1" ref="G5065" ca="1">_FV(Tabela2[[#This Row],[Cidade]],"Latitude")</f>
        <v>#NAME?</v>
      </c>
      <c r="H5065" t="e" cm="1">
        <f t="array" aca="1" ref="H5065" ca="1">_FV(Tabela2[[#This Row],[Cidade]],"Longitude")</f>
        <v>#NAME?</v>
      </c>
    </row>
    <row r="5066" spans="1:8" x14ac:dyDescent="0.25">
      <c r="A5066" t="s">
        <v>94</v>
      </c>
      <c r="B5066" t="s">
        <v>2632</v>
      </c>
      <c r="C5066" t="str">
        <f>Tabela2[[#This Row],[Localidade]]&amp;"/"&amp;Tabela2[[#This Row],[Estado]]</f>
        <v>Moita Bonita/SE</v>
      </c>
      <c r="D5066">
        <v>49560000</v>
      </c>
      <c r="E5066">
        <v>49564999</v>
      </c>
      <c r="F5066" t="e" vm="4675">
        <v>#VALUE!</v>
      </c>
      <c r="G5066" t="e" cm="1">
        <f t="array" aca="1" ref="G5066" ca="1">_FV(Tabela2[[#This Row],[Cidade]],"Latitude")</f>
        <v>#NAME?</v>
      </c>
      <c r="H5066" t="e" cm="1">
        <f t="array" aca="1" ref="H5066" ca="1">_FV(Tabela2[[#This Row],[Cidade]],"Longitude")</f>
        <v>#NAME?</v>
      </c>
    </row>
    <row r="5067" spans="1:8" x14ac:dyDescent="0.25">
      <c r="A5067" t="s">
        <v>94</v>
      </c>
      <c r="B5067" t="s">
        <v>2633</v>
      </c>
      <c r="C5067" t="str">
        <f>Tabela2[[#This Row],[Localidade]]&amp;"/"&amp;Tabela2[[#This Row],[Estado]]</f>
        <v>Monte Alegre de Sergipe/SE</v>
      </c>
      <c r="D5067">
        <v>49690000</v>
      </c>
      <c r="E5067">
        <v>49699999</v>
      </c>
      <c r="F5067" t="e" vm="4676">
        <v>#VALUE!</v>
      </c>
      <c r="G5067" t="e" cm="1">
        <f t="array" aca="1" ref="G5067" ca="1">_FV(Tabela2[[#This Row],[Cidade]],"Latitude")</f>
        <v>#NAME?</v>
      </c>
      <c r="H5067" t="e" cm="1">
        <f t="array" aca="1" ref="H5067" ca="1">_FV(Tabela2[[#This Row],[Cidade]],"Longitude")</f>
        <v>#NAME?</v>
      </c>
    </row>
    <row r="5068" spans="1:8" x14ac:dyDescent="0.25">
      <c r="A5068" t="s">
        <v>94</v>
      </c>
      <c r="B5068" t="s">
        <v>2634</v>
      </c>
      <c r="C5068" t="str">
        <f>Tabela2[[#This Row],[Localidade]]&amp;"/"&amp;Tabela2[[#This Row],[Estado]]</f>
        <v>Muribeca/SE</v>
      </c>
      <c r="D5068">
        <v>49780000</v>
      </c>
      <c r="E5068">
        <v>49789999</v>
      </c>
      <c r="F5068" t="e" vm="4677">
        <v>#VALUE!</v>
      </c>
      <c r="G5068" t="e" cm="1">
        <f t="array" aca="1" ref="G5068" ca="1">_FV(Tabela2[[#This Row],[Cidade]],"Latitude")</f>
        <v>#NAME?</v>
      </c>
      <c r="H5068" t="e" cm="1">
        <f t="array" aca="1" ref="H5068" ca="1">_FV(Tabela2[[#This Row],[Cidade]],"Longitude")</f>
        <v>#NAME?</v>
      </c>
    </row>
    <row r="5069" spans="1:8" x14ac:dyDescent="0.25">
      <c r="A5069" t="s">
        <v>94</v>
      </c>
      <c r="B5069" t="s">
        <v>5112</v>
      </c>
      <c r="C5069" t="str">
        <f>Tabela2[[#This Row],[Localidade]]&amp;"/"&amp;Tabela2[[#This Row],[Estado]]</f>
        <v>Neopolis/SE</v>
      </c>
      <c r="D5069">
        <v>49980000</v>
      </c>
      <c r="E5069">
        <v>49984999</v>
      </c>
      <c r="F5069" t="e" vm="4678">
        <v>#VALUE!</v>
      </c>
      <c r="G5069" t="e" cm="1">
        <f t="array" aca="1" ref="G5069" ca="1">_FV(Tabela2[[#This Row],[Cidade]],"Latitude")</f>
        <v>#NAME?</v>
      </c>
      <c r="H5069" t="e" cm="1">
        <f t="array" aca="1" ref="H5069" ca="1">_FV(Tabela2[[#This Row],[Cidade]],"Longitude")</f>
        <v>#NAME?</v>
      </c>
    </row>
    <row r="5070" spans="1:8" x14ac:dyDescent="0.25">
      <c r="A5070" t="s">
        <v>94</v>
      </c>
      <c r="B5070" t="s">
        <v>2635</v>
      </c>
      <c r="C5070" t="str">
        <f>Tabela2[[#This Row],[Localidade]]&amp;"/"&amp;Tabela2[[#This Row],[Estado]]</f>
        <v>Nossa Senhora Aparecida/SE</v>
      </c>
      <c r="D5070">
        <v>49540000</v>
      </c>
      <c r="E5070">
        <v>49549999</v>
      </c>
      <c r="F5070" t="e" vm="4679">
        <v>#VALUE!</v>
      </c>
      <c r="G5070" t="e" cm="1">
        <f t="array" aca="1" ref="G5070" ca="1">_FV(Tabela2[[#This Row],[Cidade]],"Latitude")</f>
        <v>#NAME?</v>
      </c>
      <c r="H5070" t="e" cm="1">
        <f t="array" aca="1" ref="H5070" ca="1">_FV(Tabela2[[#This Row],[Cidade]],"Longitude")</f>
        <v>#NAME?</v>
      </c>
    </row>
    <row r="5071" spans="1:8" x14ac:dyDescent="0.25">
      <c r="A5071" t="s">
        <v>94</v>
      </c>
      <c r="B5071" t="s">
        <v>5113</v>
      </c>
      <c r="C5071" t="str">
        <f>Tabela2[[#This Row],[Localidade]]&amp;"/"&amp;Tabela2[[#This Row],[Estado]]</f>
        <v>Nossa Senhora da Gloria/SE</v>
      </c>
      <c r="D5071">
        <v>49680000</v>
      </c>
      <c r="E5071">
        <v>49689999</v>
      </c>
      <c r="F5071" t="e" vm="4680">
        <v>#VALUE!</v>
      </c>
      <c r="G5071" t="e" cm="1">
        <f t="array" aca="1" ref="G5071" ca="1">_FV(Tabela2[[#This Row],[Cidade]],"Latitude")</f>
        <v>#NAME?</v>
      </c>
      <c r="H5071" t="e" cm="1">
        <f t="array" aca="1" ref="H5071" ca="1">_FV(Tabela2[[#This Row],[Cidade]],"Longitude")</f>
        <v>#NAME?</v>
      </c>
    </row>
    <row r="5072" spans="1:8" x14ac:dyDescent="0.25">
      <c r="A5072" t="s">
        <v>94</v>
      </c>
      <c r="B5072" t="s">
        <v>2636</v>
      </c>
      <c r="C5072" t="str">
        <f>Tabela2[[#This Row],[Localidade]]&amp;"/"&amp;Tabela2[[#This Row],[Estado]]</f>
        <v>Nossa Senhora das Dores/SE</v>
      </c>
      <c r="D5072">
        <v>49600000</v>
      </c>
      <c r="E5072">
        <v>49629999</v>
      </c>
      <c r="F5072" t="e" vm="4681">
        <v>#VALUE!</v>
      </c>
      <c r="G5072" t="e" cm="1">
        <f t="array" aca="1" ref="G5072" ca="1">_FV(Tabela2[[#This Row],[Cidade]],"Latitude")</f>
        <v>#NAME?</v>
      </c>
      <c r="H5072" t="e" cm="1">
        <f t="array" aca="1" ref="H5072" ca="1">_FV(Tabela2[[#This Row],[Cidade]],"Longitude")</f>
        <v>#NAME?</v>
      </c>
    </row>
    <row r="5073" spans="1:8" x14ac:dyDescent="0.25">
      <c r="A5073" t="s">
        <v>94</v>
      </c>
      <c r="B5073" t="s">
        <v>2637</v>
      </c>
      <c r="C5073" t="str">
        <f>Tabela2[[#This Row],[Localidade]]&amp;"/"&amp;Tabela2[[#This Row],[Estado]]</f>
        <v>Nossa Senhora de Lourdes/SE</v>
      </c>
      <c r="D5073">
        <v>49890000</v>
      </c>
      <c r="E5073">
        <v>49899999</v>
      </c>
      <c r="F5073" t="e" vm="4682">
        <v>#VALUE!</v>
      </c>
      <c r="G5073" t="e" cm="1">
        <f t="array" aca="1" ref="G5073" ca="1">_FV(Tabela2[[#This Row],[Cidade]],"Latitude")</f>
        <v>#NAME?</v>
      </c>
      <c r="H5073" t="e" cm="1">
        <f t="array" aca="1" ref="H5073" ca="1">_FV(Tabela2[[#This Row],[Cidade]],"Longitude")</f>
        <v>#NAME?</v>
      </c>
    </row>
    <row r="5074" spans="1:8" x14ac:dyDescent="0.25">
      <c r="A5074" t="s">
        <v>94</v>
      </c>
      <c r="B5074" t="s">
        <v>2638</v>
      </c>
      <c r="C5074" t="str">
        <f>Tabela2[[#This Row],[Localidade]]&amp;"/"&amp;Tabela2[[#This Row],[Estado]]</f>
        <v>Nossa Senhora do Socorro/SE</v>
      </c>
      <c r="D5074">
        <v>49150000</v>
      </c>
      <c r="E5074">
        <v>49169999</v>
      </c>
      <c r="F5074" t="e" vm="4683">
        <v>#VALUE!</v>
      </c>
      <c r="G5074" t="e" cm="1">
        <f t="array" aca="1" ref="G5074" ca="1">_FV(Tabela2[[#This Row],[Cidade]],"Latitude")</f>
        <v>#NAME?</v>
      </c>
      <c r="H5074" t="e" cm="1">
        <f t="array" aca="1" ref="H5074" ca="1">_FV(Tabela2[[#This Row],[Cidade]],"Longitude")</f>
        <v>#NAME?</v>
      </c>
    </row>
    <row r="5075" spans="1:8" x14ac:dyDescent="0.25">
      <c r="A5075" t="s">
        <v>94</v>
      </c>
      <c r="B5075" t="s">
        <v>543</v>
      </c>
      <c r="C5075" t="str">
        <f>Tabela2[[#This Row],[Localidade]]&amp;"/"&amp;Tabela2[[#This Row],[Estado]]</f>
        <v>Pacatuba/SE</v>
      </c>
      <c r="D5075">
        <v>49970000</v>
      </c>
      <c r="E5075">
        <v>49979999</v>
      </c>
      <c r="F5075" t="e" vm="4684">
        <v>#VALUE!</v>
      </c>
      <c r="G5075" t="e" cm="1">
        <f t="array" aca="1" ref="G5075" ca="1">_FV(Tabela2[[#This Row],[Cidade]],"Latitude")</f>
        <v>#NAME?</v>
      </c>
      <c r="H5075" t="e" cm="1">
        <f t="array" aca="1" ref="H5075" ca="1">_FV(Tabela2[[#This Row],[Cidade]],"Longitude")</f>
        <v>#NAME?</v>
      </c>
    </row>
    <row r="5076" spans="1:8" x14ac:dyDescent="0.25">
      <c r="A5076" t="s">
        <v>94</v>
      </c>
      <c r="B5076" t="s">
        <v>2639</v>
      </c>
      <c r="C5076" t="str">
        <f>Tabela2[[#This Row],[Localidade]]&amp;"/"&amp;Tabela2[[#This Row],[Estado]]</f>
        <v>Pedra Mole/SE</v>
      </c>
      <c r="D5076">
        <v>49512000</v>
      </c>
      <c r="E5076">
        <v>49513999</v>
      </c>
      <c r="F5076" t="e" vm="4685">
        <v>#VALUE!</v>
      </c>
      <c r="G5076" t="e" cm="1">
        <f t="array" aca="1" ref="G5076" ca="1">_FV(Tabela2[[#This Row],[Cidade]],"Latitude")</f>
        <v>#NAME?</v>
      </c>
      <c r="H5076" t="e" cm="1">
        <f t="array" aca="1" ref="H5076" ca="1">_FV(Tabela2[[#This Row],[Cidade]],"Longitude")</f>
        <v>#NAME?</v>
      </c>
    </row>
    <row r="5077" spans="1:8" x14ac:dyDescent="0.25">
      <c r="A5077" t="s">
        <v>94</v>
      </c>
      <c r="B5077" t="s">
        <v>2640</v>
      </c>
      <c r="C5077" t="str">
        <f>Tabela2[[#This Row],[Localidade]]&amp;"/"&amp;Tabela2[[#This Row],[Estado]]</f>
        <v>Pedrinhas/SE</v>
      </c>
      <c r="D5077">
        <v>49350000</v>
      </c>
      <c r="E5077">
        <v>49359999</v>
      </c>
      <c r="F5077" t="e" vm="4686">
        <v>#VALUE!</v>
      </c>
      <c r="G5077" t="e" cm="1">
        <f t="array" aca="1" ref="G5077" ca="1">_FV(Tabela2[[#This Row],[Cidade]],"Latitude")</f>
        <v>#NAME?</v>
      </c>
      <c r="H5077" t="e" cm="1">
        <f t="array" aca="1" ref="H5077" ca="1">_FV(Tabela2[[#This Row],[Cidade]],"Longitude")</f>
        <v>#NAME?</v>
      </c>
    </row>
    <row r="5078" spans="1:8" x14ac:dyDescent="0.25">
      <c r="A5078" t="s">
        <v>94</v>
      </c>
      <c r="B5078" t="s">
        <v>4511</v>
      </c>
      <c r="C5078" t="str">
        <f>Tabela2[[#This Row],[Localidade]]&amp;"/"&amp;Tabela2[[#This Row],[Estado]]</f>
        <v>Pinhao/SE</v>
      </c>
      <c r="D5078">
        <v>49517000</v>
      </c>
      <c r="E5078">
        <v>49519999</v>
      </c>
      <c r="F5078" t="e" vm="4687">
        <v>#VALUE!</v>
      </c>
      <c r="G5078" t="e" cm="1">
        <f t="array" aca="1" ref="G5078" ca="1">_FV(Tabela2[[#This Row],[Cidade]],"Latitude")</f>
        <v>#NAME?</v>
      </c>
      <c r="H5078" t="e" cm="1">
        <f t="array" aca="1" ref="H5078" ca="1">_FV(Tabela2[[#This Row],[Cidade]],"Longitude")</f>
        <v>#NAME?</v>
      </c>
    </row>
    <row r="5079" spans="1:8" x14ac:dyDescent="0.25">
      <c r="A5079" t="s">
        <v>94</v>
      </c>
      <c r="B5079" t="s">
        <v>2641</v>
      </c>
      <c r="C5079" t="str">
        <f>Tabela2[[#This Row],[Localidade]]&amp;"/"&amp;Tabela2[[#This Row],[Estado]]</f>
        <v>Pirambu/SE</v>
      </c>
      <c r="D5079">
        <v>49190000</v>
      </c>
      <c r="E5079">
        <v>49199999</v>
      </c>
      <c r="F5079" t="e" vm="4688">
        <v>#VALUE!</v>
      </c>
      <c r="G5079" t="e" cm="1">
        <f t="array" aca="1" ref="G5079" ca="1">_FV(Tabela2[[#This Row],[Cidade]],"Latitude")</f>
        <v>#NAME?</v>
      </c>
      <c r="H5079" t="e" cm="1">
        <f t="array" aca="1" ref="H5079" ca="1">_FV(Tabela2[[#This Row],[Cidade]],"Longitude")</f>
        <v>#NAME?</v>
      </c>
    </row>
    <row r="5080" spans="1:8" x14ac:dyDescent="0.25">
      <c r="A5080" t="s">
        <v>94</v>
      </c>
      <c r="B5080" t="s">
        <v>3627</v>
      </c>
      <c r="C5080" t="str">
        <f>Tabela2[[#This Row],[Localidade]]&amp;"/"&amp;Tabela2[[#This Row],[Estado]]</f>
        <v>Poco Redondo/SE</v>
      </c>
      <c r="D5080">
        <v>49810000</v>
      </c>
      <c r="E5080">
        <v>49819999</v>
      </c>
      <c r="F5080" t="e" vm="4689">
        <v>#VALUE!</v>
      </c>
      <c r="G5080" t="e" cm="1">
        <f t="array" aca="1" ref="G5080" ca="1">_FV(Tabela2[[#This Row],[Cidade]],"Latitude")</f>
        <v>#NAME?</v>
      </c>
      <c r="H5080" t="e" cm="1">
        <f t="array" aca="1" ref="H5080" ca="1">_FV(Tabela2[[#This Row],[Cidade]],"Longitude")</f>
        <v>#NAME?</v>
      </c>
    </row>
    <row r="5081" spans="1:8" x14ac:dyDescent="0.25">
      <c r="A5081" t="s">
        <v>94</v>
      </c>
      <c r="B5081" t="s">
        <v>3628</v>
      </c>
      <c r="C5081" t="str">
        <f>Tabela2[[#This Row],[Localidade]]&amp;"/"&amp;Tabela2[[#This Row],[Estado]]</f>
        <v>Poco Verde/SE</v>
      </c>
      <c r="D5081">
        <v>49490000</v>
      </c>
      <c r="E5081">
        <v>49499999</v>
      </c>
      <c r="F5081" t="e" vm="4690">
        <v>#VALUE!</v>
      </c>
      <c r="G5081" t="e" cm="1">
        <f t="array" aca="1" ref="G5081" ca="1">_FV(Tabela2[[#This Row],[Cidade]],"Latitude")</f>
        <v>#NAME?</v>
      </c>
      <c r="H5081" t="e" cm="1">
        <f t="array" aca="1" ref="H5081" ca="1">_FV(Tabela2[[#This Row],[Cidade]],"Longitude")</f>
        <v>#NAME?</v>
      </c>
    </row>
    <row r="5082" spans="1:8" x14ac:dyDescent="0.25">
      <c r="A5082" t="s">
        <v>94</v>
      </c>
      <c r="B5082" t="s">
        <v>2642</v>
      </c>
      <c r="C5082" t="str">
        <f>Tabela2[[#This Row],[Localidade]]&amp;"/"&amp;Tabela2[[#This Row],[Estado]]</f>
        <v>Porto da Folha/SE</v>
      </c>
      <c r="D5082">
        <v>49800000</v>
      </c>
      <c r="E5082">
        <v>49809999</v>
      </c>
      <c r="F5082" t="e" vm="4691">
        <v>#VALUE!</v>
      </c>
      <c r="G5082" t="e" cm="1">
        <f t="array" aca="1" ref="G5082" ca="1">_FV(Tabela2[[#This Row],[Cidade]],"Latitude")</f>
        <v>#NAME?</v>
      </c>
      <c r="H5082" t="e" cm="1">
        <f t="array" aca="1" ref="H5082" ca="1">_FV(Tabela2[[#This Row],[Cidade]],"Longitude")</f>
        <v>#NAME?</v>
      </c>
    </row>
    <row r="5083" spans="1:8" x14ac:dyDescent="0.25">
      <c r="A5083" t="s">
        <v>94</v>
      </c>
      <c r="B5083" t="s">
        <v>3298</v>
      </c>
      <c r="C5083" t="str">
        <f>Tabela2[[#This Row],[Localidade]]&amp;"/"&amp;Tabela2[[#This Row],[Estado]]</f>
        <v>Propria/SE</v>
      </c>
      <c r="D5083">
        <v>49900000</v>
      </c>
      <c r="E5083">
        <v>49909999</v>
      </c>
      <c r="F5083" t="e" vm="4692">
        <v>#VALUE!</v>
      </c>
      <c r="G5083" t="e" cm="1">
        <f t="array" aca="1" ref="G5083" ca="1">_FV(Tabela2[[#This Row],[Cidade]],"Latitude")</f>
        <v>#NAME?</v>
      </c>
      <c r="H5083" t="e" cm="1">
        <f t="array" aca="1" ref="H5083" ca="1">_FV(Tabela2[[#This Row],[Cidade]],"Longitude")</f>
        <v>#NAME?</v>
      </c>
    </row>
    <row r="5084" spans="1:8" x14ac:dyDescent="0.25">
      <c r="A5084" t="s">
        <v>94</v>
      </c>
      <c r="B5084" t="s">
        <v>4657</v>
      </c>
      <c r="C5084" t="str">
        <f>Tabela2[[#This Row],[Localidade]]&amp;"/"&amp;Tabela2[[#This Row],[Estado]]</f>
        <v>Riachao do Dantas/SE</v>
      </c>
      <c r="D5084">
        <v>49320000</v>
      </c>
      <c r="E5084">
        <v>49349999</v>
      </c>
      <c r="F5084" t="e" vm="4693">
        <v>#VALUE!</v>
      </c>
      <c r="G5084" t="e" cm="1">
        <f t="array" aca="1" ref="G5084" ca="1">_FV(Tabela2[[#This Row],[Cidade]],"Latitude")</f>
        <v>#NAME?</v>
      </c>
      <c r="H5084" t="e" cm="1">
        <f t="array" aca="1" ref="H5084" ca="1">_FV(Tabela2[[#This Row],[Cidade]],"Longitude")</f>
        <v>#NAME?</v>
      </c>
    </row>
    <row r="5085" spans="1:8" x14ac:dyDescent="0.25">
      <c r="A5085" t="s">
        <v>94</v>
      </c>
      <c r="B5085" t="s">
        <v>2090</v>
      </c>
      <c r="C5085" t="str">
        <f>Tabela2[[#This Row],[Localidade]]&amp;"/"&amp;Tabela2[[#This Row],[Estado]]</f>
        <v>Riachuelo/SE</v>
      </c>
      <c r="D5085">
        <v>49130000</v>
      </c>
      <c r="E5085">
        <v>49139999</v>
      </c>
      <c r="F5085" t="e" vm="4694">
        <v>#VALUE!</v>
      </c>
      <c r="G5085" t="e" cm="1">
        <f t="array" aca="1" ref="G5085" ca="1">_FV(Tabela2[[#This Row],[Cidade]],"Latitude")</f>
        <v>#NAME?</v>
      </c>
      <c r="H5085" t="e" cm="1">
        <f t="array" aca="1" ref="H5085" ca="1">_FV(Tabela2[[#This Row],[Cidade]],"Longitude")</f>
        <v>#NAME?</v>
      </c>
    </row>
    <row r="5086" spans="1:8" x14ac:dyDescent="0.25">
      <c r="A5086" t="s">
        <v>94</v>
      </c>
      <c r="B5086" t="s">
        <v>5114</v>
      </c>
      <c r="C5086" t="str">
        <f>Tabela2[[#This Row],[Localidade]]&amp;"/"&amp;Tabela2[[#This Row],[Estado]]</f>
        <v>Ribeiropolis/SE</v>
      </c>
      <c r="D5086">
        <v>49530000</v>
      </c>
      <c r="E5086">
        <v>49534999</v>
      </c>
      <c r="F5086" t="e" vm="4695">
        <v>#VALUE!</v>
      </c>
      <c r="G5086" t="e" cm="1">
        <f t="array" aca="1" ref="G5086" ca="1">_FV(Tabela2[[#This Row],[Cidade]],"Latitude")</f>
        <v>#NAME?</v>
      </c>
      <c r="H5086" t="e" cm="1">
        <f t="array" aca="1" ref="H5086" ca="1">_FV(Tabela2[[#This Row],[Cidade]],"Longitude")</f>
        <v>#NAME?</v>
      </c>
    </row>
    <row r="5087" spans="1:8" x14ac:dyDescent="0.25">
      <c r="A5087" t="s">
        <v>94</v>
      </c>
      <c r="B5087" t="s">
        <v>3299</v>
      </c>
      <c r="C5087" t="str">
        <f>Tabela2[[#This Row],[Localidade]]&amp;"/"&amp;Tabela2[[#This Row],[Estado]]</f>
        <v>Rosario do Catete/SE</v>
      </c>
      <c r="D5087">
        <v>49760000</v>
      </c>
      <c r="E5087">
        <v>49769999</v>
      </c>
      <c r="F5087" t="e" vm="4696">
        <v>#VALUE!</v>
      </c>
      <c r="G5087" t="e" cm="1">
        <f t="array" aca="1" ref="G5087" ca="1">_FV(Tabela2[[#This Row],[Cidade]],"Latitude")</f>
        <v>#NAME?</v>
      </c>
      <c r="H5087" t="e" cm="1">
        <f t="array" aca="1" ref="H5087" ca="1">_FV(Tabela2[[#This Row],[Cidade]],"Longitude")</f>
        <v>#NAME?</v>
      </c>
    </row>
    <row r="5088" spans="1:8" x14ac:dyDescent="0.25">
      <c r="A5088" t="s">
        <v>94</v>
      </c>
      <c r="B5088" t="s">
        <v>2643</v>
      </c>
      <c r="C5088" t="str">
        <f>Tabela2[[#This Row],[Localidade]]&amp;"/"&amp;Tabela2[[#This Row],[Estado]]</f>
        <v>Salgado/SE</v>
      </c>
      <c r="D5088">
        <v>49390000</v>
      </c>
      <c r="E5088">
        <v>49399999</v>
      </c>
      <c r="F5088" t="e" vm="4697">
        <v>#VALUE!</v>
      </c>
      <c r="G5088" t="e" cm="1">
        <f t="array" aca="1" ref="G5088" ca="1">_FV(Tabela2[[#This Row],[Cidade]],"Latitude")</f>
        <v>#NAME?</v>
      </c>
      <c r="H5088" t="e" cm="1">
        <f t="array" aca="1" ref="H5088" ca="1">_FV(Tabela2[[#This Row],[Cidade]],"Longitude")</f>
        <v>#NAME?</v>
      </c>
    </row>
    <row r="5089" spans="1:8" x14ac:dyDescent="0.25">
      <c r="A5089" t="s">
        <v>94</v>
      </c>
      <c r="B5089" t="s">
        <v>2644</v>
      </c>
      <c r="C5089" t="str">
        <f>Tabela2[[#This Row],[Localidade]]&amp;"/"&amp;Tabela2[[#This Row],[Estado]]</f>
        <v>Santa Luzia do Itanhy/SE</v>
      </c>
      <c r="D5089">
        <v>49230000</v>
      </c>
      <c r="E5089">
        <v>49249999</v>
      </c>
      <c r="F5089" t="e" vm="4698">
        <v>#VALUE!</v>
      </c>
      <c r="G5089" t="e" cm="1">
        <f t="array" aca="1" ref="G5089" ca="1">_FV(Tabela2[[#This Row],[Cidade]],"Latitude")</f>
        <v>#NAME?</v>
      </c>
      <c r="H5089" t="e" cm="1">
        <f t="array" aca="1" ref="H5089" ca="1">_FV(Tabela2[[#This Row],[Cidade]],"Longitude")</f>
        <v>#NAME?</v>
      </c>
    </row>
    <row r="5090" spans="1:8" x14ac:dyDescent="0.25">
      <c r="A5090" t="s">
        <v>94</v>
      </c>
      <c r="B5090" t="s">
        <v>2582</v>
      </c>
      <c r="C5090" t="str">
        <f>Tabela2[[#This Row],[Localidade]]&amp;"/"&amp;Tabela2[[#This Row],[Estado]]</f>
        <v>Santa Rosa de Lima/SE</v>
      </c>
      <c r="D5090">
        <v>49640000</v>
      </c>
      <c r="E5090">
        <v>49649999</v>
      </c>
      <c r="F5090" t="e" vm="4699">
        <v>#VALUE!</v>
      </c>
      <c r="G5090" t="e" cm="1">
        <f t="array" aca="1" ref="G5090" ca="1">_FV(Tabela2[[#This Row],[Cidade]],"Latitude")</f>
        <v>#NAME?</v>
      </c>
      <c r="H5090" t="e" cm="1">
        <f t="array" aca="1" ref="H5090" ca="1">_FV(Tabela2[[#This Row],[Cidade]],"Longitude")</f>
        <v>#NAME?</v>
      </c>
    </row>
    <row r="5091" spans="1:8" x14ac:dyDescent="0.25">
      <c r="A5091" t="s">
        <v>94</v>
      </c>
      <c r="B5091" t="s">
        <v>4658</v>
      </c>
      <c r="C5091" t="str">
        <f>Tabela2[[#This Row],[Localidade]]&amp;"/"&amp;Tabela2[[#This Row],[Estado]]</f>
        <v>Santana do Sao Francisco/SE</v>
      </c>
      <c r="D5091">
        <v>49985000</v>
      </c>
      <c r="E5091">
        <v>49989999</v>
      </c>
      <c r="F5091" t="e" vm="4700">
        <v>#VALUE!</v>
      </c>
      <c r="G5091" t="e" cm="1">
        <f t="array" aca="1" ref="G5091" ca="1">_FV(Tabela2[[#This Row],[Cidade]],"Latitude")</f>
        <v>#NAME?</v>
      </c>
      <c r="H5091" t="e" cm="1">
        <f t="array" aca="1" ref="H5091" ca="1">_FV(Tabela2[[#This Row],[Cidade]],"Longitude")</f>
        <v>#NAME?</v>
      </c>
    </row>
    <row r="5092" spans="1:8" x14ac:dyDescent="0.25">
      <c r="A5092" t="s">
        <v>94</v>
      </c>
      <c r="B5092" t="s">
        <v>2645</v>
      </c>
      <c r="C5092" t="str">
        <f>Tabela2[[#This Row],[Localidade]]&amp;"/"&amp;Tabela2[[#This Row],[Estado]]</f>
        <v>Santo Amaro das Brotas/SE</v>
      </c>
      <c r="D5092">
        <v>49180000</v>
      </c>
      <c r="E5092">
        <v>49189999</v>
      </c>
      <c r="F5092" t="e" vm="4701">
        <v>#VALUE!</v>
      </c>
      <c r="G5092" t="e" cm="1">
        <f t="array" aca="1" ref="G5092" ca="1">_FV(Tabela2[[#This Row],[Cidade]],"Latitude")</f>
        <v>#NAME?</v>
      </c>
      <c r="H5092" t="e" cm="1">
        <f t="array" aca="1" ref="H5092" ca="1">_FV(Tabela2[[#This Row],[Cidade]],"Longitude")</f>
        <v>#NAME?</v>
      </c>
    </row>
    <row r="5093" spans="1:8" x14ac:dyDescent="0.25">
      <c r="A5093" t="s">
        <v>94</v>
      </c>
      <c r="B5093" t="s">
        <v>5115</v>
      </c>
      <c r="C5093" t="str">
        <f>Tabela2[[#This Row],[Localidade]]&amp;"/"&amp;Tabela2[[#This Row],[Estado]]</f>
        <v>Sao Cristovao/SE</v>
      </c>
      <c r="D5093">
        <v>49100000</v>
      </c>
      <c r="E5093">
        <v>49119999</v>
      </c>
      <c r="F5093" t="e" vm="4702">
        <v>#VALUE!</v>
      </c>
      <c r="G5093" t="e" cm="1">
        <f t="array" aca="1" ref="G5093" ca="1">_FV(Tabela2[[#This Row],[Cidade]],"Latitude")</f>
        <v>#NAME?</v>
      </c>
      <c r="H5093" t="e" cm="1">
        <f t="array" aca="1" ref="H5093" ca="1">_FV(Tabela2[[#This Row],[Cidade]],"Longitude")</f>
        <v>#NAME?</v>
      </c>
    </row>
    <row r="5094" spans="1:8" x14ac:dyDescent="0.25">
      <c r="A5094" t="s">
        <v>94</v>
      </c>
      <c r="B5094" t="s">
        <v>4167</v>
      </c>
      <c r="C5094" t="str">
        <f>Tabela2[[#This Row],[Localidade]]&amp;"/"&amp;Tabela2[[#This Row],[Estado]]</f>
        <v>Sao Domingos/SE</v>
      </c>
      <c r="D5094">
        <v>49525000</v>
      </c>
      <c r="E5094">
        <v>49529999</v>
      </c>
      <c r="F5094" t="e" vm="4703">
        <v>#VALUE!</v>
      </c>
      <c r="G5094" t="e" cm="1">
        <f t="array" aca="1" ref="G5094" ca="1">_FV(Tabela2[[#This Row],[Cidade]],"Latitude")</f>
        <v>#NAME?</v>
      </c>
      <c r="H5094" t="e" cm="1">
        <f t="array" aca="1" ref="H5094" ca="1">_FV(Tabela2[[#This Row],[Cidade]],"Longitude")</f>
        <v>#NAME?</v>
      </c>
    </row>
    <row r="5095" spans="1:8" x14ac:dyDescent="0.25">
      <c r="A5095" t="s">
        <v>94</v>
      </c>
      <c r="B5095" t="s">
        <v>4303</v>
      </c>
      <c r="C5095" t="str">
        <f>Tabela2[[#This Row],[Localidade]]&amp;"/"&amp;Tabela2[[#This Row],[Estado]]</f>
        <v>Sao Francisco/SE</v>
      </c>
      <c r="D5095">
        <v>49945000</v>
      </c>
      <c r="E5095">
        <v>49949999</v>
      </c>
      <c r="F5095" t="e" vm="4700">
        <v>#VALUE!</v>
      </c>
      <c r="G5095" t="e" cm="1">
        <f t="array" aca="1" ref="G5095" ca="1">_FV(Tabela2[[#This Row],[Cidade]],"Latitude")</f>
        <v>#NAME?</v>
      </c>
      <c r="H5095" t="e" cm="1">
        <f t="array" aca="1" ref="H5095" ca="1">_FV(Tabela2[[#This Row],[Cidade]],"Longitude")</f>
        <v>#NAME?</v>
      </c>
    </row>
    <row r="5096" spans="1:8" x14ac:dyDescent="0.25">
      <c r="A5096" t="s">
        <v>94</v>
      </c>
      <c r="B5096" t="s">
        <v>4659</v>
      </c>
      <c r="C5096" t="str">
        <f>Tabela2[[#This Row],[Localidade]]&amp;"/"&amp;Tabela2[[#This Row],[Estado]]</f>
        <v>Sao Miguel do Aleixo/SE</v>
      </c>
      <c r="D5096">
        <v>49535000</v>
      </c>
      <c r="E5096">
        <v>49539999</v>
      </c>
      <c r="F5096" t="e" vm="4704">
        <v>#VALUE!</v>
      </c>
      <c r="G5096" t="e" cm="1">
        <f t="array" aca="1" ref="G5096" ca="1">_FV(Tabela2[[#This Row],[Cidade]],"Latitude")</f>
        <v>#NAME?</v>
      </c>
      <c r="H5096" t="e" cm="1">
        <f t="array" aca="1" ref="H5096" ca="1">_FV(Tabela2[[#This Row],[Cidade]],"Longitude")</f>
        <v>#NAME?</v>
      </c>
    </row>
    <row r="5097" spans="1:8" x14ac:dyDescent="0.25">
      <c r="A5097" t="s">
        <v>94</v>
      </c>
      <c r="B5097" t="s">
        <v>4660</v>
      </c>
      <c r="C5097" t="str">
        <f>Tabela2[[#This Row],[Localidade]]&amp;"/"&amp;Tabela2[[#This Row],[Estado]]</f>
        <v>Simao Dias/SE</v>
      </c>
      <c r="D5097">
        <v>49480000</v>
      </c>
      <c r="E5097">
        <v>49489999</v>
      </c>
      <c r="F5097" t="e" vm="4705">
        <v>#VALUE!</v>
      </c>
      <c r="G5097" t="e" cm="1">
        <f t="array" aca="1" ref="G5097" ca="1">_FV(Tabela2[[#This Row],[Cidade]],"Latitude")</f>
        <v>#NAME?</v>
      </c>
      <c r="H5097" t="e" cm="1">
        <f t="array" aca="1" ref="H5097" ca="1">_FV(Tabela2[[#This Row],[Cidade]],"Longitude")</f>
        <v>#NAME?</v>
      </c>
    </row>
    <row r="5098" spans="1:8" x14ac:dyDescent="0.25">
      <c r="A5098" t="s">
        <v>94</v>
      </c>
      <c r="B5098" t="s">
        <v>2646</v>
      </c>
      <c r="C5098" t="str">
        <f>Tabela2[[#This Row],[Localidade]]&amp;"/"&amp;Tabela2[[#This Row],[Estado]]</f>
        <v>Siriri/SE</v>
      </c>
      <c r="D5098">
        <v>49630000</v>
      </c>
      <c r="E5098">
        <v>49639999</v>
      </c>
      <c r="F5098" t="e" vm="4706">
        <v>#VALUE!</v>
      </c>
      <c r="G5098" t="e" cm="1">
        <f t="array" aca="1" ref="G5098" ca="1">_FV(Tabela2[[#This Row],[Cidade]],"Latitude")</f>
        <v>#NAME?</v>
      </c>
      <c r="H5098" t="e" cm="1">
        <f t="array" aca="1" ref="H5098" ca="1">_FV(Tabela2[[#This Row],[Cidade]],"Longitude")</f>
        <v>#NAME?</v>
      </c>
    </row>
    <row r="5099" spans="1:8" x14ac:dyDescent="0.25">
      <c r="A5099" t="s">
        <v>94</v>
      </c>
      <c r="B5099" t="s">
        <v>2647</v>
      </c>
      <c r="C5099" t="str">
        <f>Tabela2[[#This Row],[Localidade]]&amp;"/"&amp;Tabela2[[#This Row],[Estado]]</f>
        <v>Telha/SE</v>
      </c>
      <c r="D5099">
        <v>49910000</v>
      </c>
      <c r="E5099">
        <v>49919999</v>
      </c>
      <c r="F5099" t="e" vm="4707">
        <v>#VALUE!</v>
      </c>
      <c r="G5099" t="e" cm="1">
        <f t="array" aca="1" ref="G5099" ca="1">_FV(Tabela2[[#This Row],[Cidade]],"Latitude")</f>
        <v>#NAME?</v>
      </c>
      <c r="H5099" t="e" cm="1">
        <f t="array" aca="1" ref="H5099" ca="1">_FV(Tabela2[[#This Row],[Cidade]],"Longitude")</f>
        <v>#NAME?</v>
      </c>
    </row>
    <row r="5100" spans="1:8" x14ac:dyDescent="0.25">
      <c r="A5100" t="s">
        <v>94</v>
      </c>
      <c r="B5100" t="s">
        <v>2648</v>
      </c>
      <c r="C5100" t="str">
        <f>Tabela2[[#This Row],[Localidade]]&amp;"/"&amp;Tabela2[[#This Row],[Estado]]</f>
        <v>Tobias Barreto/SE</v>
      </c>
      <c r="D5100">
        <v>49300000</v>
      </c>
      <c r="E5100">
        <v>49319999</v>
      </c>
      <c r="F5100" t="e" vm="4708">
        <v>#VALUE!</v>
      </c>
      <c r="G5100" t="e" cm="1">
        <f t="array" aca="1" ref="G5100" ca="1">_FV(Tabela2[[#This Row],[Cidade]],"Latitude")</f>
        <v>#NAME?</v>
      </c>
      <c r="H5100" t="e" cm="1">
        <f t="array" aca="1" ref="H5100" ca="1">_FV(Tabela2[[#This Row],[Cidade]],"Longitude")</f>
        <v>#NAME?</v>
      </c>
    </row>
    <row r="5101" spans="1:8" x14ac:dyDescent="0.25">
      <c r="A5101" t="s">
        <v>94</v>
      </c>
      <c r="B5101" t="s">
        <v>2649</v>
      </c>
      <c r="C5101" t="str">
        <f>Tabela2[[#This Row],[Localidade]]&amp;"/"&amp;Tabela2[[#This Row],[Estado]]</f>
        <v>Tomar do Geru/SE</v>
      </c>
      <c r="D5101">
        <v>49280000</v>
      </c>
      <c r="E5101">
        <v>49289999</v>
      </c>
      <c r="F5101" t="e" vm="4709">
        <v>#VALUE!</v>
      </c>
      <c r="G5101" t="e" cm="1">
        <f t="array" aca="1" ref="G5101" ca="1">_FV(Tabela2[[#This Row],[Cidade]],"Latitude")</f>
        <v>#NAME?</v>
      </c>
      <c r="H5101" t="e" cm="1">
        <f t="array" aca="1" ref="H5101" ca="1">_FV(Tabela2[[#This Row],[Cidade]],"Longitude")</f>
        <v>#NAME?</v>
      </c>
    </row>
    <row r="5102" spans="1:8" x14ac:dyDescent="0.25">
      <c r="A5102" t="s">
        <v>94</v>
      </c>
      <c r="B5102" t="s">
        <v>4885</v>
      </c>
      <c r="C5102" t="str">
        <f>Tabela2[[#This Row],[Localidade]]&amp;"/"&amp;Tabela2[[#This Row],[Estado]]</f>
        <v>Umbauba/SE</v>
      </c>
      <c r="D5102">
        <v>49260000</v>
      </c>
      <c r="E5102">
        <v>49269999</v>
      </c>
      <c r="F5102" t="e" vm="4710">
        <v>#VALUE!</v>
      </c>
      <c r="G5102" t="e" cm="1">
        <f t="array" aca="1" ref="G5102" ca="1">_FV(Tabela2[[#This Row],[Cidade]],"Latitude")</f>
        <v>#NAME?</v>
      </c>
      <c r="H5102" t="e" cm="1">
        <f t="array" aca="1" ref="H5102" ca="1">_FV(Tabela2[[#This Row],[Cidade]],"Longitude")</f>
        <v>#NAME?</v>
      </c>
    </row>
    <row r="5103" spans="1:8" x14ac:dyDescent="0.25">
      <c r="A5103" t="s">
        <v>93</v>
      </c>
      <c r="B5103" t="s">
        <v>2650</v>
      </c>
      <c r="C5103" t="str">
        <f>Tabela2[[#This Row],[Localidade]]&amp;"/"&amp;Tabela2[[#This Row],[Estado]]</f>
        <v>Adamantina/SP</v>
      </c>
      <c r="D5103">
        <v>17800000</v>
      </c>
      <c r="E5103">
        <v>17809999</v>
      </c>
      <c r="F5103" t="e" vm="4711">
        <v>#VALUE!</v>
      </c>
      <c r="G5103" t="e" cm="1">
        <f t="array" aca="1" ref="G5103" ca="1">_FV(Tabela2[[#This Row],[Cidade]],"Latitude")</f>
        <v>#NAME?</v>
      </c>
      <c r="H5103" t="e" cm="1">
        <f t="array" aca="1" ref="H5103" ca="1">_FV(Tabela2[[#This Row],[Cidade]],"Longitude")</f>
        <v>#NAME?</v>
      </c>
    </row>
    <row r="5104" spans="1:8" x14ac:dyDescent="0.25">
      <c r="A5104" t="s">
        <v>93</v>
      </c>
      <c r="B5104" t="s">
        <v>2651</v>
      </c>
      <c r="C5104" t="str">
        <f>Tabela2[[#This Row],[Localidade]]&amp;"/"&amp;Tabela2[[#This Row],[Estado]]</f>
        <v>Adolfo/SP</v>
      </c>
      <c r="D5104">
        <v>15230000</v>
      </c>
      <c r="E5104">
        <v>15239999</v>
      </c>
      <c r="F5104" t="s">
        <v>5424</v>
      </c>
      <c r="G5104" t="e" cm="1" vm="188">
        <f t="array" ref="G5104">_FV(Tabela2[[#This Row],[Cidade]],"Latitude")</f>
        <v>#VALUE!</v>
      </c>
      <c r="H5104" t="e" cm="1" vm="189">
        <f t="array" ref="H5104">_FV(Tabela2[[#This Row],[Cidade]],"Longitude")</f>
        <v>#VALUE!</v>
      </c>
    </row>
    <row r="5105" spans="1:8" x14ac:dyDescent="0.25">
      <c r="A5105" t="s">
        <v>93</v>
      </c>
      <c r="B5105" t="s">
        <v>4081</v>
      </c>
      <c r="C5105" t="str">
        <f>Tabela2[[#This Row],[Localidade]]&amp;"/"&amp;Tabela2[[#This Row],[Estado]]</f>
        <v>Aguai/SP</v>
      </c>
      <c r="D5105">
        <v>13860000</v>
      </c>
      <c r="E5105">
        <v>13869999</v>
      </c>
      <c r="F5105" t="e" vm="4712">
        <v>#VALUE!</v>
      </c>
      <c r="G5105" t="e" cm="1">
        <f t="array" aca="1" ref="G5105" ca="1">_FV(Tabela2[[#This Row],[Cidade]],"Latitude")</f>
        <v>#NAME?</v>
      </c>
      <c r="H5105" t="e" cm="1">
        <f t="array" aca="1" ref="H5105" ca="1">_FV(Tabela2[[#This Row],[Cidade]],"Longitude")</f>
        <v>#NAME?</v>
      </c>
    </row>
    <row r="5106" spans="1:8" x14ac:dyDescent="0.25">
      <c r="A5106" t="s">
        <v>93</v>
      </c>
      <c r="B5106" t="s">
        <v>5372</v>
      </c>
      <c r="C5106" t="str">
        <f>Tabela2[[#This Row],[Localidade]]&amp;"/"&amp;Tabela2[[#This Row],[Estado]]</f>
        <v>Aguas da Prata/SP</v>
      </c>
      <c r="D5106">
        <v>13890000</v>
      </c>
      <c r="E5106">
        <v>13899999</v>
      </c>
      <c r="F5106" t="e" vm="4713">
        <v>#VALUE!</v>
      </c>
      <c r="G5106" t="e" cm="1">
        <f t="array" aca="1" ref="G5106" ca="1">_FV(Tabela2[[#This Row],[Cidade]],"Latitude")</f>
        <v>#NAME?</v>
      </c>
      <c r="H5106" t="e" cm="1">
        <f t="array" aca="1" ref="H5106" ca="1">_FV(Tabela2[[#This Row],[Cidade]],"Longitude")</f>
        <v>#NAME?</v>
      </c>
    </row>
    <row r="5107" spans="1:8" x14ac:dyDescent="0.25">
      <c r="A5107" t="s">
        <v>93</v>
      </c>
      <c r="B5107" t="s">
        <v>5373</v>
      </c>
      <c r="C5107" t="str">
        <f>Tabela2[[#This Row],[Localidade]]&amp;"/"&amp;Tabela2[[#This Row],[Estado]]</f>
        <v>Aguas de Lindoia/SP</v>
      </c>
      <c r="D5107">
        <v>13940000</v>
      </c>
      <c r="E5107">
        <v>13949999</v>
      </c>
      <c r="F5107" t="e" vm="4714">
        <v>#VALUE!</v>
      </c>
      <c r="G5107" t="e" cm="1">
        <f t="array" aca="1" ref="G5107" ca="1">_FV(Tabela2[[#This Row],[Cidade]],"Latitude")</f>
        <v>#NAME?</v>
      </c>
      <c r="H5107" t="e" cm="1">
        <f t="array" aca="1" ref="H5107" ca="1">_FV(Tabela2[[#This Row],[Cidade]],"Longitude")</f>
        <v>#NAME?</v>
      </c>
    </row>
    <row r="5108" spans="1:8" x14ac:dyDescent="0.25">
      <c r="A5108" t="s">
        <v>93</v>
      </c>
      <c r="B5108" t="s">
        <v>5374</v>
      </c>
      <c r="C5108" t="str">
        <f>Tabela2[[#This Row],[Localidade]]&amp;"/"&amp;Tabela2[[#This Row],[Estado]]</f>
        <v>Aguas de Santa Barbara/SP</v>
      </c>
      <c r="D5108">
        <v>18770000</v>
      </c>
      <c r="E5108">
        <v>18774999</v>
      </c>
      <c r="F5108" t="e" vm="4715">
        <v>#VALUE!</v>
      </c>
      <c r="G5108" t="e" cm="1">
        <f t="array" aca="1" ref="G5108" ca="1">_FV(Tabela2[[#This Row],[Cidade]],"Latitude")</f>
        <v>#NAME?</v>
      </c>
      <c r="H5108" t="e" cm="1">
        <f t="array" aca="1" ref="H5108" ca="1">_FV(Tabela2[[#This Row],[Cidade]],"Longitude")</f>
        <v>#NAME?</v>
      </c>
    </row>
    <row r="5109" spans="1:8" x14ac:dyDescent="0.25">
      <c r="A5109" t="s">
        <v>93</v>
      </c>
      <c r="B5109" t="s">
        <v>5375</v>
      </c>
      <c r="C5109" t="str">
        <f>Tabela2[[#This Row],[Localidade]]&amp;"/"&amp;Tabela2[[#This Row],[Estado]]</f>
        <v>Aguas de Sao Pedro/SP</v>
      </c>
      <c r="D5109">
        <v>13525000</v>
      </c>
      <c r="E5109">
        <v>13529999</v>
      </c>
      <c r="F5109" t="e" vm="4716">
        <v>#VALUE!</v>
      </c>
      <c r="G5109" t="e" cm="1">
        <f t="array" aca="1" ref="G5109" ca="1">_FV(Tabela2[[#This Row],[Cidade]],"Latitude")</f>
        <v>#NAME?</v>
      </c>
      <c r="H5109" t="e" cm="1">
        <f t="array" aca="1" ref="H5109" ca="1">_FV(Tabela2[[#This Row],[Cidade]],"Longitude")</f>
        <v>#NAME?</v>
      </c>
    </row>
    <row r="5110" spans="1:8" x14ac:dyDescent="0.25">
      <c r="A5110" t="s">
        <v>93</v>
      </c>
      <c r="B5110" t="s">
        <v>2652</v>
      </c>
      <c r="C5110" t="str">
        <f>Tabela2[[#This Row],[Localidade]]&amp;"/"&amp;Tabela2[[#This Row],[Estado]]</f>
        <v>Agudos/SP</v>
      </c>
      <c r="D5110">
        <v>17120001</v>
      </c>
      <c r="E5110">
        <v>17149999</v>
      </c>
      <c r="F5110" t="e" vm="4717">
        <v>#VALUE!</v>
      </c>
      <c r="G5110" t="e" cm="1">
        <f t="array" aca="1" ref="G5110" ca="1">_FV(Tabela2[[#This Row],[Cidade]],"Latitude")</f>
        <v>#NAME?</v>
      </c>
      <c r="H5110" t="e" cm="1">
        <f t="array" aca="1" ref="H5110" ca="1">_FV(Tabela2[[#This Row],[Cidade]],"Longitude")</f>
        <v>#NAME?</v>
      </c>
    </row>
    <row r="5111" spans="1:8" x14ac:dyDescent="0.25">
      <c r="A5111" t="s">
        <v>93</v>
      </c>
      <c r="B5111" t="s">
        <v>2652</v>
      </c>
      <c r="C5111" t="str">
        <f>Tabela2[[#This Row],[Localidade]]&amp;"/"&amp;Tabela2[[#This Row],[Estado]]</f>
        <v>Agudos/SP</v>
      </c>
      <c r="D5111">
        <v>17120001</v>
      </c>
      <c r="E5111">
        <v>17139999</v>
      </c>
      <c r="F5111" t="e" vm="4717">
        <v>#VALUE!</v>
      </c>
      <c r="G5111" t="e" cm="1">
        <f t="array" aca="1" ref="G5111" ca="1">_FV(Tabela2[[#This Row],[Cidade]],"Latitude")</f>
        <v>#NAME?</v>
      </c>
      <c r="H5111" t="e" cm="1">
        <f t="array" aca="1" ref="H5111" ca="1">_FV(Tabela2[[#This Row],[Cidade]],"Longitude")</f>
        <v>#NAME?</v>
      </c>
    </row>
    <row r="5112" spans="1:8" x14ac:dyDescent="0.25">
      <c r="A5112" t="s">
        <v>93</v>
      </c>
      <c r="B5112" t="s">
        <v>2653</v>
      </c>
      <c r="C5112" t="str">
        <f>Tabela2[[#This Row],[Localidade]]&amp;"/"&amp;Tabela2[[#This Row],[Estado]]</f>
        <v>Alambari/SP</v>
      </c>
      <c r="D5112">
        <v>18220000</v>
      </c>
      <c r="E5112">
        <v>18224999</v>
      </c>
      <c r="F5112" t="e" vm="4718">
        <v>#VALUE!</v>
      </c>
      <c r="G5112" t="e" cm="1">
        <f t="array" aca="1" ref="G5112" ca="1">_FV(Tabela2[[#This Row],[Cidade]],"Latitude")</f>
        <v>#NAME?</v>
      </c>
      <c r="H5112" t="e" cm="1">
        <f t="array" aca="1" ref="H5112" ca="1">_FV(Tabela2[[#This Row],[Cidade]],"Longitude")</f>
        <v>#NAME?</v>
      </c>
    </row>
    <row r="5113" spans="1:8" x14ac:dyDescent="0.25">
      <c r="A5113" t="s">
        <v>93</v>
      </c>
      <c r="B5113" t="s">
        <v>2654</v>
      </c>
      <c r="C5113" t="str">
        <f>Tabela2[[#This Row],[Localidade]]&amp;"/"&amp;Tabela2[[#This Row],[Estado]]</f>
        <v>Alfredo Marcondes/SP</v>
      </c>
      <c r="D5113">
        <v>19180000</v>
      </c>
      <c r="E5113">
        <v>19189999</v>
      </c>
      <c r="F5113" t="e" vm="4719">
        <v>#VALUE!</v>
      </c>
      <c r="G5113" t="e" cm="1">
        <f t="array" aca="1" ref="G5113" ca="1">_FV(Tabela2[[#This Row],[Cidade]],"Latitude")</f>
        <v>#NAME?</v>
      </c>
      <c r="H5113" t="e" cm="1">
        <f t="array" aca="1" ref="H5113" ca="1">_FV(Tabela2[[#This Row],[Cidade]],"Longitude")</f>
        <v>#NAME?</v>
      </c>
    </row>
    <row r="5114" spans="1:8" x14ac:dyDescent="0.25">
      <c r="A5114" t="s">
        <v>93</v>
      </c>
      <c r="B5114" t="s">
        <v>2655</v>
      </c>
      <c r="C5114" t="str">
        <f>Tabela2[[#This Row],[Localidade]]&amp;"/"&amp;Tabela2[[#This Row],[Estado]]</f>
        <v>Altair/SP</v>
      </c>
      <c r="D5114">
        <v>15430000</v>
      </c>
      <c r="E5114">
        <v>15439999</v>
      </c>
      <c r="F5114" t="e" vm="4720">
        <v>#VALUE!</v>
      </c>
      <c r="G5114" t="e" cm="1">
        <f t="array" aca="1" ref="G5114" ca="1">_FV(Tabela2[[#This Row],[Cidade]],"Latitude")</f>
        <v>#NAME?</v>
      </c>
      <c r="H5114" t="e" cm="1">
        <f t="array" aca="1" ref="H5114" ca="1">_FV(Tabela2[[#This Row],[Cidade]],"Longitude")</f>
        <v>#NAME?</v>
      </c>
    </row>
    <row r="5115" spans="1:8" x14ac:dyDescent="0.25">
      <c r="A5115" t="s">
        <v>93</v>
      </c>
      <c r="B5115" t="s">
        <v>5116</v>
      </c>
      <c r="C5115" t="str">
        <f>Tabela2[[#This Row],[Localidade]]&amp;"/"&amp;Tabela2[[#This Row],[Estado]]</f>
        <v>Altinopolis/SP</v>
      </c>
      <c r="D5115">
        <v>14350000</v>
      </c>
      <c r="E5115">
        <v>14389999</v>
      </c>
      <c r="F5115" t="e" vm="4721">
        <v>#VALUE!</v>
      </c>
      <c r="G5115" t="e" cm="1">
        <f t="array" aca="1" ref="G5115" ca="1">_FV(Tabela2[[#This Row],[Cidade]],"Latitude")</f>
        <v>#NAME?</v>
      </c>
      <c r="H5115" t="e" cm="1">
        <f t="array" aca="1" ref="H5115" ca="1">_FV(Tabela2[[#This Row],[Cidade]],"Longitude")</f>
        <v>#NAME?</v>
      </c>
    </row>
    <row r="5116" spans="1:8" x14ac:dyDescent="0.25">
      <c r="A5116" t="s">
        <v>93</v>
      </c>
      <c r="B5116" t="s">
        <v>2141</v>
      </c>
      <c r="C5116" t="str">
        <f>Tabela2[[#This Row],[Localidade]]&amp;"/"&amp;Tabela2[[#This Row],[Estado]]</f>
        <v>Alto Alegre/SP</v>
      </c>
      <c r="D5116">
        <v>16310000</v>
      </c>
      <c r="E5116">
        <v>16339999</v>
      </c>
      <c r="F5116" t="e" vm="4722">
        <v>#VALUE!</v>
      </c>
      <c r="G5116" t="e" cm="1">
        <f t="array" aca="1" ref="G5116" ca="1">_FV(Tabela2[[#This Row],[Cidade]],"Latitude")</f>
        <v>#NAME?</v>
      </c>
      <c r="H5116" t="e" cm="1">
        <f t="array" aca="1" ref="H5116" ca="1">_FV(Tabela2[[#This Row],[Cidade]],"Longitude")</f>
        <v>#NAME?</v>
      </c>
    </row>
    <row r="5117" spans="1:8" x14ac:dyDescent="0.25">
      <c r="A5117" t="s">
        <v>93</v>
      </c>
      <c r="B5117" t="s">
        <v>4082</v>
      </c>
      <c r="C5117" t="str">
        <f>Tabela2[[#This Row],[Localidade]]&amp;"/"&amp;Tabela2[[#This Row],[Estado]]</f>
        <v>Aluminio/SP</v>
      </c>
      <c r="D5117">
        <v>18125000</v>
      </c>
      <c r="E5117">
        <v>18129999</v>
      </c>
      <c r="F5117" t="e" vm="4723">
        <v>#VALUE!</v>
      </c>
      <c r="G5117" t="e" cm="1">
        <f t="array" aca="1" ref="G5117" ca="1">_FV(Tabela2[[#This Row],[Cidade]],"Latitude")</f>
        <v>#NAME?</v>
      </c>
      <c r="H5117" t="e" cm="1">
        <f t="array" aca="1" ref="H5117" ca="1">_FV(Tabela2[[#This Row],[Cidade]],"Longitude")</f>
        <v>#NAME?</v>
      </c>
    </row>
    <row r="5118" spans="1:8" x14ac:dyDescent="0.25">
      <c r="A5118" t="s">
        <v>93</v>
      </c>
      <c r="B5118" t="s">
        <v>3300</v>
      </c>
      <c r="C5118" t="str">
        <f>Tabela2[[#This Row],[Localidade]]&amp;"/"&amp;Tabela2[[#This Row],[Estado]]</f>
        <v>alvares Florence/SP</v>
      </c>
      <c r="D5118">
        <v>15540000</v>
      </c>
      <c r="E5118">
        <v>15549999</v>
      </c>
      <c r="F5118" t="e" vm="4724">
        <v>#VALUE!</v>
      </c>
      <c r="G5118" t="e" cm="1">
        <f t="array" aca="1" ref="G5118" ca="1">_FV(Tabela2[[#This Row],[Cidade]],"Latitude")</f>
        <v>#NAME?</v>
      </c>
      <c r="H5118" t="e" cm="1">
        <f t="array" aca="1" ref="H5118" ca="1">_FV(Tabela2[[#This Row],[Cidade]],"Longitude")</f>
        <v>#NAME?</v>
      </c>
    </row>
    <row r="5119" spans="1:8" x14ac:dyDescent="0.25">
      <c r="A5119" t="s">
        <v>93</v>
      </c>
      <c r="B5119" t="s">
        <v>3301</v>
      </c>
      <c r="C5119" t="str">
        <f>Tabela2[[#This Row],[Localidade]]&amp;"/"&amp;Tabela2[[#This Row],[Estado]]</f>
        <v>alvares Machado/SP</v>
      </c>
      <c r="D5119">
        <v>19160000</v>
      </c>
      <c r="E5119">
        <v>19179999</v>
      </c>
      <c r="F5119" t="e" vm="4725">
        <v>#VALUE!</v>
      </c>
      <c r="G5119" t="e" cm="1">
        <f t="array" aca="1" ref="G5119" ca="1">_FV(Tabela2[[#This Row],[Cidade]],"Latitude")</f>
        <v>#NAME?</v>
      </c>
      <c r="H5119" t="e" cm="1">
        <f t="array" aca="1" ref="H5119" ca="1">_FV(Tabela2[[#This Row],[Cidade]],"Longitude")</f>
        <v>#NAME?</v>
      </c>
    </row>
    <row r="5120" spans="1:8" x14ac:dyDescent="0.25">
      <c r="A5120" t="s">
        <v>93</v>
      </c>
      <c r="B5120" t="s">
        <v>3302</v>
      </c>
      <c r="C5120" t="str">
        <f>Tabela2[[#This Row],[Localidade]]&amp;"/"&amp;Tabela2[[#This Row],[Estado]]</f>
        <v>alvaro de Carvalho/SP</v>
      </c>
      <c r="D5120">
        <v>17410000</v>
      </c>
      <c r="E5120">
        <v>17419999</v>
      </c>
      <c r="F5120" t="e" vm="4726">
        <v>#VALUE!</v>
      </c>
      <c r="G5120" t="e" cm="1">
        <f t="array" aca="1" ref="G5120" ca="1">_FV(Tabela2[[#This Row],[Cidade]],"Latitude")</f>
        <v>#NAME?</v>
      </c>
      <c r="H5120" t="e" cm="1">
        <f t="array" aca="1" ref="H5120" ca="1">_FV(Tabela2[[#This Row],[Cidade]],"Longitude")</f>
        <v>#NAME?</v>
      </c>
    </row>
    <row r="5121" spans="1:8" x14ac:dyDescent="0.25">
      <c r="A5121" t="s">
        <v>93</v>
      </c>
      <c r="B5121" t="s">
        <v>3470</v>
      </c>
      <c r="C5121" t="str">
        <f>Tabela2[[#This Row],[Localidade]]&amp;"/"&amp;Tabela2[[#This Row],[Estado]]</f>
        <v>Alvinlandia/SP</v>
      </c>
      <c r="D5121">
        <v>17430000</v>
      </c>
      <c r="E5121">
        <v>17439999</v>
      </c>
      <c r="F5121" t="e" vm="4727">
        <v>#VALUE!</v>
      </c>
      <c r="G5121" t="e" cm="1">
        <f t="array" aca="1" ref="G5121" ca="1">_FV(Tabela2[[#This Row],[Cidade]],"Latitude")</f>
        <v>#NAME?</v>
      </c>
      <c r="H5121" t="e" cm="1">
        <f t="array" aca="1" ref="H5121" ca="1">_FV(Tabela2[[#This Row],[Cidade]],"Longitude")</f>
        <v>#NAME?</v>
      </c>
    </row>
    <row r="5122" spans="1:8" x14ac:dyDescent="0.25">
      <c r="A5122" t="s">
        <v>93</v>
      </c>
      <c r="B5122" t="s">
        <v>2656</v>
      </c>
      <c r="C5122" t="str">
        <f>Tabela2[[#This Row],[Localidade]]&amp;"/"&amp;Tabela2[[#This Row],[Estado]]</f>
        <v>Americana/SP</v>
      </c>
      <c r="D5122">
        <v>13465001</v>
      </c>
      <c r="E5122">
        <v>13479999</v>
      </c>
      <c r="F5122" t="e" vm="4728">
        <v>#VALUE!</v>
      </c>
      <c r="G5122" t="e" cm="1">
        <f t="array" aca="1" ref="G5122" ca="1">_FV(Tabela2[[#This Row],[Cidade]],"Latitude")</f>
        <v>#NAME?</v>
      </c>
      <c r="H5122" t="e" cm="1">
        <f t="array" aca="1" ref="H5122" ca="1">_FV(Tabela2[[#This Row],[Cidade]],"Longitude")</f>
        <v>#NAME?</v>
      </c>
    </row>
    <row r="5123" spans="1:8" x14ac:dyDescent="0.25">
      <c r="A5123" t="s">
        <v>93</v>
      </c>
      <c r="B5123" t="s">
        <v>2656</v>
      </c>
      <c r="C5123" t="str">
        <f>Tabela2[[#This Row],[Localidade]]&amp;"/"&amp;Tabela2[[#This Row],[Estado]]</f>
        <v>Americana/SP</v>
      </c>
      <c r="D5123">
        <v>13465001</v>
      </c>
      <c r="E5123">
        <v>13479999</v>
      </c>
      <c r="F5123" t="e" vm="4728">
        <v>#VALUE!</v>
      </c>
      <c r="G5123" t="e" cm="1">
        <f t="array" aca="1" ref="G5123" ca="1">_FV(Tabela2[[#This Row],[Cidade]],"Latitude")</f>
        <v>#NAME?</v>
      </c>
      <c r="H5123" t="e" cm="1">
        <f t="array" aca="1" ref="H5123" ca="1">_FV(Tabela2[[#This Row],[Cidade]],"Longitude")</f>
        <v>#NAME?</v>
      </c>
    </row>
    <row r="5124" spans="1:8" x14ac:dyDescent="0.25">
      <c r="A5124" t="s">
        <v>93</v>
      </c>
      <c r="B5124" t="s">
        <v>3818</v>
      </c>
      <c r="C5124" t="str">
        <f>Tabela2[[#This Row],[Localidade]]&amp;"/"&amp;Tabela2[[#This Row],[Estado]]</f>
        <v>Americo Brasiliense/SP</v>
      </c>
      <c r="D5124">
        <v>14820000</v>
      </c>
      <c r="E5124">
        <v>14824999</v>
      </c>
      <c r="F5124" t="e" vm="4729">
        <v>#VALUE!</v>
      </c>
      <c r="G5124" t="e" cm="1">
        <f t="array" aca="1" ref="G5124" ca="1">_FV(Tabela2[[#This Row],[Cidade]],"Latitude")</f>
        <v>#NAME?</v>
      </c>
      <c r="H5124" t="e" cm="1">
        <f t="array" aca="1" ref="H5124" ca="1">_FV(Tabela2[[#This Row],[Cidade]],"Longitude")</f>
        <v>#NAME?</v>
      </c>
    </row>
    <row r="5125" spans="1:8" x14ac:dyDescent="0.25">
      <c r="A5125" t="s">
        <v>93</v>
      </c>
      <c r="B5125" t="s">
        <v>3819</v>
      </c>
      <c r="C5125" t="str">
        <f>Tabela2[[#This Row],[Localidade]]&amp;"/"&amp;Tabela2[[#This Row],[Estado]]</f>
        <v>Americo de Campos/SP</v>
      </c>
      <c r="D5125">
        <v>15550000</v>
      </c>
      <c r="E5125">
        <v>15559999</v>
      </c>
      <c r="F5125" t="e" vm="4730">
        <v>#VALUE!</v>
      </c>
      <c r="G5125" t="e" cm="1">
        <f t="array" aca="1" ref="G5125" ca="1">_FV(Tabela2[[#This Row],[Cidade]],"Latitude")</f>
        <v>#NAME?</v>
      </c>
      <c r="H5125" t="e" cm="1">
        <f t="array" aca="1" ref="H5125" ca="1">_FV(Tabela2[[#This Row],[Cidade]],"Longitude")</f>
        <v>#NAME?</v>
      </c>
    </row>
    <row r="5126" spans="1:8" x14ac:dyDescent="0.25">
      <c r="A5126" t="s">
        <v>93</v>
      </c>
      <c r="B5126" t="s">
        <v>1488</v>
      </c>
      <c r="C5126" t="str">
        <f>Tabela2[[#This Row],[Localidade]]&amp;"/"&amp;Tabela2[[#This Row],[Estado]]</f>
        <v>Amparo/SP</v>
      </c>
      <c r="D5126">
        <v>13900001</v>
      </c>
      <c r="E5126">
        <v>13909999</v>
      </c>
      <c r="F5126" t="e" vm="4731">
        <v>#VALUE!</v>
      </c>
      <c r="G5126" t="e" cm="1">
        <f t="array" aca="1" ref="G5126" ca="1">_FV(Tabela2[[#This Row],[Cidade]],"Latitude")</f>
        <v>#NAME?</v>
      </c>
      <c r="H5126" t="e" cm="1">
        <f t="array" aca="1" ref="H5126" ca="1">_FV(Tabela2[[#This Row],[Cidade]],"Longitude")</f>
        <v>#NAME?</v>
      </c>
    </row>
    <row r="5127" spans="1:8" x14ac:dyDescent="0.25">
      <c r="A5127" t="s">
        <v>93</v>
      </c>
      <c r="B5127" t="s">
        <v>1488</v>
      </c>
      <c r="C5127" t="str">
        <f>Tabela2[[#This Row],[Localidade]]&amp;"/"&amp;Tabela2[[#This Row],[Estado]]</f>
        <v>Amparo/SP</v>
      </c>
      <c r="D5127">
        <v>13900001</v>
      </c>
      <c r="E5127">
        <v>13909999</v>
      </c>
      <c r="F5127" t="e" vm="4731">
        <v>#VALUE!</v>
      </c>
      <c r="G5127" t="e" cm="1">
        <f t="array" aca="1" ref="G5127" ca="1">_FV(Tabela2[[#This Row],[Cidade]],"Latitude")</f>
        <v>#NAME?</v>
      </c>
      <c r="H5127" t="e" cm="1">
        <f t="array" aca="1" ref="H5127" ca="1">_FV(Tabela2[[#This Row],[Cidade]],"Longitude")</f>
        <v>#NAME?</v>
      </c>
    </row>
    <row r="5128" spans="1:8" x14ac:dyDescent="0.25">
      <c r="A5128" t="s">
        <v>93</v>
      </c>
      <c r="B5128" t="s">
        <v>3471</v>
      </c>
      <c r="C5128" t="str">
        <f>Tabela2[[#This Row],[Localidade]]&amp;"/"&amp;Tabela2[[#This Row],[Estado]]</f>
        <v>Analandia/SP</v>
      </c>
      <c r="D5128">
        <v>13550000</v>
      </c>
      <c r="E5128">
        <v>13559999</v>
      </c>
      <c r="F5128" t="e" vm="4732">
        <v>#VALUE!</v>
      </c>
      <c r="G5128" t="e" cm="1">
        <f t="array" aca="1" ref="G5128" ca="1">_FV(Tabela2[[#This Row],[Cidade]],"Latitude")</f>
        <v>#NAME?</v>
      </c>
      <c r="H5128" t="e" cm="1">
        <f t="array" aca="1" ref="H5128" ca="1">_FV(Tabela2[[#This Row],[Cidade]],"Longitude")</f>
        <v>#NAME?</v>
      </c>
    </row>
    <row r="5129" spans="1:8" x14ac:dyDescent="0.25">
      <c r="A5129" t="s">
        <v>93</v>
      </c>
      <c r="B5129" t="s">
        <v>2657</v>
      </c>
      <c r="C5129" t="str">
        <f>Tabela2[[#This Row],[Localidade]]&amp;"/"&amp;Tabela2[[#This Row],[Estado]]</f>
        <v>Andradina/SP</v>
      </c>
      <c r="D5129">
        <v>16900001</v>
      </c>
      <c r="E5129">
        <v>16919999</v>
      </c>
      <c r="F5129" t="e" vm="4733">
        <v>#VALUE!</v>
      </c>
      <c r="G5129" t="e" cm="1">
        <f t="array" aca="1" ref="G5129" ca="1">_FV(Tabela2[[#This Row],[Cidade]],"Latitude")</f>
        <v>#NAME?</v>
      </c>
      <c r="H5129" t="e" cm="1">
        <f t="array" aca="1" ref="H5129" ca="1">_FV(Tabela2[[#This Row],[Cidade]],"Longitude")</f>
        <v>#NAME?</v>
      </c>
    </row>
    <row r="5130" spans="1:8" x14ac:dyDescent="0.25">
      <c r="A5130" t="s">
        <v>93</v>
      </c>
      <c r="B5130" t="s">
        <v>2657</v>
      </c>
      <c r="C5130" t="str">
        <f>Tabela2[[#This Row],[Localidade]]&amp;"/"&amp;Tabela2[[#This Row],[Estado]]</f>
        <v>Andradina/SP</v>
      </c>
      <c r="D5130">
        <v>16900001</v>
      </c>
      <c r="E5130">
        <v>16914999</v>
      </c>
      <c r="F5130" t="e" vm="4733">
        <v>#VALUE!</v>
      </c>
      <c r="G5130" t="e" cm="1">
        <f t="array" aca="1" ref="G5130" ca="1">_FV(Tabela2[[#This Row],[Cidade]],"Latitude")</f>
        <v>#NAME?</v>
      </c>
      <c r="H5130" t="e" cm="1">
        <f t="array" aca="1" ref="H5130" ca="1">_FV(Tabela2[[#This Row],[Cidade]],"Longitude")</f>
        <v>#NAME?</v>
      </c>
    </row>
    <row r="5131" spans="1:8" x14ac:dyDescent="0.25">
      <c r="A5131" t="s">
        <v>93</v>
      </c>
      <c r="B5131" t="s">
        <v>2658</v>
      </c>
      <c r="C5131" t="str">
        <f>Tabela2[[#This Row],[Localidade]]&amp;"/"&amp;Tabela2[[#This Row],[Estado]]</f>
        <v>Angatuba/SP</v>
      </c>
      <c r="D5131">
        <v>18240000</v>
      </c>
      <c r="E5131">
        <v>18244999</v>
      </c>
      <c r="F5131" t="e" vm="4734">
        <v>#VALUE!</v>
      </c>
      <c r="G5131" t="e" cm="1">
        <f t="array" aca="1" ref="G5131" ca="1">_FV(Tabela2[[#This Row],[Cidade]],"Latitude")</f>
        <v>#NAME?</v>
      </c>
      <c r="H5131" t="e" cm="1">
        <f t="array" aca="1" ref="H5131" ca="1">_FV(Tabela2[[#This Row],[Cidade]],"Longitude")</f>
        <v>#NAME?</v>
      </c>
    </row>
    <row r="5132" spans="1:8" x14ac:dyDescent="0.25">
      <c r="A5132" t="s">
        <v>93</v>
      </c>
      <c r="B5132" t="s">
        <v>2659</v>
      </c>
      <c r="C5132" t="str">
        <f>Tabela2[[#This Row],[Localidade]]&amp;"/"&amp;Tabela2[[#This Row],[Estado]]</f>
        <v>Anhembi/SP</v>
      </c>
      <c r="D5132">
        <v>18620000</v>
      </c>
      <c r="E5132">
        <v>18639999</v>
      </c>
      <c r="F5132" t="e" vm="4735">
        <v>#VALUE!</v>
      </c>
      <c r="G5132" t="e" cm="1">
        <f t="array" aca="1" ref="G5132" ca="1">_FV(Tabela2[[#This Row],[Cidade]],"Latitude")</f>
        <v>#NAME?</v>
      </c>
      <c r="H5132" t="e" cm="1">
        <f t="array" aca="1" ref="H5132" ca="1">_FV(Tabela2[[#This Row],[Cidade]],"Longitude")</f>
        <v>#NAME?</v>
      </c>
    </row>
    <row r="5133" spans="1:8" x14ac:dyDescent="0.25">
      <c r="A5133" t="s">
        <v>93</v>
      </c>
      <c r="B5133" t="s">
        <v>2660</v>
      </c>
      <c r="C5133" t="str">
        <f>Tabela2[[#This Row],[Localidade]]&amp;"/"&amp;Tabela2[[#This Row],[Estado]]</f>
        <v>Anhumas/SP</v>
      </c>
      <c r="D5133">
        <v>19580000</v>
      </c>
      <c r="E5133">
        <v>19589999</v>
      </c>
      <c r="F5133" t="e" vm="4736">
        <v>#VALUE!</v>
      </c>
      <c r="G5133" t="e" cm="1">
        <f t="array" aca="1" ref="G5133" ca="1">_FV(Tabela2[[#This Row],[Cidade]],"Latitude")</f>
        <v>#NAME?</v>
      </c>
      <c r="H5133" t="e" cm="1">
        <f t="array" aca="1" ref="H5133" ca="1">_FV(Tabela2[[#This Row],[Cidade]],"Longitude")</f>
        <v>#NAME?</v>
      </c>
    </row>
    <row r="5134" spans="1:8" x14ac:dyDescent="0.25">
      <c r="A5134" t="s">
        <v>93</v>
      </c>
      <c r="B5134" t="s">
        <v>1489</v>
      </c>
      <c r="C5134" t="str">
        <f>Tabela2[[#This Row],[Localidade]]&amp;"/"&amp;Tabela2[[#This Row],[Estado]]</f>
        <v>Aparecida/SP</v>
      </c>
      <c r="D5134">
        <v>12570000</v>
      </c>
      <c r="E5134">
        <v>12579999</v>
      </c>
      <c r="F5134" t="e" vm="4737">
        <v>#VALUE!</v>
      </c>
      <c r="G5134" t="e" cm="1">
        <f t="array" aca="1" ref="G5134" ca="1">_FV(Tabela2[[#This Row],[Cidade]],"Latitude")</f>
        <v>#NAME?</v>
      </c>
      <c r="H5134" t="e" cm="1">
        <f t="array" aca="1" ref="H5134" ca="1">_FV(Tabela2[[#This Row],[Cidade]],"Longitude")</f>
        <v>#NAME?</v>
      </c>
    </row>
    <row r="5135" spans="1:8" x14ac:dyDescent="0.25">
      <c r="A5135" t="s">
        <v>93</v>
      </c>
      <c r="B5135" t="s">
        <v>5251</v>
      </c>
      <c r="C5135" t="str">
        <f>Tabela2[[#This Row],[Localidade]]&amp;"/"&amp;Tabela2[[#This Row],[Estado]]</f>
        <v>Aparecida D Oeste/SP</v>
      </c>
      <c r="D5135">
        <v>15735000</v>
      </c>
      <c r="E5135">
        <v>15739999</v>
      </c>
      <c r="F5135" t="e" vm="4738">
        <v>#VALUE!</v>
      </c>
      <c r="G5135" t="e" cm="1">
        <f t="array" aca="1" ref="G5135" ca="1">_FV(Tabela2[[#This Row],[Cidade]],"Latitude")</f>
        <v>#NAME?</v>
      </c>
      <c r="H5135" t="e" cm="1">
        <f t="array" aca="1" ref="H5135" ca="1">_FV(Tabela2[[#This Row],[Cidade]],"Longitude")</f>
        <v>#NAME?</v>
      </c>
    </row>
    <row r="5136" spans="1:8" x14ac:dyDescent="0.25">
      <c r="A5136" t="s">
        <v>93</v>
      </c>
      <c r="B5136" t="s">
        <v>4083</v>
      </c>
      <c r="C5136" t="str">
        <f>Tabela2[[#This Row],[Localidade]]&amp;"/"&amp;Tabela2[[#This Row],[Estado]]</f>
        <v>Apiai/SP</v>
      </c>
      <c r="D5136">
        <v>18320000</v>
      </c>
      <c r="E5136">
        <v>18324999</v>
      </c>
      <c r="F5136" t="e" vm="4739">
        <v>#VALUE!</v>
      </c>
      <c r="G5136" t="e" cm="1">
        <f t="array" aca="1" ref="G5136" ca="1">_FV(Tabela2[[#This Row],[Cidade]],"Latitude")</f>
        <v>#NAME?</v>
      </c>
      <c r="H5136" t="e" cm="1">
        <f t="array" aca="1" ref="H5136" ca="1">_FV(Tabela2[[#This Row],[Cidade]],"Longitude")</f>
        <v>#NAME?</v>
      </c>
    </row>
    <row r="5137" spans="1:8" x14ac:dyDescent="0.25">
      <c r="A5137" t="s">
        <v>93</v>
      </c>
      <c r="B5137" t="s">
        <v>3629</v>
      </c>
      <c r="C5137" t="str">
        <f>Tabela2[[#This Row],[Localidade]]&amp;"/"&amp;Tabela2[[#This Row],[Estado]]</f>
        <v>Aracariguama/SP</v>
      </c>
      <c r="D5137">
        <v>18147000</v>
      </c>
      <c r="E5137">
        <v>18149999</v>
      </c>
      <c r="F5137" t="e" vm="4740">
        <v>#VALUE!</v>
      </c>
      <c r="G5137" t="e" cm="1">
        <f t="array" aca="1" ref="G5137" ca="1">_FV(Tabela2[[#This Row],[Cidade]],"Latitude")</f>
        <v>#NAME?</v>
      </c>
      <c r="H5137" t="e" cm="1">
        <f t="array" aca="1" ref="H5137" ca="1">_FV(Tabela2[[#This Row],[Cidade]],"Longitude")</f>
        <v>#NAME?</v>
      </c>
    </row>
    <row r="5138" spans="1:8" x14ac:dyDescent="0.25">
      <c r="A5138" t="s">
        <v>93</v>
      </c>
      <c r="B5138" t="s">
        <v>3630</v>
      </c>
      <c r="C5138" t="str">
        <f>Tabela2[[#This Row],[Localidade]]&amp;"/"&amp;Tabela2[[#This Row],[Estado]]</f>
        <v>Aracatuba/SP</v>
      </c>
      <c r="D5138">
        <v>16000001</v>
      </c>
      <c r="E5138">
        <v>16129999</v>
      </c>
      <c r="F5138" t="e" vm="228">
        <v>#VALUE!</v>
      </c>
      <c r="G5138" t="e" cm="1">
        <f t="array" aca="1" ref="G5138" ca="1">_FV(Tabela2[[#This Row],[Cidade]],"Latitude")</f>
        <v>#NAME?</v>
      </c>
      <c r="H5138" t="e" cm="1">
        <f t="array" aca="1" ref="H5138" ca="1">_FV(Tabela2[[#This Row],[Cidade]],"Longitude")</f>
        <v>#NAME?</v>
      </c>
    </row>
    <row r="5139" spans="1:8" x14ac:dyDescent="0.25">
      <c r="A5139" t="s">
        <v>93</v>
      </c>
      <c r="B5139" t="s">
        <v>3630</v>
      </c>
      <c r="C5139" t="str">
        <f>Tabela2[[#This Row],[Localidade]]&amp;"/"&amp;Tabela2[[#This Row],[Estado]]</f>
        <v>Aracatuba/SP</v>
      </c>
      <c r="D5139">
        <v>16000001</v>
      </c>
      <c r="E5139">
        <v>16129999</v>
      </c>
      <c r="F5139" t="e" vm="228">
        <v>#VALUE!</v>
      </c>
      <c r="G5139" t="e" cm="1">
        <f t="array" aca="1" ref="G5139" ca="1">_FV(Tabela2[[#This Row],[Cidade]],"Latitude")</f>
        <v>#NAME?</v>
      </c>
      <c r="H5139" t="e" cm="1">
        <f t="array" aca="1" ref="H5139" ca="1">_FV(Tabela2[[#This Row],[Cidade]],"Longitude")</f>
        <v>#NAME?</v>
      </c>
    </row>
    <row r="5140" spans="1:8" x14ac:dyDescent="0.25">
      <c r="A5140" t="s">
        <v>93</v>
      </c>
      <c r="B5140" t="s">
        <v>3631</v>
      </c>
      <c r="C5140" t="str">
        <f>Tabela2[[#This Row],[Localidade]]&amp;"/"&amp;Tabela2[[#This Row],[Estado]]</f>
        <v>Aracoiaba da Serra/SP</v>
      </c>
      <c r="D5140">
        <v>18190000</v>
      </c>
      <c r="E5140">
        <v>18194999</v>
      </c>
      <c r="F5140" t="e" vm="4741">
        <v>#VALUE!</v>
      </c>
      <c r="G5140" t="e" cm="1">
        <f t="array" aca="1" ref="G5140" ca="1">_FV(Tabela2[[#This Row],[Cidade]],"Latitude")</f>
        <v>#NAME?</v>
      </c>
      <c r="H5140" t="e" cm="1">
        <f t="array" aca="1" ref="H5140" ca="1">_FV(Tabela2[[#This Row],[Cidade]],"Longitude")</f>
        <v>#NAME?</v>
      </c>
    </row>
    <row r="5141" spans="1:8" x14ac:dyDescent="0.25">
      <c r="A5141" t="s">
        <v>93</v>
      </c>
      <c r="B5141" t="s">
        <v>2661</v>
      </c>
      <c r="C5141" t="str">
        <f>Tabela2[[#This Row],[Localidade]]&amp;"/"&amp;Tabela2[[#This Row],[Estado]]</f>
        <v>Aramina/SP</v>
      </c>
      <c r="D5141">
        <v>14550000</v>
      </c>
      <c r="E5141">
        <v>14569999</v>
      </c>
      <c r="F5141" t="e" vm="4742">
        <v>#VALUE!</v>
      </c>
      <c r="G5141" t="e" cm="1">
        <f t="array" aca="1" ref="G5141" ca="1">_FV(Tabela2[[#This Row],[Cidade]],"Latitude")</f>
        <v>#NAME?</v>
      </c>
      <c r="H5141" t="e" cm="1">
        <f t="array" aca="1" ref="H5141" ca="1">_FV(Tabela2[[#This Row],[Cidade]],"Longitude")</f>
        <v>#NAME?</v>
      </c>
    </row>
    <row r="5142" spans="1:8" x14ac:dyDescent="0.25">
      <c r="A5142" t="s">
        <v>93</v>
      </c>
      <c r="B5142" t="s">
        <v>2662</v>
      </c>
      <c r="C5142" t="str">
        <f>Tabela2[[#This Row],[Localidade]]&amp;"/"&amp;Tabela2[[#This Row],[Estado]]</f>
        <v>Arandu/SP</v>
      </c>
      <c r="D5142">
        <v>18710000</v>
      </c>
      <c r="E5142">
        <v>18719999</v>
      </c>
      <c r="F5142" t="e" vm="4743">
        <v>#VALUE!</v>
      </c>
      <c r="G5142" t="e" cm="1">
        <f t="array" aca="1" ref="G5142" ca="1">_FV(Tabela2[[#This Row],[Cidade]],"Latitude")</f>
        <v>#NAME?</v>
      </c>
      <c r="H5142" t="e" cm="1">
        <f t="array" aca="1" ref="H5142" ca="1">_FV(Tabela2[[#This Row],[Cidade]],"Longitude")</f>
        <v>#NAME?</v>
      </c>
    </row>
    <row r="5143" spans="1:8" x14ac:dyDescent="0.25">
      <c r="A5143" t="s">
        <v>93</v>
      </c>
      <c r="B5143" t="s">
        <v>4084</v>
      </c>
      <c r="C5143" t="str">
        <f>Tabela2[[#This Row],[Localidade]]&amp;"/"&amp;Tabela2[[#This Row],[Estado]]</f>
        <v>Arapei/SP</v>
      </c>
      <c r="D5143">
        <v>12870000</v>
      </c>
      <c r="E5143">
        <v>12899999</v>
      </c>
      <c r="F5143" t="e" vm="4744">
        <v>#VALUE!</v>
      </c>
      <c r="G5143" t="e" cm="1">
        <f t="array" aca="1" ref="G5143" ca="1">_FV(Tabela2[[#This Row],[Cidade]],"Latitude")</f>
        <v>#NAME?</v>
      </c>
      <c r="H5143" t="e" cm="1">
        <f t="array" aca="1" ref="H5143" ca="1">_FV(Tabela2[[#This Row],[Cidade]],"Longitude")</f>
        <v>#NAME?</v>
      </c>
    </row>
    <row r="5144" spans="1:8" x14ac:dyDescent="0.25">
      <c r="A5144" t="s">
        <v>93</v>
      </c>
      <c r="B5144" t="s">
        <v>2663</v>
      </c>
      <c r="C5144" t="str">
        <f>Tabela2[[#This Row],[Localidade]]&amp;"/"&amp;Tabela2[[#This Row],[Estado]]</f>
        <v>Araraquara/SP</v>
      </c>
      <c r="D5144">
        <v>14800001</v>
      </c>
      <c r="E5144">
        <v>14812999</v>
      </c>
      <c r="F5144" t="e" vm="4745">
        <v>#VALUE!</v>
      </c>
      <c r="G5144" t="e" cm="1">
        <f t="array" aca="1" ref="G5144" ca="1">_FV(Tabela2[[#This Row],[Cidade]],"Latitude")</f>
        <v>#NAME?</v>
      </c>
      <c r="H5144" t="e" cm="1">
        <f t="array" aca="1" ref="H5144" ca="1">_FV(Tabela2[[#This Row],[Cidade]],"Longitude")</f>
        <v>#NAME?</v>
      </c>
    </row>
    <row r="5145" spans="1:8" x14ac:dyDescent="0.25">
      <c r="A5145" t="s">
        <v>93</v>
      </c>
      <c r="B5145" t="s">
        <v>2663</v>
      </c>
      <c r="C5145" t="str">
        <f>Tabela2[[#This Row],[Localidade]]&amp;"/"&amp;Tabela2[[#This Row],[Estado]]</f>
        <v>Araraquara/SP</v>
      </c>
      <c r="D5145">
        <v>14800001</v>
      </c>
      <c r="E5145">
        <v>14811999</v>
      </c>
      <c r="F5145" t="e" vm="4745">
        <v>#VALUE!</v>
      </c>
      <c r="G5145" t="e" cm="1">
        <f t="array" aca="1" ref="G5145" ca="1">_FV(Tabela2[[#This Row],[Cidade]],"Latitude")</f>
        <v>#NAME?</v>
      </c>
      <c r="H5145" t="e" cm="1">
        <f t="array" aca="1" ref="H5145" ca="1">_FV(Tabela2[[#This Row],[Cidade]],"Longitude")</f>
        <v>#NAME?</v>
      </c>
    </row>
    <row r="5146" spans="1:8" x14ac:dyDescent="0.25">
      <c r="A5146" t="s">
        <v>93</v>
      </c>
      <c r="B5146" t="s">
        <v>2664</v>
      </c>
      <c r="C5146" t="str">
        <f>Tabela2[[#This Row],[Localidade]]&amp;"/"&amp;Tabela2[[#This Row],[Estado]]</f>
        <v>Araras/SP</v>
      </c>
      <c r="D5146">
        <v>13600001</v>
      </c>
      <c r="E5146">
        <v>13609999</v>
      </c>
      <c r="F5146" t="e" vm="4746">
        <v>#VALUE!</v>
      </c>
      <c r="G5146" t="e" cm="1">
        <f t="array" aca="1" ref="G5146" ca="1">_FV(Tabela2[[#This Row],[Cidade]],"Latitude")</f>
        <v>#NAME?</v>
      </c>
      <c r="H5146" t="e" cm="1">
        <f t="array" aca="1" ref="H5146" ca="1">_FV(Tabela2[[#This Row],[Cidade]],"Longitude")</f>
        <v>#NAME?</v>
      </c>
    </row>
    <row r="5147" spans="1:8" x14ac:dyDescent="0.25">
      <c r="A5147" t="s">
        <v>93</v>
      </c>
      <c r="B5147" t="s">
        <v>2664</v>
      </c>
      <c r="C5147" t="str">
        <f>Tabela2[[#This Row],[Localidade]]&amp;"/"&amp;Tabela2[[#This Row],[Estado]]</f>
        <v>Araras/SP</v>
      </c>
      <c r="D5147">
        <v>13600001</v>
      </c>
      <c r="E5147">
        <v>13609999</v>
      </c>
      <c r="F5147" t="e" vm="4746">
        <v>#VALUE!</v>
      </c>
      <c r="G5147" t="e" cm="1">
        <f t="array" aca="1" ref="G5147" ca="1">_FV(Tabela2[[#This Row],[Cidade]],"Latitude")</f>
        <v>#NAME?</v>
      </c>
      <c r="H5147" t="e" cm="1">
        <f t="array" aca="1" ref="H5147" ca="1">_FV(Tabela2[[#This Row],[Cidade]],"Longitude")</f>
        <v>#NAME?</v>
      </c>
    </row>
    <row r="5148" spans="1:8" x14ac:dyDescent="0.25">
      <c r="A5148" t="s">
        <v>93</v>
      </c>
      <c r="B5148" t="s">
        <v>4917</v>
      </c>
      <c r="C5148" t="str">
        <f>Tabela2[[#This Row],[Localidade]]&amp;"/"&amp;Tabela2[[#This Row],[Estado]]</f>
        <v>Arco iris/SP</v>
      </c>
      <c r="D5148">
        <v>17630000</v>
      </c>
      <c r="E5148">
        <v>17649999</v>
      </c>
      <c r="F5148" t="e" vm="4747">
        <v>#VALUE!</v>
      </c>
      <c r="G5148" t="e" cm="1">
        <f t="array" aca="1" ref="G5148" ca="1">_FV(Tabela2[[#This Row],[Cidade]],"Latitude")</f>
        <v>#NAME?</v>
      </c>
      <c r="H5148" t="e" cm="1">
        <f t="array" aca="1" ref="H5148" ca="1">_FV(Tabela2[[#This Row],[Cidade]],"Longitude")</f>
        <v>#NAME?</v>
      </c>
    </row>
    <row r="5149" spans="1:8" x14ac:dyDescent="0.25">
      <c r="A5149" t="s">
        <v>93</v>
      </c>
      <c r="B5149" t="s">
        <v>2665</v>
      </c>
      <c r="C5149" t="str">
        <f>Tabela2[[#This Row],[Localidade]]&amp;"/"&amp;Tabela2[[#This Row],[Estado]]</f>
        <v>Arealva/SP</v>
      </c>
      <c r="D5149">
        <v>17160000</v>
      </c>
      <c r="E5149">
        <v>17179999</v>
      </c>
      <c r="F5149" t="e" vm="4748">
        <v>#VALUE!</v>
      </c>
      <c r="G5149" t="e" cm="1">
        <f t="array" aca="1" ref="G5149" ca="1">_FV(Tabela2[[#This Row],[Cidade]],"Latitude")</f>
        <v>#NAME?</v>
      </c>
      <c r="H5149" t="e" cm="1">
        <f t="array" aca="1" ref="H5149" ca="1">_FV(Tabela2[[#This Row],[Cidade]],"Longitude")</f>
        <v>#NAME?</v>
      </c>
    </row>
    <row r="5150" spans="1:8" x14ac:dyDescent="0.25">
      <c r="A5150" t="s">
        <v>93</v>
      </c>
      <c r="B5150" t="s">
        <v>2666</v>
      </c>
      <c r="C5150" t="str">
        <f>Tabela2[[#This Row],[Localidade]]&amp;"/"&amp;Tabela2[[#This Row],[Estado]]</f>
        <v>Areias/SP</v>
      </c>
      <c r="D5150">
        <v>12820000</v>
      </c>
      <c r="E5150">
        <v>12829999</v>
      </c>
      <c r="F5150" t="e" vm="4749">
        <v>#VALUE!</v>
      </c>
      <c r="G5150" t="e" cm="1">
        <f t="array" aca="1" ref="G5150" ca="1">_FV(Tabela2[[#This Row],[Cidade]],"Latitude")</f>
        <v>#NAME?</v>
      </c>
      <c r="H5150" t="e" cm="1">
        <f t="array" aca="1" ref="H5150" ca="1">_FV(Tabela2[[#This Row],[Cidade]],"Longitude")</f>
        <v>#NAME?</v>
      </c>
    </row>
    <row r="5151" spans="1:8" x14ac:dyDescent="0.25">
      <c r="A5151" t="s">
        <v>93</v>
      </c>
      <c r="B5151" t="s">
        <v>5117</v>
      </c>
      <c r="C5151" t="str">
        <f>Tabela2[[#This Row],[Localidade]]&amp;"/"&amp;Tabela2[[#This Row],[Estado]]</f>
        <v>Areiopolis/SP</v>
      </c>
      <c r="D5151">
        <v>18670000</v>
      </c>
      <c r="E5151">
        <v>18674999</v>
      </c>
      <c r="F5151" t="e" vm="4750">
        <v>#VALUE!</v>
      </c>
      <c r="G5151" t="e" cm="1">
        <f t="array" aca="1" ref="G5151" ca="1">_FV(Tabela2[[#This Row],[Cidade]],"Latitude")</f>
        <v>#NAME?</v>
      </c>
      <c r="H5151" t="e" cm="1">
        <f t="array" aca="1" ref="H5151" ca="1">_FV(Tabela2[[#This Row],[Cidade]],"Longitude")</f>
        <v>#NAME?</v>
      </c>
    </row>
    <row r="5152" spans="1:8" x14ac:dyDescent="0.25">
      <c r="A5152" t="s">
        <v>93</v>
      </c>
      <c r="B5152" t="s">
        <v>2667</v>
      </c>
      <c r="C5152" t="str">
        <f>Tabela2[[#This Row],[Localidade]]&amp;"/"&amp;Tabela2[[#This Row],[Estado]]</f>
        <v>Ariranha/SP</v>
      </c>
      <c r="D5152">
        <v>15960000</v>
      </c>
      <c r="E5152">
        <v>15969999</v>
      </c>
      <c r="F5152" t="e" vm="4751">
        <v>#VALUE!</v>
      </c>
      <c r="G5152" t="e" cm="1">
        <f t="array" aca="1" ref="G5152" ca="1">_FV(Tabela2[[#This Row],[Cidade]],"Latitude")</f>
        <v>#NAME?</v>
      </c>
      <c r="H5152" t="e" cm="1">
        <f t="array" aca="1" ref="H5152" ca="1">_FV(Tabela2[[#This Row],[Cidade]],"Longitude")</f>
        <v>#NAME?</v>
      </c>
    </row>
    <row r="5153" spans="1:8" x14ac:dyDescent="0.25">
      <c r="A5153" t="s">
        <v>93</v>
      </c>
      <c r="B5153" t="s">
        <v>2668</v>
      </c>
      <c r="C5153" t="str">
        <f>Tabela2[[#This Row],[Localidade]]&amp;"/"&amp;Tabela2[[#This Row],[Estado]]</f>
        <v>Artur Nogueira/SP</v>
      </c>
      <c r="D5153">
        <v>13160000</v>
      </c>
      <c r="E5153">
        <v>13164999</v>
      </c>
      <c r="F5153" t="e" vm="4752">
        <v>#VALUE!</v>
      </c>
      <c r="G5153" t="e" cm="1">
        <f t="array" aca="1" ref="G5153" ca="1">_FV(Tabela2[[#This Row],[Cidade]],"Latitude")</f>
        <v>#NAME?</v>
      </c>
      <c r="H5153" t="e" cm="1">
        <f t="array" aca="1" ref="H5153" ca="1">_FV(Tabela2[[#This Row],[Cidade]],"Longitude")</f>
        <v>#NAME?</v>
      </c>
    </row>
    <row r="5154" spans="1:8" x14ac:dyDescent="0.25">
      <c r="A5154" t="s">
        <v>93</v>
      </c>
      <c r="B5154" t="s">
        <v>2668</v>
      </c>
      <c r="C5154" t="str">
        <f>Tabela2[[#This Row],[Localidade]]&amp;"/"&amp;Tabela2[[#This Row],[Estado]]</f>
        <v>Artur Nogueira/SP</v>
      </c>
      <c r="D5154">
        <v>13160001</v>
      </c>
      <c r="E5154">
        <v>13164999</v>
      </c>
      <c r="F5154" t="e" vm="4752">
        <v>#VALUE!</v>
      </c>
      <c r="G5154" t="e" cm="1">
        <f t="array" aca="1" ref="G5154" ca="1">_FV(Tabela2[[#This Row],[Cidade]],"Latitude")</f>
        <v>#NAME?</v>
      </c>
      <c r="H5154" t="e" cm="1">
        <f t="array" aca="1" ref="H5154" ca="1">_FV(Tabela2[[#This Row],[Cidade]],"Longitude")</f>
        <v>#NAME?</v>
      </c>
    </row>
    <row r="5155" spans="1:8" x14ac:dyDescent="0.25">
      <c r="A5155" t="s">
        <v>93</v>
      </c>
      <c r="B5155" t="s">
        <v>3303</v>
      </c>
      <c r="C5155" t="str">
        <f>Tabela2[[#This Row],[Localidade]]&amp;"/"&amp;Tabela2[[#This Row],[Estado]]</f>
        <v>Aruja/SP</v>
      </c>
      <c r="D5155">
        <v>7400001</v>
      </c>
      <c r="E5155">
        <v>7499999</v>
      </c>
      <c r="F5155" t="e" vm="4753">
        <v>#VALUE!</v>
      </c>
      <c r="G5155" t="e" cm="1">
        <f t="array" aca="1" ref="G5155" ca="1">_FV(Tabela2[[#This Row],[Cidade]],"Latitude")</f>
        <v>#NAME?</v>
      </c>
      <c r="H5155" t="e" cm="1">
        <f t="array" aca="1" ref="H5155" ca="1">_FV(Tabela2[[#This Row],[Cidade]],"Longitude")</f>
        <v>#NAME?</v>
      </c>
    </row>
    <row r="5156" spans="1:8" x14ac:dyDescent="0.25">
      <c r="A5156" t="s">
        <v>93</v>
      </c>
      <c r="B5156" t="s">
        <v>3303</v>
      </c>
      <c r="C5156" t="str">
        <f>Tabela2[[#This Row],[Localidade]]&amp;"/"&amp;Tabela2[[#This Row],[Estado]]</f>
        <v>Aruja/SP</v>
      </c>
      <c r="D5156">
        <v>7400001</v>
      </c>
      <c r="E5156">
        <v>7499999</v>
      </c>
      <c r="F5156" t="e" vm="4753">
        <v>#VALUE!</v>
      </c>
      <c r="G5156" t="e" cm="1">
        <f t="array" aca="1" ref="G5156" ca="1">_FV(Tabela2[[#This Row],[Cidade]],"Latitude")</f>
        <v>#NAME?</v>
      </c>
      <c r="H5156" t="e" cm="1">
        <f t="array" aca="1" ref="H5156" ca="1">_FV(Tabela2[[#This Row],[Cidade]],"Longitude")</f>
        <v>#NAME?</v>
      </c>
    </row>
    <row r="5157" spans="1:8" x14ac:dyDescent="0.25">
      <c r="A5157" t="s">
        <v>93</v>
      </c>
      <c r="B5157" t="s">
        <v>3304</v>
      </c>
      <c r="C5157" t="str">
        <f>Tabela2[[#This Row],[Localidade]]&amp;"/"&amp;Tabela2[[#This Row],[Estado]]</f>
        <v>Aspasia/SP</v>
      </c>
      <c r="D5157">
        <v>15763000</v>
      </c>
      <c r="E5157">
        <v>15764999</v>
      </c>
      <c r="F5157" t="e" vm="4754">
        <v>#VALUE!</v>
      </c>
      <c r="G5157" t="e" cm="1">
        <f t="array" aca="1" ref="G5157" ca="1">_FV(Tabela2[[#This Row],[Cidade]],"Latitude")</f>
        <v>#NAME?</v>
      </c>
      <c r="H5157" t="e" cm="1">
        <f t="array" aca="1" ref="H5157" ca="1">_FV(Tabela2[[#This Row],[Cidade]],"Longitude")</f>
        <v>#NAME?</v>
      </c>
    </row>
    <row r="5158" spans="1:8" x14ac:dyDescent="0.25">
      <c r="A5158" t="s">
        <v>93</v>
      </c>
      <c r="B5158" t="s">
        <v>2669</v>
      </c>
      <c r="C5158" t="str">
        <f>Tabela2[[#This Row],[Localidade]]&amp;"/"&amp;Tabela2[[#This Row],[Estado]]</f>
        <v>Assis/SP</v>
      </c>
      <c r="D5158">
        <v>19800001</v>
      </c>
      <c r="E5158">
        <v>19819999</v>
      </c>
      <c r="F5158" t="e" vm="4755">
        <v>#VALUE!</v>
      </c>
      <c r="G5158" t="e" cm="1">
        <f t="array" aca="1" ref="G5158" ca="1">_FV(Tabela2[[#This Row],[Cidade]],"Latitude")</f>
        <v>#NAME?</v>
      </c>
      <c r="H5158" t="e" cm="1">
        <f t="array" aca="1" ref="H5158" ca="1">_FV(Tabela2[[#This Row],[Cidade]],"Longitude")</f>
        <v>#NAME?</v>
      </c>
    </row>
    <row r="5159" spans="1:8" x14ac:dyDescent="0.25">
      <c r="A5159" t="s">
        <v>93</v>
      </c>
      <c r="B5159" t="s">
        <v>2669</v>
      </c>
      <c r="C5159" t="str">
        <f>Tabela2[[#This Row],[Localidade]]&amp;"/"&amp;Tabela2[[#This Row],[Estado]]</f>
        <v>Assis/SP</v>
      </c>
      <c r="D5159">
        <v>19800001</v>
      </c>
      <c r="E5159">
        <v>19819999</v>
      </c>
      <c r="F5159" t="e" vm="4755">
        <v>#VALUE!</v>
      </c>
      <c r="G5159" t="e" cm="1">
        <f t="array" aca="1" ref="G5159" ca="1">_FV(Tabela2[[#This Row],[Cidade]],"Latitude")</f>
        <v>#NAME?</v>
      </c>
      <c r="H5159" t="e" cm="1">
        <f t="array" aca="1" ref="H5159" ca="1">_FV(Tabela2[[#This Row],[Cidade]],"Longitude")</f>
        <v>#NAME?</v>
      </c>
    </row>
    <row r="5160" spans="1:8" x14ac:dyDescent="0.25">
      <c r="A5160" t="s">
        <v>93</v>
      </c>
      <c r="B5160" t="s">
        <v>2670</v>
      </c>
      <c r="C5160" t="str">
        <f>Tabela2[[#This Row],[Localidade]]&amp;"/"&amp;Tabela2[[#This Row],[Estado]]</f>
        <v>Atibaia/SP</v>
      </c>
      <c r="D5160">
        <v>12940001</v>
      </c>
      <c r="E5160">
        <v>12954999</v>
      </c>
      <c r="F5160" t="e" vm="4756">
        <v>#VALUE!</v>
      </c>
      <c r="G5160" t="e" cm="1">
        <f t="array" aca="1" ref="G5160" ca="1">_FV(Tabela2[[#This Row],[Cidade]],"Latitude")</f>
        <v>#NAME?</v>
      </c>
      <c r="H5160" t="e" cm="1">
        <f t="array" aca="1" ref="H5160" ca="1">_FV(Tabela2[[#This Row],[Cidade]],"Longitude")</f>
        <v>#NAME?</v>
      </c>
    </row>
    <row r="5161" spans="1:8" x14ac:dyDescent="0.25">
      <c r="A5161" t="s">
        <v>93</v>
      </c>
      <c r="B5161" t="s">
        <v>2670</v>
      </c>
      <c r="C5161" t="str">
        <f>Tabela2[[#This Row],[Localidade]]&amp;"/"&amp;Tabela2[[#This Row],[Estado]]</f>
        <v>Atibaia/SP</v>
      </c>
      <c r="D5161">
        <v>12940001</v>
      </c>
      <c r="E5161">
        <v>12954999</v>
      </c>
      <c r="F5161" t="e" vm="4756">
        <v>#VALUE!</v>
      </c>
      <c r="G5161" t="e" cm="1">
        <f t="array" aca="1" ref="G5161" ca="1">_FV(Tabela2[[#This Row],[Cidade]],"Latitude")</f>
        <v>#NAME?</v>
      </c>
      <c r="H5161" t="e" cm="1">
        <f t="array" aca="1" ref="H5161" ca="1">_FV(Tabela2[[#This Row],[Cidade]],"Longitude")</f>
        <v>#NAME?</v>
      </c>
    </row>
    <row r="5162" spans="1:8" x14ac:dyDescent="0.25">
      <c r="A5162" t="s">
        <v>93</v>
      </c>
      <c r="B5162" t="s">
        <v>2671</v>
      </c>
      <c r="C5162" t="str">
        <f>Tabela2[[#This Row],[Localidade]]&amp;"/"&amp;Tabela2[[#This Row],[Estado]]</f>
        <v>Auriflama/SP</v>
      </c>
      <c r="D5162">
        <v>15350000</v>
      </c>
      <c r="E5162">
        <v>15354999</v>
      </c>
      <c r="F5162" t="e" vm="4757">
        <v>#VALUE!</v>
      </c>
      <c r="G5162" t="e" cm="1">
        <f t="array" aca="1" ref="G5162" ca="1">_FV(Tabela2[[#This Row],[Cidade]],"Latitude")</f>
        <v>#NAME?</v>
      </c>
      <c r="H5162" t="e" cm="1">
        <f t="array" aca="1" ref="H5162" ca="1">_FV(Tabela2[[#This Row],[Cidade]],"Longitude")</f>
        <v>#NAME?</v>
      </c>
    </row>
    <row r="5163" spans="1:8" x14ac:dyDescent="0.25">
      <c r="A5163" t="s">
        <v>93</v>
      </c>
      <c r="B5163" t="s">
        <v>4085</v>
      </c>
      <c r="C5163" t="str">
        <f>Tabela2[[#This Row],[Localidade]]&amp;"/"&amp;Tabela2[[#This Row],[Estado]]</f>
        <v>Avai/SP</v>
      </c>
      <c r="D5163">
        <v>16680000</v>
      </c>
      <c r="E5163">
        <v>16699999</v>
      </c>
      <c r="F5163" t="e" vm="4758">
        <v>#VALUE!</v>
      </c>
      <c r="G5163" t="e" cm="1">
        <f t="array" aca="1" ref="G5163" ca="1">_FV(Tabela2[[#This Row],[Cidade]],"Latitude")</f>
        <v>#NAME?</v>
      </c>
      <c r="H5163" t="e" cm="1">
        <f t="array" aca="1" ref="H5163" ca="1">_FV(Tabela2[[#This Row],[Cidade]],"Longitude")</f>
        <v>#NAME?</v>
      </c>
    </row>
    <row r="5164" spans="1:8" x14ac:dyDescent="0.25">
      <c r="A5164" t="s">
        <v>93</v>
      </c>
      <c r="B5164" t="s">
        <v>2672</v>
      </c>
      <c r="C5164" t="str">
        <f>Tabela2[[#This Row],[Localidade]]&amp;"/"&amp;Tabela2[[#This Row],[Estado]]</f>
        <v>Avanhandava/SP</v>
      </c>
      <c r="D5164">
        <v>16360000</v>
      </c>
      <c r="E5164">
        <v>16369999</v>
      </c>
      <c r="F5164" t="e" vm="4759">
        <v>#VALUE!</v>
      </c>
      <c r="G5164" t="e" cm="1">
        <f t="array" aca="1" ref="G5164" ca="1">_FV(Tabela2[[#This Row],[Cidade]],"Latitude")</f>
        <v>#NAME?</v>
      </c>
      <c r="H5164" t="e" cm="1">
        <f t="array" aca="1" ref="H5164" ca="1">_FV(Tabela2[[#This Row],[Cidade]],"Longitude")</f>
        <v>#NAME?</v>
      </c>
    </row>
    <row r="5165" spans="1:8" x14ac:dyDescent="0.25">
      <c r="A5165" t="s">
        <v>93</v>
      </c>
      <c r="B5165" t="s">
        <v>3820</v>
      </c>
      <c r="C5165" t="str">
        <f>Tabela2[[#This Row],[Localidade]]&amp;"/"&amp;Tabela2[[#This Row],[Estado]]</f>
        <v>Avare/SP</v>
      </c>
      <c r="D5165">
        <v>18700001</v>
      </c>
      <c r="E5165">
        <v>18709999</v>
      </c>
      <c r="F5165" t="e" vm="4760">
        <v>#VALUE!</v>
      </c>
      <c r="G5165" t="e" cm="1">
        <f t="array" aca="1" ref="G5165" ca="1">_FV(Tabela2[[#This Row],[Cidade]],"Latitude")</f>
        <v>#NAME?</v>
      </c>
      <c r="H5165" t="e" cm="1">
        <f t="array" aca="1" ref="H5165" ca="1">_FV(Tabela2[[#This Row],[Cidade]],"Longitude")</f>
        <v>#NAME?</v>
      </c>
    </row>
    <row r="5166" spans="1:8" x14ac:dyDescent="0.25">
      <c r="A5166" t="s">
        <v>93</v>
      </c>
      <c r="B5166" t="s">
        <v>3820</v>
      </c>
      <c r="C5166" t="str">
        <f>Tabela2[[#This Row],[Localidade]]&amp;"/"&amp;Tabela2[[#This Row],[Estado]]</f>
        <v>Avare/SP</v>
      </c>
      <c r="D5166">
        <v>18700001</v>
      </c>
      <c r="E5166">
        <v>18709999</v>
      </c>
      <c r="F5166" t="e" vm="4760">
        <v>#VALUE!</v>
      </c>
      <c r="G5166" t="e" cm="1">
        <f t="array" aca="1" ref="G5166" ca="1">_FV(Tabela2[[#This Row],[Cidade]],"Latitude")</f>
        <v>#NAME?</v>
      </c>
      <c r="H5166" t="e" cm="1">
        <f t="array" aca="1" ref="H5166" ca="1">_FV(Tabela2[[#This Row],[Cidade]],"Longitude")</f>
        <v>#NAME?</v>
      </c>
    </row>
    <row r="5167" spans="1:8" x14ac:dyDescent="0.25">
      <c r="A5167" t="s">
        <v>93</v>
      </c>
      <c r="B5167" t="s">
        <v>2673</v>
      </c>
      <c r="C5167" t="str">
        <f>Tabela2[[#This Row],[Localidade]]&amp;"/"&amp;Tabela2[[#This Row],[Estado]]</f>
        <v>Bady Bassitt/SP</v>
      </c>
      <c r="D5167">
        <v>15115000</v>
      </c>
      <c r="E5167">
        <v>15119999</v>
      </c>
      <c r="F5167" t="e" vm="4761">
        <v>#VALUE!</v>
      </c>
      <c r="G5167" t="e" cm="1">
        <f t="array" aca="1" ref="G5167" ca="1">_FV(Tabela2[[#This Row],[Cidade]],"Latitude")</f>
        <v>#NAME?</v>
      </c>
      <c r="H5167" t="e" cm="1">
        <f t="array" aca="1" ref="H5167" ca="1">_FV(Tabela2[[#This Row],[Cidade]],"Longitude")</f>
        <v>#NAME?</v>
      </c>
    </row>
    <row r="5168" spans="1:8" x14ac:dyDescent="0.25">
      <c r="A5168" t="s">
        <v>93</v>
      </c>
      <c r="B5168" t="s">
        <v>2674</v>
      </c>
      <c r="C5168" t="str">
        <f>Tabela2[[#This Row],[Localidade]]&amp;"/"&amp;Tabela2[[#This Row],[Estado]]</f>
        <v>Balbinos/SP</v>
      </c>
      <c r="D5168">
        <v>16640000</v>
      </c>
      <c r="E5168">
        <v>16649999</v>
      </c>
      <c r="F5168" t="e" vm="4762">
        <v>#VALUE!</v>
      </c>
      <c r="G5168" t="e" cm="1">
        <f t="array" aca="1" ref="G5168" ca="1">_FV(Tabela2[[#This Row],[Cidade]],"Latitude")</f>
        <v>#NAME?</v>
      </c>
      <c r="H5168" t="e" cm="1">
        <f t="array" aca="1" ref="H5168" ca="1">_FV(Tabela2[[#This Row],[Cidade]],"Longitude")</f>
        <v>#NAME?</v>
      </c>
    </row>
    <row r="5169" spans="1:8" x14ac:dyDescent="0.25">
      <c r="A5169" t="s">
        <v>93</v>
      </c>
      <c r="B5169" t="s">
        <v>3305</v>
      </c>
      <c r="C5169" t="str">
        <f>Tabela2[[#This Row],[Localidade]]&amp;"/"&amp;Tabela2[[#This Row],[Estado]]</f>
        <v>Balsamo/SP</v>
      </c>
      <c r="D5169">
        <v>15140000</v>
      </c>
      <c r="E5169">
        <v>15144999</v>
      </c>
      <c r="F5169" t="e" vm="4763">
        <v>#VALUE!</v>
      </c>
      <c r="G5169" t="e" cm="1">
        <f t="array" aca="1" ref="G5169" ca="1">_FV(Tabela2[[#This Row],[Cidade]],"Latitude")</f>
        <v>#NAME?</v>
      </c>
      <c r="H5169" t="e" cm="1">
        <f t="array" aca="1" ref="H5169" ca="1">_FV(Tabela2[[#This Row],[Cidade]],"Longitude")</f>
        <v>#NAME?</v>
      </c>
    </row>
    <row r="5170" spans="1:8" x14ac:dyDescent="0.25">
      <c r="A5170" t="s">
        <v>93</v>
      </c>
      <c r="B5170" t="s">
        <v>2675</v>
      </c>
      <c r="C5170" t="str">
        <f>Tabela2[[#This Row],[Localidade]]&amp;"/"&amp;Tabela2[[#This Row],[Estado]]</f>
        <v>Bananal/SP</v>
      </c>
      <c r="D5170">
        <v>12850000</v>
      </c>
      <c r="E5170">
        <v>12869999</v>
      </c>
      <c r="F5170" t="e" vm="4764">
        <v>#VALUE!</v>
      </c>
      <c r="G5170" t="e" cm="1">
        <f t="array" aca="1" ref="G5170" ca="1">_FV(Tabela2[[#This Row],[Cidade]],"Latitude")</f>
        <v>#NAME?</v>
      </c>
      <c r="H5170" t="e" cm="1">
        <f t="array" aca="1" ref="H5170" ca="1">_FV(Tabela2[[#This Row],[Cidade]],"Longitude")</f>
        <v>#NAME?</v>
      </c>
    </row>
    <row r="5171" spans="1:8" x14ac:dyDescent="0.25">
      <c r="A5171" t="s">
        <v>93</v>
      </c>
      <c r="B5171" t="s">
        <v>4661</v>
      </c>
      <c r="C5171" t="str">
        <f>Tabela2[[#This Row],[Localidade]]&amp;"/"&amp;Tabela2[[#This Row],[Estado]]</f>
        <v>Barao de Antonina/SP</v>
      </c>
      <c r="D5171">
        <v>18490000</v>
      </c>
      <c r="E5171">
        <v>18499999</v>
      </c>
      <c r="F5171" t="e" vm="4765">
        <v>#VALUE!</v>
      </c>
      <c r="G5171" t="e" cm="1">
        <f t="array" aca="1" ref="G5171" ca="1">_FV(Tabela2[[#This Row],[Cidade]],"Latitude")</f>
        <v>#NAME?</v>
      </c>
      <c r="H5171" t="e" cm="1">
        <f t="array" aca="1" ref="H5171" ca="1">_FV(Tabela2[[#This Row],[Cidade]],"Longitude")</f>
        <v>#NAME?</v>
      </c>
    </row>
    <row r="5172" spans="1:8" x14ac:dyDescent="0.25">
      <c r="A5172" t="s">
        <v>93</v>
      </c>
      <c r="B5172" t="s">
        <v>2676</v>
      </c>
      <c r="C5172" t="str">
        <f>Tabela2[[#This Row],[Localidade]]&amp;"/"&amp;Tabela2[[#This Row],[Estado]]</f>
        <v>Barbosa/SP</v>
      </c>
      <c r="D5172">
        <v>16350000</v>
      </c>
      <c r="E5172">
        <v>16359999</v>
      </c>
      <c r="F5172" t="e" vm="4766">
        <v>#VALUE!</v>
      </c>
      <c r="G5172" t="e" cm="1">
        <f t="array" aca="1" ref="G5172" ca="1">_FV(Tabela2[[#This Row],[Cidade]],"Latitude")</f>
        <v>#NAME?</v>
      </c>
      <c r="H5172" t="e" cm="1">
        <f t="array" aca="1" ref="H5172" ca="1">_FV(Tabela2[[#This Row],[Cidade]],"Longitude")</f>
        <v>#NAME?</v>
      </c>
    </row>
    <row r="5173" spans="1:8" x14ac:dyDescent="0.25">
      <c r="A5173" t="s">
        <v>93</v>
      </c>
      <c r="B5173" t="s">
        <v>2677</v>
      </c>
      <c r="C5173" t="str">
        <f>Tabela2[[#This Row],[Localidade]]&amp;"/"&amp;Tabela2[[#This Row],[Estado]]</f>
        <v>Bariri/SP</v>
      </c>
      <c r="D5173">
        <v>17250000</v>
      </c>
      <c r="E5173">
        <v>17259999</v>
      </c>
      <c r="F5173" t="e" vm="4767">
        <v>#VALUE!</v>
      </c>
      <c r="G5173" t="e" cm="1">
        <f t="array" aca="1" ref="G5173" ca="1">_FV(Tabela2[[#This Row],[Cidade]],"Latitude")</f>
        <v>#NAME?</v>
      </c>
      <c r="H5173" t="e" cm="1">
        <f t="array" aca="1" ref="H5173" ca="1">_FV(Tabela2[[#This Row],[Cidade]],"Longitude")</f>
        <v>#NAME?</v>
      </c>
    </row>
    <row r="5174" spans="1:8" x14ac:dyDescent="0.25">
      <c r="A5174" t="s">
        <v>93</v>
      </c>
      <c r="B5174" t="s">
        <v>2456</v>
      </c>
      <c r="C5174" t="str">
        <f>Tabela2[[#This Row],[Localidade]]&amp;"/"&amp;Tabela2[[#This Row],[Estado]]</f>
        <v>Barra Bonita/SP</v>
      </c>
      <c r="D5174">
        <v>17340000</v>
      </c>
      <c r="E5174">
        <v>17349999</v>
      </c>
      <c r="F5174" t="e" vm="4768">
        <v>#VALUE!</v>
      </c>
      <c r="G5174" t="e" cm="1">
        <f t="array" aca="1" ref="G5174" ca="1">_FV(Tabela2[[#This Row],[Cidade]],"Latitude")</f>
        <v>#NAME?</v>
      </c>
      <c r="H5174" t="e" cm="1">
        <f t="array" aca="1" ref="H5174" ca="1">_FV(Tabela2[[#This Row],[Cidade]],"Longitude")</f>
        <v>#NAME?</v>
      </c>
    </row>
    <row r="5175" spans="1:8" x14ac:dyDescent="0.25">
      <c r="A5175" t="s">
        <v>93</v>
      </c>
      <c r="B5175" t="s">
        <v>3821</v>
      </c>
      <c r="C5175" t="str">
        <f>Tabela2[[#This Row],[Localidade]]&amp;"/"&amp;Tabela2[[#This Row],[Estado]]</f>
        <v>Barra do Chapeu/SP</v>
      </c>
      <c r="D5175">
        <v>18325000</v>
      </c>
      <c r="E5175">
        <v>18329999</v>
      </c>
      <c r="F5175" t="e" vm="4769">
        <v>#VALUE!</v>
      </c>
      <c r="G5175" t="e" cm="1">
        <f t="array" aca="1" ref="G5175" ca="1">_FV(Tabela2[[#This Row],[Cidade]],"Latitude")</f>
        <v>#NAME?</v>
      </c>
      <c r="H5175" t="e" cm="1">
        <f t="array" aca="1" ref="H5175" ca="1">_FV(Tabela2[[#This Row],[Cidade]],"Longitude")</f>
        <v>#NAME?</v>
      </c>
    </row>
    <row r="5176" spans="1:8" x14ac:dyDescent="0.25">
      <c r="A5176" t="s">
        <v>93</v>
      </c>
      <c r="B5176" t="s">
        <v>2678</v>
      </c>
      <c r="C5176" t="str">
        <f>Tabela2[[#This Row],[Localidade]]&amp;"/"&amp;Tabela2[[#This Row],[Estado]]</f>
        <v>Barra do Turvo/SP</v>
      </c>
      <c r="D5176">
        <v>11955000</v>
      </c>
      <c r="E5176">
        <v>11959999</v>
      </c>
      <c r="F5176" t="e" vm="4770">
        <v>#VALUE!</v>
      </c>
      <c r="G5176" t="e" cm="1">
        <f t="array" aca="1" ref="G5176" ca="1">_FV(Tabela2[[#This Row],[Cidade]],"Latitude")</f>
        <v>#NAME?</v>
      </c>
      <c r="H5176" t="e" cm="1">
        <f t="array" aca="1" ref="H5176" ca="1">_FV(Tabela2[[#This Row],[Cidade]],"Longitude")</f>
        <v>#NAME?</v>
      </c>
    </row>
    <row r="5177" spans="1:8" x14ac:dyDescent="0.25">
      <c r="A5177" t="s">
        <v>93</v>
      </c>
      <c r="B5177" t="s">
        <v>2679</v>
      </c>
      <c r="C5177" t="str">
        <f>Tabela2[[#This Row],[Localidade]]&amp;"/"&amp;Tabela2[[#This Row],[Estado]]</f>
        <v>Barretos/SP</v>
      </c>
      <c r="D5177">
        <v>14780001</v>
      </c>
      <c r="E5177">
        <v>14789999</v>
      </c>
      <c r="F5177" t="e" vm="4771">
        <v>#VALUE!</v>
      </c>
      <c r="G5177" t="e" cm="1">
        <f t="array" aca="1" ref="G5177" ca="1">_FV(Tabela2[[#This Row],[Cidade]],"Latitude")</f>
        <v>#NAME?</v>
      </c>
      <c r="H5177" t="e" cm="1">
        <f t="array" aca="1" ref="H5177" ca="1">_FV(Tabela2[[#This Row],[Cidade]],"Longitude")</f>
        <v>#NAME?</v>
      </c>
    </row>
    <row r="5178" spans="1:8" x14ac:dyDescent="0.25">
      <c r="A5178" t="s">
        <v>93</v>
      </c>
      <c r="B5178" t="s">
        <v>2679</v>
      </c>
      <c r="C5178" t="str">
        <f>Tabela2[[#This Row],[Localidade]]&amp;"/"&amp;Tabela2[[#This Row],[Estado]]</f>
        <v>Barretos/SP</v>
      </c>
      <c r="D5178">
        <v>14780001</v>
      </c>
      <c r="E5178">
        <v>14789999</v>
      </c>
      <c r="F5178" t="e" vm="4771">
        <v>#VALUE!</v>
      </c>
      <c r="G5178" t="e" cm="1">
        <f t="array" aca="1" ref="G5178" ca="1">_FV(Tabela2[[#This Row],[Cidade]],"Latitude")</f>
        <v>#NAME?</v>
      </c>
      <c r="H5178" t="e" cm="1">
        <f t="array" aca="1" ref="H5178" ca="1">_FV(Tabela2[[#This Row],[Cidade]],"Longitude")</f>
        <v>#NAME?</v>
      </c>
    </row>
    <row r="5179" spans="1:8" x14ac:dyDescent="0.25">
      <c r="A5179" t="s">
        <v>93</v>
      </c>
      <c r="B5179" t="s">
        <v>2680</v>
      </c>
      <c r="C5179" t="str">
        <f>Tabela2[[#This Row],[Localidade]]&amp;"/"&amp;Tabela2[[#This Row],[Estado]]</f>
        <v>Barrinha/SP</v>
      </c>
      <c r="D5179">
        <v>14860000</v>
      </c>
      <c r="E5179">
        <v>14869999</v>
      </c>
      <c r="F5179" t="e" vm="4772">
        <v>#VALUE!</v>
      </c>
      <c r="G5179" t="e" cm="1">
        <f t="array" aca="1" ref="G5179" ca="1">_FV(Tabela2[[#This Row],[Cidade]],"Latitude")</f>
        <v>#NAME?</v>
      </c>
      <c r="H5179" t="e" cm="1">
        <f t="array" aca="1" ref="H5179" ca="1">_FV(Tabela2[[#This Row],[Cidade]],"Longitude")</f>
        <v>#NAME?</v>
      </c>
    </row>
    <row r="5180" spans="1:8" x14ac:dyDescent="0.25">
      <c r="A5180" t="s">
        <v>93</v>
      </c>
      <c r="B5180" t="s">
        <v>2681</v>
      </c>
      <c r="C5180" t="str">
        <f>Tabela2[[#This Row],[Localidade]]&amp;"/"&amp;Tabela2[[#This Row],[Estado]]</f>
        <v>Barueri/SP</v>
      </c>
      <c r="D5180">
        <v>6400001</v>
      </c>
      <c r="E5180">
        <v>6499999</v>
      </c>
      <c r="F5180" t="e" vm="4773">
        <v>#VALUE!</v>
      </c>
      <c r="G5180" t="e" cm="1">
        <f t="array" aca="1" ref="G5180" ca="1">_FV(Tabela2[[#This Row],[Cidade]],"Latitude")</f>
        <v>#NAME?</v>
      </c>
      <c r="H5180" t="e" cm="1">
        <f t="array" aca="1" ref="H5180" ca="1">_FV(Tabela2[[#This Row],[Cidade]],"Longitude")</f>
        <v>#NAME?</v>
      </c>
    </row>
    <row r="5181" spans="1:8" x14ac:dyDescent="0.25">
      <c r="A5181" t="s">
        <v>93</v>
      </c>
      <c r="B5181" t="s">
        <v>2681</v>
      </c>
      <c r="C5181" t="str">
        <f>Tabela2[[#This Row],[Localidade]]&amp;"/"&amp;Tabela2[[#This Row],[Estado]]</f>
        <v>Barueri/SP</v>
      </c>
      <c r="D5181">
        <v>6400001</v>
      </c>
      <c r="E5181">
        <v>6499999</v>
      </c>
      <c r="F5181" t="e" vm="4773">
        <v>#VALUE!</v>
      </c>
      <c r="G5181" t="e" cm="1">
        <f t="array" aca="1" ref="G5181" ca="1">_FV(Tabela2[[#This Row],[Cidade]],"Latitude")</f>
        <v>#NAME?</v>
      </c>
      <c r="H5181" t="e" cm="1">
        <f t="array" aca="1" ref="H5181" ca="1">_FV(Tabela2[[#This Row],[Cidade]],"Longitude")</f>
        <v>#NAME?</v>
      </c>
    </row>
    <row r="5182" spans="1:8" x14ac:dyDescent="0.25">
      <c r="A5182" t="s">
        <v>93</v>
      </c>
      <c r="B5182" t="s">
        <v>2682</v>
      </c>
      <c r="C5182" t="str">
        <f>Tabela2[[#This Row],[Localidade]]&amp;"/"&amp;Tabela2[[#This Row],[Estado]]</f>
        <v>Bastos/SP</v>
      </c>
      <c r="D5182">
        <v>17690000</v>
      </c>
      <c r="E5182">
        <v>17699999</v>
      </c>
      <c r="F5182" t="e" vm="4774">
        <v>#VALUE!</v>
      </c>
      <c r="G5182" t="e" cm="1">
        <f t="array" aca="1" ref="G5182" ca="1">_FV(Tabela2[[#This Row],[Cidade]],"Latitude")</f>
        <v>#NAME?</v>
      </c>
      <c r="H5182" t="e" cm="1">
        <f t="array" aca="1" ref="H5182" ca="1">_FV(Tabela2[[#This Row],[Cidade]],"Longitude")</f>
        <v>#NAME?</v>
      </c>
    </row>
    <row r="5183" spans="1:8" x14ac:dyDescent="0.25">
      <c r="A5183" t="s">
        <v>93</v>
      </c>
      <c r="B5183" t="s">
        <v>2683</v>
      </c>
      <c r="C5183" t="str">
        <f>Tabela2[[#This Row],[Localidade]]&amp;"/"&amp;Tabela2[[#This Row],[Estado]]</f>
        <v>Batatais/SP</v>
      </c>
      <c r="D5183">
        <v>14300001</v>
      </c>
      <c r="E5183">
        <v>14339999</v>
      </c>
      <c r="F5183" t="e" vm="4775">
        <v>#VALUE!</v>
      </c>
      <c r="G5183" t="e" cm="1">
        <f t="array" aca="1" ref="G5183" ca="1">_FV(Tabela2[[#This Row],[Cidade]],"Latitude")</f>
        <v>#NAME?</v>
      </c>
      <c r="H5183" t="e" cm="1">
        <f t="array" aca="1" ref="H5183" ca="1">_FV(Tabela2[[#This Row],[Cidade]],"Longitude")</f>
        <v>#NAME?</v>
      </c>
    </row>
    <row r="5184" spans="1:8" x14ac:dyDescent="0.25">
      <c r="A5184" t="s">
        <v>93</v>
      </c>
      <c r="B5184" t="s">
        <v>2683</v>
      </c>
      <c r="C5184" t="str">
        <f>Tabela2[[#This Row],[Localidade]]&amp;"/"&amp;Tabela2[[#This Row],[Estado]]</f>
        <v>Batatais/SP</v>
      </c>
      <c r="D5184">
        <v>14300001</v>
      </c>
      <c r="E5184">
        <v>14319999</v>
      </c>
      <c r="F5184" t="e" vm="4775">
        <v>#VALUE!</v>
      </c>
      <c r="G5184" t="e" cm="1">
        <f t="array" aca="1" ref="G5184" ca="1">_FV(Tabela2[[#This Row],[Cidade]],"Latitude")</f>
        <v>#NAME?</v>
      </c>
      <c r="H5184" t="e" cm="1">
        <f t="array" aca="1" ref="H5184" ca="1">_FV(Tabela2[[#This Row],[Cidade]],"Longitude")</f>
        <v>#NAME?</v>
      </c>
    </row>
    <row r="5185" spans="1:8" x14ac:dyDescent="0.25">
      <c r="A5185" t="s">
        <v>93</v>
      </c>
      <c r="B5185" t="s">
        <v>2684</v>
      </c>
      <c r="C5185" t="str">
        <f>Tabela2[[#This Row],[Localidade]]&amp;"/"&amp;Tabela2[[#This Row],[Estado]]</f>
        <v>Bauru/SP</v>
      </c>
      <c r="D5185">
        <v>17000001</v>
      </c>
      <c r="E5185">
        <v>17119999</v>
      </c>
      <c r="F5185" t="e" vm="4776">
        <v>#VALUE!</v>
      </c>
      <c r="G5185" t="e" cm="1">
        <f t="array" aca="1" ref="G5185" ca="1">_FV(Tabela2[[#This Row],[Cidade]],"Latitude")</f>
        <v>#NAME?</v>
      </c>
      <c r="H5185" t="e" cm="1">
        <f t="array" aca="1" ref="H5185" ca="1">_FV(Tabela2[[#This Row],[Cidade]],"Longitude")</f>
        <v>#NAME?</v>
      </c>
    </row>
    <row r="5186" spans="1:8" x14ac:dyDescent="0.25">
      <c r="A5186" t="s">
        <v>93</v>
      </c>
      <c r="B5186" t="s">
        <v>2684</v>
      </c>
      <c r="C5186" t="str">
        <f>Tabela2[[#This Row],[Localidade]]&amp;"/"&amp;Tabela2[[#This Row],[Estado]]</f>
        <v>Bauru/SP</v>
      </c>
      <c r="D5186">
        <v>17000001</v>
      </c>
      <c r="E5186">
        <v>17110999</v>
      </c>
      <c r="F5186" t="e" vm="4776">
        <v>#VALUE!</v>
      </c>
      <c r="G5186" t="e" cm="1">
        <f t="array" aca="1" ref="G5186" ca="1">_FV(Tabela2[[#This Row],[Cidade]],"Latitude")</f>
        <v>#NAME?</v>
      </c>
      <c r="H5186" t="e" cm="1">
        <f t="array" aca="1" ref="H5186" ca="1">_FV(Tabela2[[#This Row],[Cidade]],"Longitude")</f>
        <v>#NAME?</v>
      </c>
    </row>
    <row r="5187" spans="1:8" x14ac:dyDescent="0.25">
      <c r="A5187" t="s">
        <v>93</v>
      </c>
      <c r="B5187" t="s">
        <v>2685</v>
      </c>
      <c r="C5187" t="str">
        <f>Tabela2[[#This Row],[Localidade]]&amp;"/"&amp;Tabela2[[#This Row],[Estado]]</f>
        <v>Bebedouro/SP</v>
      </c>
      <c r="D5187">
        <v>14700001</v>
      </c>
      <c r="E5187">
        <v>14719999</v>
      </c>
      <c r="F5187" t="e" vm="4777">
        <v>#VALUE!</v>
      </c>
      <c r="G5187" t="e" cm="1">
        <f t="array" aca="1" ref="G5187" ca="1">_FV(Tabela2[[#This Row],[Cidade]],"Latitude")</f>
        <v>#NAME?</v>
      </c>
      <c r="H5187" t="e" cm="1">
        <f t="array" aca="1" ref="H5187" ca="1">_FV(Tabela2[[#This Row],[Cidade]],"Longitude")</f>
        <v>#NAME?</v>
      </c>
    </row>
    <row r="5188" spans="1:8" x14ac:dyDescent="0.25">
      <c r="A5188" t="s">
        <v>93</v>
      </c>
      <c r="B5188" t="s">
        <v>2685</v>
      </c>
      <c r="C5188" t="str">
        <f>Tabela2[[#This Row],[Localidade]]&amp;"/"&amp;Tabela2[[#This Row],[Estado]]</f>
        <v>Bebedouro/SP</v>
      </c>
      <c r="D5188">
        <v>14700001</v>
      </c>
      <c r="E5188">
        <v>14718999</v>
      </c>
      <c r="F5188" t="e" vm="4777">
        <v>#VALUE!</v>
      </c>
      <c r="G5188" t="e" cm="1">
        <f t="array" aca="1" ref="G5188" ca="1">_FV(Tabela2[[#This Row],[Cidade]],"Latitude")</f>
        <v>#NAME?</v>
      </c>
      <c r="H5188" t="e" cm="1">
        <f t="array" aca="1" ref="H5188" ca="1">_FV(Tabela2[[#This Row],[Cidade]],"Longitude")</f>
        <v>#NAME?</v>
      </c>
    </row>
    <row r="5189" spans="1:8" x14ac:dyDescent="0.25">
      <c r="A5189" t="s">
        <v>93</v>
      </c>
      <c r="B5189" t="s">
        <v>2686</v>
      </c>
      <c r="C5189" t="str">
        <f>Tabela2[[#This Row],[Localidade]]&amp;"/"&amp;Tabela2[[#This Row],[Estado]]</f>
        <v>Bento de Abreu/SP</v>
      </c>
      <c r="D5189">
        <v>16790000</v>
      </c>
      <c r="E5189">
        <v>16799999</v>
      </c>
      <c r="F5189" t="e" vm="4778">
        <v>#VALUE!</v>
      </c>
      <c r="G5189" t="e" cm="1">
        <f t="array" aca="1" ref="G5189" ca="1">_FV(Tabela2[[#This Row],[Cidade]],"Latitude")</f>
        <v>#NAME?</v>
      </c>
      <c r="H5189" t="e" cm="1">
        <f t="array" aca="1" ref="H5189" ca="1">_FV(Tabela2[[#This Row],[Cidade]],"Longitude")</f>
        <v>#NAME?</v>
      </c>
    </row>
    <row r="5190" spans="1:8" x14ac:dyDescent="0.25">
      <c r="A5190" t="s">
        <v>93</v>
      </c>
      <c r="B5190" t="s">
        <v>2687</v>
      </c>
      <c r="C5190" t="str">
        <f>Tabela2[[#This Row],[Localidade]]&amp;"/"&amp;Tabela2[[#This Row],[Estado]]</f>
        <v>Bernardino de Campos/SP</v>
      </c>
      <c r="D5190">
        <v>18960000</v>
      </c>
      <c r="E5190">
        <v>18969999</v>
      </c>
      <c r="F5190" t="e" vm="4779">
        <v>#VALUE!</v>
      </c>
      <c r="G5190" t="e" cm="1">
        <f t="array" aca="1" ref="G5190" ca="1">_FV(Tabela2[[#This Row],[Cidade]],"Latitude")</f>
        <v>#NAME?</v>
      </c>
      <c r="H5190" t="e" cm="1">
        <f t="array" aca="1" ref="H5190" ca="1">_FV(Tabela2[[#This Row],[Cidade]],"Longitude")</f>
        <v>#NAME?</v>
      </c>
    </row>
    <row r="5191" spans="1:8" x14ac:dyDescent="0.25">
      <c r="A5191" t="s">
        <v>93</v>
      </c>
      <c r="B5191" t="s">
        <v>2688</v>
      </c>
      <c r="C5191" t="str">
        <f>Tabela2[[#This Row],[Localidade]]&amp;"/"&amp;Tabela2[[#This Row],[Estado]]</f>
        <v>Bertioga/SP</v>
      </c>
      <c r="D5191">
        <v>11250000</v>
      </c>
      <c r="E5191">
        <v>11299999</v>
      </c>
      <c r="F5191" t="e" vm="4780">
        <v>#VALUE!</v>
      </c>
      <c r="G5191" t="e" cm="1">
        <f t="array" aca="1" ref="G5191" ca="1">_FV(Tabela2[[#This Row],[Cidade]],"Latitude")</f>
        <v>#NAME?</v>
      </c>
      <c r="H5191" t="e" cm="1">
        <f t="array" aca="1" ref="H5191" ca="1">_FV(Tabela2[[#This Row],[Cidade]],"Longitude")</f>
        <v>#NAME?</v>
      </c>
    </row>
    <row r="5192" spans="1:8" x14ac:dyDescent="0.25">
      <c r="A5192" t="s">
        <v>93</v>
      </c>
      <c r="B5192" t="s">
        <v>2688</v>
      </c>
      <c r="C5192" t="str">
        <f>Tabela2[[#This Row],[Localidade]]&amp;"/"&amp;Tabela2[[#This Row],[Estado]]</f>
        <v>Bertioga/SP</v>
      </c>
      <c r="D5192">
        <v>11250001</v>
      </c>
      <c r="E5192">
        <v>11299999</v>
      </c>
      <c r="F5192" t="e" vm="4780">
        <v>#VALUE!</v>
      </c>
      <c r="G5192" t="e" cm="1">
        <f t="array" aca="1" ref="G5192" ca="1">_FV(Tabela2[[#This Row],[Cidade]],"Latitude")</f>
        <v>#NAME?</v>
      </c>
      <c r="H5192" t="e" cm="1">
        <f t="array" aca="1" ref="H5192" ca="1">_FV(Tabela2[[#This Row],[Cidade]],"Longitude")</f>
        <v>#NAME?</v>
      </c>
    </row>
    <row r="5193" spans="1:8" x14ac:dyDescent="0.25">
      <c r="A5193" t="s">
        <v>93</v>
      </c>
      <c r="B5193" t="s">
        <v>2689</v>
      </c>
      <c r="C5193" t="str">
        <f>Tabela2[[#This Row],[Localidade]]&amp;"/"&amp;Tabela2[[#This Row],[Estado]]</f>
        <v>Bilac/SP</v>
      </c>
      <c r="D5193">
        <v>16210000</v>
      </c>
      <c r="E5193">
        <v>16219999</v>
      </c>
      <c r="F5193" t="e" vm="4781">
        <v>#VALUE!</v>
      </c>
      <c r="G5193" t="e" cm="1">
        <f t="array" aca="1" ref="G5193" ca="1">_FV(Tabela2[[#This Row],[Cidade]],"Latitude")</f>
        <v>#NAME?</v>
      </c>
      <c r="H5193" t="e" cm="1">
        <f t="array" aca="1" ref="H5193" ca="1">_FV(Tabela2[[#This Row],[Cidade]],"Longitude")</f>
        <v>#NAME?</v>
      </c>
    </row>
    <row r="5194" spans="1:8" x14ac:dyDescent="0.25">
      <c r="A5194" t="s">
        <v>93</v>
      </c>
      <c r="B5194" t="s">
        <v>2690</v>
      </c>
      <c r="C5194" t="str">
        <f>Tabela2[[#This Row],[Localidade]]&amp;"/"&amp;Tabela2[[#This Row],[Estado]]</f>
        <v>Birigüi/SP</v>
      </c>
      <c r="D5194">
        <v>16200001</v>
      </c>
      <c r="E5194">
        <v>16209999</v>
      </c>
      <c r="F5194" t="e" vm="4782">
        <v>#VALUE!</v>
      </c>
      <c r="G5194" t="e" cm="1">
        <f t="array" aca="1" ref="G5194" ca="1">_FV(Tabela2[[#This Row],[Cidade]],"Latitude")</f>
        <v>#NAME?</v>
      </c>
      <c r="H5194" t="e" cm="1">
        <f t="array" aca="1" ref="H5194" ca="1">_FV(Tabela2[[#This Row],[Cidade]],"Longitude")</f>
        <v>#NAME?</v>
      </c>
    </row>
    <row r="5195" spans="1:8" x14ac:dyDescent="0.25">
      <c r="A5195" t="s">
        <v>93</v>
      </c>
      <c r="B5195" t="s">
        <v>2690</v>
      </c>
      <c r="C5195" t="str">
        <f>Tabela2[[#This Row],[Localidade]]&amp;"/"&amp;Tabela2[[#This Row],[Estado]]</f>
        <v>Birigüi/SP</v>
      </c>
      <c r="D5195">
        <v>16200001</v>
      </c>
      <c r="E5195">
        <v>16209999</v>
      </c>
      <c r="F5195" t="e" vm="4782">
        <v>#VALUE!</v>
      </c>
      <c r="G5195" t="e" cm="1">
        <f t="array" aca="1" ref="G5195" ca="1">_FV(Tabela2[[#This Row],[Cidade]],"Latitude")</f>
        <v>#NAME?</v>
      </c>
      <c r="H5195" t="e" cm="1">
        <f t="array" aca="1" ref="H5195" ca="1">_FV(Tabela2[[#This Row],[Cidade]],"Longitude")</f>
        <v>#NAME?</v>
      </c>
    </row>
    <row r="5196" spans="1:8" x14ac:dyDescent="0.25">
      <c r="A5196" t="s">
        <v>93</v>
      </c>
      <c r="B5196" t="s">
        <v>4918</v>
      </c>
      <c r="C5196" t="str">
        <f>Tabela2[[#This Row],[Localidade]]&amp;"/"&amp;Tabela2[[#This Row],[Estado]]</f>
        <v>Biritiba Mirim/SP</v>
      </c>
      <c r="D5196">
        <v>8940000</v>
      </c>
      <c r="E5196">
        <v>8969999</v>
      </c>
      <c r="F5196" t="e" vm="4783">
        <v>#VALUE!</v>
      </c>
      <c r="G5196" t="e" cm="1">
        <f t="array" aca="1" ref="G5196" ca="1">_FV(Tabela2[[#This Row],[Cidade]],"Latitude")</f>
        <v>#NAME?</v>
      </c>
      <c r="H5196" t="e" cm="1">
        <f t="array" aca="1" ref="H5196" ca="1">_FV(Tabela2[[#This Row],[Cidade]],"Longitude")</f>
        <v>#NAME?</v>
      </c>
    </row>
    <row r="5197" spans="1:8" x14ac:dyDescent="0.25">
      <c r="A5197" t="s">
        <v>93</v>
      </c>
      <c r="B5197" t="s">
        <v>3632</v>
      </c>
      <c r="C5197" t="str">
        <f>Tabela2[[#This Row],[Localidade]]&amp;"/"&amp;Tabela2[[#This Row],[Estado]]</f>
        <v>Boa Esperanca do Sul/SP</v>
      </c>
      <c r="D5197">
        <v>14930000</v>
      </c>
      <c r="E5197">
        <v>14934999</v>
      </c>
      <c r="F5197" t="e" vm="4784">
        <v>#VALUE!</v>
      </c>
      <c r="G5197" t="e" cm="1">
        <f t="array" aca="1" ref="G5197" ca="1">_FV(Tabela2[[#This Row],[Cidade]],"Latitude")</f>
        <v>#NAME?</v>
      </c>
      <c r="H5197" t="e" cm="1">
        <f t="array" aca="1" ref="H5197" ca="1">_FV(Tabela2[[#This Row],[Cidade]],"Longitude")</f>
        <v>#NAME?</v>
      </c>
    </row>
    <row r="5198" spans="1:8" x14ac:dyDescent="0.25">
      <c r="A5198" t="s">
        <v>93</v>
      </c>
      <c r="B5198" t="s">
        <v>1718</v>
      </c>
      <c r="C5198" t="str">
        <f>Tabela2[[#This Row],[Localidade]]&amp;"/"&amp;Tabela2[[#This Row],[Estado]]</f>
        <v>Bocaina/SP</v>
      </c>
      <c r="D5198">
        <v>17240000</v>
      </c>
      <c r="E5198">
        <v>17249999</v>
      </c>
      <c r="F5198" t="e" vm="4785">
        <v>#VALUE!</v>
      </c>
      <c r="G5198" t="e" cm="1">
        <f t="array" aca="1" ref="G5198" ca="1">_FV(Tabela2[[#This Row],[Cidade]],"Latitude")</f>
        <v>#NAME?</v>
      </c>
      <c r="H5198" t="e" cm="1">
        <f t="array" aca="1" ref="H5198" ca="1">_FV(Tabela2[[#This Row],[Cidade]],"Longitude")</f>
        <v>#NAME?</v>
      </c>
    </row>
    <row r="5199" spans="1:8" x14ac:dyDescent="0.25">
      <c r="A5199" t="s">
        <v>93</v>
      </c>
      <c r="B5199" t="s">
        <v>2691</v>
      </c>
      <c r="C5199" t="str">
        <f>Tabela2[[#This Row],[Localidade]]&amp;"/"&amp;Tabela2[[#This Row],[Estado]]</f>
        <v>Bofete/SP</v>
      </c>
      <c r="D5199">
        <v>18590000</v>
      </c>
      <c r="E5199">
        <v>18599999</v>
      </c>
      <c r="F5199" t="e" vm="4786">
        <v>#VALUE!</v>
      </c>
      <c r="G5199" t="e" cm="1">
        <f t="array" aca="1" ref="G5199" ca="1">_FV(Tabela2[[#This Row],[Cidade]],"Latitude")</f>
        <v>#NAME?</v>
      </c>
      <c r="H5199" t="e" cm="1">
        <f t="array" aca="1" ref="H5199" ca="1">_FV(Tabela2[[#This Row],[Cidade]],"Longitude")</f>
        <v>#NAME?</v>
      </c>
    </row>
    <row r="5200" spans="1:8" x14ac:dyDescent="0.25">
      <c r="A5200" t="s">
        <v>93</v>
      </c>
      <c r="B5200" t="s">
        <v>2692</v>
      </c>
      <c r="C5200" t="str">
        <f>Tabela2[[#This Row],[Localidade]]&amp;"/"&amp;Tabela2[[#This Row],[Estado]]</f>
        <v>Boituva/SP</v>
      </c>
      <c r="D5200">
        <v>18550000</v>
      </c>
      <c r="E5200">
        <v>18559999</v>
      </c>
      <c r="F5200" t="e" vm="4787">
        <v>#VALUE!</v>
      </c>
      <c r="G5200" t="e" cm="1">
        <f t="array" aca="1" ref="G5200" ca="1">_FV(Tabela2[[#This Row],[Cidade]],"Latitude")</f>
        <v>#NAME?</v>
      </c>
      <c r="H5200" t="e" cm="1">
        <f t="array" aca="1" ref="H5200" ca="1">_FV(Tabela2[[#This Row],[Cidade]],"Longitude")</f>
        <v>#NAME?</v>
      </c>
    </row>
    <row r="5201" spans="1:8" x14ac:dyDescent="0.25">
      <c r="A5201" t="s">
        <v>93</v>
      </c>
      <c r="B5201" t="s">
        <v>5286</v>
      </c>
      <c r="C5201" t="str">
        <f>Tabela2[[#This Row],[Localidade]]&amp;"/"&amp;Tabela2[[#This Row],[Estado]]</f>
        <v>Bom Jesus dos Perdoes/SP</v>
      </c>
      <c r="D5201">
        <v>12955000</v>
      </c>
      <c r="E5201">
        <v>12959999</v>
      </c>
      <c r="F5201" t="e" vm="4788">
        <v>#VALUE!</v>
      </c>
      <c r="G5201" t="e" cm="1">
        <f t="array" aca="1" ref="G5201" ca="1">_FV(Tabela2[[#This Row],[Cidade]],"Latitude")</f>
        <v>#NAME?</v>
      </c>
      <c r="H5201" t="e" cm="1">
        <f t="array" aca="1" ref="H5201" ca="1">_FV(Tabela2[[#This Row],[Cidade]],"Longitude")</f>
        <v>#NAME?</v>
      </c>
    </row>
    <row r="5202" spans="1:8" x14ac:dyDescent="0.25">
      <c r="A5202" t="s">
        <v>93</v>
      </c>
      <c r="B5202" t="s">
        <v>3822</v>
      </c>
      <c r="C5202" t="str">
        <f>Tabela2[[#This Row],[Localidade]]&amp;"/"&amp;Tabela2[[#This Row],[Estado]]</f>
        <v>Bom Sucesso de Itarare/SP</v>
      </c>
      <c r="D5202">
        <v>18475000</v>
      </c>
      <c r="E5202">
        <v>18479999</v>
      </c>
      <c r="F5202" t="e" vm="4789">
        <v>#VALUE!</v>
      </c>
      <c r="G5202" t="e" cm="1">
        <f t="array" aca="1" ref="G5202" ca="1">_FV(Tabela2[[#This Row],[Cidade]],"Latitude")</f>
        <v>#NAME?</v>
      </c>
      <c r="H5202" t="e" cm="1">
        <f t="array" aca="1" ref="H5202" ca="1">_FV(Tabela2[[#This Row],[Cidade]],"Longitude")</f>
        <v>#NAME?</v>
      </c>
    </row>
    <row r="5203" spans="1:8" x14ac:dyDescent="0.25">
      <c r="A5203" t="s">
        <v>93</v>
      </c>
      <c r="B5203" t="s">
        <v>3306</v>
      </c>
      <c r="C5203" t="str">
        <f>Tabela2[[#This Row],[Localidade]]&amp;"/"&amp;Tabela2[[#This Row],[Estado]]</f>
        <v>Bora/SP</v>
      </c>
      <c r="D5203">
        <v>19740000</v>
      </c>
      <c r="E5203">
        <v>19749999</v>
      </c>
      <c r="F5203" t="e" vm="4790">
        <v>#VALUE!</v>
      </c>
      <c r="G5203" t="e" cm="1">
        <f t="array" aca="1" ref="G5203" ca="1">_FV(Tabela2[[#This Row],[Cidade]],"Latitude")</f>
        <v>#NAME?</v>
      </c>
      <c r="H5203" t="e" cm="1">
        <f t="array" aca="1" ref="H5203" ca="1">_FV(Tabela2[[#This Row],[Cidade]],"Longitude")</f>
        <v>#NAME?</v>
      </c>
    </row>
    <row r="5204" spans="1:8" x14ac:dyDescent="0.25">
      <c r="A5204" t="s">
        <v>93</v>
      </c>
      <c r="B5204" t="s">
        <v>3823</v>
      </c>
      <c r="C5204" t="str">
        <f>Tabela2[[#This Row],[Localidade]]&amp;"/"&amp;Tabela2[[#This Row],[Estado]]</f>
        <v>Boraceia/SP</v>
      </c>
      <c r="D5204">
        <v>17270000</v>
      </c>
      <c r="E5204">
        <v>17279999</v>
      </c>
      <c r="F5204" t="e" vm="4791">
        <v>#VALUE!</v>
      </c>
      <c r="G5204" t="e" cm="1">
        <f t="array" aca="1" ref="G5204" ca="1">_FV(Tabela2[[#This Row],[Cidade]],"Latitude")</f>
        <v>#NAME?</v>
      </c>
      <c r="H5204" t="e" cm="1">
        <f t="array" aca="1" ref="H5204" ca="1">_FV(Tabela2[[#This Row],[Cidade]],"Longitude")</f>
        <v>#NAME?</v>
      </c>
    </row>
    <row r="5205" spans="1:8" x14ac:dyDescent="0.25">
      <c r="A5205" t="s">
        <v>93</v>
      </c>
      <c r="B5205" t="s">
        <v>1502</v>
      </c>
      <c r="C5205" t="str">
        <f>Tabela2[[#This Row],[Localidade]]&amp;"/"&amp;Tabela2[[#This Row],[Estado]]</f>
        <v>Borborema/SP</v>
      </c>
      <c r="D5205">
        <v>14955000</v>
      </c>
      <c r="E5205">
        <v>14959999</v>
      </c>
      <c r="F5205" t="e" vm="4792">
        <v>#VALUE!</v>
      </c>
      <c r="G5205" t="e" cm="1">
        <f t="array" aca="1" ref="G5205" ca="1">_FV(Tabela2[[#This Row],[Cidade]],"Latitude")</f>
        <v>#NAME?</v>
      </c>
      <c r="H5205" t="e" cm="1">
        <f t="array" aca="1" ref="H5205" ca="1">_FV(Tabela2[[#This Row],[Cidade]],"Longitude")</f>
        <v>#NAME?</v>
      </c>
    </row>
    <row r="5206" spans="1:8" x14ac:dyDescent="0.25">
      <c r="A5206" t="s">
        <v>93</v>
      </c>
      <c r="B5206" t="s">
        <v>2693</v>
      </c>
      <c r="C5206" t="str">
        <f>Tabela2[[#This Row],[Localidade]]&amp;"/"&amp;Tabela2[[#This Row],[Estado]]</f>
        <v>Borebi/SP</v>
      </c>
      <c r="D5206">
        <v>18675000</v>
      </c>
      <c r="E5206">
        <v>18679999</v>
      </c>
      <c r="F5206" t="e" vm="4793">
        <v>#VALUE!</v>
      </c>
      <c r="G5206" t="e" cm="1">
        <f t="array" aca="1" ref="G5206" ca="1">_FV(Tabela2[[#This Row],[Cidade]],"Latitude")</f>
        <v>#NAME?</v>
      </c>
      <c r="H5206" t="e" cm="1">
        <f t="array" aca="1" ref="H5206" ca="1">_FV(Tabela2[[#This Row],[Cidade]],"Longitude")</f>
        <v>#NAME?</v>
      </c>
    </row>
    <row r="5207" spans="1:8" x14ac:dyDescent="0.25">
      <c r="A5207" t="s">
        <v>93</v>
      </c>
      <c r="B5207" t="s">
        <v>2694</v>
      </c>
      <c r="C5207" t="str">
        <f>Tabela2[[#This Row],[Localidade]]&amp;"/"&amp;Tabela2[[#This Row],[Estado]]</f>
        <v>Botucatu/SP</v>
      </c>
      <c r="D5207">
        <v>18600001</v>
      </c>
      <c r="E5207">
        <v>18619999</v>
      </c>
      <c r="F5207" t="e" vm="4794">
        <v>#VALUE!</v>
      </c>
      <c r="G5207" t="e" cm="1">
        <f t="array" aca="1" ref="G5207" ca="1">_FV(Tabela2[[#This Row],[Cidade]],"Latitude")</f>
        <v>#NAME?</v>
      </c>
      <c r="H5207" t="e" cm="1">
        <f t="array" aca="1" ref="H5207" ca="1">_FV(Tabela2[[#This Row],[Cidade]],"Longitude")</f>
        <v>#NAME?</v>
      </c>
    </row>
    <row r="5208" spans="1:8" x14ac:dyDescent="0.25">
      <c r="A5208" t="s">
        <v>93</v>
      </c>
      <c r="B5208" t="s">
        <v>2694</v>
      </c>
      <c r="C5208" t="str">
        <f>Tabela2[[#This Row],[Localidade]]&amp;"/"&amp;Tabela2[[#This Row],[Estado]]</f>
        <v>Botucatu/SP</v>
      </c>
      <c r="D5208">
        <v>18600001</v>
      </c>
      <c r="E5208">
        <v>18619999</v>
      </c>
      <c r="F5208" t="e" vm="4794">
        <v>#VALUE!</v>
      </c>
      <c r="G5208" t="e" cm="1">
        <f t="array" aca="1" ref="G5208" ca="1">_FV(Tabela2[[#This Row],[Cidade]],"Latitude")</f>
        <v>#NAME?</v>
      </c>
      <c r="H5208" t="e" cm="1">
        <f t="array" aca="1" ref="H5208" ca="1">_FV(Tabela2[[#This Row],[Cidade]],"Longitude")</f>
        <v>#NAME?</v>
      </c>
    </row>
    <row r="5209" spans="1:8" x14ac:dyDescent="0.25">
      <c r="A5209" t="s">
        <v>93</v>
      </c>
      <c r="B5209" t="s">
        <v>3633</v>
      </c>
      <c r="C5209" t="str">
        <f>Tabela2[[#This Row],[Localidade]]&amp;"/"&amp;Tabela2[[#This Row],[Estado]]</f>
        <v>Braganca Paulista/SP</v>
      </c>
      <c r="D5209">
        <v>12900001</v>
      </c>
      <c r="E5209">
        <v>12929999</v>
      </c>
      <c r="F5209" t="e" vm="4795">
        <v>#VALUE!</v>
      </c>
      <c r="G5209" t="e" cm="1">
        <f t="array" aca="1" ref="G5209" ca="1">_FV(Tabela2[[#This Row],[Cidade]],"Latitude")</f>
        <v>#NAME?</v>
      </c>
      <c r="H5209" t="e" cm="1">
        <f t="array" aca="1" ref="H5209" ca="1">_FV(Tabela2[[#This Row],[Cidade]],"Longitude")</f>
        <v>#NAME?</v>
      </c>
    </row>
    <row r="5210" spans="1:8" x14ac:dyDescent="0.25">
      <c r="A5210" t="s">
        <v>93</v>
      </c>
      <c r="B5210" t="s">
        <v>3633</v>
      </c>
      <c r="C5210" t="str">
        <f>Tabela2[[#This Row],[Localidade]]&amp;"/"&amp;Tabela2[[#This Row],[Estado]]</f>
        <v>Braganca Paulista/SP</v>
      </c>
      <c r="D5210">
        <v>12900001</v>
      </c>
      <c r="E5210">
        <v>12929999</v>
      </c>
      <c r="F5210" t="e" vm="4795">
        <v>#VALUE!</v>
      </c>
      <c r="G5210" t="e" cm="1">
        <f t="array" aca="1" ref="G5210" ca="1">_FV(Tabela2[[#This Row],[Cidade]],"Latitude")</f>
        <v>#NAME?</v>
      </c>
      <c r="H5210" t="e" cm="1">
        <f t="array" aca="1" ref="H5210" ca="1">_FV(Tabela2[[#This Row],[Cidade]],"Longitude")</f>
        <v>#NAME?</v>
      </c>
    </row>
    <row r="5211" spans="1:8" x14ac:dyDescent="0.25">
      <c r="A5211" t="s">
        <v>93</v>
      </c>
      <c r="B5211" t="s">
        <v>4886</v>
      </c>
      <c r="C5211" t="str">
        <f>Tabela2[[#This Row],[Localidade]]&amp;"/"&amp;Tabela2[[#This Row],[Estado]]</f>
        <v>Brauna/SP</v>
      </c>
      <c r="D5211">
        <v>16290000</v>
      </c>
      <c r="E5211">
        <v>16299999</v>
      </c>
      <c r="F5211" t="e" vm="4796">
        <v>#VALUE!</v>
      </c>
      <c r="G5211" t="e" cm="1">
        <f t="array" aca="1" ref="G5211" ca="1">_FV(Tabela2[[#This Row],[Cidade]],"Latitude")</f>
        <v>#NAME?</v>
      </c>
      <c r="H5211" t="e" cm="1">
        <f t="array" aca="1" ref="H5211" ca="1">_FV(Tabela2[[#This Row],[Cidade]],"Longitude")</f>
        <v>#NAME?</v>
      </c>
    </row>
    <row r="5212" spans="1:8" x14ac:dyDescent="0.25">
      <c r="A5212" t="s">
        <v>93</v>
      </c>
      <c r="B5212" t="s">
        <v>2695</v>
      </c>
      <c r="C5212" t="str">
        <f>Tabela2[[#This Row],[Localidade]]&amp;"/"&amp;Tabela2[[#This Row],[Estado]]</f>
        <v>Brejo Alegre/SP</v>
      </c>
      <c r="D5212">
        <v>16265000</v>
      </c>
      <c r="E5212">
        <v>16269999</v>
      </c>
      <c r="F5212" t="e" vm="4797">
        <v>#VALUE!</v>
      </c>
      <c r="G5212" t="e" cm="1">
        <f t="array" aca="1" ref="G5212" ca="1">_FV(Tabela2[[#This Row],[Cidade]],"Latitude")</f>
        <v>#NAME?</v>
      </c>
      <c r="H5212" t="e" cm="1">
        <f t="array" aca="1" ref="H5212" ca="1">_FV(Tabela2[[#This Row],[Cidade]],"Longitude")</f>
        <v>#NAME?</v>
      </c>
    </row>
    <row r="5213" spans="1:8" x14ac:dyDescent="0.25">
      <c r="A5213" t="s">
        <v>93</v>
      </c>
      <c r="B5213" t="s">
        <v>2696</v>
      </c>
      <c r="C5213" t="str">
        <f>Tabela2[[#This Row],[Localidade]]&amp;"/"&amp;Tabela2[[#This Row],[Estado]]</f>
        <v>Brodowski/SP</v>
      </c>
      <c r="D5213">
        <v>14340000</v>
      </c>
      <c r="E5213">
        <v>14349999</v>
      </c>
      <c r="F5213" t="e" vm="4798">
        <v>#VALUE!</v>
      </c>
      <c r="G5213" t="e" cm="1">
        <f t="array" aca="1" ref="G5213" ca="1">_FV(Tabela2[[#This Row],[Cidade]],"Latitude")</f>
        <v>#NAME?</v>
      </c>
      <c r="H5213" t="e" cm="1">
        <f t="array" aca="1" ref="H5213" ca="1">_FV(Tabela2[[#This Row],[Cidade]],"Longitude")</f>
        <v>#NAME?</v>
      </c>
    </row>
    <row r="5214" spans="1:8" x14ac:dyDescent="0.25">
      <c r="A5214" t="s">
        <v>93</v>
      </c>
      <c r="B5214" t="s">
        <v>2697</v>
      </c>
      <c r="C5214" t="str">
        <f>Tabela2[[#This Row],[Localidade]]&amp;"/"&amp;Tabela2[[#This Row],[Estado]]</f>
        <v>Brotas/SP</v>
      </c>
      <c r="D5214">
        <v>17380000</v>
      </c>
      <c r="E5214">
        <v>17399999</v>
      </c>
      <c r="F5214" t="e" vm="4799">
        <v>#VALUE!</v>
      </c>
      <c r="G5214" t="e" cm="1">
        <f t="array" aca="1" ref="G5214" ca="1">_FV(Tabela2[[#This Row],[Cidade]],"Latitude")</f>
        <v>#NAME?</v>
      </c>
      <c r="H5214" t="e" cm="1">
        <f t="array" aca="1" ref="H5214" ca="1">_FV(Tabela2[[#This Row],[Cidade]],"Longitude")</f>
        <v>#NAME?</v>
      </c>
    </row>
    <row r="5215" spans="1:8" x14ac:dyDescent="0.25">
      <c r="A5215" t="s">
        <v>93</v>
      </c>
      <c r="B5215" t="s">
        <v>2698</v>
      </c>
      <c r="C5215" t="str">
        <f>Tabela2[[#This Row],[Localidade]]&amp;"/"&amp;Tabela2[[#This Row],[Estado]]</f>
        <v>Buri/SP</v>
      </c>
      <c r="D5215">
        <v>18290000</v>
      </c>
      <c r="E5215">
        <v>18299999</v>
      </c>
      <c r="F5215" t="e" vm="4800">
        <v>#VALUE!</v>
      </c>
      <c r="G5215" t="e" cm="1">
        <f t="array" aca="1" ref="G5215" ca="1">_FV(Tabela2[[#This Row],[Cidade]],"Latitude")</f>
        <v>#NAME?</v>
      </c>
      <c r="H5215" t="e" cm="1">
        <f t="array" aca="1" ref="H5215" ca="1">_FV(Tabela2[[#This Row],[Cidade]],"Longitude")</f>
        <v>#NAME?</v>
      </c>
    </row>
    <row r="5216" spans="1:8" x14ac:dyDescent="0.25">
      <c r="A5216" t="s">
        <v>93</v>
      </c>
      <c r="B5216" t="s">
        <v>2699</v>
      </c>
      <c r="C5216" t="str">
        <f>Tabela2[[#This Row],[Localidade]]&amp;"/"&amp;Tabela2[[#This Row],[Estado]]</f>
        <v>Buritama/SP</v>
      </c>
      <c r="D5216">
        <v>15290000</v>
      </c>
      <c r="E5216">
        <v>15299999</v>
      </c>
      <c r="F5216" t="e" vm="4801">
        <v>#VALUE!</v>
      </c>
      <c r="G5216" t="e" cm="1">
        <f t="array" aca="1" ref="G5216" ca="1">_FV(Tabela2[[#This Row],[Cidade]],"Latitude")</f>
        <v>#NAME?</v>
      </c>
      <c r="H5216" t="e" cm="1">
        <f t="array" aca="1" ref="H5216" ca="1">_FV(Tabela2[[#This Row],[Cidade]],"Longitude")</f>
        <v>#NAME?</v>
      </c>
    </row>
    <row r="5217" spans="1:8" x14ac:dyDescent="0.25">
      <c r="A5217" t="s">
        <v>93</v>
      </c>
      <c r="B5217" t="s">
        <v>2700</v>
      </c>
      <c r="C5217" t="str">
        <f>Tabela2[[#This Row],[Localidade]]&amp;"/"&amp;Tabela2[[#This Row],[Estado]]</f>
        <v>Buritizal/SP</v>
      </c>
      <c r="D5217">
        <v>14570000</v>
      </c>
      <c r="E5217">
        <v>14579999</v>
      </c>
      <c r="F5217" t="e" vm="4802">
        <v>#VALUE!</v>
      </c>
      <c r="G5217" t="e" cm="1">
        <f t="array" aca="1" ref="G5217" ca="1">_FV(Tabela2[[#This Row],[Cidade]],"Latitude")</f>
        <v>#NAME?</v>
      </c>
      <c r="H5217" t="e" cm="1">
        <f t="array" aca="1" ref="H5217" ca="1">_FV(Tabela2[[#This Row],[Cidade]],"Longitude")</f>
        <v>#NAME?</v>
      </c>
    </row>
    <row r="5218" spans="1:8" x14ac:dyDescent="0.25">
      <c r="A5218" t="s">
        <v>93</v>
      </c>
      <c r="B5218" t="s">
        <v>3307</v>
      </c>
      <c r="C5218" t="str">
        <f>Tabela2[[#This Row],[Localidade]]&amp;"/"&amp;Tabela2[[#This Row],[Estado]]</f>
        <v>Cabralia Paulista/SP</v>
      </c>
      <c r="D5218">
        <v>17480000</v>
      </c>
      <c r="E5218">
        <v>17489999</v>
      </c>
      <c r="F5218" t="e" vm="4803">
        <v>#VALUE!</v>
      </c>
      <c r="G5218" t="e" cm="1">
        <f t="array" aca="1" ref="G5218" ca="1">_FV(Tabela2[[#This Row],[Cidade]],"Latitude")</f>
        <v>#NAME?</v>
      </c>
      <c r="H5218" t="e" cm="1">
        <f t="array" aca="1" ref="H5218" ca="1">_FV(Tabela2[[#This Row],[Cidade]],"Longitude")</f>
        <v>#NAME?</v>
      </c>
    </row>
    <row r="5219" spans="1:8" x14ac:dyDescent="0.25">
      <c r="A5219" t="s">
        <v>93</v>
      </c>
      <c r="B5219" t="s">
        <v>4887</v>
      </c>
      <c r="C5219" t="str">
        <f>Tabela2[[#This Row],[Localidade]]&amp;"/"&amp;Tabela2[[#This Row],[Estado]]</f>
        <v>Cabreuva/SP</v>
      </c>
      <c r="D5219">
        <v>13315000</v>
      </c>
      <c r="E5219">
        <v>13319999</v>
      </c>
      <c r="F5219" t="e" vm="4804">
        <v>#VALUE!</v>
      </c>
      <c r="G5219" t="e" cm="1">
        <f t="array" aca="1" ref="G5219" ca="1">_FV(Tabela2[[#This Row],[Cidade]],"Latitude")</f>
        <v>#NAME?</v>
      </c>
      <c r="H5219" t="e" cm="1">
        <f t="array" aca="1" ref="H5219" ca="1">_FV(Tabela2[[#This Row],[Cidade]],"Longitude")</f>
        <v>#NAME?</v>
      </c>
    </row>
    <row r="5220" spans="1:8" x14ac:dyDescent="0.25">
      <c r="A5220" t="s">
        <v>93</v>
      </c>
      <c r="B5220" t="s">
        <v>3634</v>
      </c>
      <c r="C5220" t="str">
        <f>Tabela2[[#This Row],[Localidade]]&amp;"/"&amp;Tabela2[[#This Row],[Estado]]</f>
        <v>Cacapava/SP</v>
      </c>
      <c r="D5220">
        <v>12280001</v>
      </c>
      <c r="E5220">
        <v>12299999</v>
      </c>
      <c r="F5220" t="e" vm="4805">
        <v>#VALUE!</v>
      </c>
      <c r="G5220" t="e" cm="1">
        <f t="array" aca="1" ref="G5220" ca="1">_FV(Tabela2[[#This Row],[Cidade]],"Latitude")</f>
        <v>#NAME?</v>
      </c>
      <c r="H5220" t="e" cm="1">
        <f t="array" aca="1" ref="H5220" ca="1">_FV(Tabela2[[#This Row],[Cidade]],"Longitude")</f>
        <v>#NAME?</v>
      </c>
    </row>
    <row r="5221" spans="1:8" x14ac:dyDescent="0.25">
      <c r="A5221" t="s">
        <v>93</v>
      </c>
      <c r="B5221" t="s">
        <v>3634</v>
      </c>
      <c r="C5221" t="str">
        <f>Tabela2[[#This Row],[Localidade]]&amp;"/"&amp;Tabela2[[#This Row],[Estado]]</f>
        <v>Cacapava/SP</v>
      </c>
      <c r="D5221">
        <v>12280001</v>
      </c>
      <c r="E5221">
        <v>12299999</v>
      </c>
      <c r="F5221" t="e" vm="4805">
        <v>#VALUE!</v>
      </c>
      <c r="G5221" t="e" cm="1">
        <f t="array" aca="1" ref="G5221" ca="1">_FV(Tabela2[[#This Row],[Cidade]],"Latitude")</f>
        <v>#NAME?</v>
      </c>
      <c r="H5221" t="e" cm="1">
        <f t="array" aca="1" ref="H5221" ca="1">_FV(Tabela2[[#This Row],[Cidade]],"Longitude")</f>
        <v>#NAME?</v>
      </c>
    </row>
    <row r="5222" spans="1:8" x14ac:dyDescent="0.25">
      <c r="A5222" t="s">
        <v>93</v>
      </c>
      <c r="B5222" t="s">
        <v>2701</v>
      </c>
      <c r="C5222" t="str">
        <f>Tabela2[[#This Row],[Localidade]]&amp;"/"&amp;Tabela2[[#This Row],[Estado]]</f>
        <v>Cachoeira Paulista/SP</v>
      </c>
      <c r="D5222">
        <v>12630000</v>
      </c>
      <c r="E5222">
        <v>12689999</v>
      </c>
      <c r="F5222" t="e" vm="4806">
        <v>#VALUE!</v>
      </c>
      <c r="G5222" t="e" cm="1">
        <f t="array" aca="1" ref="G5222" ca="1">_FV(Tabela2[[#This Row],[Cidade]],"Latitude")</f>
        <v>#NAME?</v>
      </c>
      <c r="H5222" t="e" cm="1">
        <f t="array" aca="1" ref="H5222" ca="1">_FV(Tabela2[[#This Row],[Cidade]],"Longitude")</f>
        <v>#NAME?</v>
      </c>
    </row>
    <row r="5223" spans="1:8" x14ac:dyDescent="0.25">
      <c r="A5223" t="s">
        <v>93</v>
      </c>
      <c r="B5223" t="s">
        <v>2702</v>
      </c>
      <c r="C5223" t="str">
        <f>Tabela2[[#This Row],[Localidade]]&amp;"/"&amp;Tabela2[[#This Row],[Estado]]</f>
        <v>Caconde/SP</v>
      </c>
      <c r="D5223">
        <v>13770000</v>
      </c>
      <c r="E5223">
        <v>13779999</v>
      </c>
      <c r="F5223" t="e" vm="4807">
        <v>#VALUE!</v>
      </c>
      <c r="G5223" t="e" cm="1">
        <f t="array" aca="1" ref="G5223" ca="1">_FV(Tabela2[[#This Row],[Cidade]],"Latitude")</f>
        <v>#NAME?</v>
      </c>
      <c r="H5223" t="e" cm="1">
        <f t="array" aca="1" ref="H5223" ca="1">_FV(Tabela2[[#This Row],[Cidade]],"Longitude")</f>
        <v>#NAME?</v>
      </c>
    </row>
    <row r="5224" spans="1:8" x14ac:dyDescent="0.25">
      <c r="A5224" t="s">
        <v>93</v>
      </c>
      <c r="B5224" t="s">
        <v>3450</v>
      </c>
      <c r="C5224" t="str">
        <f>Tabela2[[#This Row],[Localidade]]&amp;"/"&amp;Tabela2[[#This Row],[Estado]]</f>
        <v>Cafelandia/SP</v>
      </c>
      <c r="D5224">
        <v>16500000</v>
      </c>
      <c r="E5224">
        <v>16569999</v>
      </c>
      <c r="F5224" t="e" vm="4808">
        <v>#VALUE!</v>
      </c>
      <c r="G5224" t="e" cm="1">
        <f t="array" aca="1" ref="G5224" ca="1">_FV(Tabela2[[#This Row],[Cidade]],"Latitude")</f>
        <v>#NAME?</v>
      </c>
      <c r="H5224" t="e" cm="1">
        <f t="array" aca="1" ref="H5224" ca="1">_FV(Tabela2[[#This Row],[Cidade]],"Longitude")</f>
        <v>#NAME?</v>
      </c>
    </row>
    <row r="5225" spans="1:8" x14ac:dyDescent="0.25">
      <c r="A5225" t="s">
        <v>93</v>
      </c>
      <c r="B5225" t="s">
        <v>2703</v>
      </c>
      <c r="C5225" t="str">
        <f>Tabela2[[#This Row],[Localidade]]&amp;"/"&amp;Tabela2[[#This Row],[Estado]]</f>
        <v>Caiabu/SP</v>
      </c>
      <c r="D5225">
        <v>19530000</v>
      </c>
      <c r="E5225">
        <v>19559999</v>
      </c>
      <c r="F5225" t="e" vm="4809">
        <v>#VALUE!</v>
      </c>
      <c r="G5225" t="e" cm="1">
        <f t="array" aca="1" ref="G5225" ca="1">_FV(Tabela2[[#This Row],[Cidade]],"Latitude")</f>
        <v>#NAME?</v>
      </c>
      <c r="H5225" t="e" cm="1">
        <f t="array" aca="1" ref="H5225" ca="1">_FV(Tabela2[[#This Row],[Cidade]],"Longitude")</f>
        <v>#NAME?</v>
      </c>
    </row>
    <row r="5226" spans="1:8" x14ac:dyDescent="0.25">
      <c r="A5226" t="s">
        <v>93</v>
      </c>
      <c r="B5226" t="s">
        <v>2704</v>
      </c>
      <c r="C5226" t="str">
        <f>Tabela2[[#This Row],[Localidade]]&amp;"/"&amp;Tabela2[[#This Row],[Estado]]</f>
        <v>Caieiras/SP</v>
      </c>
      <c r="D5226">
        <v>7700001</v>
      </c>
      <c r="E5226">
        <v>7749999</v>
      </c>
      <c r="F5226" t="e" vm="4810">
        <v>#VALUE!</v>
      </c>
      <c r="G5226" t="e" cm="1">
        <f t="array" aca="1" ref="G5226" ca="1">_FV(Tabela2[[#This Row],[Cidade]],"Latitude")</f>
        <v>#NAME?</v>
      </c>
      <c r="H5226" t="e" cm="1">
        <f t="array" aca="1" ref="H5226" ca="1">_FV(Tabela2[[#This Row],[Cidade]],"Longitude")</f>
        <v>#NAME?</v>
      </c>
    </row>
    <row r="5227" spans="1:8" x14ac:dyDescent="0.25">
      <c r="A5227" t="s">
        <v>93</v>
      </c>
      <c r="B5227" t="s">
        <v>2704</v>
      </c>
      <c r="C5227" t="str">
        <f>Tabela2[[#This Row],[Localidade]]&amp;"/"&amp;Tabela2[[#This Row],[Estado]]</f>
        <v>Caieiras/SP</v>
      </c>
      <c r="D5227">
        <v>7700001</v>
      </c>
      <c r="E5227">
        <v>7749999</v>
      </c>
      <c r="F5227" t="e" vm="4810">
        <v>#VALUE!</v>
      </c>
      <c r="G5227" t="e" cm="1">
        <f t="array" aca="1" ref="G5227" ca="1">_FV(Tabela2[[#This Row],[Cidade]],"Latitude")</f>
        <v>#NAME?</v>
      </c>
      <c r="H5227" t="e" cm="1">
        <f t="array" aca="1" ref="H5227" ca="1">_FV(Tabela2[[#This Row],[Cidade]],"Longitude")</f>
        <v>#NAME?</v>
      </c>
    </row>
    <row r="5228" spans="1:8" x14ac:dyDescent="0.25">
      <c r="A5228" t="s">
        <v>93</v>
      </c>
      <c r="B5228" t="s">
        <v>3308</v>
      </c>
      <c r="C5228" t="str">
        <f>Tabela2[[#This Row],[Localidade]]&amp;"/"&amp;Tabela2[[#This Row],[Estado]]</f>
        <v>Caiua/SP</v>
      </c>
      <c r="D5228">
        <v>19450000</v>
      </c>
      <c r="E5228">
        <v>19469999</v>
      </c>
      <c r="F5228" t="e" vm="4811">
        <v>#VALUE!</v>
      </c>
      <c r="G5228" t="e" cm="1">
        <f t="array" aca="1" ref="G5228" ca="1">_FV(Tabela2[[#This Row],[Cidade]],"Latitude")</f>
        <v>#NAME?</v>
      </c>
      <c r="H5228" t="e" cm="1">
        <f t="array" aca="1" ref="H5228" ca="1">_FV(Tabela2[[#This Row],[Cidade]],"Longitude")</f>
        <v>#NAME?</v>
      </c>
    </row>
    <row r="5229" spans="1:8" x14ac:dyDescent="0.25">
      <c r="A5229" t="s">
        <v>93</v>
      </c>
      <c r="B5229" t="s">
        <v>2705</v>
      </c>
      <c r="C5229" t="str">
        <f>Tabela2[[#This Row],[Localidade]]&amp;"/"&amp;Tabela2[[#This Row],[Estado]]</f>
        <v>Cajamar/SP</v>
      </c>
      <c r="D5229">
        <v>7750001</v>
      </c>
      <c r="E5229">
        <v>7799999</v>
      </c>
      <c r="F5229" t="e" vm="4812">
        <v>#VALUE!</v>
      </c>
      <c r="G5229" t="e" cm="1">
        <f t="array" aca="1" ref="G5229" ca="1">_FV(Tabela2[[#This Row],[Cidade]],"Latitude")</f>
        <v>#NAME?</v>
      </c>
      <c r="H5229" t="e" cm="1">
        <f t="array" aca="1" ref="H5229" ca="1">_FV(Tabela2[[#This Row],[Cidade]],"Longitude")</f>
        <v>#NAME?</v>
      </c>
    </row>
    <row r="5230" spans="1:8" x14ac:dyDescent="0.25">
      <c r="A5230" t="s">
        <v>93</v>
      </c>
      <c r="B5230" t="s">
        <v>2705</v>
      </c>
      <c r="C5230" t="str">
        <f>Tabela2[[#This Row],[Localidade]]&amp;"/"&amp;Tabela2[[#This Row],[Estado]]</f>
        <v>Cajamar/SP</v>
      </c>
      <c r="D5230">
        <v>7750001</v>
      </c>
      <c r="E5230">
        <v>7799999</v>
      </c>
      <c r="F5230" t="e" vm="4812">
        <v>#VALUE!</v>
      </c>
      <c r="G5230" t="e" cm="1">
        <f t="array" aca="1" ref="G5230" ca="1">_FV(Tabela2[[#This Row],[Cidade]],"Latitude")</f>
        <v>#NAME?</v>
      </c>
      <c r="H5230" t="e" cm="1">
        <f t="array" aca="1" ref="H5230" ca="1">_FV(Tabela2[[#This Row],[Cidade]],"Longitude")</f>
        <v>#NAME?</v>
      </c>
    </row>
    <row r="5231" spans="1:8" x14ac:dyDescent="0.25">
      <c r="A5231" t="s">
        <v>93</v>
      </c>
      <c r="B5231" t="s">
        <v>2706</v>
      </c>
      <c r="C5231" t="str">
        <f>Tabela2[[#This Row],[Localidade]]&amp;"/"&amp;Tabela2[[#This Row],[Estado]]</f>
        <v>Cajati/SP</v>
      </c>
      <c r="D5231">
        <v>11950000</v>
      </c>
      <c r="E5231">
        <v>11954999</v>
      </c>
      <c r="F5231" t="e" vm="4813">
        <v>#VALUE!</v>
      </c>
      <c r="G5231" t="e" cm="1">
        <f t="array" aca="1" ref="G5231" ca="1">_FV(Tabela2[[#This Row],[Cidade]],"Latitude")</f>
        <v>#NAME?</v>
      </c>
      <c r="H5231" t="e" cm="1">
        <f t="array" aca="1" ref="H5231" ca="1">_FV(Tabela2[[#This Row],[Cidade]],"Longitude")</f>
        <v>#NAME?</v>
      </c>
    </row>
    <row r="5232" spans="1:8" x14ac:dyDescent="0.25">
      <c r="A5232" t="s">
        <v>93</v>
      </c>
      <c r="B5232" t="s">
        <v>2707</v>
      </c>
      <c r="C5232" t="str">
        <f>Tabela2[[#This Row],[Localidade]]&amp;"/"&amp;Tabela2[[#This Row],[Estado]]</f>
        <v>Cajobi/SP</v>
      </c>
      <c r="D5232">
        <v>15410000</v>
      </c>
      <c r="E5232">
        <v>15419999</v>
      </c>
      <c r="F5232" t="e" vm="4814">
        <v>#VALUE!</v>
      </c>
      <c r="G5232" t="e" cm="1">
        <f t="array" aca="1" ref="G5232" ca="1">_FV(Tabela2[[#This Row],[Cidade]],"Latitude")</f>
        <v>#NAME?</v>
      </c>
      <c r="H5232" t="e" cm="1">
        <f t="array" aca="1" ref="H5232" ca="1">_FV(Tabela2[[#This Row],[Cidade]],"Longitude")</f>
        <v>#NAME?</v>
      </c>
    </row>
    <row r="5233" spans="1:8" x14ac:dyDescent="0.25">
      <c r="A5233" t="s">
        <v>93</v>
      </c>
      <c r="B5233" t="s">
        <v>2708</v>
      </c>
      <c r="C5233" t="str">
        <f>Tabela2[[#This Row],[Localidade]]&amp;"/"&amp;Tabela2[[#This Row],[Estado]]</f>
        <v>Cajuru/SP</v>
      </c>
      <c r="D5233">
        <v>14240000</v>
      </c>
      <c r="E5233">
        <v>14249999</v>
      </c>
      <c r="F5233" t="e" vm="4815">
        <v>#VALUE!</v>
      </c>
      <c r="G5233" t="e" cm="1">
        <f t="array" aca="1" ref="G5233" ca="1">_FV(Tabela2[[#This Row],[Cidade]],"Latitude")</f>
        <v>#NAME?</v>
      </c>
      <c r="H5233" t="e" cm="1">
        <f t="array" aca="1" ref="H5233" ca="1">_FV(Tabela2[[#This Row],[Cidade]],"Longitude")</f>
        <v>#NAME?</v>
      </c>
    </row>
    <row r="5234" spans="1:8" x14ac:dyDescent="0.25">
      <c r="A5234" t="s">
        <v>93</v>
      </c>
      <c r="B5234" t="s">
        <v>2709</v>
      </c>
      <c r="C5234" t="str">
        <f>Tabela2[[#This Row],[Localidade]]&amp;"/"&amp;Tabela2[[#This Row],[Estado]]</f>
        <v>Campina do Monte Alegre/SP</v>
      </c>
      <c r="D5234">
        <v>18245000</v>
      </c>
      <c r="E5234">
        <v>18249999</v>
      </c>
      <c r="F5234" t="e" vm="4816">
        <v>#VALUE!</v>
      </c>
      <c r="G5234" t="e" cm="1">
        <f t="array" aca="1" ref="G5234" ca="1">_FV(Tabela2[[#This Row],[Cidade]],"Latitude")</f>
        <v>#NAME?</v>
      </c>
      <c r="H5234" t="e" cm="1">
        <f t="array" aca="1" ref="H5234" ca="1">_FV(Tabela2[[#This Row],[Cidade]],"Longitude")</f>
        <v>#NAME?</v>
      </c>
    </row>
    <row r="5235" spans="1:8" x14ac:dyDescent="0.25">
      <c r="A5235" t="s">
        <v>93</v>
      </c>
      <c r="B5235" t="s">
        <v>2710</v>
      </c>
      <c r="C5235" t="str">
        <f>Tabela2[[#This Row],[Localidade]]&amp;"/"&amp;Tabela2[[#This Row],[Estado]]</f>
        <v>Campinas/SP</v>
      </c>
      <c r="D5235">
        <v>13000001</v>
      </c>
      <c r="E5235">
        <v>13139999</v>
      </c>
      <c r="F5235" t="e" vm="4817">
        <v>#VALUE!</v>
      </c>
      <c r="G5235" t="e" cm="1">
        <f t="array" aca="1" ref="G5235" ca="1">_FV(Tabela2[[#This Row],[Cidade]],"Latitude")</f>
        <v>#NAME?</v>
      </c>
      <c r="H5235" t="e" cm="1">
        <f t="array" aca="1" ref="H5235" ca="1">_FV(Tabela2[[#This Row],[Cidade]],"Longitude")</f>
        <v>#NAME?</v>
      </c>
    </row>
    <row r="5236" spans="1:8" x14ac:dyDescent="0.25">
      <c r="A5236" t="s">
        <v>93</v>
      </c>
      <c r="B5236" t="s">
        <v>2710</v>
      </c>
      <c r="C5236" t="str">
        <f>Tabela2[[#This Row],[Localidade]]&amp;"/"&amp;Tabela2[[#This Row],[Estado]]</f>
        <v>Campinas/SP</v>
      </c>
      <c r="D5236">
        <v>13000001</v>
      </c>
      <c r="E5236">
        <v>13139999</v>
      </c>
      <c r="F5236" t="e" vm="4817">
        <v>#VALUE!</v>
      </c>
      <c r="G5236" t="e" cm="1">
        <f t="array" aca="1" ref="G5236" ca="1">_FV(Tabela2[[#This Row],[Cidade]],"Latitude")</f>
        <v>#NAME?</v>
      </c>
      <c r="H5236" t="e" cm="1">
        <f t="array" aca="1" ref="H5236" ca="1">_FV(Tabela2[[#This Row],[Cidade]],"Longitude")</f>
        <v>#NAME?</v>
      </c>
    </row>
    <row r="5237" spans="1:8" x14ac:dyDescent="0.25">
      <c r="A5237" t="s">
        <v>93</v>
      </c>
      <c r="B5237" t="s">
        <v>2711</v>
      </c>
      <c r="C5237" t="str">
        <f>Tabela2[[#This Row],[Localidade]]&amp;"/"&amp;Tabela2[[#This Row],[Estado]]</f>
        <v>Campo Limpo Paulista/SP</v>
      </c>
      <c r="D5237">
        <v>13230001</v>
      </c>
      <c r="E5237">
        <v>13239999</v>
      </c>
      <c r="F5237" t="e" vm="4818">
        <v>#VALUE!</v>
      </c>
      <c r="G5237" t="e" cm="1">
        <f t="array" aca="1" ref="G5237" ca="1">_FV(Tabela2[[#This Row],[Cidade]],"Latitude")</f>
        <v>#NAME?</v>
      </c>
      <c r="H5237" t="e" cm="1">
        <f t="array" aca="1" ref="H5237" ca="1">_FV(Tabela2[[#This Row],[Cidade]],"Longitude")</f>
        <v>#NAME?</v>
      </c>
    </row>
    <row r="5238" spans="1:8" x14ac:dyDescent="0.25">
      <c r="A5238" t="s">
        <v>93</v>
      </c>
      <c r="B5238" t="s">
        <v>2711</v>
      </c>
      <c r="C5238" t="str">
        <f>Tabela2[[#This Row],[Localidade]]&amp;"/"&amp;Tabela2[[#This Row],[Estado]]</f>
        <v>Campo Limpo Paulista/SP</v>
      </c>
      <c r="D5238">
        <v>13230001</v>
      </c>
      <c r="E5238">
        <v>13239999</v>
      </c>
      <c r="F5238" t="e" vm="4818">
        <v>#VALUE!</v>
      </c>
      <c r="G5238" t="e" cm="1">
        <f t="array" aca="1" ref="G5238" ca="1">_FV(Tabela2[[#This Row],[Cidade]],"Latitude")</f>
        <v>#NAME?</v>
      </c>
      <c r="H5238" t="e" cm="1">
        <f t="array" aca="1" ref="H5238" ca="1">_FV(Tabela2[[#This Row],[Cidade]],"Longitude")</f>
        <v>#NAME?</v>
      </c>
    </row>
    <row r="5239" spans="1:8" x14ac:dyDescent="0.25">
      <c r="A5239" t="s">
        <v>93</v>
      </c>
      <c r="B5239" t="s">
        <v>4662</v>
      </c>
      <c r="C5239" t="str">
        <f>Tabela2[[#This Row],[Localidade]]&amp;"/"&amp;Tabela2[[#This Row],[Estado]]</f>
        <v>Campos do Jordao/SP</v>
      </c>
      <c r="D5239">
        <v>12460000</v>
      </c>
      <c r="E5239">
        <v>12489999</v>
      </c>
      <c r="F5239" t="e" vm="4819">
        <v>#VALUE!</v>
      </c>
      <c r="G5239" t="e" cm="1">
        <f t="array" aca="1" ref="G5239" ca="1">_FV(Tabela2[[#This Row],[Cidade]],"Latitude")</f>
        <v>#NAME?</v>
      </c>
      <c r="H5239" t="e" cm="1">
        <f t="array" aca="1" ref="H5239" ca="1">_FV(Tabela2[[#This Row],[Cidade]],"Longitude")</f>
        <v>#NAME?</v>
      </c>
    </row>
    <row r="5240" spans="1:8" x14ac:dyDescent="0.25">
      <c r="A5240" t="s">
        <v>93</v>
      </c>
      <c r="B5240" t="s">
        <v>2712</v>
      </c>
      <c r="C5240" t="str">
        <f>Tabela2[[#This Row],[Localidade]]&amp;"/"&amp;Tabela2[[#This Row],[Estado]]</f>
        <v>Campos Novos Paulista/SP</v>
      </c>
      <c r="D5240">
        <v>19960000</v>
      </c>
      <c r="E5240">
        <v>19969999</v>
      </c>
      <c r="F5240" t="e" vm="4820">
        <v>#VALUE!</v>
      </c>
      <c r="G5240" t="e" cm="1">
        <f t="array" aca="1" ref="G5240" ca="1">_FV(Tabela2[[#This Row],[Cidade]],"Latitude")</f>
        <v>#NAME?</v>
      </c>
      <c r="H5240" t="e" cm="1">
        <f t="array" aca="1" ref="H5240" ca="1">_FV(Tabela2[[#This Row],[Cidade]],"Longitude")</f>
        <v>#NAME?</v>
      </c>
    </row>
    <row r="5241" spans="1:8" x14ac:dyDescent="0.25">
      <c r="A5241" t="s">
        <v>93</v>
      </c>
      <c r="B5241" t="s">
        <v>3824</v>
      </c>
      <c r="C5241" t="str">
        <f>Tabela2[[#This Row],[Localidade]]&amp;"/"&amp;Tabela2[[#This Row],[Estado]]</f>
        <v>Cananeia/SP</v>
      </c>
      <c r="D5241">
        <v>11990000</v>
      </c>
      <c r="E5241">
        <v>11999999</v>
      </c>
      <c r="F5241" t="e" vm="4821">
        <v>#VALUE!</v>
      </c>
      <c r="G5241" t="e" cm="1">
        <f t="array" aca="1" ref="G5241" ca="1">_FV(Tabela2[[#This Row],[Cidade]],"Latitude")</f>
        <v>#NAME?</v>
      </c>
      <c r="H5241" t="e" cm="1">
        <f t="array" aca="1" ref="H5241" ca="1">_FV(Tabela2[[#This Row],[Cidade]],"Longitude")</f>
        <v>#NAME?</v>
      </c>
    </row>
    <row r="5242" spans="1:8" x14ac:dyDescent="0.25">
      <c r="A5242" t="s">
        <v>93</v>
      </c>
      <c r="B5242" t="s">
        <v>2713</v>
      </c>
      <c r="C5242" t="str">
        <f>Tabela2[[#This Row],[Localidade]]&amp;"/"&amp;Tabela2[[#This Row],[Estado]]</f>
        <v>Canas/SP</v>
      </c>
      <c r="D5242">
        <v>12615000</v>
      </c>
      <c r="E5242">
        <v>12619999</v>
      </c>
      <c r="F5242" t="e" vm="4822">
        <v>#VALUE!</v>
      </c>
      <c r="G5242" t="e" cm="1">
        <f t="array" aca="1" ref="G5242" ca="1">_FV(Tabela2[[#This Row],[Cidade]],"Latitude")</f>
        <v>#NAME?</v>
      </c>
      <c r="H5242" t="e" cm="1">
        <f t="array" aca="1" ref="H5242" ca="1">_FV(Tabela2[[#This Row],[Cidade]],"Longitude")</f>
        <v>#NAME?</v>
      </c>
    </row>
    <row r="5243" spans="1:8" x14ac:dyDescent="0.25">
      <c r="A5243" t="s">
        <v>93</v>
      </c>
      <c r="B5243" t="s">
        <v>3472</v>
      </c>
      <c r="C5243" t="str">
        <f>Tabela2[[#This Row],[Localidade]]&amp;"/"&amp;Tabela2[[#This Row],[Estado]]</f>
        <v>Candido Mota/SP</v>
      </c>
      <c r="D5243">
        <v>19880000</v>
      </c>
      <c r="E5243">
        <v>19899999</v>
      </c>
      <c r="F5243" t="e" vm="4823">
        <v>#VALUE!</v>
      </c>
      <c r="G5243" t="e" cm="1">
        <f t="array" aca="1" ref="G5243" ca="1">_FV(Tabela2[[#This Row],[Cidade]],"Latitude")</f>
        <v>#NAME?</v>
      </c>
      <c r="H5243" t="e" cm="1">
        <f t="array" aca="1" ref="H5243" ca="1">_FV(Tabela2[[#This Row],[Cidade]],"Longitude")</f>
        <v>#NAME?</v>
      </c>
    </row>
    <row r="5244" spans="1:8" x14ac:dyDescent="0.25">
      <c r="A5244" t="s">
        <v>93</v>
      </c>
      <c r="B5244" t="s">
        <v>3473</v>
      </c>
      <c r="C5244" t="str">
        <f>Tabela2[[#This Row],[Localidade]]&amp;"/"&amp;Tabela2[[#This Row],[Estado]]</f>
        <v>Candido Rodrigues/SP</v>
      </c>
      <c r="D5244">
        <v>15930000</v>
      </c>
      <c r="E5244">
        <v>15939999</v>
      </c>
      <c r="F5244" t="e" vm="4824">
        <v>#VALUE!</v>
      </c>
      <c r="G5244" t="e" cm="1">
        <f t="array" aca="1" ref="G5244" ca="1">_FV(Tabela2[[#This Row],[Cidade]],"Latitude")</f>
        <v>#NAME?</v>
      </c>
      <c r="H5244" t="e" cm="1">
        <f t="array" aca="1" ref="H5244" ca="1">_FV(Tabela2[[#This Row],[Cidade]],"Longitude")</f>
        <v>#NAME?</v>
      </c>
    </row>
    <row r="5245" spans="1:8" x14ac:dyDescent="0.25">
      <c r="A5245" t="s">
        <v>93</v>
      </c>
      <c r="B5245" t="s">
        <v>2714</v>
      </c>
      <c r="C5245" t="str">
        <f>Tabela2[[#This Row],[Localidade]]&amp;"/"&amp;Tabela2[[#This Row],[Estado]]</f>
        <v>Canitar/SP</v>
      </c>
      <c r="D5245">
        <v>18990001</v>
      </c>
      <c r="E5245">
        <v>18999999</v>
      </c>
      <c r="F5245" t="e" vm="4825">
        <v>#VALUE!</v>
      </c>
      <c r="G5245" t="e" cm="1">
        <f t="array" aca="1" ref="G5245" ca="1">_FV(Tabela2[[#This Row],[Cidade]],"Latitude")</f>
        <v>#NAME?</v>
      </c>
      <c r="H5245" t="e" cm="1">
        <f t="array" aca="1" ref="H5245" ca="1">_FV(Tabela2[[#This Row],[Cidade]],"Longitude")</f>
        <v>#NAME?</v>
      </c>
    </row>
    <row r="5246" spans="1:8" x14ac:dyDescent="0.25">
      <c r="A5246" t="s">
        <v>93</v>
      </c>
      <c r="B5246" t="s">
        <v>2714</v>
      </c>
      <c r="C5246" t="str">
        <f>Tabela2[[#This Row],[Localidade]]&amp;"/"&amp;Tabela2[[#This Row],[Estado]]</f>
        <v>Canitar/SP</v>
      </c>
      <c r="D5246">
        <v>18990001</v>
      </c>
      <c r="E5246">
        <v>18994999</v>
      </c>
      <c r="F5246" t="e" vm="4825">
        <v>#VALUE!</v>
      </c>
      <c r="G5246" t="e" cm="1">
        <f t="array" aca="1" ref="G5246" ca="1">_FV(Tabela2[[#This Row],[Cidade]],"Latitude")</f>
        <v>#NAME?</v>
      </c>
      <c r="H5246" t="e" cm="1">
        <f t="array" aca="1" ref="H5246" ca="1">_FV(Tabela2[[#This Row],[Cidade]],"Longitude")</f>
        <v>#NAME?</v>
      </c>
    </row>
    <row r="5247" spans="1:8" x14ac:dyDescent="0.25">
      <c r="A5247" t="s">
        <v>93</v>
      </c>
      <c r="B5247" t="s">
        <v>4663</v>
      </c>
      <c r="C5247" t="str">
        <f>Tabela2[[#This Row],[Localidade]]&amp;"/"&amp;Tabela2[[#This Row],[Estado]]</f>
        <v>Capao Bonito/SP</v>
      </c>
      <c r="D5247">
        <v>18300001</v>
      </c>
      <c r="E5247">
        <v>18309999</v>
      </c>
      <c r="F5247" t="e" vm="4826">
        <v>#VALUE!</v>
      </c>
      <c r="G5247" t="e" cm="1">
        <f t="array" aca="1" ref="G5247" ca="1">_FV(Tabela2[[#This Row],[Cidade]],"Latitude")</f>
        <v>#NAME?</v>
      </c>
      <c r="H5247" t="e" cm="1">
        <f t="array" aca="1" ref="H5247" ca="1">_FV(Tabela2[[#This Row],[Cidade]],"Longitude")</f>
        <v>#NAME?</v>
      </c>
    </row>
    <row r="5248" spans="1:8" x14ac:dyDescent="0.25">
      <c r="A5248" t="s">
        <v>93</v>
      </c>
      <c r="B5248" t="s">
        <v>4663</v>
      </c>
      <c r="C5248" t="str">
        <f>Tabela2[[#This Row],[Localidade]]&amp;"/"&amp;Tabela2[[#This Row],[Estado]]</f>
        <v>Capao Bonito/SP</v>
      </c>
      <c r="D5248">
        <v>18300001</v>
      </c>
      <c r="E5248">
        <v>18308999</v>
      </c>
      <c r="F5248" t="e" vm="4826">
        <v>#VALUE!</v>
      </c>
      <c r="G5248" t="e" cm="1">
        <f t="array" aca="1" ref="G5248" ca="1">_FV(Tabela2[[#This Row],[Cidade]],"Latitude")</f>
        <v>#NAME?</v>
      </c>
      <c r="H5248" t="e" cm="1">
        <f t="array" aca="1" ref="H5248" ca="1">_FV(Tabela2[[#This Row],[Cidade]],"Longitude")</f>
        <v>#NAME?</v>
      </c>
    </row>
    <row r="5249" spans="1:8" x14ac:dyDescent="0.25">
      <c r="A5249" t="s">
        <v>93</v>
      </c>
      <c r="B5249" t="s">
        <v>2715</v>
      </c>
      <c r="C5249" t="str">
        <f>Tabela2[[#This Row],[Localidade]]&amp;"/"&amp;Tabela2[[#This Row],[Estado]]</f>
        <v>Capela do Alto/SP</v>
      </c>
      <c r="D5249">
        <v>18195000</v>
      </c>
      <c r="E5249">
        <v>18199999</v>
      </c>
      <c r="F5249" t="e" vm="4827">
        <v>#VALUE!</v>
      </c>
      <c r="G5249" t="e" cm="1">
        <f t="array" aca="1" ref="G5249" ca="1">_FV(Tabela2[[#This Row],[Cidade]],"Latitude")</f>
        <v>#NAME?</v>
      </c>
      <c r="H5249" t="e" cm="1">
        <f t="array" aca="1" ref="H5249" ca="1">_FV(Tabela2[[#This Row],[Cidade]],"Longitude")</f>
        <v>#NAME?</v>
      </c>
    </row>
    <row r="5250" spans="1:8" x14ac:dyDescent="0.25">
      <c r="A5250" t="s">
        <v>93</v>
      </c>
      <c r="B5250" t="s">
        <v>2716</v>
      </c>
      <c r="C5250" t="str">
        <f>Tabela2[[#This Row],[Localidade]]&amp;"/"&amp;Tabela2[[#This Row],[Estado]]</f>
        <v>Capivari/SP</v>
      </c>
      <c r="D5250">
        <v>13360000</v>
      </c>
      <c r="E5250">
        <v>13369999</v>
      </c>
      <c r="F5250" t="e" vm="4828">
        <v>#VALUE!</v>
      </c>
      <c r="G5250" t="e" cm="1">
        <f t="array" aca="1" ref="G5250" ca="1">_FV(Tabela2[[#This Row],[Cidade]],"Latitude")</f>
        <v>#NAME?</v>
      </c>
      <c r="H5250" t="e" cm="1">
        <f t="array" aca="1" ref="H5250" ca="1">_FV(Tabela2[[#This Row],[Cidade]],"Longitude")</f>
        <v>#NAME?</v>
      </c>
    </row>
    <row r="5251" spans="1:8" x14ac:dyDescent="0.25">
      <c r="A5251" t="s">
        <v>93</v>
      </c>
      <c r="B5251" t="s">
        <v>5376</v>
      </c>
      <c r="C5251" t="str">
        <f>Tabela2[[#This Row],[Localidade]]&amp;"/"&amp;Tabela2[[#This Row],[Estado]]</f>
        <v>CarAguatatuba/SP</v>
      </c>
      <c r="D5251">
        <v>11660001</v>
      </c>
      <c r="E5251">
        <v>11679999</v>
      </c>
      <c r="F5251" t="e" vm="4829">
        <v>#VALUE!</v>
      </c>
      <c r="G5251" t="e" cm="1">
        <f t="array" aca="1" ref="G5251" ca="1">_FV(Tabela2[[#This Row],[Cidade]],"Latitude")</f>
        <v>#NAME?</v>
      </c>
      <c r="H5251" t="e" cm="1">
        <f t="array" aca="1" ref="H5251" ca="1">_FV(Tabela2[[#This Row],[Cidade]],"Longitude")</f>
        <v>#NAME?</v>
      </c>
    </row>
    <row r="5252" spans="1:8" x14ac:dyDescent="0.25">
      <c r="A5252" t="s">
        <v>93</v>
      </c>
      <c r="B5252" t="s">
        <v>5376</v>
      </c>
      <c r="C5252" t="str">
        <f>Tabela2[[#This Row],[Localidade]]&amp;"/"&amp;Tabela2[[#This Row],[Estado]]</f>
        <v>CarAguatatuba/SP</v>
      </c>
      <c r="D5252">
        <v>11660001</v>
      </c>
      <c r="E5252">
        <v>11679999</v>
      </c>
      <c r="F5252" t="e" vm="4829">
        <v>#VALUE!</v>
      </c>
      <c r="G5252" t="e" cm="1">
        <f t="array" aca="1" ref="G5252" ca="1">_FV(Tabela2[[#This Row],[Cidade]],"Latitude")</f>
        <v>#NAME?</v>
      </c>
      <c r="H5252" t="e" cm="1">
        <f t="array" aca="1" ref="H5252" ca="1">_FV(Tabela2[[#This Row],[Cidade]],"Longitude")</f>
        <v>#NAME?</v>
      </c>
    </row>
    <row r="5253" spans="1:8" x14ac:dyDescent="0.25">
      <c r="A5253" t="s">
        <v>93</v>
      </c>
      <c r="B5253" t="s">
        <v>4086</v>
      </c>
      <c r="C5253" t="str">
        <f>Tabela2[[#This Row],[Localidade]]&amp;"/"&amp;Tabela2[[#This Row],[Estado]]</f>
        <v>Carapicuiba/SP</v>
      </c>
      <c r="D5253">
        <v>6300001</v>
      </c>
      <c r="E5253">
        <v>6399999</v>
      </c>
      <c r="F5253" t="e" vm="4830">
        <v>#VALUE!</v>
      </c>
      <c r="G5253" t="e" cm="1">
        <f t="array" aca="1" ref="G5253" ca="1">_FV(Tabela2[[#This Row],[Cidade]],"Latitude")</f>
        <v>#NAME?</v>
      </c>
      <c r="H5253" t="e" cm="1">
        <f t="array" aca="1" ref="H5253" ca="1">_FV(Tabela2[[#This Row],[Cidade]],"Longitude")</f>
        <v>#NAME?</v>
      </c>
    </row>
    <row r="5254" spans="1:8" x14ac:dyDescent="0.25">
      <c r="A5254" t="s">
        <v>93</v>
      </c>
      <c r="B5254" t="s">
        <v>4086</v>
      </c>
      <c r="C5254" t="str">
        <f>Tabela2[[#This Row],[Localidade]]&amp;"/"&amp;Tabela2[[#This Row],[Estado]]</f>
        <v>Carapicuiba/SP</v>
      </c>
      <c r="D5254">
        <v>6300001</v>
      </c>
      <c r="E5254">
        <v>6399999</v>
      </c>
      <c r="F5254" t="e" vm="4830">
        <v>#VALUE!</v>
      </c>
      <c r="G5254" t="e" cm="1">
        <f t="array" aca="1" ref="G5254" ca="1">_FV(Tabela2[[#This Row],[Cidade]],"Latitude")</f>
        <v>#NAME?</v>
      </c>
      <c r="H5254" t="e" cm="1">
        <f t="array" aca="1" ref="H5254" ca="1">_FV(Tabela2[[#This Row],[Cidade]],"Longitude")</f>
        <v>#NAME?</v>
      </c>
    </row>
    <row r="5255" spans="1:8" x14ac:dyDescent="0.25">
      <c r="A5255" t="s">
        <v>93</v>
      </c>
      <c r="B5255" t="s">
        <v>2717</v>
      </c>
      <c r="C5255" t="str">
        <f>Tabela2[[#This Row],[Localidade]]&amp;"/"&amp;Tabela2[[#This Row],[Estado]]</f>
        <v>Cardoso/SP</v>
      </c>
      <c r="D5255">
        <v>15570000</v>
      </c>
      <c r="E5255">
        <v>15579999</v>
      </c>
      <c r="F5255" t="e" vm="4831">
        <v>#VALUE!</v>
      </c>
      <c r="G5255" t="e" cm="1">
        <f t="array" aca="1" ref="G5255" ca="1">_FV(Tabela2[[#This Row],[Cidade]],"Latitude")</f>
        <v>#NAME?</v>
      </c>
      <c r="H5255" t="e" cm="1">
        <f t="array" aca="1" ref="H5255" ca="1">_FV(Tabela2[[#This Row],[Cidade]],"Longitude")</f>
        <v>#NAME?</v>
      </c>
    </row>
    <row r="5256" spans="1:8" x14ac:dyDescent="0.25">
      <c r="A5256" t="s">
        <v>93</v>
      </c>
      <c r="B5256" t="s">
        <v>2718</v>
      </c>
      <c r="C5256" t="str">
        <f>Tabela2[[#This Row],[Localidade]]&amp;"/"&amp;Tabela2[[#This Row],[Estado]]</f>
        <v>Casa Branca/SP</v>
      </c>
      <c r="D5256">
        <v>13700000</v>
      </c>
      <c r="E5256">
        <v>13709999</v>
      </c>
      <c r="F5256" t="e" vm="4832">
        <v>#VALUE!</v>
      </c>
      <c r="G5256" t="e" cm="1">
        <f t="array" aca="1" ref="G5256" ca="1">_FV(Tabela2[[#This Row],[Cidade]],"Latitude")</f>
        <v>#NAME?</v>
      </c>
      <c r="H5256" t="e" cm="1">
        <f t="array" aca="1" ref="H5256" ca="1">_FV(Tabela2[[#This Row],[Cidade]],"Longitude")</f>
        <v>#NAME?</v>
      </c>
    </row>
    <row r="5257" spans="1:8" x14ac:dyDescent="0.25">
      <c r="A5257" t="s">
        <v>93</v>
      </c>
      <c r="B5257" t="s">
        <v>3309</v>
      </c>
      <c r="C5257" t="str">
        <f>Tabela2[[#This Row],[Localidade]]&amp;"/"&amp;Tabela2[[#This Row],[Estado]]</f>
        <v>Cassia dos Coqueiros/SP</v>
      </c>
      <c r="D5257">
        <v>14260000</v>
      </c>
      <c r="E5257">
        <v>14269999</v>
      </c>
      <c r="F5257" t="e" vm="4833">
        <v>#VALUE!</v>
      </c>
      <c r="G5257" t="e" cm="1">
        <f t="array" aca="1" ref="G5257" ca="1">_FV(Tabela2[[#This Row],[Cidade]],"Latitude")</f>
        <v>#NAME?</v>
      </c>
      <c r="H5257" t="e" cm="1">
        <f t="array" aca="1" ref="H5257" ca="1">_FV(Tabela2[[#This Row],[Cidade]],"Longitude")</f>
        <v>#NAME?</v>
      </c>
    </row>
    <row r="5258" spans="1:8" x14ac:dyDescent="0.25">
      <c r="A5258" t="s">
        <v>93</v>
      </c>
      <c r="B5258" t="s">
        <v>2719</v>
      </c>
      <c r="C5258" t="str">
        <f>Tabela2[[#This Row],[Localidade]]&amp;"/"&amp;Tabela2[[#This Row],[Estado]]</f>
        <v>Castilho/SP</v>
      </c>
      <c r="D5258">
        <v>16920000</v>
      </c>
      <c r="E5258">
        <v>16939999</v>
      </c>
      <c r="F5258" t="e" vm="4834">
        <v>#VALUE!</v>
      </c>
      <c r="G5258" t="e" cm="1">
        <f t="array" aca="1" ref="G5258" ca="1">_FV(Tabela2[[#This Row],[Cidade]],"Latitude")</f>
        <v>#NAME?</v>
      </c>
      <c r="H5258" t="e" cm="1">
        <f t="array" aca="1" ref="H5258" ca="1">_FV(Tabela2[[#This Row],[Cidade]],"Longitude")</f>
        <v>#NAME?</v>
      </c>
    </row>
    <row r="5259" spans="1:8" x14ac:dyDescent="0.25">
      <c r="A5259" t="s">
        <v>93</v>
      </c>
      <c r="B5259" t="s">
        <v>2720</v>
      </c>
      <c r="C5259" t="str">
        <f>Tabela2[[#This Row],[Localidade]]&amp;"/"&amp;Tabela2[[#This Row],[Estado]]</f>
        <v>Catanduva/SP</v>
      </c>
      <c r="D5259">
        <v>15800001</v>
      </c>
      <c r="E5259">
        <v>15819999</v>
      </c>
      <c r="F5259" t="e" vm="4835">
        <v>#VALUE!</v>
      </c>
      <c r="G5259" t="e" cm="1">
        <f t="array" aca="1" ref="G5259" ca="1">_FV(Tabela2[[#This Row],[Cidade]],"Latitude")</f>
        <v>#NAME?</v>
      </c>
      <c r="H5259" t="e" cm="1">
        <f t="array" aca="1" ref="H5259" ca="1">_FV(Tabela2[[#This Row],[Cidade]],"Longitude")</f>
        <v>#NAME?</v>
      </c>
    </row>
    <row r="5260" spans="1:8" x14ac:dyDescent="0.25">
      <c r="A5260" t="s">
        <v>93</v>
      </c>
      <c r="B5260" t="s">
        <v>2720</v>
      </c>
      <c r="C5260" t="str">
        <f>Tabela2[[#This Row],[Localidade]]&amp;"/"&amp;Tabela2[[#This Row],[Estado]]</f>
        <v>Catanduva/SP</v>
      </c>
      <c r="D5260">
        <v>15800001</v>
      </c>
      <c r="E5260">
        <v>15819999</v>
      </c>
      <c r="F5260" t="e" vm="4835">
        <v>#VALUE!</v>
      </c>
      <c r="G5260" t="e" cm="1">
        <f t="array" aca="1" ref="G5260" ca="1">_FV(Tabela2[[#This Row],[Cidade]],"Latitude")</f>
        <v>#NAME?</v>
      </c>
      <c r="H5260" t="e" cm="1">
        <f t="array" aca="1" ref="H5260" ca="1">_FV(Tabela2[[#This Row],[Cidade]],"Longitude")</f>
        <v>#NAME?</v>
      </c>
    </row>
    <row r="5261" spans="1:8" x14ac:dyDescent="0.25">
      <c r="A5261" t="s">
        <v>93</v>
      </c>
      <c r="B5261" t="s">
        <v>3310</v>
      </c>
      <c r="C5261" t="str">
        <f>Tabela2[[#This Row],[Localidade]]&amp;"/"&amp;Tabela2[[#This Row],[Estado]]</f>
        <v>Catigua/SP</v>
      </c>
      <c r="D5261">
        <v>15870000</v>
      </c>
      <c r="E5261">
        <v>15879999</v>
      </c>
      <c r="F5261" t="e" vm="4836">
        <v>#VALUE!</v>
      </c>
      <c r="G5261" t="e" cm="1">
        <f t="array" aca="1" ref="G5261" ca="1">_FV(Tabela2[[#This Row],[Cidade]],"Latitude")</f>
        <v>#NAME?</v>
      </c>
      <c r="H5261" t="e" cm="1">
        <f t="array" aca="1" ref="H5261" ca="1">_FV(Tabela2[[#This Row],[Cidade]],"Longitude")</f>
        <v>#NAME?</v>
      </c>
    </row>
    <row r="5262" spans="1:8" x14ac:dyDescent="0.25">
      <c r="A5262" t="s">
        <v>93</v>
      </c>
      <c r="B5262" t="s">
        <v>742</v>
      </c>
      <c r="C5262" t="str">
        <f>Tabela2[[#This Row],[Localidade]]&amp;"/"&amp;Tabela2[[#This Row],[Estado]]</f>
        <v>Cedral/SP</v>
      </c>
      <c r="D5262">
        <v>15895000</v>
      </c>
      <c r="E5262">
        <v>15899999</v>
      </c>
      <c r="F5262" t="e" vm="4837">
        <v>#VALUE!</v>
      </c>
      <c r="G5262" t="e" cm="1">
        <f t="array" aca="1" ref="G5262" ca="1">_FV(Tabela2[[#This Row],[Cidade]],"Latitude")</f>
        <v>#NAME?</v>
      </c>
      <c r="H5262" t="e" cm="1">
        <f t="array" aca="1" ref="H5262" ca="1">_FV(Tabela2[[#This Row],[Cidade]],"Longitude")</f>
        <v>#NAME?</v>
      </c>
    </row>
    <row r="5263" spans="1:8" x14ac:dyDescent="0.25">
      <c r="A5263" t="s">
        <v>93</v>
      </c>
      <c r="B5263" t="s">
        <v>3825</v>
      </c>
      <c r="C5263" t="str">
        <f>Tabela2[[#This Row],[Localidade]]&amp;"/"&amp;Tabela2[[#This Row],[Estado]]</f>
        <v>Cerqueira Cesar/SP</v>
      </c>
      <c r="D5263">
        <v>18760000</v>
      </c>
      <c r="E5263">
        <v>18769999</v>
      </c>
      <c r="F5263" t="e" vm="4838">
        <v>#VALUE!</v>
      </c>
      <c r="G5263" t="e" cm="1">
        <f t="array" aca="1" ref="G5263" ca="1">_FV(Tabela2[[#This Row],[Cidade]],"Latitude")</f>
        <v>#NAME?</v>
      </c>
      <c r="H5263" t="e" cm="1">
        <f t="array" aca="1" ref="H5263" ca="1">_FV(Tabela2[[#This Row],[Cidade]],"Longitude")</f>
        <v>#NAME?</v>
      </c>
    </row>
    <row r="5264" spans="1:8" x14ac:dyDescent="0.25">
      <c r="A5264" t="s">
        <v>93</v>
      </c>
      <c r="B5264" t="s">
        <v>2721</v>
      </c>
      <c r="C5264" t="str">
        <f>Tabela2[[#This Row],[Localidade]]&amp;"/"&amp;Tabela2[[#This Row],[Estado]]</f>
        <v>Cerquilho/SP</v>
      </c>
      <c r="D5264">
        <v>18520000</v>
      </c>
      <c r="E5264">
        <v>18529999</v>
      </c>
      <c r="F5264" t="e" vm="4839">
        <v>#VALUE!</v>
      </c>
      <c r="G5264" t="e" cm="1">
        <f t="array" aca="1" ref="G5264" ca="1">_FV(Tabela2[[#This Row],[Cidade]],"Latitude")</f>
        <v>#NAME?</v>
      </c>
      <c r="H5264" t="e" cm="1">
        <f t="array" aca="1" ref="H5264" ca="1">_FV(Tabela2[[#This Row],[Cidade]],"Longitude")</f>
        <v>#NAME?</v>
      </c>
    </row>
    <row r="5265" spans="1:8" x14ac:dyDescent="0.25">
      <c r="A5265" t="s">
        <v>93</v>
      </c>
      <c r="B5265" t="s">
        <v>3311</v>
      </c>
      <c r="C5265" t="str">
        <f>Tabela2[[#This Row],[Localidade]]&amp;"/"&amp;Tabela2[[#This Row],[Estado]]</f>
        <v>Cesario Lange/SP</v>
      </c>
      <c r="D5265">
        <v>18285000</v>
      </c>
      <c r="E5265">
        <v>18289999</v>
      </c>
      <c r="F5265" t="e" vm="4840">
        <v>#VALUE!</v>
      </c>
      <c r="G5265" t="e" cm="1">
        <f t="array" aca="1" ref="G5265" ca="1">_FV(Tabela2[[#This Row],[Cidade]],"Latitude")</f>
        <v>#NAME?</v>
      </c>
      <c r="H5265" t="e" cm="1">
        <f t="array" aca="1" ref="H5265" ca="1">_FV(Tabela2[[#This Row],[Cidade]],"Longitude")</f>
        <v>#NAME?</v>
      </c>
    </row>
    <row r="5266" spans="1:8" x14ac:dyDescent="0.25">
      <c r="A5266" t="s">
        <v>93</v>
      </c>
      <c r="B5266" t="s">
        <v>2722</v>
      </c>
      <c r="C5266" t="str">
        <f>Tabela2[[#This Row],[Localidade]]&amp;"/"&amp;Tabela2[[#This Row],[Estado]]</f>
        <v>Charqueada/SP</v>
      </c>
      <c r="D5266">
        <v>13515000</v>
      </c>
      <c r="E5266">
        <v>13519999</v>
      </c>
      <c r="F5266" t="e" vm="4841">
        <v>#VALUE!</v>
      </c>
      <c r="G5266" t="e" cm="1">
        <f t="array" aca="1" ref="G5266" ca="1">_FV(Tabela2[[#This Row],[Cidade]],"Latitude")</f>
        <v>#NAME?</v>
      </c>
      <c r="H5266" t="e" cm="1">
        <f t="array" aca="1" ref="H5266" ca="1">_FV(Tabela2[[#This Row],[Cidade]],"Longitude")</f>
        <v>#NAME?</v>
      </c>
    </row>
    <row r="5267" spans="1:8" x14ac:dyDescent="0.25">
      <c r="A5267" t="s">
        <v>93</v>
      </c>
      <c r="B5267" t="s">
        <v>2723</v>
      </c>
      <c r="C5267" t="str">
        <f>Tabela2[[#This Row],[Localidade]]&amp;"/"&amp;Tabela2[[#This Row],[Estado]]</f>
        <v>Chavantes/SP</v>
      </c>
      <c r="D5267">
        <v>18970000</v>
      </c>
      <c r="E5267">
        <v>18989999</v>
      </c>
      <c r="F5267" t="e" vm="4842">
        <v>#VALUE!</v>
      </c>
      <c r="G5267" t="e" cm="1">
        <f t="array" aca="1" ref="G5267" ca="1">_FV(Tabela2[[#This Row],[Cidade]],"Latitude")</f>
        <v>#NAME?</v>
      </c>
      <c r="H5267" t="e" cm="1">
        <f t="array" aca="1" ref="H5267" ca="1">_FV(Tabela2[[#This Row],[Cidade]],"Longitude")</f>
        <v>#NAME?</v>
      </c>
    </row>
    <row r="5268" spans="1:8" x14ac:dyDescent="0.25">
      <c r="A5268" t="s">
        <v>93</v>
      </c>
      <c r="B5268" t="s">
        <v>2724</v>
      </c>
      <c r="C5268" t="str">
        <f>Tabela2[[#This Row],[Localidade]]&amp;"/"&amp;Tabela2[[#This Row],[Estado]]</f>
        <v>Clementina/SP</v>
      </c>
      <c r="D5268">
        <v>16250000</v>
      </c>
      <c r="E5268">
        <v>16259999</v>
      </c>
      <c r="F5268" t="e" vm="4843">
        <v>#VALUE!</v>
      </c>
      <c r="G5268" t="e" cm="1">
        <f t="array" aca="1" ref="G5268" ca="1">_FV(Tabela2[[#This Row],[Cidade]],"Latitude")</f>
        <v>#NAME?</v>
      </c>
      <c r="H5268" t="e" cm="1">
        <f t="array" aca="1" ref="H5268" ca="1">_FV(Tabela2[[#This Row],[Cidade]],"Longitude")</f>
        <v>#NAME?</v>
      </c>
    </row>
    <row r="5269" spans="1:8" x14ac:dyDescent="0.25">
      <c r="A5269" t="s">
        <v>93</v>
      </c>
      <c r="B5269" t="s">
        <v>2725</v>
      </c>
      <c r="C5269" t="str">
        <f>Tabela2[[#This Row],[Localidade]]&amp;"/"&amp;Tabela2[[#This Row],[Estado]]</f>
        <v>Colina/SP</v>
      </c>
      <c r="D5269">
        <v>14770000</v>
      </c>
      <c r="E5269">
        <v>14774999</v>
      </c>
      <c r="F5269" t="e" vm="4844">
        <v>#VALUE!</v>
      </c>
      <c r="G5269" t="e" cm="1">
        <f t="array" aca="1" ref="G5269" ca="1">_FV(Tabela2[[#This Row],[Cidade]],"Latitude")</f>
        <v>#NAME?</v>
      </c>
      <c r="H5269" t="e" cm="1">
        <f t="array" aca="1" ref="H5269" ca="1">_FV(Tabela2[[#This Row],[Cidade]],"Longitude")</f>
        <v>#NAME?</v>
      </c>
    </row>
    <row r="5270" spans="1:8" x14ac:dyDescent="0.25">
      <c r="A5270" t="s">
        <v>93</v>
      </c>
      <c r="B5270" t="s">
        <v>4795</v>
      </c>
      <c r="C5270" t="str">
        <f>Tabela2[[#This Row],[Localidade]]&amp;"/"&amp;Tabela2[[#This Row],[Estado]]</f>
        <v>Colombia/SP</v>
      </c>
      <c r="D5270">
        <v>14795000</v>
      </c>
      <c r="E5270">
        <v>14799999</v>
      </c>
      <c r="F5270" t="e" vm="4845">
        <v>#VALUE!</v>
      </c>
      <c r="G5270" t="e" cm="1" vm="188">
        <f t="array" ref="G5270">_FV(Tabela2[[#This Row],[Cidade]],"Latitude")</f>
        <v>#VALUE!</v>
      </c>
      <c r="H5270" t="e" cm="1" vm="189">
        <f t="array" ref="H5270">_FV(Tabela2[[#This Row],[Cidade]],"Longitude")</f>
        <v>#VALUE!</v>
      </c>
    </row>
    <row r="5271" spans="1:8" x14ac:dyDescent="0.25">
      <c r="A5271" t="s">
        <v>93</v>
      </c>
      <c r="B5271" t="s">
        <v>2726</v>
      </c>
      <c r="C5271" t="str">
        <f>Tabela2[[#This Row],[Localidade]]&amp;"/"&amp;Tabela2[[#This Row],[Estado]]</f>
        <v>Conchal/SP</v>
      </c>
      <c r="D5271">
        <v>13835000</v>
      </c>
      <c r="E5271">
        <v>13839999</v>
      </c>
      <c r="F5271" t="e" vm="4846">
        <v>#VALUE!</v>
      </c>
      <c r="G5271" t="e" cm="1">
        <f t="array" aca="1" ref="G5271" ca="1">_FV(Tabela2[[#This Row],[Cidade]],"Latitude")</f>
        <v>#NAME?</v>
      </c>
      <c r="H5271" t="e" cm="1">
        <f t="array" aca="1" ref="H5271" ca="1">_FV(Tabela2[[#This Row],[Cidade]],"Longitude")</f>
        <v>#NAME?</v>
      </c>
    </row>
    <row r="5272" spans="1:8" x14ac:dyDescent="0.25">
      <c r="A5272" t="s">
        <v>93</v>
      </c>
      <c r="B5272" t="s">
        <v>2727</v>
      </c>
      <c r="C5272" t="str">
        <f>Tabela2[[#This Row],[Localidade]]&amp;"/"&amp;Tabela2[[#This Row],[Estado]]</f>
        <v>Conchas/SP</v>
      </c>
      <c r="D5272">
        <v>18570000</v>
      </c>
      <c r="E5272">
        <v>18579999</v>
      </c>
      <c r="F5272" t="e" vm="4847">
        <v>#VALUE!</v>
      </c>
      <c r="G5272" t="e" cm="1">
        <f t="array" aca="1" ref="G5272" ca="1">_FV(Tabela2[[#This Row],[Cidade]],"Latitude")</f>
        <v>#NAME?</v>
      </c>
      <c r="H5272" t="e" cm="1">
        <f t="array" aca="1" ref="H5272" ca="1">_FV(Tabela2[[#This Row],[Cidade]],"Longitude")</f>
        <v>#NAME?</v>
      </c>
    </row>
    <row r="5273" spans="1:8" x14ac:dyDescent="0.25">
      <c r="A5273" t="s">
        <v>93</v>
      </c>
      <c r="B5273" t="s">
        <v>5118</v>
      </c>
      <c r="C5273" t="str">
        <f>Tabela2[[#This Row],[Localidade]]&amp;"/"&amp;Tabela2[[#This Row],[Estado]]</f>
        <v>Cordeiropolis/SP</v>
      </c>
      <c r="D5273">
        <v>13490000</v>
      </c>
      <c r="E5273">
        <v>13494999</v>
      </c>
      <c r="F5273" t="e" vm="4848">
        <v>#VALUE!</v>
      </c>
      <c r="G5273" t="e" cm="1">
        <f t="array" aca="1" ref="G5273" ca="1">_FV(Tabela2[[#This Row],[Cidade]],"Latitude")</f>
        <v>#NAME?</v>
      </c>
      <c r="H5273" t="e" cm="1">
        <f t="array" aca="1" ref="H5273" ca="1">_FV(Tabela2[[#This Row],[Cidade]],"Longitude")</f>
        <v>#NAME?</v>
      </c>
    </row>
    <row r="5274" spans="1:8" x14ac:dyDescent="0.25">
      <c r="A5274" t="s">
        <v>93</v>
      </c>
      <c r="B5274" t="s">
        <v>2728</v>
      </c>
      <c r="C5274" t="str">
        <f>Tabela2[[#This Row],[Localidade]]&amp;"/"&amp;Tabela2[[#This Row],[Estado]]</f>
        <v>Coroados/SP</v>
      </c>
      <c r="D5274">
        <v>16260000</v>
      </c>
      <c r="E5274">
        <v>16264999</v>
      </c>
      <c r="F5274" t="e" vm="4849">
        <v>#VALUE!</v>
      </c>
      <c r="G5274" t="e" cm="1">
        <f t="array" aca="1" ref="G5274" ca="1">_FV(Tabela2[[#This Row],[Cidade]],"Latitude")</f>
        <v>#NAME?</v>
      </c>
      <c r="H5274" t="e" cm="1">
        <f t="array" aca="1" ref="H5274" ca="1">_FV(Tabela2[[#This Row],[Cidade]],"Longitude")</f>
        <v>#NAME?</v>
      </c>
    </row>
    <row r="5275" spans="1:8" x14ac:dyDescent="0.25">
      <c r="A5275" t="s">
        <v>93</v>
      </c>
      <c r="B5275" t="s">
        <v>2729</v>
      </c>
      <c r="C5275" t="str">
        <f>Tabela2[[#This Row],[Localidade]]&amp;"/"&amp;Tabela2[[#This Row],[Estado]]</f>
        <v>Coronel Macedo/SP</v>
      </c>
      <c r="D5275">
        <v>18745000</v>
      </c>
      <c r="E5275">
        <v>18759999</v>
      </c>
      <c r="F5275" t="e" vm="4850">
        <v>#VALUE!</v>
      </c>
      <c r="G5275" t="e" cm="1">
        <f t="array" aca="1" ref="G5275" ca="1">_FV(Tabela2[[#This Row],[Cidade]],"Latitude")</f>
        <v>#NAME?</v>
      </c>
      <c r="H5275" t="e" cm="1">
        <f t="array" aca="1" ref="H5275" ca="1">_FV(Tabela2[[#This Row],[Cidade]],"Longitude")</f>
        <v>#NAME?</v>
      </c>
    </row>
    <row r="5276" spans="1:8" x14ac:dyDescent="0.25">
      <c r="A5276" t="s">
        <v>93</v>
      </c>
      <c r="B5276" t="s">
        <v>4087</v>
      </c>
      <c r="C5276" t="str">
        <f>Tabela2[[#This Row],[Localidade]]&amp;"/"&amp;Tabela2[[#This Row],[Estado]]</f>
        <v>Corumbatai/SP</v>
      </c>
      <c r="D5276">
        <v>13540000</v>
      </c>
      <c r="E5276">
        <v>13549999</v>
      </c>
      <c r="F5276" t="e" vm="4851">
        <v>#VALUE!</v>
      </c>
      <c r="G5276" t="e" cm="1">
        <f t="array" aca="1" ref="G5276" ca="1">_FV(Tabela2[[#This Row],[Cidade]],"Latitude")</f>
        <v>#NAME?</v>
      </c>
      <c r="H5276" t="e" cm="1">
        <f t="array" aca="1" ref="H5276" ca="1">_FV(Tabela2[[#This Row],[Cidade]],"Longitude")</f>
        <v>#NAME?</v>
      </c>
    </row>
    <row r="5277" spans="1:8" x14ac:dyDescent="0.25">
      <c r="A5277" t="s">
        <v>93</v>
      </c>
      <c r="B5277" t="s">
        <v>5119</v>
      </c>
      <c r="C5277" t="str">
        <f>Tabela2[[#This Row],[Localidade]]&amp;"/"&amp;Tabela2[[#This Row],[Estado]]</f>
        <v>Cosmopolis/SP</v>
      </c>
      <c r="D5277">
        <v>13150001</v>
      </c>
      <c r="E5277">
        <v>13159999</v>
      </c>
      <c r="F5277" t="e" vm="4852">
        <v>#VALUE!</v>
      </c>
      <c r="G5277" t="e" cm="1">
        <f t="array" aca="1" ref="G5277" ca="1">_FV(Tabela2[[#This Row],[Cidade]],"Latitude")</f>
        <v>#NAME?</v>
      </c>
      <c r="H5277" t="e" cm="1">
        <f t="array" aca="1" ref="H5277" ca="1">_FV(Tabela2[[#This Row],[Cidade]],"Longitude")</f>
        <v>#NAME?</v>
      </c>
    </row>
    <row r="5278" spans="1:8" x14ac:dyDescent="0.25">
      <c r="A5278" t="s">
        <v>93</v>
      </c>
      <c r="B5278" t="s">
        <v>5119</v>
      </c>
      <c r="C5278" t="str">
        <f>Tabela2[[#This Row],[Localidade]]&amp;"/"&amp;Tabela2[[#This Row],[Estado]]</f>
        <v>Cosmopolis/SP</v>
      </c>
      <c r="D5278">
        <v>13150001</v>
      </c>
      <c r="E5278">
        <v>13159999</v>
      </c>
      <c r="F5278" t="e" vm="4852">
        <v>#VALUE!</v>
      </c>
      <c r="G5278" t="e" cm="1">
        <f t="array" aca="1" ref="G5278" ca="1">_FV(Tabela2[[#This Row],[Cidade]],"Latitude")</f>
        <v>#NAME?</v>
      </c>
      <c r="H5278" t="e" cm="1">
        <f t="array" aca="1" ref="H5278" ca="1">_FV(Tabela2[[#This Row],[Cidade]],"Longitude")</f>
        <v>#NAME?</v>
      </c>
    </row>
    <row r="5279" spans="1:8" x14ac:dyDescent="0.25">
      <c r="A5279" t="s">
        <v>93</v>
      </c>
      <c r="B5279" t="s">
        <v>2730</v>
      </c>
      <c r="C5279" t="str">
        <f>Tabela2[[#This Row],[Localidade]]&amp;"/"&amp;Tabela2[[#This Row],[Estado]]</f>
        <v>Cosmorama/SP</v>
      </c>
      <c r="D5279">
        <v>15530000</v>
      </c>
      <c r="E5279">
        <v>15539999</v>
      </c>
      <c r="F5279" t="e" vm="4853">
        <v>#VALUE!</v>
      </c>
      <c r="G5279" t="e" cm="1">
        <f t="array" aca="1" ref="G5279" ca="1">_FV(Tabela2[[#This Row],[Cidade]],"Latitude")</f>
        <v>#NAME?</v>
      </c>
      <c r="H5279" t="e" cm="1">
        <f t="array" aca="1" ref="H5279" ca="1">_FV(Tabela2[[#This Row],[Cidade]],"Longitude")</f>
        <v>#NAME?</v>
      </c>
    </row>
    <row r="5280" spans="1:8" x14ac:dyDescent="0.25">
      <c r="A5280" t="s">
        <v>93</v>
      </c>
      <c r="B5280" t="s">
        <v>2731</v>
      </c>
      <c r="C5280" t="str">
        <f>Tabela2[[#This Row],[Localidade]]&amp;"/"&amp;Tabela2[[#This Row],[Estado]]</f>
        <v>Cotia/SP</v>
      </c>
      <c r="D5280">
        <v>6700001</v>
      </c>
      <c r="E5280">
        <v>6729999</v>
      </c>
      <c r="F5280" t="e" vm="4854">
        <v>#VALUE!</v>
      </c>
      <c r="G5280" t="e" cm="1">
        <f t="array" aca="1" ref="G5280" ca="1">_FV(Tabela2[[#This Row],[Cidade]],"Latitude")</f>
        <v>#NAME?</v>
      </c>
      <c r="H5280" t="e" cm="1">
        <f t="array" aca="1" ref="H5280" ca="1">_FV(Tabela2[[#This Row],[Cidade]],"Longitude")</f>
        <v>#NAME?</v>
      </c>
    </row>
    <row r="5281" spans="1:8" x14ac:dyDescent="0.25">
      <c r="A5281" t="s">
        <v>93</v>
      </c>
      <c r="B5281" t="s">
        <v>2731</v>
      </c>
      <c r="C5281" t="str">
        <f>Tabela2[[#This Row],[Localidade]]&amp;"/"&amp;Tabela2[[#This Row],[Estado]]</f>
        <v>Cotia/SP</v>
      </c>
      <c r="D5281">
        <v>6700001</v>
      </c>
      <c r="E5281">
        <v>6729999</v>
      </c>
      <c r="F5281" t="e" vm="4854">
        <v>#VALUE!</v>
      </c>
      <c r="G5281" t="e" cm="1">
        <f t="array" aca="1" ref="G5281" ca="1">_FV(Tabela2[[#This Row],[Cidade]],"Latitude")</f>
        <v>#NAME?</v>
      </c>
      <c r="H5281" t="e" cm="1">
        <f t="array" aca="1" ref="H5281" ca="1">_FV(Tabela2[[#This Row],[Cidade]],"Longitude")</f>
        <v>#NAME?</v>
      </c>
    </row>
    <row r="5282" spans="1:8" x14ac:dyDescent="0.25">
      <c r="A5282" t="s">
        <v>93</v>
      </c>
      <c r="B5282" t="s">
        <v>2732</v>
      </c>
      <c r="C5282" t="str">
        <f>Tabela2[[#This Row],[Localidade]]&amp;"/"&amp;Tabela2[[#This Row],[Estado]]</f>
        <v>Cravinhos/SP</v>
      </c>
      <c r="D5282">
        <v>14140000</v>
      </c>
      <c r="E5282">
        <v>14149999</v>
      </c>
      <c r="F5282" t="e" vm="4855">
        <v>#VALUE!</v>
      </c>
      <c r="G5282" t="e" cm="1">
        <f t="array" aca="1" ref="G5282" ca="1">_FV(Tabela2[[#This Row],[Cidade]],"Latitude")</f>
        <v>#NAME?</v>
      </c>
      <c r="H5282" t="e" cm="1">
        <f t="array" aca="1" ref="H5282" ca="1">_FV(Tabela2[[#This Row],[Cidade]],"Longitude")</f>
        <v>#NAME?</v>
      </c>
    </row>
    <row r="5283" spans="1:8" x14ac:dyDescent="0.25">
      <c r="A5283" t="s">
        <v>93</v>
      </c>
      <c r="B5283" t="s">
        <v>2733</v>
      </c>
      <c r="C5283" t="str">
        <f>Tabela2[[#This Row],[Localidade]]&amp;"/"&amp;Tabela2[[#This Row],[Estado]]</f>
        <v>Cristais Paulista/SP</v>
      </c>
      <c r="D5283">
        <v>14460000</v>
      </c>
      <c r="E5283">
        <v>14469999</v>
      </c>
      <c r="F5283" t="e" vm="4856">
        <v>#VALUE!</v>
      </c>
      <c r="G5283" t="e" cm="1">
        <f t="array" aca="1" ref="G5283" ca="1">_FV(Tabela2[[#This Row],[Cidade]],"Latitude")</f>
        <v>#NAME?</v>
      </c>
      <c r="H5283" t="e" cm="1">
        <f t="array" aca="1" ref="H5283" ca="1">_FV(Tabela2[[#This Row],[Cidade]],"Longitude")</f>
        <v>#NAME?</v>
      </c>
    </row>
    <row r="5284" spans="1:8" x14ac:dyDescent="0.25">
      <c r="A5284" t="s">
        <v>93</v>
      </c>
      <c r="B5284" t="s">
        <v>3312</v>
      </c>
      <c r="C5284" t="str">
        <f>Tabela2[[#This Row],[Localidade]]&amp;"/"&amp;Tabela2[[#This Row],[Estado]]</f>
        <v>Cruzalia/SP</v>
      </c>
      <c r="D5284">
        <v>19860000</v>
      </c>
      <c r="E5284">
        <v>19864999</v>
      </c>
      <c r="F5284" t="e" vm="4857">
        <v>#VALUE!</v>
      </c>
      <c r="G5284" t="e" cm="1">
        <f t="array" aca="1" ref="G5284" ca="1">_FV(Tabela2[[#This Row],[Cidade]],"Latitude")</f>
        <v>#NAME?</v>
      </c>
      <c r="H5284" t="e" cm="1">
        <f t="array" aca="1" ref="H5284" ca="1">_FV(Tabela2[[#This Row],[Cidade]],"Longitude")</f>
        <v>#NAME?</v>
      </c>
    </row>
    <row r="5285" spans="1:8" x14ac:dyDescent="0.25">
      <c r="A5285" t="s">
        <v>93</v>
      </c>
      <c r="B5285" t="s">
        <v>2734</v>
      </c>
      <c r="C5285" t="str">
        <f>Tabela2[[#This Row],[Localidade]]&amp;"/"&amp;Tabela2[[#This Row],[Estado]]</f>
        <v>Cruzeiro/SP</v>
      </c>
      <c r="D5285">
        <v>12700001</v>
      </c>
      <c r="E5285">
        <v>12759999</v>
      </c>
      <c r="F5285" t="e" vm="4858">
        <v>#VALUE!</v>
      </c>
      <c r="G5285" t="e" cm="1">
        <f t="array" aca="1" ref="G5285" ca="1">_FV(Tabela2[[#This Row],[Cidade]],"Latitude")</f>
        <v>#NAME?</v>
      </c>
      <c r="H5285" t="e" cm="1">
        <f t="array" aca="1" ref="H5285" ca="1">_FV(Tabela2[[#This Row],[Cidade]],"Longitude")</f>
        <v>#NAME?</v>
      </c>
    </row>
    <row r="5286" spans="1:8" x14ac:dyDescent="0.25">
      <c r="A5286" t="s">
        <v>93</v>
      </c>
      <c r="B5286" t="s">
        <v>2734</v>
      </c>
      <c r="C5286" t="str">
        <f>Tabela2[[#This Row],[Localidade]]&amp;"/"&amp;Tabela2[[#This Row],[Estado]]</f>
        <v>Cruzeiro/SP</v>
      </c>
      <c r="D5286">
        <v>12700001</v>
      </c>
      <c r="E5286">
        <v>12759999</v>
      </c>
      <c r="F5286" t="e" vm="4858">
        <v>#VALUE!</v>
      </c>
      <c r="G5286" t="e" cm="1">
        <f t="array" aca="1" ref="G5286" ca="1">_FV(Tabela2[[#This Row],[Cidade]],"Latitude")</f>
        <v>#NAME?</v>
      </c>
      <c r="H5286" t="e" cm="1">
        <f t="array" aca="1" ref="H5286" ca="1">_FV(Tabela2[[#This Row],[Cidade]],"Longitude")</f>
        <v>#NAME?</v>
      </c>
    </row>
    <row r="5287" spans="1:8" x14ac:dyDescent="0.25">
      <c r="A5287" t="s">
        <v>93</v>
      </c>
      <c r="B5287" t="s">
        <v>4664</v>
      </c>
      <c r="C5287" t="str">
        <f>Tabela2[[#This Row],[Localidade]]&amp;"/"&amp;Tabela2[[#This Row],[Estado]]</f>
        <v>Cubatao/SP</v>
      </c>
      <c r="D5287">
        <v>11500001</v>
      </c>
      <c r="E5287">
        <v>11599999</v>
      </c>
      <c r="F5287" t="e" vm="4859">
        <v>#VALUE!</v>
      </c>
      <c r="G5287" t="e" cm="1">
        <f t="array" aca="1" ref="G5287" ca="1">_FV(Tabela2[[#This Row],[Cidade]],"Latitude")</f>
        <v>#NAME?</v>
      </c>
      <c r="H5287" t="e" cm="1">
        <f t="array" aca="1" ref="H5287" ca="1">_FV(Tabela2[[#This Row],[Cidade]],"Longitude")</f>
        <v>#NAME?</v>
      </c>
    </row>
    <row r="5288" spans="1:8" x14ac:dyDescent="0.25">
      <c r="A5288" t="s">
        <v>93</v>
      </c>
      <c r="B5288" t="s">
        <v>4664</v>
      </c>
      <c r="C5288" t="str">
        <f>Tabela2[[#This Row],[Localidade]]&amp;"/"&amp;Tabela2[[#This Row],[Estado]]</f>
        <v>Cubatao/SP</v>
      </c>
      <c r="D5288">
        <v>11500001</v>
      </c>
      <c r="E5288">
        <v>11599999</v>
      </c>
      <c r="F5288" t="e" vm="4859">
        <v>#VALUE!</v>
      </c>
      <c r="G5288" t="e" cm="1">
        <f t="array" aca="1" ref="G5288" ca="1">_FV(Tabela2[[#This Row],[Cidade]],"Latitude")</f>
        <v>#NAME?</v>
      </c>
      <c r="H5288" t="e" cm="1">
        <f t="array" aca="1" ref="H5288" ca="1">_FV(Tabela2[[#This Row],[Cidade]],"Longitude")</f>
        <v>#NAME?</v>
      </c>
    </row>
    <row r="5289" spans="1:8" x14ac:dyDescent="0.25">
      <c r="A5289" t="s">
        <v>93</v>
      </c>
      <c r="B5289" t="s">
        <v>2735</v>
      </c>
      <c r="C5289" t="str">
        <f>Tabela2[[#This Row],[Localidade]]&amp;"/"&amp;Tabela2[[#This Row],[Estado]]</f>
        <v>Cunha/SP</v>
      </c>
      <c r="D5289">
        <v>12530000</v>
      </c>
      <c r="E5289">
        <v>12569999</v>
      </c>
      <c r="F5289" t="e" vm="4860">
        <v>#VALUE!</v>
      </c>
      <c r="G5289" t="e" cm="1">
        <f t="array" aca="1" ref="G5289" ca="1">_FV(Tabela2[[#This Row],[Cidade]],"Latitude")</f>
        <v>#NAME?</v>
      </c>
      <c r="H5289" t="e" cm="1">
        <f t="array" aca="1" ref="H5289" ca="1">_FV(Tabela2[[#This Row],[Cidade]],"Longitude")</f>
        <v>#NAME?</v>
      </c>
    </row>
    <row r="5290" spans="1:8" x14ac:dyDescent="0.25">
      <c r="A5290" t="s">
        <v>93</v>
      </c>
      <c r="B5290" t="s">
        <v>2736</v>
      </c>
      <c r="C5290" t="str">
        <f>Tabela2[[#This Row],[Localidade]]&amp;"/"&amp;Tabela2[[#This Row],[Estado]]</f>
        <v>Descalvado/SP</v>
      </c>
      <c r="D5290">
        <v>13690000</v>
      </c>
      <c r="E5290">
        <v>13699999</v>
      </c>
      <c r="F5290" t="e" vm="4861">
        <v>#VALUE!</v>
      </c>
      <c r="G5290" t="e" cm="1">
        <f t="array" aca="1" ref="G5290" ca="1">_FV(Tabela2[[#This Row],[Cidade]],"Latitude")</f>
        <v>#NAME?</v>
      </c>
      <c r="H5290" t="e" cm="1">
        <f t="array" aca="1" ref="H5290" ca="1">_FV(Tabela2[[#This Row],[Cidade]],"Longitude")</f>
        <v>#NAME?</v>
      </c>
    </row>
    <row r="5291" spans="1:8" x14ac:dyDescent="0.25">
      <c r="A5291" t="s">
        <v>93</v>
      </c>
      <c r="B5291" t="s">
        <v>2737</v>
      </c>
      <c r="C5291" t="str">
        <f>Tabela2[[#This Row],[Localidade]]&amp;"/"&amp;Tabela2[[#This Row],[Estado]]</f>
        <v>Diadema/SP</v>
      </c>
      <c r="D5291">
        <v>9900001</v>
      </c>
      <c r="E5291">
        <v>9999999</v>
      </c>
      <c r="F5291" t="e" vm="4862">
        <v>#VALUE!</v>
      </c>
      <c r="G5291" t="e" cm="1">
        <f t="array" aca="1" ref="G5291" ca="1">_FV(Tabela2[[#This Row],[Cidade]],"Latitude")</f>
        <v>#NAME?</v>
      </c>
      <c r="H5291" t="e" cm="1">
        <f t="array" aca="1" ref="H5291" ca="1">_FV(Tabela2[[#This Row],[Cidade]],"Longitude")</f>
        <v>#NAME?</v>
      </c>
    </row>
    <row r="5292" spans="1:8" x14ac:dyDescent="0.25">
      <c r="A5292" t="s">
        <v>93</v>
      </c>
      <c r="B5292" t="s">
        <v>2737</v>
      </c>
      <c r="C5292" t="str">
        <f>Tabela2[[#This Row],[Localidade]]&amp;"/"&amp;Tabela2[[#This Row],[Estado]]</f>
        <v>Diadema/SP</v>
      </c>
      <c r="D5292">
        <v>9900001</v>
      </c>
      <c r="E5292">
        <v>9999999</v>
      </c>
      <c r="F5292" t="e" vm="4862">
        <v>#VALUE!</v>
      </c>
      <c r="G5292" t="e" cm="1">
        <f t="array" aca="1" ref="G5292" ca="1">_FV(Tabela2[[#This Row],[Cidade]],"Latitude")</f>
        <v>#NAME?</v>
      </c>
      <c r="H5292" t="e" cm="1">
        <f t="array" aca="1" ref="H5292" ca="1">_FV(Tabela2[[#This Row],[Cidade]],"Longitude")</f>
        <v>#NAME?</v>
      </c>
    </row>
    <row r="5293" spans="1:8" x14ac:dyDescent="0.25">
      <c r="A5293" t="s">
        <v>93</v>
      </c>
      <c r="B5293" t="s">
        <v>2738</v>
      </c>
      <c r="C5293" t="str">
        <f>Tabela2[[#This Row],[Localidade]]&amp;"/"&amp;Tabela2[[#This Row],[Estado]]</f>
        <v>Dirce Reis/SP</v>
      </c>
      <c r="D5293">
        <v>15715000</v>
      </c>
      <c r="E5293">
        <v>15717999</v>
      </c>
      <c r="F5293" t="e" vm="4863">
        <v>#VALUE!</v>
      </c>
      <c r="G5293" t="e" cm="1">
        <f t="array" aca="1" ref="G5293" ca="1">_FV(Tabela2[[#This Row],[Cidade]],"Latitude")</f>
        <v>#NAME?</v>
      </c>
      <c r="H5293" t="e" cm="1">
        <f t="array" aca="1" ref="H5293" ca="1">_FV(Tabela2[[#This Row],[Cidade]],"Longitude")</f>
        <v>#NAME?</v>
      </c>
    </row>
    <row r="5294" spans="1:8" x14ac:dyDescent="0.25">
      <c r="A5294" t="s">
        <v>93</v>
      </c>
      <c r="B5294" t="s">
        <v>3474</v>
      </c>
      <c r="C5294" t="str">
        <f>Tabela2[[#This Row],[Localidade]]&amp;"/"&amp;Tabela2[[#This Row],[Estado]]</f>
        <v>Divinolandia/SP</v>
      </c>
      <c r="D5294">
        <v>13780000</v>
      </c>
      <c r="E5294">
        <v>13789999</v>
      </c>
      <c r="F5294" t="e" vm="4864">
        <v>#VALUE!</v>
      </c>
      <c r="G5294" t="e" cm="1">
        <f t="array" aca="1" ref="G5294" ca="1">_FV(Tabela2[[#This Row],[Cidade]],"Latitude")</f>
        <v>#NAME?</v>
      </c>
      <c r="H5294" t="e" cm="1">
        <f t="array" aca="1" ref="H5294" ca="1">_FV(Tabela2[[#This Row],[Cidade]],"Longitude")</f>
        <v>#NAME?</v>
      </c>
    </row>
    <row r="5295" spans="1:8" x14ac:dyDescent="0.25">
      <c r="A5295" t="s">
        <v>93</v>
      </c>
      <c r="B5295" t="s">
        <v>2739</v>
      </c>
      <c r="C5295" t="str">
        <f>Tabela2[[#This Row],[Localidade]]&amp;"/"&amp;Tabela2[[#This Row],[Estado]]</f>
        <v>Dobrada/SP</v>
      </c>
      <c r="D5295">
        <v>15980000</v>
      </c>
      <c r="E5295">
        <v>15989999</v>
      </c>
      <c r="F5295" t="e" vm="4865">
        <v>#VALUE!</v>
      </c>
      <c r="G5295" t="e" cm="1">
        <f t="array" aca="1" ref="G5295" ca="1">_FV(Tabela2[[#This Row],[Cidade]],"Latitude")</f>
        <v>#NAME?</v>
      </c>
      <c r="H5295" t="e" cm="1">
        <f t="array" aca="1" ref="H5295" ca="1">_FV(Tabela2[[#This Row],[Cidade]],"Longitude")</f>
        <v>#NAME?</v>
      </c>
    </row>
    <row r="5296" spans="1:8" x14ac:dyDescent="0.25">
      <c r="A5296" t="s">
        <v>93</v>
      </c>
      <c r="B5296" t="s">
        <v>5120</v>
      </c>
      <c r="C5296" t="str">
        <f>Tabela2[[#This Row],[Localidade]]&amp;"/"&amp;Tabela2[[#This Row],[Estado]]</f>
        <v>Dois Corregos/SP</v>
      </c>
      <c r="D5296">
        <v>17300000</v>
      </c>
      <c r="E5296">
        <v>17319999</v>
      </c>
      <c r="F5296" t="e" vm="4866">
        <v>#VALUE!</v>
      </c>
      <c r="G5296" t="e" cm="1">
        <f t="array" aca="1" ref="G5296" ca="1">_FV(Tabela2[[#This Row],[Cidade]],"Latitude")</f>
        <v>#NAME?</v>
      </c>
      <c r="H5296" t="e" cm="1">
        <f t="array" aca="1" ref="H5296" ca="1">_FV(Tabela2[[#This Row],[Cidade]],"Longitude")</f>
        <v>#NAME?</v>
      </c>
    </row>
    <row r="5297" spans="1:8" x14ac:dyDescent="0.25">
      <c r="A5297" t="s">
        <v>93</v>
      </c>
      <c r="B5297" t="s">
        <v>5121</v>
      </c>
      <c r="C5297" t="str">
        <f>Tabela2[[#This Row],[Localidade]]&amp;"/"&amp;Tabela2[[#This Row],[Estado]]</f>
        <v>Dolcinopolis/SP</v>
      </c>
      <c r="D5297">
        <v>15740000</v>
      </c>
      <c r="E5297">
        <v>15744999</v>
      </c>
      <c r="F5297" t="e" vm="4867">
        <v>#VALUE!</v>
      </c>
      <c r="G5297" t="e" cm="1">
        <f t="array" aca="1" ref="G5297" ca="1">_FV(Tabela2[[#This Row],[Cidade]],"Latitude")</f>
        <v>#NAME?</v>
      </c>
      <c r="H5297" t="e" cm="1">
        <f t="array" aca="1" ref="H5297" ca="1">_FV(Tabela2[[#This Row],[Cidade]],"Longitude")</f>
        <v>#NAME?</v>
      </c>
    </row>
    <row r="5298" spans="1:8" x14ac:dyDescent="0.25">
      <c r="A5298" t="s">
        <v>93</v>
      </c>
      <c r="B5298" t="s">
        <v>2740</v>
      </c>
      <c r="C5298" t="str">
        <f>Tabela2[[#This Row],[Localidade]]&amp;"/"&amp;Tabela2[[#This Row],[Estado]]</f>
        <v>Dourado/SP</v>
      </c>
      <c r="D5298">
        <v>13590000</v>
      </c>
      <c r="E5298">
        <v>13599999</v>
      </c>
      <c r="F5298" t="e" vm="4868">
        <v>#VALUE!</v>
      </c>
      <c r="G5298" t="e" cm="1">
        <f t="array" aca="1" ref="G5298" ca="1">_FV(Tabela2[[#This Row],[Cidade]],"Latitude")</f>
        <v>#NAME?</v>
      </c>
      <c r="H5298" t="e" cm="1">
        <f t="array" aca="1" ref="H5298" ca="1">_FV(Tabela2[[#This Row],[Cidade]],"Longitude")</f>
        <v>#NAME?</v>
      </c>
    </row>
    <row r="5299" spans="1:8" x14ac:dyDescent="0.25">
      <c r="A5299" t="s">
        <v>93</v>
      </c>
      <c r="B5299" t="s">
        <v>2741</v>
      </c>
      <c r="C5299" t="str">
        <f>Tabela2[[#This Row],[Localidade]]&amp;"/"&amp;Tabela2[[#This Row],[Estado]]</f>
        <v>Dracena/SP</v>
      </c>
      <c r="D5299">
        <v>17900000</v>
      </c>
      <c r="E5299">
        <v>17919999</v>
      </c>
      <c r="F5299" t="e" vm="4869">
        <v>#VALUE!</v>
      </c>
      <c r="G5299" t="e" cm="1">
        <f t="array" aca="1" ref="G5299" ca="1">_FV(Tabela2[[#This Row],[Cidade]],"Latitude")</f>
        <v>#NAME?</v>
      </c>
      <c r="H5299" t="e" cm="1">
        <f t="array" aca="1" ref="H5299" ca="1">_FV(Tabela2[[#This Row],[Cidade]],"Longitude")</f>
        <v>#NAME?</v>
      </c>
    </row>
    <row r="5300" spans="1:8" x14ac:dyDescent="0.25">
      <c r="A5300" t="s">
        <v>93</v>
      </c>
      <c r="B5300" t="s">
        <v>2742</v>
      </c>
      <c r="C5300" t="str">
        <f>Tabela2[[#This Row],[Localidade]]&amp;"/"&amp;Tabela2[[#This Row],[Estado]]</f>
        <v>Duartina/SP</v>
      </c>
      <c r="D5300">
        <v>17470000</v>
      </c>
      <c r="E5300">
        <v>17474999</v>
      </c>
      <c r="F5300" t="e" vm="4870">
        <v>#VALUE!</v>
      </c>
      <c r="G5300" t="e" cm="1">
        <f t="array" aca="1" ref="G5300" ca="1">_FV(Tabela2[[#This Row],[Cidade]],"Latitude")</f>
        <v>#NAME?</v>
      </c>
      <c r="H5300" t="e" cm="1">
        <f t="array" aca="1" ref="H5300" ca="1">_FV(Tabela2[[#This Row],[Cidade]],"Longitude")</f>
        <v>#NAME?</v>
      </c>
    </row>
    <row r="5301" spans="1:8" x14ac:dyDescent="0.25">
      <c r="A5301" t="s">
        <v>93</v>
      </c>
      <c r="B5301" t="s">
        <v>2743</v>
      </c>
      <c r="C5301" t="str">
        <f>Tabela2[[#This Row],[Localidade]]&amp;"/"&amp;Tabela2[[#This Row],[Estado]]</f>
        <v>Dumont/SP</v>
      </c>
      <c r="D5301">
        <v>14120000</v>
      </c>
      <c r="E5301">
        <v>14139999</v>
      </c>
      <c r="F5301" t="e" vm="4871">
        <v>#VALUE!</v>
      </c>
      <c r="G5301" t="e" cm="1">
        <f t="array" aca="1" ref="G5301" ca="1">_FV(Tabela2[[#This Row],[Cidade]],"Latitude")</f>
        <v>#NAME?</v>
      </c>
      <c r="H5301" t="e" cm="1">
        <f t="array" aca="1" ref="H5301" ca="1">_FV(Tabela2[[#This Row],[Cidade]],"Longitude")</f>
        <v>#NAME?</v>
      </c>
    </row>
    <row r="5302" spans="1:8" x14ac:dyDescent="0.25">
      <c r="A5302" t="s">
        <v>93</v>
      </c>
      <c r="B5302" t="s">
        <v>4665</v>
      </c>
      <c r="C5302" t="str">
        <f>Tabela2[[#This Row],[Localidade]]&amp;"/"&amp;Tabela2[[#This Row],[Estado]]</f>
        <v>Echapora/SP</v>
      </c>
      <c r="D5302">
        <v>19830000</v>
      </c>
      <c r="E5302">
        <v>19839999</v>
      </c>
      <c r="F5302" t="e" vm="4872">
        <v>#VALUE!</v>
      </c>
      <c r="G5302" t="e" cm="1">
        <f t="array" aca="1" ref="G5302" ca="1">_FV(Tabela2[[#This Row],[Cidade]],"Latitude")</f>
        <v>#NAME?</v>
      </c>
      <c r="H5302" t="e" cm="1">
        <f t="array" aca="1" ref="H5302" ca="1">_FV(Tabela2[[#This Row],[Cidade]],"Longitude")</f>
        <v>#NAME?</v>
      </c>
    </row>
    <row r="5303" spans="1:8" x14ac:dyDescent="0.25">
      <c r="A5303" t="s">
        <v>93</v>
      </c>
      <c r="B5303" t="s">
        <v>1327</v>
      </c>
      <c r="C5303" t="str">
        <f>Tabela2[[#This Row],[Localidade]]&amp;"/"&amp;Tabela2[[#This Row],[Estado]]</f>
        <v>Eldorado/SP</v>
      </c>
      <c r="D5303">
        <v>11960000</v>
      </c>
      <c r="E5303">
        <v>11989999</v>
      </c>
      <c r="F5303" t="e" vm="4873">
        <v>#VALUE!</v>
      </c>
      <c r="G5303" t="e" cm="1">
        <f t="array" aca="1" ref="G5303" ca="1">_FV(Tabela2[[#This Row],[Cidade]],"Latitude")</f>
        <v>#NAME?</v>
      </c>
      <c r="H5303" t="e" cm="1">
        <f t="array" aca="1" ref="H5303" ca="1">_FV(Tabela2[[#This Row],[Cidade]],"Longitude")</f>
        <v>#NAME?</v>
      </c>
    </row>
    <row r="5304" spans="1:8" x14ac:dyDescent="0.25">
      <c r="A5304" t="s">
        <v>93</v>
      </c>
      <c r="B5304" t="s">
        <v>2744</v>
      </c>
      <c r="C5304" t="str">
        <f>Tabela2[[#This Row],[Localidade]]&amp;"/"&amp;Tabela2[[#This Row],[Estado]]</f>
        <v>Elias Fausto/SP</v>
      </c>
      <c r="D5304">
        <v>13350000</v>
      </c>
      <c r="E5304">
        <v>13359999</v>
      </c>
      <c r="F5304" t="e" vm="4874">
        <v>#VALUE!</v>
      </c>
      <c r="G5304" t="e" cm="1">
        <f t="array" aca="1" ref="G5304" ca="1">_FV(Tabela2[[#This Row],[Cidade]],"Latitude")</f>
        <v>#NAME?</v>
      </c>
      <c r="H5304" t="e" cm="1">
        <f t="array" aca="1" ref="H5304" ca="1">_FV(Tabela2[[#This Row],[Cidade]],"Longitude")</f>
        <v>#NAME?</v>
      </c>
    </row>
    <row r="5305" spans="1:8" x14ac:dyDescent="0.25">
      <c r="A5305" t="s">
        <v>93</v>
      </c>
      <c r="B5305" t="s">
        <v>3313</v>
      </c>
      <c r="C5305" t="str">
        <f>Tabela2[[#This Row],[Localidade]]&amp;"/"&amp;Tabela2[[#This Row],[Estado]]</f>
        <v>Elisiario/SP</v>
      </c>
      <c r="D5305">
        <v>15823000</v>
      </c>
      <c r="E5305">
        <v>15824999</v>
      </c>
      <c r="F5305" t="e" vm="4875">
        <v>#VALUE!</v>
      </c>
      <c r="G5305" t="e" cm="1">
        <f t="array" aca="1" ref="G5305" ca="1">_FV(Tabela2[[#This Row],[Cidade]],"Latitude")</f>
        <v>#NAME?</v>
      </c>
      <c r="H5305" t="e" cm="1">
        <f t="array" aca="1" ref="H5305" ca="1">_FV(Tabela2[[#This Row],[Cidade]],"Longitude")</f>
        <v>#NAME?</v>
      </c>
    </row>
    <row r="5306" spans="1:8" x14ac:dyDescent="0.25">
      <c r="A5306" t="s">
        <v>93</v>
      </c>
      <c r="B5306" t="s">
        <v>4888</v>
      </c>
      <c r="C5306" t="str">
        <f>Tabela2[[#This Row],[Localidade]]&amp;"/"&amp;Tabela2[[#This Row],[Estado]]</f>
        <v>Embauba/SP</v>
      </c>
      <c r="D5306">
        <v>15425000</v>
      </c>
      <c r="E5306">
        <v>15429999</v>
      </c>
      <c r="F5306" t="e" vm="4876">
        <v>#VALUE!</v>
      </c>
      <c r="G5306" t="e" cm="1">
        <f t="array" aca="1" ref="G5306" ca="1">_FV(Tabela2[[#This Row],[Cidade]],"Latitude")</f>
        <v>#NAME?</v>
      </c>
      <c r="H5306" t="e" cm="1">
        <f t="array" aca="1" ref="H5306" ca="1">_FV(Tabela2[[#This Row],[Cidade]],"Longitude")</f>
        <v>#NAME?</v>
      </c>
    </row>
    <row r="5307" spans="1:8" x14ac:dyDescent="0.25">
      <c r="A5307" t="s">
        <v>93</v>
      </c>
      <c r="B5307" t="s">
        <v>2745</v>
      </c>
      <c r="C5307" t="str">
        <f>Tabela2[[#This Row],[Localidade]]&amp;"/"&amp;Tabela2[[#This Row],[Estado]]</f>
        <v>Embu das Artes/SP</v>
      </c>
      <c r="D5307">
        <v>6800001</v>
      </c>
      <c r="E5307">
        <v>6849999</v>
      </c>
      <c r="F5307" t="e" vm="4877">
        <v>#VALUE!</v>
      </c>
      <c r="G5307" t="e" cm="1">
        <f t="array" aca="1" ref="G5307" ca="1">_FV(Tabela2[[#This Row],[Cidade]],"Latitude")</f>
        <v>#NAME?</v>
      </c>
      <c r="H5307" t="e" cm="1">
        <f t="array" aca="1" ref="H5307" ca="1">_FV(Tabela2[[#This Row],[Cidade]],"Longitude")</f>
        <v>#NAME?</v>
      </c>
    </row>
    <row r="5308" spans="1:8" x14ac:dyDescent="0.25">
      <c r="A5308" t="s">
        <v>93</v>
      </c>
      <c r="B5308" t="s">
        <v>2745</v>
      </c>
      <c r="C5308" t="str">
        <f>Tabela2[[#This Row],[Localidade]]&amp;"/"&amp;Tabela2[[#This Row],[Estado]]</f>
        <v>Embu das Artes/SP</v>
      </c>
      <c r="D5308">
        <v>6800001</v>
      </c>
      <c r="E5308">
        <v>6849999</v>
      </c>
      <c r="F5308" t="e" vm="4877">
        <v>#VALUE!</v>
      </c>
      <c r="G5308" t="e" cm="1">
        <f t="array" aca="1" ref="G5308" ca="1">_FV(Tabela2[[#This Row],[Cidade]],"Latitude")</f>
        <v>#NAME?</v>
      </c>
      <c r="H5308" t="e" cm="1">
        <f t="array" aca="1" ref="H5308" ca="1">_FV(Tabela2[[#This Row],[Cidade]],"Longitude")</f>
        <v>#NAME?</v>
      </c>
    </row>
    <row r="5309" spans="1:8" x14ac:dyDescent="0.25">
      <c r="A5309" t="s">
        <v>93</v>
      </c>
      <c r="B5309" t="s">
        <v>4919</v>
      </c>
      <c r="C5309" t="str">
        <f>Tabela2[[#This Row],[Localidade]]&amp;"/"&amp;Tabela2[[#This Row],[Estado]]</f>
        <v>Embu Guacu/SP</v>
      </c>
      <c r="D5309">
        <v>6900000</v>
      </c>
      <c r="E5309">
        <v>6949999</v>
      </c>
      <c r="F5309" t="e" vm="4878">
        <v>#VALUE!</v>
      </c>
      <c r="G5309" t="e" cm="1">
        <f t="array" aca="1" ref="G5309" ca="1">_FV(Tabela2[[#This Row],[Cidade]],"Latitude")</f>
        <v>#NAME?</v>
      </c>
      <c r="H5309" t="e" cm="1">
        <f t="array" aca="1" ref="H5309" ca="1">_FV(Tabela2[[#This Row],[Cidade]],"Longitude")</f>
        <v>#NAME?</v>
      </c>
    </row>
    <row r="5310" spans="1:8" x14ac:dyDescent="0.25">
      <c r="A5310" t="s">
        <v>93</v>
      </c>
      <c r="B5310" t="s">
        <v>5122</v>
      </c>
      <c r="C5310" t="str">
        <f>Tabela2[[#This Row],[Localidade]]&amp;"/"&amp;Tabela2[[#This Row],[Estado]]</f>
        <v>Emilianopolis/SP</v>
      </c>
      <c r="D5310">
        <v>19350000</v>
      </c>
      <c r="E5310">
        <v>19359999</v>
      </c>
      <c r="F5310" t="e" vm="4879">
        <v>#VALUE!</v>
      </c>
      <c r="G5310" t="e" cm="1">
        <f t="array" aca="1" ref="G5310" ca="1">_FV(Tabela2[[#This Row],[Cidade]],"Latitude")</f>
        <v>#NAME?</v>
      </c>
      <c r="H5310" t="e" cm="1">
        <f t="array" aca="1" ref="H5310" ca="1">_FV(Tabela2[[#This Row],[Cidade]],"Longitude")</f>
        <v>#NAME?</v>
      </c>
    </row>
    <row r="5311" spans="1:8" x14ac:dyDescent="0.25">
      <c r="A5311" t="s">
        <v>93</v>
      </c>
      <c r="B5311" t="s">
        <v>2746</v>
      </c>
      <c r="C5311" t="str">
        <f>Tabela2[[#This Row],[Localidade]]&amp;"/"&amp;Tabela2[[#This Row],[Estado]]</f>
        <v>Engenheiro Coelho/SP</v>
      </c>
      <c r="D5311">
        <v>13165000</v>
      </c>
      <c r="E5311">
        <v>13169999</v>
      </c>
      <c r="F5311" t="e" vm="4880">
        <v>#VALUE!</v>
      </c>
      <c r="G5311" t="e" cm="1">
        <f t="array" aca="1" ref="G5311" ca="1">_FV(Tabela2[[#This Row],[Cidade]],"Latitude")</f>
        <v>#NAME?</v>
      </c>
      <c r="H5311" t="e" cm="1">
        <f t="array" aca="1" ref="H5311" ca="1">_FV(Tabela2[[#This Row],[Cidade]],"Longitude")</f>
        <v>#NAME?</v>
      </c>
    </row>
    <row r="5312" spans="1:8" x14ac:dyDescent="0.25">
      <c r="A5312" t="s">
        <v>93</v>
      </c>
      <c r="B5312" t="s">
        <v>4088</v>
      </c>
      <c r="C5312" t="str">
        <f>Tabela2[[#This Row],[Localidade]]&amp;"/"&amp;Tabela2[[#This Row],[Estado]]</f>
        <v>Espirito Santo do Pinhal/SP</v>
      </c>
      <c r="D5312">
        <v>13990000</v>
      </c>
      <c r="E5312">
        <v>13994999</v>
      </c>
      <c r="F5312" t="e" vm="4881">
        <v>#VALUE!</v>
      </c>
      <c r="G5312" t="e" cm="1">
        <f t="array" aca="1" ref="G5312" ca="1">_FV(Tabela2[[#This Row],[Cidade]],"Latitude")</f>
        <v>#NAME?</v>
      </c>
      <c r="H5312" t="e" cm="1">
        <f t="array" aca="1" ref="H5312" ca="1">_FV(Tabela2[[#This Row],[Cidade]],"Longitude")</f>
        <v>#NAME?</v>
      </c>
    </row>
    <row r="5313" spans="1:8" x14ac:dyDescent="0.25">
      <c r="A5313" t="s">
        <v>93</v>
      </c>
      <c r="B5313" t="s">
        <v>4089</v>
      </c>
      <c r="C5313" t="str">
        <f>Tabela2[[#This Row],[Localidade]]&amp;"/"&amp;Tabela2[[#This Row],[Estado]]</f>
        <v>Espirito Santo do Turvo/SP</v>
      </c>
      <c r="D5313">
        <v>18935001</v>
      </c>
      <c r="E5313">
        <v>18939999</v>
      </c>
      <c r="F5313" t="e" vm="4882">
        <v>#VALUE!</v>
      </c>
      <c r="G5313" t="e" cm="1">
        <f t="array" aca="1" ref="G5313" ca="1">_FV(Tabela2[[#This Row],[Cidade]],"Latitude")</f>
        <v>#NAME?</v>
      </c>
      <c r="H5313" t="e" cm="1">
        <f t="array" aca="1" ref="H5313" ca="1">_FV(Tabela2[[#This Row],[Cidade]],"Longitude")</f>
        <v>#NAME?</v>
      </c>
    </row>
    <row r="5314" spans="1:8" x14ac:dyDescent="0.25">
      <c r="A5314" t="s">
        <v>93</v>
      </c>
      <c r="B5314" t="s">
        <v>4089</v>
      </c>
      <c r="C5314" t="str">
        <f>Tabela2[[#This Row],[Localidade]]&amp;"/"&amp;Tabela2[[#This Row],[Estado]]</f>
        <v>Espirito Santo do Turvo/SP</v>
      </c>
      <c r="D5314">
        <v>18935001</v>
      </c>
      <c r="E5314">
        <v>18939999</v>
      </c>
      <c r="F5314" t="e" vm="4882">
        <v>#VALUE!</v>
      </c>
      <c r="G5314" t="e" cm="1">
        <f t="array" aca="1" ref="G5314" ca="1">_FV(Tabela2[[#This Row],[Cidade]],"Latitude")</f>
        <v>#NAME?</v>
      </c>
      <c r="H5314" t="e" cm="1">
        <f t="array" aca="1" ref="H5314" ca="1">_FV(Tabela2[[#This Row],[Cidade]],"Longitude")</f>
        <v>#NAME?</v>
      </c>
    </row>
    <row r="5315" spans="1:8" x14ac:dyDescent="0.25">
      <c r="A5315" t="s">
        <v>93</v>
      </c>
      <c r="B5315" t="s">
        <v>2747</v>
      </c>
      <c r="C5315" t="str">
        <f>Tabela2[[#This Row],[Localidade]]&amp;"/"&amp;Tabela2[[#This Row],[Estado]]</f>
        <v>Estiva Gerbi/SP</v>
      </c>
      <c r="D5315">
        <v>13857000</v>
      </c>
      <c r="E5315">
        <v>13859999</v>
      </c>
      <c r="F5315" t="e" vm="4883">
        <v>#VALUE!</v>
      </c>
      <c r="G5315" t="e" cm="1">
        <f t="array" aca="1" ref="G5315" ca="1">_FV(Tabela2[[#This Row],[Cidade]],"Latitude")</f>
        <v>#NAME?</v>
      </c>
      <c r="H5315" t="e" cm="1">
        <f t="array" aca="1" ref="H5315" ca="1">_FV(Tabela2[[#This Row],[Cidade]],"Longitude")</f>
        <v>#NAME?</v>
      </c>
    </row>
    <row r="5316" spans="1:8" x14ac:dyDescent="0.25">
      <c r="A5316" t="s">
        <v>93</v>
      </c>
      <c r="B5316" t="s">
        <v>654</v>
      </c>
      <c r="C5316" t="str">
        <f>Tabela2[[#This Row],[Localidade]]&amp;"/"&amp;Tabela2[[#This Row],[Estado]]</f>
        <v>Estrela do Norte/SP</v>
      </c>
      <c r="D5316">
        <v>19230000</v>
      </c>
      <c r="E5316">
        <v>19249999</v>
      </c>
      <c r="F5316" t="e" vm="4884">
        <v>#VALUE!</v>
      </c>
      <c r="G5316" t="e" cm="1">
        <f t="array" aca="1" ref="G5316" ca="1">_FV(Tabela2[[#This Row],[Cidade]],"Latitude")</f>
        <v>#NAME?</v>
      </c>
      <c r="H5316" t="e" cm="1">
        <f t="array" aca="1" ref="H5316" ca="1">_FV(Tabela2[[#This Row],[Cidade]],"Longitude")</f>
        <v>#NAME?</v>
      </c>
    </row>
    <row r="5317" spans="1:8" x14ac:dyDescent="0.25">
      <c r="A5317" t="s">
        <v>93</v>
      </c>
      <c r="B5317" t="s">
        <v>5252</v>
      </c>
      <c r="C5317" t="str">
        <f>Tabela2[[#This Row],[Localidade]]&amp;"/"&amp;Tabela2[[#This Row],[Estado]]</f>
        <v>Estrela D Oeste/SP</v>
      </c>
      <c r="D5317">
        <v>15650000</v>
      </c>
      <c r="E5317">
        <v>15669999</v>
      </c>
      <c r="F5317" t="e" vm="4885">
        <v>#VALUE!</v>
      </c>
      <c r="G5317" t="e" cm="1">
        <f t="array" aca="1" ref="G5317" ca="1">_FV(Tabela2[[#This Row],[Cidade]],"Latitude")</f>
        <v>#NAME?</v>
      </c>
      <c r="H5317" t="e" cm="1">
        <f t="array" aca="1" ref="H5317" ca="1">_FV(Tabela2[[#This Row],[Cidade]],"Longitude")</f>
        <v>#NAME?</v>
      </c>
    </row>
    <row r="5318" spans="1:8" x14ac:dyDescent="0.25">
      <c r="A5318" t="s">
        <v>93</v>
      </c>
      <c r="B5318" t="s">
        <v>2748</v>
      </c>
      <c r="C5318" t="str">
        <f>Tabela2[[#This Row],[Localidade]]&amp;"/"&amp;Tabela2[[#This Row],[Estado]]</f>
        <v>Euclides da Cunha Paulista/SP</v>
      </c>
      <c r="D5318">
        <v>19275000</v>
      </c>
      <c r="E5318">
        <v>19279999</v>
      </c>
      <c r="F5318" t="e" vm="4886">
        <v>#VALUE!</v>
      </c>
      <c r="G5318" t="e" cm="1">
        <f t="array" aca="1" ref="G5318" ca="1">_FV(Tabela2[[#This Row],[Cidade]],"Latitude")</f>
        <v>#NAME?</v>
      </c>
      <c r="H5318" t="e" cm="1">
        <f t="array" aca="1" ref="H5318" ca="1">_FV(Tabela2[[#This Row],[Cidade]],"Longitude")</f>
        <v>#NAME?</v>
      </c>
    </row>
    <row r="5319" spans="1:8" x14ac:dyDescent="0.25">
      <c r="A5319" t="s">
        <v>93</v>
      </c>
      <c r="B5319" t="s">
        <v>2749</v>
      </c>
      <c r="C5319" t="str">
        <f>Tabela2[[#This Row],[Localidade]]&amp;"/"&amp;Tabela2[[#This Row],[Estado]]</f>
        <v>Fartura/SP</v>
      </c>
      <c r="D5319">
        <v>18870000</v>
      </c>
      <c r="E5319">
        <v>18889999</v>
      </c>
      <c r="F5319" t="e" vm="3014">
        <v>#VALUE!</v>
      </c>
      <c r="G5319" t="e" cm="1">
        <f t="array" aca="1" ref="G5319" ca="1">_FV(Tabela2[[#This Row],[Cidade]],"Latitude")</f>
        <v>#NAME?</v>
      </c>
      <c r="H5319" t="e" cm="1">
        <f t="array" aca="1" ref="H5319" ca="1">_FV(Tabela2[[#This Row],[Cidade]],"Longitude")</f>
        <v>#NAME?</v>
      </c>
    </row>
    <row r="5320" spans="1:8" x14ac:dyDescent="0.25">
      <c r="A5320" t="s">
        <v>93</v>
      </c>
      <c r="B5320" t="s">
        <v>2750</v>
      </c>
      <c r="C5320" t="str">
        <f>Tabela2[[#This Row],[Localidade]]&amp;"/"&amp;Tabela2[[#This Row],[Estado]]</f>
        <v>Fernando Prestes/SP</v>
      </c>
      <c r="D5320">
        <v>15940000</v>
      </c>
      <c r="E5320">
        <v>15949999</v>
      </c>
      <c r="F5320" t="e" vm="4887">
        <v>#VALUE!</v>
      </c>
      <c r="G5320" t="e" cm="1">
        <f t="array" aca="1" ref="G5320" ca="1">_FV(Tabela2[[#This Row],[Cidade]],"Latitude")</f>
        <v>#NAME?</v>
      </c>
      <c r="H5320" t="e" cm="1">
        <f t="array" aca="1" ref="H5320" ca="1">_FV(Tabela2[[#This Row],[Cidade]],"Longitude")</f>
        <v>#NAME?</v>
      </c>
    </row>
    <row r="5321" spans="1:8" x14ac:dyDescent="0.25">
      <c r="A5321" t="s">
        <v>93</v>
      </c>
      <c r="B5321" t="s">
        <v>5123</v>
      </c>
      <c r="C5321" t="str">
        <f>Tabela2[[#This Row],[Localidade]]&amp;"/"&amp;Tabela2[[#This Row],[Estado]]</f>
        <v>Fernandopolis/SP</v>
      </c>
      <c r="D5321">
        <v>15600001</v>
      </c>
      <c r="E5321">
        <v>15619999</v>
      </c>
      <c r="F5321" t="e" vm="4888">
        <v>#VALUE!</v>
      </c>
      <c r="G5321" t="e" cm="1">
        <f t="array" aca="1" ref="G5321" ca="1">_FV(Tabela2[[#This Row],[Cidade]],"Latitude")</f>
        <v>#NAME?</v>
      </c>
      <c r="H5321" t="e" cm="1">
        <f t="array" aca="1" ref="H5321" ca="1">_FV(Tabela2[[#This Row],[Cidade]],"Longitude")</f>
        <v>#NAME?</v>
      </c>
    </row>
    <row r="5322" spans="1:8" x14ac:dyDescent="0.25">
      <c r="A5322" t="s">
        <v>93</v>
      </c>
      <c r="B5322" t="s">
        <v>5123</v>
      </c>
      <c r="C5322" t="str">
        <f>Tabela2[[#This Row],[Localidade]]&amp;"/"&amp;Tabela2[[#This Row],[Estado]]</f>
        <v>Fernandopolis/SP</v>
      </c>
      <c r="D5322">
        <v>15600001</v>
      </c>
      <c r="E5322">
        <v>15614999</v>
      </c>
      <c r="F5322" t="e" vm="4888">
        <v>#VALUE!</v>
      </c>
      <c r="G5322" t="e" cm="1">
        <f t="array" aca="1" ref="G5322" ca="1">_FV(Tabela2[[#This Row],[Cidade]],"Latitude")</f>
        <v>#NAME?</v>
      </c>
      <c r="H5322" t="e" cm="1">
        <f t="array" aca="1" ref="H5322" ca="1">_FV(Tabela2[[#This Row],[Cidade]],"Longitude")</f>
        <v>#NAME?</v>
      </c>
    </row>
    <row r="5323" spans="1:8" x14ac:dyDescent="0.25">
      <c r="A5323" t="s">
        <v>93</v>
      </c>
      <c r="B5323" t="s">
        <v>4666</v>
      </c>
      <c r="C5323" t="str">
        <f>Tabela2[[#This Row],[Localidade]]&amp;"/"&amp;Tabela2[[#This Row],[Estado]]</f>
        <v>Fernao/SP</v>
      </c>
      <c r="D5323">
        <v>17455000</v>
      </c>
      <c r="E5323">
        <v>17469999</v>
      </c>
      <c r="F5323" t="e" vm="4889">
        <v>#VALUE!</v>
      </c>
      <c r="G5323" t="e" cm="1">
        <f t="array" aca="1" ref="G5323" ca="1">_FV(Tabela2[[#This Row],[Cidade]],"Latitude")</f>
        <v>#NAME?</v>
      </c>
      <c r="H5323" t="e" cm="1">
        <f t="array" aca="1" ref="H5323" ca="1">_FV(Tabela2[[#This Row],[Cidade]],"Longitude")</f>
        <v>#NAME?</v>
      </c>
    </row>
    <row r="5324" spans="1:8" x14ac:dyDescent="0.25">
      <c r="A5324" t="s">
        <v>93</v>
      </c>
      <c r="B5324" t="s">
        <v>2751</v>
      </c>
      <c r="C5324" t="str">
        <f>Tabela2[[#This Row],[Localidade]]&amp;"/"&amp;Tabela2[[#This Row],[Estado]]</f>
        <v>Ferraz de Vasconcelos/SP</v>
      </c>
      <c r="D5324">
        <v>8500001</v>
      </c>
      <c r="E5324">
        <v>8549999</v>
      </c>
      <c r="F5324" t="e" vm="4890">
        <v>#VALUE!</v>
      </c>
      <c r="G5324" t="e" cm="1">
        <f t="array" aca="1" ref="G5324" ca="1">_FV(Tabela2[[#This Row],[Cidade]],"Latitude")</f>
        <v>#NAME?</v>
      </c>
      <c r="H5324" t="e" cm="1">
        <f t="array" aca="1" ref="H5324" ca="1">_FV(Tabela2[[#This Row],[Cidade]],"Longitude")</f>
        <v>#NAME?</v>
      </c>
    </row>
    <row r="5325" spans="1:8" x14ac:dyDescent="0.25">
      <c r="A5325" t="s">
        <v>93</v>
      </c>
      <c r="B5325" t="s">
        <v>2751</v>
      </c>
      <c r="C5325" t="str">
        <f>Tabela2[[#This Row],[Localidade]]&amp;"/"&amp;Tabela2[[#This Row],[Estado]]</f>
        <v>Ferraz de Vasconcelos/SP</v>
      </c>
      <c r="D5325">
        <v>8500001</v>
      </c>
      <c r="E5325">
        <v>8549999</v>
      </c>
      <c r="F5325" t="e" vm="4890">
        <v>#VALUE!</v>
      </c>
      <c r="G5325" t="e" cm="1">
        <f t="array" aca="1" ref="G5325" ca="1">_FV(Tabela2[[#This Row],[Cidade]],"Latitude")</f>
        <v>#NAME?</v>
      </c>
      <c r="H5325" t="e" cm="1">
        <f t="array" aca="1" ref="H5325" ca="1">_FV(Tabela2[[#This Row],[Cidade]],"Longitude")</f>
        <v>#NAME?</v>
      </c>
    </row>
    <row r="5326" spans="1:8" x14ac:dyDescent="0.25">
      <c r="A5326" t="s">
        <v>93</v>
      </c>
      <c r="B5326" t="s">
        <v>2752</v>
      </c>
      <c r="C5326" t="str">
        <f>Tabela2[[#This Row],[Localidade]]&amp;"/"&amp;Tabela2[[#This Row],[Estado]]</f>
        <v>Flora Rica/SP</v>
      </c>
      <c r="D5326">
        <v>17870000</v>
      </c>
      <c r="E5326">
        <v>17879999</v>
      </c>
      <c r="F5326" t="e" vm="4891">
        <v>#VALUE!</v>
      </c>
      <c r="G5326" t="e" cm="1">
        <f t="array" aca="1" ref="G5326" ca="1">_FV(Tabela2[[#This Row],[Cidade]],"Latitude")</f>
        <v>#NAME?</v>
      </c>
      <c r="H5326" t="e" cm="1">
        <f t="array" aca="1" ref="H5326" ca="1">_FV(Tabela2[[#This Row],[Cidade]],"Longitude")</f>
        <v>#NAME?</v>
      </c>
    </row>
    <row r="5327" spans="1:8" x14ac:dyDescent="0.25">
      <c r="A5327" t="s">
        <v>93</v>
      </c>
      <c r="B5327" t="s">
        <v>2753</v>
      </c>
      <c r="C5327" t="str">
        <f>Tabela2[[#This Row],[Localidade]]&amp;"/"&amp;Tabela2[[#This Row],[Estado]]</f>
        <v>Floreal/SP</v>
      </c>
      <c r="D5327">
        <v>15320000</v>
      </c>
      <c r="E5327">
        <v>15329999</v>
      </c>
      <c r="F5327" t="e" vm="4892">
        <v>#VALUE!</v>
      </c>
      <c r="G5327" t="e" cm="1">
        <f t="array" aca="1" ref="G5327" ca="1">_FV(Tabela2[[#This Row],[Cidade]],"Latitude")</f>
        <v>#NAME?</v>
      </c>
      <c r="H5327" t="e" cm="1">
        <f t="array" aca="1" ref="H5327" ca="1">_FV(Tabela2[[#This Row],[Cidade]],"Longitude")</f>
        <v>#NAME?</v>
      </c>
    </row>
    <row r="5328" spans="1:8" x14ac:dyDescent="0.25">
      <c r="A5328" t="s">
        <v>93</v>
      </c>
      <c r="B5328" t="s">
        <v>5124</v>
      </c>
      <c r="C5328" t="str">
        <f>Tabela2[[#This Row],[Localidade]]&amp;"/"&amp;Tabela2[[#This Row],[Estado]]</f>
        <v>Florida Paulista/SP</v>
      </c>
      <c r="D5328">
        <v>17830000</v>
      </c>
      <c r="E5328">
        <v>17859999</v>
      </c>
      <c r="F5328" t="e" vm="4893">
        <v>#VALUE!</v>
      </c>
      <c r="G5328" t="e" cm="1">
        <f t="array" aca="1" ref="G5328" ca="1">_FV(Tabela2[[#This Row],[Cidade]],"Latitude")</f>
        <v>#NAME?</v>
      </c>
      <c r="H5328" t="e" cm="1">
        <f t="array" aca="1" ref="H5328" ca="1">_FV(Tabela2[[#This Row],[Cidade]],"Longitude")</f>
        <v>#NAME?</v>
      </c>
    </row>
    <row r="5329" spans="1:8" x14ac:dyDescent="0.25">
      <c r="A5329" t="s">
        <v>93</v>
      </c>
      <c r="B5329" t="s">
        <v>4090</v>
      </c>
      <c r="C5329" t="str">
        <f>Tabela2[[#This Row],[Localidade]]&amp;"/"&amp;Tabela2[[#This Row],[Estado]]</f>
        <v>Florinea/SP</v>
      </c>
      <c r="D5329">
        <v>19870000</v>
      </c>
      <c r="E5329">
        <v>19879999</v>
      </c>
      <c r="F5329" t="e" vm="4894">
        <v>#VALUE!</v>
      </c>
      <c r="G5329" t="e" cm="1">
        <f t="array" aca="1" ref="G5329" ca="1">_FV(Tabela2[[#This Row],[Cidade]],"Latitude")</f>
        <v>#NAME?</v>
      </c>
      <c r="H5329" t="e" cm="1">
        <f t="array" aca="1" ref="H5329" ca="1">_FV(Tabela2[[#This Row],[Cidade]],"Longitude")</f>
        <v>#NAME?</v>
      </c>
    </row>
    <row r="5330" spans="1:8" x14ac:dyDescent="0.25">
      <c r="A5330" t="s">
        <v>93</v>
      </c>
      <c r="B5330" t="s">
        <v>2754</v>
      </c>
      <c r="C5330" t="str">
        <f>Tabela2[[#This Row],[Localidade]]&amp;"/"&amp;Tabela2[[#This Row],[Estado]]</f>
        <v>Franca/SP</v>
      </c>
      <c r="D5330">
        <v>14400001</v>
      </c>
      <c r="E5330">
        <v>14414999</v>
      </c>
      <c r="F5330" t="e" vm="4895">
        <v>#VALUE!</v>
      </c>
      <c r="G5330" t="e" cm="1">
        <f t="array" aca="1" ref="G5330" ca="1">_FV(Tabela2[[#This Row],[Cidade]],"Latitude")</f>
        <v>#NAME?</v>
      </c>
      <c r="H5330" t="e" cm="1">
        <f t="array" aca="1" ref="H5330" ca="1">_FV(Tabela2[[#This Row],[Cidade]],"Longitude")</f>
        <v>#NAME?</v>
      </c>
    </row>
    <row r="5331" spans="1:8" x14ac:dyDescent="0.25">
      <c r="A5331" t="s">
        <v>93</v>
      </c>
      <c r="B5331" t="s">
        <v>2754</v>
      </c>
      <c r="C5331" t="str">
        <f>Tabela2[[#This Row],[Localidade]]&amp;"/"&amp;Tabela2[[#This Row],[Estado]]</f>
        <v>Franca/SP</v>
      </c>
      <c r="D5331">
        <v>14400001</v>
      </c>
      <c r="E5331">
        <v>14414999</v>
      </c>
      <c r="F5331" t="e" vm="4895">
        <v>#VALUE!</v>
      </c>
      <c r="G5331" t="e" cm="1">
        <f t="array" aca="1" ref="G5331" ca="1">_FV(Tabela2[[#This Row],[Cidade]],"Latitude")</f>
        <v>#NAME?</v>
      </c>
      <c r="H5331" t="e" cm="1">
        <f t="array" aca="1" ref="H5331" ca="1">_FV(Tabela2[[#This Row],[Cidade]],"Longitude")</f>
        <v>#NAME?</v>
      </c>
    </row>
    <row r="5332" spans="1:8" x14ac:dyDescent="0.25">
      <c r="A5332" t="s">
        <v>93</v>
      </c>
      <c r="B5332" t="s">
        <v>2755</v>
      </c>
      <c r="C5332" t="str">
        <f>Tabela2[[#This Row],[Localidade]]&amp;"/"&amp;Tabela2[[#This Row],[Estado]]</f>
        <v>Francisco Morato/SP</v>
      </c>
      <c r="D5332">
        <v>7900001</v>
      </c>
      <c r="E5332">
        <v>7999999</v>
      </c>
      <c r="F5332" t="e" vm="4896">
        <v>#VALUE!</v>
      </c>
      <c r="G5332" t="e" cm="1">
        <f t="array" aca="1" ref="G5332" ca="1">_FV(Tabela2[[#This Row],[Cidade]],"Latitude")</f>
        <v>#NAME?</v>
      </c>
      <c r="H5332" t="e" cm="1">
        <f t="array" aca="1" ref="H5332" ca="1">_FV(Tabela2[[#This Row],[Cidade]],"Longitude")</f>
        <v>#NAME?</v>
      </c>
    </row>
    <row r="5333" spans="1:8" x14ac:dyDescent="0.25">
      <c r="A5333" t="s">
        <v>93</v>
      </c>
      <c r="B5333" t="s">
        <v>2755</v>
      </c>
      <c r="C5333" t="str">
        <f>Tabela2[[#This Row],[Localidade]]&amp;"/"&amp;Tabela2[[#This Row],[Estado]]</f>
        <v>Francisco Morato/SP</v>
      </c>
      <c r="D5333">
        <v>7900001</v>
      </c>
      <c r="E5333">
        <v>7999999</v>
      </c>
      <c r="F5333" t="e" vm="4896">
        <v>#VALUE!</v>
      </c>
      <c r="G5333" t="e" cm="1">
        <f t="array" aca="1" ref="G5333" ca="1">_FV(Tabela2[[#This Row],[Cidade]],"Latitude")</f>
        <v>#NAME?</v>
      </c>
      <c r="H5333" t="e" cm="1">
        <f t="array" aca="1" ref="H5333" ca="1">_FV(Tabela2[[#This Row],[Cidade]],"Longitude")</f>
        <v>#NAME?</v>
      </c>
    </row>
    <row r="5334" spans="1:8" x14ac:dyDescent="0.25">
      <c r="A5334" t="s">
        <v>93</v>
      </c>
      <c r="B5334" t="s">
        <v>2756</v>
      </c>
      <c r="C5334" t="str">
        <f>Tabela2[[#This Row],[Localidade]]&amp;"/"&amp;Tabela2[[#This Row],[Estado]]</f>
        <v>Franco da Rocha/SP</v>
      </c>
      <c r="D5334">
        <v>7800001</v>
      </c>
      <c r="E5334">
        <v>7899999</v>
      </c>
      <c r="F5334" t="e" vm="4897">
        <v>#VALUE!</v>
      </c>
      <c r="G5334" t="e" cm="1">
        <f t="array" aca="1" ref="G5334" ca="1">_FV(Tabela2[[#This Row],[Cidade]],"Latitude")</f>
        <v>#NAME?</v>
      </c>
      <c r="H5334" t="e" cm="1">
        <f t="array" aca="1" ref="H5334" ca="1">_FV(Tabela2[[#This Row],[Cidade]],"Longitude")</f>
        <v>#NAME?</v>
      </c>
    </row>
    <row r="5335" spans="1:8" x14ac:dyDescent="0.25">
      <c r="A5335" t="s">
        <v>93</v>
      </c>
      <c r="B5335" t="s">
        <v>2756</v>
      </c>
      <c r="C5335" t="str">
        <f>Tabela2[[#This Row],[Localidade]]&amp;"/"&amp;Tabela2[[#This Row],[Estado]]</f>
        <v>Franco da Rocha/SP</v>
      </c>
      <c r="D5335">
        <v>7800001</v>
      </c>
      <c r="E5335">
        <v>7899999</v>
      </c>
      <c r="F5335" t="e" vm="4897">
        <v>#VALUE!</v>
      </c>
      <c r="G5335" t="e" cm="1">
        <f t="array" aca="1" ref="G5335" ca="1">_FV(Tabela2[[#This Row],[Cidade]],"Latitude")</f>
        <v>#NAME?</v>
      </c>
      <c r="H5335" t="e" cm="1">
        <f t="array" aca="1" ref="H5335" ca="1">_FV(Tabela2[[#This Row],[Cidade]],"Longitude")</f>
        <v>#NAME?</v>
      </c>
    </row>
    <row r="5336" spans="1:8" x14ac:dyDescent="0.25">
      <c r="A5336" t="s">
        <v>93</v>
      </c>
      <c r="B5336" t="s">
        <v>2757</v>
      </c>
      <c r="C5336" t="str">
        <f>Tabela2[[#This Row],[Localidade]]&amp;"/"&amp;Tabela2[[#This Row],[Estado]]</f>
        <v>Gabriel Monteiro/SP</v>
      </c>
      <c r="D5336">
        <v>16220000</v>
      </c>
      <c r="E5336">
        <v>16229999</v>
      </c>
      <c r="F5336" t="e" vm="4898">
        <v>#VALUE!</v>
      </c>
      <c r="G5336" t="e" cm="1">
        <f t="array" aca="1" ref="G5336" ca="1">_FV(Tabela2[[#This Row],[Cidade]],"Latitude")</f>
        <v>#NAME?</v>
      </c>
      <c r="H5336" t="e" cm="1">
        <f t="array" aca="1" ref="H5336" ca="1">_FV(Tabela2[[#This Row],[Cidade]],"Longitude")</f>
        <v>#NAME?</v>
      </c>
    </row>
    <row r="5337" spans="1:8" x14ac:dyDescent="0.25">
      <c r="A5337" t="s">
        <v>93</v>
      </c>
      <c r="B5337" t="s">
        <v>3314</v>
      </c>
      <c r="C5337" t="str">
        <f>Tabela2[[#This Row],[Localidade]]&amp;"/"&amp;Tabela2[[#This Row],[Estado]]</f>
        <v>Galia/SP</v>
      </c>
      <c r="D5337">
        <v>17450000</v>
      </c>
      <c r="E5337">
        <v>17454999</v>
      </c>
      <c r="F5337" t="e" vm="4899">
        <v>#VALUE!</v>
      </c>
      <c r="G5337" t="e" cm="1">
        <f t="array" aca="1" ref="G5337" ca="1">_FV(Tabela2[[#This Row],[Cidade]],"Latitude")</f>
        <v>#NAME?</v>
      </c>
      <c r="H5337" t="e" cm="1">
        <f t="array" aca="1" ref="H5337" ca="1">_FV(Tabela2[[#This Row],[Cidade]],"Longitude")</f>
        <v>#NAME?</v>
      </c>
    </row>
    <row r="5338" spans="1:8" x14ac:dyDescent="0.25">
      <c r="A5338" t="s">
        <v>93</v>
      </c>
      <c r="B5338" t="s">
        <v>3635</v>
      </c>
      <c r="C5338" t="str">
        <f>Tabela2[[#This Row],[Localidade]]&amp;"/"&amp;Tabela2[[#This Row],[Estado]]</f>
        <v>Garca/SP</v>
      </c>
      <c r="D5338">
        <v>17400000</v>
      </c>
      <c r="E5338">
        <v>17409999</v>
      </c>
      <c r="F5338" t="e" vm="4900">
        <v>#VALUE!</v>
      </c>
      <c r="G5338" t="e" cm="1">
        <f t="array" aca="1" ref="G5338" ca="1">_FV(Tabela2[[#This Row],[Cidade]],"Latitude")</f>
        <v>#NAME?</v>
      </c>
      <c r="H5338" t="e" cm="1">
        <f t="array" aca="1" ref="H5338" ca="1">_FV(Tabela2[[#This Row],[Cidade]],"Longitude")</f>
        <v>#NAME?</v>
      </c>
    </row>
    <row r="5339" spans="1:8" x14ac:dyDescent="0.25">
      <c r="A5339" t="s">
        <v>93</v>
      </c>
      <c r="B5339" t="s">
        <v>4667</v>
      </c>
      <c r="C5339" t="str">
        <f>Tabela2[[#This Row],[Localidade]]&amp;"/"&amp;Tabela2[[#This Row],[Estado]]</f>
        <v>Gastao Vidigal/SP</v>
      </c>
      <c r="D5339">
        <v>15330000</v>
      </c>
      <c r="E5339">
        <v>15339999</v>
      </c>
      <c r="F5339" t="e" vm="4901">
        <v>#VALUE!</v>
      </c>
      <c r="G5339" t="e" cm="1">
        <f t="array" aca="1" ref="G5339" ca="1">_FV(Tabela2[[#This Row],[Cidade]],"Latitude")</f>
        <v>#NAME?</v>
      </c>
      <c r="H5339" t="e" cm="1">
        <f t="array" aca="1" ref="H5339" ca="1">_FV(Tabela2[[#This Row],[Cidade]],"Longitude")</f>
        <v>#NAME?</v>
      </c>
    </row>
    <row r="5340" spans="1:8" x14ac:dyDescent="0.25">
      <c r="A5340" t="s">
        <v>93</v>
      </c>
      <c r="B5340" t="s">
        <v>4668</v>
      </c>
      <c r="C5340" t="str">
        <f>Tabela2[[#This Row],[Localidade]]&amp;"/"&amp;Tabela2[[#This Row],[Estado]]</f>
        <v>Gaviao Peixoto/SP</v>
      </c>
      <c r="D5340">
        <v>14813000</v>
      </c>
      <c r="E5340">
        <v>14814999</v>
      </c>
      <c r="F5340" t="e" vm="4902">
        <v>#VALUE!</v>
      </c>
      <c r="G5340" t="e" cm="1">
        <f t="array" aca="1" ref="G5340" ca="1">_FV(Tabela2[[#This Row],[Cidade]],"Latitude")</f>
        <v>#NAME?</v>
      </c>
      <c r="H5340" t="e" cm="1">
        <f t="array" aca="1" ref="H5340" ca="1">_FV(Tabela2[[#This Row],[Cidade]],"Longitude")</f>
        <v>#NAME?</v>
      </c>
    </row>
    <row r="5341" spans="1:8" x14ac:dyDescent="0.25">
      <c r="A5341" t="s">
        <v>93</v>
      </c>
      <c r="B5341" t="s">
        <v>2758</v>
      </c>
      <c r="C5341" t="str">
        <f>Tabela2[[#This Row],[Localidade]]&amp;"/"&amp;Tabela2[[#This Row],[Estado]]</f>
        <v>General Salgado/SP</v>
      </c>
      <c r="D5341">
        <v>15300000</v>
      </c>
      <c r="E5341">
        <v>15309999</v>
      </c>
      <c r="F5341" t="e" vm="4903">
        <v>#VALUE!</v>
      </c>
      <c r="G5341" t="e" cm="1">
        <f t="array" aca="1" ref="G5341" ca="1">_FV(Tabela2[[#This Row],[Cidade]],"Latitude")</f>
        <v>#NAME?</v>
      </c>
      <c r="H5341" t="e" cm="1">
        <f t="array" aca="1" ref="H5341" ca="1">_FV(Tabela2[[#This Row],[Cidade]],"Longitude")</f>
        <v>#NAME?</v>
      </c>
    </row>
    <row r="5342" spans="1:8" x14ac:dyDescent="0.25">
      <c r="A5342" t="s">
        <v>93</v>
      </c>
      <c r="B5342" t="s">
        <v>2759</v>
      </c>
      <c r="C5342" t="str">
        <f>Tabela2[[#This Row],[Localidade]]&amp;"/"&amp;Tabela2[[#This Row],[Estado]]</f>
        <v>Getulina/SP</v>
      </c>
      <c r="D5342">
        <v>16450000</v>
      </c>
      <c r="E5342">
        <v>16479999</v>
      </c>
      <c r="F5342" t="e" vm="4904">
        <v>#VALUE!</v>
      </c>
      <c r="G5342" t="e" cm="1">
        <f t="array" aca="1" ref="G5342" ca="1">_FV(Tabela2[[#This Row],[Cidade]],"Latitude")</f>
        <v>#NAME?</v>
      </c>
      <c r="H5342" t="e" cm="1">
        <f t="array" aca="1" ref="H5342" ca="1">_FV(Tabela2[[#This Row],[Cidade]],"Longitude")</f>
        <v>#NAME?</v>
      </c>
    </row>
    <row r="5343" spans="1:8" x14ac:dyDescent="0.25">
      <c r="A5343" t="s">
        <v>93</v>
      </c>
      <c r="B5343" t="s">
        <v>3826</v>
      </c>
      <c r="C5343" t="str">
        <f>Tabela2[[#This Row],[Localidade]]&amp;"/"&amp;Tabela2[[#This Row],[Estado]]</f>
        <v>Glicerio/SP</v>
      </c>
      <c r="D5343">
        <v>16270000</v>
      </c>
      <c r="E5343">
        <v>16289999</v>
      </c>
      <c r="F5343" t="e" vm="4905">
        <v>#VALUE!</v>
      </c>
      <c r="G5343" t="e" cm="1">
        <f t="array" aca="1" ref="G5343" ca="1">_FV(Tabela2[[#This Row],[Cidade]],"Latitude")</f>
        <v>#NAME?</v>
      </c>
      <c r="H5343" t="e" cm="1">
        <f t="array" aca="1" ref="H5343" ca="1">_FV(Tabela2[[#This Row],[Cidade]],"Longitude")</f>
        <v>#NAME?</v>
      </c>
    </row>
    <row r="5344" spans="1:8" x14ac:dyDescent="0.25">
      <c r="A5344" t="s">
        <v>93</v>
      </c>
      <c r="B5344" t="s">
        <v>3636</v>
      </c>
      <c r="C5344" t="str">
        <f>Tabela2[[#This Row],[Localidade]]&amp;"/"&amp;Tabela2[[#This Row],[Estado]]</f>
        <v>Guaicara/SP</v>
      </c>
      <c r="D5344">
        <v>16430000</v>
      </c>
      <c r="E5344">
        <v>16439999</v>
      </c>
      <c r="F5344" t="e" vm="4906">
        <v>#VALUE!</v>
      </c>
      <c r="G5344" t="e" cm="1">
        <f t="array" aca="1" ref="G5344" ca="1">_FV(Tabela2[[#This Row],[Cidade]],"Latitude")</f>
        <v>#NAME?</v>
      </c>
      <c r="H5344" t="e" cm="1">
        <f t="array" aca="1" ref="H5344" ca="1">_FV(Tabela2[[#This Row],[Cidade]],"Longitude")</f>
        <v>#NAME?</v>
      </c>
    </row>
    <row r="5345" spans="1:8" x14ac:dyDescent="0.25">
      <c r="A5345" t="s">
        <v>93</v>
      </c>
      <c r="B5345" t="s">
        <v>5212</v>
      </c>
      <c r="C5345" t="str">
        <f>Tabela2[[#This Row],[Localidade]]&amp;"/"&amp;Tabela2[[#This Row],[Estado]]</f>
        <v>Guaimbe/SP</v>
      </c>
      <c r="D5345">
        <v>16480000</v>
      </c>
      <c r="E5345">
        <v>16499999</v>
      </c>
      <c r="F5345" t="e" vm="4907">
        <v>#VALUE!</v>
      </c>
      <c r="G5345" t="e" cm="1">
        <f t="array" aca="1" ref="G5345" ca="1">_FV(Tabela2[[#This Row],[Cidade]],"Latitude")</f>
        <v>#NAME?</v>
      </c>
      <c r="H5345" t="e" cm="1">
        <f t="array" aca="1" ref="H5345" ca="1">_FV(Tabela2[[#This Row],[Cidade]],"Longitude")</f>
        <v>#NAME?</v>
      </c>
    </row>
    <row r="5346" spans="1:8" x14ac:dyDescent="0.25">
      <c r="A5346" t="s">
        <v>93</v>
      </c>
      <c r="B5346" t="s">
        <v>4027</v>
      </c>
      <c r="C5346" t="str">
        <f>Tabela2[[#This Row],[Localidade]]&amp;"/"&amp;Tabela2[[#This Row],[Estado]]</f>
        <v>Guaira/SP</v>
      </c>
      <c r="D5346">
        <v>14790000</v>
      </c>
      <c r="E5346">
        <v>14794999</v>
      </c>
      <c r="F5346" t="e" vm="4908">
        <v>#VALUE!</v>
      </c>
      <c r="G5346" t="e" cm="1">
        <f t="array" aca="1" ref="G5346" ca="1">_FV(Tabela2[[#This Row],[Cidade]],"Latitude")</f>
        <v>#NAME?</v>
      </c>
      <c r="H5346" t="e" cm="1">
        <f t="array" aca="1" ref="H5346" ca="1">_FV(Tabela2[[#This Row],[Cidade]],"Longitude")</f>
        <v>#NAME?</v>
      </c>
    </row>
    <row r="5347" spans="1:8" x14ac:dyDescent="0.25">
      <c r="A5347" t="s">
        <v>93</v>
      </c>
      <c r="B5347" t="s">
        <v>3637</v>
      </c>
      <c r="C5347" t="str">
        <f>Tabela2[[#This Row],[Localidade]]&amp;"/"&amp;Tabela2[[#This Row],[Estado]]</f>
        <v>Guapiacu/SP</v>
      </c>
      <c r="D5347">
        <v>15110000</v>
      </c>
      <c r="E5347">
        <v>15114999</v>
      </c>
      <c r="F5347" t="e" vm="4909">
        <v>#VALUE!</v>
      </c>
      <c r="G5347" t="e" cm="1">
        <f t="array" aca="1" ref="G5347" ca="1">_FV(Tabela2[[#This Row],[Cidade]],"Latitude")</f>
        <v>#NAME?</v>
      </c>
      <c r="H5347" t="e" cm="1">
        <f t="array" aca="1" ref="H5347" ca="1">_FV(Tabela2[[#This Row],[Cidade]],"Longitude")</f>
        <v>#NAME?</v>
      </c>
    </row>
    <row r="5348" spans="1:8" x14ac:dyDescent="0.25">
      <c r="A5348" t="s">
        <v>93</v>
      </c>
      <c r="B5348" t="s">
        <v>2760</v>
      </c>
      <c r="C5348" t="str">
        <f>Tabela2[[#This Row],[Localidade]]&amp;"/"&amp;Tabela2[[#This Row],[Estado]]</f>
        <v>Guapiara/SP</v>
      </c>
      <c r="D5348">
        <v>18310000</v>
      </c>
      <c r="E5348">
        <v>18314999</v>
      </c>
      <c r="F5348" t="e" vm="4910">
        <v>#VALUE!</v>
      </c>
      <c r="G5348" t="e" cm="1">
        <f t="array" aca="1" ref="G5348" ca="1">_FV(Tabela2[[#This Row],[Cidade]],"Latitude")</f>
        <v>#NAME?</v>
      </c>
      <c r="H5348" t="e" cm="1">
        <f t="array" aca="1" ref="H5348" ca="1">_FV(Tabela2[[#This Row],[Cidade]],"Longitude")</f>
        <v>#NAME?</v>
      </c>
    </row>
    <row r="5349" spans="1:8" x14ac:dyDescent="0.25">
      <c r="A5349" t="s">
        <v>93</v>
      </c>
      <c r="B5349" t="s">
        <v>3315</v>
      </c>
      <c r="C5349" t="str">
        <f>Tabela2[[#This Row],[Localidade]]&amp;"/"&amp;Tabela2[[#This Row],[Estado]]</f>
        <v>Guara/SP</v>
      </c>
      <c r="D5349">
        <v>14580000</v>
      </c>
      <c r="E5349">
        <v>14599999</v>
      </c>
      <c r="F5349" t="e" vm="4911">
        <v>#VALUE!</v>
      </c>
      <c r="G5349" t="e" cm="1">
        <f t="array" aca="1" ref="G5349" ca="1">_FV(Tabela2[[#This Row],[Cidade]],"Latitude")</f>
        <v>#NAME?</v>
      </c>
      <c r="H5349" t="e" cm="1">
        <f t="array" aca="1" ref="H5349" ca="1">_FV(Tabela2[[#This Row],[Cidade]],"Longitude")</f>
        <v>#NAME?</v>
      </c>
    </row>
    <row r="5350" spans="1:8" x14ac:dyDescent="0.25">
      <c r="A5350" t="s">
        <v>93</v>
      </c>
      <c r="B5350" t="s">
        <v>4091</v>
      </c>
      <c r="C5350" t="str">
        <f>Tabela2[[#This Row],[Localidade]]&amp;"/"&amp;Tabela2[[#This Row],[Estado]]</f>
        <v>Guaracai/SP</v>
      </c>
      <c r="D5350">
        <v>16980000</v>
      </c>
      <c r="E5350">
        <v>16999999</v>
      </c>
      <c r="F5350" t="e" vm="4912">
        <v>#VALUE!</v>
      </c>
      <c r="G5350" t="e" cm="1">
        <f t="array" aca="1" ref="G5350" ca="1">_FV(Tabela2[[#This Row],[Cidade]],"Latitude")</f>
        <v>#NAME?</v>
      </c>
      <c r="H5350" t="e" cm="1">
        <f t="array" aca="1" ref="H5350" ca="1">_FV(Tabela2[[#This Row],[Cidade]],"Longitude")</f>
        <v>#NAME?</v>
      </c>
    </row>
    <row r="5351" spans="1:8" x14ac:dyDescent="0.25">
      <c r="A5351" t="s">
        <v>93</v>
      </c>
      <c r="B5351" t="s">
        <v>1848</v>
      </c>
      <c r="C5351" t="str">
        <f>Tabela2[[#This Row],[Localidade]]&amp;"/"&amp;Tabela2[[#This Row],[Estado]]</f>
        <v>Guaraci/SP</v>
      </c>
      <c r="D5351">
        <v>15420000</v>
      </c>
      <c r="E5351">
        <v>15424999</v>
      </c>
      <c r="F5351" t="e" vm="4913">
        <v>#VALUE!</v>
      </c>
      <c r="G5351" t="e" cm="1">
        <f t="array" aca="1" ref="G5351" ca="1">_FV(Tabela2[[#This Row],[Cidade]],"Latitude")</f>
        <v>#NAME?</v>
      </c>
      <c r="H5351" t="e" cm="1">
        <f t="array" aca="1" ref="H5351" ca="1">_FV(Tabela2[[#This Row],[Cidade]],"Longitude")</f>
        <v>#NAME?</v>
      </c>
    </row>
    <row r="5352" spans="1:8" x14ac:dyDescent="0.25">
      <c r="A5352" t="s">
        <v>93</v>
      </c>
      <c r="B5352" t="s">
        <v>5253</v>
      </c>
      <c r="C5352" t="str">
        <f>Tabela2[[#This Row],[Localidade]]&amp;"/"&amp;Tabela2[[#This Row],[Estado]]</f>
        <v>Guarani D Oeste/SP</v>
      </c>
      <c r="D5352">
        <v>15680000</v>
      </c>
      <c r="E5352">
        <v>15684999</v>
      </c>
      <c r="F5352" t="e" vm="4914">
        <v>#VALUE!</v>
      </c>
      <c r="G5352" t="e" cm="1">
        <f t="array" aca="1" ref="G5352" ca="1">_FV(Tabela2[[#This Row],[Cidade]],"Latitude")</f>
        <v>#NAME?</v>
      </c>
      <c r="H5352" t="e" cm="1">
        <f t="array" aca="1" ref="H5352" ca="1">_FV(Tabela2[[#This Row],[Cidade]],"Longitude")</f>
        <v>#NAME?</v>
      </c>
    </row>
    <row r="5353" spans="1:8" x14ac:dyDescent="0.25">
      <c r="A5353" t="s">
        <v>93</v>
      </c>
      <c r="B5353" t="s">
        <v>4669</v>
      </c>
      <c r="C5353" t="str">
        <f>Tabela2[[#This Row],[Localidade]]&amp;"/"&amp;Tabela2[[#This Row],[Estado]]</f>
        <v>Guaranta/SP</v>
      </c>
      <c r="D5353">
        <v>16570000</v>
      </c>
      <c r="E5353">
        <v>16599999</v>
      </c>
      <c r="F5353" t="e" vm="4915">
        <v>#VALUE!</v>
      </c>
      <c r="G5353" t="e" cm="1">
        <f t="array" aca="1" ref="G5353" ca="1">_FV(Tabela2[[#This Row],[Cidade]],"Latitude")</f>
        <v>#NAME?</v>
      </c>
      <c r="H5353" t="e" cm="1">
        <f t="array" aca="1" ref="H5353" ca="1">_FV(Tabela2[[#This Row],[Cidade]],"Longitude")</f>
        <v>#NAME?</v>
      </c>
    </row>
    <row r="5354" spans="1:8" x14ac:dyDescent="0.25">
      <c r="A5354" t="s">
        <v>93</v>
      </c>
      <c r="B5354" t="s">
        <v>2761</v>
      </c>
      <c r="C5354" t="str">
        <f>Tabela2[[#This Row],[Localidade]]&amp;"/"&amp;Tabela2[[#This Row],[Estado]]</f>
        <v>Guararapes/SP</v>
      </c>
      <c r="D5354">
        <v>16700000</v>
      </c>
      <c r="E5354">
        <v>16749999</v>
      </c>
      <c r="F5354" t="e" vm="4916">
        <v>#VALUE!</v>
      </c>
      <c r="G5354" t="e" cm="1">
        <f t="array" aca="1" ref="G5354" ca="1">_FV(Tabela2[[#This Row],[Cidade]],"Latitude")</f>
        <v>#NAME?</v>
      </c>
      <c r="H5354" t="e" cm="1">
        <f t="array" aca="1" ref="H5354" ca="1">_FV(Tabela2[[#This Row],[Cidade]],"Longitude")</f>
        <v>#NAME?</v>
      </c>
    </row>
    <row r="5355" spans="1:8" x14ac:dyDescent="0.25">
      <c r="A5355" t="s">
        <v>93</v>
      </c>
      <c r="B5355" t="s">
        <v>2762</v>
      </c>
      <c r="C5355" t="str">
        <f>Tabela2[[#This Row],[Localidade]]&amp;"/"&amp;Tabela2[[#This Row],[Estado]]</f>
        <v>Guararema/SP</v>
      </c>
      <c r="D5355">
        <v>8900000</v>
      </c>
      <c r="E5355">
        <v>8939999</v>
      </c>
      <c r="F5355" t="e" vm="4917">
        <v>#VALUE!</v>
      </c>
      <c r="G5355" t="e" cm="1">
        <f t="array" aca="1" ref="G5355" ca="1">_FV(Tabela2[[#This Row],[Cidade]],"Latitude")</f>
        <v>#NAME?</v>
      </c>
      <c r="H5355" t="e" cm="1">
        <f t="array" aca="1" ref="H5355" ca="1">_FV(Tabela2[[#This Row],[Cidade]],"Longitude")</f>
        <v>#NAME?</v>
      </c>
    </row>
    <row r="5356" spans="1:8" x14ac:dyDescent="0.25">
      <c r="A5356" t="s">
        <v>93</v>
      </c>
      <c r="B5356" t="s">
        <v>3316</v>
      </c>
      <c r="C5356" t="str">
        <f>Tabela2[[#This Row],[Localidade]]&amp;"/"&amp;Tabela2[[#This Row],[Estado]]</f>
        <v>Guaratingueta/SP</v>
      </c>
      <c r="D5356">
        <v>12500001</v>
      </c>
      <c r="E5356">
        <v>12524999</v>
      </c>
      <c r="F5356" t="e" vm="4918">
        <v>#VALUE!</v>
      </c>
      <c r="G5356" t="e" cm="1">
        <f t="array" aca="1" ref="G5356" ca="1">_FV(Tabela2[[#This Row],[Cidade]],"Latitude")</f>
        <v>#NAME?</v>
      </c>
      <c r="H5356" t="e" cm="1">
        <f t="array" aca="1" ref="H5356" ca="1">_FV(Tabela2[[#This Row],[Cidade]],"Longitude")</f>
        <v>#NAME?</v>
      </c>
    </row>
    <row r="5357" spans="1:8" x14ac:dyDescent="0.25">
      <c r="A5357" t="s">
        <v>93</v>
      </c>
      <c r="B5357" t="s">
        <v>3316</v>
      </c>
      <c r="C5357" t="str">
        <f>Tabela2[[#This Row],[Localidade]]&amp;"/"&amp;Tabela2[[#This Row],[Estado]]</f>
        <v>Guaratingueta/SP</v>
      </c>
      <c r="D5357">
        <v>12500001</v>
      </c>
      <c r="E5357">
        <v>12524999</v>
      </c>
      <c r="F5357" t="e" vm="4918">
        <v>#VALUE!</v>
      </c>
      <c r="G5357" t="e" cm="1">
        <f t="array" aca="1" ref="G5357" ca="1">_FV(Tabela2[[#This Row],[Cidade]],"Latitude")</f>
        <v>#NAME?</v>
      </c>
      <c r="H5357" t="e" cm="1">
        <f t="array" aca="1" ref="H5357" ca="1">_FV(Tabela2[[#This Row],[Cidade]],"Longitude")</f>
        <v>#NAME?</v>
      </c>
    </row>
    <row r="5358" spans="1:8" x14ac:dyDescent="0.25">
      <c r="A5358" t="s">
        <v>93</v>
      </c>
      <c r="B5358" t="s">
        <v>4092</v>
      </c>
      <c r="C5358" t="str">
        <f>Tabela2[[#This Row],[Localidade]]&amp;"/"&amp;Tabela2[[#This Row],[Estado]]</f>
        <v>Guarei/SP</v>
      </c>
      <c r="D5358">
        <v>18250000</v>
      </c>
      <c r="E5358">
        <v>18254999</v>
      </c>
      <c r="F5358" t="e" vm="4919">
        <v>#VALUE!</v>
      </c>
      <c r="G5358" t="e" cm="1">
        <f t="array" aca="1" ref="G5358" ca="1">_FV(Tabela2[[#This Row],[Cidade]],"Latitude")</f>
        <v>#NAME?</v>
      </c>
      <c r="H5358" t="e" cm="1">
        <f t="array" aca="1" ref="H5358" ca="1">_FV(Tabela2[[#This Row],[Cidade]],"Longitude")</f>
        <v>#NAME?</v>
      </c>
    </row>
    <row r="5359" spans="1:8" x14ac:dyDescent="0.25">
      <c r="A5359" t="s">
        <v>93</v>
      </c>
      <c r="B5359" t="s">
        <v>2763</v>
      </c>
      <c r="C5359" t="str">
        <f>Tabela2[[#This Row],[Localidade]]&amp;"/"&amp;Tabela2[[#This Row],[Estado]]</f>
        <v>Guariba/SP</v>
      </c>
      <c r="D5359">
        <v>14840000</v>
      </c>
      <c r="E5359">
        <v>14849999</v>
      </c>
      <c r="F5359" t="e" vm="4920">
        <v>#VALUE!</v>
      </c>
      <c r="G5359" t="e" cm="1">
        <f t="array" aca="1" ref="G5359" ca="1">_FV(Tabela2[[#This Row],[Cidade]],"Latitude")</f>
        <v>#NAME?</v>
      </c>
      <c r="H5359" t="e" cm="1">
        <f t="array" aca="1" ref="H5359" ca="1">_FV(Tabela2[[#This Row],[Cidade]],"Longitude")</f>
        <v>#NAME?</v>
      </c>
    </row>
    <row r="5360" spans="1:8" x14ac:dyDescent="0.25">
      <c r="A5360" t="s">
        <v>93</v>
      </c>
      <c r="B5360" t="s">
        <v>3317</v>
      </c>
      <c r="C5360" t="str">
        <f>Tabela2[[#This Row],[Localidade]]&amp;"/"&amp;Tabela2[[#This Row],[Estado]]</f>
        <v>Guaruja/SP</v>
      </c>
      <c r="D5360">
        <v>11400001</v>
      </c>
      <c r="E5360">
        <v>11499999</v>
      </c>
      <c r="F5360" t="e" vm="4921">
        <v>#VALUE!</v>
      </c>
      <c r="G5360" t="e" cm="1">
        <f t="array" aca="1" ref="G5360" ca="1">_FV(Tabela2[[#This Row],[Cidade]],"Latitude")</f>
        <v>#NAME?</v>
      </c>
      <c r="H5360" t="e" cm="1">
        <f t="array" aca="1" ref="H5360" ca="1">_FV(Tabela2[[#This Row],[Cidade]],"Longitude")</f>
        <v>#NAME?</v>
      </c>
    </row>
    <row r="5361" spans="1:8" x14ac:dyDescent="0.25">
      <c r="A5361" t="s">
        <v>93</v>
      </c>
      <c r="B5361" t="s">
        <v>3317</v>
      </c>
      <c r="C5361" t="str">
        <f>Tabela2[[#This Row],[Localidade]]&amp;"/"&amp;Tabela2[[#This Row],[Estado]]</f>
        <v>Guaruja/SP</v>
      </c>
      <c r="D5361">
        <v>11400001</v>
      </c>
      <c r="E5361">
        <v>11499999</v>
      </c>
      <c r="F5361" t="e" vm="4921">
        <v>#VALUE!</v>
      </c>
      <c r="G5361" t="e" cm="1">
        <f t="array" aca="1" ref="G5361" ca="1">_FV(Tabela2[[#This Row],[Cidade]],"Latitude")</f>
        <v>#NAME?</v>
      </c>
      <c r="H5361" t="e" cm="1">
        <f t="array" aca="1" ref="H5361" ca="1">_FV(Tabela2[[#This Row],[Cidade]],"Longitude")</f>
        <v>#NAME?</v>
      </c>
    </row>
    <row r="5362" spans="1:8" x14ac:dyDescent="0.25">
      <c r="A5362" t="s">
        <v>93</v>
      </c>
      <c r="B5362" t="s">
        <v>2764</v>
      </c>
      <c r="C5362" t="str">
        <f>Tabela2[[#This Row],[Localidade]]&amp;"/"&amp;Tabela2[[#This Row],[Estado]]</f>
        <v>Guarulhos/SP</v>
      </c>
      <c r="D5362">
        <v>7000001</v>
      </c>
      <c r="E5362">
        <v>7399999</v>
      </c>
      <c r="F5362" t="e" vm="4922">
        <v>#VALUE!</v>
      </c>
      <c r="G5362" t="e" cm="1">
        <f t="array" aca="1" ref="G5362" ca="1">_FV(Tabela2[[#This Row],[Cidade]],"Latitude")</f>
        <v>#NAME?</v>
      </c>
      <c r="H5362" t="e" cm="1">
        <f t="array" aca="1" ref="H5362" ca="1">_FV(Tabela2[[#This Row],[Cidade]],"Longitude")</f>
        <v>#NAME?</v>
      </c>
    </row>
    <row r="5363" spans="1:8" x14ac:dyDescent="0.25">
      <c r="A5363" t="s">
        <v>93</v>
      </c>
      <c r="B5363" t="s">
        <v>2764</v>
      </c>
      <c r="C5363" t="str">
        <f>Tabela2[[#This Row],[Localidade]]&amp;"/"&amp;Tabela2[[#This Row],[Estado]]</f>
        <v>Guarulhos/SP</v>
      </c>
      <c r="D5363">
        <v>7000001</v>
      </c>
      <c r="E5363">
        <v>7399999</v>
      </c>
      <c r="F5363" t="e" vm="4922">
        <v>#VALUE!</v>
      </c>
      <c r="G5363" t="e" cm="1">
        <f t="array" aca="1" ref="G5363" ca="1">_FV(Tabela2[[#This Row],[Cidade]],"Latitude")</f>
        <v>#NAME?</v>
      </c>
      <c r="H5363" t="e" cm="1">
        <f t="array" aca="1" ref="H5363" ca="1">_FV(Tabela2[[#This Row],[Cidade]],"Longitude")</f>
        <v>#NAME?</v>
      </c>
    </row>
    <row r="5364" spans="1:8" x14ac:dyDescent="0.25">
      <c r="A5364" t="s">
        <v>93</v>
      </c>
      <c r="B5364" t="s">
        <v>3318</v>
      </c>
      <c r="C5364" t="str">
        <f>Tabela2[[#This Row],[Localidade]]&amp;"/"&amp;Tabela2[[#This Row],[Estado]]</f>
        <v>Guatapara/SP</v>
      </c>
      <c r="D5364">
        <v>14115000</v>
      </c>
      <c r="E5364">
        <v>14119999</v>
      </c>
      <c r="F5364" t="e" vm="4923">
        <v>#VALUE!</v>
      </c>
      <c r="G5364" t="e" cm="1">
        <f t="array" aca="1" ref="G5364" ca="1">_FV(Tabela2[[#This Row],[Cidade]],"Latitude")</f>
        <v>#NAME?</v>
      </c>
      <c r="H5364" t="e" cm="1">
        <f t="array" aca="1" ref="H5364" ca="1">_FV(Tabela2[[#This Row],[Cidade]],"Longitude")</f>
        <v>#NAME?</v>
      </c>
    </row>
    <row r="5365" spans="1:8" x14ac:dyDescent="0.25">
      <c r="A5365" t="s">
        <v>93</v>
      </c>
      <c r="B5365" t="s">
        <v>3475</v>
      </c>
      <c r="C5365" t="str">
        <f>Tabela2[[#This Row],[Localidade]]&amp;"/"&amp;Tabela2[[#This Row],[Estado]]</f>
        <v>Guzolandia/SP</v>
      </c>
      <c r="D5365">
        <v>15355000</v>
      </c>
      <c r="E5365">
        <v>15359999</v>
      </c>
      <c r="F5365" t="e" vm="4924">
        <v>#VALUE!</v>
      </c>
      <c r="G5365" t="e" cm="1">
        <f t="array" aca="1" ref="G5365" ca="1">_FV(Tabela2[[#This Row],[Cidade]],"Latitude")</f>
        <v>#NAME?</v>
      </c>
      <c r="H5365" t="e" cm="1">
        <f t="array" aca="1" ref="H5365" ca="1">_FV(Tabela2[[#This Row],[Cidade]],"Longitude")</f>
        <v>#NAME?</v>
      </c>
    </row>
    <row r="5366" spans="1:8" x14ac:dyDescent="0.25">
      <c r="A5366" t="s">
        <v>93</v>
      </c>
      <c r="B5366" t="s">
        <v>3476</v>
      </c>
      <c r="C5366" t="str">
        <f>Tabela2[[#This Row],[Localidade]]&amp;"/"&amp;Tabela2[[#This Row],[Estado]]</f>
        <v>Herculandia/SP</v>
      </c>
      <c r="D5366">
        <v>17650000</v>
      </c>
      <c r="E5366">
        <v>17669999</v>
      </c>
      <c r="F5366" t="e" vm="4925">
        <v>#VALUE!</v>
      </c>
      <c r="G5366" t="e" cm="1">
        <f t="array" aca="1" ref="G5366" ca="1">_FV(Tabela2[[#This Row],[Cidade]],"Latitude")</f>
        <v>#NAME?</v>
      </c>
      <c r="H5366" t="e" cm="1">
        <f t="array" aca="1" ref="H5366" ca="1">_FV(Tabela2[[#This Row],[Cidade]],"Longitude")</f>
        <v>#NAME?</v>
      </c>
    </row>
    <row r="5367" spans="1:8" x14ac:dyDescent="0.25">
      <c r="A5367" t="s">
        <v>93</v>
      </c>
      <c r="B5367" t="s">
        <v>2765</v>
      </c>
      <c r="C5367" t="str">
        <f>Tabela2[[#This Row],[Localidade]]&amp;"/"&amp;Tabela2[[#This Row],[Estado]]</f>
        <v>Holambra/SP</v>
      </c>
      <c r="D5367">
        <v>13825000</v>
      </c>
      <c r="E5367">
        <v>13829999</v>
      </c>
      <c r="F5367" t="e" vm="4926">
        <v>#VALUE!</v>
      </c>
      <c r="G5367" t="e" cm="1">
        <f t="array" aca="1" ref="G5367" ca="1">_FV(Tabela2[[#This Row],[Cidade]],"Latitude")</f>
        <v>#NAME?</v>
      </c>
      <c r="H5367" t="e" cm="1">
        <f t="array" aca="1" ref="H5367" ca="1">_FV(Tabela2[[#This Row],[Cidade]],"Longitude")</f>
        <v>#NAME?</v>
      </c>
    </row>
    <row r="5368" spans="1:8" x14ac:dyDescent="0.25">
      <c r="A5368" t="s">
        <v>93</v>
      </c>
      <c r="B5368" t="s">
        <v>3477</v>
      </c>
      <c r="C5368" t="str">
        <f>Tabela2[[#This Row],[Localidade]]&amp;"/"&amp;Tabela2[[#This Row],[Estado]]</f>
        <v>Hortolandia/SP</v>
      </c>
      <c r="D5368">
        <v>13183001</v>
      </c>
      <c r="E5368">
        <v>13189999</v>
      </c>
      <c r="F5368" t="e" vm="4927">
        <v>#VALUE!</v>
      </c>
      <c r="G5368" t="e" cm="1">
        <f t="array" aca="1" ref="G5368" ca="1">_FV(Tabela2[[#This Row],[Cidade]],"Latitude")</f>
        <v>#NAME?</v>
      </c>
      <c r="H5368" t="e" cm="1">
        <f t="array" aca="1" ref="H5368" ca="1">_FV(Tabela2[[#This Row],[Cidade]],"Longitude")</f>
        <v>#NAME?</v>
      </c>
    </row>
    <row r="5369" spans="1:8" x14ac:dyDescent="0.25">
      <c r="A5369" t="s">
        <v>93</v>
      </c>
      <c r="B5369" t="s">
        <v>3477</v>
      </c>
      <c r="C5369" t="str">
        <f>Tabela2[[#This Row],[Localidade]]&amp;"/"&amp;Tabela2[[#This Row],[Estado]]</f>
        <v>Hortolandia/SP</v>
      </c>
      <c r="D5369">
        <v>13183001</v>
      </c>
      <c r="E5369">
        <v>13189999</v>
      </c>
      <c r="F5369" t="e" vm="4927">
        <v>#VALUE!</v>
      </c>
      <c r="G5369" t="e" cm="1">
        <f t="array" aca="1" ref="G5369" ca="1">_FV(Tabela2[[#This Row],[Cidade]],"Latitude")</f>
        <v>#NAME?</v>
      </c>
      <c r="H5369" t="e" cm="1">
        <f t="array" aca="1" ref="H5369" ca="1">_FV(Tabela2[[#This Row],[Cidade]],"Longitude")</f>
        <v>#NAME?</v>
      </c>
    </row>
    <row r="5370" spans="1:8" x14ac:dyDescent="0.25">
      <c r="A5370" t="s">
        <v>93</v>
      </c>
      <c r="B5370" t="s">
        <v>2766</v>
      </c>
      <c r="C5370" t="str">
        <f>Tabela2[[#This Row],[Localidade]]&amp;"/"&amp;Tabela2[[#This Row],[Estado]]</f>
        <v>Iacanga/SP</v>
      </c>
      <c r="D5370">
        <v>17180000</v>
      </c>
      <c r="E5370">
        <v>17189999</v>
      </c>
      <c r="F5370" t="e" vm="4928">
        <v>#VALUE!</v>
      </c>
      <c r="G5370" t="e" cm="1">
        <f t="array" aca="1" ref="G5370" ca="1">_FV(Tabela2[[#This Row],[Cidade]],"Latitude")</f>
        <v>#NAME?</v>
      </c>
      <c r="H5370" t="e" cm="1">
        <f t="array" aca="1" ref="H5370" ca="1">_FV(Tabela2[[#This Row],[Cidade]],"Longitude")</f>
        <v>#NAME?</v>
      </c>
    </row>
    <row r="5371" spans="1:8" x14ac:dyDescent="0.25">
      <c r="A5371" t="s">
        <v>93</v>
      </c>
      <c r="B5371" t="s">
        <v>2767</v>
      </c>
      <c r="C5371" t="str">
        <f>Tabela2[[#This Row],[Localidade]]&amp;"/"&amp;Tabela2[[#This Row],[Estado]]</f>
        <v>Iacri/SP</v>
      </c>
      <c r="D5371">
        <v>17680000</v>
      </c>
      <c r="E5371">
        <v>17689999</v>
      </c>
      <c r="F5371" t="e" vm="4929">
        <v>#VALUE!</v>
      </c>
      <c r="G5371" t="e" cm="1">
        <f t="array" aca="1" ref="G5371" ca="1">_FV(Tabela2[[#This Row],[Cidade]],"Latitude")</f>
        <v>#NAME?</v>
      </c>
      <c r="H5371" t="e" cm="1">
        <f t="array" aca="1" ref="H5371" ca="1">_FV(Tabela2[[#This Row],[Cidade]],"Longitude")</f>
        <v>#NAME?</v>
      </c>
    </row>
    <row r="5372" spans="1:8" x14ac:dyDescent="0.25">
      <c r="A5372" t="s">
        <v>93</v>
      </c>
      <c r="B5372" t="s">
        <v>2768</v>
      </c>
      <c r="C5372" t="str">
        <f>Tabela2[[#This Row],[Localidade]]&amp;"/"&amp;Tabela2[[#This Row],[Estado]]</f>
        <v>Iaras/SP</v>
      </c>
      <c r="D5372">
        <v>18775000</v>
      </c>
      <c r="E5372">
        <v>18779999</v>
      </c>
      <c r="F5372" t="e" vm="4930">
        <v>#VALUE!</v>
      </c>
      <c r="G5372" t="e" cm="1">
        <f t="array" aca="1" ref="G5372" ca="1">_FV(Tabela2[[#This Row],[Cidade]],"Latitude")</f>
        <v>#NAME?</v>
      </c>
      <c r="H5372" t="e" cm="1">
        <f t="array" aca="1" ref="H5372" ca="1">_FV(Tabela2[[#This Row],[Cidade]],"Longitude")</f>
        <v>#NAME?</v>
      </c>
    </row>
    <row r="5373" spans="1:8" x14ac:dyDescent="0.25">
      <c r="A5373" t="s">
        <v>93</v>
      </c>
      <c r="B5373" t="s">
        <v>3827</v>
      </c>
      <c r="C5373" t="str">
        <f>Tabela2[[#This Row],[Localidade]]&amp;"/"&amp;Tabela2[[#This Row],[Estado]]</f>
        <v>Ibate/SP</v>
      </c>
      <c r="D5373">
        <v>14815000</v>
      </c>
      <c r="E5373">
        <v>14819999</v>
      </c>
      <c r="F5373" t="e" vm="4931">
        <v>#VALUE!</v>
      </c>
      <c r="G5373" t="e" cm="1">
        <f t="array" aca="1" ref="G5373" ca="1">_FV(Tabela2[[#This Row],[Cidade]],"Latitude")</f>
        <v>#NAME?</v>
      </c>
      <c r="H5373" t="e" cm="1">
        <f t="array" aca="1" ref="H5373" ca="1">_FV(Tabela2[[#This Row],[Cidade]],"Longitude")</f>
        <v>#NAME?</v>
      </c>
    </row>
    <row r="5374" spans="1:8" x14ac:dyDescent="0.25">
      <c r="A5374" t="s">
        <v>93</v>
      </c>
      <c r="B5374" t="s">
        <v>3319</v>
      </c>
      <c r="C5374" t="str">
        <f>Tabela2[[#This Row],[Localidade]]&amp;"/"&amp;Tabela2[[#This Row],[Estado]]</f>
        <v>Ibira/SP</v>
      </c>
      <c r="D5374">
        <v>15860000</v>
      </c>
      <c r="E5374">
        <v>15869999</v>
      </c>
      <c r="F5374" t="e" vm="4932">
        <v>#VALUE!</v>
      </c>
      <c r="G5374" t="e" cm="1">
        <f t="array" aca="1" ref="G5374" ca="1">_FV(Tabela2[[#This Row],[Cidade]],"Latitude")</f>
        <v>#NAME?</v>
      </c>
      <c r="H5374" t="e" cm="1">
        <f t="array" aca="1" ref="H5374" ca="1">_FV(Tabela2[[#This Row],[Cidade]],"Longitude")</f>
        <v>#NAME?</v>
      </c>
    </row>
    <row r="5375" spans="1:8" x14ac:dyDescent="0.25">
      <c r="A5375" t="s">
        <v>93</v>
      </c>
      <c r="B5375" t="s">
        <v>2769</v>
      </c>
      <c r="C5375" t="str">
        <f>Tabela2[[#This Row],[Localidade]]&amp;"/"&amp;Tabela2[[#This Row],[Estado]]</f>
        <v>Ibirarema/SP</v>
      </c>
      <c r="D5375">
        <v>19940000</v>
      </c>
      <c r="E5375">
        <v>19959999</v>
      </c>
      <c r="F5375" t="e" vm="4933">
        <v>#VALUE!</v>
      </c>
      <c r="G5375" t="e" cm="1">
        <f t="array" aca="1" ref="G5375" ca="1">_FV(Tabela2[[#This Row],[Cidade]],"Latitude")</f>
        <v>#NAME?</v>
      </c>
      <c r="H5375" t="e" cm="1">
        <f t="array" aca="1" ref="H5375" ca="1">_FV(Tabela2[[#This Row],[Cidade]],"Longitude")</f>
        <v>#NAME?</v>
      </c>
    </row>
    <row r="5376" spans="1:8" x14ac:dyDescent="0.25">
      <c r="A5376" t="s">
        <v>93</v>
      </c>
      <c r="B5376" t="s">
        <v>2770</v>
      </c>
      <c r="C5376" t="str">
        <f>Tabela2[[#This Row],[Localidade]]&amp;"/"&amp;Tabela2[[#This Row],[Estado]]</f>
        <v>Ibitinga/SP</v>
      </c>
      <c r="D5376">
        <v>14940001</v>
      </c>
      <c r="E5376">
        <v>14954999</v>
      </c>
      <c r="F5376" t="e" vm="4934">
        <v>#VALUE!</v>
      </c>
      <c r="G5376" t="e" cm="1">
        <f t="array" aca="1" ref="G5376" ca="1">_FV(Tabela2[[#This Row],[Cidade]],"Latitude")</f>
        <v>#NAME?</v>
      </c>
      <c r="H5376" t="e" cm="1">
        <f t="array" aca="1" ref="H5376" ca="1">_FV(Tabela2[[#This Row],[Cidade]],"Longitude")</f>
        <v>#NAME?</v>
      </c>
    </row>
    <row r="5377" spans="1:8" x14ac:dyDescent="0.25">
      <c r="A5377" t="s">
        <v>93</v>
      </c>
      <c r="B5377" t="s">
        <v>2770</v>
      </c>
      <c r="C5377" t="str">
        <f>Tabela2[[#This Row],[Localidade]]&amp;"/"&amp;Tabela2[[#This Row],[Estado]]</f>
        <v>Ibitinga/SP</v>
      </c>
      <c r="D5377">
        <v>14940001</v>
      </c>
      <c r="E5377">
        <v>14949999</v>
      </c>
      <c r="F5377" t="e" vm="4934">
        <v>#VALUE!</v>
      </c>
      <c r="G5377" t="e" cm="1">
        <f t="array" aca="1" ref="G5377" ca="1">_FV(Tabela2[[#This Row],[Cidade]],"Latitude")</f>
        <v>#NAME?</v>
      </c>
      <c r="H5377" t="e" cm="1">
        <f t="array" aca="1" ref="H5377" ca="1">_FV(Tabela2[[#This Row],[Cidade]],"Longitude")</f>
        <v>#NAME?</v>
      </c>
    </row>
    <row r="5378" spans="1:8" x14ac:dyDescent="0.25">
      <c r="A5378" t="s">
        <v>93</v>
      </c>
      <c r="B5378" t="s">
        <v>4889</v>
      </c>
      <c r="C5378" t="str">
        <f>Tabela2[[#This Row],[Localidade]]&amp;"/"&amp;Tabela2[[#This Row],[Estado]]</f>
        <v>Ibiuna/SP</v>
      </c>
      <c r="D5378">
        <v>18150000</v>
      </c>
      <c r="E5378">
        <v>18159999</v>
      </c>
      <c r="F5378" t="e" vm="4935">
        <v>#VALUE!</v>
      </c>
      <c r="G5378" t="e" cm="1">
        <f t="array" aca="1" ref="G5378" ca="1">_FV(Tabela2[[#This Row],[Cidade]],"Latitude")</f>
        <v>#NAME?</v>
      </c>
      <c r="H5378" t="e" cm="1">
        <f t="array" aca="1" ref="H5378" ca="1">_FV(Tabela2[[#This Row],[Cidade]],"Longitude")</f>
        <v>#NAME?</v>
      </c>
    </row>
    <row r="5379" spans="1:8" x14ac:dyDescent="0.25">
      <c r="A5379" t="s">
        <v>93</v>
      </c>
      <c r="B5379" t="s">
        <v>3828</v>
      </c>
      <c r="C5379" t="str">
        <f>Tabela2[[#This Row],[Localidade]]&amp;"/"&amp;Tabela2[[#This Row],[Estado]]</f>
        <v>Icem/SP</v>
      </c>
      <c r="D5379">
        <v>15460000</v>
      </c>
      <c r="E5379">
        <v>15469999</v>
      </c>
      <c r="F5379" t="e" vm="4936">
        <v>#VALUE!</v>
      </c>
      <c r="G5379" t="e" cm="1">
        <f t="array" aca="1" ref="G5379" ca="1">_FV(Tabela2[[#This Row],[Cidade]],"Latitude")</f>
        <v>#NAME?</v>
      </c>
      <c r="H5379" t="e" cm="1">
        <f t="array" aca="1" ref="H5379" ca="1">_FV(Tabela2[[#This Row],[Cidade]],"Longitude")</f>
        <v>#NAME?</v>
      </c>
    </row>
    <row r="5380" spans="1:8" x14ac:dyDescent="0.25">
      <c r="A5380" t="s">
        <v>93</v>
      </c>
      <c r="B5380" t="s">
        <v>5213</v>
      </c>
      <c r="C5380" t="str">
        <f>Tabela2[[#This Row],[Localidade]]&amp;"/"&amp;Tabela2[[#This Row],[Estado]]</f>
        <v>Iepe/SP</v>
      </c>
      <c r="D5380">
        <v>19640000</v>
      </c>
      <c r="E5380">
        <v>19644999</v>
      </c>
      <c r="F5380" t="e" vm="4937">
        <v>#VALUE!</v>
      </c>
      <c r="G5380" t="e" cm="1">
        <f t="array" aca="1" ref="G5380" ca="1">_FV(Tabela2[[#This Row],[Cidade]],"Latitude")</f>
        <v>#NAME?</v>
      </c>
      <c r="H5380" t="e" cm="1">
        <f t="array" aca="1" ref="H5380" ca="1">_FV(Tabela2[[#This Row],[Cidade]],"Longitude")</f>
        <v>#NAME?</v>
      </c>
    </row>
    <row r="5381" spans="1:8" x14ac:dyDescent="0.25">
      <c r="A5381" t="s">
        <v>93</v>
      </c>
      <c r="B5381" t="s">
        <v>5214</v>
      </c>
      <c r="C5381" t="str">
        <f>Tabela2[[#This Row],[Localidade]]&amp;"/"&amp;Tabela2[[#This Row],[Estado]]</f>
        <v>Igaracu do Tiete/SP</v>
      </c>
      <c r="D5381">
        <v>17350000</v>
      </c>
      <c r="E5381">
        <v>17359999</v>
      </c>
      <c r="F5381" t="e" vm="4938">
        <v>#VALUE!</v>
      </c>
      <c r="G5381" t="e" cm="1">
        <f t="array" aca="1" ref="G5381" ca="1">_FV(Tabela2[[#This Row],[Cidade]],"Latitude")</f>
        <v>#NAME?</v>
      </c>
      <c r="H5381" t="e" cm="1">
        <f t="array" aca="1" ref="H5381" ca="1">_FV(Tabela2[[#This Row],[Cidade]],"Longitude")</f>
        <v>#NAME?</v>
      </c>
    </row>
    <row r="5382" spans="1:8" x14ac:dyDescent="0.25">
      <c r="A5382" t="s">
        <v>93</v>
      </c>
      <c r="B5382" t="s">
        <v>2771</v>
      </c>
      <c r="C5382" t="str">
        <f>Tabela2[[#This Row],[Localidade]]&amp;"/"&amp;Tabela2[[#This Row],[Estado]]</f>
        <v>Igarapava/SP</v>
      </c>
      <c r="D5382">
        <v>14540000</v>
      </c>
      <c r="E5382">
        <v>14549999</v>
      </c>
      <c r="F5382" t="e" vm="4939">
        <v>#VALUE!</v>
      </c>
      <c r="G5382" t="e" cm="1">
        <f t="array" aca="1" ref="G5382" ca="1">_FV(Tabela2[[#This Row],[Cidade]],"Latitude")</f>
        <v>#NAME?</v>
      </c>
      <c r="H5382" t="e" cm="1">
        <f t="array" aca="1" ref="H5382" ca="1">_FV(Tabela2[[#This Row],[Cidade]],"Longitude")</f>
        <v>#NAME?</v>
      </c>
    </row>
    <row r="5383" spans="1:8" x14ac:dyDescent="0.25">
      <c r="A5383" t="s">
        <v>93</v>
      </c>
      <c r="B5383" t="s">
        <v>3320</v>
      </c>
      <c r="C5383" t="str">
        <f>Tabela2[[#This Row],[Localidade]]&amp;"/"&amp;Tabela2[[#This Row],[Estado]]</f>
        <v>Igarata/SP</v>
      </c>
      <c r="D5383">
        <v>12350000</v>
      </c>
      <c r="E5383">
        <v>12379999</v>
      </c>
      <c r="F5383" t="e" vm="4940">
        <v>#VALUE!</v>
      </c>
      <c r="G5383" t="e" cm="1">
        <f t="array" aca="1" ref="G5383" ca="1">_FV(Tabela2[[#This Row],[Cidade]],"Latitude")</f>
        <v>#NAME?</v>
      </c>
      <c r="H5383" t="e" cm="1">
        <f t="array" aca="1" ref="H5383" ca="1">_FV(Tabela2[[#This Row],[Cidade]],"Longitude")</f>
        <v>#NAME?</v>
      </c>
    </row>
    <row r="5384" spans="1:8" x14ac:dyDescent="0.25">
      <c r="A5384" t="s">
        <v>93</v>
      </c>
      <c r="B5384" t="s">
        <v>2772</v>
      </c>
      <c r="C5384" t="str">
        <f>Tabela2[[#This Row],[Localidade]]&amp;"/"&amp;Tabela2[[#This Row],[Estado]]</f>
        <v>Iguape/SP</v>
      </c>
      <c r="D5384">
        <v>11920000</v>
      </c>
      <c r="E5384">
        <v>11924999</v>
      </c>
      <c r="F5384" t="e" vm="4941">
        <v>#VALUE!</v>
      </c>
      <c r="G5384" t="e" cm="1">
        <f t="array" aca="1" ref="G5384" ca="1">_FV(Tabela2[[#This Row],[Cidade]],"Latitude")</f>
        <v>#NAME?</v>
      </c>
      <c r="H5384" t="e" cm="1">
        <f t="array" aca="1" ref="H5384" ca="1">_FV(Tabela2[[#This Row],[Cidade]],"Longitude")</f>
        <v>#NAME?</v>
      </c>
    </row>
    <row r="5385" spans="1:8" x14ac:dyDescent="0.25">
      <c r="A5385" t="s">
        <v>93</v>
      </c>
      <c r="B5385" t="s">
        <v>2773</v>
      </c>
      <c r="C5385" t="str">
        <f>Tabela2[[#This Row],[Localidade]]&amp;"/"&amp;Tabela2[[#This Row],[Estado]]</f>
        <v>Ilha Comprida/SP</v>
      </c>
      <c r="D5385">
        <v>11925000</v>
      </c>
      <c r="E5385">
        <v>11929999</v>
      </c>
      <c r="F5385" t="e" vm="4942">
        <v>#VALUE!</v>
      </c>
      <c r="G5385" t="e" cm="1">
        <f t="array" aca="1" ref="G5385" ca="1">_FV(Tabela2[[#This Row],[Cidade]],"Latitude")</f>
        <v>#NAME?</v>
      </c>
      <c r="H5385" t="e" cm="1">
        <f t="array" aca="1" ref="H5385" ca="1">_FV(Tabela2[[#This Row],[Cidade]],"Longitude")</f>
        <v>#NAME?</v>
      </c>
    </row>
    <row r="5386" spans="1:8" x14ac:dyDescent="0.25">
      <c r="A5386" t="s">
        <v>93</v>
      </c>
      <c r="B5386" t="s">
        <v>2774</v>
      </c>
      <c r="C5386" t="str">
        <f>Tabela2[[#This Row],[Localidade]]&amp;"/"&amp;Tabela2[[#This Row],[Estado]]</f>
        <v>Ilha Solteira/SP</v>
      </c>
      <c r="D5386">
        <v>15385000</v>
      </c>
      <c r="E5386">
        <v>15389999</v>
      </c>
      <c r="F5386" t="e" vm="4943">
        <v>#VALUE!</v>
      </c>
      <c r="G5386" t="e" cm="1">
        <f t="array" aca="1" ref="G5386" ca="1">_FV(Tabela2[[#This Row],[Cidade]],"Latitude")</f>
        <v>#NAME?</v>
      </c>
      <c r="H5386" t="e" cm="1">
        <f t="array" aca="1" ref="H5386" ca="1">_FV(Tabela2[[#This Row],[Cidade]],"Longitude")</f>
        <v>#NAME?</v>
      </c>
    </row>
    <row r="5387" spans="1:8" x14ac:dyDescent="0.25">
      <c r="A5387" t="s">
        <v>93</v>
      </c>
      <c r="B5387" t="s">
        <v>2775</v>
      </c>
      <c r="C5387" t="str">
        <f>Tabela2[[#This Row],[Localidade]]&amp;"/"&amp;Tabela2[[#This Row],[Estado]]</f>
        <v>Ilhabela/SP</v>
      </c>
      <c r="D5387">
        <v>11630000</v>
      </c>
      <c r="E5387">
        <v>11659999</v>
      </c>
      <c r="F5387" t="e" vm="4944">
        <v>#VALUE!</v>
      </c>
      <c r="G5387" t="e" cm="1">
        <f t="array" aca="1" ref="G5387" ca="1">_FV(Tabela2[[#This Row],[Cidade]],"Latitude")</f>
        <v>#NAME?</v>
      </c>
      <c r="H5387" t="e" cm="1">
        <f t="array" aca="1" ref="H5387" ca="1">_FV(Tabela2[[#This Row],[Cidade]],"Longitude")</f>
        <v>#NAME?</v>
      </c>
    </row>
    <row r="5388" spans="1:8" x14ac:dyDescent="0.25">
      <c r="A5388" t="s">
        <v>93</v>
      </c>
      <c r="B5388" t="s">
        <v>2776</v>
      </c>
      <c r="C5388" t="str">
        <f>Tabela2[[#This Row],[Localidade]]&amp;"/"&amp;Tabela2[[#This Row],[Estado]]</f>
        <v>Indaiatuba/SP</v>
      </c>
      <c r="D5388">
        <v>13330001</v>
      </c>
      <c r="E5388">
        <v>13349999</v>
      </c>
      <c r="F5388" t="e" vm="4945">
        <v>#VALUE!</v>
      </c>
      <c r="G5388" t="e" cm="1">
        <f t="array" aca="1" ref="G5388" ca="1">_FV(Tabela2[[#This Row],[Cidade]],"Latitude")</f>
        <v>#NAME?</v>
      </c>
      <c r="H5388" t="e" cm="1">
        <f t="array" aca="1" ref="H5388" ca="1">_FV(Tabela2[[#This Row],[Cidade]],"Longitude")</f>
        <v>#NAME?</v>
      </c>
    </row>
    <row r="5389" spans="1:8" x14ac:dyDescent="0.25">
      <c r="A5389" t="s">
        <v>93</v>
      </c>
      <c r="B5389" t="s">
        <v>2776</v>
      </c>
      <c r="C5389" t="str">
        <f>Tabela2[[#This Row],[Localidade]]&amp;"/"&amp;Tabela2[[#This Row],[Estado]]</f>
        <v>Indaiatuba/SP</v>
      </c>
      <c r="D5389">
        <v>13330001</v>
      </c>
      <c r="E5389">
        <v>13349999</v>
      </c>
      <c r="F5389" t="e" vm="4945">
        <v>#VALUE!</v>
      </c>
      <c r="G5389" t="e" cm="1">
        <f t="array" aca="1" ref="G5389" ca="1">_FV(Tabela2[[#This Row],[Cidade]],"Latitude")</f>
        <v>#NAME?</v>
      </c>
      <c r="H5389" t="e" cm="1">
        <f t="array" aca="1" ref="H5389" ca="1">_FV(Tabela2[[#This Row],[Cidade]],"Longitude")</f>
        <v>#NAME?</v>
      </c>
    </row>
    <row r="5390" spans="1:8" x14ac:dyDescent="0.25">
      <c r="A5390" t="s">
        <v>93</v>
      </c>
      <c r="B5390" t="s">
        <v>2777</v>
      </c>
      <c r="C5390" t="str">
        <f>Tabela2[[#This Row],[Localidade]]&amp;"/"&amp;Tabela2[[#This Row],[Estado]]</f>
        <v>Indiana/SP</v>
      </c>
      <c r="D5390">
        <v>19560000</v>
      </c>
      <c r="E5390">
        <v>19569999</v>
      </c>
      <c r="F5390" t="e" vm="4946">
        <v>#VALUE!</v>
      </c>
      <c r="G5390" t="e" cm="1">
        <f t="array" aca="1" ref="G5390" ca="1">_FV(Tabela2[[#This Row],[Cidade]],"Latitude")</f>
        <v>#NAME?</v>
      </c>
      <c r="H5390" t="e" cm="1">
        <f t="array" aca="1" ref="H5390" ca="1">_FV(Tabela2[[#This Row],[Cidade]],"Longitude")</f>
        <v>#NAME?</v>
      </c>
    </row>
    <row r="5391" spans="1:8" x14ac:dyDescent="0.25">
      <c r="A5391" t="s">
        <v>93</v>
      </c>
      <c r="B5391" t="s">
        <v>4670</v>
      </c>
      <c r="C5391" t="str">
        <f>Tabela2[[#This Row],[Localidade]]&amp;"/"&amp;Tabela2[[#This Row],[Estado]]</f>
        <v>Indiapora/SP</v>
      </c>
      <c r="D5391">
        <v>15690000</v>
      </c>
      <c r="E5391">
        <v>15699999</v>
      </c>
      <c r="F5391" t="e" vm="4947">
        <v>#VALUE!</v>
      </c>
      <c r="G5391" t="e" cm="1">
        <f t="array" aca="1" ref="G5391" ca="1">_FV(Tabela2[[#This Row],[Cidade]],"Latitude")</f>
        <v>#NAME?</v>
      </c>
      <c r="H5391" t="e" cm="1">
        <f t="array" aca="1" ref="H5391" ca="1">_FV(Tabela2[[#This Row],[Cidade]],"Longitude")</f>
        <v>#NAME?</v>
      </c>
    </row>
    <row r="5392" spans="1:8" x14ac:dyDescent="0.25">
      <c r="A5392" t="s">
        <v>93</v>
      </c>
      <c r="B5392" t="s">
        <v>4890</v>
      </c>
      <c r="C5392" t="str">
        <f>Tabela2[[#This Row],[Localidade]]&amp;"/"&amp;Tabela2[[#This Row],[Estado]]</f>
        <v>Inubia Paulista/SP</v>
      </c>
      <c r="D5392">
        <v>17760000</v>
      </c>
      <c r="E5392">
        <v>17779999</v>
      </c>
      <c r="F5392" t="e" vm="4948">
        <v>#VALUE!</v>
      </c>
      <c r="G5392" t="e" cm="1">
        <f t="array" aca="1" ref="G5392" ca="1">_FV(Tabela2[[#This Row],[Cidade]],"Latitude")</f>
        <v>#NAME?</v>
      </c>
      <c r="H5392" t="e" cm="1">
        <f t="array" aca="1" ref="H5392" ca="1">_FV(Tabela2[[#This Row],[Cidade]],"Longitude")</f>
        <v>#NAME?</v>
      </c>
    </row>
    <row r="5393" spans="1:8" x14ac:dyDescent="0.25">
      <c r="A5393" t="s">
        <v>93</v>
      </c>
      <c r="B5393" t="s">
        <v>2778</v>
      </c>
      <c r="C5393" t="str">
        <f>Tabela2[[#This Row],[Localidade]]&amp;"/"&amp;Tabela2[[#This Row],[Estado]]</f>
        <v>Ipaussu/SP</v>
      </c>
      <c r="D5393">
        <v>18950000</v>
      </c>
      <c r="E5393">
        <v>18959999</v>
      </c>
      <c r="F5393" t="e" vm="4949">
        <v>#VALUE!</v>
      </c>
      <c r="G5393" t="e" cm="1">
        <f t="array" aca="1" ref="G5393" ca="1">_FV(Tabela2[[#This Row],[Cidade]],"Latitude")</f>
        <v>#NAME?</v>
      </c>
      <c r="H5393" t="e" cm="1">
        <f t="array" aca="1" ref="H5393" ca="1">_FV(Tabela2[[#This Row],[Cidade]],"Longitude")</f>
        <v>#NAME?</v>
      </c>
    </row>
    <row r="5394" spans="1:8" x14ac:dyDescent="0.25">
      <c r="A5394" t="s">
        <v>93</v>
      </c>
      <c r="B5394" t="s">
        <v>5125</v>
      </c>
      <c r="C5394" t="str">
        <f>Tabela2[[#This Row],[Localidade]]&amp;"/"&amp;Tabela2[[#This Row],[Estado]]</f>
        <v>Ipero/SP</v>
      </c>
      <c r="D5394">
        <v>18560000</v>
      </c>
      <c r="E5394">
        <v>18569999</v>
      </c>
      <c r="F5394" t="e" vm="4950">
        <v>#VALUE!</v>
      </c>
      <c r="G5394" t="e" cm="1">
        <f t="array" aca="1" ref="G5394" ca="1">_FV(Tabela2[[#This Row],[Cidade]],"Latitude")</f>
        <v>#NAME?</v>
      </c>
      <c r="H5394" t="e" cm="1">
        <f t="array" aca="1" ref="H5394" ca="1">_FV(Tabela2[[#This Row],[Cidade]],"Longitude")</f>
        <v>#NAME?</v>
      </c>
    </row>
    <row r="5395" spans="1:8" x14ac:dyDescent="0.25">
      <c r="A5395" t="s">
        <v>93</v>
      </c>
      <c r="B5395" t="s">
        <v>4891</v>
      </c>
      <c r="C5395" t="str">
        <f>Tabela2[[#This Row],[Localidade]]&amp;"/"&amp;Tabela2[[#This Row],[Estado]]</f>
        <v>Ipeuna/SP</v>
      </c>
      <c r="D5395">
        <v>13537000</v>
      </c>
      <c r="E5395">
        <v>13539999</v>
      </c>
      <c r="F5395" t="e" vm="4951">
        <v>#VALUE!</v>
      </c>
      <c r="G5395" t="e" cm="1">
        <f t="array" aca="1" ref="G5395" ca="1">_FV(Tabela2[[#This Row],[Cidade]],"Latitude")</f>
        <v>#NAME?</v>
      </c>
      <c r="H5395" t="e" cm="1">
        <f t="array" aca="1" ref="H5395" ca="1">_FV(Tabela2[[#This Row],[Cidade]],"Longitude")</f>
        <v>#NAME?</v>
      </c>
    </row>
    <row r="5396" spans="1:8" x14ac:dyDescent="0.25">
      <c r="A5396" t="s">
        <v>93</v>
      </c>
      <c r="B5396" t="s">
        <v>3321</v>
      </c>
      <c r="C5396" t="str">
        <f>Tabela2[[#This Row],[Localidade]]&amp;"/"&amp;Tabela2[[#This Row],[Estado]]</f>
        <v>Ipigua/SP</v>
      </c>
      <c r="D5396">
        <v>15108000</v>
      </c>
      <c r="E5396">
        <v>15109999</v>
      </c>
      <c r="F5396" t="e" vm="4952">
        <v>#VALUE!</v>
      </c>
      <c r="G5396" t="e" cm="1">
        <f t="array" aca="1" ref="G5396" ca="1">_FV(Tabela2[[#This Row],[Cidade]],"Latitude")</f>
        <v>#NAME?</v>
      </c>
      <c r="H5396" t="e" cm="1">
        <f t="array" aca="1" ref="H5396" ca="1">_FV(Tabela2[[#This Row],[Cidade]],"Longitude")</f>
        <v>#NAME?</v>
      </c>
    </row>
    <row r="5397" spans="1:8" x14ac:dyDescent="0.25">
      <c r="A5397" t="s">
        <v>93</v>
      </c>
      <c r="B5397" t="s">
        <v>2779</v>
      </c>
      <c r="C5397" t="str">
        <f>Tabela2[[#This Row],[Localidade]]&amp;"/"&amp;Tabela2[[#This Row],[Estado]]</f>
        <v>Iporanga/SP</v>
      </c>
      <c r="D5397">
        <v>18330000</v>
      </c>
      <c r="E5397">
        <v>18359999</v>
      </c>
      <c r="F5397" t="e" vm="4953">
        <v>#VALUE!</v>
      </c>
      <c r="G5397" t="e" cm="1">
        <f t="array" aca="1" ref="G5397" ca="1">_FV(Tabela2[[#This Row],[Cidade]],"Latitude")</f>
        <v>#NAME?</v>
      </c>
      <c r="H5397" t="e" cm="1">
        <f t="array" aca="1" ref="H5397" ca="1">_FV(Tabela2[[#This Row],[Cidade]],"Longitude")</f>
        <v>#NAME?</v>
      </c>
    </row>
    <row r="5398" spans="1:8" x14ac:dyDescent="0.25">
      <c r="A5398" t="s">
        <v>93</v>
      </c>
      <c r="B5398" t="s">
        <v>4671</v>
      </c>
      <c r="C5398" t="str">
        <f>Tabela2[[#This Row],[Localidade]]&amp;"/"&amp;Tabela2[[#This Row],[Estado]]</f>
        <v>Ipua/SP</v>
      </c>
      <c r="D5398">
        <v>14610000</v>
      </c>
      <c r="E5398">
        <v>14619999</v>
      </c>
      <c r="F5398" t="e" vm="4954">
        <v>#VALUE!</v>
      </c>
      <c r="G5398" t="e" cm="1">
        <f t="array" aca="1" ref="G5398" ca="1">_FV(Tabela2[[#This Row],[Cidade]],"Latitude")</f>
        <v>#NAME?</v>
      </c>
      <c r="H5398" t="e" cm="1">
        <f t="array" aca="1" ref="H5398" ca="1">_FV(Tabela2[[#This Row],[Cidade]],"Longitude")</f>
        <v>#NAME?</v>
      </c>
    </row>
    <row r="5399" spans="1:8" x14ac:dyDescent="0.25">
      <c r="A5399" t="s">
        <v>93</v>
      </c>
      <c r="B5399" t="s">
        <v>3322</v>
      </c>
      <c r="C5399" t="str">
        <f>Tabela2[[#This Row],[Localidade]]&amp;"/"&amp;Tabela2[[#This Row],[Estado]]</f>
        <v>Iracemapolis/SP</v>
      </c>
      <c r="D5399">
        <v>13495000</v>
      </c>
      <c r="E5399">
        <v>13499999</v>
      </c>
      <c r="F5399" t="e" vm="4955">
        <v>#VALUE!</v>
      </c>
      <c r="G5399" t="e" cm="1">
        <f t="array" aca="1" ref="G5399" ca="1">_FV(Tabela2[[#This Row],[Cidade]],"Latitude")</f>
        <v>#NAME?</v>
      </c>
      <c r="H5399" t="e" cm="1">
        <f t="array" aca="1" ref="H5399" ca="1">_FV(Tabela2[[#This Row],[Cidade]],"Longitude")</f>
        <v>#NAME?</v>
      </c>
    </row>
    <row r="5400" spans="1:8" x14ac:dyDescent="0.25">
      <c r="A5400" t="s">
        <v>93</v>
      </c>
      <c r="B5400" t="s">
        <v>4672</v>
      </c>
      <c r="C5400" t="str">
        <f>Tabela2[[#This Row],[Localidade]]&amp;"/"&amp;Tabela2[[#This Row],[Estado]]</f>
        <v>Irapua/SP</v>
      </c>
      <c r="D5400">
        <v>14990000</v>
      </c>
      <c r="E5400">
        <v>14999999</v>
      </c>
      <c r="F5400" t="e" vm="4956">
        <v>#VALUE!</v>
      </c>
      <c r="G5400" t="e" cm="1">
        <f t="array" aca="1" ref="G5400" ca="1">_FV(Tabela2[[#This Row],[Cidade]],"Latitude")</f>
        <v>#NAME?</v>
      </c>
      <c r="H5400" t="e" cm="1">
        <f t="array" aca="1" ref="H5400" ca="1">_FV(Tabela2[[#This Row],[Cidade]],"Longitude")</f>
        <v>#NAME?</v>
      </c>
    </row>
    <row r="5401" spans="1:8" x14ac:dyDescent="0.25">
      <c r="A5401" t="s">
        <v>93</v>
      </c>
      <c r="B5401" t="s">
        <v>2780</v>
      </c>
      <c r="C5401" t="str">
        <f>Tabela2[[#This Row],[Localidade]]&amp;"/"&amp;Tabela2[[#This Row],[Estado]]</f>
        <v>Irapuru/SP</v>
      </c>
      <c r="D5401">
        <v>17880000</v>
      </c>
      <c r="E5401">
        <v>17889999</v>
      </c>
      <c r="F5401" t="e" vm="4957">
        <v>#VALUE!</v>
      </c>
      <c r="G5401" t="e" cm="1">
        <f t="array" aca="1" ref="G5401" ca="1">_FV(Tabela2[[#This Row],[Cidade]],"Latitude")</f>
        <v>#NAME?</v>
      </c>
      <c r="H5401" t="e" cm="1">
        <f t="array" aca="1" ref="H5401" ca="1">_FV(Tabela2[[#This Row],[Cidade]],"Longitude")</f>
        <v>#NAME?</v>
      </c>
    </row>
    <row r="5402" spans="1:8" x14ac:dyDescent="0.25">
      <c r="A5402" t="s">
        <v>93</v>
      </c>
      <c r="B5402" t="s">
        <v>3323</v>
      </c>
      <c r="C5402" t="str">
        <f>Tabela2[[#This Row],[Localidade]]&amp;"/"&amp;Tabela2[[#This Row],[Estado]]</f>
        <v>Itabera/SP</v>
      </c>
      <c r="D5402">
        <v>18440000</v>
      </c>
      <c r="E5402">
        <v>18459999</v>
      </c>
      <c r="F5402" t="e" vm="4958">
        <v>#VALUE!</v>
      </c>
      <c r="G5402" t="e" cm="1">
        <f t="array" aca="1" ref="G5402" ca="1">_FV(Tabela2[[#This Row],[Cidade]],"Latitude")</f>
        <v>#NAME?</v>
      </c>
      <c r="H5402" t="e" cm="1">
        <f t="array" aca="1" ref="H5402" ca="1">_FV(Tabela2[[#This Row],[Cidade]],"Longitude")</f>
        <v>#NAME?</v>
      </c>
    </row>
    <row r="5403" spans="1:8" x14ac:dyDescent="0.25">
      <c r="A5403" t="s">
        <v>93</v>
      </c>
      <c r="B5403" t="s">
        <v>4093</v>
      </c>
      <c r="C5403" t="str">
        <f>Tabela2[[#This Row],[Localidade]]&amp;"/"&amp;Tabela2[[#This Row],[Estado]]</f>
        <v>Itai/SP</v>
      </c>
      <c r="D5403">
        <v>18730000</v>
      </c>
      <c r="E5403">
        <v>18739999</v>
      </c>
      <c r="F5403" t="e" vm="4959">
        <v>#VALUE!</v>
      </c>
      <c r="G5403" t="e" cm="1">
        <f t="array" aca="1" ref="G5403" ca="1">_FV(Tabela2[[#This Row],[Cidade]],"Latitude")</f>
        <v>#NAME?</v>
      </c>
      <c r="H5403" t="e" cm="1">
        <f t="array" aca="1" ref="H5403" ca="1">_FV(Tabela2[[#This Row],[Cidade]],"Longitude")</f>
        <v>#NAME?</v>
      </c>
    </row>
    <row r="5404" spans="1:8" x14ac:dyDescent="0.25">
      <c r="A5404" t="s">
        <v>93</v>
      </c>
      <c r="B5404" t="s">
        <v>2781</v>
      </c>
      <c r="C5404" t="str">
        <f>Tabela2[[#This Row],[Localidade]]&amp;"/"&amp;Tabela2[[#This Row],[Estado]]</f>
        <v>Itajobi/SP</v>
      </c>
      <c r="D5404">
        <v>15840000</v>
      </c>
      <c r="E5404">
        <v>15844999</v>
      </c>
      <c r="F5404" t="e" vm="4960">
        <v>#VALUE!</v>
      </c>
      <c r="G5404" t="e" cm="1">
        <f t="array" aca="1" ref="G5404" ca="1">_FV(Tabela2[[#This Row],[Cidade]],"Latitude")</f>
        <v>#NAME?</v>
      </c>
      <c r="H5404" t="e" cm="1">
        <f t="array" aca="1" ref="H5404" ca="1">_FV(Tabela2[[#This Row],[Cidade]],"Longitude")</f>
        <v>#NAME?</v>
      </c>
    </row>
    <row r="5405" spans="1:8" x14ac:dyDescent="0.25">
      <c r="A5405" t="s">
        <v>93</v>
      </c>
      <c r="B5405" t="s">
        <v>2782</v>
      </c>
      <c r="C5405" t="str">
        <f>Tabela2[[#This Row],[Localidade]]&amp;"/"&amp;Tabela2[[#This Row],[Estado]]</f>
        <v>Itaju/SP</v>
      </c>
      <c r="D5405">
        <v>17260000</v>
      </c>
      <c r="E5405">
        <v>17269999</v>
      </c>
      <c r="F5405" t="e" vm="4961">
        <v>#VALUE!</v>
      </c>
      <c r="G5405" t="e" cm="1">
        <f t="array" aca="1" ref="G5405" ca="1">_FV(Tabela2[[#This Row],[Cidade]],"Latitude")</f>
        <v>#NAME?</v>
      </c>
      <c r="H5405" t="e" cm="1">
        <f t="array" aca="1" ref="H5405" ca="1">_FV(Tabela2[[#This Row],[Cidade]],"Longitude")</f>
        <v>#NAME?</v>
      </c>
    </row>
    <row r="5406" spans="1:8" x14ac:dyDescent="0.25">
      <c r="A5406" t="s">
        <v>93</v>
      </c>
      <c r="B5406" t="s">
        <v>3829</v>
      </c>
      <c r="C5406" t="str">
        <f>Tabela2[[#This Row],[Localidade]]&amp;"/"&amp;Tabela2[[#This Row],[Estado]]</f>
        <v>Itanhaem/SP</v>
      </c>
      <c r="D5406">
        <v>11740000</v>
      </c>
      <c r="E5406">
        <v>11749999</v>
      </c>
      <c r="F5406" t="e" vm="4962">
        <v>#VALUE!</v>
      </c>
      <c r="G5406" t="e" cm="1">
        <f t="array" aca="1" ref="G5406" ca="1">_FV(Tabela2[[#This Row],[Cidade]],"Latitude")</f>
        <v>#NAME?</v>
      </c>
      <c r="H5406" t="e" cm="1">
        <f t="array" aca="1" ref="H5406" ca="1">_FV(Tabela2[[#This Row],[Cidade]],"Longitude")</f>
        <v>#NAME?</v>
      </c>
    </row>
    <row r="5407" spans="1:8" x14ac:dyDescent="0.25">
      <c r="A5407" t="s">
        <v>93</v>
      </c>
      <c r="B5407" t="s">
        <v>5126</v>
      </c>
      <c r="C5407" t="str">
        <f>Tabela2[[#This Row],[Localidade]]&amp;"/"&amp;Tabela2[[#This Row],[Estado]]</f>
        <v>Itaoca/SP</v>
      </c>
      <c r="D5407">
        <v>18360000</v>
      </c>
      <c r="E5407">
        <v>18379999</v>
      </c>
      <c r="F5407" t="e" vm="4963">
        <v>#VALUE!</v>
      </c>
      <c r="G5407" t="e" cm="1">
        <f t="array" aca="1" ref="G5407" ca="1">_FV(Tabela2[[#This Row],[Cidade]],"Latitude")</f>
        <v>#NAME?</v>
      </c>
      <c r="H5407" t="e" cm="1">
        <f t="array" aca="1" ref="H5407" ca="1">_FV(Tabela2[[#This Row],[Cidade]],"Longitude")</f>
        <v>#NAME?</v>
      </c>
    </row>
    <row r="5408" spans="1:8" x14ac:dyDescent="0.25">
      <c r="A5408" t="s">
        <v>93</v>
      </c>
      <c r="B5408" t="s">
        <v>2783</v>
      </c>
      <c r="C5408" t="str">
        <f>Tabela2[[#This Row],[Localidade]]&amp;"/"&amp;Tabela2[[#This Row],[Estado]]</f>
        <v>Itapecerica da Serra/SP</v>
      </c>
      <c r="D5408">
        <v>6850001</v>
      </c>
      <c r="E5408">
        <v>6889999</v>
      </c>
      <c r="F5408" t="e" vm="4964">
        <v>#VALUE!</v>
      </c>
      <c r="G5408" t="e" cm="1">
        <f t="array" aca="1" ref="G5408" ca="1">_FV(Tabela2[[#This Row],[Cidade]],"Latitude")</f>
        <v>#NAME?</v>
      </c>
      <c r="H5408" t="e" cm="1">
        <f t="array" aca="1" ref="H5408" ca="1">_FV(Tabela2[[#This Row],[Cidade]],"Longitude")</f>
        <v>#NAME?</v>
      </c>
    </row>
    <row r="5409" spans="1:8" x14ac:dyDescent="0.25">
      <c r="A5409" t="s">
        <v>93</v>
      </c>
      <c r="B5409" t="s">
        <v>2783</v>
      </c>
      <c r="C5409" t="str">
        <f>Tabela2[[#This Row],[Localidade]]&amp;"/"&amp;Tabela2[[#This Row],[Estado]]</f>
        <v>Itapecerica da Serra/SP</v>
      </c>
      <c r="D5409">
        <v>6850001</v>
      </c>
      <c r="E5409">
        <v>6889999</v>
      </c>
      <c r="F5409" t="e" vm="4964">
        <v>#VALUE!</v>
      </c>
      <c r="G5409" t="e" cm="1">
        <f t="array" aca="1" ref="G5409" ca="1">_FV(Tabela2[[#This Row],[Cidade]],"Latitude")</f>
        <v>#NAME?</v>
      </c>
      <c r="H5409" t="e" cm="1">
        <f t="array" aca="1" ref="H5409" ca="1">_FV(Tabela2[[#This Row],[Cidade]],"Longitude")</f>
        <v>#NAME?</v>
      </c>
    </row>
    <row r="5410" spans="1:8" x14ac:dyDescent="0.25">
      <c r="A5410" t="s">
        <v>93</v>
      </c>
      <c r="B5410" t="s">
        <v>2784</v>
      </c>
      <c r="C5410" t="str">
        <f>Tabela2[[#This Row],[Localidade]]&amp;"/"&amp;Tabela2[[#This Row],[Estado]]</f>
        <v>Itapetininga/SP</v>
      </c>
      <c r="D5410">
        <v>18200001</v>
      </c>
      <c r="E5410">
        <v>18219999</v>
      </c>
      <c r="F5410" t="e" vm="4965">
        <v>#VALUE!</v>
      </c>
      <c r="G5410" t="e" cm="1">
        <f t="array" aca="1" ref="G5410" ca="1">_FV(Tabela2[[#This Row],[Cidade]],"Latitude")</f>
        <v>#NAME?</v>
      </c>
      <c r="H5410" t="e" cm="1">
        <f t="array" aca="1" ref="H5410" ca="1">_FV(Tabela2[[#This Row],[Cidade]],"Longitude")</f>
        <v>#NAME?</v>
      </c>
    </row>
    <row r="5411" spans="1:8" x14ac:dyDescent="0.25">
      <c r="A5411" t="s">
        <v>93</v>
      </c>
      <c r="B5411" t="s">
        <v>2784</v>
      </c>
      <c r="C5411" t="str">
        <f>Tabela2[[#This Row],[Localidade]]&amp;"/"&amp;Tabela2[[#This Row],[Estado]]</f>
        <v>Itapetininga/SP</v>
      </c>
      <c r="D5411">
        <v>18200001</v>
      </c>
      <c r="E5411">
        <v>18215999</v>
      </c>
      <c r="F5411" t="e" vm="4965">
        <v>#VALUE!</v>
      </c>
      <c r="G5411" t="e" cm="1">
        <f t="array" aca="1" ref="G5411" ca="1">_FV(Tabela2[[#This Row],[Cidade]],"Latitude")</f>
        <v>#NAME?</v>
      </c>
      <c r="H5411" t="e" cm="1">
        <f t="array" aca="1" ref="H5411" ca="1">_FV(Tabela2[[#This Row],[Cidade]],"Longitude")</f>
        <v>#NAME?</v>
      </c>
    </row>
    <row r="5412" spans="1:8" x14ac:dyDescent="0.25">
      <c r="A5412" t="s">
        <v>93</v>
      </c>
      <c r="B5412" t="s">
        <v>1043</v>
      </c>
      <c r="C5412" t="str">
        <f>Tabela2[[#This Row],[Localidade]]&amp;"/"&amp;Tabela2[[#This Row],[Estado]]</f>
        <v>Itapeva/SP</v>
      </c>
      <c r="D5412">
        <v>18400001</v>
      </c>
      <c r="E5412">
        <v>18424999</v>
      </c>
      <c r="F5412" t="e" vm="4966">
        <v>#VALUE!</v>
      </c>
      <c r="G5412" t="e" cm="1">
        <f t="array" aca="1" ref="G5412" ca="1">_FV(Tabela2[[#This Row],[Cidade]],"Latitude")</f>
        <v>#NAME?</v>
      </c>
      <c r="H5412" t="e" cm="1">
        <f t="array" aca="1" ref="H5412" ca="1">_FV(Tabela2[[#This Row],[Cidade]],"Longitude")</f>
        <v>#NAME?</v>
      </c>
    </row>
    <row r="5413" spans="1:8" x14ac:dyDescent="0.25">
      <c r="A5413" t="s">
        <v>93</v>
      </c>
      <c r="B5413" t="s">
        <v>1043</v>
      </c>
      <c r="C5413" t="str">
        <f>Tabela2[[#This Row],[Localidade]]&amp;"/"&amp;Tabela2[[#This Row],[Estado]]</f>
        <v>Itapeva/SP</v>
      </c>
      <c r="D5413">
        <v>18400001</v>
      </c>
      <c r="E5413">
        <v>18419999</v>
      </c>
      <c r="F5413" t="e" vm="4966">
        <v>#VALUE!</v>
      </c>
      <c r="G5413" t="e" cm="1">
        <f t="array" aca="1" ref="G5413" ca="1">_FV(Tabela2[[#This Row],[Cidade]],"Latitude")</f>
        <v>#NAME?</v>
      </c>
      <c r="H5413" t="e" cm="1">
        <f t="array" aca="1" ref="H5413" ca="1">_FV(Tabela2[[#This Row],[Cidade]],"Longitude")</f>
        <v>#NAME?</v>
      </c>
    </row>
    <row r="5414" spans="1:8" x14ac:dyDescent="0.25">
      <c r="A5414" t="s">
        <v>93</v>
      </c>
      <c r="B5414" t="s">
        <v>2785</v>
      </c>
      <c r="C5414" t="str">
        <f>Tabela2[[#This Row],[Localidade]]&amp;"/"&amp;Tabela2[[#This Row],[Estado]]</f>
        <v>Itapevi/SP</v>
      </c>
      <c r="D5414">
        <v>6650001</v>
      </c>
      <c r="E5414">
        <v>6699999</v>
      </c>
      <c r="F5414" t="e" vm="4967">
        <v>#VALUE!</v>
      </c>
      <c r="G5414" t="e" cm="1">
        <f t="array" aca="1" ref="G5414" ca="1">_FV(Tabela2[[#This Row],[Cidade]],"Latitude")</f>
        <v>#NAME?</v>
      </c>
      <c r="H5414" t="e" cm="1">
        <f t="array" aca="1" ref="H5414" ca="1">_FV(Tabela2[[#This Row],[Cidade]],"Longitude")</f>
        <v>#NAME?</v>
      </c>
    </row>
    <row r="5415" spans="1:8" x14ac:dyDescent="0.25">
      <c r="A5415" t="s">
        <v>93</v>
      </c>
      <c r="B5415" t="s">
        <v>2785</v>
      </c>
      <c r="C5415" t="str">
        <f>Tabela2[[#This Row],[Localidade]]&amp;"/"&amp;Tabela2[[#This Row],[Estado]]</f>
        <v>Itapevi/SP</v>
      </c>
      <c r="D5415">
        <v>6650001</v>
      </c>
      <c r="E5415">
        <v>6699999</v>
      </c>
      <c r="F5415" t="e" vm="4967">
        <v>#VALUE!</v>
      </c>
      <c r="G5415" t="e" cm="1">
        <f t="array" aca="1" ref="G5415" ca="1">_FV(Tabela2[[#This Row],[Cidade]],"Latitude")</f>
        <v>#NAME?</v>
      </c>
      <c r="H5415" t="e" cm="1">
        <f t="array" aca="1" ref="H5415" ca="1">_FV(Tabela2[[#This Row],[Cidade]],"Longitude")</f>
        <v>#NAME?</v>
      </c>
    </row>
    <row r="5416" spans="1:8" x14ac:dyDescent="0.25">
      <c r="A5416" t="s">
        <v>93</v>
      </c>
      <c r="B5416" t="s">
        <v>2786</v>
      </c>
      <c r="C5416" t="str">
        <f>Tabela2[[#This Row],[Localidade]]&amp;"/"&amp;Tabela2[[#This Row],[Estado]]</f>
        <v>Itapira/SP</v>
      </c>
      <c r="D5416">
        <v>13970001</v>
      </c>
      <c r="E5416">
        <v>13989999</v>
      </c>
      <c r="F5416" t="e" vm="4968">
        <v>#VALUE!</v>
      </c>
      <c r="G5416" t="e" cm="1">
        <f t="array" aca="1" ref="G5416" ca="1">_FV(Tabela2[[#This Row],[Cidade]],"Latitude")</f>
        <v>#NAME?</v>
      </c>
      <c r="H5416" t="e" cm="1">
        <f t="array" aca="1" ref="H5416" ca="1">_FV(Tabela2[[#This Row],[Cidade]],"Longitude")</f>
        <v>#NAME?</v>
      </c>
    </row>
    <row r="5417" spans="1:8" x14ac:dyDescent="0.25">
      <c r="A5417" t="s">
        <v>93</v>
      </c>
      <c r="B5417" t="s">
        <v>2786</v>
      </c>
      <c r="C5417" t="str">
        <f>Tabela2[[#This Row],[Localidade]]&amp;"/"&amp;Tabela2[[#This Row],[Estado]]</f>
        <v>Itapira/SP</v>
      </c>
      <c r="D5417">
        <v>13970001</v>
      </c>
      <c r="E5417">
        <v>13985999</v>
      </c>
      <c r="F5417" t="e" vm="4968">
        <v>#VALUE!</v>
      </c>
      <c r="G5417" t="e" cm="1">
        <f t="array" aca="1" ref="G5417" ca="1">_FV(Tabela2[[#This Row],[Cidade]],"Latitude")</f>
        <v>#NAME?</v>
      </c>
      <c r="H5417" t="e" cm="1">
        <f t="array" aca="1" ref="H5417" ca="1">_FV(Tabela2[[#This Row],[Cidade]],"Longitude")</f>
        <v>#NAME?</v>
      </c>
    </row>
    <row r="5418" spans="1:8" x14ac:dyDescent="0.25">
      <c r="A5418" t="s">
        <v>93</v>
      </c>
      <c r="B5418" t="s">
        <v>4673</v>
      </c>
      <c r="C5418" t="str">
        <f>Tabela2[[#This Row],[Localidade]]&amp;"/"&amp;Tabela2[[#This Row],[Estado]]</f>
        <v>Itapirapua Paulista/SP</v>
      </c>
      <c r="D5418">
        <v>18385000</v>
      </c>
      <c r="E5418">
        <v>18399999</v>
      </c>
      <c r="F5418" t="e" vm="4969">
        <v>#VALUE!</v>
      </c>
      <c r="G5418" t="e" cm="1">
        <f t="array" aca="1" ref="G5418" ca="1">_FV(Tabela2[[#This Row],[Cidade]],"Latitude")</f>
        <v>#NAME?</v>
      </c>
      <c r="H5418" t="e" cm="1">
        <f t="array" aca="1" ref="H5418" ca="1">_FV(Tabela2[[#This Row],[Cidade]],"Longitude")</f>
        <v>#NAME?</v>
      </c>
    </row>
    <row r="5419" spans="1:8" x14ac:dyDescent="0.25">
      <c r="A5419" t="s">
        <v>93</v>
      </c>
      <c r="B5419" t="s">
        <v>3324</v>
      </c>
      <c r="C5419" t="str">
        <f>Tabela2[[#This Row],[Localidade]]&amp;"/"&amp;Tabela2[[#This Row],[Estado]]</f>
        <v>Itapolis/SP</v>
      </c>
      <c r="D5419">
        <v>14900000</v>
      </c>
      <c r="E5419">
        <v>14909999</v>
      </c>
      <c r="F5419" t="e" vm="4970">
        <v>#VALUE!</v>
      </c>
      <c r="G5419" t="e" cm="1">
        <f t="array" aca="1" ref="G5419" ca="1">_FV(Tabela2[[#This Row],[Cidade]],"Latitude")</f>
        <v>#NAME?</v>
      </c>
      <c r="H5419" t="e" cm="1">
        <f t="array" aca="1" ref="H5419" ca="1">_FV(Tabela2[[#This Row],[Cidade]],"Longitude")</f>
        <v>#NAME?</v>
      </c>
    </row>
    <row r="5420" spans="1:8" x14ac:dyDescent="0.25">
      <c r="A5420" t="s">
        <v>93</v>
      </c>
      <c r="B5420" t="s">
        <v>1537</v>
      </c>
      <c r="C5420" t="str">
        <f>Tabela2[[#This Row],[Localidade]]&amp;"/"&amp;Tabela2[[#This Row],[Estado]]</f>
        <v>Itaporanga/SP</v>
      </c>
      <c r="D5420">
        <v>18480000</v>
      </c>
      <c r="E5420">
        <v>18489999</v>
      </c>
      <c r="F5420" t="e" vm="4971">
        <v>#VALUE!</v>
      </c>
      <c r="G5420" t="e" cm="1">
        <f t="array" aca="1" ref="G5420" ca="1">_FV(Tabela2[[#This Row],[Cidade]],"Latitude")</f>
        <v>#NAME?</v>
      </c>
      <c r="H5420" t="e" cm="1">
        <f t="array" aca="1" ref="H5420" ca="1">_FV(Tabela2[[#This Row],[Cidade]],"Longitude")</f>
        <v>#NAME?</v>
      </c>
    </row>
    <row r="5421" spans="1:8" x14ac:dyDescent="0.25">
      <c r="A5421" t="s">
        <v>93</v>
      </c>
      <c r="B5421" t="s">
        <v>4094</v>
      </c>
      <c r="C5421" t="str">
        <f>Tabela2[[#This Row],[Localidade]]&amp;"/"&amp;Tabela2[[#This Row],[Estado]]</f>
        <v>Itapui/SP</v>
      </c>
      <c r="D5421">
        <v>17230000</v>
      </c>
      <c r="E5421">
        <v>17239999</v>
      </c>
      <c r="F5421" t="e" vm="4972">
        <v>#VALUE!</v>
      </c>
      <c r="G5421" t="e" cm="1">
        <f t="array" aca="1" ref="G5421" ca="1">_FV(Tabela2[[#This Row],[Cidade]],"Latitude")</f>
        <v>#NAME?</v>
      </c>
      <c r="H5421" t="e" cm="1">
        <f t="array" aca="1" ref="H5421" ca="1">_FV(Tabela2[[#This Row],[Cidade]],"Longitude")</f>
        <v>#NAME?</v>
      </c>
    </row>
    <row r="5422" spans="1:8" x14ac:dyDescent="0.25">
      <c r="A5422" t="s">
        <v>93</v>
      </c>
      <c r="B5422" t="s">
        <v>2787</v>
      </c>
      <c r="C5422" t="str">
        <f>Tabela2[[#This Row],[Localidade]]&amp;"/"&amp;Tabela2[[#This Row],[Estado]]</f>
        <v>Itapura/SP</v>
      </c>
      <c r="D5422">
        <v>15390000</v>
      </c>
      <c r="E5422">
        <v>15399999</v>
      </c>
      <c r="F5422" t="e" vm="4973">
        <v>#VALUE!</v>
      </c>
      <c r="G5422" t="e" cm="1">
        <f t="array" aca="1" ref="G5422" ca="1">_FV(Tabela2[[#This Row],[Cidade]],"Latitude")</f>
        <v>#NAME?</v>
      </c>
      <c r="H5422" t="e" cm="1">
        <f t="array" aca="1" ref="H5422" ca="1">_FV(Tabela2[[#This Row],[Cidade]],"Longitude")</f>
        <v>#NAME?</v>
      </c>
    </row>
    <row r="5423" spans="1:8" x14ac:dyDescent="0.25">
      <c r="A5423" t="s">
        <v>93</v>
      </c>
      <c r="B5423" t="s">
        <v>2788</v>
      </c>
      <c r="C5423" t="str">
        <f>Tabela2[[#This Row],[Localidade]]&amp;"/"&amp;Tabela2[[#This Row],[Estado]]</f>
        <v>Itaquaquecetuba/SP</v>
      </c>
      <c r="D5423">
        <v>8570001</v>
      </c>
      <c r="E5423">
        <v>8599999</v>
      </c>
      <c r="F5423" t="e" vm="4974">
        <v>#VALUE!</v>
      </c>
      <c r="G5423" t="e" cm="1">
        <f t="array" aca="1" ref="G5423" ca="1">_FV(Tabela2[[#This Row],[Cidade]],"Latitude")</f>
        <v>#NAME?</v>
      </c>
      <c r="H5423" t="e" cm="1">
        <f t="array" aca="1" ref="H5423" ca="1">_FV(Tabela2[[#This Row],[Cidade]],"Longitude")</f>
        <v>#NAME?</v>
      </c>
    </row>
    <row r="5424" spans="1:8" x14ac:dyDescent="0.25">
      <c r="A5424" t="s">
        <v>93</v>
      </c>
      <c r="B5424" t="s">
        <v>2788</v>
      </c>
      <c r="C5424" t="str">
        <f>Tabela2[[#This Row],[Localidade]]&amp;"/"&amp;Tabela2[[#This Row],[Estado]]</f>
        <v>Itaquaquecetuba/SP</v>
      </c>
      <c r="D5424">
        <v>8570001</v>
      </c>
      <c r="E5424">
        <v>8599999</v>
      </c>
      <c r="F5424" t="e" vm="4974">
        <v>#VALUE!</v>
      </c>
      <c r="G5424" t="e" cm="1">
        <f t="array" aca="1" ref="G5424" ca="1">_FV(Tabela2[[#This Row],[Cidade]],"Latitude")</f>
        <v>#NAME?</v>
      </c>
      <c r="H5424" t="e" cm="1">
        <f t="array" aca="1" ref="H5424" ca="1">_FV(Tabela2[[#This Row],[Cidade]],"Longitude")</f>
        <v>#NAME?</v>
      </c>
    </row>
    <row r="5425" spans="1:8" x14ac:dyDescent="0.25">
      <c r="A5425" t="s">
        <v>93</v>
      </c>
      <c r="B5425" t="s">
        <v>3830</v>
      </c>
      <c r="C5425" t="str">
        <f>Tabela2[[#This Row],[Localidade]]&amp;"/"&amp;Tabela2[[#This Row],[Estado]]</f>
        <v>Itarare/SP</v>
      </c>
      <c r="D5425">
        <v>18460000</v>
      </c>
      <c r="E5425">
        <v>18469999</v>
      </c>
      <c r="F5425" t="e" vm="4975">
        <v>#VALUE!</v>
      </c>
      <c r="G5425" t="e" cm="1">
        <f t="array" aca="1" ref="G5425" ca="1">_FV(Tabela2[[#This Row],[Cidade]],"Latitude")</f>
        <v>#NAME?</v>
      </c>
      <c r="H5425" t="e" cm="1">
        <f t="array" aca="1" ref="H5425" ca="1">_FV(Tabela2[[#This Row],[Cidade]],"Longitude")</f>
        <v>#NAME?</v>
      </c>
    </row>
    <row r="5426" spans="1:8" x14ac:dyDescent="0.25">
      <c r="A5426" t="s">
        <v>93</v>
      </c>
      <c r="B5426" t="s">
        <v>2789</v>
      </c>
      <c r="C5426" t="str">
        <f>Tabela2[[#This Row],[Localidade]]&amp;"/"&amp;Tabela2[[#This Row],[Estado]]</f>
        <v>Itariri/SP</v>
      </c>
      <c r="D5426">
        <v>11760000</v>
      </c>
      <c r="E5426">
        <v>11789999</v>
      </c>
      <c r="F5426" t="e" vm="4976">
        <v>#VALUE!</v>
      </c>
      <c r="G5426" t="e" cm="1">
        <f t="array" aca="1" ref="G5426" ca="1">_FV(Tabela2[[#This Row],[Cidade]],"Latitude")</f>
        <v>#NAME?</v>
      </c>
      <c r="H5426" t="e" cm="1">
        <f t="array" aca="1" ref="H5426" ca="1">_FV(Tabela2[[#This Row],[Cidade]],"Longitude")</f>
        <v>#NAME?</v>
      </c>
    </row>
    <row r="5427" spans="1:8" x14ac:dyDescent="0.25">
      <c r="A5427" t="s">
        <v>93</v>
      </c>
      <c r="B5427" t="s">
        <v>2790</v>
      </c>
      <c r="C5427" t="str">
        <f>Tabela2[[#This Row],[Localidade]]&amp;"/"&amp;Tabela2[[#This Row],[Estado]]</f>
        <v>Itatiba/SP</v>
      </c>
      <c r="D5427">
        <v>13250001</v>
      </c>
      <c r="E5427">
        <v>13259999</v>
      </c>
      <c r="F5427" t="e" vm="4977">
        <v>#VALUE!</v>
      </c>
      <c r="G5427" t="e" cm="1">
        <f t="array" aca="1" ref="G5427" ca="1">_FV(Tabela2[[#This Row],[Cidade]],"Latitude")</f>
        <v>#NAME?</v>
      </c>
      <c r="H5427" t="e" cm="1">
        <f t="array" aca="1" ref="H5427" ca="1">_FV(Tabela2[[#This Row],[Cidade]],"Longitude")</f>
        <v>#NAME?</v>
      </c>
    </row>
    <row r="5428" spans="1:8" x14ac:dyDescent="0.25">
      <c r="A5428" t="s">
        <v>93</v>
      </c>
      <c r="B5428" t="s">
        <v>2790</v>
      </c>
      <c r="C5428" t="str">
        <f>Tabela2[[#This Row],[Localidade]]&amp;"/"&amp;Tabela2[[#This Row],[Estado]]</f>
        <v>Itatiba/SP</v>
      </c>
      <c r="D5428">
        <v>13250001</v>
      </c>
      <c r="E5428">
        <v>13259999</v>
      </c>
      <c r="F5428" t="e" vm="4977">
        <v>#VALUE!</v>
      </c>
      <c r="G5428" t="e" cm="1">
        <f t="array" aca="1" ref="G5428" ca="1">_FV(Tabela2[[#This Row],[Cidade]],"Latitude")</f>
        <v>#NAME?</v>
      </c>
      <c r="H5428" t="e" cm="1">
        <f t="array" aca="1" ref="H5428" ca="1">_FV(Tabela2[[#This Row],[Cidade]],"Longitude")</f>
        <v>#NAME?</v>
      </c>
    </row>
    <row r="5429" spans="1:8" x14ac:dyDescent="0.25">
      <c r="A5429" t="s">
        <v>93</v>
      </c>
      <c r="B5429" t="s">
        <v>2791</v>
      </c>
      <c r="C5429" t="str">
        <f>Tabela2[[#This Row],[Localidade]]&amp;"/"&amp;Tabela2[[#This Row],[Estado]]</f>
        <v>Itatinga/SP</v>
      </c>
      <c r="D5429">
        <v>18690000</v>
      </c>
      <c r="E5429">
        <v>18699999</v>
      </c>
      <c r="F5429" t="e" vm="4978">
        <v>#VALUE!</v>
      </c>
      <c r="G5429" t="e" cm="1">
        <f t="array" aca="1" ref="G5429" ca="1">_FV(Tabela2[[#This Row],[Cidade]],"Latitude")</f>
        <v>#NAME?</v>
      </c>
      <c r="H5429" t="e" cm="1">
        <f t="array" aca="1" ref="H5429" ca="1">_FV(Tabela2[[#This Row],[Cidade]],"Longitude")</f>
        <v>#NAME?</v>
      </c>
    </row>
    <row r="5430" spans="1:8" x14ac:dyDescent="0.25">
      <c r="A5430" t="s">
        <v>93</v>
      </c>
      <c r="B5430" t="s">
        <v>2792</v>
      </c>
      <c r="C5430" t="str">
        <f>Tabela2[[#This Row],[Localidade]]&amp;"/"&amp;Tabela2[[#This Row],[Estado]]</f>
        <v>Itirapina/SP</v>
      </c>
      <c r="D5430">
        <v>13530000</v>
      </c>
      <c r="E5430">
        <v>13536999</v>
      </c>
      <c r="F5430" t="e" vm="4979">
        <v>#VALUE!</v>
      </c>
      <c r="G5430" t="e" cm="1">
        <f t="array" aca="1" ref="G5430" ca="1">_FV(Tabela2[[#This Row],[Cidade]],"Latitude")</f>
        <v>#NAME?</v>
      </c>
      <c r="H5430" t="e" cm="1">
        <f t="array" aca="1" ref="H5430" ca="1">_FV(Tabela2[[#This Row],[Cidade]],"Longitude")</f>
        <v>#NAME?</v>
      </c>
    </row>
    <row r="5431" spans="1:8" x14ac:dyDescent="0.25">
      <c r="A5431" t="s">
        <v>93</v>
      </c>
      <c r="B5431" t="s">
        <v>4674</v>
      </c>
      <c r="C5431" t="str">
        <f>Tabela2[[#This Row],[Localidade]]&amp;"/"&amp;Tabela2[[#This Row],[Estado]]</f>
        <v>Itirapua/SP</v>
      </c>
      <c r="D5431">
        <v>14420000</v>
      </c>
      <c r="E5431">
        <v>14429999</v>
      </c>
      <c r="F5431" t="e" vm="4980">
        <v>#VALUE!</v>
      </c>
      <c r="G5431" t="e" cm="1">
        <f t="array" aca="1" ref="G5431" ca="1">_FV(Tabela2[[#This Row],[Cidade]],"Latitude")</f>
        <v>#NAME?</v>
      </c>
      <c r="H5431" t="e" cm="1">
        <f t="array" aca="1" ref="H5431" ca="1">_FV(Tabela2[[#This Row],[Cidade]],"Longitude")</f>
        <v>#NAME?</v>
      </c>
    </row>
    <row r="5432" spans="1:8" x14ac:dyDescent="0.25">
      <c r="A5432" t="s">
        <v>93</v>
      </c>
      <c r="B5432" t="s">
        <v>2793</v>
      </c>
      <c r="C5432" t="str">
        <f>Tabela2[[#This Row],[Localidade]]&amp;"/"&amp;Tabela2[[#This Row],[Estado]]</f>
        <v>Itobi/SP</v>
      </c>
      <c r="D5432">
        <v>13715000</v>
      </c>
      <c r="E5432">
        <v>13719999</v>
      </c>
      <c r="F5432" t="e" vm="4981">
        <v>#VALUE!</v>
      </c>
      <c r="G5432" t="e" cm="1">
        <f t="array" aca="1" ref="G5432" ca="1">_FV(Tabela2[[#This Row],[Cidade]],"Latitude")</f>
        <v>#NAME?</v>
      </c>
      <c r="H5432" t="e" cm="1">
        <f t="array" aca="1" ref="H5432" ca="1">_FV(Tabela2[[#This Row],[Cidade]],"Longitude")</f>
        <v>#NAME?</v>
      </c>
    </row>
    <row r="5433" spans="1:8" x14ac:dyDescent="0.25">
      <c r="A5433" t="s">
        <v>93</v>
      </c>
      <c r="B5433" t="s">
        <v>2794</v>
      </c>
      <c r="C5433" t="str">
        <f>Tabela2[[#This Row],[Localidade]]&amp;"/"&amp;Tabela2[[#This Row],[Estado]]</f>
        <v>Itu/SP</v>
      </c>
      <c r="D5433">
        <v>13300001</v>
      </c>
      <c r="E5433">
        <v>13314999</v>
      </c>
      <c r="F5433" t="e" vm="4982">
        <v>#VALUE!</v>
      </c>
      <c r="G5433" t="e" cm="1">
        <f t="array" aca="1" ref="G5433" ca="1">_FV(Tabela2[[#This Row],[Cidade]],"Latitude")</f>
        <v>#NAME?</v>
      </c>
      <c r="H5433" t="e" cm="1">
        <f t="array" aca="1" ref="H5433" ca="1">_FV(Tabela2[[#This Row],[Cidade]],"Longitude")</f>
        <v>#NAME?</v>
      </c>
    </row>
    <row r="5434" spans="1:8" x14ac:dyDescent="0.25">
      <c r="A5434" t="s">
        <v>93</v>
      </c>
      <c r="B5434" t="s">
        <v>2794</v>
      </c>
      <c r="C5434" t="str">
        <f>Tabela2[[#This Row],[Localidade]]&amp;"/"&amp;Tabela2[[#This Row],[Estado]]</f>
        <v>Itu/SP</v>
      </c>
      <c r="D5434">
        <v>13300001</v>
      </c>
      <c r="E5434">
        <v>13314999</v>
      </c>
      <c r="F5434" t="e" vm="4982">
        <v>#VALUE!</v>
      </c>
      <c r="G5434" t="e" cm="1">
        <f t="array" aca="1" ref="G5434" ca="1">_FV(Tabela2[[#This Row],[Cidade]],"Latitude")</f>
        <v>#NAME?</v>
      </c>
      <c r="H5434" t="e" cm="1">
        <f t="array" aca="1" ref="H5434" ca="1">_FV(Tabela2[[#This Row],[Cidade]],"Longitude")</f>
        <v>#NAME?</v>
      </c>
    </row>
    <row r="5435" spans="1:8" x14ac:dyDescent="0.25">
      <c r="A5435" t="s">
        <v>93</v>
      </c>
      <c r="B5435" t="s">
        <v>2795</v>
      </c>
      <c r="C5435" t="str">
        <f>Tabela2[[#This Row],[Localidade]]&amp;"/"&amp;Tabela2[[#This Row],[Estado]]</f>
        <v>Itupeva/SP</v>
      </c>
      <c r="D5435">
        <v>13295000</v>
      </c>
      <c r="E5435">
        <v>13299999</v>
      </c>
      <c r="F5435" t="e" vm="4983">
        <v>#VALUE!</v>
      </c>
      <c r="G5435" t="e" cm="1">
        <f t="array" aca="1" ref="G5435" ca="1">_FV(Tabela2[[#This Row],[Cidade]],"Latitude")</f>
        <v>#NAME?</v>
      </c>
      <c r="H5435" t="e" cm="1">
        <f t="array" aca="1" ref="H5435" ca="1">_FV(Tabela2[[#This Row],[Cidade]],"Longitude")</f>
        <v>#NAME?</v>
      </c>
    </row>
    <row r="5436" spans="1:8" x14ac:dyDescent="0.25">
      <c r="A5436" t="s">
        <v>93</v>
      </c>
      <c r="B5436" t="s">
        <v>2796</v>
      </c>
      <c r="C5436" t="str">
        <f>Tabela2[[#This Row],[Localidade]]&amp;"/"&amp;Tabela2[[#This Row],[Estado]]</f>
        <v>Ituverava/SP</v>
      </c>
      <c r="D5436">
        <v>14500000</v>
      </c>
      <c r="E5436">
        <v>14529999</v>
      </c>
      <c r="F5436" t="e" vm="4984">
        <v>#VALUE!</v>
      </c>
      <c r="G5436" t="e" cm="1">
        <f t="array" aca="1" ref="G5436" ca="1">_FV(Tabela2[[#This Row],[Cidade]],"Latitude")</f>
        <v>#NAME?</v>
      </c>
      <c r="H5436" t="e" cm="1">
        <f t="array" aca="1" ref="H5436" ca="1">_FV(Tabela2[[#This Row],[Cidade]],"Longitude")</f>
        <v>#NAME?</v>
      </c>
    </row>
    <row r="5437" spans="1:8" x14ac:dyDescent="0.25">
      <c r="A5437" t="s">
        <v>93</v>
      </c>
      <c r="B5437" t="s">
        <v>347</v>
      </c>
      <c r="C5437" t="str">
        <f>Tabela2[[#This Row],[Localidade]]&amp;"/"&amp;Tabela2[[#This Row],[Estado]]</f>
        <v>Jaborandi/SP</v>
      </c>
      <c r="D5437">
        <v>14775000</v>
      </c>
      <c r="E5437">
        <v>14779999</v>
      </c>
      <c r="F5437" t="e" vm="4985">
        <v>#VALUE!</v>
      </c>
      <c r="G5437" t="e" cm="1">
        <f t="array" aca="1" ref="G5437" ca="1">_FV(Tabela2[[#This Row],[Cidade]],"Latitude")</f>
        <v>#NAME?</v>
      </c>
      <c r="H5437" t="e" cm="1">
        <f t="array" aca="1" ref="H5437" ca="1">_FV(Tabela2[[#This Row],[Cidade]],"Longitude")</f>
        <v>#NAME?</v>
      </c>
    </row>
    <row r="5438" spans="1:8" x14ac:dyDescent="0.25">
      <c r="A5438" t="s">
        <v>93</v>
      </c>
      <c r="B5438" t="s">
        <v>2797</v>
      </c>
      <c r="C5438" t="str">
        <f>Tabela2[[#This Row],[Localidade]]&amp;"/"&amp;Tabela2[[#This Row],[Estado]]</f>
        <v>Jaboticabal/SP</v>
      </c>
      <c r="D5438">
        <v>14870001</v>
      </c>
      <c r="E5438">
        <v>14899999</v>
      </c>
      <c r="F5438" t="e" vm="4986">
        <v>#VALUE!</v>
      </c>
      <c r="G5438" t="e" cm="1">
        <f t="array" aca="1" ref="G5438" ca="1">_FV(Tabela2[[#This Row],[Cidade]],"Latitude")</f>
        <v>#NAME?</v>
      </c>
      <c r="H5438" t="e" cm="1">
        <f t="array" aca="1" ref="H5438" ca="1">_FV(Tabela2[[#This Row],[Cidade]],"Longitude")</f>
        <v>#NAME?</v>
      </c>
    </row>
    <row r="5439" spans="1:8" x14ac:dyDescent="0.25">
      <c r="A5439" t="s">
        <v>93</v>
      </c>
      <c r="B5439" t="s">
        <v>2797</v>
      </c>
      <c r="C5439" t="str">
        <f>Tabela2[[#This Row],[Localidade]]&amp;"/"&amp;Tabela2[[#This Row],[Estado]]</f>
        <v>Jaboticabal/SP</v>
      </c>
      <c r="D5439">
        <v>14870001</v>
      </c>
      <c r="E5439">
        <v>14898999</v>
      </c>
      <c r="F5439" t="e" vm="4986">
        <v>#VALUE!</v>
      </c>
      <c r="G5439" t="e" cm="1">
        <f t="array" aca="1" ref="G5439" ca="1">_FV(Tabela2[[#This Row],[Cidade]],"Latitude")</f>
        <v>#NAME?</v>
      </c>
      <c r="H5439" t="e" cm="1">
        <f t="array" aca="1" ref="H5439" ca="1">_FV(Tabela2[[#This Row],[Cidade]],"Longitude")</f>
        <v>#NAME?</v>
      </c>
    </row>
    <row r="5440" spans="1:8" x14ac:dyDescent="0.25">
      <c r="A5440" t="s">
        <v>93</v>
      </c>
      <c r="B5440" t="s">
        <v>4095</v>
      </c>
      <c r="C5440" t="str">
        <f>Tabela2[[#This Row],[Localidade]]&amp;"/"&amp;Tabela2[[#This Row],[Estado]]</f>
        <v>Jacarei/SP</v>
      </c>
      <c r="D5440">
        <v>12300001</v>
      </c>
      <c r="E5440">
        <v>12349999</v>
      </c>
      <c r="F5440" t="e" vm="4987">
        <v>#VALUE!</v>
      </c>
      <c r="G5440" t="e" cm="1">
        <f t="array" aca="1" ref="G5440" ca="1">_FV(Tabela2[[#This Row],[Cidade]],"Latitude")</f>
        <v>#NAME?</v>
      </c>
      <c r="H5440" t="e" cm="1">
        <f t="array" aca="1" ref="H5440" ca="1">_FV(Tabela2[[#This Row],[Cidade]],"Longitude")</f>
        <v>#NAME?</v>
      </c>
    </row>
    <row r="5441" spans="1:8" x14ac:dyDescent="0.25">
      <c r="A5441" t="s">
        <v>93</v>
      </c>
      <c r="B5441" t="s">
        <v>4095</v>
      </c>
      <c r="C5441" t="str">
        <f>Tabela2[[#This Row],[Localidade]]&amp;"/"&amp;Tabela2[[#This Row],[Estado]]</f>
        <v>Jacarei/SP</v>
      </c>
      <c r="D5441">
        <v>12300001</v>
      </c>
      <c r="E5441">
        <v>12349999</v>
      </c>
      <c r="F5441" t="e" vm="4987">
        <v>#VALUE!</v>
      </c>
      <c r="G5441" t="e" cm="1">
        <f t="array" aca="1" ref="G5441" ca="1">_FV(Tabela2[[#This Row],[Cidade]],"Latitude")</f>
        <v>#NAME?</v>
      </c>
      <c r="H5441" t="e" cm="1">
        <f t="array" aca="1" ref="H5441" ca="1">_FV(Tabela2[[#This Row],[Cidade]],"Longitude")</f>
        <v>#NAME?</v>
      </c>
    </row>
    <row r="5442" spans="1:8" x14ac:dyDescent="0.25">
      <c r="A5442" t="s">
        <v>93</v>
      </c>
      <c r="B5442" t="s">
        <v>2798</v>
      </c>
      <c r="C5442" t="str">
        <f>Tabela2[[#This Row],[Localidade]]&amp;"/"&amp;Tabela2[[#This Row],[Estado]]</f>
        <v>Jaci/SP</v>
      </c>
      <c r="D5442">
        <v>15155000</v>
      </c>
      <c r="E5442">
        <v>15159999</v>
      </c>
      <c r="F5442" t="e" vm="4988">
        <v>#VALUE!</v>
      </c>
      <c r="G5442" t="e" cm="1">
        <f t="array" aca="1" ref="G5442" ca="1">_FV(Tabela2[[#This Row],[Cidade]],"Latitude")</f>
        <v>#NAME?</v>
      </c>
      <c r="H5442" t="e" cm="1">
        <f t="array" aca="1" ref="H5442" ca="1">_FV(Tabela2[[#This Row],[Cidade]],"Longitude")</f>
        <v>#NAME?</v>
      </c>
    </row>
    <row r="5443" spans="1:8" x14ac:dyDescent="0.25">
      <c r="A5443" t="s">
        <v>93</v>
      </c>
      <c r="B5443" t="s">
        <v>2799</v>
      </c>
      <c r="C5443" t="str">
        <f>Tabela2[[#This Row],[Localidade]]&amp;"/"&amp;Tabela2[[#This Row],[Estado]]</f>
        <v>Jacupiranga/SP</v>
      </c>
      <c r="D5443">
        <v>11940000</v>
      </c>
      <c r="E5443">
        <v>11949999</v>
      </c>
      <c r="F5443" t="e" vm="4989">
        <v>#VALUE!</v>
      </c>
      <c r="G5443" t="e" cm="1">
        <f t="array" aca="1" ref="G5443" ca="1">_FV(Tabela2[[#This Row],[Cidade]],"Latitude")</f>
        <v>#NAME?</v>
      </c>
      <c r="H5443" t="e" cm="1">
        <f t="array" aca="1" ref="H5443" ca="1">_FV(Tabela2[[#This Row],[Cidade]],"Longitude")</f>
        <v>#NAME?</v>
      </c>
    </row>
    <row r="5444" spans="1:8" x14ac:dyDescent="0.25">
      <c r="A5444" t="s">
        <v>93</v>
      </c>
      <c r="B5444" t="s">
        <v>5377</v>
      </c>
      <c r="C5444" t="str">
        <f>Tabela2[[#This Row],[Localidade]]&amp;"/"&amp;Tabela2[[#This Row],[Estado]]</f>
        <v>JAguariuna/SP</v>
      </c>
      <c r="D5444">
        <v>13910001</v>
      </c>
      <c r="E5444">
        <v>13919999</v>
      </c>
      <c r="F5444" t="e" vm="4990">
        <v>#VALUE!</v>
      </c>
      <c r="G5444" t="e" cm="1">
        <f t="array" aca="1" ref="G5444" ca="1">_FV(Tabela2[[#This Row],[Cidade]],"Latitude")</f>
        <v>#NAME?</v>
      </c>
      <c r="H5444" t="e" cm="1">
        <f t="array" aca="1" ref="H5444" ca="1">_FV(Tabela2[[#This Row],[Cidade]],"Longitude")</f>
        <v>#NAME?</v>
      </c>
    </row>
    <row r="5445" spans="1:8" x14ac:dyDescent="0.25">
      <c r="A5445" t="s">
        <v>93</v>
      </c>
      <c r="B5445" t="s">
        <v>5377</v>
      </c>
      <c r="C5445" t="str">
        <f>Tabela2[[#This Row],[Localidade]]&amp;"/"&amp;Tabela2[[#This Row],[Estado]]</f>
        <v>JAguariuna/SP</v>
      </c>
      <c r="D5445">
        <v>13910001</v>
      </c>
      <c r="E5445">
        <v>13919999</v>
      </c>
      <c r="F5445" t="e" vm="4990">
        <v>#VALUE!</v>
      </c>
      <c r="G5445" t="e" cm="1">
        <f t="array" aca="1" ref="G5445" ca="1">_FV(Tabela2[[#This Row],[Cidade]],"Latitude")</f>
        <v>#NAME?</v>
      </c>
      <c r="H5445" t="e" cm="1">
        <f t="array" aca="1" ref="H5445" ca="1">_FV(Tabela2[[#This Row],[Cidade]],"Longitude")</f>
        <v>#NAME?</v>
      </c>
    </row>
    <row r="5446" spans="1:8" x14ac:dyDescent="0.25">
      <c r="A5446" t="s">
        <v>93</v>
      </c>
      <c r="B5446" t="s">
        <v>2800</v>
      </c>
      <c r="C5446" t="str">
        <f>Tabela2[[#This Row],[Localidade]]&amp;"/"&amp;Tabela2[[#This Row],[Estado]]</f>
        <v>Jales/SP</v>
      </c>
      <c r="D5446">
        <v>15700001</v>
      </c>
      <c r="E5446">
        <v>15709999</v>
      </c>
      <c r="F5446" t="e" vm="4991">
        <v>#VALUE!</v>
      </c>
      <c r="G5446" t="e" cm="1">
        <f t="array" aca="1" ref="G5446" ca="1">_FV(Tabela2[[#This Row],[Cidade]],"Latitude")</f>
        <v>#NAME?</v>
      </c>
      <c r="H5446" t="e" cm="1">
        <f t="array" aca="1" ref="H5446" ca="1">_FV(Tabela2[[#This Row],[Cidade]],"Longitude")</f>
        <v>#NAME?</v>
      </c>
    </row>
    <row r="5447" spans="1:8" x14ac:dyDescent="0.25">
      <c r="A5447" t="s">
        <v>93</v>
      </c>
      <c r="B5447" t="s">
        <v>2800</v>
      </c>
      <c r="C5447" t="str">
        <f>Tabela2[[#This Row],[Localidade]]&amp;"/"&amp;Tabela2[[#This Row],[Estado]]</f>
        <v>Jales/SP</v>
      </c>
      <c r="D5447">
        <v>15700001</v>
      </c>
      <c r="E5447">
        <v>15709999</v>
      </c>
      <c r="F5447" t="e" vm="4991">
        <v>#VALUE!</v>
      </c>
      <c r="G5447" t="e" cm="1">
        <f t="array" aca="1" ref="G5447" ca="1">_FV(Tabela2[[#This Row],[Cidade]],"Latitude")</f>
        <v>#NAME?</v>
      </c>
      <c r="H5447" t="e" cm="1">
        <f t="array" aca="1" ref="H5447" ca="1">_FV(Tabela2[[#This Row],[Cidade]],"Longitude")</f>
        <v>#NAME?</v>
      </c>
    </row>
    <row r="5448" spans="1:8" x14ac:dyDescent="0.25">
      <c r="A5448" t="s">
        <v>93</v>
      </c>
      <c r="B5448" t="s">
        <v>2801</v>
      </c>
      <c r="C5448" t="str">
        <f>Tabela2[[#This Row],[Localidade]]&amp;"/"&amp;Tabela2[[#This Row],[Estado]]</f>
        <v>Jambeiro/SP</v>
      </c>
      <c r="D5448">
        <v>12270000</v>
      </c>
      <c r="E5448">
        <v>12279999</v>
      </c>
      <c r="F5448" t="e" vm="4992">
        <v>#VALUE!</v>
      </c>
      <c r="G5448" t="e" cm="1">
        <f t="array" aca="1" ref="G5448" ca="1">_FV(Tabela2[[#This Row],[Cidade]],"Latitude")</f>
        <v>#NAME?</v>
      </c>
      <c r="H5448" t="e" cm="1">
        <f t="array" aca="1" ref="H5448" ca="1">_FV(Tabela2[[#This Row],[Cidade]],"Longitude")</f>
        <v>#NAME?</v>
      </c>
    </row>
    <row r="5449" spans="1:8" x14ac:dyDescent="0.25">
      <c r="A5449" t="s">
        <v>93</v>
      </c>
      <c r="B5449" t="s">
        <v>2802</v>
      </c>
      <c r="C5449" t="str">
        <f>Tabela2[[#This Row],[Localidade]]&amp;"/"&amp;Tabela2[[#This Row],[Estado]]</f>
        <v>Jandira/SP</v>
      </c>
      <c r="D5449">
        <v>6600001</v>
      </c>
      <c r="E5449">
        <v>6649999</v>
      </c>
      <c r="F5449" t="e" vm="4993">
        <v>#VALUE!</v>
      </c>
      <c r="G5449" t="e" cm="1">
        <f t="array" aca="1" ref="G5449" ca="1">_FV(Tabela2[[#This Row],[Cidade]],"Latitude")</f>
        <v>#NAME?</v>
      </c>
      <c r="H5449" t="e" cm="1">
        <f t="array" aca="1" ref="H5449" ca="1">_FV(Tabela2[[#This Row],[Cidade]],"Longitude")</f>
        <v>#NAME?</v>
      </c>
    </row>
    <row r="5450" spans="1:8" x14ac:dyDescent="0.25">
      <c r="A5450" t="s">
        <v>93</v>
      </c>
      <c r="B5450" t="s">
        <v>2802</v>
      </c>
      <c r="C5450" t="str">
        <f>Tabela2[[#This Row],[Localidade]]&amp;"/"&amp;Tabela2[[#This Row],[Estado]]</f>
        <v>Jandira/SP</v>
      </c>
      <c r="D5450">
        <v>6600001</v>
      </c>
      <c r="E5450">
        <v>6649999</v>
      </c>
      <c r="F5450" t="e" vm="4993">
        <v>#VALUE!</v>
      </c>
      <c r="G5450" t="e" cm="1">
        <f t="array" aca="1" ref="G5450" ca="1">_FV(Tabela2[[#This Row],[Cidade]],"Latitude")</f>
        <v>#NAME?</v>
      </c>
      <c r="H5450" t="e" cm="1">
        <f t="array" aca="1" ref="H5450" ca="1">_FV(Tabela2[[#This Row],[Cidade]],"Longitude")</f>
        <v>#NAME?</v>
      </c>
    </row>
    <row r="5451" spans="1:8" x14ac:dyDescent="0.25">
      <c r="A5451" t="s">
        <v>93</v>
      </c>
      <c r="B5451" t="s">
        <v>5103</v>
      </c>
      <c r="C5451" t="str">
        <f>Tabela2[[#This Row],[Localidade]]&amp;"/"&amp;Tabela2[[#This Row],[Estado]]</f>
        <v>Jardinopolis/SP</v>
      </c>
      <c r="D5451">
        <v>14680000</v>
      </c>
      <c r="E5451">
        <v>14699999</v>
      </c>
      <c r="F5451" t="e" vm="4994">
        <v>#VALUE!</v>
      </c>
      <c r="G5451" t="e" cm="1">
        <f t="array" aca="1" ref="G5451" ca="1">_FV(Tabela2[[#This Row],[Cidade]],"Latitude")</f>
        <v>#NAME?</v>
      </c>
      <c r="H5451" t="e" cm="1">
        <f t="array" aca="1" ref="H5451" ca="1">_FV(Tabela2[[#This Row],[Cidade]],"Longitude")</f>
        <v>#NAME?</v>
      </c>
    </row>
    <row r="5452" spans="1:8" x14ac:dyDescent="0.25">
      <c r="A5452" t="s">
        <v>93</v>
      </c>
      <c r="B5452" t="s">
        <v>2803</v>
      </c>
      <c r="C5452" t="str">
        <f>Tabela2[[#This Row],[Localidade]]&amp;"/"&amp;Tabela2[[#This Row],[Estado]]</f>
        <v>Jarinu/SP</v>
      </c>
      <c r="D5452">
        <v>13240000</v>
      </c>
      <c r="E5452">
        <v>13249999</v>
      </c>
      <c r="F5452" t="e" vm="4995">
        <v>#VALUE!</v>
      </c>
      <c r="G5452" t="e" cm="1">
        <f t="array" aca="1" ref="G5452" ca="1">_FV(Tabela2[[#This Row],[Cidade]],"Latitude")</f>
        <v>#NAME?</v>
      </c>
      <c r="H5452" t="e" cm="1">
        <f t="array" aca="1" ref="H5452" ca="1">_FV(Tabela2[[#This Row],[Cidade]],"Longitude")</f>
        <v>#NAME?</v>
      </c>
    </row>
    <row r="5453" spans="1:8" x14ac:dyDescent="0.25">
      <c r="A5453" t="s">
        <v>93</v>
      </c>
      <c r="B5453" t="s">
        <v>4892</v>
      </c>
      <c r="C5453" t="str">
        <f>Tabela2[[#This Row],[Localidade]]&amp;"/"&amp;Tabela2[[#This Row],[Estado]]</f>
        <v>Jau/SP</v>
      </c>
      <c r="D5453">
        <v>17200001</v>
      </c>
      <c r="E5453">
        <v>17229999</v>
      </c>
      <c r="F5453" t="e" vm="4996">
        <v>#VALUE!</v>
      </c>
      <c r="G5453" t="e" cm="1">
        <f t="array" aca="1" ref="G5453" ca="1">_FV(Tabela2[[#This Row],[Cidade]],"Latitude")</f>
        <v>#NAME?</v>
      </c>
      <c r="H5453" t="e" cm="1">
        <f t="array" aca="1" ref="H5453" ca="1">_FV(Tabela2[[#This Row],[Cidade]],"Longitude")</f>
        <v>#NAME?</v>
      </c>
    </row>
    <row r="5454" spans="1:8" x14ac:dyDescent="0.25">
      <c r="A5454" t="s">
        <v>93</v>
      </c>
      <c r="B5454" t="s">
        <v>4892</v>
      </c>
      <c r="C5454" t="str">
        <f>Tabela2[[#This Row],[Localidade]]&amp;"/"&amp;Tabela2[[#This Row],[Estado]]</f>
        <v>Jau/SP</v>
      </c>
      <c r="D5454">
        <v>17200001</v>
      </c>
      <c r="E5454">
        <v>17220999</v>
      </c>
      <c r="F5454" t="e" vm="4996">
        <v>#VALUE!</v>
      </c>
      <c r="G5454" t="e" cm="1">
        <f t="array" aca="1" ref="G5454" ca="1">_FV(Tabela2[[#This Row],[Cidade]],"Latitude")</f>
        <v>#NAME?</v>
      </c>
      <c r="H5454" t="e" cm="1">
        <f t="array" aca="1" ref="H5454" ca="1">_FV(Tabela2[[#This Row],[Cidade]],"Longitude")</f>
        <v>#NAME?</v>
      </c>
    </row>
    <row r="5455" spans="1:8" x14ac:dyDescent="0.25">
      <c r="A5455" t="s">
        <v>93</v>
      </c>
      <c r="B5455" t="s">
        <v>2804</v>
      </c>
      <c r="C5455" t="str">
        <f>Tabela2[[#This Row],[Localidade]]&amp;"/"&amp;Tabela2[[#This Row],[Estado]]</f>
        <v>Jeriquara/SP</v>
      </c>
      <c r="D5455">
        <v>14450000</v>
      </c>
      <c r="E5455">
        <v>14459999</v>
      </c>
      <c r="F5455" t="e" vm="4997">
        <v>#VALUE!</v>
      </c>
      <c r="G5455" t="e" cm="1">
        <f t="array" aca="1" ref="G5455" ca="1">_FV(Tabela2[[#This Row],[Cidade]],"Latitude")</f>
        <v>#NAME?</v>
      </c>
      <c r="H5455" t="e" cm="1">
        <f t="array" aca="1" ref="H5455" ca="1">_FV(Tabela2[[#This Row],[Cidade]],"Longitude")</f>
        <v>#NAME?</v>
      </c>
    </row>
    <row r="5456" spans="1:8" x14ac:dyDescent="0.25">
      <c r="A5456" t="s">
        <v>93</v>
      </c>
      <c r="B5456" t="s">
        <v>5127</v>
      </c>
      <c r="C5456" t="str">
        <f>Tabela2[[#This Row],[Localidade]]&amp;"/"&amp;Tabela2[[#This Row],[Estado]]</f>
        <v>Joanopolis/SP</v>
      </c>
      <c r="D5456">
        <v>12980000</v>
      </c>
      <c r="E5456">
        <v>12989999</v>
      </c>
      <c r="F5456" t="e" vm="4998">
        <v>#VALUE!</v>
      </c>
      <c r="G5456" t="e" cm="1">
        <f t="array" aca="1" ref="G5456" ca="1">_FV(Tabela2[[#This Row],[Cidade]],"Latitude")</f>
        <v>#NAME?</v>
      </c>
      <c r="H5456" t="e" cm="1">
        <f t="array" aca="1" ref="H5456" ca="1">_FV(Tabela2[[#This Row],[Cidade]],"Longitude")</f>
        <v>#NAME?</v>
      </c>
    </row>
    <row r="5457" spans="1:8" x14ac:dyDescent="0.25">
      <c r="A5457" t="s">
        <v>93</v>
      </c>
      <c r="B5457" t="s">
        <v>4675</v>
      </c>
      <c r="C5457" t="str">
        <f>Tabela2[[#This Row],[Localidade]]&amp;"/"&amp;Tabela2[[#This Row],[Estado]]</f>
        <v>Joao Ramalho/SP</v>
      </c>
      <c r="D5457">
        <v>19680000</v>
      </c>
      <c r="E5457">
        <v>19699999</v>
      </c>
      <c r="F5457" t="e" vm="4999">
        <v>#VALUE!</v>
      </c>
      <c r="G5457" t="e" cm="1">
        <f t="array" aca="1" ref="G5457" ca="1">_FV(Tabela2[[#This Row],[Cidade]],"Latitude")</f>
        <v>#NAME?</v>
      </c>
      <c r="H5457" t="e" cm="1">
        <f t="array" aca="1" ref="H5457" ca="1">_FV(Tabela2[[#This Row],[Cidade]],"Longitude")</f>
        <v>#NAME?</v>
      </c>
    </row>
    <row r="5458" spans="1:8" x14ac:dyDescent="0.25">
      <c r="A5458" t="s">
        <v>93</v>
      </c>
      <c r="B5458" t="s">
        <v>3831</v>
      </c>
      <c r="C5458" t="str">
        <f>Tabela2[[#This Row],[Localidade]]&amp;"/"&amp;Tabela2[[#This Row],[Estado]]</f>
        <v>Jose Bonifacio/SP</v>
      </c>
      <c r="D5458">
        <v>15200000</v>
      </c>
      <c r="E5458">
        <v>15209999</v>
      </c>
      <c r="F5458" t="e" vm="5000">
        <v>#VALUE!</v>
      </c>
      <c r="G5458" t="e" cm="1">
        <f t="array" aca="1" ref="G5458" ca="1">_FV(Tabela2[[#This Row],[Cidade]],"Latitude")</f>
        <v>#NAME?</v>
      </c>
      <c r="H5458" t="e" cm="1">
        <f t="array" aca="1" ref="H5458" ca="1">_FV(Tabela2[[#This Row],[Cidade]],"Longitude")</f>
        <v>#NAME?</v>
      </c>
    </row>
    <row r="5459" spans="1:8" x14ac:dyDescent="0.25">
      <c r="A5459" t="s">
        <v>93</v>
      </c>
      <c r="B5459" t="s">
        <v>4893</v>
      </c>
      <c r="C5459" t="str">
        <f>Tabela2[[#This Row],[Localidade]]&amp;"/"&amp;Tabela2[[#This Row],[Estado]]</f>
        <v>Julio Mesquita/SP</v>
      </c>
      <c r="D5459">
        <v>17550000</v>
      </c>
      <c r="E5459">
        <v>17559999</v>
      </c>
      <c r="F5459" t="e" vm="5001">
        <v>#VALUE!</v>
      </c>
      <c r="G5459" t="e" cm="1">
        <f t="array" aca="1" ref="G5459" ca="1">_FV(Tabela2[[#This Row],[Cidade]],"Latitude")</f>
        <v>#NAME?</v>
      </c>
      <c r="H5459" t="e" cm="1">
        <f t="array" aca="1" ref="H5459" ca="1">_FV(Tabela2[[#This Row],[Cidade]],"Longitude")</f>
        <v>#NAME?</v>
      </c>
    </row>
    <row r="5460" spans="1:8" x14ac:dyDescent="0.25">
      <c r="A5460" t="s">
        <v>93</v>
      </c>
      <c r="B5460" t="s">
        <v>2805</v>
      </c>
      <c r="C5460" t="str">
        <f>Tabela2[[#This Row],[Localidade]]&amp;"/"&amp;Tabela2[[#This Row],[Estado]]</f>
        <v>Jumirim/SP</v>
      </c>
      <c r="D5460">
        <v>18535000</v>
      </c>
      <c r="E5460">
        <v>18539999</v>
      </c>
      <c r="F5460" t="e" vm="5002">
        <v>#VALUE!</v>
      </c>
      <c r="G5460" t="e" cm="1">
        <f t="array" aca="1" ref="G5460" ca="1">_FV(Tabela2[[#This Row],[Cidade]],"Latitude")</f>
        <v>#NAME?</v>
      </c>
      <c r="H5460" t="e" cm="1">
        <f t="array" aca="1" ref="H5460" ca="1">_FV(Tabela2[[#This Row],[Cidade]],"Longitude")</f>
        <v>#NAME?</v>
      </c>
    </row>
    <row r="5461" spans="1:8" x14ac:dyDescent="0.25">
      <c r="A5461" t="s">
        <v>93</v>
      </c>
      <c r="B5461" t="s">
        <v>4096</v>
      </c>
      <c r="C5461" t="str">
        <f>Tabela2[[#This Row],[Localidade]]&amp;"/"&amp;Tabela2[[#This Row],[Estado]]</f>
        <v>Jundiai/SP</v>
      </c>
      <c r="D5461">
        <v>13200001</v>
      </c>
      <c r="E5461">
        <v>13219999</v>
      </c>
      <c r="F5461" t="e" vm="5003">
        <v>#VALUE!</v>
      </c>
      <c r="G5461" t="e" cm="1">
        <f t="array" aca="1" ref="G5461" ca="1">_FV(Tabela2[[#This Row],[Cidade]],"Latitude")</f>
        <v>#NAME?</v>
      </c>
      <c r="H5461" t="e" cm="1">
        <f t="array" aca="1" ref="H5461" ca="1">_FV(Tabela2[[#This Row],[Cidade]],"Longitude")</f>
        <v>#NAME?</v>
      </c>
    </row>
    <row r="5462" spans="1:8" x14ac:dyDescent="0.25">
      <c r="A5462" t="s">
        <v>93</v>
      </c>
      <c r="B5462" t="s">
        <v>4096</v>
      </c>
      <c r="C5462" t="str">
        <f>Tabela2[[#This Row],[Localidade]]&amp;"/"&amp;Tabela2[[#This Row],[Estado]]</f>
        <v>Jundiai/SP</v>
      </c>
      <c r="D5462">
        <v>13200001</v>
      </c>
      <c r="E5462">
        <v>13219999</v>
      </c>
      <c r="F5462" t="e" vm="5003">
        <v>#VALUE!</v>
      </c>
      <c r="G5462" t="e" cm="1">
        <f t="array" aca="1" ref="G5462" ca="1">_FV(Tabela2[[#This Row],[Cidade]],"Latitude")</f>
        <v>#NAME?</v>
      </c>
      <c r="H5462" t="e" cm="1">
        <f t="array" aca="1" ref="H5462" ca="1">_FV(Tabela2[[#This Row],[Cidade]],"Longitude")</f>
        <v>#NAME?</v>
      </c>
    </row>
    <row r="5463" spans="1:8" x14ac:dyDescent="0.25">
      <c r="A5463" t="s">
        <v>93</v>
      </c>
      <c r="B5463" t="s">
        <v>5128</v>
      </c>
      <c r="C5463" t="str">
        <f>Tabela2[[#This Row],[Localidade]]&amp;"/"&amp;Tabela2[[#This Row],[Estado]]</f>
        <v>Junqueiropolis/SP</v>
      </c>
      <c r="D5463">
        <v>17890000</v>
      </c>
      <c r="E5463">
        <v>17899999</v>
      </c>
      <c r="F5463" t="e" vm="5004">
        <v>#VALUE!</v>
      </c>
      <c r="G5463" t="e" cm="1">
        <f t="array" aca="1" ref="G5463" ca="1">_FV(Tabela2[[#This Row],[Cidade]],"Latitude")</f>
        <v>#NAME?</v>
      </c>
      <c r="H5463" t="e" cm="1">
        <f t="array" aca="1" ref="H5463" ca="1">_FV(Tabela2[[#This Row],[Cidade]],"Longitude")</f>
        <v>#NAME?</v>
      </c>
    </row>
    <row r="5464" spans="1:8" x14ac:dyDescent="0.25">
      <c r="A5464" t="s">
        <v>93</v>
      </c>
      <c r="B5464" t="s">
        <v>3325</v>
      </c>
      <c r="C5464" t="str">
        <f>Tabela2[[#This Row],[Localidade]]&amp;"/"&amp;Tabela2[[#This Row],[Estado]]</f>
        <v>Juquia/SP</v>
      </c>
      <c r="D5464">
        <v>11800000</v>
      </c>
      <c r="E5464">
        <v>11849999</v>
      </c>
      <c r="F5464" t="e" vm="5005">
        <v>#VALUE!</v>
      </c>
      <c r="G5464" t="e" cm="1">
        <f t="array" aca="1" ref="G5464" ca="1">_FV(Tabela2[[#This Row],[Cidade]],"Latitude")</f>
        <v>#NAME?</v>
      </c>
      <c r="H5464" t="e" cm="1">
        <f t="array" aca="1" ref="H5464" ca="1">_FV(Tabela2[[#This Row],[Cidade]],"Longitude")</f>
        <v>#NAME?</v>
      </c>
    </row>
    <row r="5465" spans="1:8" x14ac:dyDescent="0.25">
      <c r="A5465" t="s">
        <v>93</v>
      </c>
      <c r="B5465" t="s">
        <v>2806</v>
      </c>
      <c r="C5465" t="str">
        <f>Tabela2[[#This Row],[Localidade]]&amp;"/"&amp;Tabela2[[#This Row],[Estado]]</f>
        <v>Juquitiba/SP</v>
      </c>
      <c r="D5465">
        <v>6950000</v>
      </c>
      <c r="E5465">
        <v>6999999</v>
      </c>
      <c r="F5465" t="e" vm="5006">
        <v>#VALUE!</v>
      </c>
      <c r="G5465" t="e" cm="1">
        <f t="array" aca="1" ref="G5465" ca="1">_FV(Tabela2[[#This Row],[Cidade]],"Latitude")</f>
        <v>#NAME?</v>
      </c>
      <c r="H5465" t="e" cm="1">
        <f t="array" aca="1" ref="H5465" ca="1">_FV(Tabela2[[#This Row],[Cidade]],"Longitude")</f>
        <v>#NAME?</v>
      </c>
    </row>
    <row r="5466" spans="1:8" x14ac:dyDescent="0.25">
      <c r="A5466" t="s">
        <v>93</v>
      </c>
      <c r="B5466" t="s">
        <v>2807</v>
      </c>
      <c r="C5466" t="str">
        <f>Tabela2[[#This Row],[Localidade]]&amp;"/"&amp;Tabela2[[#This Row],[Estado]]</f>
        <v>Lagoinha/SP</v>
      </c>
      <c r="D5466">
        <v>12130000</v>
      </c>
      <c r="E5466">
        <v>12139999</v>
      </c>
      <c r="F5466" t="e" vm="5007">
        <v>#VALUE!</v>
      </c>
      <c r="G5466" t="e" cm="1">
        <f t="array" aca="1" ref="G5466" ca="1">_FV(Tabela2[[#This Row],[Cidade]],"Latitude")</f>
        <v>#NAME?</v>
      </c>
      <c r="H5466" t="e" cm="1">
        <f t="array" aca="1" ref="H5466" ca="1">_FV(Tabela2[[#This Row],[Cidade]],"Longitude")</f>
        <v>#NAME?</v>
      </c>
    </row>
    <row r="5467" spans="1:8" x14ac:dyDescent="0.25">
      <c r="A5467" t="s">
        <v>93</v>
      </c>
      <c r="B5467" t="s">
        <v>2808</v>
      </c>
      <c r="C5467" t="str">
        <f>Tabela2[[#This Row],[Localidade]]&amp;"/"&amp;Tabela2[[#This Row],[Estado]]</f>
        <v>Laranjal Paulista/SP</v>
      </c>
      <c r="D5467">
        <v>18500000</v>
      </c>
      <c r="E5467">
        <v>18519999</v>
      </c>
      <c r="F5467" t="e" vm="5008">
        <v>#VALUE!</v>
      </c>
      <c r="G5467" t="e" cm="1">
        <f t="array" aca="1" ref="G5467" ca="1">_FV(Tabela2[[#This Row],[Cidade]],"Latitude")</f>
        <v>#NAME?</v>
      </c>
      <c r="H5467" t="e" cm="1">
        <f t="array" aca="1" ref="H5467" ca="1">_FV(Tabela2[[#This Row],[Cidade]],"Longitude")</f>
        <v>#NAME?</v>
      </c>
    </row>
    <row r="5468" spans="1:8" x14ac:dyDescent="0.25">
      <c r="A5468" t="s">
        <v>93</v>
      </c>
      <c r="B5468" t="s">
        <v>4097</v>
      </c>
      <c r="C5468" t="str">
        <f>Tabela2[[#This Row],[Localidade]]&amp;"/"&amp;Tabela2[[#This Row],[Estado]]</f>
        <v>Lavinia/SP</v>
      </c>
      <c r="D5468">
        <v>16850000</v>
      </c>
      <c r="E5468">
        <v>16879999</v>
      </c>
      <c r="F5468" t="e" vm="5009">
        <v>#VALUE!</v>
      </c>
      <c r="G5468" t="e" cm="1">
        <f t="array" aca="1" ref="G5468" ca="1">_FV(Tabela2[[#This Row],[Cidade]],"Latitude")</f>
        <v>#NAME?</v>
      </c>
      <c r="H5468" t="e" cm="1">
        <f t="array" aca="1" ref="H5468" ca="1">_FV(Tabela2[[#This Row],[Cidade]],"Longitude")</f>
        <v>#NAME?</v>
      </c>
    </row>
    <row r="5469" spans="1:8" x14ac:dyDescent="0.25">
      <c r="A5469" t="s">
        <v>93</v>
      </c>
      <c r="B5469" t="s">
        <v>2809</v>
      </c>
      <c r="C5469" t="str">
        <f>Tabela2[[#This Row],[Localidade]]&amp;"/"&amp;Tabela2[[#This Row],[Estado]]</f>
        <v>Lavrinhas/SP</v>
      </c>
      <c r="D5469">
        <v>12760000</v>
      </c>
      <c r="E5469">
        <v>12799999</v>
      </c>
      <c r="F5469" t="e" vm="5010">
        <v>#VALUE!</v>
      </c>
      <c r="G5469" t="e" cm="1">
        <f t="array" aca="1" ref="G5469" ca="1">_FV(Tabela2[[#This Row],[Cidade]],"Latitude")</f>
        <v>#NAME?</v>
      </c>
      <c r="H5469" t="e" cm="1">
        <f t="array" aca="1" ref="H5469" ca="1">_FV(Tabela2[[#This Row],[Cidade]],"Longitude")</f>
        <v>#NAME?</v>
      </c>
    </row>
    <row r="5470" spans="1:8" x14ac:dyDescent="0.25">
      <c r="A5470" t="s">
        <v>93</v>
      </c>
      <c r="B5470" t="s">
        <v>2810</v>
      </c>
      <c r="C5470" t="str">
        <f>Tabela2[[#This Row],[Localidade]]&amp;"/"&amp;Tabela2[[#This Row],[Estado]]</f>
        <v>Leme/SP</v>
      </c>
      <c r="D5470">
        <v>13610001</v>
      </c>
      <c r="E5470">
        <v>13624999</v>
      </c>
      <c r="F5470" t="e" vm="5011">
        <v>#VALUE!</v>
      </c>
      <c r="G5470" t="e" cm="1">
        <f t="array" aca="1" ref="G5470" ca="1">_FV(Tabela2[[#This Row],[Cidade]],"Latitude")</f>
        <v>#NAME?</v>
      </c>
      <c r="H5470" t="e" cm="1">
        <f t="array" aca="1" ref="H5470" ca="1">_FV(Tabela2[[#This Row],[Cidade]],"Longitude")</f>
        <v>#NAME?</v>
      </c>
    </row>
    <row r="5471" spans="1:8" x14ac:dyDescent="0.25">
      <c r="A5471" t="s">
        <v>93</v>
      </c>
      <c r="B5471" t="s">
        <v>2810</v>
      </c>
      <c r="C5471" t="str">
        <f>Tabela2[[#This Row],[Localidade]]&amp;"/"&amp;Tabela2[[#This Row],[Estado]]</f>
        <v>Leme/SP</v>
      </c>
      <c r="D5471">
        <v>13610001</v>
      </c>
      <c r="E5471">
        <v>13624999</v>
      </c>
      <c r="F5471" t="e" vm="5011">
        <v>#VALUE!</v>
      </c>
      <c r="G5471" t="e" cm="1">
        <f t="array" aca="1" ref="G5471" ca="1">_FV(Tabela2[[#This Row],[Cidade]],"Latitude")</f>
        <v>#NAME?</v>
      </c>
      <c r="H5471" t="e" cm="1">
        <f t="array" aca="1" ref="H5471" ca="1">_FV(Tabela2[[#This Row],[Cidade]],"Longitude")</f>
        <v>#NAME?</v>
      </c>
    </row>
    <row r="5472" spans="1:8" x14ac:dyDescent="0.25">
      <c r="A5472" t="s">
        <v>93</v>
      </c>
      <c r="B5472" t="s">
        <v>5129</v>
      </c>
      <c r="C5472" t="str">
        <f>Tabela2[[#This Row],[Localidade]]&amp;"/"&amp;Tabela2[[#This Row],[Estado]]</f>
        <v>Lencois Paulista/SP</v>
      </c>
      <c r="D5472">
        <v>18680001</v>
      </c>
      <c r="E5472">
        <v>18689999</v>
      </c>
      <c r="F5472" t="e" vm="5012">
        <v>#VALUE!</v>
      </c>
      <c r="G5472" t="e" cm="1">
        <f t="array" aca="1" ref="G5472" ca="1">_FV(Tabela2[[#This Row],[Cidade]],"Latitude")</f>
        <v>#NAME?</v>
      </c>
      <c r="H5472" t="e" cm="1">
        <f t="array" aca="1" ref="H5472" ca="1">_FV(Tabela2[[#This Row],[Cidade]],"Longitude")</f>
        <v>#NAME?</v>
      </c>
    </row>
    <row r="5473" spans="1:8" x14ac:dyDescent="0.25">
      <c r="A5473" t="s">
        <v>93</v>
      </c>
      <c r="B5473" t="s">
        <v>5129</v>
      </c>
      <c r="C5473" t="str">
        <f>Tabela2[[#This Row],[Localidade]]&amp;"/"&amp;Tabela2[[#This Row],[Estado]]</f>
        <v>Lencois Paulista/SP</v>
      </c>
      <c r="D5473">
        <v>18680001</v>
      </c>
      <c r="E5473">
        <v>18687999</v>
      </c>
      <c r="F5473" t="e" vm="5012">
        <v>#VALUE!</v>
      </c>
      <c r="G5473" t="e" cm="1">
        <f t="array" aca="1" ref="G5473" ca="1">_FV(Tabela2[[#This Row],[Cidade]],"Latitude")</f>
        <v>#NAME?</v>
      </c>
      <c r="H5473" t="e" cm="1">
        <f t="array" aca="1" ref="H5473" ca="1">_FV(Tabela2[[#This Row],[Cidade]],"Longitude")</f>
        <v>#NAME?</v>
      </c>
    </row>
    <row r="5474" spans="1:8" x14ac:dyDescent="0.25">
      <c r="A5474" t="s">
        <v>93</v>
      </c>
      <c r="B5474" t="s">
        <v>2811</v>
      </c>
      <c r="C5474" t="str">
        <f>Tabela2[[#This Row],[Localidade]]&amp;"/"&amp;Tabela2[[#This Row],[Estado]]</f>
        <v>Limeira/SP</v>
      </c>
      <c r="D5474">
        <v>13480001</v>
      </c>
      <c r="E5474">
        <v>13489999</v>
      </c>
      <c r="F5474" t="e" vm="5013">
        <v>#VALUE!</v>
      </c>
      <c r="G5474" t="e" cm="1">
        <f t="array" aca="1" ref="G5474" ca="1">_FV(Tabela2[[#This Row],[Cidade]],"Latitude")</f>
        <v>#NAME?</v>
      </c>
      <c r="H5474" t="e" cm="1">
        <f t="array" aca="1" ref="H5474" ca="1">_FV(Tabela2[[#This Row],[Cidade]],"Longitude")</f>
        <v>#NAME?</v>
      </c>
    </row>
    <row r="5475" spans="1:8" x14ac:dyDescent="0.25">
      <c r="A5475" t="s">
        <v>93</v>
      </c>
      <c r="B5475" t="s">
        <v>2811</v>
      </c>
      <c r="C5475" t="str">
        <f>Tabela2[[#This Row],[Localidade]]&amp;"/"&amp;Tabela2[[#This Row],[Estado]]</f>
        <v>Limeira/SP</v>
      </c>
      <c r="D5475">
        <v>13480001</v>
      </c>
      <c r="E5475">
        <v>13489999</v>
      </c>
      <c r="F5475" t="e" vm="5013">
        <v>#VALUE!</v>
      </c>
      <c r="G5475" t="e" cm="1">
        <f t="array" aca="1" ref="G5475" ca="1">_FV(Tabela2[[#This Row],[Cidade]],"Latitude")</f>
        <v>#NAME?</v>
      </c>
      <c r="H5475" t="e" cm="1">
        <f t="array" aca="1" ref="H5475" ca="1">_FV(Tabela2[[#This Row],[Cidade]],"Longitude")</f>
        <v>#NAME?</v>
      </c>
    </row>
    <row r="5476" spans="1:8" x14ac:dyDescent="0.25">
      <c r="A5476" t="s">
        <v>93</v>
      </c>
      <c r="B5476" t="s">
        <v>5130</v>
      </c>
      <c r="C5476" t="str">
        <f>Tabela2[[#This Row],[Localidade]]&amp;"/"&amp;Tabela2[[#This Row],[Estado]]</f>
        <v>Lindoia/SP</v>
      </c>
      <c r="D5476">
        <v>13950000</v>
      </c>
      <c r="E5476">
        <v>13959999</v>
      </c>
      <c r="F5476" t="e" vm="5014">
        <v>#VALUE!</v>
      </c>
      <c r="G5476" t="e" cm="1">
        <f t="array" aca="1" ref="G5476" ca="1">_FV(Tabela2[[#This Row],[Cidade]],"Latitude")</f>
        <v>#NAME?</v>
      </c>
      <c r="H5476" t="e" cm="1">
        <f t="array" aca="1" ref="H5476" ca="1">_FV(Tabela2[[#This Row],[Cidade]],"Longitude")</f>
        <v>#NAME?</v>
      </c>
    </row>
    <row r="5477" spans="1:8" x14ac:dyDescent="0.25">
      <c r="A5477" t="s">
        <v>93</v>
      </c>
      <c r="B5477" t="s">
        <v>2812</v>
      </c>
      <c r="C5477" t="str">
        <f>Tabela2[[#This Row],[Localidade]]&amp;"/"&amp;Tabela2[[#This Row],[Estado]]</f>
        <v>Lins/SP</v>
      </c>
      <c r="D5477">
        <v>16400001</v>
      </c>
      <c r="E5477">
        <v>16429999</v>
      </c>
      <c r="F5477" t="e" vm="5015">
        <v>#VALUE!</v>
      </c>
      <c r="G5477" t="e" cm="1">
        <f t="array" aca="1" ref="G5477" ca="1">_FV(Tabela2[[#This Row],[Cidade]],"Latitude")</f>
        <v>#NAME?</v>
      </c>
      <c r="H5477" t="e" cm="1">
        <f t="array" aca="1" ref="H5477" ca="1">_FV(Tabela2[[#This Row],[Cidade]],"Longitude")</f>
        <v>#NAME?</v>
      </c>
    </row>
    <row r="5478" spans="1:8" x14ac:dyDescent="0.25">
      <c r="A5478" t="s">
        <v>93</v>
      </c>
      <c r="B5478" t="s">
        <v>2812</v>
      </c>
      <c r="C5478" t="str">
        <f>Tabela2[[#This Row],[Localidade]]&amp;"/"&amp;Tabela2[[#This Row],[Estado]]</f>
        <v>Lins/SP</v>
      </c>
      <c r="D5478">
        <v>16400001</v>
      </c>
      <c r="E5478">
        <v>16419999</v>
      </c>
      <c r="F5478" t="e" vm="5015">
        <v>#VALUE!</v>
      </c>
      <c r="G5478" t="e" cm="1">
        <f t="array" aca="1" ref="G5478" ca="1">_FV(Tabela2[[#This Row],[Cidade]],"Latitude")</f>
        <v>#NAME?</v>
      </c>
      <c r="H5478" t="e" cm="1">
        <f t="array" aca="1" ref="H5478" ca="1">_FV(Tabela2[[#This Row],[Cidade]],"Longitude")</f>
        <v>#NAME?</v>
      </c>
    </row>
    <row r="5479" spans="1:8" x14ac:dyDescent="0.25">
      <c r="A5479" t="s">
        <v>93</v>
      </c>
      <c r="B5479" t="s">
        <v>2813</v>
      </c>
      <c r="C5479" t="str">
        <f>Tabela2[[#This Row],[Localidade]]&amp;"/"&amp;Tabela2[[#This Row],[Estado]]</f>
        <v>Lorena/SP</v>
      </c>
      <c r="D5479">
        <v>12600001</v>
      </c>
      <c r="E5479">
        <v>12614999</v>
      </c>
      <c r="F5479" t="e" vm="5016">
        <v>#VALUE!</v>
      </c>
      <c r="G5479" t="e" cm="1">
        <f t="array" aca="1" ref="G5479" ca="1">_FV(Tabela2[[#This Row],[Cidade]],"Latitude")</f>
        <v>#NAME?</v>
      </c>
      <c r="H5479" t="e" cm="1">
        <f t="array" aca="1" ref="H5479" ca="1">_FV(Tabela2[[#This Row],[Cidade]],"Longitude")</f>
        <v>#NAME?</v>
      </c>
    </row>
    <row r="5480" spans="1:8" x14ac:dyDescent="0.25">
      <c r="A5480" t="s">
        <v>93</v>
      </c>
      <c r="B5480" t="s">
        <v>2813</v>
      </c>
      <c r="C5480" t="str">
        <f>Tabela2[[#This Row],[Localidade]]&amp;"/"&amp;Tabela2[[#This Row],[Estado]]</f>
        <v>Lorena/SP</v>
      </c>
      <c r="D5480">
        <v>12600001</v>
      </c>
      <c r="E5480">
        <v>12614999</v>
      </c>
      <c r="F5480" t="e" vm="5016">
        <v>#VALUE!</v>
      </c>
      <c r="G5480" t="e" cm="1">
        <f t="array" aca="1" ref="G5480" ca="1">_FV(Tabela2[[#This Row],[Cidade]],"Latitude")</f>
        <v>#NAME?</v>
      </c>
      <c r="H5480" t="e" cm="1">
        <f t="array" aca="1" ref="H5480" ca="1">_FV(Tabela2[[#This Row],[Cidade]],"Longitude")</f>
        <v>#NAME?</v>
      </c>
    </row>
    <row r="5481" spans="1:8" x14ac:dyDescent="0.25">
      <c r="A5481" t="s">
        <v>93</v>
      </c>
      <c r="B5481" t="s">
        <v>2814</v>
      </c>
      <c r="C5481" t="str">
        <f>Tabela2[[#This Row],[Localidade]]&amp;"/"&amp;Tabela2[[#This Row],[Estado]]</f>
        <v>Lourdes/SP</v>
      </c>
      <c r="D5481">
        <v>15285000</v>
      </c>
      <c r="E5481">
        <v>15289999</v>
      </c>
      <c r="F5481" t="e" vm="5017">
        <v>#VALUE!</v>
      </c>
      <c r="G5481" t="e" cm="1">
        <f t="array" aca="1" ref="G5481" ca="1">_FV(Tabela2[[#This Row],[Cidade]],"Latitude")</f>
        <v>#NAME?</v>
      </c>
      <c r="H5481" t="e" cm="1">
        <f t="array" aca="1" ref="H5481" ca="1">_FV(Tabela2[[#This Row],[Cidade]],"Longitude")</f>
        <v>#NAME?</v>
      </c>
    </row>
    <row r="5482" spans="1:8" x14ac:dyDescent="0.25">
      <c r="A5482" t="s">
        <v>93</v>
      </c>
      <c r="B5482" t="s">
        <v>2815</v>
      </c>
      <c r="C5482" t="str">
        <f>Tabela2[[#This Row],[Localidade]]&amp;"/"&amp;Tabela2[[#This Row],[Estado]]</f>
        <v>Louveira/SP</v>
      </c>
      <c r="D5482">
        <v>13290000</v>
      </c>
      <c r="E5482">
        <v>13294999</v>
      </c>
      <c r="F5482" t="e" vm="5018">
        <v>#VALUE!</v>
      </c>
      <c r="G5482" t="e" cm="1">
        <f t="array" aca="1" ref="G5482" ca="1">_FV(Tabela2[[#This Row],[Cidade]],"Latitude")</f>
        <v>#NAME?</v>
      </c>
      <c r="H5482" t="e" cm="1">
        <f t="array" aca="1" ref="H5482" ca="1">_FV(Tabela2[[#This Row],[Cidade]],"Longitude")</f>
        <v>#NAME?</v>
      </c>
    </row>
    <row r="5483" spans="1:8" x14ac:dyDescent="0.25">
      <c r="A5483" t="s">
        <v>93</v>
      </c>
      <c r="B5483" t="s">
        <v>3832</v>
      </c>
      <c r="C5483" t="str">
        <f>Tabela2[[#This Row],[Localidade]]&amp;"/"&amp;Tabela2[[#This Row],[Estado]]</f>
        <v>Lucelia/SP</v>
      </c>
      <c r="D5483">
        <v>17780000</v>
      </c>
      <c r="E5483">
        <v>17789999</v>
      </c>
      <c r="F5483" t="e" vm="5019">
        <v>#VALUE!</v>
      </c>
      <c r="G5483" t="e" cm="1">
        <f t="array" aca="1" ref="G5483" ca="1">_FV(Tabela2[[#This Row],[Cidade]],"Latitude")</f>
        <v>#NAME?</v>
      </c>
      <c r="H5483" t="e" cm="1">
        <f t="array" aca="1" ref="H5483" ca="1">_FV(Tabela2[[#This Row],[Cidade]],"Longitude")</f>
        <v>#NAME?</v>
      </c>
    </row>
    <row r="5484" spans="1:8" x14ac:dyDescent="0.25">
      <c r="A5484" t="s">
        <v>93</v>
      </c>
      <c r="B5484" t="s">
        <v>5131</v>
      </c>
      <c r="C5484" t="str">
        <f>Tabela2[[#This Row],[Localidade]]&amp;"/"&amp;Tabela2[[#This Row],[Estado]]</f>
        <v>Lucianopolis/SP</v>
      </c>
      <c r="D5484">
        <v>17475000</v>
      </c>
      <c r="E5484">
        <v>17479999</v>
      </c>
      <c r="F5484" t="e" vm="5020">
        <v>#VALUE!</v>
      </c>
      <c r="G5484" t="e" cm="1">
        <f t="array" aca="1" ref="G5484" ca="1">_FV(Tabela2[[#This Row],[Cidade]],"Latitude")</f>
        <v>#NAME?</v>
      </c>
      <c r="H5484" t="e" cm="1">
        <f t="array" aca="1" ref="H5484" ca="1">_FV(Tabela2[[#This Row],[Cidade]],"Longitude")</f>
        <v>#NAME?</v>
      </c>
    </row>
    <row r="5485" spans="1:8" x14ac:dyDescent="0.25">
      <c r="A5485" t="s">
        <v>93</v>
      </c>
      <c r="B5485" t="s">
        <v>4796</v>
      </c>
      <c r="C5485" t="str">
        <f>Tabela2[[#This Row],[Localidade]]&amp;"/"&amp;Tabela2[[#This Row],[Estado]]</f>
        <v>Luis Antonio/SP</v>
      </c>
      <c r="D5485">
        <v>14210000</v>
      </c>
      <c r="E5485">
        <v>14229999</v>
      </c>
      <c r="F5485" t="e" vm="5021">
        <v>#VALUE!</v>
      </c>
      <c r="G5485" t="e" cm="1">
        <f t="array" aca="1" ref="G5485" ca="1">_FV(Tabela2[[#This Row],[Cidade]],"Latitude")</f>
        <v>#NAME?</v>
      </c>
      <c r="H5485" t="e" cm="1">
        <f t="array" aca="1" ref="H5485" ca="1">_FV(Tabela2[[#This Row],[Cidade]],"Longitude")</f>
        <v>#NAME?</v>
      </c>
    </row>
    <row r="5486" spans="1:8" x14ac:dyDescent="0.25">
      <c r="A5486" t="s">
        <v>93</v>
      </c>
      <c r="B5486" t="s">
        <v>3478</v>
      </c>
      <c r="C5486" t="str">
        <f>Tabela2[[#This Row],[Localidade]]&amp;"/"&amp;Tabela2[[#This Row],[Estado]]</f>
        <v>Luiziania/SP</v>
      </c>
      <c r="D5486">
        <v>16340000</v>
      </c>
      <c r="E5486">
        <v>16349999</v>
      </c>
      <c r="F5486" t="e" vm="5022">
        <v>#VALUE!</v>
      </c>
      <c r="G5486" t="e" cm="1">
        <f t="array" aca="1" ref="G5486" ca="1">_FV(Tabela2[[#This Row],[Cidade]],"Latitude")</f>
        <v>#NAME?</v>
      </c>
      <c r="H5486" t="e" cm="1">
        <f t="array" aca="1" ref="H5486" ca="1">_FV(Tabela2[[#This Row],[Cidade]],"Longitude")</f>
        <v>#NAME?</v>
      </c>
    </row>
    <row r="5487" spans="1:8" x14ac:dyDescent="0.25">
      <c r="A5487" t="s">
        <v>93</v>
      </c>
      <c r="B5487" t="s">
        <v>3833</v>
      </c>
      <c r="C5487" t="str">
        <f>Tabela2[[#This Row],[Localidade]]&amp;"/"&amp;Tabela2[[#This Row],[Estado]]</f>
        <v>Lupercio/SP</v>
      </c>
      <c r="D5487">
        <v>17420000</v>
      </c>
      <c r="E5487">
        <v>17429999</v>
      </c>
      <c r="F5487" t="e" vm="5023">
        <v>#VALUE!</v>
      </c>
      <c r="G5487" t="e" cm="1">
        <f t="array" aca="1" ref="G5487" ca="1">_FV(Tabela2[[#This Row],[Cidade]],"Latitude")</f>
        <v>#NAME?</v>
      </c>
      <c r="H5487" t="e" cm="1">
        <f t="array" aca="1" ref="H5487" ca="1">_FV(Tabela2[[#This Row],[Cidade]],"Longitude")</f>
        <v>#NAME?</v>
      </c>
    </row>
    <row r="5488" spans="1:8" x14ac:dyDescent="0.25">
      <c r="A5488" t="s">
        <v>93</v>
      </c>
      <c r="B5488" t="s">
        <v>3834</v>
      </c>
      <c r="C5488" t="str">
        <f>Tabela2[[#This Row],[Localidade]]&amp;"/"&amp;Tabela2[[#This Row],[Estado]]</f>
        <v>Lutecia/SP</v>
      </c>
      <c r="D5488">
        <v>19750000</v>
      </c>
      <c r="E5488">
        <v>19769999</v>
      </c>
      <c r="F5488" t="e" vm="5024">
        <v>#VALUE!</v>
      </c>
      <c r="G5488" t="e" cm="1">
        <f t="array" aca="1" ref="G5488" ca="1">_FV(Tabela2[[#This Row],[Cidade]],"Latitude")</f>
        <v>#NAME?</v>
      </c>
      <c r="H5488" t="e" cm="1">
        <f t="array" aca="1" ref="H5488" ca="1">_FV(Tabela2[[#This Row],[Cidade]],"Longitude")</f>
        <v>#NAME?</v>
      </c>
    </row>
    <row r="5489" spans="1:8" x14ac:dyDescent="0.25">
      <c r="A5489" t="s">
        <v>93</v>
      </c>
      <c r="B5489" t="s">
        <v>2816</v>
      </c>
      <c r="C5489" t="str">
        <f>Tabela2[[#This Row],[Localidade]]&amp;"/"&amp;Tabela2[[#This Row],[Estado]]</f>
        <v>Macatuba/SP</v>
      </c>
      <c r="D5489">
        <v>17290000</v>
      </c>
      <c r="E5489">
        <v>17299999</v>
      </c>
      <c r="F5489" t="e" vm="5025">
        <v>#VALUE!</v>
      </c>
      <c r="G5489" t="e" cm="1">
        <f t="array" aca="1" ref="G5489" ca="1">_FV(Tabela2[[#This Row],[Cidade]],"Latitude")</f>
        <v>#NAME?</v>
      </c>
      <c r="H5489" t="e" cm="1">
        <f t="array" aca="1" ref="H5489" ca="1">_FV(Tabela2[[#This Row],[Cidade]],"Longitude")</f>
        <v>#NAME?</v>
      </c>
    </row>
    <row r="5490" spans="1:8" x14ac:dyDescent="0.25">
      <c r="A5490" t="s">
        <v>93</v>
      </c>
      <c r="B5490" t="s">
        <v>2817</v>
      </c>
      <c r="C5490" t="str">
        <f>Tabela2[[#This Row],[Localidade]]&amp;"/"&amp;Tabela2[[#This Row],[Estado]]</f>
        <v>Macaubal/SP</v>
      </c>
      <c r="D5490">
        <v>15270000</v>
      </c>
      <c r="E5490">
        <v>15274999</v>
      </c>
      <c r="F5490" t="e" vm="5026">
        <v>#VALUE!</v>
      </c>
      <c r="G5490" t="e" cm="1">
        <f t="array" aca="1" ref="G5490" ca="1">_FV(Tabela2[[#This Row],[Cidade]],"Latitude")</f>
        <v>#NAME?</v>
      </c>
      <c r="H5490" t="e" cm="1">
        <f t="array" aca="1" ref="H5490" ca="1">_FV(Tabela2[[#This Row],[Cidade]],"Longitude")</f>
        <v>#NAME?</v>
      </c>
    </row>
    <row r="5491" spans="1:8" x14ac:dyDescent="0.25">
      <c r="A5491" t="s">
        <v>93</v>
      </c>
      <c r="B5491" t="s">
        <v>4797</v>
      </c>
      <c r="C5491" t="str">
        <f>Tabela2[[#This Row],[Localidade]]&amp;"/"&amp;Tabela2[[#This Row],[Estado]]</f>
        <v>Macedonia/SP</v>
      </c>
      <c r="D5491">
        <v>15620000</v>
      </c>
      <c r="E5491">
        <v>15624999</v>
      </c>
      <c r="F5491" t="e" vm="5027">
        <v>#VALUE!</v>
      </c>
      <c r="G5491" t="e" cm="1">
        <f t="array" aca="1" ref="G5491" ca="1">_FV(Tabela2[[#This Row],[Cidade]],"Latitude")</f>
        <v>#NAME?</v>
      </c>
      <c r="H5491" t="e" cm="1">
        <f t="array" aca="1" ref="H5491" ca="1">_FV(Tabela2[[#This Row],[Cidade]],"Longitude")</f>
        <v>#NAME?</v>
      </c>
    </row>
    <row r="5492" spans="1:8" x14ac:dyDescent="0.25">
      <c r="A5492" t="s">
        <v>93</v>
      </c>
      <c r="B5492" t="s">
        <v>3326</v>
      </c>
      <c r="C5492" t="str">
        <f>Tabela2[[#This Row],[Localidade]]&amp;"/"&amp;Tabela2[[#This Row],[Estado]]</f>
        <v>Magda/SP</v>
      </c>
      <c r="D5492">
        <v>15310000</v>
      </c>
      <c r="E5492">
        <v>15312999</v>
      </c>
      <c r="F5492" t="e" vm="5028">
        <v>#VALUE!</v>
      </c>
      <c r="G5492" t="e" cm="1">
        <f t="array" aca="1" ref="G5492" ca="1">_FV(Tabela2[[#This Row],[Cidade]],"Latitude")</f>
        <v>#NAME?</v>
      </c>
      <c r="H5492" t="e" cm="1">
        <f t="array" aca="1" ref="H5492" ca="1">_FV(Tabela2[[#This Row],[Cidade]],"Longitude")</f>
        <v>#NAME?</v>
      </c>
    </row>
    <row r="5493" spans="1:8" x14ac:dyDescent="0.25">
      <c r="A5493" t="s">
        <v>93</v>
      </c>
      <c r="B5493" t="s">
        <v>2818</v>
      </c>
      <c r="C5493" t="str">
        <f>Tabela2[[#This Row],[Localidade]]&amp;"/"&amp;Tabela2[[#This Row],[Estado]]</f>
        <v>Mairinque/SP</v>
      </c>
      <c r="D5493">
        <v>18120000</v>
      </c>
      <c r="E5493">
        <v>18124999</v>
      </c>
      <c r="F5493" t="e" vm="5029">
        <v>#VALUE!</v>
      </c>
      <c r="G5493" t="e" cm="1">
        <f t="array" aca="1" ref="G5493" ca="1">_FV(Tabela2[[#This Row],[Cidade]],"Latitude")</f>
        <v>#NAME?</v>
      </c>
      <c r="H5493" t="e" cm="1">
        <f t="array" aca="1" ref="H5493" ca="1">_FV(Tabela2[[#This Row],[Cidade]],"Longitude")</f>
        <v>#NAME?</v>
      </c>
    </row>
    <row r="5494" spans="1:8" x14ac:dyDescent="0.25">
      <c r="A5494" t="s">
        <v>93</v>
      </c>
      <c r="B5494" t="s">
        <v>4676</v>
      </c>
      <c r="C5494" t="str">
        <f>Tabela2[[#This Row],[Localidade]]&amp;"/"&amp;Tabela2[[#This Row],[Estado]]</f>
        <v>Mairipora/SP</v>
      </c>
      <c r="D5494">
        <v>7600000</v>
      </c>
      <c r="E5494">
        <v>7699999</v>
      </c>
      <c r="F5494" t="e" vm="5030">
        <v>#VALUE!</v>
      </c>
      <c r="G5494" t="e" cm="1">
        <f t="array" aca="1" ref="G5494" ca="1">_FV(Tabela2[[#This Row],[Cidade]],"Latitude")</f>
        <v>#NAME?</v>
      </c>
      <c r="H5494" t="e" cm="1">
        <f t="array" aca="1" ref="H5494" ca="1">_FV(Tabela2[[#This Row],[Cidade]],"Longitude")</f>
        <v>#NAME?</v>
      </c>
    </row>
    <row r="5495" spans="1:8" x14ac:dyDescent="0.25">
      <c r="A5495" t="s">
        <v>93</v>
      </c>
      <c r="B5495" t="s">
        <v>2819</v>
      </c>
      <c r="C5495" t="str">
        <f>Tabela2[[#This Row],[Localidade]]&amp;"/"&amp;Tabela2[[#This Row],[Estado]]</f>
        <v>Manduri/SP</v>
      </c>
      <c r="D5495">
        <v>18780000</v>
      </c>
      <c r="E5495">
        <v>18789999</v>
      </c>
      <c r="F5495" t="e" vm="5031">
        <v>#VALUE!</v>
      </c>
      <c r="G5495" t="e" cm="1">
        <f t="array" aca="1" ref="G5495" ca="1">_FV(Tabela2[[#This Row],[Cidade]],"Latitude")</f>
        <v>#NAME?</v>
      </c>
      <c r="H5495" t="e" cm="1">
        <f t="array" aca="1" ref="H5495" ca="1">_FV(Tabela2[[#This Row],[Cidade]],"Longitude")</f>
        <v>#NAME?</v>
      </c>
    </row>
    <row r="5496" spans="1:8" x14ac:dyDescent="0.25">
      <c r="A5496" t="s">
        <v>93</v>
      </c>
      <c r="B5496" t="s">
        <v>3327</v>
      </c>
      <c r="C5496" t="str">
        <f>Tabela2[[#This Row],[Localidade]]&amp;"/"&amp;Tabela2[[#This Row],[Estado]]</f>
        <v>Maraba Paulista/SP</v>
      </c>
      <c r="D5496">
        <v>19430000</v>
      </c>
      <c r="E5496">
        <v>19449999</v>
      </c>
      <c r="F5496" t="e" vm="5032">
        <v>#VALUE!</v>
      </c>
      <c r="G5496" t="e" cm="1">
        <f t="array" aca="1" ref="G5496" ca="1">_FV(Tabela2[[#This Row],[Cidade]],"Latitude")</f>
        <v>#NAME?</v>
      </c>
      <c r="H5496" t="e" cm="1">
        <f t="array" aca="1" ref="H5496" ca="1">_FV(Tabela2[[#This Row],[Cidade]],"Longitude")</f>
        <v>#NAME?</v>
      </c>
    </row>
    <row r="5497" spans="1:8" x14ac:dyDescent="0.25">
      <c r="A5497" t="s">
        <v>93</v>
      </c>
      <c r="B5497" t="s">
        <v>4098</v>
      </c>
      <c r="C5497" t="str">
        <f>Tabela2[[#This Row],[Localidade]]&amp;"/"&amp;Tabela2[[#This Row],[Estado]]</f>
        <v>Maracai/SP</v>
      </c>
      <c r="D5497">
        <v>19840000</v>
      </c>
      <c r="E5497">
        <v>19859999</v>
      </c>
      <c r="F5497" t="e" vm="5033">
        <v>#VALUE!</v>
      </c>
      <c r="G5497" t="e" cm="1">
        <f t="array" aca="1" ref="G5497" ca="1">_FV(Tabela2[[#This Row],[Cidade]],"Latitude")</f>
        <v>#NAME?</v>
      </c>
      <c r="H5497" t="e" cm="1">
        <f t="array" aca="1" ref="H5497" ca="1">_FV(Tabela2[[#This Row],[Cidade]],"Longitude")</f>
        <v>#NAME?</v>
      </c>
    </row>
    <row r="5498" spans="1:8" x14ac:dyDescent="0.25">
      <c r="A5498" t="s">
        <v>93</v>
      </c>
      <c r="B5498" t="s">
        <v>2820</v>
      </c>
      <c r="C5498" t="str">
        <f>Tabela2[[#This Row],[Localidade]]&amp;"/"&amp;Tabela2[[#This Row],[Estado]]</f>
        <v>Marapoama/SP</v>
      </c>
      <c r="D5498">
        <v>15845000</v>
      </c>
      <c r="E5498">
        <v>15849999</v>
      </c>
      <c r="F5498" t="e" vm="5034">
        <v>#VALUE!</v>
      </c>
      <c r="G5498" t="e" cm="1">
        <f t="array" aca="1" ref="G5498" ca="1">_FV(Tabela2[[#This Row],[Cidade]],"Latitude")</f>
        <v>#NAME?</v>
      </c>
      <c r="H5498" t="e" cm="1">
        <f t="array" aca="1" ref="H5498" ca="1">_FV(Tabela2[[#This Row],[Cidade]],"Longitude")</f>
        <v>#NAME?</v>
      </c>
    </row>
    <row r="5499" spans="1:8" x14ac:dyDescent="0.25">
      <c r="A5499" t="s">
        <v>93</v>
      </c>
      <c r="B5499" t="s">
        <v>3328</v>
      </c>
      <c r="C5499" t="str">
        <f>Tabela2[[#This Row],[Localidade]]&amp;"/"&amp;Tabela2[[#This Row],[Estado]]</f>
        <v>Mariapolis/SP</v>
      </c>
      <c r="D5499">
        <v>17810000</v>
      </c>
      <c r="E5499">
        <v>17829999</v>
      </c>
      <c r="F5499" t="e" vm="5035">
        <v>#VALUE!</v>
      </c>
      <c r="G5499" t="e" cm="1">
        <f t="array" aca="1" ref="G5499" ca="1">_FV(Tabela2[[#This Row],[Cidade]],"Latitude")</f>
        <v>#NAME?</v>
      </c>
      <c r="H5499" t="e" cm="1">
        <f t="array" aca="1" ref="H5499" ca="1">_FV(Tabela2[[#This Row],[Cidade]],"Longitude")</f>
        <v>#NAME?</v>
      </c>
    </row>
    <row r="5500" spans="1:8" x14ac:dyDescent="0.25">
      <c r="A5500" t="s">
        <v>93</v>
      </c>
      <c r="B5500" t="s">
        <v>4099</v>
      </c>
      <c r="C5500" t="str">
        <f>Tabela2[[#This Row],[Localidade]]&amp;"/"&amp;Tabela2[[#This Row],[Estado]]</f>
        <v>Marilia/SP</v>
      </c>
      <c r="D5500">
        <v>17500001</v>
      </c>
      <c r="E5500">
        <v>17539999</v>
      </c>
      <c r="F5500" t="e" vm="5036">
        <v>#VALUE!</v>
      </c>
      <c r="G5500" t="e" cm="1">
        <f t="array" aca="1" ref="G5500" ca="1">_FV(Tabela2[[#This Row],[Cidade]],"Latitude")</f>
        <v>#NAME?</v>
      </c>
      <c r="H5500" t="e" cm="1">
        <f t="array" aca="1" ref="H5500" ca="1">_FV(Tabela2[[#This Row],[Cidade]],"Longitude")</f>
        <v>#NAME?</v>
      </c>
    </row>
    <row r="5501" spans="1:8" x14ac:dyDescent="0.25">
      <c r="A5501" t="s">
        <v>93</v>
      </c>
      <c r="B5501" t="s">
        <v>4099</v>
      </c>
      <c r="C5501" t="str">
        <f>Tabela2[[#This Row],[Localidade]]&amp;"/"&amp;Tabela2[[#This Row],[Estado]]</f>
        <v>Marilia/SP</v>
      </c>
      <c r="D5501">
        <v>17500001</v>
      </c>
      <c r="E5501">
        <v>17539999</v>
      </c>
      <c r="F5501" t="e" vm="5036">
        <v>#VALUE!</v>
      </c>
      <c r="G5501" t="e" cm="1">
        <f t="array" aca="1" ref="G5501" ca="1">_FV(Tabela2[[#This Row],[Cidade]],"Latitude")</f>
        <v>#NAME?</v>
      </c>
      <c r="H5501" t="e" cm="1">
        <f t="array" aca="1" ref="H5501" ca="1">_FV(Tabela2[[#This Row],[Cidade]],"Longitude")</f>
        <v>#NAME?</v>
      </c>
    </row>
    <row r="5502" spans="1:8" x14ac:dyDescent="0.25">
      <c r="A5502" t="s">
        <v>93</v>
      </c>
      <c r="B5502" t="s">
        <v>5132</v>
      </c>
      <c r="C5502" t="str">
        <f>Tabela2[[#This Row],[Localidade]]&amp;"/"&amp;Tabela2[[#This Row],[Estado]]</f>
        <v>Marinopolis/SP</v>
      </c>
      <c r="D5502">
        <v>15730000</v>
      </c>
      <c r="E5502">
        <v>15734999</v>
      </c>
      <c r="F5502" t="e" vm="5037">
        <v>#VALUE!</v>
      </c>
      <c r="G5502" t="e" cm="1">
        <f t="array" aca="1" ref="G5502" ca="1">_FV(Tabela2[[#This Row],[Cidade]],"Latitude")</f>
        <v>#NAME?</v>
      </c>
      <c r="H5502" t="e" cm="1">
        <f t="array" aca="1" ref="H5502" ca="1">_FV(Tabela2[[#This Row],[Cidade]],"Longitude")</f>
        <v>#NAME?</v>
      </c>
    </row>
    <row r="5503" spans="1:8" x14ac:dyDescent="0.25">
      <c r="A5503" t="s">
        <v>93</v>
      </c>
      <c r="B5503" t="s">
        <v>5133</v>
      </c>
      <c r="C5503" t="str">
        <f>Tabela2[[#This Row],[Localidade]]&amp;"/"&amp;Tabela2[[#This Row],[Estado]]</f>
        <v>Martinopolis/SP</v>
      </c>
      <c r="D5503">
        <v>19500000</v>
      </c>
      <c r="E5503">
        <v>19529999</v>
      </c>
      <c r="F5503" t="e" vm="5038">
        <v>#VALUE!</v>
      </c>
      <c r="G5503" t="e" cm="1">
        <f t="array" aca="1" ref="G5503" ca="1">_FV(Tabela2[[#This Row],[Cidade]],"Latitude")</f>
        <v>#NAME?</v>
      </c>
      <c r="H5503" t="e" cm="1">
        <f t="array" aca="1" ref="H5503" ca="1">_FV(Tabela2[[#This Row],[Cidade]],"Longitude")</f>
        <v>#NAME?</v>
      </c>
    </row>
    <row r="5504" spans="1:8" x14ac:dyDescent="0.25">
      <c r="A5504" t="s">
        <v>93</v>
      </c>
      <c r="B5504" t="s">
        <v>4677</v>
      </c>
      <c r="C5504" t="str">
        <f>Tabela2[[#This Row],[Localidade]]&amp;"/"&amp;Tabela2[[#This Row],[Estado]]</f>
        <v>Matao/SP</v>
      </c>
      <c r="D5504">
        <v>15990001</v>
      </c>
      <c r="E5504">
        <v>15999999</v>
      </c>
      <c r="F5504" t="e" vm="5039">
        <v>#VALUE!</v>
      </c>
      <c r="G5504" t="e" cm="1">
        <f t="array" aca="1" ref="G5504" ca="1">_FV(Tabela2[[#This Row],[Cidade]],"Latitude")</f>
        <v>#NAME?</v>
      </c>
      <c r="H5504" t="e" cm="1">
        <f t="array" aca="1" ref="H5504" ca="1">_FV(Tabela2[[#This Row],[Cidade]],"Longitude")</f>
        <v>#NAME?</v>
      </c>
    </row>
    <row r="5505" spans="1:8" x14ac:dyDescent="0.25">
      <c r="A5505" t="s">
        <v>93</v>
      </c>
      <c r="B5505" t="s">
        <v>4677</v>
      </c>
      <c r="C5505" t="str">
        <f>Tabela2[[#This Row],[Localidade]]&amp;"/"&amp;Tabela2[[#This Row],[Estado]]</f>
        <v>Matao/SP</v>
      </c>
      <c r="D5505">
        <v>15990001</v>
      </c>
      <c r="E5505">
        <v>15999999</v>
      </c>
      <c r="F5505" t="e" vm="5039">
        <v>#VALUE!</v>
      </c>
      <c r="G5505" t="e" cm="1">
        <f t="array" aca="1" ref="G5505" ca="1">_FV(Tabela2[[#This Row],[Cidade]],"Latitude")</f>
        <v>#NAME?</v>
      </c>
      <c r="H5505" t="e" cm="1">
        <f t="array" aca="1" ref="H5505" ca="1">_FV(Tabela2[[#This Row],[Cidade]],"Longitude")</f>
        <v>#NAME?</v>
      </c>
    </row>
    <row r="5506" spans="1:8" x14ac:dyDescent="0.25">
      <c r="A5506" t="s">
        <v>93</v>
      </c>
      <c r="B5506" t="s">
        <v>3329</v>
      </c>
      <c r="C5506" t="str">
        <f>Tabela2[[#This Row],[Localidade]]&amp;"/"&amp;Tabela2[[#This Row],[Estado]]</f>
        <v>Maua/SP</v>
      </c>
      <c r="D5506">
        <v>9300001</v>
      </c>
      <c r="E5506">
        <v>9399999</v>
      </c>
      <c r="F5506" t="e" vm="5040">
        <v>#VALUE!</v>
      </c>
      <c r="G5506" t="e" cm="1">
        <f t="array" aca="1" ref="G5506" ca="1">_FV(Tabela2[[#This Row],[Cidade]],"Latitude")</f>
        <v>#NAME?</v>
      </c>
      <c r="H5506" t="e" cm="1">
        <f t="array" aca="1" ref="H5506" ca="1">_FV(Tabela2[[#This Row],[Cidade]],"Longitude")</f>
        <v>#NAME?</v>
      </c>
    </row>
    <row r="5507" spans="1:8" x14ac:dyDescent="0.25">
      <c r="A5507" t="s">
        <v>93</v>
      </c>
      <c r="B5507" t="s">
        <v>3329</v>
      </c>
      <c r="C5507" t="str">
        <f>Tabela2[[#This Row],[Localidade]]&amp;"/"&amp;Tabela2[[#This Row],[Estado]]</f>
        <v>Maua/SP</v>
      </c>
      <c r="D5507">
        <v>9300001</v>
      </c>
      <c r="E5507">
        <v>9399999</v>
      </c>
      <c r="F5507" t="e" vm="5040">
        <v>#VALUE!</v>
      </c>
      <c r="G5507" t="e" cm="1">
        <f t="array" aca="1" ref="G5507" ca="1">_FV(Tabela2[[#This Row],[Cidade]],"Latitude")</f>
        <v>#NAME?</v>
      </c>
      <c r="H5507" t="e" cm="1">
        <f t="array" aca="1" ref="H5507" ca="1">_FV(Tabela2[[#This Row],[Cidade]],"Longitude")</f>
        <v>#NAME?</v>
      </c>
    </row>
    <row r="5508" spans="1:8" x14ac:dyDescent="0.25">
      <c r="A5508" t="s">
        <v>93</v>
      </c>
      <c r="B5508" t="s">
        <v>3638</v>
      </c>
      <c r="C5508" t="str">
        <f>Tabela2[[#This Row],[Localidade]]&amp;"/"&amp;Tabela2[[#This Row],[Estado]]</f>
        <v>Mendonca/SP</v>
      </c>
      <c r="D5508">
        <v>15220000</v>
      </c>
      <c r="E5508">
        <v>15224999</v>
      </c>
      <c r="F5508" t="e" vm="5041">
        <v>#VALUE!</v>
      </c>
      <c r="G5508" t="e" cm="1">
        <f t="array" aca="1" ref="G5508" ca="1">_FV(Tabela2[[#This Row],[Cidade]],"Latitude")</f>
        <v>#NAME?</v>
      </c>
      <c r="H5508" t="e" cm="1">
        <f t="array" aca="1" ref="H5508" ca="1">_FV(Tabela2[[#This Row],[Cidade]],"Longitude")</f>
        <v>#NAME?</v>
      </c>
    </row>
    <row r="5509" spans="1:8" x14ac:dyDescent="0.25">
      <c r="A5509" t="s">
        <v>93</v>
      </c>
      <c r="B5509" t="s">
        <v>2821</v>
      </c>
      <c r="C5509" t="str">
        <f>Tabela2[[#This Row],[Localidade]]&amp;"/"&amp;Tabela2[[#This Row],[Estado]]</f>
        <v>Meridiano/SP</v>
      </c>
      <c r="D5509">
        <v>15625000</v>
      </c>
      <c r="E5509">
        <v>15629999</v>
      </c>
      <c r="F5509" t="e" vm="5042">
        <v>#VALUE!</v>
      </c>
      <c r="G5509" t="e" cm="1">
        <f t="array" aca="1" ref="G5509" ca="1">_FV(Tabela2[[#This Row],[Cidade]],"Latitude")</f>
        <v>#NAME?</v>
      </c>
      <c r="H5509" t="e" cm="1">
        <f t="array" aca="1" ref="H5509" ca="1">_FV(Tabela2[[#This Row],[Cidade]],"Longitude")</f>
        <v>#NAME?</v>
      </c>
    </row>
    <row r="5510" spans="1:8" x14ac:dyDescent="0.25">
      <c r="A5510" t="s">
        <v>93</v>
      </c>
      <c r="B5510" t="s">
        <v>5134</v>
      </c>
      <c r="C5510" t="str">
        <f>Tabela2[[#This Row],[Localidade]]&amp;"/"&amp;Tabela2[[#This Row],[Estado]]</f>
        <v>Mesopolis/SP</v>
      </c>
      <c r="D5510">
        <v>15748000</v>
      </c>
      <c r="E5510">
        <v>15749999</v>
      </c>
      <c r="F5510" t="e" vm="5043">
        <v>#VALUE!</v>
      </c>
      <c r="G5510" t="e" cm="1">
        <f t="array" aca="1" ref="G5510" ca="1">_FV(Tabela2[[#This Row],[Cidade]],"Latitude")</f>
        <v>#NAME?</v>
      </c>
      <c r="H5510" t="e" cm="1">
        <f t="array" aca="1" ref="H5510" ca="1">_FV(Tabela2[[#This Row],[Cidade]],"Longitude")</f>
        <v>#NAME?</v>
      </c>
    </row>
    <row r="5511" spans="1:8" x14ac:dyDescent="0.25">
      <c r="A5511" t="s">
        <v>93</v>
      </c>
      <c r="B5511" t="s">
        <v>5135</v>
      </c>
      <c r="C5511" t="str">
        <f>Tabela2[[#This Row],[Localidade]]&amp;"/"&amp;Tabela2[[#This Row],[Estado]]</f>
        <v>Miguelopolis/SP</v>
      </c>
      <c r="D5511">
        <v>14530000</v>
      </c>
      <c r="E5511">
        <v>14539999</v>
      </c>
      <c r="F5511" t="e" vm="5044">
        <v>#VALUE!</v>
      </c>
      <c r="G5511" t="e" cm="1">
        <f t="array" aca="1" ref="G5511" ca="1">_FV(Tabela2[[#This Row],[Cidade]],"Latitude")</f>
        <v>#NAME?</v>
      </c>
      <c r="H5511" t="e" cm="1">
        <f t="array" aca="1" ref="H5511" ca="1">_FV(Tabela2[[#This Row],[Cidade]],"Longitude")</f>
        <v>#NAME?</v>
      </c>
    </row>
    <row r="5512" spans="1:8" x14ac:dyDescent="0.25">
      <c r="A5512" t="s">
        <v>93</v>
      </c>
      <c r="B5512" t="s">
        <v>5215</v>
      </c>
      <c r="C5512" t="str">
        <f>Tabela2[[#This Row],[Localidade]]&amp;"/"&amp;Tabela2[[#This Row],[Estado]]</f>
        <v>Mineiros do Tiete/SP</v>
      </c>
      <c r="D5512">
        <v>17320000</v>
      </c>
      <c r="E5512">
        <v>17339999</v>
      </c>
      <c r="F5512" t="e" vm="5045">
        <v>#VALUE!</v>
      </c>
      <c r="G5512" t="e" cm="1">
        <f t="array" aca="1" ref="G5512" ca="1">_FV(Tabela2[[#This Row],[Cidade]],"Latitude")</f>
        <v>#NAME?</v>
      </c>
      <c r="H5512" t="e" cm="1">
        <f t="array" aca="1" ref="H5512" ca="1">_FV(Tabela2[[#This Row],[Cidade]],"Longitude")</f>
        <v>#NAME?</v>
      </c>
    </row>
    <row r="5513" spans="1:8" x14ac:dyDescent="0.25">
      <c r="A5513" t="s">
        <v>93</v>
      </c>
      <c r="B5513" t="s">
        <v>2822</v>
      </c>
      <c r="C5513" t="str">
        <f>Tabela2[[#This Row],[Localidade]]&amp;"/"&amp;Tabela2[[#This Row],[Estado]]</f>
        <v>Mira Estrela/SP</v>
      </c>
      <c r="D5513">
        <v>15580000</v>
      </c>
      <c r="E5513">
        <v>15599999</v>
      </c>
      <c r="F5513" t="e" vm="5046">
        <v>#VALUE!</v>
      </c>
      <c r="G5513" t="e" cm="1">
        <f t="array" aca="1" ref="G5513" ca="1">_FV(Tabela2[[#This Row],[Cidade]],"Latitude")</f>
        <v>#NAME?</v>
      </c>
      <c r="H5513" t="e" cm="1">
        <f t="array" aca="1" ref="H5513" ca="1">_FV(Tabela2[[#This Row],[Cidade]],"Longitude")</f>
        <v>#NAME?</v>
      </c>
    </row>
    <row r="5514" spans="1:8" x14ac:dyDescent="0.25">
      <c r="A5514" t="s">
        <v>93</v>
      </c>
      <c r="B5514" t="s">
        <v>2823</v>
      </c>
      <c r="C5514" t="str">
        <f>Tabela2[[#This Row],[Localidade]]&amp;"/"&amp;Tabela2[[#This Row],[Estado]]</f>
        <v>Miracatu/SP</v>
      </c>
      <c r="D5514">
        <v>11850000</v>
      </c>
      <c r="E5514">
        <v>11899999</v>
      </c>
      <c r="F5514" t="e" vm="5047">
        <v>#VALUE!</v>
      </c>
      <c r="G5514" t="e" cm="1">
        <f t="array" aca="1" ref="G5514" ca="1">_FV(Tabela2[[#This Row],[Cidade]],"Latitude")</f>
        <v>#NAME?</v>
      </c>
      <c r="H5514" t="e" cm="1">
        <f t="array" aca="1" ref="H5514" ca="1">_FV(Tabela2[[#This Row],[Cidade]],"Longitude")</f>
        <v>#NAME?</v>
      </c>
    </row>
    <row r="5515" spans="1:8" x14ac:dyDescent="0.25">
      <c r="A5515" t="s">
        <v>93</v>
      </c>
      <c r="B5515" t="s">
        <v>5136</v>
      </c>
      <c r="C5515" t="str">
        <f>Tabela2[[#This Row],[Localidade]]&amp;"/"&amp;Tabela2[[#This Row],[Estado]]</f>
        <v>Mirandopolis/SP</v>
      </c>
      <c r="D5515">
        <v>16800000</v>
      </c>
      <c r="E5515">
        <v>16849999</v>
      </c>
      <c r="F5515" t="e" vm="5048">
        <v>#VALUE!</v>
      </c>
      <c r="G5515" t="e" cm="1">
        <f t="array" aca="1" ref="G5515" ca="1">_FV(Tabela2[[#This Row],[Cidade]],"Latitude")</f>
        <v>#NAME?</v>
      </c>
      <c r="H5515" t="e" cm="1">
        <f t="array" aca="1" ref="H5515" ca="1">_FV(Tabela2[[#This Row],[Cidade]],"Longitude")</f>
        <v>#NAME?</v>
      </c>
    </row>
    <row r="5516" spans="1:8" x14ac:dyDescent="0.25">
      <c r="A5516" t="s">
        <v>93</v>
      </c>
      <c r="B5516" t="s">
        <v>2824</v>
      </c>
      <c r="C5516" t="str">
        <f>Tabela2[[#This Row],[Localidade]]&amp;"/"&amp;Tabela2[[#This Row],[Estado]]</f>
        <v>Mirante do Paranapanema/SP</v>
      </c>
      <c r="D5516">
        <v>19260000</v>
      </c>
      <c r="E5516">
        <v>19272999</v>
      </c>
      <c r="F5516" t="e" vm="5049">
        <v>#VALUE!</v>
      </c>
      <c r="G5516" t="e" cm="1">
        <f t="array" aca="1" ref="G5516" ca="1">_FV(Tabela2[[#This Row],[Cidade]],"Latitude")</f>
        <v>#NAME?</v>
      </c>
      <c r="H5516" t="e" cm="1">
        <f t="array" aca="1" ref="H5516" ca="1">_FV(Tabela2[[#This Row],[Cidade]],"Longitude")</f>
        <v>#NAME?</v>
      </c>
    </row>
    <row r="5517" spans="1:8" x14ac:dyDescent="0.25">
      <c r="A5517" t="s">
        <v>93</v>
      </c>
      <c r="B5517" t="s">
        <v>2825</v>
      </c>
      <c r="C5517" t="str">
        <f>Tabela2[[#This Row],[Localidade]]&amp;"/"&amp;Tabela2[[#This Row],[Estado]]</f>
        <v>Mirassol/SP</v>
      </c>
      <c r="D5517">
        <v>15130001</v>
      </c>
      <c r="E5517">
        <v>15139999</v>
      </c>
      <c r="F5517" t="e" vm="5050">
        <v>#VALUE!</v>
      </c>
      <c r="G5517" t="e" cm="1">
        <f t="array" aca="1" ref="G5517" ca="1">_FV(Tabela2[[#This Row],[Cidade]],"Latitude")</f>
        <v>#NAME?</v>
      </c>
      <c r="H5517" t="e" cm="1">
        <f t="array" aca="1" ref="H5517" ca="1">_FV(Tabela2[[#This Row],[Cidade]],"Longitude")</f>
        <v>#NAME?</v>
      </c>
    </row>
    <row r="5518" spans="1:8" x14ac:dyDescent="0.25">
      <c r="A5518" t="s">
        <v>93</v>
      </c>
      <c r="B5518" t="s">
        <v>2825</v>
      </c>
      <c r="C5518" t="str">
        <f>Tabela2[[#This Row],[Localidade]]&amp;"/"&amp;Tabela2[[#This Row],[Estado]]</f>
        <v>Mirassol/SP</v>
      </c>
      <c r="D5518">
        <v>15130001</v>
      </c>
      <c r="E5518">
        <v>15139999</v>
      </c>
      <c r="F5518" t="e" vm="5050">
        <v>#VALUE!</v>
      </c>
      <c r="G5518" t="e" cm="1">
        <f t="array" aca="1" ref="G5518" ca="1">_FV(Tabela2[[#This Row],[Cidade]],"Latitude")</f>
        <v>#NAME?</v>
      </c>
      <c r="H5518" t="e" cm="1">
        <f t="array" aca="1" ref="H5518" ca="1">_FV(Tabela2[[#This Row],[Cidade]],"Longitude")</f>
        <v>#NAME?</v>
      </c>
    </row>
    <row r="5519" spans="1:8" x14ac:dyDescent="0.25">
      <c r="A5519" t="s">
        <v>93</v>
      </c>
      <c r="B5519" t="s">
        <v>3479</v>
      </c>
      <c r="C5519" t="str">
        <f>Tabela2[[#This Row],[Localidade]]&amp;"/"&amp;Tabela2[[#This Row],[Estado]]</f>
        <v>Mirassolandia/SP</v>
      </c>
      <c r="D5519">
        <v>15145000</v>
      </c>
      <c r="E5519">
        <v>15149999</v>
      </c>
      <c r="F5519" t="e" vm="5051">
        <v>#VALUE!</v>
      </c>
      <c r="G5519" t="e" cm="1">
        <f t="array" aca="1" ref="G5519" ca="1">_FV(Tabela2[[#This Row],[Cidade]],"Latitude")</f>
        <v>#NAME?</v>
      </c>
      <c r="H5519" t="e" cm="1">
        <f t="array" aca="1" ref="H5519" ca="1">_FV(Tabela2[[#This Row],[Cidade]],"Longitude")</f>
        <v>#NAME?</v>
      </c>
    </row>
    <row r="5520" spans="1:8" x14ac:dyDescent="0.25">
      <c r="A5520" t="s">
        <v>93</v>
      </c>
      <c r="B5520" t="s">
        <v>2826</v>
      </c>
      <c r="C5520" t="str">
        <f>Tabela2[[#This Row],[Localidade]]&amp;"/"&amp;Tabela2[[#This Row],[Estado]]</f>
        <v>Mococa/SP</v>
      </c>
      <c r="D5520">
        <v>13730001</v>
      </c>
      <c r="E5520">
        <v>13759999</v>
      </c>
      <c r="F5520" t="e" vm="5052">
        <v>#VALUE!</v>
      </c>
      <c r="G5520" t="e" cm="1">
        <f t="array" aca="1" ref="G5520" ca="1">_FV(Tabela2[[#This Row],[Cidade]],"Latitude")</f>
        <v>#NAME?</v>
      </c>
      <c r="H5520" t="e" cm="1">
        <f t="array" aca="1" ref="H5520" ca="1">_FV(Tabela2[[#This Row],[Cidade]],"Longitude")</f>
        <v>#NAME?</v>
      </c>
    </row>
    <row r="5521" spans="1:8" x14ac:dyDescent="0.25">
      <c r="A5521" t="s">
        <v>93</v>
      </c>
      <c r="B5521" t="s">
        <v>2826</v>
      </c>
      <c r="C5521" t="str">
        <f>Tabela2[[#This Row],[Localidade]]&amp;"/"&amp;Tabela2[[#This Row],[Estado]]</f>
        <v>Mococa/SP</v>
      </c>
      <c r="D5521">
        <v>13730001</v>
      </c>
      <c r="E5521">
        <v>13749999</v>
      </c>
      <c r="F5521" t="e" vm="5052">
        <v>#VALUE!</v>
      </c>
      <c r="G5521" t="e" cm="1">
        <f t="array" aca="1" ref="G5521" ca="1">_FV(Tabela2[[#This Row],[Cidade]],"Latitude")</f>
        <v>#NAME?</v>
      </c>
      <c r="H5521" t="e" cm="1">
        <f t="array" aca="1" ref="H5521" ca="1">_FV(Tabela2[[#This Row],[Cidade]],"Longitude")</f>
        <v>#NAME?</v>
      </c>
    </row>
    <row r="5522" spans="1:8" x14ac:dyDescent="0.25">
      <c r="A5522" t="s">
        <v>93</v>
      </c>
      <c r="B5522" t="s">
        <v>2827</v>
      </c>
      <c r="C5522" t="str">
        <f>Tabela2[[#This Row],[Localidade]]&amp;"/"&amp;Tabela2[[#This Row],[Estado]]</f>
        <v>Mogi das Cruzes/SP</v>
      </c>
      <c r="D5522">
        <v>8700001</v>
      </c>
      <c r="E5522">
        <v>8899999</v>
      </c>
      <c r="F5522" t="e" vm="5053">
        <v>#VALUE!</v>
      </c>
      <c r="G5522" t="e" cm="1">
        <f t="array" aca="1" ref="G5522" ca="1">_FV(Tabela2[[#This Row],[Cidade]],"Latitude")</f>
        <v>#NAME?</v>
      </c>
      <c r="H5522" t="e" cm="1">
        <f t="array" aca="1" ref="H5522" ca="1">_FV(Tabela2[[#This Row],[Cidade]],"Longitude")</f>
        <v>#NAME?</v>
      </c>
    </row>
    <row r="5523" spans="1:8" x14ac:dyDescent="0.25">
      <c r="A5523" t="s">
        <v>93</v>
      </c>
      <c r="B5523" t="s">
        <v>2827</v>
      </c>
      <c r="C5523" t="str">
        <f>Tabela2[[#This Row],[Localidade]]&amp;"/"&amp;Tabela2[[#This Row],[Estado]]</f>
        <v>Mogi das Cruzes/SP</v>
      </c>
      <c r="D5523">
        <v>8700001</v>
      </c>
      <c r="E5523">
        <v>8889999</v>
      </c>
      <c r="F5523" t="e" vm="5053">
        <v>#VALUE!</v>
      </c>
      <c r="G5523" t="e" cm="1">
        <f t="array" aca="1" ref="G5523" ca="1">_FV(Tabela2[[#This Row],[Cidade]],"Latitude")</f>
        <v>#NAME?</v>
      </c>
      <c r="H5523" t="e" cm="1">
        <f t="array" aca="1" ref="H5523" ca="1">_FV(Tabela2[[#This Row],[Cidade]],"Longitude")</f>
        <v>#NAME?</v>
      </c>
    </row>
    <row r="5524" spans="1:8" x14ac:dyDescent="0.25">
      <c r="A5524" t="s">
        <v>93</v>
      </c>
      <c r="B5524" t="s">
        <v>3639</v>
      </c>
      <c r="C5524" t="str">
        <f>Tabela2[[#This Row],[Localidade]]&amp;"/"&amp;Tabela2[[#This Row],[Estado]]</f>
        <v>Mogi Guacu/SP</v>
      </c>
      <c r="D5524">
        <v>13840001</v>
      </c>
      <c r="E5524">
        <v>13856999</v>
      </c>
      <c r="F5524" t="e" vm="5054">
        <v>#VALUE!</v>
      </c>
      <c r="G5524" t="e" cm="1">
        <f t="array" aca="1" ref="G5524" ca="1">_FV(Tabela2[[#This Row],[Cidade]],"Latitude")</f>
        <v>#NAME?</v>
      </c>
      <c r="H5524" t="e" cm="1">
        <f t="array" aca="1" ref="H5524" ca="1">_FV(Tabela2[[#This Row],[Cidade]],"Longitude")</f>
        <v>#NAME?</v>
      </c>
    </row>
    <row r="5525" spans="1:8" x14ac:dyDescent="0.25">
      <c r="A5525" t="s">
        <v>93</v>
      </c>
      <c r="B5525" t="s">
        <v>3639</v>
      </c>
      <c r="C5525" t="str">
        <f>Tabela2[[#This Row],[Localidade]]&amp;"/"&amp;Tabela2[[#This Row],[Estado]]</f>
        <v>Mogi Guacu/SP</v>
      </c>
      <c r="D5525">
        <v>13840001</v>
      </c>
      <c r="E5525">
        <v>13855999</v>
      </c>
      <c r="F5525" t="e" vm="5054">
        <v>#VALUE!</v>
      </c>
      <c r="G5525" t="e" cm="1">
        <f t="array" aca="1" ref="G5525" ca="1">_FV(Tabela2[[#This Row],[Cidade]],"Latitude")</f>
        <v>#NAME?</v>
      </c>
      <c r="H5525" t="e" cm="1">
        <f t="array" aca="1" ref="H5525" ca="1">_FV(Tabela2[[#This Row],[Cidade]],"Longitude")</f>
        <v>#NAME?</v>
      </c>
    </row>
    <row r="5526" spans="1:8" x14ac:dyDescent="0.25">
      <c r="A5526" t="s">
        <v>93</v>
      </c>
      <c r="B5526" t="s">
        <v>2828</v>
      </c>
      <c r="C5526" t="str">
        <f>Tabela2[[#This Row],[Localidade]]&amp;"/"&amp;Tabela2[[#This Row],[Estado]]</f>
        <v>Mogi Mirim/SP</v>
      </c>
      <c r="D5526">
        <v>13800001</v>
      </c>
      <c r="E5526">
        <v>13819999</v>
      </c>
      <c r="F5526" t="e" vm="5055">
        <v>#VALUE!</v>
      </c>
      <c r="G5526" t="e" cm="1">
        <f t="array" aca="1" ref="G5526" ca="1">_FV(Tabela2[[#This Row],[Cidade]],"Latitude")</f>
        <v>#NAME?</v>
      </c>
      <c r="H5526" t="e" cm="1">
        <f t="array" aca="1" ref="H5526" ca="1">_FV(Tabela2[[#This Row],[Cidade]],"Longitude")</f>
        <v>#NAME?</v>
      </c>
    </row>
    <row r="5527" spans="1:8" x14ac:dyDescent="0.25">
      <c r="A5527" t="s">
        <v>93</v>
      </c>
      <c r="B5527" t="s">
        <v>2828</v>
      </c>
      <c r="C5527" t="str">
        <f>Tabela2[[#This Row],[Localidade]]&amp;"/"&amp;Tabela2[[#This Row],[Estado]]</f>
        <v>Mogi Mirim/SP</v>
      </c>
      <c r="D5527">
        <v>13800001</v>
      </c>
      <c r="E5527">
        <v>13817999</v>
      </c>
      <c r="F5527" t="e" vm="5055">
        <v>#VALUE!</v>
      </c>
      <c r="G5527" t="e" cm="1">
        <f t="array" aca="1" ref="G5527" ca="1">_FV(Tabela2[[#This Row],[Cidade]],"Latitude")</f>
        <v>#NAME?</v>
      </c>
      <c r="H5527" t="e" cm="1">
        <f t="array" aca="1" ref="H5527" ca="1">_FV(Tabela2[[#This Row],[Cidade]],"Longitude")</f>
        <v>#NAME?</v>
      </c>
    </row>
    <row r="5528" spans="1:8" x14ac:dyDescent="0.25">
      <c r="A5528" t="s">
        <v>93</v>
      </c>
      <c r="B5528" t="s">
        <v>2829</v>
      </c>
      <c r="C5528" t="str">
        <f>Tabela2[[#This Row],[Localidade]]&amp;"/"&amp;Tabela2[[#This Row],[Estado]]</f>
        <v>Mombuca/SP</v>
      </c>
      <c r="D5528">
        <v>13375000</v>
      </c>
      <c r="E5528">
        <v>13379999</v>
      </c>
      <c r="F5528" t="e" vm="5056">
        <v>#VALUE!</v>
      </c>
      <c r="G5528" t="e" cm="1">
        <f t="array" aca="1" ref="G5528" ca="1">_FV(Tabela2[[#This Row],[Cidade]],"Latitude")</f>
        <v>#NAME?</v>
      </c>
      <c r="H5528" t="e" cm="1">
        <f t="array" aca="1" ref="H5528" ca="1">_FV(Tabela2[[#This Row],[Cidade]],"Longitude")</f>
        <v>#NAME?</v>
      </c>
    </row>
    <row r="5529" spans="1:8" x14ac:dyDescent="0.25">
      <c r="A5529" t="s">
        <v>93</v>
      </c>
      <c r="B5529" t="s">
        <v>5287</v>
      </c>
      <c r="C5529" t="str">
        <f>Tabela2[[#This Row],[Localidade]]&amp;"/"&amp;Tabela2[[#This Row],[Estado]]</f>
        <v>Moncoes/SP</v>
      </c>
      <c r="D5529">
        <v>15275000</v>
      </c>
      <c r="E5529">
        <v>15279999</v>
      </c>
      <c r="F5529" t="e" vm="5057">
        <v>#VALUE!</v>
      </c>
      <c r="G5529" t="e" cm="1">
        <f t="array" aca="1" ref="G5529" ca="1">_FV(Tabela2[[#This Row],[Cidade]],"Latitude")</f>
        <v>#NAME?</v>
      </c>
      <c r="H5529" t="e" cm="1">
        <f t="array" aca="1" ref="H5529" ca="1">_FV(Tabela2[[#This Row],[Cidade]],"Longitude")</f>
        <v>#NAME?</v>
      </c>
    </row>
    <row r="5530" spans="1:8" x14ac:dyDescent="0.25">
      <c r="A5530" t="s">
        <v>93</v>
      </c>
      <c r="B5530" t="s">
        <v>5378</v>
      </c>
      <c r="C5530" t="str">
        <f>Tabela2[[#This Row],[Localidade]]&amp;"/"&amp;Tabela2[[#This Row],[Estado]]</f>
        <v>MongAgua/SP</v>
      </c>
      <c r="D5530">
        <v>11730000</v>
      </c>
      <c r="E5530">
        <v>11739999</v>
      </c>
      <c r="F5530" t="e" vm="5058">
        <v>#VALUE!</v>
      </c>
      <c r="G5530" t="e" cm="1">
        <f t="array" aca="1" ref="G5530" ca="1">_FV(Tabela2[[#This Row],[Cidade]],"Latitude")</f>
        <v>#NAME?</v>
      </c>
      <c r="H5530" t="e" cm="1">
        <f t="array" aca="1" ref="H5530" ca="1">_FV(Tabela2[[#This Row],[Cidade]],"Longitude")</f>
        <v>#NAME?</v>
      </c>
    </row>
    <row r="5531" spans="1:8" x14ac:dyDescent="0.25">
      <c r="A5531" t="s">
        <v>93</v>
      </c>
      <c r="B5531" t="s">
        <v>2830</v>
      </c>
      <c r="C5531" t="str">
        <f>Tabela2[[#This Row],[Localidade]]&amp;"/"&amp;Tabela2[[#This Row],[Estado]]</f>
        <v>Monte Alegre do Sul/SP</v>
      </c>
      <c r="D5531">
        <v>13820000</v>
      </c>
      <c r="E5531">
        <v>13824999</v>
      </c>
      <c r="F5531" t="e" vm="5059">
        <v>#VALUE!</v>
      </c>
      <c r="G5531" t="e" cm="1">
        <f t="array" aca="1" ref="G5531" ca="1">_FV(Tabela2[[#This Row],[Cidade]],"Latitude")</f>
        <v>#NAME?</v>
      </c>
      <c r="H5531" t="e" cm="1">
        <f t="array" aca="1" ref="H5531" ca="1">_FV(Tabela2[[#This Row],[Cidade]],"Longitude")</f>
        <v>#NAME?</v>
      </c>
    </row>
    <row r="5532" spans="1:8" x14ac:dyDescent="0.25">
      <c r="A5532" t="s">
        <v>93</v>
      </c>
      <c r="B5532" t="s">
        <v>2831</v>
      </c>
      <c r="C5532" t="str">
        <f>Tabela2[[#This Row],[Localidade]]&amp;"/"&amp;Tabela2[[#This Row],[Estado]]</f>
        <v>Monte Alto/SP</v>
      </c>
      <c r="D5532">
        <v>15910000</v>
      </c>
      <c r="E5532">
        <v>15919999</v>
      </c>
      <c r="F5532" t="e" vm="5060">
        <v>#VALUE!</v>
      </c>
      <c r="G5532" t="e" cm="1">
        <f t="array" aca="1" ref="G5532" ca="1">_FV(Tabela2[[#This Row],[Cidade]],"Latitude")</f>
        <v>#NAME?</v>
      </c>
      <c r="H5532" t="e" cm="1">
        <f t="array" aca="1" ref="H5532" ca="1">_FV(Tabela2[[#This Row],[Cidade]],"Longitude")</f>
        <v>#NAME?</v>
      </c>
    </row>
    <row r="5533" spans="1:8" x14ac:dyDescent="0.25">
      <c r="A5533" t="s">
        <v>93</v>
      </c>
      <c r="B5533" t="s">
        <v>4100</v>
      </c>
      <c r="C5533" t="str">
        <f>Tabela2[[#This Row],[Localidade]]&amp;"/"&amp;Tabela2[[#This Row],[Estado]]</f>
        <v>Monte Aprazivel/SP</v>
      </c>
      <c r="D5533">
        <v>15150000</v>
      </c>
      <c r="E5533">
        <v>15154999</v>
      </c>
      <c r="F5533" t="e" vm="5061">
        <v>#VALUE!</v>
      </c>
      <c r="G5533" t="e" cm="1">
        <f t="array" aca="1" ref="G5533" ca="1">_FV(Tabela2[[#This Row],[Cidade]],"Latitude")</f>
        <v>#NAME?</v>
      </c>
      <c r="H5533" t="e" cm="1">
        <f t="array" aca="1" ref="H5533" ca="1">_FV(Tabela2[[#This Row],[Cidade]],"Longitude")</f>
        <v>#NAME?</v>
      </c>
    </row>
    <row r="5534" spans="1:8" x14ac:dyDescent="0.25">
      <c r="A5534" t="s">
        <v>93</v>
      </c>
      <c r="B5534" t="s">
        <v>2832</v>
      </c>
      <c r="C5534" t="str">
        <f>Tabela2[[#This Row],[Localidade]]&amp;"/"&amp;Tabela2[[#This Row],[Estado]]</f>
        <v>Monte Azul Paulista/SP</v>
      </c>
      <c r="D5534">
        <v>14730000</v>
      </c>
      <c r="E5534">
        <v>14734999</v>
      </c>
      <c r="F5534" t="e" vm="5062">
        <v>#VALUE!</v>
      </c>
      <c r="G5534" t="e" cm="1">
        <f t="array" aca="1" ref="G5534" ca="1">_FV(Tabela2[[#This Row],[Cidade]],"Latitude")</f>
        <v>#NAME?</v>
      </c>
      <c r="H5534" t="e" cm="1">
        <f t="array" aca="1" ref="H5534" ca="1">_FV(Tabela2[[#This Row],[Cidade]],"Longitude")</f>
        <v>#NAME?</v>
      </c>
    </row>
    <row r="5535" spans="1:8" x14ac:dyDescent="0.25">
      <c r="A5535" t="s">
        <v>93</v>
      </c>
      <c r="B5535" t="s">
        <v>2532</v>
      </c>
      <c r="C5535" t="str">
        <f>Tabela2[[#This Row],[Localidade]]&amp;"/"&amp;Tabela2[[#This Row],[Estado]]</f>
        <v>Monte Castelo/SP</v>
      </c>
      <c r="D5535">
        <v>17960000</v>
      </c>
      <c r="E5535">
        <v>17969999</v>
      </c>
      <c r="F5535" t="e" vm="5063">
        <v>#VALUE!</v>
      </c>
      <c r="G5535" t="e" cm="1">
        <f t="array" aca="1" ref="G5535" ca="1">_FV(Tabela2[[#This Row],[Cidade]],"Latitude")</f>
        <v>#NAME?</v>
      </c>
      <c r="H5535" t="e" cm="1">
        <f t="array" aca="1" ref="H5535" ca="1">_FV(Tabela2[[#This Row],[Cidade]],"Longitude")</f>
        <v>#NAME?</v>
      </c>
    </row>
    <row r="5536" spans="1:8" x14ac:dyDescent="0.25">
      <c r="A5536" t="s">
        <v>93</v>
      </c>
      <c r="B5536" t="s">
        <v>2833</v>
      </c>
      <c r="C5536" t="str">
        <f>Tabela2[[#This Row],[Localidade]]&amp;"/"&amp;Tabela2[[#This Row],[Estado]]</f>
        <v>Monte Mor/SP</v>
      </c>
      <c r="D5536">
        <v>13190000</v>
      </c>
      <c r="E5536">
        <v>13199999</v>
      </c>
      <c r="F5536" t="e" vm="5064">
        <v>#VALUE!</v>
      </c>
      <c r="G5536" t="e" cm="1">
        <f t="array" aca="1" ref="G5536" ca="1">_FV(Tabela2[[#This Row],[Cidade]],"Latitude")</f>
        <v>#NAME?</v>
      </c>
      <c r="H5536" t="e" cm="1">
        <f t="array" aca="1" ref="H5536" ca="1">_FV(Tabela2[[#This Row],[Cidade]],"Longitude")</f>
        <v>#NAME?</v>
      </c>
    </row>
    <row r="5537" spans="1:8" x14ac:dyDescent="0.25">
      <c r="A5537" t="s">
        <v>93</v>
      </c>
      <c r="B5537" t="s">
        <v>2834</v>
      </c>
      <c r="C5537" t="str">
        <f>Tabela2[[#This Row],[Localidade]]&amp;"/"&amp;Tabela2[[#This Row],[Estado]]</f>
        <v>Monteiro Lobato/SP</v>
      </c>
      <c r="D5537">
        <v>12250000</v>
      </c>
      <c r="E5537">
        <v>12259999</v>
      </c>
      <c r="F5537" t="e" vm="5065">
        <v>#VALUE!</v>
      </c>
      <c r="G5537" t="e" cm="1">
        <f t="array" aca="1" ref="G5537" ca="1">_FV(Tabela2[[#This Row],[Cidade]],"Latitude")</f>
        <v>#NAME?</v>
      </c>
      <c r="H5537" t="e" cm="1">
        <f t="array" aca="1" ref="H5537" ca="1">_FV(Tabela2[[#This Row],[Cidade]],"Longitude")</f>
        <v>#NAME?</v>
      </c>
    </row>
    <row r="5538" spans="1:8" x14ac:dyDescent="0.25">
      <c r="A5538" t="s">
        <v>93</v>
      </c>
      <c r="B5538" t="s">
        <v>2835</v>
      </c>
      <c r="C5538" t="str">
        <f>Tabela2[[#This Row],[Localidade]]&amp;"/"&amp;Tabela2[[#This Row],[Estado]]</f>
        <v>Morro Agudo/SP</v>
      </c>
      <c r="D5538">
        <v>14640000</v>
      </c>
      <c r="E5538">
        <v>14659999</v>
      </c>
      <c r="F5538" t="e" vm="5066">
        <v>#VALUE!</v>
      </c>
      <c r="G5538" t="e" cm="1">
        <f t="array" aca="1" ref="G5538" ca="1">_FV(Tabela2[[#This Row],[Cidade]],"Latitude")</f>
        <v>#NAME?</v>
      </c>
      <c r="H5538" t="e" cm="1">
        <f t="array" aca="1" ref="H5538" ca="1">_FV(Tabela2[[#This Row],[Cidade]],"Longitude")</f>
        <v>#NAME?</v>
      </c>
    </row>
    <row r="5539" spans="1:8" x14ac:dyDescent="0.25">
      <c r="A5539" t="s">
        <v>93</v>
      </c>
      <c r="B5539" t="s">
        <v>2836</v>
      </c>
      <c r="C5539" t="str">
        <f>Tabela2[[#This Row],[Localidade]]&amp;"/"&amp;Tabela2[[#This Row],[Estado]]</f>
        <v>Morungaba/SP</v>
      </c>
      <c r="D5539">
        <v>13260000</v>
      </c>
      <c r="E5539">
        <v>13269999</v>
      </c>
      <c r="F5539" t="e" vm="5067">
        <v>#VALUE!</v>
      </c>
      <c r="G5539" t="e" cm="1">
        <f t="array" aca="1" ref="G5539" ca="1">_FV(Tabela2[[#This Row],[Cidade]],"Latitude")</f>
        <v>#NAME?</v>
      </c>
      <c r="H5539" t="e" cm="1">
        <f t="array" aca="1" ref="H5539" ca="1">_FV(Tabela2[[#This Row],[Cidade]],"Longitude")</f>
        <v>#NAME?</v>
      </c>
    </row>
    <row r="5540" spans="1:8" x14ac:dyDescent="0.25">
      <c r="A5540" t="s">
        <v>93</v>
      </c>
      <c r="B5540" t="s">
        <v>2837</v>
      </c>
      <c r="C5540" t="str">
        <f>Tabela2[[#This Row],[Localidade]]&amp;"/"&amp;Tabela2[[#This Row],[Estado]]</f>
        <v>Motuca/SP</v>
      </c>
      <c r="D5540">
        <v>14835000</v>
      </c>
      <c r="E5540">
        <v>14839999</v>
      </c>
      <c r="F5540" t="e" vm="5068">
        <v>#VALUE!</v>
      </c>
      <c r="G5540" t="e" cm="1">
        <f t="array" aca="1" ref="G5540" ca="1">_FV(Tabela2[[#This Row],[Cidade]],"Latitude")</f>
        <v>#NAME?</v>
      </c>
      <c r="H5540" t="e" cm="1">
        <f t="array" aca="1" ref="H5540" ca="1">_FV(Tabela2[[#This Row],[Cidade]],"Longitude")</f>
        <v>#NAME?</v>
      </c>
    </row>
    <row r="5541" spans="1:8" x14ac:dyDescent="0.25">
      <c r="A5541" t="s">
        <v>93</v>
      </c>
      <c r="B5541" t="s">
        <v>2838</v>
      </c>
      <c r="C5541" t="str">
        <f>Tabela2[[#This Row],[Localidade]]&amp;"/"&amp;Tabela2[[#This Row],[Estado]]</f>
        <v>Murutinga do Sul/SP</v>
      </c>
      <c r="D5541">
        <v>16950000</v>
      </c>
      <c r="E5541">
        <v>16979999</v>
      </c>
      <c r="F5541" t="e" vm="5069">
        <v>#VALUE!</v>
      </c>
      <c r="G5541" t="e" cm="1">
        <f t="array" aca="1" ref="G5541" ca="1">_FV(Tabela2[[#This Row],[Cidade]],"Latitude")</f>
        <v>#NAME?</v>
      </c>
      <c r="H5541" t="e" cm="1">
        <f t="array" aca="1" ref="H5541" ca="1">_FV(Tabela2[[#This Row],[Cidade]],"Longitude")</f>
        <v>#NAME?</v>
      </c>
    </row>
    <row r="5542" spans="1:8" x14ac:dyDescent="0.25">
      <c r="A5542" t="s">
        <v>93</v>
      </c>
      <c r="B5542" t="s">
        <v>2839</v>
      </c>
      <c r="C5542" t="str">
        <f>Tabela2[[#This Row],[Localidade]]&amp;"/"&amp;Tabela2[[#This Row],[Estado]]</f>
        <v>Nantes/SP</v>
      </c>
      <c r="D5542">
        <v>19645000</v>
      </c>
      <c r="E5542">
        <v>19679999</v>
      </c>
      <c r="F5542" t="e" vm="5070">
        <v>#VALUE!</v>
      </c>
      <c r="G5542" t="e" cm="1">
        <f t="array" aca="1" ref="G5542" ca="1">_FV(Tabela2[[#This Row],[Cidade]],"Latitude")</f>
        <v>#NAME?</v>
      </c>
      <c r="H5542" t="e" cm="1">
        <f t="array" aca="1" ref="H5542" ca="1">_FV(Tabela2[[#This Row],[Cidade]],"Longitude")</f>
        <v>#NAME?</v>
      </c>
    </row>
    <row r="5543" spans="1:8" x14ac:dyDescent="0.25">
      <c r="A5543" t="s">
        <v>93</v>
      </c>
      <c r="B5543" t="s">
        <v>2840</v>
      </c>
      <c r="C5543" t="str">
        <f>Tabela2[[#This Row],[Localidade]]&amp;"/"&amp;Tabela2[[#This Row],[Estado]]</f>
        <v>Narandiba/SP</v>
      </c>
      <c r="D5543">
        <v>19220000</v>
      </c>
      <c r="E5543">
        <v>19229999</v>
      </c>
      <c r="F5543" t="e" vm="5071">
        <v>#VALUE!</v>
      </c>
      <c r="G5543" t="e" cm="1">
        <f t="array" aca="1" ref="G5543" ca="1">_FV(Tabela2[[#This Row],[Cidade]],"Latitude")</f>
        <v>#NAME?</v>
      </c>
      <c r="H5543" t="e" cm="1">
        <f t="array" aca="1" ref="H5543" ca="1">_FV(Tabela2[[#This Row],[Cidade]],"Longitude")</f>
        <v>#NAME?</v>
      </c>
    </row>
    <row r="5544" spans="1:8" x14ac:dyDescent="0.25">
      <c r="A5544" t="s">
        <v>93</v>
      </c>
      <c r="B5544" t="s">
        <v>2841</v>
      </c>
      <c r="C5544" t="str">
        <f>Tabela2[[#This Row],[Localidade]]&amp;"/"&amp;Tabela2[[#This Row],[Estado]]</f>
        <v>Natividade da Serra/SP</v>
      </c>
      <c r="D5544">
        <v>12180000</v>
      </c>
      <c r="E5544">
        <v>12199999</v>
      </c>
      <c r="F5544" t="e" vm="5072">
        <v>#VALUE!</v>
      </c>
      <c r="G5544" t="e" cm="1">
        <f t="array" aca="1" ref="G5544" ca="1">_FV(Tabela2[[#This Row],[Cidade]],"Latitude")</f>
        <v>#NAME?</v>
      </c>
      <c r="H5544" t="e" cm="1">
        <f t="array" aca="1" ref="H5544" ca="1">_FV(Tabela2[[#This Row],[Cidade]],"Longitude")</f>
        <v>#NAME?</v>
      </c>
    </row>
    <row r="5545" spans="1:8" x14ac:dyDescent="0.25">
      <c r="A5545" t="s">
        <v>93</v>
      </c>
      <c r="B5545" t="s">
        <v>3835</v>
      </c>
      <c r="C5545" t="str">
        <f>Tabela2[[#This Row],[Localidade]]&amp;"/"&amp;Tabela2[[#This Row],[Estado]]</f>
        <v>Nazare Paulista/SP</v>
      </c>
      <c r="D5545">
        <v>12960000</v>
      </c>
      <c r="E5545">
        <v>12969999</v>
      </c>
      <c r="F5545" t="e" vm="5073">
        <v>#VALUE!</v>
      </c>
      <c r="G5545" t="e" cm="1">
        <f t="array" aca="1" ref="G5545" ca="1">_FV(Tabela2[[#This Row],[Cidade]],"Latitude")</f>
        <v>#NAME?</v>
      </c>
      <c r="H5545" t="e" cm="1">
        <f t="array" aca="1" ref="H5545" ca="1">_FV(Tabela2[[#This Row],[Cidade]],"Longitude")</f>
        <v>#NAME?</v>
      </c>
    </row>
    <row r="5546" spans="1:8" x14ac:dyDescent="0.25">
      <c r="A5546" t="s">
        <v>93</v>
      </c>
      <c r="B5546" t="s">
        <v>2842</v>
      </c>
      <c r="C5546" t="str">
        <f>Tabela2[[#This Row],[Localidade]]&amp;"/"&amp;Tabela2[[#This Row],[Estado]]</f>
        <v>Neves Paulista/SP</v>
      </c>
      <c r="D5546">
        <v>15120000</v>
      </c>
      <c r="E5546">
        <v>15129999</v>
      </c>
      <c r="F5546" t="e" vm="5074">
        <v>#VALUE!</v>
      </c>
      <c r="G5546" t="e" cm="1">
        <f t="array" aca="1" ref="G5546" ca="1">_FV(Tabela2[[#This Row],[Cidade]],"Latitude")</f>
        <v>#NAME?</v>
      </c>
      <c r="H5546" t="e" cm="1">
        <f t="array" aca="1" ref="H5546" ca="1">_FV(Tabela2[[#This Row],[Cidade]],"Longitude")</f>
        <v>#NAME?</v>
      </c>
    </row>
    <row r="5547" spans="1:8" x14ac:dyDescent="0.25">
      <c r="A5547" t="s">
        <v>93</v>
      </c>
      <c r="B5547" t="s">
        <v>2843</v>
      </c>
      <c r="C5547" t="str">
        <f>Tabela2[[#This Row],[Localidade]]&amp;"/"&amp;Tabela2[[#This Row],[Estado]]</f>
        <v>Nhandeara/SP</v>
      </c>
      <c r="D5547">
        <v>15190000</v>
      </c>
      <c r="E5547">
        <v>15199999</v>
      </c>
      <c r="F5547" t="e" vm="5075">
        <v>#VALUE!</v>
      </c>
      <c r="G5547" t="e" cm="1">
        <f t="array" aca="1" ref="G5547" ca="1">_FV(Tabela2[[#This Row],[Cidade]],"Latitude")</f>
        <v>#NAME?</v>
      </c>
      <c r="H5547" t="e" cm="1">
        <f t="array" aca="1" ref="H5547" ca="1">_FV(Tabela2[[#This Row],[Cidade]],"Longitude")</f>
        <v>#NAME?</v>
      </c>
    </row>
    <row r="5548" spans="1:8" x14ac:dyDescent="0.25">
      <c r="A5548" t="s">
        <v>93</v>
      </c>
      <c r="B5548" t="s">
        <v>4678</v>
      </c>
      <c r="C5548" t="str">
        <f>Tabela2[[#This Row],[Localidade]]&amp;"/"&amp;Tabela2[[#This Row],[Estado]]</f>
        <v>Nipoa/SP</v>
      </c>
      <c r="D5548">
        <v>15240000</v>
      </c>
      <c r="E5548">
        <v>15249999</v>
      </c>
      <c r="F5548" t="e" vm="5076">
        <v>#VALUE!</v>
      </c>
      <c r="G5548" t="e" cm="1">
        <f t="array" aca="1" ref="G5548" ca="1">_FV(Tabela2[[#This Row],[Cidade]],"Latitude")</f>
        <v>#NAME?</v>
      </c>
      <c r="H5548" t="e" cm="1">
        <f t="array" aca="1" ref="H5548" ca="1">_FV(Tabela2[[#This Row],[Cidade]],"Longitude")</f>
        <v>#NAME?</v>
      </c>
    </row>
    <row r="5549" spans="1:8" x14ac:dyDescent="0.25">
      <c r="A5549" t="s">
        <v>93</v>
      </c>
      <c r="B5549" t="s">
        <v>3640</v>
      </c>
      <c r="C5549" t="str">
        <f>Tabela2[[#This Row],[Localidade]]&amp;"/"&amp;Tabela2[[#This Row],[Estado]]</f>
        <v>Nova Alianca/SP</v>
      </c>
      <c r="D5549">
        <v>15210000</v>
      </c>
      <c r="E5549">
        <v>15219999</v>
      </c>
      <c r="F5549" t="e" vm="5077">
        <v>#VALUE!</v>
      </c>
      <c r="G5549" t="e" cm="1">
        <f t="array" aca="1" ref="G5549" ca="1">_FV(Tabela2[[#This Row],[Cidade]],"Latitude")</f>
        <v>#NAME?</v>
      </c>
      <c r="H5549" t="e" cm="1">
        <f t="array" aca="1" ref="H5549" ca="1">_FV(Tabela2[[#This Row],[Cidade]],"Longitude")</f>
        <v>#NAME?</v>
      </c>
    </row>
    <row r="5550" spans="1:8" x14ac:dyDescent="0.25">
      <c r="A5550" t="s">
        <v>93</v>
      </c>
      <c r="B5550" t="s">
        <v>2844</v>
      </c>
      <c r="C5550" t="str">
        <f>Tabela2[[#This Row],[Localidade]]&amp;"/"&amp;Tabela2[[#This Row],[Estado]]</f>
        <v>Nova Campina/SP</v>
      </c>
      <c r="D5550">
        <v>18435000</v>
      </c>
      <c r="E5550">
        <v>18439999</v>
      </c>
      <c r="F5550" t="e" vm="5078">
        <v>#VALUE!</v>
      </c>
      <c r="G5550" t="e" cm="1">
        <f t="array" aca="1" ref="G5550" ca="1">_FV(Tabela2[[#This Row],[Cidade]],"Latitude")</f>
        <v>#NAME?</v>
      </c>
      <c r="H5550" t="e" cm="1">
        <f t="array" aca="1" ref="H5550" ca="1">_FV(Tabela2[[#This Row],[Cidade]],"Longitude")</f>
        <v>#NAME?</v>
      </c>
    </row>
    <row r="5551" spans="1:8" x14ac:dyDescent="0.25">
      <c r="A5551" t="s">
        <v>93</v>
      </c>
      <c r="B5551" t="s">
        <v>4679</v>
      </c>
      <c r="C5551" t="str">
        <f>Tabela2[[#This Row],[Localidade]]&amp;"/"&amp;Tabela2[[#This Row],[Estado]]</f>
        <v>Nova Canaa Paulista/SP</v>
      </c>
      <c r="D5551">
        <v>15773000</v>
      </c>
      <c r="E5551">
        <v>15774999</v>
      </c>
      <c r="F5551" t="e" vm="5079">
        <v>#VALUE!</v>
      </c>
      <c r="G5551" t="e" cm="1">
        <f t="array" aca="1" ref="G5551" ca="1">_FV(Tabela2[[#This Row],[Cidade]],"Latitude")</f>
        <v>#NAME?</v>
      </c>
      <c r="H5551" t="e" cm="1">
        <f t="array" aca="1" ref="H5551" ca="1">_FV(Tabela2[[#This Row],[Cidade]],"Longitude")</f>
        <v>#NAME?</v>
      </c>
    </row>
    <row r="5552" spans="1:8" x14ac:dyDescent="0.25">
      <c r="A5552" t="s">
        <v>93</v>
      </c>
      <c r="B5552" t="s">
        <v>2845</v>
      </c>
      <c r="C5552" t="str">
        <f>Tabela2[[#This Row],[Localidade]]&amp;"/"&amp;Tabela2[[#This Row],[Estado]]</f>
        <v>Nova Castilho/SP</v>
      </c>
      <c r="D5552">
        <v>15313000</v>
      </c>
      <c r="E5552">
        <v>15314999</v>
      </c>
      <c r="F5552" t="e" vm="5080">
        <v>#VALUE!</v>
      </c>
      <c r="G5552" t="e" cm="1">
        <f t="array" aca="1" ref="G5552" ca="1">_FV(Tabela2[[#This Row],[Cidade]],"Latitude")</f>
        <v>#NAME?</v>
      </c>
      <c r="H5552" t="e" cm="1">
        <f t="array" aca="1" ref="H5552" ca="1">_FV(Tabela2[[#This Row],[Cidade]],"Longitude")</f>
        <v>#NAME?</v>
      </c>
    </row>
    <row r="5553" spans="1:8" x14ac:dyDescent="0.25">
      <c r="A5553" t="s">
        <v>93</v>
      </c>
      <c r="B5553" t="s">
        <v>2846</v>
      </c>
      <c r="C5553" t="str">
        <f>Tabela2[[#This Row],[Localidade]]&amp;"/"&amp;Tabela2[[#This Row],[Estado]]</f>
        <v>Nova Europa/SP</v>
      </c>
      <c r="D5553">
        <v>14920000</v>
      </c>
      <c r="E5553">
        <v>14929999</v>
      </c>
      <c r="F5553" t="e" vm="5081">
        <v>#VALUE!</v>
      </c>
      <c r="G5553" t="e" cm="1">
        <f t="array" aca="1" ref="G5553" ca="1">_FV(Tabela2[[#This Row],[Cidade]],"Latitude")</f>
        <v>#NAME?</v>
      </c>
      <c r="H5553" t="e" cm="1">
        <f t="array" aca="1" ref="H5553" ca="1">_FV(Tabela2[[#This Row],[Cidade]],"Longitude")</f>
        <v>#NAME?</v>
      </c>
    </row>
    <row r="5554" spans="1:8" x14ac:dyDescent="0.25">
      <c r="A5554" t="s">
        <v>93</v>
      </c>
      <c r="B5554" t="s">
        <v>2847</v>
      </c>
      <c r="C5554" t="str">
        <f>Tabela2[[#This Row],[Localidade]]&amp;"/"&amp;Tabela2[[#This Row],[Estado]]</f>
        <v>Nova Granada/SP</v>
      </c>
      <c r="D5554">
        <v>15440000</v>
      </c>
      <c r="E5554">
        <v>15449999</v>
      </c>
      <c r="F5554" t="e" vm="5082">
        <v>#VALUE!</v>
      </c>
      <c r="G5554" t="e" cm="1">
        <f t="array" aca="1" ref="G5554" ca="1">_FV(Tabela2[[#This Row],[Cidade]],"Latitude")</f>
        <v>#NAME?</v>
      </c>
      <c r="H5554" t="e" cm="1">
        <f t="array" aca="1" ref="H5554" ca="1">_FV(Tabela2[[#This Row],[Cidade]],"Longitude")</f>
        <v>#NAME?</v>
      </c>
    </row>
    <row r="5555" spans="1:8" x14ac:dyDescent="0.25">
      <c r="A5555" t="s">
        <v>93</v>
      </c>
      <c r="B5555" t="s">
        <v>2848</v>
      </c>
      <c r="C5555" t="str">
        <f>Tabela2[[#This Row],[Localidade]]&amp;"/"&amp;Tabela2[[#This Row],[Estado]]</f>
        <v>Nova Guataporanga/SP</v>
      </c>
      <c r="D5555">
        <v>17950000</v>
      </c>
      <c r="E5555">
        <v>17959999</v>
      </c>
      <c r="F5555" t="e" vm="5083">
        <v>#VALUE!</v>
      </c>
      <c r="G5555" t="e" cm="1">
        <f t="array" aca="1" ref="G5555" ca="1">_FV(Tabela2[[#This Row],[Cidade]],"Latitude")</f>
        <v>#NAME?</v>
      </c>
      <c r="H5555" t="e" cm="1">
        <f t="array" aca="1" ref="H5555" ca="1">_FV(Tabela2[[#This Row],[Cidade]],"Longitude")</f>
        <v>#NAME?</v>
      </c>
    </row>
    <row r="5556" spans="1:8" x14ac:dyDescent="0.25">
      <c r="A5556" t="s">
        <v>93</v>
      </c>
      <c r="B5556" t="s">
        <v>5216</v>
      </c>
      <c r="C5556" t="str">
        <f>Tabela2[[#This Row],[Localidade]]&amp;"/"&amp;Tabela2[[#This Row],[Estado]]</f>
        <v>Nova Independencia/SP</v>
      </c>
      <c r="D5556">
        <v>16940000</v>
      </c>
      <c r="E5556">
        <v>16949999</v>
      </c>
      <c r="F5556" t="e" vm="5084">
        <v>#VALUE!</v>
      </c>
      <c r="G5556" t="e" cm="1">
        <f t="array" aca="1" ref="G5556" ca="1">_FV(Tabela2[[#This Row],[Cidade]],"Latitude")</f>
        <v>#NAME?</v>
      </c>
      <c r="H5556" t="e" cm="1">
        <f t="array" aca="1" ref="H5556" ca="1">_FV(Tabela2[[#This Row],[Cidade]],"Longitude")</f>
        <v>#NAME?</v>
      </c>
    </row>
    <row r="5557" spans="1:8" x14ac:dyDescent="0.25">
      <c r="A5557" t="s">
        <v>93</v>
      </c>
      <c r="B5557" t="s">
        <v>3480</v>
      </c>
      <c r="C5557" t="str">
        <f>Tabela2[[#This Row],[Localidade]]&amp;"/"&amp;Tabela2[[#This Row],[Estado]]</f>
        <v>Nova Luzitania/SP</v>
      </c>
      <c r="D5557">
        <v>15340000</v>
      </c>
      <c r="E5557">
        <v>15349999</v>
      </c>
      <c r="F5557" t="e" vm="5085">
        <v>#VALUE!</v>
      </c>
      <c r="G5557" t="e" cm="1">
        <f t="array" aca="1" ref="G5557" ca="1">_FV(Tabela2[[#This Row],[Cidade]],"Latitude")</f>
        <v>#NAME?</v>
      </c>
      <c r="H5557" t="e" cm="1">
        <f t="array" aca="1" ref="H5557" ca="1">_FV(Tabela2[[#This Row],[Cidade]],"Longitude")</f>
        <v>#NAME?</v>
      </c>
    </row>
    <row r="5558" spans="1:8" x14ac:dyDescent="0.25">
      <c r="A5558" t="s">
        <v>93</v>
      </c>
      <c r="B5558" t="s">
        <v>2849</v>
      </c>
      <c r="C5558" t="str">
        <f>Tabela2[[#This Row],[Localidade]]&amp;"/"&amp;Tabela2[[#This Row],[Estado]]</f>
        <v>Nova Odessa/SP</v>
      </c>
      <c r="D5558">
        <v>13380001</v>
      </c>
      <c r="E5558">
        <v>13389999</v>
      </c>
      <c r="F5558" t="e" vm="5086">
        <v>#VALUE!</v>
      </c>
      <c r="G5558" t="e" cm="1">
        <f t="array" aca="1" ref="G5558" ca="1">_FV(Tabela2[[#This Row],[Cidade]],"Latitude")</f>
        <v>#NAME?</v>
      </c>
      <c r="H5558" t="e" cm="1">
        <f t="array" aca="1" ref="H5558" ca="1">_FV(Tabela2[[#This Row],[Cidade]],"Longitude")</f>
        <v>#NAME?</v>
      </c>
    </row>
    <row r="5559" spans="1:8" x14ac:dyDescent="0.25">
      <c r="A5559" t="s">
        <v>93</v>
      </c>
      <c r="B5559" t="s">
        <v>2849</v>
      </c>
      <c r="C5559" t="str">
        <f>Tabela2[[#This Row],[Localidade]]&amp;"/"&amp;Tabela2[[#This Row],[Estado]]</f>
        <v>Nova Odessa/SP</v>
      </c>
      <c r="D5559">
        <v>13380001</v>
      </c>
      <c r="E5559">
        <v>13389999</v>
      </c>
      <c r="F5559" t="e" vm="5086">
        <v>#VALUE!</v>
      </c>
      <c r="G5559" t="e" cm="1">
        <f t="array" aca="1" ref="G5559" ca="1">_FV(Tabela2[[#This Row],[Cidade]],"Latitude")</f>
        <v>#NAME?</v>
      </c>
      <c r="H5559" t="e" cm="1">
        <f t="array" aca="1" ref="H5559" ca="1">_FV(Tabela2[[#This Row],[Cidade]],"Longitude")</f>
        <v>#NAME?</v>
      </c>
    </row>
    <row r="5560" spans="1:8" x14ac:dyDescent="0.25">
      <c r="A5560" t="s">
        <v>93</v>
      </c>
      <c r="B5560" t="s">
        <v>2850</v>
      </c>
      <c r="C5560" t="str">
        <f>Tabela2[[#This Row],[Localidade]]&amp;"/"&amp;Tabela2[[#This Row],[Estado]]</f>
        <v>Novais/SP</v>
      </c>
      <c r="D5560">
        <v>15885000</v>
      </c>
      <c r="E5560">
        <v>15889999</v>
      </c>
      <c r="F5560" t="e" vm="5087">
        <v>#VALUE!</v>
      </c>
      <c r="G5560" t="e" cm="1">
        <f t="array" aca="1" ref="G5560" ca="1">_FV(Tabela2[[#This Row],[Cidade]],"Latitude")</f>
        <v>#NAME?</v>
      </c>
      <c r="H5560" t="e" cm="1">
        <f t="array" aca="1" ref="H5560" ca="1">_FV(Tabela2[[#This Row],[Cidade]],"Longitude")</f>
        <v>#NAME?</v>
      </c>
    </row>
    <row r="5561" spans="1:8" x14ac:dyDescent="0.25">
      <c r="A5561" t="s">
        <v>93</v>
      </c>
      <c r="B5561" t="s">
        <v>389</v>
      </c>
      <c r="C5561" t="str">
        <f>Tabela2[[#This Row],[Localidade]]&amp;"/"&amp;Tabela2[[#This Row],[Estado]]</f>
        <v>Novo Horizonte/SP</v>
      </c>
      <c r="D5561">
        <v>14960000</v>
      </c>
      <c r="E5561">
        <v>14979999</v>
      </c>
      <c r="F5561" t="e" vm="5088">
        <v>#VALUE!</v>
      </c>
      <c r="G5561" t="e" cm="1">
        <f t="array" aca="1" ref="G5561" ca="1">_FV(Tabela2[[#This Row],[Cidade]],"Latitude")</f>
        <v>#NAME?</v>
      </c>
      <c r="H5561" t="e" cm="1">
        <f t="array" aca="1" ref="H5561" ca="1">_FV(Tabela2[[#This Row],[Cidade]],"Longitude")</f>
        <v>#NAME?</v>
      </c>
    </row>
    <row r="5562" spans="1:8" x14ac:dyDescent="0.25">
      <c r="A5562" t="s">
        <v>93</v>
      </c>
      <c r="B5562" t="s">
        <v>2851</v>
      </c>
      <c r="C5562" t="str">
        <f>Tabela2[[#This Row],[Localidade]]&amp;"/"&amp;Tabela2[[#This Row],[Estado]]</f>
        <v>Nuporanga/SP</v>
      </c>
      <c r="D5562">
        <v>14670000</v>
      </c>
      <c r="E5562">
        <v>14679999</v>
      </c>
      <c r="F5562" t="e" vm="5089">
        <v>#VALUE!</v>
      </c>
      <c r="G5562" t="e" cm="1">
        <f t="array" aca="1" ref="G5562" ca="1">_FV(Tabela2[[#This Row],[Cidade]],"Latitude")</f>
        <v>#NAME?</v>
      </c>
      <c r="H5562" t="e" cm="1">
        <f t="array" aca="1" ref="H5562" ca="1">_FV(Tabela2[[#This Row],[Cidade]],"Longitude")</f>
        <v>#NAME?</v>
      </c>
    </row>
    <row r="5563" spans="1:8" x14ac:dyDescent="0.25">
      <c r="A5563" t="s">
        <v>93</v>
      </c>
      <c r="B5563" t="s">
        <v>3641</v>
      </c>
      <c r="C5563" t="str">
        <f>Tabela2[[#This Row],[Localidade]]&amp;"/"&amp;Tabela2[[#This Row],[Estado]]</f>
        <v>Ocaucu/SP</v>
      </c>
      <c r="D5563">
        <v>17540000</v>
      </c>
      <c r="E5563">
        <v>17549999</v>
      </c>
      <c r="F5563" t="e" vm="5090">
        <v>#VALUE!</v>
      </c>
      <c r="G5563" t="e" cm="1">
        <f t="array" aca="1" ref="G5563" ca="1">_FV(Tabela2[[#This Row],[Cidade]],"Latitude")</f>
        <v>#NAME?</v>
      </c>
      <c r="H5563" t="e" cm="1">
        <f t="array" aca="1" ref="H5563" ca="1">_FV(Tabela2[[#This Row],[Cidade]],"Longitude")</f>
        <v>#NAME?</v>
      </c>
    </row>
    <row r="5564" spans="1:8" x14ac:dyDescent="0.25">
      <c r="A5564" t="s">
        <v>93</v>
      </c>
      <c r="B5564" t="s">
        <v>5137</v>
      </c>
      <c r="C5564" t="str">
        <f>Tabela2[[#This Row],[Localidade]]&amp;"/"&amp;Tabela2[[#This Row],[Estado]]</f>
        <v>oleo/SP</v>
      </c>
      <c r="D5564">
        <v>18790000</v>
      </c>
      <c r="E5564">
        <v>18799999</v>
      </c>
      <c r="F5564" t="e" vm="4832">
        <v>#VALUE!</v>
      </c>
      <c r="G5564" t="e" cm="1">
        <f t="array" aca="1" ref="G5564" ca="1">_FV(Tabela2[[#This Row],[Cidade]],"Latitude")</f>
        <v>#NAME?</v>
      </c>
      <c r="H5564" t="e" cm="1">
        <f t="array" aca="1" ref="H5564" ca="1">_FV(Tabela2[[#This Row],[Cidade]],"Longitude")</f>
        <v>#NAME?</v>
      </c>
    </row>
    <row r="5565" spans="1:8" x14ac:dyDescent="0.25">
      <c r="A5565" t="s">
        <v>93</v>
      </c>
      <c r="B5565" t="s">
        <v>4101</v>
      </c>
      <c r="C5565" t="str">
        <f>Tabela2[[#This Row],[Localidade]]&amp;"/"&amp;Tabela2[[#This Row],[Estado]]</f>
        <v>Olimpia/SP</v>
      </c>
      <c r="D5565">
        <v>15400000</v>
      </c>
      <c r="E5565">
        <v>15409999</v>
      </c>
      <c r="F5565" t="e" vm="5091">
        <v>#VALUE!</v>
      </c>
      <c r="G5565" t="e" cm="1">
        <f t="array" aca="1" ref="G5565" ca="1">_FV(Tabela2[[#This Row],[Cidade]],"Latitude")</f>
        <v>#NAME?</v>
      </c>
      <c r="H5565" t="e" cm="1">
        <f t="array" aca="1" ref="H5565" ca="1">_FV(Tabela2[[#This Row],[Cidade]],"Longitude")</f>
        <v>#NAME?</v>
      </c>
    </row>
    <row r="5566" spans="1:8" x14ac:dyDescent="0.25">
      <c r="A5566" t="s">
        <v>93</v>
      </c>
      <c r="B5566" t="s">
        <v>2852</v>
      </c>
      <c r="C5566" t="str">
        <f>Tabela2[[#This Row],[Localidade]]&amp;"/"&amp;Tabela2[[#This Row],[Estado]]</f>
        <v>Onda Verde/SP</v>
      </c>
      <c r="D5566">
        <v>15450000</v>
      </c>
      <c r="E5566">
        <v>15459999</v>
      </c>
      <c r="F5566" t="e" vm="5092">
        <v>#VALUE!</v>
      </c>
      <c r="G5566" t="e" cm="1">
        <f t="array" aca="1" ref="G5566" ca="1">_FV(Tabela2[[#This Row],[Cidade]],"Latitude")</f>
        <v>#NAME?</v>
      </c>
      <c r="H5566" t="e" cm="1">
        <f t="array" aca="1" ref="H5566" ca="1">_FV(Tabela2[[#This Row],[Cidade]],"Longitude")</f>
        <v>#NAME?</v>
      </c>
    </row>
    <row r="5567" spans="1:8" x14ac:dyDescent="0.25">
      <c r="A5567" t="s">
        <v>93</v>
      </c>
      <c r="B5567" t="s">
        <v>2853</v>
      </c>
      <c r="C5567" t="str">
        <f>Tabela2[[#This Row],[Localidade]]&amp;"/"&amp;Tabela2[[#This Row],[Estado]]</f>
        <v>Oriente/SP</v>
      </c>
      <c r="D5567">
        <v>17570000</v>
      </c>
      <c r="E5567">
        <v>17579999</v>
      </c>
      <c r="F5567" t="e" vm="5093">
        <v>#VALUE!</v>
      </c>
      <c r="G5567" t="e" cm="1">
        <f t="array" aca="1" ref="G5567" ca="1">_FV(Tabela2[[#This Row],[Cidade]],"Latitude")</f>
        <v>#NAME?</v>
      </c>
      <c r="H5567" t="e" cm="1">
        <f t="array" aca="1" ref="H5567" ca="1">_FV(Tabela2[[#This Row],[Cidade]],"Longitude")</f>
        <v>#NAME?</v>
      </c>
    </row>
    <row r="5568" spans="1:8" x14ac:dyDescent="0.25">
      <c r="A5568" t="s">
        <v>93</v>
      </c>
      <c r="B5568" t="s">
        <v>4894</v>
      </c>
      <c r="C5568" t="str">
        <f>Tabela2[[#This Row],[Localidade]]&amp;"/"&amp;Tabela2[[#This Row],[Estado]]</f>
        <v>Orindiuva/SP</v>
      </c>
      <c r="D5568">
        <v>15480000</v>
      </c>
      <c r="E5568">
        <v>15489999</v>
      </c>
      <c r="F5568" t="e" vm="5094">
        <v>#VALUE!</v>
      </c>
      <c r="G5568" t="e" cm="1">
        <f t="array" aca="1" ref="G5568" ca="1">_FV(Tabela2[[#This Row],[Cidade]],"Latitude")</f>
        <v>#NAME?</v>
      </c>
      <c r="H5568" t="e" cm="1">
        <f t="array" aca="1" ref="H5568" ca="1">_FV(Tabela2[[#This Row],[Cidade]],"Longitude")</f>
        <v>#NAME?</v>
      </c>
    </row>
    <row r="5569" spans="1:8" x14ac:dyDescent="0.25">
      <c r="A5569" t="s">
        <v>93</v>
      </c>
      <c r="B5569" t="s">
        <v>3481</v>
      </c>
      <c r="C5569" t="str">
        <f>Tabela2[[#This Row],[Localidade]]&amp;"/"&amp;Tabela2[[#This Row],[Estado]]</f>
        <v>Orlandia/SP</v>
      </c>
      <c r="D5569">
        <v>14620000</v>
      </c>
      <c r="E5569">
        <v>14639999</v>
      </c>
      <c r="F5569" t="e" vm="5095">
        <v>#VALUE!</v>
      </c>
      <c r="G5569" t="e" cm="1">
        <f t="array" aca="1" ref="G5569" ca="1">_FV(Tabela2[[#This Row],[Cidade]],"Latitude")</f>
        <v>#NAME?</v>
      </c>
      <c r="H5569" t="e" cm="1">
        <f t="array" aca="1" ref="H5569" ca="1">_FV(Tabela2[[#This Row],[Cidade]],"Longitude")</f>
        <v>#NAME?</v>
      </c>
    </row>
    <row r="5570" spans="1:8" x14ac:dyDescent="0.25">
      <c r="A5570" t="s">
        <v>93</v>
      </c>
      <c r="B5570" t="s">
        <v>2854</v>
      </c>
      <c r="C5570" t="str">
        <f>Tabela2[[#This Row],[Localidade]]&amp;"/"&amp;Tabela2[[#This Row],[Estado]]</f>
        <v>Osasco/SP</v>
      </c>
      <c r="D5570">
        <v>6000001</v>
      </c>
      <c r="E5570">
        <v>6299999</v>
      </c>
      <c r="F5570" t="e" vm="5096">
        <v>#VALUE!</v>
      </c>
      <c r="G5570" t="e" cm="1">
        <f t="array" aca="1" ref="G5570" ca="1">_FV(Tabela2[[#This Row],[Cidade]],"Latitude")</f>
        <v>#NAME?</v>
      </c>
      <c r="H5570" t="e" cm="1">
        <f t="array" aca="1" ref="H5570" ca="1">_FV(Tabela2[[#This Row],[Cidade]],"Longitude")</f>
        <v>#NAME?</v>
      </c>
    </row>
    <row r="5571" spans="1:8" x14ac:dyDescent="0.25">
      <c r="A5571" t="s">
        <v>93</v>
      </c>
      <c r="B5571" t="s">
        <v>2854</v>
      </c>
      <c r="C5571" t="str">
        <f>Tabela2[[#This Row],[Localidade]]&amp;"/"&amp;Tabela2[[#This Row],[Estado]]</f>
        <v>Osasco/SP</v>
      </c>
      <c r="D5571">
        <v>6000001</v>
      </c>
      <c r="E5571">
        <v>6299999</v>
      </c>
      <c r="F5571" t="e" vm="5096">
        <v>#VALUE!</v>
      </c>
      <c r="G5571" t="e" cm="1">
        <f t="array" aca="1" ref="G5571" ca="1">_FV(Tabela2[[#This Row],[Cidade]],"Latitude")</f>
        <v>#NAME?</v>
      </c>
      <c r="H5571" t="e" cm="1">
        <f t="array" aca="1" ref="H5571" ca="1">_FV(Tabela2[[#This Row],[Cidade]],"Longitude")</f>
        <v>#NAME?</v>
      </c>
    </row>
    <row r="5572" spans="1:8" x14ac:dyDescent="0.25">
      <c r="A5572" t="s">
        <v>93</v>
      </c>
      <c r="B5572" t="s">
        <v>2855</v>
      </c>
      <c r="C5572" t="str">
        <f>Tabela2[[#This Row],[Localidade]]&amp;"/"&amp;Tabela2[[#This Row],[Estado]]</f>
        <v>Oscar Bressane/SP</v>
      </c>
      <c r="D5572">
        <v>19770000</v>
      </c>
      <c r="E5572">
        <v>19779999</v>
      </c>
      <c r="F5572" t="e" vm="5097">
        <v>#VALUE!</v>
      </c>
      <c r="G5572" t="e" cm="1">
        <f t="array" aca="1" ref="G5572" ca="1">_FV(Tabela2[[#This Row],[Cidade]],"Latitude")</f>
        <v>#NAME?</v>
      </c>
      <c r="H5572" t="e" cm="1">
        <f t="array" aca="1" ref="H5572" ca="1">_FV(Tabela2[[#This Row],[Cidade]],"Longitude")</f>
        <v>#NAME?</v>
      </c>
    </row>
    <row r="5573" spans="1:8" x14ac:dyDescent="0.25">
      <c r="A5573" t="s">
        <v>93</v>
      </c>
      <c r="B5573" t="s">
        <v>2856</v>
      </c>
      <c r="C5573" t="str">
        <f>Tabela2[[#This Row],[Localidade]]&amp;"/"&amp;Tabela2[[#This Row],[Estado]]</f>
        <v>Osvaldo Cruz/SP</v>
      </c>
      <c r="D5573">
        <v>17700000</v>
      </c>
      <c r="E5573">
        <v>17709999</v>
      </c>
      <c r="F5573" t="e" vm="5098">
        <v>#VALUE!</v>
      </c>
      <c r="G5573" t="e" cm="1">
        <f t="array" aca="1" ref="G5573" ca="1">_FV(Tabela2[[#This Row],[Cidade]],"Latitude")</f>
        <v>#NAME?</v>
      </c>
      <c r="H5573" t="e" cm="1">
        <f t="array" aca="1" ref="H5573" ca="1">_FV(Tabela2[[#This Row],[Cidade]],"Longitude")</f>
        <v>#NAME?</v>
      </c>
    </row>
    <row r="5574" spans="1:8" x14ac:dyDescent="0.25">
      <c r="A5574" t="s">
        <v>93</v>
      </c>
      <c r="B5574" t="s">
        <v>2857</v>
      </c>
      <c r="C5574" t="str">
        <f>Tabela2[[#This Row],[Localidade]]&amp;"/"&amp;Tabela2[[#This Row],[Estado]]</f>
        <v>Ourinhos/SP</v>
      </c>
      <c r="D5574">
        <v>19900001</v>
      </c>
      <c r="E5574">
        <v>19919999</v>
      </c>
      <c r="F5574" t="e" vm="5099">
        <v>#VALUE!</v>
      </c>
      <c r="G5574" t="e" cm="1">
        <f t="array" aca="1" ref="G5574" ca="1">_FV(Tabela2[[#This Row],[Cidade]],"Latitude")</f>
        <v>#NAME?</v>
      </c>
      <c r="H5574" t="e" cm="1">
        <f t="array" aca="1" ref="H5574" ca="1">_FV(Tabela2[[#This Row],[Cidade]],"Longitude")</f>
        <v>#NAME?</v>
      </c>
    </row>
    <row r="5575" spans="1:8" x14ac:dyDescent="0.25">
      <c r="A5575" t="s">
        <v>93</v>
      </c>
      <c r="B5575" t="s">
        <v>2857</v>
      </c>
      <c r="C5575" t="str">
        <f>Tabela2[[#This Row],[Localidade]]&amp;"/"&amp;Tabela2[[#This Row],[Estado]]</f>
        <v>Ourinhos/SP</v>
      </c>
      <c r="D5575">
        <v>19900001</v>
      </c>
      <c r="E5575">
        <v>19919999</v>
      </c>
      <c r="F5575" t="e" vm="5099">
        <v>#VALUE!</v>
      </c>
      <c r="G5575" t="e" cm="1">
        <f t="array" aca="1" ref="G5575" ca="1">_FV(Tabela2[[#This Row],[Cidade]],"Latitude")</f>
        <v>#NAME?</v>
      </c>
      <c r="H5575" t="e" cm="1">
        <f t="array" aca="1" ref="H5575" ca="1">_FV(Tabela2[[#This Row],[Cidade]],"Longitude")</f>
        <v>#NAME?</v>
      </c>
    </row>
    <row r="5576" spans="1:8" x14ac:dyDescent="0.25">
      <c r="A5576" t="s">
        <v>93</v>
      </c>
      <c r="B5576" t="s">
        <v>2540</v>
      </c>
      <c r="C5576" t="str">
        <f>Tabela2[[#This Row],[Localidade]]&amp;"/"&amp;Tabela2[[#This Row],[Estado]]</f>
        <v>Ouro Verde/SP</v>
      </c>
      <c r="D5576">
        <v>17920000</v>
      </c>
      <c r="E5576">
        <v>17929999</v>
      </c>
      <c r="F5576" t="e" vm="5100">
        <v>#VALUE!</v>
      </c>
      <c r="G5576" t="e" cm="1">
        <f t="array" aca="1" ref="G5576" ca="1">_FV(Tabela2[[#This Row],[Cidade]],"Latitude")</f>
        <v>#NAME?</v>
      </c>
      <c r="H5576" t="e" cm="1">
        <f t="array" aca="1" ref="H5576" ca="1">_FV(Tabela2[[#This Row],[Cidade]],"Longitude")</f>
        <v>#NAME?</v>
      </c>
    </row>
    <row r="5577" spans="1:8" x14ac:dyDescent="0.25">
      <c r="A5577" t="s">
        <v>93</v>
      </c>
      <c r="B5577" t="s">
        <v>2858</v>
      </c>
      <c r="C5577" t="str">
        <f>Tabela2[[#This Row],[Localidade]]&amp;"/"&amp;Tabela2[[#This Row],[Estado]]</f>
        <v>Ouroeste/SP</v>
      </c>
      <c r="D5577">
        <v>15685000</v>
      </c>
      <c r="E5577">
        <v>15689999</v>
      </c>
      <c r="F5577" t="e" vm="5101">
        <v>#VALUE!</v>
      </c>
      <c r="G5577" t="e" cm="1">
        <f t="array" aca="1" ref="G5577" ca="1">_FV(Tabela2[[#This Row],[Cidade]],"Latitude")</f>
        <v>#NAME?</v>
      </c>
      <c r="H5577" t="e" cm="1">
        <f t="array" aca="1" ref="H5577" ca="1">_FV(Tabela2[[#This Row],[Cidade]],"Longitude")</f>
        <v>#NAME?</v>
      </c>
    </row>
    <row r="5578" spans="1:8" x14ac:dyDescent="0.25">
      <c r="A5578" t="s">
        <v>93</v>
      </c>
      <c r="B5578" t="s">
        <v>2859</v>
      </c>
      <c r="C5578" t="str">
        <f>Tabela2[[#This Row],[Localidade]]&amp;"/"&amp;Tabela2[[#This Row],[Estado]]</f>
        <v>Pacaembu/SP</v>
      </c>
      <c r="D5578">
        <v>17860000</v>
      </c>
      <c r="E5578">
        <v>17869999</v>
      </c>
      <c r="F5578" t="e" vm="5102">
        <v>#VALUE!</v>
      </c>
      <c r="G5578" t="e" cm="1">
        <f t="array" aca="1" ref="G5578" ca="1">_FV(Tabela2[[#This Row],[Cidade]],"Latitude")</f>
        <v>#NAME?</v>
      </c>
      <c r="H5578" t="e" cm="1">
        <f t="array" aca="1" ref="H5578" ca="1">_FV(Tabela2[[#This Row],[Cidade]],"Longitude")</f>
        <v>#NAME?</v>
      </c>
    </row>
    <row r="5579" spans="1:8" x14ac:dyDescent="0.25">
      <c r="A5579" t="s">
        <v>93</v>
      </c>
      <c r="B5579" t="s">
        <v>163</v>
      </c>
      <c r="C5579" t="str">
        <f>Tabela2[[#This Row],[Localidade]]&amp;"/"&amp;Tabela2[[#This Row],[Estado]]</f>
        <v>Palestina/SP</v>
      </c>
      <c r="D5579">
        <v>15470000</v>
      </c>
      <c r="E5579">
        <v>15479999</v>
      </c>
      <c r="F5579" t="e" vm="5103">
        <v>#VALUE!</v>
      </c>
      <c r="G5579" t="e" cm="1">
        <f t="array" aca="1" ref="G5579" ca="1">_FV(Tabela2[[#This Row],[Cidade]],"Latitude")</f>
        <v>#NAME?</v>
      </c>
      <c r="H5579" t="e" cm="1">
        <f t="array" aca="1" ref="H5579" ca="1">_FV(Tabela2[[#This Row],[Cidade]],"Longitude")</f>
        <v>#NAME?</v>
      </c>
    </row>
    <row r="5580" spans="1:8" x14ac:dyDescent="0.25">
      <c r="A5580" t="s">
        <v>93</v>
      </c>
      <c r="B5580" t="s">
        <v>2860</v>
      </c>
      <c r="C5580" t="str">
        <f>Tabela2[[#This Row],[Localidade]]&amp;"/"&amp;Tabela2[[#This Row],[Estado]]</f>
        <v>Palmares Paulista/SP</v>
      </c>
      <c r="D5580">
        <v>15828000</v>
      </c>
      <c r="E5580">
        <v>15829999</v>
      </c>
      <c r="F5580" t="e" vm="5104">
        <v>#VALUE!</v>
      </c>
      <c r="G5580" t="e" cm="1">
        <f t="array" aca="1" ref="G5580" ca="1">_FV(Tabela2[[#This Row],[Cidade]],"Latitude")</f>
        <v>#NAME?</v>
      </c>
      <c r="H5580" t="e" cm="1">
        <f t="array" aca="1" ref="H5580" ca="1">_FV(Tabela2[[#This Row],[Cidade]],"Longitude")</f>
        <v>#NAME?</v>
      </c>
    </row>
    <row r="5581" spans="1:8" x14ac:dyDescent="0.25">
      <c r="A5581" t="s">
        <v>93</v>
      </c>
      <c r="B5581" t="s">
        <v>5254</v>
      </c>
      <c r="C5581" t="str">
        <f>Tabela2[[#This Row],[Localidade]]&amp;"/"&amp;Tabela2[[#This Row],[Estado]]</f>
        <v>Palmeira D Oeste/SP</v>
      </c>
      <c r="D5581">
        <v>15720000</v>
      </c>
      <c r="E5581">
        <v>15729999</v>
      </c>
      <c r="F5581" t="e" vm="5105">
        <v>#VALUE!</v>
      </c>
      <c r="G5581" t="e" cm="1">
        <f t="array" aca="1" ref="G5581" ca="1">_FV(Tabela2[[#This Row],[Cidade]],"Latitude")</f>
        <v>#NAME?</v>
      </c>
      <c r="H5581" t="e" cm="1">
        <f t="array" aca="1" ref="H5581" ca="1">_FV(Tabela2[[#This Row],[Cidade]],"Longitude")</f>
        <v>#NAME?</v>
      </c>
    </row>
    <row r="5582" spans="1:8" x14ac:dyDescent="0.25">
      <c r="A5582" t="s">
        <v>93</v>
      </c>
      <c r="B5582" t="s">
        <v>1906</v>
      </c>
      <c r="C5582" t="str">
        <f>Tabela2[[#This Row],[Localidade]]&amp;"/"&amp;Tabela2[[#This Row],[Estado]]</f>
        <v>Palmital/SP</v>
      </c>
      <c r="D5582">
        <v>19970000</v>
      </c>
      <c r="E5582">
        <v>19989999</v>
      </c>
      <c r="F5582" t="e" vm="5106">
        <v>#VALUE!</v>
      </c>
      <c r="G5582" t="e" cm="1">
        <f t="array" aca="1" ref="G5582" ca="1">_FV(Tabela2[[#This Row],[Cidade]],"Latitude")</f>
        <v>#NAME?</v>
      </c>
      <c r="H5582" t="e" cm="1">
        <f t="array" aca="1" ref="H5582" ca="1">_FV(Tabela2[[#This Row],[Cidade]],"Longitude")</f>
        <v>#NAME?</v>
      </c>
    </row>
    <row r="5583" spans="1:8" x14ac:dyDescent="0.25">
      <c r="A5583" t="s">
        <v>93</v>
      </c>
      <c r="B5583" t="s">
        <v>2861</v>
      </c>
      <c r="C5583" t="str">
        <f>Tabela2[[#This Row],[Localidade]]&amp;"/"&amp;Tabela2[[#This Row],[Estado]]</f>
        <v>Panorama/SP</v>
      </c>
      <c r="D5583">
        <v>17980000</v>
      </c>
      <c r="E5583">
        <v>17989999</v>
      </c>
      <c r="F5583" t="e" vm="5107">
        <v>#VALUE!</v>
      </c>
      <c r="G5583" t="e" cm="1">
        <f t="array" aca="1" ref="G5583" ca="1">_FV(Tabela2[[#This Row],[Cidade]],"Latitude")</f>
        <v>#NAME?</v>
      </c>
      <c r="H5583" t="e" cm="1">
        <f t="array" aca="1" ref="H5583" ca="1">_FV(Tabela2[[#This Row],[Cidade]],"Longitude")</f>
        <v>#NAME?</v>
      </c>
    </row>
    <row r="5584" spans="1:8" x14ac:dyDescent="0.25">
      <c r="A5584" t="s">
        <v>93</v>
      </c>
      <c r="B5584" t="s">
        <v>5379</v>
      </c>
      <c r="C5584" t="str">
        <f>Tabela2[[#This Row],[Localidade]]&amp;"/"&amp;Tabela2[[#This Row],[Estado]]</f>
        <v>ParAguacu Paulista/SP</v>
      </c>
      <c r="D5584">
        <v>19700000</v>
      </c>
      <c r="E5584">
        <v>19739999</v>
      </c>
      <c r="F5584" t="e" vm="5108">
        <v>#VALUE!</v>
      </c>
      <c r="G5584" t="e" cm="1">
        <f t="array" aca="1" ref="G5584" ca="1">_FV(Tabela2[[#This Row],[Cidade]],"Latitude")</f>
        <v>#NAME?</v>
      </c>
      <c r="H5584" t="e" cm="1">
        <f t="array" aca="1" ref="H5584" ca="1">_FV(Tabela2[[#This Row],[Cidade]],"Longitude")</f>
        <v>#NAME?</v>
      </c>
    </row>
    <row r="5585" spans="1:8" x14ac:dyDescent="0.25">
      <c r="A5585" t="s">
        <v>93</v>
      </c>
      <c r="B5585" t="s">
        <v>2862</v>
      </c>
      <c r="C5585" t="str">
        <f>Tabela2[[#This Row],[Localidade]]&amp;"/"&amp;Tabela2[[#This Row],[Estado]]</f>
        <v>Paraibuna/SP</v>
      </c>
      <c r="D5585">
        <v>12260000</v>
      </c>
      <c r="E5585">
        <v>12269999</v>
      </c>
      <c r="F5585" t="e" vm="5109">
        <v>#VALUE!</v>
      </c>
      <c r="G5585" t="e" cm="1">
        <f t="array" aca="1" ref="G5585" ca="1">_FV(Tabela2[[#This Row],[Cidade]],"Latitude")</f>
        <v>#NAME?</v>
      </c>
      <c r="H5585" t="e" cm="1">
        <f t="array" aca="1" ref="H5585" ca="1">_FV(Tabela2[[#This Row],[Cidade]],"Longitude")</f>
        <v>#NAME?</v>
      </c>
    </row>
    <row r="5586" spans="1:8" x14ac:dyDescent="0.25">
      <c r="A5586" t="s">
        <v>93</v>
      </c>
      <c r="B5586" t="s">
        <v>4079</v>
      </c>
      <c r="C5586" t="str">
        <f>Tabela2[[#This Row],[Localidade]]&amp;"/"&amp;Tabela2[[#This Row],[Estado]]</f>
        <v>Paraiso/SP</v>
      </c>
      <c r="D5586">
        <v>15825000</v>
      </c>
      <c r="E5586">
        <v>15827999</v>
      </c>
      <c r="F5586" t="e" vm="5110">
        <v>#VALUE!</v>
      </c>
      <c r="G5586" t="e" cm="1">
        <f t="array" aca="1" ref="G5586" ca="1">_FV(Tabela2[[#This Row],[Cidade]],"Latitude")</f>
        <v>#NAME?</v>
      </c>
      <c r="H5586" t="e" cm="1">
        <f t="array" aca="1" ref="H5586" ca="1">_FV(Tabela2[[#This Row],[Cidade]],"Longitude")</f>
        <v>#NAME?</v>
      </c>
    </row>
    <row r="5587" spans="1:8" x14ac:dyDescent="0.25">
      <c r="A5587" t="s">
        <v>93</v>
      </c>
      <c r="B5587" t="s">
        <v>2863</v>
      </c>
      <c r="C5587" t="str">
        <f>Tabela2[[#This Row],[Localidade]]&amp;"/"&amp;Tabela2[[#This Row],[Estado]]</f>
        <v>Paranapanema/SP</v>
      </c>
      <c r="D5587">
        <v>18720000</v>
      </c>
      <c r="E5587">
        <v>18729999</v>
      </c>
      <c r="F5587" t="e" vm="5111">
        <v>#VALUE!</v>
      </c>
      <c r="G5587" t="e" cm="1">
        <f t="array" aca="1" ref="G5587" ca="1">_FV(Tabela2[[#This Row],[Cidade]],"Latitude")</f>
        <v>#NAME?</v>
      </c>
      <c r="H5587" t="e" cm="1">
        <f t="array" aca="1" ref="H5587" ca="1">_FV(Tabela2[[#This Row],[Cidade]],"Longitude")</f>
        <v>#NAME?</v>
      </c>
    </row>
    <row r="5588" spans="1:8" x14ac:dyDescent="0.25">
      <c r="A5588" t="s">
        <v>93</v>
      </c>
      <c r="B5588" t="s">
        <v>4680</v>
      </c>
      <c r="C5588" t="str">
        <f>Tabela2[[#This Row],[Localidade]]&amp;"/"&amp;Tabela2[[#This Row],[Estado]]</f>
        <v>Paranapua/SP</v>
      </c>
      <c r="D5588">
        <v>15745000</v>
      </c>
      <c r="E5588">
        <v>15747999</v>
      </c>
      <c r="F5588" t="e" vm="5112">
        <v>#VALUE!</v>
      </c>
      <c r="G5588" t="e" cm="1">
        <f t="array" aca="1" ref="G5588" ca="1">_FV(Tabela2[[#This Row],[Cidade]],"Latitude")</f>
        <v>#NAME?</v>
      </c>
      <c r="H5588" t="e" cm="1">
        <f t="array" aca="1" ref="H5588" ca="1">_FV(Tabela2[[#This Row],[Cidade]],"Longitude")</f>
        <v>#NAME?</v>
      </c>
    </row>
    <row r="5589" spans="1:8" x14ac:dyDescent="0.25">
      <c r="A5589" t="s">
        <v>93</v>
      </c>
      <c r="B5589" t="s">
        <v>4681</v>
      </c>
      <c r="C5589" t="str">
        <f>Tabela2[[#This Row],[Localidade]]&amp;"/"&amp;Tabela2[[#This Row],[Estado]]</f>
        <v>Parapua/SP</v>
      </c>
      <c r="D5589">
        <v>17730000</v>
      </c>
      <c r="E5589">
        <v>17739999</v>
      </c>
      <c r="F5589" t="e" vm="5113">
        <v>#VALUE!</v>
      </c>
      <c r="G5589" t="e" cm="1">
        <f t="array" aca="1" ref="G5589" ca="1">_FV(Tabela2[[#This Row],[Cidade]],"Latitude")</f>
        <v>#NAME?</v>
      </c>
      <c r="H5589" t="e" cm="1">
        <f t="array" aca="1" ref="H5589" ca="1">_FV(Tabela2[[#This Row],[Cidade]],"Longitude")</f>
        <v>#NAME?</v>
      </c>
    </row>
    <row r="5590" spans="1:8" x14ac:dyDescent="0.25">
      <c r="A5590" t="s">
        <v>93</v>
      </c>
      <c r="B5590" t="s">
        <v>2864</v>
      </c>
      <c r="C5590" t="str">
        <f>Tabela2[[#This Row],[Localidade]]&amp;"/"&amp;Tabela2[[#This Row],[Estado]]</f>
        <v>Pardinho/SP</v>
      </c>
      <c r="D5590">
        <v>18640000</v>
      </c>
      <c r="E5590">
        <v>18649999</v>
      </c>
      <c r="F5590" t="e" vm="5114">
        <v>#VALUE!</v>
      </c>
      <c r="G5590" t="e" cm="1">
        <f t="array" aca="1" ref="G5590" ca="1">_FV(Tabela2[[#This Row],[Cidade]],"Latitude")</f>
        <v>#NAME?</v>
      </c>
      <c r="H5590" t="e" cm="1">
        <f t="array" aca="1" ref="H5590" ca="1">_FV(Tabela2[[#This Row],[Cidade]],"Longitude")</f>
        <v>#NAME?</v>
      </c>
    </row>
    <row r="5591" spans="1:8" x14ac:dyDescent="0.25">
      <c r="A5591" t="s">
        <v>93</v>
      </c>
      <c r="B5591" t="s">
        <v>4920</v>
      </c>
      <c r="C5591" t="str">
        <f>Tabela2[[#This Row],[Localidade]]&amp;"/"&amp;Tabela2[[#This Row],[Estado]]</f>
        <v>Pariquera Acu/SP</v>
      </c>
      <c r="D5591">
        <v>11930000</v>
      </c>
      <c r="E5591">
        <v>11939999</v>
      </c>
      <c r="F5591" t="e" vm="5115">
        <v>#VALUE!</v>
      </c>
      <c r="G5591" t="e" cm="1">
        <f t="array" aca="1" ref="G5591" ca="1">_FV(Tabela2[[#This Row],[Cidade]],"Latitude")</f>
        <v>#NAME?</v>
      </c>
      <c r="H5591" t="e" cm="1">
        <f t="array" aca="1" ref="H5591" ca="1">_FV(Tabela2[[#This Row],[Cidade]],"Longitude")</f>
        <v>#NAME?</v>
      </c>
    </row>
    <row r="5592" spans="1:8" x14ac:dyDescent="0.25">
      <c r="A5592" t="s">
        <v>93</v>
      </c>
      <c r="B5592" t="s">
        <v>2865</v>
      </c>
      <c r="C5592" t="str">
        <f>Tabela2[[#This Row],[Localidade]]&amp;"/"&amp;Tabela2[[#This Row],[Estado]]</f>
        <v>Parisi/SP</v>
      </c>
      <c r="D5592">
        <v>15525000</v>
      </c>
      <c r="E5592">
        <v>15529999</v>
      </c>
      <c r="F5592" t="e" vm="5116">
        <v>#VALUE!</v>
      </c>
      <c r="G5592" t="e" cm="1">
        <f t="array" aca="1" ref="G5592" ca="1">_FV(Tabela2[[#This Row],[Cidade]],"Latitude")</f>
        <v>#NAME?</v>
      </c>
      <c r="H5592" t="e" cm="1">
        <f t="array" aca="1" ref="H5592" ca="1">_FV(Tabela2[[#This Row],[Cidade]],"Longitude")</f>
        <v>#NAME?</v>
      </c>
    </row>
    <row r="5593" spans="1:8" x14ac:dyDescent="0.25">
      <c r="A5593" t="s">
        <v>93</v>
      </c>
      <c r="B5593" t="s">
        <v>4102</v>
      </c>
      <c r="C5593" t="str">
        <f>Tabela2[[#This Row],[Localidade]]&amp;"/"&amp;Tabela2[[#This Row],[Estado]]</f>
        <v>Patrocinio Paulista/SP</v>
      </c>
      <c r="D5593">
        <v>14415000</v>
      </c>
      <c r="E5593">
        <v>14419999</v>
      </c>
      <c r="F5593" t="e" vm="5117">
        <v>#VALUE!</v>
      </c>
      <c r="G5593" t="e" cm="1">
        <f t="array" aca="1" ref="G5593" ca="1">_FV(Tabela2[[#This Row],[Cidade]],"Latitude")</f>
        <v>#NAME?</v>
      </c>
      <c r="H5593" t="e" cm="1">
        <f t="array" aca="1" ref="H5593" ca="1">_FV(Tabela2[[#This Row],[Cidade]],"Longitude")</f>
        <v>#NAME?</v>
      </c>
    </row>
    <row r="5594" spans="1:8" x14ac:dyDescent="0.25">
      <c r="A5594" t="s">
        <v>93</v>
      </c>
      <c r="B5594" t="s">
        <v>3836</v>
      </c>
      <c r="C5594" t="str">
        <f>Tabela2[[#This Row],[Localidade]]&amp;"/"&amp;Tabela2[[#This Row],[Estado]]</f>
        <v>Pauliceia/SP</v>
      </c>
      <c r="D5594">
        <v>17990000</v>
      </c>
      <c r="E5594">
        <v>17999999</v>
      </c>
      <c r="F5594" t="e" vm="5118">
        <v>#VALUE!</v>
      </c>
      <c r="G5594" t="e" cm="1">
        <f t="array" aca="1" ref="G5594" ca="1">_FV(Tabela2[[#This Row],[Cidade]],"Latitude")</f>
        <v>#NAME?</v>
      </c>
      <c r="H5594" t="e" cm="1">
        <f t="array" aca="1" ref="H5594" ca="1">_FV(Tabela2[[#This Row],[Cidade]],"Longitude")</f>
        <v>#NAME?</v>
      </c>
    </row>
    <row r="5595" spans="1:8" x14ac:dyDescent="0.25">
      <c r="A5595" t="s">
        <v>93</v>
      </c>
      <c r="B5595" t="s">
        <v>4103</v>
      </c>
      <c r="C5595" t="str">
        <f>Tabela2[[#This Row],[Localidade]]&amp;"/"&amp;Tabela2[[#This Row],[Estado]]</f>
        <v>Paulinia/SP</v>
      </c>
      <c r="D5595">
        <v>13140001</v>
      </c>
      <c r="E5595">
        <v>13149999</v>
      </c>
      <c r="F5595" t="e" vm="5119">
        <v>#VALUE!</v>
      </c>
      <c r="G5595" t="e" cm="1">
        <f t="array" aca="1" ref="G5595" ca="1">_FV(Tabela2[[#This Row],[Cidade]],"Latitude")</f>
        <v>#NAME?</v>
      </c>
      <c r="H5595" t="e" cm="1">
        <f t="array" aca="1" ref="H5595" ca="1">_FV(Tabela2[[#This Row],[Cidade]],"Longitude")</f>
        <v>#NAME?</v>
      </c>
    </row>
    <row r="5596" spans="1:8" x14ac:dyDescent="0.25">
      <c r="A5596" t="s">
        <v>93</v>
      </c>
      <c r="B5596" t="s">
        <v>4103</v>
      </c>
      <c r="C5596" t="str">
        <f>Tabela2[[#This Row],[Localidade]]&amp;"/"&amp;Tabela2[[#This Row],[Estado]]</f>
        <v>Paulinia/SP</v>
      </c>
      <c r="D5596">
        <v>13140001</v>
      </c>
      <c r="E5596">
        <v>13149999</v>
      </c>
      <c r="F5596" t="e" vm="5119">
        <v>#VALUE!</v>
      </c>
      <c r="G5596" t="e" cm="1">
        <f t="array" aca="1" ref="G5596" ca="1">_FV(Tabela2[[#This Row],[Cidade]],"Latitude")</f>
        <v>#NAME?</v>
      </c>
      <c r="H5596" t="e" cm="1">
        <f t="array" aca="1" ref="H5596" ca="1">_FV(Tabela2[[#This Row],[Cidade]],"Longitude")</f>
        <v>#NAME?</v>
      </c>
    </row>
    <row r="5597" spans="1:8" x14ac:dyDescent="0.25">
      <c r="A5597" t="s">
        <v>93</v>
      </c>
      <c r="B5597" t="s">
        <v>3482</v>
      </c>
      <c r="C5597" t="str">
        <f>Tabela2[[#This Row],[Localidade]]&amp;"/"&amp;Tabela2[[#This Row],[Estado]]</f>
        <v>Paulistania/SP</v>
      </c>
      <c r="D5597">
        <v>17150001</v>
      </c>
      <c r="E5597">
        <v>17159999</v>
      </c>
      <c r="F5597" t="e" vm="5120">
        <v>#VALUE!</v>
      </c>
      <c r="G5597" t="e" cm="1">
        <f t="array" aca="1" ref="G5597" ca="1">_FV(Tabela2[[#This Row],[Cidade]],"Latitude")</f>
        <v>#NAME?</v>
      </c>
      <c r="H5597" t="e" cm="1">
        <f t="array" aca="1" ref="H5597" ca="1">_FV(Tabela2[[#This Row],[Cidade]],"Longitude")</f>
        <v>#NAME?</v>
      </c>
    </row>
    <row r="5598" spans="1:8" x14ac:dyDescent="0.25">
      <c r="A5598" t="s">
        <v>93</v>
      </c>
      <c r="B5598" t="s">
        <v>3482</v>
      </c>
      <c r="C5598" t="str">
        <f>Tabela2[[#This Row],[Localidade]]&amp;"/"&amp;Tabela2[[#This Row],[Estado]]</f>
        <v>Paulistania/SP</v>
      </c>
      <c r="D5598">
        <v>17150001</v>
      </c>
      <c r="E5598">
        <v>17154999</v>
      </c>
      <c r="F5598" t="e" vm="5120">
        <v>#VALUE!</v>
      </c>
      <c r="G5598" t="e" cm="1">
        <f t="array" aca="1" ref="G5598" ca="1">_FV(Tabela2[[#This Row],[Cidade]],"Latitude")</f>
        <v>#NAME?</v>
      </c>
      <c r="H5598" t="e" cm="1">
        <f t="array" aca="1" ref="H5598" ca="1">_FV(Tabela2[[#This Row],[Cidade]],"Longitude")</f>
        <v>#NAME?</v>
      </c>
    </row>
    <row r="5599" spans="1:8" x14ac:dyDescent="0.25">
      <c r="A5599" t="s">
        <v>93</v>
      </c>
      <c r="B5599" t="s">
        <v>2866</v>
      </c>
      <c r="C5599" t="str">
        <f>Tabela2[[#This Row],[Localidade]]&amp;"/"&amp;Tabela2[[#This Row],[Estado]]</f>
        <v>Paulo de Faria/SP</v>
      </c>
      <c r="D5599">
        <v>15490000</v>
      </c>
      <c r="E5599">
        <v>15494999</v>
      </c>
      <c r="F5599" t="e" vm="5121">
        <v>#VALUE!</v>
      </c>
      <c r="G5599" t="e" cm="1">
        <f t="array" aca="1" ref="G5599" ca="1">_FV(Tabela2[[#This Row],[Cidade]],"Latitude")</f>
        <v>#NAME?</v>
      </c>
      <c r="H5599" t="e" cm="1">
        <f t="array" aca="1" ref="H5599" ca="1">_FV(Tabela2[[#This Row],[Cidade]],"Longitude")</f>
        <v>#NAME?</v>
      </c>
    </row>
    <row r="5600" spans="1:8" x14ac:dyDescent="0.25">
      <c r="A5600" t="s">
        <v>93</v>
      </c>
      <c r="B5600" t="s">
        <v>2867</v>
      </c>
      <c r="C5600" t="str">
        <f>Tabela2[[#This Row],[Localidade]]&amp;"/"&amp;Tabela2[[#This Row],[Estado]]</f>
        <v>Pederneiras/SP</v>
      </c>
      <c r="D5600">
        <v>17280000</v>
      </c>
      <c r="E5600">
        <v>17289999</v>
      </c>
      <c r="F5600" t="e" vm="5122">
        <v>#VALUE!</v>
      </c>
      <c r="G5600" t="e" cm="1">
        <f t="array" aca="1" ref="G5600" ca="1">_FV(Tabela2[[#This Row],[Cidade]],"Latitude")</f>
        <v>#NAME?</v>
      </c>
      <c r="H5600" t="e" cm="1">
        <f t="array" aca="1" ref="H5600" ca="1">_FV(Tabela2[[#This Row],[Cidade]],"Longitude")</f>
        <v>#NAME?</v>
      </c>
    </row>
    <row r="5601" spans="1:8" x14ac:dyDescent="0.25">
      <c r="A5601" t="s">
        <v>93</v>
      </c>
      <c r="B5601" t="s">
        <v>2868</v>
      </c>
      <c r="C5601" t="str">
        <f>Tabela2[[#This Row],[Localidade]]&amp;"/"&amp;Tabela2[[#This Row],[Estado]]</f>
        <v>Pedra Bela/SP</v>
      </c>
      <c r="D5601">
        <v>12990000</v>
      </c>
      <c r="E5601">
        <v>12994999</v>
      </c>
      <c r="F5601" t="e" vm="5123">
        <v>#VALUE!</v>
      </c>
      <c r="G5601" t="e" cm="1">
        <f t="array" aca="1" ref="G5601" ca="1">_FV(Tabela2[[#This Row],[Cidade]],"Latitude")</f>
        <v>#NAME?</v>
      </c>
      <c r="H5601" t="e" cm="1">
        <f t="array" aca="1" ref="H5601" ca="1">_FV(Tabela2[[#This Row],[Cidade]],"Longitude")</f>
        <v>#NAME?</v>
      </c>
    </row>
    <row r="5602" spans="1:8" x14ac:dyDescent="0.25">
      <c r="A5602" t="s">
        <v>93</v>
      </c>
      <c r="B5602" t="s">
        <v>5138</v>
      </c>
      <c r="C5602" t="str">
        <f>Tabela2[[#This Row],[Localidade]]&amp;"/"&amp;Tabela2[[#This Row],[Estado]]</f>
        <v>Pedranopolis/SP</v>
      </c>
      <c r="D5602">
        <v>15630000</v>
      </c>
      <c r="E5602">
        <v>15639999</v>
      </c>
      <c r="F5602" t="e" vm="5124">
        <v>#VALUE!</v>
      </c>
      <c r="G5602" t="e" cm="1">
        <f t="array" aca="1" ref="G5602" ca="1">_FV(Tabela2[[#This Row],[Cidade]],"Latitude")</f>
        <v>#NAME?</v>
      </c>
      <c r="H5602" t="e" cm="1">
        <f t="array" aca="1" ref="H5602" ca="1">_FV(Tabela2[[#This Row],[Cidade]],"Longitude")</f>
        <v>#NAME?</v>
      </c>
    </row>
    <row r="5603" spans="1:8" x14ac:dyDescent="0.25">
      <c r="A5603" t="s">
        <v>93</v>
      </c>
      <c r="B5603" t="s">
        <v>2869</v>
      </c>
      <c r="C5603" t="str">
        <f>Tabela2[[#This Row],[Localidade]]&amp;"/"&amp;Tabela2[[#This Row],[Estado]]</f>
        <v>Pedregulho/SP</v>
      </c>
      <c r="D5603">
        <v>14470000</v>
      </c>
      <c r="E5603">
        <v>14489999</v>
      </c>
      <c r="F5603" t="e" vm="5125">
        <v>#VALUE!</v>
      </c>
      <c r="G5603" t="e" cm="1">
        <f t="array" aca="1" ref="G5603" ca="1">_FV(Tabela2[[#This Row],[Cidade]],"Latitude")</f>
        <v>#NAME?</v>
      </c>
      <c r="H5603" t="e" cm="1">
        <f t="array" aca="1" ref="H5603" ca="1">_FV(Tabela2[[#This Row],[Cidade]],"Longitude")</f>
        <v>#NAME?</v>
      </c>
    </row>
    <row r="5604" spans="1:8" x14ac:dyDescent="0.25">
      <c r="A5604" t="s">
        <v>93</v>
      </c>
      <c r="B5604" t="s">
        <v>2870</v>
      </c>
      <c r="C5604" t="str">
        <f>Tabela2[[#This Row],[Localidade]]&amp;"/"&amp;Tabela2[[#This Row],[Estado]]</f>
        <v>Pedreira/SP</v>
      </c>
      <c r="D5604">
        <v>13920000</v>
      </c>
      <c r="E5604">
        <v>13929999</v>
      </c>
      <c r="F5604" t="e" vm="5126">
        <v>#VALUE!</v>
      </c>
      <c r="G5604" t="e" cm="1">
        <f t="array" aca="1" ref="G5604" ca="1">_FV(Tabela2[[#This Row],[Cidade]],"Latitude")</f>
        <v>#NAME?</v>
      </c>
      <c r="H5604" t="e" cm="1">
        <f t="array" aca="1" ref="H5604" ca="1">_FV(Tabela2[[#This Row],[Cidade]],"Longitude")</f>
        <v>#NAME?</v>
      </c>
    </row>
    <row r="5605" spans="1:8" x14ac:dyDescent="0.25">
      <c r="A5605" t="s">
        <v>93</v>
      </c>
      <c r="B5605" t="s">
        <v>2871</v>
      </c>
      <c r="C5605" t="str">
        <f>Tabela2[[#This Row],[Localidade]]&amp;"/"&amp;Tabela2[[#This Row],[Estado]]</f>
        <v>Pedrinhas Paulista/SP</v>
      </c>
      <c r="D5605">
        <v>19865000</v>
      </c>
      <c r="E5605">
        <v>19869999</v>
      </c>
      <c r="F5605" t="e" vm="5127">
        <v>#VALUE!</v>
      </c>
      <c r="G5605" t="e" cm="1">
        <f t="array" aca="1" ref="G5605" ca="1">_FV(Tabela2[[#This Row],[Cidade]],"Latitude")</f>
        <v>#NAME?</v>
      </c>
      <c r="H5605" t="e" cm="1">
        <f t="array" aca="1" ref="H5605" ca="1">_FV(Tabela2[[#This Row],[Cidade]],"Longitude")</f>
        <v>#NAME?</v>
      </c>
    </row>
    <row r="5606" spans="1:8" x14ac:dyDescent="0.25">
      <c r="A5606" t="s">
        <v>93</v>
      </c>
      <c r="B5606" t="s">
        <v>2872</v>
      </c>
      <c r="C5606" t="str">
        <f>Tabela2[[#This Row],[Localidade]]&amp;"/"&amp;Tabela2[[#This Row],[Estado]]</f>
        <v>Pedro de Toledo/SP</v>
      </c>
      <c r="D5606">
        <v>11790000</v>
      </c>
      <c r="E5606">
        <v>11799999</v>
      </c>
      <c r="F5606" t="e" vm="5128">
        <v>#VALUE!</v>
      </c>
      <c r="G5606" t="e" cm="1">
        <f t="array" aca="1" ref="G5606" ca="1">_FV(Tabela2[[#This Row],[Cidade]],"Latitude")</f>
        <v>#NAME?</v>
      </c>
      <c r="H5606" t="e" cm="1">
        <f t="array" aca="1" ref="H5606" ca="1">_FV(Tabela2[[#This Row],[Cidade]],"Longitude")</f>
        <v>#NAME?</v>
      </c>
    </row>
    <row r="5607" spans="1:8" x14ac:dyDescent="0.25">
      <c r="A5607" t="s">
        <v>93</v>
      </c>
      <c r="B5607" t="s">
        <v>3330</v>
      </c>
      <c r="C5607" t="str">
        <f>Tabela2[[#This Row],[Localidade]]&amp;"/"&amp;Tabela2[[#This Row],[Estado]]</f>
        <v>Penapolis/SP</v>
      </c>
      <c r="D5607">
        <v>16300001</v>
      </c>
      <c r="E5607">
        <v>16309999</v>
      </c>
      <c r="F5607" t="e" vm="5129">
        <v>#VALUE!</v>
      </c>
      <c r="G5607" t="e" cm="1">
        <f t="array" aca="1" ref="G5607" ca="1">_FV(Tabela2[[#This Row],[Cidade]],"Latitude")</f>
        <v>#NAME?</v>
      </c>
      <c r="H5607" t="e" cm="1">
        <f t="array" aca="1" ref="H5607" ca="1">_FV(Tabela2[[#This Row],[Cidade]],"Longitude")</f>
        <v>#NAME?</v>
      </c>
    </row>
    <row r="5608" spans="1:8" x14ac:dyDescent="0.25">
      <c r="A5608" t="s">
        <v>93</v>
      </c>
      <c r="B5608" t="s">
        <v>3330</v>
      </c>
      <c r="C5608" t="str">
        <f>Tabela2[[#This Row],[Localidade]]&amp;"/"&amp;Tabela2[[#This Row],[Estado]]</f>
        <v>Penapolis/SP</v>
      </c>
      <c r="D5608">
        <v>16300001</v>
      </c>
      <c r="E5608">
        <v>16309999</v>
      </c>
      <c r="F5608" t="e" vm="5129">
        <v>#VALUE!</v>
      </c>
      <c r="G5608" t="e" cm="1">
        <f t="array" aca="1" ref="G5608" ca="1">_FV(Tabela2[[#This Row],[Cidade]],"Latitude")</f>
        <v>#NAME?</v>
      </c>
      <c r="H5608" t="e" cm="1">
        <f t="array" aca="1" ref="H5608" ca="1">_FV(Tabela2[[#This Row],[Cidade]],"Longitude")</f>
        <v>#NAME?</v>
      </c>
    </row>
    <row r="5609" spans="1:8" x14ac:dyDescent="0.25">
      <c r="A5609" t="s">
        <v>93</v>
      </c>
      <c r="B5609" t="s">
        <v>2873</v>
      </c>
      <c r="C5609" t="str">
        <f>Tabela2[[#This Row],[Localidade]]&amp;"/"&amp;Tabela2[[#This Row],[Estado]]</f>
        <v>Pereira Barreto/SP</v>
      </c>
      <c r="D5609">
        <v>15370000</v>
      </c>
      <c r="E5609">
        <v>15379999</v>
      </c>
      <c r="F5609" t="e" vm="5130">
        <v>#VALUE!</v>
      </c>
      <c r="G5609" t="e" cm="1">
        <f t="array" aca="1" ref="G5609" ca="1">_FV(Tabela2[[#This Row],[Cidade]],"Latitude")</f>
        <v>#NAME?</v>
      </c>
      <c r="H5609" t="e" cm="1">
        <f t="array" aca="1" ref="H5609" ca="1">_FV(Tabela2[[#This Row],[Cidade]],"Longitude")</f>
        <v>#NAME?</v>
      </c>
    </row>
    <row r="5610" spans="1:8" x14ac:dyDescent="0.25">
      <c r="A5610" t="s">
        <v>93</v>
      </c>
      <c r="B5610" t="s">
        <v>2874</v>
      </c>
      <c r="C5610" t="str">
        <f>Tabela2[[#This Row],[Localidade]]&amp;"/"&amp;Tabela2[[#This Row],[Estado]]</f>
        <v>Pereiras/SP</v>
      </c>
      <c r="D5610">
        <v>18580000</v>
      </c>
      <c r="E5610">
        <v>18589999</v>
      </c>
      <c r="F5610" t="e" vm="5131">
        <v>#VALUE!</v>
      </c>
      <c r="G5610" t="e" cm="1">
        <f t="array" aca="1" ref="G5610" ca="1">_FV(Tabela2[[#This Row],[Cidade]],"Latitude")</f>
        <v>#NAME?</v>
      </c>
      <c r="H5610" t="e" cm="1">
        <f t="array" aca="1" ref="H5610" ca="1">_FV(Tabela2[[#This Row],[Cidade]],"Longitude")</f>
        <v>#NAME?</v>
      </c>
    </row>
    <row r="5611" spans="1:8" x14ac:dyDescent="0.25">
      <c r="A5611" t="s">
        <v>93</v>
      </c>
      <c r="B5611" t="s">
        <v>4104</v>
      </c>
      <c r="C5611" t="str">
        <f>Tabela2[[#This Row],[Localidade]]&amp;"/"&amp;Tabela2[[#This Row],[Estado]]</f>
        <v>Peruibe/SP</v>
      </c>
      <c r="D5611">
        <v>11750000</v>
      </c>
      <c r="E5611">
        <v>11759999</v>
      </c>
      <c r="F5611" t="e" vm="5132">
        <v>#VALUE!</v>
      </c>
      <c r="G5611" t="e" cm="1">
        <f t="array" aca="1" ref="G5611" ca="1">_FV(Tabela2[[#This Row],[Cidade]],"Latitude")</f>
        <v>#NAME?</v>
      </c>
      <c r="H5611" t="e" cm="1">
        <f t="array" aca="1" ref="H5611" ca="1">_FV(Tabela2[[#This Row],[Cidade]],"Longitude")</f>
        <v>#NAME?</v>
      </c>
    </row>
    <row r="5612" spans="1:8" x14ac:dyDescent="0.25">
      <c r="A5612" t="s">
        <v>93</v>
      </c>
      <c r="B5612" t="s">
        <v>2875</v>
      </c>
      <c r="C5612" t="str">
        <f>Tabela2[[#This Row],[Localidade]]&amp;"/"&amp;Tabela2[[#This Row],[Estado]]</f>
        <v>Piacatu/SP</v>
      </c>
      <c r="D5612">
        <v>16230000</v>
      </c>
      <c r="E5612">
        <v>16239999</v>
      </c>
      <c r="F5612" t="e" vm="5133">
        <v>#VALUE!</v>
      </c>
      <c r="G5612" t="e" cm="1">
        <f t="array" aca="1" ref="G5612" ca="1">_FV(Tabela2[[#This Row],[Cidade]],"Latitude")</f>
        <v>#NAME?</v>
      </c>
      <c r="H5612" t="e" cm="1">
        <f t="array" aca="1" ref="H5612" ca="1">_FV(Tabela2[[#This Row],[Cidade]],"Longitude")</f>
        <v>#NAME?</v>
      </c>
    </row>
    <row r="5613" spans="1:8" x14ac:dyDescent="0.25">
      <c r="A5613" t="s">
        <v>93</v>
      </c>
      <c r="B5613" t="s">
        <v>2876</v>
      </c>
      <c r="C5613" t="str">
        <f>Tabela2[[#This Row],[Localidade]]&amp;"/"&amp;Tabela2[[#This Row],[Estado]]</f>
        <v>Piedade/SP</v>
      </c>
      <c r="D5613">
        <v>18170000</v>
      </c>
      <c r="E5613">
        <v>18179999</v>
      </c>
      <c r="F5613" t="e" vm="5134">
        <v>#VALUE!</v>
      </c>
      <c r="G5613" t="e" cm="1">
        <f t="array" aca="1" ref="G5613" ca="1">_FV(Tabela2[[#This Row],[Cidade]],"Latitude")</f>
        <v>#NAME?</v>
      </c>
      <c r="H5613" t="e" cm="1">
        <f t="array" aca="1" ref="H5613" ca="1">_FV(Tabela2[[#This Row],[Cidade]],"Longitude")</f>
        <v>#NAME?</v>
      </c>
    </row>
    <row r="5614" spans="1:8" x14ac:dyDescent="0.25">
      <c r="A5614" t="s">
        <v>93</v>
      </c>
      <c r="B5614" t="s">
        <v>2877</v>
      </c>
      <c r="C5614" t="str">
        <f>Tabela2[[#This Row],[Localidade]]&amp;"/"&amp;Tabela2[[#This Row],[Estado]]</f>
        <v>Pilar do Sul/SP</v>
      </c>
      <c r="D5614">
        <v>18185000</v>
      </c>
      <c r="E5614">
        <v>18189999</v>
      </c>
      <c r="F5614" t="e" vm="5135">
        <v>#VALUE!</v>
      </c>
      <c r="G5614" t="e" cm="1">
        <f t="array" aca="1" ref="G5614" ca="1">_FV(Tabela2[[#This Row],[Cidade]],"Latitude")</f>
        <v>#NAME?</v>
      </c>
      <c r="H5614" t="e" cm="1">
        <f t="array" aca="1" ref="H5614" ca="1">_FV(Tabela2[[#This Row],[Cidade]],"Longitude")</f>
        <v>#NAME?</v>
      </c>
    </row>
    <row r="5615" spans="1:8" x14ac:dyDescent="0.25">
      <c r="A5615" t="s">
        <v>93</v>
      </c>
      <c r="B5615" t="s">
        <v>2878</v>
      </c>
      <c r="C5615" t="str">
        <f>Tabela2[[#This Row],[Localidade]]&amp;"/"&amp;Tabela2[[#This Row],[Estado]]</f>
        <v>Pindamonhangaba/SP</v>
      </c>
      <c r="D5615">
        <v>12400001</v>
      </c>
      <c r="E5615">
        <v>12449999</v>
      </c>
      <c r="F5615" t="e" vm="5136">
        <v>#VALUE!</v>
      </c>
      <c r="G5615" t="e" cm="1">
        <f t="array" aca="1" ref="G5615" ca="1">_FV(Tabela2[[#This Row],[Cidade]],"Latitude")</f>
        <v>#NAME?</v>
      </c>
      <c r="H5615" t="e" cm="1">
        <f t="array" aca="1" ref="H5615" ca="1">_FV(Tabela2[[#This Row],[Cidade]],"Longitude")</f>
        <v>#NAME?</v>
      </c>
    </row>
    <row r="5616" spans="1:8" x14ac:dyDescent="0.25">
      <c r="A5616" t="s">
        <v>93</v>
      </c>
      <c r="B5616" t="s">
        <v>2878</v>
      </c>
      <c r="C5616" t="str">
        <f>Tabela2[[#This Row],[Localidade]]&amp;"/"&amp;Tabela2[[#This Row],[Estado]]</f>
        <v>Pindamonhangaba/SP</v>
      </c>
      <c r="D5616">
        <v>12400001</v>
      </c>
      <c r="E5616">
        <v>12449999</v>
      </c>
      <c r="F5616" t="e" vm="5136">
        <v>#VALUE!</v>
      </c>
      <c r="G5616" t="e" cm="1">
        <f t="array" aca="1" ref="G5616" ca="1">_FV(Tabela2[[#This Row],[Cidade]],"Latitude")</f>
        <v>#NAME?</v>
      </c>
      <c r="H5616" t="e" cm="1">
        <f t="array" aca="1" ref="H5616" ca="1">_FV(Tabela2[[#This Row],[Cidade]],"Longitude")</f>
        <v>#NAME?</v>
      </c>
    </row>
    <row r="5617" spans="1:8" x14ac:dyDescent="0.25">
      <c r="A5617" t="s">
        <v>93</v>
      </c>
      <c r="B5617" t="s">
        <v>2879</v>
      </c>
      <c r="C5617" t="str">
        <f>Tabela2[[#This Row],[Localidade]]&amp;"/"&amp;Tabela2[[#This Row],[Estado]]</f>
        <v>Pindorama/SP</v>
      </c>
      <c r="D5617">
        <v>15830000</v>
      </c>
      <c r="E5617">
        <v>15839999</v>
      </c>
      <c r="F5617" t="e" vm="5137">
        <v>#VALUE!</v>
      </c>
      <c r="G5617" t="e" cm="1">
        <f t="array" aca="1" ref="G5617" ca="1">_FV(Tabela2[[#This Row],[Cidade]],"Latitude")</f>
        <v>#NAME?</v>
      </c>
      <c r="H5617" t="e" cm="1">
        <f t="array" aca="1" ref="H5617" ca="1">_FV(Tabela2[[#This Row],[Cidade]],"Longitude")</f>
        <v>#NAME?</v>
      </c>
    </row>
    <row r="5618" spans="1:8" x14ac:dyDescent="0.25">
      <c r="A5618" t="s">
        <v>93</v>
      </c>
      <c r="B5618" t="s">
        <v>2553</v>
      </c>
      <c r="C5618" t="str">
        <f>Tabela2[[#This Row],[Localidade]]&amp;"/"&amp;Tabela2[[#This Row],[Estado]]</f>
        <v>Pinhalzinho/SP</v>
      </c>
      <c r="D5618">
        <v>12995000</v>
      </c>
      <c r="E5618">
        <v>12999999</v>
      </c>
      <c r="F5618" t="e" vm="5138">
        <v>#VALUE!</v>
      </c>
      <c r="G5618" t="e" cm="1">
        <f t="array" aca="1" ref="G5618" ca="1">_FV(Tabela2[[#This Row],[Cidade]],"Latitude")</f>
        <v>#NAME?</v>
      </c>
      <c r="H5618" t="e" cm="1">
        <f t="array" aca="1" ref="H5618" ca="1">_FV(Tabela2[[#This Row],[Cidade]],"Longitude")</f>
        <v>#NAME?</v>
      </c>
    </row>
    <row r="5619" spans="1:8" x14ac:dyDescent="0.25">
      <c r="A5619" t="s">
        <v>93</v>
      </c>
      <c r="B5619" t="s">
        <v>2880</v>
      </c>
      <c r="C5619" t="str">
        <f>Tabela2[[#This Row],[Localidade]]&amp;"/"&amp;Tabela2[[#This Row],[Estado]]</f>
        <v>Piquerobi/SP</v>
      </c>
      <c r="D5619">
        <v>19410000</v>
      </c>
      <c r="E5619">
        <v>19429999</v>
      </c>
      <c r="F5619" t="e" vm="5139">
        <v>#VALUE!</v>
      </c>
      <c r="G5619" t="e" cm="1">
        <f t="array" aca="1" ref="G5619" ca="1">_FV(Tabela2[[#This Row],[Cidade]],"Latitude")</f>
        <v>#NAME?</v>
      </c>
      <c r="H5619" t="e" cm="1">
        <f t="array" aca="1" ref="H5619" ca="1">_FV(Tabela2[[#This Row],[Cidade]],"Longitude")</f>
        <v>#NAME?</v>
      </c>
    </row>
    <row r="5620" spans="1:8" x14ac:dyDescent="0.25">
      <c r="A5620" t="s">
        <v>93</v>
      </c>
      <c r="B5620" t="s">
        <v>2881</v>
      </c>
      <c r="C5620" t="str">
        <f>Tabela2[[#This Row],[Localidade]]&amp;"/"&amp;Tabela2[[#This Row],[Estado]]</f>
        <v>Piquete/SP</v>
      </c>
      <c r="D5620">
        <v>12620000</v>
      </c>
      <c r="E5620">
        <v>12629999</v>
      </c>
      <c r="F5620" t="e" vm="5140">
        <v>#VALUE!</v>
      </c>
      <c r="G5620" t="e" cm="1">
        <f t="array" aca="1" ref="G5620" ca="1">_FV(Tabela2[[#This Row],[Cidade]],"Latitude")</f>
        <v>#NAME?</v>
      </c>
      <c r="H5620" t="e" cm="1">
        <f t="array" aca="1" ref="H5620" ca="1">_FV(Tabela2[[#This Row],[Cidade]],"Longitude")</f>
        <v>#NAME?</v>
      </c>
    </row>
    <row r="5621" spans="1:8" x14ac:dyDescent="0.25">
      <c r="A5621" t="s">
        <v>93</v>
      </c>
      <c r="B5621" t="s">
        <v>2882</v>
      </c>
      <c r="C5621" t="str">
        <f>Tabela2[[#This Row],[Localidade]]&amp;"/"&amp;Tabela2[[#This Row],[Estado]]</f>
        <v>Piracaia/SP</v>
      </c>
      <c r="D5621">
        <v>12970000</v>
      </c>
      <c r="E5621">
        <v>12979999</v>
      </c>
      <c r="F5621" t="e" vm="5141">
        <v>#VALUE!</v>
      </c>
      <c r="G5621" t="e" cm="1">
        <f t="array" aca="1" ref="G5621" ca="1">_FV(Tabela2[[#This Row],[Cidade]],"Latitude")</f>
        <v>#NAME?</v>
      </c>
      <c r="H5621" t="e" cm="1">
        <f t="array" aca="1" ref="H5621" ca="1">_FV(Tabela2[[#This Row],[Cidade]],"Longitude")</f>
        <v>#NAME?</v>
      </c>
    </row>
    <row r="5622" spans="1:8" x14ac:dyDescent="0.25">
      <c r="A5622" t="s">
        <v>93</v>
      </c>
      <c r="B5622" t="s">
        <v>2883</v>
      </c>
      <c r="C5622" t="str">
        <f>Tabela2[[#This Row],[Localidade]]&amp;"/"&amp;Tabela2[[#This Row],[Estado]]</f>
        <v>Piracicaba/SP</v>
      </c>
      <c r="D5622">
        <v>13400001</v>
      </c>
      <c r="E5622">
        <v>13439999</v>
      </c>
      <c r="F5622" t="e" vm="5142">
        <v>#VALUE!</v>
      </c>
      <c r="G5622" t="e" cm="1">
        <f t="array" aca="1" ref="G5622" ca="1">_FV(Tabela2[[#This Row],[Cidade]],"Latitude")</f>
        <v>#NAME?</v>
      </c>
      <c r="H5622" t="e" cm="1">
        <f t="array" aca="1" ref="H5622" ca="1">_FV(Tabela2[[#This Row],[Cidade]],"Longitude")</f>
        <v>#NAME?</v>
      </c>
    </row>
    <row r="5623" spans="1:8" x14ac:dyDescent="0.25">
      <c r="A5623" t="s">
        <v>93</v>
      </c>
      <c r="B5623" t="s">
        <v>2883</v>
      </c>
      <c r="C5623" t="str">
        <f>Tabela2[[#This Row],[Localidade]]&amp;"/"&amp;Tabela2[[#This Row],[Estado]]</f>
        <v>Piracicaba/SP</v>
      </c>
      <c r="D5623">
        <v>13400001</v>
      </c>
      <c r="E5623">
        <v>13434999</v>
      </c>
      <c r="F5623" t="e" vm="5142">
        <v>#VALUE!</v>
      </c>
      <c r="G5623" t="e" cm="1">
        <f t="array" aca="1" ref="G5623" ca="1">_FV(Tabela2[[#This Row],[Cidade]],"Latitude")</f>
        <v>#NAME?</v>
      </c>
      <c r="H5623" t="e" cm="1">
        <f t="array" aca="1" ref="H5623" ca="1">_FV(Tabela2[[#This Row],[Cidade]],"Longitude")</f>
        <v>#NAME?</v>
      </c>
    </row>
    <row r="5624" spans="1:8" x14ac:dyDescent="0.25">
      <c r="A5624" t="s">
        <v>93</v>
      </c>
      <c r="B5624" t="s">
        <v>2884</v>
      </c>
      <c r="C5624" t="str">
        <f>Tabela2[[#This Row],[Localidade]]&amp;"/"&amp;Tabela2[[#This Row],[Estado]]</f>
        <v>Piraju/SP</v>
      </c>
      <c r="D5624">
        <v>18800000</v>
      </c>
      <c r="E5624">
        <v>18829999</v>
      </c>
      <c r="F5624" t="e" vm="5143">
        <v>#VALUE!</v>
      </c>
      <c r="G5624" t="e" cm="1">
        <f t="array" aca="1" ref="G5624" ca="1">_FV(Tabela2[[#This Row],[Cidade]],"Latitude")</f>
        <v>#NAME?</v>
      </c>
      <c r="H5624" t="e" cm="1">
        <f t="array" aca="1" ref="H5624" ca="1">_FV(Tabela2[[#This Row],[Cidade]],"Longitude")</f>
        <v>#NAME?</v>
      </c>
    </row>
    <row r="5625" spans="1:8" x14ac:dyDescent="0.25">
      <c r="A5625" t="s">
        <v>93</v>
      </c>
      <c r="B5625" t="s">
        <v>4105</v>
      </c>
      <c r="C5625" t="str">
        <f>Tabela2[[#This Row],[Localidade]]&amp;"/"&amp;Tabela2[[#This Row],[Estado]]</f>
        <v>Pirajui/SP</v>
      </c>
      <c r="D5625">
        <v>16600000</v>
      </c>
      <c r="E5625">
        <v>16639999</v>
      </c>
      <c r="F5625" t="e" vm="5144">
        <v>#VALUE!</v>
      </c>
      <c r="G5625" t="e" cm="1">
        <f t="array" aca="1" ref="G5625" ca="1">_FV(Tabela2[[#This Row],[Cidade]],"Latitude")</f>
        <v>#NAME?</v>
      </c>
      <c r="H5625" t="e" cm="1">
        <f t="array" aca="1" ref="H5625" ca="1">_FV(Tabela2[[#This Row],[Cidade]],"Longitude")</f>
        <v>#NAME?</v>
      </c>
    </row>
    <row r="5626" spans="1:8" x14ac:dyDescent="0.25">
      <c r="A5626" t="s">
        <v>93</v>
      </c>
      <c r="B5626" t="s">
        <v>2885</v>
      </c>
      <c r="C5626" t="str">
        <f>Tabela2[[#This Row],[Localidade]]&amp;"/"&amp;Tabela2[[#This Row],[Estado]]</f>
        <v>Pirangi/SP</v>
      </c>
      <c r="D5626">
        <v>15820000</v>
      </c>
      <c r="E5626">
        <v>15822999</v>
      </c>
      <c r="F5626" t="e" vm="5145">
        <v>#VALUE!</v>
      </c>
      <c r="G5626" t="e" cm="1">
        <f t="array" aca="1" ref="G5626" ca="1">_FV(Tabela2[[#This Row],[Cidade]],"Latitude")</f>
        <v>#NAME?</v>
      </c>
      <c r="H5626" t="e" cm="1">
        <f t="array" aca="1" ref="H5626" ca="1">_FV(Tabela2[[#This Row],[Cidade]],"Longitude")</f>
        <v>#NAME?</v>
      </c>
    </row>
    <row r="5627" spans="1:8" x14ac:dyDescent="0.25">
      <c r="A5627" t="s">
        <v>93</v>
      </c>
      <c r="B5627" t="s">
        <v>2886</v>
      </c>
      <c r="C5627" t="str">
        <f>Tabela2[[#This Row],[Localidade]]&amp;"/"&amp;Tabela2[[#This Row],[Estado]]</f>
        <v>Pirapora do Bom Jesus/SP</v>
      </c>
      <c r="D5627">
        <v>6550000</v>
      </c>
      <c r="E5627">
        <v>6599999</v>
      </c>
      <c r="F5627" t="e" vm="5146">
        <v>#VALUE!</v>
      </c>
      <c r="G5627" t="e" cm="1">
        <f t="array" aca="1" ref="G5627" ca="1">_FV(Tabela2[[#This Row],[Cidade]],"Latitude")</f>
        <v>#NAME?</v>
      </c>
      <c r="H5627" t="e" cm="1">
        <f t="array" aca="1" ref="H5627" ca="1">_FV(Tabela2[[#This Row],[Cidade]],"Longitude")</f>
        <v>#NAME?</v>
      </c>
    </row>
    <row r="5628" spans="1:8" x14ac:dyDescent="0.25">
      <c r="A5628" t="s">
        <v>93</v>
      </c>
      <c r="B5628" t="s">
        <v>2887</v>
      </c>
      <c r="C5628" t="str">
        <f>Tabela2[[#This Row],[Localidade]]&amp;"/"&amp;Tabela2[[#This Row],[Estado]]</f>
        <v>Pirapozinho/SP</v>
      </c>
      <c r="D5628">
        <v>19200000</v>
      </c>
      <c r="E5628">
        <v>19209999</v>
      </c>
      <c r="F5628" t="e" vm="5147">
        <v>#VALUE!</v>
      </c>
      <c r="G5628" t="e" cm="1">
        <f t="array" aca="1" ref="G5628" ca="1">_FV(Tabela2[[#This Row],[Cidade]],"Latitude")</f>
        <v>#NAME?</v>
      </c>
      <c r="H5628" t="e" cm="1">
        <f t="array" aca="1" ref="H5628" ca="1">_FV(Tabela2[[#This Row],[Cidade]],"Longitude")</f>
        <v>#NAME?</v>
      </c>
    </row>
    <row r="5629" spans="1:8" x14ac:dyDescent="0.25">
      <c r="A5629" t="s">
        <v>93</v>
      </c>
      <c r="B5629" t="s">
        <v>2888</v>
      </c>
      <c r="C5629" t="str">
        <f>Tabela2[[#This Row],[Localidade]]&amp;"/"&amp;Tabela2[[#This Row],[Estado]]</f>
        <v>Pirassununga/SP</v>
      </c>
      <c r="D5629">
        <v>13630001</v>
      </c>
      <c r="E5629">
        <v>13649999</v>
      </c>
      <c r="F5629" t="e" vm="5148">
        <v>#VALUE!</v>
      </c>
      <c r="G5629" t="e" cm="1">
        <f t="array" aca="1" ref="G5629" ca="1">_FV(Tabela2[[#This Row],[Cidade]],"Latitude")</f>
        <v>#NAME?</v>
      </c>
      <c r="H5629" t="e" cm="1">
        <f t="array" aca="1" ref="H5629" ca="1">_FV(Tabela2[[#This Row],[Cidade]],"Longitude")</f>
        <v>#NAME?</v>
      </c>
    </row>
    <row r="5630" spans="1:8" x14ac:dyDescent="0.25">
      <c r="A5630" t="s">
        <v>93</v>
      </c>
      <c r="B5630" t="s">
        <v>2888</v>
      </c>
      <c r="C5630" t="str">
        <f>Tabela2[[#This Row],[Localidade]]&amp;"/"&amp;Tabela2[[#This Row],[Estado]]</f>
        <v>Pirassununga/SP</v>
      </c>
      <c r="D5630">
        <v>13630001</v>
      </c>
      <c r="E5630">
        <v>13644999</v>
      </c>
      <c r="F5630" t="e" vm="5148">
        <v>#VALUE!</v>
      </c>
      <c r="G5630" t="e" cm="1">
        <f t="array" aca="1" ref="G5630" ca="1">_FV(Tabela2[[#This Row],[Cidade]],"Latitude")</f>
        <v>#NAME?</v>
      </c>
      <c r="H5630" t="e" cm="1">
        <f t="array" aca="1" ref="H5630" ca="1">_FV(Tabela2[[#This Row],[Cidade]],"Longitude")</f>
        <v>#NAME?</v>
      </c>
    </row>
    <row r="5631" spans="1:8" x14ac:dyDescent="0.25">
      <c r="A5631" t="s">
        <v>93</v>
      </c>
      <c r="B5631" t="s">
        <v>2889</v>
      </c>
      <c r="C5631" t="str">
        <f>Tabela2[[#This Row],[Localidade]]&amp;"/"&amp;Tabela2[[#This Row],[Estado]]</f>
        <v>Piratininga/SP</v>
      </c>
      <c r="D5631">
        <v>17490001</v>
      </c>
      <c r="E5631">
        <v>17499999</v>
      </c>
      <c r="F5631" t="e" vm="5149">
        <v>#VALUE!</v>
      </c>
      <c r="G5631" t="e" cm="1">
        <f t="array" aca="1" ref="G5631" ca="1">_FV(Tabela2[[#This Row],[Cidade]],"Latitude")</f>
        <v>#NAME?</v>
      </c>
      <c r="H5631" t="e" cm="1">
        <f t="array" aca="1" ref="H5631" ca="1">_FV(Tabela2[[#This Row],[Cidade]],"Longitude")</f>
        <v>#NAME?</v>
      </c>
    </row>
    <row r="5632" spans="1:8" x14ac:dyDescent="0.25">
      <c r="A5632" t="s">
        <v>93</v>
      </c>
      <c r="B5632" t="s">
        <v>2889</v>
      </c>
      <c r="C5632" t="str">
        <f>Tabela2[[#This Row],[Localidade]]&amp;"/"&amp;Tabela2[[#This Row],[Estado]]</f>
        <v>Piratininga/SP</v>
      </c>
      <c r="D5632">
        <v>17490001</v>
      </c>
      <c r="E5632">
        <v>17499999</v>
      </c>
      <c r="F5632" t="e" vm="5149">
        <v>#VALUE!</v>
      </c>
      <c r="G5632" t="e" cm="1">
        <f t="array" aca="1" ref="G5632" ca="1">_FV(Tabela2[[#This Row],[Cidade]],"Latitude")</f>
        <v>#NAME?</v>
      </c>
      <c r="H5632" t="e" cm="1">
        <f t="array" aca="1" ref="H5632" ca="1">_FV(Tabela2[[#This Row],[Cidade]],"Longitude")</f>
        <v>#NAME?</v>
      </c>
    </row>
    <row r="5633" spans="1:8" x14ac:dyDescent="0.25">
      <c r="A5633" t="s">
        <v>93</v>
      </c>
      <c r="B5633" t="s">
        <v>1919</v>
      </c>
      <c r="C5633" t="str">
        <f>Tabela2[[#This Row],[Localidade]]&amp;"/"&amp;Tabela2[[#This Row],[Estado]]</f>
        <v>Pitangueiras/SP</v>
      </c>
      <c r="D5633">
        <v>14750000</v>
      </c>
      <c r="E5633">
        <v>14764999</v>
      </c>
      <c r="F5633" t="e" vm="5150">
        <v>#VALUE!</v>
      </c>
      <c r="G5633" t="e" cm="1">
        <f t="array" aca="1" ref="G5633" ca="1">_FV(Tabela2[[#This Row],[Cidade]],"Latitude")</f>
        <v>#NAME?</v>
      </c>
      <c r="H5633" t="e" cm="1">
        <f t="array" aca="1" ref="H5633" ca="1">_FV(Tabela2[[#This Row],[Cidade]],"Longitude")</f>
        <v>#NAME?</v>
      </c>
    </row>
    <row r="5634" spans="1:8" x14ac:dyDescent="0.25">
      <c r="A5634" t="s">
        <v>93</v>
      </c>
      <c r="B5634" t="s">
        <v>404</v>
      </c>
      <c r="C5634" t="str">
        <f>Tabela2[[#This Row],[Localidade]]&amp;"/"&amp;Tabela2[[#This Row],[Estado]]</f>
        <v>Planalto/SP</v>
      </c>
      <c r="D5634">
        <v>15260000</v>
      </c>
      <c r="E5634">
        <v>15264999</v>
      </c>
      <c r="F5634" t="e" vm="5151">
        <v>#VALUE!</v>
      </c>
      <c r="G5634" t="e" cm="1">
        <f t="array" aca="1" ref="G5634" ca="1">_FV(Tabela2[[#This Row],[Cidade]],"Latitude")</f>
        <v>#NAME?</v>
      </c>
      <c r="H5634" t="e" cm="1">
        <f t="array" aca="1" ref="H5634" ca="1">_FV(Tabela2[[#This Row],[Cidade]],"Longitude")</f>
        <v>#NAME?</v>
      </c>
    </row>
    <row r="5635" spans="1:8" x14ac:dyDescent="0.25">
      <c r="A5635" t="s">
        <v>93</v>
      </c>
      <c r="B5635" t="s">
        <v>2890</v>
      </c>
      <c r="C5635" t="str">
        <f>Tabela2[[#This Row],[Localidade]]&amp;"/"&amp;Tabela2[[#This Row],[Estado]]</f>
        <v>Platina/SP</v>
      </c>
      <c r="D5635">
        <v>19990000</v>
      </c>
      <c r="E5635">
        <v>19999999</v>
      </c>
      <c r="F5635" t="e" vm="5152">
        <v>#VALUE!</v>
      </c>
      <c r="G5635" t="e" cm="1">
        <f t="array" aca="1" ref="G5635" ca="1">_FV(Tabela2[[#This Row],[Cidade]],"Latitude")</f>
        <v>#NAME?</v>
      </c>
      <c r="H5635" t="e" cm="1">
        <f t="array" aca="1" ref="H5635" ca="1">_FV(Tabela2[[#This Row],[Cidade]],"Longitude")</f>
        <v>#NAME?</v>
      </c>
    </row>
    <row r="5636" spans="1:8" x14ac:dyDescent="0.25">
      <c r="A5636" t="s">
        <v>93</v>
      </c>
      <c r="B5636" t="s">
        <v>3331</v>
      </c>
      <c r="C5636" t="str">
        <f>Tabela2[[#This Row],[Localidade]]&amp;"/"&amp;Tabela2[[#This Row],[Estado]]</f>
        <v>Poa/SP</v>
      </c>
      <c r="D5636">
        <v>8550001</v>
      </c>
      <c r="E5636">
        <v>8569999</v>
      </c>
      <c r="F5636" t="e" vm="5153">
        <v>#VALUE!</v>
      </c>
      <c r="G5636" t="e" cm="1">
        <f t="array" aca="1" ref="G5636" ca="1">_FV(Tabela2[[#This Row],[Cidade]],"Latitude")</f>
        <v>#NAME?</v>
      </c>
      <c r="H5636" t="e" cm="1">
        <f t="array" aca="1" ref="H5636" ca="1">_FV(Tabela2[[#This Row],[Cidade]],"Longitude")</f>
        <v>#NAME?</v>
      </c>
    </row>
    <row r="5637" spans="1:8" x14ac:dyDescent="0.25">
      <c r="A5637" t="s">
        <v>93</v>
      </c>
      <c r="B5637" t="s">
        <v>3331</v>
      </c>
      <c r="C5637" t="str">
        <f>Tabela2[[#This Row],[Localidade]]&amp;"/"&amp;Tabela2[[#This Row],[Estado]]</f>
        <v>Poa/SP</v>
      </c>
      <c r="D5637">
        <v>8550001</v>
      </c>
      <c r="E5637">
        <v>8569999</v>
      </c>
      <c r="F5637" t="e" vm="5153">
        <v>#VALUE!</v>
      </c>
      <c r="G5637" t="e" cm="1">
        <f t="array" aca="1" ref="G5637" ca="1">_FV(Tabela2[[#This Row],[Cidade]],"Latitude")</f>
        <v>#NAME?</v>
      </c>
      <c r="H5637" t="e" cm="1">
        <f t="array" aca="1" ref="H5637" ca="1">_FV(Tabela2[[#This Row],[Cidade]],"Longitude")</f>
        <v>#NAME?</v>
      </c>
    </row>
    <row r="5638" spans="1:8" x14ac:dyDescent="0.25">
      <c r="A5638" t="s">
        <v>93</v>
      </c>
      <c r="B5638" t="s">
        <v>2891</v>
      </c>
      <c r="C5638" t="str">
        <f>Tabela2[[#This Row],[Localidade]]&amp;"/"&amp;Tabela2[[#This Row],[Estado]]</f>
        <v>Poloni/SP</v>
      </c>
      <c r="D5638">
        <v>15160000</v>
      </c>
      <c r="E5638">
        <v>15169999</v>
      </c>
      <c r="F5638" t="e" vm="5154">
        <v>#VALUE!</v>
      </c>
      <c r="G5638" t="e" cm="1">
        <f t="array" aca="1" ref="G5638" ca="1">_FV(Tabela2[[#This Row],[Cidade]],"Latitude")</f>
        <v>#NAME?</v>
      </c>
      <c r="H5638" t="e" cm="1">
        <f t="array" aca="1" ref="H5638" ca="1">_FV(Tabela2[[#This Row],[Cidade]],"Longitude")</f>
        <v>#NAME?</v>
      </c>
    </row>
    <row r="5639" spans="1:8" x14ac:dyDescent="0.25">
      <c r="A5639" t="s">
        <v>93</v>
      </c>
      <c r="B5639" t="s">
        <v>3837</v>
      </c>
      <c r="C5639" t="str">
        <f>Tabela2[[#This Row],[Localidade]]&amp;"/"&amp;Tabela2[[#This Row],[Estado]]</f>
        <v>Pompeia/SP</v>
      </c>
      <c r="D5639">
        <v>17580000</v>
      </c>
      <c r="E5639">
        <v>17589999</v>
      </c>
      <c r="F5639" t="e" vm="5155">
        <v>#VALUE!</v>
      </c>
      <c r="G5639" t="e" cm="1">
        <f t="array" aca="1" ref="G5639" ca="1">_FV(Tabela2[[#This Row],[Cidade]],"Latitude")</f>
        <v>#NAME?</v>
      </c>
      <c r="H5639" t="e" cm="1">
        <f t="array" aca="1" ref="H5639" ca="1">_FV(Tabela2[[#This Row],[Cidade]],"Longitude")</f>
        <v>#NAME?</v>
      </c>
    </row>
    <row r="5640" spans="1:8" x14ac:dyDescent="0.25">
      <c r="A5640" t="s">
        <v>93</v>
      </c>
      <c r="B5640" t="s">
        <v>4106</v>
      </c>
      <c r="C5640" t="str">
        <f>Tabela2[[#This Row],[Localidade]]&amp;"/"&amp;Tabela2[[#This Row],[Estado]]</f>
        <v>Pongai/SP</v>
      </c>
      <c r="D5640">
        <v>16660000</v>
      </c>
      <c r="E5640">
        <v>16669999</v>
      </c>
      <c r="F5640" t="e" vm="5156">
        <v>#VALUE!</v>
      </c>
      <c r="G5640" t="e" cm="1">
        <f t="array" aca="1" ref="G5640" ca="1">_FV(Tabela2[[#This Row],[Cidade]],"Latitude")</f>
        <v>#NAME?</v>
      </c>
      <c r="H5640" t="e" cm="1">
        <f t="array" aca="1" ref="H5640" ca="1">_FV(Tabela2[[#This Row],[Cidade]],"Longitude")</f>
        <v>#NAME?</v>
      </c>
    </row>
    <row r="5641" spans="1:8" x14ac:dyDescent="0.25">
      <c r="A5641" t="s">
        <v>93</v>
      </c>
      <c r="B5641" t="s">
        <v>2892</v>
      </c>
      <c r="C5641" t="str">
        <f>Tabela2[[#This Row],[Localidade]]&amp;"/"&amp;Tabela2[[#This Row],[Estado]]</f>
        <v>Pontal/SP</v>
      </c>
      <c r="D5641">
        <v>14180000</v>
      </c>
      <c r="E5641">
        <v>14199999</v>
      </c>
      <c r="F5641" t="e" vm="5157">
        <v>#VALUE!</v>
      </c>
      <c r="G5641" t="e" cm="1">
        <f t="array" aca="1" ref="G5641" ca="1">_FV(Tabela2[[#This Row],[Cidade]],"Latitude")</f>
        <v>#NAME?</v>
      </c>
      <c r="H5641" t="e" cm="1">
        <f t="array" aca="1" ref="H5641" ca="1">_FV(Tabela2[[#This Row],[Cidade]],"Longitude")</f>
        <v>#NAME?</v>
      </c>
    </row>
    <row r="5642" spans="1:8" x14ac:dyDescent="0.25">
      <c r="A5642" t="s">
        <v>93</v>
      </c>
      <c r="B5642" t="s">
        <v>2893</v>
      </c>
      <c r="C5642" t="str">
        <f>Tabela2[[#This Row],[Localidade]]&amp;"/"&amp;Tabela2[[#This Row],[Estado]]</f>
        <v>Pontalinda/SP</v>
      </c>
      <c r="D5642">
        <v>15718000</v>
      </c>
      <c r="E5642">
        <v>15719999</v>
      </c>
      <c r="F5642" t="e" vm="5158">
        <v>#VALUE!</v>
      </c>
      <c r="G5642" t="e" cm="1">
        <f t="array" aca="1" ref="G5642" ca="1">_FV(Tabela2[[#This Row],[Cidade]],"Latitude")</f>
        <v>#NAME?</v>
      </c>
      <c r="H5642" t="e" cm="1">
        <f t="array" aca="1" ref="H5642" ca="1">_FV(Tabela2[[#This Row],[Cidade]],"Longitude")</f>
        <v>#NAME?</v>
      </c>
    </row>
    <row r="5643" spans="1:8" x14ac:dyDescent="0.25">
      <c r="A5643" t="s">
        <v>93</v>
      </c>
      <c r="B5643" t="s">
        <v>2894</v>
      </c>
      <c r="C5643" t="str">
        <f>Tabela2[[#This Row],[Localidade]]&amp;"/"&amp;Tabela2[[#This Row],[Estado]]</f>
        <v>Pontes Gestal/SP</v>
      </c>
      <c r="D5643">
        <v>15560000</v>
      </c>
      <c r="E5643">
        <v>15569999</v>
      </c>
      <c r="F5643" t="e" vm="5159">
        <v>#VALUE!</v>
      </c>
      <c r="G5643" t="e" cm="1">
        <f t="array" aca="1" ref="G5643" ca="1">_FV(Tabela2[[#This Row],[Cidade]],"Latitude")</f>
        <v>#NAME?</v>
      </c>
      <c r="H5643" t="e" cm="1">
        <f t="array" aca="1" ref="H5643" ca="1">_FV(Tabela2[[#This Row],[Cidade]],"Longitude")</f>
        <v>#NAME?</v>
      </c>
    </row>
    <row r="5644" spans="1:8" x14ac:dyDescent="0.25">
      <c r="A5644" t="s">
        <v>93</v>
      </c>
      <c r="B5644" t="s">
        <v>2895</v>
      </c>
      <c r="C5644" t="str">
        <f>Tabela2[[#This Row],[Localidade]]&amp;"/"&amp;Tabela2[[#This Row],[Estado]]</f>
        <v>Populina/SP</v>
      </c>
      <c r="D5644">
        <v>15670000</v>
      </c>
      <c r="E5644">
        <v>15679999</v>
      </c>
      <c r="F5644" t="e" vm="5160">
        <v>#VALUE!</v>
      </c>
      <c r="G5644" t="e" cm="1">
        <f t="array" aca="1" ref="G5644" ca="1">_FV(Tabela2[[#This Row],[Cidade]],"Latitude")</f>
        <v>#NAME?</v>
      </c>
      <c r="H5644" t="e" cm="1">
        <f t="array" aca="1" ref="H5644" ca="1">_FV(Tabela2[[#This Row],[Cidade]],"Longitude")</f>
        <v>#NAME?</v>
      </c>
    </row>
    <row r="5645" spans="1:8" x14ac:dyDescent="0.25">
      <c r="A5645" t="s">
        <v>93</v>
      </c>
      <c r="B5645" t="s">
        <v>2896</v>
      </c>
      <c r="C5645" t="str">
        <f>Tabela2[[#This Row],[Localidade]]&amp;"/"&amp;Tabela2[[#This Row],[Estado]]</f>
        <v>Porangaba/SP</v>
      </c>
      <c r="D5645">
        <v>18260000</v>
      </c>
      <c r="E5645">
        <v>18264999</v>
      </c>
      <c r="F5645" t="e" vm="5161">
        <v>#VALUE!</v>
      </c>
      <c r="G5645" t="e" cm="1">
        <f t="array" aca="1" ref="G5645" ca="1">_FV(Tabela2[[#This Row],[Cidade]],"Latitude")</f>
        <v>#NAME?</v>
      </c>
      <c r="H5645" t="e" cm="1">
        <f t="array" aca="1" ref="H5645" ca="1">_FV(Tabela2[[#This Row],[Cidade]],"Longitude")</f>
        <v>#NAME?</v>
      </c>
    </row>
    <row r="5646" spans="1:8" x14ac:dyDescent="0.25">
      <c r="A5646" t="s">
        <v>93</v>
      </c>
      <c r="B5646" t="s">
        <v>2897</v>
      </c>
      <c r="C5646" t="str">
        <f>Tabela2[[#This Row],[Localidade]]&amp;"/"&amp;Tabela2[[#This Row],[Estado]]</f>
        <v>Porto Feliz/SP</v>
      </c>
      <c r="D5646">
        <v>18540000</v>
      </c>
      <c r="E5646">
        <v>18549999</v>
      </c>
      <c r="F5646" t="e" vm="5162">
        <v>#VALUE!</v>
      </c>
      <c r="G5646" t="e" cm="1">
        <f t="array" aca="1" ref="G5646" ca="1">_FV(Tabela2[[#This Row],[Cidade]],"Latitude")</f>
        <v>#NAME?</v>
      </c>
      <c r="H5646" t="e" cm="1">
        <f t="array" aca="1" ref="H5646" ca="1">_FV(Tabela2[[#This Row],[Cidade]],"Longitude")</f>
        <v>#NAME?</v>
      </c>
    </row>
    <row r="5647" spans="1:8" x14ac:dyDescent="0.25">
      <c r="A5647" t="s">
        <v>93</v>
      </c>
      <c r="B5647" t="s">
        <v>2898</v>
      </c>
      <c r="C5647" t="str">
        <f>Tabela2[[#This Row],[Localidade]]&amp;"/"&amp;Tabela2[[#This Row],[Estado]]</f>
        <v>Porto Ferreira/SP</v>
      </c>
      <c r="D5647">
        <v>13660001</v>
      </c>
      <c r="E5647">
        <v>13669999</v>
      </c>
      <c r="F5647" t="e" vm="5163">
        <v>#VALUE!</v>
      </c>
      <c r="G5647" t="e" cm="1">
        <f t="array" aca="1" ref="G5647" ca="1">_FV(Tabela2[[#This Row],[Cidade]],"Latitude")</f>
        <v>#NAME?</v>
      </c>
      <c r="H5647" t="e" cm="1">
        <f t="array" aca="1" ref="H5647" ca="1">_FV(Tabela2[[#This Row],[Cidade]],"Longitude")</f>
        <v>#NAME?</v>
      </c>
    </row>
    <row r="5648" spans="1:8" x14ac:dyDescent="0.25">
      <c r="A5648" t="s">
        <v>93</v>
      </c>
      <c r="B5648" t="s">
        <v>2898</v>
      </c>
      <c r="C5648" t="str">
        <f>Tabela2[[#This Row],[Localidade]]&amp;"/"&amp;Tabela2[[#This Row],[Estado]]</f>
        <v>Porto Ferreira/SP</v>
      </c>
      <c r="D5648">
        <v>13660001</v>
      </c>
      <c r="E5648">
        <v>13669999</v>
      </c>
      <c r="F5648" t="e" vm="5163">
        <v>#VALUE!</v>
      </c>
      <c r="G5648" t="e" cm="1">
        <f t="array" aca="1" ref="G5648" ca="1">_FV(Tabela2[[#This Row],[Cidade]],"Latitude")</f>
        <v>#NAME?</v>
      </c>
      <c r="H5648" t="e" cm="1">
        <f t="array" aca="1" ref="H5648" ca="1">_FV(Tabela2[[#This Row],[Cidade]],"Longitude")</f>
        <v>#NAME?</v>
      </c>
    </row>
    <row r="5649" spans="1:8" x14ac:dyDescent="0.25">
      <c r="A5649" t="s">
        <v>93</v>
      </c>
      <c r="B5649" t="s">
        <v>2899</v>
      </c>
      <c r="C5649" t="str">
        <f>Tabela2[[#This Row],[Localidade]]&amp;"/"&amp;Tabela2[[#This Row],[Estado]]</f>
        <v>Potim/SP</v>
      </c>
      <c r="D5649">
        <v>12525000</v>
      </c>
      <c r="E5649">
        <v>12529999</v>
      </c>
      <c r="F5649" t="e" vm="5164">
        <v>#VALUE!</v>
      </c>
      <c r="G5649" t="e" cm="1">
        <f t="array" aca="1" ref="G5649" ca="1">_FV(Tabela2[[#This Row],[Cidade]],"Latitude")</f>
        <v>#NAME?</v>
      </c>
      <c r="H5649" t="e" cm="1">
        <f t="array" aca="1" ref="H5649" ca="1">_FV(Tabela2[[#This Row],[Cidade]],"Longitude")</f>
        <v>#NAME?</v>
      </c>
    </row>
    <row r="5650" spans="1:8" x14ac:dyDescent="0.25">
      <c r="A5650" t="s">
        <v>93</v>
      </c>
      <c r="B5650" t="s">
        <v>2900</v>
      </c>
      <c r="C5650" t="str">
        <f>Tabela2[[#This Row],[Localidade]]&amp;"/"&amp;Tabela2[[#This Row],[Estado]]</f>
        <v>Potirendaba/SP</v>
      </c>
      <c r="D5650">
        <v>15105000</v>
      </c>
      <c r="E5650">
        <v>15107999</v>
      </c>
      <c r="F5650" t="e" vm="5165">
        <v>#VALUE!</v>
      </c>
      <c r="G5650" t="e" cm="1">
        <f t="array" aca="1" ref="G5650" ca="1">_FV(Tabela2[[#This Row],[Cidade]],"Latitude")</f>
        <v>#NAME?</v>
      </c>
      <c r="H5650" t="e" cm="1">
        <f t="array" aca="1" ref="H5650" ca="1">_FV(Tabela2[[#This Row],[Cidade]],"Longitude")</f>
        <v>#NAME?</v>
      </c>
    </row>
    <row r="5651" spans="1:8" x14ac:dyDescent="0.25">
      <c r="A5651" t="s">
        <v>93</v>
      </c>
      <c r="B5651" t="s">
        <v>2901</v>
      </c>
      <c r="C5651" t="str">
        <f>Tabela2[[#This Row],[Localidade]]&amp;"/"&amp;Tabela2[[#This Row],[Estado]]</f>
        <v>Pracinha/SP</v>
      </c>
      <c r="D5651">
        <v>17790000</v>
      </c>
      <c r="E5651">
        <v>17799999</v>
      </c>
      <c r="F5651" t="e" vm="5166">
        <v>#VALUE!</v>
      </c>
      <c r="G5651" t="e" cm="1">
        <f t="array" aca="1" ref="G5651" ca="1">_FV(Tabela2[[#This Row],[Cidade]],"Latitude")</f>
        <v>#NAME?</v>
      </c>
      <c r="H5651" t="e" cm="1">
        <f t="array" aca="1" ref="H5651" ca="1">_FV(Tabela2[[#This Row],[Cidade]],"Longitude")</f>
        <v>#NAME?</v>
      </c>
    </row>
    <row r="5652" spans="1:8" x14ac:dyDescent="0.25">
      <c r="A5652" t="s">
        <v>93</v>
      </c>
      <c r="B5652" t="s">
        <v>5139</v>
      </c>
      <c r="C5652" t="str">
        <f>Tabela2[[#This Row],[Localidade]]&amp;"/"&amp;Tabela2[[#This Row],[Estado]]</f>
        <v>Pradopolis/SP</v>
      </c>
      <c r="D5652">
        <v>14850000</v>
      </c>
      <c r="E5652">
        <v>14859999</v>
      </c>
      <c r="F5652" t="e" vm="5167">
        <v>#VALUE!</v>
      </c>
      <c r="G5652" t="e" cm="1">
        <f t="array" aca="1" ref="G5652" ca="1">_FV(Tabela2[[#This Row],[Cidade]],"Latitude")</f>
        <v>#NAME?</v>
      </c>
      <c r="H5652" t="e" cm="1">
        <f t="array" aca="1" ref="H5652" ca="1">_FV(Tabela2[[#This Row],[Cidade]],"Longitude")</f>
        <v>#NAME?</v>
      </c>
    </row>
    <row r="5653" spans="1:8" x14ac:dyDescent="0.25">
      <c r="A5653" t="s">
        <v>93</v>
      </c>
      <c r="B5653" t="s">
        <v>2563</v>
      </c>
      <c r="C5653" t="str">
        <f>Tabela2[[#This Row],[Localidade]]&amp;"/"&amp;Tabela2[[#This Row],[Estado]]</f>
        <v>Praia Grande/SP</v>
      </c>
      <c r="D5653">
        <v>11700001</v>
      </c>
      <c r="E5653">
        <v>11729999</v>
      </c>
      <c r="F5653" t="e" vm="4551">
        <v>#VALUE!</v>
      </c>
      <c r="G5653" t="e" cm="1">
        <f t="array" aca="1" ref="G5653" ca="1">_FV(Tabela2[[#This Row],[Cidade]],"Latitude")</f>
        <v>#NAME?</v>
      </c>
      <c r="H5653" t="e" cm="1">
        <f t="array" aca="1" ref="H5653" ca="1">_FV(Tabela2[[#This Row],[Cidade]],"Longitude")</f>
        <v>#NAME?</v>
      </c>
    </row>
    <row r="5654" spans="1:8" x14ac:dyDescent="0.25">
      <c r="A5654" t="s">
        <v>93</v>
      </c>
      <c r="B5654" t="s">
        <v>2563</v>
      </c>
      <c r="C5654" t="str">
        <f>Tabela2[[#This Row],[Localidade]]&amp;"/"&amp;Tabela2[[#This Row],[Estado]]</f>
        <v>Praia Grande/SP</v>
      </c>
      <c r="D5654">
        <v>11700001</v>
      </c>
      <c r="E5654">
        <v>11729999</v>
      </c>
      <c r="F5654" t="e" vm="4551">
        <v>#VALUE!</v>
      </c>
      <c r="G5654" t="e" cm="1">
        <f t="array" aca="1" ref="G5654" ca="1">_FV(Tabela2[[#This Row],[Cidade]],"Latitude")</f>
        <v>#NAME?</v>
      </c>
      <c r="H5654" t="e" cm="1">
        <f t="array" aca="1" ref="H5654" ca="1">_FV(Tabela2[[#This Row],[Cidade]],"Longitude")</f>
        <v>#NAME?</v>
      </c>
    </row>
    <row r="5655" spans="1:8" x14ac:dyDescent="0.25">
      <c r="A5655" t="s">
        <v>93</v>
      </c>
      <c r="B5655" t="s">
        <v>3483</v>
      </c>
      <c r="C5655" t="str">
        <f>Tabela2[[#This Row],[Localidade]]&amp;"/"&amp;Tabela2[[#This Row],[Estado]]</f>
        <v>Pratania/SP</v>
      </c>
      <c r="D5655">
        <v>18660000</v>
      </c>
      <c r="E5655">
        <v>18669999</v>
      </c>
      <c r="F5655" t="e" vm="5168">
        <v>#VALUE!</v>
      </c>
      <c r="G5655" t="e" cm="1">
        <f t="array" aca="1" ref="G5655" ca="1">_FV(Tabela2[[#This Row],[Cidade]],"Latitude")</f>
        <v>#NAME?</v>
      </c>
      <c r="H5655" t="e" cm="1">
        <f t="array" aca="1" ref="H5655" ca="1">_FV(Tabela2[[#This Row],[Cidade]],"Longitude")</f>
        <v>#NAME?</v>
      </c>
    </row>
    <row r="5656" spans="1:8" x14ac:dyDescent="0.25">
      <c r="A5656" t="s">
        <v>93</v>
      </c>
      <c r="B5656" t="s">
        <v>2902</v>
      </c>
      <c r="C5656" t="str">
        <f>Tabela2[[#This Row],[Localidade]]&amp;"/"&amp;Tabela2[[#This Row],[Estado]]</f>
        <v>Presidente Alves/SP</v>
      </c>
      <c r="D5656">
        <v>16670000</v>
      </c>
      <c r="E5656">
        <v>16679999</v>
      </c>
      <c r="F5656" t="e" vm="5169">
        <v>#VALUE!</v>
      </c>
      <c r="G5656" t="e" cm="1">
        <f t="array" aca="1" ref="G5656" ca="1">_FV(Tabela2[[#This Row],[Cidade]],"Latitude")</f>
        <v>#NAME?</v>
      </c>
      <c r="H5656" t="e" cm="1">
        <f t="array" aca="1" ref="H5656" ca="1">_FV(Tabela2[[#This Row],[Cidade]],"Longitude")</f>
        <v>#NAME?</v>
      </c>
    </row>
    <row r="5657" spans="1:8" x14ac:dyDescent="0.25">
      <c r="A5657" t="s">
        <v>93</v>
      </c>
      <c r="B5657" t="s">
        <v>1209</v>
      </c>
      <c r="C5657" t="str">
        <f>Tabela2[[#This Row],[Localidade]]&amp;"/"&amp;Tabela2[[#This Row],[Estado]]</f>
        <v>Presidente Bernardes/SP</v>
      </c>
      <c r="D5657">
        <v>19300000</v>
      </c>
      <c r="E5657">
        <v>19349999</v>
      </c>
      <c r="F5657" t="e" vm="5170">
        <v>#VALUE!</v>
      </c>
      <c r="G5657" t="e" cm="1">
        <f t="array" aca="1" ref="G5657" ca="1">_FV(Tabela2[[#This Row],[Cidade]],"Latitude")</f>
        <v>#NAME?</v>
      </c>
      <c r="H5657" t="e" cm="1">
        <f t="array" aca="1" ref="H5657" ca="1">_FV(Tabela2[[#This Row],[Cidade]],"Longitude")</f>
        <v>#NAME?</v>
      </c>
    </row>
    <row r="5658" spans="1:8" x14ac:dyDescent="0.25">
      <c r="A5658" t="s">
        <v>93</v>
      </c>
      <c r="B5658" t="s">
        <v>3332</v>
      </c>
      <c r="C5658" t="str">
        <f>Tabela2[[#This Row],[Localidade]]&amp;"/"&amp;Tabela2[[#This Row],[Estado]]</f>
        <v>Presidente Epitacio/SP</v>
      </c>
      <c r="D5658">
        <v>19470000</v>
      </c>
      <c r="E5658">
        <v>19499999</v>
      </c>
      <c r="F5658" t="e" vm="5171">
        <v>#VALUE!</v>
      </c>
      <c r="G5658" t="e" cm="1">
        <f t="array" aca="1" ref="G5658" ca="1">_FV(Tabela2[[#This Row],[Cidade]],"Latitude")</f>
        <v>#NAME?</v>
      </c>
      <c r="H5658" t="e" cm="1">
        <f t="array" aca="1" ref="H5658" ca="1">_FV(Tabela2[[#This Row],[Cidade]],"Longitude")</f>
        <v>#NAME?</v>
      </c>
    </row>
    <row r="5659" spans="1:8" x14ac:dyDescent="0.25">
      <c r="A5659" t="s">
        <v>93</v>
      </c>
      <c r="B5659" t="s">
        <v>2903</v>
      </c>
      <c r="C5659" t="str">
        <f>Tabela2[[#This Row],[Localidade]]&amp;"/"&amp;Tabela2[[#This Row],[Estado]]</f>
        <v>Presidente Prudente/SP</v>
      </c>
      <c r="D5659">
        <v>19000001</v>
      </c>
      <c r="E5659">
        <v>19159999</v>
      </c>
      <c r="F5659" t="s">
        <v>5425</v>
      </c>
      <c r="G5659" t="e" cm="1" vm="188">
        <f t="array" ref="G5659">_FV(Tabela2[[#This Row],[Cidade]],"Latitude")</f>
        <v>#VALUE!</v>
      </c>
      <c r="H5659" t="e" cm="1" vm="189">
        <f t="array" ref="H5659">_FV(Tabela2[[#This Row],[Cidade]],"Longitude")</f>
        <v>#VALUE!</v>
      </c>
    </row>
    <row r="5660" spans="1:8" x14ac:dyDescent="0.25">
      <c r="A5660" t="s">
        <v>93</v>
      </c>
      <c r="B5660" t="s">
        <v>2903</v>
      </c>
      <c r="C5660" t="str">
        <f>Tabela2[[#This Row],[Localidade]]&amp;"/"&amp;Tabela2[[#This Row],[Estado]]</f>
        <v>Presidente Prudente/SP</v>
      </c>
      <c r="D5660">
        <v>19000001</v>
      </c>
      <c r="E5660">
        <v>19140999</v>
      </c>
      <c r="F5660" t="s">
        <v>5425</v>
      </c>
      <c r="G5660" t="e" cm="1" vm="188">
        <f t="array" ref="G5660">_FV(Tabela2[[#This Row],[Cidade]],"Latitude")</f>
        <v>#VALUE!</v>
      </c>
      <c r="H5660" t="e" cm="1" vm="189">
        <f t="array" ref="H5660">_FV(Tabela2[[#This Row],[Cidade]],"Longitude")</f>
        <v>#VALUE!</v>
      </c>
    </row>
    <row r="5661" spans="1:8" x14ac:dyDescent="0.25">
      <c r="A5661" t="s">
        <v>93</v>
      </c>
      <c r="B5661" t="s">
        <v>2904</v>
      </c>
      <c r="C5661" t="str">
        <f>Tabela2[[#This Row],[Localidade]]&amp;"/"&amp;Tabela2[[#This Row],[Estado]]</f>
        <v>Presidente Venceslau/SP</v>
      </c>
      <c r="D5661">
        <v>19400000</v>
      </c>
      <c r="E5661">
        <v>19409999</v>
      </c>
      <c r="F5661" t="e" vm="5172">
        <v>#VALUE!</v>
      </c>
      <c r="G5661" t="e" cm="1">
        <f t="array" aca="1" ref="G5661" ca="1">_FV(Tabela2[[#This Row],[Cidade]],"Latitude")</f>
        <v>#NAME?</v>
      </c>
      <c r="H5661" t="e" cm="1">
        <f t="array" aca="1" ref="H5661" ca="1">_FV(Tabela2[[#This Row],[Cidade]],"Longitude")</f>
        <v>#NAME?</v>
      </c>
    </row>
    <row r="5662" spans="1:8" x14ac:dyDescent="0.25">
      <c r="A5662" t="s">
        <v>93</v>
      </c>
      <c r="B5662" t="s">
        <v>4682</v>
      </c>
      <c r="C5662" t="str">
        <f>Tabela2[[#This Row],[Localidade]]&amp;"/"&amp;Tabela2[[#This Row],[Estado]]</f>
        <v>Promissao/SP</v>
      </c>
      <c r="D5662">
        <v>16370000</v>
      </c>
      <c r="E5662">
        <v>16399999</v>
      </c>
      <c r="F5662" t="e" vm="5173">
        <v>#VALUE!</v>
      </c>
      <c r="G5662" t="e" cm="1">
        <f t="array" aca="1" ref="G5662" ca="1">_FV(Tabela2[[#This Row],[Cidade]],"Latitude")</f>
        <v>#NAME?</v>
      </c>
      <c r="H5662" t="e" cm="1">
        <f t="array" aca="1" ref="H5662" ca="1">_FV(Tabela2[[#This Row],[Cidade]],"Longitude")</f>
        <v>#NAME?</v>
      </c>
    </row>
    <row r="5663" spans="1:8" x14ac:dyDescent="0.25">
      <c r="A5663" t="s">
        <v>93</v>
      </c>
      <c r="B5663" t="s">
        <v>2905</v>
      </c>
      <c r="C5663" t="str">
        <f>Tabela2[[#This Row],[Localidade]]&amp;"/"&amp;Tabela2[[#This Row],[Estado]]</f>
        <v>Quadra/SP</v>
      </c>
      <c r="D5663">
        <v>18255000</v>
      </c>
      <c r="E5663">
        <v>18259999</v>
      </c>
      <c r="F5663" t="e" vm="5174">
        <v>#VALUE!</v>
      </c>
      <c r="G5663" t="e" cm="1">
        <f t="array" aca="1" ref="G5663" ca="1">_FV(Tabela2[[#This Row],[Cidade]],"Latitude")</f>
        <v>#NAME?</v>
      </c>
      <c r="H5663" t="e" cm="1">
        <f t="array" aca="1" ref="H5663" ca="1">_FV(Tabela2[[#This Row],[Cidade]],"Longitude")</f>
        <v>#NAME?</v>
      </c>
    </row>
    <row r="5664" spans="1:8" x14ac:dyDescent="0.25">
      <c r="A5664" t="s">
        <v>93</v>
      </c>
      <c r="B5664" t="s">
        <v>3333</v>
      </c>
      <c r="C5664" t="str">
        <f>Tabela2[[#This Row],[Localidade]]&amp;"/"&amp;Tabela2[[#This Row],[Estado]]</f>
        <v>Quata/SP</v>
      </c>
      <c r="D5664">
        <v>19780000</v>
      </c>
      <c r="E5664">
        <v>19799999</v>
      </c>
      <c r="F5664" t="e" vm="5175">
        <v>#VALUE!</v>
      </c>
      <c r="G5664" t="e" cm="1">
        <f t="array" aca="1" ref="G5664" ca="1">_FV(Tabela2[[#This Row],[Cidade]],"Latitude")</f>
        <v>#NAME?</v>
      </c>
      <c r="H5664" t="e" cm="1">
        <f t="array" aca="1" ref="H5664" ca="1">_FV(Tabela2[[#This Row],[Cidade]],"Longitude")</f>
        <v>#NAME?</v>
      </c>
    </row>
    <row r="5665" spans="1:8" x14ac:dyDescent="0.25">
      <c r="A5665" t="s">
        <v>93</v>
      </c>
      <c r="B5665" t="s">
        <v>2906</v>
      </c>
      <c r="C5665" t="str">
        <f>Tabela2[[#This Row],[Localidade]]&amp;"/"&amp;Tabela2[[#This Row],[Estado]]</f>
        <v>Queiroz/SP</v>
      </c>
      <c r="D5665">
        <v>17590000</v>
      </c>
      <c r="E5665">
        <v>17599999</v>
      </c>
      <c r="F5665" t="e" vm="5176">
        <v>#VALUE!</v>
      </c>
      <c r="G5665" t="e" cm="1">
        <f t="array" aca="1" ref="G5665" ca="1">_FV(Tabela2[[#This Row],[Cidade]],"Latitude")</f>
        <v>#NAME?</v>
      </c>
      <c r="H5665" t="e" cm="1">
        <f t="array" aca="1" ref="H5665" ca="1">_FV(Tabela2[[#This Row],[Cidade]],"Longitude")</f>
        <v>#NAME?</v>
      </c>
    </row>
    <row r="5666" spans="1:8" x14ac:dyDescent="0.25">
      <c r="A5666" t="s">
        <v>93</v>
      </c>
      <c r="B5666" t="s">
        <v>2907</v>
      </c>
      <c r="C5666" t="str">
        <f>Tabela2[[#This Row],[Localidade]]&amp;"/"&amp;Tabela2[[#This Row],[Estado]]</f>
        <v>Queluz/SP</v>
      </c>
      <c r="D5666">
        <v>12800000</v>
      </c>
      <c r="E5666">
        <v>12819999</v>
      </c>
      <c r="F5666" t="e" vm="5177">
        <v>#VALUE!</v>
      </c>
      <c r="G5666" t="e" cm="1">
        <f t="array" aca="1" ref="G5666" ca="1">_FV(Tabela2[[#This Row],[Cidade]],"Latitude")</f>
        <v>#NAME?</v>
      </c>
      <c r="H5666" t="e" cm="1">
        <f t="array" aca="1" ref="H5666" ca="1">_FV(Tabela2[[#This Row],[Cidade]],"Longitude")</f>
        <v>#NAME?</v>
      </c>
    </row>
    <row r="5667" spans="1:8" x14ac:dyDescent="0.25">
      <c r="A5667" t="s">
        <v>93</v>
      </c>
      <c r="B5667" t="s">
        <v>2908</v>
      </c>
      <c r="C5667" t="str">
        <f>Tabela2[[#This Row],[Localidade]]&amp;"/"&amp;Tabela2[[#This Row],[Estado]]</f>
        <v>Quintana/SP</v>
      </c>
      <c r="D5667">
        <v>17670000</v>
      </c>
      <c r="E5667">
        <v>17679999</v>
      </c>
      <c r="F5667" t="e" vm="5178">
        <v>#VALUE!</v>
      </c>
      <c r="G5667" t="e" cm="1">
        <f t="array" aca="1" ref="G5667" ca="1">_FV(Tabela2[[#This Row],[Cidade]],"Latitude")</f>
        <v>#NAME?</v>
      </c>
      <c r="H5667" t="e" cm="1">
        <f t="array" aca="1" ref="H5667" ca="1">_FV(Tabela2[[#This Row],[Cidade]],"Longitude")</f>
        <v>#NAME?</v>
      </c>
    </row>
    <row r="5668" spans="1:8" x14ac:dyDescent="0.25">
      <c r="A5668" t="s">
        <v>93</v>
      </c>
      <c r="B5668" t="s">
        <v>2909</v>
      </c>
      <c r="C5668" t="str">
        <f>Tabela2[[#This Row],[Localidade]]&amp;"/"&amp;Tabela2[[#This Row],[Estado]]</f>
        <v>Rafard/SP</v>
      </c>
      <c r="D5668">
        <v>13370000</v>
      </c>
      <c r="E5668">
        <v>13374999</v>
      </c>
      <c r="F5668" t="e" vm="5179">
        <v>#VALUE!</v>
      </c>
      <c r="G5668" t="e" cm="1">
        <f t="array" aca="1" ref="G5668" ca="1">_FV(Tabela2[[#This Row],[Cidade]],"Latitude")</f>
        <v>#NAME?</v>
      </c>
      <c r="H5668" t="e" cm="1">
        <f t="array" aca="1" ref="H5668" ca="1">_FV(Tabela2[[#This Row],[Cidade]],"Longitude")</f>
        <v>#NAME?</v>
      </c>
    </row>
    <row r="5669" spans="1:8" x14ac:dyDescent="0.25">
      <c r="A5669" t="s">
        <v>93</v>
      </c>
      <c r="B5669" t="s">
        <v>2910</v>
      </c>
      <c r="C5669" t="str">
        <f>Tabela2[[#This Row],[Localidade]]&amp;"/"&amp;Tabela2[[#This Row],[Estado]]</f>
        <v>Rancharia/SP</v>
      </c>
      <c r="D5669">
        <v>19600000</v>
      </c>
      <c r="E5669">
        <v>19639999</v>
      </c>
      <c r="F5669" t="e" vm="5180">
        <v>#VALUE!</v>
      </c>
      <c r="G5669" t="e" cm="1">
        <f t="array" aca="1" ref="G5669" ca="1">_FV(Tabela2[[#This Row],[Cidade]],"Latitude")</f>
        <v>#NAME?</v>
      </c>
      <c r="H5669" t="e" cm="1">
        <f t="array" aca="1" ref="H5669" ca="1">_FV(Tabela2[[#This Row],[Cidade]],"Longitude")</f>
        <v>#NAME?</v>
      </c>
    </row>
    <row r="5670" spans="1:8" x14ac:dyDescent="0.25">
      <c r="A5670" t="s">
        <v>93</v>
      </c>
      <c r="B5670" t="s">
        <v>4683</v>
      </c>
      <c r="C5670" t="str">
        <f>Tabela2[[#This Row],[Localidade]]&amp;"/"&amp;Tabela2[[#This Row],[Estado]]</f>
        <v>Redencao da Serra/SP</v>
      </c>
      <c r="D5670">
        <v>12170000</v>
      </c>
      <c r="E5670">
        <v>12179999</v>
      </c>
      <c r="F5670" t="e" vm="5181">
        <v>#VALUE!</v>
      </c>
      <c r="G5670" t="e" cm="1">
        <f t="array" aca="1" ref="G5670" ca="1">_FV(Tabela2[[#This Row],[Cidade]],"Latitude")</f>
        <v>#NAME?</v>
      </c>
      <c r="H5670" t="e" cm="1">
        <f t="array" aca="1" ref="H5670" ca="1">_FV(Tabela2[[#This Row],[Cidade]],"Longitude")</f>
        <v>#NAME?</v>
      </c>
    </row>
    <row r="5671" spans="1:8" x14ac:dyDescent="0.25">
      <c r="A5671" t="s">
        <v>93</v>
      </c>
      <c r="B5671" t="s">
        <v>5140</v>
      </c>
      <c r="C5671" t="str">
        <f>Tabela2[[#This Row],[Localidade]]&amp;"/"&amp;Tabela2[[#This Row],[Estado]]</f>
        <v>Regente Feijo/SP</v>
      </c>
      <c r="D5671">
        <v>19570000</v>
      </c>
      <c r="E5671">
        <v>19579999</v>
      </c>
      <c r="F5671" t="s">
        <v>5426</v>
      </c>
      <c r="G5671" t="e" cm="1" vm="188">
        <f t="array" ref="G5671">_FV(Tabela2[[#This Row],[Cidade]],"Latitude")</f>
        <v>#VALUE!</v>
      </c>
      <c r="H5671" t="e" cm="1" vm="189">
        <f t="array" ref="H5671">_FV(Tabela2[[#This Row],[Cidade]],"Longitude")</f>
        <v>#VALUE!</v>
      </c>
    </row>
    <row r="5672" spans="1:8" x14ac:dyDescent="0.25">
      <c r="A5672" t="s">
        <v>93</v>
      </c>
      <c r="B5672" t="s">
        <v>5141</v>
      </c>
      <c r="C5672" t="str">
        <f>Tabela2[[#This Row],[Localidade]]&amp;"/"&amp;Tabela2[[#This Row],[Estado]]</f>
        <v>Reginopolis/SP</v>
      </c>
      <c r="D5672">
        <v>17190000</v>
      </c>
      <c r="E5672">
        <v>17199999</v>
      </c>
      <c r="F5672" t="e" vm="5182">
        <v>#VALUE!</v>
      </c>
      <c r="G5672" t="e" cm="1">
        <f t="array" aca="1" ref="G5672" ca="1">_FV(Tabela2[[#This Row],[Cidade]],"Latitude")</f>
        <v>#NAME?</v>
      </c>
      <c r="H5672" t="e" cm="1">
        <f t="array" aca="1" ref="H5672" ca="1">_FV(Tabela2[[#This Row],[Cidade]],"Longitude")</f>
        <v>#NAME?</v>
      </c>
    </row>
    <row r="5673" spans="1:8" x14ac:dyDescent="0.25">
      <c r="A5673" t="s">
        <v>93</v>
      </c>
      <c r="B5673" t="s">
        <v>2911</v>
      </c>
      <c r="C5673" t="str">
        <f>Tabela2[[#This Row],[Localidade]]&amp;"/"&amp;Tabela2[[#This Row],[Estado]]</f>
        <v>Registro/SP</v>
      </c>
      <c r="D5673">
        <v>11900000</v>
      </c>
      <c r="E5673">
        <v>11909999</v>
      </c>
      <c r="F5673" t="e" vm="5183">
        <v>#VALUE!</v>
      </c>
      <c r="G5673" t="e" cm="1">
        <f t="array" aca="1" ref="G5673" ca="1">_FV(Tabela2[[#This Row],[Cidade]],"Latitude")</f>
        <v>#NAME?</v>
      </c>
      <c r="H5673" t="e" cm="1">
        <f t="array" aca="1" ref="H5673" ca="1">_FV(Tabela2[[#This Row],[Cidade]],"Longitude")</f>
        <v>#NAME?</v>
      </c>
    </row>
    <row r="5674" spans="1:8" x14ac:dyDescent="0.25">
      <c r="A5674" t="s">
        <v>93</v>
      </c>
      <c r="B5674" t="s">
        <v>2912</v>
      </c>
      <c r="C5674" t="str">
        <f>Tabela2[[#This Row],[Localidade]]&amp;"/"&amp;Tabela2[[#This Row],[Estado]]</f>
        <v>Restinga/SP</v>
      </c>
      <c r="D5674">
        <v>14430000</v>
      </c>
      <c r="E5674">
        <v>14439999</v>
      </c>
      <c r="F5674" t="e" vm="5184">
        <v>#VALUE!</v>
      </c>
      <c r="G5674" t="e" cm="1">
        <f t="array" aca="1" ref="G5674" ca="1">_FV(Tabela2[[#This Row],[Cidade]],"Latitude")</f>
        <v>#NAME?</v>
      </c>
      <c r="H5674" t="e" cm="1">
        <f t="array" aca="1" ref="H5674" ca="1">_FV(Tabela2[[#This Row],[Cidade]],"Longitude")</f>
        <v>#NAME?</v>
      </c>
    </row>
    <row r="5675" spans="1:8" x14ac:dyDescent="0.25">
      <c r="A5675" t="s">
        <v>93</v>
      </c>
      <c r="B5675" t="s">
        <v>2913</v>
      </c>
      <c r="C5675" t="str">
        <f>Tabela2[[#This Row],[Localidade]]&amp;"/"&amp;Tabela2[[#This Row],[Estado]]</f>
        <v>Ribeira/SP</v>
      </c>
      <c r="D5675">
        <v>18380000</v>
      </c>
      <c r="E5675">
        <v>18384999</v>
      </c>
      <c r="F5675" t="e" vm="5185">
        <v>#VALUE!</v>
      </c>
      <c r="G5675" t="e" cm="1">
        <f t="array" aca="1" ref="G5675" ca="1">_FV(Tabela2[[#This Row],[Cidade]],"Latitude")</f>
        <v>#NAME?</v>
      </c>
      <c r="H5675" t="e" cm="1">
        <f t="array" aca="1" ref="H5675" ca="1">_FV(Tabela2[[#This Row],[Cidade]],"Longitude")</f>
        <v>#NAME?</v>
      </c>
    </row>
    <row r="5676" spans="1:8" x14ac:dyDescent="0.25">
      <c r="A5676" t="s">
        <v>93</v>
      </c>
      <c r="B5676" t="s">
        <v>4684</v>
      </c>
      <c r="C5676" t="str">
        <f>Tabela2[[#This Row],[Localidade]]&amp;"/"&amp;Tabela2[[#This Row],[Estado]]</f>
        <v>Ribeirao Bonito/SP</v>
      </c>
      <c r="D5676">
        <v>13580000</v>
      </c>
      <c r="E5676">
        <v>13589999</v>
      </c>
      <c r="F5676" t="e" vm="5186">
        <v>#VALUE!</v>
      </c>
      <c r="G5676" t="e" cm="1">
        <f t="array" aca="1" ref="G5676" ca="1">_FV(Tabela2[[#This Row],[Cidade]],"Latitude")</f>
        <v>#NAME?</v>
      </c>
      <c r="H5676" t="e" cm="1">
        <f t="array" aca="1" ref="H5676" ca="1">_FV(Tabela2[[#This Row],[Cidade]],"Longitude")</f>
        <v>#NAME?</v>
      </c>
    </row>
    <row r="5677" spans="1:8" x14ac:dyDescent="0.25">
      <c r="A5677" t="s">
        <v>93</v>
      </c>
      <c r="B5677" t="s">
        <v>4685</v>
      </c>
      <c r="C5677" t="str">
        <f>Tabela2[[#This Row],[Localidade]]&amp;"/"&amp;Tabela2[[#This Row],[Estado]]</f>
        <v>Ribeirao Branco/SP</v>
      </c>
      <c r="D5677">
        <v>18430000</v>
      </c>
      <c r="E5677">
        <v>18434999</v>
      </c>
      <c r="F5677" t="e" vm="5187">
        <v>#VALUE!</v>
      </c>
      <c r="G5677" t="e" cm="1">
        <f t="array" aca="1" ref="G5677" ca="1">_FV(Tabela2[[#This Row],[Cidade]],"Latitude")</f>
        <v>#NAME?</v>
      </c>
      <c r="H5677" t="e" cm="1">
        <f t="array" aca="1" ref="H5677" ca="1">_FV(Tabela2[[#This Row],[Cidade]],"Longitude")</f>
        <v>#NAME?</v>
      </c>
    </row>
    <row r="5678" spans="1:8" x14ac:dyDescent="0.25">
      <c r="A5678" t="s">
        <v>93</v>
      </c>
      <c r="B5678" t="s">
        <v>4686</v>
      </c>
      <c r="C5678" t="str">
        <f>Tabela2[[#This Row],[Localidade]]&amp;"/"&amp;Tabela2[[#This Row],[Estado]]</f>
        <v>Ribeirao Corrente/SP</v>
      </c>
      <c r="D5678">
        <v>14445000</v>
      </c>
      <c r="E5678">
        <v>14449999</v>
      </c>
      <c r="F5678" t="e" vm="5188">
        <v>#VALUE!</v>
      </c>
      <c r="G5678" t="e" cm="1">
        <f t="array" aca="1" ref="G5678" ca="1">_FV(Tabela2[[#This Row],[Cidade]],"Latitude")</f>
        <v>#NAME?</v>
      </c>
      <c r="H5678" t="e" cm="1">
        <f t="array" aca="1" ref="H5678" ca="1">_FV(Tabela2[[#This Row],[Cidade]],"Longitude")</f>
        <v>#NAME?</v>
      </c>
    </row>
    <row r="5679" spans="1:8" x14ac:dyDescent="0.25">
      <c r="A5679" t="s">
        <v>93</v>
      </c>
      <c r="B5679" t="s">
        <v>4687</v>
      </c>
      <c r="C5679" t="str">
        <f>Tabela2[[#This Row],[Localidade]]&amp;"/"&amp;Tabela2[[#This Row],[Estado]]</f>
        <v>Ribeirao do Sul/SP</v>
      </c>
      <c r="D5679">
        <v>19930000</v>
      </c>
      <c r="E5679">
        <v>19939999</v>
      </c>
      <c r="F5679" t="e" vm="5189">
        <v>#VALUE!</v>
      </c>
      <c r="G5679" t="e" cm="1">
        <f t="array" aca="1" ref="G5679" ca="1">_FV(Tabela2[[#This Row],[Cidade]],"Latitude")</f>
        <v>#NAME?</v>
      </c>
      <c r="H5679" t="e" cm="1">
        <f t="array" aca="1" ref="H5679" ca="1">_FV(Tabela2[[#This Row],[Cidade]],"Longitude")</f>
        <v>#NAME?</v>
      </c>
    </row>
    <row r="5680" spans="1:8" x14ac:dyDescent="0.25">
      <c r="A5680" t="s">
        <v>93</v>
      </c>
      <c r="B5680" t="s">
        <v>4688</v>
      </c>
      <c r="C5680" t="str">
        <f>Tabela2[[#This Row],[Localidade]]&amp;"/"&amp;Tabela2[[#This Row],[Estado]]</f>
        <v>Ribeirao dos indios/SP</v>
      </c>
      <c r="D5680">
        <v>19380000</v>
      </c>
      <c r="E5680">
        <v>19399999</v>
      </c>
      <c r="F5680" t="e" vm="5190">
        <v>#VALUE!</v>
      </c>
      <c r="G5680" t="e" cm="1">
        <f t="array" aca="1" ref="G5680" ca="1">_FV(Tabela2[[#This Row],[Cidade]],"Latitude")</f>
        <v>#NAME?</v>
      </c>
      <c r="H5680" t="e" cm="1">
        <f t="array" aca="1" ref="H5680" ca="1">_FV(Tabela2[[#This Row],[Cidade]],"Longitude")</f>
        <v>#NAME?</v>
      </c>
    </row>
    <row r="5681" spans="1:8" x14ac:dyDescent="0.25">
      <c r="A5681" t="s">
        <v>93</v>
      </c>
      <c r="B5681" t="s">
        <v>4689</v>
      </c>
      <c r="C5681" t="str">
        <f>Tabela2[[#This Row],[Localidade]]&amp;"/"&amp;Tabela2[[#This Row],[Estado]]</f>
        <v>Ribeirao Grande/SP</v>
      </c>
      <c r="D5681">
        <v>18315000</v>
      </c>
      <c r="E5681">
        <v>18319999</v>
      </c>
      <c r="F5681" t="e" vm="5191">
        <v>#VALUE!</v>
      </c>
      <c r="G5681" t="e" cm="1">
        <f t="array" aca="1" ref="G5681" ca="1">_FV(Tabela2[[#This Row],[Cidade]],"Latitude")</f>
        <v>#NAME?</v>
      </c>
      <c r="H5681" t="e" cm="1">
        <f t="array" aca="1" ref="H5681" ca="1">_FV(Tabela2[[#This Row],[Cidade]],"Longitude")</f>
        <v>#NAME?</v>
      </c>
    </row>
    <row r="5682" spans="1:8" x14ac:dyDescent="0.25">
      <c r="A5682" t="s">
        <v>93</v>
      </c>
      <c r="B5682" t="s">
        <v>4690</v>
      </c>
      <c r="C5682" t="str">
        <f>Tabela2[[#This Row],[Localidade]]&amp;"/"&amp;Tabela2[[#This Row],[Estado]]</f>
        <v>Ribeirao Pires/SP</v>
      </c>
      <c r="D5682">
        <v>9400001</v>
      </c>
      <c r="E5682">
        <v>9449999</v>
      </c>
      <c r="F5682" t="e" vm="5192">
        <v>#VALUE!</v>
      </c>
      <c r="G5682" t="e" cm="1">
        <f t="array" aca="1" ref="G5682" ca="1">_FV(Tabela2[[#This Row],[Cidade]],"Latitude")</f>
        <v>#NAME?</v>
      </c>
      <c r="H5682" t="e" cm="1">
        <f t="array" aca="1" ref="H5682" ca="1">_FV(Tabela2[[#This Row],[Cidade]],"Longitude")</f>
        <v>#NAME?</v>
      </c>
    </row>
    <row r="5683" spans="1:8" x14ac:dyDescent="0.25">
      <c r="A5683" t="s">
        <v>93</v>
      </c>
      <c r="B5683" t="s">
        <v>4690</v>
      </c>
      <c r="C5683" t="str">
        <f>Tabela2[[#This Row],[Localidade]]&amp;"/"&amp;Tabela2[[#This Row],[Estado]]</f>
        <v>Ribeirao Pires/SP</v>
      </c>
      <c r="D5683">
        <v>9400001</v>
      </c>
      <c r="E5683">
        <v>9449999</v>
      </c>
      <c r="F5683" t="e" vm="5192">
        <v>#VALUE!</v>
      </c>
      <c r="G5683" t="e" cm="1">
        <f t="array" aca="1" ref="G5683" ca="1">_FV(Tabela2[[#This Row],[Cidade]],"Latitude")</f>
        <v>#NAME?</v>
      </c>
      <c r="H5683" t="e" cm="1">
        <f t="array" aca="1" ref="H5683" ca="1">_FV(Tabela2[[#This Row],[Cidade]],"Longitude")</f>
        <v>#NAME?</v>
      </c>
    </row>
    <row r="5684" spans="1:8" x14ac:dyDescent="0.25">
      <c r="A5684" t="s">
        <v>93</v>
      </c>
      <c r="B5684" t="s">
        <v>4691</v>
      </c>
      <c r="C5684" t="str">
        <f>Tabela2[[#This Row],[Localidade]]&amp;"/"&amp;Tabela2[[#This Row],[Estado]]</f>
        <v>Ribeirao Preto/SP</v>
      </c>
      <c r="D5684">
        <v>14000001</v>
      </c>
      <c r="E5684">
        <v>14114999</v>
      </c>
      <c r="F5684" t="e" vm="5190">
        <v>#VALUE!</v>
      </c>
      <c r="G5684" t="e" cm="1">
        <f t="array" aca="1" ref="G5684" ca="1">_FV(Tabela2[[#This Row],[Cidade]],"Latitude")</f>
        <v>#NAME?</v>
      </c>
      <c r="H5684" t="e" cm="1">
        <f t="array" aca="1" ref="H5684" ca="1">_FV(Tabela2[[#This Row],[Cidade]],"Longitude")</f>
        <v>#NAME?</v>
      </c>
    </row>
    <row r="5685" spans="1:8" x14ac:dyDescent="0.25">
      <c r="A5685" t="s">
        <v>93</v>
      </c>
      <c r="B5685" t="s">
        <v>4691</v>
      </c>
      <c r="C5685" t="str">
        <f>Tabela2[[#This Row],[Localidade]]&amp;"/"&amp;Tabela2[[#This Row],[Estado]]</f>
        <v>Ribeirao Preto/SP</v>
      </c>
      <c r="D5685">
        <v>14000001</v>
      </c>
      <c r="E5685">
        <v>14109999</v>
      </c>
      <c r="F5685" t="e" vm="5190">
        <v>#VALUE!</v>
      </c>
      <c r="G5685" t="e" cm="1">
        <f t="array" aca="1" ref="G5685" ca="1">_FV(Tabela2[[#This Row],[Cidade]],"Latitude")</f>
        <v>#NAME?</v>
      </c>
      <c r="H5685" t="e" cm="1">
        <f t="array" aca="1" ref="H5685" ca="1">_FV(Tabela2[[#This Row],[Cidade]],"Longitude")</f>
        <v>#NAME?</v>
      </c>
    </row>
    <row r="5686" spans="1:8" x14ac:dyDescent="0.25">
      <c r="A5686" t="s">
        <v>93</v>
      </c>
      <c r="B5686" t="s">
        <v>2914</v>
      </c>
      <c r="C5686" t="str">
        <f>Tabela2[[#This Row],[Localidade]]&amp;"/"&amp;Tabela2[[#This Row],[Estado]]</f>
        <v>Rifaina/SP</v>
      </c>
      <c r="D5686">
        <v>14490000</v>
      </c>
      <c r="E5686">
        <v>14499999</v>
      </c>
      <c r="F5686" t="e" vm="5193">
        <v>#VALUE!</v>
      </c>
      <c r="G5686" t="e" cm="1">
        <f t="array" aca="1" ref="G5686" ca="1">_FV(Tabela2[[#This Row],[Cidade]],"Latitude")</f>
        <v>#NAME?</v>
      </c>
      <c r="H5686" t="e" cm="1">
        <f t="array" aca="1" ref="H5686" ca="1">_FV(Tabela2[[#This Row],[Cidade]],"Longitude")</f>
        <v>#NAME?</v>
      </c>
    </row>
    <row r="5687" spans="1:8" x14ac:dyDescent="0.25">
      <c r="A5687" t="s">
        <v>93</v>
      </c>
      <c r="B5687" t="s">
        <v>4692</v>
      </c>
      <c r="C5687" t="str">
        <f>Tabela2[[#This Row],[Localidade]]&amp;"/"&amp;Tabela2[[#This Row],[Estado]]</f>
        <v>Rincao/SP</v>
      </c>
      <c r="D5687">
        <v>14830000</v>
      </c>
      <c r="E5687">
        <v>14834999</v>
      </c>
      <c r="F5687" t="e" vm="5194">
        <v>#VALUE!</v>
      </c>
      <c r="G5687" t="e" cm="1">
        <f t="array" aca="1" ref="G5687" ca="1">_FV(Tabela2[[#This Row],[Cidade]],"Latitude")</f>
        <v>#NAME?</v>
      </c>
      <c r="H5687" t="e" cm="1">
        <f t="array" aca="1" ref="H5687" ca="1">_FV(Tabela2[[#This Row],[Cidade]],"Longitude")</f>
        <v>#NAME?</v>
      </c>
    </row>
    <row r="5688" spans="1:8" x14ac:dyDescent="0.25">
      <c r="A5688" t="s">
        <v>93</v>
      </c>
      <c r="B5688" t="s">
        <v>5142</v>
      </c>
      <c r="C5688" t="str">
        <f>Tabela2[[#This Row],[Localidade]]&amp;"/"&amp;Tabela2[[#This Row],[Estado]]</f>
        <v>Rinopolis/SP</v>
      </c>
      <c r="D5688">
        <v>17740000</v>
      </c>
      <c r="E5688">
        <v>17759999</v>
      </c>
      <c r="F5688" t="e" vm="5195">
        <v>#VALUE!</v>
      </c>
      <c r="G5688" t="e" cm="1">
        <f t="array" aca="1" ref="G5688" ca="1">_FV(Tabela2[[#This Row],[Cidade]],"Latitude")</f>
        <v>#NAME?</v>
      </c>
      <c r="H5688" t="e" cm="1">
        <f t="array" aca="1" ref="H5688" ca="1">_FV(Tabela2[[#This Row],[Cidade]],"Longitude")</f>
        <v>#NAME?</v>
      </c>
    </row>
    <row r="5689" spans="1:8" x14ac:dyDescent="0.25">
      <c r="A5689" t="s">
        <v>93</v>
      </c>
      <c r="B5689" t="s">
        <v>2015</v>
      </c>
      <c r="C5689" t="str">
        <f>Tabela2[[#This Row],[Localidade]]&amp;"/"&amp;Tabela2[[#This Row],[Estado]]</f>
        <v>Rio Claro/SP</v>
      </c>
      <c r="D5689">
        <v>13500001</v>
      </c>
      <c r="E5689">
        <v>13509999</v>
      </c>
      <c r="F5689" t="e" vm="5196">
        <v>#VALUE!</v>
      </c>
      <c r="G5689" t="e" cm="1">
        <f t="array" aca="1" ref="G5689" ca="1">_FV(Tabela2[[#This Row],[Cidade]],"Latitude")</f>
        <v>#NAME?</v>
      </c>
      <c r="H5689" t="e" cm="1">
        <f t="array" aca="1" ref="H5689" ca="1">_FV(Tabela2[[#This Row],[Cidade]],"Longitude")</f>
        <v>#NAME?</v>
      </c>
    </row>
    <row r="5690" spans="1:8" x14ac:dyDescent="0.25">
      <c r="A5690" t="s">
        <v>93</v>
      </c>
      <c r="B5690" t="s">
        <v>2015</v>
      </c>
      <c r="C5690" t="str">
        <f>Tabela2[[#This Row],[Localidade]]&amp;"/"&amp;Tabela2[[#This Row],[Estado]]</f>
        <v>Rio Claro/SP</v>
      </c>
      <c r="D5690">
        <v>13500001</v>
      </c>
      <c r="E5690">
        <v>13509999</v>
      </c>
      <c r="F5690" t="e" vm="5196">
        <v>#VALUE!</v>
      </c>
      <c r="G5690" t="e" cm="1">
        <f t="array" aca="1" ref="G5690" ca="1">_FV(Tabela2[[#This Row],[Cidade]],"Latitude")</f>
        <v>#NAME?</v>
      </c>
      <c r="H5690" t="e" cm="1">
        <f t="array" aca="1" ref="H5690" ca="1">_FV(Tabela2[[#This Row],[Cidade]],"Longitude")</f>
        <v>#NAME?</v>
      </c>
    </row>
    <row r="5691" spans="1:8" x14ac:dyDescent="0.25">
      <c r="A5691" t="s">
        <v>93</v>
      </c>
      <c r="B5691" t="s">
        <v>2915</v>
      </c>
      <c r="C5691" t="str">
        <f>Tabela2[[#This Row],[Localidade]]&amp;"/"&amp;Tabela2[[#This Row],[Estado]]</f>
        <v>Rio das Pedras/SP</v>
      </c>
      <c r="D5691">
        <v>13390000</v>
      </c>
      <c r="E5691">
        <v>13399999</v>
      </c>
      <c r="F5691" t="e" vm="5197">
        <v>#VALUE!</v>
      </c>
      <c r="G5691" t="e" cm="1">
        <f t="array" aca="1" ref="G5691" ca="1">_FV(Tabela2[[#This Row],[Cidade]],"Latitude")</f>
        <v>#NAME?</v>
      </c>
      <c r="H5691" t="e" cm="1">
        <f t="array" aca="1" ref="H5691" ca="1">_FV(Tabela2[[#This Row],[Cidade]],"Longitude")</f>
        <v>#NAME?</v>
      </c>
    </row>
    <row r="5692" spans="1:8" x14ac:dyDescent="0.25">
      <c r="A5692" t="s">
        <v>93</v>
      </c>
      <c r="B5692" t="s">
        <v>2916</v>
      </c>
      <c r="C5692" t="str">
        <f>Tabela2[[#This Row],[Localidade]]&amp;"/"&amp;Tabela2[[#This Row],[Estado]]</f>
        <v>Rio Grande da Serra/SP</v>
      </c>
      <c r="D5692">
        <v>9450000</v>
      </c>
      <c r="E5692">
        <v>9499999</v>
      </c>
      <c r="F5692" t="e" vm="5198">
        <v>#VALUE!</v>
      </c>
      <c r="G5692" t="e" cm="1">
        <f t="array" aca="1" ref="G5692" ca="1">_FV(Tabela2[[#This Row],[Cidade]],"Latitude")</f>
        <v>#NAME?</v>
      </c>
      <c r="H5692" t="e" cm="1">
        <f t="array" aca="1" ref="H5692" ca="1">_FV(Tabela2[[#This Row],[Cidade]],"Longitude")</f>
        <v>#NAME?</v>
      </c>
    </row>
    <row r="5693" spans="1:8" x14ac:dyDescent="0.25">
      <c r="A5693" t="s">
        <v>93</v>
      </c>
      <c r="B5693" t="s">
        <v>3484</v>
      </c>
      <c r="C5693" t="str">
        <f>Tabela2[[#This Row],[Localidade]]&amp;"/"&amp;Tabela2[[#This Row],[Estado]]</f>
        <v>Riolandia/SP</v>
      </c>
      <c r="D5693">
        <v>15495000</v>
      </c>
      <c r="E5693">
        <v>15499999</v>
      </c>
      <c r="F5693" t="e" vm="5199">
        <v>#VALUE!</v>
      </c>
      <c r="G5693" t="e" cm="1">
        <f t="array" aca="1" ref="G5693" ca="1">_FV(Tabela2[[#This Row],[Cidade]],"Latitude")</f>
        <v>#NAME?</v>
      </c>
      <c r="H5693" t="e" cm="1">
        <f t="array" aca="1" ref="H5693" ca="1">_FV(Tabela2[[#This Row],[Cidade]],"Longitude")</f>
        <v>#NAME?</v>
      </c>
    </row>
    <row r="5694" spans="1:8" x14ac:dyDescent="0.25">
      <c r="A5694" t="s">
        <v>93</v>
      </c>
      <c r="B5694" t="s">
        <v>2917</v>
      </c>
      <c r="C5694" t="str">
        <f>Tabela2[[#This Row],[Localidade]]&amp;"/"&amp;Tabela2[[#This Row],[Estado]]</f>
        <v>Riversul/SP</v>
      </c>
      <c r="D5694">
        <v>18470000</v>
      </c>
      <c r="E5694">
        <v>18474999</v>
      </c>
      <c r="F5694" t="e" vm="5200">
        <v>#VALUE!</v>
      </c>
      <c r="G5694" t="e" cm="1">
        <f t="array" aca="1" ref="G5694" ca="1">_FV(Tabela2[[#This Row],[Cidade]],"Latitude")</f>
        <v>#NAME?</v>
      </c>
      <c r="H5694" t="e" cm="1">
        <f t="array" aca="1" ref="H5694" ca="1">_FV(Tabela2[[#This Row],[Cidade]],"Longitude")</f>
        <v>#NAME?</v>
      </c>
    </row>
    <row r="5695" spans="1:8" x14ac:dyDescent="0.25">
      <c r="A5695" t="s">
        <v>93</v>
      </c>
      <c r="B5695" t="s">
        <v>2918</v>
      </c>
      <c r="C5695" t="str">
        <f>Tabela2[[#This Row],[Localidade]]&amp;"/"&amp;Tabela2[[#This Row],[Estado]]</f>
        <v>Rosana/SP</v>
      </c>
      <c r="D5695">
        <v>19273000</v>
      </c>
      <c r="E5695">
        <v>19274999</v>
      </c>
      <c r="F5695" t="e" vm="5201">
        <v>#VALUE!</v>
      </c>
      <c r="G5695" t="e" cm="1">
        <f t="array" aca="1" ref="G5695" ca="1">_FV(Tabela2[[#This Row],[Cidade]],"Latitude")</f>
        <v>#NAME?</v>
      </c>
      <c r="H5695" t="e" cm="1">
        <f t="array" aca="1" ref="H5695" ca="1">_FV(Tabela2[[#This Row],[Cidade]],"Longitude")</f>
        <v>#NAME?</v>
      </c>
    </row>
    <row r="5696" spans="1:8" x14ac:dyDescent="0.25">
      <c r="A5696" t="s">
        <v>93</v>
      </c>
      <c r="B5696" t="s">
        <v>2919</v>
      </c>
      <c r="C5696" t="str">
        <f>Tabela2[[#This Row],[Localidade]]&amp;"/"&amp;Tabela2[[#This Row],[Estado]]</f>
        <v>Roseira/SP</v>
      </c>
      <c r="D5696">
        <v>12580000</v>
      </c>
      <c r="E5696">
        <v>12599999</v>
      </c>
      <c r="F5696" t="e" vm="5202">
        <v>#VALUE!</v>
      </c>
      <c r="G5696" t="e" cm="1">
        <f t="array" aca="1" ref="G5696" ca="1">_FV(Tabela2[[#This Row],[Cidade]],"Latitude")</f>
        <v>#NAME?</v>
      </c>
      <c r="H5696" t="e" cm="1">
        <f t="array" aca="1" ref="H5696" ca="1">_FV(Tabela2[[#This Row],[Cidade]],"Longitude")</f>
        <v>#NAME?</v>
      </c>
    </row>
    <row r="5697" spans="1:8" x14ac:dyDescent="0.25">
      <c r="A5697" t="s">
        <v>93</v>
      </c>
      <c r="B5697" t="s">
        <v>3334</v>
      </c>
      <c r="C5697" t="str">
        <f>Tabela2[[#This Row],[Localidade]]&amp;"/"&amp;Tabela2[[#This Row],[Estado]]</f>
        <v>Rubiacea/SP</v>
      </c>
      <c r="D5697">
        <v>16750000</v>
      </c>
      <c r="E5697">
        <v>16789999</v>
      </c>
      <c r="F5697" t="e" vm="5203">
        <v>#VALUE!</v>
      </c>
      <c r="G5697" t="e" cm="1">
        <f t="array" aca="1" ref="G5697" ca="1">_FV(Tabela2[[#This Row],[Cidade]],"Latitude")</f>
        <v>#NAME?</v>
      </c>
      <c r="H5697" t="e" cm="1">
        <f t="array" aca="1" ref="H5697" ca="1">_FV(Tabela2[[#This Row],[Cidade]],"Longitude")</f>
        <v>#NAME?</v>
      </c>
    </row>
    <row r="5698" spans="1:8" x14ac:dyDescent="0.25">
      <c r="A5698" t="s">
        <v>93</v>
      </c>
      <c r="B5698" t="s">
        <v>3838</v>
      </c>
      <c r="C5698" t="str">
        <f>Tabela2[[#This Row],[Localidade]]&amp;"/"&amp;Tabela2[[#This Row],[Estado]]</f>
        <v>Rubineia/SP</v>
      </c>
      <c r="D5698">
        <v>15790000</v>
      </c>
      <c r="E5698">
        <v>15799999</v>
      </c>
      <c r="F5698" t="s">
        <v>5427</v>
      </c>
      <c r="G5698" t="e" cm="1" vm="188">
        <f t="array" ref="G5698">_FV(Tabela2[[#This Row],[Cidade]],"Latitude")</f>
        <v>#VALUE!</v>
      </c>
      <c r="H5698" t="e" cm="1" vm="189">
        <f t="array" ref="H5698">_FV(Tabela2[[#This Row],[Cidade]],"Longitude")</f>
        <v>#VALUE!</v>
      </c>
    </row>
    <row r="5699" spans="1:8" x14ac:dyDescent="0.25">
      <c r="A5699" t="s">
        <v>93</v>
      </c>
      <c r="B5699" t="s">
        <v>2920</v>
      </c>
      <c r="C5699" t="str">
        <f>Tabela2[[#This Row],[Localidade]]&amp;"/"&amp;Tabela2[[#This Row],[Estado]]</f>
        <v>Sabino/SP</v>
      </c>
      <c r="D5699">
        <v>16440000</v>
      </c>
      <c r="E5699">
        <v>16449999</v>
      </c>
      <c r="F5699" t="e" vm="5204">
        <v>#VALUE!</v>
      </c>
      <c r="G5699" t="e" cm="1">
        <f t="array" aca="1" ref="G5699" ca="1">_FV(Tabela2[[#This Row],[Cidade]],"Latitude")</f>
        <v>#NAME?</v>
      </c>
      <c r="H5699" t="e" cm="1">
        <f t="array" aca="1" ref="H5699" ca="1">_FV(Tabela2[[#This Row],[Cidade]],"Longitude")</f>
        <v>#NAME?</v>
      </c>
    </row>
    <row r="5700" spans="1:8" x14ac:dyDescent="0.25">
      <c r="A5700" t="s">
        <v>93</v>
      </c>
      <c r="B5700" t="s">
        <v>2921</v>
      </c>
      <c r="C5700" t="str">
        <f>Tabela2[[#This Row],[Localidade]]&amp;"/"&amp;Tabela2[[#This Row],[Estado]]</f>
        <v>Sagres/SP</v>
      </c>
      <c r="D5700">
        <v>17710000</v>
      </c>
      <c r="E5700">
        <v>17719999</v>
      </c>
      <c r="F5700" t="e" vm="5205">
        <v>#VALUE!</v>
      </c>
      <c r="G5700" t="e" cm="1">
        <f t="array" aca="1" ref="G5700" ca="1">_FV(Tabela2[[#This Row],[Cidade]],"Latitude")</f>
        <v>#NAME?</v>
      </c>
      <c r="H5700" t="e" cm="1">
        <f t="array" aca="1" ref="H5700" ca="1">_FV(Tabela2[[#This Row],[Cidade]],"Longitude")</f>
        <v>#NAME?</v>
      </c>
    </row>
    <row r="5701" spans="1:8" x14ac:dyDescent="0.25">
      <c r="A5701" t="s">
        <v>93</v>
      </c>
      <c r="B5701" t="s">
        <v>2922</v>
      </c>
      <c r="C5701" t="str">
        <f>Tabela2[[#This Row],[Localidade]]&amp;"/"&amp;Tabela2[[#This Row],[Estado]]</f>
        <v>Sales/SP</v>
      </c>
      <c r="D5701">
        <v>14980000</v>
      </c>
      <c r="E5701">
        <v>14989999</v>
      </c>
      <c r="F5701" t="e" vm="5206">
        <v>#VALUE!</v>
      </c>
      <c r="G5701" t="e" cm="1">
        <f t="array" aca="1" ref="G5701" ca="1">_FV(Tabela2[[#This Row],[Cidade]],"Latitude")</f>
        <v>#NAME?</v>
      </c>
      <c r="H5701" t="e" cm="1">
        <f t="array" aca="1" ref="H5701" ca="1">_FV(Tabela2[[#This Row],[Cidade]],"Longitude")</f>
        <v>#NAME?</v>
      </c>
    </row>
    <row r="5702" spans="1:8" x14ac:dyDescent="0.25">
      <c r="A5702" t="s">
        <v>93</v>
      </c>
      <c r="B5702" t="s">
        <v>2923</v>
      </c>
      <c r="C5702" t="str">
        <f>Tabela2[[#This Row],[Localidade]]&amp;"/"&amp;Tabela2[[#This Row],[Estado]]</f>
        <v>Sales Oliveira/SP</v>
      </c>
      <c r="D5702">
        <v>14660000</v>
      </c>
      <c r="E5702">
        <v>14669999</v>
      </c>
      <c r="F5702" t="e" vm="5207">
        <v>#VALUE!</v>
      </c>
      <c r="G5702" t="e" cm="1">
        <f t="array" aca="1" ref="G5702" ca="1">_FV(Tabela2[[#This Row],[Cidade]],"Latitude")</f>
        <v>#NAME?</v>
      </c>
      <c r="H5702" t="e" cm="1">
        <f t="array" aca="1" ref="H5702" ca="1">_FV(Tabela2[[#This Row],[Cidade]],"Longitude")</f>
        <v>#NAME?</v>
      </c>
    </row>
    <row r="5703" spans="1:8" x14ac:dyDescent="0.25">
      <c r="A5703" t="s">
        <v>93</v>
      </c>
      <c r="B5703" t="s">
        <v>5143</v>
      </c>
      <c r="C5703" t="str">
        <f>Tabela2[[#This Row],[Localidade]]&amp;"/"&amp;Tabela2[[#This Row],[Estado]]</f>
        <v>Salesopolis/SP</v>
      </c>
      <c r="D5703">
        <v>8970000</v>
      </c>
      <c r="E5703">
        <v>8999999</v>
      </c>
      <c r="F5703" t="e" vm="5208">
        <v>#VALUE!</v>
      </c>
      <c r="G5703" t="e" cm="1">
        <f t="array" aca="1" ref="G5703" ca="1">_FV(Tabela2[[#This Row],[Cidade]],"Latitude")</f>
        <v>#NAME?</v>
      </c>
      <c r="H5703" t="e" cm="1">
        <f t="array" aca="1" ref="H5703" ca="1">_FV(Tabela2[[#This Row],[Cidade]],"Longitude")</f>
        <v>#NAME?</v>
      </c>
    </row>
    <row r="5704" spans="1:8" x14ac:dyDescent="0.25">
      <c r="A5704" t="s">
        <v>93</v>
      </c>
      <c r="B5704" t="s">
        <v>4693</v>
      </c>
      <c r="C5704" t="str">
        <f>Tabela2[[#This Row],[Localidade]]&amp;"/"&amp;Tabela2[[#This Row],[Estado]]</f>
        <v>Salmourao/SP</v>
      </c>
      <c r="D5704">
        <v>17720000</v>
      </c>
      <c r="E5704">
        <v>17729999</v>
      </c>
      <c r="F5704" t="e" vm="5209">
        <v>#VALUE!</v>
      </c>
      <c r="G5704" t="e" cm="1">
        <f t="array" aca="1" ref="G5704" ca="1">_FV(Tabela2[[#This Row],[Cidade]],"Latitude")</f>
        <v>#NAME?</v>
      </c>
      <c r="H5704" t="e" cm="1">
        <f t="array" aca="1" ref="H5704" ca="1">_FV(Tabela2[[#This Row],[Cidade]],"Longitude")</f>
        <v>#NAME?</v>
      </c>
    </row>
    <row r="5705" spans="1:8" x14ac:dyDescent="0.25">
      <c r="A5705" t="s">
        <v>93</v>
      </c>
      <c r="B5705" t="s">
        <v>2580</v>
      </c>
      <c r="C5705" t="str">
        <f>Tabela2[[#This Row],[Localidade]]&amp;"/"&amp;Tabela2[[#This Row],[Estado]]</f>
        <v>Saltinho/SP</v>
      </c>
      <c r="D5705">
        <v>13440000</v>
      </c>
      <c r="E5705">
        <v>13449999</v>
      </c>
      <c r="F5705" t="e" vm="5210">
        <v>#VALUE!</v>
      </c>
      <c r="G5705" t="e" cm="1">
        <f t="array" aca="1" ref="G5705" ca="1">_FV(Tabela2[[#This Row],[Cidade]],"Latitude")</f>
        <v>#NAME?</v>
      </c>
      <c r="H5705" t="e" cm="1">
        <f t="array" aca="1" ref="H5705" ca="1">_FV(Tabela2[[#This Row],[Cidade]],"Longitude")</f>
        <v>#NAME?</v>
      </c>
    </row>
    <row r="5706" spans="1:8" x14ac:dyDescent="0.25">
      <c r="A5706" t="s">
        <v>93</v>
      </c>
      <c r="B5706" t="s">
        <v>2924</v>
      </c>
      <c r="C5706" t="str">
        <f>Tabela2[[#This Row],[Localidade]]&amp;"/"&amp;Tabela2[[#This Row],[Estado]]</f>
        <v>Salto/SP</v>
      </c>
      <c r="D5706">
        <v>13320001</v>
      </c>
      <c r="E5706">
        <v>13329999</v>
      </c>
      <c r="F5706" t="e" vm="5211">
        <v>#VALUE!</v>
      </c>
      <c r="G5706" t="e" cm="1">
        <f t="array" aca="1" ref="G5706" ca="1">_FV(Tabela2[[#This Row],[Cidade]],"Latitude")</f>
        <v>#NAME?</v>
      </c>
      <c r="H5706" t="e" cm="1">
        <f t="array" aca="1" ref="H5706" ca="1">_FV(Tabela2[[#This Row],[Cidade]],"Longitude")</f>
        <v>#NAME?</v>
      </c>
    </row>
    <row r="5707" spans="1:8" x14ac:dyDescent="0.25">
      <c r="A5707" t="s">
        <v>93</v>
      </c>
      <c r="B5707" t="s">
        <v>2924</v>
      </c>
      <c r="C5707" t="str">
        <f>Tabela2[[#This Row],[Localidade]]&amp;"/"&amp;Tabela2[[#This Row],[Estado]]</f>
        <v>Salto/SP</v>
      </c>
      <c r="D5707">
        <v>13320001</v>
      </c>
      <c r="E5707">
        <v>13329999</v>
      </c>
      <c r="F5707" t="e" vm="5211">
        <v>#VALUE!</v>
      </c>
      <c r="G5707" t="e" cm="1">
        <f t="array" aca="1" ref="G5707" ca="1">_FV(Tabela2[[#This Row],[Cidade]],"Latitude")</f>
        <v>#NAME?</v>
      </c>
      <c r="H5707" t="e" cm="1">
        <f t="array" aca="1" ref="H5707" ca="1">_FV(Tabela2[[#This Row],[Cidade]],"Longitude")</f>
        <v>#NAME?</v>
      </c>
    </row>
    <row r="5708" spans="1:8" x14ac:dyDescent="0.25">
      <c r="A5708" t="s">
        <v>93</v>
      </c>
      <c r="B5708" t="s">
        <v>2925</v>
      </c>
      <c r="C5708" t="str">
        <f>Tabela2[[#This Row],[Localidade]]&amp;"/"&amp;Tabela2[[#This Row],[Estado]]</f>
        <v>Salto de Pirapora/SP</v>
      </c>
      <c r="D5708">
        <v>18160000</v>
      </c>
      <c r="E5708">
        <v>18169999</v>
      </c>
      <c r="F5708" t="e" vm="5212">
        <v>#VALUE!</v>
      </c>
      <c r="G5708" t="e" cm="1">
        <f t="array" aca="1" ref="G5708" ca="1">_FV(Tabela2[[#This Row],[Cidade]],"Latitude")</f>
        <v>#NAME?</v>
      </c>
      <c r="H5708" t="e" cm="1">
        <f t="array" aca="1" ref="H5708" ca="1">_FV(Tabela2[[#This Row],[Cidade]],"Longitude")</f>
        <v>#NAME?</v>
      </c>
    </row>
    <row r="5709" spans="1:8" x14ac:dyDescent="0.25">
      <c r="A5709" t="s">
        <v>93</v>
      </c>
      <c r="B5709" t="s">
        <v>2926</v>
      </c>
      <c r="C5709" t="str">
        <f>Tabela2[[#This Row],[Localidade]]&amp;"/"&amp;Tabela2[[#This Row],[Estado]]</f>
        <v>Salto Grande/SP</v>
      </c>
      <c r="D5709">
        <v>19920001</v>
      </c>
      <c r="E5709">
        <v>19929999</v>
      </c>
      <c r="F5709" t="e" vm="5213">
        <v>#VALUE!</v>
      </c>
      <c r="G5709" t="e" cm="1">
        <f t="array" aca="1" ref="G5709" ca="1">_FV(Tabela2[[#This Row],[Cidade]],"Latitude")</f>
        <v>#NAME?</v>
      </c>
      <c r="H5709" t="e" cm="1">
        <f t="array" aca="1" ref="H5709" ca="1">_FV(Tabela2[[#This Row],[Cidade]],"Longitude")</f>
        <v>#NAME?</v>
      </c>
    </row>
    <row r="5710" spans="1:8" x14ac:dyDescent="0.25">
      <c r="A5710" t="s">
        <v>93</v>
      </c>
      <c r="B5710" t="s">
        <v>2926</v>
      </c>
      <c r="C5710" t="str">
        <f>Tabela2[[#This Row],[Localidade]]&amp;"/"&amp;Tabela2[[#This Row],[Estado]]</f>
        <v>Salto Grande/SP</v>
      </c>
      <c r="D5710">
        <v>19920001</v>
      </c>
      <c r="E5710">
        <v>19924999</v>
      </c>
      <c r="F5710" t="e" vm="5213">
        <v>#VALUE!</v>
      </c>
      <c r="G5710" t="e" cm="1">
        <f t="array" aca="1" ref="G5710" ca="1">_FV(Tabela2[[#This Row],[Cidade]],"Latitude")</f>
        <v>#NAME?</v>
      </c>
      <c r="H5710" t="e" cm="1">
        <f t="array" aca="1" ref="H5710" ca="1">_FV(Tabela2[[#This Row],[Cidade]],"Longitude")</f>
        <v>#NAME?</v>
      </c>
    </row>
    <row r="5711" spans="1:8" x14ac:dyDescent="0.25">
      <c r="A5711" t="s">
        <v>93</v>
      </c>
      <c r="B5711" t="s">
        <v>2927</v>
      </c>
      <c r="C5711" t="str">
        <f>Tabela2[[#This Row],[Localidade]]&amp;"/"&amp;Tabela2[[#This Row],[Estado]]</f>
        <v>Sandovalina/SP</v>
      </c>
      <c r="D5711">
        <v>19250000</v>
      </c>
      <c r="E5711">
        <v>19259999</v>
      </c>
      <c r="F5711" t="e" vm="5214">
        <v>#VALUE!</v>
      </c>
      <c r="G5711" t="e" cm="1">
        <f t="array" aca="1" ref="G5711" ca="1">_FV(Tabela2[[#This Row],[Cidade]],"Latitude")</f>
        <v>#NAME?</v>
      </c>
      <c r="H5711" t="e" cm="1">
        <f t="array" aca="1" ref="H5711" ca="1">_FV(Tabela2[[#This Row],[Cidade]],"Longitude")</f>
        <v>#NAME?</v>
      </c>
    </row>
    <row r="5712" spans="1:8" x14ac:dyDescent="0.25">
      <c r="A5712" t="s">
        <v>93</v>
      </c>
      <c r="B5712" t="s">
        <v>3839</v>
      </c>
      <c r="C5712" t="str">
        <f>Tabela2[[#This Row],[Localidade]]&amp;"/"&amp;Tabela2[[#This Row],[Estado]]</f>
        <v>Santa Adelia/SP</v>
      </c>
      <c r="D5712">
        <v>15950000</v>
      </c>
      <c r="E5712">
        <v>15959999</v>
      </c>
      <c r="F5712" t="e" vm="5215">
        <v>#VALUE!</v>
      </c>
      <c r="G5712" t="e" cm="1">
        <f t="array" aca="1" ref="G5712" ca="1">_FV(Tabela2[[#This Row],[Cidade]],"Latitude")</f>
        <v>#NAME?</v>
      </c>
      <c r="H5712" t="e" cm="1">
        <f t="array" aca="1" ref="H5712" ca="1">_FV(Tabela2[[#This Row],[Cidade]],"Longitude")</f>
        <v>#NAME?</v>
      </c>
    </row>
    <row r="5713" spans="1:8" x14ac:dyDescent="0.25">
      <c r="A5713" t="s">
        <v>93</v>
      </c>
      <c r="B5713" t="s">
        <v>2928</v>
      </c>
      <c r="C5713" t="str">
        <f>Tabela2[[#This Row],[Localidade]]&amp;"/"&amp;Tabela2[[#This Row],[Estado]]</f>
        <v>Santa Albertina/SP</v>
      </c>
      <c r="D5713">
        <v>15750000</v>
      </c>
      <c r="E5713">
        <v>15754999</v>
      </c>
      <c r="F5713" t="e" vm="5216">
        <v>#VALUE!</v>
      </c>
      <c r="G5713" t="e" cm="1">
        <f t="array" aca="1" ref="G5713" ca="1">_FV(Tabela2[[#This Row],[Cidade]],"Latitude")</f>
        <v>#NAME?</v>
      </c>
      <c r="H5713" t="e" cm="1">
        <f t="array" aca="1" ref="H5713" ca="1">_FV(Tabela2[[#This Row],[Cidade]],"Longitude")</f>
        <v>#NAME?</v>
      </c>
    </row>
    <row r="5714" spans="1:8" x14ac:dyDescent="0.25">
      <c r="A5714" t="s">
        <v>93</v>
      </c>
      <c r="B5714" t="s">
        <v>5255</v>
      </c>
      <c r="C5714" t="str">
        <f>Tabela2[[#This Row],[Localidade]]&amp;"/"&amp;Tabela2[[#This Row],[Estado]]</f>
        <v>Santa Barbara D Oeste/SP</v>
      </c>
      <c r="D5714">
        <v>13450001</v>
      </c>
      <c r="E5714">
        <v>13464999</v>
      </c>
      <c r="F5714" t="e" vm="5217">
        <v>#VALUE!</v>
      </c>
      <c r="G5714" t="e" cm="1">
        <f t="array" aca="1" ref="G5714" ca="1">_FV(Tabela2[[#This Row],[Cidade]],"Latitude")</f>
        <v>#NAME?</v>
      </c>
      <c r="H5714" t="e" cm="1">
        <f t="array" aca="1" ref="H5714" ca="1">_FV(Tabela2[[#This Row],[Cidade]],"Longitude")</f>
        <v>#NAME?</v>
      </c>
    </row>
    <row r="5715" spans="1:8" x14ac:dyDescent="0.25">
      <c r="A5715" t="s">
        <v>93</v>
      </c>
      <c r="B5715" t="s">
        <v>5255</v>
      </c>
      <c r="C5715" t="str">
        <f>Tabela2[[#This Row],[Localidade]]&amp;"/"&amp;Tabela2[[#This Row],[Estado]]</f>
        <v>Santa Barbara D Oeste/SP</v>
      </c>
      <c r="D5715">
        <v>13450001</v>
      </c>
      <c r="E5715">
        <v>13464999</v>
      </c>
      <c r="F5715" t="e" vm="5217">
        <v>#VALUE!</v>
      </c>
      <c r="G5715" t="e" cm="1">
        <f t="array" aca="1" ref="G5715" ca="1">_FV(Tabela2[[#This Row],[Cidade]],"Latitude")</f>
        <v>#NAME?</v>
      </c>
      <c r="H5715" t="e" cm="1">
        <f t="array" aca="1" ref="H5715" ca="1">_FV(Tabela2[[#This Row],[Cidade]],"Longitude")</f>
        <v>#NAME?</v>
      </c>
    </row>
    <row r="5716" spans="1:8" x14ac:dyDescent="0.25">
      <c r="A5716" t="s">
        <v>93</v>
      </c>
      <c r="B5716" t="s">
        <v>2929</v>
      </c>
      <c r="C5716" t="str">
        <f>Tabela2[[#This Row],[Localidade]]&amp;"/"&amp;Tabela2[[#This Row],[Estado]]</f>
        <v>Santa Branca/SP</v>
      </c>
      <c r="D5716">
        <v>12380000</v>
      </c>
      <c r="E5716">
        <v>12399999</v>
      </c>
      <c r="F5716" t="e" vm="5218">
        <v>#VALUE!</v>
      </c>
      <c r="G5716" t="e" cm="1">
        <f t="array" aca="1" ref="G5716" ca="1">_FV(Tabela2[[#This Row],[Cidade]],"Latitude")</f>
        <v>#NAME?</v>
      </c>
      <c r="H5716" t="e" cm="1">
        <f t="array" aca="1" ref="H5716" ca="1">_FV(Tabela2[[#This Row],[Cidade]],"Longitude")</f>
        <v>#NAME?</v>
      </c>
    </row>
    <row r="5717" spans="1:8" x14ac:dyDescent="0.25">
      <c r="A5717" t="s">
        <v>93</v>
      </c>
      <c r="B5717" t="s">
        <v>5256</v>
      </c>
      <c r="C5717" t="str">
        <f>Tabela2[[#This Row],[Localidade]]&amp;"/"&amp;Tabela2[[#This Row],[Estado]]</f>
        <v>Santa Clara D Oeste/SP</v>
      </c>
      <c r="D5717">
        <v>15785000</v>
      </c>
      <c r="E5717">
        <v>15789999</v>
      </c>
      <c r="F5717" t="e" vm="5219">
        <v>#VALUE!</v>
      </c>
      <c r="G5717" t="e" cm="1">
        <f t="array" aca="1" ref="G5717" ca="1">_FV(Tabela2[[#This Row],[Cidade]],"Latitude")</f>
        <v>#NAME?</v>
      </c>
      <c r="H5717" t="e" cm="1">
        <f t="array" aca="1" ref="H5717" ca="1">_FV(Tabela2[[#This Row],[Cidade]],"Longitude")</f>
        <v>#NAME?</v>
      </c>
    </row>
    <row r="5718" spans="1:8" x14ac:dyDescent="0.25">
      <c r="A5718" t="s">
        <v>93</v>
      </c>
      <c r="B5718" t="s">
        <v>4694</v>
      </c>
      <c r="C5718" t="str">
        <f>Tabela2[[#This Row],[Localidade]]&amp;"/"&amp;Tabela2[[#This Row],[Estado]]</f>
        <v>Santa Cruz da Conceicao/SP</v>
      </c>
      <c r="D5718">
        <v>13625000</v>
      </c>
      <c r="E5718">
        <v>13629999</v>
      </c>
      <c r="F5718" t="e" vm="5220">
        <v>#VALUE!</v>
      </c>
      <c r="G5718" t="e" cm="1">
        <f t="array" aca="1" ref="G5718" ca="1">_FV(Tabela2[[#This Row],[Cidade]],"Latitude")</f>
        <v>#NAME?</v>
      </c>
      <c r="H5718" t="e" cm="1">
        <f t="array" aca="1" ref="H5718" ca="1">_FV(Tabela2[[#This Row],[Cidade]],"Longitude")</f>
        <v>#NAME?</v>
      </c>
    </row>
    <row r="5719" spans="1:8" x14ac:dyDescent="0.25">
      <c r="A5719" t="s">
        <v>93</v>
      </c>
      <c r="B5719" t="s">
        <v>3642</v>
      </c>
      <c r="C5719" t="str">
        <f>Tabela2[[#This Row],[Localidade]]&amp;"/"&amp;Tabela2[[#This Row],[Estado]]</f>
        <v>Santa Cruz da Esperanca/SP</v>
      </c>
      <c r="D5719">
        <v>14250000</v>
      </c>
      <c r="E5719">
        <v>14259999</v>
      </c>
      <c r="F5719" t="e" vm="5221">
        <v>#VALUE!</v>
      </c>
      <c r="G5719" t="e" cm="1">
        <f t="array" aca="1" ref="G5719" ca="1">_FV(Tabela2[[#This Row],[Cidade]],"Latitude")</f>
        <v>#NAME?</v>
      </c>
      <c r="H5719" t="e" cm="1">
        <f t="array" aca="1" ref="H5719" ca="1">_FV(Tabela2[[#This Row],[Cidade]],"Longitude")</f>
        <v>#NAME?</v>
      </c>
    </row>
    <row r="5720" spans="1:8" x14ac:dyDescent="0.25">
      <c r="A5720" t="s">
        <v>93</v>
      </c>
      <c r="B5720" t="s">
        <v>2930</v>
      </c>
      <c r="C5720" t="str">
        <f>Tabela2[[#This Row],[Localidade]]&amp;"/"&amp;Tabela2[[#This Row],[Estado]]</f>
        <v>Santa Cruz das Palmeiras/SP</v>
      </c>
      <c r="D5720">
        <v>13650000</v>
      </c>
      <c r="E5720">
        <v>13659999</v>
      </c>
      <c r="F5720" t="e" vm="5222">
        <v>#VALUE!</v>
      </c>
      <c r="G5720" t="e" cm="1">
        <f t="array" aca="1" ref="G5720" ca="1">_FV(Tabela2[[#This Row],[Cidade]],"Latitude")</f>
        <v>#NAME?</v>
      </c>
      <c r="H5720" t="e" cm="1">
        <f t="array" aca="1" ref="H5720" ca="1">_FV(Tabela2[[#This Row],[Cidade]],"Longitude")</f>
        <v>#NAME?</v>
      </c>
    </row>
    <row r="5721" spans="1:8" x14ac:dyDescent="0.25">
      <c r="A5721" t="s">
        <v>93</v>
      </c>
      <c r="B5721" t="s">
        <v>2931</v>
      </c>
      <c r="C5721" t="str">
        <f>Tabela2[[#This Row],[Localidade]]&amp;"/"&amp;Tabela2[[#This Row],[Estado]]</f>
        <v>Santa Cruz do Rio Pardo/SP</v>
      </c>
      <c r="D5721">
        <v>18900000</v>
      </c>
      <c r="E5721">
        <v>18934999</v>
      </c>
      <c r="F5721" t="e" vm="5223">
        <v>#VALUE!</v>
      </c>
      <c r="G5721" t="e" cm="1">
        <f t="array" aca="1" ref="G5721" ca="1">_FV(Tabela2[[#This Row],[Cidade]],"Latitude")</f>
        <v>#NAME?</v>
      </c>
      <c r="H5721" t="e" cm="1">
        <f t="array" aca="1" ref="H5721" ca="1">_FV(Tabela2[[#This Row],[Cidade]],"Longitude")</f>
        <v>#NAME?</v>
      </c>
    </row>
    <row r="5722" spans="1:8" x14ac:dyDescent="0.25">
      <c r="A5722" t="s">
        <v>93</v>
      </c>
      <c r="B5722" t="s">
        <v>2932</v>
      </c>
      <c r="C5722" t="str">
        <f>Tabela2[[#This Row],[Localidade]]&amp;"/"&amp;Tabela2[[#This Row],[Estado]]</f>
        <v>Santa Ernestina/SP</v>
      </c>
      <c r="D5722">
        <v>15970000</v>
      </c>
      <c r="E5722">
        <v>15979999</v>
      </c>
      <c r="F5722" t="e" vm="5224">
        <v>#VALUE!</v>
      </c>
      <c r="G5722" t="e" cm="1">
        <f t="array" aca="1" ref="G5722" ca="1">_FV(Tabela2[[#This Row],[Cidade]],"Latitude")</f>
        <v>#NAME?</v>
      </c>
      <c r="H5722" t="e" cm="1">
        <f t="array" aca="1" ref="H5722" ca="1">_FV(Tabela2[[#This Row],[Cidade]],"Longitude")</f>
        <v>#NAME?</v>
      </c>
    </row>
    <row r="5723" spans="1:8" x14ac:dyDescent="0.25">
      <c r="A5723" t="s">
        <v>93</v>
      </c>
      <c r="B5723" t="s">
        <v>3840</v>
      </c>
      <c r="C5723" t="str">
        <f>Tabela2[[#This Row],[Localidade]]&amp;"/"&amp;Tabela2[[#This Row],[Estado]]</f>
        <v>Santa Fe do Sul/SP</v>
      </c>
      <c r="D5723">
        <v>15775000</v>
      </c>
      <c r="E5723">
        <v>15779999</v>
      </c>
      <c r="F5723" t="e" vm="5225">
        <v>#VALUE!</v>
      </c>
      <c r="G5723" t="e" cm="1">
        <f t="array" aca="1" ref="G5723" ca="1">_FV(Tabela2[[#This Row],[Cidade]],"Latitude")</f>
        <v>#NAME?</v>
      </c>
      <c r="H5723" t="e" cm="1">
        <f t="array" aca="1" ref="H5723" ca="1">_FV(Tabela2[[#This Row],[Cidade]],"Longitude")</f>
        <v>#NAME?</v>
      </c>
    </row>
    <row r="5724" spans="1:8" x14ac:dyDescent="0.25">
      <c r="A5724" t="s">
        <v>93</v>
      </c>
      <c r="B5724" t="s">
        <v>2933</v>
      </c>
      <c r="C5724" t="str">
        <f>Tabela2[[#This Row],[Localidade]]&amp;"/"&amp;Tabela2[[#This Row],[Estado]]</f>
        <v>Santa Gertrudes/SP</v>
      </c>
      <c r="D5724">
        <v>13510000</v>
      </c>
      <c r="E5724">
        <v>13514999</v>
      </c>
      <c r="F5724" t="e" vm="5226">
        <v>#VALUE!</v>
      </c>
      <c r="G5724" t="e" cm="1">
        <f t="array" aca="1" ref="G5724" ca="1">_FV(Tabela2[[#This Row],[Cidade]],"Latitude")</f>
        <v>#NAME?</v>
      </c>
      <c r="H5724" t="e" cm="1">
        <f t="array" aca="1" ref="H5724" ca="1">_FV(Tabela2[[#This Row],[Cidade]],"Longitude")</f>
        <v>#NAME?</v>
      </c>
    </row>
    <row r="5725" spans="1:8" x14ac:dyDescent="0.25">
      <c r="A5725" t="s">
        <v>93</v>
      </c>
      <c r="B5725" t="s">
        <v>701</v>
      </c>
      <c r="C5725" t="str">
        <f>Tabela2[[#This Row],[Localidade]]&amp;"/"&amp;Tabela2[[#This Row],[Estado]]</f>
        <v>Santa Isabel/SP</v>
      </c>
      <c r="D5725">
        <v>7500000</v>
      </c>
      <c r="E5725">
        <v>7599999</v>
      </c>
      <c r="F5725" t="e" vm="5227">
        <v>#VALUE!</v>
      </c>
      <c r="G5725" t="e" cm="1">
        <f t="array" aca="1" ref="G5725" ca="1">_FV(Tabela2[[#This Row],[Cidade]],"Latitude")</f>
        <v>#NAME?</v>
      </c>
      <c r="H5725" t="e" cm="1">
        <f t="array" aca="1" ref="H5725" ca="1">_FV(Tabela2[[#This Row],[Cidade]],"Longitude")</f>
        <v>#NAME?</v>
      </c>
    </row>
    <row r="5726" spans="1:8" x14ac:dyDescent="0.25">
      <c r="A5726" t="s">
        <v>93</v>
      </c>
      <c r="B5726" t="s">
        <v>4867</v>
      </c>
      <c r="C5726" t="str">
        <f>Tabela2[[#This Row],[Localidade]]&amp;"/"&amp;Tabela2[[#This Row],[Estado]]</f>
        <v>Santa Lucia/SP</v>
      </c>
      <c r="D5726">
        <v>14825000</v>
      </c>
      <c r="E5726">
        <v>14829999</v>
      </c>
      <c r="F5726" t="e" vm="3472">
        <v>#VALUE!</v>
      </c>
      <c r="G5726" t="e" cm="1" vm="188">
        <f t="array" ref="G5726">_FV(Tabela2[[#This Row],[Cidade]],"Latitude")</f>
        <v>#VALUE!</v>
      </c>
      <c r="H5726" t="e" cm="1" vm="189">
        <f t="array" ref="H5726">_FV(Tabela2[[#This Row],[Cidade]],"Longitude")</f>
        <v>#VALUE!</v>
      </c>
    </row>
    <row r="5727" spans="1:8" x14ac:dyDescent="0.25">
      <c r="A5727" t="s">
        <v>93</v>
      </c>
      <c r="B5727" t="s">
        <v>2934</v>
      </c>
      <c r="C5727" t="str">
        <f>Tabela2[[#This Row],[Localidade]]&amp;"/"&amp;Tabela2[[#This Row],[Estado]]</f>
        <v>Santa Maria da Serra/SP</v>
      </c>
      <c r="D5727">
        <v>17370000</v>
      </c>
      <c r="E5727">
        <v>17379999</v>
      </c>
      <c r="F5727" t="e" vm="5228">
        <v>#VALUE!</v>
      </c>
      <c r="G5727" t="e" cm="1">
        <f t="array" aca="1" ref="G5727" ca="1">_FV(Tabela2[[#This Row],[Cidade]],"Latitude")</f>
        <v>#NAME?</v>
      </c>
      <c r="H5727" t="e" cm="1">
        <f t="array" aca="1" ref="H5727" ca="1">_FV(Tabela2[[#This Row],[Cidade]],"Longitude")</f>
        <v>#NAME?</v>
      </c>
    </row>
    <row r="5728" spans="1:8" x14ac:dyDescent="0.25">
      <c r="A5728" t="s">
        <v>93</v>
      </c>
      <c r="B5728" t="s">
        <v>2935</v>
      </c>
      <c r="C5728" t="str">
        <f>Tabela2[[#This Row],[Localidade]]&amp;"/"&amp;Tabela2[[#This Row],[Estado]]</f>
        <v>Santa Mercedes/SP</v>
      </c>
      <c r="D5728">
        <v>17940000</v>
      </c>
      <c r="E5728">
        <v>17949999</v>
      </c>
      <c r="F5728" t="e" vm="5229">
        <v>#VALUE!</v>
      </c>
      <c r="G5728" t="e" cm="1">
        <f t="array" aca="1" ref="G5728" ca="1">_FV(Tabela2[[#This Row],[Cidade]],"Latitude")</f>
        <v>#NAME?</v>
      </c>
      <c r="H5728" t="e" cm="1">
        <f t="array" aca="1" ref="H5728" ca="1">_FV(Tabela2[[#This Row],[Cidade]],"Longitude")</f>
        <v>#NAME?</v>
      </c>
    </row>
    <row r="5729" spans="1:8" x14ac:dyDescent="0.25">
      <c r="A5729" t="s">
        <v>93</v>
      </c>
      <c r="B5729" t="s">
        <v>2936</v>
      </c>
      <c r="C5729" t="str">
        <f>Tabela2[[#This Row],[Localidade]]&amp;"/"&amp;Tabela2[[#This Row],[Estado]]</f>
        <v>Santa Rita do Passa Quatro/SP</v>
      </c>
      <c r="D5729">
        <v>13670000</v>
      </c>
      <c r="E5729">
        <v>13689999</v>
      </c>
      <c r="F5729" t="e" vm="5230">
        <v>#VALUE!</v>
      </c>
      <c r="G5729" t="e" cm="1">
        <f t="array" aca="1" ref="G5729" ca="1">_FV(Tabela2[[#This Row],[Cidade]],"Latitude")</f>
        <v>#NAME?</v>
      </c>
      <c r="H5729" t="e" cm="1">
        <f t="array" aca="1" ref="H5729" ca="1">_FV(Tabela2[[#This Row],[Cidade]],"Longitude")</f>
        <v>#NAME?</v>
      </c>
    </row>
    <row r="5730" spans="1:8" x14ac:dyDescent="0.25">
      <c r="A5730" t="s">
        <v>93</v>
      </c>
      <c r="B5730" t="s">
        <v>5257</v>
      </c>
      <c r="C5730" t="str">
        <f>Tabela2[[#This Row],[Localidade]]&amp;"/"&amp;Tabela2[[#This Row],[Estado]]</f>
        <v>Santa Rita D Oeste/SP</v>
      </c>
      <c r="D5730">
        <v>15780000</v>
      </c>
      <c r="E5730">
        <v>15784999</v>
      </c>
      <c r="F5730" t="e" vm="5231">
        <v>#VALUE!</v>
      </c>
      <c r="G5730" t="e" cm="1">
        <f t="array" aca="1" ref="G5730" ca="1">_FV(Tabela2[[#This Row],[Cidade]],"Latitude")</f>
        <v>#NAME?</v>
      </c>
      <c r="H5730" t="e" cm="1">
        <f t="array" aca="1" ref="H5730" ca="1">_FV(Tabela2[[#This Row],[Cidade]],"Longitude")</f>
        <v>#NAME?</v>
      </c>
    </row>
    <row r="5731" spans="1:8" x14ac:dyDescent="0.25">
      <c r="A5731" t="s">
        <v>93</v>
      </c>
      <c r="B5731" t="s">
        <v>2937</v>
      </c>
      <c r="C5731" t="str">
        <f>Tabela2[[#This Row],[Localidade]]&amp;"/"&amp;Tabela2[[#This Row],[Estado]]</f>
        <v>Santa Rosa de Viterbo/SP</v>
      </c>
      <c r="D5731">
        <v>14270000</v>
      </c>
      <c r="E5731">
        <v>14299999</v>
      </c>
      <c r="F5731" t="e" vm="5232">
        <v>#VALUE!</v>
      </c>
      <c r="G5731" t="e" cm="1">
        <f t="array" aca="1" ref="G5731" ca="1">_FV(Tabela2[[#This Row],[Cidade]],"Latitude")</f>
        <v>#NAME?</v>
      </c>
      <c r="H5731" t="e" cm="1">
        <f t="array" aca="1" ref="H5731" ca="1">_FV(Tabela2[[#This Row],[Cidade]],"Longitude")</f>
        <v>#NAME?</v>
      </c>
    </row>
    <row r="5732" spans="1:8" x14ac:dyDescent="0.25">
      <c r="A5732" t="s">
        <v>93</v>
      </c>
      <c r="B5732" t="s">
        <v>2938</v>
      </c>
      <c r="C5732" t="str">
        <f>Tabela2[[#This Row],[Localidade]]&amp;"/"&amp;Tabela2[[#This Row],[Estado]]</f>
        <v>Santa Salete/SP</v>
      </c>
      <c r="D5732">
        <v>15768000</v>
      </c>
      <c r="E5732">
        <v>15769999</v>
      </c>
      <c r="F5732" t="e" vm="5233">
        <v>#VALUE!</v>
      </c>
      <c r="G5732" t="e" cm="1">
        <f t="array" aca="1" ref="G5732" ca="1">_FV(Tabela2[[#This Row],[Cidade]],"Latitude")</f>
        <v>#NAME?</v>
      </c>
      <c r="H5732" t="e" cm="1">
        <f t="array" aca="1" ref="H5732" ca="1">_FV(Tabela2[[#This Row],[Cidade]],"Longitude")</f>
        <v>#NAME?</v>
      </c>
    </row>
    <row r="5733" spans="1:8" x14ac:dyDescent="0.25">
      <c r="A5733" t="s">
        <v>93</v>
      </c>
      <c r="B5733" t="s">
        <v>2939</v>
      </c>
      <c r="C5733" t="str">
        <f>Tabela2[[#This Row],[Localidade]]&amp;"/"&amp;Tabela2[[#This Row],[Estado]]</f>
        <v>Santana da Ponte Pensa/SP</v>
      </c>
      <c r="D5733">
        <v>15765000</v>
      </c>
      <c r="E5733">
        <v>15767999</v>
      </c>
      <c r="F5733" t="e" vm="5234">
        <v>#VALUE!</v>
      </c>
      <c r="G5733" t="e" cm="1">
        <f t="array" aca="1" ref="G5733" ca="1">_FV(Tabela2[[#This Row],[Cidade]],"Latitude")</f>
        <v>#NAME?</v>
      </c>
      <c r="H5733" t="e" cm="1">
        <f t="array" aca="1" ref="H5733" ca="1">_FV(Tabela2[[#This Row],[Cidade]],"Longitude")</f>
        <v>#NAME?</v>
      </c>
    </row>
    <row r="5734" spans="1:8" x14ac:dyDescent="0.25">
      <c r="A5734" t="s">
        <v>93</v>
      </c>
      <c r="B5734" t="s">
        <v>4107</v>
      </c>
      <c r="C5734" t="str">
        <f>Tabela2[[#This Row],[Localidade]]&amp;"/"&amp;Tabela2[[#This Row],[Estado]]</f>
        <v>Santana de Parnaiba/SP</v>
      </c>
      <c r="D5734">
        <v>6500001</v>
      </c>
      <c r="E5734">
        <v>6549999</v>
      </c>
      <c r="F5734" t="e" vm="5235">
        <v>#VALUE!</v>
      </c>
      <c r="G5734" t="e" cm="1">
        <f t="array" aca="1" ref="G5734" ca="1">_FV(Tabela2[[#This Row],[Cidade]],"Latitude")</f>
        <v>#NAME?</v>
      </c>
      <c r="H5734" t="e" cm="1">
        <f t="array" aca="1" ref="H5734" ca="1">_FV(Tabela2[[#This Row],[Cidade]],"Longitude")</f>
        <v>#NAME?</v>
      </c>
    </row>
    <row r="5735" spans="1:8" x14ac:dyDescent="0.25">
      <c r="A5735" t="s">
        <v>93</v>
      </c>
      <c r="B5735" t="s">
        <v>4107</v>
      </c>
      <c r="C5735" t="str">
        <f>Tabela2[[#This Row],[Localidade]]&amp;"/"&amp;Tabela2[[#This Row],[Estado]]</f>
        <v>Santana de Parnaiba/SP</v>
      </c>
      <c r="D5735">
        <v>6500001</v>
      </c>
      <c r="E5735">
        <v>6549999</v>
      </c>
      <c r="F5735" t="e" vm="5235">
        <v>#VALUE!</v>
      </c>
      <c r="G5735" t="e" cm="1">
        <f t="array" aca="1" ref="G5735" ca="1">_FV(Tabela2[[#This Row],[Cidade]],"Latitude")</f>
        <v>#NAME?</v>
      </c>
      <c r="H5735" t="e" cm="1">
        <f t="array" aca="1" ref="H5735" ca="1">_FV(Tabela2[[#This Row],[Cidade]],"Longitude")</f>
        <v>#NAME?</v>
      </c>
    </row>
    <row r="5736" spans="1:8" x14ac:dyDescent="0.25">
      <c r="A5736" t="s">
        <v>93</v>
      </c>
      <c r="B5736" t="s">
        <v>3335</v>
      </c>
      <c r="C5736" t="str">
        <f>Tabela2[[#This Row],[Localidade]]&amp;"/"&amp;Tabela2[[#This Row],[Estado]]</f>
        <v>Santo Anastacio/SP</v>
      </c>
      <c r="D5736">
        <v>19360000</v>
      </c>
      <c r="E5736">
        <v>19379999</v>
      </c>
      <c r="F5736" t="e" vm="5236">
        <v>#VALUE!</v>
      </c>
      <c r="G5736" t="e" cm="1">
        <f t="array" aca="1" ref="G5736" ca="1">_FV(Tabela2[[#This Row],[Cidade]],"Latitude")</f>
        <v>#NAME?</v>
      </c>
      <c r="H5736" t="e" cm="1">
        <f t="array" aca="1" ref="H5736" ca="1">_FV(Tabela2[[#This Row],[Cidade]],"Longitude")</f>
        <v>#NAME?</v>
      </c>
    </row>
    <row r="5737" spans="1:8" x14ac:dyDescent="0.25">
      <c r="A5737" t="s">
        <v>93</v>
      </c>
      <c r="B5737" t="s">
        <v>3756</v>
      </c>
      <c r="C5737" t="str">
        <f>Tabela2[[#This Row],[Localidade]]&amp;"/"&amp;Tabela2[[#This Row],[Estado]]</f>
        <v>Santo Andre/SP</v>
      </c>
      <c r="D5737">
        <v>9000001</v>
      </c>
      <c r="E5737">
        <v>9299999</v>
      </c>
      <c r="F5737" t="e" vm="5237">
        <v>#VALUE!</v>
      </c>
      <c r="G5737" t="e" cm="1">
        <f t="array" aca="1" ref="G5737" ca="1">_FV(Tabela2[[#This Row],[Cidade]],"Latitude")</f>
        <v>#NAME?</v>
      </c>
      <c r="H5737" t="e" cm="1">
        <f t="array" aca="1" ref="H5737" ca="1">_FV(Tabela2[[#This Row],[Cidade]],"Longitude")</f>
        <v>#NAME?</v>
      </c>
    </row>
    <row r="5738" spans="1:8" x14ac:dyDescent="0.25">
      <c r="A5738" t="s">
        <v>93</v>
      </c>
      <c r="B5738" t="s">
        <v>3756</v>
      </c>
      <c r="C5738" t="str">
        <f>Tabela2[[#This Row],[Localidade]]&amp;"/"&amp;Tabela2[[#This Row],[Estado]]</f>
        <v>Santo Andre/SP</v>
      </c>
      <c r="D5738">
        <v>9000001</v>
      </c>
      <c r="E5738">
        <v>9299999</v>
      </c>
      <c r="F5738" t="e" vm="5237">
        <v>#VALUE!</v>
      </c>
      <c r="G5738" t="e" cm="1">
        <f t="array" aca="1" ref="G5738" ca="1">_FV(Tabela2[[#This Row],[Cidade]],"Latitude")</f>
        <v>#NAME?</v>
      </c>
      <c r="H5738" t="e" cm="1">
        <f t="array" aca="1" ref="H5738" ca="1">_FV(Tabela2[[#This Row],[Cidade]],"Longitude")</f>
        <v>#NAME?</v>
      </c>
    </row>
    <row r="5739" spans="1:8" x14ac:dyDescent="0.25">
      <c r="A5739" t="s">
        <v>93</v>
      </c>
      <c r="B5739" t="s">
        <v>4798</v>
      </c>
      <c r="C5739" t="str">
        <f>Tabela2[[#This Row],[Localidade]]&amp;"/"&amp;Tabela2[[#This Row],[Estado]]</f>
        <v>Santo Antonio da Alegria/SP</v>
      </c>
      <c r="D5739">
        <v>14390000</v>
      </c>
      <c r="E5739">
        <v>14399999</v>
      </c>
      <c r="F5739" t="e" vm="5238">
        <v>#VALUE!</v>
      </c>
      <c r="G5739" t="e" cm="1">
        <f t="array" aca="1" ref="G5739" ca="1">_FV(Tabela2[[#This Row],[Cidade]],"Latitude")</f>
        <v>#NAME?</v>
      </c>
      <c r="H5739" t="e" cm="1">
        <f t="array" aca="1" ref="H5739" ca="1">_FV(Tabela2[[#This Row],[Cidade]],"Longitude")</f>
        <v>#NAME?</v>
      </c>
    </row>
    <row r="5740" spans="1:8" x14ac:dyDescent="0.25">
      <c r="A5740" t="s">
        <v>93</v>
      </c>
      <c r="B5740" t="s">
        <v>4799</v>
      </c>
      <c r="C5740" t="str">
        <f>Tabela2[[#This Row],[Localidade]]&amp;"/"&amp;Tabela2[[#This Row],[Estado]]</f>
        <v>Santo Antonio de Posse/SP</v>
      </c>
      <c r="D5740">
        <v>13830001</v>
      </c>
      <c r="E5740">
        <v>13834999</v>
      </c>
      <c r="F5740" t="e" vm="5239">
        <v>#VALUE!</v>
      </c>
      <c r="G5740" t="e" cm="1">
        <f t="array" aca="1" ref="G5740" ca="1">_FV(Tabela2[[#This Row],[Cidade]],"Latitude")</f>
        <v>#NAME?</v>
      </c>
      <c r="H5740" t="e" cm="1">
        <f t="array" aca="1" ref="H5740" ca="1">_FV(Tabela2[[#This Row],[Cidade]],"Longitude")</f>
        <v>#NAME?</v>
      </c>
    </row>
    <row r="5741" spans="1:8" x14ac:dyDescent="0.25">
      <c r="A5741" t="s">
        <v>93</v>
      </c>
      <c r="B5741" t="s">
        <v>4799</v>
      </c>
      <c r="C5741" t="str">
        <f>Tabela2[[#This Row],[Localidade]]&amp;"/"&amp;Tabela2[[#This Row],[Estado]]</f>
        <v>Santo Antonio de Posse/SP</v>
      </c>
      <c r="D5741">
        <v>13830001</v>
      </c>
      <c r="E5741">
        <v>13834999</v>
      </c>
      <c r="F5741" t="e" vm="5239">
        <v>#VALUE!</v>
      </c>
      <c r="G5741" t="e" cm="1">
        <f t="array" aca="1" ref="G5741" ca="1">_FV(Tabela2[[#This Row],[Cidade]],"Latitude")</f>
        <v>#NAME?</v>
      </c>
      <c r="H5741" t="e" cm="1">
        <f t="array" aca="1" ref="H5741" ca="1">_FV(Tabela2[[#This Row],[Cidade]],"Longitude")</f>
        <v>#NAME?</v>
      </c>
    </row>
    <row r="5742" spans="1:8" x14ac:dyDescent="0.25">
      <c r="A5742" t="s">
        <v>93</v>
      </c>
      <c r="B5742" t="s">
        <v>4800</v>
      </c>
      <c r="C5742" t="str">
        <f>Tabela2[[#This Row],[Localidade]]&amp;"/"&amp;Tabela2[[#This Row],[Estado]]</f>
        <v>Santo Antonio do Aracangua/SP</v>
      </c>
      <c r="D5742">
        <v>16130000</v>
      </c>
      <c r="E5742">
        <v>16199999</v>
      </c>
      <c r="F5742" t="e" vm="5240">
        <v>#VALUE!</v>
      </c>
      <c r="G5742" t="e" cm="1">
        <f t="array" aca="1" ref="G5742" ca="1">_FV(Tabela2[[#This Row],[Cidade]],"Latitude")</f>
        <v>#NAME?</v>
      </c>
      <c r="H5742" t="e" cm="1">
        <f t="array" aca="1" ref="H5742" ca="1">_FV(Tabela2[[#This Row],[Cidade]],"Longitude")</f>
        <v>#NAME?</v>
      </c>
    </row>
    <row r="5743" spans="1:8" x14ac:dyDescent="0.25">
      <c r="A5743" t="s">
        <v>93</v>
      </c>
      <c r="B5743" t="s">
        <v>4801</v>
      </c>
      <c r="C5743" t="str">
        <f>Tabela2[[#This Row],[Localidade]]&amp;"/"&amp;Tabela2[[#This Row],[Estado]]</f>
        <v>Santo Antonio do Jardim/SP</v>
      </c>
      <c r="D5743">
        <v>13995000</v>
      </c>
      <c r="E5743">
        <v>13999999</v>
      </c>
      <c r="F5743" t="e" vm="5241">
        <v>#VALUE!</v>
      </c>
      <c r="G5743" t="e" cm="1">
        <f t="array" aca="1" ref="G5743" ca="1">_FV(Tabela2[[#This Row],[Cidade]],"Latitude")</f>
        <v>#NAME?</v>
      </c>
      <c r="H5743" t="e" cm="1">
        <f t="array" aca="1" ref="H5743" ca="1">_FV(Tabela2[[#This Row],[Cidade]],"Longitude")</f>
        <v>#NAME?</v>
      </c>
    </row>
    <row r="5744" spans="1:8" x14ac:dyDescent="0.25">
      <c r="A5744" t="s">
        <v>93</v>
      </c>
      <c r="B5744" t="s">
        <v>4802</v>
      </c>
      <c r="C5744" t="str">
        <f>Tabela2[[#This Row],[Localidade]]&amp;"/"&amp;Tabela2[[#This Row],[Estado]]</f>
        <v>Santo Antonio do Pinhal/SP</v>
      </c>
      <c r="D5744">
        <v>12450000</v>
      </c>
      <c r="E5744">
        <v>12459999</v>
      </c>
      <c r="F5744" t="e" vm="5242">
        <v>#VALUE!</v>
      </c>
      <c r="G5744" t="e" cm="1">
        <f t="array" aca="1" ref="G5744" ca="1">_FV(Tabela2[[#This Row],[Cidade]],"Latitude")</f>
        <v>#NAME?</v>
      </c>
      <c r="H5744" t="e" cm="1">
        <f t="array" aca="1" ref="H5744" ca="1">_FV(Tabela2[[#This Row],[Cidade]],"Longitude")</f>
        <v>#NAME?</v>
      </c>
    </row>
    <row r="5745" spans="1:8" x14ac:dyDescent="0.25">
      <c r="A5745" t="s">
        <v>93</v>
      </c>
      <c r="B5745" t="s">
        <v>2940</v>
      </c>
      <c r="C5745" t="str">
        <f>Tabela2[[#This Row],[Localidade]]&amp;"/"&amp;Tabela2[[#This Row],[Estado]]</f>
        <v>Santo Expedito/SP</v>
      </c>
      <c r="D5745">
        <v>19190000</v>
      </c>
      <c r="E5745">
        <v>19199999</v>
      </c>
      <c r="F5745" t="e" vm="5243">
        <v>#VALUE!</v>
      </c>
      <c r="G5745" t="e" cm="1">
        <f t="array" aca="1" ref="G5745" ca="1">_FV(Tabela2[[#This Row],[Cidade]],"Latitude")</f>
        <v>#NAME?</v>
      </c>
      <c r="H5745" t="e" cm="1">
        <f t="array" aca="1" ref="H5745" ca="1">_FV(Tabela2[[#This Row],[Cidade]],"Longitude")</f>
        <v>#NAME?</v>
      </c>
    </row>
    <row r="5746" spans="1:8" x14ac:dyDescent="0.25">
      <c r="A5746" t="s">
        <v>93</v>
      </c>
      <c r="B5746" t="s">
        <v>5144</v>
      </c>
      <c r="C5746" t="str">
        <f>Tabela2[[#This Row],[Localidade]]&amp;"/"&amp;Tabela2[[#This Row],[Estado]]</f>
        <v>Santopolis do Aguapei/SP</v>
      </c>
      <c r="D5746">
        <v>16240000</v>
      </c>
      <c r="E5746">
        <v>16249999</v>
      </c>
      <c r="F5746" t="e" vm="5244">
        <v>#VALUE!</v>
      </c>
      <c r="G5746" t="e" cm="1">
        <f t="array" aca="1" ref="G5746" ca="1">_FV(Tabela2[[#This Row],[Cidade]],"Latitude")</f>
        <v>#NAME?</v>
      </c>
      <c r="H5746" t="e" cm="1">
        <f t="array" aca="1" ref="H5746" ca="1">_FV(Tabela2[[#This Row],[Cidade]],"Longitude")</f>
        <v>#NAME?</v>
      </c>
    </row>
    <row r="5747" spans="1:8" x14ac:dyDescent="0.25">
      <c r="A5747" t="s">
        <v>93</v>
      </c>
      <c r="B5747" t="s">
        <v>2941</v>
      </c>
      <c r="C5747" t="str">
        <f>Tabela2[[#This Row],[Localidade]]&amp;"/"&amp;Tabela2[[#This Row],[Estado]]</f>
        <v>Santos/SP</v>
      </c>
      <c r="D5747">
        <v>11000001</v>
      </c>
      <c r="E5747">
        <v>11249999</v>
      </c>
      <c r="F5747" t="e" vm="5245">
        <v>#VALUE!</v>
      </c>
      <c r="G5747" t="e" cm="1">
        <f t="array" aca="1" ref="G5747" ca="1">_FV(Tabela2[[#This Row],[Cidade]],"Latitude")</f>
        <v>#NAME?</v>
      </c>
      <c r="H5747" t="e" cm="1">
        <f t="array" aca="1" ref="H5747" ca="1">_FV(Tabela2[[#This Row],[Cidade]],"Longitude")</f>
        <v>#NAME?</v>
      </c>
    </row>
    <row r="5748" spans="1:8" x14ac:dyDescent="0.25">
      <c r="A5748" t="s">
        <v>93</v>
      </c>
      <c r="B5748" t="s">
        <v>2941</v>
      </c>
      <c r="C5748" t="str">
        <f>Tabela2[[#This Row],[Localidade]]&amp;"/"&amp;Tabela2[[#This Row],[Estado]]</f>
        <v>Santos/SP</v>
      </c>
      <c r="D5748">
        <v>11000001</v>
      </c>
      <c r="E5748">
        <v>11199999</v>
      </c>
      <c r="F5748" t="e" vm="5245">
        <v>#VALUE!</v>
      </c>
      <c r="G5748" t="e" cm="1">
        <f t="array" aca="1" ref="G5748" ca="1">_FV(Tabela2[[#This Row],[Cidade]],"Latitude")</f>
        <v>#NAME?</v>
      </c>
      <c r="H5748" t="e" cm="1">
        <f t="array" aca="1" ref="H5748" ca="1">_FV(Tabela2[[#This Row],[Cidade]],"Longitude")</f>
        <v>#NAME?</v>
      </c>
    </row>
    <row r="5749" spans="1:8" x14ac:dyDescent="0.25">
      <c r="A5749" t="s">
        <v>93</v>
      </c>
      <c r="B5749" t="s">
        <v>4695</v>
      </c>
      <c r="C5749" t="str">
        <f>Tabela2[[#This Row],[Localidade]]&amp;"/"&amp;Tabela2[[#This Row],[Estado]]</f>
        <v>Sao Bento do Sapucai/SP</v>
      </c>
      <c r="D5749">
        <v>12490000</v>
      </c>
      <c r="E5749">
        <v>12499999</v>
      </c>
      <c r="F5749" t="e" vm="5246">
        <v>#VALUE!</v>
      </c>
      <c r="G5749" t="e" cm="1">
        <f t="array" aca="1" ref="G5749" ca="1">_FV(Tabela2[[#This Row],[Cidade]],"Latitude")</f>
        <v>#NAME?</v>
      </c>
      <c r="H5749" t="e" cm="1">
        <f t="array" aca="1" ref="H5749" ca="1">_FV(Tabela2[[#This Row],[Cidade]],"Longitude")</f>
        <v>#NAME?</v>
      </c>
    </row>
    <row r="5750" spans="1:8" x14ac:dyDescent="0.25">
      <c r="A5750" t="s">
        <v>93</v>
      </c>
      <c r="B5750" t="s">
        <v>4696</v>
      </c>
      <c r="C5750" t="str">
        <f>Tabela2[[#This Row],[Localidade]]&amp;"/"&amp;Tabela2[[#This Row],[Estado]]</f>
        <v>Sao Bernardo do Campo/SP</v>
      </c>
      <c r="D5750">
        <v>9600001</v>
      </c>
      <c r="E5750">
        <v>9899999</v>
      </c>
      <c r="F5750" t="e" vm="5247">
        <v>#VALUE!</v>
      </c>
      <c r="G5750" t="e" cm="1">
        <f t="array" aca="1" ref="G5750" ca="1">_FV(Tabela2[[#This Row],[Cidade]],"Latitude")</f>
        <v>#NAME?</v>
      </c>
      <c r="H5750" t="e" cm="1">
        <f t="array" aca="1" ref="H5750" ca="1">_FV(Tabela2[[#This Row],[Cidade]],"Longitude")</f>
        <v>#NAME?</v>
      </c>
    </row>
    <row r="5751" spans="1:8" x14ac:dyDescent="0.25">
      <c r="A5751" t="s">
        <v>93</v>
      </c>
      <c r="B5751" t="s">
        <v>4696</v>
      </c>
      <c r="C5751" t="str">
        <f>Tabela2[[#This Row],[Localidade]]&amp;"/"&amp;Tabela2[[#This Row],[Estado]]</f>
        <v>Sao Bernardo do Campo/SP</v>
      </c>
      <c r="D5751">
        <v>9600001</v>
      </c>
      <c r="E5751">
        <v>9899999</v>
      </c>
      <c r="F5751" t="e" vm="5247">
        <v>#VALUE!</v>
      </c>
      <c r="G5751" t="e" cm="1">
        <f t="array" aca="1" ref="G5751" ca="1">_FV(Tabela2[[#This Row],[Cidade]],"Latitude")</f>
        <v>#NAME?</v>
      </c>
      <c r="H5751" t="e" cm="1">
        <f t="array" aca="1" ref="H5751" ca="1">_FV(Tabela2[[#This Row],[Cidade]],"Longitude")</f>
        <v>#NAME?</v>
      </c>
    </row>
    <row r="5752" spans="1:8" x14ac:dyDescent="0.25">
      <c r="A5752" t="s">
        <v>93</v>
      </c>
      <c r="B5752" t="s">
        <v>4697</v>
      </c>
      <c r="C5752" t="str">
        <f>Tabela2[[#This Row],[Localidade]]&amp;"/"&amp;Tabela2[[#This Row],[Estado]]</f>
        <v>Sao Caetano do Sul/SP</v>
      </c>
      <c r="D5752">
        <v>9500001</v>
      </c>
      <c r="E5752">
        <v>9599999</v>
      </c>
      <c r="F5752" t="e" vm="5248">
        <v>#VALUE!</v>
      </c>
      <c r="G5752" t="e" cm="1">
        <f t="array" aca="1" ref="G5752" ca="1">_FV(Tabela2[[#This Row],[Cidade]],"Latitude")</f>
        <v>#NAME?</v>
      </c>
      <c r="H5752" t="e" cm="1">
        <f t="array" aca="1" ref="H5752" ca="1">_FV(Tabela2[[#This Row],[Cidade]],"Longitude")</f>
        <v>#NAME?</v>
      </c>
    </row>
    <row r="5753" spans="1:8" x14ac:dyDescent="0.25">
      <c r="A5753" t="s">
        <v>93</v>
      </c>
      <c r="B5753" t="s">
        <v>4697</v>
      </c>
      <c r="C5753" t="str">
        <f>Tabela2[[#This Row],[Localidade]]&amp;"/"&amp;Tabela2[[#This Row],[Estado]]</f>
        <v>Sao Caetano do Sul/SP</v>
      </c>
      <c r="D5753">
        <v>9500001</v>
      </c>
      <c r="E5753">
        <v>9599999</v>
      </c>
      <c r="F5753" t="e" vm="5248">
        <v>#VALUE!</v>
      </c>
      <c r="G5753" t="e" cm="1">
        <f t="array" aca="1" ref="G5753" ca="1">_FV(Tabela2[[#This Row],[Cidade]],"Latitude")</f>
        <v>#NAME?</v>
      </c>
      <c r="H5753" t="e" cm="1">
        <f t="array" aca="1" ref="H5753" ca="1">_FV(Tabela2[[#This Row],[Cidade]],"Longitude")</f>
        <v>#NAME?</v>
      </c>
    </row>
    <row r="5754" spans="1:8" x14ac:dyDescent="0.25">
      <c r="A5754" t="s">
        <v>93</v>
      </c>
      <c r="B5754" t="s">
        <v>4636</v>
      </c>
      <c r="C5754" t="str">
        <f>Tabela2[[#This Row],[Localidade]]&amp;"/"&amp;Tabela2[[#This Row],[Estado]]</f>
        <v>Sao Carlos/SP</v>
      </c>
      <c r="D5754">
        <v>13560001</v>
      </c>
      <c r="E5754">
        <v>13579999</v>
      </c>
      <c r="F5754" t="e" vm="5249">
        <v>#VALUE!</v>
      </c>
      <c r="G5754" t="e" cm="1">
        <f t="array" aca="1" ref="G5754" ca="1">_FV(Tabela2[[#This Row],[Cidade]],"Latitude")</f>
        <v>#NAME?</v>
      </c>
      <c r="H5754" t="e" cm="1">
        <f t="array" aca="1" ref="H5754" ca="1">_FV(Tabela2[[#This Row],[Cidade]],"Longitude")</f>
        <v>#NAME?</v>
      </c>
    </row>
    <row r="5755" spans="1:8" x14ac:dyDescent="0.25">
      <c r="A5755" t="s">
        <v>93</v>
      </c>
      <c r="B5755" t="s">
        <v>4636</v>
      </c>
      <c r="C5755" t="str">
        <f>Tabela2[[#This Row],[Localidade]]&amp;"/"&amp;Tabela2[[#This Row],[Estado]]</f>
        <v>Sao Carlos/SP</v>
      </c>
      <c r="D5755">
        <v>13560001</v>
      </c>
      <c r="E5755">
        <v>13577999</v>
      </c>
      <c r="F5755" t="e" vm="5249">
        <v>#VALUE!</v>
      </c>
      <c r="G5755" t="e" cm="1">
        <f t="array" aca="1" ref="G5755" ca="1">_FV(Tabela2[[#This Row],[Cidade]],"Latitude")</f>
        <v>#NAME?</v>
      </c>
      <c r="H5755" t="e" cm="1">
        <f t="array" aca="1" ref="H5755" ca="1">_FV(Tabela2[[#This Row],[Cidade]],"Longitude")</f>
        <v>#NAME?</v>
      </c>
    </row>
    <row r="5756" spans="1:8" x14ac:dyDescent="0.25">
      <c r="A5756" t="s">
        <v>93</v>
      </c>
      <c r="B5756" t="s">
        <v>4303</v>
      </c>
      <c r="C5756" t="str">
        <f>Tabela2[[#This Row],[Localidade]]&amp;"/"&amp;Tabela2[[#This Row],[Estado]]</f>
        <v>Sao Francisco/SP</v>
      </c>
      <c r="D5756">
        <v>15710000</v>
      </c>
      <c r="E5756">
        <v>15712999</v>
      </c>
      <c r="F5756" t="e" vm="5250">
        <v>#VALUE!</v>
      </c>
      <c r="G5756" t="e" cm="1">
        <f t="array" aca="1" ref="G5756" ca="1">_FV(Tabela2[[#This Row],[Cidade]],"Latitude")</f>
        <v>#NAME?</v>
      </c>
      <c r="H5756" t="e" cm="1">
        <f t="array" aca="1" ref="H5756" ca="1">_FV(Tabela2[[#This Row],[Cidade]],"Longitude")</f>
        <v>#NAME?</v>
      </c>
    </row>
    <row r="5757" spans="1:8" x14ac:dyDescent="0.25">
      <c r="A5757" t="s">
        <v>93</v>
      </c>
      <c r="B5757" t="s">
        <v>4698</v>
      </c>
      <c r="C5757" t="str">
        <f>Tabela2[[#This Row],[Localidade]]&amp;"/"&amp;Tabela2[[#This Row],[Estado]]</f>
        <v>Sao Joao da Boa Vista/SP</v>
      </c>
      <c r="D5757">
        <v>13870001</v>
      </c>
      <c r="E5757">
        <v>13879999</v>
      </c>
      <c r="F5757" t="e" vm="5251">
        <v>#VALUE!</v>
      </c>
      <c r="G5757" t="e" cm="1">
        <f t="array" aca="1" ref="G5757" ca="1">_FV(Tabela2[[#This Row],[Cidade]],"Latitude")</f>
        <v>#NAME?</v>
      </c>
      <c r="H5757" t="e" cm="1">
        <f t="array" aca="1" ref="H5757" ca="1">_FV(Tabela2[[#This Row],[Cidade]],"Longitude")</f>
        <v>#NAME?</v>
      </c>
    </row>
    <row r="5758" spans="1:8" x14ac:dyDescent="0.25">
      <c r="A5758" t="s">
        <v>93</v>
      </c>
      <c r="B5758" t="s">
        <v>4698</v>
      </c>
      <c r="C5758" t="str">
        <f>Tabela2[[#This Row],[Localidade]]&amp;"/"&amp;Tabela2[[#This Row],[Estado]]</f>
        <v>Sao Joao da Boa Vista/SP</v>
      </c>
      <c r="D5758">
        <v>13870001</v>
      </c>
      <c r="E5758">
        <v>13879999</v>
      </c>
      <c r="F5758" t="e" vm="5251">
        <v>#VALUE!</v>
      </c>
      <c r="G5758" t="e" cm="1">
        <f t="array" aca="1" ref="G5758" ca="1">_FV(Tabela2[[#This Row],[Cidade]],"Latitude")</f>
        <v>#NAME?</v>
      </c>
      <c r="H5758" t="e" cm="1">
        <f t="array" aca="1" ref="H5758" ca="1">_FV(Tabela2[[#This Row],[Cidade]],"Longitude")</f>
        <v>#NAME?</v>
      </c>
    </row>
    <row r="5759" spans="1:8" x14ac:dyDescent="0.25">
      <c r="A5759" t="s">
        <v>93</v>
      </c>
      <c r="B5759" t="s">
        <v>4699</v>
      </c>
      <c r="C5759" t="str">
        <f>Tabela2[[#This Row],[Localidade]]&amp;"/"&amp;Tabela2[[#This Row],[Estado]]</f>
        <v>Sao Joao das Duas Pontes/SP</v>
      </c>
      <c r="D5759">
        <v>15640000</v>
      </c>
      <c r="E5759">
        <v>15649999</v>
      </c>
      <c r="F5759" t="e" vm="5252">
        <v>#VALUE!</v>
      </c>
      <c r="G5759" t="e" cm="1">
        <f t="array" aca="1" ref="G5759" ca="1">_FV(Tabela2[[#This Row],[Cidade]],"Latitude")</f>
        <v>#NAME?</v>
      </c>
      <c r="H5759" t="e" cm="1">
        <f t="array" aca="1" ref="H5759" ca="1">_FV(Tabela2[[#This Row],[Cidade]],"Longitude")</f>
        <v>#NAME?</v>
      </c>
    </row>
    <row r="5760" spans="1:8" x14ac:dyDescent="0.25">
      <c r="A5760" t="s">
        <v>93</v>
      </c>
      <c r="B5760" t="s">
        <v>4700</v>
      </c>
      <c r="C5760" t="str">
        <f>Tabela2[[#This Row],[Localidade]]&amp;"/"&amp;Tabela2[[#This Row],[Estado]]</f>
        <v>Sao Joao de Iracema/SP</v>
      </c>
      <c r="D5760">
        <v>15315000</v>
      </c>
      <c r="E5760">
        <v>15319999</v>
      </c>
      <c r="F5760" t="e" vm="5253">
        <v>#VALUE!</v>
      </c>
      <c r="G5760" t="e" cm="1">
        <f t="array" aca="1" ref="G5760" ca="1">_FV(Tabela2[[#This Row],[Cidade]],"Latitude")</f>
        <v>#NAME?</v>
      </c>
      <c r="H5760" t="e" cm="1">
        <f t="array" aca="1" ref="H5760" ca="1">_FV(Tabela2[[#This Row],[Cidade]],"Longitude")</f>
        <v>#NAME?</v>
      </c>
    </row>
    <row r="5761" spans="1:8" x14ac:dyDescent="0.25">
      <c r="A5761" t="s">
        <v>93</v>
      </c>
      <c r="B5761" t="s">
        <v>5258</v>
      </c>
      <c r="C5761" t="str">
        <f>Tabela2[[#This Row],[Localidade]]&amp;"/"&amp;Tabela2[[#This Row],[Estado]]</f>
        <v>Sao Joao do Pau d Alho/SP</v>
      </c>
      <c r="D5761">
        <v>17970000</v>
      </c>
      <c r="E5761">
        <v>17979999</v>
      </c>
      <c r="F5761" t="e" vm="5253">
        <v>#VALUE!</v>
      </c>
      <c r="G5761" t="e" cm="1">
        <f t="array" aca="1" ref="G5761" ca="1">_FV(Tabela2[[#This Row],[Cidade]],"Latitude")</f>
        <v>#NAME?</v>
      </c>
      <c r="H5761" t="e" cm="1">
        <f t="array" aca="1" ref="H5761" ca="1">_FV(Tabela2[[#This Row],[Cidade]],"Longitude")</f>
        <v>#NAME?</v>
      </c>
    </row>
    <row r="5762" spans="1:8" x14ac:dyDescent="0.25">
      <c r="A5762" t="s">
        <v>93</v>
      </c>
      <c r="B5762" t="s">
        <v>4701</v>
      </c>
      <c r="C5762" t="str">
        <f>Tabela2[[#This Row],[Localidade]]&amp;"/"&amp;Tabela2[[#This Row],[Estado]]</f>
        <v>Sao Joaquim da Barra/SP</v>
      </c>
      <c r="D5762">
        <v>14600000</v>
      </c>
      <c r="E5762">
        <v>14609999</v>
      </c>
      <c r="F5762" t="e" vm="5254">
        <v>#VALUE!</v>
      </c>
      <c r="G5762" t="e" cm="1">
        <f t="array" aca="1" ref="G5762" ca="1">_FV(Tabela2[[#This Row],[Cidade]],"Latitude")</f>
        <v>#NAME?</v>
      </c>
      <c r="H5762" t="e" cm="1">
        <f t="array" aca="1" ref="H5762" ca="1">_FV(Tabela2[[#This Row],[Cidade]],"Longitude")</f>
        <v>#NAME?</v>
      </c>
    </row>
    <row r="5763" spans="1:8" x14ac:dyDescent="0.25">
      <c r="A5763" t="s">
        <v>93</v>
      </c>
      <c r="B5763" t="s">
        <v>4702</v>
      </c>
      <c r="C5763" t="str">
        <f>Tabela2[[#This Row],[Localidade]]&amp;"/"&amp;Tabela2[[#This Row],[Estado]]</f>
        <v>Sao Jose da Bela Vista/SP</v>
      </c>
      <c r="D5763">
        <v>14440000</v>
      </c>
      <c r="E5763">
        <v>14444999</v>
      </c>
      <c r="F5763" t="e" vm="5255">
        <v>#VALUE!</v>
      </c>
      <c r="G5763" t="e" cm="1">
        <f t="array" aca="1" ref="G5763" ca="1">_FV(Tabela2[[#This Row],[Cidade]],"Latitude")</f>
        <v>#NAME?</v>
      </c>
      <c r="H5763" t="e" cm="1">
        <f t="array" aca="1" ref="H5763" ca="1">_FV(Tabela2[[#This Row],[Cidade]],"Longitude")</f>
        <v>#NAME?</v>
      </c>
    </row>
    <row r="5764" spans="1:8" x14ac:dyDescent="0.25">
      <c r="A5764" t="s">
        <v>93</v>
      </c>
      <c r="B5764" t="s">
        <v>4703</v>
      </c>
      <c r="C5764" t="str">
        <f>Tabela2[[#This Row],[Localidade]]&amp;"/"&amp;Tabela2[[#This Row],[Estado]]</f>
        <v>Sao Jose do Barreiro/SP</v>
      </c>
      <c r="D5764">
        <v>12830000</v>
      </c>
      <c r="E5764">
        <v>12849999</v>
      </c>
      <c r="F5764" t="e" vm="5256">
        <v>#VALUE!</v>
      </c>
      <c r="G5764" t="e" cm="1">
        <f t="array" aca="1" ref="G5764" ca="1">_FV(Tabela2[[#This Row],[Cidade]],"Latitude")</f>
        <v>#NAME?</v>
      </c>
      <c r="H5764" t="e" cm="1">
        <f t="array" aca="1" ref="H5764" ca="1">_FV(Tabela2[[#This Row],[Cidade]],"Longitude")</f>
        <v>#NAME?</v>
      </c>
    </row>
    <row r="5765" spans="1:8" x14ac:dyDescent="0.25">
      <c r="A5765" t="s">
        <v>93</v>
      </c>
      <c r="B5765" t="s">
        <v>4704</v>
      </c>
      <c r="C5765" t="str">
        <f>Tabela2[[#This Row],[Localidade]]&amp;"/"&amp;Tabela2[[#This Row],[Estado]]</f>
        <v>Sao Jose do Rio Pardo/SP</v>
      </c>
      <c r="D5765">
        <v>13720000</v>
      </c>
      <c r="E5765">
        <v>13729999</v>
      </c>
      <c r="F5765" t="e" vm="5257">
        <v>#VALUE!</v>
      </c>
      <c r="G5765" t="e" cm="1">
        <f t="array" aca="1" ref="G5765" ca="1">_FV(Tabela2[[#This Row],[Cidade]],"Latitude")</f>
        <v>#NAME?</v>
      </c>
      <c r="H5765" t="e" cm="1">
        <f t="array" aca="1" ref="H5765" ca="1">_FV(Tabela2[[#This Row],[Cidade]],"Longitude")</f>
        <v>#NAME?</v>
      </c>
    </row>
    <row r="5766" spans="1:8" x14ac:dyDescent="0.25">
      <c r="A5766" t="s">
        <v>93</v>
      </c>
      <c r="B5766" t="s">
        <v>4705</v>
      </c>
      <c r="C5766" t="str">
        <f>Tabela2[[#This Row],[Localidade]]&amp;"/"&amp;Tabela2[[#This Row],[Estado]]</f>
        <v>Sao Jose do Rio Preto/SP</v>
      </c>
      <c r="D5766">
        <v>15000001</v>
      </c>
      <c r="E5766">
        <v>15104999</v>
      </c>
      <c r="F5766" t="e" vm="5258">
        <v>#VALUE!</v>
      </c>
      <c r="G5766" t="e" cm="1">
        <f t="array" aca="1" ref="G5766" ca="1">_FV(Tabela2[[#This Row],[Cidade]],"Latitude")</f>
        <v>#NAME?</v>
      </c>
      <c r="H5766" t="e" cm="1">
        <f t="array" aca="1" ref="H5766" ca="1">_FV(Tabela2[[#This Row],[Cidade]],"Longitude")</f>
        <v>#NAME?</v>
      </c>
    </row>
    <row r="5767" spans="1:8" x14ac:dyDescent="0.25">
      <c r="A5767" t="s">
        <v>93</v>
      </c>
      <c r="B5767" t="s">
        <v>4705</v>
      </c>
      <c r="C5767" t="str">
        <f>Tabela2[[#This Row],[Localidade]]&amp;"/"&amp;Tabela2[[#This Row],[Estado]]</f>
        <v>Sao Jose do Rio Preto/SP</v>
      </c>
      <c r="D5767">
        <v>15000001</v>
      </c>
      <c r="E5767">
        <v>15104999</v>
      </c>
      <c r="F5767" t="e" vm="5258">
        <v>#VALUE!</v>
      </c>
      <c r="G5767" t="e" cm="1">
        <f t="array" aca="1" ref="G5767" ca="1">_FV(Tabela2[[#This Row],[Cidade]],"Latitude")</f>
        <v>#NAME?</v>
      </c>
      <c r="H5767" t="e" cm="1">
        <f t="array" aca="1" ref="H5767" ca="1">_FV(Tabela2[[#This Row],[Cidade]],"Longitude")</f>
        <v>#NAME?</v>
      </c>
    </row>
    <row r="5768" spans="1:8" x14ac:dyDescent="0.25">
      <c r="A5768" t="s">
        <v>93</v>
      </c>
      <c r="B5768" t="s">
        <v>4706</v>
      </c>
      <c r="C5768" t="str">
        <f>Tabela2[[#This Row],[Localidade]]&amp;"/"&amp;Tabela2[[#This Row],[Estado]]</f>
        <v>Sao Jose dos Campos/SP</v>
      </c>
      <c r="D5768">
        <v>12200001</v>
      </c>
      <c r="E5768">
        <v>12249999</v>
      </c>
      <c r="F5768" t="e" vm="5259">
        <v>#VALUE!</v>
      </c>
      <c r="G5768" t="e" cm="1">
        <f t="array" aca="1" ref="G5768" ca="1">_FV(Tabela2[[#This Row],[Cidade]],"Latitude")</f>
        <v>#NAME?</v>
      </c>
      <c r="H5768" t="e" cm="1">
        <f t="array" aca="1" ref="H5768" ca="1">_FV(Tabela2[[#This Row],[Cidade]],"Longitude")</f>
        <v>#NAME?</v>
      </c>
    </row>
    <row r="5769" spans="1:8" x14ac:dyDescent="0.25">
      <c r="A5769" t="s">
        <v>93</v>
      </c>
      <c r="B5769" t="s">
        <v>4706</v>
      </c>
      <c r="C5769" t="str">
        <f>Tabela2[[#This Row],[Localidade]]&amp;"/"&amp;Tabela2[[#This Row],[Estado]]</f>
        <v>Sao Jose dos Campos/SP</v>
      </c>
      <c r="D5769">
        <v>12200001</v>
      </c>
      <c r="E5769">
        <v>12249999</v>
      </c>
      <c r="F5769" t="e" vm="5259">
        <v>#VALUE!</v>
      </c>
      <c r="G5769" t="e" cm="1">
        <f t="array" aca="1" ref="G5769" ca="1">_FV(Tabela2[[#This Row],[Cidade]],"Latitude")</f>
        <v>#NAME?</v>
      </c>
      <c r="H5769" t="e" cm="1">
        <f t="array" aca="1" ref="H5769" ca="1">_FV(Tabela2[[#This Row],[Cidade]],"Longitude")</f>
        <v>#NAME?</v>
      </c>
    </row>
    <row r="5770" spans="1:8" x14ac:dyDescent="0.25">
      <c r="A5770" t="s">
        <v>93</v>
      </c>
      <c r="B5770" t="s">
        <v>4707</v>
      </c>
      <c r="C5770" t="str">
        <f>Tabela2[[#This Row],[Localidade]]&amp;"/"&amp;Tabela2[[#This Row],[Estado]]</f>
        <v>Sao Lourenco da Serra/SP</v>
      </c>
      <c r="D5770">
        <v>6890000</v>
      </c>
      <c r="E5770">
        <v>6899999</v>
      </c>
      <c r="F5770" t="e" vm="5260">
        <v>#VALUE!</v>
      </c>
      <c r="G5770" t="e" cm="1">
        <f t="array" aca="1" ref="G5770" ca="1">_FV(Tabela2[[#This Row],[Cidade]],"Latitude")</f>
        <v>#NAME?</v>
      </c>
      <c r="H5770" t="e" cm="1">
        <f t="array" aca="1" ref="H5770" ca="1">_FV(Tabela2[[#This Row],[Cidade]],"Longitude")</f>
        <v>#NAME?</v>
      </c>
    </row>
    <row r="5771" spans="1:8" x14ac:dyDescent="0.25">
      <c r="A5771" t="s">
        <v>93</v>
      </c>
      <c r="B5771" t="s">
        <v>4708</v>
      </c>
      <c r="C5771" t="str">
        <f>Tabela2[[#This Row],[Localidade]]&amp;"/"&amp;Tabela2[[#This Row],[Estado]]</f>
        <v>Sao Luiz do Paraitinga/SP</v>
      </c>
      <c r="D5771">
        <v>12140000</v>
      </c>
      <c r="E5771">
        <v>12169999</v>
      </c>
      <c r="F5771" t="e" vm="5261">
        <v>#VALUE!</v>
      </c>
      <c r="G5771" t="e" cm="1">
        <f t="array" aca="1" ref="G5771" ca="1">_FV(Tabela2[[#This Row],[Cidade]],"Latitude")</f>
        <v>#NAME?</v>
      </c>
      <c r="H5771" t="e" cm="1">
        <f t="array" aca="1" ref="H5771" ca="1">_FV(Tabela2[[#This Row],[Cidade]],"Longitude")</f>
        <v>#NAME?</v>
      </c>
    </row>
    <row r="5772" spans="1:8" x14ac:dyDescent="0.25">
      <c r="A5772" t="s">
        <v>93</v>
      </c>
      <c r="B5772" t="s">
        <v>4709</v>
      </c>
      <c r="C5772" t="str">
        <f>Tabela2[[#This Row],[Localidade]]&amp;"/"&amp;Tabela2[[#This Row],[Estado]]</f>
        <v>Sao Manuel/SP</v>
      </c>
      <c r="D5772">
        <v>18650000</v>
      </c>
      <c r="E5772">
        <v>18659999</v>
      </c>
      <c r="F5772" t="e" vm="5262">
        <v>#VALUE!</v>
      </c>
      <c r="G5772" t="e" cm="1">
        <f t="array" aca="1" ref="G5772" ca="1">_FV(Tabela2[[#This Row],[Cidade]],"Latitude")</f>
        <v>#NAME?</v>
      </c>
      <c r="H5772" t="e" cm="1">
        <f t="array" aca="1" ref="H5772" ca="1">_FV(Tabela2[[#This Row],[Cidade]],"Longitude")</f>
        <v>#NAME?</v>
      </c>
    </row>
    <row r="5773" spans="1:8" x14ac:dyDescent="0.25">
      <c r="A5773" t="s">
        <v>93</v>
      </c>
      <c r="B5773" t="s">
        <v>4710</v>
      </c>
      <c r="C5773" t="str">
        <f>Tabela2[[#This Row],[Localidade]]&amp;"/"&amp;Tabela2[[#This Row],[Estado]]</f>
        <v>Sao Miguel Arcanjo/SP</v>
      </c>
      <c r="D5773">
        <v>18230000</v>
      </c>
      <c r="E5773">
        <v>18239999</v>
      </c>
      <c r="F5773" t="e" vm="5263">
        <v>#VALUE!</v>
      </c>
      <c r="G5773" t="e" cm="1">
        <f t="array" aca="1" ref="G5773" ca="1">_FV(Tabela2[[#This Row],[Cidade]],"Latitude")</f>
        <v>#NAME?</v>
      </c>
      <c r="H5773" t="e" cm="1">
        <f t="array" aca="1" ref="H5773" ca="1">_FV(Tabela2[[#This Row],[Cidade]],"Longitude")</f>
        <v>#NAME?</v>
      </c>
    </row>
    <row r="5774" spans="1:8" x14ac:dyDescent="0.25">
      <c r="A5774" t="s">
        <v>93</v>
      </c>
      <c r="B5774" t="s">
        <v>4711</v>
      </c>
      <c r="C5774" t="str">
        <f>Tabela2[[#This Row],[Localidade]]&amp;"/"&amp;Tabela2[[#This Row],[Estado]]</f>
        <v>Sao Paulo/SP</v>
      </c>
      <c r="D5774">
        <v>1000001</v>
      </c>
      <c r="E5774">
        <v>5999999</v>
      </c>
      <c r="F5774" t="e" vm="5259">
        <v>#VALUE!</v>
      </c>
      <c r="G5774" t="e" cm="1">
        <f t="array" aca="1" ref="G5774" ca="1">_FV(Tabela2[[#This Row],[Cidade]],"Latitude")</f>
        <v>#NAME?</v>
      </c>
      <c r="H5774" t="e" cm="1">
        <f t="array" aca="1" ref="H5774" ca="1">_FV(Tabela2[[#This Row],[Cidade]],"Longitude")</f>
        <v>#NAME?</v>
      </c>
    </row>
    <row r="5775" spans="1:8" x14ac:dyDescent="0.25">
      <c r="A5775" t="s">
        <v>93</v>
      </c>
      <c r="B5775" t="s">
        <v>4711</v>
      </c>
      <c r="C5775" t="str">
        <f>Tabela2[[#This Row],[Localidade]]&amp;"/"&amp;Tabela2[[#This Row],[Estado]]</f>
        <v>Sao Paulo/SP</v>
      </c>
      <c r="D5775">
        <v>8000000</v>
      </c>
      <c r="E5775">
        <v>8499999</v>
      </c>
      <c r="F5775" t="e" vm="5259">
        <v>#VALUE!</v>
      </c>
      <c r="G5775" t="e" cm="1">
        <f t="array" aca="1" ref="G5775" ca="1">_FV(Tabela2[[#This Row],[Cidade]],"Latitude")</f>
        <v>#NAME?</v>
      </c>
      <c r="H5775" t="e" cm="1">
        <f t="array" aca="1" ref="H5775" ca="1">_FV(Tabela2[[#This Row],[Cidade]],"Longitude")</f>
        <v>#NAME?</v>
      </c>
    </row>
    <row r="5776" spans="1:8" x14ac:dyDescent="0.25">
      <c r="A5776" t="s">
        <v>93</v>
      </c>
      <c r="B5776" t="s">
        <v>4711</v>
      </c>
      <c r="C5776" t="str">
        <f>Tabela2[[#This Row],[Localidade]]&amp;"/"&amp;Tabela2[[#This Row],[Estado]]</f>
        <v>Sao Paulo/SP</v>
      </c>
      <c r="D5776">
        <v>1000001</v>
      </c>
      <c r="E5776">
        <v>5999999</v>
      </c>
      <c r="F5776" t="e" vm="5259">
        <v>#VALUE!</v>
      </c>
      <c r="G5776" t="e" cm="1">
        <f t="array" aca="1" ref="G5776" ca="1">_FV(Tabela2[[#This Row],[Cidade]],"Latitude")</f>
        <v>#NAME?</v>
      </c>
      <c r="H5776" t="e" cm="1">
        <f t="array" aca="1" ref="H5776" ca="1">_FV(Tabela2[[#This Row],[Cidade]],"Longitude")</f>
        <v>#NAME?</v>
      </c>
    </row>
    <row r="5777" spans="1:8" x14ac:dyDescent="0.25">
      <c r="A5777" t="s">
        <v>93</v>
      </c>
      <c r="B5777" t="s">
        <v>4711</v>
      </c>
      <c r="C5777" t="str">
        <f>Tabela2[[#This Row],[Localidade]]&amp;"/"&amp;Tabela2[[#This Row],[Estado]]</f>
        <v>Sao Paulo/SP</v>
      </c>
      <c r="D5777">
        <v>8000000</v>
      </c>
      <c r="E5777">
        <v>8499999</v>
      </c>
      <c r="F5777" t="e" vm="5259">
        <v>#VALUE!</v>
      </c>
      <c r="G5777" t="e" cm="1">
        <f t="array" aca="1" ref="G5777" ca="1">_FV(Tabela2[[#This Row],[Cidade]],"Latitude")</f>
        <v>#NAME?</v>
      </c>
      <c r="H5777" t="e" cm="1">
        <f t="array" aca="1" ref="H5777" ca="1">_FV(Tabela2[[#This Row],[Cidade]],"Longitude")</f>
        <v>#NAME?</v>
      </c>
    </row>
    <row r="5778" spans="1:8" x14ac:dyDescent="0.25">
      <c r="A5778" t="s">
        <v>93</v>
      </c>
      <c r="B5778" t="s">
        <v>4559</v>
      </c>
      <c r="C5778" t="str">
        <f>Tabela2[[#This Row],[Localidade]]&amp;"/"&amp;Tabela2[[#This Row],[Estado]]</f>
        <v>Sao Pedro/SP</v>
      </c>
      <c r="D5778">
        <v>13520000</v>
      </c>
      <c r="E5778">
        <v>13524999</v>
      </c>
      <c r="F5778" t="e" vm="5264">
        <v>#VALUE!</v>
      </c>
      <c r="G5778" t="e" cm="1">
        <f t="array" aca="1" ref="G5778" ca="1">_FV(Tabela2[[#This Row],[Cidade]],"Latitude")</f>
        <v>#NAME?</v>
      </c>
      <c r="H5778" t="e" cm="1">
        <f t="array" aca="1" ref="H5778" ca="1">_FV(Tabela2[[#This Row],[Cidade]],"Longitude")</f>
        <v>#NAME?</v>
      </c>
    </row>
    <row r="5779" spans="1:8" x14ac:dyDescent="0.25">
      <c r="A5779" t="s">
        <v>93</v>
      </c>
      <c r="B5779" t="s">
        <v>4712</v>
      </c>
      <c r="C5779" t="str">
        <f>Tabela2[[#This Row],[Localidade]]&amp;"/"&amp;Tabela2[[#This Row],[Estado]]</f>
        <v>Sao Pedro do Turvo/SP</v>
      </c>
      <c r="D5779">
        <v>18940001</v>
      </c>
      <c r="E5779">
        <v>18949999</v>
      </c>
      <c r="F5779" t="e" vm="5264">
        <v>#VALUE!</v>
      </c>
      <c r="G5779" t="e" cm="1">
        <f t="array" aca="1" ref="G5779" ca="1">_FV(Tabela2[[#This Row],[Cidade]],"Latitude")</f>
        <v>#NAME?</v>
      </c>
      <c r="H5779" t="e" cm="1">
        <f t="array" aca="1" ref="H5779" ca="1">_FV(Tabela2[[#This Row],[Cidade]],"Longitude")</f>
        <v>#NAME?</v>
      </c>
    </row>
    <row r="5780" spans="1:8" x14ac:dyDescent="0.25">
      <c r="A5780" t="s">
        <v>93</v>
      </c>
      <c r="B5780" t="s">
        <v>4712</v>
      </c>
      <c r="C5780" t="str">
        <f>Tabela2[[#This Row],[Localidade]]&amp;"/"&amp;Tabela2[[#This Row],[Estado]]</f>
        <v>Sao Pedro do Turvo/SP</v>
      </c>
      <c r="D5780">
        <v>18940001</v>
      </c>
      <c r="E5780">
        <v>18944999</v>
      </c>
      <c r="F5780" t="e" vm="5264">
        <v>#VALUE!</v>
      </c>
      <c r="G5780" t="e" cm="1">
        <f t="array" aca="1" ref="G5780" ca="1">_FV(Tabela2[[#This Row],[Cidade]],"Latitude")</f>
        <v>#NAME?</v>
      </c>
      <c r="H5780" t="e" cm="1">
        <f t="array" aca="1" ref="H5780" ca="1">_FV(Tabela2[[#This Row],[Cidade]],"Longitude")</f>
        <v>#NAME?</v>
      </c>
    </row>
    <row r="5781" spans="1:8" x14ac:dyDescent="0.25">
      <c r="A5781" t="s">
        <v>93</v>
      </c>
      <c r="B5781" t="s">
        <v>4713</v>
      </c>
      <c r="C5781" t="str">
        <f>Tabela2[[#This Row],[Localidade]]&amp;"/"&amp;Tabela2[[#This Row],[Estado]]</f>
        <v>Sao Roque/SP</v>
      </c>
      <c r="D5781">
        <v>18130001</v>
      </c>
      <c r="E5781">
        <v>18146999</v>
      </c>
      <c r="F5781" t="e" vm="5265">
        <v>#VALUE!</v>
      </c>
      <c r="G5781" t="e" cm="1">
        <f t="array" aca="1" ref="G5781" ca="1">_FV(Tabela2[[#This Row],[Cidade]],"Latitude")</f>
        <v>#NAME?</v>
      </c>
      <c r="H5781" t="e" cm="1">
        <f t="array" aca="1" ref="H5781" ca="1">_FV(Tabela2[[#This Row],[Cidade]],"Longitude")</f>
        <v>#NAME?</v>
      </c>
    </row>
    <row r="5782" spans="1:8" x14ac:dyDescent="0.25">
      <c r="A5782" t="s">
        <v>93</v>
      </c>
      <c r="B5782" t="s">
        <v>4713</v>
      </c>
      <c r="C5782" t="str">
        <f>Tabela2[[#This Row],[Localidade]]&amp;"/"&amp;Tabela2[[#This Row],[Estado]]</f>
        <v>Sao Roque/SP</v>
      </c>
      <c r="D5782">
        <v>18130001</v>
      </c>
      <c r="E5782">
        <v>18146999</v>
      </c>
      <c r="F5782" t="e" vm="5265">
        <v>#VALUE!</v>
      </c>
      <c r="G5782" t="e" cm="1">
        <f t="array" aca="1" ref="G5782" ca="1">_FV(Tabela2[[#This Row],[Cidade]],"Latitude")</f>
        <v>#NAME?</v>
      </c>
      <c r="H5782" t="e" cm="1">
        <f t="array" aca="1" ref="H5782" ca="1">_FV(Tabela2[[#This Row],[Cidade]],"Longitude")</f>
        <v>#NAME?</v>
      </c>
    </row>
    <row r="5783" spans="1:8" x14ac:dyDescent="0.25">
      <c r="A5783" t="s">
        <v>93</v>
      </c>
      <c r="B5783" t="s">
        <v>4127</v>
      </c>
      <c r="C5783" t="str">
        <f>Tabela2[[#This Row],[Localidade]]&amp;"/"&amp;Tabela2[[#This Row],[Estado]]</f>
        <v>Sao Sebastiao/SP</v>
      </c>
      <c r="D5783">
        <v>11600001</v>
      </c>
      <c r="E5783">
        <v>11629999</v>
      </c>
      <c r="F5783" t="e" vm="5266">
        <v>#VALUE!</v>
      </c>
      <c r="G5783" t="e" cm="1">
        <f t="array" aca="1" ref="G5783" ca="1">_FV(Tabela2[[#This Row],[Cidade]],"Latitude")</f>
        <v>#NAME?</v>
      </c>
      <c r="H5783" t="e" cm="1">
        <f t="array" aca="1" ref="H5783" ca="1">_FV(Tabela2[[#This Row],[Cidade]],"Longitude")</f>
        <v>#NAME?</v>
      </c>
    </row>
    <row r="5784" spans="1:8" x14ac:dyDescent="0.25">
      <c r="A5784" t="s">
        <v>93</v>
      </c>
      <c r="B5784" t="s">
        <v>4127</v>
      </c>
      <c r="C5784" t="str">
        <f>Tabela2[[#This Row],[Localidade]]&amp;"/"&amp;Tabela2[[#This Row],[Estado]]</f>
        <v>Sao Sebastiao/SP</v>
      </c>
      <c r="D5784">
        <v>11600001</v>
      </c>
      <c r="E5784">
        <v>11629999</v>
      </c>
      <c r="F5784" t="e" vm="5266">
        <v>#VALUE!</v>
      </c>
      <c r="G5784" t="e" cm="1">
        <f t="array" aca="1" ref="G5784" ca="1">_FV(Tabela2[[#This Row],[Cidade]],"Latitude")</f>
        <v>#NAME?</v>
      </c>
      <c r="H5784" t="e" cm="1">
        <f t="array" aca="1" ref="H5784" ca="1">_FV(Tabela2[[#This Row],[Cidade]],"Longitude")</f>
        <v>#NAME?</v>
      </c>
    </row>
    <row r="5785" spans="1:8" x14ac:dyDescent="0.25">
      <c r="A5785" t="s">
        <v>93</v>
      </c>
      <c r="B5785" t="s">
        <v>4714</v>
      </c>
      <c r="C5785" t="str">
        <f>Tabela2[[#This Row],[Localidade]]&amp;"/"&amp;Tabela2[[#This Row],[Estado]]</f>
        <v>Sao Sebastiao da Grama/SP</v>
      </c>
      <c r="D5785">
        <v>13790000</v>
      </c>
      <c r="E5785">
        <v>13799999</v>
      </c>
      <c r="F5785" t="e" vm="5267">
        <v>#VALUE!</v>
      </c>
      <c r="G5785" t="e" cm="1">
        <f t="array" aca="1" ref="G5785" ca="1">_FV(Tabela2[[#This Row],[Cidade]],"Latitude")</f>
        <v>#NAME?</v>
      </c>
      <c r="H5785" t="e" cm="1">
        <f t="array" aca="1" ref="H5785" ca="1">_FV(Tabela2[[#This Row],[Cidade]],"Longitude")</f>
        <v>#NAME?</v>
      </c>
    </row>
    <row r="5786" spans="1:8" x14ac:dyDescent="0.25">
      <c r="A5786" t="s">
        <v>93</v>
      </c>
      <c r="B5786" t="s">
        <v>4211</v>
      </c>
      <c r="C5786" t="str">
        <f>Tabela2[[#This Row],[Localidade]]&amp;"/"&amp;Tabela2[[#This Row],[Estado]]</f>
        <v>Sao Simao/SP</v>
      </c>
      <c r="D5786">
        <v>14200000</v>
      </c>
      <c r="E5786">
        <v>14209999</v>
      </c>
      <c r="F5786" t="e" vm="5268">
        <v>#VALUE!</v>
      </c>
      <c r="G5786" t="e" cm="1">
        <f t="array" aca="1" ref="G5786" ca="1">_FV(Tabela2[[#This Row],[Cidade]],"Latitude")</f>
        <v>#NAME?</v>
      </c>
      <c r="H5786" t="e" cm="1">
        <f t="array" aca="1" ref="H5786" ca="1">_FV(Tabela2[[#This Row],[Cidade]],"Longitude")</f>
        <v>#NAME?</v>
      </c>
    </row>
    <row r="5787" spans="1:8" x14ac:dyDescent="0.25">
      <c r="A5787" t="s">
        <v>93</v>
      </c>
      <c r="B5787" t="s">
        <v>4561</v>
      </c>
      <c r="C5787" t="str">
        <f>Tabela2[[#This Row],[Localidade]]&amp;"/"&amp;Tabela2[[#This Row],[Estado]]</f>
        <v>Sao Vicente/SP</v>
      </c>
      <c r="D5787">
        <v>11300001</v>
      </c>
      <c r="E5787">
        <v>11399999</v>
      </c>
      <c r="F5787" t="e" vm="5269">
        <v>#VALUE!</v>
      </c>
      <c r="G5787" t="e" cm="1">
        <f t="array" aca="1" ref="G5787" ca="1">_FV(Tabela2[[#This Row],[Cidade]],"Latitude")</f>
        <v>#NAME?</v>
      </c>
      <c r="H5787" t="e" cm="1">
        <f t="array" aca="1" ref="H5787" ca="1">_FV(Tabela2[[#This Row],[Cidade]],"Longitude")</f>
        <v>#NAME?</v>
      </c>
    </row>
    <row r="5788" spans="1:8" x14ac:dyDescent="0.25">
      <c r="A5788" t="s">
        <v>93</v>
      </c>
      <c r="B5788" t="s">
        <v>4561</v>
      </c>
      <c r="C5788" t="str">
        <f>Tabela2[[#This Row],[Localidade]]&amp;"/"&amp;Tabela2[[#This Row],[Estado]]</f>
        <v>Sao Vicente/SP</v>
      </c>
      <c r="D5788">
        <v>11300001</v>
      </c>
      <c r="E5788">
        <v>11399999</v>
      </c>
      <c r="F5788" t="e" vm="5269">
        <v>#VALUE!</v>
      </c>
      <c r="G5788" t="e" cm="1">
        <f t="array" aca="1" ref="G5788" ca="1">_FV(Tabela2[[#This Row],[Cidade]],"Latitude")</f>
        <v>#NAME?</v>
      </c>
      <c r="H5788" t="e" cm="1">
        <f t="array" aca="1" ref="H5788" ca="1">_FV(Tabela2[[#This Row],[Cidade]],"Longitude")</f>
        <v>#NAME?</v>
      </c>
    </row>
    <row r="5789" spans="1:8" x14ac:dyDescent="0.25">
      <c r="A5789" t="s">
        <v>93</v>
      </c>
      <c r="B5789" t="s">
        <v>4108</v>
      </c>
      <c r="C5789" t="str">
        <f>Tabela2[[#This Row],[Localidade]]&amp;"/"&amp;Tabela2[[#This Row],[Estado]]</f>
        <v>Sarapui/SP</v>
      </c>
      <c r="D5789">
        <v>18225000</v>
      </c>
      <c r="E5789">
        <v>18229999</v>
      </c>
      <c r="F5789" t="e" vm="5270">
        <v>#VALUE!</v>
      </c>
      <c r="G5789" t="e" cm="1">
        <f t="array" aca="1" ref="G5789" ca="1">_FV(Tabela2[[#This Row],[Cidade]],"Latitude")</f>
        <v>#NAME?</v>
      </c>
      <c r="H5789" t="e" cm="1">
        <f t="array" aca="1" ref="H5789" ca="1">_FV(Tabela2[[#This Row],[Cidade]],"Longitude")</f>
        <v>#NAME?</v>
      </c>
    </row>
    <row r="5790" spans="1:8" x14ac:dyDescent="0.25">
      <c r="A5790" t="s">
        <v>93</v>
      </c>
      <c r="B5790" t="s">
        <v>3336</v>
      </c>
      <c r="C5790" t="str">
        <f>Tabela2[[#This Row],[Localidade]]&amp;"/"&amp;Tabela2[[#This Row],[Estado]]</f>
        <v>Sarutaia/SP</v>
      </c>
      <c r="D5790">
        <v>18840000</v>
      </c>
      <c r="E5790">
        <v>18859999</v>
      </c>
      <c r="F5790" t="e" vm="5271">
        <v>#VALUE!</v>
      </c>
      <c r="G5790" t="e" cm="1">
        <f t="array" aca="1" ref="G5790" ca="1">_FV(Tabela2[[#This Row],[Cidade]],"Latitude")</f>
        <v>#NAME?</v>
      </c>
      <c r="H5790" t="e" cm="1">
        <f t="array" aca="1" ref="H5790" ca="1">_FV(Tabela2[[#This Row],[Cidade]],"Longitude")</f>
        <v>#NAME?</v>
      </c>
    </row>
    <row r="5791" spans="1:8" x14ac:dyDescent="0.25">
      <c r="A5791" t="s">
        <v>93</v>
      </c>
      <c r="B5791" t="s">
        <v>5145</v>
      </c>
      <c r="C5791" t="str">
        <f>Tabela2[[#This Row],[Localidade]]&amp;"/"&amp;Tabela2[[#This Row],[Estado]]</f>
        <v>Sebastianopolis do Sul/SP</v>
      </c>
      <c r="D5791">
        <v>15180000</v>
      </c>
      <c r="E5791">
        <v>15189999</v>
      </c>
      <c r="F5791" t="e" vm="5272">
        <v>#VALUE!</v>
      </c>
      <c r="G5791" t="e" cm="1">
        <f t="array" aca="1" ref="G5791" ca="1">_FV(Tabela2[[#This Row],[Cidade]],"Latitude")</f>
        <v>#NAME?</v>
      </c>
      <c r="H5791" t="e" cm="1">
        <f t="array" aca="1" ref="H5791" ca="1">_FV(Tabela2[[#This Row],[Cidade]],"Longitude")</f>
        <v>#NAME?</v>
      </c>
    </row>
    <row r="5792" spans="1:8" x14ac:dyDescent="0.25">
      <c r="A5792" t="s">
        <v>93</v>
      </c>
      <c r="B5792" t="s">
        <v>2942</v>
      </c>
      <c r="C5792" t="str">
        <f>Tabela2[[#This Row],[Localidade]]&amp;"/"&amp;Tabela2[[#This Row],[Estado]]</f>
        <v>Serra Azul/SP</v>
      </c>
      <c r="D5792">
        <v>14230000</v>
      </c>
      <c r="E5792">
        <v>14239999</v>
      </c>
      <c r="F5792" t="e" vm="5273">
        <v>#VALUE!</v>
      </c>
      <c r="G5792" t="e" cm="1">
        <f t="array" aca="1" ref="G5792" ca="1">_FV(Tabela2[[#This Row],[Cidade]],"Latitude")</f>
        <v>#NAME?</v>
      </c>
      <c r="H5792" t="e" cm="1">
        <f t="array" aca="1" ref="H5792" ca="1">_FV(Tabela2[[#This Row],[Cidade]],"Longitude")</f>
        <v>#NAME?</v>
      </c>
    </row>
    <row r="5793" spans="1:8" x14ac:dyDescent="0.25">
      <c r="A5793" t="s">
        <v>93</v>
      </c>
      <c r="B5793" t="s">
        <v>2943</v>
      </c>
      <c r="C5793" t="str">
        <f>Tabela2[[#This Row],[Localidade]]&amp;"/"&amp;Tabela2[[#This Row],[Estado]]</f>
        <v>Serra Negra/SP</v>
      </c>
      <c r="D5793">
        <v>13930000</v>
      </c>
      <c r="E5793">
        <v>13939999</v>
      </c>
      <c r="F5793" t="e" vm="5274">
        <v>#VALUE!</v>
      </c>
      <c r="G5793" t="e" cm="1">
        <f t="array" aca="1" ref="G5793" ca="1">_FV(Tabela2[[#This Row],[Cidade]],"Latitude")</f>
        <v>#NAME?</v>
      </c>
      <c r="H5793" t="e" cm="1">
        <f t="array" aca="1" ref="H5793" ca="1">_FV(Tabela2[[#This Row],[Cidade]],"Longitude")</f>
        <v>#NAME?</v>
      </c>
    </row>
    <row r="5794" spans="1:8" x14ac:dyDescent="0.25">
      <c r="A5794" t="s">
        <v>93</v>
      </c>
      <c r="B5794" t="s">
        <v>2944</v>
      </c>
      <c r="C5794" t="str">
        <f>Tabela2[[#This Row],[Localidade]]&amp;"/"&amp;Tabela2[[#This Row],[Estado]]</f>
        <v>Serrana/SP</v>
      </c>
      <c r="D5794">
        <v>14150000</v>
      </c>
      <c r="E5794">
        <v>14159999</v>
      </c>
      <c r="F5794" t="e" vm="5275">
        <v>#VALUE!</v>
      </c>
      <c r="G5794" t="e" cm="1">
        <f t="array" aca="1" ref="G5794" ca="1">_FV(Tabela2[[#This Row],[Cidade]],"Latitude")</f>
        <v>#NAME?</v>
      </c>
      <c r="H5794" t="e" cm="1">
        <f t="array" aca="1" ref="H5794" ca="1">_FV(Tabela2[[#This Row],[Cidade]],"Longitude")</f>
        <v>#NAME?</v>
      </c>
    </row>
    <row r="5795" spans="1:8" x14ac:dyDescent="0.25">
      <c r="A5795" t="s">
        <v>93</v>
      </c>
      <c r="B5795" t="s">
        <v>4436</v>
      </c>
      <c r="C5795" t="str">
        <f>Tabela2[[#This Row],[Localidade]]&amp;"/"&amp;Tabela2[[#This Row],[Estado]]</f>
        <v>Sertaozinho/SP</v>
      </c>
      <c r="D5795">
        <v>14160001</v>
      </c>
      <c r="E5795">
        <v>14179999</v>
      </c>
      <c r="F5795" t="e" vm="5276">
        <v>#VALUE!</v>
      </c>
      <c r="G5795" t="e" cm="1">
        <f t="array" aca="1" ref="G5795" ca="1">_FV(Tabela2[[#This Row],[Cidade]],"Latitude")</f>
        <v>#NAME?</v>
      </c>
      <c r="H5795" t="e" cm="1">
        <f t="array" aca="1" ref="H5795" ca="1">_FV(Tabela2[[#This Row],[Cidade]],"Longitude")</f>
        <v>#NAME?</v>
      </c>
    </row>
    <row r="5796" spans="1:8" x14ac:dyDescent="0.25">
      <c r="A5796" t="s">
        <v>93</v>
      </c>
      <c r="B5796" t="s">
        <v>4436</v>
      </c>
      <c r="C5796" t="str">
        <f>Tabela2[[#This Row],[Localidade]]&amp;"/"&amp;Tabela2[[#This Row],[Estado]]</f>
        <v>Sertaozinho/SP</v>
      </c>
      <c r="D5796">
        <v>14160001</v>
      </c>
      <c r="E5796">
        <v>14179999</v>
      </c>
      <c r="F5796" t="e" vm="5276">
        <v>#VALUE!</v>
      </c>
      <c r="G5796" t="e" cm="1">
        <f t="array" aca="1" ref="G5796" ca="1">_FV(Tabela2[[#This Row],[Cidade]],"Latitude")</f>
        <v>#NAME?</v>
      </c>
      <c r="H5796" t="e" cm="1">
        <f t="array" aca="1" ref="H5796" ca="1">_FV(Tabela2[[#This Row],[Cidade]],"Longitude")</f>
        <v>#NAME?</v>
      </c>
    </row>
    <row r="5797" spans="1:8" x14ac:dyDescent="0.25">
      <c r="A5797" t="s">
        <v>93</v>
      </c>
      <c r="B5797" t="s">
        <v>2945</v>
      </c>
      <c r="C5797" t="str">
        <f>Tabela2[[#This Row],[Localidade]]&amp;"/"&amp;Tabela2[[#This Row],[Estado]]</f>
        <v>Sete Barras/SP</v>
      </c>
      <c r="D5797">
        <v>11910000</v>
      </c>
      <c r="E5797">
        <v>11919999</v>
      </c>
      <c r="F5797" t="e" vm="5277">
        <v>#VALUE!</v>
      </c>
      <c r="G5797" t="e" cm="1">
        <f t="array" aca="1" ref="G5797" ca="1">_FV(Tabela2[[#This Row],[Cidade]],"Latitude")</f>
        <v>#NAME?</v>
      </c>
      <c r="H5797" t="e" cm="1">
        <f t="array" aca="1" ref="H5797" ca="1">_FV(Tabela2[[#This Row],[Cidade]],"Longitude")</f>
        <v>#NAME?</v>
      </c>
    </row>
    <row r="5798" spans="1:8" x14ac:dyDescent="0.25">
      <c r="A5798" t="s">
        <v>93</v>
      </c>
      <c r="B5798" t="s">
        <v>4109</v>
      </c>
      <c r="C5798" t="str">
        <f>Tabela2[[#This Row],[Localidade]]&amp;"/"&amp;Tabela2[[#This Row],[Estado]]</f>
        <v>Severinia/SP</v>
      </c>
      <c r="D5798">
        <v>14735000</v>
      </c>
      <c r="E5798">
        <v>14739999</v>
      </c>
      <c r="F5798" t="e" vm="5278">
        <v>#VALUE!</v>
      </c>
      <c r="G5798" t="e" cm="1">
        <f t="array" aca="1" ref="G5798" ca="1">_FV(Tabela2[[#This Row],[Cidade]],"Latitude")</f>
        <v>#NAME?</v>
      </c>
      <c r="H5798" t="e" cm="1">
        <f t="array" aca="1" ref="H5798" ca="1">_FV(Tabela2[[#This Row],[Cidade]],"Longitude")</f>
        <v>#NAME?</v>
      </c>
    </row>
    <row r="5799" spans="1:8" x14ac:dyDescent="0.25">
      <c r="A5799" t="s">
        <v>93</v>
      </c>
      <c r="B5799" t="s">
        <v>2946</v>
      </c>
      <c r="C5799" t="str">
        <f>Tabela2[[#This Row],[Localidade]]&amp;"/"&amp;Tabela2[[#This Row],[Estado]]</f>
        <v>Silveiras/SP</v>
      </c>
      <c r="D5799">
        <v>12690000</v>
      </c>
      <c r="E5799">
        <v>12699999</v>
      </c>
      <c r="F5799" t="e" vm="5279">
        <v>#VALUE!</v>
      </c>
      <c r="G5799" t="e" cm="1">
        <f t="array" aca="1" ref="G5799" ca="1">_FV(Tabela2[[#This Row],[Cidade]],"Latitude")</f>
        <v>#NAME?</v>
      </c>
      <c r="H5799" t="e" cm="1">
        <f t="array" aca="1" ref="H5799" ca="1">_FV(Tabela2[[#This Row],[Cidade]],"Longitude")</f>
        <v>#NAME?</v>
      </c>
    </row>
    <row r="5800" spans="1:8" x14ac:dyDescent="0.25">
      <c r="A5800" t="s">
        <v>93</v>
      </c>
      <c r="B5800" t="s">
        <v>2947</v>
      </c>
      <c r="C5800" t="str">
        <f>Tabela2[[#This Row],[Localidade]]&amp;"/"&amp;Tabela2[[#This Row],[Estado]]</f>
        <v>Socorro/SP</v>
      </c>
      <c r="D5800">
        <v>13960000</v>
      </c>
      <c r="E5800">
        <v>13969999</v>
      </c>
      <c r="F5800" t="e" vm="5280">
        <v>#VALUE!</v>
      </c>
      <c r="G5800" t="e" cm="1">
        <f t="array" aca="1" ref="G5800" ca="1">_FV(Tabela2[[#This Row],[Cidade]],"Latitude")</f>
        <v>#NAME?</v>
      </c>
      <c r="H5800" t="e" cm="1">
        <f t="array" aca="1" ref="H5800" ca="1">_FV(Tabela2[[#This Row],[Cidade]],"Longitude")</f>
        <v>#NAME?</v>
      </c>
    </row>
    <row r="5801" spans="1:8" x14ac:dyDescent="0.25">
      <c r="A5801" t="s">
        <v>93</v>
      </c>
      <c r="B5801" t="s">
        <v>2948</v>
      </c>
      <c r="C5801" t="str">
        <f>Tabela2[[#This Row],[Localidade]]&amp;"/"&amp;Tabela2[[#This Row],[Estado]]</f>
        <v>Sorocaba/SP</v>
      </c>
      <c r="D5801">
        <v>18000001</v>
      </c>
      <c r="E5801">
        <v>18109999</v>
      </c>
      <c r="F5801" t="e" vm="5281">
        <v>#VALUE!</v>
      </c>
      <c r="G5801" t="e" cm="1">
        <f t="array" aca="1" ref="G5801" ca="1">_FV(Tabela2[[#This Row],[Cidade]],"Latitude")</f>
        <v>#NAME?</v>
      </c>
      <c r="H5801" t="e" cm="1">
        <f t="array" aca="1" ref="H5801" ca="1">_FV(Tabela2[[#This Row],[Cidade]],"Longitude")</f>
        <v>#NAME?</v>
      </c>
    </row>
    <row r="5802" spans="1:8" x14ac:dyDescent="0.25">
      <c r="A5802" t="s">
        <v>93</v>
      </c>
      <c r="B5802" t="s">
        <v>2948</v>
      </c>
      <c r="C5802" t="str">
        <f>Tabela2[[#This Row],[Localidade]]&amp;"/"&amp;Tabela2[[#This Row],[Estado]]</f>
        <v>Sorocaba/SP</v>
      </c>
      <c r="D5802">
        <v>18000001</v>
      </c>
      <c r="E5802">
        <v>18109999</v>
      </c>
      <c r="F5802" t="e" vm="5281">
        <v>#VALUE!</v>
      </c>
      <c r="G5802" t="e" cm="1">
        <f t="array" aca="1" ref="G5802" ca="1">_FV(Tabela2[[#This Row],[Cidade]],"Latitude")</f>
        <v>#NAME?</v>
      </c>
      <c r="H5802" t="e" cm="1">
        <f t="array" aca="1" ref="H5802" ca="1">_FV(Tabela2[[#This Row],[Cidade]],"Longitude")</f>
        <v>#NAME?</v>
      </c>
    </row>
    <row r="5803" spans="1:8" x14ac:dyDescent="0.25">
      <c r="A5803" t="s">
        <v>93</v>
      </c>
      <c r="B5803" t="s">
        <v>2949</v>
      </c>
      <c r="C5803" t="str">
        <f>Tabela2[[#This Row],[Localidade]]&amp;"/"&amp;Tabela2[[#This Row],[Estado]]</f>
        <v>Sud Mennucci/SP</v>
      </c>
      <c r="D5803">
        <v>15360000</v>
      </c>
      <c r="E5803">
        <v>15369999</v>
      </c>
      <c r="F5803" t="e" vm="5282">
        <v>#VALUE!</v>
      </c>
      <c r="G5803" t="e" cm="1">
        <f t="array" aca="1" ref="G5803" ca="1">_FV(Tabela2[[#This Row],[Cidade]],"Latitude")</f>
        <v>#NAME?</v>
      </c>
      <c r="H5803" t="e" cm="1">
        <f t="array" aca="1" ref="H5803" ca="1">_FV(Tabela2[[#This Row],[Cidade]],"Longitude")</f>
        <v>#NAME?</v>
      </c>
    </row>
    <row r="5804" spans="1:8" x14ac:dyDescent="0.25">
      <c r="A5804" t="s">
        <v>93</v>
      </c>
      <c r="B5804" t="s">
        <v>3841</v>
      </c>
      <c r="C5804" t="str">
        <f>Tabela2[[#This Row],[Localidade]]&amp;"/"&amp;Tabela2[[#This Row],[Estado]]</f>
        <v>Sumare/SP</v>
      </c>
      <c r="D5804">
        <v>13170001</v>
      </c>
      <c r="E5804">
        <v>13182999</v>
      </c>
      <c r="F5804" t="e" vm="5283">
        <v>#VALUE!</v>
      </c>
      <c r="G5804" t="e" cm="1">
        <f t="array" aca="1" ref="G5804" ca="1">_FV(Tabela2[[#This Row],[Cidade]],"Latitude")</f>
        <v>#NAME?</v>
      </c>
      <c r="H5804" t="e" cm="1">
        <f t="array" aca="1" ref="H5804" ca="1">_FV(Tabela2[[#This Row],[Cidade]],"Longitude")</f>
        <v>#NAME?</v>
      </c>
    </row>
    <row r="5805" spans="1:8" x14ac:dyDescent="0.25">
      <c r="A5805" t="s">
        <v>93</v>
      </c>
      <c r="B5805" t="s">
        <v>3841</v>
      </c>
      <c r="C5805" t="str">
        <f>Tabela2[[#This Row],[Localidade]]&amp;"/"&amp;Tabela2[[#This Row],[Estado]]</f>
        <v>Sumare/SP</v>
      </c>
      <c r="D5805">
        <v>13170001</v>
      </c>
      <c r="E5805">
        <v>13182999</v>
      </c>
      <c r="F5805" t="e" vm="5283">
        <v>#VALUE!</v>
      </c>
      <c r="G5805" t="e" cm="1">
        <f t="array" aca="1" ref="G5805" ca="1">_FV(Tabela2[[#This Row],[Cidade]],"Latitude")</f>
        <v>#NAME?</v>
      </c>
      <c r="H5805" t="e" cm="1">
        <f t="array" aca="1" ref="H5805" ca="1">_FV(Tabela2[[#This Row],[Cidade]],"Longitude")</f>
        <v>#NAME?</v>
      </c>
    </row>
    <row r="5806" spans="1:8" x14ac:dyDescent="0.25">
      <c r="A5806" t="s">
        <v>93</v>
      </c>
      <c r="B5806" t="s">
        <v>3337</v>
      </c>
      <c r="C5806" t="str">
        <f>Tabela2[[#This Row],[Localidade]]&amp;"/"&amp;Tabela2[[#This Row],[Estado]]</f>
        <v>Suzanapolis/SP</v>
      </c>
      <c r="D5806">
        <v>15380000</v>
      </c>
      <c r="E5806">
        <v>15384999</v>
      </c>
      <c r="F5806" t="e" vm="5284">
        <v>#VALUE!</v>
      </c>
      <c r="G5806" t="e" cm="1">
        <f t="array" aca="1" ref="G5806" ca="1">_FV(Tabela2[[#This Row],[Cidade]],"Latitude")</f>
        <v>#NAME?</v>
      </c>
      <c r="H5806" t="e" cm="1">
        <f t="array" aca="1" ref="H5806" ca="1">_FV(Tabela2[[#This Row],[Cidade]],"Longitude")</f>
        <v>#NAME?</v>
      </c>
    </row>
    <row r="5807" spans="1:8" x14ac:dyDescent="0.25">
      <c r="A5807" t="s">
        <v>93</v>
      </c>
      <c r="B5807" t="s">
        <v>2950</v>
      </c>
      <c r="C5807" t="str">
        <f>Tabela2[[#This Row],[Localidade]]&amp;"/"&amp;Tabela2[[#This Row],[Estado]]</f>
        <v>Suzano/SP</v>
      </c>
      <c r="D5807">
        <v>8600001</v>
      </c>
      <c r="E5807">
        <v>8699999</v>
      </c>
      <c r="F5807" t="e" vm="5285">
        <v>#VALUE!</v>
      </c>
      <c r="G5807" t="e" cm="1">
        <f t="array" aca="1" ref="G5807" ca="1">_FV(Tabela2[[#This Row],[Cidade]],"Latitude")</f>
        <v>#NAME?</v>
      </c>
      <c r="H5807" t="e" cm="1">
        <f t="array" aca="1" ref="H5807" ca="1">_FV(Tabela2[[#This Row],[Cidade]],"Longitude")</f>
        <v>#NAME?</v>
      </c>
    </row>
    <row r="5808" spans="1:8" x14ac:dyDescent="0.25">
      <c r="A5808" t="s">
        <v>93</v>
      </c>
      <c r="B5808" t="s">
        <v>2950</v>
      </c>
      <c r="C5808" t="str">
        <f>Tabela2[[#This Row],[Localidade]]&amp;"/"&amp;Tabela2[[#This Row],[Estado]]</f>
        <v>Suzano/SP</v>
      </c>
      <c r="D5808">
        <v>8600001</v>
      </c>
      <c r="E5808">
        <v>8699999</v>
      </c>
      <c r="F5808" t="e" vm="5285">
        <v>#VALUE!</v>
      </c>
      <c r="G5808" t="e" cm="1">
        <f t="array" aca="1" ref="G5808" ca="1">_FV(Tabela2[[#This Row],[Cidade]],"Latitude")</f>
        <v>#NAME?</v>
      </c>
      <c r="H5808" t="e" cm="1">
        <f t="array" aca="1" ref="H5808" ca="1">_FV(Tabela2[[#This Row],[Cidade]],"Longitude")</f>
        <v>#NAME?</v>
      </c>
    </row>
    <row r="5809" spans="1:8" x14ac:dyDescent="0.25">
      <c r="A5809" t="s">
        <v>93</v>
      </c>
      <c r="B5809" t="s">
        <v>4715</v>
      </c>
      <c r="C5809" t="str">
        <f>Tabela2[[#This Row],[Localidade]]&amp;"/"&amp;Tabela2[[#This Row],[Estado]]</f>
        <v>Tabapua/SP</v>
      </c>
      <c r="D5809">
        <v>15880000</v>
      </c>
      <c r="E5809">
        <v>15884999</v>
      </c>
      <c r="F5809" t="e" vm="5286">
        <v>#VALUE!</v>
      </c>
      <c r="G5809" t="e" cm="1">
        <f t="array" aca="1" ref="G5809" ca="1">_FV(Tabela2[[#This Row],[Cidade]],"Latitude")</f>
        <v>#NAME?</v>
      </c>
      <c r="H5809" t="e" cm="1">
        <f t="array" aca="1" ref="H5809" ca="1">_FV(Tabela2[[#This Row],[Cidade]],"Longitude")</f>
        <v>#NAME?</v>
      </c>
    </row>
    <row r="5810" spans="1:8" x14ac:dyDescent="0.25">
      <c r="A5810" t="s">
        <v>93</v>
      </c>
      <c r="B5810" t="s">
        <v>215</v>
      </c>
      <c r="C5810" t="str">
        <f>Tabela2[[#This Row],[Localidade]]&amp;"/"&amp;Tabela2[[#This Row],[Estado]]</f>
        <v>Tabatinga/SP</v>
      </c>
      <c r="D5810">
        <v>14910000</v>
      </c>
      <c r="E5810">
        <v>14919999</v>
      </c>
      <c r="F5810" t="e" vm="5287">
        <v>#VALUE!</v>
      </c>
      <c r="G5810" t="e" cm="1">
        <f t="array" aca="1" ref="G5810" ca="1">_FV(Tabela2[[#This Row],[Cidade]],"Latitude")</f>
        <v>#NAME?</v>
      </c>
      <c r="H5810" t="e" cm="1">
        <f t="array" aca="1" ref="H5810" ca="1">_FV(Tabela2[[#This Row],[Cidade]],"Longitude")</f>
        <v>#NAME?</v>
      </c>
    </row>
    <row r="5811" spans="1:8" x14ac:dyDescent="0.25">
      <c r="A5811" t="s">
        <v>93</v>
      </c>
      <c r="B5811" t="s">
        <v>4716</v>
      </c>
      <c r="C5811" t="str">
        <f>Tabela2[[#This Row],[Localidade]]&amp;"/"&amp;Tabela2[[#This Row],[Estado]]</f>
        <v>Taboao da Serra/SP</v>
      </c>
      <c r="D5811">
        <v>6750001</v>
      </c>
      <c r="E5811">
        <v>6799999</v>
      </c>
      <c r="F5811" t="e" vm="5288">
        <v>#VALUE!</v>
      </c>
      <c r="G5811" t="e" cm="1">
        <f t="array" aca="1" ref="G5811" ca="1">_FV(Tabela2[[#This Row],[Cidade]],"Latitude")</f>
        <v>#NAME?</v>
      </c>
      <c r="H5811" t="e" cm="1">
        <f t="array" aca="1" ref="H5811" ca="1">_FV(Tabela2[[#This Row],[Cidade]],"Longitude")</f>
        <v>#NAME?</v>
      </c>
    </row>
    <row r="5812" spans="1:8" x14ac:dyDescent="0.25">
      <c r="A5812" t="s">
        <v>93</v>
      </c>
      <c r="B5812" t="s">
        <v>4716</v>
      </c>
      <c r="C5812" t="str">
        <f>Tabela2[[#This Row],[Localidade]]&amp;"/"&amp;Tabela2[[#This Row],[Estado]]</f>
        <v>Taboao da Serra/SP</v>
      </c>
      <c r="D5812">
        <v>6750001</v>
      </c>
      <c r="E5812">
        <v>6799999</v>
      </c>
      <c r="F5812" t="e" vm="5288">
        <v>#VALUE!</v>
      </c>
      <c r="G5812" t="e" cm="1">
        <f t="array" aca="1" ref="G5812" ca="1">_FV(Tabela2[[#This Row],[Cidade]],"Latitude")</f>
        <v>#NAME?</v>
      </c>
      <c r="H5812" t="e" cm="1">
        <f t="array" aca="1" ref="H5812" ca="1">_FV(Tabela2[[#This Row],[Cidade]],"Longitude")</f>
        <v>#NAME?</v>
      </c>
    </row>
    <row r="5813" spans="1:8" x14ac:dyDescent="0.25">
      <c r="A5813" t="s">
        <v>93</v>
      </c>
      <c r="B5813" t="s">
        <v>2951</v>
      </c>
      <c r="C5813" t="str">
        <f>Tabela2[[#This Row],[Localidade]]&amp;"/"&amp;Tabela2[[#This Row],[Estado]]</f>
        <v>Taciba/SP</v>
      </c>
      <c r="D5813">
        <v>19590000</v>
      </c>
      <c r="E5813">
        <v>19599999</v>
      </c>
      <c r="F5813" t="e" vm="5289">
        <v>#VALUE!</v>
      </c>
      <c r="G5813" t="e" cm="1">
        <f t="array" aca="1" ref="G5813" ca="1">_FV(Tabela2[[#This Row],[Cidade]],"Latitude")</f>
        <v>#NAME?</v>
      </c>
      <c r="H5813" t="e" cm="1">
        <f t="array" aca="1" ref="H5813" ca="1">_FV(Tabela2[[#This Row],[Cidade]],"Longitude")</f>
        <v>#NAME?</v>
      </c>
    </row>
    <row r="5814" spans="1:8" x14ac:dyDescent="0.25">
      <c r="A5814" t="s">
        <v>93</v>
      </c>
      <c r="B5814" t="s">
        <v>5380</v>
      </c>
      <c r="C5814" t="str">
        <f>Tabela2[[#This Row],[Localidade]]&amp;"/"&amp;Tabela2[[#This Row],[Estado]]</f>
        <v>TAguai/SP</v>
      </c>
      <c r="D5814">
        <v>18890000</v>
      </c>
      <c r="E5814">
        <v>18899999</v>
      </c>
      <c r="F5814" t="e" vm="5290">
        <v>#VALUE!</v>
      </c>
      <c r="G5814" t="e" cm="1">
        <f t="array" aca="1" ref="G5814" ca="1">_FV(Tabela2[[#This Row],[Cidade]],"Latitude")</f>
        <v>#NAME?</v>
      </c>
      <c r="H5814" t="e" cm="1">
        <f t="array" aca="1" ref="H5814" ca="1">_FV(Tabela2[[#This Row],[Cidade]],"Longitude")</f>
        <v>#NAME?</v>
      </c>
    </row>
    <row r="5815" spans="1:8" x14ac:dyDescent="0.25">
      <c r="A5815" t="s">
        <v>93</v>
      </c>
      <c r="B5815" t="s">
        <v>3643</v>
      </c>
      <c r="C5815" t="str">
        <f>Tabela2[[#This Row],[Localidade]]&amp;"/"&amp;Tabela2[[#This Row],[Estado]]</f>
        <v>Taiacu/SP</v>
      </c>
      <c r="D5815">
        <v>14725000</v>
      </c>
      <c r="E5815">
        <v>14729999</v>
      </c>
      <c r="F5815" t="e" vm="5291">
        <v>#VALUE!</v>
      </c>
      <c r="G5815" t="e" cm="1">
        <f t="array" aca="1" ref="G5815" ca="1">_FV(Tabela2[[#This Row],[Cidade]],"Latitude")</f>
        <v>#NAME?</v>
      </c>
      <c r="H5815" t="e" cm="1">
        <f t="array" aca="1" ref="H5815" ca="1">_FV(Tabela2[[#This Row],[Cidade]],"Longitude")</f>
        <v>#NAME?</v>
      </c>
    </row>
    <row r="5816" spans="1:8" x14ac:dyDescent="0.25">
      <c r="A5816" t="s">
        <v>93</v>
      </c>
      <c r="B5816" t="s">
        <v>4895</v>
      </c>
      <c r="C5816" t="str">
        <f>Tabela2[[#This Row],[Localidade]]&amp;"/"&amp;Tabela2[[#This Row],[Estado]]</f>
        <v>Taiuva/SP</v>
      </c>
      <c r="D5816">
        <v>14720000</v>
      </c>
      <c r="E5816">
        <v>14724999</v>
      </c>
      <c r="F5816" t="e" vm="5292">
        <v>#VALUE!</v>
      </c>
      <c r="G5816" t="e" cm="1">
        <f t="array" aca="1" ref="G5816" ca="1">_FV(Tabela2[[#This Row],[Cidade]],"Latitude")</f>
        <v>#NAME?</v>
      </c>
      <c r="H5816" t="e" cm="1">
        <f t="array" aca="1" ref="H5816" ca="1">_FV(Tabela2[[#This Row],[Cidade]],"Longitude")</f>
        <v>#NAME?</v>
      </c>
    </row>
    <row r="5817" spans="1:8" x14ac:dyDescent="0.25">
      <c r="A5817" t="s">
        <v>93</v>
      </c>
      <c r="B5817" t="s">
        <v>4896</v>
      </c>
      <c r="C5817" t="str">
        <f>Tabela2[[#This Row],[Localidade]]&amp;"/"&amp;Tabela2[[#This Row],[Estado]]</f>
        <v>Tambau/SP</v>
      </c>
      <c r="D5817">
        <v>13710000</v>
      </c>
      <c r="E5817">
        <v>13714999</v>
      </c>
      <c r="F5817" t="e" vm="5293">
        <v>#VALUE!</v>
      </c>
      <c r="G5817" t="e" cm="1">
        <f t="array" aca="1" ref="G5817" ca="1">_FV(Tabela2[[#This Row],[Cidade]],"Latitude")</f>
        <v>#NAME?</v>
      </c>
      <c r="H5817" t="e" cm="1">
        <f t="array" aca="1" ref="H5817" ca="1">_FV(Tabela2[[#This Row],[Cidade]],"Longitude")</f>
        <v>#NAME?</v>
      </c>
    </row>
    <row r="5818" spans="1:8" x14ac:dyDescent="0.25">
      <c r="A5818" t="s">
        <v>93</v>
      </c>
      <c r="B5818" t="s">
        <v>2952</v>
      </c>
      <c r="C5818" t="str">
        <f>Tabela2[[#This Row],[Localidade]]&amp;"/"&amp;Tabela2[[#This Row],[Estado]]</f>
        <v>Tanabi/SP</v>
      </c>
      <c r="D5818">
        <v>15170000</v>
      </c>
      <c r="E5818">
        <v>15179999</v>
      </c>
      <c r="F5818" t="e" vm="5294">
        <v>#VALUE!</v>
      </c>
      <c r="G5818" t="e" cm="1">
        <f t="array" aca="1" ref="G5818" ca="1">_FV(Tabela2[[#This Row],[Cidade]],"Latitude")</f>
        <v>#NAME?</v>
      </c>
      <c r="H5818" t="e" cm="1">
        <f t="array" aca="1" ref="H5818" ca="1">_FV(Tabela2[[#This Row],[Cidade]],"Longitude")</f>
        <v>#NAME?</v>
      </c>
    </row>
    <row r="5819" spans="1:8" x14ac:dyDescent="0.25">
      <c r="A5819" t="s">
        <v>93</v>
      </c>
      <c r="B5819" t="s">
        <v>3932</v>
      </c>
      <c r="C5819" t="str">
        <f>Tabela2[[#This Row],[Localidade]]&amp;"/"&amp;Tabela2[[#This Row],[Estado]]</f>
        <v>Tapirai/SP</v>
      </c>
      <c r="D5819">
        <v>18180000</v>
      </c>
      <c r="E5819">
        <v>18184999</v>
      </c>
      <c r="F5819" t="e" vm="5295">
        <v>#VALUE!</v>
      </c>
      <c r="G5819" t="e" cm="1">
        <f t="array" aca="1" ref="G5819" ca="1">_FV(Tabela2[[#This Row],[Cidade]],"Latitude")</f>
        <v>#NAME?</v>
      </c>
      <c r="H5819" t="e" cm="1">
        <f t="array" aca="1" ref="H5819" ca="1">_FV(Tabela2[[#This Row],[Cidade]],"Longitude")</f>
        <v>#NAME?</v>
      </c>
    </row>
    <row r="5820" spans="1:8" x14ac:dyDescent="0.25">
      <c r="A5820" t="s">
        <v>93</v>
      </c>
      <c r="B5820" t="s">
        <v>2953</v>
      </c>
      <c r="C5820" t="str">
        <f>Tabela2[[#This Row],[Localidade]]&amp;"/"&amp;Tabela2[[#This Row],[Estado]]</f>
        <v>Tapiratiba/SP</v>
      </c>
      <c r="D5820">
        <v>13760000</v>
      </c>
      <c r="E5820">
        <v>13769999</v>
      </c>
      <c r="F5820" t="e" vm="5296">
        <v>#VALUE!</v>
      </c>
      <c r="G5820" t="e" cm="1">
        <f t="array" aca="1" ref="G5820" ca="1">_FV(Tabela2[[#This Row],[Cidade]],"Latitude")</f>
        <v>#NAME?</v>
      </c>
      <c r="H5820" t="e" cm="1">
        <f t="array" aca="1" ref="H5820" ca="1">_FV(Tabela2[[#This Row],[Cidade]],"Longitude")</f>
        <v>#NAME?</v>
      </c>
    </row>
    <row r="5821" spans="1:8" x14ac:dyDescent="0.25">
      <c r="A5821" t="s">
        <v>93</v>
      </c>
      <c r="B5821" t="s">
        <v>2954</v>
      </c>
      <c r="C5821" t="str">
        <f>Tabela2[[#This Row],[Localidade]]&amp;"/"&amp;Tabela2[[#This Row],[Estado]]</f>
        <v>Taquaral/SP</v>
      </c>
      <c r="D5821">
        <v>14765000</v>
      </c>
      <c r="E5821">
        <v>14769999</v>
      </c>
      <c r="F5821" t="e" vm="5297">
        <v>#VALUE!</v>
      </c>
      <c r="G5821" t="e" cm="1">
        <f t="array" aca="1" ref="G5821" ca="1">_FV(Tabela2[[#This Row],[Cidade]],"Latitude")</f>
        <v>#NAME?</v>
      </c>
      <c r="H5821" t="e" cm="1">
        <f t="array" aca="1" ref="H5821" ca="1">_FV(Tabela2[[#This Row],[Cidade]],"Longitude")</f>
        <v>#NAME?</v>
      </c>
    </row>
    <row r="5822" spans="1:8" x14ac:dyDescent="0.25">
      <c r="A5822" t="s">
        <v>93</v>
      </c>
      <c r="B5822" t="s">
        <v>2955</v>
      </c>
      <c r="C5822" t="str">
        <f>Tabela2[[#This Row],[Localidade]]&amp;"/"&amp;Tabela2[[#This Row],[Estado]]</f>
        <v>Taquaritinga/SP</v>
      </c>
      <c r="D5822">
        <v>15900000</v>
      </c>
      <c r="E5822">
        <v>15909999</v>
      </c>
      <c r="F5822" t="e" vm="5298">
        <v>#VALUE!</v>
      </c>
      <c r="G5822" t="e" cm="1">
        <f t="array" aca="1" ref="G5822" ca="1">_FV(Tabela2[[#This Row],[Cidade]],"Latitude")</f>
        <v>#NAME?</v>
      </c>
      <c r="H5822" t="e" cm="1">
        <f t="array" aca="1" ref="H5822" ca="1">_FV(Tabela2[[#This Row],[Cidade]],"Longitude")</f>
        <v>#NAME?</v>
      </c>
    </row>
    <row r="5823" spans="1:8" x14ac:dyDescent="0.25">
      <c r="A5823" t="s">
        <v>93</v>
      </c>
      <c r="B5823" t="s">
        <v>2956</v>
      </c>
      <c r="C5823" t="str">
        <f>Tabela2[[#This Row],[Localidade]]&amp;"/"&amp;Tabela2[[#This Row],[Estado]]</f>
        <v>Taquarituba/SP</v>
      </c>
      <c r="D5823">
        <v>18740000</v>
      </c>
      <c r="E5823">
        <v>18744999</v>
      </c>
      <c r="F5823" t="e" vm="5299">
        <v>#VALUE!</v>
      </c>
      <c r="G5823" t="e" cm="1">
        <f t="array" aca="1" ref="G5823" ca="1">_FV(Tabela2[[#This Row],[Cidade]],"Latitude")</f>
        <v>#NAME?</v>
      </c>
      <c r="H5823" t="e" cm="1">
        <f t="array" aca="1" ref="H5823" ca="1">_FV(Tabela2[[#This Row],[Cidade]],"Longitude")</f>
        <v>#NAME?</v>
      </c>
    </row>
    <row r="5824" spans="1:8" x14ac:dyDescent="0.25">
      <c r="A5824" t="s">
        <v>93</v>
      </c>
      <c r="B5824" t="s">
        <v>4110</v>
      </c>
      <c r="C5824" t="str">
        <f>Tabela2[[#This Row],[Localidade]]&amp;"/"&amp;Tabela2[[#This Row],[Estado]]</f>
        <v>Taquarivai/SP</v>
      </c>
      <c r="D5824">
        <v>18425000</v>
      </c>
      <c r="E5824">
        <v>18429999</v>
      </c>
      <c r="F5824" t="e" vm="5300">
        <v>#VALUE!</v>
      </c>
      <c r="G5824" t="e" cm="1">
        <f t="array" aca="1" ref="G5824" ca="1">_FV(Tabela2[[#This Row],[Cidade]],"Latitude")</f>
        <v>#NAME?</v>
      </c>
      <c r="H5824" t="e" cm="1">
        <f t="array" aca="1" ref="H5824" ca="1">_FV(Tabela2[[#This Row],[Cidade]],"Longitude")</f>
        <v>#NAME?</v>
      </c>
    </row>
    <row r="5825" spans="1:8" x14ac:dyDescent="0.25">
      <c r="A5825" t="s">
        <v>93</v>
      </c>
      <c r="B5825" t="s">
        <v>2957</v>
      </c>
      <c r="C5825" t="str">
        <f>Tabela2[[#This Row],[Localidade]]&amp;"/"&amp;Tabela2[[#This Row],[Estado]]</f>
        <v>Tarabai/SP</v>
      </c>
      <c r="D5825">
        <v>19210000</v>
      </c>
      <c r="E5825">
        <v>19219999</v>
      </c>
      <c r="F5825" t="e" vm="5301">
        <v>#VALUE!</v>
      </c>
      <c r="G5825" t="e" cm="1">
        <f t="array" aca="1" ref="G5825" ca="1">_FV(Tabela2[[#This Row],[Cidade]],"Latitude")</f>
        <v>#NAME?</v>
      </c>
      <c r="H5825" t="e" cm="1">
        <f t="array" aca="1" ref="H5825" ca="1">_FV(Tabela2[[#This Row],[Cidade]],"Longitude")</f>
        <v>#NAME?</v>
      </c>
    </row>
    <row r="5826" spans="1:8" x14ac:dyDescent="0.25">
      <c r="A5826" t="s">
        <v>93</v>
      </c>
      <c r="B5826" t="s">
        <v>4717</v>
      </c>
      <c r="C5826" t="str">
        <f>Tabela2[[#This Row],[Localidade]]&amp;"/"&amp;Tabela2[[#This Row],[Estado]]</f>
        <v>Taruma/SP</v>
      </c>
      <c r="D5826">
        <v>19820000</v>
      </c>
      <c r="E5826">
        <v>19829999</v>
      </c>
      <c r="F5826" t="e" vm="5302">
        <v>#VALUE!</v>
      </c>
      <c r="G5826" t="e" cm="1">
        <f t="array" aca="1" ref="G5826" ca="1">_FV(Tabela2[[#This Row],[Cidade]],"Latitude")</f>
        <v>#NAME?</v>
      </c>
      <c r="H5826" t="e" cm="1">
        <f t="array" aca="1" ref="H5826" ca="1">_FV(Tabela2[[#This Row],[Cidade]],"Longitude")</f>
        <v>#NAME?</v>
      </c>
    </row>
    <row r="5827" spans="1:8" x14ac:dyDescent="0.25">
      <c r="A5827" t="s">
        <v>93</v>
      </c>
      <c r="B5827" t="s">
        <v>4111</v>
      </c>
      <c r="C5827" t="str">
        <f>Tabela2[[#This Row],[Localidade]]&amp;"/"&amp;Tabela2[[#This Row],[Estado]]</f>
        <v>Tatui/SP</v>
      </c>
      <c r="D5827">
        <v>18270001</v>
      </c>
      <c r="E5827">
        <v>18284999</v>
      </c>
      <c r="F5827" t="e" vm="5303">
        <v>#VALUE!</v>
      </c>
      <c r="G5827" t="e" cm="1">
        <f t="array" aca="1" ref="G5827" ca="1">_FV(Tabela2[[#This Row],[Cidade]],"Latitude")</f>
        <v>#NAME?</v>
      </c>
      <c r="H5827" t="e" cm="1">
        <f t="array" aca="1" ref="H5827" ca="1">_FV(Tabela2[[#This Row],[Cidade]],"Longitude")</f>
        <v>#NAME?</v>
      </c>
    </row>
    <row r="5828" spans="1:8" x14ac:dyDescent="0.25">
      <c r="A5828" t="s">
        <v>93</v>
      </c>
      <c r="B5828" t="s">
        <v>4111</v>
      </c>
      <c r="C5828" t="str">
        <f>Tabela2[[#This Row],[Localidade]]&amp;"/"&amp;Tabela2[[#This Row],[Estado]]</f>
        <v>Tatui/SP</v>
      </c>
      <c r="D5828">
        <v>18270001</v>
      </c>
      <c r="E5828">
        <v>18282999</v>
      </c>
      <c r="F5828" t="e" vm="5303">
        <v>#VALUE!</v>
      </c>
      <c r="G5828" t="e" cm="1">
        <f t="array" aca="1" ref="G5828" ca="1">_FV(Tabela2[[#This Row],[Cidade]],"Latitude")</f>
        <v>#NAME?</v>
      </c>
      <c r="H5828" t="e" cm="1">
        <f t="array" aca="1" ref="H5828" ca="1">_FV(Tabela2[[#This Row],[Cidade]],"Longitude")</f>
        <v>#NAME?</v>
      </c>
    </row>
    <row r="5829" spans="1:8" x14ac:dyDescent="0.25">
      <c r="A5829" t="s">
        <v>93</v>
      </c>
      <c r="B5829" t="s">
        <v>3842</v>
      </c>
      <c r="C5829" t="str">
        <f>Tabela2[[#This Row],[Localidade]]&amp;"/"&amp;Tabela2[[#This Row],[Estado]]</f>
        <v>Taubate/SP</v>
      </c>
      <c r="D5829">
        <v>12000001</v>
      </c>
      <c r="E5829">
        <v>12119999</v>
      </c>
      <c r="F5829" t="e" vm="5304">
        <v>#VALUE!</v>
      </c>
      <c r="G5829" t="e" cm="1">
        <f t="array" aca="1" ref="G5829" ca="1">_FV(Tabela2[[#This Row],[Cidade]],"Latitude")</f>
        <v>#NAME?</v>
      </c>
      <c r="H5829" t="e" cm="1">
        <f t="array" aca="1" ref="H5829" ca="1">_FV(Tabela2[[#This Row],[Cidade]],"Longitude")</f>
        <v>#NAME?</v>
      </c>
    </row>
    <row r="5830" spans="1:8" x14ac:dyDescent="0.25">
      <c r="A5830" t="s">
        <v>93</v>
      </c>
      <c r="B5830" t="s">
        <v>3842</v>
      </c>
      <c r="C5830" t="str">
        <f>Tabela2[[#This Row],[Localidade]]&amp;"/"&amp;Tabela2[[#This Row],[Estado]]</f>
        <v>Taubate/SP</v>
      </c>
      <c r="D5830">
        <v>12000001</v>
      </c>
      <c r="E5830">
        <v>12119999</v>
      </c>
      <c r="F5830" t="e" vm="5304">
        <v>#VALUE!</v>
      </c>
      <c r="G5830" t="e" cm="1">
        <f t="array" aca="1" ref="G5830" ca="1">_FV(Tabela2[[#This Row],[Cidade]],"Latitude")</f>
        <v>#NAME?</v>
      </c>
      <c r="H5830" t="e" cm="1">
        <f t="array" aca="1" ref="H5830" ca="1">_FV(Tabela2[[#This Row],[Cidade]],"Longitude")</f>
        <v>#NAME?</v>
      </c>
    </row>
    <row r="5831" spans="1:8" x14ac:dyDescent="0.25">
      <c r="A5831" t="s">
        <v>93</v>
      </c>
      <c r="B5831" t="s">
        <v>3338</v>
      </c>
      <c r="C5831" t="str">
        <f>Tabela2[[#This Row],[Localidade]]&amp;"/"&amp;Tabela2[[#This Row],[Estado]]</f>
        <v>Tejupa/SP</v>
      </c>
      <c r="D5831">
        <v>18830000</v>
      </c>
      <c r="E5831">
        <v>18839999</v>
      </c>
      <c r="F5831" t="e" vm="5305">
        <v>#VALUE!</v>
      </c>
      <c r="G5831" t="e" cm="1">
        <f t="array" aca="1" ref="G5831" ca="1">_FV(Tabela2[[#This Row],[Cidade]],"Latitude")</f>
        <v>#NAME?</v>
      </c>
      <c r="H5831" t="e" cm="1">
        <f t="array" aca="1" ref="H5831" ca="1">_FV(Tabela2[[#This Row],[Cidade]],"Longitude")</f>
        <v>#NAME?</v>
      </c>
    </row>
    <row r="5832" spans="1:8" x14ac:dyDescent="0.25">
      <c r="A5832" t="s">
        <v>93</v>
      </c>
      <c r="B5832" t="s">
        <v>443</v>
      </c>
      <c r="C5832" t="str">
        <f>Tabela2[[#This Row],[Localidade]]&amp;"/"&amp;Tabela2[[#This Row],[Estado]]</f>
        <v>Teodoro Sampaio/SP</v>
      </c>
      <c r="D5832">
        <v>19280000</v>
      </c>
      <c r="E5832">
        <v>19299999</v>
      </c>
      <c r="F5832" t="e" vm="5306">
        <v>#VALUE!</v>
      </c>
      <c r="G5832" t="e" cm="1">
        <f t="array" aca="1" ref="G5832" ca="1">_FV(Tabela2[[#This Row],[Cidade]],"Latitude")</f>
        <v>#NAME?</v>
      </c>
      <c r="H5832" t="e" cm="1">
        <f t="array" aca="1" ref="H5832" ca="1">_FV(Tabela2[[#This Row],[Cidade]],"Longitude")</f>
        <v>#NAME?</v>
      </c>
    </row>
    <row r="5833" spans="1:8" x14ac:dyDescent="0.25">
      <c r="A5833" t="s">
        <v>93</v>
      </c>
      <c r="B5833" t="s">
        <v>1960</v>
      </c>
      <c r="C5833" t="str">
        <f>Tabela2[[#This Row],[Localidade]]&amp;"/"&amp;Tabela2[[#This Row],[Estado]]</f>
        <v>Terra Roxa/SP</v>
      </c>
      <c r="D5833">
        <v>14745000</v>
      </c>
      <c r="E5833">
        <v>14749999</v>
      </c>
      <c r="F5833" t="e" vm="5307">
        <v>#VALUE!</v>
      </c>
      <c r="G5833" t="e" cm="1">
        <f t="array" aca="1" ref="G5833" ca="1">_FV(Tabela2[[#This Row],[Cidade]],"Latitude")</f>
        <v>#NAME?</v>
      </c>
      <c r="H5833" t="e" cm="1">
        <f t="array" aca="1" ref="H5833" ca="1">_FV(Tabela2[[#This Row],[Cidade]],"Longitude")</f>
        <v>#NAME?</v>
      </c>
    </row>
    <row r="5834" spans="1:8" x14ac:dyDescent="0.25">
      <c r="A5834" t="s">
        <v>93</v>
      </c>
      <c r="B5834" t="s">
        <v>5217</v>
      </c>
      <c r="C5834" t="str">
        <f>Tabela2[[#This Row],[Localidade]]&amp;"/"&amp;Tabela2[[#This Row],[Estado]]</f>
        <v>Tiete/SP</v>
      </c>
      <c r="D5834">
        <v>18530000</v>
      </c>
      <c r="E5834">
        <v>18534999</v>
      </c>
      <c r="F5834" t="e" vm="5308">
        <v>#VALUE!</v>
      </c>
      <c r="G5834" t="e" cm="1">
        <f t="array" aca="1" ref="G5834" ca="1">_FV(Tabela2[[#This Row],[Cidade]],"Latitude")</f>
        <v>#NAME?</v>
      </c>
      <c r="H5834" t="e" cm="1">
        <f t="array" aca="1" ref="H5834" ca="1">_FV(Tabela2[[#This Row],[Cidade]],"Longitude")</f>
        <v>#NAME?</v>
      </c>
    </row>
    <row r="5835" spans="1:8" x14ac:dyDescent="0.25">
      <c r="A5835" t="s">
        <v>93</v>
      </c>
      <c r="B5835" t="s">
        <v>2958</v>
      </c>
      <c r="C5835" t="str">
        <f>Tabela2[[#This Row],[Localidade]]&amp;"/"&amp;Tabela2[[#This Row],[Estado]]</f>
        <v>Timburi/SP</v>
      </c>
      <c r="D5835">
        <v>18860000</v>
      </c>
      <c r="E5835">
        <v>18869999</v>
      </c>
      <c r="F5835" t="e" vm="5309">
        <v>#VALUE!</v>
      </c>
      <c r="G5835" t="e" cm="1">
        <f t="array" aca="1" ref="G5835" ca="1">_FV(Tabela2[[#This Row],[Cidade]],"Latitude")</f>
        <v>#NAME?</v>
      </c>
      <c r="H5835" t="e" cm="1">
        <f t="array" aca="1" ref="H5835" ca="1">_FV(Tabela2[[#This Row],[Cidade]],"Longitude")</f>
        <v>#NAME?</v>
      </c>
    </row>
    <row r="5836" spans="1:8" x14ac:dyDescent="0.25">
      <c r="A5836" t="s">
        <v>93</v>
      </c>
      <c r="B5836" t="s">
        <v>2959</v>
      </c>
      <c r="C5836" t="str">
        <f>Tabela2[[#This Row],[Localidade]]&amp;"/"&amp;Tabela2[[#This Row],[Estado]]</f>
        <v>Torre de Pedra/SP</v>
      </c>
      <c r="D5836">
        <v>18265000</v>
      </c>
      <c r="E5836">
        <v>18269999</v>
      </c>
      <c r="F5836" t="e" vm="5310">
        <v>#VALUE!</v>
      </c>
      <c r="G5836" t="e" cm="1">
        <f t="array" aca="1" ref="G5836" ca="1">_FV(Tabela2[[#This Row],[Cidade]],"Latitude")</f>
        <v>#NAME?</v>
      </c>
      <c r="H5836" t="e" cm="1">
        <f t="array" aca="1" ref="H5836" ca="1">_FV(Tabela2[[#This Row],[Cidade]],"Longitude")</f>
        <v>#NAME?</v>
      </c>
    </row>
    <row r="5837" spans="1:8" x14ac:dyDescent="0.25">
      <c r="A5837" t="s">
        <v>93</v>
      </c>
      <c r="B5837" t="s">
        <v>2960</v>
      </c>
      <c r="C5837" t="str">
        <f>Tabela2[[#This Row],[Localidade]]&amp;"/"&amp;Tabela2[[#This Row],[Estado]]</f>
        <v>Torrinha/SP</v>
      </c>
      <c r="D5837">
        <v>17360000</v>
      </c>
      <c r="E5837">
        <v>17369999</v>
      </c>
      <c r="F5837" t="e" vm="5311">
        <v>#VALUE!</v>
      </c>
      <c r="G5837" t="e" cm="1">
        <f t="array" aca="1" ref="G5837" ca="1">_FV(Tabela2[[#This Row],[Cidade]],"Latitude")</f>
        <v>#NAME?</v>
      </c>
      <c r="H5837" t="e" cm="1">
        <f t="array" aca="1" ref="H5837" ca="1">_FV(Tabela2[[#This Row],[Cidade]],"Longitude")</f>
        <v>#NAME?</v>
      </c>
    </row>
    <row r="5838" spans="1:8" x14ac:dyDescent="0.25">
      <c r="A5838" t="s">
        <v>93</v>
      </c>
      <c r="B5838" t="s">
        <v>2961</v>
      </c>
      <c r="C5838" t="str">
        <f>Tabela2[[#This Row],[Localidade]]&amp;"/"&amp;Tabela2[[#This Row],[Estado]]</f>
        <v>Trabiju/SP</v>
      </c>
      <c r="D5838">
        <v>14935000</v>
      </c>
      <c r="E5838">
        <v>14939999</v>
      </c>
      <c r="F5838" t="e" vm="5312">
        <v>#VALUE!</v>
      </c>
      <c r="G5838" t="e" cm="1">
        <f t="array" aca="1" ref="G5838" ca="1">_FV(Tabela2[[#This Row],[Cidade]],"Latitude")</f>
        <v>#NAME?</v>
      </c>
      <c r="H5838" t="e" cm="1">
        <f t="array" aca="1" ref="H5838" ca="1">_FV(Tabela2[[#This Row],[Cidade]],"Longitude")</f>
        <v>#NAME?</v>
      </c>
    </row>
    <row r="5839" spans="1:8" x14ac:dyDescent="0.25">
      <c r="A5839" t="s">
        <v>93</v>
      </c>
      <c r="B5839" t="s">
        <v>3843</v>
      </c>
      <c r="C5839" t="str">
        <f>Tabela2[[#This Row],[Localidade]]&amp;"/"&amp;Tabela2[[#This Row],[Estado]]</f>
        <v>Tremembe/SP</v>
      </c>
      <c r="D5839">
        <v>12120000</v>
      </c>
      <c r="E5839">
        <v>12129999</v>
      </c>
      <c r="F5839" t="e" vm="5313">
        <v>#VALUE!</v>
      </c>
      <c r="G5839" t="e" cm="1">
        <f t="array" aca="1" ref="G5839" ca="1">_FV(Tabela2[[#This Row],[Cidade]],"Latitude")</f>
        <v>#NAME?</v>
      </c>
      <c r="H5839" t="e" cm="1">
        <f t="array" aca="1" ref="H5839" ca="1">_FV(Tabela2[[#This Row],[Cidade]],"Longitude")</f>
        <v>#NAME?</v>
      </c>
    </row>
    <row r="5840" spans="1:8" x14ac:dyDescent="0.25">
      <c r="A5840" t="s">
        <v>93</v>
      </c>
      <c r="B5840" t="s">
        <v>5218</v>
      </c>
      <c r="C5840" t="str">
        <f>Tabela2[[#This Row],[Localidade]]&amp;"/"&amp;Tabela2[[#This Row],[Estado]]</f>
        <v>Tres Fronteiras/SP</v>
      </c>
      <c r="D5840">
        <v>15770000</v>
      </c>
      <c r="E5840">
        <v>15772999</v>
      </c>
      <c r="F5840" t="e" vm="5314">
        <v>#VALUE!</v>
      </c>
      <c r="G5840" t="e" cm="1">
        <f t="array" aca="1" ref="G5840" ca="1">_FV(Tabela2[[#This Row],[Cidade]],"Latitude")</f>
        <v>#NAME?</v>
      </c>
      <c r="H5840" t="e" cm="1">
        <f t="array" aca="1" ref="H5840" ca="1">_FV(Tabela2[[#This Row],[Cidade]],"Longitude")</f>
        <v>#NAME?</v>
      </c>
    </row>
    <row r="5841" spans="1:8" x14ac:dyDescent="0.25">
      <c r="A5841" t="s">
        <v>93</v>
      </c>
      <c r="B5841" t="s">
        <v>2962</v>
      </c>
      <c r="C5841" t="str">
        <f>Tabela2[[#This Row],[Localidade]]&amp;"/"&amp;Tabela2[[#This Row],[Estado]]</f>
        <v>Tuiuti/SP</v>
      </c>
      <c r="D5841">
        <v>12930000</v>
      </c>
      <c r="E5841">
        <v>12934999</v>
      </c>
      <c r="F5841" t="e" vm="5315">
        <v>#VALUE!</v>
      </c>
      <c r="G5841" t="e" cm="1">
        <f t="array" aca="1" ref="G5841" ca="1">_FV(Tabela2[[#This Row],[Cidade]],"Latitude")</f>
        <v>#NAME?</v>
      </c>
      <c r="H5841" t="e" cm="1">
        <f t="array" aca="1" ref="H5841" ca="1">_FV(Tabela2[[#This Row],[Cidade]],"Longitude")</f>
        <v>#NAME?</v>
      </c>
    </row>
    <row r="5842" spans="1:8" x14ac:dyDescent="0.25">
      <c r="A5842" t="s">
        <v>93</v>
      </c>
      <c r="B5842" t="s">
        <v>4718</v>
      </c>
      <c r="C5842" t="str">
        <f>Tabela2[[#This Row],[Localidade]]&amp;"/"&amp;Tabela2[[#This Row],[Estado]]</f>
        <v>Tupa/SP</v>
      </c>
      <c r="D5842">
        <v>17600001</v>
      </c>
      <c r="E5842">
        <v>17629999</v>
      </c>
      <c r="F5842" t="e" vm="5316">
        <v>#VALUE!</v>
      </c>
      <c r="G5842" t="e" cm="1">
        <f t="array" aca="1" ref="G5842" ca="1">_FV(Tabela2[[#This Row],[Cidade]],"Latitude")</f>
        <v>#NAME?</v>
      </c>
      <c r="H5842" t="e" cm="1">
        <f t="array" aca="1" ref="H5842" ca="1">_FV(Tabela2[[#This Row],[Cidade]],"Longitude")</f>
        <v>#NAME?</v>
      </c>
    </row>
    <row r="5843" spans="1:8" x14ac:dyDescent="0.25">
      <c r="A5843" t="s">
        <v>93</v>
      </c>
      <c r="B5843" t="s">
        <v>4718</v>
      </c>
      <c r="C5843" t="str">
        <f>Tabela2[[#This Row],[Localidade]]&amp;"/"&amp;Tabela2[[#This Row],[Estado]]</f>
        <v>Tupa/SP</v>
      </c>
      <c r="D5843">
        <v>17600001</v>
      </c>
      <c r="E5843">
        <v>17626999</v>
      </c>
      <c r="F5843" t="e" vm="5316">
        <v>#VALUE!</v>
      </c>
      <c r="G5843" t="e" cm="1">
        <f t="array" aca="1" ref="G5843" ca="1">_FV(Tabela2[[#This Row],[Cidade]],"Latitude")</f>
        <v>#NAME?</v>
      </c>
      <c r="H5843" t="e" cm="1">
        <f t="array" aca="1" ref="H5843" ca="1">_FV(Tabela2[[#This Row],[Cidade]],"Longitude")</f>
        <v>#NAME?</v>
      </c>
    </row>
    <row r="5844" spans="1:8" x14ac:dyDescent="0.25">
      <c r="A5844" t="s">
        <v>93</v>
      </c>
      <c r="B5844" t="s">
        <v>2963</v>
      </c>
      <c r="C5844" t="str">
        <f>Tabela2[[#This Row],[Localidade]]&amp;"/"&amp;Tabela2[[#This Row],[Estado]]</f>
        <v>Tupi Paulista/SP</v>
      </c>
      <c r="D5844">
        <v>17930000</v>
      </c>
      <c r="E5844">
        <v>17939999</v>
      </c>
      <c r="F5844" t="e" vm="5317">
        <v>#VALUE!</v>
      </c>
      <c r="G5844" t="e" cm="1">
        <f t="array" aca="1" ref="G5844" ca="1">_FV(Tabela2[[#This Row],[Cidade]],"Latitude")</f>
        <v>#NAME?</v>
      </c>
      <c r="H5844" t="e" cm="1">
        <f t="array" aca="1" ref="H5844" ca="1">_FV(Tabela2[[#This Row],[Cidade]],"Longitude")</f>
        <v>#NAME?</v>
      </c>
    </row>
    <row r="5845" spans="1:8" x14ac:dyDescent="0.25">
      <c r="A5845" t="s">
        <v>93</v>
      </c>
      <c r="B5845" t="s">
        <v>4897</v>
      </c>
      <c r="C5845" t="str">
        <f>Tabela2[[#This Row],[Localidade]]&amp;"/"&amp;Tabela2[[#This Row],[Estado]]</f>
        <v>Turiuba/SP</v>
      </c>
      <c r="D5845">
        <v>15280000</v>
      </c>
      <c r="E5845">
        <v>15284999</v>
      </c>
      <c r="F5845" t="e" vm="5318">
        <v>#VALUE!</v>
      </c>
      <c r="G5845" t="e" cm="1">
        <f t="array" aca="1" ref="G5845" ca="1">_FV(Tabela2[[#This Row],[Cidade]],"Latitude")</f>
        <v>#NAME?</v>
      </c>
      <c r="H5845" t="e" cm="1">
        <f t="array" aca="1" ref="H5845" ca="1">_FV(Tabela2[[#This Row],[Cidade]],"Longitude")</f>
        <v>#NAME?</v>
      </c>
    </row>
    <row r="5846" spans="1:8" x14ac:dyDescent="0.25">
      <c r="A5846" t="s">
        <v>93</v>
      </c>
      <c r="B5846" t="s">
        <v>1295</v>
      </c>
      <c r="C5846" t="str">
        <f>Tabela2[[#This Row],[Localidade]]&amp;"/"&amp;Tabela2[[#This Row],[Estado]]</f>
        <v>Turmalina/SP</v>
      </c>
      <c r="D5846">
        <v>15755000</v>
      </c>
      <c r="E5846">
        <v>15759999</v>
      </c>
      <c r="F5846" t="e" vm="2142">
        <v>#VALUE!</v>
      </c>
      <c r="G5846" t="e" cm="1">
        <f t="array" aca="1" ref="G5846" ca="1">_FV(Tabela2[[#This Row],[Cidade]],"Latitude")</f>
        <v>#NAME?</v>
      </c>
      <c r="H5846" t="e" cm="1">
        <f t="array" aca="1" ref="H5846" ca="1">_FV(Tabela2[[#This Row],[Cidade]],"Longitude")</f>
        <v>#NAME?</v>
      </c>
    </row>
    <row r="5847" spans="1:8" x14ac:dyDescent="0.25">
      <c r="A5847" t="s">
        <v>93</v>
      </c>
      <c r="B5847" t="s">
        <v>2964</v>
      </c>
      <c r="C5847" t="str">
        <f>Tabela2[[#This Row],[Localidade]]&amp;"/"&amp;Tabela2[[#This Row],[Estado]]</f>
        <v>Ubarana/SP</v>
      </c>
      <c r="D5847">
        <v>15225000</v>
      </c>
      <c r="E5847">
        <v>15229999</v>
      </c>
      <c r="F5847" t="e" vm="5319">
        <v>#VALUE!</v>
      </c>
      <c r="G5847" t="e" cm="1">
        <f t="array" aca="1" ref="G5847" ca="1">_FV(Tabela2[[#This Row],[Cidade]],"Latitude")</f>
        <v>#NAME?</v>
      </c>
      <c r="H5847" t="e" cm="1">
        <f t="array" aca="1" ref="H5847" ca="1">_FV(Tabela2[[#This Row],[Cidade]],"Longitude")</f>
        <v>#NAME?</v>
      </c>
    </row>
    <row r="5848" spans="1:8" x14ac:dyDescent="0.25">
      <c r="A5848" t="s">
        <v>93</v>
      </c>
      <c r="B5848" t="s">
        <v>2965</v>
      </c>
      <c r="C5848" t="str">
        <f>Tabela2[[#This Row],[Localidade]]&amp;"/"&amp;Tabela2[[#This Row],[Estado]]</f>
        <v>Ubatuba/SP</v>
      </c>
      <c r="D5848">
        <v>11680000</v>
      </c>
      <c r="E5848">
        <v>11699999</v>
      </c>
      <c r="F5848" t="e" vm="5320">
        <v>#VALUE!</v>
      </c>
      <c r="G5848" t="e" cm="1">
        <f t="array" aca="1" ref="G5848" ca="1">_FV(Tabela2[[#This Row],[Cidade]],"Latitude")</f>
        <v>#NAME?</v>
      </c>
      <c r="H5848" t="e" cm="1">
        <f t="array" aca="1" ref="H5848" ca="1">_FV(Tabela2[[#This Row],[Cidade]],"Longitude")</f>
        <v>#NAME?</v>
      </c>
    </row>
    <row r="5849" spans="1:8" x14ac:dyDescent="0.25">
      <c r="A5849" t="s">
        <v>93</v>
      </c>
      <c r="B5849" t="s">
        <v>2966</v>
      </c>
      <c r="C5849" t="str">
        <f>Tabela2[[#This Row],[Localidade]]&amp;"/"&amp;Tabela2[[#This Row],[Estado]]</f>
        <v>Ubirajara/SP</v>
      </c>
      <c r="D5849">
        <v>17440000</v>
      </c>
      <c r="E5849">
        <v>17449999</v>
      </c>
      <c r="F5849" t="e" vm="5321">
        <v>#VALUE!</v>
      </c>
      <c r="G5849" t="e" cm="1">
        <f t="array" aca="1" ref="G5849" ca="1">_FV(Tabela2[[#This Row],[Cidade]],"Latitude")</f>
        <v>#NAME?</v>
      </c>
      <c r="H5849" t="e" cm="1">
        <f t="array" aca="1" ref="H5849" ca="1">_FV(Tabela2[[#This Row],[Cidade]],"Longitude")</f>
        <v>#NAME?</v>
      </c>
    </row>
    <row r="5850" spans="1:8" x14ac:dyDescent="0.25">
      <c r="A5850" t="s">
        <v>93</v>
      </c>
      <c r="B5850" t="s">
        <v>2967</v>
      </c>
      <c r="C5850" t="str">
        <f>Tabela2[[#This Row],[Localidade]]&amp;"/"&amp;Tabela2[[#This Row],[Estado]]</f>
        <v>Uchoa/SP</v>
      </c>
      <c r="D5850">
        <v>15890000</v>
      </c>
      <c r="E5850">
        <v>15894999</v>
      </c>
      <c r="F5850" t="e" vm="5322">
        <v>#VALUE!</v>
      </c>
      <c r="G5850" t="e" cm="1">
        <f t="array" aca="1" ref="G5850" ca="1">_FV(Tabela2[[#This Row],[Cidade]],"Latitude")</f>
        <v>#NAME?</v>
      </c>
      <c r="H5850" t="e" cm="1">
        <f t="array" aca="1" ref="H5850" ca="1">_FV(Tabela2[[#This Row],[Cidade]],"Longitude")</f>
        <v>#NAME?</v>
      </c>
    </row>
    <row r="5851" spans="1:8" x14ac:dyDescent="0.25">
      <c r="A5851" t="s">
        <v>93</v>
      </c>
      <c r="B5851" t="s">
        <v>4719</v>
      </c>
      <c r="C5851" t="str">
        <f>Tabela2[[#This Row],[Localidade]]&amp;"/"&amp;Tabela2[[#This Row],[Estado]]</f>
        <v>Uniao Paulista/SP</v>
      </c>
      <c r="D5851">
        <v>15250000</v>
      </c>
      <c r="E5851">
        <v>15259999</v>
      </c>
      <c r="F5851" t="e" vm="5323">
        <v>#VALUE!</v>
      </c>
      <c r="G5851" t="e" cm="1">
        <f t="array" aca="1" ref="G5851" ca="1">_FV(Tabela2[[#This Row],[Cidade]],"Latitude")</f>
        <v>#NAME?</v>
      </c>
      <c r="H5851" t="e" cm="1">
        <f t="array" aca="1" ref="H5851" ca="1">_FV(Tabela2[[#This Row],[Cidade]],"Longitude")</f>
        <v>#NAME?</v>
      </c>
    </row>
    <row r="5852" spans="1:8" x14ac:dyDescent="0.25">
      <c r="A5852" t="s">
        <v>93</v>
      </c>
      <c r="B5852" t="s">
        <v>3485</v>
      </c>
      <c r="C5852" t="str">
        <f>Tabela2[[#This Row],[Localidade]]&amp;"/"&amp;Tabela2[[#This Row],[Estado]]</f>
        <v>Urania/SP</v>
      </c>
      <c r="D5852">
        <v>15760000</v>
      </c>
      <c r="E5852">
        <v>15762999</v>
      </c>
      <c r="F5852" t="e" vm="5324">
        <v>#VALUE!</v>
      </c>
      <c r="G5852" t="e" cm="1">
        <f t="array" aca="1" ref="G5852" ca="1">_FV(Tabela2[[#This Row],[Cidade]],"Latitude")</f>
        <v>#NAME?</v>
      </c>
      <c r="H5852" t="e" cm="1">
        <f t="array" aca="1" ref="H5852" ca="1">_FV(Tabela2[[#This Row],[Cidade]],"Longitude")</f>
        <v>#NAME?</v>
      </c>
    </row>
    <row r="5853" spans="1:8" x14ac:dyDescent="0.25">
      <c r="A5853" t="s">
        <v>93</v>
      </c>
      <c r="B5853" t="s">
        <v>2968</v>
      </c>
      <c r="C5853" t="str">
        <f>Tabela2[[#This Row],[Localidade]]&amp;"/"&amp;Tabela2[[#This Row],[Estado]]</f>
        <v>Uru/SP</v>
      </c>
      <c r="D5853">
        <v>16650000</v>
      </c>
      <c r="E5853">
        <v>16659999</v>
      </c>
      <c r="F5853" t="e" vm="5325">
        <v>#VALUE!</v>
      </c>
      <c r="G5853" t="e" cm="1">
        <f t="array" aca="1" ref="G5853" ca="1">_FV(Tabela2[[#This Row],[Cidade]],"Latitude")</f>
        <v>#NAME?</v>
      </c>
      <c r="H5853" t="e" cm="1">
        <f t="array" aca="1" ref="H5853" ca="1">_FV(Tabela2[[#This Row],[Cidade]],"Longitude")</f>
        <v>#NAME?</v>
      </c>
    </row>
    <row r="5854" spans="1:8" x14ac:dyDescent="0.25">
      <c r="A5854" t="s">
        <v>93</v>
      </c>
      <c r="B5854" t="s">
        <v>5219</v>
      </c>
      <c r="C5854" t="str">
        <f>Tabela2[[#This Row],[Localidade]]&amp;"/"&amp;Tabela2[[#This Row],[Estado]]</f>
        <v>Urupes/SP</v>
      </c>
      <c r="D5854">
        <v>15850000</v>
      </c>
      <c r="E5854">
        <v>15859999</v>
      </c>
      <c r="F5854" t="e" vm="5326">
        <v>#VALUE!</v>
      </c>
      <c r="G5854" t="e" cm="1">
        <f t="array" aca="1" ref="G5854" ca="1">_FV(Tabela2[[#This Row],[Cidade]],"Latitude")</f>
        <v>#NAME?</v>
      </c>
      <c r="H5854" t="e" cm="1">
        <f t="array" aca="1" ref="H5854" ca="1">_FV(Tabela2[[#This Row],[Cidade]],"Longitude")</f>
        <v>#NAME?</v>
      </c>
    </row>
    <row r="5855" spans="1:8" x14ac:dyDescent="0.25">
      <c r="A5855" t="s">
        <v>93</v>
      </c>
      <c r="B5855" t="s">
        <v>2969</v>
      </c>
      <c r="C5855" t="str">
        <f>Tabela2[[#This Row],[Localidade]]&amp;"/"&amp;Tabela2[[#This Row],[Estado]]</f>
        <v>Valentim Gentil/SP</v>
      </c>
      <c r="D5855">
        <v>15520000</v>
      </c>
      <c r="E5855">
        <v>15524999</v>
      </c>
      <c r="F5855" t="e" vm="5327">
        <v>#VALUE!</v>
      </c>
      <c r="G5855" t="e" cm="1">
        <f t="array" aca="1" ref="G5855" ca="1">_FV(Tabela2[[#This Row],[Cidade]],"Latitude")</f>
        <v>#NAME?</v>
      </c>
      <c r="H5855" t="e" cm="1">
        <f t="array" aca="1" ref="H5855" ca="1">_FV(Tabela2[[#This Row],[Cidade]],"Longitude")</f>
        <v>#NAME?</v>
      </c>
    </row>
    <row r="5856" spans="1:8" x14ac:dyDescent="0.25">
      <c r="A5856" t="s">
        <v>93</v>
      </c>
      <c r="B5856" t="s">
        <v>2970</v>
      </c>
      <c r="C5856" t="str">
        <f>Tabela2[[#This Row],[Localidade]]&amp;"/"&amp;Tabela2[[#This Row],[Estado]]</f>
        <v>Valinhos/SP</v>
      </c>
      <c r="D5856">
        <v>13270001</v>
      </c>
      <c r="E5856">
        <v>13279999</v>
      </c>
      <c r="F5856" t="e" vm="5328">
        <v>#VALUE!</v>
      </c>
      <c r="G5856" t="e" cm="1">
        <f t="array" aca="1" ref="G5856" ca="1">_FV(Tabela2[[#This Row],[Cidade]],"Latitude")</f>
        <v>#NAME?</v>
      </c>
      <c r="H5856" t="e" cm="1">
        <f t="array" aca="1" ref="H5856" ca="1">_FV(Tabela2[[#This Row],[Cidade]],"Longitude")</f>
        <v>#NAME?</v>
      </c>
    </row>
    <row r="5857" spans="1:8" x14ac:dyDescent="0.25">
      <c r="A5857" t="s">
        <v>93</v>
      </c>
      <c r="B5857" t="s">
        <v>2970</v>
      </c>
      <c r="C5857" t="str">
        <f>Tabela2[[#This Row],[Localidade]]&amp;"/"&amp;Tabela2[[#This Row],[Estado]]</f>
        <v>Valinhos/SP</v>
      </c>
      <c r="D5857">
        <v>13270001</v>
      </c>
      <c r="E5857">
        <v>13279999</v>
      </c>
      <c r="F5857" t="e" vm="5328">
        <v>#VALUE!</v>
      </c>
      <c r="G5857" t="e" cm="1">
        <f t="array" aca="1" ref="G5857" ca="1">_FV(Tabela2[[#This Row],[Cidade]],"Latitude")</f>
        <v>#NAME?</v>
      </c>
      <c r="H5857" t="e" cm="1">
        <f t="array" aca="1" ref="H5857" ca="1">_FV(Tabela2[[#This Row],[Cidade]],"Longitude")</f>
        <v>#NAME?</v>
      </c>
    </row>
    <row r="5858" spans="1:8" x14ac:dyDescent="0.25">
      <c r="A5858" t="s">
        <v>93</v>
      </c>
      <c r="B5858" t="s">
        <v>4112</v>
      </c>
      <c r="C5858" t="str">
        <f>Tabela2[[#This Row],[Localidade]]&amp;"/"&amp;Tabela2[[#This Row],[Estado]]</f>
        <v>Valparaiso/SP</v>
      </c>
      <c r="D5858">
        <v>16880000</v>
      </c>
      <c r="E5858">
        <v>16899999</v>
      </c>
      <c r="F5858" t="e" vm="5329">
        <v>#VALUE!</v>
      </c>
      <c r="G5858" t="e" cm="1">
        <f t="array" aca="1" ref="G5858" ca="1">_FV(Tabela2[[#This Row],[Cidade]],"Latitude")</f>
        <v>#NAME?</v>
      </c>
      <c r="H5858" t="e" cm="1">
        <f t="array" aca="1" ref="H5858" ca="1">_FV(Tabela2[[#This Row],[Cidade]],"Longitude")</f>
        <v>#NAME?</v>
      </c>
    </row>
    <row r="5859" spans="1:8" x14ac:dyDescent="0.25">
      <c r="A5859" t="s">
        <v>93</v>
      </c>
      <c r="B5859" t="s">
        <v>2601</v>
      </c>
      <c r="C5859" t="str">
        <f>Tabela2[[#This Row],[Localidade]]&amp;"/"&amp;Tabela2[[#This Row],[Estado]]</f>
        <v>Vargem/SP</v>
      </c>
      <c r="D5859">
        <v>12935000</v>
      </c>
      <c r="E5859">
        <v>12939999</v>
      </c>
      <c r="F5859" t="e" vm="5330">
        <v>#VALUE!</v>
      </c>
      <c r="G5859" t="e" cm="1">
        <f t="array" aca="1" ref="G5859" ca="1">_FV(Tabela2[[#This Row],[Cidade]],"Latitude")</f>
        <v>#NAME?</v>
      </c>
      <c r="H5859" t="e" cm="1">
        <f t="array" aca="1" ref="H5859" ca="1">_FV(Tabela2[[#This Row],[Cidade]],"Longitude")</f>
        <v>#NAME?</v>
      </c>
    </row>
    <row r="5860" spans="1:8" x14ac:dyDescent="0.25">
      <c r="A5860" t="s">
        <v>93</v>
      </c>
      <c r="B5860" t="s">
        <v>2971</v>
      </c>
      <c r="C5860" t="str">
        <f>Tabela2[[#This Row],[Localidade]]&amp;"/"&amp;Tabela2[[#This Row],[Estado]]</f>
        <v>Vargem Grande do Sul/SP</v>
      </c>
      <c r="D5860">
        <v>13880000</v>
      </c>
      <c r="E5860">
        <v>13889999</v>
      </c>
      <c r="F5860" t="e" vm="5331">
        <v>#VALUE!</v>
      </c>
      <c r="G5860" t="e" cm="1">
        <f t="array" aca="1" ref="G5860" ca="1">_FV(Tabela2[[#This Row],[Cidade]],"Latitude")</f>
        <v>#NAME?</v>
      </c>
      <c r="H5860" t="e" cm="1">
        <f t="array" aca="1" ref="H5860" ca="1">_FV(Tabela2[[#This Row],[Cidade]],"Longitude")</f>
        <v>#NAME?</v>
      </c>
    </row>
    <row r="5861" spans="1:8" x14ac:dyDescent="0.25">
      <c r="A5861" t="s">
        <v>93</v>
      </c>
      <c r="B5861" t="s">
        <v>2972</v>
      </c>
      <c r="C5861" t="str">
        <f>Tabela2[[#This Row],[Localidade]]&amp;"/"&amp;Tabela2[[#This Row],[Estado]]</f>
        <v>Vargem Grande Paulista/SP</v>
      </c>
      <c r="D5861">
        <v>6730000</v>
      </c>
      <c r="E5861">
        <v>6749999</v>
      </c>
      <c r="F5861" t="e" vm="5332">
        <v>#VALUE!</v>
      </c>
      <c r="G5861" t="e" cm="1">
        <f t="array" aca="1" ref="G5861" ca="1">_FV(Tabela2[[#This Row],[Cidade]],"Latitude")</f>
        <v>#NAME?</v>
      </c>
      <c r="H5861" t="e" cm="1">
        <f t="array" aca="1" ref="H5861" ca="1">_FV(Tabela2[[#This Row],[Cidade]],"Longitude")</f>
        <v>#NAME?</v>
      </c>
    </row>
    <row r="5862" spans="1:8" x14ac:dyDescent="0.25">
      <c r="A5862" t="s">
        <v>93</v>
      </c>
      <c r="B5862" t="s">
        <v>3339</v>
      </c>
      <c r="C5862" t="str">
        <f>Tabela2[[#This Row],[Localidade]]&amp;"/"&amp;Tabela2[[#This Row],[Estado]]</f>
        <v>Varzea Paulista/SP</v>
      </c>
      <c r="D5862">
        <v>13220001</v>
      </c>
      <c r="E5862">
        <v>13229999</v>
      </c>
      <c r="F5862" t="e" vm="5333">
        <v>#VALUE!</v>
      </c>
      <c r="G5862" t="e" cm="1">
        <f t="array" aca="1" ref="G5862" ca="1">_FV(Tabela2[[#This Row],[Cidade]],"Latitude")</f>
        <v>#NAME?</v>
      </c>
      <c r="H5862" t="e" cm="1">
        <f t="array" aca="1" ref="H5862" ca="1">_FV(Tabela2[[#This Row],[Cidade]],"Longitude")</f>
        <v>#NAME?</v>
      </c>
    </row>
    <row r="5863" spans="1:8" x14ac:dyDescent="0.25">
      <c r="A5863" t="s">
        <v>93</v>
      </c>
      <c r="B5863" t="s">
        <v>3339</v>
      </c>
      <c r="C5863" t="str">
        <f>Tabela2[[#This Row],[Localidade]]&amp;"/"&amp;Tabela2[[#This Row],[Estado]]</f>
        <v>Varzea Paulista/SP</v>
      </c>
      <c r="D5863">
        <v>13220001</v>
      </c>
      <c r="E5863">
        <v>13229999</v>
      </c>
      <c r="F5863" t="e" vm="5333">
        <v>#VALUE!</v>
      </c>
      <c r="G5863" t="e" cm="1">
        <f t="array" aca="1" ref="G5863" ca="1">_FV(Tabela2[[#This Row],[Cidade]],"Latitude")</f>
        <v>#NAME?</v>
      </c>
      <c r="H5863" t="e" cm="1">
        <f t="array" aca="1" ref="H5863" ca="1">_FV(Tabela2[[#This Row],[Cidade]],"Longitude")</f>
        <v>#NAME?</v>
      </c>
    </row>
    <row r="5864" spans="1:8" x14ac:dyDescent="0.25">
      <c r="A5864" t="s">
        <v>93</v>
      </c>
      <c r="B5864" t="s">
        <v>454</v>
      </c>
      <c r="C5864" t="str">
        <f>Tabela2[[#This Row],[Localidade]]&amp;"/"&amp;Tabela2[[#This Row],[Estado]]</f>
        <v>Vera Cruz/SP</v>
      </c>
      <c r="D5864">
        <v>17560000</v>
      </c>
      <c r="E5864">
        <v>17569999</v>
      </c>
      <c r="F5864" t="e" vm="5334">
        <v>#VALUE!</v>
      </c>
      <c r="G5864" t="e" cm="1">
        <f t="array" aca="1" ref="G5864" ca="1">_FV(Tabela2[[#This Row],[Cidade]],"Latitude")</f>
        <v>#NAME?</v>
      </c>
      <c r="H5864" t="e" cm="1">
        <f t="array" aca="1" ref="H5864" ca="1">_FV(Tabela2[[#This Row],[Cidade]],"Longitude")</f>
        <v>#NAME?</v>
      </c>
    </row>
    <row r="5865" spans="1:8" x14ac:dyDescent="0.25">
      <c r="A5865" t="s">
        <v>93</v>
      </c>
      <c r="B5865" t="s">
        <v>2973</v>
      </c>
      <c r="C5865" t="str">
        <f>Tabela2[[#This Row],[Localidade]]&amp;"/"&amp;Tabela2[[#This Row],[Estado]]</f>
        <v>Vinhedo/SP</v>
      </c>
      <c r="D5865">
        <v>13280001</v>
      </c>
      <c r="E5865">
        <v>13289999</v>
      </c>
      <c r="F5865" t="e" vm="5335">
        <v>#VALUE!</v>
      </c>
      <c r="G5865" t="e" cm="1">
        <f t="array" aca="1" ref="G5865" ca="1">_FV(Tabela2[[#This Row],[Cidade]],"Latitude")</f>
        <v>#NAME?</v>
      </c>
      <c r="H5865" t="e" cm="1">
        <f t="array" aca="1" ref="H5865" ca="1">_FV(Tabela2[[#This Row],[Cidade]],"Longitude")</f>
        <v>#NAME?</v>
      </c>
    </row>
    <row r="5866" spans="1:8" x14ac:dyDescent="0.25">
      <c r="A5866" t="s">
        <v>93</v>
      </c>
      <c r="B5866" t="s">
        <v>2973</v>
      </c>
      <c r="C5866" t="str">
        <f>Tabela2[[#This Row],[Localidade]]&amp;"/"&amp;Tabela2[[#This Row],[Estado]]</f>
        <v>Vinhedo/SP</v>
      </c>
      <c r="D5866">
        <v>13280001</v>
      </c>
      <c r="E5866">
        <v>13289999</v>
      </c>
      <c r="F5866" t="e" vm="5335">
        <v>#VALUE!</v>
      </c>
      <c r="G5866" t="e" cm="1">
        <f t="array" aca="1" ref="G5866" ca="1">_FV(Tabela2[[#This Row],[Cidade]],"Latitude")</f>
        <v>#NAME?</v>
      </c>
      <c r="H5866" t="e" cm="1">
        <f t="array" aca="1" ref="H5866" ca="1">_FV(Tabela2[[#This Row],[Cidade]],"Longitude")</f>
        <v>#NAME?</v>
      </c>
    </row>
    <row r="5867" spans="1:8" x14ac:dyDescent="0.25">
      <c r="A5867" t="s">
        <v>93</v>
      </c>
      <c r="B5867" t="s">
        <v>2974</v>
      </c>
      <c r="C5867" t="str">
        <f>Tabela2[[#This Row],[Localidade]]&amp;"/"&amp;Tabela2[[#This Row],[Estado]]</f>
        <v>Viradouro/SP</v>
      </c>
      <c r="D5867">
        <v>14740000</v>
      </c>
      <c r="E5867">
        <v>14744999</v>
      </c>
      <c r="F5867" t="e" vm="5336">
        <v>#VALUE!</v>
      </c>
      <c r="G5867" t="e" cm="1">
        <f t="array" aca="1" ref="G5867" ca="1">_FV(Tabela2[[#This Row],[Cidade]],"Latitude")</f>
        <v>#NAME?</v>
      </c>
      <c r="H5867" t="e" cm="1">
        <f t="array" aca="1" ref="H5867" ca="1">_FV(Tabela2[[#This Row],[Cidade]],"Longitude")</f>
        <v>#NAME?</v>
      </c>
    </row>
    <row r="5868" spans="1:8" x14ac:dyDescent="0.25">
      <c r="A5868" t="s">
        <v>93</v>
      </c>
      <c r="B5868" t="s">
        <v>2975</v>
      </c>
      <c r="C5868" t="str">
        <f>Tabela2[[#This Row],[Localidade]]&amp;"/"&amp;Tabela2[[#This Row],[Estado]]</f>
        <v>Vista Alegre do Alto/SP</v>
      </c>
      <c r="D5868">
        <v>15920000</v>
      </c>
      <c r="E5868">
        <v>15929999</v>
      </c>
      <c r="F5868" t="e" vm="5337">
        <v>#VALUE!</v>
      </c>
      <c r="G5868" t="e" cm="1">
        <f t="array" aca="1" ref="G5868" ca="1">_FV(Tabela2[[#This Row],[Cidade]],"Latitude")</f>
        <v>#NAME?</v>
      </c>
      <c r="H5868" t="e" cm="1">
        <f t="array" aca="1" ref="H5868" ca="1">_FV(Tabela2[[#This Row],[Cidade]],"Longitude")</f>
        <v>#NAME?</v>
      </c>
    </row>
    <row r="5869" spans="1:8" x14ac:dyDescent="0.25">
      <c r="A5869" t="s">
        <v>93</v>
      </c>
      <c r="B5869" t="s">
        <v>5146</v>
      </c>
      <c r="C5869" t="str">
        <f>Tabela2[[#This Row],[Localidade]]&amp;"/"&amp;Tabela2[[#This Row],[Estado]]</f>
        <v>Vitoria Brasil/SP</v>
      </c>
      <c r="D5869">
        <v>15713000</v>
      </c>
      <c r="E5869">
        <v>15714999</v>
      </c>
      <c r="F5869" t="e" vm="5338">
        <v>#VALUE!</v>
      </c>
      <c r="G5869" t="e" cm="1">
        <f t="array" aca="1" ref="G5869" ca="1">_FV(Tabela2[[#This Row],[Cidade]],"Latitude")</f>
        <v>#NAME?</v>
      </c>
      <c r="H5869" t="e" cm="1">
        <f t="array" aca="1" ref="H5869" ca="1">_FV(Tabela2[[#This Row],[Cidade]],"Longitude")</f>
        <v>#NAME?</v>
      </c>
    </row>
    <row r="5870" spans="1:8" x14ac:dyDescent="0.25">
      <c r="A5870" t="s">
        <v>93</v>
      </c>
      <c r="B5870" t="s">
        <v>2976</v>
      </c>
      <c r="C5870" t="str">
        <f>Tabela2[[#This Row],[Localidade]]&amp;"/"&amp;Tabela2[[#This Row],[Estado]]</f>
        <v>Votorantim/SP</v>
      </c>
      <c r="D5870">
        <v>18110001</v>
      </c>
      <c r="E5870">
        <v>18119999</v>
      </c>
      <c r="F5870" t="e" vm="5339">
        <v>#VALUE!</v>
      </c>
      <c r="G5870" t="e" cm="1">
        <f t="array" aca="1" ref="G5870" ca="1">_FV(Tabela2[[#This Row],[Cidade]],"Latitude")</f>
        <v>#NAME?</v>
      </c>
      <c r="H5870" t="e" cm="1">
        <f t="array" aca="1" ref="H5870" ca="1">_FV(Tabela2[[#This Row],[Cidade]],"Longitude")</f>
        <v>#NAME?</v>
      </c>
    </row>
    <row r="5871" spans="1:8" x14ac:dyDescent="0.25">
      <c r="A5871" t="s">
        <v>93</v>
      </c>
      <c r="B5871" t="s">
        <v>2976</v>
      </c>
      <c r="C5871" t="str">
        <f>Tabela2[[#This Row],[Localidade]]&amp;"/"&amp;Tabela2[[#This Row],[Estado]]</f>
        <v>Votorantim/SP</v>
      </c>
      <c r="D5871">
        <v>18110001</v>
      </c>
      <c r="E5871">
        <v>18119999</v>
      </c>
      <c r="F5871" t="e" vm="5339">
        <v>#VALUE!</v>
      </c>
      <c r="G5871" t="e" cm="1">
        <f t="array" aca="1" ref="G5871" ca="1">_FV(Tabela2[[#This Row],[Cidade]],"Latitude")</f>
        <v>#NAME?</v>
      </c>
      <c r="H5871" t="e" cm="1">
        <f t="array" aca="1" ref="H5871" ca="1">_FV(Tabela2[[#This Row],[Cidade]],"Longitude")</f>
        <v>#NAME?</v>
      </c>
    </row>
    <row r="5872" spans="1:8" x14ac:dyDescent="0.25">
      <c r="A5872" t="s">
        <v>93</v>
      </c>
      <c r="B5872" t="s">
        <v>2977</v>
      </c>
      <c r="C5872" t="str">
        <f>Tabela2[[#This Row],[Localidade]]&amp;"/"&amp;Tabela2[[#This Row],[Estado]]</f>
        <v>Votuporanga/SP</v>
      </c>
      <c r="D5872">
        <v>15500001</v>
      </c>
      <c r="E5872">
        <v>15519999</v>
      </c>
      <c r="F5872" t="e" vm="5340">
        <v>#VALUE!</v>
      </c>
      <c r="G5872" t="e" cm="1">
        <f t="array" aca="1" ref="G5872" ca="1">_FV(Tabela2[[#This Row],[Cidade]],"Latitude")</f>
        <v>#NAME?</v>
      </c>
      <c r="H5872" t="e" cm="1">
        <f t="array" aca="1" ref="H5872" ca="1">_FV(Tabela2[[#This Row],[Cidade]],"Longitude")</f>
        <v>#NAME?</v>
      </c>
    </row>
    <row r="5873" spans="1:8" x14ac:dyDescent="0.25">
      <c r="A5873" t="s">
        <v>93</v>
      </c>
      <c r="B5873" t="s">
        <v>2977</v>
      </c>
      <c r="C5873" t="str">
        <f>Tabela2[[#This Row],[Localidade]]&amp;"/"&amp;Tabela2[[#This Row],[Estado]]</f>
        <v>Votuporanga/SP</v>
      </c>
      <c r="D5873">
        <v>15500001</v>
      </c>
      <c r="E5873">
        <v>15515999</v>
      </c>
      <c r="F5873" t="e" vm="5340">
        <v>#VALUE!</v>
      </c>
      <c r="G5873" t="e" cm="1">
        <f t="array" aca="1" ref="G5873" ca="1">_FV(Tabela2[[#This Row],[Cidade]],"Latitude")</f>
        <v>#NAME?</v>
      </c>
      <c r="H5873" t="e" cm="1">
        <f t="array" aca="1" ref="H5873" ca="1">_FV(Tabela2[[#This Row],[Cidade]],"Longitude")</f>
        <v>#NAME?</v>
      </c>
    </row>
    <row r="5874" spans="1:8" x14ac:dyDescent="0.25">
      <c r="A5874" t="s">
        <v>93</v>
      </c>
      <c r="B5874" t="s">
        <v>2978</v>
      </c>
      <c r="C5874" t="str">
        <f>Tabela2[[#This Row],[Localidade]]&amp;"/"&amp;Tabela2[[#This Row],[Estado]]</f>
        <v>Zacarias/SP</v>
      </c>
      <c r="D5874">
        <v>15265000</v>
      </c>
      <c r="E5874">
        <v>15269999</v>
      </c>
      <c r="F5874" t="e" vm="5341">
        <v>#VALUE!</v>
      </c>
      <c r="G5874" t="e" cm="1">
        <f t="array" aca="1" ref="G5874" ca="1">_FV(Tabela2[[#This Row],[Cidade]],"Latitude")</f>
        <v>#NAME?</v>
      </c>
      <c r="H5874" t="e" cm="1">
        <f t="array" aca="1" ref="H5874" ca="1">_FV(Tabela2[[#This Row],[Cidade]],"Longitude")</f>
        <v>#NAME?</v>
      </c>
    </row>
    <row r="5875" spans="1:8" x14ac:dyDescent="0.25">
      <c r="A5875" t="s">
        <v>95</v>
      </c>
      <c r="B5875" t="s">
        <v>3486</v>
      </c>
      <c r="C5875" t="str">
        <f>Tabela2[[#This Row],[Localidade]]&amp;"/"&amp;Tabela2[[#This Row],[Estado]]</f>
        <v>Abreulandia/TO</v>
      </c>
      <c r="D5875">
        <v>77693000</v>
      </c>
      <c r="E5875">
        <v>77694999</v>
      </c>
      <c r="F5875" t="e" vm="5342">
        <v>#VALUE!</v>
      </c>
      <c r="G5875" t="e" cm="1">
        <f t="array" aca="1" ref="G5875" ca="1">_FV(Tabela2[[#This Row],[Cidade]],"Latitude")</f>
        <v>#NAME?</v>
      </c>
      <c r="H5875" t="e" cm="1">
        <f t="array" aca="1" ref="H5875" ca="1">_FV(Tabela2[[#This Row],[Cidade]],"Longitude")</f>
        <v>#NAME?</v>
      </c>
    </row>
    <row r="5876" spans="1:8" x14ac:dyDescent="0.25">
      <c r="A5876" t="s">
        <v>95</v>
      </c>
      <c r="B5876" t="s">
        <v>5147</v>
      </c>
      <c r="C5876" t="str">
        <f>Tabela2[[#This Row],[Localidade]]&amp;"/"&amp;Tabela2[[#This Row],[Estado]]</f>
        <v>Aguiarnopolis/TO</v>
      </c>
      <c r="D5876">
        <v>77908000</v>
      </c>
      <c r="E5876">
        <v>77909999</v>
      </c>
      <c r="F5876" t="e" vm="5343">
        <v>#VALUE!</v>
      </c>
      <c r="G5876" t="e" cm="1">
        <f t="array" aca="1" ref="G5876" ca="1">_FV(Tabela2[[#This Row],[Cidade]],"Latitude")</f>
        <v>#NAME?</v>
      </c>
      <c r="H5876" t="e" cm="1">
        <f t="array" aca="1" ref="H5876" ca="1">_FV(Tabela2[[#This Row],[Cidade]],"Longitude")</f>
        <v>#NAME?</v>
      </c>
    </row>
    <row r="5877" spans="1:8" x14ac:dyDescent="0.25">
      <c r="A5877" t="s">
        <v>95</v>
      </c>
      <c r="B5877" t="s">
        <v>3644</v>
      </c>
      <c r="C5877" t="str">
        <f>Tabela2[[#This Row],[Localidade]]&amp;"/"&amp;Tabela2[[#This Row],[Estado]]</f>
        <v>Alianca do Tocantins/TO</v>
      </c>
      <c r="D5877">
        <v>77455000</v>
      </c>
      <c r="E5877">
        <v>77457999</v>
      </c>
      <c r="F5877" t="e" vm="5344">
        <v>#VALUE!</v>
      </c>
      <c r="G5877" t="e" cm="1">
        <f t="array" aca="1" ref="G5877" ca="1">_FV(Tabela2[[#This Row],[Cidade]],"Latitude")</f>
        <v>#NAME?</v>
      </c>
      <c r="H5877" t="e" cm="1">
        <f t="array" aca="1" ref="H5877" ca="1">_FV(Tabela2[[#This Row],[Cidade]],"Longitude")</f>
        <v>#NAME?</v>
      </c>
    </row>
    <row r="5878" spans="1:8" x14ac:dyDescent="0.25">
      <c r="A5878" t="s">
        <v>95</v>
      </c>
      <c r="B5878" t="s">
        <v>2979</v>
      </c>
      <c r="C5878" t="str">
        <f>Tabela2[[#This Row],[Localidade]]&amp;"/"&amp;Tabela2[[#This Row],[Estado]]</f>
        <v>Almas/TO</v>
      </c>
      <c r="D5878">
        <v>77310000</v>
      </c>
      <c r="E5878">
        <v>77314999</v>
      </c>
      <c r="F5878" t="e" vm="5345">
        <v>#VALUE!</v>
      </c>
      <c r="G5878" t="e" cm="1">
        <f t="array" aca="1" ref="G5878" ca="1">_FV(Tabela2[[#This Row],[Cidade]],"Latitude")</f>
        <v>#NAME?</v>
      </c>
      <c r="H5878" t="e" cm="1">
        <f t="array" aca="1" ref="H5878" ca="1">_FV(Tabela2[[#This Row],[Cidade]],"Longitude")</f>
        <v>#NAME?</v>
      </c>
    </row>
    <row r="5879" spans="1:8" x14ac:dyDescent="0.25">
      <c r="A5879" t="s">
        <v>95</v>
      </c>
      <c r="B5879" t="s">
        <v>2153</v>
      </c>
      <c r="C5879" t="str">
        <f>Tabela2[[#This Row],[Localidade]]&amp;"/"&amp;Tabela2[[#This Row],[Estado]]</f>
        <v>Alvorada/TO</v>
      </c>
      <c r="D5879">
        <v>77480000</v>
      </c>
      <c r="E5879">
        <v>77482999</v>
      </c>
      <c r="F5879" t="e" vm="5346">
        <v>#VALUE!</v>
      </c>
      <c r="G5879" t="e" cm="1">
        <f t="array" aca="1" ref="G5879" ca="1">_FV(Tabela2[[#This Row],[Cidade]],"Latitude")</f>
        <v>#NAME?</v>
      </c>
      <c r="H5879" t="e" cm="1">
        <f t="array" aca="1" ref="H5879" ca="1">_FV(Tabela2[[#This Row],[Cidade]],"Longitude")</f>
        <v>#NAME?</v>
      </c>
    </row>
    <row r="5880" spans="1:8" x14ac:dyDescent="0.25">
      <c r="A5880" t="s">
        <v>95</v>
      </c>
      <c r="B5880" t="s">
        <v>3340</v>
      </c>
      <c r="C5880" t="str">
        <f>Tabela2[[#This Row],[Localidade]]&amp;"/"&amp;Tabela2[[#This Row],[Estado]]</f>
        <v>Ananas/TO</v>
      </c>
      <c r="D5880">
        <v>77890000</v>
      </c>
      <c r="E5880">
        <v>77892999</v>
      </c>
      <c r="F5880" t="e" vm="5347">
        <v>#VALUE!</v>
      </c>
      <c r="G5880" t="e" cm="1">
        <f t="array" aca="1" ref="G5880" ca="1">_FV(Tabela2[[#This Row],[Cidade]],"Latitude")</f>
        <v>#NAME?</v>
      </c>
      <c r="H5880" t="e" cm="1">
        <f t="array" aca="1" ref="H5880" ca="1">_FV(Tabela2[[#This Row],[Cidade]],"Longitude")</f>
        <v>#NAME?</v>
      </c>
    </row>
    <row r="5881" spans="1:8" x14ac:dyDescent="0.25">
      <c r="A5881" t="s">
        <v>95</v>
      </c>
      <c r="B5881" t="s">
        <v>2980</v>
      </c>
      <c r="C5881" t="str">
        <f>Tabela2[[#This Row],[Localidade]]&amp;"/"&amp;Tabela2[[#This Row],[Estado]]</f>
        <v>Angico/TO</v>
      </c>
      <c r="D5881">
        <v>77905000</v>
      </c>
      <c r="E5881">
        <v>77907999</v>
      </c>
      <c r="F5881" t="e" vm="5348">
        <v>#VALUE!</v>
      </c>
      <c r="G5881" t="e" cm="1">
        <f t="array" aca="1" ref="G5881" ca="1">_FV(Tabela2[[#This Row],[Cidade]],"Latitude")</f>
        <v>#NAME?</v>
      </c>
      <c r="H5881" t="e" cm="1">
        <f t="array" aca="1" ref="H5881" ca="1">_FV(Tabela2[[#This Row],[Cidade]],"Longitude")</f>
        <v>#NAME?</v>
      </c>
    </row>
    <row r="5882" spans="1:8" x14ac:dyDescent="0.25">
      <c r="A5882" t="s">
        <v>95</v>
      </c>
      <c r="B5882" t="s">
        <v>2981</v>
      </c>
      <c r="C5882" t="str">
        <f>Tabela2[[#This Row],[Localidade]]&amp;"/"&amp;Tabela2[[#This Row],[Estado]]</f>
        <v>Aparecida do Rio Negro/TO</v>
      </c>
      <c r="D5882">
        <v>77620000</v>
      </c>
      <c r="E5882">
        <v>77629999</v>
      </c>
      <c r="F5882" t="e" vm="5349">
        <v>#VALUE!</v>
      </c>
      <c r="G5882" t="e" cm="1">
        <f t="array" aca="1" ref="G5882" ca="1">_FV(Tabela2[[#This Row],[Cidade]],"Latitude")</f>
        <v>#NAME?</v>
      </c>
      <c r="H5882" t="e" cm="1">
        <f t="array" aca="1" ref="H5882" ca="1">_FV(Tabela2[[#This Row],[Cidade]],"Longitude")</f>
        <v>#NAME?</v>
      </c>
    </row>
    <row r="5883" spans="1:8" x14ac:dyDescent="0.25">
      <c r="A5883" t="s">
        <v>95</v>
      </c>
      <c r="B5883" t="s">
        <v>2982</v>
      </c>
      <c r="C5883" t="str">
        <f>Tabela2[[#This Row],[Localidade]]&amp;"/"&amp;Tabela2[[#This Row],[Estado]]</f>
        <v>Aragominas/TO</v>
      </c>
      <c r="D5883">
        <v>77845000</v>
      </c>
      <c r="E5883">
        <v>77847999</v>
      </c>
      <c r="F5883" t="e" vm="5350">
        <v>#VALUE!</v>
      </c>
      <c r="G5883" t="e" cm="1">
        <f t="array" aca="1" ref="G5883" ca="1">_FV(Tabela2[[#This Row],[Cidade]],"Latitude")</f>
        <v>#NAME?</v>
      </c>
      <c r="H5883" t="e" cm="1">
        <f t="array" aca="1" ref="H5883" ca="1">_FV(Tabela2[[#This Row],[Cidade]],"Longitude")</f>
        <v>#NAME?</v>
      </c>
    </row>
    <row r="5884" spans="1:8" x14ac:dyDescent="0.25">
      <c r="A5884" t="s">
        <v>95</v>
      </c>
      <c r="B5884" t="s">
        <v>5381</v>
      </c>
      <c r="C5884" t="str">
        <f>Tabela2[[#This Row],[Localidade]]&amp;"/"&amp;Tabela2[[#This Row],[Estado]]</f>
        <v>ArAguacema/TO</v>
      </c>
      <c r="D5884">
        <v>77690000</v>
      </c>
      <c r="E5884">
        <v>77692999</v>
      </c>
      <c r="F5884" t="e" vm="5351">
        <v>#VALUE!</v>
      </c>
      <c r="G5884" t="e" cm="1">
        <f t="array" aca="1" ref="G5884" ca="1">_FV(Tabela2[[#This Row],[Cidade]],"Latitude")</f>
        <v>#NAME?</v>
      </c>
      <c r="H5884" t="e" cm="1">
        <f t="array" aca="1" ref="H5884" ca="1">_FV(Tabela2[[#This Row],[Cidade]],"Longitude")</f>
        <v>#NAME?</v>
      </c>
    </row>
    <row r="5885" spans="1:8" x14ac:dyDescent="0.25">
      <c r="A5885" t="s">
        <v>95</v>
      </c>
      <c r="B5885" t="s">
        <v>5382</v>
      </c>
      <c r="C5885" t="str">
        <f>Tabela2[[#This Row],[Localidade]]&amp;"/"&amp;Tabela2[[#This Row],[Estado]]</f>
        <v>ArAguacu/TO</v>
      </c>
      <c r="D5885">
        <v>77475000</v>
      </c>
      <c r="E5885">
        <v>77477999</v>
      </c>
      <c r="F5885" t="e" vm="5352">
        <v>#VALUE!</v>
      </c>
      <c r="G5885" t="e" cm="1">
        <f t="array" aca="1" ref="G5885" ca="1">_FV(Tabela2[[#This Row],[Cidade]],"Latitude")</f>
        <v>#NAME?</v>
      </c>
      <c r="H5885" t="e" cm="1">
        <f t="array" aca="1" ref="H5885" ca="1">_FV(Tabela2[[#This Row],[Cidade]],"Longitude")</f>
        <v>#NAME?</v>
      </c>
    </row>
    <row r="5886" spans="1:8" x14ac:dyDescent="0.25">
      <c r="A5886" t="s">
        <v>95</v>
      </c>
      <c r="B5886" t="s">
        <v>5383</v>
      </c>
      <c r="C5886" t="str">
        <f>Tabela2[[#This Row],[Localidade]]&amp;"/"&amp;Tabela2[[#This Row],[Estado]]</f>
        <v>ArAguaina/TO</v>
      </c>
      <c r="D5886">
        <v>77800001</v>
      </c>
      <c r="E5886">
        <v>77839999</v>
      </c>
      <c r="F5886" t="e" vm="5353">
        <v>#VALUE!</v>
      </c>
      <c r="G5886" t="e" cm="1">
        <f t="array" aca="1" ref="G5886" ca="1">_FV(Tabela2[[#This Row],[Cidade]],"Latitude")</f>
        <v>#NAME?</v>
      </c>
      <c r="H5886" t="e" cm="1">
        <f t="array" aca="1" ref="H5886" ca="1">_FV(Tabela2[[#This Row],[Cidade]],"Longitude")</f>
        <v>#NAME?</v>
      </c>
    </row>
    <row r="5887" spans="1:8" x14ac:dyDescent="0.25">
      <c r="A5887" t="s">
        <v>95</v>
      </c>
      <c r="B5887" t="s">
        <v>5383</v>
      </c>
      <c r="C5887" t="str">
        <f>Tabela2[[#This Row],[Localidade]]&amp;"/"&amp;Tabela2[[#This Row],[Estado]]</f>
        <v>ArAguaina/TO</v>
      </c>
      <c r="D5887">
        <v>77800001</v>
      </c>
      <c r="E5887">
        <v>77834999</v>
      </c>
      <c r="F5887" t="e" vm="5353">
        <v>#VALUE!</v>
      </c>
      <c r="G5887" t="e" cm="1">
        <f t="array" aca="1" ref="G5887" ca="1">_FV(Tabela2[[#This Row],[Cidade]],"Latitude")</f>
        <v>#NAME?</v>
      </c>
      <c r="H5887" t="e" cm="1">
        <f t="array" aca="1" ref="H5887" ca="1">_FV(Tabela2[[#This Row],[Cidade]],"Longitude")</f>
        <v>#NAME?</v>
      </c>
    </row>
    <row r="5888" spans="1:8" x14ac:dyDescent="0.25">
      <c r="A5888" t="s">
        <v>95</v>
      </c>
      <c r="B5888" t="s">
        <v>5312</v>
      </c>
      <c r="C5888" t="str">
        <f>Tabela2[[#This Row],[Localidade]]&amp;"/"&amp;Tabela2[[#This Row],[Estado]]</f>
        <v>ArAguana/TO</v>
      </c>
      <c r="D5888">
        <v>77855000</v>
      </c>
      <c r="E5888">
        <v>77859999</v>
      </c>
      <c r="F5888" t="e" vm="5354">
        <v>#VALUE!</v>
      </c>
      <c r="G5888" t="e" cm="1">
        <f t="array" aca="1" ref="G5888" ca="1">_FV(Tabela2[[#This Row],[Cidade]],"Latitude")</f>
        <v>#NAME?</v>
      </c>
      <c r="H5888" t="e" cm="1">
        <f t="array" aca="1" ref="H5888" ca="1">_FV(Tabela2[[#This Row],[Cidade]],"Longitude")</f>
        <v>#NAME?</v>
      </c>
    </row>
    <row r="5889" spans="1:8" x14ac:dyDescent="0.25">
      <c r="A5889" t="s">
        <v>95</v>
      </c>
      <c r="B5889" t="s">
        <v>5384</v>
      </c>
      <c r="C5889" t="str">
        <f>Tabela2[[#This Row],[Localidade]]&amp;"/"&amp;Tabela2[[#This Row],[Estado]]</f>
        <v>ArAguatins/TO</v>
      </c>
      <c r="D5889">
        <v>77950000</v>
      </c>
      <c r="E5889">
        <v>77957999</v>
      </c>
      <c r="F5889" t="e" vm="5355">
        <v>#VALUE!</v>
      </c>
      <c r="G5889" t="e" cm="1">
        <f t="array" aca="1" ref="G5889" ca="1">_FV(Tabela2[[#This Row],[Cidade]],"Latitude")</f>
        <v>#NAME?</v>
      </c>
      <c r="H5889" t="e" cm="1">
        <f t="array" aca="1" ref="H5889" ca="1">_FV(Tabela2[[#This Row],[Cidade]],"Longitude")</f>
        <v>#NAME?</v>
      </c>
    </row>
    <row r="5890" spans="1:8" x14ac:dyDescent="0.25">
      <c r="A5890" t="s">
        <v>95</v>
      </c>
      <c r="B5890" t="s">
        <v>2983</v>
      </c>
      <c r="C5890" t="str">
        <f>Tabela2[[#This Row],[Localidade]]&amp;"/"&amp;Tabela2[[#This Row],[Estado]]</f>
        <v>Arapoema/TO</v>
      </c>
      <c r="D5890">
        <v>77780000</v>
      </c>
      <c r="E5890">
        <v>77782999</v>
      </c>
      <c r="F5890" t="e" vm="5356">
        <v>#VALUE!</v>
      </c>
      <c r="G5890" t="e" cm="1">
        <f t="array" aca="1" ref="G5890" ca="1">_FV(Tabela2[[#This Row],[Cidade]],"Latitude")</f>
        <v>#NAME?</v>
      </c>
      <c r="H5890" t="e" cm="1">
        <f t="array" aca="1" ref="H5890" ca="1">_FV(Tabela2[[#This Row],[Cidade]],"Longitude")</f>
        <v>#NAME?</v>
      </c>
    </row>
    <row r="5891" spans="1:8" x14ac:dyDescent="0.25">
      <c r="A5891" t="s">
        <v>95</v>
      </c>
      <c r="B5891" t="s">
        <v>2984</v>
      </c>
      <c r="C5891" t="str">
        <f>Tabela2[[#This Row],[Localidade]]&amp;"/"&amp;Tabela2[[#This Row],[Estado]]</f>
        <v>Arraias/TO</v>
      </c>
      <c r="D5891">
        <v>77330000</v>
      </c>
      <c r="E5891">
        <v>77349999</v>
      </c>
      <c r="F5891" t="e" vm="5357">
        <v>#VALUE!</v>
      </c>
      <c r="G5891" t="e" cm="1">
        <f t="array" aca="1" ref="G5891" ca="1">_FV(Tabela2[[#This Row],[Cidade]],"Latitude")</f>
        <v>#NAME?</v>
      </c>
      <c r="H5891" t="e" cm="1">
        <f t="array" aca="1" ref="H5891" ca="1">_FV(Tabela2[[#This Row],[Cidade]],"Longitude")</f>
        <v>#NAME?</v>
      </c>
    </row>
    <row r="5892" spans="1:8" x14ac:dyDescent="0.25">
      <c r="A5892" t="s">
        <v>95</v>
      </c>
      <c r="B5892" t="s">
        <v>5148</v>
      </c>
      <c r="C5892" t="str">
        <f>Tabela2[[#This Row],[Localidade]]&amp;"/"&amp;Tabela2[[#This Row],[Estado]]</f>
        <v>Augustinopolis/TO</v>
      </c>
      <c r="D5892">
        <v>77960000</v>
      </c>
      <c r="E5892">
        <v>77969999</v>
      </c>
      <c r="F5892" t="e" vm="5358">
        <v>#VALUE!</v>
      </c>
      <c r="G5892" t="e" cm="1">
        <f t="array" aca="1" ref="G5892" ca="1">_FV(Tabela2[[#This Row],[Cidade]],"Latitude")</f>
        <v>#NAME?</v>
      </c>
      <c r="H5892" t="e" cm="1">
        <f t="array" aca="1" ref="H5892" ca="1">_FV(Tabela2[[#This Row],[Cidade]],"Longitude")</f>
        <v>#NAME?</v>
      </c>
    </row>
    <row r="5893" spans="1:8" x14ac:dyDescent="0.25">
      <c r="A5893" t="s">
        <v>95</v>
      </c>
      <c r="B5893" t="s">
        <v>2985</v>
      </c>
      <c r="C5893" t="str">
        <f>Tabela2[[#This Row],[Localidade]]&amp;"/"&amp;Tabela2[[#This Row],[Estado]]</f>
        <v>Aurora do Tocantins/TO</v>
      </c>
      <c r="D5893">
        <v>77325000</v>
      </c>
      <c r="E5893">
        <v>77327999</v>
      </c>
      <c r="F5893" t="e" vm="5359">
        <v>#VALUE!</v>
      </c>
      <c r="G5893" t="e" cm="1">
        <f t="array" aca="1" ref="G5893" ca="1">_FV(Tabela2[[#This Row],[Cidade]],"Latitude")</f>
        <v>#NAME?</v>
      </c>
      <c r="H5893" t="e" cm="1">
        <f t="array" aca="1" ref="H5893" ca="1">_FV(Tabela2[[#This Row],[Cidade]],"Longitude")</f>
        <v>#NAME?</v>
      </c>
    </row>
    <row r="5894" spans="1:8" x14ac:dyDescent="0.25">
      <c r="A5894" t="s">
        <v>95</v>
      </c>
      <c r="B5894" t="s">
        <v>3341</v>
      </c>
      <c r="C5894" t="str">
        <f>Tabela2[[#This Row],[Localidade]]&amp;"/"&amp;Tabela2[[#This Row],[Estado]]</f>
        <v>Axixa do Tocantins/TO</v>
      </c>
      <c r="D5894">
        <v>77930000</v>
      </c>
      <c r="E5894">
        <v>77939999</v>
      </c>
      <c r="F5894" t="e" vm="5360">
        <v>#VALUE!</v>
      </c>
      <c r="G5894" t="e" cm="1">
        <f t="array" aca="1" ref="G5894" ca="1">_FV(Tabela2[[#This Row],[Cidade]],"Latitude")</f>
        <v>#NAME?</v>
      </c>
      <c r="H5894" t="e" cm="1">
        <f t="array" aca="1" ref="H5894" ca="1">_FV(Tabela2[[#This Row],[Cidade]],"Longitude")</f>
        <v>#NAME?</v>
      </c>
    </row>
    <row r="5895" spans="1:8" x14ac:dyDescent="0.25">
      <c r="A5895" t="s">
        <v>95</v>
      </c>
      <c r="B5895" t="s">
        <v>3645</v>
      </c>
      <c r="C5895" t="str">
        <f>Tabela2[[#This Row],[Localidade]]&amp;"/"&amp;Tabela2[[#This Row],[Estado]]</f>
        <v>Babaculandia/TO</v>
      </c>
      <c r="D5895">
        <v>77870000</v>
      </c>
      <c r="E5895">
        <v>77879999</v>
      </c>
      <c r="F5895" t="e" vm="5361">
        <v>#VALUE!</v>
      </c>
      <c r="G5895" t="e" cm="1">
        <f t="array" aca="1" ref="G5895" ca="1">_FV(Tabela2[[#This Row],[Cidade]],"Latitude")</f>
        <v>#NAME?</v>
      </c>
      <c r="H5895" t="e" cm="1">
        <f t="array" aca="1" ref="H5895" ca="1">_FV(Tabela2[[#This Row],[Cidade]],"Longitude")</f>
        <v>#NAME?</v>
      </c>
    </row>
    <row r="5896" spans="1:8" x14ac:dyDescent="0.25">
      <c r="A5896" t="s">
        <v>95</v>
      </c>
      <c r="B5896" t="s">
        <v>2986</v>
      </c>
      <c r="C5896" t="str">
        <f>Tabela2[[#This Row],[Localidade]]&amp;"/"&amp;Tabela2[[#This Row],[Estado]]</f>
        <v>Bandeirantes do Tocantins/TO</v>
      </c>
      <c r="D5896">
        <v>77783000</v>
      </c>
      <c r="E5896">
        <v>77784999</v>
      </c>
      <c r="F5896" t="e" vm="5362">
        <v>#VALUE!</v>
      </c>
      <c r="G5896" t="e" cm="1">
        <f t="array" aca="1" ref="G5896" ca="1">_FV(Tabela2[[#This Row],[Cidade]],"Latitude")</f>
        <v>#NAME?</v>
      </c>
      <c r="H5896" t="e" cm="1">
        <f t="array" aca="1" ref="H5896" ca="1">_FV(Tabela2[[#This Row],[Cidade]],"Longitude")</f>
        <v>#NAME?</v>
      </c>
    </row>
    <row r="5897" spans="1:8" x14ac:dyDescent="0.25">
      <c r="A5897" t="s">
        <v>95</v>
      </c>
      <c r="B5897" t="s">
        <v>2987</v>
      </c>
      <c r="C5897" t="str">
        <f>Tabela2[[#This Row],[Localidade]]&amp;"/"&amp;Tabela2[[#This Row],[Estado]]</f>
        <v>Barra do Ouro/TO</v>
      </c>
      <c r="D5897">
        <v>77765000</v>
      </c>
      <c r="E5897">
        <v>77769999</v>
      </c>
      <c r="F5897" t="e" vm="5363">
        <v>#VALUE!</v>
      </c>
      <c r="G5897" t="e" cm="1">
        <f t="array" aca="1" ref="G5897" ca="1">_FV(Tabela2[[#This Row],[Cidade]],"Latitude")</f>
        <v>#NAME?</v>
      </c>
      <c r="H5897" t="e" cm="1">
        <f t="array" aca="1" ref="H5897" ca="1">_FV(Tabela2[[#This Row],[Cidade]],"Longitude")</f>
        <v>#NAME?</v>
      </c>
    </row>
    <row r="5898" spans="1:8" x14ac:dyDescent="0.25">
      <c r="A5898" t="s">
        <v>95</v>
      </c>
      <c r="B5898" t="s">
        <v>3487</v>
      </c>
      <c r="C5898" t="str">
        <f>Tabela2[[#This Row],[Localidade]]&amp;"/"&amp;Tabela2[[#This Row],[Estado]]</f>
        <v>Barrolandia/TO</v>
      </c>
      <c r="D5898">
        <v>77665000</v>
      </c>
      <c r="E5898">
        <v>77669999</v>
      </c>
      <c r="F5898" t="e" vm="5364">
        <v>#VALUE!</v>
      </c>
      <c r="G5898" t="e" cm="1">
        <f t="array" aca="1" ref="G5898" ca="1">_FV(Tabela2[[#This Row],[Cidade]],"Latitude")</f>
        <v>#NAME?</v>
      </c>
      <c r="H5898" t="e" cm="1">
        <f t="array" aca="1" ref="H5898" ca="1">_FV(Tabela2[[#This Row],[Cidade]],"Longitude")</f>
        <v>#NAME?</v>
      </c>
    </row>
    <row r="5899" spans="1:8" x14ac:dyDescent="0.25">
      <c r="A5899" t="s">
        <v>95</v>
      </c>
      <c r="B5899" t="s">
        <v>4720</v>
      </c>
      <c r="C5899" t="str">
        <f>Tabela2[[#This Row],[Localidade]]&amp;"/"&amp;Tabela2[[#This Row],[Estado]]</f>
        <v>Bernardo Sayao/TO</v>
      </c>
      <c r="D5899">
        <v>77755000</v>
      </c>
      <c r="E5899">
        <v>77759999</v>
      </c>
      <c r="F5899" t="e" vm="5365">
        <v>#VALUE!</v>
      </c>
      <c r="G5899" t="e" cm="1">
        <f t="array" aca="1" ref="G5899" ca="1">_FV(Tabela2[[#This Row],[Cidade]],"Latitude")</f>
        <v>#NAME?</v>
      </c>
      <c r="H5899" t="e" cm="1">
        <f t="array" aca="1" ref="H5899" ca="1">_FV(Tabela2[[#This Row],[Cidade]],"Longitude")</f>
        <v>#NAME?</v>
      </c>
    </row>
    <row r="5900" spans="1:8" x14ac:dyDescent="0.25">
      <c r="A5900" t="s">
        <v>95</v>
      </c>
      <c r="B5900" t="s">
        <v>1431</v>
      </c>
      <c r="C5900" t="str">
        <f>Tabela2[[#This Row],[Localidade]]&amp;"/"&amp;Tabela2[[#This Row],[Estado]]</f>
        <v>Bom Jesus do Tocantins/TO</v>
      </c>
      <c r="D5900">
        <v>77714000</v>
      </c>
      <c r="E5900">
        <v>77715999</v>
      </c>
      <c r="F5900" t="e" vm="5366">
        <v>#VALUE!</v>
      </c>
      <c r="G5900" t="e" cm="1">
        <f t="array" aca="1" ref="G5900" ca="1">_FV(Tabela2[[#This Row],[Cidade]],"Latitude")</f>
        <v>#NAME?</v>
      </c>
      <c r="H5900" t="e" cm="1">
        <f t="array" aca="1" ref="H5900" ca="1">_FV(Tabela2[[#This Row],[Cidade]],"Longitude")</f>
        <v>#NAME?</v>
      </c>
    </row>
    <row r="5901" spans="1:8" x14ac:dyDescent="0.25">
      <c r="A5901" t="s">
        <v>95</v>
      </c>
      <c r="B5901" t="s">
        <v>3488</v>
      </c>
      <c r="C5901" t="str">
        <f>Tabela2[[#This Row],[Localidade]]&amp;"/"&amp;Tabela2[[#This Row],[Estado]]</f>
        <v>Brasilandia do Tocantins/TO</v>
      </c>
      <c r="D5901">
        <v>77735000</v>
      </c>
      <c r="E5901">
        <v>77739999</v>
      </c>
      <c r="F5901" t="e" vm="5367">
        <v>#VALUE!</v>
      </c>
      <c r="G5901" t="e" cm="1">
        <f t="array" aca="1" ref="G5901" ca="1">_FV(Tabela2[[#This Row],[Cidade]],"Latitude")</f>
        <v>#NAME?</v>
      </c>
      <c r="H5901" t="e" cm="1">
        <f t="array" aca="1" ref="H5901" ca="1">_FV(Tabela2[[#This Row],[Cidade]],"Longitude")</f>
        <v>#NAME?</v>
      </c>
    </row>
    <row r="5902" spans="1:8" x14ac:dyDescent="0.25">
      <c r="A5902" t="s">
        <v>95</v>
      </c>
      <c r="B5902" t="s">
        <v>3844</v>
      </c>
      <c r="C5902" t="str">
        <f>Tabela2[[#This Row],[Localidade]]&amp;"/"&amp;Tabela2[[#This Row],[Estado]]</f>
        <v>Brejinho de Nazare/TO</v>
      </c>
      <c r="D5902">
        <v>77560000</v>
      </c>
      <c r="E5902">
        <v>77564999</v>
      </c>
      <c r="F5902" t="e" vm="5368">
        <v>#VALUE!</v>
      </c>
      <c r="G5902" t="e" cm="1">
        <f t="array" aca="1" ref="G5902" ca="1">_FV(Tabela2[[#This Row],[Cidade]],"Latitude")</f>
        <v>#NAME?</v>
      </c>
      <c r="H5902" t="e" cm="1">
        <f t="array" aca="1" ref="H5902" ca="1">_FV(Tabela2[[#This Row],[Cidade]],"Longitude")</f>
        <v>#NAME?</v>
      </c>
    </row>
    <row r="5903" spans="1:8" x14ac:dyDescent="0.25">
      <c r="A5903" t="s">
        <v>95</v>
      </c>
      <c r="B5903" t="s">
        <v>2988</v>
      </c>
      <c r="C5903" t="str">
        <f>Tabela2[[#This Row],[Localidade]]&amp;"/"&amp;Tabela2[[#This Row],[Estado]]</f>
        <v>Buriti do Tocantins/TO</v>
      </c>
      <c r="D5903">
        <v>77995000</v>
      </c>
      <c r="E5903">
        <v>77999999</v>
      </c>
      <c r="F5903" t="e" vm="5369">
        <v>#VALUE!</v>
      </c>
      <c r="G5903" t="e" cm="1">
        <f t="array" aca="1" ref="G5903" ca="1">_FV(Tabela2[[#This Row],[Cidade]],"Latitude")</f>
        <v>#NAME?</v>
      </c>
      <c r="H5903" t="e" cm="1">
        <f t="array" aca="1" ref="H5903" ca="1">_FV(Tabela2[[#This Row],[Cidade]],"Longitude")</f>
        <v>#NAME?</v>
      </c>
    </row>
    <row r="5904" spans="1:8" x14ac:dyDescent="0.25">
      <c r="A5904" t="s">
        <v>95</v>
      </c>
      <c r="B5904" t="s">
        <v>1617</v>
      </c>
      <c r="C5904" t="str">
        <f>Tabela2[[#This Row],[Localidade]]&amp;"/"&amp;Tabela2[[#This Row],[Estado]]</f>
        <v>Cachoeirinha/TO</v>
      </c>
      <c r="D5904">
        <v>77915000</v>
      </c>
      <c r="E5904">
        <v>77917999</v>
      </c>
      <c r="F5904" t="e" vm="5370">
        <v>#VALUE!</v>
      </c>
      <c r="G5904" t="e" cm="1">
        <f t="array" aca="1" ref="G5904" ca="1">_FV(Tabela2[[#This Row],[Cidade]],"Latitude")</f>
        <v>#NAME?</v>
      </c>
      <c r="H5904" t="e" cm="1">
        <f t="array" aca="1" ref="H5904" ca="1">_FV(Tabela2[[#This Row],[Cidade]],"Longitude")</f>
        <v>#NAME?</v>
      </c>
    </row>
    <row r="5905" spans="1:8" x14ac:dyDescent="0.25">
      <c r="A5905" t="s">
        <v>95</v>
      </c>
      <c r="B5905" t="s">
        <v>2989</v>
      </c>
      <c r="C5905" t="str">
        <f>Tabela2[[#This Row],[Localidade]]&amp;"/"&amp;Tabela2[[#This Row],[Estado]]</f>
        <v>Campos Lindos/TO</v>
      </c>
      <c r="D5905">
        <v>77777000</v>
      </c>
      <c r="E5905">
        <v>77779999</v>
      </c>
      <c r="F5905" t="e" vm="5371">
        <v>#VALUE!</v>
      </c>
      <c r="G5905" t="e" cm="1">
        <f t="array" aca="1" ref="G5905" ca="1">_FV(Tabela2[[#This Row],[Cidade]],"Latitude")</f>
        <v>#NAME?</v>
      </c>
      <c r="H5905" t="e" cm="1">
        <f t="array" aca="1" ref="H5905" ca="1">_FV(Tabela2[[#This Row],[Cidade]],"Longitude")</f>
        <v>#NAME?</v>
      </c>
    </row>
    <row r="5906" spans="1:8" x14ac:dyDescent="0.25">
      <c r="A5906" t="s">
        <v>95</v>
      </c>
      <c r="B5906" t="s">
        <v>2990</v>
      </c>
      <c r="C5906" t="str">
        <f>Tabela2[[#This Row],[Localidade]]&amp;"/"&amp;Tabela2[[#This Row],[Estado]]</f>
        <v>Cariri do Tocantins/TO</v>
      </c>
      <c r="D5906">
        <v>77453000</v>
      </c>
      <c r="E5906">
        <v>77454999</v>
      </c>
      <c r="F5906" t="e" vm="5372">
        <v>#VALUE!</v>
      </c>
      <c r="G5906" t="e" cm="1">
        <f t="array" aca="1" ref="G5906" ca="1">_FV(Tabela2[[#This Row],[Cidade]],"Latitude")</f>
        <v>#NAME?</v>
      </c>
      <c r="H5906" t="e" cm="1">
        <f t="array" aca="1" ref="H5906" ca="1">_FV(Tabela2[[#This Row],[Cidade]],"Longitude")</f>
        <v>#NAME?</v>
      </c>
    </row>
    <row r="5907" spans="1:8" x14ac:dyDescent="0.25">
      <c r="A5907" t="s">
        <v>95</v>
      </c>
      <c r="B5907" t="s">
        <v>3489</v>
      </c>
      <c r="C5907" t="str">
        <f>Tabela2[[#This Row],[Localidade]]&amp;"/"&amp;Tabela2[[#This Row],[Estado]]</f>
        <v>Carmolandia/TO</v>
      </c>
      <c r="D5907">
        <v>77840000</v>
      </c>
      <c r="E5907">
        <v>77844999</v>
      </c>
      <c r="F5907" t="e" vm="5373">
        <v>#VALUE!</v>
      </c>
      <c r="G5907" t="e" cm="1">
        <f t="array" aca="1" ref="G5907" ca="1">_FV(Tabela2[[#This Row],[Cidade]],"Latitude")</f>
        <v>#NAME?</v>
      </c>
      <c r="H5907" t="e" cm="1">
        <f t="array" aca="1" ref="H5907" ca="1">_FV(Tabela2[[#This Row],[Cidade]],"Longitude")</f>
        <v>#NAME?</v>
      </c>
    </row>
    <row r="5908" spans="1:8" x14ac:dyDescent="0.25">
      <c r="A5908" t="s">
        <v>95</v>
      </c>
      <c r="B5908" t="s">
        <v>2991</v>
      </c>
      <c r="C5908" t="str">
        <f>Tabela2[[#This Row],[Localidade]]&amp;"/"&amp;Tabela2[[#This Row],[Estado]]</f>
        <v>Carrasco Bonito/TO</v>
      </c>
      <c r="D5908">
        <v>77985000</v>
      </c>
      <c r="E5908">
        <v>77989999</v>
      </c>
      <c r="F5908" t="e" vm="5374">
        <v>#VALUE!</v>
      </c>
      <c r="G5908" t="e" cm="1">
        <f t="array" aca="1" ref="G5908" ca="1">_FV(Tabela2[[#This Row],[Cidade]],"Latitude")</f>
        <v>#NAME?</v>
      </c>
      <c r="H5908" t="e" cm="1">
        <f t="array" aca="1" ref="H5908" ca="1">_FV(Tabela2[[#This Row],[Cidade]],"Longitude")</f>
        <v>#NAME?</v>
      </c>
    </row>
    <row r="5909" spans="1:8" x14ac:dyDescent="0.25">
      <c r="A5909" t="s">
        <v>95</v>
      </c>
      <c r="B5909" t="s">
        <v>2992</v>
      </c>
      <c r="C5909" t="str">
        <f>Tabela2[[#This Row],[Localidade]]&amp;"/"&amp;Tabela2[[#This Row],[Estado]]</f>
        <v>Caseara/TO</v>
      </c>
      <c r="D5909">
        <v>77680000</v>
      </c>
      <c r="E5909">
        <v>77684999</v>
      </c>
      <c r="F5909" t="e" vm="5375">
        <v>#VALUE!</v>
      </c>
      <c r="G5909" t="e" cm="1">
        <f t="array" aca="1" ref="G5909" ca="1">_FV(Tabela2[[#This Row],[Cidade]],"Latitude")</f>
        <v>#NAME?</v>
      </c>
      <c r="H5909" t="e" cm="1">
        <f t="array" aca="1" ref="H5909" ca="1">_FV(Tabela2[[#This Row],[Cidade]],"Longitude")</f>
        <v>#NAME?</v>
      </c>
    </row>
    <row r="5910" spans="1:8" x14ac:dyDescent="0.25">
      <c r="A5910" t="s">
        <v>95</v>
      </c>
      <c r="B5910" t="s">
        <v>3270</v>
      </c>
      <c r="C5910" t="str">
        <f>Tabela2[[#This Row],[Localidade]]&amp;"/"&amp;Tabela2[[#This Row],[Estado]]</f>
        <v>Centenario/TO</v>
      </c>
      <c r="D5910">
        <v>77723000</v>
      </c>
      <c r="E5910">
        <v>77724999</v>
      </c>
      <c r="F5910" t="e" vm="5376">
        <v>#VALUE!</v>
      </c>
      <c r="G5910" t="e" cm="1">
        <f t="array" aca="1" ref="G5910" ca="1">_FV(Tabela2[[#This Row],[Cidade]],"Latitude")</f>
        <v>#NAME?</v>
      </c>
      <c r="H5910" t="e" cm="1">
        <f t="array" aca="1" ref="H5910" ca="1">_FV(Tabela2[[#This Row],[Cidade]],"Longitude")</f>
        <v>#NAME?</v>
      </c>
    </row>
    <row r="5911" spans="1:8" x14ac:dyDescent="0.25">
      <c r="A5911" t="s">
        <v>95</v>
      </c>
      <c r="B5911" t="s">
        <v>2993</v>
      </c>
      <c r="C5911" t="str">
        <f>Tabela2[[#This Row],[Localidade]]&amp;"/"&amp;Tabela2[[#This Row],[Estado]]</f>
        <v>Chapada da Natividade/TO</v>
      </c>
      <c r="D5911">
        <v>77378000</v>
      </c>
      <c r="E5911">
        <v>77379999</v>
      </c>
      <c r="F5911" t="e" vm="5377">
        <v>#VALUE!</v>
      </c>
      <c r="G5911" t="e" cm="1">
        <f t="array" aca="1" ref="G5911" ca="1">_FV(Tabela2[[#This Row],[Cidade]],"Latitude")</f>
        <v>#NAME?</v>
      </c>
      <c r="H5911" t="e" cm="1">
        <f t="array" aca="1" ref="H5911" ca="1">_FV(Tabela2[[#This Row],[Cidade]],"Longitude")</f>
        <v>#NAME?</v>
      </c>
    </row>
    <row r="5912" spans="1:8" x14ac:dyDescent="0.25">
      <c r="A5912" t="s">
        <v>95</v>
      </c>
      <c r="B5912" t="s">
        <v>2994</v>
      </c>
      <c r="C5912" t="str">
        <f>Tabela2[[#This Row],[Localidade]]&amp;"/"&amp;Tabela2[[#This Row],[Estado]]</f>
        <v>Chapada de Areia/TO</v>
      </c>
      <c r="D5912">
        <v>77575000</v>
      </c>
      <c r="E5912">
        <v>77579999</v>
      </c>
      <c r="F5912" t="e" vm="5378">
        <v>#VALUE!</v>
      </c>
      <c r="G5912" t="e" cm="1">
        <f t="array" aca="1" ref="G5912" ca="1">_FV(Tabela2[[#This Row],[Cidade]],"Latitude")</f>
        <v>#NAME?</v>
      </c>
      <c r="H5912" t="e" cm="1">
        <f t="array" aca="1" ref="H5912" ca="1">_FV(Tabela2[[#This Row],[Cidade]],"Longitude")</f>
        <v>#NAME?</v>
      </c>
    </row>
    <row r="5913" spans="1:8" x14ac:dyDescent="0.25">
      <c r="A5913" t="s">
        <v>95</v>
      </c>
      <c r="B5913" t="s">
        <v>2995</v>
      </c>
      <c r="C5913" t="str">
        <f>Tabela2[[#This Row],[Localidade]]&amp;"/"&amp;Tabela2[[#This Row],[Estado]]</f>
        <v>Colinas do Tocantins/TO</v>
      </c>
      <c r="D5913">
        <v>77760000</v>
      </c>
      <c r="E5913">
        <v>77764999</v>
      </c>
      <c r="F5913" t="e" vm="5379">
        <v>#VALUE!</v>
      </c>
      <c r="G5913" t="e" cm="1">
        <f t="array" aca="1" ref="G5913" ca="1">_FV(Tabela2[[#This Row],[Cidade]],"Latitude")</f>
        <v>#NAME?</v>
      </c>
      <c r="H5913" t="e" cm="1">
        <f t="array" aca="1" ref="H5913" ca="1">_FV(Tabela2[[#This Row],[Cidade]],"Longitude")</f>
        <v>#NAME?</v>
      </c>
    </row>
    <row r="5914" spans="1:8" x14ac:dyDescent="0.25">
      <c r="A5914" t="s">
        <v>95</v>
      </c>
      <c r="B5914" t="s">
        <v>3845</v>
      </c>
      <c r="C5914" t="str">
        <f>Tabela2[[#This Row],[Localidade]]&amp;"/"&amp;Tabela2[[#This Row],[Estado]]</f>
        <v>Colmeia/TO</v>
      </c>
      <c r="D5914">
        <v>77725000</v>
      </c>
      <c r="E5914">
        <v>77729999</v>
      </c>
      <c r="F5914" t="e" vm="5380">
        <v>#VALUE!</v>
      </c>
      <c r="G5914" t="e" cm="1">
        <f t="array" aca="1" ref="G5914" ca="1">_FV(Tabela2[[#This Row],[Cidade]],"Latitude")</f>
        <v>#NAME?</v>
      </c>
      <c r="H5914" t="e" cm="1">
        <f t="array" aca="1" ref="H5914" ca="1">_FV(Tabela2[[#This Row],[Cidade]],"Longitude")</f>
        <v>#NAME?</v>
      </c>
    </row>
    <row r="5915" spans="1:8" x14ac:dyDescent="0.25">
      <c r="A5915" t="s">
        <v>95</v>
      </c>
      <c r="B5915" t="s">
        <v>2996</v>
      </c>
      <c r="C5915" t="str">
        <f>Tabela2[[#This Row],[Localidade]]&amp;"/"&amp;Tabela2[[#This Row],[Estado]]</f>
        <v>Combinado/TO</v>
      </c>
      <c r="D5915">
        <v>77350000</v>
      </c>
      <c r="E5915">
        <v>77352999</v>
      </c>
      <c r="F5915" t="e" vm="5381">
        <v>#VALUE!</v>
      </c>
      <c r="G5915" t="e" cm="1">
        <f t="array" aca="1" ref="G5915" ca="1">_FV(Tabela2[[#This Row],[Cidade]],"Latitude")</f>
        <v>#NAME?</v>
      </c>
      <c r="H5915" t="e" cm="1">
        <f t="array" aca="1" ref="H5915" ca="1">_FV(Tabela2[[#This Row],[Cidade]],"Longitude")</f>
        <v>#NAME?</v>
      </c>
    </row>
    <row r="5916" spans="1:8" x14ac:dyDescent="0.25">
      <c r="A5916" t="s">
        <v>95</v>
      </c>
      <c r="B5916" t="s">
        <v>4721</v>
      </c>
      <c r="C5916" t="str">
        <f>Tabela2[[#This Row],[Localidade]]&amp;"/"&amp;Tabela2[[#This Row],[Estado]]</f>
        <v>Conceicao do Tocantins/TO</v>
      </c>
      <c r="D5916">
        <v>77305000</v>
      </c>
      <c r="E5916">
        <v>77307999</v>
      </c>
      <c r="F5916" t="e" vm="5382">
        <v>#VALUE!</v>
      </c>
      <c r="G5916" t="e" cm="1">
        <f t="array" aca="1" ref="G5916" ca="1">_FV(Tabela2[[#This Row],[Cidade]],"Latitude")</f>
        <v>#NAME?</v>
      </c>
      <c r="H5916" t="e" cm="1">
        <f t="array" aca="1" ref="H5916" ca="1">_FV(Tabela2[[#This Row],[Cidade]],"Longitude")</f>
        <v>#NAME?</v>
      </c>
    </row>
    <row r="5917" spans="1:8" x14ac:dyDescent="0.25">
      <c r="A5917" t="s">
        <v>95</v>
      </c>
      <c r="B5917" t="s">
        <v>4722</v>
      </c>
      <c r="C5917" t="str">
        <f>Tabela2[[#This Row],[Localidade]]&amp;"/"&amp;Tabela2[[#This Row],[Estado]]</f>
        <v>Couto de Magalhaes/TO</v>
      </c>
      <c r="D5917">
        <v>77750000</v>
      </c>
      <c r="E5917">
        <v>77752999</v>
      </c>
      <c r="F5917" t="e" vm="5383">
        <v>#VALUE!</v>
      </c>
      <c r="G5917" t="e" cm="1">
        <f t="array" aca="1" ref="G5917" ca="1">_FV(Tabela2[[#This Row],[Cidade]],"Latitude")</f>
        <v>#NAME?</v>
      </c>
      <c r="H5917" t="e" cm="1">
        <f t="array" aca="1" ref="H5917" ca="1">_FV(Tabela2[[#This Row],[Cidade]],"Longitude")</f>
        <v>#NAME?</v>
      </c>
    </row>
    <row r="5918" spans="1:8" x14ac:dyDescent="0.25">
      <c r="A5918" t="s">
        <v>95</v>
      </c>
      <c r="B5918" t="s">
        <v>3490</v>
      </c>
      <c r="C5918" t="str">
        <f>Tabela2[[#This Row],[Localidade]]&amp;"/"&amp;Tabela2[[#This Row],[Estado]]</f>
        <v>Cristalandia/TO</v>
      </c>
      <c r="D5918">
        <v>77490000</v>
      </c>
      <c r="E5918">
        <v>77492999</v>
      </c>
      <c r="F5918" t="e" vm="5384">
        <v>#VALUE!</v>
      </c>
      <c r="G5918" t="e" cm="1">
        <f t="array" aca="1" ref="G5918" ca="1">_FV(Tabela2[[#This Row],[Cidade]],"Latitude")</f>
        <v>#NAME?</v>
      </c>
      <c r="H5918" t="e" cm="1">
        <f t="array" aca="1" ref="H5918" ca="1">_FV(Tabela2[[#This Row],[Cidade]],"Longitude")</f>
        <v>#NAME?</v>
      </c>
    </row>
    <row r="5919" spans="1:8" x14ac:dyDescent="0.25">
      <c r="A5919" t="s">
        <v>95</v>
      </c>
      <c r="B5919" t="s">
        <v>3342</v>
      </c>
      <c r="C5919" t="str">
        <f>Tabela2[[#This Row],[Localidade]]&amp;"/"&amp;Tabela2[[#This Row],[Estado]]</f>
        <v>Crixas do Tocantins/TO</v>
      </c>
      <c r="D5919">
        <v>77463000</v>
      </c>
      <c r="E5919">
        <v>77464999</v>
      </c>
      <c r="F5919" t="e" vm="5385">
        <v>#VALUE!</v>
      </c>
      <c r="G5919" t="e" cm="1">
        <f t="array" aca="1" ref="G5919" ca="1">_FV(Tabela2[[#This Row],[Cidade]],"Latitude")</f>
        <v>#NAME?</v>
      </c>
      <c r="H5919" t="e" cm="1">
        <f t="array" aca="1" ref="H5919" ca="1">_FV(Tabela2[[#This Row],[Cidade]],"Longitude")</f>
        <v>#NAME?</v>
      </c>
    </row>
    <row r="5920" spans="1:8" x14ac:dyDescent="0.25">
      <c r="A5920" t="s">
        <v>95</v>
      </c>
      <c r="B5920" t="s">
        <v>5149</v>
      </c>
      <c r="C5920" t="str">
        <f>Tabela2[[#This Row],[Localidade]]&amp;"/"&amp;Tabela2[[#This Row],[Estado]]</f>
        <v>Darcinopolis/TO</v>
      </c>
      <c r="D5920">
        <v>77910000</v>
      </c>
      <c r="E5920">
        <v>77912999</v>
      </c>
      <c r="F5920" t="e" vm="5386">
        <v>#VALUE!</v>
      </c>
      <c r="G5920" t="e" cm="1">
        <f t="array" aca="1" ref="G5920" ca="1">_FV(Tabela2[[#This Row],[Cidade]],"Latitude")</f>
        <v>#NAME?</v>
      </c>
      <c r="H5920" t="e" cm="1">
        <f t="array" aca="1" ref="H5920" ca="1">_FV(Tabela2[[#This Row],[Cidade]],"Longitude")</f>
        <v>#NAME?</v>
      </c>
    </row>
    <row r="5921" spans="1:8" x14ac:dyDescent="0.25">
      <c r="A5921" t="s">
        <v>95</v>
      </c>
      <c r="B5921" t="s">
        <v>5150</v>
      </c>
      <c r="C5921" t="str">
        <f>Tabela2[[#This Row],[Localidade]]&amp;"/"&amp;Tabela2[[#This Row],[Estado]]</f>
        <v>Dianopolis/TO</v>
      </c>
      <c r="D5921">
        <v>77300000</v>
      </c>
      <c r="E5921">
        <v>77302999</v>
      </c>
      <c r="F5921" t="e" vm="5387">
        <v>#VALUE!</v>
      </c>
      <c r="G5921" t="e" cm="1">
        <f t="array" aca="1" ref="G5921" ca="1">_FV(Tabela2[[#This Row],[Cidade]],"Latitude")</f>
        <v>#NAME?</v>
      </c>
      <c r="H5921" t="e" cm="1">
        <f t="array" aca="1" ref="H5921" ca="1">_FV(Tabela2[[#This Row],[Cidade]],"Longitude")</f>
        <v>#NAME?</v>
      </c>
    </row>
    <row r="5922" spans="1:8" x14ac:dyDescent="0.25">
      <c r="A5922" t="s">
        <v>95</v>
      </c>
      <c r="B5922" t="s">
        <v>5151</v>
      </c>
      <c r="C5922" t="str">
        <f>Tabela2[[#This Row],[Localidade]]&amp;"/"&amp;Tabela2[[#This Row],[Estado]]</f>
        <v>Divinopolis do Tocantins/TO</v>
      </c>
      <c r="D5922">
        <v>77670000</v>
      </c>
      <c r="E5922">
        <v>77672999</v>
      </c>
      <c r="F5922" t="e" vm="5388">
        <v>#VALUE!</v>
      </c>
      <c r="G5922" t="e" cm="1">
        <f t="array" aca="1" ref="G5922" ca="1">_FV(Tabela2[[#This Row],[Cidade]],"Latitude")</f>
        <v>#NAME?</v>
      </c>
      <c r="H5922" t="e" cm="1">
        <f t="array" aca="1" ref="H5922" ca="1">_FV(Tabela2[[#This Row],[Cidade]],"Longitude")</f>
        <v>#NAME?</v>
      </c>
    </row>
    <row r="5923" spans="1:8" x14ac:dyDescent="0.25">
      <c r="A5923" t="s">
        <v>95</v>
      </c>
      <c r="B5923" t="s">
        <v>4723</v>
      </c>
      <c r="C5923" t="str">
        <f>Tabela2[[#This Row],[Localidade]]&amp;"/"&amp;Tabela2[[#This Row],[Estado]]</f>
        <v>Dois Irmaos do Tocantins/TO</v>
      </c>
      <c r="D5923">
        <v>77685000</v>
      </c>
      <c r="E5923">
        <v>77689999</v>
      </c>
      <c r="F5923" t="e" vm="5389">
        <v>#VALUE!</v>
      </c>
      <c r="G5923" t="e" cm="1">
        <f t="array" aca="1" ref="G5923" ca="1">_FV(Tabela2[[#This Row],[Cidade]],"Latitude")</f>
        <v>#NAME?</v>
      </c>
      <c r="H5923" t="e" cm="1">
        <f t="array" aca="1" ref="H5923" ca="1">_FV(Tabela2[[#This Row],[Cidade]],"Longitude")</f>
        <v>#NAME?</v>
      </c>
    </row>
    <row r="5924" spans="1:8" x14ac:dyDescent="0.25">
      <c r="A5924" t="s">
        <v>95</v>
      </c>
      <c r="B5924" t="s">
        <v>5220</v>
      </c>
      <c r="C5924" t="str">
        <f>Tabela2[[#This Row],[Localidade]]&amp;"/"&amp;Tabela2[[#This Row],[Estado]]</f>
        <v>Duere/TO</v>
      </c>
      <c r="D5924">
        <v>77485000</v>
      </c>
      <c r="E5924">
        <v>77489999</v>
      </c>
      <c r="F5924" t="e" vm="5390">
        <v>#VALUE!</v>
      </c>
      <c r="G5924" t="e" cm="1">
        <f t="array" aca="1" ref="G5924" ca="1">_FV(Tabela2[[#This Row],[Cidade]],"Latitude")</f>
        <v>#NAME?</v>
      </c>
      <c r="H5924" t="e" cm="1">
        <f t="array" aca="1" ref="H5924" ca="1">_FV(Tabela2[[#This Row],[Cidade]],"Longitude")</f>
        <v>#NAME?</v>
      </c>
    </row>
    <row r="5925" spans="1:8" x14ac:dyDescent="0.25">
      <c r="A5925" t="s">
        <v>95</v>
      </c>
      <c r="B5925" t="s">
        <v>1738</v>
      </c>
      <c r="C5925" t="str">
        <f>Tabela2[[#This Row],[Localidade]]&amp;"/"&amp;Tabela2[[#This Row],[Estado]]</f>
        <v>Esperantina/TO</v>
      </c>
      <c r="D5925">
        <v>77993000</v>
      </c>
      <c r="E5925">
        <v>77994999</v>
      </c>
      <c r="F5925" t="e" vm="5391">
        <v>#VALUE!</v>
      </c>
      <c r="G5925" t="e" cm="1">
        <f t="array" aca="1" ref="G5925" ca="1">_FV(Tabela2[[#This Row],[Cidade]],"Latitude")</f>
        <v>#NAME?</v>
      </c>
      <c r="H5925" t="e" cm="1">
        <f t="array" aca="1" ref="H5925" ca="1">_FV(Tabela2[[#This Row],[Cidade]],"Longitude")</f>
        <v>#NAME?</v>
      </c>
    </row>
    <row r="5926" spans="1:8" x14ac:dyDescent="0.25">
      <c r="A5926" t="s">
        <v>95</v>
      </c>
      <c r="B5926" t="s">
        <v>3060</v>
      </c>
      <c r="C5926" t="str">
        <f>Tabela2[[#This Row],[Localidade]]&amp;"/"&amp;Tabela2[[#This Row],[Estado]]</f>
        <v>Fatima/TO</v>
      </c>
      <c r="D5926">
        <v>77555000</v>
      </c>
      <c r="E5926">
        <v>77557999</v>
      </c>
      <c r="F5926" t="e" vm="5392">
        <v>#VALUE!</v>
      </c>
      <c r="G5926" t="e" cm="1">
        <f t="array" aca="1" ref="G5926" ca="1">_FV(Tabela2[[#This Row],[Cidade]],"Latitude")</f>
        <v>#NAME?</v>
      </c>
      <c r="H5926" t="e" cm="1">
        <f t="array" aca="1" ref="H5926" ca="1">_FV(Tabela2[[#This Row],[Cidade]],"Longitude")</f>
        <v>#NAME?</v>
      </c>
    </row>
    <row r="5927" spans="1:8" x14ac:dyDescent="0.25">
      <c r="A5927" t="s">
        <v>95</v>
      </c>
      <c r="B5927" t="s">
        <v>5152</v>
      </c>
      <c r="C5927" t="str">
        <f>Tabela2[[#This Row],[Localidade]]&amp;"/"&amp;Tabela2[[#This Row],[Estado]]</f>
        <v>Figueiropolis/TO</v>
      </c>
      <c r="D5927">
        <v>77465000</v>
      </c>
      <c r="E5927">
        <v>77469999</v>
      </c>
      <c r="F5927" t="e" vm="5393">
        <v>#VALUE!</v>
      </c>
      <c r="G5927" t="e" cm="1">
        <f t="array" aca="1" ref="G5927" ca="1">_FV(Tabela2[[#This Row],[Cidade]],"Latitude")</f>
        <v>#NAME?</v>
      </c>
      <c r="H5927" t="e" cm="1">
        <f t="array" aca="1" ref="H5927" ca="1">_FV(Tabela2[[#This Row],[Cidade]],"Longitude")</f>
        <v>#NAME?</v>
      </c>
    </row>
    <row r="5928" spans="1:8" x14ac:dyDescent="0.25">
      <c r="A5928" t="s">
        <v>95</v>
      </c>
      <c r="B5928" t="s">
        <v>3662</v>
      </c>
      <c r="C5928" t="str">
        <f>Tabela2[[#This Row],[Localidade]]&amp;"/"&amp;Tabela2[[#This Row],[Estado]]</f>
        <v>Filadelfia/TO</v>
      </c>
      <c r="D5928">
        <v>77795000</v>
      </c>
      <c r="E5928">
        <v>77797999</v>
      </c>
      <c r="F5928" t="e" vm="5394">
        <v>#VALUE!</v>
      </c>
      <c r="G5928" t="e" cm="1">
        <f t="array" aca="1" ref="G5928" ca="1">_FV(Tabela2[[#This Row],[Cidade]],"Latitude")</f>
        <v>#NAME?</v>
      </c>
      <c r="H5928" t="e" cm="1">
        <f t="array" aca="1" ref="H5928" ca="1">_FV(Tabela2[[#This Row],[Cidade]],"Longitude")</f>
        <v>#NAME?</v>
      </c>
    </row>
    <row r="5929" spans="1:8" x14ac:dyDescent="0.25">
      <c r="A5929" t="s">
        <v>95</v>
      </c>
      <c r="B5929" t="s">
        <v>5385</v>
      </c>
      <c r="C5929" t="str">
        <f>Tabela2[[#This Row],[Localidade]]&amp;"/"&amp;Tabela2[[#This Row],[Estado]]</f>
        <v>Formoso do ArAguaia/TO</v>
      </c>
      <c r="D5929">
        <v>77470000</v>
      </c>
      <c r="E5929">
        <v>77474999</v>
      </c>
      <c r="F5929" t="e" vm="5395">
        <v>#VALUE!</v>
      </c>
      <c r="G5929" t="e" cm="1">
        <f t="array" aca="1" ref="G5929" ca="1">_FV(Tabela2[[#This Row],[Cidade]],"Latitude")</f>
        <v>#NAME?</v>
      </c>
      <c r="H5929" t="e" cm="1">
        <f t="array" aca="1" ref="H5929" ca="1">_FV(Tabela2[[#This Row],[Cidade]],"Longitude")</f>
        <v>#NAME?</v>
      </c>
    </row>
    <row r="5930" spans="1:8" x14ac:dyDescent="0.25">
      <c r="A5930" t="s">
        <v>95</v>
      </c>
      <c r="B5930" t="s">
        <v>4724</v>
      </c>
      <c r="C5930" t="str">
        <f>Tabela2[[#This Row],[Localidade]]&amp;"/"&amp;Tabela2[[#This Row],[Estado]]</f>
        <v>Fortaleza do Tabocao/TO</v>
      </c>
      <c r="D5930">
        <v>77708000</v>
      </c>
      <c r="E5930">
        <v>77709999</v>
      </c>
      <c r="F5930" t="e" vm="5396">
        <v>#VALUE!</v>
      </c>
      <c r="G5930" t="e" cm="1">
        <f t="array" aca="1" ref="G5930" ca="1">_FV(Tabela2[[#This Row],[Cidade]],"Latitude")</f>
        <v>#NAME?</v>
      </c>
      <c r="H5930" t="e" cm="1">
        <f t="array" aca="1" ref="H5930" ca="1">_FV(Tabela2[[#This Row],[Cidade]],"Longitude")</f>
        <v>#NAME?</v>
      </c>
    </row>
    <row r="5931" spans="1:8" x14ac:dyDescent="0.25">
      <c r="A5931" t="s">
        <v>95</v>
      </c>
      <c r="B5931" t="s">
        <v>2997</v>
      </c>
      <c r="C5931" t="str">
        <f>Tabela2[[#This Row],[Localidade]]&amp;"/"&amp;Tabela2[[#This Row],[Estado]]</f>
        <v>Goianorte/TO</v>
      </c>
      <c r="D5931">
        <v>77695000</v>
      </c>
      <c r="E5931">
        <v>77699999</v>
      </c>
      <c r="F5931" t="e" vm="5397">
        <v>#VALUE!</v>
      </c>
      <c r="G5931" t="e" cm="1">
        <f t="array" aca="1" ref="G5931" ca="1">_FV(Tabela2[[#This Row],[Cidade]],"Latitude")</f>
        <v>#NAME?</v>
      </c>
      <c r="H5931" t="e" cm="1">
        <f t="array" aca="1" ref="H5931" ca="1">_FV(Tabela2[[#This Row],[Cidade]],"Longitude")</f>
        <v>#NAME?</v>
      </c>
    </row>
    <row r="5932" spans="1:8" x14ac:dyDescent="0.25">
      <c r="A5932" t="s">
        <v>95</v>
      </c>
      <c r="B5932" t="s">
        <v>2998</v>
      </c>
      <c r="C5932" t="str">
        <f>Tabela2[[#This Row],[Localidade]]&amp;"/"&amp;Tabela2[[#This Row],[Estado]]</f>
        <v>Goiatins/TO</v>
      </c>
      <c r="D5932">
        <v>77770000</v>
      </c>
      <c r="E5932">
        <v>77776999</v>
      </c>
      <c r="F5932" t="e" vm="5398">
        <v>#VALUE!</v>
      </c>
      <c r="G5932" t="e" cm="1">
        <f t="array" aca="1" ref="G5932" ca="1">_FV(Tabela2[[#This Row],[Cidade]],"Latitude")</f>
        <v>#NAME?</v>
      </c>
      <c r="H5932" t="e" cm="1">
        <f t="array" aca="1" ref="H5932" ca="1">_FV(Tabela2[[#This Row],[Cidade]],"Longitude")</f>
        <v>#NAME?</v>
      </c>
    </row>
    <row r="5933" spans="1:8" x14ac:dyDescent="0.25">
      <c r="A5933" t="s">
        <v>95</v>
      </c>
      <c r="B5933" t="s">
        <v>4113</v>
      </c>
      <c r="C5933" t="str">
        <f>Tabela2[[#This Row],[Localidade]]&amp;"/"&amp;Tabela2[[#This Row],[Estado]]</f>
        <v>Guarai/TO</v>
      </c>
      <c r="D5933">
        <v>77700000</v>
      </c>
      <c r="E5933">
        <v>77703999</v>
      </c>
      <c r="F5933" t="e" vm="5399">
        <v>#VALUE!</v>
      </c>
      <c r="G5933" t="e" cm="1">
        <f t="array" aca="1" ref="G5933" ca="1">_FV(Tabela2[[#This Row],[Cidade]],"Latitude")</f>
        <v>#NAME?</v>
      </c>
      <c r="H5933" t="e" cm="1">
        <f t="array" aca="1" ref="H5933" ca="1">_FV(Tabela2[[#This Row],[Cidade]],"Longitude")</f>
        <v>#NAME?</v>
      </c>
    </row>
    <row r="5934" spans="1:8" x14ac:dyDescent="0.25">
      <c r="A5934" t="s">
        <v>95</v>
      </c>
      <c r="B5934" t="s">
        <v>2999</v>
      </c>
      <c r="C5934" t="str">
        <f>Tabela2[[#This Row],[Localidade]]&amp;"/"&amp;Tabela2[[#This Row],[Estado]]</f>
        <v>Gurupi/TO</v>
      </c>
      <c r="D5934">
        <v>77400001</v>
      </c>
      <c r="E5934">
        <v>77449999</v>
      </c>
      <c r="F5934" t="e" vm="5400">
        <v>#VALUE!</v>
      </c>
      <c r="G5934" t="e" cm="1">
        <f t="array" aca="1" ref="G5934" ca="1">_FV(Tabela2[[#This Row],[Cidade]],"Latitude")</f>
        <v>#NAME?</v>
      </c>
      <c r="H5934" t="e" cm="1">
        <f t="array" aca="1" ref="H5934" ca="1">_FV(Tabela2[[#This Row],[Cidade]],"Longitude")</f>
        <v>#NAME?</v>
      </c>
    </row>
    <row r="5935" spans="1:8" x14ac:dyDescent="0.25">
      <c r="A5935" t="s">
        <v>95</v>
      </c>
      <c r="B5935" t="s">
        <v>2999</v>
      </c>
      <c r="C5935" t="str">
        <f>Tabela2[[#This Row],[Localidade]]&amp;"/"&amp;Tabela2[[#This Row],[Estado]]</f>
        <v>Gurupi/TO</v>
      </c>
      <c r="D5935">
        <v>77400001</v>
      </c>
      <c r="E5935">
        <v>77448999</v>
      </c>
      <c r="F5935" t="e" vm="5400">
        <v>#VALUE!</v>
      </c>
      <c r="G5935" t="e" cm="1">
        <f t="array" aca="1" ref="G5935" ca="1">_FV(Tabela2[[#This Row],[Cidade]],"Latitude")</f>
        <v>#NAME?</v>
      </c>
      <c r="H5935" t="e" cm="1">
        <f t="array" aca="1" ref="H5935" ca="1">_FV(Tabela2[[#This Row],[Cidade]],"Longitude")</f>
        <v>#NAME?</v>
      </c>
    </row>
    <row r="5936" spans="1:8" x14ac:dyDescent="0.25">
      <c r="A5936" t="s">
        <v>95</v>
      </c>
      <c r="B5936" t="s">
        <v>516</v>
      </c>
      <c r="C5936" t="str">
        <f>Tabela2[[#This Row],[Localidade]]&amp;"/"&amp;Tabela2[[#This Row],[Estado]]</f>
        <v>Ipueiras/TO</v>
      </c>
      <c r="D5936">
        <v>77553000</v>
      </c>
      <c r="E5936">
        <v>77554999</v>
      </c>
      <c r="F5936" t="e" vm="5401">
        <v>#VALUE!</v>
      </c>
      <c r="G5936" t="e" cm="1">
        <f t="array" aca="1" ref="G5936" ca="1">_FV(Tabela2[[#This Row],[Cidade]],"Latitude")</f>
        <v>#NAME?</v>
      </c>
      <c r="H5936" t="e" cm="1">
        <f t="array" aca="1" ref="H5936" ca="1">_FV(Tabela2[[#This Row],[Cidade]],"Longitude")</f>
        <v>#NAME?</v>
      </c>
    </row>
    <row r="5937" spans="1:8" x14ac:dyDescent="0.25">
      <c r="A5937" t="s">
        <v>95</v>
      </c>
      <c r="B5937" t="s">
        <v>3343</v>
      </c>
      <c r="C5937" t="str">
        <f>Tabela2[[#This Row],[Localidade]]&amp;"/"&amp;Tabela2[[#This Row],[Estado]]</f>
        <v>Itacaja/TO</v>
      </c>
      <c r="D5937">
        <v>77720000</v>
      </c>
      <c r="E5937">
        <v>77722999</v>
      </c>
      <c r="F5937" t="e" vm="5402">
        <v>#VALUE!</v>
      </c>
      <c r="G5937" t="e" cm="1">
        <f t="array" aca="1" ref="G5937" ca="1">_FV(Tabela2[[#This Row],[Cidade]],"Latitude")</f>
        <v>#NAME?</v>
      </c>
      <c r="H5937" t="e" cm="1">
        <f t="array" aca="1" ref="H5937" ca="1">_FV(Tabela2[[#This Row],[Cidade]],"Longitude")</f>
        <v>#NAME?</v>
      </c>
    </row>
    <row r="5938" spans="1:8" x14ac:dyDescent="0.25">
      <c r="A5938" t="s">
        <v>95</v>
      </c>
      <c r="B5938" t="s">
        <v>5386</v>
      </c>
      <c r="C5938" t="str">
        <f>Tabela2[[#This Row],[Localidade]]&amp;"/"&amp;Tabela2[[#This Row],[Estado]]</f>
        <v>ItAguatins/TO</v>
      </c>
      <c r="D5938">
        <v>77920000</v>
      </c>
      <c r="E5938">
        <v>77924999</v>
      </c>
      <c r="F5938" t="e" vm="5403">
        <v>#VALUE!</v>
      </c>
      <c r="G5938" t="e" cm="1">
        <f t="array" aca="1" ref="G5938" ca="1">_FV(Tabela2[[#This Row],[Cidade]],"Latitude")</f>
        <v>#NAME?</v>
      </c>
      <c r="H5938" t="e" cm="1">
        <f t="array" aca="1" ref="H5938" ca="1">_FV(Tabela2[[#This Row],[Cidade]],"Longitude")</f>
        <v>#NAME?</v>
      </c>
    </row>
    <row r="5939" spans="1:8" x14ac:dyDescent="0.25">
      <c r="A5939" t="s">
        <v>95</v>
      </c>
      <c r="B5939" t="s">
        <v>3000</v>
      </c>
      <c r="C5939" t="str">
        <f>Tabela2[[#This Row],[Localidade]]&amp;"/"&amp;Tabela2[[#This Row],[Estado]]</f>
        <v>Itapiratins/TO</v>
      </c>
      <c r="D5939">
        <v>77718000</v>
      </c>
      <c r="E5939">
        <v>77719999</v>
      </c>
      <c r="F5939" t="e" vm="5404">
        <v>#VALUE!</v>
      </c>
      <c r="G5939" t="e" cm="1">
        <f t="array" aca="1" ref="G5939" ca="1">_FV(Tabela2[[#This Row],[Cidade]],"Latitude")</f>
        <v>#NAME?</v>
      </c>
      <c r="H5939" t="e" cm="1">
        <f t="array" aca="1" ref="H5939" ca="1">_FV(Tabela2[[#This Row],[Cidade]],"Longitude")</f>
        <v>#NAME?</v>
      </c>
    </row>
    <row r="5940" spans="1:8" x14ac:dyDescent="0.25">
      <c r="A5940" t="s">
        <v>95</v>
      </c>
      <c r="B5940" t="s">
        <v>4725</v>
      </c>
      <c r="C5940" t="str">
        <f>Tabela2[[#This Row],[Localidade]]&amp;"/"&amp;Tabela2[[#This Row],[Estado]]</f>
        <v>Itapora do Tocantins/TO</v>
      </c>
      <c r="D5940">
        <v>77740000</v>
      </c>
      <c r="E5940">
        <v>77742999</v>
      </c>
      <c r="F5940" t="e" vm="5405">
        <v>#VALUE!</v>
      </c>
      <c r="G5940" t="e" cm="1">
        <f t="array" aca="1" ref="G5940" ca="1">_FV(Tabela2[[#This Row],[Cidade]],"Latitude")</f>
        <v>#NAME?</v>
      </c>
      <c r="H5940" t="e" cm="1">
        <f t="array" aca="1" ref="H5940" ca="1">_FV(Tabela2[[#This Row],[Cidade]],"Longitude")</f>
        <v>#NAME?</v>
      </c>
    </row>
    <row r="5941" spans="1:8" x14ac:dyDescent="0.25">
      <c r="A5941" t="s">
        <v>95</v>
      </c>
      <c r="B5941" t="s">
        <v>4898</v>
      </c>
      <c r="C5941" t="str">
        <f>Tabela2[[#This Row],[Localidade]]&amp;"/"&amp;Tabela2[[#This Row],[Estado]]</f>
        <v>Jau do Tocantins/TO</v>
      </c>
      <c r="D5941">
        <v>77450000</v>
      </c>
      <c r="E5941">
        <v>77452999</v>
      </c>
      <c r="F5941" t="e" vm="5406">
        <v>#VALUE!</v>
      </c>
      <c r="G5941" t="e" cm="1">
        <f t="array" aca="1" ref="G5941" ca="1">_FV(Tabela2[[#This Row],[Cidade]],"Latitude")</f>
        <v>#NAME?</v>
      </c>
      <c r="H5941" t="e" cm="1">
        <f t="array" aca="1" ref="H5941" ca="1">_FV(Tabela2[[#This Row],[Cidade]],"Longitude")</f>
        <v>#NAME?</v>
      </c>
    </row>
    <row r="5942" spans="1:8" x14ac:dyDescent="0.25">
      <c r="A5942" t="s">
        <v>95</v>
      </c>
      <c r="B5942" t="s">
        <v>3001</v>
      </c>
      <c r="C5942" t="str">
        <f>Tabela2[[#This Row],[Localidade]]&amp;"/"&amp;Tabela2[[#This Row],[Estado]]</f>
        <v>Juarina/TO</v>
      </c>
      <c r="D5942">
        <v>77753000</v>
      </c>
      <c r="E5942">
        <v>77754999</v>
      </c>
      <c r="F5942" t="e" vm="5407">
        <v>#VALUE!</v>
      </c>
      <c r="G5942" t="e" cm="1">
        <f t="array" aca="1" ref="G5942" ca="1">_FV(Tabela2[[#This Row],[Cidade]],"Latitude")</f>
        <v>#NAME?</v>
      </c>
      <c r="H5942" t="e" cm="1">
        <f t="array" aca="1" ref="H5942" ca="1">_FV(Tabela2[[#This Row],[Cidade]],"Longitude")</f>
        <v>#NAME?</v>
      </c>
    </row>
    <row r="5943" spans="1:8" x14ac:dyDescent="0.25">
      <c r="A5943" t="s">
        <v>95</v>
      </c>
      <c r="B5943" t="s">
        <v>4726</v>
      </c>
      <c r="C5943" t="str">
        <f>Tabela2[[#This Row],[Localidade]]&amp;"/"&amp;Tabela2[[#This Row],[Estado]]</f>
        <v>Lagoa da Confusao/TO</v>
      </c>
      <c r="D5943">
        <v>77493000</v>
      </c>
      <c r="E5943">
        <v>77494999</v>
      </c>
      <c r="F5943" t="e" vm="5408">
        <v>#VALUE!</v>
      </c>
      <c r="G5943" t="e" cm="1">
        <f t="array" aca="1" ref="G5943" ca="1">_FV(Tabela2[[#This Row],[Cidade]],"Latitude")</f>
        <v>#NAME?</v>
      </c>
      <c r="H5943" t="e" cm="1">
        <f t="array" aca="1" ref="H5943" ca="1">_FV(Tabela2[[#This Row],[Cidade]],"Longitude")</f>
        <v>#NAME?</v>
      </c>
    </row>
    <row r="5944" spans="1:8" x14ac:dyDescent="0.25">
      <c r="A5944" t="s">
        <v>95</v>
      </c>
      <c r="B5944" t="s">
        <v>3002</v>
      </c>
      <c r="C5944" t="str">
        <f>Tabela2[[#This Row],[Localidade]]&amp;"/"&amp;Tabela2[[#This Row],[Estado]]</f>
        <v>Lagoa do Tocantins/TO</v>
      </c>
      <c r="D5944">
        <v>77613000</v>
      </c>
      <c r="E5944">
        <v>77614999</v>
      </c>
      <c r="F5944" t="e" vm="5409">
        <v>#VALUE!</v>
      </c>
      <c r="G5944" t="e" cm="1">
        <f t="array" aca="1" ref="G5944" ca="1">_FV(Tabela2[[#This Row],[Cidade]],"Latitude")</f>
        <v>#NAME?</v>
      </c>
      <c r="H5944" t="e" cm="1">
        <f t="array" aca="1" ref="H5944" ca="1">_FV(Tabela2[[#This Row],[Cidade]],"Longitude")</f>
        <v>#NAME?</v>
      </c>
    </row>
    <row r="5945" spans="1:8" x14ac:dyDescent="0.25">
      <c r="A5945" t="s">
        <v>95</v>
      </c>
      <c r="B5945" t="s">
        <v>2295</v>
      </c>
      <c r="C5945" t="str">
        <f>Tabela2[[#This Row],[Localidade]]&amp;"/"&amp;Tabela2[[#This Row],[Estado]]</f>
        <v>Lajeado/TO</v>
      </c>
      <c r="D5945">
        <v>77645000</v>
      </c>
      <c r="E5945">
        <v>77649999</v>
      </c>
      <c r="F5945" t="e" vm="5410">
        <v>#VALUE!</v>
      </c>
      <c r="G5945" t="e" cm="1">
        <f t="array" aca="1" ref="G5945" ca="1">_FV(Tabela2[[#This Row],[Cidade]],"Latitude")</f>
        <v>#NAME?</v>
      </c>
      <c r="H5945" t="e" cm="1">
        <f t="array" aca="1" ref="H5945" ca="1">_FV(Tabela2[[#This Row],[Cidade]],"Longitude")</f>
        <v>#NAME?</v>
      </c>
    </row>
    <row r="5946" spans="1:8" x14ac:dyDescent="0.25">
      <c r="A5946" t="s">
        <v>95</v>
      </c>
      <c r="B5946" t="s">
        <v>3003</v>
      </c>
      <c r="C5946" t="str">
        <f>Tabela2[[#This Row],[Localidade]]&amp;"/"&amp;Tabela2[[#This Row],[Estado]]</f>
        <v>Lavandeira/TO</v>
      </c>
      <c r="D5946">
        <v>77328000</v>
      </c>
      <c r="E5946">
        <v>77329999</v>
      </c>
      <c r="F5946" t="e" vm="5411">
        <v>#VALUE!</v>
      </c>
      <c r="G5946" t="e" cm="1">
        <f t="array" aca="1" ref="G5946" ca="1">_FV(Tabela2[[#This Row],[Cidade]],"Latitude")</f>
        <v>#NAME?</v>
      </c>
      <c r="H5946" t="e" cm="1">
        <f t="array" aca="1" ref="H5946" ca="1">_FV(Tabela2[[#This Row],[Cidade]],"Longitude")</f>
        <v>#NAME?</v>
      </c>
    </row>
    <row r="5947" spans="1:8" x14ac:dyDescent="0.25">
      <c r="A5947" t="s">
        <v>95</v>
      </c>
      <c r="B5947" t="s">
        <v>3004</v>
      </c>
      <c r="C5947" t="str">
        <f>Tabela2[[#This Row],[Localidade]]&amp;"/"&amp;Tabela2[[#This Row],[Estado]]</f>
        <v>Lizarda/TO</v>
      </c>
      <c r="D5947">
        <v>77630000</v>
      </c>
      <c r="E5947">
        <v>77634999</v>
      </c>
      <c r="F5947" t="e" vm="5412">
        <v>#VALUE!</v>
      </c>
      <c r="G5947" t="e" cm="1">
        <f t="array" aca="1" ref="G5947" ca="1">_FV(Tabela2[[#This Row],[Cidade]],"Latitude")</f>
        <v>#NAME?</v>
      </c>
      <c r="H5947" t="e" cm="1">
        <f t="array" aca="1" ref="H5947" ca="1">_FV(Tabela2[[#This Row],[Cidade]],"Longitude")</f>
        <v>#NAME?</v>
      </c>
    </row>
    <row r="5948" spans="1:8" x14ac:dyDescent="0.25">
      <c r="A5948" t="s">
        <v>95</v>
      </c>
      <c r="B5948" t="s">
        <v>5153</v>
      </c>
      <c r="C5948" t="str">
        <f>Tabela2[[#This Row],[Localidade]]&amp;"/"&amp;Tabela2[[#This Row],[Estado]]</f>
        <v>Luzinopolis/TO</v>
      </c>
      <c r="D5948">
        <v>77903000</v>
      </c>
      <c r="E5948">
        <v>77904999</v>
      </c>
      <c r="F5948" t="e" vm="5413">
        <v>#VALUE!</v>
      </c>
      <c r="G5948" t="e" cm="1">
        <f t="array" aca="1" ref="G5948" ca="1">_FV(Tabela2[[#This Row],[Cidade]],"Latitude")</f>
        <v>#NAME?</v>
      </c>
      <c r="H5948" t="e" cm="1">
        <f t="array" aca="1" ref="H5948" ca="1">_FV(Tabela2[[#This Row],[Cidade]],"Longitude")</f>
        <v>#NAME?</v>
      </c>
    </row>
    <row r="5949" spans="1:8" x14ac:dyDescent="0.25">
      <c r="A5949" t="s">
        <v>95</v>
      </c>
      <c r="B5949" t="s">
        <v>5154</v>
      </c>
      <c r="C5949" t="str">
        <f>Tabela2[[#This Row],[Localidade]]&amp;"/"&amp;Tabela2[[#This Row],[Estado]]</f>
        <v>Marianopolis do Tocantins/TO</v>
      </c>
      <c r="D5949">
        <v>77675000</v>
      </c>
      <c r="E5949">
        <v>77679999</v>
      </c>
      <c r="F5949" t="e" vm="5414">
        <v>#VALUE!</v>
      </c>
      <c r="G5949" t="e" cm="1">
        <f t="array" aca="1" ref="G5949" ca="1">_FV(Tabela2[[#This Row],[Cidade]],"Latitude")</f>
        <v>#NAME?</v>
      </c>
      <c r="H5949" t="e" cm="1">
        <f t="array" aca="1" ref="H5949" ca="1">_FV(Tabela2[[#This Row],[Cidade]],"Longitude")</f>
        <v>#NAME?</v>
      </c>
    </row>
    <row r="5950" spans="1:8" x14ac:dyDescent="0.25">
      <c r="A5950" t="s">
        <v>95</v>
      </c>
      <c r="B5950" t="s">
        <v>3005</v>
      </c>
      <c r="C5950" t="str">
        <f>Tabela2[[#This Row],[Localidade]]&amp;"/"&amp;Tabela2[[#This Row],[Estado]]</f>
        <v>Mateiros/TO</v>
      </c>
      <c r="D5950">
        <v>77593000</v>
      </c>
      <c r="E5950">
        <v>77599999</v>
      </c>
      <c r="F5950" t="e" vm="5415">
        <v>#VALUE!</v>
      </c>
      <c r="G5950" t="e" cm="1">
        <f t="array" aca="1" ref="G5950" ca="1">_FV(Tabela2[[#This Row],[Cidade]],"Latitude")</f>
        <v>#NAME?</v>
      </c>
      <c r="H5950" t="e" cm="1">
        <f t="array" aca="1" ref="H5950" ca="1">_FV(Tabela2[[#This Row],[Cidade]],"Longitude")</f>
        <v>#NAME?</v>
      </c>
    </row>
    <row r="5951" spans="1:8" x14ac:dyDescent="0.25">
      <c r="A5951" t="s">
        <v>95</v>
      </c>
      <c r="B5951" t="s">
        <v>3491</v>
      </c>
      <c r="C5951" t="str">
        <f>Tabela2[[#This Row],[Localidade]]&amp;"/"&amp;Tabela2[[#This Row],[Estado]]</f>
        <v>Maurilandia do Tocantins/TO</v>
      </c>
      <c r="D5951">
        <v>77918000</v>
      </c>
      <c r="E5951">
        <v>77919999</v>
      </c>
      <c r="F5951" t="e" vm="5416">
        <v>#VALUE!</v>
      </c>
      <c r="G5951" t="e" cm="1">
        <f t="array" aca="1" ref="G5951" ca="1">_FV(Tabela2[[#This Row],[Cidade]],"Latitude")</f>
        <v>#NAME?</v>
      </c>
      <c r="H5951" t="e" cm="1">
        <f t="array" aca="1" ref="H5951" ca="1">_FV(Tabela2[[#This Row],[Cidade]],"Longitude")</f>
        <v>#NAME?</v>
      </c>
    </row>
    <row r="5952" spans="1:8" x14ac:dyDescent="0.25">
      <c r="A5952" t="s">
        <v>95</v>
      </c>
      <c r="B5952" t="s">
        <v>3006</v>
      </c>
      <c r="C5952" t="str">
        <f>Tabela2[[#This Row],[Localidade]]&amp;"/"&amp;Tabela2[[#This Row],[Estado]]</f>
        <v>Miracema do Tocantins/TO</v>
      </c>
      <c r="D5952">
        <v>77650000</v>
      </c>
      <c r="E5952">
        <v>77654999</v>
      </c>
      <c r="F5952" t="e" vm="5417">
        <v>#VALUE!</v>
      </c>
      <c r="G5952" t="e" cm="1">
        <f t="array" aca="1" ref="G5952" ca="1">_FV(Tabela2[[#This Row],[Cidade]],"Latitude")</f>
        <v>#NAME?</v>
      </c>
      <c r="H5952" t="e" cm="1">
        <f t="array" aca="1" ref="H5952" ca="1">_FV(Tabela2[[#This Row],[Cidade]],"Longitude")</f>
        <v>#NAME?</v>
      </c>
    </row>
    <row r="5953" spans="1:8" x14ac:dyDescent="0.25">
      <c r="A5953" t="s">
        <v>95</v>
      </c>
      <c r="B5953" t="s">
        <v>3007</v>
      </c>
      <c r="C5953" t="str">
        <f>Tabela2[[#This Row],[Localidade]]&amp;"/"&amp;Tabela2[[#This Row],[Estado]]</f>
        <v>Miranorte/TO</v>
      </c>
      <c r="D5953">
        <v>77660000</v>
      </c>
      <c r="E5953">
        <v>77664999</v>
      </c>
      <c r="F5953" t="e" vm="5418">
        <v>#VALUE!</v>
      </c>
      <c r="G5953" t="e" cm="1">
        <f t="array" aca="1" ref="G5953" ca="1">_FV(Tabela2[[#This Row],[Cidade]],"Latitude")</f>
        <v>#NAME?</v>
      </c>
      <c r="H5953" t="e" cm="1">
        <f t="array" aca="1" ref="H5953" ca="1">_FV(Tabela2[[#This Row],[Cidade]],"Longitude")</f>
        <v>#NAME?</v>
      </c>
    </row>
    <row r="5954" spans="1:8" x14ac:dyDescent="0.25">
      <c r="A5954" t="s">
        <v>95</v>
      </c>
      <c r="B5954" t="s">
        <v>3008</v>
      </c>
      <c r="C5954" t="str">
        <f>Tabela2[[#This Row],[Localidade]]&amp;"/"&amp;Tabela2[[#This Row],[Estado]]</f>
        <v>Monte do Carmo/TO</v>
      </c>
      <c r="D5954">
        <v>77585000</v>
      </c>
      <c r="E5954">
        <v>77589999</v>
      </c>
      <c r="F5954" t="e" vm="5419">
        <v>#VALUE!</v>
      </c>
      <c r="G5954" t="e" cm="1">
        <f t="array" aca="1" ref="G5954" ca="1">_FV(Tabela2[[#This Row],[Cidade]],"Latitude")</f>
        <v>#NAME?</v>
      </c>
      <c r="H5954" t="e" cm="1">
        <f t="array" aca="1" ref="H5954" ca="1">_FV(Tabela2[[#This Row],[Cidade]],"Longitude")</f>
        <v>#NAME?</v>
      </c>
    </row>
    <row r="5955" spans="1:8" x14ac:dyDescent="0.25">
      <c r="A5955" t="s">
        <v>95</v>
      </c>
      <c r="B5955" t="s">
        <v>3009</v>
      </c>
      <c r="C5955" t="str">
        <f>Tabela2[[#This Row],[Localidade]]&amp;"/"&amp;Tabela2[[#This Row],[Estado]]</f>
        <v>Monte Santo do Tocantins/TO</v>
      </c>
      <c r="D5955">
        <v>77673000</v>
      </c>
      <c r="E5955">
        <v>77674999</v>
      </c>
      <c r="F5955" t="e" vm="5420">
        <v>#VALUE!</v>
      </c>
      <c r="G5955" t="e" cm="1">
        <f t="array" aca="1" ref="G5955" ca="1">_FV(Tabela2[[#This Row],[Cidade]],"Latitude")</f>
        <v>#NAME?</v>
      </c>
      <c r="H5955" t="e" cm="1">
        <f t="array" aca="1" ref="H5955" ca="1">_FV(Tabela2[[#This Row],[Cidade]],"Longitude")</f>
        <v>#NAME?</v>
      </c>
    </row>
    <row r="5956" spans="1:8" x14ac:dyDescent="0.25">
      <c r="A5956" t="s">
        <v>95</v>
      </c>
      <c r="B5956" t="s">
        <v>3492</v>
      </c>
      <c r="C5956" t="str">
        <f>Tabela2[[#This Row],[Localidade]]&amp;"/"&amp;Tabela2[[#This Row],[Estado]]</f>
        <v>Muricilandia/TO</v>
      </c>
      <c r="D5956">
        <v>77850000</v>
      </c>
      <c r="E5956">
        <v>77854999</v>
      </c>
      <c r="F5956" t="e" vm="5421">
        <v>#VALUE!</v>
      </c>
      <c r="G5956" t="e" cm="1">
        <f t="array" aca="1" ref="G5956" ca="1">_FV(Tabela2[[#This Row],[Cidade]],"Latitude")</f>
        <v>#NAME?</v>
      </c>
      <c r="H5956" t="e" cm="1">
        <f t="array" aca="1" ref="H5956" ca="1">_FV(Tabela2[[#This Row],[Cidade]],"Longitude")</f>
        <v>#NAME?</v>
      </c>
    </row>
    <row r="5957" spans="1:8" x14ac:dyDescent="0.25">
      <c r="A5957" t="s">
        <v>95</v>
      </c>
      <c r="B5957" t="s">
        <v>2004</v>
      </c>
      <c r="C5957" t="str">
        <f>Tabela2[[#This Row],[Localidade]]&amp;"/"&amp;Tabela2[[#This Row],[Estado]]</f>
        <v>Natividade/TO</v>
      </c>
      <c r="D5957">
        <v>77370000</v>
      </c>
      <c r="E5957">
        <v>77374999</v>
      </c>
      <c r="F5957" t="e" vm="5422">
        <v>#VALUE!</v>
      </c>
      <c r="G5957" t="e" cm="1">
        <f t="array" aca="1" ref="G5957" ca="1">_FV(Tabela2[[#This Row],[Cidade]],"Latitude")</f>
        <v>#NAME?</v>
      </c>
      <c r="H5957" t="e" cm="1">
        <f t="array" aca="1" ref="H5957" ca="1">_FV(Tabela2[[#This Row],[Cidade]],"Longitude")</f>
        <v>#NAME?</v>
      </c>
    </row>
    <row r="5958" spans="1:8" x14ac:dyDescent="0.25">
      <c r="A5958" t="s">
        <v>95</v>
      </c>
      <c r="B5958" t="s">
        <v>3672</v>
      </c>
      <c r="C5958" t="str">
        <f>Tabela2[[#This Row],[Localidade]]&amp;"/"&amp;Tabela2[[#This Row],[Estado]]</f>
        <v>Nazare/TO</v>
      </c>
      <c r="D5958">
        <v>77895000</v>
      </c>
      <c r="E5958">
        <v>77899999</v>
      </c>
      <c r="F5958" t="e" vm="5423">
        <v>#VALUE!</v>
      </c>
      <c r="G5958" t="e" cm="1">
        <f t="array" aca="1" ref="G5958" ca="1">_FV(Tabela2[[#This Row],[Cidade]],"Latitude")</f>
        <v>#NAME?</v>
      </c>
      <c r="H5958" t="e" cm="1">
        <f t="array" aca="1" ref="H5958" ca="1">_FV(Tabela2[[#This Row],[Cidade]],"Longitude")</f>
        <v>#NAME?</v>
      </c>
    </row>
    <row r="5959" spans="1:8" x14ac:dyDescent="0.25">
      <c r="A5959" t="s">
        <v>95</v>
      </c>
      <c r="B5959" t="s">
        <v>538</v>
      </c>
      <c r="C5959" t="str">
        <f>Tabela2[[#This Row],[Localidade]]&amp;"/"&amp;Tabela2[[#This Row],[Estado]]</f>
        <v>Nova Olinda/TO</v>
      </c>
      <c r="D5959">
        <v>77790000</v>
      </c>
      <c r="E5959">
        <v>77794999</v>
      </c>
      <c r="F5959" t="e" vm="5424">
        <v>#VALUE!</v>
      </c>
      <c r="G5959" t="e" cm="1">
        <f t="array" aca="1" ref="G5959" ca="1">_FV(Tabela2[[#This Row],[Cidade]],"Latitude")</f>
        <v>#NAME?</v>
      </c>
      <c r="H5959" t="e" cm="1">
        <f t="array" aca="1" ref="H5959" ca="1">_FV(Tabela2[[#This Row],[Cidade]],"Longitude")</f>
        <v>#NAME?</v>
      </c>
    </row>
    <row r="5960" spans="1:8" x14ac:dyDescent="0.25">
      <c r="A5960" t="s">
        <v>95</v>
      </c>
      <c r="B5960" t="s">
        <v>3493</v>
      </c>
      <c r="C5960" t="str">
        <f>Tabela2[[#This Row],[Localidade]]&amp;"/"&amp;Tabela2[[#This Row],[Estado]]</f>
        <v>Nova Rosalandia/TO</v>
      </c>
      <c r="D5960">
        <v>77495000</v>
      </c>
      <c r="E5960">
        <v>77499999</v>
      </c>
      <c r="F5960" t="e" vm="5425">
        <v>#VALUE!</v>
      </c>
      <c r="G5960" t="e" cm="1">
        <f t="array" aca="1" ref="G5960" ca="1">_FV(Tabela2[[#This Row],[Cidade]],"Latitude")</f>
        <v>#NAME?</v>
      </c>
      <c r="H5960" t="e" cm="1">
        <f t="array" aca="1" ref="H5960" ca="1">_FV(Tabela2[[#This Row],[Cidade]],"Longitude")</f>
        <v>#NAME?</v>
      </c>
    </row>
    <row r="5961" spans="1:8" x14ac:dyDescent="0.25">
      <c r="A5961" t="s">
        <v>95</v>
      </c>
      <c r="B5961" t="s">
        <v>3010</v>
      </c>
      <c r="C5961" t="str">
        <f>Tabela2[[#This Row],[Localidade]]&amp;"/"&amp;Tabela2[[#This Row],[Estado]]</f>
        <v>Novo Acordo/TO</v>
      </c>
      <c r="D5961">
        <v>77610000</v>
      </c>
      <c r="E5961">
        <v>77612999</v>
      </c>
      <c r="F5961" t="e" vm="5426">
        <v>#VALUE!</v>
      </c>
      <c r="G5961" t="e" cm="1">
        <f t="array" aca="1" ref="G5961" ca="1">_FV(Tabela2[[#This Row],[Cidade]],"Latitude")</f>
        <v>#NAME?</v>
      </c>
      <c r="H5961" t="e" cm="1">
        <f t="array" aca="1" ref="H5961" ca="1">_FV(Tabela2[[#This Row],[Cidade]],"Longitude")</f>
        <v>#NAME?</v>
      </c>
    </row>
    <row r="5962" spans="1:8" x14ac:dyDescent="0.25">
      <c r="A5962" t="s">
        <v>95</v>
      </c>
      <c r="B5962" t="s">
        <v>3011</v>
      </c>
      <c r="C5962" t="str">
        <f>Tabela2[[#This Row],[Localidade]]&amp;"/"&amp;Tabela2[[#This Row],[Estado]]</f>
        <v>Novo Alegre/TO</v>
      </c>
      <c r="D5962">
        <v>77353000</v>
      </c>
      <c r="E5962">
        <v>77359999</v>
      </c>
      <c r="F5962" t="e" vm="5427">
        <v>#VALUE!</v>
      </c>
      <c r="G5962" t="e" cm="1">
        <f t="array" aca="1" ref="G5962" ca="1">_FV(Tabela2[[#This Row],[Cidade]],"Latitude")</f>
        <v>#NAME?</v>
      </c>
      <c r="H5962" t="e" cm="1">
        <f t="array" aca="1" ref="H5962" ca="1">_FV(Tabela2[[#This Row],[Cidade]],"Longitude")</f>
        <v>#NAME?</v>
      </c>
    </row>
    <row r="5963" spans="1:8" x14ac:dyDescent="0.25">
      <c r="A5963" t="s">
        <v>95</v>
      </c>
      <c r="B5963" t="s">
        <v>3012</v>
      </c>
      <c r="C5963" t="str">
        <f>Tabela2[[#This Row],[Localidade]]&amp;"/"&amp;Tabela2[[#This Row],[Estado]]</f>
        <v>Novo Jardim/TO</v>
      </c>
      <c r="D5963">
        <v>77318000</v>
      </c>
      <c r="E5963">
        <v>77319999</v>
      </c>
      <c r="F5963" t="e" vm="5428">
        <v>#VALUE!</v>
      </c>
      <c r="G5963" t="e" cm="1">
        <f t="array" aca="1" ref="G5963" ca="1">_FV(Tabela2[[#This Row],[Cidade]],"Latitude")</f>
        <v>#NAME?</v>
      </c>
      <c r="H5963" t="e" cm="1">
        <f t="array" aca="1" ref="H5963" ca="1">_FV(Tabela2[[#This Row],[Cidade]],"Longitude")</f>
        <v>#NAME?</v>
      </c>
    </row>
    <row r="5964" spans="1:8" x14ac:dyDescent="0.25">
      <c r="A5964" t="s">
        <v>95</v>
      </c>
      <c r="B5964" t="s">
        <v>3344</v>
      </c>
      <c r="C5964" t="str">
        <f>Tabela2[[#This Row],[Localidade]]&amp;"/"&amp;Tabela2[[#This Row],[Estado]]</f>
        <v>Oliveira de Fatima/TO</v>
      </c>
      <c r="D5964">
        <v>77558000</v>
      </c>
      <c r="E5964">
        <v>77559999</v>
      </c>
      <c r="F5964" t="e" vm="5429">
        <v>#VALUE!</v>
      </c>
      <c r="G5964" t="e" cm="1">
        <f t="array" aca="1" ref="G5964" ca="1">_FV(Tabela2[[#This Row],[Cidade]],"Latitude")</f>
        <v>#NAME?</v>
      </c>
      <c r="H5964" t="e" cm="1">
        <f t="array" aca="1" ref="H5964" ca="1">_FV(Tabela2[[#This Row],[Cidade]],"Longitude")</f>
        <v>#NAME?</v>
      </c>
    </row>
    <row r="5965" spans="1:8" x14ac:dyDescent="0.25">
      <c r="A5965" t="s">
        <v>95</v>
      </c>
      <c r="B5965" t="s">
        <v>1904</v>
      </c>
      <c r="C5965" t="str">
        <f>Tabela2[[#This Row],[Localidade]]&amp;"/"&amp;Tabela2[[#This Row],[Estado]]</f>
        <v>Palmas/TO</v>
      </c>
      <c r="D5965">
        <v>77000001</v>
      </c>
      <c r="E5965">
        <v>77299999</v>
      </c>
      <c r="F5965" t="e" vm="5430">
        <v>#VALUE!</v>
      </c>
      <c r="G5965" t="e" cm="1">
        <f t="array" aca="1" ref="G5965" ca="1">_FV(Tabela2[[#This Row],[Cidade]],"Latitude")</f>
        <v>#NAME?</v>
      </c>
      <c r="H5965" t="e" cm="1">
        <f t="array" aca="1" ref="H5965" ca="1">_FV(Tabela2[[#This Row],[Cidade]],"Longitude")</f>
        <v>#NAME?</v>
      </c>
    </row>
    <row r="5966" spans="1:8" x14ac:dyDescent="0.25">
      <c r="A5966" t="s">
        <v>95</v>
      </c>
      <c r="B5966" t="s">
        <v>1904</v>
      </c>
      <c r="C5966" t="str">
        <f>Tabela2[[#This Row],[Localidade]]&amp;"/"&amp;Tabela2[[#This Row],[Estado]]</f>
        <v>Palmas/TO</v>
      </c>
      <c r="D5966">
        <v>77000001</v>
      </c>
      <c r="E5966">
        <v>77249999</v>
      </c>
      <c r="F5966" t="e" vm="5430">
        <v>#VALUE!</v>
      </c>
      <c r="G5966" t="e" cm="1">
        <f t="array" aca="1" ref="G5966" ca="1">_FV(Tabela2[[#This Row],[Cidade]],"Latitude")</f>
        <v>#NAME?</v>
      </c>
      <c r="H5966" t="e" cm="1">
        <f t="array" aca="1" ref="H5966" ca="1">_FV(Tabela2[[#This Row],[Cidade]],"Longitude")</f>
        <v>#NAME?</v>
      </c>
    </row>
    <row r="5967" spans="1:8" x14ac:dyDescent="0.25">
      <c r="A5967" t="s">
        <v>95</v>
      </c>
      <c r="B5967" t="s">
        <v>3013</v>
      </c>
      <c r="C5967" t="str">
        <f>Tabela2[[#This Row],[Localidade]]&amp;"/"&amp;Tabela2[[#This Row],[Estado]]</f>
        <v>Palmeirante/TO</v>
      </c>
      <c r="D5967">
        <v>77798000</v>
      </c>
      <c r="E5967">
        <v>77799999</v>
      </c>
      <c r="F5967" t="e" vm="5431">
        <v>#VALUE!</v>
      </c>
      <c r="G5967" t="e" cm="1">
        <f t="array" aca="1" ref="G5967" ca="1">_FV(Tabela2[[#This Row],[Cidade]],"Latitude")</f>
        <v>#NAME?</v>
      </c>
      <c r="H5967" t="e" cm="1">
        <f t="array" aca="1" ref="H5967" ca="1">_FV(Tabela2[[#This Row],[Cidade]],"Longitude")</f>
        <v>#NAME?</v>
      </c>
    </row>
    <row r="5968" spans="1:8" x14ac:dyDescent="0.25">
      <c r="A5968" t="s">
        <v>95</v>
      </c>
      <c r="B5968" t="s">
        <v>3014</v>
      </c>
      <c r="C5968" t="str">
        <f>Tabela2[[#This Row],[Localidade]]&amp;"/"&amp;Tabela2[[#This Row],[Estado]]</f>
        <v>Palmeiras do Tocantins/TO</v>
      </c>
      <c r="D5968">
        <v>77913000</v>
      </c>
      <c r="E5968">
        <v>77914999</v>
      </c>
      <c r="F5968" t="e" vm="5432">
        <v>#VALUE!</v>
      </c>
      <c r="G5968" t="e" cm="1">
        <f t="array" aca="1" ref="G5968" ca="1">_FV(Tabela2[[#This Row],[Cidade]],"Latitude")</f>
        <v>#NAME?</v>
      </c>
      <c r="H5968" t="e" cm="1">
        <f t="array" aca="1" ref="H5968" ca="1">_FV(Tabela2[[#This Row],[Cidade]],"Longitude")</f>
        <v>#NAME?</v>
      </c>
    </row>
    <row r="5969" spans="1:8" x14ac:dyDescent="0.25">
      <c r="A5969" t="s">
        <v>95</v>
      </c>
      <c r="B5969" t="s">
        <v>5155</v>
      </c>
      <c r="C5969" t="str">
        <f>Tabela2[[#This Row],[Localidade]]&amp;"/"&amp;Tabela2[[#This Row],[Estado]]</f>
        <v>Palmeiropolis/TO</v>
      </c>
      <c r="D5969">
        <v>77365000</v>
      </c>
      <c r="E5969">
        <v>77367999</v>
      </c>
      <c r="F5969" t="e" vm="5433">
        <v>#VALUE!</v>
      </c>
      <c r="G5969" t="e" cm="1">
        <f t="array" aca="1" ref="G5969" ca="1">_FV(Tabela2[[#This Row],[Cidade]],"Latitude")</f>
        <v>#NAME?</v>
      </c>
      <c r="H5969" t="e" cm="1">
        <f t="array" aca="1" ref="H5969" ca="1">_FV(Tabela2[[#This Row],[Cidade]],"Longitude")</f>
        <v>#NAME?</v>
      </c>
    </row>
    <row r="5970" spans="1:8" x14ac:dyDescent="0.25">
      <c r="A5970" t="s">
        <v>95</v>
      </c>
      <c r="B5970" t="s">
        <v>4114</v>
      </c>
      <c r="C5970" t="str">
        <f>Tabela2[[#This Row],[Localidade]]&amp;"/"&amp;Tabela2[[#This Row],[Estado]]</f>
        <v>Paraiso do Tocantins/TO</v>
      </c>
      <c r="D5970">
        <v>77600000</v>
      </c>
      <c r="E5970">
        <v>77602999</v>
      </c>
      <c r="F5970" t="e" vm="5434">
        <v>#VALUE!</v>
      </c>
      <c r="G5970" t="e" cm="1">
        <f t="array" aca="1" ref="G5970" ca="1">_FV(Tabela2[[#This Row],[Cidade]],"Latitude")</f>
        <v>#NAME?</v>
      </c>
      <c r="H5970" t="e" cm="1">
        <f t="array" aca="1" ref="H5970" ca="1">_FV(Tabela2[[#This Row],[Cidade]],"Longitude")</f>
        <v>#NAME?</v>
      </c>
    </row>
    <row r="5971" spans="1:8" x14ac:dyDescent="0.25">
      <c r="A5971" t="s">
        <v>95</v>
      </c>
      <c r="B5971" t="s">
        <v>3257</v>
      </c>
      <c r="C5971" t="str">
        <f>Tabela2[[#This Row],[Localidade]]&amp;"/"&amp;Tabela2[[#This Row],[Estado]]</f>
        <v>Parana/TO</v>
      </c>
      <c r="D5971">
        <v>77360000</v>
      </c>
      <c r="E5971">
        <v>77364999</v>
      </c>
      <c r="F5971" t="e" vm="5435">
        <v>#VALUE!</v>
      </c>
      <c r="G5971" t="e" cm="1">
        <f t="array" aca="1" ref="G5971" ca="1">_FV(Tabela2[[#This Row],[Cidade]],"Latitude")</f>
        <v>#NAME?</v>
      </c>
      <c r="H5971" t="e" cm="1">
        <f t="array" aca="1" ref="H5971" ca="1">_FV(Tabela2[[#This Row],[Cidade]],"Longitude")</f>
        <v>#NAME?</v>
      </c>
    </row>
    <row r="5972" spans="1:8" x14ac:dyDescent="0.25">
      <c r="A5972" t="s">
        <v>95</v>
      </c>
      <c r="B5972" t="s">
        <v>5234</v>
      </c>
      <c r="C5972" t="str">
        <f>Tabela2[[#This Row],[Localidade]]&amp;"/"&amp;Tabela2[[#This Row],[Estado]]</f>
        <v>Pau D Arco/TO</v>
      </c>
      <c r="D5972">
        <v>77785000</v>
      </c>
      <c r="E5972">
        <v>77789999</v>
      </c>
      <c r="F5972" t="e" vm="5436">
        <v>#VALUE!</v>
      </c>
      <c r="G5972" t="e" cm="1">
        <f t="array" aca="1" ref="G5972" ca="1">_FV(Tabela2[[#This Row],[Cidade]],"Latitude")</f>
        <v>#NAME?</v>
      </c>
      <c r="H5972" t="e" cm="1">
        <f t="array" aca="1" ref="H5972" ca="1">_FV(Tabela2[[#This Row],[Cidade]],"Longitude")</f>
        <v>#NAME?</v>
      </c>
    </row>
    <row r="5973" spans="1:8" x14ac:dyDescent="0.25">
      <c r="A5973" t="s">
        <v>95</v>
      </c>
      <c r="B5973" t="s">
        <v>3015</v>
      </c>
      <c r="C5973" t="str">
        <f>Tabela2[[#This Row],[Localidade]]&amp;"/"&amp;Tabela2[[#This Row],[Estado]]</f>
        <v>Pedro Afonso/TO</v>
      </c>
      <c r="D5973">
        <v>77710000</v>
      </c>
      <c r="E5973">
        <v>77713999</v>
      </c>
      <c r="F5973" t="e" vm="5437">
        <v>#VALUE!</v>
      </c>
      <c r="G5973" t="e" cm="1">
        <f t="array" aca="1" ref="G5973" ca="1">_FV(Tabela2[[#This Row],[Cidade]],"Latitude")</f>
        <v>#NAME?</v>
      </c>
      <c r="H5973" t="e" cm="1">
        <f t="array" aca="1" ref="H5973" ca="1">_FV(Tabela2[[#This Row],[Cidade]],"Longitude")</f>
        <v>#NAME?</v>
      </c>
    </row>
    <row r="5974" spans="1:8" x14ac:dyDescent="0.25">
      <c r="A5974" t="s">
        <v>95</v>
      </c>
      <c r="B5974" t="s">
        <v>3016</v>
      </c>
      <c r="C5974" t="str">
        <f>Tabela2[[#This Row],[Localidade]]&amp;"/"&amp;Tabela2[[#This Row],[Estado]]</f>
        <v>Peixe/TO</v>
      </c>
      <c r="D5974">
        <v>77460000</v>
      </c>
      <c r="E5974">
        <v>77462999</v>
      </c>
      <c r="F5974" t="e" vm="5438">
        <v>#VALUE!</v>
      </c>
      <c r="G5974" t="e" cm="1">
        <f t="array" aca="1" ref="G5974" ca="1">_FV(Tabela2[[#This Row],[Cidade]],"Latitude")</f>
        <v>#NAME?</v>
      </c>
      <c r="H5974" t="e" cm="1">
        <f t="array" aca="1" ref="H5974" ca="1">_FV(Tabela2[[#This Row],[Cidade]],"Longitude")</f>
        <v>#NAME?</v>
      </c>
    </row>
    <row r="5975" spans="1:8" x14ac:dyDescent="0.25">
      <c r="A5975" t="s">
        <v>95</v>
      </c>
      <c r="B5975" t="s">
        <v>3017</v>
      </c>
      <c r="C5975" t="str">
        <f>Tabela2[[#This Row],[Localidade]]&amp;"/"&amp;Tabela2[[#This Row],[Estado]]</f>
        <v>Pequizeiro/TO</v>
      </c>
      <c r="D5975">
        <v>77730000</v>
      </c>
      <c r="E5975">
        <v>77732999</v>
      </c>
      <c r="F5975" t="e" vm="5439">
        <v>#VALUE!</v>
      </c>
      <c r="G5975" t="e" cm="1">
        <f t="array" aca="1" ref="G5975" ca="1">_FV(Tabela2[[#This Row],[Cidade]],"Latitude")</f>
        <v>#NAME?</v>
      </c>
      <c r="H5975" t="e" cm="1">
        <f t="array" aca="1" ref="H5975" ca="1">_FV(Tabela2[[#This Row],[Cidade]],"Longitude")</f>
        <v>#NAME?</v>
      </c>
    </row>
    <row r="5976" spans="1:8" x14ac:dyDescent="0.25">
      <c r="A5976" t="s">
        <v>95</v>
      </c>
      <c r="B5976" t="s">
        <v>3018</v>
      </c>
      <c r="C5976" t="str">
        <f>Tabela2[[#This Row],[Localidade]]&amp;"/"&amp;Tabela2[[#This Row],[Estado]]</f>
        <v>Pindorama do Tocantins/TO</v>
      </c>
      <c r="D5976">
        <v>77380000</v>
      </c>
      <c r="E5976">
        <v>77389999</v>
      </c>
      <c r="F5976" t="e" vm="5440">
        <v>#VALUE!</v>
      </c>
      <c r="G5976" t="e" cm="1">
        <f t="array" aca="1" ref="G5976" ca="1">_FV(Tabela2[[#This Row],[Cidade]],"Latitude")</f>
        <v>#NAME?</v>
      </c>
      <c r="H5976" t="e" cm="1">
        <f t="array" aca="1" ref="H5976" ca="1">_FV(Tabela2[[#This Row],[Cidade]],"Longitude")</f>
        <v>#NAME?</v>
      </c>
    </row>
    <row r="5977" spans="1:8" x14ac:dyDescent="0.25">
      <c r="A5977" t="s">
        <v>95</v>
      </c>
      <c r="B5977" t="s">
        <v>5221</v>
      </c>
      <c r="C5977" t="str">
        <f>Tabela2[[#This Row],[Localidade]]&amp;"/"&amp;Tabela2[[#This Row],[Estado]]</f>
        <v>Piraque/TO</v>
      </c>
      <c r="D5977">
        <v>77888000</v>
      </c>
      <c r="E5977">
        <v>77889999</v>
      </c>
      <c r="F5977" t="e" vm="5441">
        <v>#VALUE!</v>
      </c>
      <c r="G5977" t="e" cm="1">
        <f t="array" aca="1" ref="G5977" ca="1">_FV(Tabela2[[#This Row],[Cidade]],"Latitude")</f>
        <v>#NAME?</v>
      </c>
      <c r="H5977" t="e" cm="1">
        <f t="array" aca="1" ref="H5977" ca="1">_FV(Tabela2[[#This Row],[Cidade]],"Longitude")</f>
        <v>#NAME?</v>
      </c>
    </row>
    <row r="5978" spans="1:8" x14ac:dyDescent="0.25">
      <c r="A5978" t="s">
        <v>95</v>
      </c>
      <c r="B5978" t="s">
        <v>3019</v>
      </c>
      <c r="C5978" t="str">
        <f>Tabela2[[#This Row],[Localidade]]&amp;"/"&amp;Tabela2[[#This Row],[Estado]]</f>
        <v>Pium/TO</v>
      </c>
      <c r="D5978">
        <v>77570000</v>
      </c>
      <c r="E5978">
        <v>77574999</v>
      </c>
      <c r="F5978" t="e" vm="5442">
        <v>#VALUE!</v>
      </c>
      <c r="G5978" t="e" cm="1">
        <f t="array" aca="1" ref="G5978" ca="1">_FV(Tabela2[[#This Row],[Cidade]],"Latitude")</f>
        <v>#NAME?</v>
      </c>
      <c r="H5978" t="e" cm="1">
        <f t="array" aca="1" ref="H5978" ca="1">_FV(Tabela2[[#This Row],[Cidade]],"Longitude")</f>
        <v>#NAME?</v>
      </c>
    </row>
    <row r="5979" spans="1:8" x14ac:dyDescent="0.25">
      <c r="A5979" t="s">
        <v>95</v>
      </c>
      <c r="B5979" t="s">
        <v>3020</v>
      </c>
      <c r="C5979" t="str">
        <f>Tabela2[[#This Row],[Localidade]]&amp;"/"&amp;Tabela2[[#This Row],[Estado]]</f>
        <v>Ponte Alta do Bom Jesus/TO</v>
      </c>
      <c r="D5979">
        <v>77315000</v>
      </c>
      <c r="E5979">
        <v>77317999</v>
      </c>
      <c r="F5979" t="e" vm="5443">
        <v>#VALUE!</v>
      </c>
      <c r="G5979" t="e" cm="1">
        <f t="array" aca="1" ref="G5979" ca="1">_FV(Tabela2[[#This Row],[Cidade]],"Latitude")</f>
        <v>#NAME?</v>
      </c>
      <c r="H5979" t="e" cm="1">
        <f t="array" aca="1" ref="H5979" ca="1">_FV(Tabela2[[#This Row],[Cidade]],"Longitude")</f>
        <v>#NAME?</v>
      </c>
    </row>
    <row r="5980" spans="1:8" x14ac:dyDescent="0.25">
      <c r="A5980" t="s">
        <v>95</v>
      </c>
      <c r="B5980" t="s">
        <v>3021</v>
      </c>
      <c r="C5980" t="str">
        <f>Tabela2[[#This Row],[Localidade]]&amp;"/"&amp;Tabela2[[#This Row],[Estado]]</f>
        <v>Ponte Alta do Tocantins/TO</v>
      </c>
      <c r="D5980">
        <v>77590000</v>
      </c>
      <c r="E5980">
        <v>77592999</v>
      </c>
      <c r="F5980" t="e" vm="5444">
        <v>#VALUE!</v>
      </c>
      <c r="G5980" t="e" cm="1">
        <f t="array" aca="1" ref="G5980" ca="1">_FV(Tabela2[[#This Row],[Cidade]],"Latitude")</f>
        <v>#NAME?</v>
      </c>
      <c r="H5980" t="e" cm="1">
        <f t="array" aca="1" ref="H5980" ca="1">_FV(Tabela2[[#This Row],[Cidade]],"Longitude")</f>
        <v>#NAME?</v>
      </c>
    </row>
    <row r="5981" spans="1:8" x14ac:dyDescent="0.25">
      <c r="A5981" t="s">
        <v>95</v>
      </c>
      <c r="B5981" t="s">
        <v>3022</v>
      </c>
      <c r="C5981" t="str">
        <f>Tabela2[[#This Row],[Localidade]]&amp;"/"&amp;Tabela2[[#This Row],[Estado]]</f>
        <v>Porto Alegre do Tocantins/TO</v>
      </c>
      <c r="D5981">
        <v>77395000</v>
      </c>
      <c r="E5981">
        <v>77399999</v>
      </c>
      <c r="F5981" t="e" vm="5445">
        <v>#VALUE!</v>
      </c>
      <c r="G5981" t="e" cm="1">
        <f t="array" aca="1" ref="G5981" ca="1">_FV(Tabela2[[#This Row],[Cidade]],"Latitude")</f>
        <v>#NAME?</v>
      </c>
      <c r="H5981" t="e" cm="1">
        <f t="array" aca="1" ref="H5981" ca="1">_FV(Tabela2[[#This Row],[Cidade]],"Longitude")</f>
        <v>#NAME?</v>
      </c>
    </row>
    <row r="5982" spans="1:8" x14ac:dyDescent="0.25">
      <c r="A5982" t="s">
        <v>95</v>
      </c>
      <c r="B5982" t="s">
        <v>3023</v>
      </c>
      <c r="C5982" t="str">
        <f>Tabela2[[#This Row],[Localidade]]&amp;"/"&amp;Tabela2[[#This Row],[Estado]]</f>
        <v>Porto Nacional/TO</v>
      </c>
      <c r="D5982">
        <v>77500000</v>
      </c>
      <c r="E5982">
        <v>77552999</v>
      </c>
      <c r="F5982" t="e" vm="5446">
        <v>#VALUE!</v>
      </c>
      <c r="G5982" t="e" cm="1">
        <f t="array" aca="1" ref="G5982" ca="1">_FV(Tabela2[[#This Row],[Cidade]],"Latitude")</f>
        <v>#NAME?</v>
      </c>
      <c r="H5982" t="e" cm="1">
        <f t="array" aca="1" ref="H5982" ca="1">_FV(Tabela2[[#This Row],[Cidade]],"Longitude")</f>
        <v>#NAME?</v>
      </c>
    </row>
    <row r="5983" spans="1:8" x14ac:dyDescent="0.25">
      <c r="A5983" t="s">
        <v>95</v>
      </c>
      <c r="B5983" t="s">
        <v>3024</v>
      </c>
      <c r="C5983" t="str">
        <f>Tabela2[[#This Row],[Localidade]]&amp;"/"&amp;Tabela2[[#This Row],[Estado]]</f>
        <v>Praia Norte/TO</v>
      </c>
      <c r="D5983">
        <v>77970000</v>
      </c>
      <c r="E5983">
        <v>77979999</v>
      </c>
      <c r="F5983" t="e" vm="5447">
        <v>#VALUE!</v>
      </c>
      <c r="G5983" t="e" cm="1">
        <f t="array" aca="1" ref="G5983" ca="1">_FV(Tabela2[[#This Row],[Cidade]],"Latitude")</f>
        <v>#NAME?</v>
      </c>
      <c r="H5983" t="e" cm="1">
        <f t="array" aca="1" ref="H5983" ca="1">_FV(Tabela2[[#This Row],[Cidade]],"Longitude")</f>
        <v>#NAME?</v>
      </c>
    </row>
    <row r="5984" spans="1:8" x14ac:dyDescent="0.25">
      <c r="A5984" t="s">
        <v>95</v>
      </c>
      <c r="B5984" t="s">
        <v>614</v>
      </c>
      <c r="C5984" t="str">
        <f>Tabela2[[#This Row],[Localidade]]&amp;"/"&amp;Tabela2[[#This Row],[Estado]]</f>
        <v>Presidente Kennedy/TO</v>
      </c>
      <c r="D5984">
        <v>77745000</v>
      </c>
      <c r="E5984">
        <v>77749999</v>
      </c>
      <c r="F5984" t="e" vm="5448">
        <v>#VALUE!</v>
      </c>
      <c r="G5984" t="e" cm="1">
        <f t="array" aca="1" ref="G5984" ca="1">_FV(Tabela2[[#This Row],[Cidade]],"Latitude")</f>
        <v>#NAME?</v>
      </c>
      <c r="H5984" t="e" cm="1">
        <f t="array" aca="1" ref="H5984" ca="1">_FV(Tabela2[[#This Row],[Cidade]],"Longitude")</f>
        <v>#NAME?</v>
      </c>
    </row>
    <row r="5985" spans="1:8" x14ac:dyDescent="0.25">
      <c r="A5985" t="s">
        <v>95</v>
      </c>
      <c r="B5985" t="s">
        <v>3025</v>
      </c>
      <c r="C5985" t="str">
        <f>Tabela2[[#This Row],[Localidade]]&amp;"/"&amp;Tabela2[[#This Row],[Estado]]</f>
        <v>Pugmil/TO</v>
      </c>
      <c r="D5985">
        <v>77603000</v>
      </c>
      <c r="E5985">
        <v>77604999</v>
      </c>
      <c r="F5985" t="e" vm="5449">
        <v>#VALUE!</v>
      </c>
      <c r="G5985" t="e" cm="1">
        <f t="array" aca="1" ref="G5985" ca="1">_FV(Tabela2[[#This Row],[Cidade]],"Latitude")</f>
        <v>#NAME?</v>
      </c>
      <c r="H5985" t="e" cm="1">
        <f t="array" aca="1" ref="H5985" ca="1">_FV(Tabela2[[#This Row],[Cidade]],"Longitude")</f>
        <v>#NAME?</v>
      </c>
    </row>
    <row r="5986" spans="1:8" x14ac:dyDescent="0.25">
      <c r="A5986" t="s">
        <v>95</v>
      </c>
      <c r="B5986" t="s">
        <v>3494</v>
      </c>
      <c r="C5986" t="str">
        <f>Tabela2[[#This Row],[Localidade]]&amp;"/"&amp;Tabela2[[#This Row],[Estado]]</f>
        <v>Recursolandia/TO</v>
      </c>
      <c r="D5986">
        <v>77733000</v>
      </c>
      <c r="E5986">
        <v>77734999</v>
      </c>
      <c r="F5986" t="e" vm="5450">
        <v>#VALUE!</v>
      </c>
      <c r="G5986" t="e" cm="1">
        <f t="array" aca="1" ref="G5986" ca="1">_FV(Tabela2[[#This Row],[Cidade]],"Latitude")</f>
        <v>#NAME?</v>
      </c>
      <c r="H5986" t="e" cm="1">
        <f t="array" aca="1" ref="H5986" ca="1">_FV(Tabela2[[#This Row],[Cidade]],"Longitude")</f>
        <v>#NAME?</v>
      </c>
    </row>
    <row r="5987" spans="1:8" x14ac:dyDescent="0.25">
      <c r="A5987" t="s">
        <v>95</v>
      </c>
      <c r="B5987" t="s">
        <v>1221</v>
      </c>
      <c r="C5987" t="str">
        <f>Tabela2[[#This Row],[Localidade]]&amp;"/"&amp;Tabela2[[#This Row],[Estado]]</f>
        <v>Riachinho/TO</v>
      </c>
      <c r="D5987">
        <v>77893000</v>
      </c>
      <c r="E5987">
        <v>77894999</v>
      </c>
      <c r="F5987" t="e" vm="5451">
        <v>#VALUE!</v>
      </c>
      <c r="G5987" t="e" cm="1">
        <f t="array" aca="1" ref="G5987" ca="1">_FV(Tabela2[[#This Row],[Cidade]],"Latitude")</f>
        <v>#NAME?</v>
      </c>
      <c r="H5987" t="e" cm="1">
        <f t="array" aca="1" ref="H5987" ca="1">_FV(Tabela2[[#This Row],[Cidade]],"Longitude")</f>
        <v>#NAME?</v>
      </c>
    </row>
    <row r="5988" spans="1:8" x14ac:dyDescent="0.25">
      <c r="A5988" t="s">
        <v>95</v>
      </c>
      <c r="B5988" t="s">
        <v>4727</v>
      </c>
      <c r="C5988" t="str">
        <f>Tabela2[[#This Row],[Localidade]]&amp;"/"&amp;Tabela2[[#This Row],[Estado]]</f>
        <v>Rio da Conceicao/TO</v>
      </c>
      <c r="D5988">
        <v>77303000</v>
      </c>
      <c r="E5988">
        <v>77304999</v>
      </c>
      <c r="F5988" t="e" vm="5452">
        <v>#VALUE!</v>
      </c>
      <c r="G5988" t="e" cm="1">
        <f t="array" aca="1" ref="G5988" ca="1">_FV(Tabela2[[#This Row],[Cidade]],"Latitude")</f>
        <v>#NAME?</v>
      </c>
      <c r="H5988" t="e" cm="1">
        <f t="array" aca="1" ref="H5988" ca="1">_FV(Tabela2[[#This Row],[Cidade]],"Longitude")</f>
        <v>#NAME?</v>
      </c>
    </row>
    <row r="5989" spans="1:8" x14ac:dyDescent="0.25">
      <c r="A5989" t="s">
        <v>95</v>
      </c>
      <c r="B5989" t="s">
        <v>3026</v>
      </c>
      <c r="C5989" t="str">
        <f>Tabela2[[#This Row],[Localidade]]&amp;"/"&amp;Tabela2[[#This Row],[Estado]]</f>
        <v>Rio dos Bois/TO</v>
      </c>
      <c r="D5989">
        <v>77655000</v>
      </c>
      <c r="E5989">
        <v>77659999</v>
      </c>
      <c r="F5989" t="e" vm="5453">
        <v>#VALUE!</v>
      </c>
      <c r="G5989" t="e" cm="1">
        <f t="array" aca="1" ref="G5989" ca="1">_FV(Tabela2[[#This Row],[Cidade]],"Latitude")</f>
        <v>#NAME?</v>
      </c>
      <c r="H5989" t="e" cm="1">
        <f t="array" aca="1" ref="H5989" ca="1">_FV(Tabela2[[#This Row],[Cidade]],"Longitude")</f>
        <v>#NAME?</v>
      </c>
    </row>
    <row r="5990" spans="1:8" x14ac:dyDescent="0.25">
      <c r="A5990" t="s">
        <v>95</v>
      </c>
      <c r="B5990" t="s">
        <v>3027</v>
      </c>
      <c r="C5990" t="str">
        <f>Tabela2[[#This Row],[Localidade]]&amp;"/"&amp;Tabela2[[#This Row],[Estado]]</f>
        <v>Rio Sono/TO</v>
      </c>
      <c r="D5990">
        <v>77635000</v>
      </c>
      <c r="E5990">
        <v>77639999</v>
      </c>
      <c r="F5990" t="e" vm="5454">
        <v>#VALUE!</v>
      </c>
      <c r="G5990" t="e" cm="1">
        <f t="array" aca="1" ref="G5990" ca="1">_FV(Tabela2[[#This Row],[Cidade]],"Latitude")</f>
        <v>#NAME?</v>
      </c>
      <c r="H5990" t="e" cm="1">
        <f t="array" aca="1" ref="H5990" ca="1">_FV(Tabela2[[#This Row],[Cidade]],"Longitude")</f>
        <v>#NAME?</v>
      </c>
    </row>
    <row r="5991" spans="1:8" x14ac:dyDescent="0.25">
      <c r="A5991" t="s">
        <v>95</v>
      </c>
      <c r="B5991" t="s">
        <v>3028</v>
      </c>
      <c r="C5991" t="str">
        <f>Tabela2[[#This Row],[Localidade]]&amp;"/"&amp;Tabela2[[#This Row],[Estado]]</f>
        <v>Sampaio/TO</v>
      </c>
      <c r="D5991">
        <v>77980000</v>
      </c>
      <c r="E5991">
        <v>77984999</v>
      </c>
      <c r="F5991" t="e" vm="5455">
        <v>#VALUE!</v>
      </c>
      <c r="G5991" t="e" cm="1">
        <f t="array" aca="1" ref="G5991" ca="1">_FV(Tabela2[[#This Row],[Cidade]],"Latitude")</f>
        <v>#NAME?</v>
      </c>
      <c r="H5991" t="e" cm="1">
        <f t="array" aca="1" ref="H5991" ca="1">_FV(Tabela2[[#This Row],[Cidade]],"Longitude")</f>
        <v>#NAME?</v>
      </c>
    </row>
    <row r="5992" spans="1:8" x14ac:dyDescent="0.25">
      <c r="A5992" t="s">
        <v>95</v>
      </c>
      <c r="B5992" t="s">
        <v>3495</v>
      </c>
      <c r="C5992" t="str">
        <f>Tabela2[[#This Row],[Localidade]]&amp;"/"&amp;Tabela2[[#This Row],[Estado]]</f>
        <v>Sandolandia/TO</v>
      </c>
      <c r="D5992">
        <v>77478000</v>
      </c>
      <c r="E5992">
        <v>77479999</v>
      </c>
      <c r="F5992" t="e" vm="5456">
        <v>#VALUE!</v>
      </c>
      <c r="G5992" t="e" cm="1">
        <f t="array" aca="1" ref="G5992" ca="1">_FV(Tabela2[[#This Row],[Cidade]],"Latitude")</f>
        <v>#NAME?</v>
      </c>
      <c r="H5992" t="e" cm="1">
        <f t="array" aca="1" ref="H5992" ca="1">_FV(Tabela2[[#This Row],[Cidade]],"Longitude")</f>
        <v>#NAME?</v>
      </c>
    </row>
    <row r="5993" spans="1:8" x14ac:dyDescent="0.25">
      <c r="A5993" t="s">
        <v>95</v>
      </c>
      <c r="B5993" t="s">
        <v>5387</v>
      </c>
      <c r="C5993" t="str">
        <f>Tabela2[[#This Row],[Localidade]]&amp;"/"&amp;Tabela2[[#This Row],[Estado]]</f>
        <v>Santa Fe do ArAguaia/TO</v>
      </c>
      <c r="D5993">
        <v>77848000</v>
      </c>
      <c r="E5993">
        <v>77849999</v>
      </c>
      <c r="F5993" t="e" vm="5457">
        <v>#VALUE!</v>
      </c>
      <c r="G5993" t="e" cm="1">
        <f t="array" aca="1" ref="G5993" ca="1">_FV(Tabela2[[#This Row],[Cidade]],"Latitude")</f>
        <v>#NAME?</v>
      </c>
      <c r="H5993" t="e" cm="1">
        <f t="array" aca="1" ref="H5993" ca="1">_FV(Tabela2[[#This Row],[Cidade]],"Longitude")</f>
        <v>#NAME?</v>
      </c>
    </row>
    <row r="5994" spans="1:8" x14ac:dyDescent="0.25">
      <c r="A5994" t="s">
        <v>95</v>
      </c>
      <c r="B5994" t="s">
        <v>3029</v>
      </c>
      <c r="C5994" t="str">
        <f>Tabela2[[#This Row],[Localidade]]&amp;"/"&amp;Tabela2[[#This Row],[Estado]]</f>
        <v>Santa Maria do Tocantins/TO</v>
      </c>
      <c r="D5994">
        <v>77716000</v>
      </c>
      <c r="E5994">
        <v>77717999</v>
      </c>
      <c r="F5994" t="s">
        <v>5428</v>
      </c>
      <c r="G5994" t="e" cm="1" vm="188">
        <f t="array" ref="G5994">_FV(Tabela2[[#This Row],[Cidade]],"Latitude")</f>
        <v>#VALUE!</v>
      </c>
      <c r="H5994" t="e" cm="1" vm="189">
        <f t="array" ref="H5994">_FV(Tabela2[[#This Row],[Cidade]],"Longitude")</f>
        <v>#VALUE!</v>
      </c>
    </row>
    <row r="5995" spans="1:8" x14ac:dyDescent="0.25">
      <c r="A5995" t="s">
        <v>95</v>
      </c>
      <c r="B5995" t="s">
        <v>3030</v>
      </c>
      <c r="C5995" t="str">
        <f>Tabela2[[#This Row],[Localidade]]&amp;"/"&amp;Tabela2[[#This Row],[Estado]]</f>
        <v>Santa Rita do Tocantins/TO</v>
      </c>
      <c r="D5995">
        <v>77565000</v>
      </c>
      <c r="E5995">
        <v>77569999</v>
      </c>
      <c r="F5995" t="e" vm="5458">
        <v>#VALUE!</v>
      </c>
      <c r="G5995" t="e" cm="1">
        <f t="array" aca="1" ref="G5995" ca="1">_FV(Tabela2[[#This Row],[Cidade]],"Latitude")</f>
        <v>#NAME?</v>
      </c>
      <c r="H5995" t="e" cm="1">
        <f t="array" aca="1" ref="H5995" ca="1">_FV(Tabela2[[#This Row],[Cidade]],"Longitude")</f>
        <v>#NAME?</v>
      </c>
    </row>
    <row r="5996" spans="1:8" x14ac:dyDescent="0.25">
      <c r="A5996" t="s">
        <v>95</v>
      </c>
      <c r="B5996" t="s">
        <v>3031</v>
      </c>
      <c r="C5996" t="str">
        <f>Tabela2[[#This Row],[Localidade]]&amp;"/"&amp;Tabela2[[#This Row],[Estado]]</f>
        <v>Santa Rosa do Tocantins/TO</v>
      </c>
      <c r="D5996">
        <v>77375000</v>
      </c>
      <c r="E5996">
        <v>77377999</v>
      </c>
      <c r="F5996" t="e" vm="5459">
        <v>#VALUE!</v>
      </c>
      <c r="G5996" t="e" cm="1">
        <f t="array" aca="1" ref="G5996" ca="1">_FV(Tabela2[[#This Row],[Cidade]],"Latitude")</f>
        <v>#NAME?</v>
      </c>
      <c r="H5996" t="e" cm="1">
        <f t="array" aca="1" ref="H5996" ca="1">_FV(Tabela2[[#This Row],[Cidade]],"Longitude")</f>
        <v>#NAME?</v>
      </c>
    </row>
    <row r="5997" spans="1:8" x14ac:dyDescent="0.25">
      <c r="A5997" t="s">
        <v>95</v>
      </c>
      <c r="B5997" t="s">
        <v>3032</v>
      </c>
      <c r="C5997" t="str">
        <f>Tabela2[[#This Row],[Localidade]]&amp;"/"&amp;Tabela2[[#This Row],[Estado]]</f>
        <v>Santa Tereza do Tocantins/TO</v>
      </c>
      <c r="D5997">
        <v>77615000</v>
      </c>
      <c r="E5997">
        <v>77619999</v>
      </c>
      <c r="F5997" t="e" vm="5460">
        <v>#VALUE!</v>
      </c>
      <c r="G5997" t="e" cm="1">
        <f t="array" aca="1" ref="G5997" ca="1">_FV(Tabela2[[#This Row],[Cidade]],"Latitude")</f>
        <v>#NAME?</v>
      </c>
      <c r="H5997" t="e" cm="1">
        <f t="array" aca="1" ref="H5997" ca="1">_FV(Tabela2[[#This Row],[Cidade]],"Longitude")</f>
        <v>#NAME?</v>
      </c>
    </row>
    <row r="5998" spans="1:8" x14ac:dyDescent="0.25">
      <c r="A5998" t="s">
        <v>95</v>
      </c>
      <c r="B5998" t="s">
        <v>3033</v>
      </c>
      <c r="C5998" t="str">
        <f>Tabela2[[#This Row],[Localidade]]&amp;"/"&amp;Tabela2[[#This Row],[Estado]]</f>
        <v>Santa Terezinha do Tocantins/TO</v>
      </c>
      <c r="D5998">
        <v>77885000</v>
      </c>
      <c r="E5998">
        <v>77887999</v>
      </c>
      <c r="F5998" t="e" vm="5461">
        <v>#VALUE!</v>
      </c>
      <c r="G5998" t="e" cm="1">
        <f t="array" aca="1" ref="G5998" ca="1">_FV(Tabela2[[#This Row],[Cidade]],"Latitude")</f>
        <v>#NAME?</v>
      </c>
      <c r="H5998" t="e" cm="1">
        <f t="array" aca="1" ref="H5998" ca="1">_FV(Tabela2[[#This Row],[Cidade]],"Longitude")</f>
        <v>#NAME?</v>
      </c>
    </row>
    <row r="5999" spans="1:8" x14ac:dyDescent="0.25">
      <c r="A5999" t="s">
        <v>95</v>
      </c>
      <c r="B5999" t="s">
        <v>4728</v>
      </c>
      <c r="C5999" t="str">
        <f>Tabela2[[#This Row],[Localidade]]&amp;"/"&amp;Tabela2[[#This Row],[Estado]]</f>
        <v>Sao Bento do Tocantins/TO</v>
      </c>
      <c r="D5999">
        <v>77958000</v>
      </c>
      <c r="E5999">
        <v>77959999</v>
      </c>
      <c r="F5999" t="e" vm="5462">
        <v>#VALUE!</v>
      </c>
      <c r="G5999" t="e" cm="1">
        <f t="array" aca="1" ref="G5999" ca="1">_FV(Tabela2[[#This Row],[Cidade]],"Latitude")</f>
        <v>#NAME?</v>
      </c>
      <c r="H5999" t="e" cm="1">
        <f t="array" aca="1" ref="H5999" ca="1">_FV(Tabela2[[#This Row],[Cidade]],"Longitude")</f>
        <v>#NAME?</v>
      </c>
    </row>
    <row r="6000" spans="1:8" x14ac:dyDescent="0.25">
      <c r="A6000" t="s">
        <v>95</v>
      </c>
      <c r="B6000" t="s">
        <v>4729</v>
      </c>
      <c r="C6000" t="str">
        <f>Tabela2[[#This Row],[Localidade]]&amp;"/"&amp;Tabela2[[#This Row],[Estado]]</f>
        <v>Sao Felix do Tocantins/TO</v>
      </c>
      <c r="D6000">
        <v>77605000</v>
      </c>
      <c r="E6000">
        <v>77609999</v>
      </c>
      <c r="F6000" t="e" vm="5463">
        <v>#VALUE!</v>
      </c>
      <c r="G6000" t="e" cm="1">
        <f t="array" aca="1" ref="G6000" ca="1">_FV(Tabela2[[#This Row],[Cidade]],"Latitude")</f>
        <v>#NAME?</v>
      </c>
      <c r="H6000" t="e" cm="1">
        <f t="array" aca="1" ref="H6000" ca="1">_FV(Tabela2[[#This Row],[Cidade]],"Longitude")</f>
        <v>#NAME?</v>
      </c>
    </row>
    <row r="6001" spans="1:8" x14ac:dyDescent="0.25">
      <c r="A6001" t="s">
        <v>95</v>
      </c>
      <c r="B6001" t="s">
        <v>4730</v>
      </c>
      <c r="C6001" t="str">
        <f>Tabela2[[#This Row],[Localidade]]&amp;"/"&amp;Tabela2[[#This Row],[Estado]]</f>
        <v>Sao Miguel do Tocantins/TO</v>
      </c>
      <c r="D6001">
        <v>77925000</v>
      </c>
      <c r="E6001">
        <v>77929999</v>
      </c>
      <c r="F6001" t="e" vm="5464">
        <v>#VALUE!</v>
      </c>
      <c r="G6001" t="e" cm="1">
        <f t="array" aca="1" ref="G6001" ca="1">_FV(Tabela2[[#This Row],[Cidade]],"Latitude")</f>
        <v>#NAME?</v>
      </c>
      <c r="H6001" t="e" cm="1">
        <f t="array" aca="1" ref="H6001" ca="1">_FV(Tabela2[[#This Row],[Cidade]],"Longitude")</f>
        <v>#NAME?</v>
      </c>
    </row>
    <row r="6002" spans="1:8" x14ac:dyDescent="0.25">
      <c r="A6002" t="s">
        <v>95</v>
      </c>
      <c r="B6002" t="s">
        <v>4731</v>
      </c>
      <c r="C6002" t="str">
        <f>Tabela2[[#This Row],[Localidade]]&amp;"/"&amp;Tabela2[[#This Row],[Estado]]</f>
        <v>Sao Salvador do Tocantins/TO</v>
      </c>
      <c r="D6002">
        <v>77368000</v>
      </c>
      <c r="E6002">
        <v>77369999</v>
      </c>
      <c r="F6002" t="e" vm="5465">
        <v>#VALUE!</v>
      </c>
      <c r="G6002" t="e" cm="1">
        <f t="array" aca="1" ref="G6002" ca="1">_FV(Tabela2[[#This Row],[Cidade]],"Latitude")</f>
        <v>#NAME?</v>
      </c>
      <c r="H6002" t="e" cm="1">
        <f t="array" aca="1" ref="H6002" ca="1">_FV(Tabela2[[#This Row],[Cidade]],"Longitude")</f>
        <v>#NAME?</v>
      </c>
    </row>
    <row r="6003" spans="1:8" x14ac:dyDescent="0.25">
      <c r="A6003" t="s">
        <v>95</v>
      </c>
      <c r="B6003" t="s">
        <v>4732</v>
      </c>
      <c r="C6003" t="str">
        <f>Tabela2[[#This Row],[Localidade]]&amp;"/"&amp;Tabela2[[#This Row],[Estado]]</f>
        <v>Sao Sebastiao do Tocantins/TO</v>
      </c>
      <c r="D6003">
        <v>77990000</v>
      </c>
      <c r="E6003">
        <v>77992999</v>
      </c>
      <c r="F6003" t="e" vm="5466">
        <v>#VALUE!</v>
      </c>
      <c r="G6003" t="e" cm="1">
        <f t="array" aca="1" ref="G6003" ca="1">_FV(Tabela2[[#This Row],[Cidade]],"Latitude")</f>
        <v>#NAME?</v>
      </c>
      <c r="H6003" t="e" cm="1">
        <f t="array" aca="1" ref="H6003" ca="1">_FV(Tabela2[[#This Row],[Cidade]],"Longitude")</f>
        <v>#NAME?</v>
      </c>
    </row>
    <row r="6004" spans="1:8" x14ac:dyDescent="0.25">
      <c r="A6004" t="s">
        <v>95</v>
      </c>
      <c r="B6004" t="s">
        <v>4733</v>
      </c>
      <c r="C6004" t="str">
        <f>Tabela2[[#This Row],[Localidade]]&amp;"/"&amp;Tabela2[[#This Row],[Estado]]</f>
        <v>Sao Valerio da Natividade/TO</v>
      </c>
      <c r="D6004">
        <v>77390000</v>
      </c>
      <c r="E6004">
        <v>77394999</v>
      </c>
      <c r="F6004" t="s">
        <v>5429</v>
      </c>
      <c r="G6004" t="e" cm="1" vm="188">
        <f t="array" ref="G6004">_FV(Tabela2[[#This Row],[Cidade]],"Latitude")</f>
        <v>#VALUE!</v>
      </c>
      <c r="H6004" t="e" cm="1" vm="189">
        <f t="array" ref="H6004">_FV(Tabela2[[#This Row],[Cidade]],"Longitude")</f>
        <v>#VALUE!</v>
      </c>
    </row>
    <row r="6005" spans="1:8" x14ac:dyDescent="0.25">
      <c r="A6005" t="s">
        <v>95</v>
      </c>
      <c r="B6005" t="s">
        <v>5156</v>
      </c>
      <c r="C6005" t="str">
        <f>Tabela2[[#This Row],[Localidade]]&amp;"/"&amp;Tabela2[[#This Row],[Estado]]</f>
        <v>Silvanopolis/TO</v>
      </c>
      <c r="D6005">
        <v>77580000</v>
      </c>
      <c r="E6005">
        <v>77584999</v>
      </c>
      <c r="F6005" t="e" vm="5467">
        <v>#VALUE!</v>
      </c>
      <c r="G6005" t="e" cm="1">
        <f t="array" aca="1" ref="G6005" ca="1">_FV(Tabela2[[#This Row],[Cidade]],"Latitude")</f>
        <v>#NAME?</v>
      </c>
      <c r="H6005" t="e" cm="1">
        <f t="array" aca="1" ref="H6005" ca="1">_FV(Tabela2[[#This Row],[Cidade]],"Longitude")</f>
        <v>#NAME?</v>
      </c>
    </row>
    <row r="6006" spans="1:8" x14ac:dyDescent="0.25">
      <c r="A6006" t="s">
        <v>95</v>
      </c>
      <c r="B6006" t="s">
        <v>4115</v>
      </c>
      <c r="C6006" t="str">
        <f>Tabela2[[#This Row],[Localidade]]&amp;"/"&amp;Tabela2[[#This Row],[Estado]]</f>
        <v>Sitio Novo do Tocantins/TO</v>
      </c>
      <c r="D6006">
        <v>77940000</v>
      </c>
      <c r="E6006">
        <v>77949999</v>
      </c>
      <c r="F6006" t="e" vm="5468">
        <v>#VALUE!</v>
      </c>
      <c r="G6006" t="e" cm="1">
        <f t="array" aca="1" ref="G6006" ca="1">_FV(Tabela2[[#This Row],[Cidade]],"Latitude")</f>
        <v>#NAME?</v>
      </c>
      <c r="H6006" t="e" cm="1">
        <f t="array" aca="1" ref="H6006" ca="1">_FV(Tabela2[[#This Row],[Cidade]],"Longitude")</f>
        <v>#NAME?</v>
      </c>
    </row>
    <row r="6007" spans="1:8" x14ac:dyDescent="0.25">
      <c r="A6007" t="s">
        <v>95</v>
      </c>
      <c r="B6007" t="s">
        <v>3034</v>
      </c>
      <c r="C6007" t="str">
        <f>Tabela2[[#This Row],[Localidade]]&amp;"/"&amp;Tabela2[[#This Row],[Estado]]</f>
        <v>Sucupira/TO</v>
      </c>
      <c r="D6007">
        <v>77458000</v>
      </c>
      <c r="E6007">
        <v>77459999</v>
      </c>
      <c r="F6007" t="e" vm="5469">
        <v>#VALUE!</v>
      </c>
      <c r="G6007" t="e" cm="1">
        <f t="array" aca="1" ref="G6007" ca="1">_FV(Tabela2[[#This Row],[Cidade]],"Latitude")</f>
        <v>#NAME?</v>
      </c>
      <c r="H6007" t="e" cm="1">
        <f t="array" aca="1" ref="H6007" ca="1">_FV(Tabela2[[#This Row],[Cidade]],"Longitude")</f>
        <v>#NAME?</v>
      </c>
    </row>
    <row r="6008" spans="1:8" x14ac:dyDescent="0.25">
      <c r="A6008" t="s">
        <v>95</v>
      </c>
      <c r="B6008" t="s">
        <v>5388</v>
      </c>
      <c r="C6008" t="str">
        <f>Tabela2[[#This Row],[Localidade]]&amp;"/"&amp;Tabela2[[#This Row],[Estado]]</f>
        <v>TAguatinga/TO</v>
      </c>
      <c r="D6008">
        <v>77320000</v>
      </c>
      <c r="E6008">
        <v>77324999</v>
      </c>
      <c r="F6008" t="e" vm="5470">
        <v>#VALUE!</v>
      </c>
      <c r="G6008" t="e" cm="1">
        <f t="array" aca="1" ref="G6008" ca="1">_FV(Tabela2[[#This Row],[Cidade]],"Latitude")</f>
        <v>#NAME?</v>
      </c>
      <c r="H6008" t="e" cm="1">
        <f t="array" aca="1" ref="H6008" ca="1">_FV(Tabela2[[#This Row],[Cidade]],"Longitude")</f>
        <v>#NAME?</v>
      </c>
    </row>
    <row r="6009" spans="1:8" x14ac:dyDescent="0.25">
      <c r="A6009" t="s">
        <v>95</v>
      </c>
      <c r="B6009" t="s">
        <v>3035</v>
      </c>
      <c r="C6009" t="str">
        <f>Tabela2[[#This Row],[Localidade]]&amp;"/"&amp;Tabela2[[#This Row],[Estado]]</f>
        <v>Taipas do Tocantins/TO</v>
      </c>
      <c r="D6009">
        <v>77308000</v>
      </c>
      <c r="E6009">
        <v>77309999</v>
      </c>
      <c r="F6009" t="e" vm="5471">
        <v>#VALUE!</v>
      </c>
      <c r="G6009" t="e" cm="1">
        <f t="array" aca="1" ref="G6009" ca="1">_FV(Tabela2[[#This Row],[Cidade]],"Latitude")</f>
        <v>#NAME?</v>
      </c>
      <c r="H6009" t="e" cm="1">
        <f t="array" aca="1" ref="H6009" ca="1">_FV(Tabela2[[#This Row],[Cidade]],"Longitude")</f>
        <v>#NAME?</v>
      </c>
    </row>
    <row r="6010" spans="1:8" x14ac:dyDescent="0.25">
      <c r="A6010" t="s">
        <v>95</v>
      </c>
      <c r="B6010" t="s">
        <v>4734</v>
      </c>
      <c r="C6010" t="str">
        <f>Tabela2[[#This Row],[Localidade]]&amp;"/"&amp;Tabela2[[#This Row],[Estado]]</f>
        <v>Talisma/TO</v>
      </c>
      <c r="D6010">
        <v>77483000</v>
      </c>
      <c r="E6010">
        <v>77484999</v>
      </c>
      <c r="F6010" t="e" vm="5472">
        <v>#VALUE!</v>
      </c>
      <c r="G6010" t="e" cm="1">
        <f t="array" aca="1" ref="G6010" ca="1">_FV(Tabela2[[#This Row],[Cidade]],"Latitude")</f>
        <v>#NAME?</v>
      </c>
      <c r="H6010" t="e" cm="1">
        <f t="array" aca="1" ref="H6010" ca="1">_FV(Tabela2[[#This Row],[Cidade]],"Longitude")</f>
        <v>#NAME?</v>
      </c>
    </row>
    <row r="6011" spans="1:8" x14ac:dyDescent="0.25">
      <c r="A6011" t="s">
        <v>95</v>
      </c>
      <c r="B6011" t="s">
        <v>4116</v>
      </c>
      <c r="C6011" t="str">
        <f>Tabela2[[#This Row],[Localidade]]&amp;"/"&amp;Tabela2[[#This Row],[Estado]]</f>
        <v>Tocantinia/TO</v>
      </c>
      <c r="D6011">
        <v>77640000</v>
      </c>
      <c r="E6011">
        <v>77644999</v>
      </c>
      <c r="F6011" t="e" vm="5473">
        <v>#VALUE!</v>
      </c>
      <c r="G6011" t="e" cm="1">
        <f t="array" aca="1" ref="G6011" ca="1">_FV(Tabela2[[#This Row],[Cidade]],"Latitude")</f>
        <v>#NAME?</v>
      </c>
      <c r="H6011" t="e" cm="1">
        <f t="array" aca="1" ref="H6011" ca="1">_FV(Tabela2[[#This Row],[Cidade]],"Longitude")</f>
        <v>#NAME?</v>
      </c>
    </row>
    <row r="6012" spans="1:8" x14ac:dyDescent="0.25">
      <c r="A6012" t="s">
        <v>95</v>
      </c>
      <c r="B6012" t="s">
        <v>5157</v>
      </c>
      <c r="C6012" t="str">
        <f>Tabela2[[#This Row],[Localidade]]&amp;"/"&amp;Tabela2[[#This Row],[Estado]]</f>
        <v>Tocantinopolis/TO</v>
      </c>
      <c r="D6012">
        <v>77900000</v>
      </c>
      <c r="E6012">
        <v>77902999</v>
      </c>
      <c r="F6012" t="e" vm="5474">
        <v>#VALUE!</v>
      </c>
      <c r="G6012" t="e" cm="1">
        <f t="array" aca="1" ref="G6012" ca="1">_FV(Tabela2[[#This Row],[Cidade]],"Latitude")</f>
        <v>#NAME?</v>
      </c>
      <c r="H6012" t="e" cm="1">
        <f t="array" aca="1" ref="H6012" ca="1">_FV(Tabela2[[#This Row],[Cidade]],"Longitude")</f>
        <v>#NAME?</v>
      </c>
    </row>
    <row r="6013" spans="1:8" x14ac:dyDescent="0.25">
      <c r="A6013" t="s">
        <v>95</v>
      </c>
      <c r="B6013" t="s">
        <v>3036</v>
      </c>
      <c r="C6013" t="str">
        <f>Tabela2[[#This Row],[Localidade]]&amp;"/"&amp;Tabela2[[#This Row],[Estado]]</f>
        <v>Tupirama/TO</v>
      </c>
      <c r="D6013">
        <v>77704000</v>
      </c>
      <c r="E6013">
        <v>77707999</v>
      </c>
      <c r="F6013" t="e" vm="5475">
        <v>#VALUE!</v>
      </c>
      <c r="G6013" t="e" cm="1">
        <f t="array" aca="1" ref="G6013" ca="1">_FV(Tabela2[[#This Row],[Cidade]],"Latitude")</f>
        <v>#NAME?</v>
      </c>
      <c r="H6013" t="e" cm="1">
        <f t="array" aca="1" ref="H6013" ca="1">_FV(Tabela2[[#This Row],[Cidade]],"Longitude")</f>
        <v>#NAME?</v>
      </c>
    </row>
    <row r="6014" spans="1:8" x14ac:dyDescent="0.25">
      <c r="A6014" t="s">
        <v>95</v>
      </c>
      <c r="B6014" t="s">
        <v>3037</v>
      </c>
      <c r="C6014" t="str">
        <f>Tabela2[[#This Row],[Localidade]]&amp;"/"&amp;Tabela2[[#This Row],[Estado]]</f>
        <v>Tupiratins/TO</v>
      </c>
      <c r="D6014">
        <v>77743000</v>
      </c>
      <c r="E6014">
        <v>77744999</v>
      </c>
      <c r="F6014" t="e" vm="5476">
        <v>#VALUE!</v>
      </c>
      <c r="G6014" t="e" cm="1">
        <f t="array" aca="1" ref="G6014" ca="1">_FV(Tabela2[[#This Row],[Cidade]],"Latitude")</f>
        <v>#NAME?</v>
      </c>
      <c r="H6014" t="e" cm="1">
        <f t="array" aca="1" ref="H6014" ca="1">_FV(Tabela2[[#This Row],[Cidade]],"Longitude")</f>
        <v>#NAME?</v>
      </c>
    </row>
    <row r="6015" spans="1:8" x14ac:dyDescent="0.25">
      <c r="A6015" t="s">
        <v>95</v>
      </c>
      <c r="B6015" t="s">
        <v>3496</v>
      </c>
      <c r="C6015" t="str">
        <f>Tabela2[[#This Row],[Localidade]]&amp;"/"&amp;Tabela2[[#This Row],[Estado]]</f>
        <v>Wanderlandia/TO</v>
      </c>
      <c r="D6015">
        <v>77860000</v>
      </c>
      <c r="E6015">
        <v>77869999</v>
      </c>
      <c r="F6015" t="e" vm="5477">
        <v>#VALUE!</v>
      </c>
      <c r="G6015" t="e" cm="1">
        <f t="array" aca="1" ref="G6015" ca="1">_FV(Tabela2[[#This Row],[Cidade]],"Latitude")</f>
        <v>#NAME?</v>
      </c>
      <c r="H6015" t="e" cm="1">
        <f t="array" aca="1" ref="H6015" ca="1">_FV(Tabela2[[#This Row],[Cidade]],"Longitude")</f>
        <v>#NAME?</v>
      </c>
    </row>
    <row r="6016" spans="1:8" x14ac:dyDescent="0.25">
      <c r="A6016" t="s">
        <v>95</v>
      </c>
      <c r="B6016" t="s">
        <v>3345</v>
      </c>
      <c r="C6016" t="str">
        <f>Tabela2[[#This Row],[Localidade]]&amp;"/"&amp;Tabela2[[#This Row],[Estado]]</f>
        <v>Xambioa/TO</v>
      </c>
      <c r="D6016">
        <v>77880000</v>
      </c>
      <c r="E6016">
        <v>77884999</v>
      </c>
      <c r="F6016" t="e" vm="5478">
        <v>#VALUE!</v>
      </c>
      <c r="G6016" t="e" cm="1">
        <f t="array" aca="1" ref="G6016" ca="1">_FV(Tabela2[[#This Row],[Cidade]],"Latitude")</f>
        <v>#NAME?</v>
      </c>
      <c r="H6016" t="e" cm="1">
        <f t="array" aca="1" ref="H6016" ca="1">_FV(Tabela2[[#This Row],[Cidade]],"Longitude")</f>
        <v>#NAME?</v>
      </c>
    </row>
  </sheetData>
  <sheetProtection algorithmName="SHA-512" hashValue="6GhHjJhxdXPAs7pLBP1Ko9jTRLF47MPgHyHn0yYSlrw9/1/wX5RD2z7zZDNYeje87l1mHcpVR1ZlSFQMwmxfLw==" saltValue="IptOGv3UoRL1B9U1TrJyPQ==" spinCount="100000" sheet="1" objects="1" scenarios="1"/>
  <pageMargins left="0.511811024" right="0.511811024" top="0.78740157499999996" bottom="0.78740157499999996" header="0.31496062000000002" footer="0.31496062000000002"/>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Menu">
                <anchor moveWithCells="1" sizeWithCells="1">
                  <from>
                    <xdr:col>9</xdr:col>
                    <xdr:colOff>200025</xdr:colOff>
                    <xdr:row>3463</xdr:row>
                    <xdr:rowOff>161925</xdr:rowOff>
                  </from>
                  <to>
                    <xdr:col>11</xdr:col>
                    <xdr:colOff>142875</xdr:colOff>
                    <xdr:row>3465</xdr:row>
                    <xdr:rowOff>142875</xdr:rowOff>
                  </to>
                </anchor>
              </controlPr>
            </control>
          </mc:Choice>
        </mc:AlternateContent>
        <mc:AlternateContent xmlns:mc="http://schemas.openxmlformats.org/markup-compatibility/2006">
          <mc:Choice Requires="x14">
            <control shapeId="7170" r:id="rId5" name="Button 2">
              <controlPr defaultSize="0" print="0" autoFill="0" autoPict="0" macro="[0]!Menu">
                <anchor moveWithCells="1" sizeWithCells="1">
                  <from>
                    <xdr:col>8</xdr:col>
                    <xdr:colOff>133350</xdr:colOff>
                    <xdr:row>0</xdr:row>
                    <xdr:rowOff>38100</xdr:rowOff>
                  </from>
                  <to>
                    <xdr:col>10</xdr:col>
                    <xdr:colOff>76200</xdr:colOff>
                    <xdr:row>2</xdr:row>
                    <xdr:rowOff>19050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A6796-5175-49E8-988B-5489A8437A0A}">
  <sheetPr codeName="Planilha4"/>
  <dimension ref="A1:AB58"/>
  <sheetViews>
    <sheetView zoomScale="80" zoomScaleNormal="80" workbookViewId="0">
      <selection activeCell="Q12" sqref="Q12"/>
    </sheetView>
  </sheetViews>
  <sheetFormatPr defaultColWidth="8.85546875" defaultRowHeight="18.75" x14ac:dyDescent="0.25"/>
  <cols>
    <col min="1" max="16384" width="8.85546875" style="27"/>
  </cols>
  <sheetData>
    <row r="1" spans="1:28" x14ac:dyDescent="0.3">
      <c r="A1" s="33" t="s">
        <v>62</v>
      </c>
      <c r="B1" s="24" t="s">
        <v>70</v>
      </c>
      <c r="C1" s="25" t="s">
        <v>71</v>
      </c>
      <c r="D1" s="24" t="s">
        <v>72</v>
      </c>
      <c r="E1" s="24" t="s">
        <v>73</v>
      </c>
      <c r="F1" s="24" t="s">
        <v>74</v>
      </c>
      <c r="G1" s="24" t="s">
        <v>75</v>
      </c>
      <c r="H1" s="24" t="s">
        <v>76</v>
      </c>
      <c r="I1" s="24" t="s">
        <v>77</v>
      </c>
      <c r="J1" s="24" t="s">
        <v>78</v>
      </c>
      <c r="K1" s="24" t="s">
        <v>79</v>
      </c>
      <c r="L1" s="24" t="s">
        <v>80</v>
      </c>
      <c r="M1" s="24" t="s">
        <v>81</v>
      </c>
      <c r="N1" s="26" t="s">
        <v>82</v>
      </c>
      <c r="O1" s="24" t="s">
        <v>83</v>
      </c>
      <c r="P1" s="24" t="s">
        <v>84</v>
      </c>
      <c r="Q1" s="24" t="s">
        <v>39</v>
      </c>
      <c r="R1" s="24" t="s">
        <v>85</v>
      </c>
      <c r="S1" s="25" t="s">
        <v>86</v>
      </c>
      <c r="T1" s="24" t="s">
        <v>87</v>
      </c>
      <c r="U1" s="24" t="s">
        <v>88</v>
      </c>
      <c r="V1" s="24" t="s">
        <v>89</v>
      </c>
      <c r="W1" s="25" t="s">
        <v>90</v>
      </c>
      <c r="X1" s="24" t="s">
        <v>91</v>
      </c>
      <c r="Y1" s="24" t="s">
        <v>92</v>
      </c>
      <c r="Z1" s="24" t="s">
        <v>93</v>
      </c>
      <c r="AA1" s="24" t="s">
        <v>94</v>
      </c>
      <c r="AB1" s="24" t="s">
        <v>95</v>
      </c>
    </row>
    <row r="2" spans="1:28" x14ac:dyDescent="0.25">
      <c r="A2" s="24" t="s">
        <v>70</v>
      </c>
      <c r="B2" s="28">
        <v>19</v>
      </c>
      <c r="C2" s="29">
        <v>12</v>
      </c>
      <c r="D2" s="30">
        <v>12</v>
      </c>
      <c r="E2" s="30">
        <v>12</v>
      </c>
      <c r="F2" s="30">
        <v>12</v>
      </c>
      <c r="G2" s="30">
        <v>12</v>
      </c>
      <c r="H2" s="30">
        <v>12</v>
      </c>
      <c r="I2" s="30">
        <v>12</v>
      </c>
      <c r="J2" s="30">
        <v>12</v>
      </c>
      <c r="K2" s="30">
        <v>12</v>
      </c>
      <c r="L2" s="30">
        <v>12</v>
      </c>
      <c r="M2" s="30">
        <v>12</v>
      </c>
      <c r="N2" s="29">
        <v>12</v>
      </c>
      <c r="O2" s="30">
        <v>12</v>
      </c>
      <c r="P2" s="30">
        <v>12</v>
      </c>
      <c r="Q2" s="30">
        <v>12</v>
      </c>
      <c r="R2" s="30">
        <v>12</v>
      </c>
      <c r="S2" s="29">
        <v>12</v>
      </c>
      <c r="T2" s="30">
        <v>12</v>
      </c>
      <c r="U2" s="30">
        <v>12</v>
      </c>
      <c r="V2" s="30">
        <v>12</v>
      </c>
      <c r="W2" s="29">
        <v>12</v>
      </c>
      <c r="X2" s="30">
        <v>12</v>
      </c>
      <c r="Y2" s="30">
        <v>12</v>
      </c>
      <c r="Z2" s="30">
        <v>12</v>
      </c>
      <c r="AA2" s="30">
        <v>12</v>
      </c>
      <c r="AB2" s="30">
        <v>12</v>
      </c>
    </row>
    <row r="3" spans="1:28" x14ac:dyDescent="0.25">
      <c r="A3" s="24" t="s">
        <v>71</v>
      </c>
      <c r="B3" s="30">
        <v>12</v>
      </c>
      <c r="C3" s="31">
        <v>19</v>
      </c>
      <c r="D3" s="30">
        <v>12</v>
      </c>
      <c r="E3" s="30">
        <v>12</v>
      </c>
      <c r="F3" s="30">
        <v>12</v>
      </c>
      <c r="G3" s="30">
        <v>12</v>
      </c>
      <c r="H3" s="30">
        <v>12</v>
      </c>
      <c r="I3" s="30">
        <v>12</v>
      </c>
      <c r="J3" s="30">
        <v>12</v>
      </c>
      <c r="K3" s="30">
        <v>12</v>
      </c>
      <c r="L3" s="30">
        <v>12</v>
      </c>
      <c r="M3" s="30">
        <v>12</v>
      </c>
      <c r="N3" s="29">
        <v>12</v>
      </c>
      <c r="O3" s="30">
        <v>12</v>
      </c>
      <c r="P3" s="30">
        <v>12</v>
      </c>
      <c r="Q3" s="30">
        <v>12</v>
      </c>
      <c r="R3" s="30">
        <v>12</v>
      </c>
      <c r="S3" s="29">
        <v>12</v>
      </c>
      <c r="T3" s="30">
        <v>12</v>
      </c>
      <c r="U3" s="30">
        <v>12</v>
      </c>
      <c r="V3" s="30">
        <v>12</v>
      </c>
      <c r="W3" s="29">
        <v>12</v>
      </c>
      <c r="X3" s="30">
        <v>12</v>
      </c>
      <c r="Y3" s="30">
        <v>12</v>
      </c>
      <c r="Z3" s="30">
        <v>12</v>
      </c>
      <c r="AA3" s="30">
        <v>12</v>
      </c>
      <c r="AB3" s="30">
        <v>12</v>
      </c>
    </row>
    <row r="4" spans="1:28" x14ac:dyDescent="0.25">
      <c r="A4" s="24" t="s">
        <v>72</v>
      </c>
      <c r="B4" s="30">
        <v>12</v>
      </c>
      <c r="C4" s="29">
        <v>12</v>
      </c>
      <c r="D4" s="28">
        <v>20</v>
      </c>
      <c r="E4" s="30">
        <v>12</v>
      </c>
      <c r="F4" s="30">
        <v>12</v>
      </c>
      <c r="G4" s="30">
        <v>12</v>
      </c>
      <c r="H4" s="30">
        <v>12</v>
      </c>
      <c r="I4" s="30">
        <v>12</v>
      </c>
      <c r="J4" s="30">
        <v>12</v>
      </c>
      <c r="K4" s="30">
        <v>12</v>
      </c>
      <c r="L4" s="30">
        <v>12</v>
      </c>
      <c r="M4" s="30">
        <v>12</v>
      </c>
      <c r="N4" s="29">
        <v>12</v>
      </c>
      <c r="O4" s="30">
        <v>12</v>
      </c>
      <c r="P4" s="30">
        <v>12</v>
      </c>
      <c r="Q4" s="30">
        <v>12</v>
      </c>
      <c r="R4" s="30">
        <v>12</v>
      </c>
      <c r="S4" s="29">
        <v>12</v>
      </c>
      <c r="T4" s="30">
        <v>12</v>
      </c>
      <c r="U4" s="30">
        <v>12</v>
      </c>
      <c r="V4" s="30">
        <v>12</v>
      </c>
      <c r="W4" s="29">
        <v>12</v>
      </c>
      <c r="X4" s="30">
        <v>12</v>
      </c>
      <c r="Y4" s="30">
        <v>12</v>
      </c>
      <c r="Z4" s="30">
        <v>12</v>
      </c>
      <c r="AA4" s="30">
        <v>12</v>
      </c>
      <c r="AB4" s="30">
        <v>12</v>
      </c>
    </row>
    <row r="5" spans="1:28" x14ac:dyDescent="0.25">
      <c r="A5" s="24" t="s">
        <v>73</v>
      </c>
      <c r="B5" s="30">
        <v>12</v>
      </c>
      <c r="C5" s="29">
        <v>12</v>
      </c>
      <c r="D5" s="30">
        <v>12</v>
      </c>
      <c r="E5" s="28">
        <v>18</v>
      </c>
      <c r="F5" s="30">
        <v>12</v>
      </c>
      <c r="G5" s="30">
        <v>12</v>
      </c>
      <c r="H5" s="30">
        <v>12</v>
      </c>
      <c r="I5" s="30">
        <v>12</v>
      </c>
      <c r="J5" s="30">
        <v>12</v>
      </c>
      <c r="K5" s="30">
        <v>12</v>
      </c>
      <c r="L5" s="30">
        <v>12</v>
      </c>
      <c r="M5" s="30">
        <v>12</v>
      </c>
      <c r="N5" s="29">
        <v>12</v>
      </c>
      <c r="O5" s="30">
        <v>12</v>
      </c>
      <c r="P5" s="30">
        <v>12</v>
      </c>
      <c r="Q5" s="30">
        <v>12</v>
      </c>
      <c r="R5" s="30">
        <v>12</v>
      </c>
      <c r="S5" s="29">
        <v>12</v>
      </c>
      <c r="T5" s="30">
        <v>12</v>
      </c>
      <c r="U5" s="30">
        <v>12</v>
      </c>
      <c r="V5" s="30">
        <v>12</v>
      </c>
      <c r="W5" s="29">
        <v>12</v>
      </c>
      <c r="X5" s="30">
        <v>12</v>
      </c>
      <c r="Y5" s="30">
        <v>12</v>
      </c>
      <c r="Z5" s="30">
        <v>12</v>
      </c>
      <c r="AA5" s="30">
        <v>12</v>
      </c>
      <c r="AB5" s="30">
        <v>12</v>
      </c>
    </row>
    <row r="6" spans="1:28" x14ac:dyDescent="0.25">
      <c r="A6" s="24" t="s">
        <v>74</v>
      </c>
      <c r="B6" s="30">
        <v>12</v>
      </c>
      <c r="C6" s="29">
        <v>12</v>
      </c>
      <c r="D6" s="30">
        <v>12</v>
      </c>
      <c r="E6" s="30">
        <v>12</v>
      </c>
      <c r="F6" s="28">
        <v>19</v>
      </c>
      <c r="G6" s="30">
        <v>12</v>
      </c>
      <c r="H6" s="30">
        <v>12</v>
      </c>
      <c r="I6" s="30">
        <v>12</v>
      </c>
      <c r="J6" s="30">
        <v>12</v>
      </c>
      <c r="K6" s="30">
        <v>12</v>
      </c>
      <c r="L6" s="30">
        <v>12</v>
      </c>
      <c r="M6" s="30">
        <v>12</v>
      </c>
      <c r="N6" s="29">
        <v>12</v>
      </c>
      <c r="O6" s="30">
        <v>12</v>
      </c>
      <c r="P6" s="30">
        <v>12</v>
      </c>
      <c r="Q6" s="30">
        <v>12</v>
      </c>
      <c r="R6" s="30">
        <v>12</v>
      </c>
      <c r="S6" s="29">
        <v>12</v>
      </c>
      <c r="T6" s="30">
        <v>12</v>
      </c>
      <c r="U6" s="30">
        <v>12</v>
      </c>
      <c r="V6" s="30">
        <v>12</v>
      </c>
      <c r="W6" s="29">
        <v>12</v>
      </c>
      <c r="X6" s="30">
        <v>12</v>
      </c>
      <c r="Y6" s="30">
        <v>12</v>
      </c>
      <c r="Z6" s="30">
        <v>12</v>
      </c>
      <c r="AA6" s="30">
        <v>12</v>
      </c>
      <c r="AB6" s="30">
        <v>12</v>
      </c>
    </row>
    <row r="7" spans="1:28" x14ac:dyDescent="0.25">
      <c r="A7" s="24" t="s">
        <v>75</v>
      </c>
      <c r="B7" s="30">
        <v>12</v>
      </c>
      <c r="C7" s="29">
        <v>12</v>
      </c>
      <c r="D7" s="30">
        <v>12</v>
      </c>
      <c r="E7" s="30">
        <v>12</v>
      </c>
      <c r="F7" s="30">
        <v>12</v>
      </c>
      <c r="G7" s="28">
        <v>18</v>
      </c>
      <c r="H7" s="30">
        <v>12</v>
      </c>
      <c r="I7" s="30">
        <v>12</v>
      </c>
      <c r="J7" s="30">
        <v>12</v>
      </c>
      <c r="K7" s="30">
        <v>12</v>
      </c>
      <c r="L7" s="30">
        <v>12</v>
      </c>
      <c r="M7" s="30">
        <v>12</v>
      </c>
      <c r="N7" s="29">
        <v>12</v>
      </c>
      <c r="O7" s="30">
        <v>12</v>
      </c>
      <c r="P7" s="30">
        <v>12</v>
      </c>
      <c r="Q7" s="30">
        <v>12</v>
      </c>
      <c r="R7" s="30">
        <v>12</v>
      </c>
      <c r="S7" s="29">
        <v>12</v>
      </c>
      <c r="T7" s="30">
        <v>12</v>
      </c>
      <c r="U7" s="30">
        <v>12</v>
      </c>
      <c r="V7" s="30">
        <v>12</v>
      </c>
      <c r="W7" s="29">
        <v>12</v>
      </c>
      <c r="X7" s="30">
        <v>12</v>
      </c>
      <c r="Y7" s="30">
        <v>12</v>
      </c>
      <c r="Z7" s="30">
        <v>12</v>
      </c>
      <c r="AA7" s="30">
        <v>12</v>
      </c>
      <c r="AB7" s="30">
        <v>12</v>
      </c>
    </row>
    <row r="8" spans="1:28" x14ac:dyDescent="0.25">
      <c r="A8" s="24" t="s">
        <v>76</v>
      </c>
      <c r="B8" s="30">
        <v>12</v>
      </c>
      <c r="C8" s="29">
        <v>12</v>
      </c>
      <c r="D8" s="30">
        <v>12</v>
      </c>
      <c r="E8" s="30">
        <v>12</v>
      </c>
      <c r="F8" s="30">
        <v>12</v>
      </c>
      <c r="G8" s="30">
        <v>12</v>
      </c>
      <c r="H8" s="28">
        <v>18</v>
      </c>
      <c r="I8" s="30">
        <v>12</v>
      </c>
      <c r="J8" s="30">
        <v>12</v>
      </c>
      <c r="K8" s="30">
        <v>12</v>
      </c>
      <c r="L8" s="30">
        <v>12</v>
      </c>
      <c r="M8" s="30">
        <v>12</v>
      </c>
      <c r="N8" s="29">
        <v>12</v>
      </c>
      <c r="O8" s="30">
        <v>12</v>
      </c>
      <c r="P8" s="30">
        <v>12</v>
      </c>
      <c r="Q8" s="30">
        <v>12</v>
      </c>
      <c r="R8" s="30">
        <v>12</v>
      </c>
      <c r="S8" s="29">
        <v>12</v>
      </c>
      <c r="T8" s="30">
        <v>12</v>
      </c>
      <c r="U8" s="30">
        <v>12</v>
      </c>
      <c r="V8" s="30">
        <v>12</v>
      </c>
      <c r="W8" s="29">
        <v>12</v>
      </c>
      <c r="X8" s="30">
        <v>12</v>
      </c>
      <c r="Y8" s="30">
        <v>12</v>
      </c>
      <c r="Z8" s="30">
        <v>12</v>
      </c>
      <c r="AA8" s="30">
        <v>12</v>
      </c>
      <c r="AB8" s="30">
        <v>12</v>
      </c>
    </row>
    <row r="9" spans="1:28" x14ac:dyDescent="0.25">
      <c r="A9" s="24" t="s">
        <v>77</v>
      </c>
      <c r="B9" s="30">
        <v>12</v>
      </c>
      <c r="C9" s="29">
        <v>12</v>
      </c>
      <c r="D9" s="30">
        <v>12</v>
      </c>
      <c r="E9" s="30">
        <v>12</v>
      </c>
      <c r="F9" s="30">
        <v>12</v>
      </c>
      <c r="G9" s="30">
        <v>12</v>
      </c>
      <c r="H9" s="30">
        <v>12</v>
      </c>
      <c r="I9" s="28">
        <v>17</v>
      </c>
      <c r="J9" s="30">
        <v>12</v>
      </c>
      <c r="K9" s="30">
        <v>12</v>
      </c>
      <c r="L9" s="30">
        <v>12</v>
      </c>
      <c r="M9" s="30">
        <v>12</v>
      </c>
      <c r="N9" s="29">
        <v>12</v>
      </c>
      <c r="O9" s="30">
        <v>12</v>
      </c>
      <c r="P9" s="30">
        <v>12</v>
      </c>
      <c r="Q9" s="30">
        <v>12</v>
      </c>
      <c r="R9" s="30">
        <v>12</v>
      </c>
      <c r="S9" s="29">
        <v>12</v>
      </c>
      <c r="T9" s="30">
        <v>12</v>
      </c>
      <c r="U9" s="30">
        <v>12</v>
      </c>
      <c r="V9" s="30">
        <v>12</v>
      </c>
      <c r="W9" s="29">
        <v>12</v>
      </c>
      <c r="X9" s="30">
        <v>12</v>
      </c>
      <c r="Y9" s="30">
        <v>12</v>
      </c>
      <c r="Z9" s="30">
        <v>12</v>
      </c>
      <c r="AA9" s="30">
        <v>12</v>
      </c>
      <c r="AB9" s="30">
        <v>12</v>
      </c>
    </row>
    <row r="10" spans="1:28" x14ac:dyDescent="0.25">
      <c r="A10" s="24" t="s">
        <v>78</v>
      </c>
      <c r="B10" s="30">
        <v>12</v>
      </c>
      <c r="C10" s="29">
        <v>12</v>
      </c>
      <c r="D10" s="30">
        <v>12</v>
      </c>
      <c r="E10" s="30">
        <v>12</v>
      </c>
      <c r="F10" s="30">
        <v>12</v>
      </c>
      <c r="G10" s="30">
        <v>12</v>
      </c>
      <c r="H10" s="30">
        <v>12</v>
      </c>
      <c r="I10" s="30">
        <v>12</v>
      </c>
      <c r="J10" s="28">
        <v>17</v>
      </c>
      <c r="K10" s="30">
        <v>12</v>
      </c>
      <c r="L10" s="30">
        <v>12</v>
      </c>
      <c r="M10" s="30">
        <v>12</v>
      </c>
      <c r="N10" s="29">
        <v>12</v>
      </c>
      <c r="O10" s="30">
        <v>12</v>
      </c>
      <c r="P10" s="30">
        <v>12</v>
      </c>
      <c r="Q10" s="30">
        <v>12</v>
      </c>
      <c r="R10" s="30">
        <v>12</v>
      </c>
      <c r="S10" s="29">
        <v>12</v>
      </c>
      <c r="T10" s="30">
        <v>12</v>
      </c>
      <c r="U10" s="30">
        <v>12</v>
      </c>
      <c r="V10" s="30">
        <v>12</v>
      </c>
      <c r="W10" s="29">
        <v>12</v>
      </c>
      <c r="X10" s="30">
        <v>12</v>
      </c>
      <c r="Y10" s="30">
        <v>12</v>
      </c>
      <c r="Z10" s="30">
        <v>12</v>
      </c>
      <c r="AA10" s="30">
        <v>12</v>
      </c>
      <c r="AB10" s="30">
        <v>12</v>
      </c>
    </row>
    <row r="11" spans="1:28" x14ac:dyDescent="0.25">
      <c r="A11" s="24" t="s">
        <v>79</v>
      </c>
      <c r="B11" s="30">
        <v>12</v>
      </c>
      <c r="C11" s="29">
        <v>12</v>
      </c>
      <c r="D11" s="30">
        <v>12</v>
      </c>
      <c r="E11" s="30">
        <v>12</v>
      </c>
      <c r="F11" s="30">
        <v>12</v>
      </c>
      <c r="G11" s="30">
        <v>12</v>
      </c>
      <c r="H11" s="30">
        <v>12</v>
      </c>
      <c r="I11" s="30">
        <v>12</v>
      </c>
      <c r="J11" s="30">
        <v>12</v>
      </c>
      <c r="K11" s="28">
        <v>20</v>
      </c>
      <c r="L11" s="30">
        <v>12</v>
      </c>
      <c r="M11" s="30">
        <v>12</v>
      </c>
      <c r="N11" s="29">
        <v>12</v>
      </c>
      <c r="O11" s="30">
        <v>12</v>
      </c>
      <c r="P11" s="30">
        <v>12</v>
      </c>
      <c r="Q11" s="30">
        <v>12</v>
      </c>
      <c r="R11" s="30">
        <v>12</v>
      </c>
      <c r="S11" s="29">
        <v>12</v>
      </c>
      <c r="T11" s="30">
        <v>12</v>
      </c>
      <c r="U11" s="30">
        <v>12</v>
      </c>
      <c r="V11" s="30">
        <v>12</v>
      </c>
      <c r="W11" s="29">
        <v>12</v>
      </c>
      <c r="X11" s="30">
        <v>12</v>
      </c>
      <c r="Y11" s="30">
        <v>12</v>
      </c>
      <c r="Z11" s="30">
        <v>12</v>
      </c>
      <c r="AA11" s="30">
        <v>12</v>
      </c>
      <c r="AB11" s="30">
        <v>12</v>
      </c>
    </row>
    <row r="12" spans="1:28" x14ac:dyDescent="0.25">
      <c r="A12" s="24" t="s">
        <v>80</v>
      </c>
      <c r="B12" s="30">
        <v>12</v>
      </c>
      <c r="C12" s="29">
        <v>12</v>
      </c>
      <c r="D12" s="30">
        <v>12</v>
      </c>
      <c r="E12" s="30">
        <v>12</v>
      </c>
      <c r="F12" s="30">
        <v>12</v>
      </c>
      <c r="G12" s="30">
        <v>12</v>
      </c>
      <c r="H12" s="30">
        <v>12</v>
      </c>
      <c r="I12" s="30">
        <v>12</v>
      </c>
      <c r="J12" s="30">
        <v>12</v>
      </c>
      <c r="K12" s="30">
        <v>12</v>
      </c>
      <c r="L12" s="28">
        <v>17</v>
      </c>
      <c r="M12" s="30">
        <v>12</v>
      </c>
      <c r="N12" s="29">
        <v>12</v>
      </c>
      <c r="O12" s="30">
        <v>12</v>
      </c>
      <c r="P12" s="30">
        <v>12</v>
      </c>
      <c r="Q12" s="30">
        <v>12</v>
      </c>
      <c r="R12" s="30">
        <v>12</v>
      </c>
      <c r="S12" s="29">
        <v>12</v>
      </c>
      <c r="T12" s="30">
        <v>12</v>
      </c>
      <c r="U12" s="30">
        <v>12</v>
      </c>
      <c r="V12" s="30">
        <v>12</v>
      </c>
      <c r="W12" s="29">
        <v>12</v>
      </c>
      <c r="X12" s="30">
        <v>12</v>
      </c>
      <c r="Y12" s="30">
        <v>12</v>
      </c>
      <c r="Z12" s="30">
        <v>12</v>
      </c>
      <c r="AA12" s="30">
        <v>12</v>
      </c>
      <c r="AB12" s="30">
        <v>12</v>
      </c>
    </row>
    <row r="13" spans="1:28" x14ac:dyDescent="0.25">
      <c r="A13" s="24" t="s">
        <v>81</v>
      </c>
      <c r="B13" s="30">
        <v>12</v>
      </c>
      <c r="C13" s="29">
        <v>12</v>
      </c>
      <c r="D13" s="30">
        <v>12</v>
      </c>
      <c r="E13" s="30">
        <v>12</v>
      </c>
      <c r="F13" s="30">
        <v>12</v>
      </c>
      <c r="G13" s="30">
        <v>12</v>
      </c>
      <c r="H13" s="30">
        <v>12</v>
      </c>
      <c r="I13" s="30">
        <v>12</v>
      </c>
      <c r="J13" s="30">
        <v>12</v>
      </c>
      <c r="K13" s="30">
        <v>12</v>
      </c>
      <c r="L13" s="30">
        <v>12</v>
      </c>
      <c r="M13" s="28">
        <v>17</v>
      </c>
      <c r="N13" s="29">
        <v>12</v>
      </c>
      <c r="O13" s="30">
        <v>12</v>
      </c>
      <c r="P13" s="30">
        <v>12</v>
      </c>
      <c r="Q13" s="30">
        <v>12</v>
      </c>
      <c r="R13" s="30">
        <v>12</v>
      </c>
      <c r="S13" s="29">
        <v>12</v>
      </c>
      <c r="T13" s="30">
        <v>12</v>
      </c>
      <c r="U13" s="30">
        <v>12</v>
      </c>
      <c r="V13" s="30">
        <v>12</v>
      </c>
      <c r="W13" s="29">
        <v>12</v>
      </c>
      <c r="X13" s="30">
        <v>12</v>
      </c>
      <c r="Y13" s="30">
        <v>12</v>
      </c>
      <c r="Z13" s="30">
        <v>12</v>
      </c>
      <c r="AA13" s="30">
        <v>12</v>
      </c>
      <c r="AB13" s="30">
        <v>12</v>
      </c>
    </row>
    <row r="14" spans="1:28" x14ac:dyDescent="0.25">
      <c r="A14" s="24" t="s">
        <v>82</v>
      </c>
      <c r="B14" s="30">
        <v>7</v>
      </c>
      <c r="C14" s="29">
        <v>7</v>
      </c>
      <c r="D14" s="30">
        <v>7</v>
      </c>
      <c r="E14" s="30">
        <v>7</v>
      </c>
      <c r="F14" s="30">
        <v>7</v>
      </c>
      <c r="G14" s="30">
        <v>7</v>
      </c>
      <c r="H14" s="30">
        <v>7</v>
      </c>
      <c r="I14" s="30">
        <v>7</v>
      </c>
      <c r="J14" s="30">
        <v>7</v>
      </c>
      <c r="K14" s="30">
        <v>7</v>
      </c>
      <c r="L14" s="30">
        <v>7</v>
      </c>
      <c r="M14" s="30">
        <v>7</v>
      </c>
      <c r="N14" s="31">
        <v>18</v>
      </c>
      <c r="O14" s="30">
        <v>7</v>
      </c>
      <c r="P14" s="30">
        <v>7</v>
      </c>
      <c r="Q14" s="30">
        <v>12</v>
      </c>
      <c r="R14" s="30">
        <v>7</v>
      </c>
      <c r="S14" s="29">
        <v>7</v>
      </c>
      <c r="T14" s="30">
        <v>7</v>
      </c>
      <c r="U14" s="30">
        <v>12</v>
      </c>
      <c r="V14" s="30">
        <v>12</v>
      </c>
      <c r="W14" s="30">
        <v>7</v>
      </c>
      <c r="X14" s="30">
        <v>7</v>
      </c>
      <c r="Y14" s="30">
        <v>12</v>
      </c>
      <c r="Z14" s="30">
        <v>12</v>
      </c>
      <c r="AA14" s="30">
        <v>7</v>
      </c>
      <c r="AB14" s="30">
        <v>7</v>
      </c>
    </row>
    <row r="15" spans="1:28" x14ac:dyDescent="0.25">
      <c r="A15" s="24" t="s">
        <v>83</v>
      </c>
      <c r="B15" s="30">
        <v>12</v>
      </c>
      <c r="C15" s="29">
        <v>12</v>
      </c>
      <c r="D15" s="30">
        <v>12</v>
      </c>
      <c r="E15" s="30">
        <v>12</v>
      </c>
      <c r="F15" s="30">
        <v>12</v>
      </c>
      <c r="G15" s="30">
        <v>12</v>
      </c>
      <c r="H15" s="30">
        <v>12</v>
      </c>
      <c r="I15" s="30">
        <v>12</v>
      </c>
      <c r="J15" s="30">
        <v>12</v>
      </c>
      <c r="K15" s="30">
        <v>12</v>
      </c>
      <c r="L15" s="30">
        <v>12</v>
      </c>
      <c r="M15" s="30">
        <v>12</v>
      </c>
      <c r="N15" s="29">
        <v>12</v>
      </c>
      <c r="O15" s="28">
        <v>19</v>
      </c>
      <c r="P15" s="30">
        <v>12</v>
      </c>
      <c r="Q15" s="30">
        <v>12</v>
      </c>
      <c r="R15" s="30">
        <v>12</v>
      </c>
      <c r="S15" s="29">
        <v>12</v>
      </c>
      <c r="T15" s="30">
        <v>12</v>
      </c>
      <c r="U15" s="30">
        <v>12</v>
      </c>
      <c r="V15" s="30">
        <v>12</v>
      </c>
      <c r="W15" s="29">
        <v>12</v>
      </c>
      <c r="X15" s="30">
        <v>12</v>
      </c>
      <c r="Y15" s="30">
        <v>12</v>
      </c>
      <c r="Z15" s="30">
        <v>12</v>
      </c>
      <c r="AA15" s="30">
        <v>12</v>
      </c>
      <c r="AB15" s="30">
        <v>12</v>
      </c>
    </row>
    <row r="16" spans="1:28" x14ac:dyDescent="0.25">
      <c r="A16" s="24" t="s">
        <v>84</v>
      </c>
      <c r="B16" s="30">
        <v>12</v>
      </c>
      <c r="C16" s="29">
        <v>12</v>
      </c>
      <c r="D16" s="30">
        <v>12</v>
      </c>
      <c r="E16" s="30">
        <v>12</v>
      </c>
      <c r="F16" s="30">
        <v>12</v>
      </c>
      <c r="G16" s="30">
        <v>12</v>
      </c>
      <c r="H16" s="30">
        <v>12</v>
      </c>
      <c r="I16" s="30">
        <v>12</v>
      </c>
      <c r="J16" s="30">
        <v>12</v>
      </c>
      <c r="K16" s="30">
        <v>12</v>
      </c>
      <c r="L16" s="30">
        <v>12</v>
      </c>
      <c r="M16" s="30">
        <v>12</v>
      </c>
      <c r="N16" s="29">
        <v>12</v>
      </c>
      <c r="O16" s="30">
        <v>12</v>
      </c>
      <c r="P16" s="28">
        <v>18</v>
      </c>
      <c r="Q16" s="30">
        <v>12</v>
      </c>
      <c r="R16" s="30">
        <v>12</v>
      </c>
      <c r="S16" s="29">
        <v>12</v>
      </c>
      <c r="T16" s="30">
        <v>12</v>
      </c>
      <c r="U16" s="30">
        <v>12</v>
      </c>
      <c r="V16" s="30">
        <v>12</v>
      </c>
      <c r="W16" s="29">
        <v>12</v>
      </c>
      <c r="X16" s="30">
        <v>12</v>
      </c>
      <c r="Y16" s="30">
        <v>12</v>
      </c>
      <c r="Z16" s="30">
        <v>12</v>
      </c>
      <c r="AA16" s="30">
        <v>12</v>
      </c>
      <c r="AB16" s="30">
        <v>12</v>
      </c>
    </row>
    <row r="17" spans="1:28" x14ac:dyDescent="0.25">
      <c r="A17" s="24" t="s">
        <v>39</v>
      </c>
      <c r="B17" s="30">
        <v>7</v>
      </c>
      <c r="C17" s="29">
        <v>7</v>
      </c>
      <c r="D17" s="30">
        <v>7</v>
      </c>
      <c r="E17" s="30">
        <v>7</v>
      </c>
      <c r="F17" s="30">
        <v>7</v>
      </c>
      <c r="G17" s="30">
        <v>7</v>
      </c>
      <c r="H17" s="30">
        <v>7</v>
      </c>
      <c r="I17" s="30">
        <v>7</v>
      </c>
      <c r="J17" s="30">
        <v>7</v>
      </c>
      <c r="K17" s="30">
        <v>7</v>
      </c>
      <c r="L17" s="30">
        <v>7</v>
      </c>
      <c r="M17" s="30">
        <v>7</v>
      </c>
      <c r="N17" s="29">
        <v>12</v>
      </c>
      <c r="O17" s="30">
        <v>7</v>
      </c>
      <c r="P17" s="30">
        <v>7</v>
      </c>
      <c r="Q17" s="28">
        <v>0</v>
      </c>
      <c r="R17" s="30">
        <v>7</v>
      </c>
      <c r="S17" s="29">
        <v>7</v>
      </c>
      <c r="T17" s="30">
        <v>7</v>
      </c>
      <c r="U17" s="30">
        <v>12</v>
      </c>
      <c r="V17" s="30">
        <v>12</v>
      </c>
      <c r="W17" s="30">
        <v>7</v>
      </c>
      <c r="X17" s="30">
        <v>7</v>
      </c>
      <c r="Y17" s="30">
        <v>12</v>
      </c>
      <c r="Z17" s="30">
        <v>12</v>
      </c>
      <c r="AA17" s="30">
        <v>7</v>
      </c>
      <c r="AB17" s="30">
        <v>7</v>
      </c>
    </row>
    <row r="18" spans="1:28" x14ac:dyDescent="0.25">
      <c r="A18" s="24" t="s">
        <v>85</v>
      </c>
      <c r="B18" s="30">
        <v>12</v>
      </c>
      <c r="C18" s="29">
        <v>12</v>
      </c>
      <c r="D18" s="30">
        <v>12</v>
      </c>
      <c r="E18" s="30">
        <v>12</v>
      </c>
      <c r="F18" s="30">
        <v>12</v>
      </c>
      <c r="G18" s="30">
        <v>12</v>
      </c>
      <c r="H18" s="30">
        <v>12</v>
      </c>
      <c r="I18" s="30">
        <v>12</v>
      </c>
      <c r="J18" s="30">
        <v>12</v>
      </c>
      <c r="K18" s="30">
        <v>12</v>
      </c>
      <c r="L18" s="30">
        <v>12</v>
      </c>
      <c r="M18" s="30">
        <v>12</v>
      </c>
      <c r="N18" s="29">
        <v>12</v>
      </c>
      <c r="O18" s="30">
        <v>12</v>
      </c>
      <c r="P18" s="30">
        <v>12</v>
      </c>
      <c r="Q18" s="30">
        <v>12</v>
      </c>
      <c r="R18" s="28">
        <v>18</v>
      </c>
      <c r="S18" s="29">
        <v>12</v>
      </c>
      <c r="T18" s="30">
        <v>12</v>
      </c>
      <c r="U18" s="30">
        <v>12</v>
      </c>
      <c r="V18" s="30">
        <v>12</v>
      </c>
      <c r="W18" s="29">
        <v>12</v>
      </c>
      <c r="X18" s="30">
        <v>12</v>
      </c>
      <c r="Y18" s="30">
        <v>12</v>
      </c>
      <c r="Z18" s="30">
        <v>12</v>
      </c>
      <c r="AA18" s="30">
        <v>12</v>
      </c>
      <c r="AB18" s="30">
        <v>12</v>
      </c>
    </row>
    <row r="19" spans="1:28" x14ac:dyDescent="0.25">
      <c r="A19" s="24" t="s">
        <v>86</v>
      </c>
      <c r="B19" s="30">
        <v>12</v>
      </c>
      <c r="C19" s="29">
        <v>12</v>
      </c>
      <c r="D19" s="30">
        <v>12</v>
      </c>
      <c r="E19" s="30">
        <v>12</v>
      </c>
      <c r="F19" s="30">
        <v>12</v>
      </c>
      <c r="G19" s="30">
        <v>12</v>
      </c>
      <c r="H19" s="30">
        <v>12</v>
      </c>
      <c r="I19" s="30">
        <v>12</v>
      </c>
      <c r="J19" s="30">
        <v>12</v>
      </c>
      <c r="K19" s="30">
        <v>12</v>
      </c>
      <c r="L19" s="30">
        <v>12</v>
      </c>
      <c r="M19" s="30">
        <v>12</v>
      </c>
      <c r="N19" s="29">
        <v>12</v>
      </c>
      <c r="O19" s="30">
        <v>12</v>
      </c>
      <c r="P19" s="30">
        <v>12</v>
      </c>
      <c r="Q19" s="30">
        <v>12</v>
      </c>
      <c r="R19" s="30">
        <v>12</v>
      </c>
      <c r="S19" s="31">
        <v>21</v>
      </c>
      <c r="T19" s="30">
        <v>12</v>
      </c>
      <c r="U19" s="30">
        <v>12</v>
      </c>
      <c r="V19" s="30">
        <v>12</v>
      </c>
      <c r="W19" s="29">
        <v>12</v>
      </c>
      <c r="X19" s="30">
        <v>12</v>
      </c>
      <c r="Y19" s="30">
        <v>12</v>
      </c>
      <c r="Z19" s="30">
        <v>12</v>
      </c>
      <c r="AA19" s="30">
        <v>12</v>
      </c>
      <c r="AB19" s="30">
        <v>12</v>
      </c>
    </row>
    <row r="20" spans="1:28" x14ac:dyDescent="0.25">
      <c r="A20" s="24" t="s">
        <v>87</v>
      </c>
      <c r="B20" s="30">
        <v>12</v>
      </c>
      <c r="C20" s="29">
        <v>12</v>
      </c>
      <c r="D20" s="30">
        <v>12</v>
      </c>
      <c r="E20" s="30">
        <v>12</v>
      </c>
      <c r="F20" s="30">
        <v>12</v>
      </c>
      <c r="G20" s="30">
        <v>12</v>
      </c>
      <c r="H20" s="30">
        <v>12</v>
      </c>
      <c r="I20" s="30">
        <v>12</v>
      </c>
      <c r="J20" s="30">
        <v>12</v>
      </c>
      <c r="K20" s="30">
        <v>12</v>
      </c>
      <c r="L20" s="30">
        <v>12</v>
      </c>
      <c r="M20" s="30">
        <v>12</v>
      </c>
      <c r="N20" s="29">
        <v>12</v>
      </c>
      <c r="O20" s="30">
        <v>12</v>
      </c>
      <c r="P20" s="30">
        <v>12</v>
      </c>
      <c r="Q20" s="30">
        <v>12</v>
      </c>
      <c r="R20" s="30">
        <v>12</v>
      </c>
      <c r="S20" s="29">
        <v>12</v>
      </c>
      <c r="T20" s="28">
        <v>20</v>
      </c>
      <c r="U20" s="30">
        <v>12</v>
      </c>
      <c r="V20" s="30">
        <v>12</v>
      </c>
      <c r="W20" s="29">
        <v>12</v>
      </c>
      <c r="X20" s="30">
        <v>12</v>
      </c>
      <c r="Y20" s="30">
        <v>12</v>
      </c>
      <c r="Z20" s="30">
        <v>12</v>
      </c>
      <c r="AA20" s="30">
        <v>12</v>
      </c>
      <c r="AB20" s="30">
        <v>12</v>
      </c>
    </row>
    <row r="21" spans="1:28" x14ac:dyDescent="0.25">
      <c r="A21" s="24" t="s">
        <v>88</v>
      </c>
      <c r="B21" s="30">
        <v>7</v>
      </c>
      <c r="C21" s="29">
        <v>7</v>
      </c>
      <c r="D21" s="30">
        <v>7</v>
      </c>
      <c r="E21" s="30">
        <v>7</v>
      </c>
      <c r="F21" s="30">
        <v>7</v>
      </c>
      <c r="G21" s="30">
        <v>7</v>
      </c>
      <c r="H21" s="30">
        <v>7</v>
      </c>
      <c r="I21" s="30">
        <v>7</v>
      </c>
      <c r="J21" s="30">
        <v>7</v>
      </c>
      <c r="K21" s="30">
        <v>7</v>
      </c>
      <c r="L21" s="30">
        <v>7</v>
      </c>
      <c r="M21" s="30">
        <v>7</v>
      </c>
      <c r="N21" s="29">
        <v>12</v>
      </c>
      <c r="O21" s="30">
        <v>7</v>
      </c>
      <c r="P21" s="30">
        <v>7</v>
      </c>
      <c r="Q21" s="30">
        <v>12</v>
      </c>
      <c r="R21" s="30">
        <v>7</v>
      </c>
      <c r="S21" s="29">
        <v>7</v>
      </c>
      <c r="T21" s="30">
        <v>7</v>
      </c>
      <c r="U21" s="28">
        <v>17</v>
      </c>
      <c r="V21" s="30">
        <v>12</v>
      </c>
      <c r="W21" s="30">
        <v>7</v>
      </c>
      <c r="X21" s="30">
        <v>7</v>
      </c>
      <c r="Y21" s="30">
        <v>12</v>
      </c>
      <c r="Z21" s="30">
        <v>12</v>
      </c>
      <c r="AA21" s="30">
        <v>7</v>
      </c>
      <c r="AB21" s="30">
        <v>7</v>
      </c>
    </row>
    <row r="22" spans="1:28" x14ac:dyDescent="0.25">
      <c r="A22" s="24" t="s">
        <v>89</v>
      </c>
      <c r="B22" s="30">
        <v>7</v>
      </c>
      <c r="C22" s="29">
        <v>7</v>
      </c>
      <c r="D22" s="30">
        <v>7</v>
      </c>
      <c r="E22" s="30">
        <v>7</v>
      </c>
      <c r="F22" s="30">
        <v>7</v>
      </c>
      <c r="G22" s="30">
        <v>7</v>
      </c>
      <c r="H22" s="30">
        <v>7</v>
      </c>
      <c r="I22" s="30">
        <v>7</v>
      </c>
      <c r="J22" s="30">
        <v>7</v>
      </c>
      <c r="K22" s="30">
        <v>7</v>
      </c>
      <c r="L22" s="30">
        <v>7</v>
      </c>
      <c r="M22" s="30">
        <v>7</v>
      </c>
      <c r="N22" s="29">
        <v>12</v>
      </c>
      <c r="O22" s="30">
        <v>7</v>
      </c>
      <c r="P22" s="30">
        <v>7</v>
      </c>
      <c r="Q22" s="30">
        <v>12</v>
      </c>
      <c r="R22" s="30">
        <v>7</v>
      </c>
      <c r="S22" s="29">
        <v>7</v>
      </c>
      <c r="T22" s="30">
        <v>7</v>
      </c>
      <c r="U22" s="30">
        <v>12</v>
      </c>
      <c r="V22" s="28">
        <v>20</v>
      </c>
      <c r="W22" s="30">
        <v>7</v>
      </c>
      <c r="X22" s="30">
        <v>7</v>
      </c>
      <c r="Y22" s="30">
        <v>12</v>
      </c>
      <c r="Z22" s="30">
        <v>12</v>
      </c>
      <c r="AA22" s="30">
        <v>7</v>
      </c>
      <c r="AB22" s="30">
        <v>7</v>
      </c>
    </row>
    <row r="23" spans="1:28" x14ac:dyDescent="0.25">
      <c r="A23" s="24" t="s">
        <v>90</v>
      </c>
      <c r="B23" s="30">
        <v>12</v>
      </c>
      <c r="C23" s="29">
        <v>12</v>
      </c>
      <c r="D23" s="30">
        <v>12</v>
      </c>
      <c r="E23" s="30">
        <v>12</v>
      </c>
      <c r="F23" s="30">
        <v>12</v>
      </c>
      <c r="G23" s="30">
        <v>12</v>
      </c>
      <c r="H23" s="30">
        <v>12</v>
      </c>
      <c r="I23" s="30">
        <v>12</v>
      </c>
      <c r="J23" s="30">
        <v>12</v>
      </c>
      <c r="K23" s="30">
        <v>12</v>
      </c>
      <c r="L23" s="30">
        <v>12</v>
      </c>
      <c r="M23" s="30">
        <v>12</v>
      </c>
      <c r="N23" s="29">
        <v>12</v>
      </c>
      <c r="O23" s="30">
        <v>12</v>
      </c>
      <c r="P23" s="30">
        <v>12</v>
      </c>
      <c r="Q23" s="30">
        <v>12</v>
      </c>
      <c r="R23" s="30">
        <v>12</v>
      </c>
      <c r="S23" s="29">
        <v>12</v>
      </c>
      <c r="T23" s="30">
        <v>12</v>
      </c>
      <c r="U23" s="30">
        <v>12</v>
      </c>
      <c r="V23" s="30">
        <v>12</v>
      </c>
      <c r="W23" s="32">
        <v>17.5</v>
      </c>
      <c r="X23" s="30">
        <v>12</v>
      </c>
      <c r="Y23" s="30">
        <v>12</v>
      </c>
      <c r="Z23" s="30">
        <v>12</v>
      </c>
      <c r="AA23" s="30">
        <v>12</v>
      </c>
      <c r="AB23" s="30">
        <v>12</v>
      </c>
    </row>
    <row r="24" spans="1:28" x14ac:dyDescent="0.25">
      <c r="A24" s="24" t="s">
        <v>91</v>
      </c>
      <c r="B24" s="30">
        <v>12</v>
      </c>
      <c r="C24" s="29">
        <v>12</v>
      </c>
      <c r="D24" s="30">
        <v>12</v>
      </c>
      <c r="E24" s="30">
        <v>12</v>
      </c>
      <c r="F24" s="30">
        <v>12</v>
      </c>
      <c r="G24" s="30">
        <v>12</v>
      </c>
      <c r="H24" s="30">
        <v>12</v>
      </c>
      <c r="I24" s="30">
        <v>12</v>
      </c>
      <c r="J24" s="30">
        <v>12</v>
      </c>
      <c r="K24" s="30">
        <v>12</v>
      </c>
      <c r="L24" s="30">
        <v>12</v>
      </c>
      <c r="M24" s="30">
        <v>12</v>
      </c>
      <c r="N24" s="29">
        <v>12</v>
      </c>
      <c r="O24" s="30">
        <v>12</v>
      </c>
      <c r="P24" s="30">
        <v>12</v>
      </c>
      <c r="Q24" s="30">
        <v>12</v>
      </c>
      <c r="R24" s="30">
        <v>12</v>
      </c>
      <c r="S24" s="29">
        <v>12</v>
      </c>
      <c r="T24" s="30">
        <v>12</v>
      </c>
      <c r="U24" s="30">
        <v>12</v>
      </c>
      <c r="V24" s="30">
        <v>12</v>
      </c>
      <c r="W24" s="29">
        <v>12</v>
      </c>
      <c r="X24" s="28">
        <v>20</v>
      </c>
      <c r="Y24" s="30">
        <v>12</v>
      </c>
      <c r="Z24" s="30">
        <v>12</v>
      </c>
      <c r="AA24" s="30">
        <v>12</v>
      </c>
      <c r="AB24" s="30">
        <v>12</v>
      </c>
    </row>
    <row r="25" spans="1:28" x14ac:dyDescent="0.25">
      <c r="A25" s="24" t="s">
        <v>92</v>
      </c>
      <c r="B25" s="30">
        <v>7</v>
      </c>
      <c r="C25" s="29">
        <v>7</v>
      </c>
      <c r="D25" s="30">
        <v>7</v>
      </c>
      <c r="E25" s="30">
        <v>7</v>
      </c>
      <c r="F25" s="30">
        <v>7</v>
      </c>
      <c r="G25" s="30">
        <v>7</v>
      </c>
      <c r="H25" s="30">
        <v>7</v>
      </c>
      <c r="I25" s="30">
        <v>7</v>
      </c>
      <c r="J25" s="30">
        <v>7</v>
      </c>
      <c r="K25" s="30">
        <v>7</v>
      </c>
      <c r="L25" s="30">
        <v>7</v>
      </c>
      <c r="M25" s="30">
        <v>7</v>
      </c>
      <c r="N25" s="29">
        <v>12</v>
      </c>
      <c r="O25" s="30">
        <v>7</v>
      </c>
      <c r="P25" s="30">
        <v>7</v>
      </c>
      <c r="Q25" s="30">
        <v>12</v>
      </c>
      <c r="R25" s="30">
        <v>7</v>
      </c>
      <c r="S25" s="29">
        <v>7</v>
      </c>
      <c r="T25" s="30">
        <v>7</v>
      </c>
      <c r="U25" s="30">
        <v>12</v>
      </c>
      <c r="V25" s="30">
        <v>12</v>
      </c>
      <c r="W25" s="30">
        <v>7</v>
      </c>
      <c r="X25" s="30">
        <v>7</v>
      </c>
      <c r="Y25" s="28">
        <v>17</v>
      </c>
      <c r="Z25" s="30">
        <v>12</v>
      </c>
      <c r="AA25" s="30">
        <v>7</v>
      </c>
      <c r="AB25" s="30">
        <v>7</v>
      </c>
    </row>
    <row r="26" spans="1:28" x14ac:dyDescent="0.25">
      <c r="A26" s="24" t="s">
        <v>93</v>
      </c>
      <c r="B26" s="30">
        <v>7</v>
      </c>
      <c r="C26" s="29">
        <v>7</v>
      </c>
      <c r="D26" s="30">
        <v>7</v>
      </c>
      <c r="E26" s="30">
        <v>7</v>
      </c>
      <c r="F26" s="30">
        <v>7</v>
      </c>
      <c r="G26" s="30">
        <v>7</v>
      </c>
      <c r="H26" s="30">
        <v>7</v>
      </c>
      <c r="I26" s="30">
        <v>7</v>
      </c>
      <c r="J26" s="30">
        <v>7</v>
      </c>
      <c r="K26" s="30">
        <v>7</v>
      </c>
      <c r="L26" s="30">
        <v>7</v>
      </c>
      <c r="M26" s="30">
        <v>7</v>
      </c>
      <c r="N26" s="29">
        <v>12</v>
      </c>
      <c r="O26" s="30">
        <v>7</v>
      </c>
      <c r="P26" s="30">
        <v>7</v>
      </c>
      <c r="Q26" s="30">
        <v>12</v>
      </c>
      <c r="R26" s="30">
        <v>7</v>
      </c>
      <c r="S26" s="29">
        <v>7</v>
      </c>
      <c r="T26" s="30">
        <v>7</v>
      </c>
      <c r="U26" s="30">
        <v>12</v>
      </c>
      <c r="V26" s="30">
        <v>12</v>
      </c>
      <c r="W26" s="30">
        <v>7</v>
      </c>
      <c r="X26" s="30">
        <v>7</v>
      </c>
      <c r="Y26" s="30">
        <v>12</v>
      </c>
      <c r="Z26" s="28">
        <v>12</v>
      </c>
      <c r="AA26" s="30">
        <v>7</v>
      </c>
      <c r="AB26" s="30">
        <v>7</v>
      </c>
    </row>
    <row r="27" spans="1:28" x14ac:dyDescent="0.25">
      <c r="A27" s="24" t="s">
        <v>94</v>
      </c>
      <c r="B27" s="30">
        <v>12</v>
      </c>
      <c r="C27" s="29">
        <v>12</v>
      </c>
      <c r="D27" s="30">
        <v>12</v>
      </c>
      <c r="E27" s="30">
        <v>12</v>
      </c>
      <c r="F27" s="30">
        <v>12</v>
      </c>
      <c r="G27" s="30">
        <v>12</v>
      </c>
      <c r="H27" s="30">
        <v>12</v>
      </c>
      <c r="I27" s="30">
        <v>12</v>
      </c>
      <c r="J27" s="30">
        <v>12</v>
      </c>
      <c r="K27" s="30">
        <v>12</v>
      </c>
      <c r="L27" s="30">
        <v>12</v>
      </c>
      <c r="M27" s="30">
        <v>12</v>
      </c>
      <c r="N27" s="29">
        <v>12</v>
      </c>
      <c r="O27" s="30">
        <v>12</v>
      </c>
      <c r="P27" s="30">
        <v>12</v>
      </c>
      <c r="Q27" s="30">
        <v>12</v>
      </c>
      <c r="R27" s="30">
        <v>12</v>
      </c>
      <c r="S27" s="29">
        <v>12</v>
      </c>
      <c r="T27" s="30">
        <v>12</v>
      </c>
      <c r="U27" s="30">
        <v>12</v>
      </c>
      <c r="V27" s="30">
        <v>12</v>
      </c>
      <c r="W27" s="29">
        <v>12</v>
      </c>
      <c r="X27" s="30">
        <v>12</v>
      </c>
      <c r="Y27" s="30">
        <v>12</v>
      </c>
      <c r="Z27" s="30">
        <v>12</v>
      </c>
      <c r="AA27" s="28">
        <v>22</v>
      </c>
      <c r="AB27" s="30">
        <v>12</v>
      </c>
    </row>
    <row r="28" spans="1:28" x14ac:dyDescent="0.25">
      <c r="A28" s="24" t="s">
        <v>95</v>
      </c>
      <c r="B28" s="30">
        <v>12</v>
      </c>
      <c r="C28" s="29">
        <v>12</v>
      </c>
      <c r="D28" s="30">
        <v>12</v>
      </c>
      <c r="E28" s="30">
        <v>12</v>
      </c>
      <c r="F28" s="30">
        <v>12</v>
      </c>
      <c r="G28" s="30">
        <v>12</v>
      </c>
      <c r="H28" s="30">
        <v>12</v>
      </c>
      <c r="I28" s="30">
        <v>12</v>
      </c>
      <c r="J28" s="30">
        <v>12</v>
      </c>
      <c r="K28" s="30">
        <v>12</v>
      </c>
      <c r="L28" s="30">
        <v>12</v>
      </c>
      <c r="M28" s="30">
        <v>12</v>
      </c>
      <c r="N28" s="29">
        <v>12</v>
      </c>
      <c r="O28" s="30">
        <v>12</v>
      </c>
      <c r="P28" s="30">
        <v>12</v>
      </c>
      <c r="Q28" s="30">
        <v>12</v>
      </c>
      <c r="R28" s="30">
        <v>12</v>
      </c>
      <c r="S28" s="29">
        <v>12</v>
      </c>
      <c r="T28" s="30">
        <v>12</v>
      </c>
      <c r="U28" s="30">
        <v>12</v>
      </c>
      <c r="V28" s="30">
        <v>12</v>
      </c>
      <c r="W28" s="29">
        <v>12</v>
      </c>
      <c r="X28" s="30">
        <v>12</v>
      </c>
      <c r="Y28" s="30">
        <v>12</v>
      </c>
      <c r="Z28" s="30">
        <v>12</v>
      </c>
      <c r="AA28" s="30">
        <v>12</v>
      </c>
      <c r="AB28" s="28">
        <v>20</v>
      </c>
    </row>
    <row r="31" spans="1:28" x14ac:dyDescent="0.3">
      <c r="A31" s="33" t="s">
        <v>96</v>
      </c>
      <c r="B31" s="24" t="s">
        <v>70</v>
      </c>
      <c r="C31" s="25" t="s">
        <v>71</v>
      </c>
      <c r="D31" s="24" t="s">
        <v>72</v>
      </c>
      <c r="E31" s="24" t="s">
        <v>73</v>
      </c>
      <c r="F31" s="24" t="s">
        <v>74</v>
      </c>
      <c r="G31" s="24" t="s">
        <v>75</v>
      </c>
      <c r="H31" s="24" t="s">
        <v>76</v>
      </c>
      <c r="I31" s="24" t="s">
        <v>77</v>
      </c>
      <c r="J31" s="24" t="s">
        <v>78</v>
      </c>
      <c r="K31" s="24" t="s">
        <v>79</v>
      </c>
      <c r="L31" s="24" t="s">
        <v>80</v>
      </c>
      <c r="M31" s="24" t="s">
        <v>81</v>
      </c>
      <c r="N31" s="26" t="s">
        <v>82</v>
      </c>
      <c r="O31" s="24" t="s">
        <v>83</v>
      </c>
      <c r="P31" s="24" t="s">
        <v>84</v>
      </c>
      <c r="Q31" s="24" t="s">
        <v>39</v>
      </c>
      <c r="R31" s="24" t="s">
        <v>85</v>
      </c>
      <c r="S31" s="25" t="s">
        <v>86</v>
      </c>
      <c r="T31" s="24" t="s">
        <v>87</v>
      </c>
      <c r="U31" s="24" t="s">
        <v>88</v>
      </c>
      <c r="V31" s="24" t="s">
        <v>89</v>
      </c>
      <c r="W31" s="25" t="s">
        <v>90</v>
      </c>
      <c r="X31" s="24" t="s">
        <v>91</v>
      </c>
      <c r="Y31" s="24" t="s">
        <v>92</v>
      </c>
      <c r="Z31" s="24" t="s">
        <v>93</v>
      </c>
      <c r="AA31" s="24" t="s">
        <v>94</v>
      </c>
      <c r="AB31" s="24" t="s">
        <v>95</v>
      </c>
    </row>
    <row r="32" spans="1:28" x14ac:dyDescent="0.25">
      <c r="A32" s="24" t="s">
        <v>70</v>
      </c>
      <c r="B32" s="28"/>
      <c r="C32" s="29"/>
      <c r="D32" s="30"/>
      <c r="E32" s="30"/>
      <c r="F32" s="30"/>
      <c r="G32" s="30"/>
      <c r="H32" s="30"/>
      <c r="I32" s="30"/>
      <c r="J32" s="30"/>
      <c r="K32" s="30"/>
      <c r="L32" s="30"/>
      <c r="M32" s="30"/>
      <c r="N32" s="29"/>
      <c r="O32" s="30"/>
      <c r="P32" s="30"/>
      <c r="Q32" s="30"/>
      <c r="R32" s="30"/>
      <c r="S32" s="29"/>
      <c r="T32" s="30"/>
      <c r="U32" s="30"/>
      <c r="V32" s="30"/>
      <c r="W32" s="29"/>
      <c r="X32" s="30"/>
      <c r="Y32" s="30"/>
      <c r="Z32" s="30"/>
      <c r="AA32" s="30"/>
      <c r="AB32" s="30"/>
    </row>
    <row r="33" spans="1:28" x14ac:dyDescent="0.25">
      <c r="A33" s="24" t="s">
        <v>71</v>
      </c>
      <c r="B33" s="30"/>
      <c r="C33" s="31"/>
      <c r="D33" s="30"/>
      <c r="E33" s="30"/>
      <c r="F33" s="30"/>
      <c r="G33" s="30"/>
      <c r="H33" s="30"/>
      <c r="I33" s="30"/>
      <c r="J33" s="30"/>
      <c r="K33" s="30"/>
      <c r="L33" s="30"/>
      <c r="M33" s="30"/>
      <c r="N33" s="29"/>
      <c r="O33" s="30"/>
      <c r="P33" s="30"/>
      <c r="Q33" s="30"/>
      <c r="R33" s="30"/>
      <c r="S33" s="29"/>
      <c r="T33" s="30"/>
      <c r="U33" s="30"/>
      <c r="V33" s="30"/>
      <c r="W33" s="29"/>
      <c r="X33" s="30"/>
      <c r="Y33" s="30"/>
      <c r="Z33" s="30"/>
      <c r="AA33" s="30"/>
      <c r="AB33" s="30"/>
    </row>
    <row r="34" spans="1:28" x14ac:dyDescent="0.25">
      <c r="A34" s="24" t="s">
        <v>72</v>
      </c>
      <c r="B34" s="30"/>
      <c r="C34" s="29"/>
      <c r="D34" s="28"/>
      <c r="E34" s="30"/>
      <c r="F34" s="30"/>
      <c r="G34" s="30"/>
      <c r="H34" s="30"/>
      <c r="I34" s="30"/>
      <c r="J34" s="30"/>
      <c r="K34" s="30"/>
      <c r="L34" s="30"/>
      <c r="M34" s="30"/>
      <c r="N34" s="29"/>
      <c r="O34" s="30"/>
      <c r="P34" s="30"/>
      <c r="Q34" s="30"/>
      <c r="R34" s="30"/>
      <c r="S34" s="29"/>
      <c r="T34" s="30"/>
      <c r="U34" s="30"/>
      <c r="V34" s="30"/>
      <c r="W34" s="29"/>
      <c r="X34" s="30"/>
      <c r="Y34" s="30"/>
      <c r="Z34" s="30"/>
      <c r="AA34" s="30"/>
      <c r="AB34" s="30"/>
    </row>
    <row r="35" spans="1:28" x14ac:dyDescent="0.25">
      <c r="A35" s="24" t="s">
        <v>73</v>
      </c>
      <c r="B35" s="30"/>
      <c r="C35" s="29"/>
      <c r="D35" s="30"/>
      <c r="E35" s="28"/>
      <c r="F35" s="30"/>
      <c r="G35" s="30"/>
      <c r="H35" s="30"/>
      <c r="I35" s="30"/>
      <c r="J35" s="30"/>
      <c r="K35" s="30"/>
      <c r="L35" s="30"/>
      <c r="M35" s="30"/>
      <c r="N35" s="29"/>
      <c r="O35" s="30"/>
      <c r="P35" s="30"/>
      <c r="Q35" s="30"/>
      <c r="R35" s="30"/>
      <c r="S35" s="29"/>
      <c r="T35" s="30"/>
      <c r="U35" s="30"/>
      <c r="V35" s="30"/>
      <c r="W35" s="29"/>
      <c r="X35" s="30"/>
      <c r="Y35" s="30"/>
      <c r="Z35" s="30"/>
      <c r="AA35" s="30"/>
      <c r="AB35" s="30"/>
    </row>
    <row r="36" spans="1:28" x14ac:dyDescent="0.25">
      <c r="A36" s="24" t="s">
        <v>74</v>
      </c>
      <c r="B36" s="30"/>
      <c r="C36" s="29"/>
      <c r="D36" s="30"/>
      <c r="E36" s="30"/>
      <c r="F36" s="28"/>
      <c r="G36" s="30"/>
      <c r="H36" s="30"/>
      <c r="I36" s="30"/>
      <c r="J36" s="30"/>
      <c r="K36" s="30"/>
      <c r="L36" s="30"/>
      <c r="M36" s="30"/>
      <c r="N36" s="29"/>
      <c r="O36" s="30"/>
      <c r="P36" s="30"/>
      <c r="Q36" s="30"/>
      <c r="R36" s="30"/>
      <c r="S36" s="29"/>
      <c r="T36" s="30"/>
      <c r="U36" s="30"/>
      <c r="V36" s="30"/>
      <c r="W36" s="29"/>
      <c r="X36" s="30"/>
      <c r="Y36" s="30"/>
      <c r="Z36" s="30"/>
      <c r="AA36" s="30"/>
      <c r="AB36" s="30"/>
    </row>
    <row r="37" spans="1:28" x14ac:dyDescent="0.25">
      <c r="A37" s="24" t="s">
        <v>75</v>
      </c>
      <c r="B37" s="30"/>
      <c r="C37" s="29"/>
      <c r="D37" s="30"/>
      <c r="E37" s="30"/>
      <c r="F37" s="30"/>
      <c r="G37" s="28"/>
      <c r="H37" s="30"/>
      <c r="I37" s="30"/>
      <c r="J37" s="30"/>
      <c r="K37" s="30"/>
      <c r="L37" s="30"/>
      <c r="M37" s="30"/>
      <c r="N37" s="29"/>
      <c r="O37" s="30"/>
      <c r="P37" s="30"/>
      <c r="Q37" s="30"/>
      <c r="R37" s="30"/>
      <c r="S37" s="29"/>
      <c r="T37" s="30"/>
      <c r="U37" s="30"/>
      <c r="V37" s="30"/>
      <c r="W37" s="29"/>
      <c r="X37" s="30"/>
      <c r="Y37" s="30"/>
      <c r="Z37" s="30"/>
      <c r="AA37" s="30"/>
      <c r="AB37" s="30"/>
    </row>
    <row r="38" spans="1:28" x14ac:dyDescent="0.25">
      <c r="A38" s="24" t="s">
        <v>76</v>
      </c>
      <c r="B38" s="30"/>
      <c r="C38" s="29"/>
      <c r="D38" s="30"/>
      <c r="E38" s="30"/>
      <c r="F38" s="30"/>
      <c r="G38" s="30"/>
      <c r="H38" s="28"/>
      <c r="I38" s="30"/>
      <c r="J38" s="30"/>
      <c r="K38" s="30"/>
      <c r="L38" s="30"/>
      <c r="M38" s="30"/>
      <c r="N38" s="29"/>
      <c r="O38" s="30"/>
      <c r="P38" s="30"/>
      <c r="Q38" s="30"/>
      <c r="R38" s="30"/>
      <c r="S38" s="29"/>
      <c r="T38" s="30"/>
      <c r="U38" s="30"/>
      <c r="V38" s="30"/>
      <c r="W38" s="29"/>
      <c r="X38" s="30"/>
      <c r="Y38" s="30"/>
      <c r="Z38" s="30"/>
      <c r="AA38" s="30"/>
      <c r="AB38" s="30"/>
    </row>
    <row r="39" spans="1:28" x14ac:dyDescent="0.25">
      <c r="A39" s="24" t="s">
        <v>77</v>
      </c>
      <c r="B39" s="30"/>
      <c r="C39" s="29"/>
      <c r="D39" s="30"/>
      <c r="E39" s="30"/>
      <c r="F39" s="30"/>
      <c r="G39" s="30"/>
      <c r="H39" s="30"/>
      <c r="I39" s="28"/>
      <c r="J39" s="30"/>
      <c r="K39" s="30"/>
      <c r="L39" s="30"/>
      <c r="M39" s="30"/>
      <c r="N39" s="29"/>
      <c r="O39" s="30"/>
      <c r="P39" s="30"/>
      <c r="Q39" s="30"/>
      <c r="R39" s="30"/>
      <c r="S39" s="29"/>
      <c r="T39" s="30"/>
      <c r="U39" s="30"/>
      <c r="V39" s="30"/>
      <c r="W39" s="29"/>
      <c r="X39" s="30"/>
      <c r="Y39" s="30"/>
      <c r="Z39" s="30"/>
      <c r="AA39" s="30"/>
      <c r="AB39" s="30"/>
    </row>
    <row r="40" spans="1:28" x14ac:dyDescent="0.25">
      <c r="A40" s="24" t="s">
        <v>78</v>
      </c>
      <c r="B40" s="30"/>
      <c r="C40" s="29"/>
      <c r="D40" s="30"/>
      <c r="E40" s="30"/>
      <c r="F40" s="30"/>
      <c r="G40" s="30"/>
      <c r="H40" s="30"/>
      <c r="I40" s="30"/>
      <c r="J40" s="28"/>
      <c r="K40" s="30"/>
      <c r="L40" s="30"/>
      <c r="M40" s="30"/>
      <c r="N40" s="29"/>
      <c r="O40" s="30"/>
      <c r="P40" s="30"/>
      <c r="Q40" s="30"/>
      <c r="R40" s="30"/>
      <c r="S40" s="29"/>
      <c r="T40" s="30"/>
      <c r="U40" s="30"/>
      <c r="V40" s="30"/>
      <c r="W40" s="29"/>
      <c r="X40" s="30"/>
      <c r="Y40" s="30"/>
      <c r="Z40" s="30"/>
      <c r="AA40" s="30"/>
      <c r="AB40" s="30"/>
    </row>
    <row r="41" spans="1:28" x14ac:dyDescent="0.25">
      <c r="A41" s="24" t="s">
        <v>79</v>
      </c>
      <c r="B41" s="30"/>
      <c r="C41" s="29"/>
      <c r="D41" s="30"/>
      <c r="E41" s="30"/>
      <c r="F41" s="30"/>
      <c r="G41" s="30"/>
      <c r="H41" s="30"/>
      <c r="I41" s="30"/>
      <c r="J41" s="30"/>
      <c r="K41" s="28"/>
      <c r="L41" s="30"/>
      <c r="M41" s="30"/>
      <c r="N41" s="29"/>
      <c r="O41" s="30"/>
      <c r="P41" s="30"/>
      <c r="Q41" s="30"/>
      <c r="R41" s="30"/>
      <c r="S41" s="29"/>
      <c r="T41" s="30"/>
      <c r="U41" s="30"/>
      <c r="V41" s="30"/>
      <c r="W41" s="29"/>
      <c r="X41" s="30"/>
      <c r="Y41" s="30"/>
      <c r="Z41" s="30"/>
      <c r="AA41" s="30"/>
      <c r="AB41" s="30"/>
    </row>
    <row r="42" spans="1:28" x14ac:dyDescent="0.25">
      <c r="A42" s="24" t="s">
        <v>80</v>
      </c>
      <c r="B42" s="30"/>
      <c r="C42" s="29"/>
      <c r="D42" s="30"/>
      <c r="E42" s="30"/>
      <c r="F42" s="30"/>
      <c r="G42" s="30"/>
      <c r="H42" s="30"/>
      <c r="I42" s="30"/>
      <c r="J42" s="30"/>
      <c r="K42" s="30"/>
      <c r="L42" s="28"/>
      <c r="M42" s="30"/>
      <c r="N42" s="29"/>
      <c r="O42" s="30"/>
      <c r="P42" s="30"/>
      <c r="Q42" s="30"/>
      <c r="R42" s="30"/>
      <c r="S42" s="29"/>
      <c r="T42" s="30"/>
      <c r="U42" s="30"/>
      <c r="V42" s="30"/>
      <c r="W42" s="29"/>
      <c r="X42" s="30"/>
      <c r="Y42" s="30"/>
      <c r="Z42" s="30"/>
      <c r="AA42" s="30"/>
      <c r="AB42" s="30"/>
    </row>
    <row r="43" spans="1:28" x14ac:dyDescent="0.25">
      <c r="A43" s="24" t="s">
        <v>81</v>
      </c>
      <c r="B43" s="30"/>
      <c r="C43" s="29"/>
      <c r="D43" s="30"/>
      <c r="E43" s="30"/>
      <c r="F43" s="30"/>
      <c r="G43" s="30"/>
      <c r="H43" s="30"/>
      <c r="I43" s="30"/>
      <c r="J43" s="30"/>
      <c r="K43" s="30"/>
      <c r="L43" s="30"/>
      <c r="M43" s="28"/>
      <c r="N43" s="29"/>
      <c r="O43" s="30"/>
      <c r="P43" s="30"/>
      <c r="Q43" s="30"/>
      <c r="R43" s="30"/>
      <c r="S43" s="29"/>
      <c r="T43" s="30"/>
      <c r="U43" s="30"/>
      <c r="V43" s="30"/>
      <c r="W43" s="29"/>
      <c r="X43" s="30"/>
      <c r="Y43" s="30"/>
      <c r="Z43" s="30"/>
      <c r="AA43" s="30"/>
      <c r="AB43" s="30"/>
    </row>
    <row r="44" spans="1:28" x14ac:dyDescent="0.25">
      <c r="A44" s="24" t="s">
        <v>82</v>
      </c>
      <c r="B44" s="30"/>
      <c r="C44" s="29"/>
      <c r="D44" s="30"/>
      <c r="E44" s="30"/>
      <c r="F44" s="30"/>
      <c r="G44" s="30"/>
      <c r="H44" s="30"/>
      <c r="I44" s="30"/>
      <c r="J44" s="30"/>
      <c r="K44" s="30"/>
      <c r="L44" s="30"/>
      <c r="M44" s="30"/>
      <c r="N44" s="31"/>
      <c r="O44" s="30"/>
      <c r="P44" s="30"/>
      <c r="Q44" s="30"/>
      <c r="R44" s="30"/>
      <c r="S44" s="29"/>
      <c r="T44" s="30"/>
      <c r="U44" s="30"/>
      <c r="V44" s="30"/>
      <c r="W44" s="30"/>
      <c r="X44" s="30"/>
      <c r="Y44" s="30"/>
      <c r="Z44" s="30"/>
      <c r="AA44" s="30"/>
      <c r="AB44" s="30"/>
    </row>
    <row r="45" spans="1:28" x14ac:dyDescent="0.25">
      <c r="A45" s="24" t="s">
        <v>83</v>
      </c>
      <c r="B45" s="30"/>
      <c r="C45" s="29"/>
      <c r="D45" s="30"/>
      <c r="E45" s="30"/>
      <c r="F45" s="30"/>
      <c r="G45" s="30"/>
      <c r="H45" s="30"/>
      <c r="I45" s="30"/>
      <c r="J45" s="30"/>
      <c r="K45" s="30"/>
      <c r="L45" s="30"/>
      <c r="M45" s="30"/>
      <c r="N45" s="29"/>
      <c r="O45" s="28"/>
      <c r="P45" s="30"/>
      <c r="Q45" s="30"/>
      <c r="R45" s="30"/>
      <c r="S45" s="29"/>
      <c r="T45" s="30"/>
      <c r="U45" s="30"/>
      <c r="V45" s="30"/>
      <c r="W45" s="29"/>
      <c r="X45" s="30"/>
      <c r="Y45" s="30"/>
      <c r="Z45" s="30"/>
      <c r="AA45" s="30"/>
      <c r="AB45" s="30"/>
    </row>
    <row r="46" spans="1:28" x14ac:dyDescent="0.25">
      <c r="A46" s="24" t="s">
        <v>84</v>
      </c>
      <c r="B46" s="30"/>
      <c r="C46" s="29"/>
      <c r="D46" s="30"/>
      <c r="E46" s="30"/>
      <c r="F46" s="30"/>
      <c r="G46" s="30"/>
      <c r="H46" s="30"/>
      <c r="I46" s="30"/>
      <c r="J46" s="30"/>
      <c r="K46" s="30"/>
      <c r="L46" s="30"/>
      <c r="M46" s="30"/>
      <c r="N46" s="29"/>
      <c r="O46" s="30"/>
      <c r="P46" s="28"/>
      <c r="Q46" s="30"/>
      <c r="R46" s="30"/>
      <c r="S46" s="29"/>
      <c r="T46" s="30"/>
      <c r="U46" s="30"/>
      <c r="V46" s="30"/>
      <c r="W46" s="29"/>
      <c r="X46" s="30"/>
      <c r="Y46" s="30"/>
      <c r="Z46" s="30"/>
      <c r="AA46" s="30"/>
      <c r="AB46" s="30"/>
    </row>
    <row r="47" spans="1:28" x14ac:dyDescent="0.25">
      <c r="A47" s="24" t="s">
        <v>39</v>
      </c>
      <c r="B47" s="30"/>
      <c r="C47" s="29"/>
      <c r="D47" s="30"/>
      <c r="E47" s="30"/>
      <c r="F47" s="30"/>
      <c r="G47" s="30"/>
      <c r="H47" s="30"/>
      <c r="I47" s="30"/>
      <c r="J47" s="30"/>
      <c r="K47" s="30"/>
      <c r="L47" s="30"/>
      <c r="M47" s="30"/>
      <c r="N47" s="29"/>
      <c r="O47" s="30"/>
      <c r="P47" s="30"/>
      <c r="Q47" s="28">
        <v>5</v>
      </c>
      <c r="R47" s="30"/>
      <c r="S47" s="29"/>
      <c r="T47" s="30"/>
      <c r="U47" s="30"/>
      <c r="V47" s="30"/>
      <c r="W47" s="30"/>
      <c r="X47" s="30"/>
      <c r="Y47" s="30"/>
      <c r="Z47" s="30"/>
      <c r="AA47" s="30"/>
      <c r="AB47" s="30"/>
    </row>
    <row r="48" spans="1:28" x14ac:dyDescent="0.25">
      <c r="A48" s="24" t="s">
        <v>85</v>
      </c>
      <c r="B48" s="30"/>
      <c r="C48" s="29"/>
      <c r="D48" s="30"/>
      <c r="E48" s="30"/>
      <c r="F48" s="30"/>
      <c r="G48" s="30"/>
      <c r="H48" s="30"/>
      <c r="I48" s="30"/>
      <c r="J48" s="30"/>
      <c r="K48" s="30"/>
      <c r="L48" s="30"/>
      <c r="M48" s="30"/>
      <c r="N48" s="29"/>
      <c r="O48" s="30"/>
      <c r="P48" s="30"/>
      <c r="Q48" s="30"/>
      <c r="R48" s="28"/>
      <c r="S48" s="29"/>
      <c r="T48" s="30"/>
      <c r="U48" s="30"/>
      <c r="V48" s="30"/>
      <c r="W48" s="29"/>
      <c r="X48" s="30"/>
      <c r="Y48" s="30"/>
      <c r="Z48" s="30"/>
      <c r="AA48" s="30"/>
      <c r="AB48" s="30"/>
    </row>
    <row r="49" spans="1:28" x14ac:dyDescent="0.25">
      <c r="A49" s="24" t="s">
        <v>86</v>
      </c>
      <c r="B49" s="30"/>
      <c r="C49" s="29"/>
      <c r="D49" s="30"/>
      <c r="E49" s="30"/>
      <c r="F49" s="30"/>
      <c r="G49" s="30"/>
      <c r="H49" s="30"/>
      <c r="I49" s="30"/>
      <c r="J49" s="30"/>
      <c r="K49" s="30"/>
      <c r="L49" s="30"/>
      <c r="M49" s="30"/>
      <c r="N49" s="29"/>
      <c r="O49" s="30"/>
      <c r="P49" s="30"/>
      <c r="Q49" s="30"/>
      <c r="R49" s="30"/>
      <c r="S49" s="31"/>
      <c r="T49" s="30"/>
      <c r="U49" s="30"/>
      <c r="V49" s="30"/>
      <c r="W49" s="29"/>
      <c r="X49" s="30"/>
      <c r="Y49" s="30"/>
      <c r="Z49" s="30"/>
      <c r="AA49" s="30"/>
      <c r="AB49" s="30"/>
    </row>
    <row r="50" spans="1:28" x14ac:dyDescent="0.25">
      <c r="A50" s="24" t="s">
        <v>87</v>
      </c>
      <c r="B50" s="30"/>
      <c r="C50" s="29"/>
      <c r="D50" s="30"/>
      <c r="E50" s="30"/>
      <c r="F50" s="30"/>
      <c r="G50" s="30"/>
      <c r="H50" s="30"/>
      <c r="I50" s="30"/>
      <c r="J50" s="30"/>
      <c r="K50" s="30"/>
      <c r="L50" s="30"/>
      <c r="M50" s="30"/>
      <c r="N50" s="29"/>
      <c r="O50" s="30"/>
      <c r="P50" s="30"/>
      <c r="Q50" s="30"/>
      <c r="R50" s="30"/>
      <c r="S50" s="29"/>
      <c r="T50" s="28"/>
      <c r="U50" s="30"/>
      <c r="V50" s="30"/>
      <c r="W50" s="29"/>
      <c r="X50" s="30"/>
      <c r="Y50" s="30"/>
      <c r="Z50" s="30"/>
      <c r="AA50" s="30"/>
      <c r="AB50" s="30"/>
    </row>
    <row r="51" spans="1:28" x14ac:dyDescent="0.25">
      <c r="A51" s="24" t="s">
        <v>88</v>
      </c>
      <c r="B51" s="30"/>
      <c r="C51" s="29"/>
      <c r="D51" s="30"/>
      <c r="E51" s="30"/>
      <c r="F51" s="30"/>
      <c r="G51" s="30"/>
      <c r="H51" s="30"/>
      <c r="I51" s="30"/>
      <c r="J51" s="30"/>
      <c r="K51" s="30"/>
      <c r="L51" s="30"/>
      <c r="M51" s="30"/>
      <c r="N51" s="29"/>
      <c r="O51" s="30"/>
      <c r="P51" s="30"/>
      <c r="Q51" s="30"/>
      <c r="R51" s="30"/>
      <c r="S51" s="29"/>
      <c r="T51" s="30"/>
      <c r="U51" s="28"/>
      <c r="V51" s="30"/>
      <c r="W51" s="30"/>
      <c r="X51" s="30"/>
      <c r="Y51" s="30"/>
      <c r="Z51" s="30"/>
      <c r="AA51" s="30"/>
      <c r="AB51" s="30"/>
    </row>
    <row r="52" spans="1:28" x14ac:dyDescent="0.25">
      <c r="A52" s="24" t="s">
        <v>89</v>
      </c>
      <c r="B52" s="30"/>
      <c r="C52" s="29"/>
      <c r="D52" s="30"/>
      <c r="E52" s="30"/>
      <c r="F52" s="30"/>
      <c r="G52" s="30"/>
      <c r="H52" s="30"/>
      <c r="I52" s="30"/>
      <c r="J52" s="30"/>
      <c r="K52" s="30"/>
      <c r="L52" s="30"/>
      <c r="M52" s="30"/>
      <c r="N52" s="29"/>
      <c r="O52" s="30"/>
      <c r="P52" s="30"/>
      <c r="Q52" s="30"/>
      <c r="R52" s="30"/>
      <c r="S52" s="29"/>
      <c r="T52" s="30"/>
      <c r="U52" s="30"/>
      <c r="V52" s="28"/>
      <c r="W52" s="30"/>
      <c r="X52" s="30"/>
      <c r="Y52" s="30"/>
      <c r="Z52" s="30"/>
      <c r="AA52" s="30"/>
      <c r="AB52" s="30"/>
    </row>
    <row r="53" spans="1:28" x14ac:dyDescent="0.25">
      <c r="A53" s="24" t="s">
        <v>90</v>
      </c>
      <c r="B53" s="30"/>
      <c r="C53" s="29"/>
      <c r="D53" s="30"/>
      <c r="E53" s="30"/>
      <c r="F53" s="30"/>
      <c r="G53" s="30"/>
      <c r="H53" s="30"/>
      <c r="I53" s="30"/>
      <c r="J53" s="30"/>
      <c r="K53" s="30"/>
      <c r="L53" s="30"/>
      <c r="M53" s="30"/>
      <c r="N53" s="29"/>
      <c r="O53" s="30"/>
      <c r="P53" s="30"/>
      <c r="Q53" s="30"/>
      <c r="R53" s="30"/>
      <c r="S53" s="29"/>
      <c r="T53" s="30"/>
      <c r="U53" s="30"/>
      <c r="V53" s="30"/>
      <c r="W53" s="32"/>
      <c r="X53" s="30"/>
      <c r="Y53" s="30"/>
      <c r="Z53" s="30"/>
      <c r="AA53" s="30"/>
      <c r="AB53" s="30"/>
    </row>
    <row r="54" spans="1:28" x14ac:dyDescent="0.25">
      <c r="A54" s="24" t="s">
        <v>91</v>
      </c>
      <c r="B54" s="30"/>
      <c r="C54" s="29"/>
      <c r="D54" s="30"/>
      <c r="E54" s="30"/>
      <c r="F54" s="30"/>
      <c r="G54" s="30"/>
      <c r="H54" s="30"/>
      <c r="I54" s="30"/>
      <c r="J54" s="30"/>
      <c r="K54" s="30"/>
      <c r="L54" s="30"/>
      <c r="M54" s="30"/>
      <c r="N54" s="29"/>
      <c r="O54" s="30"/>
      <c r="P54" s="30"/>
      <c r="Q54" s="30"/>
      <c r="R54" s="30"/>
      <c r="S54" s="29"/>
      <c r="T54" s="30"/>
      <c r="U54" s="30"/>
      <c r="V54" s="30"/>
      <c r="W54" s="29"/>
      <c r="X54" s="28"/>
      <c r="Y54" s="30"/>
      <c r="Z54" s="30"/>
      <c r="AA54" s="30"/>
      <c r="AB54" s="30"/>
    </row>
    <row r="55" spans="1:28" x14ac:dyDescent="0.25">
      <c r="A55" s="24" t="s">
        <v>92</v>
      </c>
      <c r="B55" s="30"/>
      <c r="C55" s="29"/>
      <c r="D55" s="30"/>
      <c r="E55" s="30"/>
      <c r="F55" s="30"/>
      <c r="G55" s="30"/>
      <c r="H55" s="30"/>
      <c r="I55" s="30"/>
      <c r="J55" s="30"/>
      <c r="K55" s="30"/>
      <c r="L55" s="30"/>
      <c r="M55" s="30"/>
      <c r="N55" s="29"/>
      <c r="O55" s="30"/>
      <c r="P55" s="30"/>
      <c r="Q55" s="30"/>
      <c r="R55" s="30"/>
      <c r="S55" s="29"/>
      <c r="T55" s="30"/>
      <c r="U55" s="30"/>
      <c r="V55" s="30"/>
      <c r="W55" s="30"/>
      <c r="X55" s="30"/>
      <c r="Y55" s="28">
        <v>3</v>
      </c>
      <c r="Z55" s="30"/>
      <c r="AA55" s="30"/>
      <c r="AB55" s="30"/>
    </row>
    <row r="56" spans="1:28" x14ac:dyDescent="0.25">
      <c r="A56" s="24" t="s">
        <v>93</v>
      </c>
      <c r="B56" s="30"/>
      <c r="C56" s="29"/>
      <c r="D56" s="30"/>
      <c r="E56" s="30"/>
      <c r="F56" s="30"/>
      <c r="G56" s="30"/>
      <c r="H56" s="30"/>
      <c r="I56" s="30"/>
      <c r="J56" s="30"/>
      <c r="K56" s="30"/>
      <c r="L56" s="30"/>
      <c r="M56" s="30"/>
      <c r="N56" s="29"/>
      <c r="O56" s="30"/>
      <c r="P56" s="30"/>
      <c r="Q56" s="30"/>
      <c r="R56" s="30"/>
      <c r="S56" s="29"/>
      <c r="T56" s="30"/>
      <c r="U56" s="30"/>
      <c r="V56" s="30"/>
      <c r="W56" s="30"/>
      <c r="X56" s="30"/>
      <c r="Y56" s="30"/>
      <c r="Z56" s="28"/>
      <c r="AA56" s="30"/>
      <c r="AB56" s="30"/>
    </row>
    <row r="57" spans="1:28" x14ac:dyDescent="0.25">
      <c r="A57" s="24" t="s">
        <v>94</v>
      </c>
      <c r="B57" s="30"/>
      <c r="C57" s="29"/>
      <c r="D57" s="30"/>
      <c r="E57" s="30"/>
      <c r="F57" s="30"/>
      <c r="G57" s="30"/>
      <c r="H57" s="30"/>
      <c r="I57" s="30"/>
      <c r="J57" s="30"/>
      <c r="K57" s="30"/>
      <c r="L57" s="30"/>
      <c r="M57" s="30"/>
      <c r="N57" s="29"/>
      <c r="O57" s="30"/>
      <c r="P57" s="30"/>
      <c r="Q57" s="30"/>
      <c r="R57" s="30"/>
      <c r="S57" s="29"/>
      <c r="T57" s="30"/>
      <c r="U57" s="30"/>
      <c r="V57" s="30"/>
      <c r="W57" s="29"/>
      <c r="X57" s="30"/>
      <c r="Y57" s="30"/>
      <c r="Z57" s="30"/>
      <c r="AA57" s="28"/>
      <c r="AB57" s="30"/>
    </row>
    <row r="58" spans="1:28" x14ac:dyDescent="0.25">
      <c r="A58" s="24" t="s">
        <v>95</v>
      </c>
      <c r="B58" s="30"/>
      <c r="C58" s="29"/>
      <c r="D58" s="30"/>
      <c r="E58" s="30"/>
      <c r="F58" s="30"/>
      <c r="G58" s="30"/>
      <c r="H58" s="30"/>
      <c r="I58" s="30"/>
      <c r="J58" s="30"/>
      <c r="K58" s="30"/>
      <c r="L58" s="30"/>
      <c r="M58" s="30"/>
      <c r="N58" s="29"/>
      <c r="O58" s="30"/>
      <c r="P58" s="30"/>
      <c r="Q58" s="30"/>
      <c r="R58" s="30"/>
      <c r="S58" s="29"/>
      <c r="T58" s="30"/>
      <c r="U58" s="30"/>
      <c r="V58" s="30"/>
      <c r="W58" s="29"/>
      <c r="X58" s="30"/>
      <c r="Y58" s="30"/>
      <c r="Z58" s="30"/>
      <c r="AA58" s="30"/>
      <c r="AB58" s="28"/>
    </row>
  </sheetData>
  <sheetProtection algorithmName="SHA-512" hashValue="XSTDRXxncfomO3k3CqakKFANKnT0DUzwdL5GVv4zSHkLzX/eWExMSVpSSdbjOumB9qfxI/FjR+TRIvge9S7+HA==" saltValue="6Xn4DqfOAip0hgMaH5joRA==" spinCount="100000" sheet="1" objects="1" scenario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Menu">
                <anchor moveWithCells="1" sizeWithCells="1">
                  <from>
                    <xdr:col>28</xdr:col>
                    <xdr:colOff>57150</xdr:colOff>
                    <xdr:row>0</xdr:row>
                    <xdr:rowOff>47625</xdr:rowOff>
                  </from>
                  <to>
                    <xdr:col>30</xdr:col>
                    <xdr:colOff>38100</xdr:colOff>
                    <xdr:row>1</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2"/>
  <dimension ref="B1:AH51"/>
  <sheetViews>
    <sheetView topLeftCell="G1" zoomScale="85" zoomScaleNormal="85" workbookViewId="0">
      <selection activeCell="Z20" sqref="Z20"/>
    </sheetView>
  </sheetViews>
  <sheetFormatPr defaultColWidth="9.140625" defaultRowHeight="15" x14ac:dyDescent="0.25"/>
  <cols>
    <col min="1" max="1" width="1.28515625" customWidth="1"/>
    <col min="2" max="2" width="11.85546875" bestFit="1" customWidth="1"/>
    <col min="3" max="3" width="8.140625" bestFit="1" customWidth="1"/>
    <col min="4" max="4" width="7.140625" bestFit="1" customWidth="1"/>
    <col min="5" max="5" width="0.5703125" customWidth="1"/>
    <col min="6" max="6" width="12.7109375" bestFit="1" customWidth="1"/>
    <col min="7" max="7" width="15.5703125" customWidth="1"/>
    <col min="8" max="8" width="10.85546875" bestFit="1" customWidth="1"/>
    <col min="9" max="9" width="12.140625" bestFit="1" customWidth="1"/>
    <col min="10" max="10" width="17.28515625" bestFit="1" customWidth="1"/>
    <col min="11" max="11" width="9.140625" bestFit="1" customWidth="1"/>
    <col min="12" max="12" width="8.42578125" customWidth="1"/>
    <col min="13" max="13" width="12.5703125" bestFit="1" customWidth="1"/>
    <col min="14" max="14" width="12.42578125" bestFit="1" customWidth="1"/>
    <col min="15" max="15" width="0.42578125" customWidth="1"/>
    <col min="16" max="16" width="7.7109375" bestFit="1" customWidth="1"/>
    <col min="17" max="17" width="0.5703125" customWidth="1"/>
    <col min="18" max="18" width="8.5703125" customWidth="1"/>
    <col min="19" max="19" width="8.140625" bestFit="1" customWidth="1"/>
    <col min="20" max="20" width="0.7109375" customWidth="1"/>
    <col min="21" max="21" width="9.140625" bestFit="1" customWidth="1"/>
    <col min="22" max="24" width="7.140625" bestFit="1" customWidth="1"/>
    <col min="25" max="25" width="10.85546875" customWidth="1"/>
    <col min="27" max="27" width="7.140625" bestFit="1" customWidth="1"/>
    <col min="29" max="29" width="7.140625" bestFit="1" customWidth="1"/>
    <col min="31" max="31" width="10" customWidth="1"/>
  </cols>
  <sheetData>
    <row r="1" spans="2:34" ht="15.75" thickBot="1" x14ac:dyDescent="0.3"/>
    <row r="2" spans="2:34" ht="21.75" customHeight="1" thickBot="1" x14ac:dyDescent="0.4">
      <c r="B2" s="360" t="s">
        <v>5436</v>
      </c>
      <c r="C2" s="361"/>
      <c r="D2" s="362"/>
      <c r="E2" s="54"/>
      <c r="F2" s="332" t="s">
        <v>5437</v>
      </c>
      <c r="G2" s="333"/>
      <c r="H2" s="333"/>
      <c r="I2" s="333"/>
      <c r="J2" s="333"/>
      <c r="K2" s="333"/>
      <c r="L2" s="333"/>
      <c r="M2" s="333"/>
      <c r="N2" s="333"/>
      <c r="U2" s="332" t="s">
        <v>5544</v>
      </c>
      <c r="V2" s="333"/>
      <c r="W2" s="333"/>
      <c r="X2" s="333"/>
      <c r="Y2" s="333"/>
      <c r="Z2" s="333"/>
      <c r="AA2" s="333"/>
      <c r="AB2" s="333"/>
      <c r="AC2" s="333"/>
      <c r="AD2" s="333"/>
      <c r="AE2" s="333"/>
      <c r="AF2" s="333"/>
      <c r="AG2" s="333"/>
      <c r="AH2" s="333"/>
    </row>
    <row r="3" spans="2:34" ht="6.75" customHeight="1" thickBot="1" x14ac:dyDescent="0.3">
      <c r="F3" s="1"/>
    </row>
    <row r="4" spans="2:34" ht="37.5" customHeight="1" thickBot="1" x14ac:dyDescent="0.35">
      <c r="B4" s="113" t="s">
        <v>1</v>
      </c>
      <c r="C4" s="114" t="s">
        <v>13</v>
      </c>
      <c r="D4" s="115" t="s">
        <v>9</v>
      </c>
      <c r="E4" s="55"/>
      <c r="F4" s="363" t="s">
        <v>46</v>
      </c>
      <c r="G4" s="365"/>
      <c r="H4" s="364"/>
      <c r="I4" s="56"/>
      <c r="J4" s="363" t="s">
        <v>5557</v>
      </c>
      <c r="K4" s="364"/>
      <c r="M4" s="363" t="s">
        <v>5437</v>
      </c>
      <c r="N4" s="364"/>
      <c r="P4" s="146" t="s">
        <v>5558</v>
      </c>
      <c r="R4" s="346" t="s">
        <v>5547</v>
      </c>
      <c r="S4" s="347"/>
      <c r="U4" s="342" t="s">
        <v>5551</v>
      </c>
      <c r="V4" s="343"/>
      <c r="W4" s="344" t="s">
        <v>5438</v>
      </c>
      <c r="X4" s="345"/>
      <c r="Y4" s="336" t="s">
        <v>5491</v>
      </c>
      <c r="Z4" s="337"/>
      <c r="AA4" s="338" t="s">
        <v>5493</v>
      </c>
      <c r="AB4" s="339"/>
      <c r="AC4" s="340" t="s">
        <v>5494</v>
      </c>
      <c r="AD4" s="341"/>
      <c r="AE4" s="334" t="s">
        <v>5559</v>
      </c>
      <c r="AF4" s="335"/>
      <c r="AG4" s="330" t="s">
        <v>5686</v>
      </c>
      <c r="AH4" s="331"/>
    </row>
    <row r="5" spans="2:34" x14ac:dyDescent="0.25">
      <c r="B5" s="116">
        <v>1.6500000000000001E-2</v>
      </c>
      <c r="C5" s="117">
        <v>0.34</v>
      </c>
      <c r="D5" s="118">
        <v>1.2E-2</v>
      </c>
      <c r="E5" s="2"/>
      <c r="F5" s="366" t="s">
        <v>45</v>
      </c>
      <c r="G5" s="367"/>
      <c r="H5" s="61">
        <v>1.2E-4</v>
      </c>
      <c r="I5" s="57"/>
      <c r="J5" s="356" t="s">
        <v>54</v>
      </c>
      <c r="K5" s="357"/>
      <c r="M5" s="70" t="s">
        <v>12</v>
      </c>
      <c r="N5" s="111">
        <v>5.6000000000000001E-2</v>
      </c>
      <c r="P5" s="134">
        <v>0.3</v>
      </c>
      <c r="Q5" s="3"/>
      <c r="R5" s="352" t="s">
        <v>5548</v>
      </c>
      <c r="S5" s="354">
        <v>280</v>
      </c>
      <c r="T5" s="3"/>
      <c r="U5" s="130">
        <f>IF(AND('SPOT - DIVERSOS'!$K$11=20%,'SPOT - DIVERSOS'!$L$11=20%),59.19%,IF(AND('SPOT - DIVERSOS'!$K$11=18%,'SPOT - DIVERSOS'!$L$11=18%),57.42%,IF(AND('SPOT - DIVERSOS'!$K$11=3%,'SPOT - DIVERSOS'!$L$11=3%),57.55%,IF(AND('SPOT - DIVERSOS'!$K$11=7%,'SPOT - DIVERSOS'!$L$11=7%),57.53%,IF(AND('SPOT - DIVERSOS'!$K$11=12%,'SPOT - DIVERSOS'!$L$11=12%),57.48%,IF('SPOT - DIVERSOS'!$L$11=17%,57.43%,IF('SPOT - DIVERSOS'!$L$11=12%,59.23%,IF('SPOT - DIVERSOS'!$L$11=7%,58.5%,IF('SPOT - DIVERSOS'!$L$11=0%,57.59%,IF('SPOT - DIVERSOS'!$L$11=5%,57.55%,0))))))))))</f>
        <v>0</v>
      </c>
      <c r="V5" s="128">
        <v>0.2</v>
      </c>
      <c r="W5" s="130">
        <f>IF(AND('SPOT - RENAULT'!$K$11=18%,'SPOT - RENAULT'!$L$11=18%),57.42%,IF(AND('SPOT - RENAULT'!$K$11=3%,'SPOT - RENAULT'!$L$11=3%),57.55%,IF(AND('SPOT - RENAULT'!$K$11=7%,'SPOT - RENAULT'!$L$11=7%),57.53%,IF(AND('SPOT - RENAULT'!$K$11=12%,'SPOT - RENAULT'!$L$11=12%),57.48%,IF('SPOT - RENAULT'!$L$11=17%,57.43%,IF('SPOT - RENAULT'!$L$11=12%,59.23%,IF('SPOT - RENAULT'!$L$11=7%,58.5%,IF('SPOT - RENAULT'!$L$11=0%,57.59%,IF('SPOT - RENAULT'!$L$11=5%,57.55%,0)))))))))</f>
        <v>0.59229999999999994</v>
      </c>
      <c r="X5" s="128">
        <v>0.2</v>
      </c>
      <c r="Y5" s="130">
        <f>IF(AND('SPOT - MAHLE'!$K$11=18%,'SPOT - MAHLE'!$L$11=18%),57.42%,IF(AND('SPOT - MAHLE'!$K$11=3%,'SPOT - MAHLE'!$L$11=3%),57.55%,IF(AND('SPOT - MAHLE'!$K$11=7%,'SPOT - MAHLE'!$L$11=7%),57.53%,IF(AND('SPOT - MAHLE'!$K$11=12%,'SPOT - MAHLE'!$L$11=12%),57.48%,IF('SPOT - MAHLE'!$L$11=17%,57.43%,IF('SPOT - MAHLE'!$L$11=12%,59.23%,IF('SPOT - MAHLE'!$L$11=7%,58.5%,IF('SPOT - MAHLE'!$L$11=0%,57.59%,IF('SPOT - MAHLE'!$L$11=5%,57.55%,0)))))))))</f>
        <v>0</v>
      </c>
      <c r="Z5" s="128">
        <v>0.2</v>
      </c>
      <c r="AA5" s="130">
        <f>IF(AND('SPOT - ROD CNH'!$K$11=18%,'SPOT - ROD CNH'!$L$11=18%),57.42%,IF(AND('SPOT - ROD CNH'!$K$11=3%,'SPOT - ROD CNH'!$L$11=3%),57.55%,IF(AND('SPOT - ROD CNH'!$K$11=7%,'SPOT - ROD CNH'!$L$11=7%),57.53%,IF(AND('SPOT - ROD CNH'!$K$11=12%,'SPOT - ROD CNH'!$L$11=12%),57.48%,IF('SPOT - ROD CNH'!$L$11=17%,57.43%,IF('SPOT - ROD CNH'!$L$11=12%,59.23%,IF('SPOT - ROD CNH'!$L$11=7%,58.5%,IF('SPOT - ROD CNH'!$L$11=0%,57.59%,IF('SPOT - ROD CNH'!$L$11=5%,57.55%,0)))))))))</f>
        <v>0</v>
      </c>
      <c r="AB5" s="128">
        <v>0.2</v>
      </c>
      <c r="AC5" s="130">
        <f>IF(AND('SPOT - NIDEC'!$K$11=18%,'SPOT - NIDEC'!$L$11=18%),57.42%,IF(AND('SPOT - NIDEC'!$K$11=3%,'SPOT - NIDEC'!$L$11=3%),57.55%,IF(AND('SPOT - NIDEC'!$K$11=7%,'SPOT - NIDEC'!$L$11=7%),57.53%,IF(AND('SPOT - NIDEC'!$K$11=12%,'SPOT - NIDEC'!$L$11=12%),57.48%,IF('SPOT - NIDEC'!$L$11=17%,57.43%,IF('SPOT - NIDEC'!$L$11=12%,59.23%,IF('SPOT - NIDEC'!$L$11=7%,58.5%,IF('SPOT - NIDEC'!$L$11=0%,57.59%,IF('SPOT - NIDEC'!$L$11=5%,57.55%,0)))))))))</f>
        <v>0</v>
      </c>
      <c r="AD5" s="128">
        <v>0.2</v>
      </c>
      <c r="AE5" s="130">
        <f>IF(AND('SPOT - BOTICARIO'!$K$11=18%,'SPOT - BOTICARIO'!$L$11=18%),57.42%,IF(AND('SPOT - BOTICARIO'!$K$11=3%,'SPOT - BOTICARIO'!$L$11=3%),57.55%,IF(AND('SPOT - BOTICARIO'!$K$11=7%,'SPOT - BOTICARIO'!$L$11=7%),57.53%,IF(AND('SPOT - BOTICARIO'!$K$11=12%,'SPOT - BOTICARIO'!$L$11=12%),57.48%,IF('SPOT - BOTICARIO'!$L$11=17%,57.43%,IF('SPOT - BOTICARIO'!$L$11=12%,59.23%,IF('SPOT - BOTICARIO'!$L$11=7%,58.5%,IF('SPOT - BOTICARIO'!$L$11=0%,57.59%,IF('SPOT - BOTICARIO'!$L$11=5%,57.55%,0)))))))))</f>
        <v>0</v>
      </c>
      <c r="AF5" s="128">
        <v>0.2</v>
      </c>
      <c r="AG5" s="130">
        <f>IF(AND('SPOT - ROD IVECO'!$K$11=18%,'SPOT - ROD IVECO'!$L$11=18%),57.42%,IF(AND('SPOT - ROD IVECO'!$K$11=3%,'SPOT - ROD IVECO'!$L$11=3%),57.55%,IF(AND('SPOT - ROD IVECO'!$K$11=7%,'SPOT - ROD IVECO'!$L$11=7%),57.53%,IF(AND('SPOT - ROD IVECO'!$K$11=12%,'SPOT - ROD IVECO'!$L$11=12%),57.48%,IF('SPOT - ROD IVECO'!$L$11=17%,57.43%,IF('SPOT - ROD IVECO'!$L$11=12%,59.23%,IF('SPOT - ROD IVECO'!$L$11=7%,58.5%,IF('SPOT - ROD IVECO'!$L$11=0%,57.59%,IF('SPOT - ROD IVECO'!$L$11=5%,57.55%,0)))))))))</f>
        <v>0</v>
      </c>
      <c r="AH5" s="128">
        <v>0.2</v>
      </c>
    </row>
    <row r="6" spans="2:34" ht="15.75" thickBot="1" x14ac:dyDescent="0.3">
      <c r="B6" s="51">
        <v>7.5999999999999998E-2</v>
      </c>
      <c r="C6" s="2"/>
      <c r="D6" s="52"/>
      <c r="E6" s="2"/>
      <c r="F6" s="368" t="s">
        <v>44</v>
      </c>
      <c r="G6" s="369"/>
      <c r="H6" s="62">
        <v>5.0000000000000002E-5</v>
      </c>
      <c r="I6" s="57"/>
      <c r="J6" s="68" t="s">
        <v>56</v>
      </c>
      <c r="K6" s="69">
        <v>20.9</v>
      </c>
      <c r="M6" s="70" t="s">
        <v>11</v>
      </c>
      <c r="N6" s="111">
        <v>0.08</v>
      </c>
      <c r="P6" s="135">
        <v>0.28999999999999998</v>
      </c>
      <c r="Q6" s="3"/>
      <c r="R6" s="353"/>
      <c r="S6" s="355"/>
      <c r="T6" s="3"/>
      <c r="U6" s="131">
        <f>IF(AND('SPOT - DIVERSOS'!$K$11=20%,'SPOT - DIVERSOS'!$L$11=20%),61.14%,IF(AND('SPOT - DIVERSOS'!$K$11=18%,'SPOT - DIVERSOS'!$L$11=18%),59.37%,IF(AND('SPOT - DIVERSOS'!$K$11=3%,'SPOT - DIVERSOS'!$L$11=3%),59.49%,IF(AND('SPOT - DIVERSOS'!$K$11=7%,'SPOT - DIVERSOS'!$L$11=7%),59.48%,IF(AND('SPOT - DIVERSOS'!$K$11=12%,'SPOT - DIVERSOS'!$L$11=12%),59.43%,IF('SPOT - DIVERSOS'!$L$11=17%,59.38%,IF('SPOT - DIVERSOS'!$L$11=12%,61.24%,IF('SPOT - DIVERSOS'!$L$11=7%,60.45%,IF('SPOT - DIVERSOS'!$L$11=0%,59.54%,IF('SPOT - DIVERSOS'!$L$11=5%,59.5%,0))))))))))</f>
        <v>0</v>
      </c>
      <c r="V6" s="111">
        <v>0.18</v>
      </c>
      <c r="W6" s="131">
        <f>IF(AND('SPOT - RENAULT'!$K$11=18%,'SPOT - RENAULT'!$L$11=18%),59.37%,IF(AND('SPOT - RENAULT'!$K$11=3%,'SPOT - RENAULT'!$L$11=3%),59.49%,IF(AND('SPOT - RENAULT'!$K$11=7%,'SPOT - RENAULT'!$L$11=7%),59.48%,IF(AND('SPOT - RENAULT'!$K$11=12%,'SPOT - RENAULT'!$L$11=12%),59.43%,IF('SPOT - RENAULT'!$L$11=17%,59.38%,IF('SPOT - RENAULT'!$L$11=12%,61.24%,IF('SPOT - RENAULT'!$L$11=7%,60.45%,IF('SPOT - RENAULT'!$L$11=0%,59.54%,IF('SPOT - RENAULT'!$L$11=5%,59.5%,0)))))))))</f>
        <v>0.61240000000000006</v>
      </c>
      <c r="X6" s="111">
        <v>0.18</v>
      </c>
      <c r="Y6" s="131">
        <f>IF(AND('SPOT - MAHLE'!$K$11=18%,'SPOT - MAHLE'!$L$11=18%),59.37%,IF(AND('SPOT - MAHLE'!$K$11=3%,'SPOT - MAHLE'!$L$11=3%),59.49%,IF(AND('SPOT - MAHLE'!$K$11=7%,'SPOT - MAHLE'!$L$11=7%),59.48%,IF(AND('SPOT - MAHLE'!$K$11=12%,'SPOT - MAHLE'!$L$11=12%),59.43%,IF('SPOT - MAHLE'!$L$11=17%,59.38%,IF('SPOT - MAHLE'!$L$11=12%,61.24%,IF('SPOT - MAHLE'!$L$11=7%,60.45%,IF('SPOT - MAHLE'!$L$11=0%,59.54%,IF('SPOT - MAHLE'!$L$11=5%,59.5%,0)))))))))</f>
        <v>0</v>
      </c>
      <c r="Z6" s="111">
        <v>0.18</v>
      </c>
      <c r="AA6" s="131">
        <f>IF(AND('SPOT - ROD CNH'!$K$11=18%,'SPOT - ROD CNH'!$L$11=18%),59.37%,IF(AND('SPOT - ROD CNH'!$K$11=3%,'SPOT - ROD CNH'!$L$11=3%),59.49%,IF(AND('SPOT - ROD CNH'!$K$11=7%,'SPOT - ROD CNH'!$L$11=7%),59.48%,IF(AND('SPOT - ROD CNH'!$K$11=12%,'SPOT - ROD CNH'!$L$11=12%),59.43%,IF('SPOT - ROD CNH'!$L$11=17%,59.38%,IF('SPOT - ROD CNH'!$L$11=12%,61.24%,IF('SPOT - ROD CNH'!$L$11=7%,60.45%,IF('SPOT - ROD CNH'!$L$11=0%,59.54%,IF('SPOT - ROD CNH'!$L$11=5%,59.5%,0)))))))))</f>
        <v>0</v>
      </c>
      <c r="AB6" s="111">
        <v>0.18</v>
      </c>
      <c r="AC6" s="131">
        <f>IF(AND('SPOT - NIDEC'!$K$11=18%,'SPOT - NIDEC'!$L$11=18%),59.37%,IF(AND('SPOT - NIDEC'!$K$11=3%,'SPOT - NIDEC'!$L$11=3%),59.49%,IF(AND('SPOT - NIDEC'!$K$11=7%,'SPOT - NIDEC'!$L$11=7%),59.48%,IF(AND('SPOT - NIDEC'!$K$11=12%,'SPOT - NIDEC'!$L$11=12%),59.43%,IF('SPOT - NIDEC'!$L$11=17%,59.38%,IF('SPOT - NIDEC'!$L$11=12%,61.24%,IF('SPOT - NIDEC'!$L$11=7%,60.45%,IF('SPOT - NIDEC'!$L$11=0%,59.54%,IF('SPOT - NIDEC'!$L$11=5%,59.5%,0)))))))))</f>
        <v>0</v>
      </c>
      <c r="AD6" s="111">
        <v>0.18</v>
      </c>
      <c r="AE6" s="131">
        <f>IF(AND('SPOT - BOTICARIO'!$K$11=18%,'SPOT - BOTICARIO'!$L$11=18%),59.37%,IF(AND('SPOT - BOTICARIO'!$K$11=3%,'SPOT - BOTICARIO'!$L$11=3%),59.49%,IF(AND('SPOT - BOTICARIO'!$K$11=7%,'SPOT - BOTICARIO'!$L$11=7%),59.48%,IF(AND('SPOT - BOTICARIO'!$K$11=12%,'SPOT - BOTICARIO'!$L$11=12%),59.43%,IF('SPOT - BOTICARIO'!$L$11=17%,59.38%,IF('SPOT - BOTICARIO'!$L$11=12%,61.24%,IF('SPOT - BOTICARIO'!$L$11=7%,60.45%,IF('SPOT - BOTICARIO'!$L$11=0%,59.54%,IF('SPOT - BOTICARIO'!$L$11=5%,59.5%,0)))))))))</f>
        <v>0</v>
      </c>
      <c r="AF6" s="111">
        <v>0.18</v>
      </c>
      <c r="AG6" s="131">
        <f>IF(AND('SPOT - ROD IVECO'!$K$11=18%,'SPOT - ROD IVECO'!$L$11=18%),59.37%,IF(AND('SPOT - ROD IVECO'!$K$11=3%,'SPOT - ROD IVECO'!$L$11=3%),59.49%,IF(AND('SPOT - ROD IVECO'!$K$11=7%,'SPOT - ROD IVECO'!$L$11=7%),59.48%,IF(AND('SPOT - ROD IVECO'!$K$11=12%,'SPOT - ROD IVECO'!$L$11=12%),59.43%,IF('SPOT - ROD IVECO'!$L$11=17%,59.38%,IF('SPOT - ROD IVECO'!$L$11=12%,61.24%,IF('SPOT - ROD IVECO'!$L$11=7%,60.45%,IF('SPOT - ROD IVECO'!$L$11=0%,59.54%,IF('SPOT - ROD IVECO'!$L$11=5%,59.5%,0)))))))))</f>
        <v>0</v>
      </c>
      <c r="AH6" s="111">
        <v>0.18</v>
      </c>
    </row>
    <row r="7" spans="2:34" ht="15.75" thickBot="1" x14ac:dyDescent="0.3">
      <c r="B7" s="53">
        <f>(B5+B6)*75%</f>
        <v>6.9374999999999992E-2</v>
      </c>
      <c r="C7" s="119"/>
      <c r="D7" s="85"/>
      <c r="E7" s="1"/>
      <c r="F7" s="350" t="s">
        <v>29</v>
      </c>
      <c r="G7" s="351"/>
      <c r="H7" s="62">
        <v>1.4999999999999999E-4</v>
      </c>
      <c r="I7" s="57"/>
      <c r="J7" s="70" t="s">
        <v>57</v>
      </c>
      <c r="K7" s="71">
        <v>14.11</v>
      </c>
      <c r="M7" s="70" t="s">
        <v>5539</v>
      </c>
      <c r="N7" s="111">
        <v>0.03</v>
      </c>
      <c r="P7" s="135">
        <v>0.28699999999999998</v>
      </c>
      <c r="Q7" s="3"/>
      <c r="R7" s="348" t="s">
        <v>5549</v>
      </c>
      <c r="S7" s="349"/>
      <c r="T7" s="3"/>
      <c r="U7" s="131">
        <f>IF(AND('SPOT - DIVERSOS'!$K$11=20%,'SPOT - DIVERSOS'!$L$11=20%),64%,IF(AND('SPOT - DIVERSOS'!$K$11=18%,'SPOT - DIVERSOS'!$L$11=18%),62.31%,IF(AND('SPOT - DIVERSOS'!$K$11=3%,'SPOT - DIVERSOS'!$L$11=3%),62.46%,IF(AND('SPOT - DIVERSOS'!$K$11=7%,'SPOT - DIVERSOS'!$L$11=7%),62.43%,IF(AND('SPOT - DIVERSOS'!$K$11=12%,'SPOT - DIVERSOS'!$L$11=12%),62.37%,IF('SPOT - DIVERSOS'!$L$11=17%,62.32%,IF('SPOT - DIVERSOS'!$L$11=12%,64.27%,IF('SPOT - DIVERSOS'!$L$11=7%,63.4%,IF('SPOT - DIVERSOS'!$L$11=0%,62.49%,IF('SPOT - DIVERSOS'!$L$11=5%,62.45%,0))))))))))</f>
        <v>0</v>
      </c>
      <c r="V7" s="111">
        <v>0.15</v>
      </c>
      <c r="W7" s="131">
        <f>IF(AND('SPOT - RENAULT'!$K$11=18%,'SPOT - RENAULT'!$L$11=18%),62.31%,IF(AND('SPOT - RENAULT'!$K$11=3%,'SPOT - RENAULT'!$L$11=3%),62.46%,IF(AND('SPOT - RENAULT'!$K$11=7%,'SPOT - RENAULT'!$L$11=7%),62.43%,IF(AND('SPOT - RENAULT'!$K$11=12%,'SPOT - RENAULT'!$L$11=12%),62.37%,IF('SPOT - RENAULT'!$L$11=17%,62.32%,IF('SPOT - RENAULT'!$L$11=12%,64.27%,IF('SPOT - RENAULT'!$L$11=7%,63.4%,IF('SPOT - RENAULT'!$L$11=0%,62.49%,IF('SPOT - RENAULT'!$L$11=5%,62.45%,0)))))))))</f>
        <v>0.64269999999999994</v>
      </c>
      <c r="X7" s="111">
        <v>0.15</v>
      </c>
      <c r="Y7" s="131">
        <f>IF(AND('SPOT - MAHLE'!$K$11=18%,'SPOT - MAHLE'!$L$11=18%),62.31%,IF(AND('SPOT - MAHLE'!$K$11=3%,'SPOT - MAHLE'!$L$11=3%),62.46%,IF(AND('SPOT - MAHLE'!$K$11=7%,'SPOT - MAHLE'!$L$11=7%),62.43%,IF(AND('SPOT - MAHLE'!$K$11=12%,'SPOT - MAHLE'!$L$11=12%),62.37%,IF('SPOT - MAHLE'!$L$11=17%,62.32%,IF('SPOT - MAHLE'!$L$11=12%,64.27%,IF('SPOT - MAHLE'!$L$11=7%,63.4%,IF('SPOT - MAHLE'!$L$11=0%,62.49%,IF('SPOT - MAHLE'!$L$11=5%,62.45%,0)))))))))</f>
        <v>0</v>
      </c>
      <c r="Z7" s="111">
        <v>0.15</v>
      </c>
      <c r="AA7" s="131">
        <f>IF(AND('SPOT - ROD CNH'!$K$11=18%,'SPOT - ROD CNH'!$L$11=18%),62.31%,IF(AND('SPOT - ROD CNH'!$K$11=3%,'SPOT - ROD CNH'!$L$11=3%),62.46%,IF(AND('SPOT - ROD CNH'!$K$11=7%,'SPOT - ROD CNH'!$L$11=7%),62.43%,IF(AND('SPOT - ROD CNH'!$K$11=12%,'SPOT - ROD CNH'!$L$11=12%),62.37%,IF('SPOT - ROD CNH'!$L$11=17%,62.32%,IF('SPOT - ROD CNH'!$L$11=12%,64.27%,IF('SPOT - ROD CNH'!$L$11=7%,63.4%,IF('SPOT - ROD CNH'!$L$11=0%,62.49%,IF('SPOT - ROD CNH'!$L$11=5%,62.45%,0)))))))))</f>
        <v>0</v>
      </c>
      <c r="AB7" s="111">
        <v>0.15</v>
      </c>
      <c r="AC7" s="131">
        <f>IF(AND('SPOT - NIDEC'!$K$11=18%,'SPOT - NIDEC'!$L$11=18%),62.31%,IF(AND('SPOT - NIDEC'!$K$11=3%,'SPOT - NIDEC'!$L$11=3%),62.46%,IF(AND('SPOT - NIDEC'!$K$11=7%,'SPOT - NIDEC'!$L$11=7%),62.43%,IF(AND('SPOT - NIDEC'!$K$11=12%,'SPOT - NIDEC'!$L$11=12%),62.37%,IF('SPOT - NIDEC'!$L$11=17%,62.32%,IF('SPOT - NIDEC'!$L$11=12%,64.27%,IF('SPOT - NIDEC'!$L$11=7%,63.4%,IF('SPOT - NIDEC'!$L$11=0%,62.49%,IF('SPOT - NIDEC'!$L$11=5%,62.45%,0)))))))))</f>
        <v>0</v>
      </c>
      <c r="AD7" s="111">
        <v>0.15</v>
      </c>
      <c r="AE7" s="131">
        <f>IF(AND('SPOT - BOTICARIO'!$K$11=18%,'SPOT - BOTICARIO'!$L$11=18%),62.31%,IF(AND('SPOT - BOTICARIO'!$K$11=3%,'SPOT - BOTICARIO'!$L$11=3%),62.46%,IF(AND('SPOT - BOTICARIO'!$K$11=7%,'SPOT - BOTICARIO'!$L$11=7%),62.43%,IF(AND('SPOT - BOTICARIO'!$K$11=12%,'SPOT - BOTICARIO'!$L$11=12%),62.37%,IF('SPOT - BOTICARIO'!$L$11=17%,62.32%,IF('SPOT - BOTICARIO'!$L$11=12%,64.27%,IF('SPOT - BOTICARIO'!$L$11=7%,63.4%,IF('SPOT - BOTICARIO'!$L$11=0%,62.49%,IF('SPOT - BOTICARIO'!$L$11=5%,62.45%,0)))))))))</f>
        <v>0</v>
      </c>
      <c r="AF7" s="111">
        <v>0.15</v>
      </c>
      <c r="AG7" s="131">
        <f>IF(AND('SPOT - ROD IVECO'!$K$11=18%,'SPOT - ROD IVECO'!$L$11=18%),62.31%,IF(AND('SPOT - ROD IVECO'!$K$11=3%,'SPOT - ROD IVECO'!$L$11=3%),62.46%,IF(AND('SPOT - ROD IVECO'!$K$11=7%,'SPOT - ROD IVECO'!$L$11=7%),62.43%,IF(AND('SPOT - ROD IVECO'!$K$11=12%,'SPOT - ROD IVECO'!$L$11=12%),62.37%,IF('SPOT - ROD IVECO'!$L$11=17%,62.32%,IF('SPOT - ROD IVECO'!$L$11=12%,64.27%,IF('SPOT - ROD IVECO'!$L$11=7%,63.4%,IF('SPOT - ROD IVECO'!$L$11=0%,62.49%,IF('SPOT - ROD IVECO'!$L$11=5%,62.45%,0)))))))))</f>
        <v>0</v>
      </c>
      <c r="AH7" s="111">
        <v>0.15</v>
      </c>
    </row>
    <row r="8" spans="2:34" ht="15.75" thickBot="1" x14ac:dyDescent="0.3">
      <c r="E8" s="1"/>
      <c r="F8" s="378" t="s">
        <v>30</v>
      </c>
      <c r="G8" s="379"/>
      <c r="H8" s="63">
        <f>SUM(H5:H7)</f>
        <v>3.1999999999999997E-4</v>
      </c>
      <c r="I8" s="58"/>
      <c r="J8" s="70" t="s">
        <v>58</v>
      </c>
      <c r="K8" s="71">
        <v>114.95</v>
      </c>
      <c r="M8" s="70" t="s">
        <v>5540</v>
      </c>
      <c r="N8" s="111">
        <v>5.0000000000000001E-3</v>
      </c>
      <c r="P8" s="135">
        <v>0.27</v>
      </c>
      <c r="Q8" s="3"/>
      <c r="R8" s="141">
        <v>0</v>
      </c>
      <c r="S8" s="137">
        <f t="shared" ref="S8:S18" si="0">R8*$S$5</f>
        <v>0</v>
      </c>
      <c r="T8" s="3"/>
      <c r="U8" s="131">
        <f>IF(AND('SPOT - DIVERSOS'!$K$11=20%,'SPOT - DIVERSOS'!$L$11=20%),67.04%,IF(AND('SPOT - DIVERSOS'!$K$11=18%,'SPOT - DIVERSOS'!$L$11=18%),65.26%,IF(AND('SPOT - DIVERSOS'!$K$11=3%,'SPOT - DIVERSOS'!$L$11=3%),65.42%,IF(AND('SPOT - DIVERSOS'!$K$11=7%,'SPOT - DIVERSOS'!$L$11=7%),65.38%,IF(AND('SPOT - DIVERSOS'!$K$11=12%,'SPOT - DIVERSOS'!$L$11=12%),65.33%,IF('SPOT - DIVERSOS'!$L$11=17%,65.27%,IF('SPOT - DIVERSOS'!$L$11=12%,67.31%,IF('SPOT - DIVERSOS'!$L$11=7%,66.48%,IF('SPOT - DIVERSOS'!$L$11=0%,65.45%,IF('SPOT - DIVERSOS'!$L$11=5%,65.4%,0))))))))))</f>
        <v>0</v>
      </c>
      <c r="V8" s="111">
        <v>0.12</v>
      </c>
      <c r="W8" s="131">
        <f>IF(AND('SPOT - RENAULT'!$K$11=18%,'SPOT - RENAULT'!$L$11=18%),65.26%,IF(AND('SPOT - RENAULT'!$K$11=3%,'SPOT - RENAULT'!$L$11=3%),65.42%,IF(AND('SPOT - RENAULT'!$K$11=7%,'SPOT - RENAULT'!$L$11=7%),65.38%,IF(AND('SPOT - RENAULT'!$K$11=12%,'SPOT - RENAULT'!$L$11=12%),65.33%,IF('SPOT - RENAULT'!$L$11=17%,65.27%,IF('SPOT - RENAULT'!$L$11=12%,67.31%,IF('SPOT - RENAULT'!$L$11=7%,66.48%,IF('SPOT - RENAULT'!$L$11=0%,65.45%,IF('SPOT - RENAULT'!$L$11=5%,65.4%,0)))))))))</f>
        <v>0.67310000000000003</v>
      </c>
      <c r="X8" s="111">
        <v>0.12</v>
      </c>
      <c r="Y8" s="131">
        <f>IF(AND('SPOT - MAHLE'!$K$11=18%,'SPOT - MAHLE'!$L$11=18%),65.26%,IF(AND('SPOT - MAHLE'!$K$11=3%,'SPOT - MAHLE'!$L$11=3%),65.42%,IF(AND('SPOT - MAHLE'!$K$11=7%,'SPOT - MAHLE'!$L$11=7%),65.38%,IF(AND('SPOT - MAHLE'!$K$11=12%,'SPOT - MAHLE'!$L$11=12%),65.33%,IF('SPOT - MAHLE'!$L$11=17%,65.27%,IF('SPOT - MAHLE'!$L$11=12%,67.31%,IF('SPOT - MAHLE'!$L$11=7%,66.48%,IF('SPOT - MAHLE'!$L$11=0%,65.45%,IF('SPOT - MAHLE'!$L$11=5%,65.4%,0)))))))))</f>
        <v>0</v>
      </c>
      <c r="Z8" s="111">
        <v>0.12</v>
      </c>
      <c r="AA8" s="131">
        <f>IF(AND('SPOT - ROD CNH'!$K$11=18%,'SPOT - ROD CNH'!$L$11=18%),65.26%,IF(AND('SPOT - ROD CNH'!$K$11=3%,'SPOT - ROD CNH'!$L$11=3%),65.42%,IF(AND('SPOT - ROD CNH'!$K$11=7%,'SPOT - ROD CNH'!$L$11=7%),65.38%,IF(AND('SPOT - ROD CNH'!$K$11=12%,'SPOT - ROD CNH'!$L$11=12%),65.33%,IF('SPOT - ROD CNH'!$L$11=17%,65.27%,IF('SPOT - ROD CNH'!$L$11=12%,67.31%,IF('SPOT - ROD CNH'!$L$11=7%,66.48%,IF('SPOT - ROD CNH'!$L$11=0%,65.45%,IF('SPOT - ROD CNH'!$L$11=5%,65.4%,0)))))))))</f>
        <v>0</v>
      </c>
      <c r="AB8" s="111">
        <v>0.12</v>
      </c>
      <c r="AC8" s="131">
        <f>IF(AND('SPOT - NIDEC'!$K$11=18%,'SPOT - NIDEC'!$L$11=18%),65.26%,IF(AND('SPOT - NIDEC'!$K$11=3%,'SPOT - NIDEC'!$L$11=3%),65.42%,IF(AND('SPOT - NIDEC'!$K$11=7%,'SPOT - NIDEC'!$L$11=7%),65.38%,IF(AND('SPOT - NIDEC'!$K$11=12%,'SPOT - NIDEC'!$L$11=12%),65.33%,IF('SPOT - NIDEC'!$L$11=17%,65.27%,IF('SPOT - NIDEC'!$L$11=12%,67.31%,IF('SPOT - NIDEC'!$L$11=7%,66.48%,IF('SPOT - NIDEC'!$L$11=0%,65.45%,IF('SPOT - NIDEC'!$L$11=5%,65.4%,0)))))))))</f>
        <v>0</v>
      </c>
      <c r="AD8" s="111">
        <v>0.12</v>
      </c>
      <c r="AE8" s="131">
        <f>IF(AND('SPOT - BOTICARIO'!$K$11=18%,'SPOT - BOTICARIO'!$L$11=18%),65.26%,IF(AND('SPOT - BOTICARIO'!$K$11=3%,'SPOT - BOTICARIO'!$L$11=3%),65.42%,IF(AND('SPOT - BOTICARIO'!$K$11=7%,'SPOT - BOTICARIO'!$L$11=7%),65.38%,IF(AND('SPOT - BOTICARIO'!$K$11=12%,'SPOT - BOTICARIO'!$L$11=12%),65.33%,IF('SPOT - BOTICARIO'!$L$11=17%,65.27%,IF('SPOT - BOTICARIO'!$L$11=12%,67.31%,IF('SPOT - BOTICARIO'!$L$11=7%,66.48%,IF('SPOT - BOTICARIO'!$L$11=0%,65.45%,IF('SPOT - BOTICARIO'!$L$11=5%,65.4%,0)))))))))</f>
        <v>0</v>
      </c>
      <c r="AF8" s="111">
        <v>0.12</v>
      </c>
      <c r="AG8" s="131">
        <f>IF(AND('SPOT - ROD IVECO'!$K$11=18%,'SPOT - ROD IVECO'!$L$11=18%),65.26%,IF(AND('SPOT - ROD IVECO'!$K$11=3%,'SPOT - ROD IVECO'!$L$11=3%),65.42%,IF(AND('SPOT - ROD IVECO'!$K$11=7%,'SPOT - ROD IVECO'!$L$11=7%),65.38%,IF(AND('SPOT - ROD IVECO'!$K$11=12%,'SPOT - ROD IVECO'!$L$11=12%),65.33%,IF('SPOT - ROD IVECO'!$L$11=17%,65.27%,IF('SPOT - ROD IVECO'!$L$11=12%,67.31%,IF('SPOT - ROD IVECO'!$L$11=7%,66.48%,IF('SPOT - ROD IVECO'!$L$11=0%,65.45%,IF('SPOT - ROD IVECO'!$L$11=5%,65.4%,0)))))))))</f>
        <v>0</v>
      </c>
      <c r="AH8" s="111">
        <v>0.12</v>
      </c>
    </row>
    <row r="9" spans="2:34" ht="15.75" thickBot="1" x14ac:dyDescent="0.3">
      <c r="B9" s="376" t="s">
        <v>5440</v>
      </c>
      <c r="C9" s="377"/>
      <c r="D9" s="88">
        <f>(B5+B6+N8)</f>
        <v>9.7500000000000003E-2</v>
      </c>
      <c r="E9" s="1"/>
      <c r="F9" s="80" t="s">
        <v>31</v>
      </c>
      <c r="G9" s="77"/>
      <c r="H9" s="64">
        <v>7.3800000000000004E-2</v>
      </c>
      <c r="I9" s="3"/>
      <c r="J9" s="72" t="s">
        <v>59</v>
      </c>
      <c r="K9" s="73">
        <v>2.09</v>
      </c>
      <c r="M9" s="74" t="s">
        <v>5541</v>
      </c>
      <c r="N9" s="75">
        <v>0.5</v>
      </c>
      <c r="P9" s="135">
        <v>0.26</v>
      </c>
      <c r="Q9" s="3"/>
      <c r="R9" s="139">
        <v>1</v>
      </c>
      <c r="S9" s="140">
        <f t="shared" si="0"/>
        <v>280</v>
      </c>
      <c r="T9" s="3"/>
      <c r="U9" s="132">
        <f>IF(AND('SPOT - DIVERSOS'!$K$11=20%,'SPOT - DIVERSOS'!$L$11=20%),69.02%,IF(AND('SPOT - DIVERSOS'!$K$11=18%,'SPOT - DIVERSOS'!$L$11=18%),67.23%,IF(AND('SPOT - DIVERSOS'!$K$11=3%,'SPOT - DIVERSOS'!$L$11=3%),67.38%,IF(AND('SPOT - DIVERSOS'!$K$11=7%,'SPOT - DIVERSOS'!$L$11=7%),67.36%,IF(AND('SPOT - DIVERSOS'!$K$11=12%,'SPOT - DIVERSOS'!$L$11=12%),67.31%,IF('SPOT - DIVERSOS'!$L$11=17%,67.24%,IF('SPOT - DIVERSOS'!$L$11=12%,69.35%,IF('SPOT - DIVERSOS'!$L$11=7%,68.47%,IF('SPOT - DIVERSOS'!$L$11=0%,67.43%,IF('SPOT - DIVERSOS'!$L$11=5%,67.38%,0))))))))))</f>
        <v>0</v>
      </c>
      <c r="V9" s="129">
        <v>0.1</v>
      </c>
      <c r="W9" s="132">
        <f>IF(AND('SPOT - RENAULT'!$K$11=18%,'SPOT - RENAULT'!$L$11=18%),67.23%,IF(AND('SPOT - RENAULT'!$K$11=3%,'SPOT - RENAULT'!$L$11=3%),67.38%,IF(AND('SPOT - RENAULT'!$K$11=7%,'SPOT - RENAULT'!$L$11=7%),67.36%,IF(AND('SPOT - RENAULT'!$K$11=12%,'SPOT - RENAULT'!$L$11=12%),67.31%,IF('SPOT - RENAULT'!$L$11=17%,67.24%,IF('SPOT - RENAULT'!$L$11=12%,69.35%,IF('SPOT - RENAULT'!$L$11=7%,68.47%,IF('SPOT - RENAULT'!$L$11=0%,67.43%,IF('SPOT - RENAULT'!$L$11=5%,67.38%,0)))))))))</f>
        <v>0.69349999999999989</v>
      </c>
      <c r="X9" s="129">
        <v>0.1</v>
      </c>
      <c r="Y9" s="132">
        <f>IF(AND('SPOT - MAHLE'!$K$11=18%,'SPOT - MAHLE'!$L$11=18%),67.23%,IF(AND('SPOT - MAHLE'!$K$11=3%,'SPOT - MAHLE'!$L$11=3%),67.38%,IF(AND('SPOT - MAHLE'!$K$11=7%,'SPOT - MAHLE'!$L$11=7%),67.36%,IF(AND('SPOT - MAHLE'!$K$11=12%,'SPOT - MAHLE'!$L$11=12%),67.31%,IF('SPOT - MAHLE'!$L$11=17%,67.24%,IF('SPOT - MAHLE'!$L$11=12%,69.35%,IF('SPOT - MAHLE'!$L$11=7%,68.47%,IF('SPOT - MAHLE'!$L$11=0%,67.43%,IF('SPOT - MAHLE'!$L$11=5%,67.38%,0)))))))))</f>
        <v>0</v>
      </c>
      <c r="Z9" s="129">
        <v>0.1</v>
      </c>
      <c r="AA9" s="132">
        <f>IF(AND('SPOT - ROD CNH'!$K$11=18%,'SPOT - ROD CNH'!$L$11=18%),67.23%,IF(AND('SPOT - ROD CNH'!$K$11=3%,'SPOT - ROD CNH'!$L$11=3%),67.38%,IF(AND('SPOT - ROD CNH'!$K$11=7%,'SPOT - ROD CNH'!$L$11=7%),67.36%,IF(AND('SPOT - ROD CNH'!$K$11=12%,'SPOT - ROD CNH'!$L$11=12%),67.31%,IF('SPOT - ROD CNH'!$L$11=17%,67.24%,IF('SPOT - ROD CNH'!$L$11=12%,69.35%,IF('SPOT - ROD CNH'!$L$11=7%,68.47%,IF('SPOT - ROD CNH'!$L$11=0%,67.43%,IF('SPOT - ROD CNH'!$L$11=5%,67.38%,0)))))))))</f>
        <v>0</v>
      </c>
      <c r="AB9" s="129">
        <v>0.1</v>
      </c>
      <c r="AC9" s="132">
        <f>IF(AND('SPOT - NIDEC'!$K$11=18%,'SPOT - NIDEC'!$L$11=18%),67.23%,IF(AND('SPOT - NIDEC'!$K$11=3%,'SPOT - NIDEC'!$L$11=3%),67.38%,IF(AND('SPOT - NIDEC'!$K$11=7%,'SPOT - NIDEC'!$L$11=7%),67.36%,IF(AND('SPOT - NIDEC'!$K$11=12%,'SPOT - NIDEC'!$L$11=12%),67.31%,IF('SPOT - NIDEC'!$L$11=17%,67.24%,IF('SPOT - NIDEC'!$L$11=12%,69.35%,IF('SPOT - NIDEC'!$L$11=7%,68.47%,IF('SPOT - NIDEC'!$L$11=0%,67.43%,IF('SPOT - NIDEC'!$L$11=5%,67.38%,0)))))))))</f>
        <v>0</v>
      </c>
      <c r="AD9" s="129">
        <v>0.1</v>
      </c>
      <c r="AE9" s="132">
        <f>IF(AND('SPOT - BOTICARIO'!$K$11=18%,'SPOT - BOTICARIO'!$L$11=18%),67.23%,IF(AND('SPOT - BOTICARIO'!$K$11=3%,'SPOT - BOTICARIO'!$L$11=3%),67.38%,IF(AND('SPOT - BOTICARIO'!$K$11=7%,'SPOT - BOTICARIO'!$L$11=7%),67.36%,IF(AND('SPOT - BOTICARIO'!$K$11=12%,'SPOT - BOTICARIO'!$L$11=12%),67.31%,IF('SPOT - BOTICARIO'!$L$11=17%,67.24%,IF('SPOT - BOTICARIO'!$L$11=12%,69.35%,IF('SPOT - BOTICARIO'!$L$11=7%,68.47%,IF('SPOT - BOTICARIO'!$L$11=0%,67.43%,IF('SPOT - BOTICARIO'!$L$11=5%,67.38%,0)))))))))</f>
        <v>0</v>
      </c>
      <c r="AF9" s="129">
        <v>0.1</v>
      </c>
      <c r="AG9" s="132">
        <f>IF(AND('SPOT - ROD IVECO'!$K$11=18%,'SPOT - ROD IVECO'!$L$11=18%),67.23%,IF(AND('SPOT - ROD IVECO'!$K$11=3%,'SPOT - ROD IVECO'!$L$11=3%),67.38%,IF(AND('SPOT - ROD IVECO'!$K$11=7%,'SPOT - ROD IVECO'!$L$11=7%),67.36%,IF(AND('SPOT - ROD IVECO'!$K$11=12%,'SPOT - ROD IVECO'!$L$11=12%),67.31%,IF('SPOT - ROD IVECO'!$L$11=17%,67.24%,IF('SPOT - ROD IVECO'!$L$11=12%,69.35%,IF('SPOT - ROD IVECO'!$L$11=7%,68.47%,IF('SPOT - ROD IVECO'!$L$11=0%,67.43%,IF('SPOT - ROD IVECO'!$L$11=5%,67.38%,0)))))))))</f>
        <v>0</v>
      </c>
      <c r="AH9" s="129">
        <v>0.1</v>
      </c>
    </row>
    <row r="10" spans="2:34" x14ac:dyDescent="0.25">
      <c r="B10" s="1"/>
      <c r="C10" s="1"/>
      <c r="D10" s="1"/>
      <c r="E10" s="1"/>
      <c r="F10" s="78"/>
      <c r="G10" s="79"/>
      <c r="H10" s="65">
        <f>H8*H9</f>
        <v>2.3615999999999999E-5</v>
      </c>
      <c r="I10" s="59"/>
      <c r="J10" s="356" t="s">
        <v>55</v>
      </c>
      <c r="K10" s="357"/>
      <c r="P10" s="135">
        <v>0.25</v>
      </c>
      <c r="R10" s="139">
        <v>2</v>
      </c>
      <c r="S10" s="140">
        <f t="shared" si="0"/>
        <v>560</v>
      </c>
      <c r="W10" s="144"/>
    </row>
    <row r="11" spans="2:34" ht="16.5" thickBot="1" x14ac:dyDescent="0.3">
      <c r="B11" s="1"/>
      <c r="C11" s="1"/>
      <c r="D11" s="1"/>
      <c r="E11" s="1"/>
      <c r="F11" s="374"/>
      <c r="G11" s="375"/>
      <c r="H11" s="76">
        <f>(H8+H10)*-1</f>
        <v>-3.4361599999999998E-4</v>
      </c>
      <c r="I11" s="60"/>
      <c r="J11" s="68" t="s">
        <v>56</v>
      </c>
      <c r="K11" s="69">
        <v>20.9</v>
      </c>
      <c r="N11" s="1"/>
      <c r="O11" s="1"/>
      <c r="P11" s="135">
        <v>0.24</v>
      </c>
      <c r="R11" s="139">
        <v>3</v>
      </c>
      <c r="S11" s="140">
        <f t="shared" si="0"/>
        <v>840</v>
      </c>
      <c r="U11" s="3"/>
    </row>
    <row r="12" spans="2:34" ht="19.5" thickBot="1" x14ac:dyDescent="0.3">
      <c r="B12" s="1"/>
      <c r="C12" s="1"/>
      <c r="D12" s="1"/>
      <c r="E12" s="1"/>
      <c r="J12" s="70" t="s">
        <v>57</v>
      </c>
      <c r="K12" s="71">
        <v>14.11</v>
      </c>
      <c r="L12" s="372"/>
      <c r="M12" s="373"/>
      <c r="N12" s="1"/>
      <c r="O12" s="1"/>
      <c r="P12" s="135">
        <v>0.23</v>
      </c>
      <c r="R12" s="139">
        <v>4</v>
      </c>
      <c r="S12" s="140">
        <f t="shared" si="0"/>
        <v>1120</v>
      </c>
    </row>
    <row r="13" spans="2:34" ht="15.75" thickBot="1" x14ac:dyDescent="0.3">
      <c r="B13" s="370" t="s">
        <v>2</v>
      </c>
      <c r="C13" s="371"/>
      <c r="F13" s="370" t="s">
        <v>5641</v>
      </c>
      <c r="G13" s="371"/>
      <c r="J13" s="70" t="s">
        <v>58</v>
      </c>
      <c r="K13" s="71">
        <v>114.95</v>
      </c>
      <c r="N13" s="1"/>
      <c r="O13" s="1"/>
      <c r="P13" s="135">
        <v>0.22</v>
      </c>
      <c r="R13" s="139">
        <v>5</v>
      </c>
      <c r="S13" s="140">
        <f t="shared" si="0"/>
        <v>1400</v>
      </c>
    </row>
    <row r="14" spans="2:34" x14ac:dyDescent="0.25">
      <c r="B14" s="81" t="s">
        <v>3</v>
      </c>
      <c r="C14" s="84">
        <v>11</v>
      </c>
      <c r="F14" s="81" t="s">
        <v>5642</v>
      </c>
      <c r="G14" s="84"/>
      <c r="J14" s="72" t="s">
        <v>59</v>
      </c>
      <c r="K14" s="73">
        <v>2.09</v>
      </c>
      <c r="N14" s="2"/>
      <c r="O14" s="1"/>
      <c r="P14" s="135">
        <v>0.21</v>
      </c>
      <c r="R14" s="139">
        <v>6</v>
      </c>
      <c r="S14" s="140">
        <f t="shared" si="0"/>
        <v>1680</v>
      </c>
    </row>
    <row r="15" spans="2:34" x14ac:dyDescent="0.25">
      <c r="B15" s="82" t="s">
        <v>4</v>
      </c>
      <c r="C15" s="84">
        <v>4</v>
      </c>
      <c r="F15" s="82" t="s">
        <v>5643</v>
      </c>
      <c r="G15" s="84"/>
      <c r="J15" s="356" t="s">
        <v>61</v>
      </c>
      <c r="K15" s="357"/>
      <c r="P15" s="135">
        <v>0.2</v>
      </c>
      <c r="R15" s="139">
        <v>7</v>
      </c>
      <c r="S15" s="140">
        <f t="shared" si="0"/>
        <v>1960</v>
      </c>
      <c r="U15" s="3"/>
      <c r="V15" s="3"/>
      <c r="W15" s="3"/>
      <c r="X15" s="3"/>
      <c r="Y15" s="3"/>
      <c r="Z15" s="3"/>
      <c r="AA15" s="3"/>
      <c r="AB15" s="3"/>
      <c r="AC15" s="3"/>
    </row>
    <row r="16" spans="2:34" x14ac:dyDescent="0.25">
      <c r="B16" s="81" t="s">
        <v>5</v>
      </c>
      <c r="C16" s="84"/>
      <c r="F16" s="81" t="s">
        <v>5644</v>
      </c>
      <c r="G16" s="84"/>
      <c r="J16" s="68" t="s">
        <v>56</v>
      </c>
      <c r="K16" s="69">
        <v>11.15</v>
      </c>
      <c r="P16" s="135">
        <v>0.19</v>
      </c>
      <c r="R16" s="139">
        <v>8</v>
      </c>
      <c r="S16" s="140">
        <f t="shared" si="0"/>
        <v>2240</v>
      </c>
      <c r="U16" s="3"/>
      <c r="V16" s="3"/>
      <c r="W16" s="3"/>
      <c r="X16" s="3"/>
      <c r="Y16" s="3"/>
      <c r="Z16" s="3"/>
      <c r="AA16" s="3"/>
      <c r="AB16" s="3"/>
      <c r="AC16" s="3"/>
    </row>
    <row r="17" spans="2:30" ht="15.75" thickBot="1" x14ac:dyDescent="0.3">
      <c r="B17" s="81" t="s">
        <v>6</v>
      </c>
      <c r="C17" s="84">
        <v>6</v>
      </c>
      <c r="F17" s="81" t="s">
        <v>5645</v>
      </c>
      <c r="G17" s="84"/>
      <c r="J17" s="74" t="s">
        <v>60</v>
      </c>
      <c r="K17" s="75">
        <v>8.7100000000000009</v>
      </c>
      <c r="P17" s="135">
        <v>0.18</v>
      </c>
      <c r="R17" s="139">
        <v>9</v>
      </c>
      <c r="S17" s="140">
        <f t="shared" si="0"/>
        <v>2520</v>
      </c>
      <c r="U17" s="198"/>
      <c r="V17" s="3"/>
      <c r="W17" s="3"/>
      <c r="X17" s="3"/>
      <c r="Y17" s="3"/>
      <c r="Z17" s="3"/>
      <c r="AD17" s="198"/>
    </row>
    <row r="18" spans="2:30" ht="15.75" thickBot="1" x14ac:dyDescent="0.3">
      <c r="B18" s="81" t="s">
        <v>7</v>
      </c>
      <c r="C18" s="84">
        <v>7</v>
      </c>
      <c r="F18" s="81" t="s">
        <v>5646</v>
      </c>
      <c r="G18" s="84"/>
      <c r="J18" s="66" t="s">
        <v>25</v>
      </c>
      <c r="K18" s="67">
        <f>(K6+K11+K16)*-1</f>
        <v>-52.949999999999996</v>
      </c>
      <c r="P18" s="135">
        <v>0.17</v>
      </c>
      <c r="R18" s="183">
        <v>10</v>
      </c>
      <c r="S18" s="184">
        <f t="shared" si="0"/>
        <v>2800</v>
      </c>
      <c r="U18" s="198"/>
      <c r="V18" s="3"/>
      <c r="W18" s="3"/>
      <c r="X18" s="3"/>
      <c r="Y18" s="3"/>
      <c r="Z18" s="3"/>
      <c r="AA18" s="198"/>
      <c r="AC18" s="198"/>
    </row>
    <row r="19" spans="2:30" ht="15.75" thickBot="1" x14ac:dyDescent="0.3">
      <c r="B19" s="83" t="s">
        <v>8</v>
      </c>
      <c r="C19" s="85">
        <v>8</v>
      </c>
      <c r="F19" s="83" t="s">
        <v>5647</v>
      </c>
      <c r="G19" s="85"/>
      <c r="P19" s="135">
        <v>0.16</v>
      </c>
      <c r="R19" s="138"/>
    </row>
    <row r="20" spans="2:30" x14ac:dyDescent="0.25">
      <c r="B20" s="93"/>
      <c r="C20" s="1"/>
      <c r="P20" s="135">
        <v>0.15</v>
      </c>
      <c r="R20" s="138"/>
    </row>
    <row r="21" spans="2:30" x14ac:dyDescent="0.25">
      <c r="B21" s="93"/>
      <c r="C21" s="1"/>
      <c r="P21" s="135">
        <v>0.14000000000000001</v>
      </c>
      <c r="R21" s="138"/>
    </row>
    <row r="22" spans="2:30" x14ac:dyDescent="0.25">
      <c r="B22" s="93"/>
      <c r="C22" s="1"/>
      <c r="P22" s="135">
        <v>0.13</v>
      </c>
      <c r="R22" s="138"/>
    </row>
    <row r="23" spans="2:30" x14ac:dyDescent="0.25">
      <c r="B23" s="93"/>
      <c r="C23" s="1"/>
      <c r="P23" s="135">
        <v>0.12</v>
      </c>
      <c r="R23" s="138"/>
    </row>
    <row r="24" spans="2:30" x14ac:dyDescent="0.25">
      <c r="B24" s="93"/>
      <c r="C24" s="1"/>
      <c r="P24" s="135">
        <v>0.11</v>
      </c>
      <c r="R24" s="138"/>
    </row>
    <row r="25" spans="2:30" x14ac:dyDescent="0.25">
      <c r="B25" s="93"/>
      <c r="C25" s="1"/>
      <c r="P25" s="135">
        <v>0.1</v>
      </c>
      <c r="R25" s="138"/>
    </row>
    <row r="26" spans="2:30" x14ac:dyDescent="0.25">
      <c r="B26" s="93"/>
      <c r="C26" s="1"/>
      <c r="P26" s="135">
        <v>0.09</v>
      </c>
      <c r="R26" s="138"/>
    </row>
    <row r="27" spans="2:30" x14ac:dyDescent="0.25">
      <c r="B27" s="93"/>
      <c r="C27" s="1"/>
      <c r="P27" s="135">
        <v>0.08</v>
      </c>
      <c r="R27" s="138"/>
    </row>
    <row r="28" spans="2:30" x14ac:dyDescent="0.25">
      <c r="P28" s="135">
        <v>7.0000000000000007E-2</v>
      </c>
      <c r="R28" s="138"/>
    </row>
    <row r="29" spans="2:30" x14ac:dyDescent="0.25">
      <c r="P29" s="135">
        <v>0.06</v>
      </c>
      <c r="R29" s="138"/>
    </row>
    <row r="30" spans="2:30" x14ac:dyDescent="0.25">
      <c r="P30" s="135">
        <v>0.05</v>
      </c>
      <c r="R30" s="138"/>
    </row>
    <row r="31" spans="2:30" ht="15.75" thickBot="1" x14ac:dyDescent="0.3">
      <c r="P31" s="135">
        <v>0.04</v>
      </c>
      <c r="R31" s="138"/>
    </row>
    <row r="32" spans="2:30" ht="21.75" thickBot="1" x14ac:dyDescent="0.4">
      <c r="B32" s="380" t="s">
        <v>5545</v>
      </c>
      <c r="C32" s="381"/>
      <c r="D32" s="381"/>
      <c r="E32" s="381"/>
      <c r="F32" s="381"/>
      <c r="G32" s="547"/>
      <c r="H32" s="169" t="s">
        <v>5609</v>
      </c>
      <c r="I32" s="383" t="s">
        <v>5611</v>
      </c>
      <c r="J32" s="384"/>
      <c r="K32" s="384"/>
      <c r="L32" s="384"/>
      <c r="M32" s="384"/>
      <c r="N32" s="385"/>
      <c r="O32" s="182"/>
      <c r="P32" s="135">
        <v>0.03</v>
      </c>
      <c r="R32" s="138"/>
    </row>
    <row r="33" spans="2:18" ht="18.75" customHeight="1" thickBot="1" x14ac:dyDescent="0.3">
      <c r="B33" s="152" t="s">
        <v>5492</v>
      </c>
      <c r="C33" s="548" t="s">
        <v>28</v>
      </c>
      <c r="D33" s="549"/>
      <c r="E33" s="1"/>
      <c r="F33" s="382" t="s">
        <v>5572</v>
      </c>
      <c r="G33" s="546"/>
      <c r="H33" s="152" t="s">
        <v>5610</v>
      </c>
      <c r="I33" s="152" t="s">
        <v>3</v>
      </c>
      <c r="J33" s="152" t="s">
        <v>7</v>
      </c>
      <c r="K33" s="152" t="s">
        <v>6</v>
      </c>
      <c r="L33" s="152" t="s">
        <v>5</v>
      </c>
      <c r="M33" s="152" t="s">
        <v>4</v>
      </c>
      <c r="N33" s="152" t="s">
        <v>8</v>
      </c>
      <c r="P33" s="135">
        <v>0.02</v>
      </c>
      <c r="R33" s="138"/>
    </row>
    <row r="34" spans="2:18" x14ac:dyDescent="0.25">
      <c r="B34" s="97" t="s">
        <v>18</v>
      </c>
      <c r="C34" s="142">
        <v>1E-3</v>
      </c>
      <c r="D34" s="143">
        <v>8.0000000000000004E-4</v>
      </c>
      <c r="F34" s="388">
        <v>1000000</v>
      </c>
      <c r="G34" s="389"/>
      <c r="H34" s="173">
        <v>280</v>
      </c>
      <c r="I34" s="234">
        <v>280</v>
      </c>
      <c r="J34" s="234">
        <v>590</v>
      </c>
      <c r="K34" s="234">
        <v>495</v>
      </c>
      <c r="L34" s="234">
        <v>430</v>
      </c>
      <c r="M34" s="235">
        <v>390</v>
      </c>
      <c r="N34" s="234">
        <v>590</v>
      </c>
      <c r="P34" s="135">
        <v>0.01</v>
      </c>
      <c r="R34" s="138"/>
    </row>
    <row r="35" spans="2:18" ht="15.75" thickBot="1" x14ac:dyDescent="0.3">
      <c r="B35" s="94" t="s">
        <v>5438</v>
      </c>
      <c r="C35" s="95">
        <v>1E-3</v>
      </c>
      <c r="D35" s="96">
        <v>8.0000000000000004E-4</v>
      </c>
      <c r="F35" s="390">
        <v>1000000</v>
      </c>
      <c r="G35" s="391"/>
      <c r="H35" s="174">
        <v>280</v>
      </c>
      <c r="I35" s="174">
        <v>280</v>
      </c>
      <c r="J35" s="174">
        <v>590</v>
      </c>
      <c r="K35" s="174">
        <v>495</v>
      </c>
      <c r="L35" s="174">
        <v>430</v>
      </c>
      <c r="M35" s="233">
        <v>390</v>
      </c>
      <c r="N35" s="174">
        <v>590</v>
      </c>
      <c r="P35" s="136">
        <v>0</v>
      </c>
    </row>
    <row r="36" spans="2:18" x14ac:dyDescent="0.25">
      <c r="B36" s="98" t="s">
        <v>5491</v>
      </c>
      <c r="C36" s="99">
        <v>1E-3</v>
      </c>
      <c r="D36" s="100">
        <v>8.0000000000000004E-4</v>
      </c>
      <c r="F36" s="392">
        <v>1000000</v>
      </c>
      <c r="G36" s="393"/>
      <c r="H36" s="175">
        <v>360</v>
      </c>
      <c r="I36" s="175">
        <v>280</v>
      </c>
      <c r="J36" s="175">
        <v>590</v>
      </c>
      <c r="K36" s="175">
        <v>495</v>
      </c>
      <c r="L36" s="175">
        <v>430</v>
      </c>
      <c r="M36" s="181">
        <v>390</v>
      </c>
      <c r="N36" s="175">
        <v>590</v>
      </c>
    </row>
    <row r="37" spans="2:18" x14ac:dyDescent="0.25">
      <c r="B37" s="103" t="s">
        <v>5493</v>
      </c>
      <c r="C37" s="104">
        <v>1E-3</v>
      </c>
      <c r="D37" s="105">
        <v>8.0000000000000004E-4</v>
      </c>
      <c r="F37" s="394">
        <v>1000000</v>
      </c>
      <c r="G37" s="395"/>
      <c r="H37" s="176">
        <v>280</v>
      </c>
      <c r="I37" s="176">
        <v>280</v>
      </c>
      <c r="J37" s="176">
        <v>590</v>
      </c>
      <c r="K37" s="176">
        <v>495</v>
      </c>
      <c r="L37" s="176">
        <v>430</v>
      </c>
      <c r="M37" s="176">
        <v>390</v>
      </c>
      <c r="N37" s="176">
        <v>590</v>
      </c>
    </row>
    <row r="38" spans="2:18" x14ac:dyDescent="0.25">
      <c r="B38" s="106" t="s">
        <v>5494</v>
      </c>
      <c r="C38" s="107">
        <v>2E-3</v>
      </c>
      <c r="D38" s="108">
        <v>1E-3</v>
      </c>
      <c r="F38" s="396">
        <v>1000000</v>
      </c>
      <c r="G38" s="397"/>
      <c r="H38" s="177">
        <v>280</v>
      </c>
      <c r="I38" s="177">
        <v>280</v>
      </c>
      <c r="J38" s="177">
        <v>590</v>
      </c>
      <c r="K38" s="177">
        <v>495</v>
      </c>
      <c r="L38" s="177">
        <v>430</v>
      </c>
      <c r="M38" s="177">
        <v>390</v>
      </c>
      <c r="N38" s="177">
        <v>590</v>
      </c>
    </row>
    <row r="39" spans="2:18" x14ac:dyDescent="0.25">
      <c r="B39" s="147" t="s">
        <v>5559</v>
      </c>
      <c r="C39" s="148">
        <v>1E-3</v>
      </c>
      <c r="D39" s="149">
        <v>8.0000000000000004E-4</v>
      </c>
      <c r="F39" s="386">
        <v>1000000</v>
      </c>
      <c r="G39" s="387"/>
      <c r="H39" s="178">
        <v>280</v>
      </c>
      <c r="I39" s="236">
        <v>280</v>
      </c>
      <c r="J39" s="236">
        <v>590</v>
      </c>
      <c r="K39" s="236">
        <v>495</v>
      </c>
      <c r="L39" s="236">
        <v>430</v>
      </c>
      <c r="M39" s="236">
        <v>390</v>
      </c>
      <c r="N39" s="236">
        <v>590</v>
      </c>
    </row>
    <row r="40" spans="2:18" x14ac:dyDescent="0.25">
      <c r="B40" s="187" t="s">
        <v>5551</v>
      </c>
      <c r="C40" s="188">
        <v>1E-3</v>
      </c>
      <c r="D40" s="189">
        <v>8.0000000000000004E-4</v>
      </c>
      <c r="F40" s="358">
        <v>1000000</v>
      </c>
      <c r="G40" s="359"/>
      <c r="H40" s="190">
        <v>360</v>
      </c>
      <c r="I40" s="190">
        <v>280</v>
      </c>
      <c r="J40" s="190">
        <v>590</v>
      </c>
      <c r="K40" s="190">
        <v>495</v>
      </c>
      <c r="L40" s="190">
        <v>430</v>
      </c>
      <c r="M40" s="191">
        <v>390</v>
      </c>
      <c r="N40" s="190">
        <v>590</v>
      </c>
    </row>
    <row r="41" spans="2:18" x14ac:dyDescent="0.25">
      <c r="B41" s="225" t="s">
        <v>5686</v>
      </c>
      <c r="C41" s="226">
        <v>1E-3</v>
      </c>
      <c r="D41" s="227">
        <v>8.0000000000000004E-4</v>
      </c>
      <c r="E41" s="228"/>
      <c r="F41" s="328">
        <v>1000000</v>
      </c>
      <c r="G41" s="329"/>
      <c r="H41" s="229">
        <v>280</v>
      </c>
      <c r="I41" s="229">
        <v>280</v>
      </c>
      <c r="J41" s="229">
        <v>590</v>
      </c>
      <c r="K41" s="229">
        <v>495</v>
      </c>
      <c r="L41" s="229">
        <v>430</v>
      </c>
      <c r="M41" s="229">
        <v>390</v>
      </c>
      <c r="N41" s="229">
        <v>590</v>
      </c>
    </row>
    <row r="42" spans="2:18" x14ac:dyDescent="0.25">
      <c r="B42" s="101"/>
      <c r="C42" s="70"/>
      <c r="D42" s="86"/>
      <c r="F42" s="153"/>
      <c r="H42" s="179"/>
      <c r="I42" s="171"/>
      <c r="J42" s="171"/>
      <c r="K42" s="171"/>
      <c r="L42" s="171"/>
      <c r="M42" s="86"/>
      <c r="N42" s="171"/>
    </row>
    <row r="43" spans="2:18" ht="15.75" thickBot="1" x14ac:dyDescent="0.3">
      <c r="B43" s="102"/>
      <c r="C43" s="74"/>
      <c r="D43" s="87"/>
      <c r="F43" s="154"/>
      <c r="G43" s="170"/>
      <c r="H43" s="180"/>
      <c r="I43" s="172"/>
      <c r="J43" s="172"/>
      <c r="K43" s="172"/>
      <c r="L43" s="172"/>
      <c r="M43" s="87"/>
      <c r="N43" s="172"/>
    </row>
    <row r="47" spans="2:18" x14ac:dyDescent="0.25">
      <c r="J47" s="2"/>
    </row>
    <row r="48" spans="2:18" x14ac:dyDescent="0.25">
      <c r="J48" s="1"/>
    </row>
    <row r="49" spans="10:11" x14ac:dyDescent="0.25">
      <c r="J49" s="1"/>
    </row>
    <row r="50" spans="10:11" x14ac:dyDescent="0.25">
      <c r="J50" s="1"/>
    </row>
    <row r="51" spans="10:11" x14ac:dyDescent="0.25">
      <c r="J51" s="1"/>
      <c r="K51" s="1"/>
    </row>
  </sheetData>
  <sortState xmlns:xlrd2="http://schemas.microsoft.com/office/spreadsheetml/2017/richdata2" ref="P15:P35">
    <sortCondition descending="1" ref="P14:P35"/>
  </sortState>
  <mergeCells count="41">
    <mergeCell ref="I32:N32"/>
    <mergeCell ref="F33:G33"/>
    <mergeCell ref="B32:G32"/>
    <mergeCell ref="C33:D33"/>
    <mergeCell ref="F39:G39"/>
    <mergeCell ref="F34:G34"/>
    <mergeCell ref="F35:G35"/>
    <mergeCell ref="F36:G36"/>
    <mergeCell ref="F37:G37"/>
    <mergeCell ref="F38:G38"/>
    <mergeCell ref="B13:C13"/>
    <mergeCell ref="L12:M12"/>
    <mergeCell ref="M4:N4"/>
    <mergeCell ref="F11:G11"/>
    <mergeCell ref="J10:K10"/>
    <mergeCell ref="B9:C9"/>
    <mergeCell ref="F8:G8"/>
    <mergeCell ref="F13:G13"/>
    <mergeCell ref="B2:D2"/>
    <mergeCell ref="J4:K4"/>
    <mergeCell ref="F4:H4"/>
    <mergeCell ref="F5:G5"/>
    <mergeCell ref="F6:G6"/>
    <mergeCell ref="J5:K5"/>
    <mergeCell ref="F2:N2"/>
    <mergeCell ref="F41:G41"/>
    <mergeCell ref="AG4:AH4"/>
    <mergeCell ref="U2:AH2"/>
    <mergeCell ref="AE4:AF4"/>
    <mergeCell ref="Y4:Z4"/>
    <mergeCell ref="AA4:AB4"/>
    <mergeCell ref="AC4:AD4"/>
    <mergeCell ref="U4:V4"/>
    <mergeCell ref="W4:X4"/>
    <mergeCell ref="R4:S4"/>
    <mergeCell ref="R7:S7"/>
    <mergeCell ref="F7:G7"/>
    <mergeCell ref="R5:R6"/>
    <mergeCell ref="S5:S6"/>
    <mergeCell ref="J15:K15"/>
    <mergeCell ref="F40:G40"/>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
              <controlPr defaultSize="0" print="0" autoFill="0" autoPict="0" macro="[0]!Menu">
                <anchor moveWithCells="1" sizeWithCells="1">
                  <from>
                    <xdr:col>17</xdr:col>
                    <xdr:colOff>76200</xdr:colOff>
                    <xdr:row>0</xdr:row>
                    <xdr:rowOff>123825</xdr:rowOff>
                  </from>
                  <to>
                    <xdr:col>19</xdr:col>
                    <xdr:colOff>0</xdr:colOff>
                    <xdr:row>2</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B4FA4-CD50-4997-AEAD-9D1EEAAA3A87}">
  <sheetPr codeName="Planilha1">
    <pageSetUpPr fitToPage="1"/>
  </sheetPr>
  <dimension ref="A1:AC10010"/>
  <sheetViews>
    <sheetView workbookViewId="0">
      <pane xSplit="3" ySplit="3" topLeftCell="L1116" activePane="bottomRight" state="frozen"/>
      <selection pane="topRight" activeCell="D1" sqref="D1"/>
      <selection pane="bottomLeft" activeCell="A4" sqref="A4"/>
      <selection pane="bottomRight" activeCell="Y1124" sqref="Y1124"/>
    </sheetView>
  </sheetViews>
  <sheetFormatPr defaultRowHeight="15" x14ac:dyDescent="0.25"/>
  <cols>
    <col min="1" max="1" width="5" bestFit="1" customWidth="1"/>
    <col min="2" max="2" width="18.28515625" style="167" bestFit="1" customWidth="1"/>
    <col min="3" max="3" width="10.5703125" style="110" bestFit="1" customWidth="1"/>
    <col min="4" max="4" width="49.140625" bestFit="1" customWidth="1"/>
    <col min="5" max="5" width="33.28515625" bestFit="1" customWidth="1"/>
    <col min="6" max="6" width="48.7109375" bestFit="1" customWidth="1"/>
    <col min="7" max="7" width="22.85546875" bestFit="1" customWidth="1"/>
    <col min="8" max="8" width="3.85546875" bestFit="1" customWidth="1"/>
    <col min="9" max="9" width="23.140625" bestFit="1" customWidth="1"/>
    <col min="10" max="10" width="3.85546875" bestFit="1" customWidth="1"/>
    <col min="11" max="11" width="95.7109375" bestFit="1" customWidth="1"/>
    <col min="12" max="12" width="11.28515625" style="305" bestFit="1" customWidth="1"/>
    <col min="13" max="13" width="14.28515625" bestFit="1" customWidth="1"/>
    <col min="14" max="14" width="11.5703125" style="9" bestFit="1" customWidth="1"/>
    <col min="15" max="15" width="10.7109375" style="9" bestFit="1" customWidth="1"/>
    <col min="16" max="16" width="13.7109375" style="9" bestFit="1" customWidth="1"/>
    <col min="17" max="17" width="8.140625" style="138" bestFit="1" customWidth="1"/>
    <col min="18" max="18" width="6.85546875" style="138" bestFit="1" customWidth="1"/>
    <col min="19" max="19" width="9.85546875" style="3" bestFit="1" customWidth="1"/>
    <col min="20" max="20" width="6.7109375" style="3" bestFit="1" customWidth="1"/>
    <col min="21" max="21" width="6.85546875" style="3" bestFit="1" customWidth="1"/>
    <col min="22" max="22" width="18.28515625" bestFit="1" customWidth="1"/>
    <col min="23" max="24" width="12.7109375" bestFit="1" customWidth="1"/>
    <col min="25" max="25" width="7.7109375" style="3" bestFit="1" customWidth="1"/>
    <col min="26" max="26" width="27.5703125" bestFit="1" customWidth="1"/>
    <col min="27" max="27" width="3.28515625" bestFit="1" customWidth="1"/>
    <col min="29" max="29" width="9.140625" style="1"/>
  </cols>
  <sheetData>
    <row r="1" spans="1:29" ht="4.5" customHeight="1" thickBot="1" x14ac:dyDescent="0.3"/>
    <row r="2" spans="1:29" ht="16.149999999999999" customHeight="1" thickBot="1" x14ac:dyDescent="0.3">
      <c r="A2" s="406" t="s">
        <v>5697</v>
      </c>
      <c r="B2" s="407"/>
      <c r="C2" s="408"/>
      <c r="D2" s="409" t="s">
        <v>5698</v>
      </c>
      <c r="E2" s="410"/>
      <c r="F2" s="411"/>
      <c r="G2" s="412" t="s">
        <v>36</v>
      </c>
      <c r="H2" s="413"/>
      <c r="I2" s="413"/>
      <c r="J2" s="413"/>
      <c r="K2" s="414"/>
      <c r="L2" s="415" t="s">
        <v>5699</v>
      </c>
      <c r="M2" s="416"/>
      <c r="N2" s="416"/>
      <c r="O2" s="417"/>
      <c r="P2" s="418" t="s">
        <v>43</v>
      </c>
      <c r="Q2" s="419"/>
      <c r="R2" s="420"/>
      <c r="S2" s="421" t="s">
        <v>5700</v>
      </c>
      <c r="T2" s="422"/>
      <c r="U2" s="423"/>
      <c r="V2" s="401" t="s">
        <v>5701</v>
      </c>
      <c r="W2" s="402"/>
      <c r="X2" s="402"/>
      <c r="Y2" s="403"/>
      <c r="Z2" s="404" t="s">
        <v>5702</v>
      </c>
      <c r="AA2" s="398" t="s">
        <v>5741</v>
      </c>
      <c r="AB2" s="399"/>
      <c r="AC2" s="400"/>
    </row>
    <row r="3" spans="1:29" s="144" customFormat="1" ht="15.75" thickBot="1" x14ac:dyDescent="0.3">
      <c r="A3" s="280" t="s">
        <v>5703</v>
      </c>
      <c r="B3" s="281" t="s">
        <v>5704</v>
      </c>
      <c r="C3" s="282" t="s">
        <v>5705</v>
      </c>
      <c r="D3" s="283" t="s">
        <v>5706</v>
      </c>
      <c r="E3" s="284" t="s">
        <v>5707</v>
      </c>
      <c r="F3" s="285" t="s">
        <v>5708</v>
      </c>
      <c r="G3" s="296" t="s">
        <v>5441</v>
      </c>
      <c r="H3" s="297" t="s">
        <v>5442</v>
      </c>
      <c r="I3" s="297" t="s">
        <v>5443</v>
      </c>
      <c r="J3" s="297" t="s">
        <v>5442</v>
      </c>
      <c r="K3" s="298" t="s">
        <v>5709</v>
      </c>
      <c r="L3" s="306" t="s">
        <v>5444</v>
      </c>
      <c r="M3" s="286" t="s">
        <v>5710</v>
      </c>
      <c r="N3" s="287" t="s">
        <v>5711</v>
      </c>
      <c r="O3" s="288" t="s">
        <v>5712</v>
      </c>
      <c r="P3" s="289" t="s">
        <v>5713</v>
      </c>
      <c r="Q3" s="290" t="s">
        <v>5685</v>
      </c>
      <c r="R3" s="290" t="s">
        <v>5714</v>
      </c>
      <c r="S3" s="293" t="s">
        <v>28</v>
      </c>
      <c r="T3" s="294" t="s">
        <v>5715</v>
      </c>
      <c r="U3" s="295" t="s">
        <v>5716</v>
      </c>
      <c r="V3" s="292" t="s">
        <v>5737</v>
      </c>
      <c r="W3" s="292" t="s">
        <v>5677</v>
      </c>
      <c r="X3" s="292" t="s">
        <v>5717</v>
      </c>
      <c r="Y3" s="291" t="s">
        <v>5718</v>
      </c>
      <c r="Z3" s="405"/>
      <c r="AA3" s="310" t="s">
        <v>73</v>
      </c>
      <c r="AB3" s="311" t="s">
        <v>5743</v>
      </c>
      <c r="AC3" s="312" t="s">
        <v>5744</v>
      </c>
    </row>
    <row r="4" spans="1:29" x14ac:dyDescent="0.25">
      <c r="A4" cm="1">
        <f t="array" ref="A4:A10002">_xlfn.SEQUENCE(9999,1,1,1)</f>
        <v>1</v>
      </c>
      <c r="B4" s="167">
        <v>45845.41983796296</v>
      </c>
      <c r="C4" s="110">
        <f>IF(B4="","",B4+15)</f>
        <v>45860.41983796296</v>
      </c>
      <c r="D4" t="s">
        <v>5494</v>
      </c>
      <c r="E4" t="s">
        <v>5738</v>
      </c>
      <c r="G4" t="s">
        <v>2512</v>
      </c>
      <c r="H4" t="s">
        <v>92</v>
      </c>
      <c r="I4" t="s">
        <v>1647</v>
      </c>
      <c r="J4" t="s">
        <v>85</v>
      </c>
      <c r="L4" s="305" t="s">
        <v>6</v>
      </c>
      <c r="N4" s="9">
        <v>16200</v>
      </c>
      <c r="O4" s="9">
        <v>450.9</v>
      </c>
      <c r="P4" s="9">
        <v>0</v>
      </c>
      <c r="Q4" s="138">
        <v>0</v>
      </c>
      <c r="R4" s="138">
        <v>0</v>
      </c>
      <c r="U4" s="3">
        <v>3.989672974300653E-2</v>
      </c>
      <c r="V4" s="279">
        <v>26051.66</v>
      </c>
      <c r="W4" s="279">
        <v>23891.24</v>
      </c>
      <c r="X4" s="279">
        <v>22218.86</v>
      </c>
      <c r="Y4" s="3">
        <v>0.15</v>
      </c>
      <c r="Z4" t="s">
        <v>5630</v>
      </c>
      <c r="AA4" t="s">
        <v>5755</v>
      </c>
    </row>
    <row r="5" spans="1:29" x14ac:dyDescent="0.25">
      <c r="A5">
        <v>2</v>
      </c>
      <c r="B5" s="167">
        <v>45845</v>
      </c>
      <c r="C5" s="110">
        <f t="shared" ref="C5:C68" si="0">IF(B5="","",B5+15)</f>
        <v>45860</v>
      </c>
      <c r="D5" t="s">
        <v>5671</v>
      </c>
      <c r="E5" t="s">
        <v>5739</v>
      </c>
      <c r="F5" t="s">
        <v>5740</v>
      </c>
      <c r="G5" t="s">
        <v>938</v>
      </c>
      <c r="H5" t="s">
        <v>82</v>
      </c>
      <c r="I5" t="s">
        <v>4096</v>
      </c>
      <c r="J5" t="s">
        <v>93</v>
      </c>
      <c r="K5" t="s">
        <v>5693</v>
      </c>
      <c r="L5" s="305" t="s">
        <v>3</v>
      </c>
      <c r="N5" s="9">
        <v>2050</v>
      </c>
      <c r="O5" s="9">
        <v>75.400000000000006</v>
      </c>
      <c r="P5" s="9">
        <v>0</v>
      </c>
      <c r="Q5" s="138">
        <v>0</v>
      </c>
      <c r="R5" s="138">
        <v>0</v>
      </c>
      <c r="U5" s="3">
        <v>2.5278312642290843E-2</v>
      </c>
      <c r="V5" s="279">
        <v>3039.57</v>
      </c>
      <c r="W5" s="279">
        <v>3118.14</v>
      </c>
      <c r="X5" s="279">
        <v>2743.96</v>
      </c>
      <c r="Y5" s="3">
        <v>0.1</v>
      </c>
      <c r="Z5" t="s">
        <v>5630</v>
      </c>
      <c r="AC5" s="1" t="s">
        <v>5742</v>
      </c>
    </row>
    <row r="6" spans="1:29" x14ac:dyDescent="0.25">
      <c r="A6">
        <v>3</v>
      </c>
      <c r="B6" s="167">
        <v>45845.499814814815</v>
      </c>
      <c r="D6" t="s">
        <v>5494</v>
      </c>
      <c r="E6" t="s">
        <v>5746</v>
      </c>
      <c r="F6" t="s">
        <v>5747</v>
      </c>
      <c r="G6" t="s">
        <v>2764</v>
      </c>
      <c r="H6" t="s">
        <v>93</v>
      </c>
      <c r="I6" t="s">
        <v>2512</v>
      </c>
      <c r="J6" t="s">
        <v>92</v>
      </c>
      <c r="L6" s="305" t="s">
        <v>6</v>
      </c>
      <c r="M6" t="s">
        <v>5643</v>
      </c>
      <c r="N6" s="9">
        <v>2500</v>
      </c>
      <c r="O6" s="9">
        <v>63.75</v>
      </c>
      <c r="P6" s="9">
        <v>0</v>
      </c>
      <c r="Q6" s="138">
        <v>0</v>
      </c>
      <c r="R6" s="138">
        <v>0</v>
      </c>
      <c r="U6" s="3">
        <v>0.1502465322249866</v>
      </c>
      <c r="V6" s="279">
        <v>3960.48</v>
      </c>
      <c r="W6" s="279">
        <v>4500.54</v>
      </c>
      <c r="X6" s="279">
        <v>3960.48</v>
      </c>
      <c r="Z6" t="s">
        <v>5630</v>
      </c>
      <c r="AA6" t="s">
        <v>5755</v>
      </c>
    </row>
    <row r="7" spans="1:29" x14ac:dyDescent="0.25">
      <c r="A7">
        <v>4</v>
      </c>
      <c r="B7" s="167">
        <v>45845.593425925923</v>
      </c>
      <c r="C7" s="110">
        <f t="shared" si="0"/>
        <v>45860.593425925923</v>
      </c>
      <c r="D7" t="s">
        <v>5748</v>
      </c>
      <c r="G7" t="s">
        <v>3622</v>
      </c>
      <c r="H7" t="s">
        <v>92</v>
      </c>
      <c r="I7" t="s">
        <v>2136</v>
      </c>
      <c r="J7" t="s">
        <v>90</v>
      </c>
      <c r="L7" s="305" t="s">
        <v>7</v>
      </c>
      <c r="M7" t="s">
        <v>5643</v>
      </c>
      <c r="N7" s="9">
        <v>22500</v>
      </c>
      <c r="O7" s="9">
        <v>901.5</v>
      </c>
      <c r="P7" s="9">
        <v>650000</v>
      </c>
      <c r="Q7" s="138">
        <v>0</v>
      </c>
      <c r="R7" s="138">
        <v>0</v>
      </c>
      <c r="U7" s="3">
        <v>0.11708335181399707</v>
      </c>
      <c r="V7" s="279">
        <v>40630.43</v>
      </c>
      <c r="W7" s="279">
        <v>37296.449999999997</v>
      </c>
      <c r="X7" s="279">
        <v>34685.699999999997</v>
      </c>
      <c r="Y7" s="3">
        <v>0.15</v>
      </c>
      <c r="Z7" t="s">
        <v>5630</v>
      </c>
      <c r="AB7" t="s">
        <v>5755</v>
      </c>
    </row>
    <row r="8" spans="1:29" x14ac:dyDescent="0.25">
      <c r="A8">
        <v>5</v>
      </c>
      <c r="B8" s="167">
        <v>45845.604895833334</v>
      </c>
      <c r="C8" s="110">
        <f t="shared" si="0"/>
        <v>45860.604895833334</v>
      </c>
      <c r="D8" t="s">
        <v>5749</v>
      </c>
      <c r="G8" t="s">
        <v>2668</v>
      </c>
      <c r="H8" t="s">
        <v>93</v>
      </c>
      <c r="I8" t="s">
        <v>4199</v>
      </c>
      <c r="J8" t="s">
        <v>78</v>
      </c>
      <c r="L8" s="305" t="s">
        <v>6</v>
      </c>
      <c r="M8" t="s">
        <v>5643</v>
      </c>
      <c r="N8" s="9">
        <v>2400</v>
      </c>
      <c r="O8" s="9">
        <v>389.8</v>
      </c>
      <c r="P8" s="9">
        <v>0</v>
      </c>
      <c r="Q8" s="138">
        <v>0</v>
      </c>
      <c r="R8" s="138">
        <v>0</v>
      </c>
      <c r="U8" s="3">
        <v>5.4909164959397572E-2</v>
      </c>
      <c r="V8" s="279">
        <v>4534.4799999999996</v>
      </c>
      <c r="W8" s="279">
        <v>3993.51</v>
      </c>
      <c r="X8" s="279">
        <v>3713.96</v>
      </c>
      <c r="Y8" s="3">
        <v>0.2</v>
      </c>
      <c r="Z8" t="s">
        <v>5630</v>
      </c>
      <c r="AB8" t="s">
        <v>5755</v>
      </c>
    </row>
    <row r="9" spans="1:29" x14ac:dyDescent="0.25">
      <c r="A9">
        <v>6</v>
      </c>
      <c r="B9" s="167">
        <v>45845.623437499999</v>
      </c>
      <c r="C9" s="110">
        <f t="shared" si="0"/>
        <v>45860.623437499999</v>
      </c>
      <c r="D9" t="s">
        <v>5494</v>
      </c>
      <c r="E9" t="s">
        <v>5738</v>
      </c>
      <c r="F9" t="s">
        <v>5750</v>
      </c>
      <c r="G9" t="s">
        <v>2790</v>
      </c>
      <c r="H9" t="s">
        <v>93</v>
      </c>
      <c r="I9" t="s">
        <v>2512</v>
      </c>
      <c r="J9" t="s">
        <v>92</v>
      </c>
      <c r="K9" t="s">
        <v>5751</v>
      </c>
      <c r="L9" s="305" t="s">
        <v>3</v>
      </c>
      <c r="N9" s="9">
        <v>1500</v>
      </c>
      <c r="O9" s="9">
        <v>58.3</v>
      </c>
      <c r="P9" s="9">
        <v>0</v>
      </c>
      <c r="Q9" s="138">
        <v>0</v>
      </c>
      <c r="R9" s="138">
        <v>0</v>
      </c>
      <c r="U9" s="3">
        <v>3.9300712946405178E-2</v>
      </c>
      <c r="V9" s="279">
        <v>2398.5</v>
      </c>
      <c r="W9" s="279">
        <v>2327.75</v>
      </c>
      <c r="X9" s="279">
        <v>2048.42</v>
      </c>
      <c r="Y9" s="3">
        <v>0.15</v>
      </c>
      <c r="Z9" t="s">
        <v>5630</v>
      </c>
      <c r="AA9" t="s">
        <v>5755</v>
      </c>
    </row>
    <row r="10" spans="1:29" x14ac:dyDescent="0.25">
      <c r="A10">
        <v>7</v>
      </c>
      <c r="B10" s="167">
        <v>45845</v>
      </c>
      <c r="C10" s="110">
        <f t="shared" si="0"/>
        <v>45860</v>
      </c>
      <c r="D10" t="s">
        <v>5559</v>
      </c>
      <c r="E10" t="s">
        <v>5752</v>
      </c>
      <c r="F10" t="s">
        <v>5753</v>
      </c>
      <c r="G10" t="s">
        <v>4711</v>
      </c>
      <c r="H10" t="s">
        <v>93</v>
      </c>
      <c r="I10" t="s">
        <v>4523</v>
      </c>
      <c r="J10" t="s">
        <v>39</v>
      </c>
      <c r="K10" t="s">
        <v>5754</v>
      </c>
      <c r="L10" s="305" t="s">
        <v>3</v>
      </c>
      <c r="N10" s="9">
        <v>1300</v>
      </c>
      <c r="O10" s="9">
        <v>28.1</v>
      </c>
      <c r="P10" s="9">
        <v>20000</v>
      </c>
      <c r="Q10" s="138">
        <v>0</v>
      </c>
      <c r="R10" s="138">
        <v>0</v>
      </c>
      <c r="U10" s="3">
        <v>5.2010395488848893E-2</v>
      </c>
      <c r="V10" s="279">
        <v>2089.85</v>
      </c>
      <c r="W10" s="279">
        <v>2023.91</v>
      </c>
      <c r="X10" s="279">
        <v>1781.04</v>
      </c>
      <c r="Y10" s="3">
        <v>0.15</v>
      </c>
      <c r="Z10" t="s">
        <v>5630</v>
      </c>
      <c r="AA10" t="s">
        <v>5755</v>
      </c>
    </row>
    <row r="11" spans="1:29" x14ac:dyDescent="0.25">
      <c r="A11">
        <v>8</v>
      </c>
      <c r="B11" s="167">
        <v>45845</v>
      </c>
      <c r="C11" s="110">
        <f t="shared" si="0"/>
        <v>45860</v>
      </c>
      <c r="D11" t="s">
        <v>5559</v>
      </c>
      <c r="E11" t="s">
        <v>5752</v>
      </c>
      <c r="G11" t="s">
        <v>2825</v>
      </c>
      <c r="H11" t="s">
        <v>93</v>
      </c>
      <c r="I11" t="s">
        <v>4705</v>
      </c>
      <c r="J11" t="s">
        <v>93</v>
      </c>
      <c r="K11" t="s">
        <v>5756</v>
      </c>
      <c r="L11" s="305" t="s">
        <v>6</v>
      </c>
      <c r="N11" s="9">
        <v>1500</v>
      </c>
      <c r="O11" s="9">
        <v>0</v>
      </c>
      <c r="P11" s="9">
        <v>0</v>
      </c>
      <c r="Q11" s="138">
        <v>0</v>
      </c>
      <c r="R11" s="138">
        <v>0</v>
      </c>
      <c r="U11" s="3">
        <v>0.15005933797453305</v>
      </c>
      <c r="V11" s="279">
        <v>2405</v>
      </c>
      <c r="W11" s="279">
        <v>2732.96</v>
      </c>
      <c r="X11" s="279">
        <v>2405</v>
      </c>
      <c r="Z11" t="s">
        <v>5630</v>
      </c>
      <c r="AA11" t="s">
        <v>5755</v>
      </c>
    </row>
    <row r="12" spans="1:29" x14ac:dyDescent="0.25">
      <c r="A12">
        <v>9</v>
      </c>
      <c r="B12" s="167">
        <v>45845</v>
      </c>
      <c r="C12" s="110">
        <f t="shared" si="0"/>
        <v>45860</v>
      </c>
      <c r="D12" t="s">
        <v>5559</v>
      </c>
      <c r="E12" t="s">
        <v>5752</v>
      </c>
      <c r="G12" t="s">
        <v>619</v>
      </c>
      <c r="H12" t="s">
        <v>77</v>
      </c>
      <c r="I12" t="s">
        <v>1304</v>
      </c>
      <c r="J12" t="s">
        <v>82</v>
      </c>
      <c r="K12" t="s">
        <v>5757</v>
      </c>
      <c r="L12" s="305" t="s">
        <v>7</v>
      </c>
      <c r="M12" t="s">
        <v>5642</v>
      </c>
      <c r="N12" s="9">
        <v>5500</v>
      </c>
      <c r="O12" s="9">
        <v>248.5</v>
      </c>
      <c r="P12" s="9">
        <v>16444.22</v>
      </c>
      <c r="Q12" s="138">
        <v>0</v>
      </c>
      <c r="R12" s="138">
        <v>0</v>
      </c>
      <c r="U12" s="3">
        <v>4.1776179980472457E-2</v>
      </c>
      <c r="V12" s="279">
        <v>9123.2900000000009</v>
      </c>
      <c r="W12" s="279">
        <v>8859.2000000000007</v>
      </c>
      <c r="X12" s="279">
        <v>7796.1</v>
      </c>
      <c r="Y12" s="3">
        <v>0.15</v>
      </c>
      <c r="Z12" t="s">
        <v>5630</v>
      </c>
      <c r="AB12" t="s">
        <v>5755</v>
      </c>
    </row>
    <row r="13" spans="1:29" x14ac:dyDescent="0.25">
      <c r="A13">
        <v>10</v>
      </c>
      <c r="B13" s="167">
        <v>45845.758298611108</v>
      </c>
      <c r="C13" s="110">
        <f t="shared" si="0"/>
        <v>45860.758298611108</v>
      </c>
      <c r="D13" t="s">
        <v>5758</v>
      </c>
      <c r="G13" t="s">
        <v>4103</v>
      </c>
      <c r="H13" t="s">
        <v>93</v>
      </c>
      <c r="I13" t="s">
        <v>623</v>
      </c>
      <c r="J13" t="s">
        <v>77</v>
      </c>
      <c r="L13" s="305" t="s">
        <v>7</v>
      </c>
      <c r="M13" t="s">
        <v>5643</v>
      </c>
      <c r="N13" s="9">
        <v>7500</v>
      </c>
      <c r="O13" s="9">
        <v>507.5</v>
      </c>
      <c r="P13" s="9">
        <v>28061.25</v>
      </c>
      <c r="Q13" s="138">
        <v>0</v>
      </c>
      <c r="R13" s="138">
        <v>0</v>
      </c>
      <c r="U13" s="3">
        <v>9.9687509091616541E-2</v>
      </c>
      <c r="V13" s="279">
        <v>13433.35</v>
      </c>
      <c r="W13" s="279">
        <v>12368.49</v>
      </c>
      <c r="X13" s="279">
        <v>11502.7</v>
      </c>
      <c r="Y13" s="3">
        <v>0.15</v>
      </c>
      <c r="Z13" t="s">
        <v>5633</v>
      </c>
      <c r="AB13" t="s">
        <v>5755</v>
      </c>
    </row>
    <row r="14" spans="1:29" x14ac:dyDescent="0.25">
      <c r="A14">
        <v>11</v>
      </c>
      <c r="B14" s="167">
        <v>45845.760104166664</v>
      </c>
      <c r="C14" s="110">
        <f t="shared" si="0"/>
        <v>45860.760104166664</v>
      </c>
      <c r="D14" t="s">
        <v>5759</v>
      </c>
      <c r="G14" t="s">
        <v>4103</v>
      </c>
      <c r="H14" t="s">
        <v>93</v>
      </c>
      <c r="I14" t="s">
        <v>623</v>
      </c>
      <c r="J14" t="s">
        <v>77</v>
      </c>
      <c r="L14" s="305" t="s">
        <v>6</v>
      </c>
      <c r="M14" t="s">
        <v>5643</v>
      </c>
      <c r="N14" s="9">
        <v>4800</v>
      </c>
      <c r="O14" s="9">
        <v>507.5</v>
      </c>
      <c r="P14" s="9">
        <v>20618.25</v>
      </c>
      <c r="Q14" s="138">
        <v>0</v>
      </c>
      <c r="R14" s="138">
        <v>0</v>
      </c>
      <c r="U14" s="3">
        <v>0.10023274850482697</v>
      </c>
      <c r="V14" s="279">
        <v>8804.57</v>
      </c>
      <c r="W14" s="279">
        <v>8137.88</v>
      </c>
      <c r="X14" s="279">
        <v>7568.23</v>
      </c>
      <c r="Y14" s="3">
        <v>0.15</v>
      </c>
      <c r="Z14" t="s">
        <v>5633</v>
      </c>
      <c r="AB14" t="s">
        <v>5755</v>
      </c>
    </row>
    <row r="15" spans="1:29" x14ac:dyDescent="0.25">
      <c r="A15">
        <v>12</v>
      </c>
      <c r="B15" s="167">
        <v>45845.762523148151</v>
      </c>
      <c r="C15" s="110">
        <f t="shared" si="0"/>
        <v>45860.762523148151</v>
      </c>
      <c r="D15" t="s">
        <v>5760</v>
      </c>
      <c r="G15" t="s">
        <v>3841</v>
      </c>
      <c r="H15" t="s">
        <v>93</v>
      </c>
      <c r="I15" t="s">
        <v>2608</v>
      </c>
      <c r="J15" t="s">
        <v>94</v>
      </c>
      <c r="L15" s="305" t="s">
        <v>7</v>
      </c>
      <c r="N15" s="9">
        <v>11200</v>
      </c>
      <c r="O15" s="9">
        <v>567</v>
      </c>
      <c r="P15" s="9">
        <v>0</v>
      </c>
      <c r="Q15" s="138">
        <v>0</v>
      </c>
      <c r="R15" s="138">
        <v>0</v>
      </c>
      <c r="U15" s="3">
        <v>0.12768990461336668</v>
      </c>
      <c r="V15" s="279">
        <v>19773.55</v>
      </c>
      <c r="W15" s="279">
        <v>18997.39</v>
      </c>
      <c r="X15" s="279">
        <v>17667.57</v>
      </c>
      <c r="Y15" s="3">
        <v>0.11</v>
      </c>
      <c r="Z15" t="s">
        <v>5633</v>
      </c>
      <c r="AB15" t="s">
        <v>5755</v>
      </c>
    </row>
    <row r="16" spans="1:29" x14ac:dyDescent="0.25">
      <c r="A16">
        <v>13</v>
      </c>
      <c r="B16" s="167">
        <v>45845.768043981479</v>
      </c>
      <c r="C16" s="110">
        <f t="shared" si="0"/>
        <v>45860.768043981479</v>
      </c>
      <c r="D16" t="s">
        <v>5761</v>
      </c>
      <c r="G16" t="s">
        <v>3841</v>
      </c>
      <c r="H16" t="s">
        <v>93</v>
      </c>
      <c r="I16" t="s">
        <v>2608</v>
      </c>
      <c r="J16" t="s">
        <v>94</v>
      </c>
      <c r="L16" s="305" t="s">
        <v>6</v>
      </c>
      <c r="M16" t="s">
        <v>5643</v>
      </c>
      <c r="N16" s="9">
        <v>11200</v>
      </c>
      <c r="O16" s="9">
        <v>340.2</v>
      </c>
      <c r="P16" s="9">
        <v>1504672.5</v>
      </c>
      <c r="Q16" s="138">
        <v>0</v>
      </c>
      <c r="R16" s="138">
        <v>0</v>
      </c>
      <c r="U16" s="3">
        <v>0.14425853763057775</v>
      </c>
      <c r="V16" s="279">
        <v>22230.66</v>
      </c>
      <c r="W16" s="279">
        <v>19204.22</v>
      </c>
      <c r="X16" s="279">
        <v>17859.919999999998</v>
      </c>
      <c r="Y16" s="3">
        <v>0.2</v>
      </c>
      <c r="Z16" t="s">
        <v>5633</v>
      </c>
      <c r="AC16" s="1" t="s">
        <v>5742</v>
      </c>
    </row>
    <row r="17" spans="1:29" x14ac:dyDescent="0.25">
      <c r="A17">
        <v>14</v>
      </c>
      <c r="B17" s="167">
        <v>45846.629837962966</v>
      </c>
      <c r="C17" s="110">
        <f t="shared" si="0"/>
        <v>45861.629837962966</v>
      </c>
      <c r="D17" t="s">
        <v>5762</v>
      </c>
      <c r="G17" t="s">
        <v>3477</v>
      </c>
      <c r="H17" t="s">
        <v>93</v>
      </c>
      <c r="I17" t="s">
        <v>4442</v>
      </c>
      <c r="J17" t="s">
        <v>85</v>
      </c>
      <c r="L17" s="305" t="s">
        <v>4</v>
      </c>
      <c r="M17" t="s">
        <v>5643</v>
      </c>
      <c r="N17" s="9">
        <v>9000</v>
      </c>
      <c r="O17" s="9">
        <v>340.2</v>
      </c>
      <c r="P17" s="9">
        <v>0</v>
      </c>
      <c r="Q17" s="138">
        <v>0</v>
      </c>
      <c r="R17" s="138">
        <v>0</v>
      </c>
      <c r="U17" s="3">
        <v>5.4352466747894915E-2</v>
      </c>
      <c r="V17" s="279">
        <v>15761.57</v>
      </c>
      <c r="W17" s="279">
        <v>13639.4</v>
      </c>
      <c r="X17" s="279">
        <v>12684.65</v>
      </c>
      <c r="Y17" s="3">
        <v>0.2</v>
      </c>
      <c r="Z17" t="s">
        <v>5633</v>
      </c>
      <c r="AC17" s="1" t="s">
        <v>5742</v>
      </c>
    </row>
    <row r="18" spans="1:29" x14ac:dyDescent="0.25">
      <c r="A18">
        <v>15</v>
      </c>
      <c r="B18" s="167">
        <v>45846.638391203705</v>
      </c>
      <c r="C18" s="110">
        <f t="shared" si="0"/>
        <v>45861.638391203705</v>
      </c>
      <c r="D18" t="s">
        <v>5494</v>
      </c>
      <c r="G18" t="s">
        <v>2512</v>
      </c>
      <c r="H18" t="s">
        <v>92</v>
      </c>
      <c r="I18" t="s">
        <v>1827</v>
      </c>
      <c r="J18" t="s">
        <v>39</v>
      </c>
      <c r="L18" s="305" t="s">
        <v>3</v>
      </c>
      <c r="N18" s="9">
        <v>700</v>
      </c>
      <c r="O18" s="9">
        <v>20.8</v>
      </c>
      <c r="P18" s="9">
        <v>0</v>
      </c>
      <c r="Q18" s="138">
        <v>0</v>
      </c>
      <c r="R18" s="138">
        <v>0</v>
      </c>
      <c r="U18" s="3">
        <v>0.15027260605933473</v>
      </c>
      <c r="V18" s="279">
        <v>1112.2</v>
      </c>
      <c r="W18" s="279">
        <v>1263.8699999999999</v>
      </c>
      <c r="X18" s="279">
        <v>1112.2</v>
      </c>
      <c r="Z18" t="s">
        <v>5633</v>
      </c>
      <c r="AB18" t="s">
        <v>5755</v>
      </c>
    </row>
    <row r="19" spans="1:29" x14ac:dyDescent="0.25">
      <c r="A19">
        <v>16</v>
      </c>
      <c r="B19" s="167">
        <v>45846.643437500003</v>
      </c>
      <c r="C19" s="110">
        <f t="shared" si="0"/>
        <v>45861.643437500003</v>
      </c>
      <c r="D19" t="s">
        <v>5763</v>
      </c>
      <c r="G19" t="s">
        <v>2668</v>
      </c>
      <c r="H19" t="s">
        <v>93</v>
      </c>
      <c r="I19" t="s">
        <v>4095</v>
      </c>
      <c r="J19" t="s">
        <v>93</v>
      </c>
      <c r="L19" s="305" t="s">
        <v>6</v>
      </c>
      <c r="M19" t="s">
        <v>5643</v>
      </c>
      <c r="N19" s="9">
        <v>1600</v>
      </c>
      <c r="O19" s="9">
        <v>354</v>
      </c>
      <c r="P19" s="9">
        <v>0</v>
      </c>
      <c r="Q19" s="138">
        <v>0</v>
      </c>
      <c r="R19" s="138">
        <v>0</v>
      </c>
      <c r="U19" s="3">
        <v>9.8389431178355191E-2</v>
      </c>
      <c r="V19" s="279">
        <v>3175.82</v>
      </c>
      <c r="W19" s="279">
        <v>3134.41</v>
      </c>
      <c r="X19" s="279">
        <v>2758.28</v>
      </c>
      <c r="Y19" s="3">
        <v>0.15</v>
      </c>
      <c r="Z19" t="s">
        <v>5633</v>
      </c>
      <c r="AB19" t="s">
        <v>5755</v>
      </c>
    </row>
    <row r="20" spans="1:29" x14ac:dyDescent="0.25">
      <c r="A20">
        <v>17</v>
      </c>
      <c r="B20" s="167">
        <v>45846.645821759259</v>
      </c>
      <c r="C20" s="110">
        <f t="shared" si="0"/>
        <v>45861.645821759259</v>
      </c>
      <c r="D20" t="s">
        <v>5763</v>
      </c>
      <c r="G20" t="s">
        <v>2668</v>
      </c>
      <c r="H20" t="s">
        <v>93</v>
      </c>
      <c r="I20" t="s">
        <v>4257</v>
      </c>
      <c r="J20" t="s">
        <v>79</v>
      </c>
      <c r="L20" s="305" t="s">
        <v>6</v>
      </c>
      <c r="M20" t="s">
        <v>5643</v>
      </c>
      <c r="N20" s="9">
        <v>14000</v>
      </c>
      <c r="O20" s="9">
        <v>1324.6</v>
      </c>
      <c r="P20" s="9">
        <v>0</v>
      </c>
      <c r="Q20" s="138">
        <v>0</v>
      </c>
      <c r="R20" s="138">
        <v>0</v>
      </c>
      <c r="U20" s="3">
        <v>5.4606373401964121E-2</v>
      </c>
      <c r="V20" s="279">
        <v>25399.32</v>
      </c>
      <c r="W20" s="279">
        <v>22164.52</v>
      </c>
      <c r="X20" s="279">
        <v>20613</v>
      </c>
      <c r="Y20" s="3">
        <v>0.2</v>
      </c>
      <c r="Z20" t="s">
        <v>5633</v>
      </c>
      <c r="AB20" t="s">
        <v>5755</v>
      </c>
    </row>
    <row r="21" spans="1:29" x14ac:dyDescent="0.25">
      <c r="A21">
        <v>18</v>
      </c>
      <c r="B21" s="167">
        <v>45846.750439814816</v>
      </c>
      <c r="C21" s="110">
        <f t="shared" si="0"/>
        <v>45861.750439814816</v>
      </c>
      <c r="D21" t="s">
        <v>5763</v>
      </c>
      <c r="G21" t="s">
        <v>2668</v>
      </c>
      <c r="H21" t="s">
        <v>93</v>
      </c>
      <c r="I21" t="s">
        <v>699</v>
      </c>
      <c r="J21" t="s">
        <v>78</v>
      </c>
      <c r="L21" s="305" t="s">
        <v>7</v>
      </c>
      <c r="M21" t="s">
        <v>5643</v>
      </c>
      <c r="N21" s="9">
        <v>5900</v>
      </c>
      <c r="O21" s="9">
        <v>1111.2</v>
      </c>
      <c r="P21" s="9">
        <v>0</v>
      </c>
      <c r="Q21" s="138">
        <v>0</v>
      </c>
      <c r="R21" s="138">
        <v>0</v>
      </c>
      <c r="U21" s="3">
        <v>9.7489012919839482E-2</v>
      </c>
      <c r="V21" s="279">
        <v>11316.72</v>
      </c>
      <c r="W21" s="279">
        <v>10541.82</v>
      </c>
      <c r="X21" s="279">
        <v>9803.9</v>
      </c>
      <c r="Y21" s="3">
        <v>0.15</v>
      </c>
      <c r="Z21" t="s">
        <v>5633</v>
      </c>
      <c r="AB21" t="s">
        <v>5755</v>
      </c>
    </row>
    <row r="22" spans="1:29" x14ac:dyDescent="0.25">
      <c r="A22">
        <v>19</v>
      </c>
      <c r="B22" s="167">
        <v>45847.43277777778</v>
      </c>
      <c r="C22" s="110">
        <f t="shared" si="0"/>
        <v>45862.43277777778</v>
      </c>
      <c r="D22" t="s">
        <v>5764</v>
      </c>
      <c r="F22" t="s">
        <v>5765</v>
      </c>
      <c r="G22" t="s">
        <v>1811</v>
      </c>
      <c r="H22" t="s">
        <v>39</v>
      </c>
      <c r="I22" t="s">
        <v>5766</v>
      </c>
      <c r="J22" t="s">
        <v>93</v>
      </c>
      <c r="L22" s="305" t="s">
        <v>7</v>
      </c>
      <c r="M22" t="s">
        <v>5642</v>
      </c>
      <c r="N22" s="9">
        <v>3600</v>
      </c>
      <c r="O22" s="9">
        <v>365</v>
      </c>
      <c r="P22" s="9">
        <v>0</v>
      </c>
      <c r="Q22" s="138">
        <v>0</v>
      </c>
      <c r="R22" s="138">
        <v>0</v>
      </c>
      <c r="U22" s="3">
        <v>5.5010920009511292E-2</v>
      </c>
      <c r="V22" s="279">
        <v>6482.43</v>
      </c>
      <c r="W22" s="279">
        <v>5929.89</v>
      </c>
      <c r="X22" s="279">
        <v>5266.83</v>
      </c>
      <c r="Y22" s="3">
        <v>0.2</v>
      </c>
      <c r="Z22" t="s">
        <v>5633</v>
      </c>
      <c r="AC22" s="1" t="s">
        <v>5742</v>
      </c>
    </row>
    <row r="23" spans="1:29" x14ac:dyDescent="0.25">
      <c r="A23">
        <v>20</v>
      </c>
      <c r="B23" s="167">
        <v>45847.436574074076</v>
      </c>
      <c r="C23" s="110">
        <f t="shared" si="0"/>
        <v>45862.436574074076</v>
      </c>
      <c r="D23" t="s">
        <v>5764</v>
      </c>
      <c r="F23" t="s">
        <v>5765</v>
      </c>
      <c r="G23" t="s">
        <v>1811</v>
      </c>
      <c r="H23" t="s">
        <v>39</v>
      </c>
      <c r="I23" t="s">
        <v>2359</v>
      </c>
      <c r="J23" t="s">
        <v>88</v>
      </c>
      <c r="L23" s="305" t="s">
        <v>4</v>
      </c>
      <c r="M23" t="s">
        <v>5642</v>
      </c>
      <c r="N23" s="9">
        <v>3200</v>
      </c>
      <c r="O23" s="9">
        <v>163.80000000000001</v>
      </c>
      <c r="P23" s="9">
        <v>0</v>
      </c>
      <c r="Q23" s="138">
        <v>0</v>
      </c>
      <c r="R23" s="138">
        <v>0</v>
      </c>
      <c r="U23" s="3">
        <v>5.4653568458476201E-2</v>
      </c>
      <c r="V23" s="279">
        <v>5584.16</v>
      </c>
      <c r="W23" s="279">
        <v>5093.01</v>
      </c>
      <c r="X23" s="279">
        <v>4503.63</v>
      </c>
      <c r="Y23" s="3">
        <v>0.2</v>
      </c>
      <c r="Z23" t="s">
        <v>5633</v>
      </c>
      <c r="AC23" s="1" t="s">
        <v>5742</v>
      </c>
    </row>
    <row r="24" spans="1:29" x14ac:dyDescent="0.25">
      <c r="A24">
        <v>21</v>
      </c>
      <c r="B24" s="167">
        <v>45847.44195601852</v>
      </c>
      <c r="C24" s="110">
        <f t="shared" si="0"/>
        <v>45862.44195601852</v>
      </c>
      <c r="D24" t="s">
        <v>5767</v>
      </c>
      <c r="F24" t="s">
        <v>5768</v>
      </c>
      <c r="G24" t="s">
        <v>1827</v>
      </c>
      <c r="H24" t="s">
        <v>39</v>
      </c>
      <c r="I24" t="s">
        <v>4096</v>
      </c>
      <c r="J24" t="s">
        <v>93</v>
      </c>
      <c r="L24" s="305" t="s">
        <v>6</v>
      </c>
      <c r="N24" s="9">
        <v>2200</v>
      </c>
      <c r="O24" s="9">
        <v>125.4</v>
      </c>
      <c r="P24" s="9">
        <v>0</v>
      </c>
      <c r="Q24" s="138">
        <v>0</v>
      </c>
      <c r="R24" s="138">
        <v>0</v>
      </c>
      <c r="U24" s="3">
        <v>9.7200791437961925E-2</v>
      </c>
      <c r="V24" s="279">
        <v>3853.28</v>
      </c>
      <c r="W24" s="279">
        <v>3726.66</v>
      </c>
      <c r="X24" s="279">
        <v>3296.13</v>
      </c>
      <c r="Y24" s="3">
        <v>0.15</v>
      </c>
      <c r="Z24" t="s">
        <v>5633</v>
      </c>
      <c r="AC24" s="1" t="s">
        <v>5742</v>
      </c>
    </row>
    <row r="25" spans="1:29" x14ac:dyDescent="0.25">
      <c r="A25">
        <v>22</v>
      </c>
      <c r="B25" s="167">
        <v>45847.449189814812</v>
      </c>
      <c r="C25" s="110">
        <f t="shared" si="0"/>
        <v>45862.449189814812</v>
      </c>
      <c r="D25" t="s">
        <v>5769</v>
      </c>
      <c r="F25" t="s">
        <v>5768</v>
      </c>
      <c r="G25" t="s">
        <v>1827</v>
      </c>
      <c r="H25" t="s">
        <v>39</v>
      </c>
      <c r="I25" t="s">
        <v>4096</v>
      </c>
      <c r="J25" t="s">
        <v>93</v>
      </c>
      <c r="L25" s="305" t="s">
        <v>7</v>
      </c>
      <c r="N25" s="9">
        <v>2500</v>
      </c>
      <c r="O25" s="9">
        <v>209</v>
      </c>
      <c r="P25" s="9">
        <v>0</v>
      </c>
      <c r="Q25" s="138">
        <v>0</v>
      </c>
      <c r="R25" s="138">
        <v>0</v>
      </c>
      <c r="U25" s="3">
        <v>9.7369597109912304E-2</v>
      </c>
      <c r="V25" s="279">
        <v>4452.41</v>
      </c>
      <c r="W25" s="279">
        <v>4308.5200000000004</v>
      </c>
      <c r="X25" s="279">
        <v>3819.29</v>
      </c>
      <c r="Y25" s="3">
        <v>0.15</v>
      </c>
      <c r="Z25" t="s">
        <v>5633</v>
      </c>
      <c r="AC25" s="1" t="s">
        <v>5742</v>
      </c>
    </row>
    <row r="26" spans="1:29" x14ac:dyDescent="0.25">
      <c r="A26">
        <v>23</v>
      </c>
      <c r="B26" s="167">
        <v>45847.471053240741</v>
      </c>
      <c r="C26" s="110">
        <f t="shared" si="0"/>
        <v>45862.471053240741</v>
      </c>
      <c r="D26" t="s">
        <v>5764</v>
      </c>
      <c r="F26" t="s">
        <v>5765</v>
      </c>
      <c r="G26" t="s">
        <v>1811</v>
      </c>
      <c r="H26" t="s">
        <v>39</v>
      </c>
      <c r="I26" t="s">
        <v>5099</v>
      </c>
      <c r="J26" t="s">
        <v>92</v>
      </c>
      <c r="L26" s="305" t="s">
        <v>6</v>
      </c>
      <c r="N26" s="9">
        <v>2500</v>
      </c>
      <c r="O26" s="9">
        <v>58.8</v>
      </c>
      <c r="P26" s="9">
        <v>0</v>
      </c>
      <c r="Q26" s="138">
        <v>0</v>
      </c>
      <c r="R26" s="138">
        <v>0</v>
      </c>
      <c r="U26" s="3">
        <v>9.6988211928866544E-2</v>
      </c>
      <c r="V26" s="279">
        <v>4285.99</v>
      </c>
      <c r="W26" s="279">
        <v>4142.09</v>
      </c>
      <c r="X26" s="279">
        <v>3652.86</v>
      </c>
      <c r="Y26" s="3">
        <v>0.15</v>
      </c>
      <c r="Z26" t="s">
        <v>5633</v>
      </c>
      <c r="AC26" s="1" t="s">
        <v>5742</v>
      </c>
    </row>
    <row r="27" spans="1:29" x14ac:dyDescent="0.25">
      <c r="A27">
        <v>24</v>
      </c>
      <c r="B27" s="167">
        <v>45847.472824074073</v>
      </c>
      <c r="C27" s="110">
        <f t="shared" si="0"/>
        <v>45862.472824074073</v>
      </c>
      <c r="D27" t="s">
        <v>5770</v>
      </c>
      <c r="F27" t="s">
        <v>5765</v>
      </c>
      <c r="G27" t="s">
        <v>1811</v>
      </c>
      <c r="H27" t="s">
        <v>39</v>
      </c>
      <c r="I27" t="s">
        <v>4649</v>
      </c>
      <c r="J27" t="s">
        <v>92</v>
      </c>
      <c r="L27" s="305" t="s">
        <v>3</v>
      </c>
      <c r="N27" s="9">
        <v>1816</v>
      </c>
      <c r="O27" s="9">
        <v>61.8</v>
      </c>
      <c r="P27" s="9">
        <v>0</v>
      </c>
      <c r="Q27" s="138">
        <v>0</v>
      </c>
      <c r="R27" s="138">
        <v>0</v>
      </c>
      <c r="U27" s="3">
        <v>9.7054963485898038E-2</v>
      </c>
      <c r="V27" s="279">
        <v>3134.49</v>
      </c>
      <c r="W27" s="279">
        <v>3029.97</v>
      </c>
      <c r="X27" s="279">
        <v>2674.59</v>
      </c>
      <c r="Y27" s="3">
        <v>0.15</v>
      </c>
      <c r="Z27" t="s">
        <v>5633</v>
      </c>
      <c r="AC27" s="1" t="s">
        <v>5742</v>
      </c>
    </row>
    <row r="28" spans="1:29" x14ac:dyDescent="0.25">
      <c r="A28">
        <v>25</v>
      </c>
      <c r="B28" s="167">
        <v>45847</v>
      </c>
      <c r="C28" s="110">
        <f t="shared" si="0"/>
        <v>45862</v>
      </c>
      <c r="D28" t="s">
        <v>5559</v>
      </c>
      <c r="E28" t="s">
        <v>5771</v>
      </c>
      <c r="G28" t="s">
        <v>4523</v>
      </c>
      <c r="H28" t="s">
        <v>39</v>
      </c>
      <c r="I28" t="s">
        <v>4096</v>
      </c>
      <c r="J28" t="s">
        <v>93</v>
      </c>
      <c r="K28" t="s">
        <v>5772</v>
      </c>
      <c r="L28" s="305" t="s">
        <v>3</v>
      </c>
      <c r="N28" s="9">
        <v>1200</v>
      </c>
      <c r="O28" s="9">
        <v>41.8</v>
      </c>
      <c r="P28" s="9">
        <v>0</v>
      </c>
      <c r="Q28" s="138">
        <v>0</v>
      </c>
      <c r="R28" s="138">
        <v>0</v>
      </c>
      <c r="U28" s="3">
        <v>3.9231528316428885E-2</v>
      </c>
      <c r="V28" s="279">
        <v>1913.44</v>
      </c>
      <c r="W28" s="279">
        <v>1849.79</v>
      </c>
      <c r="X28" s="279">
        <v>1633.37</v>
      </c>
      <c r="Y28" s="3">
        <v>0.15</v>
      </c>
      <c r="Z28" t="s">
        <v>5630</v>
      </c>
      <c r="AB28" t="s">
        <v>5755</v>
      </c>
    </row>
    <row r="29" spans="1:29" x14ac:dyDescent="0.25">
      <c r="A29">
        <v>26</v>
      </c>
      <c r="B29" s="167">
        <v>45847.583796296298</v>
      </c>
      <c r="C29" s="110">
        <f t="shared" si="0"/>
        <v>45862.583796296298</v>
      </c>
      <c r="D29" t="s">
        <v>5494</v>
      </c>
      <c r="E29" t="s">
        <v>5773</v>
      </c>
      <c r="G29" t="s">
        <v>5102</v>
      </c>
      <c r="H29" t="s">
        <v>92</v>
      </c>
      <c r="I29" t="s">
        <v>3465</v>
      </c>
      <c r="J29" t="s">
        <v>88</v>
      </c>
      <c r="L29" s="305" t="s">
        <v>6</v>
      </c>
      <c r="N29" s="9">
        <v>3400</v>
      </c>
      <c r="O29" s="9">
        <v>168</v>
      </c>
      <c r="P29" s="9">
        <v>0</v>
      </c>
      <c r="Q29" s="138">
        <v>0</v>
      </c>
      <c r="R29" s="138">
        <v>0</v>
      </c>
      <c r="U29" s="3">
        <v>0.15039444749647807</v>
      </c>
      <c r="V29" s="279">
        <v>5476.33</v>
      </c>
      <c r="W29" s="279">
        <v>6223.1</v>
      </c>
      <c r="X29" s="279">
        <v>5476.33</v>
      </c>
      <c r="Z29" t="s">
        <v>5630</v>
      </c>
      <c r="AA29" t="s">
        <v>5755</v>
      </c>
    </row>
    <row r="30" spans="1:29" x14ac:dyDescent="0.25">
      <c r="A30">
        <v>27</v>
      </c>
      <c r="B30" s="167">
        <v>45847.615949074076</v>
      </c>
      <c r="C30" s="110">
        <f t="shared" si="0"/>
        <v>45862.615949074076</v>
      </c>
      <c r="D30" t="s">
        <v>5769</v>
      </c>
      <c r="E30" t="s">
        <v>5774</v>
      </c>
      <c r="G30" t="s">
        <v>1827</v>
      </c>
      <c r="H30" t="s">
        <v>39</v>
      </c>
      <c r="I30" t="s">
        <v>4711</v>
      </c>
      <c r="J30" t="s">
        <v>93</v>
      </c>
      <c r="L30" s="305" t="s">
        <v>3</v>
      </c>
      <c r="N30" s="9">
        <v>1300</v>
      </c>
      <c r="O30" s="9">
        <v>84.3</v>
      </c>
      <c r="P30" s="9">
        <v>0</v>
      </c>
      <c r="Q30" s="138">
        <v>0</v>
      </c>
      <c r="R30" s="138">
        <v>0</v>
      </c>
      <c r="U30" s="3">
        <v>5.4750828919431442E-2</v>
      </c>
      <c r="V30" s="279">
        <v>2288.2399999999998</v>
      </c>
      <c r="W30" s="279">
        <v>2088.71</v>
      </c>
      <c r="X30" s="279">
        <v>1849.27</v>
      </c>
      <c r="Y30" s="3">
        <v>0.2</v>
      </c>
      <c r="Z30" t="s">
        <v>5630</v>
      </c>
      <c r="AC30" s="1" t="s">
        <v>5742</v>
      </c>
    </row>
    <row r="31" spans="1:29" x14ac:dyDescent="0.25">
      <c r="A31">
        <v>28</v>
      </c>
      <c r="B31" s="167">
        <v>45847.685034722221</v>
      </c>
      <c r="C31" s="110">
        <f t="shared" si="0"/>
        <v>45862.685034722221</v>
      </c>
      <c r="D31" t="s">
        <v>5663</v>
      </c>
      <c r="E31" t="s">
        <v>5775</v>
      </c>
      <c r="F31" t="s">
        <v>5777</v>
      </c>
      <c r="G31" t="s">
        <v>938</v>
      </c>
      <c r="H31" t="s">
        <v>82</v>
      </c>
      <c r="I31" t="s">
        <v>1126</v>
      </c>
      <c r="J31" t="s">
        <v>82</v>
      </c>
      <c r="K31" t="s">
        <v>5649</v>
      </c>
      <c r="L31" s="305" t="s">
        <v>4</v>
      </c>
      <c r="M31" t="s">
        <v>5643</v>
      </c>
      <c r="N31" s="9">
        <v>5600</v>
      </c>
      <c r="O31" s="9">
        <v>199.5</v>
      </c>
      <c r="P31" s="9">
        <v>0</v>
      </c>
      <c r="Q31" s="138">
        <v>0</v>
      </c>
      <c r="R31" s="138">
        <v>0</v>
      </c>
      <c r="U31" s="3">
        <v>2.5364396871531338E-2</v>
      </c>
      <c r="V31" s="279">
        <v>8550.67</v>
      </c>
      <c r="W31" s="279">
        <v>9411.84</v>
      </c>
      <c r="X31" s="279">
        <v>7717.71</v>
      </c>
      <c r="Y31" s="3">
        <v>0.1</v>
      </c>
      <c r="Z31" t="s">
        <v>5630</v>
      </c>
      <c r="AB31" t="s">
        <v>5755</v>
      </c>
    </row>
    <row r="32" spans="1:29" x14ac:dyDescent="0.25">
      <c r="A32">
        <v>29</v>
      </c>
      <c r="B32" s="167">
        <v>45847</v>
      </c>
      <c r="C32" s="110">
        <f t="shared" si="0"/>
        <v>45862</v>
      </c>
      <c r="D32" t="s">
        <v>5559</v>
      </c>
      <c r="E32" t="s">
        <v>5752</v>
      </c>
      <c r="G32" t="s">
        <v>4711</v>
      </c>
      <c r="H32" t="s">
        <v>93</v>
      </c>
      <c r="I32" t="s">
        <v>4523</v>
      </c>
      <c r="J32" t="s">
        <v>39</v>
      </c>
      <c r="K32" t="s">
        <v>5778</v>
      </c>
      <c r="L32" s="305" t="s">
        <v>3</v>
      </c>
      <c r="N32" s="9">
        <v>950</v>
      </c>
      <c r="O32" s="9">
        <v>28.1</v>
      </c>
      <c r="P32" s="9">
        <v>180000</v>
      </c>
      <c r="Q32" s="138">
        <v>0</v>
      </c>
      <c r="R32" s="138">
        <v>0</v>
      </c>
      <c r="U32" s="3">
        <v>0.20674790203521845</v>
      </c>
      <c r="V32" s="279">
        <v>1833.27</v>
      </c>
      <c r="W32" s="279">
        <v>1878.48</v>
      </c>
      <c r="X32" s="279">
        <v>1653.06</v>
      </c>
      <c r="Y32" s="3">
        <v>0.1</v>
      </c>
      <c r="Z32" t="s">
        <v>5630</v>
      </c>
      <c r="AB32" t="s">
        <v>5755</v>
      </c>
    </row>
    <row r="33" spans="1:29" x14ac:dyDescent="0.25">
      <c r="A33">
        <v>30</v>
      </c>
      <c r="B33" s="167">
        <v>45847</v>
      </c>
      <c r="C33" s="110">
        <f t="shared" si="0"/>
        <v>45862</v>
      </c>
      <c r="D33" t="s">
        <v>5559</v>
      </c>
      <c r="E33" t="s">
        <v>5771</v>
      </c>
      <c r="G33" t="s">
        <v>4523</v>
      </c>
      <c r="H33" t="s">
        <v>39</v>
      </c>
      <c r="I33" t="s">
        <v>2710</v>
      </c>
      <c r="J33" t="s">
        <v>93</v>
      </c>
      <c r="K33" t="s">
        <v>5779</v>
      </c>
      <c r="L33" s="305" t="s">
        <v>3</v>
      </c>
      <c r="N33" s="9">
        <v>950</v>
      </c>
      <c r="O33" s="9">
        <v>55.5</v>
      </c>
      <c r="P33" s="9">
        <v>3744.73</v>
      </c>
      <c r="Q33" s="138">
        <v>0</v>
      </c>
      <c r="R33" s="138">
        <v>0</v>
      </c>
      <c r="U33" s="3">
        <v>4.2738956177298754E-2</v>
      </c>
      <c r="V33" s="279">
        <v>1546.38</v>
      </c>
      <c r="W33" s="279">
        <v>1495.75</v>
      </c>
      <c r="X33" s="279">
        <v>1323.64</v>
      </c>
      <c r="Y33" s="3">
        <v>0.15</v>
      </c>
      <c r="Z33" t="s">
        <v>5630</v>
      </c>
      <c r="AB33" t="s">
        <v>5755</v>
      </c>
    </row>
    <row r="34" spans="1:29" x14ac:dyDescent="0.25">
      <c r="A34">
        <v>31</v>
      </c>
      <c r="B34" s="167">
        <v>45847</v>
      </c>
      <c r="C34" s="110">
        <f t="shared" si="0"/>
        <v>45862</v>
      </c>
      <c r="D34" t="s">
        <v>5559</v>
      </c>
      <c r="E34" t="s">
        <v>5752</v>
      </c>
      <c r="G34" t="s">
        <v>4096</v>
      </c>
      <c r="H34" t="s">
        <v>93</v>
      </c>
      <c r="I34" t="s">
        <v>4523</v>
      </c>
      <c r="J34" t="s">
        <v>39</v>
      </c>
      <c r="K34" t="s">
        <v>5780</v>
      </c>
      <c r="L34" s="305" t="s">
        <v>6</v>
      </c>
      <c r="N34" s="9">
        <v>2600</v>
      </c>
      <c r="O34" s="9">
        <v>125.4</v>
      </c>
      <c r="P34" s="9">
        <v>1080000</v>
      </c>
      <c r="Q34" s="138">
        <v>0</v>
      </c>
      <c r="R34" s="138">
        <v>0</v>
      </c>
      <c r="U34" s="3">
        <v>0.35939661843973525</v>
      </c>
      <c r="V34" s="279">
        <v>6128.38</v>
      </c>
      <c r="W34" s="279">
        <v>6964.07</v>
      </c>
      <c r="X34" s="279">
        <v>6128.38</v>
      </c>
      <c r="Z34" t="s">
        <v>5630</v>
      </c>
      <c r="AB34" t="s">
        <v>5755</v>
      </c>
    </row>
    <row r="35" spans="1:29" x14ac:dyDescent="0.25">
      <c r="A35">
        <v>32</v>
      </c>
      <c r="B35" s="167">
        <v>45848.414537037039</v>
      </c>
      <c r="C35" s="110">
        <f t="shared" si="0"/>
        <v>45863.414537037039</v>
      </c>
      <c r="D35" t="s">
        <v>5784</v>
      </c>
      <c r="G35" t="s">
        <v>3556</v>
      </c>
      <c r="H35" t="s">
        <v>82</v>
      </c>
      <c r="I35" t="s">
        <v>3923</v>
      </c>
      <c r="J35" t="s">
        <v>82</v>
      </c>
      <c r="L35" s="305" t="s">
        <v>7</v>
      </c>
      <c r="N35" s="9">
        <v>5000</v>
      </c>
      <c r="O35" s="9">
        <v>135</v>
      </c>
      <c r="P35" s="9">
        <v>0</v>
      </c>
      <c r="Q35" s="138">
        <v>0</v>
      </c>
      <c r="R35" s="138">
        <v>0</v>
      </c>
      <c r="U35" s="3">
        <v>5.4542610366405481E-2</v>
      </c>
      <c r="V35" s="279">
        <v>8857.35</v>
      </c>
      <c r="W35" s="279">
        <v>8677.7999999999993</v>
      </c>
      <c r="X35" s="279">
        <v>7115.8</v>
      </c>
      <c r="Y35" s="3">
        <v>0.2</v>
      </c>
      <c r="Z35" t="s">
        <v>5633</v>
      </c>
      <c r="AC35" s="1" t="s">
        <v>5742</v>
      </c>
    </row>
    <row r="36" spans="1:29" x14ac:dyDescent="0.25">
      <c r="A36">
        <v>33</v>
      </c>
      <c r="B36" s="167">
        <v>45848.472210648149</v>
      </c>
      <c r="C36" s="110">
        <f t="shared" si="0"/>
        <v>45863.472210648149</v>
      </c>
      <c r="D36" t="s">
        <v>5763</v>
      </c>
      <c r="G36" t="s">
        <v>2668</v>
      </c>
      <c r="H36" t="s">
        <v>93</v>
      </c>
      <c r="I36" t="s">
        <v>5358</v>
      </c>
      <c r="J36" t="s">
        <v>39</v>
      </c>
      <c r="L36" s="305" t="s">
        <v>5</v>
      </c>
      <c r="N36" s="9">
        <v>4200</v>
      </c>
      <c r="O36" s="9">
        <v>270</v>
      </c>
      <c r="P36" s="9">
        <v>0</v>
      </c>
      <c r="Q36" s="138">
        <v>0</v>
      </c>
      <c r="R36" s="138">
        <v>0</v>
      </c>
      <c r="U36" s="3">
        <v>5.4809248735515785E-2</v>
      </c>
      <c r="V36" s="279">
        <v>7390.17</v>
      </c>
      <c r="W36" s="279">
        <v>6786.33</v>
      </c>
      <c r="X36" s="279">
        <v>5971.97</v>
      </c>
      <c r="Y36" s="3">
        <v>0.2</v>
      </c>
      <c r="Z36" t="s">
        <v>5633</v>
      </c>
      <c r="AB36" t="s">
        <v>5755</v>
      </c>
    </row>
    <row r="37" spans="1:29" x14ac:dyDescent="0.25">
      <c r="A37">
        <v>34</v>
      </c>
      <c r="B37" s="167">
        <v>45848.477754629632</v>
      </c>
      <c r="C37" s="110">
        <f t="shared" si="0"/>
        <v>45863.477754629632</v>
      </c>
      <c r="D37" t="s">
        <v>5763</v>
      </c>
      <c r="G37" t="s">
        <v>3841</v>
      </c>
      <c r="H37" t="s">
        <v>93</v>
      </c>
      <c r="I37" t="s">
        <v>1204</v>
      </c>
      <c r="J37" t="s">
        <v>82</v>
      </c>
      <c r="K37" t="s">
        <v>5785</v>
      </c>
      <c r="L37" s="305" t="s">
        <v>6</v>
      </c>
      <c r="N37" s="9">
        <v>5200</v>
      </c>
      <c r="O37" s="9">
        <v>709.4</v>
      </c>
      <c r="P37" s="9">
        <v>0</v>
      </c>
      <c r="Q37" s="138">
        <v>0</v>
      </c>
      <c r="R37" s="138">
        <v>0</v>
      </c>
      <c r="U37" s="3">
        <v>5.5392359167512978E-2</v>
      </c>
      <c r="V37" s="279">
        <v>9565.3700000000008</v>
      </c>
      <c r="W37" s="279">
        <v>8874.44</v>
      </c>
      <c r="X37" s="279">
        <v>7809.51</v>
      </c>
      <c r="Y37" s="3">
        <v>0.2</v>
      </c>
      <c r="Z37" t="s">
        <v>5633</v>
      </c>
      <c r="AB37" t="s">
        <v>5755</v>
      </c>
    </row>
    <row r="38" spans="1:29" x14ac:dyDescent="0.25">
      <c r="A38">
        <v>35</v>
      </c>
      <c r="B38" s="167">
        <v>45848.482442129629</v>
      </c>
      <c r="C38" s="110">
        <f t="shared" si="0"/>
        <v>45863.482442129629</v>
      </c>
      <c r="D38" t="s">
        <v>5763</v>
      </c>
      <c r="G38" t="s">
        <v>2668</v>
      </c>
      <c r="H38" t="s">
        <v>93</v>
      </c>
      <c r="I38" t="s">
        <v>1817</v>
      </c>
      <c r="J38" t="s">
        <v>39</v>
      </c>
      <c r="L38" s="305" t="s">
        <v>7</v>
      </c>
      <c r="N38" s="9">
        <v>3800</v>
      </c>
      <c r="O38" s="9">
        <v>337</v>
      </c>
      <c r="P38" s="9">
        <v>0</v>
      </c>
      <c r="Q38" s="138">
        <v>0</v>
      </c>
      <c r="R38" s="138">
        <v>0</v>
      </c>
      <c r="U38" s="3">
        <v>5.500657002742506E-2</v>
      </c>
      <c r="V38" s="279">
        <v>6789.07</v>
      </c>
      <c r="W38" s="279">
        <v>6256.75</v>
      </c>
      <c r="X38" s="279">
        <v>5505.94</v>
      </c>
      <c r="Y38" s="3">
        <v>0.2</v>
      </c>
      <c r="Z38" t="s">
        <v>5633</v>
      </c>
      <c r="AB38" t="s">
        <v>5755</v>
      </c>
    </row>
    <row r="39" spans="1:29" x14ac:dyDescent="0.25">
      <c r="A39">
        <v>36</v>
      </c>
      <c r="B39" s="167">
        <v>45848.484814814816</v>
      </c>
      <c r="C39" s="110">
        <f t="shared" si="0"/>
        <v>45863.484814814816</v>
      </c>
      <c r="D39" t="s">
        <v>5786</v>
      </c>
      <c r="G39" t="s">
        <v>4103</v>
      </c>
      <c r="H39" t="s">
        <v>93</v>
      </c>
      <c r="I39" t="s">
        <v>2241</v>
      </c>
      <c r="J39" t="s">
        <v>88</v>
      </c>
      <c r="L39" s="305" t="s">
        <v>6</v>
      </c>
      <c r="N39" s="9">
        <v>5400</v>
      </c>
      <c r="O39" s="9">
        <v>200.7</v>
      </c>
      <c r="P39" s="9">
        <v>0</v>
      </c>
      <c r="Q39" s="138">
        <v>0</v>
      </c>
      <c r="R39" s="138">
        <v>0</v>
      </c>
      <c r="U39" s="3">
        <v>5.4589804979025422E-2</v>
      </c>
      <c r="V39" s="279">
        <v>9339.3799999999992</v>
      </c>
      <c r="W39" s="279">
        <v>8540.89</v>
      </c>
      <c r="X39" s="279">
        <v>7515.98</v>
      </c>
      <c r="Y39" s="3">
        <v>0.2</v>
      </c>
      <c r="Z39" t="s">
        <v>5633</v>
      </c>
      <c r="AB39" t="s">
        <v>5755</v>
      </c>
    </row>
    <row r="40" spans="1:29" x14ac:dyDescent="0.25">
      <c r="A40">
        <v>37</v>
      </c>
      <c r="B40" s="167">
        <v>45848.488842592589</v>
      </c>
      <c r="C40" s="110">
        <f t="shared" si="0"/>
        <v>45863.488842592589</v>
      </c>
      <c r="D40" t="s">
        <v>5787</v>
      </c>
      <c r="G40" t="s">
        <v>2795</v>
      </c>
      <c r="H40" t="s">
        <v>93</v>
      </c>
      <c r="I40" t="s">
        <v>852</v>
      </c>
      <c r="J40" t="s">
        <v>82</v>
      </c>
      <c r="L40" s="305" t="s">
        <v>3</v>
      </c>
      <c r="N40" s="9">
        <v>2700</v>
      </c>
      <c r="O40" s="9">
        <v>37.4</v>
      </c>
      <c r="P40" s="9">
        <v>2120</v>
      </c>
      <c r="Q40" s="138">
        <v>0</v>
      </c>
      <c r="R40" s="138">
        <v>0</v>
      </c>
      <c r="U40" s="3">
        <v>9.750987157729453E-2</v>
      </c>
      <c r="V40" s="279">
        <v>4603.76</v>
      </c>
      <c r="W40" s="279">
        <v>4453.87</v>
      </c>
      <c r="X40" s="279">
        <v>3919.41</v>
      </c>
      <c r="Y40" s="3">
        <v>0.15</v>
      </c>
      <c r="Z40" t="s">
        <v>5633</v>
      </c>
      <c r="AC40" s="1" t="s">
        <v>5742</v>
      </c>
    </row>
    <row r="41" spans="1:29" x14ac:dyDescent="0.25">
      <c r="A41">
        <v>38</v>
      </c>
      <c r="B41" s="167">
        <v>45848.684305555558</v>
      </c>
      <c r="C41" s="110">
        <f t="shared" si="0"/>
        <v>45863.684305555558</v>
      </c>
      <c r="D41" t="s">
        <v>5494</v>
      </c>
      <c r="E41" t="s">
        <v>5788</v>
      </c>
      <c r="G41" t="s">
        <v>5102</v>
      </c>
      <c r="H41" t="s">
        <v>92</v>
      </c>
      <c r="I41" t="s">
        <v>1872</v>
      </c>
      <c r="J41" t="s">
        <v>39</v>
      </c>
      <c r="L41" s="305" t="s">
        <v>6</v>
      </c>
      <c r="M41" t="s">
        <v>5643</v>
      </c>
      <c r="N41" s="9">
        <v>3500</v>
      </c>
      <c r="O41" s="9">
        <v>145.19999999999999</v>
      </c>
      <c r="P41" s="9">
        <v>0</v>
      </c>
      <c r="Q41" s="138">
        <v>0</v>
      </c>
      <c r="R41" s="138">
        <v>0</v>
      </c>
      <c r="U41" s="3">
        <v>0.11704304115513056</v>
      </c>
      <c r="V41" s="279">
        <v>5606.66</v>
      </c>
      <c r="W41" s="279">
        <v>6061.79</v>
      </c>
      <c r="X41" s="279">
        <v>5334.37</v>
      </c>
      <c r="Y41" s="3">
        <v>0.05</v>
      </c>
      <c r="Z41" t="s">
        <v>5630</v>
      </c>
      <c r="AB41" t="s">
        <v>5755</v>
      </c>
    </row>
    <row r="42" spans="1:29" x14ac:dyDescent="0.25">
      <c r="A42">
        <v>39</v>
      </c>
      <c r="B42" s="167">
        <v>45848.725671296299</v>
      </c>
      <c r="C42" s="110">
        <f t="shared" si="0"/>
        <v>45863.725671296299</v>
      </c>
      <c r="D42" t="s">
        <v>5748</v>
      </c>
      <c r="G42" t="s">
        <v>3622</v>
      </c>
      <c r="H42" t="s">
        <v>92</v>
      </c>
      <c r="I42" t="s">
        <v>1342</v>
      </c>
      <c r="J42" t="s">
        <v>39</v>
      </c>
      <c r="L42" s="305" t="s">
        <v>7</v>
      </c>
      <c r="M42" t="s">
        <v>5646</v>
      </c>
      <c r="N42" s="9">
        <v>3300</v>
      </c>
      <c r="O42" s="9">
        <v>109.5</v>
      </c>
      <c r="P42" s="9">
        <v>200000</v>
      </c>
      <c r="Q42" s="138">
        <v>0</v>
      </c>
      <c r="R42" s="138">
        <v>0</v>
      </c>
      <c r="U42" s="3">
        <v>0.15346864534705598</v>
      </c>
      <c r="V42" s="279">
        <v>6052.83</v>
      </c>
      <c r="W42" s="279">
        <v>6001.97</v>
      </c>
      <c r="X42" s="279">
        <v>5281.74</v>
      </c>
      <c r="Y42" s="3">
        <v>0.13</v>
      </c>
      <c r="Z42" t="s">
        <v>5633</v>
      </c>
      <c r="AB42" t="s">
        <v>5755</v>
      </c>
    </row>
    <row r="43" spans="1:29" x14ac:dyDescent="0.25">
      <c r="A43">
        <v>40</v>
      </c>
      <c r="B43" s="167">
        <v>45848.729270833333</v>
      </c>
      <c r="C43" s="110">
        <f t="shared" si="0"/>
        <v>45863.729270833333</v>
      </c>
      <c r="D43" t="s">
        <v>5763</v>
      </c>
      <c r="G43" t="s">
        <v>2411</v>
      </c>
      <c r="H43" t="s">
        <v>88</v>
      </c>
      <c r="I43" t="s">
        <v>2372</v>
      </c>
      <c r="J43" t="s">
        <v>88</v>
      </c>
      <c r="L43" s="305" t="s">
        <v>7</v>
      </c>
      <c r="N43" s="9">
        <v>3500</v>
      </c>
      <c r="O43" s="9">
        <v>293.39999999999998</v>
      </c>
      <c r="P43" s="9">
        <v>0</v>
      </c>
      <c r="Q43" s="138">
        <v>0</v>
      </c>
      <c r="R43" s="138">
        <v>0</v>
      </c>
      <c r="U43" s="3">
        <v>5.522622393956713E-2</v>
      </c>
      <c r="V43" s="279">
        <v>6419.47</v>
      </c>
      <c r="W43" s="279">
        <v>6265.78</v>
      </c>
      <c r="X43" s="279">
        <v>5200.6000000000004</v>
      </c>
      <c r="Y43" s="3">
        <v>0.2</v>
      </c>
      <c r="Z43" t="s">
        <v>5633</v>
      </c>
      <c r="AB43" t="s">
        <v>5755</v>
      </c>
    </row>
    <row r="44" spans="1:29" x14ac:dyDescent="0.25">
      <c r="A44">
        <v>41</v>
      </c>
      <c r="B44" s="167">
        <v>45848.730231481481</v>
      </c>
      <c r="C44" s="110">
        <f t="shared" si="0"/>
        <v>45863.730231481481</v>
      </c>
      <c r="D44" t="s">
        <v>5763</v>
      </c>
      <c r="G44" t="s">
        <v>2411</v>
      </c>
      <c r="H44" t="s">
        <v>88</v>
      </c>
      <c r="I44" t="s">
        <v>2372</v>
      </c>
      <c r="J44" t="s">
        <v>88</v>
      </c>
      <c r="L44" s="305" t="s">
        <v>6</v>
      </c>
      <c r="N44" s="9">
        <v>2800</v>
      </c>
      <c r="O44" s="9">
        <v>176.1</v>
      </c>
      <c r="P44" s="9">
        <v>0</v>
      </c>
      <c r="Q44" s="138">
        <v>0</v>
      </c>
      <c r="R44" s="138">
        <v>0</v>
      </c>
      <c r="U44" s="3">
        <v>5.4972037398436494E-2</v>
      </c>
      <c r="V44" s="279">
        <v>5070.63</v>
      </c>
      <c r="W44" s="279">
        <v>4934.37</v>
      </c>
      <c r="X44" s="279">
        <v>4095.53</v>
      </c>
      <c r="Y44" s="3">
        <v>0.2</v>
      </c>
      <c r="Z44" t="s">
        <v>5633</v>
      </c>
      <c r="AB44" t="s">
        <v>5755</v>
      </c>
    </row>
    <row r="45" spans="1:29" x14ac:dyDescent="0.25">
      <c r="A45">
        <v>42</v>
      </c>
      <c r="B45" s="167">
        <v>45848.733194444445</v>
      </c>
      <c r="C45" s="110">
        <f t="shared" si="0"/>
        <v>45863.733194444445</v>
      </c>
      <c r="D45" t="s">
        <v>5763</v>
      </c>
      <c r="G45" t="s">
        <v>3841</v>
      </c>
      <c r="H45" t="s">
        <v>93</v>
      </c>
      <c r="I45" t="s">
        <v>278</v>
      </c>
      <c r="J45" t="s">
        <v>74</v>
      </c>
      <c r="K45" t="s">
        <v>5789</v>
      </c>
      <c r="L45" s="305" t="s">
        <v>6</v>
      </c>
      <c r="N45" s="9">
        <v>10800</v>
      </c>
      <c r="O45" s="9">
        <v>417</v>
      </c>
      <c r="P45" s="9">
        <v>0</v>
      </c>
      <c r="Q45" s="138">
        <v>0</v>
      </c>
      <c r="R45" s="138">
        <v>0</v>
      </c>
      <c r="U45" s="3">
        <v>5.4356092847189126E-2</v>
      </c>
      <c r="V45" s="279">
        <v>18923.59</v>
      </c>
      <c r="W45" s="279">
        <v>16377.72</v>
      </c>
      <c r="X45" s="279">
        <v>15231.28</v>
      </c>
      <c r="Y45" s="3">
        <v>0.2</v>
      </c>
      <c r="Z45" t="s">
        <v>5633</v>
      </c>
      <c r="AB45" t="s">
        <v>5755</v>
      </c>
    </row>
    <row r="46" spans="1:29" x14ac:dyDescent="0.25">
      <c r="A46">
        <v>43</v>
      </c>
      <c r="B46" s="167">
        <v>45848.736226851855</v>
      </c>
      <c r="C46" s="110">
        <f t="shared" si="0"/>
        <v>45863.736226851855</v>
      </c>
      <c r="D46" t="s">
        <v>5763</v>
      </c>
      <c r="G46" t="s">
        <v>3841</v>
      </c>
      <c r="H46" t="s">
        <v>93</v>
      </c>
      <c r="I46" t="s">
        <v>619</v>
      </c>
      <c r="J46" t="s">
        <v>77</v>
      </c>
      <c r="K46" t="s">
        <v>5790</v>
      </c>
      <c r="L46" s="305" t="s">
        <v>7</v>
      </c>
      <c r="N46" s="9">
        <v>10600</v>
      </c>
      <c r="O46" s="9">
        <v>709.8</v>
      </c>
      <c r="P46" s="9">
        <v>0</v>
      </c>
      <c r="Q46" s="138">
        <v>0</v>
      </c>
      <c r="R46" s="138">
        <v>2</v>
      </c>
      <c r="U46" s="3">
        <v>9.73458475783089E-2</v>
      </c>
      <c r="V46" s="279">
        <v>20086.14</v>
      </c>
      <c r="W46" s="279">
        <v>18485.150000000001</v>
      </c>
      <c r="X46" s="279">
        <v>17191.189999999999</v>
      </c>
      <c r="Y46" s="3">
        <v>0.15</v>
      </c>
      <c r="Z46" t="s">
        <v>5633</v>
      </c>
      <c r="AB46" t="s">
        <v>5755</v>
      </c>
    </row>
    <row r="47" spans="1:29" x14ac:dyDescent="0.25">
      <c r="A47">
        <v>44</v>
      </c>
      <c r="B47" s="167">
        <v>45848.742488425924</v>
      </c>
      <c r="C47" s="110">
        <f t="shared" si="0"/>
        <v>45863.742488425924</v>
      </c>
      <c r="D47" t="s">
        <v>5763</v>
      </c>
      <c r="G47" t="s">
        <v>2411</v>
      </c>
      <c r="H47" t="s">
        <v>88</v>
      </c>
      <c r="I47" t="s">
        <v>2372</v>
      </c>
      <c r="J47" t="s">
        <v>88</v>
      </c>
      <c r="L47" s="305" t="s">
        <v>5</v>
      </c>
      <c r="N47" s="9">
        <v>2800</v>
      </c>
      <c r="P47" s="9">
        <v>0</v>
      </c>
      <c r="Q47" s="138">
        <v>0</v>
      </c>
      <c r="R47" s="138">
        <v>0</v>
      </c>
      <c r="U47" s="3">
        <v>5.4207413960054782E-2</v>
      </c>
      <c r="V47" s="279">
        <v>4875.5</v>
      </c>
      <c r="W47" s="279">
        <v>4699.28</v>
      </c>
      <c r="X47" s="279">
        <v>3900.4</v>
      </c>
      <c r="Y47" s="3">
        <v>0.2</v>
      </c>
      <c r="Z47" t="s">
        <v>5633</v>
      </c>
      <c r="AB47" t="s">
        <v>5755</v>
      </c>
    </row>
    <row r="48" spans="1:29" x14ac:dyDescent="0.25">
      <c r="A48">
        <v>45</v>
      </c>
      <c r="B48" s="167">
        <v>45848.744340277779</v>
      </c>
      <c r="C48" s="110">
        <f t="shared" si="0"/>
        <v>45863.744340277779</v>
      </c>
      <c r="D48" t="s">
        <v>5763</v>
      </c>
      <c r="G48" t="s">
        <v>2411</v>
      </c>
      <c r="H48" t="s">
        <v>88</v>
      </c>
      <c r="I48" t="s">
        <v>2372</v>
      </c>
      <c r="J48" t="s">
        <v>88</v>
      </c>
      <c r="L48" s="305" t="s">
        <v>7</v>
      </c>
      <c r="N48" s="9">
        <v>3500</v>
      </c>
      <c r="O48" s="9">
        <v>0</v>
      </c>
      <c r="P48" s="9">
        <v>0</v>
      </c>
      <c r="Q48" s="138">
        <v>0</v>
      </c>
      <c r="R48" s="138">
        <v>0</v>
      </c>
      <c r="U48" s="3">
        <v>5.420741396005492E-2</v>
      </c>
      <c r="V48" s="279">
        <v>6094.38</v>
      </c>
      <c r="W48" s="279">
        <v>5874.1</v>
      </c>
      <c r="X48" s="279">
        <v>4875.5</v>
      </c>
      <c r="Y48" s="3">
        <v>0.2</v>
      </c>
      <c r="Z48" t="s">
        <v>5633</v>
      </c>
      <c r="AB48" t="s">
        <v>5755</v>
      </c>
    </row>
    <row r="49" spans="1:29" x14ac:dyDescent="0.25">
      <c r="A49">
        <v>46</v>
      </c>
      <c r="B49" s="167">
        <v>45849.495729166665</v>
      </c>
      <c r="C49" s="110">
        <f t="shared" si="0"/>
        <v>45864.495729166665</v>
      </c>
      <c r="D49" t="s">
        <v>5438</v>
      </c>
      <c r="G49" t="s">
        <v>4523</v>
      </c>
      <c r="H49" t="s">
        <v>39</v>
      </c>
      <c r="I49" t="s">
        <v>4711</v>
      </c>
      <c r="J49" t="s">
        <v>93</v>
      </c>
      <c r="L49" s="305" t="s">
        <v>7</v>
      </c>
      <c r="N49" s="9">
        <v>4200</v>
      </c>
      <c r="O49" s="9">
        <v>140.5</v>
      </c>
      <c r="P49" s="9">
        <v>0</v>
      </c>
      <c r="Q49" s="138">
        <v>0</v>
      </c>
      <c r="R49" s="138">
        <v>0</v>
      </c>
      <c r="U49" s="3">
        <v>0.20020475170504379</v>
      </c>
      <c r="V49" s="279">
        <v>7246.68</v>
      </c>
      <c r="W49" s="279">
        <v>8213.6299999999992</v>
      </c>
      <c r="X49" s="279">
        <v>7246.68</v>
      </c>
      <c r="Z49" t="s">
        <v>5628</v>
      </c>
      <c r="AA49" t="s">
        <v>5755</v>
      </c>
    </row>
    <row r="50" spans="1:29" x14ac:dyDescent="0.25">
      <c r="A50">
        <v>47</v>
      </c>
      <c r="B50" s="167">
        <v>45852</v>
      </c>
      <c r="C50" s="110">
        <f t="shared" si="0"/>
        <v>45867</v>
      </c>
      <c r="D50" t="s">
        <v>5559</v>
      </c>
      <c r="E50" t="s">
        <v>5752</v>
      </c>
      <c r="G50" t="s">
        <v>4523</v>
      </c>
      <c r="H50" t="s">
        <v>39</v>
      </c>
      <c r="I50" t="s">
        <v>2790</v>
      </c>
      <c r="J50" t="s">
        <v>93</v>
      </c>
      <c r="K50" t="s">
        <v>5791</v>
      </c>
      <c r="L50" s="305" t="s">
        <v>3</v>
      </c>
      <c r="N50" s="9">
        <v>1000</v>
      </c>
      <c r="O50" s="9">
        <v>95.8</v>
      </c>
      <c r="P50" s="9">
        <v>0</v>
      </c>
      <c r="Q50" s="138">
        <v>0</v>
      </c>
      <c r="R50" s="138">
        <v>0</v>
      </c>
      <c r="U50" s="3">
        <v>3.9683229520310476E-2</v>
      </c>
      <c r="V50" s="279">
        <v>1662.09</v>
      </c>
      <c r="W50" s="279">
        <v>1609.04</v>
      </c>
      <c r="X50" s="279">
        <v>1428.7</v>
      </c>
      <c r="Y50" s="3">
        <v>0.15</v>
      </c>
      <c r="Z50" t="s">
        <v>5630</v>
      </c>
      <c r="AA50" t="s">
        <v>5755</v>
      </c>
    </row>
    <row r="51" spans="1:29" x14ac:dyDescent="0.25">
      <c r="A51">
        <v>48</v>
      </c>
      <c r="B51" s="167">
        <v>45852.431319444448</v>
      </c>
      <c r="D51" t="s">
        <v>5792</v>
      </c>
      <c r="G51" t="s">
        <v>3622</v>
      </c>
      <c r="H51" t="s">
        <v>92</v>
      </c>
      <c r="I51" t="s">
        <v>3465</v>
      </c>
      <c r="J51" t="s">
        <v>88</v>
      </c>
      <c r="K51" t="s">
        <v>5793</v>
      </c>
      <c r="L51" s="305" t="s">
        <v>6</v>
      </c>
      <c r="M51" t="s">
        <v>5646</v>
      </c>
      <c r="N51" s="9">
        <v>2400</v>
      </c>
      <c r="O51" s="9">
        <v>218.4</v>
      </c>
      <c r="P51" s="9">
        <v>160000</v>
      </c>
      <c r="Q51" s="138">
        <v>0</v>
      </c>
      <c r="R51" s="138">
        <v>1</v>
      </c>
      <c r="U51" s="3">
        <v>0.10401099252652504</v>
      </c>
      <c r="V51" s="279">
        <v>5077</v>
      </c>
      <c r="W51" s="279">
        <v>4670.45</v>
      </c>
      <c r="X51" s="279">
        <v>4110</v>
      </c>
      <c r="Y51" s="3">
        <v>0.2</v>
      </c>
      <c r="Z51" t="s">
        <v>5630</v>
      </c>
      <c r="AB51" t="s">
        <v>5755</v>
      </c>
    </row>
    <row r="52" spans="1:29" x14ac:dyDescent="0.25">
      <c r="A52">
        <v>49</v>
      </c>
      <c r="B52" s="167">
        <v>45853.72991898148</v>
      </c>
      <c r="D52" t="s">
        <v>5748</v>
      </c>
      <c r="G52" t="s">
        <v>3622</v>
      </c>
      <c r="H52" t="s">
        <v>92</v>
      </c>
      <c r="I52" t="s">
        <v>3268</v>
      </c>
      <c r="J52" t="s">
        <v>88</v>
      </c>
      <c r="K52" t="s">
        <v>5817</v>
      </c>
      <c r="L52" s="305" t="s">
        <v>6</v>
      </c>
      <c r="N52" s="9">
        <v>4600</v>
      </c>
      <c r="O52" s="9">
        <v>125.4</v>
      </c>
      <c r="P52" s="9">
        <v>0</v>
      </c>
      <c r="Q52" s="138">
        <v>0</v>
      </c>
      <c r="R52" s="138">
        <v>0</v>
      </c>
      <c r="U52" s="3">
        <v>5.4509617006398808E-2</v>
      </c>
      <c r="V52" s="279">
        <v>7905.28</v>
      </c>
      <c r="W52" s="279">
        <v>7218.2</v>
      </c>
      <c r="X52" s="279">
        <v>6352.02</v>
      </c>
      <c r="Y52" s="3">
        <v>0.2</v>
      </c>
      <c r="Z52" t="s">
        <v>5633</v>
      </c>
      <c r="AB52" t="s">
        <v>5755</v>
      </c>
    </row>
    <row r="53" spans="1:29" x14ac:dyDescent="0.25">
      <c r="A53">
        <v>50</v>
      </c>
      <c r="B53" s="167">
        <v>45852.44327546296</v>
      </c>
      <c r="C53" s="110">
        <f t="shared" si="0"/>
        <v>45867.44327546296</v>
      </c>
      <c r="D53" t="s">
        <v>5559</v>
      </c>
      <c r="E53" t="s">
        <v>5771</v>
      </c>
      <c r="G53" t="s">
        <v>4523</v>
      </c>
      <c r="H53" t="s">
        <v>39</v>
      </c>
      <c r="I53" t="s">
        <v>2710</v>
      </c>
      <c r="J53" t="s">
        <v>93</v>
      </c>
      <c r="L53" s="305" t="s">
        <v>3</v>
      </c>
      <c r="N53" s="9">
        <v>1000</v>
      </c>
      <c r="O53" s="9">
        <v>110.8</v>
      </c>
      <c r="P53" s="9">
        <v>0</v>
      </c>
      <c r="Q53" s="138">
        <v>0</v>
      </c>
      <c r="R53" s="138">
        <v>0</v>
      </c>
      <c r="U53" s="3">
        <v>3.9794283759497909E-2</v>
      </c>
      <c r="V53" s="279">
        <v>1678.71</v>
      </c>
      <c r="W53" s="279">
        <v>1625.66</v>
      </c>
      <c r="X53" s="279">
        <v>1445.32</v>
      </c>
      <c r="Y53" s="3">
        <v>0.15</v>
      </c>
      <c r="Z53" t="s">
        <v>5630</v>
      </c>
      <c r="AB53" t="s">
        <v>5755</v>
      </c>
    </row>
    <row r="54" spans="1:29" x14ac:dyDescent="0.25">
      <c r="A54">
        <v>51</v>
      </c>
      <c r="B54" s="167">
        <v>45852.450069444443</v>
      </c>
      <c r="C54" s="110">
        <f t="shared" si="0"/>
        <v>45867.450069444443</v>
      </c>
      <c r="D54" t="s">
        <v>5559</v>
      </c>
      <c r="E54" t="s">
        <v>5771</v>
      </c>
      <c r="G54" t="s">
        <v>4173</v>
      </c>
      <c r="H54" t="s">
        <v>74</v>
      </c>
      <c r="I54" t="s">
        <v>1807</v>
      </c>
      <c r="J54" t="s">
        <v>39</v>
      </c>
      <c r="K54" t="s">
        <v>5794</v>
      </c>
      <c r="L54" s="305" t="s">
        <v>3</v>
      </c>
      <c r="N54" s="9">
        <v>8200</v>
      </c>
      <c r="O54" s="9">
        <v>285.89999999999998</v>
      </c>
      <c r="P54" s="9">
        <v>0</v>
      </c>
      <c r="Q54" s="138">
        <v>0</v>
      </c>
      <c r="R54" s="138">
        <v>0</v>
      </c>
      <c r="U54" s="3">
        <v>3.926701382512663E-2</v>
      </c>
      <c r="V54" s="279">
        <v>13075.46</v>
      </c>
      <c r="W54" s="279">
        <v>12683.7</v>
      </c>
      <c r="X54" s="279">
        <v>11161.66</v>
      </c>
      <c r="Y54" s="3">
        <v>0.15</v>
      </c>
      <c r="Z54" t="s">
        <v>5630</v>
      </c>
      <c r="AB54" t="s">
        <v>5755</v>
      </c>
    </row>
    <row r="55" spans="1:29" x14ac:dyDescent="0.25">
      <c r="A55">
        <v>52</v>
      </c>
      <c r="B55" s="167">
        <v>45852.454375000001</v>
      </c>
      <c r="C55" s="110">
        <f t="shared" si="0"/>
        <v>45867.454375000001</v>
      </c>
      <c r="D55" t="s">
        <v>5748</v>
      </c>
      <c r="G55" t="s">
        <v>3622</v>
      </c>
      <c r="H55" t="s">
        <v>92</v>
      </c>
      <c r="I55" t="s">
        <v>3268</v>
      </c>
      <c r="J55" t="s">
        <v>88</v>
      </c>
      <c r="K55" t="s">
        <v>5795</v>
      </c>
      <c r="L55" s="305" t="s">
        <v>6</v>
      </c>
      <c r="N55" s="9">
        <v>3200</v>
      </c>
      <c r="O55" s="9">
        <v>125.4</v>
      </c>
      <c r="P55" s="9">
        <v>140000</v>
      </c>
      <c r="Q55" s="138">
        <v>0</v>
      </c>
      <c r="R55" s="138">
        <v>1</v>
      </c>
      <c r="U55" s="3">
        <v>8.7619736772555704E-2</v>
      </c>
      <c r="V55" s="279">
        <v>6288.61</v>
      </c>
      <c r="W55" s="279">
        <v>5748.5</v>
      </c>
      <c r="X55" s="279">
        <v>5058.68</v>
      </c>
      <c r="Y55" s="3">
        <v>0.2</v>
      </c>
      <c r="Z55" t="s">
        <v>5630</v>
      </c>
      <c r="AB55" t="s">
        <v>5755</v>
      </c>
    </row>
    <row r="56" spans="1:29" x14ac:dyDescent="0.25">
      <c r="A56">
        <v>53</v>
      </c>
      <c r="B56" s="167">
        <v>45852.465405092589</v>
      </c>
      <c r="C56" s="110">
        <f t="shared" si="0"/>
        <v>45867.465405092589</v>
      </c>
      <c r="D56" t="s">
        <v>5760</v>
      </c>
      <c r="G56" t="s">
        <v>2411</v>
      </c>
      <c r="H56" t="s">
        <v>88</v>
      </c>
      <c r="I56" t="s">
        <v>653</v>
      </c>
      <c r="J56" t="s">
        <v>78</v>
      </c>
      <c r="L56" s="305" t="s">
        <v>5</v>
      </c>
      <c r="M56" t="s">
        <v>5646</v>
      </c>
      <c r="N56" s="9">
        <v>9800</v>
      </c>
      <c r="O56" s="9">
        <v>372.2</v>
      </c>
      <c r="P56" s="9">
        <v>0</v>
      </c>
      <c r="Q56" s="138">
        <v>0</v>
      </c>
      <c r="R56" s="138">
        <v>0</v>
      </c>
      <c r="U56" s="3">
        <v>5.4376904809450725E-2</v>
      </c>
      <c r="V56" s="279">
        <v>17447</v>
      </c>
      <c r="W56" s="279">
        <v>15096.86</v>
      </c>
      <c r="X56" s="279">
        <v>14040.08</v>
      </c>
      <c r="Y56" s="3">
        <v>0.2</v>
      </c>
      <c r="Z56" t="s">
        <v>5630</v>
      </c>
      <c r="AB56" t="s">
        <v>5755</v>
      </c>
    </row>
    <row r="57" spans="1:29" x14ac:dyDescent="0.25">
      <c r="A57">
        <v>54</v>
      </c>
      <c r="B57" s="167">
        <v>45852.466747685183</v>
      </c>
      <c r="C57" s="110">
        <f t="shared" si="0"/>
        <v>45867.466747685183</v>
      </c>
      <c r="D57" t="s">
        <v>5760</v>
      </c>
      <c r="G57" t="s">
        <v>2411</v>
      </c>
      <c r="H57" t="s">
        <v>88</v>
      </c>
      <c r="I57" t="s">
        <v>653</v>
      </c>
      <c r="J57" t="s">
        <v>78</v>
      </c>
      <c r="L57" s="305" t="s">
        <v>5</v>
      </c>
      <c r="N57" s="9">
        <v>9800</v>
      </c>
      <c r="O57" s="9">
        <v>372.2</v>
      </c>
      <c r="P57" s="9">
        <v>0</v>
      </c>
      <c r="Q57" s="138">
        <v>0</v>
      </c>
      <c r="R57" s="138">
        <v>0</v>
      </c>
      <c r="U57" s="3">
        <v>5.4376904809450725E-2</v>
      </c>
      <c r="V57" s="279">
        <v>17447</v>
      </c>
      <c r="W57" s="279">
        <v>15096.86</v>
      </c>
      <c r="X57" s="279">
        <v>14040.08</v>
      </c>
      <c r="Y57" s="3">
        <v>0.2</v>
      </c>
      <c r="Z57" t="s">
        <v>5630</v>
      </c>
      <c r="AB57" t="s">
        <v>5755</v>
      </c>
    </row>
    <row r="58" spans="1:29" x14ac:dyDescent="0.25">
      <c r="A58">
        <v>55</v>
      </c>
      <c r="B58" s="167">
        <v>45852.471655092595</v>
      </c>
      <c r="C58" s="110">
        <f t="shared" si="0"/>
        <v>45867.471655092595</v>
      </c>
      <c r="D58" t="s">
        <v>5784</v>
      </c>
      <c r="G58" t="s">
        <v>1616</v>
      </c>
      <c r="H58" t="s">
        <v>85</v>
      </c>
      <c r="I58" t="s">
        <v>3923</v>
      </c>
      <c r="J58" t="s">
        <v>82</v>
      </c>
      <c r="L58" s="305" t="s">
        <v>7</v>
      </c>
      <c r="N58" s="9">
        <v>12500</v>
      </c>
      <c r="O58" s="9">
        <v>267</v>
      </c>
      <c r="P58" s="9">
        <v>200000</v>
      </c>
      <c r="Q58" s="138">
        <v>0</v>
      </c>
      <c r="R58" s="138">
        <v>0</v>
      </c>
      <c r="U58" s="3">
        <v>6.6164270324561847E-2</v>
      </c>
      <c r="V58" s="279">
        <v>22402.54</v>
      </c>
      <c r="W58" s="279">
        <v>20433.18</v>
      </c>
      <c r="X58" s="279">
        <v>17981.2</v>
      </c>
      <c r="Y58" s="3">
        <v>0.2</v>
      </c>
      <c r="Z58" t="s">
        <v>5630</v>
      </c>
      <c r="AC58" s="1" t="s">
        <v>5742</v>
      </c>
    </row>
    <row r="59" spans="1:29" x14ac:dyDescent="0.25">
      <c r="A59">
        <v>56</v>
      </c>
      <c r="B59" s="167">
        <v>45852.475590277776</v>
      </c>
      <c r="C59" s="110">
        <f t="shared" si="0"/>
        <v>45867.475590277776</v>
      </c>
      <c r="D59" t="s">
        <v>5796</v>
      </c>
      <c r="G59" t="s">
        <v>2903</v>
      </c>
      <c r="H59" t="s">
        <v>93</v>
      </c>
      <c r="I59" t="s">
        <v>4711</v>
      </c>
      <c r="J59" t="s">
        <v>93</v>
      </c>
      <c r="L59" s="305" t="s">
        <v>6</v>
      </c>
      <c r="N59" s="9">
        <v>3800</v>
      </c>
      <c r="O59" s="9">
        <v>444.9</v>
      </c>
      <c r="P59" s="9">
        <v>0</v>
      </c>
      <c r="Q59" s="138">
        <v>0</v>
      </c>
      <c r="R59" s="138">
        <v>0</v>
      </c>
      <c r="U59" s="3">
        <v>5.5190228116587969E-2</v>
      </c>
      <c r="V59" s="279">
        <v>7103.96</v>
      </c>
      <c r="W59" s="279">
        <v>6570.18</v>
      </c>
      <c r="X59" s="279">
        <v>5781.76</v>
      </c>
      <c r="Y59" s="3">
        <v>0.2</v>
      </c>
      <c r="Z59" t="s">
        <v>5630</v>
      </c>
      <c r="AC59" s="1" t="s">
        <v>5742</v>
      </c>
    </row>
    <row r="60" spans="1:29" x14ac:dyDescent="0.25">
      <c r="A60">
        <v>57</v>
      </c>
      <c r="B60" s="167">
        <v>45852.495532407411</v>
      </c>
      <c r="C60" s="110">
        <f t="shared" si="0"/>
        <v>45867.495532407411</v>
      </c>
      <c r="D60" t="s">
        <v>5760</v>
      </c>
      <c r="G60" t="s">
        <v>2668</v>
      </c>
      <c r="H60" t="s">
        <v>93</v>
      </c>
      <c r="I60" t="s">
        <v>3013</v>
      </c>
      <c r="J60" t="s">
        <v>95</v>
      </c>
      <c r="L60" s="305" t="s">
        <v>7</v>
      </c>
      <c r="N60" s="9">
        <v>9200</v>
      </c>
      <c r="O60" s="9">
        <v>1105</v>
      </c>
      <c r="P60" s="9">
        <v>0</v>
      </c>
      <c r="Q60" s="138">
        <v>0</v>
      </c>
      <c r="R60" s="138">
        <v>0</v>
      </c>
      <c r="U60" s="3">
        <v>5.4720254493546054E-2</v>
      </c>
      <c r="V60" s="279">
        <v>16950.87</v>
      </c>
      <c r="W60" s="279">
        <v>14844.7</v>
      </c>
      <c r="X60" s="279">
        <v>13805.57</v>
      </c>
      <c r="Y60" s="3">
        <v>0.2</v>
      </c>
      <c r="Z60" t="s">
        <v>5630</v>
      </c>
      <c r="AB60" t="s">
        <v>5755</v>
      </c>
    </row>
    <row r="61" spans="1:29" x14ac:dyDescent="0.25">
      <c r="A61">
        <v>58</v>
      </c>
      <c r="B61" s="167">
        <v>45852.591724537036</v>
      </c>
      <c r="C61" s="110">
        <f t="shared" si="0"/>
        <v>45867.591724537036</v>
      </c>
      <c r="D61" t="s">
        <v>5763</v>
      </c>
      <c r="G61" t="s">
        <v>3841</v>
      </c>
      <c r="H61" t="s">
        <v>93</v>
      </c>
      <c r="I61" t="s">
        <v>3841</v>
      </c>
      <c r="J61" t="s">
        <v>93</v>
      </c>
      <c r="L61" s="305" t="s">
        <v>6</v>
      </c>
      <c r="N61" s="9">
        <v>850</v>
      </c>
      <c r="O61" s="9">
        <v>0</v>
      </c>
      <c r="P61" s="9">
        <v>0</v>
      </c>
      <c r="Q61" s="138">
        <v>0</v>
      </c>
      <c r="R61" s="138">
        <v>0</v>
      </c>
      <c r="U61" s="3">
        <v>9.673865066360722E-2</v>
      </c>
      <c r="V61" s="279">
        <v>1475.95</v>
      </c>
      <c r="W61" s="279">
        <v>1254.56</v>
      </c>
      <c r="X61" s="279">
        <v>1254.56</v>
      </c>
      <c r="Y61" s="3">
        <v>0.15</v>
      </c>
      <c r="Z61" t="s">
        <v>5633</v>
      </c>
      <c r="AB61" t="s">
        <v>5755</v>
      </c>
    </row>
    <row r="62" spans="1:29" x14ac:dyDescent="0.25">
      <c r="A62">
        <v>59</v>
      </c>
      <c r="B62" s="167">
        <v>45852.628032407411</v>
      </c>
      <c r="C62" s="110">
        <f t="shared" si="0"/>
        <v>45867.628032407411</v>
      </c>
      <c r="D62" t="s">
        <v>5652</v>
      </c>
      <c r="E62" t="s">
        <v>5798</v>
      </c>
      <c r="F62" t="s">
        <v>5799</v>
      </c>
      <c r="G62" t="s">
        <v>2883</v>
      </c>
      <c r="H62" t="s">
        <v>93</v>
      </c>
      <c r="I62" t="s">
        <v>1359</v>
      </c>
      <c r="J62" t="s">
        <v>80</v>
      </c>
      <c r="K62" t="s">
        <v>5649</v>
      </c>
      <c r="L62" s="305" t="s">
        <v>3</v>
      </c>
      <c r="N62" s="9">
        <v>6532.2</v>
      </c>
      <c r="O62" s="9">
        <v>207.3</v>
      </c>
      <c r="P62" s="9">
        <v>6970</v>
      </c>
      <c r="Q62" s="138">
        <v>0</v>
      </c>
      <c r="R62" s="138">
        <v>0</v>
      </c>
      <c r="U62" s="3">
        <v>2.6257493449387624E-2</v>
      </c>
      <c r="V62" s="279">
        <v>9782.48</v>
      </c>
      <c r="W62" s="279">
        <v>9491.61</v>
      </c>
      <c r="X62" s="279">
        <v>8827.2000000000007</v>
      </c>
      <c r="Y62" s="3">
        <v>0.1</v>
      </c>
      <c r="Z62" t="s">
        <v>5620</v>
      </c>
      <c r="AC62" s="1" t="s">
        <v>5742</v>
      </c>
    </row>
    <row r="63" spans="1:29" x14ac:dyDescent="0.25">
      <c r="A63">
        <v>60</v>
      </c>
      <c r="B63" s="167">
        <v>45852.641261574077</v>
      </c>
      <c r="C63" s="110">
        <f t="shared" si="0"/>
        <v>45867.641261574077</v>
      </c>
      <c r="D63" t="s">
        <v>5652</v>
      </c>
      <c r="E63" t="s">
        <v>5800</v>
      </c>
      <c r="F63" t="s">
        <v>5801</v>
      </c>
      <c r="G63" t="s">
        <v>2883</v>
      </c>
      <c r="H63" t="s">
        <v>93</v>
      </c>
      <c r="I63" t="s">
        <v>4359</v>
      </c>
      <c r="J63" t="s">
        <v>81</v>
      </c>
      <c r="K63" t="s">
        <v>5649</v>
      </c>
      <c r="L63" s="305" t="s">
        <v>3</v>
      </c>
      <c r="N63" s="9">
        <v>2764.8</v>
      </c>
      <c r="O63" s="9">
        <v>126.1</v>
      </c>
      <c r="P63" s="9">
        <v>19769.61</v>
      </c>
      <c r="Q63" s="138">
        <v>0</v>
      </c>
      <c r="R63" s="138">
        <v>0</v>
      </c>
      <c r="U63" s="3">
        <v>3.1869597661756864E-2</v>
      </c>
      <c r="V63" s="279">
        <v>4213.28</v>
      </c>
      <c r="W63" s="279">
        <v>4092.39</v>
      </c>
      <c r="X63" s="279">
        <v>3805.93</v>
      </c>
      <c r="Y63" s="3">
        <v>0.1</v>
      </c>
      <c r="Z63" t="s">
        <v>5620</v>
      </c>
      <c r="AC63" s="1" t="s">
        <v>5742</v>
      </c>
    </row>
    <row r="64" spans="1:29" x14ac:dyDescent="0.25">
      <c r="A64">
        <v>61</v>
      </c>
      <c r="B64" s="167">
        <v>45852.652812499997</v>
      </c>
      <c r="C64" s="110">
        <f t="shared" si="0"/>
        <v>45867.652812499997</v>
      </c>
      <c r="D64" t="s">
        <v>5665</v>
      </c>
      <c r="E64" t="s">
        <v>5803</v>
      </c>
      <c r="F64" t="s">
        <v>5805</v>
      </c>
      <c r="G64" t="s">
        <v>1412</v>
      </c>
      <c r="H64" t="s">
        <v>80</v>
      </c>
      <c r="I64" t="s">
        <v>2948</v>
      </c>
      <c r="J64" t="s">
        <v>93</v>
      </c>
      <c r="K64" t="s">
        <v>5649</v>
      </c>
      <c r="L64" s="305" t="s">
        <v>4</v>
      </c>
      <c r="N64" s="9">
        <v>9500</v>
      </c>
      <c r="O64" s="9">
        <v>483.4</v>
      </c>
      <c r="P64" s="9">
        <v>246497.99</v>
      </c>
      <c r="Q64" s="138">
        <v>0</v>
      </c>
      <c r="R64" s="138">
        <v>0</v>
      </c>
      <c r="U64" s="3">
        <v>4.8046977524833077E-2</v>
      </c>
      <c r="V64" s="279">
        <v>15093.12</v>
      </c>
      <c r="W64" s="279">
        <v>15497.01</v>
      </c>
      <c r="X64" s="279">
        <v>13637.37</v>
      </c>
      <c r="Y64" s="3">
        <v>0.1</v>
      </c>
      <c r="Z64" t="s">
        <v>5620</v>
      </c>
      <c r="AB64" t="s">
        <v>5755</v>
      </c>
    </row>
    <row r="65" spans="1:29" x14ac:dyDescent="0.25">
      <c r="A65">
        <v>62</v>
      </c>
      <c r="B65" s="167">
        <v>45852.661273148151</v>
      </c>
      <c r="C65" s="110">
        <f t="shared" si="0"/>
        <v>45867.661273148151</v>
      </c>
      <c r="D65" t="s">
        <v>5665</v>
      </c>
      <c r="E65" t="s">
        <v>5803</v>
      </c>
      <c r="F65" t="s">
        <v>5805</v>
      </c>
      <c r="G65" t="s">
        <v>1412</v>
      </c>
      <c r="H65" t="s">
        <v>80</v>
      </c>
      <c r="I65" t="s">
        <v>2948</v>
      </c>
      <c r="J65" t="s">
        <v>93</v>
      </c>
      <c r="K65" t="s">
        <v>5649</v>
      </c>
      <c r="L65" s="305" t="s">
        <v>4</v>
      </c>
      <c r="N65" s="9">
        <v>9500</v>
      </c>
      <c r="O65" s="9">
        <v>483.4</v>
      </c>
      <c r="P65" s="9">
        <v>246497.99</v>
      </c>
      <c r="Q65" s="138">
        <v>0</v>
      </c>
      <c r="R65" s="138">
        <v>0</v>
      </c>
      <c r="U65" s="3">
        <v>4.8046977524833077E-2</v>
      </c>
      <c r="V65" s="279">
        <v>15093.12</v>
      </c>
      <c r="W65" s="279">
        <v>15497.01</v>
      </c>
      <c r="X65" s="279">
        <v>13637.37</v>
      </c>
      <c r="Y65" s="3">
        <v>0.1</v>
      </c>
      <c r="Z65" t="s">
        <v>5620</v>
      </c>
      <c r="AB65" t="s">
        <v>5755</v>
      </c>
    </row>
    <row r="66" spans="1:29" x14ac:dyDescent="0.25">
      <c r="A66">
        <v>63</v>
      </c>
      <c r="B66" s="167">
        <v>45852.701678240737</v>
      </c>
      <c r="C66" s="110">
        <f t="shared" si="0"/>
        <v>45867.701678240737</v>
      </c>
      <c r="D66" t="s">
        <v>5806</v>
      </c>
      <c r="E66" t="s">
        <v>5807</v>
      </c>
      <c r="F66" t="s">
        <v>5808</v>
      </c>
      <c r="G66" t="s">
        <v>3629</v>
      </c>
      <c r="H66" t="s">
        <v>93</v>
      </c>
      <c r="I66" t="s">
        <v>2192</v>
      </c>
      <c r="J66" t="s">
        <v>88</v>
      </c>
      <c r="L66" s="305" t="s">
        <v>6</v>
      </c>
      <c r="N66" s="9">
        <v>6400</v>
      </c>
      <c r="O66" s="9">
        <v>260.10000000000002</v>
      </c>
      <c r="P66" s="9">
        <v>0</v>
      </c>
      <c r="Q66" s="138">
        <v>0</v>
      </c>
      <c r="R66" s="138">
        <v>0</v>
      </c>
      <c r="U66" s="3">
        <v>9.7132120222582982E-2</v>
      </c>
      <c r="V66" s="279">
        <v>11093.53</v>
      </c>
      <c r="W66" s="279">
        <v>10764.47</v>
      </c>
      <c r="X66" s="279">
        <v>9472.73</v>
      </c>
      <c r="Y66" s="3">
        <v>0.15</v>
      </c>
      <c r="Z66" t="s">
        <v>5633</v>
      </c>
      <c r="AC66" s="1" t="s">
        <v>5742</v>
      </c>
    </row>
    <row r="67" spans="1:29" x14ac:dyDescent="0.25">
      <c r="A67">
        <v>64</v>
      </c>
      <c r="B67" s="167">
        <v>45853.364293981482</v>
      </c>
      <c r="C67" s="110">
        <f t="shared" si="0"/>
        <v>45868.364293981482</v>
      </c>
      <c r="D67" t="s">
        <v>5809</v>
      </c>
      <c r="G67" t="s">
        <v>4103</v>
      </c>
      <c r="H67" t="s">
        <v>93</v>
      </c>
      <c r="I67" t="s">
        <v>3373</v>
      </c>
      <c r="J67" t="s">
        <v>78</v>
      </c>
      <c r="K67" t="s">
        <v>5810</v>
      </c>
      <c r="L67" s="305" t="s">
        <v>7</v>
      </c>
      <c r="M67" t="s">
        <v>5643</v>
      </c>
      <c r="N67" s="9">
        <v>6250</v>
      </c>
      <c r="O67" s="9">
        <v>118.82</v>
      </c>
      <c r="P67" s="9">
        <v>0</v>
      </c>
      <c r="Q67" s="138">
        <v>0</v>
      </c>
      <c r="R67" s="138">
        <v>0</v>
      </c>
      <c r="U67" s="3">
        <v>5.4268461121070408E-2</v>
      </c>
      <c r="V67" s="279">
        <v>10815.42</v>
      </c>
      <c r="W67" s="279">
        <v>9331.9</v>
      </c>
      <c r="X67" s="279">
        <v>8678.67</v>
      </c>
      <c r="Y67" s="3">
        <v>0.2</v>
      </c>
      <c r="Z67" t="s">
        <v>5633</v>
      </c>
      <c r="AB67" t="s">
        <v>5755</v>
      </c>
    </row>
    <row r="68" spans="1:29" x14ac:dyDescent="0.25">
      <c r="A68">
        <v>65</v>
      </c>
      <c r="B68" s="167">
        <v>45853.36886574074</v>
      </c>
      <c r="C68" s="110">
        <f t="shared" si="0"/>
        <v>45868.36886574074</v>
      </c>
      <c r="D68" t="s">
        <v>5763</v>
      </c>
      <c r="G68" t="s">
        <v>2668</v>
      </c>
      <c r="H68" t="s">
        <v>93</v>
      </c>
      <c r="I68" t="s">
        <v>2811</v>
      </c>
      <c r="J68" t="s">
        <v>93</v>
      </c>
      <c r="L68" s="305" t="s">
        <v>4</v>
      </c>
      <c r="M68" t="s">
        <v>5643</v>
      </c>
      <c r="N68" s="9">
        <v>800</v>
      </c>
      <c r="O68" s="9">
        <v>65.400000000000006</v>
      </c>
      <c r="P68" s="9">
        <v>0</v>
      </c>
      <c r="Q68" s="138">
        <v>0</v>
      </c>
      <c r="R68" s="138">
        <v>0</v>
      </c>
      <c r="U68" s="3">
        <v>7.2485904348022559E-2</v>
      </c>
      <c r="V68" s="279">
        <v>1464.25</v>
      </c>
      <c r="W68" s="279">
        <v>1379.24</v>
      </c>
      <c r="X68" s="279">
        <v>1213.73</v>
      </c>
      <c r="Y68" s="3">
        <v>0.18</v>
      </c>
      <c r="Z68" t="s">
        <v>5633</v>
      </c>
      <c r="AB68" t="s">
        <v>5755</v>
      </c>
    </row>
    <row r="69" spans="1:29" x14ac:dyDescent="0.25">
      <c r="A69">
        <v>66</v>
      </c>
      <c r="B69" s="167">
        <v>45853.371145833335</v>
      </c>
      <c r="C69" s="110">
        <f t="shared" ref="C69:C132" si="1">IF(B69="","",B69+15)</f>
        <v>45868.371145833335</v>
      </c>
      <c r="D69" t="s">
        <v>5763</v>
      </c>
      <c r="G69" t="s">
        <v>3145</v>
      </c>
      <c r="H69" t="s">
        <v>82</v>
      </c>
      <c r="I69" t="s">
        <v>2668</v>
      </c>
      <c r="J69" t="s">
        <v>93</v>
      </c>
      <c r="L69" s="305" t="s">
        <v>4</v>
      </c>
      <c r="M69" t="s">
        <v>5643</v>
      </c>
      <c r="N69" s="9">
        <v>3100</v>
      </c>
      <c r="O69" s="9">
        <v>287.2</v>
      </c>
      <c r="P69" s="9">
        <v>57400</v>
      </c>
      <c r="Q69" s="138">
        <v>0</v>
      </c>
      <c r="R69" s="138">
        <v>0</v>
      </c>
      <c r="U69" s="3">
        <v>6.8985167647322293E-2</v>
      </c>
      <c r="V69" s="279">
        <v>5655.38</v>
      </c>
      <c r="W69" s="279">
        <v>5213.58</v>
      </c>
      <c r="X69" s="279">
        <v>4587.95</v>
      </c>
      <c r="Y69" s="3">
        <v>0.2</v>
      </c>
      <c r="Z69" t="s">
        <v>5633</v>
      </c>
      <c r="AB69" t="s">
        <v>5755</v>
      </c>
    </row>
    <row r="70" spans="1:29" x14ac:dyDescent="0.25">
      <c r="A70">
        <v>67</v>
      </c>
      <c r="B70" s="167">
        <v>45853.373819444445</v>
      </c>
      <c r="C70" s="110">
        <f t="shared" si="1"/>
        <v>45868.373819444445</v>
      </c>
      <c r="D70" t="s">
        <v>5809</v>
      </c>
      <c r="G70" t="s">
        <v>4103</v>
      </c>
      <c r="H70" t="s">
        <v>93</v>
      </c>
      <c r="I70" t="s">
        <v>3373</v>
      </c>
      <c r="J70" t="s">
        <v>78</v>
      </c>
      <c r="K70" t="s">
        <v>5811</v>
      </c>
      <c r="L70" s="305" t="s">
        <v>7</v>
      </c>
      <c r="M70" t="s">
        <v>5643</v>
      </c>
      <c r="N70" s="9">
        <v>6240</v>
      </c>
      <c r="O70" s="9">
        <v>594.70000000000005</v>
      </c>
      <c r="P70" s="9">
        <v>196750</v>
      </c>
      <c r="Q70" s="138">
        <v>0</v>
      </c>
      <c r="R70" s="138">
        <v>0</v>
      </c>
      <c r="U70" s="3">
        <v>7.7798665145063089E-2</v>
      </c>
      <c r="V70" s="279">
        <v>11679.76</v>
      </c>
      <c r="W70" s="279">
        <v>10188.82</v>
      </c>
      <c r="X70" s="279">
        <v>9475.6</v>
      </c>
      <c r="Y70" s="3">
        <v>0.2</v>
      </c>
      <c r="Z70" t="s">
        <v>5633</v>
      </c>
      <c r="AB70" t="s">
        <v>5755</v>
      </c>
    </row>
    <row r="71" spans="1:29" ht="12" customHeight="1" x14ac:dyDescent="0.25">
      <c r="A71">
        <v>68</v>
      </c>
      <c r="B71" s="167">
        <v>45853.411979166667</v>
      </c>
      <c r="C71" s="110">
        <f t="shared" si="1"/>
        <v>45868.411979166667</v>
      </c>
      <c r="D71" t="s">
        <v>5812</v>
      </c>
      <c r="G71" t="s">
        <v>3622</v>
      </c>
      <c r="H71" t="s">
        <v>92</v>
      </c>
      <c r="I71" t="s">
        <v>2203</v>
      </c>
      <c r="J71" t="s">
        <v>88</v>
      </c>
      <c r="K71" s="49" t="s">
        <v>5813</v>
      </c>
      <c r="L71" s="305" t="s">
        <v>6</v>
      </c>
      <c r="M71" t="s">
        <v>5646</v>
      </c>
      <c r="N71" s="9">
        <v>3600</v>
      </c>
      <c r="O71" s="9">
        <v>125.4</v>
      </c>
      <c r="P71" s="9">
        <v>0</v>
      </c>
      <c r="Q71" s="138">
        <v>0</v>
      </c>
      <c r="R71" s="138">
        <v>0</v>
      </c>
      <c r="U71" s="3">
        <v>5.4570918038641364E-2</v>
      </c>
      <c r="V71" s="279">
        <v>6216.95</v>
      </c>
      <c r="W71" s="279">
        <v>5683.35</v>
      </c>
      <c r="X71" s="279">
        <v>5001.3500000000004</v>
      </c>
      <c r="Y71" s="3">
        <v>0.2</v>
      </c>
      <c r="Z71" t="s">
        <v>5633</v>
      </c>
      <c r="AB71" t="s">
        <v>5755</v>
      </c>
    </row>
    <row r="72" spans="1:29" x14ac:dyDescent="0.25">
      <c r="A72">
        <v>69</v>
      </c>
      <c r="B72" s="167">
        <v>45853.415358796294</v>
      </c>
      <c r="C72" s="110">
        <f t="shared" si="1"/>
        <v>45868.415358796294</v>
      </c>
      <c r="D72" t="s">
        <v>5812</v>
      </c>
      <c r="G72" t="s">
        <v>3622</v>
      </c>
      <c r="H72" t="s">
        <v>92</v>
      </c>
      <c r="I72" t="s">
        <v>2333</v>
      </c>
      <c r="J72" t="s">
        <v>88</v>
      </c>
      <c r="L72" s="305" t="s">
        <v>6</v>
      </c>
      <c r="M72" t="s">
        <v>5646</v>
      </c>
      <c r="N72" s="9">
        <v>3400</v>
      </c>
      <c r="O72" s="9">
        <v>125.4</v>
      </c>
      <c r="P72" s="9">
        <v>0</v>
      </c>
      <c r="Q72" s="138">
        <v>0</v>
      </c>
      <c r="R72" s="138">
        <v>0</v>
      </c>
      <c r="U72" s="3">
        <v>5.458750367930159E-2</v>
      </c>
      <c r="V72" s="279">
        <v>5879.28</v>
      </c>
      <c r="W72" s="279">
        <v>5376.38</v>
      </c>
      <c r="X72" s="279">
        <v>4731.21</v>
      </c>
      <c r="Y72" s="3">
        <v>0.2</v>
      </c>
      <c r="Z72" t="s">
        <v>5633</v>
      </c>
      <c r="AB72" t="s">
        <v>5755</v>
      </c>
    </row>
    <row r="73" spans="1:29" x14ac:dyDescent="0.25">
      <c r="A73">
        <v>70</v>
      </c>
      <c r="B73" s="167">
        <v>45853.417222222219</v>
      </c>
      <c r="C73" s="110">
        <f t="shared" si="1"/>
        <v>45868.417222222219</v>
      </c>
      <c r="D73" t="s">
        <v>5767</v>
      </c>
      <c r="G73" t="s">
        <v>1827</v>
      </c>
      <c r="H73" t="s">
        <v>39</v>
      </c>
      <c r="I73" t="s">
        <v>2383</v>
      </c>
      <c r="J73" t="s">
        <v>88</v>
      </c>
      <c r="L73" s="305" t="s">
        <v>6</v>
      </c>
      <c r="N73" s="9">
        <v>4100</v>
      </c>
      <c r="O73" s="9">
        <v>245.7</v>
      </c>
      <c r="P73" s="9">
        <v>0</v>
      </c>
      <c r="Q73" s="138">
        <v>0</v>
      </c>
      <c r="R73" s="138">
        <v>0</v>
      </c>
      <c r="U73" s="3">
        <v>5.4715802287156702E-2</v>
      </c>
      <c r="V73" s="279">
        <v>7194.41</v>
      </c>
      <c r="W73" s="279">
        <v>6565.12</v>
      </c>
      <c r="X73" s="279">
        <v>5809.98</v>
      </c>
      <c r="Y73" s="3">
        <v>0.2</v>
      </c>
      <c r="Z73" t="s">
        <v>5633</v>
      </c>
      <c r="AC73" s="1" t="s">
        <v>5742</v>
      </c>
    </row>
    <row r="74" spans="1:29" x14ac:dyDescent="0.25">
      <c r="A74">
        <v>71</v>
      </c>
      <c r="B74" s="167">
        <v>45853.435358796298</v>
      </c>
      <c r="C74" s="110">
        <f t="shared" si="1"/>
        <v>45868.435358796298</v>
      </c>
      <c r="D74" t="s">
        <v>5814</v>
      </c>
      <c r="G74" t="s">
        <v>857</v>
      </c>
      <c r="H74" t="s">
        <v>82</v>
      </c>
      <c r="I74" t="s">
        <v>5129</v>
      </c>
      <c r="J74" t="s">
        <v>93</v>
      </c>
      <c r="L74" s="305" t="s">
        <v>3</v>
      </c>
      <c r="N74" s="9">
        <v>3250</v>
      </c>
      <c r="O74" s="9">
        <v>107</v>
      </c>
      <c r="P74" s="9">
        <v>19824</v>
      </c>
      <c r="Q74" s="138">
        <v>0</v>
      </c>
      <c r="R74" s="138">
        <v>0</v>
      </c>
      <c r="U74" s="3">
        <v>5.9212908517316927E-2</v>
      </c>
      <c r="V74" s="279">
        <v>5641.33</v>
      </c>
      <c r="W74" s="279">
        <v>5155.42</v>
      </c>
      <c r="X74" s="279">
        <v>4536.7700000000004</v>
      </c>
      <c r="Y74" s="3">
        <v>0.2</v>
      </c>
      <c r="Z74" t="s">
        <v>5633</v>
      </c>
      <c r="AC74" s="1" t="s">
        <v>5742</v>
      </c>
    </row>
    <row r="75" spans="1:29" x14ac:dyDescent="0.25">
      <c r="A75">
        <v>72</v>
      </c>
      <c r="B75" s="167">
        <v>45853.438657407409</v>
      </c>
      <c r="C75" s="110">
        <f t="shared" si="1"/>
        <v>45868.438657407409</v>
      </c>
      <c r="D75" t="s">
        <v>5559</v>
      </c>
      <c r="E75" t="s">
        <v>5771</v>
      </c>
      <c r="F75" t="s">
        <v>5753</v>
      </c>
      <c r="G75" t="s">
        <v>2973</v>
      </c>
      <c r="H75" t="s">
        <v>93</v>
      </c>
      <c r="I75" t="s">
        <v>3505</v>
      </c>
      <c r="J75" t="s">
        <v>74</v>
      </c>
      <c r="K75" t="s">
        <v>5815</v>
      </c>
      <c r="L75" s="305" t="s">
        <v>3</v>
      </c>
      <c r="N75" s="9">
        <v>7820</v>
      </c>
      <c r="O75" s="9">
        <v>105.8</v>
      </c>
      <c r="P75" s="9">
        <v>0</v>
      </c>
      <c r="Q75" s="138">
        <v>0</v>
      </c>
      <c r="R75" s="138">
        <v>0</v>
      </c>
      <c r="U75" s="3">
        <v>3.9830325909110009E-2</v>
      </c>
      <c r="V75" s="279">
        <v>12451.61</v>
      </c>
      <c r="W75" s="279">
        <v>11399.42</v>
      </c>
      <c r="X75" s="279">
        <v>10601.46</v>
      </c>
      <c r="Y75" s="3">
        <v>0.15</v>
      </c>
      <c r="Z75" t="s">
        <v>5633</v>
      </c>
      <c r="AB75" t="s">
        <v>5755</v>
      </c>
    </row>
    <row r="76" spans="1:29" x14ac:dyDescent="0.25">
      <c r="A76">
        <v>73</v>
      </c>
      <c r="B76" s="167">
        <v>45853.612349537034</v>
      </c>
      <c r="C76" s="110">
        <f t="shared" si="1"/>
        <v>45868.612349537034</v>
      </c>
      <c r="D76" t="s">
        <v>5438</v>
      </c>
      <c r="G76" t="s">
        <v>2924</v>
      </c>
      <c r="H76" t="s">
        <v>93</v>
      </c>
      <c r="I76" t="s">
        <v>4523</v>
      </c>
      <c r="J76" t="s">
        <v>39</v>
      </c>
      <c r="L76" s="305" t="s">
        <v>3</v>
      </c>
      <c r="N76" s="9">
        <v>2200</v>
      </c>
      <c r="O76" s="9">
        <v>23.5</v>
      </c>
      <c r="P76" s="9">
        <v>0</v>
      </c>
      <c r="Q76" s="138">
        <v>0</v>
      </c>
      <c r="R76" s="138">
        <v>0</v>
      </c>
      <c r="U76" s="3">
        <v>0.20010545883150038</v>
      </c>
      <c r="V76" s="279">
        <v>3740.37</v>
      </c>
      <c r="W76" s="279">
        <v>4250.42</v>
      </c>
      <c r="X76" s="279">
        <v>3740.37</v>
      </c>
      <c r="Z76" t="s">
        <v>5628</v>
      </c>
      <c r="AC76" s="1" t="s">
        <v>5742</v>
      </c>
    </row>
    <row r="77" spans="1:29" x14ac:dyDescent="0.25">
      <c r="A77">
        <v>74</v>
      </c>
      <c r="B77" s="167">
        <v>45853.616481481484</v>
      </c>
      <c r="C77" s="110">
        <f t="shared" si="1"/>
        <v>45868.616481481484</v>
      </c>
      <c r="D77" t="s">
        <v>5812</v>
      </c>
      <c r="G77" t="s">
        <v>3622</v>
      </c>
      <c r="H77" t="s">
        <v>92</v>
      </c>
      <c r="I77" t="s">
        <v>2170</v>
      </c>
      <c r="J77" t="s">
        <v>88</v>
      </c>
      <c r="L77" s="305" t="s">
        <v>6</v>
      </c>
      <c r="N77" s="9">
        <v>3800</v>
      </c>
      <c r="O77" s="9">
        <v>110.4</v>
      </c>
      <c r="P77" s="9">
        <v>0</v>
      </c>
      <c r="Q77" s="138">
        <v>2</v>
      </c>
      <c r="R77" s="138">
        <v>0</v>
      </c>
      <c r="U77" s="3">
        <v>5.5384520664753363E-2</v>
      </c>
      <c r="V77" s="279">
        <v>7097.99</v>
      </c>
      <c r="W77" s="279">
        <v>6480.52</v>
      </c>
      <c r="X77" s="279">
        <v>5702.86</v>
      </c>
      <c r="Y77" s="3">
        <v>0.2</v>
      </c>
      <c r="Z77" t="s">
        <v>5633</v>
      </c>
      <c r="AB77" t="s">
        <v>5755</v>
      </c>
    </row>
    <row r="78" spans="1:29" x14ac:dyDescent="0.25">
      <c r="A78">
        <v>75</v>
      </c>
      <c r="B78" s="167">
        <v>45853.618287037039</v>
      </c>
      <c r="C78" s="110">
        <f t="shared" si="1"/>
        <v>45868.618287037039</v>
      </c>
      <c r="D78" t="s">
        <v>5812</v>
      </c>
      <c r="G78" t="s">
        <v>3622</v>
      </c>
      <c r="H78" t="s">
        <v>92</v>
      </c>
      <c r="I78" t="s">
        <v>2182</v>
      </c>
      <c r="J78" t="s">
        <v>88</v>
      </c>
      <c r="K78" t="s">
        <v>5816</v>
      </c>
      <c r="L78" s="305" t="s">
        <v>6</v>
      </c>
      <c r="N78" s="9">
        <v>3600</v>
      </c>
      <c r="O78" s="9">
        <v>110.4</v>
      </c>
      <c r="P78" s="9">
        <v>0</v>
      </c>
      <c r="Q78" s="138">
        <v>0</v>
      </c>
      <c r="R78" s="138">
        <v>1</v>
      </c>
      <c r="U78" s="3">
        <v>5.5340004310561984E-2</v>
      </c>
      <c r="V78" s="279">
        <v>6695.33</v>
      </c>
      <c r="W78" s="279">
        <v>6114.46</v>
      </c>
      <c r="X78" s="279">
        <v>5380.73</v>
      </c>
      <c r="Y78" s="3">
        <v>0.2</v>
      </c>
      <c r="Z78" t="s">
        <v>5633</v>
      </c>
      <c r="AB78" t="s">
        <v>5755</v>
      </c>
    </row>
    <row r="79" spans="1:29" x14ac:dyDescent="0.25">
      <c r="A79">
        <v>76</v>
      </c>
      <c r="B79" s="167">
        <v>45853.654745370368</v>
      </c>
      <c r="C79" s="110">
        <f t="shared" si="1"/>
        <v>45868.654745370368</v>
      </c>
      <c r="D79" t="s">
        <v>5559</v>
      </c>
      <c r="F79" t="s">
        <v>5753</v>
      </c>
      <c r="G79" t="s">
        <v>2764</v>
      </c>
      <c r="H79" t="s">
        <v>93</v>
      </c>
      <c r="I79" t="s">
        <v>619</v>
      </c>
      <c r="J79" t="s">
        <v>77</v>
      </c>
      <c r="L79" s="305" t="s">
        <v>3</v>
      </c>
      <c r="N79" s="9">
        <v>3214.8</v>
      </c>
      <c r="O79" s="9">
        <v>73.400000000000006</v>
      </c>
      <c r="P79" s="9">
        <v>0</v>
      </c>
      <c r="Q79" s="138">
        <v>0</v>
      </c>
      <c r="R79" s="138">
        <v>0</v>
      </c>
      <c r="U79" s="3">
        <v>3.98735126346553E-2</v>
      </c>
      <c r="V79" s="279">
        <v>5151.99</v>
      </c>
      <c r="W79" s="279">
        <v>4721.93</v>
      </c>
      <c r="X79" s="279">
        <v>4391.3900000000003</v>
      </c>
      <c r="Y79" s="3">
        <v>0.15</v>
      </c>
      <c r="Z79" t="s">
        <v>5633</v>
      </c>
      <c r="AB79" t="s">
        <v>5755</v>
      </c>
    </row>
    <row r="80" spans="1:29" x14ac:dyDescent="0.25">
      <c r="A80">
        <v>77</v>
      </c>
      <c r="B80" s="167">
        <v>45854.352025462962</v>
      </c>
      <c r="C80" s="110">
        <f t="shared" si="1"/>
        <v>45869.352025462962</v>
      </c>
      <c r="D80" t="s">
        <v>5494</v>
      </c>
      <c r="G80" t="s">
        <v>5102</v>
      </c>
      <c r="H80" t="s">
        <v>92</v>
      </c>
      <c r="I80" t="s">
        <v>2512</v>
      </c>
      <c r="J80" t="s">
        <v>92</v>
      </c>
      <c r="L80" s="305" t="s">
        <v>3</v>
      </c>
      <c r="N80" s="9">
        <v>640</v>
      </c>
      <c r="O80" s="9">
        <v>0</v>
      </c>
      <c r="P80" s="9">
        <v>0</v>
      </c>
      <c r="Q80" s="138">
        <v>0</v>
      </c>
      <c r="R80" s="138">
        <v>0</v>
      </c>
      <c r="U80" s="3">
        <v>-6.9235944457267714E-3</v>
      </c>
      <c r="V80" s="279">
        <v>1026.96</v>
      </c>
      <c r="W80" s="279">
        <v>989.84</v>
      </c>
      <c r="X80" s="279">
        <v>821.57</v>
      </c>
      <c r="Y80" s="3">
        <v>0.2</v>
      </c>
      <c r="Z80" t="s">
        <v>5633</v>
      </c>
      <c r="AB80" t="s">
        <v>5755</v>
      </c>
    </row>
    <row r="81" spans="1:29" x14ac:dyDescent="0.25">
      <c r="A81">
        <v>78</v>
      </c>
      <c r="B81" s="167">
        <v>45854.453472222223</v>
      </c>
      <c r="C81" s="110">
        <f t="shared" si="1"/>
        <v>45869.453472222223</v>
      </c>
      <c r="D81" t="s">
        <v>5818</v>
      </c>
      <c r="G81" t="s">
        <v>2970</v>
      </c>
      <c r="H81" t="s">
        <v>93</v>
      </c>
      <c r="I81" t="s">
        <v>4076</v>
      </c>
      <c r="J81" t="s">
        <v>92</v>
      </c>
      <c r="K81" t="s">
        <v>5819</v>
      </c>
      <c r="L81" s="305" t="s">
        <v>7</v>
      </c>
      <c r="N81" s="9">
        <v>3700</v>
      </c>
      <c r="O81" s="9">
        <v>362.5</v>
      </c>
      <c r="P81" s="9">
        <v>0</v>
      </c>
      <c r="Q81" s="138">
        <v>4</v>
      </c>
      <c r="R81" s="138">
        <v>0</v>
      </c>
      <c r="U81" s="3">
        <v>0.13710379906832307</v>
      </c>
      <c r="V81" s="279">
        <v>7768.5</v>
      </c>
      <c r="W81" s="279">
        <v>7990.7</v>
      </c>
      <c r="X81" s="279">
        <v>7031.81</v>
      </c>
      <c r="Y81" s="3">
        <v>0.1</v>
      </c>
      <c r="Z81" t="s">
        <v>5633</v>
      </c>
      <c r="AC81" s="1" t="s">
        <v>5742</v>
      </c>
    </row>
    <row r="82" spans="1:29" x14ac:dyDescent="0.25">
      <c r="A82">
        <v>79</v>
      </c>
      <c r="B82" s="167">
        <v>45854.460543981484</v>
      </c>
      <c r="C82" s="110">
        <f t="shared" si="1"/>
        <v>45869.460543981484</v>
      </c>
      <c r="D82" t="s">
        <v>5763</v>
      </c>
      <c r="G82" t="s">
        <v>4199</v>
      </c>
      <c r="H82" t="s">
        <v>78</v>
      </c>
      <c r="I82" t="s">
        <v>2372</v>
      </c>
      <c r="J82" t="s">
        <v>88</v>
      </c>
      <c r="L82" s="305" t="s">
        <v>6</v>
      </c>
      <c r="M82" t="s">
        <v>5643</v>
      </c>
      <c r="N82" s="9">
        <v>10800</v>
      </c>
      <c r="O82" s="9">
        <v>1141.9000000000001</v>
      </c>
      <c r="R82" s="138">
        <v>0</v>
      </c>
      <c r="U82" s="3">
        <v>5.509851325001764E-2</v>
      </c>
      <c r="V82" s="279">
        <v>20054.41</v>
      </c>
      <c r="W82" s="279">
        <v>18518.84</v>
      </c>
      <c r="X82" s="279">
        <v>16296.58</v>
      </c>
      <c r="Y82" s="3">
        <v>0.2</v>
      </c>
      <c r="Z82" t="s">
        <v>5633</v>
      </c>
      <c r="AB82" t="s">
        <v>5755</v>
      </c>
    </row>
    <row r="83" spans="1:29" x14ac:dyDescent="0.25">
      <c r="A83">
        <v>80</v>
      </c>
      <c r="B83" s="167">
        <v>45854.469340277778</v>
      </c>
      <c r="C83" s="110">
        <f t="shared" si="1"/>
        <v>45869.469340277778</v>
      </c>
      <c r="D83" t="s">
        <v>5494</v>
      </c>
      <c r="G83" t="s">
        <v>5102</v>
      </c>
      <c r="H83" t="s">
        <v>92</v>
      </c>
      <c r="I83" t="s">
        <v>2359</v>
      </c>
      <c r="J83" t="s">
        <v>88</v>
      </c>
      <c r="K83" t="s">
        <v>5820</v>
      </c>
      <c r="L83" s="305" t="s">
        <v>3</v>
      </c>
      <c r="N83" s="9">
        <v>3417</v>
      </c>
      <c r="O83" s="9">
        <v>86.4</v>
      </c>
      <c r="Q83" s="138">
        <v>0</v>
      </c>
      <c r="U83" s="3">
        <v>-6.5576739078333909E-3</v>
      </c>
      <c r="V83" s="279">
        <v>5412.37</v>
      </c>
      <c r="W83" s="279">
        <v>4942.09</v>
      </c>
      <c r="X83" s="279">
        <v>4349.04</v>
      </c>
      <c r="Y83" s="3">
        <v>0.2</v>
      </c>
      <c r="Z83" t="s">
        <v>5633</v>
      </c>
      <c r="AB83" t="s">
        <v>5755</v>
      </c>
    </row>
    <row r="84" spans="1:29" x14ac:dyDescent="0.25">
      <c r="A84">
        <v>81</v>
      </c>
      <c r="B84" s="167">
        <v>45854.623668981483</v>
      </c>
      <c r="C84" s="110">
        <f t="shared" si="1"/>
        <v>45869.623668981483</v>
      </c>
      <c r="D84" t="s">
        <v>5769</v>
      </c>
      <c r="G84" t="s">
        <v>1827</v>
      </c>
      <c r="H84" t="s">
        <v>39</v>
      </c>
      <c r="I84" t="s">
        <v>4645</v>
      </c>
      <c r="J84" t="s">
        <v>92</v>
      </c>
      <c r="L84" s="305" t="s">
        <v>3</v>
      </c>
      <c r="N84" s="9">
        <v>1846</v>
      </c>
      <c r="O84" s="9">
        <v>61.8</v>
      </c>
      <c r="P84" s="9">
        <v>0</v>
      </c>
      <c r="Q84" s="138">
        <v>0</v>
      </c>
      <c r="R84" s="138">
        <v>0</v>
      </c>
      <c r="U84" s="3">
        <v>5.4527424231393791E-2</v>
      </c>
      <c r="V84" s="279">
        <v>3185.14</v>
      </c>
      <c r="W84" s="279">
        <v>2901.81</v>
      </c>
      <c r="X84" s="279">
        <v>2561.81</v>
      </c>
      <c r="Y84" s="3">
        <v>0.2</v>
      </c>
      <c r="Z84" t="s">
        <v>5633</v>
      </c>
      <c r="AC84" s="1" t="s">
        <v>5742</v>
      </c>
    </row>
    <row r="85" spans="1:29" x14ac:dyDescent="0.25">
      <c r="A85">
        <v>82</v>
      </c>
      <c r="B85" s="167">
        <v>45854.712766203702</v>
      </c>
      <c r="C85" s="110">
        <f t="shared" si="1"/>
        <v>45869.712766203702</v>
      </c>
      <c r="D85" t="s">
        <v>5821</v>
      </c>
      <c r="G85" t="s">
        <v>3622</v>
      </c>
      <c r="H85" t="s">
        <v>92</v>
      </c>
      <c r="I85" t="s">
        <v>3528</v>
      </c>
      <c r="J85" t="s">
        <v>75</v>
      </c>
      <c r="L85" s="305" t="s">
        <v>7</v>
      </c>
      <c r="N85" s="9">
        <v>23910</v>
      </c>
      <c r="O85" s="9">
        <v>913.3</v>
      </c>
      <c r="P85" s="9">
        <v>0</v>
      </c>
      <c r="Q85" s="138">
        <v>0</v>
      </c>
      <c r="R85" s="138">
        <v>0</v>
      </c>
      <c r="U85" s="3">
        <v>5.4354243373212659E-2</v>
      </c>
      <c r="V85" s="279">
        <v>41883.760000000002</v>
      </c>
      <c r="W85" s="279">
        <v>36246.67</v>
      </c>
      <c r="X85" s="279">
        <v>33709.4</v>
      </c>
      <c r="Y85" s="3">
        <v>0.2</v>
      </c>
      <c r="Z85" t="s">
        <v>5633</v>
      </c>
      <c r="AB85" t="s">
        <v>5755</v>
      </c>
    </row>
    <row r="86" spans="1:29" x14ac:dyDescent="0.25">
      <c r="A86">
        <v>83</v>
      </c>
      <c r="B86" s="167">
        <v>45854.71466435185</v>
      </c>
      <c r="C86" s="110">
        <f t="shared" si="1"/>
        <v>45869.71466435185</v>
      </c>
      <c r="D86" t="s">
        <v>5809</v>
      </c>
      <c r="G86" t="s">
        <v>4103</v>
      </c>
      <c r="H86" t="s">
        <v>93</v>
      </c>
      <c r="I86" t="s">
        <v>1430</v>
      </c>
      <c r="J86" t="s">
        <v>83</v>
      </c>
      <c r="L86" s="305" t="s">
        <v>7</v>
      </c>
      <c r="N86" s="9">
        <v>18510</v>
      </c>
      <c r="O86" s="9">
        <v>1055.5999999999999</v>
      </c>
      <c r="P86" s="9">
        <v>0</v>
      </c>
      <c r="Q86" s="138">
        <v>0</v>
      </c>
      <c r="R86" s="138">
        <v>0</v>
      </c>
      <c r="U86" s="3">
        <v>5.443841969764434E-2</v>
      </c>
      <c r="V86" s="279">
        <v>32810.67</v>
      </c>
      <c r="W86" s="279">
        <v>28475.759999999998</v>
      </c>
      <c r="X86" s="279">
        <v>26482.46</v>
      </c>
      <c r="Y86" s="3">
        <v>0.2</v>
      </c>
      <c r="Z86" t="s">
        <v>5633</v>
      </c>
      <c r="AB86" t="s">
        <v>5755</v>
      </c>
    </row>
    <row r="87" spans="1:29" x14ac:dyDescent="0.25">
      <c r="A87">
        <v>84</v>
      </c>
      <c r="B87" s="167">
        <v>45854.716203703705</v>
      </c>
      <c r="C87" s="110">
        <f t="shared" si="1"/>
        <v>45869.716203703705</v>
      </c>
      <c r="D87" t="s">
        <v>5822</v>
      </c>
      <c r="G87" t="s">
        <v>4103</v>
      </c>
      <c r="H87" t="s">
        <v>93</v>
      </c>
      <c r="I87" t="s">
        <v>3505</v>
      </c>
      <c r="J87" t="s">
        <v>74</v>
      </c>
      <c r="L87" s="305" t="s">
        <v>7</v>
      </c>
      <c r="N87" s="9">
        <v>13000</v>
      </c>
      <c r="O87" s="9">
        <v>605.4</v>
      </c>
      <c r="P87" s="9">
        <v>0</v>
      </c>
      <c r="Q87" s="138">
        <v>0</v>
      </c>
      <c r="R87" s="138">
        <v>0</v>
      </c>
      <c r="U87" s="3">
        <v>5.4391668054654875E-2</v>
      </c>
      <c r="V87" s="279">
        <v>22893.03</v>
      </c>
      <c r="W87" s="279">
        <v>19837.18</v>
      </c>
      <c r="X87" s="279">
        <v>18448.580000000002</v>
      </c>
      <c r="Y87" s="3">
        <v>0.2</v>
      </c>
      <c r="Z87" t="s">
        <v>5633</v>
      </c>
      <c r="AB87" t="s">
        <v>5755</v>
      </c>
    </row>
    <row r="88" spans="1:29" x14ac:dyDescent="0.25">
      <c r="A88">
        <v>85</v>
      </c>
      <c r="B88" s="167">
        <v>45854.738298611112</v>
      </c>
      <c r="C88" s="110">
        <f t="shared" si="1"/>
        <v>45869.738298611112</v>
      </c>
      <c r="D88" t="s">
        <v>5823</v>
      </c>
      <c r="G88" t="s">
        <v>4095</v>
      </c>
      <c r="H88" t="s">
        <v>93</v>
      </c>
      <c r="I88" t="s">
        <v>670</v>
      </c>
      <c r="J88" t="s">
        <v>78</v>
      </c>
      <c r="L88" s="305" t="s">
        <v>3</v>
      </c>
      <c r="N88" s="9">
        <v>2970</v>
      </c>
      <c r="O88" s="9">
        <v>148.4</v>
      </c>
      <c r="P88" s="9">
        <v>0</v>
      </c>
      <c r="Q88" s="138">
        <v>0</v>
      </c>
      <c r="R88" s="138">
        <v>0</v>
      </c>
      <c r="U88" s="3">
        <v>5.4406853105318002E-2</v>
      </c>
      <c r="V88" s="279">
        <v>5241.3599999999997</v>
      </c>
      <c r="W88" s="279">
        <v>4544.05</v>
      </c>
      <c r="X88" s="279">
        <v>4225.97</v>
      </c>
      <c r="Y88" s="3">
        <v>0.2</v>
      </c>
      <c r="Z88" t="s">
        <v>5633</v>
      </c>
      <c r="AC88" s="1" t="s">
        <v>5742</v>
      </c>
    </row>
    <row r="89" spans="1:29" x14ac:dyDescent="0.25">
      <c r="A89">
        <v>86</v>
      </c>
      <c r="B89" s="167">
        <v>45854.741828703707</v>
      </c>
      <c r="C89" s="110">
        <f t="shared" si="1"/>
        <v>45869.741828703707</v>
      </c>
      <c r="D89" t="s">
        <v>5767</v>
      </c>
      <c r="G89" t="s">
        <v>1827</v>
      </c>
      <c r="H89" t="s">
        <v>39</v>
      </c>
      <c r="I89" t="s">
        <v>4645</v>
      </c>
      <c r="J89" t="s">
        <v>92</v>
      </c>
      <c r="L89" s="305" t="s">
        <v>6</v>
      </c>
      <c r="N89" s="9">
        <v>1200</v>
      </c>
      <c r="O89" s="9">
        <v>92.72</v>
      </c>
      <c r="P89" s="9">
        <v>0</v>
      </c>
      <c r="Q89" s="138">
        <v>0</v>
      </c>
      <c r="R89" s="138">
        <v>0</v>
      </c>
      <c r="U89" s="3">
        <v>9.7329412479137609E-2</v>
      </c>
      <c r="V89" s="279">
        <v>2128.7399999999998</v>
      </c>
      <c r="W89" s="279">
        <v>2059.67</v>
      </c>
      <c r="X89" s="279">
        <v>1824.84</v>
      </c>
      <c r="Y89" s="3">
        <v>0.15</v>
      </c>
      <c r="Z89" t="s">
        <v>5633</v>
      </c>
      <c r="AC89" s="1" t="s">
        <v>5742</v>
      </c>
    </row>
    <row r="90" spans="1:29" x14ac:dyDescent="0.25">
      <c r="A90">
        <v>87</v>
      </c>
      <c r="B90" s="167">
        <v>45855.49428240741</v>
      </c>
      <c r="C90" s="110">
        <f t="shared" si="1"/>
        <v>45870.49428240741</v>
      </c>
      <c r="D90" t="s">
        <v>5438</v>
      </c>
      <c r="E90" t="s">
        <v>5824</v>
      </c>
      <c r="G90" t="s">
        <v>2948</v>
      </c>
      <c r="H90" t="s">
        <v>93</v>
      </c>
      <c r="I90" t="s">
        <v>4523</v>
      </c>
      <c r="J90" t="s">
        <v>39</v>
      </c>
      <c r="L90" s="305" t="s">
        <v>6</v>
      </c>
      <c r="M90" t="s">
        <v>5643</v>
      </c>
      <c r="N90" s="9">
        <v>2800</v>
      </c>
      <c r="O90" s="9">
        <v>49.2</v>
      </c>
      <c r="P90" s="9">
        <v>0</v>
      </c>
      <c r="Q90" s="138">
        <v>0</v>
      </c>
      <c r="R90" s="138">
        <v>0</v>
      </c>
      <c r="U90" s="3">
        <v>0.20014193510233383</v>
      </c>
      <c r="V90" s="279">
        <v>4781.8500000000004</v>
      </c>
      <c r="W90" s="279">
        <v>5433.92</v>
      </c>
      <c r="X90" s="279">
        <v>4781.8500000000004</v>
      </c>
      <c r="Z90" t="s">
        <v>5630</v>
      </c>
      <c r="AC90" s="1" t="s">
        <v>5742</v>
      </c>
    </row>
    <row r="91" spans="1:29" x14ac:dyDescent="0.25">
      <c r="A91">
        <v>88</v>
      </c>
      <c r="B91" s="167">
        <v>45855.510972222219</v>
      </c>
      <c r="C91" s="110">
        <f t="shared" si="1"/>
        <v>45870.510972222219</v>
      </c>
      <c r="D91" t="s">
        <v>5825</v>
      </c>
      <c r="G91" t="s">
        <v>2015</v>
      </c>
      <c r="H91" t="s">
        <v>93</v>
      </c>
      <c r="I91" t="s">
        <v>4691</v>
      </c>
      <c r="J91" t="s">
        <v>93</v>
      </c>
      <c r="L91" s="305" t="s">
        <v>6</v>
      </c>
      <c r="N91" s="9">
        <v>1800</v>
      </c>
      <c r="O91" s="9">
        <v>130.5</v>
      </c>
      <c r="P91" s="9">
        <v>29979</v>
      </c>
      <c r="Q91" s="138">
        <v>0</v>
      </c>
      <c r="R91" s="138">
        <v>0</v>
      </c>
      <c r="U91" s="3">
        <v>0.13181395507398158</v>
      </c>
      <c r="V91" s="279">
        <v>3330.08</v>
      </c>
      <c r="W91" s="279">
        <v>3349.8</v>
      </c>
      <c r="X91" s="279">
        <v>2947.83</v>
      </c>
      <c r="Y91" s="3">
        <v>0.12</v>
      </c>
      <c r="Z91" t="s">
        <v>5630</v>
      </c>
      <c r="AB91" t="s">
        <v>5755</v>
      </c>
    </row>
    <row r="92" spans="1:29" x14ac:dyDescent="0.25">
      <c r="A92">
        <v>89</v>
      </c>
      <c r="B92" s="167">
        <v>45855.605682870373</v>
      </c>
      <c r="C92" s="110">
        <f t="shared" si="1"/>
        <v>45870.605682870373</v>
      </c>
      <c r="D92" t="s">
        <v>5826</v>
      </c>
      <c r="G92" t="s">
        <v>2970</v>
      </c>
      <c r="H92" t="s">
        <v>93</v>
      </c>
      <c r="I92" t="s">
        <v>4076</v>
      </c>
      <c r="J92" t="s">
        <v>92</v>
      </c>
      <c r="K92" t="s">
        <v>5827</v>
      </c>
      <c r="L92" s="305" t="s">
        <v>7</v>
      </c>
      <c r="N92" s="9">
        <v>3700</v>
      </c>
      <c r="O92" s="9">
        <v>362.5</v>
      </c>
      <c r="P92" s="9">
        <v>600000</v>
      </c>
      <c r="Q92" s="138">
        <v>0</v>
      </c>
      <c r="R92" s="138">
        <v>0</v>
      </c>
      <c r="U92" s="3">
        <v>0.16200116205626586</v>
      </c>
      <c r="V92" s="279">
        <v>7728.5</v>
      </c>
      <c r="W92" s="279">
        <v>7117.19</v>
      </c>
      <c r="X92" s="279">
        <v>6263.13</v>
      </c>
      <c r="Y92" s="3">
        <v>0.2</v>
      </c>
      <c r="Z92" t="s">
        <v>5630</v>
      </c>
      <c r="AC92" s="1" t="s">
        <v>5742</v>
      </c>
    </row>
    <row r="93" spans="1:29" x14ac:dyDescent="0.25">
      <c r="A93">
        <v>90</v>
      </c>
      <c r="B93" s="167">
        <v>45855.610798611109</v>
      </c>
      <c r="C93" s="110">
        <f t="shared" si="1"/>
        <v>45870.610798611109</v>
      </c>
      <c r="D93" t="s">
        <v>5818</v>
      </c>
      <c r="G93" t="s">
        <v>2970</v>
      </c>
      <c r="H93" t="s">
        <v>93</v>
      </c>
      <c r="I93" t="s">
        <v>4076</v>
      </c>
      <c r="J93" t="s">
        <v>92</v>
      </c>
      <c r="K93" t="s">
        <v>5828</v>
      </c>
      <c r="L93" s="305" t="s">
        <v>7</v>
      </c>
      <c r="N93" s="9">
        <v>3700</v>
      </c>
      <c r="O93" s="9">
        <v>352.5</v>
      </c>
      <c r="P93" s="9">
        <v>600000</v>
      </c>
      <c r="Q93" s="138">
        <v>0</v>
      </c>
      <c r="R93" s="138">
        <v>0</v>
      </c>
      <c r="U93" s="3">
        <v>0.16198502498796583</v>
      </c>
      <c r="V93" s="279">
        <v>7717.42</v>
      </c>
      <c r="W93" s="279">
        <v>7104.6</v>
      </c>
      <c r="X93" s="279">
        <v>6252.05</v>
      </c>
      <c r="Y93" s="3">
        <v>0.2</v>
      </c>
      <c r="Z93" t="s">
        <v>5630</v>
      </c>
      <c r="AC93" s="1" t="s">
        <v>5742</v>
      </c>
    </row>
    <row r="94" spans="1:29" x14ac:dyDescent="0.25">
      <c r="A94">
        <v>91</v>
      </c>
      <c r="B94" s="167">
        <v>45855.613865740743</v>
      </c>
      <c r="C94" s="110">
        <f t="shared" si="1"/>
        <v>45870.613865740743</v>
      </c>
      <c r="D94" t="s">
        <v>5769</v>
      </c>
      <c r="G94" t="s">
        <v>1827</v>
      </c>
      <c r="H94" t="s">
        <v>39</v>
      </c>
      <c r="I94" t="s">
        <v>4645</v>
      </c>
      <c r="J94" t="s">
        <v>92</v>
      </c>
      <c r="L94" s="305" t="s">
        <v>5</v>
      </c>
      <c r="N94" s="9">
        <v>2800</v>
      </c>
      <c r="O94" s="9">
        <v>92.7</v>
      </c>
      <c r="P94" s="9">
        <v>0</v>
      </c>
      <c r="Q94" s="138">
        <v>0</v>
      </c>
      <c r="R94" s="138">
        <v>0</v>
      </c>
      <c r="U94" s="3">
        <v>9.7049097844711135E-2</v>
      </c>
      <c r="V94" s="279">
        <v>4830.05</v>
      </c>
      <c r="W94" s="279">
        <v>4668.8900000000003</v>
      </c>
      <c r="X94" s="279">
        <v>4120.95</v>
      </c>
      <c r="Y94" s="3">
        <v>0.15</v>
      </c>
      <c r="Z94" t="s">
        <v>5630</v>
      </c>
      <c r="AC94" s="1" t="s">
        <v>5742</v>
      </c>
    </row>
    <row r="95" spans="1:29" x14ac:dyDescent="0.25">
      <c r="A95">
        <v>92</v>
      </c>
      <c r="B95" s="167">
        <v>45855.615046296298</v>
      </c>
      <c r="C95" s="110">
        <f t="shared" si="1"/>
        <v>45870.615046296298</v>
      </c>
      <c r="D95" t="s">
        <v>5769</v>
      </c>
      <c r="G95" t="s">
        <v>1827</v>
      </c>
      <c r="H95" t="s">
        <v>39</v>
      </c>
      <c r="I95" t="s">
        <v>4645</v>
      </c>
      <c r="J95" t="s">
        <v>92</v>
      </c>
      <c r="L95" s="305" t="s">
        <v>5</v>
      </c>
      <c r="N95" s="9">
        <v>2800</v>
      </c>
      <c r="O95" s="9">
        <v>93</v>
      </c>
      <c r="P95" s="9">
        <v>0</v>
      </c>
      <c r="Q95" s="138">
        <v>0</v>
      </c>
      <c r="R95" s="138">
        <v>0</v>
      </c>
      <c r="U95" s="3">
        <v>5.4525547006239641E-2</v>
      </c>
      <c r="V95" s="279">
        <v>4830.38</v>
      </c>
      <c r="W95" s="279">
        <v>4400.62</v>
      </c>
      <c r="X95" s="279">
        <v>3884.91</v>
      </c>
      <c r="Y95" s="3">
        <v>0.2</v>
      </c>
      <c r="Z95" t="s">
        <v>5630</v>
      </c>
      <c r="AC95" s="1" t="s">
        <v>5742</v>
      </c>
    </row>
    <row r="96" spans="1:29" x14ac:dyDescent="0.25">
      <c r="A96">
        <v>93</v>
      </c>
      <c r="B96" s="167">
        <v>45855.626504629632</v>
      </c>
      <c r="C96" s="110">
        <f t="shared" si="1"/>
        <v>45870.626504629632</v>
      </c>
      <c r="D96" t="s">
        <v>5559</v>
      </c>
      <c r="E96" t="s">
        <v>5752</v>
      </c>
      <c r="G96" t="s">
        <v>4096</v>
      </c>
      <c r="H96" t="s">
        <v>93</v>
      </c>
      <c r="I96" t="s">
        <v>4523</v>
      </c>
      <c r="J96" t="s">
        <v>39</v>
      </c>
      <c r="L96" s="305" t="s">
        <v>7</v>
      </c>
      <c r="N96" s="9">
        <v>3200</v>
      </c>
      <c r="O96" s="9">
        <v>209</v>
      </c>
      <c r="P96" s="9">
        <v>0</v>
      </c>
      <c r="Q96" s="138">
        <v>0</v>
      </c>
      <c r="R96" s="138">
        <v>0</v>
      </c>
      <c r="U96" s="3">
        <v>3.9523394443292094E-2</v>
      </c>
      <c r="V96" s="279">
        <v>5210.57</v>
      </c>
      <c r="W96" s="279">
        <v>5072.41</v>
      </c>
      <c r="X96" s="279">
        <v>4463.72</v>
      </c>
      <c r="Y96" s="3">
        <v>0.15</v>
      </c>
      <c r="Z96" t="s">
        <v>5630</v>
      </c>
      <c r="AB96" t="s">
        <v>5755</v>
      </c>
    </row>
    <row r="97" spans="1:29" x14ac:dyDescent="0.25">
      <c r="A97">
        <v>94</v>
      </c>
      <c r="B97" s="167">
        <v>45855.701643518521</v>
      </c>
      <c r="C97" s="110">
        <f t="shared" si="1"/>
        <v>45870.701643518521</v>
      </c>
      <c r="D97" t="s">
        <v>5559</v>
      </c>
      <c r="E97" t="s">
        <v>5752</v>
      </c>
      <c r="G97" t="s">
        <v>4523</v>
      </c>
      <c r="H97" t="s">
        <v>39</v>
      </c>
      <c r="I97" t="s">
        <v>2790</v>
      </c>
      <c r="J97" t="s">
        <v>93</v>
      </c>
      <c r="K97" t="s">
        <v>5829</v>
      </c>
      <c r="L97" s="305" t="s">
        <v>3</v>
      </c>
      <c r="N97" s="9">
        <v>1720</v>
      </c>
      <c r="O97" s="9">
        <v>47.9</v>
      </c>
      <c r="P97" s="9">
        <v>0</v>
      </c>
      <c r="Q97" s="138">
        <v>0</v>
      </c>
      <c r="R97" s="138">
        <v>0</v>
      </c>
      <c r="U97" s="3">
        <v>3.917974670100733E-2</v>
      </c>
      <c r="V97" s="279">
        <v>2729.28</v>
      </c>
      <c r="W97" s="279">
        <v>2638.05</v>
      </c>
      <c r="X97" s="279">
        <v>2327.85</v>
      </c>
      <c r="Y97" s="3">
        <v>0.15</v>
      </c>
      <c r="Z97" t="s">
        <v>5630</v>
      </c>
      <c r="AB97" t="s">
        <v>5755</v>
      </c>
    </row>
    <row r="98" spans="1:29" x14ac:dyDescent="0.25">
      <c r="A98">
        <v>95</v>
      </c>
      <c r="B98" s="167">
        <v>45855.719814814816</v>
      </c>
      <c r="C98" s="110">
        <f t="shared" si="1"/>
        <v>45870.719814814816</v>
      </c>
      <c r="D98" t="s">
        <v>5559</v>
      </c>
      <c r="E98" t="s">
        <v>5752</v>
      </c>
      <c r="G98" t="s">
        <v>2705</v>
      </c>
      <c r="H98" t="s">
        <v>93</v>
      </c>
      <c r="I98" t="s">
        <v>2911</v>
      </c>
      <c r="J98" t="s">
        <v>93</v>
      </c>
      <c r="K98" t="s">
        <v>5830</v>
      </c>
      <c r="L98" s="305" t="s">
        <v>3</v>
      </c>
      <c r="N98" s="9">
        <v>740</v>
      </c>
      <c r="O98" s="9">
        <v>59</v>
      </c>
      <c r="P98" s="9">
        <v>0</v>
      </c>
      <c r="Q98" s="138">
        <v>0</v>
      </c>
      <c r="R98" s="138">
        <v>0</v>
      </c>
      <c r="U98" s="3">
        <v>3.9610786236902874E-2</v>
      </c>
      <c r="V98" s="279">
        <v>1251.8399999999999</v>
      </c>
      <c r="W98" s="279">
        <v>1220.31</v>
      </c>
      <c r="X98" s="279">
        <v>1073.8699999999999</v>
      </c>
      <c r="Y98" s="3">
        <v>0.15</v>
      </c>
      <c r="Z98" t="s">
        <v>5630</v>
      </c>
      <c r="AB98" t="s">
        <v>5755</v>
      </c>
    </row>
    <row r="99" spans="1:29" x14ac:dyDescent="0.25">
      <c r="A99">
        <v>96</v>
      </c>
      <c r="B99" s="167">
        <v>45855.736631944441</v>
      </c>
      <c r="C99" s="110">
        <f t="shared" si="1"/>
        <v>45870.736631944441</v>
      </c>
      <c r="D99" t="s">
        <v>5559</v>
      </c>
      <c r="E99" t="s">
        <v>5752</v>
      </c>
      <c r="G99" t="s">
        <v>852</v>
      </c>
      <c r="H99" t="s">
        <v>82</v>
      </c>
      <c r="I99" t="s">
        <v>2705</v>
      </c>
      <c r="J99" t="s">
        <v>93</v>
      </c>
      <c r="K99" t="s">
        <v>5831</v>
      </c>
      <c r="L99" s="305" t="s">
        <v>3</v>
      </c>
      <c r="N99" s="9">
        <v>2090</v>
      </c>
      <c r="O99" s="9">
        <v>63.2</v>
      </c>
      <c r="P99" s="9">
        <v>0</v>
      </c>
      <c r="Q99" s="138">
        <v>0</v>
      </c>
      <c r="R99" s="138">
        <v>0</v>
      </c>
      <c r="U99" s="3">
        <v>3.9228039847269393E-2</v>
      </c>
      <c r="V99" s="279">
        <v>3321.93</v>
      </c>
      <c r="W99" s="279">
        <v>3220.62</v>
      </c>
      <c r="X99" s="279">
        <v>2834.15</v>
      </c>
      <c r="Y99" s="3">
        <v>0.15</v>
      </c>
      <c r="Z99" t="s">
        <v>5630</v>
      </c>
      <c r="AB99" t="s">
        <v>5755</v>
      </c>
    </row>
    <row r="100" spans="1:29" x14ac:dyDescent="0.25">
      <c r="A100">
        <v>97</v>
      </c>
      <c r="B100" s="167">
        <v>45855.741354166668</v>
      </c>
      <c r="C100" s="110">
        <f t="shared" si="1"/>
        <v>45870.741354166668</v>
      </c>
      <c r="D100" t="s">
        <v>5559</v>
      </c>
      <c r="E100" t="s">
        <v>5752</v>
      </c>
      <c r="G100" t="s">
        <v>4523</v>
      </c>
      <c r="H100" t="s">
        <v>39</v>
      </c>
      <c r="I100" t="s">
        <v>2970</v>
      </c>
      <c r="J100" t="s">
        <v>93</v>
      </c>
      <c r="K100" t="s">
        <v>5832</v>
      </c>
      <c r="L100" s="305" t="s">
        <v>3</v>
      </c>
      <c r="N100" s="9">
        <v>1690</v>
      </c>
      <c r="O100" s="9">
        <v>83.6</v>
      </c>
      <c r="P100" s="9">
        <v>0</v>
      </c>
      <c r="Q100" s="138">
        <v>0</v>
      </c>
      <c r="R100" s="138">
        <v>0</v>
      </c>
      <c r="U100" s="3">
        <v>3.9340000291067059E-2</v>
      </c>
      <c r="V100" s="279">
        <v>2722.16</v>
      </c>
      <c r="W100" s="279">
        <v>2632.52</v>
      </c>
      <c r="X100" s="279">
        <v>2327.73</v>
      </c>
      <c r="Y100" s="3">
        <v>0.15</v>
      </c>
      <c r="Z100" t="s">
        <v>5630</v>
      </c>
      <c r="AB100" t="s">
        <v>5755</v>
      </c>
    </row>
    <row r="101" spans="1:29" x14ac:dyDescent="0.25">
      <c r="A101">
        <v>98</v>
      </c>
      <c r="B101" s="167">
        <v>45856.434699074074</v>
      </c>
      <c r="C101" s="110">
        <f t="shared" si="1"/>
        <v>45871.434699074074</v>
      </c>
      <c r="D101" t="s">
        <v>5559</v>
      </c>
      <c r="E101" t="s">
        <v>5752</v>
      </c>
      <c r="G101" t="s">
        <v>2973</v>
      </c>
      <c r="H101" t="s">
        <v>93</v>
      </c>
      <c r="I101" t="s">
        <v>3505</v>
      </c>
      <c r="J101" t="s">
        <v>74</v>
      </c>
      <c r="K101" t="s">
        <v>5833</v>
      </c>
      <c r="L101" s="305" t="s">
        <v>3</v>
      </c>
      <c r="N101" s="9">
        <v>7040</v>
      </c>
      <c r="O101" s="9">
        <v>211.6</v>
      </c>
      <c r="P101" s="9">
        <v>0</v>
      </c>
      <c r="Q101" s="138">
        <v>0</v>
      </c>
      <c r="R101" s="138">
        <v>0</v>
      </c>
      <c r="U101" s="3">
        <v>3.9907050920678151E-2</v>
      </c>
      <c r="V101" s="279">
        <v>11338.56</v>
      </c>
      <c r="W101" s="279">
        <v>10401.02</v>
      </c>
      <c r="X101" s="279">
        <v>9672.9500000000007</v>
      </c>
      <c r="Y101" s="3">
        <v>0.15</v>
      </c>
      <c r="Z101" t="s">
        <v>5630</v>
      </c>
      <c r="AB101" t="s">
        <v>5755</v>
      </c>
    </row>
    <row r="102" spans="1:29" x14ac:dyDescent="0.25">
      <c r="A102">
        <v>99</v>
      </c>
      <c r="B102" s="167">
        <v>45856.440833333334</v>
      </c>
      <c r="C102" s="110">
        <f t="shared" si="1"/>
        <v>45871.440833333334</v>
      </c>
      <c r="D102" t="s">
        <v>5559</v>
      </c>
      <c r="E102" t="s">
        <v>5752</v>
      </c>
      <c r="G102" t="s">
        <v>3505</v>
      </c>
      <c r="H102" t="s">
        <v>74</v>
      </c>
      <c r="I102" t="s">
        <v>2737</v>
      </c>
      <c r="J102" t="s">
        <v>93</v>
      </c>
      <c r="K102" t="s">
        <v>5834</v>
      </c>
      <c r="L102" s="305" t="s">
        <v>3</v>
      </c>
      <c r="N102" s="9">
        <v>7140</v>
      </c>
      <c r="O102" s="9">
        <v>196.4</v>
      </c>
      <c r="P102" s="9">
        <v>0</v>
      </c>
      <c r="Q102" s="138">
        <v>0</v>
      </c>
      <c r="R102" s="138">
        <v>0</v>
      </c>
      <c r="U102" s="3">
        <v>3.9205022081145777E-2</v>
      </c>
      <c r="V102" s="279">
        <v>11327</v>
      </c>
      <c r="W102" s="279">
        <v>10977.95</v>
      </c>
      <c r="X102" s="279">
        <v>9660.59</v>
      </c>
      <c r="Y102" s="3">
        <v>0.15</v>
      </c>
      <c r="Z102" t="s">
        <v>5630</v>
      </c>
      <c r="AB102" t="s">
        <v>5755</v>
      </c>
    </row>
    <row r="103" spans="1:29" x14ac:dyDescent="0.25">
      <c r="A103">
        <v>100</v>
      </c>
      <c r="B103" s="167">
        <v>45856.497615740744</v>
      </c>
      <c r="C103" s="110">
        <f t="shared" si="1"/>
        <v>45871.497615740744</v>
      </c>
      <c r="D103" t="s">
        <v>5835</v>
      </c>
      <c r="G103" t="s">
        <v>4711</v>
      </c>
      <c r="H103" t="s">
        <v>93</v>
      </c>
      <c r="I103" t="s">
        <v>3876</v>
      </c>
      <c r="J103" t="s">
        <v>76</v>
      </c>
      <c r="L103" s="305" t="s">
        <v>7</v>
      </c>
      <c r="N103" s="9">
        <v>7500</v>
      </c>
      <c r="O103" s="9">
        <v>837.3</v>
      </c>
      <c r="P103" s="9">
        <v>105000</v>
      </c>
      <c r="Q103" s="138">
        <v>0</v>
      </c>
      <c r="R103" s="138">
        <v>0</v>
      </c>
      <c r="U103" s="3">
        <v>6.515424597634592E-2</v>
      </c>
      <c r="V103" s="279">
        <v>13937.27</v>
      </c>
      <c r="W103" s="279">
        <v>12188.57</v>
      </c>
      <c r="X103" s="279">
        <v>11335.37</v>
      </c>
      <c r="Y103" s="3">
        <v>0.2</v>
      </c>
      <c r="Z103" t="s">
        <v>5630</v>
      </c>
      <c r="AC103" s="1" t="s">
        <v>5742</v>
      </c>
    </row>
    <row r="104" spans="1:29" x14ac:dyDescent="0.25">
      <c r="A104">
        <v>101</v>
      </c>
      <c r="B104" s="167">
        <v>45856.654050925928</v>
      </c>
      <c r="C104" s="110">
        <f t="shared" si="1"/>
        <v>45871.654050925928</v>
      </c>
      <c r="D104" t="s">
        <v>5835</v>
      </c>
      <c r="G104" t="s">
        <v>1827</v>
      </c>
      <c r="H104" t="s">
        <v>39</v>
      </c>
      <c r="I104" t="s">
        <v>3876</v>
      </c>
      <c r="J104" t="s">
        <v>76</v>
      </c>
      <c r="L104" s="305" t="s">
        <v>7</v>
      </c>
      <c r="N104" s="9">
        <v>9600</v>
      </c>
      <c r="O104" s="9">
        <v>746.8</v>
      </c>
      <c r="P104" s="9">
        <v>105000</v>
      </c>
      <c r="Q104" s="138">
        <v>0</v>
      </c>
      <c r="R104" s="138">
        <v>0</v>
      </c>
      <c r="U104" s="3">
        <v>6.2716452620546828E-2</v>
      </c>
      <c r="V104" s="279">
        <v>17426.740000000002</v>
      </c>
      <c r="W104" s="279">
        <v>15106.41</v>
      </c>
      <c r="X104" s="279">
        <v>14106.88</v>
      </c>
      <c r="Y104" s="3">
        <v>0.2</v>
      </c>
      <c r="Z104" t="s">
        <v>5630</v>
      </c>
      <c r="AA104" t="s">
        <v>5755</v>
      </c>
    </row>
    <row r="105" spans="1:29" x14ac:dyDescent="0.25">
      <c r="A105">
        <v>102</v>
      </c>
      <c r="B105" s="167">
        <v>45856.659745370373</v>
      </c>
      <c r="C105" s="110">
        <f t="shared" si="1"/>
        <v>45871.659745370373</v>
      </c>
      <c r="D105" t="s">
        <v>5748</v>
      </c>
      <c r="G105" t="s">
        <v>3622</v>
      </c>
      <c r="H105" t="s">
        <v>92</v>
      </c>
      <c r="I105" t="s">
        <v>4688</v>
      </c>
      <c r="J105" t="s">
        <v>93</v>
      </c>
      <c r="K105" t="s">
        <v>5836</v>
      </c>
      <c r="L105" s="305" t="s">
        <v>6</v>
      </c>
      <c r="N105" s="9">
        <v>12985</v>
      </c>
      <c r="O105" s="9">
        <v>567.20000000000005</v>
      </c>
      <c r="P105" s="9">
        <v>380000</v>
      </c>
      <c r="Q105" s="138">
        <v>0</v>
      </c>
      <c r="R105" s="138">
        <v>0</v>
      </c>
      <c r="U105" s="3">
        <v>7.6475170250229416E-2</v>
      </c>
      <c r="V105" s="279">
        <v>23235.49</v>
      </c>
      <c r="W105" s="279">
        <v>21266.01</v>
      </c>
      <c r="X105" s="279">
        <v>18714.09</v>
      </c>
      <c r="Y105" s="3">
        <v>0.2</v>
      </c>
      <c r="Z105" t="s">
        <v>5630</v>
      </c>
      <c r="AB105" t="s">
        <v>5755</v>
      </c>
    </row>
    <row r="106" spans="1:29" x14ac:dyDescent="0.25">
      <c r="A106">
        <v>103</v>
      </c>
      <c r="B106" s="167">
        <v>45856.665011574078</v>
      </c>
      <c r="C106" s="110">
        <f t="shared" si="1"/>
        <v>45871.665011574078</v>
      </c>
      <c r="D106" t="s">
        <v>5749</v>
      </c>
      <c r="G106" t="s">
        <v>2668</v>
      </c>
      <c r="H106" t="s">
        <v>93</v>
      </c>
      <c r="I106" t="s">
        <v>4096</v>
      </c>
      <c r="J106" t="s">
        <v>93</v>
      </c>
      <c r="K106" t="s">
        <v>5837</v>
      </c>
      <c r="L106" s="305" t="s">
        <v>6</v>
      </c>
      <c r="M106" t="s">
        <v>5646</v>
      </c>
      <c r="N106" s="9">
        <v>1800</v>
      </c>
      <c r="O106" s="9">
        <v>0</v>
      </c>
      <c r="P106" s="9">
        <v>295152</v>
      </c>
      <c r="Q106" s="138">
        <v>0</v>
      </c>
      <c r="R106" s="138">
        <v>0</v>
      </c>
      <c r="U106" s="3">
        <v>0.2860194843793929</v>
      </c>
      <c r="V106" s="279">
        <v>3662.8</v>
      </c>
      <c r="W106" s="279">
        <v>4162.2700000000004</v>
      </c>
      <c r="X106" s="279">
        <v>3662.8</v>
      </c>
      <c r="Z106" t="s">
        <v>5630</v>
      </c>
      <c r="AB106" t="s">
        <v>5755</v>
      </c>
    </row>
    <row r="107" spans="1:29" x14ac:dyDescent="0.25">
      <c r="A107">
        <v>104</v>
      </c>
      <c r="B107" s="167">
        <v>45856.668090277781</v>
      </c>
      <c r="C107" s="110">
        <f t="shared" si="1"/>
        <v>45871.668090277781</v>
      </c>
      <c r="D107" t="s">
        <v>5759</v>
      </c>
      <c r="G107" t="s">
        <v>4103</v>
      </c>
      <c r="H107" t="s">
        <v>93</v>
      </c>
      <c r="I107" t="s">
        <v>1430</v>
      </c>
      <c r="J107" t="s">
        <v>83</v>
      </c>
      <c r="L107" s="305" t="s">
        <v>6</v>
      </c>
      <c r="N107" s="9">
        <v>15600</v>
      </c>
      <c r="O107" s="9">
        <v>633.20000000000005</v>
      </c>
      <c r="P107" s="9">
        <v>120000</v>
      </c>
      <c r="Q107" s="138">
        <v>0</v>
      </c>
      <c r="R107" s="138">
        <v>0</v>
      </c>
      <c r="U107" s="3">
        <v>0.20481654835251592</v>
      </c>
      <c r="V107" s="279">
        <v>27584.27</v>
      </c>
      <c r="W107" s="279">
        <v>29660.51</v>
      </c>
      <c r="X107" s="279">
        <v>27584.27</v>
      </c>
      <c r="Z107" t="s">
        <v>5630</v>
      </c>
      <c r="AB107" t="s">
        <v>5755</v>
      </c>
    </row>
    <row r="108" spans="1:29" x14ac:dyDescent="0.25">
      <c r="A108">
        <v>105</v>
      </c>
      <c r="B108" s="167">
        <v>45856.708275462966</v>
      </c>
      <c r="C108" s="110">
        <f t="shared" si="1"/>
        <v>45871.708275462966</v>
      </c>
      <c r="D108" t="s">
        <v>5759</v>
      </c>
      <c r="G108" t="s">
        <v>4103</v>
      </c>
      <c r="H108" t="s">
        <v>93</v>
      </c>
      <c r="I108" t="s">
        <v>1430</v>
      </c>
      <c r="J108" t="s">
        <v>83</v>
      </c>
      <c r="L108" s="305" t="s">
        <v>6</v>
      </c>
      <c r="N108" s="9">
        <v>15600</v>
      </c>
      <c r="O108" s="9">
        <v>633.20000000000005</v>
      </c>
      <c r="P108" s="9">
        <v>0</v>
      </c>
      <c r="Q108" s="138">
        <v>0</v>
      </c>
      <c r="R108" s="138">
        <v>0</v>
      </c>
      <c r="U108" s="3">
        <v>5.4364938244808501E-2</v>
      </c>
      <c r="V108" s="279">
        <v>27368.27</v>
      </c>
      <c r="W108" s="279">
        <v>23693.48</v>
      </c>
      <c r="X108" s="279">
        <v>22034.94</v>
      </c>
      <c r="Y108" s="3">
        <v>0.2</v>
      </c>
      <c r="Z108" t="s">
        <v>5630</v>
      </c>
      <c r="AB108" t="s">
        <v>5755</v>
      </c>
    </row>
    <row r="109" spans="1:29" x14ac:dyDescent="0.25">
      <c r="A109">
        <v>106</v>
      </c>
      <c r="B109" s="167">
        <v>45856.70957175926</v>
      </c>
      <c r="C109" s="110">
        <f t="shared" si="1"/>
        <v>45871.70957175926</v>
      </c>
      <c r="D109" t="s">
        <v>5759</v>
      </c>
      <c r="G109" t="s">
        <v>4103</v>
      </c>
      <c r="H109" t="s">
        <v>93</v>
      </c>
      <c r="I109" t="s">
        <v>1430</v>
      </c>
      <c r="J109" t="s">
        <v>83</v>
      </c>
      <c r="L109" s="305" t="s">
        <v>6</v>
      </c>
      <c r="N109" s="9">
        <v>15600</v>
      </c>
      <c r="O109" s="9">
        <v>633.20000000000005</v>
      </c>
      <c r="P109" s="9">
        <v>120000</v>
      </c>
      <c r="Q109" s="138">
        <v>0</v>
      </c>
      <c r="R109" s="138">
        <v>0</v>
      </c>
      <c r="U109" s="3">
        <v>0.20481654835251592</v>
      </c>
      <c r="V109" s="279">
        <v>27584.27</v>
      </c>
      <c r="W109" s="279">
        <v>29660.51</v>
      </c>
      <c r="X109" s="279">
        <v>27584.27</v>
      </c>
      <c r="Z109" t="s">
        <v>5630</v>
      </c>
      <c r="AB109" t="s">
        <v>5755</v>
      </c>
    </row>
    <row r="110" spans="1:29" x14ac:dyDescent="0.25">
      <c r="A110">
        <v>107</v>
      </c>
      <c r="B110" s="167">
        <v>45856.710694444446</v>
      </c>
      <c r="C110" s="110">
        <f t="shared" si="1"/>
        <v>45871.710694444446</v>
      </c>
      <c r="D110" t="s">
        <v>5759</v>
      </c>
      <c r="G110" t="s">
        <v>4103</v>
      </c>
      <c r="H110" t="s">
        <v>93</v>
      </c>
      <c r="I110" t="s">
        <v>1430</v>
      </c>
      <c r="J110" t="s">
        <v>83</v>
      </c>
      <c r="L110" s="305" t="s">
        <v>6</v>
      </c>
      <c r="N110" s="9">
        <v>15600</v>
      </c>
      <c r="O110" s="9">
        <v>633.20000000000005</v>
      </c>
      <c r="P110" s="9">
        <v>120000</v>
      </c>
      <c r="Q110" s="138">
        <v>0</v>
      </c>
      <c r="R110" s="138">
        <v>0</v>
      </c>
      <c r="U110" s="3">
        <v>6.0159396351291465E-2</v>
      </c>
      <c r="V110" s="279">
        <v>27584.27</v>
      </c>
      <c r="W110" s="279">
        <v>23879.29</v>
      </c>
      <c r="X110" s="279">
        <v>22207.74</v>
      </c>
      <c r="Y110" s="3">
        <v>0.2</v>
      </c>
      <c r="Z110" t="s">
        <v>5630</v>
      </c>
      <c r="AB110" t="s">
        <v>5755</v>
      </c>
    </row>
    <row r="111" spans="1:29" x14ac:dyDescent="0.25">
      <c r="A111">
        <v>108</v>
      </c>
      <c r="B111" s="167">
        <v>45856.731747685182</v>
      </c>
      <c r="C111" s="110">
        <f t="shared" si="1"/>
        <v>45871.731747685182</v>
      </c>
      <c r="D111" t="s">
        <v>5559</v>
      </c>
      <c r="E111" t="s">
        <v>5752</v>
      </c>
      <c r="G111" t="s">
        <v>619</v>
      </c>
      <c r="H111" t="s">
        <v>77</v>
      </c>
      <c r="I111" t="s">
        <v>2776</v>
      </c>
      <c r="J111" t="s">
        <v>93</v>
      </c>
      <c r="K111" t="s">
        <v>5838</v>
      </c>
      <c r="L111" s="305" t="s">
        <v>3</v>
      </c>
      <c r="N111" s="9">
        <v>4015</v>
      </c>
      <c r="O111" s="9">
        <v>238.8</v>
      </c>
      <c r="P111" s="9">
        <v>0</v>
      </c>
      <c r="Q111" s="138">
        <v>0</v>
      </c>
      <c r="R111" s="138">
        <v>0</v>
      </c>
      <c r="U111" s="3">
        <v>0.15042734054603521</v>
      </c>
      <c r="V111" s="279">
        <v>6701.99</v>
      </c>
      <c r="W111" s="279">
        <v>7615.9</v>
      </c>
      <c r="X111" s="279">
        <v>6701.99</v>
      </c>
      <c r="Z111" t="s">
        <v>5630</v>
      </c>
      <c r="AB111" t="s">
        <v>5755</v>
      </c>
    </row>
    <row r="112" spans="1:29" x14ac:dyDescent="0.25">
      <c r="A112">
        <v>109</v>
      </c>
      <c r="B112" s="167">
        <v>45856.749143518522</v>
      </c>
      <c r="C112" s="110">
        <f t="shared" si="1"/>
        <v>45871.749143518522</v>
      </c>
      <c r="D112" t="s">
        <v>5839</v>
      </c>
      <c r="G112" t="s">
        <v>4664</v>
      </c>
      <c r="H112" t="s">
        <v>93</v>
      </c>
      <c r="I112" t="s">
        <v>3639</v>
      </c>
      <c r="J112" t="s">
        <v>93</v>
      </c>
      <c r="K112" t="s">
        <v>5840</v>
      </c>
      <c r="L112" s="305" t="s">
        <v>8</v>
      </c>
      <c r="N112" s="9">
        <v>3200</v>
      </c>
      <c r="O112" s="9">
        <v>323.8</v>
      </c>
      <c r="P112" s="9">
        <v>0</v>
      </c>
      <c r="Q112" s="138">
        <v>0</v>
      </c>
      <c r="R112" s="138">
        <v>0</v>
      </c>
      <c r="U112" s="3">
        <v>0.20054678810741791</v>
      </c>
      <c r="V112" s="279">
        <v>5925.94</v>
      </c>
      <c r="W112" s="279">
        <v>6734.02</v>
      </c>
      <c r="X112" s="279">
        <v>5925.94</v>
      </c>
      <c r="Z112" t="s">
        <v>5630</v>
      </c>
      <c r="AC112" s="1" t="s">
        <v>5742</v>
      </c>
    </row>
    <row r="113" spans="1:29" x14ac:dyDescent="0.25">
      <c r="A113">
        <v>110</v>
      </c>
      <c r="B113" s="167">
        <v>45856.750636574077</v>
      </c>
      <c r="C113" s="110">
        <f t="shared" si="1"/>
        <v>45871.750636574077</v>
      </c>
      <c r="D113" t="s">
        <v>5839</v>
      </c>
      <c r="G113" t="s">
        <v>4664</v>
      </c>
      <c r="H113" t="s">
        <v>93</v>
      </c>
      <c r="I113" t="s">
        <v>3639</v>
      </c>
      <c r="J113" t="s">
        <v>93</v>
      </c>
      <c r="K113" t="s">
        <v>5841</v>
      </c>
      <c r="L113" s="305" t="s">
        <v>7</v>
      </c>
      <c r="N113" s="9">
        <v>2900</v>
      </c>
      <c r="O113" s="9">
        <v>269</v>
      </c>
      <c r="P113" s="9">
        <v>0</v>
      </c>
      <c r="Q113" s="138">
        <v>0</v>
      </c>
      <c r="R113" s="138">
        <v>0</v>
      </c>
      <c r="U113" s="3">
        <v>0.1354431678726592</v>
      </c>
      <c r="V113" s="279">
        <v>5343.29</v>
      </c>
      <c r="W113" s="279">
        <v>5498.6</v>
      </c>
      <c r="X113" s="279">
        <v>4838.7700000000004</v>
      </c>
      <c r="Y113" s="3">
        <v>0.1</v>
      </c>
      <c r="Z113" t="s">
        <v>5630</v>
      </c>
      <c r="AC113" s="1" t="s">
        <v>5742</v>
      </c>
    </row>
    <row r="114" spans="1:29" x14ac:dyDescent="0.25">
      <c r="A114">
        <v>111</v>
      </c>
      <c r="B114" s="167">
        <v>45856.751689814817</v>
      </c>
      <c r="C114" s="110">
        <f t="shared" si="1"/>
        <v>45871.751689814817</v>
      </c>
      <c r="D114" t="s">
        <v>5839</v>
      </c>
      <c r="G114" t="s">
        <v>4664</v>
      </c>
      <c r="H114" t="s">
        <v>93</v>
      </c>
      <c r="I114" t="s">
        <v>3639</v>
      </c>
      <c r="J114" t="s">
        <v>93</v>
      </c>
      <c r="K114" t="s">
        <v>5842</v>
      </c>
      <c r="L114" s="305" t="s">
        <v>6</v>
      </c>
      <c r="N114" s="9">
        <v>2300</v>
      </c>
      <c r="O114" s="9">
        <v>161.4</v>
      </c>
      <c r="P114" s="9">
        <v>0</v>
      </c>
      <c r="Q114" s="138">
        <v>0</v>
      </c>
      <c r="R114" s="138">
        <v>0</v>
      </c>
      <c r="U114" s="3">
        <v>0.13529711202531694</v>
      </c>
      <c r="V114" s="279">
        <v>4180.2299999999996</v>
      </c>
      <c r="W114" s="279">
        <v>4295.5600000000004</v>
      </c>
      <c r="X114" s="279">
        <v>3780.09</v>
      </c>
      <c r="Y114" s="3">
        <v>0.1</v>
      </c>
      <c r="Z114" t="s">
        <v>5630</v>
      </c>
      <c r="AC114" s="1" t="s">
        <v>5742</v>
      </c>
    </row>
    <row r="115" spans="1:29" x14ac:dyDescent="0.25">
      <c r="A115">
        <v>112</v>
      </c>
      <c r="B115" s="167">
        <v>45856.753981481481</v>
      </c>
      <c r="C115" s="110">
        <f t="shared" si="1"/>
        <v>45871.753981481481</v>
      </c>
      <c r="D115" t="s">
        <v>5839</v>
      </c>
      <c r="G115" t="s">
        <v>4664</v>
      </c>
      <c r="H115" t="s">
        <v>93</v>
      </c>
      <c r="I115" t="s">
        <v>4796</v>
      </c>
      <c r="J115" t="s">
        <v>93</v>
      </c>
      <c r="K115" t="s">
        <v>5843</v>
      </c>
      <c r="L115" s="305" t="s">
        <v>8</v>
      </c>
      <c r="N115" s="9">
        <v>3900</v>
      </c>
      <c r="O115" s="9">
        <v>539.70000000000005</v>
      </c>
      <c r="P115" s="9">
        <v>0</v>
      </c>
      <c r="Q115" s="138">
        <v>0</v>
      </c>
      <c r="R115" s="138">
        <v>0</v>
      </c>
      <c r="U115" s="3">
        <v>0.13573804103536027</v>
      </c>
      <c r="V115" s="279">
        <v>7382.97</v>
      </c>
      <c r="W115" s="279">
        <v>7618.72</v>
      </c>
      <c r="X115" s="279">
        <v>6704.48</v>
      </c>
      <c r="Y115" s="3">
        <v>0.1</v>
      </c>
      <c r="Z115" t="s">
        <v>5630</v>
      </c>
      <c r="AC115" s="1" t="s">
        <v>5742</v>
      </c>
    </row>
    <row r="116" spans="1:29" x14ac:dyDescent="0.25">
      <c r="A116">
        <v>113</v>
      </c>
      <c r="B116" s="167">
        <v>45856.754988425928</v>
      </c>
      <c r="C116" s="110">
        <f t="shared" si="1"/>
        <v>45871.754988425928</v>
      </c>
      <c r="D116" t="s">
        <v>5839</v>
      </c>
      <c r="G116" t="s">
        <v>4664</v>
      </c>
      <c r="H116" t="s">
        <v>93</v>
      </c>
      <c r="I116" t="s">
        <v>4796</v>
      </c>
      <c r="J116" t="s">
        <v>93</v>
      </c>
      <c r="K116" t="s">
        <v>5844</v>
      </c>
      <c r="L116" s="305" t="s">
        <v>7</v>
      </c>
      <c r="N116" s="9">
        <v>3500</v>
      </c>
      <c r="O116" s="9">
        <v>449.7</v>
      </c>
      <c r="P116" s="9">
        <v>0</v>
      </c>
      <c r="Q116" s="138">
        <v>0</v>
      </c>
      <c r="R116" s="138">
        <v>0</v>
      </c>
      <c r="U116" s="3">
        <v>0.13567408781545512</v>
      </c>
      <c r="V116" s="279">
        <v>6587.36</v>
      </c>
      <c r="W116" s="279">
        <v>6793.69</v>
      </c>
      <c r="X116" s="279">
        <v>5978.45</v>
      </c>
      <c r="Y116" s="3">
        <v>0.1</v>
      </c>
      <c r="Z116" t="s">
        <v>5630</v>
      </c>
      <c r="AC116" s="1" t="s">
        <v>5742</v>
      </c>
    </row>
    <row r="117" spans="1:29" x14ac:dyDescent="0.25">
      <c r="A117">
        <v>114</v>
      </c>
      <c r="B117" s="167">
        <v>45856.75880787037</v>
      </c>
      <c r="C117" s="110">
        <f t="shared" si="1"/>
        <v>45871.75880787037</v>
      </c>
      <c r="D117" t="s">
        <v>5839</v>
      </c>
      <c r="G117" t="s">
        <v>4664</v>
      </c>
      <c r="H117" t="s">
        <v>93</v>
      </c>
      <c r="I117" t="s">
        <v>4796</v>
      </c>
      <c r="J117" t="s">
        <v>93</v>
      </c>
      <c r="K117" t="s">
        <v>5845</v>
      </c>
      <c r="L117" s="305" t="s">
        <v>6</v>
      </c>
      <c r="N117" s="9">
        <v>2900</v>
      </c>
      <c r="O117" s="9">
        <v>269.8</v>
      </c>
      <c r="P117" s="9">
        <v>0</v>
      </c>
      <c r="Q117" s="138">
        <v>0</v>
      </c>
      <c r="R117" s="138">
        <v>0</v>
      </c>
      <c r="U117" s="3">
        <v>0.13544495149160168</v>
      </c>
      <c r="V117" s="279">
        <v>5344.18</v>
      </c>
      <c r="W117" s="279">
        <v>5499.61</v>
      </c>
      <c r="X117" s="279">
        <v>4839.66</v>
      </c>
      <c r="Y117" s="3">
        <v>0.1</v>
      </c>
      <c r="Z117" t="s">
        <v>5630</v>
      </c>
      <c r="AC117" s="1" t="s">
        <v>5742</v>
      </c>
    </row>
    <row r="118" spans="1:29" x14ac:dyDescent="0.25">
      <c r="A118">
        <v>115</v>
      </c>
      <c r="B118" s="167">
        <v>45912.413854166669</v>
      </c>
      <c r="C118" s="110">
        <f t="shared" si="1"/>
        <v>45927.413854166669</v>
      </c>
      <c r="D118" t="s">
        <v>6048</v>
      </c>
      <c r="E118" t="s">
        <v>6049</v>
      </c>
      <c r="G118" t="s">
        <v>4507</v>
      </c>
      <c r="H118" t="s">
        <v>39</v>
      </c>
      <c r="I118" t="s">
        <v>5358</v>
      </c>
      <c r="J118" t="s">
        <v>39</v>
      </c>
      <c r="L118" s="305" t="s">
        <v>8</v>
      </c>
      <c r="N118" s="9">
        <v>4000</v>
      </c>
      <c r="O118" s="9">
        <v>502.2</v>
      </c>
      <c r="P118" s="9">
        <v>0</v>
      </c>
      <c r="Q118" s="138">
        <v>0</v>
      </c>
      <c r="R118" s="138">
        <v>0</v>
      </c>
      <c r="U118" s="3">
        <v>5.4542256131847232E-2</v>
      </c>
      <c r="V118" s="279">
        <v>7502.1</v>
      </c>
      <c r="W118" s="279">
        <v>5904.61</v>
      </c>
      <c r="X118" s="279">
        <v>5904.61</v>
      </c>
      <c r="Y118" s="3">
        <v>0.23</v>
      </c>
      <c r="Z118" t="s">
        <v>5630</v>
      </c>
      <c r="AC118" s="1" t="s">
        <v>5742</v>
      </c>
    </row>
    <row r="119" spans="1:29" x14ac:dyDescent="0.25">
      <c r="A119">
        <v>116</v>
      </c>
      <c r="B119" s="167">
        <v>45859.389872685184</v>
      </c>
      <c r="C119" s="110">
        <f t="shared" si="1"/>
        <v>45874.389872685184</v>
      </c>
      <c r="D119" t="s">
        <v>5769</v>
      </c>
      <c r="E119" t="s">
        <v>5848</v>
      </c>
      <c r="G119" t="s">
        <v>1827</v>
      </c>
      <c r="H119" t="s">
        <v>39</v>
      </c>
      <c r="I119" t="s">
        <v>2681</v>
      </c>
      <c r="J119" t="s">
        <v>93</v>
      </c>
      <c r="L119" s="305" t="s">
        <v>5</v>
      </c>
      <c r="N119" s="9">
        <v>2400</v>
      </c>
      <c r="O119" s="9">
        <v>56.2</v>
      </c>
      <c r="P119" s="9">
        <v>0</v>
      </c>
      <c r="Q119" s="138">
        <v>0</v>
      </c>
      <c r="R119" s="138">
        <v>0</v>
      </c>
      <c r="U119" s="3">
        <v>5.4455741378426105E-2</v>
      </c>
      <c r="V119" s="279">
        <v>4114.2700000000004</v>
      </c>
      <c r="W119" s="279">
        <v>3745.91</v>
      </c>
      <c r="X119" s="279">
        <v>3303.87</v>
      </c>
      <c r="Y119" s="3">
        <v>0.2</v>
      </c>
      <c r="Z119" t="s">
        <v>5630</v>
      </c>
      <c r="AC119" s="1" t="s">
        <v>5742</v>
      </c>
    </row>
    <row r="120" spans="1:29" x14ac:dyDescent="0.25">
      <c r="A120">
        <v>117</v>
      </c>
      <c r="B120" s="167">
        <v>45859.393252314818</v>
      </c>
      <c r="C120" s="110">
        <f t="shared" si="1"/>
        <v>45874.393252314818</v>
      </c>
      <c r="D120" t="s">
        <v>5769</v>
      </c>
      <c r="E120" t="s">
        <v>5847</v>
      </c>
      <c r="G120" t="s">
        <v>1827</v>
      </c>
      <c r="H120" t="s">
        <v>39</v>
      </c>
      <c r="I120" t="s">
        <v>2681</v>
      </c>
      <c r="J120" t="s">
        <v>93</v>
      </c>
      <c r="L120" s="305" t="s">
        <v>6</v>
      </c>
      <c r="N120" s="9">
        <v>2800</v>
      </c>
      <c r="O120" s="9">
        <v>84.3</v>
      </c>
      <c r="P120" s="9">
        <v>0</v>
      </c>
      <c r="Q120" s="138">
        <v>0</v>
      </c>
      <c r="R120" s="138">
        <v>0</v>
      </c>
      <c r="U120" s="3">
        <v>5.4503410763454295E-2</v>
      </c>
      <c r="V120" s="279">
        <v>4820.74</v>
      </c>
      <c r="W120" s="279">
        <v>4390.9799999999996</v>
      </c>
      <c r="X120" s="279">
        <v>3875.27</v>
      </c>
      <c r="Y120" s="3">
        <v>0.2</v>
      </c>
      <c r="Z120" t="s">
        <v>5630</v>
      </c>
      <c r="AC120" s="1" t="s">
        <v>5742</v>
      </c>
    </row>
    <row r="121" spans="1:29" x14ac:dyDescent="0.25">
      <c r="A121">
        <v>118</v>
      </c>
      <c r="B121" s="167">
        <v>45859.395937499998</v>
      </c>
      <c r="C121" s="110">
        <f t="shared" si="1"/>
        <v>45874.395937499998</v>
      </c>
      <c r="D121" t="s">
        <v>5769</v>
      </c>
      <c r="E121" t="s">
        <v>5848</v>
      </c>
      <c r="G121" t="s">
        <v>1827</v>
      </c>
      <c r="H121" t="s">
        <v>39</v>
      </c>
      <c r="I121" t="s">
        <v>2710</v>
      </c>
      <c r="J121" t="s">
        <v>93</v>
      </c>
      <c r="L121" s="305" t="s">
        <v>3</v>
      </c>
      <c r="N121" s="9">
        <v>1800</v>
      </c>
      <c r="O121" s="9">
        <v>55.4</v>
      </c>
      <c r="P121" s="9">
        <v>0</v>
      </c>
      <c r="Q121" s="138">
        <v>0</v>
      </c>
      <c r="R121" s="138">
        <v>0</v>
      </c>
      <c r="U121" s="3">
        <v>5.4508188682170396E-2</v>
      </c>
      <c r="V121" s="279">
        <v>3100.39</v>
      </c>
      <c r="W121" s="279">
        <v>2824.11</v>
      </c>
      <c r="X121" s="279">
        <v>2492.59</v>
      </c>
      <c r="Y121" s="3">
        <v>0.2</v>
      </c>
      <c r="Z121" t="s">
        <v>5630</v>
      </c>
      <c r="AC121" s="1" t="s">
        <v>5742</v>
      </c>
    </row>
    <row r="122" spans="1:29" x14ac:dyDescent="0.25">
      <c r="A122">
        <v>119</v>
      </c>
      <c r="B122" s="167">
        <v>45859.400787037041</v>
      </c>
      <c r="C122" s="110">
        <f t="shared" si="1"/>
        <v>45874.400787037041</v>
      </c>
      <c r="D122" t="s">
        <v>5767</v>
      </c>
      <c r="E122" t="s">
        <v>5848</v>
      </c>
      <c r="G122" t="s">
        <v>1827</v>
      </c>
      <c r="H122" t="s">
        <v>39</v>
      </c>
      <c r="I122" t="s">
        <v>2710</v>
      </c>
      <c r="J122" t="s">
        <v>93</v>
      </c>
      <c r="L122" s="305" t="s">
        <v>5</v>
      </c>
      <c r="N122" s="9">
        <v>2800</v>
      </c>
      <c r="O122" s="9">
        <v>110.8</v>
      </c>
      <c r="P122" s="9">
        <v>0</v>
      </c>
      <c r="Q122" s="138">
        <v>0</v>
      </c>
      <c r="R122" s="138">
        <v>0</v>
      </c>
      <c r="U122" s="3">
        <v>5.4570833238019506E-2</v>
      </c>
      <c r="V122" s="279">
        <v>4850.1000000000004</v>
      </c>
      <c r="W122" s="279">
        <v>4420.3500000000004</v>
      </c>
      <c r="X122" s="279">
        <v>3904.64</v>
      </c>
      <c r="Y122" s="3">
        <v>0.2</v>
      </c>
      <c r="Z122" t="s">
        <v>5630</v>
      </c>
      <c r="AC122" s="1" t="s">
        <v>5742</v>
      </c>
    </row>
    <row r="123" spans="1:29" x14ac:dyDescent="0.25">
      <c r="A123">
        <v>120</v>
      </c>
      <c r="B123" s="167">
        <v>45859.401967592596</v>
      </c>
      <c r="C123" s="110">
        <f t="shared" si="1"/>
        <v>45874.401967592596</v>
      </c>
      <c r="D123" t="s">
        <v>5767</v>
      </c>
      <c r="E123" t="s">
        <v>5848</v>
      </c>
      <c r="G123" t="s">
        <v>1827</v>
      </c>
      <c r="H123" t="s">
        <v>39</v>
      </c>
      <c r="I123" t="s">
        <v>2710</v>
      </c>
      <c r="J123" t="s">
        <v>93</v>
      </c>
      <c r="L123" s="305" t="s">
        <v>6</v>
      </c>
      <c r="N123" s="9">
        <v>3100</v>
      </c>
      <c r="O123" s="9">
        <v>166.2</v>
      </c>
      <c r="P123" s="9">
        <v>0</v>
      </c>
      <c r="Q123" s="138">
        <v>0</v>
      </c>
      <c r="R123" s="138">
        <v>0</v>
      </c>
      <c r="U123" s="3">
        <v>5.4670841070994375E-2</v>
      </c>
      <c r="V123" s="279">
        <v>5417.99</v>
      </c>
      <c r="W123" s="279">
        <v>4942.1899999999996</v>
      </c>
      <c r="X123" s="279">
        <v>4371.22</v>
      </c>
      <c r="Y123" s="3">
        <v>0.2</v>
      </c>
      <c r="Z123" t="s">
        <v>5630</v>
      </c>
      <c r="AC123" s="1" t="s">
        <v>5742</v>
      </c>
    </row>
    <row r="124" spans="1:29" x14ac:dyDescent="0.25">
      <c r="A124">
        <v>121</v>
      </c>
      <c r="B124" s="167">
        <v>45859.422719907408</v>
      </c>
      <c r="C124" s="110">
        <f t="shared" si="1"/>
        <v>45874.422719907408</v>
      </c>
      <c r="D124" t="s">
        <v>5494</v>
      </c>
      <c r="G124" t="s">
        <v>2512</v>
      </c>
      <c r="H124" t="s">
        <v>92</v>
      </c>
      <c r="I124" t="s">
        <v>293</v>
      </c>
      <c r="J124" t="s">
        <v>84</v>
      </c>
      <c r="L124" s="305" t="s">
        <v>7</v>
      </c>
      <c r="M124" t="s">
        <v>5643</v>
      </c>
      <c r="N124" s="9">
        <v>22500</v>
      </c>
      <c r="O124" s="9">
        <v>756.5</v>
      </c>
      <c r="P124" s="9">
        <v>0</v>
      </c>
      <c r="Q124" s="138">
        <v>0</v>
      </c>
      <c r="R124" s="138">
        <v>0</v>
      </c>
      <c r="U124" s="3">
        <v>-5.7833001400789232E-3</v>
      </c>
      <c r="V124" s="279">
        <v>36327.19</v>
      </c>
      <c r="W124" s="279">
        <v>31429.46</v>
      </c>
      <c r="X124" s="279">
        <v>29229.39</v>
      </c>
      <c r="Y124" s="3">
        <v>0.2</v>
      </c>
      <c r="Z124" t="s">
        <v>5633</v>
      </c>
      <c r="AB124" t="s">
        <v>5755</v>
      </c>
    </row>
    <row r="125" spans="1:29" x14ac:dyDescent="0.25">
      <c r="A125">
        <v>122</v>
      </c>
      <c r="B125" s="167">
        <v>45859.423136574071</v>
      </c>
      <c r="C125" s="110">
        <f t="shared" si="1"/>
        <v>45874.423136574071</v>
      </c>
      <c r="D125" t="s">
        <v>5494</v>
      </c>
      <c r="G125" t="s">
        <v>2512</v>
      </c>
      <c r="H125" t="s">
        <v>92</v>
      </c>
      <c r="I125" t="s">
        <v>293</v>
      </c>
      <c r="J125" t="s">
        <v>84</v>
      </c>
      <c r="L125" s="305" t="s">
        <v>7</v>
      </c>
      <c r="M125" t="s">
        <v>5643</v>
      </c>
      <c r="N125" s="9">
        <v>22500</v>
      </c>
      <c r="O125" s="9">
        <v>756.5</v>
      </c>
      <c r="P125" s="9">
        <v>0</v>
      </c>
      <c r="Q125" s="138">
        <v>0</v>
      </c>
      <c r="R125" s="138">
        <v>0</v>
      </c>
      <c r="U125" s="3">
        <v>-5.7833001400789232E-3</v>
      </c>
      <c r="V125" s="279">
        <v>36327.19</v>
      </c>
      <c r="W125" s="279">
        <v>31429.46</v>
      </c>
      <c r="X125" s="279">
        <v>29229.39</v>
      </c>
      <c r="Y125" s="3">
        <v>0.2</v>
      </c>
      <c r="Z125" t="s">
        <v>5633</v>
      </c>
      <c r="AA125" t="s">
        <v>5755</v>
      </c>
    </row>
    <row r="126" spans="1:29" x14ac:dyDescent="0.25">
      <c r="A126">
        <v>123</v>
      </c>
      <c r="B126" s="167">
        <v>45859.451990740738</v>
      </c>
      <c r="C126" s="110">
        <f t="shared" si="1"/>
        <v>45874.451990740738</v>
      </c>
      <c r="D126" t="s">
        <v>5769</v>
      </c>
      <c r="E126" t="s">
        <v>5848</v>
      </c>
      <c r="G126" t="s">
        <v>1827</v>
      </c>
      <c r="H126" t="s">
        <v>39</v>
      </c>
      <c r="I126" t="s">
        <v>2764</v>
      </c>
      <c r="J126" t="s">
        <v>93</v>
      </c>
      <c r="L126" s="305" t="s">
        <v>5</v>
      </c>
      <c r="N126" s="9">
        <v>2400</v>
      </c>
      <c r="O126" s="9">
        <v>56.2</v>
      </c>
      <c r="P126" s="9">
        <v>0</v>
      </c>
      <c r="Q126" s="138">
        <v>0</v>
      </c>
      <c r="R126" s="138">
        <v>0</v>
      </c>
      <c r="U126" s="3">
        <v>5.4455741378426105E-2</v>
      </c>
      <c r="V126" s="279">
        <v>4114.2700000000004</v>
      </c>
      <c r="W126" s="279">
        <v>3745.91</v>
      </c>
      <c r="X126" s="279">
        <v>3303.87</v>
      </c>
      <c r="Y126" s="3">
        <v>0.2</v>
      </c>
      <c r="Z126" t="s">
        <v>5630</v>
      </c>
      <c r="AC126" s="1" t="s">
        <v>5742</v>
      </c>
    </row>
    <row r="127" spans="1:29" x14ac:dyDescent="0.25">
      <c r="A127">
        <v>124</v>
      </c>
      <c r="B127" s="167">
        <v>45859.453356481485</v>
      </c>
      <c r="C127" s="110">
        <f t="shared" si="1"/>
        <v>45874.453356481485</v>
      </c>
      <c r="D127" t="s">
        <v>5769</v>
      </c>
      <c r="E127" t="s">
        <v>5848</v>
      </c>
      <c r="G127" t="s">
        <v>1827</v>
      </c>
      <c r="H127" t="s">
        <v>39</v>
      </c>
      <c r="I127" t="s">
        <v>2764</v>
      </c>
      <c r="J127" t="s">
        <v>93</v>
      </c>
      <c r="L127" s="305" t="s">
        <v>6</v>
      </c>
      <c r="N127" s="9">
        <v>2800</v>
      </c>
      <c r="O127" s="9">
        <v>84.3</v>
      </c>
      <c r="P127" s="9">
        <v>0</v>
      </c>
      <c r="Q127" s="138">
        <v>0</v>
      </c>
      <c r="R127" s="138">
        <v>0</v>
      </c>
      <c r="U127" s="3">
        <v>5.4503410763454295E-2</v>
      </c>
      <c r="V127" s="279">
        <v>4820.74</v>
      </c>
      <c r="W127" s="279">
        <v>4390.9799999999996</v>
      </c>
      <c r="X127" s="279">
        <v>3875.27</v>
      </c>
      <c r="Y127" s="3">
        <v>0.2</v>
      </c>
      <c r="Z127" t="s">
        <v>5630</v>
      </c>
      <c r="AC127" s="1" t="s">
        <v>5742</v>
      </c>
    </row>
    <row r="128" spans="1:29" x14ac:dyDescent="0.25">
      <c r="A128">
        <v>125</v>
      </c>
      <c r="B128" s="167">
        <v>45859.454780092594</v>
      </c>
      <c r="C128" s="110">
        <f t="shared" si="1"/>
        <v>45874.454780092594</v>
      </c>
      <c r="D128" t="s">
        <v>5767</v>
      </c>
      <c r="E128" t="s">
        <v>5848</v>
      </c>
      <c r="G128" t="s">
        <v>1827</v>
      </c>
      <c r="H128" t="s">
        <v>39</v>
      </c>
      <c r="I128" t="s">
        <v>2764</v>
      </c>
      <c r="J128" t="s">
        <v>93</v>
      </c>
      <c r="L128" s="305" t="s">
        <v>3</v>
      </c>
      <c r="N128" s="9">
        <v>1800</v>
      </c>
      <c r="O128" s="9">
        <v>28.1</v>
      </c>
      <c r="P128" s="9">
        <v>0</v>
      </c>
      <c r="Q128" s="138">
        <v>0</v>
      </c>
      <c r="R128" s="138">
        <v>0</v>
      </c>
      <c r="U128" s="3">
        <v>5.4400119548274659E-2</v>
      </c>
      <c r="V128" s="279">
        <v>3070.14</v>
      </c>
      <c r="W128" s="279">
        <v>2793.86</v>
      </c>
      <c r="X128" s="279">
        <v>2462.34</v>
      </c>
      <c r="Y128" s="3">
        <v>0.2</v>
      </c>
      <c r="Z128" t="s">
        <v>5630</v>
      </c>
      <c r="AC128" s="1" t="s">
        <v>5742</v>
      </c>
    </row>
    <row r="129" spans="1:29" x14ac:dyDescent="0.25">
      <c r="A129">
        <v>126</v>
      </c>
      <c r="B129" s="167">
        <v>45859.463888888888</v>
      </c>
      <c r="C129" s="110">
        <f t="shared" si="1"/>
        <v>45874.463888888888</v>
      </c>
      <c r="D129" t="s">
        <v>5767</v>
      </c>
      <c r="G129" t="s">
        <v>1827</v>
      </c>
      <c r="H129" t="s">
        <v>39</v>
      </c>
      <c r="I129" t="s">
        <v>2681</v>
      </c>
      <c r="J129" t="s">
        <v>93</v>
      </c>
      <c r="L129" s="305" t="s">
        <v>7</v>
      </c>
      <c r="N129" s="9">
        <v>3200</v>
      </c>
      <c r="O129" s="9">
        <v>0</v>
      </c>
      <c r="P129" s="9">
        <v>0</v>
      </c>
      <c r="Q129" s="138">
        <v>0</v>
      </c>
      <c r="R129" s="138">
        <v>0</v>
      </c>
      <c r="U129" s="3">
        <v>5.4288851496483277E-2</v>
      </c>
      <c r="V129" s="279">
        <v>5402.67</v>
      </c>
      <c r="W129" s="279">
        <v>4911.5200000000004</v>
      </c>
      <c r="X129" s="279">
        <v>4322.13</v>
      </c>
      <c r="Y129" s="3">
        <v>0.2</v>
      </c>
      <c r="Z129" t="s">
        <v>5630</v>
      </c>
      <c r="AC129" s="1" t="s">
        <v>5742</v>
      </c>
    </row>
    <row r="130" spans="1:29" x14ac:dyDescent="0.25">
      <c r="A130">
        <v>127</v>
      </c>
      <c r="B130" s="167">
        <v>45859.46539351852</v>
      </c>
      <c r="C130" s="110">
        <f t="shared" si="1"/>
        <v>45874.46539351852</v>
      </c>
      <c r="D130" t="s">
        <v>5767</v>
      </c>
      <c r="E130" t="s">
        <v>5847</v>
      </c>
      <c r="G130" t="s">
        <v>1827</v>
      </c>
      <c r="H130" t="s">
        <v>39</v>
      </c>
      <c r="I130" t="s">
        <v>2681</v>
      </c>
      <c r="J130" t="s">
        <v>93</v>
      </c>
      <c r="L130" s="305" t="s">
        <v>7</v>
      </c>
      <c r="N130" s="9">
        <v>3200</v>
      </c>
      <c r="O130" s="9">
        <v>140.5</v>
      </c>
      <c r="P130" s="9">
        <v>0</v>
      </c>
      <c r="Q130" s="138">
        <v>0</v>
      </c>
      <c r="R130" s="138">
        <v>0</v>
      </c>
      <c r="U130" s="3">
        <v>5.460171001509441E-2</v>
      </c>
      <c r="V130" s="279">
        <v>5558.35</v>
      </c>
      <c r="W130" s="279">
        <v>5067.1899999999996</v>
      </c>
      <c r="X130" s="279">
        <v>4477.8100000000004</v>
      </c>
      <c r="Y130" s="3">
        <v>0.2</v>
      </c>
      <c r="Z130" t="s">
        <v>5630</v>
      </c>
      <c r="AC130" s="1" t="s">
        <v>5742</v>
      </c>
    </row>
    <row r="131" spans="1:29" x14ac:dyDescent="0.25">
      <c r="A131">
        <v>128</v>
      </c>
      <c r="B131" s="167">
        <v>45859.467152777775</v>
      </c>
      <c r="C131" s="110">
        <f t="shared" si="1"/>
        <v>45874.467152777775</v>
      </c>
      <c r="D131" t="s">
        <v>5846</v>
      </c>
      <c r="E131" t="s">
        <v>5847</v>
      </c>
      <c r="G131" t="s">
        <v>1827</v>
      </c>
      <c r="H131" t="s">
        <v>39</v>
      </c>
      <c r="I131" t="s">
        <v>2764</v>
      </c>
      <c r="J131" t="s">
        <v>93</v>
      </c>
      <c r="L131" s="305" t="s">
        <v>7</v>
      </c>
      <c r="N131" s="9">
        <v>3200</v>
      </c>
      <c r="O131" s="9">
        <v>140.5</v>
      </c>
      <c r="P131" s="9">
        <v>0</v>
      </c>
      <c r="Q131" s="138">
        <v>0</v>
      </c>
      <c r="R131" s="138">
        <v>0</v>
      </c>
      <c r="U131" s="3">
        <v>0.13513437423663757</v>
      </c>
      <c r="V131" s="279">
        <v>5558.35</v>
      </c>
      <c r="W131" s="279">
        <v>5681.13</v>
      </c>
      <c r="X131" s="279">
        <v>5018.08</v>
      </c>
      <c r="Y131" s="3">
        <v>0.1</v>
      </c>
      <c r="Z131" t="s">
        <v>5630</v>
      </c>
      <c r="AC131" s="1" t="s">
        <v>5742</v>
      </c>
    </row>
    <row r="132" spans="1:29" x14ac:dyDescent="0.25">
      <c r="A132">
        <v>129</v>
      </c>
      <c r="B132" s="167">
        <v>45859.468055555553</v>
      </c>
      <c r="C132" s="110">
        <f t="shared" si="1"/>
        <v>45874.468055555553</v>
      </c>
      <c r="D132" t="s">
        <v>5767</v>
      </c>
      <c r="E132" t="s">
        <v>5848</v>
      </c>
      <c r="G132" t="s">
        <v>1827</v>
      </c>
      <c r="H132" t="s">
        <v>39</v>
      </c>
      <c r="I132" t="s">
        <v>4096</v>
      </c>
      <c r="J132" t="s">
        <v>93</v>
      </c>
      <c r="L132" s="305" t="s">
        <v>7</v>
      </c>
      <c r="N132" s="9">
        <v>3200</v>
      </c>
      <c r="O132" s="9">
        <v>209</v>
      </c>
      <c r="P132" s="9">
        <v>0</v>
      </c>
      <c r="Q132" s="138">
        <v>0</v>
      </c>
      <c r="R132" s="138">
        <v>0</v>
      </c>
      <c r="U132" s="3">
        <v>9.7253551733615717E-2</v>
      </c>
      <c r="V132" s="279">
        <v>5634.25</v>
      </c>
      <c r="W132" s="279">
        <v>5450.06</v>
      </c>
      <c r="X132" s="279">
        <v>4823.8500000000004</v>
      </c>
      <c r="Y132" s="3">
        <v>0.15</v>
      </c>
      <c r="Z132" t="s">
        <v>5630</v>
      </c>
      <c r="AC132" s="1" t="s">
        <v>5742</v>
      </c>
    </row>
    <row r="133" spans="1:29" x14ac:dyDescent="0.25">
      <c r="A133">
        <v>130</v>
      </c>
      <c r="B133" s="167">
        <v>45859.478506944448</v>
      </c>
      <c r="C133" s="110">
        <f t="shared" ref="C133:C196" si="2">IF(B133="","",B133+15)</f>
        <v>45874.478506944448</v>
      </c>
      <c r="D133" t="s">
        <v>5846</v>
      </c>
      <c r="E133" t="s">
        <v>5847</v>
      </c>
      <c r="G133" t="s">
        <v>1827</v>
      </c>
      <c r="H133" t="s">
        <v>39</v>
      </c>
      <c r="I133" t="s">
        <v>4711</v>
      </c>
      <c r="J133" t="s">
        <v>93</v>
      </c>
      <c r="L133" s="305" t="s">
        <v>7</v>
      </c>
      <c r="N133" s="9">
        <v>3200</v>
      </c>
      <c r="O133" s="9">
        <v>140.5</v>
      </c>
      <c r="P133" s="9">
        <v>0</v>
      </c>
      <c r="Q133" s="138">
        <v>0</v>
      </c>
      <c r="R133" s="138">
        <v>0</v>
      </c>
      <c r="U133" s="3">
        <v>5.460171001509441E-2</v>
      </c>
      <c r="V133" s="279">
        <v>5558.35</v>
      </c>
      <c r="W133" s="279">
        <v>5067.1899999999996</v>
      </c>
      <c r="X133" s="279">
        <v>4477.8100000000004</v>
      </c>
      <c r="Y133" s="3">
        <v>0.2</v>
      </c>
      <c r="Z133" t="s">
        <v>5630</v>
      </c>
      <c r="AC133" s="1" t="s">
        <v>5742</v>
      </c>
    </row>
    <row r="134" spans="1:29" x14ac:dyDescent="0.25">
      <c r="A134">
        <v>131</v>
      </c>
      <c r="B134" s="167">
        <v>45859.517685185187</v>
      </c>
      <c r="C134" s="110">
        <f t="shared" si="2"/>
        <v>45874.517685185187</v>
      </c>
      <c r="D134" t="s">
        <v>5849</v>
      </c>
      <c r="G134" t="s">
        <v>3622</v>
      </c>
      <c r="H134" t="s">
        <v>92</v>
      </c>
      <c r="I134" t="s">
        <v>1342</v>
      </c>
      <c r="J134" t="s">
        <v>39</v>
      </c>
      <c r="L134" s="305" t="s">
        <v>7</v>
      </c>
      <c r="N134" s="9">
        <v>4200</v>
      </c>
      <c r="O134" s="9">
        <v>109.5</v>
      </c>
      <c r="P134" s="9">
        <v>200000</v>
      </c>
      <c r="Q134" s="138">
        <v>0</v>
      </c>
      <c r="R134" s="138">
        <v>0</v>
      </c>
      <c r="U134" s="3">
        <v>8.9410698780390749E-2</v>
      </c>
      <c r="V134" s="279">
        <v>7572.33</v>
      </c>
      <c r="W134" s="279">
        <v>6911.51</v>
      </c>
      <c r="X134" s="279">
        <v>6082.13</v>
      </c>
      <c r="Y134" s="3">
        <v>0.2</v>
      </c>
      <c r="Z134" t="s">
        <v>5630</v>
      </c>
      <c r="AB134" t="s">
        <v>5755</v>
      </c>
    </row>
    <row r="135" spans="1:29" x14ac:dyDescent="0.25">
      <c r="A135">
        <v>132</v>
      </c>
      <c r="B135" s="167">
        <v>45859.582835648151</v>
      </c>
      <c r="C135" s="110">
        <f t="shared" si="2"/>
        <v>45874.582835648151</v>
      </c>
      <c r="D135" t="s">
        <v>5850</v>
      </c>
      <c r="G135" t="s">
        <v>4103</v>
      </c>
      <c r="H135" t="s">
        <v>93</v>
      </c>
      <c r="I135" t="s">
        <v>1430</v>
      </c>
      <c r="J135" t="s">
        <v>83</v>
      </c>
      <c r="K135" t="s">
        <v>5851</v>
      </c>
      <c r="L135" s="305" t="s">
        <v>8</v>
      </c>
      <c r="N135" s="9">
        <v>19000</v>
      </c>
      <c r="O135" s="9">
        <v>1266.8</v>
      </c>
      <c r="P135" s="9">
        <v>336000</v>
      </c>
      <c r="Q135" s="138">
        <v>0</v>
      </c>
      <c r="R135" s="138">
        <v>0</v>
      </c>
      <c r="U135" s="3">
        <v>9.3337311022038127E-2</v>
      </c>
      <c r="V135" s="279">
        <v>34487.089999999997</v>
      </c>
      <c r="W135" s="279">
        <v>31035.38</v>
      </c>
      <c r="X135" s="279">
        <v>28862.91</v>
      </c>
      <c r="Y135" s="3">
        <v>0.17</v>
      </c>
      <c r="Z135" t="s">
        <v>5630</v>
      </c>
      <c r="AB135" t="s">
        <v>5755</v>
      </c>
    </row>
    <row r="136" spans="1:29" x14ac:dyDescent="0.25">
      <c r="A136">
        <v>133</v>
      </c>
      <c r="B136" s="167">
        <v>45859.60119212963</v>
      </c>
      <c r="C136" s="110">
        <f t="shared" si="2"/>
        <v>45874.60119212963</v>
      </c>
      <c r="D136" t="s">
        <v>5559</v>
      </c>
      <c r="E136" t="s">
        <v>5852</v>
      </c>
      <c r="G136" t="s">
        <v>5377</v>
      </c>
      <c r="H136" t="s">
        <v>93</v>
      </c>
      <c r="I136" t="s">
        <v>4523</v>
      </c>
      <c r="J136" t="s">
        <v>39</v>
      </c>
      <c r="K136" t="s">
        <v>5853</v>
      </c>
      <c r="L136" s="305" t="s">
        <v>3</v>
      </c>
      <c r="N136" s="9">
        <v>1200</v>
      </c>
      <c r="O136" s="9">
        <v>146</v>
      </c>
      <c r="P136" s="9">
        <v>0</v>
      </c>
      <c r="Q136" s="138">
        <v>0</v>
      </c>
      <c r="R136" s="138">
        <v>0</v>
      </c>
      <c r="U136" s="3">
        <v>8.0836248220286303E-2</v>
      </c>
      <c r="V136" s="279">
        <v>2028.9</v>
      </c>
      <c r="W136" s="279">
        <v>2093.39</v>
      </c>
      <c r="X136" s="279">
        <v>1842.18</v>
      </c>
      <c r="Y136" s="3">
        <v>0.1</v>
      </c>
      <c r="Z136" t="s">
        <v>5630</v>
      </c>
      <c r="AB136" t="s">
        <v>5755</v>
      </c>
    </row>
    <row r="137" spans="1:29" x14ac:dyDescent="0.25">
      <c r="A137">
        <v>134</v>
      </c>
      <c r="B137" s="167">
        <v>45859.621516203704</v>
      </c>
      <c r="C137" s="110">
        <f t="shared" si="2"/>
        <v>45874.621516203704</v>
      </c>
      <c r="D137" t="s">
        <v>5559</v>
      </c>
      <c r="E137" t="s">
        <v>5752</v>
      </c>
      <c r="G137" t="s">
        <v>5377</v>
      </c>
      <c r="H137" t="s">
        <v>93</v>
      </c>
      <c r="I137" t="s">
        <v>4523</v>
      </c>
      <c r="J137" t="s">
        <v>39</v>
      </c>
      <c r="K137" t="s">
        <v>5854</v>
      </c>
      <c r="L137" s="305" t="s">
        <v>5</v>
      </c>
      <c r="N137" s="9">
        <v>2400</v>
      </c>
      <c r="O137" s="9">
        <v>146</v>
      </c>
      <c r="P137" s="9">
        <v>0</v>
      </c>
      <c r="Q137" s="138">
        <v>0</v>
      </c>
      <c r="R137" s="138">
        <v>0</v>
      </c>
      <c r="U137" s="3">
        <v>8.0376942820087768E-2</v>
      </c>
      <c r="V137" s="279">
        <v>3896.02</v>
      </c>
      <c r="W137" s="279">
        <v>4002.95</v>
      </c>
      <c r="X137" s="279">
        <v>3522.59</v>
      </c>
      <c r="Y137" s="3">
        <v>0.1</v>
      </c>
      <c r="Z137" t="s">
        <v>5630</v>
      </c>
      <c r="AB137" t="s">
        <v>5755</v>
      </c>
    </row>
    <row r="138" spans="1:29" x14ac:dyDescent="0.25">
      <c r="A138">
        <v>135</v>
      </c>
      <c r="B138" s="167">
        <v>45859.627615740741</v>
      </c>
      <c r="C138" s="110">
        <f t="shared" si="2"/>
        <v>45874.627615740741</v>
      </c>
      <c r="D138" t="s">
        <v>5494</v>
      </c>
      <c r="E138" t="s">
        <v>5855</v>
      </c>
      <c r="G138" t="s">
        <v>2512</v>
      </c>
      <c r="H138" t="s">
        <v>92</v>
      </c>
      <c r="I138" t="s">
        <v>4641</v>
      </c>
      <c r="J138" t="s">
        <v>92</v>
      </c>
      <c r="L138" s="305" t="s">
        <v>7</v>
      </c>
      <c r="N138" s="9">
        <v>2150</v>
      </c>
      <c r="O138" s="9">
        <v>57</v>
      </c>
      <c r="P138" s="9">
        <v>0</v>
      </c>
      <c r="Q138" s="138">
        <v>0</v>
      </c>
      <c r="R138" s="138">
        <v>0</v>
      </c>
      <c r="U138" s="3">
        <v>3.9188539683310653E-2</v>
      </c>
      <c r="V138" s="279">
        <v>3513.09</v>
      </c>
      <c r="W138" s="279">
        <v>3609.16</v>
      </c>
      <c r="X138" s="279">
        <v>2995.6</v>
      </c>
      <c r="Y138" s="3">
        <v>0.15</v>
      </c>
      <c r="Z138" t="s">
        <v>5630</v>
      </c>
      <c r="AB138" t="s">
        <v>5755</v>
      </c>
    </row>
    <row r="139" spans="1:29" x14ac:dyDescent="0.25">
      <c r="A139">
        <v>136</v>
      </c>
      <c r="B139" s="167">
        <v>45859.708124999997</v>
      </c>
      <c r="C139" s="110">
        <f t="shared" si="2"/>
        <v>45874.708124999997</v>
      </c>
      <c r="D139" t="s">
        <v>5856</v>
      </c>
      <c r="G139" t="s">
        <v>3841</v>
      </c>
      <c r="H139" t="s">
        <v>93</v>
      </c>
      <c r="I139" t="s">
        <v>2716</v>
      </c>
      <c r="J139" t="s">
        <v>93</v>
      </c>
      <c r="K139" t="s">
        <v>5857</v>
      </c>
      <c r="L139" s="305" t="s">
        <v>6</v>
      </c>
      <c r="N139" s="9">
        <v>900</v>
      </c>
      <c r="O139" s="9">
        <v>36.299999999999997</v>
      </c>
      <c r="P139" s="9">
        <v>0</v>
      </c>
      <c r="Q139" s="138">
        <v>0</v>
      </c>
      <c r="R139" s="138">
        <v>1</v>
      </c>
      <c r="U139" s="3">
        <v>7.5297009910622728E-2</v>
      </c>
      <c r="V139" s="279">
        <v>2100.98</v>
      </c>
      <c r="W139" s="279">
        <v>1965.96</v>
      </c>
      <c r="X139" s="279">
        <v>1730.05</v>
      </c>
      <c r="Y139" s="3">
        <v>0.18</v>
      </c>
      <c r="Z139" t="s">
        <v>5630</v>
      </c>
      <c r="AB139" t="s">
        <v>5755</v>
      </c>
    </row>
    <row r="140" spans="1:29" x14ac:dyDescent="0.25">
      <c r="A140">
        <v>137</v>
      </c>
      <c r="B140" s="167">
        <v>45860.449016203704</v>
      </c>
      <c r="C140" s="110">
        <f t="shared" si="2"/>
        <v>45875.449016203704</v>
      </c>
      <c r="D140" t="s">
        <v>5858</v>
      </c>
      <c r="E140" t="s">
        <v>5859</v>
      </c>
      <c r="G140" t="s">
        <v>4523</v>
      </c>
      <c r="H140" t="s">
        <v>39</v>
      </c>
      <c r="I140" t="s">
        <v>2018</v>
      </c>
      <c r="J140" t="s">
        <v>89</v>
      </c>
      <c r="L140" s="305" t="s">
        <v>7</v>
      </c>
      <c r="N140" s="9">
        <v>6500</v>
      </c>
      <c r="O140" s="9">
        <v>516</v>
      </c>
      <c r="P140" s="9">
        <v>61000</v>
      </c>
      <c r="Q140" s="138">
        <v>0</v>
      </c>
      <c r="R140" s="138">
        <v>0</v>
      </c>
      <c r="U140" s="3">
        <v>0.14175572816081419</v>
      </c>
      <c r="V140" s="279">
        <v>11655.71</v>
      </c>
      <c r="W140" s="279">
        <v>11907.62</v>
      </c>
      <c r="X140" s="279">
        <v>10547.32</v>
      </c>
      <c r="Y140" s="3">
        <v>0.1</v>
      </c>
      <c r="Z140" t="s">
        <v>5630</v>
      </c>
      <c r="AB140" t="s">
        <v>5755</v>
      </c>
    </row>
    <row r="141" spans="1:29" x14ac:dyDescent="0.25">
      <c r="A141">
        <v>138</v>
      </c>
      <c r="B141" s="167">
        <v>45860.453414351854</v>
      </c>
      <c r="C141" s="110">
        <f t="shared" si="2"/>
        <v>45875.453414351854</v>
      </c>
      <c r="D141" t="s">
        <v>5860</v>
      </c>
      <c r="G141" t="s">
        <v>3477</v>
      </c>
      <c r="H141" t="s">
        <v>93</v>
      </c>
      <c r="I141" t="s">
        <v>2681</v>
      </c>
      <c r="J141" t="s">
        <v>93</v>
      </c>
      <c r="L141" s="305" t="s">
        <v>4</v>
      </c>
      <c r="N141" s="9">
        <v>1900</v>
      </c>
      <c r="O141" s="9">
        <v>92.4</v>
      </c>
      <c r="P141" s="9">
        <v>0</v>
      </c>
      <c r="Q141" s="138">
        <v>0</v>
      </c>
      <c r="R141" s="138">
        <v>0</v>
      </c>
      <c r="U141" s="3">
        <v>7.2230208823270706E-2</v>
      </c>
      <c r="V141" s="279">
        <v>3407.88</v>
      </c>
      <c r="W141" s="279">
        <v>3196.47</v>
      </c>
      <c r="X141" s="279">
        <v>2812.89</v>
      </c>
      <c r="Y141" s="3">
        <v>0.18</v>
      </c>
      <c r="Z141" t="s">
        <v>5630</v>
      </c>
      <c r="AC141" s="1" t="s">
        <v>5742</v>
      </c>
    </row>
    <row r="142" spans="1:29" x14ac:dyDescent="0.25">
      <c r="A142">
        <v>139</v>
      </c>
      <c r="B142" s="167">
        <v>45860.488229166665</v>
      </c>
      <c r="C142" s="110">
        <f t="shared" si="2"/>
        <v>45875.488229166665</v>
      </c>
      <c r="D142" t="s">
        <v>5494</v>
      </c>
      <c r="E142" t="s">
        <v>5738</v>
      </c>
      <c r="G142" t="s">
        <v>2512</v>
      </c>
      <c r="H142" t="s">
        <v>92</v>
      </c>
      <c r="I142" t="s">
        <v>983</v>
      </c>
      <c r="J142" t="s">
        <v>82</v>
      </c>
      <c r="L142" s="305" t="s">
        <v>7</v>
      </c>
      <c r="N142" s="9">
        <v>4500</v>
      </c>
      <c r="O142" s="9">
        <v>334</v>
      </c>
      <c r="P142" s="9">
        <v>0</v>
      </c>
      <c r="Q142" s="138">
        <v>0</v>
      </c>
      <c r="R142" s="138">
        <v>0</v>
      </c>
      <c r="U142" s="3">
        <v>0.15054785246815569</v>
      </c>
      <c r="V142" s="279">
        <v>7371.79</v>
      </c>
      <c r="W142" s="279">
        <v>8377.0400000000009</v>
      </c>
      <c r="X142" s="279">
        <v>7371.79</v>
      </c>
      <c r="Z142" t="s">
        <v>5630</v>
      </c>
      <c r="AB142" t="s">
        <v>5755</v>
      </c>
    </row>
    <row r="143" spans="1:29" x14ac:dyDescent="0.25">
      <c r="A143">
        <v>140</v>
      </c>
      <c r="B143" s="167">
        <v>45860.492291666669</v>
      </c>
      <c r="C143" s="110">
        <f t="shared" si="2"/>
        <v>45875.492291666669</v>
      </c>
      <c r="D143" t="s">
        <v>5759</v>
      </c>
      <c r="G143" t="s">
        <v>4103</v>
      </c>
      <c r="H143" t="s">
        <v>93</v>
      </c>
      <c r="I143" t="s">
        <v>2018</v>
      </c>
      <c r="J143" t="s">
        <v>89</v>
      </c>
      <c r="L143" s="305" t="s">
        <v>6</v>
      </c>
      <c r="N143" s="9">
        <v>3500</v>
      </c>
      <c r="O143" s="9">
        <v>291</v>
      </c>
      <c r="P143" s="9">
        <v>210000</v>
      </c>
      <c r="Q143" s="138">
        <v>0</v>
      </c>
      <c r="R143" s="138">
        <v>0</v>
      </c>
      <c r="U143" s="3">
        <v>9.8379626334822307E-2</v>
      </c>
      <c r="V143" s="279">
        <v>6609.61</v>
      </c>
      <c r="W143" s="279">
        <v>6082.01</v>
      </c>
      <c r="X143" s="279">
        <v>5352.17</v>
      </c>
      <c r="Y143" s="3">
        <v>0.2</v>
      </c>
      <c r="Z143" t="s">
        <v>5630</v>
      </c>
      <c r="AB143" t="s">
        <v>5755</v>
      </c>
    </row>
    <row r="144" spans="1:29" x14ac:dyDescent="0.25">
      <c r="A144">
        <v>141</v>
      </c>
      <c r="B144" s="167">
        <v>45860.611377314817</v>
      </c>
      <c r="C144" s="110">
        <f t="shared" si="2"/>
        <v>45875.611377314817</v>
      </c>
      <c r="D144" t="s">
        <v>5491</v>
      </c>
      <c r="G144" t="s">
        <v>3639</v>
      </c>
      <c r="H144" t="s">
        <v>93</v>
      </c>
      <c r="I144" t="s">
        <v>1060</v>
      </c>
      <c r="J144" t="s">
        <v>82</v>
      </c>
      <c r="L144" s="305" t="s">
        <v>4</v>
      </c>
      <c r="N144" s="9">
        <v>2850</v>
      </c>
      <c r="O144" s="9">
        <v>68.400000000000006</v>
      </c>
      <c r="P144" s="9">
        <v>0</v>
      </c>
      <c r="Q144" s="138">
        <v>0</v>
      </c>
      <c r="R144" s="138">
        <v>0</v>
      </c>
      <c r="U144" s="3">
        <v>0.13503963435263541</v>
      </c>
      <c r="V144" s="279">
        <v>4887.54</v>
      </c>
      <c r="W144" s="279">
        <v>5007.2299999999996</v>
      </c>
      <c r="X144" s="279">
        <v>4406.37</v>
      </c>
      <c r="Y144" s="3">
        <v>0.1</v>
      </c>
      <c r="Z144" t="s">
        <v>5630</v>
      </c>
      <c r="AC144" s="1" t="s">
        <v>5742</v>
      </c>
    </row>
    <row r="145" spans="1:29" x14ac:dyDescent="0.25">
      <c r="A145">
        <v>142</v>
      </c>
      <c r="B145" s="167">
        <v>45860.612650462965</v>
      </c>
      <c r="C145" s="110">
        <f t="shared" si="2"/>
        <v>45875.612650462965</v>
      </c>
      <c r="D145" t="s">
        <v>5491</v>
      </c>
      <c r="G145" t="s">
        <v>3639</v>
      </c>
      <c r="H145" t="s">
        <v>93</v>
      </c>
      <c r="I145" t="s">
        <v>1060</v>
      </c>
      <c r="J145" t="s">
        <v>82</v>
      </c>
      <c r="L145" s="305" t="s">
        <v>6</v>
      </c>
      <c r="N145" s="9">
        <v>3700</v>
      </c>
      <c r="O145" s="9">
        <v>120.6</v>
      </c>
      <c r="P145" s="9">
        <v>0</v>
      </c>
      <c r="Q145" s="138">
        <v>0</v>
      </c>
      <c r="R145" s="138">
        <v>0</v>
      </c>
      <c r="U145" s="3">
        <v>0.13509526527957283</v>
      </c>
      <c r="V145" s="279">
        <v>6380.46</v>
      </c>
      <c r="W145" s="279">
        <v>6540.66</v>
      </c>
      <c r="X145" s="279">
        <v>5755.78</v>
      </c>
      <c r="Y145" s="3">
        <v>0.1</v>
      </c>
      <c r="Z145" t="s">
        <v>5630</v>
      </c>
      <c r="AC145" s="1" t="s">
        <v>5742</v>
      </c>
    </row>
    <row r="146" spans="1:29" x14ac:dyDescent="0.25">
      <c r="A146">
        <v>143</v>
      </c>
      <c r="B146" s="167">
        <v>45860.613749999997</v>
      </c>
      <c r="C146" s="110">
        <f t="shared" si="2"/>
        <v>45875.613749999997</v>
      </c>
      <c r="D146" t="s">
        <v>5491</v>
      </c>
      <c r="G146" t="s">
        <v>3639</v>
      </c>
      <c r="H146" t="s">
        <v>93</v>
      </c>
      <c r="I146" t="s">
        <v>1060</v>
      </c>
      <c r="J146" t="s">
        <v>82</v>
      </c>
      <c r="L146" s="305" t="s">
        <v>7</v>
      </c>
      <c r="N146" s="9">
        <v>4600</v>
      </c>
      <c r="O146" s="9">
        <v>171</v>
      </c>
      <c r="P146" s="9">
        <v>0</v>
      </c>
      <c r="Q146" s="138">
        <v>0</v>
      </c>
      <c r="R146" s="138">
        <v>0</v>
      </c>
      <c r="U146" s="3">
        <v>0.13512490249039547</v>
      </c>
      <c r="V146" s="279">
        <v>7955.81</v>
      </c>
      <c r="W146" s="279">
        <v>8158.15</v>
      </c>
      <c r="X146" s="279">
        <v>7179.17</v>
      </c>
      <c r="Y146" s="3">
        <v>0.1</v>
      </c>
      <c r="Z146" t="s">
        <v>5630</v>
      </c>
      <c r="AC146" s="1" t="s">
        <v>5742</v>
      </c>
    </row>
    <row r="147" spans="1:29" x14ac:dyDescent="0.25">
      <c r="A147">
        <v>144</v>
      </c>
      <c r="B147" s="167">
        <v>45860.677291666667</v>
      </c>
      <c r="C147" s="110">
        <f t="shared" si="2"/>
        <v>45875.677291666667</v>
      </c>
      <c r="D147" t="s">
        <v>5748</v>
      </c>
      <c r="G147" t="s">
        <v>3622</v>
      </c>
      <c r="H147" t="s">
        <v>92</v>
      </c>
      <c r="I147" t="s">
        <v>5268</v>
      </c>
      <c r="J147" t="s">
        <v>82</v>
      </c>
      <c r="K147" t="s">
        <v>5857</v>
      </c>
      <c r="L147" s="305" t="s">
        <v>7</v>
      </c>
      <c r="N147" s="9">
        <v>19500</v>
      </c>
      <c r="O147" s="9">
        <v>967</v>
      </c>
      <c r="P147" s="9">
        <v>490000</v>
      </c>
      <c r="Q147" s="138">
        <v>0</v>
      </c>
      <c r="R147" s="138">
        <v>0</v>
      </c>
      <c r="U147" s="3">
        <v>7.3511096317061944E-2</v>
      </c>
      <c r="V147" s="279">
        <v>34875.97</v>
      </c>
      <c r="W147" s="279">
        <v>31948.95</v>
      </c>
      <c r="X147" s="279">
        <v>28115.07</v>
      </c>
      <c r="Y147" s="3">
        <v>0.2</v>
      </c>
      <c r="Z147" t="s">
        <v>5630</v>
      </c>
      <c r="AB147" t="s">
        <v>5755</v>
      </c>
    </row>
    <row r="148" spans="1:29" x14ac:dyDescent="0.25">
      <c r="A148">
        <v>145</v>
      </c>
      <c r="B148" s="167">
        <v>45860.679803240739</v>
      </c>
      <c r="C148" s="110">
        <f t="shared" si="2"/>
        <v>45875.679803240739</v>
      </c>
      <c r="D148" t="s">
        <v>5760</v>
      </c>
      <c r="G148" t="s">
        <v>3841</v>
      </c>
      <c r="H148" t="s">
        <v>93</v>
      </c>
      <c r="I148" t="s">
        <v>5099</v>
      </c>
      <c r="J148" t="s">
        <v>92</v>
      </c>
      <c r="K148" t="s">
        <v>5861</v>
      </c>
      <c r="L148" s="305" t="s">
        <v>6</v>
      </c>
      <c r="N148" s="9">
        <v>6800</v>
      </c>
      <c r="P148" s="9">
        <v>0</v>
      </c>
      <c r="Q148" s="138">
        <v>0</v>
      </c>
      <c r="R148" s="138">
        <v>0</v>
      </c>
      <c r="U148" s="3">
        <v>5.4288851496483298E-2</v>
      </c>
      <c r="V148" s="279">
        <v>11480.67</v>
      </c>
      <c r="W148" s="279">
        <v>10436.969999999999</v>
      </c>
      <c r="X148" s="279">
        <v>9184.5300000000007</v>
      </c>
      <c r="Y148" s="3">
        <v>0.2</v>
      </c>
      <c r="Z148" t="s">
        <v>5630</v>
      </c>
      <c r="AB148" t="s">
        <v>5755</v>
      </c>
    </row>
    <row r="149" spans="1:29" x14ac:dyDescent="0.25">
      <c r="A149">
        <v>146</v>
      </c>
      <c r="B149" s="167">
        <v>45860.682569444441</v>
      </c>
      <c r="C149" s="110">
        <f t="shared" si="2"/>
        <v>45875.682569444441</v>
      </c>
      <c r="D149" t="s">
        <v>5760</v>
      </c>
      <c r="G149" t="s">
        <v>2411</v>
      </c>
      <c r="H149" t="s">
        <v>88</v>
      </c>
      <c r="I149" t="s">
        <v>3756</v>
      </c>
      <c r="J149" t="s">
        <v>93</v>
      </c>
      <c r="K149" t="s">
        <v>5862</v>
      </c>
      <c r="L149" s="305" t="s">
        <v>5</v>
      </c>
      <c r="N149" s="9">
        <v>6200</v>
      </c>
      <c r="O149" s="9">
        <v>0</v>
      </c>
      <c r="P149" s="9">
        <v>0</v>
      </c>
      <c r="Q149" s="138">
        <v>0</v>
      </c>
      <c r="R149" s="138">
        <v>0</v>
      </c>
      <c r="U149" s="3">
        <v>5.4242883468488219E-2</v>
      </c>
      <c r="V149" s="279">
        <v>10786.36</v>
      </c>
      <c r="W149" s="279">
        <v>9805.7800000000007</v>
      </c>
      <c r="X149" s="279">
        <v>8629.09</v>
      </c>
      <c r="Y149" s="3">
        <v>0.2</v>
      </c>
      <c r="Z149" t="s">
        <v>5630</v>
      </c>
      <c r="AB149" t="s">
        <v>5755</v>
      </c>
    </row>
    <row r="150" spans="1:29" x14ac:dyDescent="0.25">
      <c r="A150">
        <v>147</v>
      </c>
      <c r="B150" s="167">
        <v>45860.684305555558</v>
      </c>
      <c r="C150" s="110">
        <f t="shared" si="2"/>
        <v>45875.684305555558</v>
      </c>
      <c r="D150" t="s">
        <v>5749</v>
      </c>
      <c r="G150" t="s">
        <v>2411</v>
      </c>
      <c r="H150" t="s">
        <v>88</v>
      </c>
      <c r="I150" t="s">
        <v>3688</v>
      </c>
      <c r="J150" t="s">
        <v>78</v>
      </c>
      <c r="K150" t="s">
        <v>5863</v>
      </c>
      <c r="L150" s="305" t="s">
        <v>4</v>
      </c>
      <c r="N150" s="9">
        <v>8900</v>
      </c>
      <c r="O150" s="9">
        <v>0</v>
      </c>
      <c r="P150" s="9">
        <v>0</v>
      </c>
      <c r="Q150" s="138">
        <v>0</v>
      </c>
      <c r="R150" s="138">
        <v>0</v>
      </c>
      <c r="U150" s="3">
        <v>5.4207087993987144E-2</v>
      </c>
      <c r="V150" s="279">
        <v>15470.19</v>
      </c>
      <c r="W150" s="279">
        <v>13307.69</v>
      </c>
      <c r="X150" s="279">
        <v>12376.15</v>
      </c>
      <c r="Y150" s="3">
        <v>0.2</v>
      </c>
      <c r="Z150" t="s">
        <v>5630</v>
      </c>
      <c r="AB150" t="s">
        <v>5755</v>
      </c>
    </row>
    <row r="151" spans="1:29" x14ac:dyDescent="0.25">
      <c r="A151">
        <v>148</v>
      </c>
      <c r="B151" s="167">
        <v>45860.685324074075</v>
      </c>
      <c r="C151" s="110">
        <f t="shared" si="2"/>
        <v>45875.685324074075</v>
      </c>
      <c r="D151" t="s">
        <v>5760</v>
      </c>
      <c r="G151" t="s">
        <v>2668</v>
      </c>
      <c r="H151" t="s">
        <v>93</v>
      </c>
      <c r="I151" t="s">
        <v>4257</v>
      </c>
      <c r="J151" t="s">
        <v>79</v>
      </c>
      <c r="L151" s="305" t="s">
        <v>6</v>
      </c>
      <c r="N151" s="9">
        <v>16200</v>
      </c>
      <c r="O151" s="9">
        <v>0</v>
      </c>
      <c r="P151" s="9">
        <v>0</v>
      </c>
      <c r="Q151" s="138">
        <v>0</v>
      </c>
      <c r="R151" s="138">
        <v>0</v>
      </c>
      <c r="U151" s="3">
        <v>5.4183442260097268E-2</v>
      </c>
      <c r="V151" s="279">
        <v>27692.31</v>
      </c>
      <c r="W151" s="279">
        <v>23821.34</v>
      </c>
      <c r="X151" s="279">
        <v>22153.85</v>
      </c>
      <c r="Y151" s="3">
        <v>0.2</v>
      </c>
      <c r="Z151" t="s">
        <v>5630</v>
      </c>
      <c r="AB151" t="s">
        <v>5755</v>
      </c>
    </row>
    <row r="152" spans="1:29" x14ac:dyDescent="0.25">
      <c r="A152">
        <v>149</v>
      </c>
      <c r="B152" s="167">
        <v>45860.739722222221</v>
      </c>
      <c r="C152" s="110">
        <f t="shared" si="2"/>
        <v>45875.739722222221</v>
      </c>
      <c r="D152" t="s">
        <v>5664</v>
      </c>
      <c r="G152" t="s">
        <v>2948</v>
      </c>
      <c r="H152" t="s">
        <v>93</v>
      </c>
      <c r="I152" t="s">
        <v>1412</v>
      </c>
      <c r="J152" t="s">
        <v>80</v>
      </c>
      <c r="K152" t="s">
        <v>5649</v>
      </c>
      <c r="L152" s="305" t="s">
        <v>6</v>
      </c>
      <c r="N152" s="9">
        <v>9600</v>
      </c>
      <c r="O152" s="9">
        <v>0</v>
      </c>
      <c r="P152" s="9">
        <v>0</v>
      </c>
      <c r="Q152" s="138">
        <v>0</v>
      </c>
      <c r="R152" s="138">
        <v>0</v>
      </c>
      <c r="U152" s="3">
        <v>0.10024832540231811</v>
      </c>
      <c r="V152" s="279">
        <v>14020.74</v>
      </c>
      <c r="W152" s="279">
        <v>15076.06</v>
      </c>
      <c r="X152" s="279">
        <v>14020.74</v>
      </c>
      <c r="Z152" t="s">
        <v>5630</v>
      </c>
      <c r="AB152" t="s">
        <v>5755</v>
      </c>
    </row>
    <row r="153" spans="1:29" x14ac:dyDescent="0.25">
      <c r="A153">
        <v>150</v>
      </c>
      <c r="B153" s="167">
        <v>45860.742534722223</v>
      </c>
      <c r="C153" s="110">
        <f t="shared" si="2"/>
        <v>45875.742534722223</v>
      </c>
      <c r="D153" t="s">
        <v>5559</v>
      </c>
      <c r="E153" t="s">
        <v>5752</v>
      </c>
      <c r="G153" t="s">
        <v>2870</v>
      </c>
      <c r="H153" t="s">
        <v>93</v>
      </c>
      <c r="I153" t="s">
        <v>4523</v>
      </c>
      <c r="J153" t="s">
        <v>39</v>
      </c>
      <c r="L153" s="305" t="s">
        <v>3</v>
      </c>
      <c r="N153" s="9">
        <v>1550</v>
      </c>
      <c r="O153" s="9">
        <v>63.7</v>
      </c>
      <c r="P153" s="9">
        <v>0</v>
      </c>
      <c r="Q153" s="138">
        <v>0</v>
      </c>
      <c r="R153" s="138">
        <v>0</v>
      </c>
      <c r="U153" s="3">
        <v>8.0227803945961143E-2</v>
      </c>
      <c r="V153" s="279">
        <v>2482.2800000000002</v>
      </c>
      <c r="W153" s="279">
        <v>2546.7199999999998</v>
      </c>
      <c r="X153" s="279">
        <v>2241.11</v>
      </c>
      <c r="Y153" s="3">
        <v>0.1</v>
      </c>
      <c r="Z153" t="s">
        <v>5630</v>
      </c>
      <c r="AB153" t="s">
        <v>5755</v>
      </c>
    </row>
    <row r="154" spans="1:29" x14ac:dyDescent="0.25">
      <c r="A154">
        <v>151</v>
      </c>
      <c r="B154" s="167">
        <v>45860.748796296299</v>
      </c>
      <c r="C154" s="110">
        <f t="shared" si="2"/>
        <v>45875.748796296299</v>
      </c>
      <c r="D154" t="s">
        <v>5559</v>
      </c>
      <c r="E154" t="s">
        <v>5752</v>
      </c>
      <c r="G154" t="s">
        <v>1807</v>
      </c>
      <c r="H154" t="s">
        <v>39</v>
      </c>
      <c r="I154" t="s">
        <v>2911</v>
      </c>
      <c r="J154" t="s">
        <v>93</v>
      </c>
      <c r="K154" t="s">
        <v>5864</v>
      </c>
      <c r="L154" s="305" t="s">
        <v>5</v>
      </c>
      <c r="N154" s="9">
        <v>1800</v>
      </c>
      <c r="O154" s="9">
        <v>24.6</v>
      </c>
      <c r="P154" s="9">
        <v>0</v>
      </c>
      <c r="Q154" s="138">
        <v>0</v>
      </c>
      <c r="R154" s="138">
        <v>0</v>
      </c>
      <c r="U154" s="3">
        <v>8.0008026095392717E-2</v>
      </c>
      <c r="V154" s="279">
        <v>2827.94</v>
      </c>
      <c r="W154" s="279">
        <v>2891.59</v>
      </c>
      <c r="X154" s="279">
        <v>2547.87</v>
      </c>
      <c r="Y154" s="3">
        <v>0.1</v>
      </c>
      <c r="Z154" t="s">
        <v>5630</v>
      </c>
      <c r="AB154" t="s">
        <v>5755</v>
      </c>
    </row>
    <row r="155" spans="1:29" x14ac:dyDescent="0.25">
      <c r="A155">
        <v>152</v>
      </c>
      <c r="B155" s="167">
        <v>45861.372754629629</v>
      </c>
      <c r="C155" s="110">
        <f t="shared" si="2"/>
        <v>45876.372754629629</v>
      </c>
      <c r="D155" t="s">
        <v>5559</v>
      </c>
      <c r="E155" t="s">
        <v>5771</v>
      </c>
      <c r="G155" t="s">
        <v>2460</v>
      </c>
      <c r="H155" t="s">
        <v>92</v>
      </c>
      <c r="I155" t="s">
        <v>4523</v>
      </c>
      <c r="J155" t="s">
        <v>39</v>
      </c>
      <c r="K155" t="s">
        <v>5865</v>
      </c>
      <c r="L155" s="305" t="s">
        <v>3</v>
      </c>
      <c r="N155" s="9">
        <v>800</v>
      </c>
      <c r="O155" s="9">
        <v>11.4</v>
      </c>
      <c r="P155" s="9">
        <v>0</v>
      </c>
      <c r="Q155" s="138">
        <v>0</v>
      </c>
      <c r="R155" s="138">
        <v>0</v>
      </c>
      <c r="U155" s="3">
        <v>3.9093318689829612E-2</v>
      </c>
      <c r="V155" s="279">
        <v>1257.3800000000001</v>
      </c>
      <c r="W155" s="279">
        <v>1216.67</v>
      </c>
      <c r="X155" s="279">
        <v>1070.67</v>
      </c>
      <c r="Y155" s="3">
        <v>0.15</v>
      </c>
      <c r="Z155" t="s">
        <v>5630</v>
      </c>
      <c r="AB155" t="s">
        <v>5755</v>
      </c>
    </row>
    <row r="156" spans="1:29" x14ac:dyDescent="0.25">
      <c r="A156">
        <v>153</v>
      </c>
      <c r="B156" s="167">
        <v>45861.3906712963</v>
      </c>
      <c r="C156" s="110">
        <f t="shared" si="2"/>
        <v>45876.3906712963</v>
      </c>
      <c r="D156" t="s">
        <v>5559</v>
      </c>
      <c r="E156" t="s">
        <v>5866</v>
      </c>
      <c r="G156" t="s">
        <v>1807</v>
      </c>
      <c r="H156" t="s">
        <v>39</v>
      </c>
      <c r="I156" t="s">
        <v>4173</v>
      </c>
      <c r="J156" t="s">
        <v>74</v>
      </c>
      <c r="K156" t="s">
        <v>5867</v>
      </c>
      <c r="L156" s="305" t="s">
        <v>5</v>
      </c>
      <c r="N156" s="9">
        <v>12200</v>
      </c>
      <c r="O156" s="9">
        <v>840</v>
      </c>
      <c r="P156" s="9">
        <v>0</v>
      </c>
      <c r="Q156" s="138">
        <v>0</v>
      </c>
      <c r="R156" s="138">
        <v>0</v>
      </c>
      <c r="U156" s="3">
        <v>8.093845190170762E-2</v>
      </c>
      <c r="V156" s="279">
        <v>20173.650000000001</v>
      </c>
      <c r="W156" s="279">
        <v>19552.91</v>
      </c>
      <c r="X156" s="279">
        <v>18249.36</v>
      </c>
      <c r="Y156" s="3">
        <v>0.1</v>
      </c>
      <c r="Z156" t="s">
        <v>5630</v>
      </c>
      <c r="AB156" t="s">
        <v>5755</v>
      </c>
    </row>
    <row r="157" spans="1:29" x14ac:dyDescent="0.25">
      <c r="A157">
        <v>154</v>
      </c>
      <c r="B157" s="167">
        <v>45861.401979166665</v>
      </c>
      <c r="C157" s="110">
        <f t="shared" si="2"/>
        <v>45876.401979166665</v>
      </c>
      <c r="D157" t="s">
        <v>5559</v>
      </c>
      <c r="E157" t="s">
        <v>5866</v>
      </c>
      <c r="G157" t="s">
        <v>2018</v>
      </c>
      <c r="H157" t="s">
        <v>89</v>
      </c>
      <c r="I157" t="s">
        <v>4173</v>
      </c>
      <c r="J157" t="s">
        <v>74</v>
      </c>
      <c r="K157" t="s">
        <v>5868</v>
      </c>
      <c r="L157" s="305" t="s">
        <v>6</v>
      </c>
      <c r="N157" s="9">
        <v>8500</v>
      </c>
      <c r="O157" s="9">
        <v>297</v>
      </c>
      <c r="P157" s="9">
        <v>0</v>
      </c>
      <c r="Q157" s="138">
        <v>0</v>
      </c>
      <c r="R157" s="138">
        <v>0</v>
      </c>
      <c r="U157" s="3">
        <v>3.8997689034498587E-2</v>
      </c>
      <c r="V157" s="279">
        <v>13944.34</v>
      </c>
      <c r="W157" s="279">
        <v>12797.9</v>
      </c>
      <c r="X157" s="279">
        <v>11902.05</v>
      </c>
      <c r="Y157" s="3">
        <v>0.15</v>
      </c>
      <c r="Z157" t="s">
        <v>5630</v>
      </c>
      <c r="AB157" t="s">
        <v>5755</v>
      </c>
    </row>
    <row r="158" spans="1:29" x14ac:dyDescent="0.25">
      <c r="A158">
        <v>155</v>
      </c>
      <c r="B158" s="167">
        <v>45861.470833333333</v>
      </c>
      <c r="C158" s="110">
        <f t="shared" si="2"/>
        <v>45876.470833333333</v>
      </c>
      <c r="D158" t="s">
        <v>5763</v>
      </c>
      <c r="G158" t="s">
        <v>3841</v>
      </c>
      <c r="H158" t="s">
        <v>93</v>
      </c>
      <c r="I158" t="s">
        <v>2923</v>
      </c>
      <c r="J158" t="s">
        <v>93</v>
      </c>
      <c r="K158" t="s">
        <v>5869</v>
      </c>
      <c r="L158" s="305" t="s">
        <v>3</v>
      </c>
      <c r="N158" s="9">
        <v>1100</v>
      </c>
      <c r="O158" s="9">
        <v>0</v>
      </c>
      <c r="P158" s="9">
        <v>0</v>
      </c>
      <c r="Q158" s="138">
        <v>0</v>
      </c>
      <c r="R158" s="138">
        <v>0</v>
      </c>
      <c r="U158" s="3">
        <v>8.0358146123736943E-2</v>
      </c>
      <c r="V158" s="279">
        <v>1913.71</v>
      </c>
      <c r="W158" s="279">
        <v>1804.98</v>
      </c>
      <c r="X158" s="279">
        <v>1588.38</v>
      </c>
      <c r="Y158" s="3">
        <v>0.17</v>
      </c>
      <c r="Z158" t="s">
        <v>5630</v>
      </c>
      <c r="AB158" t="s">
        <v>5755</v>
      </c>
    </row>
    <row r="159" spans="1:29" x14ac:dyDescent="0.25">
      <c r="A159">
        <v>156</v>
      </c>
      <c r="B159" s="167">
        <v>45861.472534722219</v>
      </c>
      <c r="C159" s="110">
        <f t="shared" si="2"/>
        <v>45876.472534722219</v>
      </c>
      <c r="D159" t="s">
        <v>5749</v>
      </c>
      <c r="G159" t="s">
        <v>3841</v>
      </c>
      <c r="H159" t="s">
        <v>93</v>
      </c>
      <c r="I159" t="s">
        <v>4697</v>
      </c>
      <c r="J159" t="s">
        <v>93</v>
      </c>
      <c r="K159" t="s">
        <v>5870</v>
      </c>
      <c r="L159" s="305" t="s">
        <v>6</v>
      </c>
      <c r="N159" s="9">
        <v>1400</v>
      </c>
      <c r="O159" s="9">
        <v>0</v>
      </c>
      <c r="P159" s="9">
        <v>0</v>
      </c>
      <c r="Q159" s="138">
        <v>0</v>
      </c>
      <c r="R159" s="138">
        <v>0</v>
      </c>
      <c r="U159" s="3">
        <v>5.4242883468488302E-2</v>
      </c>
      <c r="V159" s="279">
        <v>2435.63</v>
      </c>
      <c r="W159" s="279">
        <v>2214.21</v>
      </c>
      <c r="X159" s="279">
        <v>1948.5</v>
      </c>
      <c r="Y159" s="3">
        <v>0.2</v>
      </c>
      <c r="Z159" t="s">
        <v>5630</v>
      </c>
      <c r="AC159" s="1" t="s">
        <v>5742</v>
      </c>
    </row>
    <row r="160" spans="1:29" x14ac:dyDescent="0.25">
      <c r="A160">
        <v>157</v>
      </c>
      <c r="B160" s="167">
        <v>45861.474745370368</v>
      </c>
      <c r="C160" s="110">
        <f t="shared" si="2"/>
        <v>45876.474745370368</v>
      </c>
      <c r="D160" t="s">
        <v>5749</v>
      </c>
      <c r="G160" t="s">
        <v>3841</v>
      </c>
      <c r="H160" t="s">
        <v>93</v>
      </c>
      <c r="I160" t="s">
        <v>2818</v>
      </c>
      <c r="J160" t="s">
        <v>93</v>
      </c>
      <c r="K160" t="s">
        <v>5871</v>
      </c>
      <c r="L160" s="305" t="s">
        <v>5</v>
      </c>
      <c r="N160" s="9">
        <v>1600</v>
      </c>
      <c r="O160" s="9">
        <v>0</v>
      </c>
      <c r="P160" s="9">
        <v>0</v>
      </c>
      <c r="Q160" s="138">
        <v>0</v>
      </c>
      <c r="R160" s="138">
        <v>0</v>
      </c>
      <c r="U160" s="3">
        <v>5.4242883468488171E-2</v>
      </c>
      <c r="V160" s="279">
        <v>2783.58</v>
      </c>
      <c r="W160" s="279">
        <v>2530.52</v>
      </c>
      <c r="X160" s="279">
        <v>2226.86</v>
      </c>
      <c r="Y160" s="3">
        <v>0.2</v>
      </c>
      <c r="Z160" t="s">
        <v>5630</v>
      </c>
      <c r="AC160" s="1" t="s">
        <v>5742</v>
      </c>
    </row>
    <row r="161" spans="1:29" x14ac:dyDescent="0.25">
      <c r="A161">
        <v>158</v>
      </c>
      <c r="B161" s="167">
        <v>45861.478101851855</v>
      </c>
      <c r="C161" s="110">
        <f t="shared" si="2"/>
        <v>45876.478101851855</v>
      </c>
      <c r="D161" t="s">
        <v>5559</v>
      </c>
      <c r="E161" t="s">
        <v>5866</v>
      </c>
      <c r="G161" t="s">
        <v>2607</v>
      </c>
      <c r="H161" t="s">
        <v>92</v>
      </c>
      <c r="I161" t="s">
        <v>619</v>
      </c>
      <c r="J161" t="s">
        <v>77</v>
      </c>
      <c r="K161" t="s">
        <v>5872</v>
      </c>
      <c r="L161" s="305" t="s">
        <v>3</v>
      </c>
      <c r="N161" s="9">
        <v>7100</v>
      </c>
      <c r="O161" s="9">
        <v>224.7</v>
      </c>
      <c r="P161" s="9">
        <v>0</v>
      </c>
      <c r="Q161" s="138">
        <v>0</v>
      </c>
      <c r="R161" s="138">
        <v>0</v>
      </c>
      <c r="U161" s="3">
        <v>3.9914436324030307E-2</v>
      </c>
      <c r="V161" s="279">
        <v>11447.71</v>
      </c>
      <c r="W161" s="279">
        <v>10503.12</v>
      </c>
      <c r="X161" s="279">
        <v>9767.9</v>
      </c>
      <c r="Y161" s="3">
        <v>0.15</v>
      </c>
      <c r="Z161" t="s">
        <v>5630</v>
      </c>
      <c r="AB161" t="s">
        <v>5755</v>
      </c>
    </row>
    <row r="162" spans="1:29" x14ac:dyDescent="0.25">
      <c r="A162">
        <v>159</v>
      </c>
      <c r="B162" s="167">
        <v>45861.509675925925</v>
      </c>
      <c r="C162" s="110">
        <f t="shared" si="2"/>
        <v>45876.509675925925</v>
      </c>
      <c r="D162" t="s">
        <v>5822</v>
      </c>
      <c r="G162" t="s">
        <v>4103</v>
      </c>
      <c r="H162" t="s">
        <v>93</v>
      </c>
      <c r="I162" t="s">
        <v>3360</v>
      </c>
      <c r="J162" t="s">
        <v>78</v>
      </c>
      <c r="L162" s="305" t="s">
        <v>6</v>
      </c>
      <c r="N162" s="9">
        <v>4600</v>
      </c>
      <c r="O162" s="9">
        <v>357</v>
      </c>
      <c r="P162" s="9">
        <v>157426.37</v>
      </c>
      <c r="Q162" s="138">
        <v>0</v>
      </c>
      <c r="R162" s="138">
        <v>0</v>
      </c>
      <c r="U162" s="3">
        <v>7.9639741786510801E-2</v>
      </c>
      <c r="V162" s="279">
        <v>8542.18</v>
      </c>
      <c r="W162" s="279">
        <v>7433.18</v>
      </c>
      <c r="X162" s="279">
        <v>6912.86</v>
      </c>
      <c r="Y162" s="3">
        <v>0.2</v>
      </c>
      <c r="Z162" t="s">
        <v>5630</v>
      </c>
      <c r="AB162" t="s">
        <v>5755</v>
      </c>
    </row>
    <row r="163" spans="1:29" x14ac:dyDescent="0.25">
      <c r="A163">
        <v>160</v>
      </c>
      <c r="B163" s="167">
        <v>45861.514780092592</v>
      </c>
      <c r="C163" s="110">
        <f t="shared" si="2"/>
        <v>45876.514780092592</v>
      </c>
      <c r="D163" t="s">
        <v>5760</v>
      </c>
      <c r="G163" t="s">
        <v>2668</v>
      </c>
      <c r="H163" t="s">
        <v>93</v>
      </c>
      <c r="I163" t="s">
        <v>1297</v>
      </c>
      <c r="J163" t="s">
        <v>82</v>
      </c>
      <c r="K163" t="s">
        <v>5873</v>
      </c>
      <c r="L163" s="305" t="s">
        <v>7</v>
      </c>
      <c r="N163" s="9">
        <v>3500</v>
      </c>
      <c r="O163" s="9">
        <v>554</v>
      </c>
      <c r="P163" s="9">
        <v>0</v>
      </c>
      <c r="Q163" s="138">
        <v>4</v>
      </c>
      <c r="R163" s="138">
        <v>0</v>
      </c>
      <c r="U163" s="3">
        <v>0.13758191763134545</v>
      </c>
      <c r="V163" s="279">
        <v>7643.02</v>
      </c>
      <c r="W163" s="279">
        <v>7886.48</v>
      </c>
      <c r="X163" s="279">
        <v>6940.1</v>
      </c>
      <c r="Y163" s="3">
        <v>0.1</v>
      </c>
      <c r="Z163" t="s">
        <v>5630</v>
      </c>
      <c r="AC163" s="1" t="s">
        <v>5742</v>
      </c>
    </row>
    <row r="164" spans="1:29" x14ac:dyDescent="0.25">
      <c r="A164">
        <v>161</v>
      </c>
      <c r="B164" s="167">
        <v>45861.635925925926</v>
      </c>
      <c r="C164" s="110">
        <f t="shared" si="2"/>
        <v>45876.635925925926</v>
      </c>
      <c r="D164" t="s">
        <v>5822</v>
      </c>
      <c r="G164" t="s">
        <v>4103</v>
      </c>
      <c r="H164" t="s">
        <v>93</v>
      </c>
      <c r="I164" t="s">
        <v>4540</v>
      </c>
      <c r="J164" t="s">
        <v>89</v>
      </c>
      <c r="K164" t="s">
        <v>5874</v>
      </c>
      <c r="L164" s="305" t="s">
        <v>7</v>
      </c>
      <c r="N164" s="9">
        <v>4500</v>
      </c>
      <c r="O164" s="9">
        <v>485</v>
      </c>
      <c r="P164" s="9">
        <v>236000</v>
      </c>
      <c r="Q164" s="138">
        <v>0</v>
      </c>
      <c r="R164" s="138">
        <v>0</v>
      </c>
      <c r="U164" s="3">
        <v>9.3366594580978374E-2</v>
      </c>
      <c r="V164" s="279">
        <v>8559.7000000000007</v>
      </c>
      <c r="W164" s="279">
        <v>7903.68</v>
      </c>
      <c r="X164" s="279">
        <v>6955.24</v>
      </c>
      <c r="Y164" s="3">
        <v>0.2</v>
      </c>
      <c r="Z164" t="s">
        <v>5630</v>
      </c>
      <c r="AB164" t="s">
        <v>5755</v>
      </c>
    </row>
    <row r="165" spans="1:29" x14ac:dyDescent="0.25">
      <c r="A165">
        <v>162</v>
      </c>
      <c r="B165" s="167">
        <v>45862.362337962964</v>
      </c>
      <c r="C165" s="110">
        <f t="shared" si="2"/>
        <v>45877.362337962964</v>
      </c>
      <c r="D165" t="s">
        <v>5767</v>
      </c>
      <c r="E165" t="s">
        <v>5847</v>
      </c>
      <c r="G165" t="s">
        <v>1827</v>
      </c>
      <c r="H165" t="s">
        <v>39</v>
      </c>
      <c r="I165" t="s">
        <v>1827</v>
      </c>
      <c r="J165" t="s">
        <v>39</v>
      </c>
      <c r="L165" s="305" t="s">
        <v>3</v>
      </c>
      <c r="N165" s="9">
        <v>450</v>
      </c>
      <c r="O165" s="9">
        <v>0</v>
      </c>
      <c r="P165" s="9">
        <v>0</v>
      </c>
      <c r="Q165" s="138">
        <v>0</v>
      </c>
      <c r="R165" s="138">
        <v>0</v>
      </c>
      <c r="U165" s="3">
        <v>5.4175371874644988E-2</v>
      </c>
      <c r="V165" s="279">
        <v>781.93</v>
      </c>
      <c r="W165" s="279">
        <v>658.47</v>
      </c>
      <c r="X165" s="279">
        <v>625.54</v>
      </c>
      <c r="Y165" s="3">
        <v>0.2</v>
      </c>
      <c r="Z165" t="s">
        <v>5630</v>
      </c>
      <c r="AC165" s="1" t="s">
        <v>5742</v>
      </c>
    </row>
    <row r="166" spans="1:29" x14ac:dyDescent="0.25">
      <c r="A166">
        <v>163</v>
      </c>
      <c r="B166" s="167">
        <v>45862.425173611111</v>
      </c>
      <c r="C166" s="110">
        <f t="shared" si="2"/>
        <v>45877.425173611111</v>
      </c>
      <c r="D166" t="s">
        <v>5662</v>
      </c>
      <c r="G166" t="s">
        <v>1827</v>
      </c>
      <c r="H166" t="s">
        <v>39</v>
      </c>
      <c r="I166" t="s">
        <v>2681</v>
      </c>
      <c r="J166" t="s">
        <v>93</v>
      </c>
      <c r="K166" t="s">
        <v>5649</v>
      </c>
      <c r="L166" s="305" t="s">
        <v>3</v>
      </c>
      <c r="N166" s="9">
        <v>1100</v>
      </c>
      <c r="O166" s="9">
        <v>28.1</v>
      </c>
      <c r="P166" s="9">
        <v>250000</v>
      </c>
      <c r="Q166" s="138">
        <v>0</v>
      </c>
      <c r="R166" s="138">
        <v>0</v>
      </c>
      <c r="U166" s="3">
        <v>0.19225705804002427</v>
      </c>
      <c r="V166" s="279">
        <v>2067.29</v>
      </c>
      <c r="W166" s="279">
        <v>2113.5700000000002</v>
      </c>
      <c r="X166" s="279">
        <v>1863.68</v>
      </c>
      <c r="Y166" s="3">
        <v>0.1</v>
      </c>
      <c r="Z166" t="s">
        <v>5630</v>
      </c>
      <c r="AB166" t="s">
        <v>5755</v>
      </c>
    </row>
    <row r="167" spans="1:29" x14ac:dyDescent="0.25">
      <c r="A167">
        <v>164</v>
      </c>
      <c r="B167" s="167">
        <v>45862.495798611111</v>
      </c>
      <c r="C167" s="110">
        <f t="shared" si="2"/>
        <v>45877.495798611111</v>
      </c>
      <c r="D167" t="s">
        <v>5822</v>
      </c>
      <c r="G167" t="s">
        <v>4103</v>
      </c>
      <c r="H167" t="s">
        <v>93</v>
      </c>
      <c r="I167" t="s">
        <v>852</v>
      </c>
      <c r="J167" t="s">
        <v>82</v>
      </c>
      <c r="L167" s="305" t="s">
        <v>6</v>
      </c>
      <c r="N167" s="9">
        <v>3800</v>
      </c>
      <c r="O167" s="9">
        <v>141</v>
      </c>
      <c r="P167" s="9">
        <v>34500</v>
      </c>
      <c r="Q167" s="138">
        <v>0</v>
      </c>
      <c r="R167" s="138">
        <v>0</v>
      </c>
      <c r="U167" s="3">
        <v>6.1500316588927031E-2</v>
      </c>
      <c r="V167" s="279">
        <v>6634</v>
      </c>
      <c r="W167" s="279">
        <v>6066.42</v>
      </c>
      <c r="X167" s="279">
        <v>5338.45</v>
      </c>
      <c r="Y167" s="3">
        <v>0.2</v>
      </c>
      <c r="Z167" t="s">
        <v>5630</v>
      </c>
      <c r="AB167" t="s">
        <v>5755</v>
      </c>
    </row>
    <row r="168" spans="1:29" x14ac:dyDescent="0.25">
      <c r="A168">
        <v>165</v>
      </c>
      <c r="B168" s="167">
        <v>45862.581377314818</v>
      </c>
      <c r="C168" s="110">
        <f t="shared" si="2"/>
        <v>45877.581377314818</v>
      </c>
      <c r="D168" t="s">
        <v>5878</v>
      </c>
      <c r="G168" t="s">
        <v>2668</v>
      </c>
      <c r="H168" t="s">
        <v>93</v>
      </c>
      <c r="I168" t="s">
        <v>2711</v>
      </c>
      <c r="J168" t="s">
        <v>93</v>
      </c>
      <c r="L168" s="305" t="s">
        <v>6</v>
      </c>
      <c r="N168" s="9">
        <v>1400</v>
      </c>
      <c r="O168" s="9">
        <v>0</v>
      </c>
      <c r="P168" s="9">
        <v>0</v>
      </c>
      <c r="Q168" s="138">
        <v>0</v>
      </c>
      <c r="R168" s="138">
        <v>0</v>
      </c>
      <c r="U168" s="3">
        <v>5.4242883468488302E-2</v>
      </c>
      <c r="V168" s="279">
        <v>2435.63</v>
      </c>
      <c r="W168" s="279">
        <v>2214.21</v>
      </c>
      <c r="X168" s="279">
        <v>1948.5</v>
      </c>
      <c r="Y168" s="3">
        <v>0.2</v>
      </c>
      <c r="Z168" t="s">
        <v>5630</v>
      </c>
      <c r="AC168" s="1" t="s">
        <v>5742</v>
      </c>
    </row>
    <row r="169" spans="1:29" x14ac:dyDescent="0.25">
      <c r="A169">
        <v>166</v>
      </c>
      <c r="B169" s="167">
        <v>45862.58421296296</v>
      </c>
      <c r="C169" s="110">
        <f t="shared" si="2"/>
        <v>45877.58421296296</v>
      </c>
      <c r="D169" t="s">
        <v>5760</v>
      </c>
      <c r="G169" t="s">
        <v>2668</v>
      </c>
      <c r="H169" t="s">
        <v>93</v>
      </c>
      <c r="I169" t="s">
        <v>5358</v>
      </c>
      <c r="J169" t="s">
        <v>39</v>
      </c>
      <c r="K169" t="s">
        <v>5879</v>
      </c>
      <c r="L169" s="305" t="s">
        <v>6</v>
      </c>
      <c r="N169" s="9">
        <v>3800</v>
      </c>
      <c r="O169" s="9">
        <v>0</v>
      </c>
      <c r="P169" s="9">
        <v>0</v>
      </c>
      <c r="Q169" s="138">
        <v>0</v>
      </c>
      <c r="R169" s="138">
        <v>0</v>
      </c>
      <c r="U169" s="3">
        <v>5.4288851496483402E-2</v>
      </c>
      <c r="V169" s="279">
        <v>6415.67</v>
      </c>
      <c r="W169" s="279">
        <v>5832.43</v>
      </c>
      <c r="X169" s="279">
        <v>5132.53</v>
      </c>
      <c r="Y169" s="3">
        <v>0.2</v>
      </c>
      <c r="Z169" t="s">
        <v>5630</v>
      </c>
      <c r="AC169" s="1" t="s">
        <v>5742</v>
      </c>
    </row>
    <row r="170" spans="1:29" x14ac:dyDescent="0.25">
      <c r="A170">
        <v>167</v>
      </c>
      <c r="B170" s="167">
        <v>45862.606504629628</v>
      </c>
      <c r="C170" s="110">
        <f t="shared" si="2"/>
        <v>45877.606504629628</v>
      </c>
      <c r="D170" t="s">
        <v>5760</v>
      </c>
      <c r="G170" t="s">
        <v>3841</v>
      </c>
      <c r="H170" t="s">
        <v>93</v>
      </c>
      <c r="I170" t="s">
        <v>1506</v>
      </c>
      <c r="J170" t="s">
        <v>84</v>
      </c>
      <c r="K170" t="s">
        <v>5880</v>
      </c>
      <c r="L170" s="305" t="s">
        <v>7</v>
      </c>
      <c r="N170" s="9">
        <v>18500</v>
      </c>
      <c r="O170" s="9">
        <v>0</v>
      </c>
      <c r="P170" s="9">
        <v>0</v>
      </c>
      <c r="Q170" s="138">
        <v>0</v>
      </c>
      <c r="R170" s="138">
        <v>0</v>
      </c>
      <c r="U170" s="3">
        <v>5.4183442260097102E-2</v>
      </c>
      <c r="V170" s="279">
        <v>31623.93</v>
      </c>
      <c r="W170" s="279">
        <v>27203.38</v>
      </c>
      <c r="X170" s="279">
        <v>25299.15</v>
      </c>
      <c r="Y170" s="3">
        <v>0.2</v>
      </c>
      <c r="Z170" t="s">
        <v>5630</v>
      </c>
      <c r="AC170" s="1" t="s">
        <v>5742</v>
      </c>
    </row>
    <row r="171" spans="1:29" x14ac:dyDescent="0.25">
      <c r="A171">
        <v>168</v>
      </c>
      <c r="B171" s="167">
        <v>45862.609340277777</v>
      </c>
      <c r="C171" s="110">
        <f t="shared" si="2"/>
        <v>45877.609340277777</v>
      </c>
      <c r="D171" t="s">
        <v>5760</v>
      </c>
      <c r="G171" t="s">
        <v>3841</v>
      </c>
      <c r="H171" t="s">
        <v>93</v>
      </c>
      <c r="I171" t="s">
        <v>938</v>
      </c>
      <c r="J171" t="s">
        <v>82</v>
      </c>
      <c r="K171" t="s">
        <v>5881</v>
      </c>
      <c r="L171" s="305" t="s">
        <v>5</v>
      </c>
      <c r="N171" s="9">
        <v>3080</v>
      </c>
      <c r="O171" s="9">
        <v>0</v>
      </c>
      <c r="P171" s="9">
        <v>0</v>
      </c>
      <c r="Q171" s="138">
        <v>0</v>
      </c>
      <c r="R171" s="138">
        <v>0</v>
      </c>
      <c r="U171" s="3">
        <v>5.4288851496483381E-2</v>
      </c>
      <c r="V171" s="279">
        <v>5200.07</v>
      </c>
      <c r="W171" s="279">
        <v>4727.33</v>
      </c>
      <c r="X171" s="279">
        <v>4160.05</v>
      </c>
      <c r="Y171" s="3">
        <v>0.2</v>
      </c>
      <c r="Z171" t="s">
        <v>5630</v>
      </c>
      <c r="AC171" s="1" t="s">
        <v>5742</v>
      </c>
    </row>
    <row r="172" spans="1:29" x14ac:dyDescent="0.25">
      <c r="A172">
        <v>169</v>
      </c>
      <c r="B172" s="167">
        <v>45862.643078703702</v>
      </c>
      <c r="C172" s="110">
        <f t="shared" si="2"/>
        <v>45877.643078703702</v>
      </c>
      <c r="D172" t="s">
        <v>5559</v>
      </c>
      <c r="E172" t="s">
        <v>5752</v>
      </c>
      <c r="G172" t="s">
        <v>1880</v>
      </c>
      <c r="H172" t="s">
        <v>39</v>
      </c>
      <c r="I172" t="s">
        <v>3505</v>
      </c>
      <c r="J172" t="s">
        <v>74</v>
      </c>
      <c r="K172" t="s">
        <v>5882</v>
      </c>
      <c r="L172" s="305" t="s">
        <v>3</v>
      </c>
      <c r="N172" s="9">
        <v>8400</v>
      </c>
      <c r="O172" s="9">
        <v>206.9</v>
      </c>
      <c r="P172" s="9">
        <v>0</v>
      </c>
      <c r="Q172" s="138">
        <v>0</v>
      </c>
      <c r="R172" s="138">
        <v>0</v>
      </c>
      <c r="U172" s="3">
        <v>3.9873860259991206E-2</v>
      </c>
      <c r="V172" s="279">
        <v>13478.46</v>
      </c>
      <c r="W172" s="279">
        <v>12338.75</v>
      </c>
      <c r="X172" s="279">
        <v>11491.08</v>
      </c>
      <c r="Y172" s="3">
        <v>0.15</v>
      </c>
      <c r="Z172" t="s">
        <v>5630</v>
      </c>
      <c r="AB172" t="s">
        <v>5755</v>
      </c>
    </row>
    <row r="173" spans="1:29" x14ac:dyDescent="0.25">
      <c r="A173">
        <v>170</v>
      </c>
      <c r="B173" s="167">
        <v>45862.685983796298</v>
      </c>
      <c r="C173" s="110">
        <f t="shared" si="2"/>
        <v>45877.685983796298</v>
      </c>
      <c r="D173" t="s">
        <v>5559</v>
      </c>
      <c r="E173" t="s">
        <v>5752</v>
      </c>
      <c r="G173" t="s">
        <v>4096</v>
      </c>
      <c r="H173" t="s">
        <v>93</v>
      </c>
      <c r="I173" t="s">
        <v>4523</v>
      </c>
      <c r="J173" t="s">
        <v>39</v>
      </c>
      <c r="K173" t="s">
        <v>5883</v>
      </c>
      <c r="L173" s="305" t="s">
        <v>6</v>
      </c>
      <c r="N173" s="9">
        <v>2800</v>
      </c>
      <c r="O173" s="9">
        <v>126</v>
      </c>
      <c r="P173" s="9">
        <v>0</v>
      </c>
      <c r="Q173" s="138">
        <v>0</v>
      </c>
      <c r="R173" s="138">
        <v>0</v>
      </c>
      <c r="U173" s="3">
        <v>3.9352368752075519E-2</v>
      </c>
      <c r="V173" s="279">
        <v>4496.2299999999996</v>
      </c>
      <c r="W173" s="279">
        <v>4366.75</v>
      </c>
      <c r="X173" s="279">
        <v>3842.74</v>
      </c>
      <c r="Y173" s="3">
        <v>0.15</v>
      </c>
      <c r="Z173" t="s">
        <v>5630</v>
      </c>
      <c r="AB173" t="s">
        <v>5755</v>
      </c>
    </row>
    <row r="174" spans="1:29" x14ac:dyDescent="0.25">
      <c r="A174">
        <v>171</v>
      </c>
      <c r="B174" s="167">
        <v>45862.70888888889</v>
      </c>
      <c r="C174" s="110">
        <f t="shared" si="2"/>
        <v>45877.70888888889</v>
      </c>
      <c r="D174" t="s">
        <v>5494</v>
      </c>
      <c r="E174" t="s">
        <v>5855</v>
      </c>
      <c r="G174" t="s">
        <v>5102</v>
      </c>
      <c r="H174" t="s">
        <v>92</v>
      </c>
      <c r="I174" t="s">
        <v>4705</v>
      </c>
      <c r="J174" t="s">
        <v>93</v>
      </c>
      <c r="L174" s="305" t="s">
        <v>3</v>
      </c>
      <c r="N174" s="9">
        <v>3220</v>
      </c>
      <c r="O174" s="9">
        <v>156</v>
      </c>
      <c r="P174" s="9">
        <v>0</v>
      </c>
      <c r="Q174" s="138">
        <v>0</v>
      </c>
      <c r="R174" s="138">
        <v>0</v>
      </c>
      <c r="U174" s="3">
        <v>3.9381398585050006E-2</v>
      </c>
      <c r="V174" s="279">
        <v>5182.97</v>
      </c>
      <c r="W174" s="279">
        <v>5035.74</v>
      </c>
      <c r="X174" s="279">
        <v>4431.45</v>
      </c>
      <c r="Y174" s="3">
        <v>0.15</v>
      </c>
      <c r="Z174" t="s">
        <v>5630</v>
      </c>
      <c r="AB174" t="s">
        <v>5755</v>
      </c>
    </row>
    <row r="175" spans="1:29" x14ac:dyDescent="0.25">
      <c r="A175">
        <v>172</v>
      </c>
      <c r="B175" s="167">
        <v>45862.714837962965</v>
      </c>
      <c r="C175" s="110">
        <f t="shared" si="2"/>
        <v>45877.714837962965</v>
      </c>
      <c r="D175" t="s">
        <v>5559</v>
      </c>
      <c r="E175" t="s">
        <v>5752</v>
      </c>
      <c r="G175" t="s">
        <v>2710</v>
      </c>
      <c r="H175" t="s">
        <v>93</v>
      </c>
      <c r="I175" t="s">
        <v>4523</v>
      </c>
      <c r="J175" t="s">
        <v>39</v>
      </c>
      <c r="K175" t="s">
        <v>5884</v>
      </c>
      <c r="L175" s="305" t="s">
        <v>3</v>
      </c>
      <c r="N175" s="9">
        <v>1100</v>
      </c>
      <c r="O175" s="9">
        <v>55.4</v>
      </c>
      <c r="P175" s="9">
        <v>0</v>
      </c>
      <c r="Q175" s="138">
        <v>0</v>
      </c>
      <c r="R175" s="138">
        <v>0</v>
      </c>
      <c r="U175" s="3">
        <v>3.9397536426178791E-2</v>
      </c>
      <c r="V175" s="279">
        <v>1772.91</v>
      </c>
      <c r="W175" s="279">
        <v>1722.94</v>
      </c>
      <c r="X175" s="279">
        <v>1516.19</v>
      </c>
      <c r="Y175" s="3">
        <v>0.15</v>
      </c>
      <c r="Z175" t="s">
        <v>5630</v>
      </c>
      <c r="AB175" t="s">
        <v>5755</v>
      </c>
    </row>
    <row r="176" spans="1:29" x14ac:dyDescent="0.25">
      <c r="A176">
        <v>173</v>
      </c>
      <c r="B176" s="167">
        <v>45862.748020833336</v>
      </c>
      <c r="C176" s="110">
        <f t="shared" si="2"/>
        <v>45877.748020833336</v>
      </c>
      <c r="D176" t="s">
        <v>5885</v>
      </c>
      <c r="G176" t="s">
        <v>1911</v>
      </c>
      <c r="H176" t="s">
        <v>39</v>
      </c>
      <c r="I176" t="s">
        <v>2561</v>
      </c>
      <c r="J176" t="s">
        <v>92</v>
      </c>
      <c r="L176" s="305" t="s">
        <v>6</v>
      </c>
      <c r="N176" s="9">
        <v>4200</v>
      </c>
      <c r="O176" s="9">
        <v>17.100000000000001</v>
      </c>
      <c r="P176" s="9">
        <v>0</v>
      </c>
      <c r="Q176" s="138">
        <v>0</v>
      </c>
      <c r="R176" s="138">
        <v>0</v>
      </c>
      <c r="U176" s="3">
        <v>5.431787370186382E-2</v>
      </c>
      <c r="V176" s="279">
        <v>7109.95</v>
      </c>
      <c r="W176" s="279">
        <v>6465.31</v>
      </c>
      <c r="X176" s="279">
        <v>5691.75</v>
      </c>
      <c r="Y176" s="3">
        <v>0.2</v>
      </c>
      <c r="Z176" t="s">
        <v>5630</v>
      </c>
      <c r="AC176" s="1" t="s">
        <v>5742</v>
      </c>
    </row>
    <row r="177" spans="1:29" x14ac:dyDescent="0.25">
      <c r="A177">
        <v>174</v>
      </c>
      <c r="B177" s="167">
        <v>45862.749710648146</v>
      </c>
      <c r="C177" s="110">
        <f t="shared" si="2"/>
        <v>45877.749710648146</v>
      </c>
      <c r="D177" t="s">
        <v>5886</v>
      </c>
      <c r="G177" t="s">
        <v>1911</v>
      </c>
      <c r="H177" t="s">
        <v>39</v>
      </c>
      <c r="I177" t="s">
        <v>2561</v>
      </c>
      <c r="J177" t="s">
        <v>92</v>
      </c>
      <c r="L177" s="305" t="s">
        <v>6</v>
      </c>
      <c r="N177" s="9">
        <v>4200</v>
      </c>
      <c r="O177" s="9">
        <v>17.100000000000001</v>
      </c>
      <c r="P177" s="9">
        <v>7000</v>
      </c>
      <c r="Q177" s="138">
        <v>0</v>
      </c>
      <c r="R177" s="138">
        <v>0</v>
      </c>
      <c r="U177" s="3">
        <v>5.559694907725115E-2</v>
      </c>
      <c r="V177" s="279">
        <v>7122.55</v>
      </c>
      <c r="W177" s="279">
        <v>6476.77</v>
      </c>
      <c r="X177" s="279">
        <v>5701.83</v>
      </c>
      <c r="Y177" s="3">
        <v>0.2</v>
      </c>
      <c r="Z177" t="s">
        <v>5630</v>
      </c>
      <c r="AC177" s="1" t="s">
        <v>5742</v>
      </c>
    </row>
    <row r="178" spans="1:29" x14ac:dyDescent="0.25">
      <c r="A178">
        <v>175</v>
      </c>
      <c r="B178" s="167">
        <v>45863.347951388889</v>
      </c>
      <c r="C178" s="110">
        <f t="shared" si="2"/>
        <v>45878.347951388889</v>
      </c>
      <c r="D178" t="s">
        <v>5767</v>
      </c>
      <c r="E178" t="s">
        <v>5848</v>
      </c>
      <c r="G178" t="s">
        <v>1827</v>
      </c>
      <c r="H178" t="s">
        <v>39</v>
      </c>
      <c r="I178" t="s">
        <v>5100</v>
      </c>
      <c r="J178" t="s">
        <v>92</v>
      </c>
      <c r="L178" s="305" t="s">
        <v>3</v>
      </c>
      <c r="N178" s="9">
        <v>1300</v>
      </c>
      <c r="O178" s="9">
        <v>45.6</v>
      </c>
      <c r="P178" s="9">
        <v>0</v>
      </c>
      <c r="Q178" s="138">
        <v>0</v>
      </c>
      <c r="R178" s="138">
        <v>0</v>
      </c>
      <c r="U178" s="3">
        <v>0.13508408814972542</v>
      </c>
      <c r="V178" s="279">
        <v>2245.36</v>
      </c>
      <c r="W178" s="279">
        <v>2295.2399999999998</v>
      </c>
      <c r="X178" s="279">
        <v>2025.88</v>
      </c>
      <c r="Y178" s="3">
        <v>0.1</v>
      </c>
      <c r="Z178" t="s">
        <v>5630</v>
      </c>
      <c r="AC178" s="1" t="s">
        <v>5742</v>
      </c>
    </row>
    <row r="179" spans="1:29" x14ac:dyDescent="0.25">
      <c r="A179">
        <v>176</v>
      </c>
      <c r="B179" s="167">
        <v>45863.357986111114</v>
      </c>
      <c r="C179" s="110">
        <f t="shared" si="2"/>
        <v>45878.357986111114</v>
      </c>
      <c r="D179" t="s">
        <v>5887</v>
      </c>
      <c r="E179" t="s">
        <v>5888</v>
      </c>
      <c r="G179" t="s">
        <v>4696</v>
      </c>
      <c r="H179" t="s">
        <v>93</v>
      </c>
      <c r="I179" t="s">
        <v>938</v>
      </c>
      <c r="J179" t="s">
        <v>82</v>
      </c>
      <c r="L179" s="305" t="s">
        <v>3</v>
      </c>
      <c r="N179" s="9">
        <v>2500</v>
      </c>
      <c r="O179" s="9">
        <v>48</v>
      </c>
      <c r="P179" s="9">
        <v>11270.9</v>
      </c>
      <c r="Q179" s="138">
        <v>0</v>
      </c>
      <c r="R179" s="138">
        <v>0</v>
      </c>
      <c r="U179" s="3">
        <v>0.1002437115652859</v>
      </c>
      <c r="V179" s="279">
        <v>4294.3100000000004</v>
      </c>
      <c r="W179" s="279">
        <v>4156.9799999999996</v>
      </c>
      <c r="X179" s="279">
        <v>3658.14</v>
      </c>
      <c r="Y179" s="3">
        <v>0.15</v>
      </c>
      <c r="Z179" t="s">
        <v>5630</v>
      </c>
      <c r="AC179" s="1" t="s">
        <v>5742</v>
      </c>
    </row>
    <row r="180" spans="1:29" x14ac:dyDescent="0.25">
      <c r="A180">
        <v>177</v>
      </c>
      <c r="B180" s="167">
        <v>45863.371365740742</v>
      </c>
      <c r="C180" s="110">
        <f t="shared" si="2"/>
        <v>45878.371365740742</v>
      </c>
      <c r="D180" t="s">
        <v>5887</v>
      </c>
      <c r="E180" t="s">
        <v>5888</v>
      </c>
      <c r="G180" t="s">
        <v>938</v>
      </c>
      <c r="H180" t="s">
        <v>82</v>
      </c>
      <c r="I180" t="s">
        <v>4696</v>
      </c>
      <c r="J180" t="s">
        <v>93</v>
      </c>
      <c r="L180" s="305" t="s">
        <v>3</v>
      </c>
      <c r="N180" s="9">
        <v>2500</v>
      </c>
      <c r="O180" s="9">
        <v>48</v>
      </c>
      <c r="P180" s="9">
        <v>11270.9</v>
      </c>
      <c r="Q180" s="138">
        <v>0</v>
      </c>
      <c r="R180" s="138">
        <v>0</v>
      </c>
      <c r="U180" s="3">
        <v>0.1002437115652859</v>
      </c>
      <c r="V180" s="279">
        <v>4294.3100000000004</v>
      </c>
      <c r="W180" s="279">
        <v>4156.9799999999996</v>
      </c>
      <c r="X180" s="279">
        <v>3658.14</v>
      </c>
      <c r="Y180" s="3">
        <v>0.15</v>
      </c>
      <c r="Z180" t="s">
        <v>5630</v>
      </c>
      <c r="AC180" s="1" t="s">
        <v>5742</v>
      </c>
    </row>
    <row r="181" spans="1:29" x14ac:dyDescent="0.25">
      <c r="A181">
        <v>178</v>
      </c>
      <c r="B181" s="167">
        <v>45863.405474537038</v>
      </c>
      <c r="C181" s="110">
        <f t="shared" si="2"/>
        <v>45878.405474537038</v>
      </c>
      <c r="D181" t="s">
        <v>5749</v>
      </c>
      <c r="G181" t="s">
        <v>3841</v>
      </c>
      <c r="H181" t="s">
        <v>93</v>
      </c>
      <c r="I181" t="s">
        <v>3095</v>
      </c>
      <c r="J181" t="s">
        <v>78</v>
      </c>
      <c r="K181" t="s">
        <v>5889</v>
      </c>
      <c r="L181" s="305" t="s">
        <v>3</v>
      </c>
      <c r="N181" s="9">
        <v>3500</v>
      </c>
      <c r="O181" s="9">
        <v>249</v>
      </c>
      <c r="P181" s="9">
        <v>0</v>
      </c>
      <c r="Q181" s="138">
        <v>0</v>
      </c>
      <c r="R181" s="138">
        <v>0</v>
      </c>
      <c r="U181" s="3">
        <v>5.4501498631486914E-2</v>
      </c>
      <c r="V181" s="279">
        <v>6258.81</v>
      </c>
      <c r="W181" s="279">
        <v>5443.25</v>
      </c>
      <c r="X181" s="279">
        <v>5062.2299999999996</v>
      </c>
      <c r="Y181" s="3">
        <v>0.2</v>
      </c>
      <c r="Z181" t="s">
        <v>5630</v>
      </c>
      <c r="AC181" s="1" t="s">
        <v>5742</v>
      </c>
    </row>
    <row r="182" spans="1:29" x14ac:dyDescent="0.25">
      <c r="A182">
        <v>179</v>
      </c>
      <c r="B182" s="167">
        <v>45863.423159722224</v>
      </c>
      <c r="C182" s="110">
        <f t="shared" si="2"/>
        <v>45878.423159722224</v>
      </c>
      <c r="D182" t="s">
        <v>5760</v>
      </c>
      <c r="G182" t="s">
        <v>2668</v>
      </c>
      <c r="H182" t="s">
        <v>93</v>
      </c>
      <c r="I182" t="s">
        <v>888</v>
      </c>
      <c r="J182" t="s">
        <v>82</v>
      </c>
      <c r="K182" t="s">
        <v>5880</v>
      </c>
      <c r="L182" s="305" t="s">
        <v>5</v>
      </c>
      <c r="N182" s="9">
        <v>2400</v>
      </c>
      <c r="O182" s="9">
        <v>85</v>
      </c>
      <c r="P182" s="9">
        <v>0</v>
      </c>
      <c r="Q182" s="138">
        <v>0</v>
      </c>
      <c r="R182" s="138">
        <v>0</v>
      </c>
      <c r="U182" s="3">
        <v>5.4575639861625912E-2</v>
      </c>
      <c r="V182" s="279">
        <v>4146.18</v>
      </c>
      <c r="W182" s="279">
        <v>3790.66</v>
      </c>
      <c r="X182" s="279">
        <v>3335.78</v>
      </c>
      <c r="Y182" s="3">
        <v>0.2</v>
      </c>
      <c r="Z182" t="s">
        <v>5630</v>
      </c>
      <c r="AC182" s="1" t="s">
        <v>5742</v>
      </c>
    </row>
    <row r="183" spans="1:29" x14ac:dyDescent="0.25">
      <c r="A183">
        <v>180</v>
      </c>
      <c r="B183" s="167">
        <v>45863.501157407409</v>
      </c>
      <c r="C183" s="110">
        <f t="shared" si="2"/>
        <v>45878.501157407409</v>
      </c>
      <c r="D183" t="s">
        <v>5806</v>
      </c>
      <c r="G183" t="s">
        <v>3477</v>
      </c>
      <c r="H183" t="s">
        <v>93</v>
      </c>
      <c r="I183" t="s">
        <v>3629</v>
      </c>
      <c r="J183" t="s">
        <v>93</v>
      </c>
      <c r="L183" s="305" t="s">
        <v>6</v>
      </c>
      <c r="N183" s="9">
        <v>1700</v>
      </c>
      <c r="O183" s="9">
        <v>96</v>
      </c>
      <c r="P183" s="9">
        <v>0</v>
      </c>
      <c r="Q183" s="138">
        <v>0</v>
      </c>
      <c r="R183" s="138">
        <v>0</v>
      </c>
      <c r="U183" s="3">
        <v>7.2290746914378229E-2</v>
      </c>
      <c r="V183" s="279">
        <v>3063.92</v>
      </c>
      <c r="W183" s="279">
        <v>2876.78</v>
      </c>
      <c r="X183" s="279">
        <v>2531.56</v>
      </c>
      <c r="Y183" s="3">
        <v>0.18</v>
      </c>
      <c r="Z183" t="s">
        <v>5630</v>
      </c>
      <c r="AC183" s="1" t="s">
        <v>5742</v>
      </c>
    </row>
    <row r="184" spans="1:29" x14ac:dyDescent="0.25">
      <c r="A184">
        <v>181</v>
      </c>
      <c r="B184" s="167">
        <v>45863.507106481484</v>
      </c>
      <c r="C184" s="110">
        <f t="shared" si="2"/>
        <v>45878.507106481484</v>
      </c>
      <c r="D184" t="s">
        <v>5890</v>
      </c>
      <c r="G184" t="s">
        <v>4076</v>
      </c>
      <c r="H184" t="s">
        <v>92</v>
      </c>
      <c r="I184" t="s">
        <v>2494</v>
      </c>
      <c r="J184" t="s">
        <v>92</v>
      </c>
      <c r="L184" s="305" t="s">
        <v>4</v>
      </c>
      <c r="N184" s="9">
        <v>850</v>
      </c>
      <c r="O184" s="9">
        <v>0</v>
      </c>
      <c r="P184" s="9">
        <v>0</v>
      </c>
      <c r="Q184" s="138">
        <v>0</v>
      </c>
      <c r="R184" s="138">
        <v>0</v>
      </c>
      <c r="U184" s="3">
        <v>9.6761672063389662E-2</v>
      </c>
      <c r="V184" s="279">
        <v>1480.06</v>
      </c>
      <c r="W184" s="279">
        <v>1515.73</v>
      </c>
      <c r="X184" s="279">
        <v>1258.05</v>
      </c>
      <c r="Y184" s="3">
        <v>0.15</v>
      </c>
      <c r="Z184" t="s">
        <v>5630</v>
      </c>
      <c r="AC184" s="1" t="s">
        <v>5742</v>
      </c>
    </row>
    <row r="185" spans="1:29" x14ac:dyDescent="0.25">
      <c r="A185">
        <v>182</v>
      </c>
      <c r="B185" s="167">
        <v>45863.610092592593</v>
      </c>
      <c r="C185" s="110">
        <f t="shared" si="2"/>
        <v>45878.610092592593</v>
      </c>
      <c r="D185" t="s">
        <v>5878</v>
      </c>
      <c r="G185" t="s">
        <v>2668</v>
      </c>
      <c r="H185" t="s">
        <v>93</v>
      </c>
      <c r="I185" t="s">
        <v>5358</v>
      </c>
      <c r="J185" t="s">
        <v>39</v>
      </c>
      <c r="K185" t="s">
        <v>5891</v>
      </c>
      <c r="L185" s="305" t="s">
        <v>7</v>
      </c>
      <c r="N185" s="9">
        <v>3365.6</v>
      </c>
      <c r="O185" s="9">
        <v>0</v>
      </c>
      <c r="P185" s="9">
        <v>0</v>
      </c>
      <c r="Q185" s="138">
        <v>0</v>
      </c>
      <c r="R185" s="138">
        <v>0</v>
      </c>
      <c r="U185" s="3">
        <v>5.4288851496483437E-2</v>
      </c>
      <c r="V185" s="279">
        <v>5682.26</v>
      </c>
      <c r="W185" s="279">
        <v>5165.6899999999996</v>
      </c>
      <c r="X185" s="279">
        <v>4545.8</v>
      </c>
      <c r="Y185" s="3">
        <v>0.2</v>
      </c>
      <c r="Z185" t="s">
        <v>5630</v>
      </c>
      <c r="AC185" s="1" t="s">
        <v>5742</v>
      </c>
    </row>
    <row r="186" spans="1:29" x14ac:dyDescent="0.25">
      <c r="A186">
        <v>183</v>
      </c>
      <c r="B186" s="167">
        <v>45863.645543981482</v>
      </c>
      <c r="C186" s="110">
        <f t="shared" si="2"/>
        <v>45878.645543981482</v>
      </c>
      <c r="D186" t="s">
        <v>5438</v>
      </c>
      <c r="G186" t="s">
        <v>2973</v>
      </c>
      <c r="H186" t="s">
        <v>93</v>
      </c>
      <c r="I186" t="s">
        <v>4523</v>
      </c>
      <c r="J186" t="s">
        <v>39</v>
      </c>
      <c r="L186" s="305" t="s">
        <v>5</v>
      </c>
      <c r="N186" s="9">
        <v>3500</v>
      </c>
      <c r="O186" s="9">
        <v>83.6</v>
      </c>
      <c r="P186" s="9">
        <v>0</v>
      </c>
      <c r="Q186" s="138">
        <v>0</v>
      </c>
      <c r="R186" s="138">
        <v>0</v>
      </c>
      <c r="U186" s="3">
        <v>0.20017536158435539</v>
      </c>
      <c r="V186" s="279">
        <v>6001.8</v>
      </c>
      <c r="W186" s="279">
        <v>6820.23</v>
      </c>
      <c r="X186" s="279">
        <v>6001.8</v>
      </c>
      <c r="Z186" t="s">
        <v>5630</v>
      </c>
      <c r="AC186" s="1" t="s">
        <v>5742</v>
      </c>
    </row>
    <row r="187" spans="1:29" x14ac:dyDescent="0.25">
      <c r="A187">
        <v>184</v>
      </c>
      <c r="B187" s="167">
        <v>45863.725266203706</v>
      </c>
      <c r="C187" s="110">
        <f t="shared" si="2"/>
        <v>45878.725266203706</v>
      </c>
      <c r="D187" t="s">
        <v>5494</v>
      </c>
      <c r="E187" t="s">
        <v>5788</v>
      </c>
      <c r="G187" t="s">
        <v>2512</v>
      </c>
      <c r="H187" t="s">
        <v>92</v>
      </c>
      <c r="I187" t="s">
        <v>3465</v>
      </c>
      <c r="J187" t="s">
        <v>88</v>
      </c>
      <c r="L187" s="305" t="s">
        <v>6</v>
      </c>
      <c r="N187" s="9">
        <v>4600</v>
      </c>
      <c r="O187" s="9">
        <v>268.5</v>
      </c>
      <c r="P187" s="9">
        <v>0</v>
      </c>
      <c r="Q187" s="138">
        <v>0</v>
      </c>
      <c r="R187" s="138">
        <v>0</v>
      </c>
      <c r="U187" s="3">
        <v>8.0358328715117444E-2</v>
      </c>
      <c r="V187" s="279">
        <v>7454.81</v>
      </c>
      <c r="W187" s="279">
        <v>7658.05</v>
      </c>
      <c r="X187" s="279">
        <v>6739.08</v>
      </c>
      <c r="Y187" s="3">
        <v>0.1</v>
      </c>
      <c r="Z187" t="s">
        <v>5630</v>
      </c>
      <c r="AB187" t="s">
        <v>5755</v>
      </c>
    </row>
    <row r="188" spans="1:29" x14ac:dyDescent="0.25">
      <c r="A188">
        <v>185</v>
      </c>
      <c r="B188" s="167">
        <v>45866.691157407404</v>
      </c>
      <c r="C188" s="110">
        <f t="shared" si="2"/>
        <v>45881.691157407404</v>
      </c>
      <c r="D188" t="s">
        <v>5749</v>
      </c>
      <c r="G188" t="s">
        <v>2668</v>
      </c>
      <c r="H188" t="s">
        <v>93</v>
      </c>
      <c r="I188" t="s">
        <v>4637</v>
      </c>
      <c r="J188" t="s">
        <v>92</v>
      </c>
      <c r="K188" t="s">
        <v>5880</v>
      </c>
      <c r="L188" s="305" t="s">
        <v>6</v>
      </c>
      <c r="N188" s="9">
        <v>3202</v>
      </c>
      <c r="O188" s="9">
        <v>0</v>
      </c>
      <c r="P188" s="9">
        <v>0</v>
      </c>
      <c r="Q188" s="138">
        <v>0</v>
      </c>
      <c r="R188" s="138">
        <v>0</v>
      </c>
      <c r="U188" s="3">
        <v>5.4288851496483367E-2</v>
      </c>
      <c r="V188" s="279">
        <v>5406.04</v>
      </c>
      <c r="W188" s="279">
        <v>4914.59</v>
      </c>
      <c r="X188" s="279">
        <v>4324.84</v>
      </c>
      <c r="Y188" s="3">
        <v>0.2</v>
      </c>
      <c r="Z188" t="s">
        <v>5630</v>
      </c>
      <c r="AC188" s="1" t="s">
        <v>5742</v>
      </c>
    </row>
    <row r="189" spans="1:29" x14ac:dyDescent="0.25">
      <c r="A189">
        <v>186</v>
      </c>
      <c r="B189" s="167">
        <v>45863.755914351852</v>
      </c>
      <c r="C189" s="110">
        <f t="shared" si="2"/>
        <v>45878.755914351852</v>
      </c>
      <c r="D189" t="s">
        <v>5892</v>
      </c>
      <c r="G189" t="s">
        <v>2764</v>
      </c>
      <c r="H189" t="s">
        <v>93</v>
      </c>
      <c r="I189" t="s">
        <v>3647</v>
      </c>
      <c r="J189" t="s">
        <v>83</v>
      </c>
      <c r="L189" s="305" t="s">
        <v>4</v>
      </c>
      <c r="N189" s="9">
        <v>13500</v>
      </c>
      <c r="O189" s="9">
        <v>477</v>
      </c>
      <c r="P189" s="9">
        <v>0</v>
      </c>
      <c r="Q189" s="138">
        <v>0</v>
      </c>
      <c r="R189" s="138">
        <v>0</v>
      </c>
      <c r="U189" s="3">
        <v>5.4341439219961492E-2</v>
      </c>
      <c r="V189" s="279">
        <v>23605.45</v>
      </c>
      <c r="W189" s="279">
        <v>20419.43</v>
      </c>
      <c r="X189" s="279">
        <v>18990.07</v>
      </c>
      <c r="Y189" s="3">
        <v>0.2</v>
      </c>
      <c r="Z189" t="s">
        <v>5630</v>
      </c>
      <c r="AB189" t="s">
        <v>5755</v>
      </c>
    </row>
    <row r="190" spans="1:29" x14ac:dyDescent="0.25">
      <c r="A190">
        <v>187</v>
      </c>
      <c r="B190" s="167">
        <v>45866.388379629629</v>
      </c>
      <c r="C190" s="110">
        <f t="shared" si="2"/>
        <v>45881.388379629629</v>
      </c>
      <c r="D190" t="s">
        <v>5878</v>
      </c>
      <c r="G190" t="s">
        <v>2668</v>
      </c>
      <c r="H190" t="s">
        <v>93</v>
      </c>
      <c r="I190" t="s">
        <v>5026</v>
      </c>
      <c r="J190" t="s">
        <v>80</v>
      </c>
      <c r="K190" t="s">
        <v>5893</v>
      </c>
      <c r="L190" s="305" t="s">
        <v>6</v>
      </c>
      <c r="N190" s="9">
        <v>5543</v>
      </c>
      <c r="O190" s="9">
        <v>0</v>
      </c>
      <c r="P190" s="9">
        <v>0</v>
      </c>
      <c r="Q190" s="138">
        <v>0</v>
      </c>
      <c r="R190" s="138">
        <v>0</v>
      </c>
      <c r="U190" s="3">
        <v>5.418344226009731E-2</v>
      </c>
      <c r="V190" s="279">
        <v>9475.2099999999991</v>
      </c>
      <c r="W190" s="279">
        <v>8150.72</v>
      </c>
      <c r="X190" s="279">
        <v>7580.17</v>
      </c>
      <c r="Y190" s="3">
        <v>0.2</v>
      </c>
      <c r="Z190" t="s">
        <v>5630</v>
      </c>
      <c r="AC190" s="1" t="s">
        <v>5742</v>
      </c>
    </row>
    <row r="191" spans="1:29" x14ac:dyDescent="0.25">
      <c r="A191">
        <v>188</v>
      </c>
      <c r="B191" s="167">
        <v>45866.394212962965</v>
      </c>
      <c r="C191" s="110">
        <f t="shared" si="2"/>
        <v>45881.394212962965</v>
      </c>
      <c r="D191" t="s">
        <v>5760</v>
      </c>
      <c r="G191" t="s">
        <v>2668</v>
      </c>
      <c r="H191" t="s">
        <v>93</v>
      </c>
      <c r="I191" t="s">
        <v>5026</v>
      </c>
      <c r="J191" t="s">
        <v>80</v>
      </c>
      <c r="K191" t="s">
        <v>5880</v>
      </c>
      <c r="L191" s="305" t="s">
        <v>7</v>
      </c>
      <c r="N191" s="9">
        <v>6748</v>
      </c>
      <c r="O191" s="9">
        <v>0</v>
      </c>
      <c r="P191" s="9">
        <v>0</v>
      </c>
      <c r="Q191" s="138">
        <v>0</v>
      </c>
      <c r="R191" s="138">
        <v>0</v>
      </c>
      <c r="U191" s="3">
        <v>5.4183442260097317E-2</v>
      </c>
      <c r="V191" s="279">
        <v>11535.04</v>
      </c>
      <c r="W191" s="279">
        <v>9922.6200000000008</v>
      </c>
      <c r="X191" s="279">
        <v>9228.0300000000007</v>
      </c>
      <c r="Y191" s="3">
        <v>0.2</v>
      </c>
      <c r="Z191" t="s">
        <v>5630</v>
      </c>
      <c r="AC191" s="1" t="s">
        <v>5742</v>
      </c>
    </row>
    <row r="192" spans="1:29" x14ac:dyDescent="0.25">
      <c r="A192">
        <v>189</v>
      </c>
      <c r="B192" s="167">
        <v>45866.396481481483</v>
      </c>
      <c r="C192" s="110">
        <f t="shared" si="2"/>
        <v>45881.396481481483</v>
      </c>
      <c r="D192" t="s">
        <v>5760</v>
      </c>
      <c r="G192" t="s">
        <v>2668</v>
      </c>
      <c r="H192" t="s">
        <v>93</v>
      </c>
      <c r="I192" t="s">
        <v>1411</v>
      </c>
      <c r="J192" t="s">
        <v>80</v>
      </c>
      <c r="K192" t="s">
        <v>5894</v>
      </c>
      <c r="L192" s="305" t="s">
        <v>6</v>
      </c>
      <c r="N192" s="9">
        <v>8773.4</v>
      </c>
      <c r="O192" s="9">
        <v>0</v>
      </c>
      <c r="P192" s="9">
        <v>0</v>
      </c>
      <c r="Q192" s="138">
        <v>0</v>
      </c>
      <c r="R192" s="138">
        <v>0</v>
      </c>
      <c r="U192" s="3">
        <v>5.4183442260097199E-2</v>
      </c>
      <c r="V192" s="279">
        <v>14997.27</v>
      </c>
      <c r="W192" s="279">
        <v>12900.87</v>
      </c>
      <c r="X192" s="279">
        <v>11997.81</v>
      </c>
      <c r="Y192" s="3">
        <v>0.2</v>
      </c>
      <c r="Z192" t="s">
        <v>5630</v>
      </c>
      <c r="AC192" s="1" t="s">
        <v>5742</v>
      </c>
    </row>
    <row r="193" spans="1:29" x14ac:dyDescent="0.25">
      <c r="A193">
        <v>190</v>
      </c>
      <c r="B193" s="167">
        <v>45866.397789351853</v>
      </c>
      <c r="C193" s="110">
        <f t="shared" si="2"/>
        <v>45881.397789351853</v>
      </c>
      <c r="D193" t="s">
        <v>5760</v>
      </c>
      <c r="G193" t="s">
        <v>2668</v>
      </c>
      <c r="H193" t="s">
        <v>93</v>
      </c>
      <c r="I193" t="s">
        <v>1411</v>
      </c>
      <c r="J193" t="s">
        <v>80</v>
      </c>
      <c r="K193" t="s">
        <v>5894</v>
      </c>
      <c r="L193" s="305" t="s">
        <v>7</v>
      </c>
      <c r="N193" s="9">
        <v>12900.87</v>
      </c>
      <c r="O193" s="9">
        <v>0</v>
      </c>
      <c r="P193" s="9">
        <v>0</v>
      </c>
      <c r="Q193" s="138">
        <v>0</v>
      </c>
      <c r="R193" s="138">
        <v>0</v>
      </c>
      <c r="U193" s="3">
        <v>5.4183442260097345E-2</v>
      </c>
      <c r="V193" s="279">
        <v>22052.77</v>
      </c>
      <c r="W193" s="279">
        <v>18970.12</v>
      </c>
      <c r="X193" s="279">
        <v>17642.22</v>
      </c>
      <c r="Y193" s="3">
        <v>0.2</v>
      </c>
      <c r="Z193" t="s">
        <v>5630</v>
      </c>
      <c r="AC193" s="1" t="s">
        <v>5742</v>
      </c>
    </row>
    <row r="194" spans="1:29" x14ac:dyDescent="0.25">
      <c r="A194">
        <v>191</v>
      </c>
      <c r="B194" s="167">
        <v>45866.401539351849</v>
      </c>
      <c r="C194" s="110">
        <f t="shared" si="2"/>
        <v>45881.401539351849</v>
      </c>
      <c r="D194" t="s">
        <v>5760</v>
      </c>
      <c r="G194" t="s">
        <v>2668</v>
      </c>
      <c r="H194" t="s">
        <v>93</v>
      </c>
      <c r="I194" t="s">
        <v>699</v>
      </c>
      <c r="J194" t="s">
        <v>78</v>
      </c>
      <c r="K194" t="s">
        <v>5894</v>
      </c>
      <c r="L194" s="305" t="s">
        <v>6</v>
      </c>
      <c r="N194" s="9">
        <v>5533.85</v>
      </c>
      <c r="O194" s="9">
        <v>0</v>
      </c>
      <c r="P194" s="9">
        <v>0</v>
      </c>
      <c r="Q194" s="138">
        <v>0</v>
      </c>
      <c r="R194" s="138">
        <v>0</v>
      </c>
      <c r="U194" s="3">
        <v>5.4183442260097317E-2</v>
      </c>
      <c r="V194" s="279">
        <v>9459.57</v>
      </c>
      <c r="W194" s="279">
        <v>8137.27</v>
      </c>
      <c r="X194" s="279">
        <v>7567.66</v>
      </c>
      <c r="Y194" s="3">
        <v>0.2</v>
      </c>
      <c r="Z194" t="s">
        <v>5630</v>
      </c>
      <c r="AC194" s="1" t="s">
        <v>5742</v>
      </c>
    </row>
    <row r="195" spans="1:29" x14ac:dyDescent="0.25">
      <c r="A195">
        <v>192</v>
      </c>
      <c r="B195" s="167">
        <v>45866.402824074074</v>
      </c>
      <c r="C195" s="110">
        <f t="shared" si="2"/>
        <v>45881.402824074074</v>
      </c>
      <c r="D195" t="s">
        <v>5760</v>
      </c>
      <c r="G195" t="s">
        <v>2668</v>
      </c>
      <c r="H195" t="s">
        <v>93</v>
      </c>
      <c r="I195" t="s">
        <v>699</v>
      </c>
      <c r="J195" t="s">
        <v>78</v>
      </c>
      <c r="L195" s="305" t="s">
        <v>7</v>
      </c>
      <c r="N195" s="9">
        <v>6736.8</v>
      </c>
      <c r="O195" s="9">
        <v>0</v>
      </c>
      <c r="P195" s="9">
        <v>0</v>
      </c>
      <c r="Q195" s="138">
        <v>0</v>
      </c>
      <c r="R195" s="138">
        <v>0</v>
      </c>
      <c r="U195" s="3">
        <v>5.4183442260097213E-2</v>
      </c>
      <c r="V195" s="279">
        <v>11515.9</v>
      </c>
      <c r="W195" s="279">
        <v>9906.15</v>
      </c>
      <c r="X195" s="279">
        <v>9212.7199999999993</v>
      </c>
      <c r="Y195" s="3">
        <v>0.2</v>
      </c>
      <c r="Z195" t="s">
        <v>5630</v>
      </c>
      <c r="AC195" s="1" t="s">
        <v>5742</v>
      </c>
    </row>
    <row r="196" spans="1:29" x14ac:dyDescent="0.25">
      <c r="A196">
        <v>193</v>
      </c>
      <c r="B196" s="167">
        <v>45866.430567129632</v>
      </c>
      <c r="C196" s="110">
        <f t="shared" si="2"/>
        <v>45881.430567129632</v>
      </c>
      <c r="D196" t="s">
        <v>5759</v>
      </c>
      <c r="G196" t="s">
        <v>4103</v>
      </c>
      <c r="H196" t="s">
        <v>93</v>
      </c>
      <c r="I196" t="s">
        <v>2795</v>
      </c>
      <c r="J196" t="s">
        <v>93</v>
      </c>
      <c r="L196" s="305" t="s">
        <v>6</v>
      </c>
      <c r="N196" s="9">
        <v>1400</v>
      </c>
      <c r="O196" s="9">
        <v>40.799999999999997</v>
      </c>
      <c r="P196" s="9">
        <v>279100</v>
      </c>
      <c r="Q196" s="138">
        <v>0</v>
      </c>
      <c r="R196" s="138">
        <v>0</v>
      </c>
      <c r="U196" s="3">
        <v>0.1788425354401981</v>
      </c>
      <c r="V196" s="279">
        <v>2983.22</v>
      </c>
      <c r="W196" s="279">
        <v>2722.29</v>
      </c>
      <c r="X196" s="279">
        <v>2395.62</v>
      </c>
      <c r="Y196" s="3">
        <v>0.2</v>
      </c>
      <c r="Z196" t="s">
        <v>5630</v>
      </c>
      <c r="AB196" t="s">
        <v>5755</v>
      </c>
    </row>
    <row r="197" spans="1:29" x14ac:dyDescent="0.25">
      <c r="A197">
        <v>194</v>
      </c>
      <c r="B197" s="167">
        <v>45866.432106481479</v>
      </c>
      <c r="C197" s="110">
        <f t="shared" ref="C197:C260" si="3">IF(B197="","",B197+15)</f>
        <v>45881.432106481479</v>
      </c>
      <c r="D197" t="s">
        <v>5759</v>
      </c>
      <c r="G197" t="s">
        <v>4103</v>
      </c>
      <c r="H197" t="s">
        <v>93</v>
      </c>
      <c r="I197" t="s">
        <v>4636</v>
      </c>
      <c r="J197" t="s">
        <v>93</v>
      </c>
      <c r="L197" s="305" t="s">
        <v>6</v>
      </c>
      <c r="N197" s="9">
        <v>1800</v>
      </c>
      <c r="O197" s="9">
        <v>117.6</v>
      </c>
      <c r="P197" s="9">
        <v>0</v>
      </c>
      <c r="Q197" s="138">
        <v>0</v>
      </c>
      <c r="R197" s="138">
        <v>0</v>
      </c>
      <c r="U197" s="3">
        <v>5.4771819210201772E-2</v>
      </c>
      <c r="V197" s="279">
        <v>3261.83</v>
      </c>
      <c r="W197" s="279">
        <v>2994.91</v>
      </c>
      <c r="X197" s="279">
        <v>2635.52</v>
      </c>
      <c r="Y197" s="3">
        <v>0.2</v>
      </c>
      <c r="Z197" t="s">
        <v>5630</v>
      </c>
      <c r="AB197" t="s">
        <v>5755</v>
      </c>
    </row>
    <row r="198" spans="1:29" x14ac:dyDescent="0.25">
      <c r="A198">
        <v>195</v>
      </c>
      <c r="B198" s="167">
        <v>45866.466574074075</v>
      </c>
      <c r="C198" s="110">
        <f t="shared" si="3"/>
        <v>45881.466574074075</v>
      </c>
      <c r="D198" t="s">
        <v>5760</v>
      </c>
      <c r="G198" t="s">
        <v>2668</v>
      </c>
      <c r="H198" t="s">
        <v>93</v>
      </c>
      <c r="I198" t="s">
        <v>1412</v>
      </c>
      <c r="J198" t="s">
        <v>80</v>
      </c>
      <c r="K198" t="s">
        <v>5893</v>
      </c>
      <c r="L198" s="305" t="s">
        <v>6</v>
      </c>
      <c r="N198" s="9">
        <v>8487</v>
      </c>
      <c r="O198" s="9">
        <v>0</v>
      </c>
      <c r="P198" s="9">
        <v>0</v>
      </c>
      <c r="Q198" s="138">
        <v>0</v>
      </c>
      <c r="R198" s="138">
        <v>0</v>
      </c>
      <c r="U198" s="3">
        <v>5.4183442260097379E-2</v>
      </c>
      <c r="V198" s="279">
        <v>14507.69</v>
      </c>
      <c r="W198" s="279">
        <v>12479.74</v>
      </c>
      <c r="X198" s="279">
        <v>11606.15</v>
      </c>
      <c r="Y198" s="3">
        <v>0.2</v>
      </c>
      <c r="Z198" t="s">
        <v>5630</v>
      </c>
      <c r="AC198" s="1" t="s">
        <v>5742</v>
      </c>
    </row>
    <row r="199" spans="1:29" x14ac:dyDescent="0.25">
      <c r="A199">
        <v>196</v>
      </c>
      <c r="B199" s="167">
        <v>45866.467569444445</v>
      </c>
      <c r="C199" s="110">
        <f t="shared" si="3"/>
        <v>45881.467569444445</v>
      </c>
      <c r="D199" t="s">
        <v>5760</v>
      </c>
      <c r="G199" t="s">
        <v>2668</v>
      </c>
      <c r="H199" t="s">
        <v>93</v>
      </c>
      <c r="I199" t="s">
        <v>1412</v>
      </c>
      <c r="J199" t="s">
        <v>80</v>
      </c>
      <c r="K199" t="s">
        <v>5893</v>
      </c>
      <c r="L199" s="305" t="s">
        <v>7</v>
      </c>
      <c r="N199" s="9">
        <v>10332</v>
      </c>
      <c r="O199" s="9">
        <v>0</v>
      </c>
      <c r="P199" s="9">
        <v>0</v>
      </c>
      <c r="Q199" s="138">
        <v>0</v>
      </c>
      <c r="R199" s="138">
        <v>0</v>
      </c>
      <c r="U199" s="3">
        <v>5.4183442260097275E-2</v>
      </c>
      <c r="V199" s="279">
        <v>17661.54</v>
      </c>
      <c r="W199" s="279">
        <v>15192.72</v>
      </c>
      <c r="X199" s="279">
        <v>14129.23</v>
      </c>
      <c r="Y199" s="3">
        <v>0.2</v>
      </c>
      <c r="Z199" t="s">
        <v>5630</v>
      </c>
      <c r="AC199" s="1" t="s">
        <v>5742</v>
      </c>
    </row>
    <row r="200" spans="1:29" x14ac:dyDescent="0.25">
      <c r="A200">
        <v>197</v>
      </c>
      <c r="B200" s="167">
        <v>45866.473495370374</v>
      </c>
      <c r="C200" s="110">
        <f t="shared" si="3"/>
        <v>45881.473495370374</v>
      </c>
      <c r="D200" t="s">
        <v>5760</v>
      </c>
      <c r="G200" t="s">
        <v>2668</v>
      </c>
      <c r="H200" t="s">
        <v>93</v>
      </c>
      <c r="I200" t="s">
        <v>275</v>
      </c>
      <c r="J200" t="s">
        <v>80</v>
      </c>
      <c r="K200" t="s">
        <v>5893</v>
      </c>
      <c r="L200" s="305" t="s">
        <v>6</v>
      </c>
      <c r="N200" s="9">
        <v>6971.2</v>
      </c>
      <c r="O200" s="9">
        <v>0</v>
      </c>
      <c r="P200" s="9">
        <v>0</v>
      </c>
      <c r="Q200" s="138">
        <v>0</v>
      </c>
      <c r="R200" s="138">
        <v>0</v>
      </c>
      <c r="U200" s="3">
        <v>5.4183442260097303E-2</v>
      </c>
      <c r="V200" s="279">
        <v>11916.58</v>
      </c>
      <c r="W200" s="279">
        <v>10250.82</v>
      </c>
      <c r="X200" s="279">
        <v>9533.27</v>
      </c>
      <c r="Y200" s="3">
        <v>0.2</v>
      </c>
      <c r="Z200" t="s">
        <v>5630</v>
      </c>
      <c r="AC200" s="1" t="s">
        <v>5742</v>
      </c>
    </row>
    <row r="201" spans="1:29" x14ac:dyDescent="0.25">
      <c r="A201">
        <v>198</v>
      </c>
      <c r="B201" s="167">
        <v>45866.475347222222</v>
      </c>
      <c r="C201" s="110">
        <f t="shared" si="3"/>
        <v>45881.475347222222</v>
      </c>
      <c r="D201" t="s">
        <v>5760</v>
      </c>
      <c r="G201" t="s">
        <v>2668</v>
      </c>
      <c r="H201" t="s">
        <v>93</v>
      </c>
      <c r="I201" t="s">
        <v>275</v>
      </c>
      <c r="J201" t="s">
        <v>80</v>
      </c>
      <c r="K201" t="s">
        <v>5893</v>
      </c>
      <c r="L201" s="305" t="s">
        <v>7</v>
      </c>
      <c r="N201" s="9">
        <v>8243</v>
      </c>
      <c r="O201" s="9">
        <v>0</v>
      </c>
      <c r="P201" s="9">
        <v>0</v>
      </c>
      <c r="Q201" s="138">
        <v>0</v>
      </c>
      <c r="R201" s="138">
        <v>0</v>
      </c>
      <c r="U201" s="3">
        <v>5.4183442260097234E-2</v>
      </c>
      <c r="V201" s="279">
        <v>14090.6</v>
      </c>
      <c r="W201" s="279">
        <v>12120.94</v>
      </c>
      <c r="X201" s="279">
        <v>11272.48</v>
      </c>
      <c r="Y201" s="3">
        <v>0.2</v>
      </c>
      <c r="Z201" t="s">
        <v>5630</v>
      </c>
      <c r="AC201" s="1" t="s">
        <v>5742</v>
      </c>
    </row>
    <row r="202" spans="1:29" x14ac:dyDescent="0.25">
      <c r="A202">
        <v>199</v>
      </c>
      <c r="B202" s="167">
        <v>45866.477465277778</v>
      </c>
      <c r="C202" s="110">
        <f t="shared" si="3"/>
        <v>45881.477465277778</v>
      </c>
      <c r="D202" t="s">
        <v>5760</v>
      </c>
      <c r="G202" t="s">
        <v>2668</v>
      </c>
      <c r="H202" t="s">
        <v>93</v>
      </c>
      <c r="I202" t="s">
        <v>4199</v>
      </c>
      <c r="J202" t="s">
        <v>78</v>
      </c>
      <c r="K202" t="s">
        <v>5893</v>
      </c>
      <c r="L202" s="305" t="s">
        <v>6</v>
      </c>
      <c r="N202" s="9">
        <v>2659</v>
      </c>
      <c r="O202" s="9">
        <v>0</v>
      </c>
      <c r="P202" s="9">
        <v>0</v>
      </c>
      <c r="Q202" s="138">
        <v>0</v>
      </c>
      <c r="R202" s="138">
        <v>0</v>
      </c>
      <c r="U202" s="3">
        <v>5.4183442260097248E-2</v>
      </c>
      <c r="V202" s="279">
        <v>4545.3</v>
      </c>
      <c r="W202" s="279">
        <v>3909.93</v>
      </c>
      <c r="X202" s="279">
        <v>3636.24</v>
      </c>
      <c r="Y202" s="3">
        <v>0.2</v>
      </c>
      <c r="Z202" t="s">
        <v>5630</v>
      </c>
      <c r="AC202" s="1" t="s">
        <v>5742</v>
      </c>
    </row>
    <row r="203" spans="1:29" x14ac:dyDescent="0.25">
      <c r="A203">
        <v>200</v>
      </c>
      <c r="B203" s="167">
        <v>45866.479016203702</v>
      </c>
      <c r="C203" s="110">
        <f t="shared" si="3"/>
        <v>45881.479016203702</v>
      </c>
      <c r="D203" t="s">
        <v>5760</v>
      </c>
      <c r="G203" t="s">
        <v>2668</v>
      </c>
      <c r="H203" t="s">
        <v>93</v>
      </c>
      <c r="I203" t="s">
        <v>4199</v>
      </c>
      <c r="J203" t="s">
        <v>78</v>
      </c>
      <c r="L203" s="305" t="s">
        <v>7</v>
      </c>
      <c r="N203" s="9">
        <v>3237</v>
      </c>
      <c r="O203" s="9">
        <v>0</v>
      </c>
      <c r="P203" s="9">
        <v>0</v>
      </c>
      <c r="Q203" s="138">
        <v>0</v>
      </c>
      <c r="R203" s="138">
        <v>0</v>
      </c>
      <c r="U203" s="3">
        <v>5.4183442260097248E-2</v>
      </c>
      <c r="V203" s="279">
        <v>5533.33</v>
      </c>
      <c r="W203" s="279">
        <v>4759.8599999999997</v>
      </c>
      <c r="X203" s="279">
        <v>4426.67</v>
      </c>
      <c r="Y203" s="3">
        <v>0.2</v>
      </c>
      <c r="Z203" t="s">
        <v>5630</v>
      </c>
      <c r="AC203" s="1" t="s">
        <v>5742</v>
      </c>
    </row>
    <row r="204" spans="1:29" x14ac:dyDescent="0.25">
      <c r="A204">
        <v>201</v>
      </c>
      <c r="B204" s="167">
        <v>45866.481527777774</v>
      </c>
      <c r="C204" s="110">
        <f t="shared" si="3"/>
        <v>45881.481527777774</v>
      </c>
      <c r="D204" t="s">
        <v>5760</v>
      </c>
      <c r="G204" t="s">
        <v>4199</v>
      </c>
      <c r="H204" t="s">
        <v>78</v>
      </c>
      <c r="I204" t="s">
        <v>699</v>
      </c>
      <c r="J204" t="s">
        <v>78</v>
      </c>
      <c r="K204" t="s">
        <v>5893</v>
      </c>
      <c r="L204" s="305" t="s">
        <v>6</v>
      </c>
      <c r="N204" s="9">
        <v>1882</v>
      </c>
      <c r="O204" s="9">
        <v>0</v>
      </c>
      <c r="P204" s="9">
        <v>0</v>
      </c>
      <c r="Q204" s="138">
        <v>0</v>
      </c>
      <c r="R204" s="138">
        <v>0</v>
      </c>
      <c r="U204" s="3">
        <v>5.420741396005474E-2</v>
      </c>
      <c r="V204" s="279">
        <v>3277.03</v>
      </c>
      <c r="W204" s="279">
        <v>3158.59</v>
      </c>
      <c r="X204" s="279">
        <v>2621.63</v>
      </c>
      <c r="Y204" s="3">
        <v>0.2</v>
      </c>
      <c r="Z204" t="s">
        <v>5630</v>
      </c>
      <c r="AC204" s="1" t="s">
        <v>5742</v>
      </c>
    </row>
    <row r="205" spans="1:29" x14ac:dyDescent="0.25">
      <c r="A205">
        <v>202</v>
      </c>
      <c r="B205" s="167">
        <v>45866.484386574077</v>
      </c>
      <c r="C205" s="110">
        <f t="shared" si="3"/>
        <v>45881.484386574077</v>
      </c>
      <c r="D205" t="s">
        <v>5760</v>
      </c>
      <c r="G205" t="s">
        <v>4199</v>
      </c>
      <c r="H205" t="s">
        <v>78</v>
      </c>
      <c r="I205" t="s">
        <v>699</v>
      </c>
      <c r="J205" t="s">
        <v>78</v>
      </c>
      <c r="K205" t="s">
        <v>5893</v>
      </c>
      <c r="L205" s="305" t="s">
        <v>7</v>
      </c>
      <c r="N205" s="9">
        <v>2291</v>
      </c>
      <c r="O205" s="9">
        <v>0</v>
      </c>
      <c r="P205" s="9">
        <v>0</v>
      </c>
      <c r="Q205" s="138">
        <v>0</v>
      </c>
      <c r="R205" s="138">
        <v>0</v>
      </c>
      <c r="U205" s="3">
        <v>5.4207413960054643E-2</v>
      </c>
      <c r="V205" s="279">
        <v>3989.2</v>
      </c>
      <c r="W205" s="279">
        <v>3845.02</v>
      </c>
      <c r="X205" s="279">
        <v>3191.36</v>
      </c>
      <c r="Y205" s="3">
        <v>0.2</v>
      </c>
      <c r="Z205" t="s">
        <v>5630</v>
      </c>
      <c r="AC205" s="1" t="s">
        <v>5742</v>
      </c>
    </row>
    <row r="206" spans="1:29" x14ac:dyDescent="0.25">
      <c r="A206">
        <v>203</v>
      </c>
      <c r="B206" s="167">
        <v>45866.487881944442</v>
      </c>
      <c r="C206" s="110">
        <f t="shared" si="3"/>
        <v>45881.487881944442</v>
      </c>
      <c r="D206" t="s">
        <v>5760</v>
      </c>
      <c r="G206" t="s">
        <v>4199</v>
      </c>
      <c r="H206" t="s">
        <v>78</v>
      </c>
      <c r="I206" t="s">
        <v>1412</v>
      </c>
      <c r="J206" t="s">
        <v>80</v>
      </c>
      <c r="K206" t="s">
        <v>5893</v>
      </c>
      <c r="L206" s="305" t="s">
        <v>6</v>
      </c>
      <c r="N206" s="9">
        <v>7273</v>
      </c>
      <c r="O206" s="9">
        <v>0</v>
      </c>
      <c r="P206" s="9">
        <v>0</v>
      </c>
      <c r="Q206" s="138">
        <v>0</v>
      </c>
      <c r="R206" s="138">
        <v>0</v>
      </c>
      <c r="U206" s="3">
        <v>5.424288346848808E-2</v>
      </c>
      <c r="V206" s="279">
        <v>12653.1</v>
      </c>
      <c r="W206" s="279">
        <v>11502.82</v>
      </c>
      <c r="X206" s="279">
        <v>10122.48</v>
      </c>
      <c r="Y206" s="3">
        <v>0.2</v>
      </c>
      <c r="Z206" t="s">
        <v>5630</v>
      </c>
      <c r="AC206" s="1" t="s">
        <v>5742</v>
      </c>
    </row>
    <row r="207" spans="1:29" x14ac:dyDescent="0.25">
      <c r="A207">
        <v>204</v>
      </c>
      <c r="B207" s="167">
        <v>45866.49015046296</v>
      </c>
      <c r="C207" s="110">
        <f t="shared" si="3"/>
        <v>45881.49015046296</v>
      </c>
      <c r="D207" t="s">
        <v>5760</v>
      </c>
      <c r="G207" t="s">
        <v>4199</v>
      </c>
      <c r="H207" t="s">
        <v>78</v>
      </c>
      <c r="I207" t="s">
        <v>1412</v>
      </c>
      <c r="J207" t="s">
        <v>80</v>
      </c>
      <c r="K207" t="s">
        <v>5893</v>
      </c>
      <c r="L207" s="305" t="s">
        <v>7</v>
      </c>
      <c r="N207" s="9">
        <v>8854</v>
      </c>
      <c r="O207" s="9">
        <v>0</v>
      </c>
      <c r="P207" s="9">
        <v>0</v>
      </c>
      <c r="Q207" s="138">
        <v>0</v>
      </c>
      <c r="R207" s="138">
        <v>0</v>
      </c>
      <c r="U207" s="3">
        <v>5.4242883468488108E-2</v>
      </c>
      <c r="V207" s="279">
        <v>15403.62</v>
      </c>
      <c r="W207" s="279">
        <v>14003.29</v>
      </c>
      <c r="X207" s="279">
        <v>12322.89</v>
      </c>
      <c r="Y207" s="3">
        <v>0.2</v>
      </c>
      <c r="Z207" t="s">
        <v>5630</v>
      </c>
      <c r="AC207" s="1" t="s">
        <v>5742</v>
      </c>
    </row>
    <row r="208" spans="1:29" x14ac:dyDescent="0.25">
      <c r="A208">
        <v>205</v>
      </c>
      <c r="B208" s="167">
        <v>45866.492395833331</v>
      </c>
      <c r="C208" s="110">
        <f t="shared" si="3"/>
        <v>45881.492395833331</v>
      </c>
      <c r="D208" t="s">
        <v>5760</v>
      </c>
      <c r="G208" t="s">
        <v>4199</v>
      </c>
      <c r="H208" t="s">
        <v>78</v>
      </c>
      <c r="I208" t="s">
        <v>4199</v>
      </c>
      <c r="J208" t="s">
        <v>78</v>
      </c>
      <c r="L208" s="305" t="s">
        <v>6</v>
      </c>
      <c r="N208" s="9">
        <v>750</v>
      </c>
      <c r="O208" s="9">
        <v>0</v>
      </c>
      <c r="P208" s="9">
        <v>0</v>
      </c>
      <c r="Q208" s="138">
        <v>0</v>
      </c>
      <c r="R208" s="138">
        <v>0</v>
      </c>
      <c r="U208" s="3">
        <v>5.418310549248271E-2</v>
      </c>
      <c r="V208" s="279">
        <v>1302.31</v>
      </c>
      <c r="W208" s="279">
        <v>1041.8499999999999</v>
      </c>
      <c r="X208" s="279">
        <v>1041.8499999999999</v>
      </c>
      <c r="Y208" s="3">
        <v>0.2</v>
      </c>
      <c r="Z208" t="s">
        <v>5630</v>
      </c>
      <c r="AC208" s="1" t="s">
        <v>5742</v>
      </c>
    </row>
    <row r="209" spans="1:29" x14ac:dyDescent="0.25">
      <c r="A209">
        <v>206</v>
      </c>
      <c r="B209" s="167">
        <v>45866.493391203701</v>
      </c>
      <c r="C209" s="110">
        <f t="shared" si="3"/>
        <v>45881.493391203701</v>
      </c>
      <c r="D209" t="s">
        <v>5760</v>
      </c>
      <c r="G209" t="s">
        <v>4199</v>
      </c>
      <c r="H209" t="s">
        <v>78</v>
      </c>
      <c r="I209" t="s">
        <v>4199</v>
      </c>
      <c r="J209" t="s">
        <v>78</v>
      </c>
      <c r="L209" s="305" t="s">
        <v>7</v>
      </c>
      <c r="N209" s="9">
        <v>1200</v>
      </c>
      <c r="O209" s="9">
        <v>0</v>
      </c>
      <c r="P209" s="9">
        <v>0</v>
      </c>
      <c r="Q209" s="138">
        <v>0</v>
      </c>
      <c r="R209" s="138">
        <v>0</v>
      </c>
      <c r="U209" s="3">
        <v>5.4183105492482952E-2</v>
      </c>
      <c r="V209" s="279">
        <v>2083.6999999999998</v>
      </c>
      <c r="W209" s="279">
        <v>1666.96</v>
      </c>
      <c r="X209" s="279">
        <v>1666.96</v>
      </c>
      <c r="Y209" s="3">
        <v>0.2</v>
      </c>
      <c r="Z209" t="s">
        <v>5630</v>
      </c>
      <c r="AC209" s="1" t="s">
        <v>5742</v>
      </c>
    </row>
    <row r="210" spans="1:29" x14ac:dyDescent="0.25">
      <c r="A210">
        <v>207</v>
      </c>
      <c r="B210" s="167">
        <v>45866.496018518519</v>
      </c>
      <c r="C210" s="110">
        <f t="shared" si="3"/>
        <v>45881.496018518519</v>
      </c>
      <c r="D210" t="s">
        <v>5760</v>
      </c>
      <c r="G210" t="s">
        <v>4199</v>
      </c>
      <c r="H210" t="s">
        <v>78</v>
      </c>
      <c r="I210" t="s">
        <v>5026</v>
      </c>
      <c r="J210" t="s">
        <v>80</v>
      </c>
      <c r="K210" t="s">
        <v>5893</v>
      </c>
      <c r="L210" s="305" t="s">
        <v>6</v>
      </c>
      <c r="N210" s="9">
        <v>4182</v>
      </c>
      <c r="O210" s="9">
        <v>0</v>
      </c>
      <c r="P210" s="9">
        <v>0</v>
      </c>
      <c r="Q210" s="138">
        <v>0</v>
      </c>
      <c r="R210" s="138">
        <v>0</v>
      </c>
      <c r="U210" s="3">
        <v>5.4242883468488066E-2</v>
      </c>
      <c r="V210" s="279">
        <v>7275.57</v>
      </c>
      <c r="W210" s="279">
        <v>6614.16</v>
      </c>
      <c r="X210" s="279">
        <v>5820.46</v>
      </c>
      <c r="Y210" s="3">
        <v>0.2</v>
      </c>
      <c r="Z210" t="s">
        <v>5630</v>
      </c>
      <c r="AC210" s="1" t="s">
        <v>5742</v>
      </c>
    </row>
    <row r="211" spans="1:29" x14ac:dyDescent="0.25">
      <c r="A211">
        <v>208</v>
      </c>
      <c r="B211" s="167">
        <v>45866.49728009259</v>
      </c>
      <c r="C211" s="110">
        <f t="shared" si="3"/>
        <v>45881.49728009259</v>
      </c>
      <c r="D211" t="s">
        <v>5760</v>
      </c>
      <c r="G211" t="s">
        <v>4199</v>
      </c>
      <c r="H211" t="s">
        <v>78</v>
      </c>
      <c r="I211" t="s">
        <v>5026</v>
      </c>
      <c r="J211" t="s">
        <v>80</v>
      </c>
      <c r="K211" t="s">
        <v>5893</v>
      </c>
      <c r="L211" s="305" t="s">
        <v>7</v>
      </c>
      <c r="N211" s="9">
        <v>5090.3999999999996</v>
      </c>
      <c r="O211" s="9">
        <v>0</v>
      </c>
      <c r="P211" s="9">
        <v>0</v>
      </c>
      <c r="Q211" s="138">
        <v>0</v>
      </c>
      <c r="R211" s="138">
        <v>0</v>
      </c>
      <c r="U211" s="3">
        <v>5.4242883468488115E-2</v>
      </c>
      <c r="V211" s="279">
        <v>8855.9500000000007</v>
      </c>
      <c r="W211" s="279">
        <v>8050.86</v>
      </c>
      <c r="X211" s="279">
        <v>7084.76</v>
      </c>
      <c r="Y211" s="3">
        <v>0.2</v>
      </c>
      <c r="Z211" t="s">
        <v>5630</v>
      </c>
      <c r="AC211" s="1" t="s">
        <v>5742</v>
      </c>
    </row>
    <row r="212" spans="1:29" x14ac:dyDescent="0.25">
      <c r="A212">
        <v>209</v>
      </c>
      <c r="B212" s="167">
        <v>45866.568553240744</v>
      </c>
      <c r="C212" s="110">
        <f t="shared" si="3"/>
        <v>45881.568553240744</v>
      </c>
      <c r="D212" t="s">
        <v>5895</v>
      </c>
      <c r="G212" t="s">
        <v>1920</v>
      </c>
      <c r="H212" t="s">
        <v>39</v>
      </c>
      <c r="I212" t="s">
        <v>2785</v>
      </c>
      <c r="J212" t="s">
        <v>93</v>
      </c>
      <c r="L212" s="305" t="s">
        <v>7</v>
      </c>
      <c r="N212" s="9">
        <v>2711</v>
      </c>
      <c r="O212" s="9">
        <v>475</v>
      </c>
      <c r="P212" s="9">
        <v>0</v>
      </c>
      <c r="Q212" s="138">
        <v>0</v>
      </c>
      <c r="R212" s="138">
        <v>0</v>
      </c>
      <c r="U212" s="3">
        <v>5.5535810917568332E-2</v>
      </c>
      <c r="V212" s="279">
        <v>5103.3900000000003</v>
      </c>
      <c r="W212" s="279">
        <v>4687.29</v>
      </c>
      <c r="X212" s="279">
        <v>4187.97</v>
      </c>
      <c r="Y212" s="3">
        <v>0.2</v>
      </c>
      <c r="Z212" t="s">
        <v>5630</v>
      </c>
      <c r="AC212" s="1" t="s">
        <v>5742</v>
      </c>
    </row>
    <row r="213" spans="1:29" x14ac:dyDescent="0.25">
      <c r="A213">
        <v>210</v>
      </c>
      <c r="B213" s="167">
        <v>45866.5783912037</v>
      </c>
      <c r="C213" s="110">
        <f t="shared" si="3"/>
        <v>45881.5783912037</v>
      </c>
      <c r="D213" t="s">
        <v>5896</v>
      </c>
      <c r="G213" t="s">
        <v>1920</v>
      </c>
      <c r="H213" t="s">
        <v>39</v>
      </c>
      <c r="I213" t="s">
        <v>2731</v>
      </c>
      <c r="J213" t="s">
        <v>93</v>
      </c>
      <c r="L213" s="305" t="s">
        <v>7</v>
      </c>
      <c r="N213" s="9">
        <v>2711</v>
      </c>
      <c r="O213" s="9">
        <v>461</v>
      </c>
      <c r="P213" s="9">
        <v>150000</v>
      </c>
      <c r="Q213" s="138">
        <v>1</v>
      </c>
      <c r="R213" s="138">
        <v>0</v>
      </c>
      <c r="U213" s="3">
        <v>9.6200879644446888E-2</v>
      </c>
      <c r="V213" s="279">
        <v>5637.88</v>
      </c>
      <c r="W213" s="279">
        <v>5171.78</v>
      </c>
      <c r="X213" s="279">
        <v>4612.46</v>
      </c>
      <c r="Y213" s="3">
        <v>0.2</v>
      </c>
      <c r="Z213" t="s">
        <v>5630</v>
      </c>
      <c r="AC213" s="1" t="s">
        <v>5742</v>
      </c>
    </row>
    <row r="214" spans="1:29" x14ac:dyDescent="0.25">
      <c r="A214">
        <v>211</v>
      </c>
      <c r="B214" s="167">
        <v>45866.603391203702</v>
      </c>
      <c r="C214" s="110">
        <f t="shared" si="3"/>
        <v>45881.603391203702</v>
      </c>
      <c r="D214" t="s">
        <v>5897</v>
      </c>
      <c r="G214" t="s">
        <v>3454</v>
      </c>
      <c r="H214" t="s">
        <v>39</v>
      </c>
      <c r="I214" t="s">
        <v>2710</v>
      </c>
      <c r="J214" t="s">
        <v>93</v>
      </c>
      <c r="L214" s="305" t="s">
        <v>7</v>
      </c>
      <c r="N214" s="9">
        <v>7200</v>
      </c>
      <c r="O214" s="9">
        <v>587</v>
      </c>
      <c r="P214" s="9">
        <v>0</v>
      </c>
      <c r="Q214" s="138">
        <v>0</v>
      </c>
      <c r="R214" s="138">
        <v>0</v>
      </c>
      <c r="U214" s="3">
        <v>5.4869581607355139E-2</v>
      </c>
      <c r="V214" s="279">
        <v>12806.42</v>
      </c>
      <c r="W214" s="279">
        <v>11701.33</v>
      </c>
      <c r="X214" s="279">
        <v>10375.219999999999</v>
      </c>
      <c r="Y214" s="3">
        <v>0.2</v>
      </c>
      <c r="Z214" t="s">
        <v>5630</v>
      </c>
      <c r="AC214" s="1" t="s">
        <v>5742</v>
      </c>
    </row>
    <row r="215" spans="1:29" x14ac:dyDescent="0.25">
      <c r="A215">
        <v>212</v>
      </c>
      <c r="B215" s="167">
        <v>45866.60527777778</v>
      </c>
      <c r="C215" s="110">
        <f t="shared" si="3"/>
        <v>45881.60527777778</v>
      </c>
      <c r="D215" t="s">
        <v>5898</v>
      </c>
      <c r="G215" t="s">
        <v>3454</v>
      </c>
      <c r="H215" t="s">
        <v>39</v>
      </c>
      <c r="I215" t="s">
        <v>2015</v>
      </c>
      <c r="J215" t="s">
        <v>93</v>
      </c>
      <c r="L215" s="305" t="s">
        <v>7</v>
      </c>
      <c r="N215" s="9">
        <v>6800</v>
      </c>
      <c r="O215" s="9">
        <v>305</v>
      </c>
      <c r="P215" s="9">
        <v>0</v>
      </c>
      <c r="Q215" s="138">
        <v>0</v>
      </c>
      <c r="R215" s="138">
        <v>0</v>
      </c>
      <c r="U215" s="3">
        <v>5.4608452928947268E-2</v>
      </c>
      <c r="V215" s="279">
        <v>11818.62</v>
      </c>
      <c r="W215" s="279">
        <v>10774.92</v>
      </c>
      <c r="X215" s="279">
        <v>9522.49</v>
      </c>
      <c r="Y215" s="3">
        <v>0.2</v>
      </c>
      <c r="Z215" t="s">
        <v>5630</v>
      </c>
      <c r="AC215" s="1" t="s">
        <v>5742</v>
      </c>
    </row>
    <row r="216" spans="1:29" x14ac:dyDescent="0.25">
      <c r="A216">
        <v>213</v>
      </c>
      <c r="B216" s="167">
        <v>45866.60659722222</v>
      </c>
      <c r="C216" s="110">
        <f t="shared" si="3"/>
        <v>45881.60659722222</v>
      </c>
      <c r="D216" t="s">
        <v>5898</v>
      </c>
      <c r="G216" t="s">
        <v>3454</v>
      </c>
      <c r="H216" t="s">
        <v>39</v>
      </c>
      <c r="I216" t="s">
        <v>2685</v>
      </c>
      <c r="J216" t="s">
        <v>93</v>
      </c>
      <c r="L216" s="305" t="s">
        <v>7</v>
      </c>
      <c r="N216" s="9">
        <v>7400</v>
      </c>
      <c r="O216" s="9">
        <v>113.5</v>
      </c>
      <c r="P216" s="9">
        <v>0</v>
      </c>
      <c r="Q216" s="138">
        <v>0</v>
      </c>
      <c r="R216" s="138">
        <v>0</v>
      </c>
      <c r="U216" s="3">
        <v>5.4398172075204483E-2</v>
      </c>
      <c r="V216" s="279">
        <v>12619.43</v>
      </c>
      <c r="W216" s="279">
        <v>11483.64</v>
      </c>
      <c r="X216" s="279">
        <v>10120.700000000001</v>
      </c>
      <c r="Y216" s="3">
        <v>0.2</v>
      </c>
      <c r="Z216" t="s">
        <v>5630</v>
      </c>
      <c r="AC216" s="1" t="s">
        <v>5742</v>
      </c>
    </row>
    <row r="217" spans="1:29" x14ac:dyDescent="0.25">
      <c r="A217">
        <v>214</v>
      </c>
      <c r="B217" s="167">
        <v>45866.609884259262</v>
      </c>
      <c r="C217" s="110">
        <f t="shared" si="3"/>
        <v>45881.609884259262</v>
      </c>
      <c r="D217" t="s">
        <v>5898</v>
      </c>
      <c r="G217" t="s">
        <v>3454</v>
      </c>
      <c r="H217" t="s">
        <v>39</v>
      </c>
      <c r="I217" t="s">
        <v>2783</v>
      </c>
      <c r="J217" t="s">
        <v>93</v>
      </c>
      <c r="L217" s="305" t="s">
        <v>7</v>
      </c>
      <c r="N217" s="9">
        <v>5200</v>
      </c>
      <c r="O217" s="9">
        <v>590.5</v>
      </c>
      <c r="P217" s="9">
        <v>0</v>
      </c>
      <c r="Q217" s="138">
        <v>0</v>
      </c>
      <c r="R217" s="138">
        <v>0</v>
      </c>
      <c r="U217" s="3">
        <v>5.5097491397453666E-2</v>
      </c>
      <c r="V217" s="279">
        <v>9433.6299999999992</v>
      </c>
      <c r="W217" s="279">
        <v>8635.51</v>
      </c>
      <c r="X217" s="279">
        <v>7677.76</v>
      </c>
      <c r="Y217" s="3">
        <v>0.2</v>
      </c>
      <c r="Z217" t="s">
        <v>5630</v>
      </c>
      <c r="AC217" s="1" t="s">
        <v>5742</v>
      </c>
    </row>
    <row r="218" spans="1:29" x14ac:dyDescent="0.25">
      <c r="A218">
        <v>215</v>
      </c>
      <c r="B218" s="167">
        <v>45866.613530092596</v>
      </c>
      <c r="C218" s="110">
        <f t="shared" si="3"/>
        <v>45881.613530092596</v>
      </c>
      <c r="D218" t="s">
        <v>5760</v>
      </c>
      <c r="G218" t="s">
        <v>2668</v>
      </c>
      <c r="H218" t="s">
        <v>93</v>
      </c>
      <c r="I218" t="s">
        <v>4530</v>
      </c>
      <c r="J218" t="s">
        <v>39</v>
      </c>
      <c r="K218" t="s">
        <v>5795</v>
      </c>
      <c r="L218" s="305" t="s">
        <v>5</v>
      </c>
      <c r="N218" s="9">
        <v>4500</v>
      </c>
      <c r="O218" s="9">
        <v>613</v>
      </c>
      <c r="P218" s="9">
        <v>0</v>
      </c>
      <c r="Q218" s="138">
        <v>0</v>
      </c>
      <c r="R218" s="138">
        <v>0</v>
      </c>
      <c r="U218" s="3">
        <v>5.5390736832712902E-2</v>
      </c>
      <c r="V218" s="279">
        <v>8276.73</v>
      </c>
      <c r="W218" s="279">
        <v>7678.67</v>
      </c>
      <c r="X218" s="279">
        <v>6757.23</v>
      </c>
      <c r="Y218" s="3">
        <v>0.2</v>
      </c>
      <c r="Z218" t="s">
        <v>5630</v>
      </c>
      <c r="AC218" s="1" t="s">
        <v>5742</v>
      </c>
    </row>
    <row r="219" spans="1:29" x14ac:dyDescent="0.25">
      <c r="A219">
        <v>216</v>
      </c>
      <c r="B219" s="167">
        <v>45866.616631944446</v>
      </c>
      <c r="C219" s="110">
        <f t="shared" si="3"/>
        <v>45881.616631944446</v>
      </c>
      <c r="D219" t="s">
        <v>5749</v>
      </c>
      <c r="G219" t="s">
        <v>4199</v>
      </c>
      <c r="H219" t="s">
        <v>78</v>
      </c>
      <c r="I219" t="s">
        <v>4144</v>
      </c>
      <c r="J219" t="s">
        <v>74</v>
      </c>
      <c r="K219" t="s">
        <v>5880</v>
      </c>
      <c r="L219" s="305" t="s">
        <v>5</v>
      </c>
      <c r="N219" s="9">
        <v>9500</v>
      </c>
      <c r="O219" s="9">
        <v>0</v>
      </c>
      <c r="P219" s="9">
        <v>0</v>
      </c>
      <c r="Q219" s="138">
        <v>0</v>
      </c>
      <c r="R219" s="138">
        <v>0</v>
      </c>
      <c r="U219" s="3">
        <v>5.424288346848808E-2</v>
      </c>
      <c r="V219" s="279">
        <v>16527.490000000002</v>
      </c>
      <c r="W219" s="279">
        <v>15024.99</v>
      </c>
      <c r="X219" s="279">
        <v>13221.99</v>
      </c>
      <c r="Y219" s="3">
        <v>0.2</v>
      </c>
      <c r="Z219" t="s">
        <v>5630</v>
      </c>
      <c r="AC219" s="1" t="s">
        <v>5742</v>
      </c>
    </row>
    <row r="220" spans="1:29" x14ac:dyDescent="0.25">
      <c r="A220">
        <v>217</v>
      </c>
      <c r="B220" s="167">
        <v>45866.696805555555</v>
      </c>
      <c r="C220" s="110">
        <f t="shared" si="3"/>
        <v>45881.696805555555</v>
      </c>
      <c r="D220" t="s">
        <v>5749</v>
      </c>
      <c r="G220" t="s">
        <v>2668</v>
      </c>
      <c r="H220" t="s">
        <v>93</v>
      </c>
      <c r="I220" t="s">
        <v>1956</v>
      </c>
      <c r="J220" t="s">
        <v>39</v>
      </c>
      <c r="K220" t="s">
        <v>5893</v>
      </c>
      <c r="L220" s="305" t="s">
        <v>6</v>
      </c>
      <c r="N220" s="9">
        <v>5019</v>
      </c>
      <c r="O220" s="9">
        <v>0</v>
      </c>
      <c r="P220" s="9">
        <v>0</v>
      </c>
      <c r="Q220" s="138">
        <v>0</v>
      </c>
      <c r="R220" s="138">
        <v>0</v>
      </c>
      <c r="U220" s="3">
        <v>5.428885149648334E-2</v>
      </c>
      <c r="V220" s="279">
        <v>8473.75</v>
      </c>
      <c r="W220" s="279">
        <v>7703.41</v>
      </c>
      <c r="X220" s="279">
        <v>6779</v>
      </c>
      <c r="Y220" s="3">
        <v>0.2</v>
      </c>
      <c r="Z220" t="s">
        <v>5630</v>
      </c>
      <c r="AC220" s="1" t="s">
        <v>5742</v>
      </c>
    </row>
    <row r="221" spans="1:29" x14ac:dyDescent="0.25">
      <c r="A221">
        <v>218</v>
      </c>
      <c r="B221" s="167">
        <v>45866.705879629626</v>
      </c>
      <c r="C221" s="110">
        <f t="shared" si="3"/>
        <v>45881.705879629626</v>
      </c>
      <c r="D221" t="s">
        <v>5760</v>
      </c>
      <c r="G221" t="s">
        <v>2668</v>
      </c>
      <c r="H221" t="s">
        <v>93</v>
      </c>
      <c r="I221" t="s">
        <v>1956</v>
      </c>
      <c r="J221" t="s">
        <v>39</v>
      </c>
      <c r="K221" t="s">
        <v>5894</v>
      </c>
      <c r="L221" s="305" t="s">
        <v>7</v>
      </c>
      <c r="N221" s="9">
        <v>3898</v>
      </c>
      <c r="O221" s="9">
        <v>0</v>
      </c>
      <c r="P221" s="9">
        <v>0</v>
      </c>
      <c r="Q221" s="138">
        <v>0</v>
      </c>
      <c r="R221" s="138">
        <v>0</v>
      </c>
      <c r="U221" s="3">
        <v>5.4288851496483284E-2</v>
      </c>
      <c r="V221" s="279">
        <v>6581.12</v>
      </c>
      <c r="W221" s="279">
        <v>5982.84</v>
      </c>
      <c r="X221" s="279">
        <v>5264.9</v>
      </c>
      <c r="Y221" s="3">
        <v>0.2</v>
      </c>
      <c r="Z221" t="s">
        <v>5630</v>
      </c>
      <c r="AC221" s="1" t="s">
        <v>5742</v>
      </c>
    </row>
    <row r="222" spans="1:29" x14ac:dyDescent="0.25">
      <c r="A222">
        <v>219</v>
      </c>
      <c r="B222" s="167">
        <v>45867.406909722224</v>
      </c>
      <c r="C222" s="110">
        <f t="shared" si="3"/>
        <v>45882.406909722224</v>
      </c>
      <c r="D222" t="s">
        <v>5559</v>
      </c>
      <c r="E222" t="s">
        <v>5752</v>
      </c>
      <c r="G222" t="s">
        <v>1827</v>
      </c>
      <c r="H222" t="s">
        <v>39</v>
      </c>
      <c r="I222" t="s">
        <v>2705</v>
      </c>
      <c r="J222" t="s">
        <v>93</v>
      </c>
      <c r="K222" t="s">
        <v>5899</v>
      </c>
      <c r="L222" s="305" t="s">
        <v>3</v>
      </c>
      <c r="N222" s="9">
        <v>1100</v>
      </c>
      <c r="O222" s="9">
        <v>83.6</v>
      </c>
      <c r="P222" s="9">
        <v>0</v>
      </c>
      <c r="Q222" s="138">
        <v>0</v>
      </c>
      <c r="R222" s="138">
        <v>0</v>
      </c>
      <c r="U222" s="3">
        <v>3.9536589232170655E-2</v>
      </c>
      <c r="V222" s="279">
        <v>1804.16</v>
      </c>
      <c r="W222" s="279">
        <v>1745.81</v>
      </c>
      <c r="X222" s="279">
        <v>1547.43</v>
      </c>
      <c r="Y222" s="3">
        <v>0.15</v>
      </c>
      <c r="Z222" t="s">
        <v>5630</v>
      </c>
      <c r="AB222" t="s">
        <v>5755</v>
      </c>
    </row>
    <row r="223" spans="1:29" x14ac:dyDescent="0.25">
      <c r="A223">
        <v>220</v>
      </c>
      <c r="B223" s="167">
        <v>45867.42732638889</v>
      </c>
      <c r="C223" s="110">
        <f t="shared" si="3"/>
        <v>45882.42732638889</v>
      </c>
      <c r="D223" t="s">
        <v>5749</v>
      </c>
      <c r="G223" t="s">
        <v>2668</v>
      </c>
      <c r="H223" t="s">
        <v>93</v>
      </c>
      <c r="I223" t="s">
        <v>1956</v>
      </c>
      <c r="J223" t="s">
        <v>39</v>
      </c>
      <c r="L223" s="305" t="s">
        <v>7</v>
      </c>
      <c r="N223" s="9">
        <v>6110</v>
      </c>
      <c r="O223" s="9">
        <v>0</v>
      </c>
      <c r="P223" s="9">
        <v>0</v>
      </c>
      <c r="Q223" s="138">
        <v>0</v>
      </c>
      <c r="R223" s="138">
        <v>0</v>
      </c>
      <c r="U223" s="3">
        <v>5.4288851496483388E-2</v>
      </c>
      <c r="V223" s="279">
        <v>10315.719999999999</v>
      </c>
      <c r="W223" s="279">
        <v>9377.93</v>
      </c>
      <c r="X223" s="279">
        <v>8252.57</v>
      </c>
      <c r="Y223" s="3">
        <v>0.2</v>
      </c>
      <c r="Z223" t="s">
        <v>5630</v>
      </c>
      <c r="AC223" s="1" t="s">
        <v>5742</v>
      </c>
    </row>
    <row r="224" spans="1:29" x14ac:dyDescent="0.25">
      <c r="A224">
        <v>221</v>
      </c>
      <c r="B224" s="167">
        <v>45867.479733796295</v>
      </c>
      <c r="C224" s="110">
        <f t="shared" si="3"/>
        <v>45882.479733796295</v>
      </c>
      <c r="D224" t="s">
        <v>5760</v>
      </c>
      <c r="G224" t="s">
        <v>2668</v>
      </c>
      <c r="H224" t="s">
        <v>93</v>
      </c>
      <c r="I224" t="s">
        <v>4637</v>
      </c>
      <c r="J224" t="s">
        <v>92</v>
      </c>
      <c r="K224" t="s">
        <v>5900</v>
      </c>
      <c r="L224" s="305" t="s">
        <v>7</v>
      </c>
      <c r="N224" s="9">
        <v>3898</v>
      </c>
      <c r="O224" s="9">
        <v>0</v>
      </c>
      <c r="P224" s="9">
        <v>0</v>
      </c>
      <c r="Q224" s="138">
        <v>0</v>
      </c>
      <c r="R224" s="138">
        <v>0</v>
      </c>
      <c r="U224" s="3">
        <v>5.4288851496483284E-2</v>
      </c>
      <c r="V224" s="279">
        <v>6581.12</v>
      </c>
      <c r="W224" s="279">
        <v>5982.84</v>
      </c>
      <c r="X224" s="279">
        <v>5264.9</v>
      </c>
      <c r="Y224" s="3">
        <v>0.2</v>
      </c>
      <c r="Z224" t="s">
        <v>5630</v>
      </c>
      <c r="AC224" s="1" t="s">
        <v>5742</v>
      </c>
    </row>
    <row r="225" spans="1:29" x14ac:dyDescent="0.25">
      <c r="A225">
        <v>222</v>
      </c>
      <c r="B225" s="167">
        <v>45867.510046296295</v>
      </c>
      <c r="C225" s="110">
        <f t="shared" si="3"/>
        <v>45882.510046296295</v>
      </c>
      <c r="D225" t="s">
        <v>5559</v>
      </c>
      <c r="E225" t="s">
        <v>5752</v>
      </c>
      <c r="G225" t="s">
        <v>2911</v>
      </c>
      <c r="H225" t="s">
        <v>93</v>
      </c>
      <c r="I225" t="s">
        <v>4711</v>
      </c>
      <c r="J225" t="s">
        <v>93</v>
      </c>
      <c r="K225" t="s">
        <v>5901</v>
      </c>
      <c r="L225" s="305" t="s">
        <v>3</v>
      </c>
      <c r="N225" s="9">
        <v>1100</v>
      </c>
      <c r="O225" s="9">
        <v>31.6</v>
      </c>
      <c r="P225" s="9">
        <v>0</v>
      </c>
      <c r="Q225" s="138">
        <v>0</v>
      </c>
      <c r="R225" s="138">
        <v>0</v>
      </c>
      <c r="U225" s="3">
        <v>3.9181313244274811E-2</v>
      </c>
      <c r="V225" s="279">
        <v>1798.68</v>
      </c>
      <c r="W225" s="279">
        <v>1743.33</v>
      </c>
      <c r="X225" s="279">
        <v>1534.13</v>
      </c>
      <c r="Y225" s="3">
        <v>0.15</v>
      </c>
      <c r="Z225" t="s">
        <v>5630</v>
      </c>
      <c r="AB225" t="s">
        <v>5755</v>
      </c>
    </row>
    <row r="226" spans="1:29" x14ac:dyDescent="0.25">
      <c r="A226">
        <v>223</v>
      </c>
      <c r="B226" s="167">
        <v>45867.514687499999</v>
      </c>
      <c r="C226" s="110">
        <f t="shared" si="3"/>
        <v>45882.514687499999</v>
      </c>
      <c r="D226" t="s">
        <v>5559</v>
      </c>
      <c r="E226" t="s">
        <v>5752</v>
      </c>
      <c r="G226" t="s">
        <v>4523</v>
      </c>
      <c r="H226" t="s">
        <v>39</v>
      </c>
      <c r="I226" t="s">
        <v>4881</v>
      </c>
      <c r="J226" t="s">
        <v>92</v>
      </c>
      <c r="K226" t="s">
        <v>5902</v>
      </c>
      <c r="L226" s="305" t="s">
        <v>3</v>
      </c>
      <c r="N226" s="9">
        <v>1900</v>
      </c>
      <c r="O226" s="9">
        <v>67</v>
      </c>
      <c r="P226" s="9">
        <v>0</v>
      </c>
      <c r="Q226" s="138">
        <v>0</v>
      </c>
      <c r="R226" s="138">
        <v>0</v>
      </c>
      <c r="U226" s="3">
        <v>3.9234714721578051E-2</v>
      </c>
      <c r="V226" s="279">
        <v>3030.52</v>
      </c>
      <c r="W226" s="279">
        <v>2929.73</v>
      </c>
      <c r="X226" s="279">
        <v>2587.0700000000002</v>
      </c>
      <c r="Y226" s="3">
        <v>0.15</v>
      </c>
      <c r="Z226" t="s">
        <v>5630</v>
      </c>
      <c r="AB226" t="s">
        <v>5755</v>
      </c>
    </row>
    <row r="227" spans="1:29" x14ac:dyDescent="0.25">
      <c r="A227">
        <v>224</v>
      </c>
      <c r="B227" s="167">
        <v>45867.573993055557</v>
      </c>
      <c r="C227" s="110">
        <f t="shared" si="3"/>
        <v>45882.573993055557</v>
      </c>
      <c r="D227" t="s">
        <v>5903</v>
      </c>
      <c r="E227" t="s">
        <v>5904</v>
      </c>
      <c r="G227" t="s">
        <v>4711</v>
      </c>
      <c r="H227" t="s">
        <v>93</v>
      </c>
      <c r="I227" t="s">
        <v>3629</v>
      </c>
      <c r="J227" t="s">
        <v>93</v>
      </c>
      <c r="K227" t="s">
        <v>5905</v>
      </c>
      <c r="L227" s="305" t="s">
        <v>7</v>
      </c>
      <c r="M227" t="s">
        <v>5643</v>
      </c>
      <c r="N227" s="9">
        <v>1800</v>
      </c>
      <c r="O227" s="9">
        <v>67</v>
      </c>
      <c r="P227" s="9">
        <v>0</v>
      </c>
      <c r="Q227" s="138">
        <v>0</v>
      </c>
      <c r="R227" s="138">
        <v>0</v>
      </c>
      <c r="U227" s="3">
        <v>7.2142080490223345E-2</v>
      </c>
      <c r="V227" s="279">
        <v>3205.76</v>
      </c>
      <c r="W227" s="279">
        <v>3002.37</v>
      </c>
      <c r="X227" s="279">
        <v>2642.09</v>
      </c>
      <c r="Y227" s="3">
        <v>0.18</v>
      </c>
      <c r="Z227" t="s">
        <v>5630</v>
      </c>
      <c r="AC227" s="1" t="s">
        <v>5742</v>
      </c>
    </row>
    <row r="228" spans="1:29" x14ac:dyDescent="0.25">
      <c r="A228">
        <v>225</v>
      </c>
      <c r="B228" s="167">
        <v>45867.609768518516</v>
      </c>
      <c r="C228" s="110">
        <f t="shared" si="3"/>
        <v>45882.609768518516</v>
      </c>
      <c r="D228" t="s">
        <v>5906</v>
      </c>
      <c r="E228" t="s">
        <v>5907</v>
      </c>
      <c r="G228" t="s">
        <v>1827</v>
      </c>
      <c r="H228" t="s">
        <v>39</v>
      </c>
      <c r="I228" t="s">
        <v>2973</v>
      </c>
      <c r="J228" t="s">
        <v>93</v>
      </c>
      <c r="K228" t="s">
        <v>5908</v>
      </c>
      <c r="L228" s="305" t="s">
        <v>3</v>
      </c>
      <c r="N228" s="9">
        <v>900</v>
      </c>
      <c r="O228" s="9">
        <v>0</v>
      </c>
      <c r="P228" s="9">
        <v>0</v>
      </c>
      <c r="Q228" s="138">
        <v>0</v>
      </c>
      <c r="R228" s="138">
        <v>0</v>
      </c>
      <c r="U228" s="3">
        <v>7.1899385298818841E-2</v>
      </c>
      <c r="V228" s="279">
        <v>1519.5</v>
      </c>
      <c r="W228" s="279">
        <v>1415.9</v>
      </c>
      <c r="X228" s="279">
        <v>1245.99</v>
      </c>
      <c r="Y228" s="3">
        <v>0.18</v>
      </c>
      <c r="Z228" t="s">
        <v>5630</v>
      </c>
      <c r="AC228" s="1" t="s">
        <v>5742</v>
      </c>
    </row>
    <row r="229" spans="1:29" x14ac:dyDescent="0.25">
      <c r="A229">
        <v>226</v>
      </c>
      <c r="B229" s="167">
        <v>45867.611898148149</v>
      </c>
      <c r="C229" s="110">
        <f t="shared" si="3"/>
        <v>45882.611898148149</v>
      </c>
      <c r="D229" t="s">
        <v>5909</v>
      </c>
      <c r="E229" t="s">
        <v>5910</v>
      </c>
      <c r="G229" t="s">
        <v>1827</v>
      </c>
      <c r="H229" t="s">
        <v>39</v>
      </c>
      <c r="I229" t="s">
        <v>4523</v>
      </c>
      <c r="J229" t="s">
        <v>39</v>
      </c>
      <c r="K229" t="s">
        <v>5911</v>
      </c>
      <c r="L229" s="305" t="s">
        <v>3</v>
      </c>
      <c r="N229" s="9">
        <v>900</v>
      </c>
      <c r="O229" s="9">
        <v>0</v>
      </c>
      <c r="P229" s="9">
        <v>0</v>
      </c>
      <c r="Q229" s="138">
        <v>0</v>
      </c>
      <c r="R229" s="138">
        <v>0</v>
      </c>
      <c r="U229" s="3">
        <v>9.6738650663607054E-2</v>
      </c>
      <c r="V229" s="279">
        <v>1562.77</v>
      </c>
      <c r="W229" s="279">
        <v>1328.36</v>
      </c>
      <c r="X229" s="279">
        <v>1328.36</v>
      </c>
      <c r="Y229" s="3">
        <v>0.15</v>
      </c>
      <c r="Z229" t="s">
        <v>5630</v>
      </c>
      <c r="AC229" s="1" t="s">
        <v>5742</v>
      </c>
    </row>
    <row r="230" spans="1:29" x14ac:dyDescent="0.25">
      <c r="A230">
        <v>227</v>
      </c>
      <c r="B230" s="167">
        <v>45867.63753472222</v>
      </c>
      <c r="C230" s="110">
        <f t="shared" si="3"/>
        <v>45882.63753472222</v>
      </c>
      <c r="D230" t="s">
        <v>5878</v>
      </c>
      <c r="G230" t="s">
        <v>2668</v>
      </c>
      <c r="H230" t="s">
        <v>93</v>
      </c>
      <c r="I230" t="s">
        <v>2372</v>
      </c>
      <c r="J230" t="s">
        <v>88</v>
      </c>
      <c r="K230" t="s">
        <v>5912</v>
      </c>
      <c r="L230" s="305" t="s">
        <v>6</v>
      </c>
      <c r="N230" s="9">
        <v>6855</v>
      </c>
      <c r="O230" s="9">
        <v>0</v>
      </c>
      <c r="P230" s="9">
        <v>0</v>
      </c>
      <c r="Q230" s="138">
        <v>0</v>
      </c>
      <c r="R230" s="138">
        <v>0</v>
      </c>
      <c r="U230" s="3">
        <v>5.4288851496483319E-2</v>
      </c>
      <c r="V230" s="279">
        <v>11573.53</v>
      </c>
      <c r="W230" s="279">
        <v>10521.39</v>
      </c>
      <c r="X230" s="279">
        <v>9258.82</v>
      </c>
      <c r="Y230" s="3">
        <v>0.2</v>
      </c>
      <c r="Z230" t="s">
        <v>5630</v>
      </c>
      <c r="AC230" s="1" t="s">
        <v>5742</v>
      </c>
    </row>
    <row r="231" spans="1:29" x14ac:dyDescent="0.25">
      <c r="A231">
        <v>228</v>
      </c>
      <c r="B231" s="167">
        <v>45867.662488425929</v>
      </c>
      <c r="C231" s="110">
        <f t="shared" si="3"/>
        <v>45882.662488425929</v>
      </c>
      <c r="D231" t="s">
        <v>5760</v>
      </c>
      <c r="G231" t="s">
        <v>2668</v>
      </c>
      <c r="H231" t="s">
        <v>93</v>
      </c>
      <c r="I231" t="s">
        <v>2372</v>
      </c>
      <c r="J231" t="s">
        <v>88</v>
      </c>
      <c r="K231" t="s">
        <v>5880</v>
      </c>
      <c r="L231" s="305" t="s">
        <v>7</v>
      </c>
      <c r="N231" s="9">
        <v>8344</v>
      </c>
      <c r="O231" s="9">
        <v>0</v>
      </c>
      <c r="P231" s="9">
        <v>0</v>
      </c>
      <c r="Q231" s="138">
        <v>0</v>
      </c>
      <c r="R231" s="138">
        <v>0</v>
      </c>
      <c r="U231" s="3">
        <v>5.4288851496483256E-2</v>
      </c>
      <c r="V231" s="279">
        <v>14087.46</v>
      </c>
      <c r="W231" s="279">
        <v>12806.78</v>
      </c>
      <c r="X231" s="279">
        <v>11269.96</v>
      </c>
      <c r="Y231" s="3">
        <v>0.2</v>
      </c>
      <c r="Z231" t="s">
        <v>5630</v>
      </c>
      <c r="AC231" s="1" t="s">
        <v>5742</v>
      </c>
    </row>
    <row r="232" spans="1:29" x14ac:dyDescent="0.25">
      <c r="A232">
        <v>229</v>
      </c>
      <c r="B232" s="167">
        <v>45867.669687499998</v>
      </c>
      <c r="C232" s="110">
        <f t="shared" si="3"/>
        <v>45882.669687499998</v>
      </c>
      <c r="D232" t="s">
        <v>5878</v>
      </c>
      <c r="G232" t="s">
        <v>4199</v>
      </c>
      <c r="H232" t="s">
        <v>78</v>
      </c>
      <c r="I232" t="s">
        <v>4637</v>
      </c>
      <c r="J232" t="s">
        <v>92</v>
      </c>
      <c r="K232" t="s">
        <v>5913</v>
      </c>
      <c r="L232" s="305" t="s">
        <v>6</v>
      </c>
      <c r="N232" s="9">
        <v>5764</v>
      </c>
      <c r="O232" s="9">
        <v>0</v>
      </c>
      <c r="P232" s="9">
        <v>0</v>
      </c>
      <c r="Q232" s="138">
        <v>0</v>
      </c>
      <c r="R232" s="138">
        <v>0</v>
      </c>
      <c r="U232" s="3">
        <v>5.4242883468487955E-2</v>
      </c>
      <c r="V232" s="279">
        <v>10027.84</v>
      </c>
      <c r="W232" s="279">
        <v>9116.2099999999991</v>
      </c>
      <c r="X232" s="279">
        <v>8022.27</v>
      </c>
      <c r="Y232" s="3">
        <v>0.2</v>
      </c>
      <c r="Z232" t="s">
        <v>5630</v>
      </c>
      <c r="AC232" s="1" t="s">
        <v>5742</v>
      </c>
    </row>
    <row r="233" spans="1:29" x14ac:dyDescent="0.25">
      <c r="A233">
        <v>230</v>
      </c>
      <c r="B233" s="167">
        <v>45867.670914351853</v>
      </c>
      <c r="C233" s="110">
        <f t="shared" si="3"/>
        <v>45882.670914351853</v>
      </c>
      <c r="D233" t="s">
        <v>5763</v>
      </c>
      <c r="G233" t="s">
        <v>4199</v>
      </c>
      <c r="H233" t="s">
        <v>78</v>
      </c>
      <c r="I233" t="s">
        <v>4637</v>
      </c>
      <c r="J233" t="s">
        <v>92</v>
      </c>
      <c r="K233" t="s">
        <v>5912</v>
      </c>
      <c r="L233" s="305" t="s">
        <v>7</v>
      </c>
      <c r="N233" s="9">
        <v>7017</v>
      </c>
      <c r="O233" s="9">
        <v>0</v>
      </c>
      <c r="P233" s="9">
        <v>0</v>
      </c>
      <c r="Q233" s="138">
        <v>0</v>
      </c>
      <c r="R233" s="138">
        <v>0</v>
      </c>
      <c r="U233" s="3">
        <v>5.4242883468488094E-2</v>
      </c>
      <c r="V233" s="279">
        <v>12207.72</v>
      </c>
      <c r="W233" s="279">
        <v>11097.93</v>
      </c>
      <c r="X233" s="279">
        <v>9766.18</v>
      </c>
      <c r="Y233" s="3">
        <v>0.2</v>
      </c>
      <c r="Z233" t="s">
        <v>5630</v>
      </c>
      <c r="AC233" s="1" t="s">
        <v>5742</v>
      </c>
    </row>
    <row r="234" spans="1:29" x14ac:dyDescent="0.25">
      <c r="A234">
        <v>231</v>
      </c>
      <c r="B234" s="167">
        <v>45867.689456018517</v>
      </c>
      <c r="C234" s="110">
        <f t="shared" si="3"/>
        <v>45882.689456018517</v>
      </c>
      <c r="D234" t="s">
        <v>5760</v>
      </c>
      <c r="G234" t="s">
        <v>4199</v>
      </c>
      <c r="H234" t="s">
        <v>78</v>
      </c>
      <c r="I234" t="s">
        <v>5358</v>
      </c>
      <c r="J234" t="s">
        <v>39</v>
      </c>
      <c r="K234" t="s">
        <v>5880</v>
      </c>
      <c r="L234" s="305" t="s">
        <v>6</v>
      </c>
      <c r="N234" s="9">
        <v>5332</v>
      </c>
      <c r="O234" s="9">
        <v>0</v>
      </c>
      <c r="P234" s="9">
        <v>0</v>
      </c>
      <c r="Q234" s="138">
        <v>0</v>
      </c>
      <c r="R234" s="138">
        <v>0</v>
      </c>
      <c r="U234" s="3">
        <v>5.4242883468488233E-2</v>
      </c>
      <c r="V234" s="279">
        <v>9276.27</v>
      </c>
      <c r="W234" s="279">
        <v>8432.9699999999993</v>
      </c>
      <c r="X234" s="279">
        <v>7421.02</v>
      </c>
      <c r="Y234" s="3">
        <v>0.2</v>
      </c>
      <c r="Z234" t="s">
        <v>5630</v>
      </c>
      <c r="AC234" s="1" t="s">
        <v>5742</v>
      </c>
    </row>
    <row r="235" spans="1:29" x14ac:dyDescent="0.25">
      <c r="A235">
        <v>232</v>
      </c>
      <c r="B235" s="167">
        <v>45867.690833333334</v>
      </c>
      <c r="C235" s="110">
        <f t="shared" si="3"/>
        <v>45882.690833333334</v>
      </c>
      <c r="D235" t="s">
        <v>5760</v>
      </c>
      <c r="G235" t="s">
        <v>4199</v>
      </c>
      <c r="H235" t="s">
        <v>78</v>
      </c>
      <c r="I235" t="s">
        <v>5358</v>
      </c>
      <c r="J235" t="s">
        <v>39</v>
      </c>
      <c r="L235" s="305" t="s">
        <v>7</v>
      </c>
      <c r="N235" s="9">
        <v>6491</v>
      </c>
      <c r="O235" s="9">
        <v>0</v>
      </c>
      <c r="P235" s="9">
        <v>0</v>
      </c>
      <c r="Q235" s="138">
        <v>0</v>
      </c>
      <c r="R235" s="138">
        <v>0</v>
      </c>
      <c r="U235" s="3">
        <v>5.4242883468488066E-2</v>
      </c>
      <c r="V235" s="279">
        <v>11292.62</v>
      </c>
      <c r="W235" s="279">
        <v>10266.02</v>
      </c>
      <c r="X235" s="279">
        <v>9034.1</v>
      </c>
      <c r="Y235" s="3">
        <v>0.2</v>
      </c>
      <c r="Z235" t="s">
        <v>5630</v>
      </c>
      <c r="AC235" s="1" t="s">
        <v>5742</v>
      </c>
    </row>
    <row r="236" spans="1:29" x14ac:dyDescent="0.25">
      <c r="A236">
        <v>233</v>
      </c>
      <c r="B236" s="167">
        <v>45867.702407407407</v>
      </c>
      <c r="C236" s="110">
        <f t="shared" si="3"/>
        <v>45882.702407407407</v>
      </c>
      <c r="D236" t="s">
        <v>5749</v>
      </c>
      <c r="G236" t="s">
        <v>4199</v>
      </c>
      <c r="H236" t="s">
        <v>78</v>
      </c>
      <c r="I236" t="s">
        <v>2372</v>
      </c>
      <c r="J236" t="s">
        <v>88</v>
      </c>
      <c r="K236" t="s">
        <v>5880</v>
      </c>
      <c r="L236" s="305" t="s">
        <v>6</v>
      </c>
      <c r="N236" s="9">
        <v>9421</v>
      </c>
      <c r="O236" s="9">
        <v>0</v>
      </c>
      <c r="P236" s="9">
        <v>0</v>
      </c>
      <c r="Q236" s="138">
        <v>0</v>
      </c>
      <c r="R236" s="138">
        <v>0</v>
      </c>
      <c r="U236" s="3">
        <v>5.4242883468488101E-2</v>
      </c>
      <c r="V236" s="279">
        <v>16390.05</v>
      </c>
      <c r="W236" s="279">
        <v>14900.04</v>
      </c>
      <c r="X236" s="279">
        <v>13112.04</v>
      </c>
      <c r="Y236" s="3">
        <v>0.2</v>
      </c>
      <c r="Z236" t="s">
        <v>5630</v>
      </c>
      <c r="AC236" s="1" t="s">
        <v>5742</v>
      </c>
    </row>
    <row r="237" spans="1:29" x14ac:dyDescent="0.25">
      <c r="A237">
        <v>234</v>
      </c>
      <c r="B237" s="167">
        <v>45867.70590277778</v>
      </c>
      <c r="C237" s="110">
        <f t="shared" si="3"/>
        <v>45882.70590277778</v>
      </c>
      <c r="D237" t="s">
        <v>5760</v>
      </c>
      <c r="G237" t="s">
        <v>4199</v>
      </c>
      <c r="H237" t="s">
        <v>78</v>
      </c>
      <c r="I237" t="s">
        <v>2372</v>
      </c>
      <c r="J237" t="s">
        <v>88</v>
      </c>
      <c r="K237" t="s">
        <v>5894</v>
      </c>
      <c r="L237" s="305" t="s">
        <v>7</v>
      </c>
      <c r="N237" s="9">
        <v>11469</v>
      </c>
      <c r="O237" s="9">
        <v>0</v>
      </c>
      <c r="P237" s="9">
        <v>0</v>
      </c>
      <c r="Q237" s="138">
        <v>0</v>
      </c>
      <c r="R237" s="138">
        <v>0</v>
      </c>
      <c r="U237" s="3">
        <v>5.4242883468488087E-2</v>
      </c>
      <c r="V237" s="279">
        <v>19953.03</v>
      </c>
      <c r="W237" s="279">
        <v>18139.12</v>
      </c>
      <c r="X237" s="279">
        <v>15962.42</v>
      </c>
      <c r="Y237" s="3">
        <v>0.2</v>
      </c>
      <c r="Z237" t="s">
        <v>5630</v>
      </c>
      <c r="AC237" s="1" t="s">
        <v>5742</v>
      </c>
    </row>
    <row r="238" spans="1:29" x14ac:dyDescent="0.25">
      <c r="A238">
        <v>235</v>
      </c>
      <c r="B238" s="167">
        <v>45875.601168981484</v>
      </c>
      <c r="C238" s="110">
        <f t="shared" si="3"/>
        <v>45890.601168981484</v>
      </c>
      <c r="D238" t="s">
        <v>5949</v>
      </c>
      <c r="G238" t="s">
        <v>5250</v>
      </c>
      <c r="H238" t="s">
        <v>94</v>
      </c>
      <c r="I238" t="s">
        <v>5073</v>
      </c>
      <c r="J238" t="s">
        <v>39</v>
      </c>
      <c r="K238" t="s">
        <v>5950</v>
      </c>
      <c r="L238" s="305" t="s">
        <v>3</v>
      </c>
      <c r="N238" s="9">
        <v>12000</v>
      </c>
      <c r="O238" s="9">
        <v>236</v>
      </c>
      <c r="P238" s="9">
        <v>125000</v>
      </c>
      <c r="Q238" s="138">
        <v>0</v>
      </c>
      <c r="R238" s="138">
        <v>0</v>
      </c>
      <c r="U238" s="3">
        <v>0.10422038350059343</v>
      </c>
      <c r="V238" s="279">
        <v>21363.32</v>
      </c>
      <c r="W238" s="279">
        <v>20679.599999999999</v>
      </c>
      <c r="X238" s="279">
        <v>18198.05</v>
      </c>
      <c r="Y238" s="3">
        <v>0.15</v>
      </c>
      <c r="Z238" t="s">
        <v>5630</v>
      </c>
      <c r="AB238" t="s">
        <v>5755</v>
      </c>
    </row>
    <row r="239" spans="1:29" x14ac:dyDescent="0.25">
      <c r="A239">
        <v>236</v>
      </c>
      <c r="B239" s="167">
        <v>45868.388645833336</v>
      </c>
      <c r="C239" s="110">
        <f t="shared" si="3"/>
        <v>45883.388645833336</v>
      </c>
      <c r="D239" t="s">
        <v>5559</v>
      </c>
      <c r="E239" t="s">
        <v>5752</v>
      </c>
      <c r="G239" t="s">
        <v>4711</v>
      </c>
      <c r="H239" t="s">
        <v>93</v>
      </c>
      <c r="I239" t="s">
        <v>4523</v>
      </c>
      <c r="J239" t="s">
        <v>39</v>
      </c>
      <c r="K239" t="s">
        <v>5914</v>
      </c>
      <c r="L239" s="305" t="s">
        <v>3</v>
      </c>
      <c r="N239" s="9">
        <v>1100</v>
      </c>
      <c r="O239" s="9">
        <v>57</v>
      </c>
      <c r="P239" s="9">
        <v>0</v>
      </c>
      <c r="Q239" s="138">
        <v>0</v>
      </c>
      <c r="R239" s="138">
        <v>0</v>
      </c>
      <c r="U239" s="3">
        <v>3.940978438095831E-2</v>
      </c>
      <c r="V239" s="279">
        <v>1774.69</v>
      </c>
      <c r="W239" s="279">
        <v>1724.95</v>
      </c>
      <c r="X239" s="279">
        <v>1517.96</v>
      </c>
      <c r="Y239" s="3">
        <v>0.15</v>
      </c>
      <c r="Z239" t="s">
        <v>5630</v>
      </c>
      <c r="AB239" t="s">
        <v>5755</v>
      </c>
    </row>
    <row r="240" spans="1:29" x14ac:dyDescent="0.25">
      <c r="A240">
        <v>237</v>
      </c>
      <c r="B240" s="167">
        <v>45868.412569444445</v>
      </c>
      <c r="C240" s="110">
        <f t="shared" si="3"/>
        <v>45883.412569444445</v>
      </c>
      <c r="D240" t="s">
        <v>5915</v>
      </c>
      <c r="E240" t="s">
        <v>5916</v>
      </c>
      <c r="G240" t="s">
        <v>1827</v>
      </c>
      <c r="H240" t="s">
        <v>39</v>
      </c>
      <c r="I240" t="s">
        <v>4523</v>
      </c>
      <c r="J240" t="s">
        <v>39</v>
      </c>
      <c r="L240" s="305" t="s">
        <v>5</v>
      </c>
      <c r="N240" s="9">
        <v>480</v>
      </c>
      <c r="O240" s="9">
        <v>0</v>
      </c>
      <c r="P240" s="9">
        <v>0</v>
      </c>
      <c r="Q240" s="138">
        <v>0</v>
      </c>
      <c r="R240" s="138">
        <v>0</v>
      </c>
      <c r="U240" s="3">
        <v>9.673865066360697E-2</v>
      </c>
      <c r="V240" s="279">
        <v>833.48</v>
      </c>
      <c r="W240" s="279">
        <v>708.46</v>
      </c>
      <c r="X240" s="279">
        <v>708.46</v>
      </c>
      <c r="Y240" s="3">
        <v>0.15</v>
      </c>
      <c r="Z240" t="s">
        <v>5630</v>
      </c>
      <c r="AC240" s="1" t="s">
        <v>5742</v>
      </c>
    </row>
    <row r="241" spans="1:29" x14ac:dyDescent="0.25">
      <c r="A241">
        <v>238</v>
      </c>
      <c r="B241" s="167">
        <v>45868.416631944441</v>
      </c>
      <c r="C241" s="110">
        <f t="shared" si="3"/>
        <v>45883.416631944441</v>
      </c>
      <c r="D241" t="s">
        <v>5917</v>
      </c>
      <c r="G241" t="s">
        <v>2849</v>
      </c>
      <c r="H241" t="s">
        <v>93</v>
      </c>
      <c r="I241" t="s">
        <v>371</v>
      </c>
      <c r="J241" t="s">
        <v>74</v>
      </c>
      <c r="L241" s="305" t="s">
        <v>6</v>
      </c>
      <c r="N241" s="9">
        <v>10200</v>
      </c>
      <c r="O241" s="9">
        <v>377</v>
      </c>
      <c r="P241" s="9">
        <v>0</v>
      </c>
      <c r="Q241" s="138">
        <v>0</v>
      </c>
      <c r="R241" s="138">
        <v>0</v>
      </c>
      <c r="U241" s="3">
        <v>9.6886286192810089E-2</v>
      </c>
      <c r="V241" s="279">
        <v>17853.63</v>
      </c>
      <c r="W241" s="279">
        <v>16385.21</v>
      </c>
      <c r="X241" s="279">
        <v>15238.24</v>
      </c>
      <c r="Y241" s="3">
        <v>0.15</v>
      </c>
      <c r="Z241" t="s">
        <v>5630</v>
      </c>
      <c r="AC241" s="1" t="s">
        <v>5742</v>
      </c>
    </row>
    <row r="242" spans="1:29" x14ac:dyDescent="0.25">
      <c r="A242">
        <v>239</v>
      </c>
      <c r="B242" s="167">
        <v>45868.416886574072</v>
      </c>
      <c r="C242" s="110">
        <f t="shared" si="3"/>
        <v>45883.416886574072</v>
      </c>
      <c r="D242" t="s">
        <v>5917</v>
      </c>
      <c r="G242" t="s">
        <v>2849</v>
      </c>
      <c r="H242" t="s">
        <v>93</v>
      </c>
      <c r="I242" t="s">
        <v>371</v>
      </c>
      <c r="J242" t="s">
        <v>74</v>
      </c>
      <c r="L242" s="305" t="s">
        <v>6</v>
      </c>
      <c r="N242" s="9">
        <v>10200</v>
      </c>
      <c r="O242" s="9">
        <v>377</v>
      </c>
      <c r="P242" s="9">
        <v>0</v>
      </c>
      <c r="Q242" s="138">
        <v>0</v>
      </c>
      <c r="R242" s="138">
        <v>0</v>
      </c>
      <c r="U242" s="3">
        <v>9.6886286192810089E-2</v>
      </c>
      <c r="V242" s="279">
        <v>17853.63</v>
      </c>
      <c r="W242" s="279">
        <v>16385.21</v>
      </c>
      <c r="X242" s="279">
        <v>15238.24</v>
      </c>
      <c r="Y242" s="3">
        <v>0.15</v>
      </c>
      <c r="Z242" t="s">
        <v>5630</v>
      </c>
      <c r="AC242" s="1" t="s">
        <v>5742</v>
      </c>
    </row>
    <row r="243" spans="1:29" x14ac:dyDescent="0.25">
      <c r="A243">
        <v>240</v>
      </c>
      <c r="B243" s="167">
        <v>45868.41814814815</v>
      </c>
      <c r="C243" s="110">
        <f t="shared" si="3"/>
        <v>45883.41814814815</v>
      </c>
      <c r="D243" t="s">
        <v>5917</v>
      </c>
      <c r="G243" t="s">
        <v>2849</v>
      </c>
      <c r="H243" t="s">
        <v>93</v>
      </c>
      <c r="I243" t="s">
        <v>371</v>
      </c>
      <c r="J243" t="s">
        <v>74</v>
      </c>
      <c r="L243" s="305" t="s">
        <v>6</v>
      </c>
      <c r="N243" s="9">
        <v>10200</v>
      </c>
      <c r="O243" s="9">
        <v>377</v>
      </c>
      <c r="P243" s="9">
        <v>0</v>
      </c>
      <c r="Q243" s="138">
        <v>0</v>
      </c>
      <c r="R243" s="138">
        <v>0</v>
      </c>
      <c r="U243" s="3">
        <v>9.6886286192810089E-2</v>
      </c>
      <c r="V243" s="279">
        <v>17853.63</v>
      </c>
      <c r="W243" s="279">
        <v>16385.21</v>
      </c>
      <c r="X243" s="279">
        <v>15238.24</v>
      </c>
      <c r="Y243" s="3">
        <v>0.15</v>
      </c>
      <c r="Z243" t="s">
        <v>5630</v>
      </c>
      <c r="AC243" s="1" t="s">
        <v>5742</v>
      </c>
    </row>
    <row r="244" spans="1:29" x14ac:dyDescent="0.25">
      <c r="A244">
        <v>241</v>
      </c>
      <c r="B244" s="167">
        <v>45868.680219907408</v>
      </c>
      <c r="C244" s="110">
        <f t="shared" si="3"/>
        <v>45883.680219907408</v>
      </c>
      <c r="D244" t="s">
        <v>5918</v>
      </c>
      <c r="G244" t="s">
        <v>2849</v>
      </c>
      <c r="H244" t="s">
        <v>93</v>
      </c>
      <c r="I244" t="s">
        <v>134</v>
      </c>
      <c r="J244" t="s">
        <v>71</v>
      </c>
      <c r="L244" s="305" t="s">
        <v>7</v>
      </c>
      <c r="N244" s="9">
        <v>16000</v>
      </c>
      <c r="O244" s="9">
        <v>628</v>
      </c>
      <c r="P244" s="9">
        <v>0</v>
      </c>
      <c r="Q244" s="138">
        <v>0</v>
      </c>
      <c r="R244" s="138">
        <v>0</v>
      </c>
      <c r="U244" s="3">
        <v>9.6895408457676691E-2</v>
      </c>
      <c r="V244" s="279">
        <v>28046.27</v>
      </c>
      <c r="W244" s="279">
        <v>25745.919999999998</v>
      </c>
      <c r="X244" s="279">
        <v>23943.71</v>
      </c>
      <c r="Y244" s="3">
        <v>0.15</v>
      </c>
      <c r="Z244" t="s">
        <v>5630</v>
      </c>
      <c r="AC244" s="1" t="s">
        <v>5742</v>
      </c>
    </row>
    <row r="245" spans="1:29" x14ac:dyDescent="0.25">
      <c r="A245">
        <v>242</v>
      </c>
      <c r="B245" s="167">
        <v>45868.691504629627</v>
      </c>
      <c r="C245" s="110">
        <f t="shared" si="3"/>
        <v>45883.691504629627</v>
      </c>
      <c r="D245" t="s">
        <v>5920</v>
      </c>
      <c r="G245" t="s">
        <v>4095</v>
      </c>
      <c r="H245" t="s">
        <v>93</v>
      </c>
      <c r="I245" t="s">
        <v>5175</v>
      </c>
      <c r="J245" t="s">
        <v>81</v>
      </c>
      <c r="K245" t="s">
        <v>5919</v>
      </c>
      <c r="L245" s="305" t="s">
        <v>3</v>
      </c>
      <c r="N245" s="9">
        <v>3000</v>
      </c>
      <c r="O245" s="9">
        <v>349</v>
      </c>
      <c r="P245" s="9">
        <v>61986.05</v>
      </c>
      <c r="Q245" s="138">
        <v>0</v>
      </c>
      <c r="R245" s="138">
        <v>0</v>
      </c>
      <c r="U245" s="3">
        <v>0.11174322693038982</v>
      </c>
      <c r="V245" s="279">
        <v>5626.48</v>
      </c>
      <c r="W245" s="279">
        <v>5204.8599999999997</v>
      </c>
      <c r="X245" s="279">
        <v>4840.5200000000004</v>
      </c>
      <c r="Y245" s="3">
        <v>0.15</v>
      </c>
      <c r="Z245" t="s">
        <v>5630</v>
      </c>
      <c r="AC245" s="1" t="s">
        <v>5742</v>
      </c>
    </row>
    <row r="246" spans="1:29" x14ac:dyDescent="0.25">
      <c r="A246">
        <v>243</v>
      </c>
      <c r="B246" s="167">
        <v>45868.692291666666</v>
      </c>
      <c r="C246" s="110">
        <f t="shared" si="3"/>
        <v>45883.692291666666</v>
      </c>
      <c r="D246" t="s">
        <v>5920</v>
      </c>
      <c r="G246" t="s">
        <v>4095</v>
      </c>
      <c r="H246" t="s">
        <v>93</v>
      </c>
      <c r="I246" t="s">
        <v>5175</v>
      </c>
      <c r="J246" t="s">
        <v>81</v>
      </c>
      <c r="K246" t="s">
        <v>5919</v>
      </c>
      <c r="L246" s="305" t="s">
        <v>3</v>
      </c>
      <c r="N246" s="9">
        <v>3000</v>
      </c>
      <c r="O246" s="9">
        <v>349</v>
      </c>
      <c r="P246" s="9">
        <v>61986.05</v>
      </c>
      <c r="Q246" s="138">
        <v>0</v>
      </c>
      <c r="R246" s="138">
        <v>0</v>
      </c>
      <c r="U246" s="3">
        <v>0.11174322693038982</v>
      </c>
      <c r="V246" s="279">
        <v>5626.48</v>
      </c>
      <c r="W246" s="279">
        <v>5204.8599999999997</v>
      </c>
      <c r="X246" s="279">
        <v>4840.5200000000004</v>
      </c>
      <c r="Y246" s="3">
        <v>0.15</v>
      </c>
      <c r="Z246" t="s">
        <v>5630</v>
      </c>
      <c r="AC246" s="1" t="s">
        <v>5742</v>
      </c>
    </row>
    <row r="247" spans="1:29" x14ac:dyDescent="0.25">
      <c r="A247">
        <v>244</v>
      </c>
      <c r="B247" s="167">
        <v>45868.758101851854</v>
      </c>
      <c r="C247" s="110">
        <f t="shared" si="3"/>
        <v>45883.758101851854</v>
      </c>
      <c r="D247" t="s">
        <v>5921</v>
      </c>
      <c r="G247" t="s">
        <v>2656</v>
      </c>
      <c r="H247" t="s">
        <v>93</v>
      </c>
      <c r="I247" t="s">
        <v>3663</v>
      </c>
      <c r="J247" t="s">
        <v>74</v>
      </c>
      <c r="K247" t="s">
        <v>5922</v>
      </c>
      <c r="L247" s="305" t="s">
        <v>3</v>
      </c>
      <c r="N247" s="9">
        <v>7000</v>
      </c>
      <c r="O247" s="9">
        <v>0</v>
      </c>
      <c r="P247" s="9">
        <v>0</v>
      </c>
      <c r="Q247" s="138">
        <v>0</v>
      </c>
      <c r="R247" s="138">
        <v>0</v>
      </c>
      <c r="U247" s="3">
        <v>9.6738969600316221E-2</v>
      </c>
      <c r="V247" s="279">
        <v>11965.81</v>
      </c>
      <c r="W247" s="279">
        <v>10936.49</v>
      </c>
      <c r="X247" s="279">
        <v>10170.94</v>
      </c>
      <c r="Y247" s="3">
        <v>0.15</v>
      </c>
      <c r="Z247" t="s">
        <v>5630</v>
      </c>
      <c r="AC247" s="1" t="s">
        <v>5742</v>
      </c>
    </row>
    <row r="248" spans="1:29" x14ac:dyDescent="0.25">
      <c r="A248">
        <v>245</v>
      </c>
      <c r="B248" s="167">
        <v>45869.386250000003</v>
      </c>
      <c r="C248" s="110">
        <f t="shared" si="3"/>
        <v>45884.386250000003</v>
      </c>
      <c r="D248" t="s">
        <v>5759</v>
      </c>
      <c r="G248" t="s">
        <v>4103</v>
      </c>
      <c r="H248" t="s">
        <v>93</v>
      </c>
      <c r="I248" t="s">
        <v>938</v>
      </c>
      <c r="J248" t="s">
        <v>82</v>
      </c>
      <c r="L248" s="305" t="s">
        <v>6</v>
      </c>
      <c r="N248" s="9">
        <v>4200</v>
      </c>
      <c r="O248" s="9">
        <v>141</v>
      </c>
      <c r="P248" s="9">
        <v>42657.52</v>
      </c>
      <c r="Q248" s="138">
        <v>0</v>
      </c>
      <c r="R248" s="138">
        <v>0</v>
      </c>
      <c r="U248" s="3">
        <v>6.2284251481709352E-2</v>
      </c>
      <c r="V248" s="279">
        <v>7324.02</v>
      </c>
      <c r="W248" s="279">
        <v>6693.71</v>
      </c>
      <c r="X248" s="279">
        <v>5890.46</v>
      </c>
      <c r="Y248" s="3">
        <v>0.2</v>
      </c>
      <c r="Z248" t="s">
        <v>5630</v>
      </c>
      <c r="AB248" t="s">
        <v>5755</v>
      </c>
    </row>
    <row r="249" spans="1:29" x14ac:dyDescent="0.25">
      <c r="A249">
        <v>246</v>
      </c>
      <c r="B249" s="167">
        <v>45869.426168981481</v>
      </c>
      <c r="C249" s="110">
        <f t="shared" si="3"/>
        <v>45884.426168981481</v>
      </c>
      <c r="D249" t="s">
        <v>5759</v>
      </c>
      <c r="G249" t="s">
        <v>4103</v>
      </c>
      <c r="H249" t="s">
        <v>93</v>
      </c>
      <c r="I249" t="s">
        <v>4080</v>
      </c>
      <c r="J249" t="s">
        <v>92</v>
      </c>
      <c r="L249" s="305" t="s">
        <v>6</v>
      </c>
      <c r="N249" s="9">
        <v>5200</v>
      </c>
      <c r="O249" s="9">
        <v>201</v>
      </c>
      <c r="P249" s="9">
        <v>315000</v>
      </c>
      <c r="Q249" s="138">
        <v>0</v>
      </c>
      <c r="R249" s="138">
        <v>0</v>
      </c>
      <c r="U249" s="3">
        <v>9.8453414635418776E-2</v>
      </c>
      <c r="V249" s="279">
        <v>9569.0499999999993</v>
      </c>
      <c r="W249" s="279">
        <v>8749.75</v>
      </c>
      <c r="X249" s="279">
        <v>7699.78</v>
      </c>
      <c r="Y249" s="3">
        <v>0.2</v>
      </c>
      <c r="Z249" t="s">
        <v>5630</v>
      </c>
      <c r="AB249" t="s">
        <v>5755</v>
      </c>
    </row>
    <row r="250" spans="1:29" x14ac:dyDescent="0.25">
      <c r="A250">
        <v>247</v>
      </c>
      <c r="B250" s="167">
        <v>45869.436620370368</v>
      </c>
      <c r="C250" s="110">
        <f t="shared" si="3"/>
        <v>45884.436620370368</v>
      </c>
      <c r="D250" t="s">
        <v>5923</v>
      </c>
      <c r="G250" t="s">
        <v>2710</v>
      </c>
      <c r="H250" t="s">
        <v>93</v>
      </c>
      <c r="I250" t="s">
        <v>2656</v>
      </c>
      <c r="J250" t="s">
        <v>93</v>
      </c>
      <c r="K250" t="s">
        <v>5924</v>
      </c>
      <c r="L250" s="305" t="s">
        <v>3</v>
      </c>
      <c r="N250" s="9">
        <v>550</v>
      </c>
      <c r="O250" s="9">
        <v>24.2</v>
      </c>
      <c r="P250" s="9">
        <v>0</v>
      </c>
      <c r="Q250" s="138">
        <v>0</v>
      </c>
      <c r="R250" s="138">
        <v>0</v>
      </c>
      <c r="U250" s="3">
        <v>0.2002442827027909</v>
      </c>
      <c r="V250" s="279">
        <v>983.67</v>
      </c>
      <c r="W250" s="279">
        <v>1117.81</v>
      </c>
      <c r="X250" s="279">
        <v>983.67</v>
      </c>
      <c r="Z250" t="s">
        <v>5630</v>
      </c>
      <c r="AC250" s="1" t="s">
        <v>5742</v>
      </c>
    </row>
    <row r="251" spans="1:29" x14ac:dyDescent="0.25">
      <c r="A251">
        <v>248</v>
      </c>
      <c r="B251" s="167">
        <v>45869.446979166663</v>
      </c>
      <c r="C251" s="110">
        <f t="shared" si="3"/>
        <v>45884.446979166663</v>
      </c>
      <c r="D251" t="s">
        <v>5925</v>
      </c>
      <c r="G251" t="s">
        <v>2854</v>
      </c>
      <c r="H251" t="s">
        <v>93</v>
      </c>
      <c r="I251" t="s">
        <v>1827</v>
      </c>
      <c r="J251" t="s">
        <v>39</v>
      </c>
      <c r="K251" t="s">
        <v>5926</v>
      </c>
      <c r="L251" s="305" t="s">
        <v>3</v>
      </c>
      <c r="N251" s="9">
        <v>1250</v>
      </c>
      <c r="O251" s="9">
        <v>32.299999999999997</v>
      </c>
      <c r="P251" s="9">
        <v>0</v>
      </c>
      <c r="Q251" s="138">
        <v>0</v>
      </c>
      <c r="R251" s="138">
        <v>0</v>
      </c>
      <c r="U251" s="3">
        <v>9.7025324854846093E-2</v>
      </c>
      <c r="V251" s="279">
        <v>2146.21</v>
      </c>
      <c r="W251" s="279">
        <v>2079.14</v>
      </c>
      <c r="X251" s="279">
        <v>1829.64</v>
      </c>
      <c r="Y251" s="3">
        <v>0.15</v>
      </c>
      <c r="Z251" t="s">
        <v>5630</v>
      </c>
      <c r="AC251" s="1" t="s">
        <v>5742</v>
      </c>
    </row>
    <row r="252" spans="1:29" x14ac:dyDescent="0.25">
      <c r="A252">
        <v>249</v>
      </c>
      <c r="B252" s="167">
        <v>45869.466157407405</v>
      </c>
      <c r="C252" s="110">
        <f t="shared" si="3"/>
        <v>45884.466157407405</v>
      </c>
      <c r="D252" t="s">
        <v>5769</v>
      </c>
      <c r="G252" t="s">
        <v>4711</v>
      </c>
      <c r="H252" t="s">
        <v>93</v>
      </c>
      <c r="I252" t="s">
        <v>1827</v>
      </c>
      <c r="J252" t="s">
        <v>39</v>
      </c>
      <c r="K252" t="s">
        <v>5927</v>
      </c>
      <c r="L252" s="305" t="s">
        <v>6</v>
      </c>
      <c r="N252" s="9">
        <v>5146</v>
      </c>
      <c r="O252" s="9">
        <v>84.3</v>
      </c>
      <c r="P252" s="9">
        <v>295617.17</v>
      </c>
      <c r="Q252" s="138">
        <v>0</v>
      </c>
      <c r="R252" s="138">
        <v>0</v>
      </c>
      <c r="U252" s="3">
        <v>9.6150085450880732E-2</v>
      </c>
      <c r="V252" s="279">
        <v>9313.68</v>
      </c>
      <c r="W252" s="279">
        <v>8488.2099999999991</v>
      </c>
      <c r="X252" s="279">
        <v>7469.63</v>
      </c>
      <c r="Y252" s="3">
        <v>0.2</v>
      </c>
      <c r="Z252" t="s">
        <v>5630</v>
      </c>
      <c r="AC252" s="1" t="s">
        <v>5742</v>
      </c>
    </row>
    <row r="253" spans="1:29" x14ac:dyDescent="0.25">
      <c r="A253">
        <v>250</v>
      </c>
      <c r="B253" s="167">
        <v>45869.502476851849</v>
      </c>
      <c r="C253" s="110">
        <f t="shared" si="3"/>
        <v>45884.502476851849</v>
      </c>
      <c r="D253" t="s">
        <v>5438</v>
      </c>
      <c r="G253" t="s">
        <v>2795</v>
      </c>
      <c r="H253" t="s">
        <v>93</v>
      </c>
      <c r="I253" t="s">
        <v>4523</v>
      </c>
      <c r="J253" t="s">
        <v>39</v>
      </c>
      <c r="L253" s="305" t="s">
        <v>8</v>
      </c>
      <c r="N253" s="9">
        <v>3500</v>
      </c>
      <c r="O253" s="9">
        <v>209</v>
      </c>
      <c r="P253" s="9">
        <v>0</v>
      </c>
      <c r="Q253" s="138">
        <v>0</v>
      </c>
      <c r="R253" s="138">
        <v>0</v>
      </c>
      <c r="U253" s="3">
        <v>0.20036496166967074</v>
      </c>
      <c r="V253" s="279">
        <v>6140.75</v>
      </c>
      <c r="W253" s="279">
        <v>6978.12</v>
      </c>
      <c r="X253" s="279">
        <v>6140.75</v>
      </c>
      <c r="Z253" t="s">
        <v>5630</v>
      </c>
      <c r="AA253" t="s">
        <v>5755</v>
      </c>
    </row>
    <row r="254" spans="1:29" x14ac:dyDescent="0.25">
      <c r="A254">
        <v>251</v>
      </c>
      <c r="B254" s="167">
        <v>45869.516608796293</v>
      </c>
      <c r="C254" s="110">
        <f t="shared" si="3"/>
        <v>45884.516608796293</v>
      </c>
      <c r="D254" t="s">
        <v>5438</v>
      </c>
      <c r="G254" t="s">
        <v>2811</v>
      </c>
      <c r="H254" t="s">
        <v>93</v>
      </c>
      <c r="I254" t="s">
        <v>4523</v>
      </c>
      <c r="J254" t="s">
        <v>39</v>
      </c>
      <c r="L254" s="305" t="s">
        <v>8</v>
      </c>
      <c r="N254" s="9">
        <v>4200</v>
      </c>
      <c r="O254" s="9">
        <v>337</v>
      </c>
      <c r="P254" s="9">
        <v>0</v>
      </c>
      <c r="Q254" s="138">
        <v>0</v>
      </c>
      <c r="R254" s="138">
        <v>0</v>
      </c>
      <c r="U254" s="3">
        <v>0.200473518350642</v>
      </c>
      <c r="V254" s="279">
        <v>7464.41</v>
      </c>
      <c r="W254" s="279">
        <v>8482.2800000000007</v>
      </c>
      <c r="X254" s="279">
        <v>7464.41</v>
      </c>
      <c r="Z254" t="s">
        <v>5630</v>
      </c>
      <c r="AA254" t="s">
        <v>5755</v>
      </c>
    </row>
    <row r="255" spans="1:29" x14ac:dyDescent="0.25">
      <c r="A255">
        <v>252</v>
      </c>
      <c r="B255" s="167">
        <v>45869.518449074072</v>
      </c>
      <c r="C255" s="110">
        <f t="shared" si="3"/>
        <v>45884.518449074072</v>
      </c>
      <c r="D255" t="s">
        <v>5438</v>
      </c>
      <c r="G255" t="s">
        <v>4523</v>
      </c>
      <c r="H255" t="s">
        <v>39</v>
      </c>
      <c r="I255" t="s">
        <v>2811</v>
      </c>
      <c r="J255" t="s">
        <v>93</v>
      </c>
      <c r="L255" s="305" t="s">
        <v>8</v>
      </c>
      <c r="N255" s="9">
        <v>4200</v>
      </c>
      <c r="O255" s="9">
        <v>106.5</v>
      </c>
      <c r="P255" s="9">
        <v>0</v>
      </c>
      <c r="Q255" s="138">
        <v>0</v>
      </c>
      <c r="R255" s="138">
        <v>0</v>
      </c>
      <c r="U255" s="3">
        <v>0.20016704311598357</v>
      </c>
      <c r="V255" s="279">
        <v>7209.01</v>
      </c>
      <c r="W255" s="279">
        <v>8175.96</v>
      </c>
      <c r="X255" s="279">
        <v>7209.01</v>
      </c>
      <c r="Z255" t="s">
        <v>5630</v>
      </c>
      <c r="AA255" t="s">
        <v>5755</v>
      </c>
    </row>
    <row r="256" spans="1:29" x14ac:dyDescent="0.25">
      <c r="A256">
        <v>253</v>
      </c>
      <c r="B256" s="167">
        <v>45876.473495370374</v>
      </c>
      <c r="C256" s="110">
        <f t="shared" si="3"/>
        <v>45891.473495370374</v>
      </c>
      <c r="D256" t="s">
        <v>5953</v>
      </c>
      <c r="G256" t="s">
        <v>938</v>
      </c>
      <c r="H256" t="s">
        <v>82</v>
      </c>
      <c r="I256" t="s">
        <v>2764</v>
      </c>
      <c r="J256" t="s">
        <v>93</v>
      </c>
      <c r="L256" s="305" t="s">
        <v>7</v>
      </c>
      <c r="N256" s="9">
        <v>5800</v>
      </c>
      <c r="O256" s="9">
        <v>289</v>
      </c>
      <c r="P256" s="9">
        <v>0</v>
      </c>
      <c r="Q256" s="138">
        <v>0</v>
      </c>
      <c r="R256" s="138">
        <v>0</v>
      </c>
      <c r="U256" s="3">
        <v>0.1352067832608482</v>
      </c>
      <c r="V256" s="279">
        <v>10112.56</v>
      </c>
      <c r="W256" s="279">
        <v>10378.780000000001</v>
      </c>
      <c r="X256" s="279">
        <v>9133.32</v>
      </c>
      <c r="Y256" s="3">
        <v>0.1</v>
      </c>
      <c r="Z256" t="s">
        <v>5630</v>
      </c>
    </row>
    <row r="257" spans="1:28" x14ac:dyDescent="0.25">
      <c r="A257">
        <v>254</v>
      </c>
      <c r="B257" s="167">
        <v>45870.377638888887</v>
      </c>
      <c r="C257" s="110">
        <f t="shared" si="3"/>
        <v>45885.377638888887</v>
      </c>
      <c r="D257" t="s">
        <v>5928</v>
      </c>
      <c r="G257" t="s">
        <v>2849</v>
      </c>
      <c r="H257" t="s">
        <v>93</v>
      </c>
      <c r="I257" t="s">
        <v>4367</v>
      </c>
      <c r="J257" t="s">
        <v>80</v>
      </c>
      <c r="L257" s="305" t="s">
        <v>7</v>
      </c>
      <c r="N257" s="9">
        <v>18600</v>
      </c>
      <c r="O257" s="9">
        <v>1038.8</v>
      </c>
      <c r="P257" s="9">
        <v>0</v>
      </c>
      <c r="Q257" s="138">
        <v>0</v>
      </c>
      <c r="R257" s="138">
        <v>0</v>
      </c>
      <c r="U257" s="3">
        <v>9.6961548505706083E-2</v>
      </c>
      <c r="V257" s="279">
        <v>32945.9</v>
      </c>
      <c r="W257" s="279">
        <v>30297.49</v>
      </c>
      <c r="X257" s="279">
        <v>28176.67</v>
      </c>
      <c r="Y257" s="3">
        <v>0.15</v>
      </c>
      <c r="Z257" t="s">
        <v>5633</v>
      </c>
    </row>
    <row r="258" spans="1:28" x14ac:dyDescent="0.25">
      <c r="A258">
        <v>255</v>
      </c>
      <c r="B258" s="167">
        <v>45870.379895833335</v>
      </c>
      <c r="C258" s="110">
        <f t="shared" si="3"/>
        <v>45885.379895833335</v>
      </c>
      <c r="D258" t="s">
        <v>5494</v>
      </c>
      <c r="G258" t="s">
        <v>5102</v>
      </c>
      <c r="H258" t="s">
        <v>92</v>
      </c>
      <c r="I258" t="s">
        <v>2764</v>
      </c>
      <c r="J258" t="s">
        <v>93</v>
      </c>
      <c r="L258" s="305" t="s">
        <v>6</v>
      </c>
      <c r="M258" t="s">
        <v>5643</v>
      </c>
      <c r="N258" s="9">
        <v>3500</v>
      </c>
      <c r="O258" s="9">
        <v>134.69999999999999</v>
      </c>
      <c r="P258" s="9">
        <v>0</v>
      </c>
      <c r="Q258" s="138">
        <v>0</v>
      </c>
      <c r="R258" s="138">
        <v>0</v>
      </c>
      <c r="U258" s="3">
        <v>3.9297504284501385E-2</v>
      </c>
      <c r="V258" s="279">
        <v>5595.03</v>
      </c>
      <c r="W258" s="279">
        <v>5429.73</v>
      </c>
      <c r="X258" s="279">
        <v>4778.16</v>
      </c>
      <c r="Y258" s="3">
        <v>0.15</v>
      </c>
      <c r="Z258" t="s">
        <v>5633</v>
      </c>
      <c r="AB258" t="s">
        <v>5755</v>
      </c>
    </row>
    <row r="259" spans="1:28" x14ac:dyDescent="0.25">
      <c r="A259">
        <v>256</v>
      </c>
      <c r="B259" s="167">
        <v>45870.439756944441</v>
      </c>
      <c r="C259" s="110">
        <f t="shared" si="3"/>
        <v>45885.439756944441</v>
      </c>
      <c r="D259" t="s">
        <v>5850</v>
      </c>
      <c r="G259" t="s">
        <v>4103</v>
      </c>
      <c r="H259" t="s">
        <v>93</v>
      </c>
      <c r="I259" t="s">
        <v>2460</v>
      </c>
      <c r="J259" t="s">
        <v>92</v>
      </c>
      <c r="L259" s="305" t="s">
        <v>7</v>
      </c>
      <c r="N259" s="9">
        <v>5100</v>
      </c>
      <c r="O259" s="9">
        <v>334</v>
      </c>
      <c r="P259" s="9">
        <v>0</v>
      </c>
      <c r="Q259" s="138">
        <v>0</v>
      </c>
      <c r="R259" s="138">
        <v>0</v>
      </c>
      <c r="U259" s="3">
        <v>5.4818992308040916E-2</v>
      </c>
      <c r="V259" s="279">
        <v>8980.58</v>
      </c>
      <c r="W259" s="279">
        <v>8248.2800000000007</v>
      </c>
      <c r="X259" s="279">
        <v>7258.48</v>
      </c>
      <c r="Y259" s="3">
        <v>0.2</v>
      </c>
      <c r="Z259" t="s">
        <v>5633</v>
      </c>
      <c r="AB259" t="s">
        <v>5755</v>
      </c>
    </row>
    <row r="260" spans="1:28" x14ac:dyDescent="0.25">
      <c r="A260">
        <v>257</v>
      </c>
      <c r="B260" s="167">
        <v>45870.460729166669</v>
      </c>
      <c r="C260" s="110">
        <f t="shared" si="3"/>
        <v>45885.460729166669</v>
      </c>
      <c r="D260" t="s">
        <v>5559</v>
      </c>
      <c r="G260" t="s">
        <v>4641</v>
      </c>
      <c r="H260" t="s">
        <v>92</v>
      </c>
      <c r="I260" t="s">
        <v>4523</v>
      </c>
      <c r="J260" t="s">
        <v>39</v>
      </c>
      <c r="L260" s="305" t="s">
        <v>3</v>
      </c>
      <c r="N260" s="9">
        <v>1100</v>
      </c>
      <c r="O260" s="9">
        <v>22.8</v>
      </c>
      <c r="P260" s="9">
        <v>0</v>
      </c>
      <c r="Q260" s="138">
        <v>0</v>
      </c>
      <c r="R260" s="138">
        <v>0</v>
      </c>
      <c r="U260" s="3">
        <v>3.9147900149432237E-2</v>
      </c>
      <c r="V260" s="279">
        <v>1736.79</v>
      </c>
      <c r="W260" s="279">
        <v>1681.89</v>
      </c>
      <c r="X260" s="279">
        <v>1480.06</v>
      </c>
      <c r="Y260" s="3">
        <v>0.15</v>
      </c>
      <c r="Z260" t="s">
        <v>5633</v>
      </c>
      <c r="AB260" t="s">
        <v>5755</v>
      </c>
    </row>
    <row r="261" spans="1:28" x14ac:dyDescent="0.25">
      <c r="A261">
        <v>258</v>
      </c>
      <c r="B261" s="167">
        <v>45870.748194444444</v>
      </c>
      <c r="C261" s="110">
        <f t="shared" ref="C261:C323" si="4">IF(B261="","",B261+15)</f>
        <v>45885.748194444444</v>
      </c>
      <c r="D261" t="s">
        <v>5929</v>
      </c>
      <c r="G261" t="s">
        <v>5930</v>
      </c>
      <c r="H261" t="s">
        <v>93</v>
      </c>
      <c r="I261" t="s">
        <v>2973</v>
      </c>
      <c r="J261" t="s">
        <v>93</v>
      </c>
      <c r="L261" s="305" t="s">
        <v>6</v>
      </c>
      <c r="N261" s="9">
        <v>1300</v>
      </c>
      <c r="O261" s="9">
        <v>91</v>
      </c>
      <c r="P261" s="9">
        <v>0</v>
      </c>
      <c r="Q261" s="138">
        <v>0</v>
      </c>
      <c r="R261" s="138">
        <v>0</v>
      </c>
      <c r="U261" s="3">
        <v>0.20038185209608692</v>
      </c>
      <c r="V261" s="279">
        <v>2362.4899999999998</v>
      </c>
      <c r="W261" s="279">
        <v>2684.64</v>
      </c>
      <c r="X261" s="279">
        <v>2362.4899999999998</v>
      </c>
      <c r="Y261" s="3">
        <v>0</v>
      </c>
      <c r="Z261" t="s">
        <v>5633</v>
      </c>
      <c r="AB261" t="s">
        <v>5755</v>
      </c>
    </row>
    <row r="262" spans="1:28" x14ac:dyDescent="0.25">
      <c r="A262">
        <v>259</v>
      </c>
      <c r="B262" s="167">
        <v>45870.748460648145</v>
      </c>
      <c r="C262" s="110">
        <f t="shared" si="4"/>
        <v>45885.748460648145</v>
      </c>
      <c r="D262" t="s">
        <v>5929</v>
      </c>
      <c r="G262" t="s">
        <v>5930</v>
      </c>
      <c r="H262" t="s">
        <v>93</v>
      </c>
      <c r="I262" t="s">
        <v>2973</v>
      </c>
      <c r="J262" t="s">
        <v>93</v>
      </c>
      <c r="L262" s="305" t="s">
        <v>6</v>
      </c>
      <c r="N262" s="9">
        <v>1300</v>
      </c>
      <c r="O262" s="9">
        <v>91</v>
      </c>
      <c r="P262" s="9">
        <v>0</v>
      </c>
      <c r="Q262" s="138">
        <v>0</v>
      </c>
      <c r="R262" s="138">
        <v>0</v>
      </c>
      <c r="U262" s="3">
        <v>0.20038185209608692</v>
      </c>
      <c r="V262" s="279">
        <v>2362.4899999999998</v>
      </c>
      <c r="W262" s="279">
        <v>2684.64</v>
      </c>
      <c r="X262" s="279">
        <v>2362.4899999999998</v>
      </c>
      <c r="Y262" s="3">
        <v>0</v>
      </c>
      <c r="Z262" t="s">
        <v>5633</v>
      </c>
      <c r="AB262" t="s">
        <v>5755</v>
      </c>
    </row>
    <row r="263" spans="1:28" x14ac:dyDescent="0.25">
      <c r="A263">
        <v>260</v>
      </c>
      <c r="B263" s="167">
        <v>45870.748865740738</v>
      </c>
      <c r="C263" s="110">
        <f t="shared" si="4"/>
        <v>45885.748865740738</v>
      </c>
      <c r="D263" t="s">
        <v>5929</v>
      </c>
      <c r="G263" t="s">
        <v>5930</v>
      </c>
      <c r="H263" t="s">
        <v>93</v>
      </c>
      <c r="I263" t="s">
        <v>2973</v>
      </c>
      <c r="J263" t="s">
        <v>93</v>
      </c>
      <c r="K263" t="s">
        <v>5946</v>
      </c>
      <c r="L263" s="305" t="s">
        <v>6</v>
      </c>
      <c r="N263" s="9">
        <v>2100</v>
      </c>
      <c r="O263" s="9">
        <v>91</v>
      </c>
      <c r="P263" s="9">
        <v>0</v>
      </c>
      <c r="Q263" s="138">
        <v>0</v>
      </c>
      <c r="R263" s="138">
        <v>0</v>
      </c>
      <c r="U263" s="3">
        <v>0.20038185209608692</v>
      </c>
      <c r="V263" s="279">
        <v>2362.4899999999998</v>
      </c>
      <c r="W263" s="279">
        <v>2684.64</v>
      </c>
      <c r="X263" s="279">
        <v>2362.4899999999998</v>
      </c>
      <c r="Y263" s="3">
        <v>0</v>
      </c>
      <c r="Z263" t="s">
        <v>5633</v>
      </c>
      <c r="AB263" t="s">
        <v>5755</v>
      </c>
    </row>
    <row r="264" spans="1:28" ht="13.9" customHeight="1" x14ac:dyDescent="0.25">
      <c r="A264">
        <v>261</v>
      </c>
      <c r="B264" s="167">
        <v>45875.405034722222</v>
      </c>
      <c r="C264" s="110">
        <f t="shared" si="4"/>
        <v>45890.405034722222</v>
      </c>
      <c r="D264" t="s">
        <v>5947</v>
      </c>
      <c r="G264" t="s">
        <v>5948</v>
      </c>
      <c r="H264" t="s">
        <v>93</v>
      </c>
      <c r="I264" t="s">
        <v>3630</v>
      </c>
      <c r="J264" t="s">
        <v>93</v>
      </c>
      <c r="K264" t="s">
        <v>5924</v>
      </c>
      <c r="L264" s="305" t="s">
        <v>3</v>
      </c>
      <c r="N264" s="9">
        <v>900</v>
      </c>
      <c r="O264" s="9">
        <v>81.900000000000006</v>
      </c>
      <c r="P264" s="9">
        <v>0</v>
      </c>
      <c r="Q264" s="138">
        <v>0</v>
      </c>
      <c r="R264" s="138">
        <v>0</v>
      </c>
      <c r="U264" s="3">
        <v>8.1045038989986218E-2</v>
      </c>
      <c r="V264" s="279">
        <v>1656.51</v>
      </c>
      <c r="W264" s="279">
        <v>1579.92</v>
      </c>
      <c r="X264" s="279">
        <v>1390.33</v>
      </c>
      <c r="Y264" s="3">
        <v>0.17</v>
      </c>
      <c r="Z264" t="s">
        <v>5630</v>
      </c>
      <c r="AB264" t="s">
        <v>5755</v>
      </c>
    </row>
    <row r="265" spans="1:28" x14ac:dyDescent="0.25">
      <c r="A265">
        <v>262</v>
      </c>
      <c r="B265" s="167">
        <v>45870.753125000003</v>
      </c>
      <c r="C265" s="110">
        <f t="shared" si="4"/>
        <v>45885.753125000003</v>
      </c>
      <c r="D265" t="s">
        <v>5931</v>
      </c>
      <c r="G265" t="s">
        <v>5933</v>
      </c>
      <c r="H265" t="s">
        <v>93</v>
      </c>
      <c r="I265" t="s">
        <v>2973</v>
      </c>
      <c r="J265" t="s">
        <v>93</v>
      </c>
      <c r="K265" t="s">
        <v>5932</v>
      </c>
      <c r="L265" s="305" t="s">
        <v>6</v>
      </c>
      <c r="N265" s="9">
        <v>1300</v>
      </c>
      <c r="O265" s="9">
        <v>41.1</v>
      </c>
      <c r="P265" s="9">
        <v>0</v>
      </c>
      <c r="Q265" s="138">
        <v>0</v>
      </c>
      <c r="R265" s="138">
        <v>0</v>
      </c>
      <c r="U265" s="3">
        <v>0.20017873245161261</v>
      </c>
      <c r="V265" s="279">
        <v>2307.1999999999998</v>
      </c>
      <c r="W265" s="279">
        <v>2621.81</v>
      </c>
      <c r="X265" s="279">
        <v>2307.1999999999998</v>
      </c>
      <c r="Z265" t="s">
        <v>5633</v>
      </c>
      <c r="AB265" t="s">
        <v>5755</v>
      </c>
    </row>
    <row r="266" spans="1:28" x14ac:dyDescent="0.25">
      <c r="A266">
        <v>263</v>
      </c>
      <c r="B266" s="167">
        <v>45873.472557870373</v>
      </c>
      <c r="C266" s="110">
        <f t="shared" si="4"/>
        <v>45888.472557870373</v>
      </c>
      <c r="D266" t="s">
        <v>5934</v>
      </c>
      <c r="G266" t="s">
        <v>5935</v>
      </c>
      <c r="H266" t="s">
        <v>39</v>
      </c>
      <c r="I266" t="s">
        <v>2883</v>
      </c>
      <c r="J266" t="s">
        <v>5936</v>
      </c>
      <c r="L266" s="305" t="s">
        <v>6</v>
      </c>
      <c r="N266" s="9">
        <v>2800</v>
      </c>
      <c r="O266" s="9">
        <v>96.8</v>
      </c>
      <c r="P266" s="9">
        <v>0</v>
      </c>
      <c r="Q266" s="138">
        <v>0</v>
      </c>
      <c r="R266" s="138">
        <v>0</v>
      </c>
      <c r="U266" s="3">
        <v>9.7058396305232081E-2</v>
      </c>
      <c r="V266" s="279">
        <v>4834.59</v>
      </c>
      <c r="W266" s="279">
        <v>4673.43</v>
      </c>
      <c r="X266" s="279">
        <v>4125.49</v>
      </c>
      <c r="Y266" s="3">
        <v>0.15</v>
      </c>
      <c r="Z266" t="s">
        <v>5633</v>
      </c>
      <c r="AB266" t="s">
        <v>5755</v>
      </c>
    </row>
    <row r="267" spans="1:28" x14ac:dyDescent="0.25">
      <c r="A267">
        <v>264</v>
      </c>
      <c r="B267" s="167">
        <v>45873.640821759262</v>
      </c>
      <c r="C267" s="110">
        <f t="shared" si="4"/>
        <v>45888.640821759262</v>
      </c>
      <c r="D267" t="s">
        <v>5937</v>
      </c>
      <c r="G267" t="s">
        <v>5938</v>
      </c>
      <c r="H267" t="s">
        <v>74</v>
      </c>
      <c r="I267" t="s">
        <v>2512</v>
      </c>
      <c r="J267" t="s">
        <v>92</v>
      </c>
      <c r="L267" s="305" t="s">
        <v>6</v>
      </c>
      <c r="N267" s="9">
        <v>12500</v>
      </c>
      <c r="O267" s="9">
        <v>496</v>
      </c>
      <c r="P267" s="9">
        <v>0</v>
      </c>
      <c r="Q267" s="138">
        <v>0</v>
      </c>
      <c r="R267" s="138">
        <v>0</v>
      </c>
      <c r="U267" s="3">
        <v>9.7125189701573827E-2</v>
      </c>
      <c r="V267" s="279">
        <v>21653.75</v>
      </c>
      <c r="W267" s="279">
        <v>21009.24</v>
      </c>
      <c r="X267" s="279">
        <v>18488.13</v>
      </c>
      <c r="Y267" s="3">
        <v>0.15</v>
      </c>
      <c r="Z267" t="s">
        <v>5633</v>
      </c>
      <c r="AB267" t="s">
        <v>5755</v>
      </c>
    </row>
    <row r="268" spans="1:28" x14ac:dyDescent="0.25">
      <c r="A268">
        <v>265</v>
      </c>
      <c r="B268" s="167">
        <v>45873.653020833335</v>
      </c>
      <c r="C268" s="110">
        <f t="shared" si="4"/>
        <v>45888.653020833335</v>
      </c>
      <c r="D268" t="s">
        <v>5941</v>
      </c>
      <c r="G268" t="s">
        <v>5939</v>
      </c>
      <c r="H268" t="s">
        <v>94</v>
      </c>
      <c r="I268" t="s">
        <v>5940</v>
      </c>
      <c r="J268" t="s">
        <v>93</v>
      </c>
      <c r="K268" t="s">
        <v>5942</v>
      </c>
      <c r="L268" s="305" t="s">
        <v>3</v>
      </c>
      <c r="N268" s="9">
        <v>10000</v>
      </c>
      <c r="O268" s="9">
        <v>182</v>
      </c>
      <c r="P268" s="9">
        <v>0</v>
      </c>
      <c r="Q268" s="138">
        <v>0</v>
      </c>
      <c r="R268" s="138">
        <v>0</v>
      </c>
      <c r="U268" s="3">
        <v>9.6926667052260398E-2</v>
      </c>
      <c r="V268" s="279">
        <v>17599.02</v>
      </c>
      <c r="W268" s="279">
        <v>17033.43</v>
      </c>
      <c r="X268" s="279">
        <v>14989.41</v>
      </c>
      <c r="Y268" s="3">
        <v>0.15</v>
      </c>
      <c r="Z268" t="s">
        <v>5633</v>
      </c>
      <c r="AB268" t="s">
        <v>5755</v>
      </c>
    </row>
    <row r="269" spans="1:28" x14ac:dyDescent="0.25">
      <c r="A269">
        <v>266</v>
      </c>
      <c r="B269" s="167">
        <v>45874.584363425929</v>
      </c>
      <c r="C269" s="110">
        <f t="shared" si="4"/>
        <v>45889.584363425929</v>
      </c>
      <c r="D269" t="s">
        <v>5941</v>
      </c>
      <c r="G269" t="s">
        <v>5939</v>
      </c>
      <c r="H269" t="s">
        <v>94</v>
      </c>
      <c r="I269" t="s">
        <v>4711</v>
      </c>
      <c r="J269" t="s">
        <v>93</v>
      </c>
      <c r="K269" t="s">
        <v>5943</v>
      </c>
      <c r="L269" s="305" t="s">
        <v>3</v>
      </c>
      <c r="N269" s="9">
        <v>10000</v>
      </c>
      <c r="O269" s="9">
        <v>182</v>
      </c>
      <c r="P269" s="9">
        <v>125000</v>
      </c>
      <c r="Q269" s="138">
        <v>0</v>
      </c>
      <c r="R269" s="138">
        <v>0</v>
      </c>
      <c r="U269" s="3">
        <v>0.10564899918182487</v>
      </c>
      <c r="V269" s="279">
        <v>17824.02</v>
      </c>
      <c r="W269" s="279">
        <v>17250.75</v>
      </c>
      <c r="X269" s="279">
        <v>15180.66</v>
      </c>
      <c r="Y269" s="3">
        <v>0.15</v>
      </c>
      <c r="Z269" t="s">
        <v>5633</v>
      </c>
      <c r="AB269" t="s">
        <v>5755</v>
      </c>
    </row>
    <row r="270" spans="1:28" ht="13.9" customHeight="1" x14ac:dyDescent="0.25">
      <c r="A270">
        <v>267</v>
      </c>
      <c r="B270" s="167">
        <v>45874.639363425929</v>
      </c>
      <c r="C270" s="110">
        <f t="shared" si="4"/>
        <v>45889.639363425929</v>
      </c>
      <c r="D270" t="s">
        <v>5769</v>
      </c>
      <c r="E270" t="s">
        <v>5944</v>
      </c>
      <c r="F270" t="s">
        <v>5768</v>
      </c>
      <c r="G270" t="s">
        <v>1827</v>
      </c>
      <c r="H270" t="s">
        <v>39</v>
      </c>
      <c r="I270" t="s">
        <v>2681</v>
      </c>
      <c r="J270" t="s">
        <v>93</v>
      </c>
      <c r="L270" s="305" t="s">
        <v>3</v>
      </c>
      <c r="N270" s="9">
        <v>1800</v>
      </c>
      <c r="O270" s="9">
        <v>28.1</v>
      </c>
      <c r="P270" s="9">
        <v>0</v>
      </c>
      <c r="Q270" s="138">
        <v>0</v>
      </c>
      <c r="R270" s="138">
        <v>0</v>
      </c>
      <c r="U270" s="3">
        <v>9.6937976481356894E-2</v>
      </c>
      <c r="V270" s="279">
        <v>3070.14</v>
      </c>
      <c r="W270" s="279">
        <v>2966.53</v>
      </c>
      <c r="X270" s="279">
        <v>2614.29</v>
      </c>
      <c r="Y270" s="3">
        <v>0.15</v>
      </c>
      <c r="Z270" t="s">
        <v>5633</v>
      </c>
      <c r="AB270" t="s">
        <v>5755</v>
      </c>
    </row>
    <row r="271" spans="1:28" x14ac:dyDescent="0.25">
      <c r="A271">
        <v>268</v>
      </c>
      <c r="B271" s="167">
        <v>45874.70071759259</v>
      </c>
      <c r="C271" s="110">
        <f t="shared" si="4"/>
        <v>45889.70071759259</v>
      </c>
      <c r="D271" t="s">
        <v>5945</v>
      </c>
      <c r="G271" t="s">
        <v>5935</v>
      </c>
      <c r="H271" t="s">
        <v>39</v>
      </c>
      <c r="I271" t="s">
        <v>3626</v>
      </c>
      <c r="J271" t="s">
        <v>92</v>
      </c>
      <c r="L271" s="305" t="s">
        <v>3</v>
      </c>
      <c r="N271" s="9">
        <v>1400</v>
      </c>
      <c r="O271" s="9">
        <v>45.6</v>
      </c>
      <c r="P271" s="9">
        <v>0</v>
      </c>
      <c r="Q271" s="138">
        <v>0</v>
      </c>
      <c r="R271" s="138">
        <v>0</v>
      </c>
      <c r="U271" s="3">
        <v>9.7045695908781579E-2</v>
      </c>
      <c r="V271" s="279">
        <v>2414.19</v>
      </c>
      <c r="W271" s="279">
        <v>2333.61</v>
      </c>
      <c r="X271" s="279">
        <v>2059.64</v>
      </c>
      <c r="Y271" s="3">
        <v>0.15</v>
      </c>
      <c r="Z271" t="s">
        <v>5633</v>
      </c>
      <c r="AB271" t="s">
        <v>5755</v>
      </c>
    </row>
    <row r="272" spans="1:28" x14ac:dyDescent="0.25">
      <c r="A272">
        <v>269</v>
      </c>
      <c r="B272" s="167">
        <v>45875.628136574072</v>
      </c>
      <c r="C272" s="110">
        <f t="shared" si="4"/>
        <v>45890.628136574072</v>
      </c>
      <c r="D272" t="s">
        <v>5748</v>
      </c>
      <c r="G272" t="s">
        <v>2837</v>
      </c>
      <c r="H272" t="s">
        <v>93</v>
      </c>
      <c r="I272" t="s">
        <v>2136</v>
      </c>
      <c r="J272" t="s">
        <v>90</v>
      </c>
      <c r="L272" s="305" t="s">
        <v>7</v>
      </c>
      <c r="N272" s="9">
        <v>14200</v>
      </c>
      <c r="O272" s="9">
        <v>727</v>
      </c>
      <c r="P272" s="9">
        <v>470000</v>
      </c>
      <c r="Q272" s="138">
        <v>0</v>
      </c>
      <c r="R272" s="138">
        <v>0</v>
      </c>
      <c r="U272" s="3">
        <v>7.8730416077835194E-2</v>
      </c>
      <c r="V272" s="279">
        <v>25925.040000000001</v>
      </c>
      <c r="W272" s="279">
        <v>22474.35</v>
      </c>
      <c r="X272" s="279">
        <v>20901.14</v>
      </c>
      <c r="Y272" s="3">
        <v>0.2</v>
      </c>
      <c r="Z272" t="s">
        <v>5630</v>
      </c>
      <c r="AB272" t="s">
        <v>5755</v>
      </c>
    </row>
    <row r="273" spans="1:28" x14ac:dyDescent="0.25">
      <c r="A273">
        <v>270</v>
      </c>
      <c r="B273" s="167">
        <v>45875.714583333334</v>
      </c>
      <c r="C273" s="110">
        <f t="shared" si="4"/>
        <v>45890.714583333334</v>
      </c>
      <c r="D273" t="s">
        <v>5760</v>
      </c>
      <c r="G273" t="s">
        <v>3841</v>
      </c>
      <c r="H273" t="s">
        <v>93</v>
      </c>
      <c r="I273" t="s">
        <v>938</v>
      </c>
      <c r="J273" t="s">
        <v>82</v>
      </c>
      <c r="K273" t="s">
        <v>5951</v>
      </c>
      <c r="L273" s="305" t="s">
        <v>7</v>
      </c>
      <c r="N273" s="9">
        <v>6400</v>
      </c>
      <c r="O273" s="9">
        <v>0</v>
      </c>
      <c r="P273" s="9">
        <v>0</v>
      </c>
      <c r="Q273" s="138">
        <v>0</v>
      </c>
      <c r="R273" s="138">
        <v>1</v>
      </c>
      <c r="U273" s="3">
        <v>5.4827641148212355E-2</v>
      </c>
      <c r="V273" s="279">
        <v>11395.34</v>
      </c>
      <c r="W273" s="279">
        <v>10359.4</v>
      </c>
      <c r="X273" s="279">
        <v>9116.27</v>
      </c>
      <c r="Y273" s="3">
        <v>0.2</v>
      </c>
      <c r="Z273" t="s">
        <v>5630</v>
      </c>
    </row>
    <row r="274" spans="1:28" x14ac:dyDescent="0.25">
      <c r="A274">
        <v>271</v>
      </c>
      <c r="B274" s="167">
        <v>45876.475972222222</v>
      </c>
      <c r="C274" s="110">
        <f t="shared" si="4"/>
        <v>45891.475972222222</v>
      </c>
      <c r="D274" t="s">
        <v>5953</v>
      </c>
      <c r="G274" t="s">
        <v>938</v>
      </c>
      <c r="H274" t="s">
        <v>82</v>
      </c>
      <c r="I274" t="s">
        <v>2764</v>
      </c>
      <c r="J274" t="s">
        <v>93</v>
      </c>
      <c r="K274" t="s">
        <v>5954</v>
      </c>
      <c r="L274" s="305" t="s">
        <v>7</v>
      </c>
      <c r="N274" s="9">
        <v>5800</v>
      </c>
      <c r="O274" s="9">
        <v>289</v>
      </c>
      <c r="P274" s="9">
        <v>0</v>
      </c>
      <c r="Q274" s="138">
        <v>0</v>
      </c>
      <c r="R274" s="138">
        <v>0</v>
      </c>
      <c r="U274" s="3">
        <v>0.1352067832608482</v>
      </c>
      <c r="V274" s="279">
        <v>10112.56</v>
      </c>
      <c r="W274" s="279">
        <v>10378.780000000001</v>
      </c>
      <c r="X274" s="279">
        <v>9133.32</v>
      </c>
      <c r="Y274" s="3">
        <v>0.1</v>
      </c>
      <c r="Z274" t="s">
        <v>5630</v>
      </c>
      <c r="AB274" t="s">
        <v>5755</v>
      </c>
    </row>
    <row r="275" spans="1:28" x14ac:dyDescent="0.25">
      <c r="A275">
        <v>272</v>
      </c>
      <c r="B275" s="167">
        <v>45876.478541666664</v>
      </c>
      <c r="C275" s="110">
        <f t="shared" si="4"/>
        <v>45891.478541666664</v>
      </c>
      <c r="D275" t="s">
        <v>5955</v>
      </c>
      <c r="G275" t="s">
        <v>938</v>
      </c>
      <c r="H275" t="s">
        <v>82</v>
      </c>
      <c r="I275" t="s">
        <v>2764</v>
      </c>
      <c r="J275" t="s">
        <v>93</v>
      </c>
      <c r="K275" t="s">
        <v>5956</v>
      </c>
      <c r="L275" s="305" t="s">
        <v>8</v>
      </c>
      <c r="N275" s="9">
        <v>6400</v>
      </c>
      <c r="O275" s="9">
        <v>347</v>
      </c>
      <c r="P275" s="9">
        <v>0</v>
      </c>
      <c r="Q275" s="138">
        <v>0</v>
      </c>
      <c r="R275" s="138">
        <v>0</v>
      </c>
      <c r="U275" s="3">
        <v>0.13523519347770574</v>
      </c>
      <c r="V275" s="279">
        <v>11189.82</v>
      </c>
      <c r="W275" s="279">
        <v>11487.83</v>
      </c>
      <c r="X275" s="279">
        <v>10109.290000000001</v>
      </c>
      <c r="Y275" s="3">
        <v>0.1</v>
      </c>
      <c r="Z275" t="s">
        <v>5630</v>
      </c>
      <c r="AB275" t="s">
        <v>5755</v>
      </c>
    </row>
    <row r="276" spans="1:28" x14ac:dyDescent="0.25">
      <c r="A276">
        <v>273</v>
      </c>
      <c r="B276" s="167">
        <v>45876.480254629627</v>
      </c>
      <c r="C276" s="110">
        <f t="shared" si="4"/>
        <v>45891.480254629627</v>
      </c>
      <c r="D276" t="s">
        <v>5957</v>
      </c>
      <c r="G276" t="s">
        <v>938</v>
      </c>
      <c r="H276" t="s">
        <v>82</v>
      </c>
      <c r="I276" t="s">
        <v>1827</v>
      </c>
      <c r="J276" t="s">
        <v>39</v>
      </c>
      <c r="K276" t="s">
        <v>5958</v>
      </c>
      <c r="L276" s="305" t="s">
        <v>7</v>
      </c>
      <c r="N276" s="9">
        <v>8700</v>
      </c>
      <c r="O276" s="9">
        <v>449</v>
      </c>
      <c r="P276" s="9">
        <v>0</v>
      </c>
      <c r="Q276" s="138">
        <v>0</v>
      </c>
      <c r="R276" s="138">
        <v>0</v>
      </c>
      <c r="U276" s="3">
        <v>0.1352183103097149</v>
      </c>
      <c r="V276" s="279">
        <v>15186.01</v>
      </c>
      <c r="W276" s="279">
        <v>15587.68</v>
      </c>
      <c r="X276" s="279">
        <v>13717.16</v>
      </c>
      <c r="Y276" s="3">
        <v>0.1</v>
      </c>
      <c r="Z276" t="s">
        <v>5630</v>
      </c>
      <c r="AB276" t="s">
        <v>5755</v>
      </c>
    </row>
    <row r="277" spans="1:28" x14ac:dyDescent="0.25">
      <c r="A277">
        <v>274</v>
      </c>
      <c r="B277" s="167">
        <v>45876.482025462959</v>
      </c>
      <c r="C277" s="110">
        <f t="shared" si="4"/>
        <v>45891.482025462959</v>
      </c>
      <c r="D277" t="s">
        <v>5953</v>
      </c>
      <c r="G277" t="s">
        <v>938</v>
      </c>
      <c r="H277" t="s">
        <v>82</v>
      </c>
      <c r="I277" t="s">
        <v>1827</v>
      </c>
      <c r="J277" t="s">
        <v>39</v>
      </c>
      <c r="K277" t="s">
        <v>5959</v>
      </c>
      <c r="L277" s="305" t="s">
        <v>8</v>
      </c>
      <c r="N277" s="9">
        <v>9300</v>
      </c>
      <c r="O277" s="9">
        <v>539</v>
      </c>
      <c r="P277" s="9">
        <v>0</v>
      </c>
      <c r="Q277" s="138">
        <v>0</v>
      </c>
      <c r="R277" s="138">
        <v>0</v>
      </c>
      <c r="U277" s="3">
        <v>0.13525937749431893</v>
      </c>
      <c r="V277" s="279">
        <v>16298.73</v>
      </c>
      <c r="W277" s="279">
        <v>16737.03</v>
      </c>
      <c r="X277" s="279">
        <v>14728.58</v>
      </c>
      <c r="Y277" s="3">
        <v>0.1</v>
      </c>
      <c r="Z277" t="s">
        <v>5630</v>
      </c>
      <c r="AB277" t="s">
        <v>5755</v>
      </c>
    </row>
    <row r="278" spans="1:28" x14ac:dyDescent="0.25">
      <c r="A278">
        <v>275</v>
      </c>
      <c r="B278" s="167">
        <v>45876.485266203701</v>
      </c>
      <c r="C278" s="110">
        <f t="shared" si="4"/>
        <v>45891.485266203701</v>
      </c>
      <c r="D278" t="s">
        <v>5957</v>
      </c>
      <c r="G278" t="s">
        <v>2813</v>
      </c>
      <c r="H278" t="s">
        <v>93</v>
      </c>
      <c r="I278" t="s">
        <v>1827</v>
      </c>
      <c r="J278" t="s">
        <v>39</v>
      </c>
      <c r="L278" s="305" t="s">
        <v>7</v>
      </c>
      <c r="N278" s="9">
        <v>326</v>
      </c>
      <c r="O278" s="9">
        <v>0</v>
      </c>
      <c r="P278" s="9">
        <v>0</v>
      </c>
      <c r="Q278" s="138">
        <v>0</v>
      </c>
      <c r="R278" s="138">
        <v>0</v>
      </c>
      <c r="U278" s="3">
        <v>0.13488423943993791</v>
      </c>
      <c r="V278" s="279">
        <v>550.4</v>
      </c>
      <c r="W278" s="279">
        <v>562.91</v>
      </c>
      <c r="X278" s="279">
        <v>495.36</v>
      </c>
      <c r="Y278" s="3">
        <v>0.1</v>
      </c>
      <c r="Z278" t="s">
        <v>5630</v>
      </c>
      <c r="AB278" t="s">
        <v>5755</v>
      </c>
    </row>
    <row r="279" spans="1:28" x14ac:dyDescent="0.25">
      <c r="A279">
        <v>276</v>
      </c>
      <c r="B279" s="167">
        <v>45876.486493055556</v>
      </c>
      <c r="C279" s="110">
        <f t="shared" si="4"/>
        <v>45891.486493055556</v>
      </c>
      <c r="D279" t="s">
        <v>5955</v>
      </c>
      <c r="G279" t="s">
        <v>2813</v>
      </c>
      <c r="H279" t="s">
        <v>93</v>
      </c>
      <c r="I279" t="s">
        <v>2764</v>
      </c>
      <c r="J279" t="s">
        <v>93</v>
      </c>
      <c r="L279" s="305" t="s">
        <v>7</v>
      </c>
      <c r="N279" s="9">
        <v>2500</v>
      </c>
      <c r="O279" s="9">
        <v>167</v>
      </c>
      <c r="P279" s="9">
        <v>0</v>
      </c>
      <c r="Q279" s="138">
        <v>0</v>
      </c>
      <c r="R279" s="138">
        <v>0</v>
      </c>
      <c r="U279" s="3">
        <v>0.13527528746300646</v>
      </c>
      <c r="V279" s="279">
        <v>4534.38</v>
      </c>
      <c r="W279" s="279">
        <v>4658.46</v>
      </c>
      <c r="X279" s="279">
        <v>4099.45</v>
      </c>
      <c r="Y279" s="3">
        <v>0.1</v>
      </c>
      <c r="Z279" t="s">
        <v>5630</v>
      </c>
      <c r="AB279" t="s">
        <v>5755</v>
      </c>
    </row>
    <row r="280" spans="1:28" x14ac:dyDescent="0.25">
      <c r="A280">
        <v>277</v>
      </c>
      <c r="B280" s="167">
        <v>45876.489108796297</v>
      </c>
      <c r="C280" s="110">
        <f t="shared" si="4"/>
        <v>45891.489108796297</v>
      </c>
      <c r="D280" t="s">
        <v>5955</v>
      </c>
      <c r="G280" t="s">
        <v>2813</v>
      </c>
      <c r="H280" t="s">
        <v>93</v>
      </c>
      <c r="I280" t="s">
        <v>2764</v>
      </c>
      <c r="J280" t="s">
        <v>93</v>
      </c>
      <c r="L280" s="305" t="s">
        <v>8</v>
      </c>
      <c r="N280" s="9">
        <v>3100</v>
      </c>
      <c r="O280" s="9">
        <v>200</v>
      </c>
      <c r="P280" s="9">
        <v>0</v>
      </c>
      <c r="Q280" s="138">
        <v>0</v>
      </c>
      <c r="R280" s="138">
        <v>0</v>
      </c>
      <c r="U280" s="3">
        <v>0.13526051317418222</v>
      </c>
      <c r="V280" s="279">
        <v>5614.79</v>
      </c>
      <c r="W280" s="279">
        <v>5767.58</v>
      </c>
      <c r="X280" s="279">
        <v>5075.47</v>
      </c>
      <c r="Y280" s="3">
        <v>0.1</v>
      </c>
      <c r="Z280" t="s">
        <v>5630</v>
      </c>
      <c r="AB280" t="s">
        <v>5755</v>
      </c>
    </row>
    <row r="281" spans="1:28" x14ac:dyDescent="0.25">
      <c r="A281">
        <v>278</v>
      </c>
      <c r="B281" s="167">
        <v>45876.490590277775</v>
      </c>
      <c r="C281" s="110">
        <f t="shared" si="4"/>
        <v>45891.490590277775</v>
      </c>
      <c r="D281" t="s">
        <v>5957</v>
      </c>
      <c r="G281" t="s">
        <v>2813</v>
      </c>
      <c r="H281" t="s">
        <v>93</v>
      </c>
      <c r="I281" t="s">
        <v>1827</v>
      </c>
      <c r="J281" t="s">
        <v>39</v>
      </c>
      <c r="L281" s="305" t="s">
        <v>7</v>
      </c>
      <c r="N281" s="9">
        <v>5300</v>
      </c>
      <c r="O281" s="9">
        <v>326</v>
      </c>
      <c r="P281" s="9">
        <v>0</v>
      </c>
      <c r="Q281" s="138">
        <v>0</v>
      </c>
      <c r="R281" s="138">
        <v>0</v>
      </c>
      <c r="U281" s="3">
        <v>0.13528235794598986</v>
      </c>
      <c r="V281" s="279">
        <v>9309.39</v>
      </c>
      <c r="W281" s="279">
        <v>9562.01</v>
      </c>
      <c r="X281" s="279">
        <v>8414.57</v>
      </c>
      <c r="Y281" s="3">
        <v>0.1</v>
      </c>
      <c r="Z281" t="s">
        <v>5630</v>
      </c>
      <c r="AB281" t="s">
        <v>5755</v>
      </c>
    </row>
    <row r="282" spans="1:28" x14ac:dyDescent="0.25">
      <c r="A282">
        <v>279</v>
      </c>
      <c r="B282" s="167">
        <v>45876.493506944447</v>
      </c>
      <c r="C282" s="110">
        <f t="shared" si="4"/>
        <v>45891.493506944447</v>
      </c>
      <c r="D282" t="s">
        <v>5957</v>
      </c>
      <c r="G282" t="s">
        <v>2813</v>
      </c>
      <c r="H282" t="s">
        <v>93</v>
      </c>
      <c r="I282" t="s">
        <v>1827</v>
      </c>
      <c r="J282" t="s">
        <v>39</v>
      </c>
      <c r="L282" s="305" t="s">
        <v>8</v>
      </c>
      <c r="N282" s="9">
        <v>5900</v>
      </c>
      <c r="O282" s="9">
        <v>392</v>
      </c>
      <c r="P282" s="9">
        <v>0</v>
      </c>
      <c r="Q282" s="138">
        <v>0</v>
      </c>
      <c r="R282" s="138">
        <v>0</v>
      </c>
      <c r="U282" s="3">
        <v>0.13531425515560166</v>
      </c>
      <c r="V282" s="279">
        <v>10395.52</v>
      </c>
      <c r="W282" s="279">
        <v>10681.14</v>
      </c>
      <c r="X282" s="279">
        <v>9399.4</v>
      </c>
      <c r="Y282" s="3">
        <v>0.1</v>
      </c>
      <c r="Z282" t="s">
        <v>5630</v>
      </c>
      <c r="AB282" t="s">
        <v>5755</v>
      </c>
    </row>
    <row r="283" spans="1:28" x14ac:dyDescent="0.25">
      <c r="A283">
        <v>280</v>
      </c>
      <c r="B283" s="167">
        <v>45876.495532407411</v>
      </c>
      <c r="C283" s="110">
        <f t="shared" si="4"/>
        <v>45891.495532407411</v>
      </c>
      <c r="D283" t="s">
        <v>5960</v>
      </c>
      <c r="G283" t="s">
        <v>938</v>
      </c>
      <c r="H283" t="s">
        <v>82</v>
      </c>
      <c r="I283" t="s">
        <v>2764</v>
      </c>
      <c r="J283" t="s">
        <v>93</v>
      </c>
      <c r="K283" t="s">
        <v>5961</v>
      </c>
      <c r="L283" s="305" t="s">
        <v>7</v>
      </c>
      <c r="N283" s="9">
        <v>6200</v>
      </c>
      <c r="O283" s="9">
        <v>492</v>
      </c>
      <c r="P283" s="9">
        <v>0</v>
      </c>
      <c r="Q283" s="138">
        <v>0</v>
      </c>
      <c r="R283" s="138">
        <v>0</v>
      </c>
      <c r="U283" s="3">
        <v>0.13539777481272905</v>
      </c>
      <c r="V283" s="279">
        <v>11012.82</v>
      </c>
      <c r="W283" s="279">
        <v>11325.06</v>
      </c>
      <c r="X283" s="279">
        <v>9966.0499999999993</v>
      </c>
      <c r="Y283" s="3">
        <v>0.1</v>
      </c>
      <c r="Z283" t="s">
        <v>5630</v>
      </c>
      <c r="AB283" t="s">
        <v>5755</v>
      </c>
    </row>
    <row r="284" spans="1:28" x14ac:dyDescent="0.25">
      <c r="A284">
        <v>281</v>
      </c>
      <c r="B284" s="167">
        <v>45876.497129629628</v>
      </c>
      <c r="C284" s="110">
        <f t="shared" si="4"/>
        <v>45891.497129629628</v>
      </c>
      <c r="D284" t="s">
        <v>5962</v>
      </c>
      <c r="G284" t="s">
        <v>938</v>
      </c>
      <c r="H284" t="s">
        <v>82</v>
      </c>
      <c r="I284" t="s">
        <v>2764</v>
      </c>
      <c r="J284" t="s">
        <v>93</v>
      </c>
      <c r="K284" t="s">
        <v>5963</v>
      </c>
      <c r="L284" s="305" t="s">
        <v>8</v>
      </c>
      <c r="N284" s="9">
        <v>6800</v>
      </c>
      <c r="O284" s="9">
        <v>591</v>
      </c>
      <c r="P284" s="9">
        <v>0</v>
      </c>
      <c r="Q284" s="138">
        <v>0</v>
      </c>
      <c r="R284" s="138">
        <v>0</v>
      </c>
      <c r="U284" s="3">
        <v>0.13544663815422536</v>
      </c>
      <c r="V284" s="279">
        <v>12135.52</v>
      </c>
      <c r="W284" s="279">
        <v>12485.74</v>
      </c>
      <c r="X284" s="279">
        <v>10987.45</v>
      </c>
      <c r="Y284" s="3">
        <v>0.1</v>
      </c>
      <c r="Z284" t="s">
        <v>5630</v>
      </c>
      <c r="AB284" t="s">
        <v>5755</v>
      </c>
    </row>
    <row r="285" spans="1:28" x14ac:dyDescent="0.25">
      <c r="A285">
        <v>282</v>
      </c>
      <c r="B285" s="167">
        <v>45876.500462962962</v>
      </c>
      <c r="C285" s="110">
        <f t="shared" si="4"/>
        <v>45891.500462962962</v>
      </c>
      <c r="D285" t="s">
        <v>5960</v>
      </c>
      <c r="G285" t="s">
        <v>938</v>
      </c>
      <c r="H285" t="s">
        <v>82</v>
      </c>
      <c r="I285" t="s">
        <v>1827</v>
      </c>
      <c r="J285" t="s">
        <v>39</v>
      </c>
      <c r="K285" t="s">
        <v>5964</v>
      </c>
      <c r="L285" s="305" t="s">
        <v>7</v>
      </c>
      <c r="N285" s="9">
        <v>8600</v>
      </c>
      <c r="O285" s="9">
        <v>633</v>
      </c>
      <c r="P285" s="9">
        <v>0</v>
      </c>
      <c r="Q285" s="138">
        <v>0</v>
      </c>
      <c r="R285" s="138">
        <v>0</v>
      </c>
      <c r="U285" s="3">
        <v>0.13536058919982374</v>
      </c>
      <c r="V285" s="279">
        <v>15221.05</v>
      </c>
      <c r="W285" s="279">
        <v>15646.69</v>
      </c>
      <c r="X285" s="279">
        <v>13769.09</v>
      </c>
      <c r="Y285" s="3">
        <v>0.1</v>
      </c>
      <c r="Z285" t="s">
        <v>5630</v>
      </c>
      <c r="AB285" t="s">
        <v>5755</v>
      </c>
    </row>
    <row r="286" spans="1:28" x14ac:dyDescent="0.25">
      <c r="A286">
        <v>283</v>
      </c>
      <c r="B286" s="167">
        <v>45876.50545138889</v>
      </c>
      <c r="C286" s="110">
        <f t="shared" si="4"/>
        <v>45891.50545138889</v>
      </c>
      <c r="D286" t="s">
        <v>5953</v>
      </c>
      <c r="G286" t="s">
        <v>938</v>
      </c>
      <c r="H286" t="s">
        <v>82</v>
      </c>
      <c r="I286" t="s">
        <v>1827</v>
      </c>
      <c r="J286" t="s">
        <v>39</v>
      </c>
      <c r="K286" t="s">
        <v>5965</v>
      </c>
      <c r="L286" s="305" t="s">
        <v>8</v>
      </c>
      <c r="N286" s="9">
        <v>9200</v>
      </c>
      <c r="O286" s="9">
        <v>759</v>
      </c>
      <c r="P286" s="9">
        <v>0</v>
      </c>
      <c r="Q286" s="138">
        <v>0</v>
      </c>
      <c r="R286" s="138">
        <v>0</v>
      </c>
      <c r="U286" s="3">
        <v>0.13541811238593909</v>
      </c>
      <c r="V286" s="279">
        <v>16373.67</v>
      </c>
      <c r="W286" s="279">
        <v>16841.36</v>
      </c>
      <c r="X286" s="279">
        <v>14820.4</v>
      </c>
      <c r="Y286" s="3">
        <v>0.1</v>
      </c>
      <c r="Z286" t="s">
        <v>5630</v>
      </c>
      <c r="AB286" t="s">
        <v>5755</v>
      </c>
    </row>
    <row r="287" spans="1:28" x14ac:dyDescent="0.25">
      <c r="A287">
        <v>284</v>
      </c>
      <c r="B287" s="167">
        <v>45876.507476851853</v>
      </c>
      <c r="C287" s="110">
        <f t="shared" si="4"/>
        <v>45891.507476851853</v>
      </c>
      <c r="D287" t="s">
        <v>5960</v>
      </c>
      <c r="G287" t="s">
        <v>2656</v>
      </c>
      <c r="H287" t="s">
        <v>93</v>
      </c>
      <c r="I287" t="s">
        <v>2764</v>
      </c>
      <c r="J287" t="s">
        <v>93</v>
      </c>
      <c r="L287" s="305" t="s">
        <v>7</v>
      </c>
      <c r="N287" s="9">
        <v>2300</v>
      </c>
      <c r="O287" s="9">
        <v>197</v>
      </c>
      <c r="P287" s="9">
        <v>0</v>
      </c>
      <c r="Q287" s="138">
        <v>0</v>
      </c>
      <c r="R287" s="138">
        <v>0</v>
      </c>
      <c r="U287" s="3">
        <v>0.13539721707305008</v>
      </c>
      <c r="V287" s="279">
        <v>4219.67</v>
      </c>
      <c r="W287" s="279">
        <v>4340.38</v>
      </c>
      <c r="X287" s="279">
        <v>3819.54</v>
      </c>
      <c r="Y287" s="3">
        <v>0.1</v>
      </c>
      <c r="Z287" t="s">
        <v>5630</v>
      </c>
      <c r="AB287" t="s">
        <v>5755</v>
      </c>
    </row>
    <row r="288" spans="1:28" x14ac:dyDescent="0.25">
      <c r="A288">
        <v>285</v>
      </c>
      <c r="B288" s="167">
        <v>45876.508993055555</v>
      </c>
      <c r="C288" s="110">
        <f t="shared" si="4"/>
        <v>45891.508993055555</v>
      </c>
      <c r="D288" t="s">
        <v>5960</v>
      </c>
      <c r="G288" t="s">
        <v>2656</v>
      </c>
      <c r="H288" t="s">
        <v>93</v>
      </c>
      <c r="I288" t="s">
        <v>2764</v>
      </c>
      <c r="J288" t="s">
        <v>93</v>
      </c>
      <c r="L288" s="305" t="s">
        <v>8</v>
      </c>
      <c r="N288" s="9">
        <v>2900</v>
      </c>
      <c r="O288" s="9">
        <v>237</v>
      </c>
      <c r="P288" s="9">
        <v>0</v>
      </c>
      <c r="Q288" s="138">
        <v>0</v>
      </c>
      <c r="R288" s="138">
        <v>0</v>
      </c>
      <c r="U288" s="3">
        <v>0.13537181544336521</v>
      </c>
      <c r="V288" s="279">
        <v>5307.84</v>
      </c>
      <c r="W288" s="279">
        <v>5458.31</v>
      </c>
      <c r="X288" s="279">
        <v>4803.3100000000004</v>
      </c>
      <c r="Y288" s="3">
        <v>0.1</v>
      </c>
      <c r="Z288" t="s">
        <v>5630</v>
      </c>
      <c r="AB288" t="s">
        <v>5755</v>
      </c>
    </row>
    <row r="289" spans="1:28" x14ac:dyDescent="0.25">
      <c r="A289">
        <v>286</v>
      </c>
      <c r="B289" s="167">
        <v>45876.511446759258</v>
      </c>
      <c r="C289" s="110">
        <f t="shared" si="4"/>
        <v>45891.511446759258</v>
      </c>
      <c r="D289" t="s">
        <v>5957</v>
      </c>
      <c r="G289" t="s">
        <v>2656</v>
      </c>
      <c r="H289" t="s">
        <v>93</v>
      </c>
      <c r="I289" t="s">
        <v>1827</v>
      </c>
      <c r="J289" t="s">
        <v>39</v>
      </c>
      <c r="L289" s="305" t="s">
        <v>7</v>
      </c>
      <c r="N289" s="9">
        <v>4700</v>
      </c>
      <c r="O289" s="9">
        <v>338</v>
      </c>
      <c r="P289" s="9">
        <v>0</v>
      </c>
      <c r="Q289" s="138">
        <v>0</v>
      </c>
      <c r="R289" s="138">
        <v>0</v>
      </c>
      <c r="U289" s="3">
        <v>0.13534966101460011</v>
      </c>
      <c r="V289" s="279">
        <v>8309.68</v>
      </c>
      <c r="W289" s="279">
        <v>8541.1</v>
      </c>
      <c r="X289" s="279">
        <v>7516.17</v>
      </c>
      <c r="Y289" s="3">
        <v>0.1</v>
      </c>
      <c r="Z289" t="s">
        <v>5630</v>
      </c>
      <c r="AB289" t="s">
        <v>5755</v>
      </c>
    </row>
    <row r="290" spans="1:28" x14ac:dyDescent="0.25">
      <c r="A290">
        <v>287</v>
      </c>
      <c r="B290" s="167">
        <v>45876.513159722221</v>
      </c>
      <c r="C290" s="110">
        <f t="shared" si="4"/>
        <v>45891.513159722221</v>
      </c>
      <c r="D290" t="s">
        <v>5960</v>
      </c>
      <c r="G290" t="s">
        <v>2656</v>
      </c>
      <c r="H290" t="s">
        <v>93</v>
      </c>
      <c r="I290" t="s">
        <v>1827</v>
      </c>
      <c r="J290" t="s">
        <v>39</v>
      </c>
      <c r="L290" s="305" t="s">
        <v>8</v>
      </c>
      <c r="N290" s="9">
        <v>5300</v>
      </c>
      <c r="O290" s="9">
        <v>405</v>
      </c>
      <c r="P290" s="9">
        <v>0</v>
      </c>
      <c r="Q290" s="138">
        <v>0</v>
      </c>
      <c r="R290" s="138">
        <v>0</v>
      </c>
      <c r="U290" s="3">
        <v>0.13537876442837407</v>
      </c>
      <c r="V290" s="279">
        <v>9396.92</v>
      </c>
      <c r="W290" s="279">
        <v>9661.48</v>
      </c>
      <c r="X290" s="279">
        <v>8502.1</v>
      </c>
      <c r="Y290" s="3">
        <v>0.1</v>
      </c>
      <c r="Z290" t="s">
        <v>5630</v>
      </c>
      <c r="AB290" t="s">
        <v>5755</v>
      </c>
    </row>
    <row r="291" spans="1:28" x14ac:dyDescent="0.25">
      <c r="A291">
        <v>288</v>
      </c>
      <c r="B291" s="167">
        <v>45877.348495370374</v>
      </c>
      <c r="C291" s="110">
        <f t="shared" si="4"/>
        <v>45892.348495370374</v>
      </c>
      <c r="D291" t="s">
        <v>5966</v>
      </c>
      <c r="G291" t="s">
        <v>3630</v>
      </c>
      <c r="H291" t="s">
        <v>93</v>
      </c>
      <c r="I291" t="s">
        <v>207</v>
      </c>
      <c r="J291" t="s">
        <v>72</v>
      </c>
      <c r="K291" t="s">
        <v>5919</v>
      </c>
      <c r="L291" s="305" t="s">
        <v>3</v>
      </c>
      <c r="N291" s="9">
        <v>16300</v>
      </c>
      <c r="O291" s="9">
        <v>277</v>
      </c>
      <c r="P291" s="9">
        <v>50000</v>
      </c>
      <c r="Q291" s="138">
        <v>0</v>
      </c>
      <c r="R291" s="138">
        <v>0</v>
      </c>
      <c r="U291" s="3">
        <v>0.13693858765493008</v>
      </c>
      <c r="V291" s="279">
        <v>28260.17</v>
      </c>
      <c r="W291" s="279">
        <v>27381.56</v>
      </c>
      <c r="X291" s="279">
        <v>25464.85</v>
      </c>
      <c r="Y291" s="3">
        <v>0.1</v>
      </c>
      <c r="Z291" t="s">
        <v>5630</v>
      </c>
      <c r="AB291" t="s">
        <v>5755</v>
      </c>
    </row>
    <row r="292" spans="1:28" x14ac:dyDescent="0.25">
      <c r="A292">
        <v>289</v>
      </c>
      <c r="B292" s="167">
        <v>45877.713993055557</v>
      </c>
      <c r="C292" s="110">
        <f t="shared" si="4"/>
        <v>45892.713993055557</v>
      </c>
      <c r="D292" t="s">
        <v>5903</v>
      </c>
      <c r="G292" t="s">
        <v>3629</v>
      </c>
      <c r="H292" t="s">
        <v>93</v>
      </c>
      <c r="I292" t="s">
        <v>2013</v>
      </c>
      <c r="J292" t="s">
        <v>89</v>
      </c>
      <c r="K292" t="s">
        <v>5967</v>
      </c>
      <c r="L292" s="305" t="s">
        <v>6</v>
      </c>
      <c r="N292" s="9">
        <v>4000</v>
      </c>
      <c r="O292" s="9">
        <v>170</v>
      </c>
      <c r="P292" s="9">
        <v>0</v>
      </c>
      <c r="Q292" s="138">
        <v>0</v>
      </c>
      <c r="R292" s="138">
        <v>0</v>
      </c>
      <c r="U292" s="3">
        <v>9.7145534481634141E-2</v>
      </c>
      <c r="V292" s="279">
        <v>6941.7</v>
      </c>
      <c r="W292" s="279">
        <v>6737.16</v>
      </c>
      <c r="X292" s="279">
        <v>5928.7</v>
      </c>
      <c r="Y292" s="3">
        <v>0.15</v>
      </c>
      <c r="Z292" t="s">
        <v>5630</v>
      </c>
    </row>
    <row r="293" spans="1:28" x14ac:dyDescent="0.25">
      <c r="A293">
        <v>290</v>
      </c>
      <c r="B293" s="167">
        <v>45880.370983796296</v>
      </c>
      <c r="C293" s="110">
        <f t="shared" si="4"/>
        <v>45895.370983796296</v>
      </c>
      <c r="D293" t="s">
        <v>5968</v>
      </c>
      <c r="G293" t="s">
        <v>4059</v>
      </c>
      <c r="H293" t="s">
        <v>88</v>
      </c>
      <c r="I293" t="s">
        <v>1304</v>
      </c>
      <c r="J293" t="s">
        <v>82</v>
      </c>
      <c r="K293" t="s">
        <v>5969</v>
      </c>
      <c r="L293" s="305" t="s">
        <v>3</v>
      </c>
      <c r="N293" s="9">
        <v>5778</v>
      </c>
      <c r="O293" s="9">
        <v>278</v>
      </c>
      <c r="P293" s="9">
        <v>0</v>
      </c>
      <c r="Q293" s="138">
        <v>0</v>
      </c>
      <c r="R293" s="138">
        <v>0</v>
      </c>
      <c r="U293" s="3">
        <v>5.4632479824775773E-2</v>
      </c>
      <c r="V293" s="279">
        <v>10360.23</v>
      </c>
      <c r="W293" s="279">
        <v>9488.39</v>
      </c>
      <c r="X293" s="279">
        <v>8349.7900000000009</v>
      </c>
      <c r="Y293" s="3">
        <v>0.2</v>
      </c>
      <c r="Z293" t="s">
        <v>5630</v>
      </c>
      <c r="AB293" t="s">
        <v>5755</v>
      </c>
    </row>
    <row r="294" spans="1:28" x14ac:dyDescent="0.25">
      <c r="A294">
        <v>291</v>
      </c>
      <c r="B294" s="167">
        <v>45880.626307870371</v>
      </c>
      <c r="C294" s="110">
        <f t="shared" si="4"/>
        <v>45895.626307870371</v>
      </c>
      <c r="D294" t="s">
        <v>5559</v>
      </c>
      <c r="G294" t="s">
        <v>4096</v>
      </c>
      <c r="H294" t="s">
        <v>93</v>
      </c>
      <c r="I294" t="s">
        <v>4523</v>
      </c>
      <c r="J294" t="s">
        <v>39</v>
      </c>
      <c r="L294" s="305" t="s">
        <v>4</v>
      </c>
      <c r="N294" s="9">
        <v>1100</v>
      </c>
      <c r="O294" s="9">
        <v>83.6</v>
      </c>
      <c r="P294" s="9">
        <v>0</v>
      </c>
      <c r="Q294" s="138">
        <v>0</v>
      </c>
      <c r="R294" s="138">
        <v>0</v>
      </c>
      <c r="U294" s="3">
        <v>3.9613350014493245E-2</v>
      </c>
      <c r="V294" s="279">
        <v>1804.16</v>
      </c>
      <c r="W294" s="279">
        <v>1758.45</v>
      </c>
      <c r="X294" s="279">
        <v>1547.43</v>
      </c>
      <c r="Y294" s="3">
        <v>0.15</v>
      </c>
      <c r="Z294" t="s">
        <v>5630</v>
      </c>
      <c r="AB294" t="s">
        <v>5755</v>
      </c>
    </row>
    <row r="295" spans="1:28" x14ac:dyDescent="0.25">
      <c r="A295">
        <v>292</v>
      </c>
      <c r="B295" s="167">
        <v>45880.628576388888</v>
      </c>
      <c r="C295" s="110">
        <f t="shared" si="4"/>
        <v>45895.628576388888</v>
      </c>
      <c r="D295" t="s">
        <v>5559</v>
      </c>
      <c r="E295">
        <v>1535</v>
      </c>
      <c r="G295" t="s">
        <v>4096</v>
      </c>
      <c r="H295" t="s">
        <v>93</v>
      </c>
      <c r="I295" t="s">
        <v>4523</v>
      </c>
      <c r="J295" t="s">
        <v>39</v>
      </c>
      <c r="L295" s="305" t="s">
        <v>4</v>
      </c>
      <c r="N295" s="9">
        <v>1300</v>
      </c>
      <c r="O295" s="9">
        <v>83.46</v>
      </c>
      <c r="P295" s="9">
        <v>0</v>
      </c>
      <c r="Q295" s="138">
        <v>0</v>
      </c>
      <c r="R295" s="138">
        <v>0</v>
      </c>
      <c r="U295" s="3">
        <v>8.0402376923211311E-2</v>
      </c>
      <c r="V295" s="279">
        <v>2115.19</v>
      </c>
      <c r="W295" s="279">
        <v>2173.77</v>
      </c>
      <c r="X295" s="279">
        <v>1912.92</v>
      </c>
      <c r="Y295" s="3">
        <v>0.1</v>
      </c>
      <c r="Z295" t="s">
        <v>5630</v>
      </c>
      <c r="AB295" t="s">
        <v>5755</v>
      </c>
    </row>
    <row r="296" spans="1:28" x14ac:dyDescent="0.25">
      <c r="A296">
        <v>293</v>
      </c>
      <c r="B296" s="167">
        <v>45880.634293981479</v>
      </c>
      <c r="C296" s="110">
        <f t="shared" si="4"/>
        <v>45895.634293981479</v>
      </c>
      <c r="D296" t="s">
        <v>5494</v>
      </c>
      <c r="E296" t="s">
        <v>5738</v>
      </c>
      <c r="G296" t="s">
        <v>4706</v>
      </c>
      <c r="H296" t="s">
        <v>93</v>
      </c>
      <c r="I296" t="s">
        <v>5102</v>
      </c>
      <c r="J296" t="s">
        <v>92</v>
      </c>
      <c r="L296" s="305" t="s">
        <v>3</v>
      </c>
      <c r="N296" s="9">
        <v>2340</v>
      </c>
      <c r="O296" s="9">
        <v>254.4</v>
      </c>
      <c r="P296" s="9">
        <v>0</v>
      </c>
      <c r="Q296" s="138">
        <v>0</v>
      </c>
      <c r="R296" s="138">
        <v>0</v>
      </c>
      <c r="U296" s="3">
        <v>3.9888603980290829E-2</v>
      </c>
      <c r="V296" s="279">
        <v>3922.77</v>
      </c>
      <c r="W296" s="279">
        <v>3837.09</v>
      </c>
      <c r="X296" s="279">
        <v>3376.64</v>
      </c>
      <c r="Y296" s="3">
        <v>0.15</v>
      </c>
      <c r="Z296" t="s">
        <v>5630</v>
      </c>
      <c r="AB296" t="s">
        <v>5755</v>
      </c>
    </row>
    <row r="297" spans="1:28" x14ac:dyDescent="0.25">
      <c r="A297">
        <v>294</v>
      </c>
      <c r="B297" s="167">
        <v>45880.643935185188</v>
      </c>
      <c r="C297" s="110">
        <f t="shared" si="4"/>
        <v>45895.643935185188</v>
      </c>
      <c r="D297" t="s">
        <v>5494</v>
      </c>
      <c r="G297" t="s">
        <v>2512</v>
      </c>
      <c r="H297" t="s">
        <v>92</v>
      </c>
      <c r="I297" t="s">
        <v>4411</v>
      </c>
      <c r="J297" t="s">
        <v>84</v>
      </c>
      <c r="L297" s="305" t="s">
        <v>7</v>
      </c>
      <c r="N297" s="9">
        <v>22200</v>
      </c>
      <c r="O297" s="9">
        <v>757</v>
      </c>
      <c r="P297" s="9">
        <v>0</v>
      </c>
      <c r="Q297" s="138">
        <v>0</v>
      </c>
      <c r="R297" s="138">
        <v>0</v>
      </c>
      <c r="U297" s="3">
        <v>3.9925814050670881E-2</v>
      </c>
      <c r="V297" s="279">
        <v>35854.550000000003</v>
      </c>
      <c r="W297" s="279">
        <v>32905.58</v>
      </c>
      <c r="X297" s="279">
        <v>30602.19</v>
      </c>
      <c r="Y297" s="3">
        <v>0.15</v>
      </c>
      <c r="Z297" t="s">
        <v>5630</v>
      </c>
    </row>
    <row r="298" spans="1:28" x14ac:dyDescent="0.25">
      <c r="A298">
        <v>295</v>
      </c>
      <c r="B298" s="167">
        <v>45880.645428240743</v>
      </c>
      <c r="C298" s="110">
        <f t="shared" si="4"/>
        <v>45895.645428240743</v>
      </c>
      <c r="D298" t="s">
        <v>5494</v>
      </c>
      <c r="E298" t="s">
        <v>5970</v>
      </c>
      <c r="G298" t="s">
        <v>2512</v>
      </c>
      <c r="H298" t="s">
        <v>92</v>
      </c>
      <c r="I298" t="s">
        <v>293</v>
      </c>
      <c r="J298" t="s">
        <v>84</v>
      </c>
      <c r="L298" s="305" t="s">
        <v>7</v>
      </c>
      <c r="N298" s="9">
        <v>22500</v>
      </c>
      <c r="O298" s="9">
        <v>757</v>
      </c>
      <c r="P298" s="9">
        <v>0</v>
      </c>
      <c r="Q298" s="138">
        <v>0</v>
      </c>
      <c r="R298" s="138">
        <v>0</v>
      </c>
      <c r="U298" s="3">
        <v>3.9923703717069207E-2</v>
      </c>
      <c r="V298" s="279">
        <v>36327.74</v>
      </c>
      <c r="W298" s="279">
        <v>33338.06</v>
      </c>
      <c r="X298" s="279">
        <v>31004.400000000001</v>
      </c>
      <c r="Y298" s="3">
        <v>0.15</v>
      </c>
      <c r="Z298" t="s">
        <v>5630</v>
      </c>
      <c r="AA298" t="s">
        <v>5755</v>
      </c>
    </row>
    <row r="299" spans="1:28" x14ac:dyDescent="0.25">
      <c r="A299">
        <v>296</v>
      </c>
      <c r="B299" s="167">
        <v>45880.671597222223</v>
      </c>
      <c r="C299" s="110">
        <f t="shared" si="4"/>
        <v>45895.671597222223</v>
      </c>
      <c r="D299" t="s">
        <v>5971</v>
      </c>
      <c r="G299" t="s">
        <v>3477</v>
      </c>
      <c r="H299" t="s">
        <v>93</v>
      </c>
      <c r="I299" t="s">
        <v>4711</v>
      </c>
      <c r="J299" t="s">
        <v>93</v>
      </c>
      <c r="L299" s="305" t="s">
        <v>7</v>
      </c>
      <c r="N299" s="9">
        <v>1900</v>
      </c>
      <c r="O299" s="9">
        <v>136.5</v>
      </c>
      <c r="P299" s="9">
        <v>0</v>
      </c>
      <c r="Q299" s="138">
        <v>0</v>
      </c>
      <c r="R299" s="138">
        <v>0</v>
      </c>
      <c r="U299" s="3">
        <v>5.4824473683574328E-2</v>
      </c>
      <c r="V299" s="279">
        <v>3456.74</v>
      </c>
      <c r="W299" s="279">
        <v>3176.87</v>
      </c>
      <c r="X299" s="279">
        <v>2795.64</v>
      </c>
      <c r="Y299" s="3">
        <v>0.2</v>
      </c>
      <c r="Z299" t="s">
        <v>5630</v>
      </c>
      <c r="AB299" t="s">
        <v>5755</v>
      </c>
    </row>
    <row r="300" spans="1:28" x14ac:dyDescent="0.25">
      <c r="A300">
        <v>297</v>
      </c>
      <c r="B300" s="167">
        <v>45880.711851851855</v>
      </c>
      <c r="C300" s="110">
        <f t="shared" si="4"/>
        <v>45895.711851851855</v>
      </c>
      <c r="D300" t="s">
        <v>5972</v>
      </c>
      <c r="G300" t="s">
        <v>2512</v>
      </c>
      <c r="H300" t="s">
        <v>92</v>
      </c>
      <c r="I300" t="s">
        <v>3876</v>
      </c>
      <c r="J300" t="s">
        <v>76</v>
      </c>
      <c r="L300" s="305" t="s">
        <v>7</v>
      </c>
      <c r="M300" t="s">
        <v>5642</v>
      </c>
      <c r="N300" s="9">
        <v>11500</v>
      </c>
      <c r="O300" s="9">
        <v>804</v>
      </c>
      <c r="P300" s="9">
        <v>0</v>
      </c>
      <c r="Q300" s="138">
        <v>0</v>
      </c>
      <c r="R300" s="138">
        <v>0</v>
      </c>
      <c r="U300" s="3">
        <v>9.701757488769655E-2</v>
      </c>
      <c r="V300" s="279">
        <v>20548.98</v>
      </c>
      <c r="W300" s="279">
        <v>18925.009999999998</v>
      </c>
      <c r="X300" s="279">
        <v>17600.259999999998</v>
      </c>
      <c r="Y300" s="3">
        <v>0.15</v>
      </c>
      <c r="Z300" t="s">
        <v>5630</v>
      </c>
      <c r="AB300" t="s">
        <v>5755</v>
      </c>
    </row>
    <row r="301" spans="1:28" x14ac:dyDescent="0.25">
      <c r="A301">
        <v>298</v>
      </c>
      <c r="B301" s="167">
        <v>45880.71465277778</v>
      </c>
      <c r="C301" s="110">
        <f t="shared" si="4"/>
        <v>45895.71465277778</v>
      </c>
      <c r="D301" t="s">
        <v>5973</v>
      </c>
      <c r="G301" t="s">
        <v>2512</v>
      </c>
      <c r="H301" t="s">
        <v>92</v>
      </c>
      <c r="I301" t="s">
        <v>3373</v>
      </c>
      <c r="J301" t="s">
        <v>78</v>
      </c>
      <c r="L301" s="305" t="s">
        <v>7</v>
      </c>
      <c r="N301" s="9">
        <v>10500</v>
      </c>
      <c r="O301" s="9">
        <v>751</v>
      </c>
      <c r="P301" s="9">
        <v>0</v>
      </c>
      <c r="Q301" s="138">
        <v>0</v>
      </c>
      <c r="R301" s="138">
        <v>0</v>
      </c>
      <c r="U301" s="3">
        <v>9.7023991287017664E-2</v>
      </c>
      <c r="V301" s="279">
        <v>18780.849999999999</v>
      </c>
      <c r="W301" s="279">
        <v>17299.509999999998</v>
      </c>
      <c r="X301" s="279">
        <v>16088.54</v>
      </c>
      <c r="Y301" s="3">
        <v>0.15</v>
      </c>
      <c r="Z301" t="s">
        <v>5630</v>
      </c>
      <c r="AB301" t="s">
        <v>5755</v>
      </c>
    </row>
    <row r="302" spans="1:28" x14ac:dyDescent="0.25">
      <c r="A302">
        <v>299</v>
      </c>
      <c r="B302" s="167">
        <v>45880.719652777778</v>
      </c>
      <c r="C302" s="110">
        <f t="shared" si="4"/>
        <v>45895.719652777778</v>
      </c>
      <c r="D302" t="s">
        <v>5974</v>
      </c>
      <c r="G302" t="s">
        <v>2512</v>
      </c>
      <c r="H302" t="s">
        <v>92</v>
      </c>
      <c r="I302" t="s">
        <v>3647</v>
      </c>
      <c r="J302" t="s">
        <v>83</v>
      </c>
      <c r="L302" s="305" t="s">
        <v>7</v>
      </c>
      <c r="N302" s="9">
        <v>24500</v>
      </c>
      <c r="O302" s="9">
        <v>1212</v>
      </c>
      <c r="P302" s="9">
        <v>0</v>
      </c>
      <c r="Q302" s="138">
        <v>0</v>
      </c>
      <c r="R302" s="138">
        <v>0</v>
      </c>
      <c r="U302" s="3">
        <v>9.6936128734663257E-2</v>
      </c>
      <c r="V302" s="279">
        <v>43223.28</v>
      </c>
      <c r="W302" s="279">
        <v>39721.75</v>
      </c>
      <c r="X302" s="279">
        <v>36941.230000000003</v>
      </c>
      <c r="Y302" s="3">
        <v>0.15</v>
      </c>
      <c r="Z302" t="s">
        <v>5630</v>
      </c>
      <c r="AB302" t="s">
        <v>5755</v>
      </c>
    </row>
    <row r="303" spans="1:28" x14ac:dyDescent="0.25">
      <c r="A303">
        <v>300</v>
      </c>
      <c r="B303" s="167">
        <v>45880.727800925924</v>
      </c>
      <c r="C303" s="110">
        <f t="shared" si="4"/>
        <v>45895.727800925924</v>
      </c>
      <c r="D303" t="s">
        <v>5494</v>
      </c>
      <c r="G303" t="s">
        <v>5102</v>
      </c>
      <c r="H303" t="s">
        <v>92</v>
      </c>
      <c r="I303" t="s">
        <v>2764</v>
      </c>
      <c r="J303" t="s">
        <v>93</v>
      </c>
      <c r="L303" s="305" t="s">
        <v>3</v>
      </c>
      <c r="N303" s="9">
        <v>2073</v>
      </c>
      <c r="O303" s="9">
        <v>93.8</v>
      </c>
      <c r="P303" s="9">
        <v>0</v>
      </c>
      <c r="Q303" s="138">
        <v>0</v>
      </c>
      <c r="R303" s="138">
        <v>0</v>
      </c>
      <c r="U303" s="3">
        <v>5.6250558868837126E-2</v>
      </c>
      <c r="V303" s="279">
        <v>3329.39</v>
      </c>
      <c r="W303" s="279">
        <v>3306.91</v>
      </c>
      <c r="X303" s="279">
        <v>2910.08</v>
      </c>
      <c r="Y303" s="3">
        <v>0.13</v>
      </c>
      <c r="Z303" t="s">
        <v>5633</v>
      </c>
      <c r="AB303" t="s">
        <v>5755</v>
      </c>
    </row>
    <row r="304" spans="1:28" x14ac:dyDescent="0.25">
      <c r="A304">
        <v>301</v>
      </c>
      <c r="B304" s="167">
        <v>45880.737060185187</v>
      </c>
      <c r="C304" s="110">
        <f t="shared" si="4"/>
        <v>45895.737060185187</v>
      </c>
      <c r="D304" t="s">
        <v>5769</v>
      </c>
      <c r="F304" t="s">
        <v>5975</v>
      </c>
      <c r="G304" t="s">
        <v>1827</v>
      </c>
      <c r="H304" t="s">
        <v>39</v>
      </c>
      <c r="I304" t="s">
        <v>2710</v>
      </c>
      <c r="J304" t="s">
        <v>93</v>
      </c>
      <c r="L304" s="305" t="s">
        <v>6</v>
      </c>
      <c r="N304" s="9">
        <v>3200</v>
      </c>
      <c r="O304" s="9">
        <v>361</v>
      </c>
      <c r="P304" s="9">
        <v>0</v>
      </c>
      <c r="Q304" s="138">
        <v>0</v>
      </c>
      <c r="R304" s="138">
        <v>0</v>
      </c>
      <c r="U304" s="3">
        <v>8.1151822879545157E-2</v>
      </c>
      <c r="V304" s="279">
        <v>5802.67</v>
      </c>
      <c r="W304" s="279">
        <v>5495.7</v>
      </c>
      <c r="X304" s="279">
        <v>4884.21</v>
      </c>
      <c r="Y304" s="3">
        <v>0.17</v>
      </c>
      <c r="Z304" t="s">
        <v>5633</v>
      </c>
      <c r="AB304" t="s">
        <v>5755</v>
      </c>
    </row>
    <row r="305" spans="1:28" x14ac:dyDescent="0.25">
      <c r="A305">
        <v>302</v>
      </c>
      <c r="B305" s="167">
        <v>45881.344050925924</v>
      </c>
      <c r="C305" s="110">
        <f t="shared" si="4"/>
        <v>45896.344050925924</v>
      </c>
      <c r="D305" t="s">
        <v>5976</v>
      </c>
      <c r="G305" t="s">
        <v>2849</v>
      </c>
      <c r="H305" t="s">
        <v>93</v>
      </c>
      <c r="I305" t="s">
        <v>2794</v>
      </c>
      <c r="J305" t="s">
        <v>93</v>
      </c>
      <c r="K305" t="s">
        <v>5977</v>
      </c>
      <c r="L305" s="305" t="s">
        <v>7</v>
      </c>
      <c r="N305" s="9">
        <v>1500</v>
      </c>
      <c r="O305" s="9">
        <v>158</v>
      </c>
      <c r="P305" s="9">
        <v>0</v>
      </c>
      <c r="Q305" s="138">
        <v>0</v>
      </c>
      <c r="R305" s="138">
        <v>0</v>
      </c>
      <c r="U305" s="3">
        <v>9.7555102328275828E-2</v>
      </c>
      <c r="V305" s="279">
        <v>2784.67</v>
      </c>
      <c r="W305" s="279">
        <v>2719.58</v>
      </c>
      <c r="X305" s="279">
        <v>2393.23</v>
      </c>
      <c r="Y305" s="3">
        <v>0.15</v>
      </c>
      <c r="Z305" t="s">
        <v>5630</v>
      </c>
      <c r="AB305" t="s">
        <v>5755</v>
      </c>
    </row>
    <row r="306" spans="1:28" x14ac:dyDescent="0.25">
      <c r="A306">
        <v>303</v>
      </c>
      <c r="B306" s="167">
        <v>45881.388425925928</v>
      </c>
      <c r="C306" s="110">
        <f t="shared" si="4"/>
        <v>45896.388425925928</v>
      </c>
      <c r="D306" t="s">
        <v>5438</v>
      </c>
      <c r="E306" t="s">
        <v>5978</v>
      </c>
      <c r="G306" t="s">
        <v>2737</v>
      </c>
      <c r="H306" t="s">
        <v>93</v>
      </c>
      <c r="I306" t="s">
        <v>4706</v>
      </c>
      <c r="J306" t="s">
        <v>93</v>
      </c>
      <c r="L306" s="305" t="s">
        <v>7</v>
      </c>
      <c r="N306" s="9">
        <v>2600</v>
      </c>
      <c r="O306" s="9">
        <v>160</v>
      </c>
      <c r="P306" s="9">
        <v>0</v>
      </c>
      <c r="Q306" s="138">
        <v>0</v>
      </c>
      <c r="R306" s="138">
        <v>0</v>
      </c>
      <c r="U306" s="3">
        <v>0.2003370877439262</v>
      </c>
      <c r="V306" s="279">
        <v>4700.6000000000004</v>
      </c>
      <c r="W306" s="279">
        <v>5341.59</v>
      </c>
      <c r="X306" s="279">
        <v>4700.6000000000004</v>
      </c>
      <c r="Z306" t="s">
        <v>5630</v>
      </c>
      <c r="AA306" t="s">
        <v>5742</v>
      </c>
    </row>
    <row r="307" spans="1:28" x14ac:dyDescent="0.25">
      <c r="A307">
        <v>304</v>
      </c>
      <c r="B307" s="167">
        <v>45881.410324074073</v>
      </c>
      <c r="C307" s="110">
        <f t="shared" si="4"/>
        <v>45896.410324074073</v>
      </c>
      <c r="D307" t="s">
        <v>5559</v>
      </c>
      <c r="E307" t="s">
        <v>5866</v>
      </c>
      <c r="G307" t="s">
        <v>2854</v>
      </c>
      <c r="H307" t="s">
        <v>93</v>
      </c>
      <c r="I307" t="s">
        <v>3505</v>
      </c>
      <c r="J307" t="s">
        <v>74</v>
      </c>
      <c r="K307" t="s">
        <v>5979</v>
      </c>
      <c r="L307" s="305" t="s">
        <v>3</v>
      </c>
      <c r="N307" s="9">
        <v>7940</v>
      </c>
      <c r="O307" s="9">
        <v>226</v>
      </c>
      <c r="P307" s="9">
        <v>0</v>
      </c>
      <c r="Q307" s="138">
        <v>0</v>
      </c>
      <c r="R307" s="138">
        <v>0</v>
      </c>
      <c r="U307" s="3">
        <v>3.9899654825750745E-2</v>
      </c>
      <c r="V307" s="279">
        <v>12774.07</v>
      </c>
      <c r="W307" s="279">
        <v>11715.62</v>
      </c>
      <c r="X307" s="279">
        <v>10895.53</v>
      </c>
      <c r="Y307" s="3">
        <v>0.15</v>
      </c>
      <c r="Z307" t="s">
        <v>5630</v>
      </c>
      <c r="AB307" t="s">
        <v>5755</v>
      </c>
    </row>
    <row r="308" spans="1:28" x14ac:dyDescent="0.25">
      <c r="A308">
        <v>305</v>
      </c>
      <c r="B308" s="167">
        <v>45881.609490740739</v>
      </c>
      <c r="C308" s="110">
        <f t="shared" si="4"/>
        <v>45896.609490740739</v>
      </c>
      <c r="D308" t="s">
        <v>5980</v>
      </c>
      <c r="E308" t="s">
        <v>5981</v>
      </c>
      <c r="G308" t="s">
        <v>2785</v>
      </c>
      <c r="H308" t="s">
        <v>93</v>
      </c>
      <c r="I308" t="s">
        <v>2854</v>
      </c>
      <c r="J308" t="s">
        <v>93</v>
      </c>
      <c r="K308" t="s">
        <v>5982</v>
      </c>
      <c r="L308" s="305" t="s">
        <v>3</v>
      </c>
      <c r="N308" s="9">
        <v>400</v>
      </c>
      <c r="O308" s="9">
        <v>8</v>
      </c>
      <c r="P308" s="9">
        <v>17232.75</v>
      </c>
      <c r="Q308" s="138">
        <v>0</v>
      </c>
      <c r="R308" s="138">
        <v>0</v>
      </c>
      <c r="U308" s="3">
        <v>0.22530132008378803</v>
      </c>
      <c r="V308" s="279">
        <v>735.78</v>
      </c>
      <c r="W308" s="279">
        <v>836.11</v>
      </c>
      <c r="X308" s="279">
        <v>735.78</v>
      </c>
      <c r="Y308" s="3">
        <v>0</v>
      </c>
      <c r="Z308" t="s">
        <v>5630</v>
      </c>
      <c r="AB308" t="s">
        <v>5755</v>
      </c>
    </row>
    <row r="309" spans="1:28" x14ac:dyDescent="0.25">
      <c r="A309">
        <v>306</v>
      </c>
      <c r="B309" s="167">
        <v>45881.616226851853</v>
      </c>
      <c r="C309" s="110">
        <f t="shared" si="4"/>
        <v>45896.616226851853</v>
      </c>
      <c r="D309" t="s">
        <v>5983</v>
      </c>
      <c r="G309" t="s">
        <v>3842</v>
      </c>
      <c r="H309" t="s">
        <v>93</v>
      </c>
      <c r="I309" t="s">
        <v>2854</v>
      </c>
      <c r="J309" t="s">
        <v>93</v>
      </c>
      <c r="K309" t="s">
        <v>5984</v>
      </c>
      <c r="L309" s="305" t="s">
        <v>3</v>
      </c>
      <c r="N309" s="9">
        <v>610</v>
      </c>
      <c r="O309" s="9">
        <v>40</v>
      </c>
      <c r="P309" s="9">
        <v>17232.75</v>
      </c>
      <c r="Q309" s="138">
        <v>0</v>
      </c>
      <c r="R309" s="138">
        <v>0</v>
      </c>
      <c r="U309" s="3">
        <v>0.21709558831497472</v>
      </c>
      <c r="V309" s="279">
        <v>1136.58</v>
      </c>
      <c r="W309" s="279">
        <v>1291.57</v>
      </c>
      <c r="X309" s="279">
        <v>1136.58</v>
      </c>
      <c r="Z309" t="s">
        <v>5630</v>
      </c>
      <c r="AB309" t="s">
        <v>5755</v>
      </c>
    </row>
    <row r="310" spans="1:28" x14ac:dyDescent="0.25">
      <c r="A310">
        <v>307</v>
      </c>
      <c r="B310" s="167">
        <v>45881.62572916667</v>
      </c>
      <c r="C310" s="110">
        <f t="shared" si="4"/>
        <v>45896.62572916667</v>
      </c>
      <c r="D310" t="s">
        <v>5985</v>
      </c>
      <c r="G310" t="s">
        <v>1911</v>
      </c>
      <c r="H310" t="s">
        <v>39</v>
      </c>
      <c r="I310" t="s">
        <v>2015</v>
      </c>
      <c r="J310" t="s">
        <v>93</v>
      </c>
      <c r="L310" s="305" t="s">
        <v>6</v>
      </c>
      <c r="N310" s="9">
        <v>5100</v>
      </c>
      <c r="O310" s="9">
        <v>443</v>
      </c>
      <c r="P310" s="9">
        <v>0</v>
      </c>
      <c r="Q310" s="138">
        <v>0</v>
      </c>
      <c r="R310" s="138">
        <v>0</v>
      </c>
      <c r="U310" s="3">
        <v>9.7390297282529445E-2</v>
      </c>
      <c r="V310" s="279">
        <v>9101.36</v>
      </c>
      <c r="W310" s="279">
        <v>8807.82</v>
      </c>
      <c r="X310" s="279">
        <v>7809.78</v>
      </c>
      <c r="Y310" s="3">
        <v>0.15</v>
      </c>
      <c r="Z310" t="s">
        <v>5630</v>
      </c>
      <c r="AB310" t="s">
        <v>5755</v>
      </c>
    </row>
    <row r="311" spans="1:28" x14ac:dyDescent="0.25">
      <c r="A311">
        <v>308</v>
      </c>
      <c r="B311" s="167">
        <v>45881.655092592591</v>
      </c>
      <c r="C311" s="110">
        <f t="shared" si="4"/>
        <v>45896.655092592591</v>
      </c>
      <c r="D311" t="s">
        <v>5986</v>
      </c>
      <c r="G311" t="s">
        <v>2450</v>
      </c>
      <c r="H311" t="s">
        <v>92</v>
      </c>
      <c r="I311" t="s">
        <v>852</v>
      </c>
      <c r="J311" t="s">
        <v>82</v>
      </c>
      <c r="L311" s="305" t="s">
        <v>6</v>
      </c>
      <c r="M311" t="s">
        <v>5642</v>
      </c>
      <c r="N311" s="9">
        <v>6500</v>
      </c>
      <c r="O311" s="9">
        <v>255</v>
      </c>
      <c r="P311" s="9">
        <v>0</v>
      </c>
      <c r="Q311" s="138">
        <v>1</v>
      </c>
      <c r="R311" s="138">
        <v>0</v>
      </c>
      <c r="U311" s="3">
        <v>0.135364568764061</v>
      </c>
      <c r="V311" s="279">
        <v>11536.72</v>
      </c>
      <c r="W311" s="279">
        <v>11831.02</v>
      </c>
      <c r="X311" s="279">
        <v>10411.299999999999</v>
      </c>
      <c r="Y311" s="3">
        <v>0.1</v>
      </c>
      <c r="Z311" t="s">
        <v>5630</v>
      </c>
      <c r="AB311" t="s">
        <v>5755</v>
      </c>
    </row>
    <row r="312" spans="1:28" x14ac:dyDescent="0.25">
      <c r="A312">
        <v>309</v>
      </c>
      <c r="B312" s="167">
        <v>45881.679085648146</v>
      </c>
      <c r="C312" s="110">
        <f t="shared" si="4"/>
        <v>45896.679085648146</v>
      </c>
      <c r="D312" t="s">
        <v>5976</v>
      </c>
      <c r="G312" t="s">
        <v>2849</v>
      </c>
      <c r="H312" t="s">
        <v>93</v>
      </c>
      <c r="I312" t="s">
        <v>3701</v>
      </c>
      <c r="J312" t="s">
        <v>82</v>
      </c>
      <c r="L312" s="305" t="s">
        <v>7</v>
      </c>
      <c r="N312" s="9">
        <v>5900</v>
      </c>
      <c r="O312" s="9">
        <v>295</v>
      </c>
      <c r="P312" s="9">
        <v>0</v>
      </c>
      <c r="Q312" s="138">
        <v>0</v>
      </c>
      <c r="R312" s="138">
        <v>0</v>
      </c>
      <c r="U312" s="3">
        <v>0.13520789879877662</v>
      </c>
      <c r="V312" s="279">
        <v>10288.040000000001</v>
      </c>
      <c r="W312" s="279">
        <v>10559</v>
      </c>
      <c r="X312" s="279">
        <v>9291.92</v>
      </c>
      <c r="Y312" s="3">
        <v>0.1</v>
      </c>
      <c r="Z312" t="s">
        <v>5630</v>
      </c>
      <c r="AB312" t="s">
        <v>5755</v>
      </c>
    </row>
    <row r="313" spans="1:28" x14ac:dyDescent="0.25">
      <c r="A313">
        <v>310</v>
      </c>
      <c r="B313" s="167">
        <v>45882.622766203705</v>
      </c>
      <c r="C313" s="110">
        <f t="shared" si="4"/>
        <v>45897.622766203705</v>
      </c>
      <c r="D313" t="s">
        <v>5438</v>
      </c>
      <c r="E313" t="s">
        <v>5988</v>
      </c>
      <c r="G313" t="s">
        <v>3842</v>
      </c>
      <c r="H313" t="s">
        <v>93</v>
      </c>
      <c r="I313" t="s">
        <v>4523</v>
      </c>
      <c r="J313" t="s">
        <v>39</v>
      </c>
      <c r="L313" s="305" t="s">
        <v>7</v>
      </c>
      <c r="N313" s="9">
        <v>5200</v>
      </c>
      <c r="O313" s="9">
        <v>244</v>
      </c>
      <c r="P313" s="9">
        <v>0</v>
      </c>
      <c r="Q313" s="138">
        <v>0</v>
      </c>
      <c r="R313" s="138">
        <v>0</v>
      </c>
      <c r="U313" s="3">
        <v>0.20029728568614555</v>
      </c>
      <c r="V313" s="279">
        <v>9049.69</v>
      </c>
      <c r="W313" s="279">
        <v>10283.74</v>
      </c>
      <c r="X313" s="279">
        <v>9049.69</v>
      </c>
      <c r="Z313" t="s">
        <v>5630</v>
      </c>
      <c r="AA313" t="s">
        <v>5742</v>
      </c>
    </row>
    <row r="314" spans="1:28" x14ac:dyDescent="0.25">
      <c r="A314">
        <v>311</v>
      </c>
      <c r="B314" s="167">
        <v>45882.624328703707</v>
      </c>
      <c r="C314" s="110">
        <f t="shared" si="4"/>
        <v>45897.624328703707</v>
      </c>
      <c r="D314" t="s">
        <v>5559</v>
      </c>
      <c r="E314" t="s">
        <v>5989</v>
      </c>
      <c r="G314" t="s">
        <v>2911</v>
      </c>
      <c r="H314" t="s">
        <v>93</v>
      </c>
      <c r="I314" t="s">
        <v>4523</v>
      </c>
      <c r="J314" t="s">
        <v>39</v>
      </c>
      <c r="L314" s="305" t="s">
        <v>3</v>
      </c>
      <c r="N314" s="9">
        <v>1000</v>
      </c>
      <c r="O314" s="9">
        <v>24.6</v>
      </c>
      <c r="P314" s="9">
        <v>0</v>
      </c>
      <c r="Q314" s="138">
        <v>0</v>
      </c>
      <c r="R314" s="138">
        <v>0</v>
      </c>
      <c r="U314" s="3">
        <v>3.9180530451640543E-2</v>
      </c>
      <c r="V314" s="279">
        <v>1583.19</v>
      </c>
      <c r="W314" s="279">
        <v>1533.87</v>
      </c>
      <c r="X314" s="279">
        <v>1349.8</v>
      </c>
      <c r="Y314" s="3">
        <v>0.15</v>
      </c>
      <c r="Z314" t="s">
        <v>5630</v>
      </c>
      <c r="AB314" t="s">
        <v>5755</v>
      </c>
    </row>
    <row r="315" spans="1:28" x14ac:dyDescent="0.25">
      <c r="A315">
        <v>312</v>
      </c>
      <c r="B315" s="167">
        <v>45882.630509259259</v>
      </c>
      <c r="C315" s="110">
        <f t="shared" si="4"/>
        <v>45897.630509259259</v>
      </c>
      <c r="D315" t="s">
        <v>5971</v>
      </c>
      <c r="G315" t="s">
        <v>3477</v>
      </c>
      <c r="H315" t="s">
        <v>93</v>
      </c>
      <c r="I315" t="s">
        <v>3318</v>
      </c>
      <c r="J315" t="s">
        <v>93</v>
      </c>
      <c r="L315" s="305" t="s">
        <v>4</v>
      </c>
      <c r="M315" t="s">
        <v>5643</v>
      </c>
      <c r="N315" s="9">
        <v>1800</v>
      </c>
      <c r="O315" s="9">
        <v>195</v>
      </c>
      <c r="P315" s="9">
        <v>0</v>
      </c>
      <c r="Q315" s="138">
        <v>0</v>
      </c>
      <c r="R315" s="138">
        <v>0</v>
      </c>
      <c r="U315" s="3">
        <v>7.2691017562915267E-2</v>
      </c>
      <c r="V315" s="279">
        <v>3347.59</v>
      </c>
      <c r="W315" s="279">
        <v>3163.54</v>
      </c>
      <c r="X315" s="279">
        <v>2783.92</v>
      </c>
      <c r="Y315" s="3">
        <v>0.18</v>
      </c>
      <c r="Z315" t="s">
        <v>5630</v>
      </c>
      <c r="AB315" t="s">
        <v>5755</v>
      </c>
    </row>
    <row r="316" spans="1:28" x14ac:dyDescent="0.25">
      <c r="A316">
        <v>313</v>
      </c>
      <c r="B316" s="167">
        <v>45882.724814814814</v>
      </c>
      <c r="C316" s="110">
        <f t="shared" si="4"/>
        <v>45897.724814814814</v>
      </c>
      <c r="D316" t="s">
        <v>5494</v>
      </c>
      <c r="E316" t="s">
        <v>5990</v>
      </c>
      <c r="G316" t="s">
        <v>2512</v>
      </c>
      <c r="H316" t="s">
        <v>92</v>
      </c>
      <c r="I316" t="s">
        <v>2764</v>
      </c>
      <c r="J316" t="s">
        <v>93</v>
      </c>
      <c r="L316" s="305" t="s">
        <v>6</v>
      </c>
      <c r="N316" s="9">
        <v>3400</v>
      </c>
      <c r="O316" s="9">
        <v>119</v>
      </c>
      <c r="P316" s="9">
        <v>0</v>
      </c>
      <c r="Q316" s="138">
        <v>0</v>
      </c>
      <c r="R316" s="138">
        <v>0</v>
      </c>
      <c r="U316" s="3">
        <v>-6.4659077512178673E-3</v>
      </c>
      <c r="V316" s="279">
        <v>5422.04</v>
      </c>
      <c r="W316" s="279">
        <v>4959.09</v>
      </c>
      <c r="X316" s="279">
        <v>4364</v>
      </c>
      <c r="Y316" s="3">
        <v>0.2</v>
      </c>
      <c r="Z316" t="s">
        <v>5630</v>
      </c>
      <c r="AB316" t="s">
        <v>5755</v>
      </c>
    </row>
    <row r="317" spans="1:28" x14ac:dyDescent="0.25">
      <c r="A317">
        <v>314</v>
      </c>
      <c r="B317" s="167">
        <v>45883.369722222225</v>
      </c>
      <c r="C317" s="110">
        <f t="shared" si="4"/>
        <v>45898.369722222225</v>
      </c>
      <c r="D317" t="s">
        <v>5438</v>
      </c>
      <c r="E317" t="s">
        <v>5988</v>
      </c>
      <c r="G317" t="s">
        <v>701</v>
      </c>
      <c r="H317" t="s">
        <v>93</v>
      </c>
      <c r="I317" t="s">
        <v>4523</v>
      </c>
      <c r="J317" t="s">
        <v>39</v>
      </c>
      <c r="L317" s="305" t="s">
        <v>8</v>
      </c>
      <c r="N317" s="9">
        <v>4500</v>
      </c>
      <c r="O317" s="9">
        <v>219</v>
      </c>
      <c r="P317" s="9">
        <v>0</v>
      </c>
      <c r="Q317" s="138">
        <v>0</v>
      </c>
      <c r="R317" s="138">
        <v>0</v>
      </c>
      <c r="U317" s="3">
        <v>0.20030651158208199</v>
      </c>
      <c r="V317" s="279">
        <v>7840.16</v>
      </c>
      <c r="W317" s="279">
        <v>8909.27</v>
      </c>
      <c r="X317" s="279">
        <v>7840.16</v>
      </c>
      <c r="Z317" t="s">
        <v>5630</v>
      </c>
      <c r="AA317" t="s">
        <v>5742</v>
      </c>
    </row>
    <row r="318" spans="1:28" x14ac:dyDescent="0.25">
      <c r="A318">
        <v>315</v>
      </c>
      <c r="B318" s="167">
        <v>45883.37939814815</v>
      </c>
      <c r="C318" s="110">
        <f t="shared" si="4"/>
        <v>45898.37939814815</v>
      </c>
      <c r="D318" t="s">
        <v>5887</v>
      </c>
      <c r="G318" t="s">
        <v>2831</v>
      </c>
      <c r="H318" t="s">
        <v>93</v>
      </c>
      <c r="I318" t="s">
        <v>4696</v>
      </c>
      <c r="J318" t="s">
        <v>93</v>
      </c>
      <c r="K318" t="s">
        <v>5924</v>
      </c>
      <c r="L318" s="305" t="s">
        <v>3</v>
      </c>
      <c r="N318" s="9">
        <v>1570</v>
      </c>
      <c r="O318" s="9">
        <v>199</v>
      </c>
      <c r="P318" s="9">
        <v>0</v>
      </c>
      <c r="Q318" s="138">
        <v>0</v>
      </c>
      <c r="R318" s="138">
        <v>0</v>
      </c>
      <c r="U318" s="3">
        <v>9.7709409859778384E-2</v>
      </c>
      <c r="V318" s="279">
        <v>2951.88</v>
      </c>
      <c r="W318" s="279">
        <v>2888.84</v>
      </c>
      <c r="X318" s="279">
        <v>2542.1799999999998</v>
      </c>
      <c r="Y318" s="3">
        <v>0.15</v>
      </c>
      <c r="Z318" t="s">
        <v>5630</v>
      </c>
      <c r="AB318" t="s">
        <v>5755</v>
      </c>
    </row>
    <row r="319" spans="1:28" x14ac:dyDescent="0.25">
      <c r="A319">
        <v>316</v>
      </c>
      <c r="B319" s="167">
        <v>45883.384722222225</v>
      </c>
      <c r="C319" s="110">
        <f t="shared" si="4"/>
        <v>45898.384722222225</v>
      </c>
      <c r="D319" t="s">
        <v>5991</v>
      </c>
      <c r="E319" t="s">
        <v>5992</v>
      </c>
      <c r="G319" t="s">
        <v>4711</v>
      </c>
      <c r="H319" t="s">
        <v>93</v>
      </c>
      <c r="I319" t="s">
        <v>5358</v>
      </c>
      <c r="J319" t="s">
        <v>39</v>
      </c>
      <c r="L319" s="305" t="s">
        <v>4</v>
      </c>
      <c r="N319" s="9">
        <v>2800</v>
      </c>
      <c r="O319" s="9">
        <v>79</v>
      </c>
      <c r="P319" s="9">
        <v>0</v>
      </c>
      <c r="Q319" s="138">
        <v>0</v>
      </c>
      <c r="R319" s="138">
        <v>0</v>
      </c>
      <c r="U319" s="3">
        <v>0.1350669136368032</v>
      </c>
      <c r="V319" s="279">
        <v>4814.87</v>
      </c>
      <c r="W319" s="279">
        <v>4934.24</v>
      </c>
      <c r="X319" s="279">
        <v>4342.1400000000003</v>
      </c>
      <c r="Y319" s="3">
        <v>0.1</v>
      </c>
      <c r="Z319" t="s">
        <v>5630</v>
      </c>
      <c r="AB319" t="s">
        <v>5755</v>
      </c>
    </row>
    <row r="320" spans="1:28" x14ac:dyDescent="0.25">
      <c r="A320">
        <v>317</v>
      </c>
      <c r="B320" s="167">
        <v>45883.450185185182</v>
      </c>
      <c r="C320" s="110">
        <f t="shared" si="4"/>
        <v>45898.450185185182</v>
      </c>
      <c r="D320" t="s">
        <v>5438</v>
      </c>
      <c r="G320" t="s">
        <v>4523</v>
      </c>
      <c r="H320" t="s">
        <v>39</v>
      </c>
      <c r="I320" t="s">
        <v>3842</v>
      </c>
      <c r="J320" t="s">
        <v>93</v>
      </c>
      <c r="L320" s="305" t="s">
        <v>7</v>
      </c>
      <c r="N320" s="9">
        <v>5000</v>
      </c>
      <c r="O320" s="9">
        <v>250</v>
      </c>
      <c r="P320" s="9">
        <v>0</v>
      </c>
      <c r="Q320" s="138">
        <v>0</v>
      </c>
      <c r="R320" s="138">
        <v>0</v>
      </c>
      <c r="U320" s="3">
        <v>0.20028181812222567</v>
      </c>
      <c r="V320" s="279">
        <v>8718.68</v>
      </c>
      <c r="W320" s="279">
        <v>9869.81</v>
      </c>
      <c r="X320" s="279">
        <v>8718.68</v>
      </c>
      <c r="Z320" t="s">
        <v>5630</v>
      </c>
      <c r="AA320" t="s">
        <v>5742</v>
      </c>
    </row>
    <row r="321" spans="1:28" x14ac:dyDescent="0.25">
      <c r="A321">
        <v>318</v>
      </c>
      <c r="B321" s="167">
        <v>45883.461296296293</v>
      </c>
      <c r="C321" s="110">
        <f t="shared" si="4"/>
        <v>45898.461296296293</v>
      </c>
      <c r="D321" t="s">
        <v>5748</v>
      </c>
      <c r="G321" t="s">
        <v>3622</v>
      </c>
      <c r="H321" t="s">
        <v>92</v>
      </c>
      <c r="I321" t="s">
        <v>2136</v>
      </c>
      <c r="J321" t="s">
        <v>90</v>
      </c>
      <c r="L321" s="305" t="s">
        <v>6</v>
      </c>
      <c r="N321" s="9">
        <v>22500</v>
      </c>
      <c r="O321" s="9">
        <v>549</v>
      </c>
      <c r="P321" s="9">
        <v>0</v>
      </c>
      <c r="Q321" s="138">
        <v>0</v>
      </c>
      <c r="R321" s="138">
        <v>0</v>
      </c>
      <c r="U321" s="3">
        <v>7.1900406612283044E-2</v>
      </c>
      <c r="V321" s="279">
        <v>39069.85</v>
      </c>
      <c r="W321" s="279">
        <v>34566.42</v>
      </c>
      <c r="X321" s="279">
        <v>32146.77</v>
      </c>
      <c r="Y321" s="3">
        <v>0.18</v>
      </c>
      <c r="Z321" t="s">
        <v>5630</v>
      </c>
      <c r="AB321" t="s">
        <v>5755</v>
      </c>
    </row>
    <row r="322" spans="1:28" x14ac:dyDescent="0.25">
      <c r="A322">
        <v>319</v>
      </c>
      <c r="B322" s="167">
        <v>45883.46947916667</v>
      </c>
      <c r="C322" s="110">
        <f t="shared" si="4"/>
        <v>45898.46947916667</v>
      </c>
      <c r="D322" t="s">
        <v>5749</v>
      </c>
      <c r="G322" t="s">
        <v>2668</v>
      </c>
      <c r="H322" t="s">
        <v>93</v>
      </c>
      <c r="I322" t="s">
        <v>5026</v>
      </c>
      <c r="J322" t="s">
        <v>80</v>
      </c>
      <c r="L322" s="305" t="s">
        <v>6</v>
      </c>
      <c r="N322" s="9">
        <v>7100</v>
      </c>
      <c r="O322" s="9">
        <v>596</v>
      </c>
      <c r="P322" s="9">
        <v>0</v>
      </c>
      <c r="Q322" s="138">
        <v>0</v>
      </c>
      <c r="R322" s="138">
        <v>0</v>
      </c>
      <c r="U322" s="3">
        <v>5.4558698625434401E-2</v>
      </c>
      <c r="V322" s="279">
        <v>12797.14</v>
      </c>
      <c r="W322" s="279">
        <v>11150.31</v>
      </c>
      <c r="X322" s="279">
        <v>10369.790000000001</v>
      </c>
      <c r="Y322" s="3">
        <v>0.2</v>
      </c>
      <c r="Z322" t="s">
        <v>5630</v>
      </c>
    </row>
    <row r="323" spans="1:28" x14ac:dyDescent="0.25">
      <c r="A323">
        <v>320</v>
      </c>
      <c r="B323" s="167">
        <v>45883.473240740743</v>
      </c>
      <c r="C323" s="110">
        <f t="shared" si="4"/>
        <v>45898.473240740743</v>
      </c>
      <c r="D323" t="s">
        <v>5760</v>
      </c>
      <c r="G323" t="s">
        <v>3841</v>
      </c>
      <c r="H323" t="s">
        <v>93</v>
      </c>
      <c r="I323" t="s">
        <v>2372</v>
      </c>
      <c r="J323" t="s">
        <v>88</v>
      </c>
      <c r="L323" s="305" t="s">
        <v>6</v>
      </c>
      <c r="N323" s="9">
        <v>8500</v>
      </c>
      <c r="O323" s="9">
        <v>778</v>
      </c>
      <c r="P323" s="9">
        <v>0</v>
      </c>
      <c r="Q323" s="138">
        <v>0</v>
      </c>
      <c r="R323" s="138">
        <v>2</v>
      </c>
      <c r="U323" s="3">
        <v>7.3270685794628213E-2</v>
      </c>
      <c r="V323" s="279">
        <v>16202.89</v>
      </c>
      <c r="W323" s="279">
        <v>15274.47</v>
      </c>
      <c r="X323" s="279">
        <v>13441.54</v>
      </c>
      <c r="Y323" s="3">
        <v>0.18</v>
      </c>
      <c r="Z323" t="s">
        <v>5630</v>
      </c>
    </row>
    <row r="324" spans="1:28" x14ac:dyDescent="0.25">
      <c r="A324">
        <v>321</v>
      </c>
      <c r="B324" s="167">
        <v>45883.4768287037</v>
      </c>
      <c r="C324" s="110">
        <f t="shared" ref="C324:C387" si="5">IF(B324="","",B324+15)</f>
        <v>45898.4768287037</v>
      </c>
      <c r="D324" t="s">
        <v>5749</v>
      </c>
      <c r="G324" t="s">
        <v>2668</v>
      </c>
      <c r="H324" t="s">
        <v>93</v>
      </c>
      <c r="I324" t="s">
        <v>1297</v>
      </c>
      <c r="J324" t="s">
        <v>82</v>
      </c>
      <c r="L324" s="305" t="s">
        <v>6</v>
      </c>
      <c r="N324" s="9">
        <v>2900</v>
      </c>
      <c r="O324" s="9">
        <v>332</v>
      </c>
      <c r="P324" s="9">
        <v>0</v>
      </c>
      <c r="Q324" s="138">
        <v>0</v>
      </c>
      <c r="R324" s="138">
        <v>0</v>
      </c>
      <c r="U324" s="3">
        <v>5.5215102845935268E-2</v>
      </c>
      <c r="V324" s="279">
        <v>5264.03</v>
      </c>
      <c r="W324" s="279">
        <v>4869.09</v>
      </c>
      <c r="X324" s="279">
        <v>4284.8</v>
      </c>
      <c r="Y324" s="3">
        <v>0.2</v>
      </c>
      <c r="Z324" t="s">
        <v>5630</v>
      </c>
    </row>
    <row r="325" spans="1:28" x14ac:dyDescent="0.25">
      <c r="A325">
        <v>322</v>
      </c>
      <c r="B325" s="167">
        <v>45883.48196759259</v>
      </c>
      <c r="C325" s="110">
        <f t="shared" si="5"/>
        <v>45898.48196759259</v>
      </c>
      <c r="D325" t="s">
        <v>5749</v>
      </c>
      <c r="G325" t="s">
        <v>4199</v>
      </c>
      <c r="H325" t="s">
        <v>78</v>
      </c>
      <c r="I325" t="s">
        <v>5358</v>
      </c>
      <c r="J325" t="s">
        <v>39</v>
      </c>
      <c r="L325" s="305" t="s">
        <v>7</v>
      </c>
      <c r="N325" s="9">
        <v>8500</v>
      </c>
      <c r="O325" s="9">
        <v>999</v>
      </c>
      <c r="P325" s="9">
        <v>0</v>
      </c>
      <c r="Q325" s="138">
        <v>0</v>
      </c>
      <c r="R325" s="138">
        <v>0</v>
      </c>
      <c r="U325" s="3">
        <v>5.5193868497817794E-2</v>
      </c>
      <c r="V325" s="279">
        <v>15894.68</v>
      </c>
      <c r="W325" s="279">
        <v>14701.28</v>
      </c>
      <c r="X325" s="279">
        <v>12937.13</v>
      </c>
      <c r="Y325" s="3">
        <v>0.2</v>
      </c>
      <c r="Z325" t="s">
        <v>5630</v>
      </c>
    </row>
    <row r="326" spans="1:28" x14ac:dyDescent="0.25">
      <c r="A326">
        <v>323</v>
      </c>
      <c r="B326" s="167">
        <v>45883.483981481484</v>
      </c>
      <c r="C326" s="110">
        <f t="shared" si="5"/>
        <v>45898.483981481484</v>
      </c>
      <c r="D326" t="s">
        <v>5976</v>
      </c>
      <c r="G326" t="s">
        <v>2849</v>
      </c>
      <c r="H326" t="s">
        <v>93</v>
      </c>
      <c r="I326" t="s">
        <v>425</v>
      </c>
      <c r="J326" t="s">
        <v>74</v>
      </c>
      <c r="L326" s="305" t="s">
        <v>7</v>
      </c>
      <c r="N326" s="9">
        <v>16000</v>
      </c>
      <c r="O326" s="9">
        <v>628</v>
      </c>
      <c r="P326" s="9">
        <v>0</v>
      </c>
      <c r="Q326" s="138">
        <v>0</v>
      </c>
      <c r="R326" s="138">
        <v>0</v>
      </c>
      <c r="U326" s="3">
        <v>7.1963763546728787E-2</v>
      </c>
      <c r="V326" s="279">
        <v>28046.27</v>
      </c>
      <c r="W326" s="279">
        <v>24863.65</v>
      </c>
      <c r="X326" s="279">
        <v>23123.200000000001</v>
      </c>
      <c r="Y326" s="3">
        <v>0.18</v>
      </c>
      <c r="Z326" t="s">
        <v>5630</v>
      </c>
      <c r="AB326" t="s">
        <v>5755</v>
      </c>
    </row>
    <row r="327" spans="1:28" x14ac:dyDescent="0.25">
      <c r="A327">
        <v>324</v>
      </c>
      <c r="B327" s="167">
        <v>45883.664386574077</v>
      </c>
      <c r="C327" s="110">
        <f t="shared" si="5"/>
        <v>45898.664386574077</v>
      </c>
      <c r="D327" t="s">
        <v>5749</v>
      </c>
      <c r="G327" t="s">
        <v>2668</v>
      </c>
      <c r="H327" t="s">
        <v>93</v>
      </c>
      <c r="I327" t="s">
        <v>4095</v>
      </c>
      <c r="J327" t="s">
        <v>93</v>
      </c>
      <c r="L327" s="305" t="s">
        <v>5</v>
      </c>
      <c r="N327" s="9">
        <v>1400</v>
      </c>
      <c r="O327" s="9">
        <v>0</v>
      </c>
      <c r="P327" s="9">
        <v>0</v>
      </c>
      <c r="Q327" s="138">
        <v>0</v>
      </c>
      <c r="R327" s="138">
        <v>0</v>
      </c>
      <c r="U327" s="3">
        <v>7.1854422672171431E-2</v>
      </c>
      <c r="V327" s="279">
        <v>2435.63</v>
      </c>
      <c r="W327" s="279">
        <v>2269.56</v>
      </c>
      <c r="X327" s="279">
        <v>1997.22</v>
      </c>
      <c r="Y327" s="3">
        <v>0.18</v>
      </c>
      <c r="Z327" t="s">
        <v>5630</v>
      </c>
    </row>
    <row r="328" spans="1:28" x14ac:dyDescent="0.25">
      <c r="A328">
        <v>325</v>
      </c>
      <c r="B328" s="167">
        <v>45883.667743055557</v>
      </c>
      <c r="C328" s="110">
        <f t="shared" si="5"/>
        <v>45898.667743055557</v>
      </c>
      <c r="D328" t="s">
        <v>5759</v>
      </c>
      <c r="G328" t="s">
        <v>4103</v>
      </c>
      <c r="H328" t="s">
        <v>93</v>
      </c>
      <c r="I328" t="s">
        <v>2512</v>
      </c>
      <c r="J328" t="s">
        <v>92</v>
      </c>
      <c r="K328" t="s">
        <v>5993</v>
      </c>
      <c r="L328" s="305" t="s">
        <v>8</v>
      </c>
      <c r="N328" s="9">
        <v>4500</v>
      </c>
      <c r="O328" s="9">
        <v>410</v>
      </c>
      <c r="P328" s="9">
        <v>0</v>
      </c>
      <c r="Q328" s="138">
        <v>0</v>
      </c>
      <c r="R328" s="138">
        <v>0</v>
      </c>
      <c r="U328" s="3">
        <v>5.5026191835233974E-2</v>
      </c>
      <c r="V328" s="279">
        <v>8051.79</v>
      </c>
      <c r="W328" s="279">
        <v>7423.06</v>
      </c>
      <c r="X328" s="279">
        <v>6532.29</v>
      </c>
      <c r="Y328" s="3">
        <v>0.2</v>
      </c>
      <c r="Z328" t="s">
        <v>5630</v>
      </c>
      <c r="AB328" t="s">
        <v>5755</v>
      </c>
    </row>
    <row r="329" spans="1:28" x14ac:dyDescent="0.25">
      <c r="A329">
        <v>326</v>
      </c>
      <c r="B329" s="167">
        <v>45884.439560185187</v>
      </c>
      <c r="C329" s="110">
        <f t="shared" si="5"/>
        <v>45899.439560185187</v>
      </c>
      <c r="D329" t="s">
        <v>5559</v>
      </c>
      <c r="E329" t="s">
        <v>5852</v>
      </c>
      <c r="G329" t="s">
        <v>4076</v>
      </c>
      <c r="H329" t="s">
        <v>92</v>
      </c>
      <c r="I329" t="s">
        <v>4523</v>
      </c>
      <c r="J329" t="s">
        <v>39</v>
      </c>
      <c r="K329" t="s">
        <v>5994</v>
      </c>
      <c r="L329" s="305" t="s">
        <v>7</v>
      </c>
      <c r="N329" s="9">
        <v>1900</v>
      </c>
      <c r="O329" s="9">
        <v>86</v>
      </c>
      <c r="P329" s="9">
        <v>0</v>
      </c>
      <c r="Q329" s="138">
        <v>0</v>
      </c>
      <c r="R329" s="138">
        <v>0</v>
      </c>
      <c r="U329" s="3">
        <v>3.9354584951487651E-2</v>
      </c>
      <c r="V329" s="279">
        <v>3051.57</v>
      </c>
      <c r="W329" s="279">
        <v>2963.78</v>
      </c>
      <c r="X329" s="279">
        <v>2608.13</v>
      </c>
      <c r="Y329" s="3">
        <v>0.15</v>
      </c>
      <c r="Z329" t="s">
        <v>5630</v>
      </c>
      <c r="AB329" t="s">
        <v>5755</v>
      </c>
    </row>
    <row r="330" spans="1:28" x14ac:dyDescent="0.25">
      <c r="A330">
        <v>327</v>
      </c>
      <c r="B330" s="167">
        <v>45884.443159722221</v>
      </c>
      <c r="C330" s="110">
        <f t="shared" si="5"/>
        <v>45899.443159722221</v>
      </c>
      <c r="D330" t="s">
        <v>5559</v>
      </c>
      <c r="E330" t="s">
        <v>5771</v>
      </c>
      <c r="G330" t="s">
        <v>4096</v>
      </c>
      <c r="H330" t="s">
        <v>93</v>
      </c>
      <c r="I330" t="s">
        <v>4523</v>
      </c>
      <c r="J330" t="s">
        <v>39</v>
      </c>
      <c r="K330" t="s">
        <v>5995</v>
      </c>
      <c r="L330" s="305" t="s">
        <v>6</v>
      </c>
      <c r="N330" s="9">
        <v>1800</v>
      </c>
      <c r="O330" s="9">
        <v>126</v>
      </c>
      <c r="P330" s="9">
        <v>0</v>
      </c>
      <c r="Q330" s="138">
        <v>0</v>
      </c>
      <c r="R330" s="138">
        <v>0</v>
      </c>
      <c r="U330" s="3">
        <v>3.956285120874433E-2</v>
      </c>
      <c r="V330" s="279">
        <v>2940.3</v>
      </c>
      <c r="W330" s="279">
        <v>2863.86</v>
      </c>
      <c r="X330" s="279">
        <v>2520.19</v>
      </c>
      <c r="Y330" s="3">
        <v>0.15</v>
      </c>
      <c r="Z330" t="s">
        <v>5630</v>
      </c>
      <c r="AB330" t="s">
        <v>5755</v>
      </c>
    </row>
    <row r="331" spans="1:28" x14ac:dyDescent="0.25">
      <c r="A331">
        <v>328</v>
      </c>
      <c r="B331" s="167">
        <v>45884.465092592596</v>
      </c>
      <c r="C331" s="110">
        <f t="shared" si="5"/>
        <v>45899.465092592596</v>
      </c>
      <c r="D331" t="s">
        <v>5438</v>
      </c>
      <c r="E331" t="s">
        <v>5988</v>
      </c>
      <c r="G331" t="s">
        <v>4706</v>
      </c>
      <c r="H331" t="s">
        <v>93</v>
      </c>
      <c r="I331" t="s">
        <v>4523</v>
      </c>
      <c r="J331" t="s">
        <v>39</v>
      </c>
      <c r="L331" s="305" t="s">
        <v>6</v>
      </c>
      <c r="N331" s="9">
        <v>4600</v>
      </c>
      <c r="O331" s="9">
        <v>147</v>
      </c>
      <c r="P331" s="9">
        <v>0</v>
      </c>
      <c r="Q331" s="138">
        <v>0</v>
      </c>
      <c r="R331" s="138">
        <v>0</v>
      </c>
      <c r="U331" s="3">
        <v>0.20021808143179495</v>
      </c>
      <c r="V331" s="279">
        <v>7929.22</v>
      </c>
      <c r="W331" s="279">
        <v>9010.4699999999993</v>
      </c>
      <c r="X331" s="279">
        <v>7929.22</v>
      </c>
      <c r="Z331" t="s">
        <v>5630</v>
      </c>
      <c r="AA331" t="s">
        <v>5742</v>
      </c>
    </row>
    <row r="332" spans="1:28" x14ac:dyDescent="0.25">
      <c r="A332">
        <v>329</v>
      </c>
      <c r="B332" s="167">
        <v>45884.56322916667</v>
      </c>
      <c r="C332" s="110">
        <f t="shared" si="5"/>
        <v>45899.56322916667</v>
      </c>
      <c r="D332" t="s">
        <v>5996</v>
      </c>
      <c r="G332" t="s">
        <v>1817</v>
      </c>
      <c r="H332" t="s">
        <v>39</v>
      </c>
      <c r="I332" t="s">
        <v>2018</v>
      </c>
      <c r="J332" t="s">
        <v>89</v>
      </c>
      <c r="L332" s="305" t="s">
        <v>6</v>
      </c>
      <c r="N332" s="9">
        <v>5500</v>
      </c>
      <c r="O332" s="9">
        <v>291</v>
      </c>
      <c r="P332" s="9">
        <v>0</v>
      </c>
      <c r="Q332" s="138">
        <v>0</v>
      </c>
      <c r="R332" s="138">
        <v>0</v>
      </c>
      <c r="U332" s="3">
        <v>5.466582892232047E-2</v>
      </c>
      <c r="V332" s="279">
        <v>9608.27</v>
      </c>
      <c r="W332" s="279">
        <v>8764.11</v>
      </c>
      <c r="X332" s="279">
        <v>7751.11</v>
      </c>
      <c r="Y332" s="3">
        <v>0.2</v>
      </c>
      <c r="Z332" t="s">
        <v>5630</v>
      </c>
      <c r="AB332" t="s">
        <v>5755</v>
      </c>
    </row>
    <row r="333" spans="1:28" x14ac:dyDescent="0.25">
      <c r="A333">
        <v>330</v>
      </c>
      <c r="B333" s="167">
        <v>45884.579085648147</v>
      </c>
      <c r="C333" s="110">
        <f t="shared" si="5"/>
        <v>45899.579085648147</v>
      </c>
      <c r="D333" t="s">
        <v>5996</v>
      </c>
      <c r="G333" t="s">
        <v>1817</v>
      </c>
      <c r="H333" t="s">
        <v>39</v>
      </c>
      <c r="I333" t="s">
        <v>4538</v>
      </c>
      <c r="J333" t="s">
        <v>89</v>
      </c>
      <c r="L333" s="305" t="s">
        <v>5</v>
      </c>
      <c r="N333" s="9">
        <v>5000</v>
      </c>
      <c r="O333" s="9">
        <v>207</v>
      </c>
      <c r="P333" s="9">
        <v>0</v>
      </c>
      <c r="Q333" s="138">
        <v>0</v>
      </c>
      <c r="R333" s="138">
        <v>0</v>
      </c>
      <c r="U333" s="3">
        <v>9.7101755704343498E-2</v>
      </c>
      <c r="V333" s="279">
        <v>8671.0300000000007</v>
      </c>
      <c r="W333" s="279">
        <v>8383.25</v>
      </c>
      <c r="X333" s="279">
        <v>7404.78</v>
      </c>
      <c r="Y333" s="3">
        <v>0.15</v>
      </c>
      <c r="Z333" t="s">
        <v>5630</v>
      </c>
      <c r="AB333" t="s">
        <v>5755</v>
      </c>
    </row>
    <row r="334" spans="1:28" x14ac:dyDescent="0.25">
      <c r="A334">
        <v>331</v>
      </c>
      <c r="B334" s="167">
        <v>45884.606956018521</v>
      </c>
      <c r="C334" s="110">
        <f t="shared" si="5"/>
        <v>45899.606956018521</v>
      </c>
      <c r="D334" t="s">
        <v>5559</v>
      </c>
      <c r="E334" t="s">
        <v>5989</v>
      </c>
      <c r="G334" t="s">
        <v>5100</v>
      </c>
      <c r="H334" t="s">
        <v>92</v>
      </c>
      <c r="I334" t="s">
        <v>4523</v>
      </c>
      <c r="J334" t="s">
        <v>39</v>
      </c>
      <c r="K334" t="s">
        <v>5997</v>
      </c>
      <c r="L334" s="305" t="s">
        <v>3</v>
      </c>
      <c r="N334" s="9">
        <v>1200</v>
      </c>
      <c r="O334" s="9">
        <v>23</v>
      </c>
      <c r="P334" s="9">
        <v>0</v>
      </c>
      <c r="Q334" s="138">
        <v>0</v>
      </c>
      <c r="R334" s="138">
        <v>0</v>
      </c>
      <c r="U334" s="3">
        <v>3.913475023042489E-2</v>
      </c>
      <c r="V334" s="279">
        <v>1892.61</v>
      </c>
      <c r="W334" s="279">
        <v>1832.43</v>
      </c>
      <c r="X334" s="279">
        <v>1612.54</v>
      </c>
      <c r="Y334" s="3">
        <v>0.15</v>
      </c>
      <c r="Z334" t="s">
        <v>5630</v>
      </c>
      <c r="AB334" t="s">
        <v>5755</v>
      </c>
    </row>
    <row r="335" spans="1:28" x14ac:dyDescent="0.25">
      <c r="A335">
        <v>332</v>
      </c>
      <c r="B335" s="167">
        <v>45887.413958333331</v>
      </c>
      <c r="C335" s="110">
        <f t="shared" si="5"/>
        <v>45902.413958333331</v>
      </c>
      <c r="D335" t="s">
        <v>5998</v>
      </c>
      <c r="G335" t="s">
        <v>1920</v>
      </c>
      <c r="H335" t="s">
        <v>39</v>
      </c>
      <c r="I335" t="s">
        <v>857</v>
      </c>
      <c r="J335" t="s">
        <v>82</v>
      </c>
      <c r="L335" s="305" t="s">
        <v>7</v>
      </c>
      <c r="N335" s="9">
        <v>6500</v>
      </c>
      <c r="O335" s="9">
        <v>653</v>
      </c>
      <c r="P335" s="9">
        <v>100000</v>
      </c>
      <c r="Q335" s="138">
        <v>0</v>
      </c>
      <c r="R335" s="138">
        <v>0</v>
      </c>
      <c r="U335" s="3">
        <v>0.10049367619081401</v>
      </c>
      <c r="V335" s="279">
        <v>11877.71</v>
      </c>
      <c r="W335" s="279">
        <v>11370.71</v>
      </c>
      <c r="X335" s="279">
        <v>10093.049999999999</v>
      </c>
      <c r="Y335" s="3">
        <v>0.16</v>
      </c>
      <c r="Z335" t="s">
        <v>5633</v>
      </c>
      <c r="AB335" t="s">
        <v>5755</v>
      </c>
    </row>
    <row r="336" spans="1:28" x14ac:dyDescent="0.25">
      <c r="A336">
        <v>333</v>
      </c>
      <c r="B336" s="167">
        <v>45887.447615740741</v>
      </c>
      <c r="C336" s="110">
        <f t="shared" si="5"/>
        <v>45902.447615740741</v>
      </c>
      <c r="D336" t="s">
        <v>5999</v>
      </c>
      <c r="G336" t="s">
        <v>1817</v>
      </c>
      <c r="H336" t="s">
        <v>39</v>
      </c>
      <c r="I336" t="s">
        <v>1920</v>
      </c>
      <c r="J336" t="s">
        <v>39</v>
      </c>
      <c r="L336" s="305" t="s">
        <v>3</v>
      </c>
      <c r="N336" s="9">
        <v>1200</v>
      </c>
      <c r="O336" s="9">
        <v>0</v>
      </c>
      <c r="P336" s="9">
        <v>0</v>
      </c>
      <c r="Q336" s="138">
        <v>0</v>
      </c>
      <c r="R336" s="138">
        <v>0</v>
      </c>
      <c r="U336" s="3">
        <v>0.19996248371360689</v>
      </c>
      <c r="V336" s="279">
        <v>2083.6999999999998</v>
      </c>
      <c r="W336" s="279">
        <v>2083.6999999999998</v>
      </c>
      <c r="X336" s="279">
        <v>2083.6999999999998</v>
      </c>
      <c r="Z336" t="s">
        <v>5630</v>
      </c>
    </row>
    <row r="337" spans="1:28" x14ac:dyDescent="0.25">
      <c r="A337">
        <v>334</v>
      </c>
      <c r="B337" s="167">
        <v>45887.504791666666</v>
      </c>
      <c r="C337" s="110">
        <f t="shared" si="5"/>
        <v>45902.504791666666</v>
      </c>
      <c r="D337" t="s">
        <v>6000</v>
      </c>
      <c r="G337" t="s">
        <v>4076</v>
      </c>
      <c r="H337" t="s">
        <v>92</v>
      </c>
      <c r="I337" t="s">
        <v>4327</v>
      </c>
      <c r="J337" t="s">
        <v>82</v>
      </c>
      <c r="L337" s="305" t="s">
        <v>6</v>
      </c>
      <c r="M337" t="s">
        <v>5642</v>
      </c>
      <c r="N337" s="9">
        <v>6800</v>
      </c>
      <c r="O337" s="9">
        <v>272</v>
      </c>
      <c r="P337" s="9">
        <v>0</v>
      </c>
      <c r="Q337" s="138">
        <v>0</v>
      </c>
      <c r="R337" s="138">
        <v>0</v>
      </c>
      <c r="U337" s="3">
        <v>9.7127498387054187E-2</v>
      </c>
      <c r="V337" s="279">
        <v>11782.05</v>
      </c>
      <c r="W337" s="279">
        <v>11431.77</v>
      </c>
      <c r="X337" s="279">
        <v>10059.950000000001</v>
      </c>
      <c r="Y337" s="3">
        <v>0.15</v>
      </c>
      <c r="Z337" t="s">
        <v>5630</v>
      </c>
      <c r="AB337" t="s">
        <v>5755</v>
      </c>
    </row>
    <row r="338" spans="1:28" x14ac:dyDescent="0.25">
      <c r="A338">
        <v>335</v>
      </c>
      <c r="B338" s="167">
        <v>45887.510081018518</v>
      </c>
      <c r="C338" s="110">
        <f t="shared" si="5"/>
        <v>45902.510081018518</v>
      </c>
      <c r="D338" t="s">
        <v>5759</v>
      </c>
      <c r="G338" t="s">
        <v>4103</v>
      </c>
      <c r="H338" t="s">
        <v>93</v>
      </c>
      <c r="I338" t="s">
        <v>4442</v>
      </c>
      <c r="J338" t="s">
        <v>85</v>
      </c>
      <c r="L338" s="305" t="s">
        <v>7</v>
      </c>
      <c r="N338" s="9">
        <v>19500</v>
      </c>
      <c r="O338" s="9">
        <v>567</v>
      </c>
      <c r="P338" s="9">
        <v>0</v>
      </c>
      <c r="Q338" s="138">
        <v>0</v>
      </c>
      <c r="R338" s="138">
        <v>0</v>
      </c>
      <c r="U338" s="3">
        <v>9.6854868127855764E-2</v>
      </c>
      <c r="V338" s="279">
        <v>33961.589999999997</v>
      </c>
      <c r="W338" s="279">
        <v>31141.49</v>
      </c>
      <c r="X338" s="279">
        <v>28961.59</v>
      </c>
      <c r="Y338" s="3">
        <v>0.15</v>
      </c>
      <c r="Z338" t="s">
        <v>5630</v>
      </c>
      <c r="AB338" t="s">
        <v>5755</v>
      </c>
    </row>
    <row r="339" spans="1:28" x14ac:dyDescent="0.25">
      <c r="A339">
        <v>336</v>
      </c>
      <c r="B339" s="167">
        <v>45887.575752314813</v>
      </c>
      <c r="C339" s="110">
        <f t="shared" si="5"/>
        <v>45902.575752314813</v>
      </c>
      <c r="D339" t="s">
        <v>5662</v>
      </c>
      <c r="E339" t="s">
        <v>6002</v>
      </c>
      <c r="F339" t="s">
        <v>6004</v>
      </c>
      <c r="G339" t="s">
        <v>1827</v>
      </c>
      <c r="H339" t="s">
        <v>39</v>
      </c>
      <c r="I339" t="s">
        <v>1827</v>
      </c>
      <c r="J339" t="s">
        <v>39</v>
      </c>
      <c r="K339" t="s">
        <v>5649</v>
      </c>
      <c r="L339" s="305" t="s">
        <v>3</v>
      </c>
      <c r="N339" s="9">
        <v>400</v>
      </c>
      <c r="O339" s="9">
        <v>0</v>
      </c>
      <c r="P339" s="9">
        <v>44739.69</v>
      </c>
      <c r="Q339" s="138">
        <v>0</v>
      </c>
      <c r="R339" s="138">
        <v>0</v>
      </c>
      <c r="U339" s="3">
        <v>0.18173767672580521</v>
      </c>
      <c r="V339" s="279">
        <v>674.18</v>
      </c>
      <c r="W339" s="279">
        <v>709.66</v>
      </c>
      <c r="X339" s="279">
        <v>674.18</v>
      </c>
      <c r="Y339" s="3">
        <v>0</v>
      </c>
      <c r="Z339" t="s">
        <v>5620</v>
      </c>
      <c r="AB339" t="s">
        <v>5755</v>
      </c>
    </row>
    <row r="340" spans="1:28" x14ac:dyDescent="0.25">
      <c r="A340">
        <v>337</v>
      </c>
      <c r="B340" s="167">
        <v>45887.58152777778</v>
      </c>
      <c r="C340" s="110">
        <f t="shared" si="5"/>
        <v>45902.58152777778</v>
      </c>
      <c r="D340" t="s">
        <v>5662</v>
      </c>
      <c r="E340" t="s">
        <v>6002</v>
      </c>
      <c r="F340" t="s">
        <v>6004</v>
      </c>
      <c r="G340" t="s">
        <v>1827</v>
      </c>
      <c r="H340" t="s">
        <v>39</v>
      </c>
      <c r="I340" t="s">
        <v>1916</v>
      </c>
      <c r="J340" t="s">
        <v>39</v>
      </c>
      <c r="K340" t="s">
        <v>5649</v>
      </c>
      <c r="L340" s="305" t="s">
        <v>3</v>
      </c>
      <c r="N340" s="9">
        <v>450</v>
      </c>
      <c r="O340" s="9">
        <v>0</v>
      </c>
      <c r="P340" s="9">
        <v>54926.86</v>
      </c>
      <c r="Q340" s="138">
        <v>0</v>
      </c>
      <c r="R340" s="138">
        <v>0</v>
      </c>
      <c r="U340" s="3">
        <v>0.18831311191258496</v>
      </c>
      <c r="V340" s="279">
        <v>766.23</v>
      </c>
      <c r="W340" s="279">
        <v>766.23</v>
      </c>
      <c r="X340" s="279">
        <v>766.23</v>
      </c>
      <c r="Z340" t="s">
        <v>5620</v>
      </c>
      <c r="AB340" t="s">
        <v>5755</v>
      </c>
    </row>
    <row r="341" spans="1:28" x14ac:dyDescent="0.25">
      <c r="A341">
        <v>338</v>
      </c>
      <c r="B341" s="167">
        <v>45887.599722222221</v>
      </c>
      <c r="C341" s="110">
        <f t="shared" si="5"/>
        <v>45902.599722222221</v>
      </c>
      <c r="D341" t="s">
        <v>5759</v>
      </c>
      <c r="G341" t="s">
        <v>4103</v>
      </c>
      <c r="H341" t="s">
        <v>93</v>
      </c>
      <c r="I341" t="s">
        <v>2457</v>
      </c>
      <c r="J341" t="s">
        <v>92</v>
      </c>
      <c r="L341" s="305" t="s">
        <v>7</v>
      </c>
      <c r="N341" s="9">
        <v>4800</v>
      </c>
      <c r="O341" s="9">
        <v>363</v>
      </c>
      <c r="P341" s="9">
        <v>0</v>
      </c>
      <c r="Q341" s="138">
        <v>0</v>
      </c>
      <c r="R341" s="138">
        <v>0</v>
      </c>
      <c r="U341" s="3">
        <v>7.2483520685578326E-2</v>
      </c>
      <c r="V341" s="279">
        <v>8506.2199999999993</v>
      </c>
      <c r="W341" s="279">
        <v>8008.52</v>
      </c>
      <c r="X341" s="279">
        <v>7047.5</v>
      </c>
      <c r="Y341" s="3">
        <v>0.18</v>
      </c>
      <c r="Z341" t="s">
        <v>5630</v>
      </c>
      <c r="AB341" t="s">
        <v>5755</v>
      </c>
    </row>
    <row r="342" spans="1:28" x14ac:dyDescent="0.25">
      <c r="A342">
        <v>339</v>
      </c>
      <c r="B342" s="167">
        <v>45887.60396990741</v>
      </c>
      <c r="C342" s="110">
        <f t="shared" si="5"/>
        <v>45902.60396990741</v>
      </c>
      <c r="D342" t="s">
        <v>5748</v>
      </c>
      <c r="G342" t="s">
        <v>3622</v>
      </c>
      <c r="H342" t="s">
        <v>92</v>
      </c>
      <c r="I342" t="s">
        <v>3723</v>
      </c>
      <c r="J342" t="s">
        <v>82</v>
      </c>
      <c r="L342" s="305" t="s">
        <v>7</v>
      </c>
      <c r="N342" s="9">
        <v>10500</v>
      </c>
      <c r="O342" s="9">
        <v>700</v>
      </c>
      <c r="P342" s="9">
        <v>0</v>
      </c>
      <c r="Q342" s="138">
        <v>0</v>
      </c>
      <c r="R342" s="138">
        <v>0</v>
      </c>
      <c r="U342" s="3">
        <v>7.2414373499997423E-2</v>
      </c>
      <c r="V342" s="279">
        <v>18503.13</v>
      </c>
      <c r="W342" s="279">
        <v>17400.2</v>
      </c>
      <c r="X342" s="279">
        <v>15312.18</v>
      </c>
      <c r="Y342" s="3">
        <v>0.18</v>
      </c>
      <c r="Z342" t="s">
        <v>5630</v>
      </c>
      <c r="AB342" t="s">
        <v>5755</v>
      </c>
    </row>
    <row r="343" spans="1:28" x14ac:dyDescent="0.25">
      <c r="A343">
        <v>340</v>
      </c>
      <c r="B343" s="167">
        <v>45887.625740740739</v>
      </c>
      <c r="C343" s="110">
        <f t="shared" si="5"/>
        <v>45902.625740740739</v>
      </c>
      <c r="D343" t="s">
        <v>5976</v>
      </c>
      <c r="G343" t="s">
        <v>2849</v>
      </c>
      <c r="H343" t="s">
        <v>93</v>
      </c>
      <c r="I343" t="s">
        <v>3714</v>
      </c>
      <c r="J343" t="s">
        <v>82</v>
      </c>
      <c r="L343" s="305" t="s">
        <v>7</v>
      </c>
      <c r="N343" s="9">
        <v>5200</v>
      </c>
      <c r="O343" s="9">
        <v>295</v>
      </c>
      <c r="P343" s="9">
        <v>0</v>
      </c>
      <c r="Q343" s="138">
        <v>0</v>
      </c>
      <c r="R343" s="138">
        <v>0</v>
      </c>
      <c r="U343" s="3">
        <v>7.2337665683173069E-2</v>
      </c>
      <c r="V343" s="279">
        <v>9106.2000000000007</v>
      </c>
      <c r="W343" s="279">
        <v>8552.19</v>
      </c>
      <c r="X343" s="279">
        <v>7525.92</v>
      </c>
      <c r="Y343" s="3">
        <v>0.18</v>
      </c>
      <c r="Z343" t="s">
        <v>5630</v>
      </c>
      <c r="AB343" t="s">
        <v>5755</v>
      </c>
    </row>
    <row r="344" spans="1:28" x14ac:dyDescent="0.25">
      <c r="A344">
        <v>341</v>
      </c>
      <c r="B344" s="167">
        <v>45887.76494212963</v>
      </c>
      <c r="C344" s="110">
        <f t="shared" si="5"/>
        <v>45902.76494212963</v>
      </c>
      <c r="D344" t="s">
        <v>6005</v>
      </c>
      <c r="G344" t="s">
        <v>2764</v>
      </c>
      <c r="H344" t="s">
        <v>93</v>
      </c>
      <c r="I344" t="s">
        <v>584</v>
      </c>
      <c r="J344" t="s">
        <v>77</v>
      </c>
      <c r="L344" s="305" t="s">
        <v>7</v>
      </c>
      <c r="N344" s="9">
        <v>5500</v>
      </c>
      <c r="O344" s="9">
        <v>388</v>
      </c>
      <c r="P344" s="9">
        <v>350000</v>
      </c>
      <c r="Q344" s="138">
        <v>0</v>
      </c>
      <c r="R344" s="138">
        <v>0</v>
      </c>
      <c r="U344" s="3">
        <v>9.9904795498610602E-2</v>
      </c>
      <c r="V344" s="279">
        <v>10461.629999999999</v>
      </c>
      <c r="W344" s="279">
        <v>9091.7000000000007</v>
      </c>
      <c r="X344" s="279">
        <v>8455.2800000000007</v>
      </c>
      <c r="Y344" s="3">
        <v>0.2</v>
      </c>
      <c r="Z344" t="s">
        <v>5633</v>
      </c>
      <c r="AB344" t="s">
        <v>5755</v>
      </c>
    </row>
    <row r="345" spans="1:28" x14ac:dyDescent="0.25">
      <c r="A345">
        <v>342</v>
      </c>
      <c r="B345" s="167">
        <v>45888.382465277777</v>
      </c>
      <c r="C345" s="110">
        <f t="shared" si="5"/>
        <v>45903.382465277777</v>
      </c>
      <c r="D345" t="s">
        <v>6006</v>
      </c>
      <c r="G345" t="s">
        <v>1827</v>
      </c>
      <c r="H345" t="s">
        <v>39</v>
      </c>
      <c r="I345" t="s">
        <v>3237</v>
      </c>
      <c r="J345" t="s">
        <v>39</v>
      </c>
      <c r="L345" s="305" t="s">
        <v>7</v>
      </c>
      <c r="N345" s="9">
        <v>1200</v>
      </c>
      <c r="O345" s="9">
        <v>0</v>
      </c>
      <c r="P345" s="9">
        <v>15394.97</v>
      </c>
      <c r="Q345" s="138">
        <v>0</v>
      </c>
      <c r="R345" s="138">
        <v>0</v>
      </c>
      <c r="U345" s="3">
        <v>0.20770160706591684</v>
      </c>
      <c r="V345" s="279">
        <v>2111.41</v>
      </c>
      <c r="W345" s="279">
        <v>2111.41</v>
      </c>
      <c r="X345" s="279">
        <v>2111.41</v>
      </c>
      <c r="Z345" t="s">
        <v>5630</v>
      </c>
      <c r="AB345" t="s">
        <v>5755</v>
      </c>
    </row>
    <row r="346" spans="1:28" x14ac:dyDescent="0.25">
      <c r="A346">
        <v>343</v>
      </c>
      <c r="B346" s="167">
        <v>45888.387928240743</v>
      </c>
      <c r="C346" s="110">
        <f t="shared" si="5"/>
        <v>45903.387928240743</v>
      </c>
      <c r="D346" t="s">
        <v>6006</v>
      </c>
      <c r="G346" t="s">
        <v>1827</v>
      </c>
      <c r="H346" t="s">
        <v>39</v>
      </c>
      <c r="I346" t="s">
        <v>3237</v>
      </c>
      <c r="J346" t="s">
        <v>39</v>
      </c>
      <c r="L346" s="305" t="s">
        <v>7</v>
      </c>
      <c r="N346" s="9">
        <v>1200</v>
      </c>
      <c r="O346" s="9">
        <v>30789.94</v>
      </c>
      <c r="P346" s="9">
        <v>0</v>
      </c>
      <c r="Q346" s="138">
        <v>0</v>
      </c>
      <c r="R346" s="138">
        <v>0</v>
      </c>
      <c r="U346" s="3">
        <v>0.19996248371360689</v>
      </c>
      <c r="V346" s="279">
        <v>36199.97</v>
      </c>
      <c r="W346" s="279">
        <v>36199.97</v>
      </c>
      <c r="X346" s="279">
        <v>36199.97</v>
      </c>
      <c r="Z346" t="s">
        <v>5630</v>
      </c>
      <c r="AB346" t="s">
        <v>5755</v>
      </c>
    </row>
    <row r="347" spans="1:28" x14ac:dyDescent="0.25">
      <c r="A347">
        <v>344</v>
      </c>
      <c r="B347" s="167">
        <v>45888.401273148149</v>
      </c>
      <c r="C347" s="110">
        <f t="shared" si="5"/>
        <v>45903.401273148149</v>
      </c>
      <c r="D347" t="s">
        <v>6006</v>
      </c>
      <c r="G347" t="s">
        <v>1827</v>
      </c>
      <c r="H347" t="s">
        <v>39</v>
      </c>
      <c r="I347" t="s">
        <v>3237</v>
      </c>
      <c r="J347" t="s">
        <v>39</v>
      </c>
      <c r="L347" s="305" t="s">
        <v>7</v>
      </c>
      <c r="N347" s="9">
        <v>1200</v>
      </c>
      <c r="O347" s="9">
        <v>0</v>
      </c>
      <c r="P347" s="9">
        <v>30789.94</v>
      </c>
      <c r="Q347" s="138">
        <v>0</v>
      </c>
      <c r="R347" s="138">
        <v>0</v>
      </c>
      <c r="U347" s="3">
        <v>0.21524857040948175</v>
      </c>
      <c r="V347" s="279">
        <v>2139.12</v>
      </c>
      <c r="W347" s="279">
        <v>2139.12</v>
      </c>
      <c r="X347" s="279">
        <v>2139.12</v>
      </c>
      <c r="Z347" t="s">
        <v>5630</v>
      </c>
      <c r="AA347" t="s">
        <v>5755</v>
      </c>
    </row>
    <row r="348" spans="1:28" x14ac:dyDescent="0.25">
      <c r="A348">
        <v>345</v>
      </c>
      <c r="B348" s="167">
        <v>45888.468888888892</v>
      </c>
      <c r="C348" s="110">
        <f t="shared" si="5"/>
        <v>45903.468888888892</v>
      </c>
      <c r="D348" t="s">
        <v>6007</v>
      </c>
      <c r="G348" t="s">
        <v>2950</v>
      </c>
      <c r="H348" t="s">
        <v>93</v>
      </c>
      <c r="I348" t="s">
        <v>2737</v>
      </c>
      <c r="J348" t="s">
        <v>93</v>
      </c>
      <c r="L348" s="305" t="s">
        <v>4</v>
      </c>
      <c r="N348" s="9">
        <v>900</v>
      </c>
      <c r="O348" s="9">
        <v>68</v>
      </c>
      <c r="Q348" s="138">
        <v>0</v>
      </c>
      <c r="R348" s="138">
        <v>0</v>
      </c>
      <c r="U348" s="3">
        <v>0.1353319209292696</v>
      </c>
      <c r="V348" s="279">
        <v>1641.11</v>
      </c>
      <c r="W348" s="279">
        <v>1686.97</v>
      </c>
      <c r="X348" s="279">
        <v>1484.53</v>
      </c>
      <c r="Y348" s="3">
        <v>0.1</v>
      </c>
      <c r="Z348" t="s">
        <v>5630</v>
      </c>
      <c r="AB348" t="s">
        <v>5755</v>
      </c>
    </row>
    <row r="349" spans="1:28" x14ac:dyDescent="0.25">
      <c r="A349">
        <v>346</v>
      </c>
      <c r="B349" s="167">
        <v>45888.701342592591</v>
      </c>
      <c r="C349" s="110">
        <f t="shared" si="5"/>
        <v>45903.701342592591</v>
      </c>
      <c r="D349" t="s">
        <v>6008</v>
      </c>
      <c r="G349" t="s">
        <v>2790</v>
      </c>
      <c r="H349" t="s">
        <v>93</v>
      </c>
      <c r="I349" t="s">
        <v>2737</v>
      </c>
      <c r="J349" t="s">
        <v>93</v>
      </c>
      <c r="K349" t="s">
        <v>6009</v>
      </c>
      <c r="L349" s="305" t="s">
        <v>6</v>
      </c>
      <c r="N349" s="9">
        <v>2000</v>
      </c>
      <c r="O349" s="9">
        <v>99</v>
      </c>
      <c r="P349" s="9">
        <v>0</v>
      </c>
      <c r="Q349" s="138">
        <v>0</v>
      </c>
      <c r="R349" s="138">
        <v>0</v>
      </c>
      <c r="U349" s="3">
        <v>0.20027338905115227</v>
      </c>
      <c r="V349" s="279">
        <v>3589.17</v>
      </c>
      <c r="W349" s="279">
        <v>4078.6</v>
      </c>
      <c r="X349" s="279">
        <v>3589.17</v>
      </c>
      <c r="Y349" s="3">
        <v>0</v>
      </c>
      <c r="Z349" t="s">
        <v>5630</v>
      </c>
      <c r="AB349" t="s">
        <v>5755</v>
      </c>
    </row>
    <row r="350" spans="1:28" x14ac:dyDescent="0.25">
      <c r="A350">
        <v>347</v>
      </c>
      <c r="B350" s="167">
        <v>45889.369502314818</v>
      </c>
      <c r="C350" s="110">
        <f t="shared" si="5"/>
        <v>45904.369502314818</v>
      </c>
      <c r="D350" t="s">
        <v>5559</v>
      </c>
      <c r="E350" t="s">
        <v>5852</v>
      </c>
      <c r="G350" t="s">
        <v>4096</v>
      </c>
      <c r="H350" t="s">
        <v>93</v>
      </c>
      <c r="I350" t="s">
        <v>4523</v>
      </c>
      <c r="J350" t="s">
        <v>39</v>
      </c>
      <c r="K350" t="s">
        <v>6010</v>
      </c>
      <c r="L350" s="305" t="s">
        <v>6</v>
      </c>
      <c r="N350" s="9">
        <v>2700</v>
      </c>
      <c r="O350" s="9">
        <v>126</v>
      </c>
      <c r="P350" s="9">
        <v>0</v>
      </c>
      <c r="Q350" s="138">
        <v>0</v>
      </c>
      <c r="R350" s="138">
        <v>0</v>
      </c>
      <c r="U350" s="3">
        <v>3.9366404467967922E-2</v>
      </c>
      <c r="V350" s="279">
        <v>4340.6400000000003</v>
      </c>
      <c r="W350" s="279">
        <v>4216.46</v>
      </c>
      <c r="X350" s="279">
        <v>3710.49</v>
      </c>
      <c r="Y350" s="3">
        <v>0.15</v>
      </c>
      <c r="Z350" t="s">
        <v>5630</v>
      </c>
      <c r="AB350" t="s">
        <v>5755</v>
      </c>
    </row>
    <row r="351" spans="1:28" x14ac:dyDescent="0.25">
      <c r="A351">
        <v>348</v>
      </c>
      <c r="B351" s="167">
        <v>45889.459386574075</v>
      </c>
      <c r="C351" s="110">
        <f t="shared" si="5"/>
        <v>45904.459386574075</v>
      </c>
      <c r="D351" t="s">
        <v>5769</v>
      </c>
      <c r="E351" t="s">
        <v>6011</v>
      </c>
      <c r="G351" t="s">
        <v>2794</v>
      </c>
      <c r="H351" t="s">
        <v>93</v>
      </c>
      <c r="I351" t="s">
        <v>1827</v>
      </c>
      <c r="J351" t="s">
        <v>39</v>
      </c>
      <c r="L351" s="305" t="s">
        <v>3</v>
      </c>
      <c r="N351" s="9">
        <v>1670</v>
      </c>
      <c r="O351" s="9">
        <v>120</v>
      </c>
      <c r="P351" s="9">
        <v>0</v>
      </c>
      <c r="Q351" s="138">
        <v>0</v>
      </c>
      <c r="R351" s="138">
        <v>0</v>
      </c>
      <c r="U351" s="3">
        <v>7.2454432482276107E-2</v>
      </c>
      <c r="V351" s="279">
        <v>2952.48</v>
      </c>
      <c r="W351" s="279">
        <v>2778.37</v>
      </c>
      <c r="X351" s="279">
        <v>2444.9699999999998</v>
      </c>
      <c r="Y351" s="3">
        <v>0.18</v>
      </c>
      <c r="Z351" t="s">
        <v>5630</v>
      </c>
      <c r="AB351" t="s">
        <v>5755</v>
      </c>
    </row>
    <row r="352" spans="1:28" x14ac:dyDescent="0.25">
      <c r="A352">
        <v>349</v>
      </c>
      <c r="B352" s="167">
        <v>45889.488946759258</v>
      </c>
      <c r="C352" s="110">
        <f t="shared" si="5"/>
        <v>45904.488946759258</v>
      </c>
      <c r="D352" t="s">
        <v>5559</v>
      </c>
      <c r="E352" t="s">
        <v>5852</v>
      </c>
      <c r="G352" t="s">
        <v>4098</v>
      </c>
      <c r="H352" t="s">
        <v>93</v>
      </c>
      <c r="I352" t="s">
        <v>4523</v>
      </c>
      <c r="J352" t="s">
        <v>39</v>
      </c>
      <c r="L352" s="305" t="s">
        <v>6</v>
      </c>
      <c r="N352" s="9">
        <v>3000</v>
      </c>
      <c r="O352" s="9">
        <v>208</v>
      </c>
      <c r="P352" s="9">
        <v>0</v>
      </c>
      <c r="Q352" s="138">
        <v>0</v>
      </c>
      <c r="R352" s="138">
        <v>0</v>
      </c>
      <c r="U352" s="3">
        <v>3.9557239824607938E-2</v>
      </c>
      <c r="V352" s="279">
        <v>4898.28</v>
      </c>
      <c r="W352" s="279">
        <v>4770.58</v>
      </c>
      <c r="X352" s="279">
        <v>4198.1099999999997</v>
      </c>
      <c r="Y352" s="3">
        <v>0.15</v>
      </c>
      <c r="Z352" t="s">
        <v>5630</v>
      </c>
      <c r="AB352" t="s">
        <v>5755</v>
      </c>
    </row>
    <row r="353" spans="1:28" x14ac:dyDescent="0.25">
      <c r="A353">
        <v>350</v>
      </c>
      <c r="B353" s="167">
        <v>45890.411851851852</v>
      </c>
      <c r="C353" s="110">
        <f t="shared" si="5"/>
        <v>45905.411851851852</v>
      </c>
      <c r="D353" t="s">
        <v>5494</v>
      </c>
      <c r="G353" t="s">
        <v>2512</v>
      </c>
      <c r="H353" t="s">
        <v>92</v>
      </c>
      <c r="I353" t="s">
        <v>2711</v>
      </c>
      <c r="J353" t="s">
        <v>93</v>
      </c>
      <c r="L353" s="305" t="s">
        <v>4</v>
      </c>
      <c r="N353" s="9">
        <v>1200</v>
      </c>
      <c r="O353" s="9">
        <v>107</v>
      </c>
      <c r="P353" s="9">
        <v>0</v>
      </c>
      <c r="Q353" s="138">
        <v>0</v>
      </c>
      <c r="R353" s="138">
        <v>0</v>
      </c>
      <c r="U353" s="3">
        <v>3.9724143805903583E-2</v>
      </c>
      <c r="V353" s="279">
        <v>1985.68</v>
      </c>
      <c r="W353" s="279">
        <v>1938.2</v>
      </c>
      <c r="X353" s="279">
        <v>1705.61</v>
      </c>
      <c r="Y353" s="3">
        <v>0.15</v>
      </c>
      <c r="Z353" t="s">
        <v>5630</v>
      </c>
      <c r="AB353" t="s">
        <v>5755</v>
      </c>
    </row>
    <row r="354" spans="1:28" x14ac:dyDescent="0.25">
      <c r="A354">
        <v>351</v>
      </c>
      <c r="B354" s="167">
        <v>45890.487673611111</v>
      </c>
      <c r="C354" s="110">
        <f t="shared" si="5"/>
        <v>45905.487673611111</v>
      </c>
      <c r="D354" t="s">
        <v>5971</v>
      </c>
      <c r="G354" t="s">
        <v>3477</v>
      </c>
      <c r="H354" t="s">
        <v>93</v>
      </c>
      <c r="I354" t="s">
        <v>761</v>
      </c>
      <c r="J354" t="s">
        <v>79</v>
      </c>
      <c r="L354" s="305" t="s">
        <v>7</v>
      </c>
      <c r="N354" s="9">
        <v>16000</v>
      </c>
      <c r="O354" s="9">
        <v>1056</v>
      </c>
      <c r="P354" s="9">
        <v>0</v>
      </c>
      <c r="Q354" s="138">
        <v>0</v>
      </c>
      <c r="R354" s="138">
        <v>0</v>
      </c>
      <c r="U354" s="3">
        <v>0.1350253478233151</v>
      </c>
      <c r="V354" s="279">
        <v>28520.51</v>
      </c>
      <c r="W354" s="279">
        <v>27726.31</v>
      </c>
      <c r="X354" s="279">
        <v>25785.47</v>
      </c>
      <c r="Y354" s="3">
        <v>0.1</v>
      </c>
      <c r="Z354" t="s">
        <v>5630</v>
      </c>
      <c r="AB354" t="s">
        <v>5755</v>
      </c>
    </row>
    <row r="355" spans="1:28" x14ac:dyDescent="0.25">
      <c r="A355">
        <v>352</v>
      </c>
      <c r="B355" s="167">
        <v>45890.492534722223</v>
      </c>
      <c r="C355" s="110">
        <f t="shared" si="5"/>
        <v>45905.492534722223</v>
      </c>
      <c r="D355" t="s">
        <v>5749</v>
      </c>
      <c r="G355" t="s">
        <v>2668</v>
      </c>
      <c r="H355" t="s">
        <v>93</v>
      </c>
      <c r="I355" t="s">
        <v>5320</v>
      </c>
      <c r="J355" t="s">
        <v>82</v>
      </c>
      <c r="L355" s="305" t="s">
        <v>7</v>
      </c>
      <c r="M355" t="s">
        <v>5643</v>
      </c>
      <c r="N355" s="9">
        <v>4800</v>
      </c>
      <c r="O355" s="9">
        <v>621</v>
      </c>
      <c r="P355" s="9">
        <v>0</v>
      </c>
      <c r="Q355" s="138">
        <v>0</v>
      </c>
      <c r="R355" s="138">
        <v>0</v>
      </c>
      <c r="U355" s="3">
        <v>9.7771726780316939E-2</v>
      </c>
      <c r="V355" s="279">
        <v>8792.09</v>
      </c>
      <c r="W355" s="279">
        <v>8609.65</v>
      </c>
      <c r="X355" s="279">
        <v>7576.49</v>
      </c>
      <c r="Y355" s="3">
        <v>0.15</v>
      </c>
      <c r="Z355" t="s">
        <v>5630</v>
      </c>
    </row>
    <row r="356" spans="1:28" x14ac:dyDescent="0.25">
      <c r="A356">
        <v>353</v>
      </c>
      <c r="B356" s="167">
        <v>45890.497835648152</v>
      </c>
      <c r="C356" s="110">
        <f t="shared" si="5"/>
        <v>45905.497835648152</v>
      </c>
      <c r="D356" t="s">
        <v>5860</v>
      </c>
      <c r="G356" t="s">
        <v>3477</v>
      </c>
      <c r="H356" t="s">
        <v>93</v>
      </c>
      <c r="I356" t="s">
        <v>1400</v>
      </c>
      <c r="J356" t="s">
        <v>80</v>
      </c>
      <c r="L356" s="305" t="s">
        <v>7</v>
      </c>
      <c r="N356" s="9">
        <v>15500</v>
      </c>
      <c r="O356" s="9">
        <v>1033</v>
      </c>
      <c r="P356" s="9">
        <v>903873.09</v>
      </c>
      <c r="Q356" s="138">
        <v>0</v>
      </c>
      <c r="R356" s="138">
        <v>0</v>
      </c>
      <c r="U356" s="3">
        <v>0.13660437637203413</v>
      </c>
      <c r="V356" s="279">
        <v>29267.3</v>
      </c>
      <c r="W356" s="279">
        <v>26934.29</v>
      </c>
      <c r="X356" s="279">
        <v>25048.89</v>
      </c>
      <c r="Y356" s="3">
        <v>0.15</v>
      </c>
      <c r="Z356" t="s">
        <v>5630</v>
      </c>
      <c r="AB356" t="s">
        <v>5755</v>
      </c>
    </row>
    <row r="357" spans="1:28" x14ac:dyDescent="0.25">
      <c r="A357">
        <v>354</v>
      </c>
      <c r="B357" s="167">
        <v>45890.758449074077</v>
      </c>
      <c r="C357" s="110">
        <f t="shared" si="5"/>
        <v>45905.758449074077</v>
      </c>
      <c r="D357" t="s">
        <v>5494</v>
      </c>
      <c r="G357" t="s">
        <v>2512</v>
      </c>
      <c r="H357" t="s">
        <v>92</v>
      </c>
      <c r="I357" t="s">
        <v>2705</v>
      </c>
      <c r="J357" t="s">
        <v>93</v>
      </c>
      <c r="L357" s="305" t="s">
        <v>7</v>
      </c>
      <c r="N357" s="9">
        <v>3720</v>
      </c>
      <c r="O357" s="9">
        <v>266</v>
      </c>
      <c r="P357" s="9">
        <v>0</v>
      </c>
      <c r="Q357" s="138">
        <v>0</v>
      </c>
      <c r="R357" s="138">
        <v>0</v>
      </c>
      <c r="U357" s="3">
        <v>4.1188407046659117E-2</v>
      </c>
      <c r="V357" s="279">
        <v>6082.82</v>
      </c>
      <c r="W357" s="279">
        <v>5728.37</v>
      </c>
      <c r="X357" s="279">
        <v>5040.96</v>
      </c>
      <c r="Y357" s="3">
        <v>0.18</v>
      </c>
      <c r="Z357" t="s">
        <v>5630</v>
      </c>
      <c r="AB357" t="s">
        <v>5755</v>
      </c>
    </row>
    <row r="358" spans="1:28" x14ac:dyDescent="0.25">
      <c r="A358">
        <v>355</v>
      </c>
      <c r="B358" s="167">
        <v>45890.767777777779</v>
      </c>
      <c r="C358" s="110">
        <f t="shared" si="5"/>
        <v>45905.767777777779</v>
      </c>
      <c r="D358" t="s">
        <v>6012</v>
      </c>
      <c r="G358" t="s">
        <v>5118</v>
      </c>
      <c r="H358" t="s">
        <v>93</v>
      </c>
      <c r="I358" t="s">
        <v>2512</v>
      </c>
      <c r="J358" t="s">
        <v>92</v>
      </c>
      <c r="L358" s="305" t="s">
        <v>7</v>
      </c>
      <c r="N358" s="9">
        <v>4590</v>
      </c>
      <c r="O358" s="9">
        <v>649</v>
      </c>
      <c r="P358" s="9">
        <v>71968</v>
      </c>
      <c r="Q358" s="138">
        <v>0</v>
      </c>
      <c r="R358" s="138">
        <v>0</v>
      </c>
      <c r="U358" s="3">
        <v>0.13746411854317506</v>
      </c>
      <c r="V358" s="279">
        <v>8598.11</v>
      </c>
      <c r="W358" s="279">
        <v>8427.57</v>
      </c>
      <c r="X358" s="279">
        <v>7416.26</v>
      </c>
      <c r="Y358" s="3">
        <v>0.15</v>
      </c>
      <c r="Z358" t="s">
        <v>5630</v>
      </c>
    </row>
    <row r="359" spans="1:28" x14ac:dyDescent="0.25">
      <c r="A359">
        <v>356</v>
      </c>
      <c r="B359" s="167">
        <v>45891.376458333332</v>
      </c>
      <c r="C359" s="110">
        <f t="shared" si="5"/>
        <v>45906.376458333332</v>
      </c>
      <c r="D359" t="s">
        <v>5559</v>
      </c>
      <c r="E359" t="s">
        <v>5771</v>
      </c>
      <c r="G359" t="s">
        <v>2970</v>
      </c>
      <c r="H359" t="s">
        <v>93</v>
      </c>
      <c r="I359" t="s">
        <v>4523</v>
      </c>
      <c r="J359" t="s">
        <v>39</v>
      </c>
      <c r="L359" s="305" t="s">
        <v>5</v>
      </c>
      <c r="N359" s="9">
        <v>2500</v>
      </c>
      <c r="O359" s="9">
        <v>111</v>
      </c>
      <c r="P359" s="9">
        <v>0</v>
      </c>
      <c r="Q359" s="138">
        <v>0</v>
      </c>
      <c r="R359" s="138">
        <v>0</v>
      </c>
      <c r="U359" s="3">
        <v>2.2022866562477619E-2</v>
      </c>
      <c r="V359" s="279">
        <v>4012.83</v>
      </c>
      <c r="W359" s="279">
        <v>3675.98</v>
      </c>
      <c r="X359" s="279">
        <v>3234.86</v>
      </c>
      <c r="Y359" s="3">
        <v>0.2</v>
      </c>
      <c r="Z359" t="s">
        <v>5630</v>
      </c>
      <c r="AB359" t="s">
        <v>5755</v>
      </c>
    </row>
    <row r="360" spans="1:28" x14ac:dyDescent="0.25">
      <c r="A360">
        <v>357</v>
      </c>
      <c r="B360" s="167">
        <v>45891.378495370373</v>
      </c>
      <c r="C360" s="110">
        <f t="shared" si="5"/>
        <v>45906.378495370373</v>
      </c>
      <c r="D360" t="s">
        <v>5559</v>
      </c>
      <c r="E360" t="s">
        <v>5752</v>
      </c>
      <c r="G360" t="s">
        <v>4096</v>
      </c>
      <c r="H360" t="s">
        <v>93</v>
      </c>
      <c r="I360" t="s">
        <v>4523</v>
      </c>
      <c r="J360" t="s">
        <v>39</v>
      </c>
      <c r="L360" s="305" t="s">
        <v>4</v>
      </c>
      <c r="N360" s="9">
        <v>2200</v>
      </c>
      <c r="O360" s="9">
        <v>84</v>
      </c>
      <c r="P360" s="9">
        <v>0</v>
      </c>
      <c r="Q360" s="138">
        <v>0</v>
      </c>
      <c r="R360" s="138">
        <v>0</v>
      </c>
      <c r="U360" s="3">
        <v>2.1964143728024174E-2</v>
      </c>
      <c r="V360" s="279">
        <v>3516.13</v>
      </c>
      <c r="W360" s="279">
        <v>3217.64</v>
      </c>
      <c r="X360" s="279">
        <v>2831.52</v>
      </c>
      <c r="Y360" s="3">
        <v>0.2</v>
      </c>
      <c r="Z360" t="s">
        <v>5630</v>
      </c>
      <c r="AB360" t="s">
        <v>5755</v>
      </c>
    </row>
    <row r="361" spans="1:28" x14ac:dyDescent="0.25">
      <c r="A361">
        <v>358</v>
      </c>
      <c r="B361" s="167">
        <v>45891.386331018519</v>
      </c>
      <c r="C361" s="110">
        <f t="shared" si="5"/>
        <v>45906.386331018519</v>
      </c>
      <c r="D361" t="s">
        <v>5860</v>
      </c>
      <c r="G361" t="s">
        <v>3477</v>
      </c>
      <c r="H361" t="s">
        <v>93</v>
      </c>
      <c r="I361" t="s">
        <v>3633</v>
      </c>
      <c r="J361" t="s">
        <v>93</v>
      </c>
      <c r="L361" s="305" t="s">
        <v>6</v>
      </c>
      <c r="N361" s="9">
        <v>2200</v>
      </c>
      <c r="O361" s="9">
        <v>46</v>
      </c>
      <c r="P361" s="9">
        <v>150000</v>
      </c>
      <c r="Q361" s="138">
        <v>0</v>
      </c>
      <c r="R361" s="138">
        <v>0</v>
      </c>
      <c r="U361" s="3">
        <v>0.14703546182338953</v>
      </c>
      <c r="V361" s="279">
        <v>4148.3900000000003</v>
      </c>
      <c r="W361" s="279">
        <v>3875.97</v>
      </c>
      <c r="X361" s="279">
        <v>3410.85</v>
      </c>
      <c r="Y361" s="3">
        <v>0.18</v>
      </c>
      <c r="Z361" t="s">
        <v>5630</v>
      </c>
      <c r="AB361" t="s">
        <v>5755</v>
      </c>
    </row>
    <row r="362" spans="1:28" x14ac:dyDescent="0.25">
      <c r="A362">
        <v>359</v>
      </c>
      <c r="B362" s="167">
        <v>45891.498854166668</v>
      </c>
      <c r="C362" s="110">
        <f t="shared" si="5"/>
        <v>45906.498854166668</v>
      </c>
      <c r="D362" t="s">
        <v>6013</v>
      </c>
      <c r="G362" t="s">
        <v>2737</v>
      </c>
      <c r="H362" t="s">
        <v>93</v>
      </c>
      <c r="I362" t="s">
        <v>2948</v>
      </c>
      <c r="J362" t="s">
        <v>93</v>
      </c>
      <c r="L362" s="305" t="s">
        <v>8</v>
      </c>
      <c r="N362" s="9">
        <v>1500</v>
      </c>
      <c r="O362" s="9">
        <v>123</v>
      </c>
      <c r="Q362" s="138">
        <v>0</v>
      </c>
      <c r="R362" s="138">
        <v>0</v>
      </c>
      <c r="U362" s="3">
        <v>0.1257869221568825</v>
      </c>
      <c r="V362" s="279">
        <v>2745.89</v>
      </c>
      <c r="W362" s="279">
        <v>2675.51</v>
      </c>
      <c r="X362" s="279">
        <v>2354.4499999999998</v>
      </c>
      <c r="Y362" s="3">
        <v>0.15</v>
      </c>
      <c r="Z362" t="s">
        <v>5630</v>
      </c>
    </row>
    <row r="363" spans="1:28" x14ac:dyDescent="0.25">
      <c r="A363">
        <v>360</v>
      </c>
      <c r="B363" s="167">
        <v>45894.385277777779</v>
      </c>
      <c r="C363" s="110">
        <f t="shared" si="5"/>
        <v>45909.385277777779</v>
      </c>
      <c r="D363" t="s">
        <v>5559</v>
      </c>
      <c r="E363" t="s">
        <v>5752</v>
      </c>
      <c r="G363" t="s">
        <v>3505</v>
      </c>
      <c r="H363" t="s">
        <v>74</v>
      </c>
      <c r="I363" t="s">
        <v>2815</v>
      </c>
      <c r="J363" t="s">
        <v>93</v>
      </c>
      <c r="L363" s="305" t="s">
        <v>4</v>
      </c>
      <c r="N363" s="9">
        <v>9600</v>
      </c>
      <c r="O363" s="9">
        <v>659</v>
      </c>
      <c r="P363" s="9">
        <v>0</v>
      </c>
      <c r="Q363" s="138">
        <v>0</v>
      </c>
      <c r="R363" s="138">
        <v>0</v>
      </c>
      <c r="U363" s="3">
        <v>2.225175757036146E-2</v>
      </c>
      <c r="V363" s="279">
        <v>15667.18</v>
      </c>
      <c r="W363" s="279">
        <v>14408.84</v>
      </c>
      <c r="X363" s="279">
        <v>12679.78</v>
      </c>
      <c r="Y363" s="3">
        <v>0.2</v>
      </c>
      <c r="Z363" t="s">
        <v>5630</v>
      </c>
      <c r="AB363" t="s">
        <v>5755</v>
      </c>
    </row>
    <row r="364" spans="1:28" x14ac:dyDescent="0.25">
      <c r="A364">
        <v>361</v>
      </c>
      <c r="B364" s="167">
        <v>45894.391840277778</v>
      </c>
      <c r="C364" s="110">
        <f t="shared" si="5"/>
        <v>45909.391840277778</v>
      </c>
      <c r="D364" t="s">
        <v>6014</v>
      </c>
      <c r="G364" t="s">
        <v>2550</v>
      </c>
      <c r="H364" t="s">
        <v>92</v>
      </c>
      <c r="I364" t="s">
        <v>487</v>
      </c>
      <c r="J364" t="s">
        <v>39</v>
      </c>
      <c r="L364" s="305" t="s">
        <v>7</v>
      </c>
      <c r="M364" t="s">
        <v>5643</v>
      </c>
      <c r="N364" s="9">
        <v>5500</v>
      </c>
      <c r="O364" s="9">
        <v>550</v>
      </c>
      <c r="P364" s="9">
        <v>0</v>
      </c>
      <c r="Q364" s="138">
        <v>0</v>
      </c>
      <c r="R364" s="138">
        <v>0</v>
      </c>
      <c r="U364" s="3">
        <v>0.13388981032277728</v>
      </c>
      <c r="V364" s="279">
        <v>9895.25</v>
      </c>
      <c r="W364" s="279">
        <v>9767.31</v>
      </c>
      <c r="X364" s="279">
        <v>8595.24</v>
      </c>
      <c r="Y364" s="3">
        <v>0.14000000000000001</v>
      </c>
      <c r="Z364" t="s">
        <v>5630</v>
      </c>
      <c r="AB364" t="s">
        <v>5755</v>
      </c>
    </row>
    <row r="365" spans="1:28" x14ac:dyDescent="0.25">
      <c r="A365">
        <v>362</v>
      </c>
      <c r="B365" s="167">
        <v>45894.496122685188</v>
      </c>
      <c r="C365" s="110">
        <f t="shared" si="5"/>
        <v>45909.496122685188</v>
      </c>
      <c r="D365" t="s">
        <v>5748</v>
      </c>
      <c r="G365" t="s">
        <v>3622</v>
      </c>
      <c r="H365" t="s">
        <v>92</v>
      </c>
      <c r="I365" t="s">
        <v>3418</v>
      </c>
      <c r="J365" t="s">
        <v>82</v>
      </c>
      <c r="L365" s="305" t="s">
        <v>6</v>
      </c>
      <c r="N365" s="9">
        <v>8500</v>
      </c>
      <c r="O365" s="9">
        <v>386</v>
      </c>
      <c r="P365" s="9">
        <v>280000</v>
      </c>
      <c r="Q365" s="138">
        <v>0</v>
      </c>
      <c r="R365" s="138">
        <v>0</v>
      </c>
      <c r="U365" s="3">
        <v>0.10754295887511854</v>
      </c>
      <c r="V365" s="279">
        <v>15282.54</v>
      </c>
      <c r="W365" s="279">
        <v>13990.42</v>
      </c>
      <c r="X365" s="279">
        <v>12311.57</v>
      </c>
      <c r="Y365" s="3">
        <v>0.2</v>
      </c>
      <c r="Z365" t="s">
        <v>5630</v>
      </c>
      <c r="AB365" t="s">
        <v>5755</v>
      </c>
    </row>
    <row r="366" spans="1:28" x14ac:dyDescent="0.25">
      <c r="A366">
        <v>363</v>
      </c>
      <c r="B366" s="167">
        <v>45894.508171296293</v>
      </c>
      <c r="C366" s="110">
        <f t="shared" si="5"/>
        <v>45909.508171296293</v>
      </c>
      <c r="D366" t="s">
        <v>5748</v>
      </c>
      <c r="G366" t="s">
        <v>3622</v>
      </c>
      <c r="H366" t="s">
        <v>92</v>
      </c>
      <c r="I366" t="s">
        <v>2847</v>
      </c>
      <c r="J366" t="s">
        <v>93</v>
      </c>
      <c r="L366" s="305" t="s">
        <v>6</v>
      </c>
      <c r="N366" s="9">
        <v>7900</v>
      </c>
      <c r="O366" s="9">
        <v>589</v>
      </c>
      <c r="P366" s="9">
        <v>280000</v>
      </c>
      <c r="Q366" s="138">
        <v>0</v>
      </c>
      <c r="R366" s="138">
        <v>0</v>
      </c>
      <c r="U366" s="3">
        <v>0.12656648943643645</v>
      </c>
      <c r="V366" s="279">
        <v>14494.47</v>
      </c>
      <c r="W366" s="279">
        <v>13639.7</v>
      </c>
      <c r="X366" s="279">
        <v>12002.94</v>
      </c>
      <c r="Y366" s="3">
        <v>0.18</v>
      </c>
      <c r="Z366" t="s">
        <v>5630</v>
      </c>
      <c r="AB366" t="s">
        <v>5755</v>
      </c>
    </row>
    <row r="367" spans="1:28" x14ac:dyDescent="0.25">
      <c r="A367">
        <v>364</v>
      </c>
      <c r="B367" s="167">
        <v>45894.670370370368</v>
      </c>
      <c r="C367" s="110">
        <f t="shared" si="5"/>
        <v>45909.670370370368</v>
      </c>
      <c r="D367" t="s">
        <v>6015</v>
      </c>
      <c r="G367" t="s">
        <v>4676</v>
      </c>
      <c r="H367" t="s">
        <v>93</v>
      </c>
      <c r="I367" t="s">
        <v>4711</v>
      </c>
      <c r="J367" t="s">
        <v>93</v>
      </c>
      <c r="L367" s="305" t="s">
        <v>6</v>
      </c>
      <c r="N367" s="9">
        <v>1200</v>
      </c>
      <c r="O367" s="9">
        <v>10</v>
      </c>
      <c r="P367" s="9">
        <v>25554.79</v>
      </c>
      <c r="Q367" s="138">
        <v>0</v>
      </c>
      <c r="R367" s="138">
        <v>0</v>
      </c>
      <c r="U367" s="3">
        <v>0.17729180176034617</v>
      </c>
      <c r="V367" s="279">
        <v>2144.7600000000002</v>
      </c>
      <c r="W367" s="279">
        <v>2194.77</v>
      </c>
      <c r="X367" s="279">
        <v>1931.39</v>
      </c>
      <c r="Y367" s="3">
        <v>0.1</v>
      </c>
      <c r="Z367" t="s">
        <v>5630</v>
      </c>
      <c r="AB367" t="s">
        <v>5755</v>
      </c>
    </row>
    <row r="368" spans="1:28" x14ac:dyDescent="0.25">
      <c r="A368">
        <v>365</v>
      </c>
      <c r="B368" s="167">
        <v>45894.70517361111</v>
      </c>
      <c r="C368" s="110">
        <f t="shared" si="5"/>
        <v>45909.70517361111</v>
      </c>
      <c r="D368" t="s">
        <v>6016</v>
      </c>
      <c r="G368" t="s">
        <v>2818</v>
      </c>
      <c r="H368" t="s">
        <v>93</v>
      </c>
      <c r="I368" t="s">
        <v>4711</v>
      </c>
      <c r="J368" t="s">
        <v>93</v>
      </c>
      <c r="L368" s="305" t="s">
        <v>6</v>
      </c>
      <c r="N368" s="9">
        <v>1200</v>
      </c>
      <c r="O368" s="9">
        <v>10</v>
      </c>
      <c r="P368" s="9">
        <v>25554.79</v>
      </c>
      <c r="Q368" s="138">
        <v>0</v>
      </c>
      <c r="R368" s="138">
        <v>0</v>
      </c>
      <c r="U368" s="3">
        <v>0.13999232248061166</v>
      </c>
      <c r="V368" s="279">
        <v>2144.7600000000002</v>
      </c>
      <c r="W368" s="279">
        <v>2073.5300000000002</v>
      </c>
      <c r="X368" s="279">
        <v>1824.71</v>
      </c>
      <c r="Y368" s="3">
        <v>0.15</v>
      </c>
      <c r="Z368" t="s">
        <v>5630</v>
      </c>
      <c r="AB368" t="s">
        <v>5755</v>
      </c>
    </row>
    <row r="369" spans="1:28" x14ac:dyDescent="0.25">
      <c r="A369">
        <v>366</v>
      </c>
      <c r="B369" s="167">
        <v>45895.431250000001</v>
      </c>
      <c r="C369" s="110">
        <f t="shared" si="5"/>
        <v>45910.431250000001</v>
      </c>
      <c r="D369" t="s">
        <v>5749</v>
      </c>
      <c r="G369" t="s">
        <v>3841</v>
      </c>
      <c r="H369" t="s">
        <v>93</v>
      </c>
      <c r="I369" t="s">
        <v>1506</v>
      </c>
      <c r="J369" t="s">
        <v>84</v>
      </c>
      <c r="L369" s="305" t="s">
        <v>7</v>
      </c>
      <c r="N369" s="9">
        <v>19000</v>
      </c>
      <c r="O369" s="9">
        <v>0</v>
      </c>
      <c r="P369" s="9">
        <v>0</v>
      </c>
      <c r="Q369" s="138">
        <v>0</v>
      </c>
      <c r="R369" s="138">
        <v>0</v>
      </c>
      <c r="U369" s="3">
        <v>8.2583442260097228E-2</v>
      </c>
      <c r="V369" s="279">
        <v>32478.63</v>
      </c>
      <c r="W369" s="279">
        <v>27938.61</v>
      </c>
      <c r="X369" s="279">
        <v>25982.91</v>
      </c>
      <c r="Y369" s="3">
        <v>0.2</v>
      </c>
      <c r="Z369" t="s">
        <v>5630</v>
      </c>
      <c r="AB369" t="s">
        <v>5755</v>
      </c>
    </row>
    <row r="370" spans="1:28" x14ac:dyDescent="0.25">
      <c r="A370">
        <v>367</v>
      </c>
      <c r="B370" s="167">
        <v>45895.433344907404</v>
      </c>
      <c r="C370" s="110">
        <f t="shared" si="5"/>
        <v>45910.433344907404</v>
      </c>
      <c r="D370" t="s">
        <v>5759</v>
      </c>
      <c r="G370" t="s">
        <v>4103</v>
      </c>
      <c r="H370" t="s">
        <v>93</v>
      </c>
      <c r="I370" t="s">
        <v>4696</v>
      </c>
      <c r="J370" t="s">
        <v>93</v>
      </c>
      <c r="L370" s="305" t="s">
        <v>6</v>
      </c>
      <c r="M370" t="s">
        <v>5643</v>
      </c>
      <c r="N370" s="9">
        <v>1600</v>
      </c>
      <c r="O370" s="9">
        <v>82</v>
      </c>
      <c r="P370" s="9">
        <v>59588.94</v>
      </c>
      <c r="Q370" s="138">
        <v>0</v>
      </c>
      <c r="R370" s="138">
        <v>0</v>
      </c>
      <c r="U370" s="3">
        <v>0.10983860597711412</v>
      </c>
      <c r="V370" s="279">
        <v>2981.7</v>
      </c>
      <c r="W370" s="279">
        <v>2731.28</v>
      </c>
      <c r="X370" s="279">
        <v>2403.5300000000002</v>
      </c>
      <c r="Y370" s="3">
        <v>0.2</v>
      </c>
      <c r="Z370" t="s">
        <v>5630</v>
      </c>
      <c r="AB370" t="s">
        <v>5755</v>
      </c>
    </row>
    <row r="371" spans="1:28" x14ac:dyDescent="0.25">
      <c r="A371">
        <v>368</v>
      </c>
      <c r="B371" s="167">
        <v>45895.653657407405</v>
      </c>
      <c r="C371" s="110">
        <f t="shared" si="5"/>
        <v>45910.653657407405</v>
      </c>
      <c r="D371" t="s">
        <v>6017</v>
      </c>
      <c r="E371" t="s">
        <v>6018</v>
      </c>
      <c r="G371" t="s">
        <v>1827</v>
      </c>
      <c r="H371" t="s">
        <v>39</v>
      </c>
      <c r="I371" t="s">
        <v>4711</v>
      </c>
      <c r="J371" t="s">
        <v>93</v>
      </c>
      <c r="L371" s="305" t="s">
        <v>8</v>
      </c>
      <c r="M371" t="s">
        <v>5642</v>
      </c>
      <c r="N371" s="9">
        <v>3800</v>
      </c>
      <c r="O371" s="9">
        <v>170</v>
      </c>
      <c r="P371" s="9">
        <v>90000</v>
      </c>
      <c r="Q371" s="138">
        <v>0</v>
      </c>
      <c r="R371" s="138">
        <v>0</v>
      </c>
      <c r="U371" s="3">
        <v>0.15011283960218555</v>
      </c>
      <c r="V371" s="279">
        <v>6766.03</v>
      </c>
      <c r="W371" s="279">
        <v>6616.54</v>
      </c>
      <c r="X371" s="279">
        <v>5845.16</v>
      </c>
      <c r="Y371" s="3">
        <v>0.14000000000000001</v>
      </c>
      <c r="Z371" t="s">
        <v>5630</v>
      </c>
      <c r="AB371" t="s">
        <v>5755</v>
      </c>
    </row>
    <row r="372" spans="1:28" x14ac:dyDescent="0.25">
      <c r="A372">
        <v>369</v>
      </c>
      <c r="B372" s="167">
        <v>45895.684884259259</v>
      </c>
      <c r="C372" s="110">
        <f t="shared" si="5"/>
        <v>45910.684884259259</v>
      </c>
      <c r="D372" t="s">
        <v>5759</v>
      </c>
      <c r="G372" t="s">
        <v>4103</v>
      </c>
      <c r="H372" t="s">
        <v>93</v>
      </c>
      <c r="I372" t="s">
        <v>4515</v>
      </c>
      <c r="J372" t="s">
        <v>39</v>
      </c>
      <c r="K372" t="s">
        <v>6019</v>
      </c>
      <c r="L372" s="305" t="s">
        <v>8</v>
      </c>
      <c r="N372" s="9">
        <v>4600</v>
      </c>
      <c r="O372" s="9">
        <v>333</v>
      </c>
      <c r="P372" s="9">
        <v>0</v>
      </c>
      <c r="Q372" s="138">
        <v>0</v>
      </c>
      <c r="R372" s="138">
        <v>0</v>
      </c>
      <c r="U372" s="3">
        <v>8.3274813537118783E-2</v>
      </c>
      <c r="V372" s="279">
        <v>8135.31</v>
      </c>
      <c r="W372" s="279">
        <v>7479.59</v>
      </c>
      <c r="X372" s="279">
        <v>6582.04</v>
      </c>
      <c r="Y372" s="3">
        <v>0.2</v>
      </c>
      <c r="Z372" t="s">
        <v>5630</v>
      </c>
      <c r="AB372" t="s">
        <v>5755</v>
      </c>
    </row>
    <row r="373" spans="1:28" x14ac:dyDescent="0.25">
      <c r="A373">
        <v>370</v>
      </c>
      <c r="B373" s="167">
        <v>45895.702534722222</v>
      </c>
      <c r="C373" s="110">
        <f t="shared" si="5"/>
        <v>45910.702534722222</v>
      </c>
      <c r="D373" t="s">
        <v>5822</v>
      </c>
      <c r="G373" t="s">
        <v>4103</v>
      </c>
      <c r="H373" t="s">
        <v>93</v>
      </c>
      <c r="I373" t="s">
        <v>4523</v>
      </c>
      <c r="J373" t="s">
        <v>39</v>
      </c>
      <c r="K373" t="s">
        <v>5993</v>
      </c>
      <c r="L373" s="305" t="s">
        <v>8</v>
      </c>
      <c r="N373" s="9">
        <v>4600</v>
      </c>
      <c r="O373" s="9">
        <v>333</v>
      </c>
      <c r="Q373" s="138">
        <v>0</v>
      </c>
      <c r="R373" s="138">
        <v>0</v>
      </c>
      <c r="U373" s="3">
        <v>0.1008585620632412</v>
      </c>
      <c r="V373" s="279">
        <v>8135.31</v>
      </c>
      <c r="W373" s="279">
        <v>7656.1</v>
      </c>
      <c r="X373" s="279">
        <v>6737.37</v>
      </c>
      <c r="Y373" s="3">
        <v>0.18</v>
      </c>
      <c r="Z373" t="s">
        <v>5630</v>
      </c>
      <c r="AB373" t="s">
        <v>5755</v>
      </c>
    </row>
    <row r="374" spans="1:28" x14ac:dyDescent="0.25">
      <c r="A374">
        <v>371</v>
      </c>
      <c r="B374" s="167">
        <v>45895.70349537037</v>
      </c>
      <c r="C374" s="110">
        <f t="shared" si="5"/>
        <v>45910.70349537037</v>
      </c>
      <c r="D374" t="s">
        <v>5822</v>
      </c>
      <c r="G374" t="s">
        <v>4103</v>
      </c>
      <c r="H374" t="s">
        <v>93</v>
      </c>
      <c r="I374" t="s">
        <v>4523</v>
      </c>
      <c r="J374" t="s">
        <v>39</v>
      </c>
      <c r="L374" s="305" t="s">
        <v>8</v>
      </c>
      <c r="N374" s="9">
        <v>4600</v>
      </c>
      <c r="O374" s="9">
        <v>333</v>
      </c>
      <c r="P374" s="9">
        <v>0</v>
      </c>
      <c r="Q374" s="138">
        <v>0</v>
      </c>
      <c r="R374" s="138">
        <v>0</v>
      </c>
      <c r="U374" s="3">
        <v>8.3274813537118783E-2</v>
      </c>
      <c r="V374" s="279">
        <v>8135.31</v>
      </c>
      <c r="W374" s="279">
        <v>7479.59</v>
      </c>
      <c r="X374" s="279">
        <v>6582.04</v>
      </c>
      <c r="Y374" s="3">
        <v>0.2</v>
      </c>
      <c r="Z374" t="s">
        <v>5630</v>
      </c>
      <c r="AB374" t="s">
        <v>5755</v>
      </c>
    </row>
    <row r="375" spans="1:28" x14ac:dyDescent="0.25">
      <c r="A375">
        <v>372</v>
      </c>
      <c r="B375" s="167">
        <v>45896.409988425927</v>
      </c>
      <c r="C375" s="110">
        <f t="shared" si="5"/>
        <v>45911.409988425927</v>
      </c>
      <c r="D375" t="s">
        <v>5438</v>
      </c>
      <c r="E375" t="s">
        <v>5988</v>
      </c>
      <c r="G375" t="s">
        <v>3842</v>
      </c>
      <c r="H375" t="s">
        <v>93</v>
      </c>
      <c r="I375" t="s">
        <v>4523</v>
      </c>
      <c r="J375" t="s">
        <v>39</v>
      </c>
      <c r="L375" s="305" t="s">
        <v>8</v>
      </c>
      <c r="N375" s="9">
        <v>5200</v>
      </c>
      <c r="O375" s="9">
        <v>293</v>
      </c>
      <c r="P375" s="9">
        <v>0</v>
      </c>
      <c r="Q375" s="138">
        <v>0</v>
      </c>
      <c r="R375" s="138">
        <v>0</v>
      </c>
      <c r="U375" s="3">
        <v>0.22874714293410797</v>
      </c>
      <c r="V375" s="279">
        <v>9103.99</v>
      </c>
      <c r="W375" s="279">
        <v>10345.44</v>
      </c>
      <c r="X375" s="279">
        <v>9103.99</v>
      </c>
      <c r="Z375" t="s">
        <v>5630</v>
      </c>
      <c r="AA375" t="s">
        <v>5742</v>
      </c>
    </row>
    <row r="376" spans="1:28" x14ac:dyDescent="0.25">
      <c r="A376">
        <v>373</v>
      </c>
      <c r="B376" s="167">
        <v>45896.411944444444</v>
      </c>
      <c r="C376" s="110">
        <f t="shared" si="5"/>
        <v>45911.411944444444</v>
      </c>
      <c r="D376" t="s">
        <v>5438</v>
      </c>
      <c r="E376" t="s">
        <v>5988</v>
      </c>
      <c r="G376" t="s">
        <v>4523</v>
      </c>
      <c r="H376" t="s">
        <v>39</v>
      </c>
      <c r="I376" t="s">
        <v>3842</v>
      </c>
      <c r="J376" t="s">
        <v>93</v>
      </c>
      <c r="L376" s="305" t="s">
        <v>8</v>
      </c>
      <c r="N376" s="9">
        <v>5200</v>
      </c>
      <c r="O376" s="9">
        <v>301</v>
      </c>
      <c r="P376" s="9">
        <v>0</v>
      </c>
      <c r="Q376" s="138">
        <v>0</v>
      </c>
      <c r="R376" s="138">
        <v>0</v>
      </c>
      <c r="U376" s="3">
        <v>0.22871853196671177</v>
      </c>
      <c r="V376" s="279">
        <v>9112.85</v>
      </c>
      <c r="W376" s="279">
        <v>10310.030000000001</v>
      </c>
      <c r="X376" s="279">
        <v>9112.85</v>
      </c>
      <c r="Z376" t="s">
        <v>5630</v>
      </c>
      <c r="AA376" t="s">
        <v>5742</v>
      </c>
    </row>
    <row r="377" spans="1:28" x14ac:dyDescent="0.25">
      <c r="A377">
        <v>374</v>
      </c>
      <c r="B377" s="167">
        <v>45896.487870370373</v>
      </c>
      <c r="C377" s="110">
        <f t="shared" si="5"/>
        <v>45911.487870370373</v>
      </c>
      <c r="D377" t="s">
        <v>6020</v>
      </c>
      <c r="G377" t="s">
        <v>4076</v>
      </c>
      <c r="H377" t="s">
        <v>92</v>
      </c>
      <c r="I377" t="s">
        <v>2948</v>
      </c>
      <c r="J377" t="s">
        <v>93</v>
      </c>
      <c r="K377" t="s">
        <v>5972</v>
      </c>
      <c r="L377" s="305" t="s">
        <v>6</v>
      </c>
      <c r="N377" s="9">
        <v>3500</v>
      </c>
      <c r="O377" s="9">
        <v>100.5</v>
      </c>
      <c r="P377" s="9">
        <v>0</v>
      </c>
      <c r="Q377" s="138">
        <v>0</v>
      </c>
      <c r="R377" s="138">
        <v>0</v>
      </c>
      <c r="U377" s="3">
        <v>0.12544606703063019</v>
      </c>
      <c r="V377" s="279">
        <v>6020.53</v>
      </c>
      <c r="W377" s="279">
        <v>5834.26</v>
      </c>
      <c r="X377" s="279">
        <v>5134.1499999999996</v>
      </c>
      <c r="Y377" s="3">
        <v>0.15</v>
      </c>
      <c r="Z377" t="s">
        <v>5630</v>
      </c>
      <c r="AB377" t="s">
        <v>5755</v>
      </c>
    </row>
    <row r="378" spans="1:28" x14ac:dyDescent="0.25">
      <c r="A378">
        <v>375</v>
      </c>
      <c r="B378" s="167">
        <v>45896.503379629627</v>
      </c>
      <c r="C378" s="110">
        <f t="shared" si="5"/>
        <v>45911.503379629627</v>
      </c>
      <c r="D378" t="s">
        <v>5822</v>
      </c>
      <c r="G378" t="s">
        <v>4103</v>
      </c>
      <c r="H378" t="s">
        <v>93</v>
      </c>
      <c r="I378" t="s">
        <v>983</v>
      </c>
      <c r="J378" t="s">
        <v>82</v>
      </c>
      <c r="L378" s="305" t="s">
        <v>6</v>
      </c>
      <c r="N378" s="9">
        <v>2100</v>
      </c>
      <c r="O378" s="9">
        <v>87</v>
      </c>
      <c r="P378" s="9">
        <v>28224.959999999999</v>
      </c>
      <c r="Q378" s="138">
        <v>0</v>
      </c>
      <c r="R378" s="138">
        <v>0</v>
      </c>
      <c r="U378" s="3">
        <v>9.3209973457525644E-2</v>
      </c>
      <c r="V378" s="279">
        <v>3692.7</v>
      </c>
      <c r="W378" s="279">
        <v>3378.91</v>
      </c>
      <c r="X378" s="279">
        <v>2973.44</v>
      </c>
      <c r="Y378" s="3">
        <v>0.2</v>
      </c>
      <c r="Z378" t="s">
        <v>5630</v>
      </c>
      <c r="AB378" t="s">
        <v>5755</v>
      </c>
    </row>
    <row r="379" spans="1:28" x14ac:dyDescent="0.25">
      <c r="A379">
        <v>376</v>
      </c>
      <c r="B379" s="167">
        <v>45896.635833333334</v>
      </c>
      <c r="C379" s="110">
        <f t="shared" si="5"/>
        <v>45911.635833333334</v>
      </c>
      <c r="D379" t="s">
        <v>5749</v>
      </c>
      <c r="G379" t="s">
        <v>4199</v>
      </c>
      <c r="H379" t="s">
        <v>78</v>
      </c>
      <c r="I379" t="s">
        <v>1411</v>
      </c>
      <c r="J379" t="s">
        <v>80</v>
      </c>
      <c r="L379" s="305" t="s">
        <v>7</v>
      </c>
      <c r="M379" t="s">
        <v>5643</v>
      </c>
      <c r="N379" s="9">
        <v>9800</v>
      </c>
      <c r="O379" s="9">
        <v>0</v>
      </c>
      <c r="P379" s="9">
        <v>0</v>
      </c>
      <c r="Q379" s="138">
        <v>0</v>
      </c>
      <c r="R379" s="138">
        <v>0</v>
      </c>
      <c r="U379" s="3">
        <v>8.2642883468488221E-2</v>
      </c>
      <c r="V379" s="279">
        <v>17049.41</v>
      </c>
      <c r="W379" s="279">
        <v>15499.46</v>
      </c>
      <c r="X379" s="279">
        <v>13639.53</v>
      </c>
      <c r="Y379" s="3">
        <v>0.2</v>
      </c>
      <c r="Z379" t="s">
        <v>5630</v>
      </c>
      <c r="AB379" t="s">
        <v>5755</v>
      </c>
    </row>
    <row r="380" spans="1:28" x14ac:dyDescent="0.25">
      <c r="A380">
        <v>377</v>
      </c>
      <c r="B380" s="167">
        <v>45896.637453703705</v>
      </c>
      <c r="C380" s="110">
        <f t="shared" si="5"/>
        <v>45911.637453703705</v>
      </c>
      <c r="D380" t="s">
        <v>5760</v>
      </c>
      <c r="G380" t="s">
        <v>4199</v>
      </c>
      <c r="H380" t="s">
        <v>78</v>
      </c>
      <c r="I380" t="s">
        <v>5026</v>
      </c>
      <c r="J380" t="s">
        <v>80</v>
      </c>
      <c r="L380" s="305" t="s">
        <v>7</v>
      </c>
      <c r="M380" t="s">
        <v>5643</v>
      </c>
      <c r="N380" s="9">
        <v>5800</v>
      </c>
      <c r="O380" s="9">
        <v>0</v>
      </c>
      <c r="P380" s="9">
        <v>0</v>
      </c>
      <c r="Q380" s="138">
        <v>0</v>
      </c>
      <c r="R380" s="138">
        <v>0</v>
      </c>
      <c r="U380" s="3">
        <v>8.2642883468488151E-2</v>
      </c>
      <c r="V380" s="279">
        <v>10090.469999999999</v>
      </c>
      <c r="W380" s="279">
        <v>9173.15</v>
      </c>
      <c r="X380" s="279">
        <v>8072.37</v>
      </c>
      <c r="Y380" s="3">
        <v>0.2</v>
      </c>
      <c r="Z380" t="s">
        <v>5630</v>
      </c>
      <c r="AB380" t="s">
        <v>5755</v>
      </c>
    </row>
    <row r="381" spans="1:28" x14ac:dyDescent="0.25">
      <c r="A381">
        <v>378</v>
      </c>
      <c r="B381" s="167">
        <v>45896.639490740738</v>
      </c>
      <c r="C381" s="110">
        <f t="shared" si="5"/>
        <v>45911.639490740738</v>
      </c>
      <c r="D381" t="s">
        <v>5760</v>
      </c>
      <c r="G381" t="s">
        <v>2668</v>
      </c>
      <c r="H381" t="s">
        <v>93</v>
      </c>
      <c r="I381" t="s">
        <v>2372</v>
      </c>
      <c r="J381" t="s">
        <v>88</v>
      </c>
      <c r="L381" s="305" t="s">
        <v>6</v>
      </c>
      <c r="M381" t="s">
        <v>5643</v>
      </c>
      <c r="N381" s="9">
        <v>7200</v>
      </c>
      <c r="O381" s="9">
        <v>0</v>
      </c>
      <c r="P381" s="9">
        <v>0</v>
      </c>
      <c r="Q381" s="138">
        <v>0</v>
      </c>
      <c r="R381" s="138">
        <v>0</v>
      </c>
      <c r="U381" s="3">
        <v>8.2688851496483404E-2</v>
      </c>
      <c r="V381" s="279">
        <v>12156</v>
      </c>
      <c r="W381" s="279">
        <v>11050.91</v>
      </c>
      <c r="X381" s="279">
        <v>9724.7999999999993</v>
      </c>
      <c r="Y381" s="3">
        <v>0.2</v>
      </c>
      <c r="Z381" t="s">
        <v>5630</v>
      </c>
      <c r="AB381" t="s">
        <v>5755</v>
      </c>
    </row>
    <row r="382" spans="1:28" x14ac:dyDescent="0.25">
      <c r="A382">
        <v>379</v>
      </c>
      <c r="B382" s="167">
        <v>45896.696875000001</v>
      </c>
      <c r="C382" s="110">
        <f t="shared" si="5"/>
        <v>45911.696875000001</v>
      </c>
      <c r="D382" t="s">
        <v>5903</v>
      </c>
      <c r="G382" t="s">
        <v>2764</v>
      </c>
      <c r="H382" t="s">
        <v>93</v>
      </c>
      <c r="I382" t="s">
        <v>3629</v>
      </c>
      <c r="J382" t="s">
        <v>93</v>
      </c>
      <c r="L382" s="305" t="s">
        <v>6</v>
      </c>
      <c r="M382" t="s">
        <v>5643</v>
      </c>
      <c r="N382" s="9">
        <v>1500</v>
      </c>
      <c r="O382" s="9">
        <v>40.200000000000003</v>
      </c>
      <c r="P382" s="9">
        <v>0</v>
      </c>
      <c r="Q382" s="138">
        <v>0</v>
      </c>
      <c r="R382" s="138">
        <v>0</v>
      </c>
      <c r="U382" s="3">
        <v>0.16341643590040775</v>
      </c>
      <c r="V382" s="279">
        <v>2654.15</v>
      </c>
      <c r="W382" s="279">
        <v>2719.53</v>
      </c>
      <c r="X382" s="279">
        <v>2393.19</v>
      </c>
      <c r="Y382" s="3">
        <v>0.1</v>
      </c>
      <c r="Z382" t="s">
        <v>5630</v>
      </c>
      <c r="AA382" t="s">
        <v>5755</v>
      </c>
    </row>
    <row r="383" spans="1:28" x14ac:dyDescent="0.25">
      <c r="A383">
        <v>380</v>
      </c>
      <c r="B383" s="167">
        <v>45896.715590277781</v>
      </c>
      <c r="C383" s="110">
        <f t="shared" si="5"/>
        <v>45911.715590277781</v>
      </c>
      <c r="D383" t="s">
        <v>6021</v>
      </c>
      <c r="G383" t="s">
        <v>4224</v>
      </c>
      <c r="H383" t="s">
        <v>79</v>
      </c>
      <c r="I383" t="s">
        <v>1413</v>
      </c>
      <c r="J383" t="s">
        <v>80</v>
      </c>
      <c r="L383" s="305" t="s">
        <v>6</v>
      </c>
      <c r="N383" s="9">
        <v>16800</v>
      </c>
      <c r="O383" s="9">
        <v>439</v>
      </c>
      <c r="P383" s="9">
        <v>0</v>
      </c>
      <c r="Q383" s="138">
        <v>0</v>
      </c>
      <c r="R383" s="138">
        <v>0</v>
      </c>
      <c r="U383" s="3">
        <v>0.16341210462496561</v>
      </c>
      <c r="V383" s="279">
        <v>29713.98</v>
      </c>
      <c r="W383" s="279">
        <v>30444.58</v>
      </c>
      <c r="X383" s="279">
        <v>26791.23</v>
      </c>
      <c r="Y383" s="3">
        <v>0.1</v>
      </c>
      <c r="Z383" t="s">
        <v>5630</v>
      </c>
      <c r="AB383" t="s">
        <v>5755</v>
      </c>
    </row>
    <row r="384" spans="1:28" x14ac:dyDescent="0.25">
      <c r="A384">
        <v>381</v>
      </c>
      <c r="B384" s="167">
        <v>45896.720289351855</v>
      </c>
      <c r="C384" s="110">
        <f t="shared" si="5"/>
        <v>45911.720289351855</v>
      </c>
      <c r="D384" t="s">
        <v>5748</v>
      </c>
      <c r="G384" t="s">
        <v>3622</v>
      </c>
      <c r="H384" t="s">
        <v>92</v>
      </c>
      <c r="I384" t="s">
        <v>111</v>
      </c>
      <c r="J384" t="s">
        <v>70</v>
      </c>
      <c r="L384" s="305" t="s">
        <v>7</v>
      </c>
      <c r="N384" s="9">
        <v>26000</v>
      </c>
      <c r="O384" s="9">
        <v>914</v>
      </c>
      <c r="P384" s="9">
        <v>300000</v>
      </c>
      <c r="Q384" s="138">
        <v>0</v>
      </c>
      <c r="R384" s="138">
        <v>0</v>
      </c>
      <c r="U384" s="3">
        <v>9.1399918874633224E-2</v>
      </c>
      <c r="V384" s="279">
        <v>45997.19</v>
      </c>
      <c r="W384" s="279">
        <v>39785.269999999997</v>
      </c>
      <c r="X384" s="279">
        <v>37000.300000000003</v>
      </c>
      <c r="Y384" s="3">
        <v>0.2</v>
      </c>
      <c r="Z384" t="s">
        <v>5630</v>
      </c>
      <c r="AB384" t="s">
        <v>5755</v>
      </c>
    </row>
    <row r="385" spans="1:29" x14ac:dyDescent="0.25">
      <c r="A385">
        <v>382</v>
      </c>
      <c r="B385" s="167">
        <v>45896.727060185185</v>
      </c>
      <c r="C385" s="110">
        <f t="shared" si="5"/>
        <v>45911.727060185185</v>
      </c>
      <c r="D385" t="s">
        <v>5812</v>
      </c>
      <c r="G385" t="s">
        <v>1911</v>
      </c>
      <c r="H385" t="s">
        <v>39</v>
      </c>
      <c r="I385" t="s">
        <v>3622</v>
      </c>
      <c r="J385" t="s">
        <v>92</v>
      </c>
      <c r="L385" s="305" t="s">
        <v>7</v>
      </c>
      <c r="N385" s="9">
        <v>6200</v>
      </c>
      <c r="O385" s="9">
        <v>137</v>
      </c>
      <c r="P385" s="9">
        <v>0</v>
      </c>
      <c r="Q385" s="138">
        <v>0</v>
      </c>
      <c r="R385" s="138">
        <v>0</v>
      </c>
      <c r="U385" s="3">
        <v>8.2846336490204273E-2</v>
      </c>
      <c r="V385" s="279">
        <v>10619.47</v>
      </c>
      <c r="W385" s="279">
        <v>9667.86</v>
      </c>
      <c r="X385" s="279">
        <v>8525.94</v>
      </c>
      <c r="Y385" s="3">
        <v>0.2</v>
      </c>
      <c r="Z385" t="s">
        <v>5630</v>
      </c>
      <c r="AB385" t="s">
        <v>5755</v>
      </c>
    </row>
    <row r="386" spans="1:29" x14ac:dyDescent="0.25">
      <c r="A386">
        <v>383</v>
      </c>
      <c r="B386" s="167">
        <v>45897.400613425925</v>
      </c>
      <c r="C386" s="110">
        <f t="shared" si="5"/>
        <v>45912.400613425925</v>
      </c>
      <c r="D386" t="s">
        <v>6022</v>
      </c>
      <c r="G386" t="s">
        <v>2710</v>
      </c>
      <c r="H386" t="s">
        <v>93</v>
      </c>
      <c r="I386" t="s">
        <v>1920</v>
      </c>
      <c r="J386" t="s">
        <v>39</v>
      </c>
      <c r="L386" s="305" t="s">
        <v>3</v>
      </c>
      <c r="N386" s="9">
        <v>2000</v>
      </c>
      <c r="O386" s="9">
        <v>213</v>
      </c>
      <c r="P386" s="9">
        <v>200</v>
      </c>
      <c r="Q386" s="138">
        <v>0</v>
      </c>
      <c r="R386" s="138">
        <v>0</v>
      </c>
      <c r="U386" s="3">
        <v>8.3627287314143067E-2</v>
      </c>
      <c r="V386" s="279">
        <v>3613.04</v>
      </c>
      <c r="W386" s="279">
        <v>3338.22</v>
      </c>
      <c r="X386" s="279">
        <v>2937.63</v>
      </c>
      <c r="Y386" s="3">
        <v>0.2</v>
      </c>
      <c r="Z386" t="s">
        <v>5630</v>
      </c>
      <c r="AB386" t="s">
        <v>5755</v>
      </c>
    </row>
    <row r="387" spans="1:29" x14ac:dyDescent="0.25">
      <c r="A387">
        <v>384</v>
      </c>
      <c r="B387" s="167">
        <v>45897.574918981481</v>
      </c>
      <c r="C387" s="110">
        <f t="shared" si="5"/>
        <v>45912.574918981481</v>
      </c>
      <c r="D387" t="s">
        <v>6023</v>
      </c>
      <c r="G387" t="s">
        <v>4880</v>
      </c>
      <c r="H387" t="s">
        <v>92</v>
      </c>
      <c r="I387" t="s">
        <v>499</v>
      </c>
      <c r="J387" t="s">
        <v>75</v>
      </c>
      <c r="L387" s="305" t="s">
        <v>4</v>
      </c>
      <c r="N387" s="9">
        <v>22400</v>
      </c>
      <c r="O387" s="9">
        <v>998</v>
      </c>
      <c r="P387" s="9">
        <v>0</v>
      </c>
      <c r="Q387" s="138">
        <v>0</v>
      </c>
      <c r="R387" s="138">
        <v>0</v>
      </c>
      <c r="U387" s="3">
        <v>0.12531654169860959</v>
      </c>
      <c r="V387" s="279">
        <v>39396.42</v>
      </c>
      <c r="W387" s="279">
        <v>36185.83</v>
      </c>
      <c r="X387" s="279">
        <v>33652.83</v>
      </c>
      <c r="Y387" s="3">
        <v>0.15</v>
      </c>
      <c r="Z387" t="s">
        <v>5630</v>
      </c>
      <c r="AB387" t="s">
        <v>5755</v>
      </c>
    </row>
    <row r="388" spans="1:29" x14ac:dyDescent="0.25">
      <c r="A388">
        <v>385</v>
      </c>
      <c r="B388" s="167">
        <v>45897.58253472222</v>
      </c>
      <c r="C388" s="110">
        <f t="shared" ref="C388:C451" si="6">IF(B388="","",B388+15)</f>
        <v>45912.58253472222</v>
      </c>
      <c r="D388" t="s">
        <v>6024</v>
      </c>
      <c r="G388" t="s">
        <v>3634</v>
      </c>
      <c r="H388" t="s">
        <v>93</v>
      </c>
      <c r="I388" t="s">
        <v>207</v>
      </c>
      <c r="J388" t="s">
        <v>72</v>
      </c>
      <c r="K388" t="s">
        <v>6025</v>
      </c>
      <c r="L388" s="305" t="s">
        <v>7</v>
      </c>
      <c r="M388" t="s">
        <v>5643</v>
      </c>
      <c r="N388" s="9">
        <v>49202</v>
      </c>
      <c r="O388" s="9">
        <v>2317</v>
      </c>
      <c r="P388" s="9">
        <v>120000</v>
      </c>
      <c r="Q388" s="138">
        <v>0</v>
      </c>
      <c r="R388" s="138">
        <v>0</v>
      </c>
      <c r="U388" s="3">
        <v>0.23000957698381322</v>
      </c>
      <c r="V388" s="279">
        <v>86889.3</v>
      </c>
      <c r="W388" s="279">
        <v>93429.35</v>
      </c>
      <c r="X388" s="279">
        <v>86889.3</v>
      </c>
      <c r="Z388" t="s">
        <v>5630</v>
      </c>
      <c r="AB388" t="s">
        <v>5755</v>
      </c>
    </row>
    <row r="389" spans="1:29" x14ac:dyDescent="0.25">
      <c r="A389">
        <v>386</v>
      </c>
      <c r="B389" s="167">
        <v>45897.596215277779</v>
      </c>
      <c r="C389" s="110">
        <f t="shared" si="6"/>
        <v>45912.596215277779</v>
      </c>
      <c r="D389" t="s">
        <v>5760</v>
      </c>
      <c r="G389" t="s">
        <v>3841</v>
      </c>
      <c r="H389" t="s">
        <v>93</v>
      </c>
      <c r="I389" t="s">
        <v>619</v>
      </c>
      <c r="J389" t="s">
        <v>77</v>
      </c>
      <c r="L389" s="305" t="s">
        <v>6</v>
      </c>
      <c r="N389" s="9">
        <v>5600</v>
      </c>
      <c r="O389" s="9">
        <v>905</v>
      </c>
      <c r="P389" s="9">
        <v>0</v>
      </c>
      <c r="Q389" s="138">
        <v>2</v>
      </c>
      <c r="R389" s="138">
        <v>0</v>
      </c>
      <c r="U389" s="3">
        <v>8.3627719905203943E-2</v>
      </c>
      <c r="V389" s="279">
        <v>11135.42</v>
      </c>
      <c r="W389" s="279">
        <v>9794.51</v>
      </c>
      <c r="X389" s="279">
        <v>9108.89</v>
      </c>
      <c r="Y389" s="3">
        <v>0.2</v>
      </c>
      <c r="Z389" t="s">
        <v>5630</v>
      </c>
      <c r="AB389" t="s">
        <v>5755</v>
      </c>
    </row>
    <row r="390" spans="1:29" x14ac:dyDescent="0.25">
      <c r="A390">
        <v>387</v>
      </c>
      <c r="B390" s="167">
        <v>45897.60800925926</v>
      </c>
      <c r="C390" s="110">
        <f t="shared" si="6"/>
        <v>45912.60800925926</v>
      </c>
      <c r="D390" t="s">
        <v>5494</v>
      </c>
      <c r="G390" t="s">
        <v>2512</v>
      </c>
      <c r="H390" t="s">
        <v>92</v>
      </c>
      <c r="I390" t="s">
        <v>4711</v>
      </c>
      <c r="J390" t="s">
        <v>93</v>
      </c>
      <c r="L390" s="305" t="s">
        <v>3</v>
      </c>
      <c r="N390" s="9">
        <v>2076</v>
      </c>
      <c r="O390" s="9">
        <v>79</v>
      </c>
      <c r="P390" s="9">
        <v>0</v>
      </c>
      <c r="Q390" s="138">
        <v>0</v>
      </c>
      <c r="R390" s="138">
        <v>0</v>
      </c>
      <c r="U390" s="3">
        <v>2.1962936086398724E-2</v>
      </c>
      <c r="V390" s="279">
        <v>3317.66</v>
      </c>
      <c r="W390" s="279">
        <v>3035.95</v>
      </c>
      <c r="X390" s="279">
        <v>2671.63</v>
      </c>
      <c r="Y390" s="3">
        <v>0.2</v>
      </c>
      <c r="Z390" t="s">
        <v>5630</v>
      </c>
      <c r="AB390" t="s">
        <v>5755</v>
      </c>
    </row>
    <row r="391" spans="1:29" x14ac:dyDescent="0.25">
      <c r="A391">
        <v>388</v>
      </c>
      <c r="B391" s="167">
        <v>45898.408530092594</v>
      </c>
      <c r="C391" s="110">
        <f t="shared" si="6"/>
        <v>45913.408530092594</v>
      </c>
      <c r="D391" t="s">
        <v>5559</v>
      </c>
      <c r="E391" t="s">
        <v>6026</v>
      </c>
      <c r="G391" t="s">
        <v>2948</v>
      </c>
      <c r="H391" t="s">
        <v>93</v>
      </c>
      <c r="I391" t="s">
        <v>4523</v>
      </c>
      <c r="J391" t="s">
        <v>39</v>
      </c>
      <c r="L391" s="305" t="s">
        <v>3</v>
      </c>
      <c r="N391" s="9">
        <v>950</v>
      </c>
      <c r="O391" s="9">
        <v>49.2</v>
      </c>
      <c r="P391" s="9">
        <v>272718.2</v>
      </c>
      <c r="Q391" s="138">
        <v>0</v>
      </c>
      <c r="R391" s="138">
        <v>0</v>
      </c>
      <c r="U391" s="3">
        <v>0.21800803491782411</v>
      </c>
      <c r="V391" s="279">
        <v>2023.55</v>
      </c>
      <c r="W391" s="279">
        <v>1851.98</v>
      </c>
      <c r="X391" s="279">
        <v>1629.74</v>
      </c>
      <c r="Y391" s="3">
        <v>0.2</v>
      </c>
      <c r="Z391" t="s">
        <v>5630</v>
      </c>
      <c r="AB391" t="s">
        <v>5755</v>
      </c>
    </row>
    <row r="392" spans="1:29" x14ac:dyDescent="0.25">
      <c r="A392">
        <v>389</v>
      </c>
      <c r="B392" s="167">
        <v>45898.487870370373</v>
      </c>
      <c r="C392" s="110">
        <f t="shared" si="6"/>
        <v>45913.487870370373</v>
      </c>
      <c r="D392" t="s">
        <v>6023</v>
      </c>
      <c r="G392" t="s">
        <v>1798</v>
      </c>
      <c r="H392" t="s">
        <v>39</v>
      </c>
      <c r="I392" t="s">
        <v>3373</v>
      </c>
      <c r="J392" t="s">
        <v>78</v>
      </c>
      <c r="L392" s="305" t="s">
        <v>6</v>
      </c>
      <c r="N392" s="9">
        <v>8200</v>
      </c>
      <c r="O392" s="9">
        <v>362</v>
      </c>
      <c r="P392" s="9">
        <v>0</v>
      </c>
      <c r="Q392" s="138">
        <v>0</v>
      </c>
      <c r="R392" s="138">
        <v>0</v>
      </c>
      <c r="U392" s="3">
        <v>0.10037146845385964</v>
      </c>
      <c r="V392" s="279">
        <v>14418.2</v>
      </c>
      <c r="W392" s="279">
        <v>12760.27</v>
      </c>
      <c r="X392" s="279">
        <v>11895.13</v>
      </c>
      <c r="Y392" s="3">
        <v>0.18</v>
      </c>
      <c r="Z392" t="s">
        <v>5630</v>
      </c>
      <c r="AB392" t="s">
        <v>5755</v>
      </c>
    </row>
    <row r="393" spans="1:29" x14ac:dyDescent="0.25">
      <c r="A393">
        <v>390</v>
      </c>
      <c r="B393" s="167">
        <v>45898.490393518521</v>
      </c>
      <c r="C393" s="110">
        <f t="shared" si="6"/>
        <v>45913.490393518521</v>
      </c>
      <c r="D393" t="s">
        <v>6027</v>
      </c>
      <c r="G393" t="s">
        <v>4076</v>
      </c>
      <c r="H393" t="s">
        <v>92</v>
      </c>
      <c r="I393" t="s">
        <v>3373</v>
      </c>
      <c r="J393" t="s">
        <v>78</v>
      </c>
      <c r="L393" s="305" t="s">
        <v>5</v>
      </c>
      <c r="N393" s="9">
        <v>8200</v>
      </c>
      <c r="O393" s="9">
        <v>312</v>
      </c>
      <c r="P393" s="9">
        <v>0</v>
      </c>
      <c r="Q393" s="138">
        <v>0</v>
      </c>
      <c r="R393" s="138">
        <v>0</v>
      </c>
      <c r="U393" s="3">
        <v>0.1003586389927389</v>
      </c>
      <c r="V393" s="279">
        <v>14362.8</v>
      </c>
      <c r="W393" s="279">
        <v>12730.89</v>
      </c>
      <c r="X393" s="279">
        <v>11839.72</v>
      </c>
      <c r="Y393" s="3">
        <v>0.18</v>
      </c>
      <c r="Z393" t="s">
        <v>5630</v>
      </c>
      <c r="AB393" t="s">
        <v>5755</v>
      </c>
    </row>
    <row r="394" spans="1:29" x14ac:dyDescent="0.25">
      <c r="A394">
        <v>391</v>
      </c>
      <c r="B394" s="167">
        <v>45898.491678240738</v>
      </c>
      <c r="C394" s="110">
        <f t="shared" si="6"/>
        <v>45913.491678240738</v>
      </c>
      <c r="D394" t="s">
        <v>6027</v>
      </c>
      <c r="G394" t="s">
        <v>1798</v>
      </c>
      <c r="H394" t="s">
        <v>39</v>
      </c>
      <c r="I394" t="s">
        <v>3373</v>
      </c>
      <c r="J394" t="s">
        <v>78</v>
      </c>
      <c r="L394" s="305" t="s">
        <v>6</v>
      </c>
      <c r="N394" s="9">
        <v>7200</v>
      </c>
      <c r="O394" s="9">
        <v>362</v>
      </c>
      <c r="P394" s="9">
        <v>0</v>
      </c>
      <c r="Q394" s="138">
        <v>0</v>
      </c>
      <c r="R394" s="138">
        <v>0</v>
      </c>
      <c r="U394" s="3">
        <v>0.10039579344362611</v>
      </c>
      <c r="V394" s="279">
        <v>12708.8</v>
      </c>
      <c r="W394" s="279">
        <v>11253.05</v>
      </c>
      <c r="X394" s="279">
        <v>10493.42</v>
      </c>
      <c r="Y394" s="3">
        <v>0.18</v>
      </c>
      <c r="Z394" t="s">
        <v>5630</v>
      </c>
      <c r="AB394" t="s">
        <v>5755</v>
      </c>
    </row>
    <row r="395" spans="1:29" x14ac:dyDescent="0.25">
      <c r="A395">
        <v>392</v>
      </c>
      <c r="B395" s="167">
        <v>45898.498101851852</v>
      </c>
      <c r="C395" s="110">
        <f t="shared" si="6"/>
        <v>45913.498101851852</v>
      </c>
      <c r="D395" t="s">
        <v>5748</v>
      </c>
      <c r="G395" t="s">
        <v>3622</v>
      </c>
      <c r="H395" t="s">
        <v>92</v>
      </c>
      <c r="I395" t="s">
        <v>5079</v>
      </c>
      <c r="J395" t="s">
        <v>87</v>
      </c>
      <c r="L395" s="305" t="s">
        <v>7</v>
      </c>
      <c r="N395" s="9">
        <v>23500</v>
      </c>
      <c r="O395" s="9">
        <v>866</v>
      </c>
      <c r="P395" s="9">
        <v>0</v>
      </c>
      <c r="Q395" s="138">
        <v>0</v>
      </c>
      <c r="R395" s="138">
        <v>0</v>
      </c>
      <c r="U395" s="3">
        <v>8.27482244532248E-2</v>
      </c>
      <c r="V395" s="279">
        <v>41130.5</v>
      </c>
      <c r="W395" s="279">
        <v>35587.43</v>
      </c>
      <c r="X395" s="279">
        <v>33096.31</v>
      </c>
      <c r="Y395" s="3">
        <v>0.2</v>
      </c>
      <c r="Z395" t="s">
        <v>5630</v>
      </c>
      <c r="AB395" t="s">
        <v>5755</v>
      </c>
    </row>
    <row r="396" spans="1:29" x14ac:dyDescent="0.25">
      <c r="A396">
        <v>393</v>
      </c>
      <c r="B396" s="167">
        <v>45898.613356481481</v>
      </c>
      <c r="C396" s="110">
        <f t="shared" si="6"/>
        <v>45913.613356481481</v>
      </c>
      <c r="D396" t="s">
        <v>6028</v>
      </c>
      <c r="G396" t="s">
        <v>1827</v>
      </c>
      <c r="H396" t="s">
        <v>39</v>
      </c>
      <c r="I396" t="s">
        <v>857</v>
      </c>
      <c r="J396" t="s">
        <v>82</v>
      </c>
      <c r="L396" s="305" t="s">
        <v>4</v>
      </c>
      <c r="N396" s="9">
        <v>5200</v>
      </c>
      <c r="O396" s="9">
        <v>220</v>
      </c>
      <c r="P396" s="9">
        <v>0</v>
      </c>
      <c r="Q396" s="138">
        <v>0</v>
      </c>
      <c r="R396" s="138">
        <v>0</v>
      </c>
      <c r="U396" s="3">
        <v>0.1255075188867073</v>
      </c>
      <c r="V396" s="279">
        <v>9023.1</v>
      </c>
      <c r="W396" s="279">
        <v>8723.81</v>
      </c>
      <c r="X396" s="279">
        <v>7706.2</v>
      </c>
      <c r="Y396" s="3">
        <v>0.15</v>
      </c>
      <c r="Z396" t="s">
        <v>5630</v>
      </c>
      <c r="AB396" t="s">
        <v>5755</v>
      </c>
    </row>
    <row r="397" spans="1:29" x14ac:dyDescent="0.25">
      <c r="A397">
        <v>394</v>
      </c>
      <c r="B397" s="167">
        <v>45898.614606481482</v>
      </c>
      <c r="C397" s="110">
        <f t="shared" si="6"/>
        <v>45913.614606481482</v>
      </c>
      <c r="D397" t="s">
        <v>6029</v>
      </c>
      <c r="G397" t="s">
        <v>1827</v>
      </c>
      <c r="H397" t="s">
        <v>39</v>
      </c>
      <c r="I397" t="s">
        <v>2776</v>
      </c>
      <c r="J397" t="s">
        <v>93</v>
      </c>
      <c r="L397" s="305" t="s">
        <v>4</v>
      </c>
      <c r="N397" s="9">
        <v>2650</v>
      </c>
      <c r="O397" s="9">
        <v>49.2</v>
      </c>
      <c r="P397" s="9">
        <v>0</v>
      </c>
      <c r="Q397" s="138">
        <v>0</v>
      </c>
      <c r="R397" s="138">
        <v>0</v>
      </c>
      <c r="U397" s="3">
        <v>0.1253567463190951</v>
      </c>
      <c r="V397" s="279">
        <v>4528.6000000000004</v>
      </c>
      <c r="W397" s="279">
        <v>4376.07</v>
      </c>
      <c r="X397" s="279">
        <v>3857.49</v>
      </c>
      <c r="Y397" s="3">
        <v>0.15</v>
      </c>
      <c r="Z397" t="s">
        <v>5630</v>
      </c>
      <c r="AB397" t="s">
        <v>5755</v>
      </c>
    </row>
    <row r="398" spans="1:29" x14ac:dyDescent="0.25">
      <c r="A398">
        <v>395</v>
      </c>
      <c r="B398" s="167">
        <v>45898.615613425929</v>
      </c>
      <c r="C398" s="110">
        <f t="shared" si="6"/>
        <v>45913.615613425929</v>
      </c>
      <c r="D398" t="s">
        <v>6030</v>
      </c>
      <c r="G398" t="s">
        <v>1827</v>
      </c>
      <c r="H398" t="s">
        <v>39</v>
      </c>
      <c r="I398" t="s">
        <v>4096</v>
      </c>
      <c r="J398" t="s">
        <v>93</v>
      </c>
      <c r="L398" s="305" t="s">
        <v>4</v>
      </c>
      <c r="N398" s="9">
        <v>2650</v>
      </c>
      <c r="O398" s="9">
        <v>125.4</v>
      </c>
      <c r="P398" s="9">
        <v>0</v>
      </c>
      <c r="Q398" s="138">
        <v>0</v>
      </c>
      <c r="R398" s="138">
        <v>0</v>
      </c>
      <c r="U398" s="3">
        <v>0.12553934650172069</v>
      </c>
      <c r="V398" s="279">
        <v>4613.03</v>
      </c>
      <c r="W398" s="279">
        <v>4460.51</v>
      </c>
      <c r="X398" s="279">
        <v>3941.92</v>
      </c>
      <c r="Y398" s="3">
        <v>0.15</v>
      </c>
      <c r="Z398" t="s">
        <v>5630</v>
      </c>
      <c r="AB398" t="s">
        <v>5755</v>
      </c>
    </row>
    <row r="399" spans="1:29" x14ac:dyDescent="0.25">
      <c r="A399">
        <v>396</v>
      </c>
      <c r="B399" s="167">
        <v>45903.488368055558</v>
      </c>
      <c r="C399" s="110">
        <f t="shared" si="6"/>
        <v>45918.488368055558</v>
      </c>
      <c r="D399" t="s">
        <v>6036</v>
      </c>
      <c r="G399" t="s">
        <v>4706</v>
      </c>
      <c r="H399" t="s">
        <v>93</v>
      </c>
      <c r="I399" t="s">
        <v>3876</v>
      </c>
      <c r="J399" t="s">
        <v>76</v>
      </c>
      <c r="L399" s="305" t="s">
        <v>8</v>
      </c>
      <c r="N399" s="9">
        <v>16700</v>
      </c>
      <c r="O399" s="9">
        <v>0</v>
      </c>
      <c r="P399" s="9">
        <v>4249490</v>
      </c>
      <c r="Q399" s="138">
        <v>0</v>
      </c>
      <c r="R399" s="138">
        <v>0</v>
      </c>
      <c r="U399" s="3">
        <v>0.35403914716541057</v>
      </c>
      <c r="V399" s="279">
        <v>36196.089999999997</v>
      </c>
      <c r="W399" s="279">
        <v>38920.53</v>
      </c>
      <c r="X399" s="279">
        <v>36196.089999999997</v>
      </c>
      <c r="Z399" t="s">
        <v>5630</v>
      </c>
      <c r="AC399" s="1" t="s">
        <v>5742</v>
      </c>
    </row>
    <row r="400" spans="1:29" x14ac:dyDescent="0.25">
      <c r="A400">
        <v>397</v>
      </c>
      <c r="B400" s="167">
        <v>45901.622175925928</v>
      </c>
      <c r="C400" s="110">
        <f t="shared" si="6"/>
        <v>45916.622175925928</v>
      </c>
      <c r="D400" t="s">
        <v>5494</v>
      </c>
      <c r="G400" t="s">
        <v>5102</v>
      </c>
      <c r="H400" t="s">
        <v>92</v>
      </c>
      <c r="I400" t="s">
        <v>2794</v>
      </c>
      <c r="J400" t="s">
        <v>93</v>
      </c>
      <c r="L400" s="305" t="s">
        <v>7</v>
      </c>
      <c r="N400" s="9">
        <v>3950</v>
      </c>
      <c r="O400" s="9">
        <v>166</v>
      </c>
      <c r="P400" s="9">
        <v>0</v>
      </c>
      <c r="Q400" s="138">
        <v>0</v>
      </c>
      <c r="R400" s="138">
        <v>0</v>
      </c>
      <c r="U400" s="3">
        <v>2.2000441680858861E-2</v>
      </c>
      <c r="V400" s="279">
        <v>6329.88</v>
      </c>
      <c r="W400" s="279">
        <v>5796.24</v>
      </c>
      <c r="X400" s="279">
        <v>5100.6899999999996</v>
      </c>
      <c r="Y400" s="3">
        <v>0.2</v>
      </c>
      <c r="Z400" t="s">
        <v>5630</v>
      </c>
      <c r="AC400" s="1" t="s">
        <v>5742</v>
      </c>
    </row>
    <row r="401" spans="1:29" x14ac:dyDescent="0.25">
      <c r="A401">
        <v>398</v>
      </c>
      <c r="B401" s="167">
        <v>45901.62431712963</v>
      </c>
      <c r="C401" s="110">
        <f t="shared" si="6"/>
        <v>45916.62431712963</v>
      </c>
      <c r="D401" t="s">
        <v>6031</v>
      </c>
      <c r="G401" t="s">
        <v>2512</v>
      </c>
      <c r="H401" t="s">
        <v>92</v>
      </c>
      <c r="I401" t="s">
        <v>2512</v>
      </c>
      <c r="J401" t="s">
        <v>92</v>
      </c>
      <c r="L401" s="305" t="s">
        <v>3</v>
      </c>
      <c r="N401" s="9">
        <v>600</v>
      </c>
      <c r="O401" s="9">
        <v>0</v>
      </c>
      <c r="P401" s="9">
        <v>0</v>
      </c>
      <c r="Q401" s="138">
        <v>0</v>
      </c>
      <c r="R401" s="138">
        <v>0</v>
      </c>
      <c r="U401" s="3">
        <v>0.12533005885571741</v>
      </c>
      <c r="V401" s="279">
        <v>1042.57</v>
      </c>
      <c r="W401" s="279">
        <v>913.59</v>
      </c>
      <c r="X401" s="279">
        <v>886.19</v>
      </c>
      <c r="Y401" s="3">
        <v>0.15</v>
      </c>
      <c r="Z401" t="s">
        <v>5630</v>
      </c>
      <c r="AC401" s="1" t="s">
        <v>5742</v>
      </c>
    </row>
    <row r="402" spans="1:29" x14ac:dyDescent="0.25">
      <c r="A402">
        <v>399</v>
      </c>
      <c r="B402" s="167">
        <v>45901.62537037037</v>
      </c>
      <c r="C402" s="110">
        <f t="shared" si="6"/>
        <v>45916.62537037037</v>
      </c>
      <c r="D402" t="s">
        <v>5494</v>
      </c>
      <c r="G402" t="s">
        <v>5102</v>
      </c>
      <c r="H402" t="s">
        <v>92</v>
      </c>
      <c r="I402" t="s">
        <v>2794</v>
      </c>
      <c r="J402" t="s">
        <v>93</v>
      </c>
      <c r="L402" s="305" t="s">
        <v>7</v>
      </c>
      <c r="N402" s="9">
        <v>3950</v>
      </c>
      <c r="O402" s="9">
        <v>166</v>
      </c>
      <c r="P402" s="9">
        <v>0</v>
      </c>
      <c r="Q402" s="138">
        <v>0</v>
      </c>
      <c r="R402" s="138">
        <v>0</v>
      </c>
      <c r="U402" s="3">
        <v>2.2000441680858861E-2</v>
      </c>
      <c r="V402" s="279">
        <v>6329.88</v>
      </c>
      <c r="W402" s="279">
        <v>5796.24</v>
      </c>
      <c r="X402" s="279">
        <v>5100.6899999999996</v>
      </c>
      <c r="Y402" s="3">
        <v>0.2</v>
      </c>
      <c r="Z402" t="s">
        <v>5630</v>
      </c>
      <c r="AA402" t="s">
        <v>5755</v>
      </c>
      <c r="AC402" s="1" t="s">
        <v>5742</v>
      </c>
    </row>
    <row r="403" spans="1:29" x14ac:dyDescent="0.25">
      <c r="A403">
        <v>400</v>
      </c>
      <c r="B403" s="167">
        <v>45901.638437499998</v>
      </c>
      <c r="C403" s="110">
        <f t="shared" si="6"/>
        <v>45916.638437499998</v>
      </c>
      <c r="D403" t="s">
        <v>5821</v>
      </c>
      <c r="G403" t="s">
        <v>3622</v>
      </c>
      <c r="H403" t="s">
        <v>92</v>
      </c>
      <c r="I403" t="s">
        <v>2386</v>
      </c>
      <c r="J403" t="s">
        <v>88</v>
      </c>
      <c r="L403" s="305" t="s">
        <v>6</v>
      </c>
      <c r="N403" s="9">
        <v>4600</v>
      </c>
      <c r="O403" s="9">
        <v>111</v>
      </c>
      <c r="P403" s="9">
        <v>0</v>
      </c>
      <c r="Q403" s="138">
        <v>0</v>
      </c>
      <c r="R403" s="138">
        <v>0</v>
      </c>
      <c r="U403" s="3">
        <v>8.2884272450423652E-2</v>
      </c>
      <c r="V403" s="279">
        <v>7889.33</v>
      </c>
      <c r="W403" s="279">
        <v>7200.07</v>
      </c>
      <c r="X403" s="279">
        <v>6336.06</v>
      </c>
      <c r="Y403" s="3">
        <v>0.2</v>
      </c>
      <c r="Z403" t="s">
        <v>5630</v>
      </c>
      <c r="AC403" s="1" t="s">
        <v>5742</v>
      </c>
    </row>
    <row r="404" spans="1:29" x14ac:dyDescent="0.25">
      <c r="A404">
        <v>401</v>
      </c>
      <c r="B404" s="167">
        <v>45901.675023148149</v>
      </c>
      <c r="C404" s="110">
        <f t="shared" si="6"/>
        <v>45916.675023148149</v>
      </c>
      <c r="D404" t="s">
        <v>6032</v>
      </c>
      <c r="G404" t="s">
        <v>4211</v>
      </c>
      <c r="H404" t="s">
        <v>93</v>
      </c>
      <c r="I404" t="s">
        <v>2656</v>
      </c>
      <c r="J404" t="s">
        <v>93</v>
      </c>
      <c r="L404" s="305" t="s">
        <v>7</v>
      </c>
      <c r="N404" s="9">
        <v>2667</v>
      </c>
      <c r="O404" s="9">
        <v>520</v>
      </c>
      <c r="P404" s="9">
        <v>0</v>
      </c>
      <c r="Q404" s="138">
        <v>0</v>
      </c>
      <c r="R404" s="138">
        <v>0</v>
      </c>
      <c r="U404" s="3">
        <v>0.12660048713804306</v>
      </c>
      <c r="V404" s="279">
        <v>5216.05</v>
      </c>
      <c r="W404" s="279">
        <v>5136.4399999999996</v>
      </c>
      <c r="X404" s="279">
        <v>4520.07</v>
      </c>
      <c r="Y404" s="3">
        <v>0.15</v>
      </c>
      <c r="Z404" t="s">
        <v>5630</v>
      </c>
      <c r="AC404" s="1" t="s">
        <v>5742</v>
      </c>
    </row>
    <row r="405" spans="1:29" x14ac:dyDescent="0.25">
      <c r="A405">
        <v>402</v>
      </c>
      <c r="B405" s="167">
        <v>45901.693310185183</v>
      </c>
      <c r="C405" s="110">
        <f t="shared" si="6"/>
        <v>45916.693310185183</v>
      </c>
      <c r="D405" t="s">
        <v>6033</v>
      </c>
      <c r="G405" t="s">
        <v>3373</v>
      </c>
      <c r="H405" t="s">
        <v>78</v>
      </c>
      <c r="I405" t="s">
        <v>3647</v>
      </c>
      <c r="J405" t="s">
        <v>83</v>
      </c>
      <c r="L405" s="305" t="s">
        <v>7</v>
      </c>
      <c r="N405" s="9">
        <v>13500</v>
      </c>
      <c r="O405" s="9">
        <v>440</v>
      </c>
      <c r="P405" s="9">
        <v>0</v>
      </c>
      <c r="Q405" s="138">
        <v>0</v>
      </c>
      <c r="R405" s="138">
        <v>0</v>
      </c>
      <c r="U405" s="3">
        <v>0.12543054716429533</v>
      </c>
      <c r="V405" s="279">
        <v>23973.96</v>
      </c>
      <c r="W405" s="279">
        <v>23239.77</v>
      </c>
      <c r="X405" s="279">
        <v>20451</v>
      </c>
      <c r="Y405" s="3">
        <v>0.15</v>
      </c>
      <c r="Z405" t="s">
        <v>5630</v>
      </c>
      <c r="AC405" s="1" t="s">
        <v>5742</v>
      </c>
    </row>
    <row r="406" spans="1:29" x14ac:dyDescent="0.25">
      <c r="A406">
        <v>403</v>
      </c>
      <c r="B406" s="167">
        <v>45901.713495370372</v>
      </c>
      <c r="C406" s="110">
        <f t="shared" si="6"/>
        <v>45916.713495370372</v>
      </c>
      <c r="D406" t="s">
        <v>5748</v>
      </c>
      <c r="G406" t="s">
        <v>3622</v>
      </c>
      <c r="H406" t="s">
        <v>92</v>
      </c>
      <c r="I406" t="s">
        <v>5101</v>
      </c>
      <c r="J406" t="s">
        <v>92</v>
      </c>
      <c r="L406" s="305" t="s">
        <v>6</v>
      </c>
      <c r="N406" s="9">
        <v>4200</v>
      </c>
      <c r="O406" s="9">
        <v>82</v>
      </c>
      <c r="P406" s="9">
        <v>0</v>
      </c>
      <c r="Q406" s="138">
        <v>0</v>
      </c>
      <c r="R406" s="138">
        <v>0</v>
      </c>
      <c r="U406" s="3">
        <v>8.2844940255539026E-2</v>
      </c>
      <c r="V406" s="279">
        <v>7404.11</v>
      </c>
      <c r="W406" s="279">
        <v>7158.38</v>
      </c>
      <c r="X406" s="279">
        <v>5941.46</v>
      </c>
      <c r="Y406" s="3">
        <v>0.2</v>
      </c>
      <c r="Z406" t="s">
        <v>5630</v>
      </c>
      <c r="AC406" s="1" t="s">
        <v>5742</v>
      </c>
    </row>
    <row r="407" spans="1:29" x14ac:dyDescent="0.25">
      <c r="A407">
        <v>404</v>
      </c>
      <c r="B407" s="167">
        <v>45902.361550925925</v>
      </c>
      <c r="C407" s="110">
        <f t="shared" si="6"/>
        <v>45917.361550925925</v>
      </c>
      <c r="D407" t="s">
        <v>6034</v>
      </c>
      <c r="E407" t="s">
        <v>6035</v>
      </c>
      <c r="G407" t="s">
        <v>1827</v>
      </c>
      <c r="H407" t="s">
        <v>39</v>
      </c>
      <c r="I407" t="s">
        <v>2854</v>
      </c>
      <c r="J407" t="s">
        <v>93</v>
      </c>
      <c r="L407" s="305" t="s">
        <v>7</v>
      </c>
      <c r="N407" s="9">
        <v>2700</v>
      </c>
      <c r="O407" s="9">
        <v>209</v>
      </c>
      <c r="P407" s="9">
        <v>350000</v>
      </c>
      <c r="Q407" s="138">
        <v>0</v>
      </c>
      <c r="R407" s="138">
        <v>0</v>
      </c>
      <c r="U407" s="3">
        <v>0.17873925847059238</v>
      </c>
      <c r="V407" s="279">
        <v>5420.08</v>
      </c>
      <c r="W407" s="279">
        <v>5007.3599999999997</v>
      </c>
      <c r="X407" s="279">
        <v>4434.26</v>
      </c>
      <c r="Y407" s="3">
        <v>0.19</v>
      </c>
      <c r="Z407" t="s">
        <v>5602</v>
      </c>
      <c r="AC407" s="1" t="s">
        <v>5742</v>
      </c>
    </row>
    <row r="408" spans="1:29" x14ac:dyDescent="0.25">
      <c r="A408">
        <v>405</v>
      </c>
      <c r="B408" s="167">
        <v>45902.709305555552</v>
      </c>
      <c r="C408" s="110">
        <f t="shared" si="6"/>
        <v>45917.709305555552</v>
      </c>
      <c r="D408" t="s">
        <v>5767</v>
      </c>
      <c r="G408" t="s">
        <v>1827</v>
      </c>
      <c r="H408" t="s">
        <v>39</v>
      </c>
      <c r="I408" t="s">
        <v>2705</v>
      </c>
      <c r="J408" t="s">
        <v>93</v>
      </c>
      <c r="L408" s="305" t="s">
        <v>7</v>
      </c>
      <c r="N408" s="9">
        <v>3000</v>
      </c>
      <c r="O408" s="9">
        <v>209</v>
      </c>
      <c r="P408" s="9">
        <v>350000</v>
      </c>
      <c r="Q408" s="138">
        <v>0</v>
      </c>
      <c r="R408" s="138">
        <v>0</v>
      </c>
      <c r="U408" s="3">
        <v>0.10098652395262478</v>
      </c>
      <c r="V408" s="279">
        <v>5926.58</v>
      </c>
      <c r="W408" s="279">
        <v>4955.84</v>
      </c>
      <c r="X408" s="279">
        <v>4388.93</v>
      </c>
      <c r="Y408" s="3">
        <v>0.27</v>
      </c>
      <c r="Z408" t="s">
        <v>5630</v>
      </c>
      <c r="AC408" s="1" t="s">
        <v>5742</v>
      </c>
    </row>
    <row r="409" spans="1:29" x14ac:dyDescent="0.25">
      <c r="A409">
        <v>406</v>
      </c>
      <c r="B409" s="167">
        <v>45903.341423611113</v>
      </c>
      <c r="C409" s="110">
        <f t="shared" si="6"/>
        <v>45918.341423611113</v>
      </c>
      <c r="D409" t="s">
        <v>5652</v>
      </c>
      <c r="E409" t="s">
        <v>5673</v>
      </c>
      <c r="F409" t="s">
        <v>5674</v>
      </c>
      <c r="G409" t="s">
        <v>2883</v>
      </c>
      <c r="H409" t="s">
        <v>93</v>
      </c>
      <c r="I409" t="s">
        <v>2373</v>
      </c>
      <c r="J409" t="s">
        <v>88</v>
      </c>
      <c r="K409" t="s">
        <v>5649</v>
      </c>
      <c r="L409" s="305" t="s">
        <v>3</v>
      </c>
      <c r="N409" s="9">
        <v>4932</v>
      </c>
      <c r="O409" s="9">
        <v>97.5</v>
      </c>
      <c r="P409" s="9">
        <v>2600</v>
      </c>
      <c r="Q409" s="138">
        <v>0</v>
      </c>
      <c r="R409" s="138">
        <v>0</v>
      </c>
      <c r="U409" s="3">
        <v>1.0250218460235426E-2</v>
      </c>
      <c r="V409" s="279">
        <v>7224.47</v>
      </c>
      <c r="W409" s="279">
        <v>6996.59</v>
      </c>
      <c r="X409" s="279">
        <v>6157</v>
      </c>
      <c r="Y409" s="3">
        <v>0.15</v>
      </c>
      <c r="Z409" t="s">
        <v>5620</v>
      </c>
      <c r="AC409" s="1" t="s">
        <v>5742</v>
      </c>
    </row>
    <row r="410" spans="1:29" x14ac:dyDescent="0.25">
      <c r="A410">
        <v>407</v>
      </c>
      <c r="B410" s="167">
        <v>45903.492893518516</v>
      </c>
      <c r="C410" s="110">
        <f t="shared" si="6"/>
        <v>45918.492893518516</v>
      </c>
      <c r="D410" t="s">
        <v>6036</v>
      </c>
      <c r="G410" t="s">
        <v>2710</v>
      </c>
      <c r="H410" t="s">
        <v>93</v>
      </c>
      <c r="I410" t="s">
        <v>1684</v>
      </c>
      <c r="J410" t="s">
        <v>85</v>
      </c>
      <c r="L410" s="305" t="s">
        <v>8</v>
      </c>
      <c r="N410" s="9">
        <v>38000</v>
      </c>
      <c r="O410" s="9">
        <v>0</v>
      </c>
      <c r="P410" s="9">
        <v>4249490</v>
      </c>
      <c r="Q410" s="138">
        <v>0</v>
      </c>
      <c r="R410" s="138">
        <v>0</v>
      </c>
      <c r="U410" s="3">
        <v>0.29073074507553143</v>
      </c>
      <c r="V410" s="279">
        <v>72606.350000000006</v>
      </c>
      <c r="W410" s="279">
        <v>78071.34</v>
      </c>
      <c r="X410" s="279">
        <v>72606.350000000006</v>
      </c>
      <c r="Z410" t="s">
        <v>5630</v>
      </c>
      <c r="AC410" s="1" t="s">
        <v>5742</v>
      </c>
    </row>
    <row r="411" spans="1:29" x14ac:dyDescent="0.25">
      <c r="A411">
        <v>408</v>
      </c>
      <c r="B411" s="167">
        <v>45903.494814814818</v>
      </c>
      <c r="C411" s="110">
        <f t="shared" si="6"/>
        <v>45918.494814814818</v>
      </c>
      <c r="D411" t="s">
        <v>6036</v>
      </c>
      <c r="G411" t="s">
        <v>2710</v>
      </c>
      <c r="H411" t="s">
        <v>93</v>
      </c>
      <c r="I411" t="s">
        <v>3187</v>
      </c>
      <c r="J411" t="s">
        <v>80</v>
      </c>
      <c r="L411" s="305" t="s">
        <v>8</v>
      </c>
      <c r="N411" s="9">
        <v>25600</v>
      </c>
      <c r="O411" s="9">
        <v>0</v>
      </c>
      <c r="P411" s="9">
        <v>4249490</v>
      </c>
      <c r="Q411" s="138">
        <v>0</v>
      </c>
      <c r="R411" s="138">
        <v>0</v>
      </c>
      <c r="U411" s="3">
        <v>0.31660992500908186</v>
      </c>
      <c r="V411" s="279">
        <v>51409.77</v>
      </c>
      <c r="W411" s="279">
        <v>55279.32</v>
      </c>
      <c r="X411" s="279">
        <v>51409.77</v>
      </c>
      <c r="Z411" t="s">
        <v>5630</v>
      </c>
      <c r="AC411" s="1" t="s">
        <v>5742</v>
      </c>
    </row>
    <row r="412" spans="1:29" x14ac:dyDescent="0.25">
      <c r="A412">
        <v>409</v>
      </c>
      <c r="B412" s="167">
        <v>45903.49628472222</v>
      </c>
      <c r="C412" s="110">
        <f t="shared" si="6"/>
        <v>45918.49628472222</v>
      </c>
      <c r="D412" t="s">
        <v>6036</v>
      </c>
      <c r="G412" t="s">
        <v>2710</v>
      </c>
      <c r="H412" t="s">
        <v>93</v>
      </c>
      <c r="I412" t="s">
        <v>128</v>
      </c>
      <c r="J412" t="s">
        <v>81</v>
      </c>
      <c r="L412" s="305" t="s">
        <v>8</v>
      </c>
      <c r="N412" s="9">
        <v>18200</v>
      </c>
      <c r="O412" s="9">
        <v>0</v>
      </c>
      <c r="P412" s="9">
        <v>4249490</v>
      </c>
      <c r="Q412" s="138">
        <v>0</v>
      </c>
      <c r="R412" s="138">
        <v>0</v>
      </c>
      <c r="U412" s="3">
        <v>0.34565460940979326</v>
      </c>
      <c r="V412" s="279">
        <v>38760.19</v>
      </c>
      <c r="W412" s="279">
        <v>41677.629999999997</v>
      </c>
      <c r="X412" s="279">
        <v>38760.19</v>
      </c>
      <c r="Z412" t="s">
        <v>5630</v>
      </c>
      <c r="AC412" s="1" t="s">
        <v>5742</v>
      </c>
    </row>
    <row r="413" spans="1:29" x14ac:dyDescent="0.25">
      <c r="A413">
        <v>410</v>
      </c>
      <c r="B413" s="167">
        <v>45903.498912037037</v>
      </c>
      <c r="C413" s="110">
        <f t="shared" si="6"/>
        <v>45918.498912037037</v>
      </c>
      <c r="D413" t="s">
        <v>6036</v>
      </c>
      <c r="G413" t="s">
        <v>2710</v>
      </c>
      <c r="H413" t="s">
        <v>93</v>
      </c>
      <c r="I413" t="s">
        <v>3876</v>
      </c>
      <c r="J413" t="s">
        <v>76</v>
      </c>
      <c r="L413" s="305" t="s">
        <v>8</v>
      </c>
      <c r="N413" s="9">
        <v>16700</v>
      </c>
      <c r="O413" s="9">
        <v>0</v>
      </c>
      <c r="P413" s="9">
        <v>6802633.1399999997</v>
      </c>
      <c r="Q413" s="138">
        <v>0</v>
      </c>
      <c r="R413" s="138">
        <v>0</v>
      </c>
      <c r="U413" s="3">
        <v>0.40756754003191398</v>
      </c>
      <c r="V413" s="279">
        <v>40791.75</v>
      </c>
      <c r="W413" s="279">
        <v>43862.09</v>
      </c>
      <c r="X413" s="279">
        <v>40791.75</v>
      </c>
      <c r="Z413" t="s">
        <v>5630</v>
      </c>
      <c r="AC413" s="1" t="s">
        <v>5742</v>
      </c>
    </row>
    <row r="414" spans="1:29" x14ac:dyDescent="0.25">
      <c r="A414">
        <v>411</v>
      </c>
      <c r="B414" s="167">
        <v>45903.595543981479</v>
      </c>
      <c r="C414" s="110">
        <f t="shared" si="6"/>
        <v>45918.595543981479</v>
      </c>
      <c r="D414" t="s">
        <v>6036</v>
      </c>
      <c r="G414" t="s">
        <v>2710</v>
      </c>
      <c r="H414" t="s">
        <v>93</v>
      </c>
      <c r="I414" t="s">
        <v>128</v>
      </c>
      <c r="J414" t="s">
        <v>81</v>
      </c>
      <c r="L414" s="305" t="s">
        <v>7</v>
      </c>
      <c r="N414" s="9">
        <v>18200</v>
      </c>
      <c r="O414" s="9">
        <v>0</v>
      </c>
      <c r="P414" s="9">
        <v>4272329.6900000004</v>
      </c>
      <c r="Q414" s="138">
        <v>0</v>
      </c>
      <c r="R414" s="138">
        <v>0</v>
      </c>
      <c r="U414" s="3">
        <v>0.34616438884008022</v>
      </c>
      <c r="V414" s="279">
        <v>38801.300000000003</v>
      </c>
      <c r="W414" s="279">
        <v>41721.83</v>
      </c>
      <c r="X414" s="279">
        <v>38801.300000000003</v>
      </c>
      <c r="Z414" t="s">
        <v>5630</v>
      </c>
      <c r="AC414" s="1" t="s">
        <v>5742</v>
      </c>
    </row>
    <row r="415" spans="1:29" x14ac:dyDescent="0.25">
      <c r="A415">
        <v>412</v>
      </c>
      <c r="B415" s="167">
        <v>45903.601412037038</v>
      </c>
      <c r="C415" s="110">
        <f t="shared" si="6"/>
        <v>45918.601412037038</v>
      </c>
      <c r="D415" t="s">
        <v>6037</v>
      </c>
      <c r="G415" t="s">
        <v>2710</v>
      </c>
      <c r="H415" t="s">
        <v>93</v>
      </c>
      <c r="I415" t="s">
        <v>1684</v>
      </c>
      <c r="J415" t="s">
        <v>85</v>
      </c>
      <c r="L415" s="305" t="s">
        <v>8</v>
      </c>
      <c r="N415" s="9">
        <v>38000</v>
      </c>
      <c r="O415" s="9">
        <v>0</v>
      </c>
      <c r="P415" s="9">
        <v>4272329.6900000004</v>
      </c>
      <c r="Q415" s="138">
        <v>0</v>
      </c>
      <c r="R415" s="138">
        <v>0</v>
      </c>
      <c r="U415" s="3">
        <v>0.29103183093799595</v>
      </c>
      <c r="V415" s="279">
        <v>72647.460000000006</v>
      </c>
      <c r="W415" s="279">
        <v>78115.55</v>
      </c>
      <c r="X415" s="279">
        <v>72647.460000000006</v>
      </c>
      <c r="Z415" t="s">
        <v>5630</v>
      </c>
      <c r="AC415" s="1" t="s">
        <v>5742</v>
      </c>
    </row>
    <row r="416" spans="1:29" x14ac:dyDescent="0.25">
      <c r="A416">
        <v>413</v>
      </c>
      <c r="B416" s="167">
        <v>45903.604884259257</v>
      </c>
      <c r="C416" s="110">
        <f t="shared" si="6"/>
        <v>45918.604884259257</v>
      </c>
      <c r="D416" t="s">
        <v>6036</v>
      </c>
      <c r="G416" t="s">
        <v>4706</v>
      </c>
      <c r="H416" t="s">
        <v>93</v>
      </c>
      <c r="I416" t="s">
        <v>2710</v>
      </c>
      <c r="J416" t="s">
        <v>93</v>
      </c>
      <c r="L416" s="305" t="s">
        <v>8</v>
      </c>
      <c r="N416" s="9">
        <v>6500</v>
      </c>
      <c r="O416" s="9">
        <v>0</v>
      </c>
      <c r="P416" s="9">
        <v>4272329.6900000004</v>
      </c>
      <c r="Q416" s="138">
        <v>0</v>
      </c>
      <c r="R416" s="138">
        <v>0</v>
      </c>
      <c r="U416" s="3">
        <v>0.47114356048368733</v>
      </c>
      <c r="V416" s="279">
        <v>18998.47</v>
      </c>
      <c r="W416" s="279">
        <v>21589.18</v>
      </c>
      <c r="X416" s="279">
        <v>18998.47</v>
      </c>
      <c r="Z416" t="s">
        <v>5630</v>
      </c>
      <c r="AC416" s="1" t="s">
        <v>5742</v>
      </c>
    </row>
    <row r="417" spans="1:29" x14ac:dyDescent="0.25">
      <c r="A417">
        <v>414</v>
      </c>
      <c r="B417" s="167">
        <v>45903.607083333336</v>
      </c>
      <c r="C417" s="110">
        <f t="shared" si="6"/>
        <v>45918.607083333336</v>
      </c>
      <c r="D417" t="s">
        <v>6038</v>
      </c>
      <c r="G417" t="s">
        <v>2710</v>
      </c>
      <c r="H417" t="s">
        <v>93</v>
      </c>
      <c r="I417" t="s">
        <v>3187</v>
      </c>
      <c r="J417" t="s">
        <v>80</v>
      </c>
      <c r="L417" s="305" t="s">
        <v>8</v>
      </c>
      <c r="N417" s="9">
        <v>25600</v>
      </c>
      <c r="O417" s="9">
        <v>0</v>
      </c>
      <c r="P417" s="9">
        <v>4272329.6900000004</v>
      </c>
      <c r="Q417" s="138">
        <v>0</v>
      </c>
      <c r="R417" s="138">
        <v>0</v>
      </c>
      <c r="U417" s="3">
        <v>0.31701592569627091</v>
      </c>
      <c r="V417" s="279">
        <v>51450.879999999997</v>
      </c>
      <c r="W417" s="279">
        <v>55323.519999999997</v>
      </c>
      <c r="X417" s="279">
        <v>51450.879999999997</v>
      </c>
      <c r="Z417" t="s">
        <v>5630</v>
      </c>
      <c r="AC417" s="1" t="s">
        <v>5742</v>
      </c>
    </row>
    <row r="418" spans="1:29" x14ac:dyDescent="0.25">
      <c r="A418">
        <v>415</v>
      </c>
      <c r="B418" s="167">
        <v>45903.609317129631</v>
      </c>
      <c r="C418" s="110">
        <f t="shared" si="6"/>
        <v>45918.609317129631</v>
      </c>
      <c r="D418" t="s">
        <v>6036</v>
      </c>
      <c r="G418" t="s">
        <v>2710</v>
      </c>
      <c r="H418" t="s">
        <v>93</v>
      </c>
      <c r="I418" t="s">
        <v>3876</v>
      </c>
      <c r="J418" t="s">
        <v>76</v>
      </c>
      <c r="L418" s="305" t="s">
        <v>8</v>
      </c>
      <c r="N418" s="9">
        <v>16700</v>
      </c>
      <c r="O418" s="9">
        <v>0</v>
      </c>
      <c r="P418" s="9">
        <v>4310990.01</v>
      </c>
      <c r="Q418" s="138">
        <v>0</v>
      </c>
      <c r="R418" s="138">
        <v>0</v>
      </c>
      <c r="U418" s="3">
        <v>0.35548241649589607</v>
      </c>
      <c r="V418" s="279">
        <v>36306.79</v>
      </c>
      <c r="W418" s="279">
        <v>39039.56</v>
      </c>
      <c r="X418" s="279">
        <v>36306.79</v>
      </c>
      <c r="Z418" t="s">
        <v>5630</v>
      </c>
      <c r="AC418" s="1" t="s">
        <v>5742</v>
      </c>
    </row>
    <row r="419" spans="1:29" x14ac:dyDescent="0.25">
      <c r="A419">
        <v>416</v>
      </c>
      <c r="B419" s="167">
        <v>45903.61923611111</v>
      </c>
      <c r="C419" s="110">
        <f t="shared" si="6"/>
        <v>45918.61923611111</v>
      </c>
      <c r="D419" t="s">
        <v>6038</v>
      </c>
      <c r="G419" t="s">
        <v>2710</v>
      </c>
      <c r="H419" t="s">
        <v>93</v>
      </c>
      <c r="I419" t="s">
        <v>1684</v>
      </c>
      <c r="J419" t="s">
        <v>85</v>
      </c>
      <c r="L419" s="305" t="s">
        <v>7</v>
      </c>
      <c r="N419" s="9">
        <v>38000</v>
      </c>
      <c r="O419" s="9">
        <v>0</v>
      </c>
      <c r="P419" s="9">
        <v>4310990.01</v>
      </c>
      <c r="Q419" s="138">
        <v>0</v>
      </c>
      <c r="R419" s="138">
        <v>0</v>
      </c>
      <c r="U419" s="3">
        <v>0.29154072728479907</v>
      </c>
      <c r="V419" s="279">
        <v>72717.05</v>
      </c>
      <c r="W419" s="279">
        <v>78190.37</v>
      </c>
      <c r="X419" s="279">
        <v>72717.05</v>
      </c>
      <c r="Z419" t="s">
        <v>5630</v>
      </c>
      <c r="AC419" s="1" t="s">
        <v>5742</v>
      </c>
    </row>
    <row r="420" spans="1:29" x14ac:dyDescent="0.25">
      <c r="A420">
        <v>417</v>
      </c>
      <c r="B420" s="167">
        <v>45903.621620370373</v>
      </c>
      <c r="C420" s="110">
        <f t="shared" si="6"/>
        <v>45918.621620370373</v>
      </c>
      <c r="D420" t="s">
        <v>6036</v>
      </c>
      <c r="G420" t="s">
        <v>2710</v>
      </c>
      <c r="H420" t="s">
        <v>93</v>
      </c>
      <c r="I420" t="s">
        <v>1684</v>
      </c>
      <c r="J420" t="s">
        <v>85</v>
      </c>
      <c r="L420" s="305" t="s">
        <v>8</v>
      </c>
      <c r="N420" s="9">
        <v>38000</v>
      </c>
      <c r="O420" s="9">
        <v>0</v>
      </c>
      <c r="P420" s="9">
        <v>4249490.04</v>
      </c>
      <c r="Q420" s="138">
        <v>0</v>
      </c>
      <c r="R420" s="138">
        <v>0</v>
      </c>
      <c r="U420" s="3">
        <v>0.29073074560312134</v>
      </c>
      <c r="V420" s="279">
        <v>72606.350000000006</v>
      </c>
      <c r="W420" s="279">
        <v>78071.34</v>
      </c>
      <c r="X420" s="279">
        <v>72606.350000000006</v>
      </c>
      <c r="Z420" t="s">
        <v>5630</v>
      </c>
      <c r="AC420" s="1" t="s">
        <v>5742</v>
      </c>
    </row>
    <row r="421" spans="1:29" x14ac:dyDescent="0.25">
      <c r="A421">
        <v>418</v>
      </c>
      <c r="B421" s="167">
        <v>45903.627951388888</v>
      </c>
      <c r="C421" s="110">
        <f t="shared" si="6"/>
        <v>45918.627951388888</v>
      </c>
      <c r="D421" t="s">
        <v>6037</v>
      </c>
      <c r="G421" t="s">
        <v>2710</v>
      </c>
      <c r="H421" t="s">
        <v>93</v>
      </c>
      <c r="I421" t="s">
        <v>3876</v>
      </c>
      <c r="J421" t="s">
        <v>76</v>
      </c>
      <c r="L421" s="305" t="s">
        <v>8</v>
      </c>
      <c r="N421" s="9">
        <v>16700</v>
      </c>
      <c r="P421" s="9">
        <v>6802633.1399999997</v>
      </c>
      <c r="Q421" s="138">
        <v>0</v>
      </c>
      <c r="R421" s="138">
        <v>0</v>
      </c>
      <c r="U421" s="3">
        <v>0.40756754003191398</v>
      </c>
      <c r="V421" s="279">
        <v>40791.75</v>
      </c>
      <c r="W421" s="279">
        <v>43862.09</v>
      </c>
      <c r="X421" s="279">
        <v>40791.75</v>
      </c>
      <c r="Z421" t="s">
        <v>5630</v>
      </c>
      <c r="AC421" s="1" t="s">
        <v>5742</v>
      </c>
    </row>
    <row r="422" spans="1:29" x14ac:dyDescent="0.25">
      <c r="A422">
        <v>419</v>
      </c>
      <c r="B422" s="167">
        <v>45903.629814814813</v>
      </c>
      <c r="C422" s="110">
        <f t="shared" si="6"/>
        <v>45918.629814814813</v>
      </c>
      <c r="D422" t="s">
        <v>6037</v>
      </c>
      <c r="G422" t="s">
        <v>2710</v>
      </c>
      <c r="H422" t="s">
        <v>93</v>
      </c>
      <c r="I422" t="s">
        <v>1684</v>
      </c>
      <c r="J422" t="s">
        <v>85</v>
      </c>
      <c r="L422" s="305" t="s">
        <v>8</v>
      </c>
      <c r="N422" s="9">
        <v>38000</v>
      </c>
      <c r="O422" s="9">
        <v>0</v>
      </c>
      <c r="P422" s="9">
        <v>6802633.1399999997</v>
      </c>
      <c r="Q422" s="138">
        <v>0</v>
      </c>
      <c r="R422" s="138">
        <v>0</v>
      </c>
      <c r="U422" s="3">
        <v>0.3224739791745096</v>
      </c>
      <c r="V422" s="279">
        <v>77202</v>
      </c>
      <c r="W422" s="279">
        <v>83012.91</v>
      </c>
      <c r="X422" s="279">
        <v>77202</v>
      </c>
      <c r="Z422" t="s">
        <v>5630</v>
      </c>
      <c r="AC422" s="1" t="s">
        <v>5742</v>
      </c>
    </row>
    <row r="423" spans="1:29" x14ac:dyDescent="0.25">
      <c r="A423">
        <v>420</v>
      </c>
      <c r="B423" s="167">
        <v>45903.632152777776</v>
      </c>
      <c r="C423" s="110">
        <f t="shared" si="6"/>
        <v>45918.632152777776</v>
      </c>
      <c r="D423" t="s">
        <v>6036</v>
      </c>
      <c r="G423" t="s">
        <v>1684</v>
      </c>
      <c r="H423" t="s">
        <v>85</v>
      </c>
      <c r="I423" t="s">
        <v>3876</v>
      </c>
      <c r="J423" t="s">
        <v>76</v>
      </c>
      <c r="L423" s="305" t="s">
        <v>8</v>
      </c>
      <c r="N423" s="9">
        <v>24180</v>
      </c>
      <c r="P423" s="9">
        <v>6802633.1399999997</v>
      </c>
      <c r="Q423" s="138">
        <v>0</v>
      </c>
      <c r="R423" s="138">
        <v>0</v>
      </c>
      <c r="U423" s="3">
        <v>0.36256264600931959</v>
      </c>
      <c r="V423" s="279">
        <v>54311.55</v>
      </c>
      <c r="W423" s="279">
        <v>61717.67</v>
      </c>
      <c r="X423" s="279">
        <v>54311.55</v>
      </c>
      <c r="Z423" t="s">
        <v>5630</v>
      </c>
      <c r="AC423" s="1" t="s">
        <v>5742</v>
      </c>
    </row>
    <row r="424" spans="1:29" x14ac:dyDescent="0.25">
      <c r="A424">
        <v>421</v>
      </c>
      <c r="B424" s="167">
        <v>45903.635891203703</v>
      </c>
      <c r="C424" s="110">
        <f t="shared" si="6"/>
        <v>45918.635891203703</v>
      </c>
      <c r="D424" t="s">
        <v>6036</v>
      </c>
      <c r="G424" t="s">
        <v>1684</v>
      </c>
      <c r="H424" t="s">
        <v>85</v>
      </c>
      <c r="I424" t="s">
        <v>128</v>
      </c>
      <c r="J424" t="s">
        <v>81</v>
      </c>
      <c r="L424" s="305" t="s">
        <v>8</v>
      </c>
      <c r="N424" s="9">
        <v>40377.5</v>
      </c>
      <c r="O424" s="9">
        <v>0</v>
      </c>
      <c r="P424" s="9">
        <v>4272329.6900000004</v>
      </c>
      <c r="Q424" s="138">
        <v>0</v>
      </c>
      <c r="R424" s="138">
        <v>0</v>
      </c>
      <c r="U424" s="3">
        <v>0.2868051441396588</v>
      </c>
      <c r="V424" s="279">
        <v>77936.37</v>
      </c>
      <c r="W424" s="279">
        <v>88564.05</v>
      </c>
      <c r="X424" s="279">
        <v>77936.37</v>
      </c>
      <c r="Z424" t="s">
        <v>5630</v>
      </c>
      <c r="AC424" s="1" t="s">
        <v>5742</v>
      </c>
    </row>
    <row r="425" spans="1:29" x14ac:dyDescent="0.25">
      <c r="A425">
        <v>422</v>
      </c>
      <c r="B425" s="167">
        <v>45903.638958333337</v>
      </c>
      <c r="C425" s="110">
        <f t="shared" si="6"/>
        <v>45918.638958333337</v>
      </c>
      <c r="D425" t="s">
        <v>6036</v>
      </c>
      <c r="G425" t="s">
        <v>1684</v>
      </c>
      <c r="H425" t="s">
        <v>85</v>
      </c>
      <c r="I425" t="s">
        <v>3876</v>
      </c>
      <c r="J425" t="s">
        <v>76</v>
      </c>
      <c r="L425" s="305" t="s">
        <v>8</v>
      </c>
      <c r="N425" s="9">
        <v>24180</v>
      </c>
      <c r="O425" s="9">
        <v>0</v>
      </c>
      <c r="P425" s="9">
        <v>4310990.01</v>
      </c>
      <c r="Q425" s="138">
        <v>0</v>
      </c>
      <c r="R425" s="138">
        <v>0</v>
      </c>
      <c r="U425" s="3">
        <v>0.32080074926957003</v>
      </c>
      <c r="V425" s="279">
        <v>49826.59</v>
      </c>
      <c r="W425" s="279">
        <v>56621.120000000003</v>
      </c>
      <c r="X425" s="279">
        <v>49826.59</v>
      </c>
      <c r="Z425" t="s">
        <v>5630</v>
      </c>
      <c r="AC425" s="1" t="s">
        <v>5742</v>
      </c>
    </row>
    <row r="426" spans="1:29" x14ac:dyDescent="0.25">
      <c r="A426">
        <v>423</v>
      </c>
      <c r="B426" s="167">
        <v>45903.642777777779</v>
      </c>
      <c r="C426" s="110">
        <f t="shared" si="6"/>
        <v>45918.642777777779</v>
      </c>
      <c r="D426" t="s">
        <v>6036</v>
      </c>
      <c r="G426" t="s">
        <v>1684</v>
      </c>
      <c r="H426" t="s">
        <v>85</v>
      </c>
      <c r="I426" t="s">
        <v>3876</v>
      </c>
      <c r="J426" t="s">
        <v>76</v>
      </c>
      <c r="L426" s="305" t="s">
        <v>8</v>
      </c>
      <c r="N426" s="9">
        <v>24180</v>
      </c>
      <c r="O426" s="9">
        <v>0</v>
      </c>
      <c r="P426" s="9">
        <v>4249490.04</v>
      </c>
      <c r="Q426" s="138">
        <v>0</v>
      </c>
      <c r="R426" s="138">
        <v>0</v>
      </c>
      <c r="U426" s="3">
        <v>0.31967814301391134</v>
      </c>
      <c r="V426" s="279">
        <v>49715.89</v>
      </c>
      <c r="W426" s="279">
        <v>56495.33</v>
      </c>
      <c r="X426" s="279">
        <v>49715.89</v>
      </c>
      <c r="Z426" t="s">
        <v>5630</v>
      </c>
      <c r="AC426" s="1" t="s">
        <v>5742</v>
      </c>
    </row>
    <row r="427" spans="1:29" x14ac:dyDescent="0.25">
      <c r="A427">
        <v>424</v>
      </c>
      <c r="B427" s="167">
        <v>45903.670381944445</v>
      </c>
      <c r="C427" s="110">
        <f t="shared" si="6"/>
        <v>45918.670381944445</v>
      </c>
      <c r="D427" t="s">
        <v>6039</v>
      </c>
      <c r="G427" t="s">
        <v>4199</v>
      </c>
      <c r="H427" t="s">
        <v>78</v>
      </c>
      <c r="I427" t="s">
        <v>2201</v>
      </c>
      <c r="J427" t="s">
        <v>88</v>
      </c>
      <c r="K427" t="s">
        <v>6040</v>
      </c>
      <c r="L427" s="305" t="s">
        <v>7</v>
      </c>
      <c r="M427" t="s">
        <v>5643</v>
      </c>
      <c r="N427" s="9">
        <v>11800</v>
      </c>
      <c r="O427" s="9">
        <v>1187</v>
      </c>
      <c r="Q427" s="138">
        <v>0</v>
      </c>
      <c r="R427" s="138">
        <v>0</v>
      </c>
      <c r="U427" s="3">
        <v>0.12592094328870093</v>
      </c>
      <c r="V427" s="279">
        <v>21844.12</v>
      </c>
      <c r="W427" s="279">
        <v>21323.62</v>
      </c>
      <c r="X427" s="279">
        <v>18764.78</v>
      </c>
      <c r="Y427" s="3">
        <v>0.15</v>
      </c>
      <c r="Z427" t="s">
        <v>5630</v>
      </c>
      <c r="AC427" s="1" t="s">
        <v>5742</v>
      </c>
    </row>
    <row r="428" spans="1:29" x14ac:dyDescent="0.25">
      <c r="A428">
        <v>425</v>
      </c>
      <c r="B428" s="167">
        <v>45904.61996527778</v>
      </c>
      <c r="C428" s="110">
        <f t="shared" si="6"/>
        <v>45919.61996527778</v>
      </c>
      <c r="D428" t="s">
        <v>6041</v>
      </c>
      <c r="G428" t="s">
        <v>1827</v>
      </c>
      <c r="H428" t="s">
        <v>39</v>
      </c>
      <c r="I428" t="s">
        <v>619</v>
      </c>
      <c r="J428" t="s">
        <v>77</v>
      </c>
      <c r="L428" s="305" t="s">
        <v>6</v>
      </c>
      <c r="M428" t="s">
        <v>5642</v>
      </c>
      <c r="N428" s="9">
        <v>9200</v>
      </c>
      <c r="O428" s="9">
        <v>307</v>
      </c>
      <c r="P428" s="9">
        <v>0</v>
      </c>
      <c r="Q428" s="138">
        <v>0</v>
      </c>
      <c r="R428" s="138">
        <v>0</v>
      </c>
      <c r="U428" s="3">
        <v>0.12513896960031604</v>
      </c>
      <c r="V428" s="279">
        <v>16066.66</v>
      </c>
      <c r="W428" s="279">
        <v>14713.85</v>
      </c>
      <c r="X428" s="279">
        <v>13707.69</v>
      </c>
      <c r="Y428" s="3">
        <v>0.15</v>
      </c>
      <c r="Z428" t="s">
        <v>5630</v>
      </c>
      <c r="AC428" s="1" t="s">
        <v>5742</v>
      </c>
    </row>
    <row r="429" spans="1:29" x14ac:dyDescent="0.25">
      <c r="A429">
        <v>426</v>
      </c>
      <c r="B429" s="167">
        <v>45908.501944444448</v>
      </c>
      <c r="C429" s="110">
        <f t="shared" si="6"/>
        <v>45923.501944444448</v>
      </c>
      <c r="D429" t="s">
        <v>6042</v>
      </c>
      <c r="G429" t="s">
        <v>2973</v>
      </c>
      <c r="H429" t="s">
        <v>93</v>
      </c>
      <c r="I429" t="s">
        <v>2013</v>
      </c>
      <c r="J429" t="s">
        <v>89</v>
      </c>
      <c r="L429" s="305" t="s">
        <v>7</v>
      </c>
      <c r="N429" s="9">
        <v>4200</v>
      </c>
      <c r="O429" s="9">
        <v>331</v>
      </c>
      <c r="P429" s="9">
        <v>0</v>
      </c>
      <c r="Q429" s="138">
        <v>0</v>
      </c>
      <c r="R429" s="138">
        <v>0</v>
      </c>
      <c r="U429" s="3">
        <v>0.10090809814666106</v>
      </c>
      <c r="V429" s="279">
        <v>7457.76</v>
      </c>
      <c r="W429" s="279">
        <v>7024.3</v>
      </c>
      <c r="X429" s="279">
        <v>6181.38</v>
      </c>
      <c r="Y429" s="3">
        <v>0.18</v>
      </c>
      <c r="Z429" t="s">
        <v>5630</v>
      </c>
      <c r="AC429" s="1" t="s">
        <v>5742</v>
      </c>
    </row>
    <row r="430" spans="1:29" x14ac:dyDescent="0.25">
      <c r="A430">
        <v>427</v>
      </c>
      <c r="B430" s="167">
        <v>45908.566805555558</v>
      </c>
      <c r="C430" s="110">
        <f t="shared" si="6"/>
        <v>45923.566805555558</v>
      </c>
      <c r="D430" t="s">
        <v>5494</v>
      </c>
      <c r="G430" t="s">
        <v>2512</v>
      </c>
      <c r="H430" t="s">
        <v>92</v>
      </c>
      <c r="I430" t="s">
        <v>5175</v>
      </c>
      <c r="J430" t="s">
        <v>81</v>
      </c>
      <c r="L430" s="305" t="s">
        <v>7</v>
      </c>
      <c r="N430" s="9">
        <v>6200</v>
      </c>
      <c r="O430" s="9">
        <v>450</v>
      </c>
      <c r="P430" s="9">
        <v>0</v>
      </c>
      <c r="Q430" s="138">
        <v>0</v>
      </c>
      <c r="R430" s="138">
        <v>0</v>
      </c>
      <c r="U430" s="3">
        <v>2.2819419357441671E-2</v>
      </c>
      <c r="V430" s="279">
        <v>10277.790000000001</v>
      </c>
      <c r="W430" s="279">
        <v>8948.34</v>
      </c>
      <c r="X430" s="279">
        <v>8321.9599999999991</v>
      </c>
      <c r="Y430" s="3">
        <v>0.2</v>
      </c>
      <c r="Z430" t="s">
        <v>5630</v>
      </c>
      <c r="AC430" s="1" t="s">
        <v>5742</v>
      </c>
    </row>
    <row r="431" spans="1:29" x14ac:dyDescent="0.25">
      <c r="A431">
        <v>428</v>
      </c>
      <c r="B431" s="167">
        <v>45908.707303240742</v>
      </c>
      <c r="C431" s="110">
        <f t="shared" si="6"/>
        <v>45923.707303240742</v>
      </c>
      <c r="D431" t="s">
        <v>5822</v>
      </c>
      <c r="G431" t="s">
        <v>4103</v>
      </c>
      <c r="H431" t="s">
        <v>93</v>
      </c>
      <c r="I431" t="s">
        <v>2018</v>
      </c>
      <c r="J431" t="s">
        <v>89</v>
      </c>
      <c r="L431" s="305" t="s">
        <v>7</v>
      </c>
      <c r="M431" t="s">
        <v>5643</v>
      </c>
      <c r="N431" s="9">
        <v>4500</v>
      </c>
      <c r="O431" s="9">
        <v>499</v>
      </c>
      <c r="P431" s="9">
        <v>0</v>
      </c>
      <c r="Q431" s="138">
        <v>0</v>
      </c>
      <c r="R431" s="138">
        <v>0</v>
      </c>
      <c r="U431" s="3">
        <v>8.3586060012830324E-2</v>
      </c>
      <c r="V431" s="279">
        <v>8150.41</v>
      </c>
      <c r="W431" s="279">
        <v>7535.12</v>
      </c>
      <c r="X431" s="279">
        <v>6630.91</v>
      </c>
      <c r="Y431" s="3">
        <v>0.2</v>
      </c>
      <c r="Z431" t="s">
        <v>5630</v>
      </c>
      <c r="AC431" s="1" t="s">
        <v>5742</v>
      </c>
    </row>
    <row r="432" spans="1:29" x14ac:dyDescent="0.25">
      <c r="A432">
        <v>429</v>
      </c>
      <c r="B432" s="167">
        <v>45909.669560185182</v>
      </c>
      <c r="C432" s="110">
        <f t="shared" si="6"/>
        <v>45924.669560185182</v>
      </c>
      <c r="D432" t="s">
        <v>5748</v>
      </c>
      <c r="G432" t="s">
        <v>3622</v>
      </c>
      <c r="H432" t="s">
        <v>92</v>
      </c>
      <c r="I432" t="s">
        <v>3239</v>
      </c>
      <c r="J432" t="s">
        <v>39</v>
      </c>
      <c r="L432" s="305" t="s">
        <v>7</v>
      </c>
      <c r="N432" s="9">
        <v>10000</v>
      </c>
      <c r="O432" s="9">
        <v>288.5</v>
      </c>
      <c r="P432" s="9">
        <v>460000</v>
      </c>
      <c r="Q432" s="138">
        <v>0</v>
      </c>
      <c r="R432" s="138">
        <v>0</v>
      </c>
      <c r="U432" s="3">
        <v>1.877935664903153E-2</v>
      </c>
      <c r="V432" s="279">
        <v>18031</v>
      </c>
      <c r="W432" s="279">
        <v>14451.82</v>
      </c>
      <c r="X432" s="279">
        <v>12717.6</v>
      </c>
      <c r="Y432" s="3">
        <v>0.3</v>
      </c>
      <c r="Z432" t="s">
        <v>5630</v>
      </c>
      <c r="AC432" s="1" t="s">
        <v>5742</v>
      </c>
    </row>
    <row r="433" spans="1:29" x14ac:dyDescent="0.25">
      <c r="A433">
        <v>430</v>
      </c>
      <c r="B433" s="167">
        <v>45909.672071759262</v>
      </c>
      <c r="C433" s="110">
        <f t="shared" si="6"/>
        <v>45924.672071759262</v>
      </c>
      <c r="D433" t="s">
        <v>5821</v>
      </c>
      <c r="G433" t="s">
        <v>3622</v>
      </c>
      <c r="H433" t="s">
        <v>92</v>
      </c>
      <c r="I433" t="s">
        <v>3239</v>
      </c>
      <c r="J433" t="s">
        <v>39</v>
      </c>
      <c r="L433" s="305" t="s">
        <v>7</v>
      </c>
      <c r="N433" s="9">
        <v>10000</v>
      </c>
      <c r="O433" s="9">
        <v>288.60000000000002</v>
      </c>
      <c r="P433" s="9">
        <v>460000</v>
      </c>
      <c r="Q433" s="138">
        <v>2</v>
      </c>
      <c r="R433" s="138">
        <v>0</v>
      </c>
      <c r="U433" s="3">
        <v>5.1139910475060522E-2</v>
      </c>
      <c r="V433" s="279">
        <v>18591.11</v>
      </c>
      <c r="W433" s="279">
        <v>15520.29</v>
      </c>
      <c r="X433" s="279">
        <v>13657.85</v>
      </c>
      <c r="Y433" s="3">
        <v>0.27</v>
      </c>
      <c r="Z433" t="s">
        <v>5630</v>
      </c>
      <c r="AC433" s="1" t="s">
        <v>5742</v>
      </c>
    </row>
    <row r="434" spans="1:29" x14ac:dyDescent="0.25">
      <c r="A434">
        <v>431</v>
      </c>
      <c r="B434" s="167">
        <v>45909.686874999999</v>
      </c>
      <c r="C434" s="110">
        <f t="shared" si="6"/>
        <v>45924.686874999999</v>
      </c>
      <c r="D434" t="s">
        <v>6043</v>
      </c>
      <c r="G434" t="s">
        <v>2973</v>
      </c>
      <c r="H434" t="s">
        <v>93</v>
      </c>
      <c r="I434" t="s">
        <v>1278</v>
      </c>
      <c r="J434" t="s">
        <v>82</v>
      </c>
      <c r="L434" s="305" t="s">
        <v>7</v>
      </c>
      <c r="N434" s="9">
        <v>5200</v>
      </c>
      <c r="O434" s="9">
        <v>254</v>
      </c>
      <c r="P434" s="9">
        <v>176624.77</v>
      </c>
      <c r="Q434" s="138">
        <v>0</v>
      </c>
      <c r="R434" s="138">
        <v>0</v>
      </c>
      <c r="U434" s="3">
        <v>4.1724744772211657E-2</v>
      </c>
      <c r="V434" s="279">
        <v>9378.7000000000007</v>
      </c>
      <c r="W434" s="279">
        <v>7866.41</v>
      </c>
      <c r="X434" s="279">
        <v>6922.44</v>
      </c>
      <c r="Y434" s="3">
        <v>0.27</v>
      </c>
      <c r="Z434" t="s">
        <v>5630</v>
      </c>
      <c r="AC434" s="1" t="s">
        <v>5742</v>
      </c>
    </row>
    <row r="435" spans="1:29" x14ac:dyDescent="0.25">
      <c r="A435">
        <v>432</v>
      </c>
      <c r="B435" s="167">
        <v>45909.690115740741</v>
      </c>
      <c r="C435" s="110">
        <f t="shared" si="6"/>
        <v>45924.690115740741</v>
      </c>
      <c r="D435" t="s">
        <v>5749</v>
      </c>
      <c r="G435" t="s">
        <v>2668</v>
      </c>
      <c r="H435" t="s">
        <v>93</v>
      </c>
      <c r="I435" t="s">
        <v>4717</v>
      </c>
      <c r="J435" t="s">
        <v>93</v>
      </c>
      <c r="K435" t="s">
        <v>5912</v>
      </c>
      <c r="L435" s="305" t="s">
        <v>6</v>
      </c>
      <c r="N435" s="9">
        <v>3500</v>
      </c>
      <c r="O435" s="9">
        <v>0</v>
      </c>
      <c r="P435" s="9">
        <v>141888</v>
      </c>
      <c r="Q435" s="138">
        <v>0</v>
      </c>
      <c r="R435" s="138">
        <v>0</v>
      </c>
      <c r="U435" s="3">
        <v>4.5407496908494674E-2</v>
      </c>
      <c r="V435" s="279">
        <v>6344.47</v>
      </c>
      <c r="W435" s="279">
        <v>5263.03</v>
      </c>
      <c r="X435" s="279">
        <v>4631.47</v>
      </c>
      <c r="Y435" s="3">
        <v>0.27</v>
      </c>
      <c r="Z435" t="s">
        <v>5630</v>
      </c>
      <c r="AC435" s="1" t="s">
        <v>5742</v>
      </c>
    </row>
    <row r="436" spans="1:29" x14ac:dyDescent="0.25">
      <c r="A436">
        <v>433</v>
      </c>
      <c r="B436" s="167">
        <v>45909.763425925928</v>
      </c>
      <c r="C436" s="110">
        <f t="shared" si="6"/>
        <v>45924.763425925928</v>
      </c>
      <c r="D436" t="s">
        <v>6044</v>
      </c>
      <c r="G436" t="s">
        <v>1827</v>
      </c>
      <c r="H436" t="s">
        <v>39</v>
      </c>
      <c r="I436" t="s">
        <v>2705</v>
      </c>
      <c r="J436" t="s">
        <v>93</v>
      </c>
      <c r="L436" s="305" t="s">
        <v>7</v>
      </c>
      <c r="N436" s="9">
        <v>2197.3000000000002</v>
      </c>
      <c r="O436" s="9">
        <v>209</v>
      </c>
      <c r="P436" s="9">
        <v>1000000</v>
      </c>
      <c r="Q436" s="138">
        <v>0</v>
      </c>
      <c r="R436" s="138">
        <v>0</v>
      </c>
      <c r="U436" s="3">
        <v>0.37848678570989119</v>
      </c>
      <c r="V436" s="279">
        <v>5741.35</v>
      </c>
      <c r="W436" s="279">
        <v>5866.58</v>
      </c>
      <c r="X436" s="279">
        <v>5190.38</v>
      </c>
      <c r="Y436" s="3">
        <v>0.1</v>
      </c>
      <c r="Z436" t="s">
        <v>5630</v>
      </c>
      <c r="AC436" s="1" t="s">
        <v>5742</v>
      </c>
    </row>
    <row r="437" spans="1:29" x14ac:dyDescent="0.25">
      <c r="A437">
        <v>434</v>
      </c>
      <c r="B437" s="167">
        <v>45909.767488425925</v>
      </c>
      <c r="C437" s="110">
        <f t="shared" si="6"/>
        <v>45924.767488425925</v>
      </c>
      <c r="D437" t="s">
        <v>6044</v>
      </c>
      <c r="G437" t="s">
        <v>2705</v>
      </c>
      <c r="H437" t="s">
        <v>93</v>
      </c>
      <c r="I437" t="s">
        <v>1827</v>
      </c>
      <c r="J437" t="s">
        <v>39</v>
      </c>
      <c r="L437" s="305" t="s">
        <v>8</v>
      </c>
      <c r="N437" s="9">
        <v>1806</v>
      </c>
      <c r="O437" s="9">
        <v>209</v>
      </c>
      <c r="P437" s="9">
        <v>200000</v>
      </c>
      <c r="Q437" s="138">
        <v>0</v>
      </c>
      <c r="R437" s="138">
        <v>0</v>
      </c>
      <c r="U437" s="3">
        <v>0.23272056921544143</v>
      </c>
      <c r="V437" s="279">
        <v>3640.71</v>
      </c>
      <c r="W437" s="279">
        <v>3749.77</v>
      </c>
      <c r="X437" s="279">
        <v>3299.8</v>
      </c>
      <c r="Y437" s="3">
        <v>0.1</v>
      </c>
      <c r="Z437" t="s">
        <v>5630</v>
      </c>
      <c r="AC437" s="1" t="s">
        <v>5742</v>
      </c>
    </row>
    <row r="438" spans="1:29" x14ac:dyDescent="0.25">
      <c r="A438">
        <v>435</v>
      </c>
      <c r="B438" s="167">
        <v>45910.729004629633</v>
      </c>
      <c r="C438" s="110">
        <f t="shared" si="6"/>
        <v>45925.729004629633</v>
      </c>
      <c r="D438" t="s">
        <v>6045</v>
      </c>
      <c r="G438" t="s">
        <v>2512</v>
      </c>
      <c r="H438" t="s">
        <v>92</v>
      </c>
      <c r="I438" t="s">
        <v>1713</v>
      </c>
      <c r="J438" t="s">
        <v>86</v>
      </c>
      <c r="L438" s="305" t="s">
        <v>5</v>
      </c>
      <c r="N438" s="9">
        <v>16200</v>
      </c>
      <c r="O438" s="9">
        <v>489.9</v>
      </c>
      <c r="P438" s="9">
        <v>0</v>
      </c>
      <c r="Q438" s="138">
        <v>0</v>
      </c>
      <c r="R438" s="138">
        <v>0</v>
      </c>
      <c r="U438" s="3">
        <v>5.4687976145759196E-2</v>
      </c>
      <c r="V438" s="279">
        <v>28235.13</v>
      </c>
      <c r="W438" s="279">
        <v>23511.72</v>
      </c>
      <c r="X438" s="279">
        <v>21865.9</v>
      </c>
      <c r="Y438" s="3">
        <v>0.23</v>
      </c>
      <c r="Z438" t="s">
        <v>5630</v>
      </c>
      <c r="AC438" s="1" t="s">
        <v>5742</v>
      </c>
    </row>
    <row r="439" spans="1:29" x14ac:dyDescent="0.25">
      <c r="A439">
        <v>436</v>
      </c>
      <c r="B439" s="167">
        <v>45910.735868055555</v>
      </c>
      <c r="C439" s="110">
        <f t="shared" si="6"/>
        <v>45925.735868055555</v>
      </c>
      <c r="D439" t="s">
        <v>6023</v>
      </c>
      <c r="G439" t="s">
        <v>5371</v>
      </c>
      <c r="H439" t="s">
        <v>92</v>
      </c>
      <c r="I439" t="s">
        <v>1812</v>
      </c>
      <c r="J439" t="s">
        <v>39</v>
      </c>
      <c r="L439" s="305" t="s">
        <v>4</v>
      </c>
      <c r="N439" s="9">
        <v>1900</v>
      </c>
      <c r="O439" s="9">
        <v>135.6</v>
      </c>
      <c r="P439" s="9">
        <v>0</v>
      </c>
      <c r="Q439" s="138">
        <v>0</v>
      </c>
      <c r="R439" s="138">
        <v>0</v>
      </c>
      <c r="U439" s="3">
        <v>5.5272675839254375E-2</v>
      </c>
      <c r="V439" s="279">
        <v>3358.08</v>
      </c>
      <c r="W439" s="279">
        <v>2977.59</v>
      </c>
      <c r="X439" s="279">
        <v>2620.2800000000002</v>
      </c>
      <c r="Y439" s="3">
        <v>0.23</v>
      </c>
      <c r="Z439" t="s">
        <v>5630</v>
      </c>
      <c r="AC439" s="1" t="s">
        <v>5742</v>
      </c>
    </row>
    <row r="440" spans="1:29" x14ac:dyDescent="0.25">
      <c r="A440">
        <v>437</v>
      </c>
      <c r="B440" s="167">
        <v>45910.738182870373</v>
      </c>
      <c r="C440" s="110">
        <f t="shared" si="6"/>
        <v>45925.738182870373</v>
      </c>
      <c r="D440" t="s">
        <v>6023</v>
      </c>
      <c r="G440" t="s">
        <v>5371</v>
      </c>
      <c r="H440" t="s">
        <v>92</v>
      </c>
      <c r="I440" t="s">
        <v>4059</v>
      </c>
      <c r="J440" t="s">
        <v>88</v>
      </c>
      <c r="L440" s="305" t="s">
        <v>4</v>
      </c>
      <c r="N440" s="9">
        <v>3700</v>
      </c>
      <c r="O440" s="9">
        <v>130</v>
      </c>
      <c r="P440" s="9">
        <v>0</v>
      </c>
      <c r="Q440" s="138">
        <v>0</v>
      </c>
      <c r="R440" s="138">
        <v>0</v>
      </c>
      <c r="U440" s="3">
        <v>6.4522543691606454E-2</v>
      </c>
      <c r="V440" s="279">
        <v>6390.88</v>
      </c>
      <c r="W440" s="279">
        <v>5700.65</v>
      </c>
      <c r="X440" s="279">
        <v>5016.58</v>
      </c>
      <c r="Y440" s="3">
        <v>0.22</v>
      </c>
      <c r="Z440" t="s">
        <v>5630</v>
      </c>
      <c r="AC440" s="1" t="s">
        <v>5742</v>
      </c>
    </row>
    <row r="441" spans="1:29" x14ac:dyDescent="0.25">
      <c r="A441">
        <v>438</v>
      </c>
      <c r="B441" s="167">
        <v>45910.749722222223</v>
      </c>
      <c r="C441" s="110">
        <f t="shared" si="6"/>
        <v>45925.749722222223</v>
      </c>
      <c r="D441" t="s">
        <v>6046</v>
      </c>
      <c r="G441" t="s">
        <v>4076</v>
      </c>
      <c r="H441" t="s">
        <v>92</v>
      </c>
      <c r="I441" t="s">
        <v>499</v>
      </c>
      <c r="J441" t="s">
        <v>75</v>
      </c>
      <c r="L441" s="305" t="s">
        <v>3</v>
      </c>
      <c r="N441" s="9">
        <v>14308</v>
      </c>
      <c r="O441" s="9">
        <v>320.8</v>
      </c>
      <c r="P441" s="9">
        <v>0</v>
      </c>
      <c r="Q441" s="138">
        <v>0</v>
      </c>
      <c r="R441" s="138">
        <v>0</v>
      </c>
      <c r="U441" s="3">
        <v>6.4221436802996579E-2</v>
      </c>
      <c r="V441" s="279">
        <v>24813.58</v>
      </c>
      <c r="W441" s="279">
        <v>20895.47</v>
      </c>
      <c r="X441" s="279">
        <v>19432.79</v>
      </c>
      <c r="Y441" s="3">
        <v>0.22</v>
      </c>
      <c r="Z441" t="s">
        <v>5630</v>
      </c>
      <c r="AC441" s="1" t="s">
        <v>5742</v>
      </c>
    </row>
    <row r="442" spans="1:29" x14ac:dyDescent="0.25">
      <c r="A442">
        <v>439</v>
      </c>
      <c r="B442" s="167">
        <v>45910.754293981481</v>
      </c>
      <c r="C442" s="110">
        <f t="shared" si="6"/>
        <v>45925.754293981481</v>
      </c>
      <c r="D442" t="s">
        <v>6047</v>
      </c>
      <c r="G442" t="s">
        <v>4705</v>
      </c>
      <c r="H442" t="s">
        <v>93</v>
      </c>
      <c r="I442" t="s">
        <v>2931</v>
      </c>
      <c r="J442" t="s">
        <v>93</v>
      </c>
      <c r="L442" s="305" t="s">
        <v>8</v>
      </c>
      <c r="N442" s="9">
        <v>4200</v>
      </c>
      <c r="O442" s="9">
        <v>321.2</v>
      </c>
      <c r="P442" s="9">
        <v>0</v>
      </c>
      <c r="Q442" s="138">
        <v>0</v>
      </c>
      <c r="R442" s="138">
        <v>0</v>
      </c>
      <c r="U442" s="3">
        <v>6.4826505025564252E-2</v>
      </c>
      <c r="V442" s="279">
        <v>7662.79</v>
      </c>
      <c r="W442" s="279">
        <v>6880.99</v>
      </c>
      <c r="X442" s="279">
        <v>6055.27</v>
      </c>
      <c r="Y442" s="3">
        <v>0.22</v>
      </c>
      <c r="Z442" t="s">
        <v>5630</v>
      </c>
      <c r="AC442" s="1" t="s">
        <v>5742</v>
      </c>
    </row>
    <row r="443" spans="1:29" x14ac:dyDescent="0.25">
      <c r="A443">
        <v>440</v>
      </c>
      <c r="B443" s="167">
        <v>45912.436585648145</v>
      </c>
      <c r="C443" s="110">
        <f t="shared" si="6"/>
        <v>45927.436585648145</v>
      </c>
      <c r="D443" t="s">
        <v>6048</v>
      </c>
      <c r="E443" t="s">
        <v>6050</v>
      </c>
      <c r="G443" t="s">
        <v>4507</v>
      </c>
      <c r="H443" t="s">
        <v>39</v>
      </c>
      <c r="I443" t="s">
        <v>2941</v>
      </c>
      <c r="J443" t="s">
        <v>93</v>
      </c>
      <c r="L443" s="305" t="s">
        <v>8</v>
      </c>
      <c r="N443" s="9">
        <v>6000</v>
      </c>
      <c r="O443" s="9">
        <v>978</v>
      </c>
      <c r="P443" s="9">
        <v>0</v>
      </c>
      <c r="Q443" s="138">
        <v>0</v>
      </c>
      <c r="R443" s="138">
        <v>0</v>
      </c>
      <c r="U443" s="3">
        <v>5.4651671313983324E-2</v>
      </c>
      <c r="V443" s="279">
        <v>11213.66</v>
      </c>
      <c r="W443" s="279">
        <v>9947.41</v>
      </c>
      <c r="X443" s="279">
        <v>8883.76</v>
      </c>
      <c r="Y443" s="3">
        <v>0.23</v>
      </c>
      <c r="Z443" t="s">
        <v>5630</v>
      </c>
      <c r="AC443" s="1" t="s">
        <v>5742</v>
      </c>
    </row>
    <row r="444" spans="1:29" x14ac:dyDescent="0.25">
      <c r="A444">
        <v>441</v>
      </c>
      <c r="B444" s="167">
        <v>45912.43886574074</v>
      </c>
      <c r="C444" s="110">
        <f t="shared" si="6"/>
        <v>45927.43886574074</v>
      </c>
      <c r="D444" t="s">
        <v>6048</v>
      </c>
      <c r="E444" t="s">
        <v>6051</v>
      </c>
      <c r="G444" t="s">
        <v>4507</v>
      </c>
      <c r="H444" t="s">
        <v>39</v>
      </c>
      <c r="I444" t="s">
        <v>5358</v>
      </c>
      <c r="J444" t="s">
        <v>39</v>
      </c>
      <c r="L444" s="305" t="s">
        <v>8</v>
      </c>
      <c r="N444" s="9">
        <v>4000</v>
      </c>
      <c r="O444" s="9">
        <v>502.2</v>
      </c>
      <c r="P444" s="9">
        <v>0</v>
      </c>
      <c r="Q444" s="138">
        <v>0</v>
      </c>
      <c r="R444" s="138">
        <v>0</v>
      </c>
      <c r="U444" s="3">
        <v>5.4542256131847232E-2</v>
      </c>
      <c r="V444" s="279">
        <v>7502.1</v>
      </c>
      <c r="W444" s="279">
        <v>5904.61</v>
      </c>
      <c r="X444" s="279">
        <v>5904.61</v>
      </c>
      <c r="Y444" s="3">
        <v>0.23</v>
      </c>
      <c r="Z444" t="s">
        <v>5630</v>
      </c>
      <c r="AC444" s="1" t="s">
        <v>5742</v>
      </c>
    </row>
    <row r="445" spans="1:29" x14ac:dyDescent="0.25">
      <c r="A445">
        <v>442</v>
      </c>
      <c r="B445" s="167">
        <v>45912.455682870372</v>
      </c>
      <c r="C445" s="110">
        <f t="shared" si="6"/>
        <v>45927.455682870372</v>
      </c>
      <c r="D445" t="s">
        <v>5494</v>
      </c>
      <c r="G445" t="s">
        <v>2512</v>
      </c>
      <c r="H445" t="s">
        <v>92</v>
      </c>
      <c r="I445" t="s">
        <v>938</v>
      </c>
      <c r="J445" t="s">
        <v>82</v>
      </c>
      <c r="L445" s="305" t="s">
        <v>4</v>
      </c>
      <c r="N445" s="9">
        <v>5000</v>
      </c>
      <c r="O445" s="9">
        <v>169.6</v>
      </c>
      <c r="P445" s="9">
        <v>0</v>
      </c>
      <c r="Q445" s="138">
        <v>0</v>
      </c>
      <c r="R445" s="138">
        <v>0</v>
      </c>
      <c r="U445" s="3">
        <v>6.7659046407531426E-2</v>
      </c>
      <c r="V445" s="279">
        <v>7967.6</v>
      </c>
      <c r="W445" s="279">
        <v>7728.01</v>
      </c>
      <c r="X445" s="279">
        <v>6800.65</v>
      </c>
      <c r="Y445" s="3">
        <v>0.15</v>
      </c>
      <c r="Z445" t="s">
        <v>5630</v>
      </c>
      <c r="AC445" s="1" t="s">
        <v>5742</v>
      </c>
    </row>
    <row r="446" spans="1:29" x14ac:dyDescent="0.25">
      <c r="A446">
        <v>443</v>
      </c>
      <c r="B446" s="167">
        <v>45912.513090277775</v>
      </c>
      <c r="C446" s="110">
        <f t="shared" si="6"/>
        <v>45927.513090277775</v>
      </c>
      <c r="D446" t="s">
        <v>6052</v>
      </c>
      <c r="G446" t="s">
        <v>1827</v>
      </c>
      <c r="H446" t="s">
        <v>39</v>
      </c>
      <c r="I446" t="s">
        <v>938</v>
      </c>
      <c r="J446" t="s">
        <v>82</v>
      </c>
      <c r="L446" s="305" t="s">
        <v>8</v>
      </c>
      <c r="N446" s="9">
        <v>5817</v>
      </c>
      <c r="O446" s="9">
        <v>367</v>
      </c>
      <c r="P446" s="9">
        <v>0</v>
      </c>
      <c r="Q446" s="138">
        <v>5</v>
      </c>
      <c r="R446" s="138">
        <v>0</v>
      </c>
      <c r="U446" s="3">
        <v>7.498798209151819E-2</v>
      </c>
      <c r="V446" s="279">
        <v>11627.68</v>
      </c>
      <c r="W446" s="279">
        <v>10480.08</v>
      </c>
      <c r="X446" s="279">
        <v>9271.27</v>
      </c>
      <c r="Y446" s="3">
        <v>0.21</v>
      </c>
      <c r="Z446" t="s">
        <v>5630</v>
      </c>
      <c r="AC446" s="1" t="s">
        <v>5742</v>
      </c>
    </row>
    <row r="447" spans="1:29" x14ac:dyDescent="0.25">
      <c r="A447">
        <v>444</v>
      </c>
      <c r="B447" s="167">
        <v>45912.516134259262</v>
      </c>
      <c r="C447" s="110">
        <f t="shared" si="6"/>
        <v>45927.516134259262</v>
      </c>
      <c r="D447" t="s">
        <v>6052</v>
      </c>
      <c r="G447" t="s">
        <v>1827</v>
      </c>
      <c r="H447" t="s">
        <v>39</v>
      </c>
      <c r="I447" t="s">
        <v>857</v>
      </c>
      <c r="J447" t="s">
        <v>82</v>
      </c>
      <c r="L447" s="305" t="s">
        <v>7</v>
      </c>
      <c r="N447" s="9">
        <v>5817</v>
      </c>
      <c r="O447" s="9">
        <v>367</v>
      </c>
      <c r="P447" s="9">
        <v>0</v>
      </c>
      <c r="Q447" s="138">
        <v>5</v>
      </c>
      <c r="R447" s="138">
        <v>0</v>
      </c>
      <c r="U447" s="3">
        <v>7.498798209151819E-2</v>
      </c>
      <c r="V447" s="279">
        <v>11627.68</v>
      </c>
      <c r="W447" s="279">
        <v>10480.08</v>
      </c>
      <c r="X447" s="279">
        <v>9271.27</v>
      </c>
      <c r="Y447" s="3">
        <v>0.21</v>
      </c>
      <c r="Z447" t="s">
        <v>5630</v>
      </c>
      <c r="AC447" s="1" t="s">
        <v>5742</v>
      </c>
    </row>
    <row r="448" spans="1:29" x14ac:dyDescent="0.25">
      <c r="A448">
        <v>445</v>
      </c>
      <c r="B448" s="167">
        <v>45915.36513888889</v>
      </c>
      <c r="C448" s="110">
        <f t="shared" si="6"/>
        <v>45930.36513888889</v>
      </c>
      <c r="D448" t="s">
        <v>5559</v>
      </c>
      <c r="E448" t="s">
        <v>5989</v>
      </c>
      <c r="G448" t="s">
        <v>1807</v>
      </c>
      <c r="H448" t="s">
        <v>39</v>
      </c>
      <c r="I448" t="s">
        <v>2911</v>
      </c>
      <c r="J448" t="s">
        <v>93</v>
      </c>
      <c r="L448" s="305" t="s">
        <v>8</v>
      </c>
      <c r="N448" s="9">
        <v>1750</v>
      </c>
      <c r="O448" s="9">
        <v>73.900000000000006</v>
      </c>
      <c r="P448" s="9">
        <v>0</v>
      </c>
      <c r="Q448" s="138">
        <v>0</v>
      </c>
      <c r="R448" s="138">
        <v>0</v>
      </c>
      <c r="U448" s="3">
        <v>2.1603380903129972E-2</v>
      </c>
      <c r="V448" s="279">
        <v>2804.77</v>
      </c>
      <c r="W448" s="279">
        <v>2557.2399999999998</v>
      </c>
      <c r="X448" s="279">
        <v>2260.19</v>
      </c>
      <c r="Y448" s="3">
        <v>0.2</v>
      </c>
      <c r="Z448" t="s">
        <v>5630</v>
      </c>
      <c r="AC448" s="1" t="s">
        <v>5742</v>
      </c>
    </row>
    <row r="449" spans="1:29" x14ac:dyDescent="0.25">
      <c r="A449">
        <v>446</v>
      </c>
      <c r="B449" s="167">
        <v>45915.4059837963</v>
      </c>
      <c r="C449" s="110">
        <f t="shared" si="6"/>
        <v>45930.4059837963</v>
      </c>
      <c r="D449" t="s">
        <v>6053</v>
      </c>
      <c r="E449" t="s">
        <v>6054</v>
      </c>
      <c r="G449" t="s">
        <v>4523</v>
      </c>
      <c r="H449" t="s">
        <v>39</v>
      </c>
      <c r="I449" t="s">
        <v>4523</v>
      </c>
      <c r="J449" t="s">
        <v>39</v>
      </c>
      <c r="L449" s="305" t="s">
        <v>4</v>
      </c>
      <c r="N449" s="9">
        <v>400</v>
      </c>
      <c r="O449" s="9">
        <v>0</v>
      </c>
      <c r="P449" s="9">
        <v>0</v>
      </c>
      <c r="Q449" s="138">
        <v>0</v>
      </c>
      <c r="R449" s="138">
        <v>0</v>
      </c>
      <c r="U449" s="3">
        <v>0.16318217416327241</v>
      </c>
      <c r="V449" s="279">
        <v>695.05</v>
      </c>
      <c r="W449" s="279">
        <v>658.47</v>
      </c>
      <c r="X449" s="279">
        <v>625.54</v>
      </c>
      <c r="Y449" s="3">
        <v>0.1</v>
      </c>
      <c r="Z449" t="s">
        <v>5633</v>
      </c>
      <c r="AC449" s="1" t="s">
        <v>5742</v>
      </c>
    </row>
    <row r="450" spans="1:29" x14ac:dyDescent="0.25">
      <c r="A450">
        <v>447</v>
      </c>
      <c r="B450" s="167">
        <v>45915.597210648149</v>
      </c>
      <c r="C450" s="110">
        <f t="shared" si="6"/>
        <v>45930.597210648149</v>
      </c>
      <c r="D450" t="s">
        <v>6055</v>
      </c>
      <c r="G450" t="s">
        <v>3477</v>
      </c>
      <c r="H450" t="s">
        <v>93</v>
      </c>
      <c r="I450" t="s">
        <v>4636</v>
      </c>
      <c r="J450" t="s">
        <v>93</v>
      </c>
      <c r="L450" s="305" t="s">
        <v>7</v>
      </c>
      <c r="N450" s="9">
        <v>2200</v>
      </c>
      <c r="O450" s="9">
        <v>196.1</v>
      </c>
      <c r="Q450" s="138">
        <v>0</v>
      </c>
      <c r="R450" s="138">
        <v>0</v>
      </c>
      <c r="U450" s="3">
        <v>4.558815500714581E-2</v>
      </c>
      <c r="V450" s="279">
        <v>4044.7</v>
      </c>
      <c r="W450" s="279">
        <v>3552.41</v>
      </c>
      <c r="X450" s="279">
        <v>3126.12</v>
      </c>
      <c r="Y450" s="3">
        <v>0.24</v>
      </c>
      <c r="Z450" t="s">
        <v>5630</v>
      </c>
      <c r="AC450" s="1" t="s">
        <v>5742</v>
      </c>
    </row>
    <row r="451" spans="1:29" x14ac:dyDescent="0.25">
      <c r="A451">
        <v>448</v>
      </c>
      <c r="B451" s="167">
        <v>45915.60056712963</v>
      </c>
      <c r="C451" s="110">
        <f t="shared" si="6"/>
        <v>45930.60056712963</v>
      </c>
      <c r="D451" t="s">
        <v>5760</v>
      </c>
      <c r="G451" t="s">
        <v>3841</v>
      </c>
      <c r="H451" t="s">
        <v>93</v>
      </c>
      <c r="I451" t="s">
        <v>128</v>
      </c>
      <c r="J451" t="s">
        <v>81</v>
      </c>
      <c r="K451" t="s">
        <v>6056</v>
      </c>
      <c r="L451" s="305" t="s">
        <v>7</v>
      </c>
      <c r="N451" s="9">
        <v>6800</v>
      </c>
      <c r="O451" s="9">
        <v>0</v>
      </c>
      <c r="P451" s="9">
        <v>0</v>
      </c>
      <c r="Q451" s="138">
        <v>0</v>
      </c>
      <c r="R451" s="138">
        <v>0</v>
      </c>
      <c r="U451" s="3">
        <v>4.4730992145176715E-2</v>
      </c>
      <c r="V451" s="279">
        <v>11623.93</v>
      </c>
      <c r="W451" s="279">
        <v>9499.1299999999992</v>
      </c>
      <c r="X451" s="279">
        <v>8834.19</v>
      </c>
      <c r="Y451" s="3">
        <v>0.24</v>
      </c>
      <c r="Z451" t="s">
        <v>5630</v>
      </c>
      <c r="AC451" s="1" t="s">
        <v>5742</v>
      </c>
    </row>
    <row r="452" spans="1:29" x14ac:dyDescent="0.25">
      <c r="A452">
        <v>449</v>
      </c>
      <c r="B452" s="167">
        <v>45915.665590277778</v>
      </c>
      <c r="C452" s="110">
        <f t="shared" ref="C452:C515" si="7">IF(B452="","",B452+15)</f>
        <v>45930.665590277778</v>
      </c>
      <c r="D452" t="s">
        <v>6036</v>
      </c>
      <c r="G452" t="s">
        <v>2710</v>
      </c>
      <c r="H452" t="s">
        <v>93</v>
      </c>
      <c r="I452" t="s">
        <v>3178</v>
      </c>
      <c r="J452" t="s">
        <v>81</v>
      </c>
      <c r="L452" s="305" t="s">
        <v>8</v>
      </c>
      <c r="N452" s="9">
        <v>21000</v>
      </c>
      <c r="O452" s="9">
        <v>1574.2</v>
      </c>
      <c r="P452" s="9">
        <v>1041470.16</v>
      </c>
      <c r="Q452" s="138">
        <v>0</v>
      </c>
      <c r="R452" s="138">
        <v>0</v>
      </c>
      <c r="U452" s="3">
        <v>0.25787302406422785</v>
      </c>
      <c r="V452" s="279">
        <v>39516.35</v>
      </c>
      <c r="W452" s="279">
        <v>42490.7</v>
      </c>
      <c r="X452" s="279">
        <v>39516.35</v>
      </c>
      <c r="Y452" s="3">
        <v>0</v>
      </c>
      <c r="Z452" t="s">
        <v>5630</v>
      </c>
      <c r="AC452" s="1" t="s">
        <v>5742</v>
      </c>
    </row>
    <row r="453" spans="1:29" x14ac:dyDescent="0.25">
      <c r="A453">
        <v>450</v>
      </c>
      <c r="B453" s="167">
        <v>45915.701898148145</v>
      </c>
      <c r="C453" s="110">
        <f t="shared" si="7"/>
        <v>45930.701898148145</v>
      </c>
      <c r="D453" t="s">
        <v>6057</v>
      </c>
      <c r="G453" t="s">
        <v>4076</v>
      </c>
      <c r="H453" t="s">
        <v>92</v>
      </c>
      <c r="I453" t="s">
        <v>1304</v>
      </c>
      <c r="J453" t="s">
        <v>82</v>
      </c>
      <c r="L453" s="305" t="s">
        <v>7</v>
      </c>
      <c r="N453" s="9">
        <v>4897.2</v>
      </c>
      <c r="O453" s="9">
        <v>467.6</v>
      </c>
      <c r="P453" s="9">
        <v>0</v>
      </c>
      <c r="Q453" s="138">
        <v>0</v>
      </c>
      <c r="R453" s="138">
        <v>0</v>
      </c>
      <c r="U453" s="3">
        <v>5.5482286573352649E-2</v>
      </c>
      <c r="V453" s="279">
        <v>8786.2199999999993</v>
      </c>
      <c r="W453" s="279">
        <v>7823.36</v>
      </c>
      <c r="X453" s="279">
        <v>6884.56</v>
      </c>
      <c r="Y453" s="3">
        <v>0.23</v>
      </c>
      <c r="Z453" t="s">
        <v>5630</v>
      </c>
      <c r="AC453" s="1" t="s">
        <v>5742</v>
      </c>
    </row>
    <row r="454" spans="1:29" x14ac:dyDescent="0.25">
      <c r="A454">
        <v>451</v>
      </c>
      <c r="B454" s="167">
        <v>45917.404756944445</v>
      </c>
      <c r="C454" s="110">
        <f t="shared" si="7"/>
        <v>45932.404756944445</v>
      </c>
      <c r="D454" t="s">
        <v>6058</v>
      </c>
      <c r="G454" t="s">
        <v>5371</v>
      </c>
      <c r="H454" t="s">
        <v>92</v>
      </c>
      <c r="I454" t="s">
        <v>2898</v>
      </c>
      <c r="J454" t="s">
        <v>93</v>
      </c>
      <c r="L454" s="305" t="s">
        <v>7</v>
      </c>
      <c r="N454" s="9">
        <v>3200</v>
      </c>
      <c r="O454" s="9">
        <v>321.5</v>
      </c>
      <c r="P454" s="9">
        <v>0</v>
      </c>
      <c r="Q454" s="138">
        <v>0</v>
      </c>
      <c r="R454" s="138">
        <v>0</v>
      </c>
      <c r="U454" s="3">
        <v>6.5076949662959571E-2</v>
      </c>
      <c r="V454" s="279">
        <v>5758.9</v>
      </c>
      <c r="W454" s="279">
        <v>5193.54</v>
      </c>
      <c r="X454" s="279">
        <v>4570.3100000000004</v>
      </c>
      <c r="Y454" s="3">
        <v>0.22</v>
      </c>
      <c r="Z454" t="s">
        <v>5630</v>
      </c>
      <c r="AC454" s="1" t="s">
        <v>5742</v>
      </c>
    </row>
    <row r="455" spans="1:29" x14ac:dyDescent="0.25">
      <c r="A455">
        <v>452</v>
      </c>
      <c r="B455" s="167">
        <v>45917.407546296294</v>
      </c>
      <c r="C455" s="110">
        <f t="shared" si="7"/>
        <v>45932.407546296294</v>
      </c>
      <c r="D455" t="s">
        <v>6059</v>
      </c>
      <c r="G455" t="s">
        <v>5371</v>
      </c>
      <c r="H455" t="s">
        <v>92</v>
      </c>
      <c r="I455" t="s">
        <v>4711</v>
      </c>
      <c r="J455" t="s">
        <v>93</v>
      </c>
      <c r="L455" s="305" t="s">
        <v>6</v>
      </c>
      <c r="N455" s="9">
        <v>4200</v>
      </c>
      <c r="O455" s="9">
        <v>118.5</v>
      </c>
      <c r="P455" s="9">
        <v>0</v>
      </c>
      <c r="Q455" s="138">
        <v>0</v>
      </c>
      <c r="R455" s="138">
        <v>0</v>
      </c>
      <c r="U455" s="3">
        <v>6.4463768729109583E-2</v>
      </c>
      <c r="V455" s="279">
        <v>7222.3</v>
      </c>
      <c r="W455" s="279">
        <v>6434.41</v>
      </c>
      <c r="X455" s="279">
        <v>5662.28</v>
      </c>
      <c r="Y455" s="3">
        <v>0.22</v>
      </c>
      <c r="Z455" t="s">
        <v>5630</v>
      </c>
      <c r="AC455" s="1" t="s">
        <v>5742</v>
      </c>
    </row>
    <row r="456" spans="1:29" x14ac:dyDescent="0.25">
      <c r="A456">
        <v>453</v>
      </c>
      <c r="B456" s="167">
        <v>45917.483344907407</v>
      </c>
      <c r="C456" s="110">
        <f t="shared" si="7"/>
        <v>45932.483344907407</v>
      </c>
      <c r="D456" t="s">
        <v>6060</v>
      </c>
      <c r="G456" t="s">
        <v>2013</v>
      </c>
      <c r="H456" t="s">
        <v>89</v>
      </c>
      <c r="I456" t="s">
        <v>3629</v>
      </c>
      <c r="J456" t="s">
        <v>93</v>
      </c>
      <c r="K456" t="s">
        <v>6061</v>
      </c>
      <c r="L456" s="305" t="s">
        <v>4</v>
      </c>
      <c r="N456" s="9">
        <v>1650</v>
      </c>
      <c r="O456" s="9">
        <v>123.8</v>
      </c>
      <c r="P456" s="9">
        <v>0</v>
      </c>
      <c r="Q456" s="138">
        <v>0</v>
      </c>
      <c r="R456" s="138">
        <v>0</v>
      </c>
      <c r="U456" s="3">
        <v>0.22880846098472649</v>
      </c>
      <c r="V456" s="279">
        <v>3007.74</v>
      </c>
      <c r="W456" s="279">
        <v>3417.88</v>
      </c>
      <c r="X456" s="279">
        <v>3007.74</v>
      </c>
      <c r="Z456" t="s">
        <v>5630</v>
      </c>
      <c r="AC456" s="1" t="s">
        <v>5742</v>
      </c>
    </row>
    <row r="457" spans="1:29" x14ac:dyDescent="0.25">
      <c r="A457">
        <v>454</v>
      </c>
      <c r="B457" s="167">
        <v>45917.584131944444</v>
      </c>
      <c r="C457" s="110">
        <f t="shared" si="7"/>
        <v>45932.584131944444</v>
      </c>
      <c r="D457" t="s">
        <v>5760</v>
      </c>
      <c r="G457" t="s">
        <v>2668</v>
      </c>
      <c r="H457" t="s">
        <v>93</v>
      </c>
      <c r="I457" t="s">
        <v>699</v>
      </c>
      <c r="J457" t="s">
        <v>78</v>
      </c>
      <c r="L457" s="305" t="s">
        <v>6</v>
      </c>
      <c r="N457" s="9">
        <v>5900</v>
      </c>
      <c r="O457" s="9">
        <v>332.2</v>
      </c>
      <c r="P457" s="9">
        <v>0</v>
      </c>
      <c r="Q457" s="138">
        <v>2</v>
      </c>
      <c r="R457" s="138">
        <v>3</v>
      </c>
      <c r="U457" s="3">
        <v>8.3952069051523373E-2</v>
      </c>
      <c r="V457" s="279">
        <v>12498.56</v>
      </c>
      <c r="W457" s="279">
        <v>10830.61</v>
      </c>
      <c r="X457" s="279">
        <v>10072.459999999999</v>
      </c>
      <c r="Y457" s="3">
        <v>0.2</v>
      </c>
      <c r="Z457" t="s">
        <v>5630</v>
      </c>
      <c r="AC457" s="1" t="s">
        <v>5742</v>
      </c>
    </row>
    <row r="458" spans="1:29" x14ac:dyDescent="0.25">
      <c r="A458">
        <v>455</v>
      </c>
      <c r="B458" s="167">
        <v>45917.605266203704</v>
      </c>
      <c r="C458" s="110">
        <f t="shared" si="7"/>
        <v>45932.605266203704</v>
      </c>
      <c r="D458" t="s">
        <v>5858</v>
      </c>
      <c r="E458" t="s">
        <v>6062</v>
      </c>
      <c r="G458" t="s">
        <v>4523</v>
      </c>
      <c r="H458" t="s">
        <v>39</v>
      </c>
      <c r="I458" t="s">
        <v>3472</v>
      </c>
      <c r="J458" t="s">
        <v>93</v>
      </c>
      <c r="L458" s="305" t="s">
        <v>7</v>
      </c>
      <c r="N458" s="9">
        <v>4200</v>
      </c>
      <c r="O458" s="9">
        <v>233.6</v>
      </c>
      <c r="P458" s="9">
        <v>102000</v>
      </c>
      <c r="Q458" s="138">
        <v>0</v>
      </c>
      <c r="R458" s="138">
        <v>0</v>
      </c>
      <c r="U458" s="3">
        <v>5.4088265137253087E-2</v>
      </c>
      <c r="V458" s="279">
        <v>7533.44</v>
      </c>
      <c r="W458" s="279">
        <v>6458.78</v>
      </c>
      <c r="X458" s="279">
        <v>5714.79</v>
      </c>
      <c r="Y458" s="3">
        <v>0.25</v>
      </c>
      <c r="Z458" t="s">
        <v>5630</v>
      </c>
      <c r="AA458" t="s">
        <v>5755</v>
      </c>
      <c r="AC458" s="1" t="s">
        <v>5742</v>
      </c>
    </row>
    <row r="459" spans="1:29" x14ac:dyDescent="0.25">
      <c r="A459">
        <v>456</v>
      </c>
      <c r="B459" s="167">
        <v>45917.689340277779</v>
      </c>
      <c r="C459" s="110">
        <f t="shared" si="7"/>
        <v>45932.689340277779</v>
      </c>
      <c r="D459" t="s">
        <v>5494</v>
      </c>
      <c r="E459" t="s">
        <v>5855</v>
      </c>
      <c r="G459" t="s">
        <v>5102</v>
      </c>
      <c r="H459" t="s">
        <v>92</v>
      </c>
      <c r="I459" t="s">
        <v>3465</v>
      </c>
      <c r="J459" t="s">
        <v>88</v>
      </c>
      <c r="L459" s="305" t="s">
        <v>6</v>
      </c>
      <c r="N459" s="9">
        <v>3400</v>
      </c>
      <c r="O459" s="9">
        <v>168</v>
      </c>
      <c r="P459" s="9">
        <v>0</v>
      </c>
      <c r="Q459" s="138">
        <v>0</v>
      </c>
      <c r="R459" s="138">
        <v>0</v>
      </c>
      <c r="U459" s="3">
        <v>2.2070190212865878E-2</v>
      </c>
      <c r="V459" s="279">
        <v>5476.33</v>
      </c>
      <c r="W459" s="279">
        <v>5020.79</v>
      </c>
      <c r="X459" s="279">
        <v>4418.3</v>
      </c>
      <c r="Y459" s="3">
        <v>0.2</v>
      </c>
      <c r="Z459" t="s">
        <v>5630</v>
      </c>
      <c r="AA459" t="s">
        <v>5755</v>
      </c>
    </row>
    <row r="460" spans="1:29" x14ac:dyDescent="0.25">
      <c r="A460">
        <v>457</v>
      </c>
      <c r="B460" s="167">
        <v>45918.452314814815</v>
      </c>
      <c r="C460" s="110">
        <f t="shared" si="7"/>
        <v>45933.452314814815</v>
      </c>
      <c r="D460" t="s">
        <v>5559</v>
      </c>
      <c r="E460" t="s">
        <v>6063</v>
      </c>
      <c r="G460" t="s">
        <v>4696</v>
      </c>
      <c r="H460" t="s">
        <v>93</v>
      </c>
      <c r="I460" t="s">
        <v>1807</v>
      </c>
      <c r="J460" t="s">
        <v>39</v>
      </c>
      <c r="L460" s="305" t="s">
        <v>3</v>
      </c>
      <c r="N460" s="9">
        <v>1000</v>
      </c>
      <c r="O460" s="9">
        <v>30</v>
      </c>
      <c r="P460" s="9">
        <v>2384.67</v>
      </c>
      <c r="Q460" s="138">
        <v>0</v>
      </c>
      <c r="R460" s="138">
        <v>0</v>
      </c>
      <c r="U460" s="3">
        <v>5.2018778064850724E-2</v>
      </c>
      <c r="V460" s="279">
        <v>1593.47</v>
      </c>
      <c r="W460" s="279">
        <v>1509.35</v>
      </c>
      <c r="X460" s="279">
        <v>1328.23</v>
      </c>
      <c r="Y460" s="3">
        <v>0.17</v>
      </c>
      <c r="Z460" t="s">
        <v>5630</v>
      </c>
      <c r="AC460" s="1" t="s">
        <v>5742</v>
      </c>
    </row>
    <row r="461" spans="1:29" x14ac:dyDescent="0.25">
      <c r="A461">
        <v>458</v>
      </c>
      <c r="B461" s="167">
        <v>45918.483240740738</v>
      </c>
      <c r="C461" s="110">
        <f t="shared" si="7"/>
        <v>45933.483240740738</v>
      </c>
      <c r="D461" t="s">
        <v>6028</v>
      </c>
      <c r="E461" t="s">
        <v>6064</v>
      </c>
      <c r="G461" t="s">
        <v>1827</v>
      </c>
      <c r="H461" t="s">
        <v>39</v>
      </c>
      <c r="I461" t="s">
        <v>2663</v>
      </c>
      <c r="J461" t="s">
        <v>93</v>
      </c>
      <c r="L461" s="305" t="s">
        <v>8</v>
      </c>
      <c r="N461" s="9">
        <v>5200</v>
      </c>
      <c r="O461" s="9">
        <v>606.5</v>
      </c>
      <c r="P461" s="9">
        <v>0</v>
      </c>
      <c r="Q461" s="138">
        <v>0</v>
      </c>
      <c r="R461" s="138">
        <v>0</v>
      </c>
      <c r="U461" s="3">
        <v>0.16328423943993792</v>
      </c>
      <c r="V461" s="279">
        <v>9451.36</v>
      </c>
      <c r="W461" s="279">
        <v>9650.89</v>
      </c>
      <c r="X461" s="279">
        <v>8573.42</v>
      </c>
      <c r="Y461" s="3">
        <v>0.1</v>
      </c>
      <c r="Z461" t="s">
        <v>5630</v>
      </c>
      <c r="AC461" s="1" t="s">
        <v>5742</v>
      </c>
    </row>
    <row r="462" spans="1:29" x14ac:dyDescent="0.25">
      <c r="A462">
        <v>459</v>
      </c>
      <c r="B462" s="167">
        <v>45918.496504629627</v>
      </c>
      <c r="C462" s="110">
        <f t="shared" si="7"/>
        <v>45933.496504629627</v>
      </c>
      <c r="D462" t="s">
        <v>5559</v>
      </c>
      <c r="E462" t="s">
        <v>6065</v>
      </c>
      <c r="G462" t="s">
        <v>4696</v>
      </c>
      <c r="H462" t="s">
        <v>93</v>
      </c>
      <c r="I462" t="s">
        <v>1807</v>
      </c>
      <c r="J462" t="s">
        <v>39</v>
      </c>
      <c r="L462" s="305" t="s">
        <v>3</v>
      </c>
      <c r="N462" s="9">
        <v>1680</v>
      </c>
      <c r="O462" s="9">
        <v>60</v>
      </c>
      <c r="P462" s="9">
        <v>2384.67</v>
      </c>
      <c r="Q462" s="138">
        <v>0</v>
      </c>
      <c r="R462" s="138">
        <v>0</v>
      </c>
      <c r="U462" s="3">
        <v>2.321123698346016E-2</v>
      </c>
      <c r="V462" s="279">
        <v>2684.75</v>
      </c>
      <c r="W462" s="279">
        <v>2455.79</v>
      </c>
      <c r="X462" s="279">
        <v>2161.09</v>
      </c>
      <c r="Y462" s="3">
        <v>0.2</v>
      </c>
      <c r="Z462" t="s">
        <v>5630</v>
      </c>
      <c r="AC462" s="1" t="s">
        <v>5742</v>
      </c>
    </row>
    <row r="463" spans="1:29" x14ac:dyDescent="0.25">
      <c r="A463">
        <v>460</v>
      </c>
      <c r="B463" s="167">
        <v>45918.572939814818</v>
      </c>
      <c r="C463" s="110">
        <f t="shared" si="7"/>
        <v>45933.572939814818</v>
      </c>
      <c r="D463" t="s">
        <v>6066</v>
      </c>
      <c r="G463" t="s">
        <v>2764</v>
      </c>
      <c r="H463" t="s">
        <v>93</v>
      </c>
      <c r="I463" t="s">
        <v>4436</v>
      </c>
      <c r="J463" t="s">
        <v>93</v>
      </c>
      <c r="L463" s="305" t="s">
        <v>6</v>
      </c>
      <c r="N463" s="9">
        <v>2300</v>
      </c>
      <c r="O463" s="9">
        <v>300.5</v>
      </c>
      <c r="P463" s="9">
        <v>0</v>
      </c>
      <c r="Q463" s="138">
        <v>0</v>
      </c>
      <c r="R463" s="138">
        <v>0</v>
      </c>
      <c r="U463" s="3">
        <v>8.3699903441263518E-2</v>
      </c>
      <c r="V463" s="279">
        <v>4334.3599999999997</v>
      </c>
      <c r="W463" s="279">
        <v>4016</v>
      </c>
      <c r="X463" s="279">
        <v>3534.08</v>
      </c>
      <c r="Y463" s="3">
        <v>0.2</v>
      </c>
      <c r="Z463" t="s">
        <v>5630</v>
      </c>
      <c r="AC463" s="1" t="s">
        <v>5742</v>
      </c>
    </row>
    <row r="464" spans="1:29" x14ac:dyDescent="0.25">
      <c r="A464">
        <v>461</v>
      </c>
      <c r="B464" s="167">
        <v>45918.641701388886</v>
      </c>
      <c r="C464" s="110">
        <f t="shared" si="7"/>
        <v>45933.641701388886</v>
      </c>
      <c r="D464" t="s">
        <v>5494</v>
      </c>
      <c r="E464" t="s">
        <v>5855</v>
      </c>
      <c r="G464" t="s">
        <v>2267</v>
      </c>
      <c r="H464" t="s">
        <v>88</v>
      </c>
      <c r="I464" t="s">
        <v>2512</v>
      </c>
      <c r="J464" t="s">
        <v>92</v>
      </c>
      <c r="L464" s="305" t="s">
        <v>3</v>
      </c>
      <c r="N464" s="9">
        <v>2330</v>
      </c>
      <c r="O464" s="9">
        <v>75.400000000000006</v>
      </c>
      <c r="P464" s="9">
        <v>0</v>
      </c>
      <c r="Q464" s="138">
        <v>0</v>
      </c>
      <c r="R464" s="138">
        <v>0</v>
      </c>
      <c r="U464" s="3">
        <v>5.8875922083492606E-2</v>
      </c>
      <c r="V464" s="279">
        <v>3819.32</v>
      </c>
      <c r="W464" s="279">
        <v>3660.9</v>
      </c>
      <c r="X464" s="279">
        <v>3221.59</v>
      </c>
      <c r="Y464" s="3">
        <v>0.16</v>
      </c>
      <c r="Z464" t="s">
        <v>5630</v>
      </c>
      <c r="AC464" s="1" t="s">
        <v>5742</v>
      </c>
    </row>
    <row r="465" spans="1:29" x14ac:dyDescent="0.25">
      <c r="A465">
        <v>462</v>
      </c>
      <c r="B465" s="167">
        <v>45919.394513888888</v>
      </c>
      <c r="C465" s="110">
        <f t="shared" si="7"/>
        <v>45934.394513888888</v>
      </c>
      <c r="D465" t="s">
        <v>5438</v>
      </c>
      <c r="G465" t="s">
        <v>1929</v>
      </c>
      <c r="H465" t="s">
        <v>39</v>
      </c>
      <c r="I465" t="s">
        <v>4523</v>
      </c>
      <c r="J465" t="s">
        <v>39</v>
      </c>
      <c r="L465" s="305" t="s">
        <v>8</v>
      </c>
      <c r="N465" s="9">
        <v>1300</v>
      </c>
      <c r="O465" s="9">
        <v>0</v>
      </c>
      <c r="P465" s="9">
        <v>0</v>
      </c>
      <c r="Q465" s="138">
        <v>0</v>
      </c>
      <c r="R465" s="138">
        <v>0</v>
      </c>
      <c r="U465" s="3">
        <v>0.22836248371360676</v>
      </c>
      <c r="V465" s="279">
        <v>2257.34</v>
      </c>
      <c r="W465" s="279">
        <v>2257.34</v>
      </c>
      <c r="X465" s="279">
        <v>2257.34</v>
      </c>
      <c r="Z465" t="s">
        <v>5633</v>
      </c>
      <c r="AA465" t="s">
        <v>5755</v>
      </c>
      <c r="AC465" s="1" t="s">
        <v>5742</v>
      </c>
    </row>
    <row r="466" spans="1:29" x14ac:dyDescent="0.25">
      <c r="A466">
        <v>463</v>
      </c>
      <c r="B466" s="167">
        <v>45919.403275462966</v>
      </c>
      <c r="C466" s="110">
        <f t="shared" si="7"/>
        <v>45934.403275462966</v>
      </c>
      <c r="D466" t="s">
        <v>5438</v>
      </c>
      <c r="G466" t="s">
        <v>4696</v>
      </c>
      <c r="H466" t="s">
        <v>93</v>
      </c>
      <c r="I466" t="s">
        <v>4523</v>
      </c>
      <c r="J466" t="s">
        <v>39</v>
      </c>
      <c r="L466" s="305" t="s">
        <v>6</v>
      </c>
      <c r="N466" s="9">
        <v>3500</v>
      </c>
      <c r="O466" s="9">
        <v>180</v>
      </c>
      <c r="P466" s="9">
        <v>0</v>
      </c>
      <c r="Q466" s="138">
        <v>0</v>
      </c>
      <c r="R466" s="138">
        <v>0</v>
      </c>
      <c r="U466" s="3">
        <v>0.22872112514514578</v>
      </c>
      <c r="V466" s="279">
        <v>6108.61</v>
      </c>
      <c r="W466" s="279">
        <v>6941.61</v>
      </c>
      <c r="X466" s="279">
        <v>6108.61</v>
      </c>
      <c r="Z466" t="s">
        <v>5633</v>
      </c>
      <c r="AA466" t="s">
        <v>5755</v>
      </c>
      <c r="AC466" s="1" t="s">
        <v>5742</v>
      </c>
    </row>
    <row r="467" spans="1:29" x14ac:dyDescent="0.25">
      <c r="A467">
        <v>464</v>
      </c>
      <c r="B467" s="167">
        <v>45922.474421296298</v>
      </c>
      <c r="C467" s="110">
        <f t="shared" si="7"/>
        <v>45937.474421296298</v>
      </c>
      <c r="D467" t="s">
        <v>5438</v>
      </c>
      <c r="G467" t="s">
        <v>4690</v>
      </c>
      <c r="H467" t="s">
        <v>93</v>
      </c>
      <c r="I467" t="s">
        <v>4515</v>
      </c>
      <c r="J467" t="s">
        <v>39</v>
      </c>
      <c r="L467" s="305" t="s">
        <v>6</v>
      </c>
      <c r="N467" s="9">
        <v>3500</v>
      </c>
      <c r="O467" s="9">
        <v>90</v>
      </c>
      <c r="P467" s="9">
        <v>0</v>
      </c>
      <c r="Q467" s="138">
        <v>0</v>
      </c>
      <c r="R467" s="138">
        <v>0</v>
      </c>
      <c r="U467" s="3">
        <v>0.22858504097356794</v>
      </c>
      <c r="V467" s="279">
        <v>6008.89</v>
      </c>
      <c r="W467" s="279">
        <v>6828.28</v>
      </c>
      <c r="X467" s="279">
        <v>6008.89</v>
      </c>
      <c r="Z467" t="s">
        <v>5630</v>
      </c>
      <c r="AA467" t="s">
        <v>5755</v>
      </c>
      <c r="AC467" s="1" t="s">
        <v>5742</v>
      </c>
    </row>
    <row r="468" spans="1:29" x14ac:dyDescent="0.25">
      <c r="A468">
        <v>465</v>
      </c>
      <c r="B468" s="167">
        <v>45922.619699074072</v>
      </c>
      <c r="C468" s="110">
        <f t="shared" si="7"/>
        <v>45937.619699074072</v>
      </c>
      <c r="D468" t="s">
        <v>6067</v>
      </c>
      <c r="G468" t="s">
        <v>2811</v>
      </c>
      <c r="H468" t="s">
        <v>93</v>
      </c>
      <c r="I468" t="s">
        <v>938</v>
      </c>
      <c r="J468" t="s">
        <v>82</v>
      </c>
      <c r="L468" s="305" t="s">
        <v>7</v>
      </c>
      <c r="N468" s="9">
        <v>3300</v>
      </c>
      <c r="O468" s="9">
        <v>173.7</v>
      </c>
      <c r="Q468" s="138">
        <v>0</v>
      </c>
      <c r="R468" s="138">
        <v>0</v>
      </c>
      <c r="U468" s="3">
        <v>8.3114999234136705E-2</v>
      </c>
      <c r="V468" s="279">
        <v>5763.97</v>
      </c>
      <c r="W468" s="279">
        <v>5283.71</v>
      </c>
      <c r="X468" s="279">
        <v>4649.67</v>
      </c>
      <c r="Y468" s="3">
        <v>0.2</v>
      </c>
      <c r="Z468" t="s">
        <v>5630</v>
      </c>
      <c r="AC468" s="1" t="s">
        <v>5742</v>
      </c>
    </row>
    <row r="469" spans="1:29" x14ac:dyDescent="0.25">
      <c r="A469">
        <v>466</v>
      </c>
      <c r="B469" s="167">
        <v>45923.653368055559</v>
      </c>
      <c r="C469" s="110">
        <f t="shared" si="7"/>
        <v>45938.653368055559</v>
      </c>
      <c r="D469" t="s">
        <v>6068</v>
      </c>
      <c r="E469" t="s">
        <v>6069</v>
      </c>
      <c r="G469" t="s">
        <v>4523</v>
      </c>
      <c r="H469" t="s">
        <v>39</v>
      </c>
      <c r="I469" t="s">
        <v>2948</v>
      </c>
      <c r="J469" t="s">
        <v>93</v>
      </c>
      <c r="L469" s="305" t="s">
        <v>7</v>
      </c>
      <c r="M469" t="s">
        <v>5643</v>
      </c>
      <c r="N469" s="9">
        <v>3300</v>
      </c>
      <c r="O469" s="9">
        <v>223</v>
      </c>
      <c r="P469" s="9">
        <v>22000</v>
      </c>
      <c r="Q469" s="138">
        <v>0</v>
      </c>
      <c r="R469" s="138">
        <v>0</v>
      </c>
      <c r="U469" s="3">
        <v>0.16786300269847437</v>
      </c>
      <c r="V469" s="279">
        <v>5858.19</v>
      </c>
      <c r="W469" s="279">
        <v>5985.72</v>
      </c>
      <c r="X469" s="279">
        <v>5297.08</v>
      </c>
      <c r="Y469" s="3">
        <v>0.1</v>
      </c>
      <c r="Z469" t="s">
        <v>5630</v>
      </c>
      <c r="AC469" s="1" t="s">
        <v>5742</v>
      </c>
    </row>
    <row r="470" spans="1:29" x14ac:dyDescent="0.25">
      <c r="A470">
        <v>467</v>
      </c>
      <c r="B470" s="167">
        <v>45923.710104166668</v>
      </c>
      <c r="C470" s="110">
        <f t="shared" si="7"/>
        <v>45938.710104166668</v>
      </c>
      <c r="D470" t="s">
        <v>6070</v>
      </c>
      <c r="G470" t="s">
        <v>5255</v>
      </c>
      <c r="H470" t="s">
        <v>93</v>
      </c>
      <c r="I470" t="s">
        <v>4099</v>
      </c>
      <c r="J470" t="s">
        <v>93</v>
      </c>
      <c r="L470" s="305" t="s">
        <v>5</v>
      </c>
      <c r="M470" t="s">
        <v>5643</v>
      </c>
      <c r="N470" s="9">
        <v>3500</v>
      </c>
      <c r="O470" s="9">
        <v>235.8</v>
      </c>
      <c r="P470" s="9">
        <v>0</v>
      </c>
      <c r="Q470" s="138">
        <v>0</v>
      </c>
      <c r="R470" s="138">
        <v>0</v>
      </c>
      <c r="U470" s="3">
        <v>8.3188307717429494E-2</v>
      </c>
      <c r="V470" s="279">
        <v>6350.35</v>
      </c>
      <c r="W470" s="279">
        <v>5832.42</v>
      </c>
      <c r="X470" s="279">
        <v>5132.53</v>
      </c>
      <c r="Y470" s="3">
        <v>0.2</v>
      </c>
      <c r="Z470" t="s">
        <v>5630</v>
      </c>
      <c r="AC470" s="1" t="s">
        <v>5742</v>
      </c>
    </row>
    <row r="471" spans="1:29" x14ac:dyDescent="0.25">
      <c r="A471">
        <v>468</v>
      </c>
      <c r="B471" s="167">
        <v>45923.720057870371</v>
      </c>
      <c r="C471" s="110">
        <f t="shared" si="7"/>
        <v>45938.720057870371</v>
      </c>
      <c r="D471" t="s">
        <v>6071</v>
      </c>
      <c r="G471" t="s">
        <v>4076</v>
      </c>
      <c r="H471" t="s">
        <v>92</v>
      </c>
      <c r="I471" t="s">
        <v>2668</v>
      </c>
      <c r="J471" t="s">
        <v>93</v>
      </c>
      <c r="L471" s="305" t="s">
        <v>4</v>
      </c>
      <c r="N471" s="9">
        <v>3800</v>
      </c>
      <c r="O471" s="9">
        <v>131.4</v>
      </c>
      <c r="P471" s="9">
        <v>400000</v>
      </c>
      <c r="Q471" s="138">
        <v>0</v>
      </c>
      <c r="R471" s="138">
        <v>0</v>
      </c>
      <c r="U471" s="3">
        <v>0.15606776870104191</v>
      </c>
      <c r="V471" s="279">
        <v>7281.26</v>
      </c>
      <c r="W471" s="279">
        <v>6652.42</v>
      </c>
      <c r="X471" s="279">
        <v>5854.13</v>
      </c>
      <c r="Y471" s="3">
        <v>0.2</v>
      </c>
      <c r="Z471" t="s">
        <v>5630</v>
      </c>
      <c r="AC471" s="1" t="s">
        <v>5742</v>
      </c>
    </row>
    <row r="472" spans="1:29" x14ac:dyDescent="0.25">
      <c r="A472">
        <v>469</v>
      </c>
      <c r="B472" s="167">
        <v>45923.722326388888</v>
      </c>
      <c r="C472" s="110">
        <f t="shared" si="7"/>
        <v>45938.722326388888</v>
      </c>
      <c r="D472" t="s">
        <v>5760</v>
      </c>
      <c r="G472" t="s">
        <v>2668</v>
      </c>
      <c r="H472" t="s">
        <v>93</v>
      </c>
      <c r="I472" t="s">
        <v>4103</v>
      </c>
      <c r="J472" t="s">
        <v>93</v>
      </c>
      <c r="K472" t="s">
        <v>6072</v>
      </c>
      <c r="L472" s="305" t="s">
        <v>4</v>
      </c>
      <c r="N472" s="9">
        <v>1200</v>
      </c>
      <c r="O472" s="9">
        <v>0</v>
      </c>
      <c r="P472" s="9">
        <v>0</v>
      </c>
      <c r="Q472" s="138">
        <v>0</v>
      </c>
      <c r="R472" s="138">
        <v>1</v>
      </c>
      <c r="U472" s="3">
        <v>8.453918517998342E-2</v>
      </c>
      <c r="V472" s="279">
        <v>2477.6799999999998</v>
      </c>
      <c r="W472" s="279">
        <v>2252.44</v>
      </c>
      <c r="X472" s="279">
        <v>1982.15</v>
      </c>
      <c r="Y472" s="3">
        <v>0.2</v>
      </c>
      <c r="Z472" t="s">
        <v>5630</v>
      </c>
      <c r="AC472" s="1" t="s">
        <v>5742</v>
      </c>
    </row>
    <row r="473" spans="1:29" x14ac:dyDescent="0.25">
      <c r="A473">
        <v>470</v>
      </c>
      <c r="B473" s="167">
        <v>45923.724976851852</v>
      </c>
      <c r="C473" s="110">
        <f t="shared" si="7"/>
        <v>45938.724976851852</v>
      </c>
      <c r="D473" t="s">
        <v>5971</v>
      </c>
      <c r="G473" t="s">
        <v>3477</v>
      </c>
      <c r="H473" t="s">
        <v>93</v>
      </c>
      <c r="I473" t="s">
        <v>3102</v>
      </c>
      <c r="J473" t="s">
        <v>78</v>
      </c>
      <c r="L473" s="305" t="s">
        <v>5</v>
      </c>
      <c r="N473" s="9">
        <v>5200</v>
      </c>
      <c r="O473" s="9">
        <v>248.8</v>
      </c>
      <c r="P473" s="9">
        <v>0</v>
      </c>
      <c r="Q473" s="138">
        <v>0</v>
      </c>
      <c r="R473" s="138">
        <v>0</v>
      </c>
      <c r="U473" s="3">
        <v>6.4340684217374558E-2</v>
      </c>
      <c r="V473" s="279">
        <v>9164.57</v>
      </c>
      <c r="W473" s="279">
        <v>7751.63</v>
      </c>
      <c r="X473" s="279">
        <v>7209.01</v>
      </c>
      <c r="Y473" s="3">
        <v>0.22</v>
      </c>
      <c r="Z473" t="s">
        <v>5630</v>
      </c>
      <c r="AC473" s="1" t="s">
        <v>5742</v>
      </c>
    </row>
    <row r="474" spans="1:29" x14ac:dyDescent="0.25">
      <c r="A474">
        <v>471</v>
      </c>
      <c r="B474" s="167">
        <v>45923.730775462966</v>
      </c>
      <c r="C474" s="110">
        <f t="shared" si="7"/>
        <v>45938.730775462966</v>
      </c>
      <c r="D474" t="s">
        <v>6073</v>
      </c>
      <c r="G474" t="s">
        <v>2668</v>
      </c>
      <c r="H474" t="s">
        <v>93</v>
      </c>
      <c r="I474" t="s">
        <v>4199</v>
      </c>
      <c r="J474" t="s">
        <v>78</v>
      </c>
      <c r="K474" t="s">
        <v>5894</v>
      </c>
      <c r="L474" s="305" t="s">
        <v>7</v>
      </c>
      <c r="N474" s="9">
        <v>5400</v>
      </c>
      <c r="O474" s="9">
        <v>0</v>
      </c>
      <c r="P474" s="9">
        <v>0</v>
      </c>
      <c r="Q474" s="138">
        <v>0</v>
      </c>
      <c r="R474" s="138">
        <v>0</v>
      </c>
      <c r="U474" s="3">
        <v>8.2583442260097256E-2</v>
      </c>
      <c r="V474" s="279">
        <v>9230.77</v>
      </c>
      <c r="W474" s="279">
        <v>7940.45</v>
      </c>
      <c r="X474" s="279">
        <v>7384.62</v>
      </c>
      <c r="Y474" s="3">
        <v>0.2</v>
      </c>
      <c r="Z474" t="s">
        <v>5630</v>
      </c>
      <c r="AC474" s="1" t="s">
        <v>5742</v>
      </c>
    </row>
    <row r="475" spans="1:29" x14ac:dyDescent="0.25">
      <c r="A475">
        <v>472</v>
      </c>
      <c r="B475" s="167">
        <v>45923.744201388887</v>
      </c>
      <c r="C475" s="110">
        <f t="shared" si="7"/>
        <v>45938.744201388887</v>
      </c>
      <c r="D475" t="s">
        <v>6073</v>
      </c>
      <c r="G475" t="s">
        <v>2668</v>
      </c>
      <c r="H475" t="s">
        <v>93</v>
      </c>
      <c r="I475" t="s">
        <v>4199</v>
      </c>
      <c r="J475" t="s">
        <v>78</v>
      </c>
      <c r="K475" t="s">
        <v>6074</v>
      </c>
      <c r="L475" s="305" t="s">
        <v>7</v>
      </c>
      <c r="N475" s="9">
        <v>5400</v>
      </c>
      <c r="O475" s="9">
        <v>0</v>
      </c>
      <c r="P475" s="9">
        <v>250000</v>
      </c>
      <c r="Q475" s="138">
        <v>0</v>
      </c>
      <c r="R475" s="138">
        <v>0</v>
      </c>
      <c r="U475" s="3">
        <v>9.8493355922541007E-2</v>
      </c>
      <c r="V475" s="279">
        <v>9680.77</v>
      </c>
      <c r="W475" s="279">
        <v>8119.35</v>
      </c>
      <c r="X475" s="279">
        <v>7551</v>
      </c>
      <c r="Y475" s="3">
        <v>0.22</v>
      </c>
      <c r="Z475" t="s">
        <v>5630</v>
      </c>
      <c r="AC475" s="1" t="s">
        <v>5742</v>
      </c>
    </row>
    <row r="476" spans="1:29" x14ac:dyDescent="0.25">
      <c r="A476">
        <v>473</v>
      </c>
      <c r="B476" s="167">
        <v>45924.563113425924</v>
      </c>
      <c r="C476" s="110">
        <f t="shared" si="7"/>
        <v>45939.563113425924</v>
      </c>
      <c r="D476" t="s">
        <v>5494</v>
      </c>
      <c r="E476" t="s">
        <v>5788</v>
      </c>
      <c r="G476" t="s">
        <v>2512</v>
      </c>
      <c r="H476" t="s">
        <v>92</v>
      </c>
      <c r="I476" t="s">
        <v>983</v>
      </c>
      <c r="J476" t="s">
        <v>82</v>
      </c>
      <c r="L476" s="305" t="s">
        <v>8</v>
      </c>
      <c r="N476" s="9">
        <v>5800</v>
      </c>
      <c r="O476" s="9">
        <v>400.8</v>
      </c>
      <c r="P476" s="9">
        <v>0</v>
      </c>
      <c r="Q476" s="138">
        <v>0</v>
      </c>
      <c r="R476" s="138">
        <v>0</v>
      </c>
      <c r="U476" s="3">
        <v>0.10883941777813477</v>
      </c>
      <c r="V476" s="279">
        <v>9468.5300000000007</v>
      </c>
      <c r="W476" s="279">
        <v>9734.19</v>
      </c>
      <c r="X476" s="279">
        <v>8566.09</v>
      </c>
      <c r="Y476" s="3">
        <v>0.1</v>
      </c>
      <c r="Z476" t="s">
        <v>5630</v>
      </c>
      <c r="AC476" s="1" t="s">
        <v>5742</v>
      </c>
    </row>
    <row r="477" spans="1:29" x14ac:dyDescent="0.25">
      <c r="A477">
        <v>474</v>
      </c>
      <c r="B477" s="167">
        <v>45924.700740740744</v>
      </c>
      <c r="C477" s="110">
        <f t="shared" si="7"/>
        <v>45939.700740740744</v>
      </c>
      <c r="D477" t="s">
        <v>5971</v>
      </c>
      <c r="G477" t="s">
        <v>3477</v>
      </c>
      <c r="H477" t="s">
        <v>93</v>
      </c>
      <c r="I477" t="s">
        <v>2874</v>
      </c>
      <c r="J477" t="s">
        <v>93</v>
      </c>
      <c r="L477" s="305" t="s">
        <v>6</v>
      </c>
      <c r="N477" s="9">
        <v>1200</v>
      </c>
      <c r="O477" s="9">
        <v>51.9</v>
      </c>
      <c r="P477" s="9">
        <v>0</v>
      </c>
      <c r="Q477" s="138">
        <v>0</v>
      </c>
      <c r="R477" s="138">
        <v>0</v>
      </c>
      <c r="U477" s="3">
        <v>8.2993115775497409E-2</v>
      </c>
      <c r="V477" s="279">
        <v>2145.19</v>
      </c>
      <c r="W477" s="279">
        <v>1963.24</v>
      </c>
      <c r="X477" s="279">
        <v>1727.65</v>
      </c>
      <c r="Y477" s="3">
        <v>0.2</v>
      </c>
      <c r="Z477" t="s">
        <v>5630</v>
      </c>
      <c r="AC477" s="1" t="s">
        <v>5742</v>
      </c>
    </row>
    <row r="478" spans="1:29" x14ac:dyDescent="0.25">
      <c r="A478">
        <v>475</v>
      </c>
      <c r="B478" s="167">
        <v>45925.425520833334</v>
      </c>
      <c r="C478" s="110">
        <f t="shared" si="7"/>
        <v>45940.425520833334</v>
      </c>
      <c r="D478" t="s">
        <v>6075</v>
      </c>
      <c r="G478" t="s">
        <v>676</v>
      </c>
      <c r="H478" t="s">
        <v>78</v>
      </c>
      <c r="I478" t="s">
        <v>3886</v>
      </c>
      <c r="J478" t="s">
        <v>78</v>
      </c>
      <c r="L478" s="305" t="s">
        <v>8</v>
      </c>
      <c r="N478" s="9">
        <v>5200</v>
      </c>
      <c r="O478" s="9">
        <v>0</v>
      </c>
      <c r="P478" s="9">
        <v>0</v>
      </c>
      <c r="Q478" s="138">
        <v>0</v>
      </c>
      <c r="R478" s="138">
        <v>0</v>
      </c>
      <c r="U478" s="3">
        <v>8.2607413960054873E-2</v>
      </c>
      <c r="V478" s="279">
        <v>9054.5</v>
      </c>
      <c r="W478" s="279">
        <v>8727.23</v>
      </c>
      <c r="X478" s="279">
        <v>7243.6</v>
      </c>
      <c r="Y478" s="3">
        <v>0.2</v>
      </c>
      <c r="Z478" t="s">
        <v>5633</v>
      </c>
      <c r="AC478" s="1" t="s">
        <v>5742</v>
      </c>
    </row>
    <row r="479" spans="1:29" x14ac:dyDescent="0.25">
      <c r="A479">
        <v>476</v>
      </c>
      <c r="B479" s="167">
        <v>45925.427372685182</v>
      </c>
      <c r="C479" s="110">
        <f t="shared" si="7"/>
        <v>45940.427372685182</v>
      </c>
      <c r="D479" t="s">
        <v>6076</v>
      </c>
      <c r="G479" t="s">
        <v>1395</v>
      </c>
      <c r="H479" t="s">
        <v>80</v>
      </c>
      <c r="I479" t="s">
        <v>1376</v>
      </c>
      <c r="J479" t="s">
        <v>80</v>
      </c>
      <c r="L479" s="305" t="s">
        <v>7</v>
      </c>
      <c r="N479" s="9">
        <v>4200</v>
      </c>
      <c r="O479" s="9">
        <v>0</v>
      </c>
      <c r="P479" s="9">
        <v>0</v>
      </c>
      <c r="Q479" s="138">
        <v>0</v>
      </c>
      <c r="R479" s="138">
        <v>0</v>
      </c>
      <c r="U479" s="3">
        <v>0.12516167206338971</v>
      </c>
      <c r="V479" s="279">
        <v>7313.25</v>
      </c>
      <c r="W479" s="279">
        <v>7489.47</v>
      </c>
      <c r="X479" s="279">
        <v>6216.26</v>
      </c>
      <c r="Y479" s="3">
        <v>0.15</v>
      </c>
      <c r="Z479" t="s">
        <v>5633</v>
      </c>
      <c r="AC479" s="1" t="s">
        <v>5742</v>
      </c>
    </row>
    <row r="480" spans="1:29" x14ac:dyDescent="0.25">
      <c r="A480">
        <v>477</v>
      </c>
      <c r="B480" s="167">
        <v>45925.43440972222</v>
      </c>
      <c r="C480" s="110">
        <f t="shared" si="7"/>
        <v>45940.43440972222</v>
      </c>
      <c r="D480" t="s">
        <v>5763</v>
      </c>
      <c r="G480" t="s">
        <v>3841</v>
      </c>
      <c r="H480" t="s">
        <v>93</v>
      </c>
      <c r="I480" t="s">
        <v>128</v>
      </c>
      <c r="J480" t="s">
        <v>81</v>
      </c>
      <c r="L480" s="305" t="s">
        <v>6</v>
      </c>
      <c r="N480" s="9">
        <v>5500</v>
      </c>
      <c r="O480" s="9">
        <v>331.3</v>
      </c>
      <c r="P480" s="9">
        <v>205875</v>
      </c>
      <c r="Q480" s="138">
        <v>0</v>
      </c>
      <c r="R480" s="138">
        <v>0</v>
      </c>
      <c r="U480" s="3">
        <v>0.11023710548730643</v>
      </c>
      <c r="V480" s="279">
        <v>10139.379999999999</v>
      </c>
      <c r="W480" s="279">
        <v>8800.99</v>
      </c>
      <c r="X480" s="279">
        <v>8184.92</v>
      </c>
      <c r="Y480" s="3">
        <v>0.2</v>
      </c>
      <c r="Z480" t="s">
        <v>5633</v>
      </c>
      <c r="AC480" s="1" t="s">
        <v>5742</v>
      </c>
    </row>
    <row r="481" spans="1:29" x14ac:dyDescent="0.25">
      <c r="A481">
        <v>478</v>
      </c>
      <c r="B481" s="167">
        <v>45925.437326388892</v>
      </c>
      <c r="C481" s="110">
        <f t="shared" si="7"/>
        <v>45940.437326388892</v>
      </c>
      <c r="D481" t="s">
        <v>6077</v>
      </c>
      <c r="G481" t="s">
        <v>3841</v>
      </c>
      <c r="H481" t="s">
        <v>93</v>
      </c>
      <c r="I481" t="s">
        <v>2877</v>
      </c>
      <c r="J481" t="s">
        <v>93</v>
      </c>
      <c r="L481" s="305" t="s">
        <v>4</v>
      </c>
      <c r="N481" s="9">
        <v>1900</v>
      </c>
      <c r="O481" s="9">
        <v>79.5</v>
      </c>
      <c r="P481" s="9">
        <v>0</v>
      </c>
      <c r="Q481" s="138">
        <v>0</v>
      </c>
      <c r="R481" s="138">
        <v>0</v>
      </c>
      <c r="U481" s="3">
        <v>8.2981719919416649E-2</v>
      </c>
      <c r="V481" s="279">
        <v>3393.59</v>
      </c>
      <c r="W481" s="279">
        <v>3105.1</v>
      </c>
      <c r="X481" s="279">
        <v>2732.49</v>
      </c>
      <c r="Y481" s="3">
        <v>0.2</v>
      </c>
      <c r="Z481" t="s">
        <v>5633</v>
      </c>
      <c r="AC481" s="1" t="s">
        <v>5742</v>
      </c>
    </row>
    <row r="482" spans="1:29" x14ac:dyDescent="0.25">
      <c r="A482">
        <v>479</v>
      </c>
      <c r="B482" s="167">
        <v>45926.357835648145</v>
      </c>
      <c r="C482" s="110">
        <f t="shared" si="7"/>
        <v>45941.357835648145</v>
      </c>
      <c r="D482" t="s">
        <v>6081</v>
      </c>
      <c r="G482" t="s">
        <v>2460</v>
      </c>
      <c r="H482" t="s">
        <v>92</v>
      </c>
      <c r="I482" t="s">
        <v>4076</v>
      </c>
      <c r="J482" t="s">
        <v>92</v>
      </c>
      <c r="L482" s="305" t="s">
        <v>7</v>
      </c>
      <c r="N482" s="9">
        <v>1200</v>
      </c>
      <c r="O482" s="9">
        <v>0</v>
      </c>
      <c r="P482" s="9">
        <v>0</v>
      </c>
      <c r="Q482" s="138">
        <v>0</v>
      </c>
      <c r="R482" s="138">
        <v>0</v>
      </c>
      <c r="U482" s="3">
        <v>0.12516167206338968</v>
      </c>
      <c r="V482" s="279">
        <v>2089.5</v>
      </c>
      <c r="W482" s="279">
        <v>2139.85</v>
      </c>
      <c r="X482" s="279">
        <v>1776.08</v>
      </c>
      <c r="Y482" s="3">
        <v>0.15</v>
      </c>
      <c r="Z482" t="s">
        <v>5633</v>
      </c>
      <c r="AC482" s="1" t="s">
        <v>5742</v>
      </c>
    </row>
    <row r="483" spans="1:29" x14ac:dyDescent="0.25">
      <c r="A483">
        <v>480</v>
      </c>
      <c r="B483" s="167">
        <v>45929.377106481479</v>
      </c>
      <c r="C483" s="110">
        <f t="shared" si="7"/>
        <v>45944.377106481479</v>
      </c>
      <c r="D483" t="s">
        <v>6082</v>
      </c>
      <c r="E483" t="s">
        <v>6084</v>
      </c>
      <c r="F483" t="s">
        <v>6085</v>
      </c>
      <c r="G483" t="s">
        <v>1827</v>
      </c>
      <c r="H483" t="s">
        <v>39</v>
      </c>
      <c r="I483" t="s">
        <v>1872</v>
      </c>
      <c r="J483" t="s">
        <v>39</v>
      </c>
      <c r="K483" t="s">
        <v>6083</v>
      </c>
      <c r="L483" s="305" t="s">
        <v>7</v>
      </c>
      <c r="N483" s="9">
        <v>4200</v>
      </c>
      <c r="O483" s="9">
        <v>298.5</v>
      </c>
      <c r="P483" s="9">
        <v>0</v>
      </c>
      <c r="Q483" s="138">
        <v>0</v>
      </c>
      <c r="R483" s="138">
        <v>0</v>
      </c>
      <c r="U483" s="3">
        <v>0.12513865066360708</v>
      </c>
      <c r="V483" s="279">
        <v>7623.68</v>
      </c>
      <c r="W483" s="279">
        <v>6529.74</v>
      </c>
      <c r="X483" s="279">
        <v>6529.74</v>
      </c>
      <c r="Y483" s="3">
        <v>0.15</v>
      </c>
      <c r="Z483" t="s">
        <v>5633</v>
      </c>
      <c r="AC483" s="1" t="s">
        <v>5742</v>
      </c>
    </row>
    <row r="484" spans="1:29" x14ac:dyDescent="0.25">
      <c r="A484">
        <v>481</v>
      </c>
      <c r="B484" s="167">
        <v>45929.379652777781</v>
      </c>
      <c r="C484" s="110">
        <f t="shared" si="7"/>
        <v>45944.379652777781</v>
      </c>
      <c r="D484" t="s">
        <v>6086</v>
      </c>
      <c r="E484" t="s">
        <v>6087</v>
      </c>
      <c r="F484" t="s">
        <v>6088</v>
      </c>
      <c r="G484" t="s">
        <v>4523</v>
      </c>
      <c r="H484" t="s">
        <v>39</v>
      </c>
      <c r="I484" t="s">
        <v>1872</v>
      </c>
      <c r="J484" t="s">
        <v>39</v>
      </c>
      <c r="L484" s="305" t="s">
        <v>7</v>
      </c>
      <c r="N484" s="9">
        <v>4200</v>
      </c>
      <c r="O484" s="9">
        <v>298.5</v>
      </c>
      <c r="P484" s="9">
        <v>0</v>
      </c>
      <c r="Q484" s="138">
        <v>0</v>
      </c>
      <c r="R484" s="138">
        <v>0</v>
      </c>
      <c r="U484" s="3">
        <v>0.12513865066360708</v>
      </c>
      <c r="V484" s="279">
        <v>7623.68</v>
      </c>
      <c r="W484" s="279">
        <v>6529.74</v>
      </c>
      <c r="X484" s="279">
        <v>6529.74</v>
      </c>
      <c r="Y484" s="3">
        <v>0.15</v>
      </c>
      <c r="Z484" t="s">
        <v>5633</v>
      </c>
      <c r="AC484" s="1" t="s">
        <v>5742</v>
      </c>
    </row>
    <row r="485" spans="1:29" x14ac:dyDescent="0.25">
      <c r="A485">
        <v>482</v>
      </c>
      <c r="B485" s="167">
        <v>45929.381053240744</v>
      </c>
      <c r="C485" s="110">
        <f t="shared" si="7"/>
        <v>45944.381053240744</v>
      </c>
      <c r="D485" t="s">
        <v>6089</v>
      </c>
      <c r="E485" t="s">
        <v>6087</v>
      </c>
      <c r="F485" t="s">
        <v>6088</v>
      </c>
      <c r="G485" t="s">
        <v>4523</v>
      </c>
      <c r="H485" t="s">
        <v>39</v>
      </c>
      <c r="I485" t="s">
        <v>487</v>
      </c>
      <c r="J485" t="s">
        <v>39</v>
      </c>
      <c r="L485" s="305" t="s">
        <v>7</v>
      </c>
      <c r="N485" s="9">
        <v>4800</v>
      </c>
      <c r="O485" s="9">
        <v>475</v>
      </c>
      <c r="P485" s="9">
        <v>0</v>
      </c>
      <c r="Q485" s="138">
        <v>0</v>
      </c>
      <c r="R485" s="138">
        <v>0</v>
      </c>
      <c r="U485" s="3">
        <v>0.1251386506636073</v>
      </c>
      <c r="V485" s="279">
        <v>8861.1</v>
      </c>
      <c r="W485" s="279">
        <v>7610.88</v>
      </c>
      <c r="X485" s="279">
        <v>7610.88</v>
      </c>
      <c r="Y485" s="3">
        <v>0.15</v>
      </c>
      <c r="Z485" t="s">
        <v>5633</v>
      </c>
      <c r="AC485" s="1" t="s">
        <v>5742</v>
      </c>
    </row>
    <row r="486" spans="1:29" x14ac:dyDescent="0.25">
      <c r="A486">
        <v>483</v>
      </c>
      <c r="B486" s="167">
        <v>45929.661747685182</v>
      </c>
      <c r="C486" s="110">
        <f t="shared" si="7"/>
        <v>45944.661747685182</v>
      </c>
      <c r="D486" t="s">
        <v>6090</v>
      </c>
      <c r="G486" t="s">
        <v>3477</v>
      </c>
      <c r="H486" t="s">
        <v>93</v>
      </c>
      <c r="I486" t="s">
        <v>983</v>
      </c>
      <c r="J486" t="s">
        <v>82</v>
      </c>
      <c r="L486" s="305" t="s">
        <v>7</v>
      </c>
      <c r="N486" s="9">
        <v>2500</v>
      </c>
      <c r="O486" s="9">
        <v>98.5</v>
      </c>
      <c r="P486" s="9">
        <v>300000</v>
      </c>
      <c r="Q486" s="138">
        <v>0</v>
      </c>
      <c r="R486" s="138">
        <v>0</v>
      </c>
      <c r="U486" s="3">
        <v>0.16522692692670338</v>
      </c>
      <c r="V486" s="279">
        <v>4869.9799999999996</v>
      </c>
      <c r="W486" s="279">
        <v>4452.0600000000004</v>
      </c>
      <c r="X486" s="279">
        <v>3917.81</v>
      </c>
      <c r="Y486" s="3">
        <v>0.2</v>
      </c>
      <c r="Z486" t="s">
        <v>5633</v>
      </c>
      <c r="AC486" s="1" t="s">
        <v>5742</v>
      </c>
    </row>
    <row r="487" spans="1:29" x14ac:dyDescent="0.25">
      <c r="A487">
        <v>484</v>
      </c>
      <c r="B487" s="167">
        <v>45929.663761574076</v>
      </c>
      <c r="C487" s="110">
        <f t="shared" si="7"/>
        <v>45944.663761574076</v>
      </c>
      <c r="D487" t="s">
        <v>6077</v>
      </c>
      <c r="G487" t="s">
        <v>3841</v>
      </c>
      <c r="H487" t="s">
        <v>93</v>
      </c>
      <c r="I487" t="s">
        <v>623</v>
      </c>
      <c r="J487" t="s">
        <v>77</v>
      </c>
      <c r="L487" s="305" t="s">
        <v>6</v>
      </c>
      <c r="N487" s="9">
        <v>5800</v>
      </c>
      <c r="O487" s="9">
        <v>307.2</v>
      </c>
      <c r="P487" s="9">
        <v>0</v>
      </c>
      <c r="Q487" s="138">
        <v>0</v>
      </c>
      <c r="R487" s="138">
        <v>0</v>
      </c>
      <c r="U487" s="3">
        <v>8.2820258984126247E-2</v>
      </c>
      <c r="V487" s="279">
        <v>10254.92</v>
      </c>
      <c r="W487" s="279">
        <v>8894.64</v>
      </c>
      <c r="X487" s="279">
        <v>8272.01</v>
      </c>
      <c r="Y487" s="3">
        <v>0.2</v>
      </c>
      <c r="Z487" t="s">
        <v>5633</v>
      </c>
      <c r="AC487" s="1" t="s">
        <v>5742</v>
      </c>
    </row>
    <row r="488" spans="1:29" x14ac:dyDescent="0.25">
      <c r="A488">
        <v>485</v>
      </c>
      <c r="B488" s="167">
        <v>45929.699328703704</v>
      </c>
      <c r="C488" s="110">
        <f t="shared" si="7"/>
        <v>45944.699328703704</v>
      </c>
      <c r="D488" t="s">
        <v>5494</v>
      </c>
      <c r="G488" t="s">
        <v>2764</v>
      </c>
      <c r="H488" t="s">
        <v>93</v>
      </c>
      <c r="I488" t="s">
        <v>2512</v>
      </c>
      <c r="J488" t="s">
        <v>92</v>
      </c>
      <c r="L488" s="305" t="s">
        <v>7</v>
      </c>
      <c r="N488" s="9">
        <v>3600</v>
      </c>
      <c r="O488" s="9">
        <v>261</v>
      </c>
      <c r="P488" s="9">
        <v>0</v>
      </c>
      <c r="Q488" s="138">
        <v>0</v>
      </c>
      <c r="R488" s="138">
        <v>0</v>
      </c>
      <c r="U488" s="3">
        <v>6.7983893176539537E-2</v>
      </c>
      <c r="V488" s="279">
        <v>5890.57</v>
      </c>
      <c r="W488" s="279">
        <v>5739.05</v>
      </c>
      <c r="X488" s="279">
        <v>5050.3599999999997</v>
      </c>
      <c r="Y488" s="3">
        <v>0.15</v>
      </c>
      <c r="Z488" t="s">
        <v>5633</v>
      </c>
      <c r="AC488" s="1" t="s">
        <v>5742</v>
      </c>
    </row>
    <row r="489" spans="1:29" x14ac:dyDescent="0.25">
      <c r="A489">
        <v>486</v>
      </c>
      <c r="B489" s="167">
        <v>45929.735034722224</v>
      </c>
      <c r="C489" s="110">
        <f t="shared" si="7"/>
        <v>45944.735034722224</v>
      </c>
      <c r="D489" t="s">
        <v>5494</v>
      </c>
      <c r="G489" t="s">
        <v>2811</v>
      </c>
      <c r="H489" t="s">
        <v>93</v>
      </c>
      <c r="I489" t="s">
        <v>2811</v>
      </c>
      <c r="J489" t="s">
        <v>93</v>
      </c>
      <c r="L489" s="305" t="s">
        <v>7</v>
      </c>
      <c r="N489" s="9">
        <v>1200</v>
      </c>
      <c r="O489" s="9">
        <v>0</v>
      </c>
      <c r="P489" s="9">
        <v>0</v>
      </c>
      <c r="Q489" s="138">
        <v>0</v>
      </c>
      <c r="R489" s="138">
        <v>0</v>
      </c>
      <c r="U489" s="3">
        <v>0.178400194279732</v>
      </c>
      <c r="V489" s="279">
        <v>1920.31</v>
      </c>
      <c r="W489" s="279">
        <v>1920.31</v>
      </c>
      <c r="X489" s="279">
        <v>1920.31</v>
      </c>
      <c r="Z489" t="s">
        <v>5633</v>
      </c>
      <c r="AC489" s="1" t="s">
        <v>5742</v>
      </c>
    </row>
    <row r="490" spans="1:29" x14ac:dyDescent="0.25">
      <c r="A490">
        <v>487</v>
      </c>
      <c r="B490" s="167">
        <v>45929.737557870372</v>
      </c>
      <c r="C490" s="110">
        <f t="shared" si="7"/>
        <v>45944.737557870372</v>
      </c>
      <c r="D490" t="s">
        <v>6091</v>
      </c>
      <c r="E490" t="s">
        <v>6092</v>
      </c>
      <c r="F490" t="s">
        <v>6093</v>
      </c>
      <c r="G490" t="s">
        <v>2811</v>
      </c>
      <c r="H490" t="s">
        <v>93</v>
      </c>
      <c r="I490" t="s">
        <v>2811</v>
      </c>
      <c r="J490" t="s">
        <v>93</v>
      </c>
      <c r="L490" s="305" t="s">
        <v>7</v>
      </c>
      <c r="N490" s="9">
        <v>1200</v>
      </c>
      <c r="O490" s="9">
        <v>0</v>
      </c>
      <c r="P490" s="9">
        <v>0</v>
      </c>
      <c r="Q490" s="138">
        <v>0</v>
      </c>
      <c r="R490" s="138">
        <v>0</v>
      </c>
      <c r="U490" s="3">
        <v>0.1974139615120474</v>
      </c>
      <c r="V490" s="279">
        <v>2083.6999999999998</v>
      </c>
      <c r="W490" s="279">
        <v>1979.51</v>
      </c>
      <c r="X490" s="279">
        <v>1979.51</v>
      </c>
      <c r="Y490" s="3">
        <v>0.05</v>
      </c>
      <c r="Z490" t="s">
        <v>5633</v>
      </c>
      <c r="AA490" t="s">
        <v>5755</v>
      </c>
      <c r="AC490" s="1" t="s">
        <v>5742</v>
      </c>
    </row>
    <row r="491" spans="1:29" x14ac:dyDescent="0.25">
      <c r="A491">
        <v>488</v>
      </c>
      <c r="B491" s="167">
        <v>45929.759062500001</v>
      </c>
      <c r="C491" s="110">
        <f t="shared" si="7"/>
        <v>45944.759062500001</v>
      </c>
      <c r="D491" t="s">
        <v>6094</v>
      </c>
      <c r="G491" t="s">
        <v>2764</v>
      </c>
      <c r="H491" t="s">
        <v>93</v>
      </c>
      <c r="I491" t="s">
        <v>2512</v>
      </c>
      <c r="J491" t="s">
        <v>92</v>
      </c>
      <c r="L491" s="305" t="s">
        <v>7</v>
      </c>
      <c r="N491" s="9">
        <v>3600</v>
      </c>
      <c r="O491" s="9">
        <v>289.2</v>
      </c>
      <c r="P491" s="9">
        <v>0</v>
      </c>
      <c r="Q491" s="138">
        <v>0</v>
      </c>
      <c r="R491" s="138">
        <v>0</v>
      </c>
      <c r="U491" s="3">
        <v>0.12581837021133654</v>
      </c>
      <c r="V491" s="279">
        <v>6398.44</v>
      </c>
      <c r="W491" s="279">
        <v>6234.94</v>
      </c>
      <c r="X491" s="279">
        <v>5486.74</v>
      </c>
      <c r="Y491" s="3">
        <v>0.15</v>
      </c>
      <c r="Z491" t="s">
        <v>5633</v>
      </c>
      <c r="AC491" s="1" t="s">
        <v>5742</v>
      </c>
    </row>
    <row r="492" spans="1:29" x14ac:dyDescent="0.25">
      <c r="A492">
        <v>489</v>
      </c>
      <c r="B492" s="167">
        <v>45930.492835648147</v>
      </c>
      <c r="C492" s="110">
        <f t="shared" si="7"/>
        <v>45945.492835648147</v>
      </c>
      <c r="D492" t="s">
        <v>5494</v>
      </c>
      <c r="E492" t="s">
        <v>6095</v>
      </c>
      <c r="G492" t="s">
        <v>5102</v>
      </c>
      <c r="H492" t="s">
        <v>92</v>
      </c>
      <c r="I492" t="s">
        <v>5175</v>
      </c>
      <c r="J492" t="s">
        <v>81</v>
      </c>
      <c r="L492" s="305" t="s">
        <v>7</v>
      </c>
      <c r="N492" s="9">
        <v>7200</v>
      </c>
      <c r="O492" s="9">
        <v>340</v>
      </c>
      <c r="P492" s="9">
        <v>0</v>
      </c>
      <c r="Q492" s="138">
        <v>0</v>
      </c>
      <c r="R492" s="138">
        <v>0</v>
      </c>
      <c r="U492" s="3">
        <v>0.10926845031021863</v>
      </c>
      <c r="V492" s="279">
        <v>11733.2</v>
      </c>
      <c r="W492" s="279">
        <v>11395.22</v>
      </c>
      <c r="X492" s="279">
        <v>10597.55</v>
      </c>
      <c r="Y492" s="3">
        <v>0.1</v>
      </c>
      <c r="Z492" t="s">
        <v>5633</v>
      </c>
      <c r="AC492" s="1" t="s">
        <v>5742</v>
      </c>
    </row>
    <row r="493" spans="1:29" x14ac:dyDescent="0.25">
      <c r="A493">
        <v>490</v>
      </c>
      <c r="B493" s="167">
        <v>45930.593935185185</v>
      </c>
      <c r="C493" s="110">
        <f t="shared" si="7"/>
        <v>45945.593935185185</v>
      </c>
      <c r="D493" t="s">
        <v>5494</v>
      </c>
      <c r="G493" t="s">
        <v>4711</v>
      </c>
      <c r="H493" t="s">
        <v>93</v>
      </c>
      <c r="I493" t="s">
        <v>2512</v>
      </c>
      <c r="J493" t="s">
        <v>92</v>
      </c>
      <c r="L493" s="305" t="s">
        <v>3</v>
      </c>
      <c r="N493" s="9">
        <v>2100</v>
      </c>
      <c r="O493" s="9">
        <v>197.5</v>
      </c>
      <c r="P493" s="9">
        <v>0</v>
      </c>
      <c r="Q493" s="138">
        <v>0</v>
      </c>
      <c r="R493" s="138">
        <v>0</v>
      </c>
      <c r="U493" s="3">
        <v>6.8165207607795125E-2</v>
      </c>
      <c r="V493" s="279">
        <v>3486.3</v>
      </c>
      <c r="W493" s="279">
        <v>3404.75</v>
      </c>
      <c r="X493" s="279">
        <v>2996.18</v>
      </c>
      <c r="Y493" s="3">
        <v>0.15</v>
      </c>
      <c r="Z493" t="s">
        <v>5633</v>
      </c>
      <c r="AC493" s="1" t="s">
        <v>5742</v>
      </c>
    </row>
    <row r="494" spans="1:29" x14ac:dyDescent="0.25">
      <c r="A494">
        <v>491</v>
      </c>
      <c r="B494" s="167">
        <v>45930.728032407409</v>
      </c>
      <c r="C494" s="110">
        <f t="shared" si="7"/>
        <v>45945.728032407409</v>
      </c>
      <c r="D494" t="s">
        <v>6096</v>
      </c>
      <c r="G494" t="s">
        <v>3556</v>
      </c>
      <c r="H494" t="s">
        <v>82</v>
      </c>
      <c r="I494" t="s">
        <v>2656</v>
      </c>
      <c r="J494" t="s">
        <v>93</v>
      </c>
      <c r="L494" s="305" t="s">
        <v>5</v>
      </c>
      <c r="N494" s="9">
        <v>2300</v>
      </c>
      <c r="O494" s="9">
        <v>108</v>
      </c>
      <c r="P494" s="9">
        <v>0</v>
      </c>
      <c r="Q494" s="138">
        <v>0</v>
      </c>
      <c r="R494" s="138">
        <v>0</v>
      </c>
      <c r="U494" s="3">
        <v>0.12557768353490714</v>
      </c>
      <c r="V494" s="279">
        <v>4002.83</v>
      </c>
      <c r="W494" s="279">
        <v>3886.77</v>
      </c>
      <c r="X494" s="279">
        <v>3420.36</v>
      </c>
      <c r="Y494" s="3">
        <v>0.15</v>
      </c>
      <c r="Z494" t="s">
        <v>5633</v>
      </c>
      <c r="AC494" s="1" t="s">
        <v>5742</v>
      </c>
    </row>
    <row r="495" spans="1:29" x14ac:dyDescent="0.25">
      <c r="A495">
        <v>492</v>
      </c>
      <c r="B495" s="167">
        <v>45930.730682870373</v>
      </c>
      <c r="C495" s="110">
        <f t="shared" si="7"/>
        <v>45945.730682870373</v>
      </c>
      <c r="D495" t="s">
        <v>6097</v>
      </c>
      <c r="G495" t="s">
        <v>5329</v>
      </c>
      <c r="H495" t="s">
        <v>81</v>
      </c>
      <c r="I495" t="s">
        <v>1888</v>
      </c>
      <c r="J495" t="s">
        <v>39</v>
      </c>
      <c r="L495" s="305" t="s">
        <v>7</v>
      </c>
      <c r="N495" s="9">
        <v>5500</v>
      </c>
      <c r="O495" s="9">
        <v>0</v>
      </c>
      <c r="P495" s="9">
        <v>0</v>
      </c>
      <c r="Q495" s="138">
        <v>0</v>
      </c>
      <c r="R495" s="138">
        <v>0</v>
      </c>
      <c r="U495" s="3">
        <v>8.2642883468488026E-2</v>
      </c>
      <c r="V495" s="279">
        <v>9568.5499999999993</v>
      </c>
      <c r="W495" s="279">
        <v>8698.68</v>
      </c>
      <c r="X495" s="279">
        <v>7654.84</v>
      </c>
      <c r="Y495" s="3">
        <v>0.2</v>
      </c>
      <c r="Z495" t="s">
        <v>5633</v>
      </c>
      <c r="AC495" s="1" t="s">
        <v>5742</v>
      </c>
    </row>
    <row r="496" spans="1:29" x14ac:dyDescent="0.25">
      <c r="A496">
        <v>493</v>
      </c>
      <c r="B496" s="167">
        <v>45931.469317129631</v>
      </c>
      <c r="C496" s="110">
        <f t="shared" si="7"/>
        <v>45946.469317129631</v>
      </c>
      <c r="D496" t="s">
        <v>5559</v>
      </c>
      <c r="E496" t="s">
        <v>6098</v>
      </c>
      <c r="F496" t="s">
        <v>6099</v>
      </c>
      <c r="G496" t="s">
        <v>1827</v>
      </c>
      <c r="H496" t="s">
        <v>39</v>
      </c>
      <c r="I496" t="s">
        <v>4107</v>
      </c>
      <c r="J496" t="s">
        <v>93</v>
      </c>
      <c r="K496" t="s">
        <v>6100</v>
      </c>
      <c r="L496" s="305" t="s">
        <v>3</v>
      </c>
      <c r="N496" s="9">
        <v>1500</v>
      </c>
      <c r="O496" s="9">
        <v>28.1</v>
      </c>
      <c r="P496" s="9">
        <v>0</v>
      </c>
      <c r="Q496" s="138">
        <v>0</v>
      </c>
      <c r="R496" s="138">
        <v>0</v>
      </c>
      <c r="U496" s="3">
        <v>0.14515998587853274</v>
      </c>
      <c r="V496" s="279">
        <v>2365.04</v>
      </c>
      <c r="W496" s="279">
        <v>2550.69</v>
      </c>
      <c r="X496" s="279">
        <v>2248.34</v>
      </c>
      <c r="Y496" s="3">
        <v>0.05</v>
      </c>
      <c r="Z496" t="s">
        <v>5633</v>
      </c>
      <c r="AC496" s="1" t="s">
        <v>5742</v>
      </c>
    </row>
    <row r="497" spans="1:29" x14ac:dyDescent="0.25">
      <c r="A497">
        <v>494</v>
      </c>
      <c r="B497" s="167">
        <v>45932.395335648151</v>
      </c>
      <c r="C497" s="110">
        <f t="shared" si="7"/>
        <v>45947.395335648151</v>
      </c>
      <c r="D497" t="s">
        <v>5976</v>
      </c>
      <c r="G497" t="s">
        <v>2849</v>
      </c>
      <c r="H497" t="s">
        <v>93</v>
      </c>
      <c r="I497" t="s">
        <v>169</v>
      </c>
      <c r="J497" t="s">
        <v>71</v>
      </c>
      <c r="L497" s="305" t="s">
        <v>7</v>
      </c>
      <c r="N497" s="9">
        <v>21500</v>
      </c>
      <c r="O497" s="9">
        <v>627.5</v>
      </c>
      <c r="P497" s="9">
        <v>0</v>
      </c>
      <c r="Q497" s="138">
        <v>0</v>
      </c>
      <c r="R497" s="138">
        <v>0</v>
      </c>
      <c r="U497" s="3">
        <v>0.12525530301564169</v>
      </c>
      <c r="V497" s="279">
        <v>37447.43</v>
      </c>
      <c r="W497" s="279">
        <v>34338.29</v>
      </c>
      <c r="X497" s="279">
        <v>31934.61</v>
      </c>
      <c r="Y497" s="3">
        <v>0.15</v>
      </c>
      <c r="Z497" t="s">
        <v>5633</v>
      </c>
      <c r="AC497" s="1" t="s">
        <v>5742</v>
      </c>
    </row>
    <row r="498" spans="1:29" x14ac:dyDescent="0.25">
      <c r="A498">
        <v>495</v>
      </c>
      <c r="B498" s="167">
        <v>45932.506099537037</v>
      </c>
      <c r="C498" s="110">
        <f t="shared" si="7"/>
        <v>45947.506099537037</v>
      </c>
      <c r="D498" t="s">
        <v>6101</v>
      </c>
      <c r="E498" t="s">
        <v>6103</v>
      </c>
      <c r="G498" t="s">
        <v>1827</v>
      </c>
      <c r="H498" t="s">
        <v>39</v>
      </c>
      <c r="I498" t="s">
        <v>5175</v>
      </c>
      <c r="J498" t="s">
        <v>81</v>
      </c>
      <c r="K498" t="s">
        <v>6102</v>
      </c>
      <c r="L498" s="305" t="s">
        <v>7</v>
      </c>
      <c r="N498" s="9">
        <v>7200</v>
      </c>
      <c r="O498" s="9">
        <v>460.5</v>
      </c>
      <c r="P498" s="9">
        <v>0</v>
      </c>
      <c r="Q498" s="138">
        <v>0</v>
      </c>
      <c r="R498" s="138">
        <v>1</v>
      </c>
      <c r="U498" s="3">
        <v>0.12538948462282251</v>
      </c>
      <c r="V498" s="279">
        <v>13407.94</v>
      </c>
      <c r="W498" s="279">
        <v>12298.46</v>
      </c>
      <c r="X498" s="279">
        <v>11473.29</v>
      </c>
      <c r="Y498" s="3">
        <v>0.15</v>
      </c>
      <c r="Z498" t="s">
        <v>5633</v>
      </c>
      <c r="AC498" s="1" t="s">
        <v>5742</v>
      </c>
    </row>
    <row r="499" spans="1:29" x14ac:dyDescent="0.25">
      <c r="A499">
        <v>496</v>
      </c>
      <c r="B499" s="167">
        <v>45932.60423611111</v>
      </c>
      <c r="C499" s="110">
        <f t="shared" si="7"/>
        <v>45947.60423611111</v>
      </c>
      <c r="D499" t="s">
        <v>6104</v>
      </c>
      <c r="E499" t="s">
        <v>6106</v>
      </c>
      <c r="F499" t="s">
        <v>6105</v>
      </c>
      <c r="G499" t="s">
        <v>1827</v>
      </c>
      <c r="H499" t="s">
        <v>39</v>
      </c>
      <c r="I499" t="s">
        <v>1856</v>
      </c>
      <c r="J499" t="s">
        <v>39</v>
      </c>
      <c r="L499" s="305" t="s">
        <v>8</v>
      </c>
      <c r="N499" s="9">
        <v>2406</v>
      </c>
      <c r="O499" s="9">
        <v>0</v>
      </c>
      <c r="P499" s="9">
        <v>0</v>
      </c>
      <c r="Q499" s="138">
        <v>0</v>
      </c>
      <c r="R499" s="138">
        <v>0</v>
      </c>
      <c r="U499" s="3">
        <v>8.2583105492482781E-2</v>
      </c>
      <c r="V499" s="279">
        <v>4177.8100000000004</v>
      </c>
      <c r="W499" s="279">
        <v>3342.25</v>
      </c>
      <c r="X499" s="279">
        <v>3342.25</v>
      </c>
      <c r="Y499" s="3">
        <v>0.2</v>
      </c>
      <c r="Z499" t="s">
        <v>5633</v>
      </c>
      <c r="AC499" s="1" t="s">
        <v>5742</v>
      </c>
    </row>
    <row r="500" spans="1:29" x14ac:dyDescent="0.25">
      <c r="A500">
        <v>497</v>
      </c>
      <c r="B500" s="167">
        <v>45932.674108796295</v>
      </c>
      <c r="C500" s="110">
        <f t="shared" si="7"/>
        <v>45947.674108796295</v>
      </c>
      <c r="D500" t="s">
        <v>6108</v>
      </c>
      <c r="E500" t="s">
        <v>6109</v>
      </c>
      <c r="F500" t="s">
        <v>6107</v>
      </c>
      <c r="G500" t="s">
        <v>1827</v>
      </c>
      <c r="H500" t="s">
        <v>39</v>
      </c>
      <c r="I500" t="s">
        <v>2731</v>
      </c>
      <c r="J500" t="s">
        <v>93</v>
      </c>
      <c r="L500" s="305" t="s">
        <v>3</v>
      </c>
      <c r="N500" s="9">
        <v>1560</v>
      </c>
      <c r="O500" s="9">
        <v>49.2</v>
      </c>
      <c r="P500" s="9">
        <v>0</v>
      </c>
      <c r="Q500" s="138">
        <v>0</v>
      </c>
      <c r="R500" s="138">
        <v>0</v>
      </c>
      <c r="U500" s="3">
        <v>8.2688851496483515E-2</v>
      </c>
      <c r="V500" s="279">
        <v>2688.32</v>
      </c>
      <c r="W500" s="279">
        <v>2448.88</v>
      </c>
      <c r="X500" s="279">
        <v>2161.56</v>
      </c>
      <c r="Y500" s="3">
        <v>0.2</v>
      </c>
      <c r="Z500" t="s">
        <v>5633</v>
      </c>
      <c r="AC500" s="1" t="s">
        <v>5742</v>
      </c>
    </row>
    <row r="501" spans="1:29" x14ac:dyDescent="0.25">
      <c r="A501">
        <v>498</v>
      </c>
      <c r="B501" s="167">
        <v>45933.367708333331</v>
      </c>
      <c r="C501" s="110">
        <f t="shared" si="7"/>
        <v>45948.367708333331</v>
      </c>
      <c r="D501" t="s">
        <v>6081</v>
      </c>
      <c r="G501" t="s">
        <v>4076</v>
      </c>
      <c r="H501" t="s">
        <v>92</v>
      </c>
      <c r="I501" t="s">
        <v>2018</v>
      </c>
      <c r="J501" t="s">
        <v>89</v>
      </c>
      <c r="L501" s="305" t="s">
        <v>7</v>
      </c>
      <c r="N501" s="9">
        <v>8500</v>
      </c>
      <c r="O501" s="9">
        <v>575</v>
      </c>
      <c r="P501" s="9">
        <v>0</v>
      </c>
      <c r="Q501" s="138">
        <v>0</v>
      </c>
      <c r="R501" s="138">
        <v>0</v>
      </c>
      <c r="U501" s="3">
        <v>0.1257269060216423</v>
      </c>
      <c r="V501" s="279">
        <v>14987.95</v>
      </c>
      <c r="W501" s="279">
        <v>14585.6</v>
      </c>
      <c r="X501" s="279">
        <v>12835.33</v>
      </c>
      <c r="Y501" s="3">
        <v>0.15</v>
      </c>
      <c r="Z501" t="s">
        <v>5633</v>
      </c>
      <c r="AC501" s="1" t="s">
        <v>5742</v>
      </c>
    </row>
    <row r="502" spans="1:29" x14ac:dyDescent="0.25">
      <c r="A502">
        <v>499</v>
      </c>
      <c r="B502" s="167">
        <v>45933.612615740742</v>
      </c>
      <c r="C502" s="110">
        <f t="shared" si="7"/>
        <v>45948.612615740742</v>
      </c>
      <c r="D502" t="s">
        <v>6110</v>
      </c>
      <c r="E502" t="s">
        <v>6111</v>
      </c>
      <c r="F502" t="s">
        <v>6112</v>
      </c>
      <c r="G502" t="s">
        <v>2681</v>
      </c>
      <c r="H502" t="s">
        <v>93</v>
      </c>
      <c r="I502" t="s">
        <v>4706</v>
      </c>
      <c r="J502" t="s">
        <v>93</v>
      </c>
      <c r="L502" s="305" t="s">
        <v>6</v>
      </c>
      <c r="M502" t="s">
        <v>5643</v>
      </c>
      <c r="N502" s="9">
        <v>2866.66</v>
      </c>
      <c r="O502" s="9">
        <v>0</v>
      </c>
      <c r="P502" s="9">
        <v>210610.18</v>
      </c>
      <c r="Q502" s="138">
        <v>0</v>
      </c>
      <c r="R502" s="138">
        <v>0</v>
      </c>
      <c r="U502" s="3">
        <v>0.19543859530744812</v>
      </c>
      <c r="V502" s="279">
        <v>5366.33</v>
      </c>
      <c r="W502" s="279">
        <v>5366.33</v>
      </c>
      <c r="X502" s="279">
        <v>4722.37</v>
      </c>
      <c r="Y502" s="3">
        <v>0.12</v>
      </c>
      <c r="Z502" t="s">
        <v>5602</v>
      </c>
      <c r="AC502" s="1" t="s">
        <v>5742</v>
      </c>
    </row>
    <row r="503" spans="1:29" x14ac:dyDescent="0.25">
      <c r="A503">
        <v>500</v>
      </c>
      <c r="B503" s="167">
        <v>45936.421157407407</v>
      </c>
      <c r="C503" s="110">
        <f t="shared" si="7"/>
        <v>45951.421157407407</v>
      </c>
      <c r="D503" t="s">
        <v>5494</v>
      </c>
      <c r="G503" t="s">
        <v>2015</v>
      </c>
      <c r="H503" t="s">
        <v>93</v>
      </c>
      <c r="I503" t="s">
        <v>5102</v>
      </c>
      <c r="J503" t="s">
        <v>92</v>
      </c>
      <c r="L503" s="305" t="s">
        <v>3</v>
      </c>
      <c r="N503" s="9">
        <v>3000</v>
      </c>
      <c r="O503" s="9">
        <v>65</v>
      </c>
      <c r="P503" s="9">
        <v>0</v>
      </c>
      <c r="Q503" s="138">
        <v>0</v>
      </c>
      <c r="R503" s="138">
        <v>0</v>
      </c>
      <c r="U503" s="3">
        <v>0.10848092165161426</v>
      </c>
      <c r="V503" s="279">
        <v>4739.83</v>
      </c>
      <c r="W503" s="279">
        <v>4855.74</v>
      </c>
      <c r="X503" s="279">
        <v>4273.05</v>
      </c>
      <c r="Y503" s="3">
        <v>0.1</v>
      </c>
      <c r="Z503" t="s">
        <v>5633</v>
      </c>
      <c r="AC503" s="1" t="s">
        <v>5742</v>
      </c>
    </row>
    <row r="504" spans="1:29" x14ac:dyDescent="0.25">
      <c r="A504">
        <v>501</v>
      </c>
      <c r="B504" s="167">
        <v>45936.427731481483</v>
      </c>
      <c r="C504" s="110">
        <f t="shared" si="7"/>
        <v>45951.427731481483</v>
      </c>
      <c r="D504" t="s">
        <v>6113</v>
      </c>
      <c r="E504" t="s">
        <v>6114</v>
      </c>
      <c r="F504" t="s">
        <v>6115</v>
      </c>
      <c r="G504" t="s">
        <v>4636</v>
      </c>
      <c r="H504" t="s">
        <v>93</v>
      </c>
      <c r="I504" t="s">
        <v>2015</v>
      </c>
      <c r="J504" t="s">
        <v>93</v>
      </c>
      <c r="L504" s="305" t="s">
        <v>5</v>
      </c>
      <c r="N504" s="9">
        <v>2200</v>
      </c>
      <c r="O504" s="9">
        <v>26.8</v>
      </c>
      <c r="P504" s="9">
        <v>0</v>
      </c>
      <c r="Q504" s="138">
        <v>0</v>
      </c>
      <c r="R504" s="138">
        <v>0</v>
      </c>
      <c r="U504" s="3">
        <v>8.2741562695735751E-2</v>
      </c>
      <c r="V504" s="279">
        <v>3857.11</v>
      </c>
      <c r="W504" s="279">
        <v>3513.22</v>
      </c>
      <c r="X504" s="279">
        <v>3091.63</v>
      </c>
      <c r="Y504" s="3">
        <v>0.2</v>
      </c>
      <c r="Z504" t="s">
        <v>5633</v>
      </c>
      <c r="AC504" s="1" t="s">
        <v>5742</v>
      </c>
    </row>
    <row r="505" spans="1:29" x14ac:dyDescent="0.25">
      <c r="A505">
        <v>502</v>
      </c>
      <c r="B505" s="167">
        <v>45936.437222222223</v>
      </c>
      <c r="C505" s="110">
        <f t="shared" si="7"/>
        <v>45951.437222222223</v>
      </c>
      <c r="D505" t="s">
        <v>6116</v>
      </c>
      <c r="G505" t="s">
        <v>3477</v>
      </c>
      <c r="H505" t="s">
        <v>93</v>
      </c>
      <c r="I505" t="s">
        <v>863</v>
      </c>
      <c r="J505" t="s">
        <v>82</v>
      </c>
      <c r="L505" s="305" t="s">
        <v>6</v>
      </c>
      <c r="M505" t="s">
        <v>5643</v>
      </c>
      <c r="N505" s="9">
        <v>5400</v>
      </c>
      <c r="O505" s="9">
        <v>112.95</v>
      </c>
      <c r="P505" s="9">
        <v>140000</v>
      </c>
      <c r="Q505" s="138">
        <v>0</v>
      </c>
      <c r="R505" s="138">
        <v>0</v>
      </c>
      <c r="U505" s="3">
        <v>0.10227293714143934</v>
      </c>
      <c r="V505" s="279">
        <v>9494.15</v>
      </c>
      <c r="W505" s="279">
        <v>8659.49</v>
      </c>
      <c r="X505" s="279">
        <v>7620.35</v>
      </c>
      <c r="Y505" s="3">
        <v>0.2</v>
      </c>
      <c r="Z505" t="s">
        <v>5633</v>
      </c>
      <c r="AC505" s="1" t="s">
        <v>5742</v>
      </c>
    </row>
    <row r="506" spans="1:29" x14ac:dyDescent="0.25">
      <c r="A506">
        <v>503</v>
      </c>
      <c r="B506" s="167">
        <v>45936.579594907409</v>
      </c>
      <c r="C506" s="110">
        <f t="shared" si="7"/>
        <v>45951.579594907409</v>
      </c>
      <c r="D506" t="s">
        <v>6117</v>
      </c>
      <c r="G506" t="s">
        <v>1920</v>
      </c>
      <c r="H506" t="s">
        <v>39</v>
      </c>
      <c r="I506" t="s">
        <v>4523</v>
      </c>
      <c r="J506" t="s">
        <v>39</v>
      </c>
      <c r="L506" s="305" t="s">
        <v>7</v>
      </c>
      <c r="N506" s="9">
        <v>2150</v>
      </c>
      <c r="O506" s="9">
        <v>106.5</v>
      </c>
      <c r="P506" s="9">
        <v>321000</v>
      </c>
      <c r="Q506" s="138">
        <v>1</v>
      </c>
      <c r="R506" s="138">
        <v>0</v>
      </c>
      <c r="U506" s="3">
        <v>0.21729622550127969</v>
      </c>
      <c r="V506" s="279">
        <v>4709.09</v>
      </c>
      <c r="W506" s="279">
        <v>4020.43</v>
      </c>
      <c r="X506" s="279">
        <v>4020.43</v>
      </c>
      <c r="Y506" s="3">
        <v>0.15</v>
      </c>
      <c r="Z506" t="s">
        <v>5633</v>
      </c>
      <c r="AC506" s="1" t="s">
        <v>5742</v>
      </c>
    </row>
    <row r="507" spans="1:29" x14ac:dyDescent="0.25">
      <c r="A507">
        <v>504</v>
      </c>
      <c r="B507" s="167">
        <v>45936.589201388888</v>
      </c>
      <c r="C507" s="110">
        <f t="shared" si="7"/>
        <v>45951.589201388888</v>
      </c>
      <c r="D507" t="s">
        <v>6118</v>
      </c>
      <c r="G507" t="s">
        <v>1920</v>
      </c>
      <c r="H507" t="s">
        <v>39</v>
      </c>
      <c r="I507" t="s">
        <v>4523</v>
      </c>
      <c r="J507" t="s">
        <v>39</v>
      </c>
      <c r="L507" s="305" t="s">
        <v>7</v>
      </c>
      <c r="N507" s="9">
        <v>1600</v>
      </c>
      <c r="O507" s="9">
        <v>106.5</v>
      </c>
      <c r="P507" s="9">
        <v>321000</v>
      </c>
      <c r="Q507" s="138">
        <v>1</v>
      </c>
      <c r="R507" s="138">
        <v>0</v>
      </c>
      <c r="U507" s="3">
        <v>0.19231514176410613</v>
      </c>
      <c r="V507" s="279">
        <v>3754.07</v>
      </c>
      <c r="W507" s="279">
        <v>2954.13</v>
      </c>
      <c r="X507" s="279">
        <v>2954.13</v>
      </c>
      <c r="Y507" s="3">
        <v>0.22</v>
      </c>
      <c r="Z507" t="s">
        <v>5633</v>
      </c>
      <c r="AA507" t="s">
        <v>5755</v>
      </c>
    </row>
    <row r="508" spans="1:29" x14ac:dyDescent="0.25">
      <c r="A508">
        <v>505</v>
      </c>
      <c r="B508" s="167">
        <v>45936.685972222222</v>
      </c>
      <c r="C508" s="110">
        <f t="shared" si="7"/>
        <v>45951.685972222222</v>
      </c>
      <c r="D508" t="s">
        <v>6120</v>
      </c>
      <c r="G508" t="s">
        <v>1028</v>
      </c>
      <c r="H508" t="s">
        <v>6119</v>
      </c>
      <c r="I508" t="s">
        <v>4257</v>
      </c>
      <c r="J508" t="s">
        <v>79</v>
      </c>
      <c r="L508" s="305" t="s">
        <v>7</v>
      </c>
      <c r="N508" s="9">
        <v>18200</v>
      </c>
      <c r="O508" s="9">
        <v>726</v>
      </c>
      <c r="P508" s="9">
        <v>0</v>
      </c>
      <c r="Q508" s="138">
        <v>0</v>
      </c>
      <c r="R508" s="138">
        <v>0</v>
      </c>
      <c r="S508" s="3">
        <v>1E-3</v>
      </c>
      <c r="T508" s="3">
        <v>1E-3</v>
      </c>
      <c r="U508" s="3">
        <v>0.16333203835027685</v>
      </c>
      <c r="V508" s="279">
        <v>31915.54</v>
      </c>
      <c r="W508" s="279">
        <v>30972.51</v>
      </c>
      <c r="X508" s="279">
        <v>28804.43</v>
      </c>
      <c r="Y508" s="3">
        <v>0.1</v>
      </c>
      <c r="Z508" t="s">
        <v>5633</v>
      </c>
      <c r="AC508" s="1" t="s">
        <v>5742</v>
      </c>
    </row>
    <row r="509" spans="1:29" x14ac:dyDescent="0.25">
      <c r="A509">
        <v>506</v>
      </c>
      <c r="B509" s="167">
        <v>45936.690428240741</v>
      </c>
      <c r="C509" s="110">
        <f t="shared" si="7"/>
        <v>45951.690428240741</v>
      </c>
      <c r="D509" t="s">
        <v>6121</v>
      </c>
      <c r="G509" t="s">
        <v>4103</v>
      </c>
      <c r="H509" t="s">
        <v>93</v>
      </c>
      <c r="I509" t="s">
        <v>3842</v>
      </c>
      <c r="J509" t="s">
        <v>93</v>
      </c>
      <c r="L509" s="305" t="s">
        <v>7</v>
      </c>
      <c r="N509" s="9">
        <v>3200</v>
      </c>
      <c r="O509" s="9">
        <v>298.2</v>
      </c>
      <c r="P509" s="9">
        <v>127286.81</v>
      </c>
      <c r="Q509" s="138">
        <v>0</v>
      </c>
      <c r="R509" s="138">
        <v>0</v>
      </c>
      <c r="U509" s="3">
        <v>0.11190673155156446</v>
      </c>
      <c r="V509" s="279">
        <v>6126.69</v>
      </c>
      <c r="W509" s="279">
        <v>5644.81</v>
      </c>
      <c r="X509" s="279">
        <v>4967.43</v>
      </c>
      <c r="Y509" s="3">
        <v>0.2</v>
      </c>
      <c r="Z509" t="s">
        <v>5633</v>
      </c>
      <c r="AC509" s="1" t="s">
        <v>5742</v>
      </c>
    </row>
    <row r="510" spans="1:29" x14ac:dyDescent="0.25">
      <c r="A510">
        <v>507</v>
      </c>
      <c r="B510" s="167">
        <v>45936.692465277774</v>
      </c>
      <c r="C510" s="110">
        <f t="shared" si="7"/>
        <v>45951.692465277774</v>
      </c>
      <c r="D510" t="s">
        <v>5786</v>
      </c>
      <c r="G510" t="s">
        <v>4103</v>
      </c>
      <c r="H510" t="s">
        <v>93</v>
      </c>
      <c r="I510" t="s">
        <v>3842</v>
      </c>
      <c r="J510" t="s">
        <v>93</v>
      </c>
      <c r="L510" s="305" t="s">
        <v>6</v>
      </c>
      <c r="N510" s="9">
        <v>2800</v>
      </c>
      <c r="O510" s="9">
        <v>149.1</v>
      </c>
      <c r="P510" s="9">
        <v>127286.81</v>
      </c>
      <c r="Q510" s="138">
        <v>0</v>
      </c>
      <c r="R510" s="138">
        <v>0</v>
      </c>
      <c r="U510" s="3">
        <v>0.11550989140655701</v>
      </c>
      <c r="V510" s="279">
        <v>5265.58</v>
      </c>
      <c r="W510" s="279">
        <v>4824.4399999999996</v>
      </c>
      <c r="X510" s="279">
        <v>4245.51</v>
      </c>
      <c r="Y510" s="3">
        <v>0.2</v>
      </c>
      <c r="Z510" t="s">
        <v>5633</v>
      </c>
      <c r="AC510" s="1" t="s">
        <v>5742</v>
      </c>
    </row>
    <row r="511" spans="1:29" x14ac:dyDescent="0.25">
      <c r="A511">
        <v>508</v>
      </c>
      <c r="B511" s="167">
        <v>45936.705914351849</v>
      </c>
      <c r="C511" s="110">
        <f t="shared" si="7"/>
        <v>45951.705914351849</v>
      </c>
      <c r="D511" t="s">
        <v>6122</v>
      </c>
      <c r="E511" t="s">
        <v>6103</v>
      </c>
      <c r="G511" t="s">
        <v>5358</v>
      </c>
      <c r="H511" t="s">
        <v>39</v>
      </c>
      <c r="I511" t="s">
        <v>1827</v>
      </c>
      <c r="J511" t="s">
        <v>39</v>
      </c>
      <c r="L511" s="305" t="s">
        <v>6</v>
      </c>
      <c r="N511" s="9">
        <v>1400</v>
      </c>
      <c r="O511" s="9">
        <v>72</v>
      </c>
      <c r="P511" s="9">
        <v>0</v>
      </c>
      <c r="Q511" s="138">
        <v>0</v>
      </c>
      <c r="R511" s="138">
        <v>0</v>
      </c>
      <c r="U511" s="3">
        <v>8.2583105492482795E-2</v>
      </c>
      <c r="V511" s="279">
        <v>2510.7600000000002</v>
      </c>
      <c r="W511" s="279">
        <v>2024.56</v>
      </c>
      <c r="X511" s="279">
        <v>2024.56</v>
      </c>
      <c r="Y511" s="3">
        <v>0.2</v>
      </c>
      <c r="Z511" t="s">
        <v>5633</v>
      </c>
      <c r="AC511" s="1" t="s">
        <v>5742</v>
      </c>
    </row>
    <row r="512" spans="1:29" x14ac:dyDescent="0.25">
      <c r="A512">
        <v>509</v>
      </c>
      <c r="B512" s="167">
        <v>45937.591284722221</v>
      </c>
      <c r="C512" s="110">
        <f t="shared" si="7"/>
        <v>45952.591284722221</v>
      </c>
      <c r="D512" t="s">
        <v>6123</v>
      </c>
      <c r="G512" t="s">
        <v>1827</v>
      </c>
      <c r="H512" t="s">
        <v>39</v>
      </c>
      <c r="I512" t="s">
        <v>5174</v>
      </c>
      <c r="J512" t="s">
        <v>81</v>
      </c>
      <c r="L512" s="305" t="s">
        <v>7</v>
      </c>
      <c r="N512" s="9">
        <v>7600</v>
      </c>
      <c r="O512" s="9">
        <v>460.5</v>
      </c>
      <c r="P512" s="9">
        <v>400000</v>
      </c>
      <c r="Q512" s="138">
        <v>0</v>
      </c>
      <c r="R512" s="138">
        <v>0</v>
      </c>
      <c r="U512" s="3">
        <v>0.10296326756614627</v>
      </c>
      <c r="V512" s="279">
        <v>14221.7</v>
      </c>
      <c r="W512" s="279">
        <v>12010.18</v>
      </c>
      <c r="X512" s="279">
        <v>11205.18</v>
      </c>
      <c r="Y512" s="3">
        <v>0.22</v>
      </c>
      <c r="Z512" t="s">
        <v>5633</v>
      </c>
      <c r="AC512" s="1" t="s">
        <v>5742</v>
      </c>
    </row>
    <row r="513" spans="1:29" x14ac:dyDescent="0.25">
      <c r="A513">
        <v>510</v>
      </c>
      <c r="B513" s="167">
        <v>45937.702696759261</v>
      </c>
      <c r="C513" s="110">
        <f t="shared" si="7"/>
        <v>45952.702696759261</v>
      </c>
      <c r="D513" t="s">
        <v>6124</v>
      </c>
      <c r="G513" t="s">
        <v>1028</v>
      </c>
      <c r="H513" t="s">
        <v>82</v>
      </c>
      <c r="I513" t="s">
        <v>4257</v>
      </c>
      <c r="J513" t="s">
        <v>79</v>
      </c>
      <c r="K513" t="s">
        <v>6125</v>
      </c>
      <c r="L513" s="305" t="s">
        <v>7</v>
      </c>
      <c r="N513" s="9">
        <v>37700</v>
      </c>
      <c r="O513" s="9">
        <v>726</v>
      </c>
      <c r="P513" s="9">
        <v>0</v>
      </c>
      <c r="Q513" s="138">
        <v>0</v>
      </c>
      <c r="R513" s="138">
        <v>0</v>
      </c>
      <c r="U513" s="3">
        <v>0.1252157319726937</v>
      </c>
      <c r="V513" s="279">
        <v>65248.88</v>
      </c>
      <c r="W513" s="279">
        <v>59765.82</v>
      </c>
      <c r="X513" s="279">
        <v>55582.21</v>
      </c>
      <c r="Y513" s="3">
        <v>0.15</v>
      </c>
      <c r="Z513" t="s">
        <v>5633</v>
      </c>
      <c r="AC513" s="1" t="s">
        <v>5742</v>
      </c>
    </row>
    <row r="514" spans="1:29" x14ac:dyDescent="0.25">
      <c r="A514">
        <v>511</v>
      </c>
      <c r="B514" s="167">
        <v>45938.697245370371</v>
      </c>
      <c r="C514" s="110">
        <f t="shared" si="7"/>
        <v>45953.697245370371</v>
      </c>
      <c r="D514" t="s">
        <v>6126</v>
      </c>
      <c r="G514" t="s">
        <v>1278</v>
      </c>
      <c r="H514" t="s">
        <v>82</v>
      </c>
      <c r="I514" t="s">
        <v>1827</v>
      </c>
      <c r="J514" t="s">
        <v>39</v>
      </c>
      <c r="L514" s="305" t="s">
        <v>7</v>
      </c>
      <c r="N514" s="9">
        <v>27500</v>
      </c>
      <c r="O514" s="9">
        <v>1980</v>
      </c>
      <c r="P514" s="9">
        <v>0</v>
      </c>
      <c r="Q514" s="138">
        <v>0</v>
      </c>
      <c r="R514" s="138">
        <v>0</v>
      </c>
      <c r="U514" s="3">
        <v>0.15647680316594187</v>
      </c>
      <c r="V514" s="279">
        <v>48623.08</v>
      </c>
      <c r="W514" s="279">
        <v>49449.85</v>
      </c>
      <c r="X514" s="279">
        <v>43515.87</v>
      </c>
      <c r="Y514" s="3">
        <v>0.11</v>
      </c>
      <c r="Z514" t="s">
        <v>5633</v>
      </c>
      <c r="AC514" s="1" t="s">
        <v>5742</v>
      </c>
    </row>
    <row r="515" spans="1:29" x14ac:dyDescent="0.25">
      <c r="A515">
        <v>512</v>
      </c>
      <c r="B515" s="167">
        <v>45938.714143518519</v>
      </c>
      <c r="C515" s="110">
        <f t="shared" si="7"/>
        <v>45953.714143518519</v>
      </c>
      <c r="D515" t="s">
        <v>6127</v>
      </c>
      <c r="G515" t="s">
        <v>5175</v>
      </c>
      <c r="H515" t="s">
        <v>81</v>
      </c>
      <c r="I515" t="s">
        <v>1827</v>
      </c>
      <c r="J515" t="s">
        <v>39</v>
      </c>
      <c r="L515" s="305" t="s">
        <v>7</v>
      </c>
      <c r="N515" s="9">
        <v>27800</v>
      </c>
      <c r="O515" s="9">
        <v>990</v>
      </c>
      <c r="P515" s="9">
        <v>0</v>
      </c>
      <c r="Q515" s="138">
        <v>0</v>
      </c>
      <c r="R515" s="138">
        <v>0</v>
      </c>
      <c r="U515" s="3">
        <v>0.15619458460312727</v>
      </c>
      <c r="V515" s="279">
        <v>49461.599999999999</v>
      </c>
      <c r="W515" s="279">
        <v>50160.78</v>
      </c>
      <c r="X515" s="279">
        <v>44141.49</v>
      </c>
      <c r="Y515" s="3">
        <v>0.11</v>
      </c>
      <c r="Z515" t="s">
        <v>5633</v>
      </c>
      <c r="AC515" s="1" t="s">
        <v>5742</v>
      </c>
    </row>
    <row r="516" spans="1:29" x14ac:dyDescent="0.25">
      <c r="A516">
        <v>513</v>
      </c>
      <c r="B516" s="167">
        <v>45938.795474537037</v>
      </c>
      <c r="C516" s="110">
        <f t="shared" ref="C516:C579" si="8">IF(B516="","",B516+15)</f>
        <v>45953.795474537037</v>
      </c>
      <c r="D516" t="s">
        <v>6128</v>
      </c>
      <c r="G516" t="s">
        <v>1827</v>
      </c>
      <c r="H516" t="s">
        <v>39</v>
      </c>
      <c r="I516" t="s">
        <v>1856</v>
      </c>
      <c r="J516" t="s">
        <v>39</v>
      </c>
      <c r="K516" t="s">
        <v>6129</v>
      </c>
      <c r="L516" s="305" t="s">
        <v>7</v>
      </c>
      <c r="N516" s="9">
        <v>1800</v>
      </c>
      <c r="O516" s="9">
        <v>126</v>
      </c>
      <c r="Q516" s="138">
        <v>0</v>
      </c>
      <c r="R516" s="138">
        <v>0</v>
      </c>
      <c r="U516" s="3">
        <v>8.2583105492482795E-2</v>
      </c>
      <c r="V516" s="279">
        <v>3265.15</v>
      </c>
      <c r="W516" s="279">
        <v>2640.05</v>
      </c>
      <c r="X516" s="279">
        <v>2640.05</v>
      </c>
      <c r="Y516" s="3">
        <v>0.2</v>
      </c>
      <c r="Z516" t="s">
        <v>5633</v>
      </c>
      <c r="AC516" s="1" t="s">
        <v>5742</v>
      </c>
    </row>
    <row r="517" spans="1:29" x14ac:dyDescent="0.25">
      <c r="A517">
        <v>514</v>
      </c>
      <c r="B517" s="167">
        <v>45939.368530092594</v>
      </c>
      <c r="C517" s="110">
        <f t="shared" si="8"/>
        <v>45954.368530092594</v>
      </c>
      <c r="D517" t="s">
        <v>6130</v>
      </c>
      <c r="E517" t="s">
        <v>6131</v>
      </c>
      <c r="G517" t="s">
        <v>2764</v>
      </c>
      <c r="H517" t="s">
        <v>93</v>
      </c>
      <c r="I517" t="s">
        <v>1076</v>
      </c>
      <c r="J517" t="s">
        <v>82</v>
      </c>
      <c r="L517" s="305" t="s">
        <v>7</v>
      </c>
      <c r="N517" s="9">
        <v>4500</v>
      </c>
      <c r="O517" s="9">
        <v>75</v>
      </c>
      <c r="P517" s="9">
        <v>0</v>
      </c>
      <c r="Q517" s="138">
        <v>0</v>
      </c>
      <c r="R517" s="138">
        <v>0</v>
      </c>
      <c r="U517" s="3">
        <v>8.2823837647577905E-2</v>
      </c>
      <c r="V517" s="279">
        <v>7680.6</v>
      </c>
      <c r="W517" s="279">
        <v>7001.25</v>
      </c>
      <c r="X517" s="279">
        <v>6161.1</v>
      </c>
      <c r="Y517" s="3">
        <v>0.2</v>
      </c>
      <c r="Z517" t="s">
        <v>5633</v>
      </c>
      <c r="AC517" s="1" t="s">
        <v>5742</v>
      </c>
    </row>
    <row r="518" spans="1:29" x14ac:dyDescent="0.25">
      <c r="A518">
        <v>515</v>
      </c>
      <c r="B518" s="167">
        <v>45939.410567129627</v>
      </c>
      <c r="C518" s="110">
        <f t="shared" si="8"/>
        <v>45954.410567129627</v>
      </c>
      <c r="D518" t="s">
        <v>6132</v>
      </c>
      <c r="G518" t="s">
        <v>1827</v>
      </c>
      <c r="H518" t="s">
        <v>39</v>
      </c>
      <c r="I518" t="s">
        <v>2704</v>
      </c>
      <c r="J518" t="s">
        <v>93</v>
      </c>
      <c r="L518" s="305" t="s">
        <v>8</v>
      </c>
      <c r="N518" s="9">
        <v>3600</v>
      </c>
      <c r="O518" s="9">
        <v>140.5</v>
      </c>
      <c r="P518" s="9">
        <v>0</v>
      </c>
      <c r="Q518" s="138">
        <v>0</v>
      </c>
      <c r="R518" s="138">
        <v>0</v>
      </c>
      <c r="U518" s="3">
        <v>8.2688851496483404E-2</v>
      </c>
      <c r="V518" s="279">
        <v>6233.68</v>
      </c>
      <c r="W518" s="279">
        <v>5681.13</v>
      </c>
      <c r="X518" s="279">
        <v>5018.08</v>
      </c>
      <c r="Y518" s="3">
        <v>0.2</v>
      </c>
      <c r="Z518" t="s">
        <v>5633</v>
      </c>
      <c r="AC518" s="1" t="s">
        <v>5742</v>
      </c>
    </row>
    <row r="519" spans="1:29" x14ac:dyDescent="0.25">
      <c r="A519">
        <v>516</v>
      </c>
      <c r="B519" s="167">
        <v>45939.413564814815</v>
      </c>
      <c r="C519" s="110">
        <f t="shared" si="8"/>
        <v>45954.413564814815</v>
      </c>
      <c r="D519" t="s">
        <v>6135</v>
      </c>
      <c r="E519" t="s">
        <v>6133</v>
      </c>
      <c r="F519" t="s">
        <v>6134</v>
      </c>
      <c r="G519" t="s">
        <v>2764</v>
      </c>
      <c r="H519" t="s">
        <v>93</v>
      </c>
      <c r="I519" t="s">
        <v>1076</v>
      </c>
      <c r="J519" t="s">
        <v>82</v>
      </c>
      <c r="L519" s="305" t="s">
        <v>7</v>
      </c>
      <c r="N519" s="9">
        <v>4500</v>
      </c>
      <c r="O519" s="9">
        <v>75</v>
      </c>
      <c r="P519" s="9">
        <v>0</v>
      </c>
      <c r="Q519" s="138">
        <v>0</v>
      </c>
      <c r="R519" s="138">
        <v>0</v>
      </c>
      <c r="U519" s="3">
        <v>4.4990074627196112E-2</v>
      </c>
      <c r="V519" s="279">
        <v>7680.6</v>
      </c>
      <c r="W519" s="279">
        <v>6655.91</v>
      </c>
      <c r="X519" s="279">
        <v>5857.2</v>
      </c>
      <c r="Y519" s="3">
        <v>0.24</v>
      </c>
      <c r="Z519" t="s">
        <v>5633</v>
      </c>
      <c r="AC519" s="1" t="s">
        <v>5742</v>
      </c>
    </row>
    <row r="520" spans="1:29" x14ac:dyDescent="0.25">
      <c r="A520">
        <v>517</v>
      </c>
      <c r="B520" s="167">
        <v>45939.729212962964</v>
      </c>
      <c r="C520" s="110">
        <f t="shared" si="8"/>
        <v>45954.729212962964</v>
      </c>
      <c r="D520" t="s">
        <v>6136</v>
      </c>
      <c r="G520" t="s">
        <v>1827</v>
      </c>
      <c r="H520" t="s">
        <v>39</v>
      </c>
      <c r="I520" t="s">
        <v>4103</v>
      </c>
      <c r="J520" t="s">
        <v>93</v>
      </c>
      <c r="L520" s="305" t="s">
        <v>3</v>
      </c>
      <c r="N520" s="9">
        <v>2215.4</v>
      </c>
      <c r="O520" s="9">
        <v>110.8</v>
      </c>
      <c r="P520" s="9">
        <v>0</v>
      </c>
      <c r="Q520" s="138">
        <v>0</v>
      </c>
      <c r="R520" s="138">
        <v>0</v>
      </c>
      <c r="U520" s="3">
        <v>3.4784076037705489E-2</v>
      </c>
      <c r="V520" s="279">
        <v>3863.1</v>
      </c>
      <c r="W520" s="279">
        <v>3310.56</v>
      </c>
      <c r="X520" s="279">
        <v>2928.02</v>
      </c>
      <c r="Y520" s="3">
        <v>0.25</v>
      </c>
      <c r="Z520" t="s">
        <v>5633</v>
      </c>
      <c r="AC520" s="1" t="s">
        <v>5742</v>
      </c>
    </row>
    <row r="521" spans="1:29" x14ac:dyDescent="0.25">
      <c r="A521">
        <v>518</v>
      </c>
      <c r="B521" s="167">
        <v>45939.729351851849</v>
      </c>
      <c r="C521" s="110">
        <f t="shared" si="8"/>
        <v>45954.729351851849</v>
      </c>
      <c r="D521" t="s">
        <v>6136</v>
      </c>
      <c r="G521" t="s">
        <v>1827</v>
      </c>
      <c r="H521" t="s">
        <v>39</v>
      </c>
      <c r="I521" t="s">
        <v>4103</v>
      </c>
      <c r="J521" t="s">
        <v>93</v>
      </c>
      <c r="L521" s="305" t="s">
        <v>3</v>
      </c>
      <c r="N521" s="9">
        <v>2215.4</v>
      </c>
      <c r="O521" s="9">
        <v>110.8</v>
      </c>
      <c r="P521" s="9">
        <v>0</v>
      </c>
      <c r="Q521" s="138">
        <v>0</v>
      </c>
      <c r="R521" s="138">
        <v>0</v>
      </c>
      <c r="U521" s="3">
        <v>3.4784076037705489E-2</v>
      </c>
      <c r="V521" s="279">
        <v>3863.1</v>
      </c>
      <c r="W521" s="279">
        <v>3310.56</v>
      </c>
      <c r="X521" s="279">
        <v>2928.02</v>
      </c>
      <c r="Y521" s="3">
        <v>0.25</v>
      </c>
      <c r="Z521" t="s">
        <v>5633</v>
      </c>
      <c r="AC521" s="1" t="s">
        <v>5742</v>
      </c>
    </row>
    <row r="522" spans="1:29" x14ac:dyDescent="0.25">
      <c r="A522">
        <v>519</v>
      </c>
      <c r="B522" s="167">
        <v>45939.729583333334</v>
      </c>
      <c r="C522" s="110">
        <f t="shared" si="8"/>
        <v>45954.729583333334</v>
      </c>
      <c r="D522" t="s">
        <v>6136</v>
      </c>
      <c r="G522" t="s">
        <v>1827</v>
      </c>
      <c r="H522" t="s">
        <v>39</v>
      </c>
      <c r="I522" t="s">
        <v>4103</v>
      </c>
      <c r="J522" t="s">
        <v>93</v>
      </c>
      <c r="L522" s="305" t="s">
        <v>3</v>
      </c>
      <c r="N522" s="9">
        <v>2215.4</v>
      </c>
      <c r="O522" s="9">
        <v>110.8</v>
      </c>
      <c r="P522" s="9">
        <v>0</v>
      </c>
      <c r="Q522" s="138">
        <v>0</v>
      </c>
      <c r="R522" s="138">
        <v>0</v>
      </c>
      <c r="U522" s="3">
        <v>3.4784076037705489E-2</v>
      </c>
      <c r="V522" s="279">
        <v>3863.1</v>
      </c>
      <c r="W522" s="279">
        <v>3310.56</v>
      </c>
      <c r="X522" s="279">
        <v>2928.02</v>
      </c>
      <c r="Y522" s="3">
        <v>0.25</v>
      </c>
      <c r="Z522" t="s">
        <v>5633</v>
      </c>
      <c r="AC522" s="1" t="s">
        <v>5742</v>
      </c>
    </row>
    <row r="523" spans="1:29" x14ac:dyDescent="0.25">
      <c r="A523">
        <v>520</v>
      </c>
      <c r="B523" s="167">
        <v>45939.729780092595</v>
      </c>
      <c r="C523" s="110">
        <f t="shared" si="8"/>
        <v>45954.729780092595</v>
      </c>
      <c r="D523" t="s">
        <v>6136</v>
      </c>
      <c r="G523" t="s">
        <v>1827</v>
      </c>
      <c r="H523" t="s">
        <v>39</v>
      </c>
      <c r="I523" t="s">
        <v>4103</v>
      </c>
      <c r="J523" t="s">
        <v>93</v>
      </c>
      <c r="L523" s="305" t="s">
        <v>3</v>
      </c>
      <c r="N523" s="9">
        <v>2215.4</v>
      </c>
      <c r="O523" s="9">
        <v>110.8</v>
      </c>
      <c r="P523" s="9">
        <v>0</v>
      </c>
      <c r="Q523" s="138">
        <v>0</v>
      </c>
      <c r="R523" s="138">
        <v>0</v>
      </c>
      <c r="U523" s="3">
        <v>3.4784076037705489E-2</v>
      </c>
      <c r="V523" s="279">
        <v>3863.1</v>
      </c>
      <c r="W523" s="279">
        <v>3310.56</v>
      </c>
      <c r="X523" s="279">
        <v>2928.02</v>
      </c>
      <c r="Y523" s="3">
        <v>0.25</v>
      </c>
      <c r="Z523" t="s">
        <v>5633</v>
      </c>
      <c r="AC523" s="1" t="s">
        <v>5742</v>
      </c>
    </row>
    <row r="524" spans="1:29" x14ac:dyDescent="0.25">
      <c r="A524">
        <v>521</v>
      </c>
      <c r="B524" s="167">
        <v>45939.731400462966</v>
      </c>
      <c r="C524" s="110">
        <f t="shared" si="8"/>
        <v>45954.731400462966</v>
      </c>
      <c r="D524" t="s">
        <v>6137</v>
      </c>
      <c r="G524" t="s">
        <v>1827</v>
      </c>
      <c r="H524" t="s">
        <v>39</v>
      </c>
      <c r="I524" t="s">
        <v>4103</v>
      </c>
      <c r="J524" t="s">
        <v>93</v>
      </c>
      <c r="L524" s="305" t="s">
        <v>3</v>
      </c>
      <c r="N524" s="9">
        <v>2215.4</v>
      </c>
      <c r="O524" s="9">
        <v>110.8</v>
      </c>
      <c r="P524" s="9">
        <v>0</v>
      </c>
      <c r="Q524" s="138">
        <v>0</v>
      </c>
      <c r="R524" s="138">
        <v>0</v>
      </c>
      <c r="U524" s="3">
        <v>3.4784076037705489E-2</v>
      </c>
      <c r="V524" s="279">
        <v>3863.1</v>
      </c>
      <c r="W524" s="279">
        <v>3310.56</v>
      </c>
      <c r="X524" s="279">
        <v>2928.02</v>
      </c>
      <c r="Y524" s="3">
        <v>0.25</v>
      </c>
      <c r="Z524" t="s">
        <v>5633</v>
      </c>
      <c r="AC524" s="1" t="s">
        <v>5742</v>
      </c>
    </row>
    <row r="525" spans="1:29" x14ac:dyDescent="0.25">
      <c r="A525">
        <v>522</v>
      </c>
      <c r="B525" s="167">
        <v>45939.751458333332</v>
      </c>
      <c r="C525" s="110">
        <f t="shared" si="8"/>
        <v>45954.751458333332</v>
      </c>
      <c r="D525" t="s">
        <v>6138</v>
      </c>
      <c r="G525" t="s">
        <v>4697</v>
      </c>
      <c r="H525" t="s">
        <v>93</v>
      </c>
      <c r="I525" t="s">
        <v>4706</v>
      </c>
      <c r="J525" t="s">
        <v>93</v>
      </c>
      <c r="L525" s="305" t="s">
        <v>3</v>
      </c>
      <c r="N525" s="9">
        <v>2300</v>
      </c>
      <c r="O525" s="9">
        <v>79.900000000000006</v>
      </c>
      <c r="P525" s="9">
        <v>0</v>
      </c>
      <c r="Q525" s="138">
        <v>0</v>
      </c>
      <c r="R525" s="138">
        <v>0</v>
      </c>
      <c r="U525" s="3">
        <v>0.12544603746272995</v>
      </c>
      <c r="V525" s="279">
        <v>4089.92</v>
      </c>
      <c r="W525" s="279">
        <v>3965.59</v>
      </c>
      <c r="X525" s="279">
        <v>3489.71</v>
      </c>
      <c r="Y525" s="3">
        <v>0.15</v>
      </c>
      <c r="Z525" t="s">
        <v>5633</v>
      </c>
      <c r="AC525" s="1" t="s">
        <v>5742</v>
      </c>
    </row>
    <row r="526" spans="1:29" x14ac:dyDescent="0.25">
      <c r="A526">
        <v>523</v>
      </c>
      <c r="B526" s="167">
        <v>45939.758275462962</v>
      </c>
      <c r="C526" s="110">
        <f t="shared" si="8"/>
        <v>45954.758275462962</v>
      </c>
      <c r="D526" t="s">
        <v>6138</v>
      </c>
      <c r="G526" t="s">
        <v>4697</v>
      </c>
      <c r="H526" t="s">
        <v>93</v>
      </c>
      <c r="I526" t="s">
        <v>852</v>
      </c>
      <c r="J526" t="s">
        <v>82</v>
      </c>
      <c r="K526" t="s">
        <v>6139</v>
      </c>
      <c r="L526" s="305" t="s">
        <v>3</v>
      </c>
      <c r="N526" s="9">
        <v>4200</v>
      </c>
      <c r="O526" s="9">
        <v>39.5</v>
      </c>
      <c r="P526" s="9">
        <v>0</v>
      </c>
      <c r="Q526" s="138">
        <v>0</v>
      </c>
      <c r="R526" s="138">
        <v>0</v>
      </c>
      <c r="U526" s="3">
        <v>0.12530669756709864</v>
      </c>
      <c r="V526" s="279">
        <v>7134.77</v>
      </c>
      <c r="W526" s="279">
        <v>6899</v>
      </c>
      <c r="X526" s="279">
        <v>6071.12</v>
      </c>
      <c r="Y526" s="3">
        <v>0.15</v>
      </c>
      <c r="Z526" t="s">
        <v>5633</v>
      </c>
      <c r="AC526" s="1" t="s">
        <v>5742</v>
      </c>
    </row>
    <row r="527" spans="1:29" x14ac:dyDescent="0.25">
      <c r="A527">
        <v>524</v>
      </c>
      <c r="B527" s="167">
        <v>45939.764849537038</v>
      </c>
      <c r="C527" s="110">
        <f t="shared" si="8"/>
        <v>45954.764849537038</v>
      </c>
      <c r="D527" t="s">
        <v>6123</v>
      </c>
      <c r="E527" t="s">
        <v>6140</v>
      </c>
      <c r="F527" t="s">
        <v>6141</v>
      </c>
      <c r="G527" t="s">
        <v>1827</v>
      </c>
      <c r="H527" t="s">
        <v>39</v>
      </c>
      <c r="I527" t="s">
        <v>5100</v>
      </c>
      <c r="J527" t="s">
        <v>92</v>
      </c>
      <c r="K527" t="s">
        <v>6142</v>
      </c>
      <c r="L527" s="305" t="s">
        <v>6</v>
      </c>
      <c r="N527" s="9">
        <v>3800</v>
      </c>
      <c r="O527" s="9">
        <v>22.8</v>
      </c>
      <c r="P527" s="9">
        <v>0</v>
      </c>
      <c r="Q527" s="138">
        <v>0</v>
      </c>
      <c r="R527" s="138">
        <v>0</v>
      </c>
      <c r="U527" s="3">
        <v>8.2688851496483418E-2</v>
      </c>
      <c r="V527" s="279">
        <v>6440.93</v>
      </c>
      <c r="W527" s="279">
        <v>5857.69</v>
      </c>
      <c r="X527" s="279">
        <v>5157.8</v>
      </c>
      <c r="Y527" s="3">
        <v>0.2</v>
      </c>
      <c r="Z527" t="s">
        <v>5633</v>
      </c>
      <c r="AC527" s="1" t="s">
        <v>5742</v>
      </c>
    </row>
    <row r="528" spans="1:29" x14ac:dyDescent="0.25">
      <c r="A528">
        <v>525</v>
      </c>
      <c r="B528" s="167">
        <v>45940.723726851851</v>
      </c>
      <c r="C528" s="110">
        <f t="shared" si="8"/>
        <v>45955.723726851851</v>
      </c>
      <c r="D528" t="s">
        <v>5769</v>
      </c>
      <c r="G528" t="s">
        <v>4711</v>
      </c>
      <c r="H528" t="s">
        <v>93</v>
      </c>
      <c r="I528" t="s">
        <v>1827</v>
      </c>
      <c r="J528" t="s">
        <v>39</v>
      </c>
      <c r="L528" s="305" t="s">
        <v>8</v>
      </c>
      <c r="N528" s="9">
        <v>2800</v>
      </c>
      <c r="O528" s="9">
        <v>168.6</v>
      </c>
      <c r="P528" s="9">
        <v>0</v>
      </c>
      <c r="Q528" s="138">
        <v>0</v>
      </c>
      <c r="R528" s="138">
        <v>0</v>
      </c>
      <c r="U528" s="3">
        <v>8.3176311346700366E-2</v>
      </c>
      <c r="V528" s="279">
        <v>4914.1499999999996</v>
      </c>
      <c r="W528" s="279">
        <v>4509.87</v>
      </c>
      <c r="X528" s="279">
        <v>3968.68</v>
      </c>
      <c r="Y528" s="3">
        <v>0.2</v>
      </c>
      <c r="Z528" t="s">
        <v>5633</v>
      </c>
      <c r="AC528" s="1" t="s">
        <v>5742</v>
      </c>
    </row>
    <row r="529" spans="1:29" x14ac:dyDescent="0.25">
      <c r="A529">
        <v>526</v>
      </c>
      <c r="B529" s="167">
        <v>45943.489861111113</v>
      </c>
      <c r="C529" s="110">
        <f t="shared" si="8"/>
        <v>45958.489861111113</v>
      </c>
      <c r="D529" t="s">
        <v>5760</v>
      </c>
      <c r="G529" t="s">
        <v>2668</v>
      </c>
      <c r="H529" t="s">
        <v>93</v>
      </c>
      <c r="I529" t="s">
        <v>3329</v>
      </c>
      <c r="J529" t="s">
        <v>93</v>
      </c>
      <c r="L529" s="305" t="s">
        <v>7</v>
      </c>
      <c r="M529" t="s">
        <v>5643</v>
      </c>
      <c r="N529" s="9">
        <v>2920</v>
      </c>
      <c r="O529" s="9">
        <v>289.2</v>
      </c>
      <c r="P529" s="9">
        <v>0</v>
      </c>
      <c r="Q529" s="138">
        <v>0</v>
      </c>
      <c r="R529" s="138">
        <v>0</v>
      </c>
      <c r="U529" s="3">
        <v>0.12590975738897428</v>
      </c>
      <c r="V529" s="279">
        <v>5400.47</v>
      </c>
      <c r="W529" s="279">
        <v>5270.99</v>
      </c>
      <c r="X529" s="279">
        <v>4638.47</v>
      </c>
      <c r="Y529" s="3">
        <v>0.15</v>
      </c>
      <c r="Z529" t="s">
        <v>5633</v>
      </c>
      <c r="AC529" s="1" t="s">
        <v>5742</v>
      </c>
    </row>
    <row r="530" spans="1:29" x14ac:dyDescent="0.25">
      <c r="A530">
        <v>527</v>
      </c>
      <c r="B530" s="167">
        <v>45943.655347222222</v>
      </c>
      <c r="C530" s="110">
        <f t="shared" si="8"/>
        <v>45958.655347222222</v>
      </c>
      <c r="D530" t="s">
        <v>6143</v>
      </c>
      <c r="G530" t="s">
        <v>4107</v>
      </c>
      <c r="H530" t="s">
        <v>93</v>
      </c>
      <c r="I530" t="s">
        <v>588</v>
      </c>
      <c r="J530" t="s">
        <v>77</v>
      </c>
      <c r="L530" s="305" t="s">
        <v>7</v>
      </c>
      <c r="N530" s="9">
        <v>7800</v>
      </c>
      <c r="O530" s="9">
        <v>297</v>
      </c>
      <c r="P530" s="9">
        <v>0</v>
      </c>
      <c r="Q530" s="138">
        <v>0</v>
      </c>
      <c r="R530" s="138">
        <v>0</v>
      </c>
      <c r="U530" s="3">
        <v>8.2753704745636814E-2</v>
      </c>
      <c r="V530" s="279">
        <v>13662.42</v>
      </c>
      <c r="W530" s="279">
        <v>11823.39</v>
      </c>
      <c r="X530" s="279">
        <v>10995.75</v>
      </c>
      <c r="Y530" s="3">
        <v>0.2</v>
      </c>
      <c r="Z530" t="s">
        <v>5633</v>
      </c>
      <c r="AC530" s="1" t="s">
        <v>5742</v>
      </c>
    </row>
    <row r="531" spans="1:29" x14ac:dyDescent="0.25">
      <c r="A531">
        <v>528</v>
      </c>
      <c r="B531" s="167">
        <v>45944.628391203703</v>
      </c>
      <c r="C531" s="110">
        <f t="shared" si="8"/>
        <v>45959.628391203703</v>
      </c>
      <c r="D531" t="s">
        <v>6116</v>
      </c>
      <c r="G531" t="s">
        <v>3477</v>
      </c>
      <c r="H531" t="s">
        <v>93</v>
      </c>
      <c r="I531" t="s">
        <v>2018</v>
      </c>
      <c r="J531" t="s">
        <v>89</v>
      </c>
      <c r="L531" s="305" t="s">
        <v>7</v>
      </c>
      <c r="N531" s="9">
        <v>4500</v>
      </c>
      <c r="O531" s="9">
        <v>489</v>
      </c>
      <c r="P531" s="9">
        <v>0</v>
      </c>
      <c r="Q531" s="138">
        <v>0</v>
      </c>
      <c r="R531" s="138">
        <v>0</v>
      </c>
      <c r="U531" s="3">
        <v>4.5810122701913182E-2</v>
      </c>
      <c r="V531" s="279">
        <v>8139.33</v>
      </c>
      <c r="W531" s="279">
        <v>7177.19</v>
      </c>
      <c r="X531" s="279">
        <v>6315.93</v>
      </c>
      <c r="Y531" s="3">
        <v>0.24</v>
      </c>
      <c r="Z531" t="s">
        <v>5633</v>
      </c>
      <c r="AC531" s="1" t="s">
        <v>5742</v>
      </c>
    </row>
    <row r="532" spans="1:29" x14ac:dyDescent="0.25">
      <c r="A532">
        <v>529</v>
      </c>
      <c r="B532" s="167">
        <v>45945.621134259258</v>
      </c>
      <c r="C532" s="110">
        <f t="shared" si="8"/>
        <v>45960.621134259258</v>
      </c>
      <c r="D532" t="s">
        <v>6144</v>
      </c>
      <c r="G532" t="s">
        <v>3505</v>
      </c>
      <c r="H532" t="s">
        <v>74</v>
      </c>
      <c r="I532" t="s">
        <v>1872</v>
      </c>
      <c r="J532" t="s">
        <v>39</v>
      </c>
      <c r="L532" s="305" t="s">
        <v>3</v>
      </c>
      <c r="N532" s="9">
        <v>9240</v>
      </c>
      <c r="O532" s="9">
        <v>126.3</v>
      </c>
      <c r="P532" s="9">
        <v>0</v>
      </c>
      <c r="Q532" s="138">
        <v>0</v>
      </c>
      <c r="R532" s="138">
        <v>0</v>
      </c>
      <c r="U532" s="3">
        <v>8.27995612018389E-2</v>
      </c>
      <c r="V532" s="279">
        <v>15740.15</v>
      </c>
      <c r="W532" s="279">
        <v>14341.03</v>
      </c>
      <c r="X532" s="279">
        <v>12620.11</v>
      </c>
      <c r="Y532" s="3">
        <v>0.2</v>
      </c>
      <c r="Z532" t="s">
        <v>5633</v>
      </c>
      <c r="AC532" s="1" t="s">
        <v>5742</v>
      </c>
    </row>
    <row r="533" spans="1:29" x14ac:dyDescent="0.25">
      <c r="A533">
        <v>530</v>
      </c>
      <c r="B533" s="167">
        <v>45945.682962962965</v>
      </c>
      <c r="C533" s="110">
        <f t="shared" si="8"/>
        <v>45960.682962962965</v>
      </c>
      <c r="D533" t="s">
        <v>6145</v>
      </c>
      <c r="E533" t="s">
        <v>6147</v>
      </c>
      <c r="F533" t="s">
        <v>6146</v>
      </c>
      <c r="G533" t="s">
        <v>857</v>
      </c>
      <c r="H533" t="s">
        <v>82</v>
      </c>
      <c r="I533" t="s">
        <v>3629</v>
      </c>
      <c r="J533" t="s">
        <v>93</v>
      </c>
      <c r="K533" t="s">
        <v>6148</v>
      </c>
      <c r="L533" s="305" t="s">
        <v>7</v>
      </c>
      <c r="N533" s="9">
        <v>4500</v>
      </c>
      <c r="O533" s="9">
        <v>187</v>
      </c>
      <c r="P533" s="9">
        <v>200000</v>
      </c>
      <c r="Q533" s="138">
        <v>0</v>
      </c>
      <c r="R533" s="138">
        <v>0</v>
      </c>
      <c r="U533" s="3">
        <v>0.11569806850387024</v>
      </c>
      <c r="V533" s="279">
        <v>8164.7</v>
      </c>
      <c r="W533" s="279">
        <v>7469.55</v>
      </c>
      <c r="X533" s="279">
        <v>6573.2</v>
      </c>
      <c r="Y533" s="3">
        <v>0.2</v>
      </c>
      <c r="Z533" t="s">
        <v>5633</v>
      </c>
      <c r="AC533" s="1" t="s">
        <v>5742</v>
      </c>
    </row>
    <row r="534" spans="1:29" x14ac:dyDescent="0.25">
      <c r="A534">
        <v>531</v>
      </c>
      <c r="B534" s="167">
        <v>45945.697523148148</v>
      </c>
      <c r="C534" s="110">
        <f t="shared" si="8"/>
        <v>45960.697523148148</v>
      </c>
      <c r="D534" t="s">
        <v>6145</v>
      </c>
      <c r="E534" t="s">
        <v>6147</v>
      </c>
      <c r="F534" t="s">
        <v>6150</v>
      </c>
      <c r="G534" t="s">
        <v>857</v>
      </c>
      <c r="H534" t="s">
        <v>82</v>
      </c>
      <c r="I534" t="s">
        <v>3629</v>
      </c>
      <c r="J534" t="s">
        <v>93</v>
      </c>
      <c r="K534" t="s">
        <v>6149</v>
      </c>
      <c r="L534" s="305" t="s">
        <v>8</v>
      </c>
      <c r="N534" s="9">
        <v>4500</v>
      </c>
      <c r="O534" s="9">
        <v>187</v>
      </c>
      <c r="P534" s="9">
        <v>200000</v>
      </c>
      <c r="Q534" s="138">
        <v>0</v>
      </c>
      <c r="R534" s="138">
        <v>0</v>
      </c>
      <c r="U534" s="3">
        <v>0.23792686761433635</v>
      </c>
      <c r="V534" s="279">
        <v>8164.7</v>
      </c>
      <c r="W534" s="279">
        <v>9006.7900000000009</v>
      </c>
      <c r="X534" s="279">
        <v>7925.98</v>
      </c>
      <c r="Y534" s="3">
        <v>0.03</v>
      </c>
      <c r="Z534" t="s">
        <v>5633</v>
      </c>
      <c r="AC534" s="1" t="s">
        <v>5742</v>
      </c>
    </row>
    <row r="535" spans="1:29" x14ac:dyDescent="0.25">
      <c r="A535">
        <v>532</v>
      </c>
      <c r="B535" s="167">
        <v>45945.744629629633</v>
      </c>
      <c r="C535" s="110">
        <f t="shared" si="8"/>
        <v>45960.744629629633</v>
      </c>
      <c r="D535" t="s">
        <v>6043</v>
      </c>
      <c r="G535" t="s">
        <v>2973</v>
      </c>
      <c r="H535" t="s">
        <v>93</v>
      </c>
      <c r="I535" t="s">
        <v>2013</v>
      </c>
      <c r="J535" t="s">
        <v>89</v>
      </c>
      <c r="L535" s="305" t="s">
        <v>6</v>
      </c>
      <c r="N535" s="9">
        <v>3500</v>
      </c>
      <c r="O535" s="9">
        <v>198.6</v>
      </c>
      <c r="P535" s="9">
        <v>0</v>
      </c>
      <c r="Q535" s="138">
        <v>0</v>
      </c>
      <c r="R535" s="138">
        <v>0</v>
      </c>
      <c r="U535" s="3">
        <v>8.3148225636291276E-2</v>
      </c>
      <c r="V535" s="279">
        <v>6129.22</v>
      </c>
      <c r="W535" s="279">
        <v>5622.03</v>
      </c>
      <c r="X535" s="279">
        <v>4947.3900000000003</v>
      </c>
      <c r="Y535" s="3">
        <v>0.2</v>
      </c>
      <c r="Z535" t="s">
        <v>5633</v>
      </c>
      <c r="AC535" s="1" t="s">
        <v>5742</v>
      </c>
    </row>
    <row r="536" spans="1:29" x14ac:dyDescent="0.25">
      <c r="A536">
        <v>533</v>
      </c>
      <c r="B536" s="167">
        <v>45946.365358796298</v>
      </c>
      <c r="C536" s="110">
        <f t="shared" si="8"/>
        <v>45961.365358796298</v>
      </c>
      <c r="D536" t="s">
        <v>6151</v>
      </c>
      <c r="G536" t="s">
        <v>2710</v>
      </c>
      <c r="H536" t="s">
        <v>93</v>
      </c>
      <c r="I536" t="s">
        <v>3178</v>
      </c>
      <c r="J536" t="s">
        <v>81</v>
      </c>
      <c r="L536" s="305" t="s">
        <v>3</v>
      </c>
      <c r="N536" s="9">
        <v>6500</v>
      </c>
      <c r="O536" s="9">
        <v>370.2</v>
      </c>
      <c r="P536" s="9">
        <v>5998.04</v>
      </c>
      <c r="Q536" s="138">
        <v>0</v>
      </c>
      <c r="R536" s="138">
        <v>0</v>
      </c>
      <c r="U536" s="3">
        <v>0.22910105333920594</v>
      </c>
      <c r="V536" s="279">
        <v>11532.1</v>
      </c>
      <c r="W536" s="279">
        <v>12400.11</v>
      </c>
      <c r="X536" s="279">
        <v>11532.1</v>
      </c>
      <c r="Z536" t="s">
        <v>5633</v>
      </c>
      <c r="AC536" s="1" t="s">
        <v>5742</v>
      </c>
    </row>
    <row r="537" spans="1:29" x14ac:dyDescent="0.25">
      <c r="A537">
        <v>534</v>
      </c>
      <c r="B537" s="167">
        <v>45946.430821759262</v>
      </c>
      <c r="C537" s="110">
        <f t="shared" si="8"/>
        <v>45961.430821759262</v>
      </c>
      <c r="D537" t="s">
        <v>5494</v>
      </c>
      <c r="G537" t="s">
        <v>5102</v>
      </c>
      <c r="H537" t="s">
        <v>92</v>
      </c>
      <c r="I537" t="s">
        <v>3630</v>
      </c>
      <c r="J537" t="s">
        <v>93</v>
      </c>
      <c r="L537" s="305" t="s">
        <v>3</v>
      </c>
      <c r="N537" s="9">
        <v>2900</v>
      </c>
      <c r="O537" s="9">
        <v>89.6</v>
      </c>
      <c r="P537" s="9">
        <v>0</v>
      </c>
      <c r="Q537" s="138">
        <v>0</v>
      </c>
      <c r="R537" s="138">
        <v>0</v>
      </c>
      <c r="S537" s="3">
        <v>1E-3</v>
      </c>
      <c r="T537" s="3">
        <v>5.0000000000000001E-4</v>
      </c>
      <c r="U537" s="3">
        <v>0.10855070247158821</v>
      </c>
      <c r="V537" s="279">
        <v>4611.49</v>
      </c>
      <c r="W537" s="279">
        <v>4727.58</v>
      </c>
      <c r="X537" s="279">
        <v>4160.2700000000004</v>
      </c>
      <c r="Y537" s="3">
        <v>0.1</v>
      </c>
      <c r="Z537" t="s">
        <v>5633</v>
      </c>
      <c r="AC537" s="1" t="s">
        <v>5742</v>
      </c>
    </row>
    <row r="538" spans="1:29" x14ac:dyDescent="0.25">
      <c r="A538">
        <v>535</v>
      </c>
      <c r="B538" s="167">
        <v>45946.438831018517</v>
      </c>
      <c r="C538" s="110">
        <f t="shared" si="8"/>
        <v>45961.438831018517</v>
      </c>
      <c r="D538" t="s">
        <v>6152</v>
      </c>
      <c r="E538" t="s">
        <v>6153</v>
      </c>
      <c r="F538" t="s">
        <v>6154</v>
      </c>
      <c r="G538" t="s">
        <v>4713</v>
      </c>
      <c r="H538" t="s">
        <v>93</v>
      </c>
      <c r="I538" t="s">
        <v>3373</v>
      </c>
      <c r="J538" t="s">
        <v>78</v>
      </c>
      <c r="K538" t="s">
        <v>6155</v>
      </c>
      <c r="L538" s="305" t="s">
        <v>7</v>
      </c>
      <c r="M538" t="s">
        <v>5643</v>
      </c>
      <c r="N538" s="9">
        <v>7500</v>
      </c>
      <c r="O538" s="9">
        <v>611.1</v>
      </c>
      <c r="P538" s="9">
        <v>150000</v>
      </c>
      <c r="Q538" s="138">
        <v>0</v>
      </c>
      <c r="R538" s="138">
        <v>0</v>
      </c>
      <c r="U538" s="3">
        <v>0.14734483601124951</v>
      </c>
      <c r="V538" s="279">
        <v>13767.63</v>
      </c>
      <c r="W538" s="279">
        <v>12833.29</v>
      </c>
      <c r="X538" s="279">
        <v>11934.96</v>
      </c>
      <c r="Y538" s="3">
        <v>0.14000000000000001</v>
      </c>
      <c r="Z538" t="s">
        <v>5633</v>
      </c>
      <c r="AC538" s="1" t="s">
        <v>5742</v>
      </c>
    </row>
    <row r="539" spans="1:29" x14ac:dyDescent="0.25">
      <c r="A539">
        <v>536</v>
      </c>
      <c r="B539" s="167">
        <v>45946.459432870368</v>
      </c>
      <c r="C539" s="110">
        <f t="shared" si="8"/>
        <v>45961.459432870368</v>
      </c>
      <c r="D539" t="s">
        <v>6043</v>
      </c>
      <c r="G539" t="s">
        <v>2973</v>
      </c>
      <c r="H539" t="s">
        <v>93</v>
      </c>
      <c r="I539" t="s">
        <v>2013</v>
      </c>
      <c r="J539" t="s">
        <v>89</v>
      </c>
      <c r="L539" s="305" t="s">
        <v>6</v>
      </c>
      <c r="N539" s="9">
        <v>3050</v>
      </c>
      <c r="O539" s="9">
        <v>198.6</v>
      </c>
      <c r="P539" s="9">
        <v>0</v>
      </c>
      <c r="Q539" s="138">
        <v>0</v>
      </c>
      <c r="R539" s="138">
        <v>0</v>
      </c>
      <c r="U539" s="3">
        <v>8.3215955222767868E-2</v>
      </c>
      <c r="V539" s="279">
        <v>5369.47</v>
      </c>
      <c r="W539" s="279">
        <v>4931.3500000000004</v>
      </c>
      <c r="X539" s="279">
        <v>4339.59</v>
      </c>
      <c r="Y539" s="3">
        <v>0.2</v>
      </c>
      <c r="Z539" t="s">
        <v>5633</v>
      </c>
      <c r="AC539" s="1" t="s">
        <v>5742</v>
      </c>
    </row>
    <row r="540" spans="1:29" x14ac:dyDescent="0.25">
      <c r="A540">
        <v>537</v>
      </c>
      <c r="B540" s="167">
        <v>45946.488368055558</v>
      </c>
      <c r="C540" s="110">
        <f t="shared" si="8"/>
        <v>45961.488368055558</v>
      </c>
      <c r="D540" t="s">
        <v>5763</v>
      </c>
      <c r="G540" t="s">
        <v>3841</v>
      </c>
      <c r="H540" t="s">
        <v>93</v>
      </c>
      <c r="I540" t="s">
        <v>4103</v>
      </c>
      <c r="J540" t="s">
        <v>93</v>
      </c>
      <c r="L540" s="305" t="s">
        <v>6</v>
      </c>
      <c r="N540" s="9">
        <v>1500</v>
      </c>
      <c r="O540" s="9">
        <v>0</v>
      </c>
      <c r="P540" s="9">
        <v>0</v>
      </c>
      <c r="Q540" s="138">
        <v>0</v>
      </c>
      <c r="R540" s="138">
        <v>0</v>
      </c>
      <c r="U540" s="3">
        <v>0.16324289512663226</v>
      </c>
      <c r="V540" s="279">
        <v>2609.6</v>
      </c>
      <c r="W540" s="279">
        <v>2668.91</v>
      </c>
      <c r="X540" s="279">
        <v>2348.64</v>
      </c>
      <c r="Y540" s="3">
        <v>0.1</v>
      </c>
      <c r="Z540" t="s">
        <v>5633</v>
      </c>
      <c r="AC540" s="1" t="s">
        <v>5742</v>
      </c>
    </row>
    <row r="541" spans="1:29" x14ac:dyDescent="0.25">
      <c r="A541">
        <v>538</v>
      </c>
      <c r="B541" s="167">
        <v>45946.626203703701</v>
      </c>
      <c r="C541" s="110">
        <f t="shared" si="8"/>
        <v>45961.626203703701</v>
      </c>
      <c r="D541" t="s">
        <v>6156</v>
      </c>
      <c r="G541" t="s">
        <v>5357</v>
      </c>
      <c r="H541" t="s">
        <v>39</v>
      </c>
      <c r="I541" t="s">
        <v>2192</v>
      </c>
      <c r="J541" t="s">
        <v>88</v>
      </c>
      <c r="L541" s="305" t="s">
        <v>5</v>
      </c>
      <c r="N541" s="9">
        <v>5600</v>
      </c>
      <c r="O541" s="9">
        <v>49.5</v>
      </c>
      <c r="P541" s="9">
        <v>0</v>
      </c>
      <c r="Q541" s="138">
        <v>0</v>
      </c>
      <c r="R541" s="138">
        <v>0</v>
      </c>
      <c r="U541" s="3">
        <v>0.12523879766854371</v>
      </c>
      <c r="V541" s="279">
        <v>9509.52</v>
      </c>
      <c r="W541" s="279">
        <v>9187.2000000000007</v>
      </c>
      <c r="X541" s="279">
        <v>8091.32</v>
      </c>
      <c r="Y541" s="3">
        <v>0.15</v>
      </c>
      <c r="Z541" t="s">
        <v>5633</v>
      </c>
      <c r="AC541" s="1" t="s">
        <v>5742</v>
      </c>
    </row>
    <row r="542" spans="1:29" x14ac:dyDescent="0.25">
      <c r="A542">
        <v>539</v>
      </c>
      <c r="B542" s="167">
        <v>45947.392777777779</v>
      </c>
      <c r="C542" s="110">
        <f t="shared" si="8"/>
        <v>45962.392777777779</v>
      </c>
      <c r="D542" t="s">
        <v>6157</v>
      </c>
      <c r="G542" t="s">
        <v>2534</v>
      </c>
      <c r="H542" t="s">
        <v>92</v>
      </c>
      <c r="I542" t="s">
        <v>2754</v>
      </c>
      <c r="J542" t="s">
        <v>93</v>
      </c>
      <c r="L542" s="305" t="s">
        <v>8</v>
      </c>
      <c r="N542" s="9">
        <v>7500</v>
      </c>
      <c r="O542" s="9">
        <v>792.8</v>
      </c>
      <c r="P542" s="9">
        <v>326284.7</v>
      </c>
      <c r="Q542" s="138">
        <v>0</v>
      </c>
      <c r="R542" s="138">
        <v>0</v>
      </c>
      <c r="U542" s="3">
        <v>9.7820737986688819E-2</v>
      </c>
      <c r="V542" s="279">
        <v>14128.26</v>
      </c>
      <c r="W542" s="279">
        <v>12742.39</v>
      </c>
      <c r="X542" s="279">
        <v>11213.3</v>
      </c>
      <c r="Y542" s="3">
        <v>0.22</v>
      </c>
      <c r="Z542" t="s">
        <v>5633</v>
      </c>
      <c r="AC542" s="1" t="s">
        <v>5742</v>
      </c>
    </row>
    <row r="543" spans="1:29" x14ac:dyDescent="0.25">
      <c r="A543">
        <v>540</v>
      </c>
      <c r="B543" s="167">
        <v>45947.429942129631</v>
      </c>
      <c r="C543" s="110">
        <f t="shared" si="8"/>
        <v>45962.429942129631</v>
      </c>
      <c r="D543" t="s">
        <v>6158</v>
      </c>
      <c r="G543" t="s">
        <v>2795</v>
      </c>
      <c r="H543" t="s">
        <v>93</v>
      </c>
      <c r="I543" t="s">
        <v>4711</v>
      </c>
      <c r="J543" t="s">
        <v>93</v>
      </c>
      <c r="L543" s="305" t="s">
        <v>3</v>
      </c>
      <c r="N543" s="9">
        <v>2100</v>
      </c>
      <c r="O543" s="9">
        <v>13.7</v>
      </c>
      <c r="P543" s="9">
        <v>0</v>
      </c>
      <c r="Q543" s="138">
        <v>0</v>
      </c>
      <c r="R543" s="138">
        <v>0</v>
      </c>
      <c r="U543" s="3">
        <v>8.2695732988090326E-2</v>
      </c>
      <c r="V543" s="279">
        <v>3668.62</v>
      </c>
      <c r="W543" s="279">
        <v>3338.56</v>
      </c>
      <c r="X543" s="279">
        <v>2937.94</v>
      </c>
      <c r="Y543" s="3">
        <v>0.2</v>
      </c>
      <c r="Z543" t="s">
        <v>5633</v>
      </c>
      <c r="AC543" s="1" t="s">
        <v>5742</v>
      </c>
    </row>
    <row r="544" spans="1:29" x14ac:dyDescent="0.25">
      <c r="A544">
        <v>541</v>
      </c>
      <c r="B544" s="167">
        <v>45947.438958333332</v>
      </c>
      <c r="C544" s="110">
        <f t="shared" si="8"/>
        <v>45962.438958333332</v>
      </c>
      <c r="D544" t="s">
        <v>5809</v>
      </c>
      <c r="G544" t="s">
        <v>4103</v>
      </c>
      <c r="H544" t="s">
        <v>93</v>
      </c>
      <c r="I544" t="s">
        <v>293</v>
      </c>
      <c r="J544" t="s">
        <v>84</v>
      </c>
      <c r="L544" s="305" t="s">
        <v>7</v>
      </c>
      <c r="N544" s="9">
        <v>20500</v>
      </c>
      <c r="O544" s="9">
        <v>680.4</v>
      </c>
      <c r="P544" s="9">
        <v>123479.92</v>
      </c>
      <c r="Q544" s="138">
        <v>0</v>
      </c>
      <c r="R544" s="138">
        <v>0</v>
      </c>
      <c r="U544" s="3">
        <v>8.7277069565326534E-2</v>
      </c>
      <c r="V544" s="279">
        <v>36018.9</v>
      </c>
      <c r="W544" s="279">
        <v>31146.13</v>
      </c>
      <c r="X544" s="279">
        <v>28965.9</v>
      </c>
      <c r="Y544" s="3">
        <v>0.2</v>
      </c>
      <c r="Z544" t="s">
        <v>5633</v>
      </c>
      <c r="AC544" s="1" t="s">
        <v>5742</v>
      </c>
    </row>
    <row r="545" spans="1:29" x14ac:dyDescent="0.25">
      <c r="A545">
        <v>542</v>
      </c>
      <c r="B545" s="167">
        <v>45947.446875000001</v>
      </c>
      <c r="C545" s="110">
        <f t="shared" si="8"/>
        <v>45962.446875000001</v>
      </c>
      <c r="D545" t="s">
        <v>5494</v>
      </c>
      <c r="G545" t="s">
        <v>2512</v>
      </c>
      <c r="H545" t="s">
        <v>92</v>
      </c>
      <c r="I545" t="s">
        <v>293</v>
      </c>
      <c r="J545" t="s">
        <v>84</v>
      </c>
      <c r="L545" s="305" t="s">
        <v>6</v>
      </c>
      <c r="N545" s="9">
        <v>18000</v>
      </c>
      <c r="O545" s="9">
        <v>453.9</v>
      </c>
      <c r="P545" s="9">
        <v>0</v>
      </c>
      <c r="Q545" s="138">
        <v>0</v>
      </c>
      <c r="R545" s="138">
        <v>0</v>
      </c>
      <c r="U545" s="3">
        <v>2.2572948565515623E-2</v>
      </c>
      <c r="V545" s="279">
        <v>28894.1</v>
      </c>
      <c r="W545" s="279">
        <v>24963.3</v>
      </c>
      <c r="X545" s="279">
        <v>23215.87</v>
      </c>
      <c r="Y545" s="3">
        <v>0.2</v>
      </c>
      <c r="Z545" t="s">
        <v>5633</v>
      </c>
      <c r="AC545" s="1" t="s">
        <v>5742</v>
      </c>
    </row>
    <row r="546" spans="1:29" x14ac:dyDescent="0.25">
      <c r="A546">
        <v>543</v>
      </c>
      <c r="B546" s="167">
        <v>45947.448831018519</v>
      </c>
      <c r="C546" s="110">
        <f t="shared" si="8"/>
        <v>45962.448831018519</v>
      </c>
      <c r="D546" t="s">
        <v>5494</v>
      </c>
      <c r="E546" t="s">
        <v>6159</v>
      </c>
      <c r="G546" t="s">
        <v>2512</v>
      </c>
      <c r="H546" t="s">
        <v>92</v>
      </c>
      <c r="I546" t="s">
        <v>293</v>
      </c>
      <c r="J546" t="s">
        <v>84</v>
      </c>
      <c r="L546" s="305" t="s">
        <v>6</v>
      </c>
      <c r="N546" s="9">
        <v>18000</v>
      </c>
      <c r="O546" s="9">
        <v>453.9</v>
      </c>
      <c r="P546" s="9">
        <v>0</v>
      </c>
      <c r="Q546" s="138">
        <v>0</v>
      </c>
      <c r="R546" s="138">
        <v>0</v>
      </c>
      <c r="U546" s="3">
        <v>3.2141248929032543E-2</v>
      </c>
      <c r="V546" s="279">
        <v>28894.1</v>
      </c>
      <c r="W546" s="279">
        <v>25268.58</v>
      </c>
      <c r="X546" s="279">
        <v>23499.78</v>
      </c>
      <c r="Y546" s="3">
        <v>0.19</v>
      </c>
      <c r="Z546" t="s">
        <v>5633</v>
      </c>
      <c r="AC546" s="1" t="s">
        <v>5742</v>
      </c>
    </row>
    <row r="547" spans="1:29" x14ac:dyDescent="0.25">
      <c r="A547">
        <v>544</v>
      </c>
      <c r="B547" s="167">
        <v>45951.419050925928</v>
      </c>
      <c r="C547" s="110">
        <f t="shared" si="8"/>
        <v>45966.419050925928</v>
      </c>
      <c r="D547" t="s">
        <v>6163</v>
      </c>
      <c r="E547" t="s">
        <v>6164</v>
      </c>
      <c r="F547" t="s">
        <v>6165</v>
      </c>
      <c r="G547" t="s">
        <v>2512</v>
      </c>
      <c r="H547" t="s">
        <v>92</v>
      </c>
      <c r="I547" t="s">
        <v>1807</v>
      </c>
      <c r="J547" t="s">
        <v>39</v>
      </c>
      <c r="L547" s="305" t="s">
        <v>3</v>
      </c>
      <c r="N547" s="9">
        <v>2390</v>
      </c>
      <c r="O547" s="9">
        <v>66.8</v>
      </c>
      <c r="P547" s="9">
        <v>0</v>
      </c>
      <c r="Q547" s="138">
        <v>0</v>
      </c>
      <c r="R547" s="138">
        <v>0</v>
      </c>
      <c r="U547" s="3">
        <v>8.2915194408426443E-2</v>
      </c>
      <c r="V547" s="279">
        <v>4109.13</v>
      </c>
      <c r="W547" s="279">
        <v>3752.4</v>
      </c>
      <c r="X547" s="279">
        <v>3302.11</v>
      </c>
      <c r="Y547" s="3">
        <v>0.2</v>
      </c>
      <c r="Z547" t="s">
        <v>5633</v>
      </c>
      <c r="AC547" s="1" t="s">
        <v>5742</v>
      </c>
    </row>
    <row r="548" spans="1:29" x14ac:dyDescent="0.25">
      <c r="A548">
        <v>545</v>
      </c>
      <c r="B548" s="167">
        <v>45947.602141203701</v>
      </c>
      <c r="C548" s="110">
        <f t="shared" si="8"/>
        <v>45962.602141203701</v>
      </c>
      <c r="D548" t="s">
        <v>6158</v>
      </c>
      <c r="G548" t="s">
        <v>2795</v>
      </c>
      <c r="H548" t="s">
        <v>93</v>
      </c>
      <c r="I548" t="s">
        <v>741</v>
      </c>
      <c r="J548" t="s">
        <v>79</v>
      </c>
      <c r="L548" s="305" t="s">
        <v>7</v>
      </c>
      <c r="N548" s="9">
        <v>22500</v>
      </c>
      <c r="O548" s="9">
        <v>768.8</v>
      </c>
      <c r="P548" s="9">
        <v>0</v>
      </c>
      <c r="Q548" s="138">
        <v>0</v>
      </c>
      <c r="R548" s="138">
        <v>0</v>
      </c>
      <c r="U548" s="3">
        <v>8.2736233320988034E-2</v>
      </c>
      <c r="V548" s="279">
        <v>39313.39</v>
      </c>
      <c r="W548" s="279">
        <v>34001.17</v>
      </c>
      <c r="X548" s="279">
        <v>31621.09</v>
      </c>
      <c r="Y548" s="3">
        <v>0.2</v>
      </c>
      <c r="Z548" t="s">
        <v>5633</v>
      </c>
      <c r="AC548" s="1" t="s">
        <v>5742</v>
      </c>
    </row>
    <row r="549" spans="1:29" x14ac:dyDescent="0.25">
      <c r="A549">
        <v>546</v>
      </c>
      <c r="B549" s="167">
        <v>45947.603206018517</v>
      </c>
      <c r="C549" s="110">
        <f t="shared" si="8"/>
        <v>45962.603206018517</v>
      </c>
      <c r="D549" t="s">
        <v>6158</v>
      </c>
      <c r="G549" t="s">
        <v>2795</v>
      </c>
      <c r="H549" t="s">
        <v>93</v>
      </c>
      <c r="I549" t="s">
        <v>741</v>
      </c>
      <c r="J549" t="s">
        <v>79</v>
      </c>
      <c r="L549" s="305" t="s">
        <v>6</v>
      </c>
      <c r="N549" s="9">
        <v>18500</v>
      </c>
      <c r="O549" s="9">
        <v>461.2</v>
      </c>
      <c r="P549" s="9">
        <v>0</v>
      </c>
      <c r="Q549" s="138">
        <v>0</v>
      </c>
      <c r="R549" s="138">
        <v>0</v>
      </c>
      <c r="U549" s="3">
        <v>8.2694925151859069E-2</v>
      </c>
      <c r="V549" s="279">
        <v>32134.959999999999</v>
      </c>
      <c r="W549" s="279">
        <v>27752.87</v>
      </c>
      <c r="X549" s="279">
        <v>25810.17</v>
      </c>
      <c r="Y549" s="3">
        <v>0.2</v>
      </c>
      <c r="Z549" t="s">
        <v>5633</v>
      </c>
      <c r="AC549" s="1" t="s">
        <v>5742</v>
      </c>
    </row>
    <row r="550" spans="1:29" x14ac:dyDescent="0.25">
      <c r="A550">
        <v>547</v>
      </c>
      <c r="B550" s="167">
        <v>45947.712488425925</v>
      </c>
      <c r="C550" s="110">
        <f t="shared" si="8"/>
        <v>45962.712488425925</v>
      </c>
      <c r="D550" t="s">
        <v>5494</v>
      </c>
      <c r="G550" t="s">
        <v>5102</v>
      </c>
      <c r="H550" t="s">
        <v>92</v>
      </c>
      <c r="I550" t="s">
        <v>2976</v>
      </c>
      <c r="J550" t="s">
        <v>93</v>
      </c>
      <c r="L550" s="305" t="s">
        <v>3</v>
      </c>
      <c r="N550" s="9">
        <v>2054</v>
      </c>
      <c r="O550" s="9">
        <v>66.400000000000006</v>
      </c>
      <c r="P550" s="9">
        <v>0</v>
      </c>
      <c r="Q550" s="138">
        <v>0</v>
      </c>
      <c r="R550" s="138">
        <v>0</v>
      </c>
      <c r="U550" s="3">
        <v>6.7645628772479705E-2</v>
      </c>
      <c r="V550" s="279">
        <v>3269.47</v>
      </c>
      <c r="W550" s="279">
        <v>3170.55</v>
      </c>
      <c r="X550" s="279">
        <v>2790.08</v>
      </c>
      <c r="Y550" s="3">
        <v>0.15</v>
      </c>
      <c r="Z550" t="s">
        <v>5633</v>
      </c>
      <c r="AC550" s="1" t="s">
        <v>5742</v>
      </c>
    </row>
    <row r="551" spans="1:29" x14ac:dyDescent="0.25">
      <c r="A551">
        <v>548</v>
      </c>
      <c r="B551" s="167">
        <v>45947.71980324074</v>
      </c>
      <c r="C551" s="110">
        <f t="shared" si="8"/>
        <v>45962.71980324074</v>
      </c>
      <c r="D551" t="s">
        <v>6160</v>
      </c>
      <c r="G551" t="s">
        <v>2795</v>
      </c>
      <c r="H551" t="s">
        <v>93</v>
      </c>
      <c r="I551" t="s">
        <v>5174</v>
      </c>
      <c r="J551" t="s">
        <v>81</v>
      </c>
      <c r="L551" s="305" t="s">
        <v>3</v>
      </c>
      <c r="N551" s="9">
        <v>3300</v>
      </c>
      <c r="O551" s="9">
        <v>249.6</v>
      </c>
      <c r="P551" s="9">
        <v>0</v>
      </c>
      <c r="Q551" s="138">
        <v>0</v>
      </c>
      <c r="R551" s="138">
        <v>0</v>
      </c>
      <c r="U551" s="3">
        <v>0.12544037290388915</v>
      </c>
      <c r="V551" s="279">
        <v>5917.59</v>
      </c>
      <c r="W551" s="279">
        <v>5453.16</v>
      </c>
      <c r="X551" s="279">
        <v>5071.4399999999996</v>
      </c>
      <c r="Y551" s="3">
        <v>0.15</v>
      </c>
      <c r="Z551" t="s">
        <v>5633</v>
      </c>
      <c r="AC551" s="1" t="s">
        <v>5742</v>
      </c>
    </row>
    <row r="552" spans="1:29" x14ac:dyDescent="0.25">
      <c r="A552">
        <v>549</v>
      </c>
      <c r="B552" s="167">
        <v>45950.355462962965</v>
      </c>
      <c r="C552" s="110">
        <f t="shared" si="8"/>
        <v>45965.355462962965</v>
      </c>
      <c r="D552" t="s">
        <v>5559</v>
      </c>
      <c r="G552" t="s">
        <v>2015</v>
      </c>
      <c r="H552" t="s">
        <v>93</v>
      </c>
      <c r="I552" t="s">
        <v>4523</v>
      </c>
      <c r="J552" t="s">
        <v>39</v>
      </c>
      <c r="L552" s="305" t="s">
        <v>3</v>
      </c>
      <c r="N552" s="9">
        <v>2100</v>
      </c>
      <c r="O552" s="9">
        <v>48.2</v>
      </c>
      <c r="P552" s="9">
        <v>0</v>
      </c>
      <c r="Q552" s="138">
        <v>0</v>
      </c>
      <c r="R552" s="138">
        <v>0</v>
      </c>
      <c r="U552" s="3">
        <v>2.1820285578383697E-2</v>
      </c>
      <c r="V552" s="279">
        <v>3320.87</v>
      </c>
      <c r="W552" s="279">
        <v>3031.11</v>
      </c>
      <c r="X552" s="279">
        <v>2667.38</v>
      </c>
      <c r="Y552" s="3">
        <v>0.2</v>
      </c>
      <c r="Z552" t="s">
        <v>5633</v>
      </c>
      <c r="AC552" s="1" t="s">
        <v>5742</v>
      </c>
    </row>
    <row r="553" spans="1:29" x14ac:dyDescent="0.25">
      <c r="A553">
        <v>550</v>
      </c>
      <c r="B553" s="167">
        <v>45950.442164351851</v>
      </c>
      <c r="C553" s="110">
        <f t="shared" si="8"/>
        <v>45965.442164351851</v>
      </c>
      <c r="D553" t="s">
        <v>6161</v>
      </c>
      <c r="G553" t="s">
        <v>1929</v>
      </c>
      <c r="H553" t="s">
        <v>39</v>
      </c>
      <c r="I553" t="s">
        <v>4696</v>
      </c>
      <c r="J553" t="s">
        <v>93</v>
      </c>
      <c r="L553" s="305" t="s">
        <v>7</v>
      </c>
      <c r="M553" t="s">
        <v>5643</v>
      </c>
      <c r="N553" s="9">
        <v>2900</v>
      </c>
      <c r="O553" s="9">
        <v>135.6</v>
      </c>
      <c r="P553" s="9">
        <v>0</v>
      </c>
      <c r="Q553" s="138">
        <v>0</v>
      </c>
      <c r="R553" s="138">
        <v>0</v>
      </c>
      <c r="U553" s="3">
        <v>8.2688851496483293E-2</v>
      </c>
      <c r="V553" s="279">
        <v>5046.42</v>
      </c>
      <c r="W553" s="279">
        <v>4601.3100000000004</v>
      </c>
      <c r="X553" s="279">
        <v>4067.18</v>
      </c>
      <c r="Y553" s="3">
        <v>0.2</v>
      </c>
      <c r="Z553" t="s">
        <v>5633</v>
      </c>
      <c r="AC553" s="1" t="s">
        <v>5742</v>
      </c>
    </row>
    <row r="554" spans="1:29" x14ac:dyDescent="0.25">
      <c r="A554">
        <v>551</v>
      </c>
      <c r="B554" s="167">
        <v>45950.445011574076</v>
      </c>
      <c r="C554" s="110">
        <f t="shared" si="8"/>
        <v>45965.445011574076</v>
      </c>
      <c r="D554" t="s">
        <v>5760</v>
      </c>
      <c r="G554" t="s">
        <v>2668</v>
      </c>
      <c r="H554" t="s">
        <v>93</v>
      </c>
      <c r="I554" t="s">
        <v>4096</v>
      </c>
      <c r="J554" t="s">
        <v>93</v>
      </c>
      <c r="L554" s="305" t="s">
        <v>6</v>
      </c>
      <c r="M554" t="s">
        <v>5643</v>
      </c>
      <c r="N554" s="9">
        <v>1450</v>
      </c>
      <c r="O554" s="9">
        <v>312.60000000000002</v>
      </c>
      <c r="P554" s="9">
        <v>0</v>
      </c>
      <c r="Q554" s="138">
        <v>0</v>
      </c>
      <c r="R554" s="138">
        <v>0</v>
      </c>
      <c r="U554" s="3">
        <v>0.10191741674948832</v>
      </c>
      <c r="V554" s="279">
        <v>2868.99</v>
      </c>
      <c r="W554" s="279">
        <v>2744.22</v>
      </c>
      <c r="X554" s="279">
        <v>2414.92</v>
      </c>
      <c r="Y554" s="3">
        <v>0.18</v>
      </c>
      <c r="Z554" t="s">
        <v>5633</v>
      </c>
      <c r="AC554" s="1" t="s">
        <v>5742</v>
      </c>
    </row>
    <row r="555" spans="1:29" x14ac:dyDescent="0.25">
      <c r="A555">
        <v>552</v>
      </c>
      <c r="B555" s="167">
        <v>45950.457858796297</v>
      </c>
      <c r="C555" s="110">
        <f t="shared" si="8"/>
        <v>45965.457858796297</v>
      </c>
      <c r="D555" t="s">
        <v>6162</v>
      </c>
      <c r="G555" t="s">
        <v>1929</v>
      </c>
      <c r="H555" t="s">
        <v>39</v>
      </c>
      <c r="I555" t="s">
        <v>3634</v>
      </c>
      <c r="J555" t="s">
        <v>93</v>
      </c>
      <c r="L555" s="305" t="s">
        <v>7</v>
      </c>
      <c r="N555" s="9">
        <v>4600</v>
      </c>
      <c r="O555" s="9">
        <v>180</v>
      </c>
      <c r="P555" s="9">
        <v>0</v>
      </c>
      <c r="Q555" s="138">
        <v>0</v>
      </c>
      <c r="R555" s="138">
        <v>0</v>
      </c>
      <c r="U555" s="3">
        <v>8.2688851496483445E-2</v>
      </c>
      <c r="V555" s="279">
        <v>7965.78</v>
      </c>
      <c r="W555" s="279">
        <v>7259.75</v>
      </c>
      <c r="X555" s="279">
        <v>6412.51</v>
      </c>
      <c r="Y555" s="3">
        <v>0.2</v>
      </c>
      <c r="Z555" t="s">
        <v>5633</v>
      </c>
      <c r="AC555" s="1" t="s">
        <v>5742</v>
      </c>
    </row>
    <row r="556" spans="1:29" x14ac:dyDescent="0.25">
      <c r="A556">
        <v>553</v>
      </c>
      <c r="B556" s="167">
        <v>45950.459409722222</v>
      </c>
      <c r="C556" s="110">
        <f t="shared" si="8"/>
        <v>45965.459409722222</v>
      </c>
      <c r="D556" t="s">
        <v>5760</v>
      </c>
      <c r="G556" t="s">
        <v>3841</v>
      </c>
      <c r="H556" t="s">
        <v>93</v>
      </c>
      <c r="I556" t="s">
        <v>1792</v>
      </c>
      <c r="J556" t="s">
        <v>39</v>
      </c>
      <c r="L556" s="305" t="s">
        <v>7</v>
      </c>
      <c r="M556" t="s">
        <v>5643</v>
      </c>
      <c r="N556" s="9">
        <v>4500</v>
      </c>
      <c r="O556" s="9">
        <v>895</v>
      </c>
      <c r="P556" s="9">
        <v>0</v>
      </c>
      <c r="Q556" s="138">
        <v>0</v>
      </c>
      <c r="R556" s="138">
        <v>0</v>
      </c>
      <c r="U556" s="3">
        <v>8.4296569572294228E-2</v>
      </c>
      <c r="V556" s="279">
        <v>8589.19</v>
      </c>
      <c r="W556" s="279">
        <v>8033.74</v>
      </c>
      <c r="X556" s="279">
        <v>7069.69</v>
      </c>
      <c r="Y556" s="3">
        <v>0.2</v>
      </c>
      <c r="Z556" t="s">
        <v>5633</v>
      </c>
      <c r="AC556" s="1" t="s">
        <v>5742</v>
      </c>
    </row>
    <row r="557" spans="1:29" x14ac:dyDescent="0.25">
      <c r="A557">
        <v>554</v>
      </c>
      <c r="B557" s="167">
        <v>45951.430046296293</v>
      </c>
      <c r="C557" s="110">
        <f t="shared" si="8"/>
        <v>45966.430046296293</v>
      </c>
      <c r="D557" t="s">
        <v>6158</v>
      </c>
      <c r="G557" t="s">
        <v>2795</v>
      </c>
      <c r="H557" t="s">
        <v>93</v>
      </c>
      <c r="I557" t="s">
        <v>2764</v>
      </c>
      <c r="J557" t="s">
        <v>93</v>
      </c>
      <c r="L557" s="305" t="s">
        <v>6</v>
      </c>
      <c r="N557" s="9">
        <v>1500</v>
      </c>
      <c r="O557" s="9">
        <v>82.2</v>
      </c>
      <c r="P557" s="9">
        <v>24800</v>
      </c>
      <c r="Q557" s="138">
        <v>0</v>
      </c>
      <c r="R557" s="138">
        <v>0</v>
      </c>
      <c r="U557" s="3">
        <v>0.16733812979291951</v>
      </c>
      <c r="V557" s="279">
        <v>2745.32</v>
      </c>
      <c r="W557" s="279">
        <v>2787.91</v>
      </c>
      <c r="X557" s="279">
        <v>2453.36</v>
      </c>
      <c r="Y557" s="3">
        <v>0.11</v>
      </c>
      <c r="Z557" t="s">
        <v>5633</v>
      </c>
      <c r="AC557" s="1" t="s">
        <v>5742</v>
      </c>
    </row>
    <row r="558" spans="1:29" x14ac:dyDescent="0.25">
      <c r="A558">
        <v>555</v>
      </c>
      <c r="B558" s="167">
        <v>45951.447916666664</v>
      </c>
      <c r="C558" s="110">
        <f t="shared" si="8"/>
        <v>45966.447916666664</v>
      </c>
      <c r="D558" t="s">
        <v>5559</v>
      </c>
      <c r="G558" t="s">
        <v>4711</v>
      </c>
      <c r="H558" t="s">
        <v>93</v>
      </c>
      <c r="I558" t="s">
        <v>4523</v>
      </c>
      <c r="J558" t="s">
        <v>39</v>
      </c>
      <c r="L558" s="305" t="s">
        <v>3</v>
      </c>
      <c r="N558" s="9">
        <v>1640</v>
      </c>
      <c r="O558" s="9">
        <v>56.2</v>
      </c>
      <c r="P558" s="9">
        <v>22000</v>
      </c>
      <c r="Q558" s="138">
        <v>0</v>
      </c>
      <c r="R558" s="138">
        <v>0</v>
      </c>
      <c r="U558" s="3">
        <v>3.3778839466134802E-2</v>
      </c>
      <c r="V558" s="279">
        <v>2653.61</v>
      </c>
      <c r="W558" s="279">
        <v>2426.52</v>
      </c>
      <c r="X558" s="279">
        <v>2135.34</v>
      </c>
      <c r="Y558" s="3">
        <v>0.2</v>
      </c>
      <c r="Z558" t="s">
        <v>5633</v>
      </c>
      <c r="AC558" s="1" t="s">
        <v>5742</v>
      </c>
    </row>
    <row r="559" spans="1:29" x14ac:dyDescent="0.25">
      <c r="A559">
        <v>556</v>
      </c>
      <c r="B559" s="167">
        <v>45952.428287037037</v>
      </c>
      <c r="C559" s="110">
        <f t="shared" si="8"/>
        <v>45967.428287037037</v>
      </c>
      <c r="D559" t="s">
        <v>6166</v>
      </c>
      <c r="G559" t="s">
        <v>2534</v>
      </c>
      <c r="H559" t="s">
        <v>92</v>
      </c>
      <c r="I559" t="s">
        <v>4711</v>
      </c>
      <c r="J559" t="s">
        <v>93</v>
      </c>
      <c r="K559" t="s">
        <v>6167</v>
      </c>
      <c r="L559" s="305" t="s">
        <v>6</v>
      </c>
      <c r="N559" s="9">
        <v>3700</v>
      </c>
      <c r="O559" s="9">
        <v>135.6</v>
      </c>
      <c r="P559" s="9">
        <v>0</v>
      </c>
      <c r="Q559" s="138">
        <v>0</v>
      </c>
      <c r="R559" s="138">
        <v>3</v>
      </c>
      <c r="U559" s="3">
        <v>0.12771790624077697</v>
      </c>
      <c r="V559" s="279">
        <v>7882.08</v>
      </c>
      <c r="W559" s="279">
        <v>7638.99</v>
      </c>
      <c r="X559" s="279">
        <v>6722.31</v>
      </c>
      <c r="Y559" s="3">
        <v>0.15</v>
      </c>
      <c r="Z559" t="s">
        <v>5633</v>
      </c>
      <c r="AC559" s="1" t="s">
        <v>5742</v>
      </c>
    </row>
    <row r="560" spans="1:29" x14ac:dyDescent="0.25">
      <c r="A560">
        <v>557</v>
      </c>
      <c r="B560" s="167">
        <v>45952.431435185186</v>
      </c>
      <c r="C560" s="110">
        <f t="shared" si="8"/>
        <v>45967.431435185186</v>
      </c>
      <c r="D560" t="s">
        <v>6157</v>
      </c>
      <c r="G560" t="s">
        <v>2534</v>
      </c>
      <c r="H560" t="s">
        <v>92</v>
      </c>
      <c r="I560" t="s">
        <v>4711</v>
      </c>
      <c r="J560" t="s">
        <v>93</v>
      </c>
      <c r="K560" t="s">
        <v>6167</v>
      </c>
      <c r="L560" s="305" t="s">
        <v>6</v>
      </c>
      <c r="N560" s="9">
        <v>3700</v>
      </c>
      <c r="O560" s="9">
        <v>135.6</v>
      </c>
      <c r="P560" s="9">
        <v>317194.27</v>
      </c>
      <c r="Q560" s="138">
        <v>0</v>
      </c>
      <c r="R560" s="138">
        <v>4</v>
      </c>
      <c r="U560" s="3">
        <v>0.10212982738567609</v>
      </c>
      <c r="V560" s="279">
        <v>8948.0300000000007</v>
      </c>
      <c r="W560" s="279">
        <v>7668.85</v>
      </c>
      <c r="X560" s="279">
        <v>6748.59</v>
      </c>
      <c r="Y560" s="3">
        <v>0.25</v>
      </c>
      <c r="Z560" t="s">
        <v>5633</v>
      </c>
      <c r="AC560" s="1" t="s">
        <v>5742</v>
      </c>
    </row>
    <row r="561" spans="1:29" x14ac:dyDescent="0.25">
      <c r="A561">
        <v>558</v>
      </c>
      <c r="B561" s="167">
        <v>45952.435555555552</v>
      </c>
      <c r="C561" s="110">
        <f t="shared" si="8"/>
        <v>45967.435555555552</v>
      </c>
      <c r="D561" t="s">
        <v>5494</v>
      </c>
      <c r="G561" t="s">
        <v>2015</v>
      </c>
      <c r="H561" t="s">
        <v>93</v>
      </c>
      <c r="I561" t="s">
        <v>2512</v>
      </c>
      <c r="J561" t="s">
        <v>92</v>
      </c>
      <c r="K561" t="s">
        <v>6168</v>
      </c>
      <c r="L561" s="305" t="s">
        <v>7</v>
      </c>
      <c r="N561" s="9">
        <v>11185</v>
      </c>
      <c r="O561" s="9">
        <v>264.3</v>
      </c>
      <c r="P561" s="9">
        <v>0</v>
      </c>
      <c r="Q561" s="138">
        <v>0</v>
      </c>
      <c r="R561" s="138">
        <v>0</v>
      </c>
      <c r="U561" s="3">
        <v>0.2285740072244348</v>
      </c>
      <c r="V561" s="279">
        <v>19176.86</v>
      </c>
      <c r="W561" s="279">
        <v>21791.89</v>
      </c>
      <c r="X561" s="279">
        <v>19176.86</v>
      </c>
      <c r="Z561" t="s">
        <v>5633</v>
      </c>
      <c r="AC561" s="1" t="s">
        <v>5742</v>
      </c>
    </row>
    <row r="562" spans="1:29" x14ac:dyDescent="0.25">
      <c r="A562">
        <v>559</v>
      </c>
      <c r="B562" s="167">
        <v>45952.441307870373</v>
      </c>
      <c r="C562" s="110">
        <f t="shared" si="8"/>
        <v>45967.441307870373</v>
      </c>
      <c r="D562" t="s">
        <v>6169</v>
      </c>
      <c r="G562" t="s">
        <v>2534</v>
      </c>
      <c r="H562" t="s">
        <v>92</v>
      </c>
      <c r="I562" t="s">
        <v>4711</v>
      </c>
      <c r="J562" t="s">
        <v>93</v>
      </c>
      <c r="L562" s="305" t="s">
        <v>6</v>
      </c>
      <c r="N562" s="9">
        <v>4000</v>
      </c>
      <c r="O562" s="9">
        <v>135.6</v>
      </c>
      <c r="P562" s="9">
        <v>317194.27</v>
      </c>
      <c r="Q562" s="138">
        <v>0</v>
      </c>
      <c r="R562" s="138">
        <v>3</v>
      </c>
      <c r="U562" s="3">
        <v>0.15754273316661838</v>
      </c>
      <c r="V562" s="279">
        <v>8959.5300000000007</v>
      </c>
      <c r="W562" s="279">
        <v>8379.39</v>
      </c>
      <c r="X562" s="279">
        <v>7373.86</v>
      </c>
      <c r="Y562" s="3">
        <v>0.18</v>
      </c>
      <c r="Z562" t="s">
        <v>5633</v>
      </c>
      <c r="AC562" s="1" t="s">
        <v>5742</v>
      </c>
    </row>
    <row r="563" spans="1:29" x14ac:dyDescent="0.25">
      <c r="A563">
        <v>560</v>
      </c>
      <c r="B563" s="167">
        <v>45952.473819444444</v>
      </c>
      <c r="C563" s="110">
        <f t="shared" si="8"/>
        <v>45967.473819444444</v>
      </c>
      <c r="D563" t="s">
        <v>6170</v>
      </c>
      <c r="G563" t="s">
        <v>1827</v>
      </c>
      <c r="H563" t="s">
        <v>39</v>
      </c>
      <c r="I563" t="s">
        <v>1410</v>
      </c>
      <c r="J563" t="s">
        <v>80</v>
      </c>
      <c r="L563" s="305" t="s">
        <v>4</v>
      </c>
      <c r="N563" s="9">
        <v>5000</v>
      </c>
      <c r="O563" s="9">
        <v>179.1</v>
      </c>
      <c r="P563" s="9">
        <v>0</v>
      </c>
      <c r="Q563" s="138">
        <v>0</v>
      </c>
      <c r="R563" s="138">
        <v>0</v>
      </c>
      <c r="U563" s="3">
        <v>8.2583442260097312E-2</v>
      </c>
      <c r="V563" s="279">
        <v>8745.4599999999991</v>
      </c>
      <c r="W563" s="279">
        <v>7550.71</v>
      </c>
      <c r="X563" s="279">
        <v>7036.06</v>
      </c>
      <c r="Y563" s="3">
        <v>0.2</v>
      </c>
      <c r="Z563" t="s">
        <v>5633</v>
      </c>
      <c r="AC563" s="1" t="s">
        <v>5742</v>
      </c>
    </row>
    <row r="564" spans="1:29" x14ac:dyDescent="0.25">
      <c r="A564">
        <v>561</v>
      </c>
      <c r="B564" s="167">
        <v>45952.488136574073</v>
      </c>
      <c r="C564" s="110">
        <f t="shared" si="8"/>
        <v>45967.488136574073</v>
      </c>
      <c r="D564" t="s">
        <v>6172</v>
      </c>
      <c r="F564" t="s">
        <v>6171</v>
      </c>
      <c r="G564" t="s">
        <v>1827</v>
      </c>
      <c r="H564" t="s">
        <v>39</v>
      </c>
      <c r="I564" t="s">
        <v>5025</v>
      </c>
      <c r="J564" t="s">
        <v>81</v>
      </c>
      <c r="L564" s="305" t="s">
        <v>4</v>
      </c>
      <c r="N564" s="9">
        <v>5000</v>
      </c>
      <c r="O564" s="9">
        <v>179.1</v>
      </c>
      <c r="P564" s="9">
        <v>0</v>
      </c>
      <c r="Q564" s="138">
        <v>0</v>
      </c>
      <c r="R564" s="138">
        <v>0</v>
      </c>
      <c r="U564" s="3">
        <v>8.2583442260097312E-2</v>
      </c>
      <c r="V564" s="279">
        <v>8745.4599999999991</v>
      </c>
      <c r="W564" s="279">
        <v>7550.71</v>
      </c>
      <c r="X564" s="279">
        <v>7036.06</v>
      </c>
      <c r="Y564" s="3">
        <v>0.2</v>
      </c>
      <c r="Z564" t="s">
        <v>5633</v>
      </c>
      <c r="AC564" s="1" t="s">
        <v>5742</v>
      </c>
    </row>
    <row r="565" spans="1:29" x14ac:dyDescent="0.25">
      <c r="A565">
        <v>562</v>
      </c>
      <c r="B565" s="167">
        <v>45952.498611111114</v>
      </c>
      <c r="C565" s="110">
        <f t="shared" si="8"/>
        <v>45967.498611111114</v>
      </c>
      <c r="D565" t="s">
        <v>5559</v>
      </c>
      <c r="G565" t="s">
        <v>1807</v>
      </c>
      <c r="H565" t="s">
        <v>39</v>
      </c>
      <c r="I565" t="s">
        <v>2911</v>
      </c>
      <c r="J565" t="s">
        <v>93</v>
      </c>
      <c r="L565" s="305" t="s">
        <v>3</v>
      </c>
      <c r="N565" s="9">
        <v>800</v>
      </c>
      <c r="O565" s="9">
        <v>43.1</v>
      </c>
      <c r="P565" s="9">
        <v>200000</v>
      </c>
      <c r="Q565" s="138">
        <v>0</v>
      </c>
      <c r="R565" s="138">
        <v>0</v>
      </c>
      <c r="U565" s="3">
        <v>0.19782458828377625</v>
      </c>
      <c r="V565" s="279">
        <v>1652.5</v>
      </c>
      <c r="W565" s="279">
        <v>1506.62</v>
      </c>
      <c r="X565" s="279">
        <v>1331.56</v>
      </c>
      <c r="Y565" s="3">
        <v>0.2</v>
      </c>
      <c r="Z565" t="s">
        <v>5633</v>
      </c>
      <c r="AC565" s="1" t="s">
        <v>5742</v>
      </c>
    </row>
    <row r="566" spans="1:29" x14ac:dyDescent="0.25">
      <c r="A566">
        <v>563</v>
      </c>
      <c r="B566" s="167">
        <v>45952.589560185188</v>
      </c>
      <c r="C566" s="110">
        <f t="shared" si="8"/>
        <v>45967.589560185188</v>
      </c>
      <c r="D566" t="s">
        <v>5952</v>
      </c>
      <c r="G566" t="s">
        <v>3291</v>
      </c>
      <c r="H566" t="s">
        <v>92</v>
      </c>
      <c r="I566" t="s">
        <v>1827</v>
      </c>
      <c r="J566" t="s">
        <v>39</v>
      </c>
      <c r="K566" t="s">
        <v>5693</v>
      </c>
      <c r="L566" s="305" t="s">
        <v>8</v>
      </c>
      <c r="N566" s="9">
        <v>6400</v>
      </c>
      <c r="O566" s="9">
        <v>114</v>
      </c>
      <c r="P566" s="9">
        <v>2750000</v>
      </c>
      <c r="Q566" s="138">
        <v>0</v>
      </c>
      <c r="R566" s="138">
        <v>0</v>
      </c>
      <c r="U566" s="3">
        <v>0.31940700578204345</v>
      </c>
      <c r="V566" s="279">
        <v>14304.87</v>
      </c>
      <c r="W566" s="279">
        <v>14644.33</v>
      </c>
      <c r="X566" s="279">
        <v>12887.01</v>
      </c>
      <c r="Y566" s="3">
        <v>0.1</v>
      </c>
      <c r="Z566" t="s">
        <v>5633</v>
      </c>
      <c r="AC566" s="1" t="s">
        <v>5742</v>
      </c>
    </row>
    <row r="567" spans="1:29" x14ac:dyDescent="0.25">
      <c r="A567">
        <v>564</v>
      </c>
      <c r="B567" s="167">
        <v>45952.613935185182</v>
      </c>
      <c r="C567" s="110">
        <f t="shared" si="8"/>
        <v>45967.613935185182</v>
      </c>
      <c r="D567" t="s">
        <v>5952</v>
      </c>
      <c r="G567" t="s">
        <v>3291</v>
      </c>
      <c r="H567" t="s">
        <v>92</v>
      </c>
      <c r="I567" t="s">
        <v>1827</v>
      </c>
      <c r="J567" t="s">
        <v>39</v>
      </c>
      <c r="K567" t="s">
        <v>5693</v>
      </c>
      <c r="L567" s="305" t="s">
        <v>7</v>
      </c>
      <c r="N567" s="9">
        <v>3200</v>
      </c>
      <c r="O567" s="9">
        <v>114</v>
      </c>
      <c r="Q567" s="138">
        <v>0</v>
      </c>
      <c r="R567" s="138">
        <v>0</v>
      </c>
      <c r="U567" s="3">
        <v>5.3668225415046705E-2</v>
      </c>
      <c r="V567" s="279">
        <v>4740.59</v>
      </c>
      <c r="W567" s="279">
        <v>4862.6899999999996</v>
      </c>
      <c r="X567" s="279">
        <v>4279.16</v>
      </c>
      <c r="Y567" s="3">
        <v>0.1</v>
      </c>
      <c r="Z567" t="s">
        <v>5633</v>
      </c>
      <c r="AC567" s="1" t="s">
        <v>5742</v>
      </c>
    </row>
    <row r="568" spans="1:29" x14ac:dyDescent="0.25">
      <c r="A568">
        <v>565</v>
      </c>
      <c r="B568" s="167">
        <v>45952.622430555559</v>
      </c>
      <c r="C568" s="110">
        <f t="shared" si="8"/>
        <v>45967.622430555559</v>
      </c>
      <c r="D568" t="s">
        <v>6172</v>
      </c>
      <c r="E568" t="s">
        <v>6173</v>
      </c>
      <c r="F568" t="s">
        <v>6171</v>
      </c>
      <c r="G568" t="s">
        <v>1827</v>
      </c>
      <c r="H568" t="s">
        <v>39</v>
      </c>
      <c r="I568" t="s">
        <v>1326</v>
      </c>
      <c r="J568" t="s">
        <v>81</v>
      </c>
      <c r="L568" s="305" t="s">
        <v>4</v>
      </c>
      <c r="N568" s="9">
        <v>4400</v>
      </c>
      <c r="O568" s="9">
        <v>357.9</v>
      </c>
      <c r="P568" s="9">
        <v>0</v>
      </c>
      <c r="Q568" s="138">
        <v>0</v>
      </c>
      <c r="R568" s="138">
        <v>0</v>
      </c>
      <c r="U568" s="3">
        <v>8.2583442260097326E-2</v>
      </c>
      <c r="V568" s="279">
        <v>7917.93</v>
      </c>
      <c r="W568" s="279">
        <v>6866.56</v>
      </c>
      <c r="X568" s="279">
        <v>6413.66</v>
      </c>
      <c r="Y568" s="3">
        <v>0.2</v>
      </c>
      <c r="Z568" t="s">
        <v>5633</v>
      </c>
      <c r="AC568" s="1" t="s">
        <v>5742</v>
      </c>
    </row>
    <row r="569" spans="1:29" x14ac:dyDescent="0.25">
      <c r="A569">
        <v>566</v>
      </c>
      <c r="B569" s="167">
        <v>45952.627442129633</v>
      </c>
      <c r="C569" s="110">
        <f t="shared" si="8"/>
        <v>45967.627442129633</v>
      </c>
      <c r="D569" t="s">
        <v>6174</v>
      </c>
      <c r="E569" t="s">
        <v>6173</v>
      </c>
      <c r="F569" t="s">
        <v>6171</v>
      </c>
      <c r="G569" t="s">
        <v>1827</v>
      </c>
      <c r="H569" t="s">
        <v>39</v>
      </c>
      <c r="I569" t="s">
        <v>4706</v>
      </c>
      <c r="J569" t="s">
        <v>93</v>
      </c>
      <c r="L569" s="305" t="s">
        <v>7</v>
      </c>
      <c r="N569" s="9">
        <v>3600</v>
      </c>
      <c r="O569" s="9">
        <v>226</v>
      </c>
      <c r="P569" s="9">
        <v>400000</v>
      </c>
      <c r="Q569" s="138">
        <v>0</v>
      </c>
      <c r="R569" s="138">
        <v>0</v>
      </c>
      <c r="U569" s="3">
        <v>0.15949289100801872</v>
      </c>
      <c r="V569" s="279">
        <v>7048.42</v>
      </c>
      <c r="W569" s="279">
        <v>6430.42</v>
      </c>
      <c r="X569" s="279">
        <v>5688.82</v>
      </c>
      <c r="Y569" s="3">
        <v>0.2</v>
      </c>
      <c r="Z569" t="s">
        <v>5633</v>
      </c>
      <c r="AC569" s="1" t="s">
        <v>5742</v>
      </c>
    </row>
    <row r="570" spans="1:29" x14ac:dyDescent="0.25">
      <c r="A570">
        <v>567</v>
      </c>
      <c r="B570" s="167">
        <v>45952.630208333336</v>
      </c>
      <c r="C570" s="110">
        <f t="shared" si="8"/>
        <v>45967.630208333336</v>
      </c>
      <c r="D570" t="s">
        <v>6175</v>
      </c>
      <c r="G570" t="s">
        <v>4711</v>
      </c>
      <c r="H570" t="s">
        <v>93</v>
      </c>
      <c r="I570" t="s">
        <v>2656</v>
      </c>
      <c r="J570" t="s">
        <v>93</v>
      </c>
      <c r="L570" s="305" t="s">
        <v>3</v>
      </c>
      <c r="N570" s="9">
        <v>500</v>
      </c>
      <c r="O570" s="9">
        <v>39.4</v>
      </c>
      <c r="P570" s="9">
        <v>310.54000000000002</v>
      </c>
      <c r="Q570" s="138">
        <v>0</v>
      </c>
      <c r="R570" s="138">
        <v>0</v>
      </c>
      <c r="U570" s="3">
        <v>3.5945681345866655E-2</v>
      </c>
      <c r="V570" s="279">
        <v>914.08</v>
      </c>
      <c r="W570" s="279">
        <v>791.45</v>
      </c>
      <c r="X570" s="279">
        <v>696.48</v>
      </c>
      <c r="Y570" s="3">
        <v>0.25</v>
      </c>
      <c r="Z570" t="s">
        <v>5633</v>
      </c>
      <c r="AC570" s="1" t="s">
        <v>5742</v>
      </c>
    </row>
    <row r="571" spans="1:29" x14ac:dyDescent="0.25">
      <c r="A571">
        <v>568</v>
      </c>
      <c r="B571" s="167">
        <v>45952.641377314816</v>
      </c>
      <c r="C571" s="110">
        <f t="shared" si="8"/>
        <v>45967.641377314816</v>
      </c>
      <c r="D571" t="s">
        <v>6172</v>
      </c>
      <c r="F571" t="s">
        <v>6171</v>
      </c>
      <c r="G571" t="s">
        <v>1827</v>
      </c>
      <c r="H571" t="s">
        <v>39</v>
      </c>
      <c r="I571" t="s">
        <v>4706</v>
      </c>
      <c r="J571" t="s">
        <v>93</v>
      </c>
      <c r="L571" s="305" t="s">
        <v>7</v>
      </c>
      <c r="N571" s="9">
        <v>46800</v>
      </c>
      <c r="O571" s="9">
        <v>3525.6</v>
      </c>
      <c r="P571" s="9">
        <v>4165000</v>
      </c>
      <c r="Q571" s="138">
        <v>0</v>
      </c>
      <c r="R571" s="138">
        <v>0</v>
      </c>
      <c r="U571" s="3">
        <v>0.15367735770412383</v>
      </c>
      <c r="V571" s="279">
        <v>90417.5</v>
      </c>
      <c r="W571" s="279">
        <v>83535.94</v>
      </c>
      <c r="X571" s="279">
        <v>73980.399999999994</v>
      </c>
      <c r="Y571" s="3">
        <v>0.19</v>
      </c>
      <c r="Z571" t="s">
        <v>5633</v>
      </c>
      <c r="AC571" s="1" t="s">
        <v>5742</v>
      </c>
    </row>
    <row r="572" spans="1:29" x14ac:dyDescent="0.25">
      <c r="A572">
        <v>569</v>
      </c>
      <c r="B572" s="167">
        <v>45952.694004629629</v>
      </c>
      <c r="C572" s="110">
        <f t="shared" si="8"/>
        <v>45967.694004629629</v>
      </c>
      <c r="D572" t="s">
        <v>6176</v>
      </c>
      <c r="G572" t="s">
        <v>1827</v>
      </c>
      <c r="H572" t="s">
        <v>39</v>
      </c>
      <c r="I572" t="s">
        <v>1911</v>
      </c>
      <c r="J572" t="s">
        <v>39</v>
      </c>
      <c r="L572" s="305" t="s">
        <v>7</v>
      </c>
      <c r="N572" s="9">
        <v>1800</v>
      </c>
      <c r="O572" s="9">
        <v>106.5</v>
      </c>
      <c r="P572" s="9">
        <v>500000</v>
      </c>
      <c r="Q572" s="138">
        <v>0</v>
      </c>
      <c r="R572" s="138">
        <v>0</v>
      </c>
      <c r="U572" s="3">
        <v>0.24574963093761762</v>
      </c>
      <c r="V572" s="279">
        <v>4143.55</v>
      </c>
      <c r="W572" s="279">
        <v>3338.44</v>
      </c>
      <c r="X572" s="279">
        <v>3338.44</v>
      </c>
      <c r="Y572" s="3">
        <v>0.2</v>
      </c>
      <c r="Z572" t="s">
        <v>5633</v>
      </c>
      <c r="AC572" s="1" t="s">
        <v>5742</v>
      </c>
    </row>
    <row r="573" spans="1:29" x14ac:dyDescent="0.25">
      <c r="A573">
        <v>570</v>
      </c>
      <c r="B573" s="167">
        <v>45953.46603009259</v>
      </c>
      <c r="C573" s="110">
        <f t="shared" si="8"/>
        <v>45968.46603009259</v>
      </c>
      <c r="D573" t="s">
        <v>5763</v>
      </c>
      <c r="G573" t="s">
        <v>3841</v>
      </c>
      <c r="H573" t="s">
        <v>93</v>
      </c>
      <c r="I573" t="s">
        <v>4697</v>
      </c>
      <c r="J573" t="s">
        <v>93</v>
      </c>
      <c r="L573" s="305" t="s">
        <v>8</v>
      </c>
      <c r="M573" t="s">
        <v>5643</v>
      </c>
      <c r="N573" s="9">
        <v>2100</v>
      </c>
      <c r="O573" s="9">
        <v>136.5</v>
      </c>
      <c r="P573" s="9">
        <v>0</v>
      </c>
      <c r="Q573" s="138">
        <v>0</v>
      </c>
      <c r="R573" s="138">
        <v>0</v>
      </c>
      <c r="U573" s="3">
        <v>0.12566434127203199</v>
      </c>
      <c r="V573" s="279">
        <v>3804.69</v>
      </c>
      <c r="W573" s="279">
        <v>3700.77</v>
      </c>
      <c r="X573" s="279">
        <v>3256.67</v>
      </c>
      <c r="Y573" s="3">
        <v>0.15</v>
      </c>
      <c r="Z573" t="s">
        <v>5633</v>
      </c>
      <c r="AC573" s="1" t="s">
        <v>5742</v>
      </c>
    </row>
    <row r="574" spans="1:29" x14ac:dyDescent="0.25">
      <c r="A574">
        <v>571</v>
      </c>
      <c r="B574" s="167">
        <v>45953.565659722219</v>
      </c>
      <c r="C574" s="110">
        <f t="shared" si="8"/>
        <v>45968.565659722219</v>
      </c>
      <c r="D574" t="s">
        <v>6177</v>
      </c>
      <c r="E574" t="s">
        <v>6178</v>
      </c>
      <c r="F574" t="s">
        <v>6179</v>
      </c>
      <c r="G574" t="s">
        <v>2066</v>
      </c>
      <c r="H574" t="s">
        <v>87</v>
      </c>
      <c r="I574" t="s">
        <v>4796</v>
      </c>
      <c r="J574" t="s">
        <v>93</v>
      </c>
      <c r="L574" s="305" t="s">
        <v>7</v>
      </c>
      <c r="N574" s="9">
        <v>22000</v>
      </c>
      <c r="O574" s="9">
        <v>722.5</v>
      </c>
      <c r="P574" s="9">
        <v>0</v>
      </c>
      <c r="Q574" s="138">
        <v>0</v>
      </c>
      <c r="R574" s="138">
        <v>0</v>
      </c>
      <c r="U574" s="3">
        <v>0.12543233915226698</v>
      </c>
      <c r="V574" s="279">
        <v>39074.74</v>
      </c>
      <c r="W574" s="279">
        <v>37879.1</v>
      </c>
      <c r="X574" s="279">
        <v>33333.61</v>
      </c>
      <c r="Y574" s="3">
        <v>0.15</v>
      </c>
      <c r="Z574" t="s">
        <v>5633</v>
      </c>
      <c r="AC574" s="1" t="s">
        <v>5742</v>
      </c>
    </row>
    <row r="575" spans="1:29" x14ac:dyDescent="0.25">
      <c r="A575">
        <v>572</v>
      </c>
      <c r="B575" s="167">
        <v>45953.688101851854</v>
      </c>
      <c r="C575" s="110">
        <f t="shared" si="8"/>
        <v>45968.688101851854</v>
      </c>
      <c r="D575" t="s">
        <v>6180</v>
      </c>
      <c r="G575" t="s">
        <v>2359</v>
      </c>
      <c r="H575" t="s">
        <v>88</v>
      </c>
      <c r="I575" t="s">
        <v>2904</v>
      </c>
      <c r="J575" t="s">
        <v>93</v>
      </c>
      <c r="L575" s="305" t="s">
        <v>6</v>
      </c>
      <c r="N575" s="9">
        <v>7500</v>
      </c>
      <c r="O575" s="9">
        <v>384</v>
      </c>
      <c r="P575" s="9">
        <v>214700</v>
      </c>
      <c r="Q575" s="138">
        <v>0</v>
      </c>
      <c r="R575" s="138">
        <v>0</v>
      </c>
      <c r="U575" s="3">
        <v>0.10381131703262068</v>
      </c>
      <c r="V575" s="279">
        <v>13859.96</v>
      </c>
      <c r="W575" s="279">
        <v>12696.67</v>
      </c>
      <c r="X575" s="279">
        <v>11173.07</v>
      </c>
      <c r="Y575" s="3">
        <v>0.2</v>
      </c>
      <c r="Z575" t="s">
        <v>5633</v>
      </c>
      <c r="AC575" s="1" t="s">
        <v>5742</v>
      </c>
    </row>
    <row r="576" spans="1:29" x14ac:dyDescent="0.25">
      <c r="A576">
        <v>573</v>
      </c>
      <c r="B576" s="167">
        <v>45953.767766203702</v>
      </c>
      <c r="C576" s="110">
        <f t="shared" si="8"/>
        <v>45968.767766203702</v>
      </c>
      <c r="D576" t="s">
        <v>6042</v>
      </c>
      <c r="G576" t="s">
        <v>2973</v>
      </c>
      <c r="H576" t="s">
        <v>93</v>
      </c>
      <c r="I576" t="s">
        <v>2010</v>
      </c>
      <c r="J576" t="s">
        <v>89</v>
      </c>
      <c r="L576" s="305" t="s">
        <v>7</v>
      </c>
      <c r="N576" s="9">
        <v>5500</v>
      </c>
      <c r="O576" s="9">
        <v>331</v>
      </c>
      <c r="P576" s="9">
        <v>0</v>
      </c>
      <c r="Q576" s="138">
        <v>0</v>
      </c>
      <c r="R576" s="138">
        <v>0</v>
      </c>
      <c r="U576" s="3">
        <v>8.3176048676635236E-2</v>
      </c>
      <c r="V576" s="279">
        <v>9652.59</v>
      </c>
      <c r="W576" s="279">
        <v>8858.44</v>
      </c>
      <c r="X576" s="279">
        <v>7795.43</v>
      </c>
      <c r="Y576" s="3">
        <v>0.2</v>
      </c>
      <c r="Z576" t="s">
        <v>5633</v>
      </c>
      <c r="AC576" s="1" t="s">
        <v>5742</v>
      </c>
    </row>
    <row r="577" spans="1:29" x14ac:dyDescent="0.25">
      <c r="A577">
        <v>574</v>
      </c>
      <c r="B577" s="167">
        <v>45954.659282407411</v>
      </c>
      <c r="C577" s="110">
        <f t="shared" si="8"/>
        <v>45969.659282407411</v>
      </c>
      <c r="D577" t="s">
        <v>6184</v>
      </c>
      <c r="F577" t="s">
        <v>6183</v>
      </c>
      <c r="G577" t="s">
        <v>3237</v>
      </c>
      <c r="H577" t="s">
        <v>39</v>
      </c>
      <c r="I577" t="s">
        <v>3237</v>
      </c>
      <c r="J577" t="s">
        <v>39</v>
      </c>
      <c r="L577" s="305" t="s">
        <v>5</v>
      </c>
      <c r="N577" s="9">
        <v>12400</v>
      </c>
      <c r="O577" s="9">
        <v>0</v>
      </c>
      <c r="P577" s="9">
        <v>0</v>
      </c>
      <c r="Q577" s="138">
        <v>0</v>
      </c>
      <c r="R577" s="138">
        <v>0</v>
      </c>
      <c r="U577" s="3">
        <v>8.2575371874644907E-2</v>
      </c>
      <c r="V577" s="279">
        <v>21546.48</v>
      </c>
      <c r="W577" s="279">
        <v>18144.41</v>
      </c>
      <c r="X577" s="279">
        <v>17237.189999999999</v>
      </c>
      <c r="Y577" s="3">
        <v>0.2</v>
      </c>
      <c r="Z577" t="s">
        <v>5633</v>
      </c>
      <c r="AC577" s="1" t="s">
        <v>5742</v>
      </c>
    </row>
    <row r="578" spans="1:29" x14ac:dyDescent="0.25">
      <c r="A578">
        <v>575</v>
      </c>
      <c r="B578" s="167">
        <v>45961.668842592589</v>
      </c>
      <c r="C578" s="110">
        <f t="shared" si="8"/>
        <v>45976.668842592589</v>
      </c>
      <c r="D578" t="s">
        <v>6042</v>
      </c>
      <c r="G578" t="s">
        <v>2973</v>
      </c>
      <c r="H578" t="s">
        <v>93</v>
      </c>
      <c r="I578" t="s">
        <v>2010</v>
      </c>
      <c r="J578" t="s">
        <v>89</v>
      </c>
      <c r="K578" t="s">
        <v>6203</v>
      </c>
      <c r="L578" s="305" t="s">
        <v>6</v>
      </c>
      <c r="N578" s="9">
        <v>2800</v>
      </c>
      <c r="O578" s="9">
        <v>198.6</v>
      </c>
      <c r="P578" s="9">
        <v>250432.72</v>
      </c>
      <c r="Q578" s="138">
        <v>0</v>
      </c>
      <c r="R578" s="138">
        <v>0</v>
      </c>
      <c r="U578" s="3">
        <v>0.13623707242162195</v>
      </c>
      <c r="V578" s="279">
        <v>5398.17</v>
      </c>
      <c r="W578" s="279">
        <v>4957.4399999999996</v>
      </c>
      <c r="X578" s="279">
        <v>4362.55</v>
      </c>
      <c r="Y578" s="3">
        <v>0.2</v>
      </c>
      <c r="Z578" t="s">
        <v>5633</v>
      </c>
      <c r="AC578" s="1" t="s">
        <v>5742</v>
      </c>
    </row>
    <row r="579" spans="1:29" x14ac:dyDescent="0.25">
      <c r="A579">
        <v>576</v>
      </c>
      <c r="B579" s="167">
        <v>45954.367291666669</v>
      </c>
      <c r="C579" s="110">
        <f t="shared" si="8"/>
        <v>45969.367291666669</v>
      </c>
      <c r="D579" t="s">
        <v>6163</v>
      </c>
      <c r="E579" t="s">
        <v>6164</v>
      </c>
      <c r="F579" t="s">
        <v>6181</v>
      </c>
      <c r="G579" t="s">
        <v>1807</v>
      </c>
      <c r="H579" t="s">
        <v>39</v>
      </c>
      <c r="I579" t="s">
        <v>1827</v>
      </c>
      <c r="J579" t="s">
        <v>39</v>
      </c>
      <c r="L579" s="305" t="s">
        <v>4</v>
      </c>
      <c r="N579" s="9">
        <v>680</v>
      </c>
      <c r="O579" s="9">
        <v>0</v>
      </c>
      <c r="P579" s="9">
        <v>0</v>
      </c>
      <c r="Q579" s="138">
        <v>0</v>
      </c>
      <c r="R579" s="138">
        <v>0</v>
      </c>
      <c r="U579" s="3">
        <v>0.12513865066360702</v>
      </c>
      <c r="V579" s="279">
        <v>1180.76</v>
      </c>
      <c r="W579" s="279">
        <v>1003.65</v>
      </c>
      <c r="X579" s="279">
        <v>1003.65</v>
      </c>
      <c r="Y579" s="3">
        <v>0.15</v>
      </c>
      <c r="Z579" t="s">
        <v>5633</v>
      </c>
      <c r="AC579" s="1" t="s">
        <v>5742</v>
      </c>
    </row>
    <row r="580" spans="1:29" x14ac:dyDescent="0.25">
      <c r="A580">
        <v>577</v>
      </c>
      <c r="B580" s="167">
        <v>45954.428032407406</v>
      </c>
      <c r="C580" s="110">
        <f t="shared" ref="C580:C643" si="9">IF(B580="","",B580+15)</f>
        <v>45969.428032407406</v>
      </c>
      <c r="D580" t="s">
        <v>6182</v>
      </c>
      <c r="G580" t="s">
        <v>4697</v>
      </c>
      <c r="H580" t="s">
        <v>93</v>
      </c>
      <c r="I580" t="s">
        <v>2192</v>
      </c>
      <c r="J580" t="s">
        <v>88</v>
      </c>
      <c r="L580" s="305" t="s">
        <v>5</v>
      </c>
      <c r="N580" s="9">
        <v>6000</v>
      </c>
      <c r="O580" s="9">
        <v>248.1</v>
      </c>
      <c r="P580" s="9">
        <v>214700</v>
      </c>
      <c r="Q580" s="138">
        <v>0</v>
      </c>
      <c r="R580" s="138">
        <v>0</v>
      </c>
      <c r="U580" s="3">
        <v>0.1095513757750278</v>
      </c>
      <c r="V580" s="279">
        <v>10791.36</v>
      </c>
      <c r="W580" s="279">
        <v>9872.81</v>
      </c>
      <c r="X580" s="279">
        <v>8688.07</v>
      </c>
      <c r="Y580" s="3">
        <v>0.2</v>
      </c>
      <c r="Z580" t="s">
        <v>5633</v>
      </c>
      <c r="AC580" s="1" t="s">
        <v>5742</v>
      </c>
    </row>
    <row r="581" spans="1:29" x14ac:dyDescent="0.25">
      <c r="A581">
        <v>578</v>
      </c>
      <c r="B581" s="167">
        <v>45957.501817129632</v>
      </c>
      <c r="C581" s="110">
        <f t="shared" si="9"/>
        <v>45972.501817129632</v>
      </c>
      <c r="D581" t="s">
        <v>6185</v>
      </c>
      <c r="G581" t="s">
        <v>1827</v>
      </c>
      <c r="H581" t="s">
        <v>39</v>
      </c>
      <c r="I581" t="s">
        <v>1807</v>
      </c>
      <c r="J581" t="s">
        <v>39</v>
      </c>
      <c r="L581" s="305" t="s">
        <v>3</v>
      </c>
      <c r="N581" s="9">
        <v>150</v>
      </c>
      <c r="O581" s="9">
        <v>0</v>
      </c>
      <c r="P581" s="9">
        <v>0</v>
      </c>
      <c r="Q581" s="138">
        <v>0</v>
      </c>
      <c r="R581" s="138">
        <v>0</v>
      </c>
      <c r="U581" s="3">
        <v>0.2283624837136069</v>
      </c>
      <c r="V581" s="279">
        <v>260.45999999999998</v>
      </c>
      <c r="W581" s="279">
        <v>260.45999999999998</v>
      </c>
      <c r="X581" s="279">
        <v>260.45999999999998</v>
      </c>
      <c r="Z581" t="s">
        <v>5633</v>
      </c>
      <c r="AC581" s="1" t="s">
        <v>5742</v>
      </c>
    </row>
    <row r="582" spans="1:29" x14ac:dyDescent="0.25">
      <c r="A582">
        <v>579</v>
      </c>
      <c r="B582" s="167">
        <v>45957.505254629628</v>
      </c>
      <c r="C582" s="110">
        <f t="shared" si="9"/>
        <v>45972.505254629628</v>
      </c>
      <c r="D582" t="s">
        <v>6186</v>
      </c>
      <c r="G582" t="s">
        <v>1827</v>
      </c>
      <c r="H582" t="s">
        <v>39</v>
      </c>
      <c r="I582" t="s">
        <v>1807</v>
      </c>
      <c r="J582" t="s">
        <v>39</v>
      </c>
      <c r="L582" s="305" t="s">
        <v>3</v>
      </c>
      <c r="N582" s="9">
        <v>250</v>
      </c>
      <c r="O582" s="9">
        <v>0</v>
      </c>
      <c r="P582" s="9">
        <v>16952.03</v>
      </c>
      <c r="Q582" s="138">
        <v>0</v>
      </c>
      <c r="R582" s="138">
        <v>0</v>
      </c>
      <c r="U582" s="3">
        <v>0.24414231210674264</v>
      </c>
      <c r="V582" s="279">
        <v>464.62</v>
      </c>
      <c r="W582" s="279">
        <v>446.03</v>
      </c>
      <c r="X582" s="279">
        <v>446.03</v>
      </c>
      <c r="Y582" s="3">
        <v>0.04</v>
      </c>
      <c r="Z582" t="s">
        <v>5633</v>
      </c>
      <c r="AC582" s="1" t="s">
        <v>5742</v>
      </c>
    </row>
    <row r="583" spans="1:29" x14ac:dyDescent="0.25">
      <c r="A583">
        <v>580</v>
      </c>
      <c r="B583" s="167">
        <v>45957.506921296299</v>
      </c>
      <c r="C583" s="110">
        <f t="shared" si="9"/>
        <v>45972.506921296299</v>
      </c>
      <c r="D583" t="s">
        <v>5760</v>
      </c>
      <c r="G583" t="s">
        <v>2668</v>
      </c>
      <c r="H583" t="s">
        <v>93</v>
      </c>
      <c r="I583" t="s">
        <v>3458</v>
      </c>
      <c r="J583" t="s">
        <v>39</v>
      </c>
      <c r="L583" s="305" t="s">
        <v>5</v>
      </c>
      <c r="N583" s="9">
        <v>3500</v>
      </c>
      <c r="O583" s="9">
        <v>712</v>
      </c>
      <c r="P583" s="9">
        <v>0</v>
      </c>
      <c r="Q583" s="138">
        <v>0</v>
      </c>
      <c r="R583" s="138">
        <v>0</v>
      </c>
      <c r="U583" s="3">
        <v>8.4333186830410203E-2</v>
      </c>
      <c r="V583" s="279">
        <v>6698.09</v>
      </c>
      <c r="W583" s="279">
        <v>6268.47</v>
      </c>
      <c r="X583" s="279">
        <v>5516.25</v>
      </c>
      <c r="Y583" s="3">
        <v>0.2</v>
      </c>
      <c r="Z583" t="s">
        <v>5633</v>
      </c>
      <c r="AC583" s="1" t="s">
        <v>5742</v>
      </c>
    </row>
    <row r="584" spans="1:29" x14ac:dyDescent="0.25">
      <c r="A584">
        <v>581</v>
      </c>
      <c r="B584" s="167">
        <v>45957.690069444441</v>
      </c>
      <c r="C584" s="110">
        <f t="shared" si="9"/>
        <v>45972.690069444441</v>
      </c>
      <c r="D584" t="s">
        <v>6186</v>
      </c>
      <c r="F584" t="s">
        <v>6165</v>
      </c>
      <c r="G584" t="s">
        <v>2512</v>
      </c>
      <c r="H584" t="s">
        <v>92</v>
      </c>
      <c r="I584" t="s">
        <v>4523</v>
      </c>
      <c r="J584" t="s">
        <v>39</v>
      </c>
      <c r="L584" s="305" t="s">
        <v>7</v>
      </c>
      <c r="N584" s="9">
        <v>2100</v>
      </c>
      <c r="O584" s="9">
        <v>114</v>
      </c>
      <c r="P584" s="9">
        <v>396376</v>
      </c>
      <c r="Q584" s="138">
        <v>0</v>
      </c>
      <c r="R584" s="138">
        <v>0</v>
      </c>
      <c r="U584" s="3">
        <v>0.20487844932505495</v>
      </c>
      <c r="V584" s="279">
        <v>4385.29</v>
      </c>
      <c r="W584" s="279">
        <v>4015.34</v>
      </c>
      <c r="X584" s="279">
        <v>3533.5</v>
      </c>
      <c r="Y584" s="3">
        <v>0.2</v>
      </c>
      <c r="Z584" t="s">
        <v>5633</v>
      </c>
      <c r="AC584" s="1" t="s">
        <v>5742</v>
      </c>
    </row>
    <row r="585" spans="1:29" x14ac:dyDescent="0.25">
      <c r="A585">
        <v>582</v>
      </c>
      <c r="B585" s="167">
        <v>45957.695081018515</v>
      </c>
      <c r="C585" s="110">
        <f t="shared" si="9"/>
        <v>45972.695081018515</v>
      </c>
      <c r="D585" t="s">
        <v>6163</v>
      </c>
      <c r="E585" t="s">
        <v>6164</v>
      </c>
      <c r="G585" t="s">
        <v>1827</v>
      </c>
      <c r="H585" t="s">
        <v>39</v>
      </c>
      <c r="I585" t="s">
        <v>1807</v>
      </c>
      <c r="J585" t="s">
        <v>39</v>
      </c>
      <c r="L585" s="305" t="s">
        <v>3</v>
      </c>
      <c r="N585" s="9">
        <v>260</v>
      </c>
      <c r="O585" s="9">
        <v>0</v>
      </c>
      <c r="P585" s="9">
        <v>0</v>
      </c>
      <c r="Q585" s="138">
        <v>0</v>
      </c>
      <c r="R585" s="138">
        <v>0</v>
      </c>
      <c r="U585" s="3">
        <v>0.2283624837136069</v>
      </c>
      <c r="V585" s="279">
        <v>451.47</v>
      </c>
      <c r="W585" s="279">
        <v>451.47</v>
      </c>
      <c r="X585" s="279">
        <v>451.47</v>
      </c>
      <c r="Z585" t="s">
        <v>5633</v>
      </c>
      <c r="AC585" s="1" t="s">
        <v>5742</v>
      </c>
    </row>
    <row r="586" spans="1:29" x14ac:dyDescent="0.25">
      <c r="A586">
        <v>583</v>
      </c>
      <c r="B586" s="167">
        <v>45957.697245370371</v>
      </c>
      <c r="C586" s="110">
        <f t="shared" si="9"/>
        <v>45972.697245370371</v>
      </c>
      <c r="D586" t="s">
        <v>5763</v>
      </c>
      <c r="G586" t="s">
        <v>3841</v>
      </c>
      <c r="H586" t="s">
        <v>93</v>
      </c>
      <c r="I586" t="s">
        <v>4101</v>
      </c>
      <c r="J586" t="s">
        <v>93</v>
      </c>
      <c r="L586" s="305" t="s">
        <v>4</v>
      </c>
      <c r="N586" s="9">
        <v>2500</v>
      </c>
      <c r="O586" s="9">
        <v>245.2</v>
      </c>
      <c r="P586" s="9">
        <v>0</v>
      </c>
      <c r="Q586" s="138">
        <v>0</v>
      </c>
      <c r="R586" s="138">
        <v>0</v>
      </c>
      <c r="U586" s="3">
        <v>8.3436658353594317E-2</v>
      </c>
      <c r="V586" s="279">
        <v>4621.03</v>
      </c>
      <c r="W586" s="279">
        <v>4262.68</v>
      </c>
      <c r="X586" s="279">
        <v>3751.16</v>
      </c>
      <c r="Y586" s="3">
        <v>0.2</v>
      </c>
      <c r="Z586" t="s">
        <v>5633</v>
      </c>
      <c r="AC586" s="1" t="s">
        <v>5742</v>
      </c>
    </row>
    <row r="587" spans="1:29" x14ac:dyDescent="0.25">
      <c r="A587">
        <v>584</v>
      </c>
      <c r="B587" s="167">
        <v>45957.74894675926</v>
      </c>
      <c r="C587" s="110">
        <f t="shared" si="9"/>
        <v>45972.74894675926</v>
      </c>
      <c r="D587" t="s">
        <v>6187</v>
      </c>
      <c r="G587" t="s">
        <v>1849</v>
      </c>
      <c r="H587" t="s">
        <v>39</v>
      </c>
      <c r="I587" t="s">
        <v>2664</v>
      </c>
      <c r="J587" t="s">
        <v>93</v>
      </c>
      <c r="L587" s="305" t="s">
        <v>7</v>
      </c>
      <c r="N587" s="9">
        <v>5800</v>
      </c>
      <c r="O587" s="9">
        <v>713.5</v>
      </c>
      <c r="P587" s="9">
        <v>0</v>
      </c>
      <c r="Q587" s="138">
        <v>0</v>
      </c>
      <c r="R587" s="138">
        <v>0</v>
      </c>
      <c r="U587" s="3">
        <v>8.2688851496483293E-2</v>
      </c>
      <c r="V587" s="279">
        <v>10582.92</v>
      </c>
      <c r="W587" s="279">
        <v>9692.7000000000007</v>
      </c>
      <c r="X587" s="279">
        <v>8624.4500000000007</v>
      </c>
      <c r="Y587" s="3">
        <v>0.2</v>
      </c>
      <c r="Z587" t="s">
        <v>5633</v>
      </c>
      <c r="AC587" s="1" t="s">
        <v>5742</v>
      </c>
    </row>
    <row r="588" spans="1:29" x14ac:dyDescent="0.25">
      <c r="A588">
        <v>585</v>
      </c>
      <c r="B588" s="167">
        <v>45958.460844907408</v>
      </c>
      <c r="C588" s="110">
        <f t="shared" si="9"/>
        <v>45973.460844907408</v>
      </c>
      <c r="D588" t="s">
        <v>6188</v>
      </c>
      <c r="G588" t="s">
        <v>3923</v>
      </c>
      <c r="H588" t="s">
        <v>82</v>
      </c>
      <c r="I588" t="s">
        <v>4716</v>
      </c>
      <c r="J588" t="s">
        <v>93</v>
      </c>
      <c r="L588" s="305" t="s">
        <v>7</v>
      </c>
      <c r="N588" s="9">
        <v>5500</v>
      </c>
      <c r="O588" s="9">
        <v>349</v>
      </c>
      <c r="P588" s="9">
        <v>245000</v>
      </c>
      <c r="Q588" s="138">
        <v>0</v>
      </c>
      <c r="R588" s="138">
        <v>0</v>
      </c>
      <c r="U588" s="3">
        <v>7.003300987047209E-2</v>
      </c>
      <c r="V588" s="279">
        <v>10113.540000000001</v>
      </c>
      <c r="W588" s="279">
        <v>8729.35</v>
      </c>
      <c r="X588" s="279">
        <v>7681.83</v>
      </c>
      <c r="Y588" s="3">
        <v>0.25</v>
      </c>
      <c r="Z588" t="s">
        <v>5633</v>
      </c>
      <c r="AC588" s="1" t="s">
        <v>5742</v>
      </c>
    </row>
    <row r="589" spans="1:29" x14ac:dyDescent="0.25">
      <c r="A589">
        <v>586</v>
      </c>
      <c r="B589" s="167">
        <v>45958.469328703701</v>
      </c>
      <c r="C589" s="110">
        <f t="shared" si="9"/>
        <v>45973.469328703701</v>
      </c>
      <c r="D589" t="s">
        <v>6188</v>
      </c>
      <c r="G589" t="s">
        <v>3923</v>
      </c>
      <c r="H589" t="s">
        <v>82</v>
      </c>
      <c r="I589" t="s">
        <v>4716</v>
      </c>
      <c r="J589" t="s">
        <v>93</v>
      </c>
      <c r="L589" s="305" t="s">
        <v>8</v>
      </c>
      <c r="M589" t="s">
        <v>5643</v>
      </c>
      <c r="N589" s="9">
        <v>5500</v>
      </c>
      <c r="O589" s="9">
        <v>349</v>
      </c>
      <c r="P589" s="9">
        <v>245000</v>
      </c>
      <c r="Q589" s="138">
        <v>0</v>
      </c>
      <c r="R589" s="138">
        <v>0</v>
      </c>
      <c r="U589" s="3">
        <v>0.17174466531854043</v>
      </c>
      <c r="V589" s="279">
        <v>10113.540000000001</v>
      </c>
      <c r="W589" s="279">
        <v>10055.74</v>
      </c>
      <c r="X589" s="279">
        <v>8849.0499999999993</v>
      </c>
      <c r="Y589" s="3">
        <v>0.13</v>
      </c>
      <c r="Z589" t="s">
        <v>5633</v>
      </c>
      <c r="AC589" s="1" t="s">
        <v>5742</v>
      </c>
    </row>
    <row r="590" spans="1:29" x14ac:dyDescent="0.25">
      <c r="A590">
        <v>587</v>
      </c>
      <c r="B590" s="167">
        <v>45958.47283564815</v>
      </c>
      <c r="C590" s="110">
        <f t="shared" si="9"/>
        <v>45973.47283564815</v>
      </c>
      <c r="D590" t="s">
        <v>6188</v>
      </c>
      <c r="G590" t="s">
        <v>3923</v>
      </c>
      <c r="H590" t="s">
        <v>82</v>
      </c>
      <c r="I590" t="s">
        <v>4716</v>
      </c>
      <c r="J590" t="s">
        <v>93</v>
      </c>
      <c r="L590" s="305" t="s">
        <v>8</v>
      </c>
      <c r="M590" t="s">
        <v>5643</v>
      </c>
      <c r="N590" s="9">
        <v>5500</v>
      </c>
      <c r="O590" s="9">
        <v>349</v>
      </c>
      <c r="P590" s="9">
        <v>245000</v>
      </c>
      <c r="Q590" s="138">
        <v>0</v>
      </c>
      <c r="R590" s="138">
        <v>0</v>
      </c>
      <c r="U590" s="3">
        <v>8.9069726986411787E-2</v>
      </c>
      <c r="V590" s="279">
        <v>10113.540000000001</v>
      </c>
      <c r="W590" s="279">
        <v>8950.42</v>
      </c>
      <c r="X590" s="279">
        <v>7876.37</v>
      </c>
      <c r="Y590" s="3">
        <v>0.23</v>
      </c>
      <c r="Z590" t="s">
        <v>5633</v>
      </c>
      <c r="AC590" s="1" t="s">
        <v>5742</v>
      </c>
    </row>
    <row r="591" spans="1:29" x14ac:dyDescent="0.25">
      <c r="A591">
        <v>588</v>
      </c>
      <c r="B591" s="167">
        <v>45958.563819444447</v>
      </c>
      <c r="C591" s="110">
        <f t="shared" si="9"/>
        <v>45973.563819444447</v>
      </c>
      <c r="D591" t="s">
        <v>6189</v>
      </c>
      <c r="G591" t="s">
        <v>2795</v>
      </c>
      <c r="H591" t="s">
        <v>93</v>
      </c>
      <c r="I591" t="s">
        <v>4923</v>
      </c>
      <c r="J591" t="s">
        <v>71</v>
      </c>
      <c r="L591" s="305" t="s">
        <v>7</v>
      </c>
      <c r="N591" s="9">
        <v>17000</v>
      </c>
      <c r="O591" s="9">
        <v>521</v>
      </c>
      <c r="P591" s="9">
        <v>0</v>
      </c>
      <c r="Q591" s="138">
        <v>0</v>
      </c>
      <c r="R591" s="138">
        <v>0</v>
      </c>
      <c r="U591" s="3">
        <v>0.12526112551270274</v>
      </c>
      <c r="V591" s="279">
        <v>29637.11</v>
      </c>
      <c r="W591" s="279">
        <v>27180.799999999999</v>
      </c>
      <c r="X591" s="279">
        <v>25278.14</v>
      </c>
      <c r="Y591" s="3">
        <v>0.15</v>
      </c>
      <c r="Z591" t="s">
        <v>5633</v>
      </c>
      <c r="AC591" s="1" t="s">
        <v>5742</v>
      </c>
    </row>
    <row r="592" spans="1:29" x14ac:dyDescent="0.25">
      <c r="A592">
        <v>589</v>
      </c>
      <c r="B592" s="167">
        <v>45958.565891203703</v>
      </c>
      <c r="C592" s="110">
        <f t="shared" si="9"/>
        <v>45973.565891203703</v>
      </c>
      <c r="D592" t="s">
        <v>6190</v>
      </c>
      <c r="G592" t="s">
        <v>2795</v>
      </c>
      <c r="H592" t="s">
        <v>93</v>
      </c>
      <c r="I592" t="s">
        <v>4923</v>
      </c>
      <c r="J592" t="s">
        <v>71</v>
      </c>
      <c r="L592" s="305" t="s">
        <v>6</v>
      </c>
      <c r="N592" s="9">
        <v>14000</v>
      </c>
      <c r="O592" s="9">
        <v>312.60000000000002</v>
      </c>
      <c r="P592" s="9">
        <v>140000</v>
      </c>
      <c r="Q592" s="138">
        <v>0</v>
      </c>
      <c r="R592" s="138">
        <v>0</v>
      </c>
      <c r="U592" s="3">
        <v>9.0200531875018627E-2</v>
      </c>
      <c r="V592" s="279">
        <v>24530</v>
      </c>
      <c r="W592" s="279">
        <v>21175.56</v>
      </c>
      <c r="X592" s="279">
        <v>19693.27</v>
      </c>
      <c r="Y592" s="3">
        <v>0.2</v>
      </c>
      <c r="Z592" t="s">
        <v>5633</v>
      </c>
      <c r="AC592" s="1" t="s">
        <v>5742</v>
      </c>
    </row>
    <row r="593" spans="1:29" x14ac:dyDescent="0.25">
      <c r="A593">
        <v>590</v>
      </c>
      <c r="B593" s="167">
        <v>45958.567384259259</v>
      </c>
      <c r="C593" s="110">
        <f t="shared" si="9"/>
        <v>45973.567384259259</v>
      </c>
      <c r="D593" t="s">
        <v>6191</v>
      </c>
      <c r="G593" t="s">
        <v>2795</v>
      </c>
      <c r="H593" t="s">
        <v>93</v>
      </c>
      <c r="I593" t="s">
        <v>4923</v>
      </c>
      <c r="J593" t="s">
        <v>71</v>
      </c>
      <c r="L593" s="305" t="s">
        <v>7</v>
      </c>
      <c r="N593" s="9">
        <v>17000</v>
      </c>
      <c r="O593" s="9">
        <v>521</v>
      </c>
      <c r="P593" s="9">
        <v>140000</v>
      </c>
      <c r="Q593" s="138">
        <v>0</v>
      </c>
      <c r="R593" s="138">
        <v>0</v>
      </c>
      <c r="U593" s="3">
        <v>0.13113364382177614</v>
      </c>
      <c r="V593" s="279">
        <v>29889.11</v>
      </c>
      <c r="W593" s="279">
        <v>27411.119999999999</v>
      </c>
      <c r="X593" s="279">
        <v>25492.34</v>
      </c>
      <c r="Y593" s="3">
        <v>0.15</v>
      </c>
      <c r="Z593" t="s">
        <v>5633</v>
      </c>
      <c r="AC593" s="1" t="s">
        <v>5742</v>
      </c>
    </row>
    <row r="594" spans="1:29" x14ac:dyDescent="0.25">
      <c r="A594">
        <v>591</v>
      </c>
      <c r="B594" s="167">
        <v>45958.745416666665</v>
      </c>
      <c r="C594" s="110">
        <f t="shared" si="9"/>
        <v>45973.745416666665</v>
      </c>
      <c r="D594" t="s">
        <v>6192</v>
      </c>
      <c r="G594" t="s">
        <v>1827</v>
      </c>
      <c r="H594" t="s">
        <v>39</v>
      </c>
      <c r="I594" t="s">
        <v>2764</v>
      </c>
      <c r="J594" t="s">
        <v>93</v>
      </c>
      <c r="K594" t="s">
        <v>6193</v>
      </c>
      <c r="L594" s="305" t="s">
        <v>6</v>
      </c>
      <c r="N594" s="9">
        <v>2800</v>
      </c>
      <c r="O594" s="9">
        <v>84.3</v>
      </c>
      <c r="P594" s="9">
        <v>0</v>
      </c>
      <c r="Q594" s="138">
        <v>0</v>
      </c>
      <c r="R594" s="138">
        <v>0</v>
      </c>
      <c r="U594" s="3">
        <v>0.16328423943993772</v>
      </c>
      <c r="V594" s="279">
        <v>4820.74</v>
      </c>
      <c r="W594" s="279">
        <v>4928.18</v>
      </c>
      <c r="X594" s="279">
        <v>4348.01</v>
      </c>
      <c r="Y594" s="3">
        <v>0.1</v>
      </c>
      <c r="Z594" t="s">
        <v>5633</v>
      </c>
      <c r="AC594" s="1" t="s">
        <v>5742</v>
      </c>
    </row>
    <row r="595" spans="1:29" x14ac:dyDescent="0.25">
      <c r="A595">
        <v>592</v>
      </c>
      <c r="B595" s="167">
        <v>45958.769849537035</v>
      </c>
      <c r="C595" s="110">
        <f t="shared" si="9"/>
        <v>45973.769849537035</v>
      </c>
      <c r="D595" t="s">
        <v>5784</v>
      </c>
      <c r="G595" t="s">
        <v>5130</v>
      </c>
      <c r="H595" t="s">
        <v>93</v>
      </c>
      <c r="I595" t="s">
        <v>3923</v>
      </c>
      <c r="J595" t="s">
        <v>82</v>
      </c>
      <c r="L595" s="305" t="s">
        <v>6</v>
      </c>
      <c r="N595" s="9">
        <v>4800</v>
      </c>
      <c r="O595" s="9">
        <v>69.599999999999994</v>
      </c>
      <c r="P595" s="9">
        <v>220000</v>
      </c>
      <c r="Q595" s="138">
        <v>0</v>
      </c>
      <c r="R595" s="138">
        <v>0</v>
      </c>
      <c r="U595" s="3">
        <v>0.12500633486586885</v>
      </c>
      <c r="V595" s="279">
        <v>8577.1200000000008</v>
      </c>
      <c r="W595" s="279">
        <v>7911.5</v>
      </c>
      <c r="X595" s="279">
        <v>6962.12</v>
      </c>
      <c r="Y595" s="3">
        <v>0.19</v>
      </c>
      <c r="Z595" t="s">
        <v>5633</v>
      </c>
      <c r="AC595" s="1" t="s">
        <v>5742</v>
      </c>
    </row>
    <row r="596" spans="1:29" x14ac:dyDescent="0.25">
      <c r="A596">
        <v>593</v>
      </c>
      <c r="B596" s="167">
        <v>45959.466585648152</v>
      </c>
      <c r="C596" s="110">
        <f t="shared" si="9"/>
        <v>45974.466585648152</v>
      </c>
      <c r="D596" t="s">
        <v>6194</v>
      </c>
      <c r="G596" t="s">
        <v>3454</v>
      </c>
      <c r="H596" t="s">
        <v>39</v>
      </c>
      <c r="I596" t="s">
        <v>4523</v>
      </c>
      <c r="J596" t="s">
        <v>39</v>
      </c>
      <c r="L596" s="305" t="s">
        <v>7</v>
      </c>
      <c r="N596" s="9">
        <v>4300</v>
      </c>
      <c r="O596" s="9">
        <v>475</v>
      </c>
      <c r="P596" s="9">
        <v>0</v>
      </c>
      <c r="Q596" s="138">
        <v>0</v>
      </c>
      <c r="R596" s="138">
        <v>0</v>
      </c>
      <c r="U596" s="3">
        <v>0.27288722038641211</v>
      </c>
      <c r="V596" s="279">
        <v>7992.89</v>
      </c>
      <c r="W596" s="279">
        <v>6872.9</v>
      </c>
      <c r="X596" s="279">
        <v>6872.9</v>
      </c>
      <c r="Y596" s="3">
        <v>0.15</v>
      </c>
      <c r="Z596" t="s">
        <v>5633</v>
      </c>
      <c r="AC596" s="1" t="s">
        <v>5742</v>
      </c>
    </row>
    <row r="597" spans="1:29" x14ac:dyDescent="0.25">
      <c r="A597">
        <v>594</v>
      </c>
      <c r="B597" s="167">
        <v>45959.468414351853</v>
      </c>
      <c r="C597" s="110">
        <f t="shared" si="9"/>
        <v>45974.468414351853</v>
      </c>
      <c r="D597" t="s">
        <v>6113</v>
      </c>
      <c r="E597" t="s">
        <v>6195</v>
      </c>
      <c r="F597" t="s">
        <v>6115</v>
      </c>
      <c r="G597" t="s">
        <v>4523</v>
      </c>
      <c r="H597" t="s">
        <v>39</v>
      </c>
      <c r="I597" t="s">
        <v>2764</v>
      </c>
      <c r="J597" t="s">
        <v>93</v>
      </c>
      <c r="L597" s="305" t="s">
        <v>6</v>
      </c>
      <c r="N597" s="9">
        <v>2900</v>
      </c>
      <c r="O597" s="9">
        <v>84.3</v>
      </c>
      <c r="P597" s="9">
        <v>0</v>
      </c>
      <c r="Q597" s="138">
        <v>0</v>
      </c>
      <c r="R597" s="138">
        <v>0</v>
      </c>
      <c r="U597" s="3">
        <v>0.27216260432263772</v>
      </c>
      <c r="V597" s="279">
        <v>4989.57</v>
      </c>
      <c r="W597" s="279">
        <v>4822.66</v>
      </c>
      <c r="X597" s="279">
        <v>4255.1499999999996</v>
      </c>
      <c r="Y597" s="3">
        <v>0.15</v>
      </c>
      <c r="Z597" t="s">
        <v>5633</v>
      </c>
      <c r="AC597" s="1" t="s">
        <v>5742</v>
      </c>
    </row>
    <row r="598" spans="1:29" x14ac:dyDescent="0.25">
      <c r="A598">
        <v>595</v>
      </c>
      <c r="B598" s="167">
        <v>45959.470046296294</v>
      </c>
      <c r="C598" s="110">
        <f t="shared" si="9"/>
        <v>45974.470046296294</v>
      </c>
      <c r="D598" t="s">
        <v>6113</v>
      </c>
      <c r="E598" t="s">
        <v>6196</v>
      </c>
      <c r="F598" t="s">
        <v>6115</v>
      </c>
      <c r="G598" t="s">
        <v>4523</v>
      </c>
      <c r="H598" t="s">
        <v>39</v>
      </c>
      <c r="I598" t="s">
        <v>2764</v>
      </c>
      <c r="J598" t="s">
        <v>93</v>
      </c>
      <c r="L598" s="305" t="s">
        <v>5</v>
      </c>
      <c r="N598" s="9">
        <v>2700</v>
      </c>
      <c r="O598" s="9">
        <v>84.3</v>
      </c>
      <c r="P598" s="9">
        <v>0</v>
      </c>
      <c r="Q598" s="138">
        <v>0</v>
      </c>
      <c r="R598" s="138">
        <v>0</v>
      </c>
      <c r="U598" s="3">
        <v>0.257269789019342</v>
      </c>
      <c r="V598" s="279">
        <v>4651.91</v>
      </c>
      <c r="W598" s="279">
        <v>4392.8999999999996</v>
      </c>
      <c r="X598" s="279">
        <v>3876.96</v>
      </c>
      <c r="Y598" s="3">
        <v>0.17</v>
      </c>
      <c r="Z598" t="s">
        <v>5633</v>
      </c>
      <c r="AC598" s="1" t="s">
        <v>5742</v>
      </c>
    </row>
    <row r="599" spans="1:29" x14ac:dyDescent="0.25">
      <c r="A599">
        <v>596</v>
      </c>
      <c r="B599" s="167">
        <v>45959.475624999999</v>
      </c>
      <c r="C599" s="110">
        <f t="shared" si="9"/>
        <v>45974.475624999999</v>
      </c>
      <c r="D599" t="s">
        <v>5494</v>
      </c>
      <c r="G599" t="s">
        <v>4711</v>
      </c>
      <c r="H599" t="s">
        <v>93</v>
      </c>
      <c r="I599" t="s">
        <v>5102</v>
      </c>
      <c r="J599" t="s">
        <v>92</v>
      </c>
      <c r="L599" s="305" t="s">
        <v>3</v>
      </c>
      <c r="N599" s="9">
        <v>2300</v>
      </c>
      <c r="O599" s="9">
        <v>97.3</v>
      </c>
      <c r="P599" s="9">
        <v>0</v>
      </c>
      <c r="Q599" s="138">
        <v>0</v>
      </c>
      <c r="R599" s="138">
        <v>0</v>
      </c>
      <c r="U599" s="3">
        <v>0.23360085026347496</v>
      </c>
      <c r="V599" s="279">
        <v>3990.98</v>
      </c>
      <c r="W599" s="279">
        <v>3652.67</v>
      </c>
      <c r="X599" s="279">
        <v>3214.35</v>
      </c>
      <c r="Y599" s="3">
        <v>0.2</v>
      </c>
      <c r="Z599" t="s">
        <v>5633</v>
      </c>
      <c r="AC599" s="1" t="s">
        <v>5742</v>
      </c>
    </row>
    <row r="600" spans="1:29" x14ac:dyDescent="0.25">
      <c r="A600">
        <v>597</v>
      </c>
      <c r="B600" s="167">
        <v>45959.688287037039</v>
      </c>
      <c r="C600" s="110">
        <f t="shared" si="9"/>
        <v>45974.688287037039</v>
      </c>
      <c r="D600" t="s">
        <v>5652</v>
      </c>
      <c r="E600" t="s">
        <v>5800</v>
      </c>
      <c r="F600" t="s">
        <v>5801</v>
      </c>
      <c r="G600" t="s">
        <v>1367</v>
      </c>
      <c r="H600" t="s">
        <v>80</v>
      </c>
      <c r="I600" t="s">
        <v>2883</v>
      </c>
      <c r="J600" t="s">
        <v>93</v>
      </c>
      <c r="K600" t="s">
        <v>5649</v>
      </c>
      <c r="L600" s="305" t="s">
        <v>3</v>
      </c>
      <c r="N600" s="9">
        <v>7128</v>
      </c>
      <c r="O600" s="9">
        <v>112.2</v>
      </c>
      <c r="P600" s="9">
        <v>3025.16</v>
      </c>
      <c r="Q600" s="138">
        <v>0</v>
      </c>
      <c r="R600" s="138">
        <v>0</v>
      </c>
      <c r="U600" s="3">
        <v>1.8027875523221527E-2</v>
      </c>
      <c r="V600" s="279">
        <v>10719.58</v>
      </c>
      <c r="W600" s="279">
        <v>10616.13</v>
      </c>
      <c r="X600" s="279">
        <v>9342.19</v>
      </c>
      <c r="Y600" s="3">
        <v>0.13</v>
      </c>
      <c r="Z600" t="s">
        <v>5620</v>
      </c>
      <c r="AC600" s="1" t="s">
        <v>5742</v>
      </c>
    </row>
    <row r="601" spans="1:29" x14ac:dyDescent="0.25">
      <c r="A601">
        <v>598</v>
      </c>
      <c r="B601" s="167">
        <v>45959.611793981479</v>
      </c>
      <c r="C601" s="110">
        <f t="shared" si="9"/>
        <v>45974.611793981479</v>
      </c>
      <c r="D601" t="s">
        <v>6158</v>
      </c>
      <c r="G601" t="s">
        <v>2795</v>
      </c>
      <c r="H601" t="s">
        <v>93</v>
      </c>
      <c r="I601" t="s">
        <v>852</v>
      </c>
      <c r="J601" t="s">
        <v>82</v>
      </c>
      <c r="L601" s="305" t="s">
        <v>3</v>
      </c>
      <c r="N601" s="9">
        <v>2500</v>
      </c>
      <c r="O601" s="9">
        <v>75.400000000000006</v>
      </c>
      <c r="P601" s="9">
        <v>7000</v>
      </c>
      <c r="Q601" s="138">
        <v>0</v>
      </c>
      <c r="R601" s="138">
        <v>0</v>
      </c>
      <c r="U601" s="3">
        <v>0.23554677836852228</v>
      </c>
      <c r="V601" s="279">
        <v>4316.9799999999996</v>
      </c>
      <c r="W601" s="279">
        <v>3943.51</v>
      </c>
      <c r="X601" s="279">
        <v>3470.29</v>
      </c>
      <c r="Y601" s="3">
        <v>0.2</v>
      </c>
      <c r="Z601" t="s">
        <v>5633</v>
      </c>
      <c r="AC601" s="1" t="s">
        <v>5742</v>
      </c>
    </row>
    <row r="602" spans="1:29" x14ac:dyDescent="0.25">
      <c r="A602">
        <v>599</v>
      </c>
      <c r="B602" s="167">
        <v>45959.616886574076</v>
      </c>
      <c r="C602" s="110">
        <f t="shared" si="9"/>
        <v>45974.616886574076</v>
      </c>
      <c r="D602" t="s">
        <v>6201</v>
      </c>
      <c r="G602" t="s">
        <v>2795</v>
      </c>
      <c r="H602" t="s">
        <v>93</v>
      </c>
      <c r="I602" t="s">
        <v>409</v>
      </c>
      <c r="J602" t="s">
        <v>79</v>
      </c>
      <c r="L602" s="305" t="s">
        <v>7</v>
      </c>
      <c r="N602" s="9">
        <v>24000</v>
      </c>
      <c r="O602" s="9">
        <v>1845.4</v>
      </c>
      <c r="P602" s="9">
        <v>80000</v>
      </c>
      <c r="Q602" s="138">
        <v>0</v>
      </c>
      <c r="R602" s="138">
        <v>0</v>
      </c>
      <c r="U602" s="3">
        <v>0.23617150324806471</v>
      </c>
      <c r="V602" s="279">
        <v>43214.41</v>
      </c>
      <c r="W602" s="279">
        <v>37613.42</v>
      </c>
      <c r="X602" s="279">
        <v>34980.480000000003</v>
      </c>
      <c r="Y602" s="3">
        <v>0.2</v>
      </c>
      <c r="Z602" t="s">
        <v>5633</v>
      </c>
      <c r="AC602" s="1" t="s">
        <v>5742</v>
      </c>
    </row>
    <row r="603" spans="1:29" x14ac:dyDescent="0.25">
      <c r="A603">
        <v>600</v>
      </c>
      <c r="B603" s="167">
        <v>45959.618321759262</v>
      </c>
      <c r="C603" s="110">
        <f t="shared" si="9"/>
        <v>45974.618321759262</v>
      </c>
      <c r="D603" t="s">
        <v>5821</v>
      </c>
      <c r="G603" t="s">
        <v>3622</v>
      </c>
      <c r="H603" t="s">
        <v>92</v>
      </c>
      <c r="I603" t="s">
        <v>1342</v>
      </c>
      <c r="J603" t="s">
        <v>39</v>
      </c>
      <c r="L603" s="305" t="s">
        <v>7</v>
      </c>
      <c r="N603" s="9">
        <v>4000</v>
      </c>
      <c r="O603" s="9">
        <v>219</v>
      </c>
      <c r="P603" s="9">
        <v>220000</v>
      </c>
      <c r="Q603" s="138">
        <v>0</v>
      </c>
      <c r="R603" s="138">
        <v>0</v>
      </c>
      <c r="U603" s="3">
        <v>0.30651895604176405</v>
      </c>
      <c r="V603" s="279">
        <v>7391.99</v>
      </c>
      <c r="W603" s="279">
        <v>7181.36</v>
      </c>
      <c r="X603" s="279">
        <v>6319.59</v>
      </c>
      <c r="Y603" s="3">
        <v>0.15</v>
      </c>
      <c r="Z603" t="s">
        <v>5633</v>
      </c>
      <c r="AC603" s="1" t="s">
        <v>5742</v>
      </c>
    </row>
    <row r="604" spans="1:29" x14ac:dyDescent="0.25">
      <c r="A604">
        <v>601</v>
      </c>
      <c r="B604" s="167">
        <v>45960.609652777777</v>
      </c>
      <c r="C604" s="110">
        <f t="shared" si="9"/>
        <v>45975.609652777777</v>
      </c>
      <c r="D604" t="s">
        <v>6038</v>
      </c>
      <c r="G604" t="s">
        <v>3634</v>
      </c>
      <c r="H604" t="s">
        <v>93</v>
      </c>
      <c r="I604" t="s">
        <v>2737</v>
      </c>
      <c r="J604" t="s">
        <v>93</v>
      </c>
      <c r="L604" s="305" t="s">
        <v>6</v>
      </c>
      <c r="N604" s="9">
        <v>5800</v>
      </c>
      <c r="O604" s="9">
        <v>60.9</v>
      </c>
      <c r="P604" s="9">
        <v>1174485.27</v>
      </c>
      <c r="Q604" s="138">
        <v>0</v>
      </c>
      <c r="R604" s="138">
        <v>0</v>
      </c>
      <c r="U604" s="3">
        <v>0.19877211732196759</v>
      </c>
      <c r="V604" s="279">
        <v>12272.02</v>
      </c>
      <c r="W604" s="279">
        <v>11171.72</v>
      </c>
      <c r="X604" s="279">
        <v>9831.11</v>
      </c>
      <c r="Y604" s="3">
        <v>0.2</v>
      </c>
      <c r="Z604" t="s">
        <v>5633</v>
      </c>
      <c r="AC604" s="1" t="s">
        <v>5742</v>
      </c>
    </row>
    <row r="605" spans="1:29" x14ac:dyDescent="0.25">
      <c r="A605">
        <v>602</v>
      </c>
      <c r="B605" s="167">
        <v>45960.628333333334</v>
      </c>
      <c r="C605" s="110">
        <f t="shared" si="9"/>
        <v>45975.628333333334</v>
      </c>
      <c r="D605" t="s">
        <v>6038</v>
      </c>
      <c r="G605" t="s">
        <v>3634</v>
      </c>
      <c r="H605" t="s">
        <v>93</v>
      </c>
      <c r="I605" t="s">
        <v>2737</v>
      </c>
      <c r="J605" t="s">
        <v>93</v>
      </c>
      <c r="L605" s="305" t="s">
        <v>5</v>
      </c>
      <c r="N605" s="9">
        <v>5800</v>
      </c>
      <c r="O605" s="9">
        <v>60.9</v>
      </c>
      <c r="P605" s="9">
        <v>1174485.27</v>
      </c>
      <c r="Q605" s="138">
        <v>0</v>
      </c>
      <c r="R605" s="138">
        <v>0</v>
      </c>
      <c r="U605" s="3">
        <v>0.11257664976706015</v>
      </c>
      <c r="V605" s="279">
        <v>12272.02</v>
      </c>
      <c r="W605" s="279">
        <v>9784.84</v>
      </c>
      <c r="X605" s="279">
        <v>8610.66</v>
      </c>
      <c r="Y605" s="3">
        <v>0.3</v>
      </c>
      <c r="Z605" t="s">
        <v>5633</v>
      </c>
      <c r="AC605" s="1" t="s">
        <v>5742</v>
      </c>
    </row>
    <row r="606" spans="1:29" x14ac:dyDescent="0.25">
      <c r="A606">
        <v>603</v>
      </c>
      <c r="B606" s="167">
        <v>45960.654537037037</v>
      </c>
      <c r="C606" s="110">
        <f t="shared" si="9"/>
        <v>45975.654537037037</v>
      </c>
      <c r="D606" t="s">
        <v>5494</v>
      </c>
      <c r="E606" t="s">
        <v>6202</v>
      </c>
      <c r="G606" t="s">
        <v>2512</v>
      </c>
      <c r="H606" t="s">
        <v>92</v>
      </c>
      <c r="I606" t="s">
        <v>2831</v>
      </c>
      <c r="J606" t="s">
        <v>93</v>
      </c>
      <c r="L606" s="305" t="s">
        <v>7</v>
      </c>
      <c r="N606" s="9">
        <v>6800</v>
      </c>
      <c r="O606" s="9">
        <v>693.7</v>
      </c>
      <c r="P606" s="9">
        <v>300000</v>
      </c>
      <c r="Q606" s="138">
        <v>0</v>
      </c>
      <c r="R606" s="138">
        <v>0</v>
      </c>
      <c r="S606" s="3">
        <v>1E-3</v>
      </c>
      <c r="T606" s="3">
        <v>5.0000000000000001E-4</v>
      </c>
      <c r="U606" s="3">
        <v>0.12757019320851454</v>
      </c>
      <c r="V606" s="279">
        <v>11799.01</v>
      </c>
      <c r="W606" s="279">
        <v>12154.51</v>
      </c>
      <c r="X606" s="279">
        <v>10695.97</v>
      </c>
      <c r="Y606" s="3">
        <v>0.1</v>
      </c>
      <c r="Z606" t="s">
        <v>5633</v>
      </c>
      <c r="AC606" s="1" t="s">
        <v>5742</v>
      </c>
    </row>
    <row r="607" spans="1:29" x14ac:dyDescent="0.25">
      <c r="A607">
        <v>604</v>
      </c>
      <c r="B607" s="167">
        <v>45961.670613425929</v>
      </c>
      <c r="C607" s="110">
        <f t="shared" si="9"/>
        <v>45976.670613425929</v>
      </c>
      <c r="D607" t="s">
        <v>6042</v>
      </c>
      <c r="G607" t="s">
        <v>2973</v>
      </c>
      <c r="H607" t="s">
        <v>93</v>
      </c>
      <c r="I607" t="s">
        <v>2010</v>
      </c>
      <c r="J607" t="s">
        <v>89</v>
      </c>
      <c r="L607" s="305" t="s">
        <v>6</v>
      </c>
      <c r="N607" s="9">
        <v>2800</v>
      </c>
      <c r="O607" s="9">
        <v>198.6</v>
      </c>
      <c r="P607" s="9">
        <v>359742.58</v>
      </c>
      <c r="Q607" s="138">
        <v>0</v>
      </c>
      <c r="R607" s="138">
        <v>0</v>
      </c>
      <c r="U607" s="3">
        <v>0.16056966006071188</v>
      </c>
      <c r="V607" s="279">
        <v>5594.93</v>
      </c>
      <c r="W607" s="279">
        <v>5136.3100000000004</v>
      </c>
      <c r="X607" s="279">
        <v>4519.95</v>
      </c>
      <c r="Y607" s="3">
        <v>0.2</v>
      </c>
      <c r="Z607" t="s">
        <v>5633</v>
      </c>
      <c r="AC607" s="1" t="s">
        <v>5742</v>
      </c>
    </row>
    <row r="608" spans="1:29" x14ac:dyDescent="0.25">
      <c r="A608">
        <v>605</v>
      </c>
      <c r="B608" s="167">
        <v>45964.410138888888</v>
      </c>
      <c r="C608" s="110">
        <f t="shared" si="9"/>
        <v>45979.410138888888</v>
      </c>
      <c r="D608" t="s">
        <v>6038</v>
      </c>
      <c r="G608" t="s">
        <v>2710</v>
      </c>
      <c r="H608" t="s">
        <v>93</v>
      </c>
      <c r="I608" t="s">
        <v>1324</v>
      </c>
      <c r="J608" t="s">
        <v>81</v>
      </c>
      <c r="K608" t="s">
        <v>6204</v>
      </c>
      <c r="L608" s="305" t="s">
        <v>8</v>
      </c>
      <c r="N608" s="9">
        <v>26000</v>
      </c>
      <c r="O608" s="9">
        <v>1116.4000000000001</v>
      </c>
      <c r="P608" s="9">
        <v>756412.92</v>
      </c>
      <c r="Q608" s="138">
        <v>0</v>
      </c>
      <c r="R608" s="138">
        <v>1</v>
      </c>
      <c r="U608" s="3">
        <v>0.23607771057439983</v>
      </c>
      <c r="V608" s="279">
        <v>47633</v>
      </c>
      <c r="W608" s="279">
        <v>51218.28</v>
      </c>
      <c r="X608" s="279">
        <v>47633</v>
      </c>
      <c r="Z608" t="s">
        <v>5633</v>
      </c>
      <c r="AC608" s="1" t="s">
        <v>5742</v>
      </c>
    </row>
    <row r="609" spans="1:29" x14ac:dyDescent="0.25">
      <c r="A609">
        <v>606</v>
      </c>
      <c r="B609" s="167">
        <v>45964.412511574075</v>
      </c>
      <c r="C609" s="110">
        <f t="shared" si="9"/>
        <v>45979.412511574075</v>
      </c>
      <c r="D609" t="s">
        <v>6036</v>
      </c>
      <c r="G609" t="s">
        <v>2710</v>
      </c>
      <c r="H609" t="s">
        <v>93</v>
      </c>
      <c r="I609" t="s">
        <v>128</v>
      </c>
      <c r="J609" t="s">
        <v>81</v>
      </c>
      <c r="L609" s="305" t="s">
        <v>8</v>
      </c>
      <c r="N609" s="9">
        <v>14600</v>
      </c>
      <c r="O609" s="9">
        <v>793.2</v>
      </c>
      <c r="P609" s="9">
        <v>756412.92</v>
      </c>
      <c r="Q609" s="138">
        <v>0</v>
      </c>
      <c r="R609" s="138">
        <v>0</v>
      </c>
      <c r="U609" s="3">
        <v>0.24906204516392622</v>
      </c>
      <c r="V609" s="279">
        <v>27197.7</v>
      </c>
      <c r="W609" s="279">
        <v>29244.84</v>
      </c>
      <c r="X609" s="279">
        <v>27197.7</v>
      </c>
      <c r="Z609" t="s">
        <v>5633</v>
      </c>
      <c r="AC609" s="1" t="s">
        <v>5742</v>
      </c>
    </row>
    <row r="610" spans="1:29" x14ac:dyDescent="0.25">
      <c r="A610">
        <v>607</v>
      </c>
      <c r="B610" s="167">
        <v>45964.41982638889</v>
      </c>
      <c r="C610" s="110">
        <f t="shared" si="9"/>
        <v>45979.41982638889</v>
      </c>
      <c r="D610" t="s">
        <v>6036</v>
      </c>
      <c r="G610" t="s">
        <v>2710</v>
      </c>
      <c r="H610" t="s">
        <v>93</v>
      </c>
      <c r="I610" t="s">
        <v>3532</v>
      </c>
      <c r="J610" t="s">
        <v>78</v>
      </c>
      <c r="L610" s="305" t="s">
        <v>8</v>
      </c>
      <c r="N610" s="9">
        <v>17600</v>
      </c>
      <c r="O610" s="9">
        <v>748.6</v>
      </c>
      <c r="P610" s="9">
        <v>378206.46</v>
      </c>
      <c r="Q610" s="138">
        <v>0</v>
      </c>
      <c r="R610" s="138">
        <v>0</v>
      </c>
      <c r="U610" s="3">
        <v>0.1660754484317655</v>
      </c>
      <c r="V610" s="279">
        <v>31595.72</v>
      </c>
      <c r="W610" s="279">
        <v>30589.599999999999</v>
      </c>
      <c r="X610" s="279">
        <v>28448.33</v>
      </c>
      <c r="Y610" s="3">
        <v>0.1023</v>
      </c>
      <c r="Z610" t="s">
        <v>5633</v>
      </c>
      <c r="AC610" s="1" t="s">
        <v>5742</v>
      </c>
    </row>
    <row r="611" spans="1:29" x14ac:dyDescent="0.25">
      <c r="A611">
        <v>608</v>
      </c>
      <c r="B611" s="167">
        <v>45964.485266203701</v>
      </c>
      <c r="C611" s="110">
        <f t="shared" si="9"/>
        <v>45979.485266203701</v>
      </c>
      <c r="D611" t="s">
        <v>6163</v>
      </c>
      <c r="E611" t="s">
        <v>6205</v>
      </c>
      <c r="F611" t="s">
        <v>6165</v>
      </c>
      <c r="G611" t="s">
        <v>1204</v>
      </c>
      <c r="H611" t="s">
        <v>82</v>
      </c>
      <c r="I611" t="s">
        <v>4523</v>
      </c>
      <c r="J611" t="s">
        <v>39</v>
      </c>
      <c r="L611" s="305" t="s">
        <v>7</v>
      </c>
      <c r="N611" s="9">
        <v>5000</v>
      </c>
      <c r="O611" s="9">
        <v>1133.2</v>
      </c>
      <c r="P611" s="9">
        <v>0</v>
      </c>
      <c r="Q611" s="138">
        <v>0</v>
      </c>
      <c r="R611" s="138">
        <v>0</v>
      </c>
      <c r="U611" s="3">
        <v>5.6145380693561057E-2</v>
      </c>
      <c r="V611" s="279">
        <v>9697.2900000000009</v>
      </c>
      <c r="W611" s="279">
        <v>8909.23</v>
      </c>
      <c r="X611" s="279">
        <v>7840.12</v>
      </c>
      <c r="Y611" s="3">
        <v>0.22</v>
      </c>
      <c r="Z611" t="s">
        <v>5633</v>
      </c>
      <c r="AC611" s="1" t="s">
        <v>5742</v>
      </c>
    </row>
    <row r="612" spans="1:29" x14ac:dyDescent="0.25">
      <c r="A612">
        <v>609</v>
      </c>
      <c r="B612" s="167">
        <v>45964.668449074074</v>
      </c>
      <c r="C612" s="110">
        <f t="shared" si="9"/>
        <v>45979.668449074074</v>
      </c>
      <c r="D612" t="s">
        <v>6206</v>
      </c>
      <c r="G612" t="s">
        <v>4711</v>
      </c>
      <c r="H612" t="s">
        <v>93</v>
      </c>
      <c r="I612" t="s">
        <v>852</v>
      </c>
      <c r="J612" t="s">
        <v>82</v>
      </c>
      <c r="L612" s="305" t="s">
        <v>3</v>
      </c>
      <c r="N612" s="9">
        <v>2500</v>
      </c>
      <c r="O612" s="9">
        <v>24</v>
      </c>
      <c r="P612" s="9">
        <v>7290</v>
      </c>
      <c r="Q612" s="138">
        <v>0</v>
      </c>
      <c r="R612" s="138">
        <v>0</v>
      </c>
      <c r="U612" s="3">
        <v>7.5001378969252172E-2</v>
      </c>
      <c r="V612" s="279">
        <v>4260.55</v>
      </c>
      <c r="W612" s="279">
        <v>3879.27</v>
      </c>
      <c r="X612" s="279">
        <v>3413.76</v>
      </c>
      <c r="Y612" s="3">
        <v>0.2</v>
      </c>
      <c r="Z612" t="s">
        <v>5633</v>
      </c>
      <c r="AC612" s="1" t="s">
        <v>5742</v>
      </c>
    </row>
    <row r="613" spans="1:29" x14ac:dyDescent="0.25">
      <c r="A613">
        <v>610</v>
      </c>
      <c r="B613" s="167">
        <v>45964.722199074073</v>
      </c>
      <c r="C613" s="110">
        <f t="shared" si="9"/>
        <v>45979.722199074073</v>
      </c>
      <c r="D613" t="s">
        <v>6207</v>
      </c>
      <c r="F613" t="s">
        <v>6208</v>
      </c>
      <c r="G613" t="s">
        <v>1827</v>
      </c>
      <c r="H613" t="s">
        <v>39</v>
      </c>
      <c r="I613" t="s">
        <v>5217</v>
      </c>
      <c r="J613" t="s">
        <v>93</v>
      </c>
      <c r="L613" s="305" t="s">
        <v>7</v>
      </c>
      <c r="M613" t="s">
        <v>5646</v>
      </c>
      <c r="N613" s="9">
        <v>5500</v>
      </c>
      <c r="O613" s="9">
        <v>523</v>
      </c>
      <c r="P613" s="9">
        <v>0</v>
      </c>
      <c r="Q613" s="138">
        <v>0</v>
      </c>
      <c r="R613" s="138">
        <v>0</v>
      </c>
      <c r="U613" s="3">
        <v>7.2688851496483464E-2</v>
      </c>
      <c r="V613" s="279">
        <v>9865.34</v>
      </c>
      <c r="W613" s="279">
        <v>9021.17</v>
      </c>
      <c r="X613" s="279">
        <v>8008.17</v>
      </c>
      <c r="Y613" s="3">
        <v>0.2</v>
      </c>
      <c r="Z613" t="s">
        <v>5633</v>
      </c>
      <c r="AC613" s="1" t="s">
        <v>5742</v>
      </c>
    </row>
    <row r="614" spans="1:29" x14ac:dyDescent="0.25">
      <c r="A614">
        <v>611</v>
      </c>
      <c r="B614" s="167">
        <v>45965.350439814814</v>
      </c>
      <c r="C614" s="110">
        <f t="shared" si="9"/>
        <v>45980.350439814814</v>
      </c>
      <c r="D614" t="s">
        <v>6209</v>
      </c>
      <c r="G614" t="s">
        <v>2795</v>
      </c>
      <c r="H614" t="s">
        <v>93</v>
      </c>
      <c r="I614" t="s">
        <v>2534</v>
      </c>
      <c r="J614" t="s">
        <v>92</v>
      </c>
      <c r="L614" s="305" t="s">
        <v>3</v>
      </c>
      <c r="N614" s="9">
        <v>2600</v>
      </c>
      <c r="O614" s="9">
        <v>117.8</v>
      </c>
      <c r="P614" s="9">
        <v>0</v>
      </c>
      <c r="Q614" s="138">
        <v>0</v>
      </c>
      <c r="R614" s="138">
        <v>0</v>
      </c>
      <c r="U614" s="3">
        <v>5.4608917531460799E-2</v>
      </c>
      <c r="V614" s="279">
        <v>4520.1899999999996</v>
      </c>
      <c r="W614" s="279">
        <v>4039.17</v>
      </c>
      <c r="X614" s="279">
        <v>3554.47</v>
      </c>
      <c r="Y614" s="3">
        <v>0.22</v>
      </c>
      <c r="Z614" t="s">
        <v>5633</v>
      </c>
      <c r="AC614" s="1" t="s">
        <v>5742</v>
      </c>
    </row>
    <row r="615" spans="1:29" x14ac:dyDescent="0.25">
      <c r="A615">
        <v>612</v>
      </c>
      <c r="B615" s="167">
        <v>45965.635497685187</v>
      </c>
      <c r="C615" s="110">
        <f t="shared" si="9"/>
        <v>45980.635497685187</v>
      </c>
      <c r="D615" t="s">
        <v>5494</v>
      </c>
      <c r="G615" t="s">
        <v>2512</v>
      </c>
      <c r="H615" t="s">
        <v>92</v>
      </c>
      <c r="I615" t="s">
        <v>2811</v>
      </c>
      <c r="J615" t="s">
        <v>93</v>
      </c>
      <c r="L615" s="305" t="s">
        <v>3</v>
      </c>
      <c r="N615" s="9">
        <v>2646</v>
      </c>
      <c r="O615" s="9">
        <v>157.80000000000001</v>
      </c>
      <c r="P615" s="9">
        <v>0</v>
      </c>
      <c r="Q615" s="138">
        <v>0</v>
      </c>
      <c r="R615" s="138">
        <v>0</v>
      </c>
      <c r="S615" s="3">
        <v>1E-3</v>
      </c>
      <c r="T615" s="3">
        <v>5.0000000000000001E-3</v>
      </c>
      <c r="U615" s="3">
        <v>5.7875617458127207E-2</v>
      </c>
      <c r="V615" s="279">
        <v>4291.8500000000004</v>
      </c>
      <c r="W615" s="279">
        <v>4175.34</v>
      </c>
      <c r="X615" s="279">
        <v>3674.3</v>
      </c>
      <c r="Y615" s="3">
        <v>0.15</v>
      </c>
      <c r="Z615" t="s">
        <v>5633</v>
      </c>
      <c r="AC615" s="1" t="s">
        <v>5742</v>
      </c>
    </row>
    <row r="616" spans="1:29" x14ac:dyDescent="0.25">
      <c r="A616">
        <v>613</v>
      </c>
      <c r="B616" s="167">
        <v>45965.639305555553</v>
      </c>
      <c r="C616" s="110">
        <f t="shared" si="9"/>
        <v>45980.639305555553</v>
      </c>
      <c r="D616" t="s">
        <v>6186</v>
      </c>
      <c r="E616" t="s">
        <v>6211</v>
      </c>
      <c r="F616" t="s">
        <v>6165</v>
      </c>
      <c r="G616" t="s">
        <v>1807</v>
      </c>
      <c r="H616" t="s">
        <v>6210</v>
      </c>
      <c r="I616" t="s">
        <v>4523</v>
      </c>
      <c r="J616" t="s">
        <v>39</v>
      </c>
      <c r="L616" s="305" t="s">
        <v>3</v>
      </c>
      <c r="N616" s="9">
        <v>450</v>
      </c>
      <c r="O616" s="9">
        <v>0</v>
      </c>
      <c r="P616" s="9">
        <v>0</v>
      </c>
      <c r="Q616" s="138">
        <v>0</v>
      </c>
      <c r="R616" s="138">
        <v>0</v>
      </c>
      <c r="U616" s="3">
        <v>7.2583105492482786E-2</v>
      </c>
      <c r="V616" s="279">
        <v>781.39</v>
      </c>
      <c r="W616" s="279">
        <v>625.11</v>
      </c>
      <c r="X616" s="279">
        <v>625.11</v>
      </c>
      <c r="Y616" s="3">
        <v>0.2</v>
      </c>
      <c r="Z616" t="s">
        <v>5633</v>
      </c>
      <c r="AC616" s="1" t="s">
        <v>5742</v>
      </c>
    </row>
    <row r="617" spans="1:29" x14ac:dyDescent="0.25">
      <c r="A617">
        <v>614</v>
      </c>
      <c r="B617" s="167">
        <v>45965.657453703701</v>
      </c>
      <c r="C617" s="110">
        <f t="shared" si="9"/>
        <v>45980.657453703701</v>
      </c>
      <c r="D617" t="s">
        <v>5438</v>
      </c>
      <c r="G617" t="s">
        <v>4096</v>
      </c>
      <c r="H617" t="s">
        <v>93</v>
      </c>
      <c r="I617" t="s">
        <v>4523</v>
      </c>
      <c r="J617" t="s">
        <v>39</v>
      </c>
      <c r="L617" s="305" t="s">
        <v>7</v>
      </c>
      <c r="N617" s="9">
        <v>4500</v>
      </c>
      <c r="O617" s="9">
        <v>250.8</v>
      </c>
      <c r="P617" s="9">
        <v>0</v>
      </c>
      <c r="Q617" s="138">
        <v>0</v>
      </c>
      <c r="R617" s="138">
        <v>0</v>
      </c>
      <c r="U617" s="3">
        <v>0.21874390076280983</v>
      </c>
      <c r="V617" s="279">
        <v>7875.4</v>
      </c>
      <c r="W617" s="279">
        <v>8949.31</v>
      </c>
      <c r="X617" s="279">
        <v>7875.4</v>
      </c>
      <c r="Z617" t="s">
        <v>5633</v>
      </c>
      <c r="AC617" s="1" t="s">
        <v>5742</v>
      </c>
    </row>
    <row r="618" spans="1:29" x14ac:dyDescent="0.25">
      <c r="A618">
        <v>615</v>
      </c>
      <c r="B618" s="167">
        <v>45965.742083333331</v>
      </c>
      <c r="C618" s="110">
        <f t="shared" si="9"/>
        <v>45980.742083333331</v>
      </c>
      <c r="D618" t="s">
        <v>6212</v>
      </c>
      <c r="G618" t="s">
        <v>3842</v>
      </c>
      <c r="H618" t="s">
        <v>93</v>
      </c>
      <c r="I618" t="s">
        <v>4706</v>
      </c>
      <c r="J618" t="s">
        <v>93</v>
      </c>
      <c r="L618" s="305" t="s">
        <v>6</v>
      </c>
      <c r="M618" t="s">
        <v>5643</v>
      </c>
      <c r="N618" s="9">
        <v>3000</v>
      </c>
      <c r="O618" s="9">
        <v>0</v>
      </c>
      <c r="P618" s="9">
        <v>157500</v>
      </c>
      <c r="Q618" s="138">
        <v>0</v>
      </c>
      <c r="R618" s="138">
        <v>0</v>
      </c>
      <c r="U618" s="3">
        <v>0.24883902727992407</v>
      </c>
      <c r="V618" s="279">
        <v>5502.71</v>
      </c>
      <c r="W618" s="279">
        <v>6253.08</v>
      </c>
      <c r="X618" s="279">
        <v>5502.71</v>
      </c>
      <c r="Z618" t="s">
        <v>5633</v>
      </c>
      <c r="AC618" s="1" t="s">
        <v>5742</v>
      </c>
    </row>
    <row r="619" spans="1:29" x14ac:dyDescent="0.25">
      <c r="A619">
        <v>616</v>
      </c>
      <c r="B619" s="167">
        <v>45966.46707175926</v>
      </c>
      <c r="C619" s="110">
        <f t="shared" si="9"/>
        <v>45981.46707175926</v>
      </c>
      <c r="D619" t="s">
        <v>6213</v>
      </c>
      <c r="G619" t="s">
        <v>3603</v>
      </c>
      <c r="H619" t="s">
        <v>88</v>
      </c>
      <c r="I619" t="s">
        <v>1827</v>
      </c>
      <c r="J619" t="s">
        <v>39</v>
      </c>
      <c r="K619" t="s">
        <v>6214</v>
      </c>
      <c r="L619" s="305" t="s">
        <v>7</v>
      </c>
      <c r="M619" t="s">
        <v>5642</v>
      </c>
      <c r="N619" s="9">
        <v>5500</v>
      </c>
      <c r="O619" s="9">
        <v>602</v>
      </c>
      <c r="P619" s="9">
        <v>132896.6</v>
      </c>
      <c r="Q619" s="138">
        <v>0</v>
      </c>
      <c r="R619" s="138">
        <v>0</v>
      </c>
      <c r="U619" s="3">
        <v>9.1099683442898302E-2</v>
      </c>
      <c r="V619" s="279">
        <v>10474.799999999999</v>
      </c>
      <c r="W619" s="279">
        <v>9674.14</v>
      </c>
      <c r="X619" s="279">
        <v>8513.24</v>
      </c>
      <c r="Y619" s="3">
        <v>0.2</v>
      </c>
      <c r="Z619" t="s">
        <v>5633</v>
      </c>
      <c r="AC619" s="1" t="s">
        <v>5742</v>
      </c>
    </row>
    <row r="620" spans="1:29" x14ac:dyDescent="0.25">
      <c r="A620">
        <v>617</v>
      </c>
      <c r="B620" s="167">
        <v>45966.469664351855</v>
      </c>
      <c r="C620" s="110">
        <f t="shared" si="9"/>
        <v>45981.469664351855</v>
      </c>
      <c r="D620" t="s">
        <v>6215</v>
      </c>
      <c r="G620" t="s">
        <v>3603</v>
      </c>
      <c r="H620" t="s">
        <v>88</v>
      </c>
      <c r="I620" t="s">
        <v>1827</v>
      </c>
      <c r="J620" t="s">
        <v>39</v>
      </c>
      <c r="K620" t="s">
        <v>6216</v>
      </c>
      <c r="L620" s="305" t="s">
        <v>7</v>
      </c>
      <c r="M620" t="s">
        <v>5642</v>
      </c>
      <c r="N620" s="9">
        <v>5500</v>
      </c>
      <c r="O620" s="9">
        <v>602</v>
      </c>
      <c r="P620" s="9">
        <v>88920.21</v>
      </c>
      <c r="Q620" s="138">
        <v>0</v>
      </c>
      <c r="R620" s="138">
        <v>0</v>
      </c>
      <c r="U620" s="3">
        <v>8.5375876076218826E-2</v>
      </c>
      <c r="V620" s="279">
        <v>10395.64</v>
      </c>
      <c r="W620" s="279">
        <v>9602.18</v>
      </c>
      <c r="X620" s="279">
        <v>8449.92</v>
      </c>
      <c r="Y620" s="3">
        <v>0.2</v>
      </c>
      <c r="Z620" t="s">
        <v>5633</v>
      </c>
      <c r="AC620" s="1" t="s">
        <v>5742</v>
      </c>
    </row>
    <row r="621" spans="1:29" x14ac:dyDescent="0.25">
      <c r="A621">
        <v>618</v>
      </c>
      <c r="B621" s="167">
        <v>45966.474780092591</v>
      </c>
      <c r="C621" s="110">
        <f t="shared" si="9"/>
        <v>45981.474780092591</v>
      </c>
      <c r="D621" t="s">
        <v>6027</v>
      </c>
      <c r="G621" t="s">
        <v>4711</v>
      </c>
      <c r="H621" t="s">
        <v>93</v>
      </c>
      <c r="I621" t="s">
        <v>5100</v>
      </c>
      <c r="J621" t="s">
        <v>92</v>
      </c>
      <c r="L621" s="305" t="s">
        <v>4</v>
      </c>
      <c r="N621" s="9">
        <v>4100</v>
      </c>
      <c r="O621" s="9">
        <v>305.39999999999998</v>
      </c>
      <c r="P621" s="9">
        <v>0</v>
      </c>
      <c r="Q621" s="138">
        <v>0</v>
      </c>
      <c r="R621" s="138">
        <v>0</v>
      </c>
      <c r="U621" s="3">
        <v>7.3291769949997643E-2</v>
      </c>
      <c r="V621" s="279">
        <v>7260.56</v>
      </c>
      <c r="W621" s="279">
        <v>6677.42</v>
      </c>
      <c r="X621" s="279">
        <v>5876.13</v>
      </c>
      <c r="Y621" s="3">
        <v>0.2</v>
      </c>
      <c r="Z621" t="s">
        <v>5633</v>
      </c>
      <c r="AC621" s="1" t="s">
        <v>5742</v>
      </c>
    </row>
    <row r="622" spans="1:29" x14ac:dyDescent="0.25">
      <c r="A622">
        <v>619</v>
      </c>
      <c r="B622" s="167">
        <v>45966.477037037039</v>
      </c>
      <c r="C622" s="110">
        <f t="shared" si="9"/>
        <v>45981.477037037039</v>
      </c>
      <c r="D622" t="s">
        <v>6158</v>
      </c>
      <c r="G622" t="s">
        <v>2795</v>
      </c>
      <c r="H622" t="s">
        <v>93</v>
      </c>
      <c r="I622" t="s">
        <v>3647</v>
      </c>
      <c r="J622" t="s">
        <v>83</v>
      </c>
      <c r="L622" s="305" t="s">
        <v>7</v>
      </c>
      <c r="N622" s="9">
        <v>23000</v>
      </c>
      <c r="O622" s="9">
        <v>2741.2</v>
      </c>
      <c r="P622" s="9">
        <v>33000</v>
      </c>
      <c r="Q622" s="138">
        <v>0</v>
      </c>
      <c r="R622" s="138">
        <v>0</v>
      </c>
      <c r="U622" s="3">
        <v>4.623939167011281E-2</v>
      </c>
      <c r="V622" s="279">
        <v>42412.98</v>
      </c>
      <c r="W622" s="279">
        <v>35867.29</v>
      </c>
      <c r="X622" s="279">
        <v>33356.58</v>
      </c>
      <c r="Y622" s="3">
        <v>0.23</v>
      </c>
      <c r="Z622" t="s">
        <v>5633</v>
      </c>
      <c r="AC622" s="1" t="s">
        <v>5742</v>
      </c>
    </row>
    <row r="623" spans="1:29" x14ac:dyDescent="0.25">
      <c r="A623">
        <v>620</v>
      </c>
      <c r="B623" s="167">
        <v>45966.508564814816</v>
      </c>
      <c r="C623" s="110">
        <f t="shared" si="9"/>
        <v>45981.508564814816</v>
      </c>
      <c r="D623" t="s">
        <v>6217</v>
      </c>
      <c r="G623" t="s">
        <v>1076</v>
      </c>
      <c r="H623" t="s">
        <v>82</v>
      </c>
      <c r="I623" t="s">
        <v>2745</v>
      </c>
      <c r="J623" t="s">
        <v>93</v>
      </c>
      <c r="L623" s="305" t="s">
        <v>3</v>
      </c>
      <c r="N623" s="9">
        <v>1662</v>
      </c>
      <c r="O623" s="9">
        <v>62.3</v>
      </c>
      <c r="P623" s="9">
        <v>0</v>
      </c>
      <c r="Q623" s="138">
        <v>0</v>
      </c>
      <c r="R623" s="138">
        <v>0</v>
      </c>
      <c r="U623" s="3">
        <v>7.2992381283739902E-2</v>
      </c>
      <c r="V623" s="279">
        <v>2875.04</v>
      </c>
      <c r="W623" s="279">
        <v>2629.36</v>
      </c>
      <c r="X623" s="279">
        <v>2313.84</v>
      </c>
      <c r="Y623" s="3">
        <v>0.2</v>
      </c>
      <c r="Z623" t="s">
        <v>5633</v>
      </c>
      <c r="AC623" s="1" t="s">
        <v>5742</v>
      </c>
    </row>
    <row r="624" spans="1:29" x14ac:dyDescent="0.25">
      <c r="A624">
        <v>621</v>
      </c>
      <c r="B624" s="167">
        <v>45966.571226851855</v>
      </c>
      <c r="C624" s="110">
        <f t="shared" si="9"/>
        <v>45981.571226851855</v>
      </c>
      <c r="D624" t="s">
        <v>6217</v>
      </c>
      <c r="G624" t="s">
        <v>3634</v>
      </c>
      <c r="H624" t="s">
        <v>93</v>
      </c>
      <c r="I624" t="s">
        <v>2745</v>
      </c>
      <c r="J624" t="s">
        <v>93</v>
      </c>
      <c r="L624" s="305" t="s">
        <v>3</v>
      </c>
      <c r="N624" s="9">
        <v>650</v>
      </c>
      <c r="O624" s="9">
        <v>45.2</v>
      </c>
      <c r="P624" s="9">
        <v>0</v>
      </c>
      <c r="Q624" s="138">
        <v>0</v>
      </c>
      <c r="R624" s="138">
        <v>0</v>
      </c>
      <c r="U624" s="3">
        <v>7.3205838567021092E-2</v>
      </c>
      <c r="V624" s="279">
        <v>1180.9100000000001</v>
      </c>
      <c r="W624" s="279">
        <v>1084.94</v>
      </c>
      <c r="X624" s="279">
        <v>954.75</v>
      </c>
      <c r="Y624" s="3">
        <v>0.2</v>
      </c>
      <c r="Z624" t="s">
        <v>5633</v>
      </c>
      <c r="AC624" s="1" t="s">
        <v>5742</v>
      </c>
    </row>
    <row r="625" spans="1:29" x14ac:dyDescent="0.25">
      <c r="A625">
        <v>622</v>
      </c>
      <c r="B625" s="167">
        <v>45966.575833333336</v>
      </c>
      <c r="C625" s="110">
        <f t="shared" si="9"/>
        <v>45981.575833333336</v>
      </c>
      <c r="D625" t="s">
        <v>6218</v>
      </c>
      <c r="G625" t="s">
        <v>1856</v>
      </c>
      <c r="H625" t="s">
        <v>39</v>
      </c>
      <c r="I625" t="s">
        <v>2534</v>
      </c>
      <c r="J625" t="s">
        <v>92</v>
      </c>
      <c r="L625" s="305" t="s">
        <v>3</v>
      </c>
      <c r="N625" s="9">
        <v>1600</v>
      </c>
      <c r="O625" s="9">
        <v>76.2</v>
      </c>
      <c r="P625" s="9">
        <v>0</v>
      </c>
      <c r="Q625" s="138">
        <v>0</v>
      </c>
      <c r="R625" s="138">
        <v>0</v>
      </c>
      <c r="U625" s="3">
        <v>7.2688851496483298E-2</v>
      </c>
      <c r="V625" s="279">
        <v>2785.77</v>
      </c>
      <c r="W625" s="279">
        <v>2540.19</v>
      </c>
      <c r="X625" s="279">
        <v>2245.5</v>
      </c>
      <c r="Y625" s="3">
        <v>0.2</v>
      </c>
      <c r="Z625" t="s">
        <v>5633</v>
      </c>
      <c r="AC625" s="1" t="s">
        <v>5742</v>
      </c>
    </row>
    <row r="626" spans="1:29" x14ac:dyDescent="0.25">
      <c r="A626">
        <v>623</v>
      </c>
      <c r="B626" s="167">
        <v>45966.585844907408</v>
      </c>
      <c r="C626" s="110">
        <f t="shared" si="9"/>
        <v>45981.585844907408</v>
      </c>
      <c r="D626" t="s">
        <v>5494</v>
      </c>
      <c r="E626" t="s">
        <v>6220</v>
      </c>
      <c r="F626" t="s">
        <v>6221</v>
      </c>
      <c r="G626" t="s">
        <v>2710</v>
      </c>
      <c r="H626" t="s">
        <v>93</v>
      </c>
      <c r="I626" t="s">
        <v>2512</v>
      </c>
      <c r="J626" t="s">
        <v>92</v>
      </c>
      <c r="K626" t="s">
        <v>6219</v>
      </c>
      <c r="L626" s="305" t="s">
        <v>3</v>
      </c>
      <c r="N626" s="9">
        <v>2917.6</v>
      </c>
      <c r="O626" s="9">
        <v>172.4</v>
      </c>
      <c r="P626" s="9">
        <v>0</v>
      </c>
      <c r="Q626" s="138">
        <v>0</v>
      </c>
      <c r="R626" s="138">
        <v>0</v>
      </c>
      <c r="U626" s="3">
        <v>5.7871007864309584E-2</v>
      </c>
      <c r="V626" s="279">
        <v>4730.62</v>
      </c>
      <c r="W626" s="279">
        <v>4601.91</v>
      </c>
      <c r="X626" s="279">
        <v>4049.68</v>
      </c>
      <c r="Y626" s="3">
        <v>0.15</v>
      </c>
      <c r="Z626" t="s">
        <v>5633</v>
      </c>
      <c r="AC626" s="1" t="s">
        <v>5742</v>
      </c>
    </row>
    <row r="627" spans="1:29" x14ac:dyDescent="0.25">
      <c r="A627">
        <v>624</v>
      </c>
      <c r="B627" s="167">
        <v>45966.60361111111</v>
      </c>
      <c r="C627" s="110">
        <f t="shared" si="9"/>
        <v>45981.60361111111</v>
      </c>
      <c r="D627" t="s">
        <v>6217</v>
      </c>
      <c r="G627" t="s">
        <v>2737</v>
      </c>
      <c r="H627" t="s">
        <v>93</v>
      </c>
      <c r="I627" t="s">
        <v>1076</v>
      </c>
      <c r="J627" t="s">
        <v>82</v>
      </c>
      <c r="L627" s="305" t="s">
        <v>4</v>
      </c>
      <c r="N627" s="9">
        <v>2600</v>
      </c>
      <c r="O627" s="9">
        <v>45</v>
      </c>
      <c r="P627" s="9">
        <v>0</v>
      </c>
      <c r="Q627" s="138">
        <v>0</v>
      </c>
      <c r="R627" s="138">
        <v>0</v>
      </c>
      <c r="U627" s="3">
        <v>7.2829028466680629E-2</v>
      </c>
      <c r="V627" s="279">
        <v>4439.53</v>
      </c>
      <c r="W627" s="279">
        <v>4047.27</v>
      </c>
      <c r="X627" s="279">
        <v>3561.6</v>
      </c>
      <c r="Y627" s="3">
        <v>0.2</v>
      </c>
      <c r="Z627" t="s">
        <v>5633</v>
      </c>
      <c r="AC627" s="1" t="s">
        <v>5742</v>
      </c>
    </row>
    <row r="628" spans="1:29" x14ac:dyDescent="0.25">
      <c r="A628">
        <v>625</v>
      </c>
      <c r="B628" s="167">
        <v>45966.618460648147</v>
      </c>
      <c r="C628" s="110">
        <f t="shared" si="9"/>
        <v>45981.618460648147</v>
      </c>
      <c r="D628" t="s">
        <v>6222</v>
      </c>
      <c r="G628" t="s">
        <v>2710</v>
      </c>
      <c r="H628" t="s">
        <v>93</v>
      </c>
      <c r="I628" t="s">
        <v>3876</v>
      </c>
      <c r="J628" t="s">
        <v>76</v>
      </c>
      <c r="L628" s="305" t="s">
        <v>7</v>
      </c>
      <c r="N628" s="9">
        <v>14000</v>
      </c>
      <c r="O628" s="9">
        <v>841.1</v>
      </c>
      <c r="P628" s="9">
        <v>10821797.460000001</v>
      </c>
      <c r="Q628" s="138">
        <v>0</v>
      </c>
      <c r="R628" s="138">
        <v>0</v>
      </c>
      <c r="U628" s="3">
        <v>0.48803439358104617</v>
      </c>
      <c r="V628" s="279">
        <v>44342.83</v>
      </c>
      <c r="W628" s="279">
        <v>47680.46</v>
      </c>
      <c r="X628" s="279">
        <v>44342.83</v>
      </c>
      <c r="Z628" t="s">
        <v>5633</v>
      </c>
      <c r="AC628" s="1" t="s">
        <v>5742</v>
      </c>
    </row>
    <row r="629" spans="1:29" x14ac:dyDescent="0.25">
      <c r="A629">
        <v>626</v>
      </c>
      <c r="B629" s="167">
        <v>45966.620335648149</v>
      </c>
      <c r="C629" s="110">
        <f t="shared" si="9"/>
        <v>45981.620335648149</v>
      </c>
      <c r="D629" t="s">
        <v>6223</v>
      </c>
      <c r="G629" t="s">
        <v>2710</v>
      </c>
      <c r="H629" t="s">
        <v>93</v>
      </c>
      <c r="I629" t="s">
        <v>3876</v>
      </c>
      <c r="J629" t="s">
        <v>76</v>
      </c>
      <c r="L629" s="305" t="s">
        <v>7</v>
      </c>
      <c r="N629" s="9">
        <v>14000</v>
      </c>
      <c r="O629" s="9">
        <v>841.1</v>
      </c>
      <c r="P629" s="9">
        <v>5410898.7300000004</v>
      </c>
      <c r="Q629" s="138">
        <v>0</v>
      </c>
      <c r="R629" s="138">
        <v>0</v>
      </c>
      <c r="U629" s="3">
        <v>0.39105736674261554</v>
      </c>
      <c r="V629" s="279">
        <v>34603.21</v>
      </c>
      <c r="W629" s="279">
        <v>37207.75</v>
      </c>
      <c r="X629" s="279">
        <v>34603.21</v>
      </c>
      <c r="Z629" t="s">
        <v>5633</v>
      </c>
      <c r="AC629" s="1" t="s">
        <v>5742</v>
      </c>
    </row>
    <row r="630" spans="1:29" x14ac:dyDescent="0.25">
      <c r="A630">
        <v>627</v>
      </c>
      <c r="B630" s="167">
        <v>45966.674837962964</v>
      </c>
      <c r="C630" s="110">
        <f t="shared" si="9"/>
        <v>45981.674837962964</v>
      </c>
      <c r="D630" t="s">
        <v>5748</v>
      </c>
      <c r="G630" t="s">
        <v>3622</v>
      </c>
      <c r="H630" t="s">
        <v>92</v>
      </c>
      <c r="I630" t="s">
        <v>1160</v>
      </c>
      <c r="J630" t="s">
        <v>82</v>
      </c>
      <c r="K630" t="s">
        <v>6224</v>
      </c>
      <c r="L630" s="305" t="s">
        <v>6</v>
      </c>
      <c r="M630" t="s">
        <v>5643</v>
      </c>
      <c r="N630" s="9">
        <v>9500</v>
      </c>
      <c r="O630" s="9">
        <v>529.5</v>
      </c>
      <c r="P630" s="9">
        <v>155000</v>
      </c>
      <c r="Q630" s="138">
        <v>0</v>
      </c>
      <c r="R630" s="138">
        <v>0</v>
      </c>
      <c r="U630" s="3">
        <v>8.5465765913863539E-2</v>
      </c>
      <c r="V630" s="279">
        <v>16904.87</v>
      </c>
      <c r="W630" s="279">
        <v>15501.41</v>
      </c>
      <c r="X630" s="279">
        <v>13641.24</v>
      </c>
      <c r="Y630" s="3">
        <v>0.2</v>
      </c>
      <c r="Z630" t="s">
        <v>5633</v>
      </c>
      <c r="AC630" s="1" t="s">
        <v>5742</v>
      </c>
    </row>
    <row r="631" spans="1:29" x14ac:dyDescent="0.25">
      <c r="A631">
        <v>628</v>
      </c>
      <c r="B631" s="167">
        <v>45966.68246527778</v>
      </c>
      <c r="C631" s="110">
        <f t="shared" si="9"/>
        <v>45981.68246527778</v>
      </c>
      <c r="D631" t="s">
        <v>6225</v>
      </c>
      <c r="G631" t="s">
        <v>2795</v>
      </c>
      <c r="H631" t="s">
        <v>93</v>
      </c>
      <c r="I631" t="s">
        <v>499</v>
      </c>
      <c r="J631" t="s">
        <v>75</v>
      </c>
      <c r="L631" s="305" t="s">
        <v>4</v>
      </c>
      <c r="N631" s="9">
        <v>14900</v>
      </c>
      <c r="O631" s="9">
        <v>208.4</v>
      </c>
      <c r="P631" s="9">
        <v>5500</v>
      </c>
      <c r="Q631" s="138">
        <v>0</v>
      </c>
      <c r="R631" s="138">
        <v>0</v>
      </c>
      <c r="U631" s="3">
        <v>7.2926166063345954E-2</v>
      </c>
      <c r="V631" s="279">
        <v>25710.9</v>
      </c>
      <c r="W631" s="279">
        <v>22166.560000000001</v>
      </c>
      <c r="X631" s="279">
        <v>20614.900000000001</v>
      </c>
      <c r="Y631" s="3">
        <v>0.2</v>
      </c>
      <c r="Z631" t="s">
        <v>5633</v>
      </c>
      <c r="AC631" s="1" t="s">
        <v>5742</v>
      </c>
    </row>
    <row r="632" spans="1:29" x14ac:dyDescent="0.25">
      <c r="A632">
        <v>629</v>
      </c>
      <c r="B632" s="167">
        <v>45966.691631944443</v>
      </c>
      <c r="C632" s="110">
        <f t="shared" si="9"/>
        <v>45981.691631944443</v>
      </c>
      <c r="D632" t="s">
        <v>6226</v>
      </c>
      <c r="E632" t="s">
        <v>3186</v>
      </c>
      <c r="F632" t="s">
        <v>6227</v>
      </c>
      <c r="G632" t="s">
        <v>4711</v>
      </c>
      <c r="H632" t="s">
        <v>93</v>
      </c>
      <c r="I632" t="s">
        <v>938</v>
      </c>
      <c r="J632" t="s">
        <v>82</v>
      </c>
      <c r="L632" s="305" t="s">
        <v>3</v>
      </c>
      <c r="N632" s="9">
        <v>2310</v>
      </c>
      <c r="O632" s="9">
        <v>48</v>
      </c>
      <c r="P632" s="9">
        <v>22490.29</v>
      </c>
      <c r="Q632" s="138">
        <v>0</v>
      </c>
      <c r="R632" s="138">
        <v>0</v>
      </c>
      <c r="U632" s="3">
        <v>8.0266038969339801E-2</v>
      </c>
      <c r="V632" s="279">
        <v>3993.72</v>
      </c>
      <c r="W632" s="279">
        <v>3642.74</v>
      </c>
      <c r="X632" s="279">
        <v>3205.61</v>
      </c>
      <c r="Y632" s="3">
        <v>0.2</v>
      </c>
      <c r="Z632" t="s">
        <v>5633</v>
      </c>
      <c r="AC632" s="1" t="s">
        <v>5742</v>
      </c>
    </row>
    <row r="633" spans="1:29" x14ac:dyDescent="0.25">
      <c r="A633">
        <v>630</v>
      </c>
      <c r="B633" s="167">
        <v>45966.757384259261</v>
      </c>
      <c r="C633" s="110">
        <f t="shared" si="9"/>
        <v>45981.757384259261</v>
      </c>
      <c r="D633" t="s">
        <v>6228</v>
      </c>
      <c r="G633" t="s">
        <v>1856</v>
      </c>
      <c r="H633" t="s">
        <v>39</v>
      </c>
      <c r="I633" t="s">
        <v>886</v>
      </c>
      <c r="J633" t="s">
        <v>82</v>
      </c>
      <c r="L633" s="305" t="s">
        <v>3</v>
      </c>
      <c r="N633" s="9">
        <v>3800</v>
      </c>
      <c r="O633" s="9">
        <v>124.7</v>
      </c>
      <c r="P633" s="9">
        <v>0</v>
      </c>
      <c r="Q633" s="138">
        <v>0</v>
      </c>
      <c r="R633" s="138">
        <v>0</v>
      </c>
      <c r="U633" s="3">
        <v>7.2688851496483423E-2</v>
      </c>
      <c r="V633" s="279">
        <v>6553.84</v>
      </c>
      <c r="W633" s="279">
        <v>5970.6</v>
      </c>
      <c r="X633" s="279">
        <v>5270.71</v>
      </c>
      <c r="Y633" s="3">
        <v>0.2</v>
      </c>
      <c r="Z633" t="s">
        <v>5633</v>
      </c>
      <c r="AC633" s="1" t="s">
        <v>5742</v>
      </c>
    </row>
    <row r="634" spans="1:29" x14ac:dyDescent="0.25">
      <c r="A634">
        <v>631</v>
      </c>
      <c r="B634" s="167">
        <v>45967.397094907406</v>
      </c>
      <c r="C634" s="110">
        <f t="shared" si="9"/>
        <v>45982.397094907406</v>
      </c>
      <c r="D634" t="s">
        <v>5559</v>
      </c>
      <c r="E634" t="s">
        <v>6229</v>
      </c>
      <c r="G634" t="s">
        <v>2512</v>
      </c>
      <c r="H634" t="s">
        <v>92</v>
      </c>
      <c r="I634" t="s">
        <v>2815</v>
      </c>
      <c r="J634" t="s">
        <v>93</v>
      </c>
      <c r="L634" s="305" t="s">
        <v>6</v>
      </c>
      <c r="N634" s="9">
        <v>3300</v>
      </c>
      <c r="O634" s="9">
        <v>159.6</v>
      </c>
      <c r="P634" s="9">
        <v>0</v>
      </c>
      <c r="Q634" s="138">
        <v>0</v>
      </c>
      <c r="R634" s="138">
        <v>0</v>
      </c>
      <c r="U634" s="3">
        <v>5.7780694857204079E-2</v>
      </c>
      <c r="V634" s="279">
        <v>5311.43</v>
      </c>
      <c r="W634" s="279">
        <v>5160.5</v>
      </c>
      <c r="X634" s="279">
        <v>4541.24</v>
      </c>
      <c r="Y634" s="3">
        <v>0.15</v>
      </c>
      <c r="Z634" t="s">
        <v>5633</v>
      </c>
      <c r="AC634" s="1" t="s">
        <v>5742</v>
      </c>
    </row>
    <row r="635" spans="1:29" x14ac:dyDescent="0.25">
      <c r="A635">
        <v>632</v>
      </c>
      <c r="B635" s="167">
        <v>45967.418819444443</v>
      </c>
      <c r="C635" s="110">
        <f t="shared" si="9"/>
        <v>45982.418819444443</v>
      </c>
      <c r="D635" t="s">
        <v>5559</v>
      </c>
      <c r="E635" t="s">
        <v>6230</v>
      </c>
      <c r="F635" t="s">
        <v>6231</v>
      </c>
      <c r="G635" t="s">
        <v>4523</v>
      </c>
      <c r="H635" t="s">
        <v>39</v>
      </c>
      <c r="I635" t="s">
        <v>4705</v>
      </c>
      <c r="J635" t="s">
        <v>93</v>
      </c>
      <c r="L635" s="305" t="s">
        <v>6</v>
      </c>
      <c r="N635" s="9">
        <v>4500</v>
      </c>
      <c r="O635" s="9">
        <v>268.2</v>
      </c>
      <c r="P635" s="9">
        <v>150000</v>
      </c>
      <c r="Q635" s="138">
        <v>0</v>
      </c>
      <c r="R635" s="138">
        <v>0</v>
      </c>
      <c r="U635" s="3">
        <v>5.8771825871157722E-2</v>
      </c>
      <c r="V635" s="279">
        <v>7568.89</v>
      </c>
      <c r="W635" s="279">
        <v>7073.09</v>
      </c>
      <c r="X635" s="279">
        <v>6259.98</v>
      </c>
      <c r="Y635" s="3">
        <v>0.18</v>
      </c>
      <c r="Z635" t="s">
        <v>5633</v>
      </c>
      <c r="AC635" s="1" t="s">
        <v>5742</v>
      </c>
    </row>
    <row r="636" spans="1:29" x14ac:dyDescent="0.25">
      <c r="A636">
        <v>633</v>
      </c>
      <c r="B636" s="167">
        <v>45967.433599537035</v>
      </c>
      <c r="C636" s="110">
        <f t="shared" si="9"/>
        <v>45982.433599537035</v>
      </c>
      <c r="D636" t="s">
        <v>6217</v>
      </c>
      <c r="G636" t="s">
        <v>4096</v>
      </c>
      <c r="H636" t="s">
        <v>93</v>
      </c>
      <c r="I636" t="s">
        <v>2534</v>
      </c>
      <c r="J636" t="s">
        <v>92</v>
      </c>
      <c r="L636" s="305" t="s">
        <v>3</v>
      </c>
      <c r="N636" s="9">
        <v>2534</v>
      </c>
      <c r="O636" s="9">
        <v>117.8</v>
      </c>
      <c r="P636" s="9">
        <v>0</v>
      </c>
      <c r="Q636" s="138">
        <v>0</v>
      </c>
      <c r="R636" s="138">
        <v>0</v>
      </c>
      <c r="U636" s="3">
        <v>5.4618936145494186E-2</v>
      </c>
      <c r="V636" s="279">
        <v>4408.76</v>
      </c>
      <c r="W636" s="279">
        <v>3940.4</v>
      </c>
      <c r="X636" s="279">
        <v>3467.55</v>
      </c>
      <c r="Y636" s="3">
        <v>0.22</v>
      </c>
      <c r="Z636" t="s">
        <v>5633</v>
      </c>
      <c r="AC636" s="1" t="s">
        <v>5742</v>
      </c>
    </row>
    <row r="637" spans="1:29" x14ac:dyDescent="0.25">
      <c r="A637">
        <v>634</v>
      </c>
      <c r="B637" s="167">
        <v>45967.450266203705</v>
      </c>
      <c r="C637" s="110">
        <f t="shared" si="9"/>
        <v>45982.450266203705</v>
      </c>
      <c r="D637" t="s">
        <v>5494</v>
      </c>
      <c r="E637" t="s">
        <v>6232</v>
      </c>
      <c r="F637" t="s">
        <v>6233</v>
      </c>
      <c r="G637" t="s">
        <v>4696</v>
      </c>
      <c r="H637" t="s">
        <v>93</v>
      </c>
      <c r="I637" t="s">
        <v>5102</v>
      </c>
      <c r="J637" t="s">
        <v>92</v>
      </c>
      <c r="L637" s="305" t="s">
        <v>6</v>
      </c>
      <c r="N637" s="9">
        <v>3800</v>
      </c>
      <c r="O637" s="9">
        <v>140.4</v>
      </c>
      <c r="P637" s="9">
        <v>0</v>
      </c>
      <c r="Q637" s="138">
        <v>0</v>
      </c>
      <c r="R637" s="138">
        <v>0</v>
      </c>
      <c r="U637" s="3">
        <v>5.7684546931277655E-2</v>
      </c>
      <c r="V637" s="279">
        <v>6068.12</v>
      </c>
      <c r="W637" s="279">
        <v>5887.77</v>
      </c>
      <c r="X637" s="279">
        <v>5181.24</v>
      </c>
      <c r="Y637" s="3">
        <v>0.15</v>
      </c>
      <c r="Z637" t="s">
        <v>5633</v>
      </c>
      <c r="AC637" s="1" t="s">
        <v>5742</v>
      </c>
    </row>
    <row r="638" spans="1:29" x14ac:dyDescent="0.25">
      <c r="A638">
        <v>635</v>
      </c>
      <c r="B638" s="167">
        <v>45967.454780092594</v>
      </c>
      <c r="C638" s="110">
        <f t="shared" si="9"/>
        <v>45982.454780092594</v>
      </c>
      <c r="D638" t="s">
        <v>5494</v>
      </c>
      <c r="E638" t="s">
        <v>6232</v>
      </c>
      <c r="F638" t="s">
        <v>6233</v>
      </c>
      <c r="G638" t="s">
        <v>2460</v>
      </c>
      <c r="H638" t="s">
        <v>92</v>
      </c>
      <c r="I638" t="s">
        <v>5102</v>
      </c>
      <c r="J638" t="s">
        <v>92</v>
      </c>
      <c r="L638" s="305" t="s">
        <v>3</v>
      </c>
      <c r="N638" s="9">
        <v>620</v>
      </c>
      <c r="O638" s="9">
        <v>0</v>
      </c>
      <c r="P638" s="9">
        <v>0</v>
      </c>
      <c r="Q638" s="138">
        <v>0</v>
      </c>
      <c r="R638" s="138">
        <v>0</v>
      </c>
      <c r="U638" s="3">
        <v>5.7252899983006401E-2</v>
      </c>
      <c r="V638" s="279">
        <v>994.87</v>
      </c>
      <c r="W638" s="279">
        <v>1018.84</v>
      </c>
      <c r="X638" s="279">
        <v>845.64</v>
      </c>
      <c r="Y638" s="3">
        <v>0.15</v>
      </c>
      <c r="Z638" t="s">
        <v>5633</v>
      </c>
      <c r="AC638" s="1" t="s">
        <v>5742</v>
      </c>
    </row>
    <row r="639" spans="1:29" x14ac:dyDescent="0.25">
      <c r="A639">
        <v>636</v>
      </c>
      <c r="B639" s="167">
        <v>45967.472280092596</v>
      </c>
      <c r="C639" s="110">
        <f t="shared" si="9"/>
        <v>45982.472280092596</v>
      </c>
      <c r="D639" t="s">
        <v>6234</v>
      </c>
      <c r="E639" t="s">
        <v>6235</v>
      </c>
      <c r="G639" t="s">
        <v>1920</v>
      </c>
      <c r="H639" t="s">
        <v>39</v>
      </c>
      <c r="I639" t="s">
        <v>4523</v>
      </c>
      <c r="J639" t="s">
        <v>39</v>
      </c>
      <c r="L639" s="305" t="s">
        <v>7</v>
      </c>
      <c r="N639" s="9">
        <v>2200</v>
      </c>
      <c r="O639" s="9">
        <v>106.5</v>
      </c>
      <c r="P639" s="9">
        <v>333000</v>
      </c>
      <c r="Q639" s="138">
        <v>0</v>
      </c>
      <c r="R639" s="138">
        <v>0</v>
      </c>
      <c r="U639" s="3">
        <v>0.12906990519963168</v>
      </c>
      <c r="V639" s="279">
        <v>4537.51</v>
      </c>
      <c r="W639" s="279">
        <v>3432.64</v>
      </c>
      <c r="X639" s="279">
        <v>3432.64</v>
      </c>
      <c r="Y639" s="3">
        <v>0.25</v>
      </c>
      <c r="Z639" t="s">
        <v>5633</v>
      </c>
      <c r="AC639" s="1" t="s">
        <v>5742</v>
      </c>
    </row>
    <row r="640" spans="1:29" x14ac:dyDescent="0.25">
      <c r="A640">
        <v>637</v>
      </c>
      <c r="B640" s="167">
        <v>45967.476377314815</v>
      </c>
      <c r="C640" s="110">
        <f t="shared" si="9"/>
        <v>45982.476377314815</v>
      </c>
      <c r="D640" t="s">
        <v>6234</v>
      </c>
      <c r="E640" t="s">
        <v>6235</v>
      </c>
      <c r="G640" t="s">
        <v>1920</v>
      </c>
      <c r="H640" t="s">
        <v>39</v>
      </c>
      <c r="I640" t="s">
        <v>2731</v>
      </c>
      <c r="J640" t="s">
        <v>93</v>
      </c>
      <c r="L640" s="305" t="s">
        <v>7</v>
      </c>
      <c r="N640" s="9">
        <v>4200</v>
      </c>
      <c r="O640" s="9">
        <v>493.75</v>
      </c>
      <c r="P640" s="9">
        <v>333000</v>
      </c>
      <c r="Q640" s="138">
        <v>0</v>
      </c>
      <c r="R640" s="138">
        <v>0</v>
      </c>
      <c r="U640" s="3">
        <v>8.4576271337263143E-2</v>
      </c>
      <c r="V640" s="279">
        <v>8237.49</v>
      </c>
      <c r="W640" s="279">
        <v>7101.41</v>
      </c>
      <c r="X640" s="279">
        <v>6314.89</v>
      </c>
      <c r="Y640" s="3">
        <v>0.25</v>
      </c>
      <c r="Z640" t="s">
        <v>5633</v>
      </c>
      <c r="AC640" s="1" t="s">
        <v>5742</v>
      </c>
    </row>
    <row r="641" spans="1:29" x14ac:dyDescent="0.25">
      <c r="A641">
        <v>638</v>
      </c>
      <c r="B641" s="167">
        <v>45967.505462962959</v>
      </c>
      <c r="C641" s="110">
        <f t="shared" si="9"/>
        <v>45982.505462962959</v>
      </c>
      <c r="D641" t="s">
        <v>6234</v>
      </c>
      <c r="E641" t="s">
        <v>6235</v>
      </c>
      <c r="G641" t="s">
        <v>1920</v>
      </c>
      <c r="H641" t="s">
        <v>39</v>
      </c>
      <c r="I641" t="s">
        <v>4523</v>
      </c>
      <c r="J641" t="s">
        <v>39</v>
      </c>
      <c r="L641" s="305" t="s">
        <v>7</v>
      </c>
      <c r="N641" s="9">
        <v>2200</v>
      </c>
      <c r="O641" s="9">
        <v>106.5</v>
      </c>
      <c r="P641" s="9">
        <v>333000</v>
      </c>
      <c r="Q641" s="138">
        <v>1</v>
      </c>
      <c r="R641" s="138">
        <v>0</v>
      </c>
      <c r="U641" s="3">
        <v>0.14650649094182996</v>
      </c>
      <c r="V641" s="279">
        <v>4817.51</v>
      </c>
      <c r="W641" s="279">
        <v>3736.63</v>
      </c>
      <c r="X641" s="279">
        <v>3736.63</v>
      </c>
      <c r="Y641" s="3">
        <v>0.23</v>
      </c>
      <c r="Z641" t="s">
        <v>5633</v>
      </c>
      <c r="AC641" s="1" t="s">
        <v>5742</v>
      </c>
    </row>
    <row r="642" spans="1:29" x14ac:dyDescent="0.25">
      <c r="A642">
        <v>639</v>
      </c>
      <c r="B642" s="167">
        <v>45967.614733796298</v>
      </c>
      <c r="C642" s="110">
        <f t="shared" si="9"/>
        <v>45982.614733796298</v>
      </c>
      <c r="D642" t="s">
        <v>6217</v>
      </c>
      <c r="G642" t="s">
        <v>2764</v>
      </c>
      <c r="H642" t="s">
        <v>93</v>
      </c>
      <c r="I642" t="s">
        <v>2534</v>
      </c>
      <c r="J642" t="s">
        <v>92</v>
      </c>
      <c r="L642" s="305" t="s">
        <v>3</v>
      </c>
      <c r="N642" s="9">
        <v>2400</v>
      </c>
      <c r="O642" s="9">
        <v>49.2</v>
      </c>
      <c r="P642" s="9">
        <v>0</v>
      </c>
      <c r="Q642" s="138">
        <v>0</v>
      </c>
      <c r="R642" s="138">
        <v>0</v>
      </c>
      <c r="U642" s="3">
        <v>4.4830149907851426E-2</v>
      </c>
      <c r="V642" s="279">
        <v>4106.5200000000004</v>
      </c>
      <c r="W642" s="279">
        <v>3607.45</v>
      </c>
      <c r="X642" s="279">
        <v>3174.56</v>
      </c>
      <c r="Y642" s="3">
        <v>0.23</v>
      </c>
      <c r="Z642" t="s">
        <v>5633</v>
      </c>
      <c r="AC642" s="1" t="s">
        <v>5742</v>
      </c>
    </row>
    <row r="643" spans="1:29" x14ac:dyDescent="0.25">
      <c r="A643">
        <v>640</v>
      </c>
      <c r="B643" s="167">
        <v>45968.384513888886</v>
      </c>
      <c r="C643" s="110">
        <f t="shared" si="9"/>
        <v>45983.384513888886</v>
      </c>
      <c r="D643" t="s">
        <v>6236</v>
      </c>
      <c r="G643" t="s">
        <v>3272</v>
      </c>
      <c r="H643" t="s">
        <v>88</v>
      </c>
      <c r="I643" t="s">
        <v>4799</v>
      </c>
      <c r="J643" t="s">
        <v>93</v>
      </c>
      <c r="L643" s="305" t="s">
        <v>8</v>
      </c>
      <c r="N643" s="9">
        <v>82500</v>
      </c>
      <c r="O643" s="9">
        <v>541.20000000000005</v>
      </c>
      <c r="P643" s="9">
        <v>0</v>
      </c>
      <c r="Q643" s="138">
        <v>0</v>
      </c>
      <c r="R643" s="138">
        <v>0</v>
      </c>
      <c r="U643" s="3">
        <v>5.423280101003089E-2</v>
      </c>
      <c r="V643" s="279">
        <v>144127.85</v>
      </c>
      <c r="W643" s="279">
        <v>127899.6</v>
      </c>
      <c r="X643" s="279">
        <v>112551.65</v>
      </c>
      <c r="Y643" s="3">
        <v>0.22</v>
      </c>
      <c r="Z643" t="s">
        <v>5633</v>
      </c>
      <c r="AC643" s="1" t="s">
        <v>5742</v>
      </c>
    </row>
    <row r="644" spans="1:29" x14ac:dyDescent="0.25">
      <c r="A644">
        <v>641</v>
      </c>
      <c r="B644" s="167">
        <v>45968.391643518517</v>
      </c>
      <c r="C644" s="110">
        <f t="shared" ref="C644:C707" si="10">IF(B644="","",B644+15)</f>
        <v>45983.391643518517</v>
      </c>
      <c r="D644" t="s">
        <v>5494</v>
      </c>
      <c r="G644" t="s">
        <v>2512</v>
      </c>
      <c r="H644" t="s">
        <v>92</v>
      </c>
      <c r="I644" t="s">
        <v>2692</v>
      </c>
      <c r="J644" t="s">
        <v>93</v>
      </c>
      <c r="L644" s="305" t="s">
        <v>3</v>
      </c>
      <c r="N644" s="9">
        <v>2205</v>
      </c>
      <c r="O644" s="9">
        <v>76.5</v>
      </c>
      <c r="P644" s="9">
        <v>0</v>
      </c>
      <c r="Q644" s="138">
        <v>0</v>
      </c>
      <c r="R644" s="138">
        <v>0</v>
      </c>
      <c r="U644" s="3">
        <v>7.4565491105279214E-2</v>
      </c>
      <c r="V644" s="279">
        <v>3515.6</v>
      </c>
      <c r="W644" s="279">
        <v>3488.18</v>
      </c>
      <c r="X644" s="279">
        <v>3069.59</v>
      </c>
      <c r="Y644" s="3">
        <v>0.13</v>
      </c>
      <c r="Z644" t="s">
        <v>5633</v>
      </c>
      <c r="AC644" s="1" t="s">
        <v>5742</v>
      </c>
    </row>
    <row r="645" spans="1:29" x14ac:dyDescent="0.25">
      <c r="A645">
        <v>642</v>
      </c>
      <c r="B645" s="167">
        <v>45968.395902777775</v>
      </c>
      <c r="C645" s="110">
        <f t="shared" si="10"/>
        <v>45983.395902777775</v>
      </c>
      <c r="D645" t="s">
        <v>6217</v>
      </c>
      <c r="G645" t="s">
        <v>886</v>
      </c>
      <c r="H645" t="s">
        <v>82</v>
      </c>
      <c r="I645" t="s">
        <v>2534</v>
      </c>
      <c r="J645" t="s">
        <v>92</v>
      </c>
      <c r="L645" s="305" t="s">
        <v>3</v>
      </c>
      <c r="N645" s="9">
        <v>2950</v>
      </c>
      <c r="O645" s="9">
        <v>145</v>
      </c>
      <c r="P645" s="9">
        <v>0</v>
      </c>
      <c r="Q645" s="138">
        <v>0</v>
      </c>
      <c r="R645" s="138">
        <v>0</v>
      </c>
      <c r="U645" s="3">
        <v>5.4641558661132052E-2</v>
      </c>
      <c r="V645" s="279">
        <v>5141.25</v>
      </c>
      <c r="W645" s="279">
        <v>4597.18</v>
      </c>
      <c r="X645" s="279">
        <v>4045.52</v>
      </c>
      <c r="Y645" s="3">
        <v>0.22</v>
      </c>
      <c r="Z645" t="s">
        <v>5633</v>
      </c>
      <c r="AC645" s="1" t="s">
        <v>5742</v>
      </c>
    </row>
    <row r="646" spans="1:29" x14ac:dyDescent="0.25">
      <c r="A646">
        <v>643</v>
      </c>
      <c r="B646" s="167">
        <v>45968.403078703705</v>
      </c>
      <c r="C646" s="110">
        <f t="shared" si="10"/>
        <v>45983.403078703705</v>
      </c>
      <c r="D646" t="s">
        <v>6217</v>
      </c>
      <c r="G646" t="s">
        <v>1827</v>
      </c>
      <c r="H646" t="s">
        <v>39</v>
      </c>
      <c r="I646" t="s">
        <v>886</v>
      </c>
      <c r="J646" t="s">
        <v>82</v>
      </c>
      <c r="L646" s="305" t="s">
        <v>3</v>
      </c>
      <c r="N646" s="9">
        <v>2390</v>
      </c>
      <c r="O646" s="9">
        <v>110.8</v>
      </c>
      <c r="P646" s="9">
        <v>0</v>
      </c>
      <c r="Q646" s="138">
        <v>0</v>
      </c>
      <c r="R646" s="138">
        <v>0</v>
      </c>
      <c r="U646" s="3">
        <v>5.422406858935571E-2</v>
      </c>
      <c r="V646" s="279">
        <v>4157.8900000000003</v>
      </c>
      <c r="W646" s="279">
        <v>3699.35</v>
      </c>
      <c r="X646" s="279">
        <v>3270.16</v>
      </c>
      <c r="Y646" s="3">
        <v>0.22</v>
      </c>
      <c r="Z646" t="s">
        <v>5633</v>
      </c>
      <c r="AC646" s="1" t="s">
        <v>5742</v>
      </c>
    </row>
    <row r="647" spans="1:29" x14ac:dyDescent="0.25">
      <c r="A647">
        <v>644</v>
      </c>
      <c r="B647" s="167">
        <v>45968.429837962962</v>
      </c>
      <c r="C647" s="110">
        <f t="shared" si="10"/>
        <v>45983.429837962962</v>
      </c>
      <c r="D647" t="s">
        <v>6217</v>
      </c>
      <c r="G647" t="s">
        <v>2670</v>
      </c>
      <c r="H647" t="s">
        <v>93</v>
      </c>
      <c r="I647" t="s">
        <v>4706</v>
      </c>
      <c r="J647" t="s">
        <v>93</v>
      </c>
      <c r="L647" s="305" t="s">
        <v>3</v>
      </c>
      <c r="N647" s="9">
        <v>600</v>
      </c>
      <c r="O647" s="9">
        <v>42.8</v>
      </c>
      <c r="P647" s="9">
        <v>0</v>
      </c>
      <c r="Q647" s="138">
        <v>0</v>
      </c>
      <c r="R647" s="138">
        <v>0</v>
      </c>
      <c r="U647" s="3">
        <v>5.4782864474893951E-2</v>
      </c>
      <c r="V647" s="279">
        <v>1091.27</v>
      </c>
      <c r="W647" s="279">
        <v>979.11</v>
      </c>
      <c r="X647" s="279">
        <v>861.62</v>
      </c>
      <c r="Y647" s="3">
        <v>0.22</v>
      </c>
      <c r="Z647" t="s">
        <v>5633</v>
      </c>
      <c r="AC647" s="1" t="s">
        <v>5742</v>
      </c>
    </row>
    <row r="648" spans="1:29" x14ac:dyDescent="0.25">
      <c r="A648">
        <v>645</v>
      </c>
      <c r="B648" s="167">
        <v>45968.474641203706</v>
      </c>
      <c r="C648" s="110">
        <f t="shared" si="10"/>
        <v>45983.474641203706</v>
      </c>
      <c r="D648" t="s">
        <v>6237</v>
      </c>
      <c r="G648" t="s">
        <v>2512</v>
      </c>
      <c r="H648" t="s">
        <v>92</v>
      </c>
      <c r="I648" t="s">
        <v>4711</v>
      </c>
      <c r="J648" t="s">
        <v>93</v>
      </c>
      <c r="L648" s="305" t="s">
        <v>8</v>
      </c>
      <c r="N648" s="9">
        <v>5200</v>
      </c>
      <c r="P648" s="9">
        <v>0</v>
      </c>
      <c r="Q648" s="138">
        <v>0</v>
      </c>
      <c r="R648" s="138">
        <v>0</v>
      </c>
      <c r="U648" s="3">
        <v>7.2688851496483534E-2</v>
      </c>
      <c r="V648" s="279">
        <v>8779.33</v>
      </c>
      <c r="W648" s="279">
        <v>7981.21</v>
      </c>
      <c r="X648" s="279">
        <v>7023.47</v>
      </c>
      <c r="Y648" s="3">
        <v>0.2</v>
      </c>
      <c r="Z648" t="s">
        <v>5633</v>
      </c>
      <c r="AC648" s="1" t="s">
        <v>5742</v>
      </c>
    </row>
    <row r="649" spans="1:29" x14ac:dyDescent="0.25">
      <c r="A649">
        <v>646</v>
      </c>
      <c r="B649" s="167">
        <v>45968.487013888887</v>
      </c>
      <c r="C649" s="110">
        <f t="shared" si="10"/>
        <v>45983.487013888887</v>
      </c>
      <c r="D649" t="s">
        <v>6238</v>
      </c>
      <c r="G649" t="s">
        <v>2795</v>
      </c>
      <c r="H649" t="s">
        <v>93</v>
      </c>
      <c r="I649" t="s">
        <v>933</v>
      </c>
      <c r="J649" t="s">
        <v>82</v>
      </c>
      <c r="K649" t="s">
        <v>6239</v>
      </c>
      <c r="L649" s="305" t="s">
        <v>7</v>
      </c>
      <c r="N649" s="9">
        <v>5800</v>
      </c>
      <c r="O649" s="9">
        <v>143.5</v>
      </c>
      <c r="P649" s="9">
        <v>60000</v>
      </c>
      <c r="Q649" s="138">
        <v>0</v>
      </c>
      <c r="R649" s="138">
        <v>0</v>
      </c>
      <c r="U649" s="3">
        <v>8.075593125279891E-2</v>
      </c>
      <c r="V649" s="279">
        <v>10059.34</v>
      </c>
      <c r="W649" s="279">
        <v>9180.99</v>
      </c>
      <c r="X649" s="279">
        <v>8079.27</v>
      </c>
      <c r="Y649" s="3">
        <v>0.2</v>
      </c>
      <c r="Z649" t="s">
        <v>5633</v>
      </c>
      <c r="AC649" s="1" t="s">
        <v>5742</v>
      </c>
    </row>
    <row r="650" spans="1:29" x14ac:dyDescent="0.25">
      <c r="A650">
        <v>647</v>
      </c>
      <c r="B650" s="167">
        <v>45968.501504629632</v>
      </c>
      <c r="C650" s="110">
        <f t="shared" si="10"/>
        <v>45983.501504629632</v>
      </c>
      <c r="D650" t="s">
        <v>6240</v>
      </c>
      <c r="E650" t="s">
        <v>6241</v>
      </c>
      <c r="F650" t="s">
        <v>6165</v>
      </c>
      <c r="G650" t="s">
        <v>4523</v>
      </c>
      <c r="H650" t="s">
        <v>39</v>
      </c>
      <c r="I650" t="s">
        <v>1807</v>
      </c>
      <c r="J650" t="s">
        <v>39</v>
      </c>
      <c r="L650" s="305" t="s">
        <v>3</v>
      </c>
      <c r="N650" s="9">
        <v>450</v>
      </c>
      <c r="O650" s="9">
        <v>0</v>
      </c>
      <c r="P650" s="9">
        <v>0</v>
      </c>
      <c r="Q650" s="138">
        <v>0</v>
      </c>
      <c r="R650" s="138">
        <v>0</v>
      </c>
      <c r="U650" s="3">
        <v>5.4115904332163602E-2</v>
      </c>
      <c r="V650" s="279">
        <v>781.39</v>
      </c>
      <c r="W650" s="279">
        <v>609.48</v>
      </c>
      <c r="X650" s="279">
        <v>609.48</v>
      </c>
      <c r="Y650" s="3">
        <v>0.22</v>
      </c>
      <c r="Z650" t="s">
        <v>5633</v>
      </c>
      <c r="AC650" s="1" t="s">
        <v>5742</v>
      </c>
    </row>
    <row r="651" spans="1:29" x14ac:dyDescent="0.25">
      <c r="A651">
        <v>648</v>
      </c>
      <c r="B651" s="167">
        <v>45968.508333333331</v>
      </c>
      <c r="C651" s="110">
        <f t="shared" si="10"/>
        <v>45983.508333333331</v>
      </c>
      <c r="D651" t="s">
        <v>6217</v>
      </c>
      <c r="G651" t="s">
        <v>2745</v>
      </c>
      <c r="H651" t="s">
        <v>93</v>
      </c>
      <c r="I651" t="s">
        <v>3634</v>
      </c>
      <c r="J651" t="s">
        <v>93</v>
      </c>
      <c r="L651" s="305" t="s">
        <v>3</v>
      </c>
      <c r="N651" s="9">
        <v>650</v>
      </c>
      <c r="O651" s="9">
        <v>45.2</v>
      </c>
      <c r="P651" s="9">
        <v>0</v>
      </c>
      <c r="Q651" s="138">
        <v>0</v>
      </c>
      <c r="R651" s="138">
        <v>0</v>
      </c>
      <c r="U651" s="3">
        <v>5.4767632647586516E-2</v>
      </c>
      <c r="V651" s="279">
        <v>1180.9100000000001</v>
      </c>
      <c r="W651" s="279">
        <v>1059.24</v>
      </c>
      <c r="X651" s="279">
        <v>932.13</v>
      </c>
      <c r="Y651" s="3">
        <v>0.22</v>
      </c>
      <c r="Z651" t="s">
        <v>5633</v>
      </c>
      <c r="AC651" s="1" t="s">
        <v>5742</v>
      </c>
    </row>
    <row r="652" spans="1:29" x14ac:dyDescent="0.25">
      <c r="A652">
        <v>649</v>
      </c>
      <c r="B652" s="167">
        <v>45968.617210648146</v>
      </c>
      <c r="C652" s="110">
        <f t="shared" si="10"/>
        <v>45983.617210648146</v>
      </c>
      <c r="D652" t="s">
        <v>6217</v>
      </c>
      <c r="G652" t="s">
        <v>4696</v>
      </c>
      <c r="H652" t="s">
        <v>93</v>
      </c>
      <c r="I652" t="s">
        <v>4711</v>
      </c>
      <c r="J652" t="s">
        <v>93</v>
      </c>
      <c r="L652" s="305" t="s">
        <v>3</v>
      </c>
      <c r="N652" s="9">
        <v>650</v>
      </c>
      <c r="P652" s="9">
        <v>0</v>
      </c>
      <c r="Q652" s="138">
        <v>0</v>
      </c>
      <c r="R652" s="138">
        <v>0</v>
      </c>
      <c r="U652" s="3">
        <v>5.4177049336215248E-2</v>
      </c>
      <c r="V652" s="279">
        <v>1130.83</v>
      </c>
      <c r="W652" s="279">
        <v>1002.32</v>
      </c>
      <c r="X652" s="279">
        <v>882.05</v>
      </c>
      <c r="Y652" s="3">
        <v>0.22</v>
      </c>
      <c r="Z652" t="s">
        <v>5633</v>
      </c>
      <c r="AC652" s="1" t="s">
        <v>5742</v>
      </c>
    </row>
    <row r="653" spans="1:29" x14ac:dyDescent="0.25">
      <c r="A653">
        <v>650</v>
      </c>
      <c r="B653" s="167">
        <v>45968.696319444447</v>
      </c>
      <c r="C653" s="110">
        <f t="shared" si="10"/>
        <v>45983.696319444447</v>
      </c>
      <c r="D653" t="s">
        <v>6036</v>
      </c>
      <c r="G653" t="s">
        <v>4696</v>
      </c>
      <c r="H653" t="s">
        <v>93</v>
      </c>
      <c r="I653" t="s">
        <v>1679</v>
      </c>
      <c r="J653" t="s">
        <v>87</v>
      </c>
      <c r="L653" s="305" t="s">
        <v>3</v>
      </c>
      <c r="N653" s="9">
        <v>12500</v>
      </c>
      <c r="O653" s="9">
        <v>221.6</v>
      </c>
      <c r="P653" s="9">
        <v>43834.63</v>
      </c>
      <c r="Q653" s="138">
        <v>0</v>
      </c>
      <c r="R653" s="138">
        <v>0</v>
      </c>
      <c r="U653" s="3">
        <v>7.5315999172418352E-2</v>
      </c>
      <c r="V653" s="279">
        <v>21691.96</v>
      </c>
      <c r="W653" s="279">
        <v>18712.560000000001</v>
      </c>
      <c r="X653" s="279">
        <v>17402.68</v>
      </c>
      <c r="Y653" s="3">
        <v>0.2</v>
      </c>
      <c r="Z653" t="s">
        <v>5633</v>
      </c>
      <c r="AC653" s="1" t="s">
        <v>5742</v>
      </c>
    </row>
    <row r="654" spans="1:29" x14ac:dyDescent="0.25">
      <c r="A654">
        <v>651</v>
      </c>
      <c r="B654" s="167">
        <v>45968.744444444441</v>
      </c>
      <c r="C654" s="110">
        <f t="shared" si="10"/>
        <v>45983.744444444441</v>
      </c>
      <c r="D654" t="s">
        <v>6242</v>
      </c>
      <c r="G654" t="s">
        <v>4706</v>
      </c>
      <c r="H654" t="s">
        <v>93</v>
      </c>
      <c r="I654" t="s">
        <v>1679</v>
      </c>
      <c r="J654" t="s">
        <v>87</v>
      </c>
      <c r="L654" s="305" t="s">
        <v>6</v>
      </c>
      <c r="N654" s="9">
        <v>16000</v>
      </c>
      <c r="O654" s="9">
        <v>332.4</v>
      </c>
      <c r="P654" s="9">
        <v>43834.63</v>
      </c>
      <c r="Q654" s="138">
        <v>0</v>
      </c>
      <c r="R654" s="138">
        <v>0</v>
      </c>
      <c r="U654" s="3">
        <v>0.1892576253231037</v>
      </c>
      <c r="V654" s="279">
        <v>27797.64</v>
      </c>
      <c r="W654" s="279">
        <v>28415.24</v>
      </c>
      <c r="X654" s="279">
        <v>26426.17</v>
      </c>
      <c r="Y654" s="3">
        <v>0.05</v>
      </c>
      <c r="Z654" t="s">
        <v>5633</v>
      </c>
      <c r="AC654" s="1" t="s">
        <v>5742</v>
      </c>
    </row>
    <row r="655" spans="1:29" x14ac:dyDescent="0.25">
      <c r="A655">
        <v>652</v>
      </c>
      <c r="B655" s="167">
        <v>45971.388032407405</v>
      </c>
      <c r="C655" s="110">
        <f t="shared" si="10"/>
        <v>45986.388032407405</v>
      </c>
      <c r="D655" t="s">
        <v>6217</v>
      </c>
      <c r="G655" t="s">
        <v>1856</v>
      </c>
      <c r="H655" t="s">
        <v>39</v>
      </c>
      <c r="I655" t="s">
        <v>886</v>
      </c>
      <c r="J655" t="s">
        <v>82</v>
      </c>
      <c r="L655" s="305" t="s">
        <v>3</v>
      </c>
      <c r="N655" s="9">
        <v>3132</v>
      </c>
      <c r="O655" s="9">
        <v>256.5</v>
      </c>
      <c r="P655" s="9">
        <v>0</v>
      </c>
      <c r="Q655" s="138">
        <v>0</v>
      </c>
      <c r="R655" s="138">
        <v>0</v>
      </c>
      <c r="U655" s="3">
        <v>5.4224068589355502E-2</v>
      </c>
      <c r="V655" s="279">
        <v>5572.07</v>
      </c>
      <c r="W655" s="279">
        <v>4971.18</v>
      </c>
      <c r="X655" s="279">
        <v>4408.74</v>
      </c>
      <c r="Y655" s="3">
        <v>0.22</v>
      </c>
      <c r="Z655" t="s">
        <v>5633</v>
      </c>
      <c r="AC655" s="1" t="s">
        <v>5742</v>
      </c>
    </row>
    <row r="656" spans="1:29" x14ac:dyDescent="0.25">
      <c r="A656">
        <v>653</v>
      </c>
      <c r="B656" s="167">
        <v>45971.428900462961</v>
      </c>
      <c r="C656" s="110">
        <f t="shared" si="10"/>
        <v>45986.428900462961</v>
      </c>
      <c r="D656" t="s">
        <v>6243</v>
      </c>
      <c r="E656" t="s">
        <v>6244</v>
      </c>
      <c r="F656" t="s">
        <v>6115</v>
      </c>
      <c r="G656" t="s">
        <v>4636</v>
      </c>
      <c r="H656" t="s">
        <v>93</v>
      </c>
      <c r="I656" t="s">
        <v>2764</v>
      </c>
      <c r="J656" t="s">
        <v>93</v>
      </c>
      <c r="L656" s="305" t="s">
        <v>5</v>
      </c>
      <c r="N656" s="9">
        <v>2100</v>
      </c>
      <c r="O656" s="9">
        <v>133</v>
      </c>
      <c r="P656" s="9">
        <v>0</v>
      </c>
      <c r="Q656" s="138">
        <v>0</v>
      </c>
      <c r="R656" s="138">
        <v>0</v>
      </c>
      <c r="U656" s="3">
        <v>5.4714969456341828E-2</v>
      </c>
      <c r="V656" s="279">
        <v>3800.81</v>
      </c>
      <c r="W656" s="279">
        <v>3405.74</v>
      </c>
      <c r="X656" s="279">
        <v>2997.06</v>
      </c>
      <c r="Y656" s="3">
        <v>0.22</v>
      </c>
      <c r="Z656" t="s">
        <v>5633</v>
      </c>
      <c r="AC656" s="1" t="s">
        <v>5742</v>
      </c>
    </row>
    <row r="657" spans="1:29" x14ac:dyDescent="0.25">
      <c r="A657">
        <v>654</v>
      </c>
      <c r="B657" s="167">
        <v>45971.432291666664</v>
      </c>
      <c r="C657" s="110">
        <f t="shared" si="10"/>
        <v>45986.432291666664</v>
      </c>
      <c r="D657" t="s">
        <v>6243</v>
      </c>
      <c r="E657" t="s">
        <v>6245</v>
      </c>
      <c r="F657" t="s">
        <v>6115</v>
      </c>
      <c r="G657" t="s">
        <v>4636</v>
      </c>
      <c r="H657" t="s">
        <v>93</v>
      </c>
      <c r="I657" t="s">
        <v>2764</v>
      </c>
      <c r="J657" t="s">
        <v>93</v>
      </c>
      <c r="L657" s="305" t="s">
        <v>6</v>
      </c>
      <c r="N657" s="9">
        <v>2500</v>
      </c>
      <c r="O657" s="9">
        <v>199.5</v>
      </c>
      <c r="P657" s="9">
        <v>0</v>
      </c>
      <c r="Q657" s="138">
        <v>0</v>
      </c>
      <c r="R657" s="138">
        <v>0</v>
      </c>
      <c r="U657" s="3">
        <v>5.4854707151396447E-2</v>
      </c>
      <c r="V657" s="279">
        <v>4570.3900000000003</v>
      </c>
      <c r="W657" s="279">
        <v>4106.29</v>
      </c>
      <c r="X657" s="279">
        <v>3613.54</v>
      </c>
      <c r="Y657" s="3">
        <v>0.22</v>
      </c>
      <c r="Z657" t="s">
        <v>5633</v>
      </c>
      <c r="AC657" s="1" t="s">
        <v>5742</v>
      </c>
    </row>
    <row r="658" spans="1:29" x14ac:dyDescent="0.25">
      <c r="A658">
        <v>655</v>
      </c>
      <c r="B658" s="167">
        <v>45971.449745370373</v>
      </c>
      <c r="C658" s="110">
        <f t="shared" si="10"/>
        <v>45986.449745370373</v>
      </c>
      <c r="D658" t="s">
        <v>5494</v>
      </c>
      <c r="G658" t="s">
        <v>2512</v>
      </c>
      <c r="H658" t="s">
        <v>92</v>
      </c>
      <c r="I658" t="s">
        <v>2512</v>
      </c>
      <c r="J658" t="s">
        <v>92</v>
      </c>
      <c r="L658" s="305" t="s">
        <v>6</v>
      </c>
      <c r="N658" s="9">
        <v>850</v>
      </c>
      <c r="O658" s="9">
        <v>0</v>
      </c>
      <c r="P658" s="9">
        <v>0</v>
      </c>
      <c r="Q658" s="138">
        <v>0</v>
      </c>
      <c r="R658" s="138">
        <v>0</v>
      </c>
      <c r="U658" s="3">
        <v>5.7318994007266991E-2</v>
      </c>
      <c r="V658" s="279">
        <v>1360.87</v>
      </c>
      <c r="W658" s="279">
        <v>1192.52</v>
      </c>
      <c r="X658" s="279">
        <v>1156.74</v>
      </c>
      <c r="Y658" s="3">
        <v>0.15</v>
      </c>
      <c r="Z658" t="s">
        <v>5633</v>
      </c>
      <c r="AC658" s="1" t="s">
        <v>5742</v>
      </c>
    </row>
    <row r="659" spans="1:29" x14ac:dyDescent="0.25">
      <c r="A659">
        <v>656</v>
      </c>
      <c r="B659" s="167">
        <v>45971.46125</v>
      </c>
      <c r="C659" s="110">
        <f t="shared" si="10"/>
        <v>45986.46125</v>
      </c>
      <c r="D659" t="s">
        <v>6217</v>
      </c>
      <c r="G659" t="s">
        <v>2764</v>
      </c>
      <c r="H659" t="s">
        <v>93</v>
      </c>
      <c r="I659" t="s">
        <v>1076</v>
      </c>
      <c r="J659" t="s">
        <v>82</v>
      </c>
      <c r="L659" s="305" t="s">
        <v>3</v>
      </c>
      <c r="N659" s="9">
        <v>1654.4</v>
      </c>
      <c r="O659" s="9">
        <v>30</v>
      </c>
      <c r="P659" s="9">
        <v>0</v>
      </c>
      <c r="Q659" s="138">
        <v>0</v>
      </c>
      <c r="R659" s="138">
        <v>0</v>
      </c>
      <c r="U659" s="3">
        <v>5.4378141987881511E-2</v>
      </c>
      <c r="V659" s="279">
        <v>2826.42</v>
      </c>
      <c r="W659" s="279">
        <v>2513.5500000000002</v>
      </c>
      <c r="X659" s="279">
        <v>2211.92</v>
      </c>
      <c r="Y659" s="3">
        <v>0.22</v>
      </c>
      <c r="Z659" t="s">
        <v>5633</v>
      </c>
      <c r="AC659" s="1" t="s">
        <v>5742</v>
      </c>
    </row>
    <row r="660" spans="1:29" x14ac:dyDescent="0.25">
      <c r="A660">
        <v>657</v>
      </c>
      <c r="B660" s="167">
        <v>45971.470578703702</v>
      </c>
      <c r="C660" s="110">
        <f t="shared" si="10"/>
        <v>45986.470578703702</v>
      </c>
      <c r="D660" t="s">
        <v>6246</v>
      </c>
      <c r="G660" t="s">
        <v>3272</v>
      </c>
      <c r="H660" t="s">
        <v>88</v>
      </c>
      <c r="I660" t="s">
        <v>4799</v>
      </c>
      <c r="J660" t="s">
        <v>93</v>
      </c>
      <c r="L660" s="305" t="s">
        <v>7</v>
      </c>
      <c r="N660" s="9">
        <v>118500</v>
      </c>
      <c r="O660" s="9">
        <v>541.20000000000005</v>
      </c>
      <c r="P660" s="9">
        <v>0</v>
      </c>
      <c r="Q660" s="138">
        <v>0</v>
      </c>
      <c r="R660" s="138">
        <v>0</v>
      </c>
      <c r="U660" s="3">
        <v>4.464388237947603E-2</v>
      </c>
      <c r="V660" s="279">
        <v>206758.33</v>
      </c>
      <c r="W660" s="279">
        <v>181070.27</v>
      </c>
      <c r="X660" s="279">
        <v>159341.84</v>
      </c>
      <c r="Y660" s="3">
        <v>0.23</v>
      </c>
      <c r="Z660" t="s">
        <v>5633</v>
      </c>
      <c r="AC660" s="1" t="s">
        <v>5742</v>
      </c>
    </row>
    <row r="661" spans="1:29" x14ac:dyDescent="0.25">
      <c r="A661">
        <v>658</v>
      </c>
      <c r="B661" s="167">
        <v>45971.498726851853</v>
      </c>
      <c r="C661" s="110">
        <f t="shared" si="10"/>
        <v>45986.498726851853</v>
      </c>
      <c r="D661" t="s">
        <v>6217</v>
      </c>
      <c r="G661" t="s">
        <v>3556</v>
      </c>
      <c r="H661" t="s">
        <v>82</v>
      </c>
      <c r="I661" t="s">
        <v>2534</v>
      </c>
      <c r="J661" t="s">
        <v>92</v>
      </c>
      <c r="L661" s="305" t="s">
        <v>4</v>
      </c>
      <c r="N661" s="9">
        <v>4800</v>
      </c>
      <c r="O661" s="9">
        <v>227</v>
      </c>
      <c r="P661" s="9">
        <v>0</v>
      </c>
      <c r="Q661" s="138">
        <v>0</v>
      </c>
      <c r="R661" s="138">
        <v>0</v>
      </c>
      <c r="U661" s="3">
        <v>5.4625760965117398E-2</v>
      </c>
      <c r="V661" s="279">
        <v>8355.52</v>
      </c>
      <c r="W661" s="279">
        <v>7468.91</v>
      </c>
      <c r="X661" s="279">
        <v>6572.64</v>
      </c>
      <c r="Y661" s="3">
        <v>0.22</v>
      </c>
      <c r="Z661" t="s">
        <v>5633</v>
      </c>
      <c r="AC661" s="1" t="s">
        <v>5742</v>
      </c>
    </row>
    <row r="662" spans="1:29" x14ac:dyDescent="0.25">
      <c r="A662">
        <v>659</v>
      </c>
      <c r="B662" s="167">
        <v>45971.586747685185</v>
      </c>
      <c r="C662" s="110">
        <f t="shared" si="10"/>
        <v>45986.586747685185</v>
      </c>
      <c r="D662" t="s">
        <v>5494</v>
      </c>
      <c r="G662" t="s">
        <v>5102</v>
      </c>
      <c r="H662" t="s">
        <v>92</v>
      </c>
      <c r="I662" t="s">
        <v>4103</v>
      </c>
      <c r="J662" t="s">
        <v>93</v>
      </c>
      <c r="L662" s="305" t="s">
        <v>3</v>
      </c>
      <c r="N662" s="9">
        <v>600</v>
      </c>
      <c r="O662" s="9">
        <v>144.4</v>
      </c>
      <c r="P662" s="9">
        <v>0</v>
      </c>
      <c r="Q662" s="138">
        <v>0</v>
      </c>
      <c r="R662" s="138">
        <v>0</v>
      </c>
      <c r="U662" s="3">
        <v>5.939670099520647E-2</v>
      </c>
      <c r="V662" s="279">
        <v>1093.56</v>
      </c>
      <c r="W662" s="279">
        <v>1083.55</v>
      </c>
      <c r="X662" s="279">
        <v>953.53</v>
      </c>
      <c r="Y662" s="3">
        <v>0.15</v>
      </c>
      <c r="Z662" t="s">
        <v>5633</v>
      </c>
      <c r="AC662" s="1" t="s">
        <v>5742</v>
      </c>
    </row>
    <row r="663" spans="1:29" x14ac:dyDescent="0.25">
      <c r="A663">
        <v>660</v>
      </c>
      <c r="B663" s="167">
        <v>45971.592615740738</v>
      </c>
      <c r="C663" s="110">
        <f t="shared" si="10"/>
        <v>45986.592615740738</v>
      </c>
      <c r="D663" t="s">
        <v>5494</v>
      </c>
      <c r="G663" t="s">
        <v>3303</v>
      </c>
      <c r="H663" t="s">
        <v>93</v>
      </c>
      <c r="I663" t="s">
        <v>5102</v>
      </c>
      <c r="J663" t="s">
        <v>92</v>
      </c>
      <c r="L663" s="305" t="s">
        <v>3</v>
      </c>
      <c r="N663" s="9">
        <v>2650</v>
      </c>
      <c r="O663" s="9">
        <v>102.8</v>
      </c>
      <c r="P663" s="9">
        <v>0</v>
      </c>
      <c r="Q663" s="138">
        <v>0</v>
      </c>
      <c r="R663" s="138">
        <v>0</v>
      </c>
      <c r="U663" s="3">
        <v>9.8610387447777517E-2</v>
      </c>
      <c r="V663" s="279">
        <v>4237.1400000000003</v>
      </c>
      <c r="W663" s="279">
        <v>4346.38</v>
      </c>
      <c r="X663" s="279">
        <v>3824.81</v>
      </c>
      <c r="Y663" s="3">
        <v>0.1</v>
      </c>
      <c r="Z663" t="s">
        <v>5633</v>
      </c>
      <c r="AC663" s="1" t="s">
        <v>5742</v>
      </c>
    </row>
    <row r="664" spans="1:29" x14ac:dyDescent="0.25">
      <c r="A664">
        <v>661</v>
      </c>
      <c r="B664" s="167">
        <v>45971.60429398148</v>
      </c>
      <c r="C664" s="110">
        <f t="shared" si="10"/>
        <v>45986.60429398148</v>
      </c>
      <c r="D664" t="s">
        <v>6217</v>
      </c>
      <c r="G664" t="s">
        <v>4696</v>
      </c>
      <c r="H664" t="s">
        <v>93</v>
      </c>
      <c r="I664" t="s">
        <v>2534</v>
      </c>
      <c r="J664" t="s">
        <v>92</v>
      </c>
      <c r="L664" s="305" t="s">
        <v>3</v>
      </c>
      <c r="N664" s="9">
        <v>2769.8</v>
      </c>
      <c r="O664" s="9">
        <v>94.2</v>
      </c>
      <c r="P664" s="9">
        <v>0</v>
      </c>
      <c r="Q664" s="138">
        <v>0</v>
      </c>
      <c r="R664" s="138">
        <v>0</v>
      </c>
      <c r="U664" s="3">
        <v>5.4512986388680115E-2</v>
      </c>
      <c r="V664" s="279">
        <v>4780.72</v>
      </c>
      <c r="W664" s="279">
        <v>4263.55</v>
      </c>
      <c r="X664" s="279">
        <v>3751.93</v>
      </c>
      <c r="Y664" s="3">
        <v>0.22</v>
      </c>
      <c r="Z664" t="s">
        <v>5633</v>
      </c>
      <c r="AC664" s="1" t="s">
        <v>5742</v>
      </c>
    </row>
    <row r="665" spans="1:29" x14ac:dyDescent="0.25">
      <c r="A665">
        <v>662</v>
      </c>
      <c r="B665" s="167">
        <v>45971.640949074077</v>
      </c>
      <c r="C665" s="110">
        <f t="shared" si="10"/>
        <v>45986.640949074077</v>
      </c>
      <c r="D665" t="s">
        <v>6217</v>
      </c>
      <c r="G665" t="s">
        <v>2534</v>
      </c>
      <c r="H665" t="s">
        <v>92</v>
      </c>
      <c r="I665" t="s">
        <v>3158</v>
      </c>
      <c r="J665" t="s">
        <v>82</v>
      </c>
      <c r="L665" s="305" t="s">
        <v>3</v>
      </c>
      <c r="N665" s="9">
        <v>3464</v>
      </c>
      <c r="O665" s="9">
        <v>153.9</v>
      </c>
      <c r="P665" s="9">
        <v>0</v>
      </c>
      <c r="Q665" s="138">
        <v>0</v>
      </c>
      <c r="R665" s="138">
        <v>0</v>
      </c>
      <c r="U665" s="3">
        <v>5.4601452387270787E-2</v>
      </c>
      <c r="V665" s="279">
        <v>6018.91</v>
      </c>
      <c r="W665" s="279">
        <v>5377.58</v>
      </c>
      <c r="X665" s="279">
        <v>4732.2700000000004</v>
      </c>
      <c r="Y665" s="3">
        <v>0.22</v>
      </c>
      <c r="Z665" t="s">
        <v>5633</v>
      </c>
      <c r="AC665" s="1" t="s">
        <v>5742</v>
      </c>
    </row>
    <row r="666" spans="1:29" x14ac:dyDescent="0.25">
      <c r="A666">
        <v>663</v>
      </c>
      <c r="B666" s="167">
        <v>45971.652673611112</v>
      </c>
      <c r="C666" s="110">
        <f t="shared" si="10"/>
        <v>45986.652673611112</v>
      </c>
      <c r="D666" t="s">
        <v>5494</v>
      </c>
      <c r="G666" t="s">
        <v>5102</v>
      </c>
      <c r="H666" t="s">
        <v>92</v>
      </c>
      <c r="I666" t="s">
        <v>4103</v>
      </c>
      <c r="J666" t="s">
        <v>93</v>
      </c>
      <c r="L666" s="305" t="s">
        <v>3</v>
      </c>
      <c r="N666" s="9">
        <v>2560</v>
      </c>
      <c r="O666" s="9">
        <v>144.4</v>
      </c>
      <c r="P666" s="9">
        <v>0</v>
      </c>
      <c r="Q666" s="138">
        <v>0</v>
      </c>
      <c r="R666" s="138">
        <v>0</v>
      </c>
      <c r="U666" s="3">
        <v>5.7848415534053926E-2</v>
      </c>
      <c r="V666" s="279">
        <v>4143.2</v>
      </c>
      <c r="W666" s="279">
        <v>4029.22</v>
      </c>
      <c r="X666" s="279">
        <v>3545.72</v>
      </c>
      <c r="Y666" s="3">
        <v>0.15</v>
      </c>
      <c r="Z666" t="s">
        <v>5633</v>
      </c>
      <c r="AC666" s="1" t="s">
        <v>5742</v>
      </c>
    </row>
    <row r="667" spans="1:29" x14ac:dyDescent="0.25">
      <c r="A667">
        <v>664</v>
      </c>
      <c r="B667" s="167">
        <v>45971.678738425922</v>
      </c>
      <c r="C667" s="110">
        <f t="shared" si="10"/>
        <v>45986.678738425922</v>
      </c>
      <c r="D667" t="s">
        <v>5494</v>
      </c>
      <c r="G667" t="s">
        <v>5102</v>
      </c>
      <c r="H667" t="s">
        <v>92</v>
      </c>
      <c r="I667" t="s">
        <v>4103</v>
      </c>
      <c r="J667" t="s">
        <v>93</v>
      </c>
      <c r="L667" s="305" t="s">
        <v>3</v>
      </c>
      <c r="N667" s="9">
        <v>2585</v>
      </c>
      <c r="O667" s="9">
        <v>144.4</v>
      </c>
      <c r="P667" s="9">
        <v>35000</v>
      </c>
      <c r="Q667" s="138">
        <v>0</v>
      </c>
      <c r="R667" s="138">
        <v>0</v>
      </c>
      <c r="S667" s="3">
        <v>1E-3</v>
      </c>
      <c r="T667" s="3">
        <v>5.0000000000000001E-4</v>
      </c>
      <c r="U667" s="3">
        <v>5.8675628655685333E-2</v>
      </c>
      <c r="V667" s="279">
        <v>4234.59</v>
      </c>
      <c r="W667" s="279">
        <v>4071.2</v>
      </c>
      <c r="X667" s="279">
        <v>3582.66</v>
      </c>
      <c r="Y667" s="3">
        <v>0.16</v>
      </c>
      <c r="Z667" t="s">
        <v>5633</v>
      </c>
      <c r="AC667" s="1" t="s">
        <v>5742</v>
      </c>
    </row>
    <row r="668" spans="1:29" x14ac:dyDescent="0.25">
      <c r="A668">
        <v>665</v>
      </c>
      <c r="B668" s="167">
        <v>45971.722187500003</v>
      </c>
      <c r="C668" s="110">
        <f t="shared" si="10"/>
        <v>45986.722187500003</v>
      </c>
      <c r="D668" t="s">
        <v>6247</v>
      </c>
      <c r="G668" t="s">
        <v>4696</v>
      </c>
      <c r="H668" t="s">
        <v>93</v>
      </c>
      <c r="I668" t="s">
        <v>4696</v>
      </c>
      <c r="J668" t="s">
        <v>93</v>
      </c>
      <c r="L668" s="305" t="s">
        <v>5</v>
      </c>
      <c r="N668" s="9">
        <v>950</v>
      </c>
      <c r="O668" s="9">
        <v>0</v>
      </c>
      <c r="P668" s="9">
        <v>0</v>
      </c>
      <c r="Q668" s="138">
        <v>0</v>
      </c>
      <c r="R668" s="138">
        <v>0</v>
      </c>
      <c r="U668" s="3">
        <v>0.15318912990103978</v>
      </c>
      <c r="V668" s="279">
        <v>1649.59</v>
      </c>
      <c r="W668" s="279">
        <v>1484.63</v>
      </c>
      <c r="X668" s="279">
        <v>1484.63</v>
      </c>
      <c r="Y668" s="3">
        <v>0.1</v>
      </c>
      <c r="Z668" t="s">
        <v>5633</v>
      </c>
      <c r="AC668" s="1" t="s">
        <v>5742</v>
      </c>
    </row>
    <row r="669" spans="1:29" x14ac:dyDescent="0.25">
      <c r="A669">
        <v>666</v>
      </c>
      <c r="B669" s="167">
        <v>45972.42</v>
      </c>
      <c r="C669" s="110">
        <f t="shared" si="10"/>
        <v>45987.42</v>
      </c>
      <c r="D669" t="s">
        <v>6249</v>
      </c>
      <c r="G669" t="s">
        <v>2018</v>
      </c>
      <c r="H669" t="s">
        <v>89</v>
      </c>
      <c r="I669" t="s">
        <v>360</v>
      </c>
      <c r="J669" t="s">
        <v>74</v>
      </c>
      <c r="K669" t="s">
        <v>6248</v>
      </c>
      <c r="L669" s="305" t="s">
        <v>6</v>
      </c>
      <c r="M669" t="s">
        <v>5643</v>
      </c>
      <c r="N669" s="9">
        <v>10200</v>
      </c>
      <c r="O669" s="9">
        <v>387.3</v>
      </c>
      <c r="P669" s="9">
        <v>90000</v>
      </c>
      <c r="Q669" s="138">
        <v>0</v>
      </c>
      <c r="R669" s="138">
        <v>0</v>
      </c>
      <c r="U669" s="3">
        <v>9.6768617314923575E-2</v>
      </c>
      <c r="V669" s="279">
        <v>18321.02</v>
      </c>
      <c r="W669" s="279">
        <v>16237.08</v>
      </c>
      <c r="X669" s="279">
        <v>15100.48</v>
      </c>
      <c r="Y669" s="3">
        <v>0.18</v>
      </c>
      <c r="Z669" t="s">
        <v>5633</v>
      </c>
      <c r="AC669" s="1" t="s">
        <v>5742</v>
      </c>
    </row>
    <row r="670" spans="1:29" x14ac:dyDescent="0.25">
      <c r="A670">
        <v>667</v>
      </c>
      <c r="B670" s="167">
        <v>45972.452743055554</v>
      </c>
      <c r="C670" s="110">
        <f t="shared" si="10"/>
        <v>45987.452743055554</v>
      </c>
      <c r="D670" t="s">
        <v>6217</v>
      </c>
      <c r="G670" t="s">
        <v>2745</v>
      </c>
      <c r="H670" t="s">
        <v>93</v>
      </c>
      <c r="I670" t="s">
        <v>3634</v>
      </c>
      <c r="J670" t="s">
        <v>93</v>
      </c>
      <c r="L670" s="305" t="s">
        <v>3</v>
      </c>
      <c r="N670" s="9">
        <v>650</v>
      </c>
      <c r="O670" s="9">
        <v>45.2</v>
      </c>
      <c r="P670" s="9">
        <v>0</v>
      </c>
      <c r="Q670" s="138">
        <v>0</v>
      </c>
      <c r="R670" s="138">
        <v>0</v>
      </c>
      <c r="U670" s="3">
        <v>5.4767632647586516E-2</v>
      </c>
      <c r="V670" s="279">
        <v>1180.9100000000001</v>
      </c>
      <c r="W670" s="279">
        <v>1059.24</v>
      </c>
      <c r="X670" s="279">
        <v>932.13</v>
      </c>
      <c r="Y670" s="3">
        <v>0.22</v>
      </c>
      <c r="Z670" t="s">
        <v>5633</v>
      </c>
      <c r="AC670" s="1" t="s">
        <v>5742</v>
      </c>
    </row>
    <row r="671" spans="1:29" x14ac:dyDescent="0.25">
      <c r="A671">
        <v>668</v>
      </c>
      <c r="B671" s="167">
        <v>45972.457696759258</v>
      </c>
      <c r="C671" s="110">
        <f t="shared" si="10"/>
        <v>45987.457696759258</v>
      </c>
      <c r="D671" t="s">
        <v>6217</v>
      </c>
      <c r="G671" t="s">
        <v>2788</v>
      </c>
      <c r="H671" t="s">
        <v>93</v>
      </c>
      <c r="I671" t="s">
        <v>3842</v>
      </c>
      <c r="J671" t="s">
        <v>93</v>
      </c>
      <c r="L671" s="305" t="s">
        <v>3</v>
      </c>
      <c r="N671" s="9">
        <v>650</v>
      </c>
      <c r="O671" s="9">
        <v>32.6</v>
      </c>
      <c r="P671" s="9">
        <v>0</v>
      </c>
      <c r="Q671" s="138">
        <v>0</v>
      </c>
      <c r="R671" s="138">
        <v>0</v>
      </c>
      <c r="U671" s="3">
        <v>5.4603090959940349E-2</v>
      </c>
      <c r="V671" s="279">
        <v>1166.95</v>
      </c>
      <c r="W671" s="279">
        <v>1043.3699999999999</v>
      </c>
      <c r="X671" s="279">
        <v>918.17</v>
      </c>
      <c r="Y671" s="3">
        <v>0.22</v>
      </c>
      <c r="Z671" t="s">
        <v>5633</v>
      </c>
      <c r="AC671" s="1" t="s">
        <v>5742</v>
      </c>
    </row>
    <row r="672" spans="1:29" x14ac:dyDescent="0.25">
      <c r="A672">
        <v>669</v>
      </c>
      <c r="B672" s="167">
        <v>45972.461631944447</v>
      </c>
      <c r="C672" s="110">
        <f t="shared" si="10"/>
        <v>45987.461631944447</v>
      </c>
      <c r="D672" t="s">
        <v>6217</v>
      </c>
      <c r="G672" t="s">
        <v>2948</v>
      </c>
      <c r="H672" t="s">
        <v>93</v>
      </c>
      <c r="I672" t="s">
        <v>2811</v>
      </c>
      <c r="J672" t="s">
        <v>93</v>
      </c>
      <c r="L672" s="305" t="s">
        <v>3</v>
      </c>
      <c r="N672" s="9">
        <v>650</v>
      </c>
      <c r="O672" s="9">
        <v>16.899999999999999</v>
      </c>
      <c r="P672" s="9">
        <v>0</v>
      </c>
      <c r="Q672" s="138">
        <v>0</v>
      </c>
      <c r="R672" s="138">
        <v>0</v>
      </c>
      <c r="U672" s="3">
        <v>5.4397969531364603E-2</v>
      </c>
      <c r="V672" s="279">
        <v>1149.55</v>
      </c>
      <c r="W672" s="279">
        <v>1023.6</v>
      </c>
      <c r="X672" s="279">
        <v>900.77</v>
      </c>
      <c r="Y672" s="3">
        <v>0.22</v>
      </c>
      <c r="Z672" t="s">
        <v>5633</v>
      </c>
      <c r="AC672" s="1" t="s">
        <v>5742</v>
      </c>
    </row>
    <row r="673" spans="1:29" x14ac:dyDescent="0.25">
      <c r="A673">
        <v>670</v>
      </c>
      <c r="B673" s="167">
        <v>45972.474641203706</v>
      </c>
      <c r="C673" s="110">
        <f t="shared" si="10"/>
        <v>45987.474641203706</v>
      </c>
      <c r="D673" t="s">
        <v>6250</v>
      </c>
      <c r="G673" t="s">
        <v>2849</v>
      </c>
      <c r="H673" t="s">
        <v>93</v>
      </c>
      <c r="I673" t="s">
        <v>2074</v>
      </c>
      <c r="J673" t="s">
        <v>87</v>
      </c>
      <c r="L673" s="305" t="s">
        <v>6</v>
      </c>
      <c r="M673" t="s">
        <v>5643</v>
      </c>
      <c r="N673" s="9">
        <v>18000</v>
      </c>
      <c r="O673" s="9">
        <v>376.5</v>
      </c>
      <c r="P673" s="9">
        <v>70000</v>
      </c>
      <c r="Q673" s="138">
        <v>0</v>
      </c>
      <c r="R673" s="138">
        <v>1</v>
      </c>
      <c r="U673" s="3">
        <v>7.5706232755530761E-2</v>
      </c>
      <c r="V673" s="279">
        <v>31807.41</v>
      </c>
      <c r="W673" s="279">
        <v>27450.92</v>
      </c>
      <c r="X673" s="279">
        <v>25529.360000000001</v>
      </c>
      <c r="Y673" s="3">
        <v>0.2</v>
      </c>
      <c r="Z673" t="s">
        <v>5633</v>
      </c>
      <c r="AC673" s="1" t="s">
        <v>5742</v>
      </c>
    </row>
    <row r="674" spans="1:29" x14ac:dyDescent="0.25">
      <c r="A674">
        <v>671</v>
      </c>
      <c r="B674" s="167">
        <v>45972.479120370372</v>
      </c>
      <c r="C674" s="110">
        <f t="shared" si="10"/>
        <v>45987.479120370372</v>
      </c>
      <c r="D674" t="s">
        <v>6251</v>
      </c>
      <c r="E674" t="s">
        <v>6252</v>
      </c>
      <c r="F674" t="s">
        <v>6253</v>
      </c>
      <c r="G674" t="s">
        <v>852</v>
      </c>
      <c r="H674" t="s">
        <v>82</v>
      </c>
      <c r="I674" t="s">
        <v>1916</v>
      </c>
      <c r="J674" t="s">
        <v>39</v>
      </c>
      <c r="L674" s="305" t="s">
        <v>3</v>
      </c>
      <c r="N674" s="9">
        <v>4364.8</v>
      </c>
      <c r="O674" s="9">
        <v>129.5</v>
      </c>
      <c r="P674" s="9">
        <v>0</v>
      </c>
      <c r="Q674" s="138">
        <v>0</v>
      </c>
      <c r="R674" s="138">
        <v>0</v>
      </c>
      <c r="U674" s="3">
        <v>7.292911389828903E-2</v>
      </c>
      <c r="V674" s="279">
        <v>7512.73</v>
      </c>
      <c r="W674" s="279">
        <v>6862.36</v>
      </c>
      <c r="X674" s="279">
        <v>6038.88</v>
      </c>
      <c r="Y674" s="3">
        <v>0.2</v>
      </c>
      <c r="Z674" t="s">
        <v>5633</v>
      </c>
      <c r="AC674" s="1" t="s">
        <v>5742</v>
      </c>
    </row>
    <row r="675" spans="1:29" x14ac:dyDescent="0.25">
      <c r="A675">
        <v>672</v>
      </c>
      <c r="B675" s="167">
        <v>45972.485717592594</v>
      </c>
      <c r="C675" s="110">
        <f t="shared" si="10"/>
        <v>45987.485717592594</v>
      </c>
      <c r="D675" t="s">
        <v>6217</v>
      </c>
      <c r="G675" t="s">
        <v>2948</v>
      </c>
      <c r="H675" t="s">
        <v>93</v>
      </c>
      <c r="I675" t="s">
        <v>2534</v>
      </c>
      <c r="J675" t="s">
        <v>92</v>
      </c>
      <c r="L675" s="305" t="s">
        <v>3</v>
      </c>
      <c r="N675" s="9">
        <v>2270</v>
      </c>
      <c r="O675" s="9">
        <v>67</v>
      </c>
      <c r="P675" s="9">
        <v>0</v>
      </c>
      <c r="Q675" s="138">
        <v>0</v>
      </c>
      <c r="R675" s="138">
        <v>0</v>
      </c>
      <c r="U675" s="3">
        <v>5.4474819209820877E-2</v>
      </c>
      <c r="V675" s="279">
        <v>3906.76</v>
      </c>
      <c r="W675" s="279">
        <v>3481.37</v>
      </c>
      <c r="X675" s="279">
        <v>3063.6</v>
      </c>
      <c r="Y675" s="3">
        <v>0.22</v>
      </c>
      <c r="Z675" t="s">
        <v>5633</v>
      </c>
      <c r="AC675" s="1" t="s">
        <v>5742</v>
      </c>
    </row>
    <row r="676" spans="1:29" x14ac:dyDescent="0.25">
      <c r="A676">
        <v>673</v>
      </c>
      <c r="B676" s="167">
        <v>45972.581469907411</v>
      </c>
      <c r="C676" s="110">
        <f t="shared" si="10"/>
        <v>45987.581469907411</v>
      </c>
      <c r="D676" t="s">
        <v>6258</v>
      </c>
      <c r="G676" t="s">
        <v>4706</v>
      </c>
      <c r="H676" t="s">
        <v>93</v>
      </c>
      <c r="I676" t="s">
        <v>1916</v>
      </c>
      <c r="J676" t="s">
        <v>39</v>
      </c>
      <c r="L676" s="305" t="s">
        <v>7</v>
      </c>
      <c r="N676" s="9">
        <v>2500</v>
      </c>
      <c r="O676" s="9">
        <v>246</v>
      </c>
      <c r="P676" s="9">
        <v>930000</v>
      </c>
      <c r="Q676" s="138">
        <v>2</v>
      </c>
      <c r="R676" s="138">
        <v>0</v>
      </c>
      <c r="U676" s="3">
        <v>0.38867561849049165</v>
      </c>
      <c r="V676" s="279">
        <v>6727.41</v>
      </c>
      <c r="W676" s="279">
        <v>7644.78</v>
      </c>
      <c r="X676" s="279">
        <v>6727.41</v>
      </c>
      <c r="Z676" t="s">
        <v>5630</v>
      </c>
      <c r="AC676" s="1" t="s">
        <v>5742</v>
      </c>
    </row>
    <row r="677" spans="1:29" x14ac:dyDescent="0.25">
      <c r="A677">
        <v>674</v>
      </c>
      <c r="B677" s="167">
        <v>45972.584317129629</v>
      </c>
      <c r="C677" s="110">
        <f t="shared" si="10"/>
        <v>45987.584317129629</v>
      </c>
      <c r="D677" t="s">
        <v>6259</v>
      </c>
      <c r="G677" t="s">
        <v>2764</v>
      </c>
      <c r="H677" t="s">
        <v>93</v>
      </c>
      <c r="I677" t="s">
        <v>604</v>
      </c>
      <c r="J677" t="s">
        <v>77</v>
      </c>
      <c r="L677" s="305" t="s">
        <v>6</v>
      </c>
      <c r="N677" s="9">
        <v>5800</v>
      </c>
      <c r="O677" s="9">
        <v>248.4</v>
      </c>
      <c r="P677" s="9">
        <v>47418.6</v>
      </c>
      <c r="Q677" s="138">
        <v>2</v>
      </c>
      <c r="R677" s="138">
        <v>0</v>
      </c>
      <c r="U677" s="3">
        <v>9.6699602648491131E-2</v>
      </c>
      <c r="V677" s="279">
        <v>10835.12</v>
      </c>
      <c r="W677" s="279">
        <v>9606.82</v>
      </c>
      <c r="X677" s="279">
        <v>8934.34</v>
      </c>
      <c r="Y677" s="3">
        <v>0.18</v>
      </c>
      <c r="Z677" t="s">
        <v>5630</v>
      </c>
      <c r="AC677" s="1" t="s">
        <v>5742</v>
      </c>
    </row>
    <row r="678" spans="1:29" x14ac:dyDescent="0.25">
      <c r="A678">
        <v>675</v>
      </c>
      <c r="B678" s="167">
        <v>45972.704317129632</v>
      </c>
      <c r="C678" s="110">
        <f t="shared" si="10"/>
        <v>45987.704317129632</v>
      </c>
      <c r="D678" t="s">
        <v>6234</v>
      </c>
      <c r="G678" t="s">
        <v>1920</v>
      </c>
      <c r="H678" t="s">
        <v>39</v>
      </c>
      <c r="I678" t="s">
        <v>2731</v>
      </c>
      <c r="J678" t="s">
        <v>93</v>
      </c>
      <c r="L678" s="305" t="s">
        <v>7</v>
      </c>
      <c r="N678" s="9">
        <v>3600</v>
      </c>
      <c r="O678" s="9">
        <v>685.45</v>
      </c>
      <c r="P678" s="9">
        <v>0</v>
      </c>
      <c r="Q678" s="138">
        <v>0</v>
      </c>
      <c r="R678" s="138">
        <v>0</v>
      </c>
      <c r="U678" s="3">
        <v>7.2688851496483409E-2</v>
      </c>
      <c r="V678" s="279">
        <v>6837.5</v>
      </c>
      <c r="W678" s="279">
        <v>6284.96</v>
      </c>
      <c r="X678" s="279">
        <v>5621.9</v>
      </c>
      <c r="Y678" s="3">
        <v>0.2</v>
      </c>
      <c r="Z678" t="s">
        <v>5633</v>
      </c>
      <c r="AC678" s="1" t="s">
        <v>5742</v>
      </c>
    </row>
    <row r="679" spans="1:29" x14ac:dyDescent="0.25">
      <c r="A679">
        <v>676</v>
      </c>
      <c r="B679" s="167">
        <v>45972.707719907405</v>
      </c>
      <c r="C679" s="110">
        <f t="shared" si="10"/>
        <v>45987.707719907405</v>
      </c>
      <c r="D679" t="s">
        <v>6118</v>
      </c>
      <c r="G679" t="s">
        <v>1920</v>
      </c>
      <c r="H679" t="s">
        <v>39</v>
      </c>
      <c r="I679" t="s">
        <v>2731</v>
      </c>
      <c r="J679" t="s">
        <v>93</v>
      </c>
      <c r="L679" s="305" t="s">
        <v>8</v>
      </c>
      <c r="N679" s="9">
        <v>4200</v>
      </c>
      <c r="O679" s="9">
        <v>766.8</v>
      </c>
      <c r="P679" s="9">
        <v>0</v>
      </c>
      <c r="Q679" s="138">
        <v>0</v>
      </c>
      <c r="R679" s="138">
        <v>0</v>
      </c>
      <c r="U679" s="3">
        <v>9.0299385298818785E-2</v>
      </c>
      <c r="V679" s="279">
        <v>7940.64</v>
      </c>
      <c r="W679" s="279">
        <v>7457.16</v>
      </c>
      <c r="X679" s="279">
        <v>6664.26</v>
      </c>
      <c r="Y679" s="3">
        <v>0.18</v>
      </c>
      <c r="Z679" t="s">
        <v>5633</v>
      </c>
      <c r="AA679" t="s">
        <v>5755</v>
      </c>
    </row>
    <row r="680" spans="1:29" x14ac:dyDescent="0.25">
      <c r="A680">
        <v>677</v>
      </c>
      <c r="B680" s="167">
        <v>45973.373495370368</v>
      </c>
      <c r="C680" s="110">
        <f t="shared" si="10"/>
        <v>45988.373495370368</v>
      </c>
      <c r="D680" t="s">
        <v>5494</v>
      </c>
      <c r="G680" t="s">
        <v>2681</v>
      </c>
      <c r="H680" t="s">
        <v>93</v>
      </c>
      <c r="I680" t="s">
        <v>2512</v>
      </c>
      <c r="J680" t="s">
        <v>92</v>
      </c>
      <c r="L680" s="305" t="s">
        <v>3</v>
      </c>
      <c r="N680" s="9">
        <v>2062</v>
      </c>
      <c r="O680" s="9">
        <v>83</v>
      </c>
      <c r="P680" s="9">
        <v>0</v>
      </c>
      <c r="Q680" s="138">
        <v>0</v>
      </c>
      <c r="R680" s="138">
        <v>0</v>
      </c>
      <c r="U680" s="3">
        <v>9.8621420456270897E-2</v>
      </c>
      <c r="V680" s="279">
        <v>3300.31</v>
      </c>
      <c r="W680" s="279">
        <v>3385.76</v>
      </c>
      <c r="X680" s="279">
        <v>2979.47</v>
      </c>
      <c r="Y680" s="3">
        <v>0.1</v>
      </c>
      <c r="Z680" t="s">
        <v>5633</v>
      </c>
      <c r="AC680" s="1" t="s">
        <v>5742</v>
      </c>
    </row>
    <row r="681" spans="1:29" x14ac:dyDescent="0.25">
      <c r="A681">
        <v>678</v>
      </c>
      <c r="B681" s="167">
        <v>45973.412673611114</v>
      </c>
      <c r="C681" s="110">
        <f t="shared" si="10"/>
        <v>45988.412673611114</v>
      </c>
      <c r="D681" t="s">
        <v>6217</v>
      </c>
      <c r="G681" t="s">
        <v>2534</v>
      </c>
      <c r="H681" t="s">
        <v>92</v>
      </c>
      <c r="I681" t="s">
        <v>886</v>
      </c>
      <c r="J681" t="s">
        <v>82</v>
      </c>
      <c r="L681" s="305" t="s">
        <v>3</v>
      </c>
      <c r="N681" s="9">
        <v>2942</v>
      </c>
      <c r="O681" s="9">
        <v>145</v>
      </c>
      <c r="P681" s="9">
        <v>0</v>
      </c>
      <c r="Q681" s="138">
        <v>0</v>
      </c>
      <c r="R681" s="138">
        <v>0</v>
      </c>
      <c r="U681" s="3">
        <v>5.4642693306791279E-2</v>
      </c>
      <c r="V681" s="279">
        <v>5127.74</v>
      </c>
      <c r="W681" s="279">
        <v>4585.21</v>
      </c>
      <c r="X681" s="279">
        <v>4034.99</v>
      </c>
      <c r="Y681" s="3">
        <v>0.22</v>
      </c>
      <c r="Z681" t="s">
        <v>6256</v>
      </c>
      <c r="AC681" s="1" t="s">
        <v>5742</v>
      </c>
    </row>
    <row r="682" spans="1:29" x14ac:dyDescent="0.25">
      <c r="A682">
        <v>679</v>
      </c>
      <c r="B682" s="167">
        <v>45973.429398148146</v>
      </c>
      <c r="C682" s="110">
        <f t="shared" si="10"/>
        <v>45988.429398148146</v>
      </c>
      <c r="D682" t="s">
        <v>6217</v>
      </c>
      <c r="G682" t="s">
        <v>1917</v>
      </c>
      <c r="H682" t="s">
        <v>39</v>
      </c>
      <c r="I682" t="s">
        <v>1076</v>
      </c>
      <c r="J682" t="s">
        <v>82</v>
      </c>
      <c r="L682" s="305" t="s">
        <v>3</v>
      </c>
      <c r="N682" s="9">
        <v>3116</v>
      </c>
      <c r="O682" s="9">
        <v>111.5</v>
      </c>
      <c r="P682" s="9">
        <v>0</v>
      </c>
      <c r="Q682" s="138">
        <v>0</v>
      </c>
      <c r="R682" s="138">
        <v>0</v>
      </c>
      <c r="U682" s="3">
        <v>5.4224068589355801E-2</v>
      </c>
      <c r="V682" s="279">
        <v>5384.39</v>
      </c>
      <c r="W682" s="279">
        <v>4786.57</v>
      </c>
      <c r="X682" s="279">
        <v>4227.01</v>
      </c>
      <c r="Y682" s="3">
        <v>0.22</v>
      </c>
      <c r="Z682" t="s">
        <v>6256</v>
      </c>
      <c r="AC682" s="1" t="s">
        <v>5742</v>
      </c>
    </row>
    <row r="683" spans="1:29" x14ac:dyDescent="0.25">
      <c r="A683">
        <v>680</v>
      </c>
      <c r="B683" s="167">
        <v>45973.440370370372</v>
      </c>
      <c r="C683" s="110">
        <f t="shared" si="10"/>
        <v>45988.440370370372</v>
      </c>
      <c r="D683" t="s">
        <v>6261</v>
      </c>
      <c r="E683" t="s">
        <v>6260</v>
      </c>
      <c r="F683" t="s">
        <v>6262</v>
      </c>
      <c r="G683" t="s">
        <v>1278</v>
      </c>
      <c r="H683" t="s">
        <v>82</v>
      </c>
      <c r="I683" t="s">
        <v>1872</v>
      </c>
      <c r="J683" t="s">
        <v>39</v>
      </c>
      <c r="L683" s="305" t="s">
        <v>7</v>
      </c>
      <c r="N683" s="9">
        <v>6665</v>
      </c>
      <c r="O683" s="9">
        <v>358</v>
      </c>
      <c r="P683" s="9">
        <v>667406.65</v>
      </c>
      <c r="Q683" s="138">
        <v>0</v>
      </c>
      <c r="R683" s="138">
        <v>0</v>
      </c>
      <c r="U683" s="3">
        <v>0.18175191136519436</v>
      </c>
      <c r="V683" s="279">
        <v>12850.75</v>
      </c>
      <c r="W683" s="279">
        <v>12480.27</v>
      </c>
      <c r="X683" s="279">
        <v>10982.64</v>
      </c>
      <c r="Y683" s="3">
        <v>0.15</v>
      </c>
      <c r="Z683" t="s">
        <v>6256</v>
      </c>
      <c r="AC683" s="1" t="s">
        <v>5742</v>
      </c>
    </row>
    <row r="684" spans="1:29" x14ac:dyDescent="0.25">
      <c r="A684">
        <v>681</v>
      </c>
      <c r="B684" s="167">
        <v>45973.50675925926</v>
      </c>
      <c r="C684" s="110">
        <f t="shared" si="10"/>
        <v>45988.50675925926</v>
      </c>
      <c r="D684" t="s">
        <v>6263</v>
      </c>
      <c r="G684" t="s">
        <v>2829</v>
      </c>
      <c r="H684" t="s">
        <v>93</v>
      </c>
      <c r="I684" t="s">
        <v>3842</v>
      </c>
      <c r="J684" t="s">
        <v>93</v>
      </c>
      <c r="L684" s="305" t="s">
        <v>4</v>
      </c>
      <c r="N684" s="9">
        <v>2800</v>
      </c>
      <c r="O684" s="9">
        <v>118.8</v>
      </c>
      <c r="P684" s="9">
        <v>0</v>
      </c>
      <c r="Q684" s="138">
        <v>0</v>
      </c>
      <c r="R684" s="138">
        <v>0</v>
      </c>
      <c r="U684" s="3">
        <v>5.4537497440249362E-2</v>
      </c>
      <c r="V684" s="279">
        <v>5002.8900000000003</v>
      </c>
      <c r="W684" s="279">
        <v>4467.29</v>
      </c>
      <c r="X684" s="279">
        <v>3931.22</v>
      </c>
      <c r="Y684" s="3">
        <v>0.22</v>
      </c>
      <c r="Z684" t="s">
        <v>5630</v>
      </c>
      <c r="AC684" s="1" t="s">
        <v>5742</v>
      </c>
    </row>
    <row r="685" spans="1:29" x14ac:dyDescent="0.25">
      <c r="A685">
        <v>682</v>
      </c>
      <c r="B685" s="167">
        <v>45973.598009259258</v>
      </c>
      <c r="C685" s="110">
        <f t="shared" si="10"/>
        <v>45988.598009259258</v>
      </c>
      <c r="D685" t="s">
        <v>6264</v>
      </c>
      <c r="E685" t="s">
        <v>6265</v>
      </c>
      <c r="G685" t="s">
        <v>1807</v>
      </c>
      <c r="H685" t="s">
        <v>39</v>
      </c>
      <c r="I685" t="s">
        <v>1817</v>
      </c>
      <c r="J685" t="s">
        <v>39</v>
      </c>
      <c r="K685" t="s">
        <v>6266</v>
      </c>
      <c r="L685" s="305" t="s">
        <v>3</v>
      </c>
      <c r="N685" s="9">
        <v>450</v>
      </c>
      <c r="O685" s="9">
        <v>0</v>
      </c>
      <c r="P685" s="9">
        <v>0</v>
      </c>
      <c r="Q685" s="138">
        <v>0</v>
      </c>
      <c r="R685" s="138">
        <v>0</v>
      </c>
      <c r="U685" s="3">
        <v>7.2583105492482786E-2</v>
      </c>
      <c r="V685" s="279">
        <v>781.39</v>
      </c>
      <c r="W685" s="279">
        <v>625.11</v>
      </c>
      <c r="X685" s="279">
        <v>625.11</v>
      </c>
      <c r="Y685" s="3">
        <v>0.2</v>
      </c>
      <c r="Z685" t="s">
        <v>5630</v>
      </c>
      <c r="AC685" s="1" t="s">
        <v>5742</v>
      </c>
    </row>
    <row r="686" spans="1:29" x14ac:dyDescent="0.25">
      <c r="A686">
        <v>683</v>
      </c>
      <c r="B686" s="167">
        <v>45973.652974537035</v>
      </c>
      <c r="C686" s="110">
        <f t="shared" si="10"/>
        <v>45988.652974537035</v>
      </c>
      <c r="D686" t="s">
        <v>6267</v>
      </c>
      <c r="G686" t="s">
        <v>2973</v>
      </c>
      <c r="H686" t="s">
        <v>93</v>
      </c>
      <c r="I686" t="s">
        <v>2010</v>
      </c>
      <c r="J686" t="s">
        <v>89</v>
      </c>
      <c r="K686" t="s">
        <v>6268</v>
      </c>
      <c r="L686" s="305" t="s">
        <v>6</v>
      </c>
      <c r="N686" s="9">
        <v>3000</v>
      </c>
      <c r="O686" s="9">
        <v>201.3</v>
      </c>
      <c r="Q686" s="138">
        <v>0</v>
      </c>
      <c r="R686" s="138">
        <v>0</v>
      </c>
      <c r="U686" s="3">
        <v>7.3232014316341507E-2</v>
      </c>
      <c r="V686" s="279">
        <v>5288.05</v>
      </c>
      <c r="W686" s="279">
        <v>4858.01</v>
      </c>
      <c r="X686" s="279">
        <v>4275.05</v>
      </c>
      <c r="Y686" s="3">
        <v>0.2</v>
      </c>
      <c r="Z686" t="s">
        <v>5630</v>
      </c>
      <c r="AC686" s="1" t="s">
        <v>5742</v>
      </c>
    </row>
    <row r="687" spans="1:29" x14ac:dyDescent="0.25">
      <c r="A687">
        <v>684</v>
      </c>
      <c r="B687" s="167">
        <v>45973.665162037039</v>
      </c>
      <c r="C687" s="110">
        <f t="shared" si="10"/>
        <v>45988.665162037039</v>
      </c>
      <c r="D687" t="s">
        <v>6269</v>
      </c>
      <c r="G687" t="s">
        <v>2512</v>
      </c>
      <c r="H687" t="s">
        <v>92</v>
      </c>
      <c r="I687" t="s">
        <v>3585</v>
      </c>
      <c r="J687" t="s">
        <v>39</v>
      </c>
      <c r="K687" t="s">
        <v>6270</v>
      </c>
      <c r="L687" s="305" t="s">
        <v>6</v>
      </c>
      <c r="N687" s="9">
        <v>1800</v>
      </c>
      <c r="O687" s="9">
        <v>34.200000000000003</v>
      </c>
      <c r="P687" s="9">
        <v>0</v>
      </c>
      <c r="Q687" s="138">
        <v>0</v>
      </c>
      <c r="R687" s="138">
        <v>0</v>
      </c>
      <c r="U687" s="3">
        <v>8.1747451742438082E-2</v>
      </c>
      <c r="V687" s="279">
        <v>3076.9</v>
      </c>
      <c r="W687" s="279">
        <v>2840.32</v>
      </c>
      <c r="X687" s="279">
        <v>2499.4899999999998</v>
      </c>
      <c r="Y687" s="3">
        <v>0.19</v>
      </c>
      <c r="Z687" t="s">
        <v>5630</v>
      </c>
      <c r="AC687" s="1" t="s">
        <v>5742</v>
      </c>
    </row>
    <row r="688" spans="1:29" x14ac:dyDescent="0.25">
      <c r="A688">
        <v>685</v>
      </c>
      <c r="B688" s="167">
        <v>45973.667256944442</v>
      </c>
      <c r="C688" s="110">
        <f t="shared" si="10"/>
        <v>45988.667256944442</v>
      </c>
      <c r="D688" t="s">
        <v>6271</v>
      </c>
      <c r="G688" t="s">
        <v>2512</v>
      </c>
      <c r="H688" t="s">
        <v>92</v>
      </c>
      <c r="I688" t="s">
        <v>3585</v>
      </c>
      <c r="J688" t="s">
        <v>39</v>
      </c>
      <c r="K688" t="s">
        <v>6272</v>
      </c>
      <c r="L688" s="305" t="s">
        <v>7</v>
      </c>
      <c r="N688" s="9">
        <v>2500</v>
      </c>
      <c r="O688" s="9">
        <v>54</v>
      </c>
      <c r="P688" s="9">
        <v>0</v>
      </c>
      <c r="Q688" s="138">
        <v>0</v>
      </c>
      <c r="R688" s="138">
        <v>0</v>
      </c>
      <c r="U688" s="3">
        <v>8.1768014526158408E-2</v>
      </c>
      <c r="V688" s="279">
        <v>4280.67</v>
      </c>
      <c r="W688" s="279">
        <v>3953.08</v>
      </c>
      <c r="X688" s="279">
        <v>3478.71</v>
      </c>
      <c r="Y688" s="3">
        <v>0.19</v>
      </c>
      <c r="Z688" t="s">
        <v>5630</v>
      </c>
      <c r="AC688" s="1" t="s">
        <v>5742</v>
      </c>
    </row>
    <row r="689" spans="1:29" x14ac:dyDescent="0.25">
      <c r="A689">
        <v>686</v>
      </c>
      <c r="B689" s="167">
        <v>45973.739907407406</v>
      </c>
      <c r="C689" s="110">
        <f t="shared" si="10"/>
        <v>45988.739907407406</v>
      </c>
      <c r="D689" t="s">
        <v>5748</v>
      </c>
      <c r="G689" t="s">
        <v>3622</v>
      </c>
      <c r="H689" t="s">
        <v>92</v>
      </c>
      <c r="I689" t="s">
        <v>1492</v>
      </c>
      <c r="J689" t="s">
        <v>84</v>
      </c>
      <c r="L689" s="305" t="s">
        <v>6</v>
      </c>
      <c r="N689" s="9">
        <v>18500</v>
      </c>
      <c r="O689" s="9">
        <v>686.5</v>
      </c>
      <c r="P689" s="9">
        <v>160000</v>
      </c>
      <c r="Q689" s="138">
        <v>0</v>
      </c>
      <c r="R689" s="138">
        <v>0</v>
      </c>
      <c r="U689" s="3">
        <v>9.6721214856127141E-2</v>
      </c>
      <c r="V689" s="279">
        <v>32672.6</v>
      </c>
      <c r="W689" s="279">
        <v>28955.32</v>
      </c>
      <c r="X689" s="279">
        <v>26928.45</v>
      </c>
      <c r="Y689" s="3">
        <v>0.18</v>
      </c>
      <c r="Z689" t="s">
        <v>5630</v>
      </c>
      <c r="AC689" s="1" t="s">
        <v>5742</v>
      </c>
    </row>
    <row r="690" spans="1:29" x14ac:dyDescent="0.25">
      <c r="A690">
        <v>687</v>
      </c>
      <c r="B690" s="167">
        <v>45974.382951388892</v>
      </c>
      <c r="C690" s="110">
        <f t="shared" si="10"/>
        <v>45989.382951388892</v>
      </c>
      <c r="D690" t="s">
        <v>6217</v>
      </c>
      <c r="G690" t="s">
        <v>2831</v>
      </c>
      <c r="H690" t="s">
        <v>93</v>
      </c>
      <c r="I690" t="s">
        <v>4696</v>
      </c>
      <c r="J690" t="s">
        <v>93</v>
      </c>
      <c r="L690" s="305" t="s">
        <v>4</v>
      </c>
      <c r="N690" s="9">
        <v>2700</v>
      </c>
      <c r="O690" s="9">
        <v>201.6</v>
      </c>
      <c r="P690" s="9">
        <v>0</v>
      </c>
      <c r="Q690" s="138">
        <v>0</v>
      </c>
      <c r="R690" s="138">
        <v>0</v>
      </c>
      <c r="U690" s="3">
        <v>5.4811150574392078E-2</v>
      </c>
      <c r="V690" s="279">
        <v>4920.67</v>
      </c>
      <c r="W690" s="279">
        <v>4417.34</v>
      </c>
      <c r="X690" s="279">
        <v>3887.26</v>
      </c>
      <c r="Y690" s="3">
        <v>0.22</v>
      </c>
      <c r="Z690" t="s">
        <v>6256</v>
      </c>
      <c r="AC690" s="1" t="s">
        <v>5742</v>
      </c>
    </row>
    <row r="691" spans="1:29" x14ac:dyDescent="0.25">
      <c r="A691">
        <v>688</v>
      </c>
      <c r="B691" s="167">
        <v>45974.4059375</v>
      </c>
      <c r="C691" s="110">
        <f t="shared" si="10"/>
        <v>45989.4059375</v>
      </c>
      <c r="D691" t="s">
        <v>5494</v>
      </c>
      <c r="E691" t="s">
        <v>5788</v>
      </c>
      <c r="G691" t="s">
        <v>2512</v>
      </c>
      <c r="H691" t="s">
        <v>92</v>
      </c>
      <c r="I691" t="s">
        <v>2854</v>
      </c>
      <c r="J691" t="s">
        <v>93</v>
      </c>
      <c r="L691" s="305" t="s">
        <v>7</v>
      </c>
      <c r="N691" s="9">
        <v>3800</v>
      </c>
      <c r="O691" s="9">
        <v>197.8</v>
      </c>
      <c r="P691" s="9">
        <v>0</v>
      </c>
      <c r="Q691" s="138">
        <v>0</v>
      </c>
      <c r="R691" s="138">
        <v>0</v>
      </c>
      <c r="U691" s="3">
        <v>6.635150717009379E-2</v>
      </c>
      <c r="V691" s="279">
        <v>6131.73</v>
      </c>
      <c r="W691" s="279">
        <v>6027.24</v>
      </c>
      <c r="X691" s="279">
        <v>5303.97</v>
      </c>
      <c r="Y691" s="3">
        <v>0.14000000000000001</v>
      </c>
      <c r="Z691" t="s">
        <v>5630</v>
      </c>
      <c r="AC691" s="1" t="s">
        <v>5742</v>
      </c>
    </row>
    <row r="692" spans="1:29" x14ac:dyDescent="0.25">
      <c r="A692">
        <v>689</v>
      </c>
      <c r="B692" s="167">
        <v>45974.412800925929</v>
      </c>
      <c r="C692" s="110">
        <f t="shared" si="10"/>
        <v>45989.412800925929</v>
      </c>
      <c r="D692" t="s">
        <v>6274</v>
      </c>
      <c r="E692" t="s">
        <v>6273</v>
      </c>
      <c r="G692" t="s">
        <v>1810</v>
      </c>
      <c r="H692" t="s">
        <v>39</v>
      </c>
      <c r="I692" t="s">
        <v>4107</v>
      </c>
      <c r="J692" t="s">
        <v>93</v>
      </c>
      <c r="L692" s="305" t="s">
        <v>4</v>
      </c>
      <c r="N692" s="9">
        <v>2800</v>
      </c>
      <c r="O692" s="9">
        <v>84.3</v>
      </c>
      <c r="P692" s="9">
        <v>21858.03</v>
      </c>
      <c r="Q692" s="138">
        <v>0</v>
      </c>
      <c r="R692" s="138">
        <v>0</v>
      </c>
      <c r="U692" s="3">
        <v>0.1208779887733275</v>
      </c>
      <c r="V692" s="279">
        <v>4860.09</v>
      </c>
      <c r="W692" s="279">
        <v>4697.59</v>
      </c>
      <c r="X692" s="279">
        <v>4145.08</v>
      </c>
      <c r="Y692" s="3">
        <v>0.15</v>
      </c>
      <c r="Z692" t="s">
        <v>5630</v>
      </c>
      <c r="AC692" s="1" t="s">
        <v>5742</v>
      </c>
    </row>
    <row r="693" spans="1:29" x14ac:dyDescent="0.25">
      <c r="A693">
        <v>690</v>
      </c>
      <c r="B693" s="167">
        <v>45974.417210648149</v>
      </c>
      <c r="C693" s="110">
        <f t="shared" si="10"/>
        <v>45989.417210648149</v>
      </c>
      <c r="D693" t="s">
        <v>6217</v>
      </c>
      <c r="G693" t="s">
        <v>4696</v>
      </c>
      <c r="H693" t="s">
        <v>93</v>
      </c>
      <c r="I693" t="s">
        <v>2534</v>
      </c>
      <c r="J693" t="s">
        <v>92</v>
      </c>
      <c r="L693" s="305" t="s">
        <v>3</v>
      </c>
      <c r="N693" s="9">
        <v>2770</v>
      </c>
      <c r="O693" s="9">
        <v>94.2</v>
      </c>
      <c r="P693" s="9">
        <v>0</v>
      </c>
      <c r="Q693" s="138">
        <v>0</v>
      </c>
      <c r="R693" s="138">
        <v>0</v>
      </c>
      <c r="U693" s="3">
        <v>5.4512965535917647E-2</v>
      </c>
      <c r="V693" s="279">
        <v>4781.0600000000004</v>
      </c>
      <c r="W693" s="279">
        <v>4263.8500000000004</v>
      </c>
      <c r="X693" s="279">
        <v>3752.19</v>
      </c>
      <c r="Y693" s="3">
        <v>0.22</v>
      </c>
      <c r="Z693" t="s">
        <v>6256</v>
      </c>
      <c r="AC693" s="1" t="s">
        <v>5742</v>
      </c>
    </row>
    <row r="694" spans="1:29" x14ac:dyDescent="0.25">
      <c r="A694">
        <v>691</v>
      </c>
      <c r="B694" s="167">
        <v>45974.430162037039</v>
      </c>
      <c r="C694" s="110">
        <f t="shared" si="10"/>
        <v>45989.430162037039</v>
      </c>
      <c r="D694" t="s">
        <v>6217</v>
      </c>
      <c r="G694" t="s">
        <v>4696</v>
      </c>
      <c r="H694" t="s">
        <v>93</v>
      </c>
      <c r="I694" t="s">
        <v>4711</v>
      </c>
      <c r="J694" t="s">
        <v>93</v>
      </c>
      <c r="L694" s="305" t="s">
        <v>3</v>
      </c>
      <c r="N694" s="9">
        <v>380</v>
      </c>
      <c r="O694" s="9">
        <v>0</v>
      </c>
      <c r="P694" s="9">
        <v>0</v>
      </c>
      <c r="Q694" s="138">
        <v>0</v>
      </c>
      <c r="R694" s="138">
        <v>0</v>
      </c>
      <c r="U694" s="3">
        <v>5.4177049336215456E-2</v>
      </c>
      <c r="V694" s="279">
        <v>661.1</v>
      </c>
      <c r="W694" s="279">
        <v>585.97</v>
      </c>
      <c r="X694" s="279">
        <v>515.66</v>
      </c>
      <c r="Y694" s="3">
        <v>0.22</v>
      </c>
      <c r="Z694" t="s">
        <v>6256</v>
      </c>
      <c r="AC694" s="1" t="s">
        <v>5742</v>
      </c>
    </row>
    <row r="695" spans="1:29" x14ac:dyDescent="0.25">
      <c r="A695">
        <v>692</v>
      </c>
      <c r="B695" s="167">
        <v>45974.440185185187</v>
      </c>
      <c r="C695" s="110">
        <f t="shared" si="10"/>
        <v>45989.440185185187</v>
      </c>
      <c r="D695" t="s">
        <v>5494</v>
      </c>
      <c r="E695" t="s">
        <v>5788</v>
      </c>
      <c r="G695" t="s">
        <v>5102</v>
      </c>
      <c r="H695" t="s">
        <v>92</v>
      </c>
      <c r="I695" t="s">
        <v>2512</v>
      </c>
      <c r="J695" t="s">
        <v>92</v>
      </c>
      <c r="L695" s="305" t="s">
        <v>6</v>
      </c>
      <c r="N695" s="9">
        <v>1800</v>
      </c>
      <c r="O695" s="9">
        <v>0</v>
      </c>
      <c r="P695" s="9">
        <v>0</v>
      </c>
      <c r="Q695" s="138">
        <v>0</v>
      </c>
      <c r="R695" s="138">
        <v>0</v>
      </c>
      <c r="U695" s="3">
        <v>6.5803497955748524E-2</v>
      </c>
      <c r="V695" s="279">
        <v>2888.32</v>
      </c>
      <c r="W695" s="279">
        <v>2992.72</v>
      </c>
      <c r="X695" s="279">
        <v>2483.9499999999998</v>
      </c>
      <c r="Y695" s="3">
        <v>0.14000000000000001</v>
      </c>
      <c r="Z695" t="s">
        <v>5630</v>
      </c>
      <c r="AC695" s="1" t="s">
        <v>5742</v>
      </c>
    </row>
    <row r="696" spans="1:29" x14ac:dyDescent="0.25">
      <c r="A696">
        <v>693</v>
      </c>
      <c r="B696" s="167">
        <v>45974.47115740741</v>
      </c>
      <c r="C696" s="110">
        <f t="shared" si="10"/>
        <v>45989.47115740741</v>
      </c>
      <c r="D696" t="s">
        <v>6217</v>
      </c>
      <c r="G696" t="s">
        <v>2973</v>
      </c>
      <c r="H696" t="s">
        <v>93</v>
      </c>
      <c r="I696" t="s">
        <v>2534</v>
      </c>
      <c r="J696" t="s">
        <v>92</v>
      </c>
      <c r="L696" s="305" t="s">
        <v>3</v>
      </c>
      <c r="N696" s="9">
        <v>2890.8</v>
      </c>
      <c r="O696" s="9">
        <v>117.8</v>
      </c>
      <c r="P696" s="9">
        <v>0</v>
      </c>
      <c r="Q696" s="138">
        <v>0</v>
      </c>
      <c r="R696" s="138">
        <v>0</v>
      </c>
      <c r="U696" s="3">
        <v>5.4570220841162816E-2</v>
      </c>
      <c r="V696" s="279">
        <v>5011.16</v>
      </c>
      <c r="W696" s="279">
        <v>4474.34</v>
      </c>
      <c r="X696" s="279">
        <v>3937.42</v>
      </c>
      <c r="Y696" s="3">
        <v>0.22</v>
      </c>
      <c r="Z696" t="s">
        <v>6256</v>
      </c>
      <c r="AC696" s="1" t="s">
        <v>5742</v>
      </c>
    </row>
    <row r="697" spans="1:29" x14ac:dyDescent="0.25">
      <c r="A697">
        <v>694</v>
      </c>
      <c r="B697" s="167">
        <v>45974.477685185186</v>
      </c>
      <c r="C697" s="110">
        <f t="shared" si="10"/>
        <v>45989.477685185186</v>
      </c>
      <c r="D697" t="s">
        <v>6217</v>
      </c>
      <c r="G697" t="s">
        <v>2829</v>
      </c>
      <c r="H697" t="s">
        <v>93</v>
      </c>
      <c r="I697" t="s">
        <v>4696</v>
      </c>
      <c r="J697" t="s">
        <v>93</v>
      </c>
      <c r="L697" s="305" t="s">
        <v>3</v>
      </c>
      <c r="N697" s="9">
        <v>836</v>
      </c>
      <c r="O697" s="9">
        <v>69.8</v>
      </c>
      <c r="P697" s="9">
        <v>0</v>
      </c>
      <c r="Q697" s="138">
        <v>0</v>
      </c>
      <c r="R697" s="138">
        <v>0</v>
      </c>
      <c r="U697" s="3">
        <v>5.4886037918090269E-2</v>
      </c>
      <c r="V697" s="279">
        <v>1531.76</v>
      </c>
      <c r="W697" s="279">
        <v>1377.03</v>
      </c>
      <c r="X697" s="279">
        <v>1211.79</v>
      </c>
      <c r="Y697" s="3">
        <v>0.22</v>
      </c>
      <c r="Z697" t="s">
        <v>6256</v>
      </c>
      <c r="AC697" s="1" t="s">
        <v>5742</v>
      </c>
    </row>
    <row r="698" spans="1:29" x14ac:dyDescent="0.25">
      <c r="A698">
        <v>695</v>
      </c>
      <c r="B698" s="167">
        <v>45974.680347222224</v>
      </c>
      <c r="C698" s="110">
        <f t="shared" si="10"/>
        <v>45989.680347222224</v>
      </c>
      <c r="D698" t="s">
        <v>5662</v>
      </c>
      <c r="E698" t="s">
        <v>5673</v>
      </c>
      <c r="F698" t="s">
        <v>5674</v>
      </c>
      <c r="G698" t="s">
        <v>3243</v>
      </c>
      <c r="H698" t="s">
        <v>39</v>
      </c>
      <c r="I698" t="s">
        <v>1827</v>
      </c>
      <c r="J698" t="s">
        <v>39</v>
      </c>
      <c r="K698" t="s">
        <v>5649</v>
      </c>
      <c r="L698" s="305" t="s">
        <v>3</v>
      </c>
      <c r="N698" s="9">
        <v>1900</v>
      </c>
      <c r="O698" s="9">
        <v>119.4</v>
      </c>
      <c r="P698" s="9">
        <v>10000</v>
      </c>
      <c r="Q698" s="138">
        <v>0</v>
      </c>
      <c r="R698" s="138">
        <v>0</v>
      </c>
      <c r="U698" s="3">
        <v>7.200562806485733E-2</v>
      </c>
      <c r="V698" s="279">
        <v>2968.04</v>
      </c>
      <c r="W698" s="279">
        <v>2769.53</v>
      </c>
      <c r="X698" s="279">
        <v>2769.53</v>
      </c>
      <c r="Y698" s="3">
        <v>7.0000000000000007E-2</v>
      </c>
      <c r="Z698" t="s">
        <v>5630</v>
      </c>
      <c r="AC698" s="1" t="s">
        <v>5742</v>
      </c>
    </row>
    <row r="699" spans="1:29" x14ac:dyDescent="0.25">
      <c r="A699">
        <v>696</v>
      </c>
      <c r="B699" s="167">
        <v>45974.715127314812</v>
      </c>
      <c r="C699" s="110">
        <f t="shared" si="10"/>
        <v>45989.715127314812</v>
      </c>
      <c r="D699" t="s">
        <v>5662</v>
      </c>
      <c r="E699" t="s">
        <v>6275</v>
      </c>
      <c r="F699" t="s">
        <v>6276</v>
      </c>
      <c r="G699" t="s">
        <v>1827</v>
      </c>
      <c r="H699" t="s">
        <v>39</v>
      </c>
      <c r="I699" t="s">
        <v>1872</v>
      </c>
      <c r="J699" t="s">
        <v>39</v>
      </c>
      <c r="K699" t="s">
        <v>5649</v>
      </c>
      <c r="L699" s="305" t="s">
        <v>3</v>
      </c>
      <c r="N699" s="9">
        <v>1650</v>
      </c>
      <c r="O699" s="9">
        <v>119.4</v>
      </c>
      <c r="P699" s="9">
        <v>203</v>
      </c>
      <c r="Q699" s="138">
        <v>0</v>
      </c>
      <c r="R699" s="138">
        <v>0</v>
      </c>
      <c r="U699" s="3">
        <v>5.1573555228694487E-2</v>
      </c>
      <c r="V699" s="279">
        <v>2579.65</v>
      </c>
      <c r="W699" s="279">
        <v>2359.39</v>
      </c>
      <c r="X699" s="279">
        <v>2359.39</v>
      </c>
      <c r="Y699" s="3">
        <v>0.09</v>
      </c>
      <c r="Z699" t="s">
        <v>6256</v>
      </c>
      <c r="AC699" s="1" t="s">
        <v>5742</v>
      </c>
    </row>
    <row r="700" spans="1:29" x14ac:dyDescent="0.25">
      <c r="A700">
        <v>697</v>
      </c>
      <c r="B700" s="167">
        <v>45974.727442129632</v>
      </c>
      <c r="C700" s="110">
        <f t="shared" si="10"/>
        <v>45989.727442129632</v>
      </c>
      <c r="D700" t="s">
        <v>6217</v>
      </c>
      <c r="G700" t="s">
        <v>3634</v>
      </c>
      <c r="H700" t="s">
        <v>93</v>
      </c>
      <c r="I700" t="s">
        <v>2745</v>
      </c>
      <c r="J700" t="s">
        <v>93</v>
      </c>
      <c r="L700" s="305" t="s">
        <v>3</v>
      </c>
      <c r="N700" s="9">
        <v>669</v>
      </c>
      <c r="O700" s="9">
        <v>45.2</v>
      </c>
      <c r="P700" s="9">
        <v>0</v>
      </c>
      <c r="Q700" s="138">
        <v>0</v>
      </c>
      <c r="R700" s="138">
        <v>0</v>
      </c>
      <c r="U700" s="3">
        <v>6.4080751105914172E-2</v>
      </c>
      <c r="V700" s="279">
        <v>1213.97</v>
      </c>
      <c r="W700" s="279">
        <v>1101.76</v>
      </c>
      <c r="X700" s="279">
        <v>969.55</v>
      </c>
      <c r="Y700" s="3">
        <v>0.21</v>
      </c>
      <c r="Z700" t="s">
        <v>6256</v>
      </c>
      <c r="AC700" s="1" t="s">
        <v>5742</v>
      </c>
    </row>
    <row r="701" spans="1:29" x14ac:dyDescent="0.25">
      <c r="A701">
        <v>698</v>
      </c>
      <c r="B701" s="167">
        <v>45975.38349537037</v>
      </c>
      <c r="C701" s="110">
        <f t="shared" si="10"/>
        <v>45990.38349537037</v>
      </c>
      <c r="D701" t="s">
        <v>6217</v>
      </c>
      <c r="G701" t="s">
        <v>886</v>
      </c>
      <c r="H701" t="s">
        <v>82</v>
      </c>
      <c r="I701" t="s">
        <v>3841</v>
      </c>
      <c r="J701" t="s">
        <v>93</v>
      </c>
      <c r="L701" s="305" t="s">
        <v>6</v>
      </c>
      <c r="N701" s="9">
        <v>5600</v>
      </c>
      <c r="O701" s="9">
        <v>173.4</v>
      </c>
      <c r="P701" s="9">
        <v>0</v>
      </c>
      <c r="Q701" s="138">
        <v>0</v>
      </c>
      <c r="R701" s="138">
        <v>0</v>
      </c>
      <c r="U701" s="3">
        <v>5.4487124025779238E-2</v>
      </c>
      <c r="V701" s="279">
        <v>9646.7999999999993</v>
      </c>
      <c r="W701" s="279">
        <v>8598.61</v>
      </c>
      <c r="X701" s="279">
        <v>7566.77</v>
      </c>
      <c r="Y701" s="3">
        <v>0.22</v>
      </c>
      <c r="Z701" t="s">
        <v>6256</v>
      </c>
      <c r="AC701" s="1" t="s">
        <v>5742</v>
      </c>
    </row>
    <row r="702" spans="1:29" x14ac:dyDescent="0.25">
      <c r="A702">
        <v>699</v>
      </c>
      <c r="B702" s="167">
        <v>45975.422754629632</v>
      </c>
      <c r="C702" s="110">
        <f t="shared" si="10"/>
        <v>45990.422754629632</v>
      </c>
      <c r="D702" t="s">
        <v>5494</v>
      </c>
      <c r="E702" t="s">
        <v>6278</v>
      </c>
      <c r="F702" t="s">
        <v>6233</v>
      </c>
      <c r="G702" t="s">
        <v>2512</v>
      </c>
      <c r="H702" t="s">
        <v>92</v>
      </c>
      <c r="I702" t="s">
        <v>5102</v>
      </c>
      <c r="J702" t="s">
        <v>92</v>
      </c>
      <c r="L702" s="305" t="s">
        <v>3</v>
      </c>
      <c r="N702" s="9">
        <v>650</v>
      </c>
      <c r="O702" s="9">
        <v>0</v>
      </c>
      <c r="P702" s="9">
        <v>0</v>
      </c>
      <c r="Q702" s="138">
        <v>0</v>
      </c>
      <c r="R702" s="138">
        <v>0</v>
      </c>
      <c r="U702" s="3">
        <v>5.7252899983006367E-2</v>
      </c>
      <c r="V702" s="279">
        <v>1043</v>
      </c>
      <c r="W702" s="279">
        <v>1068.1400000000001</v>
      </c>
      <c r="X702" s="279">
        <v>886.55</v>
      </c>
      <c r="Y702" s="3">
        <v>0.15</v>
      </c>
      <c r="Z702" t="s">
        <v>6256</v>
      </c>
      <c r="AC702" s="1" t="s">
        <v>5742</v>
      </c>
    </row>
    <row r="703" spans="1:29" x14ac:dyDescent="0.25">
      <c r="A703">
        <v>700</v>
      </c>
      <c r="B703" s="167">
        <v>45975.428206018521</v>
      </c>
      <c r="C703" s="110">
        <f t="shared" si="10"/>
        <v>45990.428206018521</v>
      </c>
      <c r="D703" t="s">
        <v>6217</v>
      </c>
      <c r="G703" t="s">
        <v>1856</v>
      </c>
      <c r="H703" t="s">
        <v>39</v>
      </c>
      <c r="I703" t="s">
        <v>2534</v>
      </c>
      <c r="J703" t="s">
        <v>92</v>
      </c>
      <c r="L703" s="305" t="s">
        <v>3</v>
      </c>
      <c r="N703" s="9">
        <v>1454</v>
      </c>
      <c r="O703" s="9">
        <v>76.2</v>
      </c>
      <c r="P703" s="9">
        <v>0</v>
      </c>
      <c r="Q703" s="138">
        <v>0</v>
      </c>
      <c r="R703" s="138">
        <v>0</v>
      </c>
      <c r="U703" s="3">
        <v>5.4224068589355877E-2</v>
      </c>
      <c r="V703" s="279">
        <v>2539.27</v>
      </c>
      <c r="W703" s="279">
        <v>2260.31</v>
      </c>
      <c r="X703" s="279">
        <v>1999.21</v>
      </c>
      <c r="Y703" s="3">
        <v>0.22</v>
      </c>
      <c r="Z703" t="s">
        <v>6256</v>
      </c>
      <c r="AC703" s="1" t="s">
        <v>5742</v>
      </c>
    </row>
    <row r="704" spans="1:29" x14ac:dyDescent="0.25">
      <c r="A704">
        <v>701</v>
      </c>
      <c r="B704" s="167">
        <v>45975.431689814817</v>
      </c>
      <c r="C704" s="110">
        <f t="shared" si="10"/>
        <v>45990.431689814817</v>
      </c>
      <c r="D704" t="s">
        <v>6217</v>
      </c>
      <c r="G704" t="s">
        <v>1827</v>
      </c>
      <c r="H704" t="s">
        <v>39</v>
      </c>
      <c r="I704" t="s">
        <v>886</v>
      </c>
      <c r="J704" t="s">
        <v>82</v>
      </c>
      <c r="L704" s="305" t="s">
        <v>3</v>
      </c>
      <c r="N704" s="9">
        <v>2391.4</v>
      </c>
      <c r="O704" s="9">
        <v>110.8</v>
      </c>
      <c r="P704" s="9">
        <v>0</v>
      </c>
      <c r="Q704" s="138">
        <v>0</v>
      </c>
      <c r="R704" s="138">
        <v>0</v>
      </c>
      <c r="U704" s="3">
        <v>5.4224068589355724E-2</v>
      </c>
      <c r="V704" s="279">
        <v>4160.25</v>
      </c>
      <c r="W704" s="279">
        <v>3701.45</v>
      </c>
      <c r="X704" s="279">
        <v>3272.01</v>
      </c>
      <c r="Y704" s="3">
        <v>0.22</v>
      </c>
      <c r="Z704" t="s">
        <v>6256</v>
      </c>
      <c r="AC704" s="1" t="s">
        <v>5742</v>
      </c>
    </row>
    <row r="705" spans="1:29" x14ac:dyDescent="0.25">
      <c r="A705">
        <v>702</v>
      </c>
      <c r="B705" s="167">
        <v>45975.440428240741</v>
      </c>
      <c r="C705" s="110">
        <f t="shared" si="10"/>
        <v>45990.440428240741</v>
      </c>
      <c r="D705" t="s">
        <v>6217</v>
      </c>
      <c r="G705" t="s">
        <v>4696</v>
      </c>
      <c r="H705" t="s">
        <v>93</v>
      </c>
      <c r="I705" t="s">
        <v>886</v>
      </c>
      <c r="J705" t="s">
        <v>82</v>
      </c>
      <c r="L705" s="305" t="s">
        <v>4</v>
      </c>
      <c r="N705" s="9">
        <v>1500</v>
      </c>
      <c r="O705" s="9">
        <v>12</v>
      </c>
      <c r="P705" s="9">
        <v>0</v>
      </c>
      <c r="Q705" s="138">
        <v>0</v>
      </c>
      <c r="R705" s="138">
        <v>0</v>
      </c>
      <c r="U705" s="3">
        <v>5.4292049170356065E-2</v>
      </c>
      <c r="V705" s="279">
        <v>2545.8000000000002</v>
      </c>
      <c r="W705" s="279">
        <v>2259.83</v>
      </c>
      <c r="X705" s="279">
        <v>1988.65</v>
      </c>
      <c r="Y705" s="3">
        <v>0.22</v>
      </c>
      <c r="Z705" t="s">
        <v>6256</v>
      </c>
      <c r="AC705" s="1" t="s">
        <v>5742</v>
      </c>
    </row>
    <row r="706" spans="1:29" x14ac:dyDescent="0.25">
      <c r="A706">
        <v>703</v>
      </c>
      <c r="B706" s="167">
        <v>45975.463738425926</v>
      </c>
      <c r="C706" s="110">
        <f t="shared" si="10"/>
        <v>45990.463738425926</v>
      </c>
      <c r="D706" t="s">
        <v>5494</v>
      </c>
      <c r="E706" t="s">
        <v>6279</v>
      </c>
      <c r="G706" t="s">
        <v>1342</v>
      </c>
      <c r="H706" t="s">
        <v>39</v>
      </c>
      <c r="I706" t="s">
        <v>2512</v>
      </c>
      <c r="J706" t="s">
        <v>92</v>
      </c>
      <c r="L706" s="305" t="s">
        <v>6</v>
      </c>
      <c r="N706" s="9">
        <v>1500</v>
      </c>
      <c r="O706" s="9">
        <v>0</v>
      </c>
      <c r="P706" s="9">
        <v>0</v>
      </c>
      <c r="Q706" s="138">
        <v>0</v>
      </c>
      <c r="R706" s="138">
        <v>0</v>
      </c>
      <c r="U706" s="3">
        <v>5.7373212463051715E-2</v>
      </c>
      <c r="V706" s="279">
        <v>2333.9</v>
      </c>
      <c r="W706" s="279">
        <v>2254.34</v>
      </c>
      <c r="X706" s="279">
        <v>1983.82</v>
      </c>
      <c r="Y706" s="3">
        <v>0.15</v>
      </c>
      <c r="Z706" t="s">
        <v>5630</v>
      </c>
      <c r="AA706" t="s">
        <v>5755</v>
      </c>
    </row>
    <row r="707" spans="1:29" x14ac:dyDescent="0.25">
      <c r="A707">
        <v>704</v>
      </c>
      <c r="B707" s="167">
        <v>45975.47</v>
      </c>
      <c r="C707" s="110">
        <f t="shared" si="10"/>
        <v>45990.47</v>
      </c>
      <c r="D707" t="s">
        <v>6280</v>
      </c>
      <c r="G707" t="s">
        <v>2827</v>
      </c>
      <c r="H707" t="s">
        <v>93</v>
      </c>
      <c r="I707" t="s">
        <v>5077</v>
      </c>
      <c r="J707" t="s">
        <v>89</v>
      </c>
      <c r="L707" s="305" t="s">
        <v>5</v>
      </c>
      <c r="N707" s="9">
        <v>3200</v>
      </c>
      <c r="O707" s="9">
        <v>256.17</v>
      </c>
      <c r="P707" s="9">
        <v>117023</v>
      </c>
      <c r="Q707" s="138">
        <v>0</v>
      </c>
      <c r="R707" s="138">
        <v>0</v>
      </c>
      <c r="U707" s="3">
        <v>0.11739350185426584</v>
      </c>
      <c r="V707" s="279">
        <v>5897.15</v>
      </c>
      <c r="W707" s="279">
        <v>5553.13</v>
      </c>
      <c r="X707" s="279">
        <v>4886.76</v>
      </c>
      <c r="Y707" s="3">
        <v>0.18</v>
      </c>
      <c r="Z707" t="s">
        <v>5630</v>
      </c>
      <c r="AC707" s="1" t="s">
        <v>5742</v>
      </c>
    </row>
    <row r="708" spans="1:29" x14ac:dyDescent="0.25">
      <c r="A708">
        <v>705</v>
      </c>
      <c r="B708" s="167">
        <v>45975.490439814814</v>
      </c>
      <c r="C708" s="110">
        <f t="shared" ref="C708:C771" si="11">IF(B708="","",B708+15)</f>
        <v>45990.490439814814</v>
      </c>
      <c r="D708" t="s">
        <v>6281</v>
      </c>
      <c r="G708" t="s">
        <v>2465</v>
      </c>
      <c r="H708" t="s">
        <v>92</v>
      </c>
      <c r="I708" t="s">
        <v>1409</v>
      </c>
      <c r="J708" t="s">
        <v>80</v>
      </c>
      <c r="K708" t="s">
        <v>6282</v>
      </c>
      <c r="L708" s="305" t="s">
        <v>7</v>
      </c>
      <c r="N708" s="9">
        <v>19000</v>
      </c>
      <c r="O708" s="9">
        <v>892</v>
      </c>
      <c r="P708" s="9">
        <v>386802.36</v>
      </c>
      <c r="Q708" s="138">
        <v>0</v>
      </c>
      <c r="R708" s="138">
        <v>2</v>
      </c>
      <c r="U708" s="3">
        <v>0.12985039743262033</v>
      </c>
      <c r="V708" s="279">
        <v>35343.24</v>
      </c>
      <c r="W708" s="279">
        <v>32462.38</v>
      </c>
      <c r="X708" s="279">
        <v>30190.01</v>
      </c>
      <c r="Y708" s="3">
        <v>0.15</v>
      </c>
      <c r="Z708" t="s">
        <v>5630</v>
      </c>
      <c r="AC708" s="1" t="s">
        <v>5742</v>
      </c>
    </row>
    <row r="709" spans="1:29" x14ac:dyDescent="0.25">
      <c r="A709">
        <v>706</v>
      </c>
      <c r="B709" s="167">
        <v>45975.582557870373</v>
      </c>
      <c r="C709" s="110">
        <f t="shared" si="11"/>
        <v>45990.582557870373</v>
      </c>
      <c r="D709" t="s">
        <v>6217</v>
      </c>
      <c r="G709" t="s">
        <v>886</v>
      </c>
      <c r="H709" t="s">
        <v>82</v>
      </c>
      <c r="I709" t="s">
        <v>2534</v>
      </c>
      <c r="J709" t="s">
        <v>92</v>
      </c>
      <c r="L709" s="305" t="s">
        <v>3</v>
      </c>
      <c r="N709" s="9">
        <v>2950</v>
      </c>
      <c r="O709" s="9">
        <v>145</v>
      </c>
      <c r="P709" s="9">
        <v>0</v>
      </c>
      <c r="Q709" s="138">
        <v>0</v>
      </c>
      <c r="R709" s="138">
        <v>0</v>
      </c>
      <c r="U709" s="3">
        <v>5.4641558661132052E-2</v>
      </c>
      <c r="V709" s="279">
        <v>5141.25</v>
      </c>
      <c r="W709" s="279">
        <v>4597.18</v>
      </c>
      <c r="X709" s="279">
        <v>4045.52</v>
      </c>
      <c r="Y709" s="3">
        <v>0.22</v>
      </c>
      <c r="Z709" t="s">
        <v>6256</v>
      </c>
      <c r="AC709" s="1" t="s">
        <v>5742</v>
      </c>
    </row>
    <row r="710" spans="1:29" x14ac:dyDescent="0.25">
      <c r="A710">
        <v>707</v>
      </c>
      <c r="B710" s="167">
        <v>45975.593310185184</v>
      </c>
      <c r="C710" s="110">
        <f t="shared" si="11"/>
        <v>45990.593310185184</v>
      </c>
      <c r="D710" t="s">
        <v>6283</v>
      </c>
      <c r="E710" t="s">
        <v>6284</v>
      </c>
      <c r="G710" t="s">
        <v>4523</v>
      </c>
      <c r="H710" t="s">
        <v>39</v>
      </c>
      <c r="I710" t="s">
        <v>4096</v>
      </c>
      <c r="J710" t="s">
        <v>93</v>
      </c>
      <c r="K710" t="s">
        <v>6285</v>
      </c>
      <c r="L710" s="305" t="s">
        <v>6</v>
      </c>
      <c r="N710" s="9">
        <v>3000</v>
      </c>
      <c r="O710" s="9">
        <v>125.4</v>
      </c>
      <c r="P710" s="9">
        <v>0</v>
      </c>
      <c r="Q710" s="138">
        <v>0</v>
      </c>
      <c r="R710" s="138">
        <v>0</v>
      </c>
      <c r="U710" s="3">
        <v>8.159715111420035E-2</v>
      </c>
      <c r="V710" s="279">
        <v>5203.95</v>
      </c>
      <c r="W710" s="279">
        <v>4801.05</v>
      </c>
      <c r="X710" s="279">
        <v>4241.6000000000004</v>
      </c>
      <c r="Y710" s="3">
        <v>0.19</v>
      </c>
      <c r="Z710" t="s">
        <v>6256</v>
      </c>
      <c r="AC710" s="1" t="s">
        <v>5742</v>
      </c>
    </row>
    <row r="711" spans="1:29" x14ac:dyDescent="0.25">
      <c r="A711">
        <v>708</v>
      </c>
      <c r="B711" s="167">
        <v>45975.605150462965</v>
      </c>
      <c r="C711" s="110">
        <f t="shared" si="11"/>
        <v>45990.605150462965</v>
      </c>
      <c r="D711" t="s">
        <v>6217</v>
      </c>
      <c r="G711" t="s">
        <v>2941</v>
      </c>
      <c r="H711" t="s">
        <v>93</v>
      </c>
      <c r="I711" t="s">
        <v>3634</v>
      </c>
      <c r="J711" t="s">
        <v>93</v>
      </c>
      <c r="L711" s="305" t="s">
        <v>6</v>
      </c>
      <c r="N711" s="9">
        <v>1800</v>
      </c>
      <c r="O711" s="9">
        <v>69</v>
      </c>
      <c r="P711" s="9">
        <v>0</v>
      </c>
      <c r="Q711" s="138">
        <v>0</v>
      </c>
      <c r="R711" s="138">
        <v>0</v>
      </c>
      <c r="U711" s="3">
        <v>5.450272124356189E-2</v>
      </c>
      <c r="V711" s="279">
        <v>3207.98</v>
      </c>
      <c r="W711" s="279">
        <v>2862.55</v>
      </c>
      <c r="X711" s="279">
        <v>2519.04</v>
      </c>
      <c r="Y711" s="3">
        <v>0.22</v>
      </c>
      <c r="Z711" t="s">
        <v>6256</v>
      </c>
      <c r="AC711" s="1" t="s">
        <v>5742</v>
      </c>
    </row>
    <row r="712" spans="1:29" x14ac:dyDescent="0.25">
      <c r="A712">
        <v>709</v>
      </c>
      <c r="B712" s="167">
        <v>45975.609907407408</v>
      </c>
      <c r="C712" s="110">
        <f t="shared" si="11"/>
        <v>45990.609907407408</v>
      </c>
      <c r="D712" t="s">
        <v>6186</v>
      </c>
      <c r="E712" t="s">
        <v>6286</v>
      </c>
      <c r="F712" t="s">
        <v>93</v>
      </c>
      <c r="G712" t="s">
        <v>4711</v>
      </c>
      <c r="H712" t="s">
        <v>93</v>
      </c>
      <c r="I712" t="s">
        <v>4523</v>
      </c>
      <c r="J712" t="s">
        <v>39</v>
      </c>
      <c r="L712" s="305" t="s">
        <v>3</v>
      </c>
      <c r="N712" s="9">
        <v>1636</v>
      </c>
      <c r="O712" s="9">
        <v>56.2</v>
      </c>
      <c r="P712" s="9">
        <v>0</v>
      </c>
      <c r="Q712" s="138">
        <v>0</v>
      </c>
      <c r="R712" s="138">
        <v>0</v>
      </c>
      <c r="U712" s="3">
        <v>9.0564838123237165E-2</v>
      </c>
      <c r="V712" s="279">
        <v>2824.39</v>
      </c>
      <c r="W712" s="279">
        <v>2644.55</v>
      </c>
      <c r="X712" s="279">
        <v>2327.1999999999998</v>
      </c>
      <c r="Y712" s="3">
        <v>0.18</v>
      </c>
      <c r="Z712" t="s">
        <v>6256</v>
      </c>
      <c r="AC712" s="1" t="s">
        <v>5742</v>
      </c>
    </row>
    <row r="713" spans="1:29" x14ac:dyDescent="0.25">
      <c r="A713">
        <v>710</v>
      </c>
      <c r="B713" s="167">
        <v>45975.687893518516</v>
      </c>
      <c r="C713" s="110">
        <f t="shared" si="11"/>
        <v>45990.687893518516</v>
      </c>
      <c r="D713" t="s">
        <v>6287</v>
      </c>
      <c r="G713" t="s">
        <v>4696</v>
      </c>
      <c r="H713" t="s">
        <v>93</v>
      </c>
      <c r="I713" t="s">
        <v>5377</v>
      </c>
      <c r="J713" t="s">
        <v>93</v>
      </c>
      <c r="L713" s="305" t="s">
        <v>7</v>
      </c>
      <c r="N713" s="9">
        <v>1000</v>
      </c>
      <c r="O713" s="9">
        <v>322.8</v>
      </c>
      <c r="P713" s="9">
        <v>0</v>
      </c>
      <c r="Q713" s="138">
        <v>0</v>
      </c>
      <c r="R713" s="138">
        <v>0</v>
      </c>
      <c r="U713" s="3">
        <v>0.11751876193206737</v>
      </c>
      <c r="V713" s="279">
        <v>2097.41</v>
      </c>
      <c r="W713" s="279">
        <v>2086.87</v>
      </c>
      <c r="X713" s="279">
        <v>1836.45</v>
      </c>
      <c r="Y713" s="3">
        <v>0.15</v>
      </c>
      <c r="Z713" t="s">
        <v>5633</v>
      </c>
      <c r="AC713" s="1" t="s">
        <v>5742</v>
      </c>
    </row>
    <row r="714" spans="1:29" x14ac:dyDescent="0.25">
      <c r="A714">
        <v>711</v>
      </c>
      <c r="B714" s="167">
        <v>45975.691666666666</v>
      </c>
      <c r="C714" s="110">
        <f t="shared" si="11"/>
        <v>45990.691666666666</v>
      </c>
      <c r="D714" t="s">
        <v>6289</v>
      </c>
      <c r="E714" t="s">
        <v>6288</v>
      </c>
      <c r="F714" t="s">
        <v>6290</v>
      </c>
      <c r="G714" t="s">
        <v>4096</v>
      </c>
      <c r="H714" t="s">
        <v>93</v>
      </c>
      <c r="I714" t="s">
        <v>534</v>
      </c>
      <c r="J714" t="s">
        <v>75</v>
      </c>
      <c r="L714" s="305" t="s">
        <v>7</v>
      </c>
      <c r="N714" s="9">
        <v>24200</v>
      </c>
      <c r="O714" s="9">
        <v>521</v>
      </c>
      <c r="P714" s="9">
        <v>0</v>
      </c>
      <c r="Q714" s="138">
        <v>0</v>
      </c>
      <c r="R714" s="138">
        <v>0</v>
      </c>
      <c r="U714" s="3">
        <v>9.0288156042195172E-2</v>
      </c>
      <c r="V714" s="279">
        <v>41944.81</v>
      </c>
      <c r="W714" s="279">
        <v>37095.33</v>
      </c>
      <c r="X714" s="279">
        <v>34498.65</v>
      </c>
      <c r="Y714" s="3">
        <v>0.18</v>
      </c>
      <c r="Z714" t="s">
        <v>5633</v>
      </c>
      <c r="AC714" s="1" t="s">
        <v>5742</v>
      </c>
    </row>
    <row r="715" spans="1:29" x14ac:dyDescent="0.25">
      <c r="A715">
        <v>712</v>
      </c>
      <c r="B715" s="167">
        <v>45978.384131944447</v>
      </c>
      <c r="C715" s="110">
        <f t="shared" si="11"/>
        <v>45993.384131944447</v>
      </c>
      <c r="D715" t="s">
        <v>6217</v>
      </c>
      <c r="G715" t="s">
        <v>2973</v>
      </c>
      <c r="H715" t="s">
        <v>93</v>
      </c>
      <c r="I715" t="s">
        <v>2534</v>
      </c>
      <c r="J715" t="s">
        <v>92</v>
      </c>
      <c r="L715" s="305" t="s">
        <v>3</v>
      </c>
      <c r="N715" s="9">
        <v>2890.8</v>
      </c>
      <c r="O715" s="9">
        <v>117.8</v>
      </c>
      <c r="P715" s="9">
        <v>0</v>
      </c>
      <c r="Q715" s="138">
        <v>0</v>
      </c>
      <c r="R715" s="138">
        <v>0</v>
      </c>
      <c r="U715" s="3">
        <v>5.4570220841162816E-2</v>
      </c>
      <c r="V715" s="279">
        <v>5011.16</v>
      </c>
      <c r="W715" s="279">
        <v>4474.34</v>
      </c>
      <c r="X715" s="279">
        <v>3937.42</v>
      </c>
      <c r="Y715" s="3">
        <v>0.22</v>
      </c>
      <c r="Z715" t="s">
        <v>6256</v>
      </c>
      <c r="AC715" s="1" t="s">
        <v>5742</v>
      </c>
    </row>
    <row r="716" spans="1:29" x14ac:dyDescent="0.25">
      <c r="A716">
        <v>713</v>
      </c>
      <c r="B716" s="167">
        <v>45978.404756944445</v>
      </c>
      <c r="C716" s="110">
        <f t="shared" si="11"/>
        <v>45993.404756944445</v>
      </c>
      <c r="D716" t="s">
        <v>6217</v>
      </c>
      <c r="G716" t="s">
        <v>4696</v>
      </c>
      <c r="H716" t="s">
        <v>93</v>
      </c>
      <c r="I716" t="s">
        <v>2534</v>
      </c>
      <c r="J716" t="s">
        <v>92</v>
      </c>
      <c r="L716" s="305" t="s">
        <v>4</v>
      </c>
      <c r="N716" s="9">
        <v>3540</v>
      </c>
      <c r="O716" s="9">
        <v>94.2</v>
      </c>
      <c r="P716" s="9">
        <v>0</v>
      </c>
      <c r="Q716" s="138">
        <v>0</v>
      </c>
      <c r="R716" s="138">
        <v>0</v>
      </c>
      <c r="U716" s="3">
        <v>5.4450144588177124E-2</v>
      </c>
      <c r="V716" s="279">
        <v>6081.08</v>
      </c>
      <c r="W716" s="279">
        <v>5416.14</v>
      </c>
      <c r="X716" s="279">
        <v>4766.2</v>
      </c>
      <c r="Y716" s="3">
        <v>0.22</v>
      </c>
      <c r="Z716" t="s">
        <v>6256</v>
      </c>
      <c r="AC716" s="1" t="s">
        <v>5742</v>
      </c>
    </row>
    <row r="717" spans="1:29" x14ac:dyDescent="0.25">
      <c r="A717">
        <v>714</v>
      </c>
      <c r="B717" s="167">
        <v>45978.440868055557</v>
      </c>
      <c r="C717" s="110">
        <f t="shared" si="11"/>
        <v>45993.440868055557</v>
      </c>
      <c r="D717" t="s">
        <v>5784</v>
      </c>
      <c r="G717" t="s">
        <v>1061</v>
      </c>
      <c r="H717" t="s">
        <v>82</v>
      </c>
      <c r="I717" t="s">
        <v>3923</v>
      </c>
      <c r="J717" t="s">
        <v>82</v>
      </c>
      <c r="L717" s="305" t="s">
        <v>7</v>
      </c>
      <c r="M717" t="s">
        <v>5643</v>
      </c>
      <c r="N717" s="9">
        <v>3100</v>
      </c>
      <c r="O717" s="9">
        <v>0</v>
      </c>
      <c r="P717" s="9">
        <v>130000</v>
      </c>
      <c r="Q717" s="138">
        <v>0</v>
      </c>
      <c r="R717" s="138">
        <v>0</v>
      </c>
      <c r="U717" s="3">
        <v>0.14357822315479363</v>
      </c>
      <c r="V717" s="279">
        <v>5632.82</v>
      </c>
      <c r="W717" s="279">
        <v>5838.89</v>
      </c>
      <c r="X717" s="279">
        <v>4787.8900000000003</v>
      </c>
      <c r="Y717" s="3">
        <v>0.15</v>
      </c>
      <c r="Z717" t="s">
        <v>5630</v>
      </c>
      <c r="AC717" s="1" t="s">
        <v>5742</v>
      </c>
    </row>
    <row r="718" spans="1:29" x14ac:dyDescent="0.25">
      <c r="A718">
        <v>715</v>
      </c>
      <c r="B718" s="167">
        <v>45978.448946759258</v>
      </c>
      <c r="C718" s="110">
        <f t="shared" si="11"/>
        <v>45993.448946759258</v>
      </c>
      <c r="D718" t="s">
        <v>5760</v>
      </c>
      <c r="G718" t="s">
        <v>3841</v>
      </c>
      <c r="H718" t="s">
        <v>93</v>
      </c>
      <c r="I718" t="s">
        <v>4696</v>
      </c>
      <c r="J718" t="s">
        <v>93</v>
      </c>
      <c r="L718" s="305" t="s">
        <v>5</v>
      </c>
      <c r="M718" t="s">
        <v>5643</v>
      </c>
      <c r="N718" s="9">
        <v>1400</v>
      </c>
      <c r="O718" s="9">
        <v>0</v>
      </c>
      <c r="P718" s="9">
        <v>0</v>
      </c>
      <c r="Q718" s="138">
        <v>0</v>
      </c>
      <c r="R718" s="138">
        <v>0</v>
      </c>
      <c r="U718" s="3">
        <v>8.1551691326253603E-2</v>
      </c>
      <c r="V718" s="279">
        <v>2435.63</v>
      </c>
      <c r="W718" s="279">
        <v>2241.89</v>
      </c>
      <c r="X718" s="279">
        <v>1972.86</v>
      </c>
      <c r="Y718" s="3">
        <v>0.19</v>
      </c>
      <c r="Z718" t="s">
        <v>5630</v>
      </c>
      <c r="AC718" s="1" t="s">
        <v>5742</v>
      </c>
    </row>
    <row r="719" spans="1:29" x14ac:dyDescent="0.25">
      <c r="A719">
        <v>716</v>
      </c>
      <c r="B719" s="167">
        <v>45978.450624999998</v>
      </c>
      <c r="C719" s="110">
        <f t="shared" si="11"/>
        <v>45993.450624999998</v>
      </c>
      <c r="D719" t="s">
        <v>5749</v>
      </c>
      <c r="G719" t="s">
        <v>3841</v>
      </c>
      <c r="H719" t="s">
        <v>93</v>
      </c>
      <c r="I719" t="s">
        <v>1990</v>
      </c>
      <c r="J719" t="s">
        <v>89</v>
      </c>
      <c r="K719" t="s">
        <v>5880</v>
      </c>
      <c r="L719" s="305" t="s">
        <v>5</v>
      </c>
      <c r="M719" t="s">
        <v>5643</v>
      </c>
      <c r="N719" s="9">
        <v>3200</v>
      </c>
      <c r="O719" s="9">
        <v>0</v>
      </c>
      <c r="P719" s="9">
        <v>0</v>
      </c>
      <c r="Q719" s="138">
        <v>0</v>
      </c>
      <c r="R719" s="138">
        <v>0</v>
      </c>
      <c r="U719" s="3">
        <v>8.1597151114200336E-2</v>
      </c>
      <c r="V719" s="279">
        <v>5402.67</v>
      </c>
      <c r="W719" s="279">
        <v>4972.91</v>
      </c>
      <c r="X719" s="279">
        <v>4376.16</v>
      </c>
      <c r="Y719" s="3">
        <v>0.19</v>
      </c>
      <c r="Z719" t="s">
        <v>5630</v>
      </c>
      <c r="AC719" s="1" t="s">
        <v>5742</v>
      </c>
    </row>
    <row r="720" spans="1:29" x14ac:dyDescent="0.25">
      <c r="A720">
        <v>717</v>
      </c>
      <c r="B720" s="167">
        <v>45978.462824074071</v>
      </c>
      <c r="C720" s="110">
        <f t="shared" si="11"/>
        <v>45993.462824074071</v>
      </c>
      <c r="D720" t="s">
        <v>6217</v>
      </c>
      <c r="G720" t="s">
        <v>3329</v>
      </c>
      <c r="H720" t="s">
        <v>93</v>
      </c>
      <c r="I720" t="s">
        <v>3842</v>
      </c>
      <c r="J720" t="s">
        <v>93</v>
      </c>
      <c r="L720" s="305" t="s">
        <v>3</v>
      </c>
      <c r="N720" s="9">
        <v>650</v>
      </c>
      <c r="O720" s="9">
        <v>40.799999999999997</v>
      </c>
      <c r="P720" s="9">
        <v>0</v>
      </c>
      <c r="Q720" s="138">
        <v>0</v>
      </c>
      <c r="R720" s="138">
        <v>0</v>
      </c>
      <c r="U720" s="3">
        <v>7.3151074206762909E-2</v>
      </c>
      <c r="V720" s="279">
        <v>1176.04</v>
      </c>
      <c r="W720" s="279">
        <v>1079.4000000000001</v>
      </c>
      <c r="X720" s="279">
        <v>949.87</v>
      </c>
      <c r="Y720" s="3">
        <v>0.2</v>
      </c>
      <c r="Z720" t="s">
        <v>6256</v>
      </c>
      <c r="AC720" s="1" t="s">
        <v>5742</v>
      </c>
    </row>
    <row r="721" spans="1:29" x14ac:dyDescent="0.25">
      <c r="A721">
        <v>718</v>
      </c>
      <c r="B721" s="167">
        <v>45978.473252314812</v>
      </c>
      <c r="C721" s="110">
        <f t="shared" si="11"/>
        <v>45993.473252314812</v>
      </c>
      <c r="D721" t="s">
        <v>6186</v>
      </c>
      <c r="E721" t="s">
        <v>6286</v>
      </c>
      <c r="G721" t="s">
        <v>3329</v>
      </c>
      <c r="H721" t="s">
        <v>93</v>
      </c>
      <c r="I721" t="s">
        <v>4523</v>
      </c>
      <c r="J721" t="s">
        <v>39</v>
      </c>
      <c r="L721" s="305" t="s">
        <v>3</v>
      </c>
      <c r="N721" s="9">
        <v>1810</v>
      </c>
      <c r="O721" s="9">
        <v>60</v>
      </c>
      <c r="P721" s="9">
        <v>0</v>
      </c>
      <c r="Q721" s="138">
        <v>0</v>
      </c>
      <c r="R721" s="138">
        <v>0</v>
      </c>
      <c r="U721" s="3">
        <v>5.4505678901018664E-2</v>
      </c>
      <c r="V721" s="279">
        <v>3122.37</v>
      </c>
      <c r="W721" s="279">
        <v>2784.17</v>
      </c>
      <c r="X721" s="279">
        <v>2450.0700000000002</v>
      </c>
      <c r="Y721" s="3">
        <v>0.22</v>
      </c>
      <c r="Z721" t="s">
        <v>6256</v>
      </c>
      <c r="AC721" s="1" t="s">
        <v>5742</v>
      </c>
    </row>
    <row r="722" spans="1:29" x14ac:dyDescent="0.25">
      <c r="A722">
        <v>719</v>
      </c>
      <c r="B722" s="167">
        <v>45978.574537037035</v>
      </c>
      <c r="C722" s="110">
        <f t="shared" si="11"/>
        <v>45993.574537037035</v>
      </c>
      <c r="D722" t="s">
        <v>5494</v>
      </c>
      <c r="E722" t="s">
        <v>5738</v>
      </c>
      <c r="G722" t="s">
        <v>4076</v>
      </c>
      <c r="H722" t="s">
        <v>92</v>
      </c>
      <c r="I722" t="s">
        <v>2512</v>
      </c>
      <c r="J722" t="s">
        <v>92</v>
      </c>
      <c r="L722" s="305" t="s">
        <v>6</v>
      </c>
      <c r="N722" s="9">
        <v>1200</v>
      </c>
      <c r="O722" s="9">
        <v>68.400000000000006</v>
      </c>
      <c r="P722" s="9">
        <v>0</v>
      </c>
      <c r="Q722" s="138">
        <v>0</v>
      </c>
      <c r="R722" s="138">
        <v>0</v>
      </c>
      <c r="U722" s="3">
        <v>8.3027526609012692E-2</v>
      </c>
      <c r="V722" s="279">
        <v>2001.34</v>
      </c>
      <c r="W722" s="279">
        <v>2132.85</v>
      </c>
      <c r="X722" s="279">
        <v>1770.27</v>
      </c>
      <c r="Y722" s="3">
        <v>0.12</v>
      </c>
      <c r="Z722" t="s">
        <v>5630</v>
      </c>
      <c r="AC722" s="1" t="s">
        <v>5742</v>
      </c>
    </row>
    <row r="723" spans="1:29" x14ac:dyDescent="0.25">
      <c r="A723">
        <v>720</v>
      </c>
      <c r="B723" s="167">
        <v>45978.592210648145</v>
      </c>
      <c r="C723" s="110">
        <f t="shared" si="11"/>
        <v>45993.592210648145</v>
      </c>
      <c r="D723" t="s">
        <v>5559</v>
      </c>
      <c r="E723" t="s">
        <v>5989</v>
      </c>
      <c r="G723" t="s">
        <v>4523</v>
      </c>
      <c r="H723" t="s">
        <v>39</v>
      </c>
      <c r="I723" t="s">
        <v>3580</v>
      </c>
      <c r="J723" t="s">
        <v>39</v>
      </c>
      <c r="L723" s="305" t="s">
        <v>7</v>
      </c>
      <c r="N723" s="9">
        <v>5800</v>
      </c>
      <c r="O723" s="9">
        <v>638</v>
      </c>
      <c r="P723" s="9">
        <v>1000000</v>
      </c>
      <c r="Q723" s="138">
        <v>0</v>
      </c>
      <c r="R723" s="138">
        <v>0</v>
      </c>
      <c r="U723" s="3">
        <v>0.27230261992176463</v>
      </c>
      <c r="V723" s="279">
        <v>11788.41</v>
      </c>
      <c r="W723" s="279">
        <v>11788.41</v>
      </c>
      <c r="X723" s="279">
        <v>11788.41</v>
      </c>
      <c r="Y723" s="3">
        <v>0</v>
      </c>
      <c r="Z723" t="s">
        <v>5630</v>
      </c>
      <c r="AC723" s="1" t="s">
        <v>5742</v>
      </c>
    </row>
    <row r="724" spans="1:29" x14ac:dyDescent="0.25">
      <c r="A724">
        <v>721</v>
      </c>
      <c r="B724" s="167">
        <v>45978.685949074075</v>
      </c>
      <c r="C724" s="110">
        <f t="shared" si="11"/>
        <v>45993.685949074075</v>
      </c>
      <c r="D724" t="s">
        <v>6217</v>
      </c>
      <c r="G724" t="s">
        <v>2924</v>
      </c>
      <c r="H724" t="s">
        <v>93</v>
      </c>
      <c r="I724" t="s">
        <v>1076</v>
      </c>
      <c r="J724" t="s">
        <v>82</v>
      </c>
      <c r="L724" s="305" t="s">
        <v>4</v>
      </c>
      <c r="N724" s="9">
        <v>2800</v>
      </c>
      <c r="O724" s="9">
        <v>78.599999999999994</v>
      </c>
      <c r="P724" s="9">
        <v>0</v>
      </c>
      <c r="Q724" s="138">
        <v>0</v>
      </c>
      <c r="R724" s="138">
        <v>0</v>
      </c>
      <c r="U724" s="3">
        <v>5.4462555428705511E-2</v>
      </c>
      <c r="V724" s="279">
        <v>4814.43</v>
      </c>
      <c r="W724" s="279">
        <v>4289.1000000000004</v>
      </c>
      <c r="X724" s="279">
        <v>3774.41</v>
      </c>
      <c r="Y724" s="3">
        <v>0.22</v>
      </c>
      <c r="Z724" t="s">
        <v>6256</v>
      </c>
      <c r="AC724" s="1" t="s">
        <v>5742</v>
      </c>
    </row>
    <row r="725" spans="1:29" x14ac:dyDescent="0.25">
      <c r="A725">
        <v>722</v>
      </c>
      <c r="B725" s="167">
        <v>45978.781469907408</v>
      </c>
      <c r="C725" s="110">
        <f t="shared" si="11"/>
        <v>45993.781469907408</v>
      </c>
      <c r="D725" t="s">
        <v>6186</v>
      </c>
      <c r="E725" t="s">
        <v>6291</v>
      </c>
      <c r="G725" t="s">
        <v>2710</v>
      </c>
      <c r="H725" t="s">
        <v>93</v>
      </c>
      <c r="I725" t="s">
        <v>4523</v>
      </c>
      <c r="J725" t="s">
        <v>39</v>
      </c>
      <c r="K725" t="s">
        <v>6292</v>
      </c>
      <c r="L725" s="305" t="s">
        <v>3</v>
      </c>
      <c r="N725" s="9">
        <v>1800</v>
      </c>
      <c r="O725" s="9">
        <v>110.8</v>
      </c>
      <c r="P725" s="9">
        <v>0</v>
      </c>
      <c r="Q725" s="138">
        <v>0</v>
      </c>
      <c r="R725" s="138">
        <v>0</v>
      </c>
      <c r="U725" s="3">
        <v>5.474683629588134E-2</v>
      </c>
      <c r="V725" s="279">
        <v>3161.77</v>
      </c>
      <c r="W725" s="279">
        <v>2833.17</v>
      </c>
      <c r="X725" s="279">
        <v>2493.19</v>
      </c>
      <c r="Y725" s="3">
        <v>0.22</v>
      </c>
      <c r="Z725" t="s">
        <v>6256</v>
      </c>
      <c r="AC725" s="1" t="s">
        <v>5742</v>
      </c>
    </row>
    <row r="726" spans="1:29" x14ac:dyDescent="0.25">
      <c r="A726">
        <v>723</v>
      </c>
      <c r="B726" s="167">
        <v>45978.786064814813</v>
      </c>
      <c r="C726" s="110">
        <f t="shared" si="11"/>
        <v>45993.786064814813</v>
      </c>
      <c r="D726" t="s">
        <v>6186</v>
      </c>
      <c r="E726" t="s">
        <v>6293</v>
      </c>
      <c r="G726" t="s">
        <v>1807</v>
      </c>
      <c r="H726" t="s">
        <v>39</v>
      </c>
      <c r="I726" t="s">
        <v>4697</v>
      </c>
      <c r="J726" t="s">
        <v>93</v>
      </c>
      <c r="K726" t="s">
        <v>6292</v>
      </c>
      <c r="L726" s="305" t="s">
        <v>3</v>
      </c>
      <c r="N726" s="9">
        <v>1500</v>
      </c>
      <c r="O726" s="9">
        <v>56.2</v>
      </c>
      <c r="P726" s="9">
        <v>0</v>
      </c>
      <c r="Q726" s="138">
        <v>0</v>
      </c>
      <c r="R726" s="138">
        <v>0</v>
      </c>
      <c r="U726" s="3">
        <v>5.4224068589355835E-2</v>
      </c>
      <c r="V726" s="279">
        <v>2594.77</v>
      </c>
      <c r="W726" s="279">
        <v>2306.9899999999998</v>
      </c>
      <c r="X726" s="279">
        <v>2037.62</v>
      </c>
      <c r="Y726" s="3">
        <v>0.22</v>
      </c>
      <c r="Z726" t="s">
        <v>6256</v>
      </c>
      <c r="AC726" s="1" t="s">
        <v>5742</v>
      </c>
    </row>
    <row r="727" spans="1:29" x14ac:dyDescent="0.25">
      <c r="A727">
        <v>724</v>
      </c>
      <c r="B727" s="167">
        <v>45979.430381944447</v>
      </c>
      <c r="C727" s="110">
        <f t="shared" si="11"/>
        <v>45994.430381944447</v>
      </c>
      <c r="D727" t="s">
        <v>5760</v>
      </c>
      <c r="G727" t="s">
        <v>2668</v>
      </c>
      <c r="H727" t="s">
        <v>93</v>
      </c>
      <c r="I727" t="s">
        <v>4164</v>
      </c>
      <c r="J727" t="s">
        <v>74</v>
      </c>
      <c r="K727" t="s">
        <v>5880</v>
      </c>
      <c r="L727" s="305" t="s">
        <v>7</v>
      </c>
      <c r="M727" t="s">
        <v>5643</v>
      </c>
      <c r="N727" s="9">
        <v>15500</v>
      </c>
      <c r="O727" s="9">
        <v>0</v>
      </c>
      <c r="P727" s="9">
        <v>200000</v>
      </c>
      <c r="Q727" s="138">
        <v>0</v>
      </c>
      <c r="R727" s="138">
        <v>0</v>
      </c>
      <c r="U727" s="3">
        <v>9.1060321017401247E-2</v>
      </c>
      <c r="V727" s="279">
        <v>26855.73</v>
      </c>
      <c r="W727" s="279">
        <v>23390.47</v>
      </c>
      <c r="X727" s="279">
        <v>21753.14</v>
      </c>
      <c r="Y727" s="3">
        <v>0.19</v>
      </c>
      <c r="Z727" t="s">
        <v>5630</v>
      </c>
      <c r="AC727" s="1" t="s">
        <v>5742</v>
      </c>
    </row>
    <row r="728" spans="1:29" x14ac:dyDescent="0.25">
      <c r="A728">
        <v>725</v>
      </c>
      <c r="B728" s="167">
        <v>45979.457442129627</v>
      </c>
      <c r="C728" s="110">
        <f t="shared" si="11"/>
        <v>45994.457442129627</v>
      </c>
      <c r="D728" t="s">
        <v>6294</v>
      </c>
      <c r="G728" t="s">
        <v>1076</v>
      </c>
      <c r="H728" t="s">
        <v>82</v>
      </c>
      <c r="I728" t="s">
        <v>1642</v>
      </c>
      <c r="J728" t="s">
        <v>85</v>
      </c>
      <c r="K728" t="s">
        <v>6295</v>
      </c>
      <c r="L728" s="305" t="s">
        <v>3</v>
      </c>
      <c r="N728" s="9">
        <v>10332</v>
      </c>
      <c r="O728" s="9">
        <v>152.69999999999999</v>
      </c>
      <c r="P728" s="9">
        <v>0</v>
      </c>
      <c r="Q728" s="138">
        <v>0</v>
      </c>
      <c r="R728" s="138">
        <v>0</v>
      </c>
      <c r="U728" s="3">
        <v>9.0259354627791166E-2</v>
      </c>
      <c r="V728" s="279">
        <v>17830.740000000002</v>
      </c>
      <c r="W728" s="279">
        <v>15754.47</v>
      </c>
      <c r="X728" s="279">
        <v>14651.66</v>
      </c>
      <c r="Y728" s="3">
        <v>0.18</v>
      </c>
      <c r="Z728" t="s">
        <v>5630</v>
      </c>
      <c r="AC728" s="1" t="s">
        <v>5742</v>
      </c>
    </row>
    <row r="729" spans="1:29" x14ac:dyDescent="0.25">
      <c r="A729">
        <v>726</v>
      </c>
      <c r="B729" s="167">
        <v>45979.46733796296</v>
      </c>
      <c r="C729" s="110">
        <f t="shared" si="11"/>
        <v>45994.46733796296</v>
      </c>
      <c r="D729" t="s">
        <v>6296</v>
      </c>
      <c r="G729" t="s">
        <v>2737</v>
      </c>
      <c r="H729" t="s">
        <v>93</v>
      </c>
      <c r="I729" t="s">
        <v>3634</v>
      </c>
      <c r="J729" t="s">
        <v>93</v>
      </c>
      <c r="K729" t="s">
        <v>6297</v>
      </c>
      <c r="L729" s="305" t="s">
        <v>3</v>
      </c>
      <c r="N729" s="9">
        <v>600</v>
      </c>
      <c r="O729" s="9">
        <v>52.4</v>
      </c>
      <c r="P729" s="9">
        <v>0</v>
      </c>
      <c r="Q729" s="138">
        <v>0</v>
      </c>
      <c r="R729" s="138">
        <v>0</v>
      </c>
      <c r="U729" s="3">
        <v>8.2242134251480747E-2</v>
      </c>
      <c r="V729" s="279">
        <v>1101.9000000000001</v>
      </c>
      <c r="W729" s="279">
        <v>1026.79</v>
      </c>
      <c r="X729" s="279">
        <v>903.57</v>
      </c>
      <c r="Y729" s="3">
        <v>0.19</v>
      </c>
      <c r="Z729" t="s">
        <v>5630</v>
      </c>
      <c r="AC729" s="1" t="s">
        <v>5742</v>
      </c>
    </row>
    <row r="730" spans="1:29" x14ac:dyDescent="0.25">
      <c r="A730">
        <v>727</v>
      </c>
      <c r="B730" s="167">
        <v>45979.489675925928</v>
      </c>
      <c r="C730" s="110">
        <f t="shared" si="11"/>
        <v>45994.489675925928</v>
      </c>
      <c r="D730" t="s">
        <v>6258</v>
      </c>
      <c r="G730" t="s">
        <v>2247</v>
      </c>
      <c r="H730" t="s">
        <v>88</v>
      </c>
      <c r="I730" t="s">
        <v>128</v>
      </c>
      <c r="J730" t="s">
        <v>81</v>
      </c>
      <c r="K730" t="s">
        <v>6298</v>
      </c>
      <c r="L730" s="305" t="s">
        <v>6</v>
      </c>
      <c r="M730" t="s">
        <v>5643</v>
      </c>
      <c r="N730" s="9">
        <v>10500</v>
      </c>
      <c r="O730" s="9">
        <v>196.2</v>
      </c>
      <c r="P730" s="9">
        <v>0</v>
      </c>
      <c r="Q730" s="138">
        <v>1</v>
      </c>
      <c r="R730" s="138">
        <v>0</v>
      </c>
      <c r="U730" s="3">
        <v>0.21850705117503438</v>
      </c>
      <c r="V730" s="279">
        <v>18748.740000000002</v>
      </c>
      <c r="W730" s="279">
        <v>20159.939999999999</v>
      </c>
      <c r="X730" s="279">
        <v>18748.740000000002</v>
      </c>
      <c r="Z730" t="s">
        <v>5630</v>
      </c>
      <c r="AC730" s="1" t="s">
        <v>5742</v>
      </c>
    </row>
    <row r="731" spans="1:29" x14ac:dyDescent="0.25">
      <c r="A731">
        <v>728</v>
      </c>
      <c r="B731" s="167">
        <v>45979.501921296294</v>
      </c>
      <c r="C731" s="110">
        <f t="shared" si="11"/>
        <v>45994.501921296294</v>
      </c>
      <c r="D731" t="s">
        <v>6217</v>
      </c>
      <c r="G731" t="s">
        <v>2764</v>
      </c>
      <c r="H731" t="s">
        <v>93</v>
      </c>
      <c r="I731" t="s">
        <v>2534</v>
      </c>
      <c r="J731" t="s">
        <v>92</v>
      </c>
      <c r="L731" s="305" t="s">
        <v>4</v>
      </c>
      <c r="N731" s="9">
        <v>3600</v>
      </c>
      <c r="O731" s="9">
        <v>98.4</v>
      </c>
      <c r="P731" s="9">
        <v>0</v>
      </c>
      <c r="Q731" s="138">
        <v>0</v>
      </c>
      <c r="R731" s="138">
        <v>0</v>
      </c>
      <c r="U731" s="3">
        <v>5.4456286649783012E-2</v>
      </c>
      <c r="V731" s="279">
        <v>6187.03</v>
      </c>
      <c r="W731" s="279">
        <v>5511.22</v>
      </c>
      <c r="X731" s="279">
        <v>4849.87</v>
      </c>
      <c r="Y731" s="3">
        <v>0.22</v>
      </c>
      <c r="Z731" t="s">
        <v>6256</v>
      </c>
      <c r="AC731" s="1" t="s">
        <v>5742</v>
      </c>
    </row>
    <row r="732" spans="1:29" x14ac:dyDescent="0.25">
      <c r="A732">
        <v>729</v>
      </c>
      <c r="B732" s="167">
        <v>45979.510706018518</v>
      </c>
      <c r="C732" s="110">
        <f t="shared" si="11"/>
        <v>45994.510706018518</v>
      </c>
      <c r="D732" t="s">
        <v>6217</v>
      </c>
      <c r="G732" t="s">
        <v>3634</v>
      </c>
      <c r="H732" t="s">
        <v>93</v>
      </c>
      <c r="I732" t="s">
        <v>857</v>
      </c>
      <c r="J732" t="s">
        <v>82</v>
      </c>
      <c r="L732" s="305" t="s">
        <v>3</v>
      </c>
      <c r="N732" s="9">
        <v>2300</v>
      </c>
      <c r="O732" s="9">
        <v>70.400000000000006</v>
      </c>
      <c r="P732" s="9">
        <v>0</v>
      </c>
      <c r="Q732" s="138">
        <v>0</v>
      </c>
      <c r="R732" s="138">
        <v>0</v>
      </c>
      <c r="U732" s="3">
        <v>5.4484104136780329E-2</v>
      </c>
      <c r="V732" s="279">
        <v>3961.17</v>
      </c>
      <c r="W732" s="279">
        <v>3530.54</v>
      </c>
      <c r="X732" s="279">
        <v>3106.88</v>
      </c>
      <c r="Y732" s="3">
        <v>0.22</v>
      </c>
      <c r="Z732" t="s">
        <v>6256</v>
      </c>
      <c r="AC732" s="1" t="s">
        <v>5742</v>
      </c>
    </row>
    <row r="733" spans="1:29" x14ac:dyDescent="0.25">
      <c r="A733">
        <v>730</v>
      </c>
      <c r="B733" s="167">
        <v>45979.574664351851</v>
      </c>
      <c r="C733" s="110">
        <f t="shared" si="11"/>
        <v>45994.574664351851</v>
      </c>
      <c r="D733" t="s">
        <v>6217</v>
      </c>
      <c r="G733" t="s">
        <v>4076</v>
      </c>
      <c r="H733" t="s">
        <v>92</v>
      </c>
      <c r="I733" t="s">
        <v>886</v>
      </c>
      <c r="J733" t="s">
        <v>82</v>
      </c>
      <c r="L733" s="305" t="s">
        <v>4</v>
      </c>
      <c r="N733" s="9">
        <v>4500</v>
      </c>
      <c r="O733" s="9">
        <v>145</v>
      </c>
      <c r="P733" s="9">
        <v>0</v>
      </c>
      <c r="Q733" s="138">
        <v>0</v>
      </c>
      <c r="R733" s="138">
        <v>0</v>
      </c>
      <c r="U733" s="3">
        <v>5.449780700668326E-2</v>
      </c>
      <c r="V733" s="279">
        <v>7758.17</v>
      </c>
      <c r="W733" s="279">
        <v>6916.72</v>
      </c>
      <c r="X733" s="279">
        <v>6086.72</v>
      </c>
      <c r="Y733" s="3">
        <v>0.22</v>
      </c>
      <c r="Z733" t="s">
        <v>6256</v>
      </c>
      <c r="AC733" s="1" t="s">
        <v>5742</v>
      </c>
    </row>
    <row r="734" spans="1:29" x14ac:dyDescent="0.25">
      <c r="A734">
        <v>731</v>
      </c>
      <c r="B734" s="167">
        <v>45979.678379629629</v>
      </c>
      <c r="C734" s="110">
        <f t="shared" si="11"/>
        <v>45994.678379629629</v>
      </c>
      <c r="D734" t="s">
        <v>6217</v>
      </c>
      <c r="G734" t="s">
        <v>2829</v>
      </c>
      <c r="H734" t="s">
        <v>93</v>
      </c>
      <c r="I734" t="s">
        <v>3842</v>
      </c>
      <c r="J734" t="s">
        <v>93</v>
      </c>
      <c r="L734" s="305" t="s">
        <v>8</v>
      </c>
      <c r="N734" s="9">
        <v>3000</v>
      </c>
      <c r="O734" s="9">
        <v>435</v>
      </c>
      <c r="P734" s="9">
        <v>0</v>
      </c>
      <c r="Q734" s="138">
        <v>0</v>
      </c>
      <c r="R734" s="138">
        <v>0</v>
      </c>
      <c r="U734" s="3">
        <v>5.540750883119909E-2</v>
      </c>
      <c r="V734" s="279">
        <v>5701.2</v>
      </c>
      <c r="W734" s="279">
        <v>5173.84</v>
      </c>
      <c r="X734" s="279">
        <v>4552.9799999999996</v>
      </c>
      <c r="Y734" s="3">
        <v>0.22</v>
      </c>
      <c r="Z734" t="s">
        <v>6256</v>
      </c>
      <c r="AC734" s="1" t="s">
        <v>5742</v>
      </c>
    </row>
    <row r="735" spans="1:29" x14ac:dyDescent="0.25">
      <c r="A735">
        <v>732</v>
      </c>
      <c r="B735" s="167">
        <v>45979.682106481479</v>
      </c>
      <c r="C735" s="110">
        <f t="shared" si="11"/>
        <v>45994.682106481479</v>
      </c>
      <c r="D735" t="s">
        <v>6217</v>
      </c>
      <c r="G735" t="s">
        <v>2710</v>
      </c>
      <c r="H735" t="s">
        <v>93</v>
      </c>
      <c r="I735" t="s">
        <v>2534</v>
      </c>
      <c r="J735" t="s">
        <v>92</v>
      </c>
      <c r="L735" s="305" t="s">
        <v>3</v>
      </c>
      <c r="N735" s="9">
        <v>2700</v>
      </c>
      <c r="O735" s="9">
        <v>145</v>
      </c>
      <c r="P735" s="9">
        <v>0</v>
      </c>
      <c r="Q735" s="138">
        <v>0</v>
      </c>
      <c r="R735" s="138">
        <v>0</v>
      </c>
      <c r="U735" s="3">
        <v>5.4680192537443349E-2</v>
      </c>
      <c r="V735" s="279">
        <v>4719.17</v>
      </c>
      <c r="W735" s="279">
        <v>4223.0600000000004</v>
      </c>
      <c r="X735" s="279">
        <v>3716.3</v>
      </c>
      <c r="Y735" s="3">
        <v>0.22</v>
      </c>
      <c r="Z735" t="s">
        <v>6256</v>
      </c>
      <c r="AC735" s="1" t="s">
        <v>5742</v>
      </c>
    </row>
    <row r="736" spans="1:29" x14ac:dyDescent="0.25">
      <c r="A736">
        <v>733</v>
      </c>
      <c r="B736" s="167">
        <v>45979.688379629632</v>
      </c>
      <c r="C736" s="110">
        <f t="shared" si="11"/>
        <v>45994.688379629632</v>
      </c>
      <c r="D736" t="s">
        <v>6186</v>
      </c>
      <c r="E736" t="s">
        <v>6299</v>
      </c>
      <c r="G736" t="s">
        <v>4523</v>
      </c>
      <c r="H736" t="s">
        <v>39</v>
      </c>
      <c r="I736" t="s">
        <v>4595</v>
      </c>
      <c r="J736" t="s">
        <v>88</v>
      </c>
      <c r="K736" t="s">
        <v>6292</v>
      </c>
      <c r="L736" s="305" t="s">
        <v>3</v>
      </c>
      <c r="N736" s="9">
        <v>3200</v>
      </c>
      <c r="O736" s="9">
        <v>29.5</v>
      </c>
      <c r="P736" s="9">
        <v>0</v>
      </c>
      <c r="Q736" s="138">
        <v>0</v>
      </c>
      <c r="R736" s="138">
        <v>0</v>
      </c>
      <c r="U736" s="3">
        <v>7.2688851496483298E-2</v>
      </c>
      <c r="V736" s="279">
        <v>5435.35</v>
      </c>
      <c r="W736" s="279">
        <v>4944.2</v>
      </c>
      <c r="X736" s="279">
        <v>4354.82</v>
      </c>
      <c r="Y736" s="3">
        <v>0.2</v>
      </c>
      <c r="Z736" t="s">
        <v>6256</v>
      </c>
      <c r="AC736" s="1" t="s">
        <v>5742</v>
      </c>
    </row>
    <row r="737" spans="1:29" x14ac:dyDescent="0.25">
      <c r="A737">
        <v>734</v>
      </c>
      <c r="B737" s="167">
        <v>45979.702546296299</v>
      </c>
      <c r="C737" s="110">
        <f t="shared" si="11"/>
        <v>45994.702546296299</v>
      </c>
      <c r="D737" t="s">
        <v>6217</v>
      </c>
      <c r="G737" t="s">
        <v>2534</v>
      </c>
      <c r="H737" t="s">
        <v>92</v>
      </c>
      <c r="I737" t="s">
        <v>886</v>
      </c>
      <c r="J737" t="s">
        <v>82</v>
      </c>
      <c r="L737" s="305" t="s">
        <v>3</v>
      </c>
      <c r="N737" s="9">
        <v>2950</v>
      </c>
      <c r="O737" s="9">
        <v>145</v>
      </c>
      <c r="P737" s="9">
        <v>0</v>
      </c>
      <c r="Q737" s="138">
        <v>0</v>
      </c>
      <c r="R737" s="138">
        <v>0</v>
      </c>
      <c r="U737" s="3">
        <v>5.4641558661132052E-2</v>
      </c>
      <c r="V737" s="279">
        <v>5141.25</v>
      </c>
      <c r="W737" s="279">
        <v>4597.18</v>
      </c>
      <c r="X737" s="279">
        <v>4045.52</v>
      </c>
      <c r="Y737" s="3">
        <v>0.22</v>
      </c>
      <c r="Z737" t="s">
        <v>6256</v>
      </c>
      <c r="AC737" s="1" t="s">
        <v>5742</v>
      </c>
    </row>
    <row r="738" spans="1:29" x14ac:dyDescent="0.25">
      <c r="A738">
        <v>735</v>
      </c>
      <c r="B738" s="167">
        <v>45980.428298611114</v>
      </c>
      <c r="C738" s="110">
        <f t="shared" si="11"/>
        <v>45995.428298611114</v>
      </c>
      <c r="D738" t="s">
        <v>5784</v>
      </c>
      <c r="G738" t="s">
        <v>3923</v>
      </c>
      <c r="H738" t="s">
        <v>82</v>
      </c>
      <c r="I738" t="s">
        <v>1037</v>
      </c>
      <c r="J738" t="s">
        <v>82</v>
      </c>
      <c r="L738" s="305" t="s">
        <v>7</v>
      </c>
      <c r="N738" s="9">
        <v>4600</v>
      </c>
      <c r="O738" s="9">
        <v>0</v>
      </c>
      <c r="P738" s="9">
        <v>238073.85</v>
      </c>
      <c r="Q738" s="138">
        <v>0</v>
      </c>
      <c r="R738" s="138">
        <v>0</v>
      </c>
      <c r="U738" s="3">
        <v>8.2545383843110068E-2</v>
      </c>
      <c r="V738" s="279">
        <v>8439.68</v>
      </c>
      <c r="W738" s="279">
        <v>7925.06</v>
      </c>
      <c r="X738" s="279">
        <v>6498.55</v>
      </c>
      <c r="Y738" s="3">
        <v>0.23</v>
      </c>
      <c r="Z738" t="s">
        <v>5630</v>
      </c>
      <c r="AC738" s="1" t="s">
        <v>5742</v>
      </c>
    </row>
    <row r="739" spans="1:29" x14ac:dyDescent="0.25">
      <c r="A739">
        <v>736</v>
      </c>
      <c r="B739" s="167">
        <v>45980.442349537036</v>
      </c>
      <c r="C739" s="110">
        <f t="shared" si="11"/>
        <v>45995.442349537036</v>
      </c>
      <c r="D739" t="s">
        <v>6217</v>
      </c>
      <c r="G739" t="s">
        <v>3634</v>
      </c>
      <c r="H739" t="s">
        <v>93</v>
      </c>
      <c r="I739" t="s">
        <v>857</v>
      </c>
      <c r="J739" t="s">
        <v>82</v>
      </c>
      <c r="L739" s="305" t="s">
        <v>3</v>
      </c>
      <c r="N739" s="9">
        <v>2100</v>
      </c>
      <c r="O739" s="9">
        <v>70.400000000000006</v>
      </c>
      <c r="P739" s="9">
        <v>0</v>
      </c>
      <c r="Q739" s="138">
        <v>0</v>
      </c>
      <c r="R739" s="138">
        <v>0</v>
      </c>
      <c r="U739" s="3">
        <v>5.4508860382167568E-2</v>
      </c>
      <c r="V739" s="279">
        <v>3623.51</v>
      </c>
      <c r="W739" s="279">
        <v>3231.25</v>
      </c>
      <c r="X739" s="279">
        <v>2843.5</v>
      </c>
      <c r="Y739" s="3">
        <v>0.22</v>
      </c>
      <c r="Z739" t="s">
        <v>6256</v>
      </c>
      <c r="AC739" s="1" t="s">
        <v>5742</v>
      </c>
    </row>
    <row r="740" spans="1:29" x14ac:dyDescent="0.25">
      <c r="A740">
        <v>737</v>
      </c>
      <c r="B740" s="167">
        <v>45980.447557870371</v>
      </c>
      <c r="C740" s="110">
        <f t="shared" si="11"/>
        <v>45995.447557870371</v>
      </c>
      <c r="D740" t="s">
        <v>6217</v>
      </c>
      <c r="G740" t="s">
        <v>3634</v>
      </c>
      <c r="H740" t="s">
        <v>93</v>
      </c>
      <c r="I740" t="s">
        <v>1076</v>
      </c>
      <c r="J740" t="s">
        <v>82</v>
      </c>
      <c r="L740" s="305" t="s">
        <v>3</v>
      </c>
      <c r="N740" s="9">
        <v>1350</v>
      </c>
      <c r="O740" s="9">
        <v>52.4</v>
      </c>
      <c r="P740" s="9">
        <v>0</v>
      </c>
      <c r="Q740" s="138">
        <v>0</v>
      </c>
      <c r="R740" s="138">
        <v>0</v>
      </c>
      <c r="U740" s="3">
        <v>5.4553789575863154E-2</v>
      </c>
      <c r="V740" s="279">
        <v>2337.31</v>
      </c>
      <c r="W740" s="279">
        <v>2086.2199999999998</v>
      </c>
      <c r="X740" s="279">
        <v>1835.88</v>
      </c>
      <c r="Y740" s="3">
        <v>0.22</v>
      </c>
      <c r="Z740" t="s">
        <v>6256</v>
      </c>
      <c r="AC740" s="1" t="s">
        <v>5742</v>
      </c>
    </row>
    <row r="741" spans="1:29" x14ac:dyDescent="0.25">
      <c r="A741">
        <v>738</v>
      </c>
      <c r="B741" s="167">
        <v>45980.454293981478</v>
      </c>
      <c r="C741" s="110">
        <f t="shared" si="11"/>
        <v>45995.454293981478</v>
      </c>
      <c r="D741" t="s">
        <v>6217</v>
      </c>
      <c r="G741" t="s">
        <v>3841</v>
      </c>
      <c r="H741" t="s">
        <v>93</v>
      </c>
      <c r="I741" t="s">
        <v>2534</v>
      </c>
      <c r="J741" t="s">
        <v>92</v>
      </c>
      <c r="L741" s="305" t="s">
        <v>3</v>
      </c>
      <c r="N741" s="9">
        <v>2800</v>
      </c>
      <c r="O741" s="9">
        <v>145</v>
      </c>
      <c r="P741" s="9">
        <v>0</v>
      </c>
      <c r="Q741" s="138">
        <v>0</v>
      </c>
      <c r="R741" s="138">
        <v>0</v>
      </c>
      <c r="U741" s="3">
        <v>5.4663911585111254E-2</v>
      </c>
      <c r="V741" s="279">
        <v>4888</v>
      </c>
      <c r="W741" s="279">
        <v>4372.71</v>
      </c>
      <c r="X741" s="279">
        <v>3847.99</v>
      </c>
      <c r="Y741" s="3">
        <v>0.22</v>
      </c>
      <c r="Z741" t="s">
        <v>6256</v>
      </c>
      <c r="AC741" s="1" t="s">
        <v>5742</v>
      </c>
    </row>
    <row r="742" spans="1:29" x14ac:dyDescent="0.25">
      <c r="A742">
        <v>739</v>
      </c>
      <c r="B742" s="167">
        <v>45980.512997685182</v>
      </c>
      <c r="C742" s="110">
        <f t="shared" si="11"/>
        <v>45995.512997685182</v>
      </c>
      <c r="D742" t="s">
        <v>5494</v>
      </c>
      <c r="E742" t="s">
        <v>6279</v>
      </c>
      <c r="G742" t="s">
        <v>2512</v>
      </c>
      <c r="H742" t="s">
        <v>92</v>
      </c>
      <c r="I742" t="s">
        <v>2534</v>
      </c>
      <c r="J742" t="s">
        <v>92</v>
      </c>
      <c r="L742" s="305" t="s">
        <v>3</v>
      </c>
      <c r="N742" s="9">
        <v>500</v>
      </c>
      <c r="O742" s="9">
        <v>34.200000000000003</v>
      </c>
      <c r="P742" s="9">
        <v>0</v>
      </c>
      <c r="Q742" s="138">
        <v>0</v>
      </c>
      <c r="R742" s="138">
        <v>0</v>
      </c>
      <c r="U742" s="3">
        <v>8.3162466450388009E-2</v>
      </c>
      <c r="V742" s="279">
        <v>840.21</v>
      </c>
      <c r="W742" s="279">
        <v>896.3</v>
      </c>
      <c r="X742" s="279">
        <v>743.93</v>
      </c>
      <c r="Y742" s="3">
        <v>0.12</v>
      </c>
      <c r="Z742" t="s">
        <v>5630</v>
      </c>
      <c r="AC742" s="1" t="s">
        <v>5742</v>
      </c>
    </row>
    <row r="743" spans="1:29" x14ac:dyDescent="0.25">
      <c r="A743">
        <v>740</v>
      </c>
      <c r="B743" s="167">
        <v>45980.596979166665</v>
      </c>
      <c r="C743" s="110">
        <f t="shared" si="11"/>
        <v>45995.596979166665</v>
      </c>
      <c r="D743" t="s">
        <v>6217</v>
      </c>
      <c r="G743" t="s">
        <v>4696</v>
      </c>
      <c r="H743" t="s">
        <v>93</v>
      </c>
      <c r="I743" t="s">
        <v>2534</v>
      </c>
      <c r="J743" t="s">
        <v>92</v>
      </c>
      <c r="L743" s="305" t="s">
        <v>3</v>
      </c>
      <c r="N743" s="9">
        <v>2800</v>
      </c>
      <c r="O743" s="9">
        <v>94.2</v>
      </c>
      <c r="P743" s="9">
        <v>0</v>
      </c>
      <c r="Q743" s="138">
        <v>0</v>
      </c>
      <c r="R743" s="138">
        <v>0</v>
      </c>
      <c r="U743" s="3">
        <v>5.4509871345985658E-2</v>
      </c>
      <c r="V743" s="279">
        <v>4831.71</v>
      </c>
      <c r="W743" s="279">
        <v>4308.75</v>
      </c>
      <c r="X743" s="279">
        <v>3791.7</v>
      </c>
      <c r="Y743" s="3">
        <v>0.22</v>
      </c>
      <c r="Z743" t="s">
        <v>6256</v>
      </c>
      <c r="AC743" s="1" t="s">
        <v>5742</v>
      </c>
    </row>
    <row r="744" spans="1:29" x14ac:dyDescent="0.25">
      <c r="A744">
        <v>741</v>
      </c>
      <c r="B744" s="167">
        <v>45980.638437499998</v>
      </c>
      <c r="C744" s="110">
        <f t="shared" si="11"/>
        <v>45995.638437499998</v>
      </c>
      <c r="D744" t="s">
        <v>6217</v>
      </c>
      <c r="G744" t="s">
        <v>2801</v>
      </c>
      <c r="H744" t="s">
        <v>93</v>
      </c>
      <c r="I744" t="s">
        <v>886</v>
      </c>
      <c r="J744" t="s">
        <v>82</v>
      </c>
      <c r="L744" s="305" t="s">
        <v>3</v>
      </c>
      <c r="N744" s="9">
        <v>800</v>
      </c>
      <c r="O744" s="9">
        <v>49.2</v>
      </c>
      <c r="P744" s="9">
        <v>0</v>
      </c>
      <c r="Q744" s="138">
        <v>0</v>
      </c>
      <c r="R744" s="138">
        <v>0</v>
      </c>
      <c r="U744" s="3">
        <v>5.4746364799893185E-2</v>
      </c>
      <c r="V744" s="279">
        <v>1405.18</v>
      </c>
      <c r="W744" s="279">
        <v>1259.1300000000001</v>
      </c>
      <c r="X744" s="279">
        <v>1108.04</v>
      </c>
      <c r="Y744" s="3">
        <v>0.22</v>
      </c>
      <c r="Z744" t="s">
        <v>6256</v>
      </c>
      <c r="AC744" s="1" t="s">
        <v>5742</v>
      </c>
    </row>
    <row r="745" spans="1:29" x14ac:dyDescent="0.25">
      <c r="A745">
        <v>742</v>
      </c>
      <c r="B745" s="167">
        <v>45980.641967592594</v>
      </c>
      <c r="C745" s="110">
        <f t="shared" si="11"/>
        <v>45995.641967592594</v>
      </c>
      <c r="D745" t="s">
        <v>6217</v>
      </c>
      <c r="G745" t="s">
        <v>886</v>
      </c>
      <c r="H745" t="s">
        <v>82</v>
      </c>
      <c r="I745" t="s">
        <v>2534</v>
      </c>
      <c r="J745" t="s">
        <v>92</v>
      </c>
      <c r="L745" s="305" t="s">
        <v>3</v>
      </c>
      <c r="N745" s="9">
        <v>2950</v>
      </c>
      <c r="O745" s="9">
        <v>145</v>
      </c>
      <c r="P745" s="9">
        <v>0</v>
      </c>
      <c r="Q745" s="138">
        <v>0</v>
      </c>
      <c r="R745" s="138">
        <v>0</v>
      </c>
      <c r="U745" s="3">
        <v>5.4641558661132052E-2</v>
      </c>
      <c r="V745" s="279">
        <v>5141.25</v>
      </c>
      <c r="W745" s="279">
        <v>4597.18</v>
      </c>
      <c r="X745" s="279">
        <v>4045.52</v>
      </c>
      <c r="Y745" s="3">
        <v>0.22</v>
      </c>
      <c r="Z745" t="s">
        <v>6256</v>
      </c>
      <c r="AC745" s="1" t="s">
        <v>5742</v>
      </c>
    </row>
    <row r="746" spans="1:29" x14ac:dyDescent="0.25">
      <c r="A746">
        <v>743</v>
      </c>
      <c r="B746" s="167">
        <v>45982.4137962963</v>
      </c>
      <c r="C746" s="110">
        <f t="shared" si="11"/>
        <v>45997.4137962963</v>
      </c>
      <c r="D746" t="s">
        <v>6258</v>
      </c>
      <c r="E746" t="s">
        <v>6300</v>
      </c>
      <c r="G746" t="s">
        <v>2247</v>
      </c>
      <c r="H746" t="s">
        <v>88</v>
      </c>
      <c r="I746" t="s">
        <v>128</v>
      </c>
      <c r="J746" t="s">
        <v>81</v>
      </c>
      <c r="L746" s="305" t="s">
        <v>6</v>
      </c>
      <c r="N746" s="9">
        <v>10500</v>
      </c>
      <c r="O746" s="9">
        <v>196.2</v>
      </c>
      <c r="P746" s="9">
        <v>90000</v>
      </c>
      <c r="Q746" s="138">
        <v>1</v>
      </c>
      <c r="R746" s="138">
        <v>0</v>
      </c>
      <c r="U746" s="3">
        <v>0.15183762509804799</v>
      </c>
      <c r="V746" s="279">
        <v>18910.740000000002</v>
      </c>
      <c r="W746" s="279">
        <v>18123.09</v>
      </c>
      <c r="X746" s="279">
        <v>16854.48</v>
      </c>
      <c r="Y746" s="3">
        <v>0.11</v>
      </c>
      <c r="Z746" t="s">
        <v>5630</v>
      </c>
      <c r="AC746" s="1" t="s">
        <v>5742</v>
      </c>
    </row>
    <row r="747" spans="1:29" x14ac:dyDescent="0.25">
      <c r="A747">
        <v>744</v>
      </c>
      <c r="B747" s="167">
        <v>45982.579872685186</v>
      </c>
      <c r="C747" s="110">
        <f t="shared" si="11"/>
        <v>45997.579872685186</v>
      </c>
      <c r="D747" t="s">
        <v>5784</v>
      </c>
      <c r="G747" t="s">
        <v>3556</v>
      </c>
      <c r="H747" t="s">
        <v>82</v>
      </c>
      <c r="I747" t="s">
        <v>3923</v>
      </c>
      <c r="J747" t="s">
        <v>82</v>
      </c>
      <c r="K747" t="s">
        <v>6301</v>
      </c>
      <c r="L747" s="305" t="s">
        <v>6</v>
      </c>
      <c r="N747" s="9">
        <v>4000</v>
      </c>
      <c r="O747" s="9">
        <v>83.1</v>
      </c>
      <c r="P747" s="9">
        <v>160000</v>
      </c>
      <c r="Q747" s="138">
        <v>0</v>
      </c>
      <c r="R747" s="138">
        <v>0</v>
      </c>
      <c r="U747" s="3">
        <v>0.11011923384856775</v>
      </c>
      <c r="V747" s="279">
        <v>7346.29</v>
      </c>
      <c r="W747" s="279">
        <v>7278.04</v>
      </c>
      <c r="X747" s="279">
        <v>5967.99</v>
      </c>
      <c r="Y747" s="3">
        <v>0.19</v>
      </c>
      <c r="Z747" t="s">
        <v>5630</v>
      </c>
      <c r="AC747" s="1" t="s">
        <v>5742</v>
      </c>
    </row>
    <row r="748" spans="1:29" x14ac:dyDescent="0.25">
      <c r="A748">
        <v>745</v>
      </c>
      <c r="B748" s="167">
        <v>45982.586192129631</v>
      </c>
      <c r="C748" s="110">
        <f t="shared" si="11"/>
        <v>45997.586192129631</v>
      </c>
      <c r="D748" t="s">
        <v>6263</v>
      </c>
      <c r="G748" t="s">
        <v>2948</v>
      </c>
      <c r="H748" t="s">
        <v>93</v>
      </c>
      <c r="I748" t="s">
        <v>1076</v>
      </c>
      <c r="J748" t="s">
        <v>82</v>
      </c>
      <c r="L748" s="305" t="s">
        <v>3</v>
      </c>
      <c r="N748" s="9">
        <v>1822</v>
      </c>
      <c r="O748" s="9">
        <v>85.7</v>
      </c>
      <c r="P748" s="9">
        <v>0</v>
      </c>
      <c r="Q748" s="138">
        <v>0</v>
      </c>
      <c r="R748" s="138">
        <v>0</v>
      </c>
      <c r="U748" s="3">
        <v>8.1969124311878638E-2</v>
      </c>
      <c r="V748" s="279">
        <v>3171.1</v>
      </c>
      <c r="W748" s="279">
        <v>2939.36</v>
      </c>
      <c r="X748" s="279">
        <v>2586.64</v>
      </c>
      <c r="Y748" s="3">
        <v>0.19</v>
      </c>
      <c r="Z748" t="s">
        <v>5630</v>
      </c>
      <c r="AC748" s="1" t="s">
        <v>5742</v>
      </c>
    </row>
    <row r="749" spans="1:29" x14ac:dyDescent="0.25">
      <c r="A749">
        <v>746</v>
      </c>
      <c r="B749" s="167">
        <v>45982.598819444444</v>
      </c>
      <c r="C749" s="110">
        <f t="shared" si="11"/>
        <v>45997.598819444444</v>
      </c>
      <c r="D749" t="s">
        <v>5670</v>
      </c>
      <c r="G749" t="s">
        <v>1278</v>
      </c>
      <c r="H749" t="s">
        <v>82</v>
      </c>
      <c r="I749" t="s">
        <v>2948</v>
      </c>
      <c r="J749" t="s">
        <v>93</v>
      </c>
      <c r="K749" t="s">
        <v>5693</v>
      </c>
      <c r="L749" s="305" t="s">
        <v>6</v>
      </c>
      <c r="N749" s="9">
        <v>4200</v>
      </c>
      <c r="O749" s="9">
        <v>212.7</v>
      </c>
      <c r="P749" s="9">
        <v>0</v>
      </c>
      <c r="Q749" s="138">
        <v>0</v>
      </c>
      <c r="R749" s="138">
        <v>0</v>
      </c>
      <c r="U749" s="3">
        <v>5.2006938810080949E-2</v>
      </c>
      <c r="V749" s="279">
        <v>6291.92</v>
      </c>
      <c r="W749" s="279">
        <v>6530.52</v>
      </c>
      <c r="X749" s="279">
        <v>5746.85</v>
      </c>
      <c r="Y749" s="3">
        <v>0.09</v>
      </c>
      <c r="Z749" t="s">
        <v>5630</v>
      </c>
      <c r="AC749" s="1" t="s">
        <v>5742</v>
      </c>
    </row>
    <row r="750" spans="1:29" x14ac:dyDescent="0.25">
      <c r="A750">
        <v>747</v>
      </c>
      <c r="B750" s="167">
        <v>45982.630995370368</v>
      </c>
      <c r="C750" s="110">
        <f t="shared" si="11"/>
        <v>45997.630995370368</v>
      </c>
      <c r="D750" t="s">
        <v>6037</v>
      </c>
      <c r="G750" t="s">
        <v>2888</v>
      </c>
      <c r="H750" t="s">
        <v>93</v>
      </c>
      <c r="I750" t="s">
        <v>3580</v>
      </c>
      <c r="J750" t="s">
        <v>39</v>
      </c>
      <c r="L750" s="305" t="s">
        <v>3</v>
      </c>
      <c r="N750" s="9">
        <v>4000</v>
      </c>
      <c r="O750" s="9">
        <v>270.2</v>
      </c>
      <c r="P750" s="9">
        <v>0</v>
      </c>
      <c r="Q750" s="138">
        <v>0</v>
      </c>
      <c r="R750" s="138">
        <v>0</v>
      </c>
      <c r="U750" s="3">
        <v>0.21880641167106799</v>
      </c>
      <c r="V750" s="279">
        <v>7052.73</v>
      </c>
      <c r="W750" s="279">
        <v>8014.46</v>
      </c>
      <c r="X750" s="279">
        <v>7052.73</v>
      </c>
      <c r="Z750" t="s">
        <v>5630</v>
      </c>
      <c r="AC750" s="1" t="s">
        <v>5742</v>
      </c>
    </row>
    <row r="751" spans="1:29" x14ac:dyDescent="0.25">
      <c r="A751">
        <v>748</v>
      </c>
      <c r="B751" s="167">
        <v>45982.641956018517</v>
      </c>
      <c r="C751" s="110">
        <f t="shared" si="11"/>
        <v>45997.641956018517</v>
      </c>
      <c r="D751" t="s">
        <v>6188</v>
      </c>
      <c r="G751" t="s">
        <v>3556</v>
      </c>
      <c r="H751" t="s">
        <v>82</v>
      </c>
      <c r="I751" t="s">
        <v>3923</v>
      </c>
      <c r="J751" t="s">
        <v>82</v>
      </c>
      <c r="L751" s="305" t="s">
        <v>7</v>
      </c>
      <c r="N751" s="9">
        <v>5800</v>
      </c>
      <c r="O751" s="9">
        <v>138.5</v>
      </c>
      <c r="P751" s="9">
        <v>0</v>
      </c>
      <c r="Q751" s="138">
        <v>0</v>
      </c>
      <c r="R751" s="138">
        <v>0</v>
      </c>
      <c r="U751" s="3">
        <v>7.2901941527129199E-2</v>
      </c>
      <c r="V751" s="279">
        <v>10254.469999999999</v>
      </c>
      <c r="W751" s="279">
        <v>10041.790000000001</v>
      </c>
      <c r="X751" s="279">
        <v>8234.27</v>
      </c>
      <c r="Y751" s="3">
        <v>0.2</v>
      </c>
      <c r="Z751" t="s">
        <v>5630</v>
      </c>
      <c r="AA751" t="s">
        <v>5742</v>
      </c>
    </row>
    <row r="752" spans="1:29" x14ac:dyDescent="0.25">
      <c r="A752">
        <v>749</v>
      </c>
      <c r="B752" s="167">
        <v>45985.392430555556</v>
      </c>
      <c r="C752" s="110">
        <f t="shared" si="11"/>
        <v>46000.392430555556</v>
      </c>
      <c r="D752" t="s">
        <v>6302</v>
      </c>
      <c r="G752" t="s">
        <v>2534</v>
      </c>
      <c r="H752" t="s">
        <v>92</v>
      </c>
      <c r="I752" t="s">
        <v>3825</v>
      </c>
      <c r="J752" t="s">
        <v>93</v>
      </c>
      <c r="K752" t="s">
        <v>6303</v>
      </c>
      <c r="L752" s="305" t="s">
        <v>4</v>
      </c>
      <c r="N752" s="9">
        <v>4600</v>
      </c>
      <c r="O752" s="9">
        <v>136.80000000000001</v>
      </c>
      <c r="P752" s="9">
        <v>47786.04</v>
      </c>
      <c r="Q752" s="138">
        <v>2</v>
      </c>
      <c r="R752" s="138">
        <v>0</v>
      </c>
      <c r="U752" s="3">
        <v>9.8936009100366901E-2</v>
      </c>
      <c r="V752" s="279">
        <v>8563.93</v>
      </c>
      <c r="W752" s="279">
        <v>8011.03</v>
      </c>
      <c r="X752" s="279">
        <v>7049.71</v>
      </c>
      <c r="Y752" s="3">
        <v>0.18</v>
      </c>
      <c r="Z752" t="s">
        <v>5630</v>
      </c>
      <c r="AC752" s="1" t="s">
        <v>5742</v>
      </c>
    </row>
    <row r="753" spans="1:29" x14ac:dyDescent="0.25">
      <c r="A753">
        <v>750</v>
      </c>
      <c r="B753" s="167">
        <v>45985.401261574072</v>
      </c>
      <c r="C753" s="110">
        <f t="shared" si="11"/>
        <v>46000.401261574072</v>
      </c>
      <c r="D753" t="s">
        <v>6302</v>
      </c>
      <c r="G753" t="s">
        <v>2534</v>
      </c>
      <c r="H753" t="s">
        <v>92</v>
      </c>
      <c r="I753" t="s">
        <v>3311</v>
      </c>
      <c r="J753" t="s">
        <v>93</v>
      </c>
      <c r="K753" t="s">
        <v>6304</v>
      </c>
      <c r="L753" s="305" t="s">
        <v>4</v>
      </c>
      <c r="N753" s="9">
        <v>4600</v>
      </c>
      <c r="O753" s="9">
        <v>136.80000000000001</v>
      </c>
      <c r="P753" s="9">
        <v>47786.04</v>
      </c>
      <c r="Q753" s="138">
        <v>2</v>
      </c>
      <c r="R753" s="138">
        <v>0</v>
      </c>
      <c r="U753" s="3">
        <v>9.8936009100366901E-2</v>
      </c>
      <c r="V753" s="279">
        <v>8563.93</v>
      </c>
      <c r="W753" s="279">
        <v>8011.03</v>
      </c>
      <c r="X753" s="279">
        <v>7049.71</v>
      </c>
      <c r="Y753" s="3">
        <v>0.18</v>
      </c>
      <c r="Z753" t="s">
        <v>5630</v>
      </c>
      <c r="AC753" s="1" t="s">
        <v>5742</v>
      </c>
    </row>
    <row r="754" spans="1:29" x14ac:dyDescent="0.25">
      <c r="A754">
        <v>751</v>
      </c>
      <c r="B754" s="167">
        <v>45985.427743055552</v>
      </c>
      <c r="C754" s="110">
        <f t="shared" si="11"/>
        <v>46000.427743055552</v>
      </c>
      <c r="D754" t="s">
        <v>6305</v>
      </c>
      <c r="E754" t="s">
        <v>6306</v>
      </c>
      <c r="F754" t="s">
        <v>6307</v>
      </c>
      <c r="G754" t="s">
        <v>4662</v>
      </c>
      <c r="H754" t="s">
        <v>93</v>
      </c>
      <c r="I754" t="s">
        <v>2854</v>
      </c>
      <c r="J754" t="s">
        <v>93</v>
      </c>
      <c r="K754" t="s">
        <v>6308</v>
      </c>
      <c r="L754" s="305" t="s">
        <v>8</v>
      </c>
      <c r="N754" s="9">
        <v>2500</v>
      </c>
      <c r="O754" s="9">
        <v>0</v>
      </c>
      <c r="P754" s="9">
        <v>0</v>
      </c>
      <c r="Q754" s="138">
        <v>0</v>
      </c>
      <c r="R754" s="138">
        <v>0</v>
      </c>
      <c r="U754" s="3">
        <v>8.1551691326253437E-2</v>
      </c>
      <c r="V754" s="279">
        <v>4349.34</v>
      </c>
      <c r="W754" s="279">
        <v>4003.37</v>
      </c>
      <c r="X754" s="279">
        <v>3522.96</v>
      </c>
      <c r="Y754" s="3">
        <v>0.19</v>
      </c>
      <c r="Z754" t="s">
        <v>6256</v>
      </c>
      <c r="AC754" s="1" t="s">
        <v>5742</v>
      </c>
    </row>
    <row r="755" spans="1:29" x14ac:dyDescent="0.25">
      <c r="A755">
        <v>752</v>
      </c>
      <c r="B755" s="167">
        <v>45985.432824074072</v>
      </c>
      <c r="C755" s="110">
        <f t="shared" si="11"/>
        <v>46000.432824074072</v>
      </c>
      <c r="D755" t="s">
        <v>6305</v>
      </c>
      <c r="E755" t="s">
        <v>6306</v>
      </c>
      <c r="F755" t="s">
        <v>6307</v>
      </c>
      <c r="G755" t="s">
        <v>4706</v>
      </c>
      <c r="H755" t="s">
        <v>93</v>
      </c>
      <c r="I755" t="s">
        <v>2563</v>
      </c>
      <c r="J755" t="s">
        <v>93</v>
      </c>
      <c r="K755" t="s">
        <v>6308</v>
      </c>
      <c r="L755" s="305" t="s">
        <v>8</v>
      </c>
      <c r="N755" s="9">
        <v>3000</v>
      </c>
      <c r="O755" s="9">
        <v>0</v>
      </c>
      <c r="P755" s="9">
        <v>0</v>
      </c>
      <c r="Q755" s="138">
        <v>0</v>
      </c>
      <c r="R755" s="138">
        <v>0</v>
      </c>
      <c r="U755" s="3">
        <v>9.0254422672171306E-2</v>
      </c>
      <c r="V755" s="279">
        <v>5219.21</v>
      </c>
      <c r="W755" s="279">
        <v>4863.3500000000004</v>
      </c>
      <c r="X755" s="279">
        <v>4279.75</v>
      </c>
      <c r="Y755" s="3">
        <v>0.18</v>
      </c>
      <c r="Z755" t="s">
        <v>6256</v>
      </c>
      <c r="AC755" s="1" t="s">
        <v>5742</v>
      </c>
    </row>
    <row r="756" spans="1:29" x14ac:dyDescent="0.25">
      <c r="A756">
        <v>753</v>
      </c>
      <c r="B756" s="167">
        <v>45985.435127314813</v>
      </c>
      <c r="C756" s="110">
        <f t="shared" si="11"/>
        <v>46000.435127314813</v>
      </c>
      <c r="D756" t="s">
        <v>6309</v>
      </c>
      <c r="E756" t="s">
        <v>6306</v>
      </c>
      <c r="F756" t="s">
        <v>6307</v>
      </c>
      <c r="G756" t="s">
        <v>4711</v>
      </c>
      <c r="H756" t="s">
        <v>93</v>
      </c>
      <c r="I756" t="s">
        <v>2854</v>
      </c>
      <c r="J756" t="s">
        <v>93</v>
      </c>
      <c r="K756" t="s">
        <v>6308</v>
      </c>
      <c r="L756" s="305" t="s">
        <v>8</v>
      </c>
      <c r="N756" s="9">
        <v>1300</v>
      </c>
      <c r="O756" s="9">
        <v>0</v>
      </c>
      <c r="P756" s="9">
        <v>0</v>
      </c>
      <c r="Q756" s="138">
        <v>0</v>
      </c>
      <c r="R756" s="138">
        <v>0</v>
      </c>
      <c r="U756" s="3">
        <v>9.8758146123736679E-2</v>
      </c>
      <c r="V756" s="279">
        <v>2261.66</v>
      </c>
      <c r="W756" s="279">
        <v>2133.15</v>
      </c>
      <c r="X756" s="279">
        <v>1877.17</v>
      </c>
      <c r="Y756" s="3">
        <v>0.17</v>
      </c>
      <c r="Z756" t="s">
        <v>6256</v>
      </c>
      <c r="AC756" s="1" t="s">
        <v>5742</v>
      </c>
    </row>
    <row r="757" spans="1:29" x14ac:dyDescent="0.25">
      <c r="A757">
        <v>754</v>
      </c>
      <c r="B757" s="167">
        <v>45985.437164351853</v>
      </c>
      <c r="C757" s="110">
        <f t="shared" si="11"/>
        <v>46000.437164351853</v>
      </c>
      <c r="D757" t="s">
        <v>6309</v>
      </c>
      <c r="E757" t="s">
        <v>6306</v>
      </c>
      <c r="F757" t="s">
        <v>6307</v>
      </c>
      <c r="G757" t="s">
        <v>5374</v>
      </c>
      <c r="H757" t="s">
        <v>93</v>
      </c>
      <c r="I757" t="s">
        <v>2854</v>
      </c>
      <c r="J757" t="s">
        <v>93</v>
      </c>
      <c r="K757" t="s">
        <v>6308</v>
      </c>
      <c r="L757" s="305" t="s">
        <v>8</v>
      </c>
      <c r="N757" s="9">
        <v>3200</v>
      </c>
      <c r="O757" s="9">
        <v>0</v>
      </c>
      <c r="P757" s="9">
        <v>0</v>
      </c>
      <c r="Q757" s="138">
        <v>0</v>
      </c>
      <c r="R757" s="138">
        <v>0</v>
      </c>
      <c r="U757" s="3">
        <v>9.0254422672171347E-2</v>
      </c>
      <c r="V757" s="279">
        <v>5567.15</v>
      </c>
      <c r="W757" s="279">
        <v>5187.58</v>
      </c>
      <c r="X757" s="279">
        <v>4565.07</v>
      </c>
      <c r="Y757" s="3">
        <v>0.18</v>
      </c>
      <c r="Z757" t="s">
        <v>6256</v>
      </c>
      <c r="AC757" s="1" t="s">
        <v>5742</v>
      </c>
    </row>
    <row r="758" spans="1:29" x14ac:dyDescent="0.25">
      <c r="A758">
        <v>755</v>
      </c>
      <c r="B758" s="167">
        <v>45985.439305555556</v>
      </c>
      <c r="C758" s="110">
        <f t="shared" si="11"/>
        <v>46000.439305555556</v>
      </c>
      <c r="D758" t="s">
        <v>6309</v>
      </c>
      <c r="E758" t="s">
        <v>6306</v>
      </c>
      <c r="F758" t="s">
        <v>6307</v>
      </c>
      <c r="G758" t="s">
        <v>4335</v>
      </c>
      <c r="H758" t="s">
        <v>82</v>
      </c>
      <c r="I758" t="s">
        <v>2854</v>
      </c>
      <c r="J758" t="s">
        <v>93</v>
      </c>
      <c r="K758" t="s">
        <v>6308</v>
      </c>
      <c r="L758" s="305" t="s">
        <v>8</v>
      </c>
      <c r="N758" s="9">
        <v>3300</v>
      </c>
      <c r="O758" s="9">
        <v>0</v>
      </c>
      <c r="P758" s="9">
        <v>0</v>
      </c>
      <c r="Q758" s="138">
        <v>0</v>
      </c>
      <c r="R758" s="138">
        <v>0</v>
      </c>
      <c r="U758" s="3">
        <v>9.029938529881891E-2</v>
      </c>
      <c r="V758" s="279">
        <v>5571.5</v>
      </c>
      <c r="W758" s="279">
        <v>5191.63</v>
      </c>
      <c r="X758" s="279">
        <v>4568.63</v>
      </c>
      <c r="Y758" s="3">
        <v>0.18</v>
      </c>
      <c r="Z758" t="s">
        <v>6256</v>
      </c>
      <c r="AC758" s="1" t="s">
        <v>5742</v>
      </c>
    </row>
    <row r="759" spans="1:29" x14ac:dyDescent="0.25">
      <c r="A759">
        <v>756</v>
      </c>
      <c r="B759" s="167">
        <v>45985.457870370374</v>
      </c>
      <c r="C759" s="110">
        <f t="shared" si="11"/>
        <v>46000.457870370374</v>
      </c>
      <c r="D759" t="s">
        <v>5662</v>
      </c>
      <c r="G759" t="s">
        <v>4711</v>
      </c>
      <c r="H759" t="s">
        <v>93</v>
      </c>
      <c r="I759" t="s">
        <v>1827</v>
      </c>
      <c r="J759" t="s">
        <v>39</v>
      </c>
      <c r="K759" t="s">
        <v>5649</v>
      </c>
      <c r="L759" s="305" t="s">
        <v>3</v>
      </c>
      <c r="N759" s="9">
        <v>1620</v>
      </c>
      <c r="O759" s="9">
        <v>56.8</v>
      </c>
      <c r="P759" s="9">
        <v>0</v>
      </c>
      <c r="Q759" s="138">
        <v>0</v>
      </c>
      <c r="R759" s="138">
        <v>0</v>
      </c>
      <c r="U759" s="3">
        <v>5.1873748762370352E-2</v>
      </c>
      <c r="V759" s="279">
        <v>2398.91</v>
      </c>
      <c r="W759" s="279">
        <v>2487.13</v>
      </c>
      <c r="X759" s="279">
        <v>2188.6799999999998</v>
      </c>
      <c r="Y759" s="3">
        <v>0.09</v>
      </c>
      <c r="Z759" t="s">
        <v>6256</v>
      </c>
      <c r="AC759" s="1" t="s">
        <v>5742</v>
      </c>
    </row>
    <row r="760" spans="1:29" x14ac:dyDescent="0.25">
      <c r="A760">
        <v>757</v>
      </c>
      <c r="B760" s="167">
        <v>45985.502002314817</v>
      </c>
      <c r="C760" s="110">
        <f t="shared" si="11"/>
        <v>46000.502002314817</v>
      </c>
      <c r="D760" t="s">
        <v>6217</v>
      </c>
      <c r="G760" t="s">
        <v>2790</v>
      </c>
      <c r="H760" t="s">
        <v>93</v>
      </c>
      <c r="I760" t="s">
        <v>886</v>
      </c>
      <c r="J760" t="s">
        <v>82</v>
      </c>
      <c r="L760" s="305" t="s">
        <v>3</v>
      </c>
      <c r="N760" s="9">
        <v>650</v>
      </c>
      <c r="O760" s="9">
        <v>27.2</v>
      </c>
      <c r="P760" s="9">
        <v>0</v>
      </c>
      <c r="Q760" s="138">
        <v>0</v>
      </c>
      <c r="R760" s="138">
        <v>0</v>
      </c>
      <c r="U760" s="3">
        <v>5.457952821411019E-2</v>
      </c>
      <c r="V760" s="279">
        <v>1127.56</v>
      </c>
      <c r="W760" s="279">
        <v>1006.96</v>
      </c>
      <c r="X760" s="279">
        <v>886.12</v>
      </c>
      <c r="Y760" s="3">
        <v>0.22</v>
      </c>
      <c r="Z760" t="s">
        <v>6256</v>
      </c>
      <c r="AC760" s="1" t="s">
        <v>5742</v>
      </c>
    </row>
    <row r="761" spans="1:29" x14ac:dyDescent="0.25">
      <c r="A761">
        <v>758</v>
      </c>
      <c r="B761" s="167">
        <v>45985.582083333335</v>
      </c>
      <c r="C761" s="110">
        <f t="shared" si="11"/>
        <v>46000.582083333335</v>
      </c>
      <c r="D761" t="s">
        <v>6217</v>
      </c>
      <c r="G761" t="s">
        <v>3634</v>
      </c>
      <c r="H761" t="s">
        <v>93</v>
      </c>
      <c r="I761" t="s">
        <v>4696</v>
      </c>
      <c r="J761" t="s">
        <v>93</v>
      </c>
      <c r="L761" s="305" t="s">
        <v>8</v>
      </c>
      <c r="N761" s="9">
        <v>2100</v>
      </c>
      <c r="O761" s="9">
        <v>121.8</v>
      </c>
      <c r="P761" s="9">
        <v>0</v>
      </c>
      <c r="Q761" s="138">
        <v>0</v>
      </c>
      <c r="R761" s="138">
        <v>0</v>
      </c>
      <c r="U761" s="3">
        <v>5.4669699537089306E-2</v>
      </c>
      <c r="V761" s="279">
        <v>3788.4</v>
      </c>
      <c r="W761" s="279">
        <v>3391.64</v>
      </c>
      <c r="X761" s="279">
        <v>2984.65</v>
      </c>
      <c r="Y761" s="3">
        <v>0.22</v>
      </c>
      <c r="Z761" t="s">
        <v>6256</v>
      </c>
      <c r="AC761" s="1" t="s">
        <v>5742</v>
      </c>
    </row>
    <row r="762" spans="1:29" x14ac:dyDescent="0.25">
      <c r="A762">
        <v>759</v>
      </c>
      <c r="B762" s="167">
        <v>45985.58734953704</v>
      </c>
      <c r="C762" s="110">
        <f t="shared" si="11"/>
        <v>46000.58734953704</v>
      </c>
      <c r="D762" t="s">
        <v>6264</v>
      </c>
      <c r="E762" t="s">
        <v>6310</v>
      </c>
      <c r="G762" t="s">
        <v>4523</v>
      </c>
      <c r="H762" t="s">
        <v>39</v>
      </c>
      <c r="I762" t="s">
        <v>2670</v>
      </c>
      <c r="J762" t="s">
        <v>93</v>
      </c>
      <c r="L762" s="305" t="s">
        <v>3</v>
      </c>
      <c r="N762" s="9">
        <v>1882</v>
      </c>
      <c r="O762" s="9">
        <v>56.2</v>
      </c>
      <c r="P762" s="9">
        <v>0</v>
      </c>
      <c r="Q762" s="138">
        <v>0</v>
      </c>
      <c r="R762" s="138">
        <v>0</v>
      </c>
      <c r="U762" s="3">
        <v>8.1597151114200406E-2</v>
      </c>
      <c r="V762" s="279">
        <v>3239.72</v>
      </c>
      <c r="W762" s="279">
        <v>2986.96</v>
      </c>
      <c r="X762" s="279">
        <v>2636</v>
      </c>
      <c r="Y762" s="3">
        <v>0.19</v>
      </c>
      <c r="Z762" t="s">
        <v>5630</v>
      </c>
      <c r="AC762" s="1" t="s">
        <v>5742</v>
      </c>
    </row>
    <row r="763" spans="1:29" x14ac:dyDescent="0.25">
      <c r="A763">
        <v>760</v>
      </c>
      <c r="B763" s="167">
        <v>45985.597650462965</v>
      </c>
      <c r="C763" s="110">
        <f t="shared" si="11"/>
        <v>46000.597650462965</v>
      </c>
      <c r="D763" t="s">
        <v>6217</v>
      </c>
      <c r="G763" t="s">
        <v>4696</v>
      </c>
      <c r="H763" t="s">
        <v>93</v>
      </c>
      <c r="I763" t="s">
        <v>1076</v>
      </c>
      <c r="J763" t="s">
        <v>82</v>
      </c>
      <c r="L763" s="305" t="s">
        <v>4</v>
      </c>
      <c r="N763" s="9">
        <v>2800</v>
      </c>
      <c r="O763" s="9">
        <v>30</v>
      </c>
      <c r="P763" s="9">
        <v>0</v>
      </c>
      <c r="Q763" s="138">
        <v>0</v>
      </c>
      <c r="R763" s="138">
        <v>0</v>
      </c>
      <c r="U763" s="3">
        <v>5.4315111317403325E-2</v>
      </c>
      <c r="V763" s="279">
        <v>4760.58</v>
      </c>
      <c r="W763" s="279">
        <v>4227.91</v>
      </c>
      <c r="X763" s="279">
        <v>3720.56</v>
      </c>
      <c r="Y763" s="3">
        <v>0.22</v>
      </c>
      <c r="Z763" t="s">
        <v>6256</v>
      </c>
      <c r="AC763" s="1" t="s">
        <v>5742</v>
      </c>
    </row>
    <row r="764" spans="1:29" x14ac:dyDescent="0.25">
      <c r="A764">
        <v>761</v>
      </c>
      <c r="B764" s="167">
        <v>45985.68241898148</v>
      </c>
      <c r="C764" s="110">
        <f t="shared" si="11"/>
        <v>46000.68241898148</v>
      </c>
      <c r="D764" t="s">
        <v>6311</v>
      </c>
      <c r="G764" t="s">
        <v>2018</v>
      </c>
      <c r="H764" t="s">
        <v>89</v>
      </c>
      <c r="I764" t="s">
        <v>1827</v>
      </c>
      <c r="J764" t="s">
        <v>39</v>
      </c>
      <c r="L764" s="305" t="s">
        <v>6</v>
      </c>
      <c r="N764" s="9">
        <v>4500</v>
      </c>
      <c r="O764" s="9">
        <v>291</v>
      </c>
      <c r="P764" s="9">
        <v>0</v>
      </c>
      <c r="Q764" s="138">
        <v>0</v>
      </c>
      <c r="R764" s="138">
        <v>0</v>
      </c>
      <c r="U764" s="3">
        <v>0.15366148701711696</v>
      </c>
      <c r="V764" s="279">
        <v>8151.25</v>
      </c>
      <c r="W764" s="279">
        <v>8373.14</v>
      </c>
      <c r="X764" s="279">
        <v>7368.37</v>
      </c>
      <c r="Y764" s="3">
        <v>0.1</v>
      </c>
      <c r="Z764" t="s">
        <v>5630</v>
      </c>
      <c r="AC764" s="1" t="s">
        <v>5742</v>
      </c>
    </row>
    <row r="765" spans="1:29" x14ac:dyDescent="0.25">
      <c r="A765">
        <v>762</v>
      </c>
      <c r="B765" s="167">
        <v>45986.374791666669</v>
      </c>
      <c r="C765" s="110">
        <f t="shared" si="11"/>
        <v>46001.374791666669</v>
      </c>
      <c r="D765" t="s">
        <v>6312</v>
      </c>
      <c r="E765" t="s">
        <v>6313</v>
      </c>
      <c r="G765" t="s">
        <v>2972</v>
      </c>
      <c r="H765" t="s">
        <v>93</v>
      </c>
      <c r="I765" t="s">
        <v>4523</v>
      </c>
      <c r="J765" t="s">
        <v>39</v>
      </c>
      <c r="L765" s="305" t="s">
        <v>3</v>
      </c>
      <c r="N765" s="9">
        <v>1620</v>
      </c>
      <c r="O765" s="9">
        <v>49.2</v>
      </c>
      <c r="P765" s="9">
        <v>0</v>
      </c>
      <c r="Q765" s="138">
        <v>0</v>
      </c>
      <c r="R765" s="138">
        <v>0</v>
      </c>
      <c r="U765" s="3">
        <v>8.1837369015589717E-2</v>
      </c>
      <c r="V765" s="279">
        <v>2789.62</v>
      </c>
      <c r="W765" s="279">
        <v>2579.48</v>
      </c>
      <c r="X765" s="279">
        <v>2269.9499999999998</v>
      </c>
      <c r="Y765" s="3">
        <v>0.19</v>
      </c>
      <c r="Z765" t="s">
        <v>5630</v>
      </c>
      <c r="AC765" s="1" t="s">
        <v>5742</v>
      </c>
    </row>
    <row r="766" spans="1:29" x14ac:dyDescent="0.25">
      <c r="A766">
        <v>763</v>
      </c>
      <c r="B766" s="167">
        <v>45986.384062500001</v>
      </c>
      <c r="C766" s="110">
        <f t="shared" si="11"/>
        <v>46001.384062500001</v>
      </c>
      <c r="D766" t="s">
        <v>5494</v>
      </c>
      <c r="E766" t="s">
        <v>5788</v>
      </c>
      <c r="G766" t="s">
        <v>2512</v>
      </c>
      <c r="H766" t="s">
        <v>92</v>
      </c>
      <c r="I766" t="s">
        <v>5175</v>
      </c>
      <c r="J766" t="s">
        <v>81</v>
      </c>
      <c r="L766" s="305" t="s">
        <v>7</v>
      </c>
      <c r="N766" s="9">
        <v>7300</v>
      </c>
      <c r="O766" s="9">
        <v>450</v>
      </c>
      <c r="P766" s="9">
        <v>0</v>
      </c>
      <c r="Q766" s="138">
        <v>0</v>
      </c>
      <c r="R766" s="138">
        <v>0</v>
      </c>
      <c r="U766" s="3">
        <v>9.9328504780637761E-2</v>
      </c>
      <c r="V766" s="279">
        <v>12012.81</v>
      </c>
      <c r="W766" s="279">
        <v>11678.92</v>
      </c>
      <c r="X766" s="279">
        <v>10861.39</v>
      </c>
      <c r="Y766" s="3">
        <v>0.1</v>
      </c>
      <c r="Z766" t="s">
        <v>5630</v>
      </c>
      <c r="AC766" s="1" t="s">
        <v>5742</v>
      </c>
    </row>
    <row r="767" spans="1:29" x14ac:dyDescent="0.25">
      <c r="A767">
        <v>764</v>
      </c>
      <c r="B767" s="167">
        <v>45986.385648148149</v>
      </c>
      <c r="C767" s="110">
        <f t="shared" si="11"/>
        <v>46001.385648148149</v>
      </c>
      <c r="D767" t="s">
        <v>5494</v>
      </c>
      <c r="E767" t="s">
        <v>5788</v>
      </c>
      <c r="G767" t="s">
        <v>2512</v>
      </c>
      <c r="H767" t="s">
        <v>92</v>
      </c>
      <c r="I767" t="s">
        <v>5175</v>
      </c>
      <c r="J767" t="s">
        <v>81</v>
      </c>
      <c r="L767" s="305" t="s">
        <v>7</v>
      </c>
      <c r="N767" s="9">
        <v>7300</v>
      </c>
      <c r="O767" s="9">
        <v>450</v>
      </c>
      <c r="P767" s="9">
        <v>0</v>
      </c>
      <c r="Q767" s="138">
        <v>0</v>
      </c>
      <c r="R767" s="138">
        <v>0</v>
      </c>
      <c r="U767" s="3">
        <v>8.3506725828410386E-2</v>
      </c>
      <c r="V767" s="279">
        <v>12012.81</v>
      </c>
      <c r="W767" s="279">
        <v>11431.3</v>
      </c>
      <c r="X767" s="279">
        <v>10631.11</v>
      </c>
      <c r="Y767" s="3">
        <v>0.12</v>
      </c>
      <c r="Z767" t="s">
        <v>5630</v>
      </c>
      <c r="AC767" s="1" t="s">
        <v>5742</v>
      </c>
    </row>
    <row r="768" spans="1:29" x14ac:dyDescent="0.25">
      <c r="A768">
        <v>765</v>
      </c>
      <c r="B768" s="167">
        <v>45986.389317129629</v>
      </c>
      <c r="C768" s="110">
        <f t="shared" si="11"/>
        <v>46001.389317129629</v>
      </c>
      <c r="D768" t="s">
        <v>5494</v>
      </c>
      <c r="E768" t="s">
        <v>6314</v>
      </c>
      <c r="G768" t="s">
        <v>5102</v>
      </c>
      <c r="H768" t="s">
        <v>92</v>
      </c>
      <c r="I768" t="s">
        <v>4103</v>
      </c>
      <c r="J768" t="s">
        <v>93</v>
      </c>
      <c r="L768" s="305" t="s">
        <v>3</v>
      </c>
      <c r="N768" s="9">
        <v>2582</v>
      </c>
      <c r="O768" s="9">
        <v>144.4</v>
      </c>
      <c r="P768" s="9">
        <v>0</v>
      </c>
      <c r="Q768" s="138">
        <v>0</v>
      </c>
      <c r="R768" s="138">
        <v>0</v>
      </c>
      <c r="U768" s="3">
        <v>5.78443690099852E-2</v>
      </c>
      <c r="V768" s="279">
        <v>4177.43</v>
      </c>
      <c r="W768" s="279">
        <v>4062.29</v>
      </c>
      <c r="X768" s="279">
        <v>3574.81</v>
      </c>
      <c r="Y768" s="3">
        <v>0.15</v>
      </c>
      <c r="Z768" t="s">
        <v>5630</v>
      </c>
      <c r="AC768" s="1" t="s">
        <v>5742</v>
      </c>
    </row>
    <row r="769" spans="1:29" x14ac:dyDescent="0.25">
      <c r="A769">
        <v>766</v>
      </c>
      <c r="B769" s="167">
        <v>45986.414513888885</v>
      </c>
      <c r="C769" s="110">
        <f t="shared" si="11"/>
        <v>46001.414513888885</v>
      </c>
      <c r="D769" t="s">
        <v>6315</v>
      </c>
      <c r="G769" t="s">
        <v>2018</v>
      </c>
      <c r="H769" t="s">
        <v>89</v>
      </c>
      <c r="I769" t="s">
        <v>1827</v>
      </c>
      <c r="J769" t="s">
        <v>39</v>
      </c>
      <c r="L769" s="305" t="s">
        <v>6</v>
      </c>
      <c r="N769" s="9">
        <v>4500</v>
      </c>
      <c r="O769" s="9">
        <v>291</v>
      </c>
      <c r="P769" s="9">
        <v>0</v>
      </c>
      <c r="Q769" s="138">
        <v>0</v>
      </c>
      <c r="R769" s="138">
        <v>0</v>
      </c>
      <c r="U769" s="3">
        <v>7.3166425618134787E-2</v>
      </c>
      <c r="V769" s="279">
        <v>8151.25</v>
      </c>
      <c r="W769" s="279">
        <v>7483.51</v>
      </c>
      <c r="X769" s="279">
        <v>6585.49</v>
      </c>
      <c r="Y769" s="3">
        <v>0.2</v>
      </c>
      <c r="Z769" t="s">
        <v>5630</v>
      </c>
      <c r="AC769" s="1" t="s">
        <v>5742</v>
      </c>
    </row>
    <row r="770" spans="1:29" x14ac:dyDescent="0.25">
      <c r="A770">
        <v>767</v>
      </c>
      <c r="B770" s="167">
        <v>45986.416597222225</v>
      </c>
      <c r="C770" s="110">
        <f t="shared" si="11"/>
        <v>46001.416597222225</v>
      </c>
      <c r="D770" t="s">
        <v>6217</v>
      </c>
      <c r="G770" t="s">
        <v>4696</v>
      </c>
      <c r="H770" t="s">
        <v>93</v>
      </c>
      <c r="I770" t="s">
        <v>3756</v>
      </c>
      <c r="J770" t="s">
        <v>93</v>
      </c>
      <c r="L770" s="305" t="s">
        <v>3</v>
      </c>
      <c r="N770" s="9">
        <v>450</v>
      </c>
      <c r="O770" s="9">
        <v>0</v>
      </c>
      <c r="P770" s="9">
        <v>0</v>
      </c>
      <c r="Q770" s="138">
        <v>0</v>
      </c>
      <c r="R770" s="138">
        <v>0</v>
      </c>
      <c r="U770" s="3">
        <v>5.4177049336215484E-2</v>
      </c>
      <c r="V770" s="279">
        <v>782.88</v>
      </c>
      <c r="W770" s="279">
        <v>693.92</v>
      </c>
      <c r="X770" s="279">
        <v>610.65</v>
      </c>
      <c r="Y770" s="3">
        <v>0.22</v>
      </c>
      <c r="Z770" t="s">
        <v>6256</v>
      </c>
      <c r="AC770" s="1" t="s">
        <v>5742</v>
      </c>
    </row>
    <row r="771" spans="1:29" x14ac:dyDescent="0.25">
      <c r="A771">
        <v>768</v>
      </c>
      <c r="B771" s="167">
        <v>45986.479363425926</v>
      </c>
      <c r="C771" s="110">
        <f t="shared" si="11"/>
        <v>46001.479363425926</v>
      </c>
      <c r="D771" t="s">
        <v>6316</v>
      </c>
      <c r="E771" t="s">
        <v>6317</v>
      </c>
      <c r="G771" t="s">
        <v>4523</v>
      </c>
      <c r="H771" t="s">
        <v>39</v>
      </c>
      <c r="I771" t="s">
        <v>4690</v>
      </c>
      <c r="J771" t="s">
        <v>93</v>
      </c>
      <c r="L771" s="305" t="s">
        <v>3</v>
      </c>
      <c r="N771" s="9">
        <v>950</v>
      </c>
      <c r="O771" s="9">
        <v>180</v>
      </c>
      <c r="P771" s="9">
        <v>0</v>
      </c>
      <c r="Q771" s="138">
        <v>0</v>
      </c>
      <c r="R771" s="138">
        <v>0</v>
      </c>
      <c r="U771" s="3">
        <v>8.1597151114200447E-2</v>
      </c>
      <c r="V771" s="279">
        <v>1803.36</v>
      </c>
      <c r="W771" s="279">
        <v>1675.78</v>
      </c>
      <c r="X771" s="279">
        <v>1498.62</v>
      </c>
      <c r="Y771" s="3">
        <v>0.19</v>
      </c>
      <c r="Z771" t="s">
        <v>5630</v>
      </c>
      <c r="AC771" s="1" t="s">
        <v>5742</v>
      </c>
    </row>
    <row r="772" spans="1:29" x14ac:dyDescent="0.25">
      <c r="A772">
        <v>769</v>
      </c>
      <c r="B772" s="167">
        <v>45986.499502314815</v>
      </c>
      <c r="C772" s="110">
        <f t="shared" ref="C772:C835" si="12">IF(B772="","",B772+15)</f>
        <v>46001.499502314815</v>
      </c>
      <c r="D772" t="s">
        <v>6318</v>
      </c>
      <c r="E772" t="s">
        <v>6313</v>
      </c>
      <c r="G772" t="s">
        <v>1204</v>
      </c>
      <c r="H772" t="s">
        <v>82</v>
      </c>
      <c r="I772" t="s">
        <v>4523</v>
      </c>
      <c r="J772" t="s">
        <v>39</v>
      </c>
      <c r="L772" s="305" t="s">
        <v>7</v>
      </c>
      <c r="N772" s="9">
        <v>5800</v>
      </c>
      <c r="O772" s="9">
        <v>292</v>
      </c>
      <c r="P772" s="9">
        <v>0</v>
      </c>
      <c r="Q772" s="138">
        <v>0</v>
      </c>
      <c r="R772" s="138">
        <v>0</v>
      </c>
      <c r="U772" s="3">
        <v>8.1995275659997049E-2</v>
      </c>
      <c r="V772" s="279">
        <v>10115.879999999999</v>
      </c>
      <c r="W772" s="279">
        <v>9381.06</v>
      </c>
      <c r="X772" s="279">
        <v>8255.34</v>
      </c>
      <c r="Y772" s="3">
        <v>0.19</v>
      </c>
      <c r="Z772" t="s">
        <v>5630</v>
      </c>
      <c r="AC772" s="1" t="s">
        <v>5742</v>
      </c>
    </row>
    <row r="773" spans="1:29" x14ac:dyDescent="0.25">
      <c r="A773">
        <v>770</v>
      </c>
      <c r="B773" s="167">
        <v>45986.505428240744</v>
      </c>
      <c r="C773" s="110">
        <f t="shared" si="12"/>
        <v>46001.505428240744</v>
      </c>
      <c r="D773" t="s">
        <v>5896</v>
      </c>
      <c r="E773" t="s">
        <v>6319</v>
      </c>
      <c r="G773" t="s">
        <v>1920</v>
      </c>
      <c r="H773" t="s">
        <v>39</v>
      </c>
      <c r="I773" t="s">
        <v>983</v>
      </c>
      <c r="J773" t="s">
        <v>82</v>
      </c>
      <c r="L773" s="305" t="s">
        <v>7</v>
      </c>
      <c r="N773" s="9">
        <v>5930</v>
      </c>
      <c r="O773" s="9">
        <v>383.5</v>
      </c>
      <c r="Q773" s="138">
        <v>0</v>
      </c>
      <c r="R773" s="138">
        <v>0</v>
      </c>
      <c r="U773" s="3">
        <v>8.1597151114200406E-2</v>
      </c>
      <c r="V773" s="279">
        <v>10436.75</v>
      </c>
      <c r="W773" s="279">
        <v>9640.35</v>
      </c>
      <c r="X773" s="279">
        <v>8534.5</v>
      </c>
      <c r="Y773" s="3">
        <v>0.19</v>
      </c>
      <c r="Z773" t="s">
        <v>5630</v>
      </c>
      <c r="AA773" t="s">
        <v>5755</v>
      </c>
    </row>
    <row r="774" spans="1:29" x14ac:dyDescent="0.25">
      <c r="A774">
        <v>771</v>
      </c>
      <c r="B774" s="167">
        <v>45986.517511574071</v>
      </c>
      <c r="C774" s="110">
        <f t="shared" si="12"/>
        <v>46001.517511574071</v>
      </c>
      <c r="D774" t="s">
        <v>6320</v>
      </c>
      <c r="G774" t="s">
        <v>3477</v>
      </c>
      <c r="H774" t="s">
        <v>93</v>
      </c>
      <c r="I774" t="s">
        <v>2669</v>
      </c>
      <c r="J774" t="s">
        <v>93</v>
      </c>
      <c r="L774" s="305" t="s">
        <v>6</v>
      </c>
      <c r="N774" s="9">
        <v>3000</v>
      </c>
      <c r="O774" s="9">
        <v>305.10000000000002</v>
      </c>
      <c r="P774" s="9">
        <v>0</v>
      </c>
      <c r="Q774" s="138">
        <v>0</v>
      </c>
      <c r="R774" s="138">
        <v>0</v>
      </c>
      <c r="U774" s="3">
        <v>5.5040475001199081E-2</v>
      </c>
      <c r="V774" s="279">
        <v>5557.27</v>
      </c>
      <c r="W774" s="279">
        <v>5010.28</v>
      </c>
      <c r="X774" s="279">
        <v>4409.04</v>
      </c>
      <c r="Y774" s="3">
        <v>0.22</v>
      </c>
      <c r="Z774" t="s">
        <v>5630</v>
      </c>
      <c r="AC774" s="1" t="s">
        <v>5742</v>
      </c>
    </row>
    <row r="775" spans="1:29" x14ac:dyDescent="0.25">
      <c r="A775">
        <v>772</v>
      </c>
      <c r="B775" s="167">
        <v>45986.518865740742</v>
      </c>
      <c r="C775" s="110">
        <f t="shared" si="12"/>
        <v>46001.518865740742</v>
      </c>
      <c r="D775" t="s">
        <v>6055</v>
      </c>
      <c r="G775" t="s">
        <v>3477</v>
      </c>
      <c r="H775" t="s">
        <v>93</v>
      </c>
      <c r="I775" t="s">
        <v>1793</v>
      </c>
      <c r="J775" t="s">
        <v>39</v>
      </c>
      <c r="L775" s="305" t="s">
        <v>6</v>
      </c>
      <c r="N775" s="9">
        <v>5200</v>
      </c>
      <c r="O775" s="9">
        <v>381.4</v>
      </c>
      <c r="P775" s="9">
        <v>0</v>
      </c>
      <c r="Q775" s="138">
        <v>0</v>
      </c>
      <c r="R775" s="138">
        <v>0</v>
      </c>
      <c r="U775" s="3">
        <v>8.2177028888586495E-2</v>
      </c>
      <c r="V775" s="279">
        <v>9201.94</v>
      </c>
      <c r="W775" s="279">
        <v>8561.2099999999991</v>
      </c>
      <c r="X775" s="279">
        <v>7533.87</v>
      </c>
      <c r="Y775" s="3">
        <v>0.19</v>
      </c>
      <c r="Z775" t="s">
        <v>5630</v>
      </c>
      <c r="AC775" s="1" t="s">
        <v>5742</v>
      </c>
    </row>
    <row r="776" spans="1:29" x14ac:dyDescent="0.25">
      <c r="A776">
        <v>773</v>
      </c>
      <c r="B776" s="167">
        <v>45986.525381944448</v>
      </c>
      <c r="C776" s="110">
        <f t="shared" si="12"/>
        <v>46001.525381944448</v>
      </c>
      <c r="D776" t="s">
        <v>6321</v>
      </c>
      <c r="G776" t="s">
        <v>2018</v>
      </c>
      <c r="H776" t="s">
        <v>89</v>
      </c>
      <c r="I776" t="s">
        <v>1827</v>
      </c>
      <c r="J776" t="s">
        <v>39</v>
      </c>
      <c r="L776" s="305" t="s">
        <v>6</v>
      </c>
      <c r="N776" s="9">
        <v>4500</v>
      </c>
      <c r="O776" s="9">
        <v>291</v>
      </c>
      <c r="P776" s="9">
        <v>280000</v>
      </c>
      <c r="Q776" s="138">
        <v>0</v>
      </c>
      <c r="R776" s="138">
        <v>0</v>
      </c>
      <c r="U776" s="3">
        <v>7.1617835041856578E-2</v>
      </c>
      <c r="V776" s="279">
        <v>8655.25</v>
      </c>
      <c r="W776" s="279">
        <v>7468.23</v>
      </c>
      <c r="X776" s="279">
        <v>6572.05</v>
      </c>
      <c r="Y776" s="3">
        <v>0.25</v>
      </c>
      <c r="Z776" t="s">
        <v>5630</v>
      </c>
      <c r="AC776" s="1" t="s">
        <v>5742</v>
      </c>
    </row>
    <row r="777" spans="1:29" x14ac:dyDescent="0.25">
      <c r="A777">
        <v>774</v>
      </c>
      <c r="B777" s="167">
        <v>45986.534733796296</v>
      </c>
      <c r="C777" s="110">
        <f t="shared" si="12"/>
        <v>46001.534733796296</v>
      </c>
      <c r="D777" t="s">
        <v>6322</v>
      </c>
      <c r="G777" t="s">
        <v>2018</v>
      </c>
      <c r="H777" t="s">
        <v>89</v>
      </c>
      <c r="I777" t="s">
        <v>1827</v>
      </c>
      <c r="J777" t="s">
        <v>39</v>
      </c>
      <c r="L777" s="305" t="s">
        <v>6</v>
      </c>
      <c r="N777" s="9">
        <v>4500</v>
      </c>
      <c r="O777" s="9">
        <v>291</v>
      </c>
      <c r="P777" s="9">
        <v>280000</v>
      </c>
      <c r="Q777" s="138">
        <v>0</v>
      </c>
      <c r="R777" s="138">
        <v>0</v>
      </c>
      <c r="U777" s="3">
        <v>4.1620874974132582E-2</v>
      </c>
      <c r="V777" s="279">
        <v>8655.25</v>
      </c>
      <c r="W777" s="279">
        <v>7184.16</v>
      </c>
      <c r="X777" s="279">
        <v>6322.06</v>
      </c>
      <c r="Y777" s="3">
        <v>0.28000000000000003</v>
      </c>
      <c r="Z777" t="s">
        <v>5630</v>
      </c>
      <c r="AC777" s="1" t="s">
        <v>5742</v>
      </c>
    </row>
    <row r="778" spans="1:29" x14ac:dyDescent="0.25">
      <c r="A778">
        <v>775</v>
      </c>
      <c r="B778" s="167">
        <v>45986.612314814818</v>
      </c>
      <c r="C778" s="110">
        <f t="shared" si="12"/>
        <v>46001.612314814818</v>
      </c>
      <c r="D778" t="s">
        <v>5494</v>
      </c>
      <c r="E778" t="s">
        <v>6323</v>
      </c>
      <c r="F778" t="s">
        <v>6221</v>
      </c>
      <c r="G778" t="s">
        <v>2512</v>
      </c>
      <c r="H778" t="s">
        <v>92</v>
      </c>
      <c r="I778" t="s">
        <v>2811</v>
      </c>
      <c r="J778" t="s">
        <v>93</v>
      </c>
      <c r="L778" s="305" t="s">
        <v>3</v>
      </c>
      <c r="N778" s="9">
        <v>2650</v>
      </c>
      <c r="O778" s="9">
        <v>157.80000000000001</v>
      </c>
      <c r="P778" s="9">
        <v>0</v>
      </c>
      <c r="Q778" s="138">
        <v>0</v>
      </c>
      <c r="R778" s="138">
        <v>0</v>
      </c>
      <c r="U778" s="3">
        <v>5.7874859600804643E-2</v>
      </c>
      <c r="V778" s="279">
        <v>4298.08</v>
      </c>
      <c r="W778" s="279">
        <v>4181.3599999999997</v>
      </c>
      <c r="X778" s="279">
        <v>3679.59</v>
      </c>
      <c r="Y778" s="3">
        <v>0.15</v>
      </c>
      <c r="Z778" t="s">
        <v>6256</v>
      </c>
      <c r="AC778" s="1" t="s">
        <v>5742</v>
      </c>
    </row>
    <row r="779" spans="1:29" x14ac:dyDescent="0.25">
      <c r="A779">
        <v>776</v>
      </c>
      <c r="B779" s="167">
        <v>45986.619467592594</v>
      </c>
      <c r="C779" s="110">
        <f t="shared" si="12"/>
        <v>46001.619467592594</v>
      </c>
      <c r="D779" t="s">
        <v>6217</v>
      </c>
      <c r="G779" t="s">
        <v>2801</v>
      </c>
      <c r="H779" t="s">
        <v>93</v>
      </c>
      <c r="I779" t="s">
        <v>2534</v>
      </c>
      <c r="J779" t="s">
        <v>92</v>
      </c>
      <c r="L779" s="305" t="s">
        <v>3</v>
      </c>
      <c r="N779" s="9">
        <v>2916</v>
      </c>
      <c r="O779" s="9">
        <v>133.19999999999999</v>
      </c>
      <c r="P779" s="9">
        <v>0</v>
      </c>
      <c r="Q779" s="138">
        <v>0</v>
      </c>
      <c r="R779" s="138">
        <v>0</v>
      </c>
      <c r="U779" s="3">
        <v>5.461206999876158E-2</v>
      </c>
      <c r="V779" s="279">
        <v>5070.7700000000004</v>
      </c>
      <c r="W779" s="279">
        <v>4531.4399999999996</v>
      </c>
      <c r="X779" s="279">
        <v>3987.67</v>
      </c>
      <c r="Y779" s="3">
        <v>0.22</v>
      </c>
      <c r="Z779" t="s">
        <v>6256</v>
      </c>
      <c r="AC779" s="1" t="s">
        <v>5742</v>
      </c>
    </row>
    <row r="780" spans="1:29" x14ac:dyDescent="0.25">
      <c r="A780">
        <v>777</v>
      </c>
      <c r="B780" s="167">
        <v>45986.630532407406</v>
      </c>
      <c r="C780" s="110">
        <f t="shared" si="12"/>
        <v>46001.630532407406</v>
      </c>
      <c r="D780" t="s">
        <v>5671</v>
      </c>
      <c r="G780" t="s">
        <v>852</v>
      </c>
      <c r="H780" t="s">
        <v>82</v>
      </c>
      <c r="I780" t="s">
        <v>857</v>
      </c>
      <c r="J780" t="s">
        <v>82</v>
      </c>
      <c r="K780" t="s">
        <v>5693</v>
      </c>
      <c r="L780" s="305" t="s">
        <v>4</v>
      </c>
      <c r="N780" s="9">
        <v>1000</v>
      </c>
      <c r="O780" s="9">
        <v>0</v>
      </c>
      <c r="P780" s="9">
        <v>0</v>
      </c>
      <c r="Q780" s="138">
        <v>0</v>
      </c>
      <c r="R780" s="138">
        <v>0</v>
      </c>
      <c r="U780" s="3">
        <v>5.1481247164652473E-2</v>
      </c>
      <c r="V780" s="279">
        <v>1487.43</v>
      </c>
      <c r="W780" s="279">
        <v>1650.69</v>
      </c>
      <c r="X780" s="279">
        <v>1353.56</v>
      </c>
      <c r="Y780" s="3">
        <v>0.09</v>
      </c>
      <c r="Z780" t="s">
        <v>6256</v>
      </c>
      <c r="AC780" s="1" t="s">
        <v>5742</v>
      </c>
    </row>
    <row r="781" spans="1:29" x14ac:dyDescent="0.25">
      <c r="A781">
        <v>778</v>
      </c>
      <c r="B781" s="167">
        <v>45986.635520833333</v>
      </c>
      <c r="C781" s="110">
        <f t="shared" si="12"/>
        <v>46001.635520833333</v>
      </c>
      <c r="D781" t="s">
        <v>6217</v>
      </c>
      <c r="G781" t="s">
        <v>4096</v>
      </c>
      <c r="H781" t="s">
        <v>93</v>
      </c>
      <c r="I781" t="s">
        <v>3634</v>
      </c>
      <c r="J781" t="s">
        <v>93</v>
      </c>
      <c r="L781" s="305" t="s">
        <v>4</v>
      </c>
      <c r="N781" s="9">
        <v>1300</v>
      </c>
      <c r="O781" s="9">
        <v>61.6</v>
      </c>
      <c r="P781" s="9">
        <v>0</v>
      </c>
      <c r="Q781" s="138">
        <v>0</v>
      </c>
      <c r="R781" s="138">
        <v>0</v>
      </c>
      <c r="U781" s="3">
        <v>5.4579579331834827E-2</v>
      </c>
      <c r="V781" s="279">
        <v>2329.91</v>
      </c>
      <c r="W781" s="279">
        <v>2082.21</v>
      </c>
      <c r="X781" s="279">
        <v>1832.35</v>
      </c>
      <c r="Y781" s="3">
        <v>0.22</v>
      </c>
      <c r="Z781" t="s">
        <v>6256</v>
      </c>
      <c r="AC781" s="1" t="s">
        <v>5742</v>
      </c>
    </row>
    <row r="782" spans="1:29" x14ac:dyDescent="0.25">
      <c r="A782">
        <v>779</v>
      </c>
      <c r="B782" s="167">
        <v>45986.639016203706</v>
      </c>
      <c r="C782" s="110">
        <f t="shared" si="12"/>
        <v>46001.639016203706</v>
      </c>
      <c r="D782" t="s">
        <v>6217</v>
      </c>
      <c r="G782" t="s">
        <v>1076</v>
      </c>
      <c r="H782" t="s">
        <v>82</v>
      </c>
      <c r="I782" t="s">
        <v>2745</v>
      </c>
      <c r="J782" t="s">
        <v>93</v>
      </c>
      <c r="L782" s="305" t="s">
        <v>3</v>
      </c>
      <c r="N782" s="9">
        <v>1662</v>
      </c>
      <c r="O782" s="9">
        <v>62.3</v>
      </c>
      <c r="P782" s="9">
        <v>0</v>
      </c>
      <c r="Q782" s="138">
        <v>0</v>
      </c>
      <c r="R782" s="138">
        <v>0</v>
      </c>
      <c r="U782" s="3">
        <v>5.4542497426622621E-2</v>
      </c>
      <c r="V782" s="279">
        <v>2875.04</v>
      </c>
      <c r="W782" s="279">
        <v>2565.59</v>
      </c>
      <c r="X782" s="279">
        <v>2257.7199999999998</v>
      </c>
      <c r="Y782" s="3">
        <v>0.22</v>
      </c>
      <c r="Z782" t="s">
        <v>6256</v>
      </c>
      <c r="AC782" s="1" t="s">
        <v>5742</v>
      </c>
    </row>
    <row r="783" spans="1:29" x14ac:dyDescent="0.25">
      <c r="A783">
        <v>780</v>
      </c>
      <c r="B783" s="167">
        <v>45986.647847222222</v>
      </c>
      <c r="C783" s="110">
        <f t="shared" si="12"/>
        <v>46001.647847222222</v>
      </c>
      <c r="D783" t="s">
        <v>6217</v>
      </c>
      <c r="G783" t="s">
        <v>886</v>
      </c>
      <c r="H783" t="s">
        <v>82</v>
      </c>
      <c r="I783" t="s">
        <v>2534</v>
      </c>
      <c r="J783" t="s">
        <v>92</v>
      </c>
      <c r="L783" s="305" t="s">
        <v>3</v>
      </c>
      <c r="N783" s="9">
        <v>2950</v>
      </c>
      <c r="O783" s="9">
        <v>145</v>
      </c>
      <c r="P783" s="9">
        <v>0</v>
      </c>
      <c r="Q783" s="138">
        <v>0</v>
      </c>
      <c r="R783" s="138">
        <v>0</v>
      </c>
      <c r="U783" s="3">
        <v>5.4641558661132052E-2</v>
      </c>
      <c r="V783" s="279">
        <v>5141.25</v>
      </c>
      <c r="W783" s="279">
        <v>4597.18</v>
      </c>
      <c r="X783" s="279">
        <v>4045.52</v>
      </c>
      <c r="Y783" s="3">
        <v>0.22</v>
      </c>
      <c r="Z783" t="s">
        <v>6256</v>
      </c>
      <c r="AC783" s="1" t="s">
        <v>5742</v>
      </c>
    </row>
    <row r="784" spans="1:29" x14ac:dyDescent="0.25">
      <c r="A784">
        <v>781</v>
      </c>
      <c r="B784" s="167">
        <v>45986.655972222223</v>
      </c>
      <c r="C784" s="110">
        <f t="shared" si="12"/>
        <v>46001.655972222223</v>
      </c>
      <c r="D784" t="s">
        <v>5662</v>
      </c>
      <c r="G784" t="s">
        <v>2948</v>
      </c>
      <c r="H784" t="s">
        <v>93</v>
      </c>
      <c r="I784" t="s">
        <v>1827</v>
      </c>
      <c r="J784" t="s">
        <v>39</v>
      </c>
      <c r="K784" t="s">
        <v>5649</v>
      </c>
      <c r="L784" s="305" t="s">
        <v>3</v>
      </c>
      <c r="N784" s="9">
        <v>1502</v>
      </c>
      <c r="O784" s="9">
        <v>32.799999999999997</v>
      </c>
      <c r="P784" s="9">
        <v>0</v>
      </c>
      <c r="Q784" s="138">
        <v>0</v>
      </c>
      <c r="R784" s="138">
        <v>0</v>
      </c>
      <c r="U784" s="3">
        <v>5.1760670713092496E-2</v>
      </c>
      <c r="V784" s="279">
        <v>2202.17</v>
      </c>
      <c r="W784" s="279">
        <v>2280.96</v>
      </c>
      <c r="X784" s="279">
        <v>2007.24</v>
      </c>
      <c r="Y784" s="3">
        <v>0.09</v>
      </c>
      <c r="Z784" t="s">
        <v>6256</v>
      </c>
      <c r="AC784" s="1" t="s">
        <v>5742</v>
      </c>
    </row>
    <row r="785" spans="1:29" x14ac:dyDescent="0.25">
      <c r="A785">
        <v>782</v>
      </c>
      <c r="B785" s="167">
        <v>45986.673078703701</v>
      </c>
      <c r="C785" s="110">
        <f t="shared" si="12"/>
        <v>46001.673078703701</v>
      </c>
      <c r="D785" t="s">
        <v>6217</v>
      </c>
      <c r="G785" t="s">
        <v>2790</v>
      </c>
      <c r="H785" t="s">
        <v>93</v>
      </c>
      <c r="I785" t="s">
        <v>2534</v>
      </c>
      <c r="J785" t="s">
        <v>92</v>
      </c>
      <c r="L785" s="305" t="s">
        <v>4</v>
      </c>
      <c r="N785" s="9">
        <v>3700</v>
      </c>
      <c r="O785" s="9">
        <v>130</v>
      </c>
      <c r="P785" s="9">
        <v>0</v>
      </c>
      <c r="Q785" s="138">
        <v>0</v>
      </c>
      <c r="R785" s="138">
        <v>0</v>
      </c>
      <c r="U785" s="3">
        <v>5.4522543691606459E-2</v>
      </c>
      <c r="V785" s="279">
        <v>6390.88</v>
      </c>
      <c r="W785" s="279">
        <v>5700.65</v>
      </c>
      <c r="X785" s="279">
        <v>5016.58</v>
      </c>
      <c r="Y785" s="3">
        <v>0.22</v>
      </c>
      <c r="Z785" t="s">
        <v>6256</v>
      </c>
      <c r="AC785" s="1" t="s">
        <v>5742</v>
      </c>
    </row>
    <row r="786" spans="1:29" x14ac:dyDescent="0.25">
      <c r="A786">
        <v>783</v>
      </c>
      <c r="B786" s="167">
        <v>45986.716134259259</v>
      </c>
      <c r="C786" s="110">
        <f t="shared" si="12"/>
        <v>46001.716134259259</v>
      </c>
      <c r="D786" t="s">
        <v>5670</v>
      </c>
      <c r="G786" t="s">
        <v>1278</v>
      </c>
      <c r="H786" t="s">
        <v>82</v>
      </c>
      <c r="I786" t="s">
        <v>619</v>
      </c>
      <c r="J786" t="s">
        <v>77</v>
      </c>
      <c r="K786" t="s">
        <v>5693</v>
      </c>
      <c r="L786" s="305" t="s">
        <v>3</v>
      </c>
      <c r="N786" s="9">
        <v>2640</v>
      </c>
      <c r="O786" s="9">
        <v>56.8</v>
      </c>
      <c r="P786" s="9">
        <v>0</v>
      </c>
      <c r="Q786" s="138">
        <v>0</v>
      </c>
      <c r="R786" s="138">
        <v>0</v>
      </c>
      <c r="U786" s="3">
        <v>5.1840321168823048E-2</v>
      </c>
      <c r="V786" s="279">
        <v>3918.64</v>
      </c>
      <c r="W786" s="279">
        <v>3840.46</v>
      </c>
      <c r="X786" s="279">
        <v>3571.63</v>
      </c>
      <c r="Y786" s="3">
        <v>0.09</v>
      </c>
      <c r="Z786" t="s">
        <v>6256</v>
      </c>
      <c r="AC786" s="1" t="s">
        <v>5742</v>
      </c>
    </row>
    <row r="787" spans="1:29" x14ac:dyDescent="0.25">
      <c r="A787">
        <v>784</v>
      </c>
      <c r="B787" s="167">
        <v>45986.729895833334</v>
      </c>
      <c r="C787" s="110">
        <f t="shared" si="12"/>
        <v>46001.729895833334</v>
      </c>
      <c r="D787" t="s">
        <v>6217</v>
      </c>
      <c r="G787" t="s">
        <v>5255</v>
      </c>
      <c r="H787" t="s">
        <v>93</v>
      </c>
      <c r="I787" t="s">
        <v>1076</v>
      </c>
      <c r="J787" t="s">
        <v>82</v>
      </c>
      <c r="L787" s="305" t="s">
        <v>4</v>
      </c>
      <c r="N787" s="9">
        <v>2800</v>
      </c>
      <c r="O787" s="9">
        <v>100</v>
      </c>
      <c r="P787" s="9">
        <v>0</v>
      </c>
      <c r="Q787" s="138">
        <v>0</v>
      </c>
      <c r="R787" s="138">
        <v>0</v>
      </c>
      <c r="U787" s="3">
        <v>5.4527461696645477E-2</v>
      </c>
      <c r="V787" s="279">
        <v>4838.1400000000003</v>
      </c>
      <c r="W787" s="279">
        <v>4316.05</v>
      </c>
      <c r="X787" s="279">
        <v>3798.12</v>
      </c>
      <c r="Y787" s="3">
        <v>0.22</v>
      </c>
      <c r="Z787" t="s">
        <v>6256</v>
      </c>
      <c r="AC787" s="1" t="s">
        <v>5742</v>
      </c>
    </row>
    <row r="788" spans="1:29" x14ac:dyDescent="0.25">
      <c r="A788">
        <v>785</v>
      </c>
      <c r="B788" s="167">
        <v>45986.740428240744</v>
      </c>
      <c r="C788" s="110">
        <f t="shared" si="12"/>
        <v>46001.740428240744</v>
      </c>
      <c r="D788" t="s">
        <v>6217</v>
      </c>
      <c r="G788" t="s">
        <v>3841</v>
      </c>
      <c r="H788" t="s">
        <v>93</v>
      </c>
      <c r="I788" t="s">
        <v>2534</v>
      </c>
      <c r="J788" t="s">
        <v>92</v>
      </c>
      <c r="L788" s="305" t="s">
        <v>3</v>
      </c>
      <c r="N788" s="9">
        <v>3100</v>
      </c>
      <c r="O788" s="9">
        <v>145</v>
      </c>
      <c r="P788" s="9">
        <v>0</v>
      </c>
      <c r="Q788" s="138">
        <v>0</v>
      </c>
      <c r="R788" s="138">
        <v>0</v>
      </c>
      <c r="U788" s="3">
        <v>5.462136782119182E-2</v>
      </c>
      <c r="V788" s="279">
        <v>5394.5</v>
      </c>
      <c r="W788" s="279">
        <v>4821.6499999999996</v>
      </c>
      <c r="X788" s="279">
        <v>4243.0600000000004</v>
      </c>
      <c r="Y788" s="3">
        <v>0.22</v>
      </c>
      <c r="Z788" t="s">
        <v>6256</v>
      </c>
      <c r="AC788" s="1" t="s">
        <v>5742</v>
      </c>
    </row>
    <row r="789" spans="1:29" x14ac:dyDescent="0.25">
      <c r="A789">
        <v>786</v>
      </c>
      <c r="B789" s="167">
        <v>45986.745173611111</v>
      </c>
      <c r="C789" s="110">
        <f t="shared" si="12"/>
        <v>46001.745173611111</v>
      </c>
      <c r="D789" t="s">
        <v>5952</v>
      </c>
      <c r="G789" t="s">
        <v>1827</v>
      </c>
      <c r="H789" t="s">
        <v>39</v>
      </c>
      <c r="I789" t="s">
        <v>1278</v>
      </c>
      <c r="J789" t="s">
        <v>82</v>
      </c>
      <c r="K789" t="s">
        <v>5693</v>
      </c>
      <c r="L789" s="305" t="s">
        <v>4</v>
      </c>
      <c r="N789" s="9">
        <v>5700</v>
      </c>
      <c r="O789" s="9">
        <v>177.8</v>
      </c>
      <c r="P789" s="9">
        <v>0</v>
      </c>
      <c r="Q789" s="138">
        <v>0</v>
      </c>
      <c r="R789" s="138">
        <v>0</v>
      </c>
      <c r="U789" s="3">
        <v>5.157386936728562E-2</v>
      </c>
      <c r="V789" s="279">
        <v>8416.19</v>
      </c>
      <c r="W789" s="279">
        <v>8696.39</v>
      </c>
      <c r="X789" s="279">
        <v>7676.46</v>
      </c>
      <c r="Y789" s="3">
        <v>0.09</v>
      </c>
      <c r="Z789" t="s">
        <v>6256</v>
      </c>
      <c r="AC789" s="1" t="s">
        <v>5742</v>
      </c>
    </row>
    <row r="790" spans="1:29" x14ac:dyDescent="0.25">
      <c r="A790">
        <v>787</v>
      </c>
      <c r="B790" s="167">
        <v>45986.750405092593</v>
      </c>
      <c r="C790" s="110">
        <f t="shared" si="12"/>
        <v>46001.750405092593</v>
      </c>
      <c r="D790" t="s">
        <v>6217</v>
      </c>
      <c r="G790" t="s">
        <v>3841</v>
      </c>
      <c r="H790" t="s">
        <v>93</v>
      </c>
      <c r="I790" t="s">
        <v>886</v>
      </c>
      <c r="J790" t="s">
        <v>82</v>
      </c>
      <c r="L790" s="305" t="s">
        <v>3</v>
      </c>
      <c r="N790" s="9">
        <v>700</v>
      </c>
      <c r="O790" s="9">
        <v>57.8</v>
      </c>
      <c r="P790" s="9">
        <v>0</v>
      </c>
      <c r="Q790" s="138">
        <v>0</v>
      </c>
      <c r="R790" s="138">
        <v>0</v>
      </c>
      <c r="U790" s="3">
        <v>5.4925155569954878E-2</v>
      </c>
      <c r="V790" s="279">
        <v>1245.8800000000001</v>
      </c>
      <c r="W790" s="279">
        <v>1120.31</v>
      </c>
      <c r="X790" s="279">
        <v>985.87</v>
      </c>
      <c r="Y790" s="3">
        <v>0.22</v>
      </c>
      <c r="Z790" t="s">
        <v>6256</v>
      </c>
      <c r="AC790" s="1" t="s">
        <v>5742</v>
      </c>
    </row>
    <row r="791" spans="1:29" x14ac:dyDescent="0.25">
      <c r="A791">
        <v>788</v>
      </c>
      <c r="B791" s="167">
        <v>45986.752557870372</v>
      </c>
      <c r="C791" s="110">
        <f t="shared" si="12"/>
        <v>46001.752557870372</v>
      </c>
      <c r="D791" t="s">
        <v>6217</v>
      </c>
      <c r="G791" t="s">
        <v>1856</v>
      </c>
      <c r="H791" t="s">
        <v>39</v>
      </c>
      <c r="I791" t="s">
        <v>2534</v>
      </c>
      <c r="J791" t="s">
        <v>92</v>
      </c>
      <c r="L791" s="305" t="s">
        <v>3</v>
      </c>
      <c r="N791" s="9">
        <v>1454</v>
      </c>
      <c r="O791" s="9">
        <v>76.2</v>
      </c>
      <c r="P791" s="9">
        <v>0</v>
      </c>
      <c r="Q791" s="138">
        <v>0</v>
      </c>
      <c r="R791" s="138">
        <v>0</v>
      </c>
      <c r="U791" s="3">
        <v>5.4224068589355877E-2</v>
      </c>
      <c r="V791" s="279">
        <v>2539.27</v>
      </c>
      <c r="W791" s="279">
        <v>2260.31</v>
      </c>
      <c r="X791" s="279">
        <v>1999.21</v>
      </c>
      <c r="Y791" s="3">
        <v>0.22</v>
      </c>
      <c r="Z791" t="s">
        <v>6256</v>
      </c>
      <c r="AC791" s="1" t="s">
        <v>5742</v>
      </c>
    </row>
    <row r="792" spans="1:29" x14ac:dyDescent="0.25">
      <c r="A792">
        <v>789</v>
      </c>
      <c r="B792" s="167">
        <v>45986.757303240738</v>
      </c>
      <c r="C792" s="110">
        <f t="shared" si="12"/>
        <v>46001.757303240738</v>
      </c>
      <c r="D792" t="s">
        <v>6324</v>
      </c>
      <c r="G792" t="s">
        <v>2187</v>
      </c>
      <c r="H792" t="s">
        <v>88</v>
      </c>
      <c r="I792" t="s">
        <v>1076</v>
      </c>
      <c r="J792" t="s">
        <v>82</v>
      </c>
      <c r="L792" s="305" t="s">
        <v>4</v>
      </c>
      <c r="N792" s="9">
        <v>7900</v>
      </c>
      <c r="O792" s="9">
        <v>239.6</v>
      </c>
      <c r="P792" s="9">
        <v>0</v>
      </c>
      <c r="Q792" s="138">
        <v>0</v>
      </c>
      <c r="R792" s="138">
        <v>0</v>
      </c>
      <c r="U792" s="3">
        <v>5.4434741556542161E-2</v>
      </c>
      <c r="V792" s="279">
        <v>14009.4</v>
      </c>
      <c r="W792" s="279">
        <v>12483.79</v>
      </c>
      <c r="X792" s="279">
        <v>10985.74</v>
      </c>
      <c r="Y792" s="3">
        <v>0.22</v>
      </c>
      <c r="Z792" t="s">
        <v>6256</v>
      </c>
      <c r="AC792" s="1" t="s">
        <v>5742</v>
      </c>
    </row>
    <row r="793" spans="1:29" x14ac:dyDescent="0.25">
      <c r="A793">
        <v>790</v>
      </c>
      <c r="B793" s="167">
        <v>45986.763495370367</v>
      </c>
      <c r="C793" s="110">
        <f t="shared" si="12"/>
        <v>46001.763495370367</v>
      </c>
      <c r="D793" t="s">
        <v>6325</v>
      </c>
      <c r="G793" t="s">
        <v>2776</v>
      </c>
      <c r="H793" t="s">
        <v>93</v>
      </c>
      <c r="I793" t="s">
        <v>648</v>
      </c>
      <c r="J793" t="s">
        <v>78</v>
      </c>
      <c r="K793" t="s">
        <v>6326</v>
      </c>
      <c r="L793" s="305" t="s">
        <v>7</v>
      </c>
      <c r="N793" s="9">
        <v>14300</v>
      </c>
      <c r="O793" s="9">
        <v>797.8</v>
      </c>
      <c r="P793" s="9">
        <v>0</v>
      </c>
      <c r="Q793" s="138">
        <v>0</v>
      </c>
      <c r="R793" s="138">
        <v>0</v>
      </c>
      <c r="U793" s="3">
        <v>0.15338886392366549</v>
      </c>
      <c r="V793" s="279">
        <v>25328.43</v>
      </c>
      <c r="W793" s="279">
        <v>24606.44</v>
      </c>
      <c r="X793" s="279">
        <v>22883.99</v>
      </c>
      <c r="Y793" s="3">
        <v>0.1</v>
      </c>
      <c r="Z793" t="s">
        <v>5630</v>
      </c>
      <c r="AC793" s="1" t="s">
        <v>5742</v>
      </c>
    </row>
    <row r="794" spans="1:29" x14ac:dyDescent="0.25">
      <c r="A794">
        <v>791</v>
      </c>
      <c r="B794" s="167">
        <v>45986.784097222226</v>
      </c>
      <c r="C794" s="110">
        <f t="shared" si="12"/>
        <v>46001.784097222226</v>
      </c>
      <c r="D794" t="s">
        <v>6327</v>
      </c>
      <c r="G794" t="s">
        <v>3291</v>
      </c>
      <c r="H794" t="s">
        <v>92</v>
      </c>
      <c r="I794" t="s">
        <v>2512</v>
      </c>
      <c r="J794" t="s">
        <v>92</v>
      </c>
      <c r="L794" s="305" t="s">
        <v>7</v>
      </c>
      <c r="N794" s="9">
        <v>20848</v>
      </c>
      <c r="O794" s="9">
        <v>0</v>
      </c>
      <c r="P794" s="9">
        <v>1800000</v>
      </c>
      <c r="Q794" s="138">
        <v>0</v>
      </c>
      <c r="R794" s="138">
        <v>0</v>
      </c>
      <c r="U794" s="3">
        <v>0.26684070613989147</v>
      </c>
      <c r="V794" s="279">
        <v>39541.58</v>
      </c>
      <c r="W794" s="279">
        <v>47640.46</v>
      </c>
      <c r="X794" s="279">
        <v>39541.58</v>
      </c>
      <c r="Z794" t="s">
        <v>5630</v>
      </c>
      <c r="AC794" s="1" t="s">
        <v>5742</v>
      </c>
    </row>
    <row r="795" spans="1:29" x14ac:dyDescent="0.25">
      <c r="A795">
        <v>792</v>
      </c>
      <c r="B795" s="167">
        <v>45987.385347222225</v>
      </c>
      <c r="C795" s="110">
        <f t="shared" si="12"/>
        <v>46002.385347222225</v>
      </c>
      <c r="D795" t="s">
        <v>6217</v>
      </c>
      <c r="G795" t="s">
        <v>3303</v>
      </c>
      <c r="H795" t="s">
        <v>93</v>
      </c>
      <c r="I795" t="s">
        <v>1076</v>
      </c>
      <c r="J795" t="s">
        <v>82</v>
      </c>
      <c r="L795" s="305" t="s">
        <v>4</v>
      </c>
      <c r="N795" s="9">
        <v>2800</v>
      </c>
      <c r="O795" s="9">
        <v>50.6</v>
      </c>
      <c r="P795" s="9">
        <v>0</v>
      </c>
      <c r="Q795" s="138">
        <v>0</v>
      </c>
      <c r="R795" s="138">
        <v>0</v>
      </c>
      <c r="U795" s="3">
        <v>5.4377615013909281E-2</v>
      </c>
      <c r="V795" s="279">
        <v>4783.3999999999996</v>
      </c>
      <c r="W795" s="279">
        <v>4253.8500000000004</v>
      </c>
      <c r="X795" s="279">
        <v>3743.39</v>
      </c>
      <c r="Y795" s="3">
        <v>0.22</v>
      </c>
      <c r="Z795" t="s">
        <v>6256</v>
      </c>
      <c r="AC795" s="1" t="s">
        <v>5742</v>
      </c>
    </row>
    <row r="796" spans="1:29" x14ac:dyDescent="0.25">
      <c r="A796">
        <v>793</v>
      </c>
      <c r="B796" s="167">
        <v>45987.391944444447</v>
      </c>
      <c r="C796" s="110">
        <f t="shared" si="12"/>
        <v>46002.391944444447</v>
      </c>
      <c r="D796" t="s">
        <v>5494</v>
      </c>
      <c r="E796" t="s">
        <v>6323</v>
      </c>
      <c r="F796" t="s">
        <v>6221</v>
      </c>
      <c r="G796" t="s">
        <v>2018</v>
      </c>
      <c r="H796" t="s">
        <v>89</v>
      </c>
      <c r="I796" t="s">
        <v>2512</v>
      </c>
      <c r="J796" t="s">
        <v>92</v>
      </c>
      <c r="L796" s="305" t="s">
        <v>3</v>
      </c>
      <c r="N796" s="9">
        <v>4250</v>
      </c>
      <c r="O796" s="9">
        <v>212.8</v>
      </c>
      <c r="P796" s="9">
        <v>0</v>
      </c>
      <c r="Q796" s="138">
        <v>0</v>
      </c>
      <c r="R796" s="138">
        <v>0</v>
      </c>
      <c r="U796" s="3">
        <v>8.2830841354577883E-2</v>
      </c>
      <c r="V796" s="279">
        <v>7049.96</v>
      </c>
      <c r="W796" s="279">
        <v>7082.12</v>
      </c>
      <c r="X796" s="279">
        <v>6232.26</v>
      </c>
      <c r="Y796" s="3">
        <v>0.12</v>
      </c>
      <c r="Z796" t="s">
        <v>6256</v>
      </c>
      <c r="AC796" s="1" t="s">
        <v>5742</v>
      </c>
    </row>
    <row r="797" spans="1:29" x14ac:dyDescent="0.25">
      <c r="A797">
        <v>794</v>
      </c>
      <c r="B797" s="167">
        <v>45987.396539351852</v>
      </c>
      <c r="C797" s="110">
        <f t="shared" si="12"/>
        <v>46002.396539351852</v>
      </c>
      <c r="D797" t="s">
        <v>5494</v>
      </c>
      <c r="E797" t="s">
        <v>6323</v>
      </c>
      <c r="F797" t="s">
        <v>6221</v>
      </c>
      <c r="G797" t="s">
        <v>2704</v>
      </c>
      <c r="H797" t="s">
        <v>93</v>
      </c>
      <c r="I797" t="s">
        <v>2512</v>
      </c>
      <c r="J797" t="s">
        <v>92</v>
      </c>
      <c r="L797" s="305" t="s">
        <v>3</v>
      </c>
      <c r="N797" s="9">
        <v>2138</v>
      </c>
      <c r="O797" s="9">
        <v>79</v>
      </c>
      <c r="P797" s="9">
        <v>0</v>
      </c>
      <c r="Q797" s="138">
        <v>0</v>
      </c>
      <c r="R797" s="138">
        <v>0</v>
      </c>
      <c r="U797" s="3">
        <v>5.7684572642926465E-2</v>
      </c>
      <c r="V797" s="279">
        <v>3414.13</v>
      </c>
      <c r="W797" s="279">
        <v>3312.66</v>
      </c>
      <c r="X797" s="279">
        <v>2915.14</v>
      </c>
      <c r="Y797" s="3">
        <v>0.15</v>
      </c>
      <c r="Z797" t="s">
        <v>6256</v>
      </c>
      <c r="AC797" s="1" t="s">
        <v>5742</v>
      </c>
    </row>
    <row r="798" spans="1:29" x14ac:dyDescent="0.25">
      <c r="A798">
        <v>795</v>
      </c>
      <c r="B798" s="167">
        <v>45987.480937499997</v>
      </c>
      <c r="C798" s="110">
        <f t="shared" si="12"/>
        <v>46002.480937499997</v>
      </c>
      <c r="D798" t="s">
        <v>6186</v>
      </c>
      <c r="E798" t="s">
        <v>6328</v>
      </c>
      <c r="F798" t="s">
        <v>6181</v>
      </c>
      <c r="G798" t="s">
        <v>4523</v>
      </c>
      <c r="H798" t="s">
        <v>39</v>
      </c>
      <c r="I798" t="s">
        <v>3477</v>
      </c>
      <c r="J798" t="s">
        <v>93</v>
      </c>
      <c r="K798" t="s">
        <v>6329</v>
      </c>
      <c r="L798" s="305" t="s">
        <v>3</v>
      </c>
      <c r="N798" s="9">
        <v>2000</v>
      </c>
      <c r="O798" s="9">
        <v>110.8</v>
      </c>
      <c r="P798" s="9">
        <v>0</v>
      </c>
      <c r="Q798" s="138">
        <v>0</v>
      </c>
      <c r="R798" s="138">
        <v>0</v>
      </c>
      <c r="U798" s="3">
        <v>8.1597151114200406E-2</v>
      </c>
      <c r="V798" s="279">
        <v>3499.44</v>
      </c>
      <c r="W798" s="279">
        <v>3230.84</v>
      </c>
      <c r="X798" s="279">
        <v>2857.87</v>
      </c>
      <c r="Y798" s="3">
        <v>0.19</v>
      </c>
      <c r="Z798" t="s">
        <v>6256</v>
      </c>
      <c r="AC798" s="1" t="s">
        <v>5742</v>
      </c>
    </row>
    <row r="799" spans="1:29" x14ac:dyDescent="0.25">
      <c r="A799">
        <v>796</v>
      </c>
      <c r="B799" s="167">
        <v>45987.487118055556</v>
      </c>
      <c r="C799" s="110">
        <f t="shared" si="12"/>
        <v>46002.487118055556</v>
      </c>
      <c r="D799" t="s">
        <v>5494</v>
      </c>
      <c r="E799" t="s">
        <v>6278</v>
      </c>
      <c r="F799" t="s">
        <v>6233</v>
      </c>
      <c r="G799" t="s">
        <v>2970</v>
      </c>
      <c r="H799" t="s">
        <v>93</v>
      </c>
      <c r="I799" t="s">
        <v>2512</v>
      </c>
      <c r="J799" t="s">
        <v>92</v>
      </c>
      <c r="L799" s="305" t="s">
        <v>3</v>
      </c>
      <c r="N799" s="9">
        <v>2380</v>
      </c>
      <c r="O799" s="9">
        <v>133.6</v>
      </c>
      <c r="P799" s="9">
        <v>0</v>
      </c>
      <c r="Q799" s="138">
        <v>0</v>
      </c>
      <c r="R799" s="138">
        <v>0</v>
      </c>
      <c r="U799" s="3">
        <v>7.4738278231819152E-2</v>
      </c>
      <c r="V799" s="279">
        <v>3851.16</v>
      </c>
      <c r="W799" s="279">
        <v>3829.27</v>
      </c>
      <c r="X799" s="279">
        <v>3369.75</v>
      </c>
      <c r="Y799" s="3">
        <v>0.13</v>
      </c>
      <c r="Z799" t="s">
        <v>6256</v>
      </c>
      <c r="AC799" s="1" t="s">
        <v>5742</v>
      </c>
    </row>
    <row r="800" spans="1:29" x14ac:dyDescent="0.25">
      <c r="A800">
        <v>797</v>
      </c>
      <c r="B800" s="167">
        <v>45987.598761574074</v>
      </c>
      <c r="C800" s="110">
        <f t="shared" si="12"/>
        <v>46002.598761574074</v>
      </c>
      <c r="D800" t="s">
        <v>5494</v>
      </c>
      <c r="E800" t="s">
        <v>6278</v>
      </c>
      <c r="F800" t="s">
        <v>6233</v>
      </c>
      <c r="G800" t="s">
        <v>4696</v>
      </c>
      <c r="H800" t="s">
        <v>93</v>
      </c>
      <c r="I800" t="s">
        <v>5102</v>
      </c>
      <c r="J800" t="s">
        <v>92</v>
      </c>
      <c r="K800" t="s">
        <v>6330</v>
      </c>
      <c r="L800" s="305" t="s">
        <v>6</v>
      </c>
      <c r="N800" s="9">
        <v>3500</v>
      </c>
      <c r="O800" s="9">
        <v>140.4</v>
      </c>
      <c r="P800" s="9">
        <v>0</v>
      </c>
      <c r="Q800" s="138">
        <v>0</v>
      </c>
      <c r="R800" s="138">
        <v>0</v>
      </c>
      <c r="U800" s="3">
        <v>8.2785259815045253E-2</v>
      </c>
      <c r="V800" s="279">
        <v>5601.34</v>
      </c>
      <c r="W800" s="279">
        <v>5622.56</v>
      </c>
      <c r="X800" s="279">
        <v>4947.8500000000004</v>
      </c>
      <c r="Y800" s="3">
        <v>0.12</v>
      </c>
      <c r="Z800" t="s">
        <v>6256</v>
      </c>
      <c r="AC800" s="1" t="s">
        <v>5742</v>
      </c>
    </row>
    <row r="801" spans="1:29" x14ac:dyDescent="0.25">
      <c r="A801">
        <v>798</v>
      </c>
      <c r="B801" s="167">
        <v>45987.618761574071</v>
      </c>
      <c r="C801" s="110">
        <f t="shared" si="12"/>
        <v>46002.618761574071</v>
      </c>
      <c r="D801" t="s">
        <v>6331</v>
      </c>
      <c r="E801" t="s">
        <v>6319</v>
      </c>
      <c r="G801" t="s">
        <v>1920</v>
      </c>
      <c r="H801" t="s">
        <v>39</v>
      </c>
      <c r="I801" t="s">
        <v>1827</v>
      </c>
      <c r="J801" t="s">
        <v>39</v>
      </c>
      <c r="L801" s="305" t="s">
        <v>7</v>
      </c>
      <c r="N801" s="9">
        <v>1600</v>
      </c>
      <c r="O801" s="9">
        <v>198.02</v>
      </c>
      <c r="P801" s="9">
        <v>0</v>
      </c>
      <c r="Q801" s="138">
        <v>0</v>
      </c>
      <c r="R801" s="138">
        <v>0</v>
      </c>
      <c r="U801" s="3">
        <v>0.15318912990103986</v>
      </c>
      <c r="V801" s="279">
        <v>2997.67</v>
      </c>
      <c r="W801" s="279">
        <v>2719.85</v>
      </c>
      <c r="X801" s="279">
        <v>2719.85</v>
      </c>
      <c r="Y801" s="3">
        <v>0.1</v>
      </c>
      <c r="Z801" t="s">
        <v>5630</v>
      </c>
      <c r="AA801" t="s">
        <v>5755</v>
      </c>
    </row>
    <row r="802" spans="1:29" x14ac:dyDescent="0.25">
      <c r="A802">
        <v>799</v>
      </c>
      <c r="B802" s="167">
        <v>45987.621851851851</v>
      </c>
      <c r="C802" s="110">
        <f t="shared" si="12"/>
        <v>46002.621851851851</v>
      </c>
      <c r="D802" t="s">
        <v>6332</v>
      </c>
      <c r="G802" t="s">
        <v>2973</v>
      </c>
      <c r="H802" t="s">
        <v>93</v>
      </c>
      <c r="I802" t="s">
        <v>2018</v>
      </c>
      <c r="J802" t="s">
        <v>89</v>
      </c>
      <c r="L802" s="305" t="s">
        <v>6</v>
      </c>
      <c r="M802" t="s">
        <v>5643</v>
      </c>
      <c r="N802" s="9">
        <v>2800</v>
      </c>
      <c r="O802" s="9">
        <v>198.6</v>
      </c>
      <c r="P802" s="9">
        <v>0</v>
      </c>
      <c r="Q802" s="138">
        <v>0</v>
      </c>
      <c r="R802" s="138">
        <v>0</v>
      </c>
      <c r="U802" s="3">
        <v>0.15374328200133081</v>
      </c>
      <c r="V802" s="279">
        <v>4947.3900000000003</v>
      </c>
      <c r="W802" s="279">
        <v>5084.84</v>
      </c>
      <c r="X802" s="279">
        <v>4474.66</v>
      </c>
      <c r="Y802" s="3">
        <v>0.1</v>
      </c>
      <c r="Z802" t="s">
        <v>5630</v>
      </c>
      <c r="AC802" s="1" t="s">
        <v>5742</v>
      </c>
    </row>
    <row r="803" spans="1:29" x14ac:dyDescent="0.25">
      <c r="A803">
        <v>800</v>
      </c>
      <c r="B803" s="167">
        <v>45987.65730324074</v>
      </c>
      <c r="C803" s="110">
        <f t="shared" si="12"/>
        <v>46002.65730324074</v>
      </c>
      <c r="D803" t="s">
        <v>6217</v>
      </c>
      <c r="G803" t="s">
        <v>2764</v>
      </c>
      <c r="H803" t="s">
        <v>93</v>
      </c>
      <c r="I803" t="s">
        <v>1076</v>
      </c>
      <c r="J803" t="s">
        <v>82</v>
      </c>
      <c r="L803" s="305" t="s">
        <v>3</v>
      </c>
      <c r="N803" s="9">
        <v>1504</v>
      </c>
      <c r="O803" s="9">
        <v>30</v>
      </c>
      <c r="P803" s="9">
        <v>0</v>
      </c>
      <c r="Q803" s="138">
        <v>0</v>
      </c>
      <c r="R803" s="138">
        <v>0</v>
      </c>
      <c r="U803" s="3">
        <v>5.4393545979085037E-2</v>
      </c>
      <c r="V803" s="279">
        <v>2572.4899999999998</v>
      </c>
      <c r="W803" s="279">
        <v>2288.48</v>
      </c>
      <c r="X803" s="279">
        <v>2013.86</v>
      </c>
      <c r="Y803" s="3">
        <v>0.22</v>
      </c>
      <c r="Z803" t="s">
        <v>6256</v>
      </c>
      <c r="AC803" s="1" t="s">
        <v>5742</v>
      </c>
    </row>
    <row r="804" spans="1:29" x14ac:dyDescent="0.25">
      <c r="A804">
        <v>801</v>
      </c>
      <c r="B804" s="167">
        <v>45987.661631944444</v>
      </c>
      <c r="C804" s="110">
        <f t="shared" si="12"/>
        <v>46002.661631944444</v>
      </c>
      <c r="D804" t="s">
        <v>6217</v>
      </c>
      <c r="G804" t="s">
        <v>4696</v>
      </c>
      <c r="H804" t="s">
        <v>93</v>
      </c>
      <c r="I804" t="s">
        <v>1076</v>
      </c>
      <c r="J804" t="s">
        <v>82</v>
      </c>
      <c r="L804" s="305" t="s">
        <v>6</v>
      </c>
      <c r="N804" s="9">
        <v>2800</v>
      </c>
      <c r="O804" s="9">
        <v>45</v>
      </c>
      <c r="P804" s="9">
        <v>0</v>
      </c>
      <c r="Q804" s="138">
        <v>0</v>
      </c>
      <c r="R804" s="138">
        <v>0</v>
      </c>
      <c r="U804" s="3">
        <v>5.436062470962312E-2</v>
      </c>
      <c r="V804" s="279">
        <v>4777.2</v>
      </c>
      <c r="W804" s="279">
        <v>4246.8</v>
      </c>
      <c r="X804" s="279">
        <v>3737.18</v>
      </c>
      <c r="Y804" s="3">
        <v>0.22</v>
      </c>
      <c r="Z804" t="s">
        <v>6256</v>
      </c>
      <c r="AC804" s="1" t="s">
        <v>5742</v>
      </c>
    </row>
    <row r="805" spans="1:29" x14ac:dyDescent="0.25">
      <c r="A805">
        <v>802</v>
      </c>
      <c r="B805" s="167">
        <v>45987.674467592595</v>
      </c>
      <c r="C805" s="110">
        <f t="shared" si="12"/>
        <v>46002.674467592595</v>
      </c>
      <c r="D805" t="s">
        <v>5662</v>
      </c>
      <c r="G805" t="s">
        <v>1827</v>
      </c>
      <c r="H805" t="s">
        <v>39</v>
      </c>
      <c r="I805" t="s">
        <v>2948</v>
      </c>
      <c r="J805" t="s">
        <v>93</v>
      </c>
      <c r="K805" t="s">
        <v>5649</v>
      </c>
      <c r="L805" s="305" t="s">
        <v>3</v>
      </c>
      <c r="N805" s="9">
        <v>1502</v>
      </c>
      <c r="O805" s="9">
        <v>32.799999999999997</v>
      </c>
      <c r="P805" s="9">
        <v>0</v>
      </c>
      <c r="Q805" s="138">
        <v>0</v>
      </c>
      <c r="R805" s="138">
        <v>0</v>
      </c>
      <c r="U805" s="3">
        <v>8.2801256831272055E-2</v>
      </c>
      <c r="V805" s="279">
        <v>2202.17</v>
      </c>
      <c r="W805" s="279">
        <v>2374.4499999999998</v>
      </c>
      <c r="X805" s="279">
        <v>2093.88</v>
      </c>
      <c r="Y805" s="3">
        <v>0.05</v>
      </c>
      <c r="Z805" t="s">
        <v>6256</v>
      </c>
      <c r="AC805" s="1" t="s">
        <v>5742</v>
      </c>
    </row>
    <row r="806" spans="1:29" x14ac:dyDescent="0.25">
      <c r="A806">
        <v>803</v>
      </c>
      <c r="B806" s="167">
        <v>45987.682071759256</v>
      </c>
      <c r="C806" s="110">
        <f t="shared" si="12"/>
        <v>46002.682071759256</v>
      </c>
      <c r="D806" t="s">
        <v>6217</v>
      </c>
      <c r="G806" t="s">
        <v>3840</v>
      </c>
      <c r="H806" t="s">
        <v>93</v>
      </c>
      <c r="I806" t="s">
        <v>3634</v>
      </c>
      <c r="J806" t="s">
        <v>93</v>
      </c>
      <c r="L806" s="305" t="s">
        <v>3</v>
      </c>
      <c r="N806" s="9">
        <v>2834</v>
      </c>
      <c r="O806" s="9">
        <v>281.2</v>
      </c>
      <c r="P806" s="9">
        <v>0</v>
      </c>
      <c r="Q806" s="138">
        <v>0</v>
      </c>
      <c r="R806" s="138">
        <v>0</v>
      </c>
      <c r="U806" s="3">
        <v>5.5019474206466211E-2</v>
      </c>
      <c r="V806" s="279">
        <v>5241.99</v>
      </c>
      <c r="W806" s="279">
        <v>4724.2</v>
      </c>
      <c r="X806" s="279">
        <v>4157.3</v>
      </c>
      <c r="Y806" s="3">
        <v>0.22</v>
      </c>
      <c r="Z806" t="s">
        <v>6256</v>
      </c>
      <c r="AC806" s="1" t="s">
        <v>5742</v>
      </c>
    </row>
    <row r="807" spans="1:29" x14ac:dyDescent="0.25">
      <c r="A807">
        <v>804</v>
      </c>
      <c r="B807" s="167">
        <v>45987.717662037037</v>
      </c>
      <c r="C807" s="110">
        <f t="shared" si="12"/>
        <v>46002.717662037037</v>
      </c>
      <c r="D807" t="s">
        <v>6217</v>
      </c>
      <c r="G807" t="s">
        <v>2924</v>
      </c>
      <c r="H807" t="s">
        <v>93</v>
      </c>
      <c r="I807" t="s">
        <v>1076</v>
      </c>
      <c r="J807" t="s">
        <v>82</v>
      </c>
      <c r="L807" s="305" t="s">
        <v>4</v>
      </c>
      <c r="N807" s="9">
        <v>2800</v>
      </c>
      <c r="O807" s="9">
        <v>78.599999999999994</v>
      </c>
      <c r="P807" s="9">
        <v>0</v>
      </c>
      <c r="Q807" s="138">
        <v>0</v>
      </c>
      <c r="R807" s="138">
        <v>0</v>
      </c>
      <c r="U807" s="3">
        <v>5.4462555428705511E-2</v>
      </c>
      <c r="V807" s="279">
        <v>4814.43</v>
      </c>
      <c r="W807" s="279">
        <v>4289.1000000000004</v>
      </c>
      <c r="X807" s="279">
        <v>3774.41</v>
      </c>
      <c r="Y807" s="3">
        <v>0.22</v>
      </c>
      <c r="Z807" t="s">
        <v>6256</v>
      </c>
      <c r="AC807" s="1" t="s">
        <v>5742</v>
      </c>
    </row>
    <row r="808" spans="1:29" x14ac:dyDescent="0.25">
      <c r="A808">
        <v>805</v>
      </c>
      <c r="B808" s="167">
        <v>45987.720057870371</v>
      </c>
      <c r="C808" s="110">
        <f t="shared" si="12"/>
        <v>46002.720057870371</v>
      </c>
      <c r="D808" t="s">
        <v>6217</v>
      </c>
      <c r="G808" t="s">
        <v>2664</v>
      </c>
      <c r="H808" t="s">
        <v>93</v>
      </c>
      <c r="I808" t="s">
        <v>2534</v>
      </c>
      <c r="J808" t="s">
        <v>92</v>
      </c>
      <c r="L808" s="305" t="s">
        <v>3</v>
      </c>
      <c r="N808" s="9">
        <v>3050</v>
      </c>
      <c r="O808" s="9">
        <v>187.6</v>
      </c>
      <c r="P808" s="9">
        <v>0</v>
      </c>
      <c r="Q808" s="138">
        <v>0</v>
      </c>
      <c r="R808" s="138">
        <v>0</v>
      </c>
      <c r="U808" s="3">
        <v>5.4746434364910918E-2</v>
      </c>
      <c r="V808" s="279">
        <v>5357.28</v>
      </c>
      <c r="W808" s="279">
        <v>4800.47</v>
      </c>
      <c r="X808" s="279">
        <v>4224.41</v>
      </c>
      <c r="Y808" s="3">
        <v>0.22</v>
      </c>
      <c r="Z808" t="s">
        <v>6256</v>
      </c>
      <c r="AC808" s="1" t="s">
        <v>5742</v>
      </c>
    </row>
    <row r="809" spans="1:29" x14ac:dyDescent="0.25">
      <c r="A809">
        <v>806</v>
      </c>
      <c r="B809" s="167">
        <v>45987.722719907404</v>
      </c>
      <c r="C809" s="110">
        <f t="shared" si="12"/>
        <v>46002.722719907404</v>
      </c>
      <c r="D809" t="s">
        <v>6217</v>
      </c>
      <c r="G809" t="s">
        <v>4096</v>
      </c>
      <c r="H809" t="s">
        <v>93</v>
      </c>
      <c r="I809" t="s">
        <v>3634</v>
      </c>
      <c r="J809" t="s">
        <v>93</v>
      </c>
      <c r="L809" s="305" t="s">
        <v>4</v>
      </c>
      <c r="N809" s="9">
        <v>1300</v>
      </c>
      <c r="O809" s="9">
        <v>61.6</v>
      </c>
      <c r="P809" s="9">
        <v>0</v>
      </c>
      <c r="Q809" s="138">
        <v>0</v>
      </c>
      <c r="R809" s="138">
        <v>0</v>
      </c>
      <c r="U809" s="3">
        <v>5.4579579331834827E-2</v>
      </c>
      <c r="V809" s="279">
        <v>2329.91</v>
      </c>
      <c r="W809" s="279">
        <v>2082.21</v>
      </c>
      <c r="X809" s="279">
        <v>1832.35</v>
      </c>
      <c r="Y809" s="3">
        <v>0.22</v>
      </c>
      <c r="Z809" t="s">
        <v>6256</v>
      </c>
      <c r="AC809" s="1" t="s">
        <v>5742</v>
      </c>
    </row>
    <row r="810" spans="1:29" x14ac:dyDescent="0.25">
      <c r="A810">
        <v>807</v>
      </c>
      <c r="B810" s="167">
        <v>45987.725370370368</v>
      </c>
      <c r="C810" s="110">
        <f t="shared" si="12"/>
        <v>46002.725370370368</v>
      </c>
      <c r="D810" t="s">
        <v>6217</v>
      </c>
      <c r="G810" t="s">
        <v>4887</v>
      </c>
      <c r="H810" t="s">
        <v>93</v>
      </c>
      <c r="I810" t="s">
        <v>4696</v>
      </c>
      <c r="J810" t="s">
        <v>93</v>
      </c>
      <c r="L810" s="305" t="s">
        <v>3</v>
      </c>
      <c r="N810" s="9">
        <v>650</v>
      </c>
      <c r="O810" s="9">
        <v>48.6</v>
      </c>
      <c r="P810" s="9">
        <v>0</v>
      </c>
      <c r="Q810" s="138">
        <v>0</v>
      </c>
      <c r="R810" s="138">
        <v>0</v>
      </c>
      <c r="U810" s="3">
        <v>5.4812020883349036E-2</v>
      </c>
      <c r="V810" s="279">
        <v>1184.68</v>
      </c>
      <c r="W810" s="279">
        <v>1063.52</v>
      </c>
      <c r="X810" s="279">
        <v>935.9</v>
      </c>
      <c r="Y810" s="3">
        <v>0.22</v>
      </c>
      <c r="Z810" t="s">
        <v>6256</v>
      </c>
      <c r="AC810" s="1" t="s">
        <v>5742</v>
      </c>
    </row>
    <row r="811" spans="1:29" x14ac:dyDescent="0.25">
      <c r="A811">
        <v>808</v>
      </c>
      <c r="B811" s="167">
        <v>45987.73369212963</v>
      </c>
      <c r="C811" s="110">
        <f t="shared" si="12"/>
        <v>46002.73369212963</v>
      </c>
      <c r="D811" t="s">
        <v>6043</v>
      </c>
      <c r="G811" t="s">
        <v>2973</v>
      </c>
      <c r="H811" t="s">
        <v>93</v>
      </c>
      <c r="I811" t="s">
        <v>2010</v>
      </c>
      <c r="J811" t="s">
        <v>89</v>
      </c>
      <c r="K811" t="s">
        <v>6333</v>
      </c>
      <c r="L811" s="305" t="s">
        <v>6</v>
      </c>
      <c r="N811" s="9">
        <v>5990</v>
      </c>
      <c r="O811" s="9">
        <v>388.8</v>
      </c>
      <c r="P811" s="9">
        <v>0</v>
      </c>
      <c r="Q811" s="138">
        <v>0</v>
      </c>
      <c r="R811" s="138">
        <v>0</v>
      </c>
      <c r="U811" s="3">
        <v>0.11570715648074226</v>
      </c>
      <c r="V811" s="279">
        <v>10543.92</v>
      </c>
      <c r="W811" s="279">
        <v>10257.9</v>
      </c>
      <c r="X811" s="279">
        <v>9026.9500000000007</v>
      </c>
      <c r="Y811" s="3">
        <v>0.15</v>
      </c>
      <c r="Z811" t="s">
        <v>5630</v>
      </c>
      <c r="AC811" s="1" t="s">
        <v>5742</v>
      </c>
    </row>
    <row r="812" spans="1:29" x14ac:dyDescent="0.25">
      <c r="A812">
        <v>809</v>
      </c>
      <c r="B812" s="167">
        <v>45987.734618055554</v>
      </c>
      <c r="C812" s="110">
        <f t="shared" si="12"/>
        <v>46002.734618055554</v>
      </c>
      <c r="D812" t="s">
        <v>6332</v>
      </c>
      <c r="G812" t="s">
        <v>2010</v>
      </c>
      <c r="H812" t="s">
        <v>89</v>
      </c>
      <c r="I812" t="s">
        <v>2973</v>
      </c>
      <c r="J812" t="s">
        <v>93</v>
      </c>
      <c r="L812" s="305" t="s">
        <v>5</v>
      </c>
      <c r="N812" s="9">
        <v>2600</v>
      </c>
      <c r="O812" s="9">
        <v>126.8</v>
      </c>
      <c r="P812" s="9">
        <v>0</v>
      </c>
      <c r="Q812" s="138">
        <v>0</v>
      </c>
      <c r="R812" s="138">
        <v>0</v>
      </c>
      <c r="U812" s="3">
        <v>0.11554726798143357</v>
      </c>
      <c r="V812" s="279">
        <v>4663.8100000000004</v>
      </c>
      <c r="W812" s="279">
        <v>4528.7700000000004</v>
      </c>
      <c r="X812" s="279">
        <v>3985.31</v>
      </c>
      <c r="Y812" s="3">
        <v>0.15</v>
      </c>
      <c r="Z812" t="s">
        <v>5630</v>
      </c>
      <c r="AC812" s="1" t="s">
        <v>5742</v>
      </c>
    </row>
    <row r="813" spans="1:29" x14ac:dyDescent="0.25">
      <c r="A813">
        <v>810</v>
      </c>
      <c r="B813" s="167">
        <v>45987.744872685187</v>
      </c>
      <c r="C813" s="110">
        <f t="shared" si="12"/>
        <v>46002.744872685187</v>
      </c>
      <c r="D813" t="s">
        <v>6334</v>
      </c>
      <c r="G813" t="s">
        <v>5130</v>
      </c>
      <c r="H813" t="s">
        <v>93</v>
      </c>
      <c r="I813" t="s">
        <v>3923</v>
      </c>
      <c r="J813" t="s">
        <v>82</v>
      </c>
      <c r="L813" s="305" t="s">
        <v>7</v>
      </c>
      <c r="N813" s="9">
        <v>5500</v>
      </c>
      <c r="O813" s="9">
        <v>194.5</v>
      </c>
      <c r="P813" s="9">
        <v>0</v>
      </c>
      <c r="Q813" s="138">
        <v>0</v>
      </c>
      <c r="R813" s="138">
        <v>0</v>
      </c>
      <c r="U813" s="3">
        <v>0.11549404723276446</v>
      </c>
      <c r="V813" s="279">
        <v>9501.35</v>
      </c>
      <c r="W813" s="279">
        <v>9214.17</v>
      </c>
      <c r="X813" s="279">
        <v>8108.47</v>
      </c>
      <c r="Y813" s="3">
        <v>0.15</v>
      </c>
      <c r="Z813" t="s">
        <v>5630</v>
      </c>
      <c r="AC813" s="1" t="s">
        <v>5742</v>
      </c>
    </row>
    <row r="814" spans="1:29" x14ac:dyDescent="0.25">
      <c r="A814">
        <v>811</v>
      </c>
      <c r="B814" s="167">
        <v>45987.7500462963</v>
      </c>
      <c r="C814" s="110">
        <f t="shared" si="12"/>
        <v>46002.7500462963</v>
      </c>
      <c r="D814" t="s">
        <v>6186</v>
      </c>
      <c r="E814" t="s">
        <v>6328</v>
      </c>
      <c r="F814" t="s">
        <v>6181</v>
      </c>
      <c r="G814" t="s">
        <v>2972</v>
      </c>
      <c r="H814" t="s">
        <v>93</v>
      </c>
      <c r="I814" t="s">
        <v>4523</v>
      </c>
      <c r="J814" t="s">
        <v>39</v>
      </c>
      <c r="K814" t="s">
        <v>6335</v>
      </c>
      <c r="L814" s="305" t="s">
        <v>3</v>
      </c>
      <c r="N814" s="9">
        <v>1620</v>
      </c>
      <c r="O814" s="9">
        <v>49.2</v>
      </c>
      <c r="P814" s="9">
        <v>0</v>
      </c>
      <c r="Q814" s="138">
        <v>0</v>
      </c>
      <c r="R814" s="138">
        <v>0</v>
      </c>
      <c r="U814" s="3">
        <v>6.3818946182356312E-2</v>
      </c>
      <c r="V814" s="279">
        <v>2789.62</v>
      </c>
      <c r="W814" s="279">
        <v>2517.3200000000002</v>
      </c>
      <c r="X814" s="279">
        <v>2215.2399999999998</v>
      </c>
      <c r="Y814" s="3">
        <v>0.21</v>
      </c>
      <c r="Z814" t="s">
        <v>6256</v>
      </c>
      <c r="AC814" s="1" t="s">
        <v>5742</v>
      </c>
    </row>
    <row r="815" spans="1:29" x14ac:dyDescent="0.25">
      <c r="A815">
        <v>812</v>
      </c>
      <c r="B815" s="167">
        <v>45987.776423611111</v>
      </c>
      <c r="C815" s="110">
        <f t="shared" si="12"/>
        <v>46002.776423611111</v>
      </c>
      <c r="D815" t="s">
        <v>6336</v>
      </c>
      <c r="G815" t="s">
        <v>1811</v>
      </c>
      <c r="H815" t="s">
        <v>39</v>
      </c>
      <c r="I815" t="s">
        <v>2737</v>
      </c>
      <c r="J815" t="s">
        <v>93</v>
      </c>
      <c r="L815" s="305" t="s">
        <v>3</v>
      </c>
      <c r="N815" s="9">
        <v>1095</v>
      </c>
      <c r="O815" s="9">
        <v>69.099999999999994</v>
      </c>
      <c r="P815" s="9">
        <v>0</v>
      </c>
      <c r="Q815" s="138">
        <v>0</v>
      </c>
      <c r="R815" s="138">
        <v>0</v>
      </c>
      <c r="U815" s="3">
        <v>7.2688851496483492E-2</v>
      </c>
      <c r="V815" s="279">
        <v>1925.29</v>
      </c>
      <c r="W815" s="279">
        <v>1757.22</v>
      </c>
      <c r="X815" s="279">
        <v>1555.55</v>
      </c>
      <c r="Y815" s="3">
        <v>0.2</v>
      </c>
      <c r="Z815" t="s">
        <v>5630</v>
      </c>
      <c r="AC815" s="1" t="s">
        <v>5742</v>
      </c>
    </row>
    <row r="816" spans="1:29" x14ac:dyDescent="0.25">
      <c r="A816">
        <v>813</v>
      </c>
      <c r="B816" s="167">
        <v>45988.39435185185</v>
      </c>
      <c r="C816" s="110">
        <f t="shared" si="12"/>
        <v>46003.39435185185</v>
      </c>
      <c r="D816" t="s">
        <v>6217</v>
      </c>
      <c r="G816" t="s">
        <v>4711</v>
      </c>
      <c r="H816" t="s">
        <v>93</v>
      </c>
      <c r="I816" t="s">
        <v>3634</v>
      </c>
      <c r="J816" t="s">
        <v>93</v>
      </c>
      <c r="L816" s="305" t="s">
        <v>3</v>
      </c>
      <c r="N816" s="9">
        <v>650</v>
      </c>
      <c r="O816" s="9">
        <v>34.200000000000003</v>
      </c>
      <c r="P816" s="9">
        <v>0</v>
      </c>
      <c r="Q816" s="138">
        <v>0</v>
      </c>
      <c r="R816" s="138">
        <v>0</v>
      </c>
      <c r="U816" s="3">
        <v>5.4623988994131178E-2</v>
      </c>
      <c r="V816" s="279">
        <v>1168.72</v>
      </c>
      <c r="W816" s="279">
        <v>1045.3900000000001</v>
      </c>
      <c r="X816" s="279">
        <v>919.94</v>
      </c>
      <c r="Y816" s="3">
        <v>0.22</v>
      </c>
      <c r="Z816" t="s">
        <v>6256</v>
      </c>
      <c r="AC816" s="1" t="s">
        <v>5742</v>
      </c>
    </row>
    <row r="817" spans="1:29" x14ac:dyDescent="0.25">
      <c r="A817">
        <v>814</v>
      </c>
      <c r="B817" s="167">
        <v>45988.412175925929</v>
      </c>
      <c r="C817" s="110">
        <f t="shared" si="12"/>
        <v>46003.412175925929</v>
      </c>
      <c r="D817" t="s">
        <v>6217</v>
      </c>
      <c r="G817" t="s">
        <v>1827</v>
      </c>
      <c r="H817" t="s">
        <v>39</v>
      </c>
      <c r="I817" t="s">
        <v>2534</v>
      </c>
      <c r="J817" t="s">
        <v>92</v>
      </c>
      <c r="L817" s="305" t="s">
        <v>3</v>
      </c>
      <c r="N817" s="9">
        <v>925</v>
      </c>
      <c r="O817" s="9">
        <v>34.200000000000003</v>
      </c>
      <c r="P817" s="9">
        <v>0</v>
      </c>
      <c r="Q817" s="138">
        <v>0</v>
      </c>
      <c r="R817" s="138">
        <v>0</v>
      </c>
      <c r="U817" s="3">
        <v>5.4224068589355752E-2</v>
      </c>
      <c r="V817" s="279">
        <v>1599.6</v>
      </c>
      <c r="W817" s="279">
        <v>1422.14</v>
      </c>
      <c r="X817" s="279">
        <v>1256.03</v>
      </c>
      <c r="Y817" s="3">
        <v>0.22</v>
      </c>
      <c r="Z817" t="s">
        <v>6256</v>
      </c>
      <c r="AC817" s="1" t="s">
        <v>5742</v>
      </c>
    </row>
    <row r="818" spans="1:29" x14ac:dyDescent="0.25">
      <c r="A818">
        <v>815</v>
      </c>
      <c r="B818" s="167">
        <v>45988.588645833333</v>
      </c>
      <c r="C818" s="110">
        <f t="shared" si="12"/>
        <v>46003.588645833333</v>
      </c>
      <c r="D818" t="s">
        <v>6337</v>
      </c>
      <c r="G818" t="s">
        <v>4711</v>
      </c>
      <c r="H818" t="s">
        <v>93</v>
      </c>
      <c r="I818" t="s">
        <v>5263</v>
      </c>
      <c r="J818" t="s">
        <v>78</v>
      </c>
      <c r="K818" t="s">
        <v>6338</v>
      </c>
      <c r="L818" s="305" t="s">
        <v>5</v>
      </c>
      <c r="N818" s="9">
        <v>5500</v>
      </c>
      <c r="O818" s="9">
        <v>744.8</v>
      </c>
      <c r="P818" s="9">
        <v>0</v>
      </c>
      <c r="Q818" s="138">
        <v>0</v>
      </c>
      <c r="R818" s="138">
        <v>0</v>
      </c>
      <c r="U818" s="3">
        <v>8.2084014868574931E-2</v>
      </c>
      <c r="V818" s="279">
        <v>10226.969999999999</v>
      </c>
      <c r="W818" s="279">
        <v>9075.9699999999993</v>
      </c>
      <c r="X818" s="279">
        <v>8440.65</v>
      </c>
      <c r="Y818" s="3">
        <v>0.19</v>
      </c>
      <c r="Z818" t="s">
        <v>5630</v>
      </c>
      <c r="AC818" s="1" t="s">
        <v>5742</v>
      </c>
    </row>
    <row r="819" spans="1:29" x14ac:dyDescent="0.25">
      <c r="A819">
        <v>816</v>
      </c>
      <c r="B819" s="167">
        <v>45988.605902777781</v>
      </c>
      <c r="C819" s="110">
        <f t="shared" si="12"/>
        <v>46003.605902777781</v>
      </c>
      <c r="D819" t="s">
        <v>6217</v>
      </c>
      <c r="G819" t="s">
        <v>2737</v>
      </c>
      <c r="H819" t="s">
        <v>93</v>
      </c>
      <c r="I819" t="s">
        <v>4696</v>
      </c>
      <c r="J819" t="s">
        <v>93</v>
      </c>
      <c r="L819" s="305" t="s">
        <v>3</v>
      </c>
      <c r="N819" s="9">
        <v>450</v>
      </c>
      <c r="O819" s="9">
        <v>0</v>
      </c>
      <c r="P819" s="9">
        <v>0</v>
      </c>
      <c r="Q819" s="138">
        <v>0</v>
      </c>
      <c r="R819" s="138">
        <v>0</v>
      </c>
      <c r="U819" s="3">
        <v>5.4177049336215484E-2</v>
      </c>
      <c r="V819" s="279">
        <v>782.88</v>
      </c>
      <c r="W819" s="279">
        <v>693.92</v>
      </c>
      <c r="X819" s="279">
        <v>610.65</v>
      </c>
      <c r="Y819" s="3">
        <v>0.22</v>
      </c>
      <c r="Z819" t="s">
        <v>6256</v>
      </c>
      <c r="AC819" s="1" t="s">
        <v>5742</v>
      </c>
    </row>
    <row r="820" spans="1:29" x14ac:dyDescent="0.25">
      <c r="A820">
        <v>817</v>
      </c>
      <c r="B820" s="167">
        <v>45988.614120370374</v>
      </c>
      <c r="C820" s="110">
        <f t="shared" si="12"/>
        <v>46003.614120370374</v>
      </c>
      <c r="D820" t="s">
        <v>6217</v>
      </c>
      <c r="G820" t="s">
        <v>3634</v>
      </c>
      <c r="H820" t="s">
        <v>93</v>
      </c>
      <c r="I820" t="s">
        <v>1076</v>
      </c>
      <c r="J820" t="s">
        <v>82</v>
      </c>
      <c r="L820" s="305" t="s">
        <v>3</v>
      </c>
      <c r="N820" s="9">
        <v>1304</v>
      </c>
      <c r="O820" s="9">
        <v>52.4</v>
      </c>
      <c r="P820" s="9">
        <v>0</v>
      </c>
      <c r="Q820" s="138">
        <v>0</v>
      </c>
      <c r="R820" s="138">
        <v>0</v>
      </c>
      <c r="U820" s="3">
        <v>5.4565415746068831E-2</v>
      </c>
      <c r="V820" s="279">
        <v>2259.65</v>
      </c>
      <c r="W820" s="279">
        <v>2017.39</v>
      </c>
      <c r="X820" s="279">
        <v>1775.3</v>
      </c>
      <c r="Y820" s="3">
        <v>0.22</v>
      </c>
      <c r="Z820" t="s">
        <v>6256</v>
      </c>
      <c r="AC820" s="1" t="s">
        <v>5742</v>
      </c>
    </row>
    <row r="821" spans="1:29" x14ac:dyDescent="0.25">
      <c r="A821">
        <v>818</v>
      </c>
      <c r="B821" s="167">
        <v>45988.617604166669</v>
      </c>
      <c r="C821" s="110">
        <f t="shared" si="12"/>
        <v>46003.617604166669</v>
      </c>
      <c r="D821" t="s">
        <v>6217</v>
      </c>
      <c r="G821" t="s">
        <v>1076</v>
      </c>
      <c r="H821" t="s">
        <v>82</v>
      </c>
      <c r="I821" t="s">
        <v>2745</v>
      </c>
      <c r="J821" t="s">
        <v>93</v>
      </c>
      <c r="L821" s="305" t="s">
        <v>3</v>
      </c>
      <c r="N821" s="9">
        <v>1662</v>
      </c>
      <c r="O821" s="9">
        <v>62.3</v>
      </c>
      <c r="P821" s="9">
        <v>0</v>
      </c>
      <c r="Q821" s="138">
        <v>0</v>
      </c>
      <c r="R821" s="138">
        <v>0</v>
      </c>
      <c r="U821" s="3">
        <v>5.4542497426622621E-2</v>
      </c>
      <c r="V821" s="279">
        <v>2875.04</v>
      </c>
      <c r="W821" s="279">
        <v>2565.59</v>
      </c>
      <c r="X821" s="279">
        <v>2257.7199999999998</v>
      </c>
      <c r="Y821" s="3">
        <v>0.22</v>
      </c>
      <c r="Z821" t="s">
        <v>6256</v>
      </c>
      <c r="AC821" s="1" t="s">
        <v>5742</v>
      </c>
    </row>
    <row r="822" spans="1:29" x14ac:dyDescent="0.25">
      <c r="A822">
        <v>819</v>
      </c>
      <c r="B822" s="167">
        <v>45988.62877314815</v>
      </c>
      <c r="C822" s="110">
        <f t="shared" si="12"/>
        <v>46003.62877314815</v>
      </c>
      <c r="D822" t="s">
        <v>5494</v>
      </c>
      <c r="E822" t="s">
        <v>6339</v>
      </c>
      <c r="F822" t="s">
        <v>6221</v>
      </c>
      <c r="G822" t="s">
        <v>4076</v>
      </c>
      <c r="H822" t="s">
        <v>92</v>
      </c>
      <c r="I822" t="s">
        <v>5102</v>
      </c>
      <c r="J822" t="s">
        <v>92</v>
      </c>
      <c r="L822" s="305" t="s">
        <v>4</v>
      </c>
      <c r="N822" s="9">
        <v>1400</v>
      </c>
      <c r="O822" s="9">
        <v>11.4</v>
      </c>
      <c r="P822" s="9">
        <v>0</v>
      </c>
      <c r="Q822" s="138">
        <v>0</v>
      </c>
      <c r="R822" s="138">
        <v>0</v>
      </c>
      <c r="U822" s="3">
        <v>8.2448663214242629E-2</v>
      </c>
      <c r="V822" s="279">
        <v>2259.1</v>
      </c>
      <c r="W822" s="279">
        <v>2397.02</v>
      </c>
      <c r="X822" s="279">
        <v>1989.53</v>
      </c>
      <c r="Y822" s="3">
        <v>0.12</v>
      </c>
      <c r="Z822" t="s">
        <v>6256</v>
      </c>
      <c r="AC822" s="1" t="s">
        <v>5742</v>
      </c>
    </row>
    <row r="823" spans="1:29" x14ac:dyDescent="0.25">
      <c r="A823">
        <v>820</v>
      </c>
      <c r="B823" s="167">
        <v>45988.631574074076</v>
      </c>
      <c r="C823" s="110">
        <f t="shared" si="12"/>
        <v>46003.631574074076</v>
      </c>
      <c r="D823" t="s">
        <v>5494</v>
      </c>
      <c r="E823" t="s">
        <v>6339</v>
      </c>
      <c r="F823" t="s">
        <v>6340</v>
      </c>
      <c r="G823" t="s">
        <v>4076</v>
      </c>
      <c r="H823" t="s">
        <v>92</v>
      </c>
      <c r="I823" t="s">
        <v>5102</v>
      </c>
      <c r="J823" t="s">
        <v>92</v>
      </c>
      <c r="L823" s="305" t="s">
        <v>6</v>
      </c>
      <c r="N823" s="9">
        <v>1800</v>
      </c>
      <c r="O823" s="9">
        <v>17.100000000000001</v>
      </c>
      <c r="P823" s="9">
        <v>0</v>
      </c>
      <c r="Q823" s="138">
        <v>0</v>
      </c>
      <c r="R823" s="138">
        <v>0</v>
      </c>
      <c r="U823" s="3">
        <v>8.2464754802843335E-2</v>
      </c>
      <c r="V823" s="279">
        <v>2907.27</v>
      </c>
      <c r="W823" s="279">
        <v>3085.14</v>
      </c>
      <c r="X823" s="279">
        <v>2560.67</v>
      </c>
      <c r="Y823" s="3">
        <v>0.12</v>
      </c>
      <c r="Z823" t="s">
        <v>6256</v>
      </c>
      <c r="AC823" s="1" t="s">
        <v>5742</v>
      </c>
    </row>
    <row r="824" spans="1:29" x14ac:dyDescent="0.25">
      <c r="A824">
        <v>821</v>
      </c>
      <c r="B824" s="167">
        <v>45988.635243055556</v>
      </c>
      <c r="C824" s="110">
        <f t="shared" si="12"/>
        <v>46003.635243055556</v>
      </c>
      <c r="D824" t="s">
        <v>5670</v>
      </c>
      <c r="G824" t="s">
        <v>938</v>
      </c>
      <c r="H824" t="s">
        <v>82</v>
      </c>
      <c r="I824" t="s">
        <v>2948</v>
      </c>
      <c r="J824" t="s">
        <v>93</v>
      </c>
      <c r="K824" t="s">
        <v>5693</v>
      </c>
      <c r="L824" s="305" t="s">
        <v>4</v>
      </c>
      <c r="N824" s="9">
        <v>3700</v>
      </c>
      <c r="O824" s="9">
        <v>110.8</v>
      </c>
      <c r="P824" s="9">
        <v>0</v>
      </c>
      <c r="Q824" s="138">
        <v>0</v>
      </c>
      <c r="R824" s="138">
        <v>0</v>
      </c>
      <c r="U824" s="3">
        <v>5.1830008319445238E-2</v>
      </c>
      <c r="V824" s="279">
        <v>5458.03</v>
      </c>
      <c r="W824" s="279">
        <v>5656.65</v>
      </c>
      <c r="X824" s="279">
        <v>4977.8500000000004</v>
      </c>
      <c r="Y824" s="3">
        <v>0.09</v>
      </c>
      <c r="Z824" t="s">
        <v>6256</v>
      </c>
      <c r="AC824" s="1" t="s">
        <v>5742</v>
      </c>
    </row>
    <row r="825" spans="1:29" x14ac:dyDescent="0.25">
      <c r="A825">
        <v>822</v>
      </c>
      <c r="B825" s="167">
        <v>45988.659942129627</v>
      </c>
      <c r="C825" s="110">
        <f t="shared" si="12"/>
        <v>46003.659942129627</v>
      </c>
      <c r="D825" t="s">
        <v>5494</v>
      </c>
      <c r="E825" t="s">
        <v>6339</v>
      </c>
      <c r="F825" t="s">
        <v>6340</v>
      </c>
      <c r="G825" t="s">
        <v>2512</v>
      </c>
      <c r="H825" t="s">
        <v>92</v>
      </c>
      <c r="I825" t="s">
        <v>1827</v>
      </c>
      <c r="J825" t="s">
        <v>39</v>
      </c>
      <c r="L825" s="305" t="s">
        <v>4</v>
      </c>
      <c r="N825" s="9">
        <v>1200</v>
      </c>
      <c r="O825" s="9">
        <v>22.8</v>
      </c>
      <c r="P825" s="9">
        <v>0</v>
      </c>
      <c r="Q825" s="138">
        <v>0</v>
      </c>
      <c r="R825" s="138">
        <v>0</v>
      </c>
      <c r="U825" s="3">
        <v>8.2618690891655369E-2</v>
      </c>
      <c r="V825" s="279">
        <v>1892.39</v>
      </c>
      <c r="W825" s="279">
        <v>1895.83</v>
      </c>
      <c r="X825" s="279">
        <v>1668.33</v>
      </c>
      <c r="Y825" s="3">
        <v>0.12</v>
      </c>
      <c r="Z825" t="s">
        <v>6256</v>
      </c>
      <c r="AC825" s="1" t="s">
        <v>5742</v>
      </c>
    </row>
    <row r="826" spans="1:29" x14ac:dyDescent="0.25">
      <c r="A826">
        <v>823</v>
      </c>
      <c r="B826" s="167">
        <v>45988.661909722221</v>
      </c>
      <c r="C826" s="110">
        <f t="shared" si="12"/>
        <v>46003.661909722221</v>
      </c>
      <c r="D826" t="s">
        <v>5494</v>
      </c>
      <c r="E826" t="s">
        <v>6339</v>
      </c>
      <c r="F826" t="s">
        <v>6221</v>
      </c>
      <c r="G826" t="s">
        <v>2512</v>
      </c>
      <c r="H826" t="s">
        <v>92</v>
      </c>
      <c r="I826" t="s">
        <v>1827</v>
      </c>
      <c r="J826" t="s">
        <v>39</v>
      </c>
      <c r="L826" s="305" t="s">
        <v>6</v>
      </c>
      <c r="N826" s="9">
        <v>1500</v>
      </c>
      <c r="O826" s="9">
        <v>34.200000000000003</v>
      </c>
      <c r="P826" s="9">
        <v>0</v>
      </c>
      <c r="Q826" s="138">
        <v>0</v>
      </c>
      <c r="R826" s="138">
        <v>0</v>
      </c>
      <c r="U826" s="3">
        <v>8.2648674240480752E-2</v>
      </c>
      <c r="V826" s="279">
        <v>2371.8000000000002</v>
      </c>
      <c r="W826" s="279">
        <v>2376.9699999999998</v>
      </c>
      <c r="X826" s="279">
        <v>2091.73</v>
      </c>
      <c r="Y826" s="3">
        <v>0.12</v>
      </c>
      <c r="Z826" t="s">
        <v>6256</v>
      </c>
      <c r="AC826" s="1" t="s">
        <v>5742</v>
      </c>
    </row>
    <row r="827" spans="1:29" x14ac:dyDescent="0.25">
      <c r="A827">
        <v>824</v>
      </c>
      <c r="B827" s="167">
        <v>45989.398900462962</v>
      </c>
      <c r="C827" s="110">
        <f t="shared" si="12"/>
        <v>46004.398900462962</v>
      </c>
      <c r="D827" t="s">
        <v>5494</v>
      </c>
      <c r="E827" t="s">
        <v>6278</v>
      </c>
      <c r="F827" t="s">
        <v>6233</v>
      </c>
      <c r="G827" t="s">
        <v>2512</v>
      </c>
      <c r="H827" t="s">
        <v>92</v>
      </c>
      <c r="I827" t="s">
        <v>5102</v>
      </c>
      <c r="J827" t="s">
        <v>92</v>
      </c>
      <c r="L827" s="305" t="s">
        <v>3</v>
      </c>
      <c r="N827" s="9">
        <v>800</v>
      </c>
      <c r="O827" s="9">
        <v>0</v>
      </c>
      <c r="P827" s="9">
        <v>0</v>
      </c>
      <c r="Q827" s="138">
        <v>0</v>
      </c>
      <c r="R827" s="138">
        <v>0</v>
      </c>
      <c r="U827" s="3">
        <v>5.7252899983006506E-2</v>
      </c>
      <c r="V827" s="279">
        <v>1283.7</v>
      </c>
      <c r="W827" s="279">
        <v>1314.63</v>
      </c>
      <c r="X827" s="279">
        <v>1091.1400000000001</v>
      </c>
      <c r="Y827" s="3">
        <v>0.15</v>
      </c>
      <c r="Z827" t="s">
        <v>6256</v>
      </c>
      <c r="AA827" t="s">
        <v>5755</v>
      </c>
    </row>
    <row r="828" spans="1:29" x14ac:dyDescent="0.25">
      <c r="A828">
        <v>825</v>
      </c>
      <c r="B828" s="167">
        <v>45989.402905092589</v>
      </c>
      <c r="C828" s="110">
        <f t="shared" si="12"/>
        <v>46004.402905092589</v>
      </c>
      <c r="D828" t="s">
        <v>6217</v>
      </c>
      <c r="G828" t="s">
        <v>4711</v>
      </c>
      <c r="H828" t="s">
        <v>93</v>
      </c>
      <c r="I828" t="s">
        <v>2534</v>
      </c>
      <c r="J828" t="s">
        <v>92</v>
      </c>
      <c r="L828" s="305" t="s">
        <v>3</v>
      </c>
      <c r="N828" s="9">
        <v>2650</v>
      </c>
      <c r="O828" s="9">
        <v>90.4</v>
      </c>
      <c r="P828" s="9">
        <v>0</v>
      </c>
      <c r="Q828" s="138">
        <v>0</v>
      </c>
      <c r="R828" s="138">
        <v>0</v>
      </c>
      <c r="U828" s="3">
        <v>5.4513865581159136E-2</v>
      </c>
      <c r="V828" s="279">
        <v>4574.25</v>
      </c>
      <c r="W828" s="279">
        <v>4079.49</v>
      </c>
      <c r="X828" s="279">
        <v>3589.95</v>
      </c>
      <c r="Y828" s="3">
        <v>0.22</v>
      </c>
      <c r="Z828" t="s">
        <v>6256</v>
      </c>
      <c r="AC828" s="1" t="s">
        <v>5742</v>
      </c>
    </row>
    <row r="829" spans="1:29" x14ac:dyDescent="0.25">
      <c r="A829">
        <v>826</v>
      </c>
      <c r="B829" s="167">
        <v>45989.418726851851</v>
      </c>
      <c r="C829" s="110">
        <f t="shared" si="12"/>
        <v>46004.418726851851</v>
      </c>
      <c r="D829" t="s">
        <v>5662</v>
      </c>
      <c r="G829" t="s">
        <v>1827</v>
      </c>
      <c r="H829" t="s">
        <v>39</v>
      </c>
      <c r="I829" t="s">
        <v>2883</v>
      </c>
      <c r="J829" t="s">
        <v>93</v>
      </c>
      <c r="K829" t="s">
        <v>5649</v>
      </c>
      <c r="L829" s="305" t="s">
        <v>3</v>
      </c>
      <c r="N829" s="9">
        <v>2151.6</v>
      </c>
      <c r="O829" s="9">
        <v>71.7</v>
      </c>
      <c r="P829" s="9">
        <v>0</v>
      </c>
      <c r="Q829" s="138">
        <v>0</v>
      </c>
      <c r="R829" s="138">
        <v>0</v>
      </c>
      <c r="U829" s="3">
        <v>5.157386936728562E-2</v>
      </c>
      <c r="V829" s="279">
        <v>3181.97</v>
      </c>
      <c r="W829" s="279">
        <v>3287.74</v>
      </c>
      <c r="X829" s="279">
        <v>2902.74</v>
      </c>
      <c r="Y829" s="3">
        <v>0.09</v>
      </c>
      <c r="Z829" t="s">
        <v>6256</v>
      </c>
      <c r="AC829" s="1" t="s">
        <v>5742</v>
      </c>
    </row>
    <row r="830" spans="1:29" x14ac:dyDescent="0.25">
      <c r="A830">
        <v>827</v>
      </c>
      <c r="B830" s="167">
        <v>45989.434733796297</v>
      </c>
      <c r="C830" s="110">
        <f t="shared" si="12"/>
        <v>46004.434733796297</v>
      </c>
      <c r="D830" t="s">
        <v>5652</v>
      </c>
      <c r="G830" t="s">
        <v>2883</v>
      </c>
      <c r="H830" t="s">
        <v>93</v>
      </c>
      <c r="I830" t="s">
        <v>4691</v>
      </c>
      <c r="J830" t="s">
        <v>93</v>
      </c>
      <c r="K830" t="s">
        <v>5649</v>
      </c>
      <c r="L830" s="305" t="s">
        <v>4</v>
      </c>
      <c r="N830" s="9">
        <v>1700</v>
      </c>
      <c r="O830" s="9">
        <v>104.7</v>
      </c>
      <c r="P830" s="9">
        <v>0</v>
      </c>
      <c r="Q830" s="138">
        <v>0</v>
      </c>
      <c r="R830" s="138">
        <v>0</v>
      </c>
      <c r="U830" s="3">
        <v>5.1954501348180818E-2</v>
      </c>
      <c r="V830" s="279">
        <v>2641.64</v>
      </c>
      <c r="W830" s="279">
        <v>2743.56</v>
      </c>
      <c r="X830" s="279">
        <v>2414.33</v>
      </c>
      <c r="Y830" s="3">
        <v>0.09</v>
      </c>
      <c r="Z830" t="s">
        <v>6256</v>
      </c>
      <c r="AC830" s="1" t="s">
        <v>5742</v>
      </c>
    </row>
    <row r="831" spans="1:29" x14ac:dyDescent="0.25">
      <c r="A831">
        <v>828</v>
      </c>
      <c r="B831" s="167">
        <v>45989.452731481484</v>
      </c>
      <c r="C831" s="110">
        <f t="shared" si="12"/>
        <v>46004.452731481484</v>
      </c>
      <c r="D831" t="s">
        <v>5494</v>
      </c>
      <c r="E831" t="s">
        <v>6278</v>
      </c>
      <c r="F831" t="s">
        <v>6341</v>
      </c>
      <c r="G831" t="s">
        <v>3477</v>
      </c>
      <c r="H831" t="s">
        <v>93</v>
      </c>
      <c r="I831" t="s">
        <v>5102</v>
      </c>
      <c r="J831" t="s">
        <v>92</v>
      </c>
      <c r="L831" s="305" t="s">
        <v>5</v>
      </c>
      <c r="N831" s="9">
        <v>3600</v>
      </c>
      <c r="O831" s="9">
        <v>144.4</v>
      </c>
      <c r="P831" s="9">
        <v>0</v>
      </c>
      <c r="Q831" s="138">
        <v>0</v>
      </c>
      <c r="R831" s="138">
        <v>0</v>
      </c>
      <c r="U831" s="3">
        <v>5.7711194390448139E-2</v>
      </c>
      <c r="V831" s="279">
        <v>5761.37</v>
      </c>
      <c r="W831" s="279">
        <v>5592.23</v>
      </c>
      <c r="X831" s="279">
        <v>4921.16</v>
      </c>
      <c r="Y831" s="3">
        <v>0.15</v>
      </c>
      <c r="Z831" t="s">
        <v>6256</v>
      </c>
      <c r="AC831" s="1" t="s">
        <v>5742</v>
      </c>
    </row>
    <row r="832" spans="1:29" x14ac:dyDescent="0.25">
      <c r="A832">
        <v>829</v>
      </c>
      <c r="B832" s="167">
        <v>45989.45480324074</v>
      </c>
      <c r="C832" s="110">
        <f t="shared" si="12"/>
        <v>46004.45480324074</v>
      </c>
      <c r="D832" t="s">
        <v>5494</v>
      </c>
      <c r="E832" t="s">
        <v>6342</v>
      </c>
      <c r="F832" t="s">
        <v>6221</v>
      </c>
      <c r="G832" t="s">
        <v>3477</v>
      </c>
      <c r="H832" t="s">
        <v>93</v>
      </c>
      <c r="I832" t="s">
        <v>5102</v>
      </c>
      <c r="J832" t="s">
        <v>92</v>
      </c>
      <c r="L832" s="305" t="s">
        <v>6</v>
      </c>
      <c r="N832" s="9">
        <v>3700</v>
      </c>
      <c r="O832" s="9">
        <v>216.6</v>
      </c>
      <c r="P832" s="9">
        <v>0</v>
      </c>
      <c r="Q832" s="138">
        <v>0</v>
      </c>
      <c r="R832" s="138">
        <v>0</v>
      </c>
      <c r="U832" s="3">
        <v>5.7866384772746353E-2</v>
      </c>
      <c r="V832" s="279">
        <v>5996.96</v>
      </c>
      <c r="W832" s="279">
        <v>5833.43</v>
      </c>
      <c r="X832" s="279">
        <v>5133.42</v>
      </c>
      <c r="Y832" s="3">
        <v>0.15</v>
      </c>
      <c r="Z832" t="s">
        <v>6256</v>
      </c>
      <c r="AC832" s="1" t="s">
        <v>5742</v>
      </c>
    </row>
    <row r="833" spans="1:29" x14ac:dyDescent="0.25">
      <c r="A833">
        <v>830</v>
      </c>
      <c r="B833" s="167">
        <v>45989.462835648148</v>
      </c>
      <c r="C833" s="110">
        <f t="shared" si="12"/>
        <v>46004.462835648148</v>
      </c>
      <c r="D833" t="s">
        <v>6217</v>
      </c>
      <c r="G833" t="s">
        <v>1917</v>
      </c>
      <c r="H833" t="s">
        <v>39</v>
      </c>
      <c r="I833" t="s">
        <v>1076</v>
      </c>
      <c r="J833" t="s">
        <v>82</v>
      </c>
      <c r="L833" s="305" t="s">
        <v>3</v>
      </c>
      <c r="N833" s="9">
        <v>3116</v>
      </c>
      <c r="O833" s="9">
        <v>111.5</v>
      </c>
      <c r="P833" s="9">
        <v>0</v>
      </c>
      <c r="Q833" s="138">
        <v>0</v>
      </c>
      <c r="R833" s="138">
        <v>0</v>
      </c>
      <c r="U833" s="3">
        <v>5.4224068589355801E-2</v>
      </c>
      <c r="V833" s="279">
        <v>5384.39</v>
      </c>
      <c r="W833" s="279">
        <v>4786.57</v>
      </c>
      <c r="X833" s="279">
        <v>4227.01</v>
      </c>
      <c r="Y833" s="3">
        <v>0.22</v>
      </c>
      <c r="Z833" t="s">
        <v>6256</v>
      </c>
      <c r="AC833" s="1" t="s">
        <v>5742</v>
      </c>
    </row>
    <row r="834" spans="1:29" x14ac:dyDescent="0.25">
      <c r="A834">
        <v>831</v>
      </c>
      <c r="B834" s="167">
        <v>45989.577430555553</v>
      </c>
      <c r="C834" s="110">
        <f t="shared" si="12"/>
        <v>46004.577430555553</v>
      </c>
      <c r="D834" t="s">
        <v>6343</v>
      </c>
      <c r="G834" t="s">
        <v>4706</v>
      </c>
      <c r="H834" t="s">
        <v>93</v>
      </c>
      <c r="I834" t="s">
        <v>128</v>
      </c>
      <c r="J834" t="s">
        <v>81</v>
      </c>
      <c r="L834" s="305" t="s">
        <v>6</v>
      </c>
      <c r="N834" s="9">
        <v>14500</v>
      </c>
      <c r="O834" s="9">
        <v>1186.8</v>
      </c>
      <c r="P834" s="9">
        <v>0</v>
      </c>
      <c r="Q834" s="138">
        <v>0</v>
      </c>
      <c r="R834" s="138">
        <v>0</v>
      </c>
      <c r="U834" s="3">
        <v>0.15348197267011526</v>
      </c>
      <c r="V834" s="279">
        <v>26101.34</v>
      </c>
      <c r="W834" s="279">
        <v>25400.76</v>
      </c>
      <c r="X834" s="279">
        <v>23622.71</v>
      </c>
      <c r="Y834" s="3">
        <v>0.1</v>
      </c>
      <c r="Z834" t="s">
        <v>5630</v>
      </c>
      <c r="AC834" s="1" t="s">
        <v>5742</v>
      </c>
    </row>
    <row r="835" spans="1:29" x14ac:dyDescent="0.25">
      <c r="A835">
        <v>832</v>
      </c>
      <c r="B835" s="167">
        <v>45989.579004629632</v>
      </c>
      <c r="C835" s="110">
        <f t="shared" si="12"/>
        <v>46004.579004629632</v>
      </c>
      <c r="D835" t="s">
        <v>5494</v>
      </c>
      <c r="E835" t="s">
        <v>5738</v>
      </c>
      <c r="G835" t="s">
        <v>2594</v>
      </c>
      <c r="H835" t="s">
        <v>92</v>
      </c>
      <c r="I835" t="s">
        <v>2512</v>
      </c>
      <c r="J835" t="s">
        <v>92</v>
      </c>
      <c r="L835" s="305" t="s">
        <v>3</v>
      </c>
      <c r="N835" s="9">
        <v>750</v>
      </c>
      <c r="O835" s="9">
        <v>22.8</v>
      </c>
      <c r="P835" s="9">
        <v>0</v>
      </c>
      <c r="Q835" s="138">
        <v>0</v>
      </c>
      <c r="R835" s="138">
        <v>0</v>
      </c>
      <c r="U835" s="3">
        <v>9.854809459011532E-2</v>
      </c>
      <c r="V835" s="279">
        <v>1228.73</v>
      </c>
      <c r="W835" s="279">
        <v>1335.4</v>
      </c>
      <c r="X835" s="279">
        <v>1108.3800000000001</v>
      </c>
      <c r="Y835" s="3">
        <v>0.1</v>
      </c>
      <c r="Z835" t="s">
        <v>5630</v>
      </c>
      <c r="AC835" s="1" t="s">
        <v>5755</v>
      </c>
    </row>
    <row r="836" spans="1:29" x14ac:dyDescent="0.25">
      <c r="A836">
        <v>833</v>
      </c>
      <c r="B836" s="167">
        <v>45989.594641203701</v>
      </c>
      <c r="C836" s="110">
        <f t="shared" ref="C836:C899" si="13">IF(B836="","",B836+15)</f>
        <v>46004.594641203701</v>
      </c>
      <c r="D836" t="s">
        <v>6217</v>
      </c>
      <c r="G836" t="s">
        <v>1856</v>
      </c>
      <c r="H836" t="s">
        <v>39</v>
      </c>
      <c r="I836" t="s">
        <v>2534</v>
      </c>
      <c r="J836" t="s">
        <v>92</v>
      </c>
      <c r="L836" s="305" t="s">
        <v>3</v>
      </c>
      <c r="N836" s="9">
        <v>1600</v>
      </c>
      <c r="O836" s="9">
        <v>76.2</v>
      </c>
      <c r="P836" s="9">
        <v>0</v>
      </c>
      <c r="Q836" s="138">
        <v>0</v>
      </c>
      <c r="R836" s="138">
        <v>0</v>
      </c>
      <c r="U836" s="3">
        <v>5.4224068589355731E-2</v>
      </c>
      <c r="V836" s="279">
        <v>2785.77</v>
      </c>
      <c r="W836" s="279">
        <v>2478.8000000000002</v>
      </c>
      <c r="X836" s="279">
        <v>2191.4699999999998</v>
      </c>
      <c r="Y836" s="3">
        <v>0.22</v>
      </c>
      <c r="Z836" t="s">
        <v>6256</v>
      </c>
      <c r="AC836" s="1" t="s">
        <v>5742</v>
      </c>
    </row>
    <row r="837" spans="1:29" x14ac:dyDescent="0.25">
      <c r="A837">
        <v>834</v>
      </c>
      <c r="B837" s="167">
        <v>45989.604166666664</v>
      </c>
      <c r="C837" s="110">
        <f t="shared" si="13"/>
        <v>46004.604166666664</v>
      </c>
      <c r="D837" t="s">
        <v>5494</v>
      </c>
      <c r="E837" t="s">
        <v>6339</v>
      </c>
      <c r="F837" t="s">
        <v>6340</v>
      </c>
      <c r="G837" t="s">
        <v>2512</v>
      </c>
      <c r="H837" t="s">
        <v>92</v>
      </c>
      <c r="I837" t="s">
        <v>2764</v>
      </c>
      <c r="J837" t="s">
        <v>93</v>
      </c>
      <c r="L837" s="305" t="s">
        <v>7</v>
      </c>
      <c r="N837" s="9">
        <v>4300</v>
      </c>
      <c r="O837" s="9">
        <v>76.2</v>
      </c>
      <c r="P837" s="9">
        <v>0</v>
      </c>
      <c r="Q837" s="138">
        <v>0</v>
      </c>
      <c r="R837" s="138">
        <v>0</v>
      </c>
      <c r="U837" s="3">
        <v>0.12100062165547867</v>
      </c>
      <c r="V837" s="279">
        <v>6774.96</v>
      </c>
      <c r="W837" s="279">
        <v>7166.61</v>
      </c>
      <c r="X837" s="279">
        <v>6306.62</v>
      </c>
      <c r="Y837" s="3">
        <v>7.0000000000000007E-2</v>
      </c>
      <c r="Z837" t="s">
        <v>6256</v>
      </c>
      <c r="AC837" s="1" t="s">
        <v>5742</v>
      </c>
    </row>
    <row r="838" spans="1:29" x14ac:dyDescent="0.25">
      <c r="A838">
        <v>835</v>
      </c>
      <c r="B838" s="167">
        <v>45989.607592592591</v>
      </c>
      <c r="C838" s="110">
        <f t="shared" si="13"/>
        <v>46004.607592592591</v>
      </c>
      <c r="D838" t="s">
        <v>5494</v>
      </c>
      <c r="E838" t="s">
        <v>6278</v>
      </c>
      <c r="F838" t="s">
        <v>6344</v>
      </c>
      <c r="G838" t="s">
        <v>2512</v>
      </c>
      <c r="H838" t="s">
        <v>92</v>
      </c>
      <c r="I838" t="s">
        <v>5102</v>
      </c>
      <c r="J838" t="s">
        <v>92</v>
      </c>
      <c r="L838" s="305" t="s">
        <v>3</v>
      </c>
      <c r="N838" s="9">
        <v>800</v>
      </c>
      <c r="O838" s="9">
        <v>0</v>
      </c>
      <c r="P838" s="9">
        <v>0</v>
      </c>
      <c r="Q838" s="138">
        <v>0</v>
      </c>
      <c r="R838" s="138">
        <v>0</v>
      </c>
      <c r="U838" s="3">
        <v>9.8202751021894671E-2</v>
      </c>
      <c r="V838" s="279">
        <v>1283.7</v>
      </c>
      <c r="W838" s="279">
        <v>1391.96</v>
      </c>
      <c r="X838" s="279">
        <v>1155.33</v>
      </c>
      <c r="Y838" s="3">
        <v>0.1</v>
      </c>
      <c r="Z838" t="s">
        <v>6256</v>
      </c>
      <c r="AC838" s="1" t="s">
        <v>5742</v>
      </c>
    </row>
    <row r="839" spans="1:29" x14ac:dyDescent="0.25">
      <c r="A839">
        <v>836</v>
      </c>
      <c r="B839" s="167">
        <v>45989.648229166669</v>
      </c>
      <c r="C839" s="110">
        <f t="shared" si="13"/>
        <v>46004.648229166669</v>
      </c>
      <c r="D839" t="s">
        <v>5559</v>
      </c>
      <c r="E839" t="s">
        <v>6345</v>
      </c>
      <c r="G839" t="s">
        <v>4523</v>
      </c>
      <c r="H839" t="s">
        <v>39</v>
      </c>
      <c r="I839" t="s">
        <v>2970</v>
      </c>
      <c r="J839" t="s">
        <v>93</v>
      </c>
      <c r="L839" s="305" t="s">
        <v>6</v>
      </c>
      <c r="N839" s="9">
        <v>2600</v>
      </c>
      <c r="O839" s="9">
        <v>166.2</v>
      </c>
      <c r="P839" s="9">
        <v>0</v>
      </c>
      <c r="Q839" s="138">
        <v>0</v>
      </c>
      <c r="R839" s="138">
        <v>0</v>
      </c>
      <c r="U839" s="3">
        <v>0.11351077164046557</v>
      </c>
      <c r="V839" s="279">
        <v>4229.59</v>
      </c>
      <c r="W839" s="279">
        <v>4413.47</v>
      </c>
      <c r="X839" s="279">
        <v>3905.95</v>
      </c>
      <c r="Y839" s="3">
        <v>0.08</v>
      </c>
      <c r="Z839" t="s">
        <v>5630</v>
      </c>
      <c r="AC839" s="1" t="s">
        <v>5742</v>
      </c>
    </row>
    <row r="840" spans="1:29" x14ac:dyDescent="0.25">
      <c r="A840">
        <v>837</v>
      </c>
      <c r="B840" s="167">
        <v>45989.663622685184</v>
      </c>
      <c r="C840" s="110">
        <f t="shared" si="13"/>
        <v>46004.663622685184</v>
      </c>
      <c r="D840" t="s">
        <v>5652</v>
      </c>
      <c r="G840" t="s">
        <v>2857</v>
      </c>
      <c r="H840" t="s">
        <v>93</v>
      </c>
      <c r="I840" t="s">
        <v>2883</v>
      </c>
      <c r="J840" t="s">
        <v>93</v>
      </c>
      <c r="K840" t="s">
        <v>5649</v>
      </c>
      <c r="L840" s="305" t="s">
        <v>4</v>
      </c>
      <c r="N840" s="9">
        <v>2100</v>
      </c>
      <c r="O840" s="9">
        <v>113.6</v>
      </c>
      <c r="P840" s="9">
        <v>0</v>
      </c>
      <c r="Q840" s="138">
        <v>0</v>
      </c>
      <c r="R840" s="138">
        <v>0</v>
      </c>
      <c r="U840" s="3">
        <v>5.1890447049952521E-2</v>
      </c>
      <c r="V840" s="279">
        <v>3245.77</v>
      </c>
      <c r="W840" s="279">
        <v>3369.29</v>
      </c>
      <c r="X840" s="279">
        <v>2964.98</v>
      </c>
      <c r="Y840" s="3">
        <v>0.09</v>
      </c>
      <c r="Z840" t="s">
        <v>6256</v>
      </c>
      <c r="AC840" s="1" t="s">
        <v>5742</v>
      </c>
    </row>
    <row r="841" spans="1:29" x14ac:dyDescent="0.25">
      <c r="A841">
        <v>838</v>
      </c>
      <c r="B841" s="167">
        <v>45989.679074074076</v>
      </c>
      <c r="C841" s="110">
        <f t="shared" si="13"/>
        <v>46004.679074074076</v>
      </c>
      <c r="D841" t="s">
        <v>6346</v>
      </c>
      <c r="G841" t="s">
        <v>673</v>
      </c>
      <c r="H841" t="s">
        <v>82</v>
      </c>
      <c r="I841" t="s">
        <v>4706</v>
      </c>
      <c r="J841" t="s">
        <v>93</v>
      </c>
      <c r="L841" s="305" t="s">
        <v>3</v>
      </c>
      <c r="N841" s="9">
        <v>2800</v>
      </c>
      <c r="O841" s="9">
        <v>70.400000000000006</v>
      </c>
      <c r="P841" s="9">
        <v>0</v>
      </c>
      <c r="Q841" s="138">
        <v>0</v>
      </c>
      <c r="R841" s="138">
        <v>0</v>
      </c>
      <c r="U841" s="3">
        <v>0.15344703234073381</v>
      </c>
      <c r="V841" s="279">
        <v>4805.34</v>
      </c>
      <c r="W841" s="279">
        <v>4923.42</v>
      </c>
      <c r="X841" s="279">
        <v>4332.6099999999997</v>
      </c>
      <c r="Y841" s="3">
        <v>0.1</v>
      </c>
      <c r="Z841" t="s">
        <v>5630</v>
      </c>
      <c r="AC841" s="1" t="s">
        <v>5742</v>
      </c>
    </row>
    <row r="842" spans="1:29" x14ac:dyDescent="0.25">
      <c r="A842">
        <v>839</v>
      </c>
      <c r="B842" s="167">
        <v>45989.699803240743</v>
      </c>
      <c r="C842" s="110">
        <f t="shared" si="13"/>
        <v>46004.699803240743</v>
      </c>
      <c r="D842" t="s">
        <v>5652</v>
      </c>
      <c r="G842" t="s">
        <v>4691</v>
      </c>
      <c r="H842" t="s">
        <v>93</v>
      </c>
      <c r="I842" t="s">
        <v>1827</v>
      </c>
      <c r="J842" t="s">
        <v>39</v>
      </c>
      <c r="K842" t="s">
        <v>5649</v>
      </c>
      <c r="L842" s="305" t="s">
        <v>5</v>
      </c>
      <c r="N842" s="9">
        <v>4000</v>
      </c>
      <c r="O842" s="9">
        <v>238.4</v>
      </c>
      <c r="P842" s="9">
        <v>0</v>
      </c>
      <c r="Q842" s="138">
        <v>0</v>
      </c>
      <c r="R842" s="138">
        <v>0</v>
      </c>
      <c r="U842" s="3">
        <v>5.2083485406014894E-2</v>
      </c>
      <c r="V842" s="279">
        <v>6032</v>
      </c>
      <c r="W842" s="279">
        <v>6264.65</v>
      </c>
      <c r="X842" s="279">
        <v>5512.89</v>
      </c>
      <c r="Y842" s="3">
        <v>0.09</v>
      </c>
      <c r="Z842" t="s">
        <v>6256</v>
      </c>
      <c r="AC842" s="1" t="s">
        <v>5742</v>
      </c>
    </row>
    <row r="843" spans="1:29" x14ac:dyDescent="0.25">
      <c r="A843">
        <v>840</v>
      </c>
      <c r="B843" s="167">
        <v>45992.379618055558</v>
      </c>
      <c r="C843" s="110">
        <f t="shared" si="13"/>
        <v>46007.379618055558</v>
      </c>
      <c r="D843" t="s">
        <v>5759</v>
      </c>
      <c r="G843" t="s">
        <v>4103</v>
      </c>
      <c r="H843" t="s">
        <v>93</v>
      </c>
      <c r="I843" t="s">
        <v>2878</v>
      </c>
      <c r="J843" t="s">
        <v>93</v>
      </c>
      <c r="L843" s="305" t="s">
        <v>5</v>
      </c>
      <c r="N843" s="9">
        <v>1800</v>
      </c>
      <c r="O843" s="9">
        <v>94.6</v>
      </c>
      <c r="P843" s="9">
        <v>0</v>
      </c>
      <c r="Q843" s="138">
        <v>0</v>
      </c>
      <c r="R843" s="138">
        <v>0</v>
      </c>
      <c r="U843" s="3">
        <v>8.1967338757045524E-2</v>
      </c>
      <c r="V843" s="279">
        <v>3236.34</v>
      </c>
      <c r="W843" s="279">
        <v>3001.54</v>
      </c>
      <c r="X843" s="279">
        <v>2641.35</v>
      </c>
      <c r="Y843" s="3">
        <v>0.19</v>
      </c>
      <c r="Z843" t="s">
        <v>5630</v>
      </c>
      <c r="AC843" s="1" t="s">
        <v>5742</v>
      </c>
    </row>
    <row r="844" spans="1:29" x14ac:dyDescent="0.25">
      <c r="A844">
        <v>841</v>
      </c>
      <c r="B844" s="167">
        <v>45992.383703703701</v>
      </c>
      <c r="C844" s="110">
        <f t="shared" si="13"/>
        <v>46007.383703703701</v>
      </c>
      <c r="D844" t="s">
        <v>6347</v>
      </c>
      <c r="G844" t="s">
        <v>4690</v>
      </c>
      <c r="H844" t="s">
        <v>93</v>
      </c>
      <c r="I844" t="s">
        <v>5371</v>
      </c>
      <c r="J844" t="s">
        <v>92</v>
      </c>
      <c r="L844" s="305" t="s">
        <v>3</v>
      </c>
      <c r="N844" s="9">
        <v>1750</v>
      </c>
      <c r="O844" s="9">
        <v>104.8</v>
      </c>
      <c r="P844" s="9">
        <v>0</v>
      </c>
      <c r="Q844" s="138">
        <v>0</v>
      </c>
      <c r="R844" s="138">
        <v>0</v>
      </c>
      <c r="U844" s="3">
        <v>9.076202442839329E-2</v>
      </c>
      <c r="V844" s="279">
        <v>3070.71</v>
      </c>
      <c r="W844" s="279">
        <v>2885.09</v>
      </c>
      <c r="X844" s="279">
        <v>2538.88</v>
      </c>
      <c r="Y844" s="3">
        <v>0.18</v>
      </c>
      <c r="Z844" t="s">
        <v>5630</v>
      </c>
      <c r="AC844" s="1" t="s">
        <v>5742</v>
      </c>
    </row>
    <row r="845" spans="1:29" x14ac:dyDescent="0.25">
      <c r="A845">
        <v>842</v>
      </c>
      <c r="B845" s="167">
        <v>45992.409988425927</v>
      </c>
      <c r="C845" s="110">
        <f t="shared" si="13"/>
        <v>46007.409988425927</v>
      </c>
      <c r="D845" t="s">
        <v>6217</v>
      </c>
      <c r="G845" t="s">
        <v>2829</v>
      </c>
      <c r="H845" t="s">
        <v>93</v>
      </c>
      <c r="I845" t="s">
        <v>4696</v>
      </c>
      <c r="J845" t="s">
        <v>93</v>
      </c>
      <c r="L845" s="305" t="s">
        <v>3</v>
      </c>
      <c r="N845" s="9">
        <v>910</v>
      </c>
      <c r="O845" s="9">
        <v>118.8</v>
      </c>
      <c r="P845" s="9">
        <v>0</v>
      </c>
      <c r="Q845" s="138">
        <v>0</v>
      </c>
      <c r="R845" s="138">
        <v>0</v>
      </c>
      <c r="U845" s="3">
        <v>5.5285056748448108E-2</v>
      </c>
      <c r="V845" s="279">
        <v>1714.79</v>
      </c>
      <c r="W845" s="279">
        <v>1552.84</v>
      </c>
      <c r="X845" s="279">
        <v>1366.5</v>
      </c>
      <c r="Y845" s="3">
        <v>0.22</v>
      </c>
      <c r="Z845" t="s">
        <v>6256</v>
      </c>
      <c r="AC845" s="1" t="s">
        <v>5742</v>
      </c>
    </row>
    <row r="846" spans="1:29" x14ac:dyDescent="0.25">
      <c r="A846">
        <v>843</v>
      </c>
      <c r="B846" s="167">
        <v>45992.420972222222</v>
      </c>
      <c r="C846" s="110">
        <f t="shared" si="13"/>
        <v>46007.420972222222</v>
      </c>
      <c r="D846" t="s">
        <v>6217</v>
      </c>
      <c r="G846" t="s">
        <v>2829</v>
      </c>
      <c r="H846" t="s">
        <v>93</v>
      </c>
      <c r="I846" t="s">
        <v>4696</v>
      </c>
      <c r="J846" t="s">
        <v>93</v>
      </c>
      <c r="L846" s="305" t="s">
        <v>4</v>
      </c>
      <c r="N846" s="9">
        <v>1700</v>
      </c>
      <c r="O846" s="9">
        <v>60.8</v>
      </c>
      <c r="P846" s="9">
        <v>0</v>
      </c>
      <c r="Q846" s="138">
        <v>0</v>
      </c>
      <c r="R846" s="138">
        <v>0</v>
      </c>
      <c r="U846" s="3">
        <v>5.4480907230148312E-2</v>
      </c>
      <c r="V846" s="279">
        <v>3024.92</v>
      </c>
      <c r="W846" s="279">
        <v>2698.02</v>
      </c>
      <c r="X846" s="279">
        <v>2374.2600000000002</v>
      </c>
      <c r="Y846" s="3">
        <v>0.22</v>
      </c>
      <c r="Z846" t="s">
        <v>6256</v>
      </c>
      <c r="AC846" s="1" t="s">
        <v>5742</v>
      </c>
    </row>
    <row r="847" spans="1:29" x14ac:dyDescent="0.25">
      <c r="A847">
        <v>844</v>
      </c>
      <c r="B847" s="167">
        <v>45992.462511574071</v>
      </c>
      <c r="C847" s="110">
        <f t="shared" si="13"/>
        <v>46007.462511574071</v>
      </c>
      <c r="D847" t="s">
        <v>6348</v>
      </c>
      <c r="G847" t="s">
        <v>1827</v>
      </c>
      <c r="H847" t="s">
        <v>39</v>
      </c>
      <c r="I847" t="s">
        <v>4793</v>
      </c>
      <c r="J847" t="s">
        <v>88</v>
      </c>
      <c r="K847" t="s">
        <v>6349</v>
      </c>
      <c r="L847" s="305" t="s">
        <v>8</v>
      </c>
      <c r="N847" s="9">
        <v>6000</v>
      </c>
      <c r="O847" s="9">
        <v>399</v>
      </c>
      <c r="P847" s="9">
        <v>0</v>
      </c>
      <c r="Q847" s="138">
        <v>0</v>
      </c>
      <c r="R847" s="138">
        <v>0</v>
      </c>
      <c r="U847" s="3">
        <v>0.11523879766854386</v>
      </c>
      <c r="V847" s="279">
        <v>10572.11</v>
      </c>
      <c r="W847" s="279">
        <v>10226.77</v>
      </c>
      <c r="X847" s="279">
        <v>9052.61</v>
      </c>
      <c r="Y847" s="3">
        <v>0.15</v>
      </c>
      <c r="Z847" t="s">
        <v>5630</v>
      </c>
      <c r="AC847" s="1" t="s">
        <v>5742</v>
      </c>
    </row>
    <row r="848" spans="1:29" x14ac:dyDescent="0.25">
      <c r="A848">
        <v>845</v>
      </c>
      <c r="B848" s="167">
        <v>45992.486006944448</v>
      </c>
      <c r="C848" s="110">
        <f t="shared" si="13"/>
        <v>46007.486006944448</v>
      </c>
      <c r="D848" t="s">
        <v>5822</v>
      </c>
      <c r="G848" t="s">
        <v>4103</v>
      </c>
      <c r="H848" t="s">
        <v>93</v>
      </c>
      <c r="I848" t="s">
        <v>4540</v>
      </c>
      <c r="J848" t="s">
        <v>89</v>
      </c>
      <c r="K848" t="s">
        <v>6350</v>
      </c>
      <c r="L848" s="305" t="s">
        <v>7</v>
      </c>
      <c r="N848" s="9">
        <v>4500</v>
      </c>
      <c r="O848" s="9">
        <v>489.5</v>
      </c>
      <c r="P848" s="9">
        <v>0</v>
      </c>
      <c r="Q848" s="138">
        <v>0</v>
      </c>
      <c r="R848" s="138">
        <v>0</v>
      </c>
      <c r="U848" s="3">
        <v>8.2456832731851906E-2</v>
      </c>
      <c r="V848" s="279">
        <v>8139.88</v>
      </c>
      <c r="W848" s="279">
        <v>7609.5</v>
      </c>
      <c r="X848" s="279">
        <v>6696.36</v>
      </c>
      <c r="Y848" s="3">
        <v>0.19</v>
      </c>
      <c r="Z848" t="s">
        <v>5630</v>
      </c>
      <c r="AC848" s="1" t="s">
        <v>5742</v>
      </c>
    </row>
    <row r="849" spans="1:29" x14ac:dyDescent="0.25">
      <c r="A849">
        <v>846</v>
      </c>
      <c r="B849" s="167">
        <v>45992.490370370368</v>
      </c>
      <c r="C849" s="110">
        <f t="shared" si="13"/>
        <v>46007.490370370368</v>
      </c>
      <c r="D849" t="s">
        <v>6217</v>
      </c>
      <c r="G849" t="s">
        <v>1076</v>
      </c>
      <c r="H849" t="s">
        <v>82</v>
      </c>
      <c r="I849" t="s">
        <v>2745</v>
      </c>
      <c r="J849" t="s">
        <v>93</v>
      </c>
      <c r="L849" s="305" t="s">
        <v>3</v>
      </c>
      <c r="N849" s="9">
        <v>1662</v>
      </c>
      <c r="O849" s="9">
        <v>62.3</v>
      </c>
      <c r="P849" s="9">
        <v>0</v>
      </c>
      <c r="Q849" s="138">
        <v>0</v>
      </c>
      <c r="R849" s="138">
        <v>0</v>
      </c>
      <c r="U849" s="3">
        <v>5.4542497426622621E-2</v>
      </c>
      <c r="V849" s="279">
        <v>2875.04</v>
      </c>
      <c r="W849" s="279">
        <v>2565.59</v>
      </c>
      <c r="X849" s="279">
        <v>2257.7199999999998</v>
      </c>
      <c r="Y849" s="3">
        <v>0.22</v>
      </c>
      <c r="Z849" t="s">
        <v>6256</v>
      </c>
      <c r="AC849" s="1" t="s">
        <v>5742</v>
      </c>
    </row>
    <row r="850" spans="1:29" x14ac:dyDescent="0.25">
      <c r="A850">
        <v>847</v>
      </c>
      <c r="B850" s="167">
        <v>45992.508888888886</v>
      </c>
      <c r="C850" s="110">
        <f t="shared" si="13"/>
        <v>46007.508888888886</v>
      </c>
      <c r="D850" t="s">
        <v>6348</v>
      </c>
      <c r="G850" t="s">
        <v>1827</v>
      </c>
      <c r="H850" t="s">
        <v>39</v>
      </c>
      <c r="I850" t="s">
        <v>4793</v>
      </c>
      <c r="J850" t="s">
        <v>88</v>
      </c>
      <c r="K850" t="s">
        <v>6351</v>
      </c>
      <c r="L850" s="305" t="s">
        <v>8</v>
      </c>
      <c r="N850" s="9">
        <v>6500</v>
      </c>
      <c r="O850" s="9">
        <v>399</v>
      </c>
      <c r="P850" s="9">
        <v>380000</v>
      </c>
      <c r="Q850" s="138">
        <v>0</v>
      </c>
      <c r="R850" s="138">
        <v>0</v>
      </c>
      <c r="U850" s="3">
        <v>0.25310866712802116</v>
      </c>
      <c r="V850" s="279">
        <v>12100.27</v>
      </c>
      <c r="W850" s="279">
        <v>13690.02</v>
      </c>
      <c r="X850" s="279">
        <v>12100.27</v>
      </c>
      <c r="Y850" s="3">
        <v>0</v>
      </c>
      <c r="Z850" t="s">
        <v>5630</v>
      </c>
      <c r="AC850" s="1" t="s">
        <v>5742</v>
      </c>
    </row>
    <row r="851" spans="1:29" x14ac:dyDescent="0.25">
      <c r="A851">
        <v>848</v>
      </c>
      <c r="B851" s="167">
        <v>45992.590833333335</v>
      </c>
      <c r="C851" s="110">
        <f t="shared" si="13"/>
        <v>46007.590833333335</v>
      </c>
      <c r="D851" t="s">
        <v>5667</v>
      </c>
      <c r="G851" t="s">
        <v>487</v>
      </c>
      <c r="H851" t="s">
        <v>39</v>
      </c>
      <c r="I851" t="s">
        <v>1278</v>
      </c>
      <c r="J851" t="s">
        <v>82</v>
      </c>
      <c r="K851" t="s">
        <v>5693</v>
      </c>
      <c r="L851" s="305" t="s">
        <v>8</v>
      </c>
      <c r="N851" s="9">
        <v>12000</v>
      </c>
      <c r="O851" s="9">
        <v>1055.2</v>
      </c>
      <c r="P851" s="9">
        <v>0</v>
      </c>
      <c r="Q851" s="138">
        <v>2</v>
      </c>
      <c r="R851" s="138">
        <v>0</v>
      </c>
      <c r="U851" s="3">
        <v>5.1901657473796214E-2</v>
      </c>
      <c r="V851" s="279">
        <v>19032.73</v>
      </c>
      <c r="W851" s="279">
        <v>19641.71</v>
      </c>
      <c r="X851" s="279">
        <v>17425.009999999998</v>
      </c>
      <c r="Y851" s="3">
        <v>0.09</v>
      </c>
      <c r="Z851" t="s">
        <v>6256</v>
      </c>
      <c r="AC851" s="1" t="s">
        <v>5742</v>
      </c>
    </row>
    <row r="852" spans="1:29" x14ac:dyDescent="0.25">
      <c r="A852">
        <v>849</v>
      </c>
      <c r="B852" s="167">
        <v>45992.596666666665</v>
      </c>
      <c r="C852" s="110">
        <f t="shared" si="13"/>
        <v>46007.596666666665</v>
      </c>
      <c r="D852" t="s">
        <v>6352</v>
      </c>
      <c r="G852" t="s">
        <v>1849</v>
      </c>
      <c r="H852" t="s">
        <v>39</v>
      </c>
      <c r="I852" t="s">
        <v>2783</v>
      </c>
      <c r="J852" t="s">
        <v>93</v>
      </c>
      <c r="L852" s="305" t="s">
        <v>7</v>
      </c>
      <c r="N852" s="9">
        <v>5800</v>
      </c>
      <c r="O852" s="9">
        <v>366</v>
      </c>
      <c r="P852" s="9">
        <v>0</v>
      </c>
      <c r="Q852" s="138">
        <v>0</v>
      </c>
      <c r="R852" s="138">
        <v>0</v>
      </c>
      <c r="U852" s="3">
        <v>6.3567079427200621E-2</v>
      </c>
      <c r="V852" s="279">
        <v>10197.879999999999</v>
      </c>
      <c r="W852" s="279">
        <v>9196.39</v>
      </c>
      <c r="X852" s="279">
        <v>8141.48</v>
      </c>
      <c r="Y852" s="3">
        <v>0.21</v>
      </c>
      <c r="Z852" t="s">
        <v>6256</v>
      </c>
      <c r="AC852" s="1" t="s">
        <v>5742</v>
      </c>
    </row>
    <row r="853" spans="1:29" x14ac:dyDescent="0.25">
      <c r="A853">
        <v>850</v>
      </c>
      <c r="B853" s="167">
        <v>45992.601041666669</v>
      </c>
      <c r="C853" s="110">
        <f t="shared" si="13"/>
        <v>46007.601041666669</v>
      </c>
      <c r="D853" t="s">
        <v>6353</v>
      </c>
      <c r="E853" t="s">
        <v>6354</v>
      </c>
      <c r="G853" t="s">
        <v>1827</v>
      </c>
      <c r="H853" t="s">
        <v>39</v>
      </c>
      <c r="I853" t="s">
        <v>938</v>
      </c>
      <c r="J853" t="s">
        <v>82</v>
      </c>
      <c r="L853" s="305" t="s">
        <v>3</v>
      </c>
      <c r="N853" s="9">
        <v>4000</v>
      </c>
      <c r="O853" s="9">
        <v>129.5</v>
      </c>
      <c r="P853" s="9">
        <v>0</v>
      </c>
      <c r="Q853" s="138">
        <v>0</v>
      </c>
      <c r="R853" s="138">
        <v>0</v>
      </c>
      <c r="U853" s="3">
        <v>9.8802622310803764E-2</v>
      </c>
      <c r="V853" s="279">
        <v>6896.82</v>
      </c>
      <c r="W853" s="279">
        <v>6513.11</v>
      </c>
      <c r="X853" s="279">
        <v>5748.76</v>
      </c>
      <c r="Y853" s="3">
        <v>0.17</v>
      </c>
      <c r="Z853" t="s">
        <v>6256</v>
      </c>
      <c r="AC853" s="1" t="s">
        <v>5742</v>
      </c>
    </row>
    <row r="854" spans="1:29" x14ac:dyDescent="0.25">
      <c r="A854">
        <v>851</v>
      </c>
      <c r="B854" s="167">
        <v>45992.603055555555</v>
      </c>
      <c r="C854" s="110">
        <f t="shared" si="13"/>
        <v>46007.603055555555</v>
      </c>
      <c r="D854" t="s">
        <v>5667</v>
      </c>
      <c r="G854" t="s">
        <v>2694</v>
      </c>
      <c r="H854" t="s">
        <v>93</v>
      </c>
      <c r="I854" t="s">
        <v>1278</v>
      </c>
      <c r="J854" t="s">
        <v>82</v>
      </c>
      <c r="K854" t="s">
        <v>5693</v>
      </c>
      <c r="L854" s="305" t="s">
        <v>8</v>
      </c>
      <c r="N854" s="9">
        <v>7000</v>
      </c>
      <c r="O854" s="9">
        <v>698.4</v>
      </c>
      <c r="P854" s="9">
        <v>0</v>
      </c>
      <c r="Q854" s="138">
        <v>1</v>
      </c>
      <c r="R854" s="138">
        <v>0</v>
      </c>
      <c r="U854" s="3">
        <v>5.2706967098979998E-2</v>
      </c>
      <c r="V854" s="279">
        <v>11147.58</v>
      </c>
      <c r="W854" s="279">
        <v>11606.75</v>
      </c>
      <c r="X854" s="279">
        <v>10213.94</v>
      </c>
      <c r="Y854" s="3">
        <v>0.09</v>
      </c>
      <c r="Z854" t="s">
        <v>6256</v>
      </c>
      <c r="AC854" s="1" t="s">
        <v>5742</v>
      </c>
    </row>
    <row r="855" spans="1:29" x14ac:dyDescent="0.25">
      <c r="A855">
        <v>852</v>
      </c>
      <c r="B855" s="167">
        <v>45992.615439814814</v>
      </c>
      <c r="C855" s="110">
        <f t="shared" si="13"/>
        <v>46007.615439814814</v>
      </c>
      <c r="D855" t="s">
        <v>5670</v>
      </c>
      <c r="G855" t="s">
        <v>487</v>
      </c>
      <c r="H855" t="s">
        <v>39</v>
      </c>
      <c r="I855" t="s">
        <v>1278</v>
      </c>
      <c r="J855" t="s">
        <v>82</v>
      </c>
      <c r="K855" t="s">
        <v>5693</v>
      </c>
      <c r="L855" s="305" t="s">
        <v>8</v>
      </c>
      <c r="N855" s="9">
        <v>12000</v>
      </c>
      <c r="O855" s="9">
        <v>1055.2</v>
      </c>
      <c r="P855" s="9">
        <v>0</v>
      </c>
      <c r="Q855" s="138">
        <v>0</v>
      </c>
      <c r="R855" s="138">
        <v>0</v>
      </c>
      <c r="U855" s="3">
        <v>5.1573869367285655E-2</v>
      </c>
      <c r="V855" s="279">
        <v>18472.73</v>
      </c>
      <c r="W855" s="279">
        <v>19062.62</v>
      </c>
      <c r="X855" s="279">
        <v>16915.41</v>
      </c>
      <c r="Y855" s="3">
        <v>0.09</v>
      </c>
      <c r="Z855" t="s">
        <v>6256</v>
      </c>
      <c r="AC855" s="1" t="s">
        <v>5742</v>
      </c>
    </row>
    <row r="856" spans="1:29" x14ac:dyDescent="0.25">
      <c r="A856">
        <v>853</v>
      </c>
      <c r="B856" s="167">
        <v>45992.625011574077</v>
      </c>
      <c r="C856" s="110">
        <f t="shared" si="13"/>
        <v>46007.625011574077</v>
      </c>
      <c r="D856" t="s">
        <v>5667</v>
      </c>
      <c r="G856" t="s">
        <v>2694</v>
      </c>
      <c r="H856" t="s">
        <v>93</v>
      </c>
      <c r="I856" t="s">
        <v>1278</v>
      </c>
      <c r="J856" t="s">
        <v>82</v>
      </c>
      <c r="K856" t="s">
        <v>5693</v>
      </c>
      <c r="L856" s="305" t="s">
        <v>8</v>
      </c>
      <c r="N856" s="9">
        <v>7000</v>
      </c>
      <c r="O856" s="9">
        <v>698.4</v>
      </c>
      <c r="P856" s="9">
        <v>0</v>
      </c>
      <c r="Q856" s="138">
        <v>0</v>
      </c>
      <c r="R856" s="138">
        <v>0</v>
      </c>
      <c r="U856" s="3">
        <v>5.2426601056437434E-2</v>
      </c>
      <c r="V856" s="279">
        <v>10867.58</v>
      </c>
      <c r="W856" s="279">
        <v>11317.21</v>
      </c>
      <c r="X856" s="279">
        <v>9959.14</v>
      </c>
      <c r="Y856" s="3">
        <v>0.09</v>
      </c>
      <c r="Z856" t="s">
        <v>6256</v>
      </c>
      <c r="AC856" s="1" t="s">
        <v>5742</v>
      </c>
    </row>
    <row r="857" spans="1:29" x14ac:dyDescent="0.25">
      <c r="A857">
        <v>854</v>
      </c>
      <c r="B857" s="167">
        <v>45992.631574074076</v>
      </c>
      <c r="C857" s="110">
        <f t="shared" si="13"/>
        <v>46007.631574074076</v>
      </c>
      <c r="D857" t="s">
        <v>6186</v>
      </c>
      <c r="E857" t="s">
        <v>6328</v>
      </c>
      <c r="F857" t="s">
        <v>6165</v>
      </c>
      <c r="G857" t="s">
        <v>1807</v>
      </c>
      <c r="H857" t="s">
        <v>39</v>
      </c>
      <c r="I857" t="s">
        <v>1554</v>
      </c>
      <c r="J857" t="s">
        <v>92</v>
      </c>
      <c r="L857" s="305" t="s">
        <v>3</v>
      </c>
      <c r="N857" s="9">
        <v>800</v>
      </c>
      <c r="O857" s="9">
        <v>22.8</v>
      </c>
      <c r="P857" s="9">
        <v>0</v>
      </c>
      <c r="Q857" s="138">
        <v>0</v>
      </c>
      <c r="R857" s="138">
        <v>0</v>
      </c>
      <c r="U857" s="3">
        <v>5.4224068589355731E-2</v>
      </c>
      <c r="V857" s="279">
        <v>1375.93</v>
      </c>
      <c r="W857" s="279">
        <v>1222.45</v>
      </c>
      <c r="X857" s="279">
        <v>1078.78</v>
      </c>
      <c r="Y857" s="3">
        <v>0.22</v>
      </c>
      <c r="Z857" t="s">
        <v>6256</v>
      </c>
      <c r="AC857" s="1" t="s">
        <v>5742</v>
      </c>
    </row>
    <row r="858" spans="1:29" x14ac:dyDescent="0.25">
      <c r="A858">
        <v>855</v>
      </c>
      <c r="B858" s="167">
        <v>45992.63685185185</v>
      </c>
      <c r="C858" s="110">
        <f t="shared" si="13"/>
        <v>46007.63685185185</v>
      </c>
      <c r="D858" t="s">
        <v>6186</v>
      </c>
      <c r="E858" t="s">
        <v>6328</v>
      </c>
      <c r="F858" t="s">
        <v>6181</v>
      </c>
      <c r="G858" t="s">
        <v>2512</v>
      </c>
      <c r="H858" t="s">
        <v>92</v>
      </c>
      <c r="I858" t="s">
        <v>4523</v>
      </c>
      <c r="J858" t="s">
        <v>39</v>
      </c>
      <c r="K858" t="s">
        <v>6355</v>
      </c>
      <c r="L858" s="305" t="s">
        <v>3</v>
      </c>
      <c r="N858" s="9">
        <v>600</v>
      </c>
      <c r="O858" s="9">
        <v>22.8</v>
      </c>
      <c r="P858" s="9">
        <v>0</v>
      </c>
      <c r="Q858" s="138">
        <v>0</v>
      </c>
      <c r="R858" s="138">
        <v>0</v>
      </c>
      <c r="U858" s="3">
        <v>5.4546870817430974E-2</v>
      </c>
      <c r="V858" s="279">
        <v>1038.26</v>
      </c>
      <c r="W858" s="279">
        <v>926.59</v>
      </c>
      <c r="X858" s="279">
        <v>815.4</v>
      </c>
      <c r="Y858" s="3">
        <v>0.22</v>
      </c>
      <c r="Z858" t="s">
        <v>6256</v>
      </c>
      <c r="AC858" s="1" t="s">
        <v>5742</v>
      </c>
    </row>
    <row r="859" spans="1:29" x14ac:dyDescent="0.25">
      <c r="A859">
        <v>856</v>
      </c>
      <c r="B859" s="167">
        <v>45992.642407407409</v>
      </c>
      <c r="C859" s="110">
        <f t="shared" si="13"/>
        <v>46007.642407407409</v>
      </c>
      <c r="D859" t="s">
        <v>6186</v>
      </c>
      <c r="E859" t="s">
        <v>6328</v>
      </c>
      <c r="G859" t="s">
        <v>4697</v>
      </c>
      <c r="H859" t="s">
        <v>93</v>
      </c>
      <c r="I859" t="s">
        <v>4523</v>
      </c>
      <c r="J859" t="s">
        <v>39</v>
      </c>
      <c r="L859" s="305" t="s">
        <v>3</v>
      </c>
      <c r="N859" s="9">
        <v>1700</v>
      </c>
      <c r="O859" s="9">
        <v>56.2</v>
      </c>
      <c r="P859" s="9">
        <v>0</v>
      </c>
      <c r="Q859" s="138">
        <v>0</v>
      </c>
      <c r="R859" s="138">
        <v>0</v>
      </c>
      <c r="U859" s="3">
        <v>5.450491165130613E-2</v>
      </c>
      <c r="V859" s="279">
        <v>2932.44</v>
      </c>
      <c r="W859" s="279">
        <v>2614.77</v>
      </c>
      <c r="X859" s="279">
        <v>2301</v>
      </c>
      <c r="Y859" s="3">
        <v>0.22</v>
      </c>
      <c r="Z859" t="s">
        <v>6256</v>
      </c>
      <c r="AC859" s="1" t="s">
        <v>5742</v>
      </c>
    </row>
    <row r="860" spans="1:29" x14ac:dyDescent="0.25">
      <c r="A860">
        <v>857</v>
      </c>
      <c r="B860" s="167">
        <v>45992.681851851848</v>
      </c>
      <c r="C860" s="110">
        <f t="shared" si="13"/>
        <v>46007.681851851848</v>
      </c>
      <c r="D860" t="s">
        <v>6217</v>
      </c>
      <c r="G860" t="s">
        <v>4696</v>
      </c>
      <c r="H860" t="s">
        <v>93</v>
      </c>
      <c r="I860" t="s">
        <v>886</v>
      </c>
      <c r="J860" t="s">
        <v>82</v>
      </c>
      <c r="L860" s="305" t="s">
        <v>3</v>
      </c>
      <c r="N860" s="9">
        <v>800</v>
      </c>
      <c r="O860" s="9">
        <v>12</v>
      </c>
      <c r="P860" s="9">
        <v>0</v>
      </c>
      <c r="Q860" s="138">
        <v>0</v>
      </c>
      <c r="R860" s="138">
        <v>0</v>
      </c>
      <c r="U860" s="3">
        <v>5.4351522456272394E-2</v>
      </c>
      <c r="V860" s="279">
        <v>1363.96</v>
      </c>
      <c r="W860" s="279">
        <v>1212.29</v>
      </c>
      <c r="X860" s="279">
        <v>1066.82</v>
      </c>
      <c r="Y860" s="3">
        <v>0.22</v>
      </c>
      <c r="Z860" t="s">
        <v>6256</v>
      </c>
      <c r="AC860" s="1" t="s">
        <v>5742</v>
      </c>
    </row>
    <row r="861" spans="1:29" x14ac:dyDescent="0.25">
      <c r="A861">
        <v>858</v>
      </c>
      <c r="B861" s="167">
        <v>45992.716851851852</v>
      </c>
      <c r="C861" s="110">
        <f t="shared" si="13"/>
        <v>46007.716851851852</v>
      </c>
      <c r="D861" t="s">
        <v>5438</v>
      </c>
      <c r="E861" t="s">
        <v>6357</v>
      </c>
      <c r="F861" t="s">
        <v>6356</v>
      </c>
      <c r="G861" t="s">
        <v>4523</v>
      </c>
      <c r="H861" t="s">
        <v>39</v>
      </c>
      <c r="I861" t="s">
        <v>1827</v>
      </c>
      <c r="J861" t="s">
        <v>39</v>
      </c>
      <c r="L861" s="305" t="s">
        <v>3</v>
      </c>
      <c r="N861" s="9">
        <v>400</v>
      </c>
      <c r="O861" s="9">
        <v>0</v>
      </c>
      <c r="P861" s="9">
        <v>0</v>
      </c>
      <c r="Q861" s="138">
        <v>0</v>
      </c>
      <c r="R861" s="138">
        <v>0</v>
      </c>
      <c r="U861" s="3">
        <v>0.15318912990103986</v>
      </c>
      <c r="V861" s="279">
        <v>694.57</v>
      </c>
      <c r="W861" s="279">
        <v>625.11</v>
      </c>
      <c r="X861" s="279">
        <v>625.11</v>
      </c>
      <c r="Y861" s="3">
        <v>0.1</v>
      </c>
      <c r="Z861" t="s">
        <v>6256</v>
      </c>
      <c r="AC861" s="1" t="s">
        <v>5742</v>
      </c>
    </row>
    <row r="862" spans="1:29" x14ac:dyDescent="0.25">
      <c r="A862">
        <v>859</v>
      </c>
      <c r="B862" s="167">
        <v>45992.720694444448</v>
      </c>
      <c r="C862" s="110">
        <f t="shared" si="13"/>
        <v>46007.720694444448</v>
      </c>
      <c r="D862" t="s">
        <v>5559</v>
      </c>
      <c r="E862" t="s">
        <v>6358</v>
      </c>
      <c r="F862" t="s">
        <v>6356</v>
      </c>
      <c r="G862" t="s">
        <v>4523</v>
      </c>
      <c r="H862" t="s">
        <v>39</v>
      </c>
      <c r="I862" t="s">
        <v>1827</v>
      </c>
      <c r="J862" t="s">
        <v>39</v>
      </c>
      <c r="L862" s="305" t="s">
        <v>3</v>
      </c>
      <c r="N862" s="9">
        <v>400</v>
      </c>
      <c r="O862" s="9">
        <v>0</v>
      </c>
      <c r="P862" s="9">
        <v>0</v>
      </c>
      <c r="Q862" s="138">
        <v>0</v>
      </c>
      <c r="R862" s="138">
        <v>0</v>
      </c>
      <c r="U862" s="3">
        <v>5.7270741465544887E-2</v>
      </c>
      <c r="V862" s="279">
        <v>640.1</v>
      </c>
      <c r="W862" s="279">
        <v>544.09</v>
      </c>
      <c r="X862" s="279">
        <v>544.09</v>
      </c>
      <c r="Y862" s="3">
        <v>0.15</v>
      </c>
      <c r="Z862" t="s">
        <v>6256</v>
      </c>
      <c r="AC862" s="1" t="s">
        <v>5742</v>
      </c>
    </row>
    <row r="863" spans="1:29" x14ac:dyDescent="0.25">
      <c r="A863">
        <v>860</v>
      </c>
      <c r="B863" s="167">
        <v>45992.729571759257</v>
      </c>
      <c r="C863" s="110">
        <f t="shared" si="13"/>
        <v>46007.729571759257</v>
      </c>
      <c r="D863" t="s">
        <v>5559</v>
      </c>
      <c r="E863" t="s">
        <v>6359</v>
      </c>
      <c r="F863" t="s">
        <v>6360</v>
      </c>
      <c r="G863" t="s">
        <v>2607</v>
      </c>
      <c r="H863" t="s">
        <v>92</v>
      </c>
      <c r="I863" t="s">
        <v>1807</v>
      </c>
      <c r="J863" t="s">
        <v>39</v>
      </c>
      <c r="L863" s="305" t="s">
        <v>3</v>
      </c>
      <c r="N863" s="9">
        <v>2145</v>
      </c>
      <c r="O863" s="9">
        <v>24.6</v>
      </c>
      <c r="P863" s="9">
        <v>7060.44</v>
      </c>
      <c r="Q863" s="138">
        <v>0</v>
      </c>
      <c r="R863" s="138">
        <v>0</v>
      </c>
      <c r="U863" s="3">
        <v>5.154706116497107E-2</v>
      </c>
      <c r="V863" s="279">
        <v>3377.45</v>
      </c>
      <c r="W863" s="279">
        <v>3228.88</v>
      </c>
      <c r="X863" s="279">
        <v>2841.42</v>
      </c>
      <c r="Y863" s="3">
        <v>0.16</v>
      </c>
      <c r="Z863" t="s">
        <v>6256</v>
      </c>
      <c r="AC863" s="1" t="s">
        <v>5742</v>
      </c>
    </row>
    <row r="864" spans="1:29" x14ac:dyDescent="0.25">
      <c r="A864">
        <v>861</v>
      </c>
      <c r="B864" s="167">
        <v>45992.755474537036</v>
      </c>
      <c r="C864" s="110">
        <f t="shared" si="13"/>
        <v>46007.755474537036</v>
      </c>
      <c r="D864" t="s">
        <v>5559</v>
      </c>
      <c r="E864" t="s">
        <v>6361</v>
      </c>
      <c r="F864" t="s">
        <v>6356</v>
      </c>
      <c r="G864" t="s">
        <v>4523</v>
      </c>
      <c r="H864" t="s">
        <v>39</v>
      </c>
      <c r="I864" t="s">
        <v>4706</v>
      </c>
      <c r="J864" t="s">
        <v>93</v>
      </c>
      <c r="L864" s="305" t="s">
        <v>3</v>
      </c>
      <c r="N864" s="9">
        <v>2050</v>
      </c>
      <c r="O864" s="9">
        <v>94.4</v>
      </c>
      <c r="P864" s="9">
        <v>37912.6</v>
      </c>
      <c r="Q864" s="138">
        <v>0</v>
      </c>
      <c r="R864" s="138">
        <v>0</v>
      </c>
      <c r="U864" s="3">
        <v>5.5430071243391867E-2</v>
      </c>
      <c r="V864" s="279">
        <v>3362.51</v>
      </c>
      <c r="W864" s="279">
        <v>3177.4</v>
      </c>
      <c r="X864" s="279">
        <v>2808.66</v>
      </c>
      <c r="Y864" s="3">
        <v>0.17</v>
      </c>
      <c r="Z864" t="s">
        <v>6256</v>
      </c>
      <c r="AC864" s="1" t="s">
        <v>5742</v>
      </c>
    </row>
    <row r="865" spans="1:29" x14ac:dyDescent="0.25">
      <c r="A865">
        <v>862</v>
      </c>
      <c r="B865" s="167">
        <v>45993.326157407406</v>
      </c>
      <c r="C865" s="110">
        <f t="shared" si="13"/>
        <v>46008.326157407406</v>
      </c>
      <c r="D865" t="s">
        <v>5559</v>
      </c>
      <c r="G865" t="s">
        <v>4523</v>
      </c>
      <c r="H865" t="s">
        <v>39</v>
      </c>
      <c r="I865" t="s">
        <v>2710</v>
      </c>
      <c r="J865" t="s">
        <v>93</v>
      </c>
      <c r="L865" s="305" t="s">
        <v>3</v>
      </c>
      <c r="N865" s="9">
        <v>2000</v>
      </c>
      <c r="O865" s="9">
        <v>110.8</v>
      </c>
      <c r="P865" s="9">
        <v>160000</v>
      </c>
      <c r="Q865" s="138">
        <v>0</v>
      </c>
      <c r="R865" s="138">
        <v>0</v>
      </c>
      <c r="U865" s="3">
        <v>9.5115048557498222E-2</v>
      </c>
      <c r="V865" s="279">
        <v>3522.64</v>
      </c>
      <c r="W865" s="279">
        <v>3290.83</v>
      </c>
      <c r="X865" s="279">
        <v>2910.67</v>
      </c>
      <c r="Y865" s="3">
        <v>0.18</v>
      </c>
      <c r="Z865" t="s">
        <v>5630</v>
      </c>
      <c r="AC865" s="1" t="s">
        <v>5742</v>
      </c>
    </row>
    <row r="866" spans="1:29" x14ac:dyDescent="0.25">
      <c r="A866">
        <v>863</v>
      </c>
      <c r="B866" s="167">
        <v>45993.399537037039</v>
      </c>
      <c r="C866" s="110">
        <f t="shared" si="13"/>
        <v>46008.399537037039</v>
      </c>
      <c r="D866" t="s">
        <v>5494</v>
      </c>
      <c r="G866" t="s">
        <v>2512</v>
      </c>
      <c r="H866" t="s">
        <v>92</v>
      </c>
      <c r="I866" t="s">
        <v>4821</v>
      </c>
      <c r="J866" t="s">
        <v>75</v>
      </c>
      <c r="L866" s="305" t="s">
        <v>3</v>
      </c>
      <c r="N866" s="9">
        <v>13705</v>
      </c>
      <c r="O866" s="9">
        <v>287</v>
      </c>
      <c r="P866" s="9">
        <v>0</v>
      </c>
      <c r="Q866" s="138">
        <v>0</v>
      </c>
      <c r="R866" s="138">
        <v>0</v>
      </c>
      <c r="U866" s="3">
        <v>5.8264735744913379E-2</v>
      </c>
      <c r="V866" s="279">
        <v>21934.720000000001</v>
      </c>
      <c r="W866" s="279">
        <v>20099.16</v>
      </c>
      <c r="X866" s="279">
        <v>18692.22</v>
      </c>
      <c r="Y866" s="3">
        <v>0.15</v>
      </c>
      <c r="Z866" t="s">
        <v>5630</v>
      </c>
      <c r="AC866" s="1" t="s">
        <v>5742</v>
      </c>
    </row>
    <row r="867" spans="1:29" x14ac:dyDescent="0.25">
      <c r="A867">
        <v>864</v>
      </c>
      <c r="B867" s="167">
        <v>45993.423692129632</v>
      </c>
      <c r="C867" s="110">
        <f t="shared" si="13"/>
        <v>46008.423692129632</v>
      </c>
      <c r="D867" t="s">
        <v>5662</v>
      </c>
      <c r="G867" t="s">
        <v>1836</v>
      </c>
      <c r="H867" t="s">
        <v>39</v>
      </c>
      <c r="I867" t="s">
        <v>1827</v>
      </c>
      <c r="J867" t="s">
        <v>39</v>
      </c>
      <c r="K867" t="s">
        <v>5649</v>
      </c>
      <c r="L867" s="305" t="s">
        <v>4</v>
      </c>
      <c r="N867" s="9">
        <v>800</v>
      </c>
      <c r="O867" s="9">
        <v>0</v>
      </c>
      <c r="P867" s="9">
        <v>70000</v>
      </c>
      <c r="Q867" s="138">
        <v>0</v>
      </c>
      <c r="R867" s="138">
        <v>0</v>
      </c>
      <c r="U867" s="3">
        <v>7.5330709883196623E-2</v>
      </c>
      <c r="V867" s="279">
        <v>1312.42</v>
      </c>
      <c r="W867" s="279">
        <v>1115.55</v>
      </c>
      <c r="X867" s="279">
        <v>1115.55</v>
      </c>
      <c r="Y867" s="3">
        <v>0.15</v>
      </c>
      <c r="Z867" t="s">
        <v>6256</v>
      </c>
      <c r="AC867" s="1" t="s">
        <v>5742</v>
      </c>
    </row>
    <row r="868" spans="1:29" x14ac:dyDescent="0.25">
      <c r="A868">
        <v>865</v>
      </c>
      <c r="B868" s="167">
        <v>45993.602187500001</v>
      </c>
      <c r="C868" s="110">
        <f t="shared" si="13"/>
        <v>46008.602187500001</v>
      </c>
      <c r="D868" t="s">
        <v>5559</v>
      </c>
      <c r="E868" t="s">
        <v>6363</v>
      </c>
      <c r="F868" t="s">
        <v>6362</v>
      </c>
      <c r="G868" t="s">
        <v>2970</v>
      </c>
      <c r="H868" t="s">
        <v>93</v>
      </c>
      <c r="I868" t="s">
        <v>4523</v>
      </c>
      <c r="J868" t="s">
        <v>39</v>
      </c>
      <c r="L868" s="305" t="s">
        <v>6</v>
      </c>
      <c r="N868" s="9">
        <v>3800</v>
      </c>
      <c r="O868" s="9">
        <v>213.3</v>
      </c>
      <c r="P868" s="9">
        <v>0</v>
      </c>
      <c r="Q868" s="138">
        <v>0</v>
      </c>
      <c r="R868" s="138">
        <v>0</v>
      </c>
      <c r="U868" s="3">
        <v>9.8741419605917771E-2</v>
      </c>
      <c r="V868" s="279">
        <v>6148.9</v>
      </c>
      <c r="W868" s="279">
        <v>6315.5</v>
      </c>
      <c r="X868" s="279">
        <v>5557.64</v>
      </c>
      <c r="Y868" s="3">
        <v>0.1</v>
      </c>
      <c r="Z868" t="s">
        <v>6256</v>
      </c>
      <c r="AC868" s="1" t="s">
        <v>5742</v>
      </c>
    </row>
    <row r="869" spans="1:29" x14ac:dyDescent="0.25">
      <c r="A869">
        <v>866</v>
      </c>
      <c r="B869" s="167">
        <v>45993.616018518522</v>
      </c>
      <c r="C869" s="110">
        <f t="shared" si="13"/>
        <v>46008.616018518522</v>
      </c>
      <c r="D869" t="s">
        <v>5559</v>
      </c>
      <c r="F869" t="s">
        <v>6364</v>
      </c>
      <c r="G869" t="s">
        <v>4641</v>
      </c>
      <c r="H869" t="s">
        <v>92</v>
      </c>
      <c r="I869" t="s">
        <v>3505</v>
      </c>
      <c r="J869" t="s">
        <v>74</v>
      </c>
      <c r="L869" s="305" t="s">
        <v>7</v>
      </c>
      <c r="M869" t="s">
        <v>5642</v>
      </c>
      <c r="N869" s="9">
        <v>20000</v>
      </c>
      <c r="O869" s="9">
        <v>851.9</v>
      </c>
      <c r="P869" s="9">
        <v>0</v>
      </c>
      <c r="Q869" s="138">
        <v>0</v>
      </c>
      <c r="R869" s="138">
        <v>0</v>
      </c>
      <c r="U869" s="3">
        <v>4.6312127804000951E-2</v>
      </c>
      <c r="V869" s="279">
        <v>32489.67</v>
      </c>
      <c r="W869" s="279">
        <v>29380.71</v>
      </c>
      <c r="X869" s="279">
        <v>27324.06</v>
      </c>
      <c r="Y869" s="3">
        <v>0.16375000000000001</v>
      </c>
      <c r="Z869" t="s">
        <v>5602</v>
      </c>
      <c r="AC869" s="1" t="s">
        <v>5742</v>
      </c>
    </row>
    <row r="870" spans="1:29" x14ac:dyDescent="0.25">
      <c r="A870">
        <v>867</v>
      </c>
      <c r="B870" s="167">
        <v>45993.621342592596</v>
      </c>
      <c r="C870" s="110">
        <f t="shared" si="13"/>
        <v>46008.621342592596</v>
      </c>
      <c r="D870" t="s">
        <v>5559</v>
      </c>
      <c r="E870" t="s">
        <v>6365</v>
      </c>
      <c r="F870" t="s">
        <v>6366</v>
      </c>
      <c r="G870" t="s">
        <v>2970</v>
      </c>
      <c r="H870" t="s">
        <v>93</v>
      </c>
      <c r="I870" t="s">
        <v>3505</v>
      </c>
      <c r="J870" t="s">
        <v>74</v>
      </c>
      <c r="L870" s="305" t="s">
        <v>6</v>
      </c>
      <c r="N870" s="9">
        <v>12000</v>
      </c>
      <c r="O870" s="9">
        <v>427</v>
      </c>
      <c r="P870" s="9">
        <v>1065410</v>
      </c>
      <c r="Q870" s="138">
        <v>0</v>
      </c>
      <c r="R870" s="138">
        <v>0</v>
      </c>
      <c r="U870" s="3">
        <v>0.12617533793949423</v>
      </c>
      <c r="V870" s="279">
        <v>21318.31</v>
      </c>
      <c r="W870" s="279">
        <v>19560.79</v>
      </c>
      <c r="X870" s="279">
        <v>18191.54</v>
      </c>
      <c r="Y870" s="3">
        <v>0.15</v>
      </c>
      <c r="Z870" t="s">
        <v>6256</v>
      </c>
      <c r="AC870" s="1" t="s">
        <v>5742</v>
      </c>
    </row>
    <row r="871" spans="1:29" x14ac:dyDescent="0.25">
      <c r="A871">
        <v>868</v>
      </c>
      <c r="B871" s="167">
        <v>45993.687210648146</v>
      </c>
      <c r="C871" s="110">
        <f t="shared" si="13"/>
        <v>46008.687210648146</v>
      </c>
      <c r="D871" t="s">
        <v>5559</v>
      </c>
      <c r="F871" t="s">
        <v>6364</v>
      </c>
      <c r="G871" t="s">
        <v>4641</v>
      </c>
      <c r="H871" t="s">
        <v>92</v>
      </c>
      <c r="I871" t="s">
        <v>3505</v>
      </c>
      <c r="J871" t="s">
        <v>74</v>
      </c>
      <c r="L871" s="305" t="s">
        <v>7</v>
      </c>
      <c r="M871" t="s">
        <v>5642</v>
      </c>
      <c r="N871" s="9">
        <v>18000</v>
      </c>
      <c r="O871" s="9">
        <v>851.9</v>
      </c>
      <c r="P871" s="9">
        <v>0</v>
      </c>
      <c r="Q871" s="138">
        <v>0</v>
      </c>
      <c r="R871" s="138">
        <v>0</v>
      </c>
      <c r="U871" s="3">
        <v>4.6316976960059944E-2</v>
      </c>
      <c r="V871" s="279">
        <v>29335.1</v>
      </c>
      <c r="W871" s="279">
        <v>26543.53</v>
      </c>
      <c r="X871" s="279">
        <v>24685.48</v>
      </c>
      <c r="Y871" s="3">
        <v>0.16377</v>
      </c>
      <c r="Z871" t="s">
        <v>5602</v>
      </c>
      <c r="AC871" s="1" t="s">
        <v>5742</v>
      </c>
    </row>
    <row r="872" spans="1:29" x14ac:dyDescent="0.25">
      <c r="A872">
        <v>869</v>
      </c>
      <c r="B872" s="167">
        <v>45994.431354166663</v>
      </c>
      <c r="C872" s="110">
        <f t="shared" si="13"/>
        <v>46009.431354166663</v>
      </c>
      <c r="D872" t="s">
        <v>5662</v>
      </c>
      <c r="G872" t="s">
        <v>2973</v>
      </c>
      <c r="H872" t="s">
        <v>93</v>
      </c>
      <c r="I872" t="s">
        <v>1827</v>
      </c>
      <c r="J872" t="s">
        <v>39</v>
      </c>
      <c r="K872" t="s">
        <v>5649</v>
      </c>
      <c r="L872" s="305" t="s">
        <v>3</v>
      </c>
      <c r="N872" s="9">
        <v>1862</v>
      </c>
      <c r="O872" s="9">
        <v>83.6</v>
      </c>
      <c r="Q872" s="138">
        <v>0</v>
      </c>
      <c r="R872" s="138">
        <v>0</v>
      </c>
      <c r="U872" s="3">
        <v>5.195783575841053E-2</v>
      </c>
      <c r="V872" s="279">
        <v>2777.56</v>
      </c>
      <c r="W872" s="279">
        <v>2881.73</v>
      </c>
      <c r="X872" s="279">
        <v>2535.92</v>
      </c>
      <c r="Y872" s="3">
        <v>0.09</v>
      </c>
      <c r="Z872" t="s">
        <v>6256</v>
      </c>
      <c r="AC872" s="1" t="s">
        <v>5742</v>
      </c>
    </row>
    <row r="873" spans="1:29" x14ac:dyDescent="0.25">
      <c r="A873">
        <v>870</v>
      </c>
      <c r="B873" s="167">
        <v>45994.452256944445</v>
      </c>
      <c r="C873" s="110">
        <f t="shared" si="13"/>
        <v>46009.452256944445</v>
      </c>
      <c r="D873" t="s">
        <v>6367</v>
      </c>
      <c r="G873" t="s">
        <v>4172</v>
      </c>
      <c r="H873" t="s">
        <v>88</v>
      </c>
      <c r="I873" t="s">
        <v>4799</v>
      </c>
      <c r="J873" t="s">
        <v>93</v>
      </c>
      <c r="L873" s="305" t="s">
        <v>8</v>
      </c>
      <c r="N873" s="9">
        <v>107500</v>
      </c>
      <c r="O873" s="9">
        <v>765.6</v>
      </c>
      <c r="P873" s="9">
        <v>0</v>
      </c>
      <c r="Q873" s="138">
        <v>0</v>
      </c>
      <c r="R873" s="138">
        <v>0</v>
      </c>
      <c r="U873" s="3">
        <v>4.4666129762781191E-2</v>
      </c>
      <c r="V873" s="279">
        <v>187869.88</v>
      </c>
      <c r="W873" s="279">
        <v>164607.87</v>
      </c>
      <c r="X873" s="279">
        <v>144854.92000000001</v>
      </c>
      <c r="Y873" s="3">
        <v>0.23</v>
      </c>
      <c r="Z873" t="s">
        <v>5633</v>
      </c>
      <c r="AC873" s="1" t="s">
        <v>5742</v>
      </c>
    </row>
    <row r="874" spans="1:29" x14ac:dyDescent="0.25">
      <c r="A874">
        <v>871</v>
      </c>
      <c r="B874" s="167">
        <v>45994.472731481481</v>
      </c>
      <c r="C874" s="110">
        <f t="shared" si="13"/>
        <v>46009.472731481481</v>
      </c>
      <c r="D874" t="s">
        <v>5662</v>
      </c>
      <c r="G874" t="s">
        <v>1827</v>
      </c>
      <c r="H874" t="s">
        <v>39</v>
      </c>
      <c r="I874" t="s">
        <v>2948</v>
      </c>
      <c r="J874" t="s">
        <v>93</v>
      </c>
      <c r="K874" t="s">
        <v>5649</v>
      </c>
      <c r="L874" s="305" t="s">
        <v>5</v>
      </c>
      <c r="N874" s="9">
        <v>2800</v>
      </c>
      <c r="O874" s="9">
        <v>89.2</v>
      </c>
      <c r="P874" s="9">
        <v>0</v>
      </c>
      <c r="Q874" s="138">
        <v>0</v>
      </c>
      <c r="R874" s="138">
        <v>0</v>
      </c>
      <c r="U874" s="3">
        <v>5.157386936728562E-2</v>
      </c>
      <c r="V874" s="279">
        <v>4136.33</v>
      </c>
      <c r="W874" s="279">
        <v>4273.97</v>
      </c>
      <c r="X874" s="279">
        <v>3772.95</v>
      </c>
      <c r="Y874" s="3">
        <v>0.09</v>
      </c>
      <c r="Z874" t="s">
        <v>6256</v>
      </c>
      <c r="AC874" s="1" t="s">
        <v>5742</v>
      </c>
    </row>
    <row r="875" spans="1:29" x14ac:dyDescent="0.25">
      <c r="A875">
        <v>872</v>
      </c>
      <c r="B875" s="167">
        <v>45994.477951388886</v>
      </c>
      <c r="C875" s="110">
        <f t="shared" si="13"/>
        <v>46009.477951388886</v>
      </c>
      <c r="D875" t="s">
        <v>5769</v>
      </c>
      <c r="E875" t="s">
        <v>6368</v>
      </c>
      <c r="F875" t="s">
        <v>5768</v>
      </c>
      <c r="G875" t="s">
        <v>1827</v>
      </c>
      <c r="H875" t="s">
        <v>39</v>
      </c>
      <c r="I875" t="s">
        <v>1827</v>
      </c>
      <c r="J875" t="s">
        <v>39</v>
      </c>
      <c r="L875" s="305" t="s">
        <v>7</v>
      </c>
      <c r="N875" s="9">
        <v>1200</v>
      </c>
      <c r="O875" s="9">
        <v>0</v>
      </c>
      <c r="P875" s="9">
        <v>0</v>
      </c>
      <c r="Q875" s="138">
        <v>0</v>
      </c>
      <c r="R875" s="138">
        <v>0</v>
      </c>
      <c r="U875" s="3">
        <v>0.21835616399262286</v>
      </c>
      <c r="V875" s="279">
        <v>2085.14</v>
      </c>
      <c r="W875" s="279">
        <v>2194.89</v>
      </c>
      <c r="X875" s="279">
        <v>2085.14</v>
      </c>
      <c r="Z875" t="s">
        <v>6256</v>
      </c>
      <c r="AC875" s="1" t="s">
        <v>5742</v>
      </c>
    </row>
    <row r="876" spans="1:29" x14ac:dyDescent="0.25">
      <c r="A876">
        <v>873</v>
      </c>
      <c r="B876" s="167">
        <v>45994.482083333336</v>
      </c>
      <c r="C876" s="110">
        <f t="shared" si="13"/>
        <v>46009.482083333336</v>
      </c>
      <c r="D876" t="s">
        <v>5769</v>
      </c>
      <c r="E876" t="s">
        <v>6369</v>
      </c>
      <c r="F876" t="s">
        <v>5768</v>
      </c>
      <c r="G876" t="s">
        <v>1827</v>
      </c>
      <c r="H876" t="s">
        <v>39</v>
      </c>
      <c r="I876" t="s">
        <v>1807</v>
      </c>
      <c r="J876" t="s">
        <v>39</v>
      </c>
      <c r="L876" s="305" t="s">
        <v>7</v>
      </c>
      <c r="N876" s="9">
        <v>1200</v>
      </c>
      <c r="O876" s="9">
        <v>0</v>
      </c>
      <c r="P876" s="9">
        <v>0</v>
      </c>
      <c r="Q876" s="138">
        <v>0</v>
      </c>
      <c r="R876" s="138">
        <v>0</v>
      </c>
      <c r="U876" s="3">
        <v>0.21836248371360689</v>
      </c>
      <c r="V876" s="279">
        <v>2083.6999999999998</v>
      </c>
      <c r="W876" s="279">
        <v>2083.6999999999998</v>
      </c>
      <c r="X876" s="279">
        <v>2083.6999999999998</v>
      </c>
      <c r="Z876" t="s">
        <v>6256</v>
      </c>
      <c r="AC876" s="1" t="s">
        <v>5742</v>
      </c>
    </row>
    <row r="877" spans="1:29" x14ac:dyDescent="0.25">
      <c r="A877">
        <v>874</v>
      </c>
      <c r="B877" s="167">
        <v>45994.50440972222</v>
      </c>
      <c r="C877" s="110">
        <f t="shared" si="13"/>
        <v>46009.50440972222</v>
      </c>
      <c r="D877" t="s">
        <v>5494</v>
      </c>
      <c r="E877" t="s">
        <v>6278</v>
      </c>
      <c r="F877" t="s">
        <v>6344</v>
      </c>
      <c r="G877" t="s">
        <v>2512</v>
      </c>
      <c r="H877" t="s">
        <v>92</v>
      </c>
      <c r="I877" t="s">
        <v>1684</v>
      </c>
      <c r="J877" t="s">
        <v>85</v>
      </c>
      <c r="L877" s="305" t="s">
        <v>5</v>
      </c>
      <c r="N877" s="9">
        <v>15000</v>
      </c>
      <c r="O877" s="9">
        <v>907.8</v>
      </c>
      <c r="P877" s="9">
        <v>0</v>
      </c>
      <c r="Q877" s="138">
        <v>0</v>
      </c>
      <c r="R877" s="138">
        <v>0</v>
      </c>
      <c r="U877" s="3">
        <v>0.10698725714693769</v>
      </c>
      <c r="V877" s="279">
        <v>24665.18</v>
      </c>
      <c r="W877" s="279">
        <v>24232.09</v>
      </c>
      <c r="X877" s="279">
        <v>22535.84</v>
      </c>
      <c r="Y877" s="3">
        <v>0.09</v>
      </c>
      <c r="Z877" t="s">
        <v>6256</v>
      </c>
      <c r="AC877" s="1" t="s">
        <v>5742</v>
      </c>
    </row>
    <row r="878" spans="1:29" x14ac:dyDescent="0.25">
      <c r="A878">
        <v>875</v>
      </c>
      <c r="B878" s="167">
        <v>45994.508437500001</v>
      </c>
      <c r="C878" s="110">
        <f t="shared" si="13"/>
        <v>46009.508437500001</v>
      </c>
      <c r="D878" t="s">
        <v>5494</v>
      </c>
      <c r="E878" t="s">
        <v>6339</v>
      </c>
      <c r="F878" t="s">
        <v>6340</v>
      </c>
      <c r="G878" t="s">
        <v>2512</v>
      </c>
      <c r="H878" t="s">
        <v>92</v>
      </c>
      <c r="I878" t="s">
        <v>1827</v>
      </c>
      <c r="J878" t="s">
        <v>39</v>
      </c>
      <c r="L878" s="305" t="s">
        <v>3</v>
      </c>
      <c r="N878" s="9">
        <v>850</v>
      </c>
      <c r="O878" s="9">
        <v>22.8</v>
      </c>
      <c r="P878" s="9">
        <v>0</v>
      </c>
      <c r="Q878" s="138">
        <v>0</v>
      </c>
      <c r="R878" s="138">
        <v>0</v>
      </c>
      <c r="U878" s="3">
        <v>0.10619182042964911</v>
      </c>
      <c r="V878" s="279">
        <v>1347.81</v>
      </c>
      <c r="W878" s="279">
        <v>1396.34</v>
      </c>
      <c r="X878" s="279">
        <v>1228.78</v>
      </c>
      <c r="Y878" s="3">
        <v>0.09</v>
      </c>
      <c r="Z878" t="s">
        <v>6256</v>
      </c>
      <c r="AC878" s="1" t="s">
        <v>5742</v>
      </c>
    </row>
    <row r="879" spans="1:29" x14ac:dyDescent="0.25">
      <c r="A879">
        <v>876</v>
      </c>
      <c r="B879" s="167">
        <v>45994.518946759257</v>
      </c>
      <c r="C879" s="110">
        <f t="shared" si="13"/>
        <v>46009.518946759257</v>
      </c>
      <c r="D879" t="s">
        <v>5494</v>
      </c>
      <c r="E879" t="s">
        <v>6339</v>
      </c>
      <c r="F879" t="s">
        <v>6340</v>
      </c>
      <c r="G879" t="s">
        <v>2512</v>
      </c>
      <c r="H879" t="s">
        <v>92</v>
      </c>
      <c r="I879" t="s">
        <v>1827</v>
      </c>
      <c r="J879" t="s">
        <v>39</v>
      </c>
      <c r="L879" s="305" t="s">
        <v>6</v>
      </c>
      <c r="N879" s="9">
        <v>1500</v>
      </c>
      <c r="O879" s="9">
        <v>34.200000000000003</v>
      </c>
      <c r="P879" s="9">
        <v>0</v>
      </c>
      <c r="Q879" s="138">
        <v>0</v>
      </c>
      <c r="R879" s="138">
        <v>0</v>
      </c>
      <c r="U879" s="3">
        <v>0.10616203170461111</v>
      </c>
      <c r="V879" s="279">
        <v>2371.8000000000002</v>
      </c>
      <c r="W879" s="279">
        <v>2456.5300000000002</v>
      </c>
      <c r="X879" s="279">
        <v>2161.75</v>
      </c>
      <c r="Y879" s="3">
        <v>0.09</v>
      </c>
      <c r="Z879" t="s">
        <v>6256</v>
      </c>
      <c r="AC879" s="1" t="s">
        <v>5742</v>
      </c>
    </row>
    <row r="880" spans="1:29" x14ac:dyDescent="0.25">
      <c r="A880">
        <v>877</v>
      </c>
      <c r="B880" s="167">
        <v>45994.52270833333</v>
      </c>
      <c r="C880" s="110">
        <f t="shared" si="13"/>
        <v>46009.52270833333</v>
      </c>
      <c r="D880" t="s">
        <v>6186</v>
      </c>
      <c r="E880" t="s">
        <v>6370</v>
      </c>
      <c r="F880" t="s">
        <v>6165</v>
      </c>
      <c r="G880" t="s">
        <v>2764</v>
      </c>
      <c r="H880" t="s">
        <v>93</v>
      </c>
      <c r="I880" t="s">
        <v>4523</v>
      </c>
      <c r="J880" t="s">
        <v>39</v>
      </c>
      <c r="K880" t="s">
        <v>6371</v>
      </c>
      <c r="L880" s="305" t="s">
        <v>3</v>
      </c>
      <c r="N880" s="9">
        <v>1756</v>
      </c>
      <c r="O880" s="9">
        <v>60.2</v>
      </c>
      <c r="P880" s="9">
        <v>0</v>
      </c>
      <c r="Q880" s="138">
        <v>0</v>
      </c>
      <c r="R880" s="138">
        <v>0</v>
      </c>
      <c r="U880" s="3">
        <v>5.4515302871165273E-2</v>
      </c>
      <c r="V880" s="279">
        <v>3031.42</v>
      </c>
      <c r="W880" s="279">
        <v>2703.61</v>
      </c>
      <c r="X880" s="279">
        <v>2379.1799999999998</v>
      </c>
      <c r="Y880" s="3">
        <v>0.22</v>
      </c>
      <c r="Z880" t="s">
        <v>6256</v>
      </c>
      <c r="AC880" s="1" t="s">
        <v>5742</v>
      </c>
    </row>
    <row r="881" spans="1:29" x14ac:dyDescent="0.25">
      <c r="A881">
        <v>878</v>
      </c>
      <c r="B881" s="167">
        <v>45994.526655092595</v>
      </c>
      <c r="C881" s="110">
        <f t="shared" si="13"/>
        <v>46009.526655092595</v>
      </c>
      <c r="D881" t="s">
        <v>6186</v>
      </c>
      <c r="E881" t="s">
        <v>6328</v>
      </c>
      <c r="F881" t="s">
        <v>6181</v>
      </c>
      <c r="G881" t="s">
        <v>2711</v>
      </c>
      <c r="H881" t="s">
        <v>93</v>
      </c>
      <c r="I881" t="s">
        <v>4523</v>
      </c>
      <c r="J881" t="s">
        <v>39</v>
      </c>
      <c r="K881" t="s">
        <v>6372</v>
      </c>
      <c r="L881" s="305" t="s">
        <v>3</v>
      </c>
      <c r="N881" s="9">
        <v>1774</v>
      </c>
      <c r="O881" s="9">
        <v>83.6</v>
      </c>
      <c r="P881" s="9">
        <v>2582.58</v>
      </c>
      <c r="Q881" s="138">
        <v>0</v>
      </c>
      <c r="R881" s="138">
        <v>0</v>
      </c>
      <c r="U881" s="3">
        <v>5.5766299814432319E-2</v>
      </c>
      <c r="V881" s="279">
        <v>3092.38</v>
      </c>
      <c r="W881" s="279">
        <v>2764.13</v>
      </c>
      <c r="X881" s="279">
        <v>2432.44</v>
      </c>
      <c r="Y881" s="3">
        <v>0.22</v>
      </c>
      <c r="Z881" t="s">
        <v>6256</v>
      </c>
      <c r="AC881" s="1" t="s">
        <v>5742</v>
      </c>
    </row>
    <row r="882" spans="1:29" x14ac:dyDescent="0.25">
      <c r="A882">
        <v>879</v>
      </c>
      <c r="B882" s="167">
        <v>45994.621157407404</v>
      </c>
      <c r="C882" s="110">
        <f t="shared" si="13"/>
        <v>46009.621157407404</v>
      </c>
      <c r="D882" t="s">
        <v>5667</v>
      </c>
      <c r="G882" t="s">
        <v>4691</v>
      </c>
      <c r="H882" t="s">
        <v>93</v>
      </c>
      <c r="I882" t="s">
        <v>938</v>
      </c>
      <c r="J882" t="s">
        <v>82</v>
      </c>
      <c r="K882" t="s">
        <v>5693</v>
      </c>
      <c r="L882" s="305" t="s">
        <v>3</v>
      </c>
      <c r="N882" s="9">
        <v>2220</v>
      </c>
      <c r="O882" s="9">
        <v>127.8</v>
      </c>
      <c r="P882" s="9">
        <v>0</v>
      </c>
      <c r="Q882" s="138">
        <v>0</v>
      </c>
      <c r="R882" s="138">
        <v>0</v>
      </c>
      <c r="U882" s="3">
        <v>5.2066117813120871E-2</v>
      </c>
      <c r="V882" s="279">
        <v>3342.76</v>
      </c>
      <c r="W882" s="279">
        <v>3471.2</v>
      </c>
      <c r="X882" s="279">
        <v>3054.66</v>
      </c>
      <c r="Y882" s="3">
        <v>0.09</v>
      </c>
      <c r="Z882" t="s">
        <v>6256</v>
      </c>
      <c r="AC882" s="1" t="s">
        <v>5742</v>
      </c>
    </row>
    <row r="883" spans="1:29" ht="30" x14ac:dyDescent="0.25">
      <c r="A883">
        <v>880</v>
      </c>
      <c r="B883" s="167">
        <v>45994.649537037039</v>
      </c>
      <c r="C883" s="110">
        <f t="shared" si="13"/>
        <v>46009.649537037039</v>
      </c>
      <c r="D883" t="s">
        <v>5559</v>
      </c>
      <c r="E883" t="s">
        <v>6373</v>
      </c>
      <c r="F883" s="49" t="s">
        <v>6374</v>
      </c>
      <c r="G883" t="s">
        <v>2854</v>
      </c>
      <c r="H883" t="s">
        <v>93</v>
      </c>
      <c r="I883" t="s">
        <v>3505</v>
      </c>
      <c r="J883" t="s">
        <v>74</v>
      </c>
      <c r="L883" s="305" t="s">
        <v>3</v>
      </c>
      <c r="N883" s="9">
        <v>8800</v>
      </c>
      <c r="O883" s="9">
        <v>198.1</v>
      </c>
      <c r="P883" s="9">
        <v>0</v>
      </c>
      <c r="Q883" s="138">
        <v>0</v>
      </c>
      <c r="R883" s="138">
        <v>0</v>
      </c>
      <c r="U883" s="3">
        <v>0.12169555569981313</v>
      </c>
      <c r="V883" s="279">
        <v>14099.63</v>
      </c>
      <c r="W883" s="279">
        <v>14116.15</v>
      </c>
      <c r="X883" s="279">
        <v>13128.02</v>
      </c>
      <c r="Y883" s="3">
        <v>7.0000000000000007E-2</v>
      </c>
      <c r="Z883" t="s">
        <v>6256</v>
      </c>
      <c r="AC883" s="1" t="s">
        <v>5742</v>
      </c>
    </row>
    <row r="884" spans="1:29" x14ac:dyDescent="0.25">
      <c r="A884">
        <v>881</v>
      </c>
      <c r="B884" s="167">
        <v>45994.665902777779</v>
      </c>
      <c r="C884" s="110">
        <f t="shared" si="13"/>
        <v>46009.665902777779</v>
      </c>
      <c r="D884" t="s">
        <v>6375</v>
      </c>
      <c r="G884" t="s">
        <v>3622</v>
      </c>
      <c r="H884" t="s">
        <v>92</v>
      </c>
      <c r="I884" t="s">
        <v>2386</v>
      </c>
      <c r="J884" t="s">
        <v>88</v>
      </c>
      <c r="L884" s="305" t="s">
        <v>6</v>
      </c>
      <c r="N884" s="9">
        <v>3200</v>
      </c>
      <c r="O884" s="9">
        <v>110.4</v>
      </c>
      <c r="P884" s="9">
        <v>0</v>
      </c>
      <c r="Q884" s="138">
        <v>0</v>
      </c>
      <c r="R884" s="138">
        <v>2</v>
      </c>
      <c r="U884" s="3">
        <v>0.11719617384952161</v>
      </c>
      <c r="V884" s="279">
        <v>6514.99</v>
      </c>
      <c r="W884" s="279">
        <v>6313.74</v>
      </c>
      <c r="X884" s="279">
        <v>5556.09</v>
      </c>
      <c r="Y884" s="3">
        <v>0.15</v>
      </c>
      <c r="Z884" t="s">
        <v>6256</v>
      </c>
      <c r="AC884" s="1" t="s">
        <v>5742</v>
      </c>
    </row>
    <row r="885" spans="1:29" x14ac:dyDescent="0.25">
      <c r="A885">
        <v>882</v>
      </c>
      <c r="B885" s="167">
        <v>45994.671550925923</v>
      </c>
      <c r="C885" s="110">
        <f t="shared" si="13"/>
        <v>46009.671550925923</v>
      </c>
      <c r="D885" t="s">
        <v>6375</v>
      </c>
      <c r="G885" t="s">
        <v>3622</v>
      </c>
      <c r="H885" t="s">
        <v>92</v>
      </c>
      <c r="I885" t="s">
        <v>4406</v>
      </c>
      <c r="J885" t="s">
        <v>84</v>
      </c>
      <c r="L885" s="305" t="s">
        <v>7</v>
      </c>
      <c r="N885" s="9">
        <v>19500</v>
      </c>
      <c r="O885" s="9">
        <v>866</v>
      </c>
      <c r="P885" s="9">
        <v>0</v>
      </c>
      <c r="Q885" s="138">
        <v>0</v>
      </c>
      <c r="R885" s="138">
        <v>1</v>
      </c>
      <c r="U885" s="3">
        <v>0.11540844328442802</v>
      </c>
      <c r="V885" s="279">
        <v>34882.89</v>
      </c>
      <c r="W885" s="279">
        <v>32036.98</v>
      </c>
      <c r="X885" s="279">
        <v>29794.39</v>
      </c>
      <c r="Y885" s="3">
        <v>0.15</v>
      </c>
      <c r="Z885" t="s">
        <v>6256</v>
      </c>
      <c r="AC885" s="1" t="s">
        <v>5742</v>
      </c>
    </row>
    <row r="886" spans="1:29" x14ac:dyDescent="0.25">
      <c r="A886">
        <v>883</v>
      </c>
      <c r="B886" s="167">
        <v>45994.674375000002</v>
      </c>
      <c r="C886" s="110">
        <f t="shared" si="13"/>
        <v>46009.674375000002</v>
      </c>
      <c r="D886" t="s">
        <v>6375</v>
      </c>
      <c r="G886" t="s">
        <v>3622</v>
      </c>
      <c r="H886" t="s">
        <v>92</v>
      </c>
      <c r="I886" t="s">
        <v>5188</v>
      </c>
      <c r="J886" t="s">
        <v>39</v>
      </c>
      <c r="L886" s="305" t="s">
        <v>7</v>
      </c>
      <c r="N886" s="9">
        <v>12000</v>
      </c>
      <c r="O886" s="9">
        <v>465</v>
      </c>
      <c r="P886" s="9">
        <v>0</v>
      </c>
      <c r="Q886" s="138">
        <v>0</v>
      </c>
      <c r="R886" s="138">
        <v>2</v>
      </c>
      <c r="U886" s="3">
        <v>0.11606230898371853</v>
      </c>
      <c r="V886" s="279">
        <v>21955.24</v>
      </c>
      <c r="W886" s="279">
        <v>21294.59</v>
      </c>
      <c r="X886" s="279">
        <v>18739.240000000002</v>
      </c>
      <c r="Y886" s="3">
        <v>0.15</v>
      </c>
      <c r="Z886" t="s">
        <v>6256</v>
      </c>
      <c r="AC886" s="1" t="s">
        <v>5742</v>
      </c>
    </row>
    <row r="887" spans="1:29" x14ac:dyDescent="0.25">
      <c r="A887">
        <v>884</v>
      </c>
      <c r="B887" s="167">
        <v>45994.675891203704</v>
      </c>
      <c r="C887" s="110">
        <f t="shared" si="13"/>
        <v>46009.675891203704</v>
      </c>
      <c r="D887" t="s">
        <v>6375</v>
      </c>
      <c r="G887" t="s">
        <v>3622</v>
      </c>
      <c r="H887" t="s">
        <v>92</v>
      </c>
      <c r="I887" t="s">
        <v>2386</v>
      </c>
      <c r="J887" t="s">
        <v>88</v>
      </c>
      <c r="L887" s="305" t="s">
        <v>6</v>
      </c>
      <c r="N887" s="9">
        <v>3200</v>
      </c>
      <c r="O887" s="9">
        <v>184</v>
      </c>
      <c r="P887" s="9">
        <v>0</v>
      </c>
      <c r="Q887" s="138">
        <v>0</v>
      </c>
      <c r="R887" s="138">
        <v>1</v>
      </c>
      <c r="U887" s="3">
        <v>0.11650853305864652</v>
      </c>
      <c r="V887" s="279">
        <v>6101.55</v>
      </c>
      <c r="W887" s="279">
        <v>5928.29</v>
      </c>
      <c r="X887" s="279">
        <v>5216.8999999999996</v>
      </c>
      <c r="Y887" s="3">
        <v>0.15</v>
      </c>
      <c r="Z887" t="s">
        <v>6256</v>
      </c>
      <c r="AC887" s="1" t="s">
        <v>5742</v>
      </c>
    </row>
    <row r="888" spans="1:29" x14ac:dyDescent="0.25">
      <c r="A888">
        <v>885</v>
      </c>
      <c r="B888" s="167">
        <v>45994.715995370374</v>
      </c>
      <c r="C888" s="110">
        <f t="shared" si="13"/>
        <v>46009.715995370374</v>
      </c>
      <c r="D888" t="s">
        <v>6186</v>
      </c>
      <c r="E888" t="s">
        <v>6328</v>
      </c>
      <c r="F888" t="s">
        <v>6181</v>
      </c>
      <c r="G888" t="s">
        <v>4523</v>
      </c>
      <c r="H888" t="s">
        <v>39</v>
      </c>
      <c r="I888" t="s">
        <v>2737</v>
      </c>
      <c r="J888" t="s">
        <v>93</v>
      </c>
      <c r="L888" s="305" t="s">
        <v>4</v>
      </c>
      <c r="N888" s="9">
        <v>2600</v>
      </c>
      <c r="O888" s="9">
        <v>49.2</v>
      </c>
      <c r="P888" s="9">
        <v>0</v>
      </c>
      <c r="Q888" s="138">
        <v>0</v>
      </c>
      <c r="R888" s="138">
        <v>0</v>
      </c>
      <c r="U888" s="3">
        <v>9.0299385298818952E-2</v>
      </c>
      <c r="V888" s="279">
        <v>4444.18</v>
      </c>
      <c r="W888" s="279">
        <v>4144.8900000000003</v>
      </c>
      <c r="X888" s="279">
        <v>3654.04</v>
      </c>
      <c r="Y888" s="3">
        <v>0.18</v>
      </c>
      <c r="Z888" t="s">
        <v>6256</v>
      </c>
      <c r="AC888" s="1" t="s">
        <v>5742</v>
      </c>
    </row>
    <row r="889" spans="1:29" x14ac:dyDescent="0.25">
      <c r="A889">
        <v>886</v>
      </c>
      <c r="B889" s="167">
        <v>45994.719641203701</v>
      </c>
      <c r="C889" s="110">
        <f t="shared" si="13"/>
        <v>46009.719641203701</v>
      </c>
      <c r="D889" t="s">
        <v>6186</v>
      </c>
      <c r="E889" t="s">
        <v>6328</v>
      </c>
      <c r="F889" t="s">
        <v>6181</v>
      </c>
      <c r="G889" t="s">
        <v>4523</v>
      </c>
      <c r="H889" t="s">
        <v>39</v>
      </c>
      <c r="I889" t="s">
        <v>2737</v>
      </c>
      <c r="J889" t="s">
        <v>93</v>
      </c>
      <c r="L889" s="305" t="s">
        <v>5</v>
      </c>
      <c r="N889" s="9">
        <v>2800</v>
      </c>
      <c r="O889" s="9">
        <v>73.8</v>
      </c>
      <c r="P889" s="9">
        <v>0</v>
      </c>
      <c r="Q889" s="138">
        <v>0</v>
      </c>
      <c r="R889" s="138">
        <v>0</v>
      </c>
      <c r="U889" s="3">
        <v>9.0299385298818882E-2</v>
      </c>
      <c r="V889" s="279">
        <v>4809.1099999999997</v>
      </c>
      <c r="W889" s="279">
        <v>4486.79</v>
      </c>
      <c r="X889" s="279">
        <v>3958.19</v>
      </c>
      <c r="Y889" s="3">
        <v>0.18</v>
      </c>
      <c r="Z889" t="s">
        <v>6256</v>
      </c>
      <c r="AC889" s="1" t="s">
        <v>5742</v>
      </c>
    </row>
    <row r="890" spans="1:29" x14ac:dyDescent="0.25">
      <c r="A890">
        <v>887</v>
      </c>
      <c r="B890" s="167">
        <v>45994.724398148152</v>
      </c>
      <c r="C890" s="110">
        <f t="shared" si="13"/>
        <v>46009.724398148152</v>
      </c>
      <c r="D890" t="s">
        <v>6186</v>
      </c>
      <c r="E890" t="s">
        <v>6328</v>
      </c>
      <c r="F890" t="s">
        <v>6181</v>
      </c>
      <c r="G890" t="s">
        <v>1807</v>
      </c>
      <c r="H890" t="s">
        <v>39</v>
      </c>
      <c r="I890" t="s">
        <v>3841</v>
      </c>
      <c r="J890" t="s">
        <v>93</v>
      </c>
      <c r="L890" s="305" t="s">
        <v>3</v>
      </c>
      <c r="N890" s="9">
        <v>1900</v>
      </c>
      <c r="O890" s="9">
        <v>110.8</v>
      </c>
      <c r="P890" s="9">
        <v>0</v>
      </c>
      <c r="Q890" s="138">
        <v>0</v>
      </c>
      <c r="R890" s="138">
        <v>0</v>
      </c>
      <c r="U890" s="3">
        <v>5.4224068589355821E-2</v>
      </c>
      <c r="V890" s="279">
        <v>3330.6</v>
      </c>
      <c r="W890" s="279">
        <v>2966.08</v>
      </c>
      <c r="X890" s="279">
        <v>2624.88</v>
      </c>
      <c r="Y890" s="3">
        <v>0.22</v>
      </c>
      <c r="Z890" t="s">
        <v>6256</v>
      </c>
      <c r="AC890" s="1" t="s">
        <v>5742</v>
      </c>
    </row>
    <row r="891" spans="1:29" x14ac:dyDescent="0.25">
      <c r="A891">
        <v>888</v>
      </c>
      <c r="B891" s="167">
        <v>45995.331631944442</v>
      </c>
      <c r="C891" s="110">
        <f t="shared" si="13"/>
        <v>46010.331631944442</v>
      </c>
      <c r="D891" t="s">
        <v>5494</v>
      </c>
      <c r="E891" t="s">
        <v>5855</v>
      </c>
      <c r="G891" t="s">
        <v>1807</v>
      </c>
      <c r="H891" t="s">
        <v>39</v>
      </c>
      <c r="I891" t="s">
        <v>2512</v>
      </c>
      <c r="J891" t="s">
        <v>92</v>
      </c>
      <c r="L891" s="305" t="s">
        <v>3</v>
      </c>
      <c r="N891" s="9">
        <v>800</v>
      </c>
      <c r="O891" s="9">
        <v>22.8</v>
      </c>
      <c r="P891" s="9">
        <v>0</v>
      </c>
      <c r="Q891" s="138">
        <v>0</v>
      </c>
      <c r="R891" s="138">
        <v>0</v>
      </c>
      <c r="U891" s="3">
        <v>8.2468738244991194E-2</v>
      </c>
      <c r="V891" s="279">
        <v>1270.01</v>
      </c>
      <c r="W891" s="279">
        <v>1270.01</v>
      </c>
      <c r="X891" s="279">
        <v>1120.6400000000001</v>
      </c>
      <c r="Y891" s="3">
        <v>0.12</v>
      </c>
      <c r="Z891" t="s">
        <v>5630</v>
      </c>
      <c r="AC891" s="1" t="s">
        <v>5742</v>
      </c>
    </row>
    <row r="892" spans="1:29" x14ac:dyDescent="0.25">
      <c r="A892">
        <v>889</v>
      </c>
      <c r="B892" s="167">
        <v>45995.465196759258</v>
      </c>
      <c r="C892" s="110">
        <f t="shared" si="13"/>
        <v>46010.465196759258</v>
      </c>
      <c r="D892" t="s">
        <v>5652</v>
      </c>
      <c r="G892" t="s">
        <v>4691</v>
      </c>
      <c r="H892" t="s">
        <v>93</v>
      </c>
      <c r="I892" t="s">
        <v>2883</v>
      </c>
      <c r="J892" t="s">
        <v>93</v>
      </c>
      <c r="K892" t="s">
        <v>5649</v>
      </c>
      <c r="L892" s="305" t="s">
        <v>5</v>
      </c>
      <c r="N892" s="9">
        <v>2000</v>
      </c>
      <c r="O892" s="9">
        <v>120.6</v>
      </c>
      <c r="P892" s="9">
        <v>0</v>
      </c>
      <c r="Q892" s="138">
        <v>0</v>
      </c>
      <c r="R892" s="138">
        <v>0</v>
      </c>
      <c r="U892" s="3">
        <v>5.9982096993514616E-2</v>
      </c>
      <c r="V892" s="279">
        <v>3104.96</v>
      </c>
      <c r="W892" s="279">
        <v>3258.24</v>
      </c>
      <c r="X892" s="279">
        <v>2867.25</v>
      </c>
      <c r="Y892" s="3">
        <v>0.08</v>
      </c>
      <c r="Z892" t="s">
        <v>6256</v>
      </c>
      <c r="AC892" s="1" t="s">
        <v>5742</v>
      </c>
    </row>
    <row r="893" spans="1:29" x14ac:dyDescent="0.25">
      <c r="A893">
        <v>890</v>
      </c>
      <c r="B893" s="167">
        <v>45995.576840277776</v>
      </c>
      <c r="C893" s="110">
        <f t="shared" si="13"/>
        <v>46010.576840277776</v>
      </c>
      <c r="D893" t="s">
        <v>5860</v>
      </c>
      <c r="G893" t="s">
        <v>2745</v>
      </c>
      <c r="H893" t="s">
        <v>93</v>
      </c>
      <c r="I893" t="s">
        <v>3477</v>
      </c>
      <c r="J893" t="s">
        <v>93</v>
      </c>
      <c r="K893" t="s">
        <v>6376</v>
      </c>
      <c r="L893" s="305" t="s">
        <v>8</v>
      </c>
      <c r="N893" s="9">
        <v>1800</v>
      </c>
      <c r="O893" s="9">
        <v>154</v>
      </c>
      <c r="P893" s="9">
        <v>0</v>
      </c>
      <c r="Q893" s="138">
        <v>0</v>
      </c>
      <c r="R893" s="138">
        <v>0</v>
      </c>
      <c r="U893" s="3">
        <v>5.4903537523081011E-2</v>
      </c>
      <c r="V893" s="279">
        <v>3302.16</v>
      </c>
      <c r="W893" s="279">
        <v>2969.57</v>
      </c>
      <c r="X893" s="279">
        <v>2613.23</v>
      </c>
      <c r="Y893" s="3">
        <v>0.22</v>
      </c>
      <c r="Z893" t="s">
        <v>5630</v>
      </c>
      <c r="AC893" s="1" t="s">
        <v>5742</v>
      </c>
    </row>
    <row r="894" spans="1:29" x14ac:dyDescent="0.25">
      <c r="A894">
        <v>891</v>
      </c>
      <c r="B894" s="167">
        <v>45995.606203703705</v>
      </c>
      <c r="C894" s="110">
        <f t="shared" si="13"/>
        <v>46010.606203703705</v>
      </c>
      <c r="D894" t="s">
        <v>5903</v>
      </c>
      <c r="E894" t="s">
        <v>5904</v>
      </c>
      <c r="G894" t="s">
        <v>3792</v>
      </c>
      <c r="H894" t="s">
        <v>89</v>
      </c>
      <c r="I894" t="s">
        <v>3629</v>
      </c>
      <c r="J894" t="s">
        <v>93</v>
      </c>
      <c r="K894" t="s">
        <v>6377</v>
      </c>
      <c r="L894" s="305" t="s">
        <v>8</v>
      </c>
      <c r="N894" s="9">
        <v>11000</v>
      </c>
      <c r="O894" s="9">
        <v>680.4</v>
      </c>
      <c r="P894" s="9">
        <v>0</v>
      </c>
      <c r="Q894" s="138">
        <v>0</v>
      </c>
      <c r="R894" s="138">
        <v>0</v>
      </c>
      <c r="U894" s="3">
        <v>0.15364329466479296</v>
      </c>
      <c r="V894" s="279">
        <v>19891</v>
      </c>
      <c r="W894" s="279">
        <v>20428.740000000002</v>
      </c>
      <c r="X894" s="279">
        <v>17977.29</v>
      </c>
      <c r="Y894" s="3">
        <v>0.1</v>
      </c>
      <c r="Z894" t="s">
        <v>5630</v>
      </c>
      <c r="AC894" s="1" t="s">
        <v>5742</v>
      </c>
    </row>
    <row r="895" spans="1:29" x14ac:dyDescent="0.25">
      <c r="A895">
        <v>892</v>
      </c>
      <c r="B895" s="167">
        <v>45995.607928240737</v>
      </c>
      <c r="C895" s="110">
        <f t="shared" si="13"/>
        <v>46010.607928240737</v>
      </c>
      <c r="D895" t="s">
        <v>5903</v>
      </c>
      <c r="E895" t="s">
        <v>5904</v>
      </c>
      <c r="G895" t="s">
        <v>3629</v>
      </c>
      <c r="H895" t="s">
        <v>93</v>
      </c>
      <c r="I895" t="s">
        <v>4696</v>
      </c>
      <c r="J895" t="s">
        <v>93</v>
      </c>
      <c r="K895" t="s">
        <v>6378</v>
      </c>
      <c r="L895" s="305" t="s">
        <v>8</v>
      </c>
      <c r="N895" s="9">
        <v>6500</v>
      </c>
      <c r="O895" s="9">
        <v>80.400000000000006</v>
      </c>
      <c r="P895" s="9">
        <v>0</v>
      </c>
      <c r="Q895" s="138">
        <v>0</v>
      </c>
      <c r="R895" s="138">
        <v>0</v>
      </c>
      <c r="U895" s="3">
        <v>0.15332300186433304</v>
      </c>
      <c r="V895" s="279">
        <v>11397.37</v>
      </c>
      <c r="W895" s="279">
        <v>11666.52</v>
      </c>
      <c r="X895" s="279">
        <v>10266.540000000001</v>
      </c>
      <c r="Y895" s="3">
        <v>0.1</v>
      </c>
      <c r="Z895" t="s">
        <v>5630</v>
      </c>
      <c r="AC895" s="1" t="s">
        <v>5742</v>
      </c>
    </row>
    <row r="896" spans="1:29" x14ac:dyDescent="0.25">
      <c r="A896">
        <v>893</v>
      </c>
      <c r="B896" s="167">
        <v>45995.61446759259</v>
      </c>
      <c r="C896" s="110">
        <f t="shared" si="13"/>
        <v>46010.61446759259</v>
      </c>
      <c r="D896" t="s">
        <v>5662</v>
      </c>
      <c r="G896" t="s">
        <v>1827</v>
      </c>
      <c r="H896" t="s">
        <v>39</v>
      </c>
      <c r="I896" t="s">
        <v>2512</v>
      </c>
      <c r="J896" t="s">
        <v>92</v>
      </c>
      <c r="K896" t="s">
        <v>5649</v>
      </c>
      <c r="L896" s="305" t="s">
        <v>7</v>
      </c>
      <c r="N896" s="9">
        <v>1800</v>
      </c>
      <c r="O896" s="9">
        <v>57</v>
      </c>
      <c r="P896" s="9">
        <v>0</v>
      </c>
      <c r="Q896" s="138">
        <v>0</v>
      </c>
      <c r="R896" s="138">
        <v>0</v>
      </c>
      <c r="U896" s="3">
        <v>8.2801256831272152E-2</v>
      </c>
      <c r="V896" s="279">
        <v>2658.69</v>
      </c>
      <c r="W896" s="279">
        <v>2865.15</v>
      </c>
      <c r="X896" s="279">
        <v>2528.91</v>
      </c>
      <c r="Y896" s="3">
        <v>0.05</v>
      </c>
      <c r="Z896" t="s">
        <v>6256</v>
      </c>
      <c r="AC896" s="1" t="s">
        <v>5742</v>
      </c>
    </row>
    <row r="897" spans="1:29" x14ac:dyDescent="0.25">
      <c r="A897">
        <v>894</v>
      </c>
      <c r="B897" s="167">
        <v>45995.670706018522</v>
      </c>
      <c r="C897" s="110">
        <f t="shared" si="13"/>
        <v>46010.670706018522</v>
      </c>
      <c r="D897" t="s">
        <v>6379</v>
      </c>
      <c r="G897" t="s">
        <v>2854</v>
      </c>
      <c r="H897" t="s">
        <v>93</v>
      </c>
      <c r="I897" t="s">
        <v>360</v>
      </c>
      <c r="J897" t="s">
        <v>74</v>
      </c>
      <c r="L897" s="305" t="s">
        <v>7</v>
      </c>
      <c r="N897" s="9">
        <v>12000</v>
      </c>
      <c r="O897" s="9">
        <v>294.60000000000002</v>
      </c>
      <c r="P897" s="9">
        <v>0</v>
      </c>
      <c r="Q897" s="138">
        <v>0</v>
      </c>
      <c r="R897" s="138">
        <v>0</v>
      </c>
      <c r="U897" s="3">
        <v>9.0301046635291801E-2</v>
      </c>
      <c r="V897" s="279">
        <v>20839.25</v>
      </c>
      <c r="W897" s="279">
        <v>18437.57</v>
      </c>
      <c r="X897" s="279">
        <v>17146.939999999999</v>
      </c>
      <c r="Y897" s="3">
        <v>0.18</v>
      </c>
      <c r="Z897" t="s">
        <v>5630</v>
      </c>
      <c r="AC897" s="1" t="s">
        <v>5742</v>
      </c>
    </row>
    <row r="898" spans="1:29" x14ac:dyDescent="0.25">
      <c r="A898">
        <v>895</v>
      </c>
      <c r="B898" s="167">
        <v>45995.672118055554</v>
      </c>
      <c r="C898" s="110">
        <f t="shared" si="13"/>
        <v>46010.672118055554</v>
      </c>
      <c r="D898" t="s">
        <v>6380</v>
      </c>
      <c r="G898" t="s">
        <v>2854</v>
      </c>
      <c r="H898" t="s">
        <v>93</v>
      </c>
      <c r="I898" t="s">
        <v>360</v>
      </c>
      <c r="J898" t="s">
        <v>74</v>
      </c>
      <c r="L898" s="305" t="s">
        <v>6</v>
      </c>
      <c r="N898" s="9">
        <v>12000</v>
      </c>
      <c r="O898" s="9">
        <v>294.60000000000002</v>
      </c>
      <c r="P898" s="9">
        <v>0</v>
      </c>
      <c r="Q898" s="138">
        <v>0</v>
      </c>
      <c r="R898" s="138">
        <v>0</v>
      </c>
      <c r="U898" s="3">
        <v>9.0301046635291801E-2</v>
      </c>
      <c r="V898" s="279">
        <v>20839.25</v>
      </c>
      <c r="W898" s="279">
        <v>18437.57</v>
      </c>
      <c r="X898" s="279">
        <v>17146.939999999999</v>
      </c>
      <c r="Y898" s="3">
        <v>0.18</v>
      </c>
      <c r="Z898" t="s">
        <v>5630</v>
      </c>
      <c r="AC898" s="1" t="s">
        <v>5742</v>
      </c>
    </row>
    <row r="899" spans="1:29" x14ac:dyDescent="0.25">
      <c r="A899">
        <v>896</v>
      </c>
      <c r="B899" s="167">
        <v>45995.710243055553</v>
      </c>
      <c r="C899" s="110">
        <f t="shared" si="13"/>
        <v>46010.710243055553</v>
      </c>
      <c r="D899" t="s">
        <v>6120</v>
      </c>
      <c r="E899" t="s">
        <v>6381</v>
      </c>
      <c r="G899" t="s">
        <v>3944</v>
      </c>
      <c r="H899" t="s">
        <v>80</v>
      </c>
      <c r="I899" t="s">
        <v>852</v>
      </c>
      <c r="J899" t="s">
        <v>82</v>
      </c>
      <c r="L899" s="305" t="s">
        <v>4</v>
      </c>
      <c r="N899" s="9">
        <v>12500</v>
      </c>
      <c r="O899" s="9">
        <v>504.3</v>
      </c>
      <c r="P899" s="9">
        <v>0</v>
      </c>
      <c r="Q899" s="138">
        <v>0</v>
      </c>
      <c r="R899" s="138">
        <v>0</v>
      </c>
      <c r="U899" s="3">
        <v>0.15350410509315646</v>
      </c>
      <c r="V899" s="279">
        <v>22305.48</v>
      </c>
      <c r="W899" s="279">
        <v>22875.919999999998</v>
      </c>
      <c r="X899" s="279">
        <v>20130.810000000001</v>
      </c>
      <c r="Y899" s="3">
        <v>0.1</v>
      </c>
      <c r="Z899" t="s">
        <v>5630</v>
      </c>
      <c r="AC899" s="1" t="s">
        <v>5742</v>
      </c>
    </row>
    <row r="900" spans="1:29" x14ac:dyDescent="0.25">
      <c r="A900">
        <v>897</v>
      </c>
      <c r="B900" s="167">
        <v>45995.712407407409</v>
      </c>
      <c r="C900" s="110">
        <f t="shared" ref="C900:C963" si="14">IF(B900="","",B900+15)</f>
        <v>46010.712407407409</v>
      </c>
      <c r="D900" t="s">
        <v>6120</v>
      </c>
      <c r="E900" t="s">
        <v>6382</v>
      </c>
      <c r="G900" t="s">
        <v>3944</v>
      </c>
      <c r="H900" t="s">
        <v>80</v>
      </c>
      <c r="I900" t="s">
        <v>852</v>
      </c>
      <c r="J900" t="s">
        <v>82</v>
      </c>
      <c r="L900" s="305" t="s">
        <v>4</v>
      </c>
      <c r="N900" s="9">
        <v>12500</v>
      </c>
      <c r="O900" s="9">
        <v>504.3</v>
      </c>
      <c r="P900" s="9">
        <v>382000</v>
      </c>
      <c r="Q900" s="138">
        <v>0</v>
      </c>
      <c r="R900" s="138">
        <v>0</v>
      </c>
      <c r="U900" s="3">
        <v>0.15909232613671964</v>
      </c>
      <c r="V900" s="279">
        <v>22993.08</v>
      </c>
      <c r="W900" s="279">
        <v>23069.27</v>
      </c>
      <c r="X900" s="279">
        <v>20300.96</v>
      </c>
      <c r="Y900" s="3">
        <v>0.12</v>
      </c>
      <c r="Z900" t="s">
        <v>5630</v>
      </c>
      <c r="AC900" s="1" t="s">
        <v>5742</v>
      </c>
    </row>
    <row r="901" spans="1:29" x14ac:dyDescent="0.25">
      <c r="A901">
        <v>898</v>
      </c>
      <c r="B901" s="167">
        <v>45995.734918981485</v>
      </c>
      <c r="C901" s="110">
        <f t="shared" si="14"/>
        <v>46010.734918981485</v>
      </c>
      <c r="D901" t="s">
        <v>6383</v>
      </c>
      <c r="G901" t="s">
        <v>3944</v>
      </c>
      <c r="H901" t="s">
        <v>80</v>
      </c>
      <c r="I901" t="s">
        <v>852</v>
      </c>
      <c r="J901" t="s">
        <v>82</v>
      </c>
      <c r="L901" s="305" t="s">
        <v>3</v>
      </c>
      <c r="N901" s="9">
        <v>9012</v>
      </c>
      <c r="O901" s="9">
        <v>336.2</v>
      </c>
      <c r="P901" s="9">
        <v>382000</v>
      </c>
      <c r="Q901" s="138">
        <v>0</v>
      </c>
      <c r="R901" s="138">
        <v>0</v>
      </c>
      <c r="U901" s="3">
        <v>0.10328663853257272</v>
      </c>
      <c r="V901" s="279">
        <v>16738.62</v>
      </c>
      <c r="W901" s="279">
        <v>15301.59</v>
      </c>
      <c r="X901" s="279">
        <v>13465.4</v>
      </c>
      <c r="Y901" s="3">
        <v>0.2</v>
      </c>
      <c r="Z901" t="s">
        <v>5630</v>
      </c>
      <c r="AC901" s="1" t="s">
        <v>5742</v>
      </c>
    </row>
    <row r="902" spans="1:29" x14ac:dyDescent="0.25">
      <c r="A902">
        <v>899</v>
      </c>
      <c r="B902" s="167">
        <v>45996.488344907404</v>
      </c>
      <c r="C902" s="110">
        <f t="shared" si="14"/>
        <v>46011.488344907404</v>
      </c>
      <c r="D902" t="s">
        <v>5769</v>
      </c>
      <c r="E902" t="s">
        <v>6384</v>
      </c>
      <c r="F902" t="s">
        <v>6385</v>
      </c>
      <c r="G902" t="s">
        <v>1827</v>
      </c>
      <c r="H902" t="s">
        <v>39</v>
      </c>
      <c r="I902" t="s">
        <v>4793</v>
      </c>
      <c r="J902" t="s">
        <v>88</v>
      </c>
      <c r="L902" s="305" t="s">
        <v>4</v>
      </c>
      <c r="N902" s="9">
        <v>4600</v>
      </c>
      <c r="O902" s="9">
        <v>133</v>
      </c>
      <c r="P902" s="9">
        <v>21401.4</v>
      </c>
      <c r="Q902" s="138">
        <v>0</v>
      </c>
      <c r="R902" s="138">
        <v>0</v>
      </c>
      <c r="U902" s="3">
        <v>5.7865584026707509E-2</v>
      </c>
      <c r="V902" s="279">
        <v>7952.23</v>
      </c>
      <c r="W902" s="279">
        <v>7065.31</v>
      </c>
      <c r="X902" s="279">
        <v>6235.16</v>
      </c>
      <c r="Y902" s="3">
        <v>0.22</v>
      </c>
      <c r="Z902" t="s">
        <v>6256</v>
      </c>
      <c r="AC902" s="1" t="s">
        <v>5742</v>
      </c>
    </row>
    <row r="903" spans="1:29" x14ac:dyDescent="0.25">
      <c r="A903">
        <v>900</v>
      </c>
      <c r="B903" s="167">
        <v>45996.49728009259</v>
      </c>
      <c r="C903" s="110">
        <f t="shared" si="14"/>
        <v>46011.49728009259</v>
      </c>
      <c r="D903" t="s">
        <v>5559</v>
      </c>
      <c r="E903" t="s">
        <v>6386</v>
      </c>
      <c r="F903" t="s">
        <v>6387</v>
      </c>
      <c r="G903" t="s">
        <v>2973</v>
      </c>
      <c r="H903" t="s">
        <v>93</v>
      </c>
      <c r="I903" t="s">
        <v>4523</v>
      </c>
      <c r="J903" t="s">
        <v>39</v>
      </c>
      <c r="L903" s="305" t="s">
        <v>3</v>
      </c>
      <c r="N903" s="9">
        <v>1880</v>
      </c>
      <c r="O903" s="9">
        <v>83.6</v>
      </c>
      <c r="P903" s="9">
        <v>0</v>
      </c>
      <c r="Q903" s="138">
        <v>0</v>
      </c>
      <c r="R903" s="138">
        <v>0</v>
      </c>
      <c r="U903" s="3">
        <v>5.7747889161431802E-2</v>
      </c>
      <c r="V903" s="279">
        <v>3017.79</v>
      </c>
      <c r="W903" s="279">
        <v>2930.7</v>
      </c>
      <c r="X903" s="279">
        <v>2579.02</v>
      </c>
      <c r="Y903" s="3">
        <v>0.15</v>
      </c>
      <c r="Z903" t="s">
        <v>6256</v>
      </c>
      <c r="AC903" s="1" t="s">
        <v>5742</v>
      </c>
    </row>
    <row r="904" spans="1:29" x14ac:dyDescent="0.25">
      <c r="A904">
        <v>901</v>
      </c>
      <c r="B904" s="167">
        <v>45996.618692129632</v>
      </c>
      <c r="C904" s="110">
        <f t="shared" si="14"/>
        <v>46011.618692129632</v>
      </c>
      <c r="D904" t="s">
        <v>5559</v>
      </c>
      <c r="E904" t="s">
        <v>6026</v>
      </c>
      <c r="F904" t="s">
        <v>6388</v>
      </c>
      <c r="G904" t="s">
        <v>3303</v>
      </c>
      <c r="H904" t="s">
        <v>93</v>
      </c>
      <c r="I904" t="s">
        <v>3505</v>
      </c>
      <c r="J904" t="s">
        <v>74</v>
      </c>
      <c r="L904" s="305" t="s">
        <v>3</v>
      </c>
      <c r="N904" s="9">
        <v>9500</v>
      </c>
      <c r="O904" s="9">
        <v>220</v>
      </c>
      <c r="P904" s="9">
        <v>0</v>
      </c>
      <c r="Q904" s="138">
        <v>0</v>
      </c>
      <c r="R904" s="138">
        <v>0</v>
      </c>
      <c r="U904" s="3">
        <v>0.135965856198344</v>
      </c>
      <c r="V904" s="279">
        <v>15227.99</v>
      </c>
      <c r="W904" s="279">
        <v>15568.58</v>
      </c>
      <c r="X904" s="279">
        <v>14478.78</v>
      </c>
      <c r="Y904" s="3">
        <v>0.05</v>
      </c>
      <c r="Z904" t="s">
        <v>6256</v>
      </c>
      <c r="AC904" s="1" t="s">
        <v>5742</v>
      </c>
    </row>
    <row r="905" spans="1:29" x14ac:dyDescent="0.25">
      <c r="A905">
        <v>902</v>
      </c>
      <c r="B905" s="167">
        <v>45996.638819444444</v>
      </c>
      <c r="C905" s="110">
        <f t="shared" si="14"/>
        <v>46011.638819444444</v>
      </c>
      <c r="D905" t="s">
        <v>6389</v>
      </c>
      <c r="G905" t="s">
        <v>1876</v>
      </c>
      <c r="H905" t="s">
        <v>39</v>
      </c>
      <c r="I905" t="s">
        <v>3876</v>
      </c>
      <c r="J905" t="s">
        <v>76</v>
      </c>
      <c r="K905" t="s">
        <v>6390</v>
      </c>
      <c r="L905" s="305" t="s">
        <v>7</v>
      </c>
      <c r="N905" s="9">
        <v>11500</v>
      </c>
      <c r="O905" s="9">
        <v>1019.9</v>
      </c>
      <c r="P905" s="9">
        <v>30000</v>
      </c>
      <c r="Q905" s="138">
        <v>0</v>
      </c>
      <c r="R905" s="138">
        <v>0</v>
      </c>
      <c r="U905" s="3">
        <v>0.117010286294045</v>
      </c>
      <c r="V905" s="279">
        <v>20842.2</v>
      </c>
      <c r="W905" s="279">
        <v>19146.54</v>
      </c>
      <c r="X905" s="279">
        <v>17885.38</v>
      </c>
      <c r="Y905" s="3">
        <v>0.15</v>
      </c>
      <c r="Z905" t="s">
        <v>5630</v>
      </c>
      <c r="AC905" s="1" t="s">
        <v>5742</v>
      </c>
    </row>
    <row r="906" spans="1:29" x14ac:dyDescent="0.25">
      <c r="A906">
        <v>903</v>
      </c>
      <c r="B906" s="167">
        <v>45996.644131944442</v>
      </c>
      <c r="C906" s="110">
        <f t="shared" si="14"/>
        <v>46011.644131944442</v>
      </c>
      <c r="D906" t="s">
        <v>6379</v>
      </c>
      <c r="G906" t="s">
        <v>2854</v>
      </c>
      <c r="H906" t="s">
        <v>93</v>
      </c>
      <c r="I906" t="s">
        <v>4705</v>
      </c>
      <c r="J906" t="s">
        <v>93</v>
      </c>
      <c r="L906" s="305" t="s">
        <v>6</v>
      </c>
      <c r="N906" s="9">
        <v>3500</v>
      </c>
      <c r="O906" s="9">
        <v>384.4</v>
      </c>
      <c r="P906" s="9">
        <v>0</v>
      </c>
      <c r="Q906" s="138">
        <v>0</v>
      </c>
      <c r="R906" s="138">
        <v>0</v>
      </c>
      <c r="U906" s="3">
        <v>8.2419772718733103E-2</v>
      </c>
      <c r="V906" s="279">
        <v>6515</v>
      </c>
      <c r="W906" s="279">
        <v>6088.73</v>
      </c>
      <c r="X906" s="279">
        <v>5358.08</v>
      </c>
      <c r="Y906" s="3">
        <v>0.19</v>
      </c>
      <c r="Z906" t="s">
        <v>5630</v>
      </c>
      <c r="AC906" s="1" t="s">
        <v>5742</v>
      </c>
    </row>
    <row r="907" spans="1:29" x14ac:dyDescent="0.25">
      <c r="A907">
        <v>904</v>
      </c>
      <c r="B907" s="167">
        <v>45996.646956018521</v>
      </c>
      <c r="C907" s="110">
        <f t="shared" si="14"/>
        <v>46011.646956018521</v>
      </c>
      <c r="D907" t="s">
        <v>6391</v>
      </c>
      <c r="G907" t="s">
        <v>2764</v>
      </c>
      <c r="H907" t="s">
        <v>93</v>
      </c>
      <c r="I907" t="s">
        <v>1926</v>
      </c>
      <c r="J907" t="s">
        <v>39</v>
      </c>
      <c r="L907" s="305" t="s">
        <v>6</v>
      </c>
      <c r="N907" s="9">
        <v>7000</v>
      </c>
      <c r="O907" s="9">
        <v>443.1</v>
      </c>
      <c r="P907" s="9">
        <v>0</v>
      </c>
      <c r="Q907" s="138">
        <v>0</v>
      </c>
      <c r="R907" s="138">
        <v>0</v>
      </c>
      <c r="U907" s="3">
        <v>9.0788383695910621E-2</v>
      </c>
      <c r="V907" s="279">
        <v>12309.3</v>
      </c>
      <c r="W907" s="279">
        <v>11570.46</v>
      </c>
      <c r="X907" s="279">
        <v>10182</v>
      </c>
      <c r="Y907" s="3">
        <v>0.18</v>
      </c>
      <c r="Z907" t="s">
        <v>5630</v>
      </c>
      <c r="AC907" s="1" t="s">
        <v>5742</v>
      </c>
    </row>
    <row r="908" spans="1:29" x14ac:dyDescent="0.25">
      <c r="A908">
        <v>905</v>
      </c>
      <c r="B908" s="167">
        <v>45996.675682870373</v>
      </c>
      <c r="C908" s="110">
        <f t="shared" si="14"/>
        <v>46011.675682870373</v>
      </c>
      <c r="D908" t="s">
        <v>5664</v>
      </c>
      <c r="G908" t="s">
        <v>5377</v>
      </c>
      <c r="H908" t="s">
        <v>93</v>
      </c>
      <c r="I908" t="s">
        <v>2948</v>
      </c>
      <c r="J908" t="s">
        <v>93</v>
      </c>
      <c r="K908" t="s">
        <v>5649</v>
      </c>
      <c r="L908" s="305" t="s">
        <v>4</v>
      </c>
      <c r="N908" s="9">
        <v>1400</v>
      </c>
      <c r="O908" s="9">
        <v>88.2</v>
      </c>
      <c r="P908" s="9">
        <v>0</v>
      </c>
      <c r="Q908" s="138">
        <v>0</v>
      </c>
      <c r="R908" s="138">
        <v>0</v>
      </c>
      <c r="U908" s="3">
        <v>6.0004704162852501E-2</v>
      </c>
      <c r="V908" s="279">
        <v>2177.66</v>
      </c>
      <c r="W908" s="279">
        <v>2285.5300000000002</v>
      </c>
      <c r="X908" s="279">
        <v>2011.26</v>
      </c>
      <c r="Y908" s="3">
        <v>0.08</v>
      </c>
      <c r="Z908" t="s">
        <v>6256</v>
      </c>
      <c r="AC908" s="1" t="s">
        <v>5742</v>
      </c>
    </row>
    <row r="909" spans="1:29" x14ac:dyDescent="0.25">
      <c r="A909">
        <v>906</v>
      </c>
      <c r="B909" s="167">
        <v>45996.689016203702</v>
      </c>
      <c r="C909" s="110">
        <f t="shared" si="14"/>
        <v>46011.689016203702</v>
      </c>
      <c r="D909" t="s">
        <v>5559</v>
      </c>
      <c r="E909" t="s">
        <v>6392</v>
      </c>
      <c r="F909" t="s">
        <v>6393</v>
      </c>
      <c r="G909" t="s">
        <v>2911</v>
      </c>
      <c r="H909" t="s">
        <v>93</v>
      </c>
      <c r="I909" t="s">
        <v>4711</v>
      </c>
      <c r="J909" t="s">
        <v>93</v>
      </c>
      <c r="L909" s="305" t="s">
        <v>3</v>
      </c>
      <c r="N909" s="9">
        <v>800</v>
      </c>
      <c r="O909" s="9">
        <v>31.6</v>
      </c>
      <c r="P909" s="9">
        <v>0</v>
      </c>
      <c r="Q909" s="138">
        <v>0</v>
      </c>
      <c r="R909" s="138">
        <v>0</v>
      </c>
      <c r="U909" s="3">
        <v>9.8583447442205777E-2</v>
      </c>
      <c r="V909" s="279">
        <v>1317.68</v>
      </c>
      <c r="W909" s="279">
        <v>1351.61</v>
      </c>
      <c r="X909" s="279">
        <v>1189.42</v>
      </c>
      <c r="Y909" s="3">
        <v>0.1</v>
      </c>
      <c r="Z909" t="s">
        <v>6256</v>
      </c>
      <c r="AC909" s="1" t="s">
        <v>5742</v>
      </c>
    </row>
    <row r="910" spans="1:29" x14ac:dyDescent="0.25">
      <c r="A910">
        <v>907</v>
      </c>
      <c r="B910" s="167">
        <v>45996.694965277777</v>
      </c>
      <c r="C910" s="110">
        <f t="shared" si="14"/>
        <v>46011.694965277777</v>
      </c>
      <c r="D910" t="s">
        <v>5670</v>
      </c>
      <c r="G910" t="s">
        <v>2764</v>
      </c>
      <c r="H910" t="s">
        <v>93</v>
      </c>
      <c r="I910" t="s">
        <v>1278</v>
      </c>
      <c r="J910" t="s">
        <v>82</v>
      </c>
      <c r="K910" t="s">
        <v>5693</v>
      </c>
      <c r="L910" s="305" t="s">
        <v>3</v>
      </c>
      <c r="N910" s="9">
        <v>4200</v>
      </c>
      <c r="O910" s="9">
        <v>118.5</v>
      </c>
      <c r="P910" s="9">
        <v>0</v>
      </c>
      <c r="Q910" s="138">
        <v>0</v>
      </c>
      <c r="R910" s="138">
        <v>0</v>
      </c>
      <c r="U910" s="3">
        <v>9.0440560354024133E-2</v>
      </c>
      <c r="V910" s="279">
        <v>6187.54</v>
      </c>
      <c r="W910" s="279">
        <v>6756.01</v>
      </c>
      <c r="X910" s="279">
        <v>5945.29</v>
      </c>
      <c r="Y910" s="3">
        <v>0.04</v>
      </c>
      <c r="Z910" t="s">
        <v>6256</v>
      </c>
      <c r="AC910" s="1" t="s">
        <v>5742</v>
      </c>
    </row>
    <row r="911" spans="1:29" x14ac:dyDescent="0.25">
      <c r="A911">
        <v>908</v>
      </c>
      <c r="B911" s="167">
        <v>45996.720717592594</v>
      </c>
      <c r="C911" s="110">
        <f t="shared" si="14"/>
        <v>46011.720717592594</v>
      </c>
      <c r="D911" t="s">
        <v>5559</v>
      </c>
      <c r="E911" t="s">
        <v>6394</v>
      </c>
      <c r="G911" t="s">
        <v>1807</v>
      </c>
      <c r="H911" t="s">
        <v>39</v>
      </c>
      <c r="I911" t="s">
        <v>2359</v>
      </c>
      <c r="J911" t="s">
        <v>88</v>
      </c>
      <c r="L911" s="305" t="s">
        <v>3</v>
      </c>
      <c r="N911" s="9">
        <v>3650</v>
      </c>
      <c r="O911" s="9">
        <v>110.8</v>
      </c>
      <c r="P911" s="9">
        <v>0</v>
      </c>
      <c r="Q911" s="138">
        <v>0</v>
      </c>
      <c r="R911" s="138">
        <v>2</v>
      </c>
      <c r="U911" s="3">
        <v>9.9780877361224152E-2</v>
      </c>
      <c r="V911" s="279">
        <v>6673.26</v>
      </c>
      <c r="W911" s="279">
        <v>6822.14</v>
      </c>
      <c r="X911" s="279">
        <v>6018.21</v>
      </c>
      <c r="Y911" s="3">
        <v>0.1</v>
      </c>
      <c r="Z911" t="s">
        <v>6256</v>
      </c>
      <c r="AC911" s="1" t="s">
        <v>5742</v>
      </c>
    </row>
    <row r="912" spans="1:29" x14ac:dyDescent="0.25">
      <c r="A912">
        <v>909</v>
      </c>
      <c r="B912" s="167">
        <v>45999.355636574073</v>
      </c>
      <c r="C912" s="110">
        <f t="shared" si="14"/>
        <v>46014.355636574073</v>
      </c>
      <c r="D912" t="s">
        <v>5494</v>
      </c>
      <c r="E912" t="s">
        <v>5855</v>
      </c>
      <c r="G912" t="s">
        <v>2512</v>
      </c>
      <c r="H912" t="s">
        <v>92</v>
      </c>
      <c r="I912" t="s">
        <v>2512</v>
      </c>
      <c r="J912" t="s">
        <v>92</v>
      </c>
      <c r="K912" t="s">
        <v>6395</v>
      </c>
      <c r="L912" s="305" t="s">
        <v>7</v>
      </c>
      <c r="N912" s="9">
        <v>2000</v>
      </c>
      <c r="O912" s="9">
        <v>0</v>
      </c>
      <c r="P912" s="9">
        <v>0</v>
      </c>
      <c r="Q912" s="138">
        <v>0</v>
      </c>
      <c r="R912" s="138">
        <v>0</v>
      </c>
      <c r="U912" s="3">
        <v>0.13511091963706057</v>
      </c>
      <c r="V912" s="279">
        <v>3202.05</v>
      </c>
      <c r="W912" s="279">
        <v>3136.03</v>
      </c>
      <c r="X912" s="279">
        <v>3041.95</v>
      </c>
      <c r="Y912" s="3">
        <v>0.05</v>
      </c>
      <c r="Z912" t="s">
        <v>5630</v>
      </c>
      <c r="AC912" s="1" t="s">
        <v>5742</v>
      </c>
    </row>
    <row r="913" spans="1:29" x14ac:dyDescent="0.25">
      <c r="A913">
        <v>910</v>
      </c>
      <c r="B913" s="167">
        <v>45999.502800925926</v>
      </c>
      <c r="C913" s="110">
        <f t="shared" si="14"/>
        <v>46014.502800925926</v>
      </c>
      <c r="D913" t="s">
        <v>6042</v>
      </c>
      <c r="G913" t="s">
        <v>2973</v>
      </c>
      <c r="H913" t="s">
        <v>93</v>
      </c>
      <c r="I913" t="s">
        <v>2010</v>
      </c>
      <c r="J913" t="s">
        <v>89</v>
      </c>
      <c r="K913" t="s">
        <v>6396</v>
      </c>
      <c r="L913" s="305" t="s">
        <v>6</v>
      </c>
      <c r="N913" s="9">
        <v>4500</v>
      </c>
      <c r="O913" s="9">
        <v>388.8</v>
      </c>
      <c r="P913" s="9">
        <v>0</v>
      </c>
      <c r="Q913" s="138">
        <v>0</v>
      </c>
      <c r="R913" s="138">
        <v>0</v>
      </c>
      <c r="U913" s="3">
        <v>0.11586210080452637</v>
      </c>
      <c r="V913" s="279">
        <v>8028.3</v>
      </c>
      <c r="W913" s="279">
        <v>7828.04</v>
      </c>
      <c r="X913" s="279">
        <v>6888.68</v>
      </c>
      <c r="Y913" s="3">
        <v>0.15</v>
      </c>
      <c r="Z913" t="s">
        <v>5630</v>
      </c>
      <c r="AC913" s="1" t="s">
        <v>5742</v>
      </c>
    </row>
    <row r="914" spans="1:29" x14ac:dyDescent="0.25">
      <c r="A914">
        <v>911</v>
      </c>
      <c r="B914" s="167">
        <v>45999.508969907409</v>
      </c>
      <c r="C914" s="110">
        <f t="shared" si="14"/>
        <v>46014.508969907409</v>
      </c>
      <c r="D914" t="s">
        <v>6186</v>
      </c>
      <c r="G914" t="s">
        <v>4523</v>
      </c>
      <c r="H914" t="s">
        <v>39</v>
      </c>
      <c r="I914" t="s">
        <v>2512</v>
      </c>
      <c r="J914" t="s">
        <v>92</v>
      </c>
      <c r="L914" s="305" t="s">
        <v>3</v>
      </c>
      <c r="N914" s="9">
        <v>850</v>
      </c>
      <c r="O914" s="9">
        <v>34.200000000000003</v>
      </c>
      <c r="P914" s="9">
        <v>0</v>
      </c>
      <c r="Q914" s="138">
        <v>0</v>
      </c>
      <c r="R914" s="138">
        <v>0</v>
      </c>
      <c r="U914" s="3">
        <v>0.11523879766854381</v>
      </c>
      <c r="V914" s="279">
        <v>1472.98</v>
      </c>
      <c r="W914" s="279">
        <v>1424.06</v>
      </c>
      <c r="X914" s="279">
        <v>1257.72</v>
      </c>
      <c r="Y914" s="3">
        <v>0.15</v>
      </c>
      <c r="Z914" t="s">
        <v>5630</v>
      </c>
      <c r="AC914" s="1" t="s">
        <v>5742</v>
      </c>
    </row>
    <row r="915" spans="1:29" x14ac:dyDescent="0.25">
      <c r="A915">
        <v>912</v>
      </c>
      <c r="B915" s="167">
        <v>45999.61818287037</v>
      </c>
      <c r="C915" s="110">
        <f t="shared" si="14"/>
        <v>46014.61818287037</v>
      </c>
      <c r="D915" t="s">
        <v>5971</v>
      </c>
      <c r="G915" t="s">
        <v>2745</v>
      </c>
      <c r="H915" t="s">
        <v>93</v>
      </c>
      <c r="I915" t="s">
        <v>3477</v>
      </c>
      <c r="J915" t="s">
        <v>93</v>
      </c>
      <c r="K915" t="s">
        <v>6397</v>
      </c>
      <c r="L915" s="305" t="s">
        <v>7</v>
      </c>
      <c r="N915" s="9">
        <v>1800</v>
      </c>
      <c r="O915" s="9">
        <v>123.2</v>
      </c>
      <c r="P915" s="9">
        <v>0</v>
      </c>
      <c r="Q915" s="138">
        <v>0</v>
      </c>
      <c r="R915" s="138">
        <v>0</v>
      </c>
      <c r="U915" s="3">
        <v>4.5199761087149876E-2</v>
      </c>
      <c r="V915" s="279">
        <v>3268.03</v>
      </c>
      <c r="W915" s="279">
        <v>2895.21</v>
      </c>
      <c r="X915" s="279">
        <v>2547.7800000000002</v>
      </c>
      <c r="Y915" s="3">
        <v>0.23</v>
      </c>
      <c r="Z915" t="s">
        <v>5630</v>
      </c>
      <c r="AC915" s="1" t="s">
        <v>5742</v>
      </c>
    </row>
    <row r="916" spans="1:29" x14ac:dyDescent="0.25">
      <c r="A916">
        <v>913</v>
      </c>
      <c r="B916" s="167">
        <v>45999.635243055556</v>
      </c>
      <c r="C916" s="110">
        <f t="shared" si="14"/>
        <v>46014.635243055556</v>
      </c>
      <c r="D916" t="s">
        <v>5494</v>
      </c>
      <c r="E916" t="s">
        <v>5855</v>
      </c>
      <c r="G916" t="s">
        <v>2512</v>
      </c>
      <c r="H916" t="s">
        <v>92</v>
      </c>
      <c r="I916" t="s">
        <v>3373</v>
      </c>
      <c r="J916" t="s">
        <v>78</v>
      </c>
      <c r="L916" s="305" t="s">
        <v>3</v>
      </c>
      <c r="N916" s="9">
        <v>6896</v>
      </c>
      <c r="O916" s="9">
        <v>335.4</v>
      </c>
      <c r="P916" s="9">
        <v>0</v>
      </c>
      <c r="Q916" s="138">
        <v>0</v>
      </c>
      <c r="R916" s="138">
        <v>0</v>
      </c>
      <c r="U916" s="3">
        <v>5.8393286885638503E-2</v>
      </c>
      <c r="V916" s="279">
        <v>11248.61</v>
      </c>
      <c r="W916" s="279">
        <v>10340.93</v>
      </c>
      <c r="X916" s="279">
        <v>9617.06</v>
      </c>
      <c r="Y916" s="3">
        <v>0.15</v>
      </c>
      <c r="Z916" t="s">
        <v>5630</v>
      </c>
      <c r="AC916" s="1" t="s">
        <v>5742</v>
      </c>
    </row>
    <row r="917" spans="1:29" x14ac:dyDescent="0.25">
      <c r="A917">
        <v>914</v>
      </c>
      <c r="B917" s="167">
        <v>45999.670590277776</v>
      </c>
      <c r="C917" s="110">
        <f t="shared" si="14"/>
        <v>46014.670590277776</v>
      </c>
      <c r="D917" t="s">
        <v>5662</v>
      </c>
      <c r="G917" t="s">
        <v>1827</v>
      </c>
      <c r="H917" t="s">
        <v>39</v>
      </c>
      <c r="I917" t="s">
        <v>1617</v>
      </c>
      <c r="J917" t="s">
        <v>88</v>
      </c>
      <c r="K917" t="s">
        <v>5649</v>
      </c>
      <c r="L917" s="305" t="s">
        <v>3</v>
      </c>
      <c r="N917" s="9">
        <v>3250</v>
      </c>
      <c r="O917" s="9">
        <v>109.2</v>
      </c>
      <c r="P917" s="9">
        <v>5000</v>
      </c>
      <c r="Q917" s="138">
        <v>0</v>
      </c>
      <c r="R917" s="138">
        <v>0</v>
      </c>
      <c r="U917" s="3">
        <v>5.2992348994139578E-2</v>
      </c>
      <c r="V917" s="279">
        <v>4816.37</v>
      </c>
      <c r="W917" s="279">
        <v>4976.4399999999996</v>
      </c>
      <c r="X917" s="279">
        <v>4393.79</v>
      </c>
      <c r="Y917" s="3">
        <v>0.09</v>
      </c>
      <c r="Z917" t="s">
        <v>5630</v>
      </c>
      <c r="AC917" s="1" t="s">
        <v>5742</v>
      </c>
    </row>
    <row r="918" spans="1:29" x14ac:dyDescent="0.25">
      <c r="A918">
        <v>915</v>
      </c>
      <c r="B918" s="167">
        <v>46000.420312499999</v>
      </c>
      <c r="C918" s="110">
        <f t="shared" si="14"/>
        <v>46015.420312499999</v>
      </c>
      <c r="D918" t="s">
        <v>6398</v>
      </c>
      <c r="G918" t="s">
        <v>2941</v>
      </c>
      <c r="H918" t="s">
        <v>93</v>
      </c>
      <c r="I918" t="s">
        <v>619</v>
      </c>
      <c r="J918" t="s">
        <v>77</v>
      </c>
      <c r="L918" s="305" t="s">
        <v>6</v>
      </c>
      <c r="N918" s="9">
        <v>6000</v>
      </c>
      <c r="O918" s="9">
        <v>229.87</v>
      </c>
      <c r="P918" s="9">
        <v>0</v>
      </c>
      <c r="Q918" s="138">
        <v>0</v>
      </c>
      <c r="R918" s="138">
        <v>0</v>
      </c>
      <c r="U918" s="3">
        <v>0.15332639661379749</v>
      </c>
      <c r="V918" s="279">
        <v>10511.11</v>
      </c>
      <c r="W918" s="279">
        <v>10199.43</v>
      </c>
      <c r="X918" s="279">
        <v>9485.4699999999993</v>
      </c>
      <c r="Y918" s="3">
        <v>0.1</v>
      </c>
      <c r="Z918" t="s">
        <v>5630</v>
      </c>
      <c r="AC918" s="1" t="s">
        <v>5742</v>
      </c>
    </row>
    <row r="919" spans="1:29" x14ac:dyDescent="0.25">
      <c r="A919">
        <v>916</v>
      </c>
      <c r="B919" s="167">
        <v>46000.471041666664</v>
      </c>
      <c r="C919" s="110">
        <f t="shared" si="14"/>
        <v>46015.471041666664</v>
      </c>
      <c r="D919" t="s">
        <v>6399</v>
      </c>
      <c r="E919" t="s">
        <v>6400</v>
      </c>
      <c r="G919" t="s">
        <v>4711</v>
      </c>
      <c r="H919" t="s">
        <v>93</v>
      </c>
      <c r="I919" t="s">
        <v>5358</v>
      </c>
      <c r="J919" t="s">
        <v>39</v>
      </c>
      <c r="K919" t="s">
        <v>6401</v>
      </c>
      <c r="L919" s="305" t="s">
        <v>3</v>
      </c>
      <c r="N919" s="9">
        <v>1760</v>
      </c>
      <c r="O919" s="9">
        <v>56.2</v>
      </c>
      <c r="P919" s="9">
        <v>13885</v>
      </c>
      <c r="Q919" s="138">
        <v>0</v>
      </c>
      <c r="R919" s="138">
        <v>0</v>
      </c>
      <c r="U919" s="3">
        <v>0.10486184085040245</v>
      </c>
      <c r="V919" s="279">
        <v>3058.73</v>
      </c>
      <c r="W919" s="279">
        <v>2896.97</v>
      </c>
      <c r="X919" s="279">
        <v>2549.33</v>
      </c>
      <c r="Y919" s="3">
        <v>0.17</v>
      </c>
      <c r="Z919" t="s">
        <v>5630</v>
      </c>
      <c r="AC919" s="1" t="s">
        <v>5742</v>
      </c>
    </row>
    <row r="920" spans="1:29" x14ac:dyDescent="0.25">
      <c r="A920">
        <v>917</v>
      </c>
      <c r="B920" s="167">
        <v>46000.489166666666</v>
      </c>
      <c r="C920" s="110">
        <f t="shared" si="14"/>
        <v>46015.489166666666</v>
      </c>
      <c r="D920" t="s">
        <v>6264</v>
      </c>
      <c r="E920" t="s">
        <v>6265</v>
      </c>
      <c r="G920" t="s">
        <v>4711</v>
      </c>
      <c r="H920" t="s">
        <v>93</v>
      </c>
      <c r="I920" t="s">
        <v>1807</v>
      </c>
      <c r="J920" t="s">
        <v>39</v>
      </c>
      <c r="L920" s="305" t="s">
        <v>3</v>
      </c>
      <c r="N920" s="9">
        <v>1500</v>
      </c>
      <c r="O920" s="9">
        <v>56.2</v>
      </c>
      <c r="P920" s="9">
        <v>0</v>
      </c>
      <c r="Q920" s="138">
        <v>0</v>
      </c>
      <c r="R920" s="138">
        <v>0</v>
      </c>
      <c r="U920" s="3">
        <v>8.1893475873176941E-2</v>
      </c>
      <c r="V920" s="279">
        <v>2594.77</v>
      </c>
      <c r="W920" s="279">
        <v>2401.81</v>
      </c>
      <c r="X920" s="279">
        <v>2113.6</v>
      </c>
      <c r="Y920" s="3">
        <v>0.19</v>
      </c>
      <c r="Z920" t="s">
        <v>5630</v>
      </c>
      <c r="AC920" s="1" t="s">
        <v>5742</v>
      </c>
    </row>
    <row r="921" spans="1:29" x14ac:dyDescent="0.25">
      <c r="A921">
        <v>918</v>
      </c>
      <c r="B921" s="167">
        <v>46000.492766203701</v>
      </c>
      <c r="C921" s="110">
        <f t="shared" si="14"/>
        <v>46015.492766203701</v>
      </c>
      <c r="D921" t="s">
        <v>6312</v>
      </c>
      <c r="G921" t="s">
        <v>4523</v>
      </c>
      <c r="H921" t="s">
        <v>39</v>
      </c>
      <c r="I921" t="s">
        <v>4523</v>
      </c>
      <c r="J921" t="s">
        <v>39</v>
      </c>
      <c r="L921" s="305" t="s">
        <v>3</v>
      </c>
      <c r="N921" s="9">
        <v>450</v>
      </c>
      <c r="O921" s="9">
        <v>0</v>
      </c>
      <c r="P921" s="9">
        <v>0</v>
      </c>
      <c r="Q921" s="138">
        <v>0</v>
      </c>
      <c r="R921" s="138">
        <v>0</v>
      </c>
      <c r="U921" s="3">
        <v>0.218356163992623</v>
      </c>
      <c r="V921" s="279">
        <v>781.93</v>
      </c>
      <c r="W921" s="279">
        <v>823.08</v>
      </c>
      <c r="X921" s="279">
        <v>781.93</v>
      </c>
      <c r="Z921" t="s">
        <v>5630</v>
      </c>
      <c r="AC921" s="1" t="s">
        <v>5742</v>
      </c>
    </row>
    <row r="922" spans="1:29" x14ac:dyDescent="0.25">
      <c r="A922">
        <v>919</v>
      </c>
      <c r="B922" s="167">
        <v>46000.500821759262</v>
      </c>
      <c r="C922" s="110">
        <f t="shared" si="14"/>
        <v>46015.500821759262</v>
      </c>
      <c r="D922" t="s">
        <v>6402</v>
      </c>
      <c r="E922" t="s">
        <v>6403</v>
      </c>
      <c r="G922" t="s">
        <v>4711</v>
      </c>
      <c r="H922" t="s">
        <v>93</v>
      </c>
      <c r="I922" t="s">
        <v>1868</v>
      </c>
      <c r="J922" t="s">
        <v>39</v>
      </c>
      <c r="L922" s="305" t="s">
        <v>4</v>
      </c>
      <c r="N922" s="9">
        <v>4600</v>
      </c>
      <c r="O922" s="9">
        <v>295.39999999999998</v>
      </c>
      <c r="P922" s="9">
        <v>0</v>
      </c>
      <c r="Q922" s="138">
        <v>0</v>
      </c>
      <c r="R922" s="138">
        <v>0</v>
      </c>
      <c r="U922" s="3">
        <v>8.2104905213385967E-2</v>
      </c>
      <c r="V922" s="279">
        <v>8093.65</v>
      </c>
      <c r="W922" s="279">
        <v>7520.5</v>
      </c>
      <c r="X922" s="279">
        <v>6618.04</v>
      </c>
      <c r="Y922" s="3">
        <v>0.19</v>
      </c>
      <c r="Z922" t="s">
        <v>5630</v>
      </c>
      <c r="AC922" s="1" t="s">
        <v>5742</v>
      </c>
    </row>
    <row r="923" spans="1:29" x14ac:dyDescent="0.25">
      <c r="A923">
        <v>920</v>
      </c>
      <c r="B923" s="167">
        <v>46000.6246875</v>
      </c>
      <c r="C923" s="110">
        <f t="shared" si="14"/>
        <v>46015.6246875</v>
      </c>
      <c r="D923" t="s">
        <v>6404</v>
      </c>
      <c r="E923" t="s">
        <v>6405</v>
      </c>
      <c r="G923" t="s">
        <v>4711</v>
      </c>
      <c r="H923" t="s">
        <v>93</v>
      </c>
      <c r="I923" t="s">
        <v>437</v>
      </c>
      <c r="J923" t="s">
        <v>88</v>
      </c>
      <c r="L923" s="305" t="s">
        <v>3</v>
      </c>
      <c r="N923" s="9">
        <v>4610</v>
      </c>
      <c r="O923" s="9">
        <v>80.819999999999993</v>
      </c>
      <c r="P923" s="9">
        <v>3300</v>
      </c>
      <c r="Q923" s="138">
        <v>0</v>
      </c>
      <c r="R923" s="138">
        <v>0</v>
      </c>
      <c r="U923" s="3">
        <v>8.227948917002155E-2</v>
      </c>
      <c r="V923" s="279">
        <v>7878.71</v>
      </c>
      <c r="W923" s="279">
        <v>7271.33</v>
      </c>
      <c r="X923" s="279">
        <v>6398.77</v>
      </c>
      <c r="Y923" s="3">
        <v>0.19</v>
      </c>
      <c r="Z923" t="s">
        <v>5630</v>
      </c>
      <c r="AC923" s="1" t="s">
        <v>5742</v>
      </c>
    </row>
    <row r="924" spans="1:29" x14ac:dyDescent="0.25">
      <c r="A924">
        <v>921</v>
      </c>
      <c r="B924" s="167">
        <v>46000.709456018521</v>
      </c>
      <c r="C924" s="110">
        <f t="shared" si="14"/>
        <v>46015.709456018521</v>
      </c>
      <c r="D924" t="s">
        <v>6406</v>
      </c>
      <c r="E924" t="s">
        <v>6407</v>
      </c>
      <c r="G924" t="s">
        <v>2764</v>
      </c>
      <c r="H924" t="s">
        <v>93</v>
      </c>
      <c r="I924" t="s">
        <v>1920</v>
      </c>
      <c r="J924" t="s">
        <v>39</v>
      </c>
      <c r="L924" s="305" t="s">
        <v>3</v>
      </c>
      <c r="N924" s="9">
        <v>2126</v>
      </c>
      <c r="O924" s="9">
        <v>204.56</v>
      </c>
      <c r="P924" s="9">
        <v>0</v>
      </c>
      <c r="Q924" s="138">
        <v>0</v>
      </c>
      <c r="R924" s="138">
        <v>0</v>
      </c>
      <c r="U924" s="3">
        <v>8.2357673864505362E-2</v>
      </c>
      <c r="V924" s="279">
        <v>3816.06</v>
      </c>
      <c r="W924" s="279">
        <v>3561.44</v>
      </c>
      <c r="X924" s="279">
        <v>3134.07</v>
      </c>
      <c r="Y924" s="3">
        <v>0.19</v>
      </c>
      <c r="Z924" t="s">
        <v>5630</v>
      </c>
      <c r="AC924" s="1" t="s">
        <v>5742</v>
      </c>
    </row>
    <row r="925" spans="1:29" x14ac:dyDescent="0.25">
      <c r="A925">
        <v>922</v>
      </c>
      <c r="B925" s="167">
        <v>46000.72420138889</v>
      </c>
      <c r="C925" s="110">
        <f t="shared" si="14"/>
        <v>46015.72420138889</v>
      </c>
      <c r="D925" t="s">
        <v>6408</v>
      </c>
      <c r="E925" t="s">
        <v>6409</v>
      </c>
      <c r="G925" t="s">
        <v>1827</v>
      </c>
      <c r="H925" t="s">
        <v>39</v>
      </c>
      <c r="I925" t="s">
        <v>4636</v>
      </c>
      <c r="J925" t="s">
        <v>93</v>
      </c>
      <c r="L925" s="305" t="s">
        <v>6</v>
      </c>
      <c r="N925" s="9">
        <v>4500</v>
      </c>
      <c r="O925" s="9">
        <v>283.8</v>
      </c>
      <c r="P925" s="9">
        <v>0</v>
      </c>
      <c r="Q925" s="138">
        <v>0</v>
      </c>
      <c r="R925" s="138">
        <v>0</v>
      </c>
      <c r="U925" s="3">
        <v>0.11523879766854378</v>
      </c>
      <c r="V925" s="279">
        <v>7911.96</v>
      </c>
      <c r="W925" s="279">
        <v>7652.96</v>
      </c>
      <c r="X925" s="279">
        <v>6772.34</v>
      </c>
      <c r="Y925" s="3">
        <v>0.15</v>
      </c>
      <c r="Z925" t="s">
        <v>5630</v>
      </c>
      <c r="AC925" s="1" t="s">
        <v>5742</v>
      </c>
    </row>
    <row r="926" spans="1:29" x14ac:dyDescent="0.25">
      <c r="A926">
        <v>923</v>
      </c>
      <c r="B926" s="167">
        <v>46000.735358796293</v>
      </c>
      <c r="C926" s="110">
        <f t="shared" si="14"/>
        <v>46015.735358796293</v>
      </c>
      <c r="D926" t="s">
        <v>6408</v>
      </c>
      <c r="G926" t="s">
        <v>1827</v>
      </c>
      <c r="H926" t="s">
        <v>39</v>
      </c>
      <c r="I926" t="s">
        <v>4636</v>
      </c>
      <c r="J926" t="s">
        <v>93</v>
      </c>
      <c r="L926" s="305" t="s">
        <v>6</v>
      </c>
      <c r="N926" s="9">
        <v>4500</v>
      </c>
      <c r="O926" s="9">
        <v>283.8</v>
      </c>
      <c r="P926" s="9">
        <v>0</v>
      </c>
      <c r="Q926" s="138">
        <v>0</v>
      </c>
      <c r="R926" s="138">
        <v>0</v>
      </c>
      <c r="U926" s="3">
        <v>4.4651671313983461E-2</v>
      </c>
      <c r="V926" s="279">
        <v>7911.96</v>
      </c>
      <c r="W926" s="279">
        <v>6962.27</v>
      </c>
      <c r="X926" s="279">
        <v>6164.54</v>
      </c>
      <c r="Y926" s="3">
        <v>0.23</v>
      </c>
      <c r="Z926" t="s">
        <v>5630</v>
      </c>
      <c r="AC926" s="1" t="s">
        <v>5742</v>
      </c>
    </row>
    <row r="927" spans="1:29" x14ac:dyDescent="0.25">
      <c r="A927">
        <v>924</v>
      </c>
      <c r="B927" s="167">
        <v>46000.741689814815</v>
      </c>
      <c r="C927" s="110">
        <f t="shared" si="14"/>
        <v>46015.741689814815</v>
      </c>
      <c r="D927" t="s">
        <v>6410</v>
      </c>
      <c r="E927" t="s">
        <v>6409</v>
      </c>
      <c r="G927" t="s">
        <v>1827</v>
      </c>
      <c r="H927" t="s">
        <v>39</v>
      </c>
      <c r="I927" t="s">
        <v>4636</v>
      </c>
      <c r="J927" t="s">
        <v>93</v>
      </c>
      <c r="L927" s="305" t="s">
        <v>6</v>
      </c>
      <c r="N927" s="9">
        <v>4500</v>
      </c>
      <c r="O927" s="9">
        <v>283.8</v>
      </c>
      <c r="P927" s="9">
        <v>0</v>
      </c>
      <c r="Q927" s="138">
        <v>0</v>
      </c>
      <c r="R927" s="138">
        <v>0</v>
      </c>
      <c r="U927" s="3">
        <v>3.890538655475543E-3</v>
      </c>
      <c r="V927" s="279">
        <v>7911.96</v>
      </c>
      <c r="W927" s="279">
        <v>6616.93</v>
      </c>
      <c r="X927" s="279">
        <v>5860.64</v>
      </c>
      <c r="Y927" s="3">
        <v>0.27</v>
      </c>
      <c r="Z927" t="s">
        <v>5630</v>
      </c>
      <c r="AC927" s="1" t="s">
        <v>5742</v>
      </c>
    </row>
    <row r="928" spans="1:29" x14ac:dyDescent="0.25">
      <c r="A928">
        <v>925</v>
      </c>
      <c r="B928" s="167">
        <v>46001.453368055554</v>
      </c>
      <c r="C928" s="110">
        <f t="shared" si="14"/>
        <v>46016.453368055554</v>
      </c>
      <c r="D928" t="s">
        <v>5494</v>
      </c>
      <c r="E928" t="s">
        <v>5788</v>
      </c>
      <c r="G928" t="s">
        <v>2794</v>
      </c>
      <c r="H928" t="s">
        <v>93</v>
      </c>
      <c r="I928" t="s">
        <v>2854</v>
      </c>
      <c r="J928" t="s">
        <v>93</v>
      </c>
      <c r="L928" s="305" t="s">
        <v>6</v>
      </c>
      <c r="N928" s="9">
        <v>1800</v>
      </c>
      <c r="O928" s="9">
        <v>49.8</v>
      </c>
      <c r="P928" s="9">
        <v>0</v>
      </c>
      <c r="Q928" s="138">
        <v>0</v>
      </c>
      <c r="R928" s="138">
        <v>0</v>
      </c>
      <c r="U928" s="3">
        <v>0.1686305709372706</v>
      </c>
      <c r="V928" s="279">
        <v>2941.18</v>
      </c>
      <c r="W928" s="279">
        <v>3342.25</v>
      </c>
      <c r="X928" s="279">
        <v>2941.18</v>
      </c>
      <c r="Z928" t="s">
        <v>5630</v>
      </c>
      <c r="AC928" s="1" t="s">
        <v>5742</v>
      </c>
    </row>
    <row r="929" spans="1:29" x14ac:dyDescent="0.25">
      <c r="A929">
        <v>926</v>
      </c>
      <c r="B929" s="167">
        <v>46001.49077546296</v>
      </c>
      <c r="C929" s="110">
        <f t="shared" si="14"/>
        <v>46016.49077546296</v>
      </c>
      <c r="D929" t="s">
        <v>6411</v>
      </c>
      <c r="G929" t="s">
        <v>2795</v>
      </c>
      <c r="H929" t="s">
        <v>93</v>
      </c>
      <c r="I929" t="s">
        <v>1061</v>
      </c>
      <c r="J929" t="s">
        <v>82</v>
      </c>
      <c r="L929" s="305" t="s">
        <v>6</v>
      </c>
      <c r="N929" s="9">
        <v>3700</v>
      </c>
      <c r="O929" s="9">
        <v>77.099999999999994</v>
      </c>
      <c r="P929" s="9">
        <v>0</v>
      </c>
      <c r="Q929" s="138">
        <v>0</v>
      </c>
      <c r="R929" s="138">
        <v>0</v>
      </c>
      <c r="U929" s="3">
        <v>0.1153892240823305</v>
      </c>
      <c r="V929" s="279">
        <v>6332.26</v>
      </c>
      <c r="W929" s="279">
        <v>6130.95</v>
      </c>
      <c r="X929" s="279">
        <v>5395.24</v>
      </c>
      <c r="Y929" s="3">
        <v>0.15</v>
      </c>
      <c r="Z929" t="s">
        <v>5630</v>
      </c>
      <c r="AC929" s="1" t="s">
        <v>5742</v>
      </c>
    </row>
    <row r="930" spans="1:29" x14ac:dyDescent="0.25">
      <c r="A930">
        <v>927</v>
      </c>
      <c r="B930" s="167">
        <v>46002.453101851854</v>
      </c>
      <c r="C930" s="110">
        <f t="shared" si="14"/>
        <v>46017.453101851854</v>
      </c>
      <c r="D930" t="s">
        <v>6412</v>
      </c>
      <c r="E930" t="s">
        <v>6413</v>
      </c>
      <c r="G930" t="s">
        <v>2710</v>
      </c>
      <c r="H930" t="s">
        <v>93</v>
      </c>
      <c r="I930" t="s">
        <v>4706</v>
      </c>
      <c r="J930" t="s">
        <v>93</v>
      </c>
      <c r="L930" s="305" t="s">
        <v>6</v>
      </c>
      <c r="N930" s="9">
        <v>6500</v>
      </c>
      <c r="O930" s="9">
        <v>288.60000000000002</v>
      </c>
      <c r="P930" s="9">
        <v>1800000</v>
      </c>
      <c r="Q930" s="138">
        <v>0</v>
      </c>
      <c r="R930" s="138">
        <v>0</v>
      </c>
      <c r="U930" s="3">
        <v>0.26920122917465067</v>
      </c>
      <c r="V930" s="279">
        <v>14868.06</v>
      </c>
      <c r="W930" s="279">
        <v>14415.7</v>
      </c>
      <c r="X930" s="279">
        <v>12685.82</v>
      </c>
      <c r="Y930" s="3">
        <v>0.15</v>
      </c>
      <c r="Z930" t="s">
        <v>5630</v>
      </c>
      <c r="AC930" s="1" t="s">
        <v>5742</v>
      </c>
    </row>
    <row r="931" spans="1:29" x14ac:dyDescent="0.25">
      <c r="A931">
        <v>928</v>
      </c>
      <c r="B931" s="167">
        <v>46002.454062500001</v>
      </c>
      <c r="C931" s="110">
        <f t="shared" si="14"/>
        <v>46017.454062500001</v>
      </c>
      <c r="D931" t="s">
        <v>6030</v>
      </c>
      <c r="E931" t="s">
        <v>6414</v>
      </c>
      <c r="G931" t="s">
        <v>1827</v>
      </c>
      <c r="H931" t="s">
        <v>39</v>
      </c>
      <c r="I931" t="s">
        <v>1872</v>
      </c>
      <c r="J931" t="s">
        <v>39</v>
      </c>
      <c r="L931" s="305" t="s">
        <v>7</v>
      </c>
      <c r="N931" s="9">
        <v>3700</v>
      </c>
      <c r="O931" s="9">
        <v>298.5</v>
      </c>
      <c r="P931" s="9">
        <v>0</v>
      </c>
      <c r="Q931" s="138">
        <v>0</v>
      </c>
      <c r="R931" s="138">
        <v>0</v>
      </c>
      <c r="U931" s="3">
        <v>0.21836248371360686</v>
      </c>
      <c r="V931" s="279">
        <v>6755.47</v>
      </c>
      <c r="W931" s="279">
        <v>6755.47</v>
      </c>
      <c r="X931" s="279">
        <v>6755.47</v>
      </c>
      <c r="Z931" t="s">
        <v>5630</v>
      </c>
      <c r="AC931" s="1" t="s">
        <v>5742</v>
      </c>
    </row>
    <row r="932" spans="1:29" x14ac:dyDescent="0.25">
      <c r="A932">
        <v>929</v>
      </c>
      <c r="B932" s="167">
        <v>46002.591944444444</v>
      </c>
      <c r="C932" s="110">
        <f t="shared" si="14"/>
        <v>46017.591944444444</v>
      </c>
      <c r="D932" t="s">
        <v>6415</v>
      </c>
      <c r="G932" t="s">
        <v>3622</v>
      </c>
      <c r="H932" t="s">
        <v>92</v>
      </c>
      <c r="I932" t="s">
        <v>4999</v>
      </c>
      <c r="J932" t="s">
        <v>82</v>
      </c>
      <c r="L932" s="305" t="s">
        <v>6</v>
      </c>
      <c r="N932" s="9">
        <v>7500</v>
      </c>
      <c r="O932" s="9">
        <v>329.1</v>
      </c>
      <c r="P932" s="9">
        <v>0</v>
      </c>
      <c r="Q932" s="138">
        <v>0</v>
      </c>
      <c r="R932" s="138">
        <v>0</v>
      </c>
      <c r="U932" s="3">
        <v>0.11555549001796049</v>
      </c>
      <c r="V932" s="279">
        <v>13027.16</v>
      </c>
      <c r="W932" s="279">
        <v>12645.21</v>
      </c>
      <c r="X932" s="279">
        <v>11127.78</v>
      </c>
      <c r="Y932" s="3">
        <v>0.15</v>
      </c>
      <c r="Z932" t="s">
        <v>5630</v>
      </c>
      <c r="AC932" s="1" t="s">
        <v>5742</v>
      </c>
    </row>
    <row r="933" spans="1:29" x14ac:dyDescent="0.25">
      <c r="A933">
        <v>930</v>
      </c>
      <c r="B933" s="167">
        <v>46002.6</v>
      </c>
      <c r="C933" s="110">
        <f t="shared" si="14"/>
        <v>46017.599999999999</v>
      </c>
      <c r="D933" t="s">
        <v>6416</v>
      </c>
      <c r="G933" t="s">
        <v>619</v>
      </c>
      <c r="H933" t="s">
        <v>77</v>
      </c>
      <c r="I933" t="s">
        <v>4076</v>
      </c>
      <c r="J933" t="s">
        <v>92</v>
      </c>
      <c r="L933" s="305" t="s">
        <v>6</v>
      </c>
      <c r="N933" s="9">
        <v>8000</v>
      </c>
      <c r="O933" s="9">
        <v>342.9</v>
      </c>
      <c r="P933" s="9">
        <v>0</v>
      </c>
      <c r="Q933" s="138">
        <v>0</v>
      </c>
      <c r="R933" s="138">
        <v>0</v>
      </c>
      <c r="U933" s="3">
        <v>0.15352040464516506</v>
      </c>
      <c r="V933" s="279">
        <v>14297.83</v>
      </c>
      <c r="W933" s="279">
        <v>14665.96</v>
      </c>
      <c r="X933" s="279">
        <v>12906.04</v>
      </c>
      <c r="Y933" s="3">
        <v>0.1</v>
      </c>
      <c r="Z933" t="s">
        <v>5630</v>
      </c>
      <c r="AC933" s="1" t="s">
        <v>5742</v>
      </c>
    </row>
    <row r="934" spans="1:29" x14ac:dyDescent="0.25">
      <c r="A934">
        <v>931</v>
      </c>
      <c r="B934" s="167">
        <v>46002.615277777775</v>
      </c>
      <c r="C934" s="110">
        <f t="shared" si="14"/>
        <v>46017.615277777775</v>
      </c>
      <c r="D934" t="s">
        <v>5494</v>
      </c>
      <c r="E934" t="s">
        <v>5990</v>
      </c>
      <c r="G934" t="s">
        <v>2512</v>
      </c>
      <c r="H934" t="s">
        <v>92</v>
      </c>
      <c r="I934" t="s">
        <v>1827</v>
      </c>
      <c r="J934" t="s">
        <v>39</v>
      </c>
      <c r="L934" s="305" t="s">
        <v>6</v>
      </c>
      <c r="N934" s="9">
        <v>1600</v>
      </c>
      <c r="O934" s="9">
        <v>34.200000000000003</v>
      </c>
      <c r="P934" s="9">
        <v>0</v>
      </c>
      <c r="Q934" s="138">
        <v>0</v>
      </c>
      <c r="R934" s="138">
        <v>0</v>
      </c>
      <c r="U934" s="3">
        <v>9.8478716344487766E-2</v>
      </c>
      <c r="V934" s="279">
        <v>2527.39</v>
      </c>
      <c r="W934" s="279">
        <v>2589.14</v>
      </c>
      <c r="X934" s="279">
        <v>2278.44</v>
      </c>
      <c r="Y934" s="3">
        <v>0.1</v>
      </c>
      <c r="Z934" t="s">
        <v>5630</v>
      </c>
      <c r="AC934" s="1" t="s">
        <v>5742</v>
      </c>
    </row>
    <row r="935" spans="1:29" x14ac:dyDescent="0.25">
      <c r="A935">
        <v>932</v>
      </c>
      <c r="B935" s="167">
        <v>46006.347916666666</v>
      </c>
      <c r="C935" s="110">
        <f t="shared" si="14"/>
        <v>46021.347916666666</v>
      </c>
      <c r="D935" t="s">
        <v>5494</v>
      </c>
      <c r="E935" t="s">
        <v>6279</v>
      </c>
      <c r="G935" t="s">
        <v>2512</v>
      </c>
      <c r="H935" t="s">
        <v>92</v>
      </c>
      <c r="I935" t="s">
        <v>2512</v>
      </c>
      <c r="J935" t="s">
        <v>92</v>
      </c>
      <c r="L935" s="305" t="s">
        <v>3</v>
      </c>
      <c r="N935" s="9">
        <v>550</v>
      </c>
      <c r="O935" s="9">
        <v>0</v>
      </c>
      <c r="P935" s="9">
        <v>0</v>
      </c>
      <c r="Q935" s="138">
        <v>0</v>
      </c>
      <c r="R935" s="138">
        <v>0</v>
      </c>
      <c r="U935" s="3">
        <v>9.8265548572819827E-2</v>
      </c>
      <c r="V935" s="279">
        <v>880.56</v>
      </c>
      <c r="W935" s="279">
        <v>817.02</v>
      </c>
      <c r="X935" s="279">
        <v>792.51</v>
      </c>
      <c r="Y935" s="3">
        <v>0.1</v>
      </c>
      <c r="Z935" t="s">
        <v>5630</v>
      </c>
      <c r="AC935" s="1" t="s">
        <v>5742</v>
      </c>
    </row>
    <row r="936" spans="1:29" x14ac:dyDescent="0.25">
      <c r="A936">
        <v>933</v>
      </c>
      <c r="B936" s="167">
        <v>46006.348645833335</v>
      </c>
      <c r="C936" s="110">
        <f t="shared" si="14"/>
        <v>46021.348645833335</v>
      </c>
      <c r="D936" t="s">
        <v>5494</v>
      </c>
      <c r="E936" t="s">
        <v>6279</v>
      </c>
      <c r="G936" t="s">
        <v>2512</v>
      </c>
      <c r="H936" t="s">
        <v>92</v>
      </c>
      <c r="I936" t="s">
        <v>2512</v>
      </c>
      <c r="J936" t="s">
        <v>92</v>
      </c>
      <c r="L936" s="305" t="s">
        <v>3</v>
      </c>
      <c r="N936" s="9">
        <v>500</v>
      </c>
      <c r="O936" s="9">
        <v>0</v>
      </c>
      <c r="P936" s="9">
        <v>0</v>
      </c>
      <c r="Q936" s="138">
        <v>0</v>
      </c>
      <c r="R936" s="138">
        <v>0</v>
      </c>
      <c r="U936" s="3">
        <v>0.168441880075138</v>
      </c>
      <c r="V936" s="279">
        <v>800.51</v>
      </c>
      <c r="W936" s="279">
        <v>825.27</v>
      </c>
      <c r="X936" s="279">
        <v>800.51</v>
      </c>
      <c r="Z936" t="s">
        <v>5630</v>
      </c>
      <c r="AC936" s="1" t="s">
        <v>5742</v>
      </c>
    </row>
    <row r="937" spans="1:29" x14ac:dyDescent="0.25">
      <c r="A937">
        <v>934</v>
      </c>
      <c r="B937" s="167">
        <v>46006.429722222223</v>
      </c>
      <c r="C937" s="110">
        <f t="shared" si="14"/>
        <v>46021.429722222223</v>
      </c>
      <c r="D937" t="s">
        <v>5494</v>
      </c>
      <c r="E937" t="s">
        <v>5855</v>
      </c>
      <c r="G937" t="s">
        <v>2512</v>
      </c>
      <c r="H937" t="s">
        <v>92</v>
      </c>
      <c r="I937" t="s">
        <v>983</v>
      </c>
      <c r="J937" t="s">
        <v>82</v>
      </c>
      <c r="L937" s="305" t="s">
        <v>7</v>
      </c>
      <c r="N937" s="9">
        <v>5500</v>
      </c>
      <c r="O937" s="9">
        <v>334</v>
      </c>
      <c r="P937" s="9">
        <v>0</v>
      </c>
      <c r="Q937" s="138">
        <v>0</v>
      </c>
      <c r="R937" s="138">
        <v>0</v>
      </c>
      <c r="U937" s="3">
        <v>9.8776141537121304E-2</v>
      </c>
      <c r="V937" s="279">
        <v>8927.73</v>
      </c>
      <c r="W937" s="279">
        <v>9172.69</v>
      </c>
      <c r="X937" s="279">
        <v>8071.97</v>
      </c>
      <c r="Y937" s="3">
        <v>0.1</v>
      </c>
      <c r="Z937" t="s">
        <v>5630</v>
      </c>
      <c r="AC937" s="1" t="s">
        <v>5742</v>
      </c>
    </row>
    <row r="938" spans="1:29" x14ac:dyDescent="0.25">
      <c r="A938">
        <v>935</v>
      </c>
      <c r="B938" s="167">
        <v>46007.434571759259</v>
      </c>
      <c r="C938" s="110">
        <f t="shared" si="14"/>
        <v>46022.434571759259</v>
      </c>
      <c r="D938" t="s">
        <v>5494</v>
      </c>
      <c r="E938" t="s">
        <v>6279</v>
      </c>
      <c r="G938" t="s">
        <v>2512</v>
      </c>
      <c r="H938" t="s">
        <v>92</v>
      </c>
      <c r="I938" t="s">
        <v>5102</v>
      </c>
      <c r="J938" t="s">
        <v>92</v>
      </c>
      <c r="K938" t="s">
        <v>6297</v>
      </c>
      <c r="L938" s="305" t="s">
        <v>3</v>
      </c>
      <c r="N938" s="9">
        <v>1100</v>
      </c>
      <c r="O938" s="9">
        <v>0</v>
      </c>
      <c r="P938" s="9">
        <v>0</v>
      </c>
      <c r="Q938" s="138">
        <v>0</v>
      </c>
      <c r="R938" s="138">
        <v>0</v>
      </c>
      <c r="U938" s="3">
        <v>9.8202751021894505E-2</v>
      </c>
      <c r="V938" s="279">
        <v>1765.08</v>
      </c>
      <c r="W938" s="279">
        <v>1913.95</v>
      </c>
      <c r="X938" s="279">
        <v>1588.58</v>
      </c>
      <c r="Y938" s="3">
        <v>0.1</v>
      </c>
      <c r="Z938" t="s">
        <v>5630</v>
      </c>
      <c r="AC938" s="1" t="s">
        <v>5742</v>
      </c>
    </row>
    <row r="939" spans="1:29" x14ac:dyDescent="0.25">
      <c r="A939">
        <v>936</v>
      </c>
      <c r="B939" s="167">
        <v>46007.457939814813</v>
      </c>
      <c r="C939" s="110">
        <f t="shared" si="14"/>
        <v>46022.457939814813</v>
      </c>
      <c r="D939" t="s">
        <v>6417</v>
      </c>
      <c r="E939" t="s">
        <v>6418</v>
      </c>
      <c r="G939" t="s">
        <v>3876</v>
      </c>
      <c r="H939" t="s">
        <v>76</v>
      </c>
      <c r="I939" t="s">
        <v>852</v>
      </c>
      <c r="J939" t="s">
        <v>82</v>
      </c>
      <c r="L939" s="305" t="s">
        <v>6</v>
      </c>
      <c r="N939" s="9">
        <v>5500</v>
      </c>
      <c r="O939" s="9">
        <v>238</v>
      </c>
      <c r="P939" s="9">
        <v>0</v>
      </c>
      <c r="Q939" s="138">
        <v>3</v>
      </c>
      <c r="R939" s="138">
        <v>0</v>
      </c>
      <c r="U939" s="3">
        <v>0.21936905237352397</v>
      </c>
      <c r="V939" s="279">
        <v>10672.26</v>
      </c>
      <c r="W939" s="279">
        <v>12127.57</v>
      </c>
      <c r="X939" s="279">
        <v>10672.26</v>
      </c>
      <c r="Z939" t="s">
        <v>5630</v>
      </c>
      <c r="AC939" s="1" t="s">
        <v>5742</v>
      </c>
    </row>
    <row r="940" spans="1:29" x14ac:dyDescent="0.25">
      <c r="A940">
        <v>937</v>
      </c>
      <c r="B940" s="167">
        <v>46007.467476851853</v>
      </c>
      <c r="C940" s="110">
        <f t="shared" si="14"/>
        <v>46022.467476851853</v>
      </c>
      <c r="D940" t="s">
        <v>5559</v>
      </c>
      <c r="E940" t="s">
        <v>5989</v>
      </c>
      <c r="G940" t="s">
        <v>2973</v>
      </c>
      <c r="H940" t="s">
        <v>93</v>
      </c>
      <c r="I940" t="s">
        <v>4523</v>
      </c>
      <c r="J940" t="s">
        <v>39</v>
      </c>
      <c r="L940" s="305" t="s">
        <v>3</v>
      </c>
      <c r="N940" s="9">
        <v>1878</v>
      </c>
      <c r="O940" s="9">
        <v>83.6</v>
      </c>
      <c r="P940" s="9">
        <v>0</v>
      </c>
      <c r="Q940" s="138">
        <v>0</v>
      </c>
      <c r="R940" s="138">
        <v>0</v>
      </c>
      <c r="U940" s="3">
        <v>5.7748287985443215E-2</v>
      </c>
      <c r="V940" s="279">
        <v>3014.68</v>
      </c>
      <c r="W940" s="279">
        <v>2927.7</v>
      </c>
      <c r="X940" s="279">
        <v>2576.37</v>
      </c>
      <c r="Y940" s="3">
        <v>0.15</v>
      </c>
      <c r="Z940" t="s">
        <v>5630</v>
      </c>
      <c r="AC940" s="1" t="s">
        <v>5742</v>
      </c>
    </row>
    <row r="941" spans="1:29" x14ac:dyDescent="0.25">
      <c r="A941">
        <v>938</v>
      </c>
      <c r="B941" s="167">
        <v>46007.491608796299</v>
      </c>
      <c r="C941" s="110">
        <f t="shared" si="14"/>
        <v>46022.491608796299</v>
      </c>
      <c r="D941" t="s">
        <v>5559</v>
      </c>
      <c r="E941" t="s">
        <v>5989</v>
      </c>
      <c r="G941" t="s">
        <v>2973</v>
      </c>
      <c r="H941" t="s">
        <v>93</v>
      </c>
      <c r="I941" t="s">
        <v>4523</v>
      </c>
      <c r="J941" t="s">
        <v>39</v>
      </c>
      <c r="L941" s="305" t="s">
        <v>3</v>
      </c>
      <c r="N941" s="9">
        <v>1878</v>
      </c>
      <c r="O941" s="9">
        <v>83.6</v>
      </c>
      <c r="P941" s="9">
        <v>0</v>
      </c>
      <c r="Q941" s="138">
        <v>0</v>
      </c>
      <c r="R941" s="138">
        <v>0</v>
      </c>
      <c r="U941" s="3">
        <v>5.7748287985443215E-2</v>
      </c>
      <c r="V941" s="279">
        <v>3014.68</v>
      </c>
      <c r="W941" s="279">
        <v>2927.7</v>
      </c>
      <c r="X941" s="279">
        <v>2576.37</v>
      </c>
      <c r="Y941" s="3">
        <v>0.15</v>
      </c>
      <c r="Z941" t="s">
        <v>5630</v>
      </c>
      <c r="AC941" s="1" t="s">
        <v>5742</v>
      </c>
    </row>
    <row r="942" spans="1:29" x14ac:dyDescent="0.25">
      <c r="A942">
        <v>939</v>
      </c>
      <c r="B942" s="167">
        <v>46007.496504629627</v>
      </c>
      <c r="C942" s="110">
        <f t="shared" si="14"/>
        <v>46022.496504629627</v>
      </c>
      <c r="D942" t="s">
        <v>6419</v>
      </c>
      <c r="G942" t="s">
        <v>4711</v>
      </c>
      <c r="H942" t="s">
        <v>93</v>
      </c>
      <c r="I942" t="s">
        <v>4711</v>
      </c>
      <c r="J942" t="s">
        <v>93</v>
      </c>
      <c r="K942" t="s">
        <v>6420</v>
      </c>
      <c r="L942" s="305" t="s">
        <v>7</v>
      </c>
      <c r="N942" s="9">
        <v>1300</v>
      </c>
      <c r="O942" s="9">
        <v>0</v>
      </c>
      <c r="P942" s="9">
        <v>0</v>
      </c>
      <c r="Q942" s="138">
        <v>4</v>
      </c>
      <c r="R942" s="138">
        <v>1</v>
      </c>
      <c r="U942" s="3">
        <v>0.21836248371360675</v>
      </c>
      <c r="V942" s="279">
        <v>3967.34</v>
      </c>
      <c r="W942" s="279">
        <v>3967.34</v>
      </c>
      <c r="X942" s="279">
        <v>3967.34</v>
      </c>
      <c r="Z942" t="s">
        <v>5630</v>
      </c>
      <c r="AC942" s="1" t="s">
        <v>5742</v>
      </c>
    </row>
    <row r="943" spans="1:29" x14ac:dyDescent="0.25">
      <c r="A943">
        <v>940</v>
      </c>
      <c r="B943" s="167">
        <v>46007.603645833333</v>
      </c>
      <c r="C943" s="110">
        <f t="shared" si="14"/>
        <v>46022.603645833333</v>
      </c>
      <c r="D943" t="s">
        <v>6398</v>
      </c>
      <c r="G943" t="s">
        <v>162</v>
      </c>
      <c r="H943" t="s">
        <v>82</v>
      </c>
      <c r="I943" t="s">
        <v>619</v>
      </c>
      <c r="J943" t="s">
        <v>77</v>
      </c>
      <c r="L943" s="305" t="s">
        <v>6</v>
      </c>
      <c r="M943" t="s">
        <v>5642</v>
      </c>
      <c r="N943" s="9">
        <v>5200</v>
      </c>
      <c r="O943" s="9">
        <v>0</v>
      </c>
      <c r="P943" s="9">
        <v>0</v>
      </c>
      <c r="Q943" s="138">
        <v>0</v>
      </c>
      <c r="R943" s="138">
        <v>0</v>
      </c>
      <c r="U943" s="3">
        <v>0.21836275891173063</v>
      </c>
      <c r="V943" s="279">
        <v>8888.89</v>
      </c>
      <c r="W943" s="279">
        <v>9557.9500000000007</v>
      </c>
      <c r="X943" s="279">
        <v>8888.89</v>
      </c>
      <c r="Z943" t="s">
        <v>5630</v>
      </c>
      <c r="AC943" s="1" t="s">
        <v>5742</v>
      </c>
    </row>
    <row r="944" spans="1:29" x14ac:dyDescent="0.25">
      <c r="A944">
        <v>941</v>
      </c>
      <c r="B944" s="167">
        <v>46007.641840277778</v>
      </c>
      <c r="C944" s="110">
        <f t="shared" si="14"/>
        <v>46022.641840277778</v>
      </c>
      <c r="D944" t="s">
        <v>6421</v>
      </c>
      <c r="G944" t="s">
        <v>3629</v>
      </c>
      <c r="H944" t="s">
        <v>93</v>
      </c>
      <c r="I944" t="s">
        <v>2013</v>
      </c>
      <c r="J944" t="s">
        <v>89</v>
      </c>
      <c r="L944" s="305" t="s">
        <v>7</v>
      </c>
      <c r="N944" s="9">
        <v>5600</v>
      </c>
      <c r="O944" s="9">
        <v>287</v>
      </c>
      <c r="P944" s="9">
        <v>0</v>
      </c>
      <c r="Q944" s="138">
        <v>0</v>
      </c>
      <c r="R944" s="138">
        <v>0</v>
      </c>
      <c r="U944" s="3">
        <v>0.21872018032369586</v>
      </c>
      <c r="V944" s="279">
        <v>9772.67</v>
      </c>
      <c r="W944" s="279">
        <v>11105.31</v>
      </c>
      <c r="X944" s="279">
        <v>9772.67</v>
      </c>
      <c r="Z944" t="s">
        <v>5630</v>
      </c>
      <c r="AC944" s="1" t="s">
        <v>5742</v>
      </c>
    </row>
    <row r="945" spans="1:29" x14ac:dyDescent="0.25">
      <c r="A945">
        <v>942</v>
      </c>
      <c r="B945" s="167">
        <v>46007.647048611114</v>
      </c>
      <c r="C945" s="110">
        <f t="shared" si="14"/>
        <v>46022.647048611114</v>
      </c>
      <c r="D945" t="s">
        <v>6422</v>
      </c>
      <c r="G945" t="s">
        <v>3629</v>
      </c>
      <c r="H945" t="s">
        <v>93</v>
      </c>
      <c r="I945" t="s">
        <v>2013</v>
      </c>
      <c r="J945" t="s">
        <v>89</v>
      </c>
      <c r="L945" s="305" t="s">
        <v>7</v>
      </c>
      <c r="N945" s="9">
        <v>5000</v>
      </c>
      <c r="O945" s="9">
        <v>287</v>
      </c>
      <c r="P945" s="9">
        <v>0</v>
      </c>
      <c r="Q945" s="138">
        <v>0</v>
      </c>
      <c r="R945" s="138">
        <v>0</v>
      </c>
      <c r="U945" s="3">
        <v>0.15365577423918997</v>
      </c>
      <c r="V945" s="279">
        <v>8759.67</v>
      </c>
      <c r="W945" s="279">
        <v>8994.89</v>
      </c>
      <c r="X945" s="279">
        <v>7915.51</v>
      </c>
      <c r="Y945" s="3">
        <v>0.1</v>
      </c>
      <c r="Z945" t="s">
        <v>5630</v>
      </c>
      <c r="AC945" s="1" t="s">
        <v>5742</v>
      </c>
    </row>
    <row r="946" spans="1:29" x14ac:dyDescent="0.25">
      <c r="A946">
        <v>943</v>
      </c>
      <c r="B946" s="167">
        <v>46007.695532407408</v>
      </c>
      <c r="C946" s="110">
        <f t="shared" si="14"/>
        <v>46022.695532407408</v>
      </c>
      <c r="D946" t="s">
        <v>5903</v>
      </c>
      <c r="G946" t="s">
        <v>3629</v>
      </c>
      <c r="H946" t="s">
        <v>93</v>
      </c>
      <c r="I946" t="s">
        <v>2013</v>
      </c>
      <c r="J946" t="s">
        <v>89</v>
      </c>
      <c r="L946" s="305" t="s">
        <v>7</v>
      </c>
      <c r="N946" s="9">
        <v>5000</v>
      </c>
      <c r="O946" s="9">
        <v>287</v>
      </c>
      <c r="P946" s="9">
        <v>0</v>
      </c>
      <c r="Q946" s="138">
        <v>0</v>
      </c>
      <c r="R946" s="138">
        <v>0</v>
      </c>
      <c r="U946" s="3">
        <v>9.923599028439406E-2</v>
      </c>
      <c r="V946" s="279">
        <v>8759.67</v>
      </c>
      <c r="W946" s="279">
        <v>8323.4</v>
      </c>
      <c r="X946" s="279">
        <v>7324.59</v>
      </c>
      <c r="Y946" s="3">
        <v>0.17</v>
      </c>
      <c r="Z946" t="s">
        <v>5630</v>
      </c>
      <c r="AC946" s="1" t="s">
        <v>5742</v>
      </c>
    </row>
    <row r="947" spans="1:29" x14ac:dyDescent="0.25">
      <c r="A947">
        <v>944</v>
      </c>
      <c r="B947" s="167">
        <v>46008.320868055554</v>
      </c>
      <c r="C947" s="110">
        <f t="shared" si="14"/>
        <v>46023.320868055554</v>
      </c>
      <c r="D947" t="s">
        <v>5494</v>
      </c>
      <c r="G947" t="s">
        <v>619</v>
      </c>
      <c r="H947" t="s">
        <v>77</v>
      </c>
      <c r="I947" t="s">
        <v>619</v>
      </c>
      <c r="J947" t="s">
        <v>77</v>
      </c>
      <c r="L947" s="305" t="s">
        <v>6</v>
      </c>
      <c r="N947" s="9">
        <v>1000</v>
      </c>
      <c r="O947" s="9">
        <v>0</v>
      </c>
      <c r="P947" s="9">
        <v>0</v>
      </c>
      <c r="Q947" s="138">
        <v>0</v>
      </c>
      <c r="R947" s="138">
        <v>0</v>
      </c>
      <c r="U947" s="3">
        <v>0.16840019427973199</v>
      </c>
      <c r="V947" s="279">
        <v>1600.26</v>
      </c>
      <c r="W947" s="279">
        <v>1600.26</v>
      </c>
      <c r="X947" s="279">
        <v>1600.26</v>
      </c>
      <c r="Z947" t="s">
        <v>5630</v>
      </c>
      <c r="AC947" s="1" t="s">
        <v>5742</v>
      </c>
    </row>
    <row r="948" spans="1:29" x14ac:dyDescent="0.25">
      <c r="A948">
        <v>945</v>
      </c>
      <c r="B948" s="167">
        <v>46008.384594907409</v>
      </c>
      <c r="C948" s="110">
        <f t="shared" si="14"/>
        <v>46023.384594907409</v>
      </c>
      <c r="D948" t="s">
        <v>5769</v>
      </c>
      <c r="E948" t="s">
        <v>6423</v>
      </c>
      <c r="G948" t="s">
        <v>1827</v>
      </c>
      <c r="H948" t="s">
        <v>39</v>
      </c>
      <c r="I948" t="s">
        <v>1827</v>
      </c>
      <c r="J948" t="s">
        <v>39</v>
      </c>
      <c r="K948" t="s">
        <v>6424</v>
      </c>
      <c r="L948" s="305" t="s">
        <v>7</v>
      </c>
      <c r="N948" s="9">
        <v>1600</v>
      </c>
      <c r="O948" s="9">
        <v>0</v>
      </c>
      <c r="P948" s="9">
        <v>0</v>
      </c>
      <c r="Q948" s="138">
        <v>0</v>
      </c>
      <c r="R948" s="138">
        <v>0</v>
      </c>
      <c r="U948" s="3">
        <v>9.8692825524529654E-2</v>
      </c>
      <c r="V948" s="279">
        <v>2780.19</v>
      </c>
      <c r="W948" s="279">
        <v>2429.0100000000002</v>
      </c>
      <c r="X948" s="279">
        <v>2307.56</v>
      </c>
      <c r="Y948" s="3">
        <v>0.17</v>
      </c>
      <c r="Z948" t="s">
        <v>5630</v>
      </c>
      <c r="AC948" s="1" t="s">
        <v>5742</v>
      </c>
    </row>
    <row r="949" spans="1:29" x14ac:dyDescent="0.25">
      <c r="A949">
        <v>946</v>
      </c>
      <c r="B949" s="167">
        <v>46008.389803240738</v>
      </c>
      <c r="C949" s="110">
        <f t="shared" si="14"/>
        <v>46023.389803240738</v>
      </c>
      <c r="D949" t="s">
        <v>5769</v>
      </c>
      <c r="E949" t="s">
        <v>6425</v>
      </c>
      <c r="G949" t="s">
        <v>1827</v>
      </c>
      <c r="H949" t="s">
        <v>39</v>
      </c>
      <c r="I949" t="s">
        <v>1872</v>
      </c>
      <c r="J949" t="s">
        <v>39</v>
      </c>
      <c r="L949" s="305" t="s">
        <v>7</v>
      </c>
      <c r="N949" s="9">
        <v>4200</v>
      </c>
      <c r="O949" s="9">
        <v>298.5</v>
      </c>
      <c r="P949" s="9">
        <v>0</v>
      </c>
      <c r="Q949" s="138">
        <v>0</v>
      </c>
      <c r="R949" s="138">
        <v>0</v>
      </c>
      <c r="U949" s="3">
        <v>9.8700308159708483E-2</v>
      </c>
      <c r="V949" s="279">
        <v>7623.68</v>
      </c>
      <c r="W949" s="279">
        <v>6383.88</v>
      </c>
      <c r="X949" s="279">
        <v>6383.88</v>
      </c>
      <c r="Y949" s="3">
        <v>0.17</v>
      </c>
      <c r="Z949" t="s">
        <v>5630</v>
      </c>
      <c r="AC949" s="1" t="s">
        <v>5742</v>
      </c>
    </row>
    <row r="950" spans="1:29" x14ac:dyDescent="0.25">
      <c r="A950">
        <v>947</v>
      </c>
      <c r="B950" s="167">
        <v>46008.391250000001</v>
      </c>
      <c r="C950" s="110">
        <f t="shared" si="14"/>
        <v>46023.391250000001</v>
      </c>
      <c r="D950" t="s">
        <v>5769</v>
      </c>
      <c r="E950" t="s">
        <v>6425</v>
      </c>
      <c r="G950" t="s">
        <v>1827</v>
      </c>
      <c r="H950" t="s">
        <v>39</v>
      </c>
      <c r="I950" t="s">
        <v>3243</v>
      </c>
      <c r="J950" t="s">
        <v>39</v>
      </c>
      <c r="L950" s="305" t="s">
        <v>7</v>
      </c>
      <c r="N950" s="9">
        <v>4800</v>
      </c>
      <c r="O950" s="9">
        <v>298.5</v>
      </c>
      <c r="P950" s="9">
        <v>0</v>
      </c>
      <c r="Q950" s="138">
        <v>0</v>
      </c>
      <c r="R950" s="138">
        <v>0</v>
      </c>
      <c r="U950" s="3">
        <v>9.8700308159708705E-2</v>
      </c>
      <c r="V950" s="279">
        <v>8665.5300000000007</v>
      </c>
      <c r="W950" s="279">
        <v>7248.62</v>
      </c>
      <c r="X950" s="279">
        <v>7248.62</v>
      </c>
      <c r="Y950" s="3">
        <v>0.17</v>
      </c>
      <c r="Z950" t="s">
        <v>5630</v>
      </c>
      <c r="AC950" s="1" t="s">
        <v>5742</v>
      </c>
    </row>
    <row r="951" spans="1:29" x14ac:dyDescent="0.25">
      <c r="A951">
        <v>948</v>
      </c>
      <c r="B951" s="167">
        <v>46008.441307870373</v>
      </c>
      <c r="C951" s="110">
        <f t="shared" si="14"/>
        <v>46023.441307870373</v>
      </c>
      <c r="D951" t="s">
        <v>6426</v>
      </c>
      <c r="G951" t="s">
        <v>2854</v>
      </c>
      <c r="H951" t="s">
        <v>93</v>
      </c>
      <c r="I951" t="s">
        <v>3170</v>
      </c>
      <c r="J951" t="s">
        <v>82</v>
      </c>
      <c r="L951" s="305" t="s">
        <v>3</v>
      </c>
      <c r="N951" s="9">
        <v>2490</v>
      </c>
      <c r="O951" s="9">
        <v>48</v>
      </c>
      <c r="P951" s="9">
        <v>0</v>
      </c>
      <c r="Q951" s="138">
        <v>0</v>
      </c>
      <c r="R951" s="138">
        <v>0</v>
      </c>
      <c r="U951" s="3">
        <v>9.8948220800090372E-2</v>
      </c>
      <c r="V951" s="279">
        <v>4257.1400000000003</v>
      </c>
      <c r="W951" s="279">
        <v>4025.53</v>
      </c>
      <c r="X951" s="279">
        <v>3542.46</v>
      </c>
      <c r="Y951" s="3">
        <v>0.17</v>
      </c>
      <c r="Z951" t="s">
        <v>5630</v>
      </c>
      <c r="AC951" s="1" t="s">
        <v>5742</v>
      </c>
    </row>
    <row r="952" spans="1:29" x14ac:dyDescent="0.25">
      <c r="A952">
        <v>949</v>
      </c>
      <c r="B952" s="167">
        <v>46008.471562500003</v>
      </c>
      <c r="C952" s="110">
        <f t="shared" si="14"/>
        <v>46023.471562500003</v>
      </c>
      <c r="D952" t="s">
        <v>6217</v>
      </c>
      <c r="E952" t="s">
        <v>6427</v>
      </c>
      <c r="G952" t="s">
        <v>3634</v>
      </c>
      <c r="H952" t="s">
        <v>93</v>
      </c>
      <c r="I952" t="s">
        <v>1642</v>
      </c>
      <c r="J952" t="s">
        <v>85</v>
      </c>
      <c r="L952" s="305" t="s">
        <v>7</v>
      </c>
      <c r="N952" s="9">
        <v>28921</v>
      </c>
      <c r="O952" s="9">
        <v>1108</v>
      </c>
      <c r="P952" s="9">
        <v>0</v>
      </c>
      <c r="Q952" s="138">
        <v>0</v>
      </c>
      <c r="R952" s="138">
        <v>0</v>
      </c>
      <c r="U952" s="3">
        <v>5.4295968515692558E-2</v>
      </c>
      <c r="V952" s="279">
        <v>50665.31</v>
      </c>
      <c r="W952" s="279">
        <v>42783.91</v>
      </c>
      <c r="X952" s="279">
        <v>39789.03</v>
      </c>
      <c r="Y952" s="3">
        <v>0.22</v>
      </c>
      <c r="Z952" t="s">
        <v>5630</v>
      </c>
      <c r="AC952" s="1" t="s">
        <v>5742</v>
      </c>
    </row>
    <row r="953" spans="1:29" x14ac:dyDescent="0.25">
      <c r="A953">
        <v>950</v>
      </c>
      <c r="B953" s="167">
        <v>46008.47179398148</v>
      </c>
      <c r="C953" s="110">
        <f t="shared" si="14"/>
        <v>46023.47179398148</v>
      </c>
      <c r="D953" t="s">
        <v>6217</v>
      </c>
      <c r="E953" t="s">
        <v>6427</v>
      </c>
      <c r="G953" t="s">
        <v>3634</v>
      </c>
      <c r="H953" t="s">
        <v>93</v>
      </c>
      <c r="I953" t="s">
        <v>1642</v>
      </c>
      <c r="J953" t="s">
        <v>85</v>
      </c>
      <c r="L953" s="305" t="s">
        <v>7</v>
      </c>
      <c r="N953" s="9">
        <v>28921</v>
      </c>
      <c r="O953" s="9">
        <v>1108</v>
      </c>
      <c r="P953" s="9">
        <v>0</v>
      </c>
      <c r="Q953" s="138">
        <v>0</v>
      </c>
      <c r="R953" s="138">
        <v>0</v>
      </c>
      <c r="U953" s="3">
        <v>5.4295968515692558E-2</v>
      </c>
      <c r="V953" s="279">
        <v>50665.31</v>
      </c>
      <c r="W953" s="279">
        <v>42783.91</v>
      </c>
      <c r="X953" s="279">
        <v>39789.03</v>
      </c>
      <c r="Y953" s="3">
        <v>0.22</v>
      </c>
      <c r="Z953" t="s">
        <v>5630</v>
      </c>
      <c r="AC953" s="1" t="s">
        <v>5742</v>
      </c>
    </row>
    <row r="954" spans="1:29" x14ac:dyDescent="0.25">
      <c r="A954">
        <v>951</v>
      </c>
      <c r="B954" s="167">
        <v>46008.491064814814</v>
      </c>
      <c r="C954" s="110">
        <f t="shared" si="14"/>
        <v>46023.491064814814</v>
      </c>
      <c r="D954" t="s">
        <v>6428</v>
      </c>
      <c r="E954" t="s">
        <v>6429</v>
      </c>
      <c r="G954" t="s">
        <v>2870</v>
      </c>
      <c r="H954" t="s">
        <v>93</v>
      </c>
      <c r="I954" t="s">
        <v>938</v>
      </c>
      <c r="J954" t="s">
        <v>82</v>
      </c>
      <c r="L954" s="305" t="s">
        <v>4</v>
      </c>
      <c r="N954" s="9">
        <v>3500</v>
      </c>
      <c r="O954" s="9">
        <v>127.6</v>
      </c>
      <c r="P954" s="9">
        <v>0</v>
      </c>
      <c r="Q954" s="138">
        <v>0</v>
      </c>
      <c r="R954" s="138">
        <v>0</v>
      </c>
      <c r="U954" s="3">
        <v>8.1885494585167404E-2</v>
      </c>
      <c r="V954" s="279">
        <v>6050.55</v>
      </c>
      <c r="W954" s="279">
        <v>5599.79</v>
      </c>
      <c r="X954" s="279">
        <v>4927.8100000000004</v>
      </c>
      <c r="Y954" s="3">
        <v>0.19</v>
      </c>
      <c r="Z954" t="s">
        <v>5630</v>
      </c>
      <c r="AC954" s="1" t="s">
        <v>5742</v>
      </c>
    </row>
    <row r="955" spans="1:29" x14ac:dyDescent="0.25">
      <c r="A955">
        <v>952</v>
      </c>
      <c r="B955" s="167">
        <v>46008.493842592594</v>
      </c>
      <c r="C955" s="110">
        <f t="shared" si="14"/>
        <v>46023.493842592594</v>
      </c>
      <c r="D955" t="s">
        <v>6430</v>
      </c>
      <c r="G955" t="s">
        <v>2731</v>
      </c>
      <c r="H955" t="s">
        <v>93</v>
      </c>
      <c r="I955" t="s">
        <v>4996</v>
      </c>
      <c r="J955" t="s">
        <v>82</v>
      </c>
      <c r="L955" s="305" t="s">
        <v>5</v>
      </c>
      <c r="N955" s="9">
        <v>2470</v>
      </c>
      <c r="O955" s="9">
        <v>85</v>
      </c>
      <c r="P955" s="9">
        <v>0</v>
      </c>
      <c r="Q955" s="138">
        <v>0</v>
      </c>
      <c r="R955" s="138">
        <v>0</v>
      </c>
      <c r="U955" s="3">
        <v>0.21863108248199406</v>
      </c>
      <c r="V955" s="279">
        <v>4264.37</v>
      </c>
      <c r="W955" s="279">
        <v>4845.87</v>
      </c>
      <c r="X955" s="279">
        <v>4264.37</v>
      </c>
      <c r="Z955" t="s">
        <v>5630</v>
      </c>
      <c r="AC955" s="1" t="s">
        <v>5742</v>
      </c>
    </row>
    <row r="956" spans="1:29" x14ac:dyDescent="0.25">
      <c r="A956">
        <v>953</v>
      </c>
      <c r="B956" s="167">
        <v>46008.66300925926</v>
      </c>
      <c r="C956" s="110">
        <f t="shared" si="14"/>
        <v>46023.66300925926</v>
      </c>
      <c r="D956" t="s">
        <v>6312</v>
      </c>
      <c r="E956" t="s">
        <v>6431</v>
      </c>
      <c r="G956" t="s">
        <v>4096</v>
      </c>
      <c r="H956" t="s">
        <v>93</v>
      </c>
      <c r="I956" t="s">
        <v>4523</v>
      </c>
      <c r="J956" t="s">
        <v>39</v>
      </c>
      <c r="L956" s="305" t="s">
        <v>6</v>
      </c>
      <c r="N956" s="9">
        <v>2800</v>
      </c>
      <c r="O956" s="9">
        <v>125.4</v>
      </c>
      <c r="P956" s="9">
        <v>0</v>
      </c>
      <c r="Q956" s="138">
        <v>0</v>
      </c>
      <c r="R956" s="138">
        <v>0</v>
      </c>
      <c r="U956" s="3">
        <v>0.11556202383283379</v>
      </c>
      <c r="V956" s="279">
        <v>4866.28</v>
      </c>
      <c r="W956" s="279">
        <v>4724.07</v>
      </c>
      <c r="X956" s="279">
        <v>4157.18</v>
      </c>
      <c r="Y956" s="3">
        <v>0.15</v>
      </c>
      <c r="Z956" t="s">
        <v>5630</v>
      </c>
      <c r="AC956" s="1" t="s">
        <v>5742</v>
      </c>
    </row>
    <row r="957" spans="1:29" x14ac:dyDescent="0.25">
      <c r="A957">
        <v>954</v>
      </c>
      <c r="B957" s="167">
        <v>46008.712048611109</v>
      </c>
      <c r="C957" s="110">
        <f t="shared" si="14"/>
        <v>46023.712048611109</v>
      </c>
      <c r="D957" t="s">
        <v>5494</v>
      </c>
      <c r="E957" t="s">
        <v>5738</v>
      </c>
      <c r="G957" t="s">
        <v>2737</v>
      </c>
      <c r="H957" t="s">
        <v>93</v>
      </c>
      <c r="I957" t="s">
        <v>2512</v>
      </c>
      <c r="J957" t="s">
        <v>92</v>
      </c>
      <c r="L957" s="305" t="s">
        <v>3</v>
      </c>
      <c r="N957" s="9">
        <v>2198</v>
      </c>
      <c r="O957" s="9">
        <v>91.9</v>
      </c>
      <c r="P957" s="9">
        <v>0</v>
      </c>
      <c r="Q957" s="138">
        <v>0</v>
      </c>
      <c r="R957" s="138">
        <v>0</v>
      </c>
      <c r="U957" s="3">
        <v>9.8633200045206232E-2</v>
      </c>
      <c r="V957" s="279">
        <v>3521.78</v>
      </c>
      <c r="W957" s="279">
        <v>3613.39</v>
      </c>
      <c r="X957" s="279">
        <v>3179.78</v>
      </c>
      <c r="Y957" s="3">
        <v>0.1</v>
      </c>
      <c r="Z957" t="s">
        <v>5630</v>
      </c>
      <c r="AC957" s="1" t="s">
        <v>5742</v>
      </c>
    </row>
    <row r="958" spans="1:29" x14ac:dyDescent="0.25">
      <c r="A958">
        <v>955</v>
      </c>
      <c r="B958" s="167">
        <v>46008.719074074077</v>
      </c>
      <c r="C958" s="110">
        <f t="shared" si="14"/>
        <v>46023.719074074077</v>
      </c>
      <c r="D958" t="s">
        <v>5494</v>
      </c>
      <c r="E958" t="s">
        <v>6432</v>
      </c>
      <c r="G958" t="s">
        <v>2594</v>
      </c>
      <c r="H958" t="s">
        <v>92</v>
      </c>
      <c r="I958" t="s">
        <v>2512</v>
      </c>
      <c r="J958" t="s">
        <v>92</v>
      </c>
      <c r="L958" s="305" t="s">
        <v>3</v>
      </c>
      <c r="N958" s="9">
        <v>900</v>
      </c>
      <c r="O958" s="9">
        <v>22.8</v>
      </c>
      <c r="P958" s="9">
        <v>0</v>
      </c>
      <c r="Q958" s="138">
        <v>0</v>
      </c>
      <c r="R958" s="138">
        <v>0</v>
      </c>
      <c r="U958" s="3">
        <v>0.16862031315388781</v>
      </c>
      <c r="V958" s="279">
        <v>1469.42</v>
      </c>
      <c r="W958" s="279">
        <v>1770.39</v>
      </c>
      <c r="X958" s="279">
        <v>1469.42</v>
      </c>
      <c r="Z958" t="s">
        <v>5630</v>
      </c>
      <c r="AC958" s="1" t="s">
        <v>5742</v>
      </c>
    </row>
    <row r="959" spans="1:29" x14ac:dyDescent="0.25">
      <c r="A959">
        <v>956</v>
      </c>
      <c r="B959" s="167">
        <v>46009.705381944441</v>
      </c>
      <c r="C959" s="110">
        <f t="shared" si="14"/>
        <v>46024.705381944441</v>
      </c>
      <c r="D959" t="s">
        <v>6433</v>
      </c>
      <c r="E959" t="s">
        <v>6434</v>
      </c>
      <c r="G959" t="s">
        <v>4996</v>
      </c>
      <c r="H959" t="s">
        <v>82</v>
      </c>
      <c r="I959" t="s">
        <v>3360</v>
      </c>
      <c r="J959" t="s">
        <v>78</v>
      </c>
      <c r="L959" s="305" t="s">
        <v>7</v>
      </c>
      <c r="N959" s="9">
        <v>6880</v>
      </c>
      <c r="O959" s="9">
        <v>479.5</v>
      </c>
      <c r="P959" s="9">
        <v>50386.65</v>
      </c>
      <c r="Q959" s="138">
        <v>0</v>
      </c>
      <c r="R959" s="138">
        <v>0</v>
      </c>
      <c r="U959" s="3">
        <v>5.0585776843020645E-2</v>
      </c>
      <c r="V959" s="279">
        <v>12382.68</v>
      </c>
      <c r="W959" s="279">
        <v>10383.73</v>
      </c>
      <c r="X959" s="279">
        <v>9656.86</v>
      </c>
      <c r="Y959" s="3">
        <v>0.23</v>
      </c>
      <c r="Z959" t="s">
        <v>5630</v>
      </c>
      <c r="AC959" s="1" t="s">
        <v>5742</v>
      </c>
    </row>
    <row r="960" spans="1:29" x14ac:dyDescent="0.25">
      <c r="A960">
        <v>957</v>
      </c>
      <c r="B960" s="167">
        <v>46009.732175925928</v>
      </c>
      <c r="C960" s="110">
        <f t="shared" si="14"/>
        <v>46024.732175925928</v>
      </c>
      <c r="D960" t="s">
        <v>5559</v>
      </c>
      <c r="G960" t="s">
        <v>1916</v>
      </c>
      <c r="H960" t="s">
        <v>39</v>
      </c>
      <c r="I960" t="s">
        <v>3303</v>
      </c>
      <c r="J960" t="s">
        <v>93</v>
      </c>
      <c r="L960" s="305" t="s">
        <v>6</v>
      </c>
      <c r="N960" s="9">
        <v>3000</v>
      </c>
      <c r="O960" s="9">
        <v>97.8</v>
      </c>
      <c r="P960" s="9">
        <v>0</v>
      </c>
      <c r="Q960" s="138">
        <v>0</v>
      </c>
      <c r="R960" s="138">
        <v>0</v>
      </c>
      <c r="U960" s="3">
        <v>5.7373212463051715E-2</v>
      </c>
      <c r="V960" s="279">
        <v>4776.17</v>
      </c>
      <c r="W960" s="279">
        <v>4617.04</v>
      </c>
      <c r="X960" s="279">
        <v>4076</v>
      </c>
      <c r="Y960" s="3">
        <v>0.15</v>
      </c>
      <c r="Z960" t="s">
        <v>5630</v>
      </c>
      <c r="AC960" s="1" t="s">
        <v>5742</v>
      </c>
    </row>
    <row r="961" spans="1:29" x14ac:dyDescent="0.25">
      <c r="A961">
        <v>958</v>
      </c>
      <c r="B961" s="167">
        <v>46009.736840277779</v>
      </c>
      <c r="C961" s="110">
        <f t="shared" si="14"/>
        <v>46024.736840277779</v>
      </c>
      <c r="D961" t="s">
        <v>6435</v>
      </c>
      <c r="E961" t="s">
        <v>6434</v>
      </c>
      <c r="G961" t="s">
        <v>4996</v>
      </c>
      <c r="H961" t="s">
        <v>82</v>
      </c>
      <c r="I961" t="s">
        <v>3360</v>
      </c>
      <c r="J961" t="s">
        <v>78</v>
      </c>
      <c r="L961" s="305" t="s">
        <v>7</v>
      </c>
      <c r="N961" s="9">
        <v>6880</v>
      </c>
      <c r="O961" s="9">
        <v>479.5</v>
      </c>
      <c r="P961" s="9">
        <v>50386.65</v>
      </c>
      <c r="Q961" s="138">
        <v>0</v>
      </c>
      <c r="R961" s="138">
        <v>0</v>
      </c>
      <c r="U961" s="3">
        <v>3.0867744620212231E-2</v>
      </c>
      <c r="V961" s="279">
        <v>12382.68</v>
      </c>
      <c r="W961" s="279">
        <v>10128.86</v>
      </c>
      <c r="X961" s="279">
        <v>9419.84</v>
      </c>
      <c r="Y961" s="3">
        <v>0.25</v>
      </c>
      <c r="Z961" t="s">
        <v>5630</v>
      </c>
      <c r="AC961" s="1" t="s">
        <v>5742</v>
      </c>
    </row>
    <row r="962" spans="1:29" x14ac:dyDescent="0.25">
      <c r="A962">
        <v>959</v>
      </c>
      <c r="B962" s="167">
        <v>46010.312164351853</v>
      </c>
      <c r="C962" s="110">
        <f t="shared" si="14"/>
        <v>46025.312164351853</v>
      </c>
      <c r="D962" t="s">
        <v>6435</v>
      </c>
      <c r="E962" t="s">
        <v>6436</v>
      </c>
      <c r="G962" t="s">
        <v>938</v>
      </c>
      <c r="H962" t="s">
        <v>82</v>
      </c>
      <c r="I962" t="s">
        <v>305</v>
      </c>
      <c r="J962" t="s">
        <v>74</v>
      </c>
      <c r="L962" s="305" t="s">
        <v>7</v>
      </c>
      <c r="N962" s="9">
        <v>11980</v>
      </c>
      <c r="O962" s="9">
        <v>332.5</v>
      </c>
      <c r="P962" s="9">
        <v>68429.45</v>
      </c>
      <c r="Q962" s="138">
        <v>0</v>
      </c>
      <c r="R962" s="138">
        <v>0</v>
      </c>
      <c r="U962" s="3">
        <v>4.9137445196436071E-2</v>
      </c>
      <c r="V962" s="279">
        <v>20970.23</v>
      </c>
      <c r="W962" s="279">
        <v>17453.560000000001</v>
      </c>
      <c r="X962" s="279">
        <v>16231.81</v>
      </c>
      <c r="Y962" s="3">
        <v>0.23</v>
      </c>
      <c r="Z962" t="s">
        <v>5630</v>
      </c>
      <c r="AC962" s="1" t="s">
        <v>5742</v>
      </c>
    </row>
    <row r="963" spans="1:29" x14ac:dyDescent="0.25">
      <c r="A963">
        <v>960</v>
      </c>
      <c r="B963" s="167">
        <v>46010.580439814818</v>
      </c>
      <c r="C963" s="110">
        <f t="shared" si="14"/>
        <v>46025.580439814818</v>
      </c>
      <c r="D963" t="s">
        <v>6437</v>
      </c>
      <c r="E963" t="s">
        <v>6434</v>
      </c>
      <c r="G963" t="s">
        <v>5377</v>
      </c>
      <c r="H963" t="s">
        <v>93</v>
      </c>
      <c r="I963" t="s">
        <v>6438</v>
      </c>
      <c r="J963" t="s">
        <v>95</v>
      </c>
      <c r="L963" s="305" t="s">
        <v>7</v>
      </c>
      <c r="N963" s="9">
        <v>14200</v>
      </c>
      <c r="O963" s="9">
        <v>1278</v>
      </c>
      <c r="P963" s="9">
        <v>0</v>
      </c>
      <c r="Q963" s="138">
        <v>0</v>
      </c>
      <c r="R963" s="138">
        <v>0</v>
      </c>
      <c r="U963" s="3">
        <v>7.298575818547802E-2</v>
      </c>
      <c r="V963" s="279">
        <v>25689.57</v>
      </c>
      <c r="W963" s="279">
        <v>22403.09</v>
      </c>
      <c r="X963" s="279">
        <v>20834.87</v>
      </c>
      <c r="Y963" s="3">
        <v>0.2</v>
      </c>
      <c r="Z963" t="s">
        <v>5630</v>
      </c>
      <c r="AC963" s="1" t="s">
        <v>5742</v>
      </c>
    </row>
    <row r="964" spans="1:29" x14ac:dyDescent="0.25">
      <c r="A964">
        <v>961</v>
      </c>
      <c r="B964" s="167">
        <v>46010.582037037035</v>
      </c>
      <c r="C964" s="110">
        <f t="shared" ref="C964:C1027" si="15">IF(B964="","",B964+15)</f>
        <v>46025.582037037035</v>
      </c>
      <c r="D964" t="s">
        <v>6437</v>
      </c>
      <c r="E964" t="s">
        <v>6436</v>
      </c>
      <c r="G964" t="s">
        <v>4096</v>
      </c>
      <c r="H964" t="s">
        <v>93</v>
      </c>
      <c r="I964" t="s">
        <v>1904</v>
      </c>
      <c r="J964" t="s">
        <v>95</v>
      </c>
      <c r="L964" s="305" t="s">
        <v>7</v>
      </c>
      <c r="N964" s="9">
        <v>1480</v>
      </c>
      <c r="O964" s="9">
        <v>1356.8</v>
      </c>
      <c r="P964" s="9">
        <v>0</v>
      </c>
      <c r="Q964" s="138">
        <v>0</v>
      </c>
      <c r="R964" s="138">
        <v>0</v>
      </c>
      <c r="U964" s="3">
        <v>8.5476544201333812E-2</v>
      </c>
      <c r="V964" s="279">
        <v>4033.29</v>
      </c>
      <c r="W964" s="279">
        <v>3820.01</v>
      </c>
      <c r="X964" s="279">
        <v>3552.61</v>
      </c>
      <c r="Y964" s="3">
        <v>0.19</v>
      </c>
      <c r="Z964" t="s">
        <v>5630</v>
      </c>
      <c r="AC964" s="1" t="s">
        <v>5742</v>
      </c>
    </row>
    <row r="965" spans="1:29" x14ac:dyDescent="0.25">
      <c r="A965">
        <v>962</v>
      </c>
      <c r="B965" s="167">
        <v>46010.647858796299</v>
      </c>
      <c r="C965" s="110">
        <f t="shared" si="15"/>
        <v>46025.647858796299</v>
      </c>
      <c r="D965" t="s">
        <v>6439</v>
      </c>
      <c r="G965" t="s">
        <v>4096</v>
      </c>
      <c r="H965" t="s">
        <v>93</v>
      </c>
      <c r="I965" t="s">
        <v>1904</v>
      </c>
      <c r="J965" t="s">
        <v>95</v>
      </c>
      <c r="L965" s="305" t="s">
        <v>7</v>
      </c>
      <c r="N965" s="9">
        <v>14800</v>
      </c>
      <c r="O965" s="9">
        <v>1356.8</v>
      </c>
      <c r="P965" s="9">
        <v>0</v>
      </c>
      <c r="Q965" s="138">
        <v>0</v>
      </c>
      <c r="R965" s="138">
        <v>0</v>
      </c>
      <c r="U965" s="3">
        <v>8.1893178070718692E-2</v>
      </c>
      <c r="V965" s="279">
        <v>26802.52</v>
      </c>
      <c r="W965" s="279">
        <v>23651.279999999999</v>
      </c>
      <c r="X965" s="279">
        <v>21995.69</v>
      </c>
      <c r="Y965" s="3">
        <v>0.19</v>
      </c>
      <c r="Z965" t="s">
        <v>5630</v>
      </c>
      <c r="AC965" s="1" t="s">
        <v>5742</v>
      </c>
    </row>
    <row r="966" spans="1:29" x14ac:dyDescent="0.25">
      <c r="A966">
        <v>963</v>
      </c>
      <c r="B966" s="167">
        <v>46010.652650462966</v>
      </c>
      <c r="C966" s="110">
        <f t="shared" si="15"/>
        <v>46025.652650462966</v>
      </c>
      <c r="D966" t="s">
        <v>6440</v>
      </c>
      <c r="G966" t="s">
        <v>4711</v>
      </c>
      <c r="H966" t="s">
        <v>93</v>
      </c>
      <c r="I966" t="s">
        <v>4711</v>
      </c>
      <c r="J966" t="s">
        <v>93</v>
      </c>
      <c r="L966" s="305" t="s">
        <v>6</v>
      </c>
      <c r="N966" s="9">
        <v>1100</v>
      </c>
      <c r="O966" s="9">
        <v>0</v>
      </c>
      <c r="Q966" s="138">
        <v>0</v>
      </c>
      <c r="R966" s="138">
        <v>0</v>
      </c>
      <c r="U966" s="3">
        <v>9.0195952134808133E-2</v>
      </c>
      <c r="V966" s="279">
        <v>1910.05</v>
      </c>
      <c r="W966" s="279">
        <v>1566.24</v>
      </c>
      <c r="X966" s="279">
        <v>1566.24</v>
      </c>
      <c r="Y966" s="3">
        <v>0.18</v>
      </c>
      <c r="Z966" t="s">
        <v>5630</v>
      </c>
      <c r="AC966" s="1" t="s">
        <v>5742</v>
      </c>
    </row>
    <row r="967" spans="1:29" x14ac:dyDescent="0.25">
      <c r="A967">
        <v>964</v>
      </c>
      <c r="B967" s="167">
        <v>46010.656585648147</v>
      </c>
      <c r="C967" s="110">
        <f t="shared" si="15"/>
        <v>46025.656585648147</v>
      </c>
      <c r="D967" t="s">
        <v>6441</v>
      </c>
      <c r="G967" t="s">
        <v>2811</v>
      </c>
      <c r="H967" t="s">
        <v>93</v>
      </c>
      <c r="I967" t="s">
        <v>1488</v>
      </c>
      <c r="J967" t="s">
        <v>93</v>
      </c>
      <c r="L967" s="305" t="s">
        <v>6</v>
      </c>
      <c r="N967" s="9">
        <v>2500</v>
      </c>
      <c r="O967" s="9">
        <v>71.099999999999994</v>
      </c>
      <c r="P967" s="9">
        <v>0</v>
      </c>
      <c r="Q967" s="138">
        <v>0</v>
      </c>
      <c r="R967" s="138">
        <v>0</v>
      </c>
      <c r="U967" s="3">
        <v>8.1776672488416552E-2</v>
      </c>
      <c r="V967" s="279">
        <v>4428.12</v>
      </c>
      <c r="W967" s="279">
        <v>4092.89</v>
      </c>
      <c r="X967" s="279">
        <v>3601.75</v>
      </c>
      <c r="Y967" s="3">
        <v>0.19</v>
      </c>
      <c r="Z967" t="s">
        <v>5630</v>
      </c>
      <c r="AC967" s="1" t="s">
        <v>5742</v>
      </c>
    </row>
    <row r="968" spans="1:29" x14ac:dyDescent="0.25">
      <c r="A968">
        <v>965</v>
      </c>
      <c r="B968" s="167">
        <v>46010.735983796294</v>
      </c>
      <c r="C968" s="110">
        <f t="shared" si="15"/>
        <v>46025.735983796294</v>
      </c>
      <c r="D968" t="s">
        <v>6437</v>
      </c>
      <c r="E968" t="s">
        <v>6436</v>
      </c>
      <c r="G968" t="s">
        <v>4096</v>
      </c>
      <c r="H968" t="s">
        <v>93</v>
      </c>
      <c r="I968" t="s">
        <v>1904</v>
      </c>
      <c r="J968" t="s">
        <v>95</v>
      </c>
      <c r="L968" s="305" t="s">
        <v>8</v>
      </c>
      <c r="N968" s="9">
        <v>14800</v>
      </c>
      <c r="O968" s="9">
        <v>1356.8</v>
      </c>
      <c r="P968" s="9">
        <v>120000</v>
      </c>
      <c r="Q968" s="138">
        <v>0</v>
      </c>
      <c r="R968" s="138">
        <v>0</v>
      </c>
      <c r="U968" s="3">
        <v>7.9094757937100954E-2</v>
      </c>
      <c r="V968" s="279">
        <v>27018.52</v>
      </c>
      <c r="W968" s="279">
        <v>23565.05</v>
      </c>
      <c r="X968" s="279">
        <v>21915.5</v>
      </c>
      <c r="Y968" s="3">
        <v>0.2</v>
      </c>
      <c r="Z968" t="s">
        <v>5630</v>
      </c>
      <c r="AC968" s="1" t="s">
        <v>5742</v>
      </c>
    </row>
    <row r="969" spans="1:29" x14ac:dyDescent="0.25">
      <c r="A969">
        <v>966</v>
      </c>
      <c r="B969" s="167">
        <v>46021.357430555552</v>
      </c>
      <c r="C969" s="110">
        <f t="shared" si="15"/>
        <v>46036.357430555552</v>
      </c>
      <c r="D969" t="s">
        <v>6186</v>
      </c>
      <c r="E969" t="s">
        <v>6442</v>
      </c>
      <c r="G969" t="s">
        <v>2681</v>
      </c>
      <c r="H969" t="s">
        <v>93</v>
      </c>
      <c r="I969" t="s">
        <v>1807</v>
      </c>
      <c r="J969" t="s">
        <v>39</v>
      </c>
      <c r="L969" s="305" t="s">
        <v>3</v>
      </c>
      <c r="N969" s="9">
        <v>1484</v>
      </c>
      <c r="O969" s="9">
        <v>60.3</v>
      </c>
      <c r="P969" s="9">
        <v>0</v>
      </c>
      <c r="Q969" s="138">
        <v>0</v>
      </c>
      <c r="R969" s="138">
        <v>0</v>
      </c>
      <c r="U969" s="3">
        <v>0.11553206826486491</v>
      </c>
      <c r="V969" s="279">
        <v>2572.3000000000002</v>
      </c>
      <c r="W969" s="279">
        <v>2496</v>
      </c>
      <c r="X969" s="279">
        <v>2196.48</v>
      </c>
      <c r="Y969" s="3">
        <v>0.15</v>
      </c>
      <c r="Z969" t="s">
        <v>5630</v>
      </c>
      <c r="AC969" s="1" t="s">
        <v>5742</v>
      </c>
    </row>
    <row r="970" spans="1:29" x14ac:dyDescent="0.25">
      <c r="A970">
        <v>967</v>
      </c>
      <c r="B970" s="167">
        <v>46021.614444444444</v>
      </c>
      <c r="C970" s="110">
        <f t="shared" si="15"/>
        <v>46036.614444444444</v>
      </c>
      <c r="D970" t="s">
        <v>6163</v>
      </c>
      <c r="E970" t="s">
        <v>6443</v>
      </c>
      <c r="G970" t="s">
        <v>1807</v>
      </c>
      <c r="H970" t="s">
        <v>39</v>
      </c>
      <c r="I970" t="s">
        <v>1827</v>
      </c>
      <c r="J970" t="s">
        <v>39</v>
      </c>
      <c r="L970" s="305" t="s">
        <v>3</v>
      </c>
      <c r="N970" s="9">
        <v>600</v>
      </c>
      <c r="O970" s="9">
        <v>0</v>
      </c>
      <c r="P970" s="9">
        <v>0</v>
      </c>
      <c r="Q970" s="138">
        <v>0</v>
      </c>
      <c r="R970" s="138">
        <v>0</v>
      </c>
      <c r="U970" s="3">
        <v>9.0195952134808091E-2</v>
      </c>
      <c r="V970" s="279">
        <v>1041.8499999999999</v>
      </c>
      <c r="W970" s="279">
        <v>854.32</v>
      </c>
      <c r="X970" s="279">
        <v>854.32</v>
      </c>
      <c r="Y970" s="3">
        <v>0.18</v>
      </c>
      <c r="Z970" t="s">
        <v>5630</v>
      </c>
      <c r="AC970" s="1" t="s">
        <v>5742</v>
      </c>
    </row>
    <row r="971" spans="1:29" x14ac:dyDescent="0.25">
      <c r="A971">
        <v>968</v>
      </c>
      <c r="B971" s="167">
        <v>46024.432858796295</v>
      </c>
      <c r="C971" s="110">
        <f t="shared" si="15"/>
        <v>46039.432858796295</v>
      </c>
      <c r="D971" t="s">
        <v>6186</v>
      </c>
      <c r="E971" t="s">
        <v>6443</v>
      </c>
      <c r="G971" t="s">
        <v>4697</v>
      </c>
      <c r="H971" t="s">
        <v>93</v>
      </c>
      <c r="I971" t="s">
        <v>1807</v>
      </c>
      <c r="J971" t="s">
        <v>39</v>
      </c>
      <c r="L971" s="305" t="s">
        <v>3</v>
      </c>
      <c r="N971" s="9">
        <v>1575</v>
      </c>
      <c r="O971" s="9">
        <v>56.2</v>
      </c>
      <c r="P971" s="9">
        <v>0</v>
      </c>
      <c r="Q971" s="138">
        <v>0</v>
      </c>
      <c r="R971" s="138">
        <v>0</v>
      </c>
      <c r="U971" s="3">
        <v>8.1879370463162571E-2</v>
      </c>
      <c r="V971" s="279">
        <v>2721.4</v>
      </c>
      <c r="W971" s="279">
        <v>2518.37</v>
      </c>
      <c r="X971" s="279">
        <v>2216.16</v>
      </c>
      <c r="Y971" s="3">
        <v>0.19</v>
      </c>
      <c r="Z971" t="s">
        <v>5630</v>
      </c>
      <c r="AC971" s="1" t="s">
        <v>5742</v>
      </c>
    </row>
    <row r="972" spans="1:29" x14ac:dyDescent="0.25">
      <c r="A972">
        <v>969</v>
      </c>
      <c r="B972" s="167">
        <v>46024.436909722222</v>
      </c>
      <c r="C972" s="110">
        <f t="shared" si="15"/>
        <v>46039.436909722222</v>
      </c>
      <c r="D972" t="s">
        <v>6163</v>
      </c>
      <c r="E972" t="s">
        <v>6164</v>
      </c>
      <c r="G972" t="s">
        <v>1827</v>
      </c>
      <c r="H972" t="s">
        <v>39</v>
      </c>
      <c r="I972" t="s">
        <v>4523</v>
      </c>
      <c r="J972" t="s">
        <v>39</v>
      </c>
      <c r="L972" s="305" t="s">
        <v>3</v>
      </c>
      <c r="N972" s="9">
        <v>450</v>
      </c>
      <c r="O972" s="9">
        <v>0</v>
      </c>
      <c r="P972" s="9">
        <v>0</v>
      </c>
      <c r="Q972" s="138">
        <v>0</v>
      </c>
      <c r="R972" s="138">
        <v>0</v>
      </c>
      <c r="U972" s="3">
        <v>8.1492574272990725E-2</v>
      </c>
      <c r="V972" s="279">
        <v>781.39</v>
      </c>
      <c r="W972" s="279">
        <v>632.91999999999996</v>
      </c>
      <c r="X972" s="279">
        <v>632.91999999999996</v>
      </c>
      <c r="Y972" s="3">
        <v>0.19</v>
      </c>
      <c r="Z972" t="s">
        <v>5630</v>
      </c>
      <c r="AC972" s="1" t="s">
        <v>5742</v>
      </c>
    </row>
    <row r="973" spans="1:29" x14ac:dyDescent="0.25">
      <c r="A973">
        <v>970</v>
      </c>
      <c r="B973" s="167">
        <v>46027.361145833333</v>
      </c>
      <c r="C973" s="110">
        <f t="shared" si="15"/>
        <v>46042.361145833333</v>
      </c>
      <c r="D973" t="s">
        <v>5494</v>
      </c>
      <c r="E973" t="s">
        <v>6279</v>
      </c>
      <c r="G973" t="s">
        <v>2764</v>
      </c>
      <c r="H973" t="s">
        <v>93</v>
      </c>
      <c r="I973" t="s">
        <v>2512</v>
      </c>
      <c r="J973" t="s">
        <v>92</v>
      </c>
      <c r="L973" s="305" t="s">
        <v>3</v>
      </c>
      <c r="N973" s="9">
        <v>2196</v>
      </c>
      <c r="O973" s="9">
        <v>83</v>
      </c>
      <c r="P973" s="9">
        <v>0</v>
      </c>
      <c r="Q973" s="138">
        <v>0</v>
      </c>
      <c r="R973" s="138">
        <v>0</v>
      </c>
      <c r="U973" s="3">
        <v>9.8602855757598029E-2</v>
      </c>
      <c r="V973" s="279">
        <v>3508.8</v>
      </c>
      <c r="W973" s="279">
        <v>3599</v>
      </c>
      <c r="X973" s="279">
        <v>3167.12</v>
      </c>
      <c r="Y973" s="3">
        <v>0.1</v>
      </c>
      <c r="Z973" t="s">
        <v>5630</v>
      </c>
      <c r="AC973" s="1" t="s">
        <v>5742</v>
      </c>
    </row>
    <row r="974" spans="1:29" x14ac:dyDescent="0.25">
      <c r="A974">
        <v>971</v>
      </c>
      <c r="B974" s="167">
        <v>46027.773518518516</v>
      </c>
      <c r="C974" s="110">
        <f t="shared" si="15"/>
        <v>46042.773518518516</v>
      </c>
      <c r="D974" t="s">
        <v>6348</v>
      </c>
      <c r="E974" t="s">
        <v>6444</v>
      </c>
      <c r="G974" t="s">
        <v>1920</v>
      </c>
      <c r="H974" t="s">
        <v>39</v>
      </c>
      <c r="I974" t="s">
        <v>4793</v>
      </c>
      <c r="J974" t="s">
        <v>88</v>
      </c>
      <c r="L974" s="305" t="s">
        <v>5</v>
      </c>
      <c r="N974" s="9">
        <v>2901.14</v>
      </c>
      <c r="O974" s="9">
        <v>99.4</v>
      </c>
      <c r="P974" s="9">
        <v>0</v>
      </c>
      <c r="Q974" s="138">
        <v>0</v>
      </c>
      <c r="R974" s="138">
        <v>0</v>
      </c>
      <c r="U974" s="3">
        <v>9.0299385298818688E-2</v>
      </c>
      <c r="V974" s="279">
        <v>5008.2299999999996</v>
      </c>
      <c r="W974" s="279">
        <v>4674.2700000000004</v>
      </c>
      <c r="X974" s="279">
        <v>4126.57</v>
      </c>
      <c r="Y974" s="3">
        <v>0.18</v>
      </c>
      <c r="Z974" t="s">
        <v>5630</v>
      </c>
      <c r="AC974" s="1" t="s">
        <v>5742</v>
      </c>
    </row>
    <row r="975" spans="1:29" x14ac:dyDescent="0.25">
      <c r="A975">
        <v>972</v>
      </c>
      <c r="B975" s="167">
        <v>46028.648356481484</v>
      </c>
      <c r="C975" s="110">
        <f t="shared" si="15"/>
        <v>46043.648356481484</v>
      </c>
      <c r="D975" t="s">
        <v>5494</v>
      </c>
      <c r="E975" t="s">
        <v>5990</v>
      </c>
      <c r="G975" t="s">
        <v>4076</v>
      </c>
      <c r="H975" t="s">
        <v>92</v>
      </c>
      <c r="I975" t="s">
        <v>2512</v>
      </c>
      <c r="J975" t="s">
        <v>92</v>
      </c>
      <c r="L975" s="305" t="s">
        <v>6</v>
      </c>
      <c r="N975" s="9">
        <v>1200</v>
      </c>
      <c r="O975" s="9">
        <v>17.100000000000001</v>
      </c>
      <c r="P975" s="9">
        <v>0</v>
      </c>
      <c r="Q975" s="138">
        <v>0</v>
      </c>
      <c r="R975" s="138">
        <v>0</v>
      </c>
      <c r="U975" s="3">
        <v>8.2521069936853514E-2</v>
      </c>
      <c r="V975" s="279">
        <v>1944.49</v>
      </c>
      <c r="W975" s="279">
        <v>2064.37</v>
      </c>
      <c r="X975" s="279">
        <v>1713.43</v>
      </c>
      <c r="Y975" s="3">
        <v>0.12</v>
      </c>
      <c r="Z975" t="s">
        <v>5630</v>
      </c>
      <c r="AC975" s="1" t="s">
        <v>5742</v>
      </c>
    </row>
    <row r="976" spans="1:29" x14ac:dyDescent="0.25">
      <c r="A976">
        <v>973</v>
      </c>
      <c r="B976" s="167">
        <v>46028.693020833336</v>
      </c>
      <c r="C976" s="110">
        <f t="shared" si="15"/>
        <v>46043.693020833336</v>
      </c>
      <c r="D976" t="s">
        <v>6217</v>
      </c>
      <c r="E976" t="s">
        <v>6445</v>
      </c>
      <c r="G976" t="s">
        <v>886</v>
      </c>
      <c r="H976" t="s">
        <v>82</v>
      </c>
      <c r="I976" t="s">
        <v>4696</v>
      </c>
      <c r="J976" t="s">
        <v>93</v>
      </c>
      <c r="K976" t="s">
        <v>6446</v>
      </c>
      <c r="L976" s="305" t="s">
        <v>7</v>
      </c>
      <c r="N976" s="9">
        <v>2700</v>
      </c>
      <c r="O976" s="9">
        <v>157</v>
      </c>
      <c r="P976" s="9">
        <v>0</v>
      </c>
      <c r="Q976" s="138">
        <v>0</v>
      </c>
      <c r="R976" s="138">
        <v>0</v>
      </c>
      <c r="U976" s="3">
        <v>7.3159595440554809E-2</v>
      </c>
      <c r="V976" s="279">
        <v>4732.46</v>
      </c>
      <c r="W976" s="279">
        <v>4341.7700000000004</v>
      </c>
      <c r="X976" s="279">
        <v>3820.76</v>
      </c>
      <c r="Y976" s="3">
        <v>0.2</v>
      </c>
      <c r="Z976" t="s">
        <v>5630</v>
      </c>
      <c r="AC976" s="1" t="s">
        <v>5742</v>
      </c>
    </row>
    <row r="977" spans="1:29" x14ac:dyDescent="0.25">
      <c r="A977">
        <v>974</v>
      </c>
      <c r="B977" s="167">
        <v>46028.697789351849</v>
      </c>
      <c r="C977" s="110">
        <f t="shared" si="15"/>
        <v>46043.697789351849</v>
      </c>
      <c r="D977" t="s">
        <v>6447</v>
      </c>
      <c r="E977" t="s">
        <v>6448</v>
      </c>
      <c r="G977" t="s">
        <v>886</v>
      </c>
      <c r="H977" t="s">
        <v>82</v>
      </c>
      <c r="I977" t="s">
        <v>4696</v>
      </c>
      <c r="J977" t="s">
        <v>93</v>
      </c>
      <c r="K977" t="s">
        <v>6449</v>
      </c>
      <c r="L977" s="305" t="s">
        <v>7</v>
      </c>
      <c r="N977" s="9">
        <v>2700</v>
      </c>
      <c r="O977" s="9">
        <v>314</v>
      </c>
      <c r="P977" s="9">
        <v>0</v>
      </c>
      <c r="Q977" s="138">
        <v>0</v>
      </c>
      <c r="R977" s="138">
        <v>0</v>
      </c>
      <c r="U977" s="3">
        <v>7.3629757591167688E-2</v>
      </c>
      <c r="V977" s="279">
        <v>4906.42</v>
      </c>
      <c r="W977" s="279">
        <v>4539.46</v>
      </c>
      <c r="X977" s="279">
        <v>3994.72</v>
      </c>
      <c r="Y977" s="3">
        <v>0.2</v>
      </c>
      <c r="Z977" t="s">
        <v>5630</v>
      </c>
      <c r="AC977" s="1" t="s">
        <v>5742</v>
      </c>
    </row>
    <row r="978" spans="1:29" x14ac:dyDescent="0.25">
      <c r="A978">
        <v>975</v>
      </c>
      <c r="B978" s="167">
        <v>46028.705405092594</v>
      </c>
      <c r="C978" s="110">
        <f t="shared" si="15"/>
        <v>46043.705405092594</v>
      </c>
      <c r="D978" t="s">
        <v>6217</v>
      </c>
      <c r="E978" t="s">
        <v>6450</v>
      </c>
      <c r="G978" t="s">
        <v>886</v>
      </c>
      <c r="H978" t="s">
        <v>82</v>
      </c>
      <c r="I978" t="s">
        <v>4696</v>
      </c>
      <c r="J978" t="s">
        <v>93</v>
      </c>
      <c r="K978" t="s">
        <v>6451</v>
      </c>
      <c r="L978" s="305" t="s">
        <v>7</v>
      </c>
      <c r="N978" s="9">
        <v>2700</v>
      </c>
      <c r="O978" s="9">
        <v>314</v>
      </c>
      <c r="P978" s="9">
        <v>0</v>
      </c>
      <c r="Q978" s="138">
        <v>0</v>
      </c>
      <c r="R978" s="138">
        <v>0</v>
      </c>
      <c r="U978" s="3">
        <v>5.5211139917034233E-2</v>
      </c>
      <c r="V978" s="279">
        <v>4906.42</v>
      </c>
      <c r="W978" s="279">
        <v>4435.8599999999997</v>
      </c>
      <c r="X978" s="279">
        <v>3903.55</v>
      </c>
      <c r="Y978" s="3">
        <v>0.22</v>
      </c>
      <c r="Z978" t="s">
        <v>5630</v>
      </c>
      <c r="AC978" s="1" t="s">
        <v>5742</v>
      </c>
    </row>
    <row r="979" spans="1:29" x14ac:dyDescent="0.25">
      <c r="A979">
        <v>976</v>
      </c>
      <c r="B979" s="167">
        <v>46028.75273148148</v>
      </c>
      <c r="C979" s="110">
        <f t="shared" si="15"/>
        <v>46043.75273148148</v>
      </c>
      <c r="D979" t="s">
        <v>6060</v>
      </c>
      <c r="G979" t="s">
        <v>3629</v>
      </c>
      <c r="H979" t="s">
        <v>93</v>
      </c>
      <c r="I979" t="s">
        <v>4096</v>
      </c>
      <c r="J979" t="s">
        <v>93</v>
      </c>
      <c r="L979" s="305" t="s">
        <v>4</v>
      </c>
      <c r="N979" s="9">
        <v>980</v>
      </c>
      <c r="O979" s="9">
        <v>63.8</v>
      </c>
      <c r="P979" s="9">
        <v>0</v>
      </c>
      <c r="Q979" s="138">
        <v>0</v>
      </c>
      <c r="R979" s="138">
        <v>0</v>
      </c>
      <c r="U979" s="3">
        <v>0.15366430348011717</v>
      </c>
      <c r="V979" s="279">
        <v>1775.63</v>
      </c>
      <c r="W979" s="279">
        <v>1824.02</v>
      </c>
      <c r="X979" s="279">
        <v>1605.14</v>
      </c>
      <c r="Y979" s="3">
        <v>0.1</v>
      </c>
      <c r="Z979" t="s">
        <v>5630</v>
      </c>
      <c r="AC979" s="1" t="s">
        <v>5742</v>
      </c>
    </row>
    <row r="980" spans="1:29" x14ac:dyDescent="0.25">
      <c r="A980">
        <v>977</v>
      </c>
      <c r="B980" s="167">
        <v>46029.61377314815</v>
      </c>
      <c r="C980" s="110">
        <f t="shared" si="15"/>
        <v>46044.61377314815</v>
      </c>
      <c r="D980" t="s">
        <v>6452</v>
      </c>
      <c r="G980" t="s">
        <v>3095</v>
      </c>
      <c r="H980" t="s">
        <v>78</v>
      </c>
      <c r="I980" t="s">
        <v>3421</v>
      </c>
      <c r="J980" t="s">
        <v>82</v>
      </c>
      <c r="L980" s="305" t="s">
        <v>6</v>
      </c>
      <c r="N980" s="9">
        <v>2800</v>
      </c>
      <c r="O980" s="9">
        <v>103.8</v>
      </c>
      <c r="P980" s="9">
        <v>0</v>
      </c>
      <c r="Q980" s="138">
        <v>0</v>
      </c>
      <c r="R980" s="138">
        <v>0</v>
      </c>
      <c r="U980" s="3">
        <v>0.21860761234440568</v>
      </c>
      <c r="V980" s="279">
        <v>4986.2700000000004</v>
      </c>
      <c r="W980" s="279">
        <v>5666.22</v>
      </c>
      <c r="X980" s="279">
        <v>4986.2700000000004</v>
      </c>
      <c r="Z980" t="s">
        <v>5630</v>
      </c>
      <c r="AC980" s="1" t="s">
        <v>5742</v>
      </c>
    </row>
    <row r="981" spans="1:29" x14ac:dyDescent="0.25">
      <c r="A981">
        <v>978</v>
      </c>
      <c r="B981" s="167">
        <v>46029.727118055554</v>
      </c>
      <c r="C981" s="110">
        <f t="shared" si="15"/>
        <v>46044.727118055554</v>
      </c>
      <c r="D981" t="s">
        <v>6453</v>
      </c>
      <c r="G981" t="s">
        <v>4711</v>
      </c>
      <c r="H981" t="s">
        <v>93</v>
      </c>
      <c r="I981" t="s">
        <v>3421</v>
      </c>
      <c r="J981" t="s">
        <v>82</v>
      </c>
      <c r="L981" s="305" t="s">
        <v>3</v>
      </c>
      <c r="N981" s="9">
        <v>2515</v>
      </c>
      <c r="O981" s="9">
        <v>274.12</v>
      </c>
      <c r="P981" s="9">
        <v>0</v>
      </c>
      <c r="Q981" s="138">
        <v>0</v>
      </c>
      <c r="R981" s="138">
        <v>0</v>
      </c>
      <c r="U981" s="3">
        <v>9.1140974926447807E-2</v>
      </c>
      <c r="V981" s="279">
        <v>4549.8900000000003</v>
      </c>
      <c r="W981" s="279">
        <v>4301.8</v>
      </c>
      <c r="X981" s="279">
        <v>3785.58</v>
      </c>
      <c r="Y981" s="3">
        <v>0.18</v>
      </c>
      <c r="Z981" t="s">
        <v>5630</v>
      </c>
      <c r="AC981" s="1" t="s">
        <v>5742</v>
      </c>
    </row>
    <row r="982" spans="1:29" x14ac:dyDescent="0.25">
      <c r="A982">
        <v>979</v>
      </c>
      <c r="B982" s="167">
        <v>46030.677002314813</v>
      </c>
      <c r="C982" s="110">
        <f t="shared" si="15"/>
        <v>46045.677002314813</v>
      </c>
      <c r="D982" t="s">
        <v>6454</v>
      </c>
      <c r="G982" t="s">
        <v>1827</v>
      </c>
      <c r="H982" t="s">
        <v>39</v>
      </c>
      <c r="I982" t="s">
        <v>4103</v>
      </c>
      <c r="J982" t="s">
        <v>93</v>
      </c>
      <c r="K982" t="s">
        <v>6455</v>
      </c>
      <c r="L982" s="305" t="s">
        <v>3</v>
      </c>
      <c r="N982" s="9">
        <v>2250</v>
      </c>
      <c r="O982" s="9">
        <v>664.8</v>
      </c>
      <c r="P982" s="9">
        <v>28000</v>
      </c>
      <c r="Q982" s="138">
        <v>0</v>
      </c>
      <c r="R982" s="138">
        <v>0</v>
      </c>
      <c r="U982" s="3">
        <v>8.2137346446392173E-2</v>
      </c>
      <c r="V982" s="279">
        <v>4585.7700000000004</v>
      </c>
      <c r="W982" s="279">
        <v>4235.8500000000004</v>
      </c>
      <c r="X982" s="279">
        <v>3815.94</v>
      </c>
      <c r="Y982" s="3">
        <v>0.2</v>
      </c>
      <c r="Z982" t="s">
        <v>5630</v>
      </c>
      <c r="AC982" s="1" t="s">
        <v>5742</v>
      </c>
    </row>
    <row r="983" spans="1:29" x14ac:dyDescent="0.25">
      <c r="A983">
        <v>980</v>
      </c>
      <c r="B983" s="167">
        <v>46031.649895833332</v>
      </c>
      <c r="C983" s="110">
        <f t="shared" si="15"/>
        <v>46046.649895833332</v>
      </c>
      <c r="D983" t="s">
        <v>6031</v>
      </c>
      <c r="G983" t="s">
        <v>1827</v>
      </c>
      <c r="H983" t="s">
        <v>39</v>
      </c>
      <c r="I983" t="s">
        <v>1827</v>
      </c>
      <c r="J983" t="s">
        <v>39</v>
      </c>
      <c r="L983" s="305" t="s">
        <v>4</v>
      </c>
      <c r="N983" s="9">
        <v>600</v>
      </c>
      <c r="O983" s="9">
        <v>0</v>
      </c>
      <c r="P983" s="9">
        <v>0</v>
      </c>
      <c r="Q983" s="138">
        <v>0</v>
      </c>
      <c r="R983" s="138">
        <v>0</v>
      </c>
      <c r="U983" s="3">
        <v>0.21835616399262286</v>
      </c>
      <c r="V983" s="279">
        <v>1042.57</v>
      </c>
      <c r="W983" s="279">
        <v>1097.44</v>
      </c>
      <c r="X983" s="279">
        <v>1042.57</v>
      </c>
      <c r="Z983" t="s">
        <v>5630</v>
      </c>
      <c r="AC983" s="1" t="s">
        <v>5742</v>
      </c>
    </row>
    <row r="984" spans="1:29" x14ac:dyDescent="0.25">
      <c r="A984">
        <v>981</v>
      </c>
      <c r="B984" s="167">
        <v>46031.663472222222</v>
      </c>
      <c r="C984" s="110">
        <f t="shared" si="15"/>
        <v>46046.663472222222</v>
      </c>
      <c r="D984" t="s">
        <v>6031</v>
      </c>
      <c r="G984" t="s">
        <v>1827</v>
      </c>
      <c r="H984" t="s">
        <v>39</v>
      </c>
      <c r="I984" t="s">
        <v>1827</v>
      </c>
      <c r="J984" t="s">
        <v>39</v>
      </c>
      <c r="L984" s="305" t="s">
        <v>3</v>
      </c>
      <c r="N984" s="9">
        <v>400</v>
      </c>
      <c r="O984" s="9">
        <v>0</v>
      </c>
      <c r="P984" s="9">
        <v>0</v>
      </c>
      <c r="Q984" s="138">
        <v>0</v>
      </c>
      <c r="R984" s="138">
        <v>0</v>
      </c>
      <c r="U984" s="3">
        <v>0.21835616399262292</v>
      </c>
      <c r="V984" s="279">
        <v>695.05</v>
      </c>
      <c r="W984" s="279">
        <v>731.63</v>
      </c>
      <c r="X984" s="279">
        <v>695.05</v>
      </c>
      <c r="Z984" t="s">
        <v>5630</v>
      </c>
      <c r="AC984" s="1" t="s">
        <v>5742</v>
      </c>
    </row>
    <row r="985" spans="1:29" x14ac:dyDescent="0.25">
      <c r="A985">
        <v>982</v>
      </c>
      <c r="B985" s="167">
        <v>46031.674849537034</v>
      </c>
      <c r="C985" s="110">
        <f t="shared" si="15"/>
        <v>46046.674849537034</v>
      </c>
      <c r="D985" t="s">
        <v>6456</v>
      </c>
      <c r="E985" t="s">
        <v>6457</v>
      </c>
      <c r="G985" t="s">
        <v>1278</v>
      </c>
      <c r="H985" t="s">
        <v>82</v>
      </c>
      <c r="I985" t="s">
        <v>2737</v>
      </c>
      <c r="J985" t="s">
        <v>93</v>
      </c>
      <c r="L985" s="305" t="s">
        <v>6</v>
      </c>
      <c r="N985" s="9">
        <v>3800</v>
      </c>
      <c r="O985" s="9">
        <v>123.3</v>
      </c>
      <c r="P985" s="9">
        <v>0</v>
      </c>
      <c r="Q985" s="138">
        <v>0</v>
      </c>
      <c r="R985" s="138">
        <v>0</v>
      </c>
      <c r="U985" s="3">
        <v>0.11547300489537492</v>
      </c>
      <c r="V985" s="279">
        <v>6552.29</v>
      </c>
      <c r="W985" s="279">
        <v>6352.2</v>
      </c>
      <c r="X985" s="279">
        <v>5589.94</v>
      </c>
      <c r="Y985" s="3">
        <v>0.15</v>
      </c>
      <c r="Z985" t="s">
        <v>5630</v>
      </c>
      <c r="AC985" s="1" t="s">
        <v>5742</v>
      </c>
    </row>
    <row r="986" spans="1:29" x14ac:dyDescent="0.25">
      <c r="A986">
        <v>983</v>
      </c>
      <c r="B986" s="167">
        <v>46034.363877314812</v>
      </c>
      <c r="C986" s="110">
        <f t="shared" si="15"/>
        <v>46049.363877314812</v>
      </c>
      <c r="D986" t="s">
        <v>5494</v>
      </c>
      <c r="E986" t="s">
        <v>6279</v>
      </c>
      <c r="G986" t="s">
        <v>5102</v>
      </c>
      <c r="H986" t="s">
        <v>92</v>
      </c>
      <c r="I986" t="s">
        <v>2512</v>
      </c>
      <c r="J986" t="s">
        <v>92</v>
      </c>
      <c r="L986" s="305" t="s">
        <v>3</v>
      </c>
      <c r="N986" s="9">
        <v>900</v>
      </c>
      <c r="O986" s="9">
        <v>0</v>
      </c>
      <c r="P986" s="9">
        <v>0</v>
      </c>
      <c r="Q986" s="138">
        <v>0</v>
      </c>
      <c r="R986" s="138">
        <v>0</v>
      </c>
      <c r="U986" s="3">
        <v>5.7252899983006367E-2</v>
      </c>
      <c r="V986" s="279">
        <v>1444.16</v>
      </c>
      <c r="W986" s="279">
        <v>1478.96</v>
      </c>
      <c r="X986" s="279">
        <v>1227.54</v>
      </c>
      <c r="Y986" s="3">
        <v>0.15</v>
      </c>
      <c r="Z986" t="s">
        <v>5630</v>
      </c>
      <c r="AC986" s="1" t="s">
        <v>5742</v>
      </c>
    </row>
    <row r="987" spans="1:29" x14ac:dyDescent="0.25">
      <c r="A987">
        <v>984</v>
      </c>
      <c r="B987" s="167">
        <v>46034.441805555558</v>
      </c>
      <c r="C987" s="110">
        <f t="shared" si="15"/>
        <v>46049.441805555558</v>
      </c>
      <c r="D987" t="s">
        <v>6458</v>
      </c>
      <c r="E987" t="s">
        <v>6459</v>
      </c>
      <c r="G987" t="s">
        <v>2731</v>
      </c>
      <c r="H987" t="s">
        <v>93</v>
      </c>
      <c r="I987" t="s">
        <v>983</v>
      </c>
      <c r="J987" t="s">
        <v>82</v>
      </c>
      <c r="L987" s="305" t="s">
        <v>3</v>
      </c>
      <c r="N987" s="9">
        <v>650</v>
      </c>
      <c r="O987" s="9">
        <v>37.700000000000003</v>
      </c>
      <c r="P987" s="9">
        <v>0</v>
      </c>
      <c r="Q987" s="138">
        <v>0</v>
      </c>
      <c r="R987" s="138">
        <v>0</v>
      </c>
      <c r="U987" s="3">
        <v>9.0747465370335859E-2</v>
      </c>
      <c r="V987" s="279">
        <v>1139.19</v>
      </c>
      <c r="W987" s="279">
        <v>1070.06</v>
      </c>
      <c r="X987" s="279">
        <v>941.65</v>
      </c>
      <c r="Y987" s="3">
        <v>0.18</v>
      </c>
      <c r="Z987" t="s">
        <v>5630</v>
      </c>
      <c r="AC987" s="1" t="s">
        <v>5742</v>
      </c>
    </row>
    <row r="988" spans="1:29" x14ac:dyDescent="0.25">
      <c r="A988">
        <v>985</v>
      </c>
      <c r="B988" s="167">
        <v>46034.443541666667</v>
      </c>
      <c r="C988" s="110">
        <f t="shared" si="15"/>
        <v>46049.443541666667</v>
      </c>
      <c r="D988" t="s">
        <v>6460</v>
      </c>
      <c r="G988" t="s">
        <v>4711</v>
      </c>
      <c r="H988" t="s">
        <v>93</v>
      </c>
      <c r="I988" t="s">
        <v>1872</v>
      </c>
      <c r="J988" t="s">
        <v>39</v>
      </c>
      <c r="L988" s="305" t="s">
        <v>4</v>
      </c>
      <c r="N988" s="9">
        <v>3200</v>
      </c>
      <c r="O988" s="9">
        <v>336.6</v>
      </c>
      <c r="P988" s="9">
        <v>0</v>
      </c>
      <c r="Q988" s="138">
        <v>0</v>
      </c>
      <c r="R988" s="138">
        <v>0</v>
      </c>
      <c r="U988" s="3">
        <v>0.11599749370646339</v>
      </c>
      <c r="V988" s="279">
        <v>5775.63</v>
      </c>
      <c r="W988" s="279">
        <v>5642.31</v>
      </c>
      <c r="X988" s="279">
        <v>4965.2299999999996</v>
      </c>
      <c r="Y988" s="3">
        <v>0.15</v>
      </c>
      <c r="Z988" t="s">
        <v>5630</v>
      </c>
      <c r="AC988" s="1" t="s">
        <v>5742</v>
      </c>
    </row>
    <row r="989" spans="1:29" x14ac:dyDescent="0.25">
      <c r="A989">
        <v>986</v>
      </c>
      <c r="B989" s="167">
        <v>46034.445243055554</v>
      </c>
      <c r="C989" s="110">
        <f t="shared" si="15"/>
        <v>46049.445243055554</v>
      </c>
      <c r="D989" t="s">
        <v>6460</v>
      </c>
      <c r="G989" t="s">
        <v>4711</v>
      </c>
      <c r="H989" t="s">
        <v>93</v>
      </c>
      <c r="I989" t="s">
        <v>1872</v>
      </c>
      <c r="J989" t="s">
        <v>39</v>
      </c>
      <c r="L989" s="305" t="s">
        <v>4</v>
      </c>
      <c r="N989" s="9">
        <v>3200</v>
      </c>
      <c r="O989" s="9">
        <v>336.6</v>
      </c>
      <c r="P989" s="9">
        <v>0</v>
      </c>
      <c r="Q989" s="138">
        <v>0</v>
      </c>
      <c r="R989" s="138">
        <v>0</v>
      </c>
      <c r="U989" s="3">
        <v>0.11599749370646339</v>
      </c>
      <c r="V989" s="279">
        <v>5775.63</v>
      </c>
      <c r="W989" s="279">
        <v>5642.31</v>
      </c>
      <c r="X989" s="279">
        <v>4965.2299999999996</v>
      </c>
      <c r="Y989" s="3">
        <v>0.15</v>
      </c>
      <c r="Z989" t="s">
        <v>5630</v>
      </c>
      <c r="AC989" s="1" t="s">
        <v>5742</v>
      </c>
    </row>
    <row r="990" spans="1:29" x14ac:dyDescent="0.25">
      <c r="A990">
        <v>987</v>
      </c>
      <c r="B990" s="167">
        <v>46034.475937499999</v>
      </c>
      <c r="C990" s="110">
        <f t="shared" si="15"/>
        <v>46049.475937499999</v>
      </c>
      <c r="D990" t="s">
        <v>6217</v>
      </c>
      <c r="E990" t="s">
        <v>6445</v>
      </c>
      <c r="G990" t="s">
        <v>4696</v>
      </c>
      <c r="H990" t="s">
        <v>93</v>
      </c>
      <c r="I990" t="s">
        <v>3634</v>
      </c>
      <c r="J990" t="s">
        <v>93</v>
      </c>
      <c r="L990" s="305" t="s">
        <v>4</v>
      </c>
      <c r="N990" s="9">
        <v>1700</v>
      </c>
      <c r="O990" s="9">
        <v>69</v>
      </c>
      <c r="P990" s="9">
        <v>0</v>
      </c>
      <c r="Q990" s="138">
        <v>0</v>
      </c>
      <c r="R990" s="138">
        <v>0</v>
      </c>
      <c r="U990" s="3">
        <v>4.4957444819736694E-2</v>
      </c>
      <c r="V990" s="279">
        <v>3034</v>
      </c>
      <c r="W990" s="279">
        <v>2674.74</v>
      </c>
      <c r="X990" s="279">
        <v>2353.77</v>
      </c>
      <c r="Y990" s="3">
        <v>0.23</v>
      </c>
      <c r="Z990" t="s">
        <v>5630</v>
      </c>
      <c r="AC990" s="1" t="s">
        <v>5742</v>
      </c>
    </row>
    <row r="991" spans="1:29" x14ac:dyDescent="0.25">
      <c r="A991">
        <v>988</v>
      </c>
      <c r="B991" s="167">
        <v>46034.60396990741</v>
      </c>
      <c r="C991" s="110">
        <f t="shared" si="15"/>
        <v>46049.60396990741</v>
      </c>
      <c r="D991" t="s">
        <v>5494</v>
      </c>
      <c r="E991" t="s">
        <v>6279</v>
      </c>
      <c r="G991" t="s">
        <v>2465</v>
      </c>
      <c r="H991" t="s">
        <v>92</v>
      </c>
      <c r="I991" t="s">
        <v>2512</v>
      </c>
      <c r="J991" t="s">
        <v>92</v>
      </c>
      <c r="L991" s="305" t="s">
        <v>3</v>
      </c>
      <c r="N991" s="9">
        <v>850</v>
      </c>
      <c r="O991" s="9">
        <v>11.4</v>
      </c>
      <c r="P991" s="9">
        <v>0</v>
      </c>
      <c r="Q991" s="138">
        <v>0</v>
      </c>
      <c r="R991" s="138">
        <v>0</v>
      </c>
      <c r="U991" s="3">
        <v>5.7422730445325559E-2</v>
      </c>
      <c r="V991" s="279">
        <v>1376.56</v>
      </c>
      <c r="W991" s="279">
        <v>1412.01</v>
      </c>
      <c r="X991" s="279">
        <v>1171.97</v>
      </c>
      <c r="Y991" s="3">
        <v>0.15</v>
      </c>
      <c r="Z991" t="s">
        <v>5630</v>
      </c>
      <c r="AC991" s="1" t="s">
        <v>5742</v>
      </c>
    </row>
    <row r="992" spans="1:29" x14ac:dyDescent="0.25">
      <c r="A992">
        <v>989</v>
      </c>
      <c r="B992" s="167">
        <v>46034.624918981484</v>
      </c>
      <c r="C992" s="110">
        <f t="shared" si="15"/>
        <v>46049.624918981484</v>
      </c>
      <c r="D992" t="s">
        <v>5667</v>
      </c>
      <c r="G992" t="s">
        <v>1278</v>
      </c>
      <c r="H992" t="s">
        <v>82</v>
      </c>
      <c r="I992" t="s">
        <v>938</v>
      </c>
      <c r="J992" t="s">
        <v>82</v>
      </c>
      <c r="K992" t="s">
        <v>5693</v>
      </c>
      <c r="L992" s="305" t="s">
        <v>3</v>
      </c>
      <c r="N992" s="9">
        <v>650</v>
      </c>
      <c r="O992" s="9">
        <v>31.02</v>
      </c>
      <c r="P992" s="9">
        <v>0</v>
      </c>
      <c r="Q992" s="138">
        <v>0</v>
      </c>
      <c r="R992" s="138">
        <v>0</v>
      </c>
      <c r="U992" s="3">
        <v>4.3934334399976988E-2</v>
      </c>
      <c r="V992" s="279">
        <v>1001.2</v>
      </c>
      <c r="W992" s="279">
        <v>1103.07</v>
      </c>
      <c r="X992" s="279">
        <v>904.52</v>
      </c>
      <c r="Y992" s="3">
        <v>0.1</v>
      </c>
      <c r="Z992" t="s">
        <v>5630</v>
      </c>
      <c r="AC992" s="1" t="s">
        <v>5742</v>
      </c>
    </row>
    <row r="993" spans="1:29" x14ac:dyDescent="0.25">
      <c r="A993">
        <v>990</v>
      </c>
      <c r="B993" s="167">
        <v>46034.635520833333</v>
      </c>
      <c r="C993" s="110">
        <f t="shared" si="15"/>
        <v>46049.635520833333</v>
      </c>
      <c r="D993" t="s">
        <v>5494</v>
      </c>
      <c r="E993" t="s">
        <v>6159</v>
      </c>
      <c r="G993" t="s">
        <v>4696</v>
      </c>
      <c r="H993" t="s">
        <v>93</v>
      </c>
      <c r="I993" t="s">
        <v>5102</v>
      </c>
      <c r="J993" t="s">
        <v>92</v>
      </c>
      <c r="L993" s="305" t="s">
        <v>6</v>
      </c>
      <c r="N993" s="9">
        <v>3400</v>
      </c>
      <c r="O993" s="9">
        <v>145.80000000000001</v>
      </c>
      <c r="P993" s="9">
        <v>0</v>
      </c>
      <c r="Q993" s="138">
        <v>0</v>
      </c>
      <c r="R993" s="138">
        <v>0</v>
      </c>
      <c r="U993" s="3">
        <v>5.7734534404388256E-2</v>
      </c>
      <c r="V993" s="279">
        <v>5451.73</v>
      </c>
      <c r="W993" s="279">
        <v>5293.42</v>
      </c>
      <c r="X993" s="279">
        <v>4658.21</v>
      </c>
      <c r="Y993" s="3">
        <v>0.15</v>
      </c>
      <c r="Z993" t="s">
        <v>5630</v>
      </c>
      <c r="AC993" s="1" t="s">
        <v>5742</v>
      </c>
    </row>
    <row r="994" spans="1:29" x14ac:dyDescent="0.25">
      <c r="A994">
        <v>991</v>
      </c>
      <c r="B994" s="167">
        <v>46034.645277777781</v>
      </c>
      <c r="C994" s="110">
        <f t="shared" si="15"/>
        <v>46049.645277777781</v>
      </c>
      <c r="D994" t="s">
        <v>6217</v>
      </c>
      <c r="G994" t="s">
        <v>4696</v>
      </c>
      <c r="H994" t="s">
        <v>93</v>
      </c>
      <c r="I994" t="s">
        <v>886</v>
      </c>
      <c r="J994" t="s">
        <v>82</v>
      </c>
      <c r="L994" s="305" t="s">
        <v>6</v>
      </c>
      <c r="N994" s="9">
        <v>2000</v>
      </c>
      <c r="O994" s="9">
        <v>19.2</v>
      </c>
      <c r="P994" s="9">
        <v>0</v>
      </c>
      <c r="Q994" s="138">
        <v>0</v>
      </c>
      <c r="R994" s="138">
        <v>0</v>
      </c>
      <c r="U994" s="3">
        <v>5.4305643864215526E-2</v>
      </c>
      <c r="V994" s="279">
        <v>3397.94</v>
      </c>
      <c r="W994" s="279">
        <v>3017.13</v>
      </c>
      <c r="X994" s="279">
        <v>2655.07</v>
      </c>
      <c r="Y994" s="3">
        <v>0.22</v>
      </c>
      <c r="Z994" t="s">
        <v>5630</v>
      </c>
      <c r="AC994" s="1" t="s">
        <v>5742</v>
      </c>
    </row>
    <row r="995" spans="1:29" x14ac:dyDescent="0.25">
      <c r="A995">
        <v>992</v>
      </c>
      <c r="B995" s="167">
        <v>46034.655219907407</v>
      </c>
      <c r="C995" s="110">
        <f t="shared" si="15"/>
        <v>46049.655219907407</v>
      </c>
      <c r="D995" t="s">
        <v>5662</v>
      </c>
      <c r="G995" t="s">
        <v>1827</v>
      </c>
      <c r="H995" t="s">
        <v>39</v>
      </c>
      <c r="I995" t="s">
        <v>4691</v>
      </c>
      <c r="J995" t="s">
        <v>93</v>
      </c>
      <c r="K995" t="s">
        <v>5649</v>
      </c>
      <c r="L995" s="305" t="s">
        <v>3</v>
      </c>
      <c r="N995" s="9">
        <v>2860</v>
      </c>
      <c r="O995" s="9">
        <v>242.6</v>
      </c>
      <c r="P995" s="9">
        <v>0</v>
      </c>
      <c r="Q995" s="138">
        <v>0</v>
      </c>
      <c r="R995" s="138">
        <v>0</v>
      </c>
      <c r="U995" s="3">
        <v>4.3357098352988385E-2</v>
      </c>
      <c r="V995" s="279">
        <v>4392.82</v>
      </c>
      <c r="W995" s="279">
        <v>4486.55</v>
      </c>
      <c r="X995" s="279">
        <v>3980.42</v>
      </c>
      <c r="Y995" s="3">
        <v>0.1</v>
      </c>
      <c r="Z995" t="s">
        <v>5630</v>
      </c>
      <c r="AC995" s="1" t="s">
        <v>5742</v>
      </c>
    </row>
    <row r="996" spans="1:29" x14ac:dyDescent="0.25">
      <c r="A996">
        <v>993</v>
      </c>
      <c r="B996" s="167">
        <v>46034.730243055557</v>
      </c>
      <c r="C996" s="110">
        <f t="shared" si="15"/>
        <v>46049.730243055557</v>
      </c>
      <c r="D996" t="s">
        <v>6461</v>
      </c>
      <c r="G996" t="s">
        <v>5358</v>
      </c>
      <c r="H996" t="s">
        <v>39</v>
      </c>
      <c r="I996" t="s">
        <v>1810</v>
      </c>
      <c r="J996" t="s">
        <v>39</v>
      </c>
      <c r="K996" t="s">
        <v>6462</v>
      </c>
      <c r="L996" s="305" t="s">
        <v>8</v>
      </c>
      <c r="N996" s="9">
        <v>2264</v>
      </c>
      <c r="O996" s="9">
        <v>140</v>
      </c>
      <c r="P996" s="9">
        <v>0</v>
      </c>
      <c r="Q996" s="138">
        <v>0</v>
      </c>
      <c r="R996" s="138">
        <v>0</v>
      </c>
      <c r="U996" s="3">
        <v>8.1492574272990698E-2</v>
      </c>
      <c r="V996" s="279">
        <v>4086.36</v>
      </c>
      <c r="W996" s="279">
        <v>3339.43</v>
      </c>
      <c r="X996" s="279">
        <v>3339.43</v>
      </c>
      <c r="Y996" s="3">
        <v>0.19</v>
      </c>
      <c r="Z996" t="s">
        <v>5630</v>
      </c>
      <c r="AC996" s="1" t="s">
        <v>5742</v>
      </c>
    </row>
    <row r="997" spans="1:29" x14ac:dyDescent="0.25">
      <c r="A997">
        <v>994</v>
      </c>
      <c r="B997" s="167">
        <v>46034.733888888892</v>
      </c>
      <c r="C997" s="110">
        <f t="shared" si="15"/>
        <v>46049.733888888892</v>
      </c>
      <c r="D997" t="s">
        <v>6264</v>
      </c>
      <c r="E997" t="s">
        <v>6313</v>
      </c>
      <c r="G997" t="s">
        <v>2512</v>
      </c>
      <c r="H997" t="s">
        <v>92</v>
      </c>
      <c r="I997" t="s">
        <v>4523</v>
      </c>
      <c r="J997" t="s">
        <v>39</v>
      </c>
      <c r="L997" s="305" t="s">
        <v>6</v>
      </c>
      <c r="N997" s="9">
        <v>1500</v>
      </c>
      <c r="O997" s="9">
        <v>34.200000000000003</v>
      </c>
      <c r="P997" s="9">
        <v>0</v>
      </c>
      <c r="Q997" s="138">
        <v>0</v>
      </c>
      <c r="R997" s="138">
        <v>0</v>
      </c>
      <c r="U997" s="3">
        <v>8.1777504662570194E-2</v>
      </c>
      <c r="V997" s="279">
        <v>2570.4</v>
      </c>
      <c r="W997" s="279">
        <v>2374.11</v>
      </c>
      <c r="X997" s="279">
        <v>2089.2199999999998</v>
      </c>
      <c r="Y997" s="3">
        <v>0.19</v>
      </c>
      <c r="Z997" t="s">
        <v>5630</v>
      </c>
      <c r="AC997" s="1" t="s">
        <v>5742</v>
      </c>
    </row>
    <row r="998" spans="1:29" x14ac:dyDescent="0.25">
      <c r="A998">
        <v>995</v>
      </c>
      <c r="B998" s="167">
        <v>46035.409837962965</v>
      </c>
      <c r="C998" s="110">
        <f t="shared" si="15"/>
        <v>46050.409837962965</v>
      </c>
      <c r="D998" t="s">
        <v>5494</v>
      </c>
      <c r="G998" t="s">
        <v>2776</v>
      </c>
      <c r="H998" t="s">
        <v>93</v>
      </c>
      <c r="I998" t="s">
        <v>2512</v>
      </c>
      <c r="J998" t="s">
        <v>92</v>
      </c>
      <c r="L998" s="305" t="s">
        <v>6</v>
      </c>
      <c r="N998" s="9">
        <v>3500</v>
      </c>
      <c r="O998" s="9">
        <v>126.2</v>
      </c>
      <c r="P998" s="9">
        <v>0</v>
      </c>
      <c r="Q998" s="138">
        <v>0</v>
      </c>
      <c r="R998" s="138">
        <v>0</v>
      </c>
      <c r="U998" s="3">
        <v>5.7677048441311489E-2</v>
      </c>
      <c r="V998" s="279">
        <v>5585.61</v>
      </c>
      <c r="W998" s="279">
        <v>5419.03</v>
      </c>
      <c r="X998" s="279">
        <v>4768.74</v>
      </c>
      <c r="Y998" s="3">
        <v>0.15</v>
      </c>
      <c r="Z998" t="s">
        <v>5630</v>
      </c>
      <c r="AC998" s="1" t="s">
        <v>5742</v>
      </c>
    </row>
    <row r="999" spans="1:29" x14ac:dyDescent="0.25">
      <c r="A999">
        <v>996</v>
      </c>
      <c r="B999" s="167">
        <v>46036.529548611114</v>
      </c>
      <c r="C999" s="110">
        <f t="shared" si="15"/>
        <v>46051.529548611114</v>
      </c>
      <c r="D999" t="s">
        <v>6463</v>
      </c>
      <c r="G999" t="s">
        <v>1204</v>
      </c>
      <c r="H999" t="s">
        <v>82</v>
      </c>
      <c r="I999" t="s">
        <v>5377</v>
      </c>
      <c r="J999" t="s">
        <v>93</v>
      </c>
      <c r="L999" s="305" t="s">
        <v>6</v>
      </c>
      <c r="N999" s="9">
        <v>2260</v>
      </c>
      <c r="O999" s="9">
        <v>93.3</v>
      </c>
      <c r="P999" s="9">
        <v>0</v>
      </c>
      <c r="Q999" s="138">
        <v>0</v>
      </c>
      <c r="R999" s="138">
        <v>0</v>
      </c>
      <c r="U999" s="3">
        <v>6.3909407843084465E-2</v>
      </c>
      <c r="V999" s="279">
        <v>3919.01</v>
      </c>
      <c r="W999" s="279">
        <v>3542.88</v>
      </c>
      <c r="X999" s="279">
        <v>3117.73</v>
      </c>
      <c r="Y999" s="3">
        <v>0.21</v>
      </c>
      <c r="Z999" t="s">
        <v>5630</v>
      </c>
      <c r="AC999" s="1" t="s">
        <v>5742</v>
      </c>
    </row>
    <row r="1000" spans="1:29" x14ac:dyDescent="0.25">
      <c r="A1000">
        <v>997</v>
      </c>
      <c r="B1000" s="167">
        <v>46036.585798611108</v>
      </c>
      <c r="C1000" s="110">
        <f t="shared" si="15"/>
        <v>46051.585798611108</v>
      </c>
      <c r="D1000" t="s">
        <v>6464</v>
      </c>
      <c r="E1000" t="s">
        <v>6465</v>
      </c>
      <c r="G1000" t="s">
        <v>1929</v>
      </c>
      <c r="H1000" t="s">
        <v>39</v>
      </c>
      <c r="I1000" t="s">
        <v>3634</v>
      </c>
      <c r="J1000" t="s">
        <v>93</v>
      </c>
      <c r="L1000" s="305" t="s">
        <v>3</v>
      </c>
      <c r="N1000" s="9">
        <v>2300</v>
      </c>
      <c r="O1000" s="9">
        <v>96.86</v>
      </c>
      <c r="P1000" s="9">
        <v>0</v>
      </c>
      <c r="Q1000" s="138">
        <v>0</v>
      </c>
      <c r="R1000" s="138">
        <v>0</v>
      </c>
      <c r="U1000" s="3">
        <v>0.15328423943993774</v>
      </c>
      <c r="V1000" s="279">
        <v>3990.49</v>
      </c>
      <c r="W1000" s="279">
        <v>4078.75</v>
      </c>
      <c r="X1000" s="279">
        <v>3602.17</v>
      </c>
      <c r="Y1000" s="3">
        <v>0.1</v>
      </c>
      <c r="Z1000" t="s">
        <v>5630</v>
      </c>
      <c r="AC1000" s="1" t="s">
        <v>5742</v>
      </c>
    </row>
    <row r="1001" spans="1:29" x14ac:dyDescent="0.25">
      <c r="A1001">
        <v>998</v>
      </c>
      <c r="B1001" s="167">
        <v>46036.60324074074</v>
      </c>
      <c r="C1001" s="110">
        <f t="shared" si="15"/>
        <v>46051.60324074074</v>
      </c>
      <c r="D1001" t="s">
        <v>6466</v>
      </c>
      <c r="E1001" t="s">
        <v>6467</v>
      </c>
      <c r="G1001" t="s">
        <v>1929</v>
      </c>
      <c r="H1001" t="s">
        <v>39</v>
      </c>
      <c r="I1001" t="s">
        <v>3634</v>
      </c>
      <c r="J1001" t="s">
        <v>93</v>
      </c>
      <c r="L1001" s="305" t="s">
        <v>4</v>
      </c>
      <c r="N1001" s="9">
        <v>3300</v>
      </c>
      <c r="O1001" s="9">
        <v>139.19999999999999</v>
      </c>
      <c r="P1001" s="9">
        <v>0</v>
      </c>
      <c r="Q1001" s="138">
        <v>0</v>
      </c>
      <c r="R1001" s="138">
        <v>0</v>
      </c>
      <c r="U1001" s="3">
        <v>0.15328423943993777</v>
      </c>
      <c r="V1001" s="279">
        <v>5725.74</v>
      </c>
      <c r="W1001" s="279">
        <v>5852.36</v>
      </c>
      <c r="X1001" s="279">
        <v>5168.59</v>
      </c>
      <c r="Y1001" s="3">
        <v>0.1</v>
      </c>
      <c r="Z1001" t="s">
        <v>5630</v>
      </c>
      <c r="AC1001" s="1" t="s">
        <v>5742</v>
      </c>
    </row>
    <row r="1002" spans="1:29" x14ac:dyDescent="0.25">
      <c r="A1002">
        <v>999</v>
      </c>
      <c r="B1002" s="167">
        <v>46036.65829861111</v>
      </c>
      <c r="C1002" s="110">
        <f t="shared" si="15"/>
        <v>46051.65829861111</v>
      </c>
      <c r="D1002" t="s">
        <v>6468</v>
      </c>
      <c r="G1002" t="s">
        <v>2948</v>
      </c>
      <c r="H1002" t="s">
        <v>93</v>
      </c>
      <c r="I1002" t="s">
        <v>1827</v>
      </c>
      <c r="J1002" t="s">
        <v>39</v>
      </c>
      <c r="K1002" t="s">
        <v>6469</v>
      </c>
      <c r="L1002" s="305" t="s">
        <v>8</v>
      </c>
      <c r="N1002" s="9">
        <v>10500</v>
      </c>
      <c r="O1002" s="9">
        <v>275.39999999999998</v>
      </c>
      <c r="P1002" s="9">
        <v>1490000</v>
      </c>
      <c r="Q1002" s="138">
        <v>0</v>
      </c>
      <c r="R1002" s="138">
        <v>0</v>
      </c>
      <c r="U1002" s="3">
        <v>0.16827316416972407</v>
      </c>
      <c r="V1002" s="279">
        <v>20714.66</v>
      </c>
      <c r="W1002" s="279">
        <v>18900.86</v>
      </c>
      <c r="X1002" s="279">
        <v>16632.75</v>
      </c>
      <c r="Y1002" s="3">
        <v>0.2</v>
      </c>
      <c r="Z1002" t="s">
        <v>5630</v>
      </c>
      <c r="AC1002" s="1" t="s">
        <v>5742</v>
      </c>
    </row>
    <row r="1003" spans="1:29" x14ac:dyDescent="0.25">
      <c r="A1003">
        <v>1000</v>
      </c>
      <c r="B1003" s="167">
        <v>46036.658761574072</v>
      </c>
      <c r="C1003" s="110">
        <f t="shared" si="15"/>
        <v>46051.658761574072</v>
      </c>
      <c r="D1003" t="s">
        <v>6468</v>
      </c>
      <c r="G1003" t="s">
        <v>2948</v>
      </c>
      <c r="H1003" t="s">
        <v>93</v>
      </c>
      <c r="I1003" t="s">
        <v>1827</v>
      </c>
      <c r="J1003" t="s">
        <v>39</v>
      </c>
      <c r="K1003" t="s">
        <v>6469</v>
      </c>
      <c r="L1003" s="305" t="s">
        <v>8</v>
      </c>
      <c r="N1003" s="9">
        <v>10500</v>
      </c>
      <c r="O1003" s="9">
        <v>275.39999999999998</v>
      </c>
      <c r="P1003" s="9">
        <v>1490000</v>
      </c>
      <c r="Q1003" s="138">
        <v>0</v>
      </c>
      <c r="R1003" s="138">
        <v>0</v>
      </c>
      <c r="U1003" s="3">
        <v>0.16827316416972407</v>
      </c>
      <c r="V1003" s="279">
        <v>20714.66</v>
      </c>
      <c r="W1003" s="279">
        <v>18900.86</v>
      </c>
      <c r="X1003" s="279">
        <v>16632.75</v>
      </c>
      <c r="Y1003" s="3">
        <v>0.2</v>
      </c>
      <c r="Z1003" t="s">
        <v>5630</v>
      </c>
      <c r="AC1003" s="1" t="s">
        <v>5742</v>
      </c>
    </row>
    <row r="1004" spans="1:29" x14ac:dyDescent="0.25">
      <c r="A1004">
        <v>1001</v>
      </c>
      <c r="B1004" s="167">
        <v>46036.660925925928</v>
      </c>
      <c r="C1004" s="110">
        <f t="shared" si="15"/>
        <v>46051.660925925928</v>
      </c>
      <c r="D1004" t="s">
        <v>6470</v>
      </c>
      <c r="G1004" t="s">
        <v>2948</v>
      </c>
      <c r="H1004" t="s">
        <v>93</v>
      </c>
      <c r="I1004" t="s">
        <v>1827</v>
      </c>
      <c r="J1004" t="s">
        <v>39</v>
      </c>
      <c r="L1004" s="305" t="s">
        <v>8</v>
      </c>
      <c r="N1004" s="9">
        <v>10500</v>
      </c>
      <c r="O1004" s="9">
        <v>275.39999999999998</v>
      </c>
      <c r="P1004" s="9">
        <v>1490000</v>
      </c>
      <c r="Q1004" s="138">
        <v>0</v>
      </c>
      <c r="R1004" s="138">
        <v>0</v>
      </c>
      <c r="U1004" s="3">
        <v>0.18377408124693453</v>
      </c>
      <c r="V1004" s="279">
        <v>20714.66</v>
      </c>
      <c r="W1004" s="279">
        <v>19364.71</v>
      </c>
      <c r="X1004" s="279">
        <v>17040.939999999999</v>
      </c>
      <c r="Y1004" s="3">
        <v>0.18</v>
      </c>
      <c r="Z1004" t="s">
        <v>5630</v>
      </c>
      <c r="AC1004" s="1" t="s">
        <v>5742</v>
      </c>
    </row>
    <row r="1005" spans="1:29" x14ac:dyDescent="0.25">
      <c r="A1005">
        <v>1002</v>
      </c>
      <c r="B1005" s="167">
        <v>46036.66300925926</v>
      </c>
      <c r="C1005" s="110">
        <f t="shared" si="15"/>
        <v>46051.66300925926</v>
      </c>
      <c r="D1005" t="s">
        <v>5760</v>
      </c>
      <c r="G1005" t="s">
        <v>3841</v>
      </c>
      <c r="H1005" t="s">
        <v>93</v>
      </c>
      <c r="I1005" t="s">
        <v>938</v>
      </c>
      <c r="J1005" t="s">
        <v>82</v>
      </c>
      <c r="L1005" s="305" t="s">
        <v>6</v>
      </c>
      <c r="N1005" s="9">
        <v>3700</v>
      </c>
      <c r="O1005" s="9">
        <v>144.9</v>
      </c>
      <c r="P1005" s="9">
        <v>0</v>
      </c>
      <c r="Q1005" s="138">
        <v>0</v>
      </c>
      <c r="R1005" s="138">
        <v>0</v>
      </c>
      <c r="U1005" s="3">
        <v>8.1906880067280849E-2</v>
      </c>
      <c r="V1005" s="279">
        <v>6407.39</v>
      </c>
      <c r="W1005" s="279">
        <v>5932.37</v>
      </c>
      <c r="X1005" s="279">
        <v>5220.49</v>
      </c>
      <c r="Y1005" s="3">
        <v>0.19</v>
      </c>
      <c r="Z1005" t="s">
        <v>5630</v>
      </c>
      <c r="AC1005" s="1" t="s">
        <v>5742</v>
      </c>
    </row>
    <row r="1006" spans="1:29" x14ac:dyDescent="0.25">
      <c r="A1006">
        <v>1003</v>
      </c>
      <c r="B1006" s="167">
        <v>46036.673935185187</v>
      </c>
      <c r="C1006" s="110">
        <f t="shared" si="15"/>
        <v>46051.673935185187</v>
      </c>
      <c r="D1006" t="s">
        <v>5652</v>
      </c>
      <c r="G1006" t="s">
        <v>2883</v>
      </c>
      <c r="H1006" t="s">
        <v>93</v>
      </c>
      <c r="I1006" t="s">
        <v>938</v>
      </c>
      <c r="J1006" t="s">
        <v>82</v>
      </c>
      <c r="K1006" t="s">
        <v>5649</v>
      </c>
      <c r="L1006" s="305" t="s">
        <v>4</v>
      </c>
      <c r="N1006" s="9">
        <v>3600</v>
      </c>
      <c r="O1006" s="9">
        <v>120.8</v>
      </c>
      <c r="P1006" s="9">
        <v>0</v>
      </c>
      <c r="Q1006" s="138">
        <v>0</v>
      </c>
      <c r="R1006" s="138">
        <v>0</v>
      </c>
      <c r="U1006" s="3">
        <v>4.3650158846169899E-2</v>
      </c>
      <c r="V1006" s="279">
        <v>5324.91</v>
      </c>
      <c r="W1006" s="279">
        <v>5461.14</v>
      </c>
      <c r="X1006" s="279">
        <v>4805.8</v>
      </c>
      <c r="Y1006" s="3">
        <v>0.1</v>
      </c>
      <c r="Z1006" t="s">
        <v>5630</v>
      </c>
      <c r="AC1006" s="1" t="s">
        <v>5742</v>
      </c>
    </row>
    <row r="1007" spans="1:29" x14ac:dyDescent="0.25">
      <c r="A1007">
        <v>1004</v>
      </c>
      <c r="B1007" s="167">
        <v>46036.68109953704</v>
      </c>
      <c r="C1007" s="110">
        <f t="shared" si="15"/>
        <v>46051.68109953704</v>
      </c>
      <c r="D1007" t="s">
        <v>6471</v>
      </c>
      <c r="G1007" t="s">
        <v>2512</v>
      </c>
      <c r="H1007" t="s">
        <v>92</v>
      </c>
      <c r="I1007" t="s">
        <v>5099</v>
      </c>
      <c r="J1007" t="s">
        <v>92</v>
      </c>
      <c r="L1007" s="305" t="s">
        <v>4</v>
      </c>
      <c r="N1007" s="9">
        <v>3600</v>
      </c>
      <c r="O1007" s="9">
        <v>0</v>
      </c>
      <c r="P1007" s="9">
        <v>0</v>
      </c>
      <c r="Q1007" s="138">
        <v>0</v>
      </c>
      <c r="R1007" s="138">
        <v>0</v>
      </c>
      <c r="U1007" s="3">
        <v>9.0219728939273602E-2</v>
      </c>
      <c r="V1007" s="279">
        <v>6268.5</v>
      </c>
      <c r="W1007" s="279">
        <v>6192.98</v>
      </c>
      <c r="X1007" s="279">
        <v>5140.17</v>
      </c>
      <c r="Y1007" s="3">
        <v>0.18</v>
      </c>
      <c r="Z1007" t="s">
        <v>5630</v>
      </c>
      <c r="AC1007" s="1" t="s">
        <v>5742</v>
      </c>
    </row>
    <row r="1008" spans="1:29" x14ac:dyDescent="0.25">
      <c r="A1008">
        <v>1005</v>
      </c>
      <c r="B1008" s="167">
        <v>46036.771365740744</v>
      </c>
      <c r="C1008" s="110">
        <f t="shared" si="15"/>
        <v>46051.771365740744</v>
      </c>
      <c r="D1008" t="s">
        <v>6312</v>
      </c>
      <c r="E1008" t="s">
        <v>6205</v>
      </c>
      <c r="G1008" t="s">
        <v>4523</v>
      </c>
      <c r="H1008" t="s">
        <v>39</v>
      </c>
      <c r="I1008" t="s">
        <v>1278</v>
      </c>
      <c r="J1008" t="s">
        <v>82</v>
      </c>
      <c r="L1008" s="305" t="s">
        <v>3</v>
      </c>
      <c r="N1008" s="9">
        <v>3004</v>
      </c>
      <c r="O1008" s="9">
        <v>91.51</v>
      </c>
      <c r="P1008" s="9">
        <v>0</v>
      </c>
      <c r="Q1008" s="138">
        <v>0</v>
      </c>
      <c r="R1008" s="138">
        <v>0</v>
      </c>
      <c r="U1008" s="3">
        <v>9.0299385298818896E-2</v>
      </c>
      <c r="V1008" s="279">
        <v>5173.1499999999996</v>
      </c>
      <c r="W1008" s="279">
        <v>4827.3500000000004</v>
      </c>
      <c r="X1008" s="279">
        <v>4260.2299999999996</v>
      </c>
      <c r="Y1008" s="3">
        <v>0.18</v>
      </c>
      <c r="Z1008" t="s">
        <v>5630</v>
      </c>
      <c r="AC1008" s="1" t="s">
        <v>5742</v>
      </c>
    </row>
    <row r="1009" spans="1:29" x14ac:dyDescent="0.25">
      <c r="A1009">
        <v>1006</v>
      </c>
      <c r="B1009" s="167">
        <v>46037.32953703704</v>
      </c>
      <c r="C1009" s="110">
        <f t="shared" si="15"/>
        <v>46052.32953703704</v>
      </c>
      <c r="D1009" t="s">
        <v>6472</v>
      </c>
      <c r="G1009" t="s">
        <v>2948</v>
      </c>
      <c r="H1009" t="s">
        <v>93</v>
      </c>
      <c r="I1009" t="s">
        <v>852</v>
      </c>
      <c r="J1009" t="s">
        <v>82</v>
      </c>
      <c r="L1009" s="305" t="s">
        <v>3</v>
      </c>
      <c r="N1009" s="9">
        <v>1900</v>
      </c>
      <c r="O1009" s="9">
        <v>76</v>
      </c>
      <c r="P1009" s="9">
        <v>0</v>
      </c>
      <c r="Q1009" s="138">
        <v>0</v>
      </c>
      <c r="R1009" s="138">
        <v>0</v>
      </c>
      <c r="U1009" s="3">
        <v>9.0608463830210581E-2</v>
      </c>
      <c r="V1009" s="279">
        <v>3292.04</v>
      </c>
      <c r="W1009" s="279">
        <v>3084.81</v>
      </c>
      <c r="X1009" s="279">
        <v>2714.63</v>
      </c>
      <c r="Y1009" s="3">
        <v>0.18</v>
      </c>
      <c r="Z1009" t="s">
        <v>5630</v>
      </c>
      <c r="AC1009" s="1" t="s">
        <v>5742</v>
      </c>
    </row>
    <row r="1010" spans="1:29" x14ac:dyDescent="0.25">
      <c r="A1010">
        <v>1007</v>
      </c>
      <c r="B1010" s="167">
        <v>46037.376307870371</v>
      </c>
      <c r="C1010" s="110">
        <f t="shared" si="15"/>
        <v>46052.376307870371</v>
      </c>
      <c r="D1010" t="s">
        <v>5494</v>
      </c>
      <c r="E1010" t="s">
        <v>5855</v>
      </c>
      <c r="G1010" t="s">
        <v>2512</v>
      </c>
      <c r="H1010" t="s">
        <v>92</v>
      </c>
      <c r="I1010" t="s">
        <v>619</v>
      </c>
      <c r="J1010" t="s">
        <v>77</v>
      </c>
      <c r="L1010" s="305" t="s">
        <v>6</v>
      </c>
      <c r="N1010" s="9">
        <v>7500</v>
      </c>
      <c r="O1010" s="9">
        <v>330</v>
      </c>
      <c r="P1010" s="9">
        <v>0</v>
      </c>
      <c r="Q1010" s="138">
        <v>0</v>
      </c>
      <c r="R1010" s="138">
        <v>0</v>
      </c>
      <c r="U1010" s="3">
        <v>5.8371767411013215E-2</v>
      </c>
      <c r="V1010" s="279">
        <v>12195.3</v>
      </c>
      <c r="W1010" s="279">
        <v>11205.22</v>
      </c>
      <c r="X1010" s="279">
        <v>10420.86</v>
      </c>
      <c r="Y1010" s="3">
        <v>0.15</v>
      </c>
      <c r="Z1010" t="s">
        <v>5630</v>
      </c>
      <c r="AC1010" s="1" t="s">
        <v>5742</v>
      </c>
    </row>
    <row r="1011" spans="1:29" x14ac:dyDescent="0.25">
      <c r="A1011">
        <v>1008</v>
      </c>
      <c r="B1011" s="167">
        <v>46037.498217592591</v>
      </c>
      <c r="C1011" s="110">
        <f t="shared" si="15"/>
        <v>46052.498217592591</v>
      </c>
      <c r="D1011" t="s">
        <v>6473</v>
      </c>
      <c r="G1011" t="s">
        <v>1795</v>
      </c>
      <c r="H1011" t="s">
        <v>39</v>
      </c>
      <c r="I1011" t="s">
        <v>2764</v>
      </c>
      <c r="J1011" t="s">
        <v>93</v>
      </c>
      <c r="L1011" s="305" t="s">
        <v>4</v>
      </c>
      <c r="N1011" s="9">
        <v>3000</v>
      </c>
      <c r="O1011" s="9">
        <v>58.6</v>
      </c>
      <c r="P1011" s="9">
        <v>0</v>
      </c>
      <c r="Q1011" s="138">
        <v>0</v>
      </c>
      <c r="R1011" s="138">
        <v>0</v>
      </c>
      <c r="U1011" s="3">
        <v>9.0299385298818619E-2</v>
      </c>
      <c r="V1011" s="279">
        <v>5129.93</v>
      </c>
      <c r="W1011" s="279">
        <v>4784.59</v>
      </c>
      <c r="X1011" s="279">
        <v>4218.2299999999996</v>
      </c>
      <c r="Y1011" s="3">
        <v>0.18</v>
      </c>
      <c r="Z1011" t="s">
        <v>5630</v>
      </c>
      <c r="AC1011" s="1" t="s">
        <v>5742</v>
      </c>
    </row>
    <row r="1012" spans="1:29" x14ac:dyDescent="0.25">
      <c r="A1012">
        <v>1009</v>
      </c>
      <c r="B1012" s="167">
        <v>46037.614270833335</v>
      </c>
      <c r="C1012" s="110">
        <f t="shared" si="15"/>
        <v>46052.614270833335</v>
      </c>
      <c r="D1012" t="s">
        <v>6474</v>
      </c>
      <c r="G1012" t="s">
        <v>2886</v>
      </c>
      <c r="H1012" t="s">
        <v>93</v>
      </c>
      <c r="I1012" t="s">
        <v>4975</v>
      </c>
      <c r="J1012" t="s">
        <v>79</v>
      </c>
      <c r="L1012" s="305" t="s">
        <v>4</v>
      </c>
      <c r="N1012" s="9">
        <v>16500</v>
      </c>
      <c r="O1012" s="9">
        <v>431.8</v>
      </c>
      <c r="P1012" s="9">
        <v>0</v>
      </c>
      <c r="Q1012" s="138">
        <v>0</v>
      </c>
      <c r="R1012" s="138">
        <v>0</v>
      </c>
      <c r="U1012" s="3">
        <v>9.8809771051764583E-2</v>
      </c>
      <c r="V1012" s="279">
        <v>28683.58</v>
      </c>
      <c r="W1012" s="279">
        <v>25686.78</v>
      </c>
      <c r="X1012" s="279">
        <v>23888.71</v>
      </c>
      <c r="Y1012" s="3">
        <v>0.17</v>
      </c>
      <c r="Z1012" t="s">
        <v>5630</v>
      </c>
      <c r="AC1012" s="1" t="s">
        <v>5742</v>
      </c>
    </row>
    <row r="1013" spans="1:29" x14ac:dyDescent="0.25">
      <c r="A1013">
        <v>1010</v>
      </c>
      <c r="B1013" s="167">
        <v>46037.616527777776</v>
      </c>
      <c r="C1013" s="110">
        <f t="shared" si="15"/>
        <v>46052.616527777776</v>
      </c>
      <c r="D1013" t="s">
        <v>6475</v>
      </c>
      <c r="G1013" t="s">
        <v>4711</v>
      </c>
      <c r="H1013" t="s">
        <v>93</v>
      </c>
      <c r="I1013" t="s">
        <v>3243</v>
      </c>
      <c r="J1013" t="s">
        <v>39</v>
      </c>
      <c r="L1013" s="305" t="s">
        <v>7</v>
      </c>
      <c r="N1013" s="9">
        <v>5100</v>
      </c>
      <c r="O1013" s="9">
        <v>685.2</v>
      </c>
      <c r="P1013" s="9">
        <v>0</v>
      </c>
      <c r="Q1013" s="138">
        <v>0</v>
      </c>
      <c r="R1013" s="138">
        <v>0</v>
      </c>
      <c r="U1013" s="3">
        <v>9.1336508833558733E-2</v>
      </c>
      <c r="V1013" s="279">
        <v>9369.73</v>
      </c>
      <c r="W1013" s="279">
        <v>8886.18</v>
      </c>
      <c r="X1013" s="279">
        <v>7819.84</v>
      </c>
      <c r="Y1013" s="3">
        <v>0.18</v>
      </c>
      <c r="Z1013" t="s">
        <v>5630</v>
      </c>
      <c r="AC1013" s="1" t="s">
        <v>5742</v>
      </c>
    </row>
    <row r="1014" spans="1:29" x14ac:dyDescent="0.25">
      <c r="A1014">
        <v>1011</v>
      </c>
      <c r="B1014" s="167">
        <v>46037.700555555559</v>
      </c>
      <c r="C1014" s="110">
        <f t="shared" si="15"/>
        <v>46052.700555555559</v>
      </c>
      <c r="D1014" t="s">
        <v>6476</v>
      </c>
      <c r="G1014" t="s">
        <v>2854</v>
      </c>
      <c r="H1014" t="s">
        <v>93</v>
      </c>
      <c r="I1014" t="s">
        <v>1827</v>
      </c>
      <c r="J1014" t="s">
        <v>39</v>
      </c>
      <c r="K1014" t="s">
        <v>6477</v>
      </c>
      <c r="L1014" s="305" t="s">
        <v>4</v>
      </c>
      <c r="N1014" s="9">
        <v>2300</v>
      </c>
      <c r="O1014" s="9">
        <v>66.599999999999994</v>
      </c>
      <c r="P1014" s="9">
        <v>0</v>
      </c>
      <c r="Q1014" s="138">
        <v>0</v>
      </c>
      <c r="R1014" s="138">
        <v>0</v>
      </c>
      <c r="U1014" s="3">
        <v>0.15347171794156106</v>
      </c>
      <c r="V1014" s="279">
        <v>3956.96</v>
      </c>
      <c r="W1014" s="279">
        <v>4055.28</v>
      </c>
      <c r="X1014" s="279">
        <v>3568.65</v>
      </c>
      <c r="Y1014" s="3">
        <v>0.1</v>
      </c>
      <c r="Z1014" t="s">
        <v>5630</v>
      </c>
      <c r="AC1014" s="1" t="s">
        <v>5742</v>
      </c>
    </row>
    <row r="1015" spans="1:29" x14ac:dyDescent="0.25">
      <c r="A1015">
        <v>1012</v>
      </c>
      <c r="B1015" s="167">
        <v>46037.766793981478</v>
      </c>
      <c r="C1015" s="110">
        <f t="shared" si="15"/>
        <v>46052.766793981478</v>
      </c>
      <c r="D1015" t="s">
        <v>6478</v>
      </c>
      <c r="G1015" t="s">
        <v>1876</v>
      </c>
      <c r="H1015" t="s">
        <v>39</v>
      </c>
      <c r="I1015" t="s">
        <v>2784</v>
      </c>
      <c r="J1015" t="s">
        <v>93</v>
      </c>
      <c r="L1015" s="305" t="s">
        <v>4</v>
      </c>
      <c r="N1015" s="9">
        <v>3000</v>
      </c>
      <c r="O1015" s="9">
        <v>51.8</v>
      </c>
      <c r="P1015" s="9">
        <v>0</v>
      </c>
      <c r="Q1015" s="138">
        <v>0</v>
      </c>
      <c r="R1015" s="138">
        <v>0</v>
      </c>
      <c r="U1015" s="3">
        <v>0.11523879766854386</v>
      </c>
      <c r="V1015" s="279">
        <v>5122.3999999999996</v>
      </c>
      <c r="W1015" s="279">
        <v>4949.7299999999996</v>
      </c>
      <c r="X1015" s="279">
        <v>4362.6499999999996</v>
      </c>
      <c r="Y1015" s="3">
        <v>0.15</v>
      </c>
      <c r="Z1015" t="s">
        <v>5630</v>
      </c>
      <c r="AC1015" s="1" t="s">
        <v>5742</v>
      </c>
    </row>
    <row r="1016" spans="1:29" x14ac:dyDescent="0.25">
      <c r="A1016">
        <v>1013</v>
      </c>
      <c r="B1016" s="167">
        <v>46038.3359375</v>
      </c>
      <c r="C1016" s="110">
        <f t="shared" si="15"/>
        <v>46053.3359375</v>
      </c>
      <c r="D1016" t="s">
        <v>6479</v>
      </c>
      <c r="E1016" t="s">
        <v>6480</v>
      </c>
      <c r="G1016" t="s">
        <v>3822</v>
      </c>
      <c r="H1016" t="s">
        <v>93</v>
      </c>
      <c r="I1016" t="s">
        <v>3329</v>
      </c>
      <c r="J1016" t="s">
        <v>93</v>
      </c>
      <c r="L1016" s="305" t="s">
        <v>4</v>
      </c>
      <c r="N1016" s="9">
        <v>3000</v>
      </c>
      <c r="O1016" s="9">
        <v>214.5</v>
      </c>
      <c r="P1016" s="9">
        <v>0</v>
      </c>
      <c r="Q1016" s="138">
        <v>0</v>
      </c>
      <c r="R1016" s="138">
        <v>0</v>
      </c>
      <c r="U1016" s="3">
        <v>7.3221706311858745E-2</v>
      </c>
      <c r="V1016" s="279">
        <v>5456.88</v>
      </c>
      <c r="W1016" s="279">
        <v>5014.82</v>
      </c>
      <c r="X1016" s="279">
        <v>4413.04</v>
      </c>
      <c r="Y1016" s="3">
        <v>0.2</v>
      </c>
      <c r="Z1016" t="s">
        <v>5630</v>
      </c>
      <c r="AC1016" s="1" t="s">
        <v>5742</v>
      </c>
    </row>
    <row r="1017" spans="1:29" x14ac:dyDescent="0.25">
      <c r="A1017">
        <v>1014</v>
      </c>
      <c r="B1017" s="167">
        <v>46038.355023148149</v>
      </c>
      <c r="C1017" s="110">
        <f t="shared" si="15"/>
        <v>46053.355023148149</v>
      </c>
      <c r="D1017" t="s">
        <v>6461</v>
      </c>
      <c r="G1017" t="s">
        <v>5358</v>
      </c>
      <c r="H1017" t="s">
        <v>39</v>
      </c>
      <c r="I1017" t="s">
        <v>2359</v>
      </c>
      <c r="J1017" t="s">
        <v>88</v>
      </c>
      <c r="K1017" t="s">
        <v>6481</v>
      </c>
      <c r="L1017" s="305" t="s">
        <v>8</v>
      </c>
      <c r="N1017" s="9">
        <v>12500</v>
      </c>
      <c r="O1017" s="9">
        <v>943.2</v>
      </c>
      <c r="P1017" s="9">
        <v>0</v>
      </c>
      <c r="Q1017" s="138">
        <v>0</v>
      </c>
      <c r="R1017" s="138">
        <v>0</v>
      </c>
      <c r="U1017" s="3">
        <v>0.12318434474968415</v>
      </c>
      <c r="V1017" s="279">
        <v>22149.27</v>
      </c>
      <c r="W1017" s="279">
        <v>21669.63</v>
      </c>
      <c r="X1017" s="279">
        <v>19194.68</v>
      </c>
      <c r="Y1017" s="3">
        <v>0.14000000000000001</v>
      </c>
      <c r="Z1017" t="s">
        <v>5630</v>
      </c>
      <c r="AC1017" s="1" t="s">
        <v>5742</v>
      </c>
    </row>
    <row r="1018" spans="1:29" x14ac:dyDescent="0.25">
      <c r="A1018">
        <v>1015</v>
      </c>
      <c r="B1018" s="167">
        <v>46038.358715277776</v>
      </c>
      <c r="C1018" s="110">
        <f t="shared" si="15"/>
        <v>46053.358715277776</v>
      </c>
      <c r="D1018" t="s">
        <v>6461</v>
      </c>
      <c r="G1018" t="s">
        <v>4076</v>
      </c>
      <c r="H1018" t="s">
        <v>92</v>
      </c>
      <c r="I1018" t="s">
        <v>2359</v>
      </c>
      <c r="J1018" t="s">
        <v>88</v>
      </c>
      <c r="K1018" t="s">
        <v>6482</v>
      </c>
      <c r="L1018" s="305" t="s">
        <v>8</v>
      </c>
      <c r="N1018" s="9">
        <v>8500</v>
      </c>
      <c r="O1018" s="9">
        <v>450</v>
      </c>
      <c r="P1018" s="9">
        <v>0</v>
      </c>
      <c r="Q1018" s="138">
        <v>0</v>
      </c>
      <c r="R1018" s="138">
        <v>0</v>
      </c>
      <c r="U1018" s="3">
        <v>0.12355800103844994</v>
      </c>
      <c r="V1018" s="279">
        <v>14849.45</v>
      </c>
      <c r="W1018" s="279">
        <v>14591.29</v>
      </c>
      <c r="X1018" s="279">
        <v>12840.33</v>
      </c>
      <c r="Y1018" s="3">
        <v>0.14000000000000001</v>
      </c>
      <c r="Z1018" t="s">
        <v>5630</v>
      </c>
      <c r="AC1018" s="1" t="s">
        <v>5742</v>
      </c>
    </row>
    <row r="1019" spans="1:29" x14ac:dyDescent="0.25">
      <c r="A1019">
        <v>1016</v>
      </c>
      <c r="B1019" s="167">
        <v>46038.416562500002</v>
      </c>
      <c r="C1019" s="110">
        <f t="shared" si="15"/>
        <v>46053.416562500002</v>
      </c>
      <c r="D1019" t="s">
        <v>6472</v>
      </c>
      <c r="G1019" t="s">
        <v>2025</v>
      </c>
      <c r="H1019" t="s">
        <v>89</v>
      </c>
      <c r="I1019" t="s">
        <v>1976</v>
      </c>
      <c r="J1019" t="s">
        <v>89</v>
      </c>
      <c r="L1019" s="305" t="s">
        <v>7</v>
      </c>
      <c r="N1019" s="9">
        <v>1700</v>
      </c>
      <c r="O1019" s="9">
        <v>0</v>
      </c>
      <c r="P1019" s="9">
        <v>0</v>
      </c>
      <c r="Q1019" s="138">
        <v>0</v>
      </c>
      <c r="R1019" s="138">
        <v>0</v>
      </c>
      <c r="U1019" s="3">
        <v>0.10004343630870471</v>
      </c>
      <c r="V1019" s="279">
        <v>2463.0500000000002</v>
      </c>
      <c r="W1019" s="279">
        <v>3078.82</v>
      </c>
      <c r="X1019" s="279">
        <v>2463.0500000000002</v>
      </c>
      <c r="Z1019" t="s">
        <v>5630</v>
      </c>
      <c r="AC1019" s="1" t="s">
        <v>5742</v>
      </c>
    </row>
    <row r="1020" spans="1:29" x14ac:dyDescent="0.25">
      <c r="A1020">
        <v>1017</v>
      </c>
      <c r="B1020" s="167">
        <v>46038.4218287037</v>
      </c>
      <c r="C1020" s="110">
        <f t="shared" si="15"/>
        <v>46053.4218287037</v>
      </c>
      <c r="D1020" t="s">
        <v>5662</v>
      </c>
      <c r="G1020" t="s">
        <v>1827</v>
      </c>
      <c r="H1020" t="s">
        <v>39</v>
      </c>
      <c r="I1020" t="s">
        <v>3603</v>
      </c>
      <c r="J1020" t="s">
        <v>88</v>
      </c>
      <c r="K1020" t="s">
        <v>5649</v>
      </c>
      <c r="L1020" s="305" t="s">
        <v>3</v>
      </c>
      <c r="N1020" s="9">
        <v>2500</v>
      </c>
      <c r="O1020" s="9">
        <v>123.44</v>
      </c>
      <c r="P1020" s="9">
        <v>0</v>
      </c>
      <c r="Q1020" s="138">
        <v>0</v>
      </c>
      <c r="R1020" s="138">
        <v>0</v>
      </c>
      <c r="U1020" s="3">
        <v>6.7505486257830857E-2</v>
      </c>
      <c r="V1020" s="279">
        <v>3741.68</v>
      </c>
      <c r="W1020" s="279">
        <v>3946.5</v>
      </c>
      <c r="X1020" s="279">
        <v>3489.34</v>
      </c>
      <c r="Y1020" s="3">
        <v>7.0000000000000007E-2</v>
      </c>
      <c r="Z1020" t="s">
        <v>5630</v>
      </c>
      <c r="AC1020" s="1" t="s">
        <v>5742</v>
      </c>
    </row>
    <row r="1021" spans="1:29" x14ac:dyDescent="0.25">
      <c r="A1021">
        <v>1018</v>
      </c>
      <c r="B1021" s="167">
        <v>46038.431770833333</v>
      </c>
      <c r="C1021" s="110">
        <f t="shared" si="15"/>
        <v>46053.431770833333</v>
      </c>
      <c r="D1021" t="s">
        <v>5662</v>
      </c>
      <c r="G1021" t="s">
        <v>1827</v>
      </c>
      <c r="H1021" t="s">
        <v>39</v>
      </c>
      <c r="I1021" t="s">
        <v>3603</v>
      </c>
      <c r="J1021" t="s">
        <v>88</v>
      </c>
      <c r="K1021" t="s">
        <v>5649</v>
      </c>
      <c r="L1021" s="305" t="s">
        <v>4</v>
      </c>
      <c r="N1021" s="9">
        <v>3000</v>
      </c>
      <c r="O1021" s="9">
        <v>123.4</v>
      </c>
      <c r="P1021" s="9">
        <v>0</v>
      </c>
      <c r="Q1021" s="138">
        <v>0</v>
      </c>
      <c r="R1021" s="138">
        <v>0</v>
      </c>
      <c r="U1021" s="3">
        <v>7.5230449240050803E-2</v>
      </c>
      <c r="V1021" s="279">
        <v>4462.6099999999997</v>
      </c>
      <c r="W1021" s="279">
        <v>4757.5600000000004</v>
      </c>
      <c r="X1021" s="279">
        <v>4203.0600000000004</v>
      </c>
      <c r="Y1021" s="3">
        <v>0.06</v>
      </c>
      <c r="Z1021" t="s">
        <v>5630</v>
      </c>
      <c r="AC1021" s="1" t="s">
        <v>5742</v>
      </c>
    </row>
    <row r="1022" spans="1:29" x14ac:dyDescent="0.25">
      <c r="A1022">
        <v>1019</v>
      </c>
      <c r="B1022" s="167">
        <v>46038.477233796293</v>
      </c>
      <c r="C1022" s="110">
        <f t="shared" si="15"/>
        <v>46053.477233796293</v>
      </c>
      <c r="D1022" t="s">
        <v>6472</v>
      </c>
      <c r="G1022" t="s">
        <v>3477</v>
      </c>
      <c r="H1022" t="s">
        <v>93</v>
      </c>
      <c r="I1022" t="s">
        <v>2018</v>
      </c>
      <c r="J1022" t="s">
        <v>89</v>
      </c>
      <c r="L1022" s="305" t="s">
        <v>7</v>
      </c>
      <c r="N1022" s="9">
        <v>4500</v>
      </c>
      <c r="O1022" s="9">
        <v>489.5</v>
      </c>
      <c r="P1022" s="9">
        <v>0</v>
      </c>
      <c r="Q1022" s="138">
        <v>0</v>
      </c>
      <c r="R1022" s="138">
        <v>0</v>
      </c>
      <c r="U1022" s="3">
        <v>0.12395166767613212</v>
      </c>
      <c r="V1022" s="279">
        <v>8139.88</v>
      </c>
      <c r="W1022" s="279">
        <v>8041.17</v>
      </c>
      <c r="X1022" s="279">
        <v>7076.23</v>
      </c>
      <c r="Y1022" s="3">
        <v>0.14000000000000001</v>
      </c>
      <c r="Z1022" t="s">
        <v>5630</v>
      </c>
      <c r="AC1022" s="1" t="s">
        <v>5742</v>
      </c>
    </row>
    <row r="1023" spans="1:29" x14ac:dyDescent="0.25">
      <c r="A1023">
        <v>1020</v>
      </c>
      <c r="B1023" s="167">
        <v>46038.482175925928</v>
      </c>
      <c r="C1023" s="110">
        <f t="shared" si="15"/>
        <v>46053.482175925928</v>
      </c>
      <c r="D1023" t="s">
        <v>6483</v>
      </c>
      <c r="G1023" t="s">
        <v>2854</v>
      </c>
      <c r="H1023" t="s">
        <v>93</v>
      </c>
      <c r="I1023" t="s">
        <v>4061</v>
      </c>
      <c r="J1023" t="s">
        <v>88</v>
      </c>
      <c r="L1023" s="305" t="s">
        <v>3</v>
      </c>
      <c r="N1023" s="9">
        <v>4500</v>
      </c>
      <c r="O1023" s="9">
        <v>92.12</v>
      </c>
      <c r="P1023" s="9">
        <v>0</v>
      </c>
      <c r="Q1023" s="138">
        <v>0</v>
      </c>
      <c r="R1023" s="138">
        <v>0</v>
      </c>
      <c r="U1023" s="3">
        <v>7.2854643776159647E-2</v>
      </c>
      <c r="V1023" s="279">
        <v>7699.57</v>
      </c>
      <c r="W1023" s="279">
        <v>7022.81</v>
      </c>
      <c r="X1023" s="279">
        <v>6180.07</v>
      </c>
      <c r="Y1023" s="3">
        <v>0.2</v>
      </c>
      <c r="Z1023" t="s">
        <v>5630</v>
      </c>
      <c r="AC1023" s="1" t="s">
        <v>5742</v>
      </c>
    </row>
    <row r="1024" spans="1:29" x14ac:dyDescent="0.25">
      <c r="A1024">
        <v>1021</v>
      </c>
      <c r="B1024" s="167">
        <v>46038.487233796295</v>
      </c>
      <c r="C1024" s="110">
        <f t="shared" si="15"/>
        <v>46053.487233796295</v>
      </c>
      <c r="D1024" t="s">
        <v>6484</v>
      </c>
      <c r="E1024" t="s">
        <v>6485</v>
      </c>
      <c r="G1024" t="s">
        <v>2710</v>
      </c>
      <c r="H1024" t="s">
        <v>93</v>
      </c>
      <c r="I1024" t="s">
        <v>3305</v>
      </c>
      <c r="J1024" t="s">
        <v>93</v>
      </c>
      <c r="L1024" s="305" t="s">
        <v>4</v>
      </c>
      <c r="N1024" s="9">
        <v>2600</v>
      </c>
      <c r="O1024" s="9">
        <v>187</v>
      </c>
      <c r="P1024" s="9">
        <v>0</v>
      </c>
      <c r="Q1024" s="138">
        <v>0</v>
      </c>
      <c r="R1024" s="138">
        <v>0</v>
      </c>
      <c r="U1024" s="3">
        <v>0.15370842615110927</v>
      </c>
      <c r="V1024" s="279">
        <v>4730.51</v>
      </c>
      <c r="W1024" s="279">
        <v>4861.57</v>
      </c>
      <c r="X1024" s="279">
        <v>4278.18</v>
      </c>
      <c r="Y1024" s="3">
        <v>0.1</v>
      </c>
      <c r="Z1024" t="s">
        <v>5630</v>
      </c>
      <c r="AC1024" s="1" t="s">
        <v>5742</v>
      </c>
    </row>
    <row r="1025" spans="1:29" x14ac:dyDescent="0.25">
      <c r="A1025">
        <v>1022</v>
      </c>
      <c r="B1025" s="167">
        <v>46038.490277777775</v>
      </c>
      <c r="C1025" s="110">
        <f t="shared" si="15"/>
        <v>46053.490277777775</v>
      </c>
      <c r="D1025" t="s">
        <v>6486</v>
      </c>
      <c r="G1025" t="s">
        <v>1876</v>
      </c>
      <c r="H1025" t="s">
        <v>39</v>
      </c>
      <c r="I1025" t="s">
        <v>5021</v>
      </c>
      <c r="J1025" t="s">
        <v>82</v>
      </c>
      <c r="L1025" s="305" t="s">
        <v>4</v>
      </c>
      <c r="N1025" s="9">
        <v>7000</v>
      </c>
      <c r="O1025" s="9">
        <v>256.39999999999998</v>
      </c>
      <c r="P1025" s="9">
        <v>0</v>
      </c>
      <c r="Q1025" s="138">
        <v>0</v>
      </c>
      <c r="R1025" s="138">
        <v>0</v>
      </c>
      <c r="U1025" s="3">
        <v>9.0299385298818771E-2</v>
      </c>
      <c r="V1025" s="279">
        <v>12102.44</v>
      </c>
      <c r="W1025" s="279">
        <v>11296.64</v>
      </c>
      <c r="X1025" s="279">
        <v>9975.1299999999992</v>
      </c>
      <c r="Y1025" s="3">
        <v>0.18</v>
      </c>
      <c r="Z1025" t="s">
        <v>5630</v>
      </c>
      <c r="AC1025" s="1" t="s">
        <v>5742</v>
      </c>
    </row>
    <row r="1026" spans="1:29" x14ac:dyDescent="0.25">
      <c r="A1026">
        <v>1023</v>
      </c>
      <c r="B1026" s="167">
        <v>46038.494513888887</v>
      </c>
      <c r="C1026" s="110">
        <f t="shared" si="15"/>
        <v>46053.494513888887</v>
      </c>
      <c r="D1026" t="s">
        <v>5559</v>
      </c>
      <c r="E1026" t="s">
        <v>6487</v>
      </c>
      <c r="G1026" t="s">
        <v>2745</v>
      </c>
      <c r="H1026" t="s">
        <v>93</v>
      </c>
      <c r="I1026" t="s">
        <v>4523</v>
      </c>
      <c r="J1026" t="s">
        <v>39</v>
      </c>
      <c r="L1026" s="305" t="s">
        <v>3</v>
      </c>
      <c r="N1026" s="9">
        <v>1900</v>
      </c>
      <c r="O1026" s="9">
        <v>51.6</v>
      </c>
      <c r="P1026" s="9">
        <v>0</v>
      </c>
      <c r="Q1026" s="138">
        <v>0</v>
      </c>
      <c r="R1026" s="138">
        <v>0</v>
      </c>
      <c r="U1026" s="3">
        <v>9.8522438650035918E-2</v>
      </c>
      <c r="V1026" s="279">
        <v>3013.45</v>
      </c>
      <c r="W1026" s="279">
        <v>3088.44</v>
      </c>
      <c r="X1026" s="279">
        <v>2717.82</v>
      </c>
      <c r="Y1026" s="3">
        <v>0.1</v>
      </c>
      <c r="Z1026" t="s">
        <v>5630</v>
      </c>
      <c r="AC1026" s="1" t="s">
        <v>5742</v>
      </c>
    </row>
    <row r="1027" spans="1:29" x14ac:dyDescent="0.25">
      <c r="A1027">
        <v>1024</v>
      </c>
      <c r="B1027" s="167">
        <v>46038.646504629629</v>
      </c>
      <c r="C1027" s="110">
        <f t="shared" si="15"/>
        <v>46053.646504629629</v>
      </c>
      <c r="D1027" t="s">
        <v>5667</v>
      </c>
      <c r="G1027" t="s">
        <v>1278</v>
      </c>
      <c r="H1027" t="s">
        <v>82</v>
      </c>
      <c r="I1027" t="s">
        <v>3756</v>
      </c>
      <c r="J1027" t="s">
        <v>93</v>
      </c>
      <c r="K1027" t="s">
        <v>5693</v>
      </c>
      <c r="L1027" s="305" t="s">
        <v>3</v>
      </c>
      <c r="N1027" s="9">
        <v>2600</v>
      </c>
      <c r="O1027" s="9">
        <v>82</v>
      </c>
      <c r="P1027" s="9">
        <v>0</v>
      </c>
      <c r="Q1027" s="138">
        <v>0</v>
      </c>
      <c r="R1027" s="138">
        <v>0</v>
      </c>
      <c r="U1027" s="3">
        <v>5.9885847037303291E-2</v>
      </c>
      <c r="V1027" s="279">
        <v>3839.96</v>
      </c>
      <c r="W1027" s="279">
        <v>4022.76</v>
      </c>
      <c r="X1027" s="279">
        <v>3540.03</v>
      </c>
      <c r="Y1027" s="3">
        <v>0.08</v>
      </c>
      <c r="Z1027" t="s">
        <v>5630</v>
      </c>
      <c r="AC1027" s="1" t="s">
        <v>5742</v>
      </c>
    </row>
    <row r="1028" spans="1:29" x14ac:dyDescent="0.25">
      <c r="A1028">
        <v>1025</v>
      </c>
      <c r="B1028" s="167">
        <v>46038.668321759258</v>
      </c>
      <c r="C1028" s="110">
        <f t="shared" ref="C1028:C1091" si="16">IF(B1028="","",B1028+15)</f>
        <v>46053.668321759258</v>
      </c>
      <c r="D1028" t="s">
        <v>5494</v>
      </c>
      <c r="E1028" t="s">
        <v>5990</v>
      </c>
      <c r="G1028" t="s">
        <v>2512</v>
      </c>
      <c r="H1028" t="s">
        <v>92</v>
      </c>
      <c r="I1028" t="s">
        <v>2854</v>
      </c>
      <c r="J1028" t="s">
        <v>93</v>
      </c>
      <c r="L1028" s="305" t="s">
        <v>7</v>
      </c>
      <c r="N1028" s="9">
        <v>4500</v>
      </c>
      <c r="O1028" s="9">
        <v>203</v>
      </c>
      <c r="P1028" s="9">
        <v>0</v>
      </c>
      <c r="Q1028" s="138">
        <v>0</v>
      </c>
      <c r="R1028" s="138">
        <v>0</v>
      </c>
      <c r="U1028" s="3">
        <v>9.8658143095905038E-2</v>
      </c>
      <c r="V1028" s="279">
        <v>7226.64</v>
      </c>
      <c r="W1028" s="279">
        <v>7416.44</v>
      </c>
      <c r="X1028" s="279">
        <v>6526.47</v>
      </c>
      <c r="Y1028" s="3">
        <v>0.1</v>
      </c>
      <c r="Z1028" t="s">
        <v>5630</v>
      </c>
      <c r="AC1028" s="1" t="s">
        <v>5742</v>
      </c>
    </row>
    <row r="1029" spans="1:29" x14ac:dyDescent="0.25">
      <c r="A1029">
        <v>1026</v>
      </c>
      <c r="B1029" s="167">
        <v>46041.43482638889</v>
      </c>
      <c r="C1029" s="110">
        <f t="shared" si="16"/>
        <v>46056.43482638889</v>
      </c>
      <c r="D1029" t="s">
        <v>5662</v>
      </c>
      <c r="E1029" t="s">
        <v>5673</v>
      </c>
      <c r="F1029" t="s">
        <v>5674</v>
      </c>
      <c r="G1029" t="s">
        <v>1827</v>
      </c>
      <c r="H1029" t="s">
        <v>39</v>
      </c>
      <c r="I1029" t="s">
        <v>1278</v>
      </c>
      <c r="J1029" t="s">
        <v>82</v>
      </c>
      <c r="K1029" t="s">
        <v>5649</v>
      </c>
      <c r="L1029" s="305" t="s">
        <v>3</v>
      </c>
      <c r="N1029" s="9">
        <v>4602</v>
      </c>
      <c r="O1029" s="9">
        <v>165.92</v>
      </c>
      <c r="P1029" s="9">
        <v>0</v>
      </c>
      <c r="Q1029" s="138">
        <v>0</v>
      </c>
      <c r="R1029" s="138">
        <v>0</v>
      </c>
      <c r="U1029" s="3">
        <v>4.3357098352988205E-2</v>
      </c>
      <c r="V1029" s="279">
        <v>6819.75</v>
      </c>
      <c r="W1029" s="279">
        <v>6970.57</v>
      </c>
      <c r="X1029" s="279">
        <v>6156.16</v>
      </c>
      <c r="Y1029" s="3">
        <v>0.1</v>
      </c>
      <c r="Z1029" t="s">
        <v>5630</v>
      </c>
      <c r="AC1029" s="1" t="s">
        <v>5742</v>
      </c>
    </row>
    <row r="1030" spans="1:29" x14ac:dyDescent="0.25">
      <c r="A1030">
        <v>1027</v>
      </c>
      <c r="B1030" s="167">
        <v>46041.500381944446</v>
      </c>
      <c r="C1030" s="110">
        <f t="shared" si="16"/>
        <v>46056.500381944446</v>
      </c>
      <c r="D1030" t="s">
        <v>6217</v>
      </c>
      <c r="G1030" t="s">
        <v>2790</v>
      </c>
      <c r="H1030" t="s">
        <v>93</v>
      </c>
      <c r="I1030" t="s">
        <v>2534</v>
      </c>
      <c r="J1030" t="s">
        <v>92</v>
      </c>
      <c r="L1030" s="305" t="s">
        <v>3</v>
      </c>
      <c r="N1030" s="9">
        <v>2650</v>
      </c>
      <c r="O1030" s="9">
        <v>132.4</v>
      </c>
      <c r="P1030" s="9">
        <v>0</v>
      </c>
      <c r="Q1030" s="138">
        <v>0</v>
      </c>
      <c r="R1030" s="138">
        <v>0</v>
      </c>
      <c r="U1030" s="3">
        <v>5.4648432503570606E-2</v>
      </c>
      <c r="V1030" s="279">
        <v>4620.79</v>
      </c>
      <c r="W1030" s="279">
        <v>4132.37</v>
      </c>
      <c r="X1030" s="279">
        <v>3636.49</v>
      </c>
      <c r="Y1030" s="3">
        <v>0.22</v>
      </c>
      <c r="Z1030" t="s">
        <v>5630</v>
      </c>
      <c r="AC1030" s="1" t="s">
        <v>5742</v>
      </c>
    </row>
    <row r="1031" spans="1:29" x14ac:dyDescent="0.25">
      <c r="A1031">
        <v>1028</v>
      </c>
      <c r="B1031" s="167">
        <v>46041.504513888889</v>
      </c>
      <c r="C1031" s="110">
        <f t="shared" si="16"/>
        <v>46056.504513888889</v>
      </c>
      <c r="D1031" t="s">
        <v>6217</v>
      </c>
      <c r="G1031" t="s">
        <v>2829</v>
      </c>
      <c r="H1031" t="s">
        <v>93</v>
      </c>
      <c r="I1031" t="s">
        <v>1076</v>
      </c>
      <c r="J1031" t="s">
        <v>82</v>
      </c>
      <c r="K1031" t="s">
        <v>6488</v>
      </c>
      <c r="L1031" s="305" t="s">
        <v>3</v>
      </c>
      <c r="N1031" s="9">
        <v>1800</v>
      </c>
      <c r="O1031" s="9">
        <v>102</v>
      </c>
      <c r="P1031" s="9">
        <v>0</v>
      </c>
      <c r="Q1031" s="138">
        <v>0</v>
      </c>
      <c r="R1031" s="138">
        <v>0</v>
      </c>
      <c r="U1031" s="3">
        <v>5.470534246465026E-2</v>
      </c>
      <c r="V1031" s="279">
        <v>3152.02</v>
      </c>
      <c r="W1031" s="279">
        <v>2822.09</v>
      </c>
      <c r="X1031" s="279">
        <v>2483.44</v>
      </c>
      <c r="Y1031" s="3">
        <v>0.22</v>
      </c>
      <c r="Z1031" t="s">
        <v>5630</v>
      </c>
      <c r="AC1031" s="1" t="s">
        <v>5742</v>
      </c>
    </row>
    <row r="1032" spans="1:29" x14ac:dyDescent="0.25">
      <c r="A1032">
        <v>1029</v>
      </c>
      <c r="B1032" s="167">
        <v>46041.583460648151</v>
      </c>
      <c r="C1032" s="110">
        <f t="shared" si="16"/>
        <v>46056.583460648151</v>
      </c>
      <c r="D1032" t="s">
        <v>6296</v>
      </c>
      <c r="G1032" t="s">
        <v>3237</v>
      </c>
      <c r="H1032" t="s">
        <v>39</v>
      </c>
      <c r="I1032" t="s">
        <v>1076</v>
      </c>
      <c r="J1032" t="s">
        <v>82</v>
      </c>
      <c r="K1032" t="s">
        <v>6489</v>
      </c>
      <c r="L1032" s="305" t="s">
        <v>3</v>
      </c>
      <c r="N1032" s="9">
        <v>3200</v>
      </c>
      <c r="O1032" s="9">
        <v>115.7</v>
      </c>
      <c r="P1032" s="9">
        <v>0</v>
      </c>
      <c r="Q1032" s="138">
        <v>0</v>
      </c>
      <c r="R1032" s="138">
        <v>0</v>
      </c>
      <c r="U1032" s="3">
        <v>7.2688851496483298E-2</v>
      </c>
      <c r="V1032" s="279">
        <v>5530.87</v>
      </c>
      <c r="W1032" s="279">
        <v>5039.72</v>
      </c>
      <c r="X1032" s="279">
        <v>4450.33</v>
      </c>
      <c r="Y1032" s="3">
        <v>0.2</v>
      </c>
      <c r="Z1032" t="s">
        <v>5630</v>
      </c>
      <c r="AC1032" s="1" t="s">
        <v>5742</v>
      </c>
    </row>
    <row r="1033" spans="1:29" x14ac:dyDescent="0.25">
      <c r="A1033">
        <v>1030</v>
      </c>
      <c r="B1033" s="167">
        <v>46041.68141203704</v>
      </c>
      <c r="C1033" s="110">
        <f t="shared" si="16"/>
        <v>46056.68141203704</v>
      </c>
      <c r="D1033" t="s">
        <v>6296</v>
      </c>
      <c r="G1033" t="s">
        <v>4523</v>
      </c>
      <c r="H1033" t="s">
        <v>39</v>
      </c>
      <c r="I1033" t="s">
        <v>2534</v>
      </c>
      <c r="J1033" t="s">
        <v>92</v>
      </c>
      <c r="L1033" s="305" t="s">
        <v>3</v>
      </c>
      <c r="N1033" s="9">
        <v>1000</v>
      </c>
      <c r="O1033" s="9">
        <v>34.200000000000003</v>
      </c>
      <c r="P1033" s="9">
        <v>0</v>
      </c>
      <c r="Q1033" s="138">
        <v>0</v>
      </c>
      <c r="R1033" s="138">
        <v>0</v>
      </c>
      <c r="U1033" s="3">
        <v>5.422406858935553E-2</v>
      </c>
      <c r="V1033" s="279">
        <v>1726.23</v>
      </c>
      <c r="W1033" s="279">
        <v>1534.37</v>
      </c>
      <c r="X1033" s="279">
        <v>1354.8</v>
      </c>
      <c r="Y1033" s="3">
        <v>0.22</v>
      </c>
      <c r="Z1033" t="s">
        <v>5630</v>
      </c>
      <c r="AC1033" s="1" t="s">
        <v>5742</v>
      </c>
    </row>
    <row r="1034" spans="1:29" x14ac:dyDescent="0.25">
      <c r="A1034">
        <v>1031</v>
      </c>
      <c r="B1034" s="167">
        <v>46041.690497685187</v>
      </c>
      <c r="C1034" s="110">
        <f t="shared" si="16"/>
        <v>46056.690497685187</v>
      </c>
      <c r="D1034" t="s">
        <v>5663</v>
      </c>
      <c r="G1034" t="s">
        <v>938</v>
      </c>
      <c r="H1034" t="s">
        <v>82</v>
      </c>
      <c r="I1034" t="s">
        <v>1617</v>
      </c>
      <c r="J1034" t="s">
        <v>88</v>
      </c>
      <c r="K1034" t="s">
        <v>5649</v>
      </c>
      <c r="L1034" s="305" t="s">
        <v>3</v>
      </c>
      <c r="N1034" s="9">
        <v>6802</v>
      </c>
      <c r="O1034" s="9">
        <v>244.1</v>
      </c>
      <c r="P1034" s="9">
        <v>0</v>
      </c>
      <c r="Q1034" s="138">
        <v>0</v>
      </c>
      <c r="R1034" s="138">
        <v>0</v>
      </c>
      <c r="U1034" s="3">
        <v>4.3670508326213706E-2</v>
      </c>
      <c r="V1034" s="279">
        <v>10078.69</v>
      </c>
      <c r="W1034" s="279">
        <v>10338.49</v>
      </c>
      <c r="X1034" s="279">
        <v>9097.8700000000008</v>
      </c>
      <c r="Y1034" s="3">
        <v>0.1</v>
      </c>
      <c r="Z1034" t="s">
        <v>5630</v>
      </c>
      <c r="AC1034" s="1" t="s">
        <v>5742</v>
      </c>
    </row>
    <row r="1035" spans="1:29" x14ac:dyDescent="0.25">
      <c r="A1035">
        <v>1032</v>
      </c>
      <c r="B1035" s="167">
        <v>46041.702893518515</v>
      </c>
      <c r="C1035" s="110">
        <f t="shared" si="16"/>
        <v>46056.702893518515</v>
      </c>
      <c r="D1035" t="s">
        <v>6163</v>
      </c>
      <c r="G1035" t="s">
        <v>3836</v>
      </c>
      <c r="H1035" t="s">
        <v>93</v>
      </c>
      <c r="I1035" t="s">
        <v>4523</v>
      </c>
      <c r="J1035" t="s">
        <v>39</v>
      </c>
      <c r="L1035" s="305" t="s">
        <v>3</v>
      </c>
      <c r="N1035" s="9">
        <v>2820</v>
      </c>
      <c r="O1035" s="9">
        <v>159.80000000000001</v>
      </c>
      <c r="P1035" s="9">
        <v>0</v>
      </c>
      <c r="Q1035" s="138">
        <v>0</v>
      </c>
      <c r="R1035" s="138">
        <v>0</v>
      </c>
      <c r="U1035" s="3">
        <v>5.4705342464650308E-2</v>
      </c>
      <c r="V1035" s="279">
        <v>4938.16</v>
      </c>
      <c r="W1035" s="279">
        <v>4421.28</v>
      </c>
      <c r="X1035" s="279">
        <v>3890.72</v>
      </c>
      <c r="Y1035" s="3">
        <v>0.22</v>
      </c>
      <c r="Z1035" t="s">
        <v>5630</v>
      </c>
      <c r="AC1035" s="1" t="s">
        <v>5742</v>
      </c>
    </row>
    <row r="1036" spans="1:29" x14ac:dyDescent="0.25">
      <c r="A1036">
        <v>1033</v>
      </c>
      <c r="B1036" s="167">
        <v>46042.416597222225</v>
      </c>
      <c r="C1036" s="110">
        <f t="shared" si="16"/>
        <v>46057.416597222225</v>
      </c>
      <c r="D1036" t="s">
        <v>6490</v>
      </c>
      <c r="G1036" t="s">
        <v>5255</v>
      </c>
      <c r="H1036" t="s">
        <v>93</v>
      </c>
      <c r="I1036" t="s">
        <v>624</v>
      </c>
      <c r="J1036" t="s">
        <v>77</v>
      </c>
      <c r="L1036" s="305" t="s">
        <v>4</v>
      </c>
      <c r="N1036" s="9">
        <v>4500</v>
      </c>
      <c r="O1036" s="9">
        <v>110.2</v>
      </c>
      <c r="P1036" s="9">
        <v>0</v>
      </c>
      <c r="Q1036" s="138">
        <v>0</v>
      </c>
      <c r="R1036" s="138">
        <v>0</v>
      </c>
      <c r="U1036" s="3">
        <v>7.2692954045723915E-2</v>
      </c>
      <c r="V1036" s="279">
        <v>7814.41</v>
      </c>
      <c r="W1036" s="279">
        <v>6748.33</v>
      </c>
      <c r="X1036" s="279">
        <v>6275.95</v>
      </c>
      <c r="Y1036" s="3">
        <v>0.2</v>
      </c>
      <c r="Z1036" t="s">
        <v>5630</v>
      </c>
      <c r="AC1036" s="1" t="s">
        <v>5742</v>
      </c>
    </row>
    <row r="1037" spans="1:29" x14ac:dyDescent="0.25">
      <c r="A1037">
        <v>1034</v>
      </c>
      <c r="B1037" s="167">
        <v>46042.491331018522</v>
      </c>
      <c r="C1037" s="110">
        <f t="shared" si="16"/>
        <v>46057.491331018522</v>
      </c>
      <c r="D1037" t="s">
        <v>5846</v>
      </c>
      <c r="G1037" t="s">
        <v>1827</v>
      </c>
      <c r="H1037" t="s">
        <v>39</v>
      </c>
      <c r="I1037" t="s">
        <v>4523</v>
      </c>
      <c r="J1037" t="s">
        <v>39</v>
      </c>
      <c r="K1037" t="s">
        <v>5987</v>
      </c>
      <c r="L1037" s="305" t="s">
        <v>4</v>
      </c>
      <c r="N1037" s="9">
        <v>950</v>
      </c>
      <c r="O1037" s="9">
        <v>0</v>
      </c>
      <c r="P1037" s="9">
        <v>0</v>
      </c>
      <c r="Q1037" s="138">
        <v>0</v>
      </c>
      <c r="R1037" s="138">
        <v>0</v>
      </c>
      <c r="U1037" s="3">
        <v>7.2583105492482855E-2</v>
      </c>
      <c r="V1037" s="279">
        <v>1649.59</v>
      </c>
      <c r="W1037" s="279">
        <v>1319.67</v>
      </c>
      <c r="X1037" s="279">
        <v>1319.67</v>
      </c>
      <c r="Y1037" s="3">
        <v>0.2</v>
      </c>
      <c r="Z1037" t="s">
        <v>5630</v>
      </c>
      <c r="AC1037" s="1" t="s">
        <v>5742</v>
      </c>
    </row>
    <row r="1038" spans="1:29" x14ac:dyDescent="0.25">
      <c r="A1038">
        <v>1035</v>
      </c>
      <c r="B1038" s="167">
        <v>46042.629884259259</v>
      </c>
      <c r="C1038" s="110">
        <f t="shared" si="16"/>
        <v>46057.629884259259</v>
      </c>
      <c r="D1038" t="s">
        <v>6491</v>
      </c>
      <c r="G1038" t="s">
        <v>3629</v>
      </c>
      <c r="H1038" t="s">
        <v>93</v>
      </c>
      <c r="I1038" t="s">
        <v>3663</v>
      </c>
      <c r="J1038" t="s">
        <v>74</v>
      </c>
      <c r="L1038" s="305" t="s">
        <v>3</v>
      </c>
      <c r="N1038" s="9">
        <v>11440</v>
      </c>
      <c r="O1038" s="9">
        <v>623.79999999999995</v>
      </c>
      <c r="P1038" s="9">
        <v>0</v>
      </c>
      <c r="Q1038" s="138">
        <v>0</v>
      </c>
      <c r="R1038" s="138">
        <v>0</v>
      </c>
      <c r="U1038" s="3">
        <v>8.1731036543933849E-2</v>
      </c>
      <c r="V1038" s="279">
        <v>20246.75</v>
      </c>
      <c r="W1038" s="279">
        <v>17775.47</v>
      </c>
      <c r="X1038" s="279">
        <v>16531.189999999999</v>
      </c>
      <c r="Y1038" s="3">
        <v>0.19</v>
      </c>
      <c r="Z1038" t="s">
        <v>5630</v>
      </c>
      <c r="AC1038" s="1" t="s">
        <v>5742</v>
      </c>
    </row>
    <row r="1039" spans="1:29" x14ac:dyDescent="0.25">
      <c r="A1039">
        <v>1036</v>
      </c>
      <c r="B1039" s="167">
        <v>46042.692986111113</v>
      </c>
      <c r="C1039" s="110">
        <f t="shared" si="16"/>
        <v>46057.692986111113</v>
      </c>
      <c r="D1039" t="s">
        <v>6492</v>
      </c>
      <c r="G1039" t="s">
        <v>1817</v>
      </c>
      <c r="H1039" t="s">
        <v>39</v>
      </c>
      <c r="I1039" t="s">
        <v>938</v>
      </c>
      <c r="J1039" t="s">
        <v>82</v>
      </c>
      <c r="L1039" s="305" t="s">
        <v>4</v>
      </c>
      <c r="N1039" s="9">
        <v>5500</v>
      </c>
      <c r="O1039" s="9">
        <v>153</v>
      </c>
      <c r="P1039" s="9">
        <v>0</v>
      </c>
      <c r="Q1039" s="138">
        <v>0</v>
      </c>
      <c r="R1039" s="138">
        <v>0</v>
      </c>
      <c r="U1039" s="3">
        <v>5.4224068589355717E-2</v>
      </c>
      <c r="V1039" s="279">
        <v>9455.36</v>
      </c>
      <c r="W1039" s="279">
        <v>8400.16</v>
      </c>
      <c r="X1039" s="279">
        <v>7412.48</v>
      </c>
      <c r="Y1039" s="3">
        <v>0.22</v>
      </c>
      <c r="Z1039" t="s">
        <v>5630</v>
      </c>
      <c r="AC1039" s="1" t="s">
        <v>5742</v>
      </c>
    </row>
    <row r="1040" spans="1:29" x14ac:dyDescent="0.25">
      <c r="A1040">
        <v>1037</v>
      </c>
      <c r="B1040" s="167">
        <v>46043.397337962961</v>
      </c>
      <c r="C1040" s="110">
        <f t="shared" si="16"/>
        <v>46058.397337962961</v>
      </c>
      <c r="D1040" t="s">
        <v>6493</v>
      </c>
      <c r="G1040" t="s">
        <v>1827</v>
      </c>
      <c r="H1040" t="s">
        <v>39</v>
      </c>
      <c r="I1040" t="s">
        <v>3626</v>
      </c>
      <c r="J1040" t="s">
        <v>92</v>
      </c>
      <c r="L1040" s="305" t="s">
        <v>5</v>
      </c>
      <c r="N1040" s="9">
        <v>2100</v>
      </c>
      <c r="O1040" s="9">
        <v>45.6</v>
      </c>
      <c r="P1040" s="9">
        <v>0</v>
      </c>
      <c r="Q1040" s="138">
        <v>0</v>
      </c>
      <c r="R1040" s="138">
        <v>0</v>
      </c>
      <c r="U1040" s="3">
        <v>6.3567079427200537E-2</v>
      </c>
      <c r="V1040" s="279">
        <v>3596.03</v>
      </c>
      <c r="W1040" s="279">
        <v>3233.42</v>
      </c>
      <c r="X1040" s="279">
        <v>2851.47</v>
      </c>
      <c r="Y1040" s="3">
        <v>0.21</v>
      </c>
      <c r="Z1040" t="s">
        <v>5630</v>
      </c>
      <c r="AA1040" t="s">
        <v>5755</v>
      </c>
    </row>
    <row r="1041" spans="1:29" x14ac:dyDescent="0.25">
      <c r="A1041">
        <v>1038</v>
      </c>
      <c r="B1041" s="167">
        <v>46043.443969907406</v>
      </c>
      <c r="C1041" s="110">
        <f t="shared" si="16"/>
        <v>46058.443969907406</v>
      </c>
      <c r="D1041" t="s">
        <v>5662</v>
      </c>
      <c r="G1041" t="s">
        <v>1827</v>
      </c>
      <c r="H1041" t="s">
        <v>39</v>
      </c>
      <c r="I1041" t="s">
        <v>2512</v>
      </c>
      <c r="J1041" t="s">
        <v>92</v>
      </c>
      <c r="K1041" t="s">
        <v>5649</v>
      </c>
      <c r="L1041" s="305" t="s">
        <v>3</v>
      </c>
      <c r="N1041" s="9">
        <v>1000</v>
      </c>
      <c r="O1041" s="9">
        <v>22.8</v>
      </c>
      <c r="P1041" s="9">
        <v>0</v>
      </c>
      <c r="Q1041" s="138">
        <v>0</v>
      </c>
      <c r="R1041" s="138">
        <v>0</v>
      </c>
      <c r="U1041" s="3">
        <v>4.3357098352988011E-2</v>
      </c>
      <c r="V1041" s="279">
        <v>1467.22</v>
      </c>
      <c r="W1041" s="279">
        <v>1500</v>
      </c>
      <c r="X1041" s="279">
        <v>1323.03</v>
      </c>
      <c r="Y1041" s="3">
        <v>0.1</v>
      </c>
      <c r="Z1041" t="s">
        <v>5630</v>
      </c>
      <c r="AC1041" s="1" t="s">
        <v>5742</v>
      </c>
    </row>
    <row r="1042" spans="1:29" x14ac:dyDescent="0.25">
      <c r="A1042">
        <v>1039</v>
      </c>
      <c r="B1042" s="167">
        <v>46043.458634259259</v>
      </c>
      <c r="C1042" s="110">
        <f t="shared" si="16"/>
        <v>46058.458634259259</v>
      </c>
      <c r="D1042" t="s">
        <v>6472</v>
      </c>
      <c r="G1042" t="s">
        <v>2788</v>
      </c>
      <c r="H1042" t="s">
        <v>93</v>
      </c>
      <c r="I1042" t="s">
        <v>4696</v>
      </c>
      <c r="J1042" t="s">
        <v>93</v>
      </c>
      <c r="L1042" s="305" t="s">
        <v>7</v>
      </c>
      <c r="N1042" s="9">
        <v>1500</v>
      </c>
      <c r="O1042" s="9">
        <v>47.5</v>
      </c>
      <c r="P1042" s="9">
        <v>0</v>
      </c>
      <c r="Q1042" s="138">
        <v>0</v>
      </c>
      <c r="R1042" s="138">
        <v>0</v>
      </c>
      <c r="U1042" s="3">
        <v>7.289934719744863E-2</v>
      </c>
      <c r="V1042" s="279">
        <v>2662.23</v>
      </c>
      <c r="W1042" s="279">
        <v>2432.1799999999998</v>
      </c>
      <c r="X1042" s="279">
        <v>2140.31</v>
      </c>
      <c r="Y1042" s="3">
        <v>0.2</v>
      </c>
      <c r="Z1042" t="s">
        <v>5630</v>
      </c>
      <c r="AC1042" s="1" t="s">
        <v>5742</v>
      </c>
    </row>
    <row r="1043" spans="1:29" x14ac:dyDescent="0.25">
      <c r="A1043">
        <v>1040</v>
      </c>
      <c r="B1043" s="167">
        <v>46043.460925925923</v>
      </c>
      <c r="C1043" s="110">
        <f t="shared" si="16"/>
        <v>46058.460925925923</v>
      </c>
      <c r="D1043" t="s">
        <v>6472</v>
      </c>
      <c r="G1043" t="s">
        <v>852</v>
      </c>
      <c r="H1043" t="s">
        <v>82</v>
      </c>
      <c r="I1043" t="s">
        <v>3756</v>
      </c>
      <c r="J1043" t="s">
        <v>93</v>
      </c>
      <c r="L1043" s="305" t="s">
        <v>6</v>
      </c>
      <c r="N1043" s="9">
        <v>3400</v>
      </c>
      <c r="O1043" s="9">
        <v>76.8</v>
      </c>
      <c r="P1043" s="9">
        <v>0</v>
      </c>
      <c r="Q1043" s="138">
        <v>0</v>
      </c>
      <c r="R1043" s="138">
        <v>0</v>
      </c>
      <c r="U1043" s="3">
        <v>7.2871785908834363E-2</v>
      </c>
      <c r="V1043" s="279">
        <v>5825.43</v>
      </c>
      <c r="W1043" s="279">
        <v>5315.19</v>
      </c>
      <c r="X1043" s="279">
        <v>4677.3599999999997</v>
      </c>
      <c r="Y1043" s="3">
        <v>0.2</v>
      </c>
      <c r="Z1043" t="s">
        <v>5630</v>
      </c>
      <c r="AC1043" s="1" t="s">
        <v>5742</v>
      </c>
    </row>
    <row r="1044" spans="1:29" x14ac:dyDescent="0.25">
      <c r="A1044">
        <v>1041</v>
      </c>
      <c r="B1044" s="167">
        <v>46043.485763888886</v>
      </c>
      <c r="C1044" s="110">
        <f t="shared" si="16"/>
        <v>46058.485763888886</v>
      </c>
      <c r="D1044" t="s">
        <v>6494</v>
      </c>
      <c r="G1044" t="s">
        <v>2788</v>
      </c>
      <c r="H1044" t="s">
        <v>93</v>
      </c>
      <c r="I1044" t="s">
        <v>4696</v>
      </c>
      <c r="J1044" t="s">
        <v>93</v>
      </c>
      <c r="L1044" s="305" t="s">
        <v>7</v>
      </c>
      <c r="N1044" s="9">
        <v>1500</v>
      </c>
      <c r="O1044" s="9">
        <v>0</v>
      </c>
      <c r="P1044" s="9">
        <v>0</v>
      </c>
      <c r="Q1044" s="138">
        <v>0</v>
      </c>
      <c r="R1044" s="138">
        <v>0</v>
      </c>
      <c r="U1044" s="3">
        <v>5.4177049336215317E-2</v>
      </c>
      <c r="V1044" s="279">
        <v>2609.6</v>
      </c>
      <c r="W1044" s="279">
        <v>2313.06</v>
      </c>
      <c r="X1044" s="279">
        <v>2035.49</v>
      </c>
      <c r="Y1044" s="3">
        <v>0.22</v>
      </c>
      <c r="Z1044" t="s">
        <v>5630</v>
      </c>
      <c r="AC1044" s="1" t="s">
        <v>5742</v>
      </c>
    </row>
    <row r="1045" spans="1:29" x14ac:dyDescent="0.25">
      <c r="A1045">
        <v>1042</v>
      </c>
      <c r="B1045" s="167">
        <v>46043.502337962964</v>
      </c>
      <c r="C1045" s="110">
        <f t="shared" si="16"/>
        <v>46058.502337962964</v>
      </c>
      <c r="D1045" t="s">
        <v>5667</v>
      </c>
      <c r="G1045" t="s">
        <v>852</v>
      </c>
      <c r="H1045" t="s">
        <v>82</v>
      </c>
      <c r="I1045" t="s">
        <v>1278</v>
      </c>
      <c r="J1045" t="s">
        <v>82</v>
      </c>
      <c r="K1045" t="s">
        <v>5693</v>
      </c>
      <c r="L1045" s="305" t="s">
        <v>3</v>
      </c>
      <c r="N1045" s="9">
        <v>700</v>
      </c>
      <c r="O1045" s="9">
        <v>32</v>
      </c>
      <c r="P1045" s="9">
        <v>0</v>
      </c>
      <c r="Q1045" s="138">
        <v>0</v>
      </c>
      <c r="R1045" s="138">
        <v>0</v>
      </c>
      <c r="U1045" s="3">
        <v>6.8018570158648942E-2</v>
      </c>
      <c r="V1045" s="279">
        <v>1076.6600000000001</v>
      </c>
      <c r="W1045" s="279">
        <v>1224.1199999999999</v>
      </c>
      <c r="X1045" s="279">
        <v>1003.77</v>
      </c>
      <c r="Y1045" s="3">
        <v>7.0000000000000007E-2</v>
      </c>
      <c r="Z1045" t="s">
        <v>5630</v>
      </c>
      <c r="AC1045" s="1" t="s">
        <v>5742</v>
      </c>
    </row>
    <row r="1046" spans="1:29" x14ac:dyDescent="0.25">
      <c r="A1046">
        <v>1043</v>
      </c>
      <c r="B1046" s="167">
        <v>46043.615879629629</v>
      </c>
      <c r="C1046" s="110">
        <f t="shared" si="16"/>
        <v>46058.615879629629</v>
      </c>
      <c r="D1046" t="s">
        <v>6495</v>
      </c>
      <c r="G1046" t="s">
        <v>2681</v>
      </c>
      <c r="H1046" t="s">
        <v>93</v>
      </c>
      <c r="I1046" t="s">
        <v>983</v>
      </c>
      <c r="J1046" t="s">
        <v>82</v>
      </c>
      <c r="L1046" s="305" t="s">
        <v>5</v>
      </c>
      <c r="N1046" s="9">
        <v>1400</v>
      </c>
      <c r="O1046" s="9">
        <v>27.6</v>
      </c>
      <c r="P1046" s="9">
        <v>0</v>
      </c>
      <c r="Q1046" s="138">
        <v>0</v>
      </c>
      <c r="R1046" s="138">
        <v>0</v>
      </c>
      <c r="U1046" s="3">
        <v>5.4391570781321681E-2</v>
      </c>
      <c r="V1046" s="279">
        <v>2394.25</v>
      </c>
      <c r="W1046" s="279">
        <v>2129.8200000000002</v>
      </c>
      <c r="X1046" s="279">
        <v>1874.24</v>
      </c>
      <c r="Y1046" s="3">
        <v>0.22</v>
      </c>
      <c r="Z1046" t="s">
        <v>5630</v>
      </c>
      <c r="AC1046" s="1" t="s">
        <v>5742</v>
      </c>
    </row>
    <row r="1047" spans="1:29" x14ac:dyDescent="0.25">
      <c r="A1047">
        <v>1044</v>
      </c>
      <c r="B1047" s="167">
        <v>46044.423078703701</v>
      </c>
      <c r="C1047" s="110">
        <f t="shared" si="16"/>
        <v>46059.423078703701</v>
      </c>
      <c r="D1047" t="s">
        <v>6496</v>
      </c>
      <c r="G1047" t="s">
        <v>2776</v>
      </c>
      <c r="H1047" t="s">
        <v>93</v>
      </c>
      <c r="I1047" t="s">
        <v>1868</v>
      </c>
      <c r="J1047" t="s">
        <v>39</v>
      </c>
      <c r="L1047" s="305" t="s">
        <v>3</v>
      </c>
      <c r="N1047" s="9">
        <v>1632</v>
      </c>
      <c r="O1047" s="9">
        <v>134.34</v>
      </c>
      <c r="P1047" s="9">
        <v>86092.22</v>
      </c>
      <c r="Q1047" s="138">
        <v>0</v>
      </c>
      <c r="R1047" s="138">
        <v>0</v>
      </c>
      <c r="U1047" s="3">
        <v>0.12853255250696735</v>
      </c>
      <c r="V1047" s="279">
        <v>3059.18</v>
      </c>
      <c r="W1047" s="279">
        <v>2881.05</v>
      </c>
      <c r="X1047" s="279">
        <v>2535.3200000000002</v>
      </c>
      <c r="Y1047" s="3">
        <v>0.18</v>
      </c>
      <c r="Z1047" t="s">
        <v>5630</v>
      </c>
      <c r="AC1047" s="1" t="s">
        <v>5742</v>
      </c>
    </row>
    <row r="1048" spans="1:29" x14ac:dyDescent="0.25">
      <c r="A1048">
        <v>1045</v>
      </c>
      <c r="B1048" s="167">
        <v>46044.496018518519</v>
      </c>
      <c r="C1048" s="110">
        <f t="shared" si="16"/>
        <v>46059.496018518519</v>
      </c>
      <c r="D1048" t="s">
        <v>6497</v>
      </c>
      <c r="G1048" t="s">
        <v>1827</v>
      </c>
      <c r="H1048" t="s">
        <v>39</v>
      </c>
      <c r="I1048" t="s">
        <v>4442</v>
      </c>
      <c r="J1048" t="s">
        <v>85</v>
      </c>
      <c r="L1048" s="305" t="s">
        <v>3</v>
      </c>
      <c r="N1048" s="9">
        <v>6300</v>
      </c>
      <c r="O1048" s="9">
        <v>142.51</v>
      </c>
      <c r="P1048" s="9">
        <v>0</v>
      </c>
      <c r="Q1048" s="138">
        <v>0</v>
      </c>
      <c r="R1048" s="138">
        <v>0</v>
      </c>
      <c r="U1048" s="3">
        <v>7.2583442260097164E-2</v>
      </c>
      <c r="V1048" s="279">
        <v>10927.14</v>
      </c>
      <c r="W1048" s="279">
        <v>9421.76</v>
      </c>
      <c r="X1048" s="279">
        <v>8773.2900000000009</v>
      </c>
      <c r="Y1048" s="3">
        <v>0.2</v>
      </c>
      <c r="Z1048" t="s">
        <v>5630</v>
      </c>
      <c r="AC1048" s="1" t="s">
        <v>5742</v>
      </c>
    </row>
    <row r="1049" spans="1:29" x14ac:dyDescent="0.25">
      <c r="A1049">
        <v>1046</v>
      </c>
      <c r="B1049" s="167">
        <v>46044.610729166663</v>
      </c>
      <c r="C1049" s="110">
        <f t="shared" si="16"/>
        <v>46059.610729166663</v>
      </c>
      <c r="D1049" t="s">
        <v>6498</v>
      </c>
      <c r="G1049" t="s">
        <v>2788</v>
      </c>
      <c r="H1049" t="s">
        <v>93</v>
      </c>
      <c r="I1049" t="s">
        <v>1291</v>
      </c>
      <c r="J1049" t="s">
        <v>39</v>
      </c>
      <c r="L1049" s="305" t="s">
        <v>3</v>
      </c>
      <c r="N1049" s="9">
        <v>2000</v>
      </c>
      <c r="O1049" s="9">
        <v>142.69999999999999</v>
      </c>
      <c r="P1049" s="9">
        <v>0</v>
      </c>
      <c r="Q1049" s="138">
        <v>0</v>
      </c>
      <c r="R1049" s="138">
        <v>0</v>
      </c>
      <c r="U1049" s="3">
        <v>8.2161259044582088E-2</v>
      </c>
      <c r="V1049" s="279">
        <v>3534.78</v>
      </c>
      <c r="W1049" s="279">
        <v>3287.75</v>
      </c>
      <c r="X1049" s="279">
        <v>2893.22</v>
      </c>
      <c r="Y1049" s="3">
        <v>0.19</v>
      </c>
      <c r="Z1049" t="s">
        <v>5630</v>
      </c>
      <c r="AC1049" s="1" t="s">
        <v>5742</v>
      </c>
    </row>
    <row r="1050" spans="1:29" x14ac:dyDescent="0.25">
      <c r="A1050">
        <v>1047</v>
      </c>
      <c r="B1050" s="167">
        <v>46044.61273148148</v>
      </c>
      <c r="C1050" s="110">
        <f t="shared" si="16"/>
        <v>46059.61273148148</v>
      </c>
      <c r="D1050" t="s">
        <v>6499</v>
      </c>
      <c r="G1050" t="s">
        <v>2764</v>
      </c>
      <c r="H1050" t="s">
        <v>93</v>
      </c>
      <c r="I1050" t="s">
        <v>938</v>
      </c>
      <c r="J1050" t="s">
        <v>82</v>
      </c>
      <c r="L1050" s="305" t="s">
        <v>3</v>
      </c>
      <c r="N1050" s="9">
        <v>1200</v>
      </c>
      <c r="O1050" s="9">
        <v>25.6</v>
      </c>
      <c r="P1050" s="9">
        <v>0</v>
      </c>
      <c r="Q1050" s="138">
        <v>0</v>
      </c>
      <c r="R1050" s="138">
        <v>0</v>
      </c>
      <c r="U1050" s="3">
        <v>0.10727111450512419</v>
      </c>
      <c r="V1050" s="279">
        <v>2054.37</v>
      </c>
      <c r="W1050" s="279">
        <v>1966.14</v>
      </c>
      <c r="X1050" s="279">
        <v>1730.21</v>
      </c>
      <c r="Y1050" s="3">
        <v>0.16</v>
      </c>
      <c r="Z1050" t="s">
        <v>5630</v>
      </c>
      <c r="AC1050" s="1" t="s">
        <v>5742</v>
      </c>
    </row>
    <row r="1051" spans="1:29" x14ac:dyDescent="0.25">
      <c r="A1051">
        <v>1048</v>
      </c>
      <c r="B1051" s="167">
        <v>46044.721412037034</v>
      </c>
      <c r="C1051" s="110">
        <f t="shared" si="16"/>
        <v>46059.721412037034</v>
      </c>
      <c r="D1051" t="s">
        <v>6500</v>
      </c>
      <c r="G1051" t="s">
        <v>2854</v>
      </c>
      <c r="H1051" t="s">
        <v>93</v>
      </c>
      <c r="I1051" t="s">
        <v>4706</v>
      </c>
      <c r="J1051" t="s">
        <v>93</v>
      </c>
      <c r="L1051" s="305" t="s">
        <v>3</v>
      </c>
      <c r="N1051" s="9">
        <v>600</v>
      </c>
      <c r="O1051" s="9">
        <v>40</v>
      </c>
      <c r="P1051" s="9">
        <v>0</v>
      </c>
      <c r="Q1051" s="138">
        <v>0</v>
      </c>
      <c r="R1051" s="138">
        <v>0</v>
      </c>
      <c r="U1051" s="3">
        <v>7.3182606164926348E-2</v>
      </c>
      <c r="V1051" s="279">
        <v>1088.1600000000001</v>
      </c>
      <c r="W1051" s="279">
        <v>999.31</v>
      </c>
      <c r="X1051" s="279">
        <v>879.39</v>
      </c>
      <c r="Y1051" s="3">
        <v>0.2</v>
      </c>
      <c r="Z1051" t="s">
        <v>5630</v>
      </c>
      <c r="AC1051" s="1" t="s">
        <v>5742</v>
      </c>
    </row>
    <row r="1052" spans="1:29" x14ac:dyDescent="0.25">
      <c r="A1052">
        <v>1049</v>
      </c>
      <c r="B1052" s="167">
        <v>46045.40519675926</v>
      </c>
      <c r="C1052" s="110">
        <f t="shared" si="16"/>
        <v>46060.40519675926</v>
      </c>
      <c r="D1052" t="s">
        <v>5806</v>
      </c>
      <c r="G1052" t="s">
        <v>3629</v>
      </c>
      <c r="H1052" t="s">
        <v>93</v>
      </c>
      <c r="I1052" t="s">
        <v>4523</v>
      </c>
      <c r="J1052" t="s">
        <v>39</v>
      </c>
      <c r="L1052" s="305" t="s">
        <v>3</v>
      </c>
      <c r="N1052" s="9">
        <v>1700</v>
      </c>
      <c r="O1052" s="9">
        <v>33.299999999999997</v>
      </c>
      <c r="P1052" s="9">
        <v>0</v>
      </c>
      <c r="Q1052" s="138">
        <v>0</v>
      </c>
      <c r="R1052" s="138">
        <v>0</v>
      </c>
      <c r="U1052" s="3">
        <v>9.8950570243997324E-2</v>
      </c>
      <c r="V1052" s="279">
        <v>2907.06</v>
      </c>
      <c r="W1052" s="279">
        <v>2749.02</v>
      </c>
      <c r="X1052" s="279">
        <v>2419.14</v>
      </c>
      <c r="Y1052" s="3">
        <v>0.17</v>
      </c>
      <c r="Z1052" t="s">
        <v>5630</v>
      </c>
      <c r="AC1052" s="1" t="s">
        <v>5742</v>
      </c>
    </row>
    <row r="1053" spans="1:29" x14ac:dyDescent="0.25">
      <c r="A1053">
        <v>1050</v>
      </c>
      <c r="B1053" s="167">
        <v>46045.67050925926</v>
      </c>
      <c r="C1053" s="110">
        <f t="shared" si="16"/>
        <v>46060.67050925926</v>
      </c>
      <c r="D1053" t="s">
        <v>6501</v>
      </c>
      <c r="G1053" t="s">
        <v>1827</v>
      </c>
      <c r="H1053" t="s">
        <v>39</v>
      </c>
      <c r="I1053" t="s">
        <v>5098</v>
      </c>
      <c r="J1053" t="s">
        <v>92</v>
      </c>
      <c r="K1053" t="s">
        <v>6502</v>
      </c>
      <c r="L1053" s="305" t="s">
        <v>6</v>
      </c>
      <c r="N1053" s="9">
        <v>7000</v>
      </c>
      <c r="O1053" s="9">
        <v>73.8</v>
      </c>
      <c r="P1053" s="9">
        <v>1200000</v>
      </c>
      <c r="Q1053" s="138">
        <v>0</v>
      </c>
      <c r="R1053" s="138">
        <v>0</v>
      </c>
      <c r="U1053" s="3">
        <v>0.18503387575612415</v>
      </c>
      <c r="V1053" s="279">
        <v>14060.11</v>
      </c>
      <c r="W1053" s="279">
        <v>12789.35</v>
      </c>
      <c r="X1053" s="279">
        <v>11264.44</v>
      </c>
      <c r="Y1053" s="3">
        <v>0.2</v>
      </c>
      <c r="Z1053" t="s">
        <v>5630</v>
      </c>
      <c r="AC1053" s="1" t="s">
        <v>5742</v>
      </c>
    </row>
    <row r="1054" spans="1:29" x14ac:dyDescent="0.25">
      <c r="A1054">
        <v>1051</v>
      </c>
      <c r="B1054" s="167">
        <v>46045.702939814815</v>
      </c>
      <c r="C1054" s="110">
        <f t="shared" si="16"/>
        <v>46060.702939814815</v>
      </c>
      <c r="D1054" t="s">
        <v>6503</v>
      </c>
      <c r="G1054" t="s">
        <v>1827</v>
      </c>
      <c r="H1054" t="s">
        <v>39</v>
      </c>
      <c r="I1054" t="s">
        <v>5098</v>
      </c>
      <c r="J1054" t="s">
        <v>92</v>
      </c>
      <c r="K1054" t="s">
        <v>6504</v>
      </c>
      <c r="L1054" s="305" t="s">
        <v>6</v>
      </c>
      <c r="N1054" s="9">
        <v>7000</v>
      </c>
      <c r="O1054" s="9">
        <v>73.8</v>
      </c>
      <c r="P1054" s="9">
        <v>1200000</v>
      </c>
      <c r="Q1054" s="138">
        <v>0</v>
      </c>
      <c r="R1054" s="138">
        <v>0</v>
      </c>
      <c r="U1054" s="3">
        <v>0.18503387575612415</v>
      </c>
      <c r="V1054" s="279">
        <v>14060.11</v>
      </c>
      <c r="W1054" s="279">
        <v>12789.35</v>
      </c>
      <c r="X1054" s="279">
        <v>11264.44</v>
      </c>
      <c r="Y1054" s="3">
        <v>0.2</v>
      </c>
      <c r="Z1054" t="s">
        <v>5630</v>
      </c>
      <c r="AC1054" s="1" t="s">
        <v>5742</v>
      </c>
    </row>
    <row r="1055" spans="1:29" x14ac:dyDescent="0.25">
      <c r="A1055">
        <v>1052</v>
      </c>
      <c r="B1055" s="167">
        <v>46045.725821759261</v>
      </c>
      <c r="C1055" s="110">
        <f t="shared" si="16"/>
        <v>46060.725821759261</v>
      </c>
      <c r="D1055" t="s">
        <v>6503</v>
      </c>
      <c r="G1055" t="s">
        <v>1827</v>
      </c>
      <c r="H1055" t="s">
        <v>39</v>
      </c>
      <c r="I1055" t="s">
        <v>5098</v>
      </c>
      <c r="J1055" t="s">
        <v>92</v>
      </c>
      <c r="K1055" t="s">
        <v>6505</v>
      </c>
      <c r="L1055" s="305" t="s">
        <v>6</v>
      </c>
      <c r="N1055" s="9">
        <v>7000</v>
      </c>
      <c r="O1055" s="9">
        <v>73.8</v>
      </c>
      <c r="P1055" s="9">
        <v>1200000</v>
      </c>
      <c r="Q1055" s="138">
        <v>0</v>
      </c>
      <c r="R1055" s="138">
        <v>0</v>
      </c>
      <c r="U1055" s="3">
        <v>0.18503387575612415</v>
      </c>
      <c r="V1055" s="279">
        <v>14060.11</v>
      </c>
      <c r="W1055" s="279">
        <v>12789.35</v>
      </c>
      <c r="X1055" s="279">
        <v>11264.44</v>
      </c>
      <c r="Y1055" s="3">
        <v>0.2</v>
      </c>
      <c r="Z1055" t="s">
        <v>5630</v>
      </c>
      <c r="AC1055" s="1" t="s">
        <v>5742</v>
      </c>
    </row>
    <row r="1056" spans="1:29" x14ac:dyDescent="0.25">
      <c r="A1056">
        <v>1053</v>
      </c>
      <c r="B1056" s="167">
        <v>46045.732731481483</v>
      </c>
      <c r="C1056" s="110">
        <f t="shared" si="16"/>
        <v>46060.732731481483</v>
      </c>
      <c r="D1056" t="s">
        <v>6506</v>
      </c>
      <c r="G1056" t="s">
        <v>1827</v>
      </c>
      <c r="H1056" t="s">
        <v>39</v>
      </c>
      <c r="I1056" t="s">
        <v>2512</v>
      </c>
      <c r="J1056" t="s">
        <v>92</v>
      </c>
      <c r="K1056" t="s">
        <v>6507</v>
      </c>
      <c r="L1056" s="305" t="s">
        <v>6</v>
      </c>
      <c r="N1056" s="9">
        <v>7000</v>
      </c>
      <c r="O1056" s="9">
        <v>73.8</v>
      </c>
      <c r="P1056" s="9">
        <v>1200000</v>
      </c>
      <c r="Q1056" s="138">
        <v>0</v>
      </c>
      <c r="R1056" s="138">
        <v>0</v>
      </c>
      <c r="U1056" s="3">
        <v>0.18503387575612415</v>
      </c>
      <c r="V1056" s="279">
        <v>14060.11</v>
      </c>
      <c r="W1056" s="279">
        <v>12789.35</v>
      </c>
      <c r="X1056" s="279">
        <v>11264.44</v>
      </c>
      <c r="Y1056" s="3">
        <v>0.2</v>
      </c>
      <c r="Z1056" t="s">
        <v>5630</v>
      </c>
      <c r="AC1056" s="1" t="s">
        <v>5742</v>
      </c>
    </row>
    <row r="1057" spans="1:29" x14ac:dyDescent="0.25">
      <c r="A1057">
        <v>1054</v>
      </c>
      <c r="B1057" s="167">
        <v>46048.412858796299</v>
      </c>
      <c r="C1057" s="110">
        <f t="shared" si="16"/>
        <v>46063.412858796299</v>
      </c>
      <c r="D1057" t="s">
        <v>5494</v>
      </c>
      <c r="E1057" t="s">
        <v>5855</v>
      </c>
      <c r="G1057" t="s">
        <v>2512</v>
      </c>
      <c r="H1057" t="s">
        <v>92</v>
      </c>
      <c r="I1057" t="s">
        <v>2976</v>
      </c>
      <c r="J1057" t="s">
        <v>93</v>
      </c>
      <c r="L1057" s="305" t="s">
        <v>3</v>
      </c>
      <c r="N1057" s="9">
        <v>2100</v>
      </c>
      <c r="O1057" s="9">
        <v>69.2</v>
      </c>
      <c r="P1057" s="9">
        <v>0</v>
      </c>
      <c r="Q1057" s="138">
        <v>0</v>
      </c>
      <c r="R1057" s="138">
        <v>0</v>
      </c>
      <c r="U1057" s="3">
        <v>5.7650895479509585E-2</v>
      </c>
      <c r="V1057" s="279">
        <v>3344.14</v>
      </c>
      <c r="W1057" s="279">
        <v>3243.21</v>
      </c>
      <c r="X1057" s="279">
        <v>2854.02</v>
      </c>
      <c r="Y1057" s="3">
        <v>0.15</v>
      </c>
      <c r="Z1057" t="s">
        <v>5630</v>
      </c>
      <c r="AC1057" s="1" t="s">
        <v>5742</v>
      </c>
    </row>
    <row r="1058" spans="1:29" x14ac:dyDescent="0.25">
      <c r="A1058">
        <v>1055</v>
      </c>
      <c r="B1058" s="167">
        <v>46048.418877314813</v>
      </c>
      <c r="C1058" s="110">
        <f t="shared" si="16"/>
        <v>46063.418877314813</v>
      </c>
      <c r="D1058" t="s">
        <v>5494</v>
      </c>
      <c r="E1058" t="s">
        <v>5855</v>
      </c>
      <c r="G1058" t="s">
        <v>5102</v>
      </c>
      <c r="H1058" t="s">
        <v>92</v>
      </c>
      <c r="I1058" t="s">
        <v>3630</v>
      </c>
      <c r="J1058" t="s">
        <v>93</v>
      </c>
      <c r="L1058" s="305" t="s">
        <v>3</v>
      </c>
      <c r="N1058" s="9">
        <v>3020</v>
      </c>
      <c r="O1058" s="9">
        <v>188.9</v>
      </c>
      <c r="P1058" s="9">
        <v>0</v>
      </c>
      <c r="Q1058" s="138">
        <v>0</v>
      </c>
      <c r="R1058" s="138">
        <v>0</v>
      </c>
      <c r="U1058" s="3">
        <v>5.7900136589545986E-2</v>
      </c>
      <c r="V1058" s="279">
        <v>4908.2299999999996</v>
      </c>
      <c r="W1058" s="279">
        <v>4776.59</v>
      </c>
      <c r="X1058" s="279">
        <v>4203.3900000000003</v>
      </c>
      <c r="Y1058" s="3">
        <v>0.15</v>
      </c>
      <c r="Z1058" t="s">
        <v>5630</v>
      </c>
      <c r="AC1058" s="1" t="s">
        <v>5742</v>
      </c>
    </row>
    <row r="1059" spans="1:29" x14ac:dyDescent="0.25">
      <c r="A1059">
        <v>1056</v>
      </c>
      <c r="B1059" s="167">
        <v>46048.500104166669</v>
      </c>
      <c r="C1059" s="110">
        <f t="shared" si="16"/>
        <v>46063.500104166669</v>
      </c>
      <c r="D1059" t="s">
        <v>6508</v>
      </c>
      <c r="G1059" t="s">
        <v>1827</v>
      </c>
      <c r="H1059" t="s">
        <v>39</v>
      </c>
      <c r="I1059" t="s">
        <v>3626</v>
      </c>
      <c r="J1059" t="s">
        <v>92</v>
      </c>
      <c r="L1059" s="305" t="s">
        <v>5</v>
      </c>
      <c r="N1059" s="9">
        <v>2106</v>
      </c>
      <c r="O1059" s="9">
        <v>45.6</v>
      </c>
      <c r="P1059" s="9">
        <v>260998.78</v>
      </c>
      <c r="Q1059" s="138">
        <v>3</v>
      </c>
      <c r="R1059" s="138">
        <v>0</v>
      </c>
      <c r="U1059" s="3">
        <v>0.21115422438641615</v>
      </c>
      <c r="V1059" s="279">
        <v>4915.95</v>
      </c>
      <c r="W1059" s="279">
        <v>4860.67</v>
      </c>
      <c r="X1059" s="279">
        <v>4283.45</v>
      </c>
      <c r="Y1059" s="3">
        <v>0.13</v>
      </c>
      <c r="Z1059" t="s">
        <v>5630</v>
      </c>
      <c r="AC1059" s="1" t="s">
        <v>5742</v>
      </c>
    </row>
    <row r="1060" spans="1:29" x14ac:dyDescent="0.25">
      <c r="A1060">
        <v>1057</v>
      </c>
      <c r="B1060" s="167">
        <v>46048.651574074072</v>
      </c>
      <c r="C1060" s="110">
        <f t="shared" si="16"/>
        <v>46063.651574074072</v>
      </c>
      <c r="D1060" t="s">
        <v>5821</v>
      </c>
      <c r="G1060" t="s">
        <v>3622</v>
      </c>
      <c r="H1060" t="s">
        <v>92</v>
      </c>
      <c r="I1060" t="s">
        <v>1126</v>
      </c>
      <c r="J1060" t="s">
        <v>82</v>
      </c>
      <c r="L1060" s="305" t="s">
        <v>7</v>
      </c>
      <c r="N1060" s="9">
        <v>14500</v>
      </c>
      <c r="O1060" s="9">
        <v>879</v>
      </c>
      <c r="P1060" s="9">
        <v>0</v>
      </c>
      <c r="Q1060" s="138">
        <v>0</v>
      </c>
      <c r="R1060" s="138">
        <v>0</v>
      </c>
      <c r="U1060" s="3">
        <v>7.3179599235964926E-2</v>
      </c>
      <c r="V1060" s="279">
        <v>25454.799999999999</v>
      </c>
      <c r="W1060" s="279">
        <v>23362.080000000002</v>
      </c>
      <c r="X1060" s="279">
        <v>20558.63</v>
      </c>
      <c r="Y1060" s="3">
        <v>0.2</v>
      </c>
      <c r="Z1060" t="s">
        <v>5630</v>
      </c>
      <c r="AC1060" s="1" t="s">
        <v>5742</v>
      </c>
    </row>
    <row r="1061" spans="1:29" x14ac:dyDescent="0.25">
      <c r="A1061">
        <v>1058</v>
      </c>
      <c r="B1061" s="167">
        <v>46048.661168981482</v>
      </c>
      <c r="C1061" s="110">
        <f t="shared" si="16"/>
        <v>46063.661168981482</v>
      </c>
      <c r="D1061" t="s">
        <v>5559</v>
      </c>
      <c r="E1061" t="s">
        <v>6509</v>
      </c>
      <c r="G1061" t="s">
        <v>4096</v>
      </c>
      <c r="H1061" t="s">
        <v>93</v>
      </c>
      <c r="I1061" t="s">
        <v>4523</v>
      </c>
      <c r="J1061" t="s">
        <v>39</v>
      </c>
      <c r="K1061" t="s">
        <v>6510</v>
      </c>
      <c r="L1061" s="305" t="s">
        <v>3</v>
      </c>
      <c r="N1061" s="9">
        <v>2000</v>
      </c>
      <c r="O1061" s="9">
        <v>86</v>
      </c>
      <c r="P1061" s="9">
        <v>0</v>
      </c>
      <c r="Q1061" s="138">
        <v>0</v>
      </c>
      <c r="R1061" s="138">
        <v>0</v>
      </c>
      <c r="U1061" s="3">
        <v>6.6276942186264606E-2</v>
      </c>
      <c r="V1061" s="279">
        <v>3207.16</v>
      </c>
      <c r="W1061" s="279">
        <v>3149.43</v>
      </c>
      <c r="X1061" s="279">
        <v>2771.5</v>
      </c>
      <c r="Y1061" s="3">
        <v>0.14000000000000001</v>
      </c>
      <c r="Z1061" t="s">
        <v>5630</v>
      </c>
      <c r="AC1061" s="1" t="s">
        <v>5742</v>
      </c>
    </row>
    <row r="1062" spans="1:29" x14ac:dyDescent="0.25">
      <c r="A1062">
        <v>1059</v>
      </c>
      <c r="B1062" s="167">
        <v>46048.688090277778</v>
      </c>
      <c r="C1062" s="110">
        <f t="shared" si="16"/>
        <v>46063.688090277778</v>
      </c>
      <c r="D1062" t="s">
        <v>5559</v>
      </c>
      <c r="G1062" t="s">
        <v>2911</v>
      </c>
      <c r="H1062" t="s">
        <v>93</v>
      </c>
      <c r="I1062" t="s">
        <v>4711</v>
      </c>
      <c r="J1062" t="s">
        <v>93</v>
      </c>
      <c r="K1062" t="s">
        <v>6511</v>
      </c>
      <c r="L1062" s="305" t="s">
        <v>3</v>
      </c>
      <c r="N1062" s="9">
        <v>850</v>
      </c>
      <c r="O1062" s="9">
        <v>32.5</v>
      </c>
      <c r="P1062" s="9">
        <v>0</v>
      </c>
      <c r="Q1062" s="138">
        <v>0</v>
      </c>
      <c r="R1062" s="138">
        <v>0</v>
      </c>
      <c r="U1062" s="3">
        <v>9.8573887504081484E-2</v>
      </c>
      <c r="V1062" s="279">
        <v>1398.85</v>
      </c>
      <c r="W1062" s="279">
        <v>1434.73</v>
      </c>
      <c r="X1062" s="279">
        <v>1262.56</v>
      </c>
      <c r="Y1062" s="3">
        <v>0.1</v>
      </c>
      <c r="Z1062" t="s">
        <v>5630</v>
      </c>
      <c r="AC1062" s="1" t="s">
        <v>5742</v>
      </c>
    </row>
    <row r="1063" spans="1:29" x14ac:dyDescent="0.25">
      <c r="A1063">
        <v>1060</v>
      </c>
      <c r="B1063" s="167">
        <v>46048.703946759262</v>
      </c>
      <c r="C1063" s="110">
        <f t="shared" si="16"/>
        <v>46063.703946759262</v>
      </c>
      <c r="D1063" t="s">
        <v>5494</v>
      </c>
      <c r="E1063" t="s">
        <v>5990</v>
      </c>
      <c r="G1063" t="s">
        <v>2018</v>
      </c>
      <c r="H1063" t="s">
        <v>89</v>
      </c>
      <c r="I1063" t="s">
        <v>5102</v>
      </c>
      <c r="J1063" t="s">
        <v>92</v>
      </c>
      <c r="L1063" s="305" t="s">
        <v>7</v>
      </c>
      <c r="N1063" s="9">
        <v>7500</v>
      </c>
      <c r="O1063" s="9">
        <v>578</v>
      </c>
      <c r="P1063" s="9">
        <v>0</v>
      </c>
      <c r="Q1063" s="138">
        <v>0</v>
      </c>
      <c r="R1063" s="138">
        <v>0</v>
      </c>
      <c r="U1063" s="3">
        <v>0.11403783768988421</v>
      </c>
      <c r="V1063" s="279">
        <v>12665.46</v>
      </c>
      <c r="W1063" s="279">
        <v>13299.38</v>
      </c>
      <c r="X1063" s="279">
        <v>11703.45</v>
      </c>
      <c r="Y1063" s="3">
        <v>0.08</v>
      </c>
      <c r="Z1063" t="s">
        <v>5630</v>
      </c>
      <c r="AC1063" s="1" t="s">
        <v>5742</v>
      </c>
    </row>
    <row r="1064" spans="1:29" x14ac:dyDescent="0.25">
      <c r="A1064">
        <v>1061</v>
      </c>
      <c r="B1064" s="167">
        <v>46048.713379629633</v>
      </c>
      <c r="C1064" s="110">
        <f t="shared" si="16"/>
        <v>46063.713379629633</v>
      </c>
      <c r="D1064" t="s">
        <v>5667</v>
      </c>
      <c r="G1064" t="s">
        <v>4076</v>
      </c>
      <c r="H1064" t="s">
        <v>92</v>
      </c>
      <c r="I1064" t="s">
        <v>1278</v>
      </c>
      <c r="J1064" t="s">
        <v>82</v>
      </c>
      <c r="K1064" t="s">
        <v>5693</v>
      </c>
      <c r="L1064" s="305" t="s">
        <v>4</v>
      </c>
      <c r="N1064" s="9">
        <v>6500</v>
      </c>
      <c r="O1064" s="9">
        <v>543</v>
      </c>
      <c r="P1064" s="9">
        <v>0</v>
      </c>
      <c r="Q1064" s="138">
        <v>0</v>
      </c>
      <c r="R1064" s="138">
        <v>0</v>
      </c>
      <c r="U1064" s="3">
        <v>6.8190831151724571E-2</v>
      </c>
      <c r="V1064" s="279">
        <v>9974.41</v>
      </c>
      <c r="W1064" s="279">
        <v>10589</v>
      </c>
      <c r="X1064" s="279">
        <v>9318.32</v>
      </c>
      <c r="Y1064" s="3">
        <v>7.0000000000000007E-2</v>
      </c>
      <c r="Z1064" t="s">
        <v>5630</v>
      </c>
      <c r="AC1064" s="1" t="s">
        <v>5742</v>
      </c>
    </row>
    <row r="1065" spans="1:29" x14ac:dyDescent="0.25">
      <c r="A1065">
        <v>1062</v>
      </c>
      <c r="B1065" s="167">
        <v>46048.718726851854</v>
      </c>
      <c r="C1065" s="110">
        <f t="shared" si="16"/>
        <v>46063.718726851854</v>
      </c>
      <c r="D1065" t="s">
        <v>6512</v>
      </c>
      <c r="G1065" t="s">
        <v>2948</v>
      </c>
      <c r="H1065" t="s">
        <v>93</v>
      </c>
      <c r="I1065" t="s">
        <v>2018</v>
      </c>
      <c r="J1065" t="s">
        <v>89</v>
      </c>
      <c r="L1065" s="305" t="s">
        <v>4</v>
      </c>
      <c r="N1065" s="9">
        <v>4500</v>
      </c>
      <c r="O1065" s="9">
        <v>163.80000000000001</v>
      </c>
      <c r="P1065" s="9">
        <v>0</v>
      </c>
      <c r="Q1065" s="138">
        <v>0</v>
      </c>
      <c r="R1065" s="138">
        <v>0</v>
      </c>
      <c r="U1065" s="3">
        <v>9.9077500304677574E-2</v>
      </c>
      <c r="V1065" s="279">
        <v>7779</v>
      </c>
      <c r="W1065" s="279">
        <v>7372.07</v>
      </c>
      <c r="X1065" s="279">
        <v>6487.42</v>
      </c>
      <c r="Y1065" s="3">
        <v>0.17</v>
      </c>
      <c r="Z1065" t="s">
        <v>5630</v>
      </c>
      <c r="AC1065" s="1" t="s">
        <v>5742</v>
      </c>
    </row>
    <row r="1066" spans="1:29" x14ac:dyDescent="0.25">
      <c r="A1066">
        <v>1063</v>
      </c>
      <c r="B1066" s="167">
        <v>46049.612743055557</v>
      </c>
      <c r="C1066" s="110">
        <f t="shared" si="16"/>
        <v>46064.612743055557</v>
      </c>
      <c r="D1066" t="s">
        <v>5494</v>
      </c>
      <c r="E1066" t="s">
        <v>5788</v>
      </c>
      <c r="G1066" t="s">
        <v>2776</v>
      </c>
      <c r="H1066" t="s">
        <v>93</v>
      </c>
      <c r="I1066" t="s">
        <v>2512</v>
      </c>
      <c r="J1066" t="s">
        <v>92</v>
      </c>
      <c r="L1066" s="305" t="s">
        <v>3</v>
      </c>
      <c r="N1066" s="9">
        <v>2500</v>
      </c>
      <c r="O1066" s="9">
        <v>64.290000000000006</v>
      </c>
      <c r="P1066" s="9">
        <v>0</v>
      </c>
      <c r="Q1066" s="138">
        <v>0</v>
      </c>
      <c r="R1066" s="138">
        <v>0</v>
      </c>
      <c r="U1066" s="3">
        <v>0.13533547207905622</v>
      </c>
      <c r="V1066" s="279">
        <v>3961.08</v>
      </c>
      <c r="W1066" s="279">
        <v>4280.21</v>
      </c>
      <c r="X1066" s="279">
        <v>3766.58</v>
      </c>
      <c r="Y1066" s="3">
        <v>0.05</v>
      </c>
      <c r="Z1066" t="s">
        <v>5630</v>
      </c>
      <c r="AC1066" s="1" t="s">
        <v>5742</v>
      </c>
    </row>
    <row r="1067" spans="1:29" x14ac:dyDescent="0.25">
      <c r="A1067">
        <v>1064</v>
      </c>
      <c r="B1067" s="167">
        <v>46049.635011574072</v>
      </c>
      <c r="C1067" s="110">
        <f t="shared" si="16"/>
        <v>46064.635011574072</v>
      </c>
      <c r="D1067" t="s">
        <v>6513</v>
      </c>
      <c r="G1067" t="s">
        <v>2776</v>
      </c>
      <c r="H1067" t="s">
        <v>93</v>
      </c>
      <c r="I1067" t="s">
        <v>1868</v>
      </c>
      <c r="J1067" t="s">
        <v>39</v>
      </c>
      <c r="K1067" t="s">
        <v>6514</v>
      </c>
      <c r="L1067" s="305" t="s">
        <v>3</v>
      </c>
      <c r="N1067" s="9">
        <v>3000</v>
      </c>
      <c r="O1067" s="9">
        <v>130.80000000000001</v>
      </c>
      <c r="P1067" s="9">
        <v>87000</v>
      </c>
      <c r="Q1067" s="138">
        <v>0</v>
      </c>
      <c r="R1067" s="138">
        <v>0</v>
      </c>
      <c r="U1067" s="3">
        <v>0.11180354576804345</v>
      </c>
      <c r="V1067" s="279">
        <v>5366.53</v>
      </c>
      <c r="W1067" s="279">
        <v>5030.28</v>
      </c>
      <c r="X1067" s="279">
        <v>4426.6400000000003</v>
      </c>
      <c r="Y1067" s="3">
        <v>0.18</v>
      </c>
      <c r="Z1067" t="s">
        <v>5630</v>
      </c>
      <c r="AC1067" s="1" t="s">
        <v>5742</v>
      </c>
    </row>
    <row r="1068" spans="1:29" x14ac:dyDescent="0.25">
      <c r="A1068">
        <v>1065</v>
      </c>
      <c r="B1068" s="167">
        <v>46050.362997685188</v>
      </c>
      <c r="C1068" s="110">
        <f t="shared" si="16"/>
        <v>46065.362997685188</v>
      </c>
      <c r="D1068" t="s">
        <v>5494</v>
      </c>
      <c r="G1068" t="s">
        <v>5102</v>
      </c>
      <c r="H1068" t="s">
        <v>92</v>
      </c>
      <c r="I1068" t="s">
        <v>3630</v>
      </c>
      <c r="J1068" t="s">
        <v>93</v>
      </c>
      <c r="L1068" s="305" t="s">
        <v>3</v>
      </c>
      <c r="N1068" s="9">
        <v>3000</v>
      </c>
      <c r="O1068" s="9">
        <v>188.9</v>
      </c>
      <c r="P1068" s="9">
        <v>0</v>
      </c>
      <c r="Q1068" s="138">
        <v>0</v>
      </c>
      <c r="R1068" s="138">
        <v>0</v>
      </c>
      <c r="U1068" s="3">
        <v>0.11396731654684726</v>
      </c>
      <c r="V1068" s="279">
        <v>4877.12</v>
      </c>
      <c r="W1068" s="279">
        <v>5117.83</v>
      </c>
      <c r="X1068" s="279">
        <v>4503.6899999999996</v>
      </c>
      <c r="Y1068" s="3">
        <v>0.08</v>
      </c>
      <c r="Z1068" t="s">
        <v>5630</v>
      </c>
      <c r="AC1068" s="1" t="s">
        <v>5742</v>
      </c>
    </row>
    <row r="1069" spans="1:29" x14ac:dyDescent="0.25">
      <c r="A1069">
        <v>1066</v>
      </c>
      <c r="B1069" s="167">
        <v>46050.493009259262</v>
      </c>
      <c r="C1069" s="110">
        <f t="shared" si="16"/>
        <v>46065.493009259262</v>
      </c>
      <c r="D1069" t="s">
        <v>5494</v>
      </c>
      <c r="E1069" t="s">
        <v>6515</v>
      </c>
      <c r="G1069" t="s">
        <v>2512</v>
      </c>
      <c r="H1069" t="s">
        <v>92</v>
      </c>
      <c r="I1069" t="s">
        <v>5102</v>
      </c>
      <c r="J1069" t="s">
        <v>92</v>
      </c>
      <c r="L1069" s="305" t="s">
        <v>6</v>
      </c>
      <c r="N1069" s="9">
        <v>1700</v>
      </c>
      <c r="O1069" s="9">
        <v>0</v>
      </c>
      <c r="P1069" s="9">
        <v>0</v>
      </c>
      <c r="Q1069" s="138">
        <v>0</v>
      </c>
      <c r="R1069" s="138">
        <v>0</v>
      </c>
      <c r="U1069" s="3">
        <v>0.11339869628889501</v>
      </c>
      <c r="V1069" s="279">
        <v>2727.86</v>
      </c>
      <c r="W1069" s="279">
        <v>3023.65</v>
      </c>
      <c r="X1069" s="279">
        <v>2509.63</v>
      </c>
      <c r="Y1069" s="3">
        <v>0.08</v>
      </c>
      <c r="Z1069" t="s">
        <v>5630</v>
      </c>
      <c r="AC1069" s="1" t="s">
        <v>5742</v>
      </c>
    </row>
    <row r="1070" spans="1:29" x14ac:dyDescent="0.25">
      <c r="A1070">
        <v>1067</v>
      </c>
      <c r="B1070" s="167">
        <v>46050.594780092593</v>
      </c>
      <c r="C1070" s="110">
        <f t="shared" si="16"/>
        <v>46065.594780092593</v>
      </c>
      <c r="D1070" t="s">
        <v>6516</v>
      </c>
      <c r="G1070" t="s">
        <v>4711</v>
      </c>
      <c r="H1070" t="s">
        <v>93</v>
      </c>
      <c r="I1070" t="s">
        <v>1849</v>
      </c>
      <c r="J1070" t="s">
        <v>39</v>
      </c>
      <c r="L1070" s="305" t="s">
        <v>6</v>
      </c>
      <c r="N1070" s="9">
        <v>6200</v>
      </c>
      <c r="O1070" s="9">
        <v>394.8</v>
      </c>
      <c r="P1070" s="9">
        <v>290715.08</v>
      </c>
      <c r="Q1070" s="138">
        <v>0</v>
      </c>
      <c r="R1070" s="138">
        <v>0</v>
      </c>
      <c r="U1070" s="3">
        <v>0.10757749985354363</v>
      </c>
      <c r="V1070" s="279">
        <v>11428.41</v>
      </c>
      <c r="W1070" s="279">
        <v>10488.88</v>
      </c>
      <c r="X1070" s="279">
        <v>9230.2199999999993</v>
      </c>
      <c r="Y1070" s="3">
        <v>0.2</v>
      </c>
      <c r="Z1070" t="s">
        <v>5630</v>
      </c>
      <c r="AC1070" s="1" t="s">
        <v>5742</v>
      </c>
    </row>
    <row r="1071" spans="1:29" x14ac:dyDescent="0.25">
      <c r="A1071">
        <v>1068</v>
      </c>
      <c r="B1071" s="167">
        <v>46050.611932870372</v>
      </c>
      <c r="C1071" s="110">
        <f t="shared" si="16"/>
        <v>46065.611932870372</v>
      </c>
      <c r="D1071" t="s">
        <v>5494</v>
      </c>
      <c r="E1071" t="s">
        <v>6314</v>
      </c>
      <c r="G1071" t="s">
        <v>5102</v>
      </c>
      <c r="H1071" t="s">
        <v>92</v>
      </c>
      <c r="I1071" t="s">
        <v>2512</v>
      </c>
      <c r="J1071" t="s">
        <v>92</v>
      </c>
      <c r="L1071" s="305" t="s">
        <v>3</v>
      </c>
      <c r="N1071" s="9">
        <v>1100</v>
      </c>
      <c r="O1071" s="9">
        <v>0</v>
      </c>
      <c r="P1071" s="9">
        <v>0</v>
      </c>
      <c r="Q1071" s="138">
        <v>0</v>
      </c>
      <c r="R1071" s="138">
        <v>0</v>
      </c>
      <c r="U1071" s="3">
        <v>0.11339869628889489</v>
      </c>
      <c r="V1071" s="279">
        <v>1765.08</v>
      </c>
      <c r="W1071" s="279">
        <v>1956.48</v>
      </c>
      <c r="X1071" s="279">
        <v>1623.88</v>
      </c>
      <c r="Y1071" s="3">
        <v>0.08</v>
      </c>
      <c r="Z1071" t="s">
        <v>5630</v>
      </c>
      <c r="AC1071" s="1" t="s">
        <v>5742</v>
      </c>
    </row>
    <row r="1072" spans="1:29" x14ac:dyDescent="0.25">
      <c r="A1072">
        <v>1069</v>
      </c>
      <c r="B1072" s="167">
        <v>46050.708622685182</v>
      </c>
      <c r="C1072" s="110">
        <f t="shared" si="16"/>
        <v>46065.708622685182</v>
      </c>
      <c r="D1072" t="s">
        <v>6517</v>
      </c>
      <c r="G1072" t="s">
        <v>1827</v>
      </c>
      <c r="H1072" t="s">
        <v>39</v>
      </c>
      <c r="I1072" t="s">
        <v>1817</v>
      </c>
      <c r="J1072" t="s">
        <v>39</v>
      </c>
      <c r="L1072" s="305" t="s">
        <v>6</v>
      </c>
      <c r="N1072" s="9">
        <v>16900</v>
      </c>
      <c r="O1072" s="9">
        <v>0</v>
      </c>
      <c r="P1072" s="9">
        <v>0</v>
      </c>
      <c r="Q1072" s="138">
        <v>0</v>
      </c>
      <c r="R1072" s="138">
        <v>0</v>
      </c>
      <c r="U1072" s="3">
        <v>8.1492574272990836E-2</v>
      </c>
      <c r="V1072" s="279">
        <v>29345.37</v>
      </c>
      <c r="W1072" s="279">
        <v>23769.75</v>
      </c>
      <c r="X1072" s="279">
        <v>23769.75</v>
      </c>
      <c r="Y1072" s="3">
        <v>0.19</v>
      </c>
      <c r="Z1072" t="s">
        <v>5630</v>
      </c>
      <c r="AC1072" s="1" t="s">
        <v>5742</v>
      </c>
    </row>
    <row r="1073" spans="1:29" x14ac:dyDescent="0.25">
      <c r="A1073">
        <v>1070</v>
      </c>
      <c r="B1073" s="167">
        <v>46050.724791666667</v>
      </c>
      <c r="C1073" s="110">
        <f t="shared" si="16"/>
        <v>46065.724791666667</v>
      </c>
      <c r="D1073" t="s">
        <v>6518</v>
      </c>
      <c r="G1073" t="s">
        <v>1827</v>
      </c>
      <c r="H1073" t="s">
        <v>39</v>
      </c>
      <c r="I1073" t="s">
        <v>1817</v>
      </c>
      <c r="J1073" t="s">
        <v>39</v>
      </c>
      <c r="L1073" s="305" t="s">
        <v>6</v>
      </c>
      <c r="N1073" s="9">
        <v>18400</v>
      </c>
      <c r="O1073" s="9">
        <v>0</v>
      </c>
      <c r="P1073" s="9">
        <v>0</v>
      </c>
      <c r="Q1073" s="138">
        <v>0</v>
      </c>
      <c r="R1073" s="138">
        <v>0</v>
      </c>
      <c r="U1073" s="3">
        <v>9.019595213480805E-2</v>
      </c>
      <c r="V1073" s="279">
        <v>31949.99</v>
      </c>
      <c r="W1073" s="279">
        <v>26198.99</v>
      </c>
      <c r="X1073" s="279">
        <v>26198.99</v>
      </c>
      <c r="Y1073" s="3">
        <v>0.18</v>
      </c>
      <c r="Z1073" t="s">
        <v>5630</v>
      </c>
      <c r="AC1073" s="1" t="s">
        <v>5742</v>
      </c>
    </row>
    <row r="1074" spans="1:29" x14ac:dyDescent="0.25">
      <c r="A1074">
        <v>1071</v>
      </c>
      <c r="B1074" s="167">
        <v>46050.726851851854</v>
      </c>
      <c r="C1074" s="110">
        <f t="shared" si="16"/>
        <v>46065.726851851854</v>
      </c>
      <c r="D1074" t="s">
        <v>6519</v>
      </c>
      <c r="G1074" t="s">
        <v>4711</v>
      </c>
      <c r="H1074" t="s">
        <v>93</v>
      </c>
      <c r="I1074" t="s">
        <v>1849</v>
      </c>
      <c r="J1074" t="s">
        <v>39</v>
      </c>
      <c r="L1074" s="305" t="s">
        <v>7</v>
      </c>
      <c r="N1074" s="9">
        <v>6800</v>
      </c>
      <c r="O1074" s="9">
        <v>658</v>
      </c>
      <c r="P1074" s="9">
        <v>290715.08</v>
      </c>
      <c r="Q1074" s="138">
        <v>0</v>
      </c>
      <c r="R1074" s="138">
        <v>0</v>
      </c>
      <c r="U1074" s="3">
        <v>0.12180270900190515</v>
      </c>
      <c r="V1074" s="279">
        <v>12733.04</v>
      </c>
      <c r="W1074" s="279">
        <v>12014.01</v>
      </c>
      <c r="X1074" s="279">
        <v>10572.33</v>
      </c>
      <c r="Y1074" s="3">
        <v>0.18</v>
      </c>
      <c r="Z1074" t="s">
        <v>5630</v>
      </c>
      <c r="AC1074" s="1" t="s">
        <v>5742</v>
      </c>
    </row>
    <row r="1075" spans="1:29" x14ac:dyDescent="0.25">
      <c r="A1075">
        <v>1072</v>
      </c>
      <c r="B1075" s="167">
        <v>46051.333136574074</v>
      </c>
      <c r="C1075" s="110">
        <f t="shared" si="16"/>
        <v>46066.333136574074</v>
      </c>
      <c r="D1075" t="s">
        <v>5494</v>
      </c>
      <c r="E1075" t="s">
        <v>6279</v>
      </c>
      <c r="G1075" t="s">
        <v>2512</v>
      </c>
      <c r="H1075" t="s">
        <v>92</v>
      </c>
      <c r="I1075" t="s">
        <v>1872</v>
      </c>
      <c r="J1075" t="s">
        <v>39</v>
      </c>
      <c r="L1075" s="305" t="s">
        <v>3</v>
      </c>
      <c r="N1075" s="9">
        <v>2100</v>
      </c>
      <c r="O1075" s="9">
        <v>142.22</v>
      </c>
      <c r="P1075" s="9">
        <v>0</v>
      </c>
      <c r="Q1075" s="138">
        <v>0</v>
      </c>
      <c r="R1075" s="138">
        <v>0</v>
      </c>
      <c r="U1075" s="3">
        <v>0.11400178508932861</v>
      </c>
      <c r="V1075" s="279">
        <v>3425.05</v>
      </c>
      <c r="W1075" s="279">
        <v>3595.06</v>
      </c>
      <c r="X1075" s="279">
        <v>3163.65</v>
      </c>
      <c r="Y1075" s="3">
        <v>0.08</v>
      </c>
      <c r="Z1075" t="s">
        <v>5630</v>
      </c>
      <c r="AC1075" s="1" t="s">
        <v>5742</v>
      </c>
    </row>
    <row r="1076" spans="1:29" x14ac:dyDescent="0.25">
      <c r="A1076">
        <v>1073</v>
      </c>
      <c r="B1076" s="167">
        <v>46051.41233796296</v>
      </c>
      <c r="C1076" s="110">
        <f t="shared" si="16"/>
        <v>46066.41233796296</v>
      </c>
      <c r="D1076" t="s">
        <v>6520</v>
      </c>
      <c r="G1076" t="s">
        <v>2681</v>
      </c>
      <c r="H1076" t="s">
        <v>93</v>
      </c>
      <c r="I1076" t="s">
        <v>2512</v>
      </c>
      <c r="J1076" t="s">
        <v>92</v>
      </c>
      <c r="L1076" s="305" t="s">
        <v>7</v>
      </c>
      <c r="N1076" s="9">
        <v>4500</v>
      </c>
      <c r="O1076" s="9">
        <v>223.5</v>
      </c>
      <c r="P1076" s="9">
        <v>0</v>
      </c>
      <c r="Q1076" s="138">
        <v>0</v>
      </c>
      <c r="R1076" s="138">
        <v>0</v>
      </c>
      <c r="U1076" s="3">
        <v>0.1155972329344533</v>
      </c>
      <c r="V1076" s="279">
        <v>7845.15</v>
      </c>
      <c r="W1076" s="279">
        <v>7619.91</v>
      </c>
      <c r="X1076" s="279">
        <v>6705.52</v>
      </c>
      <c r="Y1076" s="3">
        <v>0.15</v>
      </c>
      <c r="Z1076" t="s">
        <v>5630</v>
      </c>
      <c r="AC1076" s="1" t="s">
        <v>5742</v>
      </c>
    </row>
    <row r="1077" spans="1:29" x14ac:dyDescent="0.25">
      <c r="A1077">
        <v>1074</v>
      </c>
      <c r="B1077" s="167">
        <v>46051.441747685189</v>
      </c>
      <c r="C1077" s="110">
        <f t="shared" si="16"/>
        <v>46066.441747685189</v>
      </c>
      <c r="D1077" t="s">
        <v>5494</v>
      </c>
      <c r="E1077" t="s">
        <v>5855</v>
      </c>
      <c r="G1077" t="s">
        <v>3477</v>
      </c>
      <c r="H1077" t="s">
        <v>93</v>
      </c>
      <c r="I1077" t="s">
        <v>5102</v>
      </c>
      <c r="J1077" t="s">
        <v>92</v>
      </c>
      <c r="L1077" s="305" t="s">
        <v>6</v>
      </c>
      <c r="N1077" s="9">
        <v>3600</v>
      </c>
      <c r="O1077" s="9">
        <v>222</v>
      </c>
      <c r="P1077" s="9">
        <v>0</v>
      </c>
      <c r="Q1077" s="138">
        <v>0</v>
      </c>
      <c r="R1077" s="138">
        <v>0</v>
      </c>
      <c r="U1077" s="3">
        <v>0.12131272469534454</v>
      </c>
      <c r="V1077" s="279">
        <v>5847.35</v>
      </c>
      <c r="W1077" s="279">
        <v>6199.16</v>
      </c>
      <c r="X1077" s="279">
        <v>5455.26</v>
      </c>
      <c r="Y1077" s="3">
        <v>7.0000000000000007E-2</v>
      </c>
      <c r="Z1077" t="s">
        <v>5630</v>
      </c>
      <c r="AC1077" s="1" t="s">
        <v>5742</v>
      </c>
    </row>
    <row r="1078" spans="1:29" x14ac:dyDescent="0.25">
      <c r="A1078">
        <v>1075</v>
      </c>
      <c r="B1078" s="167">
        <v>46051.478900462964</v>
      </c>
      <c r="C1078" s="110">
        <f t="shared" si="16"/>
        <v>46066.478900462964</v>
      </c>
      <c r="D1078" t="s">
        <v>6521</v>
      </c>
      <c r="G1078" t="s">
        <v>1827</v>
      </c>
      <c r="H1078" t="s">
        <v>39</v>
      </c>
      <c r="I1078" t="s">
        <v>2948</v>
      </c>
      <c r="J1078" t="s">
        <v>93</v>
      </c>
      <c r="L1078" s="305" t="s">
        <v>4</v>
      </c>
      <c r="N1078" s="9">
        <v>3200</v>
      </c>
      <c r="O1078" s="9">
        <v>64.8</v>
      </c>
      <c r="P1078" s="9">
        <v>0</v>
      </c>
      <c r="Q1078" s="138">
        <v>0</v>
      </c>
      <c r="R1078" s="138">
        <v>0</v>
      </c>
      <c r="U1078" s="3">
        <v>9.029938529881866E-2</v>
      </c>
      <c r="V1078" s="279">
        <v>5474.47</v>
      </c>
      <c r="W1078" s="279">
        <v>5106.1000000000004</v>
      </c>
      <c r="X1078" s="279">
        <v>4501.99</v>
      </c>
      <c r="Y1078" s="3">
        <v>0.18</v>
      </c>
      <c r="Z1078" t="s">
        <v>5630</v>
      </c>
      <c r="AC1078" s="1" t="s">
        <v>5742</v>
      </c>
    </row>
    <row r="1079" spans="1:29" x14ac:dyDescent="0.25">
      <c r="A1079">
        <v>1076</v>
      </c>
      <c r="B1079" s="167">
        <v>46051.598622685182</v>
      </c>
      <c r="C1079" s="110">
        <f t="shared" si="16"/>
        <v>46066.598622685182</v>
      </c>
      <c r="D1079" t="s">
        <v>6522</v>
      </c>
      <c r="G1079" t="s">
        <v>2854</v>
      </c>
      <c r="H1079" t="s">
        <v>93</v>
      </c>
      <c r="I1079" t="s">
        <v>2770</v>
      </c>
      <c r="J1079" t="s">
        <v>93</v>
      </c>
      <c r="K1079" t="s">
        <v>6523</v>
      </c>
      <c r="L1079" s="305" t="s">
        <v>7</v>
      </c>
      <c r="N1079" s="9">
        <v>5000</v>
      </c>
      <c r="O1079" s="9">
        <v>147.9</v>
      </c>
      <c r="P1079" s="9">
        <v>0</v>
      </c>
      <c r="Q1079" s="138">
        <v>0</v>
      </c>
      <c r="R1079" s="138">
        <v>0</v>
      </c>
      <c r="U1079" s="3">
        <v>0.11540880593272791</v>
      </c>
      <c r="V1079" s="279">
        <v>8862.56</v>
      </c>
      <c r="W1079" s="279">
        <v>8588.36</v>
      </c>
      <c r="X1079" s="279">
        <v>7557.75</v>
      </c>
      <c r="Y1079" s="3">
        <v>0.15</v>
      </c>
      <c r="Z1079" t="s">
        <v>5630</v>
      </c>
      <c r="AC1079" s="1" t="s">
        <v>5742</v>
      </c>
    </row>
    <row r="1080" spans="1:29" x14ac:dyDescent="0.25">
      <c r="A1080">
        <v>1077</v>
      </c>
      <c r="B1080" s="167">
        <v>46052.558506944442</v>
      </c>
      <c r="C1080" s="110">
        <f t="shared" si="16"/>
        <v>46067.558506944442</v>
      </c>
      <c r="D1080" t="s">
        <v>6494</v>
      </c>
      <c r="G1080" t="s">
        <v>2829</v>
      </c>
      <c r="H1080" t="s">
        <v>93</v>
      </c>
      <c r="I1080" t="s">
        <v>4696</v>
      </c>
      <c r="J1080" t="s">
        <v>93</v>
      </c>
      <c r="L1080" s="305" t="s">
        <v>3</v>
      </c>
      <c r="N1080" s="9">
        <v>800</v>
      </c>
      <c r="O1080" s="9">
        <v>69.8</v>
      </c>
      <c r="P1080" s="9">
        <v>0</v>
      </c>
      <c r="Q1080" s="138">
        <v>0</v>
      </c>
      <c r="R1080" s="138">
        <v>0</v>
      </c>
      <c r="U1080" s="3">
        <v>5.4917912093746489E-2</v>
      </c>
      <c r="V1080" s="279">
        <v>1469.13</v>
      </c>
      <c r="W1080" s="279">
        <v>1321.52</v>
      </c>
      <c r="X1080" s="279">
        <v>1162.94</v>
      </c>
      <c r="Y1080" s="3">
        <v>0.22</v>
      </c>
      <c r="Z1080" t="s">
        <v>5630</v>
      </c>
      <c r="AC1080" s="1" t="s">
        <v>5742</v>
      </c>
    </row>
    <row r="1081" spans="1:29" x14ac:dyDescent="0.25">
      <c r="A1081">
        <v>1078</v>
      </c>
      <c r="B1081" s="167">
        <v>46052.593194444446</v>
      </c>
      <c r="C1081" s="110">
        <f t="shared" si="16"/>
        <v>46067.593194444446</v>
      </c>
      <c r="D1081" t="s">
        <v>5667</v>
      </c>
      <c r="G1081" t="s">
        <v>4096</v>
      </c>
      <c r="H1081" t="s">
        <v>93</v>
      </c>
      <c r="I1081" t="s">
        <v>938</v>
      </c>
      <c r="J1081" t="s">
        <v>82</v>
      </c>
      <c r="K1081" t="s">
        <v>5693</v>
      </c>
      <c r="L1081" s="305" t="s">
        <v>4</v>
      </c>
      <c r="N1081" s="9">
        <v>6000</v>
      </c>
      <c r="O1081" s="9">
        <v>312.8</v>
      </c>
      <c r="P1081" s="9">
        <v>0</v>
      </c>
      <c r="Q1081" s="138">
        <v>0</v>
      </c>
      <c r="R1081" s="138">
        <v>0</v>
      </c>
      <c r="U1081" s="3">
        <v>0.11886961783807973</v>
      </c>
      <c r="V1081" s="279">
        <v>8998.36</v>
      </c>
      <c r="W1081" s="279">
        <v>10225.41</v>
      </c>
      <c r="X1081" s="279">
        <v>8998.36</v>
      </c>
      <c r="Z1081" t="s">
        <v>5630</v>
      </c>
      <c r="AC1081" s="1" t="s">
        <v>5742</v>
      </c>
    </row>
    <row r="1082" spans="1:29" x14ac:dyDescent="0.25">
      <c r="A1082">
        <v>1079</v>
      </c>
      <c r="B1082" s="167">
        <v>46052.640960648147</v>
      </c>
      <c r="C1082" s="110">
        <f t="shared" si="16"/>
        <v>46067.640960648147</v>
      </c>
      <c r="D1082" t="s">
        <v>6037</v>
      </c>
      <c r="G1082" t="s">
        <v>4706</v>
      </c>
      <c r="H1082" t="s">
        <v>93</v>
      </c>
      <c r="I1082" t="s">
        <v>207</v>
      </c>
      <c r="J1082" t="s">
        <v>72</v>
      </c>
      <c r="K1082" t="s">
        <v>6524</v>
      </c>
      <c r="L1082" s="305" t="s">
        <v>4</v>
      </c>
      <c r="N1082" s="9">
        <v>22000</v>
      </c>
      <c r="O1082" s="9">
        <v>443.8</v>
      </c>
      <c r="P1082" s="9">
        <v>26652.54</v>
      </c>
      <c r="Q1082" s="138">
        <v>0</v>
      </c>
      <c r="R1082" s="138">
        <v>0</v>
      </c>
      <c r="U1082" s="3">
        <v>0.2191724931912572</v>
      </c>
      <c r="V1082" s="279">
        <v>38146.559999999998</v>
      </c>
      <c r="W1082" s="279">
        <v>41017.800000000003</v>
      </c>
      <c r="X1082" s="279">
        <v>38146.559999999998</v>
      </c>
      <c r="Y1082" s="3">
        <v>0</v>
      </c>
      <c r="Z1082" t="s">
        <v>5630</v>
      </c>
      <c r="AC1082" s="1" t="s">
        <v>5742</v>
      </c>
    </row>
    <row r="1083" spans="1:29" x14ac:dyDescent="0.25">
      <c r="A1083">
        <v>1080</v>
      </c>
      <c r="B1083" s="167">
        <v>46052.703877314816</v>
      </c>
      <c r="C1083" s="110">
        <f t="shared" si="16"/>
        <v>46067.703877314816</v>
      </c>
      <c r="D1083" t="s">
        <v>5494</v>
      </c>
      <c r="E1083" t="s">
        <v>6515</v>
      </c>
      <c r="G1083" t="s">
        <v>2594</v>
      </c>
      <c r="H1083" t="s">
        <v>92</v>
      </c>
      <c r="I1083" t="s">
        <v>2512</v>
      </c>
      <c r="J1083" t="s">
        <v>92</v>
      </c>
      <c r="L1083" s="305" t="s">
        <v>3</v>
      </c>
      <c r="N1083" s="9">
        <v>900</v>
      </c>
      <c r="O1083" s="9">
        <v>22.8</v>
      </c>
      <c r="P1083" s="9">
        <v>0</v>
      </c>
      <c r="Q1083" s="138">
        <v>0</v>
      </c>
      <c r="R1083" s="138">
        <v>0</v>
      </c>
      <c r="U1083" s="3">
        <v>0.11367474223620391</v>
      </c>
      <c r="V1083" s="279">
        <v>1469.42</v>
      </c>
      <c r="W1083" s="279">
        <v>1631.19</v>
      </c>
      <c r="X1083" s="279">
        <v>1353.89</v>
      </c>
      <c r="Y1083" s="3">
        <v>0.08</v>
      </c>
      <c r="Z1083" t="s">
        <v>5630</v>
      </c>
      <c r="AC1083" s="1" t="s">
        <v>5742</v>
      </c>
    </row>
    <row r="1084" spans="1:29" x14ac:dyDescent="0.25">
      <c r="A1084">
        <v>1081</v>
      </c>
      <c r="B1084" s="167">
        <v>46055.454247685186</v>
      </c>
      <c r="C1084" s="110">
        <f t="shared" si="16"/>
        <v>46070.454247685186</v>
      </c>
      <c r="D1084" t="s">
        <v>5559</v>
      </c>
      <c r="E1084" t="s">
        <v>5989</v>
      </c>
      <c r="G1084" t="s">
        <v>5100</v>
      </c>
      <c r="H1084" t="s">
        <v>92</v>
      </c>
      <c r="I1084" t="s">
        <v>4523</v>
      </c>
      <c r="J1084" t="s">
        <v>39</v>
      </c>
      <c r="L1084" s="305" t="s">
        <v>3</v>
      </c>
      <c r="N1084" s="9">
        <v>1200</v>
      </c>
      <c r="O1084" s="9">
        <v>45.6</v>
      </c>
      <c r="P1084" s="9">
        <v>0</v>
      </c>
      <c r="Q1084" s="138">
        <v>0</v>
      </c>
      <c r="R1084" s="138">
        <v>0</v>
      </c>
      <c r="U1084" s="3">
        <v>0.16872386391102831</v>
      </c>
      <c r="V1084" s="279">
        <v>1917.65</v>
      </c>
      <c r="W1084" s="279">
        <v>2179.15</v>
      </c>
      <c r="X1084" s="279">
        <v>1917.65</v>
      </c>
      <c r="Z1084" t="s">
        <v>5630</v>
      </c>
      <c r="AC1084" s="1" t="s">
        <v>5742</v>
      </c>
    </row>
    <row r="1085" spans="1:29" x14ac:dyDescent="0.25">
      <c r="A1085">
        <v>1082</v>
      </c>
      <c r="B1085" s="167">
        <v>46055.584201388891</v>
      </c>
      <c r="C1085" s="110">
        <f t="shared" si="16"/>
        <v>46070.584201388891</v>
      </c>
      <c r="D1085" t="s">
        <v>6217</v>
      </c>
      <c r="G1085" t="s">
        <v>3634</v>
      </c>
      <c r="H1085" t="s">
        <v>93</v>
      </c>
      <c r="I1085" t="s">
        <v>2512</v>
      </c>
      <c r="J1085" t="s">
        <v>92</v>
      </c>
      <c r="L1085" s="305" t="s">
        <v>3</v>
      </c>
      <c r="N1085" s="9">
        <v>2570</v>
      </c>
      <c r="O1085" s="9">
        <v>119.66</v>
      </c>
      <c r="P1085" s="9">
        <v>0</v>
      </c>
      <c r="Q1085" s="138">
        <v>0</v>
      </c>
      <c r="R1085" s="138">
        <v>0</v>
      </c>
      <c r="U1085" s="3">
        <v>5.4619552030143417E-2</v>
      </c>
      <c r="V1085" s="279">
        <v>4471.6000000000004</v>
      </c>
      <c r="W1085" s="279">
        <v>3996.61</v>
      </c>
      <c r="X1085" s="279">
        <v>3517.02</v>
      </c>
      <c r="Y1085" s="3">
        <v>0.22</v>
      </c>
      <c r="Z1085" t="s">
        <v>5630</v>
      </c>
      <c r="AC1085" s="1" t="s">
        <v>5742</v>
      </c>
    </row>
    <row r="1086" spans="1:29" x14ac:dyDescent="0.25">
      <c r="A1086">
        <v>1083</v>
      </c>
      <c r="B1086" s="167">
        <v>46055.593680555554</v>
      </c>
      <c r="C1086" s="110">
        <f t="shared" si="16"/>
        <v>46070.593680555554</v>
      </c>
      <c r="D1086" t="s">
        <v>6264</v>
      </c>
      <c r="G1086" t="s">
        <v>2803</v>
      </c>
      <c r="H1086" t="s">
        <v>93</v>
      </c>
      <c r="I1086" t="s">
        <v>4523</v>
      </c>
      <c r="J1086" t="s">
        <v>39</v>
      </c>
      <c r="L1086" s="305" t="s">
        <v>3</v>
      </c>
      <c r="N1086" s="9">
        <v>1840</v>
      </c>
      <c r="O1086" s="9">
        <v>86</v>
      </c>
      <c r="P1086" s="9">
        <v>0</v>
      </c>
      <c r="Q1086" s="138">
        <v>0</v>
      </c>
      <c r="R1086" s="138">
        <v>0</v>
      </c>
      <c r="U1086" s="3">
        <v>9.0660511558029816E-2</v>
      </c>
      <c r="V1086" s="279">
        <v>3201.82</v>
      </c>
      <c r="W1086" s="279">
        <v>3003.01</v>
      </c>
      <c r="X1086" s="279">
        <v>2642.65</v>
      </c>
      <c r="Y1086" s="3">
        <v>0.18</v>
      </c>
      <c r="Z1086" t="s">
        <v>5630</v>
      </c>
      <c r="AC1086" s="1" t="s">
        <v>5742</v>
      </c>
    </row>
    <row r="1087" spans="1:29" x14ac:dyDescent="0.25">
      <c r="A1087">
        <v>1084</v>
      </c>
      <c r="B1087" s="167">
        <v>46055.653506944444</v>
      </c>
      <c r="C1087" s="110">
        <f t="shared" si="16"/>
        <v>46070.653506944444</v>
      </c>
      <c r="D1087" t="s">
        <v>6525</v>
      </c>
      <c r="G1087" t="s">
        <v>2854</v>
      </c>
      <c r="H1087" t="s">
        <v>93</v>
      </c>
      <c r="I1087" t="s">
        <v>1916</v>
      </c>
      <c r="J1087" t="s">
        <v>39</v>
      </c>
      <c r="L1087" s="305" t="s">
        <v>4</v>
      </c>
      <c r="N1087" s="9">
        <v>1900</v>
      </c>
      <c r="O1087" s="9">
        <v>66.599999999999994</v>
      </c>
      <c r="P1087" s="9">
        <v>0</v>
      </c>
      <c r="Q1087" s="138">
        <v>0</v>
      </c>
      <c r="R1087" s="138">
        <v>0</v>
      </c>
      <c r="U1087" s="3">
        <v>6.3857762336821416E-2</v>
      </c>
      <c r="V1087" s="279">
        <v>3281.63</v>
      </c>
      <c r="W1087" s="279">
        <v>2963.62</v>
      </c>
      <c r="X1087" s="279">
        <v>2607.98</v>
      </c>
      <c r="Y1087" s="3">
        <v>0.21</v>
      </c>
      <c r="Z1087" t="s">
        <v>5630</v>
      </c>
      <c r="AC1087" s="1" t="s">
        <v>5742</v>
      </c>
    </row>
    <row r="1088" spans="1:29" x14ac:dyDescent="0.25">
      <c r="A1088">
        <v>1085</v>
      </c>
      <c r="B1088" s="167">
        <v>46055.719189814816</v>
      </c>
      <c r="C1088" s="110">
        <f t="shared" si="16"/>
        <v>46070.719189814816</v>
      </c>
      <c r="D1088" t="s">
        <v>5663</v>
      </c>
      <c r="G1088" t="s">
        <v>4711</v>
      </c>
      <c r="H1088" t="s">
        <v>93</v>
      </c>
      <c r="I1088" t="s">
        <v>4711</v>
      </c>
      <c r="J1088" t="s">
        <v>93</v>
      </c>
      <c r="K1088" t="s">
        <v>5649</v>
      </c>
      <c r="L1088" s="305" t="s">
        <v>4</v>
      </c>
      <c r="N1088" s="9">
        <v>850</v>
      </c>
      <c r="O1088" s="9">
        <v>0</v>
      </c>
      <c r="P1088" s="9">
        <v>0</v>
      </c>
      <c r="Q1088" s="138">
        <v>0</v>
      </c>
      <c r="R1088" s="138">
        <v>0</v>
      </c>
      <c r="U1088" s="3">
        <v>5.951187765488191E-2</v>
      </c>
      <c r="V1088" s="279">
        <v>1260.57</v>
      </c>
      <c r="W1088" s="279">
        <v>1159.72</v>
      </c>
      <c r="X1088" s="279">
        <v>1159.72</v>
      </c>
      <c r="Y1088" s="3">
        <v>0.08</v>
      </c>
      <c r="Z1088" t="s">
        <v>5630</v>
      </c>
      <c r="AC1088" s="1" t="s">
        <v>5742</v>
      </c>
    </row>
    <row r="1089" spans="1:29" x14ac:dyDescent="0.25">
      <c r="A1089">
        <v>1086</v>
      </c>
      <c r="B1089" s="167">
        <v>46056.584872685184</v>
      </c>
      <c r="C1089" s="110">
        <f t="shared" si="16"/>
        <v>46071.584872685184</v>
      </c>
      <c r="D1089" t="s">
        <v>5494</v>
      </c>
      <c r="E1089" t="s">
        <v>5788</v>
      </c>
      <c r="G1089" t="s">
        <v>4716</v>
      </c>
      <c r="H1089" t="s">
        <v>93</v>
      </c>
      <c r="I1089" t="s">
        <v>5102</v>
      </c>
      <c r="J1089" t="s">
        <v>92</v>
      </c>
      <c r="L1089" s="305" t="s">
        <v>3</v>
      </c>
      <c r="N1089" s="9">
        <v>2200</v>
      </c>
      <c r="O1089" s="9">
        <v>86.4</v>
      </c>
      <c r="P1089" s="9">
        <v>0</v>
      </c>
      <c r="Q1089" s="138">
        <v>0</v>
      </c>
      <c r="R1089" s="138">
        <v>0</v>
      </c>
      <c r="U1089" s="3">
        <v>9.8614017521215555E-2</v>
      </c>
      <c r="V1089" s="279">
        <v>3518.79</v>
      </c>
      <c r="W1089" s="279">
        <v>3609.64</v>
      </c>
      <c r="X1089" s="279">
        <v>3176.49</v>
      </c>
      <c r="Y1089" s="3">
        <v>0.1</v>
      </c>
      <c r="Z1089" t="s">
        <v>5630</v>
      </c>
      <c r="AC1089" s="1" t="s">
        <v>5742</v>
      </c>
    </row>
    <row r="1090" spans="1:29" x14ac:dyDescent="0.25">
      <c r="A1090">
        <v>1087</v>
      </c>
      <c r="B1090" s="167">
        <v>46056.588865740741</v>
      </c>
      <c r="C1090" s="110">
        <f t="shared" si="16"/>
        <v>46071.588865740741</v>
      </c>
      <c r="D1090" t="s">
        <v>6526</v>
      </c>
      <c r="G1090" t="s">
        <v>1140</v>
      </c>
      <c r="H1090" t="s">
        <v>82</v>
      </c>
      <c r="I1090" t="s">
        <v>1872</v>
      </c>
      <c r="J1090" t="s">
        <v>39</v>
      </c>
      <c r="K1090" t="s">
        <v>6297</v>
      </c>
      <c r="L1090" s="305" t="s">
        <v>3</v>
      </c>
      <c r="N1090" s="9">
        <v>4400</v>
      </c>
      <c r="O1090" s="9">
        <v>321.74</v>
      </c>
      <c r="P1090" s="9">
        <v>0</v>
      </c>
      <c r="Q1090" s="138">
        <v>0</v>
      </c>
      <c r="R1090" s="138">
        <v>0</v>
      </c>
      <c r="U1090" s="3">
        <v>7.3280729342493967E-2</v>
      </c>
      <c r="V1090" s="279">
        <v>7785.17</v>
      </c>
      <c r="W1090" s="279">
        <v>7158.45</v>
      </c>
      <c r="X1090" s="279">
        <v>6299.43</v>
      </c>
      <c r="Y1090" s="3">
        <v>0.2</v>
      </c>
      <c r="Z1090" t="s">
        <v>5630</v>
      </c>
      <c r="AC1090" s="1" t="s">
        <v>5742</v>
      </c>
    </row>
    <row r="1091" spans="1:29" x14ac:dyDescent="0.25">
      <c r="A1091">
        <v>1088</v>
      </c>
      <c r="B1091" s="167">
        <v>46056.614293981482</v>
      </c>
      <c r="C1091" s="110">
        <f t="shared" si="16"/>
        <v>46071.614293981482</v>
      </c>
      <c r="D1091" t="s">
        <v>5662</v>
      </c>
      <c r="G1091" t="s">
        <v>2948</v>
      </c>
      <c r="H1091" t="s">
        <v>93</v>
      </c>
      <c r="I1091" t="s">
        <v>2883</v>
      </c>
      <c r="J1091" t="s">
        <v>93</v>
      </c>
      <c r="K1091" t="s">
        <v>5649</v>
      </c>
      <c r="L1091" s="305" t="s">
        <v>3</v>
      </c>
      <c r="N1091" s="9">
        <v>650</v>
      </c>
      <c r="O1091" s="9">
        <v>38.89</v>
      </c>
      <c r="P1091" s="9">
        <v>0</v>
      </c>
      <c r="Q1091" s="138">
        <v>0</v>
      </c>
      <c r="R1091" s="138">
        <v>0</v>
      </c>
      <c r="U1091" s="3">
        <v>5.9978167977533213E-2</v>
      </c>
      <c r="V1091" s="279">
        <v>1008.77</v>
      </c>
      <c r="W1091" s="279">
        <v>1058.54</v>
      </c>
      <c r="X1091" s="279">
        <v>931.52</v>
      </c>
      <c r="Y1091" s="3">
        <v>0.08</v>
      </c>
      <c r="Z1091" t="s">
        <v>5630</v>
      </c>
      <c r="AC1091" s="1" t="s">
        <v>5742</v>
      </c>
    </row>
    <row r="1092" spans="1:29" x14ac:dyDescent="0.25">
      <c r="A1092">
        <v>1089</v>
      </c>
      <c r="B1092" s="167">
        <v>46056.708391203705</v>
      </c>
      <c r="C1092" s="110">
        <f t="shared" ref="C1092:C1155" si="17">IF(B1092="","",B1092+15)</f>
        <v>46071.708391203705</v>
      </c>
      <c r="D1092" t="s">
        <v>6527</v>
      </c>
      <c r="G1092" t="s">
        <v>2731</v>
      </c>
      <c r="H1092" t="s">
        <v>93</v>
      </c>
      <c r="I1092" t="s">
        <v>2705</v>
      </c>
      <c r="J1092" t="s">
        <v>93</v>
      </c>
      <c r="K1092" t="s">
        <v>6528</v>
      </c>
      <c r="L1092" s="305" t="s">
        <v>7</v>
      </c>
      <c r="N1092" s="9">
        <v>1900</v>
      </c>
      <c r="O1092" s="9">
        <v>86</v>
      </c>
      <c r="P1092" s="9">
        <v>0</v>
      </c>
      <c r="Q1092" s="138">
        <v>0</v>
      </c>
      <c r="R1092" s="138">
        <v>0</v>
      </c>
      <c r="U1092" s="3">
        <v>0.11552197350316967</v>
      </c>
      <c r="V1092" s="279">
        <v>3400.79</v>
      </c>
      <c r="W1092" s="279">
        <v>3301.1</v>
      </c>
      <c r="X1092" s="279">
        <v>2904.96</v>
      </c>
      <c r="Y1092" s="3">
        <v>0.15</v>
      </c>
      <c r="Z1092" t="s">
        <v>5630</v>
      </c>
      <c r="AC1092" s="1" t="s">
        <v>5742</v>
      </c>
    </row>
    <row r="1093" spans="1:29" x14ac:dyDescent="0.25">
      <c r="A1093">
        <v>1090</v>
      </c>
      <c r="B1093" s="167">
        <v>46056.758923611109</v>
      </c>
      <c r="C1093" s="110">
        <f t="shared" si="17"/>
        <v>46071.758923611109</v>
      </c>
      <c r="D1093" t="s">
        <v>6529</v>
      </c>
      <c r="G1093" t="s">
        <v>2731</v>
      </c>
      <c r="H1093" t="s">
        <v>93</v>
      </c>
      <c r="I1093" t="s">
        <v>2705</v>
      </c>
      <c r="J1093" t="s">
        <v>93</v>
      </c>
      <c r="K1093" t="s">
        <v>6530</v>
      </c>
      <c r="L1093" s="305" t="s">
        <v>7</v>
      </c>
      <c r="N1093" s="9">
        <v>28600</v>
      </c>
      <c r="O1093" s="9">
        <v>0</v>
      </c>
      <c r="P1093" s="9">
        <v>0</v>
      </c>
      <c r="Q1093" s="138">
        <v>0</v>
      </c>
      <c r="R1093" s="138">
        <v>0</v>
      </c>
      <c r="U1093" s="3">
        <v>7.264288346848824E-2</v>
      </c>
      <c r="V1093" s="279">
        <v>49756.44</v>
      </c>
      <c r="W1093" s="279">
        <v>45233.120000000003</v>
      </c>
      <c r="X1093" s="279">
        <v>39805.15</v>
      </c>
      <c r="Y1093" s="3">
        <v>0.2</v>
      </c>
      <c r="Z1093" t="s">
        <v>5630</v>
      </c>
      <c r="AC1093" s="1" t="s">
        <v>5742</v>
      </c>
    </row>
    <row r="1094" spans="1:29" x14ac:dyDescent="0.25">
      <c r="A1094">
        <v>1091</v>
      </c>
      <c r="B1094" s="167">
        <v>46056.762870370374</v>
      </c>
      <c r="C1094" s="110">
        <f t="shared" si="17"/>
        <v>46071.762870370374</v>
      </c>
      <c r="D1094" t="s">
        <v>6531</v>
      </c>
      <c r="G1094" t="s">
        <v>2854</v>
      </c>
      <c r="H1094" t="s">
        <v>93</v>
      </c>
      <c r="I1094" t="s">
        <v>1916</v>
      </c>
      <c r="J1094" t="s">
        <v>39</v>
      </c>
      <c r="L1094" s="305" t="s">
        <v>4</v>
      </c>
      <c r="N1094" s="9">
        <v>1900</v>
      </c>
      <c r="O1094" s="9">
        <v>66.599999999999994</v>
      </c>
      <c r="P1094" s="9">
        <v>0</v>
      </c>
      <c r="Q1094" s="138">
        <v>0</v>
      </c>
      <c r="R1094" s="138">
        <v>0</v>
      </c>
      <c r="U1094" s="3">
        <v>5.4521843086540359E-2</v>
      </c>
      <c r="V1094" s="279">
        <v>3281.63</v>
      </c>
      <c r="W1094" s="279">
        <v>2927.17</v>
      </c>
      <c r="X1094" s="279">
        <v>2575.91</v>
      </c>
      <c r="Y1094" s="3">
        <v>0.22</v>
      </c>
      <c r="Z1094" t="s">
        <v>5630</v>
      </c>
      <c r="AC1094" s="1" t="s">
        <v>5742</v>
      </c>
    </row>
    <row r="1095" spans="1:29" x14ac:dyDescent="0.25">
      <c r="A1095">
        <v>1092</v>
      </c>
      <c r="B1095" s="167">
        <v>46057.754999999997</v>
      </c>
      <c r="C1095" s="110">
        <f t="shared" si="17"/>
        <v>46072.754999999997</v>
      </c>
      <c r="D1095" t="s">
        <v>6532</v>
      </c>
      <c r="G1095" t="s">
        <v>3237</v>
      </c>
      <c r="H1095" t="s">
        <v>39</v>
      </c>
      <c r="I1095" t="s">
        <v>4024</v>
      </c>
      <c r="J1095" t="s">
        <v>39</v>
      </c>
      <c r="L1095" s="305" t="s">
        <v>6</v>
      </c>
      <c r="N1095" s="9">
        <v>2100</v>
      </c>
      <c r="O1095" s="9">
        <v>63.9</v>
      </c>
      <c r="P1095" s="9">
        <v>193333.26</v>
      </c>
      <c r="Q1095" s="138">
        <v>0</v>
      </c>
      <c r="R1095" s="138">
        <v>0</v>
      </c>
      <c r="U1095" s="3">
        <v>0.17490256765632392</v>
      </c>
      <c r="V1095" s="279">
        <v>4065.27</v>
      </c>
      <c r="W1095" s="279">
        <v>3466.1</v>
      </c>
      <c r="X1095" s="279">
        <v>3466.1</v>
      </c>
      <c r="Y1095" s="3">
        <v>0.15</v>
      </c>
      <c r="Z1095" t="s">
        <v>5630</v>
      </c>
      <c r="AC1095" s="1" t="s">
        <v>5742</v>
      </c>
    </row>
    <row r="1096" spans="1:29" x14ac:dyDescent="0.25">
      <c r="A1096">
        <v>1093</v>
      </c>
      <c r="B1096" s="167">
        <v>46058.428541666668</v>
      </c>
      <c r="C1096" s="110">
        <f t="shared" si="17"/>
        <v>46073.428541666668</v>
      </c>
      <c r="D1096" t="s">
        <v>6533</v>
      </c>
      <c r="G1096" t="s">
        <v>852</v>
      </c>
      <c r="H1096" t="s">
        <v>82</v>
      </c>
      <c r="I1096" t="s">
        <v>5020</v>
      </c>
      <c r="J1096" t="s">
        <v>82</v>
      </c>
      <c r="L1096" s="305" t="s">
        <v>4</v>
      </c>
      <c r="N1096" s="9">
        <v>2700</v>
      </c>
      <c r="O1096" s="9">
        <v>136.4</v>
      </c>
      <c r="P1096" s="9">
        <v>0</v>
      </c>
      <c r="Q1096" s="138">
        <v>0</v>
      </c>
      <c r="R1096" s="138">
        <v>0</v>
      </c>
      <c r="U1096" s="3">
        <v>0.11573260552144521</v>
      </c>
      <c r="V1096" s="279">
        <v>4853.33</v>
      </c>
      <c r="W1096" s="279">
        <v>5058.54</v>
      </c>
      <c r="X1096" s="279">
        <v>4148</v>
      </c>
      <c r="Y1096" s="3">
        <v>0.15</v>
      </c>
      <c r="Z1096" t="s">
        <v>5630</v>
      </c>
      <c r="AC1096" s="1" t="s">
        <v>5742</v>
      </c>
    </row>
    <row r="1097" spans="1:29" x14ac:dyDescent="0.25">
      <c r="A1097">
        <v>1094</v>
      </c>
      <c r="B1097" s="167">
        <v>46058.50849537037</v>
      </c>
      <c r="C1097" s="110">
        <f t="shared" si="17"/>
        <v>46073.50849537037</v>
      </c>
      <c r="D1097" t="s">
        <v>6296</v>
      </c>
      <c r="G1097" t="s">
        <v>2764</v>
      </c>
      <c r="H1097" t="s">
        <v>93</v>
      </c>
      <c r="I1097" t="s">
        <v>3634</v>
      </c>
      <c r="J1097" t="s">
        <v>93</v>
      </c>
      <c r="L1097" s="305" t="s">
        <v>3</v>
      </c>
      <c r="N1097" s="9">
        <v>650</v>
      </c>
      <c r="O1097" s="9">
        <v>34.26</v>
      </c>
      <c r="P1097" s="9">
        <v>0</v>
      </c>
      <c r="Q1097" s="138">
        <v>0</v>
      </c>
      <c r="R1097" s="138">
        <v>0</v>
      </c>
      <c r="U1097" s="3">
        <v>5.4624772648612506E-2</v>
      </c>
      <c r="V1097" s="279">
        <v>1168.79</v>
      </c>
      <c r="W1097" s="279">
        <v>1045.46</v>
      </c>
      <c r="X1097" s="279">
        <v>920.01</v>
      </c>
      <c r="Y1097" s="3">
        <v>0.22</v>
      </c>
      <c r="Z1097" t="s">
        <v>5630</v>
      </c>
      <c r="AC1097" s="1" t="s">
        <v>5742</v>
      </c>
    </row>
    <row r="1098" spans="1:29" x14ac:dyDescent="0.25">
      <c r="A1098">
        <v>1095</v>
      </c>
      <c r="B1098" s="167">
        <v>46058.571296296293</v>
      </c>
      <c r="C1098" s="110">
        <f t="shared" si="17"/>
        <v>46073.571296296293</v>
      </c>
      <c r="D1098" t="s">
        <v>6186</v>
      </c>
      <c r="G1098" t="s">
        <v>1807</v>
      </c>
      <c r="H1098" t="s">
        <v>39</v>
      </c>
      <c r="I1098" t="s">
        <v>4711</v>
      </c>
      <c r="J1098" t="s">
        <v>93</v>
      </c>
      <c r="L1098" s="305" t="s">
        <v>3</v>
      </c>
      <c r="N1098" s="9">
        <v>1500</v>
      </c>
      <c r="O1098" s="9">
        <v>58.6</v>
      </c>
      <c r="P1098" s="9">
        <v>0</v>
      </c>
      <c r="Q1098" s="138">
        <v>0</v>
      </c>
      <c r="R1098" s="138">
        <v>0</v>
      </c>
      <c r="U1098" s="3">
        <v>8.159715111420035E-2</v>
      </c>
      <c r="V1098" s="279">
        <v>2597.4299999999998</v>
      </c>
      <c r="W1098" s="279">
        <v>2395.98</v>
      </c>
      <c r="X1098" s="279">
        <v>2116.2600000000002</v>
      </c>
      <c r="Y1098" s="3">
        <v>0.19</v>
      </c>
      <c r="Z1098" t="s">
        <v>5630</v>
      </c>
      <c r="AC1098" s="1" t="s">
        <v>5742</v>
      </c>
    </row>
    <row r="1099" spans="1:29" x14ac:dyDescent="0.25">
      <c r="A1099">
        <v>1096</v>
      </c>
      <c r="B1099" s="167">
        <v>46058.575682870367</v>
      </c>
      <c r="C1099" s="110">
        <f t="shared" si="17"/>
        <v>46073.575682870367</v>
      </c>
      <c r="D1099" t="s">
        <v>5662</v>
      </c>
      <c r="G1099" t="s">
        <v>3603</v>
      </c>
      <c r="H1099" t="s">
        <v>88</v>
      </c>
      <c r="I1099" t="s">
        <v>1827</v>
      </c>
      <c r="J1099" t="s">
        <v>39</v>
      </c>
      <c r="K1099" t="s">
        <v>5649</v>
      </c>
      <c r="L1099" s="305" t="s">
        <v>5</v>
      </c>
      <c r="N1099" s="9">
        <v>3500</v>
      </c>
      <c r="O1099" s="9">
        <v>123.4</v>
      </c>
      <c r="P1099" s="9">
        <v>0</v>
      </c>
      <c r="Q1099" s="138">
        <v>0</v>
      </c>
      <c r="R1099" s="138">
        <v>0</v>
      </c>
      <c r="U1099" s="3">
        <v>7.5372153233120381E-2</v>
      </c>
      <c r="V1099" s="279">
        <v>5336.55</v>
      </c>
      <c r="W1099" s="279">
        <v>5709.73</v>
      </c>
      <c r="X1099" s="279">
        <v>5024.5600000000004</v>
      </c>
      <c r="Y1099" s="3">
        <v>0.06</v>
      </c>
      <c r="Z1099" t="s">
        <v>5630</v>
      </c>
      <c r="AC1099" s="1" t="s">
        <v>5742</v>
      </c>
    </row>
    <row r="1100" spans="1:29" x14ac:dyDescent="0.25">
      <c r="A1100">
        <v>1097</v>
      </c>
      <c r="B1100" s="167">
        <v>46058.584027777775</v>
      </c>
      <c r="C1100" s="110">
        <f t="shared" si="17"/>
        <v>46073.584027777775</v>
      </c>
      <c r="D1100" t="s">
        <v>6534</v>
      </c>
      <c r="G1100" t="s">
        <v>4523</v>
      </c>
      <c r="H1100" t="s">
        <v>39</v>
      </c>
      <c r="I1100" t="s">
        <v>128</v>
      </c>
      <c r="J1100" t="s">
        <v>81</v>
      </c>
      <c r="L1100" s="305" t="s">
        <v>8</v>
      </c>
      <c r="N1100" s="9">
        <v>8500</v>
      </c>
      <c r="O1100" s="9">
        <v>563</v>
      </c>
      <c r="P1100" s="9">
        <v>0</v>
      </c>
      <c r="Q1100" s="138">
        <v>0</v>
      </c>
      <c r="R1100" s="138">
        <v>0</v>
      </c>
      <c r="U1100" s="3">
        <v>0.11513896960031622</v>
      </c>
      <c r="V1100" s="279">
        <v>15153.74</v>
      </c>
      <c r="W1100" s="279">
        <v>13903.85</v>
      </c>
      <c r="X1100" s="279">
        <v>12974.25</v>
      </c>
      <c r="Y1100" s="3">
        <v>0.15</v>
      </c>
      <c r="Z1100" t="s">
        <v>5630</v>
      </c>
      <c r="AC1100" s="1" t="s">
        <v>5742</v>
      </c>
    </row>
    <row r="1101" spans="1:29" x14ac:dyDescent="0.25">
      <c r="A1101">
        <v>1098</v>
      </c>
      <c r="B1101" s="167">
        <v>46058.598703703705</v>
      </c>
      <c r="C1101" s="110">
        <f t="shared" si="17"/>
        <v>46073.598703703705</v>
      </c>
      <c r="D1101" t="s">
        <v>5667</v>
      </c>
      <c r="G1101" t="s">
        <v>1278</v>
      </c>
      <c r="H1101" t="s">
        <v>82</v>
      </c>
      <c r="I1101" t="s">
        <v>4096</v>
      </c>
      <c r="J1101" t="s">
        <v>93</v>
      </c>
      <c r="K1101" t="s">
        <v>5693</v>
      </c>
      <c r="L1101" s="305" t="s">
        <v>3</v>
      </c>
      <c r="N1101" s="9">
        <v>5600</v>
      </c>
      <c r="O1101" s="9">
        <v>109.22</v>
      </c>
      <c r="P1101" s="9">
        <v>0</v>
      </c>
      <c r="Q1101" s="138">
        <v>0</v>
      </c>
      <c r="R1101" s="138">
        <v>0</v>
      </c>
      <c r="U1101" s="3">
        <v>8.2955046806161073E-2</v>
      </c>
      <c r="V1101" s="279">
        <v>8196</v>
      </c>
      <c r="W1101" s="279">
        <v>8854.83</v>
      </c>
      <c r="X1101" s="279">
        <v>7792.25</v>
      </c>
      <c r="Y1101" s="3">
        <v>0.05</v>
      </c>
      <c r="Z1101" t="s">
        <v>5630</v>
      </c>
      <c r="AC1101" s="1" t="s">
        <v>5742</v>
      </c>
    </row>
    <row r="1102" spans="1:29" x14ac:dyDescent="0.25">
      <c r="A1102">
        <v>1099</v>
      </c>
      <c r="B1102" s="167">
        <v>46058.602476851855</v>
      </c>
      <c r="C1102" s="110">
        <f t="shared" si="17"/>
        <v>46073.602476851855</v>
      </c>
      <c r="D1102" t="s">
        <v>5670</v>
      </c>
      <c r="G1102" t="s">
        <v>1278</v>
      </c>
      <c r="H1102" t="s">
        <v>82</v>
      </c>
      <c r="I1102" t="s">
        <v>938</v>
      </c>
      <c r="J1102" t="s">
        <v>82</v>
      </c>
      <c r="K1102" t="s">
        <v>5693</v>
      </c>
      <c r="L1102" s="305" t="s">
        <v>4</v>
      </c>
      <c r="N1102" s="9">
        <v>1200</v>
      </c>
      <c r="O1102" s="9">
        <v>122</v>
      </c>
      <c r="P1102" s="9">
        <v>0</v>
      </c>
      <c r="Q1102" s="138">
        <v>0</v>
      </c>
      <c r="R1102" s="138">
        <v>0</v>
      </c>
      <c r="U1102" s="3">
        <v>8.4000967051461664E-2</v>
      </c>
      <c r="V1102" s="279">
        <v>1920.1</v>
      </c>
      <c r="W1102" s="279">
        <v>2232.75</v>
      </c>
      <c r="X1102" s="279">
        <v>1830.85</v>
      </c>
      <c r="Y1102" s="3">
        <v>0.05</v>
      </c>
      <c r="Z1102" t="s">
        <v>5630</v>
      </c>
      <c r="AC1102" s="1" t="s">
        <v>5742</v>
      </c>
    </row>
    <row r="1103" spans="1:29" x14ac:dyDescent="0.25">
      <c r="A1103">
        <v>1100</v>
      </c>
      <c r="B1103" s="167">
        <v>46058.625613425924</v>
      </c>
      <c r="C1103" s="110">
        <f t="shared" si="17"/>
        <v>46073.625613425924</v>
      </c>
      <c r="D1103" t="s">
        <v>6534</v>
      </c>
      <c r="G1103" t="s">
        <v>4523</v>
      </c>
      <c r="H1103" t="s">
        <v>39</v>
      </c>
      <c r="I1103" t="s">
        <v>3841</v>
      </c>
      <c r="J1103" t="s">
        <v>93</v>
      </c>
      <c r="L1103" s="305" t="s">
        <v>5</v>
      </c>
      <c r="N1103" s="9">
        <v>3000</v>
      </c>
      <c r="O1103" s="9">
        <v>113.2</v>
      </c>
      <c r="P1103" s="9">
        <v>0</v>
      </c>
      <c r="Q1103" s="138">
        <v>0</v>
      </c>
      <c r="R1103" s="138">
        <v>0</v>
      </c>
      <c r="U1103" s="3">
        <v>7.2688851496483547E-2</v>
      </c>
      <c r="V1103" s="279">
        <v>5190.43</v>
      </c>
      <c r="W1103" s="279">
        <v>4729.9799999999996</v>
      </c>
      <c r="X1103" s="279">
        <v>4177.43</v>
      </c>
      <c r="Y1103" s="3">
        <v>0.2</v>
      </c>
      <c r="Z1103" t="s">
        <v>5630</v>
      </c>
      <c r="AC1103" s="1" t="s">
        <v>5742</v>
      </c>
    </row>
    <row r="1104" spans="1:29" x14ac:dyDescent="0.25">
      <c r="A1104">
        <v>1101</v>
      </c>
      <c r="B1104" s="167">
        <v>46058.633923611109</v>
      </c>
      <c r="C1104" s="110">
        <f t="shared" si="17"/>
        <v>46073.633923611109</v>
      </c>
      <c r="D1104" t="s">
        <v>6535</v>
      </c>
      <c r="G1104" t="s">
        <v>2854</v>
      </c>
      <c r="H1104" t="s">
        <v>93</v>
      </c>
      <c r="I1104" t="s">
        <v>487</v>
      </c>
      <c r="J1104" t="s">
        <v>39</v>
      </c>
      <c r="L1104" s="305" t="s">
        <v>6</v>
      </c>
      <c r="N1104" s="9">
        <v>5500</v>
      </c>
      <c r="O1104" s="9">
        <v>411.1</v>
      </c>
      <c r="P1104" s="9">
        <v>0</v>
      </c>
      <c r="Q1104" s="138">
        <v>0</v>
      </c>
      <c r="R1104" s="138">
        <v>0</v>
      </c>
      <c r="U1104" s="3">
        <v>9.0876732258822687E-2</v>
      </c>
      <c r="V1104" s="279">
        <v>9741.35</v>
      </c>
      <c r="W1104" s="279">
        <v>9170.34</v>
      </c>
      <c r="X1104" s="279">
        <v>8069.9</v>
      </c>
      <c r="Y1104" s="3">
        <v>0.18</v>
      </c>
      <c r="Z1104" t="s">
        <v>5630</v>
      </c>
      <c r="AC1104" s="1" t="s">
        <v>5742</v>
      </c>
    </row>
    <row r="1105" spans="1:29" x14ac:dyDescent="0.25">
      <c r="A1105">
        <v>1102</v>
      </c>
      <c r="B1105" s="167">
        <v>46058.649560185186</v>
      </c>
      <c r="C1105" s="110">
        <f t="shared" si="17"/>
        <v>46073.649560185186</v>
      </c>
      <c r="D1105" t="s">
        <v>6217</v>
      </c>
      <c r="G1105" t="s">
        <v>1076</v>
      </c>
      <c r="H1105" t="s">
        <v>82</v>
      </c>
      <c r="I1105" t="s">
        <v>3303</v>
      </c>
      <c r="J1105" t="s">
        <v>93</v>
      </c>
      <c r="L1105" s="305" t="s">
        <v>3</v>
      </c>
      <c r="N1105" s="9">
        <v>1600</v>
      </c>
      <c r="O1105" s="9">
        <v>52.2</v>
      </c>
      <c r="P1105" s="9">
        <v>0</v>
      </c>
      <c r="Q1105" s="138">
        <v>0</v>
      </c>
      <c r="R1105" s="138">
        <v>0</v>
      </c>
      <c r="U1105" s="3">
        <v>4.4935675485100461E-2</v>
      </c>
      <c r="V1105" s="279">
        <v>2759.17</v>
      </c>
      <c r="W1105" s="279">
        <v>2429.39</v>
      </c>
      <c r="X1105" s="279">
        <v>2137.87</v>
      </c>
      <c r="Y1105" s="3">
        <v>0.23</v>
      </c>
      <c r="Z1105" t="s">
        <v>5630</v>
      </c>
      <c r="AC1105" s="1" t="s">
        <v>5742</v>
      </c>
    </row>
    <row r="1106" spans="1:29" x14ac:dyDescent="0.25">
      <c r="A1106">
        <v>1103</v>
      </c>
      <c r="B1106" s="167">
        <v>46058.660821759258</v>
      </c>
      <c r="C1106" s="110">
        <f t="shared" si="17"/>
        <v>46073.660821759258</v>
      </c>
      <c r="D1106" t="s">
        <v>5559</v>
      </c>
      <c r="G1106" t="s">
        <v>2911</v>
      </c>
      <c r="H1106" t="s">
        <v>93</v>
      </c>
      <c r="I1106" t="s">
        <v>4711</v>
      </c>
      <c r="J1106" t="s">
        <v>93</v>
      </c>
      <c r="L1106" s="305" t="s">
        <v>3</v>
      </c>
      <c r="N1106" s="9">
        <v>750</v>
      </c>
      <c r="O1106" s="9">
        <v>32.4</v>
      </c>
      <c r="P1106" s="9">
        <v>0</v>
      </c>
      <c r="Q1106" s="138">
        <v>0</v>
      </c>
      <c r="R1106" s="138">
        <v>0</v>
      </c>
      <c r="U1106" s="3">
        <v>5.7703231076560883E-2</v>
      </c>
      <c r="V1106" s="279">
        <v>1238.4000000000001</v>
      </c>
      <c r="W1106" s="279">
        <v>1202.3</v>
      </c>
      <c r="X1106" s="279">
        <v>1058.03</v>
      </c>
      <c r="Y1106" s="3">
        <v>0.15</v>
      </c>
      <c r="Z1106" t="s">
        <v>5630</v>
      </c>
      <c r="AC1106" s="1" t="s">
        <v>5742</v>
      </c>
    </row>
    <row r="1107" spans="1:29" x14ac:dyDescent="0.25">
      <c r="A1107">
        <v>1104</v>
      </c>
      <c r="B1107" s="167">
        <v>46058.672673611109</v>
      </c>
      <c r="C1107" s="110">
        <f t="shared" si="17"/>
        <v>46073.672673611109</v>
      </c>
      <c r="D1107" t="s">
        <v>6296</v>
      </c>
      <c r="G1107" t="s">
        <v>983</v>
      </c>
      <c r="H1107" t="s">
        <v>82</v>
      </c>
      <c r="I1107" t="s">
        <v>1076</v>
      </c>
      <c r="J1107" t="s">
        <v>82</v>
      </c>
      <c r="L1107" s="305" t="s">
        <v>4</v>
      </c>
      <c r="N1107" s="9">
        <v>2200</v>
      </c>
      <c r="O1107" s="9">
        <v>19.2</v>
      </c>
      <c r="P1107" s="9">
        <v>0</v>
      </c>
      <c r="Q1107" s="138">
        <v>0</v>
      </c>
      <c r="R1107" s="138">
        <v>0</v>
      </c>
      <c r="U1107" s="3">
        <v>9.0311896755397067E-2</v>
      </c>
      <c r="V1107" s="279">
        <v>3852.69</v>
      </c>
      <c r="W1107" s="279">
        <v>3857.36</v>
      </c>
      <c r="X1107" s="279">
        <v>3163.04</v>
      </c>
      <c r="Y1107" s="3">
        <v>0.18</v>
      </c>
      <c r="Z1107" t="s">
        <v>5630</v>
      </c>
      <c r="AC1107" s="1" t="s">
        <v>5742</v>
      </c>
    </row>
    <row r="1108" spans="1:29" x14ac:dyDescent="0.25">
      <c r="A1108">
        <v>1105</v>
      </c>
      <c r="B1108" s="167">
        <v>46058.685810185183</v>
      </c>
      <c r="C1108" s="110">
        <f t="shared" si="17"/>
        <v>46073.685810185183</v>
      </c>
      <c r="D1108" t="s">
        <v>6264</v>
      </c>
      <c r="G1108" t="s">
        <v>4697</v>
      </c>
      <c r="H1108" t="s">
        <v>93</v>
      </c>
      <c r="I1108" t="s">
        <v>1807</v>
      </c>
      <c r="J1108" t="s">
        <v>39</v>
      </c>
      <c r="L1108" s="305" t="s">
        <v>3</v>
      </c>
      <c r="N1108" s="9">
        <v>1580</v>
      </c>
      <c r="O1108" s="9">
        <v>58.6</v>
      </c>
      <c r="P1108" s="9">
        <v>0</v>
      </c>
      <c r="Q1108" s="138">
        <v>0</v>
      </c>
      <c r="R1108" s="138">
        <v>0</v>
      </c>
      <c r="U1108" s="3">
        <v>9.0585976277088198E-2</v>
      </c>
      <c r="V1108" s="279">
        <v>2732.5</v>
      </c>
      <c r="W1108" s="279">
        <v>2559.4699999999998</v>
      </c>
      <c r="X1108" s="279">
        <v>2252.34</v>
      </c>
      <c r="Y1108" s="3">
        <v>0.18</v>
      </c>
      <c r="Z1108" t="s">
        <v>5630</v>
      </c>
      <c r="AC1108" s="1" t="s">
        <v>5742</v>
      </c>
    </row>
    <row r="1109" spans="1:29" x14ac:dyDescent="0.25">
      <c r="A1109">
        <v>1106</v>
      </c>
      <c r="B1109" s="167">
        <v>46058.715740740743</v>
      </c>
      <c r="C1109" s="110">
        <f t="shared" si="17"/>
        <v>46073.715740740743</v>
      </c>
      <c r="D1109" t="s">
        <v>6296</v>
      </c>
      <c r="G1109" t="s">
        <v>1827</v>
      </c>
      <c r="H1109" t="s">
        <v>39</v>
      </c>
      <c r="I1109" t="s">
        <v>3842</v>
      </c>
      <c r="J1109" t="s">
        <v>93</v>
      </c>
      <c r="L1109" s="305" t="s">
        <v>3</v>
      </c>
      <c r="N1109" s="9">
        <v>2200</v>
      </c>
      <c r="O1109" s="9">
        <v>101.73</v>
      </c>
      <c r="P1109" s="9">
        <v>0</v>
      </c>
      <c r="Q1109" s="138">
        <v>0</v>
      </c>
      <c r="R1109" s="138">
        <v>0</v>
      </c>
      <c r="U1109" s="3">
        <v>8.1597151114200628E-2</v>
      </c>
      <c r="V1109" s="279">
        <v>3827.05</v>
      </c>
      <c r="W1109" s="279">
        <v>3531.6</v>
      </c>
      <c r="X1109" s="279">
        <v>3121.33</v>
      </c>
      <c r="Y1109" s="3">
        <v>0.19</v>
      </c>
      <c r="Z1109" t="s">
        <v>5630</v>
      </c>
      <c r="AC1109" s="1" t="s">
        <v>5742</v>
      </c>
    </row>
    <row r="1110" spans="1:29" x14ac:dyDescent="0.25">
      <c r="A1110">
        <v>1107</v>
      </c>
      <c r="B1110" s="167">
        <v>46059.357256944444</v>
      </c>
      <c r="C1110" s="110">
        <f t="shared" si="17"/>
        <v>46074.357256944444</v>
      </c>
      <c r="D1110" t="s">
        <v>5494</v>
      </c>
      <c r="E1110" t="s">
        <v>6536</v>
      </c>
      <c r="G1110" t="s">
        <v>4711</v>
      </c>
      <c r="H1110" t="s">
        <v>93</v>
      </c>
      <c r="I1110" t="s">
        <v>2512</v>
      </c>
      <c r="J1110" t="s">
        <v>92</v>
      </c>
      <c r="L1110" s="305" t="s">
        <v>3</v>
      </c>
      <c r="N1110" s="9">
        <v>2100</v>
      </c>
      <c r="O1110" s="9">
        <v>81.400000000000006</v>
      </c>
      <c r="P1110" s="9">
        <v>0</v>
      </c>
      <c r="Q1110" s="138">
        <v>0</v>
      </c>
      <c r="R1110" s="138">
        <v>0</v>
      </c>
      <c r="U1110" s="3">
        <v>5.7699830567026038E-2</v>
      </c>
      <c r="V1110" s="279">
        <v>3357.66</v>
      </c>
      <c r="W1110" s="279">
        <v>3258.57</v>
      </c>
      <c r="X1110" s="279">
        <v>2867.54</v>
      </c>
      <c r="Y1110" s="3">
        <v>0.15</v>
      </c>
      <c r="Z1110" t="s">
        <v>5630</v>
      </c>
      <c r="AC1110" s="1" t="s">
        <v>5742</v>
      </c>
    </row>
    <row r="1111" spans="1:29" x14ac:dyDescent="0.25">
      <c r="A1111">
        <v>1108</v>
      </c>
      <c r="B1111" s="167">
        <v>46059.606805555559</v>
      </c>
      <c r="C1111" s="110">
        <f t="shared" si="17"/>
        <v>46074.606805555559</v>
      </c>
      <c r="D1111" t="s">
        <v>5494</v>
      </c>
      <c r="E1111" t="s">
        <v>6095</v>
      </c>
      <c r="G1111" t="s">
        <v>2512</v>
      </c>
      <c r="H1111" t="s">
        <v>92</v>
      </c>
      <c r="I1111" t="s">
        <v>5102</v>
      </c>
      <c r="J1111" t="s">
        <v>92</v>
      </c>
      <c r="L1111" s="305" t="s">
        <v>3</v>
      </c>
      <c r="N1111" s="9">
        <v>850</v>
      </c>
      <c r="O1111" s="9">
        <v>0</v>
      </c>
      <c r="P1111" s="9">
        <v>0</v>
      </c>
      <c r="Q1111" s="138">
        <v>0</v>
      </c>
      <c r="R1111" s="138">
        <v>0</v>
      </c>
      <c r="U1111" s="3">
        <v>8.2352099209803895E-2</v>
      </c>
      <c r="V1111" s="279">
        <v>1363.93</v>
      </c>
      <c r="W1111" s="279">
        <v>1446.09</v>
      </c>
      <c r="X1111" s="279">
        <v>1200.26</v>
      </c>
      <c r="Y1111" s="3">
        <v>0.12</v>
      </c>
      <c r="Z1111" t="s">
        <v>5630</v>
      </c>
      <c r="AC1111" s="1" t="s">
        <v>5742</v>
      </c>
    </row>
    <row r="1112" spans="1:29" x14ac:dyDescent="0.25">
      <c r="A1112">
        <v>1109</v>
      </c>
      <c r="B1112" s="167">
        <v>46059.61173611111</v>
      </c>
      <c r="C1112" s="110">
        <f t="shared" si="17"/>
        <v>46074.61173611111</v>
      </c>
      <c r="D1112" t="s">
        <v>5494</v>
      </c>
      <c r="E1112" t="s">
        <v>6515</v>
      </c>
      <c r="G1112" t="s">
        <v>5102</v>
      </c>
      <c r="H1112" t="s">
        <v>92</v>
      </c>
      <c r="I1112" t="s">
        <v>3465</v>
      </c>
      <c r="J1112" t="s">
        <v>88</v>
      </c>
      <c r="L1112" s="305" t="s">
        <v>6</v>
      </c>
      <c r="N1112" s="9">
        <v>3200</v>
      </c>
      <c r="O1112" s="9">
        <v>170.7</v>
      </c>
      <c r="P1112" s="9">
        <v>0</v>
      </c>
      <c r="Q1112" s="138">
        <v>0</v>
      </c>
      <c r="R1112" s="138">
        <v>0</v>
      </c>
      <c r="U1112" s="3">
        <v>9.8720355071520771E-2</v>
      </c>
      <c r="V1112" s="279">
        <v>5168.1400000000003</v>
      </c>
      <c r="W1112" s="279">
        <v>5307.09</v>
      </c>
      <c r="X1112" s="279">
        <v>4670.24</v>
      </c>
      <c r="Y1112" s="3">
        <v>0.1</v>
      </c>
      <c r="Z1112" t="s">
        <v>5630</v>
      </c>
      <c r="AC1112" s="1" t="s">
        <v>5742</v>
      </c>
    </row>
    <row r="1113" spans="1:29" x14ac:dyDescent="0.25">
      <c r="A1113">
        <v>1110</v>
      </c>
      <c r="B1113" s="167">
        <v>46059.616909722223</v>
      </c>
      <c r="C1113" s="110">
        <f t="shared" si="17"/>
        <v>46074.616909722223</v>
      </c>
      <c r="D1113" t="s">
        <v>6472</v>
      </c>
      <c r="G1113" t="s">
        <v>4696</v>
      </c>
      <c r="H1113" t="s">
        <v>93</v>
      </c>
      <c r="I1113" t="s">
        <v>886</v>
      </c>
      <c r="J1113" t="s">
        <v>82</v>
      </c>
      <c r="L1113" s="305" t="s">
        <v>7</v>
      </c>
      <c r="N1113" s="9">
        <v>3200</v>
      </c>
      <c r="O1113" s="9">
        <v>157</v>
      </c>
      <c r="P1113" s="9">
        <v>0</v>
      </c>
      <c r="Q1113" s="138">
        <v>0</v>
      </c>
      <c r="R1113" s="138">
        <v>0</v>
      </c>
      <c r="U1113" s="3">
        <v>0.21870860602543779</v>
      </c>
      <c r="V1113" s="279">
        <v>5576.63</v>
      </c>
      <c r="W1113" s="279">
        <v>6337.08</v>
      </c>
      <c r="X1113" s="279">
        <v>5576.63</v>
      </c>
      <c r="Z1113" t="s">
        <v>5630</v>
      </c>
      <c r="AC1113" s="1" t="s">
        <v>5742</v>
      </c>
    </row>
    <row r="1114" spans="1:29" x14ac:dyDescent="0.25">
      <c r="A1114">
        <v>1111</v>
      </c>
      <c r="B1114" s="167">
        <v>46059.621377314812</v>
      </c>
      <c r="C1114" s="110">
        <f t="shared" si="17"/>
        <v>46074.621377314812</v>
      </c>
      <c r="D1114" t="s">
        <v>6512</v>
      </c>
      <c r="G1114" t="s">
        <v>2756</v>
      </c>
      <c r="H1114" t="s">
        <v>93</v>
      </c>
      <c r="I1114" t="s">
        <v>2941</v>
      </c>
      <c r="J1114" t="s">
        <v>93</v>
      </c>
      <c r="L1114" s="305" t="s">
        <v>7</v>
      </c>
      <c r="N1114" s="9">
        <v>2600</v>
      </c>
      <c r="O1114" s="9">
        <v>238</v>
      </c>
      <c r="P1114" s="9">
        <v>0</v>
      </c>
      <c r="Q1114" s="138">
        <v>0</v>
      </c>
      <c r="R1114" s="138">
        <v>0</v>
      </c>
      <c r="U1114" s="3">
        <v>0.11585568225160547</v>
      </c>
      <c r="V1114" s="279">
        <v>4787.0200000000004</v>
      </c>
      <c r="W1114" s="279">
        <v>4668.78</v>
      </c>
      <c r="X1114" s="279">
        <v>4108.53</v>
      </c>
      <c r="Y1114" s="3">
        <v>0.15</v>
      </c>
      <c r="Z1114" t="s">
        <v>5630</v>
      </c>
      <c r="AC1114" s="1" t="s">
        <v>5742</v>
      </c>
    </row>
    <row r="1115" spans="1:29" x14ac:dyDescent="0.25">
      <c r="A1115">
        <v>1112</v>
      </c>
      <c r="B1115" s="167">
        <v>46059.633009259262</v>
      </c>
      <c r="C1115" s="110">
        <f t="shared" si="17"/>
        <v>46074.633009259262</v>
      </c>
      <c r="D1115" t="s">
        <v>5665</v>
      </c>
      <c r="G1115" t="s">
        <v>2948</v>
      </c>
      <c r="H1115" t="s">
        <v>93</v>
      </c>
      <c r="I1115" t="s">
        <v>699</v>
      </c>
      <c r="J1115" t="s">
        <v>78</v>
      </c>
      <c r="K1115" t="s">
        <v>5649</v>
      </c>
      <c r="L1115" s="305" t="s">
        <v>3</v>
      </c>
      <c r="N1115" s="9">
        <v>3500</v>
      </c>
      <c r="O1115" s="9">
        <v>130</v>
      </c>
      <c r="P1115" s="9">
        <v>0</v>
      </c>
      <c r="Q1115" s="138">
        <v>0</v>
      </c>
      <c r="R1115" s="138">
        <v>0</v>
      </c>
      <c r="U1115" s="3">
        <v>8.3121526228234002E-2</v>
      </c>
      <c r="V1115" s="279">
        <v>5255.77</v>
      </c>
      <c r="W1115" s="279">
        <v>5376.54</v>
      </c>
      <c r="X1115" s="279">
        <v>5000.1899999999996</v>
      </c>
      <c r="Y1115" s="3">
        <v>0.05</v>
      </c>
      <c r="Z1115" t="s">
        <v>5630</v>
      </c>
      <c r="AC1115" s="1" t="s">
        <v>5742</v>
      </c>
    </row>
    <row r="1116" spans="1:29" x14ac:dyDescent="0.25">
      <c r="A1116">
        <v>1113</v>
      </c>
      <c r="B1116" s="167">
        <v>46062.39675925926</v>
      </c>
      <c r="C1116" s="110">
        <f t="shared" si="17"/>
        <v>46077.39675925926</v>
      </c>
      <c r="D1116" t="s">
        <v>5494</v>
      </c>
      <c r="E1116" t="s">
        <v>5788</v>
      </c>
      <c r="G1116" t="s">
        <v>2512</v>
      </c>
      <c r="H1116" t="s">
        <v>92</v>
      </c>
      <c r="I1116" t="s">
        <v>5175</v>
      </c>
      <c r="J1116" t="s">
        <v>81</v>
      </c>
      <c r="L1116" s="305" t="s">
        <v>6</v>
      </c>
      <c r="N1116" s="9">
        <v>5500</v>
      </c>
      <c r="O1116" s="9">
        <v>270</v>
      </c>
      <c r="P1116" s="9">
        <v>0</v>
      </c>
      <c r="Q1116" s="138">
        <v>0</v>
      </c>
      <c r="R1116" s="138">
        <v>0</v>
      </c>
      <c r="U1116" s="3">
        <v>6.6931500887119771E-2</v>
      </c>
      <c r="V1116" s="279">
        <v>8974.25</v>
      </c>
      <c r="W1116" s="279">
        <v>8343.7999999999993</v>
      </c>
      <c r="X1116" s="279">
        <v>7759.74</v>
      </c>
      <c r="Y1116" s="3">
        <v>0.14000000000000001</v>
      </c>
      <c r="Z1116" t="s">
        <v>5630</v>
      </c>
      <c r="AC1116" s="1" t="s">
        <v>5742</v>
      </c>
    </row>
    <row r="1117" spans="1:29" x14ac:dyDescent="0.25">
      <c r="A1117">
        <v>1114</v>
      </c>
      <c r="B1117" s="167">
        <v>46062.405671296299</v>
      </c>
      <c r="C1117" s="110">
        <f t="shared" si="17"/>
        <v>46077.405671296299</v>
      </c>
      <c r="D1117" t="s">
        <v>6264</v>
      </c>
      <c r="G1117" t="s">
        <v>2681</v>
      </c>
      <c r="H1117" t="s">
        <v>93</v>
      </c>
      <c r="I1117" t="s">
        <v>1807</v>
      </c>
      <c r="J1117" t="s">
        <v>39</v>
      </c>
      <c r="L1117" s="305" t="s">
        <v>3</v>
      </c>
      <c r="N1117" s="9">
        <v>1500</v>
      </c>
      <c r="O1117" s="9">
        <v>62.6</v>
      </c>
      <c r="P1117" s="9">
        <v>0</v>
      </c>
      <c r="Q1117" s="138">
        <v>0</v>
      </c>
      <c r="R1117" s="138">
        <v>0</v>
      </c>
      <c r="U1117" s="3">
        <v>8.1927206238530212E-2</v>
      </c>
      <c r="V1117" s="279">
        <v>2601.86</v>
      </c>
      <c r="W1117" s="279">
        <v>2409.87</v>
      </c>
      <c r="X1117" s="279">
        <v>2120.69</v>
      </c>
      <c r="Y1117" s="3">
        <v>0.19</v>
      </c>
      <c r="Z1117" t="s">
        <v>5630</v>
      </c>
      <c r="AC1117" s="1" t="s">
        <v>5742</v>
      </c>
    </row>
    <row r="1118" spans="1:29" x14ac:dyDescent="0.25">
      <c r="A1118">
        <v>1115</v>
      </c>
      <c r="B1118" s="167">
        <v>46062.47215277778</v>
      </c>
      <c r="C1118" s="110">
        <f t="shared" si="17"/>
        <v>46077.47215277778</v>
      </c>
      <c r="D1118" t="s">
        <v>5494</v>
      </c>
      <c r="E1118" t="s">
        <v>5855</v>
      </c>
      <c r="G1118" t="s">
        <v>4711</v>
      </c>
      <c r="H1118" t="s">
        <v>93</v>
      </c>
      <c r="I1118" t="s">
        <v>2512</v>
      </c>
      <c r="J1118" t="s">
        <v>92</v>
      </c>
      <c r="K1118" t="s">
        <v>6537</v>
      </c>
      <c r="L1118" s="305" t="s">
        <v>3</v>
      </c>
      <c r="N1118" s="9">
        <v>2350</v>
      </c>
      <c r="O1118" s="9">
        <v>81.400000000000006</v>
      </c>
      <c r="P1118" s="9">
        <v>0</v>
      </c>
      <c r="Q1118" s="138">
        <v>0</v>
      </c>
      <c r="R1118" s="138">
        <v>0</v>
      </c>
      <c r="U1118" s="3">
        <v>8.2742067275144007E-2</v>
      </c>
      <c r="V1118" s="279">
        <v>3746.64</v>
      </c>
      <c r="W1118" s="279">
        <v>3758.94</v>
      </c>
      <c r="X1118" s="279">
        <v>3307.87</v>
      </c>
      <c r="Y1118" s="3">
        <v>0.12</v>
      </c>
      <c r="Z1118" t="s">
        <v>5630</v>
      </c>
      <c r="AC1118" s="1" t="s">
        <v>5742</v>
      </c>
    </row>
    <row r="1119" spans="1:29" x14ac:dyDescent="0.25">
      <c r="A1119">
        <v>1116</v>
      </c>
      <c r="B1119" s="167">
        <v>46062.476898148147</v>
      </c>
      <c r="C1119" s="110">
        <f t="shared" si="17"/>
        <v>46077.476898148147</v>
      </c>
      <c r="D1119" t="s">
        <v>5494</v>
      </c>
      <c r="E1119" t="s">
        <v>5788</v>
      </c>
      <c r="G1119" t="s">
        <v>4711</v>
      </c>
      <c r="H1119" t="s">
        <v>93</v>
      </c>
      <c r="I1119" t="s">
        <v>2512</v>
      </c>
      <c r="J1119" t="s">
        <v>92</v>
      </c>
      <c r="L1119" s="305" t="s">
        <v>6</v>
      </c>
      <c r="N1119" s="9">
        <v>3200</v>
      </c>
      <c r="O1119" s="9">
        <v>122.1</v>
      </c>
      <c r="P1119" s="9">
        <v>0</v>
      </c>
      <c r="Q1119" s="138">
        <v>0</v>
      </c>
      <c r="R1119" s="138">
        <v>0</v>
      </c>
      <c r="U1119" s="3">
        <v>8.2769816133586582E-2</v>
      </c>
      <c r="V1119" s="279">
        <v>5114.29</v>
      </c>
      <c r="W1119" s="279">
        <v>5132.7299999999996</v>
      </c>
      <c r="X1119" s="279">
        <v>4516.8100000000004</v>
      </c>
      <c r="Y1119" s="3">
        <v>0.12</v>
      </c>
      <c r="Z1119" t="s">
        <v>5630</v>
      </c>
      <c r="AC1119" s="1" t="s">
        <v>5742</v>
      </c>
    </row>
    <row r="1120" spans="1:29" x14ac:dyDescent="0.25">
      <c r="A1120">
        <v>1117</v>
      </c>
      <c r="B1120" s="167">
        <v>46062.485092592593</v>
      </c>
      <c r="C1120" s="110">
        <f t="shared" si="17"/>
        <v>46077.485092592593</v>
      </c>
      <c r="D1120" t="s">
        <v>6512</v>
      </c>
      <c r="G1120" t="s">
        <v>3477</v>
      </c>
      <c r="H1120" t="s">
        <v>93</v>
      </c>
      <c r="I1120" t="s">
        <v>1278</v>
      </c>
      <c r="J1120" t="s">
        <v>82</v>
      </c>
      <c r="L1120" s="305" t="s">
        <v>7</v>
      </c>
      <c r="N1120" s="9">
        <v>5000</v>
      </c>
      <c r="O1120" s="9">
        <v>489.5</v>
      </c>
      <c r="P1120" s="9">
        <v>0</v>
      </c>
      <c r="Q1120" s="138">
        <v>0</v>
      </c>
      <c r="R1120" s="138">
        <v>0</v>
      </c>
      <c r="U1120" s="3">
        <v>0.107835843475462</v>
      </c>
      <c r="V1120" s="279">
        <v>8984.0499999999993</v>
      </c>
      <c r="W1120" s="279">
        <v>8674.2999999999993</v>
      </c>
      <c r="X1120" s="279">
        <v>7633.38</v>
      </c>
      <c r="Y1120" s="3">
        <v>0.16</v>
      </c>
      <c r="Z1120" t="s">
        <v>5630</v>
      </c>
      <c r="AC1120" s="1" t="s">
        <v>5742</v>
      </c>
    </row>
    <row r="1121" spans="1:29" x14ac:dyDescent="0.25">
      <c r="A1121">
        <v>1118</v>
      </c>
      <c r="B1121" s="167">
        <v>46062.49832175926</v>
      </c>
      <c r="C1121" s="110">
        <f t="shared" si="17"/>
        <v>46077.49832175926</v>
      </c>
      <c r="D1121" t="s">
        <v>5670</v>
      </c>
      <c r="G1121" t="s">
        <v>2456</v>
      </c>
      <c r="H1121" t="s">
        <v>93</v>
      </c>
      <c r="I1121" t="s">
        <v>1278</v>
      </c>
      <c r="J1121" t="s">
        <v>82</v>
      </c>
      <c r="K1121" t="s">
        <v>5693</v>
      </c>
      <c r="L1121" s="305" t="s">
        <v>7</v>
      </c>
      <c r="N1121" s="9">
        <v>6000</v>
      </c>
      <c r="O1121" s="9">
        <v>586.5</v>
      </c>
      <c r="P1121" s="9">
        <v>0</v>
      </c>
      <c r="Q1121" s="138">
        <v>0</v>
      </c>
      <c r="R1121" s="138">
        <v>0</v>
      </c>
      <c r="U1121" s="3">
        <v>6.0439995062988812E-2</v>
      </c>
      <c r="V1121" s="279">
        <v>9301.6299999999992</v>
      </c>
      <c r="W1121" s="279">
        <v>9783.51</v>
      </c>
      <c r="X1121" s="279">
        <v>8609.49</v>
      </c>
      <c r="Y1121" s="3">
        <v>0.08</v>
      </c>
      <c r="Z1121" t="s">
        <v>5630</v>
      </c>
      <c r="AC1121" s="1" t="s">
        <v>5742</v>
      </c>
    </row>
    <row r="1122" spans="1:29" x14ac:dyDescent="0.25">
      <c r="A1122">
        <v>1119</v>
      </c>
      <c r="B1122" s="167">
        <v>46062.635717592595</v>
      </c>
      <c r="C1122" s="110">
        <f t="shared" si="17"/>
        <v>46077.635717592595</v>
      </c>
      <c r="D1122" t="s">
        <v>6217</v>
      </c>
      <c r="G1122" t="s">
        <v>2795</v>
      </c>
      <c r="H1122" t="s">
        <v>93</v>
      </c>
      <c r="I1122" t="s">
        <v>886</v>
      </c>
      <c r="J1122" t="s">
        <v>82</v>
      </c>
      <c r="L1122" s="305" t="s">
        <v>4</v>
      </c>
      <c r="N1122" s="9">
        <v>1600</v>
      </c>
      <c r="O1122" s="9">
        <v>39.799999999999997</v>
      </c>
      <c r="P1122" s="9">
        <v>0</v>
      </c>
      <c r="Q1122" s="138">
        <v>0</v>
      </c>
      <c r="R1122" s="138">
        <v>0</v>
      </c>
      <c r="U1122" s="3">
        <v>5.4435406844451896E-2</v>
      </c>
      <c r="V1122" s="279">
        <v>2745.43</v>
      </c>
      <c r="W1122" s="279">
        <v>2444.48</v>
      </c>
      <c r="X1122" s="279">
        <v>2151.14</v>
      </c>
      <c r="Y1122" s="3">
        <v>0.22</v>
      </c>
      <c r="Z1122" t="s">
        <v>5630</v>
      </c>
      <c r="AC1122" s="1" t="s">
        <v>5742</v>
      </c>
    </row>
    <row r="1123" spans="1:29" x14ac:dyDescent="0.25">
      <c r="A1123">
        <v>1120</v>
      </c>
      <c r="B1123" s="167">
        <v>46062.639884259261</v>
      </c>
      <c r="C1123" s="110">
        <f t="shared" si="17"/>
        <v>46077.639884259261</v>
      </c>
      <c r="D1123" t="s">
        <v>5559</v>
      </c>
      <c r="E1123" t="s">
        <v>5989</v>
      </c>
      <c r="G1123" t="s">
        <v>1304</v>
      </c>
      <c r="H1123" t="s">
        <v>82</v>
      </c>
      <c r="I1123" t="s">
        <v>2911</v>
      </c>
      <c r="J1123" t="s">
        <v>93</v>
      </c>
      <c r="L1123" s="305" t="s">
        <v>6</v>
      </c>
      <c r="N1123" s="9">
        <v>3200</v>
      </c>
      <c r="O1123" s="9">
        <v>144.6</v>
      </c>
      <c r="P1123" s="9">
        <v>0</v>
      </c>
      <c r="Q1123" s="138">
        <v>0</v>
      </c>
      <c r="R1123" s="138">
        <v>0</v>
      </c>
      <c r="U1123" s="3">
        <v>8.2825270996248493E-2</v>
      </c>
      <c r="V1123" s="279">
        <v>5139.22</v>
      </c>
      <c r="W1123" s="279">
        <v>5161.0600000000004</v>
      </c>
      <c r="X1123" s="279">
        <v>4541.74</v>
      </c>
      <c r="Y1123" s="3">
        <v>0.12</v>
      </c>
      <c r="Z1123" t="s">
        <v>5630</v>
      </c>
      <c r="AC1123" s="1" t="s">
        <v>5742</v>
      </c>
    </row>
    <row r="1124" spans="1:29" x14ac:dyDescent="0.25">
      <c r="A1124">
        <v>1121</v>
      </c>
      <c r="B1124" s="167">
        <v>46062.686168981483</v>
      </c>
      <c r="C1124" s="110">
        <f t="shared" si="17"/>
        <v>46077.686168981483</v>
      </c>
      <c r="D1124" t="s">
        <v>6538</v>
      </c>
      <c r="G1124" t="s">
        <v>1827</v>
      </c>
      <c r="H1124" t="s">
        <v>39</v>
      </c>
      <c r="I1124" t="s">
        <v>5098</v>
      </c>
      <c r="J1124" t="s">
        <v>92</v>
      </c>
      <c r="K1124" t="s">
        <v>6539</v>
      </c>
      <c r="L1124" s="305" t="s">
        <v>6</v>
      </c>
      <c r="N1124" s="9">
        <v>7000</v>
      </c>
      <c r="O1124" s="9">
        <v>73.8</v>
      </c>
      <c r="P1124" s="9">
        <v>1200000</v>
      </c>
      <c r="Q1124" s="138">
        <v>0</v>
      </c>
      <c r="R1124" s="138">
        <v>0</v>
      </c>
      <c r="U1124" s="3">
        <v>0.16916121585945373</v>
      </c>
      <c r="V1124" s="279">
        <v>14060.11</v>
      </c>
      <c r="W1124" s="279">
        <v>12471.66</v>
      </c>
      <c r="X1124" s="279">
        <v>10984.87</v>
      </c>
      <c r="Y1124" s="3">
        <v>0.22</v>
      </c>
      <c r="Z1124" t="s">
        <v>5630</v>
      </c>
      <c r="AC1124" s="1" t="s">
        <v>5742</v>
      </c>
    </row>
    <row r="1125" spans="1:29" x14ac:dyDescent="0.25">
      <c r="A1125">
        <v>1122</v>
      </c>
      <c r="B1125" s="167">
        <v>46062.693877314814</v>
      </c>
      <c r="C1125" s="110">
        <f t="shared" si="17"/>
        <v>46077.693877314814</v>
      </c>
      <c r="D1125" t="s">
        <v>6034</v>
      </c>
      <c r="G1125" t="s">
        <v>1827</v>
      </c>
      <c r="H1125" t="s">
        <v>39</v>
      </c>
      <c r="I1125" t="s">
        <v>1827</v>
      </c>
      <c r="J1125" t="s">
        <v>39</v>
      </c>
      <c r="K1125" t="s">
        <v>6540</v>
      </c>
      <c r="L1125" s="305" t="s">
        <v>3</v>
      </c>
      <c r="N1125" s="9">
        <v>650</v>
      </c>
      <c r="O1125" s="9">
        <v>0</v>
      </c>
      <c r="P1125" s="9">
        <v>0</v>
      </c>
      <c r="Q1125" s="138">
        <v>0</v>
      </c>
      <c r="R1125" s="138">
        <v>0</v>
      </c>
      <c r="U1125" s="3">
        <v>9.0188387662527791E-2</v>
      </c>
      <c r="V1125" s="279">
        <v>1129.45</v>
      </c>
      <c r="W1125" s="279">
        <v>974.9</v>
      </c>
      <c r="X1125" s="279">
        <v>926.15</v>
      </c>
      <c r="Y1125" s="3">
        <v>0.18</v>
      </c>
      <c r="Z1125" t="s">
        <v>5630</v>
      </c>
      <c r="AC1125" s="1" t="s">
        <v>5742</v>
      </c>
    </row>
    <row r="1126" spans="1:29" x14ac:dyDescent="0.25">
      <c r="A1126">
        <v>1123</v>
      </c>
      <c r="B1126" s="167">
        <v>46062.697557870371</v>
      </c>
      <c r="C1126" s="110">
        <f t="shared" si="17"/>
        <v>46077.697557870371</v>
      </c>
      <c r="D1126" t="s">
        <v>6296</v>
      </c>
      <c r="G1126" t="s">
        <v>2764</v>
      </c>
      <c r="H1126" t="s">
        <v>93</v>
      </c>
      <c r="I1126" t="s">
        <v>3634</v>
      </c>
      <c r="J1126" t="s">
        <v>93</v>
      </c>
      <c r="L1126" s="305" t="s">
        <v>6</v>
      </c>
      <c r="N1126" s="9">
        <v>1500</v>
      </c>
      <c r="O1126" s="9">
        <v>51.3</v>
      </c>
      <c r="P1126" s="9">
        <v>0</v>
      </c>
      <c r="Q1126" s="138">
        <v>0</v>
      </c>
      <c r="R1126" s="138">
        <v>0</v>
      </c>
      <c r="U1126" s="3">
        <v>5.4467618400672019E-2</v>
      </c>
      <c r="V1126" s="279">
        <v>2666.45</v>
      </c>
      <c r="W1126" s="279">
        <v>2377.65</v>
      </c>
      <c r="X1126" s="279">
        <v>2092.33</v>
      </c>
      <c r="Y1126" s="3">
        <v>0.22</v>
      </c>
      <c r="Z1126" t="s">
        <v>5630</v>
      </c>
      <c r="AC1126" s="1" t="s">
        <v>5742</v>
      </c>
    </row>
    <row r="1127" spans="1:29" x14ac:dyDescent="0.25">
      <c r="A1127">
        <v>1124</v>
      </c>
      <c r="B1127" s="167">
        <v>46062.734791666669</v>
      </c>
      <c r="C1127" s="110">
        <f t="shared" si="17"/>
        <v>46077.734791666669</v>
      </c>
      <c r="D1127" t="s">
        <v>6541</v>
      </c>
      <c r="G1127" t="s">
        <v>2710</v>
      </c>
      <c r="H1127" t="s">
        <v>93</v>
      </c>
      <c r="I1127" t="s">
        <v>128</v>
      </c>
      <c r="J1127" t="s">
        <v>81</v>
      </c>
      <c r="L1127" s="305" t="s">
        <v>4</v>
      </c>
      <c r="N1127" s="9">
        <v>5800</v>
      </c>
      <c r="O1127" s="9">
        <v>396.6</v>
      </c>
      <c r="P1127" s="9">
        <v>1280581.73</v>
      </c>
      <c r="Q1127" s="138">
        <v>0</v>
      </c>
      <c r="R1127" s="138">
        <v>0</v>
      </c>
      <c r="U1127" s="3">
        <v>0.17054333448607617</v>
      </c>
      <c r="V1127" s="279">
        <v>12659.02</v>
      </c>
      <c r="W1127" s="279">
        <v>10327.02</v>
      </c>
      <c r="X1127" s="279">
        <v>9604.1299999999992</v>
      </c>
      <c r="Y1127" s="3">
        <v>0.25</v>
      </c>
      <c r="Z1127" t="s">
        <v>5630</v>
      </c>
      <c r="AC1127" s="1" t="s">
        <v>5742</v>
      </c>
    </row>
    <row r="1128" spans="1:29" x14ac:dyDescent="0.25">
      <c r="A1128">
        <v>1125</v>
      </c>
      <c r="B1128" s="167">
        <v>46062.745104166665</v>
      </c>
      <c r="C1128" s="110">
        <f t="shared" si="17"/>
        <v>46077.745104166665</v>
      </c>
      <c r="D1128" t="s">
        <v>6541</v>
      </c>
      <c r="G1128" t="s">
        <v>128</v>
      </c>
      <c r="H1128" t="s">
        <v>81</v>
      </c>
      <c r="I1128" t="s">
        <v>2710</v>
      </c>
      <c r="J1128" t="s">
        <v>93</v>
      </c>
      <c r="L1128" s="305" t="s">
        <v>4</v>
      </c>
      <c r="N1128" s="9">
        <v>5200</v>
      </c>
      <c r="O1128" s="9">
        <v>396.6</v>
      </c>
      <c r="P1128" s="9">
        <v>1280581.73</v>
      </c>
      <c r="Q1128" s="138">
        <v>0</v>
      </c>
      <c r="R1128" s="138">
        <v>0</v>
      </c>
      <c r="U1128" s="3">
        <v>0.18207912651339786</v>
      </c>
      <c r="V1128" s="279">
        <v>11791.12</v>
      </c>
      <c r="W1128" s="279">
        <v>10174.09</v>
      </c>
      <c r="X1128" s="279">
        <v>8953.2000000000007</v>
      </c>
      <c r="Y1128" s="3">
        <v>0.25</v>
      </c>
      <c r="Z1128" t="s">
        <v>5630</v>
      </c>
      <c r="AC1128" s="1" t="s">
        <v>5742</v>
      </c>
    </row>
    <row r="1129" spans="1:29" x14ac:dyDescent="0.25">
      <c r="A1129">
        <v>1126</v>
      </c>
      <c r="B1129" s="167">
        <v>46062.762152777781</v>
      </c>
      <c r="C1129" s="110">
        <f t="shared" si="17"/>
        <v>46077.762152777781</v>
      </c>
      <c r="D1129" t="s">
        <v>6542</v>
      </c>
      <c r="G1129" t="s">
        <v>1827</v>
      </c>
      <c r="H1129" t="s">
        <v>39</v>
      </c>
      <c r="I1129" t="s">
        <v>5098</v>
      </c>
      <c r="J1129" t="s">
        <v>92</v>
      </c>
      <c r="L1129" s="305" t="s">
        <v>6</v>
      </c>
      <c r="N1129" s="9">
        <v>7000</v>
      </c>
      <c r="O1129" s="9">
        <v>73.8</v>
      </c>
      <c r="P1129" s="9">
        <v>1200000</v>
      </c>
      <c r="Q1129" s="138">
        <v>0</v>
      </c>
      <c r="R1129" s="138">
        <v>0</v>
      </c>
      <c r="U1129" s="3">
        <v>0.1438409579767872</v>
      </c>
      <c r="V1129" s="279">
        <v>14060.11</v>
      </c>
      <c r="W1129" s="279">
        <v>11995.13</v>
      </c>
      <c r="X1129" s="279">
        <v>10565.52</v>
      </c>
      <c r="Y1129" s="3">
        <v>0.25</v>
      </c>
      <c r="Z1129" t="s">
        <v>5630</v>
      </c>
      <c r="AC1129" s="1" t="s">
        <v>5742</v>
      </c>
    </row>
    <row r="1130" spans="1:29" x14ac:dyDescent="0.25">
      <c r="A1130">
        <v>1127</v>
      </c>
      <c r="B1130" s="167">
        <v>46062.787372685183</v>
      </c>
      <c r="C1130" s="110">
        <f t="shared" si="17"/>
        <v>46077.787372685183</v>
      </c>
      <c r="D1130" t="s">
        <v>5494</v>
      </c>
      <c r="E1130" t="s">
        <v>5788</v>
      </c>
      <c r="G1130" t="s">
        <v>2512</v>
      </c>
      <c r="H1130" t="s">
        <v>92</v>
      </c>
      <c r="I1130" t="s">
        <v>3237</v>
      </c>
      <c r="J1130" t="s">
        <v>39</v>
      </c>
      <c r="L1130" s="305" t="s">
        <v>6</v>
      </c>
      <c r="N1130" s="9">
        <v>1400</v>
      </c>
      <c r="O1130" s="9">
        <v>60.35</v>
      </c>
      <c r="P1130" s="9">
        <v>0</v>
      </c>
      <c r="Q1130" s="138">
        <v>0</v>
      </c>
      <c r="R1130" s="138">
        <v>0</v>
      </c>
      <c r="U1130" s="3">
        <v>0.11382338594158778</v>
      </c>
      <c r="V1130" s="279">
        <v>2245.1799999999998</v>
      </c>
      <c r="W1130" s="279">
        <v>2353.31</v>
      </c>
      <c r="X1130" s="279">
        <v>2070.92</v>
      </c>
      <c r="Y1130" s="3">
        <v>0.08</v>
      </c>
      <c r="Z1130" t="s">
        <v>5630</v>
      </c>
      <c r="AC1130" s="1" t="s">
        <v>5742</v>
      </c>
    </row>
    <row r="1131" spans="1:29" x14ac:dyDescent="0.25">
      <c r="A1131">
        <v>1128</v>
      </c>
      <c r="B1131" s="167">
        <v>46063.411921296298</v>
      </c>
      <c r="C1131" s="110">
        <f t="shared" si="17"/>
        <v>46078.411921296298</v>
      </c>
      <c r="D1131" t="s">
        <v>6543</v>
      </c>
      <c r="E1131" t="s">
        <v>6544</v>
      </c>
      <c r="G1131" t="s">
        <v>4713</v>
      </c>
      <c r="H1131" t="s">
        <v>93</v>
      </c>
      <c r="I1131" t="s">
        <v>1810</v>
      </c>
      <c r="J1131" t="s">
        <v>39</v>
      </c>
      <c r="L1131" s="305" t="s">
        <v>4</v>
      </c>
      <c r="N1131" s="9">
        <v>2800</v>
      </c>
      <c r="O1131" s="9">
        <v>60</v>
      </c>
      <c r="P1131" s="9">
        <v>0</v>
      </c>
      <c r="Q1131" s="138">
        <v>0</v>
      </c>
      <c r="R1131" s="138">
        <v>0</v>
      </c>
      <c r="U1131" s="3">
        <v>0.21856235442562494</v>
      </c>
      <c r="V1131" s="279">
        <v>4793.82</v>
      </c>
      <c r="W1131" s="279">
        <v>5447.52</v>
      </c>
      <c r="X1131" s="279">
        <v>4793.82</v>
      </c>
      <c r="Z1131" t="s">
        <v>5630</v>
      </c>
      <c r="AC1131" s="1" t="s">
        <v>5742</v>
      </c>
    </row>
    <row r="1132" spans="1:29" x14ac:dyDescent="0.25">
      <c r="A1132">
        <v>1129</v>
      </c>
      <c r="B1132" s="167">
        <v>46063.413935185185</v>
      </c>
      <c r="C1132" s="110">
        <f t="shared" si="17"/>
        <v>46078.413935185185</v>
      </c>
      <c r="D1132" t="s">
        <v>6543</v>
      </c>
      <c r="E1132" t="s">
        <v>6544</v>
      </c>
      <c r="G1132" t="s">
        <v>4713</v>
      </c>
      <c r="H1132" t="s">
        <v>93</v>
      </c>
      <c r="I1132" t="s">
        <v>1810</v>
      </c>
      <c r="J1132" t="s">
        <v>39</v>
      </c>
      <c r="K1132" t="s">
        <v>6545</v>
      </c>
      <c r="L1132" s="305" t="s">
        <v>8</v>
      </c>
      <c r="N1132" s="9">
        <v>4200</v>
      </c>
      <c r="O1132" s="9">
        <v>197</v>
      </c>
      <c r="P1132" s="9">
        <v>0</v>
      </c>
      <c r="Q1132" s="138">
        <v>0</v>
      </c>
      <c r="R1132" s="138">
        <v>0</v>
      </c>
      <c r="U1132" s="3">
        <v>0.21869718877400537</v>
      </c>
      <c r="V1132" s="279">
        <v>7309.28</v>
      </c>
      <c r="W1132" s="279">
        <v>8306</v>
      </c>
      <c r="X1132" s="279">
        <v>7309.28</v>
      </c>
      <c r="Z1132" t="s">
        <v>5630</v>
      </c>
      <c r="AC1132" s="1" t="s">
        <v>5742</v>
      </c>
    </row>
    <row r="1133" spans="1:29" x14ac:dyDescent="0.25">
      <c r="A1133">
        <v>1130</v>
      </c>
      <c r="B1133" s="167">
        <v>46063.497210648151</v>
      </c>
      <c r="C1133" s="110">
        <f t="shared" si="17"/>
        <v>46078.497210648151</v>
      </c>
      <c r="D1133" t="s">
        <v>6546</v>
      </c>
      <c r="E1133" t="s">
        <v>6547</v>
      </c>
      <c r="G1133" t="s">
        <v>1827</v>
      </c>
      <c r="H1133" t="s">
        <v>39</v>
      </c>
      <c r="I1133" t="s">
        <v>5098</v>
      </c>
      <c r="J1133" t="s">
        <v>92</v>
      </c>
      <c r="L1133" s="305" t="s">
        <v>6</v>
      </c>
      <c r="N1133" s="9">
        <v>7000</v>
      </c>
      <c r="O1133" s="9">
        <v>73.599999999999994</v>
      </c>
      <c r="P1133" s="9">
        <v>1200000</v>
      </c>
      <c r="Q1133" s="138">
        <v>0</v>
      </c>
      <c r="R1133" s="138">
        <v>0</v>
      </c>
      <c r="U1133" s="3">
        <v>0.12586140949478059</v>
      </c>
      <c r="V1133" s="279">
        <v>14059.89</v>
      </c>
      <c r="W1133" s="279">
        <v>11677.22</v>
      </c>
      <c r="X1133" s="279">
        <v>10285.74</v>
      </c>
      <c r="Y1133" s="3">
        <v>0.27</v>
      </c>
      <c r="Z1133" t="s">
        <v>5630</v>
      </c>
      <c r="AC1133" s="1" t="s">
        <v>5742</v>
      </c>
    </row>
    <row r="1134" spans="1:29" x14ac:dyDescent="0.25">
      <c r="A1134">
        <v>1131</v>
      </c>
      <c r="B1134" s="167">
        <v>46063.679097222222</v>
      </c>
      <c r="C1134" s="110">
        <f t="shared" si="17"/>
        <v>46078.679097222222</v>
      </c>
      <c r="D1134" t="s">
        <v>6548</v>
      </c>
      <c r="E1134" t="s">
        <v>6549</v>
      </c>
      <c r="G1134" t="s">
        <v>1789</v>
      </c>
      <c r="H1134" t="s">
        <v>39</v>
      </c>
      <c r="I1134" t="s">
        <v>1382</v>
      </c>
      <c r="J1134" t="s">
        <v>80</v>
      </c>
      <c r="K1134" t="s">
        <v>6550</v>
      </c>
      <c r="L1134" s="305" t="s">
        <v>8</v>
      </c>
      <c r="N1134" s="9">
        <v>18000</v>
      </c>
      <c r="O1134" s="9">
        <v>1222.8</v>
      </c>
      <c r="P1134" s="9">
        <v>0</v>
      </c>
      <c r="Q1134" s="138">
        <v>0</v>
      </c>
      <c r="R1134" s="138">
        <v>0</v>
      </c>
      <c r="U1134" s="3">
        <v>0.15318943279512084</v>
      </c>
      <c r="V1134" s="279">
        <v>32124.13</v>
      </c>
      <c r="W1134" s="279">
        <v>31131.58</v>
      </c>
      <c r="X1134" s="279">
        <v>29047.21</v>
      </c>
      <c r="Y1134" s="3">
        <v>0.1</v>
      </c>
      <c r="Z1134" t="s">
        <v>5630</v>
      </c>
      <c r="AC1134" s="1" t="s">
        <v>5742</v>
      </c>
    </row>
    <row r="1135" spans="1:29" x14ac:dyDescent="0.25">
      <c r="A1135">
        <v>1132</v>
      </c>
      <c r="B1135" s="167">
        <v>46063.680798611109</v>
      </c>
      <c r="C1135" s="110">
        <f t="shared" si="17"/>
        <v>46078.680798611109</v>
      </c>
      <c r="D1135" t="s">
        <v>6548</v>
      </c>
      <c r="E1135" t="s">
        <v>6549</v>
      </c>
      <c r="G1135" t="s">
        <v>1789</v>
      </c>
      <c r="H1135" t="s">
        <v>39</v>
      </c>
      <c r="I1135" t="s">
        <v>1412</v>
      </c>
      <c r="J1135" t="s">
        <v>80</v>
      </c>
      <c r="K1135" t="s">
        <v>6551</v>
      </c>
      <c r="L1135" s="305" t="s">
        <v>8</v>
      </c>
      <c r="N1135" s="9">
        <v>18500</v>
      </c>
      <c r="O1135" s="9">
        <v>1222.8</v>
      </c>
      <c r="P1135" s="9">
        <v>0</v>
      </c>
      <c r="Q1135" s="138">
        <v>0</v>
      </c>
      <c r="R1135" s="138">
        <v>0</v>
      </c>
      <c r="U1135" s="3">
        <v>0.11513896960031614</v>
      </c>
      <c r="V1135" s="279">
        <v>32978.83</v>
      </c>
      <c r="W1135" s="279">
        <v>30258.5</v>
      </c>
      <c r="X1135" s="279">
        <v>28235.24</v>
      </c>
      <c r="Y1135" s="3">
        <v>0.15</v>
      </c>
      <c r="Z1135" t="s">
        <v>5630</v>
      </c>
      <c r="AC1135" s="1" t="s">
        <v>5742</v>
      </c>
    </row>
    <row r="1136" spans="1:29" x14ac:dyDescent="0.25">
      <c r="A1136">
        <v>1133</v>
      </c>
      <c r="B1136" s="167">
        <v>46063.683206018519</v>
      </c>
      <c r="C1136" s="110">
        <f t="shared" si="17"/>
        <v>46078.683206018519</v>
      </c>
      <c r="D1136" t="s">
        <v>6548</v>
      </c>
      <c r="E1136" t="s">
        <v>6549</v>
      </c>
      <c r="G1136" t="s">
        <v>1789</v>
      </c>
      <c r="H1136" t="s">
        <v>39</v>
      </c>
      <c r="I1136" t="s">
        <v>1403</v>
      </c>
      <c r="J1136" t="s">
        <v>80</v>
      </c>
      <c r="L1136" s="305" t="s">
        <v>8</v>
      </c>
      <c r="N1136" s="9">
        <v>15000</v>
      </c>
      <c r="O1136" s="9">
        <v>1076.4000000000001</v>
      </c>
      <c r="P1136" s="9">
        <v>0</v>
      </c>
      <c r="Q1136" s="138">
        <v>0</v>
      </c>
      <c r="R1136" s="138">
        <v>0</v>
      </c>
      <c r="U1136" s="3">
        <v>0.11513896960031614</v>
      </c>
      <c r="V1136" s="279">
        <v>26833.71</v>
      </c>
      <c r="W1136" s="279">
        <v>24628.03</v>
      </c>
      <c r="X1136" s="279">
        <v>22987.56</v>
      </c>
      <c r="Y1136" s="3">
        <v>0.15</v>
      </c>
      <c r="Z1136" t="s">
        <v>5630</v>
      </c>
      <c r="AC1136" s="1" t="s">
        <v>5742</v>
      </c>
    </row>
    <row r="1137" spans="1:29" x14ac:dyDescent="0.25">
      <c r="A1137">
        <v>1134</v>
      </c>
      <c r="B1137" s="167">
        <v>46064.453344907408</v>
      </c>
      <c r="C1137" s="110">
        <f t="shared" si="17"/>
        <v>46079.453344907408</v>
      </c>
      <c r="D1137" t="s">
        <v>6552</v>
      </c>
      <c r="E1137" t="s">
        <v>6403</v>
      </c>
      <c r="G1137" t="s">
        <v>1868</v>
      </c>
      <c r="H1137" t="s">
        <v>39</v>
      </c>
      <c r="I1137" t="s">
        <v>4365</v>
      </c>
      <c r="J1137" t="s">
        <v>81</v>
      </c>
      <c r="L1137" s="305" t="s">
        <v>3</v>
      </c>
      <c r="N1137" s="9">
        <v>2350</v>
      </c>
      <c r="O1137" s="9">
        <v>73.64</v>
      </c>
      <c r="P1137" s="9">
        <v>0</v>
      </c>
      <c r="Q1137" s="138">
        <v>0</v>
      </c>
      <c r="R1137" s="138">
        <v>0</v>
      </c>
      <c r="U1137" s="3">
        <v>9.0196281536816983E-2</v>
      </c>
      <c r="V1137" s="279">
        <v>4098.6899999999996</v>
      </c>
      <c r="W1137" s="279">
        <v>3623.55</v>
      </c>
      <c r="X1137" s="279">
        <v>3375.61</v>
      </c>
      <c r="Y1137" s="3">
        <v>0.18</v>
      </c>
      <c r="Z1137" t="s">
        <v>5630</v>
      </c>
      <c r="AC1137" s="1" t="s">
        <v>5742</v>
      </c>
    </row>
    <row r="1138" spans="1:29" x14ac:dyDescent="0.25">
      <c r="A1138">
        <v>1135</v>
      </c>
      <c r="B1138" s="167">
        <v>46064.459039351852</v>
      </c>
      <c r="C1138" s="110">
        <f t="shared" si="17"/>
        <v>46079.459039351852</v>
      </c>
      <c r="D1138" t="s">
        <v>5494</v>
      </c>
      <c r="E1138" t="s">
        <v>6432</v>
      </c>
      <c r="G1138" t="s">
        <v>5325</v>
      </c>
      <c r="H1138" t="s">
        <v>82</v>
      </c>
      <c r="I1138" t="s">
        <v>5102</v>
      </c>
      <c r="J1138" t="s">
        <v>92</v>
      </c>
      <c r="L1138" s="305" t="s">
        <v>5</v>
      </c>
      <c r="N1138" s="9">
        <v>5000</v>
      </c>
      <c r="O1138" s="9">
        <v>120.6</v>
      </c>
      <c r="P1138" s="9">
        <v>0</v>
      </c>
      <c r="Q1138" s="138">
        <v>0</v>
      </c>
      <c r="R1138" s="138">
        <v>0</v>
      </c>
      <c r="U1138" s="3">
        <v>8.2659088949042767E-2</v>
      </c>
      <c r="V1138" s="279">
        <v>7913.31</v>
      </c>
      <c r="W1138" s="279">
        <v>7931.53</v>
      </c>
      <c r="X1138" s="279">
        <v>6979.75</v>
      </c>
      <c r="Y1138" s="3">
        <v>0.12</v>
      </c>
      <c r="Z1138" t="s">
        <v>5630</v>
      </c>
      <c r="AC1138" s="1" t="s">
        <v>5742</v>
      </c>
    </row>
    <row r="1139" spans="1:29" x14ac:dyDescent="0.25">
      <c r="A1139">
        <v>1136</v>
      </c>
      <c r="B1139" s="167">
        <v>46064.46298611111</v>
      </c>
      <c r="C1139" s="110">
        <f t="shared" si="17"/>
        <v>46079.46298611111</v>
      </c>
      <c r="D1139" t="s">
        <v>6553</v>
      </c>
      <c r="G1139" t="s">
        <v>2883</v>
      </c>
      <c r="H1139" t="s">
        <v>93</v>
      </c>
      <c r="I1139" t="s">
        <v>1827</v>
      </c>
      <c r="J1139" t="s">
        <v>39</v>
      </c>
      <c r="L1139" s="305" t="s">
        <v>6</v>
      </c>
      <c r="N1139" s="9">
        <v>3200</v>
      </c>
      <c r="O1139" s="9">
        <v>120.6</v>
      </c>
      <c r="P1139" s="9">
        <v>0</v>
      </c>
      <c r="Q1139" s="138">
        <v>0</v>
      </c>
      <c r="R1139" s="138">
        <v>0</v>
      </c>
      <c r="U1139" s="3">
        <v>8.1895221757348868E-2</v>
      </c>
      <c r="V1139" s="279">
        <v>5536.3</v>
      </c>
      <c r="W1139" s="279">
        <v>5124.76</v>
      </c>
      <c r="X1139" s="279">
        <v>4509.79</v>
      </c>
      <c r="Y1139" s="3">
        <v>0.19</v>
      </c>
      <c r="Z1139" t="s">
        <v>5630</v>
      </c>
      <c r="AC1139" s="1" t="s">
        <v>5742</v>
      </c>
    </row>
    <row r="1140" spans="1:29" x14ac:dyDescent="0.25">
      <c r="A1140">
        <v>1137</v>
      </c>
      <c r="C1140" s="110" t="str">
        <f t="shared" si="17"/>
        <v/>
      </c>
    </row>
    <row r="1141" spans="1:29" x14ac:dyDescent="0.25">
      <c r="A1141">
        <v>1138</v>
      </c>
      <c r="C1141" s="110" t="str">
        <f t="shared" si="17"/>
        <v/>
      </c>
    </row>
    <row r="1142" spans="1:29" x14ac:dyDescent="0.25">
      <c r="A1142">
        <v>1139</v>
      </c>
      <c r="C1142" s="110" t="str">
        <f t="shared" si="17"/>
        <v/>
      </c>
    </row>
    <row r="1143" spans="1:29" x14ac:dyDescent="0.25">
      <c r="A1143">
        <v>1140</v>
      </c>
      <c r="C1143" s="110" t="str">
        <f t="shared" si="17"/>
        <v/>
      </c>
    </row>
    <row r="1144" spans="1:29" x14ac:dyDescent="0.25">
      <c r="A1144">
        <v>1141</v>
      </c>
      <c r="C1144" s="110" t="str">
        <f t="shared" si="17"/>
        <v/>
      </c>
    </row>
    <row r="1145" spans="1:29" x14ac:dyDescent="0.25">
      <c r="A1145">
        <v>1142</v>
      </c>
      <c r="C1145" s="110" t="str">
        <f t="shared" si="17"/>
        <v/>
      </c>
    </row>
    <row r="1146" spans="1:29" x14ac:dyDescent="0.25">
      <c r="A1146">
        <v>1143</v>
      </c>
      <c r="C1146" s="110" t="str">
        <f t="shared" si="17"/>
        <v/>
      </c>
    </row>
    <row r="1147" spans="1:29" x14ac:dyDescent="0.25">
      <c r="A1147">
        <v>1144</v>
      </c>
      <c r="C1147" s="110" t="str">
        <f t="shared" si="17"/>
        <v/>
      </c>
    </row>
    <row r="1148" spans="1:29" x14ac:dyDescent="0.25">
      <c r="A1148">
        <v>1145</v>
      </c>
      <c r="C1148" s="110" t="str">
        <f t="shared" si="17"/>
        <v/>
      </c>
    </row>
    <row r="1149" spans="1:29" x14ac:dyDescent="0.25">
      <c r="A1149">
        <v>1146</v>
      </c>
      <c r="C1149" s="110" t="str">
        <f t="shared" si="17"/>
        <v/>
      </c>
    </row>
    <row r="1150" spans="1:29" x14ac:dyDescent="0.25">
      <c r="A1150">
        <v>1147</v>
      </c>
      <c r="C1150" s="110" t="str">
        <f t="shared" si="17"/>
        <v/>
      </c>
    </row>
    <row r="1151" spans="1:29" x14ac:dyDescent="0.25">
      <c r="A1151">
        <v>1148</v>
      </c>
      <c r="C1151" s="110" t="str">
        <f t="shared" si="17"/>
        <v/>
      </c>
    </row>
    <row r="1152" spans="1:29" x14ac:dyDescent="0.25">
      <c r="A1152">
        <v>1149</v>
      </c>
      <c r="C1152" s="110" t="str">
        <f t="shared" si="17"/>
        <v/>
      </c>
    </row>
    <row r="1153" spans="1:3" x14ac:dyDescent="0.25">
      <c r="A1153">
        <v>1150</v>
      </c>
      <c r="C1153" s="110" t="str">
        <f t="shared" si="17"/>
        <v/>
      </c>
    </row>
    <row r="1154" spans="1:3" x14ac:dyDescent="0.25">
      <c r="A1154">
        <v>1151</v>
      </c>
      <c r="C1154" s="110" t="str">
        <f t="shared" si="17"/>
        <v/>
      </c>
    </row>
    <row r="1155" spans="1:3" x14ac:dyDescent="0.25">
      <c r="A1155">
        <v>1152</v>
      </c>
      <c r="C1155" s="110" t="str">
        <f t="shared" si="17"/>
        <v/>
      </c>
    </row>
    <row r="1156" spans="1:3" x14ac:dyDescent="0.25">
      <c r="A1156">
        <v>1153</v>
      </c>
      <c r="C1156" s="110" t="str">
        <f t="shared" ref="C1156:C1219" si="18">IF(B1156="","",B1156+15)</f>
        <v/>
      </c>
    </row>
    <row r="1157" spans="1:3" x14ac:dyDescent="0.25">
      <c r="A1157">
        <v>1154</v>
      </c>
      <c r="C1157" s="110" t="str">
        <f t="shared" si="18"/>
        <v/>
      </c>
    </row>
    <row r="1158" spans="1:3" x14ac:dyDescent="0.25">
      <c r="A1158">
        <v>1155</v>
      </c>
      <c r="C1158" s="110" t="str">
        <f t="shared" si="18"/>
        <v/>
      </c>
    </row>
    <row r="1159" spans="1:3" x14ac:dyDescent="0.25">
      <c r="A1159">
        <v>1156</v>
      </c>
      <c r="C1159" s="110" t="str">
        <f t="shared" si="18"/>
        <v/>
      </c>
    </row>
    <row r="1160" spans="1:3" x14ac:dyDescent="0.25">
      <c r="A1160">
        <v>1157</v>
      </c>
      <c r="C1160" s="110" t="str">
        <f t="shared" si="18"/>
        <v/>
      </c>
    </row>
    <row r="1161" spans="1:3" x14ac:dyDescent="0.25">
      <c r="A1161">
        <v>1158</v>
      </c>
      <c r="C1161" s="110" t="str">
        <f t="shared" si="18"/>
        <v/>
      </c>
    </row>
    <row r="1162" spans="1:3" x14ac:dyDescent="0.25">
      <c r="A1162">
        <v>1159</v>
      </c>
      <c r="C1162" s="110" t="str">
        <f t="shared" si="18"/>
        <v/>
      </c>
    </row>
    <row r="1163" spans="1:3" x14ac:dyDescent="0.25">
      <c r="A1163">
        <v>1160</v>
      </c>
      <c r="C1163" s="110" t="str">
        <f t="shared" si="18"/>
        <v/>
      </c>
    </row>
    <row r="1164" spans="1:3" x14ac:dyDescent="0.25">
      <c r="A1164">
        <v>1161</v>
      </c>
      <c r="C1164" s="110" t="str">
        <f t="shared" si="18"/>
        <v/>
      </c>
    </row>
    <row r="1165" spans="1:3" x14ac:dyDescent="0.25">
      <c r="A1165">
        <v>1162</v>
      </c>
      <c r="C1165" s="110" t="str">
        <f t="shared" si="18"/>
        <v/>
      </c>
    </row>
    <row r="1166" spans="1:3" x14ac:dyDescent="0.25">
      <c r="A1166">
        <v>1163</v>
      </c>
      <c r="C1166" s="110" t="str">
        <f t="shared" si="18"/>
        <v/>
      </c>
    </row>
    <row r="1167" spans="1:3" x14ac:dyDescent="0.25">
      <c r="A1167">
        <v>1164</v>
      </c>
      <c r="C1167" s="110" t="str">
        <f t="shared" si="18"/>
        <v/>
      </c>
    </row>
    <row r="1168" spans="1:3" x14ac:dyDescent="0.25">
      <c r="A1168">
        <v>1165</v>
      </c>
      <c r="C1168" s="110" t="str">
        <f t="shared" si="18"/>
        <v/>
      </c>
    </row>
    <row r="1169" spans="1:3" x14ac:dyDescent="0.25">
      <c r="A1169">
        <v>1166</v>
      </c>
      <c r="C1169" s="110" t="str">
        <f t="shared" si="18"/>
        <v/>
      </c>
    </row>
    <row r="1170" spans="1:3" x14ac:dyDescent="0.25">
      <c r="A1170">
        <v>1167</v>
      </c>
      <c r="C1170" s="110" t="str">
        <f t="shared" si="18"/>
        <v/>
      </c>
    </row>
    <row r="1171" spans="1:3" x14ac:dyDescent="0.25">
      <c r="A1171">
        <v>1168</v>
      </c>
      <c r="C1171" s="110" t="str">
        <f t="shared" si="18"/>
        <v/>
      </c>
    </row>
    <row r="1172" spans="1:3" x14ac:dyDescent="0.25">
      <c r="A1172">
        <v>1169</v>
      </c>
      <c r="C1172" s="110" t="str">
        <f t="shared" si="18"/>
        <v/>
      </c>
    </row>
    <row r="1173" spans="1:3" x14ac:dyDescent="0.25">
      <c r="A1173">
        <v>1170</v>
      </c>
      <c r="C1173" s="110" t="str">
        <f t="shared" si="18"/>
        <v/>
      </c>
    </row>
    <row r="1174" spans="1:3" x14ac:dyDescent="0.25">
      <c r="A1174">
        <v>1171</v>
      </c>
      <c r="C1174" s="110" t="str">
        <f t="shared" si="18"/>
        <v/>
      </c>
    </row>
    <row r="1175" spans="1:3" x14ac:dyDescent="0.25">
      <c r="A1175">
        <v>1172</v>
      </c>
      <c r="C1175" s="110" t="str">
        <f t="shared" si="18"/>
        <v/>
      </c>
    </row>
    <row r="1176" spans="1:3" x14ac:dyDescent="0.25">
      <c r="A1176">
        <v>1173</v>
      </c>
      <c r="C1176" s="110" t="str">
        <f t="shared" si="18"/>
        <v/>
      </c>
    </row>
    <row r="1177" spans="1:3" x14ac:dyDescent="0.25">
      <c r="A1177">
        <v>1174</v>
      </c>
      <c r="C1177" s="110" t="str">
        <f t="shared" si="18"/>
        <v/>
      </c>
    </row>
    <row r="1178" spans="1:3" x14ac:dyDescent="0.25">
      <c r="A1178">
        <v>1175</v>
      </c>
      <c r="C1178" s="110" t="str">
        <f t="shared" si="18"/>
        <v/>
      </c>
    </row>
    <row r="1179" spans="1:3" x14ac:dyDescent="0.25">
      <c r="A1179">
        <v>1176</v>
      </c>
      <c r="C1179" s="110" t="str">
        <f t="shared" si="18"/>
        <v/>
      </c>
    </row>
    <row r="1180" spans="1:3" x14ac:dyDescent="0.25">
      <c r="A1180">
        <v>1177</v>
      </c>
      <c r="C1180" s="110" t="str">
        <f t="shared" si="18"/>
        <v/>
      </c>
    </row>
    <row r="1181" spans="1:3" x14ac:dyDescent="0.25">
      <c r="A1181">
        <v>1178</v>
      </c>
      <c r="C1181" s="110" t="str">
        <f t="shared" si="18"/>
        <v/>
      </c>
    </row>
    <row r="1182" spans="1:3" x14ac:dyDescent="0.25">
      <c r="A1182">
        <v>1179</v>
      </c>
      <c r="C1182" s="110" t="str">
        <f t="shared" si="18"/>
        <v/>
      </c>
    </row>
    <row r="1183" spans="1:3" x14ac:dyDescent="0.25">
      <c r="A1183">
        <v>1180</v>
      </c>
      <c r="C1183" s="110" t="str">
        <f t="shared" si="18"/>
        <v/>
      </c>
    </row>
    <row r="1184" spans="1:3" x14ac:dyDescent="0.25">
      <c r="A1184">
        <v>1181</v>
      </c>
      <c r="C1184" s="110" t="str">
        <f t="shared" si="18"/>
        <v/>
      </c>
    </row>
    <row r="1185" spans="1:3" x14ac:dyDescent="0.25">
      <c r="A1185">
        <v>1182</v>
      </c>
      <c r="C1185" s="110" t="str">
        <f t="shared" si="18"/>
        <v/>
      </c>
    </row>
    <row r="1186" spans="1:3" x14ac:dyDescent="0.25">
      <c r="A1186">
        <v>1183</v>
      </c>
      <c r="C1186" s="110" t="str">
        <f t="shared" si="18"/>
        <v/>
      </c>
    </row>
    <row r="1187" spans="1:3" x14ac:dyDescent="0.25">
      <c r="A1187">
        <v>1184</v>
      </c>
      <c r="C1187" s="110" t="str">
        <f t="shared" si="18"/>
        <v/>
      </c>
    </row>
    <row r="1188" spans="1:3" x14ac:dyDescent="0.25">
      <c r="A1188">
        <v>1185</v>
      </c>
      <c r="C1188" s="110" t="str">
        <f t="shared" si="18"/>
        <v/>
      </c>
    </row>
    <row r="1189" spans="1:3" x14ac:dyDescent="0.25">
      <c r="A1189">
        <v>1186</v>
      </c>
      <c r="C1189" s="110" t="str">
        <f t="shared" si="18"/>
        <v/>
      </c>
    </row>
    <row r="1190" spans="1:3" x14ac:dyDescent="0.25">
      <c r="A1190">
        <v>1187</v>
      </c>
      <c r="C1190" s="110" t="str">
        <f t="shared" si="18"/>
        <v/>
      </c>
    </row>
    <row r="1191" spans="1:3" x14ac:dyDescent="0.25">
      <c r="A1191">
        <v>1188</v>
      </c>
      <c r="C1191" s="110" t="str">
        <f t="shared" si="18"/>
        <v/>
      </c>
    </row>
    <row r="1192" spans="1:3" x14ac:dyDescent="0.25">
      <c r="A1192">
        <v>1189</v>
      </c>
      <c r="C1192" s="110" t="str">
        <f t="shared" si="18"/>
        <v/>
      </c>
    </row>
    <row r="1193" spans="1:3" x14ac:dyDescent="0.25">
      <c r="A1193">
        <v>1190</v>
      </c>
      <c r="C1193" s="110" t="str">
        <f t="shared" si="18"/>
        <v/>
      </c>
    </row>
    <row r="1194" spans="1:3" x14ac:dyDescent="0.25">
      <c r="A1194">
        <v>1191</v>
      </c>
      <c r="C1194" s="110" t="str">
        <f t="shared" si="18"/>
        <v/>
      </c>
    </row>
    <row r="1195" spans="1:3" x14ac:dyDescent="0.25">
      <c r="A1195">
        <v>1192</v>
      </c>
      <c r="C1195" s="110" t="str">
        <f t="shared" si="18"/>
        <v/>
      </c>
    </row>
    <row r="1196" spans="1:3" x14ac:dyDescent="0.25">
      <c r="A1196">
        <v>1193</v>
      </c>
      <c r="C1196" s="110" t="str">
        <f t="shared" si="18"/>
        <v/>
      </c>
    </row>
    <row r="1197" spans="1:3" x14ac:dyDescent="0.25">
      <c r="A1197">
        <v>1194</v>
      </c>
      <c r="C1197" s="110" t="str">
        <f t="shared" si="18"/>
        <v/>
      </c>
    </row>
    <row r="1198" spans="1:3" x14ac:dyDescent="0.25">
      <c r="A1198">
        <v>1195</v>
      </c>
      <c r="C1198" s="110" t="str">
        <f t="shared" si="18"/>
        <v/>
      </c>
    </row>
    <row r="1199" spans="1:3" x14ac:dyDescent="0.25">
      <c r="A1199">
        <v>1196</v>
      </c>
      <c r="C1199" s="110" t="str">
        <f t="shared" si="18"/>
        <v/>
      </c>
    </row>
    <row r="1200" spans="1:3" x14ac:dyDescent="0.25">
      <c r="A1200">
        <v>1197</v>
      </c>
      <c r="C1200" s="110" t="str">
        <f t="shared" si="18"/>
        <v/>
      </c>
    </row>
    <row r="1201" spans="1:3" x14ac:dyDescent="0.25">
      <c r="A1201">
        <v>1198</v>
      </c>
      <c r="C1201" s="110" t="str">
        <f t="shared" si="18"/>
        <v/>
      </c>
    </row>
    <row r="1202" spans="1:3" x14ac:dyDescent="0.25">
      <c r="A1202">
        <v>1199</v>
      </c>
      <c r="C1202" s="110" t="str">
        <f t="shared" si="18"/>
        <v/>
      </c>
    </row>
    <row r="1203" spans="1:3" x14ac:dyDescent="0.25">
      <c r="A1203">
        <v>1200</v>
      </c>
      <c r="C1203" s="110" t="str">
        <f t="shared" si="18"/>
        <v/>
      </c>
    </row>
    <row r="1204" spans="1:3" x14ac:dyDescent="0.25">
      <c r="A1204">
        <v>1201</v>
      </c>
      <c r="C1204" s="110" t="str">
        <f t="shared" si="18"/>
        <v/>
      </c>
    </row>
    <row r="1205" spans="1:3" x14ac:dyDescent="0.25">
      <c r="A1205">
        <v>1202</v>
      </c>
      <c r="C1205" s="110" t="str">
        <f t="shared" si="18"/>
        <v/>
      </c>
    </row>
    <row r="1206" spans="1:3" x14ac:dyDescent="0.25">
      <c r="A1206">
        <v>1203</v>
      </c>
      <c r="C1206" s="110" t="str">
        <f t="shared" si="18"/>
        <v/>
      </c>
    </row>
    <row r="1207" spans="1:3" x14ac:dyDescent="0.25">
      <c r="A1207">
        <v>1204</v>
      </c>
      <c r="C1207" s="110" t="str">
        <f t="shared" si="18"/>
        <v/>
      </c>
    </row>
    <row r="1208" spans="1:3" x14ac:dyDescent="0.25">
      <c r="A1208">
        <v>1205</v>
      </c>
      <c r="C1208" s="110" t="str">
        <f t="shared" si="18"/>
        <v/>
      </c>
    </row>
    <row r="1209" spans="1:3" x14ac:dyDescent="0.25">
      <c r="A1209">
        <v>1206</v>
      </c>
      <c r="C1209" s="110" t="str">
        <f t="shared" si="18"/>
        <v/>
      </c>
    </row>
    <row r="1210" spans="1:3" x14ac:dyDescent="0.25">
      <c r="A1210">
        <v>1207</v>
      </c>
      <c r="C1210" s="110" t="str">
        <f t="shared" si="18"/>
        <v/>
      </c>
    </row>
    <row r="1211" spans="1:3" x14ac:dyDescent="0.25">
      <c r="A1211">
        <v>1208</v>
      </c>
      <c r="C1211" s="110" t="str">
        <f t="shared" si="18"/>
        <v/>
      </c>
    </row>
    <row r="1212" spans="1:3" x14ac:dyDescent="0.25">
      <c r="A1212">
        <v>1209</v>
      </c>
      <c r="C1212" s="110" t="str">
        <f t="shared" si="18"/>
        <v/>
      </c>
    </row>
    <row r="1213" spans="1:3" x14ac:dyDescent="0.25">
      <c r="A1213">
        <v>1210</v>
      </c>
      <c r="C1213" s="110" t="str">
        <f t="shared" si="18"/>
        <v/>
      </c>
    </row>
    <row r="1214" spans="1:3" x14ac:dyDescent="0.25">
      <c r="A1214">
        <v>1211</v>
      </c>
      <c r="C1214" s="110" t="str">
        <f t="shared" si="18"/>
        <v/>
      </c>
    </row>
    <row r="1215" spans="1:3" x14ac:dyDescent="0.25">
      <c r="A1215">
        <v>1212</v>
      </c>
      <c r="C1215" s="110" t="str">
        <f t="shared" si="18"/>
        <v/>
      </c>
    </row>
    <row r="1216" spans="1:3" x14ac:dyDescent="0.25">
      <c r="A1216">
        <v>1213</v>
      </c>
      <c r="C1216" s="110" t="str">
        <f t="shared" si="18"/>
        <v/>
      </c>
    </row>
    <row r="1217" spans="1:3" x14ac:dyDescent="0.25">
      <c r="A1217">
        <v>1214</v>
      </c>
      <c r="C1217" s="110" t="str">
        <f t="shared" si="18"/>
        <v/>
      </c>
    </row>
    <row r="1218" spans="1:3" x14ac:dyDescent="0.25">
      <c r="A1218">
        <v>1215</v>
      </c>
      <c r="C1218" s="110" t="str">
        <f t="shared" si="18"/>
        <v/>
      </c>
    </row>
    <row r="1219" spans="1:3" x14ac:dyDescent="0.25">
      <c r="A1219">
        <v>1216</v>
      </c>
      <c r="C1219" s="110" t="str">
        <f t="shared" si="18"/>
        <v/>
      </c>
    </row>
    <row r="1220" spans="1:3" x14ac:dyDescent="0.25">
      <c r="A1220">
        <v>1217</v>
      </c>
      <c r="C1220" s="110" t="str">
        <f t="shared" ref="C1220:C1283" si="19">IF(B1220="","",B1220+15)</f>
        <v/>
      </c>
    </row>
    <row r="1221" spans="1:3" x14ac:dyDescent="0.25">
      <c r="A1221">
        <v>1218</v>
      </c>
      <c r="C1221" s="110" t="str">
        <f t="shared" si="19"/>
        <v/>
      </c>
    </row>
    <row r="1222" spans="1:3" x14ac:dyDescent="0.25">
      <c r="A1222">
        <v>1219</v>
      </c>
      <c r="C1222" s="110" t="str">
        <f t="shared" si="19"/>
        <v/>
      </c>
    </row>
    <row r="1223" spans="1:3" x14ac:dyDescent="0.25">
      <c r="A1223">
        <v>1220</v>
      </c>
      <c r="C1223" s="110" t="str">
        <f t="shared" si="19"/>
        <v/>
      </c>
    </row>
    <row r="1224" spans="1:3" x14ac:dyDescent="0.25">
      <c r="A1224">
        <v>1221</v>
      </c>
      <c r="C1224" s="110" t="str">
        <f t="shared" si="19"/>
        <v/>
      </c>
    </row>
    <row r="1225" spans="1:3" x14ac:dyDescent="0.25">
      <c r="A1225">
        <v>1222</v>
      </c>
      <c r="C1225" s="110" t="str">
        <f t="shared" si="19"/>
        <v/>
      </c>
    </row>
    <row r="1226" spans="1:3" x14ac:dyDescent="0.25">
      <c r="A1226">
        <v>1223</v>
      </c>
      <c r="C1226" s="110" t="str">
        <f t="shared" si="19"/>
        <v/>
      </c>
    </row>
    <row r="1227" spans="1:3" x14ac:dyDescent="0.25">
      <c r="A1227">
        <v>1224</v>
      </c>
      <c r="C1227" s="110" t="str">
        <f t="shared" si="19"/>
        <v/>
      </c>
    </row>
    <row r="1228" spans="1:3" x14ac:dyDescent="0.25">
      <c r="A1228">
        <v>1225</v>
      </c>
      <c r="C1228" s="110" t="str">
        <f t="shared" si="19"/>
        <v/>
      </c>
    </row>
    <row r="1229" spans="1:3" x14ac:dyDescent="0.25">
      <c r="A1229">
        <v>1226</v>
      </c>
      <c r="C1229" s="110" t="str">
        <f t="shared" si="19"/>
        <v/>
      </c>
    </row>
    <row r="1230" spans="1:3" x14ac:dyDescent="0.25">
      <c r="A1230">
        <v>1227</v>
      </c>
      <c r="C1230" s="110" t="str">
        <f t="shared" si="19"/>
        <v/>
      </c>
    </row>
    <row r="1231" spans="1:3" x14ac:dyDescent="0.25">
      <c r="A1231">
        <v>1228</v>
      </c>
      <c r="C1231" s="110" t="str">
        <f t="shared" si="19"/>
        <v/>
      </c>
    </row>
    <row r="1232" spans="1:3" x14ac:dyDescent="0.25">
      <c r="A1232">
        <v>1229</v>
      </c>
      <c r="C1232" s="110" t="str">
        <f t="shared" si="19"/>
        <v/>
      </c>
    </row>
    <row r="1233" spans="1:3" x14ac:dyDescent="0.25">
      <c r="A1233">
        <v>1230</v>
      </c>
      <c r="C1233" s="110" t="str">
        <f t="shared" si="19"/>
        <v/>
      </c>
    </row>
    <row r="1234" spans="1:3" x14ac:dyDescent="0.25">
      <c r="A1234">
        <v>1231</v>
      </c>
      <c r="C1234" s="110" t="str">
        <f t="shared" si="19"/>
        <v/>
      </c>
    </row>
    <row r="1235" spans="1:3" x14ac:dyDescent="0.25">
      <c r="A1235">
        <v>1232</v>
      </c>
      <c r="C1235" s="110" t="str">
        <f t="shared" si="19"/>
        <v/>
      </c>
    </row>
    <row r="1236" spans="1:3" x14ac:dyDescent="0.25">
      <c r="A1236">
        <v>1233</v>
      </c>
      <c r="C1236" s="110" t="str">
        <f t="shared" si="19"/>
        <v/>
      </c>
    </row>
    <row r="1237" spans="1:3" x14ac:dyDescent="0.25">
      <c r="A1237">
        <v>1234</v>
      </c>
      <c r="C1237" s="110" t="str">
        <f t="shared" si="19"/>
        <v/>
      </c>
    </row>
    <row r="1238" spans="1:3" x14ac:dyDescent="0.25">
      <c r="A1238">
        <v>1235</v>
      </c>
      <c r="C1238" s="110" t="str">
        <f t="shared" si="19"/>
        <v/>
      </c>
    </row>
    <row r="1239" spans="1:3" x14ac:dyDescent="0.25">
      <c r="A1239">
        <v>1236</v>
      </c>
      <c r="C1239" s="110" t="str">
        <f t="shared" si="19"/>
        <v/>
      </c>
    </row>
    <row r="1240" spans="1:3" x14ac:dyDescent="0.25">
      <c r="A1240">
        <v>1237</v>
      </c>
      <c r="C1240" s="110" t="str">
        <f t="shared" si="19"/>
        <v/>
      </c>
    </row>
    <row r="1241" spans="1:3" x14ac:dyDescent="0.25">
      <c r="A1241">
        <v>1238</v>
      </c>
      <c r="C1241" s="110" t="str">
        <f t="shared" si="19"/>
        <v/>
      </c>
    </row>
    <row r="1242" spans="1:3" x14ac:dyDescent="0.25">
      <c r="A1242">
        <v>1239</v>
      </c>
      <c r="C1242" s="110" t="str">
        <f t="shared" si="19"/>
        <v/>
      </c>
    </row>
    <row r="1243" spans="1:3" x14ac:dyDescent="0.25">
      <c r="A1243">
        <v>1240</v>
      </c>
      <c r="C1243" s="110" t="str">
        <f t="shared" si="19"/>
        <v/>
      </c>
    </row>
    <row r="1244" spans="1:3" x14ac:dyDescent="0.25">
      <c r="A1244">
        <v>1241</v>
      </c>
      <c r="C1244" s="110" t="str">
        <f t="shared" si="19"/>
        <v/>
      </c>
    </row>
    <row r="1245" spans="1:3" x14ac:dyDescent="0.25">
      <c r="A1245">
        <v>1242</v>
      </c>
      <c r="C1245" s="110" t="str">
        <f t="shared" si="19"/>
        <v/>
      </c>
    </row>
    <row r="1246" spans="1:3" x14ac:dyDescent="0.25">
      <c r="A1246">
        <v>1243</v>
      </c>
      <c r="C1246" s="110" t="str">
        <f t="shared" si="19"/>
        <v/>
      </c>
    </row>
    <row r="1247" spans="1:3" x14ac:dyDescent="0.25">
      <c r="A1247">
        <v>1244</v>
      </c>
      <c r="C1247" s="110" t="str">
        <f t="shared" si="19"/>
        <v/>
      </c>
    </row>
    <row r="1248" spans="1:3" x14ac:dyDescent="0.25">
      <c r="A1248">
        <v>1245</v>
      </c>
      <c r="C1248" s="110" t="str">
        <f t="shared" si="19"/>
        <v/>
      </c>
    </row>
    <row r="1249" spans="1:3" x14ac:dyDescent="0.25">
      <c r="A1249">
        <v>1246</v>
      </c>
      <c r="C1249" s="110" t="str">
        <f t="shared" si="19"/>
        <v/>
      </c>
    </row>
    <row r="1250" spans="1:3" x14ac:dyDescent="0.25">
      <c r="A1250">
        <v>1247</v>
      </c>
      <c r="C1250" s="110" t="str">
        <f t="shared" si="19"/>
        <v/>
      </c>
    </row>
    <row r="1251" spans="1:3" x14ac:dyDescent="0.25">
      <c r="A1251">
        <v>1248</v>
      </c>
      <c r="C1251" s="110" t="str">
        <f t="shared" si="19"/>
        <v/>
      </c>
    </row>
    <row r="1252" spans="1:3" x14ac:dyDescent="0.25">
      <c r="A1252">
        <v>1249</v>
      </c>
      <c r="C1252" s="110" t="str">
        <f t="shared" si="19"/>
        <v/>
      </c>
    </row>
    <row r="1253" spans="1:3" x14ac:dyDescent="0.25">
      <c r="A1253">
        <v>1250</v>
      </c>
      <c r="C1253" s="110" t="str">
        <f t="shared" si="19"/>
        <v/>
      </c>
    </row>
    <row r="1254" spans="1:3" x14ac:dyDescent="0.25">
      <c r="A1254">
        <v>1251</v>
      </c>
      <c r="C1254" s="110" t="str">
        <f t="shared" si="19"/>
        <v/>
      </c>
    </row>
    <row r="1255" spans="1:3" x14ac:dyDescent="0.25">
      <c r="A1255">
        <v>1252</v>
      </c>
      <c r="C1255" s="110" t="str">
        <f t="shared" si="19"/>
        <v/>
      </c>
    </row>
    <row r="1256" spans="1:3" x14ac:dyDescent="0.25">
      <c r="A1256">
        <v>1253</v>
      </c>
      <c r="C1256" s="110" t="str">
        <f t="shared" si="19"/>
        <v/>
      </c>
    </row>
    <row r="1257" spans="1:3" x14ac:dyDescent="0.25">
      <c r="A1257">
        <v>1254</v>
      </c>
      <c r="C1257" s="110" t="str">
        <f t="shared" si="19"/>
        <v/>
      </c>
    </row>
    <row r="1258" spans="1:3" x14ac:dyDescent="0.25">
      <c r="A1258">
        <v>1255</v>
      </c>
      <c r="C1258" s="110" t="str">
        <f t="shared" si="19"/>
        <v/>
      </c>
    </row>
    <row r="1259" spans="1:3" x14ac:dyDescent="0.25">
      <c r="A1259">
        <v>1256</v>
      </c>
      <c r="C1259" s="110" t="str">
        <f t="shared" si="19"/>
        <v/>
      </c>
    </row>
    <row r="1260" spans="1:3" x14ac:dyDescent="0.25">
      <c r="A1260">
        <v>1257</v>
      </c>
      <c r="C1260" s="110" t="str">
        <f t="shared" si="19"/>
        <v/>
      </c>
    </row>
    <row r="1261" spans="1:3" x14ac:dyDescent="0.25">
      <c r="A1261">
        <v>1258</v>
      </c>
      <c r="C1261" s="110" t="str">
        <f t="shared" si="19"/>
        <v/>
      </c>
    </row>
    <row r="1262" spans="1:3" x14ac:dyDescent="0.25">
      <c r="A1262">
        <v>1259</v>
      </c>
      <c r="C1262" s="110" t="str">
        <f t="shared" si="19"/>
        <v/>
      </c>
    </row>
    <row r="1263" spans="1:3" x14ac:dyDescent="0.25">
      <c r="A1263">
        <v>1260</v>
      </c>
      <c r="C1263" s="110" t="str">
        <f t="shared" si="19"/>
        <v/>
      </c>
    </row>
    <row r="1264" spans="1:3" x14ac:dyDescent="0.25">
      <c r="A1264">
        <v>1261</v>
      </c>
      <c r="C1264" s="110" t="str">
        <f t="shared" si="19"/>
        <v/>
      </c>
    </row>
    <row r="1265" spans="1:3" x14ac:dyDescent="0.25">
      <c r="A1265">
        <v>1262</v>
      </c>
      <c r="C1265" s="110" t="str">
        <f t="shared" si="19"/>
        <v/>
      </c>
    </row>
    <row r="1266" spans="1:3" x14ac:dyDescent="0.25">
      <c r="A1266">
        <v>1263</v>
      </c>
      <c r="C1266" s="110" t="str">
        <f t="shared" si="19"/>
        <v/>
      </c>
    </row>
    <row r="1267" spans="1:3" x14ac:dyDescent="0.25">
      <c r="A1267">
        <v>1264</v>
      </c>
      <c r="C1267" s="110" t="str">
        <f t="shared" si="19"/>
        <v/>
      </c>
    </row>
    <row r="1268" spans="1:3" x14ac:dyDescent="0.25">
      <c r="A1268">
        <v>1265</v>
      </c>
      <c r="C1268" s="110" t="str">
        <f t="shared" si="19"/>
        <v/>
      </c>
    </row>
    <row r="1269" spans="1:3" x14ac:dyDescent="0.25">
      <c r="A1269">
        <v>1266</v>
      </c>
      <c r="C1269" s="110" t="str">
        <f t="shared" si="19"/>
        <v/>
      </c>
    </row>
    <row r="1270" spans="1:3" x14ac:dyDescent="0.25">
      <c r="A1270">
        <v>1267</v>
      </c>
      <c r="C1270" s="110" t="str">
        <f t="shared" si="19"/>
        <v/>
      </c>
    </row>
    <row r="1271" spans="1:3" x14ac:dyDescent="0.25">
      <c r="A1271">
        <v>1268</v>
      </c>
      <c r="C1271" s="110" t="str">
        <f t="shared" si="19"/>
        <v/>
      </c>
    </row>
    <row r="1272" spans="1:3" x14ac:dyDescent="0.25">
      <c r="A1272">
        <v>1269</v>
      </c>
      <c r="C1272" s="110" t="str">
        <f t="shared" si="19"/>
        <v/>
      </c>
    </row>
    <row r="1273" spans="1:3" x14ac:dyDescent="0.25">
      <c r="A1273">
        <v>1270</v>
      </c>
      <c r="C1273" s="110" t="str">
        <f t="shared" si="19"/>
        <v/>
      </c>
    </row>
    <row r="1274" spans="1:3" x14ac:dyDescent="0.25">
      <c r="A1274">
        <v>1271</v>
      </c>
      <c r="C1274" s="110" t="str">
        <f t="shared" si="19"/>
        <v/>
      </c>
    </row>
    <row r="1275" spans="1:3" x14ac:dyDescent="0.25">
      <c r="A1275">
        <v>1272</v>
      </c>
      <c r="C1275" s="110" t="str">
        <f t="shared" si="19"/>
        <v/>
      </c>
    </row>
    <row r="1276" spans="1:3" x14ac:dyDescent="0.25">
      <c r="A1276">
        <v>1273</v>
      </c>
      <c r="C1276" s="110" t="str">
        <f t="shared" si="19"/>
        <v/>
      </c>
    </row>
    <row r="1277" spans="1:3" x14ac:dyDescent="0.25">
      <c r="A1277">
        <v>1274</v>
      </c>
      <c r="C1277" s="110" t="str">
        <f t="shared" si="19"/>
        <v/>
      </c>
    </row>
    <row r="1278" spans="1:3" x14ac:dyDescent="0.25">
      <c r="A1278">
        <v>1275</v>
      </c>
      <c r="C1278" s="110" t="str">
        <f t="shared" si="19"/>
        <v/>
      </c>
    </row>
    <row r="1279" spans="1:3" x14ac:dyDescent="0.25">
      <c r="A1279">
        <v>1276</v>
      </c>
      <c r="C1279" s="110" t="str">
        <f t="shared" si="19"/>
        <v/>
      </c>
    </row>
    <row r="1280" spans="1:3" x14ac:dyDescent="0.25">
      <c r="A1280">
        <v>1277</v>
      </c>
      <c r="C1280" s="110" t="str">
        <f t="shared" si="19"/>
        <v/>
      </c>
    </row>
    <row r="1281" spans="1:3" x14ac:dyDescent="0.25">
      <c r="A1281">
        <v>1278</v>
      </c>
      <c r="C1281" s="110" t="str">
        <f t="shared" si="19"/>
        <v/>
      </c>
    </row>
    <row r="1282" spans="1:3" x14ac:dyDescent="0.25">
      <c r="A1282">
        <v>1279</v>
      </c>
      <c r="C1282" s="110" t="str">
        <f t="shared" si="19"/>
        <v/>
      </c>
    </row>
    <row r="1283" spans="1:3" x14ac:dyDescent="0.25">
      <c r="A1283">
        <v>1280</v>
      </c>
      <c r="C1283" s="110" t="str">
        <f t="shared" si="19"/>
        <v/>
      </c>
    </row>
    <row r="1284" spans="1:3" x14ac:dyDescent="0.25">
      <c r="A1284">
        <v>1281</v>
      </c>
      <c r="C1284" s="110" t="str">
        <f t="shared" ref="C1284:C1347" si="20">IF(B1284="","",B1284+15)</f>
        <v/>
      </c>
    </row>
    <row r="1285" spans="1:3" x14ac:dyDescent="0.25">
      <c r="A1285">
        <v>1282</v>
      </c>
      <c r="C1285" s="110" t="str">
        <f t="shared" si="20"/>
        <v/>
      </c>
    </row>
    <row r="1286" spans="1:3" x14ac:dyDescent="0.25">
      <c r="A1286">
        <v>1283</v>
      </c>
      <c r="C1286" s="110" t="str">
        <f t="shared" si="20"/>
        <v/>
      </c>
    </row>
    <row r="1287" spans="1:3" x14ac:dyDescent="0.25">
      <c r="A1287">
        <v>1284</v>
      </c>
      <c r="C1287" s="110" t="str">
        <f t="shared" si="20"/>
        <v/>
      </c>
    </row>
    <row r="1288" spans="1:3" x14ac:dyDescent="0.25">
      <c r="A1288">
        <v>1285</v>
      </c>
      <c r="C1288" s="110" t="str">
        <f t="shared" si="20"/>
        <v/>
      </c>
    </row>
    <row r="1289" spans="1:3" x14ac:dyDescent="0.25">
      <c r="A1289">
        <v>1286</v>
      </c>
      <c r="C1289" s="110" t="str">
        <f t="shared" si="20"/>
        <v/>
      </c>
    </row>
    <row r="1290" spans="1:3" x14ac:dyDescent="0.25">
      <c r="A1290">
        <v>1287</v>
      </c>
      <c r="C1290" s="110" t="str">
        <f t="shared" si="20"/>
        <v/>
      </c>
    </row>
    <row r="1291" spans="1:3" x14ac:dyDescent="0.25">
      <c r="A1291">
        <v>1288</v>
      </c>
      <c r="C1291" s="110" t="str">
        <f t="shared" si="20"/>
        <v/>
      </c>
    </row>
    <row r="1292" spans="1:3" x14ac:dyDescent="0.25">
      <c r="A1292">
        <v>1289</v>
      </c>
      <c r="C1292" s="110" t="str">
        <f t="shared" si="20"/>
        <v/>
      </c>
    </row>
    <row r="1293" spans="1:3" x14ac:dyDescent="0.25">
      <c r="A1293">
        <v>1290</v>
      </c>
      <c r="C1293" s="110" t="str">
        <f t="shared" si="20"/>
        <v/>
      </c>
    </row>
    <row r="1294" spans="1:3" x14ac:dyDescent="0.25">
      <c r="A1294">
        <v>1291</v>
      </c>
      <c r="C1294" s="110" t="str">
        <f t="shared" si="20"/>
        <v/>
      </c>
    </row>
    <row r="1295" spans="1:3" x14ac:dyDescent="0.25">
      <c r="A1295">
        <v>1292</v>
      </c>
      <c r="C1295" s="110" t="str">
        <f t="shared" si="20"/>
        <v/>
      </c>
    </row>
    <row r="1296" spans="1:3" x14ac:dyDescent="0.25">
      <c r="A1296">
        <v>1293</v>
      </c>
      <c r="C1296" s="110" t="str">
        <f t="shared" si="20"/>
        <v/>
      </c>
    </row>
    <row r="1297" spans="1:3" x14ac:dyDescent="0.25">
      <c r="A1297">
        <v>1294</v>
      </c>
      <c r="C1297" s="110" t="str">
        <f t="shared" si="20"/>
        <v/>
      </c>
    </row>
    <row r="1298" spans="1:3" x14ac:dyDescent="0.25">
      <c r="A1298">
        <v>1295</v>
      </c>
      <c r="C1298" s="110" t="str">
        <f t="shared" si="20"/>
        <v/>
      </c>
    </row>
    <row r="1299" spans="1:3" x14ac:dyDescent="0.25">
      <c r="A1299">
        <v>1296</v>
      </c>
      <c r="C1299" s="110" t="str">
        <f t="shared" si="20"/>
        <v/>
      </c>
    </row>
    <row r="1300" spans="1:3" x14ac:dyDescent="0.25">
      <c r="A1300">
        <v>1297</v>
      </c>
      <c r="C1300" s="110" t="str">
        <f t="shared" si="20"/>
        <v/>
      </c>
    </row>
    <row r="1301" spans="1:3" x14ac:dyDescent="0.25">
      <c r="A1301">
        <v>1298</v>
      </c>
      <c r="C1301" s="110" t="str">
        <f t="shared" si="20"/>
        <v/>
      </c>
    </row>
    <row r="1302" spans="1:3" x14ac:dyDescent="0.25">
      <c r="A1302">
        <v>1299</v>
      </c>
      <c r="C1302" s="110" t="str">
        <f t="shared" si="20"/>
        <v/>
      </c>
    </row>
    <row r="1303" spans="1:3" x14ac:dyDescent="0.25">
      <c r="A1303">
        <v>1300</v>
      </c>
      <c r="C1303" s="110" t="str">
        <f t="shared" si="20"/>
        <v/>
      </c>
    </row>
    <row r="1304" spans="1:3" x14ac:dyDescent="0.25">
      <c r="A1304">
        <v>1301</v>
      </c>
      <c r="C1304" s="110" t="str">
        <f t="shared" si="20"/>
        <v/>
      </c>
    </row>
    <row r="1305" spans="1:3" x14ac:dyDescent="0.25">
      <c r="A1305">
        <v>1302</v>
      </c>
      <c r="C1305" s="110" t="str">
        <f t="shared" si="20"/>
        <v/>
      </c>
    </row>
    <row r="1306" spans="1:3" x14ac:dyDescent="0.25">
      <c r="A1306">
        <v>1303</v>
      </c>
      <c r="C1306" s="110" t="str">
        <f t="shared" si="20"/>
        <v/>
      </c>
    </row>
    <row r="1307" spans="1:3" x14ac:dyDescent="0.25">
      <c r="A1307">
        <v>1304</v>
      </c>
      <c r="C1307" s="110" t="str">
        <f t="shared" si="20"/>
        <v/>
      </c>
    </row>
    <row r="1308" spans="1:3" x14ac:dyDescent="0.25">
      <c r="A1308">
        <v>1305</v>
      </c>
      <c r="C1308" s="110" t="str">
        <f t="shared" si="20"/>
        <v/>
      </c>
    </row>
    <row r="1309" spans="1:3" x14ac:dyDescent="0.25">
      <c r="A1309">
        <v>1306</v>
      </c>
      <c r="C1309" s="110" t="str">
        <f t="shared" si="20"/>
        <v/>
      </c>
    </row>
    <row r="1310" spans="1:3" x14ac:dyDescent="0.25">
      <c r="A1310">
        <v>1307</v>
      </c>
      <c r="C1310" s="110" t="str">
        <f t="shared" si="20"/>
        <v/>
      </c>
    </row>
    <row r="1311" spans="1:3" x14ac:dyDescent="0.25">
      <c r="A1311">
        <v>1308</v>
      </c>
      <c r="C1311" s="110" t="str">
        <f t="shared" si="20"/>
        <v/>
      </c>
    </row>
    <row r="1312" spans="1:3" x14ac:dyDescent="0.25">
      <c r="A1312">
        <v>1309</v>
      </c>
      <c r="C1312" s="110" t="str">
        <f t="shared" si="20"/>
        <v/>
      </c>
    </row>
    <row r="1313" spans="1:3" x14ac:dyDescent="0.25">
      <c r="A1313">
        <v>1310</v>
      </c>
      <c r="C1313" s="110" t="str">
        <f t="shared" si="20"/>
        <v/>
      </c>
    </row>
    <row r="1314" spans="1:3" x14ac:dyDescent="0.25">
      <c r="A1314">
        <v>1311</v>
      </c>
      <c r="C1314" s="110" t="str">
        <f t="shared" si="20"/>
        <v/>
      </c>
    </row>
    <row r="1315" spans="1:3" x14ac:dyDescent="0.25">
      <c r="A1315">
        <v>1312</v>
      </c>
      <c r="C1315" s="110" t="str">
        <f t="shared" si="20"/>
        <v/>
      </c>
    </row>
    <row r="1316" spans="1:3" x14ac:dyDescent="0.25">
      <c r="A1316">
        <v>1313</v>
      </c>
      <c r="C1316" s="110" t="str">
        <f t="shared" si="20"/>
        <v/>
      </c>
    </row>
    <row r="1317" spans="1:3" x14ac:dyDescent="0.25">
      <c r="A1317">
        <v>1314</v>
      </c>
      <c r="C1317" s="110" t="str">
        <f t="shared" si="20"/>
        <v/>
      </c>
    </row>
    <row r="1318" spans="1:3" x14ac:dyDescent="0.25">
      <c r="A1318">
        <v>1315</v>
      </c>
      <c r="C1318" s="110" t="str">
        <f t="shared" si="20"/>
        <v/>
      </c>
    </row>
    <row r="1319" spans="1:3" x14ac:dyDescent="0.25">
      <c r="A1319">
        <v>1316</v>
      </c>
      <c r="C1319" s="110" t="str">
        <f t="shared" si="20"/>
        <v/>
      </c>
    </row>
    <row r="1320" spans="1:3" x14ac:dyDescent="0.25">
      <c r="A1320">
        <v>1317</v>
      </c>
      <c r="C1320" s="110" t="str">
        <f t="shared" si="20"/>
        <v/>
      </c>
    </row>
    <row r="1321" spans="1:3" x14ac:dyDescent="0.25">
      <c r="A1321">
        <v>1318</v>
      </c>
      <c r="C1321" s="110" t="str">
        <f t="shared" si="20"/>
        <v/>
      </c>
    </row>
    <row r="1322" spans="1:3" x14ac:dyDescent="0.25">
      <c r="A1322">
        <v>1319</v>
      </c>
      <c r="C1322" s="110" t="str">
        <f t="shared" si="20"/>
        <v/>
      </c>
    </row>
    <row r="1323" spans="1:3" x14ac:dyDescent="0.25">
      <c r="A1323">
        <v>1320</v>
      </c>
      <c r="C1323" s="110" t="str">
        <f t="shared" si="20"/>
        <v/>
      </c>
    </row>
    <row r="1324" spans="1:3" x14ac:dyDescent="0.25">
      <c r="A1324">
        <v>1321</v>
      </c>
      <c r="C1324" s="110" t="str">
        <f t="shared" si="20"/>
        <v/>
      </c>
    </row>
    <row r="1325" spans="1:3" x14ac:dyDescent="0.25">
      <c r="A1325">
        <v>1322</v>
      </c>
      <c r="C1325" s="110" t="str">
        <f t="shared" si="20"/>
        <v/>
      </c>
    </row>
    <row r="1326" spans="1:3" x14ac:dyDescent="0.25">
      <c r="A1326">
        <v>1323</v>
      </c>
      <c r="C1326" s="110" t="str">
        <f t="shared" si="20"/>
        <v/>
      </c>
    </row>
    <row r="1327" spans="1:3" x14ac:dyDescent="0.25">
      <c r="A1327">
        <v>1324</v>
      </c>
      <c r="C1327" s="110" t="str">
        <f t="shared" si="20"/>
        <v/>
      </c>
    </row>
    <row r="1328" spans="1:3" x14ac:dyDescent="0.25">
      <c r="A1328">
        <v>1325</v>
      </c>
      <c r="C1328" s="110" t="str">
        <f t="shared" si="20"/>
        <v/>
      </c>
    </row>
    <row r="1329" spans="1:3" x14ac:dyDescent="0.25">
      <c r="A1329">
        <v>1326</v>
      </c>
      <c r="C1329" s="110" t="str">
        <f t="shared" si="20"/>
        <v/>
      </c>
    </row>
    <row r="1330" spans="1:3" x14ac:dyDescent="0.25">
      <c r="A1330">
        <v>1327</v>
      </c>
      <c r="C1330" s="110" t="str">
        <f t="shared" si="20"/>
        <v/>
      </c>
    </row>
    <row r="1331" spans="1:3" x14ac:dyDescent="0.25">
      <c r="A1331">
        <v>1328</v>
      </c>
      <c r="C1331" s="110" t="str">
        <f t="shared" si="20"/>
        <v/>
      </c>
    </row>
    <row r="1332" spans="1:3" x14ac:dyDescent="0.25">
      <c r="A1332">
        <v>1329</v>
      </c>
      <c r="C1332" s="110" t="str">
        <f t="shared" si="20"/>
        <v/>
      </c>
    </row>
    <row r="1333" spans="1:3" x14ac:dyDescent="0.25">
      <c r="A1333">
        <v>1330</v>
      </c>
      <c r="C1333" s="110" t="str">
        <f t="shared" si="20"/>
        <v/>
      </c>
    </row>
    <row r="1334" spans="1:3" x14ac:dyDescent="0.25">
      <c r="A1334">
        <v>1331</v>
      </c>
      <c r="C1334" s="110" t="str">
        <f t="shared" si="20"/>
        <v/>
      </c>
    </row>
    <row r="1335" spans="1:3" x14ac:dyDescent="0.25">
      <c r="A1335">
        <v>1332</v>
      </c>
      <c r="C1335" s="110" t="str">
        <f t="shared" si="20"/>
        <v/>
      </c>
    </row>
    <row r="1336" spans="1:3" x14ac:dyDescent="0.25">
      <c r="A1336">
        <v>1333</v>
      </c>
      <c r="C1336" s="110" t="str">
        <f t="shared" si="20"/>
        <v/>
      </c>
    </row>
    <row r="1337" spans="1:3" x14ac:dyDescent="0.25">
      <c r="A1337">
        <v>1334</v>
      </c>
      <c r="C1337" s="110" t="str">
        <f t="shared" si="20"/>
        <v/>
      </c>
    </row>
    <row r="1338" spans="1:3" x14ac:dyDescent="0.25">
      <c r="A1338">
        <v>1335</v>
      </c>
      <c r="C1338" s="110" t="str">
        <f t="shared" si="20"/>
        <v/>
      </c>
    </row>
    <row r="1339" spans="1:3" x14ac:dyDescent="0.25">
      <c r="A1339">
        <v>1336</v>
      </c>
      <c r="C1339" s="110" t="str">
        <f t="shared" si="20"/>
        <v/>
      </c>
    </row>
    <row r="1340" spans="1:3" x14ac:dyDescent="0.25">
      <c r="A1340">
        <v>1337</v>
      </c>
      <c r="C1340" s="110" t="str">
        <f t="shared" si="20"/>
        <v/>
      </c>
    </row>
    <row r="1341" spans="1:3" x14ac:dyDescent="0.25">
      <c r="A1341">
        <v>1338</v>
      </c>
      <c r="C1341" s="110" t="str">
        <f t="shared" si="20"/>
        <v/>
      </c>
    </row>
    <row r="1342" spans="1:3" x14ac:dyDescent="0.25">
      <c r="A1342">
        <v>1339</v>
      </c>
      <c r="C1342" s="110" t="str">
        <f t="shared" si="20"/>
        <v/>
      </c>
    </row>
    <row r="1343" spans="1:3" x14ac:dyDescent="0.25">
      <c r="A1343">
        <v>1340</v>
      </c>
      <c r="C1343" s="110" t="str">
        <f t="shared" si="20"/>
        <v/>
      </c>
    </row>
    <row r="1344" spans="1:3" x14ac:dyDescent="0.25">
      <c r="A1344">
        <v>1341</v>
      </c>
      <c r="C1344" s="110" t="str">
        <f t="shared" si="20"/>
        <v/>
      </c>
    </row>
    <row r="1345" spans="1:3" x14ac:dyDescent="0.25">
      <c r="A1345">
        <v>1342</v>
      </c>
      <c r="C1345" s="110" t="str">
        <f t="shared" si="20"/>
        <v/>
      </c>
    </row>
    <row r="1346" spans="1:3" x14ac:dyDescent="0.25">
      <c r="A1346">
        <v>1343</v>
      </c>
      <c r="C1346" s="110" t="str">
        <f t="shared" si="20"/>
        <v/>
      </c>
    </row>
    <row r="1347" spans="1:3" x14ac:dyDescent="0.25">
      <c r="A1347">
        <v>1344</v>
      </c>
      <c r="C1347" s="110" t="str">
        <f t="shared" si="20"/>
        <v/>
      </c>
    </row>
    <row r="1348" spans="1:3" x14ac:dyDescent="0.25">
      <c r="A1348">
        <v>1345</v>
      </c>
      <c r="C1348" s="110" t="str">
        <f t="shared" ref="C1348:C1411" si="21">IF(B1348="","",B1348+15)</f>
        <v/>
      </c>
    </row>
    <row r="1349" spans="1:3" x14ac:dyDescent="0.25">
      <c r="A1349">
        <v>1346</v>
      </c>
      <c r="C1349" s="110" t="str">
        <f t="shared" si="21"/>
        <v/>
      </c>
    </row>
    <row r="1350" spans="1:3" x14ac:dyDescent="0.25">
      <c r="A1350">
        <v>1347</v>
      </c>
      <c r="C1350" s="110" t="str">
        <f t="shared" si="21"/>
        <v/>
      </c>
    </row>
    <row r="1351" spans="1:3" x14ac:dyDescent="0.25">
      <c r="A1351">
        <v>1348</v>
      </c>
      <c r="C1351" s="110" t="str">
        <f t="shared" si="21"/>
        <v/>
      </c>
    </row>
    <row r="1352" spans="1:3" x14ac:dyDescent="0.25">
      <c r="A1352">
        <v>1349</v>
      </c>
      <c r="C1352" s="110" t="str">
        <f t="shared" si="21"/>
        <v/>
      </c>
    </row>
    <row r="1353" spans="1:3" x14ac:dyDescent="0.25">
      <c r="A1353">
        <v>1350</v>
      </c>
      <c r="C1353" s="110" t="str">
        <f t="shared" si="21"/>
        <v/>
      </c>
    </row>
    <row r="1354" spans="1:3" x14ac:dyDescent="0.25">
      <c r="A1354">
        <v>1351</v>
      </c>
      <c r="C1354" s="110" t="str">
        <f t="shared" si="21"/>
        <v/>
      </c>
    </row>
    <row r="1355" spans="1:3" x14ac:dyDescent="0.25">
      <c r="A1355">
        <v>1352</v>
      </c>
      <c r="C1355" s="110" t="str">
        <f t="shared" si="21"/>
        <v/>
      </c>
    </row>
    <row r="1356" spans="1:3" x14ac:dyDescent="0.25">
      <c r="A1356">
        <v>1353</v>
      </c>
      <c r="C1356" s="110" t="str">
        <f t="shared" si="21"/>
        <v/>
      </c>
    </row>
    <row r="1357" spans="1:3" x14ac:dyDescent="0.25">
      <c r="A1357">
        <v>1354</v>
      </c>
      <c r="C1357" s="110" t="str">
        <f t="shared" si="21"/>
        <v/>
      </c>
    </row>
    <row r="1358" spans="1:3" x14ac:dyDescent="0.25">
      <c r="A1358">
        <v>1355</v>
      </c>
      <c r="C1358" s="110" t="str">
        <f t="shared" si="21"/>
        <v/>
      </c>
    </row>
    <row r="1359" spans="1:3" x14ac:dyDescent="0.25">
      <c r="A1359">
        <v>1356</v>
      </c>
      <c r="C1359" s="110" t="str">
        <f t="shared" si="21"/>
        <v/>
      </c>
    </row>
    <row r="1360" spans="1:3" x14ac:dyDescent="0.25">
      <c r="A1360">
        <v>1357</v>
      </c>
      <c r="C1360" s="110" t="str">
        <f t="shared" si="21"/>
        <v/>
      </c>
    </row>
    <row r="1361" spans="1:3" x14ac:dyDescent="0.25">
      <c r="A1361">
        <v>1358</v>
      </c>
      <c r="C1361" s="110" t="str">
        <f t="shared" si="21"/>
        <v/>
      </c>
    </row>
    <row r="1362" spans="1:3" x14ac:dyDescent="0.25">
      <c r="A1362">
        <v>1359</v>
      </c>
      <c r="C1362" s="110" t="str">
        <f t="shared" si="21"/>
        <v/>
      </c>
    </row>
    <row r="1363" spans="1:3" x14ac:dyDescent="0.25">
      <c r="A1363">
        <v>1360</v>
      </c>
      <c r="C1363" s="110" t="str">
        <f t="shared" si="21"/>
        <v/>
      </c>
    </row>
    <row r="1364" spans="1:3" x14ac:dyDescent="0.25">
      <c r="A1364">
        <v>1361</v>
      </c>
      <c r="C1364" s="110" t="str">
        <f t="shared" si="21"/>
        <v/>
      </c>
    </row>
    <row r="1365" spans="1:3" x14ac:dyDescent="0.25">
      <c r="A1365">
        <v>1362</v>
      </c>
      <c r="C1365" s="110" t="str">
        <f t="shared" si="21"/>
        <v/>
      </c>
    </row>
    <row r="1366" spans="1:3" x14ac:dyDescent="0.25">
      <c r="A1366">
        <v>1363</v>
      </c>
      <c r="C1366" s="110" t="str">
        <f t="shared" si="21"/>
        <v/>
      </c>
    </row>
    <row r="1367" spans="1:3" x14ac:dyDescent="0.25">
      <c r="A1367">
        <v>1364</v>
      </c>
      <c r="C1367" s="110" t="str">
        <f t="shared" si="21"/>
        <v/>
      </c>
    </row>
    <row r="1368" spans="1:3" x14ac:dyDescent="0.25">
      <c r="A1368">
        <v>1365</v>
      </c>
      <c r="C1368" s="110" t="str">
        <f t="shared" si="21"/>
        <v/>
      </c>
    </row>
    <row r="1369" spans="1:3" x14ac:dyDescent="0.25">
      <c r="A1369">
        <v>1366</v>
      </c>
      <c r="C1369" s="110" t="str">
        <f t="shared" si="21"/>
        <v/>
      </c>
    </row>
    <row r="1370" spans="1:3" x14ac:dyDescent="0.25">
      <c r="A1370">
        <v>1367</v>
      </c>
      <c r="C1370" s="110" t="str">
        <f t="shared" si="21"/>
        <v/>
      </c>
    </row>
    <row r="1371" spans="1:3" x14ac:dyDescent="0.25">
      <c r="A1371">
        <v>1368</v>
      </c>
      <c r="C1371" s="110" t="str">
        <f t="shared" si="21"/>
        <v/>
      </c>
    </row>
    <row r="1372" spans="1:3" x14ac:dyDescent="0.25">
      <c r="A1372">
        <v>1369</v>
      </c>
      <c r="C1372" s="110" t="str">
        <f t="shared" si="21"/>
        <v/>
      </c>
    </row>
    <row r="1373" spans="1:3" x14ac:dyDescent="0.25">
      <c r="A1373">
        <v>1370</v>
      </c>
      <c r="C1373" s="110" t="str">
        <f t="shared" si="21"/>
        <v/>
      </c>
    </row>
    <row r="1374" spans="1:3" x14ac:dyDescent="0.25">
      <c r="A1374">
        <v>1371</v>
      </c>
      <c r="C1374" s="110" t="str">
        <f t="shared" si="21"/>
        <v/>
      </c>
    </row>
    <row r="1375" spans="1:3" x14ac:dyDescent="0.25">
      <c r="A1375">
        <v>1372</v>
      </c>
      <c r="C1375" s="110" t="str">
        <f t="shared" si="21"/>
        <v/>
      </c>
    </row>
    <row r="1376" spans="1:3" x14ac:dyDescent="0.25">
      <c r="A1376">
        <v>1373</v>
      </c>
      <c r="C1376" s="110" t="str">
        <f t="shared" si="21"/>
        <v/>
      </c>
    </row>
    <row r="1377" spans="1:3" x14ac:dyDescent="0.25">
      <c r="A1377">
        <v>1374</v>
      </c>
      <c r="C1377" s="110" t="str">
        <f t="shared" si="21"/>
        <v/>
      </c>
    </row>
    <row r="1378" spans="1:3" x14ac:dyDescent="0.25">
      <c r="A1378">
        <v>1375</v>
      </c>
      <c r="C1378" s="110" t="str">
        <f t="shared" si="21"/>
        <v/>
      </c>
    </row>
    <row r="1379" spans="1:3" x14ac:dyDescent="0.25">
      <c r="A1379">
        <v>1376</v>
      </c>
      <c r="C1379" s="110" t="str">
        <f t="shared" si="21"/>
        <v/>
      </c>
    </row>
    <row r="1380" spans="1:3" x14ac:dyDescent="0.25">
      <c r="A1380">
        <v>1377</v>
      </c>
      <c r="C1380" s="110" t="str">
        <f t="shared" si="21"/>
        <v/>
      </c>
    </row>
    <row r="1381" spans="1:3" x14ac:dyDescent="0.25">
      <c r="A1381">
        <v>1378</v>
      </c>
      <c r="C1381" s="110" t="str">
        <f t="shared" si="21"/>
        <v/>
      </c>
    </row>
    <row r="1382" spans="1:3" x14ac:dyDescent="0.25">
      <c r="A1382">
        <v>1379</v>
      </c>
      <c r="C1382" s="110" t="str">
        <f t="shared" si="21"/>
        <v/>
      </c>
    </row>
    <row r="1383" spans="1:3" x14ac:dyDescent="0.25">
      <c r="A1383">
        <v>1380</v>
      </c>
      <c r="C1383" s="110" t="str">
        <f t="shared" si="21"/>
        <v/>
      </c>
    </row>
    <row r="1384" spans="1:3" x14ac:dyDescent="0.25">
      <c r="A1384">
        <v>1381</v>
      </c>
      <c r="C1384" s="110" t="str">
        <f t="shared" si="21"/>
        <v/>
      </c>
    </row>
    <row r="1385" spans="1:3" x14ac:dyDescent="0.25">
      <c r="A1385">
        <v>1382</v>
      </c>
      <c r="C1385" s="110" t="str">
        <f t="shared" si="21"/>
        <v/>
      </c>
    </row>
    <row r="1386" spans="1:3" x14ac:dyDescent="0.25">
      <c r="A1386">
        <v>1383</v>
      </c>
      <c r="C1386" s="110" t="str">
        <f t="shared" si="21"/>
        <v/>
      </c>
    </row>
    <row r="1387" spans="1:3" x14ac:dyDescent="0.25">
      <c r="A1387">
        <v>1384</v>
      </c>
      <c r="C1387" s="110" t="str">
        <f t="shared" si="21"/>
        <v/>
      </c>
    </row>
    <row r="1388" spans="1:3" x14ac:dyDescent="0.25">
      <c r="A1388">
        <v>1385</v>
      </c>
      <c r="C1388" s="110" t="str">
        <f t="shared" si="21"/>
        <v/>
      </c>
    </row>
    <row r="1389" spans="1:3" x14ac:dyDescent="0.25">
      <c r="A1389">
        <v>1386</v>
      </c>
      <c r="C1389" s="110" t="str">
        <f t="shared" si="21"/>
        <v/>
      </c>
    </row>
    <row r="1390" spans="1:3" x14ac:dyDescent="0.25">
      <c r="A1390">
        <v>1387</v>
      </c>
      <c r="C1390" s="110" t="str">
        <f t="shared" si="21"/>
        <v/>
      </c>
    </row>
    <row r="1391" spans="1:3" x14ac:dyDescent="0.25">
      <c r="A1391">
        <v>1388</v>
      </c>
      <c r="C1391" s="110" t="str">
        <f t="shared" si="21"/>
        <v/>
      </c>
    </row>
    <row r="1392" spans="1:3" x14ac:dyDescent="0.25">
      <c r="A1392">
        <v>1389</v>
      </c>
      <c r="C1392" s="110" t="str">
        <f t="shared" si="21"/>
        <v/>
      </c>
    </row>
    <row r="1393" spans="1:3" x14ac:dyDescent="0.25">
      <c r="A1393">
        <v>1390</v>
      </c>
      <c r="C1393" s="110" t="str">
        <f t="shared" si="21"/>
        <v/>
      </c>
    </row>
    <row r="1394" spans="1:3" x14ac:dyDescent="0.25">
      <c r="A1394">
        <v>1391</v>
      </c>
      <c r="C1394" s="110" t="str">
        <f t="shared" si="21"/>
        <v/>
      </c>
    </row>
    <row r="1395" spans="1:3" x14ac:dyDescent="0.25">
      <c r="A1395">
        <v>1392</v>
      </c>
      <c r="C1395" s="110" t="str">
        <f t="shared" si="21"/>
        <v/>
      </c>
    </row>
    <row r="1396" spans="1:3" x14ac:dyDescent="0.25">
      <c r="A1396">
        <v>1393</v>
      </c>
      <c r="C1396" s="110" t="str">
        <f t="shared" si="21"/>
        <v/>
      </c>
    </row>
    <row r="1397" spans="1:3" x14ac:dyDescent="0.25">
      <c r="A1397">
        <v>1394</v>
      </c>
      <c r="C1397" s="110" t="str">
        <f t="shared" si="21"/>
        <v/>
      </c>
    </row>
    <row r="1398" spans="1:3" x14ac:dyDescent="0.25">
      <c r="A1398">
        <v>1395</v>
      </c>
      <c r="C1398" s="110" t="str">
        <f t="shared" si="21"/>
        <v/>
      </c>
    </row>
    <row r="1399" spans="1:3" x14ac:dyDescent="0.25">
      <c r="A1399">
        <v>1396</v>
      </c>
      <c r="C1399" s="110" t="str">
        <f t="shared" si="21"/>
        <v/>
      </c>
    </row>
    <row r="1400" spans="1:3" x14ac:dyDescent="0.25">
      <c r="A1400">
        <v>1397</v>
      </c>
      <c r="C1400" s="110" t="str">
        <f t="shared" si="21"/>
        <v/>
      </c>
    </row>
    <row r="1401" spans="1:3" x14ac:dyDescent="0.25">
      <c r="A1401">
        <v>1398</v>
      </c>
      <c r="C1401" s="110" t="str">
        <f t="shared" si="21"/>
        <v/>
      </c>
    </row>
    <row r="1402" spans="1:3" x14ac:dyDescent="0.25">
      <c r="A1402">
        <v>1399</v>
      </c>
      <c r="C1402" s="110" t="str">
        <f t="shared" si="21"/>
        <v/>
      </c>
    </row>
    <row r="1403" spans="1:3" x14ac:dyDescent="0.25">
      <c r="A1403">
        <v>1400</v>
      </c>
      <c r="C1403" s="110" t="str">
        <f t="shared" si="21"/>
        <v/>
      </c>
    </row>
    <row r="1404" spans="1:3" x14ac:dyDescent="0.25">
      <c r="A1404">
        <v>1401</v>
      </c>
      <c r="C1404" s="110" t="str">
        <f t="shared" si="21"/>
        <v/>
      </c>
    </row>
    <row r="1405" spans="1:3" x14ac:dyDescent="0.25">
      <c r="A1405">
        <v>1402</v>
      </c>
      <c r="C1405" s="110" t="str">
        <f t="shared" si="21"/>
        <v/>
      </c>
    </row>
    <row r="1406" spans="1:3" x14ac:dyDescent="0.25">
      <c r="A1406">
        <v>1403</v>
      </c>
      <c r="C1406" s="110" t="str">
        <f t="shared" si="21"/>
        <v/>
      </c>
    </row>
    <row r="1407" spans="1:3" x14ac:dyDescent="0.25">
      <c r="A1407">
        <v>1404</v>
      </c>
      <c r="C1407" s="110" t="str">
        <f t="shared" si="21"/>
        <v/>
      </c>
    </row>
    <row r="1408" spans="1:3" x14ac:dyDescent="0.25">
      <c r="A1408">
        <v>1405</v>
      </c>
      <c r="C1408" s="110" t="str">
        <f t="shared" si="21"/>
        <v/>
      </c>
    </row>
    <row r="1409" spans="1:3" x14ac:dyDescent="0.25">
      <c r="A1409">
        <v>1406</v>
      </c>
      <c r="C1409" s="110" t="str">
        <f t="shared" si="21"/>
        <v/>
      </c>
    </row>
    <row r="1410" spans="1:3" x14ac:dyDescent="0.25">
      <c r="A1410">
        <v>1407</v>
      </c>
      <c r="C1410" s="110" t="str">
        <f t="shared" si="21"/>
        <v/>
      </c>
    </row>
    <row r="1411" spans="1:3" x14ac:dyDescent="0.25">
      <c r="A1411">
        <v>1408</v>
      </c>
      <c r="C1411" s="110" t="str">
        <f t="shared" si="21"/>
        <v/>
      </c>
    </row>
    <row r="1412" spans="1:3" x14ac:dyDescent="0.25">
      <c r="A1412">
        <v>1409</v>
      </c>
      <c r="C1412" s="110" t="str">
        <f t="shared" ref="C1412:C1475" si="22">IF(B1412="","",B1412+15)</f>
        <v/>
      </c>
    </row>
    <row r="1413" spans="1:3" x14ac:dyDescent="0.25">
      <c r="A1413">
        <v>1410</v>
      </c>
      <c r="C1413" s="110" t="str">
        <f t="shared" si="22"/>
        <v/>
      </c>
    </row>
    <row r="1414" spans="1:3" x14ac:dyDescent="0.25">
      <c r="A1414">
        <v>1411</v>
      </c>
      <c r="C1414" s="110" t="str">
        <f t="shared" si="22"/>
        <v/>
      </c>
    </row>
    <row r="1415" spans="1:3" x14ac:dyDescent="0.25">
      <c r="A1415">
        <v>1412</v>
      </c>
      <c r="C1415" s="110" t="str">
        <f t="shared" si="22"/>
        <v/>
      </c>
    </row>
    <row r="1416" spans="1:3" x14ac:dyDescent="0.25">
      <c r="A1416">
        <v>1413</v>
      </c>
      <c r="C1416" s="110" t="str">
        <f t="shared" si="22"/>
        <v/>
      </c>
    </row>
    <row r="1417" spans="1:3" x14ac:dyDescent="0.25">
      <c r="A1417">
        <v>1414</v>
      </c>
      <c r="C1417" s="110" t="str">
        <f t="shared" si="22"/>
        <v/>
      </c>
    </row>
    <row r="1418" spans="1:3" x14ac:dyDescent="0.25">
      <c r="A1418">
        <v>1415</v>
      </c>
      <c r="C1418" s="110" t="str">
        <f t="shared" si="22"/>
        <v/>
      </c>
    </row>
    <row r="1419" spans="1:3" x14ac:dyDescent="0.25">
      <c r="A1419">
        <v>1416</v>
      </c>
      <c r="C1419" s="110" t="str">
        <f t="shared" si="22"/>
        <v/>
      </c>
    </row>
    <row r="1420" spans="1:3" x14ac:dyDescent="0.25">
      <c r="A1420">
        <v>1417</v>
      </c>
      <c r="C1420" s="110" t="str">
        <f t="shared" si="22"/>
        <v/>
      </c>
    </row>
    <row r="1421" spans="1:3" x14ac:dyDescent="0.25">
      <c r="A1421">
        <v>1418</v>
      </c>
      <c r="C1421" s="110" t="str">
        <f t="shared" si="22"/>
        <v/>
      </c>
    </row>
    <row r="1422" spans="1:3" x14ac:dyDescent="0.25">
      <c r="A1422">
        <v>1419</v>
      </c>
      <c r="C1422" s="110" t="str">
        <f t="shared" si="22"/>
        <v/>
      </c>
    </row>
    <row r="1423" spans="1:3" x14ac:dyDescent="0.25">
      <c r="A1423">
        <v>1420</v>
      </c>
      <c r="C1423" s="110" t="str">
        <f t="shared" si="22"/>
        <v/>
      </c>
    </row>
    <row r="1424" spans="1:3" x14ac:dyDescent="0.25">
      <c r="A1424">
        <v>1421</v>
      </c>
      <c r="C1424" s="110" t="str">
        <f t="shared" si="22"/>
        <v/>
      </c>
    </row>
    <row r="1425" spans="1:3" x14ac:dyDescent="0.25">
      <c r="A1425">
        <v>1422</v>
      </c>
      <c r="C1425" s="110" t="str">
        <f t="shared" si="22"/>
        <v/>
      </c>
    </row>
    <row r="1426" spans="1:3" x14ac:dyDescent="0.25">
      <c r="A1426">
        <v>1423</v>
      </c>
      <c r="C1426" s="110" t="str">
        <f t="shared" si="22"/>
        <v/>
      </c>
    </row>
    <row r="1427" spans="1:3" x14ac:dyDescent="0.25">
      <c r="A1427">
        <v>1424</v>
      </c>
      <c r="C1427" s="110" t="str">
        <f t="shared" si="22"/>
        <v/>
      </c>
    </row>
    <row r="1428" spans="1:3" x14ac:dyDescent="0.25">
      <c r="A1428">
        <v>1425</v>
      </c>
      <c r="C1428" s="110" t="str">
        <f t="shared" si="22"/>
        <v/>
      </c>
    </row>
    <row r="1429" spans="1:3" x14ac:dyDescent="0.25">
      <c r="A1429">
        <v>1426</v>
      </c>
      <c r="C1429" s="110" t="str">
        <f t="shared" si="22"/>
        <v/>
      </c>
    </row>
    <row r="1430" spans="1:3" x14ac:dyDescent="0.25">
      <c r="A1430">
        <v>1427</v>
      </c>
      <c r="C1430" s="110" t="str">
        <f t="shared" si="22"/>
        <v/>
      </c>
    </row>
    <row r="1431" spans="1:3" x14ac:dyDescent="0.25">
      <c r="A1431">
        <v>1428</v>
      </c>
      <c r="C1431" s="110" t="str">
        <f t="shared" si="22"/>
        <v/>
      </c>
    </row>
    <row r="1432" spans="1:3" x14ac:dyDescent="0.25">
      <c r="A1432">
        <v>1429</v>
      </c>
      <c r="C1432" s="110" t="str">
        <f t="shared" si="22"/>
        <v/>
      </c>
    </row>
    <row r="1433" spans="1:3" x14ac:dyDescent="0.25">
      <c r="A1433">
        <v>1430</v>
      </c>
      <c r="C1433" s="110" t="str">
        <f t="shared" si="22"/>
        <v/>
      </c>
    </row>
    <row r="1434" spans="1:3" x14ac:dyDescent="0.25">
      <c r="A1434">
        <v>1431</v>
      </c>
      <c r="C1434" s="110" t="str">
        <f t="shared" si="22"/>
        <v/>
      </c>
    </row>
    <row r="1435" spans="1:3" x14ac:dyDescent="0.25">
      <c r="A1435">
        <v>1432</v>
      </c>
      <c r="C1435" s="110" t="str">
        <f t="shared" si="22"/>
        <v/>
      </c>
    </row>
    <row r="1436" spans="1:3" x14ac:dyDescent="0.25">
      <c r="A1436">
        <v>1433</v>
      </c>
      <c r="C1436" s="110" t="str">
        <f t="shared" si="22"/>
        <v/>
      </c>
    </row>
    <row r="1437" spans="1:3" x14ac:dyDescent="0.25">
      <c r="A1437">
        <v>1434</v>
      </c>
      <c r="C1437" s="110" t="str">
        <f t="shared" si="22"/>
        <v/>
      </c>
    </row>
    <row r="1438" spans="1:3" x14ac:dyDescent="0.25">
      <c r="A1438">
        <v>1435</v>
      </c>
      <c r="C1438" s="110" t="str">
        <f t="shared" si="22"/>
        <v/>
      </c>
    </row>
    <row r="1439" spans="1:3" x14ac:dyDescent="0.25">
      <c r="A1439">
        <v>1436</v>
      </c>
      <c r="C1439" s="110" t="str">
        <f t="shared" si="22"/>
        <v/>
      </c>
    </row>
    <row r="1440" spans="1:3" x14ac:dyDescent="0.25">
      <c r="A1440">
        <v>1437</v>
      </c>
      <c r="C1440" s="110" t="str">
        <f t="shared" si="22"/>
        <v/>
      </c>
    </row>
    <row r="1441" spans="1:3" x14ac:dyDescent="0.25">
      <c r="A1441">
        <v>1438</v>
      </c>
      <c r="C1441" s="110" t="str">
        <f t="shared" si="22"/>
        <v/>
      </c>
    </row>
    <row r="1442" spans="1:3" x14ac:dyDescent="0.25">
      <c r="A1442">
        <v>1439</v>
      </c>
      <c r="C1442" s="110" t="str">
        <f t="shared" si="22"/>
        <v/>
      </c>
    </row>
    <row r="1443" spans="1:3" x14ac:dyDescent="0.25">
      <c r="A1443">
        <v>1440</v>
      </c>
      <c r="C1443" s="110" t="str">
        <f t="shared" si="22"/>
        <v/>
      </c>
    </row>
    <row r="1444" spans="1:3" x14ac:dyDescent="0.25">
      <c r="A1444">
        <v>1441</v>
      </c>
      <c r="C1444" s="110" t="str">
        <f t="shared" si="22"/>
        <v/>
      </c>
    </row>
    <row r="1445" spans="1:3" x14ac:dyDescent="0.25">
      <c r="A1445">
        <v>1442</v>
      </c>
      <c r="C1445" s="110" t="str">
        <f t="shared" si="22"/>
        <v/>
      </c>
    </row>
    <row r="1446" spans="1:3" x14ac:dyDescent="0.25">
      <c r="A1446">
        <v>1443</v>
      </c>
      <c r="C1446" s="110" t="str">
        <f t="shared" si="22"/>
        <v/>
      </c>
    </row>
    <row r="1447" spans="1:3" x14ac:dyDescent="0.25">
      <c r="A1447">
        <v>1444</v>
      </c>
      <c r="C1447" s="110" t="str">
        <f t="shared" si="22"/>
        <v/>
      </c>
    </row>
    <row r="1448" spans="1:3" x14ac:dyDescent="0.25">
      <c r="A1448">
        <v>1445</v>
      </c>
      <c r="C1448" s="110" t="str">
        <f t="shared" si="22"/>
        <v/>
      </c>
    </row>
    <row r="1449" spans="1:3" x14ac:dyDescent="0.25">
      <c r="A1449">
        <v>1446</v>
      </c>
      <c r="C1449" s="110" t="str">
        <f t="shared" si="22"/>
        <v/>
      </c>
    </row>
    <row r="1450" spans="1:3" x14ac:dyDescent="0.25">
      <c r="A1450">
        <v>1447</v>
      </c>
      <c r="C1450" s="110" t="str">
        <f t="shared" si="22"/>
        <v/>
      </c>
    </row>
    <row r="1451" spans="1:3" x14ac:dyDescent="0.25">
      <c r="A1451">
        <v>1448</v>
      </c>
      <c r="C1451" s="110" t="str">
        <f t="shared" si="22"/>
        <v/>
      </c>
    </row>
    <row r="1452" spans="1:3" x14ac:dyDescent="0.25">
      <c r="A1452">
        <v>1449</v>
      </c>
      <c r="C1452" s="110" t="str">
        <f t="shared" si="22"/>
        <v/>
      </c>
    </row>
    <row r="1453" spans="1:3" x14ac:dyDescent="0.25">
      <c r="A1453">
        <v>1450</v>
      </c>
      <c r="C1453" s="110" t="str">
        <f t="shared" si="22"/>
        <v/>
      </c>
    </row>
    <row r="1454" spans="1:3" x14ac:dyDescent="0.25">
      <c r="A1454">
        <v>1451</v>
      </c>
      <c r="C1454" s="110" t="str">
        <f t="shared" si="22"/>
        <v/>
      </c>
    </row>
    <row r="1455" spans="1:3" x14ac:dyDescent="0.25">
      <c r="A1455">
        <v>1452</v>
      </c>
      <c r="C1455" s="110" t="str">
        <f t="shared" si="22"/>
        <v/>
      </c>
    </row>
    <row r="1456" spans="1:3" x14ac:dyDescent="0.25">
      <c r="A1456">
        <v>1453</v>
      </c>
      <c r="C1456" s="110" t="str">
        <f t="shared" si="22"/>
        <v/>
      </c>
    </row>
    <row r="1457" spans="1:3" x14ac:dyDescent="0.25">
      <c r="A1457">
        <v>1454</v>
      </c>
      <c r="C1457" s="110" t="str">
        <f t="shared" si="22"/>
        <v/>
      </c>
    </row>
    <row r="1458" spans="1:3" x14ac:dyDescent="0.25">
      <c r="A1458">
        <v>1455</v>
      </c>
      <c r="C1458" s="110" t="str">
        <f t="shared" si="22"/>
        <v/>
      </c>
    </row>
    <row r="1459" spans="1:3" x14ac:dyDescent="0.25">
      <c r="A1459">
        <v>1456</v>
      </c>
      <c r="C1459" s="110" t="str">
        <f t="shared" si="22"/>
        <v/>
      </c>
    </row>
    <row r="1460" spans="1:3" x14ac:dyDescent="0.25">
      <c r="A1460">
        <v>1457</v>
      </c>
      <c r="C1460" s="110" t="str">
        <f t="shared" si="22"/>
        <v/>
      </c>
    </row>
    <row r="1461" spans="1:3" x14ac:dyDescent="0.25">
      <c r="A1461">
        <v>1458</v>
      </c>
      <c r="C1461" s="110" t="str">
        <f t="shared" si="22"/>
        <v/>
      </c>
    </row>
    <row r="1462" spans="1:3" x14ac:dyDescent="0.25">
      <c r="A1462">
        <v>1459</v>
      </c>
      <c r="C1462" s="110" t="str">
        <f t="shared" si="22"/>
        <v/>
      </c>
    </row>
    <row r="1463" spans="1:3" x14ac:dyDescent="0.25">
      <c r="A1463">
        <v>1460</v>
      </c>
      <c r="C1463" s="110" t="str">
        <f t="shared" si="22"/>
        <v/>
      </c>
    </row>
    <row r="1464" spans="1:3" x14ac:dyDescent="0.25">
      <c r="A1464">
        <v>1461</v>
      </c>
      <c r="C1464" s="110" t="str">
        <f t="shared" si="22"/>
        <v/>
      </c>
    </row>
    <row r="1465" spans="1:3" x14ac:dyDescent="0.25">
      <c r="A1465">
        <v>1462</v>
      </c>
      <c r="C1465" s="110" t="str">
        <f t="shared" si="22"/>
        <v/>
      </c>
    </row>
    <row r="1466" spans="1:3" x14ac:dyDescent="0.25">
      <c r="A1466">
        <v>1463</v>
      </c>
      <c r="C1466" s="110" t="str">
        <f t="shared" si="22"/>
        <v/>
      </c>
    </row>
    <row r="1467" spans="1:3" x14ac:dyDescent="0.25">
      <c r="A1467">
        <v>1464</v>
      </c>
      <c r="C1467" s="110" t="str">
        <f t="shared" si="22"/>
        <v/>
      </c>
    </row>
    <row r="1468" spans="1:3" x14ac:dyDescent="0.25">
      <c r="A1468">
        <v>1465</v>
      </c>
      <c r="C1468" s="110" t="str">
        <f t="shared" si="22"/>
        <v/>
      </c>
    </row>
    <row r="1469" spans="1:3" x14ac:dyDescent="0.25">
      <c r="A1469">
        <v>1466</v>
      </c>
      <c r="C1469" s="110" t="str">
        <f t="shared" si="22"/>
        <v/>
      </c>
    </row>
    <row r="1470" spans="1:3" x14ac:dyDescent="0.25">
      <c r="A1470">
        <v>1467</v>
      </c>
      <c r="C1470" s="110" t="str">
        <f t="shared" si="22"/>
        <v/>
      </c>
    </row>
    <row r="1471" spans="1:3" x14ac:dyDescent="0.25">
      <c r="A1471">
        <v>1468</v>
      </c>
      <c r="C1471" s="110" t="str">
        <f t="shared" si="22"/>
        <v/>
      </c>
    </row>
    <row r="1472" spans="1:3" x14ac:dyDescent="0.25">
      <c r="A1472">
        <v>1469</v>
      </c>
      <c r="C1472" s="110" t="str">
        <f t="shared" si="22"/>
        <v/>
      </c>
    </row>
    <row r="1473" spans="1:3" x14ac:dyDescent="0.25">
      <c r="A1473">
        <v>1470</v>
      </c>
      <c r="C1473" s="110" t="str">
        <f t="shared" si="22"/>
        <v/>
      </c>
    </row>
    <row r="1474" spans="1:3" x14ac:dyDescent="0.25">
      <c r="A1474">
        <v>1471</v>
      </c>
      <c r="C1474" s="110" t="str">
        <f t="shared" si="22"/>
        <v/>
      </c>
    </row>
    <row r="1475" spans="1:3" x14ac:dyDescent="0.25">
      <c r="A1475">
        <v>1472</v>
      </c>
      <c r="C1475" s="110" t="str">
        <f t="shared" si="22"/>
        <v/>
      </c>
    </row>
    <row r="1476" spans="1:3" x14ac:dyDescent="0.25">
      <c r="A1476">
        <v>1473</v>
      </c>
      <c r="C1476" s="110" t="str">
        <f t="shared" ref="C1476:C1539" si="23">IF(B1476="","",B1476+15)</f>
        <v/>
      </c>
    </row>
    <row r="1477" spans="1:3" x14ac:dyDescent="0.25">
      <c r="A1477">
        <v>1474</v>
      </c>
      <c r="C1477" s="110" t="str">
        <f t="shared" si="23"/>
        <v/>
      </c>
    </row>
    <row r="1478" spans="1:3" x14ac:dyDescent="0.25">
      <c r="A1478">
        <v>1475</v>
      </c>
      <c r="C1478" s="110" t="str">
        <f t="shared" si="23"/>
        <v/>
      </c>
    </row>
    <row r="1479" spans="1:3" x14ac:dyDescent="0.25">
      <c r="A1479">
        <v>1476</v>
      </c>
      <c r="C1479" s="110" t="str">
        <f t="shared" si="23"/>
        <v/>
      </c>
    </row>
    <row r="1480" spans="1:3" x14ac:dyDescent="0.25">
      <c r="A1480">
        <v>1477</v>
      </c>
      <c r="C1480" s="110" t="str">
        <f t="shared" si="23"/>
        <v/>
      </c>
    </row>
    <row r="1481" spans="1:3" x14ac:dyDescent="0.25">
      <c r="A1481">
        <v>1478</v>
      </c>
      <c r="C1481" s="110" t="str">
        <f t="shared" si="23"/>
        <v/>
      </c>
    </row>
    <row r="1482" spans="1:3" x14ac:dyDescent="0.25">
      <c r="A1482">
        <v>1479</v>
      </c>
      <c r="C1482" s="110" t="str">
        <f t="shared" si="23"/>
        <v/>
      </c>
    </row>
    <row r="1483" spans="1:3" x14ac:dyDescent="0.25">
      <c r="A1483">
        <v>1480</v>
      </c>
      <c r="C1483" s="110" t="str">
        <f t="shared" si="23"/>
        <v/>
      </c>
    </row>
    <row r="1484" spans="1:3" x14ac:dyDescent="0.25">
      <c r="A1484">
        <v>1481</v>
      </c>
      <c r="C1484" s="110" t="str">
        <f t="shared" si="23"/>
        <v/>
      </c>
    </row>
    <row r="1485" spans="1:3" x14ac:dyDescent="0.25">
      <c r="A1485">
        <v>1482</v>
      </c>
      <c r="C1485" s="110" t="str">
        <f t="shared" si="23"/>
        <v/>
      </c>
    </row>
    <row r="1486" spans="1:3" x14ac:dyDescent="0.25">
      <c r="A1486">
        <v>1483</v>
      </c>
      <c r="C1486" s="110" t="str">
        <f t="shared" si="23"/>
        <v/>
      </c>
    </row>
    <row r="1487" spans="1:3" x14ac:dyDescent="0.25">
      <c r="A1487">
        <v>1484</v>
      </c>
      <c r="C1487" s="110" t="str">
        <f t="shared" si="23"/>
        <v/>
      </c>
    </row>
    <row r="1488" spans="1:3" x14ac:dyDescent="0.25">
      <c r="A1488">
        <v>1485</v>
      </c>
      <c r="C1488" s="110" t="str">
        <f t="shared" si="23"/>
        <v/>
      </c>
    </row>
    <row r="1489" spans="1:3" x14ac:dyDescent="0.25">
      <c r="A1489">
        <v>1486</v>
      </c>
      <c r="C1489" s="110" t="str">
        <f t="shared" si="23"/>
        <v/>
      </c>
    </row>
    <row r="1490" spans="1:3" x14ac:dyDescent="0.25">
      <c r="A1490">
        <v>1487</v>
      </c>
      <c r="C1490" s="110" t="str">
        <f t="shared" si="23"/>
        <v/>
      </c>
    </row>
    <row r="1491" spans="1:3" x14ac:dyDescent="0.25">
      <c r="A1491">
        <v>1488</v>
      </c>
      <c r="C1491" s="110" t="str">
        <f t="shared" si="23"/>
        <v/>
      </c>
    </row>
    <row r="1492" spans="1:3" x14ac:dyDescent="0.25">
      <c r="A1492">
        <v>1489</v>
      </c>
      <c r="C1492" s="110" t="str">
        <f t="shared" si="23"/>
        <v/>
      </c>
    </row>
    <row r="1493" spans="1:3" x14ac:dyDescent="0.25">
      <c r="A1493">
        <v>1490</v>
      </c>
      <c r="C1493" s="110" t="str">
        <f t="shared" si="23"/>
        <v/>
      </c>
    </row>
    <row r="1494" spans="1:3" x14ac:dyDescent="0.25">
      <c r="A1494">
        <v>1491</v>
      </c>
      <c r="C1494" s="110" t="str">
        <f t="shared" si="23"/>
        <v/>
      </c>
    </row>
    <row r="1495" spans="1:3" x14ac:dyDescent="0.25">
      <c r="A1495">
        <v>1492</v>
      </c>
      <c r="C1495" s="110" t="str">
        <f t="shared" si="23"/>
        <v/>
      </c>
    </row>
    <row r="1496" spans="1:3" x14ac:dyDescent="0.25">
      <c r="A1496">
        <v>1493</v>
      </c>
      <c r="C1496" s="110" t="str">
        <f t="shared" si="23"/>
        <v/>
      </c>
    </row>
    <row r="1497" spans="1:3" x14ac:dyDescent="0.25">
      <c r="A1497">
        <v>1494</v>
      </c>
      <c r="C1497" s="110" t="str">
        <f t="shared" si="23"/>
        <v/>
      </c>
    </row>
    <row r="1498" spans="1:3" x14ac:dyDescent="0.25">
      <c r="A1498">
        <v>1495</v>
      </c>
      <c r="C1498" s="110" t="str">
        <f t="shared" si="23"/>
        <v/>
      </c>
    </row>
    <row r="1499" spans="1:3" x14ac:dyDescent="0.25">
      <c r="A1499">
        <v>1496</v>
      </c>
      <c r="C1499" s="110" t="str">
        <f t="shared" si="23"/>
        <v/>
      </c>
    </row>
    <row r="1500" spans="1:3" x14ac:dyDescent="0.25">
      <c r="A1500">
        <v>1497</v>
      </c>
      <c r="C1500" s="110" t="str">
        <f t="shared" si="23"/>
        <v/>
      </c>
    </row>
    <row r="1501" spans="1:3" x14ac:dyDescent="0.25">
      <c r="A1501">
        <v>1498</v>
      </c>
      <c r="C1501" s="110" t="str">
        <f t="shared" si="23"/>
        <v/>
      </c>
    </row>
    <row r="1502" spans="1:3" x14ac:dyDescent="0.25">
      <c r="A1502">
        <v>1499</v>
      </c>
      <c r="C1502" s="110" t="str">
        <f t="shared" si="23"/>
        <v/>
      </c>
    </row>
    <row r="1503" spans="1:3" x14ac:dyDescent="0.25">
      <c r="A1503">
        <v>1500</v>
      </c>
      <c r="C1503" s="110" t="str">
        <f t="shared" si="23"/>
        <v/>
      </c>
    </row>
    <row r="1504" spans="1:3" x14ac:dyDescent="0.25">
      <c r="A1504">
        <v>1501</v>
      </c>
      <c r="C1504" s="110" t="str">
        <f t="shared" si="23"/>
        <v/>
      </c>
    </row>
    <row r="1505" spans="1:3" x14ac:dyDescent="0.25">
      <c r="A1505">
        <v>1502</v>
      </c>
      <c r="C1505" s="110" t="str">
        <f t="shared" si="23"/>
        <v/>
      </c>
    </row>
    <row r="1506" spans="1:3" x14ac:dyDescent="0.25">
      <c r="A1506">
        <v>1503</v>
      </c>
      <c r="C1506" s="110" t="str">
        <f t="shared" si="23"/>
        <v/>
      </c>
    </row>
    <row r="1507" spans="1:3" x14ac:dyDescent="0.25">
      <c r="A1507">
        <v>1504</v>
      </c>
      <c r="C1507" s="110" t="str">
        <f t="shared" si="23"/>
        <v/>
      </c>
    </row>
    <row r="1508" spans="1:3" x14ac:dyDescent="0.25">
      <c r="A1508">
        <v>1505</v>
      </c>
      <c r="C1508" s="110" t="str">
        <f t="shared" si="23"/>
        <v/>
      </c>
    </row>
    <row r="1509" spans="1:3" x14ac:dyDescent="0.25">
      <c r="A1509">
        <v>1506</v>
      </c>
      <c r="C1509" s="110" t="str">
        <f t="shared" si="23"/>
        <v/>
      </c>
    </row>
    <row r="1510" spans="1:3" x14ac:dyDescent="0.25">
      <c r="A1510">
        <v>1507</v>
      </c>
      <c r="C1510" s="110" t="str">
        <f t="shared" si="23"/>
        <v/>
      </c>
    </row>
    <row r="1511" spans="1:3" x14ac:dyDescent="0.25">
      <c r="A1511">
        <v>1508</v>
      </c>
      <c r="C1511" s="110" t="str">
        <f t="shared" si="23"/>
        <v/>
      </c>
    </row>
    <row r="1512" spans="1:3" x14ac:dyDescent="0.25">
      <c r="A1512">
        <v>1509</v>
      </c>
      <c r="C1512" s="110" t="str">
        <f t="shared" si="23"/>
        <v/>
      </c>
    </row>
    <row r="1513" spans="1:3" x14ac:dyDescent="0.25">
      <c r="A1513">
        <v>1510</v>
      </c>
      <c r="C1513" s="110" t="str">
        <f t="shared" si="23"/>
        <v/>
      </c>
    </row>
    <row r="1514" spans="1:3" x14ac:dyDescent="0.25">
      <c r="A1514">
        <v>1511</v>
      </c>
      <c r="C1514" s="110" t="str">
        <f t="shared" si="23"/>
        <v/>
      </c>
    </row>
    <row r="1515" spans="1:3" x14ac:dyDescent="0.25">
      <c r="A1515">
        <v>1512</v>
      </c>
      <c r="C1515" s="110" t="str">
        <f t="shared" si="23"/>
        <v/>
      </c>
    </row>
    <row r="1516" spans="1:3" x14ac:dyDescent="0.25">
      <c r="A1516">
        <v>1513</v>
      </c>
      <c r="C1516" s="110" t="str">
        <f t="shared" si="23"/>
        <v/>
      </c>
    </row>
    <row r="1517" spans="1:3" x14ac:dyDescent="0.25">
      <c r="A1517">
        <v>1514</v>
      </c>
      <c r="C1517" s="110" t="str">
        <f t="shared" si="23"/>
        <v/>
      </c>
    </row>
    <row r="1518" spans="1:3" x14ac:dyDescent="0.25">
      <c r="A1518">
        <v>1515</v>
      </c>
      <c r="C1518" s="110" t="str">
        <f t="shared" si="23"/>
        <v/>
      </c>
    </row>
    <row r="1519" spans="1:3" x14ac:dyDescent="0.25">
      <c r="A1519">
        <v>1516</v>
      </c>
      <c r="C1519" s="110" t="str">
        <f t="shared" si="23"/>
        <v/>
      </c>
    </row>
    <row r="1520" spans="1:3" x14ac:dyDescent="0.25">
      <c r="A1520">
        <v>1517</v>
      </c>
      <c r="C1520" s="110" t="str">
        <f t="shared" si="23"/>
        <v/>
      </c>
    </row>
    <row r="1521" spans="1:3" x14ac:dyDescent="0.25">
      <c r="A1521">
        <v>1518</v>
      </c>
      <c r="C1521" s="110" t="str">
        <f t="shared" si="23"/>
        <v/>
      </c>
    </row>
    <row r="1522" spans="1:3" x14ac:dyDescent="0.25">
      <c r="A1522">
        <v>1519</v>
      </c>
      <c r="C1522" s="110" t="str">
        <f t="shared" si="23"/>
        <v/>
      </c>
    </row>
    <row r="1523" spans="1:3" x14ac:dyDescent="0.25">
      <c r="A1523">
        <v>1520</v>
      </c>
      <c r="C1523" s="110" t="str">
        <f t="shared" si="23"/>
        <v/>
      </c>
    </row>
    <row r="1524" spans="1:3" x14ac:dyDescent="0.25">
      <c r="A1524">
        <v>1521</v>
      </c>
      <c r="C1524" s="110" t="str">
        <f t="shared" si="23"/>
        <v/>
      </c>
    </row>
    <row r="1525" spans="1:3" x14ac:dyDescent="0.25">
      <c r="A1525">
        <v>1522</v>
      </c>
      <c r="C1525" s="110" t="str">
        <f t="shared" si="23"/>
        <v/>
      </c>
    </row>
    <row r="1526" spans="1:3" x14ac:dyDescent="0.25">
      <c r="A1526">
        <v>1523</v>
      </c>
      <c r="C1526" s="110" t="str">
        <f t="shared" si="23"/>
        <v/>
      </c>
    </row>
    <row r="1527" spans="1:3" x14ac:dyDescent="0.25">
      <c r="A1527">
        <v>1524</v>
      </c>
      <c r="C1527" s="110" t="str">
        <f t="shared" si="23"/>
        <v/>
      </c>
    </row>
    <row r="1528" spans="1:3" x14ac:dyDescent="0.25">
      <c r="A1528">
        <v>1525</v>
      </c>
      <c r="C1528" s="110" t="str">
        <f t="shared" si="23"/>
        <v/>
      </c>
    </row>
    <row r="1529" spans="1:3" x14ac:dyDescent="0.25">
      <c r="A1529">
        <v>1526</v>
      </c>
      <c r="C1529" s="110" t="str">
        <f t="shared" si="23"/>
        <v/>
      </c>
    </row>
    <row r="1530" spans="1:3" x14ac:dyDescent="0.25">
      <c r="A1530">
        <v>1527</v>
      </c>
      <c r="C1530" s="110" t="str">
        <f t="shared" si="23"/>
        <v/>
      </c>
    </row>
    <row r="1531" spans="1:3" x14ac:dyDescent="0.25">
      <c r="A1531">
        <v>1528</v>
      </c>
      <c r="C1531" s="110" t="str">
        <f t="shared" si="23"/>
        <v/>
      </c>
    </row>
    <row r="1532" spans="1:3" x14ac:dyDescent="0.25">
      <c r="A1532">
        <v>1529</v>
      </c>
      <c r="C1532" s="110" t="str">
        <f t="shared" si="23"/>
        <v/>
      </c>
    </row>
    <row r="1533" spans="1:3" x14ac:dyDescent="0.25">
      <c r="A1533">
        <v>1530</v>
      </c>
      <c r="C1533" s="110" t="str">
        <f t="shared" si="23"/>
        <v/>
      </c>
    </row>
    <row r="1534" spans="1:3" x14ac:dyDescent="0.25">
      <c r="A1534">
        <v>1531</v>
      </c>
      <c r="C1534" s="110" t="str">
        <f t="shared" si="23"/>
        <v/>
      </c>
    </row>
    <row r="1535" spans="1:3" x14ac:dyDescent="0.25">
      <c r="A1535">
        <v>1532</v>
      </c>
      <c r="C1535" s="110" t="str">
        <f t="shared" si="23"/>
        <v/>
      </c>
    </row>
    <row r="1536" spans="1:3" x14ac:dyDescent="0.25">
      <c r="A1536">
        <v>1533</v>
      </c>
      <c r="C1536" s="110" t="str">
        <f t="shared" si="23"/>
        <v/>
      </c>
    </row>
    <row r="1537" spans="1:3" x14ac:dyDescent="0.25">
      <c r="A1537">
        <v>1534</v>
      </c>
      <c r="C1537" s="110" t="str">
        <f t="shared" si="23"/>
        <v/>
      </c>
    </row>
    <row r="1538" spans="1:3" x14ac:dyDescent="0.25">
      <c r="A1538">
        <v>1535</v>
      </c>
      <c r="C1538" s="110" t="str">
        <f t="shared" si="23"/>
        <v/>
      </c>
    </row>
    <row r="1539" spans="1:3" x14ac:dyDescent="0.25">
      <c r="A1539">
        <v>1536</v>
      </c>
      <c r="C1539" s="110" t="str">
        <f t="shared" si="23"/>
        <v/>
      </c>
    </row>
    <row r="1540" spans="1:3" x14ac:dyDescent="0.25">
      <c r="A1540">
        <v>1537</v>
      </c>
      <c r="C1540" s="110" t="str">
        <f t="shared" ref="C1540:C1603" si="24">IF(B1540="","",B1540+15)</f>
        <v/>
      </c>
    </row>
    <row r="1541" spans="1:3" x14ac:dyDescent="0.25">
      <c r="A1541">
        <v>1538</v>
      </c>
      <c r="C1541" s="110" t="str">
        <f t="shared" si="24"/>
        <v/>
      </c>
    </row>
    <row r="1542" spans="1:3" x14ac:dyDescent="0.25">
      <c r="A1542">
        <v>1539</v>
      </c>
      <c r="C1542" s="110" t="str">
        <f t="shared" si="24"/>
        <v/>
      </c>
    </row>
    <row r="1543" spans="1:3" x14ac:dyDescent="0.25">
      <c r="A1543">
        <v>1540</v>
      </c>
      <c r="C1543" s="110" t="str">
        <f t="shared" si="24"/>
        <v/>
      </c>
    </row>
    <row r="1544" spans="1:3" x14ac:dyDescent="0.25">
      <c r="A1544">
        <v>1541</v>
      </c>
      <c r="C1544" s="110" t="str">
        <f t="shared" si="24"/>
        <v/>
      </c>
    </row>
    <row r="1545" spans="1:3" x14ac:dyDescent="0.25">
      <c r="A1545">
        <v>1542</v>
      </c>
      <c r="C1545" s="110" t="str">
        <f t="shared" si="24"/>
        <v/>
      </c>
    </row>
    <row r="1546" spans="1:3" x14ac:dyDescent="0.25">
      <c r="A1546">
        <v>1543</v>
      </c>
      <c r="C1546" s="110" t="str">
        <f t="shared" si="24"/>
        <v/>
      </c>
    </row>
    <row r="1547" spans="1:3" x14ac:dyDescent="0.25">
      <c r="A1547">
        <v>1544</v>
      </c>
      <c r="C1547" s="110" t="str">
        <f t="shared" si="24"/>
        <v/>
      </c>
    </row>
    <row r="1548" spans="1:3" x14ac:dyDescent="0.25">
      <c r="A1548">
        <v>1545</v>
      </c>
      <c r="C1548" s="110" t="str">
        <f t="shared" si="24"/>
        <v/>
      </c>
    </row>
    <row r="1549" spans="1:3" x14ac:dyDescent="0.25">
      <c r="A1549">
        <v>1546</v>
      </c>
      <c r="C1549" s="110" t="str">
        <f t="shared" si="24"/>
        <v/>
      </c>
    </row>
    <row r="1550" spans="1:3" x14ac:dyDescent="0.25">
      <c r="A1550">
        <v>1547</v>
      </c>
      <c r="C1550" s="110" t="str">
        <f t="shared" si="24"/>
        <v/>
      </c>
    </row>
    <row r="1551" spans="1:3" x14ac:dyDescent="0.25">
      <c r="A1551">
        <v>1548</v>
      </c>
      <c r="C1551" s="110" t="str">
        <f t="shared" si="24"/>
        <v/>
      </c>
    </row>
    <row r="1552" spans="1:3" x14ac:dyDescent="0.25">
      <c r="A1552">
        <v>1549</v>
      </c>
      <c r="C1552" s="110" t="str">
        <f t="shared" si="24"/>
        <v/>
      </c>
    </row>
    <row r="1553" spans="1:3" x14ac:dyDescent="0.25">
      <c r="A1553">
        <v>1550</v>
      </c>
      <c r="C1553" s="110" t="str">
        <f t="shared" si="24"/>
        <v/>
      </c>
    </row>
    <row r="1554" spans="1:3" x14ac:dyDescent="0.25">
      <c r="A1554">
        <v>1551</v>
      </c>
      <c r="C1554" s="110" t="str">
        <f t="shared" si="24"/>
        <v/>
      </c>
    </row>
    <row r="1555" spans="1:3" x14ac:dyDescent="0.25">
      <c r="A1555">
        <v>1552</v>
      </c>
      <c r="C1555" s="110" t="str">
        <f t="shared" si="24"/>
        <v/>
      </c>
    </row>
    <row r="1556" spans="1:3" x14ac:dyDescent="0.25">
      <c r="A1556">
        <v>1553</v>
      </c>
      <c r="C1556" s="110" t="str">
        <f t="shared" si="24"/>
        <v/>
      </c>
    </row>
    <row r="1557" spans="1:3" x14ac:dyDescent="0.25">
      <c r="A1557">
        <v>1554</v>
      </c>
      <c r="C1557" s="110" t="str">
        <f t="shared" si="24"/>
        <v/>
      </c>
    </row>
    <row r="1558" spans="1:3" x14ac:dyDescent="0.25">
      <c r="A1558">
        <v>1555</v>
      </c>
      <c r="C1558" s="110" t="str">
        <f t="shared" si="24"/>
        <v/>
      </c>
    </row>
    <row r="1559" spans="1:3" x14ac:dyDescent="0.25">
      <c r="A1559">
        <v>1556</v>
      </c>
      <c r="C1559" s="110" t="str">
        <f t="shared" si="24"/>
        <v/>
      </c>
    </row>
    <row r="1560" spans="1:3" x14ac:dyDescent="0.25">
      <c r="A1560">
        <v>1557</v>
      </c>
      <c r="C1560" s="110" t="str">
        <f t="shared" si="24"/>
        <v/>
      </c>
    </row>
    <row r="1561" spans="1:3" x14ac:dyDescent="0.25">
      <c r="A1561">
        <v>1558</v>
      </c>
      <c r="C1561" s="110" t="str">
        <f t="shared" si="24"/>
        <v/>
      </c>
    </row>
    <row r="1562" spans="1:3" x14ac:dyDescent="0.25">
      <c r="A1562">
        <v>1559</v>
      </c>
      <c r="C1562" s="110" t="str">
        <f t="shared" si="24"/>
        <v/>
      </c>
    </row>
    <row r="1563" spans="1:3" x14ac:dyDescent="0.25">
      <c r="A1563">
        <v>1560</v>
      </c>
      <c r="C1563" s="110" t="str">
        <f t="shared" si="24"/>
        <v/>
      </c>
    </row>
    <row r="1564" spans="1:3" x14ac:dyDescent="0.25">
      <c r="A1564">
        <v>1561</v>
      </c>
      <c r="C1564" s="110" t="str">
        <f t="shared" si="24"/>
        <v/>
      </c>
    </row>
    <row r="1565" spans="1:3" x14ac:dyDescent="0.25">
      <c r="A1565">
        <v>1562</v>
      </c>
      <c r="C1565" s="110" t="str">
        <f t="shared" si="24"/>
        <v/>
      </c>
    </row>
    <row r="1566" spans="1:3" x14ac:dyDescent="0.25">
      <c r="A1566">
        <v>1563</v>
      </c>
      <c r="C1566" s="110" t="str">
        <f t="shared" si="24"/>
        <v/>
      </c>
    </row>
    <row r="1567" spans="1:3" x14ac:dyDescent="0.25">
      <c r="A1567">
        <v>1564</v>
      </c>
      <c r="C1567" s="110" t="str">
        <f t="shared" si="24"/>
        <v/>
      </c>
    </row>
    <row r="1568" spans="1:3" x14ac:dyDescent="0.25">
      <c r="A1568">
        <v>1565</v>
      </c>
      <c r="C1568" s="110" t="str">
        <f t="shared" si="24"/>
        <v/>
      </c>
    </row>
    <row r="1569" spans="1:3" x14ac:dyDescent="0.25">
      <c r="A1569">
        <v>1566</v>
      </c>
      <c r="C1569" s="110" t="str">
        <f t="shared" si="24"/>
        <v/>
      </c>
    </row>
    <row r="1570" spans="1:3" x14ac:dyDescent="0.25">
      <c r="A1570">
        <v>1567</v>
      </c>
      <c r="C1570" s="110" t="str">
        <f t="shared" si="24"/>
        <v/>
      </c>
    </row>
    <row r="1571" spans="1:3" x14ac:dyDescent="0.25">
      <c r="A1571">
        <v>1568</v>
      </c>
      <c r="C1571" s="110" t="str">
        <f t="shared" si="24"/>
        <v/>
      </c>
    </row>
    <row r="1572" spans="1:3" x14ac:dyDescent="0.25">
      <c r="A1572">
        <v>1569</v>
      </c>
      <c r="C1572" s="110" t="str">
        <f t="shared" si="24"/>
        <v/>
      </c>
    </row>
    <row r="1573" spans="1:3" x14ac:dyDescent="0.25">
      <c r="A1573">
        <v>1570</v>
      </c>
      <c r="C1573" s="110" t="str">
        <f t="shared" si="24"/>
        <v/>
      </c>
    </row>
    <row r="1574" spans="1:3" x14ac:dyDescent="0.25">
      <c r="A1574">
        <v>1571</v>
      </c>
      <c r="C1574" s="110" t="str">
        <f t="shared" si="24"/>
        <v/>
      </c>
    </row>
    <row r="1575" spans="1:3" x14ac:dyDescent="0.25">
      <c r="A1575">
        <v>1572</v>
      </c>
      <c r="C1575" s="110" t="str">
        <f t="shared" si="24"/>
        <v/>
      </c>
    </row>
    <row r="1576" spans="1:3" x14ac:dyDescent="0.25">
      <c r="A1576">
        <v>1573</v>
      </c>
      <c r="C1576" s="110" t="str">
        <f t="shared" si="24"/>
        <v/>
      </c>
    </row>
    <row r="1577" spans="1:3" x14ac:dyDescent="0.25">
      <c r="A1577">
        <v>1574</v>
      </c>
      <c r="C1577" s="110" t="str">
        <f t="shared" si="24"/>
        <v/>
      </c>
    </row>
    <row r="1578" spans="1:3" x14ac:dyDescent="0.25">
      <c r="A1578">
        <v>1575</v>
      </c>
      <c r="C1578" s="110" t="str">
        <f t="shared" si="24"/>
        <v/>
      </c>
    </row>
    <row r="1579" spans="1:3" x14ac:dyDescent="0.25">
      <c r="A1579">
        <v>1576</v>
      </c>
      <c r="C1579" s="110" t="str">
        <f t="shared" si="24"/>
        <v/>
      </c>
    </row>
    <row r="1580" spans="1:3" x14ac:dyDescent="0.25">
      <c r="A1580">
        <v>1577</v>
      </c>
      <c r="C1580" s="110" t="str">
        <f t="shared" si="24"/>
        <v/>
      </c>
    </row>
    <row r="1581" spans="1:3" x14ac:dyDescent="0.25">
      <c r="A1581">
        <v>1578</v>
      </c>
      <c r="C1581" s="110" t="str">
        <f t="shared" si="24"/>
        <v/>
      </c>
    </row>
    <row r="1582" spans="1:3" x14ac:dyDescent="0.25">
      <c r="A1582">
        <v>1579</v>
      </c>
      <c r="C1582" s="110" t="str">
        <f t="shared" si="24"/>
        <v/>
      </c>
    </row>
    <row r="1583" spans="1:3" x14ac:dyDescent="0.25">
      <c r="A1583">
        <v>1580</v>
      </c>
      <c r="C1583" s="110" t="str">
        <f t="shared" si="24"/>
        <v/>
      </c>
    </row>
    <row r="1584" spans="1:3" x14ac:dyDescent="0.25">
      <c r="A1584">
        <v>1581</v>
      </c>
      <c r="C1584" s="110" t="str">
        <f t="shared" si="24"/>
        <v/>
      </c>
    </row>
    <row r="1585" spans="1:3" x14ac:dyDescent="0.25">
      <c r="A1585">
        <v>1582</v>
      </c>
      <c r="C1585" s="110" t="str">
        <f t="shared" si="24"/>
        <v/>
      </c>
    </row>
    <row r="1586" spans="1:3" x14ac:dyDescent="0.25">
      <c r="A1586">
        <v>1583</v>
      </c>
      <c r="C1586" s="110" t="str">
        <f t="shared" si="24"/>
        <v/>
      </c>
    </row>
    <row r="1587" spans="1:3" x14ac:dyDescent="0.25">
      <c r="A1587">
        <v>1584</v>
      </c>
      <c r="C1587" s="110" t="str">
        <f t="shared" si="24"/>
        <v/>
      </c>
    </row>
    <row r="1588" spans="1:3" x14ac:dyDescent="0.25">
      <c r="A1588">
        <v>1585</v>
      </c>
      <c r="C1588" s="110" t="str">
        <f t="shared" si="24"/>
        <v/>
      </c>
    </row>
    <row r="1589" spans="1:3" x14ac:dyDescent="0.25">
      <c r="A1589">
        <v>1586</v>
      </c>
      <c r="C1589" s="110" t="str">
        <f t="shared" si="24"/>
        <v/>
      </c>
    </row>
    <row r="1590" spans="1:3" x14ac:dyDescent="0.25">
      <c r="A1590">
        <v>1587</v>
      </c>
      <c r="C1590" s="110" t="str">
        <f t="shared" si="24"/>
        <v/>
      </c>
    </row>
    <row r="1591" spans="1:3" x14ac:dyDescent="0.25">
      <c r="A1591">
        <v>1588</v>
      </c>
      <c r="C1591" s="110" t="str">
        <f t="shared" si="24"/>
        <v/>
      </c>
    </row>
    <row r="1592" spans="1:3" x14ac:dyDescent="0.25">
      <c r="A1592">
        <v>1589</v>
      </c>
      <c r="C1592" s="110" t="str">
        <f t="shared" si="24"/>
        <v/>
      </c>
    </row>
    <row r="1593" spans="1:3" x14ac:dyDescent="0.25">
      <c r="A1593">
        <v>1590</v>
      </c>
      <c r="C1593" s="110" t="str">
        <f t="shared" si="24"/>
        <v/>
      </c>
    </row>
    <row r="1594" spans="1:3" x14ac:dyDescent="0.25">
      <c r="A1594">
        <v>1591</v>
      </c>
      <c r="C1594" s="110" t="str">
        <f t="shared" si="24"/>
        <v/>
      </c>
    </row>
    <row r="1595" spans="1:3" x14ac:dyDescent="0.25">
      <c r="A1595">
        <v>1592</v>
      </c>
      <c r="C1595" s="110" t="str">
        <f t="shared" si="24"/>
        <v/>
      </c>
    </row>
    <row r="1596" spans="1:3" x14ac:dyDescent="0.25">
      <c r="A1596">
        <v>1593</v>
      </c>
      <c r="C1596" s="110" t="str">
        <f t="shared" si="24"/>
        <v/>
      </c>
    </row>
    <row r="1597" spans="1:3" x14ac:dyDescent="0.25">
      <c r="A1597">
        <v>1594</v>
      </c>
      <c r="C1597" s="110" t="str">
        <f t="shared" si="24"/>
        <v/>
      </c>
    </row>
    <row r="1598" spans="1:3" x14ac:dyDescent="0.25">
      <c r="A1598">
        <v>1595</v>
      </c>
      <c r="C1598" s="110" t="str">
        <f t="shared" si="24"/>
        <v/>
      </c>
    </row>
    <row r="1599" spans="1:3" x14ac:dyDescent="0.25">
      <c r="A1599">
        <v>1596</v>
      </c>
      <c r="C1599" s="110" t="str">
        <f t="shared" si="24"/>
        <v/>
      </c>
    </row>
    <row r="1600" spans="1:3" x14ac:dyDescent="0.25">
      <c r="A1600">
        <v>1597</v>
      </c>
      <c r="C1600" s="110" t="str">
        <f t="shared" si="24"/>
        <v/>
      </c>
    </row>
    <row r="1601" spans="1:3" x14ac:dyDescent="0.25">
      <c r="A1601">
        <v>1598</v>
      </c>
      <c r="C1601" s="110" t="str">
        <f t="shared" si="24"/>
        <v/>
      </c>
    </row>
    <row r="1602" spans="1:3" x14ac:dyDescent="0.25">
      <c r="A1602">
        <v>1599</v>
      </c>
      <c r="C1602" s="110" t="str">
        <f t="shared" si="24"/>
        <v/>
      </c>
    </row>
    <row r="1603" spans="1:3" x14ac:dyDescent="0.25">
      <c r="A1603">
        <v>1600</v>
      </c>
      <c r="C1603" s="110" t="str">
        <f t="shared" si="24"/>
        <v/>
      </c>
    </row>
    <row r="1604" spans="1:3" x14ac:dyDescent="0.25">
      <c r="A1604">
        <v>1601</v>
      </c>
      <c r="C1604" s="110" t="str">
        <f t="shared" ref="C1604:C1667" si="25">IF(B1604="","",B1604+15)</f>
        <v/>
      </c>
    </row>
    <row r="1605" spans="1:3" x14ac:dyDescent="0.25">
      <c r="A1605">
        <v>1602</v>
      </c>
      <c r="C1605" s="110" t="str">
        <f t="shared" si="25"/>
        <v/>
      </c>
    </row>
    <row r="1606" spans="1:3" x14ac:dyDescent="0.25">
      <c r="A1606">
        <v>1603</v>
      </c>
      <c r="C1606" s="110" t="str">
        <f t="shared" si="25"/>
        <v/>
      </c>
    </row>
    <row r="1607" spans="1:3" x14ac:dyDescent="0.25">
      <c r="A1607">
        <v>1604</v>
      </c>
      <c r="C1607" s="110" t="str">
        <f t="shared" si="25"/>
        <v/>
      </c>
    </row>
    <row r="1608" spans="1:3" x14ac:dyDescent="0.25">
      <c r="A1608">
        <v>1605</v>
      </c>
      <c r="C1608" s="110" t="str">
        <f t="shared" si="25"/>
        <v/>
      </c>
    </row>
    <row r="1609" spans="1:3" x14ac:dyDescent="0.25">
      <c r="A1609">
        <v>1606</v>
      </c>
      <c r="C1609" s="110" t="str">
        <f t="shared" si="25"/>
        <v/>
      </c>
    </row>
    <row r="1610" spans="1:3" x14ac:dyDescent="0.25">
      <c r="A1610">
        <v>1607</v>
      </c>
      <c r="C1610" s="110" t="str">
        <f t="shared" si="25"/>
        <v/>
      </c>
    </row>
    <row r="1611" spans="1:3" x14ac:dyDescent="0.25">
      <c r="A1611">
        <v>1608</v>
      </c>
      <c r="C1611" s="110" t="str">
        <f t="shared" si="25"/>
        <v/>
      </c>
    </row>
    <row r="1612" spans="1:3" x14ac:dyDescent="0.25">
      <c r="A1612">
        <v>1609</v>
      </c>
      <c r="C1612" s="110" t="str">
        <f t="shared" si="25"/>
        <v/>
      </c>
    </row>
    <row r="1613" spans="1:3" x14ac:dyDescent="0.25">
      <c r="A1613">
        <v>1610</v>
      </c>
      <c r="C1613" s="110" t="str">
        <f t="shared" si="25"/>
        <v/>
      </c>
    </row>
    <row r="1614" spans="1:3" x14ac:dyDescent="0.25">
      <c r="A1614">
        <v>1611</v>
      </c>
      <c r="C1614" s="110" t="str">
        <f t="shared" si="25"/>
        <v/>
      </c>
    </row>
    <row r="1615" spans="1:3" x14ac:dyDescent="0.25">
      <c r="A1615">
        <v>1612</v>
      </c>
      <c r="C1615" s="110" t="str">
        <f t="shared" si="25"/>
        <v/>
      </c>
    </row>
    <row r="1616" spans="1:3" x14ac:dyDescent="0.25">
      <c r="A1616">
        <v>1613</v>
      </c>
      <c r="C1616" s="110" t="str">
        <f t="shared" si="25"/>
        <v/>
      </c>
    </row>
    <row r="1617" spans="1:3" x14ac:dyDescent="0.25">
      <c r="A1617">
        <v>1614</v>
      </c>
      <c r="C1617" s="110" t="str">
        <f t="shared" si="25"/>
        <v/>
      </c>
    </row>
    <row r="1618" spans="1:3" x14ac:dyDescent="0.25">
      <c r="A1618">
        <v>1615</v>
      </c>
      <c r="C1618" s="110" t="str">
        <f t="shared" si="25"/>
        <v/>
      </c>
    </row>
    <row r="1619" spans="1:3" x14ac:dyDescent="0.25">
      <c r="A1619">
        <v>1616</v>
      </c>
      <c r="C1619" s="110" t="str">
        <f t="shared" si="25"/>
        <v/>
      </c>
    </row>
    <row r="1620" spans="1:3" x14ac:dyDescent="0.25">
      <c r="A1620">
        <v>1617</v>
      </c>
      <c r="C1620" s="110" t="str">
        <f t="shared" si="25"/>
        <v/>
      </c>
    </row>
    <row r="1621" spans="1:3" x14ac:dyDescent="0.25">
      <c r="A1621">
        <v>1618</v>
      </c>
      <c r="C1621" s="110" t="str">
        <f t="shared" si="25"/>
        <v/>
      </c>
    </row>
    <row r="1622" spans="1:3" x14ac:dyDescent="0.25">
      <c r="A1622">
        <v>1619</v>
      </c>
      <c r="C1622" s="110" t="str">
        <f t="shared" si="25"/>
        <v/>
      </c>
    </row>
    <row r="1623" spans="1:3" x14ac:dyDescent="0.25">
      <c r="A1623">
        <v>1620</v>
      </c>
      <c r="C1623" s="110" t="str">
        <f t="shared" si="25"/>
        <v/>
      </c>
    </row>
    <row r="1624" spans="1:3" x14ac:dyDescent="0.25">
      <c r="A1624">
        <v>1621</v>
      </c>
      <c r="C1624" s="110" t="str">
        <f t="shared" si="25"/>
        <v/>
      </c>
    </row>
    <row r="1625" spans="1:3" x14ac:dyDescent="0.25">
      <c r="A1625">
        <v>1622</v>
      </c>
      <c r="C1625" s="110" t="str">
        <f t="shared" si="25"/>
        <v/>
      </c>
    </row>
    <row r="1626" spans="1:3" x14ac:dyDescent="0.25">
      <c r="A1626">
        <v>1623</v>
      </c>
      <c r="C1626" s="110" t="str">
        <f t="shared" si="25"/>
        <v/>
      </c>
    </row>
    <row r="1627" spans="1:3" x14ac:dyDescent="0.25">
      <c r="A1627">
        <v>1624</v>
      </c>
      <c r="C1627" s="110" t="str">
        <f t="shared" si="25"/>
        <v/>
      </c>
    </row>
    <row r="1628" spans="1:3" x14ac:dyDescent="0.25">
      <c r="A1628">
        <v>1625</v>
      </c>
      <c r="C1628" s="110" t="str">
        <f t="shared" si="25"/>
        <v/>
      </c>
    </row>
    <row r="1629" spans="1:3" x14ac:dyDescent="0.25">
      <c r="A1629">
        <v>1626</v>
      </c>
      <c r="C1629" s="110" t="str">
        <f t="shared" si="25"/>
        <v/>
      </c>
    </row>
    <row r="1630" spans="1:3" x14ac:dyDescent="0.25">
      <c r="A1630">
        <v>1627</v>
      </c>
      <c r="C1630" s="110" t="str">
        <f t="shared" si="25"/>
        <v/>
      </c>
    </row>
    <row r="1631" spans="1:3" x14ac:dyDescent="0.25">
      <c r="A1631">
        <v>1628</v>
      </c>
      <c r="C1631" s="110" t="str">
        <f t="shared" si="25"/>
        <v/>
      </c>
    </row>
    <row r="1632" spans="1:3" x14ac:dyDescent="0.25">
      <c r="A1632">
        <v>1629</v>
      </c>
      <c r="C1632" s="110" t="str">
        <f t="shared" si="25"/>
        <v/>
      </c>
    </row>
    <row r="1633" spans="1:3" x14ac:dyDescent="0.25">
      <c r="A1633">
        <v>1630</v>
      </c>
      <c r="C1633" s="110" t="str">
        <f t="shared" si="25"/>
        <v/>
      </c>
    </row>
    <row r="1634" spans="1:3" x14ac:dyDescent="0.25">
      <c r="A1634">
        <v>1631</v>
      </c>
      <c r="C1634" s="110" t="str">
        <f t="shared" si="25"/>
        <v/>
      </c>
    </row>
    <row r="1635" spans="1:3" x14ac:dyDescent="0.25">
      <c r="A1635">
        <v>1632</v>
      </c>
      <c r="C1635" s="110" t="str">
        <f t="shared" si="25"/>
        <v/>
      </c>
    </row>
    <row r="1636" spans="1:3" x14ac:dyDescent="0.25">
      <c r="A1636">
        <v>1633</v>
      </c>
      <c r="C1636" s="110" t="str">
        <f t="shared" si="25"/>
        <v/>
      </c>
    </row>
    <row r="1637" spans="1:3" x14ac:dyDescent="0.25">
      <c r="A1637">
        <v>1634</v>
      </c>
      <c r="C1637" s="110" t="str">
        <f t="shared" si="25"/>
        <v/>
      </c>
    </row>
    <row r="1638" spans="1:3" x14ac:dyDescent="0.25">
      <c r="A1638">
        <v>1635</v>
      </c>
      <c r="C1638" s="110" t="str">
        <f t="shared" si="25"/>
        <v/>
      </c>
    </row>
    <row r="1639" spans="1:3" x14ac:dyDescent="0.25">
      <c r="A1639">
        <v>1636</v>
      </c>
      <c r="C1639" s="110" t="str">
        <f t="shared" si="25"/>
        <v/>
      </c>
    </row>
    <row r="1640" spans="1:3" x14ac:dyDescent="0.25">
      <c r="A1640">
        <v>1637</v>
      </c>
      <c r="C1640" s="110" t="str">
        <f t="shared" si="25"/>
        <v/>
      </c>
    </row>
    <row r="1641" spans="1:3" x14ac:dyDescent="0.25">
      <c r="A1641">
        <v>1638</v>
      </c>
      <c r="C1641" s="110" t="str">
        <f t="shared" si="25"/>
        <v/>
      </c>
    </row>
    <row r="1642" spans="1:3" x14ac:dyDescent="0.25">
      <c r="A1642">
        <v>1639</v>
      </c>
      <c r="C1642" s="110" t="str">
        <f t="shared" si="25"/>
        <v/>
      </c>
    </row>
    <row r="1643" spans="1:3" x14ac:dyDescent="0.25">
      <c r="A1643">
        <v>1640</v>
      </c>
      <c r="C1643" s="110" t="str">
        <f t="shared" si="25"/>
        <v/>
      </c>
    </row>
    <row r="1644" spans="1:3" x14ac:dyDescent="0.25">
      <c r="A1644">
        <v>1641</v>
      </c>
      <c r="C1644" s="110" t="str">
        <f t="shared" si="25"/>
        <v/>
      </c>
    </row>
    <row r="1645" spans="1:3" x14ac:dyDescent="0.25">
      <c r="A1645">
        <v>1642</v>
      </c>
      <c r="C1645" s="110" t="str">
        <f t="shared" si="25"/>
        <v/>
      </c>
    </row>
    <row r="1646" spans="1:3" x14ac:dyDescent="0.25">
      <c r="A1646">
        <v>1643</v>
      </c>
      <c r="C1646" s="110" t="str">
        <f t="shared" si="25"/>
        <v/>
      </c>
    </row>
    <row r="1647" spans="1:3" x14ac:dyDescent="0.25">
      <c r="A1647">
        <v>1644</v>
      </c>
      <c r="C1647" s="110" t="str">
        <f t="shared" si="25"/>
        <v/>
      </c>
    </row>
    <row r="1648" spans="1:3" x14ac:dyDescent="0.25">
      <c r="A1648">
        <v>1645</v>
      </c>
      <c r="C1648" s="110" t="str">
        <f t="shared" si="25"/>
        <v/>
      </c>
    </row>
    <row r="1649" spans="1:3" x14ac:dyDescent="0.25">
      <c r="A1649">
        <v>1646</v>
      </c>
      <c r="C1649" s="110" t="str">
        <f t="shared" si="25"/>
        <v/>
      </c>
    </row>
    <row r="1650" spans="1:3" x14ac:dyDescent="0.25">
      <c r="A1650">
        <v>1647</v>
      </c>
      <c r="C1650" s="110" t="str">
        <f t="shared" si="25"/>
        <v/>
      </c>
    </row>
    <row r="1651" spans="1:3" x14ac:dyDescent="0.25">
      <c r="A1651">
        <v>1648</v>
      </c>
      <c r="C1651" s="110" t="str">
        <f t="shared" si="25"/>
        <v/>
      </c>
    </row>
    <row r="1652" spans="1:3" x14ac:dyDescent="0.25">
      <c r="A1652">
        <v>1649</v>
      </c>
      <c r="C1652" s="110" t="str">
        <f t="shared" si="25"/>
        <v/>
      </c>
    </row>
    <row r="1653" spans="1:3" x14ac:dyDescent="0.25">
      <c r="A1653">
        <v>1650</v>
      </c>
      <c r="C1653" s="110" t="str">
        <f t="shared" si="25"/>
        <v/>
      </c>
    </row>
    <row r="1654" spans="1:3" x14ac:dyDescent="0.25">
      <c r="A1654">
        <v>1651</v>
      </c>
      <c r="C1654" s="110" t="str">
        <f t="shared" si="25"/>
        <v/>
      </c>
    </row>
    <row r="1655" spans="1:3" x14ac:dyDescent="0.25">
      <c r="A1655">
        <v>1652</v>
      </c>
      <c r="C1655" s="110" t="str">
        <f t="shared" si="25"/>
        <v/>
      </c>
    </row>
    <row r="1656" spans="1:3" x14ac:dyDescent="0.25">
      <c r="A1656">
        <v>1653</v>
      </c>
      <c r="C1656" s="110" t="str">
        <f t="shared" si="25"/>
        <v/>
      </c>
    </row>
    <row r="1657" spans="1:3" x14ac:dyDescent="0.25">
      <c r="A1657">
        <v>1654</v>
      </c>
      <c r="C1657" s="110" t="str">
        <f t="shared" si="25"/>
        <v/>
      </c>
    </row>
    <row r="1658" spans="1:3" x14ac:dyDescent="0.25">
      <c r="A1658">
        <v>1655</v>
      </c>
      <c r="C1658" s="110" t="str">
        <f t="shared" si="25"/>
        <v/>
      </c>
    </row>
    <row r="1659" spans="1:3" x14ac:dyDescent="0.25">
      <c r="A1659">
        <v>1656</v>
      </c>
      <c r="C1659" s="110" t="str">
        <f t="shared" si="25"/>
        <v/>
      </c>
    </row>
    <row r="1660" spans="1:3" x14ac:dyDescent="0.25">
      <c r="A1660">
        <v>1657</v>
      </c>
      <c r="C1660" s="110" t="str">
        <f t="shared" si="25"/>
        <v/>
      </c>
    </row>
    <row r="1661" spans="1:3" x14ac:dyDescent="0.25">
      <c r="A1661">
        <v>1658</v>
      </c>
      <c r="C1661" s="110" t="str">
        <f t="shared" si="25"/>
        <v/>
      </c>
    </row>
    <row r="1662" spans="1:3" x14ac:dyDescent="0.25">
      <c r="A1662">
        <v>1659</v>
      </c>
      <c r="C1662" s="110" t="str">
        <f t="shared" si="25"/>
        <v/>
      </c>
    </row>
    <row r="1663" spans="1:3" x14ac:dyDescent="0.25">
      <c r="A1663">
        <v>1660</v>
      </c>
      <c r="C1663" s="110" t="str">
        <f t="shared" si="25"/>
        <v/>
      </c>
    </row>
    <row r="1664" spans="1:3" x14ac:dyDescent="0.25">
      <c r="A1664">
        <v>1661</v>
      </c>
      <c r="C1664" s="110" t="str">
        <f t="shared" si="25"/>
        <v/>
      </c>
    </row>
    <row r="1665" spans="1:3" x14ac:dyDescent="0.25">
      <c r="A1665">
        <v>1662</v>
      </c>
      <c r="C1665" s="110" t="str">
        <f t="shared" si="25"/>
        <v/>
      </c>
    </row>
    <row r="1666" spans="1:3" x14ac:dyDescent="0.25">
      <c r="A1666">
        <v>1663</v>
      </c>
      <c r="C1666" s="110" t="str">
        <f t="shared" si="25"/>
        <v/>
      </c>
    </row>
    <row r="1667" spans="1:3" x14ac:dyDescent="0.25">
      <c r="A1667">
        <v>1664</v>
      </c>
      <c r="C1667" s="110" t="str">
        <f t="shared" si="25"/>
        <v/>
      </c>
    </row>
    <row r="1668" spans="1:3" x14ac:dyDescent="0.25">
      <c r="A1668">
        <v>1665</v>
      </c>
      <c r="C1668" s="110" t="str">
        <f t="shared" ref="C1668:C1731" si="26">IF(B1668="","",B1668+15)</f>
        <v/>
      </c>
    </row>
    <row r="1669" spans="1:3" x14ac:dyDescent="0.25">
      <c r="A1669">
        <v>1666</v>
      </c>
      <c r="C1669" s="110" t="str">
        <f t="shared" si="26"/>
        <v/>
      </c>
    </row>
    <row r="1670" spans="1:3" x14ac:dyDescent="0.25">
      <c r="A1670">
        <v>1667</v>
      </c>
      <c r="C1670" s="110" t="str">
        <f t="shared" si="26"/>
        <v/>
      </c>
    </row>
    <row r="1671" spans="1:3" x14ac:dyDescent="0.25">
      <c r="A1671">
        <v>1668</v>
      </c>
      <c r="C1671" s="110" t="str">
        <f t="shared" si="26"/>
        <v/>
      </c>
    </row>
    <row r="1672" spans="1:3" x14ac:dyDescent="0.25">
      <c r="A1672">
        <v>1669</v>
      </c>
      <c r="C1672" s="110" t="str">
        <f t="shared" si="26"/>
        <v/>
      </c>
    </row>
    <row r="1673" spans="1:3" x14ac:dyDescent="0.25">
      <c r="A1673">
        <v>1670</v>
      </c>
      <c r="C1673" s="110" t="str">
        <f t="shared" si="26"/>
        <v/>
      </c>
    </row>
    <row r="1674" spans="1:3" x14ac:dyDescent="0.25">
      <c r="A1674">
        <v>1671</v>
      </c>
      <c r="C1674" s="110" t="str">
        <f t="shared" si="26"/>
        <v/>
      </c>
    </row>
    <row r="1675" spans="1:3" x14ac:dyDescent="0.25">
      <c r="A1675">
        <v>1672</v>
      </c>
      <c r="C1675" s="110" t="str">
        <f t="shared" si="26"/>
        <v/>
      </c>
    </row>
    <row r="1676" spans="1:3" x14ac:dyDescent="0.25">
      <c r="A1676">
        <v>1673</v>
      </c>
      <c r="C1676" s="110" t="str">
        <f t="shared" si="26"/>
        <v/>
      </c>
    </row>
    <row r="1677" spans="1:3" x14ac:dyDescent="0.25">
      <c r="A1677">
        <v>1674</v>
      </c>
      <c r="C1677" s="110" t="str">
        <f t="shared" si="26"/>
        <v/>
      </c>
    </row>
    <row r="1678" spans="1:3" x14ac:dyDescent="0.25">
      <c r="A1678">
        <v>1675</v>
      </c>
      <c r="C1678" s="110" t="str">
        <f t="shared" si="26"/>
        <v/>
      </c>
    </row>
    <row r="1679" spans="1:3" x14ac:dyDescent="0.25">
      <c r="A1679">
        <v>1676</v>
      </c>
      <c r="C1679" s="110" t="str">
        <f t="shared" si="26"/>
        <v/>
      </c>
    </row>
    <row r="1680" spans="1:3" x14ac:dyDescent="0.25">
      <c r="A1680">
        <v>1677</v>
      </c>
      <c r="C1680" s="110" t="str">
        <f t="shared" si="26"/>
        <v/>
      </c>
    </row>
    <row r="1681" spans="1:3" x14ac:dyDescent="0.25">
      <c r="A1681">
        <v>1678</v>
      </c>
      <c r="C1681" s="110" t="str">
        <f t="shared" si="26"/>
        <v/>
      </c>
    </row>
    <row r="1682" spans="1:3" x14ac:dyDescent="0.25">
      <c r="A1682">
        <v>1679</v>
      </c>
      <c r="C1682" s="110" t="str">
        <f t="shared" si="26"/>
        <v/>
      </c>
    </row>
    <row r="1683" spans="1:3" x14ac:dyDescent="0.25">
      <c r="A1683">
        <v>1680</v>
      </c>
      <c r="C1683" s="110" t="str">
        <f t="shared" si="26"/>
        <v/>
      </c>
    </row>
    <row r="1684" spans="1:3" x14ac:dyDescent="0.25">
      <c r="A1684">
        <v>1681</v>
      </c>
      <c r="C1684" s="110" t="str">
        <f t="shared" si="26"/>
        <v/>
      </c>
    </row>
    <row r="1685" spans="1:3" x14ac:dyDescent="0.25">
      <c r="A1685">
        <v>1682</v>
      </c>
      <c r="C1685" s="110" t="str">
        <f t="shared" si="26"/>
        <v/>
      </c>
    </row>
    <row r="1686" spans="1:3" x14ac:dyDescent="0.25">
      <c r="A1686">
        <v>1683</v>
      </c>
      <c r="C1686" s="110" t="str">
        <f t="shared" si="26"/>
        <v/>
      </c>
    </row>
    <row r="1687" spans="1:3" x14ac:dyDescent="0.25">
      <c r="A1687">
        <v>1684</v>
      </c>
      <c r="C1687" s="110" t="str">
        <f t="shared" si="26"/>
        <v/>
      </c>
    </row>
    <row r="1688" spans="1:3" x14ac:dyDescent="0.25">
      <c r="A1688">
        <v>1685</v>
      </c>
      <c r="C1688" s="110" t="str">
        <f t="shared" si="26"/>
        <v/>
      </c>
    </row>
    <row r="1689" spans="1:3" x14ac:dyDescent="0.25">
      <c r="A1689">
        <v>1686</v>
      </c>
      <c r="C1689" s="110" t="str">
        <f t="shared" si="26"/>
        <v/>
      </c>
    </row>
    <row r="1690" spans="1:3" x14ac:dyDescent="0.25">
      <c r="A1690">
        <v>1687</v>
      </c>
      <c r="C1690" s="110" t="str">
        <f t="shared" si="26"/>
        <v/>
      </c>
    </row>
    <row r="1691" spans="1:3" x14ac:dyDescent="0.25">
      <c r="A1691">
        <v>1688</v>
      </c>
      <c r="C1691" s="110" t="str">
        <f t="shared" si="26"/>
        <v/>
      </c>
    </row>
    <row r="1692" spans="1:3" x14ac:dyDescent="0.25">
      <c r="A1692">
        <v>1689</v>
      </c>
      <c r="C1692" s="110" t="str">
        <f t="shared" si="26"/>
        <v/>
      </c>
    </row>
    <row r="1693" spans="1:3" x14ac:dyDescent="0.25">
      <c r="A1693">
        <v>1690</v>
      </c>
      <c r="C1693" s="110" t="str">
        <f t="shared" si="26"/>
        <v/>
      </c>
    </row>
    <row r="1694" spans="1:3" x14ac:dyDescent="0.25">
      <c r="A1694">
        <v>1691</v>
      </c>
      <c r="C1694" s="110" t="str">
        <f t="shared" si="26"/>
        <v/>
      </c>
    </row>
    <row r="1695" spans="1:3" x14ac:dyDescent="0.25">
      <c r="A1695">
        <v>1692</v>
      </c>
      <c r="C1695" s="110" t="str">
        <f t="shared" si="26"/>
        <v/>
      </c>
    </row>
    <row r="1696" spans="1:3" x14ac:dyDescent="0.25">
      <c r="A1696">
        <v>1693</v>
      </c>
      <c r="C1696" s="110" t="str">
        <f t="shared" si="26"/>
        <v/>
      </c>
    </row>
    <row r="1697" spans="1:3" x14ac:dyDescent="0.25">
      <c r="A1697">
        <v>1694</v>
      </c>
      <c r="C1697" s="110" t="str">
        <f t="shared" si="26"/>
        <v/>
      </c>
    </row>
    <row r="1698" spans="1:3" x14ac:dyDescent="0.25">
      <c r="A1698">
        <v>1695</v>
      </c>
      <c r="C1698" s="110" t="str">
        <f t="shared" si="26"/>
        <v/>
      </c>
    </row>
    <row r="1699" spans="1:3" x14ac:dyDescent="0.25">
      <c r="A1699">
        <v>1696</v>
      </c>
      <c r="C1699" s="110" t="str">
        <f t="shared" si="26"/>
        <v/>
      </c>
    </row>
    <row r="1700" spans="1:3" x14ac:dyDescent="0.25">
      <c r="A1700">
        <v>1697</v>
      </c>
      <c r="C1700" s="110" t="str">
        <f t="shared" si="26"/>
        <v/>
      </c>
    </row>
    <row r="1701" spans="1:3" x14ac:dyDescent="0.25">
      <c r="A1701">
        <v>1698</v>
      </c>
      <c r="C1701" s="110" t="str">
        <f t="shared" si="26"/>
        <v/>
      </c>
    </row>
    <row r="1702" spans="1:3" x14ac:dyDescent="0.25">
      <c r="A1702">
        <v>1699</v>
      </c>
      <c r="C1702" s="110" t="str">
        <f t="shared" si="26"/>
        <v/>
      </c>
    </row>
    <row r="1703" spans="1:3" x14ac:dyDescent="0.25">
      <c r="A1703">
        <v>1700</v>
      </c>
      <c r="C1703" s="110" t="str">
        <f t="shared" si="26"/>
        <v/>
      </c>
    </row>
    <row r="1704" spans="1:3" x14ac:dyDescent="0.25">
      <c r="A1704">
        <v>1701</v>
      </c>
      <c r="C1704" s="110" t="str">
        <f t="shared" si="26"/>
        <v/>
      </c>
    </row>
    <row r="1705" spans="1:3" x14ac:dyDescent="0.25">
      <c r="A1705">
        <v>1702</v>
      </c>
      <c r="C1705" s="110" t="str">
        <f t="shared" si="26"/>
        <v/>
      </c>
    </row>
    <row r="1706" spans="1:3" x14ac:dyDescent="0.25">
      <c r="A1706">
        <v>1703</v>
      </c>
      <c r="C1706" s="110" t="str">
        <f t="shared" si="26"/>
        <v/>
      </c>
    </row>
    <row r="1707" spans="1:3" x14ac:dyDescent="0.25">
      <c r="A1707">
        <v>1704</v>
      </c>
      <c r="C1707" s="110" t="str">
        <f t="shared" si="26"/>
        <v/>
      </c>
    </row>
    <row r="1708" spans="1:3" x14ac:dyDescent="0.25">
      <c r="A1708">
        <v>1705</v>
      </c>
      <c r="C1708" s="110" t="str">
        <f t="shared" si="26"/>
        <v/>
      </c>
    </row>
    <row r="1709" spans="1:3" x14ac:dyDescent="0.25">
      <c r="A1709">
        <v>1706</v>
      </c>
      <c r="C1709" s="110" t="str">
        <f t="shared" si="26"/>
        <v/>
      </c>
    </row>
    <row r="1710" spans="1:3" x14ac:dyDescent="0.25">
      <c r="A1710">
        <v>1707</v>
      </c>
      <c r="C1710" s="110" t="str">
        <f t="shared" si="26"/>
        <v/>
      </c>
    </row>
    <row r="1711" spans="1:3" x14ac:dyDescent="0.25">
      <c r="A1711">
        <v>1708</v>
      </c>
      <c r="C1711" s="110" t="str">
        <f t="shared" si="26"/>
        <v/>
      </c>
    </row>
    <row r="1712" spans="1:3" x14ac:dyDescent="0.25">
      <c r="A1712">
        <v>1709</v>
      </c>
      <c r="C1712" s="110" t="str">
        <f t="shared" si="26"/>
        <v/>
      </c>
    </row>
    <row r="1713" spans="1:3" x14ac:dyDescent="0.25">
      <c r="A1713">
        <v>1710</v>
      </c>
      <c r="C1713" s="110" t="str">
        <f t="shared" si="26"/>
        <v/>
      </c>
    </row>
    <row r="1714" spans="1:3" x14ac:dyDescent="0.25">
      <c r="A1714">
        <v>1711</v>
      </c>
      <c r="C1714" s="110" t="str">
        <f t="shared" si="26"/>
        <v/>
      </c>
    </row>
    <row r="1715" spans="1:3" x14ac:dyDescent="0.25">
      <c r="A1715">
        <v>1712</v>
      </c>
      <c r="C1715" s="110" t="str">
        <f t="shared" si="26"/>
        <v/>
      </c>
    </row>
    <row r="1716" spans="1:3" x14ac:dyDescent="0.25">
      <c r="A1716">
        <v>1713</v>
      </c>
      <c r="C1716" s="110" t="str">
        <f t="shared" si="26"/>
        <v/>
      </c>
    </row>
    <row r="1717" spans="1:3" x14ac:dyDescent="0.25">
      <c r="A1717">
        <v>1714</v>
      </c>
      <c r="C1717" s="110" t="str">
        <f t="shared" si="26"/>
        <v/>
      </c>
    </row>
    <row r="1718" spans="1:3" x14ac:dyDescent="0.25">
      <c r="A1718">
        <v>1715</v>
      </c>
      <c r="C1718" s="110" t="str">
        <f t="shared" si="26"/>
        <v/>
      </c>
    </row>
    <row r="1719" spans="1:3" x14ac:dyDescent="0.25">
      <c r="A1719">
        <v>1716</v>
      </c>
      <c r="C1719" s="110" t="str">
        <f t="shared" si="26"/>
        <v/>
      </c>
    </row>
    <row r="1720" spans="1:3" x14ac:dyDescent="0.25">
      <c r="A1720">
        <v>1717</v>
      </c>
      <c r="C1720" s="110" t="str">
        <f t="shared" si="26"/>
        <v/>
      </c>
    </row>
    <row r="1721" spans="1:3" x14ac:dyDescent="0.25">
      <c r="A1721">
        <v>1718</v>
      </c>
      <c r="C1721" s="110" t="str">
        <f t="shared" si="26"/>
        <v/>
      </c>
    </row>
    <row r="1722" spans="1:3" x14ac:dyDescent="0.25">
      <c r="A1722">
        <v>1719</v>
      </c>
      <c r="C1722" s="110" t="str">
        <f t="shared" si="26"/>
        <v/>
      </c>
    </row>
    <row r="1723" spans="1:3" x14ac:dyDescent="0.25">
      <c r="A1723">
        <v>1720</v>
      </c>
      <c r="C1723" s="110" t="str">
        <f t="shared" si="26"/>
        <v/>
      </c>
    </row>
    <row r="1724" spans="1:3" x14ac:dyDescent="0.25">
      <c r="A1724">
        <v>1721</v>
      </c>
      <c r="C1724" s="110" t="str">
        <f t="shared" si="26"/>
        <v/>
      </c>
    </row>
    <row r="1725" spans="1:3" x14ac:dyDescent="0.25">
      <c r="A1725">
        <v>1722</v>
      </c>
      <c r="C1725" s="110" t="str">
        <f t="shared" si="26"/>
        <v/>
      </c>
    </row>
    <row r="1726" spans="1:3" x14ac:dyDescent="0.25">
      <c r="A1726">
        <v>1723</v>
      </c>
      <c r="C1726" s="110" t="str">
        <f t="shared" si="26"/>
        <v/>
      </c>
    </row>
    <row r="1727" spans="1:3" x14ac:dyDescent="0.25">
      <c r="A1727">
        <v>1724</v>
      </c>
      <c r="C1727" s="110" t="str">
        <f t="shared" si="26"/>
        <v/>
      </c>
    </row>
    <row r="1728" spans="1:3" x14ac:dyDescent="0.25">
      <c r="A1728">
        <v>1725</v>
      </c>
      <c r="C1728" s="110" t="str">
        <f t="shared" si="26"/>
        <v/>
      </c>
    </row>
    <row r="1729" spans="1:3" x14ac:dyDescent="0.25">
      <c r="A1729">
        <v>1726</v>
      </c>
      <c r="C1729" s="110" t="str">
        <f t="shared" si="26"/>
        <v/>
      </c>
    </row>
    <row r="1730" spans="1:3" x14ac:dyDescent="0.25">
      <c r="A1730">
        <v>1727</v>
      </c>
      <c r="C1730" s="110" t="str">
        <f t="shared" si="26"/>
        <v/>
      </c>
    </row>
    <row r="1731" spans="1:3" x14ac:dyDescent="0.25">
      <c r="A1731">
        <v>1728</v>
      </c>
      <c r="C1731" s="110" t="str">
        <f t="shared" si="26"/>
        <v/>
      </c>
    </row>
    <row r="1732" spans="1:3" x14ac:dyDescent="0.25">
      <c r="A1732">
        <v>1729</v>
      </c>
      <c r="C1732" s="110" t="str">
        <f t="shared" ref="C1732:C1795" si="27">IF(B1732="","",B1732+15)</f>
        <v/>
      </c>
    </row>
    <row r="1733" spans="1:3" x14ac:dyDescent="0.25">
      <c r="A1733">
        <v>1730</v>
      </c>
      <c r="C1733" s="110" t="str">
        <f t="shared" si="27"/>
        <v/>
      </c>
    </row>
    <row r="1734" spans="1:3" x14ac:dyDescent="0.25">
      <c r="A1734">
        <v>1731</v>
      </c>
      <c r="C1734" s="110" t="str">
        <f t="shared" si="27"/>
        <v/>
      </c>
    </row>
    <row r="1735" spans="1:3" x14ac:dyDescent="0.25">
      <c r="A1735">
        <v>1732</v>
      </c>
      <c r="C1735" s="110" t="str">
        <f t="shared" si="27"/>
        <v/>
      </c>
    </row>
    <row r="1736" spans="1:3" x14ac:dyDescent="0.25">
      <c r="A1736">
        <v>1733</v>
      </c>
      <c r="C1736" s="110" t="str">
        <f t="shared" si="27"/>
        <v/>
      </c>
    </row>
    <row r="1737" spans="1:3" x14ac:dyDescent="0.25">
      <c r="A1737">
        <v>1734</v>
      </c>
      <c r="C1737" s="110" t="str">
        <f t="shared" si="27"/>
        <v/>
      </c>
    </row>
    <row r="1738" spans="1:3" x14ac:dyDescent="0.25">
      <c r="A1738">
        <v>1735</v>
      </c>
      <c r="C1738" s="110" t="str">
        <f t="shared" si="27"/>
        <v/>
      </c>
    </row>
    <row r="1739" spans="1:3" x14ac:dyDescent="0.25">
      <c r="A1739">
        <v>1736</v>
      </c>
      <c r="C1739" s="110" t="str">
        <f t="shared" si="27"/>
        <v/>
      </c>
    </row>
    <row r="1740" spans="1:3" x14ac:dyDescent="0.25">
      <c r="A1740">
        <v>1737</v>
      </c>
      <c r="C1740" s="110" t="str">
        <f t="shared" si="27"/>
        <v/>
      </c>
    </row>
    <row r="1741" spans="1:3" x14ac:dyDescent="0.25">
      <c r="A1741">
        <v>1738</v>
      </c>
      <c r="C1741" s="110" t="str">
        <f t="shared" si="27"/>
        <v/>
      </c>
    </row>
    <row r="1742" spans="1:3" x14ac:dyDescent="0.25">
      <c r="A1742">
        <v>1739</v>
      </c>
      <c r="C1742" s="110" t="str">
        <f t="shared" si="27"/>
        <v/>
      </c>
    </row>
    <row r="1743" spans="1:3" x14ac:dyDescent="0.25">
      <c r="A1743">
        <v>1740</v>
      </c>
      <c r="C1743" s="110" t="str">
        <f t="shared" si="27"/>
        <v/>
      </c>
    </row>
    <row r="1744" spans="1:3" x14ac:dyDescent="0.25">
      <c r="A1744">
        <v>1741</v>
      </c>
      <c r="C1744" s="110" t="str">
        <f t="shared" si="27"/>
        <v/>
      </c>
    </row>
    <row r="1745" spans="1:3" x14ac:dyDescent="0.25">
      <c r="A1745">
        <v>1742</v>
      </c>
      <c r="C1745" s="110" t="str">
        <f t="shared" si="27"/>
        <v/>
      </c>
    </row>
    <row r="1746" spans="1:3" x14ac:dyDescent="0.25">
      <c r="A1746">
        <v>1743</v>
      </c>
      <c r="C1746" s="110" t="str">
        <f t="shared" si="27"/>
        <v/>
      </c>
    </row>
    <row r="1747" spans="1:3" x14ac:dyDescent="0.25">
      <c r="A1747">
        <v>1744</v>
      </c>
      <c r="C1747" s="110" t="str">
        <f t="shared" si="27"/>
        <v/>
      </c>
    </row>
    <row r="1748" spans="1:3" x14ac:dyDescent="0.25">
      <c r="A1748">
        <v>1745</v>
      </c>
      <c r="C1748" s="110" t="str">
        <f t="shared" si="27"/>
        <v/>
      </c>
    </row>
    <row r="1749" spans="1:3" x14ac:dyDescent="0.25">
      <c r="A1749">
        <v>1746</v>
      </c>
      <c r="C1749" s="110" t="str">
        <f t="shared" si="27"/>
        <v/>
      </c>
    </row>
    <row r="1750" spans="1:3" x14ac:dyDescent="0.25">
      <c r="A1750">
        <v>1747</v>
      </c>
      <c r="C1750" s="110" t="str">
        <f t="shared" si="27"/>
        <v/>
      </c>
    </row>
    <row r="1751" spans="1:3" x14ac:dyDescent="0.25">
      <c r="A1751">
        <v>1748</v>
      </c>
      <c r="C1751" s="110" t="str">
        <f t="shared" si="27"/>
        <v/>
      </c>
    </row>
    <row r="1752" spans="1:3" x14ac:dyDescent="0.25">
      <c r="A1752">
        <v>1749</v>
      </c>
      <c r="C1752" s="110" t="str">
        <f t="shared" si="27"/>
        <v/>
      </c>
    </row>
    <row r="1753" spans="1:3" x14ac:dyDescent="0.25">
      <c r="A1753">
        <v>1750</v>
      </c>
      <c r="C1753" s="110" t="str">
        <f t="shared" si="27"/>
        <v/>
      </c>
    </row>
    <row r="1754" spans="1:3" x14ac:dyDescent="0.25">
      <c r="A1754">
        <v>1751</v>
      </c>
      <c r="C1754" s="110" t="str">
        <f t="shared" si="27"/>
        <v/>
      </c>
    </row>
    <row r="1755" spans="1:3" x14ac:dyDescent="0.25">
      <c r="A1755">
        <v>1752</v>
      </c>
      <c r="C1755" s="110" t="str">
        <f t="shared" si="27"/>
        <v/>
      </c>
    </row>
    <row r="1756" spans="1:3" x14ac:dyDescent="0.25">
      <c r="A1756">
        <v>1753</v>
      </c>
      <c r="C1756" s="110" t="str">
        <f t="shared" si="27"/>
        <v/>
      </c>
    </row>
    <row r="1757" spans="1:3" x14ac:dyDescent="0.25">
      <c r="A1757">
        <v>1754</v>
      </c>
      <c r="C1757" s="110" t="str">
        <f t="shared" si="27"/>
        <v/>
      </c>
    </row>
    <row r="1758" spans="1:3" x14ac:dyDescent="0.25">
      <c r="A1758">
        <v>1755</v>
      </c>
      <c r="C1758" s="110" t="str">
        <f t="shared" si="27"/>
        <v/>
      </c>
    </row>
    <row r="1759" spans="1:3" x14ac:dyDescent="0.25">
      <c r="A1759">
        <v>1756</v>
      </c>
      <c r="C1759" s="110" t="str">
        <f t="shared" si="27"/>
        <v/>
      </c>
    </row>
    <row r="1760" spans="1:3" x14ac:dyDescent="0.25">
      <c r="A1760">
        <v>1757</v>
      </c>
      <c r="C1760" s="110" t="str">
        <f t="shared" si="27"/>
        <v/>
      </c>
    </row>
    <row r="1761" spans="1:3" x14ac:dyDescent="0.25">
      <c r="A1761">
        <v>1758</v>
      </c>
      <c r="C1761" s="110" t="str">
        <f t="shared" si="27"/>
        <v/>
      </c>
    </row>
    <row r="1762" spans="1:3" x14ac:dyDescent="0.25">
      <c r="A1762">
        <v>1759</v>
      </c>
      <c r="C1762" s="110" t="str">
        <f t="shared" si="27"/>
        <v/>
      </c>
    </row>
    <row r="1763" spans="1:3" x14ac:dyDescent="0.25">
      <c r="A1763">
        <v>1760</v>
      </c>
      <c r="C1763" s="110" t="str">
        <f t="shared" si="27"/>
        <v/>
      </c>
    </row>
    <row r="1764" spans="1:3" x14ac:dyDescent="0.25">
      <c r="A1764">
        <v>1761</v>
      </c>
      <c r="C1764" s="110" t="str">
        <f t="shared" si="27"/>
        <v/>
      </c>
    </row>
    <row r="1765" spans="1:3" x14ac:dyDescent="0.25">
      <c r="A1765">
        <v>1762</v>
      </c>
      <c r="C1765" s="110" t="str">
        <f t="shared" si="27"/>
        <v/>
      </c>
    </row>
    <row r="1766" spans="1:3" x14ac:dyDescent="0.25">
      <c r="A1766">
        <v>1763</v>
      </c>
      <c r="C1766" s="110" t="str">
        <f t="shared" si="27"/>
        <v/>
      </c>
    </row>
    <row r="1767" spans="1:3" x14ac:dyDescent="0.25">
      <c r="A1767">
        <v>1764</v>
      </c>
      <c r="C1767" s="110" t="str">
        <f t="shared" si="27"/>
        <v/>
      </c>
    </row>
    <row r="1768" spans="1:3" x14ac:dyDescent="0.25">
      <c r="A1768">
        <v>1765</v>
      </c>
      <c r="C1768" s="110" t="str">
        <f t="shared" si="27"/>
        <v/>
      </c>
    </row>
    <row r="1769" spans="1:3" x14ac:dyDescent="0.25">
      <c r="A1769">
        <v>1766</v>
      </c>
      <c r="C1769" s="110" t="str">
        <f t="shared" si="27"/>
        <v/>
      </c>
    </row>
    <row r="1770" spans="1:3" x14ac:dyDescent="0.25">
      <c r="A1770">
        <v>1767</v>
      </c>
      <c r="C1770" s="110" t="str">
        <f t="shared" si="27"/>
        <v/>
      </c>
    </row>
    <row r="1771" spans="1:3" x14ac:dyDescent="0.25">
      <c r="A1771">
        <v>1768</v>
      </c>
      <c r="C1771" s="110" t="str">
        <f t="shared" si="27"/>
        <v/>
      </c>
    </row>
    <row r="1772" spans="1:3" x14ac:dyDescent="0.25">
      <c r="A1772">
        <v>1769</v>
      </c>
      <c r="C1772" s="110" t="str">
        <f t="shared" si="27"/>
        <v/>
      </c>
    </row>
    <row r="1773" spans="1:3" x14ac:dyDescent="0.25">
      <c r="A1773">
        <v>1770</v>
      </c>
      <c r="C1773" s="110" t="str">
        <f t="shared" si="27"/>
        <v/>
      </c>
    </row>
    <row r="1774" spans="1:3" x14ac:dyDescent="0.25">
      <c r="A1774">
        <v>1771</v>
      </c>
      <c r="C1774" s="110" t="str">
        <f t="shared" si="27"/>
        <v/>
      </c>
    </row>
    <row r="1775" spans="1:3" x14ac:dyDescent="0.25">
      <c r="A1775">
        <v>1772</v>
      </c>
      <c r="C1775" s="110" t="str">
        <f t="shared" si="27"/>
        <v/>
      </c>
    </row>
    <row r="1776" spans="1:3" x14ac:dyDescent="0.25">
      <c r="A1776">
        <v>1773</v>
      </c>
      <c r="C1776" s="110" t="str">
        <f t="shared" si="27"/>
        <v/>
      </c>
    </row>
    <row r="1777" spans="1:3" x14ac:dyDescent="0.25">
      <c r="A1777">
        <v>1774</v>
      </c>
      <c r="C1777" s="110" t="str">
        <f t="shared" si="27"/>
        <v/>
      </c>
    </row>
    <row r="1778" spans="1:3" x14ac:dyDescent="0.25">
      <c r="A1778">
        <v>1775</v>
      </c>
      <c r="C1778" s="110" t="str">
        <f t="shared" si="27"/>
        <v/>
      </c>
    </row>
    <row r="1779" spans="1:3" x14ac:dyDescent="0.25">
      <c r="A1779">
        <v>1776</v>
      </c>
      <c r="C1779" s="110" t="str">
        <f t="shared" si="27"/>
        <v/>
      </c>
    </row>
    <row r="1780" spans="1:3" x14ac:dyDescent="0.25">
      <c r="A1780">
        <v>1777</v>
      </c>
      <c r="C1780" s="110" t="str">
        <f t="shared" si="27"/>
        <v/>
      </c>
    </row>
    <row r="1781" spans="1:3" x14ac:dyDescent="0.25">
      <c r="A1781">
        <v>1778</v>
      </c>
      <c r="C1781" s="110" t="str">
        <f t="shared" si="27"/>
        <v/>
      </c>
    </row>
    <row r="1782" spans="1:3" x14ac:dyDescent="0.25">
      <c r="A1782">
        <v>1779</v>
      </c>
      <c r="C1782" s="110" t="str">
        <f t="shared" si="27"/>
        <v/>
      </c>
    </row>
    <row r="1783" spans="1:3" x14ac:dyDescent="0.25">
      <c r="A1783">
        <v>1780</v>
      </c>
      <c r="C1783" s="110" t="str">
        <f t="shared" si="27"/>
        <v/>
      </c>
    </row>
    <row r="1784" spans="1:3" x14ac:dyDescent="0.25">
      <c r="A1784">
        <v>1781</v>
      </c>
      <c r="C1784" s="110" t="str">
        <f t="shared" si="27"/>
        <v/>
      </c>
    </row>
    <row r="1785" spans="1:3" x14ac:dyDescent="0.25">
      <c r="A1785">
        <v>1782</v>
      </c>
      <c r="C1785" s="110" t="str">
        <f t="shared" si="27"/>
        <v/>
      </c>
    </row>
    <row r="1786" spans="1:3" x14ac:dyDescent="0.25">
      <c r="A1786">
        <v>1783</v>
      </c>
      <c r="C1786" s="110" t="str">
        <f t="shared" si="27"/>
        <v/>
      </c>
    </row>
    <row r="1787" spans="1:3" x14ac:dyDescent="0.25">
      <c r="A1787">
        <v>1784</v>
      </c>
      <c r="C1787" s="110" t="str">
        <f t="shared" si="27"/>
        <v/>
      </c>
    </row>
    <row r="1788" spans="1:3" x14ac:dyDescent="0.25">
      <c r="A1788">
        <v>1785</v>
      </c>
      <c r="C1788" s="110" t="str">
        <f t="shared" si="27"/>
        <v/>
      </c>
    </row>
    <row r="1789" spans="1:3" x14ac:dyDescent="0.25">
      <c r="A1789">
        <v>1786</v>
      </c>
      <c r="C1789" s="110" t="str">
        <f t="shared" si="27"/>
        <v/>
      </c>
    </row>
    <row r="1790" spans="1:3" x14ac:dyDescent="0.25">
      <c r="A1790">
        <v>1787</v>
      </c>
      <c r="C1790" s="110" t="str">
        <f t="shared" si="27"/>
        <v/>
      </c>
    </row>
    <row r="1791" spans="1:3" x14ac:dyDescent="0.25">
      <c r="A1791">
        <v>1788</v>
      </c>
      <c r="C1791" s="110" t="str">
        <f t="shared" si="27"/>
        <v/>
      </c>
    </row>
    <row r="1792" spans="1:3" x14ac:dyDescent="0.25">
      <c r="A1792">
        <v>1789</v>
      </c>
      <c r="C1792" s="110" t="str">
        <f t="shared" si="27"/>
        <v/>
      </c>
    </row>
    <row r="1793" spans="1:3" x14ac:dyDescent="0.25">
      <c r="A1793">
        <v>1790</v>
      </c>
      <c r="C1793" s="110" t="str">
        <f t="shared" si="27"/>
        <v/>
      </c>
    </row>
    <row r="1794" spans="1:3" x14ac:dyDescent="0.25">
      <c r="A1794">
        <v>1791</v>
      </c>
      <c r="C1794" s="110" t="str">
        <f t="shared" si="27"/>
        <v/>
      </c>
    </row>
    <row r="1795" spans="1:3" x14ac:dyDescent="0.25">
      <c r="A1795">
        <v>1792</v>
      </c>
      <c r="C1795" s="110" t="str">
        <f t="shared" si="27"/>
        <v/>
      </c>
    </row>
    <row r="1796" spans="1:3" x14ac:dyDescent="0.25">
      <c r="A1796">
        <v>1793</v>
      </c>
      <c r="C1796" s="110" t="str">
        <f t="shared" ref="C1796:C1859" si="28">IF(B1796="","",B1796+15)</f>
        <v/>
      </c>
    </row>
    <row r="1797" spans="1:3" x14ac:dyDescent="0.25">
      <c r="A1797">
        <v>1794</v>
      </c>
      <c r="C1797" s="110" t="str">
        <f t="shared" si="28"/>
        <v/>
      </c>
    </row>
    <row r="1798" spans="1:3" x14ac:dyDescent="0.25">
      <c r="A1798">
        <v>1795</v>
      </c>
      <c r="C1798" s="110" t="str">
        <f t="shared" si="28"/>
        <v/>
      </c>
    </row>
    <row r="1799" spans="1:3" x14ac:dyDescent="0.25">
      <c r="A1799">
        <v>1796</v>
      </c>
      <c r="C1799" s="110" t="str">
        <f t="shared" si="28"/>
        <v/>
      </c>
    </row>
    <row r="1800" spans="1:3" x14ac:dyDescent="0.25">
      <c r="A1800">
        <v>1797</v>
      </c>
      <c r="C1800" s="110" t="str">
        <f t="shared" si="28"/>
        <v/>
      </c>
    </row>
    <row r="1801" spans="1:3" x14ac:dyDescent="0.25">
      <c r="A1801">
        <v>1798</v>
      </c>
      <c r="C1801" s="110" t="str">
        <f t="shared" si="28"/>
        <v/>
      </c>
    </row>
    <row r="1802" spans="1:3" x14ac:dyDescent="0.25">
      <c r="A1802">
        <v>1799</v>
      </c>
      <c r="C1802" s="110" t="str">
        <f t="shared" si="28"/>
        <v/>
      </c>
    </row>
    <row r="1803" spans="1:3" x14ac:dyDescent="0.25">
      <c r="A1803">
        <v>1800</v>
      </c>
      <c r="C1803" s="110" t="str">
        <f t="shared" si="28"/>
        <v/>
      </c>
    </row>
    <row r="1804" spans="1:3" x14ac:dyDescent="0.25">
      <c r="A1804">
        <v>1801</v>
      </c>
      <c r="C1804" s="110" t="str">
        <f t="shared" si="28"/>
        <v/>
      </c>
    </row>
    <row r="1805" spans="1:3" x14ac:dyDescent="0.25">
      <c r="A1805">
        <v>1802</v>
      </c>
      <c r="C1805" s="110" t="str">
        <f t="shared" si="28"/>
        <v/>
      </c>
    </row>
    <row r="1806" spans="1:3" x14ac:dyDescent="0.25">
      <c r="A1806">
        <v>1803</v>
      </c>
      <c r="C1806" s="110" t="str">
        <f t="shared" si="28"/>
        <v/>
      </c>
    </row>
    <row r="1807" spans="1:3" x14ac:dyDescent="0.25">
      <c r="A1807">
        <v>1804</v>
      </c>
      <c r="C1807" s="110" t="str">
        <f t="shared" si="28"/>
        <v/>
      </c>
    </row>
    <row r="1808" spans="1:3" x14ac:dyDescent="0.25">
      <c r="A1808">
        <v>1805</v>
      </c>
      <c r="C1808" s="110" t="str">
        <f t="shared" si="28"/>
        <v/>
      </c>
    </row>
    <row r="1809" spans="1:3" x14ac:dyDescent="0.25">
      <c r="A1809">
        <v>1806</v>
      </c>
      <c r="C1809" s="110" t="str">
        <f t="shared" si="28"/>
        <v/>
      </c>
    </row>
    <row r="1810" spans="1:3" x14ac:dyDescent="0.25">
      <c r="A1810">
        <v>1807</v>
      </c>
      <c r="C1810" s="110" t="str">
        <f t="shared" si="28"/>
        <v/>
      </c>
    </row>
    <row r="1811" spans="1:3" x14ac:dyDescent="0.25">
      <c r="A1811">
        <v>1808</v>
      </c>
      <c r="C1811" s="110" t="str">
        <f t="shared" si="28"/>
        <v/>
      </c>
    </row>
    <row r="1812" spans="1:3" x14ac:dyDescent="0.25">
      <c r="A1812">
        <v>1809</v>
      </c>
      <c r="C1812" s="110" t="str">
        <f t="shared" si="28"/>
        <v/>
      </c>
    </row>
    <row r="1813" spans="1:3" x14ac:dyDescent="0.25">
      <c r="A1813">
        <v>1810</v>
      </c>
      <c r="C1813" s="110" t="str">
        <f t="shared" si="28"/>
        <v/>
      </c>
    </row>
    <row r="1814" spans="1:3" x14ac:dyDescent="0.25">
      <c r="A1814">
        <v>1811</v>
      </c>
      <c r="C1814" s="110" t="str">
        <f t="shared" si="28"/>
        <v/>
      </c>
    </row>
    <row r="1815" spans="1:3" x14ac:dyDescent="0.25">
      <c r="A1815">
        <v>1812</v>
      </c>
      <c r="C1815" s="110" t="str">
        <f t="shared" si="28"/>
        <v/>
      </c>
    </row>
    <row r="1816" spans="1:3" x14ac:dyDescent="0.25">
      <c r="A1816">
        <v>1813</v>
      </c>
      <c r="C1816" s="110" t="str">
        <f t="shared" si="28"/>
        <v/>
      </c>
    </row>
    <row r="1817" spans="1:3" x14ac:dyDescent="0.25">
      <c r="A1817">
        <v>1814</v>
      </c>
      <c r="C1817" s="110" t="str">
        <f t="shared" si="28"/>
        <v/>
      </c>
    </row>
    <row r="1818" spans="1:3" x14ac:dyDescent="0.25">
      <c r="A1818">
        <v>1815</v>
      </c>
      <c r="C1818" s="110" t="str">
        <f t="shared" si="28"/>
        <v/>
      </c>
    </row>
    <row r="1819" spans="1:3" x14ac:dyDescent="0.25">
      <c r="A1819">
        <v>1816</v>
      </c>
      <c r="C1819" s="110" t="str">
        <f t="shared" si="28"/>
        <v/>
      </c>
    </row>
    <row r="1820" spans="1:3" x14ac:dyDescent="0.25">
      <c r="A1820">
        <v>1817</v>
      </c>
      <c r="C1820" s="110" t="str">
        <f t="shared" si="28"/>
        <v/>
      </c>
    </row>
    <row r="1821" spans="1:3" x14ac:dyDescent="0.25">
      <c r="A1821">
        <v>1818</v>
      </c>
      <c r="C1821" s="110" t="str">
        <f t="shared" si="28"/>
        <v/>
      </c>
    </row>
    <row r="1822" spans="1:3" x14ac:dyDescent="0.25">
      <c r="A1822">
        <v>1819</v>
      </c>
      <c r="C1822" s="110" t="str">
        <f t="shared" si="28"/>
        <v/>
      </c>
    </row>
    <row r="1823" spans="1:3" x14ac:dyDescent="0.25">
      <c r="A1823">
        <v>1820</v>
      </c>
      <c r="C1823" s="110" t="str">
        <f t="shared" si="28"/>
        <v/>
      </c>
    </row>
    <row r="1824" spans="1:3" x14ac:dyDescent="0.25">
      <c r="A1824">
        <v>1821</v>
      </c>
      <c r="C1824" s="110" t="str">
        <f t="shared" si="28"/>
        <v/>
      </c>
    </row>
    <row r="1825" spans="1:3" x14ac:dyDescent="0.25">
      <c r="A1825">
        <v>1822</v>
      </c>
      <c r="C1825" s="110" t="str">
        <f t="shared" si="28"/>
        <v/>
      </c>
    </row>
    <row r="1826" spans="1:3" x14ac:dyDescent="0.25">
      <c r="A1826">
        <v>1823</v>
      </c>
      <c r="C1826" s="110" t="str">
        <f t="shared" si="28"/>
        <v/>
      </c>
    </row>
    <row r="1827" spans="1:3" x14ac:dyDescent="0.25">
      <c r="A1827">
        <v>1824</v>
      </c>
      <c r="C1827" s="110" t="str">
        <f t="shared" si="28"/>
        <v/>
      </c>
    </row>
    <row r="1828" spans="1:3" x14ac:dyDescent="0.25">
      <c r="A1828">
        <v>1825</v>
      </c>
      <c r="C1828" s="110" t="str">
        <f t="shared" si="28"/>
        <v/>
      </c>
    </row>
    <row r="1829" spans="1:3" x14ac:dyDescent="0.25">
      <c r="A1829">
        <v>1826</v>
      </c>
      <c r="C1829" s="110" t="str">
        <f t="shared" si="28"/>
        <v/>
      </c>
    </row>
    <row r="1830" spans="1:3" x14ac:dyDescent="0.25">
      <c r="A1830">
        <v>1827</v>
      </c>
      <c r="C1830" s="110" t="str">
        <f t="shared" si="28"/>
        <v/>
      </c>
    </row>
    <row r="1831" spans="1:3" x14ac:dyDescent="0.25">
      <c r="A1831">
        <v>1828</v>
      </c>
      <c r="C1831" s="110" t="str">
        <f t="shared" si="28"/>
        <v/>
      </c>
    </row>
    <row r="1832" spans="1:3" x14ac:dyDescent="0.25">
      <c r="A1832">
        <v>1829</v>
      </c>
      <c r="C1832" s="110" t="str">
        <f t="shared" si="28"/>
        <v/>
      </c>
    </row>
    <row r="1833" spans="1:3" x14ac:dyDescent="0.25">
      <c r="A1833">
        <v>1830</v>
      </c>
      <c r="C1833" s="110" t="str">
        <f t="shared" si="28"/>
        <v/>
      </c>
    </row>
    <row r="1834" spans="1:3" x14ac:dyDescent="0.25">
      <c r="A1834">
        <v>1831</v>
      </c>
      <c r="C1834" s="110" t="str">
        <f t="shared" si="28"/>
        <v/>
      </c>
    </row>
    <row r="1835" spans="1:3" x14ac:dyDescent="0.25">
      <c r="A1835">
        <v>1832</v>
      </c>
      <c r="C1835" s="110" t="str">
        <f t="shared" si="28"/>
        <v/>
      </c>
    </row>
    <row r="1836" spans="1:3" x14ac:dyDescent="0.25">
      <c r="A1836">
        <v>1833</v>
      </c>
      <c r="C1836" s="110" t="str">
        <f t="shared" si="28"/>
        <v/>
      </c>
    </row>
    <row r="1837" spans="1:3" x14ac:dyDescent="0.25">
      <c r="A1837">
        <v>1834</v>
      </c>
      <c r="C1837" s="110" t="str">
        <f t="shared" si="28"/>
        <v/>
      </c>
    </row>
    <row r="1838" spans="1:3" x14ac:dyDescent="0.25">
      <c r="A1838">
        <v>1835</v>
      </c>
      <c r="C1838" s="110" t="str">
        <f t="shared" si="28"/>
        <v/>
      </c>
    </row>
    <row r="1839" spans="1:3" x14ac:dyDescent="0.25">
      <c r="A1839">
        <v>1836</v>
      </c>
      <c r="C1839" s="110" t="str">
        <f t="shared" si="28"/>
        <v/>
      </c>
    </row>
    <row r="1840" spans="1:3" x14ac:dyDescent="0.25">
      <c r="A1840">
        <v>1837</v>
      </c>
      <c r="C1840" s="110" t="str">
        <f t="shared" si="28"/>
        <v/>
      </c>
    </row>
    <row r="1841" spans="1:3" x14ac:dyDescent="0.25">
      <c r="A1841">
        <v>1838</v>
      </c>
      <c r="C1841" s="110" t="str">
        <f t="shared" si="28"/>
        <v/>
      </c>
    </row>
    <row r="1842" spans="1:3" x14ac:dyDescent="0.25">
      <c r="A1842">
        <v>1839</v>
      </c>
      <c r="C1842" s="110" t="str">
        <f t="shared" si="28"/>
        <v/>
      </c>
    </row>
    <row r="1843" spans="1:3" x14ac:dyDescent="0.25">
      <c r="A1843">
        <v>1840</v>
      </c>
      <c r="C1843" s="110" t="str">
        <f t="shared" si="28"/>
        <v/>
      </c>
    </row>
    <row r="1844" spans="1:3" x14ac:dyDescent="0.25">
      <c r="A1844">
        <v>1841</v>
      </c>
      <c r="C1844" s="110" t="str">
        <f t="shared" si="28"/>
        <v/>
      </c>
    </row>
    <row r="1845" spans="1:3" x14ac:dyDescent="0.25">
      <c r="A1845">
        <v>1842</v>
      </c>
      <c r="C1845" s="110" t="str">
        <f t="shared" si="28"/>
        <v/>
      </c>
    </row>
    <row r="1846" spans="1:3" x14ac:dyDescent="0.25">
      <c r="A1846">
        <v>1843</v>
      </c>
      <c r="C1846" s="110" t="str">
        <f t="shared" si="28"/>
        <v/>
      </c>
    </row>
    <row r="1847" spans="1:3" x14ac:dyDescent="0.25">
      <c r="A1847">
        <v>1844</v>
      </c>
      <c r="C1847" s="110" t="str">
        <f t="shared" si="28"/>
        <v/>
      </c>
    </row>
    <row r="1848" spans="1:3" x14ac:dyDescent="0.25">
      <c r="A1848">
        <v>1845</v>
      </c>
      <c r="C1848" s="110" t="str">
        <f t="shared" si="28"/>
        <v/>
      </c>
    </row>
    <row r="1849" spans="1:3" x14ac:dyDescent="0.25">
      <c r="A1849">
        <v>1846</v>
      </c>
      <c r="C1849" s="110" t="str">
        <f t="shared" si="28"/>
        <v/>
      </c>
    </row>
    <row r="1850" spans="1:3" x14ac:dyDescent="0.25">
      <c r="A1850">
        <v>1847</v>
      </c>
      <c r="C1850" s="110" t="str">
        <f t="shared" si="28"/>
        <v/>
      </c>
    </row>
    <row r="1851" spans="1:3" x14ac:dyDescent="0.25">
      <c r="A1851">
        <v>1848</v>
      </c>
      <c r="C1851" s="110" t="str">
        <f t="shared" si="28"/>
        <v/>
      </c>
    </row>
    <row r="1852" spans="1:3" x14ac:dyDescent="0.25">
      <c r="A1852">
        <v>1849</v>
      </c>
      <c r="C1852" s="110" t="str">
        <f t="shared" si="28"/>
        <v/>
      </c>
    </row>
    <row r="1853" spans="1:3" x14ac:dyDescent="0.25">
      <c r="A1853">
        <v>1850</v>
      </c>
      <c r="C1853" s="110" t="str">
        <f t="shared" si="28"/>
        <v/>
      </c>
    </row>
    <row r="1854" spans="1:3" x14ac:dyDescent="0.25">
      <c r="A1854">
        <v>1851</v>
      </c>
      <c r="C1854" s="110" t="str">
        <f t="shared" si="28"/>
        <v/>
      </c>
    </row>
    <row r="1855" spans="1:3" x14ac:dyDescent="0.25">
      <c r="A1855">
        <v>1852</v>
      </c>
      <c r="C1855" s="110" t="str">
        <f t="shared" si="28"/>
        <v/>
      </c>
    </row>
    <row r="1856" spans="1:3" x14ac:dyDescent="0.25">
      <c r="A1856">
        <v>1853</v>
      </c>
      <c r="C1856" s="110" t="str">
        <f t="shared" si="28"/>
        <v/>
      </c>
    </row>
    <row r="1857" spans="1:3" x14ac:dyDescent="0.25">
      <c r="A1857">
        <v>1854</v>
      </c>
      <c r="C1857" s="110" t="str">
        <f t="shared" si="28"/>
        <v/>
      </c>
    </row>
    <row r="1858" spans="1:3" x14ac:dyDescent="0.25">
      <c r="A1858">
        <v>1855</v>
      </c>
      <c r="C1858" s="110" t="str">
        <f t="shared" si="28"/>
        <v/>
      </c>
    </row>
    <row r="1859" spans="1:3" x14ac:dyDescent="0.25">
      <c r="A1859">
        <v>1856</v>
      </c>
      <c r="C1859" s="110" t="str">
        <f t="shared" si="28"/>
        <v/>
      </c>
    </row>
    <row r="1860" spans="1:3" x14ac:dyDescent="0.25">
      <c r="A1860">
        <v>1857</v>
      </c>
      <c r="C1860" s="110" t="str">
        <f t="shared" ref="C1860:C1923" si="29">IF(B1860="","",B1860+15)</f>
        <v/>
      </c>
    </row>
    <row r="1861" spans="1:3" x14ac:dyDescent="0.25">
      <c r="A1861">
        <v>1858</v>
      </c>
      <c r="C1861" s="110" t="str">
        <f t="shared" si="29"/>
        <v/>
      </c>
    </row>
    <row r="1862" spans="1:3" x14ac:dyDescent="0.25">
      <c r="A1862">
        <v>1859</v>
      </c>
      <c r="C1862" s="110" t="str">
        <f t="shared" si="29"/>
        <v/>
      </c>
    </row>
    <row r="1863" spans="1:3" x14ac:dyDescent="0.25">
      <c r="A1863">
        <v>1860</v>
      </c>
      <c r="C1863" s="110" t="str">
        <f t="shared" si="29"/>
        <v/>
      </c>
    </row>
    <row r="1864" spans="1:3" x14ac:dyDescent="0.25">
      <c r="A1864">
        <v>1861</v>
      </c>
      <c r="C1864" s="110" t="str">
        <f t="shared" si="29"/>
        <v/>
      </c>
    </row>
    <row r="1865" spans="1:3" x14ac:dyDescent="0.25">
      <c r="A1865">
        <v>1862</v>
      </c>
      <c r="C1865" s="110" t="str">
        <f t="shared" si="29"/>
        <v/>
      </c>
    </row>
    <row r="1866" spans="1:3" x14ac:dyDescent="0.25">
      <c r="A1866">
        <v>1863</v>
      </c>
      <c r="C1866" s="110" t="str">
        <f t="shared" si="29"/>
        <v/>
      </c>
    </row>
    <row r="1867" spans="1:3" x14ac:dyDescent="0.25">
      <c r="A1867">
        <v>1864</v>
      </c>
      <c r="C1867" s="110" t="str">
        <f t="shared" si="29"/>
        <v/>
      </c>
    </row>
    <row r="1868" spans="1:3" x14ac:dyDescent="0.25">
      <c r="A1868">
        <v>1865</v>
      </c>
      <c r="C1868" s="110" t="str">
        <f t="shared" si="29"/>
        <v/>
      </c>
    </row>
    <row r="1869" spans="1:3" x14ac:dyDescent="0.25">
      <c r="A1869">
        <v>1866</v>
      </c>
      <c r="C1869" s="110" t="str">
        <f t="shared" si="29"/>
        <v/>
      </c>
    </row>
    <row r="1870" spans="1:3" x14ac:dyDescent="0.25">
      <c r="A1870">
        <v>1867</v>
      </c>
      <c r="C1870" s="110" t="str">
        <f t="shared" si="29"/>
        <v/>
      </c>
    </row>
    <row r="1871" spans="1:3" x14ac:dyDescent="0.25">
      <c r="A1871">
        <v>1868</v>
      </c>
      <c r="C1871" s="110" t="str">
        <f t="shared" si="29"/>
        <v/>
      </c>
    </row>
    <row r="1872" spans="1:3" x14ac:dyDescent="0.25">
      <c r="A1872">
        <v>1869</v>
      </c>
      <c r="C1872" s="110" t="str">
        <f t="shared" si="29"/>
        <v/>
      </c>
    </row>
    <row r="1873" spans="1:3" x14ac:dyDescent="0.25">
      <c r="A1873">
        <v>1870</v>
      </c>
      <c r="C1873" s="110" t="str">
        <f t="shared" si="29"/>
        <v/>
      </c>
    </row>
    <row r="1874" spans="1:3" x14ac:dyDescent="0.25">
      <c r="A1874">
        <v>1871</v>
      </c>
      <c r="C1874" s="110" t="str">
        <f t="shared" si="29"/>
        <v/>
      </c>
    </row>
    <row r="1875" spans="1:3" x14ac:dyDescent="0.25">
      <c r="A1875">
        <v>1872</v>
      </c>
      <c r="C1875" s="110" t="str">
        <f t="shared" si="29"/>
        <v/>
      </c>
    </row>
    <row r="1876" spans="1:3" x14ac:dyDescent="0.25">
      <c r="A1876">
        <v>1873</v>
      </c>
      <c r="C1876" s="110" t="str">
        <f t="shared" si="29"/>
        <v/>
      </c>
    </row>
    <row r="1877" spans="1:3" x14ac:dyDescent="0.25">
      <c r="A1877">
        <v>1874</v>
      </c>
      <c r="C1877" s="110" t="str">
        <f t="shared" si="29"/>
        <v/>
      </c>
    </row>
    <row r="1878" spans="1:3" x14ac:dyDescent="0.25">
      <c r="A1878">
        <v>1875</v>
      </c>
      <c r="C1878" s="110" t="str">
        <f t="shared" si="29"/>
        <v/>
      </c>
    </row>
    <row r="1879" spans="1:3" x14ac:dyDescent="0.25">
      <c r="A1879">
        <v>1876</v>
      </c>
      <c r="C1879" s="110" t="str">
        <f t="shared" si="29"/>
        <v/>
      </c>
    </row>
    <row r="1880" spans="1:3" x14ac:dyDescent="0.25">
      <c r="A1880">
        <v>1877</v>
      </c>
      <c r="C1880" s="110" t="str">
        <f t="shared" si="29"/>
        <v/>
      </c>
    </row>
    <row r="1881" spans="1:3" x14ac:dyDescent="0.25">
      <c r="A1881">
        <v>1878</v>
      </c>
      <c r="C1881" s="110" t="str">
        <f t="shared" si="29"/>
        <v/>
      </c>
    </row>
    <row r="1882" spans="1:3" x14ac:dyDescent="0.25">
      <c r="A1882">
        <v>1879</v>
      </c>
      <c r="C1882" s="110" t="str">
        <f t="shared" si="29"/>
        <v/>
      </c>
    </row>
    <row r="1883" spans="1:3" x14ac:dyDescent="0.25">
      <c r="A1883">
        <v>1880</v>
      </c>
      <c r="C1883" s="110" t="str">
        <f t="shared" si="29"/>
        <v/>
      </c>
    </row>
    <row r="1884" spans="1:3" x14ac:dyDescent="0.25">
      <c r="A1884">
        <v>1881</v>
      </c>
      <c r="C1884" s="110" t="str">
        <f t="shared" si="29"/>
        <v/>
      </c>
    </row>
    <row r="1885" spans="1:3" x14ac:dyDescent="0.25">
      <c r="A1885">
        <v>1882</v>
      </c>
      <c r="C1885" s="110" t="str">
        <f t="shared" si="29"/>
        <v/>
      </c>
    </row>
    <row r="1886" spans="1:3" x14ac:dyDescent="0.25">
      <c r="A1886">
        <v>1883</v>
      </c>
      <c r="C1886" s="110" t="str">
        <f t="shared" si="29"/>
        <v/>
      </c>
    </row>
    <row r="1887" spans="1:3" x14ac:dyDescent="0.25">
      <c r="A1887">
        <v>1884</v>
      </c>
      <c r="C1887" s="110" t="str">
        <f t="shared" si="29"/>
        <v/>
      </c>
    </row>
    <row r="1888" spans="1:3" x14ac:dyDescent="0.25">
      <c r="A1888">
        <v>1885</v>
      </c>
      <c r="C1888" s="110" t="str">
        <f t="shared" si="29"/>
        <v/>
      </c>
    </row>
    <row r="1889" spans="1:3" x14ac:dyDescent="0.25">
      <c r="A1889">
        <v>1886</v>
      </c>
      <c r="C1889" s="110" t="str">
        <f t="shared" si="29"/>
        <v/>
      </c>
    </row>
    <row r="1890" spans="1:3" x14ac:dyDescent="0.25">
      <c r="A1890">
        <v>1887</v>
      </c>
      <c r="C1890" s="110" t="str">
        <f t="shared" si="29"/>
        <v/>
      </c>
    </row>
    <row r="1891" spans="1:3" x14ac:dyDescent="0.25">
      <c r="A1891">
        <v>1888</v>
      </c>
      <c r="C1891" s="110" t="str">
        <f t="shared" si="29"/>
        <v/>
      </c>
    </row>
    <row r="1892" spans="1:3" x14ac:dyDescent="0.25">
      <c r="A1892">
        <v>1889</v>
      </c>
      <c r="C1892" s="110" t="str">
        <f t="shared" si="29"/>
        <v/>
      </c>
    </row>
    <row r="1893" spans="1:3" x14ac:dyDescent="0.25">
      <c r="A1893">
        <v>1890</v>
      </c>
      <c r="C1893" s="110" t="str">
        <f t="shared" si="29"/>
        <v/>
      </c>
    </row>
    <row r="1894" spans="1:3" x14ac:dyDescent="0.25">
      <c r="A1894">
        <v>1891</v>
      </c>
      <c r="C1894" s="110" t="str">
        <f t="shared" si="29"/>
        <v/>
      </c>
    </row>
    <row r="1895" spans="1:3" x14ac:dyDescent="0.25">
      <c r="A1895">
        <v>1892</v>
      </c>
      <c r="C1895" s="110" t="str">
        <f t="shared" si="29"/>
        <v/>
      </c>
    </row>
    <row r="1896" spans="1:3" x14ac:dyDescent="0.25">
      <c r="A1896">
        <v>1893</v>
      </c>
      <c r="C1896" s="110" t="str">
        <f t="shared" si="29"/>
        <v/>
      </c>
    </row>
    <row r="1897" spans="1:3" x14ac:dyDescent="0.25">
      <c r="A1897">
        <v>1894</v>
      </c>
      <c r="C1897" s="110" t="str">
        <f t="shared" si="29"/>
        <v/>
      </c>
    </row>
    <row r="1898" spans="1:3" x14ac:dyDescent="0.25">
      <c r="A1898">
        <v>1895</v>
      </c>
      <c r="C1898" s="110" t="str">
        <f t="shared" si="29"/>
        <v/>
      </c>
    </row>
    <row r="1899" spans="1:3" x14ac:dyDescent="0.25">
      <c r="A1899">
        <v>1896</v>
      </c>
      <c r="C1899" s="110" t="str">
        <f t="shared" si="29"/>
        <v/>
      </c>
    </row>
    <row r="1900" spans="1:3" x14ac:dyDescent="0.25">
      <c r="A1900">
        <v>1897</v>
      </c>
      <c r="C1900" s="110" t="str">
        <f t="shared" si="29"/>
        <v/>
      </c>
    </row>
    <row r="1901" spans="1:3" x14ac:dyDescent="0.25">
      <c r="A1901">
        <v>1898</v>
      </c>
      <c r="C1901" s="110" t="str">
        <f t="shared" si="29"/>
        <v/>
      </c>
    </row>
    <row r="1902" spans="1:3" x14ac:dyDescent="0.25">
      <c r="A1902">
        <v>1899</v>
      </c>
      <c r="C1902" s="110" t="str">
        <f t="shared" si="29"/>
        <v/>
      </c>
    </row>
    <row r="1903" spans="1:3" x14ac:dyDescent="0.25">
      <c r="A1903">
        <v>1900</v>
      </c>
      <c r="C1903" s="110" t="str">
        <f t="shared" si="29"/>
        <v/>
      </c>
    </row>
    <row r="1904" spans="1:3" x14ac:dyDescent="0.25">
      <c r="A1904">
        <v>1901</v>
      </c>
      <c r="C1904" s="110" t="str">
        <f t="shared" si="29"/>
        <v/>
      </c>
    </row>
    <row r="1905" spans="1:3" x14ac:dyDescent="0.25">
      <c r="A1905">
        <v>1902</v>
      </c>
      <c r="C1905" s="110" t="str">
        <f t="shared" si="29"/>
        <v/>
      </c>
    </row>
    <row r="1906" spans="1:3" x14ac:dyDescent="0.25">
      <c r="A1906">
        <v>1903</v>
      </c>
      <c r="C1906" s="110" t="str">
        <f t="shared" si="29"/>
        <v/>
      </c>
    </row>
    <row r="1907" spans="1:3" x14ac:dyDescent="0.25">
      <c r="A1907">
        <v>1904</v>
      </c>
      <c r="C1907" s="110" t="str">
        <f t="shared" si="29"/>
        <v/>
      </c>
    </row>
    <row r="1908" spans="1:3" x14ac:dyDescent="0.25">
      <c r="A1908">
        <v>1905</v>
      </c>
      <c r="C1908" s="110" t="str">
        <f t="shared" si="29"/>
        <v/>
      </c>
    </row>
    <row r="1909" spans="1:3" x14ac:dyDescent="0.25">
      <c r="A1909">
        <v>1906</v>
      </c>
      <c r="C1909" s="110" t="str">
        <f t="shared" si="29"/>
        <v/>
      </c>
    </row>
    <row r="1910" spans="1:3" x14ac:dyDescent="0.25">
      <c r="A1910">
        <v>1907</v>
      </c>
      <c r="C1910" s="110" t="str">
        <f t="shared" si="29"/>
        <v/>
      </c>
    </row>
    <row r="1911" spans="1:3" x14ac:dyDescent="0.25">
      <c r="A1911">
        <v>1908</v>
      </c>
      <c r="C1911" s="110" t="str">
        <f t="shared" si="29"/>
        <v/>
      </c>
    </row>
    <row r="1912" spans="1:3" x14ac:dyDescent="0.25">
      <c r="A1912">
        <v>1909</v>
      </c>
      <c r="C1912" s="110" t="str">
        <f t="shared" si="29"/>
        <v/>
      </c>
    </row>
    <row r="1913" spans="1:3" x14ac:dyDescent="0.25">
      <c r="A1913">
        <v>1910</v>
      </c>
      <c r="C1913" s="110" t="str">
        <f t="shared" si="29"/>
        <v/>
      </c>
    </row>
    <row r="1914" spans="1:3" x14ac:dyDescent="0.25">
      <c r="A1914">
        <v>1911</v>
      </c>
      <c r="C1914" s="110" t="str">
        <f t="shared" si="29"/>
        <v/>
      </c>
    </row>
    <row r="1915" spans="1:3" x14ac:dyDescent="0.25">
      <c r="A1915">
        <v>1912</v>
      </c>
      <c r="C1915" s="110" t="str">
        <f t="shared" si="29"/>
        <v/>
      </c>
    </row>
    <row r="1916" spans="1:3" x14ac:dyDescent="0.25">
      <c r="A1916">
        <v>1913</v>
      </c>
      <c r="C1916" s="110" t="str">
        <f t="shared" si="29"/>
        <v/>
      </c>
    </row>
    <row r="1917" spans="1:3" x14ac:dyDescent="0.25">
      <c r="A1917">
        <v>1914</v>
      </c>
      <c r="C1917" s="110" t="str">
        <f t="shared" si="29"/>
        <v/>
      </c>
    </row>
    <row r="1918" spans="1:3" x14ac:dyDescent="0.25">
      <c r="A1918">
        <v>1915</v>
      </c>
      <c r="C1918" s="110" t="str">
        <f t="shared" si="29"/>
        <v/>
      </c>
    </row>
    <row r="1919" spans="1:3" x14ac:dyDescent="0.25">
      <c r="A1919">
        <v>1916</v>
      </c>
      <c r="C1919" s="110" t="str">
        <f t="shared" si="29"/>
        <v/>
      </c>
    </row>
    <row r="1920" spans="1:3" x14ac:dyDescent="0.25">
      <c r="A1920">
        <v>1917</v>
      </c>
      <c r="C1920" s="110" t="str">
        <f t="shared" si="29"/>
        <v/>
      </c>
    </row>
    <row r="1921" spans="1:3" x14ac:dyDescent="0.25">
      <c r="A1921">
        <v>1918</v>
      </c>
      <c r="C1921" s="110" t="str">
        <f t="shared" si="29"/>
        <v/>
      </c>
    </row>
    <row r="1922" spans="1:3" x14ac:dyDescent="0.25">
      <c r="A1922">
        <v>1919</v>
      </c>
      <c r="C1922" s="110" t="str">
        <f t="shared" si="29"/>
        <v/>
      </c>
    </row>
    <row r="1923" spans="1:3" x14ac:dyDescent="0.25">
      <c r="A1923">
        <v>1920</v>
      </c>
      <c r="C1923" s="110" t="str">
        <f t="shared" si="29"/>
        <v/>
      </c>
    </row>
    <row r="1924" spans="1:3" x14ac:dyDescent="0.25">
      <c r="A1924">
        <v>1921</v>
      </c>
      <c r="C1924" s="110" t="str">
        <f t="shared" ref="C1924:C1987" si="30">IF(B1924="","",B1924+15)</f>
        <v/>
      </c>
    </row>
    <row r="1925" spans="1:3" x14ac:dyDescent="0.25">
      <c r="A1925">
        <v>1922</v>
      </c>
      <c r="C1925" s="110" t="str">
        <f t="shared" si="30"/>
        <v/>
      </c>
    </row>
    <row r="1926" spans="1:3" x14ac:dyDescent="0.25">
      <c r="A1926">
        <v>1923</v>
      </c>
      <c r="C1926" s="110" t="str">
        <f t="shared" si="30"/>
        <v/>
      </c>
    </row>
    <row r="1927" spans="1:3" x14ac:dyDescent="0.25">
      <c r="A1927">
        <v>1924</v>
      </c>
      <c r="C1927" s="110" t="str">
        <f t="shared" si="30"/>
        <v/>
      </c>
    </row>
    <row r="1928" spans="1:3" x14ac:dyDescent="0.25">
      <c r="A1928">
        <v>1925</v>
      </c>
      <c r="C1928" s="110" t="str">
        <f t="shared" si="30"/>
        <v/>
      </c>
    </row>
    <row r="1929" spans="1:3" x14ac:dyDescent="0.25">
      <c r="A1929">
        <v>1926</v>
      </c>
      <c r="C1929" s="110" t="str">
        <f t="shared" si="30"/>
        <v/>
      </c>
    </row>
    <row r="1930" spans="1:3" x14ac:dyDescent="0.25">
      <c r="A1930">
        <v>1927</v>
      </c>
      <c r="C1930" s="110" t="str">
        <f t="shared" si="30"/>
        <v/>
      </c>
    </row>
    <row r="1931" spans="1:3" x14ac:dyDescent="0.25">
      <c r="A1931">
        <v>1928</v>
      </c>
      <c r="C1931" s="110" t="str">
        <f t="shared" si="30"/>
        <v/>
      </c>
    </row>
    <row r="1932" spans="1:3" x14ac:dyDescent="0.25">
      <c r="A1932">
        <v>1929</v>
      </c>
      <c r="C1932" s="110" t="str">
        <f t="shared" si="30"/>
        <v/>
      </c>
    </row>
    <row r="1933" spans="1:3" x14ac:dyDescent="0.25">
      <c r="A1933">
        <v>1930</v>
      </c>
      <c r="C1933" s="110" t="str">
        <f t="shared" si="30"/>
        <v/>
      </c>
    </row>
    <row r="1934" spans="1:3" x14ac:dyDescent="0.25">
      <c r="A1934">
        <v>1931</v>
      </c>
      <c r="C1934" s="110" t="str">
        <f t="shared" si="30"/>
        <v/>
      </c>
    </row>
    <row r="1935" spans="1:3" x14ac:dyDescent="0.25">
      <c r="A1935">
        <v>1932</v>
      </c>
      <c r="C1935" s="110" t="str">
        <f t="shared" si="30"/>
        <v/>
      </c>
    </row>
    <row r="1936" spans="1:3" x14ac:dyDescent="0.25">
      <c r="A1936">
        <v>1933</v>
      </c>
      <c r="C1936" s="110" t="str">
        <f t="shared" si="30"/>
        <v/>
      </c>
    </row>
    <row r="1937" spans="1:3" x14ac:dyDescent="0.25">
      <c r="A1937">
        <v>1934</v>
      </c>
      <c r="C1937" s="110" t="str">
        <f t="shared" si="30"/>
        <v/>
      </c>
    </row>
    <row r="1938" spans="1:3" x14ac:dyDescent="0.25">
      <c r="A1938">
        <v>1935</v>
      </c>
      <c r="C1938" s="110" t="str">
        <f t="shared" si="30"/>
        <v/>
      </c>
    </row>
    <row r="1939" spans="1:3" x14ac:dyDescent="0.25">
      <c r="A1939">
        <v>1936</v>
      </c>
      <c r="C1939" s="110" t="str">
        <f t="shared" si="30"/>
        <v/>
      </c>
    </row>
    <row r="1940" spans="1:3" x14ac:dyDescent="0.25">
      <c r="A1940">
        <v>1937</v>
      </c>
      <c r="C1940" s="110" t="str">
        <f t="shared" si="30"/>
        <v/>
      </c>
    </row>
    <row r="1941" spans="1:3" x14ac:dyDescent="0.25">
      <c r="A1941">
        <v>1938</v>
      </c>
      <c r="C1941" s="110" t="str">
        <f t="shared" si="30"/>
        <v/>
      </c>
    </row>
    <row r="1942" spans="1:3" x14ac:dyDescent="0.25">
      <c r="A1942">
        <v>1939</v>
      </c>
      <c r="C1942" s="110" t="str">
        <f t="shared" si="30"/>
        <v/>
      </c>
    </row>
    <row r="1943" spans="1:3" x14ac:dyDescent="0.25">
      <c r="A1943">
        <v>1940</v>
      </c>
      <c r="C1943" s="110" t="str">
        <f t="shared" si="30"/>
        <v/>
      </c>
    </row>
    <row r="1944" spans="1:3" x14ac:dyDescent="0.25">
      <c r="A1944">
        <v>1941</v>
      </c>
      <c r="C1944" s="110" t="str">
        <f t="shared" si="30"/>
        <v/>
      </c>
    </row>
    <row r="1945" spans="1:3" x14ac:dyDescent="0.25">
      <c r="A1945">
        <v>1942</v>
      </c>
      <c r="C1945" s="110" t="str">
        <f t="shared" si="30"/>
        <v/>
      </c>
    </row>
    <row r="1946" spans="1:3" x14ac:dyDescent="0.25">
      <c r="A1946">
        <v>1943</v>
      </c>
      <c r="C1946" s="110" t="str">
        <f t="shared" si="30"/>
        <v/>
      </c>
    </row>
    <row r="1947" spans="1:3" x14ac:dyDescent="0.25">
      <c r="A1947">
        <v>1944</v>
      </c>
      <c r="C1947" s="110" t="str">
        <f t="shared" si="30"/>
        <v/>
      </c>
    </row>
    <row r="1948" spans="1:3" x14ac:dyDescent="0.25">
      <c r="A1948">
        <v>1945</v>
      </c>
      <c r="C1948" s="110" t="str">
        <f t="shared" si="30"/>
        <v/>
      </c>
    </row>
    <row r="1949" spans="1:3" x14ac:dyDescent="0.25">
      <c r="A1949">
        <v>1946</v>
      </c>
      <c r="C1949" s="110" t="str">
        <f t="shared" si="30"/>
        <v/>
      </c>
    </row>
    <row r="1950" spans="1:3" x14ac:dyDescent="0.25">
      <c r="A1950">
        <v>1947</v>
      </c>
      <c r="C1950" s="110" t="str">
        <f t="shared" si="30"/>
        <v/>
      </c>
    </row>
    <row r="1951" spans="1:3" x14ac:dyDescent="0.25">
      <c r="A1951">
        <v>1948</v>
      </c>
      <c r="C1951" s="110" t="str">
        <f t="shared" si="30"/>
        <v/>
      </c>
    </row>
    <row r="1952" spans="1:3" x14ac:dyDescent="0.25">
      <c r="A1952">
        <v>1949</v>
      </c>
      <c r="C1952" s="110" t="str">
        <f t="shared" si="30"/>
        <v/>
      </c>
    </row>
    <row r="1953" spans="1:3" x14ac:dyDescent="0.25">
      <c r="A1953">
        <v>1950</v>
      </c>
      <c r="C1953" s="110" t="str">
        <f t="shared" si="30"/>
        <v/>
      </c>
    </row>
    <row r="1954" spans="1:3" x14ac:dyDescent="0.25">
      <c r="A1954">
        <v>1951</v>
      </c>
      <c r="C1954" s="110" t="str">
        <f t="shared" si="30"/>
        <v/>
      </c>
    </row>
    <row r="1955" spans="1:3" x14ac:dyDescent="0.25">
      <c r="A1955">
        <v>1952</v>
      </c>
      <c r="C1955" s="110" t="str">
        <f t="shared" si="30"/>
        <v/>
      </c>
    </row>
    <row r="1956" spans="1:3" x14ac:dyDescent="0.25">
      <c r="A1956">
        <v>1953</v>
      </c>
      <c r="C1956" s="110" t="str">
        <f t="shared" si="30"/>
        <v/>
      </c>
    </row>
    <row r="1957" spans="1:3" x14ac:dyDescent="0.25">
      <c r="A1957">
        <v>1954</v>
      </c>
      <c r="C1957" s="110" t="str">
        <f t="shared" si="30"/>
        <v/>
      </c>
    </row>
    <row r="1958" spans="1:3" x14ac:dyDescent="0.25">
      <c r="A1958">
        <v>1955</v>
      </c>
      <c r="C1958" s="110" t="str">
        <f t="shared" si="30"/>
        <v/>
      </c>
    </row>
    <row r="1959" spans="1:3" x14ac:dyDescent="0.25">
      <c r="A1959">
        <v>1956</v>
      </c>
      <c r="C1959" s="110" t="str">
        <f t="shared" si="30"/>
        <v/>
      </c>
    </row>
    <row r="1960" spans="1:3" x14ac:dyDescent="0.25">
      <c r="A1960">
        <v>1957</v>
      </c>
      <c r="C1960" s="110" t="str">
        <f t="shared" si="30"/>
        <v/>
      </c>
    </row>
    <row r="1961" spans="1:3" x14ac:dyDescent="0.25">
      <c r="A1961">
        <v>1958</v>
      </c>
      <c r="C1961" s="110" t="str">
        <f t="shared" si="30"/>
        <v/>
      </c>
    </row>
    <row r="1962" spans="1:3" x14ac:dyDescent="0.25">
      <c r="A1962">
        <v>1959</v>
      </c>
      <c r="C1962" s="110" t="str">
        <f t="shared" si="30"/>
        <v/>
      </c>
    </row>
    <row r="1963" spans="1:3" x14ac:dyDescent="0.25">
      <c r="A1963">
        <v>1960</v>
      </c>
      <c r="C1963" s="110" t="str">
        <f t="shared" si="30"/>
        <v/>
      </c>
    </row>
    <row r="1964" spans="1:3" x14ac:dyDescent="0.25">
      <c r="A1964">
        <v>1961</v>
      </c>
      <c r="C1964" s="110" t="str">
        <f t="shared" si="30"/>
        <v/>
      </c>
    </row>
    <row r="1965" spans="1:3" x14ac:dyDescent="0.25">
      <c r="A1965">
        <v>1962</v>
      </c>
      <c r="C1965" s="110" t="str">
        <f t="shared" si="30"/>
        <v/>
      </c>
    </row>
    <row r="1966" spans="1:3" x14ac:dyDescent="0.25">
      <c r="A1966">
        <v>1963</v>
      </c>
      <c r="C1966" s="110" t="str">
        <f t="shared" si="30"/>
        <v/>
      </c>
    </row>
    <row r="1967" spans="1:3" x14ac:dyDescent="0.25">
      <c r="A1967">
        <v>1964</v>
      </c>
      <c r="C1967" s="110" t="str">
        <f t="shared" si="30"/>
        <v/>
      </c>
    </row>
    <row r="1968" spans="1:3" x14ac:dyDescent="0.25">
      <c r="A1968">
        <v>1965</v>
      </c>
      <c r="C1968" s="110" t="str">
        <f t="shared" si="30"/>
        <v/>
      </c>
    </row>
    <row r="1969" spans="1:3" x14ac:dyDescent="0.25">
      <c r="A1969">
        <v>1966</v>
      </c>
      <c r="C1969" s="110" t="str">
        <f t="shared" si="30"/>
        <v/>
      </c>
    </row>
    <row r="1970" spans="1:3" x14ac:dyDescent="0.25">
      <c r="A1970">
        <v>1967</v>
      </c>
      <c r="C1970" s="110" t="str">
        <f t="shared" si="30"/>
        <v/>
      </c>
    </row>
    <row r="1971" spans="1:3" x14ac:dyDescent="0.25">
      <c r="A1971">
        <v>1968</v>
      </c>
      <c r="C1971" s="110" t="str">
        <f t="shared" si="30"/>
        <v/>
      </c>
    </row>
    <row r="1972" spans="1:3" x14ac:dyDescent="0.25">
      <c r="A1972">
        <v>1969</v>
      </c>
      <c r="C1972" s="110" t="str">
        <f t="shared" si="30"/>
        <v/>
      </c>
    </row>
    <row r="1973" spans="1:3" x14ac:dyDescent="0.25">
      <c r="A1973">
        <v>1970</v>
      </c>
      <c r="C1973" s="110" t="str">
        <f t="shared" si="30"/>
        <v/>
      </c>
    </row>
    <row r="1974" spans="1:3" x14ac:dyDescent="0.25">
      <c r="A1974">
        <v>1971</v>
      </c>
      <c r="C1974" s="110" t="str">
        <f t="shared" si="30"/>
        <v/>
      </c>
    </row>
    <row r="1975" spans="1:3" x14ac:dyDescent="0.25">
      <c r="A1975">
        <v>1972</v>
      </c>
      <c r="C1975" s="110" t="str">
        <f t="shared" si="30"/>
        <v/>
      </c>
    </row>
    <row r="1976" spans="1:3" x14ac:dyDescent="0.25">
      <c r="A1976">
        <v>1973</v>
      </c>
      <c r="C1976" s="110" t="str">
        <f t="shared" si="30"/>
        <v/>
      </c>
    </row>
    <row r="1977" spans="1:3" x14ac:dyDescent="0.25">
      <c r="A1977">
        <v>1974</v>
      </c>
      <c r="C1977" s="110" t="str">
        <f t="shared" si="30"/>
        <v/>
      </c>
    </row>
    <row r="1978" spans="1:3" x14ac:dyDescent="0.25">
      <c r="A1978">
        <v>1975</v>
      </c>
      <c r="C1978" s="110" t="str">
        <f t="shared" si="30"/>
        <v/>
      </c>
    </row>
    <row r="1979" spans="1:3" x14ac:dyDescent="0.25">
      <c r="A1979">
        <v>1976</v>
      </c>
      <c r="C1979" s="110" t="str">
        <f t="shared" si="30"/>
        <v/>
      </c>
    </row>
    <row r="1980" spans="1:3" x14ac:dyDescent="0.25">
      <c r="A1980">
        <v>1977</v>
      </c>
      <c r="C1980" s="110" t="str">
        <f t="shared" si="30"/>
        <v/>
      </c>
    </row>
    <row r="1981" spans="1:3" x14ac:dyDescent="0.25">
      <c r="A1981">
        <v>1978</v>
      </c>
      <c r="C1981" s="110" t="str">
        <f t="shared" si="30"/>
        <v/>
      </c>
    </row>
    <row r="1982" spans="1:3" x14ac:dyDescent="0.25">
      <c r="A1982">
        <v>1979</v>
      </c>
      <c r="C1982" s="110" t="str">
        <f t="shared" si="30"/>
        <v/>
      </c>
    </row>
    <row r="1983" spans="1:3" x14ac:dyDescent="0.25">
      <c r="A1983">
        <v>1980</v>
      </c>
      <c r="C1983" s="110" t="str">
        <f t="shared" si="30"/>
        <v/>
      </c>
    </row>
    <row r="1984" spans="1:3" x14ac:dyDescent="0.25">
      <c r="A1984">
        <v>1981</v>
      </c>
      <c r="C1984" s="110" t="str">
        <f t="shared" si="30"/>
        <v/>
      </c>
    </row>
    <row r="1985" spans="1:3" x14ac:dyDescent="0.25">
      <c r="A1985">
        <v>1982</v>
      </c>
      <c r="C1985" s="110" t="str">
        <f t="shared" si="30"/>
        <v/>
      </c>
    </row>
    <row r="1986" spans="1:3" x14ac:dyDescent="0.25">
      <c r="A1986">
        <v>1983</v>
      </c>
      <c r="C1986" s="110" t="str">
        <f t="shared" si="30"/>
        <v/>
      </c>
    </row>
    <row r="1987" spans="1:3" x14ac:dyDescent="0.25">
      <c r="A1987">
        <v>1984</v>
      </c>
      <c r="C1987" s="110" t="str">
        <f t="shared" si="30"/>
        <v/>
      </c>
    </row>
    <row r="1988" spans="1:3" x14ac:dyDescent="0.25">
      <c r="A1988">
        <v>1985</v>
      </c>
      <c r="C1988" s="110" t="str">
        <f t="shared" ref="C1988:C2051" si="31">IF(B1988="","",B1988+15)</f>
        <v/>
      </c>
    </row>
    <row r="1989" spans="1:3" x14ac:dyDescent="0.25">
      <c r="A1989">
        <v>1986</v>
      </c>
      <c r="C1989" s="110" t="str">
        <f t="shared" si="31"/>
        <v/>
      </c>
    </row>
    <row r="1990" spans="1:3" x14ac:dyDescent="0.25">
      <c r="A1990">
        <v>1987</v>
      </c>
      <c r="C1990" s="110" t="str">
        <f t="shared" si="31"/>
        <v/>
      </c>
    </row>
    <row r="1991" spans="1:3" x14ac:dyDescent="0.25">
      <c r="A1991">
        <v>1988</v>
      </c>
      <c r="C1991" s="110" t="str">
        <f t="shared" si="31"/>
        <v/>
      </c>
    </row>
    <row r="1992" spans="1:3" x14ac:dyDescent="0.25">
      <c r="A1992">
        <v>1989</v>
      </c>
      <c r="C1992" s="110" t="str">
        <f t="shared" si="31"/>
        <v/>
      </c>
    </row>
    <row r="1993" spans="1:3" x14ac:dyDescent="0.25">
      <c r="A1993">
        <v>1990</v>
      </c>
      <c r="C1993" s="110" t="str">
        <f t="shared" si="31"/>
        <v/>
      </c>
    </row>
    <row r="1994" spans="1:3" x14ac:dyDescent="0.25">
      <c r="A1994">
        <v>1991</v>
      </c>
      <c r="C1994" s="110" t="str">
        <f t="shared" si="31"/>
        <v/>
      </c>
    </row>
    <row r="1995" spans="1:3" x14ac:dyDescent="0.25">
      <c r="A1995">
        <v>1992</v>
      </c>
      <c r="C1995" s="110" t="str">
        <f t="shared" si="31"/>
        <v/>
      </c>
    </row>
    <row r="1996" spans="1:3" x14ac:dyDescent="0.25">
      <c r="A1996">
        <v>1993</v>
      </c>
      <c r="C1996" s="110" t="str">
        <f t="shared" si="31"/>
        <v/>
      </c>
    </row>
    <row r="1997" spans="1:3" x14ac:dyDescent="0.25">
      <c r="A1997">
        <v>1994</v>
      </c>
      <c r="C1997" s="110" t="str">
        <f t="shared" si="31"/>
        <v/>
      </c>
    </row>
    <row r="1998" spans="1:3" x14ac:dyDescent="0.25">
      <c r="A1998">
        <v>1995</v>
      </c>
      <c r="C1998" s="110" t="str">
        <f t="shared" si="31"/>
        <v/>
      </c>
    </row>
    <row r="1999" spans="1:3" x14ac:dyDescent="0.25">
      <c r="A1999">
        <v>1996</v>
      </c>
      <c r="C1999" s="110" t="str">
        <f t="shared" si="31"/>
        <v/>
      </c>
    </row>
    <row r="2000" spans="1:3" x14ac:dyDescent="0.25">
      <c r="A2000">
        <v>1997</v>
      </c>
      <c r="C2000" s="110" t="str">
        <f t="shared" si="31"/>
        <v/>
      </c>
    </row>
    <row r="2001" spans="1:3" x14ac:dyDescent="0.25">
      <c r="A2001">
        <v>1998</v>
      </c>
      <c r="C2001" s="110" t="str">
        <f t="shared" si="31"/>
        <v/>
      </c>
    </row>
    <row r="2002" spans="1:3" x14ac:dyDescent="0.25">
      <c r="A2002">
        <v>1999</v>
      </c>
      <c r="C2002" s="110" t="str">
        <f t="shared" si="31"/>
        <v/>
      </c>
    </row>
    <row r="2003" spans="1:3" x14ac:dyDescent="0.25">
      <c r="A2003">
        <v>2000</v>
      </c>
      <c r="C2003" s="110" t="str">
        <f t="shared" si="31"/>
        <v/>
      </c>
    </row>
    <row r="2004" spans="1:3" x14ac:dyDescent="0.25">
      <c r="A2004">
        <v>2001</v>
      </c>
      <c r="C2004" s="110" t="str">
        <f t="shared" si="31"/>
        <v/>
      </c>
    </row>
    <row r="2005" spans="1:3" x14ac:dyDescent="0.25">
      <c r="A2005">
        <v>2002</v>
      </c>
      <c r="C2005" s="110" t="str">
        <f t="shared" si="31"/>
        <v/>
      </c>
    </row>
    <row r="2006" spans="1:3" x14ac:dyDescent="0.25">
      <c r="A2006">
        <v>2003</v>
      </c>
      <c r="C2006" s="110" t="str">
        <f t="shared" si="31"/>
        <v/>
      </c>
    </row>
    <row r="2007" spans="1:3" x14ac:dyDescent="0.25">
      <c r="A2007">
        <v>2004</v>
      </c>
      <c r="C2007" s="110" t="str">
        <f t="shared" si="31"/>
        <v/>
      </c>
    </row>
    <row r="2008" spans="1:3" x14ac:dyDescent="0.25">
      <c r="A2008">
        <v>2005</v>
      </c>
      <c r="C2008" s="110" t="str">
        <f t="shared" si="31"/>
        <v/>
      </c>
    </row>
    <row r="2009" spans="1:3" x14ac:dyDescent="0.25">
      <c r="A2009">
        <v>2006</v>
      </c>
      <c r="C2009" s="110" t="str">
        <f t="shared" si="31"/>
        <v/>
      </c>
    </row>
    <row r="2010" spans="1:3" x14ac:dyDescent="0.25">
      <c r="A2010">
        <v>2007</v>
      </c>
      <c r="C2010" s="110" t="str">
        <f t="shared" si="31"/>
        <v/>
      </c>
    </row>
    <row r="2011" spans="1:3" x14ac:dyDescent="0.25">
      <c r="A2011">
        <v>2008</v>
      </c>
      <c r="C2011" s="110" t="str">
        <f t="shared" si="31"/>
        <v/>
      </c>
    </row>
    <row r="2012" spans="1:3" x14ac:dyDescent="0.25">
      <c r="A2012">
        <v>2009</v>
      </c>
      <c r="C2012" s="110" t="str">
        <f t="shared" si="31"/>
        <v/>
      </c>
    </row>
    <row r="2013" spans="1:3" x14ac:dyDescent="0.25">
      <c r="A2013">
        <v>2010</v>
      </c>
      <c r="C2013" s="110" t="str">
        <f t="shared" si="31"/>
        <v/>
      </c>
    </row>
    <row r="2014" spans="1:3" x14ac:dyDescent="0.25">
      <c r="A2014">
        <v>2011</v>
      </c>
      <c r="C2014" s="110" t="str">
        <f t="shared" si="31"/>
        <v/>
      </c>
    </row>
    <row r="2015" spans="1:3" x14ac:dyDescent="0.25">
      <c r="A2015">
        <v>2012</v>
      </c>
      <c r="C2015" s="110" t="str">
        <f t="shared" si="31"/>
        <v/>
      </c>
    </row>
    <row r="2016" spans="1:3" x14ac:dyDescent="0.25">
      <c r="A2016">
        <v>2013</v>
      </c>
      <c r="C2016" s="110" t="str">
        <f t="shared" si="31"/>
        <v/>
      </c>
    </row>
    <row r="2017" spans="1:3" x14ac:dyDescent="0.25">
      <c r="A2017">
        <v>2014</v>
      </c>
      <c r="C2017" s="110" t="str">
        <f t="shared" si="31"/>
        <v/>
      </c>
    </row>
    <row r="2018" spans="1:3" x14ac:dyDescent="0.25">
      <c r="A2018">
        <v>2015</v>
      </c>
      <c r="C2018" s="110" t="str">
        <f t="shared" si="31"/>
        <v/>
      </c>
    </row>
    <row r="2019" spans="1:3" x14ac:dyDescent="0.25">
      <c r="A2019">
        <v>2016</v>
      </c>
      <c r="C2019" s="110" t="str">
        <f t="shared" si="31"/>
        <v/>
      </c>
    </row>
    <row r="2020" spans="1:3" x14ac:dyDescent="0.25">
      <c r="A2020">
        <v>2017</v>
      </c>
      <c r="C2020" s="110" t="str">
        <f t="shared" si="31"/>
        <v/>
      </c>
    </row>
    <row r="2021" spans="1:3" x14ac:dyDescent="0.25">
      <c r="A2021">
        <v>2018</v>
      </c>
      <c r="C2021" s="110" t="str">
        <f t="shared" si="31"/>
        <v/>
      </c>
    </row>
    <row r="2022" spans="1:3" x14ac:dyDescent="0.25">
      <c r="A2022">
        <v>2019</v>
      </c>
      <c r="C2022" s="110" t="str">
        <f t="shared" si="31"/>
        <v/>
      </c>
    </row>
    <row r="2023" spans="1:3" x14ac:dyDescent="0.25">
      <c r="A2023">
        <v>2020</v>
      </c>
      <c r="C2023" s="110" t="str">
        <f t="shared" si="31"/>
        <v/>
      </c>
    </row>
    <row r="2024" spans="1:3" x14ac:dyDescent="0.25">
      <c r="A2024">
        <v>2021</v>
      </c>
      <c r="C2024" s="110" t="str">
        <f t="shared" si="31"/>
        <v/>
      </c>
    </row>
    <row r="2025" spans="1:3" x14ac:dyDescent="0.25">
      <c r="A2025">
        <v>2022</v>
      </c>
      <c r="C2025" s="110" t="str">
        <f t="shared" si="31"/>
        <v/>
      </c>
    </row>
    <row r="2026" spans="1:3" x14ac:dyDescent="0.25">
      <c r="A2026">
        <v>2023</v>
      </c>
      <c r="C2026" s="110" t="str">
        <f t="shared" si="31"/>
        <v/>
      </c>
    </row>
    <row r="2027" spans="1:3" x14ac:dyDescent="0.25">
      <c r="A2027">
        <v>2024</v>
      </c>
      <c r="C2027" s="110" t="str">
        <f t="shared" si="31"/>
        <v/>
      </c>
    </row>
    <row r="2028" spans="1:3" x14ac:dyDescent="0.25">
      <c r="A2028">
        <v>2025</v>
      </c>
      <c r="C2028" s="110" t="str">
        <f t="shared" si="31"/>
        <v/>
      </c>
    </row>
    <row r="2029" spans="1:3" x14ac:dyDescent="0.25">
      <c r="A2029">
        <v>2026</v>
      </c>
      <c r="C2029" s="110" t="str">
        <f t="shared" si="31"/>
        <v/>
      </c>
    </row>
    <row r="2030" spans="1:3" x14ac:dyDescent="0.25">
      <c r="A2030">
        <v>2027</v>
      </c>
      <c r="C2030" s="110" t="str">
        <f t="shared" si="31"/>
        <v/>
      </c>
    </row>
    <row r="2031" spans="1:3" x14ac:dyDescent="0.25">
      <c r="A2031">
        <v>2028</v>
      </c>
      <c r="C2031" s="110" t="str">
        <f t="shared" si="31"/>
        <v/>
      </c>
    </row>
    <row r="2032" spans="1:3" x14ac:dyDescent="0.25">
      <c r="A2032">
        <v>2029</v>
      </c>
      <c r="C2032" s="110" t="str">
        <f t="shared" si="31"/>
        <v/>
      </c>
    </row>
    <row r="2033" spans="1:3" x14ac:dyDescent="0.25">
      <c r="A2033">
        <v>2030</v>
      </c>
      <c r="C2033" s="110" t="str">
        <f t="shared" si="31"/>
        <v/>
      </c>
    </row>
    <row r="2034" spans="1:3" x14ac:dyDescent="0.25">
      <c r="A2034">
        <v>2031</v>
      </c>
      <c r="C2034" s="110" t="str">
        <f t="shared" si="31"/>
        <v/>
      </c>
    </row>
    <row r="2035" spans="1:3" x14ac:dyDescent="0.25">
      <c r="A2035">
        <v>2032</v>
      </c>
      <c r="C2035" s="110" t="str">
        <f t="shared" si="31"/>
        <v/>
      </c>
    </row>
    <row r="2036" spans="1:3" x14ac:dyDescent="0.25">
      <c r="A2036">
        <v>2033</v>
      </c>
      <c r="C2036" s="110" t="str">
        <f t="shared" si="31"/>
        <v/>
      </c>
    </row>
    <row r="2037" spans="1:3" x14ac:dyDescent="0.25">
      <c r="A2037">
        <v>2034</v>
      </c>
      <c r="C2037" s="110" t="str">
        <f t="shared" si="31"/>
        <v/>
      </c>
    </row>
    <row r="2038" spans="1:3" x14ac:dyDescent="0.25">
      <c r="A2038">
        <v>2035</v>
      </c>
      <c r="C2038" s="110" t="str">
        <f t="shared" si="31"/>
        <v/>
      </c>
    </row>
    <row r="2039" spans="1:3" x14ac:dyDescent="0.25">
      <c r="A2039">
        <v>2036</v>
      </c>
      <c r="C2039" s="110" t="str">
        <f t="shared" si="31"/>
        <v/>
      </c>
    </row>
    <row r="2040" spans="1:3" x14ac:dyDescent="0.25">
      <c r="A2040">
        <v>2037</v>
      </c>
      <c r="C2040" s="110" t="str">
        <f t="shared" si="31"/>
        <v/>
      </c>
    </row>
    <row r="2041" spans="1:3" x14ac:dyDescent="0.25">
      <c r="A2041">
        <v>2038</v>
      </c>
      <c r="C2041" s="110" t="str">
        <f t="shared" si="31"/>
        <v/>
      </c>
    </row>
    <row r="2042" spans="1:3" x14ac:dyDescent="0.25">
      <c r="A2042">
        <v>2039</v>
      </c>
      <c r="C2042" s="110" t="str">
        <f t="shared" si="31"/>
        <v/>
      </c>
    </row>
    <row r="2043" spans="1:3" x14ac:dyDescent="0.25">
      <c r="A2043">
        <v>2040</v>
      </c>
      <c r="C2043" s="110" t="str">
        <f t="shared" si="31"/>
        <v/>
      </c>
    </row>
    <row r="2044" spans="1:3" x14ac:dyDescent="0.25">
      <c r="A2044">
        <v>2041</v>
      </c>
      <c r="C2044" s="110" t="str">
        <f t="shared" si="31"/>
        <v/>
      </c>
    </row>
    <row r="2045" spans="1:3" x14ac:dyDescent="0.25">
      <c r="A2045">
        <v>2042</v>
      </c>
      <c r="C2045" s="110" t="str">
        <f t="shared" si="31"/>
        <v/>
      </c>
    </row>
    <row r="2046" spans="1:3" x14ac:dyDescent="0.25">
      <c r="A2046">
        <v>2043</v>
      </c>
      <c r="C2046" s="110" t="str">
        <f t="shared" si="31"/>
        <v/>
      </c>
    </row>
    <row r="2047" spans="1:3" x14ac:dyDescent="0.25">
      <c r="A2047">
        <v>2044</v>
      </c>
      <c r="C2047" s="110" t="str">
        <f t="shared" si="31"/>
        <v/>
      </c>
    </row>
    <row r="2048" spans="1:3" x14ac:dyDescent="0.25">
      <c r="A2048">
        <v>2045</v>
      </c>
      <c r="C2048" s="110" t="str">
        <f t="shared" si="31"/>
        <v/>
      </c>
    </row>
    <row r="2049" spans="1:3" x14ac:dyDescent="0.25">
      <c r="A2049">
        <v>2046</v>
      </c>
      <c r="C2049" s="110" t="str">
        <f t="shared" si="31"/>
        <v/>
      </c>
    </row>
    <row r="2050" spans="1:3" x14ac:dyDescent="0.25">
      <c r="A2050">
        <v>2047</v>
      </c>
      <c r="C2050" s="110" t="str">
        <f t="shared" si="31"/>
        <v/>
      </c>
    </row>
    <row r="2051" spans="1:3" x14ac:dyDescent="0.25">
      <c r="A2051">
        <v>2048</v>
      </c>
      <c r="C2051" s="110" t="str">
        <f t="shared" si="31"/>
        <v/>
      </c>
    </row>
    <row r="2052" spans="1:3" x14ac:dyDescent="0.25">
      <c r="A2052">
        <v>2049</v>
      </c>
      <c r="C2052" s="110" t="str">
        <f t="shared" ref="C2052:C2115" si="32">IF(B2052="","",B2052+15)</f>
        <v/>
      </c>
    </row>
    <row r="2053" spans="1:3" x14ac:dyDescent="0.25">
      <c r="A2053">
        <v>2050</v>
      </c>
      <c r="C2053" s="110" t="str">
        <f t="shared" si="32"/>
        <v/>
      </c>
    </row>
    <row r="2054" spans="1:3" x14ac:dyDescent="0.25">
      <c r="A2054">
        <v>2051</v>
      </c>
      <c r="C2054" s="110" t="str">
        <f t="shared" si="32"/>
        <v/>
      </c>
    </row>
    <row r="2055" spans="1:3" x14ac:dyDescent="0.25">
      <c r="A2055">
        <v>2052</v>
      </c>
      <c r="C2055" s="110" t="str">
        <f t="shared" si="32"/>
        <v/>
      </c>
    </row>
    <row r="2056" spans="1:3" x14ac:dyDescent="0.25">
      <c r="A2056">
        <v>2053</v>
      </c>
      <c r="C2056" s="110" t="str">
        <f t="shared" si="32"/>
        <v/>
      </c>
    </row>
    <row r="2057" spans="1:3" x14ac:dyDescent="0.25">
      <c r="A2057">
        <v>2054</v>
      </c>
      <c r="C2057" s="110" t="str">
        <f t="shared" si="32"/>
        <v/>
      </c>
    </row>
    <row r="2058" spans="1:3" x14ac:dyDescent="0.25">
      <c r="A2058">
        <v>2055</v>
      </c>
      <c r="C2058" s="110" t="str">
        <f t="shared" si="32"/>
        <v/>
      </c>
    </row>
    <row r="2059" spans="1:3" x14ac:dyDescent="0.25">
      <c r="A2059">
        <v>2056</v>
      </c>
      <c r="C2059" s="110" t="str">
        <f t="shared" si="32"/>
        <v/>
      </c>
    </row>
    <row r="2060" spans="1:3" x14ac:dyDescent="0.25">
      <c r="A2060">
        <v>2057</v>
      </c>
      <c r="C2060" s="110" t="str">
        <f t="shared" si="32"/>
        <v/>
      </c>
    </row>
    <row r="2061" spans="1:3" x14ac:dyDescent="0.25">
      <c r="A2061">
        <v>2058</v>
      </c>
      <c r="C2061" s="110" t="str">
        <f t="shared" si="32"/>
        <v/>
      </c>
    </row>
    <row r="2062" spans="1:3" x14ac:dyDescent="0.25">
      <c r="A2062">
        <v>2059</v>
      </c>
      <c r="C2062" s="110" t="str">
        <f t="shared" si="32"/>
        <v/>
      </c>
    </row>
    <row r="2063" spans="1:3" x14ac:dyDescent="0.25">
      <c r="A2063">
        <v>2060</v>
      </c>
      <c r="C2063" s="110" t="str">
        <f t="shared" si="32"/>
        <v/>
      </c>
    </row>
    <row r="2064" spans="1:3" x14ac:dyDescent="0.25">
      <c r="A2064">
        <v>2061</v>
      </c>
      <c r="C2064" s="110" t="str">
        <f t="shared" si="32"/>
        <v/>
      </c>
    </row>
    <row r="2065" spans="1:3" x14ac:dyDescent="0.25">
      <c r="A2065">
        <v>2062</v>
      </c>
      <c r="C2065" s="110" t="str">
        <f t="shared" si="32"/>
        <v/>
      </c>
    </row>
    <row r="2066" spans="1:3" x14ac:dyDescent="0.25">
      <c r="A2066">
        <v>2063</v>
      </c>
      <c r="C2066" s="110" t="str">
        <f t="shared" si="32"/>
        <v/>
      </c>
    </row>
    <row r="2067" spans="1:3" x14ac:dyDescent="0.25">
      <c r="A2067">
        <v>2064</v>
      </c>
      <c r="C2067" s="110" t="str">
        <f t="shared" si="32"/>
        <v/>
      </c>
    </row>
    <row r="2068" spans="1:3" x14ac:dyDescent="0.25">
      <c r="A2068">
        <v>2065</v>
      </c>
      <c r="C2068" s="110" t="str">
        <f t="shared" si="32"/>
        <v/>
      </c>
    </row>
    <row r="2069" spans="1:3" x14ac:dyDescent="0.25">
      <c r="A2069">
        <v>2066</v>
      </c>
      <c r="C2069" s="110" t="str">
        <f t="shared" si="32"/>
        <v/>
      </c>
    </row>
    <row r="2070" spans="1:3" x14ac:dyDescent="0.25">
      <c r="A2070">
        <v>2067</v>
      </c>
      <c r="C2070" s="110" t="str">
        <f t="shared" si="32"/>
        <v/>
      </c>
    </row>
    <row r="2071" spans="1:3" x14ac:dyDescent="0.25">
      <c r="A2071">
        <v>2068</v>
      </c>
      <c r="C2071" s="110" t="str">
        <f t="shared" si="32"/>
        <v/>
      </c>
    </row>
    <row r="2072" spans="1:3" x14ac:dyDescent="0.25">
      <c r="A2072">
        <v>2069</v>
      </c>
      <c r="C2072" s="110" t="str">
        <f t="shared" si="32"/>
        <v/>
      </c>
    </row>
    <row r="2073" spans="1:3" x14ac:dyDescent="0.25">
      <c r="A2073">
        <v>2070</v>
      </c>
      <c r="C2073" s="110" t="str">
        <f t="shared" si="32"/>
        <v/>
      </c>
    </row>
    <row r="2074" spans="1:3" x14ac:dyDescent="0.25">
      <c r="A2074">
        <v>2071</v>
      </c>
      <c r="C2074" s="110" t="str">
        <f t="shared" si="32"/>
        <v/>
      </c>
    </row>
    <row r="2075" spans="1:3" x14ac:dyDescent="0.25">
      <c r="A2075">
        <v>2072</v>
      </c>
      <c r="C2075" s="110" t="str">
        <f t="shared" si="32"/>
        <v/>
      </c>
    </row>
    <row r="2076" spans="1:3" x14ac:dyDescent="0.25">
      <c r="A2076">
        <v>2073</v>
      </c>
      <c r="C2076" s="110" t="str">
        <f t="shared" si="32"/>
        <v/>
      </c>
    </row>
    <row r="2077" spans="1:3" x14ac:dyDescent="0.25">
      <c r="A2077">
        <v>2074</v>
      </c>
      <c r="C2077" s="110" t="str">
        <f t="shared" si="32"/>
        <v/>
      </c>
    </row>
    <row r="2078" spans="1:3" x14ac:dyDescent="0.25">
      <c r="A2078">
        <v>2075</v>
      </c>
      <c r="C2078" s="110" t="str">
        <f t="shared" si="32"/>
        <v/>
      </c>
    </row>
    <row r="2079" spans="1:3" x14ac:dyDescent="0.25">
      <c r="A2079">
        <v>2076</v>
      </c>
      <c r="C2079" s="110" t="str">
        <f t="shared" si="32"/>
        <v/>
      </c>
    </row>
    <row r="2080" spans="1:3" x14ac:dyDescent="0.25">
      <c r="A2080">
        <v>2077</v>
      </c>
      <c r="C2080" s="110" t="str">
        <f t="shared" si="32"/>
        <v/>
      </c>
    </row>
    <row r="2081" spans="1:3" x14ac:dyDescent="0.25">
      <c r="A2081">
        <v>2078</v>
      </c>
      <c r="C2081" s="110" t="str">
        <f t="shared" si="32"/>
        <v/>
      </c>
    </row>
    <row r="2082" spans="1:3" x14ac:dyDescent="0.25">
      <c r="A2082">
        <v>2079</v>
      </c>
      <c r="C2082" s="110" t="str">
        <f t="shared" si="32"/>
        <v/>
      </c>
    </row>
    <row r="2083" spans="1:3" x14ac:dyDescent="0.25">
      <c r="A2083">
        <v>2080</v>
      </c>
      <c r="C2083" s="110" t="str">
        <f t="shared" si="32"/>
        <v/>
      </c>
    </row>
    <row r="2084" spans="1:3" x14ac:dyDescent="0.25">
      <c r="A2084">
        <v>2081</v>
      </c>
      <c r="C2084" s="110" t="str">
        <f t="shared" si="32"/>
        <v/>
      </c>
    </row>
    <row r="2085" spans="1:3" x14ac:dyDescent="0.25">
      <c r="A2085">
        <v>2082</v>
      </c>
      <c r="C2085" s="110" t="str">
        <f t="shared" si="32"/>
        <v/>
      </c>
    </row>
    <row r="2086" spans="1:3" x14ac:dyDescent="0.25">
      <c r="A2086">
        <v>2083</v>
      </c>
      <c r="C2086" s="110" t="str">
        <f t="shared" si="32"/>
        <v/>
      </c>
    </row>
    <row r="2087" spans="1:3" x14ac:dyDescent="0.25">
      <c r="A2087">
        <v>2084</v>
      </c>
      <c r="C2087" s="110" t="str">
        <f t="shared" si="32"/>
        <v/>
      </c>
    </row>
    <row r="2088" spans="1:3" x14ac:dyDescent="0.25">
      <c r="A2088">
        <v>2085</v>
      </c>
      <c r="C2088" s="110" t="str">
        <f t="shared" si="32"/>
        <v/>
      </c>
    </row>
    <row r="2089" spans="1:3" x14ac:dyDescent="0.25">
      <c r="A2089">
        <v>2086</v>
      </c>
      <c r="C2089" s="110" t="str">
        <f t="shared" si="32"/>
        <v/>
      </c>
    </row>
    <row r="2090" spans="1:3" x14ac:dyDescent="0.25">
      <c r="A2090">
        <v>2087</v>
      </c>
      <c r="C2090" s="110" t="str">
        <f t="shared" si="32"/>
        <v/>
      </c>
    </row>
    <row r="2091" spans="1:3" x14ac:dyDescent="0.25">
      <c r="A2091">
        <v>2088</v>
      </c>
      <c r="C2091" s="110" t="str">
        <f t="shared" si="32"/>
        <v/>
      </c>
    </row>
    <row r="2092" spans="1:3" x14ac:dyDescent="0.25">
      <c r="A2092">
        <v>2089</v>
      </c>
      <c r="C2092" s="110" t="str">
        <f t="shared" si="32"/>
        <v/>
      </c>
    </row>
    <row r="2093" spans="1:3" x14ac:dyDescent="0.25">
      <c r="A2093">
        <v>2090</v>
      </c>
      <c r="C2093" s="110" t="str">
        <f t="shared" si="32"/>
        <v/>
      </c>
    </row>
    <row r="2094" spans="1:3" x14ac:dyDescent="0.25">
      <c r="A2094">
        <v>2091</v>
      </c>
      <c r="C2094" s="110" t="str">
        <f t="shared" si="32"/>
        <v/>
      </c>
    </row>
    <row r="2095" spans="1:3" x14ac:dyDescent="0.25">
      <c r="A2095">
        <v>2092</v>
      </c>
      <c r="C2095" s="110" t="str">
        <f t="shared" si="32"/>
        <v/>
      </c>
    </row>
    <row r="2096" spans="1:3" x14ac:dyDescent="0.25">
      <c r="A2096">
        <v>2093</v>
      </c>
      <c r="C2096" s="110" t="str">
        <f t="shared" si="32"/>
        <v/>
      </c>
    </row>
    <row r="2097" spans="1:3" x14ac:dyDescent="0.25">
      <c r="A2097">
        <v>2094</v>
      </c>
      <c r="C2097" s="110" t="str">
        <f t="shared" si="32"/>
        <v/>
      </c>
    </row>
    <row r="2098" spans="1:3" x14ac:dyDescent="0.25">
      <c r="A2098">
        <v>2095</v>
      </c>
      <c r="C2098" s="110" t="str">
        <f t="shared" si="32"/>
        <v/>
      </c>
    </row>
    <row r="2099" spans="1:3" x14ac:dyDescent="0.25">
      <c r="A2099">
        <v>2096</v>
      </c>
      <c r="C2099" s="110" t="str">
        <f t="shared" si="32"/>
        <v/>
      </c>
    </row>
    <row r="2100" spans="1:3" x14ac:dyDescent="0.25">
      <c r="A2100">
        <v>2097</v>
      </c>
      <c r="C2100" s="110" t="str">
        <f t="shared" si="32"/>
        <v/>
      </c>
    </row>
    <row r="2101" spans="1:3" x14ac:dyDescent="0.25">
      <c r="A2101">
        <v>2098</v>
      </c>
      <c r="C2101" s="110" t="str">
        <f t="shared" si="32"/>
        <v/>
      </c>
    </row>
    <row r="2102" spans="1:3" x14ac:dyDescent="0.25">
      <c r="A2102">
        <v>2099</v>
      </c>
      <c r="C2102" s="110" t="str">
        <f t="shared" si="32"/>
        <v/>
      </c>
    </row>
    <row r="2103" spans="1:3" x14ac:dyDescent="0.25">
      <c r="A2103">
        <v>2100</v>
      </c>
      <c r="C2103" s="110" t="str">
        <f t="shared" si="32"/>
        <v/>
      </c>
    </row>
    <row r="2104" spans="1:3" x14ac:dyDescent="0.25">
      <c r="A2104">
        <v>2101</v>
      </c>
      <c r="C2104" s="110" t="str">
        <f t="shared" si="32"/>
        <v/>
      </c>
    </row>
    <row r="2105" spans="1:3" x14ac:dyDescent="0.25">
      <c r="A2105">
        <v>2102</v>
      </c>
      <c r="C2105" s="110" t="str">
        <f t="shared" si="32"/>
        <v/>
      </c>
    </row>
    <row r="2106" spans="1:3" x14ac:dyDescent="0.25">
      <c r="A2106">
        <v>2103</v>
      </c>
      <c r="C2106" s="110" t="str">
        <f t="shared" si="32"/>
        <v/>
      </c>
    </row>
    <row r="2107" spans="1:3" x14ac:dyDescent="0.25">
      <c r="A2107">
        <v>2104</v>
      </c>
      <c r="C2107" s="110" t="str">
        <f t="shared" si="32"/>
        <v/>
      </c>
    </row>
    <row r="2108" spans="1:3" x14ac:dyDescent="0.25">
      <c r="A2108">
        <v>2105</v>
      </c>
      <c r="C2108" s="110" t="str">
        <f t="shared" si="32"/>
        <v/>
      </c>
    </row>
    <row r="2109" spans="1:3" x14ac:dyDescent="0.25">
      <c r="A2109">
        <v>2106</v>
      </c>
      <c r="C2109" s="110" t="str">
        <f t="shared" si="32"/>
        <v/>
      </c>
    </row>
    <row r="2110" spans="1:3" x14ac:dyDescent="0.25">
      <c r="A2110">
        <v>2107</v>
      </c>
      <c r="C2110" s="110" t="str">
        <f t="shared" si="32"/>
        <v/>
      </c>
    </row>
    <row r="2111" spans="1:3" x14ac:dyDescent="0.25">
      <c r="A2111">
        <v>2108</v>
      </c>
      <c r="C2111" s="110" t="str">
        <f t="shared" si="32"/>
        <v/>
      </c>
    </row>
    <row r="2112" spans="1:3" x14ac:dyDescent="0.25">
      <c r="A2112">
        <v>2109</v>
      </c>
      <c r="C2112" s="110" t="str">
        <f t="shared" si="32"/>
        <v/>
      </c>
    </row>
    <row r="2113" spans="1:3" x14ac:dyDescent="0.25">
      <c r="A2113">
        <v>2110</v>
      </c>
      <c r="C2113" s="110" t="str">
        <f t="shared" si="32"/>
        <v/>
      </c>
    </row>
    <row r="2114" spans="1:3" x14ac:dyDescent="0.25">
      <c r="A2114">
        <v>2111</v>
      </c>
      <c r="C2114" s="110" t="str">
        <f t="shared" si="32"/>
        <v/>
      </c>
    </row>
    <row r="2115" spans="1:3" x14ac:dyDescent="0.25">
      <c r="A2115">
        <v>2112</v>
      </c>
      <c r="C2115" s="110" t="str">
        <f t="shared" si="32"/>
        <v/>
      </c>
    </row>
    <row r="2116" spans="1:3" x14ac:dyDescent="0.25">
      <c r="A2116">
        <v>2113</v>
      </c>
      <c r="C2116" s="110" t="str">
        <f t="shared" ref="C2116:C2179" si="33">IF(B2116="","",B2116+15)</f>
        <v/>
      </c>
    </row>
    <row r="2117" spans="1:3" x14ac:dyDescent="0.25">
      <c r="A2117">
        <v>2114</v>
      </c>
      <c r="C2117" s="110" t="str">
        <f t="shared" si="33"/>
        <v/>
      </c>
    </row>
    <row r="2118" spans="1:3" x14ac:dyDescent="0.25">
      <c r="A2118">
        <v>2115</v>
      </c>
      <c r="C2118" s="110" t="str">
        <f t="shared" si="33"/>
        <v/>
      </c>
    </row>
    <row r="2119" spans="1:3" x14ac:dyDescent="0.25">
      <c r="A2119">
        <v>2116</v>
      </c>
      <c r="C2119" s="110" t="str">
        <f t="shared" si="33"/>
        <v/>
      </c>
    </row>
    <row r="2120" spans="1:3" x14ac:dyDescent="0.25">
      <c r="A2120">
        <v>2117</v>
      </c>
      <c r="C2120" s="110" t="str">
        <f t="shared" si="33"/>
        <v/>
      </c>
    </row>
    <row r="2121" spans="1:3" x14ac:dyDescent="0.25">
      <c r="A2121">
        <v>2118</v>
      </c>
      <c r="C2121" s="110" t="str">
        <f t="shared" si="33"/>
        <v/>
      </c>
    </row>
    <row r="2122" spans="1:3" x14ac:dyDescent="0.25">
      <c r="A2122">
        <v>2119</v>
      </c>
      <c r="C2122" s="110" t="str">
        <f t="shared" si="33"/>
        <v/>
      </c>
    </row>
    <row r="2123" spans="1:3" x14ac:dyDescent="0.25">
      <c r="A2123">
        <v>2120</v>
      </c>
      <c r="C2123" s="110" t="str">
        <f t="shared" si="33"/>
        <v/>
      </c>
    </row>
    <row r="2124" spans="1:3" x14ac:dyDescent="0.25">
      <c r="A2124">
        <v>2121</v>
      </c>
      <c r="C2124" s="110" t="str">
        <f t="shared" si="33"/>
        <v/>
      </c>
    </row>
    <row r="2125" spans="1:3" x14ac:dyDescent="0.25">
      <c r="A2125">
        <v>2122</v>
      </c>
      <c r="C2125" s="110" t="str">
        <f t="shared" si="33"/>
        <v/>
      </c>
    </row>
    <row r="2126" spans="1:3" x14ac:dyDescent="0.25">
      <c r="A2126">
        <v>2123</v>
      </c>
      <c r="C2126" s="110" t="str">
        <f t="shared" si="33"/>
        <v/>
      </c>
    </row>
    <row r="2127" spans="1:3" x14ac:dyDescent="0.25">
      <c r="A2127">
        <v>2124</v>
      </c>
      <c r="C2127" s="110" t="str">
        <f t="shared" si="33"/>
        <v/>
      </c>
    </row>
    <row r="2128" spans="1:3" x14ac:dyDescent="0.25">
      <c r="A2128">
        <v>2125</v>
      </c>
      <c r="C2128" s="110" t="str">
        <f t="shared" si="33"/>
        <v/>
      </c>
    </row>
    <row r="2129" spans="1:3" x14ac:dyDescent="0.25">
      <c r="A2129">
        <v>2126</v>
      </c>
      <c r="C2129" s="110" t="str">
        <f t="shared" si="33"/>
        <v/>
      </c>
    </row>
    <row r="2130" spans="1:3" x14ac:dyDescent="0.25">
      <c r="A2130">
        <v>2127</v>
      </c>
      <c r="C2130" s="110" t="str">
        <f t="shared" si="33"/>
        <v/>
      </c>
    </row>
    <row r="2131" spans="1:3" x14ac:dyDescent="0.25">
      <c r="A2131">
        <v>2128</v>
      </c>
      <c r="C2131" s="110" t="str">
        <f t="shared" si="33"/>
        <v/>
      </c>
    </row>
    <row r="2132" spans="1:3" x14ac:dyDescent="0.25">
      <c r="A2132">
        <v>2129</v>
      </c>
      <c r="C2132" s="110" t="str">
        <f t="shared" si="33"/>
        <v/>
      </c>
    </row>
    <row r="2133" spans="1:3" x14ac:dyDescent="0.25">
      <c r="A2133">
        <v>2130</v>
      </c>
      <c r="C2133" s="110" t="str">
        <f t="shared" si="33"/>
        <v/>
      </c>
    </row>
    <row r="2134" spans="1:3" x14ac:dyDescent="0.25">
      <c r="A2134">
        <v>2131</v>
      </c>
      <c r="C2134" s="110" t="str">
        <f t="shared" si="33"/>
        <v/>
      </c>
    </row>
    <row r="2135" spans="1:3" x14ac:dyDescent="0.25">
      <c r="A2135">
        <v>2132</v>
      </c>
      <c r="C2135" s="110" t="str">
        <f t="shared" si="33"/>
        <v/>
      </c>
    </row>
    <row r="2136" spans="1:3" x14ac:dyDescent="0.25">
      <c r="A2136">
        <v>2133</v>
      </c>
      <c r="C2136" s="110" t="str">
        <f t="shared" si="33"/>
        <v/>
      </c>
    </row>
    <row r="2137" spans="1:3" x14ac:dyDescent="0.25">
      <c r="A2137">
        <v>2134</v>
      </c>
      <c r="C2137" s="110" t="str">
        <f t="shared" si="33"/>
        <v/>
      </c>
    </row>
    <row r="2138" spans="1:3" x14ac:dyDescent="0.25">
      <c r="A2138">
        <v>2135</v>
      </c>
      <c r="C2138" s="110" t="str">
        <f t="shared" si="33"/>
        <v/>
      </c>
    </row>
    <row r="2139" spans="1:3" x14ac:dyDescent="0.25">
      <c r="A2139">
        <v>2136</v>
      </c>
      <c r="C2139" s="110" t="str">
        <f t="shared" si="33"/>
        <v/>
      </c>
    </row>
    <row r="2140" spans="1:3" x14ac:dyDescent="0.25">
      <c r="A2140">
        <v>2137</v>
      </c>
      <c r="C2140" s="110" t="str">
        <f t="shared" si="33"/>
        <v/>
      </c>
    </row>
    <row r="2141" spans="1:3" x14ac:dyDescent="0.25">
      <c r="A2141">
        <v>2138</v>
      </c>
      <c r="C2141" s="110" t="str">
        <f t="shared" si="33"/>
        <v/>
      </c>
    </row>
    <row r="2142" spans="1:3" x14ac:dyDescent="0.25">
      <c r="A2142">
        <v>2139</v>
      </c>
      <c r="C2142" s="110" t="str">
        <f t="shared" si="33"/>
        <v/>
      </c>
    </row>
    <row r="2143" spans="1:3" x14ac:dyDescent="0.25">
      <c r="A2143">
        <v>2140</v>
      </c>
      <c r="C2143" s="110" t="str">
        <f t="shared" si="33"/>
        <v/>
      </c>
    </row>
    <row r="2144" spans="1:3" x14ac:dyDescent="0.25">
      <c r="A2144">
        <v>2141</v>
      </c>
      <c r="C2144" s="110" t="str">
        <f t="shared" si="33"/>
        <v/>
      </c>
    </row>
    <row r="2145" spans="1:3" x14ac:dyDescent="0.25">
      <c r="A2145">
        <v>2142</v>
      </c>
      <c r="C2145" s="110" t="str">
        <f t="shared" si="33"/>
        <v/>
      </c>
    </row>
    <row r="2146" spans="1:3" x14ac:dyDescent="0.25">
      <c r="A2146">
        <v>2143</v>
      </c>
      <c r="C2146" s="110" t="str">
        <f t="shared" si="33"/>
        <v/>
      </c>
    </row>
    <row r="2147" spans="1:3" x14ac:dyDescent="0.25">
      <c r="A2147">
        <v>2144</v>
      </c>
      <c r="C2147" s="110" t="str">
        <f t="shared" si="33"/>
        <v/>
      </c>
    </row>
    <row r="2148" spans="1:3" x14ac:dyDescent="0.25">
      <c r="A2148">
        <v>2145</v>
      </c>
      <c r="C2148" s="110" t="str">
        <f t="shared" si="33"/>
        <v/>
      </c>
    </row>
    <row r="2149" spans="1:3" x14ac:dyDescent="0.25">
      <c r="A2149">
        <v>2146</v>
      </c>
      <c r="C2149" s="110" t="str">
        <f t="shared" si="33"/>
        <v/>
      </c>
    </row>
    <row r="2150" spans="1:3" x14ac:dyDescent="0.25">
      <c r="A2150">
        <v>2147</v>
      </c>
      <c r="C2150" s="110" t="str">
        <f t="shared" si="33"/>
        <v/>
      </c>
    </row>
    <row r="2151" spans="1:3" x14ac:dyDescent="0.25">
      <c r="A2151">
        <v>2148</v>
      </c>
      <c r="C2151" s="110" t="str">
        <f t="shared" si="33"/>
        <v/>
      </c>
    </row>
    <row r="2152" spans="1:3" x14ac:dyDescent="0.25">
      <c r="A2152">
        <v>2149</v>
      </c>
      <c r="C2152" s="110" t="str">
        <f t="shared" si="33"/>
        <v/>
      </c>
    </row>
    <row r="2153" spans="1:3" x14ac:dyDescent="0.25">
      <c r="A2153">
        <v>2150</v>
      </c>
      <c r="C2153" s="110" t="str">
        <f t="shared" si="33"/>
        <v/>
      </c>
    </row>
    <row r="2154" spans="1:3" x14ac:dyDescent="0.25">
      <c r="A2154">
        <v>2151</v>
      </c>
      <c r="C2154" s="110" t="str">
        <f t="shared" si="33"/>
        <v/>
      </c>
    </row>
    <row r="2155" spans="1:3" x14ac:dyDescent="0.25">
      <c r="A2155">
        <v>2152</v>
      </c>
      <c r="C2155" s="110" t="str">
        <f t="shared" si="33"/>
        <v/>
      </c>
    </row>
    <row r="2156" spans="1:3" x14ac:dyDescent="0.25">
      <c r="A2156">
        <v>2153</v>
      </c>
      <c r="C2156" s="110" t="str">
        <f t="shared" si="33"/>
        <v/>
      </c>
    </row>
    <row r="2157" spans="1:3" x14ac:dyDescent="0.25">
      <c r="A2157">
        <v>2154</v>
      </c>
      <c r="C2157" s="110" t="str">
        <f t="shared" si="33"/>
        <v/>
      </c>
    </row>
    <row r="2158" spans="1:3" x14ac:dyDescent="0.25">
      <c r="A2158">
        <v>2155</v>
      </c>
      <c r="C2158" s="110" t="str">
        <f t="shared" si="33"/>
        <v/>
      </c>
    </row>
    <row r="2159" spans="1:3" x14ac:dyDescent="0.25">
      <c r="A2159">
        <v>2156</v>
      </c>
      <c r="C2159" s="110" t="str">
        <f t="shared" si="33"/>
        <v/>
      </c>
    </row>
    <row r="2160" spans="1:3" x14ac:dyDescent="0.25">
      <c r="A2160">
        <v>2157</v>
      </c>
      <c r="C2160" s="110" t="str">
        <f t="shared" si="33"/>
        <v/>
      </c>
    </row>
    <row r="2161" spans="1:3" x14ac:dyDescent="0.25">
      <c r="A2161">
        <v>2158</v>
      </c>
      <c r="C2161" s="110" t="str">
        <f t="shared" si="33"/>
        <v/>
      </c>
    </row>
    <row r="2162" spans="1:3" x14ac:dyDescent="0.25">
      <c r="A2162">
        <v>2159</v>
      </c>
      <c r="C2162" s="110" t="str">
        <f t="shared" si="33"/>
        <v/>
      </c>
    </row>
    <row r="2163" spans="1:3" x14ac:dyDescent="0.25">
      <c r="A2163">
        <v>2160</v>
      </c>
      <c r="C2163" s="110" t="str">
        <f t="shared" si="33"/>
        <v/>
      </c>
    </row>
    <row r="2164" spans="1:3" x14ac:dyDescent="0.25">
      <c r="A2164">
        <v>2161</v>
      </c>
      <c r="C2164" s="110" t="str">
        <f t="shared" si="33"/>
        <v/>
      </c>
    </row>
    <row r="2165" spans="1:3" x14ac:dyDescent="0.25">
      <c r="A2165">
        <v>2162</v>
      </c>
      <c r="C2165" s="110" t="str">
        <f t="shared" si="33"/>
        <v/>
      </c>
    </row>
    <row r="2166" spans="1:3" x14ac:dyDescent="0.25">
      <c r="A2166">
        <v>2163</v>
      </c>
      <c r="C2166" s="110" t="str">
        <f t="shared" si="33"/>
        <v/>
      </c>
    </row>
    <row r="2167" spans="1:3" x14ac:dyDescent="0.25">
      <c r="A2167">
        <v>2164</v>
      </c>
      <c r="C2167" s="110" t="str">
        <f t="shared" si="33"/>
        <v/>
      </c>
    </row>
    <row r="2168" spans="1:3" x14ac:dyDescent="0.25">
      <c r="A2168">
        <v>2165</v>
      </c>
      <c r="C2168" s="110" t="str">
        <f t="shared" si="33"/>
        <v/>
      </c>
    </row>
    <row r="2169" spans="1:3" x14ac:dyDescent="0.25">
      <c r="A2169">
        <v>2166</v>
      </c>
      <c r="C2169" s="110" t="str">
        <f t="shared" si="33"/>
        <v/>
      </c>
    </row>
    <row r="2170" spans="1:3" x14ac:dyDescent="0.25">
      <c r="A2170">
        <v>2167</v>
      </c>
      <c r="C2170" s="110" t="str">
        <f t="shared" si="33"/>
        <v/>
      </c>
    </row>
    <row r="2171" spans="1:3" x14ac:dyDescent="0.25">
      <c r="A2171">
        <v>2168</v>
      </c>
      <c r="C2171" s="110" t="str">
        <f t="shared" si="33"/>
        <v/>
      </c>
    </row>
    <row r="2172" spans="1:3" x14ac:dyDescent="0.25">
      <c r="A2172">
        <v>2169</v>
      </c>
      <c r="C2172" s="110" t="str">
        <f t="shared" si="33"/>
        <v/>
      </c>
    </row>
    <row r="2173" spans="1:3" x14ac:dyDescent="0.25">
      <c r="A2173">
        <v>2170</v>
      </c>
      <c r="C2173" s="110" t="str">
        <f t="shared" si="33"/>
        <v/>
      </c>
    </row>
    <row r="2174" spans="1:3" x14ac:dyDescent="0.25">
      <c r="A2174">
        <v>2171</v>
      </c>
      <c r="C2174" s="110" t="str">
        <f t="shared" si="33"/>
        <v/>
      </c>
    </row>
    <row r="2175" spans="1:3" x14ac:dyDescent="0.25">
      <c r="A2175">
        <v>2172</v>
      </c>
      <c r="C2175" s="110" t="str">
        <f t="shared" si="33"/>
        <v/>
      </c>
    </row>
    <row r="2176" spans="1:3" x14ac:dyDescent="0.25">
      <c r="A2176">
        <v>2173</v>
      </c>
      <c r="C2176" s="110" t="str">
        <f t="shared" si="33"/>
        <v/>
      </c>
    </row>
    <row r="2177" spans="1:3" x14ac:dyDescent="0.25">
      <c r="A2177">
        <v>2174</v>
      </c>
      <c r="C2177" s="110" t="str">
        <f t="shared" si="33"/>
        <v/>
      </c>
    </row>
    <row r="2178" spans="1:3" x14ac:dyDescent="0.25">
      <c r="A2178">
        <v>2175</v>
      </c>
      <c r="C2178" s="110" t="str">
        <f t="shared" si="33"/>
        <v/>
      </c>
    </row>
    <row r="2179" spans="1:3" x14ac:dyDescent="0.25">
      <c r="A2179">
        <v>2176</v>
      </c>
      <c r="C2179" s="110" t="str">
        <f t="shared" si="33"/>
        <v/>
      </c>
    </row>
    <row r="2180" spans="1:3" x14ac:dyDescent="0.25">
      <c r="A2180">
        <v>2177</v>
      </c>
      <c r="C2180" s="110" t="str">
        <f t="shared" ref="C2180:C2243" si="34">IF(B2180="","",B2180+15)</f>
        <v/>
      </c>
    </row>
    <row r="2181" spans="1:3" x14ac:dyDescent="0.25">
      <c r="A2181">
        <v>2178</v>
      </c>
      <c r="C2181" s="110" t="str">
        <f t="shared" si="34"/>
        <v/>
      </c>
    </row>
    <row r="2182" spans="1:3" x14ac:dyDescent="0.25">
      <c r="A2182">
        <v>2179</v>
      </c>
      <c r="C2182" s="110" t="str">
        <f t="shared" si="34"/>
        <v/>
      </c>
    </row>
    <row r="2183" spans="1:3" x14ac:dyDescent="0.25">
      <c r="A2183">
        <v>2180</v>
      </c>
      <c r="C2183" s="110" t="str">
        <f t="shared" si="34"/>
        <v/>
      </c>
    </row>
    <row r="2184" spans="1:3" x14ac:dyDescent="0.25">
      <c r="A2184">
        <v>2181</v>
      </c>
      <c r="C2184" s="110" t="str">
        <f t="shared" si="34"/>
        <v/>
      </c>
    </row>
    <row r="2185" spans="1:3" x14ac:dyDescent="0.25">
      <c r="A2185">
        <v>2182</v>
      </c>
      <c r="C2185" s="110" t="str">
        <f t="shared" si="34"/>
        <v/>
      </c>
    </row>
    <row r="2186" spans="1:3" x14ac:dyDescent="0.25">
      <c r="A2186">
        <v>2183</v>
      </c>
      <c r="C2186" s="110" t="str">
        <f t="shared" si="34"/>
        <v/>
      </c>
    </row>
    <row r="2187" spans="1:3" x14ac:dyDescent="0.25">
      <c r="A2187">
        <v>2184</v>
      </c>
      <c r="C2187" s="110" t="str">
        <f t="shared" si="34"/>
        <v/>
      </c>
    </row>
    <row r="2188" spans="1:3" x14ac:dyDescent="0.25">
      <c r="A2188">
        <v>2185</v>
      </c>
      <c r="C2188" s="110" t="str">
        <f t="shared" si="34"/>
        <v/>
      </c>
    </row>
    <row r="2189" spans="1:3" x14ac:dyDescent="0.25">
      <c r="A2189">
        <v>2186</v>
      </c>
      <c r="C2189" s="110" t="str">
        <f t="shared" si="34"/>
        <v/>
      </c>
    </row>
    <row r="2190" spans="1:3" x14ac:dyDescent="0.25">
      <c r="A2190">
        <v>2187</v>
      </c>
      <c r="C2190" s="110" t="str">
        <f t="shared" si="34"/>
        <v/>
      </c>
    </row>
    <row r="2191" spans="1:3" x14ac:dyDescent="0.25">
      <c r="A2191">
        <v>2188</v>
      </c>
      <c r="C2191" s="110" t="str">
        <f t="shared" si="34"/>
        <v/>
      </c>
    </row>
    <row r="2192" spans="1:3" x14ac:dyDescent="0.25">
      <c r="A2192">
        <v>2189</v>
      </c>
      <c r="C2192" s="110" t="str">
        <f t="shared" si="34"/>
        <v/>
      </c>
    </row>
    <row r="2193" spans="1:3" x14ac:dyDescent="0.25">
      <c r="A2193">
        <v>2190</v>
      </c>
      <c r="C2193" s="110" t="str">
        <f t="shared" si="34"/>
        <v/>
      </c>
    </row>
    <row r="2194" spans="1:3" x14ac:dyDescent="0.25">
      <c r="A2194">
        <v>2191</v>
      </c>
      <c r="C2194" s="110" t="str">
        <f t="shared" si="34"/>
        <v/>
      </c>
    </row>
    <row r="2195" spans="1:3" x14ac:dyDescent="0.25">
      <c r="A2195">
        <v>2192</v>
      </c>
      <c r="C2195" s="110" t="str">
        <f t="shared" si="34"/>
        <v/>
      </c>
    </row>
    <row r="2196" spans="1:3" x14ac:dyDescent="0.25">
      <c r="A2196">
        <v>2193</v>
      </c>
      <c r="C2196" s="110" t="str">
        <f t="shared" si="34"/>
        <v/>
      </c>
    </row>
    <row r="2197" spans="1:3" x14ac:dyDescent="0.25">
      <c r="A2197">
        <v>2194</v>
      </c>
      <c r="C2197" s="110" t="str">
        <f t="shared" si="34"/>
        <v/>
      </c>
    </row>
    <row r="2198" spans="1:3" x14ac:dyDescent="0.25">
      <c r="A2198">
        <v>2195</v>
      </c>
      <c r="C2198" s="110" t="str">
        <f t="shared" si="34"/>
        <v/>
      </c>
    </row>
    <row r="2199" spans="1:3" x14ac:dyDescent="0.25">
      <c r="A2199">
        <v>2196</v>
      </c>
      <c r="C2199" s="110" t="str">
        <f t="shared" si="34"/>
        <v/>
      </c>
    </row>
    <row r="2200" spans="1:3" x14ac:dyDescent="0.25">
      <c r="A2200">
        <v>2197</v>
      </c>
      <c r="C2200" s="110" t="str">
        <f t="shared" si="34"/>
        <v/>
      </c>
    </row>
    <row r="2201" spans="1:3" x14ac:dyDescent="0.25">
      <c r="A2201">
        <v>2198</v>
      </c>
      <c r="C2201" s="110" t="str">
        <f t="shared" si="34"/>
        <v/>
      </c>
    </row>
    <row r="2202" spans="1:3" x14ac:dyDescent="0.25">
      <c r="A2202">
        <v>2199</v>
      </c>
      <c r="C2202" s="110" t="str">
        <f t="shared" si="34"/>
        <v/>
      </c>
    </row>
    <row r="2203" spans="1:3" x14ac:dyDescent="0.25">
      <c r="A2203">
        <v>2200</v>
      </c>
      <c r="C2203" s="110" t="str">
        <f t="shared" si="34"/>
        <v/>
      </c>
    </row>
    <row r="2204" spans="1:3" x14ac:dyDescent="0.25">
      <c r="A2204">
        <v>2201</v>
      </c>
      <c r="C2204" s="110" t="str">
        <f t="shared" si="34"/>
        <v/>
      </c>
    </row>
    <row r="2205" spans="1:3" x14ac:dyDescent="0.25">
      <c r="A2205">
        <v>2202</v>
      </c>
      <c r="C2205" s="110" t="str">
        <f t="shared" si="34"/>
        <v/>
      </c>
    </row>
    <row r="2206" spans="1:3" x14ac:dyDescent="0.25">
      <c r="A2206">
        <v>2203</v>
      </c>
      <c r="C2206" s="110" t="str">
        <f t="shared" si="34"/>
        <v/>
      </c>
    </row>
    <row r="2207" spans="1:3" x14ac:dyDescent="0.25">
      <c r="A2207">
        <v>2204</v>
      </c>
      <c r="C2207" s="110" t="str">
        <f t="shared" si="34"/>
        <v/>
      </c>
    </row>
    <row r="2208" spans="1:3" x14ac:dyDescent="0.25">
      <c r="A2208">
        <v>2205</v>
      </c>
      <c r="C2208" s="110" t="str">
        <f t="shared" si="34"/>
        <v/>
      </c>
    </row>
    <row r="2209" spans="1:3" x14ac:dyDescent="0.25">
      <c r="A2209">
        <v>2206</v>
      </c>
      <c r="C2209" s="110" t="str">
        <f t="shared" si="34"/>
        <v/>
      </c>
    </row>
    <row r="2210" spans="1:3" x14ac:dyDescent="0.25">
      <c r="A2210">
        <v>2207</v>
      </c>
      <c r="C2210" s="110" t="str">
        <f t="shared" si="34"/>
        <v/>
      </c>
    </row>
    <row r="2211" spans="1:3" x14ac:dyDescent="0.25">
      <c r="A2211">
        <v>2208</v>
      </c>
      <c r="C2211" s="110" t="str">
        <f t="shared" si="34"/>
        <v/>
      </c>
    </row>
    <row r="2212" spans="1:3" x14ac:dyDescent="0.25">
      <c r="A2212">
        <v>2209</v>
      </c>
      <c r="C2212" s="110" t="str">
        <f t="shared" si="34"/>
        <v/>
      </c>
    </row>
    <row r="2213" spans="1:3" x14ac:dyDescent="0.25">
      <c r="A2213">
        <v>2210</v>
      </c>
      <c r="C2213" s="110" t="str">
        <f t="shared" si="34"/>
        <v/>
      </c>
    </row>
    <row r="2214" spans="1:3" x14ac:dyDescent="0.25">
      <c r="A2214">
        <v>2211</v>
      </c>
      <c r="C2214" s="110" t="str">
        <f t="shared" si="34"/>
        <v/>
      </c>
    </row>
    <row r="2215" spans="1:3" x14ac:dyDescent="0.25">
      <c r="A2215">
        <v>2212</v>
      </c>
      <c r="C2215" s="110" t="str">
        <f t="shared" si="34"/>
        <v/>
      </c>
    </row>
    <row r="2216" spans="1:3" x14ac:dyDescent="0.25">
      <c r="A2216">
        <v>2213</v>
      </c>
      <c r="C2216" s="110" t="str">
        <f t="shared" si="34"/>
        <v/>
      </c>
    </row>
    <row r="2217" spans="1:3" x14ac:dyDescent="0.25">
      <c r="A2217">
        <v>2214</v>
      </c>
      <c r="C2217" s="110" t="str">
        <f t="shared" si="34"/>
        <v/>
      </c>
    </row>
    <row r="2218" spans="1:3" x14ac:dyDescent="0.25">
      <c r="A2218">
        <v>2215</v>
      </c>
      <c r="C2218" s="110" t="str">
        <f t="shared" si="34"/>
        <v/>
      </c>
    </row>
    <row r="2219" spans="1:3" x14ac:dyDescent="0.25">
      <c r="A2219">
        <v>2216</v>
      </c>
      <c r="C2219" s="110" t="str">
        <f t="shared" si="34"/>
        <v/>
      </c>
    </row>
    <row r="2220" spans="1:3" x14ac:dyDescent="0.25">
      <c r="A2220">
        <v>2217</v>
      </c>
      <c r="C2220" s="110" t="str">
        <f t="shared" si="34"/>
        <v/>
      </c>
    </row>
    <row r="2221" spans="1:3" x14ac:dyDescent="0.25">
      <c r="A2221">
        <v>2218</v>
      </c>
      <c r="C2221" s="110" t="str">
        <f t="shared" si="34"/>
        <v/>
      </c>
    </row>
    <row r="2222" spans="1:3" x14ac:dyDescent="0.25">
      <c r="A2222">
        <v>2219</v>
      </c>
      <c r="C2222" s="110" t="str">
        <f t="shared" si="34"/>
        <v/>
      </c>
    </row>
    <row r="2223" spans="1:3" x14ac:dyDescent="0.25">
      <c r="A2223">
        <v>2220</v>
      </c>
      <c r="C2223" s="110" t="str">
        <f t="shared" si="34"/>
        <v/>
      </c>
    </row>
    <row r="2224" spans="1:3" x14ac:dyDescent="0.25">
      <c r="A2224">
        <v>2221</v>
      </c>
      <c r="C2224" s="110" t="str">
        <f t="shared" si="34"/>
        <v/>
      </c>
    </row>
    <row r="2225" spans="1:3" x14ac:dyDescent="0.25">
      <c r="A2225">
        <v>2222</v>
      </c>
      <c r="C2225" s="110" t="str">
        <f t="shared" si="34"/>
        <v/>
      </c>
    </row>
    <row r="2226" spans="1:3" x14ac:dyDescent="0.25">
      <c r="A2226">
        <v>2223</v>
      </c>
      <c r="C2226" s="110" t="str">
        <f t="shared" si="34"/>
        <v/>
      </c>
    </row>
    <row r="2227" spans="1:3" x14ac:dyDescent="0.25">
      <c r="A2227">
        <v>2224</v>
      </c>
      <c r="C2227" s="110" t="str">
        <f t="shared" si="34"/>
        <v/>
      </c>
    </row>
    <row r="2228" spans="1:3" x14ac:dyDescent="0.25">
      <c r="A2228">
        <v>2225</v>
      </c>
      <c r="C2228" s="110" t="str">
        <f t="shared" si="34"/>
        <v/>
      </c>
    </row>
    <row r="2229" spans="1:3" x14ac:dyDescent="0.25">
      <c r="A2229">
        <v>2226</v>
      </c>
      <c r="C2229" s="110" t="str">
        <f t="shared" si="34"/>
        <v/>
      </c>
    </row>
    <row r="2230" spans="1:3" x14ac:dyDescent="0.25">
      <c r="A2230">
        <v>2227</v>
      </c>
      <c r="C2230" s="110" t="str">
        <f t="shared" si="34"/>
        <v/>
      </c>
    </row>
    <row r="2231" spans="1:3" x14ac:dyDescent="0.25">
      <c r="A2231">
        <v>2228</v>
      </c>
      <c r="C2231" s="110" t="str">
        <f t="shared" si="34"/>
        <v/>
      </c>
    </row>
    <row r="2232" spans="1:3" x14ac:dyDescent="0.25">
      <c r="A2232">
        <v>2229</v>
      </c>
      <c r="C2232" s="110" t="str">
        <f t="shared" si="34"/>
        <v/>
      </c>
    </row>
    <row r="2233" spans="1:3" x14ac:dyDescent="0.25">
      <c r="A2233">
        <v>2230</v>
      </c>
      <c r="C2233" s="110" t="str">
        <f t="shared" si="34"/>
        <v/>
      </c>
    </row>
    <row r="2234" spans="1:3" x14ac:dyDescent="0.25">
      <c r="A2234">
        <v>2231</v>
      </c>
      <c r="C2234" s="110" t="str">
        <f t="shared" si="34"/>
        <v/>
      </c>
    </row>
    <row r="2235" spans="1:3" x14ac:dyDescent="0.25">
      <c r="A2235">
        <v>2232</v>
      </c>
      <c r="C2235" s="110" t="str">
        <f t="shared" si="34"/>
        <v/>
      </c>
    </row>
    <row r="2236" spans="1:3" x14ac:dyDescent="0.25">
      <c r="A2236">
        <v>2233</v>
      </c>
      <c r="C2236" s="110" t="str">
        <f t="shared" si="34"/>
        <v/>
      </c>
    </row>
    <row r="2237" spans="1:3" x14ac:dyDescent="0.25">
      <c r="A2237">
        <v>2234</v>
      </c>
      <c r="C2237" s="110" t="str">
        <f t="shared" si="34"/>
        <v/>
      </c>
    </row>
    <row r="2238" spans="1:3" x14ac:dyDescent="0.25">
      <c r="A2238">
        <v>2235</v>
      </c>
      <c r="C2238" s="110" t="str">
        <f t="shared" si="34"/>
        <v/>
      </c>
    </row>
    <row r="2239" spans="1:3" x14ac:dyDescent="0.25">
      <c r="A2239">
        <v>2236</v>
      </c>
      <c r="C2239" s="110" t="str">
        <f t="shared" si="34"/>
        <v/>
      </c>
    </row>
    <row r="2240" spans="1:3" x14ac:dyDescent="0.25">
      <c r="A2240">
        <v>2237</v>
      </c>
      <c r="C2240" s="110" t="str">
        <f t="shared" si="34"/>
        <v/>
      </c>
    </row>
    <row r="2241" spans="1:3" x14ac:dyDescent="0.25">
      <c r="A2241">
        <v>2238</v>
      </c>
      <c r="C2241" s="110" t="str">
        <f t="shared" si="34"/>
        <v/>
      </c>
    </row>
    <row r="2242" spans="1:3" x14ac:dyDescent="0.25">
      <c r="A2242">
        <v>2239</v>
      </c>
      <c r="C2242" s="110" t="str">
        <f t="shared" si="34"/>
        <v/>
      </c>
    </row>
    <row r="2243" spans="1:3" x14ac:dyDescent="0.25">
      <c r="A2243">
        <v>2240</v>
      </c>
      <c r="C2243" s="110" t="str">
        <f t="shared" si="34"/>
        <v/>
      </c>
    </row>
    <row r="2244" spans="1:3" x14ac:dyDescent="0.25">
      <c r="A2244">
        <v>2241</v>
      </c>
      <c r="C2244" s="110" t="str">
        <f t="shared" ref="C2244:C2307" si="35">IF(B2244="","",B2244+15)</f>
        <v/>
      </c>
    </row>
    <row r="2245" spans="1:3" x14ac:dyDescent="0.25">
      <c r="A2245">
        <v>2242</v>
      </c>
      <c r="C2245" s="110" t="str">
        <f t="shared" si="35"/>
        <v/>
      </c>
    </row>
    <row r="2246" spans="1:3" x14ac:dyDescent="0.25">
      <c r="A2246">
        <v>2243</v>
      </c>
      <c r="C2246" s="110" t="str">
        <f t="shared" si="35"/>
        <v/>
      </c>
    </row>
    <row r="2247" spans="1:3" x14ac:dyDescent="0.25">
      <c r="A2247">
        <v>2244</v>
      </c>
      <c r="C2247" s="110" t="str">
        <f t="shared" si="35"/>
        <v/>
      </c>
    </row>
    <row r="2248" spans="1:3" x14ac:dyDescent="0.25">
      <c r="A2248">
        <v>2245</v>
      </c>
      <c r="C2248" s="110" t="str">
        <f t="shared" si="35"/>
        <v/>
      </c>
    </row>
    <row r="2249" spans="1:3" x14ac:dyDescent="0.25">
      <c r="A2249">
        <v>2246</v>
      </c>
      <c r="C2249" s="110" t="str">
        <f t="shared" si="35"/>
        <v/>
      </c>
    </row>
    <row r="2250" spans="1:3" x14ac:dyDescent="0.25">
      <c r="A2250">
        <v>2247</v>
      </c>
      <c r="C2250" s="110" t="str">
        <f t="shared" si="35"/>
        <v/>
      </c>
    </row>
    <row r="2251" spans="1:3" x14ac:dyDescent="0.25">
      <c r="A2251">
        <v>2248</v>
      </c>
      <c r="C2251" s="110" t="str">
        <f t="shared" si="35"/>
        <v/>
      </c>
    </row>
    <row r="2252" spans="1:3" x14ac:dyDescent="0.25">
      <c r="A2252">
        <v>2249</v>
      </c>
      <c r="C2252" s="110" t="str">
        <f t="shared" si="35"/>
        <v/>
      </c>
    </row>
    <row r="2253" spans="1:3" x14ac:dyDescent="0.25">
      <c r="A2253">
        <v>2250</v>
      </c>
      <c r="C2253" s="110" t="str">
        <f t="shared" si="35"/>
        <v/>
      </c>
    </row>
    <row r="2254" spans="1:3" x14ac:dyDescent="0.25">
      <c r="A2254">
        <v>2251</v>
      </c>
      <c r="C2254" s="110" t="str">
        <f t="shared" si="35"/>
        <v/>
      </c>
    </row>
    <row r="2255" spans="1:3" x14ac:dyDescent="0.25">
      <c r="A2255">
        <v>2252</v>
      </c>
      <c r="C2255" s="110" t="str">
        <f t="shared" si="35"/>
        <v/>
      </c>
    </row>
    <row r="2256" spans="1:3" x14ac:dyDescent="0.25">
      <c r="A2256">
        <v>2253</v>
      </c>
      <c r="C2256" s="110" t="str">
        <f t="shared" si="35"/>
        <v/>
      </c>
    </row>
    <row r="2257" spans="1:3" x14ac:dyDescent="0.25">
      <c r="A2257">
        <v>2254</v>
      </c>
      <c r="C2257" s="110" t="str">
        <f t="shared" si="35"/>
        <v/>
      </c>
    </row>
    <row r="2258" spans="1:3" x14ac:dyDescent="0.25">
      <c r="A2258">
        <v>2255</v>
      </c>
      <c r="C2258" s="110" t="str">
        <f t="shared" si="35"/>
        <v/>
      </c>
    </row>
    <row r="2259" spans="1:3" x14ac:dyDescent="0.25">
      <c r="A2259">
        <v>2256</v>
      </c>
      <c r="C2259" s="110" t="str">
        <f t="shared" si="35"/>
        <v/>
      </c>
    </row>
    <row r="2260" spans="1:3" x14ac:dyDescent="0.25">
      <c r="A2260">
        <v>2257</v>
      </c>
      <c r="C2260" s="110" t="str">
        <f t="shared" si="35"/>
        <v/>
      </c>
    </row>
    <row r="2261" spans="1:3" x14ac:dyDescent="0.25">
      <c r="A2261">
        <v>2258</v>
      </c>
      <c r="C2261" s="110" t="str">
        <f t="shared" si="35"/>
        <v/>
      </c>
    </row>
    <row r="2262" spans="1:3" x14ac:dyDescent="0.25">
      <c r="A2262">
        <v>2259</v>
      </c>
      <c r="C2262" s="110" t="str">
        <f t="shared" si="35"/>
        <v/>
      </c>
    </row>
    <row r="2263" spans="1:3" x14ac:dyDescent="0.25">
      <c r="A2263">
        <v>2260</v>
      </c>
      <c r="C2263" s="110" t="str">
        <f t="shared" si="35"/>
        <v/>
      </c>
    </row>
    <row r="2264" spans="1:3" x14ac:dyDescent="0.25">
      <c r="A2264">
        <v>2261</v>
      </c>
      <c r="C2264" s="110" t="str">
        <f t="shared" si="35"/>
        <v/>
      </c>
    </row>
    <row r="2265" spans="1:3" x14ac:dyDescent="0.25">
      <c r="A2265">
        <v>2262</v>
      </c>
      <c r="C2265" s="110" t="str">
        <f t="shared" si="35"/>
        <v/>
      </c>
    </row>
    <row r="2266" spans="1:3" x14ac:dyDescent="0.25">
      <c r="A2266">
        <v>2263</v>
      </c>
      <c r="C2266" s="110" t="str">
        <f t="shared" si="35"/>
        <v/>
      </c>
    </row>
    <row r="2267" spans="1:3" x14ac:dyDescent="0.25">
      <c r="A2267">
        <v>2264</v>
      </c>
      <c r="C2267" s="110" t="str">
        <f t="shared" si="35"/>
        <v/>
      </c>
    </row>
    <row r="2268" spans="1:3" x14ac:dyDescent="0.25">
      <c r="A2268">
        <v>2265</v>
      </c>
      <c r="C2268" s="110" t="str">
        <f t="shared" si="35"/>
        <v/>
      </c>
    </row>
    <row r="2269" spans="1:3" x14ac:dyDescent="0.25">
      <c r="A2269">
        <v>2266</v>
      </c>
      <c r="C2269" s="110" t="str">
        <f t="shared" si="35"/>
        <v/>
      </c>
    </row>
    <row r="2270" spans="1:3" x14ac:dyDescent="0.25">
      <c r="A2270">
        <v>2267</v>
      </c>
      <c r="C2270" s="110" t="str">
        <f t="shared" si="35"/>
        <v/>
      </c>
    </row>
    <row r="2271" spans="1:3" x14ac:dyDescent="0.25">
      <c r="A2271">
        <v>2268</v>
      </c>
      <c r="C2271" s="110" t="str">
        <f t="shared" si="35"/>
        <v/>
      </c>
    </row>
    <row r="2272" spans="1:3" x14ac:dyDescent="0.25">
      <c r="A2272">
        <v>2269</v>
      </c>
      <c r="C2272" s="110" t="str">
        <f t="shared" si="35"/>
        <v/>
      </c>
    </row>
    <row r="2273" spans="1:3" x14ac:dyDescent="0.25">
      <c r="A2273">
        <v>2270</v>
      </c>
      <c r="C2273" s="110" t="str">
        <f t="shared" si="35"/>
        <v/>
      </c>
    </row>
    <row r="2274" spans="1:3" x14ac:dyDescent="0.25">
      <c r="A2274">
        <v>2271</v>
      </c>
      <c r="C2274" s="110" t="str">
        <f t="shared" si="35"/>
        <v/>
      </c>
    </row>
    <row r="2275" spans="1:3" x14ac:dyDescent="0.25">
      <c r="A2275">
        <v>2272</v>
      </c>
      <c r="C2275" s="110" t="str">
        <f t="shared" si="35"/>
        <v/>
      </c>
    </row>
    <row r="2276" spans="1:3" x14ac:dyDescent="0.25">
      <c r="A2276">
        <v>2273</v>
      </c>
      <c r="C2276" s="110" t="str">
        <f t="shared" si="35"/>
        <v/>
      </c>
    </row>
    <row r="2277" spans="1:3" x14ac:dyDescent="0.25">
      <c r="A2277">
        <v>2274</v>
      </c>
      <c r="C2277" s="110" t="str">
        <f t="shared" si="35"/>
        <v/>
      </c>
    </row>
    <row r="2278" spans="1:3" x14ac:dyDescent="0.25">
      <c r="A2278">
        <v>2275</v>
      </c>
      <c r="C2278" s="110" t="str">
        <f t="shared" si="35"/>
        <v/>
      </c>
    </row>
    <row r="2279" spans="1:3" x14ac:dyDescent="0.25">
      <c r="A2279">
        <v>2276</v>
      </c>
      <c r="C2279" s="110" t="str">
        <f t="shared" si="35"/>
        <v/>
      </c>
    </row>
    <row r="2280" spans="1:3" x14ac:dyDescent="0.25">
      <c r="A2280">
        <v>2277</v>
      </c>
      <c r="C2280" s="110" t="str">
        <f t="shared" si="35"/>
        <v/>
      </c>
    </row>
    <row r="2281" spans="1:3" x14ac:dyDescent="0.25">
      <c r="A2281">
        <v>2278</v>
      </c>
      <c r="C2281" s="110" t="str">
        <f t="shared" si="35"/>
        <v/>
      </c>
    </row>
    <row r="2282" spans="1:3" x14ac:dyDescent="0.25">
      <c r="A2282">
        <v>2279</v>
      </c>
      <c r="C2282" s="110" t="str">
        <f t="shared" si="35"/>
        <v/>
      </c>
    </row>
    <row r="2283" spans="1:3" x14ac:dyDescent="0.25">
      <c r="A2283">
        <v>2280</v>
      </c>
      <c r="C2283" s="110" t="str">
        <f t="shared" si="35"/>
        <v/>
      </c>
    </row>
    <row r="2284" spans="1:3" x14ac:dyDescent="0.25">
      <c r="A2284">
        <v>2281</v>
      </c>
      <c r="C2284" s="110" t="str">
        <f t="shared" si="35"/>
        <v/>
      </c>
    </row>
    <row r="2285" spans="1:3" x14ac:dyDescent="0.25">
      <c r="A2285">
        <v>2282</v>
      </c>
      <c r="C2285" s="110" t="str">
        <f t="shared" si="35"/>
        <v/>
      </c>
    </row>
    <row r="2286" spans="1:3" x14ac:dyDescent="0.25">
      <c r="A2286">
        <v>2283</v>
      </c>
      <c r="C2286" s="110" t="str">
        <f t="shared" si="35"/>
        <v/>
      </c>
    </row>
    <row r="2287" spans="1:3" x14ac:dyDescent="0.25">
      <c r="A2287">
        <v>2284</v>
      </c>
      <c r="C2287" s="110" t="str">
        <f t="shared" si="35"/>
        <v/>
      </c>
    </row>
    <row r="2288" spans="1:3" x14ac:dyDescent="0.25">
      <c r="A2288">
        <v>2285</v>
      </c>
      <c r="C2288" s="110" t="str">
        <f t="shared" si="35"/>
        <v/>
      </c>
    </row>
    <row r="2289" spans="1:3" x14ac:dyDescent="0.25">
      <c r="A2289">
        <v>2286</v>
      </c>
      <c r="C2289" s="110" t="str">
        <f t="shared" si="35"/>
        <v/>
      </c>
    </row>
    <row r="2290" spans="1:3" x14ac:dyDescent="0.25">
      <c r="A2290">
        <v>2287</v>
      </c>
      <c r="C2290" s="110" t="str">
        <f t="shared" si="35"/>
        <v/>
      </c>
    </row>
    <row r="2291" spans="1:3" x14ac:dyDescent="0.25">
      <c r="A2291">
        <v>2288</v>
      </c>
      <c r="C2291" s="110" t="str">
        <f t="shared" si="35"/>
        <v/>
      </c>
    </row>
    <row r="2292" spans="1:3" x14ac:dyDescent="0.25">
      <c r="A2292">
        <v>2289</v>
      </c>
      <c r="C2292" s="110" t="str">
        <f t="shared" si="35"/>
        <v/>
      </c>
    </row>
    <row r="2293" spans="1:3" x14ac:dyDescent="0.25">
      <c r="A2293">
        <v>2290</v>
      </c>
      <c r="C2293" s="110" t="str">
        <f t="shared" si="35"/>
        <v/>
      </c>
    </row>
    <row r="2294" spans="1:3" x14ac:dyDescent="0.25">
      <c r="A2294">
        <v>2291</v>
      </c>
      <c r="C2294" s="110" t="str">
        <f t="shared" si="35"/>
        <v/>
      </c>
    </row>
    <row r="2295" spans="1:3" x14ac:dyDescent="0.25">
      <c r="A2295">
        <v>2292</v>
      </c>
      <c r="C2295" s="110" t="str">
        <f t="shared" si="35"/>
        <v/>
      </c>
    </row>
    <row r="2296" spans="1:3" x14ac:dyDescent="0.25">
      <c r="A2296">
        <v>2293</v>
      </c>
      <c r="C2296" s="110" t="str">
        <f t="shared" si="35"/>
        <v/>
      </c>
    </row>
    <row r="2297" spans="1:3" x14ac:dyDescent="0.25">
      <c r="A2297">
        <v>2294</v>
      </c>
      <c r="C2297" s="110" t="str">
        <f t="shared" si="35"/>
        <v/>
      </c>
    </row>
    <row r="2298" spans="1:3" x14ac:dyDescent="0.25">
      <c r="A2298">
        <v>2295</v>
      </c>
      <c r="C2298" s="110" t="str">
        <f t="shared" si="35"/>
        <v/>
      </c>
    </row>
    <row r="2299" spans="1:3" x14ac:dyDescent="0.25">
      <c r="A2299">
        <v>2296</v>
      </c>
      <c r="C2299" s="110" t="str">
        <f t="shared" si="35"/>
        <v/>
      </c>
    </row>
    <row r="2300" spans="1:3" x14ac:dyDescent="0.25">
      <c r="A2300">
        <v>2297</v>
      </c>
      <c r="C2300" s="110" t="str">
        <f t="shared" si="35"/>
        <v/>
      </c>
    </row>
    <row r="2301" spans="1:3" x14ac:dyDescent="0.25">
      <c r="A2301">
        <v>2298</v>
      </c>
      <c r="C2301" s="110" t="str">
        <f t="shared" si="35"/>
        <v/>
      </c>
    </row>
    <row r="2302" spans="1:3" x14ac:dyDescent="0.25">
      <c r="A2302">
        <v>2299</v>
      </c>
      <c r="C2302" s="110" t="str">
        <f t="shared" si="35"/>
        <v/>
      </c>
    </row>
    <row r="2303" spans="1:3" x14ac:dyDescent="0.25">
      <c r="A2303">
        <v>2300</v>
      </c>
      <c r="C2303" s="110" t="str">
        <f t="shared" si="35"/>
        <v/>
      </c>
    </row>
    <row r="2304" spans="1:3" x14ac:dyDescent="0.25">
      <c r="A2304">
        <v>2301</v>
      </c>
      <c r="C2304" s="110" t="str">
        <f t="shared" si="35"/>
        <v/>
      </c>
    </row>
    <row r="2305" spans="1:3" x14ac:dyDescent="0.25">
      <c r="A2305">
        <v>2302</v>
      </c>
      <c r="C2305" s="110" t="str">
        <f t="shared" si="35"/>
        <v/>
      </c>
    </row>
    <row r="2306" spans="1:3" x14ac:dyDescent="0.25">
      <c r="A2306">
        <v>2303</v>
      </c>
      <c r="C2306" s="110" t="str">
        <f t="shared" si="35"/>
        <v/>
      </c>
    </row>
    <row r="2307" spans="1:3" x14ac:dyDescent="0.25">
      <c r="A2307">
        <v>2304</v>
      </c>
      <c r="C2307" s="110" t="str">
        <f t="shared" si="35"/>
        <v/>
      </c>
    </row>
    <row r="2308" spans="1:3" x14ac:dyDescent="0.25">
      <c r="A2308">
        <v>2305</v>
      </c>
      <c r="C2308" s="110" t="str">
        <f t="shared" ref="C2308:C2371" si="36">IF(B2308="","",B2308+15)</f>
        <v/>
      </c>
    </row>
    <row r="2309" spans="1:3" x14ac:dyDescent="0.25">
      <c r="A2309">
        <v>2306</v>
      </c>
      <c r="C2309" s="110" t="str">
        <f t="shared" si="36"/>
        <v/>
      </c>
    </row>
    <row r="2310" spans="1:3" x14ac:dyDescent="0.25">
      <c r="A2310">
        <v>2307</v>
      </c>
      <c r="C2310" s="110" t="str">
        <f t="shared" si="36"/>
        <v/>
      </c>
    </row>
    <row r="2311" spans="1:3" x14ac:dyDescent="0.25">
      <c r="A2311">
        <v>2308</v>
      </c>
      <c r="C2311" s="110" t="str">
        <f t="shared" si="36"/>
        <v/>
      </c>
    </row>
    <row r="2312" spans="1:3" x14ac:dyDescent="0.25">
      <c r="A2312">
        <v>2309</v>
      </c>
      <c r="C2312" s="110" t="str">
        <f t="shared" si="36"/>
        <v/>
      </c>
    </row>
    <row r="2313" spans="1:3" x14ac:dyDescent="0.25">
      <c r="A2313">
        <v>2310</v>
      </c>
      <c r="C2313" s="110" t="str">
        <f t="shared" si="36"/>
        <v/>
      </c>
    </row>
    <row r="2314" spans="1:3" x14ac:dyDescent="0.25">
      <c r="A2314">
        <v>2311</v>
      </c>
      <c r="C2314" s="110" t="str">
        <f t="shared" si="36"/>
        <v/>
      </c>
    </row>
    <row r="2315" spans="1:3" x14ac:dyDescent="0.25">
      <c r="A2315">
        <v>2312</v>
      </c>
      <c r="C2315" s="110" t="str">
        <f t="shared" si="36"/>
        <v/>
      </c>
    </row>
    <row r="2316" spans="1:3" x14ac:dyDescent="0.25">
      <c r="A2316">
        <v>2313</v>
      </c>
      <c r="C2316" s="110" t="str">
        <f t="shared" si="36"/>
        <v/>
      </c>
    </row>
    <row r="2317" spans="1:3" x14ac:dyDescent="0.25">
      <c r="A2317">
        <v>2314</v>
      </c>
      <c r="C2317" s="110" t="str">
        <f t="shared" si="36"/>
        <v/>
      </c>
    </row>
    <row r="2318" spans="1:3" x14ac:dyDescent="0.25">
      <c r="A2318">
        <v>2315</v>
      </c>
      <c r="C2318" s="110" t="str">
        <f t="shared" si="36"/>
        <v/>
      </c>
    </row>
    <row r="2319" spans="1:3" x14ac:dyDescent="0.25">
      <c r="A2319">
        <v>2316</v>
      </c>
      <c r="C2319" s="110" t="str">
        <f t="shared" si="36"/>
        <v/>
      </c>
    </row>
    <row r="2320" spans="1:3" x14ac:dyDescent="0.25">
      <c r="A2320">
        <v>2317</v>
      </c>
      <c r="C2320" s="110" t="str">
        <f t="shared" si="36"/>
        <v/>
      </c>
    </row>
    <row r="2321" spans="1:3" x14ac:dyDescent="0.25">
      <c r="A2321">
        <v>2318</v>
      </c>
      <c r="C2321" s="110" t="str">
        <f t="shared" si="36"/>
        <v/>
      </c>
    </row>
    <row r="2322" spans="1:3" x14ac:dyDescent="0.25">
      <c r="A2322">
        <v>2319</v>
      </c>
      <c r="C2322" s="110" t="str">
        <f t="shared" si="36"/>
        <v/>
      </c>
    </row>
    <row r="2323" spans="1:3" x14ac:dyDescent="0.25">
      <c r="A2323">
        <v>2320</v>
      </c>
      <c r="C2323" s="110" t="str">
        <f t="shared" si="36"/>
        <v/>
      </c>
    </row>
    <row r="2324" spans="1:3" x14ac:dyDescent="0.25">
      <c r="A2324">
        <v>2321</v>
      </c>
      <c r="C2324" s="110" t="str">
        <f t="shared" si="36"/>
        <v/>
      </c>
    </row>
    <row r="2325" spans="1:3" x14ac:dyDescent="0.25">
      <c r="A2325">
        <v>2322</v>
      </c>
      <c r="C2325" s="110" t="str">
        <f t="shared" si="36"/>
        <v/>
      </c>
    </row>
    <row r="2326" spans="1:3" x14ac:dyDescent="0.25">
      <c r="A2326">
        <v>2323</v>
      </c>
      <c r="C2326" s="110" t="str">
        <f t="shared" si="36"/>
        <v/>
      </c>
    </row>
    <row r="2327" spans="1:3" x14ac:dyDescent="0.25">
      <c r="A2327">
        <v>2324</v>
      </c>
      <c r="C2327" s="110" t="str">
        <f t="shared" si="36"/>
        <v/>
      </c>
    </row>
    <row r="2328" spans="1:3" x14ac:dyDescent="0.25">
      <c r="A2328">
        <v>2325</v>
      </c>
      <c r="C2328" s="110" t="str">
        <f t="shared" si="36"/>
        <v/>
      </c>
    </row>
    <row r="2329" spans="1:3" x14ac:dyDescent="0.25">
      <c r="A2329">
        <v>2326</v>
      </c>
      <c r="C2329" s="110" t="str">
        <f t="shared" si="36"/>
        <v/>
      </c>
    </row>
    <row r="2330" spans="1:3" x14ac:dyDescent="0.25">
      <c r="A2330">
        <v>2327</v>
      </c>
      <c r="C2330" s="110" t="str">
        <f t="shared" si="36"/>
        <v/>
      </c>
    </row>
    <row r="2331" spans="1:3" x14ac:dyDescent="0.25">
      <c r="A2331">
        <v>2328</v>
      </c>
      <c r="C2331" s="110" t="str">
        <f t="shared" si="36"/>
        <v/>
      </c>
    </row>
    <row r="2332" spans="1:3" x14ac:dyDescent="0.25">
      <c r="A2332">
        <v>2329</v>
      </c>
      <c r="C2332" s="110" t="str">
        <f t="shared" si="36"/>
        <v/>
      </c>
    </row>
    <row r="2333" spans="1:3" x14ac:dyDescent="0.25">
      <c r="A2333">
        <v>2330</v>
      </c>
      <c r="C2333" s="110" t="str">
        <f t="shared" si="36"/>
        <v/>
      </c>
    </row>
    <row r="2334" spans="1:3" x14ac:dyDescent="0.25">
      <c r="A2334">
        <v>2331</v>
      </c>
      <c r="C2334" s="110" t="str">
        <f t="shared" si="36"/>
        <v/>
      </c>
    </row>
    <row r="2335" spans="1:3" x14ac:dyDescent="0.25">
      <c r="A2335">
        <v>2332</v>
      </c>
      <c r="C2335" s="110" t="str">
        <f t="shared" si="36"/>
        <v/>
      </c>
    </row>
    <row r="2336" spans="1:3" x14ac:dyDescent="0.25">
      <c r="A2336">
        <v>2333</v>
      </c>
      <c r="C2336" s="110" t="str">
        <f t="shared" si="36"/>
        <v/>
      </c>
    </row>
    <row r="2337" spans="1:3" x14ac:dyDescent="0.25">
      <c r="A2337">
        <v>2334</v>
      </c>
      <c r="C2337" s="110" t="str">
        <f t="shared" si="36"/>
        <v/>
      </c>
    </row>
    <row r="2338" spans="1:3" x14ac:dyDescent="0.25">
      <c r="A2338">
        <v>2335</v>
      </c>
      <c r="C2338" s="110" t="str">
        <f t="shared" si="36"/>
        <v/>
      </c>
    </row>
    <row r="2339" spans="1:3" x14ac:dyDescent="0.25">
      <c r="A2339">
        <v>2336</v>
      </c>
      <c r="C2339" s="110" t="str">
        <f t="shared" si="36"/>
        <v/>
      </c>
    </row>
    <row r="2340" spans="1:3" x14ac:dyDescent="0.25">
      <c r="A2340">
        <v>2337</v>
      </c>
      <c r="C2340" s="110" t="str">
        <f t="shared" si="36"/>
        <v/>
      </c>
    </row>
    <row r="2341" spans="1:3" x14ac:dyDescent="0.25">
      <c r="A2341">
        <v>2338</v>
      </c>
      <c r="C2341" s="110" t="str">
        <f t="shared" si="36"/>
        <v/>
      </c>
    </row>
    <row r="2342" spans="1:3" x14ac:dyDescent="0.25">
      <c r="A2342">
        <v>2339</v>
      </c>
      <c r="C2342" s="110" t="str">
        <f t="shared" si="36"/>
        <v/>
      </c>
    </row>
    <row r="2343" spans="1:3" x14ac:dyDescent="0.25">
      <c r="A2343">
        <v>2340</v>
      </c>
      <c r="C2343" s="110" t="str">
        <f t="shared" si="36"/>
        <v/>
      </c>
    </row>
    <row r="2344" spans="1:3" x14ac:dyDescent="0.25">
      <c r="A2344">
        <v>2341</v>
      </c>
      <c r="C2344" s="110" t="str">
        <f t="shared" si="36"/>
        <v/>
      </c>
    </row>
    <row r="2345" spans="1:3" x14ac:dyDescent="0.25">
      <c r="A2345">
        <v>2342</v>
      </c>
      <c r="C2345" s="110" t="str">
        <f t="shared" si="36"/>
        <v/>
      </c>
    </row>
    <row r="2346" spans="1:3" x14ac:dyDescent="0.25">
      <c r="A2346">
        <v>2343</v>
      </c>
      <c r="C2346" s="110" t="str">
        <f t="shared" si="36"/>
        <v/>
      </c>
    </row>
    <row r="2347" spans="1:3" x14ac:dyDescent="0.25">
      <c r="A2347">
        <v>2344</v>
      </c>
      <c r="C2347" s="110" t="str">
        <f t="shared" si="36"/>
        <v/>
      </c>
    </row>
    <row r="2348" spans="1:3" x14ac:dyDescent="0.25">
      <c r="A2348">
        <v>2345</v>
      </c>
      <c r="C2348" s="110" t="str">
        <f t="shared" si="36"/>
        <v/>
      </c>
    </row>
    <row r="2349" spans="1:3" x14ac:dyDescent="0.25">
      <c r="A2349">
        <v>2346</v>
      </c>
      <c r="C2349" s="110" t="str">
        <f t="shared" si="36"/>
        <v/>
      </c>
    </row>
    <row r="2350" spans="1:3" x14ac:dyDescent="0.25">
      <c r="A2350">
        <v>2347</v>
      </c>
      <c r="C2350" s="110" t="str">
        <f t="shared" si="36"/>
        <v/>
      </c>
    </row>
    <row r="2351" spans="1:3" x14ac:dyDescent="0.25">
      <c r="A2351">
        <v>2348</v>
      </c>
      <c r="C2351" s="110" t="str">
        <f t="shared" si="36"/>
        <v/>
      </c>
    </row>
    <row r="2352" spans="1:3" x14ac:dyDescent="0.25">
      <c r="A2352">
        <v>2349</v>
      </c>
      <c r="C2352" s="110" t="str">
        <f t="shared" si="36"/>
        <v/>
      </c>
    </row>
    <row r="2353" spans="1:3" x14ac:dyDescent="0.25">
      <c r="A2353">
        <v>2350</v>
      </c>
      <c r="C2353" s="110" t="str">
        <f t="shared" si="36"/>
        <v/>
      </c>
    </row>
    <row r="2354" spans="1:3" x14ac:dyDescent="0.25">
      <c r="A2354">
        <v>2351</v>
      </c>
      <c r="C2354" s="110" t="str">
        <f t="shared" si="36"/>
        <v/>
      </c>
    </row>
    <row r="2355" spans="1:3" x14ac:dyDescent="0.25">
      <c r="A2355">
        <v>2352</v>
      </c>
      <c r="C2355" s="110" t="str">
        <f t="shared" si="36"/>
        <v/>
      </c>
    </row>
    <row r="2356" spans="1:3" x14ac:dyDescent="0.25">
      <c r="A2356">
        <v>2353</v>
      </c>
      <c r="C2356" s="110" t="str">
        <f t="shared" si="36"/>
        <v/>
      </c>
    </row>
    <row r="2357" spans="1:3" x14ac:dyDescent="0.25">
      <c r="A2357">
        <v>2354</v>
      </c>
      <c r="C2357" s="110" t="str">
        <f t="shared" si="36"/>
        <v/>
      </c>
    </row>
    <row r="2358" spans="1:3" x14ac:dyDescent="0.25">
      <c r="A2358">
        <v>2355</v>
      </c>
      <c r="C2358" s="110" t="str">
        <f t="shared" si="36"/>
        <v/>
      </c>
    </row>
    <row r="2359" spans="1:3" x14ac:dyDescent="0.25">
      <c r="A2359">
        <v>2356</v>
      </c>
      <c r="C2359" s="110" t="str">
        <f t="shared" si="36"/>
        <v/>
      </c>
    </row>
    <row r="2360" spans="1:3" x14ac:dyDescent="0.25">
      <c r="A2360">
        <v>2357</v>
      </c>
      <c r="C2360" s="110" t="str">
        <f t="shared" si="36"/>
        <v/>
      </c>
    </row>
    <row r="2361" spans="1:3" x14ac:dyDescent="0.25">
      <c r="A2361">
        <v>2358</v>
      </c>
      <c r="C2361" s="110" t="str">
        <f t="shared" si="36"/>
        <v/>
      </c>
    </row>
    <row r="2362" spans="1:3" x14ac:dyDescent="0.25">
      <c r="A2362">
        <v>2359</v>
      </c>
      <c r="C2362" s="110" t="str">
        <f t="shared" si="36"/>
        <v/>
      </c>
    </row>
    <row r="2363" spans="1:3" x14ac:dyDescent="0.25">
      <c r="A2363">
        <v>2360</v>
      </c>
      <c r="C2363" s="110" t="str">
        <f t="shared" si="36"/>
        <v/>
      </c>
    </row>
    <row r="2364" spans="1:3" x14ac:dyDescent="0.25">
      <c r="A2364">
        <v>2361</v>
      </c>
      <c r="C2364" s="110" t="str">
        <f t="shared" si="36"/>
        <v/>
      </c>
    </row>
    <row r="2365" spans="1:3" x14ac:dyDescent="0.25">
      <c r="A2365">
        <v>2362</v>
      </c>
      <c r="C2365" s="110" t="str">
        <f t="shared" si="36"/>
        <v/>
      </c>
    </row>
    <row r="2366" spans="1:3" x14ac:dyDescent="0.25">
      <c r="A2366">
        <v>2363</v>
      </c>
      <c r="C2366" s="110" t="str">
        <f t="shared" si="36"/>
        <v/>
      </c>
    </row>
    <row r="2367" spans="1:3" x14ac:dyDescent="0.25">
      <c r="A2367">
        <v>2364</v>
      </c>
      <c r="C2367" s="110" t="str">
        <f t="shared" si="36"/>
        <v/>
      </c>
    </row>
    <row r="2368" spans="1:3" x14ac:dyDescent="0.25">
      <c r="A2368">
        <v>2365</v>
      </c>
      <c r="C2368" s="110" t="str">
        <f t="shared" si="36"/>
        <v/>
      </c>
    </row>
    <row r="2369" spans="1:3" x14ac:dyDescent="0.25">
      <c r="A2369">
        <v>2366</v>
      </c>
      <c r="C2369" s="110" t="str">
        <f t="shared" si="36"/>
        <v/>
      </c>
    </row>
    <row r="2370" spans="1:3" x14ac:dyDescent="0.25">
      <c r="A2370">
        <v>2367</v>
      </c>
      <c r="C2370" s="110" t="str">
        <f t="shared" si="36"/>
        <v/>
      </c>
    </row>
    <row r="2371" spans="1:3" x14ac:dyDescent="0.25">
      <c r="A2371">
        <v>2368</v>
      </c>
      <c r="C2371" s="110" t="str">
        <f t="shared" si="36"/>
        <v/>
      </c>
    </row>
    <row r="2372" spans="1:3" x14ac:dyDescent="0.25">
      <c r="A2372">
        <v>2369</v>
      </c>
      <c r="C2372" s="110" t="str">
        <f t="shared" ref="C2372:C2435" si="37">IF(B2372="","",B2372+15)</f>
        <v/>
      </c>
    </row>
    <row r="2373" spans="1:3" x14ac:dyDescent="0.25">
      <c r="A2373">
        <v>2370</v>
      </c>
      <c r="C2373" s="110" t="str">
        <f t="shared" si="37"/>
        <v/>
      </c>
    </row>
    <row r="2374" spans="1:3" x14ac:dyDescent="0.25">
      <c r="A2374">
        <v>2371</v>
      </c>
      <c r="C2374" s="110" t="str">
        <f t="shared" si="37"/>
        <v/>
      </c>
    </row>
    <row r="2375" spans="1:3" x14ac:dyDescent="0.25">
      <c r="A2375">
        <v>2372</v>
      </c>
      <c r="C2375" s="110" t="str">
        <f t="shared" si="37"/>
        <v/>
      </c>
    </row>
    <row r="2376" spans="1:3" x14ac:dyDescent="0.25">
      <c r="A2376">
        <v>2373</v>
      </c>
      <c r="C2376" s="110" t="str">
        <f t="shared" si="37"/>
        <v/>
      </c>
    </row>
    <row r="2377" spans="1:3" x14ac:dyDescent="0.25">
      <c r="A2377">
        <v>2374</v>
      </c>
      <c r="C2377" s="110" t="str">
        <f t="shared" si="37"/>
        <v/>
      </c>
    </row>
    <row r="2378" spans="1:3" x14ac:dyDescent="0.25">
      <c r="A2378">
        <v>2375</v>
      </c>
      <c r="C2378" s="110" t="str">
        <f t="shared" si="37"/>
        <v/>
      </c>
    </row>
    <row r="2379" spans="1:3" x14ac:dyDescent="0.25">
      <c r="A2379">
        <v>2376</v>
      </c>
      <c r="C2379" s="110" t="str">
        <f t="shared" si="37"/>
        <v/>
      </c>
    </row>
    <row r="2380" spans="1:3" x14ac:dyDescent="0.25">
      <c r="A2380">
        <v>2377</v>
      </c>
      <c r="C2380" s="110" t="str">
        <f t="shared" si="37"/>
        <v/>
      </c>
    </row>
    <row r="2381" spans="1:3" x14ac:dyDescent="0.25">
      <c r="A2381">
        <v>2378</v>
      </c>
      <c r="C2381" s="110" t="str">
        <f t="shared" si="37"/>
        <v/>
      </c>
    </row>
    <row r="2382" spans="1:3" x14ac:dyDescent="0.25">
      <c r="A2382">
        <v>2379</v>
      </c>
      <c r="C2382" s="110" t="str">
        <f t="shared" si="37"/>
        <v/>
      </c>
    </row>
    <row r="2383" spans="1:3" x14ac:dyDescent="0.25">
      <c r="A2383">
        <v>2380</v>
      </c>
      <c r="C2383" s="110" t="str">
        <f t="shared" si="37"/>
        <v/>
      </c>
    </row>
    <row r="2384" spans="1:3" x14ac:dyDescent="0.25">
      <c r="A2384">
        <v>2381</v>
      </c>
      <c r="C2384" s="110" t="str">
        <f t="shared" si="37"/>
        <v/>
      </c>
    </row>
    <row r="2385" spans="1:3" x14ac:dyDescent="0.25">
      <c r="A2385">
        <v>2382</v>
      </c>
      <c r="C2385" s="110" t="str">
        <f t="shared" si="37"/>
        <v/>
      </c>
    </row>
    <row r="2386" spans="1:3" x14ac:dyDescent="0.25">
      <c r="A2386">
        <v>2383</v>
      </c>
      <c r="C2386" s="110" t="str">
        <f t="shared" si="37"/>
        <v/>
      </c>
    </row>
    <row r="2387" spans="1:3" x14ac:dyDescent="0.25">
      <c r="A2387">
        <v>2384</v>
      </c>
      <c r="C2387" s="110" t="str">
        <f t="shared" si="37"/>
        <v/>
      </c>
    </row>
    <row r="2388" spans="1:3" x14ac:dyDescent="0.25">
      <c r="A2388">
        <v>2385</v>
      </c>
      <c r="C2388" s="110" t="str">
        <f t="shared" si="37"/>
        <v/>
      </c>
    </row>
    <row r="2389" spans="1:3" x14ac:dyDescent="0.25">
      <c r="A2389">
        <v>2386</v>
      </c>
      <c r="C2389" s="110" t="str">
        <f t="shared" si="37"/>
        <v/>
      </c>
    </row>
    <row r="2390" spans="1:3" x14ac:dyDescent="0.25">
      <c r="A2390">
        <v>2387</v>
      </c>
      <c r="C2390" s="110" t="str">
        <f t="shared" si="37"/>
        <v/>
      </c>
    </row>
    <row r="2391" spans="1:3" x14ac:dyDescent="0.25">
      <c r="A2391">
        <v>2388</v>
      </c>
      <c r="C2391" s="110" t="str">
        <f t="shared" si="37"/>
        <v/>
      </c>
    </row>
    <row r="2392" spans="1:3" x14ac:dyDescent="0.25">
      <c r="A2392">
        <v>2389</v>
      </c>
      <c r="C2392" s="110" t="str">
        <f t="shared" si="37"/>
        <v/>
      </c>
    </row>
    <row r="2393" spans="1:3" x14ac:dyDescent="0.25">
      <c r="A2393">
        <v>2390</v>
      </c>
      <c r="C2393" s="110" t="str">
        <f t="shared" si="37"/>
        <v/>
      </c>
    </row>
    <row r="2394" spans="1:3" x14ac:dyDescent="0.25">
      <c r="A2394">
        <v>2391</v>
      </c>
      <c r="C2394" s="110" t="str">
        <f t="shared" si="37"/>
        <v/>
      </c>
    </row>
    <row r="2395" spans="1:3" x14ac:dyDescent="0.25">
      <c r="A2395">
        <v>2392</v>
      </c>
      <c r="C2395" s="110" t="str">
        <f t="shared" si="37"/>
        <v/>
      </c>
    </row>
    <row r="2396" spans="1:3" x14ac:dyDescent="0.25">
      <c r="A2396">
        <v>2393</v>
      </c>
      <c r="C2396" s="110" t="str">
        <f t="shared" si="37"/>
        <v/>
      </c>
    </row>
    <row r="2397" spans="1:3" x14ac:dyDescent="0.25">
      <c r="A2397">
        <v>2394</v>
      </c>
      <c r="C2397" s="110" t="str">
        <f t="shared" si="37"/>
        <v/>
      </c>
    </row>
    <row r="2398" spans="1:3" x14ac:dyDescent="0.25">
      <c r="A2398">
        <v>2395</v>
      </c>
      <c r="C2398" s="110" t="str">
        <f t="shared" si="37"/>
        <v/>
      </c>
    </row>
    <row r="2399" spans="1:3" x14ac:dyDescent="0.25">
      <c r="A2399">
        <v>2396</v>
      </c>
      <c r="C2399" s="110" t="str">
        <f t="shared" si="37"/>
        <v/>
      </c>
    </row>
    <row r="2400" spans="1:3" x14ac:dyDescent="0.25">
      <c r="A2400">
        <v>2397</v>
      </c>
      <c r="C2400" s="110" t="str">
        <f t="shared" si="37"/>
        <v/>
      </c>
    </row>
    <row r="2401" spans="1:3" x14ac:dyDescent="0.25">
      <c r="A2401">
        <v>2398</v>
      </c>
      <c r="C2401" s="110" t="str">
        <f t="shared" si="37"/>
        <v/>
      </c>
    </row>
    <row r="2402" spans="1:3" x14ac:dyDescent="0.25">
      <c r="A2402">
        <v>2399</v>
      </c>
      <c r="C2402" s="110" t="str">
        <f t="shared" si="37"/>
        <v/>
      </c>
    </row>
    <row r="2403" spans="1:3" x14ac:dyDescent="0.25">
      <c r="A2403">
        <v>2400</v>
      </c>
      <c r="C2403" s="110" t="str">
        <f t="shared" si="37"/>
        <v/>
      </c>
    </row>
    <row r="2404" spans="1:3" x14ac:dyDescent="0.25">
      <c r="A2404">
        <v>2401</v>
      </c>
      <c r="C2404" s="110" t="str">
        <f t="shared" si="37"/>
        <v/>
      </c>
    </row>
    <row r="2405" spans="1:3" x14ac:dyDescent="0.25">
      <c r="A2405">
        <v>2402</v>
      </c>
      <c r="C2405" s="110" t="str">
        <f t="shared" si="37"/>
        <v/>
      </c>
    </row>
    <row r="2406" spans="1:3" x14ac:dyDescent="0.25">
      <c r="A2406">
        <v>2403</v>
      </c>
      <c r="C2406" s="110" t="str">
        <f t="shared" si="37"/>
        <v/>
      </c>
    </row>
    <row r="2407" spans="1:3" x14ac:dyDescent="0.25">
      <c r="A2407">
        <v>2404</v>
      </c>
      <c r="C2407" s="110" t="str">
        <f t="shared" si="37"/>
        <v/>
      </c>
    </row>
    <row r="2408" spans="1:3" x14ac:dyDescent="0.25">
      <c r="A2408">
        <v>2405</v>
      </c>
      <c r="C2408" s="110" t="str">
        <f t="shared" si="37"/>
        <v/>
      </c>
    </row>
    <row r="2409" spans="1:3" x14ac:dyDescent="0.25">
      <c r="A2409">
        <v>2406</v>
      </c>
      <c r="C2409" s="110" t="str">
        <f t="shared" si="37"/>
        <v/>
      </c>
    </row>
    <row r="2410" spans="1:3" x14ac:dyDescent="0.25">
      <c r="A2410">
        <v>2407</v>
      </c>
      <c r="C2410" s="110" t="str">
        <f t="shared" si="37"/>
        <v/>
      </c>
    </row>
    <row r="2411" spans="1:3" x14ac:dyDescent="0.25">
      <c r="A2411">
        <v>2408</v>
      </c>
      <c r="C2411" s="110" t="str">
        <f t="shared" si="37"/>
        <v/>
      </c>
    </row>
    <row r="2412" spans="1:3" x14ac:dyDescent="0.25">
      <c r="A2412">
        <v>2409</v>
      </c>
      <c r="C2412" s="110" t="str">
        <f t="shared" si="37"/>
        <v/>
      </c>
    </row>
    <row r="2413" spans="1:3" x14ac:dyDescent="0.25">
      <c r="A2413">
        <v>2410</v>
      </c>
      <c r="C2413" s="110" t="str">
        <f t="shared" si="37"/>
        <v/>
      </c>
    </row>
    <row r="2414" spans="1:3" x14ac:dyDescent="0.25">
      <c r="A2414">
        <v>2411</v>
      </c>
      <c r="C2414" s="110" t="str">
        <f t="shared" si="37"/>
        <v/>
      </c>
    </row>
    <row r="2415" spans="1:3" x14ac:dyDescent="0.25">
      <c r="A2415">
        <v>2412</v>
      </c>
      <c r="C2415" s="110" t="str">
        <f t="shared" si="37"/>
        <v/>
      </c>
    </row>
    <row r="2416" spans="1:3" x14ac:dyDescent="0.25">
      <c r="A2416">
        <v>2413</v>
      </c>
      <c r="C2416" s="110" t="str">
        <f t="shared" si="37"/>
        <v/>
      </c>
    </row>
    <row r="2417" spans="1:3" x14ac:dyDescent="0.25">
      <c r="A2417">
        <v>2414</v>
      </c>
      <c r="C2417" s="110" t="str">
        <f t="shared" si="37"/>
        <v/>
      </c>
    </row>
    <row r="2418" spans="1:3" x14ac:dyDescent="0.25">
      <c r="A2418">
        <v>2415</v>
      </c>
      <c r="C2418" s="110" t="str">
        <f t="shared" si="37"/>
        <v/>
      </c>
    </row>
    <row r="2419" spans="1:3" x14ac:dyDescent="0.25">
      <c r="A2419">
        <v>2416</v>
      </c>
      <c r="C2419" s="110" t="str">
        <f t="shared" si="37"/>
        <v/>
      </c>
    </row>
    <row r="2420" spans="1:3" x14ac:dyDescent="0.25">
      <c r="A2420">
        <v>2417</v>
      </c>
      <c r="C2420" s="110" t="str">
        <f t="shared" si="37"/>
        <v/>
      </c>
    </row>
    <row r="2421" spans="1:3" x14ac:dyDescent="0.25">
      <c r="A2421">
        <v>2418</v>
      </c>
      <c r="C2421" s="110" t="str">
        <f t="shared" si="37"/>
        <v/>
      </c>
    </row>
    <row r="2422" spans="1:3" x14ac:dyDescent="0.25">
      <c r="A2422">
        <v>2419</v>
      </c>
      <c r="C2422" s="110" t="str">
        <f t="shared" si="37"/>
        <v/>
      </c>
    </row>
    <row r="2423" spans="1:3" x14ac:dyDescent="0.25">
      <c r="A2423">
        <v>2420</v>
      </c>
      <c r="C2423" s="110" t="str">
        <f t="shared" si="37"/>
        <v/>
      </c>
    </row>
    <row r="2424" spans="1:3" x14ac:dyDescent="0.25">
      <c r="A2424">
        <v>2421</v>
      </c>
      <c r="C2424" s="110" t="str">
        <f t="shared" si="37"/>
        <v/>
      </c>
    </row>
    <row r="2425" spans="1:3" x14ac:dyDescent="0.25">
      <c r="A2425">
        <v>2422</v>
      </c>
      <c r="C2425" s="110" t="str">
        <f t="shared" si="37"/>
        <v/>
      </c>
    </row>
    <row r="2426" spans="1:3" x14ac:dyDescent="0.25">
      <c r="A2426">
        <v>2423</v>
      </c>
      <c r="C2426" s="110" t="str">
        <f t="shared" si="37"/>
        <v/>
      </c>
    </row>
    <row r="2427" spans="1:3" x14ac:dyDescent="0.25">
      <c r="A2427">
        <v>2424</v>
      </c>
      <c r="C2427" s="110" t="str">
        <f t="shared" si="37"/>
        <v/>
      </c>
    </row>
    <row r="2428" spans="1:3" x14ac:dyDescent="0.25">
      <c r="A2428">
        <v>2425</v>
      </c>
      <c r="C2428" s="110" t="str">
        <f t="shared" si="37"/>
        <v/>
      </c>
    </row>
    <row r="2429" spans="1:3" x14ac:dyDescent="0.25">
      <c r="A2429">
        <v>2426</v>
      </c>
      <c r="C2429" s="110" t="str">
        <f t="shared" si="37"/>
        <v/>
      </c>
    </row>
    <row r="2430" spans="1:3" x14ac:dyDescent="0.25">
      <c r="A2430">
        <v>2427</v>
      </c>
      <c r="C2430" s="110" t="str">
        <f t="shared" si="37"/>
        <v/>
      </c>
    </row>
    <row r="2431" spans="1:3" x14ac:dyDescent="0.25">
      <c r="A2431">
        <v>2428</v>
      </c>
      <c r="C2431" s="110" t="str">
        <f t="shared" si="37"/>
        <v/>
      </c>
    </row>
    <row r="2432" spans="1:3" x14ac:dyDescent="0.25">
      <c r="A2432">
        <v>2429</v>
      </c>
      <c r="C2432" s="110" t="str">
        <f t="shared" si="37"/>
        <v/>
      </c>
    </row>
    <row r="2433" spans="1:3" x14ac:dyDescent="0.25">
      <c r="A2433">
        <v>2430</v>
      </c>
      <c r="C2433" s="110" t="str">
        <f t="shared" si="37"/>
        <v/>
      </c>
    </row>
    <row r="2434" spans="1:3" x14ac:dyDescent="0.25">
      <c r="A2434">
        <v>2431</v>
      </c>
      <c r="C2434" s="110" t="str">
        <f t="shared" si="37"/>
        <v/>
      </c>
    </row>
    <row r="2435" spans="1:3" x14ac:dyDescent="0.25">
      <c r="A2435">
        <v>2432</v>
      </c>
      <c r="C2435" s="110" t="str">
        <f t="shared" si="37"/>
        <v/>
      </c>
    </row>
    <row r="2436" spans="1:3" x14ac:dyDescent="0.25">
      <c r="A2436">
        <v>2433</v>
      </c>
      <c r="C2436" s="110" t="str">
        <f t="shared" ref="C2436:C2499" si="38">IF(B2436="","",B2436+15)</f>
        <v/>
      </c>
    </row>
    <row r="2437" spans="1:3" x14ac:dyDescent="0.25">
      <c r="A2437">
        <v>2434</v>
      </c>
      <c r="C2437" s="110" t="str">
        <f t="shared" si="38"/>
        <v/>
      </c>
    </row>
    <row r="2438" spans="1:3" x14ac:dyDescent="0.25">
      <c r="A2438">
        <v>2435</v>
      </c>
      <c r="C2438" s="110" t="str">
        <f t="shared" si="38"/>
        <v/>
      </c>
    </row>
    <row r="2439" spans="1:3" x14ac:dyDescent="0.25">
      <c r="A2439">
        <v>2436</v>
      </c>
      <c r="C2439" s="110" t="str">
        <f t="shared" si="38"/>
        <v/>
      </c>
    </row>
    <row r="2440" spans="1:3" x14ac:dyDescent="0.25">
      <c r="A2440">
        <v>2437</v>
      </c>
      <c r="C2440" s="110" t="str">
        <f t="shared" si="38"/>
        <v/>
      </c>
    </row>
    <row r="2441" spans="1:3" x14ac:dyDescent="0.25">
      <c r="A2441">
        <v>2438</v>
      </c>
      <c r="C2441" s="110" t="str">
        <f t="shared" si="38"/>
        <v/>
      </c>
    </row>
    <row r="2442" spans="1:3" x14ac:dyDescent="0.25">
      <c r="A2442">
        <v>2439</v>
      </c>
      <c r="C2442" s="110" t="str">
        <f t="shared" si="38"/>
        <v/>
      </c>
    </row>
    <row r="2443" spans="1:3" x14ac:dyDescent="0.25">
      <c r="A2443">
        <v>2440</v>
      </c>
      <c r="C2443" s="110" t="str">
        <f t="shared" si="38"/>
        <v/>
      </c>
    </row>
    <row r="2444" spans="1:3" x14ac:dyDescent="0.25">
      <c r="A2444">
        <v>2441</v>
      </c>
      <c r="C2444" s="110" t="str">
        <f t="shared" si="38"/>
        <v/>
      </c>
    </row>
    <row r="2445" spans="1:3" x14ac:dyDescent="0.25">
      <c r="A2445">
        <v>2442</v>
      </c>
      <c r="C2445" s="110" t="str">
        <f t="shared" si="38"/>
        <v/>
      </c>
    </row>
    <row r="2446" spans="1:3" x14ac:dyDescent="0.25">
      <c r="A2446">
        <v>2443</v>
      </c>
      <c r="C2446" s="110" t="str">
        <f t="shared" si="38"/>
        <v/>
      </c>
    </row>
    <row r="2447" spans="1:3" x14ac:dyDescent="0.25">
      <c r="A2447">
        <v>2444</v>
      </c>
      <c r="C2447" s="110" t="str">
        <f t="shared" si="38"/>
        <v/>
      </c>
    </row>
    <row r="2448" spans="1:3" x14ac:dyDescent="0.25">
      <c r="A2448">
        <v>2445</v>
      </c>
      <c r="C2448" s="110" t="str">
        <f t="shared" si="38"/>
        <v/>
      </c>
    </row>
    <row r="2449" spans="1:3" x14ac:dyDescent="0.25">
      <c r="A2449">
        <v>2446</v>
      </c>
      <c r="C2449" s="110" t="str">
        <f t="shared" si="38"/>
        <v/>
      </c>
    </row>
    <row r="2450" spans="1:3" x14ac:dyDescent="0.25">
      <c r="A2450">
        <v>2447</v>
      </c>
      <c r="C2450" s="110" t="str">
        <f t="shared" si="38"/>
        <v/>
      </c>
    </row>
    <row r="2451" spans="1:3" x14ac:dyDescent="0.25">
      <c r="A2451">
        <v>2448</v>
      </c>
      <c r="C2451" s="110" t="str">
        <f t="shared" si="38"/>
        <v/>
      </c>
    </row>
    <row r="2452" spans="1:3" x14ac:dyDescent="0.25">
      <c r="A2452">
        <v>2449</v>
      </c>
      <c r="C2452" s="110" t="str">
        <f t="shared" si="38"/>
        <v/>
      </c>
    </row>
    <row r="2453" spans="1:3" x14ac:dyDescent="0.25">
      <c r="A2453">
        <v>2450</v>
      </c>
      <c r="C2453" s="110" t="str">
        <f t="shared" si="38"/>
        <v/>
      </c>
    </row>
    <row r="2454" spans="1:3" x14ac:dyDescent="0.25">
      <c r="A2454">
        <v>2451</v>
      </c>
      <c r="C2454" s="110" t="str">
        <f t="shared" si="38"/>
        <v/>
      </c>
    </row>
    <row r="2455" spans="1:3" x14ac:dyDescent="0.25">
      <c r="A2455">
        <v>2452</v>
      </c>
      <c r="C2455" s="110" t="str">
        <f t="shared" si="38"/>
        <v/>
      </c>
    </row>
    <row r="2456" spans="1:3" x14ac:dyDescent="0.25">
      <c r="A2456">
        <v>2453</v>
      </c>
      <c r="C2456" s="110" t="str">
        <f t="shared" si="38"/>
        <v/>
      </c>
    </row>
    <row r="2457" spans="1:3" x14ac:dyDescent="0.25">
      <c r="A2457">
        <v>2454</v>
      </c>
      <c r="C2457" s="110" t="str">
        <f t="shared" si="38"/>
        <v/>
      </c>
    </row>
    <row r="2458" spans="1:3" x14ac:dyDescent="0.25">
      <c r="A2458">
        <v>2455</v>
      </c>
      <c r="C2458" s="110" t="str">
        <f t="shared" si="38"/>
        <v/>
      </c>
    </row>
    <row r="2459" spans="1:3" x14ac:dyDescent="0.25">
      <c r="A2459">
        <v>2456</v>
      </c>
      <c r="C2459" s="110" t="str">
        <f t="shared" si="38"/>
        <v/>
      </c>
    </row>
    <row r="2460" spans="1:3" x14ac:dyDescent="0.25">
      <c r="A2460">
        <v>2457</v>
      </c>
      <c r="C2460" s="110" t="str">
        <f t="shared" si="38"/>
        <v/>
      </c>
    </row>
    <row r="2461" spans="1:3" x14ac:dyDescent="0.25">
      <c r="A2461">
        <v>2458</v>
      </c>
      <c r="C2461" s="110" t="str">
        <f t="shared" si="38"/>
        <v/>
      </c>
    </row>
    <row r="2462" spans="1:3" x14ac:dyDescent="0.25">
      <c r="A2462">
        <v>2459</v>
      </c>
      <c r="C2462" s="110" t="str">
        <f t="shared" si="38"/>
        <v/>
      </c>
    </row>
    <row r="2463" spans="1:3" x14ac:dyDescent="0.25">
      <c r="A2463">
        <v>2460</v>
      </c>
      <c r="C2463" s="110" t="str">
        <f t="shared" si="38"/>
        <v/>
      </c>
    </row>
    <row r="2464" spans="1:3" x14ac:dyDescent="0.25">
      <c r="A2464">
        <v>2461</v>
      </c>
      <c r="C2464" s="110" t="str">
        <f t="shared" si="38"/>
        <v/>
      </c>
    </row>
    <row r="2465" spans="1:3" x14ac:dyDescent="0.25">
      <c r="A2465">
        <v>2462</v>
      </c>
      <c r="C2465" s="110" t="str">
        <f t="shared" si="38"/>
        <v/>
      </c>
    </row>
    <row r="2466" spans="1:3" x14ac:dyDescent="0.25">
      <c r="A2466">
        <v>2463</v>
      </c>
      <c r="C2466" s="110" t="str">
        <f t="shared" si="38"/>
        <v/>
      </c>
    </row>
    <row r="2467" spans="1:3" x14ac:dyDescent="0.25">
      <c r="A2467">
        <v>2464</v>
      </c>
      <c r="C2467" s="110" t="str">
        <f t="shared" si="38"/>
        <v/>
      </c>
    </row>
    <row r="2468" spans="1:3" x14ac:dyDescent="0.25">
      <c r="A2468">
        <v>2465</v>
      </c>
      <c r="C2468" s="110" t="str">
        <f t="shared" si="38"/>
        <v/>
      </c>
    </row>
    <row r="2469" spans="1:3" x14ac:dyDescent="0.25">
      <c r="A2469">
        <v>2466</v>
      </c>
      <c r="C2469" s="110" t="str">
        <f t="shared" si="38"/>
        <v/>
      </c>
    </row>
    <row r="2470" spans="1:3" x14ac:dyDescent="0.25">
      <c r="A2470">
        <v>2467</v>
      </c>
      <c r="C2470" s="110" t="str">
        <f t="shared" si="38"/>
        <v/>
      </c>
    </row>
    <row r="2471" spans="1:3" x14ac:dyDescent="0.25">
      <c r="A2471">
        <v>2468</v>
      </c>
      <c r="C2471" s="110" t="str">
        <f t="shared" si="38"/>
        <v/>
      </c>
    </row>
    <row r="2472" spans="1:3" x14ac:dyDescent="0.25">
      <c r="A2472">
        <v>2469</v>
      </c>
      <c r="C2472" s="110" t="str">
        <f t="shared" si="38"/>
        <v/>
      </c>
    </row>
    <row r="2473" spans="1:3" x14ac:dyDescent="0.25">
      <c r="A2473">
        <v>2470</v>
      </c>
      <c r="C2473" s="110" t="str">
        <f t="shared" si="38"/>
        <v/>
      </c>
    </row>
    <row r="2474" spans="1:3" x14ac:dyDescent="0.25">
      <c r="A2474">
        <v>2471</v>
      </c>
      <c r="C2474" s="110" t="str">
        <f t="shared" si="38"/>
        <v/>
      </c>
    </row>
    <row r="2475" spans="1:3" x14ac:dyDescent="0.25">
      <c r="A2475">
        <v>2472</v>
      </c>
      <c r="C2475" s="110" t="str">
        <f t="shared" si="38"/>
        <v/>
      </c>
    </row>
    <row r="2476" spans="1:3" x14ac:dyDescent="0.25">
      <c r="A2476">
        <v>2473</v>
      </c>
      <c r="C2476" s="110" t="str">
        <f t="shared" si="38"/>
        <v/>
      </c>
    </row>
    <row r="2477" spans="1:3" x14ac:dyDescent="0.25">
      <c r="A2477">
        <v>2474</v>
      </c>
      <c r="C2477" s="110" t="str">
        <f t="shared" si="38"/>
        <v/>
      </c>
    </row>
    <row r="2478" spans="1:3" x14ac:dyDescent="0.25">
      <c r="A2478">
        <v>2475</v>
      </c>
      <c r="C2478" s="110" t="str">
        <f t="shared" si="38"/>
        <v/>
      </c>
    </row>
    <row r="2479" spans="1:3" x14ac:dyDescent="0.25">
      <c r="A2479">
        <v>2476</v>
      </c>
      <c r="C2479" s="110" t="str">
        <f t="shared" si="38"/>
        <v/>
      </c>
    </row>
    <row r="2480" spans="1:3" x14ac:dyDescent="0.25">
      <c r="A2480">
        <v>2477</v>
      </c>
      <c r="C2480" s="110" t="str">
        <f t="shared" si="38"/>
        <v/>
      </c>
    </row>
    <row r="2481" spans="1:3" x14ac:dyDescent="0.25">
      <c r="A2481">
        <v>2478</v>
      </c>
      <c r="C2481" s="110" t="str">
        <f t="shared" si="38"/>
        <v/>
      </c>
    </row>
    <row r="2482" spans="1:3" x14ac:dyDescent="0.25">
      <c r="A2482">
        <v>2479</v>
      </c>
      <c r="C2482" s="110" t="str">
        <f t="shared" si="38"/>
        <v/>
      </c>
    </row>
    <row r="2483" spans="1:3" x14ac:dyDescent="0.25">
      <c r="A2483">
        <v>2480</v>
      </c>
      <c r="C2483" s="110" t="str">
        <f t="shared" si="38"/>
        <v/>
      </c>
    </row>
    <row r="2484" spans="1:3" x14ac:dyDescent="0.25">
      <c r="A2484">
        <v>2481</v>
      </c>
      <c r="C2484" s="110" t="str">
        <f t="shared" si="38"/>
        <v/>
      </c>
    </row>
    <row r="2485" spans="1:3" x14ac:dyDescent="0.25">
      <c r="A2485">
        <v>2482</v>
      </c>
      <c r="C2485" s="110" t="str">
        <f t="shared" si="38"/>
        <v/>
      </c>
    </row>
    <row r="2486" spans="1:3" x14ac:dyDescent="0.25">
      <c r="A2486">
        <v>2483</v>
      </c>
      <c r="C2486" s="110" t="str">
        <f t="shared" si="38"/>
        <v/>
      </c>
    </row>
    <row r="2487" spans="1:3" x14ac:dyDescent="0.25">
      <c r="A2487">
        <v>2484</v>
      </c>
      <c r="C2487" s="110" t="str">
        <f t="shared" si="38"/>
        <v/>
      </c>
    </row>
    <row r="2488" spans="1:3" x14ac:dyDescent="0.25">
      <c r="A2488">
        <v>2485</v>
      </c>
      <c r="C2488" s="110" t="str">
        <f t="shared" si="38"/>
        <v/>
      </c>
    </row>
    <row r="2489" spans="1:3" x14ac:dyDescent="0.25">
      <c r="A2489">
        <v>2486</v>
      </c>
      <c r="C2489" s="110" t="str">
        <f t="shared" si="38"/>
        <v/>
      </c>
    </row>
    <row r="2490" spans="1:3" x14ac:dyDescent="0.25">
      <c r="A2490">
        <v>2487</v>
      </c>
      <c r="C2490" s="110" t="str">
        <f t="shared" si="38"/>
        <v/>
      </c>
    </row>
    <row r="2491" spans="1:3" x14ac:dyDescent="0.25">
      <c r="A2491">
        <v>2488</v>
      </c>
      <c r="C2491" s="110" t="str">
        <f t="shared" si="38"/>
        <v/>
      </c>
    </row>
    <row r="2492" spans="1:3" x14ac:dyDescent="0.25">
      <c r="A2492">
        <v>2489</v>
      </c>
      <c r="C2492" s="110" t="str">
        <f t="shared" si="38"/>
        <v/>
      </c>
    </row>
    <row r="2493" spans="1:3" x14ac:dyDescent="0.25">
      <c r="A2493">
        <v>2490</v>
      </c>
      <c r="C2493" s="110" t="str">
        <f t="shared" si="38"/>
        <v/>
      </c>
    </row>
    <row r="2494" spans="1:3" x14ac:dyDescent="0.25">
      <c r="A2494">
        <v>2491</v>
      </c>
      <c r="C2494" s="110" t="str">
        <f t="shared" si="38"/>
        <v/>
      </c>
    </row>
    <row r="2495" spans="1:3" x14ac:dyDescent="0.25">
      <c r="A2495">
        <v>2492</v>
      </c>
      <c r="C2495" s="110" t="str">
        <f t="shared" si="38"/>
        <v/>
      </c>
    </row>
    <row r="2496" spans="1:3" x14ac:dyDescent="0.25">
      <c r="A2496">
        <v>2493</v>
      </c>
      <c r="C2496" s="110" t="str">
        <f t="shared" si="38"/>
        <v/>
      </c>
    </row>
    <row r="2497" spans="1:3" x14ac:dyDescent="0.25">
      <c r="A2497">
        <v>2494</v>
      </c>
      <c r="C2497" s="110" t="str">
        <f t="shared" si="38"/>
        <v/>
      </c>
    </row>
    <row r="2498" spans="1:3" x14ac:dyDescent="0.25">
      <c r="A2498">
        <v>2495</v>
      </c>
      <c r="C2498" s="110" t="str">
        <f t="shared" si="38"/>
        <v/>
      </c>
    </row>
    <row r="2499" spans="1:3" x14ac:dyDescent="0.25">
      <c r="A2499">
        <v>2496</v>
      </c>
      <c r="C2499" s="110" t="str">
        <f t="shared" si="38"/>
        <v/>
      </c>
    </row>
    <row r="2500" spans="1:3" x14ac:dyDescent="0.25">
      <c r="A2500">
        <v>2497</v>
      </c>
      <c r="C2500" s="110" t="str">
        <f t="shared" ref="C2500:C2563" si="39">IF(B2500="","",B2500+15)</f>
        <v/>
      </c>
    </row>
    <row r="2501" spans="1:3" x14ac:dyDescent="0.25">
      <c r="A2501">
        <v>2498</v>
      </c>
      <c r="C2501" s="110" t="str">
        <f t="shared" si="39"/>
        <v/>
      </c>
    </row>
    <row r="2502" spans="1:3" x14ac:dyDescent="0.25">
      <c r="A2502">
        <v>2499</v>
      </c>
      <c r="C2502" s="110" t="str">
        <f t="shared" si="39"/>
        <v/>
      </c>
    </row>
    <row r="2503" spans="1:3" x14ac:dyDescent="0.25">
      <c r="A2503">
        <v>2500</v>
      </c>
      <c r="C2503" s="110" t="str">
        <f t="shared" si="39"/>
        <v/>
      </c>
    </row>
    <row r="2504" spans="1:3" x14ac:dyDescent="0.25">
      <c r="A2504">
        <v>2501</v>
      </c>
      <c r="C2504" s="110" t="str">
        <f t="shared" si="39"/>
        <v/>
      </c>
    </row>
    <row r="2505" spans="1:3" x14ac:dyDescent="0.25">
      <c r="A2505">
        <v>2502</v>
      </c>
      <c r="C2505" s="110" t="str">
        <f t="shared" si="39"/>
        <v/>
      </c>
    </row>
    <row r="2506" spans="1:3" x14ac:dyDescent="0.25">
      <c r="A2506">
        <v>2503</v>
      </c>
      <c r="C2506" s="110" t="str">
        <f t="shared" si="39"/>
        <v/>
      </c>
    </row>
    <row r="2507" spans="1:3" x14ac:dyDescent="0.25">
      <c r="A2507">
        <v>2504</v>
      </c>
      <c r="C2507" s="110" t="str">
        <f t="shared" si="39"/>
        <v/>
      </c>
    </row>
    <row r="2508" spans="1:3" x14ac:dyDescent="0.25">
      <c r="A2508">
        <v>2505</v>
      </c>
      <c r="C2508" s="110" t="str">
        <f t="shared" si="39"/>
        <v/>
      </c>
    </row>
    <row r="2509" spans="1:3" x14ac:dyDescent="0.25">
      <c r="A2509">
        <v>2506</v>
      </c>
      <c r="C2509" s="110" t="str">
        <f t="shared" si="39"/>
        <v/>
      </c>
    </row>
    <row r="2510" spans="1:3" x14ac:dyDescent="0.25">
      <c r="A2510">
        <v>2507</v>
      </c>
      <c r="C2510" s="110" t="str">
        <f t="shared" si="39"/>
        <v/>
      </c>
    </row>
    <row r="2511" spans="1:3" x14ac:dyDescent="0.25">
      <c r="A2511">
        <v>2508</v>
      </c>
      <c r="C2511" s="110" t="str">
        <f t="shared" si="39"/>
        <v/>
      </c>
    </row>
    <row r="2512" spans="1:3" x14ac:dyDescent="0.25">
      <c r="A2512">
        <v>2509</v>
      </c>
      <c r="C2512" s="110" t="str">
        <f t="shared" si="39"/>
        <v/>
      </c>
    </row>
    <row r="2513" spans="1:3" x14ac:dyDescent="0.25">
      <c r="A2513">
        <v>2510</v>
      </c>
      <c r="C2513" s="110" t="str">
        <f t="shared" si="39"/>
        <v/>
      </c>
    </row>
    <row r="2514" spans="1:3" x14ac:dyDescent="0.25">
      <c r="A2514">
        <v>2511</v>
      </c>
      <c r="C2514" s="110" t="str">
        <f t="shared" si="39"/>
        <v/>
      </c>
    </row>
    <row r="2515" spans="1:3" x14ac:dyDescent="0.25">
      <c r="A2515">
        <v>2512</v>
      </c>
      <c r="C2515" s="110" t="str">
        <f t="shared" si="39"/>
        <v/>
      </c>
    </row>
    <row r="2516" spans="1:3" x14ac:dyDescent="0.25">
      <c r="A2516">
        <v>2513</v>
      </c>
      <c r="C2516" s="110" t="str">
        <f t="shared" si="39"/>
        <v/>
      </c>
    </row>
    <row r="2517" spans="1:3" x14ac:dyDescent="0.25">
      <c r="A2517">
        <v>2514</v>
      </c>
      <c r="C2517" s="110" t="str">
        <f t="shared" si="39"/>
        <v/>
      </c>
    </row>
    <row r="2518" spans="1:3" x14ac:dyDescent="0.25">
      <c r="A2518">
        <v>2515</v>
      </c>
      <c r="C2518" s="110" t="str">
        <f t="shared" si="39"/>
        <v/>
      </c>
    </row>
    <row r="2519" spans="1:3" x14ac:dyDescent="0.25">
      <c r="A2519">
        <v>2516</v>
      </c>
      <c r="C2519" s="110" t="str">
        <f t="shared" si="39"/>
        <v/>
      </c>
    </row>
    <row r="2520" spans="1:3" x14ac:dyDescent="0.25">
      <c r="A2520">
        <v>2517</v>
      </c>
      <c r="C2520" s="110" t="str">
        <f t="shared" si="39"/>
        <v/>
      </c>
    </row>
    <row r="2521" spans="1:3" x14ac:dyDescent="0.25">
      <c r="A2521">
        <v>2518</v>
      </c>
      <c r="C2521" s="110" t="str">
        <f t="shared" si="39"/>
        <v/>
      </c>
    </row>
    <row r="2522" spans="1:3" x14ac:dyDescent="0.25">
      <c r="A2522">
        <v>2519</v>
      </c>
      <c r="C2522" s="110" t="str">
        <f t="shared" si="39"/>
        <v/>
      </c>
    </row>
    <row r="2523" spans="1:3" x14ac:dyDescent="0.25">
      <c r="A2523">
        <v>2520</v>
      </c>
      <c r="C2523" s="110" t="str">
        <f t="shared" si="39"/>
        <v/>
      </c>
    </row>
    <row r="2524" spans="1:3" x14ac:dyDescent="0.25">
      <c r="A2524">
        <v>2521</v>
      </c>
      <c r="C2524" s="110" t="str">
        <f t="shared" si="39"/>
        <v/>
      </c>
    </row>
    <row r="2525" spans="1:3" x14ac:dyDescent="0.25">
      <c r="A2525">
        <v>2522</v>
      </c>
      <c r="C2525" s="110" t="str">
        <f t="shared" si="39"/>
        <v/>
      </c>
    </row>
    <row r="2526" spans="1:3" x14ac:dyDescent="0.25">
      <c r="A2526">
        <v>2523</v>
      </c>
      <c r="C2526" s="110" t="str">
        <f t="shared" si="39"/>
        <v/>
      </c>
    </row>
    <row r="2527" spans="1:3" x14ac:dyDescent="0.25">
      <c r="A2527">
        <v>2524</v>
      </c>
      <c r="C2527" s="110" t="str">
        <f t="shared" si="39"/>
        <v/>
      </c>
    </row>
    <row r="2528" spans="1:3" x14ac:dyDescent="0.25">
      <c r="A2528">
        <v>2525</v>
      </c>
      <c r="C2528" s="110" t="str">
        <f t="shared" si="39"/>
        <v/>
      </c>
    </row>
    <row r="2529" spans="1:3" x14ac:dyDescent="0.25">
      <c r="A2529">
        <v>2526</v>
      </c>
      <c r="C2529" s="110" t="str">
        <f t="shared" si="39"/>
        <v/>
      </c>
    </row>
    <row r="2530" spans="1:3" x14ac:dyDescent="0.25">
      <c r="A2530">
        <v>2527</v>
      </c>
      <c r="C2530" s="110" t="str">
        <f t="shared" si="39"/>
        <v/>
      </c>
    </row>
    <row r="2531" spans="1:3" x14ac:dyDescent="0.25">
      <c r="A2531">
        <v>2528</v>
      </c>
      <c r="C2531" s="110" t="str">
        <f t="shared" si="39"/>
        <v/>
      </c>
    </row>
    <row r="2532" spans="1:3" x14ac:dyDescent="0.25">
      <c r="A2532">
        <v>2529</v>
      </c>
      <c r="C2532" s="110" t="str">
        <f t="shared" si="39"/>
        <v/>
      </c>
    </row>
    <row r="2533" spans="1:3" x14ac:dyDescent="0.25">
      <c r="A2533">
        <v>2530</v>
      </c>
      <c r="C2533" s="110" t="str">
        <f t="shared" si="39"/>
        <v/>
      </c>
    </row>
    <row r="2534" spans="1:3" x14ac:dyDescent="0.25">
      <c r="A2534">
        <v>2531</v>
      </c>
      <c r="C2534" s="110" t="str">
        <f t="shared" si="39"/>
        <v/>
      </c>
    </row>
    <row r="2535" spans="1:3" x14ac:dyDescent="0.25">
      <c r="A2535">
        <v>2532</v>
      </c>
      <c r="C2535" s="110" t="str">
        <f t="shared" si="39"/>
        <v/>
      </c>
    </row>
    <row r="2536" spans="1:3" x14ac:dyDescent="0.25">
      <c r="A2536">
        <v>2533</v>
      </c>
      <c r="C2536" s="110" t="str">
        <f t="shared" si="39"/>
        <v/>
      </c>
    </row>
    <row r="2537" spans="1:3" x14ac:dyDescent="0.25">
      <c r="A2537">
        <v>2534</v>
      </c>
      <c r="C2537" s="110" t="str">
        <f t="shared" si="39"/>
        <v/>
      </c>
    </row>
    <row r="2538" spans="1:3" x14ac:dyDescent="0.25">
      <c r="A2538">
        <v>2535</v>
      </c>
      <c r="C2538" s="110" t="str">
        <f t="shared" si="39"/>
        <v/>
      </c>
    </row>
    <row r="2539" spans="1:3" x14ac:dyDescent="0.25">
      <c r="A2539">
        <v>2536</v>
      </c>
      <c r="C2539" s="110" t="str">
        <f t="shared" si="39"/>
        <v/>
      </c>
    </row>
    <row r="2540" spans="1:3" x14ac:dyDescent="0.25">
      <c r="A2540">
        <v>2537</v>
      </c>
      <c r="C2540" s="110" t="str">
        <f t="shared" si="39"/>
        <v/>
      </c>
    </row>
    <row r="2541" spans="1:3" x14ac:dyDescent="0.25">
      <c r="A2541">
        <v>2538</v>
      </c>
      <c r="C2541" s="110" t="str">
        <f t="shared" si="39"/>
        <v/>
      </c>
    </row>
    <row r="2542" spans="1:3" x14ac:dyDescent="0.25">
      <c r="A2542">
        <v>2539</v>
      </c>
      <c r="C2542" s="110" t="str">
        <f t="shared" si="39"/>
        <v/>
      </c>
    </row>
    <row r="2543" spans="1:3" x14ac:dyDescent="0.25">
      <c r="A2543">
        <v>2540</v>
      </c>
      <c r="C2543" s="110" t="str">
        <f t="shared" si="39"/>
        <v/>
      </c>
    </row>
    <row r="2544" spans="1:3" x14ac:dyDescent="0.25">
      <c r="A2544">
        <v>2541</v>
      </c>
      <c r="C2544" s="110" t="str">
        <f t="shared" si="39"/>
        <v/>
      </c>
    </row>
    <row r="2545" spans="1:3" x14ac:dyDescent="0.25">
      <c r="A2545">
        <v>2542</v>
      </c>
      <c r="C2545" s="110" t="str">
        <f t="shared" si="39"/>
        <v/>
      </c>
    </row>
    <row r="2546" spans="1:3" x14ac:dyDescent="0.25">
      <c r="A2546">
        <v>2543</v>
      </c>
      <c r="C2546" s="110" t="str">
        <f t="shared" si="39"/>
        <v/>
      </c>
    </row>
    <row r="2547" spans="1:3" x14ac:dyDescent="0.25">
      <c r="A2547">
        <v>2544</v>
      </c>
      <c r="C2547" s="110" t="str">
        <f t="shared" si="39"/>
        <v/>
      </c>
    </row>
    <row r="2548" spans="1:3" x14ac:dyDescent="0.25">
      <c r="A2548">
        <v>2545</v>
      </c>
      <c r="C2548" s="110" t="str">
        <f t="shared" si="39"/>
        <v/>
      </c>
    </row>
    <row r="2549" spans="1:3" x14ac:dyDescent="0.25">
      <c r="A2549">
        <v>2546</v>
      </c>
      <c r="C2549" s="110" t="str">
        <f t="shared" si="39"/>
        <v/>
      </c>
    </row>
    <row r="2550" spans="1:3" x14ac:dyDescent="0.25">
      <c r="A2550">
        <v>2547</v>
      </c>
      <c r="C2550" s="110" t="str">
        <f t="shared" si="39"/>
        <v/>
      </c>
    </row>
    <row r="2551" spans="1:3" x14ac:dyDescent="0.25">
      <c r="A2551">
        <v>2548</v>
      </c>
      <c r="C2551" s="110" t="str">
        <f t="shared" si="39"/>
        <v/>
      </c>
    </row>
    <row r="2552" spans="1:3" x14ac:dyDescent="0.25">
      <c r="A2552">
        <v>2549</v>
      </c>
      <c r="C2552" s="110" t="str">
        <f t="shared" si="39"/>
        <v/>
      </c>
    </row>
    <row r="2553" spans="1:3" x14ac:dyDescent="0.25">
      <c r="A2553">
        <v>2550</v>
      </c>
      <c r="C2553" s="110" t="str">
        <f t="shared" si="39"/>
        <v/>
      </c>
    </row>
    <row r="2554" spans="1:3" x14ac:dyDescent="0.25">
      <c r="A2554">
        <v>2551</v>
      </c>
      <c r="C2554" s="110" t="str">
        <f t="shared" si="39"/>
        <v/>
      </c>
    </row>
    <row r="2555" spans="1:3" x14ac:dyDescent="0.25">
      <c r="A2555">
        <v>2552</v>
      </c>
      <c r="C2555" s="110" t="str">
        <f t="shared" si="39"/>
        <v/>
      </c>
    </row>
    <row r="2556" spans="1:3" x14ac:dyDescent="0.25">
      <c r="A2556">
        <v>2553</v>
      </c>
      <c r="C2556" s="110" t="str">
        <f t="shared" si="39"/>
        <v/>
      </c>
    </row>
    <row r="2557" spans="1:3" x14ac:dyDescent="0.25">
      <c r="A2557">
        <v>2554</v>
      </c>
      <c r="C2557" s="110" t="str">
        <f t="shared" si="39"/>
        <v/>
      </c>
    </row>
    <row r="2558" spans="1:3" x14ac:dyDescent="0.25">
      <c r="A2558">
        <v>2555</v>
      </c>
      <c r="C2558" s="110" t="str">
        <f t="shared" si="39"/>
        <v/>
      </c>
    </row>
    <row r="2559" spans="1:3" x14ac:dyDescent="0.25">
      <c r="A2559">
        <v>2556</v>
      </c>
      <c r="C2559" s="110" t="str">
        <f t="shared" si="39"/>
        <v/>
      </c>
    </row>
    <row r="2560" spans="1:3" x14ac:dyDescent="0.25">
      <c r="A2560">
        <v>2557</v>
      </c>
      <c r="C2560" s="110" t="str">
        <f t="shared" si="39"/>
        <v/>
      </c>
    </row>
    <row r="2561" spans="1:3" x14ac:dyDescent="0.25">
      <c r="A2561">
        <v>2558</v>
      </c>
      <c r="C2561" s="110" t="str">
        <f t="shared" si="39"/>
        <v/>
      </c>
    </row>
    <row r="2562" spans="1:3" x14ac:dyDescent="0.25">
      <c r="A2562">
        <v>2559</v>
      </c>
      <c r="C2562" s="110" t="str">
        <f t="shared" si="39"/>
        <v/>
      </c>
    </row>
    <row r="2563" spans="1:3" x14ac:dyDescent="0.25">
      <c r="A2563">
        <v>2560</v>
      </c>
      <c r="C2563" s="110" t="str">
        <f t="shared" si="39"/>
        <v/>
      </c>
    </row>
    <row r="2564" spans="1:3" x14ac:dyDescent="0.25">
      <c r="A2564">
        <v>2561</v>
      </c>
      <c r="C2564" s="110" t="str">
        <f t="shared" ref="C2564:C2627" si="40">IF(B2564="","",B2564+15)</f>
        <v/>
      </c>
    </row>
    <row r="2565" spans="1:3" x14ac:dyDescent="0.25">
      <c r="A2565">
        <v>2562</v>
      </c>
      <c r="C2565" s="110" t="str">
        <f t="shared" si="40"/>
        <v/>
      </c>
    </row>
    <row r="2566" spans="1:3" x14ac:dyDescent="0.25">
      <c r="A2566">
        <v>2563</v>
      </c>
      <c r="C2566" s="110" t="str">
        <f t="shared" si="40"/>
        <v/>
      </c>
    </row>
    <row r="2567" spans="1:3" x14ac:dyDescent="0.25">
      <c r="A2567">
        <v>2564</v>
      </c>
      <c r="C2567" s="110" t="str">
        <f t="shared" si="40"/>
        <v/>
      </c>
    </row>
    <row r="2568" spans="1:3" x14ac:dyDescent="0.25">
      <c r="A2568">
        <v>2565</v>
      </c>
      <c r="C2568" s="110" t="str">
        <f t="shared" si="40"/>
        <v/>
      </c>
    </row>
    <row r="2569" spans="1:3" x14ac:dyDescent="0.25">
      <c r="A2569">
        <v>2566</v>
      </c>
      <c r="C2569" s="110" t="str">
        <f t="shared" si="40"/>
        <v/>
      </c>
    </row>
    <row r="2570" spans="1:3" x14ac:dyDescent="0.25">
      <c r="A2570">
        <v>2567</v>
      </c>
      <c r="C2570" s="110" t="str">
        <f t="shared" si="40"/>
        <v/>
      </c>
    </row>
    <row r="2571" spans="1:3" x14ac:dyDescent="0.25">
      <c r="A2571">
        <v>2568</v>
      </c>
      <c r="C2571" s="110" t="str">
        <f t="shared" si="40"/>
        <v/>
      </c>
    </row>
    <row r="2572" spans="1:3" x14ac:dyDescent="0.25">
      <c r="A2572">
        <v>2569</v>
      </c>
      <c r="C2572" s="110" t="str">
        <f t="shared" si="40"/>
        <v/>
      </c>
    </row>
    <row r="2573" spans="1:3" x14ac:dyDescent="0.25">
      <c r="A2573">
        <v>2570</v>
      </c>
      <c r="C2573" s="110" t="str">
        <f t="shared" si="40"/>
        <v/>
      </c>
    </row>
    <row r="2574" spans="1:3" x14ac:dyDescent="0.25">
      <c r="A2574">
        <v>2571</v>
      </c>
      <c r="C2574" s="110" t="str">
        <f t="shared" si="40"/>
        <v/>
      </c>
    </row>
    <row r="2575" spans="1:3" x14ac:dyDescent="0.25">
      <c r="A2575">
        <v>2572</v>
      </c>
      <c r="C2575" s="110" t="str">
        <f t="shared" si="40"/>
        <v/>
      </c>
    </row>
    <row r="2576" spans="1:3" x14ac:dyDescent="0.25">
      <c r="A2576">
        <v>2573</v>
      </c>
      <c r="C2576" s="110" t="str">
        <f t="shared" si="40"/>
        <v/>
      </c>
    </row>
    <row r="2577" spans="1:3" x14ac:dyDescent="0.25">
      <c r="A2577">
        <v>2574</v>
      </c>
      <c r="C2577" s="110" t="str">
        <f t="shared" si="40"/>
        <v/>
      </c>
    </row>
    <row r="2578" spans="1:3" x14ac:dyDescent="0.25">
      <c r="A2578">
        <v>2575</v>
      </c>
      <c r="C2578" s="110" t="str">
        <f t="shared" si="40"/>
        <v/>
      </c>
    </row>
    <row r="2579" spans="1:3" x14ac:dyDescent="0.25">
      <c r="A2579">
        <v>2576</v>
      </c>
      <c r="C2579" s="110" t="str">
        <f t="shared" si="40"/>
        <v/>
      </c>
    </row>
    <row r="2580" spans="1:3" x14ac:dyDescent="0.25">
      <c r="A2580">
        <v>2577</v>
      </c>
      <c r="C2580" s="110" t="str">
        <f t="shared" si="40"/>
        <v/>
      </c>
    </row>
    <row r="2581" spans="1:3" x14ac:dyDescent="0.25">
      <c r="A2581">
        <v>2578</v>
      </c>
      <c r="C2581" s="110" t="str">
        <f t="shared" si="40"/>
        <v/>
      </c>
    </row>
    <row r="2582" spans="1:3" x14ac:dyDescent="0.25">
      <c r="A2582">
        <v>2579</v>
      </c>
      <c r="C2582" s="110" t="str">
        <f t="shared" si="40"/>
        <v/>
      </c>
    </row>
    <row r="2583" spans="1:3" x14ac:dyDescent="0.25">
      <c r="A2583">
        <v>2580</v>
      </c>
      <c r="C2583" s="110" t="str">
        <f t="shared" si="40"/>
        <v/>
      </c>
    </row>
    <row r="2584" spans="1:3" x14ac:dyDescent="0.25">
      <c r="A2584">
        <v>2581</v>
      </c>
      <c r="C2584" s="110" t="str">
        <f t="shared" si="40"/>
        <v/>
      </c>
    </row>
    <row r="2585" spans="1:3" x14ac:dyDescent="0.25">
      <c r="A2585">
        <v>2582</v>
      </c>
      <c r="C2585" s="110" t="str">
        <f t="shared" si="40"/>
        <v/>
      </c>
    </row>
    <row r="2586" spans="1:3" x14ac:dyDescent="0.25">
      <c r="A2586">
        <v>2583</v>
      </c>
      <c r="C2586" s="110" t="str">
        <f t="shared" si="40"/>
        <v/>
      </c>
    </row>
    <row r="2587" spans="1:3" x14ac:dyDescent="0.25">
      <c r="A2587">
        <v>2584</v>
      </c>
      <c r="C2587" s="110" t="str">
        <f t="shared" si="40"/>
        <v/>
      </c>
    </row>
    <row r="2588" spans="1:3" x14ac:dyDescent="0.25">
      <c r="A2588">
        <v>2585</v>
      </c>
      <c r="C2588" s="110" t="str">
        <f t="shared" si="40"/>
        <v/>
      </c>
    </row>
    <row r="2589" spans="1:3" x14ac:dyDescent="0.25">
      <c r="A2589">
        <v>2586</v>
      </c>
      <c r="C2589" s="110" t="str">
        <f t="shared" si="40"/>
        <v/>
      </c>
    </row>
    <row r="2590" spans="1:3" x14ac:dyDescent="0.25">
      <c r="A2590">
        <v>2587</v>
      </c>
      <c r="C2590" s="110" t="str">
        <f t="shared" si="40"/>
        <v/>
      </c>
    </row>
    <row r="2591" spans="1:3" x14ac:dyDescent="0.25">
      <c r="A2591">
        <v>2588</v>
      </c>
      <c r="C2591" s="110" t="str">
        <f t="shared" si="40"/>
        <v/>
      </c>
    </row>
    <row r="2592" spans="1:3" x14ac:dyDescent="0.25">
      <c r="A2592">
        <v>2589</v>
      </c>
      <c r="C2592" s="110" t="str">
        <f t="shared" si="40"/>
        <v/>
      </c>
    </row>
    <row r="2593" spans="1:3" x14ac:dyDescent="0.25">
      <c r="A2593">
        <v>2590</v>
      </c>
      <c r="C2593" s="110" t="str">
        <f t="shared" si="40"/>
        <v/>
      </c>
    </row>
    <row r="2594" spans="1:3" x14ac:dyDescent="0.25">
      <c r="A2594">
        <v>2591</v>
      </c>
      <c r="C2594" s="110" t="str">
        <f t="shared" si="40"/>
        <v/>
      </c>
    </row>
    <row r="2595" spans="1:3" x14ac:dyDescent="0.25">
      <c r="A2595">
        <v>2592</v>
      </c>
      <c r="C2595" s="110" t="str">
        <f t="shared" si="40"/>
        <v/>
      </c>
    </row>
    <row r="2596" spans="1:3" x14ac:dyDescent="0.25">
      <c r="A2596">
        <v>2593</v>
      </c>
      <c r="C2596" s="110" t="str">
        <f t="shared" si="40"/>
        <v/>
      </c>
    </row>
    <row r="2597" spans="1:3" x14ac:dyDescent="0.25">
      <c r="A2597">
        <v>2594</v>
      </c>
      <c r="C2597" s="110" t="str">
        <f t="shared" si="40"/>
        <v/>
      </c>
    </row>
    <row r="2598" spans="1:3" x14ac:dyDescent="0.25">
      <c r="A2598">
        <v>2595</v>
      </c>
      <c r="C2598" s="110" t="str">
        <f t="shared" si="40"/>
        <v/>
      </c>
    </row>
    <row r="2599" spans="1:3" x14ac:dyDescent="0.25">
      <c r="A2599">
        <v>2596</v>
      </c>
      <c r="C2599" s="110" t="str">
        <f t="shared" si="40"/>
        <v/>
      </c>
    </row>
    <row r="2600" spans="1:3" x14ac:dyDescent="0.25">
      <c r="A2600">
        <v>2597</v>
      </c>
      <c r="C2600" s="110" t="str">
        <f t="shared" si="40"/>
        <v/>
      </c>
    </row>
    <row r="2601" spans="1:3" x14ac:dyDescent="0.25">
      <c r="A2601">
        <v>2598</v>
      </c>
      <c r="C2601" s="110" t="str">
        <f t="shared" si="40"/>
        <v/>
      </c>
    </row>
    <row r="2602" spans="1:3" x14ac:dyDescent="0.25">
      <c r="A2602">
        <v>2599</v>
      </c>
      <c r="C2602" s="110" t="str">
        <f t="shared" si="40"/>
        <v/>
      </c>
    </row>
    <row r="2603" spans="1:3" x14ac:dyDescent="0.25">
      <c r="A2603">
        <v>2600</v>
      </c>
      <c r="C2603" s="110" t="str">
        <f t="shared" si="40"/>
        <v/>
      </c>
    </row>
    <row r="2604" spans="1:3" x14ac:dyDescent="0.25">
      <c r="A2604">
        <v>2601</v>
      </c>
      <c r="C2604" s="110" t="str">
        <f t="shared" si="40"/>
        <v/>
      </c>
    </row>
    <row r="2605" spans="1:3" x14ac:dyDescent="0.25">
      <c r="A2605">
        <v>2602</v>
      </c>
      <c r="C2605" s="110" t="str">
        <f t="shared" si="40"/>
        <v/>
      </c>
    </row>
    <row r="2606" spans="1:3" x14ac:dyDescent="0.25">
      <c r="A2606">
        <v>2603</v>
      </c>
      <c r="C2606" s="110" t="str">
        <f t="shared" si="40"/>
        <v/>
      </c>
    </row>
    <row r="2607" spans="1:3" x14ac:dyDescent="0.25">
      <c r="A2607">
        <v>2604</v>
      </c>
      <c r="C2607" s="110" t="str">
        <f t="shared" si="40"/>
        <v/>
      </c>
    </row>
    <row r="2608" spans="1:3" x14ac:dyDescent="0.25">
      <c r="A2608">
        <v>2605</v>
      </c>
      <c r="C2608" s="110" t="str">
        <f t="shared" si="40"/>
        <v/>
      </c>
    </row>
    <row r="2609" spans="1:3" x14ac:dyDescent="0.25">
      <c r="A2609">
        <v>2606</v>
      </c>
      <c r="C2609" s="110" t="str">
        <f t="shared" si="40"/>
        <v/>
      </c>
    </row>
    <row r="2610" spans="1:3" x14ac:dyDescent="0.25">
      <c r="A2610">
        <v>2607</v>
      </c>
      <c r="C2610" s="110" t="str">
        <f t="shared" si="40"/>
        <v/>
      </c>
    </row>
    <row r="2611" spans="1:3" x14ac:dyDescent="0.25">
      <c r="A2611">
        <v>2608</v>
      </c>
      <c r="C2611" s="110" t="str">
        <f t="shared" si="40"/>
        <v/>
      </c>
    </row>
    <row r="2612" spans="1:3" x14ac:dyDescent="0.25">
      <c r="A2612">
        <v>2609</v>
      </c>
      <c r="C2612" s="110" t="str">
        <f t="shared" si="40"/>
        <v/>
      </c>
    </row>
    <row r="2613" spans="1:3" x14ac:dyDescent="0.25">
      <c r="A2613">
        <v>2610</v>
      </c>
      <c r="C2613" s="110" t="str">
        <f t="shared" si="40"/>
        <v/>
      </c>
    </row>
    <row r="2614" spans="1:3" x14ac:dyDescent="0.25">
      <c r="A2614">
        <v>2611</v>
      </c>
      <c r="C2614" s="110" t="str">
        <f t="shared" si="40"/>
        <v/>
      </c>
    </row>
    <row r="2615" spans="1:3" x14ac:dyDescent="0.25">
      <c r="A2615">
        <v>2612</v>
      </c>
      <c r="C2615" s="110" t="str">
        <f t="shared" si="40"/>
        <v/>
      </c>
    </row>
    <row r="2616" spans="1:3" x14ac:dyDescent="0.25">
      <c r="A2616">
        <v>2613</v>
      </c>
      <c r="C2616" s="110" t="str">
        <f t="shared" si="40"/>
        <v/>
      </c>
    </row>
    <row r="2617" spans="1:3" x14ac:dyDescent="0.25">
      <c r="A2617">
        <v>2614</v>
      </c>
      <c r="C2617" s="110" t="str">
        <f t="shared" si="40"/>
        <v/>
      </c>
    </row>
    <row r="2618" spans="1:3" x14ac:dyDescent="0.25">
      <c r="A2618">
        <v>2615</v>
      </c>
      <c r="C2618" s="110" t="str">
        <f t="shared" si="40"/>
        <v/>
      </c>
    </row>
    <row r="2619" spans="1:3" x14ac:dyDescent="0.25">
      <c r="A2619">
        <v>2616</v>
      </c>
      <c r="C2619" s="110" t="str">
        <f t="shared" si="40"/>
        <v/>
      </c>
    </row>
    <row r="2620" spans="1:3" x14ac:dyDescent="0.25">
      <c r="A2620">
        <v>2617</v>
      </c>
      <c r="C2620" s="110" t="str">
        <f t="shared" si="40"/>
        <v/>
      </c>
    </row>
    <row r="2621" spans="1:3" x14ac:dyDescent="0.25">
      <c r="A2621">
        <v>2618</v>
      </c>
      <c r="C2621" s="110" t="str">
        <f t="shared" si="40"/>
        <v/>
      </c>
    </row>
    <row r="2622" spans="1:3" x14ac:dyDescent="0.25">
      <c r="A2622">
        <v>2619</v>
      </c>
      <c r="C2622" s="110" t="str">
        <f t="shared" si="40"/>
        <v/>
      </c>
    </row>
    <row r="2623" spans="1:3" x14ac:dyDescent="0.25">
      <c r="A2623">
        <v>2620</v>
      </c>
      <c r="C2623" s="110" t="str">
        <f t="shared" si="40"/>
        <v/>
      </c>
    </row>
    <row r="2624" spans="1:3" x14ac:dyDescent="0.25">
      <c r="A2624">
        <v>2621</v>
      </c>
      <c r="C2624" s="110" t="str">
        <f t="shared" si="40"/>
        <v/>
      </c>
    </row>
    <row r="2625" spans="1:3" x14ac:dyDescent="0.25">
      <c r="A2625">
        <v>2622</v>
      </c>
      <c r="C2625" s="110" t="str">
        <f t="shared" si="40"/>
        <v/>
      </c>
    </row>
    <row r="2626" spans="1:3" x14ac:dyDescent="0.25">
      <c r="A2626">
        <v>2623</v>
      </c>
      <c r="C2626" s="110" t="str">
        <f t="shared" si="40"/>
        <v/>
      </c>
    </row>
    <row r="2627" spans="1:3" x14ac:dyDescent="0.25">
      <c r="A2627">
        <v>2624</v>
      </c>
      <c r="C2627" s="110" t="str">
        <f t="shared" si="40"/>
        <v/>
      </c>
    </row>
    <row r="2628" spans="1:3" x14ac:dyDescent="0.25">
      <c r="A2628">
        <v>2625</v>
      </c>
      <c r="C2628" s="110" t="str">
        <f t="shared" ref="C2628:C2691" si="41">IF(B2628="","",B2628+15)</f>
        <v/>
      </c>
    </row>
    <row r="2629" spans="1:3" x14ac:dyDescent="0.25">
      <c r="A2629">
        <v>2626</v>
      </c>
      <c r="C2629" s="110" t="str">
        <f t="shared" si="41"/>
        <v/>
      </c>
    </row>
    <row r="2630" spans="1:3" x14ac:dyDescent="0.25">
      <c r="A2630">
        <v>2627</v>
      </c>
      <c r="C2630" s="110" t="str">
        <f t="shared" si="41"/>
        <v/>
      </c>
    </row>
    <row r="2631" spans="1:3" x14ac:dyDescent="0.25">
      <c r="A2631">
        <v>2628</v>
      </c>
      <c r="C2631" s="110" t="str">
        <f t="shared" si="41"/>
        <v/>
      </c>
    </row>
    <row r="2632" spans="1:3" x14ac:dyDescent="0.25">
      <c r="A2632">
        <v>2629</v>
      </c>
      <c r="C2632" s="110" t="str">
        <f t="shared" si="41"/>
        <v/>
      </c>
    </row>
    <row r="2633" spans="1:3" x14ac:dyDescent="0.25">
      <c r="A2633">
        <v>2630</v>
      </c>
      <c r="C2633" s="110" t="str">
        <f t="shared" si="41"/>
        <v/>
      </c>
    </row>
    <row r="2634" spans="1:3" x14ac:dyDescent="0.25">
      <c r="A2634">
        <v>2631</v>
      </c>
      <c r="C2634" s="110" t="str">
        <f t="shared" si="41"/>
        <v/>
      </c>
    </row>
    <row r="2635" spans="1:3" x14ac:dyDescent="0.25">
      <c r="A2635">
        <v>2632</v>
      </c>
      <c r="C2635" s="110" t="str">
        <f t="shared" si="41"/>
        <v/>
      </c>
    </row>
    <row r="2636" spans="1:3" x14ac:dyDescent="0.25">
      <c r="A2636">
        <v>2633</v>
      </c>
      <c r="C2636" s="110" t="str">
        <f t="shared" si="41"/>
        <v/>
      </c>
    </row>
    <row r="2637" spans="1:3" x14ac:dyDescent="0.25">
      <c r="A2637">
        <v>2634</v>
      </c>
      <c r="C2637" s="110" t="str">
        <f t="shared" si="41"/>
        <v/>
      </c>
    </row>
    <row r="2638" spans="1:3" x14ac:dyDescent="0.25">
      <c r="A2638">
        <v>2635</v>
      </c>
      <c r="C2638" s="110" t="str">
        <f t="shared" si="41"/>
        <v/>
      </c>
    </row>
    <row r="2639" spans="1:3" x14ac:dyDescent="0.25">
      <c r="A2639">
        <v>2636</v>
      </c>
      <c r="C2639" s="110" t="str">
        <f t="shared" si="41"/>
        <v/>
      </c>
    </row>
    <row r="2640" spans="1:3" x14ac:dyDescent="0.25">
      <c r="A2640">
        <v>2637</v>
      </c>
      <c r="C2640" s="110" t="str">
        <f t="shared" si="41"/>
        <v/>
      </c>
    </row>
    <row r="2641" spans="1:3" x14ac:dyDescent="0.25">
      <c r="A2641">
        <v>2638</v>
      </c>
      <c r="C2641" s="110" t="str">
        <f t="shared" si="41"/>
        <v/>
      </c>
    </row>
    <row r="2642" spans="1:3" x14ac:dyDescent="0.25">
      <c r="A2642">
        <v>2639</v>
      </c>
      <c r="C2642" s="110" t="str">
        <f t="shared" si="41"/>
        <v/>
      </c>
    </row>
    <row r="2643" spans="1:3" x14ac:dyDescent="0.25">
      <c r="A2643">
        <v>2640</v>
      </c>
      <c r="C2643" s="110" t="str">
        <f t="shared" si="41"/>
        <v/>
      </c>
    </row>
    <row r="2644" spans="1:3" x14ac:dyDescent="0.25">
      <c r="A2644">
        <v>2641</v>
      </c>
      <c r="C2644" s="110" t="str">
        <f t="shared" si="41"/>
        <v/>
      </c>
    </row>
    <row r="2645" spans="1:3" x14ac:dyDescent="0.25">
      <c r="A2645">
        <v>2642</v>
      </c>
      <c r="C2645" s="110" t="str">
        <f t="shared" si="41"/>
        <v/>
      </c>
    </row>
    <row r="2646" spans="1:3" x14ac:dyDescent="0.25">
      <c r="A2646">
        <v>2643</v>
      </c>
      <c r="C2646" s="110" t="str">
        <f t="shared" si="41"/>
        <v/>
      </c>
    </row>
    <row r="2647" spans="1:3" x14ac:dyDescent="0.25">
      <c r="A2647">
        <v>2644</v>
      </c>
      <c r="C2647" s="110" t="str">
        <f t="shared" si="41"/>
        <v/>
      </c>
    </row>
    <row r="2648" spans="1:3" x14ac:dyDescent="0.25">
      <c r="A2648">
        <v>2645</v>
      </c>
      <c r="C2648" s="110" t="str">
        <f t="shared" si="41"/>
        <v/>
      </c>
    </row>
    <row r="2649" spans="1:3" x14ac:dyDescent="0.25">
      <c r="A2649">
        <v>2646</v>
      </c>
      <c r="C2649" s="110" t="str">
        <f t="shared" si="41"/>
        <v/>
      </c>
    </row>
    <row r="2650" spans="1:3" x14ac:dyDescent="0.25">
      <c r="A2650">
        <v>2647</v>
      </c>
      <c r="C2650" s="110" t="str">
        <f t="shared" si="41"/>
        <v/>
      </c>
    </row>
    <row r="2651" spans="1:3" x14ac:dyDescent="0.25">
      <c r="A2651">
        <v>2648</v>
      </c>
      <c r="C2651" s="110" t="str">
        <f t="shared" si="41"/>
        <v/>
      </c>
    </row>
    <row r="2652" spans="1:3" x14ac:dyDescent="0.25">
      <c r="A2652">
        <v>2649</v>
      </c>
      <c r="C2652" s="110" t="str">
        <f t="shared" si="41"/>
        <v/>
      </c>
    </row>
    <row r="2653" spans="1:3" x14ac:dyDescent="0.25">
      <c r="A2653">
        <v>2650</v>
      </c>
      <c r="C2653" s="110" t="str">
        <f t="shared" si="41"/>
        <v/>
      </c>
    </row>
    <row r="2654" spans="1:3" x14ac:dyDescent="0.25">
      <c r="A2654">
        <v>2651</v>
      </c>
      <c r="C2654" s="110" t="str">
        <f t="shared" si="41"/>
        <v/>
      </c>
    </row>
    <row r="2655" spans="1:3" x14ac:dyDescent="0.25">
      <c r="A2655">
        <v>2652</v>
      </c>
      <c r="C2655" s="110" t="str">
        <f t="shared" si="41"/>
        <v/>
      </c>
    </row>
    <row r="2656" spans="1:3" x14ac:dyDescent="0.25">
      <c r="A2656">
        <v>2653</v>
      </c>
      <c r="C2656" s="110" t="str">
        <f t="shared" si="41"/>
        <v/>
      </c>
    </row>
    <row r="2657" spans="1:3" x14ac:dyDescent="0.25">
      <c r="A2657">
        <v>2654</v>
      </c>
      <c r="C2657" s="110" t="str">
        <f t="shared" si="41"/>
        <v/>
      </c>
    </row>
    <row r="2658" spans="1:3" x14ac:dyDescent="0.25">
      <c r="A2658">
        <v>2655</v>
      </c>
      <c r="C2658" s="110" t="str">
        <f t="shared" si="41"/>
        <v/>
      </c>
    </row>
    <row r="2659" spans="1:3" x14ac:dyDescent="0.25">
      <c r="A2659">
        <v>2656</v>
      </c>
      <c r="C2659" s="110" t="str">
        <f t="shared" si="41"/>
        <v/>
      </c>
    </row>
    <row r="2660" spans="1:3" x14ac:dyDescent="0.25">
      <c r="A2660">
        <v>2657</v>
      </c>
      <c r="C2660" s="110" t="str">
        <f t="shared" si="41"/>
        <v/>
      </c>
    </row>
    <row r="2661" spans="1:3" x14ac:dyDescent="0.25">
      <c r="A2661">
        <v>2658</v>
      </c>
      <c r="C2661" s="110" t="str">
        <f t="shared" si="41"/>
        <v/>
      </c>
    </row>
    <row r="2662" spans="1:3" x14ac:dyDescent="0.25">
      <c r="A2662">
        <v>2659</v>
      </c>
      <c r="C2662" s="110" t="str">
        <f t="shared" si="41"/>
        <v/>
      </c>
    </row>
    <row r="2663" spans="1:3" x14ac:dyDescent="0.25">
      <c r="A2663">
        <v>2660</v>
      </c>
      <c r="C2663" s="110" t="str">
        <f t="shared" si="41"/>
        <v/>
      </c>
    </row>
    <row r="2664" spans="1:3" x14ac:dyDescent="0.25">
      <c r="A2664">
        <v>2661</v>
      </c>
      <c r="C2664" s="110" t="str">
        <f t="shared" si="41"/>
        <v/>
      </c>
    </row>
    <row r="2665" spans="1:3" x14ac:dyDescent="0.25">
      <c r="A2665">
        <v>2662</v>
      </c>
      <c r="C2665" s="110" t="str">
        <f t="shared" si="41"/>
        <v/>
      </c>
    </row>
    <row r="2666" spans="1:3" x14ac:dyDescent="0.25">
      <c r="A2666">
        <v>2663</v>
      </c>
      <c r="C2666" s="110" t="str">
        <f t="shared" si="41"/>
        <v/>
      </c>
    </row>
    <row r="2667" spans="1:3" x14ac:dyDescent="0.25">
      <c r="A2667">
        <v>2664</v>
      </c>
      <c r="C2667" s="110" t="str">
        <f t="shared" si="41"/>
        <v/>
      </c>
    </row>
    <row r="2668" spans="1:3" x14ac:dyDescent="0.25">
      <c r="A2668">
        <v>2665</v>
      </c>
      <c r="C2668" s="110" t="str">
        <f t="shared" si="41"/>
        <v/>
      </c>
    </row>
    <row r="2669" spans="1:3" x14ac:dyDescent="0.25">
      <c r="A2669">
        <v>2666</v>
      </c>
      <c r="C2669" s="110" t="str">
        <f t="shared" si="41"/>
        <v/>
      </c>
    </row>
    <row r="2670" spans="1:3" x14ac:dyDescent="0.25">
      <c r="A2670">
        <v>2667</v>
      </c>
      <c r="C2670" s="110" t="str">
        <f t="shared" si="41"/>
        <v/>
      </c>
    </row>
    <row r="2671" spans="1:3" x14ac:dyDescent="0.25">
      <c r="A2671">
        <v>2668</v>
      </c>
      <c r="C2671" s="110" t="str">
        <f t="shared" si="41"/>
        <v/>
      </c>
    </row>
    <row r="2672" spans="1:3" x14ac:dyDescent="0.25">
      <c r="A2672">
        <v>2669</v>
      </c>
      <c r="C2672" s="110" t="str">
        <f t="shared" si="41"/>
        <v/>
      </c>
    </row>
    <row r="2673" spans="1:3" x14ac:dyDescent="0.25">
      <c r="A2673">
        <v>2670</v>
      </c>
      <c r="C2673" s="110" t="str">
        <f t="shared" si="41"/>
        <v/>
      </c>
    </row>
    <row r="2674" spans="1:3" x14ac:dyDescent="0.25">
      <c r="A2674">
        <v>2671</v>
      </c>
      <c r="C2674" s="110" t="str">
        <f t="shared" si="41"/>
        <v/>
      </c>
    </row>
    <row r="2675" spans="1:3" x14ac:dyDescent="0.25">
      <c r="A2675">
        <v>2672</v>
      </c>
      <c r="C2675" s="110" t="str">
        <f t="shared" si="41"/>
        <v/>
      </c>
    </row>
    <row r="2676" spans="1:3" x14ac:dyDescent="0.25">
      <c r="A2676">
        <v>2673</v>
      </c>
      <c r="C2676" s="110" t="str">
        <f t="shared" si="41"/>
        <v/>
      </c>
    </row>
    <row r="2677" spans="1:3" x14ac:dyDescent="0.25">
      <c r="A2677">
        <v>2674</v>
      </c>
      <c r="C2677" s="110" t="str">
        <f t="shared" si="41"/>
        <v/>
      </c>
    </row>
    <row r="2678" spans="1:3" x14ac:dyDescent="0.25">
      <c r="A2678">
        <v>2675</v>
      </c>
      <c r="C2678" s="110" t="str">
        <f t="shared" si="41"/>
        <v/>
      </c>
    </row>
    <row r="2679" spans="1:3" x14ac:dyDescent="0.25">
      <c r="A2679">
        <v>2676</v>
      </c>
      <c r="C2679" s="110" t="str">
        <f t="shared" si="41"/>
        <v/>
      </c>
    </row>
    <row r="2680" spans="1:3" x14ac:dyDescent="0.25">
      <c r="A2680">
        <v>2677</v>
      </c>
      <c r="C2680" s="110" t="str">
        <f t="shared" si="41"/>
        <v/>
      </c>
    </row>
    <row r="2681" spans="1:3" x14ac:dyDescent="0.25">
      <c r="A2681">
        <v>2678</v>
      </c>
      <c r="C2681" s="110" t="str">
        <f t="shared" si="41"/>
        <v/>
      </c>
    </row>
    <row r="2682" spans="1:3" x14ac:dyDescent="0.25">
      <c r="A2682">
        <v>2679</v>
      </c>
      <c r="C2682" s="110" t="str">
        <f t="shared" si="41"/>
        <v/>
      </c>
    </row>
    <row r="2683" spans="1:3" x14ac:dyDescent="0.25">
      <c r="A2683">
        <v>2680</v>
      </c>
      <c r="C2683" s="110" t="str">
        <f t="shared" si="41"/>
        <v/>
      </c>
    </row>
    <row r="2684" spans="1:3" x14ac:dyDescent="0.25">
      <c r="A2684">
        <v>2681</v>
      </c>
      <c r="C2684" s="110" t="str">
        <f t="shared" si="41"/>
        <v/>
      </c>
    </row>
    <row r="2685" spans="1:3" x14ac:dyDescent="0.25">
      <c r="A2685">
        <v>2682</v>
      </c>
      <c r="C2685" s="110" t="str">
        <f t="shared" si="41"/>
        <v/>
      </c>
    </row>
    <row r="2686" spans="1:3" x14ac:dyDescent="0.25">
      <c r="A2686">
        <v>2683</v>
      </c>
      <c r="C2686" s="110" t="str">
        <f t="shared" si="41"/>
        <v/>
      </c>
    </row>
    <row r="2687" spans="1:3" x14ac:dyDescent="0.25">
      <c r="A2687">
        <v>2684</v>
      </c>
      <c r="C2687" s="110" t="str">
        <f t="shared" si="41"/>
        <v/>
      </c>
    </row>
    <row r="2688" spans="1:3" x14ac:dyDescent="0.25">
      <c r="A2688">
        <v>2685</v>
      </c>
      <c r="C2688" s="110" t="str">
        <f t="shared" si="41"/>
        <v/>
      </c>
    </row>
    <row r="2689" spans="1:3" x14ac:dyDescent="0.25">
      <c r="A2689">
        <v>2686</v>
      </c>
      <c r="C2689" s="110" t="str">
        <f t="shared" si="41"/>
        <v/>
      </c>
    </row>
    <row r="2690" spans="1:3" x14ac:dyDescent="0.25">
      <c r="A2690">
        <v>2687</v>
      </c>
      <c r="C2690" s="110" t="str">
        <f t="shared" si="41"/>
        <v/>
      </c>
    </row>
    <row r="2691" spans="1:3" x14ac:dyDescent="0.25">
      <c r="A2691">
        <v>2688</v>
      </c>
      <c r="C2691" s="110" t="str">
        <f t="shared" si="41"/>
        <v/>
      </c>
    </row>
    <row r="2692" spans="1:3" x14ac:dyDescent="0.25">
      <c r="A2692">
        <v>2689</v>
      </c>
      <c r="C2692" s="110" t="str">
        <f t="shared" ref="C2692:C2755" si="42">IF(B2692="","",B2692+15)</f>
        <v/>
      </c>
    </row>
    <row r="2693" spans="1:3" x14ac:dyDescent="0.25">
      <c r="A2693">
        <v>2690</v>
      </c>
      <c r="C2693" s="110" t="str">
        <f t="shared" si="42"/>
        <v/>
      </c>
    </row>
    <row r="2694" spans="1:3" x14ac:dyDescent="0.25">
      <c r="A2694">
        <v>2691</v>
      </c>
      <c r="C2694" s="110" t="str">
        <f t="shared" si="42"/>
        <v/>
      </c>
    </row>
    <row r="2695" spans="1:3" x14ac:dyDescent="0.25">
      <c r="A2695">
        <v>2692</v>
      </c>
      <c r="C2695" s="110" t="str">
        <f t="shared" si="42"/>
        <v/>
      </c>
    </row>
    <row r="2696" spans="1:3" x14ac:dyDescent="0.25">
      <c r="A2696">
        <v>2693</v>
      </c>
      <c r="C2696" s="110" t="str">
        <f t="shared" si="42"/>
        <v/>
      </c>
    </row>
    <row r="2697" spans="1:3" x14ac:dyDescent="0.25">
      <c r="A2697">
        <v>2694</v>
      </c>
      <c r="C2697" s="110" t="str">
        <f t="shared" si="42"/>
        <v/>
      </c>
    </row>
    <row r="2698" spans="1:3" x14ac:dyDescent="0.25">
      <c r="A2698">
        <v>2695</v>
      </c>
      <c r="C2698" s="110" t="str">
        <f t="shared" si="42"/>
        <v/>
      </c>
    </row>
    <row r="2699" spans="1:3" x14ac:dyDescent="0.25">
      <c r="A2699">
        <v>2696</v>
      </c>
      <c r="C2699" s="110" t="str">
        <f t="shared" si="42"/>
        <v/>
      </c>
    </row>
    <row r="2700" spans="1:3" x14ac:dyDescent="0.25">
      <c r="A2700">
        <v>2697</v>
      </c>
      <c r="C2700" s="110" t="str">
        <f t="shared" si="42"/>
        <v/>
      </c>
    </row>
    <row r="2701" spans="1:3" x14ac:dyDescent="0.25">
      <c r="A2701">
        <v>2698</v>
      </c>
      <c r="C2701" s="110" t="str">
        <f t="shared" si="42"/>
        <v/>
      </c>
    </row>
    <row r="2702" spans="1:3" x14ac:dyDescent="0.25">
      <c r="A2702">
        <v>2699</v>
      </c>
      <c r="C2702" s="110" t="str">
        <f t="shared" si="42"/>
        <v/>
      </c>
    </row>
    <row r="2703" spans="1:3" x14ac:dyDescent="0.25">
      <c r="A2703">
        <v>2700</v>
      </c>
      <c r="C2703" s="110" t="str">
        <f t="shared" si="42"/>
        <v/>
      </c>
    </row>
    <row r="2704" spans="1:3" x14ac:dyDescent="0.25">
      <c r="A2704">
        <v>2701</v>
      </c>
      <c r="C2704" s="110" t="str">
        <f t="shared" si="42"/>
        <v/>
      </c>
    </row>
    <row r="2705" spans="1:3" x14ac:dyDescent="0.25">
      <c r="A2705">
        <v>2702</v>
      </c>
      <c r="C2705" s="110" t="str">
        <f t="shared" si="42"/>
        <v/>
      </c>
    </row>
    <row r="2706" spans="1:3" x14ac:dyDescent="0.25">
      <c r="A2706">
        <v>2703</v>
      </c>
      <c r="C2706" s="110" t="str">
        <f t="shared" si="42"/>
        <v/>
      </c>
    </row>
    <row r="2707" spans="1:3" x14ac:dyDescent="0.25">
      <c r="A2707">
        <v>2704</v>
      </c>
      <c r="C2707" s="110" t="str">
        <f t="shared" si="42"/>
        <v/>
      </c>
    </row>
    <row r="2708" spans="1:3" x14ac:dyDescent="0.25">
      <c r="A2708">
        <v>2705</v>
      </c>
      <c r="C2708" s="110" t="str">
        <f t="shared" si="42"/>
        <v/>
      </c>
    </row>
    <row r="2709" spans="1:3" x14ac:dyDescent="0.25">
      <c r="A2709">
        <v>2706</v>
      </c>
      <c r="C2709" s="110" t="str">
        <f t="shared" si="42"/>
        <v/>
      </c>
    </row>
    <row r="2710" spans="1:3" x14ac:dyDescent="0.25">
      <c r="A2710">
        <v>2707</v>
      </c>
      <c r="C2710" s="110" t="str">
        <f t="shared" si="42"/>
        <v/>
      </c>
    </row>
    <row r="2711" spans="1:3" x14ac:dyDescent="0.25">
      <c r="A2711">
        <v>2708</v>
      </c>
      <c r="C2711" s="110" t="str">
        <f t="shared" si="42"/>
        <v/>
      </c>
    </row>
    <row r="2712" spans="1:3" x14ac:dyDescent="0.25">
      <c r="A2712">
        <v>2709</v>
      </c>
      <c r="C2712" s="110" t="str">
        <f t="shared" si="42"/>
        <v/>
      </c>
    </row>
    <row r="2713" spans="1:3" x14ac:dyDescent="0.25">
      <c r="A2713">
        <v>2710</v>
      </c>
      <c r="C2713" s="110" t="str">
        <f t="shared" si="42"/>
        <v/>
      </c>
    </row>
    <row r="2714" spans="1:3" x14ac:dyDescent="0.25">
      <c r="A2714">
        <v>2711</v>
      </c>
      <c r="C2714" s="110" t="str">
        <f t="shared" si="42"/>
        <v/>
      </c>
    </row>
    <row r="2715" spans="1:3" x14ac:dyDescent="0.25">
      <c r="A2715">
        <v>2712</v>
      </c>
      <c r="C2715" s="110" t="str">
        <f t="shared" si="42"/>
        <v/>
      </c>
    </row>
    <row r="2716" spans="1:3" x14ac:dyDescent="0.25">
      <c r="A2716">
        <v>2713</v>
      </c>
      <c r="C2716" s="110" t="str">
        <f t="shared" si="42"/>
        <v/>
      </c>
    </row>
    <row r="2717" spans="1:3" x14ac:dyDescent="0.25">
      <c r="A2717">
        <v>2714</v>
      </c>
      <c r="C2717" s="110" t="str">
        <f t="shared" si="42"/>
        <v/>
      </c>
    </row>
    <row r="2718" spans="1:3" x14ac:dyDescent="0.25">
      <c r="A2718">
        <v>2715</v>
      </c>
      <c r="C2718" s="110" t="str">
        <f t="shared" si="42"/>
        <v/>
      </c>
    </row>
    <row r="2719" spans="1:3" x14ac:dyDescent="0.25">
      <c r="A2719">
        <v>2716</v>
      </c>
      <c r="C2719" s="110" t="str">
        <f t="shared" si="42"/>
        <v/>
      </c>
    </row>
    <row r="2720" spans="1:3" x14ac:dyDescent="0.25">
      <c r="A2720">
        <v>2717</v>
      </c>
      <c r="C2720" s="110" t="str">
        <f t="shared" si="42"/>
        <v/>
      </c>
    </row>
    <row r="2721" spans="1:3" x14ac:dyDescent="0.25">
      <c r="A2721">
        <v>2718</v>
      </c>
      <c r="C2721" s="110" t="str">
        <f t="shared" si="42"/>
        <v/>
      </c>
    </row>
    <row r="2722" spans="1:3" x14ac:dyDescent="0.25">
      <c r="A2722">
        <v>2719</v>
      </c>
      <c r="C2722" s="110" t="str">
        <f t="shared" si="42"/>
        <v/>
      </c>
    </row>
    <row r="2723" spans="1:3" x14ac:dyDescent="0.25">
      <c r="A2723">
        <v>2720</v>
      </c>
      <c r="C2723" s="110" t="str">
        <f t="shared" si="42"/>
        <v/>
      </c>
    </row>
    <row r="2724" spans="1:3" x14ac:dyDescent="0.25">
      <c r="A2724">
        <v>2721</v>
      </c>
      <c r="C2724" s="110" t="str">
        <f t="shared" si="42"/>
        <v/>
      </c>
    </row>
    <row r="2725" spans="1:3" x14ac:dyDescent="0.25">
      <c r="A2725">
        <v>2722</v>
      </c>
      <c r="C2725" s="110" t="str">
        <f t="shared" si="42"/>
        <v/>
      </c>
    </row>
    <row r="2726" spans="1:3" x14ac:dyDescent="0.25">
      <c r="A2726">
        <v>2723</v>
      </c>
      <c r="C2726" s="110" t="str">
        <f t="shared" si="42"/>
        <v/>
      </c>
    </row>
    <row r="2727" spans="1:3" x14ac:dyDescent="0.25">
      <c r="A2727">
        <v>2724</v>
      </c>
      <c r="C2727" s="110" t="str">
        <f t="shared" si="42"/>
        <v/>
      </c>
    </row>
    <row r="2728" spans="1:3" x14ac:dyDescent="0.25">
      <c r="A2728">
        <v>2725</v>
      </c>
      <c r="C2728" s="110" t="str">
        <f t="shared" si="42"/>
        <v/>
      </c>
    </row>
    <row r="2729" spans="1:3" x14ac:dyDescent="0.25">
      <c r="A2729">
        <v>2726</v>
      </c>
      <c r="C2729" s="110" t="str">
        <f t="shared" si="42"/>
        <v/>
      </c>
    </row>
    <row r="2730" spans="1:3" x14ac:dyDescent="0.25">
      <c r="A2730">
        <v>2727</v>
      </c>
      <c r="C2730" s="110" t="str">
        <f t="shared" si="42"/>
        <v/>
      </c>
    </row>
    <row r="2731" spans="1:3" x14ac:dyDescent="0.25">
      <c r="A2731">
        <v>2728</v>
      </c>
      <c r="C2731" s="110" t="str">
        <f t="shared" si="42"/>
        <v/>
      </c>
    </row>
    <row r="2732" spans="1:3" x14ac:dyDescent="0.25">
      <c r="A2732">
        <v>2729</v>
      </c>
      <c r="C2732" s="110" t="str">
        <f t="shared" si="42"/>
        <v/>
      </c>
    </row>
    <row r="2733" spans="1:3" x14ac:dyDescent="0.25">
      <c r="A2733">
        <v>2730</v>
      </c>
      <c r="C2733" s="110" t="str">
        <f t="shared" si="42"/>
        <v/>
      </c>
    </row>
    <row r="2734" spans="1:3" x14ac:dyDescent="0.25">
      <c r="A2734">
        <v>2731</v>
      </c>
      <c r="C2734" s="110" t="str">
        <f t="shared" si="42"/>
        <v/>
      </c>
    </row>
    <row r="2735" spans="1:3" x14ac:dyDescent="0.25">
      <c r="A2735">
        <v>2732</v>
      </c>
      <c r="C2735" s="110" t="str">
        <f t="shared" si="42"/>
        <v/>
      </c>
    </row>
    <row r="2736" spans="1:3" x14ac:dyDescent="0.25">
      <c r="A2736">
        <v>2733</v>
      </c>
      <c r="C2736" s="110" t="str">
        <f t="shared" si="42"/>
        <v/>
      </c>
    </row>
    <row r="2737" spans="1:3" x14ac:dyDescent="0.25">
      <c r="A2737">
        <v>2734</v>
      </c>
      <c r="C2737" s="110" t="str">
        <f t="shared" si="42"/>
        <v/>
      </c>
    </row>
    <row r="2738" spans="1:3" x14ac:dyDescent="0.25">
      <c r="A2738">
        <v>2735</v>
      </c>
      <c r="C2738" s="110" t="str">
        <f t="shared" si="42"/>
        <v/>
      </c>
    </row>
    <row r="2739" spans="1:3" x14ac:dyDescent="0.25">
      <c r="A2739">
        <v>2736</v>
      </c>
      <c r="C2739" s="110" t="str">
        <f t="shared" si="42"/>
        <v/>
      </c>
    </row>
    <row r="2740" spans="1:3" x14ac:dyDescent="0.25">
      <c r="A2740">
        <v>2737</v>
      </c>
      <c r="C2740" s="110" t="str">
        <f t="shared" si="42"/>
        <v/>
      </c>
    </row>
    <row r="2741" spans="1:3" x14ac:dyDescent="0.25">
      <c r="A2741">
        <v>2738</v>
      </c>
      <c r="C2741" s="110" t="str">
        <f t="shared" si="42"/>
        <v/>
      </c>
    </row>
    <row r="2742" spans="1:3" x14ac:dyDescent="0.25">
      <c r="A2742">
        <v>2739</v>
      </c>
      <c r="C2742" s="110" t="str">
        <f t="shared" si="42"/>
        <v/>
      </c>
    </row>
    <row r="2743" spans="1:3" x14ac:dyDescent="0.25">
      <c r="A2743">
        <v>2740</v>
      </c>
      <c r="C2743" s="110" t="str">
        <f t="shared" si="42"/>
        <v/>
      </c>
    </row>
    <row r="2744" spans="1:3" x14ac:dyDescent="0.25">
      <c r="A2744">
        <v>2741</v>
      </c>
      <c r="C2744" s="110" t="str">
        <f t="shared" si="42"/>
        <v/>
      </c>
    </row>
    <row r="2745" spans="1:3" x14ac:dyDescent="0.25">
      <c r="A2745">
        <v>2742</v>
      </c>
      <c r="C2745" s="110" t="str">
        <f t="shared" si="42"/>
        <v/>
      </c>
    </row>
    <row r="2746" spans="1:3" x14ac:dyDescent="0.25">
      <c r="A2746">
        <v>2743</v>
      </c>
      <c r="C2746" s="110" t="str">
        <f t="shared" si="42"/>
        <v/>
      </c>
    </row>
    <row r="2747" spans="1:3" x14ac:dyDescent="0.25">
      <c r="A2747">
        <v>2744</v>
      </c>
      <c r="C2747" s="110" t="str">
        <f t="shared" si="42"/>
        <v/>
      </c>
    </row>
    <row r="2748" spans="1:3" x14ac:dyDescent="0.25">
      <c r="A2748">
        <v>2745</v>
      </c>
      <c r="C2748" s="110" t="str">
        <f t="shared" si="42"/>
        <v/>
      </c>
    </row>
    <row r="2749" spans="1:3" x14ac:dyDescent="0.25">
      <c r="A2749">
        <v>2746</v>
      </c>
      <c r="C2749" s="110" t="str">
        <f t="shared" si="42"/>
        <v/>
      </c>
    </row>
    <row r="2750" spans="1:3" x14ac:dyDescent="0.25">
      <c r="A2750">
        <v>2747</v>
      </c>
      <c r="C2750" s="110" t="str">
        <f t="shared" si="42"/>
        <v/>
      </c>
    </row>
    <row r="2751" spans="1:3" x14ac:dyDescent="0.25">
      <c r="A2751">
        <v>2748</v>
      </c>
      <c r="C2751" s="110" t="str">
        <f t="shared" si="42"/>
        <v/>
      </c>
    </row>
    <row r="2752" spans="1:3" x14ac:dyDescent="0.25">
      <c r="A2752">
        <v>2749</v>
      </c>
      <c r="C2752" s="110" t="str">
        <f t="shared" si="42"/>
        <v/>
      </c>
    </row>
    <row r="2753" spans="1:3" x14ac:dyDescent="0.25">
      <c r="A2753">
        <v>2750</v>
      </c>
      <c r="C2753" s="110" t="str">
        <f t="shared" si="42"/>
        <v/>
      </c>
    </row>
    <row r="2754" spans="1:3" x14ac:dyDescent="0.25">
      <c r="A2754">
        <v>2751</v>
      </c>
      <c r="C2754" s="110" t="str">
        <f t="shared" si="42"/>
        <v/>
      </c>
    </row>
    <row r="2755" spans="1:3" x14ac:dyDescent="0.25">
      <c r="A2755">
        <v>2752</v>
      </c>
      <c r="C2755" s="110" t="str">
        <f t="shared" si="42"/>
        <v/>
      </c>
    </row>
    <row r="2756" spans="1:3" x14ac:dyDescent="0.25">
      <c r="A2756">
        <v>2753</v>
      </c>
      <c r="C2756" s="110" t="str">
        <f t="shared" ref="C2756:C2819" si="43">IF(B2756="","",B2756+15)</f>
        <v/>
      </c>
    </row>
    <row r="2757" spans="1:3" x14ac:dyDescent="0.25">
      <c r="A2757">
        <v>2754</v>
      </c>
      <c r="C2757" s="110" t="str">
        <f t="shared" si="43"/>
        <v/>
      </c>
    </row>
    <row r="2758" spans="1:3" x14ac:dyDescent="0.25">
      <c r="A2758">
        <v>2755</v>
      </c>
      <c r="C2758" s="110" t="str">
        <f t="shared" si="43"/>
        <v/>
      </c>
    </row>
    <row r="2759" spans="1:3" x14ac:dyDescent="0.25">
      <c r="A2759">
        <v>2756</v>
      </c>
      <c r="C2759" s="110" t="str">
        <f t="shared" si="43"/>
        <v/>
      </c>
    </row>
    <row r="2760" spans="1:3" x14ac:dyDescent="0.25">
      <c r="A2760">
        <v>2757</v>
      </c>
      <c r="C2760" s="110" t="str">
        <f t="shared" si="43"/>
        <v/>
      </c>
    </row>
    <row r="2761" spans="1:3" x14ac:dyDescent="0.25">
      <c r="A2761">
        <v>2758</v>
      </c>
      <c r="C2761" s="110" t="str">
        <f t="shared" si="43"/>
        <v/>
      </c>
    </row>
    <row r="2762" spans="1:3" x14ac:dyDescent="0.25">
      <c r="A2762">
        <v>2759</v>
      </c>
      <c r="C2762" s="110" t="str">
        <f t="shared" si="43"/>
        <v/>
      </c>
    </row>
    <row r="2763" spans="1:3" x14ac:dyDescent="0.25">
      <c r="A2763">
        <v>2760</v>
      </c>
      <c r="C2763" s="110" t="str">
        <f t="shared" si="43"/>
        <v/>
      </c>
    </row>
    <row r="2764" spans="1:3" x14ac:dyDescent="0.25">
      <c r="A2764">
        <v>2761</v>
      </c>
      <c r="C2764" s="110" t="str">
        <f t="shared" si="43"/>
        <v/>
      </c>
    </row>
    <row r="2765" spans="1:3" x14ac:dyDescent="0.25">
      <c r="A2765">
        <v>2762</v>
      </c>
      <c r="C2765" s="110" t="str">
        <f t="shared" si="43"/>
        <v/>
      </c>
    </row>
    <row r="2766" spans="1:3" x14ac:dyDescent="0.25">
      <c r="A2766">
        <v>2763</v>
      </c>
      <c r="C2766" s="110" t="str">
        <f t="shared" si="43"/>
        <v/>
      </c>
    </row>
    <row r="2767" spans="1:3" x14ac:dyDescent="0.25">
      <c r="A2767">
        <v>2764</v>
      </c>
      <c r="C2767" s="110" t="str">
        <f t="shared" si="43"/>
        <v/>
      </c>
    </row>
    <row r="2768" spans="1:3" x14ac:dyDescent="0.25">
      <c r="A2768">
        <v>2765</v>
      </c>
      <c r="C2768" s="110" t="str">
        <f t="shared" si="43"/>
        <v/>
      </c>
    </row>
    <row r="2769" spans="1:3" x14ac:dyDescent="0.25">
      <c r="A2769">
        <v>2766</v>
      </c>
      <c r="C2769" s="110" t="str">
        <f t="shared" si="43"/>
        <v/>
      </c>
    </row>
    <row r="2770" spans="1:3" x14ac:dyDescent="0.25">
      <c r="A2770">
        <v>2767</v>
      </c>
      <c r="C2770" s="110" t="str">
        <f t="shared" si="43"/>
        <v/>
      </c>
    </row>
    <row r="2771" spans="1:3" x14ac:dyDescent="0.25">
      <c r="A2771">
        <v>2768</v>
      </c>
      <c r="C2771" s="110" t="str">
        <f t="shared" si="43"/>
        <v/>
      </c>
    </row>
    <row r="2772" spans="1:3" x14ac:dyDescent="0.25">
      <c r="A2772">
        <v>2769</v>
      </c>
      <c r="C2772" s="110" t="str">
        <f t="shared" si="43"/>
        <v/>
      </c>
    </row>
    <row r="2773" spans="1:3" x14ac:dyDescent="0.25">
      <c r="A2773">
        <v>2770</v>
      </c>
      <c r="C2773" s="110" t="str">
        <f t="shared" si="43"/>
        <v/>
      </c>
    </row>
    <row r="2774" spans="1:3" x14ac:dyDescent="0.25">
      <c r="A2774">
        <v>2771</v>
      </c>
      <c r="C2774" s="110" t="str">
        <f t="shared" si="43"/>
        <v/>
      </c>
    </row>
    <row r="2775" spans="1:3" x14ac:dyDescent="0.25">
      <c r="A2775">
        <v>2772</v>
      </c>
      <c r="C2775" s="110" t="str">
        <f t="shared" si="43"/>
        <v/>
      </c>
    </row>
    <row r="2776" spans="1:3" x14ac:dyDescent="0.25">
      <c r="A2776">
        <v>2773</v>
      </c>
      <c r="C2776" s="110" t="str">
        <f t="shared" si="43"/>
        <v/>
      </c>
    </row>
    <row r="2777" spans="1:3" x14ac:dyDescent="0.25">
      <c r="A2777">
        <v>2774</v>
      </c>
      <c r="C2777" s="110" t="str">
        <f t="shared" si="43"/>
        <v/>
      </c>
    </row>
    <row r="2778" spans="1:3" x14ac:dyDescent="0.25">
      <c r="A2778">
        <v>2775</v>
      </c>
      <c r="C2778" s="110" t="str">
        <f t="shared" si="43"/>
        <v/>
      </c>
    </row>
    <row r="2779" spans="1:3" x14ac:dyDescent="0.25">
      <c r="A2779">
        <v>2776</v>
      </c>
      <c r="C2779" s="110" t="str">
        <f t="shared" si="43"/>
        <v/>
      </c>
    </row>
    <row r="2780" spans="1:3" x14ac:dyDescent="0.25">
      <c r="A2780">
        <v>2777</v>
      </c>
      <c r="C2780" s="110" t="str">
        <f t="shared" si="43"/>
        <v/>
      </c>
    </row>
    <row r="2781" spans="1:3" x14ac:dyDescent="0.25">
      <c r="A2781">
        <v>2778</v>
      </c>
      <c r="C2781" s="110" t="str">
        <f t="shared" si="43"/>
        <v/>
      </c>
    </row>
    <row r="2782" spans="1:3" x14ac:dyDescent="0.25">
      <c r="A2782">
        <v>2779</v>
      </c>
      <c r="C2782" s="110" t="str">
        <f t="shared" si="43"/>
        <v/>
      </c>
    </row>
    <row r="2783" spans="1:3" x14ac:dyDescent="0.25">
      <c r="A2783">
        <v>2780</v>
      </c>
      <c r="C2783" s="110" t="str">
        <f t="shared" si="43"/>
        <v/>
      </c>
    </row>
    <row r="2784" spans="1:3" x14ac:dyDescent="0.25">
      <c r="A2784">
        <v>2781</v>
      </c>
      <c r="C2784" s="110" t="str">
        <f t="shared" si="43"/>
        <v/>
      </c>
    </row>
    <row r="2785" spans="1:3" x14ac:dyDescent="0.25">
      <c r="A2785">
        <v>2782</v>
      </c>
      <c r="C2785" s="110" t="str">
        <f t="shared" si="43"/>
        <v/>
      </c>
    </row>
    <row r="2786" spans="1:3" x14ac:dyDescent="0.25">
      <c r="A2786">
        <v>2783</v>
      </c>
      <c r="C2786" s="110" t="str">
        <f t="shared" si="43"/>
        <v/>
      </c>
    </row>
    <row r="2787" spans="1:3" x14ac:dyDescent="0.25">
      <c r="A2787">
        <v>2784</v>
      </c>
      <c r="C2787" s="110" t="str">
        <f t="shared" si="43"/>
        <v/>
      </c>
    </row>
    <row r="2788" spans="1:3" x14ac:dyDescent="0.25">
      <c r="A2788">
        <v>2785</v>
      </c>
      <c r="C2788" s="110" t="str">
        <f t="shared" si="43"/>
        <v/>
      </c>
    </row>
    <row r="2789" spans="1:3" x14ac:dyDescent="0.25">
      <c r="A2789">
        <v>2786</v>
      </c>
      <c r="C2789" s="110" t="str">
        <f t="shared" si="43"/>
        <v/>
      </c>
    </row>
    <row r="2790" spans="1:3" x14ac:dyDescent="0.25">
      <c r="A2790">
        <v>2787</v>
      </c>
      <c r="C2790" s="110" t="str">
        <f t="shared" si="43"/>
        <v/>
      </c>
    </row>
    <row r="2791" spans="1:3" x14ac:dyDescent="0.25">
      <c r="A2791">
        <v>2788</v>
      </c>
      <c r="C2791" s="110" t="str">
        <f t="shared" si="43"/>
        <v/>
      </c>
    </row>
    <row r="2792" spans="1:3" x14ac:dyDescent="0.25">
      <c r="A2792">
        <v>2789</v>
      </c>
      <c r="C2792" s="110" t="str">
        <f t="shared" si="43"/>
        <v/>
      </c>
    </row>
    <row r="2793" spans="1:3" x14ac:dyDescent="0.25">
      <c r="A2793">
        <v>2790</v>
      </c>
      <c r="C2793" s="110" t="str">
        <f t="shared" si="43"/>
        <v/>
      </c>
    </row>
    <row r="2794" spans="1:3" x14ac:dyDescent="0.25">
      <c r="A2794">
        <v>2791</v>
      </c>
      <c r="C2794" s="110" t="str">
        <f t="shared" si="43"/>
        <v/>
      </c>
    </row>
    <row r="2795" spans="1:3" x14ac:dyDescent="0.25">
      <c r="A2795">
        <v>2792</v>
      </c>
      <c r="C2795" s="110" t="str">
        <f t="shared" si="43"/>
        <v/>
      </c>
    </row>
    <row r="2796" spans="1:3" x14ac:dyDescent="0.25">
      <c r="A2796">
        <v>2793</v>
      </c>
      <c r="C2796" s="110" t="str">
        <f t="shared" si="43"/>
        <v/>
      </c>
    </row>
    <row r="2797" spans="1:3" x14ac:dyDescent="0.25">
      <c r="A2797">
        <v>2794</v>
      </c>
      <c r="C2797" s="110" t="str">
        <f t="shared" si="43"/>
        <v/>
      </c>
    </row>
    <row r="2798" spans="1:3" x14ac:dyDescent="0.25">
      <c r="A2798">
        <v>2795</v>
      </c>
      <c r="C2798" s="110" t="str">
        <f t="shared" si="43"/>
        <v/>
      </c>
    </row>
    <row r="2799" spans="1:3" x14ac:dyDescent="0.25">
      <c r="A2799">
        <v>2796</v>
      </c>
      <c r="C2799" s="110" t="str">
        <f t="shared" si="43"/>
        <v/>
      </c>
    </row>
    <row r="2800" spans="1:3" x14ac:dyDescent="0.25">
      <c r="A2800">
        <v>2797</v>
      </c>
      <c r="C2800" s="110" t="str">
        <f t="shared" si="43"/>
        <v/>
      </c>
    </row>
    <row r="2801" spans="1:3" x14ac:dyDescent="0.25">
      <c r="A2801">
        <v>2798</v>
      </c>
      <c r="C2801" s="110" t="str">
        <f t="shared" si="43"/>
        <v/>
      </c>
    </row>
    <row r="2802" spans="1:3" x14ac:dyDescent="0.25">
      <c r="A2802">
        <v>2799</v>
      </c>
      <c r="C2802" s="110" t="str">
        <f t="shared" si="43"/>
        <v/>
      </c>
    </row>
    <row r="2803" spans="1:3" x14ac:dyDescent="0.25">
      <c r="A2803">
        <v>2800</v>
      </c>
      <c r="C2803" s="110" t="str">
        <f t="shared" si="43"/>
        <v/>
      </c>
    </row>
    <row r="2804" spans="1:3" x14ac:dyDescent="0.25">
      <c r="A2804">
        <v>2801</v>
      </c>
      <c r="C2804" s="110" t="str">
        <f t="shared" si="43"/>
        <v/>
      </c>
    </row>
    <row r="2805" spans="1:3" x14ac:dyDescent="0.25">
      <c r="A2805">
        <v>2802</v>
      </c>
      <c r="C2805" s="110" t="str">
        <f t="shared" si="43"/>
        <v/>
      </c>
    </row>
    <row r="2806" spans="1:3" x14ac:dyDescent="0.25">
      <c r="A2806">
        <v>2803</v>
      </c>
      <c r="C2806" s="110" t="str">
        <f t="shared" si="43"/>
        <v/>
      </c>
    </row>
    <row r="2807" spans="1:3" x14ac:dyDescent="0.25">
      <c r="A2807">
        <v>2804</v>
      </c>
      <c r="C2807" s="110" t="str">
        <f t="shared" si="43"/>
        <v/>
      </c>
    </row>
    <row r="2808" spans="1:3" x14ac:dyDescent="0.25">
      <c r="A2808">
        <v>2805</v>
      </c>
      <c r="C2808" s="110" t="str">
        <f t="shared" si="43"/>
        <v/>
      </c>
    </row>
    <row r="2809" spans="1:3" x14ac:dyDescent="0.25">
      <c r="A2809">
        <v>2806</v>
      </c>
      <c r="C2809" s="110" t="str">
        <f t="shared" si="43"/>
        <v/>
      </c>
    </row>
    <row r="2810" spans="1:3" x14ac:dyDescent="0.25">
      <c r="A2810">
        <v>2807</v>
      </c>
      <c r="C2810" s="110" t="str">
        <f t="shared" si="43"/>
        <v/>
      </c>
    </row>
    <row r="2811" spans="1:3" x14ac:dyDescent="0.25">
      <c r="A2811">
        <v>2808</v>
      </c>
      <c r="C2811" s="110" t="str">
        <f t="shared" si="43"/>
        <v/>
      </c>
    </row>
    <row r="2812" spans="1:3" x14ac:dyDescent="0.25">
      <c r="A2812">
        <v>2809</v>
      </c>
      <c r="C2812" s="110" t="str">
        <f t="shared" si="43"/>
        <v/>
      </c>
    </row>
    <row r="2813" spans="1:3" x14ac:dyDescent="0.25">
      <c r="A2813">
        <v>2810</v>
      </c>
      <c r="C2813" s="110" t="str">
        <f t="shared" si="43"/>
        <v/>
      </c>
    </row>
    <row r="2814" spans="1:3" x14ac:dyDescent="0.25">
      <c r="A2814">
        <v>2811</v>
      </c>
      <c r="C2814" s="110" t="str">
        <f t="shared" si="43"/>
        <v/>
      </c>
    </row>
    <row r="2815" spans="1:3" x14ac:dyDescent="0.25">
      <c r="A2815">
        <v>2812</v>
      </c>
      <c r="C2815" s="110" t="str">
        <f t="shared" si="43"/>
        <v/>
      </c>
    </row>
    <row r="2816" spans="1:3" x14ac:dyDescent="0.25">
      <c r="A2816">
        <v>2813</v>
      </c>
      <c r="C2816" s="110" t="str">
        <f t="shared" si="43"/>
        <v/>
      </c>
    </row>
    <row r="2817" spans="1:3" x14ac:dyDescent="0.25">
      <c r="A2817">
        <v>2814</v>
      </c>
      <c r="C2817" s="110" t="str">
        <f t="shared" si="43"/>
        <v/>
      </c>
    </row>
    <row r="2818" spans="1:3" x14ac:dyDescent="0.25">
      <c r="A2818">
        <v>2815</v>
      </c>
      <c r="C2818" s="110" t="str">
        <f t="shared" si="43"/>
        <v/>
      </c>
    </row>
    <row r="2819" spans="1:3" x14ac:dyDescent="0.25">
      <c r="A2819">
        <v>2816</v>
      </c>
      <c r="C2819" s="110" t="str">
        <f t="shared" si="43"/>
        <v/>
      </c>
    </row>
    <row r="2820" spans="1:3" x14ac:dyDescent="0.25">
      <c r="A2820">
        <v>2817</v>
      </c>
      <c r="C2820" s="110" t="str">
        <f t="shared" ref="C2820:C2883" si="44">IF(B2820="","",B2820+15)</f>
        <v/>
      </c>
    </row>
    <row r="2821" spans="1:3" x14ac:dyDescent="0.25">
      <c r="A2821">
        <v>2818</v>
      </c>
      <c r="C2821" s="110" t="str">
        <f t="shared" si="44"/>
        <v/>
      </c>
    </row>
    <row r="2822" spans="1:3" x14ac:dyDescent="0.25">
      <c r="A2822">
        <v>2819</v>
      </c>
      <c r="C2822" s="110" t="str">
        <f t="shared" si="44"/>
        <v/>
      </c>
    </row>
    <row r="2823" spans="1:3" x14ac:dyDescent="0.25">
      <c r="A2823">
        <v>2820</v>
      </c>
      <c r="C2823" s="110" t="str">
        <f t="shared" si="44"/>
        <v/>
      </c>
    </row>
    <row r="2824" spans="1:3" x14ac:dyDescent="0.25">
      <c r="A2824">
        <v>2821</v>
      </c>
      <c r="C2824" s="110" t="str">
        <f t="shared" si="44"/>
        <v/>
      </c>
    </row>
    <row r="2825" spans="1:3" x14ac:dyDescent="0.25">
      <c r="A2825">
        <v>2822</v>
      </c>
      <c r="C2825" s="110" t="str">
        <f t="shared" si="44"/>
        <v/>
      </c>
    </row>
    <row r="2826" spans="1:3" x14ac:dyDescent="0.25">
      <c r="A2826">
        <v>2823</v>
      </c>
      <c r="C2826" s="110" t="str">
        <f t="shared" si="44"/>
        <v/>
      </c>
    </row>
    <row r="2827" spans="1:3" x14ac:dyDescent="0.25">
      <c r="A2827">
        <v>2824</v>
      </c>
      <c r="C2827" s="110" t="str">
        <f t="shared" si="44"/>
        <v/>
      </c>
    </row>
    <row r="2828" spans="1:3" x14ac:dyDescent="0.25">
      <c r="A2828">
        <v>2825</v>
      </c>
      <c r="C2828" s="110" t="str">
        <f t="shared" si="44"/>
        <v/>
      </c>
    </row>
    <row r="2829" spans="1:3" x14ac:dyDescent="0.25">
      <c r="A2829">
        <v>2826</v>
      </c>
      <c r="C2829" s="110" t="str">
        <f t="shared" si="44"/>
        <v/>
      </c>
    </row>
    <row r="2830" spans="1:3" x14ac:dyDescent="0.25">
      <c r="A2830">
        <v>2827</v>
      </c>
      <c r="C2830" s="110" t="str">
        <f t="shared" si="44"/>
        <v/>
      </c>
    </row>
    <row r="2831" spans="1:3" x14ac:dyDescent="0.25">
      <c r="A2831">
        <v>2828</v>
      </c>
      <c r="C2831" s="110" t="str">
        <f t="shared" si="44"/>
        <v/>
      </c>
    </row>
    <row r="2832" spans="1:3" x14ac:dyDescent="0.25">
      <c r="A2832">
        <v>2829</v>
      </c>
      <c r="C2832" s="110" t="str">
        <f t="shared" si="44"/>
        <v/>
      </c>
    </row>
    <row r="2833" spans="1:3" x14ac:dyDescent="0.25">
      <c r="A2833">
        <v>2830</v>
      </c>
      <c r="C2833" s="110" t="str">
        <f t="shared" si="44"/>
        <v/>
      </c>
    </row>
    <row r="2834" spans="1:3" x14ac:dyDescent="0.25">
      <c r="A2834">
        <v>2831</v>
      </c>
      <c r="C2834" s="110" t="str">
        <f t="shared" si="44"/>
        <v/>
      </c>
    </row>
    <row r="2835" spans="1:3" x14ac:dyDescent="0.25">
      <c r="A2835">
        <v>2832</v>
      </c>
      <c r="C2835" s="110" t="str">
        <f t="shared" si="44"/>
        <v/>
      </c>
    </row>
    <row r="2836" spans="1:3" x14ac:dyDescent="0.25">
      <c r="A2836">
        <v>2833</v>
      </c>
      <c r="C2836" s="110" t="str">
        <f t="shared" si="44"/>
        <v/>
      </c>
    </row>
    <row r="2837" spans="1:3" x14ac:dyDescent="0.25">
      <c r="A2837">
        <v>2834</v>
      </c>
      <c r="C2837" s="110" t="str">
        <f t="shared" si="44"/>
        <v/>
      </c>
    </row>
    <row r="2838" spans="1:3" x14ac:dyDescent="0.25">
      <c r="A2838">
        <v>2835</v>
      </c>
      <c r="C2838" s="110" t="str">
        <f t="shared" si="44"/>
        <v/>
      </c>
    </row>
    <row r="2839" spans="1:3" x14ac:dyDescent="0.25">
      <c r="A2839">
        <v>2836</v>
      </c>
      <c r="C2839" s="110" t="str">
        <f t="shared" si="44"/>
        <v/>
      </c>
    </row>
    <row r="2840" spans="1:3" x14ac:dyDescent="0.25">
      <c r="A2840">
        <v>2837</v>
      </c>
      <c r="C2840" s="110" t="str">
        <f t="shared" si="44"/>
        <v/>
      </c>
    </row>
    <row r="2841" spans="1:3" x14ac:dyDescent="0.25">
      <c r="A2841">
        <v>2838</v>
      </c>
      <c r="C2841" s="110" t="str">
        <f t="shared" si="44"/>
        <v/>
      </c>
    </row>
    <row r="2842" spans="1:3" x14ac:dyDescent="0.25">
      <c r="A2842">
        <v>2839</v>
      </c>
      <c r="C2842" s="110" t="str">
        <f t="shared" si="44"/>
        <v/>
      </c>
    </row>
    <row r="2843" spans="1:3" x14ac:dyDescent="0.25">
      <c r="A2843">
        <v>2840</v>
      </c>
      <c r="C2843" s="110" t="str">
        <f t="shared" si="44"/>
        <v/>
      </c>
    </row>
    <row r="2844" spans="1:3" x14ac:dyDescent="0.25">
      <c r="A2844">
        <v>2841</v>
      </c>
      <c r="C2844" s="110" t="str">
        <f t="shared" si="44"/>
        <v/>
      </c>
    </row>
    <row r="2845" spans="1:3" x14ac:dyDescent="0.25">
      <c r="A2845">
        <v>2842</v>
      </c>
      <c r="C2845" s="110" t="str">
        <f t="shared" si="44"/>
        <v/>
      </c>
    </row>
    <row r="2846" spans="1:3" x14ac:dyDescent="0.25">
      <c r="A2846">
        <v>2843</v>
      </c>
      <c r="C2846" s="110" t="str">
        <f t="shared" si="44"/>
        <v/>
      </c>
    </row>
    <row r="2847" spans="1:3" x14ac:dyDescent="0.25">
      <c r="A2847">
        <v>2844</v>
      </c>
      <c r="C2847" s="110" t="str">
        <f t="shared" si="44"/>
        <v/>
      </c>
    </row>
    <row r="2848" spans="1:3" x14ac:dyDescent="0.25">
      <c r="A2848">
        <v>2845</v>
      </c>
      <c r="C2848" s="110" t="str">
        <f t="shared" si="44"/>
        <v/>
      </c>
    </row>
    <row r="2849" spans="1:3" x14ac:dyDescent="0.25">
      <c r="A2849">
        <v>2846</v>
      </c>
      <c r="C2849" s="110" t="str">
        <f t="shared" si="44"/>
        <v/>
      </c>
    </row>
    <row r="2850" spans="1:3" x14ac:dyDescent="0.25">
      <c r="A2850">
        <v>2847</v>
      </c>
      <c r="C2850" s="110" t="str">
        <f t="shared" si="44"/>
        <v/>
      </c>
    </row>
    <row r="2851" spans="1:3" x14ac:dyDescent="0.25">
      <c r="A2851">
        <v>2848</v>
      </c>
      <c r="C2851" s="110" t="str">
        <f t="shared" si="44"/>
        <v/>
      </c>
    </row>
    <row r="2852" spans="1:3" x14ac:dyDescent="0.25">
      <c r="A2852">
        <v>2849</v>
      </c>
      <c r="C2852" s="110" t="str">
        <f t="shared" si="44"/>
        <v/>
      </c>
    </row>
    <row r="2853" spans="1:3" x14ac:dyDescent="0.25">
      <c r="A2853">
        <v>2850</v>
      </c>
      <c r="C2853" s="110" t="str">
        <f t="shared" si="44"/>
        <v/>
      </c>
    </row>
    <row r="2854" spans="1:3" x14ac:dyDescent="0.25">
      <c r="A2854">
        <v>2851</v>
      </c>
      <c r="C2854" s="110" t="str">
        <f t="shared" si="44"/>
        <v/>
      </c>
    </row>
    <row r="2855" spans="1:3" x14ac:dyDescent="0.25">
      <c r="A2855">
        <v>2852</v>
      </c>
      <c r="C2855" s="110" t="str">
        <f t="shared" si="44"/>
        <v/>
      </c>
    </row>
    <row r="2856" spans="1:3" x14ac:dyDescent="0.25">
      <c r="A2856">
        <v>2853</v>
      </c>
      <c r="C2856" s="110" t="str">
        <f t="shared" si="44"/>
        <v/>
      </c>
    </row>
    <row r="2857" spans="1:3" x14ac:dyDescent="0.25">
      <c r="A2857">
        <v>2854</v>
      </c>
      <c r="C2857" s="110" t="str">
        <f t="shared" si="44"/>
        <v/>
      </c>
    </row>
    <row r="2858" spans="1:3" x14ac:dyDescent="0.25">
      <c r="A2858">
        <v>2855</v>
      </c>
      <c r="C2858" s="110" t="str">
        <f t="shared" si="44"/>
        <v/>
      </c>
    </row>
    <row r="2859" spans="1:3" x14ac:dyDescent="0.25">
      <c r="A2859">
        <v>2856</v>
      </c>
      <c r="C2859" s="110" t="str">
        <f t="shared" si="44"/>
        <v/>
      </c>
    </row>
    <row r="2860" spans="1:3" x14ac:dyDescent="0.25">
      <c r="A2860">
        <v>2857</v>
      </c>
      <c r="C2860" s="110" t="str">
        <f t="shared" si="44"/>
        <v/>
      </c>
    </row>
    <row r="2861" spans="1:3" x14ac:dyDescent="0.25">
      <c r="A2861">
        <v>2858</v>
      </c>
      <c r="C2861" s="110" t="str">
        <f t="shared" si="44"/>
        <v/>
      </c>
    </row>
    <row r="2862" spans="1:3" x14ac:dyDescent="0.25">
      <c r="A2862">
        <v>2859</v>
      </c>
      <c r="C2862" s="110" t="str">
        <f t="shared" si="44"/>
        <v/>
      </c>
    </row>
    <row r="2863" spans="1:3" x14ac:dyDescent="0.25">
      <c r="A2863">
        <v>2860</v>
      </c>
      <c r="C2863" s="110" t="str">
        <f t="shared" si="44"/>
        <v/>
      </c>
    </row>
    <row r="2864" spans="1:3" x14ac:dyDescent="0.25">
      <c r="A2864">
        <v>2861</v>
      </c>
      <c r="C2864" s="110" t="str">
        <f t="shared" si="44"/>
        <v/>
      </c>
    </row>
    <row r="2865" spans="1:3" x14ac:dyDescent="0.25">
      <c r="A2865">
        <v>2862</v>
      </c>
      <c r="C2865" s="110" t="str">
        <f t="shared" si="44"/>
        <v/>
      </c>
    </row>
    <row r="2866" spans="1:3" x14ac:dyDescent="0.25">
      <c r="A2866">
        <v>2863</v>
      </c>
      <c r="C2866" s="110" t="str">
        <f t="shared" si="44"/>
        <v/>
      </c>
    </row>
    <row r="2867" spans="1:3" x14ac:dyDescent="0.25">
      <c r="A2867">
        <v>2864</v>
      </c>
      <c r="C2867" s="110" t="str">
        <f t="shared" si="44"/>
        <v/>
      </c>
    </row>
    <row r="2868" spans="1:3" x14ac:dyDescent="0.25">
      <c r="A2868">
        <v>2865</v>
      </c>
      <c r="C2868" s="110" t="str">
        <f t="shared" si="44"/>
        <v/>
      </c>
    </row>
    <row r="2869" spans="1:3" x14ac:dyDescent="0.25">
      <c r="A2869">
        <v>2866</v>
      </c>
      <c r="C2869" s="110" t="str">
        <f t="shared" si="44"/>
        <v/>
      </c>
    </row>
    <row r="2870" spans="1:3" x14ac:dyDescent="0.25">
      <c r="A2870">
        <v>2867</v>
      </c>
      <c r="C2870" s="110" t="str">
        <f t="shared" si="44"/>
        <v/>
      </c>
    </row>
    <row r="2871" spans="1:3" x14ac:dyDescent="0.25">
      <c r="A2871">
        <v>2868</v>
      </c>
      <c r="C2871" s="110" t="str">
        <f t="shared" si="44"/>
        <v/>
      </c>
    </row>
    <row r="2872" spans="1:3" x14ac:dyDescent="0.25">
      <c r="A2872">
        <v>2869</v>
      </c>
      <c r="C2872" s="110" t="str">
        <f t="shared" si="44"/>
        <v/>
      </c>
    </row>
    <row r="2873" spans="1:3" x14ac:dyDescent="0.25">
      <c r="A2873">
        <v>2870</v>
      </c>
      <c r="C2873" s="110" t="str">
        <f t="shared" si="44"/>
        <v/>
      </c>
    </row>
    <row r="2874" spans="1:3" x14ac:dyDescent="0.25">
      <c r="A2874">
        <v>2871</v>
      </c>
      <c r="C2874" s="110" t="str">
        <f t="shared" si="44"/>
        <v/>
      </c>
    </row>
    <row r="2875" spans="1:3" x14ac:dyDescent="0.25">
      <c r="A2875">
        <v>2872</v>
      </c>
      <c r="C2875" s="110" t="str">
        <f t="shared" si="44"/>
        <v/>
      </c>
    </row>
    <row r="2876" spans="1:3" x14ac:dyDescent="0.25">
      <c r="A2876">
        <v>2873</v>
      </c>
      <c r="C2876" s="110" t="str">
        <f t="shared" si="44"/>
        <v/>
      </c>
    </row>
    <row r="2877" spans="1:3" x14ac:dyDescent="0.25">
      <c r="A2877">
        <v>2874</v>
      </c>
      <c r="C2877" s="110" t="str">
        <f t="shared" si="44"/>
        <v/>
      </c>
    </row>
    <row r="2878" spans="1:3" x14ac:dyDescent="0.25">
      <c r="A2878">
        <v>2875</v>
      </c>
      <c r="C2878" s="110" t="str">
        <f t="shared" si="44"/>
        <v/>
      </c>
    </row>
    <row r="2879" spans="1:3" x14ac:dyDescent="0.25">
      <c r="A2879">
        <v>2876</v>
      </c>
      <c r="C2879" s="110" t="str">
        <f t="shared" si="44"/>
        <v/>
      </c>
    </row>
    <row r="2880" spans="1:3" x14ac:dyDescent="0.25">
      <c r="A2880">
        <v>2877</v>
      </c>
      <c r="C2880" s="110" t="str">
        <f t="shared" si="44"/>
        <v/>
      </c>
    </row>
    <row r="2881" spans="1:3" x14ac:dyDescent="0.25">
      <c r="A2881">
        <v>2878</v>
      </c>
      <c r="C2881" s="110" t="str">
        <f t="shared" si="44"/>
        <v/>
      </c>
    </row>
    <row r="2882" spans="1:3" x14ac:dyDescent="0.25">
      <c r="A2882">
        <v>2879</v>
      </c>
      <c r="C2882" s="110" t="str">
        <f t="shared" si="44"/>
        <v/>
      </c>
    </row>
    <row r="2883" spans="1:3" x14ac:dyDescent="0.25">
      <c r="A2883">
        <v>2880</v>
      </c>
      <c r="C2883" s="110" t="str">
        <f t="shared" si="44"/>
        <v/>
      </c>
    </row>
    <row r="2884" spans="1:3" x14ac:dyDescent="0.25">
      <c r="A2884">
        <v>2881</v>
      </c>
      <c r="C2884" s="110" t="str">
        <f t="shared" ref="C2884:C2947" si="45">IF(B2884="","",B2884+15)</f>
        <v/>
      </c>
    </row>
    <row r="2885" spans="1:3" x14ac:dyDescent="0.25">
      <c r="A2885">
        <v>2882</v>
      </c>
      <c r="C2885" s="110" t="str">
        <f t="shared" si="45"/>
        <v/>
      </c>
    </row>
    <row r="2886" spans="1:3" x14ac:dyDescent="0.25">
      <c r="A2886">
        <v>2883</v>
      </c>
      <c r="C2886" s="110" t="str">
        <f t="shared" si="45"/>
        <v/>
      </c>
    </row>
    <row r="2887" spans="1:3" x14ac:dyDescent="0.25">
      <c r="A2887">
        <v>2884</v>
      </c>
      <c r="C2887" s="110" t="str">
        <f t="shared" si="45"/>
        <v/>
      </c>
    </row>
    <row r="2888" spans="1:3" x14ac:dyDescent="0.25">
      <c r="A2888">
        <v>2885</v>
      </c>
      <c r="C2888" s="110" t="str">
        <f t="shared" si="45"/>
        <v/>
      </c>
    </row>
    <row r="2889" spans="1:3" x14ac:dyDescent="0.25">
      <c r="A2889">
        <v>2886</v>
      </c>
      <c r="C2889" s="110" t="str">
        <f t="shared" si="45"/>
        <v/>
      </c>
    </row>
    <row r="2890" spans="1:3" x14ac:dyDescent="0.25">
      <c r="A2890">
        <v>2887</v>
      </c>
      <c r="C2890" s="110" t="str">
        <f t="shared" si="45"/>
        <v/>
      </c>
    </row>
    <row r="2891" spans="1:3" x14ac:dyDescent="0.25">
      <c r="A2891">
        <v>2888</v>
      </c>
      <c r="C2891" s="110" t="str">
        <f t="shared" si="45"/>
        <v/>
      </c>
    </row>
    <row r="2892" spans="1:3" x14ac:dyDescent="0.25">
      <c r="A2892">
        <v>2889</v>
      </c>
      <c r="C2892" s="110" t="str">
        <f t="shared" si="45"/>
        <v/>
      </c>
    </row>
    <row r="2893" spans="1:3" x14ac:dyDescent="0.25">
      <c r="A2893">
        <v>2890</v>
      </c>
      <c r="C2893" s="110" t="str">
        <f t="shared" si="45"/>
        <v/>
      </c>
    </row>
    <row r="2894" spans="1:3" x14ac:dyDescent="0.25">
      <c r="A2894">
        <v>2891</v>
      </c>
      <c r="C2894" s="110" t="str">
        <f t="shared" si="45"/>
        <v/>
      </c>
    </row>
    <row r="2895" spans="1:3" x14ac:dyDescent="0.25">
      <c r="A2895">
        <v>2892</v>
      </c>
      <c r="C2895" s="110" t="str">
        <f t="shared" si="45"/>
        <v/>
      </c>
    </row>
    <row r="2896" spans="1:3" x14ac:dyDescent="0.25">
      <c r="A2896">
        <v>2893</v>
      </c>
      <c r="C2896" s="110" t="str">
        <f t="shared" si="45"/>
        <v/>
      </c>
    </row>
    <row r="2897" spans="1:3" x14ac:dyDescent="0.25">
      <c r="A2897">
        <v>2894</v>
      </c>
      <c r="C2897" s="110" t="str">
        <f t="shared" si="45"/>
        <v/>
      </c>
    </row>
    <row r="2898" spans="1:3" x14ac:dyDescent="0.25">
      <c r="A2898">
        <v>2895</v>
      </c>
      <c r="C2898" s="110" t="str">
        <f t="shared" si="45"/>
        <v/>
      </c>
    </row>
    <row r="2899" spans="1:3" x14ac:dyDescent="0.25">
      <c r="A2899">
        <v>2896</v>
      </c>
      <c r="C2899" s="110" t="str">
        <f t="shared" si="45"/>
        <v/>
      </c>
    </row>
    <row r="2900" spans="1:3" x14ac:dyDescent="0.25">
      <c r="A2900">
        <v>2897</v>
      </c>
      <c r="C2900" s="110" t="str">
        <f t="shared" si="45"/>
        <v/>
      </c>
    </row>
    <row r="2901" spans="1:3" x14ac:dyDescent="0.25">
      <c r="A2901">
        <v>2898</v>
      </c>
      <c r="C2901" s="110" t="str">
        <f t="shared" si="45"/>
        <v/>
      </c>
    </row>
    <row r="2902" spans="1:3" x14ac:dyDescent="0.25">
      <c r="A2902">
        <v>2899</v>
      </c>
      <c r="C2902" s="110" t="str">
        <f t="shared" si="45"/>
        <v/>
      </c>
    </row>
    <row r="2903" spans="1:3" x14ac:dyDescent="0.25">
      <c r="A2903">
        <v>2900</v>
      </c>
      <c r="C2903" s="110" t="str">
        <f t="shared" si="45"/>
        <v/>
      </c>
    </row>
    <row r="2904" spans="1:3" x14ac:dyDescent="0.25">
      <c r="A2904">
        <v>2901</v>
      </c>
      <c r="C2904" s="110" t="str">
        <f t="shared" si="45"/>
        <v/>
      </c>
    </row>
    <row r="2905" spans="1:3" x14ac:dyDescent="0.25">
      <c r="A2905">
        <v>2902</v>
      </c>
      <c r="C2905" s="110" t="str">
        <f t="shared" si="45"/>
        <v/>
      </c>
    </row>
    <row r="2906" spans="1:3" x14ac:dyDescent="0.25">
      <c r="A2906">
        <v>2903</v>
      </c>
      <c r="C2906" s="110" t="str">
        <f t="shared" si="45"/>
        <v/>
      </c>
    </row>
    <row r="2907" spans="1:3" x14ac:dyDescent="0.25">
      <c r="A2907">
        <v>2904</v>
      </c>
      <c r="C2907" s="110" t="str">
        <f t="shared" si="45"/>
        <v/>
      </c>
    </row>
    <row r="2908" spans="1:3" x14ac:dyDescent="0.25">
      <c r="A2908">
        <v>2905</v>
      </c>
      <c r="C2908" s="110" t="str">
        <f t="shared" si="45"/>
        <v/>
      </c>
    </row>
    <row r="2909" spans="1:3" x14ac:dyDescent="0.25">
      <c r="A2909">
        <v>2906</v>
      </c>
      <c r="C2909" s="110" t="str">
        <f t="shared" si="45"/>
        <v/>
      </c>
    </row>
    <row r="2910" spans="1:3" x14ac:dyDescent="0.25">
      <c r="A2910">
        <v>2907</v>
      </c>
      <c r="C2910" s="110" t="str">
        <f t="shared" si="45"/>
        <v/>
      </c>
    </row>
    <row r="2911" spans="1:3" x14ac:dyDescent="0.25">
      <c r="A2911">
        <v>2908</v>
      </c>
      <c r="C2911" s="110" t="str">
        <f t="shared" si="45"/>
        <v/>
      </c>
    </row>
    <row r="2912" spans="1:3" x14ac:dyDescent="0.25">
      <c r="A2912">
        <v>2909</v>
      </c>
      <c r="C2912" s="110" t="str">
        <f t="shared" si="45"/>
        <v/>
      </c>
    </row>
    <row r="2913" spans="1:3" x14ac:dyDescent="0.25">
      <c r="A2913">
        <v>2910</v>
      </c>
      <c r="C2913" s="110" t="str">
        <f t="shared" si="45"/>
        <v/>
      </c>
    </row>
    <row r="2914" spans="1:3" x14ac:dyDescent="0.25">
      <c r="A2914">
        <v>2911</v>
      </c>
      <c r="C2914" s="110" t="str">
        <f t="shared" si="45"/>
        <v/>
      </c>
    </row>
    <row r="2915" spans="1:3" x14ac:dyDescent="0.25">
      <c r="A2915">
        <v>2912</v>
      </c>
      <c r="C2915" s="110" t="str">
        <f t="shared" si="45"/>
        <v/>
      </c>
    </row>
    <row r="2916" spans="1:3" x14ac:dyDescent="0.25">
      <c r="A2916">
        <v>2913</v>
      </c>
      <c r="C2916" s="110" t="str">
        <f t="shared" si="45"/>
        <v/>
      </c>
    </row>
    <row r="2917" spans="1:3" x14ac:dyDescent="0.25">
      <c r="A2917">
        <v>2914</v>
      </c>
      <c r="C2917" s="110" t="str">
        <f t="shared" si="45"/>
        <v/>
      </c>
    </row>
    <row r="2918" spans="1:3" x14ac:dyDescent="0.25">
      <c r="A2918">
        <v>2915</v>
      </c>
      <c r="C2918" s="110" t="str">
        <f t="shared" si="45"/>
        <v/>
      </c>
    </row>
    <row r="2919" spans="1:3" x14ac:dyDescent="0.25">
      <c r="A2919">
        <v>2916</v>
      </c>
      <c r="C2919" s="110" t="str">
        <f t="shared" si="45"/>
        <v/>
      </c>
    </row>
    <row r="2920" spans="1:3" x14ac:dyDescent="0.25">
      <c r="A2920">
        <v>2917</v>
      </c>
      <c r="C2920" s="110" t="str">
        <f t="shared" si="45"/>
        <v/>
      </c>
    </row>
    <row r="2921" spans="1:3" x14ac:dyDescent="0.25">
      <c r="A2921">
        <v>2918</v>
      </c>
      <c r="C2921" s="110" t="str">
        <f t="shared" si="45"/>
        <v/>
      </c>
    </row>
    <row r="2922" spans="1:3" x14ac:dyDescent="0.25">
      <c r="A2922">
        <v>2919</v>
      </c>
      <c r="C2922" s="110" t="str">
        <f t="shared" si="45"/>
        <v/>
      </c>
    </row>
    <row r="2923" spans="1:3" x14ac:dyDescent="0.25">
      <c r="A2923">
        <v>2920</v>
      </c>
      <c r="C2923" s="110" t="str">
        <f t="shared" si="45"/>
        <v/>
      </c>
    </row>
    <row r="2924" spans="1:3" x14ac:dyDescent="0.25">
      <c r="A2924">
        <v>2921</v>
      </c>
      <c r="C2924" s="110" t="str">
        <f t="shared" si="45"/>
        <v/>
      </c>
    </row>
    <row r="2925" spans="1:3" x14ac:dyDescent="0.25">
      <c r="A2925">
        <v>2922</v>
      </c>
      <c r="C2925" s="110" t="str">
        <f t="shared" si="45"/>
        <v/>
      </c>
    </row>
    <row r="2926" spans="1:3" x14ac:dyDescent="0.25">
      <c r="A2926">
        <v>2923</v>
      </c>
      <c r="C2926" s="110" t="str">
        <f t="shared" si="45"/>
        <v/>
      </c>
    </row>
    <row r="2927" spans="1:3" x14ac:dyDescent="0.25">
      <c r="A2927">
        <v>2924</v>
      </c>
      <c r="C2927" s="110" t="str">
        <f t="shared" si="45"/>
        <v/>
      </c>
    </row>
    <row r="2928" spans="1:3" x14ac:dyDescent="0.25">
      <c r="A2928">
        <v>2925</v>
      </c>
      <c r="C2928" s="110" t="str">
        <f t="shared" si="45"/>
        <v/>
      </c>
    </row>
    <row r="2929" spans="1:3" x14ac:dyDescent="0.25">
      <c r="A2929">
        <v>2926</v>
      </c>
      <c r="C2929" s="110" t="str">
        <f t="shared" si="45"/>
        <v/>
      </c>
    </row>
    <row r="2930" spans="1:3" x14ac:dyDescent="0.25">
      <c r="A2930">
        <v>2927</v>
      </c>
      <c r="C2930" s="110" t="str">
        <f t="shared" si="45"/>
        <v/>
      </c>
    </row>
    <row r="2931" spans="1:3" x14ac:dyDescent="0.25">
      <c r="A2931">
        <v>2928</v>
      </c>
      <c r="C2931" s="110" t="str">
        <f t="shared" si="45"/>
        <v/>
      </c>
    </row>
    <row r="2932" spans="1:3" x14ac:dyDescent="0.25">
      <c r="A2932">
        <v>2929</v>
      </c>
      <c r="C2932" s="110" t="str">
        <f t="shared" si="45"/>
        <v/>
      </c>
    </row>
    <row r="2933" spans="1:3" x14ac:dyDescent="0.25">
      <c r="A2933">
        <v>2930</v>
      </c>
      <c r="C2933" s="110" t="str">
        <f t="shared" si="45"/>
        <v/>
      </c>
    </row>
    <row r="2934" spans="1:3" x14ac:dyDescent="0.25">
      <c r="A2934">
        <v>2931</v>
      </c>
      <c r="C2934" s="110" t="str">
        <f t="shared" si="45"/>
        <v/>
      </c>
    </row>
    <row r="2935" spans="1:3" x14ac:dyDescent="0.25">
      <c r="A2935">
        <v>2932</v>
      </c>
      <c r="C2935" s="110" t="str">
        <f t="shared" si="45"/>
        <v/>
      </c>
    </row>
    <row r="2936" spans="1:3" x14ac:dyDescent="0.25">
      <c r="A2936">
        <v>2933</v>
      </c>
      <c r="C2936" s="110" t="str">
        <f t="shared" si="45"/>
        <v/>
      </c>
    </row>
    <row r="2937" spans="1:3" x14ac:dyDescent="0.25">
      <c r="A2937">
        <v>2934</v>
      </c>
      <c r="C2937" s="110" t="str">
        <f t="shared" si="45"/>
        <v/>
      </c>
    </row>
    <row r="2938" spans="1:3" x14ac:dyDescent="0.25">
      <c r="A2938">
        <v>2935</v>
      </c>
      <c r="C2938" s="110" t="str">
        <f t="shared" si="45"/>
        <v/>
      </c>
    </row>
    <row r="2939" spans="1:3" x14ac:dyDescent="0.25">
      <c r="A2939">
        <v>2936</v>
      </c>
      <c r="C2939" s="110" t="str">
        <f t="shared" si="45"/>
        <v/>
      </c>
    </row>
    <row r="2940" spans="1:3" x14ac:dyDescent="0.25">
      <c r="A2940">
        <v>2937</v>
      </c>
      <c r="C2940" s="110" t="str">
        <f t="shared" si="45"/>
        <v/>
      </c>
    </row>
    <row r="2941" spans="1:3" x14ac:dyDescent="0.25">
      <c r="A2941">
        <v>2938</v>
      </c>
      <c r="C2941" s="110" t="str">
        <f t="shared" si="45"/>
        <v/>
      </c>
    </row>
    <row r="2942" spans="1:3" x14ac:dyDescent="0.25">
      <c r="A2942">
        <v>2939</v>
      </c>
      <c r="C2942" s="110" t="str">
        <f t="shared" si="45"/>
        <v/>
      </c>
    </row>
    <row r="2943" spans="1:3" x14ac:dyDescent="0.25">
      <c r="A2943">
        <v>2940</v>
      </c>
      <c r="C2943" s="110" t="str">
        <f t="shared" si="45"/>
        <v/>
      </c>
    </row>
    <row r="2944" spans="1:3" x14ac:dyDescent="0.25">
      <c r="A2944">
        <v>2941</v>
      </c>
      <c r="C2944" s="110" t="str">
        <f t="shared" si="45"/>
        <v/>
      </c>
    </row>
    <row r="2945" spans="1:3" x14ac:dyDescent="0.25">
      <c r="A2945">
        <v>2942</v>
      </c>
      <c r="C2945" s="110" t="str">
        <f t="shared" si="45"/>
        <v/>
      </c>
    </row>
    <row r="2946" spans="1:3" x14ac:dyDescent="0.25">
      <c r="A2946">
        <v>2943</v>
      </c>
      <c r="C2946" s="110" t="str">
        <f t="shared" si="45"/>
        <v/>
      </c>
    </row>
    <row r="2947" spans="1:3" x14ac:dyDescent="0.25">
      <c r="A2947">
        <v>2944</v>
      </c>
      <c r="C2947" s="110" t="str">
        <f t="shared" si="45"/>
        <v/>
      </c>
    </row>
    <row r="2948" spans="1:3" x14ac:dyDescent="0.25">
      <c r="A2948">
        <v>2945</v>
      </c>
      <c r="C2948" s="110" t="str">
        <f t="shared" ref="C2948:C3011" si="46">IF(B2948="","",B2948+15)</f>
        <v/>
      </c>
    </row>
    <row r="2949" spans="1:3" x14ac:dyDescent="0.25">
      <c r="A2949">
        <v>2946</v>
      </c>
      <c r="C2949" s="110" t="str">
        <f t="shared" si="46"/>
        <v/>
      </c>
    </row>
    <row r="2950" spans="1:3" x14ac:dyDescent="0.25">
      <c r="A2950">
        <v>2947</v>
      </c>
      <c r="C2950" s="110" t="str">
        <f t="shared" si="46"/>
        <v/>
      </c>
    </row>
    <row r="2951" spans="1:3" x14ac:dyDescent="0.25">
      <c r="A2951">
        <v>2948</v>
      </c>
      <c r="C2951" s="110" t="str">
        <f t="shared" si="46"/>
        <v/>
      </c>
    </row>
    <row r="2952" spans="1:3" x14ac:dyDescent="0.25">
      <c r="A2952">
        <v>2949</v>
      </c>
      <c r="C2952" s="110" t="str">
        <f t="shared" si="46"/>
        <v/>
      </c>
    </row>
    <row r="2953" spans="1:3" x14ac:dyDescent="0.25">
      <c r="A2953">
        <v>2950</v>
      </c>
      <c r="C2953" s="110" t="str">
        <f t="shared" si="46"/>
        <v/>
      </c>
    </row>
    <row r="2954" spans="1:3" x14ac:dyDescent="0.25">
      <c r="A2954">
        <v>2951</v>
      </c>
      <c r="C2954" s="110" t="str">
        <f t="shared" si="46"/>
        <v/>
      </c>
    </row>
    <row r="2955" spans="1:3" x14ac:dyDescent="0.25">
      <c r="A2955">
        <v>2952</v>
      </c>
      <c r="C2955" s="110" t="str">
        <f t="shared" si="46"/>
        <v/>
      </c>
    </row>
    <row r="2956" spans="1:3" x14ac:dyDescent="0.25">
      <c r="A2956">
        <v>2953</v>
      </c>
      <c r="C2956" s="110" t="str">
        <f t="shared" si="46"/>
        <v/>
      </c>
    </row>
    <row r="2957" spans="1:3" x14ac:dyDescent="0.25">
      <c r="A2957">
        <v>2954</v>
      </c>
      <c r="C2957" s="110" t="str">
        <f t="shared" si="46"/>
        <v/>
      </c>
    </row>
    <row r="2958" spans="1:3" x14ac:dyDescent="0.25">
      <c r="A2958">
        <v>2955</v>
      </c>
      <c r="C2958" s="110" t="str">
        <f t="shared" si="46"/>
        <v/>
      </c>
    </row>
    <row r="2959" spans="1:3" x14ac:dyDescent="0.25">
      <c r="A2959">
        <v>2956</v>
      </c>
      <c r="C2959" s="110" t="str">
        <f t="shared" si="46"/>
        <v/>
      </c>
    </row>
    <row r="2960" spans="1:3" x14ac:dyDescent="0.25">
      <c r="A2960">
        <v>2957</v>
      </c>
      <c r="C2960" s="110" t="str">
        <f t="shared" si="46"/>
        <v/>
      </c>
    </row>
    <row r="2961" spans="1:3" x14ac:dyDescent="0.25">
      <c r="A2961">
        <v>2958</v>
      </c>
      <c r="C2961" s="110" t="str">
        <f t="shared" si="46"/>
        <v/>
      </c>
    </row>
    <row r="2962" spans="1:3" x14ac:dyDescent="0.25">
      <c r="A2962">
        <v>2959</v>
      </c>
      <c r="C2962" s="110" t="str">
        <f t="shared" si="46"/>
        <v/>
      </c>
    </row>
    <row r="2963" spans="1:3" x14ac:dyDescent="0.25">
      <c r="A2963">
        <v>2960</v>
      </c>
      <c r="C2963" s="110" t="str">
        <f t="shared" si="46"/>
        <v/>
      </c>
    </row>
    <row r="2964" spans="1:3" x14ac:dyDescent="0.25">
      <c r="A2964">
        <v>2961</v>
      </c>
      <c r="C2964" s="110" t="str">
        <f t="shared" si="46"/>
        <v/>
      </c>
    </row>
    <row r="2965" spans="1:3" x14ac:dyDescent="0.25">
      <c r="A2965">
        <v>2962</v>
      </c>
      <c r="C2965" s="110" t="str">
        <f t="shared" si="46"/>
        <v/>
      </c>
    </row>
    <row r="2966" spans="1:3" x14ac:dyDescent="0.25">
      <c r="A2966">
        <v>2963</v>
      </c>
      <c r="C2966" s="110" t="str">
        <f t="shared" si="46"/>
        <v/>
      </c>
    </row>
    <row r="2967" spans="1:3" x14ac:dyDescent="0.25">
      <c r="A2967">
        <v>2964</v>
      </c>
      <c r="C2967" s="110" t="str">
        <f t="shared" si="46"/>
        <v/>
      </c>
    </row>
    <row r="2968" spans="1:3" x14ac:dyDescent="0.25">
      <c r="A2968">
        <v>2965</v>
      </c>
      <c r="C2968" s="110" t="str">
        <f t="shared" si="46"/>
        <v/>
      </c>
    </row>
    <row r="2969" spans="1:3" x14ac:dyDescent="0.25">
      <c r="A2969">
        <v>2966</v>
      </c>
      <c r="C2969" s="110" t="str">
        <f t="shared" si="46"/>
        <v/>
      </c>
    </row>
    <row r="2970" spans="1:3" x14ac:dyDescent="0.25">
      <c r="A2970">
        <v>2967</v>
      </c>
      <c r="C2970" s="110" t="str">
        <f t="shared" si="46"/>
        <v/>
      </c>
    </row>
    <row r="2971" spans="1:3" x14ac:dyDescent="0.25">
      <c r="A2971">
        <v>2968</v>
      </c>
      <c r="C2971" s="110" t="str">
        <f t="shared" si="46"/>
        <v/>
      </c>
    </row>
    <row r="2972" spans="1:3" x14ac:dyDescent="0.25">
      <c r="A2972">
        <v>2969</v>
      </c>
      <c r="C2972" s="110" t="str">
        <f t="shared" si="46"/>
        <v/>
      </c>
    </row>
    <row r="2973" spans="1:3" x14ac:dyDescent="0.25">
      <c r="A2973">
        <v>2970</v>
      </c>
      <c r="C2973" s="110" t="str">
        <f t="shared" si="46"/>
        <v/>
      </c>
    </row>
    <row r="2974" spans="1:3" x14ac:dyDescent="0.25">
      <c r="A2974">
        <v>2971</v>
      </c>
      <c r="C2974" s="110" t="str">
        <f t="shared" si="46"/>
        <v/>
      </c>
    </row>
    <row r="2975" spans="1:3" x14ac:dyDescent="0.25">
      <c r="A2975">
        <v>2972</v>
      </c>
      <c r="C2975" s="110" t="str">
        <f t="shared" si="46"/>
        <v/>
      </c>
    </row>
    <row r="2976" spans="1:3" x14ac:dyDescent="0.25">
      <c r="A2976">
        <v>2973</v>
      </c>
      <c r="C2976" s="110" t="str">
        <f t="shared" si="46"/>
        <v/>
      </c>
    </row>
    <row r="2977" spans="1:3" x14ac:dyDescent="0.25">
      <c r="A2977">
        <v>2974</v>
      </c>
      <c r="C2977" s="110" t="str">
        <f t="shared" si="46"/>
        <v/>
      </c>
    </row>
    <row r="2978" spans="1:3" x14ac:dyDescent="0.25">
      <c r="A2978">
        <v>2975</v>
      </c>
      <c r="C2978" s="110" t="str">
        <f t="shared" si="46"/>
        <v/>
      </c>
    </row>
    <row r="2979" spans="1:3" x14ac:dyDescent="0.25">
      <c r="A2979">
        <v>2976</v>
      </c>
      <c r="C2979" s="110" t="str">
        <f t="shared" si="46"/>
        <v/>
      </c>
    </row>
    <row r="2980" spans="1:3" x14ac:dyDescent="0.25">
      <c r="A2980">
        <v>2977</v>
      </c>
      <c r="C2980" s="110" t="str">
        <f t="shared" si="46"/>
        <v/>
      </c>
    </row>
    <row r="2981" spans="1:3" x14ac:dyDescent="0.25">
      <c r="A2981">
        <v>2978</v>
      </c>
      <c r="C2981" s="110" t="str">
        <f t="shared" si="46"/>
        <v/>
      </c>
    </row>
    <row r="2982" spans="1:3" x14ac:dyDescent="0.25">
      <c r="A2982">
        <v>2979</v>
      </c>
      <c r="C2982" s="110" t="str">
        <f t="shared" si="46"/>
        <v/>
      </c>
    </row>
    <row r="2983" spans="1:3" x14ac:dyDescent="0.25">
      <c r="A2983">
        <v>2980</v>
      </c>
      <c r="C2983" s="110" t="str">
        <f t="shared" si="46"/>
        <v/>
      </c>
    </row>
    <row r="2984" spans="1:3" x14ac:dyDescent="0.25">
      <c r="A2984">
        <v>2981</v>
      </c>
      <c r="C2984" s="110" t="str">
        <f t="shared" si="46"/>
        <v/>
      </c>
    </row>
    <row r="2985" spans="1:3" x14ac:dyDescent="0.25">
      <c r="A2985">
        <v>2982</v>
      </c>
      <c r="C2985" s="110" t="str">
        <f t="shared" si="46"/>
        <v/>
      </c>
    </row>
    <row r="2986" spans="1:3" x14ac:dyDescent="0.25">
      <c r="A2986">
        <v>2983</v>
      </c>
      <c r="C2986" s="110" t="str">
        <f t="shared" si="46"/>
        <v/>
      </c>
    </row>
    <row r="2987" spans="1:3" x14ac:dyDescent="0.25">
      <c r="A2987">
        <v>2984</v>
      </c>
      <c r="C2987" s="110" t="str">
        <f t="shared" si="46"/>
        <v/>
      </c>
    </row>
    <row r="2988" spans="1:3" x14ac:dyDescent="0.25">
      <c r="A2988">
        <v>2985</v>
      </c>
      <c r="C2988" s="110" t="str">
        <f t="shared" si="46"/>
        <v/>
      </c>
    </row>
    <row r="2989" spans="1:3" x14ac:dyDescent="0.25">
      <c r="A2989">
        <v>2986</v>
      </c>
      <c r="C2989" s="110" t="str">
        <f t="shared" si="46"/>
        <v/>
      </c>
    </row>
    <row r="2990" spans="1:3" x14ac:dyDescent="0.25">
      <c r="A2990">
        <v>2987</v>
      </c>
      <c r="C2990" s="110" t="str">
        <f t="shared" si="46"/>
        <v/>
      </c>
    </row>
    <row r="2991" spans="1:3" x14ac:dyDescent="0.25">
      <c r="A2991">
        <v>2988</v>
      </c>
      <c r="C2991" s="110" t="str">
        <f t="shared" si="46"/>
        <v/>
      </c>
    </row>
    <row r="2992" spans="1:3" x14ac:dyDescent="0.25">
      <c r="A2992">
        <v>2989</v>
      </c>
      <c r="C2992" s="110" t="str">
        <f t="shared" si="46"/>
        <v/>
      </c>
    </row>
    <row r="2993" spans="1:3" x14ac:dyDescent="0.25">
      <c r="A2993">
        <v>2990</v>
      </c>
      <c r="C2993" s="110" t="str">
        <f t="shared" si="46"/>
        <v/>
      </c>
    </row>
    <row r="2994" spans="1:3" x14ac:dyDescent="0.25">
      <c r="A2994">
        <v>2991</v>
      </c>
      <c r="C2994" s="110" t="str">
        <f t="shared" si="46"/>
        <v/>
      </c>
    </row>
    <row r="2995" spans="1:3" x14ac:dyDescent="0.25">
      <c r="A2995">
        <v>2992</v>
      </c>
      <c r="C2995" s="110" t="str">
        <f t="shared" si="46"/>
        <v/>
      </c>
    </row>
    <row r="2996" spans="1:3" x14ac:dyDescent="0.25">
      <c r="A2996">
        <v>2993</v>
      </c>
      <c r="C2996" s="110" t="str">
        <f t="shared" si="46"/>
        <v/>
      </c>
    </row>
    <row r="2997" spans="1:3" x14ac:dyDescent="0.25">
      <c r="A2997">
        <v>2994</v>
      </c>
      <c r="C2997" s="110" t="str">
        <f t="shared" si="46"/>
        <v/>
      </c>
    </row>
    <row r="2998" spans="1:3" x14ac:dyDescent="0.25">
      <c r="A2998">
        <v>2995</v>
      </c>
      <c r="C2998" s="110" t="str">
        <f t="shared" si="46"/>
        <v/>
      </c>
    </row>
    <row r="2999" spans="1:3" x14ac:dyDescent="0.25">
      <c r="A2999">
        <v>2996</v>
      </c>
      <c r="C2999" s="110" t="str">
        <f t="shared" si="46"/>
        <v/>
      </c>
    </row>
    <row r="3000" spans="1:3" x14ac:dyDescent="0.25">
      <c r="A3000">
        <v>2997</v>
      </c>
      <c r="C3000" s="110" t="str">
        <f t="shared" si="46"/>
        <v/>
      </c>
    </row>
    <row r="3001" spans="1:3" x14ac:dyDescent="0.25">
      <c r="A3001">
        <v>2998</v>
      </c>
      <c r="C3001" s="110" t="str">
        <f t="shared" si="46"/>
        <v/>
      </c>
    </row>
    <row r="3002" spans="1:3" x14ac:dyDescent="0.25">
      <c r="A3002">
        <v>2999</v>
      </c>
      <c r="C3002" s="110" t="str">
        <f t="shared" si="46"/>
        <v/>
      </c>
    </row>
    <row r="3003" spans="1:3" x14ac:dyDescent="0.25">
      <c r="A3003">
        <v>3000</v>
      </c>
      <c r="C3003" s="110" t="str">
        <f t="shared" si="46"/>
        <v/>
      </c>
    </row>
    <row r="3004" spans="1:3" x14ac:dyDescent="0.25">
      <c r="A3004">
        <v>3001</v>
      </c>
      <c r="C3004" s="110" t="str">
        <f t="shared" si="46"/>
        <v/>
      </c>
    </row>
    <row r="3005" spans="1:3" x14ac:dyDescent="0.25">
      <c r="A3005">
        <v>3002</v>
      </c>
      <c r="C3005" s="110" t="str">
        <f t="shared" si="46"/>
        <v/>
      </c>
    </row>
    <row r="3006" spans="1:3" x14ac:dyDescent="0.25">
      <c r="A3006">
        <v>3003</v>
      </c>
      <c r="C3006" s="110" t="str">
        <f t="shared" si="46"/>
        <v/>
      </c>
    </row>
    <row r="3007" spans="1:3" x14ac:dyDescent="0.25">
      <c r="A3007">
        <v>3004</v>
      </c>
      <c r="C3007" s="110" t="str">
        <f t="shared" si="46"/>
        <v/>
      </c>
    </row>
    <row r="3008" spans="1:3" x14ac:dyDescent="0.25">
      <c r="A3008">
        <v>3005</v>
      </c>
      <c r="C3008" s="110" t="str">
        <f t="shared" si="46"/>
        <v/>
      </c>
    </row>
    <row r="3009" spans="1:3" x14ac:dyDescent="0.25">
      <c r="A3009">
        <v>3006</v>
      </c>
      <c r="C3009" s="110" t="str">
        <f t="shared" si="46"/>
        <v/>
      </c>
    </row>
    <row r="3010" spans="1:3" x14ac:dyDescent="0.25">
      <c r="A3010">
        <v>3007</v>
      </c>
      <c r="C3010" s="110" t="str">
        <f t="shared" si="46"/>
        <v/>
      </c>
    </row>
    <row r="3011" spans="1:3" x14ac:dyDescent="0.25">
      <c r="A3011">
        <v>3008</v>
      </c>
      <c r="C3011" s="110" t="str">
        <f t="shared" si="46"/>
        <v/>
      </c>
    </row>
    <row r="3012" spans="1:3" x14ac:dyDescent="0.25">
      <c r="A3012">
        <v>3009</v>
      </c>
      <c r="C3012" s="110" t="str">
        <f t="shared" ref="C3012:C3075" si="47">IF(B3012="","",B3012+15)</f>
        <v/>
      </c>
    </row>
    <row r="3013" spans="1:3" x14ac:dyDescent="0.25">
      <c r="A3013">
        <v>3010</v>
      </c>
      <c r="C3013" s="110" t="str">
        <f t="shared" si="47"/>
        <v/>
      </c>
    </row>
    <row r="3014" spans="1:3" x14ac:dyDescent="0.25">
      <c r="A3014">
        <v>3011</v>
      </c>
      <c r="C3014" s="110" t="str">
        <f t="shared" si="47"/>
        <v/>
      </c>
    </row>
    <row r="3015" spans="1:3" x14ac:dyDescent="0.25">
      <c r="A3015">
        <v>3012</v>
      </c>
      <c r="C3015" s="110" t="str">
        <f t="shared" si="47"/>
        <v/>
      </c>
    </row>
    <row r="3016" spans="1:3" x14ac:dyDescent="0.25">
      <c r="A3016">
        <v>3013</v>
      </c>
      <c r="C3016" s="110" t="str">
        <f t="shared" si="47"/>
        <v/>
      </c>
    </row>
    <row r="3017" spans="1:3" x14ac:dyDescent="0.25">
      <c r="A3017">
        <v>3014</v>
      </c>
      <c r="C3017" s="110" t="str">
        <f t="shared" si="47"/>
        <v/>
      </c>
    </row>
    <row r="3018" spans="1:3" x14ac:dyDescent="0.25">
      <c r="A3018">
        <v>3015</v>
      </c>
      <c r="C3018" s="110" t="str">
        <f t="shared" si="47"/>
        <v/>
      </c>
    </row>
    <row r="3019" spans="1:3" x14ac:dyDescent="0.25">
      <c r="A3019">
        <v>3016</v>
      </c>
      <c r="C3019" s="110" t="str">
        <f t="shared" si="47"/>
        <v/>
      </c>
    </row>
    <row r="3020" spans="1:3" x14ac:dyDescent="0.25">
      <c r="A3020">
        <v>3017</v>
      </c>
      <c r="C3020" s="110" t="str">
        <f t="shared" si="47"/>
        <v/>
      </c>
    </row>
    <row r="3021" spans="1:3" x14ac:dyDescent="0.25">
      <c r="A3021">
        <v>3018</v>
      </c>
      <c r="C3021" s="110" t="str">
        <f t="shared" si="47"/>
        <v/>
      </c>
    </row>
    <row r="3022" spans="1:3" x14ac:dyDescent="0.25">
      <c r="A3022">
        <v>3019</v>
      </c>
      <c r="C3022" s="110" t="str">
        <f t="shared" si="47"/>
        <v/>
      </c>
    </row>
    <row r="3023" spans="1:3" x14ac:dyDescent="0.25">
      <c r="A3023">
        <v>3020</v>
      </c>
      <c r="C3023" s="110" t="str">
        <f t="shared" si="47"/>
        <v/>
      </c>
    </row>
    <row r="3024" spans="1:3" x14ac:dyDescent="0.25">
      <c r="A3024">
        <v>3021</v>
      </c>
      <c r="C3024" s="110" t="str">
        <f t="shared" si="47"/>
        <v/>
      </c>
    </row>
    <row r="3025" spans="1:3" x14ac:dyDescent="0.25">
      <c r="A3025">
        <v>3022</v>
      </c>
      <c r="C3025" s="110" t="str">
        <f t="shared" si="47"/>
        <v/>
      </c>
    </row>
    <row r="3026" spans="1:3" x14ac:dyDescent="0.25">
      <c r="A3026">
        <v>3023</v>
      </c>
      <c r="C3026" s="110" t="str">
        <f t="shared" si="47"/>
        <v/>
      </c>
    </row>
    <row r="3027" spans="1:3" x14ac:dyDescent="0.25">
      <c r="A3027">
        <v>3024</v>
      </c>
      <c r="C3027" s="110" t="str">
        <f t="shared" si="47"/>
        <v/>
      </c>
    </row>
    <row r="3028" spans="1:3" x14ac:dyDescent="0.25">
      <c r="A3028">
        <v>3025</v>
      </c>
      <c r="C3028" s="110" t="str">
        <f t="shared" si="47"/>
        <v/>
      </c>
    </row>
    <row r="3029" spans="1:3" x14ac:dyDescent="0.25">
      <c r="A3029">
        <v>3026</v>
      </c>
      <c r="C3029" s="110" t="str">
        <f t="shared" si="47"/>
        <v/>
      </c>
    </row>
    <row r="3030" spans="1:3" x14ac:dyDescent="0.25">
      <c r="A3030">
        <v>3027</v>
      </c>
      <c r="C3030" s="110" t="str">
        <f t="shared" si="47"/>
        <v/>
      </c>
    </row>
    <row r="3031" spans="1:3" x14ac:dyDescent="0.25">
      <c r="A3031">
        <v>3028</v>
      </c>
      <c r="C3031" s="110" t="str">
        <f t="shared" si="47"/>
        <v/>
      </c>
    </row>
    <row r="3032" spans="1:3" x14ac:dyDescent="0.25">
      <c r="A3032">
        <v>3029</v>
      </c>
      <c r="C3032" s="110" t="str">
        <f t="shared" si="47"/>
        <v/>
      </c>
    </row>
    <row r="3033" spans="1:3" x14ac:dyDescent="0.25">
      <c r="A3033">
        <v>3030</v>
      </c>
      <c r="C3033" s="110" t="str">
        <f t="shared" si="47"/>
        <v/>
      </c>
    </row>
    <row r="3034" spans="1:3" x14ac:dyDescent="0.25">
      <c r="A3034">
        <v>3031</v>
      </c>
      <c r="C3034" s="110" t="str">
        <f t="shared" si="47"/>
        <v/>
      </c>
    </row>
    <row r="3035" spans="1:3" x14ac:dyDescent="0.25">
      <c r="A3035">
        <v>3032</v>
      </c>
      <c r="C3035" s="110" t="str">
        <f t="shared" si="47"/>
        <v/>
      </c>
    </row>
    <row r="3036" spans="1:3" x14ac:dyDescent="0.25">
      <c r="A3036">
        <v>3033</v>
      </c>
      <c r="C3036" s="110" t="str">
        <f t="shared" si="47"/>
        <v/>
      </c>
    </row>
    <row r="3037" spans="1:3" x14ac:dyDescent="0.25">
      <c r="A3037">
        <v>3034</v>
      </c>
      <c r="C3037" s="110" t="str">
        <f t="shared" si="47"/>
        <v/>
      </c>
    </row>
    <row r="3038" spans="1:3" x14ac:dyDescent="0.25">
      <c r="A3038">
        <v>3035</v>
      </c>
      <c r="C3038" s="110" t="str">
        <f t="shared" si="47"/>
        <v/>
      </c>
    </row>
    <row r="3039" spans="1:3" x14ac:dyDescent="0.25">
      <c r="A3039">
        <v>3036</v>
      </c>
      <c r="C3039" s="110" t="str">
        <f t="shared" si="47"/>
        <v/>
      </c>
    </row>
    <row r="3040" spans="1:3" x14ac:dyDescent="0.25">
      <c r="A3040">
        <v>3037</v>
      </c>
      <c r="C3040" s="110" t="str">
        <f t="shared" si="47"/>
        <v/>
      </c>
    </row>
    <row r="3041" spans="1:3" x14ac:dyDescent="0.25">
      <c r="A3041">
        <v>3038</v>
      </c>
      <c r="C3041" s="110" t="str">
        <f t="shared" si="47"/>
        <v/>
      </c>
    </row>
    <row r="3042" spans="1:3" x14ac:dyDescent="0.25">
      <c r="A3042">
        <v>3039</v>
      </c>
      <c r="C3042" s="110" t="str">
        <f t="shared" si="47"/>
        <v/>
      </c>
    </row>
    <row r="3043" spans="1:3" x14ac:dyDescent="0.25">
      <c r="A3043">
        <v>3040</v>
      </c>
      <c r="C3043" s="110" t="str">
        <f t="shared" si="47"/>
        <v/>
      </c>
    </row>
    <row r="3044" spans="1:3" x14ac:dyDescent="0.25">
      <c r="A3044">
        <v>3041</v>
      </c>
      <c r="C3044" s="110" t="str">
        <f t="shared" si="47"/>
        <v/>
      </c>
    </row>
    <row r="3045" spans="1:3" x14ac:dyDescent="0.25">
      <c r="A3045">
        <v>3042</v>
      </c>
      <c r="C3045" s="110" t="str">
        <f t="shared" si="47"/>
        <v/>
      </c>
    </row>
    <row r="3046" spans="1:3" x14ac:dyDescent="0.25">
      <c r="A3046">
        <v>3043</v>
      </c>
      <c r="C3046" s="110" t="str">
        <f t="shared" si="47"/>
        <v/>
      </c>
    </row>
    <row r="3047" spans="1:3" x14ac:dyDescent="0.25">
      <c r="A3047">
        <v>3044</v>
      </c>
      <c r="C3047" s="110" t="str">
        <f t="shared" si="47"/>
        <v/>
      </c>
    </row>
    <row r="3048" spans="1:3" x14ac:dyDescent="0.25">
      <c r="A3048">
        <v>3045</v>
      </c>
      <c r="C3048" s="110" t="str">
        <f t="shared" si="47"/>
        <v/>
      </c>
    </row>
    <row r="3049" spans="1:3" x14ac:dyDescent="0.25">
      <c r="A3049">
        <v>3046</v>
      </c>
      <c r="C3049" s="110" t="str">
        <f t="shared" si="47"/>
        <v/>
      </c>
    </row>
    <row r="3050" spans="1:3" x14ac:dyDescent="0.25">
      <c r="A3050">
        <v>3047</v>
      </c>
      <c r="C3050" s="110" t="str">
        <f t="shared" si="47"/>
        <v/>
      </c>
    </row>
    <row r="3051" spans="1:3" x14ac:dyDescent="0.25">
      <c r="A3051">
        <v>3048</v>
      </c>
      <c r="C3051" s="110" t="str">
        <f t="shared" si="47"/>
        <v/>
      </c>
    </row>
    <row r="3052" spans="1:3" x14ac:dyDescent="0.25">
      <c r="A3052">
        <v>3049</v>
      </c>
      <c r="C3052" s="110" t="str">
        <f t="shared" si="47"/>
        <v/>
      </c>
    </row>
    <row r="3053" spans="1:3" x14ac:dyDescent="0.25">
      <c r="A3053">
        <v>3050</v>
      </c>
      <c r="C3053" s="110" t="str">
        <f t="shared" si="47"/>
        <v/>
      </c>
    </row>
    <row r="3054" spans="1:3" x14ac:dyDescent="0.25">
      <c r="A3054">
        <v>3051</v>
      </c>
      <c r="C3054" s="110" t="str">
        <f t="shared" si="47"/>
        <v/>
      </c>
    </row>
    <row r="3055" spans="1:3" x14ac:dyDescent="0.25">
      <c r="A3055">
        <v>3052</v>
      </c>
      <c r="C3055" s="110" t="str">
        <f t="shared" si="47"/>
        <v/>
      </c>
    </row>
    <row r="3056" spans="1:3" x14ac:dyDescent="0.25">
      <c r="A3056">
        <v>3053</v>
      </c>
      <c r="C3056" s="110" t="str">
        <f t="shared" si="47"/>
        <v/>
      </c>
    </row>
    <row r="3057" spans="1:3" x14ac:dyDescent="0.25">
      <c r="A3057">
        <v>3054</v>
      </c>
      <c r="C3057" s="110" t="str">
        <f t="shared" si="47"/>
        <v/>
      </c>
    </row>
    <row r="3058" spans="1:3" x14ac:dyDescent="0.25">
      <c r="A3058">
        <v>3055</v>
      </c>
      <c r="C3058" s="110" t="str">
        <f t="shared" si="47"/>
        <v/>
      </c>
    </row>
    <row r="3059" spans="1:3" x14ac:dyDescent="0.25">
      <c r="A3059">
        <v>3056</v>
      </c>
      <c r="C3059" s="110" t="str">
        <f t="shared" si="47"/>
        <v/>
      </c>
    </row>
    <row r="3060" spans="1:3" x14ac:dyDescent="0.25">
      <c r="A3060">
        <v>3057</v>
      </c>
      <c r="C3060" s="110" t="str">
        <f t="shared" si="47"/>
        <v/>
      </c>
    </row>
    <row r="3061" spans="1:3" x14ac:dyDescent="0.25">
      <c r="A3061">
        <v>3058</v>
      </c>
      <c r="C3061" s="110" t="str">
        <f t="shared" si="47"/>
        <v/>
      </c>
    </row>
    <row r="3062" spans="1:3" x14ac:dyDescent="0.25">
      <c r="A3062">
        <v>3059</v>
      </c>
      <c r="C3062" s="110" t="str">
        <f t="shared" si="47"/>
        <v/>
      </c>
    </row>
    <row r="3063" spans="1:3" x14ac:dyDescent="0.25">
      <c r="A3063">
        <v>3060</v>
      </c>
      <c r="C3063" s="110" t="str">
        <f t="shared" si="47"/>
        <v/>
      </c>
    </row>
    <row r="3064" spans="1:3" x14ac:dyDescent="0.25">
      <c r="A3064">
        <v>3061</v>
      </c>
      <c r="C3064" s="110" t="str">
        <f t="shared" si="47"/>
        <v/>
      </c>
    </row>
    <row r="3065" spans="1:3" x14ac:dyDescent="0.25">
      <c r="A3065">
        <v>3062</v>
      </c>
      <c r="C3065" s="110" t="str">
        <f t="shared" si="47"/>
        <v/>
      </c>
    </row>
    <row r="3066" spans="1:3" x14ac:dyDescent="0.25">
      <c r="A3066">
        <v>3063</v>
      </c>
      <c r="C3066" s="110" t="str">
        <f t="shared" si="47"/>
        <v/>
      </c>
    </row>
    <row r="3067" spans="1:3" x14ac:dyDescent="0.25">
      <c r="A3067">
        <v>3064</v>
      </c>
      <c r="C3067" s="110" t="str">
        <f t="shared" si="47"/>
        <v/>
      </c>
    </row>
    <row r="3068" spans="1:3" x14ac:dyDescent="0.25">
      <c r="A3068">
        <v>3065</v>
      </c>
      <c r="C3068" s="110" t="str">
        <f t="shared" si="47"/>
        <v/>
      </c>
    </row>
    <row r="3069" spans="1:3" x14ac:dyDescent="0.25">
      <c r="A3069">
        <v>3066</v>
      </c>
      <c r="C3069" s="110" t="str">
        <f t="shared" si="47"/>
        <v/>
      </c>
    </row>
    <row r="3070" spans="1:3" x14ac:dyDescent="0.25">
      <c r="A3070">
        <v>3067</v>
      </c>
      <c r="C3070" s="110" t="str">
        <f t="shared" si="47"/>
        <v/>
      </c>
    </row>
    <row r="3071" spans="1:3" x14ac:dyDescent="0.25">
      <c r="A3071">
        <v>3068</v>
      </c>
      <c r="C3071" s="110" t="str">
        <f t="shared" si="47"/>
        <v/>
      </c>
    </row>
    <row r="3072" spans="1:3" x14ac:dyDescent="0.25">
      <c r="A3072">
        <v>3069</v>
      </c>
      <c r="C3072" s="110" t="str">
        <f t="shared" si="47"/>
        <v/>
      </c>
    </row>
    <row r="3073" spans="1:3" x14ac:dyDescent="0.25">
      <c r="A3073">
        <v>3070</v>
      </c>
      <c r="C3073" s="110" t="str">
        <f t="shared" si="47"/>
        <v/>
      </c>
    </row>
    <row r="3074" spans="1:3" x14ac:dyDescent="0.25">
      <c r="A3074">
        <v>3071</v>
      </c>
      <c r="C3074" s="110" t="str">
        <f t="shared" si="47"/>
        <v/>
      </c>
    </row>
    <row r="3075" spans="1:3" x14ac:dyDescent="0.25">
      <c r="A3075">
        <v>3072</v>
      </c>
      <c r="C3075" s="110" t="str">
        <f t="shared" si="47"/>
        <v/>
      </c>
    </row>
    <row r="3076" spans="1:3" x14ac:dyDescent="0.25">
      <c r="A3076">
        <v>3073</v>
      </c>
      <c r="C3076" s="110" t="str">
        <f t="shared" ref="C3076:C3139" si="48">IF(B3076="","",B3076+15)</f>
        <v/>
      </c>
    </row>
    <row r="3077" spans="1:3" x14ac:dyDescent="0.25">
      <c r="A3077">
        <v>3074</v>
      </c>
      <c r="C3077" s="110" t="str">
        <f t="shared" si="48"/>
        <v/>
      </c>
    </row>
    <row r="3078" spans="1:3" x14ac:dyDescent="0.25">
      <c r="A3078">
        <v>3075</v>
      </c>
      <c r="C3078" s="110" t="str">
        <f t="shared" si="48"/>
        <v/>
      </c>
    </row>
    <row r="3079" spans="1:3" x14ac:dyDescent="0.25">
      <c r="A3079">
        <v>3076</v>
      </c>
      <c r="C3079" s="110" t="str">
        <f t="shared" si="48"/>
        <v/>
      </c>
    </row>
    <row r="3080" spans="1:3" x14ac:dyDescent="0.25">
      <c r="A3080">
        <v>3077</v>
      </c>
      <c r="C3080" s="110" t="str">
        <f t="shared" si="48"/>
        <v/>
      </c>
    </row>
    <row r="3081" spans="1:3" x14ac:dyDescent="0.25">
      <c r="A3081">
        <v>3078</v>
      </c>
      <c r="C3081" s="110" t="str">
        <f t="shared" si="48"/>
        <v/>
      </c>
    </row>
    <row r="3082" spans="1:3" x14ac:dyDescent="0.25">
      <c r="A3082">
        <v>3079</v>
      </c>
      <c r="C3082" s="110" t="str">
        <f t="shared" si="48"/>
        <v/>
      </c>
    </row>
    <row r="3083" spans="1:3" x14ac:dyDescent="0.25">
      <c r="A3083">
        <v>3080</v>
      </c>
      <c r="C3083" s="110" t="str">
        <f t="shared" si="48"/>
        <v/>
      </c>
    </row>
    <row r="3084" spans="1:3" x14ac:dyDescent="0.25">
      <c r="A3084">
        <v>3081</v>
      </c>
      <c r="C3084" s="110" t="str">
        <f t="shared" si="48"/>
        <v/>
      </c>
    </row>
    <row r="3085" spans="1:3" x14ac:dyDescent="0.25">
      <c r="A3085">
        <v>3082</v>
      </c>
      <c r="C3085" s="110" t="str">
        <f t="shared" si="48"/>
        <v/>
      </c>
    </row>
    <row r="3086" spans="1:3" x14ac:dyDescent="0.25">
      <c r="A3086">
        <v>3083</v>
      </c>
      <c r="C3086" s="110" t="str">
        <f t="shared" si="48"/>
        <v/>
      </c>
    </row>
    <row r="3087" spans="1:3" x14ac:dyDescent="0.25">
      <c r="A3087">
        <v>3084</v>
      </c>
      <c r="C3087" s="110" t="str">
        <f t="shared" si="48"/>
        <v/>
      </c>
    </row>
    <row r="3088" spans="1:3" x14ac:dyDescent="0.25">
      <c r="A3088">
        <v>3085</v>
      </c>
      <c r="C3088" s="110" t="str">
        <f t="shared" si="48"/>
        <v/>
      </c>
    </row>
    <row r="3089" spans="1:3" x14ac:dyDescent="0.25">
      <c r="A3089">
        <v>3086</v>
      </c>
      <c r="C3089" s="110" t="str">
        <f t="shared" si="48"/>
        <v/>
      </c>
    </row>
    <row r="3090" spans="1:3" x14ac:dyDescent="0.25">
      <c r="A3090">
        <v>3087</v>
      </c>
      <c r="C3090" s="110" t="str">
        <f t="shared" si="48"/>
        <v/>
      </c>
    </row>
    <row r="3091" spans="1:3" x14ac:dyDescent="0.25">
      <c r="A3091">
        <v>3088</v>
      </c>
      <c r="C3091" s="110" t="str">
        <f t="shared" si="48"/>
        <v/>
      </c>
    </row>
    <row r="3092" spans="1:3" x14ac:dyDescent="0.25">
      <c r="A3092">
        <v>3089</v>
      </c>
      <c r="C3092" s="110" t="str">
        <f t="shared" si="48"/>
        <v/>
      </c>
    </row>
    <row r="3093" spans="1:3" x14ac:dyDescent="0.25">
      <c r="A3093">
        <v>3090</v>
      </c>
      <c r="C3093" s="110" t="str">
        <f t="shared" si="48"/>
        <v/>
      </c>
    </row>
    <row r="3094" spans="1:3" x14ac:dyDescent="0.25">
      <c r="A3094">
        <v>3091</v>
      </c>
      <c r="C3094" s="110" t="str">
        <f t="shared" si="48"/>
        <v/>
      </c>
    </row>
    <row r="3095" spans="1:3" x14ac:dyDescent="0.25">
      <c r="A3095">
        <v>3092</v>
      </c>
      <c r="C3095" s="110" t="str">
        <f t="shared" si="48"/>
        <v/>
      </c>
    </row>
    <row r="3096" spans="1:3" x14ac:dyDescent="0.25">
      <c r="A3096">
        <v>3093</v>
      </c>
      <c r="C3096" s="110" t="str">
        <f t="shared" si="48"/>
        <v/>
      </c>
    </row>
    <row r="3097" spans="1:3" x14ac:dyDescent="0.25">
      <c r="A3097">
        <v>3094</v>
      </c>
      <c r="C3097" s="110" t="str">
        <f t="shared" si="48"/>
        <v/>
      </c>
    </row>
    <row r="3098" spans="1:3" x14ac:dyDescent="0.25">
      <c r="A3098">
        <v>3095</v>
      </c>
      <c r="C3098" s="110" t="str">
        <f t="shared" si="48"/>
        <v/>
      </c>
    </row>
    <row r="3099" spans="1:3" x14ac:dyDescent="0.25">
      <c r="A3099">
        <v>3096</v>
      </c>
      <c r="C3099" s="110" t="str">
        <f t="shared" si="48"/>
        <v/>
      </c>
    </row>
    <row r="3100" spans="1:3" x14ac:dyDescent="0.25">
      <c r="A3100">
        <v>3097</v>
      </c>
      <c r="C3100" s="110" t="str">
        <f t="shared" si="48"/>
        <v/>
      </c>
    </row>
    <row r="3101" spans="1:3" x14ac:dyDescent="0.25">
      <c r="A3101">
        <v>3098</v>
      </c>
      <c r="C3101" s="110" t="str">
        <f t="shared" si="48"/>
        <v/>
      </c>
    </row>
    <row r="3102" spans="1:3" x14ac:dyDescent="0.25">
      <c r="A3102">
        <v>3099</v>
      </c>
      <c r="C3102" s="110" t="str">
        <f t="shared" si="48"/>
        <v/>
      </c>
    </row>
    <row r="3103" spans="1:3" x14ac:dyDescent="0.25">
      <c r="A3103">
        <v>3100</v>
      </c>
      <c r="C3103" s="110" t="str">
        <f t="shared" si="48"/>
        <v/>
      </c>
    </row>
    <row r="3104" spans="1:3" x14ac:dyDescent="0.25">
      <c r="A3104">
        <v>3101</v>
      </c>
      <c r="C3104" s="110" t="str">
        <f t="shared" si="48"/>
        <v/>
      </c>
    </row>
    <row r="3105" spans="1:3" x14ac:dyDescent="0.25">
      <c r="A3105">
        <v>3102</v>
      </c>
      <c r="C3105" s="110" t="str">
        <f t="shared" si="48"/>
        <v/>
      </c>
    </row>
    <row r="3106" spans="1:3" x14ac:dyDescent="0.25">
      <c r="A3106">
        <v>3103</v>
      </c>
      <c r="C3106" s="110" t="str">
        <f t="shared" si="48"/>
        <v/>
      </c>
    </row>
    <row r="3107" spans="1:3" x14ac:dyDescent="0.25">
      <c r="A3107">
        <v>3104</v>
      </c>
      <c r="C3107" s="110" t="str">
        <f t="shared" si="48"/>
        <v/>
      </c>
    </row>
    <row r="3108" spans="1:3" x14ac:dyDescent="0.25">
      <c r="A3108">
        <v>3105</v>
      </c>
      <c r="C3108" s="110" t="str">
        <f t="shared" si="48"/>
        <v/>
      </c>
    </row>
    <row r="3109" spans="1:3" x14ac:dyDescent="0.25">
      <c r="A3109">
        <v>3106</v>
      </c>
      <c r="C3109" s="110" t="str">
        <f t="shared" si="48"/>
        <v/>
      </c>
    </row>
    <row r="3110" spans="1:3" x14ac:dyDescent="0.25">
      <c r="A3110">
        <v>3107</v>
      </c>
      <c r="C3110" s="110" t="str">
        <f t="shared" si="48"/>
        <v/>
      </c>
    </row>
    <row r="3111" spans="1:3" x14ac:dyDescent="0.25">
      <c r="A3111">
        <v>3108</v>
      </c>
      <c r="C3111" s="110" t="str">
        <f t="shared" si="48"/>
        <v/>
      </c>
    </row>
    <row r="3112" spans="1:3" x14ac:dyDescent="0.25">
      <c r="A3112">
        <v>3109</v>
      </c>
      <c r="C3112" s="110" t="str">
        <f t="shared" si="48"/>
        <v/>
      </c>
    </row>
    <row r="3113" spans="1:3" x14ac:dyDescent="0.25">
      <c r="A3113">
        <v>3110</v>
      </c>
      <c r="C3113" s="110" t="str">
        <f t="shared" si="48"/>
        <v/>
      </c>
    </row>
    <row r="3114" spans="1:3" x14ac:dyDescent="0.25">
      <c r="A3114">
        <v>3111</v>
      </c>
      <c r="C3114" s="110" t="str">
        <f t="shared" si="48"/>
        <v/>
      </c>
    </row>
    <row r="3115" spans="1:3" x14ac:dyDescent="0.25">
      <c r="A3115">
        <v>3112</v>
      </c>
      <c r="C3115" s="110" t="str">
        <f t="shared" si="48"/>
        <v/>
      </c>
    </row>
    <row r="3116" spans="1:3" x14ac:dyDescent="0.25">
      <c r="A3116">
        <v>3113</v>
      </c>
      <c r="C3116" s="110" t="str">
        <f t="shared" si="48"/>
        <v/>
      </c>
    </row>
    <row r="3117" spans="1:3" x14ac:dyDescent="0.25">
      <c r="A3117">
        <v>3114</v>
      </c>
      <c r="C3117" s="110" t="str">
        <f t="shared" si="48"/>
        <v/>
      </c>
    </row>
    <row r="3118" spans="1:3" x14ac:dyDescent="0.25">
      <c r="A3118">
        <v>3115</v>
      </c>
      <c r="C3118" s="110" t="str">
        <f t="shared" si="48"/>
        <v/>
      </c>
    </row>
    <row r="3119" spans="1:3" x14ac:dyDescent="0.25">
      <c r="A3119">
        <v>3116</v>
      </c>
      <c r="C3119" s="110" t="str">
        <f t="shared" si="48"/>
        <v/>
      </c>
    </row>
    <row r="3120" spans="1:3" x14ac:dyDescent="0.25">
      <c r="A3120">
        <v>3117</v>
      </c>
      <c r="C3120" s="110" t="str">
        <f t="shared" si="48"/>
        <v/>
      </c>
    </row>
    <row r="3121" spans="1:3" x14ac:dyDescent="0.25">
      <c r="A3121">
        <v>3118</v>
      </c>
      <c r="C3121" s="110" t="str">
        <f t="shared" si="48"/>
        <v/>
      </c>
    </row>
    <row r="3122" spans="1:3" x14ac:dyDescent="0.25">
      <c r="A3122">
        <v>3119</v>
      </c>
      <c r="C3122" s="110" t="str">
        <f t="shared" si="48"/>
        <v/>
      </c>
    </row>
    <row r="3123" spans="1:3" x14ac:dyDescent="0.25">
      <c r="A3123">
        <v>3120</v>
      </c>
      <c r="C3123" s="110" t="str">
        <f t="shared" si="48"/>
        <v/>
      </c>
    </row>
    <row r="3124" spans="1:3" x14ac:dyDescent="0.25">
      <c r="A3124">
        <v>3121</v>
      </c>
      <c r="C3124" s="110" t="str">
        <f t="shared" si="48"/>
        <v/>
      </c>
    </row>
    <row r="3125" spans="1:3" x14ac:dyDescent="0.25">
      <c r="A3125">
        <v>3122</v>
      </c>
      <c r="C3125" s="110" t="str">
        <f t="shared" si="48"/>
        <v/>
      </c>
    </row>
    <row r="3126" spans="1:3" x14ac:dyDescent="0.25">
      <c r="A3126">
        <v>3123</v>
      </c>
      <c r="C3126" s="110" t="str">
        <f t="shared" si="48"/>
        <v/>
      </c>
    </row>
    <row r="3127" spans="1:3" x14ac:dyDescent="0.25">
      <c r="A3127">
        <v>3124</v>
      </c>
      <c r="C3127" s="110" t="str">
        <f t="shared" si="48"/>
        <v/>
      </c>
    </row>
    <row r="3128" spans="1:3" x14ac:dyDescent="0.25">
      <c r="A3128">
        <v>3125</v>
      </c>
      <c r="C3128" s="110" t="str">
        <f t="shared" si="48"/>
        <v/>
      </c>
    </row>
    <row r="3129" spans="1:3" x14ac:dyDescent="0.25">
      <c r="A3129">
        <v>3126</v>
      </c>
      <c r="C3129" s="110" t="str">
        <f t="shared" si="48"/>
        <v/>
      </c>
    </row>
    <row r="3130" spans="1:3" x14ac:dyDescent="0.25">
      <c r="A3130">
        <v>3127</v>
      </c>
      <c r="C3130" s="110" t="str">
        <f t="shared" si="48"/>
        <v/>
      </c>
    </row>
    <row r="3131" spans="1:3" x14ac:dyDescent="0.25">
      <c r="A3131">
        <v>3128</v>
      </c>
      <c r="C3131" s="110" t="str">
        <f t="shared" si="48"/>
        <v/>
      </c>
    </row>
    <row r="3132" spans="1:3" x14ac:dyDescent="0.25">
      <c r="A3132">
        <v>3129</v>
      </c>
      <c r="C3132" s="110" t="str">
        <f t="shared" si="48"/>
        <v/>
      </c>
    </row>
    <row r="3133" spans="1:3" x14ac:dyDescent="0.25">
      <c r="A3133">
        <v>3130</v>
      </c>
      <c r="C3133" s="110" t="str">
        <f t="shared" si="48"/>
        <v/>
      </c>
    </row>
    <row r="3134" spans="1:3" x14ac:dyDescent="0.25">
      <c r="A3134">
        <v>3131</v>
      </c>
      <c r="C3134" s="110" t="str">
        <f t="shared" si="48"/>
        <v/>
      </c>
    </row>
    <row r="3135" spans="1:3" x14ac:dyDescent="0.25">
      <c r="A3135">
        <v>3132</v>
      </c>
      <c r="C3135" s="110" t="str">
        <f t="shared" si="48"/>
        <v/>
      </c>
    </row>
    <row r="3136" spans="1:3" x14ac:dyDescent="0.25">
      <c r="A3136">
        <v>3133</v>
      </c>
      <c r="C3136" s="110" t="str">
        <f t="shared" si="48"/>
        <v/>
      </c>
    </row>
    <row r="3137" spans="1:3" x14ac:dyDescent="0.25">
      <c r="A3137">
        <v>3134</v>
      </c>
      <c r="C3137" s="110" t="str">
        <f t="shared" si="48"/>
        <v/>
      </c>
    </row>
    <row r="3138" spans="1:3" x14ac:dyDescent="0.25">
      <c r="A3138">
        <v>3135</v>
      </c>
      <c r="C3138" s="110" t="str">
        <f t="shared" si="48"/>
        <v/>
      </c>
    </row>
    <row r="3139" spans="1:3" x14ac:dyDescent="0.25">
      <c r="A3139">
        <v>3136</v>
      </c>
      <c r="C3139" s="110" t="str">
        <f t="shared" si="48"/>
        <v/>
      </c>
    </row>
    <row r="3140" spans="1:3" x14ac:dyDescent="0.25">
      <c r="A3140">
        <v>3137</v>
      </c>
      <c r="C3140" s="110" t="str">
        <f t="shared" ref="C3140:C3203" si="49">IF(B3140="","",B3140+15)</f>
        <v/>
      </c>
    </row>
    <row r="3141" spans="1:3" x14ac:dyDescent="0.25">
      <c r="A3141">
        <v>3138</v>
      </c>
      <c r="C3141" s="110" t="str">
        <f t="shared" si="49"/>
        <v/>
      </c>
    </row>
    <row r="3142" spans="1:3" x14ac:dyDescent="0.25">
      <c r="A3142">
        <v>3139</v>
      </c>
      <c r="C3142" s="110" t="str">
        <f t="shared" si="49"/>
        <v/>
      </c>
    </row>
    <row r="3143" spans="1:3" x14ac:dyDescent="0.25">
      <c r="A3143">
        <v>3140</v>
      </c>
      <c r="C3143" s="110" t="str">
        <f t="shared" si="49"/>
        <v/>
      </c>
    </row>
    <row r="3144" spans="1:3" x14ac:dyDescent="0.25">
      <c r="A3144">
        <v>3141</v>
      </c>
      <c r="C3144" s="110" t="str">
        <f t="shared" si="49"/>
        <v/>
      </c>
    </row>
    <row r="3145" spans="1:3" x14ac:dyDescent="0.25">
      <c r="A3145">
        <v>3142</v>
      </c>
      <c r="C3145" s="110" t="str">
        <f t="shared" si="49"/>
        <v/>
      </c>
    </row>
    <row r="3146" spans="1:3" x14ac:dyDescent="0.25">
      <c r="A3146">
        <v>3143</v>
      </c>
      <c r="C3146" s="110" t="str">
        <f t="shared" si="49"/>
        <v/>
      </c>
    </row>
    <row r="3147" spans="1:3" x14ac:dyDescent="0.25">
      <c r="A3147">
        <v>3144</v>
      </c>
      <c r="C3147" s="110" t="str">
        <f t="shared" si="49"/>
        <v/>
      </c>
    </row>
    <row r="3148" spans="1:3" x14ac:dyDescent="0.25">
      <c r="A3148">
        <v>3145</v>
      </c>
      <c r="C3148" s="110" t="str">
        <f t="shared" si="49"/>
        <v/>
      </c>
    </row>
    <row r="3149" spans="1:3" x14ac:dyDescent="0.25">
      <c r="A3149">
        <v>3146</v>
      </c>
      <c r="C3149" s="110" t="str">
        <f t="shared" si="49"/>
        <v/>
      </c>
    </row>
    <row r="3150" spans="1:3" x14ac:dyDescent="0.25">
      <c r="A3150">
        <v>3147</v>
      </c>
      <c r="C3150" s="110" t="str">
        <f t="shared" si="49"/>
        <v/>
      </c>
    </row>
    <row r="3151" spans="1:3" x14ac:dyDescent="0.25">
      <c r="A3151">
        <v>3148</v>
      </c>
      <c r="C3151" s="110" t="str">
        <f t="shared" si="49"/>
        <v/>
      </c>
    </row>
    <row r="3152" spans="1:3" x14ac:dyDescent="0.25">
      <c r="A3152">
        <v>3149</v>
      </c>
      <c r="C3152" s="110" t="str">
        <f t="shared" si="49"/>
        <v/>
      </c>
    </row>
    <row r="3153" spans="1:3" x14ac:dyDescent="0.25">
      <c r="A3153">
        <v>3150</v>
      </c>
      <c r="C3153" s="110" t="str">
        <f t="shared" si="49"/>
        <v/>
      </c>
    </row>
    <row r="3154" spans="1:3" x14ac:dyDescent="0.25">
      <c r="A3154">
        <v>3151</v>
      </c>
      <c r="C3154" s="110" t="str">
        <f t="shared" si="49"/>
        <v/>
      </c>
    </row>
    <row r="3155" spans="1:3" x14ac:dyDescent="0.25">
      <c r="A3155">
        <v>3152</v>
      </c>
      <c r="C3155" s="110" t="str">
        <f t="shared" si="49"/>
        <v/>
      </c>
    </row>
    <row r="3156" spans="1:3" x14ac:dyDescent="0.25">
      <c r="A3156">
        <v>3153</v>
      </c>
      <c r="C3156" s="110" t="str">
        <f t="shared" si="49"/>
        <v/>
      </c>
    </row>
    <row r="3157" spans="1:3" x14ac:dyDescent="0.25">
      <c r="A3157">
        <v>3154</v>
      </c>
      <c r="C3157" s="110" t="str">
        <f t="shared" si="49"/>
        <v/>
      </c>
    </row>
    <row r="3158" spans="1:3" x14ac:dyDescent="0.25">
      <c r="A3158">
        <v>3155</v>
      </c>
      <c r="C3158" s="110" t="str">
        <f t="shared" si="49"/>
        <v/>
      </c>
    </row>
    <row r="3159" spans="1:3" x14ac:dyDescent="0.25">
      <c r="A3159">
        <v>3156</v>
      </c>
      <c r="C3159" s="110" t="str">
        <f t="shared" si="49"/>
        <v/>
      </c>
    </row>
    <row r="3160" spans="1:3" x14ac:dyDescent="0.25">
      <c r="A3160">
        <v>3157</v>
      </c>
      <c r="C3160" s="110" t="str">
        <f t="shared" si="49"/>
        <v/>
      </c>
    </row>
    <row r="3161" spans="1:3" x14ac:dyDescent="0.25">
      <c r="A3161">
        <v>3158</v>
      </c>
      <c r="C3161" s="110" t="str">
        <f t="shared" si="49"/>
        <v/>
      </c>
    </row>
    <row r="3162" spans="1:3" x14ac:dyDescent="0.25">
      <c r="A3162">
        <v>3159</v>
      </c>
      <c r="C3162" s="110" t="str">
        <f t="shared" si="49"/>
        <v/>
      </c>
    </row>
    <row r="3163" spans="1:3" x14ac:dyDescent="0.25">
      <c r="A3163">
        <v>3160</v>
      </c>
      <c r="C3163" s="110" t="str">
        <f t="shared" si="49"/>
        <v/>
      </c>
    </row>
    <row r="3164" spans="1:3" x14ac:dyDescent="0.25">
      <c r="A3164">
        <v>3161</v>
      </c>
      <c r="C3164" s="110" t="str">
        <f t="shared" si="49"/>
        <v/>
      </c>
    </row>
    <row r="3165" spans="1:3" x14ac:dyDescent="0.25">
      <c r="A3165">
        <v>3162</v>
      </c>
      <c r="C3165" s="110" t="str">
        <f t="shared" si="49"/>
        <v/>
      </c>
    </row>
    <row r="3166" spans="1:3" x14ac:dyDescent="0.25">
      <c r="A3166">
        <v>3163</v>
      </c>
      <c r="C3166" s="110" t="str">
        <f t="shared" si="49"/>
        <v/>
      </c>
    </row>
    <row r="3167" spans="1:3" x14ac:dyDescent="0.25">
      <c r="A3167">
        <v>3164</v>
      </c>
      <c r="C3167" s="110" t="str">
        <f t="shared" si="49"/>
        <v/>
      </c>
    </row>
    <row r="3168" spans="1:3" x14ac:dyDescent="0.25">
      <c r="A3168">
        <v>3165</v>
      </c>
      <c r="C3168" s="110" t="str">
        <f t="shared" si="49"/>
        <v/>
      </c>
    </row>
    <row r="3169" spans="1:3" x14ac:dyDescent="0.25">
      <c r="A3169">
        <v>3166</v>
      </c>
      <c r="C3169" s="110" t="str">
        <f t="shared" si="49"/>
        <v/>
      </c>
    </row>
    <row r="3170" spans="1:3" x14ac:dyDescent="0.25">
      <c r="A3170">
        <v>3167</v>
      </c>
      <c r="C3170" s="110" t="str">
        <f t="shared" si="49"/>
        <v/>
      </c>
    </row>
    <row r="3171" spans="1:3" x14ac:dyDescent="0.25">
      <c r="A3171">
        <v>3168</v>
      </c>
      <c r="C3171" s="110" t="str">
        <f t="shared" si="49"/>
        <v/>
      </c>
    </row>
    <row r="3172" spans="1:3" x14ac:dyDescent="0.25">
      <c r="A3172">
        <v>3169</v>
      </c>
      <c r="C3172" s="110" t="str">
        <f t="shared" si="49"/>
        <v/>
      </c>
    </row>
    <row r="3173" spans="1:3" x14ac:dyDescent="0.25">
      <c r="A3173">
        <v>3170</v>
      </c>
      <c r="C3173" s="110" t="str">
        <f t="shared" si="49"/>
        <v/>
      </c>
    </row>
    <row r="3174" spans="1:3" x14ac:dyDescent="0.25">
      <c r="A3174">
        <v>3171</v>
      </c>
      <c r="C3174" s="110" t="str">
        <f t="shared" si="49"/>
        <v/>
      </c>
    </row>
    <row r="3175" spans="1:3" x14ac:dyDescent="0.25">
      <c r="A3175">
        <v>3172</v>
      </c>
      <c r="C3175" s="110" t="str">
        <f t="shared" si="49"/>
        <v/>
      </c>
    </row>
    <row r="3176" spans="1:3" x14ac:dyDescent="0.25">
      <c r="A3176">
        <v>3173</v>
      </c>
      <c r="C3176" s="110" t="str">
        <f t="shared" si="49"/>
        <v/>
      </c>
    </row>
    <row r="3177" spans="1:3" x14ac:dyDescent="0.25">
      <c r="A3177">
        <v>3174</v>
      </c>
      <c r="C3177" s="110" t="str">
        <f t="shared" si="49"/>
        <v/>
      </c>
    </row>
    <row r="3178" spans="1:3" x14ac:dyDescent="0.25">
      <c r="A3178">
        <v>3175</v>
      </c>
      <c r="C3178" s="110" t="str">
        <f t="shared" si="49"/>
        <v/>
      </c>
    </row>
    <row r="3179" spans="1:3" x14ac:dyDescent="0.25">
      <c r="A3179">
        <v>3176</v>
      </c>
      <c r="C3179" s="110" t="str">
        <f t="shared" si="49"/>
        <v/>
      </c>
    </row>
    <row r="3180" spans="1:3" x14ac:dyDescent="0.25">
      <c r="A3180">
        <v>3177</v>
      </c>
      <c r="C3180" s="110" t="str">
        <f t="shared" si="49"/>
        <v/>
      </c>
    </row>
    <row r="3181" spans="1:3" x14ac:dyDescent="0.25">
      <c r="A3181">
        <v>3178</v>
      </c>
      <c r="C3181" s="110" t="str">
        <f t="shared" si="49"/>
        <v/>
      </c>
    </row>
    <row r="3182" spans="1:3" x14ac:dyDescent="0.25">
      <c r="A3182">
        <v>3179</v>
      </c>
      <c r="C3182" s="110" t="str">
        <f t="shared" si="49"/>
        <v/>
      </c>
    </row>
    <row r="3183" spans="1:3" x14ac:dyDescent="0.25">
      <c r="A3183">
        <v>3180</v>
      </c>
      <c r="C3183" s="110" t="str">
        <f t="shared" si="49"/>
        <v/>
      </c>
    </row>
    <row r="3184" spans="1:3" x14ac:dyDescent="0.25">
      <c r="A3184">
        <v>3181</v>
      </c>
      <c r="C3184" s="110" t="str">
        <f t="shared" si="49"/>
        <v/>
      </c>
    </row>
    <row r="3185" spans="1:3" x14ac:dyDescent="0.25">
      <c r="A3185">
        <v>3182</v>
      </c>
      <c r="C3185" s="110" t="str">
        <f t="shared" si="49"/>
        <v/>
      </c>
    </row>
    <row r="3186" spans="1:3" x14ac:dyDescent="0.25">
      <c r="A3186">
        <v>3183</v>
      </c>
      <c r="C3186" s="110" t="str">
        <f t="shared" si="49"/>
        <v/>
      </c>
    </row>
    <row r="3187" spans="1:3" x14ac:dyDescent="0.25">
      <c r="A3187">
        <v>3184</v>
      </c>
      <c r="C3187" s="110" t="str">
        <f t="shared" si="49"/>
        <v/>
      </c>
    </row>
    <row r="3188" spans="1:3" x14ac:dyDescent="0.25">
      <c r="A3188">
        <v>3185</v>
      </c>
      <c r="C3188" s="110" t="str">
        <f t="shared" si="49"/>
        <v/>
      </c>
    </row>
    <row r="3189" spans="1:3" x14ac:dyDescent="0.25">
      <c r="A3189">
        <v>3186</v>
      </c>
      <c r="C3189" s="110" t="str">
        <f t="shared" si="49"/>
        <v/>
      </c>
    </row>
    <row r="3190" spans="1:3" x14ac:dyDescent="0.25">
      <c r="A3190">
        <v>3187</v>
      </c>
      <c r="C3190" s="110" t="str">
        <f t="shared" si="49"/>
        <v/>
      </c>
    </row>
    <row r="3191" spans="1:3" x14ac:dyDescent="0.25">
      <c r="A3191">
        <v>3188</v>
      </c>
      <c r="C3191" s="110" t="str">
        <f t="shared" si="49"/>
        <v/>
      </c>
    </row>
    <row r="3192" spans="1:3" x14ac:dyDescent="0.25">
      <c r="A3192">
        <v>3189</v>
      </c>
      <c r="C3192" s="110" t="str">
        <f t="shared" si="49"/>
        <v/>
      </c>
    </row>
    <row r="3193" spans="1:3" x14ac:dyDescent="0.25">
      <c r="A3193">
        <v>3190</v>
      </c>
      <c r="C3193" s="110" t="str">
        <f t="shared" si="49"/>
        <v/>
      </c>
    </row>
    <row r="3194" spans="1:3" x14ac:dyDescent="0.25">
      <c r="A3194">
        <v>3191</v>
      </c>
      <c r="C3194" s="110" t="str">
        <f t="shared" si="49"/>
        <v/>
      </c>
    </row>
    <row r="3195" spans="1:3" x14ac:dyDescent="0.25">
      <c r="A3195">
        <v>3192</v>
      </c>
      <c r="C3195" s="110" t="str">
        <f t="shared" si="49"/>
        <v/>
      </c>
    </row>
    <row r="3196" spans="1:3" x14ac:dyDescent="0.25">
      <c r="A3196">
        <v>3193</v>
      </c>
      <c r="C3196" s="110" t="str">
        <f t="shared" si="49"/>
        <v/>
      </c>
    </row>
    <row r="3197" spans="1:3" x14ac:dyDescent="0.25">
      <c r="A3197">
        <v>3194</v>
      </c>
      <c r="C3197" s="110" t="str">
        <f t="shared" si="49"/>
        <v/>
      </c>
    </row>
    <row r="3198" spans="1:3" x14ac:dyDescent="0.25">
      <c r="A3198">
        <v>3195</v>
      </c>
      <c r="C3198" s="110" t="str">
        <f t="shared" si="49"/>
        <v/>
      </c>
    </row>
    <row r="3199" spans="1:3" x14ac:dyDescent="0.25">
      <c r="A3199">
        <v>3196</v>
      </c>
      <c r="C3199" s="110" t="str">
        <f t="shared" si="49"/>
        <v/>
      </c>
    </row>
    <row r="3200" spans="1:3" x14ac:dyDescent="0.25">
      <c r="A3200">
        <v>3197</v>
      </c>
      <c r="C3200" s="110" t="str">
        <f t="shared" si="49"/>
        <v/>
      </c>
    </row>
    <row r="3201" spans="1:3" x14ac:dyDescent="0.25">
      <c r="A3201">
        <v>3198</v>
      </c>
      <c r="C3201" s="110" t="str">
        <f t="shared" si="49"/>
        <v/>
      </c>
    </row>
    <row r="3202" spans="1:3" x14ac:dyDescent="0.25">
      <c r="A3202">
        <v>3199</v>
      </c>
      <c r="C3202" s="110" t="str">
        <f t="shared" si="49"/>
        <v/>
      </c>
    </row>
    <row r="3203" spans="1:3" x14ac:dyDescent="0.25">
      <c r="A3203">
        <v>3200</v>
      </c>
      <c r="C3203" s="110" t="str">
        <f t="shared" si="49"/>
        <v/>
      </c>
    </row>
    <row r="3204" spans="1:3" x14ac:dyDescent="0.25">
      <c r="A3204">
        <v>3201</v>
      </c>
      <c r="C3204" s="110" t="str">
        <f t="shared" ref="C3204:C3267" si="50">IF(B3204="","",B3204+15)</f>
        <v/>
      </c>
    </row>
    <row r="3205" spans="1:3" x14ac:dyDescent="0.25">
      <c r="A3205">
        <v>3202</v>
      </c>
      <c r="C3205" s="110" t="str">
        <f t="shared" si="50"/>
        <v/>
      </c>
    </row>
    <row r="3206" spans="1:3" x14ac:dyDescent="0.25">
      <c r="A3206">
        <v>3203</v>
      </c>
      <c r="C3206" s="110" t="str">
        <f t="shared" si="50"/>
        <v/>
      </c>
    </row>
    <row r="3207" spans="1:3" x14ac:dyDescent="0.25">
      <c r="A3207">
        <v>3204</v>
      </c>
      <c r="C3207" s="110" t="str">
        <f t="shared" si="50"/>
        <v/>
      </c>
    </row>
    <row r="3208" spans="1:3" x14ac:dyDescent="0.25">
      <c r="A3208">
        <v>3205</v>
      </c>
      <c r="C3208" s="110" t="str">
        <f t="shared" si="50"/>
        <v/>
      </c>
    </row>
    <row r="3209" spans="1:3" x14ac:dyDescent="0.25">
      <c r="A3209">
        <v>3206</v>
      </c>
      <c r="C3209" s="110" t="str">
        <f t="shared" si="50"/>
        <v/>
      </c>
    </row>
    <row r="3210" spans="1:3" x14ac:dyDescent="0.25">
      <c r="A3210">
        <v>3207</v>
      </c>
      <c r="C3210" s="110" t="str">
        <f t="shared" si="50"/>
        <v/>
      </c>
    </row>
    <row r="3211" spans="1:3" x14ac:dyDescent="0.25">
      <c r="A3211">
        <v>3208</v>
      </c>
      <c r="C3211" s="110" t="str">
        <f t="shared" si="50"/>
        <v/>
      </c>
    </row>
    <row r="3212" spans="1:3" x14ac:dyDescent="0.25">
      <c r="A3212">
        <v>3209</v>
      </c>
      <c r="C3212" s="110" t="str">
        <f t="shared" si="50"/>
        <v/>
      </c>
    </row>
    <row r="3213" spans="1:3" x14ac:dyDescent="0.25">
      <c r="A3213">
        <v>3210</v>
      </c>
      <c r="C3213" s="110" t="str">
        <f t="shared" si="50"/>
        <v/>
      </c>
    </row>
    <row r="3214" spans="1:3" x14ac:dyDescent="0.25">
      <c r="A3214">
        <v>3211</v>
      </c>
      <c r="C3214" s="110" t="str">
        <f t="shared" si="50"/>
        <v/>
      </c>
    </row>
    <row r="3215" spans="1:3" x14ac:dyDescent="0.25">
      <c r="A3215">
        <v>3212</v>
      </c>
      <c r="C3215" s="110" t="str">
        <f t="shared" si="50"/>
        <v/>
      </c>
    </row>
    <row r="3216" spans="1:3" x14ac:dyDescent="0.25">
      <c r="A3216">
        <v>3213</v>
      </c>
      <c r="C3216" s="110" t="str">
        <f t="shared" si="50"/>
        <v/>
      </c>
    </row>
    <row r="3217" spans="1:3" x14ac:dyDescent="0.25">
      <c r="A3217">
        <v>3214</v>
      </c>
      <c r="C3217" s="110" t="str">
        <f t="shared" si="50"/>
        <v/>
      </c>
    </row>
    <row r="3218" spans="1:3" x14ac:dyDescent="0.25">
      <c r="A3218">
        <v>3215</v>
      </c>
      <c r="C3218" s="110" t="str">
        <f t="shared" si="50"/>
        <v/>
      </c>
    </row>
    <row r="3219" spans="1:3" x14ac:dyDescent="0.25">
      <c r="A3219">
        <v>3216</v>
      </c>
      <c r="C3219" s="110" t="str">
        <f t="shared" si="50"/>
        <v/>
      </c>
    </row>
    <row r="3220" spans="1:3" x14ac:dyDescent="0.25">
      <c r="A3220">
        <v>3217</v>
      </c>
      <c r="C3220" s="110" t="str">
        <f t="shared" si="50"/>
        <v/>
      </c>
    </row>
    <row r="3221" spans="1:3" x14ac:dyDescent="0.25">
      <c r="A3221">
        <v>3218</v>
      </c>
      <c r="C3221" s="110" t="str">
        <f t="shared" si="50"/>
        <v/>
      </c>
    </row>
    <row r="3222" spans="1:3" x14ac:dyDescent="0.25">
      <c r="A3222">
        <v>3219</v>
      </c>
      <c r="C3222" s="110" t="str">
        <f t="shared" si="50"/>
        <v/>
      </c>
    </row>
    <row r="3223" spans="1:3" x14ac:dyDescent="0.25">
      <c r="A3223">
        <v>3220</v>
      </c>
      <c r="C3223" s="110" t="str">
        <f t="shared" si="50"/>
        <v/>
      </c>
    </row>
    <row r="3224" spans="1:3" x14ac:dyDescent="0.25">
      <c r="A3224">
        <v>3221</v>
      </c>
      <c r="C3224" s="110" t="str">
        <f t="shared" si="50"/>
        <v/>
      </c>
    </row>
    <row r="3225" spans="1:3" x14ac:dyDescent="0.25">
      <c r="A3225">
        <v>3222</v>
      </c>
      <c r="C3225" s="110" t="str">
        <f t="shared" si="50"/>
        <v/>
      </c>
    </row>
    <row r="3226" spans="1:3" x14ac:dyDescent="0.25">
      <c r="A3226">
        <v>3223</v>
      </c>
      <c r="C3226" s="110" t="str">
        <f t="shared" si="50"/>
        <v/>
      </c>
    </row>
    <row r="3227" spans="1:3" x14ac:dyDescent="0.25">
      <c r="A3227">
        <v>3224</v>
      </c>
      <c r="C3227" s="110" t="str">
        <f t="shared" si="50"/>
        <v/>
      </c>
    </row>
    <row r="3228" spans="1:3" x14ac:dyDescent="0.25">
      <c r="A3228">
        <v>3225</v>
      </c>
      <c r="C3228" s="110" t="str">
        <f t="shared" si="50"/>
        <v/>
      </c>
    </row>
    <row r="3229" spans="1:3" x14ac:dyDescent="0.25">
      <c r="A3229">
        <v>3226</v>
      </c>
      <c r="C3229" s="110" t="str">
        <f t="shared" si="50"/>
        <v/>
      </c>
    </row>
    <row r="3230" spans="1:3" x14ac:dyDescent="0.25">
      <c r="A3230">
        <v>3227</v>
      </c>
      <c r="C3230" s="110" t="str">
        <f t="shared" si="50"/>
        <v/>
      </c>
    </row>
    <row r="3231" spans="1:3" x14ac:dyDescent="0.25">
      <c r="A3231">
        <v>3228</v>
      </c>
      <c r="C3231" s="110" t="str">
        <f t="shared" si="50"/>
        <v/>
      </c>
    </row>
    <row r="3232" spans="1:3" x14ac:dyDescent="0.25">
      <c r="A3232">
        <v>3229</v>
      </c>
      <c r="C3232" s="110" t="str">
        <f t="shared" si="50"/>
        <v/>
      </c>
    </row>
    <row r="3233" spans="1:3" x14ac:dyDescent="0.25">
      <c r="A3233">
        <v>3230</v>
      </c>
      <c r="C3233" s="110" t="str">
        <f t="shared" si="50"/>
        <v/>
      </c>
    </row>
    <row r="3234" spans="1:3" x14ac:dyDescent="0.25">
      <c r="A3234">
        <v>3231</v>
      </c>
      <c r="C3234" s="110" t="str">
        <f t="shared" si="50"/>
        <v/>
      </c>
    </row>
    <row r="3235" spans="1:3" x14ac:dyDescent="0.25">
      <c r="A3235">
        <v>3232</v>
      </c>
      <c r="C3235" s="110" t="str">
        <f t="shared" si="50"/>
        <v/>
      </c>
    </row>
    <row r="3236" spans="1:3" x14ac:dyDescent="0.25">
      <c r="A3236">
        <v>3233</v>
      </c>
      <c r="C3236" s="110" t="str">
        <f t="shared" si="50"/>
        <v/>
      </c>
    </row>
    <row r="3237" spans="1:3" x14ac:dyDescent="0.25">
      <c r="A3237">
        <v>3234</v>
      </c>
      <c r="C3237" s="110" t="str">
        <f t="shared" si="50"/>
        <v/>
      </c>
    </row>
    <row r="3238" spans="1:3" x14ac:dyDescent="0.25">
      <c r="A3238">
        <v>3235</v>
      </c>
      <c r="C3238" s="110" t="str">
        <f t="shared" si="50"/>
        <v/>
      </c>
    </row>
    <row r="3239" spans="1:3" x14ac:dyDescent="0.25">
      <c r="A3239">
        <v>3236</v>
      </c>
      <c r="C3239" s="110" t="str">
        <f t="shared" si="50"/>
        <v/>
      </c>
    </row>
    <row r="3240" spans="1:3" x14ac:dyDescent="0.25">
      <c r="A3240">
        <v>3237</v>
      </c>
      <c r="C3240" s="110" t="str">
        <f t="shared" si="50"/>
        <v/>
      </c>
    </row>
    <row r="3241" spans="1:3" x14ac:dyDescent="0.25">
      <c r="A3241">
        <v>3238</v>
      </c>
      <c r="C3241" s="110" t="str">
        <f t="shared" si="50"/>
        <v/>
      </c>
    </row>
    <row r="3242" spans="1:3" x14ac:dyDescent="0.25">
      <c r="A3242">
        <v>3239</v>
      </c>
      <c r="C3242" s="110" t="str">
        <f t="shared" si="50"/>
        <v/>
      </c>
    </row>
    <row r="3243" spans="1:3" x14ac:dyDescent="0.25">
      <c r="A3243">
        <v>3240</v>
      </c>
      <c r="C3243" s="110" t="str">
        <f t="shared" si="50"/>
        <v/>
      </c>
    </row>
    <row r="3244" spans="1:3" x14ac:dyDescent="0.25">
      <c r="A3244">
        <v>3241</v>
      </c>
      <c r="C3244" s="110" t="str">
        <f t="shared" si="50"/>
        <v/>
      </c>
    </row>
    <row r="3245" spans="1:3" x14ac:dyDescent="0.25">
      <c r="A3245">
        <v>3242</v>
      </c>
      <c r="C3245" s="110" t="str">
        <f t="shared" si="50"/>
        <v/>
      </c>
    </row>
    <row r="3246" spans="1:3" x14ac:dyDescent="0.25">
      <c r="A3246">
        <v>3243</v>
      </c>
      <c r="C3246" s="110" t="str">
        <f t="shared" si="50"/>
        <v/>
      </c>
    </row>
    <row r="3247" spans="1:3" x14ac:dyDescent="0.25">
      <c r="A3247">
        <v>3244</v>
      </c>
      <c r="C3247" s="110" t="str">
        <f t="shared" si="50"/>
        <v/>
      </c>
    </row>
    <row r="3248" spans="1:3" x14ac:dyDescent="0.25">
      <c r="A3248">
        <v>3245</v>
      </c>
      <c r="C3248" s="110" t="str">
        <f t="shared" si="50"/>
        <v/>
      </c>
    </row>
    <row r="3249" spans="1:3" x14ac:dyDescent="0.25">
      <c r="A3249">
        <v>3246</v>
      </c>
      <c r="C3249" s="110" t="str">
        <f t="shared" si="50"/>
        <v/>
      </c>
    </row>
    <row r="3250" spans="1:3" x14ac:dyDescent="0.25">
      <c r="A3250">
        <v>3247</v>
      </c>
      <c r="C3250" s="110" t="str">
        <f t="shared" si="50"/>
        <v/>
      </c>
    </row>
    <row r="3251" spans="1:3" x14ac:dyDescent="0.25">
      <c r="A3251">
        <v>3248</v>
      </c>
      <c r="C3251" s="110" t="str">
        <f t="shared" si="50"/>
        <v/>
      </c>
    </row>
    <row r="3252" spans="1:3" x14ac:dyDescent="0.25">
      <c r="A3252">
        <v>3249</v>
      </c>
      <c r="C3252" s="110" t="str">
        <f t="shared" si="50"/>
        <v/>
      </c>
    </row>
    <row r="3253" spans="1:3" x14ac:dyDescent="0.25">
      <c r="A3253">
        <v>3250</v>
      </c>
      <c r="C3253" s="110" t="str">
        <f t="shared" si="50"/>
        <v/>
      </c>
    </row>
    <row r="3254" spans="1:3" x14ac:dyDescent="0.25">
      <c r="A3254">
        <v>3251</v>
      </c>
      <c r="C3254" s="110" t="str">
        <f t="shared" si="50"/>
        <v/>
      </c>
    </row>
    <row r="3255" spans="1:3" x14ac:dyDescent="0.25">
      <c r="A3255">
        <v>3252</v>
      </c>
      <c r="C3255" s="110" t="str">
        <f t="shared" si="50"/>
        <v/>
      </c>
    </row>
    <row r="3256" spans="1:3" x14ac:dyDescent="0.25">
      <c r="A3256">
        <v>3253</v>
      </c>
      <c r="C3256" s="110" t="str">
        <f t="shared" si="50"/>
        <v/>
      </c>
    </row>
    <row r="3257" spans="1:3" x14ac:dyDescent="0.25">
      <c r="A3257">
        <v>3254</v>
      </c>
      <c r="C3257" s="110" t="str">
        <f t="shared" si="50"/>
        <v/>
      </c>
    </row>
    <row r="3258" spans="1:3" x14ac:dyDescent="0.25">
      <c r="A3258">
        <v>3255</v>
      </c>
      <c r="C3258" s="110" t="str">
        <f t="shared" si="50"/>
        <v/>
      </c>
    </row>
    <row r="3259" spans="1:3" x14ac:dyDescent="0.25">
      <c r="A3259">
        <v>3256</v>
      </c>
      <c r="C3259" s="110" t="str">
        <f t="shared" si="50"/>
        <v/>
      </c>
    </row>
    <row r="3260" spans="1:3" x14ac:dyDescent="0.25">
      <c r="A3260">
        <v>3257</v>
      </c>
      <c r="C3260" s="110" t="str">
        <f t="shared" si="50"/>
        <v/>
      </c>
    </row>
    <row r="3261" spans="1:3" x14ac:dyDescent="0.25">
      <c r="A3261">
        <v>3258</v>
      </c>
      <c r="C3261" s="110" t="str">
        <f t="shared" si="50"/>
        <v/>
      </c>
    </row>
    <row r="3262" spans="1:3" x14ac:dyDescent="0.25">
      <c r="A3262">
        <v>3259</v>
      </c>
      <c r="C3262" s="110" t="str">
        <f t="shared" si="50"/>
        <v/>
      </c>
    </row>
    <row r="3263" spans="1:3" x14ac:dyDescent="0.25">
      <c r="A3263">
        <v>3260</v>
      </c>
      <c r="C3263" s="110" t="str">
        <f t="shared" si="50"/>
        <v/>
      </c>
    </row>
    <row r="3264" spans="1:3" x14ac:dyDescent="0.25">
      <c r="A3264">
        <v>3261</v>
      </c>
      <c r="C3264" s="110" t="str">
        <f t="shared" si="50"/>
        <v/>
      </c>
    </row>
    <row r="3265" spans="1:3" x14ac:dyDescent="0.25">
      <c r="A3265">
        <v>3262</v>
      </c>
      <c r="C3265" s="110" t="str">
        <f t="shared" si="50"/>
        <v/>
      </c>
    </row>
    <row r="3266" spans="1:3" x14ac:dyDescent="0.25">
      <c r="A3266">
        <v>3263</v>
      </c>
      <c r="C3266" s="110" t="str">
        <f t="shared" si="50"/>
        <v/>
      </c>
    </row>
    <row r="3267" spans="1:3" x14ac:dyDescent="0.25">
      <c r="A3267">
        <v>3264</v>
      </c>
      <c r="C3267" s="110" t="str">
        <f t="shared" si="50"/>
        <v/>
      </c>
    </row>
    <row r="3268" spans="1:3" x14ac:dyDescent="0.25">
      <c r="A3268">
        <v>3265</v>
      </c>
      <c r="C3268" s="110" t="str">
        <f t="shared" ref="C3268:C3331" si="51">IF(B3268="","",B3268+15)</f>
        <v/>
      </c>
    </row>
    <row r="3269" spans="1:3" x14ac:dyDescent="0.25">
      <c r="A3269">
        <v>3266</v>
      </c>
      <c r="C3269" s="110" t="str">
        <f t="shared" si="51"/>
        <v/>
      </c>
    </row>
    <row r="3270" spans="1:3" x14ac:dyDescent="0.25">
      <c r="A3270">
        <v>3267</v>
      </c>
      <c r="C3270" s="110" t="str">
        <f t="shared" si="51"/>
        <v/>
      </c>
    </row>
    <row r="3271" spans="1:3" x14ac:dyDescent="0.25">
      <c r="A3271">
        <v>3268</v>
      </c>
      <c r="C3271" s="110" t="str">
        <f t="shared" si="51"/>
        <v/>
      </c>
    </row>
    <row r="3272" spans="1:3" x14ac:dyDescent="0.25">
      <c r="A3272">
        <v>3269</v>
      </c>
      <c r="C3272" s="110" t="str">
        <f t="shared" si="51"/>
        <v/>
      </c>
    </row>
    <row r="3273" spans="1:3" x14ac:dyDescent="0.25">
      <c r="A3273">
        <v>3270</v>
      </c>
      <c r="C3273" s="110" t="str">
        <f t="shared" si="51"/>
        <v/>
      </c>
    </row>
    <row r="3274" spans="1:3" x14ac:dyDescent="0.25">
      <c r="A3274">
        <v>3271</v>
      </c>
      <c r="C3274" s="110" t="str">
        <f t="shared" si="51"/>
        <v/>
      </c>
    </row>
    <row r="3275" spans="1:3" x14ac:dyDescent="0.25">
      <c r="A3275">
        <v>3272</v>
      </c>
      <c r="C3275" s="110" t="str">
        <f t="shared" si="51"/>
        <v/>
      </c>
    </row>
    <row r="3276" spans="1:3" x14ac:dyDescent="0.25">
      <c r="A3276">
        <v>3273</v>
      </c>
      <c r="C3276" s="110" t="str">
        <f t="shared" si="51"/>
        <v/>
      </c>
    </row>
    <row r="3277" spans="1:3" x14ac:dyDescent="0.25">
      <c r="A3277">
        <v>3274</v>
      </c>
      <c r="C3277" s="110" t="str">
        <f t="shared" si="51"/>
        <v/>
      </c>
    </row>
    <row r="3278" spans="1:3" x14ac:dyDescent="0.25">
      <c r="A3278">
        <v>3275</v>
      </c>
      <c r="C3278" s="110" t="str">
        <f t="shared" si="51"/>
        <v/>
      </c>
    </row>
    <row r="3279" spans="1:3" x14ac:dyDescent="0.25">
      <c r="A3279">
        <v>3276</v>
      </c>
      <c r="C3279" s="110" t="str">
        <f t="shared" si="51"/>
        <v/>
      </c>
    </row>
    <row r="3280" spans="1:3" x14ac:dyDescent="0.25">
      <c r="A3280">
        <v>3277</v>
      </c>
      <c r="C3280" s="110" t="str">
        <f t="shared" si="51"/>
        <v/>
      </c>
    </row>
    <row r="3281" spans="1:3" x14ac:dyDescent="0.25">
      <c r="A3281">
        <v>3278</v>
      </c>
      <c r="C3281" s="110" t="str">
        <f t="shared" si="51"/>
        <v/>
      </c>
    </row>
    <row r="3282" spans="1:3" x14ac:dyDescent="0.25">
      <c r="A3282">
        <v>3279</v>
      </c>
      <c r="C3282" s="110" t="str">
        <f t="shared" si="51"/>
        <v/>
      </c>
    </row>
    <row r="3283" spans="1:3" x14ac:dyDescent="0.25">
      <c r="A3283">
        <v>3280</v>
      </c>
      <c r="C3283" s="110" t="str">
        <f t="shared" si="51"/>
        <v/>
      </c>
    </row>
    <row r="3284" spans="1:3" x14ac:dyDescent="0.25">
      <c r="A3284">
        <v>3281</v>
      </c>
      <c r="C3284" s="110" t="str">
        <f t="shared" si="51"/>
        <v/>
      </c>
    </row>
    <row r="3285" spans="1:3" x14ac:dyDescent="0.25">
      <c r="A3285">
        <v>3282</v>
      </c>
      <c r="C3285" s="110" t="str">
        <f t="shared" si="51"/>
        <v/>
      </c>
    </row>
    <row r="3286" spans="1:3" x14ac:dyDescent="0.25">
      <c r="A3286">
        <v>3283</v>
      </c>
      <c r="C3286" s="110" t="str">
        <f t="shared" si="51"/>
        <v/>
      </c>
    </row>
    <row r="3287" spans="1:3" x14ac:dyDescent="0.25">
      <c r="A3287">
        <v>3284</v>
      </c>
      <c r="C3287" s="110" t="str">
        <f t="shared" si="51"/>
        <v/>
      </c>
    </row>
    <row r="3288" spans="1:3" x14ac:dyDescent="0.25">
      <c r="A3288">
        <v>3285</v>
      </c>
      <c r="C3288" s="110" t="str">
        <f t="shared" si="51"/>
        <v/>
      </c>
    </row>
    <row r="3289" spans="1:3" x14ac:dyDescent="0.25">
      <c r="A3289">
        <v>3286</v>
      </c>
      <c r="C3289" s="110" t="str">
        <f t="shared" si="51"/>
        <v/>
      </c>
    </row>
    <row r="3290" spans="1:3" x14ac:dyDescent="0.25">
      <c r="A3290">
        <v>3287</v>
      </c>
      <c r="C3290" s="110" t="str">
        <f t="shared" si="51"/>
        <v/>
      </c>
    </row>
    <row r="3291" spans="1:3" x14ac:dyDescent="0.25">
      <c r="A3291">
        <v>3288</v>
      </c>
      <c r="C3291" s="110" t="str">
        <f t="shared" si="51"/>
        <v/>
      </c>
    </row>
    <row r="3292" spans="1:3" x14ac:dyDescent="0.25">
      <c r="A3292">
        <v>3289</v>
      </c>
      <c r="C3292" s="110" t="str">
        <f t="shared" si="51"/>
        <v/>
      </c>
    </row>
    <row r="3293" spans="1:3" x14ac:dyDescent="0.25">
      <c r="A3293">
        <v>3290</v>
      </c>
      <c r="C3293" s="110" t="str">
        <f t="shared" si="51"/>
        <v/>
      </c>
    </row>
    <row r="3294" spans="1:3" x14ac:dyDescent="0.25">
      <c r="A3294">
        <v>3291</v>
      </c>
      <c r="C3294" s="110" t="str">
        <f t="shared" si="51"/>
        <v/>
      </c>
    </row>
    <row r="3295" spans="1:3" x14ac:dyDescent="0.25">
      <c r="A3295">
        <v>3292</v>
      </c>
      <c r="C3295" s="110" t="str">
        <f t="shared" si="51"/>
        <v/>
      </c>
    </row>
    <row r="3296" spans="1:3" x14ac:dyDescent="0.25">
      <c r="A3296">
        <v>3293</v>
      </c>
      <c r="C3296" s="110" t="str">
        <f t="shared" si="51"/>
        <v/>
      </c>
    </row>
    <row r="3297" spans="1:3" x14ac:dyDescent="0.25">
      <c r="A3297">
        <v>3294</v>
      </c>
      <c r="C3297" s="110" t="str">
        <f t="shared" si="51"/>
        <v/>
      </c>
    </row>
    <row r="3298" spans="1:3" x14ac:dyDescent="0.25">
      <c r="A3298">
        <v>3295</v>
      </c>
      <c r="C3298" s="110" t="str">
        <f t="shared" si="51"/>
        <v/>
      </c>
    </row>
    <row r="3299" spans="1:3" x14ac:dyDescent="0.25">
      <c r="A3299">
        <v>3296</v>
      </c>
      <c r="C3299" s="110" t="str">
        <f t="shared" si="51"/>
        <v/>
      </c>
    </row>
    <row r="3300" spans="1:3" x14ac:dyDescent="0.25">
      <c r="A3300">
        <v>3297</v>
      </c>
      <c r="C3300" s="110" t="str">
        <f t="shared" si="51"/>
        <v/>
      </c>
    </row>
    <row r="3301" spans="1:3" x14ac:dyDescent="0.25">
      <c r="A3301">
        <v>3298</v>
      </c>
      <c r="C3301" s="110" t="str">
        <f t="shared" si="51"/>
        <v/>
      </c>
    </row>
    <row r="3302" spans="1:3" x14ac:dyDescent="0.25">
      <c r="A3302">
        <v>3299</v>
      </c>
      <c r="C3302" s="110" t="str">
        <f t="shared" si="51"/>
        <v/>
      </c>
    </row>
    <row r="3303" spans="1:3" x14ac:dyDescent="0.25">
      <c r="A3303">
        <v>3300</v>
      </c>
      <c r="C3303" s="110" t="str">
        <f t="shared" si="51"/>
        <v/>
      </c>
    </row>
    <row r="3304" spans="1:3" x14ac:dyDescent="0.25">
      <c r="A3304">
        <v>3301</v>
      </c>
      <c r="C3304" s="110" t="str">
        <f t="shared" si="51"/>
        <v/>
      </c>
    </row>
    <row r="3305" spans="1:3" x14ac:dyDescent="0.25">
      <c r="A3305">
        <v>3302</v>
      </c>
      <c r="C3305" s="110" t="str">
        <f t="shared" si="51"/>
        <v/>
      </c>
    </row>
    <row r="3306" spans="1:3" x14ac:dyDescent="0.25">
      <c r="A3306">
        <v>3303</v>
      </c>
      <c r="C3306" s="110" t="str">
        <f t="shared" si="51"/>
        <v/>
      </c>
    </row>
    <row r="3307" spans="1:3" x14ac:dyDescent="0.25">
      <c r="A3307">
        <v>3304</v>
      </c>
      <c r="C3307" s="110" t="str">
        <f t="shared" si="51"/>
        <v/>
      </c>
    </row>
    <row r="3308" spans="1:3" x14ac:dyDescent="0.25">
      <c r="A3308">
        <v>3305</v>
      </c>
      <c r="C3308" s="110" t="str">
        <f t="shared" si="51"/>
        <v/>
      </c>
    </row>
    <row r="3309" spans="1:3" x14ac:dyDescent="0.25">
      <c r="A3309">
        <v>3306</v>
      </c>
      <c r="C3309" s="110" t="str">
        <f t="shared" si="51"/>
        <v/>
      </c>
    </row>
    <row r="3310" spans="1:3" x14ac:dyDescent="0.25">
      <c r="A3310">
        <v>3307</v>
      </c>
      <c r="C3310" s="110" t="str">
        <f t="shared" si="51"/>
        <v/>
      </c>
    </row>
    <row r="3311" spans="1:3" x14ac:dyDescent="0.25">
      <c r="A3311">
        <v>3308</v>
      </c>
      <c r="C3311" s="110" t="str">
        <f t="shared" si="51"/>
        <v/>
      </c>
    </row>
    <row r="3312" spans="1:3" x14ac:dyDescent="0.25">
      <c r="A3312">
        <v>3309</v>
      </c>
      <c r="C3312" s="110" t="str">
        <f t="shared" si="51"/>
        <v/>
      </c>
    </row>
    <row r="3313" spans="1:3" x14ac:dyDescent="0.25">
      <c r="A3313">
        <v>3310</v>
      </c>
      <c r="C3313" s="110" t="str">
        <f t="shared" si="51"/>
        <v/>
      </c>
    </row>
    <row r="3314" spans="1:3" x14ac:dyDescent="0.25">
      <c r="A3314">
        <v>3311</v>
      </c>
      <c r="C3314" s="110" t="str">
        <f t="shared" si="51"/>
        <v/>
      </c>
    </row>
    <row r="3315" spans="1:3" x14ac:dyDescent="0.25">
      <c r="A3315">
        <v>3312</v>
      </c>
      <c r="C3315" s="110" t="str">
        <f t="shared" si="51"/>
        <v/>
      </c>
    </row>
    <row r="3316" spans="1:3" x14ac:dyDescent="0.25">
      <c r="A3316">
        <v>3313</v>
      </c>
      <c r="C3316" s="110" t="str">
        <f t="shared" si="51"/>
        <v/>
      </c>
    </row>
    <row r="3317" spans="1:3" x14ac:dyDescent="0.25">
      <c r="A3317">
        <v>3314</v>
      </c>
      <c r="C3317" s="110" t="str">
        <f t="shared" si="51"/>
        <v/>
      </c>
    </row>
    <row r="3318" spans="1:3" x14ac:dyDescent="0.25">
      <c r="A3318">
        <v>3315</v>
      </c>
      <c r="C3318" s="110" t="str">
        <f t="shared" si="51"/>
        <v/>
      </c>
    </row>
    <row r="3319" spans="1:3" x14ac:dyDescent="0.25">
      <c r="A3319">
        <v>3316</v>
      </c>
      <c r="C3319" s="110" t="str">
        <f t="shared" si="51"/>
        <v/>
      </c>
    </row>
    <row r="3320" spans="1:3" x14ac:dyDescent="0.25">
      <c r="A3320">
        <v>3317</v>
      </c>
      <c r="C3320" s="110" t="str">
        <f t="shared" si="51"/>
        <v/>
      </c>
    </row>
    <row r="3321" spans="1:3" x14ac:dyDescent="0.25">
      <c r="A3321">
        <v>3318</v>
      </c>
      <c r="C3321" s="110" t="str">
        <f t="shared" si="51"/>
        <v/>
      </c>
    </row>
    <row r="3322" spans="1:3" x14ac:dyDescent="0.25">
      <c r="A3322">
        <v>3319</v>
      </c>
      <c r="C3322" s="110" t="str">
        <f t="shared" si="51"/>
        <v/>
      </c>
    </row>
    <row r="3323" spans="1:3" x14ac:dyDescent="0.25">
      <c r="A3323">
        <v>3320</v>
      </c>
      <c r="C3323" s="110" t="str">
        <f t="shared" si="51"/>
        <v/>
      </c>
    </row>
    <row r="3324" spans="1:3" x14ac:dyDescent="0.25">
      <c r="A3324">
        <v>3321</v>
      </c>
      <c r="C3324" s="110" t="str">
        <f t="shared" si="51"/>
        <v/>
      </c>
    </row>
    <row r="3325" spans="1:3" x14ac:dyDescent="0.25">
      <c r="A3325">
        <v>3322</v>
      </c>
      <c r="C3325" s="110" t="str">
        <f t="shared" si="51"/>
        <v/>
      </c>
    </row>
    <row r="3326" spans="1:3" x14ac:dyDescent="0.25">
      <c r="A3326">
        <v>3323</v>
      </c>
      <c r="C3326" s="110" t="str">
        <f t="shared" si="51"/>
        <v/>
      </c>
    </row>
    <row r="3327" spans="1:3" x14ac:dyDescent="0.25">
      <c r="A3327">
        <v>3324</v>
      </c>
      <c r="C3327" s="110" t="str">
        <f t="shared" si="51"/>
        <v/>
      </c>
    </row>
    <row r="3328" spans="1:3" x14ac:dyDescent="0.25">
      <c r="A3328">
        <v>3325</v>
      </c>
      <c r="C3328" s="110" t="str">
        <f t="shared" si="51"/>
        <v/>
      </c>
    </row>
    <row r="3329" spans="1:3" x14ac:dyDescent="0.25">
      <c r="A3329">
        <v>3326</v>
      </c>
      <c r="C3329" s="110" t="str">
        <f t="shared" si="51"/>
        <v/>
      </c>
    </row>
    <row r="3330" spans="1:3" x14ac:dyDescent="0.25">
      <c r="A3330">
        <v>3327</v>
      </c>
      <c r="C3330" s="110" t="str">
        <f t="shared" si="51"/>
        <v/>
      </c>
    </row>
    <row r="3331" spans="1:3" x14ac:dyDescent="0.25">
      <c r="A3331">
        <v>3328</v>
      </c>
      <c r="C3331" s="110" t="str">
        <f t="shared" si="51"/>
        <v/>
      </c>
    </row>
    <row r="3332" spans="1:3" x14ac:dyDescent="0.25">
      <c r="A3332">
        <v>3329</v>
      </c>
      <c r="C3332" s="110" t="str">
        <f t="shared" ref="C3332:C3395" si="52">IF(B3332="","",B3332+15)</f>
        <v/>
      </c>
    </row>
    <row r="3333" spans="1:3" x14ac:dyDescent="0.25">
      <c r="A3333">
        <v>3330</v>
      </c>
      <c r="C3333" s="110" t="str">
        <f t="shared" si="52"/>
        <v/>
      </c>
    </row>
    <row r="3334" spans="1:3" x14ac:dyDescent="0.25">
      <c r="A3334">
        <v>3331</v>
      </c>
      <c r="C3334" s="110" t="str">
        <f t="shared" si="52"/>
        <v/>
      </c>
    </row>
    <row r="3335" spans="1:3" x14ac:dyDescent="0.25">
      <c r="A3335">
        <v>3332</v>
      </c>
      <c r="C3335" s="110" t="str">
        <f t="shared" si="52"/>
        <v/>
      </c>
    </row>
    <row r="3336" spans="1:3" x14ac:dyDescent="0.25">
      <c r="A3336">
        <v>3333</v>
      </c>
      <c r="C3336" s="110" t="str">
        <f t="shared" si="52"/>
        <v/>
      </c>
    </row>
    <row r="3337" spans="1:3" x14ac:dyDescent="0.25">
      <c r="A3337">
        <v>3334</v>
      </c>
      <c r="C3337" s="110" t="str">
        <f t="shared" si="52"/>
        <v/>
      </c>
    </row>
    <row r="3338" spans="1:3" x14ac:dyDescent="0.25">
      <c r="A3338">
        <v>3335</v>
      </c>
      <c r="C3338" s="110" t="str">
        <f t="shared" si="52"/>
        <v/>
      </c>
    </row>
    <row r="3339" spans="1:3" x14ac:dyDescent="0.25">
      <c r="A3339">
        <v>3336</v>
      </c>
      <c r="C3339" s="110" t="str">
        <f t="shared" si="52"/>
        <v/>
      </c>
    </row>
    <row r="3340" spans="1:3" x14ac:dyDescent="0.25">
      <c r="A3340">
        <v>3337</v>
      </c>
      <c r="C3340" s="110" t="str">
        <f t="shared" si="52"/>
        <v/>
      </c>
    </row>
    <row r="3341" spans="1:3" x14ac:dyDescent="0.25">
      <c r="A3341">
        <v>3338</v>
      </c>
      <c r="C3341" s="110" t="str">
        <f t="shared" si="52"/>
        <v/>
      </c>
    </row>
    <row r="3342" spans="1:3" x14ac:dyDescent="0.25">
      <c r="A3342">
        <v>3339</v>
      </c>
      <c r="C3342" s="110" t="str">
        <f t="shared" si="52"/>
        <v/>
      </c>
    </row>
    <row r="3343" spans="1:3" x14ac:dyDescent="0.25">
      <c r="A3343">
        <v>3340</v>
      </c>
      <c r="C3343" s="110" t="str">
        <f t="shared" si="52"/>
        <v/>
      </c>
    </row>
    <row r="3344" spans="1:3" x14ac:dyDescent="0.25">
      <c r="A3344">
        <v>3341</v>
      </c>
      <c r="C3344" s="110" t="str">
        <f t="shared" si="52"/>
        <v/>
      </c>
    </row>
    <row r="3345" spans="1:3" x14ac:dyDescent="0.25">
      <c r="A3345">
        <v>3342</v>
      </c>
      <c r="C3345" s="110" t="str">
        <f t="shared" si="52"/>
        <v/>
      </c>
    </row>
    <row r="3346" spans="1:3" x14ac:dyDescent="0.25">
      <c r="A3346">
        <v>3343</v>
      </c>
      <c r="C3346" s="110" t="str">
        <f t="shared" si="52"/>
        <v/>
      </c>
    </row>
    <row r="3347" spans="1:3" x14ac:dyDescent="0.25">
      <c r="A3347">
        <v>3344</v>
      </c>
      <c r="C3347" s="110" t="str">
        <f t="shared" si="52"/>
        <v/>
      </c>
    </row>
    <row r="3348" spans="1:3" x14ac:dyDescent="0.25">
      <c r="A3348">
        <v>3345</v>
      </c>
      <c r="C3348" s="110" t="str">
        <f t="shared" si="52"/>
        <v/>
      </c>
    </row>
    <row r="3349" spans="1:3" x14ac:dyDescent="0.25">
      <c r="A3349">
        <v>3346</v>
      </c>
      <c r="C3349" s="110" t="str">
        <f t="shared" si="52"/>
        <v/>
      </c>
    </row>
    <row r="3350" spans="1:3" x14ac:dyDescent="0.25">
      <c r="A3350">
        <v>3347</v>
      </c>
      <c r="C3350" s="110" t="str">
        <f t="shared" si="52"/>
        <v/>
      </c>
    </row>
    <row r="3351" spans="1:3" x14ac:dyDescent="0.25">
      <c r="A3351">
        <v>3348</v>
      </c>
      <c r="C3351" s="110" t="str">
        <f t="shared" si="52"/>
        <v/>
      </c>
    </row>
    <row r="3352" spans="1:3" x14ac:dyDescent="0.25">
      <c r="A3352">
        <v>3349</v>
      </c>
      <c r="C3352" s="110" t="str">
        <f t="shared" si="52"/>
        <v/>
      </c>
    </row>
    <row r="3353" spans="1:3" x14ac:dyDescent="0.25">
      <c r="A3353">
        <v>3350</v>
      </c>
      <c r="C3353" s="110" t="str">
        <f t="shared" si="52"/>
        <v/>
      </c>
    </row>
    <row r="3354" spans="1:3" x14ac:dyDescent="0.25">
      <c r="A3354">
        <v>3351</v>
      </c>
      <c r="C3354" s="110" t="str">
        <f t="shared" si="52"/>
        <v/>
      </c>
    </row>
    <row r="3355" spans="1:3" x14ac:dyDescent="0.25">
      <c r="A3355">
        <v>3352</v>
      </c>
      <c r="C3355" s="110" t="str">
        <f t="shared" si="52"/>
        <v/>
      </c>
    </row>
    <row r="3356" spans="1:3" x14ac:dyDescent="0.25">
      <c r="A3356">
        <v>3353</v>
      </c>
      <c r="C3356" s="110" t="str">
        <f t="shared" si="52"/>
        <v/>
      </c>
    </row>
    <row r="3357" spans="1:3" x14ac:dyDescent="0.25">
      <c r="A3357">
        <v>3354</v>
      </c>
      <c r="C3357" s="110" t="str">
        <f t="shared" si="52"/>
        <v/>
      </c>
    </row>
    <row r="3358" spans="1:3" x14ac:dyDescent="0.25">
      <c r="A3358">
        <v>3355</v>
      </c>
      <c r="C3358" s="110" t="str">
        <f t="shared" si="52"/>
        <v/>
      </c>
    </row>
    <row r="3359" spans="1:3" x14ac:dyDescent="0.25">
      <c r="A3359">
        <v>3356</v>
      </c>
      <c r="C3359" s="110" t="str">
        <f t="shared" si="52"/>
        <v/>
      </c>
    </row>
    <row r="3360" spans="1:3" x14ac:dyDescent="0.25">
      <c r="A3360">
        <v>3357</v>
      </c>
      <c r="C3360" s="110" t="str">
        <f t="shared" si="52"/>
        <v/>
      </c>
    </row>
    <row r="3361" spans="1:3" x14ac:dyDescent="0.25">
      <c r="A3361">
        <v>3358</v>
      </c>
      <c r="C3361" s="110" t="str">
        <f t="shared" si="52"/>
        <v/>
      </c>
    </row>
    <row r="3362" spans="1:3" x14ac:dyDescent="0.25">
      <c r="A3362">
        <v>3359</v>
      </c>
      <c r="C3362" s="110" t="str">
        <f t="shared" si="52"/>
        <v/>
      </c>
    </row>
    <row r="3363" spans="1:3" x14ac:dyDescent="0.25">
      <c r="A3363">
        <v>3360</v>
      </c>
      <c r="C3363" s="110" t="str">
        <f t="shared" si="52"/>
        <v/>
      </c>
    </row>
    <row r="3364" spans="1:3" x14ac:dyDescent="0.25">
      <c r="A3364">
        <v>3361</v>
      </c>
      <c r="C3364" s="110" t="str">
        <f t="shared" si="52"/>
        <v/>
      </c>
    </row>
    <row r="3365" spans="1:3" x14ac:dyDescent="0.25">
      <c r="A3365">
        <v>3362</v>
      </c>
      <c r="C3365" s="110" t="str">
        <f t="shared" si="52"/>
        <v/>
      </c>
    </row>
    <row r="3366" spans="1:3" x14ac:dyDescent="0.25">
      <c r="A3366">
        <v>3363</v>
      </c>
      <c r="C3366" s="110" t="str">
        <f t="shared" si="52"/>
        <v/>
      </c>
    </row>
    <row r="3367" spans="1:3" x14ac:dyDescent="0.25">
      <c r="A3367">
        <v>3364</v>
      </c>
      <c r="C3367" s="110" t="str">
        <f t="shared" si="52"/>
        <v/>
      </c>
    </row>
    <row r="3368" spans="1:3" x14ac:dyDescent="0.25">
      <c r="A3368">
        <v>3365</v>
      </c>
      <c r="C3368" s="110" t="str">
        <f t="shared" si="52"/>
        <v/>
      </c>
    </row>
    <row r="3369" spans="1:3" x14ac:dyDescent="0.25">
      <c r="A3369">
        <v>3366</v>
      </c>
      <c r="C3369" s="110" t="str">
        <f t="shared" si="52"/>
        <v/>
      </c>
    </row>
    <row r="3370" spans="1:3" x14ac:dyDescent="0.25">
      <c r="A3370">
        <v>3367</v>
      </c>
      <c r="C3370" s="110" t="str">
        <f t="shared" si="52"/>
        <v/>
      </c>
    </row>
    <row r="3371" spans="1:3" x14ac:dyDescent="0.25">
      <c r="A3371">
        <v>3368</v>
      </c>
      <c r="C3371" s="110" t="str">
        <f t="shared" si="52"/>
        <v/>
      </c>
    </row>
    <row r="3372" spans="1:3" x14ac:dyDescent="0.25">
      <c r="A3372">
        <v>3369</v>
      </c>
      <c r="C3372" s="110" t="str">
        <f t="shared" si="52"/>
        <v/>
      </c>
    </row>
    <row r="3373" spans="1:3" x14ac:dyDescent="0.25">
      <c r="A3373">
        <v>3370</v>
      </c>
      <c r="C3373" s="110" t="str">
        <f t="shared" si="52"/>
        <v/>
      </c>
    </row>
    <row r="3374" spans="1:3" x14ac:dyDescent="0.25">
      <c r="A3374">
        <v>3371</v>
      </c>
      <c r="C3374" s="110" t="str">
        <f t="shared" si="52"/>
        <v/>
      </c>
    </row>
    <row r="3375" spans="1:3" x14ac:dyDescent="0.25">
      <c r="A3375">
        <v>3372</v>
      </c>
      <c r="C3375" s="110" t="str">
        <f t="shared" si="52"/>
        <v/>
      </c>
    </row>
    <row r="3376" spans="1:3" x14ac:dyDescent="0.25">
      <c r="A3376">
        <v>3373</v>
      </c>
      <c r="C3376" s="110" t="str">
        <f t="shared" si="52"/>
        <v/>
      </c>
    </row>
    <row r="3377" spans="1:3" x14ac:dyDescent="0.25">
      <c r="A3377">
        <v>3374</v>
      </c>
      <c r="C3377" s="110" t="str">
        <f t="shared" si="52"/>
        <v/>
      </c>
    </row>
    <row r="3378" spans="1:3" x14ac:dyDescent="0.25">
      <c r="A3378">
        <v>3375</v>
      </c>
      <c r="C3378" s="110" t="str">
        <f t="shared" si="52"/>
        <v/>
      </c>
    </row>
    <row r="3379" spans="1:3" x14ac:dyDescent="0.25">
      <c r="A3379">
        <v>3376</v>
      </c>
      <c r="C3379" s="110" t="str">
        <f t="shared" si="52"/>
        <v/>
      </c>
    </row>
    <row r="3380" spans="1:3" x14ac:dyDescent="0.25">
      <c r="A3380">
        <v>3377</v>
      </c>
      <c r="C3380" s="110" t="str">
        <f t="shared" si="52"/>
        <v/>
      </c>
    </row>
    <row r="3381" spans="1:3" x14ac:dyDescent="0.25">
      <c r="A3381">
        <v>3378</v>
      </c>
      <c r="C3381" s="110" t="str">
        <f t="shared" si="52"/>
        <v/>
      </c>
    </row>
    <row r="3382" spans="1:3" x14ac:dyDescent="0.25">
      <c r="A3382">
        <v>3379</v>
      </c>
      <c r="C3382" s="110" t="str">
        <f t="shared" si="52"/>
        <v/>
      </c>
    </row>
    <row r="3383" spans="1:3" x14ac:dyDescent="0.25">
      <c r="A3383">
        <v>3380</v>
      </c>
      <c r="C3383" s="110" t="str">
        <f t="shared" si="52"/>
        <v/>
      </c>
    </row>
    <row r="3384" spans="1:3" x14ac:dyDescent="0.25">
      <c r="A3384">
        <v>3381</v>
      </c>
      <c r="C3384" s="110" t="str">
        <f t="shared" si="52"/>
        <v/>
      </c>
    </row>
    <row r="3385" spans="1:3" x14ac:dyDescent="0.25">
      <c r="A3385">
        <v>3382</v>
      </c>
      <c r="C3385" s="110" t="str">
        <f t="shared" si="52"/>
        <v/>
      </c>
    </row>
    <row r="3386" spans="1:3" x14ac:dyDescent="0.25">
      <c r="A3386">
        <v>3383</v>
      </c>
      <c r="C3386" s="110" t="str">
        <f t="shared" si="52"/>
        <v/>
      </c>
    </row>
    <row r="3387" spans="1:3" x14ac:dyDescent="0.25">
      <c r="A3387">
        <v>3384</v>
      </c>
      <c r="C3387" s="110" t="str">
        <f t="shared" si="52"/>
        <v/>
      </c>
    </row>
    <row r="3388" spans="1:3" x14ac:dyDescent="0.25">
      <c r="A3388">
        <v>3385</v>
      </c>
      <c r="C3388" s="110" t="str">
        <f t="shared" si="52"/>
        <v/>
      </c>
    </row>
    <row r="3389" spans="1:3" x14ac:dyDescent="0.25">
      <c r="A3389">
        <v>3386</v>
      </c>
      <c r="C3389" s="110" t="str">
        <f t="shared" si="52"/>
        <v/>
      </c>
    </row>
    <row r="3390" spans="1:3" x14ac:dyDescent="0.25">
      <c r="A3390">
        <v>3387</v>
      </c>
      <c r="C3390" s="110" t="str">
        <f t="shared" si="52"/>
        <v/>
      </c>
    </row>
    <row r="3391" spans="1:3" x14ac:dyDescent="0.25">
      <c r="A3391">
        <v>3388</v>
      </c>
      <c r="C3391" s="110" t="str">
        <f t="shared" si="52"/>
        <v/>
      </c>
    </row>
    <row r="3392" spans="1:3" x14ac:dyDescent="0.25">
      <c r="A3392">
        <v>3389</v>
      </c>
      <c r="C3392" s="110" t="str">
        <f t="shared" si="52"/>
        <v/>
      </c>
    </row>
    <row r="3393" spans="1:3" x14ac:dyDescent="0.25">
      <c r="A3393">
        <v>3390</v>
      </c>
      <c r="C3393" s="110" t="str">
        <f t="shared" si="52"/>
        <v/>
      </c>
    </row>
    <row r="3394" spans="1:3" x14ac:dyDescent="0.25">
      <c r="A3394">
        <v>3391</v>
      </c>
      <c r="C3394" s="110" t="str">
        <f t="shared" si="52"/>
        <v/>
      </c>
    </row>
    <row r="3395" spans="1:3" x14ac:dyDescent="0.25">
      <c r="A3395">
        <v>3392</v>
      </c>
      <c r="C3395" s="110" t="str">
        <f t="shared" si="52"/>
        <v/>
      </c>
    </row>
    <row r="3396" spans="1:3" x14ac:dyDescent="0.25">
      <c r="A3396">
        <v>3393</v>
      </c>
      <c r="C3396" s="110" t="str">
        <f t="shared" ref="C3396:C3459" si="53">IF(B3396="","",B3396+15)</f>
        <v/>
      </c>
    </row>
    <row r="3397" spans="1:3" x14ac:dyDescent="0.25">
      <c r="A3397">
        <v>3394</v>
      </c>
      <c r="C3397" s="110" t="str">
        <f t="shared" si="53"/>
        <v/>
      </c>
    </row>
    <row r="3398" spans="1:3" x14ac:dyDescent="0.25">
      <c r="A3398">
        <v>3395</v>
      </c>
      <c r="C3398" s="110" t="str">
        <f t="shared" si="53"/>
        <v/>
      </c>
    </row>
    <row r="3399" spans="1:3" x14ac:dyDescent="0.25">
      <c r="A3399">
        <v>3396</v>
      </c>
      <c r="C3399" s="110" t="str">
        <f t="shared" si="53"/>
        <v/>
      </c>
    </row>
    <row r="3400" spans="1:3" x14ac:dyDescent="0.25">
      <c r="A3400">
        <v>3397</v>
      </c>
      <c r="C3400" s="110" t="str">
        <f t="shared" si="53"/>
        <v/>
      </c>
    </row>
    <row r="3401" spans="1:3" x14ac:dyDescent="0.25">
      <c r="A3401">
        <v>3398</v>
      </c>
      <c r="C3401" s="110" t="str">
        <f t="shared" si="53"/>
        <v/>
      </c>
    </row>
    <row r="3402" spans="1:3" x14ac:dyDescent="0.25">
      <c r="A3402">
        <v>3399</v>
      </c>
      <c r="C3402" s="110" t="str">
        <f t="shared" si="53"/>
        <v/>
      </c>
    </row>
    <row r="3403" spans="1:3" x14ac:dyDescent="0.25">
      <c r="A3403">
        <v>3400</v>
      </c>
      <c r="C3403" s="110" t="str">
        <f t="shared" si="53"/>
        <v/>
      </c>
    </row>
    <row r="3404" spans="1:3" x14ac:dyDescent="0.25">
      <c r="A3404">
        <v>3401</v>
      </c>
      <c r="C3404" s="110" t="str">
        <f t="shared" si="53"/>
        <v/>
      </c>
    </row>
    <row r="3405" spans="1:3" x14ac:dyDescent="0.25">
      <c r="A3405">
        <v>3402</v>
      </c>
      <c r="C3405" s="110" t="str">
        <f t="shared" si="53"/>
        <v/>
      </c>
    </row>
    <row r="3406" spans="1:3" x14ac:dyDescent="0.25">
      <c r="A3406">
        <v>3403</v>
      </c>
      <c r="C3406" s="110" t="str">
        <f t="shared" si="53"/>
        <v/>
      </c>
    </row>
    <row r="3407" spans="1:3" x14ac:dyDescent="0.25">
      <c r="A3407">
        <v>3404</v>
      </c>
      <c r="C3407" s="110" t="str">
        <f t="shared" si="53"/>
        <v/>
      </c>
    </row>
    <row r="3408" spans="1:3" x14ac:dyDescent="0.25">
      <c r="A3408">
        <v>3405</v>
      </c>
      <c r="C3408" s="110" t="str">
        <f t="shared" si="53"/>
        <v/>
      </c>
    </row>
    <row r="3409" spans="1:3" x14ac:dyDescent="0.25">
      <c r="A3409">
        <v>3406</v>
      </c>
      <c r="C3409" s="110" t="str">
        <f t="shared" si="53"/>
        <v/>
      </c>
    </row>
    <row r="3410" spans="1:3" x14ac:dyDescent="0.25">
      <c r="A3410">
        <v>3407</v>
      </c>
      <c r="C3410" s="110" t="str">
        <f t="shared" si="53"/>
        <v/>
      </c>
    </row>
    <row r="3411" spans="1:3" x14ac:dyDescent="0.25">
      <c r="A3411">
        <v>3408</v>
      </c>
      <c r="C3411" s="110" t="str">
        <f t="shared" si="53"/>
        <v/>
      </c>
    </row>
    <row r="3412" spans="1:3" x14ac:dyDescent="0.25">
      <c r="A3412">
        <v>3409</v>
      </c>
      <c r="C3412" s="110" t="str">
        <f t="shared" si="53"/>
        <v/>
      </c>
    </row>
    <row r="3413" spans="1:3" x14ac:dyDescent="0.25">
      <c r="A3413">
        <v>3410</v>
      </c>
      <c r="C3413" s="110" t="str">
        <f t="shared" si="53"/>
        <v/>
      </c>
    </row>
    <row r="3414" spans="1:3" x14ac:dyDescent="0.25">
      <c r="A3414">
        <v>3411</v>
      </c>
      <c r="C3414" s="110" t="str">
        <f t="shared" si="53"/>
        <v/>
      </c>
    </row>
    <row r="3415" spans="1:3" x14ac:dyDescent="0.25">
      <c r="A3415">
        <v>3412</v>
      </c>
      <c r="C3415" s="110" t="str">
        <f t="shared" si="53"/>
        <v/>
      </c>
    </row>
    <row r="3416" spans="1:3" x14ac:dyDescent="0.25">
      <c r="A3416">
        <v>3413</v>
      </c>
      <c r="C3416" s="110" t="str">
        <f t="shared" si="53"/>
        <v/>
      </c>
    </row>
    <row r="3417" spans="1:3" x14ac:dyDescent="0.25">
      <c r="A3417">
        <v>3414</v>
      </c>
      <c r="C3417" s="110" t="str">
        <f t="shared" si="53"/>
        <v/>
      </c>
    </row>
    <row r="3418" spans="1:3" x14ac:dyDescent="0.25">
      <c r="A3418">
        <v>3415</v>
      </c>
      <c r="C3418" s="110" t="str">
        <f t="shared" si="53"/>
        <v/>
      </c>
    </row>
    <row r="3419" spans="1:3" x14ac:dyDescent="0.25">
      <c r="A3419">
        <v>3416</v>
      </c>
      <c r="C3419" s="110" t="str">
        <f t="shared" si="53"/>
        <v/>
      </c>
    </row>
    <row r="3420" spans="1:3" x14ac:dyDescent="0.25">
      <c r="A3420">
        <v>3417</v>
      </c>
      <c r="C3420" s="110" t="str">
        <f t="shared" si="53"/>
        <v/>
      </c>
    </row>
    <row r="3421" spans="1:3" x14ac:dyDescent="0.25">
      <c r="A3421">
        <v>3418</v>
      </c>
      <c r="C3421" s="110" t="str">
        <f t="shared" si="53"/>
        <v/>
      </c>
    </row>
    <row r="3422" spans="1:3" x14ac:dyDescent="0.25">
      <c r="A3422">
        <v>3419</v>
      </c>
      <c r="C3422" s="110" t="str">
        <f t="shared" si="53"/>
        <v/>
      </c>
    </row>
    <row r="3423" spans="1:3" x14ac:dyDescent="0.25">
      <c r="A3423">
        <v>3420</v>
      </c>
      <c r="C3423" s="110" t="str">
        <f t="shared" si="53"/>
        <v/>
      </c>
    </row>
    <row r="3424" spans="1:3" x14ac:dyDescent="0.25">
      <c r="A3424">
        <v>3421</v>
      </c>
      <c r="C3424" s="110" t="str">
        <f t="shared" si="53"/>
        <v/>
      </c>
    </row>
    <row r="3425" spans="1:3" x14ac:dyDescent="0.25">
      <c r="A3425">
        <v>3422</v>
      </c>
      <c r="C3425" s="110" t="str">
        <f t="shared" si="53"/>
        <v/>
      </c>
    </row>
    <row r="3426" spans="1:3" x14ac:dyDescent="0.25">
      <c r="A3426">
        <v>3423</v>
      </c>
      <c r="C3426" s="110" t="str">
        <f t="shared" si="53"/>
        <v/>
      </c>
    </row>
    <row r="3427" spans="1:3" x14ac:dyDescent="0.25">
      <c r="A3427">
        <v>3424</v>
      </c>
      <c r="C3427" s="110" t="str">
        <f t="shared" si="53"/>
        <v/>
      </c>
    </row>
    <row r="3428" spans="1:3" x14ac:dyDescent="0.25">
      <c r="A3428">
        <v>3425</v>
      </c>
      <c r="C3428" s="110" t="str">
        <f t="shared" si="53"/>
        <v/>
      </c>
    </row>
    <row r="3429" spans="1:3" x14ac:dyDescent="0.25">
      <c r="A3429">
        <v>3426</v>
      </c>
      <c r="C3429" s="110" t="str">
        <f t="shared" si="53"/>
        <v/>
      </c>
    </row>
    <row r="3430" spans="1:3" x14ac:dyDescent="0.25">
      <c r="A3430">
        <v>3427</v>
      </c>
      <c r="C3430" s="110" t="str">
        <f t="shared" si="53"/>
        <v/>
      </c>
    </row>
    <row r="3431" spans="1:3" x14ac:dyDescent="0.25">
      <c r="A3431">
        <v>3428</v>
      </c>
      <c r="C3431" s="110" t="str">
        <f t="shared" si="53"/>
        <v/>
      </c>
    </row>
    <row r="3432" spans="1:3" x14ac:dyDescent="0.25">
      <c r="A3432">
        <v>3429</v>
      </c>
      <c r="C3432" s="110" t="str">
        <f t="shared" si="53"/>
        <v/>
      </c>
    </row>
    <row r="3433" spans="1:3" x14ac:dyDescent="0.25">
      <c r="A3433">
        <v>3430</v>
      </c>
      <c r="C3433" s="110" t="str">
        <f t="shared" si="53"/>
        <v/>
      </c>
    </row>
    <row r="3434" spans="1:3" x14ac:dyDescent="0.25">
      <c r="A3434">
        <v>3431</v>
      </c>
      <c r="C3434" s="110" t="str">
        <f t="shared" si="53"/>
        <v/>
      </c>
    </row>
    <row r="3435" spans="1:3" x14ac:dyDescent="0.25">
      <c r="A3435">
        <v>3432</v>
      </c>
      <c r="C3435" s="110" t="str">
        <f t="shared" si="53"/>
        <v/>
      </c>
    </row>
    <row r="3436" spans="1:3" x14ac:dyDescent="0.25">
      <c r="A3436">
        <v>3433</v>
      </c>
      <c r="C3436" s="110" t="str">
        <f t="shared" si="53"/>
        <v/>
      </c>
    </row>
    <row r="3437" spans="1:3" x14ac:dyDescent="0.25">
      <c r="A3437">
        <v>3434</v>
      </c>
      <c r="C3437" s="110" t="str">
        <f t="shared" si="53"/>
        <v/>
      </c>
    </row>
    <row r="3438" spans="1:3" x14ac:dyDescent="0.25">
      <c r="A3438">
        <v>3435</v>
      </c>
      <c r="C3438" s="110" t="str">
        <f t="shared" si="53"/>
        <v/>
      </c>
    </row>
    <row r="3439" spans="1:3" x14ac:dyDescent="0.25">
      <c r="A3439">
        <v>3436</v>
      </c>
      <c r="C3439" s="110" t="str">
        <f t="shared" si="53"/>
        <v/>
      </c>
    </row>
    <row r="3440" spans="1:3" x14ac:dyDescent="0.25">
      <c r="A3440">
        <v>3437</v>
      </c>
      <c r="C3440" s="110" t="str">
        <f t="shared" si="53"/>
        <v/>
      </c>
    </row>
    <row r="3441" spans="1:3" x14ac:dyDescent="0.25">
      <c r="A3441">
        <v>3438</v>
      </c>
      <c r="C3441" s="110" t="str">
        <f t="shared" si="53"/>
        <v/>
      </c>
    </row>
    <row r="3442" spans="1:3" x14ac:dyDescent="0.25">
      <c r="A3442">
        <v>3439</v>
      </c>
      <c r="C3442" s="110" t="str">
        <f t="shared" si="53"/>
        <v/>
      </c>
    </row>
    <row r="3443" spans="1:3" x14ac:dyDescent="0.25">
      <c r="A3443">
        <v>3440</v>
      </c>
      <c r="C3443" s="110" t="str">
        <f t="shared" si="53"/>
        <v/>
      </c>
    </row>
    <row r="3444" spans="1:3" x14ac:dyDescent="0.25">
      <c r="A3444">
        <v>3441</v>
      </c>
      <c r="C3444" s="110" t="str">
        <f t="shared" si="53"/>
        <v/>
      </c>
    </row>
    <row r="3445" spans="1:3" x14ac:dyDescent="0.25">
      <c r="A3445">
        <v>3442</v>
      </c>
      <c r="C3445" s="110" t="str">
        <f t="shared" si="53"/>
        <v/>
      </c>
    </row>
    <row r="3446" spans="1:3" x14ac:dyDescent="0.25">
      <c r="A3446">
        <v>3443</v>
      </c>
      <c r="C3446" s="110" t="str">
        <f t="shared" si="53"/>
        <v/>
      </c>
    </row>
    <row r="3447" spans="1:3" x14ac:dyDescent="0.25">
      <c r="A3447">
        <v>3444</v>
      </c>
      <c r="C3447" s="110" t="str">
        <f t="shared" si="53"/>
        <v/>
      </c>
    </row>
    <row r="3448" spans="1:3" x14ac:dyDescent="0.25">
      <c r="A3448">
        <v>3445</v>
      </c>
      <c r="C3448" s="110" t="str">
        <f t="shared" si="53"/>
        <v/>
      </c>
    </row>
    <row r="3449" spans="1:3" x14ac:dyDescent="0.25">
      <c r="A3449">
        <v>3446</v>
      </c>
      <c r="C3449" s="110" t="str">
        <f t="shared" si="53"/>
        <v/>
      </c>
    </row>
    <row r="3450" spans="1:3" x14ac:dyDescent="0.25">
      <c r="A3450">
        <v>3447</v>
      </c>
      <c r="C3450" s="110" t="str">
        <f t="shared" si="53"/>
        <v/>
      </c>
    </row>
    <row r="3451" spans="1:3" x14ac:dyDescent="0.25">
      <c r="A3451">
        <v>3448</v>
      </c>
      <c r="C3451" s="110" t="str">
        <f t="shared" si="53"/>
        <v/>
      </c>
    </row>
    <row r="3452" spans="1:3" x14ac:dyDescent="0.25">
      <c r="A3452">
        <v>3449</v>
      </c>
      <c r="C3452" s="110" t="str">
        <f t="shared" si="53"/>
        <v/>
      </c>
    </row>
    <row r="3453" spans="1:3" x14ac:dyDescent="0.25">
      <c r="A3453">
        <v>3450</v>
      </c>
      <c r="C3453" s="110" t="str">
        <f t="shared" si="53"/>
        <v/>
      </c>
    </row>
    <row r="3454" spans="1:3" x14ac:dyDescent="0.25">
      <c r="A3454">
        <v>3451</v>
      </c>
      <c r="C3454" s="110" t="str">
        <f t="shared" si="53"/>
        <v/>
      </c>
    </row>
    <row r="3455" spans="1:3" x14ac:dyDescent="0.25">
      <c r="A3455">
        <v>3452</v>
      </c>
      <c r="C3455" s="110" t="str">
        <f t="shared" si="53"/>
        <v/>
      </c>
    </row>
    <row r="3456" spans="1:3" x14ac:dyDescent="0.25">
      <c r="A3456">
        <v>3453</v>
      </c>
      <c r="C3456" s="110" t="str">
        <f t="shared" si="53"/>
        <v/>
      </c>
    </row>
    <row r="3457" spans="1:3" x14ac:dyDescent="0.25">
      <c r="A3457">
        <v>3454</v>
      </c>
      <c r="C3457" s="110" t="str">
        <f t="shared" si="53"/>
        <v/>
      </c>
    </row>
    <row r="3458" spans="1:3" x14ac:dyDescent="0.25">
      <c r="A3458">
        <v>3455</v>
      </c>
      <c r="C3458" s="110" t="str">
        <f t="shared" si="53"/>
        <v/>
      </c>
    </row>
    <row r="3459" spans="1:3" x14ac:dyDescent="0.25">
      <c r="A3459">
        <v>3456</v>
      </c>
      <c r="C3459" s="110" t="str">
        <f t="shared" si="53"/>
        <v/>
      </c>
    </row>
    <row r="3460" spans="1:3" x14ac:dyDescent="0.25">
      <c r="A3460">
        <v>3457</v>
      </c>
      <c r="C3460" s="110" t="str">
        <f t="shared" ref="C3460:C3523" si="54">IF(B3460="","",B3460+15)</f>
        <v/>
      </c>
    </row>
    <row r="3461" spans="1:3" x14ac:dyDescent="0.25">
      <c r="A3461">
        <v>3458</v>
      </c>
      <c r="C3461" s="110" t="str">
        <f t="shared" si="54"/>
        <v/>
      </c>
    </row>
    <row r="3462" spans="1:3" x14ac:dyDescent="0.25">
      <c r="A3462">
        <v>3459</v>
      </c>
      <c r="C3462" s="110" t="str">
        <f t="shared" si="54"/>
        <v/>
      </c>
    </row>
    <row r="3463" spans="1:3" x14ac:dyDescent="0.25">
      <c r="A3463">
        <v>3460</v>
      </c>
      <c r="C3463" s="110" t="str">
        <f t="shared" si="54"/>
        <v/>
      </c>
    </row>
    <row r="3464" spans="1:3" x14ac:dyDescent="0.25">
      <c r="A3464">
        <v>3461</v>
      </c>
      <c r="C3464" s="110" t="str">
        <f t="shared" si="54"/>
        <v/>
      </c>
    </row>
    <row r="3465" spans="1:3" x14ac:dyDescent="0.25">
      <c r="A3465">
        <v>3462</v>
      </c>
      <c r="C3465" s="110" t="str">
        <f t="shared" si="54"/>
        <v/>
      </c>
    </row>
    <row r="3466" spans="1:3" x14ac:dyDescent="0.25">
      <c r="A3466">
        <v>3463</v>
      </c>
      <c r="C3466" s="110" t="str">
        <f t="shared" si="54"/>
        <v/>
      </c>
    </row>
    <row r="3467" spans="1:3" x14ac:dyDescent="0.25">
      <c r="A3467">
        <v>3464</v>
      </c>
      <c r="C3467" s="110" t="str">
        <f t="shared" si="54"/>
        <v/>
      </c>
    </row>
    <row r="3468" spans="1:3" x14ac:dyDescent="0.25">
      <c r="A3468">
        <v>3465</v>
      </c>
      <c r="C3468" s="110" t="str">
        <f t="shared" si="54"/>
        <v/>
      </c>
    </row>
    <row r="3469" spans="1:3" x14ac:dyDescent="0.25">
      <c r="A3469">
        <v>3466</v>
      </c>
      <c r="C3469" s="110" t="str">
        <f t="shared" si="54"/>
        <v/>
      </c>
    </row>
    <row r="3470" spans="1:3" x14ac:dyDescent="0.25">
      <c r="A3470">
        <v>3467</v>
      </c>
      <c r="C3470" s="110" t="str">
        <f t="shared" si="54"/>
        <v/>
      </c>
    </row>
    <row r="3471" spans="1:3" x14ac:dyDescent="0.25">
      <c r="A3471">
        <v>3468</v>
      </c>
      <c r="C3471" s="110" t="str">
        <f t="shared" si="54"/>
        <v/>
      </c>
    </row>
    <row r="3472" spans="1:3" x14ac:dyDescent="0.25">
      <c r="A3472">
        <v>3469</v>
      </c>
      <c r="C3472" s="110" t="str">
        <f t="shared" si="54"/>
        <v/>
      </c>
    </row>
    <row r="3473" spans="1:3" x14ac:dyDescent="0.25">
      <c r="A3473">
        <v>3470</v>
      </c>
      <c r="C3473" s="110" t="str">
        <f t="shared" si="54"/>
        <v/>
      </c>
    </row>
    <row r="3474" spans="1:3" x14ac:dyDescent="0.25">
      <c r="A3474">
        <v>3471</v>
      </c>
      <c r="C3474" s="110" t="str">
        <f t="shared" si="54"/>
        <v/>
      </c>
    </row>
    <row r="3475" spans="1:3" x14ac:dyDescent="0.25">
      <c r="A3475">
        <v>3472</v>
      </c>
      <c r="C3475" s="110" t="str">
        <f t="shared" si="54"/>
        <v/>
      </c>
    </row>
    <row r="3476" spans="1:3" x14ac:dyDescent="0.25">
      <c r="A3476">
        <v>3473</v>
      </c>
      <c r="C3476" s="110" t="str">
        <f t="shared" si="54"/>
        <v/>
      </c>
    </row>
    <row r="3477" spans="1:3" x14ac:dyDescent="0.25">
      <c r="A3477">
        <v>3474</v>
      </c>
      <c r="C3477" s="110" t="str">
        <f t="shared" si="54"/>
        <v/>
      </c>
    </row>
    <row r="3478" spans="1:3" x14ac:dyDescent="0.25">
      <c r="A3478">
        <v>3475</v>
      </c>
      <c r="C3478" s="110" t="str">
        <f t="shared" si="54"/>
        <v/>
      </c>
    </row>
    <row r="3479" spans="1:3" x14ac:dyDescent="0.25">
      <c r="A3479">
        <v>3476</v>
      </c>
      <c r="C3479" s="110" t="str">
        <f t="shared" si="54"/>
        <v/>
      </c>
    </row>
    <row r="3480" spans="1:3" x14ac:dyDescent="0.25">
      <c r="A3480">
        <v>3477</v>
      </c>
      <c r="C3480" s="110" t="str">
        <f t="shared" si="54"/>
        <v/>
      </c>
    </row>
    <row r="3481" spans="1:3" x14ac:dyDescent="0.25">
      <c r="A3481">
        <v>3478</v>
      </c>
      <c r="C3481" s="110" t="str">
        <f t="shared" si="54"/>
        <v/>
      </c>
    </row>
    <row r="3482" spans="1:3" x14ac:dyDescent="0.25">
      <c r="A3482">
        <v>3479</v>
      </c>
      <c r="C3482" s="110" t="str">
        <f t="shared" si="54"/>
        <v/>
      </c>
    </row>
    <row r="3483" spans="1:3" x14ac:dyDescent="0.25">
      <c r="A3483">
        <v>3480</v>
      </c>
      <c r="C3483" s="110" t="str">
        <f t="shared" si="54"/>
        <v/>
      </c>
    </row>
    <row r="3484" spans="1:3" x14ac:dyDescent="0.25">
      <c r="A3484">
        <v>3481</v>
      </c>
      <c r="C3484" s="110" t="str">
        <f t="shared" si="54"/>
        <v/>
      </c>
    </row>
    <row r="3485" spans="1:3" x14ac:dyDescent="0.25">
      <c r="A3485">
        <v>3482</v>
      </c>
      <c r="C3485" s="110" t="str">
        <f t="shared" si="54"/>
        <v/>
      </c>
    </row>
    <row r="3486" spans="1:3" x14ac:dyDescent="0.25">
      <c r="A3486">
        <v>3483</v>
      </c>
      <c r="C3486" s="110" t="str">
        <f t="shared" si="54"/>
        <v/>
      </c>
    </row>
    <row r="3487" spans="1:3" x14ac:dyDescent="0.25">
      <c r="A3487">
        <v>3484</v>
      </c>
      <c r="C3487" s="110" t="str">
        <f t="shared" si="54"/>
        <v/>
      </c>
    </row>
    <row r="3488" spans="1:3" x14ac:dyDescent="0.25">
      <c r="A3488">
        <v>3485</v>
      </c>
      <c r="C3488" s="110" t="str">
        <f t="shared" si="54"/>
        <v/>
      </c>
    </row>
    <row r="3489" spans="1:3" x14ac:dyDescent="0.25">
      <c r="A3489">
        <v>3486</v>
      </c>
      <c r="C3489" s="110" t="str">
        <f t="shared" si="54"/>
        <v/>
      </c>
    </row>
    <row r="3490" spans="1:3" x14ac:dyDescent="0.25">
      <c r="A3490">
        <v>3487</v>
      </c>
      <c r="C3490" s="110" t="str">
        <f t="shared" si="54"/>
        <v/>
      </c>
    </row>
    <row r="3491" spans="1:3" x14ac:dyDescent="0.25">
      <c r="A3491">
        <v>3488</v>
      </c>
      <c r="C3491" s="110" t="str">
        <f t="shared" si="54"/>
        <v/>
      </c>
    </row>
    <row r="3492" spans="1:3" x14ac:dyDescent="0.25">
      <c r="A3492">
        <v>3489</v>
      </c>
      <c r="C3492" s="110" t="str">
        <f t="shared" si="54"/>
        <v/>
      </c>
    </row>
    <row r="3493" spans="1:3" x14ac:dyDescent="0.25">
      <c r="A3493">
        <v>3490</v>
      </c>
      <c r="C3493" s="110" t="str">
        <f t="shared" si="54"/>
        <v/>
      </c>
    </row>
    <row r="3494" spans="1:3" x14ac:dyDescent="0.25">
      <c r="A3494">
        <v>3491</v>
      </c>
      <c r="C3494" s="110" t="str">
        <f t="shared" si="54"/>
        <v/>
      </c>
    </row>
    <row r="3495" spans="1:3" x14ac:dyDescent="0.25">
      <c r="A3495">
        <v>3492</v>
      </c>
      <c r="C3495" s="110" t="str">
        <f t="shared" si="54"/>
        <v/>
      </c>
    </row>
    <row r="3496" spans="1:3" x14ac:dyDescent="0.25">
      <c r="A3496">
        <v>3493</v>
      </c>
      <c r="C3496" s="110" t="str">
        <f t="shared" si="54"/>
        <v/>
      </c>
    </row>
    <row r="3497" spans="1:3" x14ac:dyDescent="0.25">
      <c r="A3497">
        <v>3494</v>
      </c>
      <c r="C3497" s="110" t="str">
        <f t="shared" si="54"/>
        <v/>
      </c>
    </row>
    <row r="3498" spans="1:3" x14ac:dyDescent="0.25">
      <c r="A3498">
        <v>3495</v>
      </c>
      <c r="C3498" s="110" t="str">
        <f t="shared" si="54"/>
        <v/>
      </c>
    </row>
    <row r="3499" spans="1:3" x14ac:dyDescent="0.25">
      <c r="A3499">
        <v>3496</v>
      </c>
      <c r="C3499" s="110" t="str">
        <f t="shared" si="54"/>
        <v/>
      </c>
    </row>
    <row r="3500" spans="1:3" x14ac:dyDescent="0.25">
      <c r="A3500">
        <v>3497</v>
      </c>
      <c r="C3500" s="110" t="str">
        <f t="shared" si="54"/>
        <v/>
      </c>
    </row>
    <row r="3501" spans="1:3" x14ac:dyDescent="0.25">
      <c r="A3501">
        <v>3498</v>
      </c>
      <c r="C3501" s="110" t="str">
        <f t="shared" si="54"/>
        <v/>
      </c>
    </row>
    <row r="3502" spans="1:3" x14ac:dyDescent="0.25">
      <c r="A3502">
        <v>3499</v>
      </c>
      <c r="C3502" s="110" t="str">
        <f t="shared" si="54"/>
        <v/>
      </c>
    </row>
    <row r="3503" spans="1:3" x14ac:dyDescent="0.25">
      <c r="A3503">
        <v>3500</v>
      </c>
      <c r="C3503" s="110" t="str">
        <f t="shared" si="54"/>
        <v/>
      </c>
    </row>
    <row r="3504" spans="1:3" x14ac:dyDescent="0.25">
      <c r="A3504">
        <v>3501</v>
      </c>
      <c r="C3504" s="110" t="str">
        <f t="shared" si="54"/>
        <v/>
      </c>
    </row>
    <row r="3505" spans="1:3" x14ac:dyDescent="0.25">
      <c r="A3505">
        <v>3502</v>
      </c>
      <c r="C3505" s="110" t="str">
        <f t="shared" si="54"/>
        <v/>
      </c>
    </row>
    <row r="3506" spans="1:3" x14ac:dyDescent="0.25">
      <c r="A3506">
        <v>3503</v>
      </c>
      <c r="C3506" s="110" t="str">
        <f t="shared" si="54"/>
        <v/>
      </c>
    </row>
    <row r="3507" spans="1:3" x14ac:dyDescent="0.25">
      <c r="A3507">
        <v>3504</v>
      </c>
      <c r="C3507" s="110" t="str">
        <f t="shared" si="54"/>
        <v/>
      </c>
    </row>
    <row r="3508" spans="1:3" x14ac:dyDescent="0.25">
      <c r="A3508">
        <v>3505</v>
      </c>
      <c r="C3508" s="110" t="str">
        <f t="shared" si="54"/>
        <v/>
      </c>
    </row>
    <row r="3509" spans="1:3" x14ac:dyDescent="0.25">
      <c r="A3509">
        <v>3506</v>
      </c>
      <c r="C3509" s="110" t="str">
        <f t="shared" si="54"/>
        <v/>
      </c>
    </row>
    <row r="3510" spans="1:3" x14ac:dyDescent="0.25">
      <c r="A3510">
        <v>3507</v>
      </c>
      <c r="C3510" s="110" t="str">
        <f t="shared" si="54"/>
        <v/>
      </c>
    </row>
    <row r="3511" spans="1:3" x14ac:dyDescent="0.25">
      <c r="A3511">
        <v>3508</v>
      </c>
      <c r="C3511" s="110" t="str">
        <f t="shared" si="54"/>
        <v/>
      </c>
    </row>
    <row r="3512" spans="1:3" x14ac:dyDescent="0.25">
      <c r="A3512">
        <v>3509</v>
      </c>
      <c r="C3512" s="110" t="str">
        <f t="shared" si="54"/>
        <v/>
      </c>
    </row>
    <row r="3513" spans="1:3" x14ac:dyDescent="0.25">
      <c r="A3513">
        <v>3510</v>
      </c>
      <c r="C3513" s="110" t="str">
        <f t="shared" si="54"/>
        <v/>
      </c>
    </row>
    <row r="3514" spans="1:3" x14ac:dyDescent="0.25">
      <c r="A3514">
        <v>3511</v>
      </c>
      <c r="C3514" s="110" t="str">
        <f t="shared" si="54"/>
        <v/>
      </c>
    </row>
    <row r="3515" spans="1:3" x14ac:dyDescent="0.25">
      <c r="A3515">
        <v>3512</v>
      </c>
      <c r="C3515" s="110" t="str">
        <f t="shared" si="54"/>
        <v/>
      </c>
    </row>
    <row r="3516" spans="1:3" x14ac:dyDescent="0.25">
      <c r="A3516">
        <v>3513</v>
      </c>
      <c r="C3516" s="110" t="str">
        <f t="shared" si="54"/>
        <v/>
      </c>
    </row>
    <row r="3517" spans="1:3" x14ac:dyDescent="0.25">
      <c r="A3517">
        <v>3514</v>
      </c>
      <c r="C3517" s="110" t="str">
        <f t="shared" si="54"/>
        <v/>
      </c>
    </row>
    <row r="3518" spans="1:3" x14ac:dyDescent="0.25">
      <c r="A3518">
        <v>3515</v>
      </c>
      <c r="C3518" s="110" t="str">
        <f t="shared" si="54"/>
        <v/>
      </c>
    </row>
    <row r="3519" spans="1:3" x14ac:dyDescent="0.25">
      <c r="A3519">
        <v>3516</v>
      </c>
      <c r="C3519" s="110" t="str">
        <f t="shared" si="54"/>
        <v/>
      </c>
    </row>
    <row r="3520" spans="1:3" x14ac:dyDescent="0.25">
      <c r="A3520">
        <v>3517</v>
      </c>
      <c r="C3520" s="110" t="str">
        <f t="shared" si="54"/>
        <v/>
      </c>
    </row>
    <row r="3521" spans="1:3" x14ac:dyDescent="0.25">
      <c r="A3521">
        <v>3518</v>
      </c>
      <c r="C3521" s="110" t="str">
        <f t="shared" si="54"/>
        <v/>
      </c>
    </row>
    <row r="3522" spans="1:3" x14ac:dyDescent="0.25">
      <c r="A3522">
        <v>3519</v>
      </c>
      <c r="C3522" s="110" t="str">
        <f t="shared" si="54"/>
        <v/>
      </c>
    </row>
    <row r="3523" spans="1:3" x14ac:dyDescent="0.25">
      <c r="A3523">
        <v>3520</v>
      </c>
      <c r="C3523" s="110" t="str">
        <f t="shared" si="54"/>
        <v/>
      </c>
    </row>
    <row r="3524" spans="1:3" x14ac:dyDescent="0.25">
      <c r="A3524">
        <v>3521</v>
      </c>
      <c r="C3524" s="110" t="str">
        <f t="shared" ref="C3524:C3587" si="55">IF(B3524="","",B3524+15)</f>
        <v/>
      </c>
    </row>
    <row r="3525" spans="1:3" x14ac:dyDescent="0.25">
      <c r="A3525">
        <v>3522</v>
      </c>
      <c r="C3525" s="110" t="str">
        <f t="shared" si="55"/>
        <v/>
      </c>
    </row>
    <row r="3526" spans="1:3" x14ac:dyDescent="0.25">
      <c r="A3526">
        <v>3523</v>
      </c>
      <c r="C3526" s="110" t="str">
        <f t="shared" si="55"/>
        <v/>
      </c>
    </row>
    <row r="3527" spans="1:3" x14ac:dyDescent="0.25">
      <c r="A3527">
        <v>3524</v>
      </c>
      <c r="C3527" s="110" t="str">
        <f t="shared" si="55"/>
        <v/>
      </c>
    </row>
    <row r="3528" spans="1:3" x14ac:dyDescent="0.25">
      <c r="A3528">
        <v>3525</v>
      </c>
      <c r="C3528" s="110" t="str">
        <f t="shared" si="55"/>
        <v/>
      </c>
    </row>
    <row r="3529" spans="1:3" x14ac:dyDescent="0.25">
      <c r="A3529">
        <v>3526</v>
      </c>
      <c r="C3529" s="110" t="str">
        <f t="shared" si="55"/>
        <v/>
      </c>
    </row>
    <row r="3530" spans="1:3" x14ac:dyDescent="0.25">
      <c r="A3530">
        <v>3527</v>
      </c>
      <c r="C3530" s="110" t="str">
        <f t="shared" si="55"/>
        <v/>
      </c>
    </row>
    <row r="3531" spans="1:3" x14ac:dyDescent="0.25">
      <c r="A3531">
        <v>3528</v>
      </c>
      <c r="C3531" s="110" t="str">
        <f t="shared" si="55"/>
        <v/>
      </c>
    </row>
    <row r="3532" spans="1:3" x14ac:dyDescent="0.25">
      <c r="A3532">
        <v>3529</v>
      </c>
      <c r="C3532" s="110" t="str">
        <f t="shared" si="55"/>
        <v/>
      </c>
    </row>
    <row r="3533" spans="1:3" x14ac:dyDescent="0.25">
      <c r="A3533">
        <v>3530</v>
      </c>
      <c r="C3533" s="110" t="str">
        <f t="shared" si="55"/>
        <v/>
      </c>
    </row>
    <row r="3534" spans="1:3" x14ac:dyDescent="0.25">
      <c r="A3534">
        <v>3531</v>
      </c>
      <c r="C3534" s="110" t="str">
        <f t="shared" si="55"/>
        <v/>
      </c>
    </row>
    <row r="3535" spans="1:3" x14ac:dyDescent="0.25">
      <c r="A3535">
        <v>3532</v>
      </c>
      <c r="C3535" s="110" t="str">
        <f t="shared" si="55"/>
        <v/>
      </c>
    </row>
    <row r="3536" spans="1:3" x14ac:dyDescent="0.25">
      <c r="A3536">
        <v>3533</v>
      </c>
      <c r="C3536" s="110" t="str">
        <f t="shared" si="55"/>
        <v/>
      </c>
    </row>
    <row r="3537" spans="1:3" x14ac:dyDescent="0.25">
      <c r="A3537">
        <v>3534</v>
      </c>
      <c r="C3537" s="110" t="str">
        <f t="shared" si="55"/>
        <v/>
      </c>
    </row>
    <row r="3538" spans="1:3" x14ac:dyDescent="0.25">
      <c r="A3538">
        <v>3535</v>
      </c>
      <c r="C3538" s="110" t="str">
        <f t="shared" si="55"/>
        <v/>
      </c>
    </row>
    <row r="3539" spans="1:3" x14ac:dyDescent="0.25">
      <c r="A3539">
        <v>3536</v>
      </c>
      <c r="C3539" s="110" t="str">
        <f t="shared" si="55"/>
        <v/>
      </c>
    </row>
    <row r="3540" spans="1:3" x14ac:dyDescent="0.25">
      <c r="A3540">
        <v>3537</v>
      </c>
      <c r="C3540" s="110" t="str">
        <f t="shared" si="55"/>
        <v/>
      </c>
    </row>
    <row r="3541" spans="1:3" x14ac:dyDescent="0.25">
      <c r="A3541">
        <v>3538</v>
      </c>
      <c r="C3541" s="110" t="str">
        <f t="shared" si="55"/>
        <v/>
      </c>
    </row>
    <row r="3542" spans="1:3" x14ac:dyDescent="0.25">
      <c r="A3542">
        <v>3539</v>
      </c>
      <c r="C3542" s="110" t="str">
        <f t="shared" si="55"/>
        <v/>
      </c>
    </row>
    <row r="3543" spans="1:3" x14ac:dyDescent="0.25">
      <c r="A3543">
        <v>3540</v>
      </c>
      <c r="C3543" s="110" t="str">
        <f t="shared" si="55"/>
        <v/>
      </c>
    </row>
    <row r="3544" spans="1:3" x14ac:dyDescent="0.25">
      <c r="A3544">
        <v>3541</v>
      </c>
      <c r="C3544" s="110" t="str">
        <f t="shared" si="55"/>
        <v/>
      </c>
    </row>
    <row r="3545" spans="1:3" x14ac:dyDescent="0.25">
      <c r="A3545">
        <v>3542</v>
      </c>
      <c r="C3545" s="110" t="str">
        <f t="shared" si="55"/>
        <v/>
      </c>
    </row>
    <row r="3546" spans="1:3" x14ac:dyDescent="0.25">
      <c r="A3546">
        <v>3543</v>
      </c>
      <c r="C3546" s="110" t="str">
        <f t="shared" si="55"/>
        <v/>
      </c>
    </row>
    <row r="3547" spans="1:3" x14ac:dyDescent="0.25">
      <c r="A3547">
        <v>3544</v>
      </c>
      <c r="C3547" s="110" t="str">
        <f t="shared" si="55"/>
        <v/>
      </c>
    </row>
    <row r="3548" spans="1:3" x14ac:dyDescent="0.25">
      <c r="A3548">
        <v>3545</v>
      </c>
      <c r="C3548" s="110" t="str">
        <f t="shared" si="55"/>
        <v/>
      </c>
    </row>
    <row r="3549" spans="1:3" x14ac:dyDescent="0.25">
      <c r="A3549">
        <v>3546</v>
      </c>
      <c r="C3549" s="110" t="str">
        <f t="shared" si="55"/>
        <v/>
      </c>
    </row>
    <row r="3550" spans="1:3" x14ac:dyDescent="0.25">
      <c r="A3550">
        <v>3547</v>
      </c>
      <c r="C3550" s="110" t="str">
        <f t="shared" si="55"/>
        <v/>
      </c>
    </row>
    <row r="3551" spans="1:3" x14ac:dyDescent="0.25">
      <c r="A3551">
        <v>3548</v>
      </c>
      <c r="C3551" s="110" t="str">
        <f t="shared" si="55"/>
        <v/>
      </c>
    </row>
    <row r="3552" spans="1:3" x14ac:dyDescent="0.25">
      <c r="A3552">
        <v>3549</v>
      </c>
      <c r="C3552" s="110" t="str">
        <f t="shared" si="55"/>
        <v/>
      </c>
    </row>
    <row r="3553" spans="1:3" x14ac:dyDescent="0.25">
      <c r="A3553">
        <v>3550</v>
      </c>
      <c r="C3553" s="110" t="str">
        <f t="shared" si="55"/>
        <v/>
      </c>
    </row>
    <row r="3554" spans="1:3" x14ac:dyDescent="0.25">
      <c r="A3554">
        <v>3551</v>
      </c>
      <c r="C3554" s="110" t="str">
        <f t="shared" si="55"/>
        <v/>
      </c>
    </row>
    <row r="3555" spans="1:3" x14ac:dyDescent="0.25">
      <c r="A3555">
        <v>3552</v>
      </c>
      <c r="C3555" s="110" t="str">
        <f t="shared" si="55"/>
        <v/>
      </c>
    </row>
    <row r="3556" spans="1:3" x14ac:dyDescent="0.25">
      <c r="A3556">
        <v>3553</v>
      </c>
      <c r="C3556" s="110" t="str">
        <f t="shared" si="55"/>
        <v/>
      </c>
    </row>
    <row r="3557" spans="1:3" x14ac:dyDescent="0.25">
      <c r="A3557">
        <v>3554</v>
      </c>
      <c r="C3557" s="110" t="str">
        <f t="shared" si="55"/>
        <v/>
      </c>
    </row>
    <row r="3558" spans="1:3" x14ac:dyDescent="0.25">
      <c r="A3558">
        <v>3555</v>
      </c>
      <c r="C3558" s="110" t="str">
        <f t="shared" si="55"/>
        <v/>
      </c>
    </row>
    <row r="3559" spans="1:3" x14ac:dyDescent="0.25">
      <c r="A3559">
        <v>3556</v>
      </c>
      <c r="C3559" s="110" t="str">
        <f t="shared" si="55"/>
        <v/>
      </c>
    </row>
    <row r="3560" spans="1:3" x14ac:dyDescent="0.25">
      <c r="A3560">
        <v>3557</v>
      </c>
      <c r="C3560" s="110" t="str">
        <f t="shared" si="55"/>
        <v/>
      </c>
    </row>
    <row r="3561" spans="1:3" x14ac:dyDescent="0.25">
      <c r="A3561">
        <v>3558</v>
      </c>
      <c r="C3561" s="110" t="str">
        <f t="shared" si="55"/>
        <v/>
      </c>
    </row>
    <row r="3562" spans="1:3" x14ac:dyDescent="0.25">
      <c r="A3562">
        <v>3559</v>
      </c>
      <c r="C3562" s="110" t="str">
        <f t="shared" si="55"/>
        <v/>
      </c>
    </row>
    <row r="3563" spans="1:3" x14ac:dyDescent="0.25">
      <c r="A3563">
        <v>3560</v>
      </c>
      <c r="C3563" s="110" t="str">
        <f t="shared" si="55"/>
        <v/>
      </c>
    </row>
    <row r="3564" spans="1:3" x14ac:dyDescent="0.25">
      <c r="A3564">
        <v>3561</v>
      </c>
      <c r="C3564" s="110" t="str">
        <f t="shared" si="55"/>
        <v/>
      </c>
    </row>
    <row r="3565" spans="1:3" x14ac:dyDescent="0.25">
      <c r="A3565">
        <v>3562</v>
      </c>
      <c r="C3565" s="110" t="str">
        <f t="shared" si="55"/>
        <v/>
      </c>
    </row>
    <row r="3566" spans="1:3" x14ac:dyDescent="0.25">
      <c r="A3566">
        <v>3563</v>
      </c>
      <c r="C3566" s="110" t="str">
        <f t="shared" si="55"/>
        <v/>
      </c>
    </row>
    <row r="3567" spans="1:3" x14ac:dyDescent="0.25">
      <c r="A3567">
        <v>3564</v>
      </c>
      <c r="C3567" s="110" t="str">
        <f t="shared" si="55"/>
        <v/>
      </c>
    </row>
    <row r="3568" spans="1:3" x14ac:dyDescent="0.25">
      <c r="A3568">
        <v>3565</v>
      </c>
      <c r="C3568" s="110" t="str">
        <f t="shared" si="55"/>
        <v/>
      </c>
    </row>
    <row r="3569" spans="1:3" x14ac:dyDescent="0.25">
      <c r="A3569">
        <v>3566</v>
      </c>
      <c r="C3569" s="110" t="str">
        <f t="shared" si="55"/>
        <v/>
      </c>
    </row>
    <row r="3570" spans="1:3" x14ac:dyDescent="0.25">
      <c r="A3570">
        <v>3567</v>
      </c>
      <c r="C3570" s="110" t="str">
        <f t="shared" si="55"/>
        <v/>
      </c>
    </row>
    <row r="3571" spans="1:3" x14ac:dyDescent="0.25">
      <c r="A3571">
        <v>3568</v>
      </c>
      <c r="C3571" s="110" t="str">
        <f t="shared" si="55"/>
        <v/>
      </c>
    </row>
    <row r="3572" spans="1:3" x14ac:dyDescent="0.25">
      <c r="A3572">
        <v>3569</v>
      </c>
      <c r="C3572" s="110" t="str">
        <f t="shared" si="55"/>
        <v/>
      </c>
    </row>
    <row r="3573" spans="1:3" x14ac:dyDescent="0.25">
      <c r="A3573">
        <v>3570</v>
      </c>
      <c r="C3573" s="110" t="str">
        <f t="shared" si="55"/>
        <v/>
      </c>
    </row>
    <row r="3574" spans="1:3" x14ac:dyDescent="0.25">
      <c r="A3574">
        <v>3571</v>
      </c>
      <c r="C3574" s="110" t="str">
        <f t="shared" si="55"/>
        <v/>
      </c>
    </row>
    <row r="3575" spans="1:3" x14ac:dyDescent="0.25">
      <c r="A3575">
        <v>3572</v>
      </c>
      <c r="C3575" s="110" t="str">
        <f t="shared" si="55"/>
        <v/>
      </c>
    </row>
    <row r="3576" spans="1:3" x14ac:dyDescent="0.25">
      <c r="A3576">
        <v>3573</v>
      </c>
      <c r="C3576" s="110" t="str">
        <f t="shared" si="55"/>
        <v/>
      </c>
    </row>
    <row r="3577" spans="1:3" x14ac:dyDescent="0.25">
      <c r="A3577">
        <v>3574</v>
      </c>
      <c r="C3577" s="110" t="str">
        <f t="shared" si="55"/>
        <v/>
      </c>
    </row>
    <row r="3578" spans="1:3" x14ac:dyDescent="0.25">
      <c r="A3578">
        <v>3575</v>
      </c>
      <c r="C3578" s="110" t="str">
        <f t="shared" si="55"/>
        <v/>
      </c>
    </row>
    <row r="3579" spans="1:3" x14ac:dyDescent="0.25">
      <c r="A3579">
        <v>3576</v>
      </c>
      <c r="C3579" s="110" t="str">
        <f t="shared" si="55"/>
        <v/>
      </c>
    </row>
    <row r="3580" spans="1:3" x14ac:dyDescent="0.25">
      <c r="A3580">
        <v>3577</v>
      </c>
      <c r="C3580" s="110" t="str">
        <f t="shared" si="55"/>
        <v/>
      </c>
    </row>
    <row r="3581" spans="1:3" x14ac:dyDescent="0.25">
      <c r="A3581">
        <v>3578</v>
      </c>
      <c r="C3581" s="110" t="str">
        <f t="shared" si="55"/>
        <v/>
      </c>
    </row>
    <row r="3582" spans="1:3" x14ac:dyDescent="0.25">
      <c r="A3582">
        <v>3579</v>
      </c>
      <c r="C3582" s="110" t="str">
        <f t="shared" si="55"/>
        <v/>
      </c>
    </row>
    <row r="3583" spans="1:3" x14ac:dyDescent="0.25">
      <c r="A3583">
        <v>3580</v>
      </c>
      <c r="C3583" s="110" t="str">
        <f t="shared" si="55"/>
        <v/>
      </c>
    </row>
    <row r="3584" spans="1:3" x14ac:dyDescent="0.25">
      <c r="A3584">
        <v>3581</v>
      </c>
      <c r="C3584" s="110" t="str">
        <f t="shared" si="55"/>
        <v/>
      </c>
    </row>
    <row r="3585" spans="1:3" x14ac:dyDescent="0.25">
      <c r="A3585">
        <v>3582</v>
      </c>
      <c r="C3585" s="110" t="str">
        <f t="shared" si="55"/>
        <v/>
      </c>
    </row>
    <row r="3586" spans="1:3" x14ac:dyDescent="0.25">
      <c r="A3586">
        <v>3583</v>
      </c>
      <c r="C3586" s="110" t="str">
        <f t="shared" si="55"/>
        <v/>
      </c>
    </row>
    <row r="3587" spans="1:3" x14ac:dyDescent="0.25">
      <c r="A3587">
        <v>3584</v>
      </c>
      <c r="C3587" s="110" t="str">
        <f t="shared" si="55"/>
        <v/>
      </c>
    </row>
    <row r="3588" spans="1:3" x14ac:dyDescent="0.25">
      <c r="A3588">
        <v>3585</v>
      </c>
      <c r="C3588" s="110" t="str">
        <f t="shared" ref="C3588:C3651" si="56">IF(B3588="","",B3588+15)</f>
        <v/>
      </c>
    </row>
    <row r="3589" spans="1:3" x14ac:dyDescent="0.25">
      <c r="A3589">
        <v>3586</v>
      </c>
      <c r="C3589" s="110" t="str">
        <f t="shared" si="56"/>
        <v/>
      </c>
    </row>
    <row r="3590" spans="1:3" x14ac:dyDescent="0.25">
      <c r="A3590">
        <v>3587</v>
      </c>
      <c r="C3590" s="110" t="str">
        <f t="shared" si="56"/>
        <v/>
      </c>
    </row>
    <row r="3591" spans="1:3" x14ac:dyDescent="0.25">
      <c r="A3591">
        <v>3588</v>
      </c>
      <c r="C3591" s="110" t="str">
        <f t="shared" si="56"/>
        <v/>
      </c>
    </row>
    <row r="3592" spans="1:3" x14ac:dyDescent="0.25">
      <c r="A3592">
        <v>3589</v>
      </c>
      <c r="C3592" s="110" t="str">
        <f t="shared" si="56"/>
        <v/>
      </c>
    </row>
    <row r="3593" spans="1:3" x14ac:dyDescent="0.25">
      <c r="A3593">
        <v>3590</v>
      </c>
      <c r="C3593" s="110" t="str">
        <f t="shared" si="56"/>
        <v/>
      </c>
    </row>
    <row r="3594" spans="1:3" x14ac:dyDescent="0.25">
      <c r="A3594">
        <v>3591</v>
      </c>
      <c r="C3594" s="110" t="str">
        <f t="shared" si="56"/>
        <v/>
      </c>
    </row>
    <row r="3595" spans="1:3" x14ac:dyDescent="0.25">
      <c r="A3595">
        <v>3592</v>
      </c>
      <c r="C3595" s="110" t="str">
        <f t="shared" si="56"/>
        <v/>
      </c>
    </row>
    <row r="3596" spans="1:3" x14ac:dyDescent="0.25">
      <c r="A3596">
        <v>3593</v>
      </c>
      <c r="C3596" s="110" t="str">
        <f t="shared" si="56"/>
        <v/>
      </c>
    </row>
    <row r="3597" spans="1:3" x14ac:dyDescent="0.25">
      <c r="A3597">
        <v>3594</v>
      </c>
      <c r="C3597" s="110" t="str">
        <f t="shared" si="56"/>
        <v/>
      </c>
    </row>
    <row r="3598" spans="1:3" x14ac:dyDescent="0.25">
      <c r="A3598">
        <v>3595</v>
      </c>
      <c r="C3598" s="110" t="str">
        <f t="shared" si="56"/>
        <v/>
      </c>
    </row>
    <row r="3599" spans="1:3" x14ac:dyDescent="0.25">
      <c r="A3599">
        <v>3596</v>
      </c>
      <c r="C3599" s="110" t="str">
        <f t="shared" si="56"/>
        <v/>
      </c>
    </row>
    <row r="3600" spans="1:3" x14ac:dyDescent="0.25">
      <c r="A3600">
        <v>3597</v>
      </c>
      <c r="C3600" s="110" t="str">
        <f t="shared" si="56"/>
        <v/>
      </c>
    </row>
    <row r="3601" spans="1:3" x14ac:dyDescent="0.25">
      <c r="A3601">
        <v>3598</v>
      </c>
      <c r="C3601" s="110" t="str">
        <f t="shared" si="56"/>
        <v/>
      </c>
    </row>
    <row r="3602" spans="1:3" x14ac:dyDescent="0.25">
      <c r="A3602">
        <v>3599</v>
      </c>
      <c r="C3602" s="110" t="str">
        <f t="shared" si="56"/>
        <v/>
      </c>
    </row>
    <row r="3603" spans="1:3" x14ac:dyDescent="0.25">
      <c r="A3603">
        <v>3600</v>
      </c>
      <c r="C3603" s="110" t="str">
        <f t="shared" si="56"/>
        <v/>
      </c>
    </row>
    <row r="3604" spans="1:3" x14ac:dyDescent="0.25">
      <c r="A3604">
        <v>3601</v>
      </c>
      <c r="C3604" s="110" t="str">
        <f t="shared" si="56"/>
        <v/>
      </c>
    </row>
    <row r="3605" spans="1:3" x14ac:dyDescent="0.25">
      <c r="A3605">
        <v>3602</v>
      </c>
      <c r="C3605" s="110" t="str">
        <f t="shared" si="56"/>
        <v/>
      </c>
    </row>
    <row r="3606" spans="1:3" x14ac:dyDescent="0.25">
      <c r="A3606">
        <v>3603</v>
      </c>
      <c r="C3606" s="110" t="str">
        <f t="shared" si="56"/>
        <v/>
      </c>
    </row>
    <row r="3607" spans="1:3" x14ac:dyDescent="0.25">
      <c r="A3607">
        <v>3604</v>
      </c>
      <c r="C3607" s="110" t="str">
        <f t="shared" si="56"/>
        <v/>
      </c>
    </row>
    <row r="3608" spans="1:3" x14ac:dyDescent="0.25">
      <c r="A3608">
        <v>3605</v>
      </c>
      <c r="C3608" s="110" t="str">
        <f t="shared" si="56"/>
        <v/>
      </c>
    </row>
    <row r="3609" spans="1:3" x14ac:dyDescent="0.25">
      <c r="A3609">
        <v>3606</v>
      </c>
      <c r="C3609" s="110" t="str">
        <f t="shared" si="56"/>
        <v/>
      </c>
    </row>
    <row r="3610" spans="1:3" x14ac:dyDescent="0.25">
      <c r="A3610">
        <v>3607</v>
      </c>
      <c r="C3610" s="110" t="str">
        <f t="shared" si="56"/>
        <v/>
      </c>
    </row>
    <row r="3611" spans="1:3" x14ac:dyDescent="0.25">
      <c r="A3611">
        <v>3608</v>
      </c>
      <c r="C3611" s="110" t="str">
        <f t="shared" si="56"/>
        <v/>
      </c>
    </row>
    <row r="3612" spans="1:3" x14ac:dyDescent="0.25">
      <c r="A3612">
        <v>3609</v>
      </c>
      <c r="C3612" s="110" t="str">
        <f t="shared" si="56"/>
        <v/>
      </c>
    </row>
    <row r="3613" spans="1:3" x14ac:dyDescent="0.25">
      <c r="A3613">
        <v>3610</v>
      </c>
      <c r="C3613" s="110" t="str">
        <f t="shared" si="56"/>
        <v/>
      </c>
    </row>
    <row r="3614" spans="1:3" x14ac:dyDescent="0.25">
      <c r="A3614">
        <v>3611</v>
      </c>
      <c r="C3614" s="110" t="str">
        <f t="shared" si="56"/>
        <v/>
      </c>
    </row>
    <row r="3615" spans="1:3" x14ac:dyDescent="0.25">
      <c r="A3615">
        <v>3612</v>
      </c>
      <c r="C3615" s="110" t="str">
        <f t="shared" si="56"/>
        <v/>
      </c>
    </row>
    <row r="3616" spans="1:3" x14ac:dyDescent="0.25">
      <c r="A3616">
        <v>3613</v>
      </c>
      <c r="C3616" s="110" t="str">
        <f t="shared" si="56"/>
        <v/>
      </c>
    </row>
    <row r="3617" spans="1:3" x14ac:dyDescent="0.25">
      <c r="A3617">
        <v>3614</v>
      </c>
      <c r="C3617" s="110" t="str">
        <f t="shared" si="56"/>
        <v/>
      </c>
    </row>
    <row r="3618" spans="1:3" x14ac:dyDescent="0.25">
      <c r="A3618">
        <v>3615</v>
      </c>
      <c r="C3618" s="110" t="str">
        <f t="shared" si="56"/>
        <v/>
      </c>
    </row>
    <row r="3619" spans="1:3" x14ac:dyDescent="0.25">
      <c r="A3619">
        <v>3616</v>
      </c>
      <c r="C3619" s="110" t="str">
        <f t="shared" si="56"/>
        <v/>
      </c>
    </row>
    <row r="3620" spans="1:3" x14ac:dyDescent="0.25">
      <c r="A3620">
        <v>3617</v>
      </c>
      <c r="C3620" s="110" t="str">
        <f t="shared" si="56"/>
        <v/>
      </c>
    </row>
    <row r="3621" spans="1:3" x14ac:dyDescent="0.25">
      <c r="A3621">
        <v>3618</v>
      </c>
      <c r="C3621" s="110" t="str">
        <f t="shared" si="56"/>
        <v/>
      </c>
    </row>
    <row r="3622" spans="1:3" x14ac:dyDescent="0.25">
      <c r="A3622">
        <v>3619</v>
      </c>
      <c r="C3622" s="110" t="str">
        <f t="shared" si="56"/>
        <v/>
      </c>
    </row>
    <row r="3623" spans="1:3" x14ac:dyDescent="0.25">
      <c r="A3623">
        <v>3620</v>
      </c>
      <c r="C3623" s="110" t="str">
        <f t="shared" si="56"/>
        <v/>
      </c>
    </row>
    <row r="3624" spans="1:3" x14ac:dyDescent="0.25">
      <c r="A3624">
        <v>3621</v>
      </c>
      <c r="C3624" s="110" t="str">
        <f t="shared" si="56"/>
        <v/>
      </c>
    </row>
    <row r="3625" spans="1:3" x14ac:dyDescent="0.25">
      <c r="A3625">
        <v>3622</v>
      </c>
      <c r="C3625" s="110" t="str">
        <f t="shared" si="56"/>
        <v/>
      </c>
    </row>
    <row r="3626" spans="1:3" x14ac:dyDescent="0.25">
      <c r="A3626">
        <v>3623</v>
      </c>
      <c r="C3626" s="110" t="str">
        <f t="shared" si="56"/>
        <v/>
      </c>
    </row>
    <row r="3627" spans="1:3" x14ac:dyDescent="0.25">
      <c r="A3627">
        <v>3624</v>
      </c>
      <c r="C3627" s="110" t="str">
        <f t="shared" si="56"/>
        <v/>
      </c>
    </row>
    <row r="3628" spans="1:3" x14ac:dyDescent="0.25">
      <c r="A3628">
        <v>3625</v>
      </c>
      <c r="C3628" s="110" t="str">
        <f t="shared" si="56"/>
        <v/>
      </c>
    </row>
    <row r="3629" spans="1:3" x14ac:dyDescent="0.25">
      <c r="A3629">
        <v>3626</v>
      </c>
      <c r="C3629" s="110" t="str">
        <f t="shared" si="56"/>
        <v/>
      </c>
    </row>
    <row r="3630" spans="1:3" x14ac:dyDescent="0.25">
      <c r="A3630">
        <v>3627</v>
      </c>
      <c r="C3630" s="110" t="str">
        <f t="shared" si="56"/>
        <v/>
      </c>
    </row>
    <row r="3631" spans="1:3" x14ac:dyDescent="0.25">
      <c r="A3631">
        <v>3628</v>
      </c>
      <c r="C3631" s="110" t="str">
        <f t="shared" si="56"/>
        <v/>
      </c>
    </row>
    <row r="3632" spans="1:3" x14ac:dyDescent="0.25">
      <c r="A3632">
        <v>3629</v>
      </c>
      <c r="C3632" s="110" t="str">
        <f t="shared" si="56"/>
        <v/>
      </c>
    </row>
    <row r="3633" spans="1:3" x14ac:dyDescent="0.25">
      <c r="A3633">
        <v>3630</v>
      </c>
      <c r="C3633" s="110" t="str">
        <f t="shared" si="56"/>
        <v/>
      </c>
    </row>
    <row r="3634" spans="1:3" x14ac:dyDescent="0.25">
      <c r="A3634">
        <v>3631</v>
      </c>
      <c r="C3634" s="110" t="str">
        <f t="shared" si="56"/>
        <v/>
      </c>
    </row>
    <row r="3635" spans="1:3" x14ac:dyDescent="0.25">
      <c r="A3635">
        <v>3632</v>
      </c>
      <c r="C3635" s="110" t="str">
        <f t="shared" si="56"/>
        <v/>
      </c>
    </row>
    <row r="3636" spans="1:3" x14ac:dyDescent="0.25">
      <c r="A3636">
        <v>3633</v>
      </c>
      <c r="C3636" s="110" t="str">
        <f t="shared" si="56"/>
        <v/>
      </c>
    </row>
    <row r="3637" spans="1:3" x14ac:dyDescent="0.25">
      <c r="A3637">
        <v>3634</v>
      </c>
      <c r="C3637" s="110" t="str">
        <f t="shared" si="56"/>
        <v/>
      </c>
    </row>
    <row r="3638" spans="1:3" x14ac:dyDescent="0.25">
      <c r="A3638">
        <v>3635</v>
      </c>
      <c r="C3638" s="110" t="str">
        <f t="shared" si="56"/>
        <v/>
      </c>
    </row>
    <row r="3639" spans="1:3" x14ac:dyDescent="0.25">
      <c r="A3639">
        <v>3636</v>
      </c>
      <c r="C3639" s="110" t="str">
        <f t="shared" si="56"/>
        <v/>
      </c>
    </row>
    <row r="3640" spans="1:3" x14ac:dyDescent="0.25">
      <c r="A3640">
        <v>3637</v>
      </c>
      <c r="C3640" s="110" t="str">
        <f t="shared" si="56"/>
        <v/>
      </c>
    </row>
    <row r="3641" spans="1:3" x14ac:dyDescent="0.25">
      <c r="A3641">
        <v>3638</v>
      </c>
      <c r="C3641" s="110" t="str">
        <f t="shared" si="56"/>
        <v/>
      </c>
    </row>
    <row r="3642" spans="1:3" x14ac:dyDescent="0.25">
      <c r="A3642">
        <v>3639</v>
      </c>
      <c r="C3642" s="110" t="str">
        <f t="shared" si="56"/>
        <v/>
      </c>
    </row>
    <row r="3643" spans="1:3" x14ac:dyDescent="0.25">
      <c r="A3643">
        <v>3640</v>
      </c>
      <c r="C3643" s="110" t="str">
        <f t="shared" si="56"/>
        <v/>
      </c>
    </row>
    <row r="3644" spans="1:3" x14ac:dyDescent="0.25">
      <c r="A3644">
        <v>3641</v>
      </c>
      <c r="C3644" s="110" t="str">
        <f t="shared" si="56"/>
        <v/>
      </c>
    </row>
    <row r="3645" spans="1:3" x14ac:dyDescent="0.25">
      <c r="A3645">
        <v>3642</v>
      </c>
      <c r="C3645" s="110" t="str">
        <f t="shared" si="56"/>
        <v/>
      </c>
    </row>
    <row r="3646" spans="1:3" x14ac:dyDescent="0.25">
      <c r="A3646">
        <v>3643</v>
      </c>
      <c r="C3646" s="110" t="str">
        <f t="shared" si="56"/>
        <v/>
      </c>
    </row>
    <row r="3647" spans="1:3" x14ac:dyDescent="0.25">
      <c r="A3647">
        <v>3644</v>
      </c>
      <c r="C3647" s="110" t="str">
        <f t="shared" si="56"/>
        <v/>
      </c>
    </row>
    <row r="3648" spans="1:3" x14ac:dyDescent="0.25">
      <c r="A3648">
        <v>3645</v>
      </c>
      <c r="C3648" s="110" t="str">
        <f t="shared" si="56"/>
        <v/>
      </c>
    </row>
    <row r="3649" spans="1:3" x14ac:dyDescent="0.25">
      <c r="A3649">
        <v>3646</v>
      </c>
      <c r="C3649" s="110" t="str">
        <f t="shared" si="56"/>
        <v/>
      </c>
    </row>
    <row r="3650" spans="1:3" x14ac:dyDescent="0.25">
      <c r="A3650">
        <v>3647</v>
      </c>
      <c r="C3650" s="110" t="str">
        <f t="shared" si="56"/>
        <v/>
      </c>
    </row>
    <row r="3651" spans="1:3" x14ac:dyDescent="0.25">
      <c r="A3651">
        <v>3648</v>
      </c>
      <c r="C3651" s="110" t="str">
        <f t="shared" si="56"/>
        <v/>
      </c>
    </row>
    <row r="3652" spans="1:3" x14ac:dyDescent="0.25">
      <c r="A3652">
        <v>3649</v>
      </c>
      <c r="C3652" s="110" t="str">
        <f t="shared" ref="C3652:C3715" si="57">IF(B3652="","",B3652+15)</f>
        <v/>
      </c>
    </row>
    <row r="3653" spans="1:3" x14ac:dyDescent="0.25">
      <c r="A3653">
        <v>3650</v>
      </c>
      <c r="C3653" s="110" t="str">
        <f t="shared" si="57"/>
        <v/>
      </c>
    </row>
    <row r="3654" spans="1:3" x14ac:dyDescent="0.25">
      <c r="A3654">
        <v>3651</v>
      </c>
      <c r="C3654" s="110" t="str">
        <f t="shared" si="57"/>
        <v/>
      </c>
    </row>
    <row r="3655" spans="1:3" x14ac:dyDescent="0.25">
      <c r="A3655">
        <v>3652</v>
      </c>
      <c r="C3655" s="110" t="str">
        <f t="shared" si="57"/>
        <v/>
      </c>
    </row>
    <row r="3656" spans="1:3" x14ac:dyDescent="0.25">
      <c r="A3656">
        <v>3653</v>
      </c>
      <c r="C3656" s="110" t="str">
        <f t="shared" si="57"/>
        <v/>
      </c>
    </row>
    <row r="3657" spans="1:3" x14ac:dyDescent="0.25">
      <c r="A3657">
        <v>3654</v>
      </c>
      <c r="C3657" s="110" t="str">
        <f t="shared" si="57"/>
        <v/>
      </c>
    </row>
    <row r="3658" spans="1:3" x14ac:dyDescent="0.25">
      <c r="A3658">
        <v>3655</v>
      </c>
      <c r="C3658" s="110" t="str">
        <f t="shared" si="57"/>
        <v/>
      </c>
    </row>
    <row r="3659" spans="1:3" x14ac:dyDescent="0.25">
      <c r="A3659">
        <v>3656</v>
      </c>
      <c r="C3659" s="110" t="str">
        <f t="shared" si="57"/>
        <v/>
      </c>
    </row>
    <row r="3660" spans="1:3" x14ac:dyDescent="0.25">
      <c r="A3660">
        <v>3657</v>
      </c>
      <c r="C3660" s="110" t="str">
        <f t="shared" si="57"/>
        <v/>
      </c>
    </row>
    <row r="3661" spans="1:3" x14ac:dyDescent="0.25">
      <c r="A3661">
        <v>3658</v>
      </c>
      <c r="C3661" s="110" t="str">
        <f t="shared" si="57"/>
        <v/>
      </c>
    </row>
    <row r="3662" spans="1:3" x14ac:dyDescent="0.25">
      <c r="A3662">
        <v>3659</v>
      </c>
      <c r="C3662" s="110" t="str">
        <f t="shared" si="57"/>
        <v/>
      </c>
    </row>
    <row r="3663" spans="1:3" x14ac:dyDescent="0.25">
      <c r="A3663">
        <v>3660</v>
      </c>
      <c r="C3663" s="110" t="str">
        <f t="shared" si="57"/>
        <v/>
      </c>
    </row>
    <row r="3664" spans="1:3" x14ac:dyDescent="0.25">
      <c r="A3664">
        <v>3661</v>
      </c>
      <c r="C3664" s="110" t="str">
        <f t="shared" si="57"/>
        <v/>
      </c>
    </row>
    <row r="3665" spans="1:3" x14ac:dyDescent="0.25">
      <c r="A3665">
        <v>3662</v>
      </c>
      <c r="C3665" s="110" t="str">
        <f t="shared" si="57"/>
        <v/>
      </c>
    </row>
    <row r="3666" spans="1:3" x14ac:dyDescent="0.25">
      <c r="A3666">
        <v>3663</v>
      </c>
      <c r="C3666" s="110" t="str">
        <f t="shared" si="57"/>
        <v/>
      </c>
    </row>
    <row r="3667" spans="1:3" x14ac:dyDescent="0.25">
      <c r="A3667">
        <v>3664</v>
      </c>
      <c r="C3667" s="110" t="str">
        <f t="shared" si="57"/>
        <v/>
      </c>
    </row>
    <row r="3668" spans="1:3" x14ac:dyDescent="0.25">
      <c r="A3668">
        <v>3665</v>
      </c>
      <c r="C3668" s="110" t="str">
        <f t="shared" si="57"/>
        <v/>
      </c>
    </row>
    <row r="3669" spans="1:3" x14ac:dyDescent="0.25">
      <c r="A3669">
        <v>3666</v>
      </c>
      <c r="C3669" s="110" t="str">
        <f t="shared" si="57"/>
        <v/>
      </c>
    </row>
    <row r="3670" spans="1:3" x14ac:dyDescent="0.25">
      <c r="A3670">
        <v>3667</v>
      </c>
      <c r="C3670" s="110" t="str">
        <f t="shared" si="57"/>
        <v/>
      </c>
    </row>
    <row r="3671" spans="1:3" x14ac:dyDescent="0.25">
      <c r="A3671">
        <v>3668</v>
      </c>
      <c r="C3671" s="110" t="str">
        <f t="shared" si="57"/>
        <v/>
      </c>
    </row>
    <row r="3672" spans="1:3" x14ac:dyDescent="0.25">
      <c r="A3672">
        <v>3669</v>
      </c>
      <c r="C3672" s="110" t="str">
        <f t="shared" si="57"/>
        <v/>
      </c>
    </row>
    <row r="3673" spans="1:3" x14ac:dyDescent="0.25">
      <c r="A3673">
        <v>3670</v>
      </c>
      <c r="C3673" s="110" t="str">
        <f t="shared" si="57"/>
        <v/>
      </c>
    </row>
    <row r="3674" spans="1:3" x14ac:dyDescent="0.25">
      <c r="A3674">
        <v>3671</v>
      </c>
      <c r="C3674" s="110" t="str">
        <f t="shared" si="57"/>
        <v/>
      </c>
    </row>
    <row r="3675" spans="1:3" x14ac:dyDescent="0.25">
      <c r="A3675">
        <v>3672</v>
      </c>
      <c r="C3675" s="110" t="str">
        <f t="shared" si="57"/>
        <v/>
      </c>
    </row>
    <row r="3676" spans="1:3" x14ac:dyDescent="0.25">
      <c r="A3676">
        <v>3673</v>
      </c>
      <c r="C3676" s="110" t="str">
        <f t="shared" si="57"/>
        <v/>
      </c>
    </row>
    <row r="3677" spans="1:3" x14ac:dyDescent="0.25">
      <c r="A3677">
        <v>3674</v>
      </c>
      <c r="C3677" s="110" t="str">
        <f t="shared" si="57"/>
        <v/>
      </c>
    </row>
    <row r="3678" spans="1:3" x14ac:dyDescent="0.25">
      <c r="A3678">
        <v>3675</v>
      </c>
      <c r="C3678" s="110" t="str">
        <f t="shared" si="57"/>
        <v/>
      </c>
    </row>
    <row r="3679" spans="1:3" x14ac:dyDescent="0.25">
      <c r="A3679">
        <v>3676</v>
      </c>
      <c r="C3679" s="110" t="str">
        <f t="shared" si="57"/>
        <v/>
      </c>
    </row>
    <row r="3680" spans="1:3" x14ac:dyDescent="0.25">
      <c r="A3680">
        <v>3677</v>
      </c>
      <c r="C3680" s="110" t="str">
        <f t="shared" si="57"/>
        <v/>
      </c>
    </row>
    <row r="3681" spans="1:3" x14ac:dyDescent="0.25">
      <c r="A3681">
        <v>3678</v>
      </c>
      <c r="C3681" s="110" t="str">
        <f t="shared" si="57"/>
        <v/>
      </c>
    </row>
    <row r="3682" spans="1:3" x14ac:dyDescent="0.25">
      <c r="A3682">
        <v>3679</v>
      </c>
      <c r="C3682" s="110" t="str">
        <f t="shared" si="57"/>
        <v/>
      </c>
    </row>
    <row r="3683" spans="1:3" x14ac:dyDescent="0.25">
      <c r="A3683">
        <v>3680</v>
      </c>
      <c r="C3683" s="110" t="str">
        <f t="shared" si="57"/>
        <v/>
      </c>
    </row>
    <row r="3684" spans="1:3" x14ac:dyDescent="0.25">
      <c r="A3684">
        <v>3681</v>
      </c>
      <c r="C3684" s="110" t="str">
        <f t="shared" si="57"/>
        <v/>
      </c>
    </row>
    <row r="3685" spans="1:3" x14ac:dyDescent="0.25">
      <c r="A3685">
        <v>3682</v>
      </c>
      <c r="C3685" s="110" t="str">
        <f t="shared" si="57"/>
        <v/>
      </c>
    </row>
    <row r="3686" spans="1:3" x14ac:dyDescent="0.25">
      <c r="A3686">
        <v>3683</v>
      </c>
      <c r="C3686" s="110" t="str">
        <f t="shared" si="57"/>
        <v/>
      </c>
    </row>
    <row r="3687" spans="1:3" x14ac:dyDescent="0.25">
      <c r="A3687">
        <v>3684</v>
      </c>
      <c r="C3687" s="110" t="str">
        <f t="shared" si="57"/>
        <v/>
      </c>
    </row>
    <row r="3688" spans="1:3" x14ac:dyDescent="0.25">
      <c r="A3688">
        <v>3685</v>
      </c>
      <c r="C3688" s="110" t="str">
        <f t="shared" si="57"/>
        <v/>
      </c>
    </row>
    <row r="3689" spans="1:3" x14ac:dyDescent="0.25">
      <c r="A3689">
        <v>3686</v>
      </c>
      <c r="C3689" s="110" t="str">
        <f t="shared" si="57"/>
        <v/>
      </c>
    </row>
    <row r="3690" spans="1:3" x14ac:dyDescent="0.25">
      <c r="A3690">
        <v>3687</v>
      </c>
      <c r="C3690" s="110" t="str">
        <f t="shared" si="57"/>
        <v/>
      </c>
    </row>
    <row r="3691" spans="1:3" x14ac:dyDescent="0.25">
      <c r="A3691">
        <v>3688</v>
      </c>
      <c r="C3691" s="110" t="str">
        <f t="shared" si="57"/>
        <v/>
      </c>
    </row>
    <row r="3692" spans="1:3" x14ac:dyDescent="0.25">
      <c r="A3692">
        <v>3689</v>
      </c>
      <c r="C3692" s="110" t="str">
        <f t="shared" si="57"/>
        <v/>
      </c>
    </row>
    <row r="3693" spans="1:3" x14ac:dyDescent="0.25">
      <c r="A3693">
        <v>3690</v>
      </c>
      <c r="C3693" s="110" t="str">
        <f t="shared" si="57"/>
        <v/>
      </c>
    </row>
    <row r="3694" spans="1:3" x14ac:dyDescent="0.25">
      <c r="A3694">
        <v>3691</v>
      </c>
      <c r="C3694" s="110" t="str">
        <f t="shared" si="57"/>
        <v/>
      </c>
    </row>
    <row r="3695" spans="1:3" x14ac:dyDescent="0.25">
      <c r="A3695">
        <v>3692</v>
      </c>
      <c r="C3695" s="110" t="str">
        <f t="shared" si="57"/>
        <v/>
      </c>
    </row>
    <row r="3696" spans="1:3" x14ac:dyDescent="0.25">
      <c r="A3696">
        <v>3693</v>
      </c>
      <c r="C3696" s="110" t="str">
        <f t="shared" si="57"/>
        <v/>
      </c>
    </row>
    <row r="3697" spans="1:3" x14ac:dyDescent="0.25">
      <c r="A3697">
        <v>3694</v>
      </c>
      <c r="C3697" s="110" t="str">
        <f t="shared" si="57"/>
        <v/>
      </c>
    </row>
    <row r="3698" spans="1:3" x14ac:dyDescent="0.25">
      <c r="A3698">
        <v>3695</v>
      </c>
      <c r="C3698" s="110" t="str">
        <f t="shared" si="57"/>
        <v/>
      </c>
    </row>
    <row r="3699" spans="1:3" x14ac:dyDescent="0.25">
      <c r="A3699">
        <v>3696</v>
      </c>
      <c r="C3699" s="110" t="str">
        <f t="shared" si="57"/>
        <v/>
      </c>
    </row>
    <row r="3700" spans="1:3" x14ac:dyDescent="0.25">
      <c r="A3700">
        <v>3697</v>
      </c>
      <c r="C3700" s="110" t="str">
        <f t="shared" si="57"/>
        <v/>
      </c>
    </row>
    <row r="3701" spans="1:3" x14ac:dyDescent="0.25">
      <c r="A3701">
        <v>3698</v>
      </c>
      <c r="C3701" s="110" t="str">
        <f t="shared" si="57"/>
        <v/>
      </c>
    </row>
    <row r="3702" spans="1:3" x14ac:dyDescent="0.25">
      <c r="A3702">
        <v>3699</v>
      </c>
      <c r="C3702" s="110" t="str">
        <f t="shared" si="57"/>
        <v/>
      </c>
    </row>
    <row r="3703" spans="1:3" x14ac:dyDescent="0.25">
      <c r="A3703">
        <v>3700</v>
      </c>
      <c r="C3703" s="110" t="str">
        <f t="shared" si="57"/>
        <v/>
      </c>
    </row>
    <row r="3704" spans="1:3" x14ac:dyDescent="0.25">
      <c r="A3704">
        <v>3701</v>
      </c>
      <c r="C3704" s="110" t="str">
        <f t="shared" si="57"/>
        <v/>
      </c>
    </row>
    <row r="3705" spans="1:3" x14ac:dyDescent="0.25">
      <c r="A3705">
        <v>3702</v>
      </c>
      <c r="C3705" s="110" t="str">
        <f t="shared" si="57"/>
        <v/>
      </c>
    </row>
    <row r="3706" spans="1:3" x14ac:dyDescent="0.25">
      <c r="A3706">
        <v>3703</v>
      </c>
      <c r="C3706" s="110" t="str">
        <f t="shared" si="57"/>
        <v/>
      </c>
    </row>
    <row r="3707" spans="1:3" x14ac:dyDescent="0.25">
      <c r="A3707">
        <v>3704</v>
      </c>
      <c r="C3707" s="110" t="str">
        <f t="shared" si="57"/>
        <v/>
      </c>
    </row>
    <row r="3708" spans="1:3" x14ac:dyDescent="0.25">
      <c r="A3708">
        <v>3705</v>
      </c>
      <c r="C3708" s="110" t="str">
        <f t="shared" si="57"/>
        <v/>
      </c>
    </row>
    <row r="3709" spans="1:3" x14ac:dyDescent="0.25">
      <c r="A3709">
        <v>3706</v>
      </c>
      <c r="C3709" s="110" t="str">
        <f t="shared" si="57"/>
        <v/>
      </c>
    </row>
    <row r="3710" spans="1:3" x14ac:dyDescent="0.25">
      <c r="A3710">
        <v>3707</v>
      </c>
      <c r="C3710" s="110" t="str">
        <f t="shared" si="57"/>
        <v/>
      </c>
    </row>
    <row r="3711" spans="1:3" x14ac:dyDescent="0.25">
      <c r="A3711">
        <v>3708</v>
      </c>
      <c r="C3711" s="110" t="str">
        <f t="shared" si="57"/>
        <v/>
      </c>
    </row>
    <row r="3712" spans="1:3" x14ac:dyDescent="0.25">
      <c r="A3712">
        <v>3709</v>
      </c>
      <c r="C3712" s="110" t="str">
        <f t="shared" si="57"/>
        <v/>
      </c>
    </row>
    <row r="3713" spans="1:3" x14ac:dyDescent="0.25">
      <c r="A3713">
        <v>3710</v>
      </c>
      <c r="C3713" s="110" t="str">
        <f t="shared" si="57"/>
        <v/>
      </c>
    </row>
    <row r="3714" spans="1:3" x14ac:dyDescent="0.25">
      <c r="A3714">
        <v>3711</v>
      </c>
      <c r="C3714" s="110" t="str">
        <f t="shared" si="57"/>
        <v/>
      </c>
    </row>
    <row r="3715" spans="1:3" x14ac:dyDescent="0.25">
      <c r="A3715">
        <v>3712</v>
      </c>
      <c r="C3715" s="110" t="str">
        <f t="shared" si="57"/>
        <v/>
      </c>
    </row>
    <row r="3716" spans="1:3" x14ac:dyDescent="0.25">
      <c r="A3716">
        <v>3713</v>
      </c>
      <c r="C3716" s="110" t="str">
        <f t="shared" ref="C3716:C3779" si="58">IF(B3716="","",B3716+15)</f>
        <v/>
      </c>
    </row>
    <row r="3717" spans="1:3" x14ac:dyDescent="0.25">
      <c r="A3717">
        <v>3714</v>
      </c>
      <c r="C3717" s="110" t="str">
        <f t="shared" si="58"/>
        <v/>
      </c>
    </row>
    <row r="3718" spans="1:3" x14ac:dyDescent="0.25">
      <c r="A3718">
        <v>3715</v>
      </c>
      <c r="C3718" s="110" t="str">
        <f t="shared" si="58"/>
        <v/>
      </c>
    </row>
    <row r="3719" spans="1:3" x14ac:dyDescent="0.25">
      <c r="A3719">
        <v>3716</v>
      </c>
      <c r="C3719" s="110" t="str">
        <f t="shared" si="58"/>
        <v/>
      </c>
    </row>
    <row r="3720" spans="1:3" x14ac:dyDescent="0.25">
      <c r="A3720">
        <v>3717</v>
      </c>
      <c r="C3720" s="110" t="str">
        <f t="shared" si="58"/>
        <v/>
      </c>
    </row>
    <row r="3721" spans="1:3" x14ac:dyDescent="0.25">
      <c r="A3721">
        <v>3718</v>
      </c>
      <c r="C3721" s="110" t="str">
        <f t="shared" si="58"/>
        <v/>
      </c>
    </row>
    <row r="3722" spans="1:3" x14ac:dyDescent="0.25">
      <c r="A3722">
        <v>3719</v>
      </c>
      <c r="C3722" s="110" t="str">
        <f t="shared" si="58"/>
        <v/>
      </c>
    </row>
    <row r="3723" spans="1:3" x14ac:dyDescent="0.25">
      <c r="A3723">
        <v>3720</v>
      </c>
      <c r="C3723" s="110" t="str">
        <f t="shared" si="58"/>
        <v/>
      </c>
    </row>
    <row r="3724" spans="1:3" x14ac:dyDescent="0.25">
      <c r="A3724">
        <v>3721</v>
      </c>
      <c r="C3724" s="110" t="str">
        <f t="shared" si="58"/>
        <v/>
      </c>
    </row>
    <row r="3725" spans="1:3" x14ac:dyDescent="0.25">
      <c r="A3725">
        <v>3722</v>
      </c>
      <c r="C3725" s="110" t="str">
        <f t="shared" si="58"/>
        <v/>
      </c>
    </row>
    <row r="3726" spans="1:3" x14ac:dyDescent="0.25">
      <c r="A3726">
        <v>3723</v>
      </c>
      <c r="C3726" s="110" t="str">
        <f t="shared" si="58"/>
        <v/>
      </c>
    </row>
    <row r="3727" spans="1:3" x14ac:dyDescent="0.25">
      <c r="A3727">
        <v>3724</v>
      </c>
      <c r="C3727" s="110" t="str">
        <f t="shared" si="58"/>
        <v/>
      </c>
    </row>
    <row r="3728" spans="1:3" x14ac:dyDescent="0.25">
      <c r="A3728">
        <v>3725</v>
      </c>
      <c r="C3728" s="110" t="str">
        <f t="shared" si="58"/>
        <v/>
      </c>
    </row>
    <row r="3729" spans="1:3" x14ac:dyDescent="0.25">
      <c r="A3729">
        <v>3726</v>
      </c>
      <c r="C3729" s="110" t="str">
        <f t="shared" si="58"/>
        <v/>
      </c>
    </row>
    <row r="3730" spans="1:3" x14ac:dyDescent="0.25">
      <c r="A3730">
        <v>3727</v>
      </c>
      <c r="C3730" s="110" t="str">
        <f t="shared" si="58"/>
        <v/>
      </c>
    </row>
    <row r="3731" spans="1:3" x14ac:dyDescent="0.25">
      <c r="A3731">
        <v>3728</v>
      </c>
      <c r="C3731" s="110" t="str">
        <f t="shared" si="58"/>
        <v/>
      </c>
    </row>
    <row r="3732" spans="1:3" x14ac:dyDescent="0.25">
      <c r="A3732">
        <v>3729</v>
      </c>
      <c r="C3732" s="110" t="str">
        <f t="shared" si="58"/>
        <v/>
      </c>
    </row>
    <row r="3733" spans="1:3" x14ac:dyDescent="0.25">
      <c r="A3733">
        <v>3730</v>
      </c>
      <c r="C3733" s="110" t="str">
        <f t="shared" si="58"/>
        <v/>
      </c>
    </row>
    <row r="3734" spans="1:3" x14ac:dyDescent="0.25">
      <c r="A3734">
        <v>3731</v>
      </c>
      <c r="C3734" s="110" t="str">
        <f t="shared" si="58"/>
        <v/>
      </c>
    </row>
    <row r="3735" spans="1:3" x14ac:dyDescent="0.25">
      <c r="A3735">
        <v>3732</v>
      </c>
      <c r="C3735" s="110" t="str">
        <f t="shared" si="58"/>
        <v/>
      </c>
    </row>
    <row r="3736" spans="1:3" x14ac:dyDescent="0.25">
      <c r="A3736">
        <v>3733</v>
      </c>
      <c r="C3736" s="110" t="str">
        <f t="shared" si="58"/>
        <v/>
      </c>
    </row>
    <row r="3737" spans="1:3" x14ac:dyDescent="0.25">
      <c r="A3737">
        <v>3734</v>
      </c>
      <c r="C3737" s="110" t="str">
        <f t="shared" si="58"/>
        <v/>
      </c>
    </row>
    <row r="3738" spans="1:3" x14ac:dyDescent="0.25">
      <c r="A3738">
        <v>3735</v>
      </c>
      <c r="C3738" s="110" t="str">
        <f t="shared" si="58"/>
        <v/>
      </c>
    </row>
    <row r="3739" spans="1:3" x14ac:dyDescent="0.25">
      <c r="A3739">
        <v>3736</v>
      </c>
      <c r="C3739" s="110" t="str">
        <f t="shared" si="58"/>
        <v/>
      </c>
    </row>
    <row r="3740" spans="1:3" x14ac:dyDescent="0.25">
      <c r="A3740">
        <v>3737</v>
      </c>
      <c r="C3740" s="110" t="str">
        <f t="shared" si="58"/>
        <v/>
      </c>
    </row>
    <row r="3741" spans="1:3" x14ac:dyDescent="0.25">
      <c r="A3741">
        <v>3738</v>
      </c>
      <c r="C3741" s="110" t="str">
        <f t="shared" si="58"/>
        <v/>
      </c>
    </row>
    <row r="3742" spans="1:3" x14ac:dyDescent="0.25">
      <c r="A3742">
        <v>3739</v>
      </c>
      <c r="C3742" s="110" t="str">
        <f t="shared" si="58"/>
        <v/>
      </c>
    </row>
    <row r="3743" spans="1:3" x14ac:dyDescent="0.25">
      <c r="A3743">
        <v>3740</v>
      </c>
      <c r="C3743" s="110" t="str">
        <f t="shared" si="58"/>
        <v/>
      </c>
    </row>
    <row r="3744" spans="1:3" x14ac:dyDescent="0.25">
      <c r="A3744">
        <v>3741</v>
      </c>
      <c r="C3744" s="110" t="str">
        <f t="shared" si="58"/>
        <v/>
      </c>
    </row>
    <row r="3745" spans="1:3" x14ac:dyDescent="0.25">
      <c r="A3745">
        <v>3742</v>
      </c>
      <c r="C3745" s="110" t="str">
        <f t="shared" si="58"/>
        <v/>
      </c>
    </row>
    <row r="3746" spans="1:3" x14ac:dyDescent="0.25">
      <c r="A3746">
        <v>3743</v>
      </c>
      <c r="C3746" s="110" t="str">
        <f t="shared" si="58"/>
        <v/>
      </c>
    </row>
    <row r="3747" spans="1:3" x14ac:dyDescent="0.25">
      <c r="A3747">
        <v>3744</v>
      </c>
      <c r="C3747" s="110" t="str">
        <f t="shared" si="58"/>
        <v/>
      </c>
    </row>
    <row r="3748" spans="1:3" x14ac:dyDescent="0.25">
      <c r="A3748">
        <v>3745</v>
      </c>
      <c r="C3748" s="110" t="str">
        <f t="shared" si="58"/>
        <v/>
      </c>
    </row>
    <row r="3749" spans="1:3" x14ac:dyDescent="0.25">
      <c r="A3749">
        <v>3746</v>
      </c>
      <c r="C3749" s="110" t="str">
        <f t="shared" si="58"/>
        <v/>
      </c>
    </row>
    <row r="3750" spans="1:3" x14ac:dyDescent="0.25">
      <c r="A3750">
        <v>3747</v>
      </c>
      <c r="C3750" s="110" t="str">
        <f t="shared" si="58"/>
        <v/>
      </c>
    </row>
    <row r="3751" spans="1:3" x14ac:dyDescent="0.25">
      <c r="A3751">
        <v>3748</v>
      </c>
      <c r="C3751" s="110" t="str">
        <f t="shared" si="58"/>
        <v/>
      </c>
    </row>
    <row r="3752" spans="1:3" x14ac:dyDescent="0.25">
      <c r="A3752">
        <v>3749</v>
      </c>
      <c r="C3752" s="110" t="str">
        <f t="shared" si="58"/>
        <v/>
      </c>
    </row>
    <row r="3753" spans="1:3" x14ac:dyDescent="0.25">
      <c r="A3753">
        <v>3750</v>
      </c>
      <c r="C3753" s="110" t="str">
        <f t="shared" si="58"/>
        <v/>
      </c>
    </row>
    <row r="3754" spans="1:3" x14ac:dyDescent="0.25">
      <c r="A3754">
        <v>3751</v>
      </c>
      <c r="C3754" s="110" t="str">
        <f t="shared" si="58"/>
        <v/>
      </c>
    </row>
    <row r="3755" spans="1:3" x14ac:dyDescent="0.25">
      <c r="A3755">
        <v>3752</v>
      </c>
      <c r="C3755" s="110" t="str">
        <f t="shared" si="58"/>
        <v/>
      </c>
    </row>
    <row r="3756" spans="1:3" x14ac:dyDescent="0.25">
      <c r="A3756">
        <v>3753</v>
      </c>
      <c r="C3756" s="110" t="str">
        <f t="shared" si="58"/>
        <v/>
      </c>
    </row>
    <row r="3757" spans="1:3" x14ac:dyDescent="0.25">
      <c r="A3757">
        <v>3754</v>
      </c>
      <c r="C3757" s="110" t="str">
        <f t="shared" si="58"/>
        <v/>
      </c>
    </row>
    <row r="3758" spans="1:3" x14ac:dyDescent="0.25">
      <c r="A3758">
        <v>3755</v>
      </c>
      <c r="C3758" s="110" t="str">
        <f t="shared" si="58"/>
        <v/>
      </c>
    </row>
    <row r="3759" spans="1:3" x14ac:dyDescent="0.25">
      <c r="A3759">
        <v>3756</v>
      </c>
      <c r="C3759" s="110" t="str">
        <f t="shared" si="58"/>
        <v/>
      </c>
    </row>
    <row r="3760" spans="1:3" x14ac:dyDescent="0.25">
      <c r="A3760">
        <v>3757</v>
      </c>
      <c r="C3760" s="110" t="str">
        <f t="shared" si="58"/>
        <v/>
      </c>
    </row>
    <row r="3761" spans="1:3" x14ac:dyDescent="0.25">
      <c r="A3761">
        <v>3758</v>
      </c>
      <c r="C3761" s="110" t="str">
        <f t="shared" si="58"/>
        <v/>
      </c>
    </row>
    <row r="3762" spans="1:3" x14ac:dyDescent="0.25">
      <c r="A3762">
        <v>3759</v>
      </c>
      <c r="C3762" s="110" t="str">
        <f t="shared" si="58"/>
        <v/>
      </c>
    </row>
    <row r="3763" spans="1:3" x14ac:dyDescent="0.25">
      <c r="A3763">
        <v>3760</v>
      </c>
      <c r="C3763" s="110" t="str">
        <f t="shared" si="58"/>
        <v/>
      </c>
    </row>
    <row r="3764" spans="1:3" x14ac:dyDescent="0.25">
      <c r="A3764">
        <v>3761</v>
      </c>
      <c r="C3764" s="110" t="str">
        <f t="shared" si="58"/>
        <v/>
      </c>
    </row>
    <row r="3765" spans="1:3" x14ac:dyDescent="0.25">
      <c r="A3765">
        <v>3762</v>
      </c>
      <c r="C3765" s="110" t="str">
        <f t="shared" si="58"/>
        <v/>
      </c>
    </row>
    <row r="3766" spans="1:3" x14ac:dyDescent="0.25">
      <c r="A3766">
        <v>3763</v>
      </c>
      <c r="C3766" s="110" t="str">
        <f t="shared" si="58"/>
        <v/>
      </c>
    </row>
    <row r="3767" spans="1:3" x14ac:dyDescent="0.25">
      <c r="A3767">
        <v>3764</v>
      </c>
      <c r="C3767" s="110" t="str">
        <f t="shared" si="58"/>
        <v/>
      </c>
    </row>
    <row r="3768" spans="1:3" x14ac:dyDescent="0.25">
      <c r="A3768">
        <v>3765</v>
      </c>
      <c r="C3768" s="110" t="str">
        <f t="shared" si="58"/>
        <v/>
      </c>
    </row>
    <row r="3769" spans="1:3" x14ac:dyDescent="0.25">
      <c r="A3769">
        <v>3766</v>
      </c>
      <c r="C3769" s="110" t="str">
        <f t="shared" si="58"/>
        <v/>
      </c>
    </row>
    <row r="3770" spans="1:3" x14ac:dyDescent="0.25">
      <c r="A3770">
        <v>3767</v>
      </c>
      <c r="C3770" s="110" t="str">
        <f t="shared" si="58"/>
        <v/>
      </c>
    </row>
    <row r="3771" spans="1:3" x14ac:dyDescent="0.25">
      <c r="A3771">
        <v>3768</v>
      </c>
      <c r="C3771" s="110" t="str">
        <f t="shared" si="58"/>
        <v/>
      </c>
    </row>
    <row r="3772" spans="1:3" x14ac:dyDescent="0.25">
      <c r="A3772">
        <v>3769</v>
      </c>
      <c r="C3772" s="110" t="str">
        <f t="shared" si="58"/>
        <v/>
      </c>
    </row>
    <row r="3773" spans="1:3" x14ac:dyDescent="0.25">
      <c r="A3773">
        <v>3770</v>
      </c>
      <c r="C3773" s="110" t="str">
        <f t="shared" si="58"/>
        <v/>
      </c>
    </row>
    <row r="3774" spans="1:3" x14ac:dyDescent="0.25">
      <c r="A3774">
        <v>3771</v>
      </c>
      <c r="C3774" s="110" t="str">
        <f t="shared" si="58"/>
        <v/>
      </c>
    </row>
    <row r="3775" spans="1:3" x14ac:dyDescent="0.25">
      <c r="A3775">
        <v>3772</v>
      </c>
      <c r="C3775" s="110" t="str">
        <f t="shared" si="58"/>
        <v/>
      </c>
    </row>
    <row r="3776" spans="1:3" x14ac:dyDescent="0.25">
      <c r="A3776">
        <v>3773</v>
      </c>
      <c r="C3776" s="110" t="str">
        <f t="shared" si="58"/>
        <v/>
      </c>
    </row>
    <row r="3777" spans="1:3" x14ac:dyDescent="0.25">
      <c r="A3777">
        <v>3774</v>
      </c>
      <c r="C3777" s="110" t="str">
        <f t="shared" si="58"/>
        <v/>
      </c>
    </row>
    <row r="3778" spans="1:3" x14ac:dyDescent="0.25">
      <c r="A3778">
        <v>3775</v>
      </c>
      <c r="C3778" s="110" t="str">
        <f t="shared" si="58"/>
        <v/>
      </c>
    </row>
    <row r="3779" spans="1:3" x14ac:dyDescent="0.25">
      <c r="A3779">
        <v>3776</v>
      </c>
      <c r="C3779" s="110" t="str">
        <f t="shared" si="58"/>
        <v/>
      </c>
    </row>
    <row r="3780" spans="1:3" x14ac:dyDescent="0.25">
      <c r="A3780">
        <v>3777</v>
      </c>
      <c r="C3780" s="110" t="str">
        <f t="shared" ref="C3780:C3843" si="59">IF(B3780="","",B3780+15)</f>
        <v/>
      </c>
    </row>
    <row r="3781" spans="1:3" x14ac:dyDescent="0.25">
      <c r="A3781">
        <v>3778</v>
      </c>
      <c r="C3781" s="110" t="str">
        <f t="shared" si="59"/>
        <v/>
      </c>
    </row>
    <row r="3782" spans="1:3" x14ac:dyDescent="0.25">
      <c r="A3782">
        <v>3779</v>
      </c>
      <c r="C3782" s="110" t="str">
        <f t="shared" si="59"/>
        <v/>
      </c>
    </row>
    <row r="3783" spans="1:3" x14ac:dyDescent="0.25">
      <c r="A3783">
        <v>3780</v>
      </c>
      <c r="C3783" s="110" t="str">
        <f t="shared" si="59"/>
        <v/>
      </c>
    </row>
    <row r="3784" spans="1:3" x14ac:dyDescent="0.25">
      <c r="A3784">
        <v>3781</v>
      </c>
      <c r="C3784" s="110" t="str">
        <f t="shared" si="59"/>
        <v/>
      </c>
    </row>
    <row r="3785" spans="1:3" x14ac:dyDescent="0.25">
      <c r="A3785">
        <v>3782</v>
      </c>
      <c r="C3785" s="110" t="str">
        <f t="shared" si="59"/>
        <v/>
      </c>
    </row>
    <row r="3786" spans="1:3" x14ac:dyDescent="0.25">
      <c r="A3786">
        <v>3783</v>
      </c>
      <c r="C3786" s="110" t="str">
        <f t="shared" si="59"/>
        <v/>
      </c>
    </row>
    <row r="3787" spans="1:3" x14ac:dyDescent="0.25">
      <c r="A3787">
        <v>3784</v>
      </c>
      <c r="C3787" s="110" t="str">
        <f t="shared" si="59"/>
        <v/>
      </c>
    </row>
    <row r="3788" spans="1:3" x14ac:dyDescent="0.25">
      <c r="A3788">
        <v>3785</v>
      </c>
      <c r="C3788" s="110" t="str">
        <f t="shared" si="59"/>
        <v/>
      </c>
    </row>
    <row r="3789" spans="1:3" x14ac:dyDescent="0.25">
      <c r="A3789">
        <v>3786</v>
      </c>
      <c r="C3789" s="110" t="str">
        <f t="shared" si="59"/>
        <v/>
      </c>
    </row>
    <row r="3790" spans="1:3" x14ac:dyDescent="0.25">
      <c r="A3790">
        <v>3787</v>
      </c>
      <c r="C3790" s="110" t="str">
        <f t="shared" si="59"/>
        <v/>
      </c>
    </row>
    <row r="3791" spans="1:3" x14ac:dyDescent="0.25">
      <c r="A3791">
        <v>3788</v>
      </c>
      <c r="C3791" s="110" t="str">
        <f t="shared" si="59"/>
        <v/>
      </c>
    </row>
    <row r="3792" spans="1:3" x14ac:dyDescent="0.25">
      <c r="A3792">
        <v>3789</v>
      </c>
      <c r="C3792" s="110" t="str">
        <f t="shared" si="59"/>
        <v/>
      </c>
    </row>
    <row r="3793" spans="1:3" x14ac:dyDescent="0.25">
      <c r="A3793">
        <v>3790</v>
      </c>
      <c r="C3793" s="110" t="str">
        <f t="shared" si="59"/>
        <v/>
      </c>
    </row>
    <row r="3794" spans="1:3" x14ac:dyDescent="0.25">
      <c r="A3794">
        <v>3791</v>
      </c>
      <c r="C3794" s="110" t="str">
        <f t="shared" si="59"/>
        <v/>
      </c>
    </row>
    <row r="3795" spans="1:3" x14ac:dyDescent="0.25">
      <c r="A3795">
        <v>3792</v>
      </c>
      <c r="C3795" s="110" t="str">
        <f t="shared" si="59"/>
        <v/>
      </c>
    </row>
    <row r="3796" spans="1:3" x14ac:dyDescent="0.25">
      <c r="A3796">
        <v>3793</v>
      </c>
      <c r="C3796" s="110" t="str">
        <f t="shared" si="59"/>
        <v/>
      </c>
    </row>
    <row r="3797" spans="1:3" x14ac:dyDescent="0.25">
      <c r="A3797">
        <v>3794</v>
      </c>
      <c r="C3797" s="110" t="str">
        <f t="shared" si="59"/>
        <v/>
      </c>
    </row>
    <row r="3798" spans="1:3" x14ac:dyDescent="0.25">
      <c r="A3798">
        <v>3795</v>
      </c>
      <c r="C3798" s="110" t="str">
        <f t="shared" si="59"/>
        <v/>
      </c>
    </row>
    <row r="3799" spans="1:3" x14ac:dyDescent="0.25">
      <c r="A3799">
        <v>3796</v>
      </c>
      <c r="C3799" s="110" t="str">
        <f t="shared" si="59"/>
        <v/>
      </c>
    </row>
    <row r="3800" spans="1:3" x14ac:dyDescent="0.25">
      <c r="A3800">
        <v>3797</v>
      </c>
      <c r="C3800" s="110" t="str">
        <f t="shared" si="59"/>
        <v/>
      </c>
    </row>
    <row r="3801" spans="1:3" x14ac:dyDescent="0.25">
      <c r="A3801">
        <v>3798</v>
      </c>
      <c r="C3801" s="110" t="str">
        <f t="shared" si="59"/>
        <v/>
      </c>
    </row>
    <row r="3802" spans="1:3" x14ac:dyDescent="0.25">
      <c r="A3802">
        <v>3799</v>
      </c>
      <c r="C3802" s="110" t="str">
        <f t="shared" si="59"/>
        <v/>
      </c>
    </row>
    <row r="3803" spans="1:3" x14ac:dyDescent="0.25">
      <c r="A3803">
        <v>3800</v>
      </c>
      <c r="C3803" s="110" t="str">
        <f t="shared" si="59"/>
        <v/>
      </c>
    </row>
    <row r="3804" spans="1:3" x14ac:dyDescent="0.25">
      <c r="A3804">
        <v>3801</v>
      </c>
      <c r="C3804" s="110" t="str">
        <f t="shared" si="59"/>
        <v/>
      </c>
    </row>
    <row r="3805" spans="1:3" x14ac:dyDescent="0.25">
      <c r="A3805">
        <v>3802</v>
      </c>
      <c r="C3805" s="110" t="str">
        <f t="shared" si="59"/>
        <v/>
      </c>
    </row>
    <row r="3806" spans="1:3" x14ac:dyDescent="0.25">
      <c r="A3806">
        <v>3803</v>
      </c>
      <c r="C3806" s="110" t="str">
        <f t="shared" si="59"/>
        <v/>
      </c>
    </row>
    <row r="3807" spans="1:3" x14ac:dyDescent="0.25">
      <c r="A3807">
        <v>3804</v>
      </c>
      <c r="C3807" s="110" t="str">
        <f t="shared" si="59"/>
        <v/>
      </c>
    </row>
    <row r="3808" spans="1:3" x14ac:dyDescent="0.25">
      <c r="A3808">
        <v>3805</v>
      </c>
      <c r="C3808" s="110" t="str">
        <f t="shared" si="59"/>
        <v/>
      </c>
    </row>
    <row r="3809" spans="1:3" x14ac:dyDescent="0.25">
      <c r="A3809">
        <v>3806</v>
      </c>
      <c r="C3809" s="110" t="str">
        <f t="shared" si="59"/>
        <v/>
      </c>
    </row>
    <row r="3810" spans="1:3" x14ac:dyDescent="0.25">
      <c r="A3810">
        <v>3807</v>
      </c>
      <c r="C3810" s="110" t="str">
        <f t="shared" si="59"/>
        <v/>
      </c>
    </row>
    <row r="3811" spans="1:3" x14ac:dyDescent="0.25">
      <c r="A3811">
        <v>3808</v>
      </c>
      <c r="C3811" s="110" t="str">
        <f t="shared" si="59"/>
        <v/>
      </c>
    </row>
    <row r="3812" spans="1:3" x14ac:dyDescent="0.25">
      <c r="A3812">
        <v>3809</v>
      </c>
      <c r="C3812" s="110" t="str">
        <f t="shared" si="59"/>
        <v/>
      </c>
    </row>
    <row r="3813" spans="1:3" x14ac:dyDescent="0.25">
      <c r="A3813">
        <v>3810</v>
      </c>
      <c r="C3813" s="110" t="str">
        <f t="shared" si="59"/>
        <v/>
      </c>
    </row>
    <row r="3814" spans="1:3" x14ac:dyDescent="0.25">
      <c r="A3814">
        <v>3811</v>
      </c>
      <c r="C3814" s="110" t="str">
        <f t="shared" si="59"/>
        <v/>
      </c>
    </row>
    <row r="3815" spans="1:3" x14ac:dyDescent="0.25">
      <c r="A3815">
        <v>3812</v>
      </c>
      <c r="C3815" s="110" t="str">
        <f t="shared" si="59"/>
        <v/>
      </c>
    </row>
    <row r="3816" spans="1:3" x14ac:dyDescent="0.25">
      <c r="A3816">
        <v>3813</v>
      </c>
      <c r="C3816" s="110" t="str">
        <f t="shared" si="59"/>
        <v/>
      </c>
    </row>
    <row r="3817" spans="1:3" x14ac:dyDescent="0.25">
      <c r="A3817">
        <v>3814</v>
      </c>
      <c r="C3817" s="110" t="str">
        <f t="shared" si="59"/>
        <v/>
      </c>
    </row>
    <row r="3818" spans="1:3" x14ac:dyDescent="0.25">
      <c r="A3818">
        <v>3815</v>
      </c>
      <c r="C3818" s="110" t="str">
        <f t="shared" si="59"/>
        <v/>
      </c>
    </row>
    <row r="3819" spans="1:3" x14ac:dyDescent="0.25">
      <c r="A3819">
        <v>3816</v>
      </c>
      <c r="C3819" s="110" t="str">
        <f t="shared" si="59"/>
        <v/>
      </c>
    </row>
    <row r="3820" spans="1:3" x14ac:dyDescent="0.25">
      <c r="A3820">
        <v>3817</v>
      </c>
      <c r="C3820" s="110" t="str">
        <f t="shared" si="59"/>
        <v/>
      </c>
    </row>
    <row r="3821" spans="1:3" x14ac:dyDescent="0.25">
      <c r="A3821">
        <v>3818</v>
      </c>
      <c r="C3821" s="110" t="str">
        <f t="shared" si="59"/>
        <v/>
      </c>
    </row>
    <row r="3822" spans="1:3" x14ac:dyDescent="0.25">
      <c r="A3822">
        <v>3819</v>
      </c>
      <c r="C3822" s="110" t="str">
        <f t="shared" si="59"/>
        <v/>
      </c>
    </row>
    <row r="3823" spans="1:3" x14ac:dyDescent="0.25">
      <c r="A3823">
        <v>3820</v>
      </c>
      <c r="C3823" s="110" t="str">
        <f t="shared" si="59"/>
        <v/>
      </c>
    </row>
    <row r="3824" spans="1:3" x14ac:dyDescent="0.25">
      <c r="A3824">
        <v>3821</v>
      </c>
      <c r="C3824" s="110" t="str">
        <f t="shared" si="59"/>
        <v/>
      </c>
    </row>
    <row r="3825" spans="1:3" x14ac:dyDescent="0.25">
      <c r="A3825">
        <v>3822</v>
      </c>
      <c r="C3825" s="110" t="str">
        <f t="shared" si="59"/>
        <v/>
      </c>
    </row>
    <row r="3826" spans="1:3" x14ac:dyDescent="0.25">
      <c r="A3826">
        <v>3823</v>
      </c>
      <c r="C3826" s="110" t="str">
        <f t="shared" si="59"/>
        <v/>
      </c>
    </row>
    <row r="3827" spans="1:3" x14ac:dyDescent="0.25">
      <c r="A3827">
        <v>3824</v>
      </c>
      <c r="C3827" s="110" t="str">
        <f t="shared" si="59"/>
        <v/>
      </c>
    </row>
    <row r="3828" spans="1:3" x14ac:dyDescent="0.25">
      <c r="A3828">
        <v>3825</v>
      </c>
      <c r="C3828" s="110" t="str">
        <f t="shared" si="59"/>
        <v/>
      </c>
    </row>
    <row r="3829" spans="1:3" x14ac:dyDescent="0.25">
      <c r="A3829">
        <v>3826</v>
      </c>
      <c r="C3829" s="110" t="str">
        <f t="shared" si="59"/>
        <v/>
      </c>
    </row>
    <row r="3830" spans="1:3" x14ac:dyDescent="0.25">
      <c r="A3830">
        <v>3827</v>
      </c>
      <c r="C3830" s="110" t="str">
        <f t="shared" si="59"/>
        <v/>
      </c>
    </row>
    <row r="3831" spans="1:3" x14ac:dyDescent="0.25">
      <c r="A3831">
        <v>3828</v>
      </c>
      <c r="C3831" s="110" t="str">
        <f t="shared" si="59"/>
        <v/>
      </c>
    </row>
    <row r="3832" spans="1:3" x14ac:dyDescent="0.25">
      <c r="A3832">
        <v>3829</v>
      </c>
      <c r="C3832" s="110" t="str">
        <f t="shared" si="59"/>
        <v/>
      </c>
    </row>
    <row r="3833" spans="1:3" x14ac:dyDescent="0.25">
      <c r="A3833">
        <v>3830</v>
      </c>
      <c r="C3833" s="110" t="str">
        <f t="shared" si="59"/>
        <v/>
      </c>
    </row>
    <row r="3834" spans="1:3" x14ac:dyDescent="0.25">
      <c r="A3834">
        <v>3831</v>
      </c>
      <c r="C3834" s="110" t="str">
        <f t="shared" si="59"/>
        <v/>
      </c>
    </row>
    <row r="3835" spans="1:3" x14ac:dyDescent="0.25">
      <c r="A3835">
        <v>3832</v>
      </c>
      <c r="C3835" s="110" t="str">
        <f t="shared" si="59"/>
        <v/>
      </c>
    </row>
    <row r="3836" spans="1:3" x14ac:dyDescent="0.25">
      <c r="A3836">
        <v>3833</v>
      </c>
      <c r="C3836" s="110" t="str">
        <f t="shared" si="59"/>
        <v/>
      </c>
    </row>
    <row r="3837" spans="1:3" x14ac:dyDescent="0.25">
      <c r="A3837">
        <v>3834</v>
      </c>
      <c r="C3837" s="110" t="str">
        <f t="shared" si="59"/>
        <v/>
      </c>
    </row>
    <row r="3838" spans="1:3" x14ac:dyDescent="0.25">
      <c r="A3838">
        <v>3835</v>
      </c>
      <c r="C3838" s="110" t="str">
        <f t="shared" si="59"/>
        <v/>
      </c>
    </row>
    <row r="3839" spans="1:3" x14ac:dyDescent="0.25">
      <c r="A3839">
        <v>3836</v>
      </c>
      <c r="C3839" s="110" t="str">
        <f t="shared" si="59"/>
        <v/>
      </c>
    </row>
    <row r="3840" spans="1:3" x14ac:dyDescent="0.25">
      <c r="A3840">
        <v>3837</v>
      </c>
      <c r="C3840" s="110" t="str">
        <f t="shared" si="59"/>
        <v/>
      </c>
    </row>
    <row r="3841" spans="1:3" x14ac:dyDescent="0.25">
      <c r="A3841">
        <v>3838</v>
      </c>
      <c r="C3841" s="110" t="str">
        <f t="shared" si="59"/>
        <v/>
      </c>
    </row>
    <row r="3842" spans="1:3" x14ac:dyDescent="0.25">
      <c r="A3842">
        <v>3839</v>
      </c>
      <c r="C3842" s="110" t="str">
        <f t="shared" si="59"/>
        <v/>
      </c>
    </row>
    <row r="3843" spans="1:3" x14ac:dyDescent="0.25">
      <c r="A3843">
        <v>3840</v>
      </c>
      <c r="C3843" s="110" t="str">
        <f t="shared" si="59"/>
        <v/>
      </c>
    </row>
    <row r="3844" spans="1:3" x14ac:dyDescent="0.25">
      <c r="A3844">
        <v>3841</v>
      </c>
      <c r="C3844" s="110" t="str">
        <f t="shared" ref="C3844:C3907" si="60">IF(B3844="","",B3844+15)</f>
        <v/>
      </c>
    </row>
    <row r="3845" spans="1:3" x14ac:dyDescent="0.25">
      <c r="A3845">
        <v>3842</v>
      </c>
      <c r="C3845" s="110" t="str">
        <f t="shared" si="60"/>
        <v/>
      </c>
    </row>
    <row r="3846" spans="1:3" x14ac:dyDescent="0.25">
      <c r="A3846">
        <v>3843</v>
      </c>
      <c r="C3846" s="110" t="str">
        <f t="shared" si="60"/>
        <v/>
      </c>
    </row>
    <row r="3847" spans="1:3" x14ac:dyDescent="0.25">
      <c r="A3847">
        <v>3844</v>
      </c>
      <c r="C3847" s="110" t="str">
        <f t="shared" si="60"/>
        <v/>
      </c>
    </row>
    <row r="3848" spans="1:3" x14ac:dyDescent="0.25">
      <c r="A3848">
        <v>3845</v>
      </c>
      <c r="C3848" s="110" t="str">
        <f t="shared" si="60"/>
        <v/>
      </c>
    </row>
    <row r="3849" spans="1:3" x14ac:dyDescent="0.25">
      <c r="A3849">
        <v>3846</v>
      </c>
      <c r="C3849" s="110" t="str">
        <f t="shared" si="60"/>
        <v/>
      </c>
    </row>
    <row r="3850" spans="1:3" x14ac:dyDescent="0.25">
      <c r="A3850">
        <v>3847</v>
      </c>
      <c r="C3850" s="110" t="str">
        <f t="shared" si="60"/>
        <v/>
      </c>
    </row>
    <row r="3851" spans="1:3" x14ac:dyDescent="0.25">
      <c r="A3851">
        <v>3848</v>
      </c>
      <c r="C3851" s="110" t="str">
        <f t="shared" si="60"/>
        <v/>
      </c>
    </row>
    <row r="3852" spans="1:3" x14ac:dyDescent="0.25">
      <c r="A3852">
        <v>3849</v>
      </c>
      <c r="C3852" s="110" t="str">
        <f t="shared" si="60"/>
        <v/>
      </c>
    </row>
    <row r="3853" spans="1:3" x14ac:dyDescent="0.25">
      <c r="A3853">
        <v>3850</v>
      </c>
      <c r="C3853" s="110" t="str">
        <f t="shared" si="60"/>
        <v/>
      </c>
    </row>
    <row r="3854" spans="1:3" x14ac:dyDescent="0.25">
      <c r="A3854">
        <v>3851</v>
      </c>
      <c r="C3854" s="110" t="str">
        <f t="shared" si="60"/>
        <v/>
      </c>
    </row>
    <row r="3855" spans="1:3" x14ac:dyDescent="0.25">
      <c r="A3855">
        <v>3852</v>
      </c>
      <c r="C3855" s="110" t="str">
        <f t="shared" si="60"/>
        <v/>
      </c>
    </row>
    <row r="3856" spans="1:3" x14ac:dyDescent="0.25">
      <c r="A3856">
        <v>3853</v>
      </c>
      <c r="C3856" s="110" t="str">
        <f t="shared" si="60"/>
        <v/>
      </c>
    </row>
    <row r="3857" spans="1:3" x14ac:dyDescent="0.25">
      <c r="A3857">
        <v>3854</v>
      </c>
      <c r="C3857" s="110" t="str">
        <f t="shared" si="60"/>
        <v/>
      </c>
    </row>
    <row r="3858" spans="1:3" x14ac:dyDescent="0.25">
      <c r="A3858">
        <v>3855</v>
      </c>
      <c r="C3858" s="110" t="str">
        <f t="shared" si="60"/>
        <v/>
      </c>
    </row>
    <row r="3859" spans="1:3" x14ac:dyDescent="0.25">
      <c r="A3859">
        <v>3856</v>
      </c>
      <c r="C3859" s="110" t="str">
        <f t="shared" si="60"/>
        <v/>
      </c>
    </row>
    <row r="3860" spans="1:3" x14ac:dyDescent="0.25">
      <c r="A3860">
        <v>3857</v>
      </c>
      <c r="C3860" s="110" t="str">
        <f t="shared" si="60"/>
        <v/>
      </c>
    </row>
    <row r="3861" spans="1:3" x14ac:dyDescent="0.25">
      <c r="A3861">
        <v>3858</v>
      </c>
      <c r="C3861" s="110" t="str">
        <f t="shared" si="60"/>
        <v/>
      </c>
    </row>
    <row r="3862" spans="1:3" x14ac:dyDescent="0.25">
      <c r="A3862">
        <v>3859</v>
      </c>
      <c r="C3862" s="110" t="str">
        <f t="shared" si="60"/>
        <v/>
      </c>
    </row>
    <row r="3863" spans="1:3" x14ac:dyDescent="0.25">
      <c r="A3863">
        <v>3860</v>
      </c>
      <c r="C3863" s="110" t="str">
        <f t="shared" si="60"/>
        <v/>
      </c>
    </row>
    <row r="3864" spans="1:3" x14ac:dyDescent="0.25">
      <c r="A3864">
        <v>3861</v>
      </c>
      <c r="C3864" s="110" t="str">
        <f t="shared" si="60"/>
        <v/>
      </c>
    </row>
    <row r="3865" spans="1:3" x14ac:dyDescent="0.25">
      <c r="A3865">
        <v>3862</v>
      </c>
      <c r="C3865" s="110" t="str">
        <f t="shared" si="60"/>
        <v/>
      </c>
    </row>
    <row r="3866" spans="1:3" x14ac:dyDescent="0.25">
      <c r="A3866">
        <v>3863</v>
      </c>
      <c r="C3866" s="110" t="str">
        <f t="shared" si="60"/>
        <v/>
      </c>
    </row>
    <row r="3867" spans="1:3" x14ac:dyDescent="0.25">
      <c r="A3867">
        <v>3864</v>
      </c>
      <c r="C3867" s="110" t="str">
        <f t="shared" si="60"/>
        <v/>
      </c>
    </row>
    <row r="3868" spans="1:3" x14ac:dyDescent="0.25">
      <c r="A3868">
        <v>3865</v>
      </c>
      <c r="C3868" s="110" t="str">
        <f t="shared" si="60"/>
        <v/>
      </c>
    </row>
    <row r="3869" spans="1:3" x14ac:dyDescent="0.25">
      <c r="A3869">
        <v>3866</v>
      </c>
      <c r="C3869" s="110" t="str">
        <f t="shared" si="60"/>
        <v/>
      </c>
    </row>
    <row r="3870" spans="1:3" x14ac:dyDescent="0.25">
      <c r="A3870">
        <v>3867</v>
      </c>
      <c r="C3870" s="110" t="str">
        <f t="shared" si="60"/>
        <v/>
      </c>
    </row>
    <row r="3871" spans="1:3" x14ac:dyDescent="0.25">
      <c r="A3871">
        <v>3868</v>
      </c>
      <c r="C3871" s="110" t="str">
        <f t="shared" si="60"/>
        <v/>
      </c>
    </row>
    <row r="3872" spans="1:3" x14ac:dyDescent="0.25">
      <c r="A3872">
        <v>3869</v>
      </c>
      <c r="C3872" s="110" t="str">
        <f t="shared" si="60"/>
        <v/>
      </c>
    </row>
    <row r="3873" spans="1:3" x14ac:dyDescent="0.25">
      <c r="A3873">
        <v>3870</v>
      </c>
      <c r="C3873" s="110" t="str">
        <f t="shared" si="60"/>
        <v/>
      </c>
    </row>
    <row r="3874" spans="1:3" x14ac:dyDescent="0.25">
      <c r="A3874">
        <v>3871</v>
      </c>
      <c r="C3874" s="110" t="str">
        <f t="shared" si="60"/>
        <v/>
      </c>
    </row>
    <row r="3875" spans="1:3" x14ac:dyDescent="0.25">
      <c r="A3875">
        <v>3872</v>
      </c>
      <c r="C3875" s="110" t="str">
        <f t="shared" si="60"/>
        <v/>
      </c>
    </row>
    <row r="3876" spans="1:3" x14ac:dyDescent="0.25">
      <c r="A3876">
        <v>3873</v>
      </c>
      <c r="C3876" s="110" t="str">
        <f t="shared" si="60"/>
        <v/>
      </c>
    </row>
    <row r="3877" spans="1:3" x14ac:dyDescent="0.25">
      <c r="A3877">
        <v>3874</v>
      </c>
      <c r="C3877" s="110" t="str">
        <f t="shared" si="60"/>
        <v/>
      </c>
    </row>
    <row r="3878" spans="1:3" x14ac:dyDescent="0.25">
      <c r="A3878">
        <v>3875</v>
      </c>
      <c r="C3878" s="110" t="str">
        <f t="shared" si="60"/>
        <v/>
      </c>
    </row>
    <row r="3879" spans="1:3" x14ac:dyDescent="0.25">
      <c r="A3879">
        <v>3876</v>
      </c>
      <c r="C3879" s="110" t="str">
        <f t="shared" si="60"/>
        <v/>
      </c>
    </row>
    <row r="3880" spans="1:3" x14ac:dyDescent="0.25">
      <c r="A3880">
        <v>3877</v>
      </c>
      <c r="C3880" s="110" t="str">
        <f t="shared" si="60"/>
        <v/>
      </c>
    </row>
    <row r="3881" spans="1:3" x14ac:dyDescent="0.25">
      <c r="A3881">
        <v>3878</v>
      </c>
      <c r="C3881" s="110" t="str">
        <f t="shared" si="60"/>
        <v/>
      </c>
    </row>
    <row r="3882" spans="1:3" x14ac:dyDescent="0.25">
      <c r="A3882">
        <v>3879</v>
      </c>
      <c r="C3882" s="110" t="str">
        <f t="shared" si="60"/>
        <v/>
      </c>
    </row>
    <row r="3883" spans="1:3" x14ac:dyDescent="0.25">
      <c r="A3883">
        <v>3880</v>
      </c>
      <c r="C3883" s="110" t="str">
        <f t="shared" si="60"/>
        <v/>
      </c>
    </row>
    <row r="3884" spans="1:3" x14ac:dyDescent="0.25">
      <c r="A3884">
        <v>3881</v>
      </c>
      <c r="C3884" s="110" t="str">
        <f t="shared" si="60"/>
        <v/>
      </c>
    </row>
    <row r="3885" spans="1:3" x14ac:dyDescent="0.25">
      <c r="A3885">
        <v>3882</v>
      </c>
      <c r="C3885" s="110" t="str">
        <f t="shared" si="60"/>
        <v/>
      </c>
    </row>
    <row r="3886" spans="1:3" x14ac:dyDescent="0.25">
      <c r="A3886">
        <v>3883</v>
      </c>
      <c r="C3886" s="110" t="str">
        <f t="shared" si="60"/>
        <v/>
      </c>
    </row>
    <row r="3887" spans="1:3" x14ac:dyDescent="0.25">
      <c r="A3887">
        <v>3884</v>
      </c>
      <c r="C3887" s="110" t="str">
        <f t="shared" si="60"/>
        <v/>
      </c>
    </row>
    <row r="3888" spans="1:3" x14ac:dyDescent="0.25">
      <c r="A3888">
        <v>3885</v>
      </c>
      <c r="C3888" s="110" t="str">
        <f t="shared" si="60"/>
        <v/>
      </c>
    </row>
    <row r="3889" spans="1:3" x14ac:dyDescent="0.25">
      <c r="A3889">
        <v>3886</v>
      </c>
      <c r="C3889" s="110" t="str">
        <f t="shared" si="60"/>
        <v/>
      </c>
    </row>
    <row r="3890" spans="1:3" x14ac:dyDescent="0.25">
      <c r="A3890">
        <v>3887</v>
      </c>
      <c r="C3890" s="110" t="str">
        <f t="shared" si="60"/>
        <v/>
      </c>
    </row>
    <row r="3891" spans="1:3" x14ac:dyDescent="0.25">
      <c r="A3891">
        <v>3888</v>
      </c>
      <c r="C3891" s="110" t="str">
        <f t="shared" si="60"/>
        <v/>
      </c>
    </row>
    <row r="3892" spans="1:3" x14ac:dyDescent="0.25">
      <c r="A3892">
        <v>3889</v>
      </c>
      <c r="C3892" s="110" t="str">
        <f t="shared" si="60"/>
        <v/>
      </c>
    </row>
    <row r="3893" spans="1:3" x14ac:dyDescent="0.25">
      <c r="A3893">
        <v>3890</v>
      </c>
      <c r="C3893" s="110" t="str">
        <f t="shared" si="60"/>
        <v/>
      </c>
    </row>
    <row r="3894" spans="1:3" x14ac:dyDescent="0.25">
      <c r="A3894">
        <v>3891</v>
      </c>
      <c r="C3894" s="110" t="str">
        <f t="shared" si="60"/>
        <v/>
      </c>
    </row>
    <row r="3895" spans="1:3" x14ac:dyDescent="0.25">
      <c r="A3895">
        <v>3892</v>
      </c>
      <c r="C3895" s="110" t="str">
        <f t="shared" si="60"/>
        <v/>
      </c>
    </row>
    <row r="3896" spans="1:3" x14ac:dyDescent="0.25">
      <c r="A3896">
        <v>3893</v>
      </c>
      <c r="C3896" s="110" t="str">
        <f t="shared" si="60"/>
        <v/>
      </c>
    </row>
    <row r="3897" spans="1:3" x14ac:dyDescent="0.25">
      <c r="A3897">
        <v>3894</v>
      </c>
      <c r="C3897" s="110" t="str">
        <f t="shared" si="60"/>
        <v/>
      </c>
    </row>
    <row r="3898" spans="1:3" x14ac:dyDescent="0.25">
      <c r="A3898">
        <v>3895</v>
      </c>
      <c r="C3898" s="110" t="str">
        <f t="shared" si="60"/>
        <v/>
      </c>
    </row>
    <row r="3899" spans="1:3" x14ac:dyDescent="0.25">
      <c r="A3899">
        <v>3896</v>
      </c>
      <c r="C3899" s="110" t="str">
        <f t="shared" si="60"/>
        <v/>
      </c>
    </row>
    <row r="3900" spans="1:3" x14ac:dyDescent="0.25">
      <c r="A3900">
        <v>3897</v>
      </c>
      <c r="C3900" s="110" t="str">
        <f t="shared" si="60"/>
        <v/>
      </c>
    </row>
    <row r="3901" spans="1:3" x14ac:dyDescent="0.25">
      <c r="A3901">
        <v>3898</v>
      </c>
      <c r="C3901" s="110" t="str">
        <f t="shared" si="60"/>
        <v/>
      </c>
    </row>
    <row r="3902" spans="1:3" x14ac:dyDescent="0.25">
      <c r="A3902">
        <v>3899</v>
      </c>
      <c r="C3902" s="110" t="str">
        <f t="shared" si="60"/>
        <v/>
      </c>
    </row>
    <row r="3903" spans="1:3" x14ac:dyDescent="0.25">
      <c r="A3903">
        <v>3900</v>
      </c>
      <c r="C3903" s="110" t="str">
        <f t="shared" si="60"/>
        <v/>
      </c>
    </row>
    <row r="3904" spans="1:3" x14ac:dyDescent="0.25">
      <c r="A3904">
        <v>3901</v>
      </c>
      <c r="C3904" s="110" t="str">
        <f t="shared" si="60"/>
        <v/>
      </c>
    </row>
    <row r="3905" spans="1:3" x14ac:dyDescent="0.25">
      <c r="A3905">
        <v>3902</v>
      </c>
      <c r="C3905" s="110" t="str">
        <f t="shared" si="60"/>
        <v/>
      </c>
    </row>
    <row r="3906" spans="1:3" x14ac:dyDescent="0.25">
      <c r="A3906">
        <v>3903</v>
      </c>
      <c r="C3906" s="110" t="str">
        <f t="shared" si="60"/>
        <v/>
      </c>
    </row>
    <row r="3907" spans="1:3" x14ac:dyDescent="0.25">
      <c r="A3907">
        <v>3904</v>
      </c>
      <c r="C3907" s="110" t="str">
        <f t="shared" si="60"/>
        <v/>
      </c>
    </row>
    <row r="3908" spans="1:3" x14ac:dyDescent="0.25">
      <c r="A3908">
        <v>3905</v>
      </c>
      <c r="C3908" s="110" t="str">
        <f t="shared" ref="C3908:C3971" si="61">IF(B3908="","",B3908+15)</f>
        <v/>
      </c>
    </row>
    <row r="3909" spans="1:3" x14ac:dyDescent="0.25">
      <c r="A3909">
        <v>3906</v>
      </c>
      <c r="C3909" s="110" t="str">
        <f t="shared" si="61"/>
        <v/>
      </c>
    </row>
    <row r="3910" spans="1:3" x14ac:dyDescent="0.25">
      <c r="A3910">
        <v>3907</v>
      </c>
      <c r="C3910" s="110" t="str">
        <f t="shared" si="61"/>
        <v/>
      </c>
    </row>
    <row r="3911" spans="1:3" x14ac:dyDescent="0.25">
      <c r="A3911">
        <v>3908</v>
      </c>
      <c r="C3911" s="110" t="str">
        <f t="shared" si="61"/>
        <v/>
      </c>
    </row>
    <row r="3912" spans="1:3" x14ac:dyDescent="0.25">
      <c r="A3912">
        <v>3909</v>
      </c>
      <c r="C3912" s="110" t="str">
        <f t="shared" si="61"/>
        <v/>
      </c>
    </row>
    <row r="3913" spans="1:3" x14ac:dyDescent="0.25">
      <c r="A3913">
        <v>3910</v>
      </c>
      <c r="C3913" s="110" t="str">
        <f t="shared" si="61"/>
        <v/>
      </c>
    </row>
    <row r="3914" spans="1:3" x14ac:dyDescent="0.25">
      <c r="A3914">
        <v>3911</v>
      </c>
      <c r="C3914" s="110" t="str">
        <f t="shared" si="61"/>
        <v/>
      </c>
    </row>
    <row r="3915" spans="1:3" x14ac:dyDescent="0.25">
      <c r="A3915">
        <v>3912</v>
      </c>
      <c r="C3915" s="110" t="str">
        <f t="shared" si="61"/>
        <v/>
      </c>
    </row>
    <row r="3916" spans="1:3" x14ac:dyDescent="0.25">
      <c r="A3916">
        <v>3913</v>
      </c>
      <c r="C3916" s="110" t="str">
        <f t="shared" si="61"/>
        <v/>
      </c>
    </row>
    <row r="3917" spans="1:3" x14ac:dyDescent="0.25">
      <c r="A3917">
        <v>3914</v>
      </c>
      <c r="C3917" s="110" t="str">
        <f t="shared" si="61"/>
        <v/>
      </c>
    </row>
    <row r="3918" spans="1:3" x14ac:dyDescent="0.25">
      <c r="A3918">
        <v>3915</v>
      </c>
      <c r="C3918" s="110" t="str">
        <f t="shared" si="61"/>
        <v/>
      </c>
    </row>
    <row r="3919" spans="1:3" x14ac:dyDescent="0.25">
      <c r="A3919">
        <v>3916</v>
      </c>
      <c r="C3919" s="110" t="str">
        <f t="shared" si="61"/>
        <v/>
      </c>
    </row>
    <row r="3920" spans="1:3" x14ac:dyDescent="0.25">
      <c r="A3920">
        <v>3917</v>
      </c>
      <c r="C3920" s="110" t="str">
        <f t="shared" si="61"/>
        <v/>
      </c>
    </row>
    <row r="3921" spans="1:3" x14ac:dyDescent="0.25">
      <c r="A3921">
        <v>3918</v>
      </c>
      <c r="C3921" s="110" t="str">
        <f t="shared" si="61"/>
        <v/>
      </c>
    </row>
    <row r="3922" spans="1:3" x14ac:dyDescent="0.25">
      <c r="A3922">
        <v>3919</v>
      </c>
      <c r="C3922" s="110" t="str">
        <f t="shared" si="61"/>
        <v/>
      </c>
    </row>
    <row r="3923" spans="1:3" x14ac:dyDescent="0.25">
      <c r="A3923">
        <v>3920</v>
      </c>
      <c r="C3923" s="110" t="str">
        <f t="shared" si="61"/>
        <v/>
      </c>
    </row>
    <row r="3924" spans="1:3" x14ac:dyDescent="0.25">
      <c r="A3924">
        <v>3921</v>
      </c>
      <c r="C3924" s="110" t="str">
        <f t="shared" si="61"/>
        <v/>
      </c>
    </row>
    <row r="3925" spans="1:3" x14ac:dyDescent="0.25">
      <c r="A3925">
        <v>3922</v>
      </c>
      <c r="C3925" s="110" t="str">
        <f t="shared" si="61"/>
        <v/>
      </c>
    </row>
    <row r="3926" spans="1:3" x14ac:dyDescent="0.25">
      <c r="A3926">
        <v>3923</v>
      </c>
      <c r="C3926" s="110" t="str">
        <f t="shared" si="61"/>
        <v/>
      </c>
    </row>
    <row r="3927" spans="1:3" x14ac:dyDescent="0.25">
      <c r="A3927">
        <v>3924</v>
      </c>
      <c r="C3927" s="110" t="str">
        <f t="shared" si="61"/>
        <v/>
      </c>
    </row>
    <row r="3928" spans="1:3" x14ac:dyDescent="0.25">
      <c r="A3928">
        <v>3925</v>
      </c>
      <c r="C3928" s="110" t="str">
        <f t="shared" si="61"/>
        <v/>
      </c>
    </row>
    <row r="3929" spans="1:3" x14ac:dyDescent="0.25">
      <c r="A3929">
        <v>3926</v>
      </c>
      <c r="C3929" s="110" t="str">
        <f t="shared" si="61"/>
        <v/>
      </c>
    </row>
    <row r="3930" spans="1:3" x14ac:dyDescent="0.25">
      <c r="A3930">
        <v>3927</v>
      </c>
      <c r="C3930" s="110" t="str">
        <f t="shared" si="61"/>
        <v/>
      </c>
    </row>
    <row r="3931" spans="1:3" x14ac:dyDescent="0.25">
      <c r="A3931">
        <v>3928</v>
      </c>
      <c r="C3931" s="110" t="str">
        <f t="shared" si="61"/>
        <v/>
      </c>
    </row>
    <row r="3932" spans="1:3" x14ac:dyDescent="0.25">
      <c r="A3932">
        <v>3929</v>
      </c>
      <c r="C3932" s="110" t="str">
        <f t="shared" si="61"/>
        <v/>
      </c>
    </row>
    <row r="3933" spans="1:3" x14ac:dyDescent="0.25">
      <c r="A3933">
        <v>3930</v>
      </c>
      <c r="C3933" s="110" t="str">
        <f t="shared" si="61"/>
        <v/>
      </c>
    </row>
    <row r="3934" spans="1:3" x14ac:dyDescent="0.25">
      <c r="A3934">
        <v>3931</v>
      </c>
      <c r="C3934" s="110" t="str">
        <f t="shared" si="61"/>
        <v/>
      </c>
    </row>
    <row r="3935" spans="1:3" x14ac:dyDescent="0.25">
      <c r="A3935">
        <v>3932</v>
      </c>
      <c r="C3935" s="110" t="str">
        <f t="shared" si="61"/>
        <v/>
      </c>
    </row>
    <row r="3936" spans="1:3" x14ac:dyDescent="0.25">
      <c r="A3936">
        <v>3933</v>
      </c>
      <c r="C3936" s="110" t="str">
        <f t="shared" si="61"/>
        <v/>
      </c>
    </row>
    <row r="3937" spans="1:3" x14ac:dyDescent="0.25">
      <c r="A3937">
        <v>3934</v>
      </c>
      <c r="C3937" s="110" t="str">
        <f t="shared" si="61"/>
        <v/>
      </c>
    </row>
    <row r="3938" spans="1:3" x14ac:dyDescent="0.25">
      <c r="A3938">
        <v>3935</v>
      </c>
      <c r="C3938" s="110" t="str">
        <f t="shared" si="61"/>
        <v/>
      </c>
    </row>
    <row r="3939" spans="1:3" x14ac:dyDescent="0.25">
      <c r="A3939">
        <v>3936</v>
      </c>
      <c r="C3939" s="110" t="str">
        <f t="shared" si="61"/>
        <v/>
      </c>
    </row>
    <row r="3940" spans="1:3" x14ac:dyDescent="0.25">
      <c r="A3940">
        <v>3937</v>
      </c>
      <c r="C3940" s="110" t="str">
        <f t="shared" si="61"/>
        <v/>
      </c>
    </row>
    <row r="3941" spans="1:3" x14ac:dyDescent="0.25">
      <c r="A3941">
        <v>3938</v>
      </c>
      <c r="C3941" s="110" t="str">
        <f t="shared" si="61"/>
        <v/>
      </c>
    </row>
    <row r="3942" spans="1:3" x14ac:dyDescent="0.25">
      <c r="A3942">
        <v>3939</v>
      </c>
      <c r="C3942" s="110" t="str">
        <f t="shared" si="61"/>
        <v/>
      </c>
    </row>
    <row r="3943" spans="1:3" x14ac:dyDescent="0.25">
      <c r="A3943">
        <v>3940</v>
      </c>
      <c r="C3943" s="110" t="str">
        <f t="shared" si="61"/>
        <v/>
      </c>
    </row>
    <row r="3944" spans="1:3" x14ac:dyDescent="0.25">
      <c r="A3944">
        <v>3941</v>
      </c>
      <c r="C3944" s="110" t="str">
        <f t="shared" si="61"/>
        <v/>
      </c>
    </row>
    <row r="3945" spans="1:3" x14ac:dyDescent="0.25">
      <c r="A3945">
        <v>3942</v>
      </c>
      <c r="C3945" s="110" t="str">
        <f t="shared" si="61"/>
        <v/>
      </c>
    </row>
    <row r="3946" spans="1:3" x14ac:dyDescent="0.25">
      <c r="A3946">
        <v>3943</v>
      </c>
      <c r="C3946" s="110" t="str">
        <f t="shared" si="61"/>
        <v/>
      </c>
    </row>
    <row r="3947" spans="1:3" x14ac:dyDescent="0.25">
      <c r="A3947">
        <v>3944</v>
      </c>
      <c r="C3947" s="110" t="str">
        <f t="shared" si="61"/>
        <v/>
      </c>
    </row>
    <row r="3948" spans="1:3" x14ac:dyDescent="0.25">
      <c r="A3948">
        <v>3945</v>
      </c>
      <c r="C3948" s="110" t="str">
        <f t="shared" si="61"/>
        <v/>
      </c>
    </row>
    <row r="3949" spans="1:3" x14ac:dyDescent="0.25">
      <c r="A3949">
        <v>3946</v>
      </c>
      <c r="C3949" s="110" t="str">
        <f t="shared" si="61"/>
        <v/>
      </c>
    </row>
    <row r="3950" spans="1:3" x14ac:dyDescent="0.25">
      <c r="A3950">
        <v>3947</v>
      </c>
      <c r="C3950" s="110" t="str">
        <f t="shared" si="61"/>
        <v/>
      </c>
    </row>
    <row r="3951" spans="1:3" x14ac:dyDescent="0.25">
      <c r="A3951">
        <v>3948</v>
      </c>
      <c r="C3951" s="110" t="str">
        <f t="shared" si="61"/>
        <v/>
      </c>
    </row>
    <row r="3952" spans="1:3" x14ac:dyDescent="0.25">
      <c r="A3952">
        <v>3949</v>
      </c>
      <c r="C3952" s="110" t="str">
        <f t="shared" si="61"/>
        <v/>
      </c>
    </row>
    <row r="3953" spans="1:3" x14ac:dyDescent="0.25">
      <c r="A3953">
        <v>3950</v>
      </c>
      <c r="C3953" s="110" t="str">
        <f t="shared" si="61"/>
        <v/>
      </c>
    </row>
    <row r="3954" spans="1:3" x14ac:dyDescent="0.25">
      <c r="A3954">
        <v>3951</v>
      </c>
      <c r="C3954" s="110" t="str">
        <f t="shared" si="61"/>
        <v/>
      </c>
    </row>
    <row r="3955" spans="1:3" x14ac:dyDescent="0.25">
      <c r="A3955">
        <v>3952</v>
      </c>
      <c r="C3955" s="110" t="str">
        <f t="shared" si="61"/>
        <v/>
      </c>
    </row>
    <row r="3956" spans="1:3" x14ac:dyDescent="0.25">
      <c r="A3956">
        <v>3953</v>
      </c>
      <c r="C3956" s="110" t="str">
        <f t="shared" si="61"/>
        <v/>
      </c>
    </row>
    <row r="3957" spans="1:3" x14ac:dyDescent="0.25">
      <c r="A3957">
        <v>3954</v>
      </c>
      <c r="C3957" s="110" t="str">
        <f t="shared" si="61"/>
        <v/>
      </c>
    </row>
    <row r="3958" spans="1:3" x14ac:dyDescent="0.25">
      <c r="A3958">
        <v>3955</v>
      </c>
      <c r="C3958" s="110" t="str">
        <f t="shared" si="61"/>
        <v/>
      </c>
    </row>
    <row r="3959" spans="1:3" x14ac:dyDescent="0.25">
      <c r="A3959">
        <v>3956</v>
      </c>
      <c r="C3959" s="110" t="str">
        <f t="shared" si="61"/>
        <v/>
      </c>
    </row>
    <row r="3960" spans="1:3" x14ac:dyDescent="0.25">
      <c r="A3960">
        <v>3957</v>
      </c>
      <c r="C3960" s="110" t="str">
        <f t="shared" si="61"/>
        <v/>
      </c>
    </row>
    <row r="3961" spans="1:3" x14ac:dyDescent="0.25">
      <c r="A3961">
        <v>3958</v>
      </c>
      <c r="C3961" s="110" t="str">
        <f t="shared" si="61"/>
        <v/>
      </c>
    </row>
    <row r="3962" spans="1:3" x14ac:dyDescent="0.25">
      <c r="A3962">
        <v>3959</v>
      </c>
      <c r="C3962" s="110" t="str">
        <f t="shared" si="61"/>
        <v/>
      </c>
    </row>
    <row r="3963" spans="1:3" x14ac:dyDescent="0.25">
      <c r="A3963">
        <v>3960</v>
      </c>
      <c r="C3963" s="110" t="str">
        <f t="shared" si="61"/>
        <v/>
      </c>
    </row>
    <row r="3964" spans="1:3" x14ac:dyDescent="0.25">
      <c r="A3964">
        <v>3961</v>
      </c>
      <c r="C3964" s="110" t="str">
        <f t="shared" si="61"/>
        <v/>
      </c>
    </row>
    <row r="3965" spans="1:3" x14ac:dyDescent="0.25">
      <c r="A3965">
        <v>3962</v>
      </c>
      <c r="C3965" s="110" t="str">
        <f t="shared" si="61"/>
        <v/>
      </c>
    </row>
    <row r="3966" spans="1:3" x14ac:dyDescent="0.25">
      <c r="A3966">
        <v>3963</v>
      </c>
      <c r="C3966" s="110" t="str">
        <f t="shared" si="61"/>
        <v/>
      </c>
    </row>
    <row r="3967" spans="1:3" x14ac:dyDescent="0.25">
      <c r="A3967">
        <v>3964</v>
      </c>
      <c r="C3967" s="110" t="str">
        <f t="shared" si="61"/>
        <v/>
      </c>
    </row>
    <row r="3968" spans="1:3" x14ac:dyDescent="0.25">
      <c r="A3968">
        <v>3965</v>
      </c>
      <c r="C3968" s="110" t="str">
        <f t="shared" si="61"/>
        <v/>
      </c>
    </row>
    <row r="3969" spans="1:3" x14ac:dyDescent="0.25">
      <c r="A3969">
        <v>3966</v>
      </c>
      <c r="C3969" s="110" t="str">
        <f t="shared" si="61"/>
        <v/>
      </c>
    </row>
    <row r="3970" spans="1:3" x14ac:dyDescent="0.25">
      <c r="A3970">
        <v>3967</v>
      </c>
      <c r="C3970" s="110" t="str">
        <f t="shared" si="61"/>
        <v/>
      </c>
    </row>
    <row r="3971" spans="1:3" x14ac:dyDescent="0.25">
      <c r="A3971">
        <v>3968</v>
      </c>
      <c r="C3971" s="110" t="str">
        <f t="shared" si="61"/>
        <v/>
      </c>
    </row>
    <row r="3972" spans="1:3" x14ac:dyDescent="0.25">
      <c r="A3972">
        <v>3969</v>
      </c>
      <c r="C3972" s="110" t="str">
        <f t="shared" ref="C3972:C4035" si="62">IF(B3972="","",B3972+15)</f>
        <v/>
      </c>
    </row>
    <row r="3973" spans="1:3" x14ac:dyDescent="0.25">
      <c r="A3973">
        <v>3970</v>
      </c>
      <c r="C3973" s="110" t="str">
        <f t="shared" si="62"/>
        <v/>
      </c>
    </row>
    <row r="3974" spans="1:3" x14ac:dyDescent="0.25">
      <c r="A3974">
        <v>3971</v>
      </c>
      <c r="C3974" s="110" t="str">
        <f t="shared" si="62"/>
        <v/>
      </c>
    </row>
    <row r="3975" spans="1:3" x14ac:dyDescent="0.25">
      <c r="A3975">
        <v>3972</v>
      </c>
      <c r="C3975" s="110" t="str">
        <f t="shared" si="62"/>
        <v/>
      </c>
    </row>
    <row r="3976" spans="1:3" x14ac:dyDescent="0.25">
      <c r="A3976">
        <v>3973</v>
      </c>
      <c r="C3976" s="110" t="str">
        <f t="shared" si="62"/>
        <v/>
      </c>
    </row>
    <row r="3977" spans="1:3" x14ac:dyDescent="0.25">
      <c r="A3977">
        <v>3974</v>
      </c>
      <c r="C3977" s="110" t="str">
        <f t="shared" si="62"/>
        <v/>
      </c>
    </row>
    <row r="3978" spans="1:3" x14ac:dyDescent="0.25">
      <c r="A3978">
        <v>3975</v>
      </c>
      <c r="C3978" s="110" t="str">
        <f t="shared" si="62"/>
        <v/>
      </c>
    </row>
    <row r="3979" spans="1:3" x14ac:dyDescent="0.25">
      <c r="A3979">
        <v>3976</v>
      </c>
      <c r="C3979" s="110" t="str">
        <f t="shared" si="62"/>
        <v/>
      </c>
    </row>
    <row r="3980" spans="1:3" x14ac:dyDescent="0.25">
      <c r="A3980">
        <v>3977</v>
      </c>
      <c r="C3980" s="110" t="str">
        <f t="shared" si="62"/>
        <v/>
      </c>
    </row>
    <row r="3981" spans="1:3" x14ac:dyDescent="0.25">
      <c r="A3981">
        <v>3978</v>
      </c>
      <c r="C3981" s="110" t="str">
        <f t="shared" si="62"/>
        <v/>
      </c>
    </row>
    <row r="3982" spans="1:3" x14ac:dyDescent="0.25">
      <c r="A3982">
        <v>3979</v>
      </c>
      <c r="C3982" s="110" t="str">
        <f t="shared" si="62"/>
        <v/>
      </c>
    </row>
    <row r="3983" spans="1:3" x14ac:dyDescent="0.25">
      <c r="A3983">
        <v>3980</v>
      </c>
      <c r="C3983" s="110" t="str">
        <f t="shared" si="62"/>
        <v/>
      </c>
    </row>
    <row r="3984" spans="1:3" x14ac:dyDescent="0.25">
      <c r="A3984">
        <v>3981</v>
      </c>
      <c r="C3984" s="110" t="str">
        <f t="shared" si="62"/>
        <v/>
      </c>
    </row>
    <row r="3985" spans="1:3" x14ac:dyDescent="0.25">
      <c r="A3985">
        <v>3982</v>
      </c>
      <c r="C3985" s="110" t="str">
        <f t="shared" si="62"/>
        <v/>
      </c>
    </row>
    <row r="3986" spans="1:3" x14ac:dyDescent="0.25">
      <c r="A3986">
        <v>3983</v>
      </c>
      <c r="C3986" s="110" t="str">
        <f t="shared" si="62"/>
        <v/>
      </c>
    </row>
    <row r="3987" spans="1:3" x14ac:dyDescent="0.25">
      <c r="A3987">
        <v>3984</v>
      </c>
      <c r="C3987" s="110" t="str">
        <f t="shared" si="62"/>
        <v/>
      </c>
    </row>
    <row r="3988" spans="1:3" x14ac:dyDescent="0.25">
      <c r="A3988">
        <v>3985</v>
      </c>
      <c r="C3988" s="110" t="str">
        <f t="shared" si="62"/>
        <v/>
      </c>
    </row>
    <row r="3989" spans="1:3" x14ac:dyDescent="0.25">
      <c r="A3989">
        <v>3986</v>
      </c>
      <c r="C3989" s="110" t="str">
        <f t="shared" si="62"/>
        <v/>
      </c>
    </row>
    <row r="3990" spans="1:3" x14ac:dyDescent="0.25">
      <c r="A3990">
        <v>3987</v>
      </c>
      <c r="C3990" s="110" t="str">
        <f t="shared" si="62"/>
        <v/>
      </c>
    </row>
    <row r="3991" spans="1:3" x14ac:dyDescent="0.25">
      <c r="A3991">
        <v>3988</v>
      </c>
      <c r="C3991" s="110" t="str">
        <f t="shared" si="62"/>
        <v/>
      </c>
    </row>
    <row r="3992" spans="1:3" x14ac:dyDescent="0.25">
      <c r="A3992">
        <v>3989</v>
      </c>
      <c r="C3992" s="110" t="str">
        <f t="shared" si="62"/>
        <v/>
      </c>
    </row>
    <row r="3993" spans="1:3" x14ac:dyDescent="0.25">
      <c r="A3993">
        <v>3990</v>
      </c>
      <c r="C3993" s="110" t="str">
        <f t="shared" si="62"/>
        <v/>
      </c>
    </row>
    <row r="3994" spans="1:3" x14ac:dyDescent="0.25">
      <c r="A3994">
        <v>3991</v>
      </c>
      <c r="C3994" s="110" t="str">
        <f t="shared" si="62"/>
        <v/>
      </c>
    </row>
    <row r="3995" spans="1:3" x14ac:dyDescent="0.25">
      <c r="A3995">
        <v>3992</v>
      </c>
      <c r="C3995" s="110" t="str">
        <f t="shared" si="62"/>
        <v/>
      </c>
    </row>
    <row r="3996" spans="1:3" x14ac:dyDescent="0.25">
      <c r="A3996">
        <v>3993</v>
      </c>
      <c r="C3996" s="110" t="str">
        <f t="shared" si="62"/>
        <v/>
      </c>
    </row>
    <row r="3997" spans="1:3" x14ac:dyDescent="0.25">
      <c r="A3997">
        <v>3994</v>
      </c>
      <c r="C3997" s="110" t="str">
        <f t="shared" si="62"/>
        <v/>
      </c>
    </row>
    <row r="3998" spans="1:3" x14ac:dyDescent="0.25">
      <c r="A3998">
        <v>3995</v>
      </c>
      <c r="C3998" s="110" t="str">
        <f t="shared" si="62"/>
        <v/>
      </c>
    </row>
    <row r="3999" spans="1:3" x14ac:dyDescent="0.25">
      <c r="A3999">
        <v>3996</v>
      </c>
      <c r="C3999" s="110" t="str">
        <f t="shared" si="62"/>
        <v/>
      </c>
    </row>
    <row r="4000" spans="1:3" x14ac:dyDescent="0.25">
      <c r="A4000">
        <v>3997</v>
      </c>
      <c r="C4000" s="110" t="str">
        <f t="shared" si="62"/>
        <v/>
      </c>
    </row>
    <row r="4001" spans="1:3" x14ac:dyDescent="0.25">
      <c r="A4001">
        <v>3998</v>
      </c>
      <c r="C4001" s="110" t="str">
        <f t="shared" si="62"/>
        <v/>
      </c>
    </row>
    <row r="4002" spans="1:3" x14ac:dyDescent="0.25">
      <c r="A4002">
        <v>3999</v>
      </c>
      <c r="C4002" s="110" t="str">
        <f t="shared" si="62"/>
        <v/>
      </c>
    </row>
    <row r="4003" spans="1:3" x14ac:dyDescent="0.25">
      <c r="A4003">
        <v>4000</v>
      </c>
      <c r="C4003" s="110" t="str">
        <f t="shared" si="62"/>
        <v/>
      </c>
    </row>
    <row r="4004" spans="1:3" x14ac:dyDescent="0.25">
      <c r="A4004">
        <v>4001</v>
      </c>
      <c r="C4004" s="110" t="str">
        <f t="shared" si="62"/>
        <v/>
      </c>
    </row>
    <row r="4005" spans="1:3" x14ac:dyDescent="0.25">
      <c r="A4005">
        <v>4002</v>
      </c>
      <c r="C4005" s="110" t="str">
        <f t="shared" si="62"/>
        <v/>
      </c>
    </row>
    <row r="4006" spans="1:3" x14ac:dyDescent="0.25">
      <c r="A4006">
        <v>4003</v>
      </c>
      <c r="C4006" s="110" t="str">
        <f t="shared" si="62"/>
        <v/>
      </c>
    </row>
    <row r="4007" spans="1:3" x14ac:dyDescent="0.25">
      <c r="A4007">
        <v>4004</v>
      </c>
      <c r="C4007" s="110" t="str">
        <f t="shared" si="62"/>
        <v/>
      </c>
    </row>
    <row r="4008" spans="1:3" x14ac:dyDescent="0.25">
      <c r="A4008">
        <v>4005</v>
      </c>
      <c r="C4008" s="110" t="str">
        <f t="shared" si="62"/>
        <v/>
      </c>
    </row>
    <row r="4009" spans="1:3" x14ac:dyDescent="0.25">
      <c r="A4009">
        <v>4006</v>
      </c>
      <c r="C4009" s="110" t="str">
        <f t="shared" si="62"/>
        <v/>
      </c>
    </row>
    <row r="4010" spans="1:3" x14ac:dyDescent="0.25">
      <c r="A4010">
        <v>4007</v>
      </c>
      <c r="C4010" s="110" t="str">
        <f t="shared" si="62"/>
        <v/>
      </c>
    </row>
    <row r="4011" spans="1:3" x14ac:dyDescent="0.25">
      <c r="A4011">
        <v>4008</v>
      </c>
      <c r="C4011" s="110" t="str">
        <f t="shared" si="62"/>
        <v/>
      </c>
    </row>
    <row r="4012" spans="1:3" x14ac:dyDescent="0.25">
      <c r="A4012">
        <v>4009</v>
      </c>
      <c r="C4012" s="110" t="str">
        <f t="shared" si="62"/>
        <v/>
      </c>
    </row>
    <row r="4013" spans="1:3" x14ac:dyDescent="0.25">
      <c r="A4013">
        <v>4010</v>
      </c>
      <c r="C4013" s="110" t="str">
        <f t="shared" si="62"/>
        <v/>
      </c>
    </row>
    <row r="4014" spans="1:3" x14ac:dyDescent="0.25">
      <c r="A4014">
        <v>4011</v>
      </c>
      <c r="C4014" s="110" t="str">
        <f t="shared" si="62"/>
        <v/>
      </c>
    </row>
    <row r="4015" spans="1:3" x14ac:dyDescent="0.25">
      <c r="A4015">
        <v>4012</v>
      </c>
      <c r="C4015" s="110" t="str">
        <f t="shared" si="62"/>
        <v/>
      </c>
    </row>
    <row r="4016" spans="1:3" x14ac:dyDescent="0.25">
      <c r="A4016">
        <v>4013</v>
      </c>
      <c r="C4016" s="110" t="str">
        <f t="shared" si="62"/>
        <v/>
      </c>
    </row>
    <row r="4017" spans="1:3" x14ac:dyDescent="0.25">
      <c r="A4017">
        <v>4014</v>
      </c>
      <c r="C4017" s="110" t="str">
        <f t="shared" si="62"/>
        <v/>
      </c>
    </row>
    <row r="4018" spans="1:3" x14ac:dyDescent="0.25">
      <c r="A4018">
        <v>4015</v>
      </c>
      <c r="C4018" s="110" t="str">
        <f t="shared" si="62"/>
        <v/>
      </c>
    </row>
    <row r="4019" spans="1:3" x14ac:dyDescent="0.25">
      <c r="A4019">
        <v>4016</v>
      </c>
      <c r="C4019" s="110" t="str">
        <f t="shared" si="62"/>
        <v/>
      </c>
    </row>
    <row r="4020" spans="1:3" x14ac:dyDescent="0.25">
      <c r="A4020">
        <v>4017</v>
      </c>
      <c r="C4020" s="110" t="str">
        <f t="shared" si="62"/>
        <v/>
      </c>
    </row>
    <row r="4021" spans="1:3" x14ac:dyDescent="0.25">
      <c r="A4021">
        <v>4018</v>
      </c>
      <c r="C4021" s="110" t="str">
        <f t="shared" si="62"/>
        <v/>
      </c>
    </row>
    <row r="4022" spans="1:3" x14ac:dyDescent="0.25">
      <c r="A4022">
        <v>4019</v>
      </c>
      <c r="C4022" s="110" t="str">
        <f t="shared" si="62"/>
        <v/>
      </c>
    </row>
    <row r="4023" spans="1:3" x14ac:dyDescent="0.25">
      <c r="A4023">
        <v>4020</v>
      </c>
      <c r="C4023" s="110" t="str">
        <f t="shared" si="62"/>
        <v/>
      </c>
    </row>
    <row r="4024" spans="1:3" x14ac:dyDescent="0.25">
      <c r="A4024">
        <v>4021</v>
      </c>
      <c r="C4024" s="110" t="str">
        <f t="shared" si="62"/>
        <v/>
      </c>
    </row>
    <row r="4025" spans="1:3" x14ac:dyDescent="0.25">
      <c r="A4025">
        <v>4022</v>
      </c>
      <c r="C4025" s="110" t="str">
        <f t="shared" si="62"/>
        <v/>
      </c>
    </row>
    <row r="4026" spans="1:3" x14ac:dyDescent="0.25">
      <c r="A4026">
        <v>4023</v>
      </c>
      <c r="C4026" s="110" t="str">
        <f t="shared" si="62"/>
        <v/>
      </c>
    </row>
    <row r="4027" spans="1:3" x14ac:dyDescent="0.25">
      <c r="A4027">
        <v>4024</v>
      </c>
      <c r="C4027" s="110" t="str">
        <f t="shared" si="62"/>
        <v/>
      </c>
    </row>
    <row r="4028" spans="1:3" x14ac:dyDescent="0.25">
      <c r="A4028">
        <v>4025</v>
      </c>
      <c r="C4028" s="110" t="str">
        <f t="shared" si="62"/>
        <v/>
      </c>
    </row>
    <row r="4029" spans="1:3" x14ac:dyDescent="0.25">
      <c r="A4029">
        <v>4026</v>
      </c>
      <c r="C4029" s="110" t="str">
        <f t="shared" si="62"/>
        <v/>
      </c>
    </row>
    <row r="4030" spans="1:3" x14ac:dyDescent="0.25">
      <c r="A4030">
        <v>4027</v>
      </c>
      <c r="C4030" s="110" t="str">
        <f t="shared" si="62"/>
        <v/>
      </c>
    </row>
    <row r="4031" spans="1:3" x14ac:dyDescent="0.25">
      <c r="A4031">
        <v>4028</v>
      </c>
      <c r="C4031" s="110" t="str">
        <f t="shared" si="62"/>
        <v/>
      </c>
    </row>
    <row r="4032" spans="1:3" x14ac:dyDescent="0.25">
      <c r="A4032">
        <v>4029</v>
      </c>
      <c r="C4032" s="110" t="str">
        <f t="shared" si="62"/>
        <v/>
      </c>
    </row>
    <row r="4033" spans="1:3" x14ac:dyDescent="0.25">
      <c r="A4033">
        <v>4030</v>
      </c>
      <c r="C4033" s="110" t="str">
        <f t="shared" si="62"/>
        <v/>
      </c>
    </row>
    <row r="4034" spans="1:3" x14ac:dyDescent="0.25">
      <c r="A4034">
        <v>4031</v>
      </c>
      <c r="C4034" s="110" t="str">
        <f t="shared" si="62"/>
        <v/>
      </c>
    </row>
    <row r="4035" spans="1:3" x14ac:dyDescent="0.25">
      <c r="A4035">
        <v>4032</v>
      </c>
      <c r="C4035" s="110" t="str">
        <f t="shared" si="62"/>
        <v/>
      </c>
    </row>
    <row r="4036" spans="1:3" x14ac:dyDescent="0.25">
      <c r="A4036">
        <v>4033</v>
      </c>
      <c r="C4036" s="110" t="str">
        <f t="shared" ref="C4036:C4099" si="63">IF(B4036="","",B4036+15)</f>
        <v/>
      </c>
    </row>
    <row r="4037" spans="1:3" x14ac:dyDescent="0.25">
      <c r="A4037">
        <v>4034</v>
      </c>
      <c r="C4037" s="110" t="str">
        <f t="shared" si="63"/>
        <v/>
      </c>
    </row>
    <row r="4038" spans="1:3" x14ac:dyDescent="0.25">
      <c r="A4038">
        <v>4035</v>
      </c>
      <c r="C4038" s="110" t="str">
        <f t="shared" si="63"/>
        <v/>
      </c>
    </row>
    <row r="4039" spans="1:3" x14ac:dyDescent="0.25">
      <c r="A4039">
        <v>4036</v>
      </c>
      <c r="C4039" s="110" t="str">
        <f t="shared" si="63"/>
        <v/>
      </c>
    </row>
    <row r="4040" spans="1:3" x14ac:dyDescent="0.25">
      <c r="A4040">
        <v>4037</v>
      </c>
      <c r="C4040" s="110" t="str">
        <f t="shared" si="63"/>
        <v/>
      </c>
    </row>
    <row r="4041" spans="1:3" x14ac:dyDescent="0.25">
      <c r="A4041">
        <v>4038</v>
      </c>
      <c r="C4041" s="110" t="str">
        <f t="shared" si="63"/>
        <v/>
      </c>
    </row>
    <row r="4042" spans="1:3" x14ac:dyDescent="0.25">
      <c r="A4042">
        <v>4039</v>
      </c>
      <c r="C4042" s="110" t="str">
        <f t="shared" si="63"/>
        <v/>
      </c>
    </row>
    <row r="4043" spans="1:3" x14ac:dyDescent="0.25">
      <c r="A4043">
        <v>4040</v>
      </c>
      <c r="C4043" s="110" t="str">
        <f t="shared" si="63"/>
        <v/>
      </c>
    </row>
    <row r="4044" spans="1:3" x14ac:dyDescent="0.25">
      <c r="A4044">
        <v>4041</v>
      </c>
      <c r="C4044" s="110" t="str">
        <f t="shared" si="63"/>
        <v/>
      </c>
    </row>
    <row r="4045" spans="1:3" x14ac:dyDescent="0.25">
      <c r="A4045">
        <v>4042</v>
      </c>
      <c r="C4045" s="110" t="str">
        <f t="shared" si="63"/>
        <v/>
      </c>
    </row>
    <row r="4046" spans="1:3" x14ac:dyDescent="0.25">
      <c r="A4046">
        <v>4043</v>
      </c>
      <c r="C4046" s="110" t="str">
        <f t="shared" si="63"/>
        <v/>
      </c>
    </row>
    <row r="4047" spans="1:3" x14ac:dyDescent="0.25">
      <c r="A4047">
        <v>4044</v>
      </c>
      <c r="C4047" s="110" t="str">
        <f t="shared" si="63"/>
        <v/>
      </c>
    </row>
    <row r="4048" spans="1:3" x14ac:dyDescent="0.25">
      <c r="A4048">
        <v>4045</v>
      </c>
      <c r="C4048" s="110" t="str">
        <f t="shared" si="63"/>
        <v/>
      </c>
    </row>
    <row r="4049" spans="1:3" x14ac:dyDescent="0.25">
      <c r="A4049">
        <v>4046</v>
      </c>
      <c r="C4049" s="110" t="str">
        <f t="shared" si="63"/>
        <v/>
      </c>
    </row>
    <row r="4050" spans="1:3" x14ac:dyDescent="0.25">
      <c r="A4050">
        <v>4047</v>
      </c>
      <c r="C4050" s="110" t="str">
        <f t="shared" si="63"/>
        <v/>
      </c>
    </row>
    <row r="4051" spans="1:3" x14ac:dyDescent="0.25">
      <c r="A4051">
        <v>4048</v>
      </c>
      <c r="C4051" s="110" t="str">
        <f t="shared" si="63"/>
        <v/>
      </c>
    </row>
    <row r="4052" spans="1:3" x14ac:dyDescent="0.25">
      <c r="A4052">
        <v>4049</v>
      </c>
      <c r="C4052" s="110" t="str">
        <f t="shared" si="63"/>
        <v/>
      </c>
    </row>
    <row r="4053" spans="1:3" x14ac:dyDescent="0.25">
      <c r="A4053">
        <v>4050</v>
      </c>
      <c r="C4053" s="110" t="str">
        <f t="shared" si="63"/>
        <v/>
      </c>
    </row>
    <row r="4054" spans="1:3" x14ac:dyDescent="0.25">
      <c r="A4054">
        <v>4051</v>
      </c>
      <c r="C4054" s="110" t="str">
        <f t="shared" si="63"/>
        <v/>
      </c>
    </row>
    <row r="4055" spans="1:3" x14ac:dyDescent="0.25">
      <c r="A4055">
        <v>4052</v>
      </c>
      <c r="C4055" s="110" t="str">
        <f t="shared" si="63"/>
        <v/>
      </c>
    </row>
    <row r="4056" spans="1:3" x14ac:dyDescent="0.25">
      <c r="A4056">
        <v>4053</v>
      </c>
      <c r="C4056" s="110" t="str">
        <f t="shared" si="63"/>
        <v/>
      </c>
    </row>
    <row r="4057" spans="1:3" x14ac:dyDescent="0.25">
      <c r="A4057">
        <v>4054</v>
      </c>
      <c r="C4057" s="110" t="str">
        <f t="shared" si="63"/>
        <v/>
      </c>
    </row>
    <row r="4058" spans="1:3" x14ac:dyDescent="0.25">
      <c r="A4058">
        <v>4055</v>
      </c>
      <c r="C4058" s="110" t="str">
        <f t="shared" si="63"/>
        <v/>
      </c>
    </row>
    <row r="4059" spans="1:3" x14ac:dyDescent="0.25">
      <c r="A4059">
        <v>4056</v>
      </c>
      <c r="C4059" s="110" t="str">
        <f t="shared" si="63"/>
        <v/>
      </c>
    </row>
    <row r="4060" spans="1:3" x14ac:dyDescent="0.25">
      <c r="A4060">
        <v>4057</v>
      </c>
      <c r="C4060" s="110" t="str">
        <f t="shared" si="63"/>
        <v/>
      </c>
    </row>
    <row r="4061" spans="1:3" x14ac:dyDescent="0.25">
      <c r="A4061">
        <v>4058</v>
      </c>
      <c r="C4061" s="110" t="str">
        <f t="shared" si="63"/>
        <v/>
      </c>
    </row>
    <row r="4062" spans="1:3" x14ac:dyDescent="0.25">
      <c r="A4062">
        <v>4059</v>
      </c>
      <c r="C4062" s="110" t="str">
        <f t="shared" si="63"/>
        <v/>
      </c>
    </row>
    <row r="4063" spans="1:3" x14ac:dyDescent="0.25">
      <c r="A4063">
        <v>4060</v>
      </c>
      <c r="C4063" s="110" t="str">
        <f t="shared" si="63"/>
        <v/>
      </c>
    </row>
    <row r="4064" spans="1:3" x14ac:dyDescent="0.25">
      <c r="A4064">
        <v>4061</v>
      </c>
      <c r="C4064" s="110" t="str">
        <f t="shared" si="63"/>
        <v/>
      </c>
    </row>
    <row r="4065" spans="1:3" x14ac:dyDescent="0.25">
      <c r="A4065">
        <v>4062</v>
      </c>
      <c r="C4065" s="110" t="str">
        <f t="shared" si="63"/>
        <v/>
      </c>
    </row>
    <row r="4066" spans="1:3" x14ac:dyDescent="0.25">
      <c r="A4066">
        <v>4063</v>
      </c>
      <c r="C4066" s="110" t="str">
        <f t="shared" si="63"/>
        <v/>
      </c>
    </row>
    <row r="4067" spans="1:3" x14ac:dyDescent="0.25">
      <c r="A4067">
        <v>4064</v>
      </c>
      <c r="C4067" s="110" t="str">
        <f t="shared" si="63"/>
        <v/>
      </c>
    </row>
    <row r="4068" spans="1:3" x14ac:dyDescent="0.25">
      <c r="A4068">
        <v>4065</v>
      </c>
      <c r="C4068" s="110" t="str">
        <f t="shared" si="63"/>
        <v/>
      </c>
    </row>
    <row r="4069" spans="1:3" x14ac:dyDescent="0.25">
      <c r="A4069">
        <v>4066</v>
      </c>
      <c r="C4069" s="110" t="str">
        <f t="shared" si="63"/>
        <v/>
      </c>
    </row>
    <row r="4070" spans="1:3" x14ac:dyDescent="0.25">
      <c r="A4070">
        <v>4067</v>
      </c>
      <c r="C4070" s="110" t="str">
        <f t="shared" si="63"/>
        <v/>
      </c>
    </row>
    <row r="4071" spans="1:3" x14ac:dyDescent="0.25">
      <c r="A4071">
        <v>4068</v>
      </c>
      <c r="C4071" s="110" t="str">
        <f t="shared" si="63"/>
        <v/>
      </c>
    </row>
    <row r="4072" spans="1:3" x14ac:dyDescent="0.25">
      <c r="A4072">
        <v>4069</v>
      </c>
      <c r="C4072" s="110" t="str">
        <f t="shared" si="63"/>
        <v/>
      </c>
    </row>
    <row r="4073" spans="1:3" x14ac:dyDescent="0.25">
      <c r="A4073">
        <v>4070</v>
      </c>
      <c r="C4073" s="110" t="str">
        <f t="shared" si="63"/>
        <v/>
      </c>
    </row>
    <row r="4074" spans="1:3" x14ac:dyDescent="0.25">
      <c r="A4074">
        <v>4071</v>
      </c>
      <c r="C4074" s="110" t="str">
        <f t="shared" si="63"/>
        <v/>
      </c>
    </row>
    <row r="4075" spans="1:3" x14ac:dyDescent="0.25">
      <c r="A4075">
        <v>4072</v>
      </c>
      <c r="C4075" s="110" t="str">
        <f t="shared" si="63"/>
        <v/>
      </c>
    </row>
    <row r="4076" spans="1:3" x14ac:dyDescent="0.25">
      <c r="A4076">
        <v>4073</v>
      </c>
      <c r="C4076" s="110" t="str">
        <f t="shared" si="63"/>
        <v/>
      </c>
    </row>
    <row r="4077" spans="1:3" x14ac:dyDescent="0.25">
      <c r="A4077">
        <v>4074</v>
      </c>
      <c r="C4077" s="110" t="str">
        <f t="shared" si="63"/>
        <v/>
      </c>
    </row>
    <row r="4078" spans="1:3" x14ac:dyDescent="0.25">
      <c r="A4078">
        <v>4075</v>
      </c>
      <c r="C4078" s="110" t="str">
        <f t="shared" si="63"/>
        <v/>
      </c>
    </row>
    <row r="4079" spans="1:3" x14ac:dyDescent="0.25">
      <c r="A4079">
        <v>4076</v>
      </c>
      <c r="C4079" s="110" t="str">
        <f t="shared" si="63"/>
        <v/>
      </c>
    </row>
    <row r="4080" spans="1:3" x14ac:dyDescent="0.25">
      <c r="A4080">
        <v>4077</v>
      </c>
      <c r="C4080" s="110" t="str">
        <f t="shared" si="63"/>
        <v/>
      </c>
    </row>
    <row r="4081" spans="1:3" x14ac:dyDescent="0.25">
      <c r="A4081">
        <v>4078</v>
      </c>
      <c r="C4081" s="110" t="str">
        <f t="shared" si="63"/>
        <v/>
      </c>
    </row>
    <row r="4082" spans="1:3" x14ac:dyDescent="0.25">
      <c r="A4082">
        <v>4079</v>
      </c>
      <c r="C4082" s="110" t="str">
        <f t="shared" si="63"/>
        <v/>
      </c>
    </row>
    <row r="4083" spans="1:3" x14ac:dyDescent="0.25">
      <c r="A4083">
        <v>4080</v>
      </c>
      <c r="C4083" s="110" t="str">
        <f t="shared" si="63"/>
        <v/>
      </c>
    </row>
    <row r="4084" spans="1:3" x14ac:dyDescent="0.25">
      <c r="A4084">
        <v>4081</v>
      </c>
      <c r="C4084" s="110" t="str">
        <f t="shared" si="63"/>
        <v/>
      </c>
    </row>
    <row r="4085" spans="1:3" x14ac:dyDescent="0.25">
      <c r="A4085">
        <v>4082</v>
      </c>
      <c r="C4085" s="110" t="str">
        <f t="shared" si="63"/>
        <v/>
      </c>
    </row>
    <row r="4086" spans="1:3" x14ac:dyDescent="0.25">
      <c r="A4086">
        <v>4083</v>
      </c>
      <c r="C4086" s="110" t="str">
        <f t="shared" si="63"/>
        <v/>
      </c>
    </row>
    <row r="4087" spans="1:3" x14ac:dyDescent="0.25">
      <c r="A4087">
        <v>4084</v>
      </c>
      <c r="C4087" s="110" t="str">
        <f t="shared" si="63"/>
        <v/>
      </c>
    </row>
    <row r="4088" spans="1:3" x14ac:dyDescent="0.25">
      <c r="A4088">
        <v>4085</v>
      </c>
      <c r="C4088" s="110" t="str">
        <f t="shared" si="63"/>
        <v/>
      </c>
    </row>
    <row r="4089" spans="1:3" x14ac:dyDescent="0.25">
      <c r="A4089">
        <v>4086</v>
      </c>
      <c r="C4089" s="110" t="str">
        <f t="shared" si="63"/>
        <v/>
      </c>
    </row>
    <row r="4090" spans="1:3" x14ac:dyDescent="0.25">
      <c r="A4090">
        <v>4087</v>
      </c>
      <c r="C4090" s="110" t="str">
        <f t="shared" si="63"/>
        <v/>
      </c>
    </row>
    <row r="4091" spans="1:3" x14ac:dyDescent="0.25">
      <c r="A4091">
        <v>4088</v>
      </c>
      <c r="C4091" s="110" t="str">
        <f t="shared" si="63"/>
        <v/>
      </c>
    </row>
    <row r="4092" spans="1:3" x14ac:dyDescent="0.25">
      <c r="A4092">
        <v>4089</v>
      </c>
      <c r="C4092" s="110" t="str">
        <f t="shared" si="63"/>
        <v/>
      </c>
    </row>
    <row r="4093" spans="1:3" x14ac:dyDescent="0.25">
      <c r="A4093">
        <v>4090</v>
      </c>
      <c r="C4093" s="110" t="str">
        <f t="shared" si="63"/>
        <v/>
      </c>
    </row>
    <row r="4094" spans="1:3" x14ac:dyDescent="0.25">
      <c r="A4094">
        <v>4091</v>
      </c>
      <c r="C4094" s="110" t="str">
        <f t="shared" si="63"/>
        <v/>
      </c>
    </row>
    <row r="4095" spans="1:3" x14ac:dyDescent="0.25">
      <c r="A4095">
        <v>4092</v>
      </c>
      <c r="C4095" s="110" t="str">
        <f t="shared" si="63"/>
        <v/>
      </c>
    </row>
    <row r="4096" spans="1:3" x14ac:dyDescent="0.25">
      <c r="A4096">
        <v>4093</v>
      </c>
      <c r="C4096" s="110" t="str">
        <f t="shared" si="63"/>
        <v/>
      </c>
    </row>
    <row r="4097" spans="1:3" x14ac:dyDescent="0.25">
      <c r="A4097">
        <v>4094</v>
      </c>
      <c r="C4097" s="110" t="str">
        <f t="shared" si="63"/>
        <v/>
      </c>
    </row>
    <row r="4098" spans="1:3" x14ac:dyDescent="0.25">
      <c r="A4098">
        <v>4095</v>
      </c>
      <c r="C4098" s="110" t="str">
        <f t="shared" si="63"/>
        <v/>
      </c>
    </row>
    <row r="4099" spans="1:3" x14ac:dyDescent="0.25">
      <c r="A4099">
        <v>4096</v>
      </c>
      <c r="C4099" s="110" t="str">
        <f t="shared" si="63"/>
        <v/>
      </c>
    </row>
    <row r="4100" spans="1:3" x14ac:dyDescent="0.25">
      <c r="A4100">
        <v>4097</v>
      </c>
      <c r="C4100" s="110" t="str">
        <f t="shared" ref="C4100:C4163" si="64">IF(B4100="","",B4100+15)</f>
        <v/>
      </c>
    </row>
    <row r="4101" spans="1:3" x14ac:dyDescent="0.25">
      <c r="A4101">
        <v>4098</v>
      </c>
      <c r="C4101" s="110" t="str">
        <f t="shared" si="64"/>
        <v/>
      </c>
    </row>
    <row r="4102" spans="1:3" x14ac:dyDescent="0.25">
      <c r="A4102">
        <v>4099</v>
      </c>
      <c r="C4102" s="110" t="str">
        <f t="shared" si="64"/>
        <v/>
      </c>
    </row>
    <row r="4103" spans="1:3" x14ac:dyDescent="0.25">
      <c r="A4103">
        <v>4100</v>
      </c>
      <c r="C4103" s="110" t="str">
        <f t="shared" si="64"/>
        <v/>
      </c>
    </row>
    <row r="4104" spans="1:3" x14ac:dyDescent="0.25">
      <c r="A4104">
        <v>4101</v>
      </c>
      <c r="C4104" s="110" t="str">
        <f t="shared" si="64"/>
        <v/>
      </c>
    </row>
    <row r="4105" spans="1:3" x14ac:dyDescent="0.25">
      <c r="A4105">
        <v>4102</v>
      </c>
      <c r="C4105" s="110" t="str">
        <f t="shared" si="64"/>
        <v/>
      </c>
    </row>
    <row r="4106" spans="1:3" x14ac:dyDescent="0.25">
      <c r="A4106">
        <v>4103</v>
      </c>
      <c r="C4106" s="110" t="str">
        <f t="shared" si="64"/>
        <v/>
      </c>
    </row>
    <row r="4107" spans="1:3" x14ac:dyDescent="0.25">
      <c r="A4107">
        <v>4104</v>
      </c>
      <c r="C4107" s="110" t="str">
        <f t="shared" si="64"/>
        <v/>
      </c>
    </row>
    <row r="4108" spans="1:3" x14ac:dyDescent="0.25">
      <c r="A4108">
        <v>4105</v>
      </c>
      <c r="C4108" s="110" t="str">
        <f t="shared" si="64"/>
        <v/>
      </c>
    </row>
    <row r="4109" spans="1:3" x14ac:dyDescent="0.25">
      <c r="A4109">
        <v>4106</v>
      </c>
      <c r="C4109" s="110" t="str">
        <f t="shared" si="64"/>
        <v/>
      </c>
    </row>
    <row r="4110" spans="1:3" x14ac:dyDescent="0.25">
      <c r="A4110">
        <v>4107</v>
      </c>
      <c r="C4110" s="110" t="str">
        <f t="shared" si="64"/>
        <v/>
      </c>
    </row>
    <row r="4111" spans="1:3" x14ac:dyDescent="0.25">
      <c r="A4111">
        <v>4108</v>
      </c>
      <c r="C4111" s="110" t="str">
        <f t="shared" si="64"/>
        <v/>
      </c>
    </row>
    <row r="4112" spans="1:3" x14ac:dyDescent="0.25">
      <c r="A4112">
        <v>4109</v>
      </c>
      <c r="C4112" s="110" t="str">
        <f t="shared" si="64"/>
        <v/>
      </c>
    </row>
    <row r="4113" spans="1:3" x14ac:dyDescent="0.25">
      <c r="A4113">
        <v>4110</v>
      </c>
      <c r="C4113" s="110" t="str">
        <f t="shared" si="64"/>
        <v/>
      </c>
    </row>
    <row r="4114" spans="1:3" x14ac:dyDescent="0.25">
      <c r="A4114">
        <v>4111</v>
      </c>
      <c r="C4114" s="110" t="str">
        <f t="shared" si="64"/>
        <v/>
      </c>
    </row>
    <row r="4115" spans="1:3" x14ac:dyDescent="0.25">
      <c r="A4115">
        <v>4112</v>
      </c>
      <c r="C4115" s="110" t="str">
        <f t="shared" si="64"/>
        <v/>
      </c>
    </row>
    <row r="4116" spans="1:3" x14ac:dyDescent="0.25">
      <c r="A4116">
        <v>4113</v>
      </c>
      <c r="C4116" s="110" t="str">
        <f t="shared" si="64"/>
        <v/>
      </c>
    </row>
    <row r="4117" spans="1:3" x14ac:dyDescent="0.25">
      <c r="A4117">
        <v>4114</v>
      </c>
      <c r="C4117" s="110" t="str">
        <f t="shared" si="64"/>
        <v/>
      </c>
    </row>
    <row r="4118" spans="1:3" x14ac:dyDescent="0.25">
      <c r="A4118">
        <v>4115</v>
      </c>
      <c r="C4118" s="110" t="str">
        <f t="shared" si="64"/>
        <v/>
      </c>
    </row>
    <row r="4119" spans="1:3" x14ac:dyDescent="0.25">
      <c r="A4119">
        <v>4116</v>
      </c>
      <c r="C4119" s="110" t="str">
        <f t="shared" si="64"/>
        <v/>
      </c>
    </row>
    <row r="4120" spans="1:3" x14ac:dyDescent="0.25">
      <c r="A4120">
        <v>4117</v>
      </c>
      <c r="C4120" s="110" t="str">
        <f t="shared" si="64"/>
        <v/>
      </c>
    </row>
    <row r="4121" spans="1:3" x14ac:dyDescent="0.25">
      <c r="A4121">
        <v>4118</v>
      </c>
      <c r="C4121" s="110" t="str">
        <f t="shared" si="64"/>
        <v/>
      </c>
    </row>
    <row r="4122" spans="1:3" x14ac:dyDescent="0.25">
      <c r="A4122">
        <v>4119</v>
      </c>
      <c r="C4122" s="110" t="str">
        <f t="shared" si="64"/>
        <v/>
      </c>
    </row>
    <row r="4123" spans="1:3" x14ac:dyDescent="0.25">
      <c r="A4123">
        <v>4120</v>
      </c>
      <c r="C4123" s="110" t="str">
        <f t="shared" si="64"/>
        <v/>
      </c>
    </row>
    <row r="4124" spans="1:3" x14ac:dyDescent="0.25">
      <c r="A4124">
        <v>4121</v>
      </c>
      <c r="C4124" s="110" t="str">
        <f t="shared" si="64"/>
        <v/>
      </c>
    </row>
    <row r="4125" spans="1:3" x14ac:dyDescent="0.25">
      <c r="A4125">
        <v>4122</v>
      </c>
      <c r="C4125" s="110" t="str">
        <f t="shared" si="64"/>
        <v/>
      </c>
    </row>
    <row r="4126" spans="1:3" x14ac:dyDescent="0.25">
      <c r="A4126">
        <v>4123</v>
      </c>
      <c r="C4126" s="110" t="str">
        <f t="shared" si="64"/>
        <v/>
      </c>
    </row>
    <row r="4127" spans="1:3" x14ac:dyDescent="0.25">
      <c r="A4127">
        <v>4124</v>
      </c>
      <c r="C4127" s="110" t="str">
        <f t="shared" si="64"/>
        <v/>
      </c>
    </row>
    <row r="4128" spans="1:3" x14ac:dyDescent="0.25">
      <c r="A4128">
        <v>4125</v>
      </c>
      <c r="C4128" s="110" t="str">
        <f t="shared" si="64"/>
        <v/>
      </c>
    </row>
    <row r="4129" spans="1:3" x14ac:dyDescent="0.25">
      <c r="A4129">
        <v>4126</v>
      </c>
      <c r="C4129" s="110" t="str">
        <f t="shared" si="64"/>
        <v/>
      </c>
    </row>
    <row r="4130" spans="1:3" x14ac:dyDescent="0.25">
      <c r="A4130">
        <v>4127</v>
      </c>
      <c r="C4130" s="110" t="str">
        <f t="shared" si="64"/>
        <v/>
      </c>
    </row>
    <row r="4131" spans="1:3" x14ac:dyDescent="0.25">
      <c r="A4131">
        <v>4128</v>
      </c>
      <c r="C4131" s="110" t="str">
        <f t="shared" si="64"/>
        <v/>
      </c>
    </row>
    <row r="4132" spans="1:3" x14ac:dyDescent="0.25">
      <c r="A4132">
        <v>4129</v>
      </c>
      <c r="C4132" s="110" t="str">
        <f t="shared" si="64"/>
        <v/>
      </c>
    </row>
    <row r="4133" spans="1:3" x14ac:dyDescent="0.25">
      <c r="A4133">
        <v>4130</v>
      </c>
      <c r="C4133" s="110" t="str">
        <f t="shared" si="64"/>
        <v/>
      </c>
    </row>
    <row r="4134" spans="1:3" x14ac:dyDescent="0.25">
      <c r="A4134">
        <v>4131</v>
      </c>
      <c r="C4134" s="110" t="str">
        <f t="shared" si="64"/>
        <v/>
      </c>
    </row>
    <row r="4135" spans="1:3" x14ac:dyDescent="0.25">
      <c r="A4135">
        <v>4132</v>
      </c>
      <c r="C4135" s="110" t="str">
        <f t="shared" si="64"/>
        <v/>
      </c>
    </row>
    <row r="4136" spans="1:3" x14ac:dyDescent="0.25">
      <c r="A4136">
        <v>4133</v>
      </c>
      <c r="C4136" s="110" t="str">
        <f t="shared" si="64"/>
        <v/>
      </c>
    </row>
    <row r="4137" spans="1:3" x14ac:dyDescent="0.25">
      <c r="A4137">
        <v>4134</v>
      </c>
      <c r="C4137" s="110" t="str">
        <f t="shared" si="64"/>
        <v/>
      </c>
    </row>
    <row r="4138" spans="1:3" x14ac:dyDescent="0.25">
      <c r="A4138">
        <v>4135</v>
      </c>
      <c r="C4138" s="110" t="str">
        <f t="shared" si="64"/>
        <v/>
      </c>
    </row>
    <row r="4139" spans="1:3" x14ac:dyDescent="0.25">
      <c r="A4139">
        <v>4136</v>
      </c>
      <c r="C4139" s="110" t="str">
        <f t="shared" si="64"/>
        <v/>
      </c>
    </row>
    <row r="4140" spans="1:3" x14ac:dyDescent="0.25">
      <c r="A4140">
        <v>4137</v>
      </c>
      <c r="C4140" s="110" t="str">
        <f t="shared" si="64"/>
        <v/>
      </c>
    </row>
    <row r="4141" spans="1:3" x14ac:dyDescent="0.25">
      <c r="A4141">
        <v>4138</v>
      </c>
      <c r="C4141" s="110" t="str">
        <f t="shared" si="64"/>
        <v/>
      </c>
    </row>
    <row r="4142" spans="1:3" x14ac:dyDescent="0.25">
      <c r="A4142">
        <v>4139</v>
      </c>
      <c r="C4142" s="110" t="str">
        <f t="shared" si="64"/>
        <v/>
      </c>
    </row>
    <row r="4143" spans="1:3" x14ac:dyDescent="0.25">
      <c r="A4143">
        <v>4140</v>
      </c>
      <c r="C4143" s="110" t="str">
        <f t="shared" si="64"/>
        <v/>
      </c>
    </row>
    <row r="4144" spans="1:3" x14ac:dyDescent="0.25">
      <c r="A4144">
        <v>4141</v>
      </c>
      <c r="C4144" s="110" t="str">
        <f t="shared" si="64"/>
        <v/>
      </c>
    </row>
    <row r="4145" spans="1:3" x14ac:dyDescent="0.25">
      <c r="A4145">
        <v>4142</v>
      </c>
      <c r="C4145" s="110" t="str">
        <f t="shared" si="64"/>
        <v/>
      </c>
    </row>
    <row r="4146" spans="1:3" x14ac:dyDescent="0.25">
      <c r="A4146">
        <v>4143</v>
      </c>
      <c r="C4146" s="110" t="str">
        <f t="shared" si="64"/>
        <v/>
      </c>
    </row>
    <row r="4147" spans="1:3" x14ac:dyDescent="0.25">
      <c r="A4147">
        <v>4144</v>
      </c>
      <c r="C4147" s="110" t="str">
        <f t="shared" si="64"/>
        <v/>
      </c>
    </row>
    <row r="4148" spans="1:3" x14ac:dyDescent="0.25">
      <c r="A4148">
        <v>4145</v>
      </c>
      <c r="C4148" s="110" t="str">
        <f t="shared" si="64"/>
        <v/>
      </c>
    </row>
    <row r="4149" spans="1:3" x14ac:dyDescent="0.25">
      <c r="A4149">
        <v>4146</v>
      </c>
      <c r="C4149" s="110" t="str">
        <f t="shared" si="64"/>
        <v/>
      </c>
    </row>
    <row r="4150" spans="1:3" x14ac:dyDescent="0.25">
      <c r="A4150">
        <v>4147</v>
      </c>
      <c r="C4150" s="110" t="str">
        <f t="shared" si="64"/>
        <v/>
      </c>
    </row>
    <row r="4151" spans="1:3" x14ac:dyDescent="0.25">
      <c r="A4151">
        <v>4148</v>
      </c>
      <c r="C4151" s="110" t="str">
        <f t="shared" si="64"/>
        <v/>
      </c>
    </row>
    <row r="4152" spans="1:3" x14ac:dyDescent="0.25">
      <c r="A4152">
        <v>4149</v>
      </c>
      <c r="C4152" s="110" t="str">
        <f t="shared" si="64"/>
        <v/>
      </c>
    </row>
    <row r="4153" spans="1:3" x14ac:dyDescent="0.25">
      <c r="A4153">
        <v>4150</v>
      </c>
      <c r="C4153" s="110" t="str">
        <f t="shared" si="64"/>
        <v/>
      </c>
    </row>
    <row r="4154" spans="1:3" x14ac:dyDescent="0.25">
      <c r="A4154">
        <v>4151</v>
      </c>
      <c r="C4154" s="110" t="str">
        <f t="shared" si="64"/>
        <v/>
      </c>
    </row>
    <row r="4155" spans="1:3" x14ac:dyDescent="0.25">
      <c r="A4155">
        <v>4152</v>
      </c>
      <c r="C4155" s="110" t="str">
        <f t="shared" si="64"/>
        <v/>
      </c>
    </row>
    <row r="4156" spans="1:3" x14ac:dyDescent="0.25">
      <c r="A4156">
        <v>4153</v>
      </c>
      <c r="C4156" s="110" t="str">
        <f t="shared" si="64"/>
        <v/>
      </c>
    </row>
    <row r="4157" spans="1:3" x14ac:dyDescent="0.25">
      <c r="A4157">
        <v>4154</v>
      </c>
      <c r="C4157" s="110" t="str">
        <f t="shared" si="64"/>
        <v/>
      </c>
    </row>
    <row r="4158" spans="1:3" x14ac:dyDescent="0.25">
      <c r="A4158">
        <v>4155</v>
      </c>
      <c r="C4158" s="110" t="str">
        <f t="shared" si="64"/>
        <v/>
      </c>
    </row>
    <row r="4159" spans="1:3" x14ac:dyDescent="0.25">
      <c r="A4159">
        <v>4156</v>
      </c>
      <c r="C4159" s="110" t="str">
        <f t="shared" si="64"/>
        <v/>
      </c>
    </row>
    <row r="4160" spans="1:3" x14ac:dyDescent="0.25">
      <c r="A4160">
        <v>4157</v>
      </c>
      <c r="C4160" s="110" t="str">
        <f t="shared" si="64"/>
        <v/>
      </c>
    </row>
    <row r="4161" spans="1:3" x14ac:dyDescent="0.25">
      <c r="A4161">
        <v>4158</v>
      </c>
      <c r="C4161" s="110" t="str">
        <f t="shared" si="64"/>
        <v/>
      </c>
    </row>
    <row r="4162" spans="1:3" x14ac:dyDescent="0.25">
      <c r="A4162">
        <v>4159</v>
      </c>
      <c r="C4162" s="110" t="str">
        <f t="shared" si="64"/>
        <v/>
      </c>
    </row>
    <row r="4163" spans="1:3" x14ac:dyDescent="0.25">
      <c r="A4163">
        <v>4160</v>
      </c>
      <c r="C4163" s="110" t="str">
        <f t="shared" si="64"/>
        <v/>
      </c>
    </row>
    <row r="4164" spans="1:3" x14ac:dyDescent="0.25">
      <c r="A4164">
        <v>4161</v>
      </c>
      <c r="C4164" s="110" t="str">
        <f t="shared" ref="C4164:C4227" si="65">IF(B4164="","",B4164+15)</f>
        <v/>
      </c>
    </row>
    <row r="4165" spans="1:3" x14ac:dyDescent="0.25">
      <c r="A4165">
        <v>4162</v>
      </c>
      <c r="C4165" s="110" t="str">
        <f t="shared" si="65"/>
        <v/>
      </c>
    </row>
    <row r="4166" spans="1:3" x14ac:dyDescent="0.25">
      <c r="A4166">
        <v>4163</v>
      </c>
      <c r="C4166" s="110" t="str">
        <f t="shared" si="65"/>
        <v/>
      </c>
    </row>
    <row r="4167" spans="1:3" x14ac:dyDescent="0.25">
      <c r="A4167">
        <v>4164</v>
      </c>
      <c r="C4167" s="110" t="str">
        <f t="shared" si="65"/>
        <v/>
      </c>
    </row>
    <row r="4168" spans="1:3" x14ac:dyDescent="0.25">
      <c r="A4168">
        <v>4165</v>
      </c>
      <c r="C4168" s="110" t="str">
        <f t="shared" si="65"/>
        <v/>
      </c>
    </row>
    <row r="4169" spans="1:3" x14ac:dyDescent="0.25">
      <c r="A4169">
        <v>4166</v>
      </c>
      <c r="C4169" s="110" t="str">
        <f t="shared" si="65"/>
        <v/>
      </c>
    </row>
    <row r="4170" spans="1:3" x14ac:dyDescent="0.25">
      <c r="A4170">
        <v>4167</v>
      </c>
      <c r="C4170" s="110" t="str">
        <f t="shared" si="65"/>
        <v/>
      </c>
    </row>
    <row r="4171" spans="1:3" x14ac:dyDescent="0.25">
      <c r="A4171">
        <v>4168</v>
      </c>
      <c r="C4171" s="110" t="str">
        <f t="shared" si="65"/>
        <v/>
      </c>
    </row>
    <row r="4172" spans="1:3" x14ac:dyDescent="0.25">
      <c r="A4172">
        <v>4169</v>
      </c>
      <c r="C4172" s="110" t="str">
        <f t="shared" si="65"/>
        <v/>
      </c>
    </row>
    <row r="4173" spans="1:3" x14ac:dyDescent="0.25">
      <c r="A4173">
        <v>4170</v>
      </c>
      <c r="C4173" s="110" t="str">
        <f t="shared" si="65"/>
        <v/>
      </c>
    </row>
    <row r="4174" spans="1:3" x14ac:dyDescent="0.25">
      <c r="A4174">
        <v>4171</v>
      </c>
      <c r="C4174" s="110" t="str">
        <f t="shared" si="65"/>
        <v/>
      </c>
    </row>
    <row r="4175" spans="1:3" x14ac:dyDescent="0.25">
      <c r="A4175">
        <v>4172</v>
      </c>
      <c r="C4175" s="110" t="str">
        <f t="shared" si="65"/>
        <v/>
      </c>
    </row>
    <row r="4176" spans="1:3" x14ac:dyDescent="0.25">
      <c r="A4176">
        <v>4173</v>
      </c>
      <c r="C4176" s="110" t="str">
        <f t="shared" si="65"/>
        <v/>
      </c>
    </row>
    <row r="4177" spans="1:3" x14ac:dyDescent="0.25">
      <c r="A4177">
        <v>4174</v>
      </c>
      <c r="C4177" s="110" t="str">
        <f t="shared" si="65"/>
        <v/>
      </c>
    </row>
    <row r="4178" spans="1:3" x14ac:dyDescent="0.25">
      <c r="A4178">
        <v>4175</v>
      </c>
      <c r="C4178" s="110" t="str">
        <f t="shared" si="65"/>
        <v/>
      </c>
    </row>
    <row r="4179" spans="1:3" x14ac:dyDescent="0.25">
      <c r="A4179">
        <v>4176</v>
      </c>
      <c r="C4179" s="110" t="str">
        <f t="shared" si="65"/>
        <v/>
      </c>
    </row>
    <row r="4180" spans="1:3" x14ac:dyDescent="0.25">
      <c r="A4180">
        <v>4177</v>
      </c>
      <c r="C4180" s="110" t="str">
        <f t="shared" si="65"/>
        <v/>
      </c>
    </row>
    <row r="4181" spans="1:3" x14ac:dyDescent="0.25">
      <c r="A4181">
        <v>4178</v>
      </c>
      <c r="C4181" s="110" t="str">
        <f t="shared" si="65"/>
        <v/>
      </c>
    </row>
    <row r="4182" spans="1:3" x14ac:dyDescent="0.25">
      <c r="A4182">
        <v>4179</v>
      </c>
      <c r="C4182" s="110" t="str">
        <f t="shared" si="65"/>
        <v/>
      </c>
    </row>
    <row r="4183" spans="1:3" x14ac:dyDescent="0.25">
      <c r="A4183">
        <v>4180</v>
      </c>
      <c r="C4183" s="110" t="str">
        <f t="shared" si="65"/>
        <v/>
      </c>
    </row>
    <row r="4184" spans="1:3" x14ac:dyDescent="0.25">
      <c r="A4184">
        <v>4181</v>
      </c>
      <c r="C4184" s="110" t="str">
        <f t="shared" si="65"/>
        <v/>
      </c>
    </row>
    <row r="4185" spans="1:3" x14ac:dyDescent="0.25">
      <c r="A4185">
        <v>4182</v>
      </c>
      <c r="C4185" s="110" t="str">
        <f t="shared" si="65"/>
        <v/>
      </c>
    </row>
    <row r="4186" spans="1:3" x14ac:dyDescent="0.25">
      <c r="A4186">
        <v>4183</v>
      </c>
      <c r="C4186" s="110" t="str">
        <f t="shared" si="65"/>
        <v/>
      </c>
    </row>
    <row r="4187" spans="1:3" x14ac:dyDescent="0.25">
      <c r="A4187">
        <v>4184</v>
      </c>
      <c r="C4187" s="110" t="str">
        <f t="shared" si="65"/>
        <v/>
      </c>
    </row>
    <row r="4188" spans="1:3" x14ac:dyDescent="0.25">
      <c r="A4188">
        <v>4185</v>
      </c>
      <c r="C4188" s="110" t="str">
        <f t="shared" si="65"/>
        <v/>
      </c>
    </row>
    <row r="4189" spans="1:3" x14ac:dyDescent="0.25">
      <c r="A4189">
        <v>4186</v>
      </c>
      <c r="C4189" s="110" t="str">
        <f t="shared" si="65"/>
        <v/>
      </c>
    </row>
    <row r="4190" spans="1:3" x14ac:dyDescent="0.25">
      <c r="A4190">
        <v>4187</v>
      </c>
      <c r="C4190" s="110" t="str">
        <f t="shared" si="65"/>
        <v/>
      </c>
    </row>
    <row r="4191" spans="1:3" x14ac:dyDescent="0.25">
      <c r="A4191">
        <v>4188</v>
      </c>
      <c r="C4191" s="110" t="str">
        <f t="shared" si="65"/>
        <v/>
      </c>
    </row>
    <row r="4192" spans="1:3" x14ac:dyDescent="0.25">
      <c r="A4192">
        <v>4189</v>
      </c>
      <c r="C4192" s="110" t="str">
        <f t="shared" si="65"/>
        <v/>
      </c>
    </row>
    <row r="4193" spans="1:3" x14ac:dyDescent="0.25">
      <c r="A4193">
        <v>4190</v>
      </c>
      <c r="C4193" s="110" t="str">
        <f t="shared" si="65"/>
        <v/>
      </c>
    </row>
    <row r="4194" spans="1:3" x14ac:dyDescent="0.25">
      <c r="A4194">
        <v>4191</v>
      </c>
      <c r="C4194" s="110" t="str">
        <f t="shared" si="65"/>
        <v/>
      </c>
    </row>
    <row r="4195" spans="1:3" x14ac:dyDescent="0.25">
      <c r="A4195">
        <v>4192</v>
      </c>
      <c r="C4195" s="110" t="str">
        <f t="shared" si="65"/>
        <v/>
      </c>
    </row>
    <row r="4196" spans="1:3" x14ac:dyDescent="0.25">
      <c r="A4196">
        <v>4193</v>
      </c>
      <c r="C4196" s="110" t="str">
        <f t="shared" si="65"/>
        <v/>
      </c>
    </row>
    <row r="4197" spans="1:3" x14ac:dyDescent="0.25">
      <c r="A4197">
        <v>4194</v>
      </c>
      <c r="C4197" s="110" t="str">
        <f t="shared" si="65"/>
        <v/>
      </c>
    </row>
    <row r="4198" spans="1:3" x14ac:dyDescent="0.25">
      <c r="A4198">
        <v>4195</v>
      </c>
      <c r="C4198" s="110" t="str">
        <f t="shared" si="65"/>
        <v/>
      </c>
    </row>
    <row r="4199" spans="1:3" x14ac:dyDescent="0.25">
      <c r="A4199">
        <v>4196</v>
      </c>
      <c r="C4199" s="110" t="str">
        <f t="shared" si="65"/>
        <v/>
      </c>
    </row>
    <row r="4200" spans="1:3" x14ac:dyDescent="0.25">
      <c r="A4200">
        <v>4197</v>
      </c>
      <c r="C4200" s="110" t="str">
        <f t="shared" si="65"/>
        <v/>
      </c>
    </row>
    <row r="4201" spans="1:3" x14ac:dyDescent="0.25">
      <c r="A4201">
        <v>4198</v>
      </c>
      <c r="C4201" s="110" t="str">
        <f t="shared" si="65"/>
        <v/>
      </c>
    </row>
    <row r="4202" spans="1:3" x14ac:dyDescent="0.25">
      <c r="A4202">
        <v>4199</v>
      </c>
      <c r="C4202" s="110" t="str">
        <f t="shared" si="65"/>
        <v/>
      </c>
    </row>
    <row r="4203" spans="1:3" x14ac:dyDescent="0.25">
      <c r="A4203">
        <v>4200</v>
      </c>
      <c r="C4203" s="110" t="str">
        <f t="shared" si="65"/>
        <v/>
      </c>
    </row>
    <row r="4204" spans="1:3" x14ac:dyDescent="0.25">
      <c r="A4204">
        <v>4201</v>
      </c>
      <c r="C4204" s="110" t="str">
        <f t="shared" si="65"/>
        <v/>
      </c>
    </row>
    <row r="4205" spans="1:3" x14ac:dyDescent="0.25">
      <c r="A4205">
        <v>4202</v>
      </c>
      <c r="C4205" s="110" t="str">
        <f t="shared" si="65"/>
        <v/>
      </c>
    </row>
    <row r="4206" spans="1:3" x14ac:dyDescent="0.25">
      <c r="A4206">
        <v>4203</v>
      </c>
      <c r="C4206" s="110" t="str">
        <f t="shared" si="65"/>
        <v/>
      </c>
    </row>
    <row r="4207" spans="1:3" x14ac:dyDescent="0.25">
      <c r="A4207">
        <v>4204</v>
      </c>
      <c r="C4207" s="110" t="str">
        <f t="shared" si="65"/>
        <v/>
      </c>
    </row>
    <row r="4208" spans="1:3" x14ac:dyDescent="0.25">
      <c r="A4208">
        <v>4205</v>
      </c>
      <c r="C4208" s="110" t="str">
        <f t="shared" si="65"/>
        <v/>
      </c>
    </row>
    <row r="4209" spans="1:3" x14ac:dyDescent="0.25">
      <c r="A4209">
        <v>4206</v>
      </c>
      <c r="C4209" s="110" t="str">
        <f t="shared" si="65"/>
        <v/>
      </c>
    </row>
    <row r="4210" spans="1:3" x14ac:dyDescent="0.25">
      <c r="A4210">
        <v>4207</v>
      </c>
      <c r="C4210" s="110" t="str">
        <f t="shared" si="65"/>
        <v/>
      </c>
    </row>
    <row r="4211" spans="1:3" x14ac:dyDescent="0.25">
      <c r="A4211">
        <v>4208</v>
      </c>
      <c r="C4211" s="110" t="str">
        <f t="shared" si="65"/>
        <v/>
      </c>
    </row>
    <row r="4212" spans="1:3" x14ac:dyDescent="0.25">
      <c r="A4212">
        <v>4209</v>
      </c>
      <c r="C4212" s="110" t="str">
        <f t="shared" si="65"/>
        <v/>
      </c>
    </row>
    <row r="4213" spans="1:3" x14ac:dyDescent="0.25">
      <c r="A4213">
        <v>4210</v>
      </c>
      <c r="C4213" s="110" t="str">
        <f t="shared" si="65"/>
        <v/>
      </c>
    </row>
    <row r="4214" spans="1:3" x14ac:dyDescent="0.25">
      <c r="A4214">
        <v>4211</v>
      </c>
      <c r="C4214" s="110" t="str">
        <f t="shared" si="65"/>
        <v/>
      </c>
    </row>
    <row r="4215" spans="1:3" x14ac:dyDescent="0.25">
      <c r="A4215">
        <v>4212</v>
      </c>
      <c r="C4215" s="110" t="str">
        <f t="shared" si="65"/>
        <v/>
      </c>
    </row>
    <row r="4216" spans="1:3" x14ac:dyDescent="0.25">
      <c r="A4216">
        <v>4213</v>
      </c>
      <c r="C4216" s="110" t="str">
        <f t="shared" si="65"/>
        <v/>
      </c>
    </row>
    <row r="4217" spans="1:3" x14ac:dyDescent="0.25">
      <c r="A4217">
        <v>4214</v>
      </c>
      <c r="C4217" s="110" t="str">
        <f t="shared" si="65"/>
        <v/>
      </c>
    </row>
    <row r="4218" spans="1:3" x14ac:dyDescent="0.25">
      <c r="A4218">
        <v>4215</v>
      </c>
      <c r="C4218" s="110" t="str">
        <f t="shared" si="65"/>
        <v/>
      </c>
    </row>
    <row r="4219" spans="1:3" x14ac:dyDescent="0.25">
      <c r="A4219">
        <v>4216</v>
      </c>
      <c r="C4219" s="110" t="str">
        <f t="shared" si="65"/>
        <v/>
      </c>
    </row>
    <row r="4220" spans="1:3" x14ac:dyDescent="0.25">
      <c r="A4220">
        <v>4217</v>
      </c>
      <c r="C4220" s="110" t="str">
        <f t="shared" si="65"/>
        <v/>
      </c>
    </row>
    <row r="4221" spans="1:3" x14ac:dyDescent="0.25">
      <c r="A4221">
        <v>4218</v>
      </c>
      <c r="C4221" s="110" t="str">
        <f t="shared" si="65"/>
        <v/>
      </c>
    </row>
    <row r="4222" spans="1:3" x14ac:dyDescent="0.25">
      <c r="A4222">
        <v>4219</v>
      </c>
      <c r="C4222" s="110" t="str">
        <f t="shared" si="65"/>
        <v/>
      </c>
    </row>
    <row r="4223" spans="1:3" x14ac:dyDescent="0.25">
      <c r="A4223">
        <v>4220</v>
      </c>
      <c r="C4223" s="110" t="str">
        <f t="shared" si="65"/>
        <v/>
      </c>
    </row>
    <row r="4224" spans="1:3" x14ac:dyDescent="0.25">
      <c r="A4224">
        <v>4221</v>
      </c>
      <c r="C4224" s="110" t="str">
        <f t="shared" si="65"/>
        <v/>
      </c>
    </row>
    <row r="4225" spans="1:3" x14ac:dyDescent="0.25">
      <c r="A4225">
        <v>4222</v>
      </c>
      <c r="C4225" s="110" t="str">
        <f t="shared" si="65"/>
        <v/>
      </c>
    </row>
    <row r="4226" spans="1:3" x14ac:dyDescent="0.25">
      <c r="A4226">
        <v>4223</v>
      </c>
      <c r="C4226" s="110" t="str">
        <f t="shared" si="65"/>
        <v/>
      </c>
    </row>
    <row r="4227" spans="1:3" x14ac:dyDescent="0.25">
      <c r="A4227">
        <v>4224</v>
      </c>
      <c r="C4227" s="110" t="str">
        <f t="shared" si="65"/>
        <v/>
      </c>
    </row>
    <row r="4228" spans="1:3" x14ac:dyDescent="0.25">
      <c r="A4228">
        <v>4225</v>
      </c>
      <c r="C4228" s="110" t="str">
        <f t="shared" ref="C4228:C4291" si="66">IF(B4228="","",B4228+15)</f>
        <v/>
      </c>
    </row>
    <row r="4229" spans="1:3" x14ac:dyDescent="0.25">
      <c r="A4229">
        <v>4226</v>
      </c>
      <c r="C4229" s="110" t="str">
        <f t="shared" si="66"/>
        <v/>
      </c>
    </row>
    <row r="4230" spans="1:3" x14ac:dyDescent="0.25">
      <c r="A4230">
        <v>4227</v>
      </c>
      <c r="C4230" s="110" t="str">
        <f t="shared" si="66"/>
        <v/>
      </c>
    </row>
    <row r="4231" spans="1:3" x14ac:dyDescent="0.25">
      <c r="A4231">
        <v>4228</v>
      </c>
      <c r="C4231" s="110" t="str">
        <f t="shared" si="66"/>
        <v/>
      </c>
    </row>
    <row r="4232" spans="1:3" x14ac:dyDescent="0.25">
      <c r="A4232">
        <v>4229</v>
      </c>
      <c r="C4232" s="110" t="str">
        <f t="shared" si="66"/>
        <v/>
      </c>
    </row>
    <row r="4233" spans="1:3" x14ac:dyDescent="0.25">
      <c r="A4233">
        <v>4230</v>
      </c>
      <c r="C4233" s="110" t="str">
        <f t="shared" si="66"/>
        <v/>
      </c>
    </row>
    <row r="4234" spans="1:3" x14ac:dyDescent="0.25">
      <c r="A4234">
        <v>4231</v>
      </c>
      <c r="C4234" s="110" t="str">
        <f t="shared" si="66"/>
        <v/>
      </c>
    </row>
    <row r="4235" spans="1:3" x14ac:dyDescent="0.25">
      <c r="A4235">
        <v>4232</v>
      </c>
      <c r="C4235" s="110" t="str">
        <f t="shared" si="66"/>
        <v/>
      </c>
    </row>
    <row r="4236" spans="1:3" x14ac:dyDescent="0.25">
      <c r="A4236">
        <v>4233</v>
      </c>
      <c r="C4236" s="110" t="str">
        <f t="shared" si="66"/>
        <v/>
      </c>
    </row>
    <row r="4237" spans="1:3" x14ac:dyDescent="0.25">
      <c r="A4237">
        <v>4234</v>
      </c>
      <c r="C4237" s="110" t="str">
        <f t="shared" si="66"/>
        <v/>
      </c>
    </row>
    <row r="4238" spans="1:3" x14ac:dyDescent="0.25">
      <c r="A4238">
        <v>4235</v>
      </c>
      <c r="C4238" s="110" t="str">
        <f t="shared" si="66"/>
        <v/>
      </c>
    </row>
    <row r="4239" spans="1:3" x14ac:dyDescent="0.25">
      <c r="A4239">
        <v>4236</v>
      </c>
      <c r="C4239" s="110" t="str">
        <f t="shared" si="66"/>
        <v/>
      </c>
    </row>
    <row r="4240" spans="1:3" x14ac:dyDescent="0.25">
      <c r="A4240">
        <v>4237</v>
      </c>
      <c r="C4240" s="110" t="str">
        <f t="shared" si="66"/>
        <v/>
      </c>
    </row>
    <row r="4241" spans="1:3" x14ac:dyDescent="0.25">
      <c r="A4241">
        <v>4238</v>
      </c>
      <c r="C4241" s="110" t="str">
        <f t="shared" si="66"/>
        <v/>
      </c>
    </row>
    <row r="4242" spans="1:3" x14ac:dyDescent="0.25">
      <c r="A4242">
        <v>4239</v>
      </c>
      <c r="C4242" s="110" t="str">
        <f t="shared" si="66"/>
        <v/>
      </c>
    </row>
    <row r="4243" spans="1:3" x14ac:dyDescent="0.25">
      <c r="A4243">
        <v>4240</v>
      </c>
      <c r="C4243" s="110" t="str">
        <f t="shared" si="66"/>
        <v/>
      </c>
    </row>
    <row r="4244" spans="1:3" x14ac:dyDescent="0.25">
      <c r="A4244">
        <v>4241</v>
      </c>
      <c r="C4244" s="110" t="str">
        <f t="shared" si="66"/>
        <v/>
      </c>
    </row>
    <row r="4245" spans="1:3" x14ac:dyDescent="0.25">
      <c r="A4245">
        <v>4242</v>
      </c>
      <c r="C4245" s="110" t="str">
        <f t="shared" si="66"/>
        <v/>
      </c>
    </row>
    <row r="4246" spans="1:3" x14ac:dyDescent="0.25">
      <c r="A4246">
        <v>4243</v>
      </c>
      <c r="C4246" s="110" t="str">
        <f t="shared" si="66"/>
        <v/>
      </c>
    </row>
    <row r="4247" spans="1:3" x14ac:dyDescent="0.25">
      <c r="A4247">
        <v>4244</v>
      </c>
      <c r="C4247" s="110" t="str">
        <f t="shared" si="66"/>
        <v/>
      </c>
    </row>
    <row r="4248" spans="1:3" x14ac:dyDescent="0.25">
      <c r="A4248">
        <v>4245</v>
      </c>
      <c r="C4248" s="110" t="str">
        <f t="shared" si="66"/>
        <v/>
      </c>
    </row>
    <row r="4249" spans="1:3" x14ac:dyDescent="0.25">
      <c r="A4249">
        <v>4246</v>
      </c>
      <c r="C4249" s="110" t="str">
        <f t="shared" si="66"/>
        <v/>
      </c>
    </row>
    <row r="4250" spans="1:3" x14ac:dyDescent="0.25">
      <c r="A4250">
        <v>4247</v>
      </c>
      <c r="C4250" s="110" t="str">
        <f t="shared" si="66"/>
        <v/>
      </c>
    </row>
    <row r="4251" spans="1:3" x14ac:dyDescent="0.25">
      <c r="A4251">
        <v>4248</v>
      </c>
      <c r="C4251" s="110" t="str">
        <f t="shared" si="66"/>
        <v/>
      </c>
    </row>
    <row r="4252" spans="1:3" x14ac:dyDescent="0.25">
      <c r="A4252">
        <v>4249</v>
      </c>
      <c r="C4252" s="110" t="str">
        <f t="shared" si="66"/>
        <v/>
      </c>
    </row>
    <row r="4253" spans="1:3" x14ac:dyDescent="0.25">
      <c r="A4253">
        <v>4250</v>
      </c>
      <c r="C4253" s="110" t="str">
        <f t="shared" si="66"/>
        <v/>
      </c>
    </row>
    <row r="4254" spans="1:3" x14ac:dyDescent="0.25">
      <c r="A4254">
        <v>4251</v>
      </c>
      <c r="C4254" s="110" t="str">
        <f t="shared" si="66"/>
        <v/>
      </c>
    </row>
    <row r="4255" spans="1:3" x14ac:dyDescent="0.25">
      <c r="A4255">
        <v>4252</v>
      </c>
      <c r="C4255" s="110" t="str">
        <f t="shared" si="66"/>
        <v/>
      </c>
    </row>
    <row r="4256" spans="1:3" x14ac:dyDescent="0.25">
      <c r="A4256">
        <v>4253</v>
      </c>
      <c r="C4256" s="110" t="str">
        <f t="shared" si="66"/>
        <v/>
      </c>
    </row>
    <row r="4257" spans="1:3" x14ac:dyDescent="0.25">
      <c r="A4257">
        <v>4254</v>
      </c>
      <c r="C4257" s="110" t="str">
        <f t="shared" si="66"/>
        <v/>
      </c>
    </row>
    <row r="4258" spans="1:3" x14ac:dyDescent="0.25">
      <c r="A4258">
        <v>4255</v>
      </c>
      <c r="C4258" s="110" t="str">
        <f t="shared" si="66"/>
        <v/>
      </c>
    </row>
    <row r="4259" spans="1:3" x14ac:dyDescent="0.25">
      <c r="A4259">
        <v>4256</v>
      </c>
      <c r="C4259" s="110" t="str">
        <f t="shared" si="66"/>
        <v/>
      </c>
    </row>
    <row r="4260" spans="1:3" x14ac:dyDescent="0.25">
      <c r="A4260">
        <v>4257</v>
      </c>
      <c r="C4260" s="110" t="str">
        <f t="shared" si="66"/>
        <v/>
      </c>
    </row>
    <row r="4261" spans="1:3" x14ac:dyDescent="0.25">
      <c r="A4261">
        <v>4258</v>
      </c>
      <c r="C4261" s="110" t="str">
        <f t="shared" si="66"/>
        <v/>
      </c>
    </row>
    <row r="4262" spans="1:3" x14ac:dyDescent="0.25">
      <c r="A4262">
        <v>4259</v>
      </c>
      <c r="C4262" s="110" t="str">
        <f t="shared" si="66"/>
        <v/>
      </c>
    </row>
    <row r="4263" spans="1:3" x14ac:dyDescent="0.25">
      <c r="A4263">
        <v>4260</v>
      </c>
      <c r="C4263" s="110" t="str">
        <f t="shared" si="66"/>
        <v/>
      </c>
    </row>
    <row r="4264" spans="1:3" x14ac:dyDescent="0.25">
      <c r="A4264">
        <v>4261</v>
      </c>
      <c r="C4264" s="110" t="str">
        <f t="shared" si="66"/>
        <v/>
      </c>
    </row>
    <row r="4265" spans="1:3" x14ac:dyDescent="0.25">
      <c r="A4265">
        <v>4262</v>
      </c>
      <c r="C4265" s="110" t="str">
        <f t="shared" si="66"/>
        <v/>
      </c>
    </row>
    <row r="4266" spans="1:3" x14ac:dyDescent="0.25">
      <c r="A4266">
        <v>4263</v>
      </c>
      <c r="C4266" s="110" t="str">
        <f t="shared" si="66"/>
        <v/>
      </c>
    </row>
    <row r="4267" spans="1:3" x14ac:dyDescent="0.25">
      <c r="A4267">
        <v>4264</v>
      </c>
      <c r="C4267" s="110" t="str">
        <f t="shared" si="66"/>
        <v/>
      </c>
    </row>
    <row r="4268" spans="1:3" x14ac:dyDescent="0.25">
      <c r="A4268">
        <v>4265</v>
      </c>
      <c r="C4268" s="110" t="str">
        <f t="shared" si="66"/>
        <v/>
      </c>
    </row>
    <row r="4269" spans="1:3" x14ac:dyDescent="0.25">
      <c r="A4269">
        <v>4266</v>
      </c>
      <c r="C4269" s="110" t="str">
        <f t="shared" si="66"/>
        <v/>
      </c>
    </row>
    <row r="4270" spans="1:3" x14ac:dyDescent="0.25">
      <c r="A4270">
        <v>4267</v>
      </c>
      <c r="C4270" s="110" t="str">
        <f t="shared" si="66"/>
        <v/>
      </c>
    </row>
    <row r="4271" spans="1:3" x14ac:dyDescent="0.25">
      <c r="A4271">
        <v>4268</v>
      </c>
      <c r="C4271" s="110" t="str">
        <f t="shared" si="66"/>
        <v/>
      </c>
    </row>
    <row r="4272" spans="1:3" x14ac:dyDescent="0.25">
      <c r="A4272">
        <v>4269</v>
      </c>
      <c r="C4272" s="110" t="str">
        <f t="shared" si="66"/>
        <v/>
      </c>
    </row>
    <row r="4273" spans="1:3" x14ac:dyDescent="0.25">
      <c r="A4273">
        <v>4270</v>
      </c>
      <c r="C4273" s="110" t="str">
        <f t="shared" si="66"/>
        <v/>
      </c>
    </row>
    <row r="4274" spans="1:3" x14ac:dyDescent="0.25">
      <c r="A4274">
        <v>4271</v>
      </c>
      <c r="C4274" s="110" t="str">
        <f t="shared" si="66"/>
        <v/>
      </c>
    </row>
    <row r="4275" spans="1:3" x14ac:dyDescent="0.25">
      <c r="A4275">
        <v>4272</v>
      </c>
      <c r="C4275" s="110" t="str">
        <f t="shared" si="66"/>
        <v/>
      </c>
    </row>
    <row r="4276" spans="1:3" x14ac:dyDescent="0.25">
      <c r="A4276">
        <v>4273</v>
      </c>
      <c r="C4276" s="110" t="str">
        <f t="shared" si="66"/>
        <v/>
      </c>
    </row>
    <row r="4277" spans="1:3" x14ac:dyDescent="0.25">
      <c r="A4277">
        <v>4274</v>
      </c>
      <c r="C4277" s="110" t="str">
        <f t="shared" si="66"/>
        <v/>
      </c>
    </row>
    <row r="4278" spans="1:3" x14ac:dyDescent="0.25">
      <c r="A4278">
        <v>4275</v>
      </c>
      <c r="C4278" s="110" t="str">
        <f t="shared" si="66"/>
        <v/>
      </c>
    </row>
    <row r="4279" spans="1:3" x14ac:dyDescent="0.25">
      <c r="A4279">
        <v>4276</v>
      </c>
      <c r="C4279" s="110" t="str">
        <f t="shared" si="66"/>
        <v/>
      </c>
    </row>
    <row r="4280" spans="1:3" x14ac:dyDescent="0.25">
      <c r="A4280">
        <v>4277</v>
      </c>
      <c r="C4280" s="110" t="str">
        <f t="shared" si="66"/>
        <v/>
      </c>
    </row>
    <row r="4281" spans="1:3" x14ac:dyDescent="0.25">
      <c r="A4281">
        <v>4278</v>
      </c>
      <c r="C4281" s="110" t="str">
        <f t="shared" si="66"/>
        <v/>
      </c>
    </row>
    <row r="4282" spans="1:3" x14ac:dyDescent="0.25">
      <c r="A4282">
        <v>4279</v>
      </c>
      <c r="C4282" s="110" t="str">
        <f t="shared" si="66"/>
        <v/>
      </c>
    </row>
    <row r="4283" spans="1:3" x14ac:dyDescent="0.25">
      <c r="A4283">
        <v>4280</v>
      </c>
      <c r="C4283" s="110" t="str">
        <f t="shared" si="66"/>
        <v/>
      </c>
    </row>
    <row r="4284" spans="1:3" x14ac:dyDescent="0.25">
      <c r="A4284">
        <v>4281</v>
      </c>
      <c r="C4284" s="110" t="str">
        <f t="shared" si="66"/>
        <v/>
      </c>
    </row>
    <row r="4285" spans="1:3" x14ac:dyDescent="0.25">
      <c r="A4285">
        <v>4282</v>
      </c>
      <c r="C4285" s="110" t="str">
        <f t="shared" si="66"/>
        <v/>
      </c>
    </row>
    <row r="4286" spans="1:3" x14ac:dyDescent="0.25">
      <c r="A4286">
        <v>4283</v>
      </c>
      <c r="C4286" s="110" t="str">
        <f t="shared" si="66"/>
        <v/>
      </c>
    </row>
    <row r="4287" spans="1:3" x14ac:dyDescent="0.25">
      <c r="A4287">
        <v>4284</v>
      </c>
      <c r="C4287" s="110" t="str">
        <f t="shared" si="66"/>
        <v/>
      </c>
    </row>
    <row r="4288" spans="1:3" x14ac:dyDescent="0.25">
      <c r="A4288">
        <v>4285</v>
      </c>
      <c r="C4288" s="110" t="str">
        <f t="shared" si="66"/>
        <v/>
      </c>
    </row>
    <row r="4289" spans="1:3" x14ac:dyDescent="0.25">
      <c r="A4289">
        <v>4286</v>
      </c>
      <c r="C4289" s="110" t="str">
        <f t="shared" si="66"/>
        <v/>
      </c>
    </row>
    <row r="4290" spans="1:3" x14ac:dyDescent="0.25">
      <c r="A4290">
        <v>4287</v>
      </c>
      <c r="C4290" s="110" t="str">
        <f t="shared" si="66"/>
        <v/>
      </c>
    </row>
    <row r="4291" spans="1:3" x14ac:dyDescent="0.25">
      <c r="A4291">
        <v>4288</v>
      </c>
      <c r="C4291" s="110" t="str">
        <f t="shared" si="66"/>
        <v/>
      </c>
    </row>
    <row r="4292" spans="1:3" x14ac:dyDescent="0.25">
      <c r="A4292">
        <v>4289</v>
      </c>
      <c r="C4292" s="110" t="str">
        <f t="shared" ref="C4292:C4355" si="67">IF(B4292="","",B4292+15)</f>
        <v/>
      </c>
    </row>
    <row r="4293" spans="1:3" x14ac:dyDescent="0.25">
      <c r="A4293">
        <v>4290</v>
      </c>
      <c r="C4293" s="110" t="str">
        <f t="shared" si="67"/>
        <v/>
      </c>
    </row>
    <row r="4294" spans="1:3" x14ac:dyDescent="0.25">
      <c r="A4294">
        <v>4291</v>
      </c>
      <c r="C4294" s="110" t="str">
        <f t="shared" si="67"/>
        <v/>
      </c>
    </row>
    <row r="4295" spans="1:3" x14ac:dyDescent="0.25">
      <c r="A4295">
        <v>4292</v>
      </c>
      <c r="C4295" s="110" t="str">
        <f t="shared" si="67"/>
        <v/>
      </c>
    </row>
    <row r="4296" spans="1:3" x14ac:dyDescent="0.25">
      <c r="A4296">
        <v>4293</v>
      </c>
      <c r="C4296" s="110" t="str">
        <f t="shared" si="67"/>
        <v/>
      </c>
    </row>
    <row r="4297" spans="1:3" x14ac:dyDescent="0.25">
      <c r="A4297">
        <v>4294</v>
      </c>
      <c r="C4297" s="110" t="str">
        <f t="shared" si="67"/>
        <v/>
      </c>
    </row>
    <row r="4298" spans="1:3" x14ac:dyDescent="0.25">
      <c r="A4298">
        <v>4295</v>
      </c>
      <c r="C4298" s="110" t="str">
        <f t="shared" si="67"/>
        <v/>
      </c>
    </row>
    <row r="4299" spans="1:3" x14ac:dyDescent="0.25">
      <c r="A4299">
        <v>4296</v>
      </c>
      <c r="C4299" s="110" t="str">
        <f t="shared" si="67"/>
        <v/>
      </c>
    </row>
    <row r="4300" spans="1:3" x14ac:dyDescent="0.25">
      <c r="A4300">
        <v>4297</v>
      </c>
      <c r="C4300" s="110" t="str">
        <f t="shared" si="67"/>
        <v/>
      </c>
    </row>
    <row r="4301" spans="1:3" x14ac:dyDescent="0.25">
      <c r="A4301">
        <v>4298</v>
      </c>
      <c r="C4301" s="110" t="str">
        <f t="shared" si="67"/>
        <v/>
      </c>
    </row>
    <row r="4302" spans="1:3" x14ac:dyDescent="0.25">
      <c r="A4302">
        <v>4299</v>
      </c>
      <c r="C4302" s="110" t="str">
        <f t="shared" si="67"/>
        <v/>
      </c>
    </row>
    <row r="4303" spans="1:3" x14ac:dyDescent="0.25">
      <c r="A4303">
        <v>4300</v>
      </c>
      <c r="C4303" s="110" t="str">
        <f t="shared" si="67"/>
        <v/>
      </c>
    </row>
    <row r="4304" spans="1:3" x14ac:dyDescent="0.25">
      <c r="A4304">
        <v>4301</v>
      </c>
      <c r="C4304" s="110" t="str">
        <f t="shared" si="67"/>
        <v/>
      </c>
    </row>
    <row r="4305" spans="1:3" x14ac:dyDescent="0.25">
      <c r="A4305">
        <v>4302</v>
      </c>
      <c r="C4305" s="110" t="str">
        <f t="shared" si="67"/>
        <v/>
      </c>
    </row>
    <row r="4306" spans="1:3" x14ac:dyDescent="0.25">
      <c r="A4306">
        <v>4303</v>
      </c>
      <c r="C4306" s="110" t="str">
        <f t="shared" si="67"/>
        <v/>
      </c>
    </row>
    <row r="4307" spans="1:3" x14ac:dyDescent="0.25">
      <c r="A4307">
        <v>4304</v>
      </c>
      <c r="C4307" s="110" t="str">
        <f t="shared" si="67"/>
        <v/>
      </c>
    </row>
    <row r="4308" spans="1:3" x14ac:dyDescent="0.25">
      <c r="A4308">
        <v>4305</v>
      </c>
      <c r="C4308" s="110" t="str">
        <f t="shared" si="67"/>
        <v/>
      </c>
    </row>
    <row r="4309" spans="1:3" x14ac:dyDescent="0.25">
      <c r="A4309">
        <v>4306</v>
      </c>
      <c r="C4309" s="110" t="str">
        <f t="shared" si="67"/>
        <v/>
      </c>
    </row>
    <row r="4310" spans="1:3" x14ac:dyDescent="0.25">
      <c r="A4310">
        <v>4307</v>
      </c>
      <c r="C4310" s="110" t="str">
        <f t="shared" si="67"/>
        <v/>
      </c>
    </row>
    <row r="4311" spans="1:3" x14ac:dyDescent="0.25">
      <c r="A4311">
        <v>4308</v>
      </c>
      <c r="C4311" s="110" t="str">
        <f t="shared" si="67"/>
        <v/>
      </c>
    </row>
    <row r="4312" spans="1:3" x14ac:dyDescent="0.25">
      <c r="A4312">
        <v>4309</v>
      </c>
      <c r="C4312" s="110" t="str">
        <f t="shared" si="67"/>
        <v/>
      </c>
    </row>
    <row r="4313" spans="1:3" x14ac:dyDescent="0.25">
      <c r="A4313">
        <v>4310</v>
      </c>
      <c r="C4313" s="110" t="str">
        <f t="shared" si="67"/>
        <v/>
      </c>
    </row>
    <row r="4314" spans="1:3" x14ac:dyDescent="0.25">
      <c r="A4314">
        <v>4311</v>
      </c>
      <c r="C4314" s="110" t="str">
        <f t="shared" si="67"/>
        <v/>
      </c>
    </row>
    <row r="4315" spans="1:3" x14ac:dyDescent="0.25">
      <c r="A4315">
        <v>4312</v>
      </c>
      <c r="C4315" s="110" t="str">
        <f t="shared" si="67"/>
        <v/>
      </c>
    </row>
    <row r="4316" spans="1:3" x14ac:dyDescent="0.25">
      <c r="A4316">
        <v>4313</v>
      </c>
      <c r="C4316" s="110" t="str">
        <f t="shared" si="67"/>
        <v/>
      </c>
    </row>
    <row r="4317" spans="1:3" x14ac:dyDescent="0.25">
      <c r="A4317">
        <v>4314</v>
      </c>
      <c r="C4317" s="110" t="str">
        <f t="shared" si="67"/>
        <v/>
      </c>
    </row>
    <row r="4318" spans="1:3" x14ac:dyDescent="0.25">
      <c r="A4318">
        <v>4315</v>
      </c>
      <c r="C4318" s="110" t="str">
        <f t="shared" si="67"/>
        <v/>
      </c>
    </row>
    <row r="4319" spans="1:3" x14ac:dyDescent="0.25">
      <c r="A4319">
        <v>4316</v>
      </c>
      <c r="C4319" s="110" t="str">
        <f t="shared" si="67"/>
        <v/>
      </c>
    </row>
    <row r="4320" spans="1:3" x14ac:dyDescent="0.25">
      <c r="A4320">
        <v>4317</v>
      </c>
      <c r="C4320" s="110" t="str">
        <f t="shared" si="67"/>
        <v/>
      </c>
    </row>
    <row r="4321" spans="1:3" x14ac:dyDescent="0.25">
      <c r="A4321">
        <v>4318</v>
      </c>
      <c r="C4321" s="110" t="str">
        <f t="shared" si="67"/>
        <v/>
      </c>
    </row>
    <row r="4322" spans="1:3" x14ac:dyDescent="0.25">
      <c r="A4322">
        <v>4319</v>
      </c>
      <c r="C4322" s="110" t="str">
        <f t="shared" si="67"/>
        <v/>
      </c>
    </row>
    <row r="4323" spans="1:3" x14ac:dyDescent="0.25">
      <c r="A4323">
        <v>4320</v>
      </c>
      <c r="C4323" s="110" t="str">
        <f t="shared" si="67"/>
        <v/>
      </c>
    </row>
    <row r="4324" spans="1:3" x14ac:dyDescent="0.25">
      <c r="A4324">
        <v>4321</v>
      </c>
      <c r="C4324" s="110" t="str">
        <f t="shared" si="67"/>
        <v/>
      </c>
    </row>
    <row r="4325" spans="1:3" x14ac:dyDescent="0.25">
      <c r="A4325">
        <v>4322</v>
      </c>
      <c r="C4325" s="110" t="str">
        <f t="shared" si="67"/>
        <v/>
      </c>
    </row>
    <row r="4326" spans="1:3" x14ac:dyDescent="0.25">
      <c r="A4326">
        <v>4323</v>
      </c>
      <c r="C4326" s="110" t="str">
        <f t="shared" si="67"/>
        <v/>
      </c>
    </row>
    <row r="4327" spans="1:3" x14ac:dyDescent="0.25">
      <c r="A4327">
        <v>4324</v>
      </c>
      <c r="C4327" s="110" t="str">
        <f t="shared" si="67"/>
        <v/>
      </c>
    </row>
    <row r="4328" spans="1:3" x14ac:dyDescent="0.25">
      <c r="A4328">
        <v>4325</v>
      </c>
      <c r="C4328" s="110" t="str">
        <f t="shared" si="67"/>
        <v/>
      </c>
    </row>
    <row r="4329" spans="1:3" x14ac:dyDescent="0.25">
      <c r="A4329">
        <v>4326</v>
      </c>
      <c r="C4329" s="110" t="str">
        <f t="shared" si="67"/>
        <v/>
      </c>
    </row>
    <row r="4330" spans="1:3" x14ac:dyDescent="0.25">
      <c r="A4330">
        <v>4327</v>
      </c>
      <c r="C4330" s="110" t="str">
        <f t="shared" si="67"/>
        <v/>
      </c>
    </row>
    <row r="4331" spans="1:3" x14ac:dyDescent="0.25">
      <c r="A4331">
        <v>4328</v>
      </c>
      <c r="C4331" s="110" t="str">
        <f t="shared" si="67"/>
        <v/>
      </c>
    </row>
    <row r="4332" spans="1:3" x14ac:dyDescent="0.25">
      <c r="A4332">
        <v>4329</v>
      </c>
      <c r="C4332" s="110" t="str">
        <f t="shared" si="67"/>
        <v/>
      </c>
    </row>
    <row r="4333" spans="1:3" x14ac:dyDescent="0.25">
      <c r="A4333">
        <v>4330</v>
      </c>
      <c r="C4333" s="110" t="str">
        <f t="shared" si="67"/>
        <v/>
      </c>
    </row>
    <row r="4334" spans="1:3" x14ac:dyDescent="0.25">
      <c r="A4334">
        <v>4331</v>
      </c>
      <c r="C4334" s="110" t="str">
        <f t="shared" si="67"/>
        <v/>
      </c>
    </row>
    <row r="4335" spans="1:3" x14ac:dyDescent="0.25">
      <c r="A4335">
        <v>4332</v>
      </c>
      <c r="C4335" s="110" t="str">
        <f t="shared" si="67"/>
        <v/>
      </c>
    </row>
    <row r="4336" spans="1:3" x14ac:dyDescent="0.25">
      <c r="A4336">
        <v>4333</v>
      </c>
      <c r="C4336" s="110" t="str">
        <f t="shared" si="67"/>
        <v/>
      </c>
    </row>
    <row r="4337" spans="1:3" x14ac:dyDescent="0.25">
      <c r="A4337">
        <v>4334</v>
      </c>
      <c r="C4337" s="110" t="str">
        <f t="shared" si="67"/>
        <v/>
      </c>
    </row>
    <row r="4338" spans="1:3" x14ac:dyDescent="0.25">
      <c r="A4338">
        <v>4335</v>
      </c>
      <c r="C4338" s="110" t="str">
        <f t="shared" si="67"/>
        <v/>
      </c>
    </row>
    <row r="4339" spans="1:3" x14ac:dyDescent="0.25">
      <c r="A4339">
        <v>4336</v>
      </c>
      <c r="C4339" s="110" t="str">
        <f t="shared" si="67"/>
        <v/>
      </c>
    </row>
    <row r="4340" spans="1:3" x14ac:dyDescent="0.25">
      <c r="A4340">
        <v>4337</v>
      </c>
      <c r="C4340" s="110" t="str">
        <f t="shared" si="67"/>
        <v/>
      </c>
    </row>
    <row r="4341" spans="1:3" x14ac:dyDescent="0.25">
      <c r="A4341">
        <v>4338</v>
      </c>
      <c r="C4341" s="110" t="str">
        <f t="shared" si="67"/>
        <v/>
      </c>
    </row>
    <row r="4342" spans="1:3" x14ac:dyDescent="0.25">
      <c r="A4342">
        <v>4339</v>
      </c>
      <c r="C4342" s="110" t="str">
        <f t="shared" si="67"/>
        <v/>
      </c>
    </row>
    <row r="4343" spans="1:3" x14ac:dyDescent="0.25">
      <c r="A4343">
        <v>4340</v>
      </c>
      <c r="C4343" s="110" t="str">
        <f t="shared" si="67"/>
        <v/>
      </c>
    </row>
    <row r="4344" spans="1:3" x14ac:dyDescent="0.25">
      <c r="A4344">
        <v>4341</v>
      </c>
      <c r="C4344" s="110" t="str">
        <f t="shared" si="67"/>
        <v/>
      </c>
    </row>
    <row r="4345" spans="1:3" x14ac:dyDescent="0.25">
      <c r="A4345">
        <v>4342</v>
      </c>
      <c r="C4345" s="110" t="str">
        <f t="shared" si="67"/>
        <v/>
      </c>
    </row>
    <row r="4346" spans="1:3" x14ac:dyDescent="0.25">
      <c r="A4346">
        <v>4343</v>
      </c>
      <c r="C4346" s="110" t="str">
        <f t="shared" si="67"/>
        <v/>
      </c>
    </row>
    <row r="4347" spans="1:3" x14ac:dyDescent="0.25">
      <c r="A4347">
        <v>4344</v>
      </c>
      <c r="C4347" s="110" t="str">
        <f t="shared" si="67"/>
        <v/>
      </c>
    </row>
    <row r="4348" spans="1:3" x14ac:dyDescent="0.25">
      <c r="A4348">
        <v>4345</v>
      </c>
      <c r="C4348" s="110" t="str">
        <f t="shared" si="67"/>
        <v/>
      </c>
    </row>
    <row r="4349" spans="1:3" x14ac:dyDescent="0.25">
      <c r="A4349">
        <v>4346</v>
      </c>
      <c r="C4349" s="110" t="str">
        <f t="shared" si="67"/>
        <v/>
      </c>
    </row>
    <row r="4350" spans="1:3" x14ac:dyDescent="0.25">
      <c r="A4350">
        <v>4347</v>
      </c>
      <c r="C4350" s="110" t="str">
        <f t="shared" si="67"/>
        <v/>
      </c>
    </row>
    <row r="4351" spans="1:3" x14ac:dyDescent="0.25">
      <c r="A4351">
        <v>4348</v>
      </c>
      <c r="C4351" s="110" t="str">
        <f t="shared" si="67"/>
        <v/>
      </c>
    </row>
    <row r="4352" spans="1:3" x14ac:dyDescent="0.25">
      <c r="A4352">
        <v>4349</v>
      </c>
      <c r="C4352" s="110" t="str">
        <f t="shared" si="67"/>
        <v/>
      </c>
    </row>
    <row r="4353" spans="1:3" x14ac:dyDescent="0.25">
      <c r="A4353">
        <v>4350</v>
      </c>
      <c r="C4353" s="110" t="str">
        <f t="shared" si="67"/>
        <v/>
      </c>
    </row>
    <row r="4354" spans="1:3" x14ac:dyDescent="0.25">
      <c r="A4354">
        <v>4351</v>
      </c>
      <c r="C4354" s="110" t="str">
        <f t="shared" si="67"/>
        <v/>
      </c>
    </row>
    <row r="4355" spans="1:3" x14ac:dyDescent="0.25">
      <c r="A4355">
        <v>4352</v>
      </c>
      <c r="C4355" s="110" t="str">
        <f t="shared" si="67"/>
        <v/>
      </c>
    </row>
    <row r="4356" spans="1:3" x14ac:dyDescent="0.25">
      <c r="A4356">
        <v>4353</v>
      </c>
      <c r="C4356" s="110" t="str">
        <f t="shared" ref="C4356:C4419" si="68">IF(B4356="","",B4356+15)</f>
        <v/>
      </c>
    </row>
    <row r="4357" spans="1:3" x14ac:dyDescent="0.25">
      <c r="A4357">
        <v>4354</v>
      </c>
      <c r="C4357" s="110" t="str">
        <f t="shared" si="68"/>
        <v/>
      </c>
    </row>
    <row r="4358" spans="1:3" x14ac:dyDescent="0.25">
      <c r="A4358">
        <v>4355</v>
      </c>
      <c r="C4358" s="110" t="str">
        <f t="shared" si="68"/>
        <v/>
      </c>
    </row>
    <row r="4359" spans="1:3" x14ac:dyDescent="0.25">
      <c r="A4359">
        <v>4356</v>
      </c>
      <c r="C4359" s="110" t="str">
        <f t="shared" si="68"/>
        <v/>
      </c>
    </row>
    <row r="4360" spans="1:3" x14ac:dyDescent="0.25">
      <c r="A4360">
        <v>4357</v>
      </c>
      <c r="C4360" s="110" t="str">
        <f t="shared" si="68"/>
        <v/>
      </c>
    </row>
    <row r="4361" spans="1:3" x14ac:dyDescent="0.25">
      <c r="A4361">
        <v>4358</v>
      </c>
      <c r="C4361" s="110" t="str">
        <f t="shared" si="68"/>
        <v/>
      </c>
    </row>
    <row r="4362" spans="1:3" x14ac:dyDescent="0.25">
      <c r="A4362">
        <v>4359</v>
      </c>
      <c r="C4362" s="110" t="str">
        <f t="shared" si="68"/>
        <v/>
      </c>
    </row>
    <row r="4363" spans="1:3" x14ac:dyDescent="0.25">
      <c r="A4363">
        <v>4360</v>
      </c>
      <c r="C4363" s="110" t="str">
        <f t="shared" si="68"/>
        <v/>
      </c>
    </row>
    <row r="4364" spans="1:3" x14ac:dyDescent="0.25">
      <c r="A4364">
        <v>4361</v>
      </c>
      <c r="C4364" s="110" t="str">
        <f t="shared" si="68"/>
        <v/>
      </c>
    </row>
    <row r="4365" spans="1:3" x14ac:dyDescent="0.25">
      <c r="A4365">
        <v>4362</v>
      </c>
      <c r="C4365" s="110" t="str">
        <f t="shared" si="68"/>
        <v/>
      </c>
    </row>
    <row r="4366" spans="1:3" x14ac:dyDescent="0.25">
      <c r="A4366">
        <v>4363</v>
      </c>
      <c r="C4366" s="110" t="str">
        <f t="shared" si="68"/>
        <v/>
      </c>
    </row>
    <row r="4367" spans="1:3" x14ac:dyDescent="0.25">
      <c r="A4367">
        <v>4364</v>
      </c>
      <c r="C4367" s="110" t="str">
        <f t="shared" si="68"/>
        <v/>
      </c>
    </row>
    <row r="4368" spans="1:3" x14ac:dyDescent="0.25">
      <c r="A4368">
        <v>4365</v>
      </c>
      <c r="C4368" s="110" t="str">
        <f t="shared" si="68"/>
        <v/>
      </c>
    </row>
    <row r="4369" spans="1:3" x14ac:dyDescent="0.25">
      <c r="A4369">
        <v>4366</v>
      </c>
      <c r="C4369" s="110" t="str">
        <f t="shared" si="68"/>
        <v/>
      </c>
    </row>
    <row r="4370" spans="1:3" x14ac:dyDescent="0.25">
      <c r="A4370">
        <v>4367</v>
      </c>
      <c r="C4370" s="110" t="str">
        <f t="shared" si="68"/>
        <v/>
      </c>
    </row>
    <row r="4371" spans="1:3" x14ac:dyDescent="0.25">
      <c r="A4371">
        <v>4368</v>
      </c>
      <c r="C4371" s="110" t="str">
        <f t="shared" si="68"/>
        <v/>
      </c>
    </row>
    <row r="4372" spans="1:3" x14ac:dyDescent="0.25">
      <c r="A4372">
        <v>4369</v>
      </c>
      <c r="C4372" s="110" t="str">
        <f t="shared" si="68"/>
        <v/>
      </c>
    </row>
    <row r="4373" spans="1:3" x14ac:dyDescent="0.25">
      <c r="A4373">
        <v>4370</v>
      </c>
      <c r="C4373" s="110" t="str">
        <f t="shared" si="68"/>
        <v/>
      </c>
    </row>
    <row r="4374" spans="1:3" x14ac:dyDescent="0.25">
      <c r="A4374">
        <v>4371</v>
      </c>
      <c r="C4374" s="110" t="str">
        <f t="shared" si="68"/>
        <v/>
      </c>
    </row>
    <row r="4375" spans="1:3" x14ac:dyDescent="0.25">
      <c r="A4375">
        <v>4372</v>
      </c>
      <c r="C4375" s="110" t="str">
        <f t="shared" si="68"/>
        <v/>
      </c>
    </row>
    <row r="4376" spans="1:3" x14ac:dyDescent="0.25">
      <c r="A4376">
        <v>4373</v>
      </c>
      <c r="C4376" s="110" t="str">
        <f t="shared" si="68"/>
        <v/>
      </c>
    </row>
    <row r="4377" spans="1:3" x14ac:dyDescent="0.25">
      <c r="A4377">
        <v>4374</v>
      </c>
      <c r="C4377" s="110" t="str">
        <f t="shared" si="68"/>
        <v/>
      </c>
    </row>
    <row r="4378" spans="1:3" x14ac:dyDescent="0.25">
      <c r="A4378">
        <v>4375</v>
      </c>
      <c r="C4378" s="110" t="str">
        <f t="shared" si="68"/>
        <v/>
      </c>
    </row>
    <row r="4379" spans="1:3" x14ac:dyDescent="0.25">
      <c r="A4379">
        <v>4376</v>
      </c>
      <c r="C4379" s="110" t="str">
        <f t="shared" si="68"/>
        <v/>
      </c>
    </row>
    <row r="4380" spans="1:3" x14ac:dyDescent="0.25">
      <c r="A4380">
        <v>4377</v>
      </c>
      <c r="C4380" s="110" t="str">
        <f t="shared" si="68"/>
        <v/>
      </c>
    </row>
    <row r="4381" spans="1:3" x14ac:dyDescent="0.25">
      <c r="A4381">
        <v>4378</v>
      </c>
      <c r="C4381" s="110" t="str">
        <f t="shared" si="68"/>
        <v/>
      </c>
    </row>
    <row r="4382" spans="1:3" x14ac:dyDescent="0.25">
      <c r="A4382">
        <v>4379</v>
      </c>
      <c r="C4382" s="110" t="str">
        <f t="shared" si="68"/>
        <v/>
      </c>
    </row>
    <row r="4383" spans="1:3" x14ac:dyDescent="0.25">
      <c r="A4383">
        <v>4380</v>
      </c>
      <c r="C4383" s="110" t="str">
        <f t="shared" si="68"/>
        <v/>
      </c>
    </row>
    <row r="4384" spans="1:3" x14ac:dyDescent="0.25">
      <c r="A4384">
        <v>4381</v>
      </c>
      <c r="C4384" s="110" t="str">
        <f t="shared" si="68"/>
        <v/>
      </c>
    </row>
    <row r="4385" spans="1:3" x14ac:dyDescent="0.25">
      <c r="A4385">
        <v>4382</v>
      </c>
      <c r="C4385" s="110" t="str">
        <f t="shared" si="68"/>
        <v/>
      </c>
    </row>
    <row r="4386" spans="1:3" x14ac:dyDescent="0.25">
      <c r="A4386">
        <v>4383</v>
      </c>
      <c r="C4386" s="110" t="str">
        <f t="shared" si="68"/>
        <v/>
      </c>
    </row>
    <row r="4387" spans="1:3" x14ac:dyDescent="0.25">
      <c r="A4387">
        <v>4384</v>
      </c>
      <c r="C4387" s="110" t="str">
        <f t="shared" si="68"/>
        <v/>
      </c>
    </row>
    <row r="4388" spans="1:3" x14ac:dyDescent="0.25">
      <c r="A4388">
        <v>4385</v>
      </c>
      <c r="C4388" s="110" t="str">
        <f t="shared" si="68"/>
        <v/>
      </c>
    </row>
    <row r="4389" spans="1:3" x14ac:dyDescent="0.25">
      <c r="A4389">
        <v>4386</v>
      </c>
      <c r="C4389" s="110" t="str">
        <f t="shared" si="68"/>
        <v/>
      </c>
    </row>
    <row r="4390" spans="1:3" x14ac:dyDescent="0.25">
      <c r="A4390">
        <v>4387</v>
      </c>
      <c r="C4390" s="110" t="str">
        <f t="shared" si="68"/>
        <v/>
      </c>
    </row>
    <row r="4391" spans="1:3" x14ac:dyDescent="0.25">
      <c r="A4391">
        <v>4388</v>
      </c>
      <c r="C4391" s="110" t="str">
        <f t="shared" si="68"/>
        <v/>
      </c>
    </row>
    <row r="4392" spans="1:3" x14ac:dyDescent="0.25">
      <c r="A4392">
        <v>4389</v>
      </c>
      <c r="C4392" s="110" t="str">
        <f t="shared" si="68"/>
        <v/>
      </c>
    </row>
    <row r="4393" spans="1:3" x14ac:dyDescent="0.25">
      <c r="A4393">
        <v>4390</v>
      </c>
      <c r="C4393" s="110" t="str">
        <f t="shared" si="68"/>
        <v/>
      </c>
    </row>
    <row r="4394" spans="1:3" x14ac:dyDescent="0.25">
      <c r="A4394">
        <v>4391</v>
      </c>
      <c r="C4394" s="110" t="str">
        <f t="shared" si="68"/>
        <v/>
      </c>
    </row>
    <row r="4395" spans="1:3" x14ac:dyDescent="0.25">
      <c r="A4395">
        <v>4392</v>
      </c>
      <c r="C4395" s="110" t="str">
        <f t="shared" si="68"/>
        <v/>
      </c>
    </row>
    <row r="4396" spans="1:3" x14ac:dyDescent="0.25">
      <c r="A4396">
        <v>4393</v>
      </c>
      <c r="C4396" s="110" t="str">
        <f t="shared" si="68"/>
        <v/>
      </c>
    </row>
    <row r="4397" spans="1:3" x14ac:dyDescent="0.25">
      <c r="A4397">
        <v>4394</v>
      </c>
      <c r="C4397" s="110" t="str">
        <f t="shared" si="68"/>
        <v/>
      </c>
    </row>
    <row r="4398" spans="1:3" x14ac:dyDescent="0.25">
      <c r="A4398">
        <v>4395</v>
      </c>
      <c r="C4398" s="110" t="str">
        <f t="shared" si="68"/>
        <v/>
      </c>
    </row>
    <row r="4399" spans="1:3" x14ac:dyDescent="0.25">
      <c r="A4399">
        <v>4396</v>
      </c>
      <c r="C4399" s="110" t="str">
        <f t="shared" si="68"/>
        <v/>
      </c>
    </row>
    <row r="4400" spans="1:3" x14ac:dyDescent="0.25">
      <c r="A4400">
        <v>4397</v>
      </c>
      <c r="C4400" s="110" t="str">
        <f t="shared" si="68"/>
        <v/>
      </c>
    </row>
    <row r="4401" spans="1:3" x14ac:dyDescent="0.25">
      <c r="A4401">
        <v>4398</v>
      </c>
      <c r="C4401" s="110" t="str">
        <f t="shared" si="68"/>
        <v/>
      </c>
    </row>
    <row r="4402" spans="1:3" x14ac:dyDescent="0.25">
      <c r="A4402">
        <v>4399</v>
      </c>
      <c r="C4402" s="110" t="str">
        <f t="shared" si="68"/>
        <v/>
      </c>
    </row>
    <row r="4403" spans="1:3" x14ac:dyDescent="0.25">
      <c r="A4403">
        <v>4400</v>
      </c>
      <c r="C4403" s="110" t="str">
        <f t="shared" si="68"/>
        <v/>
      </c>
    </row>
    <row r="4404" spans="1:3" x14ac:dyDescent="0.25">
      <c r="A4404">
        <v>4401</v>
      </c>
      <c r="C4404" s="110" t="str">
        <f t="shared" si="68"/>
        <v/>
      </c>
    </row>
    <row r="4405" spans="1:3" x14ac:dyDescent="0.25">
      <c r="A4405">
        <v>4402</v>
      </c>
      <c r="C4405" s="110" t="str">
        <f t="shared" si="68"/>
        <v/>
      </c>
    </row>
    <row r="4406" spans="1:3" x14ac:dyDescent="0.25">
      <c r="A4406">
        <v>4403</v>
      </c>
      <c r="C4406" s="110" t="str">
        <f t="shared" si="68"/>
        <v/>
      </c>
    </row>
    <row r="4407" spans="1:3" x14ac:dyDescent="0.25">
      <c r="A4407">
        <v>4404</v>
      </c>
      <c r="C4407" s="110" t="str">
        <f t="shared" si="68"/>
        <v/>
      </c>
    </row>
    <row r="4408" spans="1:3" x14ac:dyDescent="0.25">
      <c r="A4408">
        <v>4405</v>
      </c>
      <c r="C4408" s="110" t="str">
        <f t="shared" si="68"/>
        <v/>
      </c>
    </row>
    <row r="4409" spans="1:3" x14ac:dyDescent="0.25">
      <c r="A4409">
        <v>4406</v>
      </c>
      <c r="C4409" s="110" t="str">
        <f t="shared" si="68"/>
        <v/>
      </c>
    </row>
    <row r="4410" spans="1:3" x14ac:dyDescent="0.25">
      <c r="A4410">
        <v>4407</v>
      </c>
      <c r="C4410" s="110" t="str">
        <f t="shared" si="68"/>
        <v/>
      </c>
    </row>
    <row r="4411" spans="1:3" x14ac:dyDescent="0.25">
      <c r="A4411">
        <v>4408</v>
      </c>
      <c r="C4411" s="110" t="str">
        <f t="shared" si="68"/>
        <v/>
      </c>
    </row>
    <row r="4412" spans="1:3" x14ac:dyDescent="0.25">
      <c r="A4412">
        <v>4409</v>
      </c>
      <c r="C4412" s="110" t="str">
        <f t="shared" si="68"/>
        <v/>
      </c>
    </row>
    <row r="4413" spans="1:3" x14ac:dyDescent="0.25">
      <c r="A4413">
        <v>4410</v>
      </c>
      <c r="C4413" s="110" t="str">
        <f t="shared" si="68"/>
        <v/>
      </c>
    </row>
    <row r="4414" spans="1:3" x14ac:dyDescent="0.25">
      <c r="A4414">
        <v>4411</v>
      </c>
      <c r="C4414" s="110" t="str">
        <f t="shared" si="68"/>
        <v/>
      </c>
    </row>
    <row r="4415" spans="1:3" x14ac:dyDescent="0.25">
      <c r="A4415">
        <v>4412</v>
      </c>
      <c r="C4415" s="110" t="str">
        <f t="shared" si="68"/>
        <v/>
      </c>
    </row>
    <row r="4416" spans="1:3" x14ac:dyDescent="0.25">
      <c r="A4416">
        <v>4413</v>
      </c>
      <c r="C4416" s="110" t="str">
        <f t="shared" si="68"/>
        <v/>
      </c>
    </row>
    <row r="4417" spans="1:3" x14ac:dyDescent="0.25">
      <c r="A4417">
        <v>4414</v>
      </c>
      <c r="C4417" s="110" t="str">
        <f t="shared" si="68"/>
        <v/>
      </c>
    </row>
    <row r="4418" spans="1:3" x14ac:dyDescent="0.25">
      <c r="A4418">
        <v>4415</v>
      </c>
      <c r="C4418" s="110" t="str">
        <f t="shared" si="68"/>
        <v/>
      </c>
    </row>
    <row r="4419" spans="1:3" x14ac:dyDescent="0.25">
      <c r="A4419">
        <v>4416</v>
      </c>
      <c r="C4419" s="110" t="str">
        <f t="shared" si="68"/>
        <v/>
      </c>
    </row>
    <row r="4420" spans="1:3" x14ac:dyDescent="0.25">
      <c r="A4420">
        <v>4417</v>
      </c>
      <c r="C4420" s="110" t="str">
        <f t="shared" ref="C4420:C4483" si="69">IF(B4420="","",B4420+15)</f>
        <v/>
      </c>
    </row>
    <row r="4421" spans="1:3" x14ac:dyDescent="0.25">
      <c r="A4421">
        <v>4418</v>
      </c>
      <c r="C4421" s="110" t="str">
        <f t="shared" si="69"/>
        <v/>
      </c>
    </row>
    <row r="4422" spans="1:3" x14ac:dyDescent="0.25">
      <c r="A4422">
        <v>4419</v>
      </c>
      <c r="C4422" s="110" t="str">
        <f t="shared" si="69"/>
        <v/>
      </c>
    </row>
    <row r="4423" spans="1:3" x14ac:dyDescent="0.25">
      <c r="A4423">
        <v>4420</v>
      </c>
      <c r="C4423" s="110" t="str">
        <f t="shared" si="69"/>
        <v/>
      </c>
    </row>
    <row r="4424" spans="1:3" x14ac:dyDescent="0.25">
      <c r="A4424">
        <v>4421</v>
      </c>
      <c r="C4424" s="110" t="str">
        <f t="shared" si="69"/>
        <v/>
      </c>
    </row>
    <row r="4425" spans="1:3" x14ac:dyDescent="0.25">
      <c r="A4425">
        <v>4422</v>
      </c>
      <c r="C4425" s="110" t="str">
        <f t="shared" si="69"/>
        <v/>
      </c>
    </row>
    <row r="4426" spans="1:3" x14ac:dyDescent="0.25">
      <c r="A4426">
        <v>4423</v>
      </c>
      <c r="C4426" s="110" t="str">
        <f t="shared" si="69"/>
        <v/>
      </c>
    </row>
    <row r="4427" spans="1:3" x14ac:dyDescent="0.25">
      <c r="A4427">
        <v>4424</v>
      </c>
      <c r="C4427" s="110" t="str">
        <f t="shared" si="69"/>
        <v/>
      </c>
    </row>
    <row r="4428" spans="1:3" x14ac:dyDescent="0.25">
      <c r="A4428">
        <v>4425</v>
      </c>
      <c r="C4428" s="110" t="str">
        <f t="shared" si="69"/>
        <v/>
      </c>
    </row>
    <row r="4429" spans="1:3" x14ac:dyDescent="0.25">
      <c r="A4429">
        <v>4426</v>
      </c>
      <c r="C4429" s="110" t="str">
        <f t="shared" si="69"/>
        <v/>
      </c>
    </row>
    <row r="4430" spans="1:3" x14ac:dyDescent="0.25">
      <c r="A4430">
        <v>4427</v>
      </c>
      <c r="C4430" s="110" t="str">
        <f t="shared" si="69"/>
        <v/>
      </c>
    </row>
    <row r="4431" spans="1:3" x14ac:dyDescent="0.25">
      <c r="A4431">
        <v>4428</v>
      </c>
      <c r="C4431" s="110" t="str">
        <f t="shared" si="69"/>
        <v/>
      </c>
    </row>
    <row r="4432" spans="1:3" x14ac:dyDescent="0.25">
      <c r="A4432">
        <v>4429</v>
      </c>
      <c r="C4432" s="110" t="str">
        <f t="shared" si="69"/>
        <v/>
      </c>
    </row>
    <row r="4433" spans="1:3" x14ac:dyDescent="0.25">
      <c r="A4433">
        <v>4430</v>
      </c>
      <c r="C4433" s="110" t="str">
        <f t="shared" si="69"/>
        <v/>
      </c>
    </row>
    <row r="4434" spans="1:3" x14ac:dyDescent="0.25">
      <c r="A4434">
        <v>4431</v>
      </c>
      <c r="C4434" s="110" t="str">
        <f t="shared" si="69"/>
        <v/>
      </c>
    </row>
    <row r="4435" spans="1:3" x14ac:dyDescent="0.25">
      <c r="A4435">
        <v>4432</v>
      </c>
      <c r="C4435" s="110" t="str">
        <f t="shared" si="69"/>
        <v/>
      </c>
    </row>
    <row r="4436" spans="1:3" x14ac:dyDescent="0.25">
      <c r="A4436">
        <v>4433</v>
      </c>
      <c r="C4436" s="110" t="str">
        <f t="shared" si="69"/>
        <v/>
      </c>
    </row>
    <row r="4437" spans="1:3" x14ac:dyDescent="0.25">
      <c r="A4437">
        <v>4434</v>
      </c>
      <c r="C4437" s="110" t="str">
        <f t="shared" si="69"/>
        <v/>
      </c>
    </row>
    <row r="4438" spans="1:3" x14ac:dyDescent="0.25">
      <c r="A4438">
        <v>4435</v>
      </c>
      <c r="C4438" s="110" t="str">
        <f t="shared" si="69"/>
        <v/>
      </c>
    </row>
    <row r="4439" spans="1:3" x14ac:dyDescent="0.25">
      <c r="A4439">
        <v>4436</v>
      </c>
      <c r="C4439" s="110" t="str">
        <f t="shared" si="69"/>
        <v/>
      </c>
    </row>
    <row r="4440" spans="1:3" x14ac:dyDescent="0.25">
      <c r="A4440">
        <v>4437</v>
      </c>
      <c r="C4440" s="110" t="str">
        <f t="shared" si="69"/>
        <v/>
      </c>
    </row>
    <row r="4441" spans="1:3" x14ac:dyDescent="0.25">
      <c r="A4441">
        <v>4438</v>
      </c>
      <c r="C4441" s="110" t="str">
        <f t="shared" si="69"/>
        <v/>
      </c>
    </row>
    <row r="4442" spans="1:3" x14ac:dyDescent="0.25">
      <c r="A4442">
        <v>4439</v>
      </c>
      <c r="C4442" s="110" t="str">
        <f t="shared" si="69"/>
        <v/>
      </c>
    </row>
    <row r="4443" spans="1:3" x14ac:dyDescent="0.25">
      <c r="A4443">
        <v>4440</v>
      </c>
      <c r="C4443" s="110" t="str">
        <f t="shared" si="69"/>
        <v/>
      </c>
    </row>
    <row r="4444" spans="1:3" x14ac:dyDescent="0.25">
      <c r="A4444">
        <v>4441</v>
      </c>
      <c r="C4444" s="110" t="str">
        <f t="shared" si="69"/>
        <v/>
      </c>
    </row>
    <row r="4445" spans="1:3" x14ac:dyDescent="0.25">
      <c r="A4445">
        <v>4442</v>
      </c>
      <c r="C4445" s="110" t="str">
        <f t="shared" si="69"/>
        <v/>
      </c>
    </row>
    <row r="4446" spans="1:3" x14ac:dyDescent="0.25">
      <c r="A4446">
        <v>4443</v>
      </c>
      <c r="C4446" s="110" t="str">
        <f t="shared" si="69"/>
        <v/>
      </c>
    </row>
    <row r="4447" spans="1:3" x14ac:dyDescent="0.25">
      <c r="A4447">
        <v>4444</v>
      </c>
      <c r="C4447" s="110" t="str">
        <f t="shared" si="69"/>
        <v/>
      </c>
    </row>
    <row r="4448" spans="1:3" x14ac:dyDescent="0.25">
      <c r="A4448">
        <v>4445</v>
      </c>
      <c r="C4448" s="110" t="str">
        <f t="shared" si="69"/>
        <v/>
      </c>
    </row>
    <row r="4449" spans="1:3" x14ac:dyDescent="0.25">
      <c r="A4449">
        <v>4446</v>
      </c>
      <c r="C4449" s="110" t="str">
        <f t="shared" si="69"/>
        <v/>
      </c>
    </row>
    <row r="4450" spans="1:3" x14ac:dyDescent="0.25">
      <c r="A4450">
        <v>4447</v>
      </c>
      <c r="C4450" s="110" t="str">
        <f t="shared" si="69"/>
        <v/>
      </c>
    </row>
    <row r="4451" spans="1:3" x14ac:dyDescent="0.25">
      <c r="A4451">
        <v>4448</v>
      </c>
      <c r="C4451" s="110" t="str">
        <f t="shared" si="69"/>
        <v/>
      </c>
    </row>
    <row r="4452" spans="1:3" x14ac:dyDescent="0.25">
      <c r="A4452">
        <v>4449</v>
      </c>
      <c r="C4452" s="110" t="str">
        <f t="shared" si="69"/>
        <v/>
      </c>
    </row>
    <row r="4453" spans="1:3" x14ac:dyDescent="0.25">
      <c r="A4453">
        <v>4450</v>
      </c>
      <c r="C4453" s="110" t="str">
        <f t="shared" si="69"/>
        <v/>
      </c>
    </row>
    <row r="4454" spans="1:3" x14ac:dyDescent="0.25">
      <c r="A4454">
        <v>4451</v>
      </c>
      <c r="C4454" s="110" t="str">
        <f t="shared" si="69"/>
        <v/>
      </c>
    </row>
    <row r="4455" spans="1:3" x14ac:dyDescent="0.25">
      <c r="A4455">
        <v>4452</v>
      </c>
      <c r="C4455" s="110" t="str">
        <f t="shared" si="69"/>
        <v/>
      </c>
    </row>
    <row r="4456" spans="1:3" x14ac:dyDescent="0.25">
      <c r="A4456">
        <v>4453</v>
      </c>
      <c r="C4456" s="110" t="str">
        <f t="shared" si="69"/>
        <v/>
      </c>
    </row>
    <row r="4457" spans="1:3" x14ac:dyDescent="0.25">
      <c r="A4457">
        <v>4454</v>
      </c>
      <c r="C4457" s="110" t="str">
        <f t="shared" si="69"/>
        <v/>
      </c>
    </row>
    <row r="4458" spans="1:3" x14ac:dyDescent="0.25">
      <c r="A4458">
        <v>4455</v>
      </c>
      <c r="C4458" s="110" t="str">
        <f t="shared" si="69"/>
        <v/>
      </c>
    </row>
    <row r="4459" spans="1:3" x14ac:dyDescent="0.25">
      <c r="A4459">
        <v>4456</v>
      </c>
      <c r="C4459" s="110" t="str">
        <f t="shared" si="69"/>
        <v/>
      </c>
    </row>
    <row r="4460" spans="1:3" x14ac:dyDescent="0.25">
      <c r="A4460">
        <v>4457</v>
      </c>
      <c r="C4460" s="110" t="str">
        <f t="shared" si="69"/>
        <v/>
      </c>
    </row>
    <row r="4461" spans="1:3" x14ac:dyDescent="0.25">
      <c r="A4461">
        <v>4458</v>
      </c>
      <c r="C4461" s="110" t="str">
        <f t="shared" si="69"/>
        <v/>
      </c>
    </row>
    <row r="4462" spans="1:3" x14ac:dyDescent="0.25">
      <c r="A4462">
        <v>4459</v>
      </c>
      <c r="C4462" s="110" t="str">
        <f t="shared" si="69"/>
        <v/>
      </c>
    </row>
    <row r="4463" spans="1:3" x14ac:dyDescent="0.25">
      <c r="A4463">
        <v>4460</v>
      </c>
      <c r="C4463" s="110" t="str">
        <f t="shared" si="69"/>
        <v/>
      </c>
    </row>
    <row r="4464" spans="1:3" x14ac:dyDescent="0.25">
      <c r="A4464">
        <v>4461</v>
      </c>
      <c r="C4464" s="110" t="str">
        <f t="shared" si="69"/>
        <v/>
      </c>
    </row>
    <row r="4465" spans="1:3" x14ac:dyDescent="0.25">
      <c r="A4465">
        <v>4462</v>
      </c>
      <c r="C4465" s="110" t="str">
        <f t="shared" si="69"/>
        <v/>
      </c>
    </row>
    <row r="4466" spans="1:3" x14ac:dyDescent="0.25">
      <c r="A4466">
        <v>4463</v>
      </c>
      <c r="C4466" s="110" t="str">
        <f t="shared" si="69"/>
        <v/>
      </c>
    </row>
    <row r="4467" spans="1:3" x14ac:dyDescent="0.25">
      <c r="A4467">
        <v>4464</v>
      </c>
      <c r="C4467" s="110" t="str">
        <f t="shared" si="69"/>
        <v/>
      </c>
    </row>
    <row r="4468" spans="1:3" x14ac:dyDescent="0.25">
      <c r="A4468">
        <v>4465</v>
      </c>
      <c r="C4468" s="110" t="str">
        <f t="shared" si="69"/>
        <v/>
      </c>
    </row>
    <row r="4469" spans="1:3" x14ac:dyDescent="0.25">
      <c r="A4469">
        <v>4466</v>
      </c>
      <c r="C4469" s="110" t="str">
        <f t="shared" si="69"/>
        <v/>
      </c>
    </row>
    <row r="4470" spans="1:3" x14ac:dyDescent="0.25">
      <c r="A4470">
        <v>4467</v>
      </c>
      <c r="C4470" s="110" t="str">
        <f t="shared" si="69"/>
        <v/>
      </c>
    </row>
    <row r="4471" spans="1:3" x14ac:dyDescent="0.25">
      <c r="A4471">
        <v>4468</v>
      </c>
      <c r="C4471" s="110" t="str">
        <f t="shared" si="69"/>
        <v/>
      </c>
    </row>
    <row r="4472" spans="1:3" x14ac:dyDescent="0.25">
      <c r="A4472">
        <v>4469</v>
      </c>
      <c r="C4472" s="110" t="str">
        <f t="shared" si="69"/>
        <v/>
      </c>
    </row>
    <row r="4473" spans="1:3" x14ac:dyDescent="0.25">
      <c r="A4473">
        <v>4470</v>
      </c>
      <c r="C4473" s="110" t="str">
        <f t="shared" si="69"/>
        <v/>
      </c>
    </row>
    <row r="4474" spans="1:3" x14ac:dyDescent="0.25">
      <c r="A4474">
        <v>4471</v>
      </c>
      <c r="C4474" s="110" t="str">
        <f t="shared" si="69"/>
        <v/>
      </c>
    </row>
    <row r="4475" spans="1:3" x14ac:dyDescent="0.25">
      <c r="A4475">
        <v>4472</v>
      </c>
      <c r="C4475" s="110" t="str">
        <f t="shared" si="69"/>
        <v/>
      </c>
    </row>
    <row r="4476" spans="1:3" x14ac:dyDescent="0.25">
      <c r="A4476">
        <v>4473</v>
      </c>
      <c r="C4476" s="110" t="str">
        <f t="shared" si="69"/>
        <v/>
      </c>
    </row>
    <row r="4477" spans="1:3" x14ac:dyDescent="0.25">
      <c r="A4477">
        <v>4474</v>
      </c>
      <c r="C4477" s="110" t="str">
        <f t="shared" si="69"/>
        <v/>
      </c>
    </row>
    <row r="4478" spans="1:3" x14ac:dyDescent="0.25">
      <c r="A4478">
        <v>4475</v>
      </c>
      <c r="C4478" s="110" t="str">
        <f t="shared" si="69"/>
        <v/>
      </c>
    </row>
    <row r="4479" spans="1:3" x14ac:dyDescent="0.25">
      <c r="A4479">
        <v>4476</v>
      </c>
      <c r="C4479" s="110" t="str">
        <f t="shared" si="69"/>
        <v/>
      </c>
    </row>
    <row r="4480" spans="1:3" x14ac:dyDescent="0.25">
      <c r="A4480">
        <v>4477</v>
      </c>
      <c r="C4480" s="110" t="str">
        <f t="shared" si="69"/>
        <v/>
      </c>
    </row>
    <row r="4481" spans="1:3" x14ac:dyDescent="0.25">
      <c r="A4481">
        <v>4478</v>
      </c>
      <c r="C4481" s="110" t="str">
        <f t="shared" si="69"/>
        <v/>
      </c>
    </row>
    <row r="4482" spans="1:3" x14ac:dyDescent="0.25">
      <c r="A4482">
        <v>4479</v>
      </c>
      <c r="C4482" s="110" t="str">
        <f t="shared" si="69"/>
        <v/>
      </c>
    </row>
    <row r="4483" spans="1:3" x14ac:dyDescent="0.25">
      <c r="A4483">
        <v>4480</v>
      </c>
      <c r="C4483" s="110" t="str">
        <f t="shared" si="69"/>
        <v/>
      </c>
    </row>
    <row r="4484" spans="1:3" x14ac:dyDescent="0.25">
      <c r="A4484">
        <v>4481</v>
      </c>
      <c r="C4484" s="110" t="str">
        <f t="shared" ref="C4484:C4547" si="70">IF(B4484="","",B4484+15)</f>
        <v/>
      </c>
    </row>
    <row r="4485" spans="1:3" x14ac:dyDescent="0.25">
      <c r="A4485">
        <v>4482</v>
      </c>
      <c r="C4485" s="110" t="str">
        <f t="shared" si="70"/>
        <v/>
      </c>
    </row>
    <row r="4486" spans="1:3" x14ac:dyDescent="0.25">
      <c r="A4486">
        <v>4483</v>
      </c>
      <c r="C4486" s="110" t="str">
        <f t="shared" si="70"/>
        <v/>
      </c>
    </row>
    <row r="4487" spans="1:3" x14ac:dyDescent="0.25">
      <c r="A4487">
        <v>4484</v>
      </c>
      <c r="C4487" s="110" t="str">
        <f t="shared" si="70"/>
        <v/>
      </c>
    </row>
    <row r="4488" spans="1:3" x14ac:dyDescent="0.25">
      <c r="A4488">
        <v>4485</v>
      </c>
      <c r="C4488" s="110" t="str">
        <f t="shared" si="70"/>
        <v/>
      </c>
    </row>
    <row r="4489" spans="1:3" x14ac:dyDescent="0.25">
      <c r="A4489">
        <v>4486</v>
      </c>
      <c r="C4489" s="110" t="str">
        <f t="shared" si="70"/>
        <v/>
      </c>
    </row>
    <row r="4490" spans="1:3" x14ac:dyDescent="0.25">
      <c r="A4490">
        <v>4487</v>
      </c>
      <c r="C4490" s="110" t="str">
        <f t="shared" si="70"/>
        <v/>
      </c>
    </row>
    <row r="4491" spans="1:3" x14ac:dyDescent="0.25">
      <c r="A4491">
        <v>4488</v>
      </c>
      <c r="C4491" s="110" t="str">
        <f t="shared" si="70"/>
        <v/>
      </c>
    </row>
    <row r="4492" spans="1:3" x14ac:dyDescent="0.25">
      <c r="A4492">
        <v>4489</v>
      </c>
      <c r="C4492" s="110" t="str">
        <f t="shared" si="70"/>
        <v/>
      </c>
    </row>
    <row r="4493" spans="1:3" x14ac:dyDescent="0.25">
      <c r="A4493">
        <v>4490</v>
      </c>
      <c r="C4493" s="110" t="str">
        <f t="shared" si="70"/>
        <v/>
      </c>
    </row>
    <row r="4494" spans="1:3" x14ac:dyDescent="0.25">
      <c r="A4494">
        <v>4491</v>
      </c>
      <c r="C4494" s="110" t="str">
        <f t="shared" si="70"/>
        <v/>
      </c>
    </row>
    <row r="4495" spans="1:3" x14ac:dyDescent="0.25">
      <c r="A4495">
        <v>4492</v>
      </c>
      <c r="C4495" s="110" t="str">
        <f t="shared" si="70"/>
        <v/>
      </c>
    </row>
    <row r="4496" spans="1:3" x14ac:dyDescent="0.25">
      <c r="A4496">
        <v>4493</v>
      </c>
      <c r="C4496" s="110" t="str">
        <f t="shared" si="70"/>
        <v/>
      </c>
    </row>
    <row r="4497" spans="1:3" x14ac:dyDescent="0.25">
      <c r="A4497">
        <v>4494</v>
      </c>
      <c r="C4497" s="110" t="str">
        <f t="shared" si="70"/>
        <v/>
      </c>
    </row>
    <row r="4498" spans="1:3" x14ac:dyDescent="0.25">
      <c r="A4498">
        <v>4495</v>
      </c>
      <c r="C4498" s="110" t="str">
        <f t="shared" si="70"/>
        <v/>
      </c>
    </row>
    <row r="4499" spans="1:3" x14ac:dyDescent="0.25">
      <c r="A4499">
        <v>4496</v>
      </c>
      <c r="C4499" s="110" t="str">
        <f t="shared" si="70"/>
        <v/>
      </c>
    </row>
    <row r="4500" spans="1:3" x14ac:dyDescent="0.25">
      <c r="A4500">
        <v>4497</v>
      </c>
      <c r="C4500" s="110" t="str">
        <f t="shared" si="70"/>
        <v/>
      </c>
    </row>
    <row r="4501" spans="1:3" x14ac:dyDescent="0.25">
      <c r="A4501">
        <v>4498</v>
      </c>
      <c r="C4501" s="110" t="str">
        <f t="shared" si="70"/>
        <v/>
      </c>
    </row>
    <row r="4502" spans="1:3" x14ac:dyDescent="0.25">
      <c r="A4502">
        <v>4499</v>
      </c>
      <c r="C4502" s="110" t="str">
        <f t="shared" si="70"/>
        <v/>
      </c>
    </row>
    <row r="4503" spans="1:3" x14ac:dyDescent="0.25">
      <c r="A4503">
        <v>4500</v>
      </c>
      <c r="C4503" s="110" t="str">
        <f t="shared" si="70"/>
        <v/>
      </c>
    </row>
    <row r="4504" spans="1:3" x14ac:dyDescent="0.25">
      <c r="A4504">
        <v>4501</v>
      </c>
      <c r="C4504" s="110" t="str">
        <f t="shared" si="70"/>
        <v/>
      </c>
    </row>
    <row r="4505" spans="1:3" x14ac:dyDescent="0.25">
      <c r="A4505">
        <v>4502</v>
      </c>
      <c r="C4505" s="110" t="str">
        <f t="shared" si="70"/>
        <v/>
      </c>
    </row>
    <row r="4506" spans="1:3" x14ac:dyDescent="0.25">
      <c r="A4506">
        <v>4503</v>
      </c>
      <c r="C4506" s="110" t="str">
        <f t="shared" si="70"/>
        <v/>
      </c>
    </row>
    <row r="4507" spans="1:3" x14ac:dyDescent="0.25">
      <c r="A4507">
        <v>4504</v>
      </c>
      <c r="C4507" s="110" t="str">
        <f t="shared" si="70"/>
        <v/>
      </c>
    </row>
    <row r="4508" spans="1:3" x14ac:dyDescent="0.25">
      <c r="A4508">
        <v>4505</v>
      </c>
      <c r="C4508" s="110" t="str">
        <f t="shared" si="70"/>
        <v/>
      </c>
    </row>
    <row r="4509" spans="1:3" x14ac:dyDescent="0.25">
      <c r="A4509">
        <v>4506</v>
      </c>
      <c r="C4509" s="110" t="str">
        <f t="shared" si="70"/>
        <v/>
      </c>
    </row>
    <row r="4510" spans="1:3" x14ac:dyDescent="0.25">
      <c r="A4510">
        <v>4507</v>
      </c>
      <c r="C4510" s="110" t="str">
        <f t="shared" si="70"/>
        <v/>
      </c>
    </row>
    <row r="4511" spans="1:3" x14ac:dyDescent="0.25">
      <c r="A4511">
        <v>4508</v>
      </c>
      <c r="C4511" s="110" t="str">
        <f t="shared" si="70"/>
        <v/>
      </c>
    </row>
    <row r="4512" spans="1:3" x14ac:dyDescent="0.25">
      <c r="A4512">
        <v>4509</v>
      </c>
      <c r="C4512" s="110" t="str">
        <f t="shared" si="70"/>
        <v/>
      </c>
    </row>
    <row r="4513" spans="1:3" x14ac:dyDescent="0.25">
      <c r="A4513">
        <v>4510</v>
      </c>
      <c r="C4513" s="110" t="str">
        <f t="shared" si="70"/>
        <v/>
      </c>
    </row>
    <row r="4514" spans="1:3" x14ac:dyDescent="0.25">
      <c r="A4514">
        <v>4511</v>
      </c>
      <c r="C4514" s="110" t="str">
        <f t="shared" si="70"/>
        <v/>
      </c>
    </row>
    <row r="4515" spans="1:3" x14ac:dyDescent="0.25">
      <c r="A4515">
        <v>4512</v>
      </c>
      <c r="C4515" s="110" t="str">
        <f t="shared" si="70"/>
        <v/>
      </c>
    </row>
    <row r="4516" spans="1:3" x14ac:dyDescent="0.25">
      <c r="A4516">
        <v>4513</v>
      </c>
      <c r="C4516" s="110" t="str">
        <f t="shared" si="70"/>
        <v/>
      </c>
    </row>
    <row r="4517" spans="1:3" x14ac:dyDescent="0.25">
      <c r="A4517">
        <v>4514</v>
      </c>
      <c r="C4517" s="110" t="str">
        <f t="shared" si="70"/>
        <v/>
      </c>
    </row>
    <row r="4518" spans="1:3" x14ac:dyDescent="0.25">
      <c r="A4518">
        <v>4515</v>
      </c>
      <c r="C4518" s="110" t="str">
        <f t="shared" si="70"/>
        <v/>
      </c>
    </row>
    <row r="4519" spans="1:3" x14ac:dyDescent="0.25">
      <c r="A4519">
        <v>4516</v>
      </c>
      <c r="C4519" s="110" t="str">
        <f t="shared" si="70"/>
        <v/>
      </c>
    </row>
    <row r="4520" spans="1:3" x14ac:dyDescent="0.25">
      <c r="A4520">
        <v>4517</v>
      </c>
      <c r="C4520" s="110" t="str">
        <f t="shared" si="70"/>
        <v/>
      </c>
    </row>
    <row r="4521" spans="1:3" x14ac:dyDescent="0.25">
      <c r="A4521">
        <v>4518</v>
      </c>
      <c r="C4521" s="110" t="str">
        <f t="shared" si="70"/>
        <v/>
      </c>
    </row>
    <row r="4522" spans="1:3" x14ac:dyDescent="0.25">
      <c r="A4522">
        <v>4519</v>
      </c>
      <c r="C4522" s="110" t="str">
        <f t="shared" si="70"/>
        <v/>
      </c>
    </row>
    <row r="4523" spans="1:3" x14ac:dyDescent="0.25">
      <c r="A4523">
        <v>4520</v>
      </c>
      <c r="C4523" s="110" t="str">
        <f t="shared" si="70"/>
        <v/>
      </c>
    </row>
    <row r="4524" spans="1:3" x14ac:dyDescent="0.25">
      <c r="A4524">
        <v>4521</v>
      </c>
      <c r="C4524" s="110" t="str">
        <f t="shared" si="70"/>
        <v/>
      </c>
    </row>
    <row r="4525" spans="1:3" x14ac:dyDescent="0.25">
      <c r="A4525">
        <v>4522</v>
      </c>
      <c r="C4525" s="110" t="str">
        <f t="shared" si="70"/>
        <v/>
      </c>
    </row>
    <row r="4526" spans="1:3" x14ac:dyDescent="0.25">
      <c r="A4526">
        <v>4523</v>
      </c>
      <c r="C4526" s="110" t="str">
        <f t="shared" si="70"/>
        <v/>
      </c>
    </row>
    <row r="4527" spans="1:3" x14ac:dyDescent="0.25">
      <c r="A4527">
        <v>4524</v>
      </c>
      <c r="C4527" s="110" t="str">
        <f t="shared" si="70"/>
        <v/>
      </c>
    </row>
    <row r="4528" spans="1:3" x14ac:dyDescent="0.25">
      <c r="A4528">
        <v>4525</v>
      </c>
      <c r="C4528" s="110" t="str">
        <f t="shared" si="70"/>
        <v/>
      </c>
    </row>
    <row r="4529" spans="1:3" x14ac:dyDescent="0.25">
      <c r="A4529">
        <v>4526</v>
      </c>
      <c r="C4529" s="110" t="str">
        <f t="shared" si="70"/>
        <v/>
      </c>
    </row>
    <row r="4530" spans="1:3" x14ac:dyDescent="0.25">
      <c r="A4530">
        <v>4527</v>
      </c>
      <c r="C4530" s="110" t="str">
        <f t="shared" si="70"/>
        <v/>
      </c>
    </row>
    <row r="4531" spans="1:3" x14ac:dyDescent="0.25">
      <c r="A4531">
        <v>4528</v>
      </c>
      <c r="C4531" s="110" t="str">
        <f t="shared" si="70"/>
        <v/>
      </c>
    </row>
    <row r="4532" spans="1:3" x14ac:dyDescent="0.25">
      <c r="A4532">
        <v>4529</v>
      </c>
      <c r="C4532" s="110" t="str">
        <f t="shared" si="70"/>
        <v/>
      </c>
    </row>
    <row r="4533" spans="1:3" x14ac:dyDescent="0.25">
      <c r="A4533">
        <v>4530</v>
      </c>
      <c r="C4533" s="110" t="str">
        <f t="shared" si="70"/>
        <v/>
      </c>
    </row>
    <row r="4534" spans="1:3" x14ac:dyDescent="0.25">
      <c r="A4534">
        <v>4531</v>
      </c>
      <c r="C4534" s="110" t="str">
        <f t="shared" si="70"/>
        <v/>
      </c>
    </row>
    <row r="4535" spans="1:3" x14ac:dyDescent="0.25">
      <c r="A4535">
        <v>4532</v>
      </c>
      <c r="C4535" s="110" t="str">
        <f t="shared" si="70"/>
        <v/>
      </c>
    </row>
    <row r="4536" spans="1:3" x14ac:dyDescent="0.25">
      <c r="A4536">
        <v>4533</v>
      </c>
      <c r="C4536" s="110" t="str">
        <f t="shared" si="70"/>
        <v/>
      </c>
    </row>
    <row r="4537" spans="1:3" x14ac:dyDescent="0.25">
      <c r="A4537">
        <v>4534</v>
      </c>
      <c r="C4537" s="110" t="str">
        <f t="shared" si="70"/>
        <v/>
      </c>
    </row>
    <row r="4538" spans="1:3" x14ac:dyDescent="0.25">
      <c r="A4538">
        <v>4535</v>
      </c>
      <c r="C4538" s="110" t="str">
        <f t="shared" si="70"/>
        <v/>
      </c>
    </row>
    <row r="4539" spans="1:3" x14ac:dyDescent="0.25">
      <c r="A4539">
        <v>4536</v>
      </c>
      <c r="C4539" s="110" t="str">
        <f t="shared" si="70"/>
        <v/>
      </c>
    </row>
    <row r="4540" spans="1:3" x14ac:dyDescent="0.25">
      <c r="A4540">
        <v>4537</v>
      </c>
      <c r="C4540" s="110" t="str">
        <f t="shared" si="70"/>
        <v/>
      </c>
    </row>
    <row r="4541" spans="1:3" x14ac:dyDescent="0.25">
      <c r="A4541">
        <v>4538</v>
      </c>
      <c r="C4541" s="110" t="str">
        <f t="shared" si="70"/>
        <v/>
      </c>
    </row>
    <row r="4542" spans="1:3" x14ac:dyDescent="0.25">
      <c r="A4542">
        <v>4539</v>
      </c>
      <c r="C4542" s="110" t="str">
        <f t="shared" si="70"/>
        <v/>
      </c>
    </row>
    <row r="4543" spans="1:3" x14ac:dyDescent="0.25">
      <c r="A4543">
        <v>4540</v>
      </c>
      <c r="C4543" s="110" t="str">
        <f t="shared" si="70"/>
        <v/>
      </c>
    </row>
    <row r="4544" spans="1:3" x14ac:dyDescent="0.25">
      <c r="A4544">
        <v>4541</v>
      </c>
      <c r="C4544" s="110" t="str">
        <f t="shared" si="70"/>
        <v/>
      </c>
    </row>
    <row r="4545" spans="1:3" x14ac:dyDescent="0.25">
      <c r="A4545">
        <v>4542</v>
      </c>
      <c r="C4545" s="110" t="str">
        <f t="shared" si="70"/>
        <v/>
      </c>
    </row>
    <row r="4546" spans="1:3" x14ac:dyDescent="0.25">
      <c r="A4546">
        <v>4543</v>
      </c>
      <c r="C4546" s="110" t="str">
        <f t="shared" si="70"/>
        <v/>
      </c>
    </row>
    <row r="4547" spans="1:3" x14ac:dyDescent="0.25">
      <c r="A4547">
        <v>4544</v>
      </c>
      <c r="C4547" s="110" t="str">
        <f t="shared" si="70"/>
        <v/>
      </c>
    </row>
    <row r="4548" spans="1:3" x14ac:dyDescent="0.25">
      <c r="A4548">
        <v>4545</v>
      </c>
      <c r="C4548" s="110" t="str">
        <f t="shared" ref="C4548:C4611" si="71">IF(B4548="","",B4548+15)</f>
        <v/>
      </c>
    </row>
    <row r="4549" spans="1:3" x14ac:dyDescent="0.25">
      <c r="A4549">
        <v>4546</v>
      </c>
      <c r="C4549" s="110" t="str">
        <f t="shared" si="71"/>
        <v/>
      </c>
    </row>
    <row r="4550" spans="1:3" x14ac:dyDescent="0.25">
      <c r="A4550">
        <v>4547</v>
      </c>
      <c r="C4550" s="110" t="str">
        <f t="shared" si="71"/>
        <v/>
      </c>
    </row>
    <row r="4551" spans="1:3" x14ac:dyDescent="0.25">
      <c r="A4551">
        <v>4548</v>
      </c>
      <c r="C4551" s="110" t="str">
        <f t="shared" si="71"/>
        <v/>
      </c>
    </row>
    <row r="4552" spans="1:3" x14ac:dyDescent="0.25">
      <c r="A4552">
        <v>4549</v>
      </c>
      <c r="C4552" s="110" t="str">
        <f t="shared" si="71"/>
        <v/>
      </c>
    </row>
    <row r="4553" spans="1:3" x14ac:dyDescent="0.25">
      <c r="A4553">
        <v>4550</v>
      </c>
      <c r="C4553" s="110" t="str">
        <f t="shared" si="71"/>
        <v/>
      </c>
    </row>
    <row r="4554" spans="1:3" x14ac:dyDescent="0.25">
      <c r="A4554">
        <v>4551</v>
      </c>
      <c r="C4554" s="110" t="str">
        <f t="shared" si="71"/>
        <v/>
      </c>
    </row>
    <row r="4555" spans="1:3" x14ac:dyDescent="0.25">
      <c r="A4555">
        <v>4552</v>
      </c>
      <c r="C4555" s="110" t="str">
        <f t="shared" si="71"/>
        <v/>
      </c>
    </row>
    <row r="4556" spans="1:3" x14ac:dyDescent="0.25">
      <c r="A4556">
        <v>4553</v>
      </c>
      <c r="C4556" s="110" t="str">
        <f t="shared" si="71"/>
        <v/>
      </c>
    </row>
    <row r="4557" spans="1:3" x14ac:dyDescent="0.25">
      <c r="A4557">
        <v>4554</v>
      </c>
      <c r="C4557" s="110" t="str">
        <f t="shared" si="71"/>
        <v/>
      </c>
    </row>
    <row r="4558" spans="1:3" x14ac:dyDescent="0.25">
      <c r="A4558">
        <v>4555</v>
      </c>
      <c r="C4558" s="110" t="str">
        <f t="shared" si="71"/>
        <v/>
      </c>
    </row>
    <row r="4559" spans="1:3" x14ac:dyDescent="0.25">
      <c r="A4559">
        <v>4556</v>
      </c>
      <c r="C4559" s="110" t="str">
        <f t="shared" si="71"/>
        <v/>
      </c>
    </row>
    <row r="4560" spans="1:3" x14ac:dyDescent="0.25">
      <c r="A4560">
        <v>4557</v>
      </c>
      <c r="C4560" s="110" t="str">
        <f t="shared" si="71"/>
        <v/>
      </c>
    </row>
    <row r="4561" spans="1:3" x14ac:dyDescent="0.25">
      <c r="A4561">
        <v>4558</v>
      </c>
      <c r="C4561" s="110" t="str">
        <f t="shared" si="71"/>
        <v/>
      </c>
    </row>
    <row r="4562" spans="1:3" x14ac:dyDescent="0.25">
      <c r="A4562">
        <v>4559</v>
      </c>
      <c r="C4562" s="110" t="str">
        <f t="shared" si="71"/>
        <v/>
      </c>
    </row>
    <row r="4563" spans="1:3" x14ac:dyDescent="0.25">
      <c r="A4563">
        <v>4560</v>
      </c>
      <c r="C4563" s="110" t="str">
        <f t="shared" si="71"/>
        <v/>
      </c>
    </row>
    <row r="4564" spans="1:3" x14ac:dyDescent="0.25">
      <c r="A4564">
        <v>4561</v>
      </c>
      <c r="C4564" s="110" t="str">
        <f t="shared" si="71"/>
        <v/>
      </c>
    </row>
    <row r="4565" spans="1:3" x14ac:dyDescent="0.25">
      <c r="A4565">
        <v>4562</v>
      </c>
      <c r="C4565" s="110" t="str">
        <f t="shared" si="71"/>
        <v/>
      </c>
    </row>
    <row r="4566" spans="1:3" x14ac:dyDescent="0.25">
      <c r="A4566">
        <v>4563</v>
      </c>
      <c r="C4566" s="110" t="str">
        <f t="shared" si="71"/>
        <v/>
      </c>
    </row>
    <row r="4567" spans="1:3" x14ac:dyDescent="0.25">
      <c r="A4567">
        <v>4564</v>
      </c>
      <c r="C4567" s="110" t="str">
        <f t="shared" si="71"/>
        <v/>
      </c>
    </row>
    <row r="4568" spans="1:3" x14ac:dyDescent="0.25">
      <c r="A4568">
        <v>4565</v>
      </c>
      <c r="C4568" s="110" t="str">
        <f t="shared" si="71"/>
        <v/>
      </c>
    </row>
    <row r="4569" spans="1:3" x14ac:dyDescent="0.25">
      <c r="A4569">
        <v>4566</v>
      </c>
      <c r="C4569" s="110" t="str">
        <f t="shared" si="71"/>
        <v/>
      </c>
    </row>
    <row r="4570" spans="1:3" x14ac:dyDescent="0.25">
      <c r="A4570">
        <v>4567</v>
      </c>
      <c r="C4570" s="110" t="str">
        <f t="shared" si="71"/>
        <v/>
      </c>
    </row>
    <row r="4571" spans="1:3" x14ac:dyDescent="0.25">
      <c r="A4571">
        <v>4568</v>
      </c>
      <c r="C4571" s="110" t="str">
        <f t="shared" si="71"/>
        <v/>
      </c>
    </row>
    <row r="4572" spans="1:3" x14ac:dyDescent="0.25">
      <c r="A4572">
        <v>4569</v>
      </c>
      <c r="C4572" s="110" t="str">
        <f t="shared" si="71"/>
        <v/>
      </c>
    </row>
    <row r="4573" spans="1:3" x14ac:dyDescent="0.25">
      <c r="A4573">
        <v>4570</v>
      </c>
      <c r="C4573" s="110" t="str">
        <f t="shared" si="71"/>
        <v/>
      </c>
    </row>
    <row r="4574" spans="1:3" x14ac:dyDescent="0.25">
      <c r="A4574">
        <v>4571</v>
      </c>
      <c r="C4574" s="110" t="str">
        <f t="shared" si="71"/>
        <v/>
      </c>
    </row>
    <row r="4575" spans="1:3" x14ac:dyDescent="0.25">
      <c r="A4575">
        <v>4572</v>
      </c>
      <c r="C4575" s="110" t="str">
        <f t="shared" si="71"/>
        <v/>
      </c>
    </row>
    <row r="4576" spans="1:3" x14ac:dyDescent="0.25">
      <c r="A4576">
        <v>4573</v>
      </c>
      <c r="C4576" s="110" t="str">
        <f t="shared" si="71"/>
        <v/>
      </c>
    </row>
    <row r="4577" spans="1:3" x14ac:dyDescent="0.25">
      <c r="A4577">
        <v>4574</v>
      </c>
      <c r="C4577" s="110" t="str">
        <f t="shared" si="71"/>
        <v/>
      </c>
    </row>
    <row r="4578" spans="1:3" x14ac:dyDescent="0.25">
      <c r="A4578">
        <v>4575</v>
      </c>
      <c r="C4578" s="110" t="str">
        <f t="shared" si="71"/>
        <v/>
      </c>
    </row>
    <row r="4579" spans="1:3" x14ac:dyDescent="0.25">
      <c r="A4579">
        <v>4576</v>
      </c>
      <c r="C4579" s="110" t="str">
        <f t="shared" si="71"/>
        <v/>
      </c>
    </row>
    <row r="4580" spans="1:3" x14ac:dyDescent="0.25">
      <c r="A4580">
        <v>4577</v>
      </c>
      <c r="C4580" s="110" t="str">
        <f t="shared" si="71"/>
        <v/>
      </c>
    </row>
    <row r="4581" spans="1:3" x14ac:dyDescent="0.25">
      <c r="A4581">
        <v>4578</v>
      </c>
      <c r="C4581" s="110" t="str">
        <f t="shared" si="71"/>
        <v/>
      </c>
    </row>
    <row r="4582" spans="1:3" x14ac:dyDescent="0.25">
      <c r="A4582">
        <v>4579</v>
      </c>
      <c r="C4582" s="110" t="str">
        <f t="shared" si="71"/>
        <v/>
      </c>
    </row>
    <row r="4583" spans="1:3" x14ac:dyDescent="0.25">
      <c r="A4583">
        <v>4580</v>
      </c>
      <c r="C4583" s="110" t="str">
        <f t="shared" si="71"/>
        <v/>
      </c>
    </row>
    <row r="4584" spans="1:3" x14ac:dyDescent="0.25">
      <c r="A4584">
        <v>4581</v>
      </c>
      <c r="C4584" s="110" t="str">
        <f t="shared" si="71"/>
        <v/>
      </c>
    </row>
    <row r="4585" spans="1:3" x14ac:dyDescent="0.25">
      <c r="A4585">
        <v>4582</v>
      </c>
      <c r="C4585" s="110" t="str">
        <f t="shared" si="71"/>
        <v/>
      </c>
    </row>
    <row r="4586" spans="1:3" x14ac:dyDescent="0.25">
      <c r="A4586">
        <v>4583</v>
      </c>
      <c r="C4586" s="110" t="str">
        <f t="shared" si="71"/>
        <v/>
      </c>
    </row>
    <row r="4587" spans="1:3" x14ac:dyDescent="0.25">
      <c r="A4587">
        <v>4584</v>
      </c>
      <c r="C4587" s="110" t="str">
        <f t="shared" si="71"/>
        <v/>
      </c>
    </row>
    <row r="4588" spans="1:3" x14ac:dyDescent="0.25">
      <c r="A4588">
        <v>4585</v>
      </c>
      <c r="C4588" s="110" t="str">
        <f t="shared" si="71"/>
        <v/>
      </c>
    </row>
    <row r="4589" spans="1:3" x14ac:dyDescent="0.25">
      <c r="A4589">
        <v>4586</v>
      </c>
      <c r="C4589" s="110" t="str">
        <f t="shared" si="71"/>
        <v/>
      </c>
    </row>
    <row r="4590" spans="1:3" x14ac:dyDescent="0.25">
      <c r="A4590">
        <v>4587</v>
      </c>
      <c r="C4590" s="110" t="str">
        <f t="shared" si="71"/>
        <v/>
      </c>
    </row>
    <row r="4591" spans="1:3" x14ac:dyDescent="0.25">
      <c r="A4591">
        <v>4588</v>
      </c>
      <c r="C4591" s="110" t="str">
        <f t="shared" si="71"/>
        <v/>
      </c>
    </row>
    <row r="4592" spans="1:3" x14ac:dyDescent="0.25">
      <c r="A4592">
        <v>4589</v>
      </c>
      <c r="C4592" s="110" t="str">
        <f t="shared" si="71"/>
        <v/>
      </c>
    </row>
    <row r="4593" spans="1:3" x14ac:dyDescent="0.25">
      <c r="A4593">
        <v>4590</v>
      </c>
      <c r="C4593" s="110" t="str">
        <f t="shared" si="71"/>
        <v/>
      </c>
    </row>
    <row r="4594" spans="1:3" x14ac:dyDescent="0.25">
      <c r="A4594">
        <v>4591</v>
      </c>
      <c r="C4594" s="110" t="str">
        <f t="shared" si="71"/>
        <v/>
      </c>
    </row>
    <row r="4595" spans="1:3" x14ac:dyDescent="0.25">
      <c r="A4595">
        <v>4592</v>
      </c>
      <c r="C4595" s="110" t="str">
        <f t="shared" si="71"/>
        <v/>
      </c>
    </row>
    <row r="4596" spans="1:3" x14ac:dyDescent="0.25">
      <c r="A4596">
        <v>4593</v>
      </c>
      <c r="C4596" s="110" t="str">
        <f t="shared" si="71"/>
        <v/>
      </c>
    </row>
    <row r="4597" spans="1:3" x14ac:dyDescent="0.25">
      <c r="A4597">
        <v>4594</v>
      </c>
      <c r="C4597" s="110" t="str">
        <f t="shared" si="71"/>
        <v/>
      </c>
    </row>
    <row r="4598" spans="1:3" x14ac:dyDescent="0.25">
      <c r="A4598">
        <v>4595</v>
      </c>
      <c r="C4598" s="110" t="str">
        <f t="shared" si="71"/>
        <v/>
      </c>
    </row>
    <row r="4599" spans="1:3" x14ac:dyDescent="0.25">
      <c r="A4599">
        <v>4596</v>
      </c>
      <c r="C4599" s="110" t="str">
        <f t="shared" si="71"/>
        <v/>
      </c>
    </row>
    <row r="4600" spans="1:3" x14ac:dyDescent="0.25">
      <c r="A4600">
        <v>4597</v>
      </c>
      <c r="C4600" s="110" t="str">
        <f t="shared" si="71"/>
        <v/>
      </c>
    </row>
    <row r="4601" spans="1:3" x14ac:dyDescent="0.25">
      <c r="A4601">
        <v>4598</v>
      </c>
      <c r="C4601" s="110" t="str">
        <f t="shared" si="71"/>
        <v/>
      </c>
    </row>
    <row r="4602" spans="1:3" x14ac:dyDescent="0.25">
      <c r="A4602">
        <v>4599</v>
      </c>
      <c r="C4602" s="110" t="str">
        <f t="shared" si="71"/>
        <v/>
      </c>
    </row>
    <row r="4603" spans="1:3" x14ac:dyDescent="0.25">
      <c r="A4603">
        <v>4600</v>
      </c>
      <c r="C4603" s="110" t="str">
        <f t="shared" si="71"/>
        <v/>
      </c>
    </row>
    <row r="4604" spans="1:3" x14ac:dyDescent="0.25">
      <c r="A4604">
        <v>4601</v>
      </c>
      <c r="C4604" s="110" t="str">
        <f t="shared" si="71"/>
        <v/>
      </c>
    </row>
    <row r="4605" spans="1:3" x14ac:dyDescent="0.25">
      <c r="A4605">
        <v>4602</v>
      </c>
      <c r="C4605" s="110" t="str">
        <f t="shared" si="71"/>
        <v/>
      </c>
    </row>
    <row r="4606" spans="1:3" x14ac:dyDescent="0.25">
      <c r="A4606">
        <v>4603</v>
      </c>
      <c r="C4606" s="110" t="str">
        <f t="shared" si="71"/>
        <v/>
      </c>
    </row>
    <row r="4607" spans="1:3" x14ac:dyDescent="0.25">
      <c r="A4607">
        <v>4604</v>
      </c>
      <c r="C4607" s="110" t="str">
        <f t="shared" si="71"/>
        <v/>
      </c>
    </row>
    <row r="4608" spans="1:3" x14ac:dyDescent="0.25">
      <c r="A4608">
        <v>4605</v>
      </c>
      <c r="C4608" s="110" t="str">
        <f t="shared" si="71"/>
        <v/>
      </c>
    </row>
    <row r="4609" spans="1:3" x14ac:dyDescent="0.25">
      <c r="A4609">
        <v>4606</v>
      </c>
      <c r="C4609" s="110" t="str">
        <f t="shared" si="71"/>
        <v/>
      </c>
    </row>
    <row r="4610" spans="1:3" x14ac:dyDescent="0.25">
      <c r="A4610">
        <v>4607</v>
      </c>
      <c r="C4610" s="110" t="str">
        <f t="shared" si="71"/>
        <v/>
      </c>
    </row>
    <row r="4611" spans="1:3" x14ac:dyDescent="0.25">
      <c r="A4611">
        <v>4608</v>
      </c>
      <c r="C4611" s="110" t="str">
        <f t="shared" si="71"/>
        <v/>
      </c>
    </row>
    <row r="4612" spans="1:3" x14ac:dyDescent="0.25">
      <c r="A4612">
        <v>4609</v>
      </c>
      <c r="C4612" s="110" t="str">
        <f t="shared" ref="C4612:C4675" si="72">IF(B4612="","",B4612+15)</f>
        <v/>
      </c>
    </row>
    <row r="4613" spans="1:3" x14ac:dyDescent="0.25">
      <c r="A4613">
        <v>4610</v>
      </c>
      <c r="C4613" s="110" t="str">
        <f t="shared" si="72"/>
        <v/>
      </c>
    </row>
    <row r="4614" spans="1:3" x14ac:dyDescent="0.25">
      <c r="A4614">
        <v>4611</v>
      </c>
      <c r="C4614" s="110" t="str">
        <f t="shared" si="72"/>
        <v/>
      </c>
    </row>
    <row r="4615" spans="1:3" x14ac:dyDescent="0.25">
      <c r="A4615">
        <v>4612</v>
      </c>
      <c r="C4615" s="110" t="str">
        <f t="shared" si="72"/>
        <v/>
      </c>
    </row>
    <row r="4616" spans="1:3" x14ac:dyDescent="0.25">
      <c r="A4616">
        <v>4613</v>
      </c>
      <c r="C4616" s="110" t="str">
        <f t="shared" si="72"/>
        <v/>
      </c>
    </row>
    <row r="4617" spans="1:3" x14ac:dyDescent="0.25">
      <c r="A4617">
        <v>4614</v>
      </c>
      <c r="C4617" s="110" t="str">
        <f t="shared" si="72"/>
        <v/>
      </c>
    </row>
    <row r="4618" spans="1:3" x14ac:dyDescent="0.25">
      <c r="A4618">
        <v>4615</v>
      </c>
      <c r="C4618" s="110" t="str">
        <f t="shared" si="72"/>
        <v/>
      </c>
    </row>
    <row r="4619" spans="1:3" x14ac:dyDescent="0.25">
      <c r="A4619">
        <v>4616</v>
      </c>
      <c r="C4619" s="110" t="str">
        <f t="shared" si="72"/>
        <v/>
      </c>
    </row>
    <row r="4620" spans="1:3" x14ac:dyDescent="0.25">
      <c r="A4620">
        <v>4617</v>
      </c>
      <c r="C4620" s="110" t="str">
        <f t="shared" si="72"/>
        <v/>
      </c>
    </row>
    <row r="4621" spans="1:3" x14ac:dyDescent="0.25">
      <c r="A4621">
        <v>4618</v>
      </c>
      <c r="C4621" s="110" t="str">
        <f t="shared" si="72"/>
        <v/>
      </c>
    </row>
    <row r="4622" spans="1:3" x14ac:dyDescent="0.25">
      <c r="A4622">
        <v>4619</v>
      </c>
      <c r="C4622" s="110" t="str">
        <f t="shared" si="72"/>
        <v/>
      </c>
    </row>
    <row r="4623" spans="1:3" x14ac:dyDescent="0.25">
      <c r="A4623">
        <v>4620</v>
      </c>
      <c r="C4623" s="110" t="str">
        <f t="shared" si="72"/>
        <v/>
      </c>
    </row>
    <row r="4624" spans="1:3" x14ac:dyDescent="0.25">
      <c r="A4624">
        <v>4621</v>
      </c>
      <c r="C4624" s="110" t="str">
        <f t="shared" si="72"/>
        <v/>
      </c>
    </row>
    <row r="4625" spans="1:3" x14ac:dyDescent="0.25">
      <c r="A4625">
        <v>4622</v>
      </c>
      <c r="C4625" s="110" t="str">
        <f t="shared" si="72"/>
        <v/>
      </c>
    </row>
    <row r="4626" spans="1:3" x14ac:dyDescent="0.25">
      <c r="A4626">
        <v>4623</v>
      </c>
      <c r="C4626" s="110" t="str">
        <f t="shared" si="72"/>
        <v/>
      </c>
    </row>
    <row r="4627" spans="1:3" x14ac:dyDescent="0.25">
      <c r="A4627">
        <v>4624</v>
      </c>
      <c r="C4627" s="110" t="str">
        <f t="shared" si="72"/>
        <v/>
      </c>
    </row>
    <row r="4628" spans="1:3" x14ac:dyDescent="0.25">
      <c r="A4628">
        <v>4625</v>
      </c>
      <c r="C4628" s="110" t="str">
        <f t="shared" si="72"/>
        <v/>
      </c>
    </row>
    <row r="4629" spans="1:3" x14ac:dyDescent="0.25">
      <c r="A4629">
        <v>4626</v>
      </c>
      <c r="C4629" s="110" t="str">
        <f t="shared" si="72"/>
        <v/>
      </c>
    </row>
    <row r="4630" spans="1:3" x14ac:dyDescent="0.25">
      <c r="A4630">
        <v>4627</v>
      </c>
      <c r="C4630" s="110" t="str">
        <f t="shared" si="72"/>
        <v/>
      </c>
    </row>
    <row r="4631" spans="1:3" x14ac:dyDescent="0.25">
      <c r="A4631">
        <v>4628</v>
      </c>
      <c r="C4631" s="110" t="str">
        <f t="shared" si="72"/>
        <v/>
      </c>
    </row>
    <row r="4632" spans="1:3" x14ac:dyDescent="0.25">
      <c r="A4632">
        <v>4629</v>
      </c>
      <c r="C4632" s="110" t="str">
        <f t="shared" si="72"/>
        <v/>
      </c>
    </row>
    <row r="4633" spans="1:3" x14ac:dyDescent="0.25">
      <c r="A4633">
        <v>4630</v>
      </c>
      <c r="C4633" s="110" t="str">
        <f t="shared" si="72"/>
        <v/>
      </c>
    </row>
    <row r="4634" spans="1:3" x14ac:dyDescent="0.25">
      <c r="A4634">
        <v>4631</v>
      </c>
      <c r="C4634" s="110" t="str">
        <f t="shared" si="72"/>
        <v/>
      </c>
    </row>
    <row r="4635" spans="1:3" x14ac:dyDescent="0.25">
      <c r="A4635">
        <v>4632</v>
      </c>
      <c r="C4635" s="110" t="str">
        <f t="shared" si="72"/>
        <v/>
      </c>
    </row>
    <row r="4636" spans="1:3" x14ac:dyDescent="0.25">
      <c r="A4636">
        <v>4633</v>
      </c>
      <c r="C4636" s="110" t="str">
        <f t="shared" si="72"/>
        <v/>
      </c>
    </row>
    <row r="4637" spans="1:3" x14ac:dyDescent="0.25">
      <c r="A4637">
        <v>4634</v>
      </c>
      <c r="C4637" s="110" t="str">
        <f t="shared" si="72"/>
        <v/>
      </c>
    </row>
    <row r="4638" spans="1:3" x14ac:dyDescent="0.25">
      <c r="A4638">
        <v>4635</v>
      </c>
      <c r="C4638" s="110" t="str">
        <f t="shared" si="72"/>
        <v/>
      </c>
    </row>
    <row r="4639" spans="1:3" x14ac:dyDescent="0.25">
      <c r="A4639">
        <v>4636</v>
      </c>
      <c r="C4639" s="110" t="str">
        <f t="shared" si="72"/>
        <v/>
      </c>
    </row>
    <row r="4640" spans="1:3" x14ac:dyDescent="0.25">
      <c r="A4640">
        <v>4637</v>
      </c>
      <c r="C4640" s="110" t="str">
        <f t="shared" si="72"/>
        <v/>
      </c>
    </row>
    <row r="4641" spans="1:3" x14ac:dyDescent="0.25">
      <c r="A4641">
        <v>4638</v>
      </c>
      <c r="C4641" s="110" t="str">
        <f t="shared" si="72"/>
        <v/>
      </c>
    </row>
    <row r="4642" spans="1:3" x14ac:dyDescent="0.25">
      <c r="A4642">
        <v>4639</v>
      </c>
      <c r="C4642" s="110" t="str">
        <f t="shared" si="72"/>
        <v/>
      </c>
    </row>
    <row r="4643" spans="1:3" x14ac:dyDescent="0.25">
      <c r="A4643">
        <v>4640</v>
      </c>
      <c r="C4643" s="110" t="str">
        <f t="shared" si="72"/>
        <v/>
      </c>
    </row>
    <row r="4644" spans="1:3" x14ac:dyDescent="0.25">
      <c r="A4644">
        <v>4641</v>
      </c>
      <c r="C4644" s="110" t="str">
        <f t="shared" si="72"/>
        <v/>
      </c>
    </row>
    <row r="4645" spans="1:3" x14ac:dyDescent="0.25">
      <c r="A4645">
        <v>4642</v>
      </c>
      <c r="C4645" s="110" t="str">
        <f t="shared" si="72"/>
        <v/>
      </c>
    </row>
    <row r="4646" spans="1:3" x14ac:dyDescent="0.25">
      <c r="A4646">
        <v>4643</v>
      </c>
      <c r="C4646" s="110" t="str">
        <f t="shared" si="72"/>
        <v/>
      </c>
    </row>
    <row r="4647" spans="1:3" x14ac:dyDescent="0.25">
      <c r="A4647">
        <v>4644</v>
      </c>
      <c r="C4647" s="110" t="str">
        <f t="shared" si="72"/>
        <v/>
      </c>
    </row>
    <row r="4648" spans="1:3" x14ac:dyDescent="0.25">
      <c r="A4648">
        <v>4645</v>
      </c>
      <c r="C4648" s="110" t="str">
        <f t="shared" si="72"/>
        <v/>
      </c>
    </row>
    <row r="4649" spans="1:3" x14ac:dyDescent="0.25">
      <c r="A4649">
        <v>4646</v>
      </c>
      <c r="C4649" s="110" t="str">
        <f t="shared" si="72"/>
        <v/>
      </c>
    </row>
    <row r="4650" spans="1:3" x14ac:dyDescent="0.25">
      <c r="A4650">
        <v>4647</v>
      </c>
      <c r="C4650" s="110" t="str">
        <f t="shared" si="72"/>
        <v/>
      </c>
    </row>
    <row r="4651" spans="1:3" x14ac:dyDescent="0.25">
      <c r="A4651">
        <v>4648</v>
      </c>
      <c r="C4651" s="110" t="str">
        <f t="shared" si="72"/>
        <v/>
      </c>
    </row>
    <row r="4652" spans="1:3" x14ac:dyDescent="0.25">
      <c r="A4652">
        <v>4649</v>
      </c>
      <c r="C4652" s="110" t="str">
        <f t="shared" si="72"/>
        <v/>
      </c>
    </row>
    <row r="4653" spans="1:3" x14ac:dyDescent="0.25">
      <c r="A4653">
        <v>4650</v>
      </c>
      <c r="C4653" s="110" t="str">
        <f t="shared" si="72"/>
        <v/>
      </c>
    </row>
    <row r="4654" spans="1:3" x14ac:dyDescent="0.25">
      <c r="A4654">
        <v>4651</v>
      </c>
      <c r="C4654" s="110" t="str">
        <f t="shared" si="72"/>
        <v/>
      </c>
    </row>
    <row r="4655" spans="1:3" x14ac:dyDescent="0.25">
      <c r="A4655">
        <v>4652</v>
      </c>
      <c r="C4655" s="110" t="str">
        <f t="shared" si="72"/>
        <v/>
      </c>
    </row>
    <row r="4656" spans="1:3" x14ac:dyDescent="0.25">
      <c r="A4656">
        <v>4653</v>
      </c>
      <c r="C4656" s="110" t="str">
        <f t="shared" si="72"/>
        <v/>
      </c>
    </row>
    <row r="4657" spans="1:3" x14ac:dyDescent="0.25">
      <c r="A4657">
        <v>4654</v>
      </c>
      <c r="C4657" s="110" t="str">
        <f t="shared" si="72"/>
        <v/>
      </c>
    </row>
    <row r="4658" spans="1:3" x14ac:dyDescent="0.25">
      <c r="A4658">
        <v>4655</v>
      </c>
      <c r="C4658" s="110" t="str">
        <f t="shared" si="72"/>
        <v/>
      </c>
    </row>
    <row r="4659" spans="1:3" x14ac:dyDescent="0.25">
      <c r="A4659">
        <v>4656</v>
      </c>
      <c r="C4659" s="110" t="str">
        <f t="shared" si="72"/>
        <v/>
      </c>
    </row>
    <row r="4660" spans="1:3" x14ac:dyDescent="0.25">
      <c r="A4660">
        <v>4657</v>
      </c>
      <c r="C4660" s="110" t="str">
        <f t="shared" si="72"/>
        <v/>
      </c>
    </row>
    <row r="4661" spans="1:3" x14ac:dyDescent="0.25">
      <c r="A4661">
        <v>4658</v>
      </c>
      <c r="C4661" s="110" t="str">
        <f t="shared" si="72"/>
        <v/>
      </c>
    </row>
    <row r="4662" spans="1:3" x14ac:dyDescent="0.25">
      <c r="A4662">
        <v>4659</v>
      </c>
      <c r="C4662" s="110" t="str">
        <f t="shared" si="72"/>
        <v/>
      </c>
    </row>
    <row r="4663" spans="1:3" x14ac:dyDescent="0.25">
      <c r="A4663">
        <v>4660</v>
      </c>
      <c r="C4663" s="110" t="str">
        <f t="shared" si="72"/>
        <v/>
      </c>
    </row>
    <row r="4664" spans="1:3" x14ac:dyDescent="0.25">
      <c r="A4664">
        <v>4661</v>
      </c>
      <c r="C4664" s="110" t="str">
        <f t="shared" si="72"/>
        <v/>
      </c>
    </row>
    <row r="4665" spans="1:3" x14ac:dyDescent="0.25">
      <c r="A4665">
        <v>4662</v>
      </c>
      <c r="C4665" s="110" t="str">
        <f t="shared" si="72"/>
        <v/>
      </c>
    </row>
    <row r="4666" spans="1:3" x14ac:dyDescent="0.25">
      <c r="A4666">
        <v>4663</v>
      </c>
      <c r="C4666" s="110" t="str">
        <f t="shared" si="72"/>
        <v/>
      </c>
    </row>
    <row r="4667" spans="1:3" x14ac:dyDescent="0.25">
      <c r="A4667">
        <v>4664</v>
      </c>
      <c r="C4667" s="110" t="str">
        <f t="shared" si="72"/>
        <v/>
      </c>
    </row>
    <row r="4668" spans="1:3" x14ac:dyDescent="0.25">
      <c r="A4668">
        <v>4665</v>
      </c>
      <c r="C4668" s="110" t="str">
        <f t="shared" si="72"/>
        <v/>
      </c>
    </row>
    <row r="4669" spans="1:3" x14ac:dyDescent="0.25">
      <c r="A4669">
        <v>4666</v>
      </c>
      <c r="C4669" s="110" t="str">
        <f t="shared" si="72"/>
        <v/>
      </c>
    </row>
    <row r="4670" spans="1:3" x14ac:dyDescent="0.25">
      <c r="A4670">
        <v>4667</v>
      </c>
      <c r="C4670" s="110" t="str">
        <f t="shared" si="72"/>
        <v/>
      </c>
    </row>
    <row r="4671" spans="1:3" x14ac:dyDescent="0.25">
      <c r="A4671">
        <v>4668</v>
      </c>
      <c r="C4671" s="110" t="str">
        <f t="shared" si="72"/>
        <v/>
      </c>
    </row>
    <row r="4672" spans="1:3" x14ac:dyDescent="0.25">
      <c r="A4672">
        <v>4669</v>
      </c>
      <c r="C4672" s="110" t="str">
        <f t="shared" si="72"/>
        <v/>
      </c>
    </row>
    <row r="4673" spans="1:3" x14ac:dyDescent="0.25">
      <c r="A4673">
        <v>4670</v>
      </c>
      <c r="C4673" s="110" t="str">
        <f t="shared" si="72"/>
        <v/>
      </c>
    </row>
    <row r="4674" spans="1:3" x14ac:dyDescent="0.25">
      <c r="A4674">
        <v>4671</v>
      </c>
      <c r="C4674" s="110" t="str">
        <f t="shared" si="72"/>
        <v/>
      </c>
    </row>
    <row r="4675" spans="1:3" x14ac:dyDescent="0.25">
      <c r="A4675">
        <v>4672</v>
      </c>
      <c r="C4675" s="110" t="str">
        <f t="shared" si="72"/>
        <v/>
      </c>
    </row>
    <row r="4676" spans="1:3" x14ac:dyDescent="0.25">
      <c r="A4676">
        <v>4673</v>
      </c>
      <c r="C4676" s="110" t="str">
        <f t="shared" ref="C4676:C4739" si="73">IF(B4676="","",B4676+15)</f>
        <v/>
      </c>
    </row>
    <row r="4677" spans="1:3" x14ac:dyDescent="0.25">
      <c r="A4677">
        <v>4674</v>
      </c>
      <c r="C4677" s="110" t="str">
        <f t="shared" si="73"/>
        <v/>
      </c>
    </row>
    <row r="4678" spans="1:3" x14ac:dyDescent="0.25">
      <c r="A4678">
        <v>4675</v>
      </c>
      <c r="C4678" s="110" t="str">
        <f t="shared" si="73"/>
        <v/>
      </c>
    </row>
    <row r="4679" spans="1:3" x14ac:dyDescent="0.25">
      <c r="A4679">
        <v>4676</v>
      </c>
      <c r="C4679" s="110" t="str">
        <f t="shared" si="73"/>
        <v/>
      </c>
    </row>
    <row r="4680" spans="1:3" x14ac:dyDescent="0.25">
      <c r="A4680">
        <v>4677</v>
      </c>
      <c r="C4680" s="110" t="str">
        <f t="shared" si="73"/>
        <v/>
      </c>
    </row>
    <row r="4681" spans="1:3" x14ac:dyDescent="0.25">
      <c r="A4681">
        <v>4678</v>
      </c>
      <c r="C4681" s="110" t="str">
        <f t="shared" si="73"/>
        <v/>
      </c>
    </row>
    <row r="4682" spans="1:3" x14ac:dyDescent="0.25">
      <c r="A4682">
        <v>4679</v>
      </c>
      <c r="C4682" s="110" t="str">
        <f t="shared" si="73"/>
        <v/>
      </c>
    </row>
    <row r="4683" spans="1:3" x14ac:dyDescent="0.25">
      <c r="A4683">
        <v>4680</v>
      </c>
      <c r="C4683" s="110" t="str">
        <f t="shared" si="73"/>
        <v/>
      </c>
    </row>
    <row r="4684" spans="1:3" x14ac:dyDescent="0.25">
      <c r="A4684">
        <v>4681</v>
      </c>
      <c r="C4684" s="110" t="str">
        <f t="shared" si="73"/>
        <v/>
      </c>
    </row>
    <row r="4685" spans="1:3" x14ac:dyDescent="0.25">
      <c r="A4685">
        <v>4682</v>
      </c>
      <c r="C4685" s="110" t="str">
        <f t="shared" si="73"/>
        <v/>
      </c>
    </row>
    <row r="4686" spans="1:3" x14ac:dyDescent="0.25">
      <c r="A4686">
        <v>4683</v>
      </c>
      <c r="C4686" s="110" t="str">
        <f t="shared" si="73"/>
        <v/>
      </c>
    </row>
    <row r="4687" spans="1:3" x14ac:dyDescent="0.25">
      <c r="A4687">
        <v>4684</v>
      </c>
      <c r="C4687" s="110" t="str">
        <f t="shared" si="73"/>
        <v/>
      </c>
    </row>
    <row r="4688" spans="1:3" x14ac:dyDescent="0.25">
      <c r="A4688">
        <v>4685</v>
      </c>
      <c r="C4688" s="110" t="str">
        <f t="shared" si="73"/>
        <v/>
      </c>
    </row>
    <row r="4689" spans="1:3" x14ac:dyDescent="0.25">
      <c r="A4689">
        <v>4686</v>
      </c>
      <c r="C4689" s="110" t="str">
        <f t="shared" si="73"/>
        <v/>
      </c>
    </row>
    <row r="4690" spans="1:3" x14ac:dyDescent="0.25">
      <c r="A4690">
        <v>4687</v>
      </c>
      <c r="C4690" s="110" t="str">
        <f t="shared" si="73"/>
        <v/>
      </c>
    </row>
    <row r="4691" spans="1:3" x14ac:dyDescent="0.25">
      <c r="A4691">
        <v>4688</v>
      </c>
      <c r="C4691" s="110" t="str">
        <f t="shared" si="73"/>
        <v/>
      </c>
    </row>
    <row r="4692" spans="1:3" x14ac:dyDescent="0.25">
      <c r="A4692">
        <v>4689</v>
      </c>
      <c r="C4692" s="110" t="str">
        <f t="shared" si="73"/>
        <v/>
      </c>
    </row>
    <row r="4693" spans="1:3" x14ac:dyDescent="0.25">
      <c r="A4693">
        <v>4690</v>
      </c>
      <c r="C4693" s="110" t="str">
        <f t="shared" si="73"/>
        <v/>
      </c>
    </row>
    <row r="4694" spans="1:3" x14ac:dyDescent="0.25">
      <c r="A4694">
        <v>4691</v>
      </c>
      <c r="C4694" s="110" t="str">
        <f t="shared" si="73"/>
        <v/>
      </c>
    </row>
    <row r="4695" spans="1:3" x14ac:dyDescent="0.25">
      <c r="A4695">
        <v>4692</v>
      </c>
      <c r="C4695" s="110" t="str">
        <f t="shared" si="73"/>
        <v/>
      </c>
    </row>
    <row r="4696" spans="1:3" x14ac:dyDescent="0.25">
      <c r="A4696">
        <v>4693</v>
      </c>
      <c r="C4696" s="110" t="str">
        <f t="shared" si="73"/>
        <v/>
      </c>
    </row>
    <row r="4697" spans="1:3" x14ac:dyDescent="0.25">
      <c r="A4697">
        <v>4694</v>
      </c>
      <c r="C4697" s="110" t="str">
        <f t="shared" si="73"/>
        <v/>
      </c>
    </row>
    <row r="4698" spans="1:3" x14ac:dyDescent="0.25">
      <c r="A4698">
        <v>4695</v>
      </c>
      <c r="C4698" s="110" t="str">
        <f t="shared" si="73"/>
        <v/>
      </c>
    </row>
    <row r="4699" spans="1:3" x14ac:dyDescent="0.25">
      <c r="A4699">
        <v>4696</v>
      </c>
      <c r="C4699" s="110" t="str">
        <f t="shared" si="73"/>
        <v/>
      </c>
    </row>
    <row r="4700" spans="1:3" x14ac:dyDescent="0.25">
      <c r="A4700">
        <v>4697</v>
      </c>
      <c r="C4700" s="110" t="str">
        <f t="shared" si="73"/>
        <v/>
      </c>
    </row>
    <row r="4701" spans="1:3" x14ac:dyDescent="0.25">
      <c r="A4701">
        <v>4698</v>
      </c>
      <c r="C4701" s="110" t="str">
        <f t="shared" si="73"/>
        <v/>
      </c>
    </row>
    <row r="4702" spans="1:3" x14ac:dyDescent="0.25">
      <c r="A4702">
        <v>4699</v>
      </c>
      <c r="C4702" s="110" t="str">
        <f t="shared" si="73"/>
        <v/>
      </c>
    </row>
    <row r="4703" spans="1:3" x14ac:dyDescent="0.25">
      <c r="A4703">
        <v>4700</v>
      </c>
      <c r="C4703" s="110" t="str">
        <f t="shared" si="73"/>
        <v/>
      </c>
    </row>
    <row r="4704" spans="1:3" x14ac:dyDescent="0.25">
      <c r="A4704">
        <v>4701</v>
      </c>
      <c r="C4704" s="110" t="str">
        <f t="shared" si="73"/>
        <v/>
      </c>
    </row>
    <row r="4705" spans="1:3" x14ac:dyDescent="0.25">
      <c r="A4705">
        <v>4702</v>
      </c>
      <c r="C4705" s="110" t="str">
        <f t="shared" si="73"/>
        <v/>
      </c>
    </row>
    <row r="4706" spans="1:3" x14ac:dyDescent="0.25">
      <c r="A4706">
        <v>4703</v>
      </c>
      <c r="C4706" s="110" t="str">
        <f t="shared" si="73"/>
        <v/>
      </c>
    </row>
    <row r="4707" spans="1:3" x14ac:dyDescent="0.25">
      <c r="A4707">
        <v>4704</v>
      </c>
      <c r="C4707" s="110" t="str">
        <f t="shared" si="73"/>
        <v/>
      </c>
    </row>
    <row r="4708" spans="1:3" x14ac:dyDescent="0.25">
      <c r="A4708">
        <v>4705</v>
      </c>
      <c r="C4708" s="110" t="str">
        <f t="shared" si="73"/>
        <v/>
      </c>
    </row>
    <row r="4709" spans="1:3" x14ac:dyDescent="0.25">
      <c r="A4709">
        <v>4706</v>
      </c>
      <c r="C4709" s="110" t="str">
        <f t="shared" si="73"/>
        <v/>
      </c>
    </row>
    <row r="4710" spans="1:3" x14ac:dyDescent="0.25">
      <c r="A4710">
        <v>4707</v>
      </c>
      <c r="C4710" s="110" t="str">
        <f t="shared" si="73"/>
        <v/>
      </c>
    </row>
    <row r="4711" spans="1:3" x14ac:dyDescent="0.25">
      <c r="A4711">
        <v>4708</v>
      </c>
      <c r="C4711" s="110" t="str">
        <f t="shared" si="73"/>
        <v/>
      </c>
    </row>
    <row r="4712" spans="1:3" x14ac:dyDescent="0.25">
      <c r="A4712">
        <v>4709</v>
      </c>
      <c r="C4712" s="110" t="str">
        <f t="shared" si="73"/>
        <v/>
      </c>
    </row>
    <row r="4713" spans="1:3" x14ac:dyDescent="0.25">
      <c r="A4713">
        <v>4710</v>
      </c>
      <c r="C4713" s="110" t="str">
        <f t="shared" si="73"/>
        <v/>
      </c>
    </row>
    <row r="4714" spans="1:3" x14ac:dyDescent="0.25">
      <c r="A4714">
        <v>4711</v>
      </c>
      <c r="C4714" s="110" t="str">
        <f t="shared" si="73"/>
        <v/>
      </c>
    </row>
    <row r="4715" spans="1:3" x14ac:dyDescent="0.25">
      <c r="A4715">
        <v>4712</v>
      </c>
      <c r="C4715" s="110" t="str">
        <f t="shared" si="73"/>
        <v/>
      </c>
    </row>
    <row r="4716" spans="1:3" x14ac:dyDescent="0.25">
      <c r="A4716">
        <v>4713</v>
      </c>
      <c r="C4716" s="110" t="str">
        <f t="shared" si="73"/>
        <v/>
      </c>
    </row>
    <row r="4717" spans="1:3" x14ac:dyDescent="0.25">
      <c r="A4717">
        <v>4714</v>
      </c>
      <c r="C4717" s="110" t="str">
        <f t="shared" si="73"/>
        <v/>
      </c>
    </row>
    <row r="4718" spans="1:3" x14ac:dyDescent="0.25">
      <c r="A4718">
        <v>4715</v>
      </c>
      <c r="C4718" s="110" t="str">
        <f t="shared" si="73"/>
        <v/>
      </c>
    </row>
    <row r="4719" spans="1:3" x14ac:dyDescent="0.25">
      <c r="A4719">
        <v>4716</v>
      </c>
      <c r="C4719" s="110" t="str">
        <f t="shared" si="73"/>
        <v/>
      </c>
    </row>
    <row r="4720" spans="1:3" x14ac:dyDescent="0.25">
      <c r="A4720">
        <v>4717</v>
      </c>
      <c r="C4720" s="110" t="str">
        <f t="shared" si="73"/>
        <v/>
      </c>
    </row>
    <row r="4721" spans="1:3" x14ac:dyDescent="0.25">
      <c r="A4721">
        <v>4718</v>
      </c>
      <c r="C4721" s="110" t="str">
        <f t="shared" si="73"/>
        <v/>
      </c>
    </row>
    <row r="4722" spans="1:3" x14ac:dyDescent="0.25">
      <c r="A4722">
        <v>4719</v>
      </c>
      <c r="C4722" s="110" t="str">
        <f t="shared" si="73"/>
        <v/>
      </c>
    </row>
    <row r="4723" spans="1:3" x14ac:dyDescent="0.25">
      <c r="A4723">
        <v>4720</v>
      </c>
      <c r="C4723" s="110" t="str">
        <f t="shared" si="73"/>
        <v/>
      </c>
    </row>
    <row r="4724" spans="1:3" x14ac:dyDescent="0.25">
      <c r="A4724">
        <v>4721</v>
      </c>
      <c r="C4724" s="110" t="str">
        <f t="shared" si="73"/>
        <v/>
      </c>
    </row>
    <row r="4725" spans="1:3" x14ac:dyDescent="0.25">
      <c r="A4725">
        <v>4722</v>
      </c>
      <c r="C4725" s="110" t="str">
        <f t="shared" si="73"/>
        <v/>
      </c>
    </row>
    <row r="4726" spans="1:3" x14ac:dyDescent="0.25">
      <c r="A4726">
        <v>4723</v>
      </c>
      <c r="C4726" s="110" t="str">
        <f t="shared" si="73"/>
        <v/>
      </c>
    </row>
    <row r="4727" spans="1:3" x14ac:dyDescent="0.25">
      <c r="A4727">
        <v>4724</v>
      </c>
      <c r="C4727" s="110" t="str">
        <f t="shared" si="73"/>
        <v/>
      </c>
    </row>
    <row r="4728" spans="1:3" x14ac:dyDescent="0.25">
      <c r="A4728">
        <v>4725</v>
      </c>
      <c r="C4728" s="110" t="str">
        <f t="shared" si="73"/>
        <v/>
      </c>
    </row>
    <row r="4729" spans="1:3" x14ac:dyDescent="0.25">
      <c r="A4729">
        <v>4726</v>
      </c>
      <c r="C4729" s="110" t="str">
        <f t="shared" si="73"/>
        <v/>
      </c>
    </row>
    <row r="4730" spans="1:3" x14ac:dyDescent="0.25">
      <c r="A4730">
        <v>4727</v>
      </c>
      <c r="C4730" s="110" t="str">
        <f t="shared" si="73"/>
        <v/>
      </c>
    </row>
    <row r="4731" spans="1:3" x14ac:dyDescent="0.25">
      <c r="A4731">
        <v>4728</v>
      </c>
      <c r="C4731" s="110" t="str">
        <f t="shared" si="73"/>
        <v/>
      </c>
    </row>
    <row r="4732" spans="1:3" x14ac:dyDescent="0.25">
      <c r="A4732">
        <v>4729</v>
      </c>
      <c r="C4732" s="110" t="str">
        <f t="shared" si="73"/>
        <v/>
      </c>
    </row>
    <row r="4733" spans="1:3" x14ac:dyDescent="0.25">
      <c r="A4733">
        <v>4730</v>
      </c>
      <c r="C4733" s="110" t="str">
        <f t="shared" si="73"/>
        <v/>
      </c>
    </row>
    <row r="4734" spans="1:3" x14ac:dyDescent="0.25">
      <c r="A4734">
        <v>4731</v>
      </c>
      <c r="C4734" s="110" t="str">
        <f t="shared" si="73"/>
        <v/>
      </c>
    </row>
    <row r="4735" spans="1:3" x14ac:dyDescent="0.25">
      <c r="A4735">
        <v>4732</v>
      </c>
      <c r="C4735" s="110" t="str">
        <f t="shared" si="73"/>
        <v/>
      </c>
    </row>
    <row r="4736" spans="1:3" x14ac:dyDescent="0.25">
      <c r="A4736">
        <v>4733</v>
      </c>
      <c r="C4736" s="110" t="str">
        <f t="shared" si="73"/>
        <v/>
      </c>
    </row>
    <row r="4737" spans="1:3" x14ac:dyDescent="0.25">
      <c r="A4737">
        <v>4734</v>
      </c>
      <c r="C4737" s="110" t="str">
        <f t="shared" si="73"/>
        <v/>
      </c>
    </row>
    <row r="4738" spans="1:3" x14ac:dyDescent="0.25">
      <c r="A4738">
        <v>4735</v>
      </c>
      <c r="C4738" s="110" t="str">
        <f t="shared" si="73"/>
        <v/>
      </c>
    </row>
    <row r="4739" spans="1:3" x14ac:dyDescent="0.25">
      <c r="A4739">
        <v>4736</v>
      </c>
      <c r="C4739" s="110" t="str">
        <f t="shared" si="73"/>
        <v/>
      </c>
    </row>
    <row r="4740" spans="1:3" x14ac:dyDescent="0.25">
      <c r="A4740">
        <v>4737</v>
      </c>
      <c r="C4740" s="110" t="str">
        <f t="shared" ref="C4740:C4803" si="74">IF(B4740="","",B4740+15)</f>
        <v/>
      </c>
    </row>
    <row r="4741" spans="1:3" x14ac:dyDescent="0.25">
      <c r="A4741">
        <v>4738</v>
      </c>
      <c r="C4741" s="110" t="str">
        <f t="shared" si="74"/>
        <v/>
      </c>
    </row>
    <row r="4742" spans="1:3" x14ac:dyDescent="0.25">
      <c r="A4742">
        <v>4739</v>
      </c>
      <c r="C4742" s="110" t="str">
        <f t="shared" si="74"/>
        <v/>
      </c>
    </row>
    <row r="4743" spans="1:3" x14ac:dyDescent="0.25">
      <c r="A4743">
        <v>4740</v>
      </c>
      <c r="C4743" s="110" t="str">
        <f t="shared" si="74"/>
        <v/>
      </c>
    </row>
    <row r="4744" spans="1:3" x14ac:dyDescent="0.25">
      <c r="A4744">
        <v>4741</v>
      </c>
      <c r="C4744" s="110" t="str">
        <f t="shared" si="74"/>
        <v/>
      </c>
    </row>
    <row r="4745" spans="1:3" x14ac:dyDescent="0.25">
      <c r="A4745">
        <v>4742</v>
      </c>
      <c r="C4745" s="110" t="str">
        <f t="shared" si="74"/>
        <v/>
      </c>
    </row>
    <row r="4746" spans="1:3" x14ac:dyDescent="0.25">
      <c r="A4746">
        <v>4743</v>
      </c>
      <c r="C4746" s="110" t="str">
        <f t="shared" si="74"/>
        <v/>
      </c>
    </row>
    <row r="4747" spans="1:3" x14ac:dyDescent="0.25">
      <c r="A4747">
        <v>4744</v>
      </c>
      <c r="C4747" s="110" t="str">
        <f t="shared" si="74"/>
        <v/>
      </c>
    </row>
    <row r="4748" spans="1:3" x14ac:dyDescent="0.25">
      <c r="A4748">
        <v>4745</v>
      </c>
      <c r="C4748" s="110" t="str">
        <f t="shared" si="74"/>
        <v/>
      </c>
    </row>
    <row r="4749" spans="1:3" x14ac:dyDescent="0.25">
      <c r="A4749">
        <v>4746</v>
      </c>
      <c r="C4749" s="110" t="str">
        <f t="shared" si="74"/>
        <v/>
      </c>
    </row>
    <row r="4750" spans="1:3" x14ac:dyDescent="0.25">
      <c r="A4750">
        <v>4747</v>
      </c>
      <c r="C4750" s="110" t="str">
        <f t="shared" si="74"/>
        <v/>
      </c>
    </row>
    <row r="4751" spans="1:3" x14ac:dyDescent="0.25">
      <c r="A4751">
        <v>4748</v>
      </c>
      <c r="C4751" s="110" t="str">
        <f t="shared" si="74"/>
        <v/>
      </c>
    </row>
    <row r="4752" spans="1:3" x14ac:dyDescent="0.25">
      <c r="A4752">
        <v>4749</v>
      </c>
      <c r="C4752" s="110" t="str">
        <f t="shared" si="74"/>
        <v/>
      </c>
    </row>
    <row r="4753" spans="1:3" x14ac:dyDescent="0.25">
      <c r="A4753">
        <v>4750</v>
      </c>
      <c r="C4753" s="110" t="str">
        <f t="shared" si="74"/>
        <v/>
      </c>
    </row>
    <row r="4754" spans="1:3" x14ac:dyDescent="0.25">
      <c r="A4754">
        <v>4751</v>
      </c>
      <c r="C4754" s="110" t="str">
        <f t="shared" si="74"/>
        <v/>
      </c>
    </row>
    <row r="4755" spans="1:3" x14ac:dyDescent="0.25">
      <c r="A4755">
        <v>4752</v>
      </c>
      <c r="C4755" s="110" t="str">
        <f t="shared" si="74"/>
        <v/>
      </c>
    </row>
    <row r="4756" spans="1:3" x14ac:dyDescent="0.25">
      <c r="A4756">
        <v>4753</v>
      </c>
      <c r="C4756" s="110" t="str">
        <f t="shared" si="74"/>
        <v/>
      </c>
    </row>
    <row r="4757" spans="1:3" x14ac:dyDescent="0.25">
      <c r="A4757">
        <v>4754</v>
      </c>
      <c r="C4757" s="110" t="str">
        <f t="shared" si="74"/>
        <v/>
      </c>
    </row>
    <row r="4758" spans="1:3" x14ac:dyDescent="0.25">
      <c r="A4758">
        <v>4755</v>
      </c>
      <c r="C4758" s="110" t="str">
        <f t="shared" si="74"/>
        <v/>
      </c>
    </row>
    <row r="4759" spans="1:3" x14ac:dyDescent="0.25">
      <c r="A4759">
        <v>4756</v>
      </c>
      <c r="C4759" s="110" t="str">
        <f t="shared" si="74"/>
        <v/>
      </c>
    </row>
    <row r="4760" spans="1:3" x14ac:dyDescent="0.25">
      <c r="A4760">
        <v>4757</v>
      </c>
      <c r="C4760" s="110" t="str">
        <f t="shared" si="74"/>
        <v/>
      </c>
    </row>
    <row r="4761" spans="1:3" x14ac:dyDescent="0.25">
      <c r="A4761">
        <v>4758</v>
      </c>
      <c r="C4761" s="110" t="str">
        <f t="shared" si="74"/>
        <v/>
      </c>
    </row>
    <row r="4762" spans="1:3" x14ac:dyDescent="0.25">
      <c r="A4762">
        <v>4759</v>
      </c>
      <c r="C4762" s="110" t="str">
        <f t="shared" si="74"/>
        <v/>
      </c>
    </row>
    <row r="4763" spans="1:3" x14ac:dyDescent="0.25">
      <c r="A4763">
        <v>4760</v>
      </c>
      <c r="C4763" s="110" t="str">
        <f t="shared" si="74"/>
        <v/>
      </c>
    </row>
    <row r="4764" spans="1:3" x14ac:dyDescent="0.25">
      <c r="A4764">
        <v>4761</v>
      </c>
      <c r="C4764" s="110" t="str">
        <f t="shared" si="74"/>
        <v/>
      </c>
    </row>
    <row r="4765" spans="1:3" x14ac:dyDescent="0.25">
      <c r="A4765">
        <v>4762</v>
      </c>
      <c r="C4765" s="110" t="str">
        <f t="shared" si="74"/>
        <v/>
      </c>
    </row>
    <row r="4766" spans="1:3" x14ac:dyDescent="0.25">
      <c r="A4766">
        <v>4763</v>
      </c>
      <c r="C4766" s="110" t="str">
        <f t="shared" si="74"/>
        <v/>
      </c>
    </row>
    <row r="4767" spans="1:3" x14ac:dyDescent="0.25">
      <c r="A4767">
        <v>4764</v>
      </c>
      <c r="C4767" s="110" t="str">
        <f t="shared" si="74"/>
        <v/>
      </c>
    </row>
    <row r="4768" spans="1:3" x14ac:dyDescent="0.25">
      <c r="A4768">
        <v>4765</v>
      </c>
      <c r="C4768" s="110" t="str">
        <f t="shared" si="74"/>
        <v/>
      </c>
    </row>
    <row r="4769" spans="1:3" x14ac:dyDescent="0.25">
      <c r="A4769">
        <v>4766</v>
      </c>
      <c r="C4769" s="110" t="str">
        <f t="shared" si="74"/>
        <v/>
      </c>
    </row>
    <row r="4770" spans="1:3" x14ac:dyDescent="0.25">
      <c r="A4770">
        <v>4767</v>
      </c>
      <c r="C4770" s="110" t="str">
        <f t="shared" si="74"/>
        <v/>
      </c>
    </row>
    <row r="4771" spans="1:3" x14ac:dyDescent="0.25">
      <c r="A4771">
        <v>4768</v>
      </c>
      <c r="C4771" s="110" t="str">
        <f t="shared" si="74"/>
        <v/>
      </c>
    </row>
    <row r="4772" spans="1:3" x14ac:dyDescent="0.25">
      <c r="A4772">
        <v>4769</v>
      </c>
      <c r="C4772" s="110" t="str">
        <f t="shared" si="74"/>
        <v/>
      </c>
    </row>
    <row r="4773" spans="1:3" x14ac:dyDescent="0.25">
      <c r="A4773">
        <v>4770</v>
      </c>
      <c r="C4773" s="110" t="str">
        <f t="shared" si="74"/>
        <v/>
      </c>
    </row>
    <row r="4774" spans="1:3" x14ac:dyDescent="0.25">
      <c r="A4774">
        <v>4771</v>
      </c>
      <c r="C4774" s="110" t="str">
        <f t="shared" si="74"/>
        <v/>
      </c>
    </row>
    <row r="4775" spans="1:3" x14ac:dyDescent="0.25">
      <c r="A4775">
        <v>4772</v>
      </c>
      <c r="C4775" s="110" t="str">
        <f t="shared" si="74"/>
        <v/>
      </c>
    </row>
    <row r="4776" spans="1:3" x14ac:dyDescent="0.25">
      <c r="A4776">
        <v>4773</v>
      </c>
      <c r="C4776" s="110" t="str">
        <f t="shared" si="74"/>
        <v/>
      </c>
    </row>
    <row r="4777" spans="1:3" x14ac:dyDescent="0.25">
      <c r="A4777">
        <v>4774</v>
      </c>
      <c r="C4777" s="110" t="str">
        <f t="shared" si="74"/>
        <v/>
      </c>
    </row>
    <row r="4778" spans="1:3" x14ac:dyDescent="0.25">
      <c r="A4778">
        <v>4775</v>
      </c>
      <c r="C4778" s="110" t="str">
        <f t="shared" si="74"/>
        <v/>
      </c>
    </row>
    <row r="4779" spans="1:3" x14ac:dyDescent="0.25">
      <c r="A4779">
        <v>4776</v>
      </c>
      <c r="C4779" s="110" t="str">
        <f t="shared" si="74"/>
        <v/>
      </c>
    </row>
    <row r="4780" spans="1:3" x14ac:dyDescent="0.25">
      <c r="A4780">
        <v>4777</v>
      </c>
      <c r="C4780" s="110" t="str">
        <f t="shared" si="74"/>
        <v/>
      </c>
    </row>
    <row r="4781" spans="1:3" x14ac:dyDescent="0.25">
      <c r="A4781">
        <v>4778</v>
      </c>
      <c r="C4781" s="110" t="str">
        <f t="shared" si="74"/>
        <v/>
      </c>
    </row>
    <row r="4782" spans="1:3" x14ac:dyDescent="0.25">
      <c r="A4782">
        <v>4779</v>
      </c>
      <c r="C4782" s="110" t="str">
        <f t="shared" si="74"/>
        <v/>
      </c>
    </row>
    <row r="4783" spans="1:3" x14ac:dyDescent="0.25">
      <c r="A4783">
        <v>4780</v>
      </c>
      <c r="C4783" s="110" t="str">
        <f t="shared" si="74"/>
        <v/>
      </c>
    </row>
    <row r="4784" spans="1:3" x14ac:dyDescent="0.25">
      <c r="A4784">
        <v>4781</v>
      </c>
      <c r="C4784" s="110" t="str">
        <f t="shared" si="74"/>
        <v/>
      </c>
    </row>
    <row r="4785" spans="1:3" x14ac:dyDescent="0.25">
      <c r="A4785">
        <v>4782</v>
      </c>
      <c r="C4785" s="110" t="str">
        <f t="shared" si="74"/>
        <v/>
      </c>
    </row>
    <row r="4786" spans="1:3" x14ac:dyDescent="0.25">
      <c r="A4786">
        <v>4783</v>
      </c>
      <c r="C4786" s="110" t="str">
        <f t="shared" si="74"/>
        <v/>
      </c>
    </row>
    <row r="4787" spans="1:3" x14ac:dyDescent="0.25">
      <c r="A4787">
        <v>4784</v>
      </c>
      <c r="C4787" s="110" t="str">
        <f t="shared" si="74"/>
        <v/>
      </c>
    </row>
    <row r="4788" spans="1:3" x14ac:dyDescent="0.25">
      <c r="A4788">
        <v>4785</v>
      </c>
      <c r="C4788" s="110" t="str">
        <f t="shared" si="74"/>
        <v/>
      </c>
    </row>
    <row r="4789" spans="1:3" x14ac:dyDescent="0.25">
      <c r="A4789">
        <v>4786</v>
      </c>
      <c r="C4789" s="110" t="str">
        <f t="shared" si="74"/>
        <v/>
      </c>
    </row>
    <row r="4790" spans="1:3" x14ac:dyDescent="0.25">
      <c r="A4790">
        <v>4787</v>
      </c>
      <c r="C4790" s="110" t="str">
        <f t="shared" si="74"/>
        <v/>
      </c>
    </row>
    <row r="4791" spans="1:3" x14ac:dyDescent="0.25">
      <c r="A4791">
        <v>4788</v>
      </c>
      <c r="C4791" s="110" t="str">
        <f t="shared" si="74"/>
        <v/>
      </c>
    </row>
    <row r="4792" spans="1:3" x14ac:dyDescent="0.25">
      <c r="A4792">
        <v>4789</v>
      </c>
      <c r="C4792" s="110" t="str">
        <f t="shared" si="74"/>
        <v/>
      </c>
    </row>
    <row r="4793" spans="1:3" x14ac:dyDescent="0.25">
      <c r="A4793">
        <v>4790</v>
      </c>
      <c r="C4793" s="110" t="str">
        <f t="shared" si="74"/>
        <v/>
      </c>
    </row>
    <row r="4794" spans="1:3" x14ac:dyDescent="0.25">
      <c r="A4794">
        <v>4791</v>
      </c>
      <c r="C4794" s="110" t="str">
        <f t="shared" si="74"/>
        <v/>
      </c>
    </row>
    <row r="4795" spans="1:3" x14ac:dyDescent="0.25">
      <c r="A4795">
        <v>4792</v>
      </c>
      <c r="C4795" s="110" t="str">
        <f t="shared" si="74"/>
        <v/>
      </c>
    </row>
    <row r="4796" spans="1:3" x14ac:dyDescent="0.25">
      <c r="A4796">
        <v>4793</v>
      </c>
      <c r="C4796" s="110" t="str">
        <f t="shared" si="74"/>
        <v/>
      </c>
    </row>
    <row r="4797" spans="1:3" x14ac:dyDescent="0.25">
      <c r="A4797">
        <v>4794</v>
      </c>
      <c r="C4797" s="110" t="str">
        <f t="shared" si="74"/>
        <v/>
      </c>
    </row>
    <row r="4798" spans="1:3" x14ac:dyDescent="0.25">
      <c r="A4798">
        <v>4795</v>
      </c>
      <c r="C4798" s="110" t="str">
        <f t="shared" si="74"/>
        <v/>
      </c>
    </row>
    <row r="4799" spans="1:3" x14ac:dyDescent="0.25">
      <c r="A4799">
        <v>4796</v>
      </c>
      <c r="C4799" s="110" t="str">
        <f t="shared" si="74"/>
        <v/>
      </c>
    </row>
    <row r="4800" spans="1:3" x14ac:dyDescent="0.25">
      <c r="A4800">
        <v>4797</v>
      </c>
      <c r="C4800" s="110" t="str">
        <f t="shared" si="74"/>
        <v/>
      </c>
    </row>
    <row r="4801" spans="1:3" x14ac:dyDescent="0.25">
      <c r="A4801">
        <v>4798</v>
      </c>
      <c r="C4801" s="110" t="str">
        <f t="shared" si="74"/>
        <v/>
      </c>
    </row>
    <row r="4802" spans="1:3" x14ac:dyDescent="0.25">
      <c r="A4802">
        <v>4799</v>
      </c>
      <c r="C4802" s="110" t="str">
        <f t="shared" si="74"/>
        <v/>
      </c>
    </row>
    <row r="4803" spans="1:3" x14ac:dyDescent="0.25">
      <c r="A4803">
        <v>4800</v>
      </c>
      <c r="C4803" s="110" t="str">
        <f t="shared" si="74"/>
        <v/>
      </c>
    </row>
    <row r="4804" spans="1:3" x14ac:dyDescent="0.25">
      <c r="A4804">
        <v>4801</v>
      </c>
      <c r="C4804" s="110" t="str">
        <f t="shared" ref="C4804:C4867" si="75">IF(B4804="","",B4804+15)</f>
        <v/>
      </c>
    </row>
    <row r="4805" spans="1:3" x14ac:dyDescent="0.25">
      <c r="A4805">
        <v>4802</v>
      </c>
      <c r="C4805" s="110" t="str">
        <f t="shared" si="75"/>
        <v/>
      </c>
    </row>
    <row r="4806" spans="1:3" x14ac:dyDescent="0.25">
      <c r="A4806">
        <v>4803</v>
      </c>
      <c r="C4806" s="110" t="str">
        <f t="shared" si="75"/>
        <v/>
      </c>
    </row>
    <row r="4807" spans="1:3" x14ac:dyDescent="0.25">
      <c r="A4807">
        <v>4804</v>
      </c>
      <c r="C4807" s="110" t="str">
        <f t="shared" si="75"/>
        <v/>
      </c>
    </row>
    <row r="4808" spans="1:3" x14ac:dyDescent="0.25">
      <c r="A4808">
        <v>4805</v>
      </c>
      <c r="C4808" s="110" t="str">
        <f t="shared" si="75"/>
        <v/>
      </c>
    </row>
    <row r="4809" spans="1:3" x14ac:dyDescent="0.25">
      <c r="A4809">
        <v>4806</v>
      </c>
      <c r="C4809" s="110" t="str">
        <f t="shared" si="75"/>
        <v/>
      </c>
    </row>
    <row r="4810" spans="1:3" x14ac:dyDescent="0.25">
      <c r="A4810">
        <v>4807</v>
      </c>
      <c r="C4810" s="110" t="str">
        <f t="shared" si="75"/>
        <v/>
      </c>
    </row>
    <row r="4811" spans="1:3" x14ac:dyDescent="0.25">
      <c r="A4811">
        <v>4808</v>
      </c>
      <c r="C4811" s="110" t="str">
        <f t="shared" si="75"/>
        <v/>
      </c>
    </row>
    <row r="4812" spans="1:3" x14ac:dyDescent="0.25">
      <c r="A4812">
        <v>4809</v>
      </c>
      <c r="C4812" s="110" t="str">
        <f t="shared" si="75"/>
        <v/>
      </c>
    </row>
    <row r="4813" spans="1:3" x14ac:dyDescent="0.25">
      <c r="A4813">
        <v>4810</v>
      </c>
      <c r="C4813" s="110" t="str">
        <f t="shared" si="75"/>
        <v/>
      </c>
    </row>
    <row r="4814" spans="1:3" x14ac:dyDescent="0.25">
      <c r="A4814">
        <v>4811</v>
      </c>
      <c r="C4814" s="110" t="str">
        <f t="shared" si="75"/>
        <v/>
      </c>
    </row>
    <row r="4815" spans="1:3" x14ac:dyDescent="0.25">
      <c r="A4815">
        <v>4812</v>
      </c>
      <c r="C4815" s="110" t="str">
        <f t="shared" si="75"/>
        <v/>
      </c>
    </row>
    <row r="4816" spans="1:3" x14ac:dyDescent="0.25">
      <c r="A4816">
        <v>4813</v>
      </c>
      <c r="C4816" s="110" t="str">
        <f t="shared" si="75"/>
        <v/>
      </c>
    </row>
    <row r="4817" spans="1:3" x14ac:dyDescent="0.25">
      <c r="A4817">
        <v>4814</v>
      </c>
      <c r="C4817" s="110" t="str">
        <f t="shared" si="75"/>
        <v/>
      </c>
    </row>
    <row r="4818" spans="1:3" x14ac:dyDescent="0.25">
      <c r="A4818">
        <v>4815</v>
      </c>
      <c r="C4818" s="110" t="str">
        <f t="shared" si="75"/>
        <v/>
      </c>
    </row>
    <row r="4819" spans="1:3" x14ac:dyDescent="0.25">
      <c r="A4819">
        <v>4816</v>
      </c>
      <c r="C4819" s="110" t="str">
        <f t="shared" si="75"/>
        <v/>
      </c>
    </row>
    <row r="4820" spans="1:3" x14ac:dyDescent="0.25">
      <c r="A4820">
        <v>4817</v>
      </c>
      <c r="C4820" s="110" t="str">
        <f t="shared" si="75"/>
        <v/>
      </c>
    </row>
    <row r="4821" spans="1:3" x14ac:dyDescent="0.25">
      <c r="A4821">
        <v>4818</v>
      </c>
      <c r="C4821" s="110" t="str">
        <f t="shared" si="75"/>
        <v/>
      </c>
    </row>
    <row r="4822" spans="1:3" x14ac:dyDescent="0.25">
      <c r="A4822">
        <v>4819</v>
      </c>
      <c r="C4822" s="110" t="str">
        <f t="shared" si="75"/>
        <v/>
      </c>
    </row>
    <row r="4823" spans="1:3" x14ac:dyDescent="0.25">
      <c r="A4823">
        <v>4820</v>
      </c>
      <c r="C4823" s="110" t="str">
        <f t="shared" si="75"/>
        <v/>
      </c>
    </row>
    <row r="4824" spans="1:3" x14ac:dyDescent="0.25">
      <c r="A4824">
        <v>4821</v>
      </c>
      <c r="C4824" s="110" t="str">
        <f t="shared" si="75"/>
        <v/>
      </c>
    </row>
    <row r="4825" spans="1:3" x14ac:dyDescent="0.25">
      <c r="A4825">
        <v>4822</v>
      </c>
      <c r="C4825" s="110" t="str">
        <f t="shared" si="75"/>
        <v/>
      </c>
    </row>
    <row r="4826" spans="1:3" x14ac:dyDescent="0.25">
      <c r="A4826">
        <v>4823</v>
      </c>
      <c r="C4826" s="110" t="str">
        <f t="shared" si="75"/>
        <v/>
      </c>
    </row>
    <row r="4827" spans="1:3" x14ac:dyDescent="0.25">
      <c r="A4827">
        <v>4824</v>
      </c>
      <c r="C4827" s="110" t="str">
        <f t="shared" si="75"/>
        <v/>
      </c>
    </row>
    <row r="4828" spans="1:3" x14ac:dyDescent="0.25">
      <c r="A4828">
        <v>4825</v>
      </c>
      <c r="C4828" s="110" t="str">
        <f t="shared" si="75"/>
        <v/>
      </c>
    </row>
    <row r="4829" spans="1:3" x14ac:dyDescent="0.25">
      <c r="A4829">
        <v>4826</v>
      </c>
      <c r="C4829" s="110" t="str">
        <f t="shared" si="75"/>
        <v/>
      </c>
    </row>
    <row r="4830" spans="1:3" x14ac:dyDescent="0.25">
      <c r="A4830">
        <v>4827</v>
      </c>
      <c r="C4830" s="110" t="str">
        <f t="shared" si="75"/>
        <v/>
      </c>
    </row>
    <row r="4831" spans="1:3" x14ac:dyDescent="0.25">
      <c r="A4831">
        <v>4828</v>
      </c>
      <c r="C4831" s="110" t="str">
        <f t="shared" si="75"/>
        <v/>
      </c>
    </row>
    <row r="4832" spans="1:3" x14ac:dyDescent="0.25">
      <c r="A4832">
        <v>4829</v>
      </c>
      <c r="C4832" s="110" t="str">
        <f t="shared" si="75"/>
        <v/>
      </c>
    </row>
    <row r="4833" spans="1:3" x14ac:dyDescent="0.25">
      <c r="A4833">
        <v>4830</v>
      </c>
      <c r="C4833" s="110" t="str">
        <f t="shared" si="75"/>
        <v/>
      </c>
    </row>
    <row r="4834" spans="1:3" x14ac:dyDescent="0.25">
      <c r="A4834">
        <v>4831</v>
      </c>
      <c r="C4834" s="110" t="str">
        <f t="shared" si="75"/>
        <v/>
      </c>
    </row>
    <row r="4835" spans="1:3" x14ac:dyDescent="0.25">
      <c r="A4835">
        <v>4832</v>
      </c>
      <c r="C4835" s="110" t="str">
        <f t="shared" si="75"/>
        <v/>
      </c>
    </row>
    <row r="4836" spans="1:3" x14ac:dyDescent="0.25">
      <c r="A4836">
        <v>4833</v>
      </c>
      <c r="C4836" s="110" t="str">
        <f t="shared" si="75"/>
        <v/>
      </c>
    </row>
    <row r="4837" spans="1:3" x14ac:dyDescent="0.25">
      <c r="A4837">
        <v>4834</v>
      </c>
      <c r="C4837" s="110" t="str">
        <f t="shared" si="75"/>
        <v/>
      </c>
    </row>
    <row r="4838" spans="1:3" x14ac:dyDescent="0.25">
      <c r="A4838">
        <v>4835</v>
      </c>
      <c r="C4838" s="110" t="str">
        <f t="shared" si="75"/>
        <v/>
      </c>
    </row>
    <row r="4839" spans="1:3" x14ac:dyDescent="0.25">
      <c r="A4839">
        <v>4836</v>
      </c>
      <c r="C4839" s="110" t="str">
        <f t="shared" si="75"/>
        <v/>
      </c>
    </row>
    <row r="4840" spans="1:3" x14ac:dyDescent="0.25">
      <c r="A4840">
        <v>4837</v>
      </c>
      <c r="C4840" s="110" t="str">
        <f t="shared" si="75"/>
        <v/>
      </c>
    </row>
    <row r="4841" spans="1:3" x14ac:dyDescent="0.25">
      <c r="A4841">
        <v>4838</v>
      </c>
      <c r="C4841" s="110" t="str">
        <f t="shared" si="75"/>
        <v/>
      </c>
    </row>
    <row r="4842" spans="1:3" x14ac:dyDescent="0.25">
      <c r="A4842">
        <v>4839</v>
      </c>
      <c r="C4842" s="110" t="str">
        <f t="shared" si="75"/>
        <v/>
      </c>
    </row>
    <row r="4843" spans="1:3" x14ac:dyDescent="0.25">
      <c r="A4843">
        <v>4840</v>
      </c>
      <c r="C4843" s="110" t="str">
        <f t="shared" si="75"/>
        <v/>
      </c>
    </row>
    <row r="4844" spans="1:3" x14ac:dyDescent="0.25">
      <c r="A4844">
        <v>4841</v>
      </c>
      <c r="C4844" s="110" t="str">
        <f t="shared" si="75"/>
        <v/>
      </c>
    </row>
    <row r="4845" spans="1:3" x14ac:dyDescent="0.25">
      <c r="A4845">
        <v>4842</v>
      </c>
      <c r="C4845" s="110" t="str">
        <f t="shared" si="75"/>
        <v/>
      </c>
    </row>
    <row r="4846" spans="1:3" x14ac:dyDescent="0.25">
      <c r="A4846">
        <v>4843</v>
      </c>
      <c r="C4846" s="110" t="str">
        <f t="shared" si="75"/>
        <v/>
      </c>
    </row>
    <row r="4847" spans="1:3" x14ac:dyDescent="0.25">
      <c r="A4847">
        <v>4844</v>
      </c>
      <c r="C4847" s="110" t="str">
        <f t="shared" si="75"/>
        <v/>
      </c>
    </row>
    <row r="4848" spans="1:3" x14ac:dyDescent="0.25">
      <c r="A4848">
        <v>4845</v>
      </c>
      <c r="C4848" s="110" t="str">
        <f t="shared" si="75"/>
        <v/>
      </c>
    </row>
    <row r="4849" spans="1:3" x14ac:dyDescent="0.25">
      <c r="A4849">
        <v>4846</v>
      </c>
      <c r="C4849" s="110" t="str">
        <f t="shared" si="75"/>
        <v/>
      </c>
    </row>
    <row r="4850" spans="1:3" x14ac:dyDescent="0.25">
      <c r="A4850">
        <v>4847</v>
      </c>
      <c r="C4850" s="110" t="str">
        <f t="shared" si="75"/>
        <v/>
      </c>
    </row>
    <row r="4851" spans="1:3" x14ac:dyDescent="0.25">
      <c r="A4851">
        <v>4848</v>
      </c>
      <c r="C4851" s="110" t="str">
        <f t="shared" si="75"/>
        <v/>
      </c>
    </row>
    <row r="4852" spans="1:3" x14ac:dyDescent="0.25">
      <c r="A4852">
        <v>4849</v>
      </c>
      <c r="C4852" s="110" t="str">
        <f t="shared" si="75"/>
        <v/>
      </c>
    </row>
    <row r="4853" spans="1:3" x14ac:dyDescent="0.25">
      <c r="A4853">
        <v>4850</v>
      </c>
      <c r="C4853" s="110" t="str">
        <f t="shared" si="75"/>
        <v/>
      </c>
    </row>
    <row r="4854" spans="1:3" x14ac:dyDescent="0.25">
      <c r="A4854">
        <v>4851</v>
      </c>
      <c r="C4854" s="110" t="str">
        <f t="shared" si="75"/>
        <v/>
      </c>
    </row>
    <row r="4855" spans="1:3" x14ac:dyDescent="0.25">
      <c r="A4855">
        <v>4852</v>
      </c>
      <c r="C4855" s="110" t="str">
        <f t="shared" si="75"/>
        <v/>
      </c>
    </row>
    <row r="4856" spans="1:3" x14ac:dyDescent="0.25">
      <c r="A4856">
        <v>4853</v>
      </c>
      <c r="C4856" s="110" t="str">
        <f t="shared" si="75"/>
        <v/>
      </c>
    </row>
    <row r="4857" spans="1:3" x14ac:dyDescent="0.25">
      <c r="A4857">
        <v>4854</v>
      </c>
      <c r="C4857" s="110" t="str">
        <f t="shared" si="75"/>
        <v/>
      </c>
    </row>
    <row r="4858" spans="1:3" x14ac:dyDescent="0.25">
      <c r="A4858">
        <v>4855</v>
      </c>
      <c r="C4858" s="110" t="str">
        <f t="shared" si="75"/>
        <v/>
      </c>
    </row>
    <row r="4859" spans="1:3" x14ac:dyDescent="0.25">
      <c r="A4859">
        <v>4856</v>
      </c>
      <c r="C4859" s="110" t="str">
        <f t="shared" si="75"/>
        <v/>
      </c>
    </row>
    <row r="4860" spans="1:3" x14ac:dyDescent="0.25">
      <c r="A4860">
        <v>4857</v>
      </c>
      <c r="C4860" s="110" t="str">
        <f t="shared" si="75"/>
        <v/>
      </c>
    </row>
    <row r="4861" spans="1:3" x14ac:dyDescent="0.25">
      <c r="A4861">
        <v>4858</v>
      </c>
      <c r="C4861" s="110" t="str">
        <f t="shared" si="75"/>
        <v/>
      </c>
    </row>
    <row r="4862" spans="1:3" x14ac:dyDescent="0.25">
      <c r="A4862">
        <v>4859</v>
      </c>
      <c r="C4862" s="110" t="str">
        <f t="shared" si="75"/>
        <v/>
      </c>
    </row>
    <row r="4863" spans="1:3" x14ac:dyDescent="0.25">
      <c r="A4863">
        <v>4860</v>
      </c>
      <c r="C4863" s="110" t="str">
        <f t="shared" si="75"/>
        <v/>
      </c>
    </row>
    <row r="4864" spans="1:3" x14ac:dyDescent="0.25">
      <c r="A4864">
        <v>4861</v>
      </c>
      <c r="C4864" s="110" t="str">
        <f t="shared" si="75"/>
        <v/>
      </c>
    </row>
    <row r="4865" spans="1:3" x14ac:dyDescent="0.25">
      <c r="A4865">
        <v>4862</v>
      </c>
      <c r="C4865" s="110" t="str">
        <f t="shared" si="75"/>
        <v/>
      </c>
    </row>
    <row r="4866" spans="1:3" x14ac:dyDescent="0.25">
      <c r="A4866">
        <v>4863</v>
      </c>
      <c r="C4866" s="110" t="str">
        <f t="shared" si="75"/>
        <v/>
      </c>
    </row>
    <row r="4867" spans="1:3" x14ac:dyDescent="0.25">
      <c r="A4867">
        <v>4864</v>
      </c>
      <c r="C4867" s="110" t="str">
        <f t="shared" si="75"/>
        <v/>
      </c>
    </row>
    <row r="4868" spans="1:3" x14ac:dyDescent="0.25">
      <c r="A4868">
        <v>4865</v>
      </c>
      <c r="C4868" s="110" t="str">
        <f t="shared" ref="C4868:C4931" si="76">IF(B4868="","",B4868+15)</f>
        <v/>
      </c>
    </row>
    <row r="4869" spans="1:3" x14ac:dyDescent="0.25">
      <c r="A4869">
        <v>4866</v>
      </c>
      <c r="C4869" s="110" t="str">
        <f t="shared" si="76"/>
        <v/>
      </c>
    </row>
    <row r="4870" spans="1:3" x14ac:dyDescent="0.25">
      <c r="A4870">
        <v>4867</v>
      </c>
      <c r="C4870" s="110" t="str">
        <f t="shared" si="76"/>
        <v/>
      </c>
    </row>
    <row r="4871" spans="1:3" x14ac:dyDescent="0.25">
      <c r="A4871">
        <v>4868</v>
      </c>
      <c r="C4871" s="110" t="str">
        <f t="shared" si="76"/>
        <v/>
      </c>
    </row>
    <row r="4872" spans="1:3" x14ac:dyDescent="0.25">
      <c r="A4872">
        <v>4869</v>
      </c>
      <c r="C4872" s="110" t="str">
        <f t="shared" si="76"/>
        <v/>
      </c>
    </row>
    <row r="4873" spans="1:3" x14ac:dyDescent="0.25">
      <c r="A4873">
        <v>4870</v>
      </c>
      <c r="C4873" s="110" t="str">
        <f t="shared" si="76"/>
        <v/>
      </c>
    </row>
    <row r="4874" spans="1:3" x14ac:dyDescent="0.25">
      <c r="A4874">
        <v>4871</v>
      </c>
      <c r="C4874" s="110" t="str">
        <f t="shared" si="76"/>
        <v/>
      </c>
    </row>
    <row r="4875" spans="1:3" x14ac:dyDescent="0.25">
      <c r="A4875">
        <v>4872</v>
      </c>
      <c r="C4875" s="110" t="str">
        <f t="shared" si="76"/>
        <v/>
      </c>
    </row>
    <row r="4876" spans="1:3" x14ac:dyDescent="0.25">
      <c r="A4876">
        <v>4873</v>
      </c>
      <c r="C4876" s="110" t="str">
        <f t="shared" si="76"/>
        <v/>
      </c>
    </row>
    <row r="4877" spans="1:3" x14ac:dyDescent="0.25">
      <c r="A4877">
        <v>4874</v>
      </c>
      <c r="C4877" s="110" t="str">
        <f t="shared" si="76"/>
        <v/>
      </c>
    </row>
    <row r="4878" spans="1:3" x14ac:dyDescent="0.25">
      <c r="A4878">
        <v>4875</v>
      </c>
      <c r="C4878" s="110" t="str">
        <f t="shared" si="76"/>
        <v/>
      </c>
    </row>
    <row r="4879" spans="1:3" x14ac:dyDescent="0.25">
      <c r="A4879">
        <v>4876</v>
      </c>
      <c r="C4879" s="110" t="str">
        <f t="shared" si="76"/>
        <v/>
      </c>
    </row>
    <row r="4880" spans="1:3" x14ac:dyDescent="0.25">
      <c r="A4880">
        <v>4877</v>
      </c>
      <c r="C4880" s="110" t="str">
        <f t="shared" si="76"/>
        <v/>
      </c>
    </row>
    <row r="4881" spans="1:3" x14ac:dyDescent="0.25">
      <c r="A4881">
        <v>4878</v>
      </c>
      <c r="C4881" s="110" t="str">
        <f t="shared" si="76"/>
        <v/>
      </c>
    </row>
    <row r="4882" spans="1:3" x14ac:dyDescent="0.25">
      <c r="A4882">
        <v>4879</v>
      </c>
      <c r="C4882" s="110" t="str">
        <f t="shared" si="76"/>
        <v/>
      </c>
    </row>
    <row r="4883" spans="1:3" x14ac:dyDescent="0.25">
      <c r="A4883">
        <v>4880</v>
      </c>
      <c r="C4883" s="110" t="str">
        <f t="shared" si="76"/>
        <v/>
      </c>
    </row>
    <row r="4884" spans="1:3" x14ac:dyDescent="0.25">
      <c r="A4884">
        <v>4881</v>
      </c>
      <c r="C4884" s="110" t="str">
        <f t="shared" si="76"/>
        <v/>
      </c>
    </row>
    <row r="4885" spans="1:3" x14ac:dyDescent="0.25">
      <c r="A4885">
        <v>4882</v>
      </c>
      <c r="C4885" s="110" t="str">
        <f t="shared" si="76"/>
        <v/>
      </c>
    </row>
    <row r="4886" spans="1:3" x14ac:dyDescent="0.25">
      <c r="A4886">
        <v>4883</v>
      </c>
      <c r="C4886" s="110" t="str">
        <f t="shared" si="76"/>
        <v/>
      </c>
    </row>
    <row r="4887" spans="1:3" x14ac:dyDescent="0.25">
      <c r="A4887">
        <v>4884</v>
      </c>
      <c r="C4887" s="110" t="str">
        <f t="shared" si="76"/>
        <v/>
      </c>
    </row>
    <row r="4888" spans="1:3" x14ac:dyDescent="0.25">
      <c r="A4888">
        <v>4885</v>
      </c>
      <c r="C4888" s="110" t="str">
        <f t="shared" si="76"/>
        <v/>
      </c>
    </row>
    <row r="4889" spans="1:3" x14ac:dyDescent="0.25">
      <c r="A4889">
        <v>4886</v>
      </c>
      <c r="C4889" s="110" t="str">
        <f t="shared" si="76"/>
        <v/>
      </c>
    </row>
    <row r="4890" spans="1:3" x14ac:dyDescent="0.25">
      <c r="A4890">
        <v>4887</v>
      </c>
      <c r="C4890" s="110" t="str">
        <f t="shared" si="76"/>
        <v/>
      </c>
    </row>
    <row r="4891" spans="1:3" x14ac:dyDescent="0.25">
      <c r="A4891">
        <v>4888</v>
      </c>
      <c r="C4891" s="110" t="str">
        <f t="shared" si="76"/>
        <v/>
      </c>
    </row>
    <row r="4892" spans="1:3" x14ac:dyDescent="0.25">
      <c r="A4892">
        <v>4889</v>
      </c>
      <c r="C4892" s="110" t="str">
        <f t="shared" si="76"/>
        <v/>
      </c>
    </row>
    <row r="4893" spans="1:3" x14ac:dyDescent="0.25">
      <c r="A4893">
        <v>4890</v>
      </c>
      <c r="C4893" s="110" t="str">
        <f t="shared" si="76"/>
        <v/>
      </c>
    </row>
    <row r="4894" spans="1:3" x14ac:dyDescent="0.25">
      <c r="A4894">
        <v>4891</v>
      </c>
      <c r="C4894" s="110" t="str">
        <f t="shared" si="76"/>
        <v/>
      </c>
    </row>
    <row r="4895" spans="1:3" x14ac:dyDescent="0.25">
      <c r="A4895">
        <v>4892</v>
      </c>
      <c r="C4895" s="110" t="str">
        <f t="shared" si="76"/>
        <v/>
      </c>
    </row>
    <row r="4896" spans="1:3" x14ac:dyDescent="0.25">
      <c r="A4896">
        <v>4893</v>
      </c>
      <c r="C4896" s="110" t="str">
        <f t="shared" si="76"/>
        <v/>
      </c>
    </row>
    <row r="4897" spans="1:3" x14ac:dyDescent="0.25">
      <c r="A4897">
        <v>4894</v>
      </c>
      <c r="C4897" s="110" t="str">
        <f t="shared" si="76"/>
        <v/>
      </c>
    </row>
    <row r="4898" spans="1:3" x14ac:dyDescent="0.25">
      <c r="A4898">
        <v>4895</v>
      </c>
      <c r="C4898" s="110" t="str">
        <f t="shared" si="76"/>
        <v/>
      </c>
    </row>
    <row r="4899" spans="1:3" x14ac:dyDescent="0.25">
      <c r="A4899">
        <v>4896</v>
      </c>
      <c r="C4899" s="110" t="str">
        <f t="shared" si="76"/>
        <v/>
      </c>
    </row>
    <row r="4900" spans="1:3" x14ac:dyDescent="0.25">
      <c r="A4900">
        <v>4897</v>
      </c>
      <c r="C4900" s="110" t="str">
        <f t="shared" si="76"/>
        <v/>
      </c>
    </row>
    <row r="4901" spans="1:3" x14ac:dyDescent="0.25">
      <c r="A4901">
        <v>4898</v>
      </c>
      <c r="C4901" s="110" t="str">
        <f t="shared" si="76"/>
        <v/>
      </c>
    </row>
    <row r="4902" spans="1:3" x14ac:dyDescent="0.25">
      <c r="A4902">
        <v>4899</v>
      </c>
      <c r="C4902" s="110" t="str">
        <f t="shared" si="76"/>
        <v/>
      </c>
    </row>
    <row r="4903" spans="1:3" x14ac:dyDescent="0.25">
      <c r="A4903">
        <v>4900</v>
      </c>
      <c r="C4903" s="110" t="str">
        <f t="shared" si="76"/>
        <v/>
      </c>
    </row>
    <row r="4904" spans="1:3" x14ac:dyDescent="0.25">
      <c r="A4904">
        <v>4901</v>
      </c>
      <c r="C4904" s="110" t="str">
        <f t="shared" si="76"/>
        <v/>
      </c>
    </row>
    <row r="4905" spans="1:3" x14ac:dyDescent="0.25">
      <c r="A4905">
        <v>4902</v>
      </c>
      <c r="C4905" s="110" t="str">
        <f t="shared" si="76"/>
        <v/>
      </c>
    </row>
    <row r="4906" spans="1:3" x14ac:dyDescent="0.25">
      <c r="A4906">
        <v>4903</v>
      </c>
      <c r="C4906" s="110" t="str">
        <f t="shared" si="76"/>
        <v/>
      </c>
    </row>
    <row r="4907" spans="1:3" x14ac:dyDescent="0.25">
      <c r="A4907">
        <v>4904</v>
      </c>
      <c r="C4907" s="110" t="str">
        <f t="shared" si="76"/>
        <v/>
      </c>
    </row>
    <row r="4908" spans="1:3" x14ac:dyDescent="0.25">
      <c r="A4908">
        <v>4905</v>
      </c>
      <c r="C4908" s="110" t="str">
        <f t="shared" si="76"/>
        <v/>
      </c>
    </row>
    <row r="4909" spans="1:3" x14ac:dyDescent="0.25">
      <c r="A4909">
        <v>4906</v>
      </c>
      <c r="C4909" s="110" t="str">
        <f t="shared" si="76"/>
        <v/>
      </c>
    </row>
    <row r="4910" spans="1:3" x14ac:dyDescent="0.25">
      <c r="A4910">
        <v>4907</v>
      </c>
      <c r="C4910" s="110" t="str">
        <f t="shared" si="76"/>
        <v/>
      </c>
    </row>
    <row r="4911" spans="1:3" x14ac:dyDescent="0.25">
      <c r="A4911">
        <v>4908</v>
      </c>
      <c r="C4911" s="110" t="str">
        <f t="shared" si="76"/>
        <v/>
      </c>
    </row>
    <row r="4912" spans="1:3" x14ac:dyDescent="0.25">
      <c r="A4912">
        <v>4909</v>
      </c>
      <c r="C4912" s="110" t="str">
        <f t="shared" si="76"/>
        <v/>
      </c>
    </row>
    <row r="4913" spans="1:3" x14ac:dyDescent="0.25">
      <c r="A4913">
        <v>4910</v>
      </c>
      <c r="C4913" s="110" t="str">
        <f t="shared" si="76"/>
        <v/>
      </c>
    </row>
    <row r="4914" spans="1:3" x14ac:dyDescent="0.25">
      <c r="A4914">
        <v>4911</v>
      </c>
      <c r="C4914" s="110" t="str">
        <f t="shared" si="76"/>
        <v/>
      </c>
    </row>
    <row r="4915" spans="1:3" x14ac:dyDescent="0.25">
      <c r="A4915">
        <v>4912</v>
      </c>
      <c r="C4915" s="110" t="str">
        <f t="shared" si="76"/>
        <v/>
      </c>
    </row>
    <row r="4916" spans="1:3" x14ac:dyDescent="0.25">
      <c r="A4916">
        <v>4913</v>
      </c>
      <c r="C4916" s="110" t="str">
        <f t="shared" si="76"/>
        <v/>
      </c>
    </row>
    <row r="4917" spans="1:3" x14ac:dyDescent="0.25">
      <c r="A4917">
        <v>4914</v>
      </c>
      <c r="C4917" s="110" t="str">
        <f t="shared" si="76"/>
        <v/>
      </c>
    </row>
    <row r="4918" spans="1:3" x14ac:dyDescent="0.25">
      <c r="A4918">
        <v>4915</v>
      </c>
      <c r="C4918" s="110" t="str">
        <f t="shared" si="76"/>
        <v/>
      </c>
    </row>
    <row r="4919" spans="1:3" x14ac:dyDescent="0.25">
      <c r="A4919">
        <v>4916</v>
      </c>
      <c r="C4919" s="110" t="str">
        <f t="shared" si="76"/>
        <v/>
      </c>
    </row>
    <row r="4920" spans="1:3" x14ac:dyDescent="0.25">
      <c r="A4920">
        <v>4917</v>
      </c>
      <c r="C4920" s="110" t="str">
        <f t="shared" si="76"/>
        <v/>
      </c>
    </row>
    <row r="4921" spans="1:3" x14ac:dyDescent="0.25">
      <c r="A4921">
        <v>4918</v>
      </c>
      <c r="C4921" s="110" t="str">
        <f t="shared" si="76"/>
        <v/>
      </c>
    </row>
    <row r="4922" spans="1:3" x14ac:dyDescent="0.25">
      <c r="A4922">
        <v>4919</v>
      </c>
      <c r="C4922" s="110" t="str">
        <f t="shared" si="76"/>
        <v/>
      </c>
    </row>
    <row r="4923" spans="1:3" x14ac:dyDescent="0.25">
      <c r="A4923">
        <v>4920</v>
      </c>
      <c r="C4923" s="110" t="str">
        <f t="shared" si="76"/>
        <v/>
      </c>
    </row>
    <row r="4924" spans="1:3" x14ac:dyDescent="0.25">
      <c r="A4924">
        <v>4921</v>
      </c>
      <c r="C4924" s="110" t="str">
        <f t="shared" si="76"/>
        <v/>
      </c>
    </row>
    <row r="4925" spans="1:3" x14ac:dyDescent="0.25">
      <c r="A4925">
        <v>4922</v>
      </c>
      <c r="C4925" s="110" t="str">
        <f t="shared" si="76"/>
        <v/>
      </c>
    </row>
    <row r="4926" spans="1:3" x14ac:dyDescent="0.25">
      <c r="A4926">
        <v>4923</v>
      </c>
      <c r="C4926" s="110" t="str">
        <f t="shared" si="76"/>
        <v/>
      </c>
    </row>
    <row r="4927" spans="1:3" x14ac:dyDescent="0.25">
      <c r="A4927">
        <v>4924</v>
      </c>
      <c r="C4927" s="110" t="str">
        <f t="shared" si="76"/>
        <v/>
      </c>
    </row>
    <row r="4928" spans="1:3" x14ac:dyDescent="0.25">
      <c r="A4928">
        <v>4925</v>
      </c>
      <c r="C4928" s="110" t="str">
        <f t="shared" si="76"/>
        <v/>
      </c>
    </row>
    <row r="4929" spans="1:3" x14ac:dyDescent="0.25">
      <c r="A4929">
        <v>4926</v>
      </c>
      <c r="C4929" s="110" t="str">
        <f t="shared" si="76"/>
        <v/>
      </c>
    </row>
    <row r="4930" spans="1:3" x14ac:dyDescent="0.25">
      <c r="A4930">
        <v>4927</v>
      </c>
      <c r="C4930" s="110" t="str">
        <f t="shared" si="76"/>
        <v/>
      </c>
    </row>
    <row r="4931" spans="1:3" x14ac:dyDescent="0.25">
      <c r="A4931">
        <v>4928</v>
      </c>
      <c r="C4931" s="110" t="str">
        <f t="shared" si="76"/>
        <v/>
      </c>
    </row>
    <row r="4932" spans="1:3" x14ac:dyDescent="0.25">
      <c r="A4932">
        <v>4929</v>
      </c>
      <c r="C4932" s="110" t="str">
        <f t="shared" ref="C4932:C4995" si="77">IF(B4932="","",B4932+15)</f>
        <v/>
      </c>
    </row>
    <row r="4933" spans="1:3" x14ac:dyDescent="0.25">
      <c r="A4933">
        <v>4930</v>
      </c>
      <c r="C4933" s="110" t="str">
        <f t="shared" si="77"/>
        <v/>
      </c>
    </row>
    <row r="4934" spans="1:3" x14ac:dyDescent="0.25">
      <c r="A4934">
        <v>4931</v>
      </c>
      <c r="C4934" s="110" t="str">
        <f t="shared" si="77"/>
        <v/>
      </c>
    </row>
    <row r="4935" spans="1:3" x14ac:dyDescent="0.25">
      <c r="A4935">
        <v>4932</v>
      </c>
      <c r="C4935" s="110" t="str">
        <f t="shared" si="77"/>
        <v/>
      </c>
    </row>
    <row r="4936" spans="1:3" x14ac:dyDescent="0.25">
      <c r="A4936">
        <v>4933</v>
      </c>
      <c r="C4936" s="110" t="str">
        <f t="shared" si="77"/>
        <v/>
      </c>
    </row>
    <row r="4937" spans="1:3" x14ac:dyDescent="0.25">
      <c r="A4937">
        <v>4934</v>
      </c>
      <c r="C4937" s="110" t="str">
        <f t="shared" si="77"/>
        <v/>
      </c>
    </row>
    <row r="4938" spans="1:3" x14ac:dyDescent="0.25">
      <c r="A4938">
        <v>4935</v>
      </c>
      <c r="C4938" s="110" t="str">
        <f t="shared" si="77"/>
        <v/>
      </c>
    </row>
    <row r="4939" spans="1:3" x14ac:dyDescent="0.25">
      <c r="A4939">
        <v>4936</v>
      </c>
      <c r="C4939" s="110" t="str">
        <f t="shared" si="77"/>
        <v/>
      </c>
    </row>
    <row r="4940" spans="1:3" x14ac:dyDescent="0.25">
      <c r="A4940">
        <v>4937</v>
      </c>
      <c r="C4940" s="110" t="str">
        <f t="shared" si="77"/>
        <v/>
      </c>
    </row>
    <row r="4941" spans="1:3" x14ac:dyDescent="0.25">
      <c r="A4941">
        <v>4938</v>
      </c>
      <c r="C4941" s="110" t="str">
        <f t="shared" si="77"/>
        <v/>
      </c>
    </row>
    <row r="4942" spans="1:3" x14ac:dyDescent="0.25">
      <c r="A4942">
        <v>4939</v>
      </c>
      <c r="C4942" s="110" t="str">
        <f t="shared" si="77"/>
        <v/>
      </c>
    </row>
    <row r="4943" spans="1:3" x14ac:dyDescent="0.25">
      <c r="A4943">
        <v>4940</v>
      </c>
      <c r="C4943" s="110" t="str">
        <f t="shared" si="77"/>
        <v/>
      </c>
    </row>
    <row r="4944" spans="1:3" x14ac:dyDescent="0.25">
      <c r="A4944">
        <v>4941</v>
      </c>
      <c r="C4944" s="110" t="str">
        <f t="shared" si="77"/>
        <v/>
      </c>
    </row>
    <row r="4945" spans="1:3" x14ac:dyDescent="0.25">
      <c r="A4945">
        <v>4942</v>
      </c>
      <c r="C4945" s="110" t="str">
        <f t="shared" si="77"/>
        <v/>
      </c>
    </row>
    <row r="4946" spans="1:3" x14ac:dyDescent="0.25">
      <c r="A4946">
        <v>4943</v>
      </c>
      <c r="C4946" s="110" t="str">
        <f t="shared" si="77"/>
        <v/>
      </c>
    </row>
    <row r="4947" spans="1:3" x14ac:dyDescent="0.25">
      <c r="A4947">
        <v>4944</v>
      </c>
      <c r="C4947" s="110" t="str">
        <f t="shared" si="77"/>
        <v/>
      </c>
    </row>
    <row r="4948" spans="1:3" x14ac:dyDescent="0.25">
      <c r="A4948">
        <v>4945</v>
      </c>
      <c r="C4948" s="110" t="str">
        <f t="shared" si="77"/>
        <v/>
      </c>
    </row>
    <row r="4949" spans="1:3" x14ac:dyDescent="0.25">
      <c r="A4949">
        <v>4946</v>
      </c>
      <c r="C4949" s="110" t="str">
        <f t="shared" si="77"/>
        <v/>
      </c>
    </row>
    <row r="4950" spans="1:3" x14ac:dyDescent="0.25">
      <c r="A4950">
        <v>4947</v>
      </c>
      <c r="C4950" s="110" t="str">
        <f t="shared" si="77"/>
        <v/>
      </c>
    </row>
    <row r="4951" spans="1:3" x14ac:dyDescent="0.25">
      <c r="A4951">
        <v>4948</v>
      </c>
      <c r="C4951" s="110" t="str">
        <f t="shared" si="77"/>
        <v/>
      </c>
    </row>
    <row r="4952" spans="1:3" x14ac:dyDescent="0.25">
      <c r="A4952">
        <v>4949</v>
      </c>
      <c r="C4952" s="110" t="str">
        <f t="shared" si="77"/>
        <v/>
      </c>
    </row>
    <row r="4953" spans="1:3" x14ac:dyDescent="0.25">
      <c r="A4953">
        <v>4950</v>
      </c>
      <c r="C4953" s="110" t="str">
        <f t="shared" si="77"/>
        <v/>
      </c>
    </row>
    <row r="4954" spans="1:3" x14ac:dyDescent="0.25">
      <c r="A4954">
        <v>4951</v>
      </c>
      <c r="C4954" s="110" t="str">
        <f t="shared" si="77"/>
        <v/>
      </c>
    </row>
    <row r="4955" spans="1:3" x14ac:dyDescent="0.25">
      <c r="A4955">
        <v>4952</v>
      </c>
      <c r="C4955" s="110" t="str">
        <f t="shared" si="77"/>
        <v/>
      </c>
    </row>
    <row r="4956" spans="1:3" x14ac:dyDescent="0.25">
      <c r="A4956">
        <v>4953</v>
      </c>
      <c r="C4956" s="110" t="str">
        <f t="shared" si="77"/>
        <v/>
      </c>
    </row>
    <row r="4957" spans="1:3" x14ac:dyDescent="0.25">
      <c r="A4957">
        <v>4954</v>
      </c>
      <c r="C4957" s="110" t="str">
        <f t="shared" si="77"/>
        <v/>
      </c>
    </row>
    <row r="4958" spans="1:3" x14ac:dyDescent="0.25">
      <c r="A4958">
        <v>4955</v>
      </c>
      <c r="C4958" s="110" t="str">
        <f t="shared" si="77"/>
        <v/>
      </c>
    </row>
    <row r="4959" spans="1:3" x14ac:dyDescent="0.25">
      <c r="A4959">
        <v>4956</v>
      </c>
      <c r="C4959" s="110" t="str">
        <f t="shared" si="77"/>
        <v/>
      </c>
    </row>
    <row r="4960" spans="1:3" x14ac:dyDescent="0.25">
      <c r="A4960">
        <v>4957</v>
      </c>
      <c r="C4960" s="110" t="str">
        <f t="shared" si="77"/>
        <v/>
      </c>
    </row>
    <row r="4961" spans="1:3" x14ac:dyDescent="0.25">
      <c r="A4961">
        <v>4958</v>
      </c>
      <c r="C4961" s="110" t="str">
        <f t="shared" si="77"/>
        <v/>
      </c>
    </row>
    <row r="4962" spans="1:3" x14ac:dyDescent="0.25">
      <c r="A4962">
        <v>4959</v>
      </c>
      <c r="C4962" s="110" t="str">
        <f t="shared" si="77"/>
        <v/>
      </c>
    </row>
    <row r="4963" spans="1:3" x14ac:dyDescent="0.25">
      <c r="A4963">
        <v>4960</v>
      </c>
      <c r="C4963" s="110" t="str">
        <f t="shared" si="77"/>
        <v/>
      </c>
    </row>
    <row r="4964" spans="1:3" x14ac:dyDescent="0.25">
      <c r="A4964">
        <v>4961</v>
      </c>
      <c r="C4964" s="110" t="str">
        <f t="shared" si="77"/>
        <v/>
      </c>
    </row>
    <row r="4965" spans="1:3" x14ac:dyDescent="0.25">
      <c r="A4965">
        <v>4962</v>
      </c>
      <c r="C4965" s="110" t="str">
        <f t="shared" si="77"/>
        <v/>
      </c>
    </row>
    <row r="4966" spans="1:3" x14ac:dyDescent="0.25">
      <c r="A4966">
        <v>4963</v>
      </c>
      <c r="C4966" s="110" t="str">
        <f t="shared" si="77"/>
        <v/>
      </c>
    </row>
    <row r="4967" spans="1:3" x14ac:dyDescent="0.25">
      <c r="A4967">
        <v>4964</v>
      </c>
      <c r="C4967" s="110" t="str">
        <f t="shared" si="77"/>
        <v/>
      </c>
    </row>
    <row r="4968" spans="1:3" x14ac:dyDescent="0.25">
      <c r="A4968">
        <v>4965</v>
      </c>
      <c r="C4968" s="110" t="str">
        <f t="shared" si="77"/>
        <v/>
      </c>
    </row>
    <row r="4969" spans="1:3" x14ac:dyDescent="0.25">
      <c r="A4969">
        <v>4966</v>
      </c>
      <c r="C4969" s="110" t="str">
        <f t="shared" si="77"/>
        <v/>
      </c>
    </row>
    <row r="4970" spans="1:3" x14ac:dyDescent="0.25">
      <c r="A4970">
        <v>4967</v>
      </c>
      <c r="C4970" s="110" t="str">
        <f t="shared" si="77"/>
        <v/>
      </c>
    </row>
    <row r="4971" spans="1:3" x14ac:dyDescent="0.25">
      <c r="A4971">
        <v>4968</v>
      </c>
      <c r="C4971" s="110" t="str">
        <f t="shared" si="77"/>
        <v/>
      </c>
    </row>
    <row r="4972" spans="1:3" x14ac:dyDescent="0.25">
      <c r="A4972">
        <v>4969</v>
      </c>
      <c r="C4972" s="110" t="str">
        <f t="shared" si="77"/>
        <v/>
      </c>
    </row>
    <row r="4973" spans="1:3" x14ac:dyDescent="0.25">
      <c r="A4973">
        <v>4970</v>
      </c>
      <c r="C4973" s="110" t="str">
        <f t="shared" si="77"/>
        <v/>
      </c>
    </row>
    <row r="4974" spans="1:3" x14ac:dyDescent="0.25">
      <c r="A4974">
        <v>4971</v>
      </c>
      <c r="C4974" s="110" t="str">
        <f t="shared" si="77"/>
        <v/>
      </c>
    </row>
    <row r="4975" spans="1:3" x14ac:dyDescent="0.25">
      <c r="A4975">
        <v>4972</v>
      </c>
      <c r="C4975" s="110" t="str">
        <f t="shared" si="77"/>
        <v/>
      </c>
    </row>
    <row r="4976" spans="1:3" x14ac:dyDescent="0.25">
      <c r="A4976">
        <v>4973</v>
      </c>
      <c r="C4976" s="110" t="str">
        <f t="shared" si="77"/>
        <v/>
      </c>
    </row>
    <row r="4977" spans="1:3" x14ac:dyDescent="0.25">
      <c r="A4977">
        <v>4974</v>
      </c>
      <c r="C4977" s="110" t="str">
        <f t="shared" si="77"/>
        <v/>
      </c>
    </row>
    <row r="4978" spans="1:3" x14ac:dyDescent="0.25">
      <c r="A4978">
        <v>4975</v>
      </c>
      <c r="C4978" s="110" t="str">
        <f t="shared" si="77"/>
        <v/>
      </c>
    </row>
    <row r="4979" spans="1:3" x14ac:dyDescent="0.25">
      <c r="A4979">
        <v>4976</v>
      </c>
      <c r="C4979" s="110" t="str">
        <f t="shared" si="77"/>
        <v/>
      </c>
    </row>
    <row r="4980" spans="1:3" x14ac:dyDescent="0.25">
      <c r="A4980">
        <v>4977</v>
      </c>
      <c r="C4980" s="110" t="str">
        <f t="shared" si="77"/>
        <v/>
      </c>
    </row>
    <row r="4981" spans="1:3" x14ac:dyDescent="0.25">
      <c r="A4981">
        <v>4978</v>
      </c>
      <c r="C4981" s="110" t="str">
        <f t="shared" si="77"/>
        <v/>
      </c>
    </row>
    <row r="4982" spans="1:3" x14ac:dyDescent="0.25">
      <c r="A4982">
        <v>4979</v>
      </c>
      <c r="C4982" s="110" t="str">
        <f t="shared" si="77"/>
        <v/>
      </c>
    </row>
    <row r="4983" spans="1:3" x14ac:dyDescent="0.25">
      <c r="A4983">
        <v>4980</v>
      </c>
      <c r="C4983" s="110" t="str">
        <f t="shared" si="77"/>
        <v/>
      </c>
    </row>
    <row r="4984" spans="1:3" x14ac:dyDescent="0.25">
      <c r="A4984">
        <v>4981</v>
      </c>
      <c r="C4984" s="110" t="str">
        <f t="shared" si="77"/>
        <v/>
      </c>
    </row>
    <row r="4985" spans="1:3" x14ac:dyDescent="0.25">
      <c r="A4985">
        <v>4982</v>
      </c>
      <c r="C4985" s="110" t="str">
        <f t="shared" si="77"/>
        <v/>
      </c>
    </row>
    <row r="4986" spans="1:3" x14ac:dyDescent="0.25">
      <c r="A4986">
        <v>4983</v>
      </c>
      <c r="C4986" s="110" t="str">
        <f t="shared" si="77"/>
        <v/>
      </c>
    </row>
    <row r="4987" spans="1:3" x14ac:dyDescent="0.25">
      <c r="A4987">
        <v>4984</v>
      </c>
      <c r="C4987" s="110" t="str">
        <f t="shared" si="77"/>
        <v/>
      </c>
    </row>
    <row r="4988" spans="1:3" x14ac:dyDescent="0.25">
      <c r="A4988">
        <v>4985</v>
      </c>
      <c r="C4988" s="110" t="str">
        <f t="shared" si="77"/>
        <v/>
      </c>
    </row>
    <row r="4989" spans="1:3" x14ac:dyDescent="0.25">
      <c r="A4989">
        <v>4986</v>
      </c>
      <c r="C4989" s="110" t="str">
        <f t="shared" si="77"/>
        <v/>
      </c>
    </row>
    <row r="4990" spans="1:3" x14ac:dyDescent="0.25">
      <c r="A4990">
        <v>4987</v>
      </c>
      <c r="C4990" s="110" t="str">
        <f t="shared" si="77"/>
        <v/>
      </c>
    </row>
    <row r="4991" spans="1:3" x14ac:dyDescent="0.25">
      <c r="A4991">
        <v>4988</v>
      </c>
      <c r="C4991" s="110" t="str">
        <f t="shared" si="77"/>
        <v/>
      </c>
    </row>
    <row r="4992" spans="1:3" x14ac:dyDescent="0.25">
      <c r="A4992">
        <v>4989</v>
      </c>
      <c r="C4992" s="110" t="str">
        <f t="shared" si="77"/>
        <v/>
      </c>
    </row>
    <row r="4993" spans="1:3" x14ac:dyDescent="0.25">
      <c r="A4993">
        <v>4990</v>
      </c>
      <c r="C4993" s="110" t="str">
        <f t="shared" si="77"/>
        <v/>
      </c>
    </row>
    <row r="4994" spans="1:3" x14ac:dyDescent="0.25">
      <c r="A4994">
        <v>4991</v>
      </c>
      <c r="C4994" s="110" t="str">
        <f t="shared" si="77"/>
        <v/>
      </c>
    </row>
    <row r="4995" spans="1:3" x14ac:dyDescent="0.25">
      <c r="A4995">
        <v>4992</v>
      </c>
      <c r="C4995" s="110" t="str">
        <f t="shared" si="77"/>
        <v/>
      </c>
    </row>
    <row r="4996" spans="1:3" x14ac:dyDescent="0.25">
      <c r="A4996">
        <v>4993</v>
      </c>
      <c r="C4996" s="110" t="str">
        <f t="shared" ref="C4996:C5059" si="78">IF(B4996="","",B4996+15)</f>
        <v/>
      </c>
    </row>
    <row r="4997" spans="1:3" x14ac:dyDescent="0.25">
      <c r="A4997">
        <v>4994</v>
      </c>
      <c r="C4997" s="110" t="str">
        <f t="shared" si="78"/>
        <v/>
      </c>
    </row>
    <row r="4998" spans="1:3" x14ac:dyDescent="0.25">
      <c r="A4998">
        <v>4995</v>
      </c>
      <c r="C4998" s="110" t="str">
        <f t="shared" si="78"/>
        <v/>
      </c>
    </row>
    <row r="4999" spans="1:3" x14ac:dyDescent="0.25">
      <c r="A4999">
        <v>4996</v>
      </c>
      <c r="C4999" s="110" t="str">
        <f t="shared" si="78"/>
        <v/>
      </c>
    </row>
    <row r="5000" spans="1:3" x14ac:dyDescent="0.25">
      <c r="A5000">
        <v>4997</v>
      </c>
      <c r="C5000" s="110" t="str">
        <f t="shared" si="78"/>
        <v/>
      </c>
    </row>
    <row r="5001" spans="1:3" x14ac:dyDescent="0.25">
      <c r="A5001">
        <v>4998</v>
      </c>
      <c r="C5001" s="110" t="str">
        <f t="shared" si="78"/>
        <v/>
      </c>
    </row>
    <row r="5002" spans="1:3" x14ac:dyDescent="0.25">
      <c r="A5002">
        <v>4999</v>
      </c>
      <c r="C5002" s="110" t="str">
        <f t="shared" si="78"/>
        <v/>
      </c>
    </row>
    <row r="5003" spans="1:3" x14ac:dyDescent="0.25">
      <c r="A5003">
        <v>5000</v>
      </c>
      <c r="C5003" s="110" t="str">
        <f t="shared" si="78"/>
        <v/>
      </c>
    </row>
    <row r="5004" spans="1:3" x14ac:dyDescent="0.25">
      <c r="A5004">
        <v>5001</v>
      </c>
      <c r="C5004" s="110" t="str">
        <f t="shared" si="78"/>
        <v/>
      </c>
    </row>
    <row r="5005" spans="1:3" x14ac:dyDescent="0.25">
      <c r="A5005">
        <v>5002</v>
      </c>
      <c r="C5005" s="110" t="str">
        <f t="shared" si="78"/>
        <v/>
      </c>
    </row>
    <row r="5006" spans="1:3" x14ac:dyDescent="0.25">
      <c r="A5006">
        <v>5003</v>
      </c>
      <c r="C5006" s="110" t="str">
        <f t="shared" si="78"/>
        <v/>
      </c>
    </row>
    <row r="5007" spans="1:3" x14ac:dyDescent="0.25">
      <c r="A5007">
        <v>5004</v>
      </c>
      <c r="C5007" s="110" t="str">
        <f t="shared" si="78"/>
        <v/>
      </c>
    </row>
    <row r="5008" spans="1:3" x14ac:dyDescent="0.25">
      <c r="A5008">
        <v>5005</v>
      </c>
      <c r="C5008" s="110" t="str">
        <f t="shared" si="78"/>
        <v/>
      </c>
    </row>
    <row r="5009" spans="1:3" x14ac:dyDescent="0.25">
      <c r="A5009">
        <v>5006</v>
      </c>
      <c r="C5009" s="110" t="str">
        <f t="shared" si="78"/>
        <v/>
      </c>
    </row>
    <row r="5010" spans="1:3" x14ac:dyDescent="0.25">
      <c r="A5010">
        <v>5007</v>
      </c>
      <c r="C5010" s="110" t="str">
        <f t="shared" si="78"/>
        <v/>
      </c>
    </row>
    <row r="5011" spans="1:3" x14ac:dyDescent="0.25">
      <c r="A5011">
        <v>5008</v>
      </c>
      <c r="C5011" s="110" t="str">
        <f t="shared" si="78"/>
        <v/>
      </c>
    </row>
    <row r="5012" spans="1:3" x14ac:dyDescent="0.25">
      <c r="A5012">
        <v>5009</v>
      </c>
      <c r="C5012" s="110" t="str">
        <f t="shared" si="78"/>
        <v/>
      </c>
    </row>
    <row r="5013" spans="1:3" x14ac:dyDescent="0.25">
      <c r="A5013">
        <v>5010</v>
      </c>
      <c r="C5013" s="110" t="str">
        <f t="shared" si="78"/>
        <v/>
      </c>
    </row>
    <row r="5014" spans="1:3" x14ac:dyDescent="0.25">
      <c r="A5014">
        <v>5011</v>
      </c>
      <c r="C5014" s="110" t="str">
        <f t="shared" si="78"/>
        <v/>
      </c>
    </row>
    <row r="5015" spans="1:3" x14ac:dyDescent="0.25">
      <c r="A5015">
        <v>5012</v>
      </c>
      <c r="C5015" s="110" t="str">
        <f t="shared" si="78"/>
        <v/>
      </c>
    </row>
    <row r="5016" spans="1:3" x14ac:dyDescent="0.25">
      <c r="A5016">
        <v>5013</v>
      </c>
      <c r="C5016" s="110" t="str">
        <f t="shared" si="78"/>
        <v/>
      </c>
    </row>
    <row r="5017" spans="1:3" x14ac:dyDescent="0.25">
      <c r="A5017">
        <v>5014</v>
      </c>
      <c r="C5017" s="110" t="str">
        <f t="shared" si="78"/>
        <v/>
      </c>
    </row>
    <row r="5018" spans="1:3" x14ac:dyDescent="0.25">
      <c r="A5018">
        <v>5015</v>
      </c>
      <c r="C5018" s="110" t="str">
        <f t="shared" si="78"/>
        <v/>
      </c>
    </row>
    <row r="5019" spans="1:3" x14ac:dyDescent="0.25">
      <c r="A5019">
        <v>5016</v>
      </c>
      <c r="C5019" s="110" t="str">
        <f t="shared" si="78"/>
        <v/>
      </c>
    </row>
    <row r="5020" spans="1:3" x14ac:dyDescent="0.25">
      <c r="A5020">
        <v>5017</v>
      </c>
      <c r="C5020" s="110" t="str">
        <f t="shared" si="78"/>
        <v/>
      </c>
    </row>
    <row r="5021" spans="1:3" x14ac:dyDescent="0.25">
      <c r="A5021">
        <v>5018</v>
      </c>
      <c r="C5021" s="110" t="str">
        <f t="shared" si="78"/>
        <v/>
      </c>
    </row>
    <row r="5022" spans="1:3" x14ac:dyDescent="0.25">
      <c r="A5022">
        <v>5019</v>
      </c>
      <c r="C5022" s="110" t="str">
        <f t="shared" si="78"/>
        <v/>
      </c>
    </row>
    <row r="5023" spans="1:3" x14ac:dyDescent="0.25">
      <c r="A5023">
        <v>5020</v>
      </c>
      <c r="C5023" s="110" t="str">
        <f t="shared" si="78"/>
        <v/>
      </c>
    </row>
    <row r="5024" spans="1:3" x14ac:dyDescent="0.25">
      <c r="A5024">
        <v>5021</v>
      </c>
      <c r="C5024" s="110" t="str">
        <f t="shared" si="78"/>
        <v/>
      </c>
    </row>
    <row r="5025" spans="1:3" x14ac:dyDescent="0.25">
      <c r="A5025">
        <v>5022</v>
      </c>
      <c r="C5025" s="110" t="str">
        <f t="shared" si="78"/>
        <v/>
      </c>
    </row>
    <row r="5026" spans="1:3" x14ac:dyDescent="0.25">
      <c r="A5026">
        <v>5023</v>
      </c>
      <c r="C5026" s="110" t="str">
        <f t="shared" si="78"/>
        <v/>
      </c>
    </row>
    <row r="5027" spans="1:3" x14ac:dyDescent="0.25">
      <c r="A5027">
        <v>5024</v>
      </c>
      <c r="C5027" s="110" t="str">
        <f t="shared" si="78"/>
        <v/>
      </c>
    </row>
    <row r="5028" spans="1:3" x14ac:dyDescent="0.25">
      <c r="A5028">
        <v>5025</v>
      </c>
      <c r="C5028" s="110" t="str">
        <f t="shared" si="78"/>
        <v/>
      </c>
    </row>
    <row r="5029" spans="1:3" x14ac:dyDescent="0.25">
      <c r="A5029">
        <v>5026</v>
      </c>
      <c r="C5029" s="110" t="str">
        <f t="shared" si="78"/>
        <v/>
      </c>
    </row>
    <row r="5030" spans="1:3" x14ac:dyDescent="0.25">
      <c r="A5030">
        <v>5027</v>
      </c>
      <c r="C5030" s="110" t="str">
        <f t="shared" si="78"/>
        <v/>
      </c>
    </row>
    <row r="5031" spans="1:3" x14ac:dyDescent="0.25">
      <c r="A5031">
        <v>5028</v>
      </c>
      <c r="C5031" s="110" t="str">
        <f t="shared" si="78"/>
        <v/>
      </c>
    </row>
    <row r="5032" spans="1:3" x14ac:dyDescent="0.25">
      <c r="A5032">
        <v>5029</v>
      </c>
      <c r="C5032" s="110" t="str">
        <f t="shared" si="78"/>
        <v/>
      </c>
    </row>
    <row r="5033" spans="1:3" x14ac:dyDescent="0.25">
      <c r="A5033">
        <v>5030</v>
      </c>
      <c r="C5033" s="110" t="str">
        <f t="shared" si="78"/>
        <v/>
      </c>
    </row>
    <row r="5034" spans="1:3" x14ac:dyDescent="0.25">
      <c r="A5034">
        <v>5031</v>
      </c>
      <c r="C5034" s="110" t="str">
        <f t="shared" si="78"/>
        <v/>
      </c>
    </row>
    <row r="5035" spans="1:3" x14ac:dyDescent="0.25">
      <c r="A5035">
        <v>5032</v>
      </c>
      <c r="C5035" s="110" t="str">
        <f t="shared" si="78"/>
        <v/>
      </c>
    </row>
    <row r="5036" spans="1:3" x14ac:dyDescent="0.25">
      <c r="A5036">
        <v>5033</v>
      </c>
      <c r="C5036" s="110" t="str">
        <f t="shared" si="78"/>
        <v/>
      </c>
    </row>
    <row r="5037" spans="1:3" x14ac:dyDescent="0.25">
      <c r="A5037">
        <v>5034</v>
      </c>
      <c r="C5037" s="110" t="str">
        <f t="shared" si="78"/>
        <v/>
      </c>
    </row>
    <row r="5038" spans="1:3" x14ac:dyDescent="0.25">
      <c r="A5038">
        <v>5035</v>
      </c>
      <c r="C5038" s="110" t="str">
        <f t="shared" si="78"/>
        <v/>
      </c>
    </row>
    <row r="5039" spans="1:3" x14ac:dyDescent="0.25">
      <c r="A5039">
        <v>5036</v>
      </c>
      <c r="C5039" s="110" t="str">
        <f t="shared" si="78"/>
        <v/>
      </c>
    </row>
    <row r="5040" spans="1:3" x14ac:dyDescent="0.25">
      <c r="A5040">
        <v>5037</v>
      </c>
      <c r="C5040" s="110" t="str">
        <f t="shared" si="78"/>
        <v/>
      </c>
    </row>
    <row r="5041" spans="1:3" x14ac:dyDescent="0.25">
      <c r="A5041">
        <v>5038</v>
      </c>
      <c r="C5041" s="110" t="str">
        <f t="shared" si="78"/>
        <v/>
      </c>
    </row>
    <row r="5042" spans="1:3" x14ac:dyDescent="0.25">
      <c r="A5042">
        <v>5039</v>
      </c>
      <c r="C5042" s="110" t="str">
        <f t="shared" si="78"/>
        <v/>
      </c>
    </row>
    <row r="5043" spans="1:3" x14ac:dyDescent="0.25">
      <c r="A5043">
        <v>5040</v>
      </c>
      <c r="C5043" s="110" t="str">
        <f t="shared" si="78"/>
        <v/>
      </c>
    </row>
    <row r="5044" spans="1:3" x14ac:dyDescent="0.25">
      <c r="A5044">
        <v>5041</v>
      </c>
      <c r="C5044" s="110" t="str">
        <f t="shared" si="78"/>
        <v/>
      </c>
    </row>
    <row r="5045" spans="1:3" x14ac:dyDescent="0.25">
      <c r="A5045">
        <v>5042</v>
      </c>
      <c r="C5045" s="110" t="str">
        <f t="shared" si="78"/>
        <v/>
      </c>
    </row>
    <row r="5046" spans="1:3" x14ac:dyDescent="0.25">
      <c r="A5046">
        <v>5043</v>
      </c>
      <c r="C5046" s="110" t="str">
        <f t="shared" si="78"/>
        <v/>
      </c>
    </row>
    <row r="5047" spans="1:3" x14ac:dyDescent="0.25">
      <c r="A5047">
        <v>5044</v>
      </c>
      <c r="C5047" s="110" t="str">
        <f t="shared" si="78"/>
        <v/>
      </c>
    </row>
    <row r="5048" spans="1:3" x14ac:dyDescent="0.25">
      <c r="A5048">
        <v>5045</v>
      </c>
      <c r="C5048" s="110" t="str">
        <f t="shared" si="78"/>
        <v/>
      </c>
    </row>
    <row r="5049" spans="1:3" x14ac:dyDescent="0.25">
      <c r="A5049">
        <v>5046</v>
      </c>
      <c r="C5049" s="110" t="str">
        <f t="shared" si="78"/>
        <v/>
      </c>
    </row>
    <row r="5050" spans="1:3" x14ac:dyDescent="0.25">
      <c r="A5050">
        <v>5047</v>
      </c>
      <c r="C5050" s="110" t="str">
        <f t="shared" si="78"/>
        <v/>
      </c>
    </row>
    <row r="5051" spans="1:3" x14ac:dyDescent="0.25">
      <c r="A5051">
        <v>5048</v>
      </c>
      <c r="C5051" s="110" t="str">
        <f t="shared" si="78"/>
        <v/>
      </c>
    </row>
    <row r="5052" spans="1:3" x14ac:dyDescent="0.25">
      <c r="A5052">
        <v>5049</v>
      </c>
      <c r="C5052" s="110" t="str">
        <f t="shared" si="78"/>
        <v/>
      </c>
    </row>
    <row r="5053" spans="1:3" x14ac:dyDescent="0.25">
      <c r="A5053">
        <v>5050</v>
      </c>
      <c r="C5053" s="110" t="str">
        <f t="shared" si="78"/>
        <v/>
      </c>
    </row>
    <row r="5054" spans="1:3" x14ac:dyDescent="0.25">
      <c r="A5054">
        <v>5051</v>
      </c>
      <c r="C5054" s="110" t="str">
        <f t="shared" si="78"/>
        <v/>
      </c>
    </row>
    <row r="5055" spans="1:3" x14ac:dyDescent="0.25">
      <c r="A5055">
        <v>5052</v>
      </c>
      <c r="C5055" s="110" t="str">
        <f t="shared" si="78"/>
        <v/>
      </c>
    </row>
    <row r="5056" spans="1:3" x14ac:dyDescent="0.25">
      <c r="A5056">
        <v>5053</v>
      </c>
      <c r="C5056" s="110" t="str">
        <f t="shared" si="78"/>
        <v/>
      </c>
    </row>
    <row r="5057" spans="1:3" x14ac:dyDescent="0.25">
      <c r="A5057">
        <v>5054</v>
      </c>
      <c r="C5057" s="110" t="str">
        <f t="shared" si="78"/>
        <v/>
      </c>
    </row>
    <row r="5058" spans="1:3" x14ac:dyDescent="0.25">
      <c r="A5058">
        <v>5055</v>
      </c>
      <c r="C5058" s="110" t="str">
        <f t="shared" si="78"/>
        <v/>
      </c>
    </row>
    <row r="5059" spans="1:3" x14ac:dyDescent="0.25">
      <c r="A5059">
        <v>5056</v>
      </c>
      <c r="C5059" s="110" t="str">
        <f t="shared" si="78"/>
        <v/>
      </c>
    </row>
    <row r="5060" spans="1:3" x14ac:dyDescent="0.25">
      <c r="A5060">
        <v>5057</v>
      </c>
      <c r="C5060" s="110" t="str">
        <f t="shared" ref="C5060:C5123" si="79">IF(B5060="","",B5060+15)</f>
        <v/>
      </c>
    </row>
    <row r="5061" spans="1:3" x14ac:dyDescent="0.25">
      <c r="A5061">
        <v>5058</v>
      </c>
      <c r="C5061" s="110" t="str">
        <f t="shared" si="79"/>
        <v/>
      </c>
    </row>
    <row r="5062" spans="1:3" x14ac:dyDescent="0.25">
      <c r="A5062">
        <v>5059</v>
      </c>
      <c r="C5062" s="110" t="str">
        <f t="shared" si="79"/>
        <v/>
      </c>
    </row>
    <row r="5063" spans="1:3" x14ac:dyDescent="0.25">
      <c r="A5063">
        <v>5060</v>
      </c>
      <c r="C5063" s="110" t="str">
        <f t="shared" si="79"/>
        <v/>
      </c>
    </row>
    <row r="5064" spans="1:3" x14ac:dyDescent="0.25">
      <c r="A5064">
        <v>5061</v>
      </c>
      <c r="C5064" s="110" t="str">
        <f t="shared" si="79"/>
        <v/>
      </c>
    </row>
    <row r="5065" spans="1:3" x14ac:dyDescent="0.25">
      <c r="A5065">
        <v>5062</v>
      </c>
      <c r="C5065" s="110" t="str">
        <f t="shared" si="79"/>
        <v/>
      </c>
    </row>
    <row r="5066" spans="1:3" x14ac:dyDescent="0.25">
      <c r="A5066">
        <v>5063</v>
      </c>
      <c r="C5066" s="110" t="str">
        <f t="shared" si="79"/>
        <v/>
      </c>
    </row>
    <row r="5067" spans="1:3" x14ac:dyDescent="0.25">
      <c r="A5067">
        <v>5064</v>
      </c>
      <c r="C5067" s="110" t="str">
        <f t="shared" si="79"/>
        <v/>
      </c>
    </row>
    <row r="5068" spans="1:3" x14ac:dyDescent="0.25">
      <c r="A5068">
        <v>5065</v>
      </c>
      <c r="C5068" s="110" t="str">
        <f t="shared" si="79"/>
        <v/>
      </c>
    </row>
    <row r="5069" spans="1:3" x14ac:dyDescent="0.25">
      <c r="A5069">
        <v>5066</v>
      </c>
      <c r="C5069" s="110" t="str">
        <f t="shared" si="79"/>
        <v/>
      </c>
    </row>
    <row r="5070" spans="1:3" x14ac:dyDescent="0.25">
      <c r="A5070">
        <v>5067</v>
      </c>
      <c r="C5070" s="110" t="str">
        <f t="shared" si="79"/>
        <v/>
      </c>
    </row>
    <row r="5071" spans="1:3" x14ac:dyDescent="0.25">
      <c r="A5071">
        <v>5068</v>
      </c>
      <c r="C5071" s="110" t="str">
        <f t="shared" si="79"/>
        <v/>
      </c>
    </row>
    <row r="5072" spans="1:3" x14ac:dyDescent="0.25">
      <c r="A5072">
        <v>5069</v>
      </c>
      <c r="C5072" s="110" t="str">
        <f t="shared" si="79"/>
        <v/>
      </c>
    </row>
    <row r="5073" spans="1:3" x14ac:dyDescent="0.25">
      <c r="A5073">
        <v>5070</v>
      </c>
      <c r="C5073" s="110" t="str">
        <f t="shared" si="79"/>
        <v/>
      </c>
    </row>
    <row r="5074" spans="1:3" x14ac:dyDescent="0.25">
      <c r="A5074">
        <v>5071</v>
      </c>
      <c r="C5074" s="110" t="str">
        <f t="shared" si="79"/>
        <v/>
      </c>
    </row>
    <row r="5075" spans="1:3" x14ac:dyDescent="0.25">
      <c r="A5075">
        <v>5072</v>
      </c>
      <c r="C5075" s="110" t="str">
        <f t="shared" si="79"/>
        <v/>
      </c>
    </row>
    <row r="5076" spans="1:3" x14ac:dyDescent="0.25">
      <c r="A5076">
        <v>5073</v>
      </c>
      <c r="C5076" s="110" t="str">
        <f t="shared" si="79"/>
        <v/>
      </c>
    </row>
    <row r="5077" spans="1:3" x14ac:dyDescent="0.25">
      <c r="A5077">
        <v>5074</v>
      </c>
      <c r="C5077" s="110" t="str">
        <f t="shared" si="79"/>
        <v/>
      </c>
    </row>
    <row r="5078" spans="1:3" x14ac:dyDescent="0.25">
      <c r="A5078">
        <v>5075</v>
      </c>
      <c r="C5078" s="110" t="str">
        <f t="shared" si="79"/>
        <v/>
      </c>
    </row>
    <row r="5079" spans="1:3" x14ac:dyDescent="0.25">
      <c r="A5079">
        <v>5076</v>
      </c>
      <c r="C5079" s="110" t="str">
        <f t="shared" si="79"/>
        <v/>
      </c>
    </row>
    <row r="5080" spans="1:3" x14ac:dyDescent="0.25">
      <c r="A5080">
        <v>5077</v>
      </c>
      <c r="C5080" s="110" t="str">
        <f t="shared" si="79"/>
        <v/>
      </c>
    </row>
    <row r="5081" spans="1:3" x14ac:dyDescent="0.25">
      <c r="A5081">
        <v>5078</v>
      </c>
      <c r="C5081" s="110" t="str">
        <f t="shared" si="79"/>
        <v/>
      </c>
    </row>
    <row r="5082" spans="1:3" x14ac:dyDescent="0.25">
      <c r="A5082">
        <v>5079</v>
      </c>
      <c r="C5082" s="110" t="str">
        <f t="shared" si="79"/>
        <v/>
      </c>
    </row>
    <row r="5083" spans="1:3" x14ac:dyDescent="0.25">
      <c r="A5083">
        <v>5080</v>
      </c>
      <c r="C5083" s="110" t="str">
        <f t="shared" si="79"/>
        <v/>
      </c>
    </row>
    <row r="5084" spans="1:3" x14ac:dyDescent="0.25">
      <c r="A5084">
        <v>5081</v>
      </c>
      <c r="C5084" s="110" t="str">
        <f t="shared" si="79"/>
        <v/>
      </c>
    </row>
    <row r="5085" spans="1:3" x14ac:dyDescent="0.25">
      <c r="A5085">
        <v>5082</v>
      </c>
      <c r="C5085" s="110" t="str">
        <f t="shared" si="79"/>
        <v/>
      </c>
    </row>
    <row r="5086" spans="1:3" x14ac:dyDescent="0.25">
      <c r="A5086">
        <v>5083</v>
      </c>
      <c r="C5086" s="110" t="str">
        <f t="shared" si="79"/>
        <v/>
      </c>
    </row>
    <row r="5087" spans="1:3" x14ac:dyDescent="0.25">
      <c r="A5087">
        <v>5084</v>
      </c>
      <c r="C5087" s="110" t="str">
        <f t="shared" si="79"/>
        <v/>
      </c>
    </row>
    <row r="5088" spans="1:3" x14ac:dyDescent="0.25">
      <c r="A5088">
        <v>5085</v>
      </c>
      <c r="C5088" s="110" t="str">
        <f t="shared" si="79"/>
        <v/>
      </c>
    </row>
    <row r="5089" spans="1:3" x14ac:dyDescent="0.25">
      <c r="A5089">
        <v>5086</v>
      </c>
      <c r="C5089" s="110" t="str">
        <f t="shared" si="79"/>
        <v/>
      </c>
    </row>
    <row r="5090" spans="1:3" x14ac:dyDescent="0.25">
      <c r="A5090">
        <v>5087</v>
      </c>
      <c r="C5090" s="110" t="str">
        <f t="shared" si="79"/>
        <v/>
      </c>
    </row>
    <row r="5091" spans="1:3" x14ac:dyDescent="0.25">
      <c r="A5091">
        <v>5088</v>
      </c>
      <c r="C5091" s="110" t="str">
        <f t="shared" si="79"/>
        <v/>
      </c>
    </row>
    <row r="5092" spans="1:3" x14ac:dyDescent="0.25">
      <c r="A5092">
        <v>5089</v>
      </c>
      <c r="C5092" s="110" t="str">
        <f t="shared" si="79"/>
        <v/>
      </c>
    </row>
    <row r="5093" spans="1:3" x14ac:dyDescent="0.25">
      <c r="A5093">
        <v>5090</v>
      </c>
      <c r="C5093" s="110" t="str">
        <f t="shared" si="79"/>
        <v/>
      </c>
    </row>
    <row r="5094" spans="1:3" x14ac:dyDescent="0.25">
      <c r="A5094">
        <v>5091</v>
      </c>
      <c r="C5094" s="110" t="str">
        <f t="shared" si="79"/>
        <v/>
      </c>
    </row>
    <row r="5095" spans="1:3" x14ac:dyDescent="0.25">
      <c r="A5095">
        <v>5092</v>
      </c>
      <c r="C5095" s="110" t="str">
        <f t="shared" si="79"/>
        <v/>
      </c>
    </row>
    <row r="5096" spans="1:3" x14ac:dyDescent="0.25">
      <c r="A5096">
        <v>5093</v>
      </c>
      <c r="C5096" s="110" t="str">
        <f t="shared" si="79"/>
        <v/>
      </c>
    </row>
    <row r="5097" spans="1:3" x14ac:dyDescent="0.25">
      <c r="A5097">
        <v>5094</v>
      </c>
      <c r="C5097" s="110" t="str">
        <f t="shared" si="79"/>
        <v/>
      </c>
    </row>
    <row r="5098" spans="1:3" x14ac:dyDescent="0.25">
      <c r="A5098">
        <v>5095</v>
      </c>
      <c r="C5098" s="110" t="str">
        <f t="shared" si="79"/>
        <v/>
      </c>
    </row>
    <row r="5099" spans="1:3" x14ac:dyDescent="0.25">
      <c r="A5099">
        <v>5096</v>
      </c>
      <c r="C5099" s="110" t="str">
        <f t="shared" si="79"/>
        <v/>
      </c>
    </row>
    <row r="5100" spans="1:3" x14ac:dyDescent="0.25">
      <c r="A5100">
        <v>5097</v>
      </c>
      <c r="C5100" s="110" t="str">
        <f t="shared" si="79"/>
        <v/>
      </c>
    </row>
    <row r="5101" spans="1:3" x14ac:dyDescent="0.25">
      <c r="A5101">
        <v>5098</v>
      </c>
      <c r="C5101" s="110" t="str">
        <f t="shared" si="79"/>
        <v/>
      </c>
    </row>
    <row r="5102" spans="1:3" x14ac:dyDescent="0.25">
      <c r="A5102">
        <v>5099</v>
      </c>
      <c r="C5102" s="110" t="str">
        <f t="shared" si="79"/>
        <v/>
      </c>
    </row>
    <row r="5103" spans="1:3" x14ac:dyDescent="0.25">
      <c r="A5103">
        <v>5100</v>
      </c>
      <c r="C5103" s="110" t="str">
        <f t="shared" si="79"/>
        <v/>
      </c>
    </row>
    <row r="5104" spans="1:3" x14ac:dyDescent="0.25">
      <c r="A5104">
        <v>5101</v>
      </c>
      <c r="C5104" s="110" t="str">
        <f t="shared" si="79"/>
        <v/>
      </c>
    </row>
    <row r="5105" spans="1:3" x14ac:dyDescent="0.25">
      <c r="A5105">
        <v>5102</v>
      </c>
      <c r="C5105" s="110" t="str">
        <f t="shared" si="79"/>
        <v/>
      </c>
    </row>
    <row r="5106" spans="1:3" x14ac:dyDescent="0.25">
      <c r="A5106">
        <v>5103</v>
      </c>
      <c r="C5106" s="110" t="str">
        <f t="shared" si="79"/>
        <v/>
      </c>
    </row>
    <row r="5107" spans="1:3" x14ac:dyDescent="0.25">
      <c r="A5107">
        <v>5104</v>
      </c>
      <c r="C5107" s="110" t="str">
        <f t="shared" si="79"/>
        <v/>
      </c>
    </row>
    <row r="5108" spans="1:3" x14ac:dyDescent="0.25">
      <c r="A5108">
        <v>5105</v>
      </c>
      <c r="C5108" s="110" t="str">
        <f t="shared" si="79"/>
        <v/>
      </c>
    </row>
    <row r="5109" spans="1:3" x14ac:dyDescent="0.25">
      <c r="A5109">
        <v>5106</v>
      </c>
      <c r="C5109" s="110" t="str">
        <f t="shared" si="79"/>
        <v/>
      </c>
    </row>
    <row r="5110" spans="1:3" x14ac:dyDescent="0.25">
      <c r="A5110">
        <v>5107</v>
      </c>
      <c r="C5110" s="110" t="str">
        <f t="shared" si="79"/>
        <v/>
      </c>
    </row>
    <row r="5111" spans="1:3" x14ac:dyDescent="0.25">
      <c r="A5111">
        <v>5108</v>
      </c>
      <c r="C5111" s="110" t="str">
        <f t="shared" si="79"/>
        <v/>
      </c>
    </row>
    <row r="5112" spans="1:3" x14ac:dyDescent="0.25">
      <c r="A5112">
        <v>5109</v>
      </c>
      <c r="C5112" s="110" t="str">
        <f t="shared" si="79"/>
        <v/>
      </c>
    </row>
    <row r="5113" spans="1:3" x14ac:dyDescent="0.25">
      <c r="A5113">
        <v>5110</v>
      </c>
      <c r="C5113" s="110" t="str">
        <f t="shared" si="79"/>
        <v/>
      </c>
    </row>
    <row r="5114" spans="1:3" x14ac:dyDescent="0.25">
      <c r="A5114">
        <v>5111</v>
      </c>
      <c r="C5114" s="110" t="str">
        <f t="shared" si="79"/>
        <v/>
      </c>
    </row>
    <row r="5115" spans="1:3" x14ac:dyDescent="0.25">
      <c r="A5115">
        <v>5112</v>
      </c>
      <c r="C5115" s="110" t="str">
        <f t="shared" si="79"/>
        <v/>
      </c>
    </row>
    <row r="5116" spans="1:3" x14ac:dyDescent="0.25">
      <c r="A5116">
        <v>5113</v>
      </c>
      <c r="C5116" s="110" t="str">
        <f t="shared" si="79"/>
        <v/>
      </c>
    </row>
    <row r="5117" spans="1:3" x14ac:dyDescent="0.25">
      <c r="A5117">
        <v>5114</v>
      </c>
      <c r="C5117" s="110" t="str">
        <f t="shared" si="79"/>
        <v/>
      </c>
    </row>
    <row r="5118" spans="1:3" x14ac:dyDescent="0.25">
      <c r="A5118">
        <v>5115</v>
      </c>
      <c r="C5118" s="110" t="str">
        <f t="shared" si="79"/>
        <v/>
      </c>
    </row>
    <row r="5119" spans="1:3" x14ac:dyDescent="0.25">
      <c r="A5119">
        <v>5116</v>
      </c>
      <c r="C5119" s="110" t="str">
        <f t="shared" si="79"/>
        <v/>
      </c>
    </row>
    <row r="5120" spans="1:3" x14ac:dyDescent="0.25">
      <c r="A5120">
        <v>5117</v>
      </c>
      <c r="C5120" s="110" t="str">
        <f t="shared" si="79"/>
        <v/>
      </c>
    </row>
    <row r="5121" spans="1:3" x14ac:dyDescent="0.25">
      <c r="A5121">
        <v>5118</v>
      </c>
      <c r="C5121" s="110" t="str">
        <f t="shared" si="79"/>
        <v/>
      </c>
    </row>
    <row r="5122" spans="1:3" x14ac:dyDescent="0.25">
      <c r="A5122">
        <v>5119</v>
      </c>
      <c r="C5122" s="110" t="str">
        <f t="shared" si="79"/>
        <v/>
      </c>
    </row>
    <row r="5123" spans="1:3" x14ac:dyDescent="0.25">
      <c r="A5123">
        <v>5120</v>
      </c>
      <c r="C5123" s="110" t="str">
        <f t="shared" si="79"/>
        <v/>
      </c>
    </row>
    <row r="5124" spans="1:3" x14ac:dyDescent="0.25">
      <c r="A5124">
        <v>5121</v>
      </c>
      <c r="C5124" s="110" t="str">
        <f t="shared" ref="C5124:C5187" si="80">IF(B5124="","",B5124+15)</f>
        <v/>
      </c>
    </row>
    <row r="5125" spans="1:3" x14ac:dyDescent="0.25">
      <c r="A5125">
        <v>5122</v>
      </c>
      <c r="C5125" s="110" t="str">
        <f t="shared" si="80"/>
        <v/>
      </c>
    </row>
    <row r="5126" spans="1:3" x14ac:dyDescent="0.25">
      <c r="A5126">
        <v>5123</v>
      </c>
      <c r="C5126" s="110" t="str">
        <f t="shared" si="80"/>
        <v/>
      </c>
    </row>
    <row r="5127" spans="1:3" x14ac:dyDescent="0.25">
      <c r="A5127">
        <v>5124</v>
      </c>
      <c r="C5127" s="110" t="str">
        <f t="shared" si="80"/>
        <v/>
      </c>
    </row>
    <row r="5128" spans="1:3" x14ac:dyDescent="0.25">
      <c r="A5128">
        <v>5125</v>
      </c>
      <c r="C5128" s="110" t="str">
        <f t="shared" si="80"/>
        <v/>
      </c>
    </row>
    <row r="5129" spans="1:3" x14ac:dyDescent="0.25">
      <c r="A5129">
        <v>5126</v>
      </c>
      <c r="C5129" s="110" t="str">
        <f t="shared" si="80"/>
        <v/>
      </c>
    </row>
    <row r="5130" spans="1:3" x14ac:dyDescent="0.25">
      <c r="A5130">
        <v>5127</v>
      </c>
      <c r="C5130" s="110" t="str">
        <f t="shared" si="80"/>
        <v/>
      </c>
    </row>
    <row r="5131" spans="1:3" x14ac:dyDescent="0.25">
      <c r="A5131">
        <v>5128</v>
      </c>
      <c r="C5131" s="110" t="str">
        <f t="shared" si="80"/>
        <v/>
      </c>
    </row>
    <row r="5132" spans="1:3" x14ac:dyDescent="0.25">
      <c r="A5132">
        <v>5129</v>
      </c>
      <c r="C5132" s="110" t="str">
        <f t="shared" si="80"/>
        <v/>
      </c>
    </row>
    <row r="5133" spans="1:3" x14ac:dyDescent="0.25">
      <c r="A5133">
        <v>5130</v>
      </c>
      <c r="C5133" s="110" t="str">
        <f t="shared" si="80"/>
        <v/>
      </c>
    </row>
    <row r="5134" spans="1:3" x14ac:dyDescent="0.25">
      <c r="A5134">
        <v>5131</v>
      </c>
      <c r="C5134" s="110" t="str">
        <f t="shared" si="80"/>
        <v/>
      </c>
    </row>
    <row r="5135" spans="1:3" x14ac:dyDescent="0.25">
      <c r="A5135">
        <v>5132</v>
      </c>
      <c r="C5135" s="110" t="str">
        <f t="shared" si="80"/>
        <v/>
      </c>
    </row>
    <row r="5136" spans="1:3" x14ac:dyDescent="0.25">
      <c r="A5136">
        <v>5133</v>
      </c>
      <c r="C5136" s="110" t="str">
        <f t="shared" si="80"/>
        <v/>
      </c>
    </row>
    <row r="5137" spans="1:3" x14ac:dyDescent="0.25">
      <c r="A5137">
        <v>5134</v>
      </c>
      <c r="C5137" s="110" t="str">
        <f t="shared" si="80"/>
        <v/>
      </c>
    </row>
    <row r="5138" spans="1:3" x14ac:dyDescent="0.25">
      <c r="A5138">
        <v>5135</v>
      </c>
      <c r="C5138" s="110" t="str">
        <f t="shared" si="80"/>
        <v/>
      </c>
    </row>
    <row r="5139" spans="1:3" x14ac:dyDescent="0.25">
      <c r="A5139">
        <v>5136</v>
      </c>
      <c r="C5139" s="110" t="str">
        <f t="shared" si="80"/>
        <v/>
      </c>
    </row>
    <row r="5140" spans="1:3" x14ac:dyDescent="0.25">
      <c r="A5140">
        <v>5137</v>
      </c>
      <c r="C5140" s="110" t="str">
        <f t="shared" si="80"/>
        <v/>
      </c>
    </row>
    <row r="5141" spans="1:3" x14ac:dyDescent="0.25">
      <c r="A5141">
        <v>5138</v>
      </c>
      <c r="C5141" s="110" t="str">
        <f t="shared" si="80"/>
        <v/>
      </c>
    </row>
    <row r="5142" spans="1:3" x14ac:dyDescent="0.25">
      <c r="A5142">
        <v>5139</v>
      </c>
      <c r="C5142" s="110" t="str">
        <f t="shared" si="80"/>
        <v/>
      </c>
    </row>
    <row r="5143" spans="1:3" x14ac:dyDescent="0.25">
      <c r="A5143">
        <v>5140</v>
      </c>
      <c r="C5143" s="110" t="str">
        <f t="shared" si="80"/>
        <v/>
      </c>
    </row>
    <row r="5144" spans="1:3" x14ac:dyDescent="0.25">
      <c r="A5144">
        <v>5141</v>
      </c>
      <c r="C5144" s="110" t="str">
        <f t="shared" si="80"/>
        <v/>
      </c>
    </row>
    <row r="5145" spans="1:3" x14ac:dyDescent="0.25">
      <c r="A5145">
        <v>5142</v>
      </c>
      <c r="C5145" s="110" t="str">
        <f t="shared" si="80"/>
        <v/>
      </c>
    </row>
    <row r="5146" spans="1:3" x14ac:dyDescent="0.25">
      <c r="A5146">
        <v>5143</v>
      </c>
      <c r="C5146" s="110" t="str">
        <f t="shared" si="80"/>
        <v/>
      </c>
    </row>
    <row r="5147" spans="1:3" x14ac:dyDescent="0.25">
      <c r="A5147">
        <v>5144</v>
      </c>
      <c r="C5147" s="110" t="str">
        <f t="shared" si="80"/>
        <v/>
      </c>
    </row>
    <row r="5148" spans="1:3" x14ac:dyDescent="0.25">
      <c r="A5148">
        <v>5145</v>
      </c>
      <c r="C5148" s="110" t="str">
        <f t="shared" si="80"/>
        <v/>
      </c>
    </row>
    <row r="5149" spans="1:3" x14ac:dyDescent="0.25">
      <c r="A5149">
        <v>5146</v>
      </c>
      <c r="C5149" s="110" t="str">
        <f t="shared" si="80"/>
        <v/>
      </c>
    </row>
    <row r="5150" spans="1:3" x14ac:dyDescent="0.25">
      <c r="A5150">
        <v>5147</v>
      </c>
      <c r="C5150" s="110" t="str">
        <f t="shared" si="80"/>
        <v/>
      </c>
    </row>
    <row r="5151" spans="1:3" x14ac:dyDescent="0.25">
      <c r="A5151">
        <v>5148</v>
      </c>
      <c r="C5151" s="110" t="str">
        <f t="shared" si="80"/>
        <v/>
      </c>
    </row>
    <row r="5152" spans="1:3" x14ac:dyDescent="0.25">
      <c r="A5152">
        <v>5149</v>
      </c>
      <c r="C5152" s="110" t="str">
        <f t="shared" si="80"/>
        <v/>
      </c>
    </row>
    <row r="5153" spans="1:3" x14ac:dyDescent="0.25">
      <c r="A5153">
        <v>5150</v>
      </c>
      <c r="C5153" s="110" t="str">
        <f t="shared" si="80"/>
        <v/>
      </c>
    </row>
    <row r="5154" spans="1:3" x14ac:dyDescent="0.25">
      <c r="A5154">
        <v>5151</v>
      </c>
      <c r="C5154" s="110" t="str">
        <f t="shared" si="80"/>
        <v/>
      </c>
    </row>
    <row r="5155" spans="1:3" x14ac:dyDescent="0.25">
      <c r="A5155">
        <v>5152</v>
      </c>
      <c r="C5155" s="110" t="str">
        <f t="shared" si="80"/>
        <v/>
      </c>
    </row>
    <row r="5156" spans="1:3" x14ac:dyDescent="0.25">
      <c r="A5156">
        <v>5153</v>
      </c>
      <c r="C5156" s="110" t="str">
        <f t="shared" si="80"/>
        <v/>
      </c>
    </row>
    <row r="5157" spans="1:3" x14ac:dyDescent="0.25">
      <c r="A5157">
        <v>5154</v>
      </c>
      <c r="C5157" s="110" t="str">
        <f t="shared" si="80"/>
        <v/>
      </c>
    </row>
    <row r="5158" spans="1:3" x14ac:dyDescent="0.25">
      <c r="A5158">
        <v>5155</v>
      </c>
      <c r="C5158" s="110" t="str">
        <f t="shared" si="80"/>
        <v/>
      </c>
    </row>
    <row r="5159" spans="1:3" x14ac:dyDescent="0.25">
      <c r="A5159">
        <v>5156</v>
      </c>
      <c r="C5159" s="110" t="str">
        <f t="shared" si="80"/>
        <v/>
      </c>
    </row>
    <row r="5160" spans="1:3" x14ac:dyDescent="0.25">
      <c r="A5160">
        <v>5157</v>
      </c>
      <c r="C5160" s="110" t="str">
        <f t="shared" si="80"/>
        <v/>
      </c>
    </row>
    <row r="5161" spans="1:3" x14ac:dyDescent="0.25">
      <c r="A5161">
        <v>5158</v>
      </c>
      <c r="C5161" s="110" t="str">
        <f t="shared" si="80"/>
        <v/>
      </c>
    </row>
    <row r="5162" spans="1:3" x14ac:dyDescent="0.25">
      <c r="A5162">
        <v>5159</v>
      </c>
      <c r="C5162" s="110" t="str">
        <f t="shared" si="80"/>
        <v/>
      </c>
    </row>
    <row r="5163" spans="1:3" x14ac:dyDescent="0.25">
      <c r="A5163">
        <v>5160</v>
      </c>
      <c r="C5163" s="110" t="str">
        <f t="shared" si="80"/>
        <v/>
      </c>
    </row>
    <row r="5164" spans="1:3" x14ac:dyDescent="0.25">
      <c r="A5164">
        <v>5161</v>
      </c>
      <c r="C5164" s="110" t="str">
        <f t="shared" si="80"/>
        <v/>
      </c>
    </row>
    <row r="5165" spans="1:3" x14ac:dyDescent="0.25">
      <c r="A5165">
        <v>5162</v>
      </c>
      <c r="C5165" s="110" t="str">
        <f t="shared" si="80"/>
        <v/>
      </c>
    </row>
    <row r="5166" spans="1:3" x14ac:dyDescent="0.25">
      <c r="A5166">
        <v>5163</v>
      </c>
      <c r="C5166" s="110" t="str">
        <f t="shared" si="80"/>
        <v/>
      </c>
    </row>
    <row r="5167" spans="1:3" x14ac:dyDescent="0.25">
      <c r="A5167">
        <v>5164</v>
      </c>
      <c r="C5167" s="110" t="str">
        <f t="shared" si="80"/>
        <v/>
      </c>
    </row>
    <row r="5168" spans="1:3" x14ac:dyDescent="0.25">
      <c r="A5168">
        <v>5165</v>
      </c>
      <c r="C5168" s="110" t="str">
        <f t="shared" si="80"/>
        <v/>
      </c>
    </row>
    <row r="5169" spans="1:3" x14ac:dyDescent="0.25">
      <c r="A5169">
        <v>5166</v>
      </c>
      <c r="C5169" s="110" t="str">
        <f t="shared" si="80"/>
        <v/>
      </c>
    </row>
    <row r="5170" spans="1:3" x14ac:dyDescent="0.25">
      <c r="A5170">
        <v>5167</v>
      </c>
      <c r="C5170" s="110" t="str">
        <f t="shared" si="80"/>
        <v/>
      </c>
    </row>
    <row r="5171" spans="1:3" x14ac:dyDescent="0.25">
      <c r="A5171">
        <v>5168</v>
      </c>
      <c r="C5171" s="110" t="str">
        <f t="shared" si="80"/>
        <v/>
      </c>
    </row>
    <row r="5172" spans="1:3" x14ac:dyDescent="0.25">
      <c r="A5172">
        <v>5169</v>
      </c>
      <c r="C5172" s="110" t="str">
        <f t="shared" si="80"/>
        <v/>
      </c>
    </row>
    <row r="5173" spans="1:3" x14ac:dyDescent="0.25">
      <c r="A5173">
        <v>5170</v>
      </c>
      <c r="C5173" s="110" t="str">
        <f t="shared" si="80"/>
        <v/>
      </c>
    </row>
    <row r="5174" spans="1:3" x14ac:dyDescent="0.25">
      <c r="A5174">
        <v>5171</v>
      </c>
      <c r="C5174" s="110" t="str">
        <f t="shared" si="80"/>
        <v/>
      </c>
    </row>
    <row r="5175" spans="1:3" x14ac:dyDescent="0.25">
      <c r="A5175">
        <v>5172</v>
      </c>
      <c r="C5175" s="110" t="str">
        <f t="shared" si="80"/>
        <v/>
      </c>
    </row>
    <row r="5176" spans="1:3" x14ac:dyDescent="0.25">
      <c r="A5176">
        <v>5173</v>
      </c>
      <c r="C5176" s="110" t="str">
        <f t="shared" si="80"/>
        <v/>
      </c>
    </row>
    <row r="5177" spans="1:3" x14ac:dyDescent="0.25">
      <c r="A5177">
        <v>5174</v>
      </c>
      <c r="C5177" s="110" t="str">
        <f t="shared" si="80"/>
        <v/>
      </c>
    </row>
    <row r="5178" spans="1:3" x14ac:dyDescent="0.25">
      <c r="A5178">
        <v>5175</v>
      </c>
      <c r="C5178" s="110" t="str">
        <f t="shared" si="80"/>
        <v/>
      </c>
    </row>
    <row r="5179" spans="1:3" x14ac:dyDescent="0.25">
      <c r="A5179">
        <v>5176</v>
      </c>
      <c r="C5179" s="110" t="str">
        <f t="shared" si="80"/>
        <v/>
      </c>
    </row>
    <row r="5180" spans="1:3" x14ac:dyDescent="0.25">
      <c r="A5180">
        <v>5177</v>
      </c>
      <c r="C5180" s="110" t="str">
        <f t="shared" si="80"/>
        <v/>
      </c>
    </row>
    <row r="5181" spans="1:3" x14ac:dyDescent="0.25">
      <c r="A5181">
        <v>5178</v>
      </c>
      <c r="C5181" s="110" t="str">
        <f t="shared" si="80"/>
        <v/>
      </c>
    </row>
    <row r="5182" spans="1:3" x14ac:dyDescent="0.25">
      <c r="A5182">
        <v>5179</v>
      </c>
      <c r="C5182" s="110" t="str">
        <f t="shared" si="80"/>
        <v/>
      </c>
    </row>
    <row r="5183" spans="1:3" x14ac:dyDescent="0.25">
      <c r="A5183">
        <v>5180</v>
      </c>
      <c r="C5183" s="110" t="str">
        <f t="shared" si="80"/>
        <v/>
      </c>
    </row>
    <row r="5184" spans="1:3" x14ac:dyDescent="0.25">
      <c r="A5184">
        <v>5181</v>
      </c>
      <c r="C5184" s="110" t="str">
        <f t="shared" si="80"/>
        <v/>
      </c>
    </row>
    <row r="5185" spans="1:3" x14ac:dyDescent="0.25">
      <c r="A5185">
        <v>5182</v>
      </c>
      <c r="C5185" s="110" t="str">
        <f t="shared" si="80"/>
        <v/>
      </c>
    </row>
    <row r="5186" spans="1:3" x14ac:dyDescent="0.25">
      <c r="A5186">
        <v>5183</v>
      </c>
      <c r="C5186" s="110" t="str">
        <f t="shared" si="80"/>
        <v/>
      </c>
    </row>
    <row r="5187" spans="1:3" x14ac:dyDescent="0.25">
      <c r="A5187">
        <v>5184</v>
      </c>
      <c r="C5187" s="110" t="str">
        <f t="shared" si="80"/>
        <v/>
      </c>
    </row>
    <row r="5188" spans="1:3" x14ac:dyDescent="0.25">
      <c r="A5188">
        <v>5185</v>
      </c>
      <c r="C5188" s="110" t="str">
        <f t="shared" ref="C5188:C5251" si="81">IF(B5188="","",B5188+15)</f>
        <v/>
      </c>
    </row>
    <row r="5189" spans="1:3" x14ac:dyDescent="0.25">
      <c r="A5189">
        <v>5186</v>
      </c>
      <c r="C5189" s="110" t="str">
        <f t="shared" si="81"/>
        <v/>
      </c>
    </row>
    <row r="5190" spans="1:3" x14ac:dyDescent="0.25">
      <c r="A5190">
        <v>5187</v>
      </c>
      <c r="C5190" s="110" t="str">
        <f t="shared" si="81"/>
        <v/>
      </c>
    </row>
    <row r="5191" spans="1:3" x14ac:dyDescent="0.25">
      <c r="A5191">
        <v>5188</v>
      </c>
      <c r="C5191" s="110" t="str">
        <f t="shared" si="81"/>
        <v/>
      </c>
    </row>
    <row r="5192" spans="1:3" x14ac:dyDescent="0.25">
      <c r="A5192">
        <v>5189</v>
      </c>
      <c r="C5192" s="110" t="str">
        <f t="shared" si="81"/>
        <v/>
      </c>
    </row>
    <row r="5193" spans="1:3" x14ac:dyDescent="0.25">
      <c r="A5193">
        <v>5190</v>
      </c>
      <c r="C5193" s="110" t="str">
        <f t="shared" si="81"/>
        <v/>
      </c>
    </row>
    <row r="5194" spans="1:3" x14ac:dyDescent="0.25">
      <c r="A5194">
        <v>5191</v>
      </c>
      <c r="C5194" s="110" t="str">
        <f t="shared" si="81"/>
        <v/>
      </c>
    </row>
    <row r="5195" spans="1:3" x14ac:dyDescent="0.25">
      <c r="A5195">
        <v>5192</v>
      </c>
      <c r="C5195" s="110" t="str">
        <f t="shared" si="81"/>
        <v/>
      </c>
    </row>
    <row r="5196" spans="1:3" x14ac:dyDescent="0.25">
      <c r="A5196">
        <v>5193</v>
      </c>
      <c r="C5196" s="110" t="str">
        <f t="shared" si="81"/>
        <v/>
      </c>
    </row>
    <row r="5197" spans="1:3" x14ac:dyDescent="0.25">
      <c r="A5197">
        <v>5194</v>
      </c>
      <c r="C5197" s="110" t="str">
        <f t="shared" si="81"/>
        <v/>
      </c>
    </row>
    <row r="5198" spans="1:3" x14ac:dyDescent="0.25">
      <c r="A5198">
        <v>5195</v>
      </c>
      <c r="C5198" s="110" t="str">
        <f t="shared" si="81"/>
        <v/>
      </c>
    </row>
    <row r="5199" spans="1:3" x14ac:dyDescent="0.25">
      <c r="A5199">
        <v>5196</v>
      </c>
      <c r="C5199" s="110" t="str">
        <f t="shared" si="81"/>
        <v/>
      </c>
    </row>
    <row r="5200" spans="1:3" x14ac:dyDescent="0.25">
      <c r="A5200">
        <v>5197</v>
      </c>
      <c r="C5200" s="110" t="str">
        <f t="shared" si="81"/>
        <v/>
      </c>
    </row>
    <row r="5201" spans="1:3" x14ac:dyDescent="0.25">
      <c r="A5201">
        <v>5198</v>
      </c>
      <c r="C5201" s="110" t="str">
        <f t="shared" si="81"/>
        <v/>
      </c>
    </row>
    <row r="5202" spans="1:3" x14ac:dyDescent="0.25">
      <c r="A5202">
        <v>5199</v>
      </c>
      <c r="C5202" s="110" t="str">
        <f t="shared" si="81"/>
        <v/>
      </c>
    </row>
    <row r="5203" spans="1:3" x14ac:dyDescent="0.25">
      <c r="A5203">
        <v>5200</v>
      </c>
      <c r="C5203" s="110" t="str">
        <f t="shared" si="81"/>
        <v/>
      </c>
    </row>
    <row r="5204" spans="1:3" x14ac:dyDescent="0.25">
      <c r="A5204">
        <v>5201</v>
      </c>
      <c r="C5204" s="110" t="str">
        <f t="shared" si="81"/>
        <v/>
      </c>
    </row>
    <row r="5205" spans="1:3" x14ac:dyDescent="0.25">
      <c r="A5205">
        <v>5202</v>
      </c>
      <c r="C5205" s="110" t="str">
        <f t="shared" si="81"/>
        <v/>
      </c>
    </row>
    <row r="5206" spans="1:3" x14ac:dyDescent="0.25">
      <c r="A5206">
        <v>5203</v>
      </c>
      <c r="C5206" s="110" t="str">
        <f t="shared" si="81"/>
        <v/>
      </c>
    </row>
    <row r="5207" spans="1:3" x14ac:dyDescent="0.25">
      <c r="A5207">
        <v>5204</v>
      </c>
      <c r="C5207" s="110" t="str">
        <f t="shared" si="81"/>
        <v/>
      </c>
    </row>
    <row r="5208" spans="1:3" x14ac:dyDescent="0.25">
      <c r="A5208">
        <v>5205</v>
      </c>
      <c r="C5208" s="110" t="str">
        <f t="shared" si="81"/>
        <v/>
      </c>
    </row>
    <row r="5209" spans="1:3" x14ac:dyDescent="0.25">
      <c r="A5209">
        <v>5206</v>
      </c>
      <c r="C5209" s="110" t="str">
        <f t="shared" si="81"/>
        <v/>
      </c>
    </row>
    <row r="5210" spans="1:3" x14ac:dyDescent="0.25">
      <c r="A5210">
        <v>5207</v>
      </c>
      <c r="C5210" s="110" t="str">
        <f t="shared" si="81"/>
        <v/>
      </c>
    </row>
    <row r="5211" spans="1:3" x14ac:dyDescent="0.25">
      <c r="A5211">
        <v>5208</v>
      </c>
      <c r="C5211" s="110" t="str">
        <f t="shared" si="81"/>
        <v/>
      </c>
    </row>
    <row r="5212" spans="1:3" x14ac:dyDescent="0.25">
      <c r="A5212">
        <v>5209</v>
      </c>
      <c r="C5212" s="110" t="str">
        <f t="shared" si="81"/>
        <v/>
      </c>
    </row>
    <row r="5213" spans="1:3" x14ac:dyDescent="0.25">
      <c r="A5213">
        <v>5210</v>
      </c>
      <c r="C5213" s="110" t="str">
        <f t="shared" si="81"/>
        <v/>
      </c>
    </row>
    <row r="5214" spans="1:3" x14ac:dyDescent="0.25">
      <c r="A5214">
        <v>5211</v>
      </c>
      <c r="C5214" s="110" t="str">
        <f t="shared" si="81"/>
        <v/>
      </c>
    </row>
    <row r="5215" spans="1:3" x14ac:dyDescent="0.25">
      <c r="A5215">
        <v>5212</v>
      </c>
      <c r="C5215" s="110" t="str">
        <f t="shared" si="81"/>
        <v/>
      </c>
    </row>
    <row r="5216" spans="1:3" x14ac:dyDescent="0.25">
      <c r="A5216">
        <v>5213</v>
      </c>
      <c r="C5216" s="110" t="str">
        <f t="shared" si="81"/>
        <v/>
      </c>
    </row>
    <row r="5217" spans="1:3" x14ac:dyDescent="0.25">
      <c r="A5217">
        <v>5214</v>
      </c>
      <c r="C5217" s="110" t="str">
        <f t="shared" si="81"/>
        <v/>
      </c>
    </row>
    <row r="5218" spans="1:3" x14ac:dyDescent="0.25">
      <c r="A5218">
        <v>5215</v>
      </c>
      <c r="C5218" s="110" t="str">
        <f t="shared" si="81"/>
        <v/>
      </c>
    </row>
    <row r="5219" spans="1:3" x14ac:dyDescent="0.25">
      <c r="A5219">
        <v>5216</v>
      </c>
      <c r="C5219" s="110" t="str">
        <f t="shared" si="81"/>
        <v/>
      </c>
    </row>
    <row r="5220" spans="1:3" x14ac:dyDescent="0.25">
      <c r="A5220">
        <v>5217</v>
      </c>
      <c r="C5220" s="110" t="str">
        <f t="shared" si="81"/>
        <v/>
      </c>
    </row>
    <row r="5221" spans="1:3" x14ac:dyDescent="0.25">
      <c r="A5221">
        <v>5218</v>
      </c>
      <c r="C5221" s="110" t="str">
        <f t="shared" si="81"/>
        <v/>
      </c>
    </row>
    <row r="5222" spans="1:3" x14ac:dyDescent="0.25">
      <c r="A5222">
        <v>5219</v>
      </c>
      <c r="C5222" s="110" t="str">
        <f t="shared" si="81"/>
        <v/>
      </c>
    </row>
    <row r="5223" spans="1:3" x14ac:dyDescent="0.25">
      <c r="A5223">
        <v>5220</v>
      </c>
      <c r="C5223" s="110" t="str">
        <f t="shared" si="81"/>
        <v/>
      </c>
    </row>
    <row r="5224" spans="1:3" x14ac:dyDescent="0.25">
      <c r="A5224">
        <v>5221</v>
      </c>
      <c r="C5224" s="110" t="str">
        <f t="shared" si="81"/>
        <v/>
      </c>
    </row>
    <row r="5225" spans="1:3" x14ac:dyDescent="0.25">
      <c r="A5225">
        <v>5222</v>
      </c>
      <c r="C5225" s="110" t="str">
        <f t="shared" si="81"/>
        <v/>
      </c>
    </row>
    <row r="5226" spans="1:3" x14ac:dyDescent="0.25">
      <c r="A5226">
        <v>5223</v>
      </c>
      <c r="C5226" s="110" t="str">
        <f t="shared" si="81"/>
        <v/>
      </c>
    </row>
    <row r="5227" spans="1:3" x14ac:dyDescent="0.25">
      <c r="A5227">
        <v>5224</v>
      </c>
      <c r="C5227" s="110" t="str">
        <f t="shared" si="81"/>
        <v/>
      </c>
    </row>
    <row r="5228" spans="1:3" x14ac:dyDescent="0.25">
      <c r="A5228">
        <v>5225</v>
      </c>
      <c r="C5228" s="110" t="str">
        <f t="shared" si="81"/>
        <v/>
      </c>
    </row>
    <row r="5229" spans="1:3" x14ac:dyDescent="0.25">
      <c r="A5229">
        <v>5226</v>
      </c>
      <c r="C5229" s="110" t="str">
        <f t="shared" si="81"/>
        <v/>
      </c>
    </row>
    <row r="5230" spans="1:3" x14ac:dyDescent="0.25">
      <c r="A5230">
        <v>5227</v>
      </c>
      <c r="C5230" s="110" t="str">
        <f t="shared" si="81"/>
        <v/>
      </c>
    </row>
    <row r="5231" spans="1:3" x14ac:dyDescent="0.25">
      <c r="A5231">
        <v>5228</v>
      </c>
      <c r="C5231" s="110" t="str">
        <f t="shared" si="81"/>
        <v/>
      </c>
    </row>
    <row r="5232" spans="1:3" x14ac:dyDescent="0.25">
      <c r="A5232">
        <v>5229</v>
      </c>
      <c r="C5232" s="110" t="str">
        <f t="shared" si="81"/>
        <v/>
      </c>
    </row>
    <row r="5233" spans="1:3" x14ac:dyDescent="0.25">
      <c r="A5233">
        <v>5230</v>
      </c>
      <c r="C5233" s="110" t="str">
        <f t="shared" si="81"/>
        <v/>
      </c>
    </row>
    <row r="5234" spans="1:3" x14ac:dyDescent="0.25">
      <c r="A5234">
        <v>5231</v>
      </c>
      <c r="C5234" s="110" t="str">
        <f t="shared" si="81"/>
        <v/>
      </c>
    </row>
    <row r="5235" spans="1:3" x14ac:dyDescent="0.25">
      <c r="A5235">
        <v>5232</v>
      </c>
      <c r="C5235" s="110" t="str">
        <f t="shared" si="81"/>
        <v/>
      </c>
    </row>
    <row r="5236" spans="1:3" x14ac:dyDescent="0.25">
      <c r="A5236">
        <v>5233</v>
      </c>
      <c r="C5236" s="110" t="str">
        <f t="shared" si="81"/>
        <v/>
      </c>
    </row>
    <row r="5237" spans="1:3" x14ac:dyDescent="0.25">
      <c r="A5237">
        <v>5234</v>
      </c>
      <c r="C5237" s="110" t="str">
        <f t="shared" si="81"/>
        <v/>
      </c>
    </row>
    <row r="5238" spans="1:3" x14ac:dyDescent="0.25">
      <c r="A5238">
        <v>5235</v>
      </c>
      <c r="C5238" s="110" t="str">
        <f t="shared" si="81"/>
        <v/>
      </c>
    </row>
    <row r="5239" spans="1:3" x14ac:dyDescent="0.25">
      <c r="A5239">
        <v>5236</v>
      </c>
      <c r="C5239" s="110" t="str">
        <f t="shared" si="81"/>
        <v/>
      </c>
    </row>
    <row r="5240" spans="1:3" x14ac:dyDescent="0.25">
      <c r="A5240">
        <v>5237</v>
      </c>
      <c r="C5240" s="110" t="str">
        <f t="shared" si="81"/>
        <v/>
      </c>
    </row>
    <row r="5241" spans="1:3" x14ac:dyDescent="0.25">
      <c r="A5241">
        <v>5238</v>
      </c>
      <c r="C5241" s="110" t="str">
        <f t="shared" si="81"/>
        <v/>
      </c>
    </row>
    <row r="5242" spans="1:3" x14ac:dyDescent="0.25">
      <c r="A5242">
        <v>5239</v>
      </c>
      <c r="C5242" s="110" t="str">
        <f t="shared" si="81"/>
        <v/>
      </c>
    </row>
    <row r="5243" spans="1:3" x14ac:dyDescent="0.25">
      <c r="A5243">
        <v>5240</v>
      </c>
      <c r="C5243" s="110" t="str">
        <f t="shared" si="81"/>
        <v/>
      </c>
    </row>
    <row r="5244" spans="1:3" x14ac:dyDescent="0.25">
      <c r="A5244">
        <v>5241</v>
      </c>
      <c r="C5244" s="110" t="str">
        <f t="shared" si="81"/>
        <v/>
      </c>
    </row>
    <row r="5245" spans="1:3" x14ac:dyDescent="0.25">
      <c r="A5245">
        <v>5242</v>
      </c>
      <c r="C5245" s="110" t="str">
        <f t="shared" si="81"/>
        <v/>
      </c>
    </row>
    <row r="5246" spans="1:3" x14ac:dyDescent="0.25">
      <c r="A5246">
        <v>5243</v>
      </c>
      <c r="C5246" s="110" t="str">
        <f t="shared" si="81"/>
        <v/>
      </c>
    </row>
    <row r="5247" spans="1:3" x14ac:dyDescent="0.25">
      <c r="A5247">
        <v>5244</v>
      </c>
      <c r="C5247" s="110" t="str">
        <f t="shared" si="81"/>
        <v/>
      </c>
    </row>
    <row r="5248" spans="1:3" x14ac:dyDescent="0.25">
      <c r="A5248">
        <v>5245</v>
      </c>
      <c r="C5248" s="110" t="str">
        <f t="shared" si="81"/>
        <v/>
      </c>
    </row>
    <row r="5249" spans="1:3" x14ac:dyDescent="0.25">
      <c r="A5249">
        <v>5246</v>
      </c>
      <c r="C5249" s="110" t="str">
        <f t="shared" si="81"/>
        <v/>
      </c>
    </row>
    <row r="5250" spans="1:3" x14ac:dyDescent="0.25">
      <c r="A5250">
        <v>5247</v>
      </c>
      <c r="C5250" s="110" t="str">
        <f t="shared" si="81"/>
        <v/>
      </c>
    </row>
    <row r="5251" spans="1:3" x14ac:dyDescent="0.25">
      <c r="A5251">
        <v>5248</v>
      </c>
      <c r="C5251" s="110" t="str">
        <f t="shared" si="81"/>
        <v/>
      </c>
    </row>
    <row r="5252" spans="1:3" x14ac:dyDescent="0.25">
      <c r="A5252">
        <v>5249</v>
      </c>
      <c r="C5252" s="110" t="str">
        <f t="shared" ref="C5252:C5315" si="82">IF(B5252="","",B5252+15)</f>
        <v/>
      </c>
    </row>
    <row r="5253" spans="1:3" x14ac:dyDescent="0.25">
      <c r="A5253">
        <v>5250</v>
      </c>
      <c r="C5253" s="110" t="str">
        <f t="shared" si="82"/>
        <v/>
      </c>
    </row>
    <row r="5254" spans="1:3" x14ac:dyDescent="0.25">
      <c r="A5254">
        <v>5251</v>
      </c>
      <c r="C5254" s="110" t="str">
        <f t="shared" si="82"/>
        <v/>
      </c>
    </row>
    <row r="5255" spans="1:3" x14ac:dyDescent="0.25">
      <c r="A5255">
        <v>5252</v>
      </c>
      <c r="C5255" s="110" t="str">
        <f t="shared" si="82"/>
        <v/>
      </c>
    </row>
    <row r="5256" spans="1:3" x14ac:dyDescent="0.25">
      <c r="A5256">
        <v>5253</v>
      </c>
      <c r="C5256" s="110" t="str">
        <f t="shared" si="82"/>
        <v/>
      </c>
    </row>
    <row r="5257" spans="1:3" x14ac:dyDescent="0.25">
      <c r="A5257">
        <v>5254</v>
      </c>
      <c r="C5257" s="110" t="str">
        <f t="shared" si="82"/>
        <v/>
      </c>
    </row>
    <row r="5258" spans="1:3" x14ac:dyDescent="0.25">
      <c r="A5258">
        <v>5255</v>
      </c>
      <c r="C5258" s="110" t="str">
        <f t="shared" si="82"/>
        <v/>
      </c>
    </row>
    <row r="5259" spans="1:3" x14ac:dyDescent="0.25">
      <c r="A5259">
        <v>5256</v>
      </c>
      <c r="C5259" s="110" t="str">
        <f t="shared" si="82"/>
        <v/>
      </c>
    </row>
    <row r="5260" spans="1:3" x14ac:dyDescent="0.25">
      <c r="A5260">
        <v>5257</v>
      </c>
      <c r="C5260" s="110" t="str">
        <f t="shared" si="82"/>
        <v/>
      </c>
    </row>
    <row r="5261" spans="1:3" x14ac:dyDescent="0.25">
      <c r="A5261">
        <v>5258</v>
      </c>
      <c r="C5261" s="110" t="str">
        <f t="shared" si="82"/>
        <v/>
      </c>
    </row>
    <row r="5262" spans="1:3" x14ac:dyDescent="0.25">
      <c r="A5262">
        <v>5259</v>
      </c>
      <c r="C5262" s="110" t="str">
        <f t="shared" si="82"/>
        <v/>
      </c>
    </row>
    <row r="5263" spans="1:3" x14ac:dyDescent="0.25">
      <c r="A5263">
        <v>5260</v>
      </c>
      <c r="C5263" s="110" t="str">
        <f t="shared" si="82"/>
        <v/>
      </c>
    </row>
    <row r="5264" spans="1:3" x14ac:dyDescent="0.25">
      <c r="A5264">
        <v>5261</v>
      </c>
      <c r="C5264" s="110" t="str">
        <f t="shared" si="82"/>
        <v/>
      </c>
    </row>
    <row r="5265" spans="1:3" x14ac:dyDescent="0.25">
      <c r="A5265">
        <v>5262</v>
      </c>
      <c r="C5265" s="110" t="str">
        <f t="shared" si="82"/>
        <v/>
      </c>
    </row>
    <row r="5266" spans="1:3" x14ac:dyDescent="0.25">
      <c r="A5266">
        <v>5263</v>
      </c>
      <c r="C5266" s="110" t="str">
        <f t="shared" si="82"/>
        <v/>
      </c>
    </row>
    <row r="5267" spans="1:3" x14ac:dyDescent="0.25">
      <c r="A5267">
        <v>5264</v>
      </c>
      <c r="C5267" s="110" t="str">
        <f t="shared" si="82"/>
        <v/>
      </c>
    </row>
    <row r="5268" spans="1:3" x14ac:dyDescent="0.25">
      <c r="A5268">
        <v>5265</v>
      </c>
      <c r="C5268" s="110" t="str">
        <f t="shared" si="82"/>
        <v/>
      </c>
    </row>
    <row r="5269" spans="1:3" x14ac:dyDescent="0.25">
      <c r="A5269">
        <v>5266</v>
      </c>
      <c r="C5269" s="110" t="str">
        <f t="shared" si="82"/>
        <v/>
      </c>
    </row>
    <row r="5270" spans="1:3" x14ac:dyDescent="0.25">
      <c r="A5270">
        <v>5267</v>
      </c>
      <c r="C5270" s="110" t="str">
        <f t="shared" si="82"/>
        <v/>
      </c>
    </row>
    <row r="5271" spans="1:3" x14ac:dyDescent="0.25">
      <c r="A5271">
        <v>5268</v>
      </c>
      <c r="C5271" s="110" t="str">
        <f t="shared" si="82"/>
        <v/>
      </c>
    </row>
    <row r="5272" spans="1:3" x14ac:dyDescent="0.25">
      <c r="A5272">
        <v>5269</v>
      </c>
      <c r="C5272" s="110" t="str">
        <f t="shared" si="82"/>
        <v/>
      </c>
    </row>
    <row r="5273" spans="1:3" x14ac:dyDescent="0.25">
      <c r="A5273">
        <v>5270</v>
      </c>
      <c r="C5273" s="110" t="str">
        <f t="shared" si="82"/>
        <v/>
      </c>
    </row>
    <row r="5274" spans="1:3" x14ac:dyDescent="0.25">
      <c r="A5274">
        <v>5271</v>
      </c>
      <c r="C5274" s="110" t="str">
        <f t="shared" si="82"/>
        <v/>
      </c>
    </row>
    <row r="5275" spans="1:3" x14ac:dyDescent="0.25">
      <c r="A5275">
        <v>5272</v>
      </c>
      <c r="C5275" s="110" t="str">
        <f t="shared" si="82"/>
        <v/>
      </c>
    </row>
    <row r="5276" spans="1:3" x14ac:dyDescent="0.25">
      <c r="A5276">
        <v>5273</v>
      </c>
      <c r="C5276" s="110" t="str">
        <f t="shared" si="82"/>
        <v/>
      </c>
    </row>
    <row r="5277" spans="1:3" x14ac:dyDescent="0.25">
      <c r="A5277">
        <v>5274</v>
      </c>
      <c r="C5277" s="110" t="str">
        <f t="shared" si="82"/>
        <v/>
      </c>
    </row>
    <row r="5278" spans="1:3" x14ac:dyDescent="0.25">
      <c r="A5278">
        <v>5275</v>
      </c>
      <c r="C5278" s="110" t="str">
        <f t="shared" si="82"/>
        <v/>
      </c>
    </row>
    <row r="5279" spans="1:3" x14ac:dyDescent="0.25">
      <c r="A5279">
        <v>5276</v>
      </c>
      <c r="C5279" s="110" t="str">
        <f t="shared" si="82"/>
        <v/>
      </c>
    </row>
    <row r="5280" spans="1:3" x14ac:dyDescent="0.25">
      <c r="A5280">
        <v>5277</v>
      </c>
      <c r="C5280" s="110" t="str">
        <f t="shared" si="82"/>
        <v/>
      </c>
    </row>
    <row r="5281" spans="1:3" x14ac:dyDescent="0.25">
      <c r="A5281">
        <v>5278</v>
      </c>
      <c r="C5281" s="110" t="str">
        <f t="shared" si="82"/>
        <v/>
      </c>
    </row>
    <row r="5282" spans="1:3" x14ac:dyDescent="0.25">
      <c r="A5282">
        <v>5279</v>
      </c>
      <c r="C5282" s="110" t="str">
        <f t="shared" si="82"/>
        <v/>
      </c>
    </row>
    <row r="5283" spans="1:3" x14ac:dyDescent="0.25">
      <c r="A5283">
        <v>5280</v>
      </c>
      <c r="C5283" s="110" t="str">
        <f t="shared" si="82"/>
        <v/>
      </c>
    </row>
    <row r="5284" spans="1:3" x14ac:dyDescent="0.25">
      <c r="A5284">
        <v>5281</v>
      </c>
      <c r="C5284" s="110" t="str">
        <f t="shared" si="82"/>
        <v/>
      </c>
    </row>
    <row r="5285" spans="1:3" x14ac:dyDescent="0.25">
      <c r="A5285">
        <v>5282</v>
      </c>
      <c r="C5285" s="110" t="str">
        <f t="shared" si="82"/>
        <v/>
      </c>
    </row>
    <row r="5286" spans="1:3" x14ac:dyDescent="0.25">
      <c r="A5286">
        <v>5283</v>
      </c>
      <c r="C5286" s="110" t="str">
        <f t="shared" si="82"/>
        <v/>
      </c>
    </row>
    <row r="5287" spans="1:3" x14ac:dyDescent="0.25">
      <c r="A5287">
        <v>5284</v>
      </c>
      <c r="C5287" s="110" t="str">
        <f t="shared" si="82"/>
        <v/>
      </c>
    </row>
    <row r="5288" spans="1:3" x14ac:dyDescent="0.25">
      <c r="A5288">
        <v>5285</v>
      </c>
      <c r="C5288" s="110" t="str">
        <f t="shared" si="82"/>
        <v/>
      </c>
    </row>
    <row r="5289" spans="1:3" x14ac:dyDescent="0.25">
      <c r="A5289">
        <v>5286</v>
      </c>
      <c r="C5289" s="110" t="str">
        <f t="shared" si="82"/>
        <v/>
      </c>
    </row>
    <row r="5290" spans="1:3" x14ac:dyDescent="0.25">
      <c r="A5290">
        <v>5287</v>
      </c>
      <c r="C5290" s="110" t="str">
        <f t="shared" si="82"/>
        <v/>
      </c>
    </row>
    <row r="5291" spans="1:3" x14ac:dyDescent="0.25">
      <c r="A5291">
        <v>5288</v>
      </c>
      <c r="C5291" s="110" t="str">
        <f t="shared" si="82"/>
        <v/>
      </c>
    </row>
    <row r="5292" spans="1:3" x14ac:dyDescent="0.25">
      <c r="A5292">
        <v>5289</v>
      </c>
      <c r="C5292" s="110" t="str">
        <f t="shared" si="82"/>
        <v/>
      </c>
    </row>
    <row r="5293" spans="1:3" x14ac:dyDescent="0.25">
      <c r="A5293">
        <v>5290</v>
      </c>
      <c r="C5293" s="110" t="str">
        <f t="shared" si="82"/>
        <v/>
      </c>
    </row>
    <row r="5294" spans="1:3" x14ac:dyDescent="0.25">
      <c r="A5294">
        <v>5291</v>
      </c>
      <c r="C5294" s="110" t="str">
        <f t="shared" si="82"/>
        <v/>
      </c>
    </row>
    <row r="5295" spans="1:3" x14ac:dyDescent="0.25">
      <c r="A5295">
        <v>5292</v>
      </c>
      <c r="C5295" s="110" t="str">
        <f t="shared" si="82"/>
        <v/>
      </c>
    </row>
    <row r="5296" spans="1:3" x14ac:dyDescent="0.25">
      <c r="A5296">
        <v>5293</v>
      </c>
      <c r="C5296" s="110" t="str">
        <f t="shared" si="82"/>
        <v/>
      </c>
    </row>
    <row r="5297" spans="1:3" x14ac:dyDescent="0.25">
      <c r="A5297">
        <v>5294</v>
      </c>
      <c r="C5297" s="110" t="str">
        <f t="shared" si="82"/>
        <v/>
      </c>
    </row>
    <row r="5298" spans="1:3" x14ac:dyDescent="0.25">
      <c r="A5298">
        <v>5295</v>
      </c>
      <c r="C5298" s="110" t="str">
        <f t="shared" si="82"/>
        <v/>
      </c>
    </row>
    <row r="5299" spans="1:3" x14ac:dyDescent="0.25">
      <c r="A5299">
        <v>5296</v>
      </c>
      <c r="C5299" s="110" t="str">
        <f t="shared" si="82"/>
        <v/>
      </c>
    </row>
    <row r="5300" spans="1:3" x14ac:dyDescent="0.25">
      <c r="A5300">
        <v>5297</v>
      </c>
      <c r="C5300" s="110" t="str">
        <f t="shared" si="82"/>
        <v/>
      </c>
    </row>
    <row r="5301" spans="1:3" x14ac:dyDescent="0.25">
      <c r="A5301">
        <v>5298</v>
      </c>
      <c r="C5301" s="110" t="str">
        <f t="shared" si="82"/>
        <v/>
      </c>
    </row>
    <row r="5302" spans="1:3" x14ac:dyDescent="0.25">
      <c r="A5302">
        <v>5299</v>
      </c>
      <c r="C5302" s="110" t="str">
        <f t="shared" si="82"/>
        <v/>
      </c>
    </row>
    <row r="5303" spans="1:3" x14ac:dyDescent="0.25">
      <c r="A5303">
        <v>5300</v>
      </c>
      <c r="C5303" s="110" t="str">
        <f t="shared" si="82"/>
        <v/>
      </c>
    </row>
    <row r="5304" spans="1:3" x14ac:dyDescent="0.25">
      <c r="A5304">
        <v>5301</v>
      </c>
      <c r="C5304" s="110" t="str">
        <f t="shared" si="82"/>
        <v/>
      </c>
    </row>
    <row r="5305" spans="1:3" x14ac:dyDescent="0.25">
      <c r="A5305">
        <v>5302</v>
      </c>
      <c r="C5305" s="110" t="str">
        <f t="shared" si="82"/>
        <v/>
      </c>
    </row>
    <row r="5306" spans="1:3" x14ac:dyDescent="0.25">
      <c r="A5306">
        <v>5303</v>
      </c>
      <c r="C5306" s="110" t="str">
        <f t="shared" si="82"/>
        <v/>
      </c>
    </row>
    <row r="5307" spans="1:3" x14ac:dyDescent="0.25">
      <c r="A5307">
        <v>5304</v>
      </c>
      <c r="C5307" s="110" t="str">
        <f t="shared" si="82"/>
        <v/>
      </c>
    </row>
    <row r="5308" spans="1:3" x14ac:dyDescent="0.25">
      <c r="A5308">
        <v>5305</v>
      </c>
      <c r="C5308" s="110" t="str">
        <f t="shared" si="82"/>
        <v/>
      </c>
    </row>
    <row r="5309" spans="1:3" x14ac:dyDescent="0.25">
      <c r="A5309">
        <v>5306</v>
      </c>
      <c r="C5309" s="110" t="str">
        <f t="shared" si="82"/>
        <v/>
      </c>
    </row>
    <row r="5310" spans="1:3" x14ac:dyDescent="0.25">
      <c r="A5310">
        <v>5307</v>
      </c>
      <c r="C5310" s="110" t="str">
        <f t="shared" si="82"/>
        <v/>
      </c>
    </row>
    <row r="5311" spans="1:3" x14ac:dyDescent="0.25">
      <c r="A5311">
        <v>5308</v>
      </c>
      <c r="C5311" s="110" t="str">
        <f t="shared" si="82"/>
        <v/>
      </c>
    </row>
    <row r="5312" spans="1:3" x14ac:dyDescent="0.25">
      <c r="A5312">
        <v>5309</v>
      </c>
      <c r="C5312" s="110" t="str">
        <f t="shared" si="82"/>
        <v/>
      </c>
    </row>
    <row r="5313" spans="1:3" x14ac:dyDescent="0.25">
      <c r="A5313">
        <v>5310</v>
      </c>
      <c r="C5313" s="110" t="str">
        <f t="shared" si="82"/>
        <v/>
      </c>
    </row>
    <row r="5314" spans="1:3" x14ac:dyDescent="0.25">
      <c r="A5314">
        <v>5311</v>
      </c>
      <c r="C5314" s="110" t="str">
        <f t="shared" si="82"/>
        <v/>
      </c>
    </row>
    <row r="5315" spans="1:3" x14ac:dyDescent="0.25">
      <c r="A5315">
        <v>5312</v>
      </c>
      <c r="C5315" s="110" t="str">
        <f t="shared" si="82"/>
        <v/>
      </c>
    </row>
    <row r="5316" spans="1:3" x14ac:dyDescent="0.25">
      <c r="A5316">
        <v>5313</v>
      </c>
      <c r="C5316" s="110" t="str">
        <f t="shared" ref="C5316:C5379" si="83">IF(B5316="","",B5316+15)</f>
        <v/>
      </c>
    </row>
    <row r="5317" spans="1:3" x14ac:dyDescent="0.25">
      <c r="A5317">
        <v>5314</v>
      </c>
      <c r="C5317" s="110" t="str">
        <f t="shared" si="83"/>
        <v/>
      </c>
    </row>
    <row r="5318" spans="1:3" x14ac:dyDescent="0.25">
      <c r="A5318">
        <v>5315</v>
      </c>
      <c r="C5318" s="110" t="str">
        <f t="shared" si="83"/>
        <v/>
      </c>
    </row>
    <row r="5319" spans="1:3" x14ac:dyDescent="0.25">
      <c r="A5319">
        <v>5316</v>
      </c>
      <c r="C5319" s="110" t="str">
        <f t="shared" si="83"/>
        <v/>
      </c>
    </row>
    <row r="5320" spans="1:3" x14ac:dyDescent="0.25">
      <c r="A5320">
        <v>5317</v>
      </c>
      <c r="C5320" s="110" t="str">
        <f t="shared" si="83"/>
        <v/>
      </c>
    </row>
    <row r="5321" spans="1:3" x14ac:dyDescent="0.25">
      <c r="A5321">
        <v>5318</v>
      </c>
      <c r="C5321" s="110" t="str">
        <f t="shared" si="83"/>
        <v/>
      </c>
    </row>
    <row r="5322" spans="1:3" x14ac:dyDescent="0.25">
      <c r="A5322">
        <v>5319</v>
      </c>
      <c r="C5322" s="110" t="str">
        <f t="shared" si="83"/>
        <v/>
      </c>
    </row>
    <row r="5323" spans="1:3" x14ac:dyDescent="0.25">
      <c r="A5323">
        <v>5320</v>
      </c>
      <c r="C5323" s="110" t="str">
        <f t="shared" si="83"/>
        <v/>
      </c>
    </row>
    <row r="5324" spans="1:3" x14ac:dyDescent="0.25">
      <c r="A5324">
        <v>5321</v>
      </c>
      <c r="C5324" s="110" t="str">
        <f t="shared" si="83"/>
        <v/>
      </c>
    </row>
    <row r="5325" spans="1:3" x14ac:dyDescent="0.25">
      <c r="A5325">
        <v>5322</v>
      </c>
      <c r="C5325" s="110" t="str">
        <f t="shared" si="83"/>
        <v/>
      </c>
    </row>
    <row r="5326" spans="1:3" x14ac:dyDescent="0.25">
      <c r="A5326">
        <v>5323</v>
      </c>
      <c r="C5326" s="110" t="str">
        <f t="shared" si="83"/>
        <v/>
      </c>
    </row>
    <row r="5327" spans="1:3" x14ac:dyDescent="0.25">
      <c r="A5327">
        <v>5324</v>
      </c>
      <c r="C5327" s="110" t="str">
        <f t="shared" si="83"/>
        <v/>
      </c>
    </row>
    <row r="5328" spans="1:3" x14ac:dyDescent="0.25">
      <c r="A5328">
        <v>5325</v>
      </c>
      <c r="C5328" s="110" t="str">
        <f t="shared" si="83"/>
        <v/>
      </c>
    </row>
    <row r="5329" spans="1:3" x14ac:dyDescent="0.25">
      <c r="A5329">
        <v>5326</v>
      </c>
      <c r="C5329" s="110" t="str">
        <f t="shared" si="83"/>
        <v/>
      </c>
    </row>
    <row r="5330" spans="1:3" x14ac:dyDescent="0.25">
      <c r="A5330">
        <v>5327</v>
      </c>
      <c r="C5330" s="110" t="str">
        <f t="shared" si="83"/>
        <v/>
      </c>
    </row>
    <row r="5331" spans="1:3" x14ac:dyDescent="0.25">
      <c r="A5331">
        <v>5328</v>
      </c>
      <c r="C5331" s="110" t="str">
        <f t="shared" si="83"/>
        <v/>
      </c>
    </row>
    <row r="5332" spans="1:3" x14ac:dyDescent="0.25">
      <c r="A5332">
        <v>5329</v>
      </c>
      <c r="C5332" s="110" t="str">
        <f t="shared" si="83"/>
        <v/>
      </c>
    </row>
    <row r="5333" spans="1:3" x14ac:dyDescent="0.25">
      <c r="A5333">
        <v>5330</v>
      </c>
      <c r="C5333" s="110" t="str">
        <f t="shared" si="83"/>
        <v/>
      </c>
    </row>
    <row r="5334" spans="1:3" x14ac:dyDescent="0.25">
      <c r="A5334">
        <v>5331</v>
      </c>
      <c r="C5334" s="110" t="str">
        <f t="shared" si="83"/>
        <v/>
      </c>
    </row>
    <row r="5335" spans="1:3" x14ac:dyDescent="0.25">
      <c r="A5335">
        <v>5332</v>
      </c>
      <c r="C5335" s="110" t="str">
        <f t="shared" si="83"/>
        <v/>
      </c>
    </row>
    <row r="5336" spans="1:3" x14ac:dyDescent="0.25">
      <c r="A5336">
        <v>5333</v>
      </c>
      <c r="C5336" s="110" t="str">
        <f t="shared" si="83"/>
        <v/>
      </c>
    </row>
    <row r="5337" spans="1:3" x14ac:dyDescent="0.25">
      <c r="A5337">
        <v>5334</v>
      </c>
      <c r="C5337" s="110" t="str">
        <f t="shared" si="83"/>
        <v/>
      </c>
    </row>
    <row r="5338" spans="1:3" x14ac:dyDescent="0.25">
      <c r="A5338">
        <v>5335</v>
      </c>
      <c r="C5338" s="110" t="str">
        <f t="shared" si="83"/>
        <v/>
      </c>
    </row>
    <row r="5339" spans="1:3" x14ac:dyDescent="0.25">
      <c r="A5339">
        <v>5336</v>
      </c>
      <c r="C5339" s="110" t="str">
        <f t="shared" si="83"/>
        <v/>
      </c>
    </row>
    <row r="5340" spans="1:3" x14ac:dyDescent="0.25">
      <c r="A5340">
        <v>5337</v>
      </c>
      <c r="C5340" s="110" t="str">
        <f t="shared" si="83"/>
        <v/>
      </c>
    </row>
    <row r="5341" spans="1:3" x14ac:dyDescent="0.25">
      <c r="A5341">
        <v>5338</v>
      </c>
      <c r="C5341" s="110" t="str">
        <f t="shared" si="83"/>
        <v/>
      </c>
    </row>
    <row r="5342" spans="1:3" x14ac:dyDescent="0.25">
      <c r="A5342">
        <v>5339</v>
      </c>
      <c r="C5342" s="110" t="str">
        <f t="shared" si="83"/>
        <v/>
      </c>
    </row>
    <row r="5343" spans="1:3" x14ac:dyDescent="0.25">
      <c r="A5343">
        <v>5340</v>
      </c>
      <c r="C5343" s="110" t="str">
        <f t="shared" si="83"/>
        <v/>
      </c>
    </row>
    <row r="5344" spans="1:3" x14ac:dyDescent="0.25">
      <c r="A5344">
        <v>5341</v>
      </c>
      <c r="C5344" s="110" t="str">
        <f t="shared" si="83"/>
        <v/>
      </c>
    </row>
    <row r="5345" spans="1:3" x14ac:dyDescent="0.25">
      <c r="A5345">
        <v>5342</v>
      </c>
      <c r="C5345" s="110" t="str">
        <f t="shared" si="83"/>
        <v/>
      </c>
    </row>
    <row r="5346" spans="1:3" x14ac:dyDescent="0.25">
      <c r="A5346">
        <v>5343</v>
      </c>
      <c r="C5346" s="110" t="str">
        <f t="shared" si="83"/>
        <v/>
      </c>
    </row>
    <row r="5347" spans="1:3" x14ac:dyDescent="0.25">
      <c r="A5347">
        <v>5344</v>
      </c>
      <c r="C5347" s="110" t="str">
        <f t="shared" si="83"/>
        <v/>
      </c>
    </row>
    <row r="5348" spans="1:3" x14ac:dyDescent="0.25">
      <c r="A5348">
        <v>5345</v>
      </c>
      <c r="C5348" s="110" t="str">
        <f t="shared" si="83"/>
        <v/>
      </c>
    </row>
    <row r="5349" spans="1:3" x14ac:dyDescent="0.25">
      <c r="A5349">
        <v>5346</v>
      </c>
      <c r="C5349" s="110" t="str">
        <f t="shared" si="83"/>
        <v/>
      </c>
    </row>
    <row r="5350" spans="1:3" x14ac:dyDescent="0.25">
      <c r="A5350">
        <v>5347</v>
      </c>
      <c r="C5350" s="110" t="str">
        <f t="shared" si="83"/>
        <v/>
      </c>
    </row>
    <row r="5351" spans="1:3" x14ac:dyDescent="0.25">
      <c r="A5351">
        <v>5348</v>
      </c>
      <c r="C5351" s="110" t="str">
        <f t="shared" si="83"/>
        <v/>
      </c>
    </row>
    <row r="5352" spans="1:3" x14ac:dyDescent="0.25">
      <c r="A5352">
        <v>5349</v>
      </c>
      <c r="C5352" s="110" t="str">
        <f t="shared" si="83"/>
        <v/>
      </c>
    </row>
    <row r="5353" spans="1:3" x14ac:dyDescent="0.25">
      <c r="A5353">
        <v>5350</v>
      </c>
      <c r="C5353" s="110" t="str">
        <f t="shared" si="83"/>
        <v/>
      </c>
    </row>
    <row r="5354" spans="1:3" x14ac:dyDescent="0.25">
      <c r="A5354">
        <v>5351</v>
      </c>
      <c r="C5354" s="110" t="str">
        <f t="shared" si="83"/>
        <v/>
      </c>
    </row>
    <row r="5355" spans="1:3" x14ac:dyDescent="0.25">
      <c r="A5355">
        <v>5352</v>
      </c>
      <c r="C5355" s="110" t="str">
        <f t="shared" si="83"/>
        <v/>
      </c>
    </row>
    <row r="5356" spans="1:3" x14ac:dyDescent="0.25">
      <c r="A5356">
        <v>5353</v>
      </c>
      <c r="C5356" s="110" t="str">
        <f t="shared" si="83"/>
        <v/>
      </c>
    </row>
    <row r="5357" spans="1:3" x14ac:dyDescent="0.25">
      <c r="A5357">
        <v>5354</v>
      </c>
      <c r="C5357" s="110" t="str">
        <f t="shared" si="83"/>
        <v/>
      </c>
    </row>
    <row r="5358" spans="1:3" x14ac:dyDescent="0.25">
      <c r="A5358">
        <v>5355</v>
      </c>
      <c r="C5358" s="110" t="str">
        <f t="shared" si="83"/>
        <v/>
      </c>
    </row>
    <row r="5359" spans="1:3" x14ac:dyDescent="0.25">
      <c r="A5359">
        <v>5356</v>
      </c>
      <c r="C5359" s="110" t="str">
        <f t="shared" si="83"/>
        <v/>
      </c>
    </row>
    <row r="5360" spans="1:3" x14ac:dyDescent="0.25">
      <c r="A5360">
        <v>5357</v>
      </c>
      <c r="C5360" s="110" t="str">
        <f t="shared" si="83"/>
        <v/>
      </c>
    </row>
    <row r="5361" spans="1:3" x14ac:dyDescent="0.25">
      <c r="A5361">
        <v>5358</v>
      </c>
      <c r="C5361" s="110" t="str">
        <f t="shared" si="83"/>
        <v/>
      </c>
    </row>
    <row r="5362" spans="1:3" x14ac:dyDescent="0.25">
      <c r="A5362">
        <v>5359</v>
      </c>
      <c r="C5362" s="110" t="str">
        <f t="shared" si="83"/>
        <v/>
      </c>
    </row>
    <row r="5363" spans="1:3" x14ac:dyDescent="0.25">
      <c r="A5363">
        <v>5360</v>
      </c>
      <c r="C5363" s="110" t="str">
        <f t="shared" si="83"/>
        <v/>
      </c>
    </row>
    <row r="5364" spans="1:3" x14ac:dyDescent="0.25">
      <c r="A5364">
        <v>5361</v>
      </c>
      <c r="C5364" s="110" t="str">
        <f t="shared" si="83"/>
        <v/>
      </c>
    </row>
    <row r="5365" spans="1:3" x14ac:dyDescent="0.25">
      <c r="A5365">
        <v>5362</v>
      </c>
      <c r="C5365" s="110" t="str">
        <f t="shared" si="83"/>
        <v/>
      </c>
    </row>
    <row r="5366" spans="1:3" x14ac:dyDescent="0.25">
      <c r="A5366">
        <v>5363</v>
      </c>
      <c r="C5366" s="110" t="str">
        <f t="shared" si="83"/>
        <v/>
      </c>
    </row>
    <row r="5367" spans="1:3" x14ac:dyDescent="0.25">
      <c r="A5367">
        <v>5364</v>
      </c>
      <c r="C5367" s="110" t="str">
        <f t="shared" si="83"/>
        <v/>
      </c>
    </row>
    <row r="5368" spans="1:3" x14ac:dyDescent="0.25">
      <c r="A5368">
        <v>5365</v>
      </c>
      <c r="C5368" s="110" t="str">
        <f t="shared" si="83"/>
        <v/>
      </c>
    </row>
    <row r="5369" spans="1:3" x14ac:dyDescent="0.25">
      <c r="A5369">
        <v>5366</v>
      </c>
      <c r="C5369" s="110" t="str">
        <f t="shared" si="83"/>
        <v/>
      </c>
    </row>
    <row r="5370" spans="1:3" x14ac:dyDescent="0.25">
      <c r="A5370">
        <v>5367</v>
      </c>
      <c r="C5370" s="110" t="str">
        <f t="shared" si="83"/>
        <v/>
      </c>
    </row>
    <row r="5371" spans="1:3" x14ac:dyDescent="0.25">
      <c r="A5371">
        <v>5368</v>
      </c>
      <c r="C5371" s="110" t="str">
        <f t="shared" si="83"/>
        <v/>
      </c>
    </row>
    <row r="5372" spans="1:3" x14ac:dyDescent="0.25">
      <c r="A5372">
        <v>5369</v>
      </c>
      <c r="C5372" s="110" t="str">
        <f t="shared" si="83"/>
        <v/>
      </c>
    </row>
    <row r="5373" spans="1:3" x14ac:dyDescent="0.25">
      <c r="A5373">
        <v>5370</v>
      </c>
      <c r="C5373" s="110" t="str">
        <f t="shared" si="83"/>
        <v/>
      </c>
    </row>
    <row r="5374" spans="1:3" x14ac:dyDescent="0.25">
      <c r="A5374">
        <v>5371</v>
      </c>
      <c r="C5374" s="110" t="str">
        <f t="shared" si="83"/>
        <v/>
      </c>
    </row>
    <row r="5375" spans="1:3" x14ac:dyDescent="0.25">
      <c r="A5375">
        <v>5372</v>
      </c>
      <c r="C5375" s="110" t="str">
        <f t="shared" si="83"/>
        <v/>
      </c>
    </row>
    <row r="5376" spans="1:3" x14ac:dyDescent="0.25">
      <c r="A5376">
        <v>5373</v>
      </c>
      <c r="C5376" s="110" t="str">
        <f t="shared" si="83"/>
        <v/>
      </c>
    </row>
    <row r="5377" spans="1:3" x14ac:dyDescent="0.25">
      <c r="A5377">
        <v>5374</v>
      </c>
      <c r="C5377" s="110" t="str">
        <f t="shared" si="83"/>
        <v/>
      </c>
    </row>
    <row r="5378" spans="1:3" x14ac:dyDescent="0.25">
      <c r="A5378">
        <v>5375</v>
      </c>
      <c r="C5378" s="110" t="str">
        <f t="shared" si="83"/>
        <v/>
      </c>
    </row>
    <row r="5379" spans="1:3" x14ac:dyDescent="0.25">
      <c r="A5379">
        <v>5376</v>
      </c>
      <c r="C5379" s="110" t="str">
        <f t="shared" si="83"/>
        <v/>
      </c>
    </row>
    <row r="5380" spans="1:3" x14ac:dyDescent="0.25">
      <c r="A5380">
        <v>5377</v>
      </c>
      <c r="C5380" s="110" t="str">
        <f t="shared" ref="C5380:C5443" si="84">IF(B5380="","",B5380+15)</f>
        <v/>
      </c>
    </row>
    <row r="5381" spans="1:3" x14ac:dyDescent="0.25">
      <c r="A5381">
        <v>5378</v>
      </c>
      <c r="C5381" s="110" t="str">
        <f t="shared" si="84"/>
        <v/>
      </c>
    </row>
    <row r="5382" spans="1:3" x14ac:dyDescent="0.25">
      <c r="A5382">
        <v>5379</v>
      </c>
      <c r="C5382" s="110" t="str">
        <f t="shared" si="84"/>
        <v/>
      </c>
    </row>
    <row r="5383" spans="1:3" x14ac:dyDescent="0.25">
      <c r="A5383">
        <v>5380</v>
      </c>
      <c r="C5383" s="110" t="str">
        <f t="shared" si="84"/>
        <v/>
      </c>
    </row>
    <row r="5384" spans="1:3" x14ac:dyDescent="0.25">
      <c r="A5384">
        <v>5381</v>
      </c>
      <c r="C5384" s="110" t="str">
        <f t="shared" si="84"/>
        <v/>
      </c>
    </row>
    <row r="5385" spans="1:3" x14ac:dyDescent="0.25">
      <c r="A5385">
        <v>5382</v>
      </c>
      <c r="C5385" s="110" t="str">
        <f t="shared" si="84"/>
        <v/>
      </c>
    </row>
    <row r="5386" spans="1:3" x14ac:dyDescent="0.25">
      <c r="A5386">
        <v>5383</v>
      </c>
      <c r="C5386" s="110" t="str">
        <f t="shared" si="84"/>
        <v/>
      </c>
    </row>
    <row r="5387" spans="1:3" x14ac:dyDescent="0.25">
      <c r="A5387">
        <v>5384</v>
      </c>
      <c r="C5387" s="110" t="str">
        <f t="shared" si="84"/>
        <v/>
      </c>
    </row>
    <row r="5388" spans="1:3" x14ac:dyDescent="0.25">
      <c r="A5388">
        <v>5385</v>
      </c>
      <c r="C5388" s="110" t="str">
        <f t="shared" si="84"/>
        <v/>
      </c>
    </row>
    <row r="5389" spans="1:3" x14ac:dyDescent="0.25">
      <c r="A5389">
        <v>5386</v>
      </c>
      <c r="C5389" s="110" t="str">
        <f t="shared" si="84"/>
        <v/>
      </c>
    </row>
    <row r="5390" spans="1:3" x14ac:dyDescent="0.25">
      <c r="A5390">
        <v>5387</v>
      </c>
      <c r="C5390" s="110" t="str">
        <f t="shared" si="84"/>
        <v/>
      </c>
    </row>
    <row r="5391" spans="1:3" x14ac:dyDescent="0.25">
      <c r="A5391">
        <v>5388</v>
      </c>
      <c r="C5391" s="110" t="str">
        <f t="shared" si="84"/>
        <v/>
      </c>
    </row>
    <row r="5392" spans="1:3" x14ac:dyDescent="0.25">
      <c r="A5392">
        <v>5389</v>
      </c>
      <c r="C5392" s="110" t="str">
        <f t="shared" si="84"/>
        <v/>
      </c>
    </row>
    <row r="5393" spans="1:3" x14ac:dyDescent="0.25">
      <c r="A5393">
        <v>5390</v>
      </c>
      <c r="C5393" s="110" t="str">
        <f t="shared" si="84"/>
        <v/>
      </c>
    </row>
    <row r="5394" spans="1:3" x14ac:dyDescent="0.25">
      <c r="A5394">
        <v>5391</v>
      </c>
      <c r="C5394" s="110" t="str">
        <f t="shared" si="84"/>
        <v/>
      </c>
    </row>
    <row r="5395" spans="1:3" x14ac:dyDescent="0.25">
      <c r="A5395">
        <v>5392</v>
      </c>
      <c r="C5395" s="110" t="str">
        <f t="shared" si="84"/>
        <v/>
      </c>
    </row>
    <row r="5396" spans="1:3" x14ac:dyDescent="0.25">
      <c r="A5396">
        <v>5393</v>
      </c>
      <c r="C5396" s="110" t="str">
        <f t="shared" si="84"/>
        <v/>
      </c>
    </row>
    <row r="5397" spans="1:3" x14ac:dyDescent="0.25">
      <c r="A5397">
        <v>5394</v>
      </c>
      <c r="C5397" s="110" t="str">
        <f t="shared" si="84"/>
        <v/>
      </c>
    </row>
    <row r="5398" spans="1:3" x14ac:dyDescent="0.25">
      <c r="A5398">
        <v>5395</v>
      </c>
      <c r="C5398" s="110" t="str">
        <f t="shared" si="84"/>
        <v/>
      </c>
    </row>
    <row r="5399" spans="1:3" x14ac:dyDescent="0.25">
      <c r="A5399">
        <v>5396</v>
      </c>
      <c r="C5399" s="110" t="str">
        <f t="shared" si="84"/>
        <v/>
      </c>
    </row>
    <row r="5400" spans="1:3" x14ac:dyDescent="0.25">
      <c r="A5400">
        <v>5397</v>
      </c>
      <c r="C5400" s="110" t="str">
        <f t="shared" si="84"/>
        <v/>
      </c>
    </row>
    <row r="5401" spans="1:3" x14ac:dyDescent="0.25">
      <c r="A5401">
        <v>5398</v>
      </c>
      <c r="C5401" s="110" t="str">
        <f t="shared" si="84"/>
        <v/>
      </c>
    </row>
    <row r="5402" spans="1:3" x14ac:dyDescent="0.25">
      <c r="A5402">
        <v>5399</v>
      </c>
      <c r="C5402" s="110" t="str">
        <f t="shared" si="84"/>
        <v/>
      </c>
    </row>
    <row r="5403" spans="1:3" x14ac:dyDescent="0.25">
      <c r="A5403">
        <v>5400</v>
      </c>
      <c r="C5403" s="110" t="str">
        <f t="shared" si="84"/>
        <v/>
      </c>
    </row>
    <row r="5404" spans="1:3" x14ac:dyDescent="0.25">
      <c r="A5404">
        <v>5401</v>
      </c>
      <c r="C5404" s="110" t="str">
        <f t="shared" si="84"/>
        <v/>
      </c>
    </row>
    <row r="5405" spans="1:3" x14ac:dyDescent="0.25">
      <c r="A5405">
        <v>5402</v>
      </c>
      <c r="C5405" s="110" t="str">
        <f t="shared" si="84"/>
        <v/>
      </c>
    </row>
    <row r="5406" spans="1:3" x14ac:dyDescent="0.25">
      <c r="A5406">
        <v>5403</v>
      </c>
      <c r="C5406" s="110" t="str">
        <f t="shared" si="84"/>
        <v/>
      </c>
    </row>
    <row r="5407" spans="1:3" x14ac:dyDescent="0.25">
      <c r="A5407">
        <v>5404</v>
      </c>
      <c r="C5407" s="110" t="str">
        <f t="shared" si="84"/>
        <v/>
      </c>
    </row>
    <row r="5408" spans="1:3" x14ac:dyDescent="0.25">
      <c r="A5408">
        <v>5405</v>
      </c>
      <c r="C5408" s="110" t="str">
        <f t="shared" si="84"/>
        <v/>
      </c>
    </row>
    <row r="5409" spans="1:3" x14ac:dyDescent="0.25">
      <c r="A5409">
        <v>5406</v>
      </c>
      <c r="C5409" s="110" t="str">
        <f t="shared" si="84"/>
        <v/>
      </c>
    </row>
    <row r="5410" spans="1:3" x14ac:dyDescent="0.25">
      <c r="A5410">
        <v>5407</v>
      </c>
      <c r="C5410" s="110" t="str">
        <f t="shared" si="84"/>
        <v/>
      </c>
    </row>
    <row r="5411" spans="1:3" x14ac:dyDescent="0.25">
      <c r="A5411">
        <v>5408</v>
      </c>
      <c r="C5411" s="110" t="str">
        <f t="shared" si="84"/>
        <v/>
      </c>
    </row>
    <row r="5412" spans="1:3" x14ac:dyDescent="0.25">
      <c r="A5412">
        <v>5409</v>
      </c>
      <c r="C5412" s="110" t="str">
        <f t="shared" si="84"/>
        <v/>
      </c>
    </row>
    <row r="5413" spans="1:3" x14ac:dyDescent="0.25">
      <c r="A5413">
        <v>5410</v>
      </c>
      <c r="C5413" s="110" t="str">
        <f t="shared" si="84"/>
        <v/>
      </c>
    </row>
    <row r="5414" spans="1:3" x14ac:dyDescent="0.25">
      <c r="A5414">
        <v>5411</v>
      </c>
      <c r="C5414" s="110" t="str">
        <f t="shared" si="84"/>
        <v/>
      </c>
    </row>
    <row r="5415" spans="1:3" x14ac:dyDescent="0.25">
      <c r="A5415">
        <v>5412</v>
      </c>
      <c r="C5415" s="110" t="str">
        <f t="shared" si="84"/>
        <v/>
      </c>
    </row>
    <row r="5416" spans="1:3" x14ac:dyDescent="0.25">
      <c r="A5416">
        <v>5413</v>
      </c>
      <c r="C5416" s="110" t="str">
        <f t="shared" si="84"/>
        <v/>
      </c>
    </row>
    <row r="5417" spans="1:3" x14ac:dyDescent="0.25">
      <c r="A5417">
        <v>5414</v>
      </c>
      <c r="C5417" s="110" t="str">
        <f t="shared" si="84"/>
        <v/>
      </c>
    </row>
    <row r="5418" spans="1:3" x14ac:dyDescent="0.25">
      <c r="A5418">
        <v>5415</v>
      </c>
      <c r="C5418" s="110" t="str">
        <f t="shared" si="84"/>
        <v/>
      </c>
    </row>
    <row r="5419" spans="1:3" x14ac:dyDescent="0.25">
      <c r="A5419">
        <v>5416</v>
      </c>
      <c r="C5419" s="110" t="str">
        <f t="shared" si="84"/>
        <v/>
      </c>
    </row>
    <row r="5420" spans="1:3" x14ac:dyDescent="0.25">
      <c r="A5420">
        <v>5417</v>
      </c>
      <c r="C5420" s="110" t="str">
        <f t="shared" si="84"/>
        <v/>
      </c>
    </row>
    <row r="5421" spans="1:3" x14ac:dyDescent="0.25">
      <c r="A5421">
        <v>5418</v>
      </c>
      <c r="C5421" s="110" t="str">
        <f t="shared" si="84"/>
        <v/>
      </c>
    </row>
    <row r="5422" spans="1:3" x14ac:dyDescent="0.25">
      <c r="A5422">
        <v>5419</v>
      </c>
      <c r="C5422" s="110" t="str">
        <f t="shared" si="84"/>
        <v/>
      </c>
    </row>
    <row r="5423" spans="1:3" x14ac:dyDescent="0.25">
      <c r="A5423">
        <v>5420</v>
      </c>
      <c r="C5423" s="110" t="str">
        <f t="shared" si="84"/>
        <v/>
      </c>
    </row>
    <row r="5424" spans="1:3" x14ac:dyDescent="0.25">
      <c r="A5424">
        <v>5421</v>
      </c>
      <c r="C5424" s="110" t="str">
        <f t="shared" si="84"/>
        <v/>
      </c>
    </row>
    <row r="5425" spans="1:3" x14ac:dyDescent="0.25">
      <c r="A5425">
        <v>5422</v>
      </c>
      <c r="C5425" s="110" t="str">
        <f t="shared" si="84"/>
        <v/>
      </c>
    </row>
    <row r="5426" spans="1:3" x14ac:dyDescent="0.25">
      <c r="A5426">
        <v>5423</v>
      </c>
      <c r="C5426" s="110" t="str">
        <f t="shared" si="84"/>
        <v/>
      </c>
    </row>
    <row r="5427" spans="1:3" x14ac:dyDescent="0.25">
      <c r="A5427">
        <v>5424</v>
      </c>
      <c r="C5427" s="110" t="str">
        <f t="shared" si="84"/>
        <v/>
      </c>
    </row>
    <row r="5428" spans="1:3" x14ac:dyDescent="0.25">
      <c r="A5428">
        <v>5425</v>
      </c>
      <c r="C5428" s="110" t="str">
        <f t="shared" si="84"/>
        <v/>
      </c>
    </row>
    <row r="5429" spans="1:3" x14ac:dyDescent="0.25">
      <c r="A5429">
        <v>5426</v>
      </c>
      <c r="C5429" s="110" t="str">
        <f t="shared" si="84"/>
        <v/>
      </c>
    </row>
    <row r="5430" spans="1:3" x14ac:dyDescent="0.25">
      <c r="A5430">
        <v>5427</v>
      </c>
      <c r="C5430" s="110" t="str">
        <f t="shared" si="84"/>
        <v/>
      </c>
    </row>
    <row r="5431" spans="1:3" x14ac:dyDescent="0.25">
      <c r="A5431">
        <v>5428</v>
      </c>
      <c r="C5431" s="110" t="str">
        <f t="shared" si="84"/>
        <v/>
      </c>
    </row>
    <row r="5432" spans="1:3" x14ac:dyDescent="0.25">
      <c r="A5432">
        <v>5429</v>
      </c>
      <c r="C5432" s="110" t="str">
        <f t="shared" si="84"/>
        <v/>
      </c>
    </row>
    <row r="5433" spans="1:3" x14ac:dyDescent="0.25">
      <c r="A5433">
        <v>5430</v>
      </c>
      <c r="C5433" s="110" t="str">
        <f t="shared" si="84"/>
        <v/>
      </c>
    </row>
    <row r="5434" spans="1:3" x14ac:dyDescent="0.25">
      <c r="A5434">
        <v>5431</v>
      </c>
      <c r="C5434" s="110" t="str">
        <f t="shared" si="84"/>
        <v/>
      </c>
    </row>
    <row r="5435" spans="1:3" x14ac:dyDescent="0.25">
      <c r="A5435">
        <v>5432</v>
      </c>
      <c r="C5435" s="110" t="str">
        <f t="shared" si="84"/>
        <v/>
      </c>
    </row>
    <row r="5436" spans="1:3" x14ac:dyDescent="0.25">
      <c r="A5436">
        <v>5433</v>
      </c>
      <c r="C5436" s="110" t="str">
        <f t="shared" si="84"/>
        <v/>
      </c>
    </row>
    <row r="5437" spans="1:3" x14ac:dyDescent="0.25">
      <c r="A5437">
        <v>5434</v>
      </c>
      <c r="C5437" s="110" t="str">
        <f t="shared" si="84"/>
        <v/>
      </c>
    </row>
    <row r="5438" spans="1:3" x14ac:dyDescent="0.25">
      <c r="A5438">
        <v>5435</v>
      </c>
      <c r="C5438" s="110" t="str">
        <f t="shared" si="84"/>
        <v/>
      </c>
    </row>
    <row r="5439" spans="1:3" x14ac:dyDescent="0.25">
      <c r="A5439">
        <v>5436</v>
      </c>
      <c r="C5439" s="110" t="str">
        <f t="shared" si="84"/>
        <v/>
      </c>
    </row>
    <row r="5440" spans="1:3" x14ac:dyDescent="0.25">
      <c r="A5440">
        <v>5437</v>
      </c>
      <c r="C5440" s="110" t="str">
        <f t="shared" si="84"/>
        <v/>
      </c>
    </row>
    <row r="5441" spans="1:3" x14ac:dyDescent="0.25">
      <c r="A5441">
        <v>5438</v>
      </c>
      <c r="C5441" s="110" t="str">
        <f t="shared" si="84"/>
        <v/>
      </c>
    </row>
    <row r="5442" spans="1:3" x14ac:dyDescent="0.25">
      <c r="A5442">
        <v>5439</v>
      </c>
      <c r="C5442" s="110" t="str">
        <f t="shared" si="84"/>
        <v/>
      </c>
    </row>
    <row r="5443" spans="1:3" x14ac:dyDescent="0.25">
      <c r="A5443">
        <v>5440</v>
      </c>
      <c r="C5443" s="110" t="str">
        <f t="shared" si="84"/>
        <v/>
      </c>
    </row>
    <row r="5444" spans="1:3" x14ac:dyDescent="0.25">
      <c r="A5444">
        <v>5441</v>
      </c>
      <c r="C5444" s="110" t="str">
        <f t="shared" ref="C5444:C5507" si="85">IF(B5444="","",B5444+15)</f>
        <v/>
      </c>
    </row>
    <row r="5445" spans="1:3" x14ac:dyDescent="0.25">
      <c r="A5445">
        <v>5442</v>
      </c>
      <c r="C5445" s="110" t="str">
        <f t="shared" si="85"/>
        <v/>
      </c>
    </row>
    <row r="5446" spans="1:3" x14ac:dyDescent="0.25">
      <c r="A5446">
        <v>5443</v>
      </c>
      <c r="C5446" s="110" t="str">
        <f t="shared" si="85"/>
        <v/>
      </c>
    </row>
    <row r="5447" spans="1:3" x14ac:dyDescent="0.25">
      <c r="A5447">
        <v>5444</v>
      </c>
      <c r="C5447" s="110" t="str">
        <f t="shared" si="85"/>
        <v/>
      </c>
    </row>
    <row r="5448" spans="1:3" x14ac:dyDescent="0.25">
      <c r="A5448">
        <v>5445</v>
      </c>
      <c r="C5448" s="110" t="str">
        <f t="shared" si="85"/>
        <v/>
      </c>
    </row>
    <row r="5449" spans="1:3" x14ac:dyDescent="0.25">
      <c r="A5449">
        <v>5446</v>
      </c>
      <c r="C5449" s="110" t="str">
        <f t="shared" si="85"/>
        <v/>
      </c>
    </row>
    <row r="5450" spans="1:3" x14ac:dyDescent="0.25">
      <c r="A5450">
        <v>5447</v>
      </c>
      <c r="C5450" s="110" t="str">
        <f t="shared" si="85"/>
        <v/>
      </c>
    </row>
    <row r="5451" spans="1:3" x14ac:dyDescent="0.25">
      <c r="A5451">
        <v>5448</v>
      </c>
      <c r="C5451" s="110" t="str">
        <f t="shared" si="85"/>
        <v/>
      </c>
    </row>
    <row r="5452" spans="1:3" x14ac:dyDescent="0.25">
      <c r="A5452">
        <v>5449</v>
      </c>
      <c r="C5452" s="110" t="str">
        <f t="shared" si="85"/>
        <v/>
      </c>
    </row>
    <row r="5453" spans="1:3" x14ac:dyDescent="0.25">
      <c r="A5453">
        <v>5450</v>
      </c>
      <c r="C5453" s="110" t="str">
        <f t="shared" si="85"/>
        <v/>
      </c>
    </row>
    <row r="5454" spans="1:3" x14ac:dyDescent="0.25">
      <c r="A5454">
        <v>5451</v>
      </c>
      <c r="C5454" s="110" t="str">
        <f t="shared" si="85"/>
        <v/>
      </c>
    </row>
    <row r="5455" spans="1:3" x14ac:dyDescent="0.25">
      <c r="A5455">
        <v>5452</v>
      </c>
      <c r="C5455" s="110" t="str">
        <f t="shared" si="85"/>
        <v/>
      </c>
    </row>
    <row r="5456" spans="1:3" x14ac:dyDescent="0.25">
      <c r="A5456">
        <v>5453</v>
      </c>
      <c r="C5456" s="110" t="str">
        <f t="shared" si="85"/>
        <v/>
      </c>
    </row>
    <row r="5457" spans="1:3" x14ac:dyDescent="0.25">
      <c r="A5457">
        <v>5454</v>
      </c>
      <c r="C5457" s="110" t="str">
        <f t="shared" si="85"/>
        <v/>
      </c>
    </row>
    <row r="5458" spans="1:3" x14ac:dyDescent="0.25">
      <c r="A5458">
        <v>5455</v>
      </c>
      <c r="C5458" s="110" t="str">
        <f t="shared" si="85"/>
        <v/>
      </c>
    </row>
    <row r="5459" spans="1:3" x14ac:dyDescent="0.25">
      <c r="A5459">
        <v>5456</v>
      </c>
      <c r="C5459" s="110" t="str">
        <f t="shared" si="85"/>
        <v/>
      </c>
    </row>
    <row r="5460" spans="1:3" x14ac:dyDescent="0.25">
      <c r="A5460">
        <v>5457</v>
      </c>
      <c r="C5460" s="110" t="str">
        <f t="shared" si="85"/>
        <v/>
      </c>
    </row>
    <row r="5461" spans="1:3" x14ac:dyDescent="0.25">
      <c r="A5461">
        <v>5458</v>
      </c>
      <c r="C5461" s="110" t="str">
        <f t="shared" si="85"/>
        <v/>
      </c>
    </row>
    <row r="5462" spans="1:3" x14ac:dyDescent="0.25">
      <c r="A5462">
        <v>5459</v>
      </c>
      <c r="C5462" s="110" t="str">
        <f t="shared" si="85"/>
        <v/>
      </c>
    </row>
    <row r="5463" spans="1:3" x14ac:dyDescent="0.25">
      <c r="A5463">
        <v>5460</v>
      </c>
      <c r="C5463" s="110" t="str">
        <f t="shared" si="85"/>
        <v/>
      </c>
    </row>
    <row r="5464" spans="1:3" x14ac:dyDescent="0.25">
      <c r="A5464">
        <v>5461</v>
      </c>
      <c r="C5464" s="110" t="str">
        <f t="shared" si="85"/>
        <v/>
      </c>
    </row>
    <row r="5465" spans="1:3" x14ac:dyDescent="0.25">
      <c r="A5465">
        <v>5462</v>
      </c>
      <c r="C5465" s="110" t="str">
        <f t="shared" si="85"/>
        <v/>
      </c>
    </row>
    <row r="5466" spans="1:3" x14ac:dyDescent="0.25">
      <c r="A5466">
        <v>5463</v>
      </c>
      <c r="C5466" s="110" t="str">
        <f t="shared" si="85"/>
        <v/>
      </c>
    </row>
    <row r="5467" spans="1:3" x14ac:dyDescent="0.25">
      <c r="A5467">
        <v>5464</v>
      </c>
      <c r="C5467" s="110" t="str">
        <f t="shared" si="85"/>
        <v/>
      </c>
    </row>
    <row r="5468" spans="1:3" x14ac:dyDescent="0.25">
      <c r="A5468">
        <v>5465</v>
      </c>
      <c r="C5468" s="110" t="str">
        <f t="shared" si="85"/>
        <v/>
      </c>
    </row>
    <row r="5469" spans="1:3" x14ac:dyDescent="0.25">
      <c r="A5469">
        <v>5466</v>
      </c>
      <c r="C5469" s="110" t="str">
        <f t="shared" si="85"/>
        <v/>
      </c>
    </row>
    <row r="5470" spans="1:3" x14ac:dyDescent="0.25">
      <c r="A5470">
        <v>5467</v>
      </c>
      <c r="C5470" s="110" t="str">
        <f t="shared" si="85"/>
        <v/>
      </c>
    </row>
    <row r="5471" spans="1:3" x14ac:dyDescent="0.25">
      <c r="A5471">
        <v>5468</v>
      </c>
      <c r="C5471" s="110" t="str">
        <f t="shared" si="85"/>
        <v/>
      </c>
    </row>
    <row r="5472" spans="1:3" x14ac:dyDescent="0.25">
      <c r="A5472">
        <v>5469</v>
      </c>
      <c r="C5472" s="110" t="str">
        <f t="shared" si="85"/>
        <v/>
      </c>
    </row>
    <row r="5473" spans="1:3" x14ac:dyDescent="0.25">
      <c r="A5473">
        <v>5470</v>
      </c>
      <c r="C5473" s="110" t="str">
        <f t="shared" si="85"/>
        <v/>
      </c>
    </row>
    <row r="5474" spans="1:3" x14ac:dyDescent="0.25">
      <c r="A5474">
        <v>5471</v>
      </c>
      <c r="C5474" s="110" t="str">
        <f t="shared" si="85"/>
        <v/>
      </c>
    </row>
    <row r="5475" spans="1:3" x14ac:dyDescent="0.25">
      <c r="A5475">
        <v>5472</v>
      </c>
      <c r="C5475" s="110" t="str">
        <f t="shared" si="85"/>
        <v/>
      </c>
    </row>
    <row r="5476" spans="1:3" x14ac:dyDescent="0.25">
      <c r="A5476">
        <v>5473</v>
      </c>
      <c r="C5476" s="110" t="str">
        <f t="shared" si="85"/>
        <v/>
      </c>
    </row>
    <row r="5477" spans="1:3" x14ac:dyDescent="0.25">
      <c r="A5477">
        <v>5474</v>
      </c>
      <c r="C5477" s="110" t="str">
        <f t="shared" si="85"/>
        <v/>
      </c>
    </row>
    <row r="5478" spans="1:3" x14ac:dyDescent="0.25">
      <c r="A5478">
        <v>5475</v>
      </c>
      <c r="C5478" s="110" t="str">
        <f t="shared" si="85"/>
        <v/>
      </c>
    </row>
    <row r="5479" spans="1:3" x14ac:dyDescent="0.25">
      <c r="A5479">
        <v>5476</v>
      </c>
      <c r="C5479" s="110" t="str">
        <f t="shared" si="85"/>
        <v/>
      </c>
    </row>
    <row r="5480" spans="1:3" x14ac:dyDescent="0.25">
      <c r="A5480">
        <v>5477</v>
      </c>
      <c r="C5480" s="110" t="str">
        <f t="shared" si="85"/>
        <v/>
      </c>
    </row>
    <row r="5481" spans="1:3" x14ac:dyDescent="0.25">
      <c r="A5481">
        <v>5478</v>
      </c>
      <c r="C5481" s="110" t="str">
        <f t="shared" si="85"/>
        <v/>
      </c>
    </row>
    <row r="5482" spans="1:3" x14ac:dyDescent="0.25">
      <c r="A5482">
        <v>5479</v>
      </c>
      <c r="C5482" s="110" t="str">
        <f t="shared" si="85"/>
        <v/>
      </c>
    </row>
    <row r="5483" spans="1:3" x14ac:dyDescent="0.25">
      <c r="A5483">
        <v>5480</v>
      </c>
      <c r="C5483" s="110" t="str">
        <f t="shared" si="85"/>
        <v/>
      </c>
    </row>
    <row r="5484" spans="1:3" x14ac:dyDescent="0.25">
      <c r="A5484">
        <v>5481</v>
      </c>
      <c r="C5484" s="110" t="str">
        <f t="shared" si="85"/>
        <v/>
      </c>
    </row>
    <row r="5485" spans="1:3" x14ac:dyDescent="0.25">
      <c r="A5485">
        <v>5482</v>
      </c>
      <c r="C5485" s="110" t="str">
        <f t="shared" si="85"/>
        <v/>
      </c>
    </row>
    <row r="5486" spans="1:3" x14ac:dyDescent="0.25">
      <c r="A5486">
        <v>5483</v>
      </c>
      <c r="C5486" s="110" t="str">
        <f t="shared" si="85"/>
        <v/>
      </c>
    </row>
    <row r="5487" spans="1:3" x14ac:dyDescent="0.25">
      <c r="A5487">
        <v>5484</v>
      </c>
      <c r="C5487" s="110" t="str">
        <f t="shared" si="85"/>
        <v/>
      </c>
    </row>
    <row r="5488" spans="1:3" x14ac:dyDescent="0.25">
      <c r="A5488">
        <v>5485</v>
      </c>
      <c r="C5488" s="110" t="str">
        <f t="shared" si="85"/>
        <v/>
      </c>
    </row>
    <row r="5489" spans="1:3" x14ac:dyDescent="0.25">
      <c r="A5489">
        <v>5486</v>
      </c>
      <c r="C5489" s="110" t="str">
        <f t="shared" si="85"/>
        <v/>
      </c>
    </row>
    <row r="5490" spans="1:3" x14ac:dyDescent="0.25">
      <c r="A5490">
        <v>5487</v>
      </c>
      <c r="C5490" s="110" t="str">
        <f t="shared" si="85"/>
        <v/>
      </c>
    </row>
    <row r="5491" spans="1:3" x14ac:dyDescent="0.25">
      <c r="A5491">
        <v>5488</v>
      </c>
      <c r="C5491" s="110" t="str">
        <f t="shared" si="85"/>
        <v/>
      </c>
    </row>
    <row r="5492" spans="1:3" x14ac:dyDescent="0.25">
      <c r="A5492">
        <v>5489</v>
      </c>
      <c r="C5492" s="110" t="str">
        <f t="shared" si="85"/>
        <v/>
      </c>
    </row>
    <row r="5493" spans="1:3" x14ac:dyDescent="0.25">
      <c r="A5493">
        <v>5490</v>
      </c>
      <c r="C5493" s="110" t="str">
        <f t="shared" si="85"/>
        <v/>
      </c>
    </row>
    <row r="5494" spans="1:3" x14ac:dyDescent="0.25">
      <c r="A5494">
        <v>5491</v>
      </c>
      <c r="C5494" s="110" t="str">
        <f t="shared" si="85"/>
        <v/>
      </c>
    </row>
    <row r="5495" spans="1:3" x14ac:dyDescent="0.25">
      <c r="A5495">
        <v>5492</v>
      </c>
      <c r="C5495" s="110" t="str">
        <f t="shared" si="85"/>
        <v/>
      </c>
    </row>
    <row r="5496" spans="1:3" x14ac:dyDescent="0.25">
      <c r="A5496">
        <v>5493</v>
      </c>
      <c r="C5496" s="110" t="str">
        <f t="shared" si="85"/>
        <v/>
      </c>
    </row>
    <row r="5497" spans="1:3" x14ac:dyDescent="0.25">
      <c r="A5497">
        <v>5494</v>
      </c>
      <c r="C5497" s="110" t="str">
        <f t="shared" si="85"/>
        <v/>
      </c>
    </row>
    <row r="5498" spans="1:3" x14ac:dyDescent="0.25">
      <c r="A5498">
        <v>5495</v>
      </c>
      <c r="C5498" s="110" t="str">
        <f t="shared" si="85"/>
        <v/>
      </c>
    </row>
    <row r="5499" spans="1:3" x14ac:dyDescent="0.25">
      <c r="A5499">
        <v>5496</v>
      </c>
      <c r="C5499" s="110" t="str">
        <f t="shared" si="85"/>
        <v/>
      </c>
    </row>
    <row r="5500" spans="1:3" x14ac:dyDescent="0.25">
      <c r="A5500">
        <v>5497</v>
      </c>
      <c r="C5500" s="110" t="str">
        <f t="shared" si="85"/>
        <v/>
      </c>
    </row>
    <row r="5501" spans="1:3" x14ac:dyDescent="0.25">
      <c r="A5501">
        <v>5498</v>
      </c>
      <c r="C5501" s="110" t="str">
        <f t="shared" si="85"/>
        <v/>
      </c>
    </row>
    <row r="5502" spans="1:3" x14ac:dyDescent="0.25">
      <c r="A5502">
        <v>5499</v>
      </c>
      <c r="C5502" s="110" t="str">
        <f t="shared" si="85"/>
        <v/>
      </c>
    </row>
    <row r="5503" spans="1:3" x14ac:dyDescent="0.25">
      <c r="A5503">
        <v>5500</v>
      </c>
      <c r="C5503" s="110" t="str">
        <f t="shared" si="85"/>
        <v/>
      </c>
    </row>
    <row r="5504" spans="1:3" x14ac:dyDescent="0.25">
      <c r="A5504">
        <v>5501</v>
      </c>
      <c r="C5504" s="110" t="str">
        <f t="shared" si="85"/>
        <v/>
      </c>
    </row>
    <row r="5505" spans="1:3" x14ac:dyDescent="0.25">
      <c r="A5505">
        <v>5502</v>
      </c>
      <c r="C5505" s="110" t="str">
        <f t="shared" si="85"/>
        <v/>
      </c>
    </row>
    <row r="5506" spans="1:3" x14ac:dyDescent="0.25">
      <c r="A5506">
        <v>5503</v>
      </c>
      <c r="C5506" s="110" t="str">
        <f t="shared" si="85"/>
        <v/>
      </c>
    </row>
    <row r="5507" spans="1:3" x14ac:dyDescent="0.25">
      <c r="A5507">
        <v>5504</v>
      </c>
      <c r="C5507" s="110" t="str">
        <f t="shared" si="85"/>
        <v/>
      </c>
    </row>
    <row r="5508" spans="1:3" x14ac:dyDescent="0.25">
      <c r="A5508">
        <v>5505</v>
      </c>
      <c r="C5508" s="110" t="str">
        <f t="shared" ref="C5508:C5571" si="86">IF(B5508="","",B5508+15)</f>
        <v/>
      </c>
    </row>
    <row r="5509" spans="1:3" x14ac:dyDescent="0.25">
      <c r="A5509">
        <v>5506</v>
      </c>
      <c r="C5509" s="110" t="str">
        <f t="shared" si="86"/>
        <v/>
      </c>
    </row>
    <row r="5510" spans="1:3" x14ac:dyDescent="0.25">
      <c r="A5510">
        <v>5507</v>
      </c>
      <c r="C5510" s="110" t="str">
        <f t="shared" si="86"/>
        <v/>
      </c>
    </row>
    <row r="5511" spans="1:3" x14ac:dyDescent="0.25">
      <c r="A5511">
        <v>5508</v>
      </c>
      <c r="C5511" s="110" t="str">
        <f t="shared" si="86"/>
        <v/>
      </c>
    </row>
    <row r="5512" spans="1:3" x14ac:dyDescent="0.25">
      <c r="A5512">
        <v>5509</v>
      </c>
      <c r="C5512" s="110" t="str">
        <f t="shared" si="86"/>
        <v/>
      </c>
    </row>
    <row r="5513" spans="1:3" x14ac:dyDescent="0.25">
      <c r="A5513">
        <v>5510</v>
      </c>
      <c r="C5513" s="110" t="str">
        <f t="shared" si="86"/>
        <v/>
      </c>
    </row>
    <row r="5514" spans="1:3" x14ac:dyDescent="0.25">
      <c r="A5514">
        <v>5511</v>
      </c>
      <c r="C5514" s="110" t="str">
        <f t="shared" si="86"/>
        <v/>
      </c>
    </row>
    <row r="5515" spans="1:3" x14ac:dyDescent="0.25">
      <c r="A5515">
        <v>5512</v>
      </c>
      <c r="C5515" s="110" t="str">
        <f t="shared" si="86"/>
        <v/>
      </c>
    </row>
    <row r="5516" spans="1:3" x14ac:dyDescent="0.25">
      <c r="A5516">
        <v>5513</v>
      </c>
      <c r="C5516" s="110" t="str">
        <f t="shared" si="86"/>
        <v/>
      </c>
    </row>
    <row r="5517" spans="1:3" x14ac:dyDescent="0.25">
      <c r="A5517">
        <v>5514</v>
      </c>
      <c r="C5517" s="110" t="str">
        <f t="shared" si="86"/>
        <v/>
      </c>
    </row>
    <row r="5518" spans="1:3" x14ac:dyDescent="0.25">
      <c r="A5518">
        <v>5515</v>
      </c>
      <c r="C5518" s="110" t="str">
        <f t="shared" si="86"/>
        <v/>
      </c>
    </row>
    <row r="5519" spans="1:3" x14ac:dyDescent="0.25">
      <c r="A5519">
        <v>5516</v>
      </c>
      <c r="C5519" s="110" t="str">
        <f t="shared" si="86"/>
        <v/>
      </c>
    </row>
    <row r="5520" spans="1:3" x14ac:dyDescent="0.25">
      <c r="A5520">
        <v>5517</v>
      </c>
      <c r="C5520" s="110" t="str">
        <f t="shared" si="86"/>
        <v/>
      </c>
    </row>
    <row r="5521" spans="1:3" x14ac:dyDescent="0.25">
      <c r="A5521">
        <v>5518</v>
      </c>
      <c r="C5521" s="110" t="str">
        <f t="shared" si="86"/>
        <v/>
      </c>
    </row>
    <row r="5522" spans="1:3" x14ac:dyDescent="0.25">
      <c r="A5522">
        <v>5519</v>
      </c>
      <c r="C5522" s="110" t="str">
        <f t="shared" si="86"/>
        <v/>
      </c>
    </row>
    <row r="5523" spans="1:3" x14ac:dyDescent="0.25">
      <c r="A5523">
        <v>5520</v>
      </c>
      <c r="C5523" s="110" t="str">
        <f t="shared" si="86"/>
        <v/>
      </c>
    </row>
    <row r="5524" spans="1:3" x14ac:dyDescent="0.25">
      <c r="A5524">
        <v>5521</v>
      </c>
      <c r="C5524" s="110" t="str">
        <f t="shared" si="86"/>
        <v/>
      </c>
    </row>
    <row r="5525" spans="1:3" x14ac:dyDescent="0.25">
      <c r="A5525">
        <v>5522</v>
      </c>
      <c r="C5525" s="110" t="str">
        <f t="shared" si="86"/>
        <v/>
      </c>
    </row>
    <row r="5526" spans="1:3" x14ac:dyDescent="0.25">
      <c r="A5526">
        <v>5523</v>
      </c>
      <c r="C5526" s="110" t="str">
        <f t="shared" si="86"/>
        <v/>
      </c>
    </row>
    <row r="5527" spans="1:3" x14ac:dyDescent="0.25">
      <c r="A5527">
        <v>5524</v>
      </c>
      <c r="C5527" s="110" t="str">
        <f t="shared" si="86"/>
        <v/>
      </c>
    </row>
    <row r="5528" spans="1:3" x14ac:dyDescent="0.25">
      <c r="A5528">
        <v>5525</v>
      </c>
      <c r="C5528" s="110" t="str">
        <f t="shared" si="86"/>
        <v/>
      </c>
    </row>
    <row r="5529" spans="1:3" x14ac:dyDescent="0.25">
      <c r="A5529">
        <v>5526</v>
      </c>
      <c r="C5529" s="110" t="str">
        <f t="shared" si="86"/>
        <v/>
      </c>
    </row>
    <row r="5530" spans="1:3" x14ac:dyDescent="0.25">
      <c r="A5530">
        <v>5527</v>
      </c>
      <c r="C5530" s="110" t="str">
        <f t="shared" si="86"/>
        <v/>
      </c>
    </row>
    <row r="5531" spans="1:3" x14ac:dyDescent="0.25">
      <c r="A5531">
        <v>5528</v>
      </c>
      <c r="C5531" s="110" t="str">
        <f t="shared" si="86"/>
        <v/>
      </c>
    </row>
    <row r="5532" spans="1:3" x14ac:dyDescent="0.25">
      <c r="A5532">
        <v>5529</v>
      </c>
      <c r="C5532" s="110" t="str">
        <f t="shared" si="86"/>
        <v/>
      </c>
    </row>
    <row r="5533" spans="1:3" x14ac:dyDescent="0.25">
      <c r="A5533">
        <v>5530</v>
      </c>
      <c r="C5533" s="110" t="str">
        <f t="shared" si="86"/>
        <v/>
      </c>
    </row>
    <row r="5534" spans="1:3" x14ac:dyDescent="0.25">
      <c r="A5534">
        <v>5531</v>
      </c>
      <c r="C5534" s="110" t="str">
        <f t="shared" si="86"/>
        <v/>
      </c>
    </row>
    <row r="5535" spans="1:3" x14ac:dyDescent="0.25">
      <c r="A5535">
        <v>5532</v>
      </c>
      <c r="C5535" s="110" t="str">
        <f t="shared" si="86"/>
        <v/>
      </c>
    </row>
    <row r="5536" spans="1:3" x14ac:dyDescent="0.25">
      <c r="A5536">
        <v>5533</v>
      </c>
      <c r="C5536" s="110" t="str">
        <f t="shared" si="86"/>
        <v/>
      </c>
    </row>
    <row r="5537" spans="1:3" x14ac:dyDescent="0.25">
      <c r="A5537">
        <v>5534</v>
      </c>
      <c r="C5537" s="110" t="str">
        <f t="shared" si="86"/>
        <v/>
      </c>
    </row>
    <row r="5538" spans="1:3" x14ac:dyDescent="0.25">
      <c r="A5538">
        <v>5535</v>
      </c>
      <c r="C5538" s="110" t="str">
        <f t="shared" si="86"/>
        <v/>
      </c>
    </row>
    <row r="5539" spans="1:3" x14ac:dyDescent="0.25">
      <c r="A5539">
        <v>5536</v>
      </c>
      <c r="C5539" s="110" t="str">
        <f t="shared" si="86"/>
        <v/>
      </c>
    </row>
    <row r="5540" spans="1:3" x14ac:dyDescent="0.25">
      <c r="A5540">
        <v>5537</v>
      </c>
      <c r="C5540" s="110" t="str">
        <f t="shared" si="86"/>
        <v/>
      </c>
    </row>
    <row r="5541" spans="1:3" x14ac:dyDescent="0.25">
      <c r="A5541">
        <v>5538</v>
      </c>
      <c r="C5541" s="110" t="str">
        <f t="shared" si="86"/>
        <v/>
      </c>
    </row>
    <row r="5542" spans="1:3" x14ac:dyDescent="0.25">
      <c r="A5542">
        <v>5539</v>
      </c>
      <c r="C5542" s="110" t="str">
        <f t="shared" si="86"/>
        <v/>
      </c>
    </row>
    <row r="5543" spans="1:3" x14ac:dyDescent="0.25">
      <c r="A5543">
        <v>5540</v>
      </c>
      <c r="C5543" s="110" t="str">
        <f t="shared" si="86"/>
        <v/>
      </c>
    </row>
    <row r="5544" spans="1:3" x14ac:dyDescent="0.25">
      <c r="A5544">
        <v>5541</v>
      </c>
      <c r="C5544" s="110" t="str">
        <f t="shared" si="86"/>
        <v/>
      </c>
    </row>
    <row r="5545" spans="1:3" x14ac:dyDescent="0.25">
      <c r="A5545">
        <v>5542</v>
      </c>
      <c r="C5545" s="110" t="str">
        <f t="shared" si="86"/>
        <v/>
      </c>
    </row>
    <row r="5546" spans="1:3" x14ac:dyDescent="0.25">
      <c r="A5546">
        <v>5543</v>
      </c>
      <c r="C5546" s="110" t="str">
        <f t="shared" si="86"/>
        <v/>
      </c>
    </row>
    <row r="5547" spans="1:3" x14ac:dyDescent="0.25">
      <c r="A5547">
        <v>5544</v>
      </c>
      <c r="C5547" s="110" t="str">
        <f t="shared" si="86"/>
        <v/>
      </c>
    </row>
    <row r="5548" spans="1:3" x14ac:dyDescent="0.25">
      <c r="A5548">
        <v>5545</v>
      </c>
      <c r="C5548" s="110" t="str">
        <f t="shared" si="86"/>
        <v/>
      </c>
    </row>
    <row r="5549" spans="1:3" x14ac:dyDescent="0.25">
      <c r="A5549">
        <v>5546</v>
      </c>
      <c r="C5549" s="110" t="str">
        <f t="shared" si="86"/>
        <v/>
      </c>
    </row>
    <row r="5550" spans="1:3" x14ac:dyDescent="0.25">
      <c r="A5550">
        <v>5547</v>
      </c>
      <c r="C5550" s="110" t="str">
        <f t="shared" si="86"/>
        <v/>
      </c>
    </row>
    <row r="5551" spans="1:3" x14ac:dyDescent="0.25">
      <c r="A5551">
        <v>5548</v>
      </c>
      <c r="C5551" s="110" t="str">
        <f t="shared" si="86"/>
        <v/>
      </c>
    </row>
    <row r="5552" spans="1:3" x14ac:dyDescent="0.25">
      <c r="A5552">
        <v>5549</v>
      </c>
      <c r="C5552" s="110" t="str">
        <f t="shared" si="86"/>
        <v/>
      </c>
    </row>
    <row r="5553" spans="1:3" x14ac:dyDescent="0.25">
      <c r="A5553">
        <v>5550</v>
      </c>
      <c r="C5553" s="110" t="str">
        <f t="shared" si="86"/>
        <v/>
      </c>
    </row>
    <row r="5554" spans="1:3" x14ac:dyDescent="0.25">
      <c r="A5554">
        <v>5551</v>
      </c>
      <c r="C5554" s="110" t="str">
        <f t="shared" si="86"/>
        <v/>
      </c>
    </row>
    <row r="5555" spans="1:3" x14ac:dyDescent="0.25">
      <c r="A5555">
        <v>5552</v>
      </c>
      <c r="C5555" s="110" t="str">
        <f t="shared" si="86"/>
        <v/>
      </c>
    </row>
    <row r="5556" spans="1:3" x14ac:dyDescent="0.25">
      <c r="A5556">
        <v>5553</v>
      </c>
      <c r="C5556" s="110" t="str">
        <f t="shared" si="86"/>
        <v/>
      </c>
    </row>
    <row r="5557" spans="1:3" x14ac:dyDescent="0.25">
      <c r="A5557">
        <v>5554</v>
      </c>
      <c r="C5557" s="110" t="str">
        <f t="shared" si="86"/>
        <v/>
      </c>
    </row>
    <row r="5558" spans="1:3" x14ac:dyDescent="0.25">
      <c r="A5558">
        <v>5555</v>
      </c>
      <c r="C5558" s="110" t="str">
        <f t="shared" si="86"/>
        <v/>
      </c>
    </row>
    <row r="5559" spans="1:3" x14ac:dyDescent="0.25">
      <c r="A5559">
        <v>5556</v>
      </c>
      <c r="C5559" s="110" t="str">
        <f t="shared" si="86"/>
        <v/>
      </c>
    </row>
    <row r="5560" spans="1:3" x14ac:dyDescent="0.25">
      <c r="A5560">
        <v>5557</v>
      </c>
      <c r="C5560" s="110" t="str">
        <f t="shared" si="86"/>
        <v/>
      </c>
    </row>
    <row r="5561" spans="1:3" x14ac:dyDescent="0.25">
      <c r="A5561">
        <v>5558</v>
      </c>
      <c r="C5561" s="110" t="str">
        <f t="shared" si="86"/>
        <v/>
      </c>
    </row>
    <row r="5562" spans="1:3" x14ac:dyDescent="0.25">
      <c r="A5562">
        <v>5559</v>
      </c>
      <c r="C5562" s="110" t="str">
        <f t="shared" si="86"/>
        <v/>
      </c>
    </row>
    <row r="5563" spans="1:3" x14ac:dyDescent="0.25">
      <c r="A5563">
        <v>5560</v>
      </c>
      <c r="C5563" s="110" t="str">
        <f t="shared" si="86"/>
        <v/>
      </c>
    </row>
    <row r="5564" spans="1:3" x14ac:dyDescent="0.25">
      <c r="A5564">
        <v>5561</v>
      </c>
      <c r="C5564" s="110" t="str">
        <f t="shared" si="86"/>
        <v/>
      </c>
    </row>
    <row r="5565" spans="1:3" x14ac:dyDescent="0.25">
      <c r="A5565">
        <v>5562</v>
      </c>
      <c r="C5565" s="110" t="str">
        <f t="shared" si="86"/>
        <v/>
      </c>
    </row>
    <row r="5566" spans="1:3" x14ac:dyDescent="0.25">
      <c r="A5566">
        <v>5563</v>
      </c>
      <c r="C5566" s="110" t="str">
        <f t="shared" si="86"/>
        <v/>
      </c>
    </row>
    <row r="5567" spans="1:3" x14ac:dyDescent="0.25">
      <c r="A5567">
        <v>5564</v>
      </c>
      <c r="C5567" s="110" t="str">
        <f t="shared" si="86"/>
        <v/>
      </c>
    </row>
    <row r="5568" spans="1:3" x14ac:dyDescent="0.25">
      <c r="A5568">
        <v>5565</v>
      </c>
      <c r="C5568" s="110" t="str">
        <f t="shared" si="86"/>
        <v/>
      </c>
    </row>
    <row r="5569" spans="1:3" x14ac:dyDescent="0.25">
      <c r="A5569">
        <v>5566</v>
      </c>
      <c r="C5569" s="110" t="str">
        <f t="shared" si="86"/>
        <v/>
      </c>
    </row>
    <row r="5570" spans="1:3" x14ac:dyDescent="0.25">
      <c r="A5570">
        <v>5567</v>
      </c>
      <c r="C5570" s="110" t="str">
        <f t="shared" si="86"/>
        <v/>
      </c>
    </row>
    <row r="5571" spans="1:3" x14ac:dyDescent="0.25">
      <c r="A5571">
        <v>5568</v>
      </c>
      <c r="C5571" s="110" t="str">
        <f t="shared" si="86"/>
        <v/>
      </c>
    </row>
    <row r="5572" spans="1:3" x14ac:dyDescent="0.25">
      <c r="A5572">
        <v>5569</v>
      </c>
      <c r="C5572" s="110" t="str">
        <f t="shared" ref="C5572:C5635" si="87">IF(B5572="","",B5572+15)</f>
        <v/>
      </c>
    </row>
    <row r="5573" spans="1:3" x14ac:dyDescent="0.25">
      <c r="A5573">
        <v>5570</v>
      </c>
      <c r="C5573" s="110" t="str">
        <f t="shared" si="87"/>
        <v/>
      </c>
    </row>
    <row r="5574" spans="1:3" x14ac:dyDescent="0.25">
      <c r="A5574">
        <v>5571</v>
      </c>
      <c r="C5574" s="110" t="str">
        <f t="shared" si="87"/>
        <v/>
      </c>
    </row>
    <row r="5575" spans="1:3" x14ac:dyDescent="0.25">
      <c r="A5575">
        <v>5572</v>
      </c>
      <c r="C5575" s="110" t="str">
        <f t="shared" si="87"/>
        <v/>
      </c>
    </row>
    <row r="5576" spans="1:3" x14ac:dyDescent="0.25">
      <c r="A5576">
        <v>5573</v>
      </c>
      <c r="C5576" s="110" t="str">
        <f t="shared" si="87"/>
        <v/>
      </c>
    </row>
    <row r="5577" spans="1:3" x14ac:dyDescent="0.25">
      <c r="A5577">
        <v>5574</v>
      </c>
      <c r="C5577" s="110" t="str">
        <f t="shared" si="87"/>
        <v/>
      </c>
    </row>
    <row r="5578" spans="1:3" x14ac:dyDescent="0.25">
      <c r="A5578">
        <v>5575</v>
      </c>
      <c r="C5578" s="110" t="str">
        <f t="shared" si="87"/>
        <v/>
      </c>
    </row>
    <row r="5579" spans="1:3" x14ac:dyDescent="0.25">
      <c r="A5579">
        <v>5576</v>
      </c>
      <c r="C5579" s="110" t="str">
        <f t="shared" si="87"/>
        <v/>
      </c>
    </row>
    <row r="5580" spans="1:3" x14ac:dyDescent="0.25">
      <c r="A5580">
        <v>5577</v>
      </c>
      <c r="C5580" s="110" t="str">
        <f t="shared" si="87"/>
        <v/>
      </c>
    </row>
    <row r="5581" spans="1:3" x14ac:dyDescent="0.25">
      <c r="A5581">
        <v>5578</v>
      </c>
      <c r="C5581" s="110" t="str">
        <f t="shared" si="87"/>
        <v/>
      </c>
    </row>
    <row r="5582" spans="1:3" x14ac:dyDescent="0.25">
      <c r="A5582">
        <v>5579</v>
      </c>
      <c r="C5582" s="110" t="str">
        <f t="shared" si="87"/>
        <v/>
      </c>
    </row>
    <row r="5583" spans="1:3" x14ac:dyDescent="0.25">
      <c r="A5583">
        <v>5580</v>
      </c>
      <c r="C5583" s="110" t="str">
        <f t="shared" si="87"/>
        <v/>
      </c>
    </row>
    <row r="5584" spans="1:3" x14ac:dyDescent="0.25">
      <c r="A5584">
        <v>5581</v>
      </c>
      <c r="C5584" s="110" t="str">
        <f t="shared" si="87"/>
        <v/>
      </c>
    </row>
    <row r="5585" spans="1:3" x14ac:dyDescent="0.25">
      <c r="A5585">
        <v>5582</v>
      </c>
      <c r="C5585" s="110" t="str">
        <f t="shared" si="87"/>
        <v/>
      </c>
    </row>
    <row r="5586" spans="1:3" x14ac:dyDescent="0.25">
      <c r="A5586">
        <v>5583</v>
      </c>
      <c r="C5586" s="110" t="str">
        <f t="shared" si="87"/>
        <v/>
      </c>
    </row>
    <row r="5587" spans="1:3" x14ac:dyDescent="0.25">
      <c r="A5587">
        <v>5584</v>
      </c>
      <c r="C5587" s="110" t="str">
        <f t="shared" si="87"/>
        <v/>
      </c>
    </row>
    <row r="5588" spans="1:3" x14ac:dyDescent="0.25">
      <c r="A5588">
        <v>5585</v>
      </c>
      <c r="C5588" s="110" t="str">
        <f t="shared" si="87"/>
        <v/>
      </c>
    </row>
    <row r="5589" spans="1:3" x14ac:dyDescent="0.25">
      <c r="A5589">
        <v>5586</v>
      </c>
      <c r="C5589" s="110" t="str">
        <f t="shared" si="87"/>
        <v/>
      </c>
    </row>
    <row r="5590" spans="1:3" x14ac:dyDescent="0.25">
      <c r="A5590">
        <v>5587</v>
      </c>
      <c r="C5590" s="110" t="str">
        <f t="shared" si="87"/>
        <v/>
      </c>
    </row>
    <row r="5591" spans="1:3" x14ac:dyDescent="0.25">
      <c r="A5591">
        <v>5588</v>
      </c>
      <c r="C5591" s="110" t="str">
        <f t="shared" si="87"/>
        <v/>
      </c>
    </row>
    <row r="5592" spans="1:3" x14ac:dyDescent="0.25">
      <c r="A5592">
        <v>5589</v>
      </c>
      <c r="C5592" s="110" t="str">
        <f t="shared" si="87"/>
        <v/>
      </c>
    </row>
    <row r="5593" spans="1:3" x14ac:dyDescent="0.25">
      <c r="A5593">
        <v>5590</v>
      </c>
      <c r="C5593" s="110" t="str">
        <f t="shared" si="87"/>
        <v/>
      </c>
    </row>
    <row r="5594" spans="1:3" x14ac:dyDescent="0.25">
      <c r="A5594">
        <v>5591</v>
      </c>
      <c r="C5594" s="110" t="str">
        <f t="shared" si="87"/>
        <v/>
      </c>
    </row>
    <row r="5595" spans="1:3" x14ac:dyDescent="0.25">
      <c r="A5595">
        <v>5592</v>
      </c>
      <c r="C5595" s="110" t="str">
        <f t="shared" si="87"/>
        <v/>
      </c>
    </row>
    <row r="5596" spans="1:3" x14ac:dyDescent="0.25">
      <c r="A5596">
        <v>5593</v>
      </c>
      <c r="C5596" s="110" t="str">
        <f t="shared" si="87"/>
        <v/>
      </c>
    </row>
    <row r="5597" spans="1:3" x14ac:dyDescent="0.25">
      <c r="A5597">
        <v>5594</v>
      </c>
      <c r="C5597" s="110" t="str">
        <f t="shared" si="87"/>
        <v/>
      </c>
    </row>
    <row r="5598" spans="1:3" x14ac:dyDescent="0.25">
      <c r="A5598">
        <v>5595</v>
      </c>
      <c r="C5598" s="110" t="str">
        <f t="shared" si="87"/>
        <v/>
      </c>
    </row>
    <row r="5599" spans="1:3" x14ac:dyDescent="0.25">
      <c r="A5599">
        <v>5596</v>
      </c>
      <c r="C5599" s="110" t="str">
        <f t="shared" si="87"/>
        <v/>
      </c>
    </row>
    <row r="5600" spans="1:3" x14ac:dyDescent="0.25">
      <c r="A5600">
        <v>5597</v>
      </c>
      <c r="C5600" s="110" t="str">
        <f t="shared" si="87"/>
        <v/>
      </c>
    </row>
    <row r="5601" spans="1:3" x14ac:dyDescent="0.25">
      <c r="A5601">
        <v>5598</v>
      </c>
      <c r="C5601" s="110" t="str">
        <f t="shared" si="87"/>
        <v/>
      </c>
    </row>
    <row r="5602" spans="1:3" x14ac:dyDescent="0.25">
      <c r="A5602">
        <v>5599</v>
      </c>
      <c r="C5602" s="110" t="str">
        <f t="shared" si="87"/>
        <v/>
      </c>
    </row>
    <row r="5603" spans="1:3" x14ac:dyDescent="0.25">
      <c r="A5603">
        <v>5600</v>
      </c>
      <c r="C5603" s="110" t="str">
        <f t="shared" si="87"/>
        <v/>
      </c>
    </row>
    <row r="5604" spans="1:3" x14ac:dyDescent="0.25">
      <c r="A5604">
        <v>5601</v>
      </c>
      <c r="C5604" s="110" t="str">
        <f t="shared" si="87"/>
        <v/>
      </c>
    </row>
    <row r="5605" spans="1:3" x14ac:dyDescent="0.25">
      <c r="A5605">
        <v>5602</v>
      </c>
      <c r="C5605" s="110" t="str">
        <f t="shared" si="87"/>
        <v/>
      </c>
    </row>
    <row r="5606" spans="1:3" x14ac:dyDescent="0.25">
      <c r="A5606">
        <v>5603</v>
      </c>
      <c r="C5606" s="110" t="str">
        <f t="shared" si="87"/>
        <v/>
      </c>
    </row>
    <row r="5607" spans="1:3" x14ac:dyDescent="0.25">
      <c r="A5607">
        <v>5604</v>
      </c>
      <c r="C5607" s="110" t="str">
        <f t="shared" si="87"/>
        <v/>
      </c>
    </row>
    <row r="5608" spans="1:3" x14ac:dyDescent="0.25">
      <c r="A5608">
        <v>5605</v>
      </c>
      <c r="C5608" s="110" t="str">
        <f t="shared" si="87"/>
        <v/>
      </c>
    </row>
    <row r="5609" spans="1:3" x14ac:dyDescent="0.25">
      <c r="A5609">
        <v>5606</v>
      </c>
      <c r="C5609" s="110" t="str">
        <f t="shared" si="87"/>
        <v/>
      </c>
    </row>
    <row r="5610" spans="1:3" x14ac:dyDescent="0.25">
      <c r="A5610">
        <v>5607</v>
      </c>
      <c r="C5610" s="110" t="str">
        <f t="shared" si="87"/>
        <v/>
      </c>
    </row>
    <row r="5611" spans="1:3" x14ac:dyDescent="0.25">
      <c r="A5611">
        <v>5608</v>
      </c>
      <c r="C5611" s="110" t="str">
        <f t="shared" si="87"/>
        <v/>
      </c>
    </row>
    <row r="5612" spans="1:3" x14ac:dyDescent="0.25">
      <c r="A5612">
        <v>5609</v>
      </c>
      <c r="C5612" s="110" t="str">
        <f t="shared" si="87"/>
        <v/>
      </c>
    </row>
    <row r="5613" spans="1:3" x14ac:dyDescent="0.25">
      <c r="A5613">
        <v>5610</v>
      </c>
      <c r="C5613" s="110" t="str">
        <f t="shared" si="87"/>
        <v/>
      </c>
    </row>
    <row r="5614" spans="1:3" x14ac:dyDescent="0.25">
      <c r="A5614">
        <v>5611</v>
      </c>
      <c r="C5614" s="110" t="str">
        <f t="shared" si="87"/>
        <v/>
      </c>
    </row>
    <row r="5615" spans="1:3" x14ac:dyDescent="0.25">
      <c r="A5615">
        <v>5612</v>
      </c>
      <c r="C5615" s="110" t="str">
        <f t="shared" si="87"/>
        <v/>
      </c>
    </row>
    <row r="5616" spans="1:3" x14ac:dyDescent="0.25">
      <c r="A5616">
        <v>5613</v>
      </c>
      <c r="C5616" s="110" t="str">
        <f t="shared" si="87"/>
        <v/>
      </c>
    </row>
    <row r="5617" spans="1:3" x14ac:dyDescent="0.25">
      <c r="A5617">
        <v>5614</v>
      </c>
      <c r="C5617" s="110" t="str">
        <f t="shared" si="87"/>
        <v/>
      </c>
    </row>
    <row r="5618" spans="1:3" x14ac:dyDescent="0.25">
      <c r="A5618">
        <v>5615</v>
      </c>
      <c r="C5618" s="110" t="str">
        <f t="shared" si="87"/>
        <v/>
      </c>
    </row>
    <row r="5619" spans="1:3" x14ac:dyDescent="0.25">
      <c r="A5619">
        <v>5616</v>
      </c>
      <c r="C5619" s="110" t="str">
        <f t="shared" si="87"/>
        <v/>
      </c>
    </row>
    <row r="5620" spans="1:3" x14ac:dyDescent="0.25">
      <c r="A5620">
        <v>5617</v>
      </c>
      <c r="C5620" s="110" t="str">
        <f t="shared" si="87"/>
        <v/>
      </c>
    </row>
    <row r="5621" spans="1:3" x14ac:dyDescent="0.25">
      <c r="A5621">
        <v>5618</v>
      </c>
      <c r="C5621" s="110" t="str">
        <f t="shared" si="87"/>
        <v/>
      </c>
    </row>
    <row r="5622" spans="1:3" x14ac:dyDescent="0.25">
      <c r="A5622">
        <v>5619</v>
      </c>
      <c r="C5622" s="110" t="str">
        <f t="shared" si="87"/>
        <v/>
      </c>
    </row>
    <row r="5623" spans="1:3" x14ac:dyDescent="0.25">
      <c r="A5623">
        <v>5620</v>
      </c>
      <c r="C5623" s="110" t="str">
        <f t="shared" si="87"/>
        <v/>
      </c>
    </row>
    <row r="5624" spans="1:3" x14ac:dyDescent="0.25">
      <c r="A5624">
        <v>5621</v>
      </c>
      <c r="C5624" s="110" t="str">
        <f t="shared" si="87"/>
        <v/>
      </c>
    </row>
    <row r="5625" spans="1:3" x14ac:dyDescent="0.25">
      <c r="A5625">
        <v>5622</v>
      </c>
      <c r="C5625" s="110" t="str">
        <f t="shared" si="87"/>
        <v/>
      </c>
    </row>
    <row r="5626" spans="1:3" x14ac:dyDescent="0.25">
      <c r="A5626">
        <v>5623</v>
      </c>
      <c r="C5626" s="110" t="str">
        <f t="shared" si="87"/>
        <v/>
      </c>
    </row>
    <row r="5627" spans="1:3" x14ac:dyDescent="0.25">
      <c r="A5627">
        <v>5624</v>
      </c>
      <c r="C5627" s="110" t="str">
        <f t="shared" si="87"/>
        <v/>
      </c>
    </row>
    <row r="5628" spans="1:3" x14ac:dyDescent="0.25">
      <c r="A5628">
        <v>5625</v>
      </c>
      <c r="C5628" s="110" t="str">
        <f t="shared" si="87"/>
        <v/>
      </c>
    </row>
    <row r="5629" spans="1:3" x14ac:dyDescent="0.25">
      <c r="A5629">
        <v>5626</v>
      </c>
      <c r="C5629" s="110" t="str">
        <f t="shared" si="87"/>
        <v/>
      </c>
    </row>
    <row r="5630" spans="1:3" x14ac:dyDescent="0.25">
      <c r="A5630">
        <v>5627</v>
      </c>
      <c r="C5630" s="110" t="str">
        <f t="shared" si="87"/>
        <v/>
      </c>
    </row>
    <row r="5631" spans="1:3" x14ac:dyDescent="0.25">
      <c r="A5631">
        <v>5628</v>
      </c>
      <c r="C5631" s="110" t="str">
        <f t="shared" si="87"/>
        <v/>
      </c>
    </row>
    <row r="5632" spans="1:3" x14ac:dyDescent="0.25">
      <c r="A5632">
        <v>5629</v>
      </c>
      <c r="C5632" s="110" t="str">
        <f t="shared" si="87"/>
        <v/>
      </c>
    </row>
    <row r="5633" spans="1:3" x14ac:dyDescent="0.25">
      <c r="A5633">
        <v>5630</v>
      </c>
      <c r="C5633" s="110" t="str">
        <f t="shared" si="87"/>
        <v/>
      </c>
    </row>
    <row r="5634" spans="1:3" x14ac:dyDescent="0.25">
      <c r="A5634">
        <v>5631</v>
      </c>
      <c r="C5634" s="110" t="str">
        <f t="shared" si="87"/>
        <v/>
      </c>
    </row>
    <row r="5635" spans="1:3" x14ac:dyDescent="0.25">
      <c r="A5635">
        <v>5632</v>
      </c>
      <c r="C5635" s="110" t="str">
        <f t="shared" si="87"/>
        <v/>
      </c>
    </row>
    <row r="5636" spans="1:3" x14ac:dyDescent="0.25">
      <c r="A5636">
        <v>5633</v>
      </c>
      <c r="C5636" s="110" t="str">
        <f t="shared" ref="C5636:C5699" si="88">IF(B5636="","",B5636+15)</f>
        <v/>
      </c>
    </row>
    <row r="5637" spans="1:3" x14ac:dyDescent="0.25">
      <c r="A5637">
        <v>5634</v>
      </c>
      <c r="C5637" s="110" t="str">
        <f t="shared" si="88"/>
        <v/>
      </c>
    </row>
    <row r="5638" spans="1:3" x14ac:dyDescent="0.25">
      <c r="A5638">
        <v>5635</v>
      </c>
      <c r="C5638" s="110" t="str">
        <f t="shared" si="88"/>
        <v/>
      </c>
    </row>
    <row r="5639" spans="1:3" x14ac:dyDescent="0.25">
      <c r="A5639">
        <v>5636</v>
      </c>
      <c r="C5639" s="110" t="str">
        <f t="shared" si="88"/>
        <v/>
      </c>
    </row>
    <row r="5640" spans="1:3" x14ac:dyDescent="0.25">
      <c r="A5640">
        <v>5637</v>
      </c>
      <c r="C5640" s="110" t="str">
        <f t="shared" si="88"/>
        <v/>
      </c>
    </row>
    <row r="5641" spans="1:3" x14ac:dyDescent="0.25">
      <c r="A5641">
        <v>5638</v>
      </c>
      <c r="C5641" s="110" t="str">
        <f t="shared" si="88"/>
        <v/>
      </c>
    </row>
    <row r="5642" spans="1:3" x14ac:dyDescent="0.25">
      <c r="A5642">
        <v>5639</v>
      </c>
      <c r="C5642" s="110" t="str">
        <f t="shared" si="88"/>
        <v/>
      </c>
    </row>
    <row r="5643" spans="1:3" x14ac:dyDescent="0.25">
      <c r="A5643">
        <v>5640</v>
      </c>
      <c r="C5643" s="110" t="str">
        <f t="shared" si="88"/>
        <v/>
      </c>
    </row>
    <row r="5644" spans="1:3" x14ac:dyDescent="0.25">
      <c r="A5644">
        <v>5641</v>
      </c>
      <c r="C5644" s="110" t="str">
        <f t="shared" si="88"/>
        <v/>
      </c>
    </row>
    <row r="5645" spans="1:3" x14ac:dyDescent="0.25">
      <c r="A5645">
        <v>5642</v>
      </c>
      <c r="C5645" s="110" t="str">
        <f t="shared" si="88"/>
        <v/>
      </c>
    </row>
    <row r="5646" spans="1:3" x14ac:dyDescent="0.25">
      <c r="A5646">
        <v>5643</v>
      </c>
      <c r="C5646" s="110" t="str">
        <f t="shared" si="88"/>
        <v/>
      </c>
    </row>
    <row r="5647" spans="1:3" x14ac:dyDescent="0.25">
      <c r="A5647">
        <v>5644</v>
      </c>
      <c r="C5647" s="110" t="str">
        <f t="shared" si="88"/>
        <v/>
      </c>
    </row>
    <row r="5648" spans="1:3" x14ac:dyDescent="0.25">
      <c r="A5648">
        <v>5645</v>
      </c>
      <c r="C5648" s="110" t="str">
        <f t="shared" si="88"/>
        <v/>
      </c>
    </row>
    <row r="5649" spans="1:3" x14ac:dyDescent="0.25">
      <c r="A5649">
        <v>5646</v>
      </c>
      <c r="C5649" s="110" t="str">
        <f t="shared" si="88"/>
        <v/>
      </c>
    </row>
    <row r="5650" spans="1:3" x14ac:dyDescent="0.25">
      <c r="A5650">
        <v>5647</v>
      </c>
      <c r="C5650" s="110" t="str">
        <f t="shared" si="88"/>
        <v/>
      </c>
    </row>
    <row r="5651" spans="1:3" x14ac:dyDescent="0.25">
      <c r="A5651">
        <v>5648</v>
      </c>
      <c r="C5651" s="110" t="str">
        <f t="shared" si="88"/>
        <v/>
      </c>
    </row>
    <row r="5652" spans="1:3" x14ac:dyDescent="0.25">
      <c r="A5652">
        <v>5649</v>
      </c>
      <c r="C5652" s="110" t="str">
        <f t="shared" si="88"/>
        <v/>
      </c>
    </row>
    <row r="5653" spans="1:3" x14ac:dyDescent="0.25">
      <c r="A5653">
        <v>5650</v>
      </c>
      <c r="C5653" s="110" t="str">
        <f t="shared" si="88"/>
        <v/>
      </c>
    </row>
    <row r="5654" spans="1:3" x14ac:dyDescent="0.25">
      <c r="A5654">
        <v>5651</v>
      </c>
      <c r="C5654" s="110" t="str">
        <f t="shared" si="88"/>
        <v/>
      </c>
    </row>
    <row r="5655" spans="1:3" x14ac:dyDescent="0.25">
      <c r="A5655">
        <v>5652</v>
      </c>
      <c r="C5655" s="110" t="str">
        <f t="shared" si="88"/>
        <v/>
      </c>
    </row>
    <row r="5656" spans="1:3" x14ac:dyDescent="0.25">
      <c r="A5656">
        <v>5653</v>
      </c>
      <c r="C5656" s="110" t="str">
        <f t="shared" si="88"/>
        <v/>
      </c>
    </row>
    <row r="5657" spans="1:3" x14ac:dyDescent="0.25">
      <c r="A5657">
        <v>5654</v>
      </c>
      <c r="C5657" s="110" t="str">
        <f t="shared" si="88"/>
        <v/>
      </c>
    </row>
    <row r="5658" spans="1:3" x14ac:dyDescent="0.25">
      <c r="A5658">
        <v>5655</v>
      </c>
      <c r="C5658" s="110" t="str">
        <f t="shared" si="88"/>
        <v/>
      </c>
    </row>
    <row r="5659" spans="1:3" x14ac:dyDescent="0.25">
      <c r="A5659">
        <v>5656</v>
      </c>
      <c r="C5659" s="110" t="str">
        <f t="shared" si="88"/>
        <v/>
      </c>
    </row>
    <row r="5660" spans="1:3" x14ac:dyDescent="0.25">
      <c r="A5660">
        <v>5657</v>
      </c>
      <c r="C5660" s="110" t="str">
        <f t="shared" si="88"/>
        <v/>
      </c>
    </row>
    <row r="5661" spans="1:3" x14ac:dyDescent="0.25">
      <c r="A5661">
        <v>5658</v>
      </c>
      <c r="C5661" s="110" t="str">
        <f t="shared" si="88"/>
        <v/>
      </c>
    </row>
    <row r="5662" spans="1:3" x14ac:dyDescent="0.25">
      <c r="A5662">
        <v>5659</v>
      </c>
      <c r="C5662" s="110" t="str">
        <f t="shared" si="88"/>
        <v/>
      </c>
    </row>
    <row r="5663" spans="1:3" x14ac:dyDescent="0.25">
      <c r="A5663">
        <v>5660</v>
      </c>
      <c r="C5663" s="110" t="str">
        <f t="shared" si="88"/>
        <v/>
      </c>
    </row>
    <row r="5664" spans="1:3" x14ac:dyDescent="0.25">
      <c r="A5664">
        <v>5661</v>
      </c>
      <c r="C5664" s="110" t="str">
        <f t="shared" si="88"/>
        <v/>
      </c>
    </row>
    <row r="5665" spans="1:3" x14ac:dyDescent="0.25">
      <c r="A5665">
        <v>5662</v>
      </c>
      <c r="C5665" s="110" t="str">
        <f t="shared" si="88"/>
        <v/>
      </c>
    </row>
    <row r="5666" spans="1:3" x14ac:dyDescent="0.25">
      <c r="A5666">
        <v>5663</v>
      </c>
      <c r="C5666" s="110" t="str">
        <f t="shared" si="88"/>
        <v/>
      </c>
    </row>
    <row r="5667" spans="1:3" x14ac:dyDescent="0.25">
      <c r="A5667">
        <v>5664</v>
      </c>
      <c r="C5667" s="110" t="str">
        <f t="shared" si="88"/>
        <v/>
      </c>
    </row>
    <row r="5668" spans="1:3" x14ac:dyDescent="0.25">
      <c r="A5668">
        <v>5665</v>
      </c>
      <c r="C5668" s="110" t="str">
        <f t="shared" si="88"/>
        <v/>
      </c>
    </row>
    <row r="5669" spans="1:3" x14ac:dyDescent="0.25">
      <c r="A5669">
        <v>5666</v>
      </c>
      <c r="C5669" s="110" t="str">
        <f t="shared" si="88"/>
        <v/>
      </c>
    </row>
    <row r="5670" spans="1:3" x14ac:dyDescent="0.25">
      <c r="A5670">
        <v>5667</v>
      </c>
      <c r="C5670" s="110" t="str">
        <f t="shared" si="88"/>
        <v/>
      </c>
    </row>
    <row r="5671" spans="1:3" x14ac:dyDescent="0.25">
      <c r="A5671">
        <v>5668</v>
      </c>
      <c r="C5671" s="110" t="str">
        <f t="shared" si="88"/>
        <v/>
      </c>
    </row>
    <row r="5672" spans="1:3" x14ac:dyDescent="0.25">
      <c r="A5672">
        <v>5669</v>
      </c>
      <c r="C5672" s="110" t="str">
        <f t="shared" si="88"/>
        <v/>
      </c>
    </row>
    <row r="5673" spans="1:3" x14ac:dyDescent="0.25">
      <c r="A5673">
        <v>5670</v>
      </c>
      <c r="C5673" s="110" t="str">
        <f t="shared" si="88"/>
        <v/>
      </c>
    </row>
    <row r="5674" spans="1:3" x14ac:dyDescent="0.25">
      <c r="A5674">
        <v>5671</v>
      </c>
      <c r="C5674" s="110" t="str">
        <f t="shared" si="88"/>
        <v/>
      </c>
    </row>
    <row r="5675" spans="1:3" x14ac:dyDescent="0.25">
      <c r="A5675">
        <v>5672</v>
      </c>
      <c r="C5675" s="110" t="str">
        <f t="shared" si="88"/>
        <v/>
      </c>
    </row>
    <row r="5676" spans="1:3" x14ac:dyDescent="0.25">
      <c r="A5676">
        <v>5673</v>
      </c>
      <c r="C5676" s="110" t="str">
        <f t="shared" si="88"/>
        <v/>
      </c>
    </row>
    <row r="5677" spans="1:3" x14ac:dyDescent="0.25">
      <c r="A5677">
        <v>5674</v>
      </c>
      <c r="C5677" s="110" t="str">
        <f t="shared" si="88"/>
        <v/>
      </c>
    </row>
    <row r="5678" spans="1:3" x14ac:dyDescent="0.25">
      <c r="A5678">
        <v>5675</v>
      </c>
      <c r="C5678" s="110" t="str">
        <f t="shared" si="88"/>
        <v/>
      </c>
    </row>
    <row r="5679" spans="1:3" x14ac:dyDescent="0.25">
      <c r="A5679">
        <v>5676</v>
      </c>
      <c r="C5679" s="110" t="str">
        <f t="shared" si="88"/>
        <v/>
      </c>
    </row>
    <row r="5680" spans="1:3" x14ac:dyDescent="0.25">
      <c r="A5680">
        <v>5677</v>
      </c>
      <c r="C5680" s="110" t="str">
        <f t="shared" si="88"/>
        <v/>
      </c>
    </row>
    <row r="5681" spans="1:3" x14ac:dyDescent="0.25">
      <c r="A5681">
        <v>5678</v>
      </c>
      <c r="C5681" s="110" t="str">
        <f t="shared" si="88"/>
        <v/>
      </c>
    </row>
    <row r="5682" spans="1:3" x14ac:dyDescent="0.25">
      <c r="A5682">
        <v>5679</v>
      </c>
      <c r="C5682" s="110" t="str">
        <f t="shared" si="88"/>
        <v/>
      </c>
    </row>
    <row r="5683" spans="1:3" x14ac:dyDescent="0.25">
      <c r="A5683">
        <v>5680</v>
      </c>
      <c r="C5683" s="110" t="str">
        <f t="shared" si="88"/>
        <v/>
      </c>
    </row>
    <row r="5684" spans="1:3" x14ac:dyDescent="0.25">
      <c r="A5684">
        <v>5681</v>
      </c>
      <c r="C5684" s="110" t="str">
        <f t="shared" si="88"/>
        <v/>
      </c>
    </row>
    <row r="5685" spans="1:3" x14ac:dyDescent="0.25">
      <c r="A5685">
        <v>5682</v>
      </c>
      <c r="C5685" s="110" t="str">
        <f t="shared" si="88"/>
        <v/>
      </c>
    </row>
    <row r="5686" spans="1:3" x14ac:dyDescent="0.25">
      <c r="A5686">
        <v>5683</v>
      </c>
      <c r="C5686" s="110" t="str">
        <f t="shared" si="88"/>
        <v/>
      </c>
    </row>
    <row r="5687" spans="1:3" x14ac:dyDescent="0.25">
      <c r="A5687">
        <v>5684</v>
      </c>
      <c r="C5687" s="110" t="str">
        <f t="shared" si="88"/>
        <v/>
      </c>
    </row>
    <row r="5688" spans="1:3" x14ac:dyDescent="0.25">
      <c r="A5688">
        <v>5685</v>
      </c>
      <c r="C5688" s="110" t="str">
        <f t="shared" si="88"/>
        <v/>
      </c>
    </row>
    <row r="5689" spans="1:3" x14ac:dyDescent="0.25">
      <c r="A5689">
        <v>5686</v>
      </c>
      <c r="C5689" s="110" t="str">
        <f t="shared" si="88"/>
        <v/>
      </c>
    </row>
    <row r="5690" spans="1:3" x14ac:dyDescent="0.25">
      <c r="A5690">
        <v>5687</v>
      </c>
      <c r="C5690" s="110" t="str">
        <f t="shared" si="88"/>
        <v/>
      </c>
    </row>
    <row r="5691" spans="1:3" x14ac:dyDescent="0.25">
      <c r="A5691">
        <v>5688</v>
      </c>
      <c r="C5691" s="110" t="str">
        <f t="shared" si="88"/>
        <v/>
      </c>
    </row>
    <row r="5692" spans="1:3" x14ac:dyDescent="0.25">
      <c r="A5692">
        <v>5689</v>
      </c>
      <c r="C5692" s="110" t="str">
        <f t="shared" si="88"/>
        <v/>
      </c>
    </row>
    <row r="5693" spans="1:3" x14ac:dyDescent="0.25">
      <c r="A5693">
        <v>5690</v>
      </c>
      <c r="C5693" s="110" t="str">
        <f t="shared" si="88"/>
        <v/>
      </c>
    </row>
    <row r="5694" spans="1:3" x14ac:dyDescent="0.25">
      <c r="A5694">
        <v>5691</v>
      </c>
      <c r="C5694" s="110" t="str">
        <f t="shared" si="88"/>
        <v/>
      </c>
    </row>
    <row r="5695" spans="1:3" x14ac:dyDescent="0.25">
      <c r="A5695">
        <v>5692</v>
      </c>
      <c r="C5695" s="110" t="str">
        <f t="shared" si="88"/>
        <v/>
      </c>
    </row>
    <row r="5696" spans="1:3" x14ac:dyDescent="0.25">
      <c r="A5696">
        <v>5693</v>
      </c>
      <c r="C5696" s="110" t="str">
        <f t="shared" si="88"/>
        <v/>
      </c>
    </row>
    <row r="5697" spans="1:3" x14ac:dyDescent="0.25">
      <c r="A5697">
        <v>5694</v>
      </c>
      <c r="C5697" s="110" t="str">
        <f t="shared" si="88"/>
        <v/>
      </c>
    </row>
    <row r="5698" spans="1:3" x14ac:dyDescent="0.25">
      <c r="A5698">
        <v>5695</v>
      </c>
      <c r="C5698" s="110" t="str">
        <f t="shared" si="88"/>
        <v/>
      </c>
    </row>
    <row r="5699" spans="1:3" x14ac:dyDescent="0.25">
      <c r="A5699">
        <v>5696</v>
      </c>
      <c r="C5699" s="110" t="str">
        <f t="shared" si="88"/>
        <v/>
      </c>
    </row>
    <row r="5700" spans="1:3" x14ac:dyDescent="0.25">
      <c r="A5700">
        <v>5697</v>
      </c>
      <c r="C5700" s="110" t="str">
        <f t="shared" ref="C5700:C5763" si="89">IF(B5700="","",B5700+15)</f>
        <v/>
      </c>
    </row>
    <row r="5701" spans="1:3" x14ac:dyDescent="0.25">
      <c r="A5701">
        <v>5698</v>
      </c>
      <c r="C5701" s="110" t="str">
        <f t="shared" si="89"/>
        <v/>
      </c>
    </row>
    <row r="5702" spans="1:3" x14ac:dyDescent="0.25">
      <c r="A5702">
        <v>5699</v>
      </c>
      <c r="C5702" s="110" t="str">
        <f t="shared" si="89"/>
        <v/>
      </c>
    </row>
    <row r="5703" spans="1:3" x14ac:dyDescent="0.25">
      <c r="A5703">
        <v>5700</v>
      </c>
      <c r="C5703" s="110" t="str">
        <f t="shared" si="89"/>
        <v/>
      </c>
    </row>
    <row r="5704" spans="1:3" x14ac:dyDescent="0.25">
      <c r="A5704">
        <v>5701</v>
      </c>
      <c r="C5704" s="110" t="str">
        <f t="shared" si="89"/>
        <v/>
      </c>
    </row>
    <row r="5705" spans="1:3" x14ac:dyDescent="0.25">
      <c r="A5705">
        <v>5702</v>
      </c>
      <c r="C5705" s="110" t="str">
        <f t="shared" si="89"/>
        <v/>
      </c>
    </row>
    <row r="5706" spans="1:3" x14ac:dyDescent="0.25">
      <c r="A5706">
        <v>5703</v>
      </c>
      <c r="C5706" s="110" t="str">
        <f t="shared" si="89"/>
        <v/>
      </c>
    </row>
    <row r="5707" spans="1:3" x14ac:dyDescent="0.25">
      <c r="A5707">
        <v>5704</v>
      </c>
      <c r="C5707" s="110" t="str">
        <f t="shared" si="89"/>
        <v/>
      </c>
    </row>
    <row r="5708" spans="1:3" x14ac:dyDescent="0.25">
      <c r="A5708">
        <v>5705</v>
      </c>
      <c r="C5708" s="110" t="str">
        <f t="shared" si="89"/>
        <v/>
      </c>
    </row>
    <row r="5709" spans="1:3" x14ac:dyDescent="0.25">
      <c r="A5709">
        <v>5706</v>
      </c>
      <c r="C5709" s="110" t="str">
        <f t="shared" si="89"/>
        <v/>
      </c>
    </row>
    <row r="5710" spans="1:3" x14ac:dyDescent="0.25">
      <c r="A5710">
        <v>5707</v>
      </c>
      <c r="C5710" s="110" t="str">
        <f t="shared" si="89"/>
        <v/>
      </c>
    </row>
    <row r="5711" spans="1:3" x14ac:dyDescent="0.25">
      <c r="A5711">
        <v>5708</v>
      </c>
      <c r="C5711" s="110" t="str">
        <f t="shared" si="89"/>
        <v/>
      </c>
    </row>
    <row r="5712" spans="1:3" x14ac:dyDescent="0.25">
      <c r="A5712">
        <v>5709</v>
      </c>
      <c r="C5712" s="110" t="str">
        <f t="shared" si="89"/>
        <v/>
      </c>
    </row>
    <row r="5713" spans="1:3" x14ac:dyDescent="0.25">
      <c r="A5713">
        <v>5710</v>
      </c>
      <c r="C5713" s="110" t="str">
        <f t="shared" si="89"/>
        <v/>
      </c>
    </row>
    <row r="5714" spans="1:3" x14ac:dyDescent="0.25">
      <c r="A5714">
        <v>5711</v>
      </c>
      <c r="C5714" s="110" t="str">
        <f t="shared" si="89"/>
        <v/>
      </c>
    </row>
    <row r="5715" spans="1:3" x14ac:dyDescent="0.25">
      <c r="A5715">
        <v>5712</v>
      </c>
      <c r="C5715" s="110" t="str">
        <f t="shared" si="89"/>
        <v/>
      </c>
    </row>
    <row r="5716" spans="1:3" x14ac:dyDescent="0.25">
      <c r="A5716">
        <v>5713</v>
      </c>
      <c r="C5716" s="110" t="str">
        <f t="shared" si="89"/>
        <v/>
      </c>
    </row>
    <row r="5717" spans="1:3" x14ac:dyDescent="0.25">
      <c r="A5717">
        <v>5714</v>
      </c>
      <c r="C5717" s="110" t="str">
        <f t="shared" si="89"/>
        <v/>
      </c>
    </row>
    <row r="5718" spans="1:3" x14ac:dyDescent="0.25">
      <c r="A5718">
        <v>5715</v>
      </c>
      <c r="C5718" s="110" t="str">
        <f t="shared" si="89"/>
        <v/>
      </c>
    </row>
    <row r="5719" spans="1:3" x14ac:dyDescent="0.25">
      <c r="A5719">
        <v>5716</v>
      </c>
      <c r="C5719" s="110" t="str">
        <f t="shared" si="89"/>
        <v/>
      </c>
    </row>
    <row r="5720" spans="1:3" x14ac:dyDescent="0.25">
      <c r="A5720">
        <v>5717</v>
      </c>
      <c r="C5720" s="110" t="str">
        <f t="shared" si="89"/>
        <v/>
      </c>
    </row>
    <row r="5721" spans="1:3" x14ac:dyDescent="0.25">
      <c r="A5721">
        <v>5718</v>
      </c>
      <c r="C5721" s="110" t="str">
        <f t="shared" si="89"/>
        <v/>
      </c>
    </row>
    <row r="5722" spans="1:3" x14ac:dyDescent="0.25">
      <c r="A5722">
        <v>5719</v>
      </c>
      <c r="C5722" s="110" t="str">
        <f t="shared" si="89"/>
        <v/>
      </c>
    </row>
    <row r="5723" spans="1:3" x14ac:dyDescent="0.25">
      <c r="A5723">
        <v>5720</v>
      </c>
      <c r="C5723" s="110" t="str">
        <f t="shared" si="89"/>
        <v/>
      </c>
    </row>
    <row r="5724" spans="1:3" x14ac:dyDescent="0.25">
      <c r="A5724">
        <v>5721</v>
      </c>
      <c r="C5724" s="110" t="str">
        <f t="shared" si="89"/>
        <v/>
      </c>
    </row>
    <row r="5725" spans="1:3" x14ac:dyDescent="0.25">
      <c r="A5725">
        <v>5722</v>
      </c>
      <c r="C5725" s="110" t="str">
        <f t="shared" si="89"/>
        <v/>
      </c>
    </row>
    <row r="5726" spans="1:3" x14ac:dyDescent="0.25">
      <c r="A5726">
        <v>5723</v>
      </c>
      <c r="C5726" s="110" t="str">
        <f t="shared" si="89"/>
        <v/>
      </c>
    </row>
    <row r="5727" spans="1:3" x14ac:dyDescent="0.25">
      <c r="A5727">
        <v>5724</v>
      </c>
      <c r="C5727" s="110" t="str">
        <f t="shared" si="89"/>
        <v/>
      </c>
    </row>
    <row r="5728" spans="1:3" x14ac:dyDescent="0.25">
      <c r="A5728">
        <v>5725</v>
      </c>
      <c r="C5728" s="110" t="str">
        <f t="shared" si="89"/>
        <v/>
      </c>
    </row>
    <row r="5729" spans="1:3" x14ac:dyDescent="0.25">
      <c r="A5729">
        <v>5726</v>
      </c>
      <c r="C5729" s="110" t="str">
        <f t="shared" si="89"/>
        <v/>
      </c>
    </row>
    <row r="5730" spans="1:3" x14ac:dyDescent="0.25">
      <c r="A5730">
        <v>5727</v>
      </c>
      <c r="C5730" s="110" t="str">
        <f t="shared" si="89"/>
        <v/>
      </c>
    </row>
    <row r="5731" spans="1:3" x14ac:dyDescent="0.25">
      <c r="A5731">
        <v>5728</v>
      </c>
      <c r="C5731" s="110" t="str">
        <f t="shared" si="89"/>
        <v/>
      </c>
    </row>
    <row r="5732" spans="1:3" x14ac:dyDescent="0.25">
      <c r="A5732">
        <v>5729</v>
      </c>
      <c r="C5732" s="110" t="str">
        <f t="shared" si="89"/>
        <v/>
      </c>
    </row>
    <row r="5733" spans="1:3" x14ac:dyDescent="0.25">
      <c r="A5733">
        <v>5730</v>
      </c>
      <c r="C5733" s="110" t="str">
        <f t="shared" si="89"/>
        <v/>
      </c>
    </row>
    <row r="5734" spans="1:3" x14ac:dyDescent="0.25">
      <c r="A5734">
        <v>5731</v>
      </c>
      <c r="C5734" s="110" t="str">
        <f t="shared" si="89"/>
        <v/>
      </c>
    </row>
    <row r="5735" spans="1:3" x14ac:dyDescent="0.25">
      <c r="A5735">
        <v>5732</v>
      </c>
      <c r="C5735" s="110" t="str">
        <f t="shared" si="89"/>
        <v/>
      </c>
    </row>
    <row r="5736" spans="1:3" x14ac:dyDescent="0.25">
      <c r="A5736">
        <v>5733</v>
      </c>
      <c r="C5736" s="110" t="str">
        <f t="shared" si="89"/>
        <v/>
      </c>
    </row>
    <row r="5737" spans="1:3" x14ac:dyDescent="0.25">
      <c r="A5737">
        <v>5734</v>
      </c>
      <c r="C5737" s="110" t="str">
        <f t="shared" si="89"/>
        <v/>
      </c>
    </row>
    <row r="5738" spans="1:3" x14ac:dyDescent="0.25">
      <c r="A5738">
        <v>5735</v>
      </c>
      <c r="C5738" s="110" t="str">
        <f t="shared" si="89"/>
        <v/>
      </c>
    </row>
    <row r="5739" spans="1:3" x14ac:dyDescent="0.25">
      <c r="A5739">
        <v>5736</v>
      </c>
      <c r="C5739" s="110" t="str">
        <f t="shared" si="89"/>
        <v/>
      </c>
    </row>
    <row r="5740" spans="1:3" x14ac:dyDescent="0.25">
      <c r="A5740">
        <v>5737</v>
      </c>
      <c r="C5740" s="110" t="str">
        <f t="shared" si="89"/>
        <v/>
      </c>
    </row>
    <row r="5741" spans="1:3" x14ac:dyDescent="0.25">
      <c r="A5741">
        <v>5738</v>
      </c>
      <c r="C5741" s="110" t="str">
        <f t="shared" si="89"/>
        <v/>
      </c>
    </row>
    <row r="5742" spans="1:3" x14ac:dyDescent="0.25">
      <c r="A5742">
        <v>5739</v>
      </c>
      <c r="C5742" s="110" t="str">
        <f t="shared" si="89"/>
        <v/>
      </c>
    </row>
    <row r="5743" spans="1:3" x14ac:dyDescent="0.25">
      <c r="A5743">
        <v>5740</v>
      </c>
      <c r="C5743" s="110" t="str">
        <f t="shared" si="89"/>
        <v/>
      </c>
    </row>
    <row r="5744" spans="1:3" x14ac:dyDescent="0.25">
      <c r="A5744">
        <v>5741</v>
      </c>
      <c r="C5744" s="110" t="str">
        <f t="shared" si="89"/>
        <v/>
      </c>
    </row>
    <row r="5745" spans="1:3" x14ac:dyDescent="0.25">
      <c r="A5745">
        <v>5742</v>
      </c>
      <c r="C5745" s="110" t="str">
        <f t="shared" si="89"/>
        <v/>
      </c>
    </row>
    <row r="5746" spans="1:3" x14ac:dyDescent="0.25">
      <c r="A5746">
        <v>5743</v>
      </c>
      <c r="C5746" s="110" t="str">
        <f t="shared" si="89"/>
        <v/>
      </c>
    </row>
    <row r="5747" spans="1:3" x14ac:dyDescent="0.25">
      <c r="A5747">
        <v>5744</v>
      </c>
      <c r="C5747" s="110" t="str">
        <f t="shared" si="89"/>
        <v/>
      </c>
    </row>
    <row r="5748" spans="1:3" x14ac:dyDescent="0.25">
      <c r="A5748">
        <v>5745</v>
      </c>
      <c r="C5748" s="110" t="str">
        <f t="shared" si="89"/>
        <v/>
      </c>
    </row>
    <row r="5749" spans="1:3" x14ac:dyDescent="0.25">
      <c r="A5749">
        <v>5746</v>
      </c>
      <c r="C5749" s="110" t="str">
        <f t="shared" si="89"/>
        <v/>
      </c>
    </row>
    <row r="5750" spans="1:3" x14ac:dyDescent="0.25">
      <c r="A5750">
        <v>5747</v>
      </c>
      <c r="C5750" s="110" t="str">
        <f t="shared" si="89"/>
        <v/>
      </c>
    </row>
    <row r="5751" spans="1:3" x14ac:dyDescent="0.25">
      <c r="A5751">
        <v>5748</v>
      </c>
      <c r="C5751" s="110" t="str">
        <f t="shared" si="89"/>
        <v/>
      </c>
    </row>
    <row r="5752" spans="1:3" x14ac:dyDescent="0.25">
      <c r="A5752">
        <v>5749</v>
      </c>
      <c r="C5752" s="110" t="str">
        <f t="shared" si="89"/>
        <v/>
      </c>
    </row>
    <row r="5753" spans="1:3" x14ac:dyDescent="0.25">
      <c r="A5753">
        <v>5750</v>
      </c>
      <c r="C5753" s="110" t="str">
        <f t="shared" si="89"/>
        <v/>
      </c>
    </row>
    <row r="5754" spans="1:3" x14ac:dyDescent="0.25">
      <c r="A5754">
        <v>5751</v>
      </c>
      <c r="C5754" s="110" t="str">
        <f t="shared" si="89"/>
        <v/>
      </c>
    </row>
    <row r="5755" spans="1:3" x14ac:dyDescent="0.25">
      <c r="A5755">
        <v>5752</v>
      </c>
      <c r="C5755" s="110" t="str">
        <f t="shared" si="89"/>
        <v/>
      </c>
    </row>
    <row r="5756" spans="1:3" x14ac:dyDescent="0.25">
      <c r="A5756">
        <v>5753</v>
      </c>
      <c r="C5756" s="110" t="str">
        <f t="shared" si="89"/>
        <v/>
      </c>
    </row>
    <row r="5757" spans="1:3" x14ac:dyDescent="0.25">
      <c r="A5757">
        <v>5754</v>
      </c>
      <c r="C5757" s="110" t="str">
        <f t="shared" si="89"/>
        <v/>
      </c>
    </row>
    <row r="5758" spans="1:3" x14ac:dyDescent="0.25">
      <c r="A5758">
        <v>5755</v>
      </c>
      <c r="C5758" s="110" t="str">
        <f t="shared" si="89"/>
        <v/>
      </c>
    </row>
    <row r="5759" spans="1:3" x14ac:dyDescent="0.25">
      <c r="A5759">
        <v>5756</v>
      </c>
      <c r="C5759" s="110" t="str">
        <f t="shared" si="89"/>
        <v/>
      </c>
    </row>
    <row r="5760" spans="1:3" x14ac:dyDescent="0.25">
      <c r="A5760">
        <v>5757</v>
      </c>
      <c r="C5760" s="110" t="str">
        <f t="shared" si="89"/>
        <v/>
      </c>
    </row>
    <row r="5761" spans="1:3" x14ac:dyDescent="0.25">
      <c r="A5761">
        <v>5758</v>
      </c>
      <c r="C5761" s="110" t="str">
        <f t="shared" si="89"/>
        <v/>
      </c>
    </row>
    <row r="5762" spans="1:3" x14ac:dyDescent="0.25">
      <c r="A5762">
        <v>5759</v>
      </c>
      <c r="C5762" s="110" t="str">
        <f t="shared" si="89"/>
        <v/>
      </c>
    </row>
    <row r="5763" spans="1:3" x14ac:dyDescent="0.25">
      <c r="A5763">
        <v>5760</v>
      </c>
      <c r="C5763" s="110" t="str">
        <f t="shared" si="89"/>
        <v/>
      </c>
    </row>
    <row r="5764" spans="1:3" x14ac:dyDescent="0.25">
      <c r="A5764">
        <v>5761</v>
      </c>
      <c r="C5764" s="110" t="str">
        <f t="shared" ref="C5764:C5827" si="90">IF(B5764="","",B5764+15)</f>
        <v/>
      </c>
    </row>
    <row r="5765" spans="1:3" x14ac:dyDescent="0.25">
      <c r="A5765">
        <v>5762</v>
      </c>
      <c r="C5765" s="110" t="str">
        <f t="shared" si="90"/>
        <v/>
      </c>
    </row>
    <row r="5766" spans="1:3" x14ac:dyDescent="0.25">
      <c r="A5766">
        <v>5763</v>
      </c>
      <c r="C5766" s="110" t="str">
        <f t="shared" si="90"/>
        <v/>
      </c>
    </row>
    <row r="5767" spans="1:3" x14ac:dyDescent="0.25">
      <c r="A5767">
        <v>5764</v>
      </c>
      <c r="C5767" s="110" t="str">
        <f t="shared" si="90"/>
        <v/>
      </c>
    </row>
    <row r="5768" spans="1:3" x14ac:dyDescent="0.25">
      <c r="A5768">
        <v>5765</v>
      </c>
      <c r="C5768" s="110" t="str">
        <f t="shared" si="90"/>
        <v/>
      </c>
    </row>
    <row r="5769" spans="1:3" x14ac:dyDescent="0.25">
      <c r="A5769">
        <v>5766</v>
      </c>
      <c r="C5769" s="110" t="str">
        <f t="shared" si="90"/>
        <v/>
      </c>
    </row>
    <row r="5770" spans="1:3" x14ac:dyDescent="0.25">
      <c r="A5770">
        <v>5767</v>
      </c>
      <c r="C5770" s="110" t="str">
        <f t="shared" si="90"/>
        <v/>
      </c>
    </row>
    <row r="5771" spans="1:3" x14ac:dyDescent="0.25">
      <c r="A5771">
        <v>5768</v>
      </c>
      <c r="C5771" s="110" t="str">
        <f t="shared" si="90"/>
        <v/>
      </c>
    </row>
    <row r="5772" spans="1:3" x14ac:dyDescent="0.25">
      <c r="A5772">
        <v>5769</v>
      </c>
      <c r="C5772" s="110" t="str">
        <f t="shared" si="90"/>
        <v/>
      </c>
    </row>
    <row r="5773" spans="1:3" x14ac:dyDescent="0.25">
      <c r="A5773">
        <v>5770</v>
      </c>
      <c r="C5773" s="110" t="str">
        <f t="shared" si="90"/>
        <v/>
      </c>
    </row>
    <row r="5774" spans="1:3" x14ac:dyDescent="0.25">
      <c r="A5774">
        <v>5771</v>
      </c>
      <c r="C5774" s="110" t="str">
        <f t="shared" si="90"/>
        <v/>
      </c>
    </row>
    <row r="5775" spans="1:3" x14ac:dyDescent="0.25">
      <c r="A5775">
        <v>5772</v>
      </c>
      <c r="C5775" s="110" t="str">
        <f t="shared" si="90"/>
        <v/>
      </c>
    </row>
    <row r="5776" spans="1:3" x14ac:dyDescent="0.25">
      <c r="A5776">
        <v>5773</v>
      </c>
      <c r="C5776" s="110" t="str">
        <f t="shared" si="90"/>
        <v/>
      </c>
    </row>
    <row r="5777" spans="1:3" x14ac:dyDescent="0.25">
      <c r="A5777">
        <v>5774</v>
      </c>
      <c r="C5777" s="110" t="str">
        <f t="shared" si="90"/>
        <v/>
      </c>
    </row>
    <row r="5778" spans="1:3" x14ac:dyDescent="0.25">
      <c r="A5778">
        <v>5775</v>
      </c>
      <c r="C5778" s="110" t="str">
        <f t="shared" si="90"/>
        <v/>
      </c>
    </row>
    <row r="5779" spans="1:3" x14ac:dyDescent="0.25">
      <c r="A5779">
        <v>5776</v>
      </c>
      <c r="C5779" s="110" t="str">
        <f t="shared" si="90"/>
        <v/>
      </c>
    </row>
    <row r="5780" spans="1:3" x14ac:dyDescent="0.25">
      <c r="A5780">
        <v>5777</v>
      </c>
      <c r="C5780" s="110" t="str">
        <f t="shared" si="90"/>
        <v/>
      </c>
    </row>
    <row r="5781" spans="1:3" x14ac:dyDescent="0.25">
      <c r="A5781">
        <v>5778</v>
      </c>
      <c r="C5781" s="110" t="str">
        <f t="shared" si="90"/>
        <v/>
      </c>
    </row>
    <row r="5782" spans="1:3" x14ac:dyDescent="0.25">
      <c r="A5782">
        <v>5779</v>
      </c>
      <c r="C5782" s="110" t="str">
        <f t="shared" si="90"/>
        <v/>
      </c>
    </row>
    <row r="5783" spans="1:3" x14ac:dyDescent="0.25">
      <c r="A5783">
        <v>5780</v>
      </c>
      <c r="C5783" s="110" t="str">
        <f t="shared" si="90"/>
        <v/>
      </c>
    </row>
    <row r="5784" spans="1:3" x14ac:dyDescent="0.25">
      <c r="A5784">
        <v>5781</v>
      </c>
      <c r="C5784" s="110" t="str">
        <f t="shared" si="90"/>
        <v/>
      </c>
    </row>
    <row r="5785" spans="1:3" x14ac:dyDescent="0.25">
      <c r="A5785">
        <v>5782</v>
      </c>
      <c r="C5785" s="110" t="str">
        <f t="shared" si="90"/>
        <v/>
      </c>
    </row>
    <row r="5786" spans="1:3" x14ac:dyDescent="0.25">
      <c r="A5786">
        <v>5783</v>
      </c>
      <c r="C5786" s="110" t="str">
        <f t="shared" si="90"/>
        <v/>
      </c>
    </row>
    <row r="5787" spans="1:3" x14ac:dyDescent="0.25">
      <c r="A5787">
        <v>5784</v>
      </c>
      <c r="C5787" s="110" t="str">
        <f t="shared" si="90"/>
        <v/>
      </c>
    </row>
    <row r="5788" spans="1:3" x14ac:dyDescent="0.25">
      <c r="A5788">
        <v>5785</v>
      </c>
      <c r="C5788" s="110" t="str">
        <f t="shared" si="90"/>
        <v/>
      </c>
    </row>
    <row r="5789" spans="1:3" x14ac:dyDescent="0.25">
      <c r="A5789">
        <v>5786</v>
      </c>
      <c r="C5789" s="110" t="str">
        <f t="shared" si="90"/>
        <v/>
      </c>
    </row>
    <row r="5790" spans="1:3" x14ac:dyDescent="0.25">
      <c r="A5790">
        <v>5787</v>
      </c>
      <c r="C5790" s="110" t="str">
        <f t="shared" si="90"/>
        <v/>
      </c>
    </row>
    <row r="5791" spans="1:3" x14ac:dyDescent="0.25">
      <c r="A5791">
        <v>5788</v>
      </c>
      <c r="C5791" s="110" t="str">
        <f t="shared" si="90"/>
        <v/>
      </c>
    </row>
    <row r="5792" spans="1:3" x14ac:dyDescent="0.25">
      <c r="A5792">
        <v>5789</v>
      </c>
      <c r="C5792" s="110" t="str">
        <f t="shared" si="90"/>
        <v/>
      </c>
    </row>
    <row r="5793" spans="1:3" x14ac:dyDescent="0.25">
      <c r="A5793">
        <v>5790</v>
      </c>
      <c r="C5793" s="110" t="str">
        <f t="shared" si="90"/>
        <v/>
      </c>
    </row>
    <row r="5794" spans="1:3" x14ac:dyDescent="0.25">
      <c r="A5794">
        <v>5791</v>
      </c>
      <c r="C5794" s="110" t="str">
        <f t="shared" si="90"/>
        <v/>
      </c>
    </row>
    <row r="5795" spans="1:3" x14ac:dyDescent="0.25">
      <c r="A5795">
        <v>5792</v>
      </c>
      <c r="C5795" s="110" t="str">
        <f t="shared" si="90"/>
        <v/>
      </c>
    </row>
    <row r="5796" spans="1:3" x14ac:dyDescent="0.25">
      <c r="A5796">
        <v>5793</v>
      </c>
      <c r="C5796" s="110" t="str">
        <f t="shared" si="90"/>
        <v/>
      </c>
    </row>
    <row r="5797" spans="1:3" x14ac:dyDescent="0.25">
      <c r="A5797">
        <v>5794</v>
      </c>
      <c r="C5797" s="110" t="str">
        <f t="shared" si="90"/>
        <v/>
      </c>
    </row>
    <row r="5798" spans="1:3" x14ac:dyDescent="0.25">
      <c r="A5798">
        <v>5795</v>
      </c>
      <c r="C5798" s="110" t="str">
        <f t="shared" si="90"/>
        <v/>
      </c>
    </row>
    <row r="5799" spans="1:3" x14ac:dyDescent="0.25">
      <c r="A5799">
        <v>5796</v>
      </c>
      <c r="C5799" s="110" t="str">
        <f t="shared" si="90"/>
        <v/>
      </c>
    </row>
    <row r="5800" spans="1:3" x14ac:dyDescent="0.25">
      <c r="A5800">
        <v>5797</v>
      </c>
      <c r="C5800" s="110" t="str">
        <f t="shared" si="90"/>
        <v/>
      </c>
    </row>
    <row r="5801" spans="1:3" x14ac:dyDescent="0.25">
      <c r="A5801">
        <v>5798</v>
      </c>
      <c r="C5801" s="110" t="str">
        <f t="shared" si="90"/>
        <v/>
      </c>
    </row>
    <row r="5802" spans="1:3" x14ac:dyDescent="0.25">
      <c r="A5802">
        <v>5799</v>
      </c>
      <c r="C5802" s="110" t="str">
        <f t="shared" si="90"/>
        <v/>
      </c>
    </row>
    <row r="5803" spans="1:3" x14ac:dyDescent="0.25">
      <c r="A5803">
        <v>5800</v>
      </c>
      <c r="C5803" s="110" t="str">
        <f t="shared" si="90"/>
        <v/>
      </c>
    </row>
    <row r="5804" spans="1:3" x14ac:dyDescent="0.25">
      <c r="A5804">
        <v>5801</v>
      </c>
      <c r="C5804" s="110" t="str">
        <f t="shared" si="90"/>
        <v/>
      </c>
    </row>
    <row r="5805" spans="1:3" x14ac:dyDescent="0.25">
      <c r="A5805">
        <v>5802</v>
      </c>
      <c r="C5805" s="110" t="str">
        <f t="shared" si="90"/>
        <v/>
      </c>
    </row>
    <row r="5806" spans="1:3" x14ac:dyDescent="0.25">
      <c r="A5806">
        <v>5803</v>
      </c>
      <c r="C5806" s="110" t="str">
        <f t="shared" si="90"/>
        <v/>
      </c>
    </row>
    <row r="5807" spans="1:3" x14ac:dyDescent="0.25">
      <c r="A5807">
        <v>5804</v>
      </c>
      <c r="C5807" s="110" t="str">
        <f t="shared" si="90"/>
        <v/>
      </c>
    </row>
    <row r="5808" spans="1:3" x14ac:dyDescent="0.25">
      <c r="A5808">
        <v>5805</v>
      </c>
      <c r="C5808" s="110" t="str">
        <f t="shared" si="90"/>
        <v/>
      </c>
    </row>
    <row r="5809" spans="1:3" x14ac:dyDescent="0.25">
      <c r="A5809">
        <v>5806</v>
      </c>
      <c r="C5809" s="110" t="str">
        <f t="shared" si="90"/>
        <v/>
      </c>
    </row>
    <row r="5810" spans="1:3" x14ac:dyDescent="0.25">
      <c r="A5810">
        <v>5807</v>
      </c>
      <c r="C5810" s="110" t="str">
        <f t="shared" si="90"/>
        <v/>
      </c>
    </row>
    <row r="5811" spans="1:3" x14ac:dyDescent="0.25">
      <c r="A5811">
        <v>5808</v>
      </c>
      <c r="C5811" s="110" t="str">
        <f t="shared" si="90"/>
        <v/>
      </c>
    </row>
    <row r="5812" spans="1:3" x14ac:dyDescent="0.25">
      <c r="A5812">
        <v>5809</v>
      </c>
      <c r="C5812" s="110" t="str">
        <f t="shared" si="90"/>
        <v/>
      </c>
    </row>
    <row r="5813" spans="1:3" x14ac:dyDescent="0.25">
      <c r="A5813">
        <v>5810</v>
      </c>
      <c r="C5813" s="110" t="str">
        <f t="shared" si="90"/>
        <v/>
      </c>
    </row>
    <row r="5814" spans="1:3" x14ac:dyDescent="0.25">
      <c r="A5814">
        <v>5811</v>
      </c>
      <c r="C5814" s="110" t="str">
        <f t="shared" si="90"/>
        <v/>
      </c>
    </row>
    <row r="5815" spans="1:3" x14ac:dyDescent="0.25">
      <c r="A5815">
        <v>5812</v>
      </c>
      <c r="C5815" s="110" t="str">
        <f t="shared" si="90"/>
        <v/>
      </c>
    </row>
    <row r="5816" spans="1:3" x14ac:dyDescent="0.25">
      <c r="A5816">
        <v>5813</v>
      </c>
      <c r="C5816" s="110" t="str">
        <f t="shared" si="90"/>
        <v/>
      </c>
    </row>
    <row r="5817" spans="1:3" x14ac:dyDescent="0.25">
      <c r="A5817">
        <v>5814</v>
      </c>
      <c r="C5817" s="110" t="str">
        <f t="shared" si="90"/>
        <v/>
      </c>
    </row>
    <row r="5818" spans="1:3" x14ac:dyDescent="0.25">
      <c r="A5818">
        <v>5815</v>
      </c>
      <c r="C5818" s="110" t="str">
        <f t="shared" si="90"/>
        <v/>
      </c>
    </row>
    <row r="5819" spans="1:3" x14ac:dyDescent="0.25">
      <c r="A5819">
        <v>5816</v>
      </c>
      <c r="C5819" s="110" t="str">
        <f t="shared" si="90"/>
        <v/>
      </c>
    </row>
    <row r="5820" spans="1:3" x14ac:dyDescent="0.25">
      <c r="A5820">
        <v>5817</v>
      </c>
      <c r="C5820" s="110" t="str">
        <f t="shared" si="90"/>
        <v/>
      </c>
    </row>
    <row r="5821" spans="1:3" x14ac:dyDescent="0.25">
      <c r="A5821">
        <v>5818</v>
      </c>
      <c r="C5821" s="110" t="str">
        <f t="shared" si="90"/>
        <v/>
      </c>
    </row>
    <row r="5822" spans="1:3" x14ac:dyDescent="0.25">
      <c r="A5822">
        <v>5819</v>
      </c>
      <c r="C5822" s="110" t="str">
        <f t="shared" si="90"/>
        <v/>
      </c>
    </row>
    <row r="5823" spans="1:3" x14ac:dyDescent="0.25">
      <c r="A5823">
        <v>5820</v>
      </c>
      <c r="C5823" s="110" t="str">
        <f t="shared" si="90"/>
        <v/>
      </c>
    </row>
    <row r="5824" spans="1:3" x14ac:dyDescent="0.25">
      <c r="A5824">
        <v>5821</v>
      </c>
      <c r="C5824" s="110" t="str">
        <f t="shared" si="90"/>
        <v/>
      </c>
    </row>
    <row r="5825" spans="1:3" x14ac:dyDescent="0.25">
      <c r="A5825">
        <v>5822</v>
      </c>
      <c r="C5825" s="110" t="str">
        <f t="shared" si="90"/>
        <v/>
      </c>
    </row>
    <row r="5826" spans="1:3" x14ac:dyDescent="0.25">
      <c r="A5826">
        <v>5823</v>
      </c>
      <c r="C5826" s="110" t="str">
        <f t="shared" si="90"/>
        <v/>
      </c>
    </row>
    <row r="5827" spans="1:3" x14ac:dyDescent="0.25">
      <c r="A5827">
        <v>5824</v>
      </c>
      <c r="C5827" s="110" t="str">
        <f t="shared" si="90"/>
        <v/>
      </c>
    </row>
    <row r="5828" spans="1:3" x14ac:dyDescent="0.25">
      <c r="A5828">
        <v>5825</v>
      </c>
      <c r="C5828" s="110" t="str">
        <f t="shared" ref="C5828:C5891" si="91">IF(B5828="","",B5828+15)</f>
        <v/>
      </c>
    </row>
    <row r="5829" spans="1:3" x14ac:dyDescent="0.25">
      <c r="A5829">
        <v>5826</v>
      </c>
      <c r="C5829" s="110" t="str">
        <f t="shared" si="91"/>
        <v/>
      </c>
    </row>
    <row r="5830" spans="1:3" x14ac:dyDescent="0.25">
      <c r="A5830">
        <v>5827</v>
      </c>
      <c r="C5830" s="110" t="str">
        <f t="shared" si="91"/>
        <v/>
      </c>
    </row>
    <row r="5831" spans="1:3" x14ac:dyDescent="0.25">
      <c r="A5831">
        <v>5828</v>
      </c>
      <c r="C5831" s="110" t="str">
        <f t="shared" si="91"/>
        <v/>
      </c>
    </row>
    <row r="5832" spans="1:3" x14ac:dyDescent="0.25">
      <c r="A5832">
        <v>5829</v>
      </c>
      <c r="C5832" s="110" t="str">
        <f t="shared" si="91"/>
        <v/>
      </c>
    </row>
    <row r="5833" spans="1:3" x14ac:dyDescent="0.25">
      <c r="A5833">
        <v>5830</v>
      </c>
      <c r="C5833" s="110" t="str">
        <f t="shared" si="91"/>
        <v/>
      </c>
    </row>
    <row r="5834" spans="1:3" x14ac:dyDescent="0.25">
      <c r="A5834">
        <v>5831</v>
      </c>
      <c r="C5834" s="110" t="str">
        <f t="shared" si="91"/>
        <v/>
      </c>
    </row>
    <row r="5835" spans="1:3" x14ac:dyDescent="0.25">
      <c r="A5835">
        <v>5832</v>
      </c>
      <c r="C5835" s="110" t="str">
        <f t="shared" si="91"/>
        <v/>
      </c>
    </row>
    <row r="5836" spans="1:3" x14ac:dyDescent="0.25">
      <c r="A5836">
        <v>5833</v>
      </c>
      <c r="C5836" s="110" t="str">
        <f t="shared" si="91"/>
        <v/>
      </c>
    </row>
    <row r="5837" spans="1:3" x14ac:dyDescent="0.25">
      <c r="A5837">
        <v>5834</v>
      </c>
      <c r="C5837" s="110" t="str">
        <f t="shared" si="91"/>
        <v/>
      </c>
    </row>
    <row r="5838" spans="1:3" x14ac:dyDescent="0.25">
      <c r="A5838">
        <v>5835</v>
      </c>
      <c r="C5838" s="110" t="str">
        <f t="shared" si="91"/>
        <v/>
      </c>
    </row>
    <row r="5839" spans="1:3" x14ac:dyDescent="0.25">
      <c r="A5839">
        <v>5836</v>
      </c>
      <c r="C5839" s="110" t="str">
        <f t="shared" si="91"/>
        <v/>
      </c>
    </row>
    <row r="5840" spans="1:3" x14ac:dyDescent="0.25">
      <c r="A5840">
        <v>5837</v>
      </c>
      <c r="C5840" s="110" t="str">
        <f t="shared" si="91"/>
        <v/>
      </c>
    </row>
    <row r="5841" spans="1:3" x14ac:dyDescent="0.25">
      <c r="A5841">
        <v>5838</v>
      </c>
      <c r="C5841" s="110" t="str">
        <f t="shared" si="91"/>
        <v/>
      </c>
    </row>
    <row r="5842" spans="1:3" x14ac:dyDescent="0.25">
      <c r="A5842">
        <v>5839</v>
      </c>
      <c r="C5842" s="110" t="str">
        <f t="shared" si="91"/>
        <v/>
      </c>
    </row>
    <row r="5843" spans="1:3" x14ac:dyDescent="0.25">
      <c r="A5843">
        <v>5840</v>
      </c>
      <c r="C5843" s="110" t="str">
        <f t="shared" si="91"/>
        <v/>
      </c>
    </row>
    <row r="5844" spans="1:3" x14ac:dyDescent="0.25">
      <c r="A5844">
        <v>5841</v>
      </c>
      <c r="C5844" s="110" t="str">
        <f t="shared" si="91"/>
        <v/>
      </c>
    </row>
    <row r="5845" spans="1:3" x14ac:dyDescent="0.25">
      <c r="A5845">
        <v>5842</v>
      </c>
      <c r="C5845" s="110" t="str">
        <f t="shared" si="91"/>
        <v/>
      </c>
    </row>
    <row r="5846" spans="1:3" x14ac:dyDescent="0.25">
      <c r="A5846">
        <v>5843</v>
      </c>
      <c r="C5846" s="110" t="str">
        <f t="shared" si="91"/>
        <v/>
      </c>
    </row>
    <row r="5847" spans="1:3" x14ac:dyDescent="0.25">
      <c r="A5847">
        <v>5844</v>
      </c>
      <c r="C5847" s="110" t="str">
        <f t="shared" si="91"/>
        <v/>
      </c>
    </row>
    <row r="5848" spans="1:3" x14ac:dyDescent="0.25">
      <c r="A5848">
        <v>5845</v>
      </c>
      <c r="C5848" s="110" t="str">
        <f t="shared" si="91"/>
        <v/>
      </c>
    </row>
    <row r="5849" spans="1:3" x14ac:dyDescent="0.25">
      <c r="A5849">
        <v>5846</v>
      </c>
      <c r="C5849" s="110" t="str">
        <f t="shared" si="91"/>
        <v/>
      </c>
    </row>
    <row r="5850" spans="1:3" x14ac:dyDescent="0.25">
      <c r="A5850">
        <v>5847</v>
      </c>
      <c r="C5850" s="110" t="str">
        <f t="shared" si="91"/>
        <v/>
      </c>
    </row>
    <row r="5851" spans="1:3" x14ac:dyDescent="0.25">
      <c r="A5851">
        <v>5848</v>
      </c>
      <c r="C5851" s="110" t="str">
        <f t="shared" si="91"/>
        <v/>
      </c>
    </row>
    <row r="5852" spans="1:3" x14ac:dyDescent="0.25">
      <c r="A5852">
        <v>5849</v>
      </c>
      <c r="C5852" s="110" t="str">
        <f t="shared" si="91"/>
        <v/>
      </c>
    </row>
    <row r="5853" spans="1:3" x14ac:dyDescent="0.25">
      <c r="A5853">
        <v>5850</v>
      </c>
      <c r="C5853" s="110" t="str">
        <f t="shared" si="91"/>
        <v/>
      </c>
    </row>
    <row r="5854" spans="1:3" x14ac:dyDescent="0.25">
      <c r="A5854">
        <v>5851</v>
      </c>
      <c r="C5854" s="110" t="str">
        <f t="shared" si="91"/>
        <v/>
      </c>
    </row>
    <row r="5855" spans="1:3" x14ac:dyDescent="0.25">
      <c r="A5855">
        <v>5852</v>
      </c>
      <c r="C5855" s="110" t="str">
        <f t="shared" si="91"/>
        <v/>
      </c>
    </row>
    <row r="5856" spans="1:3" x14ac:dyDescent="0.25">
      <c r="A5856">
        <v>5853</v>
      </c>
      <c r="C5856" s="110" t="str">
        <f t="shared" si="91"/>
        <v/>
      </c>
    </row>
    <row r="5857" spans="1:3" x14ac:dyDescent="0.25">
      <c r="A5857">
        <v>5854</v>
      </c>
      <c r="C5857" s="110" t="str">
        <f t="shared" si="91"/>
        <v/>
      </c>
    </row>
    <row r="5858" spans="1:3" x14ac:dyDescent="0.25">
      <c r="A5858">
        <v>5855</v>
      </c>
      <c r="C5858" s="110" t="str">
        <f t="shared" si="91"/>
        <v/>
      </c>
    </row>
    <row r="5859" spans="1:3" x14ac:dyDescent="0.25">
      <c r="A5859">
        <v>5856</v>
      </c>
      <c r="C5859" s="110" t="str">
        <f t="shared" si="91"/>
        <v/>
      </c>
    </row>
    <row r="5860" spans="1:3" x14ac:dyDescent="0.25">
      <c r="A5860">
        <v>5857</v>
      </c>
      <c r="C5860" s="110" t="str">
        <f t="shared" si="91"/>
        <v/>
      </c>
    </row>
    <row r="5861" spans="1:3" x14ac:dyDescent="0.25">
      <c r="A5861">
        <v>5858</v>
      </c>
      <c r="C5861" s="110" t="str">
        <f t="shared" si="91"/>
        <v/>
      </c>
    </row>
    <row r="5862" spans="1:3" x14ac:dyDescent="0.25">
      <c r="A5862">
        <v>5859</v>
      </c>
      <c r="C5862" s="110" t="str">
        <f t="shared" si="91"/>
        <v/>
      </c>
    </row>
    <row r="5863" spans="1:3" x14ac:dyDescent="0.25">
      <c r="A5863">
        <v>5860</v>
      </c>
      <c r="C5863" s="110" t="str">
        <f t="shared" si="91"/>
        <v/>
      </c>
    </row>
    <row r="5864" spans="1:3" x14ac:dyDescent="0.25">
      <c r="A5864">
        <v>5861</v>
      </c>
      <c r="C5864" s="110" t="str">
        <f t="shared" si="91"/>
        <v/>
      </c>
    </row>
    <row r="5865" spans="1:3" x14ac:dyDescent="0.25">
      <c r="A5865">
        <v>5862</v>
      </c>
      <c r="C5865" s="110" t="str">
        <f t="shared" si="91"/>
        <v/>
      </c>
    </row>
    <row r="5866" spans="1:3" x14ac:dyDescent="0.25">
      <c r="A5866">
        <v>5863</v>
      </c>
      <c r="C5866" s="110" t="str">
        <f t="shared" si="91"/>
        <v/>
      </c>
    </row>
    <row r="5867" spans="1:3" x14ac:dyDescent="0.25">
      <c r="A5867">
        <v>5864</v>
      </c>
      <c r="C5867" s="110" t="str">
        <f t="shared" si="91"/>
        <v/>
      </c>
    </row>
    <row r="5868" spans="1:3" x14ac:dyDescent="0.25">
      <c r="A5868">
        <v>5865</v>
      </c>
      <c r="C5868" s="110" t="str">
        <f t="shared" si="91"/>
        <v/>
      </c>
    </row>
    <row r="5869" spans="1:3" x14ac:dyDescent="0.25">
      <c r="A5869">
        <v>5866</v>
      </c>
      <c r="C5869" s="110" t="str">
        <f t="shared" si="91"/>
        <v/>
      </c>
    </row>
    <row r="5870" spans="1:3" x14ac:dyDescent="0.25">
      <c r="A5870">
        <v>5867</v>
      </c>
      <c r="C5870" s="110" t="str">
        <f t="shared" si="91"/>
        <v/>
      </c>
    </row>
    <row r="5871" spans="1:3" x14ac:dyDescent="0.25">
      <c r="A5871">
        <v>5868</v>
      </c>
      <c r="C5871" s="110" t="str">
        <f t="shared" si="91"/>
        <v/>
      </c>
    </row>
    <row r="5872" spans="1:3" x14ac:dyDescent="0.25">
      <c r="A5872">
        <v>5869</v>
      </c>
      <c r="C5872" s="110" t="str">
        <f t="shared" si="91"/>
        <v/>
      </c>
    </row>
    <row r="5873" spans="1:3" x14ac:dyDescent="0.25">
      <c r="A5873">
        <v>5870</v>
      </c>
      <c r="C5873" s="110" t="str">
        <f t="shared" si="91"/>
        <v/>
      </c>
    </row>
    <row r="5874" spans="1:3" x14ac:dyDescent="0.25">
      <c r="A5874">
        <v>5871</v>
      </c>
      <c r="C5874" s="110" t="str">
        <f t="shared" si="91"/>
        <v/>
      </c>
    </row>
    <row r="5875" spans="1:3" x14ac:dyDescent="0.25">
      <c r="A5875">
        <v>5872</v>
      </c>
      <c r="C5875" s="110" t="str">
        <f t="shared" si="91"/>
        <v/>
      </c>
    </row>
    <row r="5876" spans="1:3" x14ac:dyDescent="0.25">
      <c r="A5876">
        <v>5873</v>
      </c>
      <c r="C5876" s="110" t="str">
        <f t="shared" si="91"/>
        <v/>
      </c>
    </row>
    <row r="5877" spans="1:3" x14ac:dyDescent="0.25">
      <c r="A5877">
        <v>5874</v>
      </c>
      <c r="C5877" s="110" t="str">
        <f t="shared" si="91"/>
        <v/>
      </c>
    </row>
    <row r="5878" spans="1:3" x14ac:dyDescent="0.25">
      <c r="A5878">
        <v>5875</v>
      </c>
      <c r="C5878" s="110" t="str">
        <f t="shared" si="91"/>
        <v/>
      </c>
    </row>
    <row r="5879" spans="1:3" x14ac:dyDescent="0.25">
      <c r="A5879">
        <v>5876</v>
      </c>
      <c r="C5879" s="110" t="str">
        <f t="shared" si="91"/>
        <v/>
      </c>
    </row>
    <row r="5880" spans="1:3" x14ac:dyDescent="0.25">
      <c r="A5880">
        <v>5877</v>
      </c>
      <c r="C5880" s="110" t="str">
        <f t="shared" si="91"/>
        <v/>
      </c>
    </row>
    <row r="5881" spans="1:3" x14ac:dyDescent="0.25">
      <c r="A5881">
        <v>5878</v>
      </c>
      <c r="C5881" s="110" t="str">
        <f t="shared" si="91"/>
        <v/>
      </c>
    </row>
    <row r="5882" spans="1:3" x14ac:dyDescent="0.25">
      <c r="A5882">
        <v>5879</v>
      </c>
      <c r="C5882" s="110" t="str">
        <f t="shared" si="91"/>
        <v/>
      </c>
    </row>
    <row r="5883" spans="1:3" x14ac:dyDescent="0.25">
      <c r="A5883">
        <v>5880</v>
      </c>
      <c r="C5883" s="110" t="str">
        <f t="shared" si="91"/>
        <v/>
      </c>
    </row>
    <row r="5884" spans="1:3" x14ac:dyDescent="0.25">
      <c r="A5884">
        <v>5881</v>
      </c>
      <c r="C5884" s="110" t="str">
        <f t="shared" si="91"/>
        <v/>
      </c>
    </row>
    <row r="5885" spans="1:3" x14ac:dyDescent="0.25">
      <c r="A5885">
        <v>5882</v>
      </c>
      <c r="C5885" s="110" t="str">
        <f t="shared" si="91"/>
        <v/>
      </c>
    </row>
    <row r="5886" spans="1:3" x14ac:dyDescent="0.25">
      <c r="A5886">
        <v>5883</v>
      </c>
      <c r="C5886" s="110" t="str">
        <f t="shared" si="91"/>
        <v/>
      </c>
    </row>
    <row r="5887" spans="1:3" x14ac:dyDescent="0.25">
      <c r="A5887">
        <v>5884</v>
      </c>
      <c r="C5887" s="110" t="str">
        <f t="shared" si="91"/>
        <v/>
      </c>
    </row>
    <row r="5888" spans="1:3" x14ac:dyDescent="0.25">
      <c r="A5888">
        <v>5885</v>
      </c>
      <c r="C5888" s="110" t="str">
        <f t="shared" si="91"/>
        <v/>
      </c>
    </row>
    <row r="5889" spans="1:3" x14ac:dyDescent="0.25">
      <c r="A5889">
        <v>5886</v>
      </c>
      <c r="C5889" s="110" t="str">
        <f t="shared" si="91"/>
        <v/>
      </c>
    </row>
    <row r="5890" spans="1:3" x14ac:dyDescent="0.25">
      <c r="A5890">
        <v>5887</v>
      </c>
      <c r="C5890" s="110" t="str">
        <f t="shared" si="91"/>
        <v/>
      </c>
    </row>
    <row r="5891" spans="1:3" x14ac:dyDescent="0.25">
      <c r="A5891">
        <v>5888</v>
      </c>
      <c r="C5891" s="110" t="str">
        <f t="shared" si="91"/>
        <v/>
      </c>
    </row>
    <row r="5892" spans="1:3" x14ac:dyDescent="0.25">
      <c r="A5892">
        <v>5889</v>
      </c>
      <c r="C5892" s="110" t="str">
        <f t="shared" ref="C5892:C5955" si="92">IF(B5892="","",B5892+15)</f>
        <v/>
      </c>
    </row>
    <row r="5893" spans="1:3" x14ac:dyDescent="0.25">
      <c r="A5893">
        <v>5890</v>
      </c>
      <c r="C5893" s="110" t="str">
        <f t="shared" si="92"/>
        <v/>
      </c>
    </row>
    <row r="5894" spans="1:3" x14ac:dyDescent="0.25">
      <c r="A5894">
        <v>5891</v>
      </c>
      <c r="C5894" s="110" t="str">
        <f t="shared" si="92"/>
        <v/>
      </c>
    </row>
    <row r="5895" spans="1:3" x14ac:dyDescent="0.25">
      <c r="A5895">
        <v>5892</v>
      </c>
      <c r="C5895" s="110" t="str">
        <f t="shared" si="92"/>
        <v/>
      </c>
    </row>
    <row r="5896" spans="1:3" x14ac:dyDescent="0.25">
      <c r="A5896">
        <v>5893</v>
      </c>
      <c r="C5896" s="110" t="str">
        <f t="shared" si="92"/>
        <v/>
      </c>
    </row>
    <row r="5897" spans="1:3" x14ac:dyDescent="0.25">
      <c r="A5897">
        <v>5894</v>
      </c>
      <c r="C5897" s="110" t="str">
        <f t="shared" si="92"/>
        <v/>
      </c>
    </row>
    <row r="5898" spans="1:3" x14ac:dyDescent="0.25">
      <c r="A5898">
        <v>5895</v>
      </c>
      <c r="C5898" s="110" t="str">
        <f t="shared" si="92"/>
        <v/>
      </c>
    </row>
    <row r="5899" spans="1:3" x14ac:dyDescent="0.25">
      <c r="A5899">
        <v>5896</v>
      </c>
      <c r="C5899" s="110" t="str">
        <f t="shared" si="92"/>
        <v/>
      </c>
    </row>
    <row r="5900" spans="1:3" x14ac:dyDescent="0.25">
      <c r="A5900">
        <v>5897</v>
      </c>
      <c r="C5900" s="110" t="str">
        <f t="shared" si="92"/>
        <v/>
      </c>
    </row>
    <row r="5901" spans="1:3" x14ac:dyDescent="0.25">
      <c r="A5901">
        <v>5898</v>
      </c>
      <c r="C5901" s="110" t="str">
        <f t="shared" si="92"/>
        <v/>
      </c>
    </row>
    <row r="5902" spans="1:3" x14ac:dyDescent="0.25">
      <c r="A5902">
        <v>5899</v>
      </c>
      <c r="C5902" s="110" t="str">
        <f t="shared" si="92"/>
        <v/>
      </c>
    </row>
    <row r="5903" spans="1:3" x14ac:dyDescent="0.25">
      <c r="A5903">
        <v>5900</v>
      </c>
      <c r="C5903" s="110" t="str">
        <f t="shared" si="92"/>
        <v/>
      </c>
    </row>
    <row r="5904" spans="1:3" x14ac:dyDescent="0.25">
      <c r="A5904">
        <v>5901</v>
      </c>
      <c r="C5904" s="110" t="str">
        <f t="shared" si="92"/>
        <v/>
      </c>
    </row>
    <row r="5905" spans="1:3" x14ac:dyDescent="0.25">
      <c r="A5905">
        <v>5902</v>
      </c>
      <c r="C5905" s="110" t="str">
        <f t="shared" si="92"/>
        <v/>
      </c>
    </row>
    <row r="5906" spans="1:3" x14ac:dyDescent="0.25">
      <c r="A5906">
        <v>5903</v>
      </c>
      <c r="C5906" s="110" t="str">
        <f t="shared" si="92"/>
        <v/>
      </c>
    </row>
    <row r="5907" spans="1:3" x14ac:dyDescent="0.25">
      <c r="A5907">
        <v>5904</v>
      </c>
      <c r="C5907" s="110" t="str">
        <f t="shared" si="92"/>
        <v/>
      </c>
    </row>
    <row r="5908" spans="1:3" x14ac:dyDescent="0.25">
      <c r="A5908">
        <v>5905</v>
      </c>
      <c r="C5908" s="110" t="str">
        <f t="shared" si="92"/>
        <v/>
      </c>
    </row>
    <row r="5909" spans="1:3" x14ac:dyDescent="0.25">
      <c r="A5909">
        <v>5906</v>
      </c>
      <c r="C5909" s="110" t="str">
        <f t="shared" si="92"/>
        <v/>
      </c>
    </row>
    <row r="5910" spans="1:3" x14ac:dyDescent="0.25">
      <c r="A5910">
        <v>5907</v>
      </c>
      <c r="C5910" s="110" t="str">
        <f t="shared" si="92"/>
        <v/>
      </c>
    </row>
    <row r="5911" spans="1:3" x14ac:dyDescent="0.25">
      <c r="A5911">
        <v>5908</v>
      </c>
      <c r="C5911" s="110" t="str">
        <f t="shared" si="92"/>
        <v/>
      </c>
    </row>
    <row r="5912" spans="1:3" x14ac:dyDescent="0.25">
      <c r="A5912">
        <v>5909</v>
      </c>
      <c r="C5912" s="110" t="str">
        <f t="shared" si="92"/>
        <v/>
      </c>
    </row>
    <row r="5913" spans="1:3" x14ac:dyDescent="0.25">
      <c r="A5913">
        <v>5910</v>
      </c>
      <c r="C5913" s="110" t="str">
        <f t="shared" si="92"/>
        <v/>
      </c>
    </row>
    <row r="5914" spans="1:3" x14ac:dyDescent="0.25">
      <c r="A5914">
        <v>5911</v>
      </c>
      <c r="C5914" s="110" t="str">
        <f t="shared" si="92"/>
        <v/>
      </c>
    </row>
    <row r="5915" spans="1:3" x14ac:dyDescent="0.25">
      <c r="A5915">
        <v>5912</v>
      </c>
      <c r="C5915" s="110" t="str">
        <f t="shared" si="92"/>
        <v/>
      </c>
    </row>
    <row r="5916" spans="1:3" x14ac:dyDescent="0.25">
      <c r="A5916">
        <v>5913</v>
      </c>
      <c r="C5916" s="110" t="str">
        <f t="shared" si="92"/>
        <v/>
      </c>
    </row>
    <row r="5917" spans="1:3" x14ac:dyDescent="0.25">
      <c r="A5917">
        <v>5914</v>
      </c>
      <c r="C5917" s="110" t="str">
        <f t="shared" si="92"/>
        <v/>
      </c>
    </row>
    <row r="5918" spans="1:3" x14ac:dyDescent="0.25">
      <c r="A5918">
        <v>5915</v>
      </c>
      <c r="C5918" s="110" t="str">
        <f t="shared" si="92"/>
        <v/>
      </c>
    </row>
    <row r="5919" spans="1:3" x14ac:dyDescent="0.25">
      <c r="A5919">
        <v>5916</v>
      </c>
      <c r="C5919" s="110" t="str">
        <f t="shared" si="92"/>
        <v/>
      </c>
    </row>
    <row r="5920" spans="1:3" x14ac:dyDescent="0.25">
      <c r="A5920">
        <v>5917</v>
      </c>
      <c r="C5920" s="110" t="str">
        <f t="shared" si="92"/>
        <v/>
      </c>
    </row>
    <row r="5921" spans="1:3" x14ac:dyDescent="0.25">
      <c r="A5921">
        <v>5918</v>
      </c>
      <c r="C5921" s="110" t="str">
        <f t="shared" si="92"/>
        <v/>
      </c>
    </row>
    <row r="5922" spans="1:3" x14ac:dyDescent="0.25">
      <c r="A5922">
        <v>5919</v>
      </c>
      <c r="C5922" s="110" t="str">
        <f t="shared" si="92"/>
        <v/>
      </c>
    </row>
    <row r="5923" spans="1:3" x14ac:dyDescent="0.25">
      <c r="A5923">
        <v>5920</v>
      </c>
      <c r="C5923" s="110" t="str">
        <f t="shared" si="92"/>
        <v/>
      </c>
    </row>
    <row r="5924" spans="1:3" x14ac:dyDescent="0.25">
      <c r="A5924">
        <v>5921</v>
      </c>
      <c r="C5924" s="110" t="str">
        <f t="shared" si="92"/>
        <v/>
      </c>
    </row>
    <row r="5925" spans="1:3" x14ac:dyDescent="0.25">
      <c r="A5925">
        <v>5922</v>
      </c>
      <c r="C5925" s="110" t="str">
        <f t="shared" si="92"/>
        <v/>
      </c>
    </row>
    <row r="5926" spans="1:3" x14ac:dyDescent="0.25">
      <c r="A5926">
        <v>5923</v>
      </c>
      <c r="C5926" s="110" t="str">
        <f t="shared" si="92"/>
        <v/>
      </c>
    </row>
    <row r="5927" spans="1:3" x14ac:dyDescent="0.25">
      <c r="A5927">
        <v>5924</v>
      </c>
      <c r="C5927" s="110" t="str">
        <f t="shared" si="92"/>
        <v/>
      </c>
    </row>
    <row r="5928" spans="1:3" x14ac:dyDescent="0.25">
      <c r="A5928">
        <v>5925</v>
      </c>
      <c r="C5928" s="110" t="str">
        <f t="shared" si="92"/>
        <v/>
      </c>
    </row>
    <row r="5929" spans="1:3" x14ac:dyDescent="0.25">
      <c r="A5929">
        <v>5926</v>
      </c>
      <c r="C5929" s="110" t="str">
        <f t="shared" si="92"/>
        <v/>
      </c>
    </row>
    <row r="5930" spans="1:3" x14ac:dyDescent="0.25">
      <c r="A5930">
        <v>5927</v>
      </c>
      <c r="C5930" s="110" t="str">
        <f t="shared" si="92"/>
        <v/>
      </c>
    </row>
    <row r="5931" spans="1:3" x14ac:dyDescent="0.25">
      <c r="A5931">
        <v>5928</v>
      </c>
      <c r="C5931" s="110" t="str">
        <f t="shared" si="92"/>
        <v/>
      </c>
    </row>
    <row r="5932" spans="1:3" x14ac:dyDescent="0.25">
      <c r="A5932">
        <v>5929</v>
      </c>
      <c r="C5932" s="110" t="str">
        <f t="shared" si="92"/>
        <v/>
      </c>
    </row>
    <row r="5933" spans="1:3" x14ac:dyDescent="0.25">
      <c r="A5933">
        <v>5930</v>
      </c>
      <c r="C5933" s="110" t="str">
        <f t="shared" si="92"/>
        <v/>
      </c>
    </row>
    <row r="5934" spans="1:3" x14ac:dyDescent="0.25">
      <c r="A5934">
        <v>5931</v>
      </c>
      <c r="C5934" s="110" t="str">
        <f t="shared" si="92"/>
        <v/>
      </c>
    </row>
    <row r="5935" spans="1:3" x14ac:dyDescent="0.25">
      <c r="A5935">
        <v>5932</v>
      </c>
      <c r="C5935" s="110" t="str">
        <f t="shared" si="92"/>
        <v/>
      </c>
    </row>
    <row r="5936" spans="1:3" x14ac:dyDescent="0.25">
      <c r="A5936">
        <v>5933</v>
      </c>
      <c r="C5936" s="110" t="str">
        <f t="shared" si="92"/>
        <v/>
      </c>
    </row>
    <row r="5937" spans="1:3" x14ac:dyDescent="0.25">
      <c r="A5937">
        <v>5934</v>
      </c>
      <c r="C5937" s="110" t="str">
        <f t="shared" si="92"/>
        <v/>
      </c>
    </row>
    <row r="5938" spans="1:3" x14ac:dyDescent="0.25">
      <c r="A5938">
        <v>5935</v>
      </c>
      <c r="C5938" s="110" t="str">
        <f t="shared" si="92"/>
        <v/>
      </c>
    </row>
    <row r="5939" spans="1:3" x14ac:dyDescent="0.25">
      <c r="A5939">
        <v>5936</v>
      </c>
      <c r="C5939" s="110" t="str">
        <f t="shared" si="92"/>
        <v/>
      </c>
    </row>
    <row r="5940" spans="1:3" x14ac:dyDescent="0.25">
      <c r="A5940">
        <v>5937</v>
      </c>
      <c r="C5940" s="110" t="str">
        <f t="shared" si="92"/>
        <v/>
      </c>
    </row>
    <row r="5941" spans="1:3" x14ac:dyDescent="0.25">
      <c r="A5941">
        <v>5938</v>
      </c>
      <c r="C5941" s="110" t="str">
        <f t="shared" si="92"/>
        <v/>
      </c>
    </row>
    <row r="5942" spans="1:3" x14ac:dyDescent="0.25">
      <c r="A5942">
        <v>5939</v>
      </c>
      <c r="C5942" s="110" t="str">
        <f t="shared" si="92"/>
        <v/>
      </c>
    </row>
    <row r="5943" spans="1:3" x14ac:dyDescent="0.25">
      <c r="A5943">
        <v>5940</v>
      </c>
      <c r="C5943" s="110" t="str">
        <f t="shared" si="92"/>
        <v/>
      </c>
    </row>
    <row r="5944" spans="1:3" x14ac:dyDescent="0.25">
      <c r="A5944">
        <v>5941</v>
      </c>
      <c r="C5944" s="110" t="str">
        <f t="shared" si="92"/>
        <v/>
      </c>
    </row>
    <row r="5945" spans="1:3" x14ac:dyDescent="0.25">
      <c r="A5945">
        <v>5942</v>
      </c>
      <c r="C5945" s="110" t="str">
        <f t="shared" si="92"/>
        <v/>
      </c>
    </row>
    <row r="5946" spans="1:3" x14ac:dyDescent="0.25">
      <c r="A5946">
        <v>5943</v>
      </c>
      <c r="C5946" s="110" t="str">
        <f t="shared" si="92"/>
        <v/>
      </c>
    </row>
    <row r="5947" spans="1:3" x14ac:dyDescent="0.25">
      <c r="A5947">
        <v>5944</v>
      </c>
      <c r="C5947" s="110" t="str">
        <f t="shared" si="92"/>
        <v/>
      </c>
    </row>
    <row r="5948" spans="1:3" x14ac:dyDescent="0.25">
      <c r="A5948">
        <v>5945</v>
      </c>
      <c r="C5948" s="110" t="str">
        <f t="shared" si="92"/>
        <v/>
      </c>
    </row>
    <row r="5949" spans="1:3" x14ac:dyDescent="0.25">
      <c r="A5949">
        <v>5946</v>
      </c>
      <c r="C5949" s="110" t="str">
        <f t="shared" si="92"/>
        <v/>
      </c>
    </row>
    <row r="5950" spans="1:3" x14ac:dyDescent="0.25">
      <c r="A5950">
        <v>5947</v>
      </c>
      <c r="C5950" s="110" t="str">
        <f t="shared" si="92"/>
        <v/>
      </c>
    </row>
    <row r="5951" spans="1:3" x14ac:dyDescent="0.25">
      <c r="A5951">
        <v>5948</v>
      </c>
      <c r="C5951" s="110" t="str">
        <f t="shared" si="92"/>
        <v/>
      </c>
    </row>
    <row r="5952" spans="1:3" x14ac:dyDescent="0.25">
      <c r="A5952">
        <v>5949</v>
      </c>
      <c r="C5952" s="110" t="str">
        <f t="shared" si="92"/>
        <v/>
      </c>
    </row>
    <row r="5953" spans="1:3" x14ac:dyDescent="0.25">
      <c r="A5953">
        <v>5950</v>
      </c>
      <c r="C5953" s="110" t="str">
        <f t="shared" si="92"/>
        <v/>
      </c>
    </row>
    <row r="5954" spans="1:3" x14ac:dyDescent="0.25">
      <c r="A5954">
        <v>5951</v>
      </c>
      <c r="C5954" s="110" t="str">
        <f t="shared" si="92"/>
        <v/>
      </c>
    </row>
    <row r="5955" spans="1:3" x14ac:dyDescent="0.25">
      <c r="A5955">
        <v>5952</v>
      </c>
      <c r="C5955" s="110" t="str">
        <f t="shared" si="92"/>
        <v/>
      </c>
    </row>
    <row r="5956" spans="1:3" x14ac:dyDescent="0.25">
      <c r="A5956">
        <v>5953</v>
      </c>
      <c r="C5956" s="110" t="str">
        <f t="shared" ref="C5956:C6019" si="93">IF(B5956="","",B5956+15)</f>
        <v/>
      </c>
    </row>
    <row r="5957" spans="1:3" x14ac:dyDescent="0.25">
      <c r="A5957">
        <v>5954</v>
      </c>
      <c r="C5957" s="110" t="str">
        <f t="shared" si="93"/>
        <v/>
      </c>
    </row>
    <row r="5958" spans="1:3" x14ac:dyDescent="0.25">
      <c r="A5958">
        <v>5955</v>
      </c>
      <c r="C5958" s="110" t="str">
        <f t="shared" si="93"/>
        <v/>
      </c>
    </row>
    <row r="5959" spans="1:3" x14ac:dyDescent="0.25">
      <c r="A5959">
        <v>5956</v>
      </c>
      <c r="C5959" s="110" t="str">
        <f t="shared" si="93"/>
        <v/>
      </c>
    </row>
    <row r="5960" spans="1:3" x14ac:dyDescent="0.25">
      <c r="A5960">
        <v>5957</v>
      </c>
      <c r="C5960" s="110" t="str">
        <f t="shared" si="93"/>
        <v/>
      </c>
    </row>
    <row r="5961" spans="1:3" x14ac:dyDescent="0.25">
      <c r="A5961">
        <v>5958</v>
      </c>
      <c r="C5961" s="110" t="str">
        <f t="shared" si="93"/>
        <v/>
      </c>
    </row>
    <row r="5962" spans="1:3" x14ac:dyDescent="0.25">
      <c r="A5962">
        <v>5959</v>
      </c>
      <c r="C5962" s="110" t="str">
        <f t="shared" si="93"/>
        <v/>
      </c>
    </row>
    <row r="5963" spans="1:3" x14ac:dyDescent="0.25">
      <c r="A5963">
        <v>5960</v>
      </c>
      <c r="C5963" s="110" t="str">
        <f t="shared" si="93"/>
        <v/>
      </c>
    </row>
    <row r="5964" spans="1:3" x14ac:dyDescent="0.25">
      <c r="A5964">
        <v>5961</v>
      </c>
      <c r="C5964" s="110" t="str">
        <f t="shared" si="93"/>
        <v/>
      </c>
    </row>
    <row r="5965" spans="1:3" x14ac:dyDescent="0.25">
      <c r="A5965">
        <v>5962</v>
      </c>
      <c r="C5965" s="110" t="str">
        <f t="shared" si="93"/>
        <v/>
      </c>
    </row>
    <row r="5966" spans="1:3" x14ac:dyDescent="0.25">
      <c r="A5966">
        <v>5963</v>
      </c>
      <c r="C5966" s="110" t="str">
        <f t="shared" si="93"/>
        <v/>
      </c>
    </row>
    <row r="5967" spans="1:3" x14ac:dyDescent="0.25">
      <c r="A5967">
        <v>5964</v>
      </c>
      <c r="C5967" s="110" t="str">
        <f t="shared" si="93"/>
        <v/>
      </c>
    </row>
    <row r="5968" spans="1:3" x14ac:dyDescent="0.25">
      <c r="A5968">
        <v>5965</v>
      </c>
      <c r="C5968" s="110" t="str">
        <f t="shared" si="93"/>
        <v/>
      </c>
    </row>
    <row r="5969" spans="1:3" x14ac:dyDescent="0.25">
      <c r="A5969">
        <v>5966</v>
      </c>
      <c r="C5969" s="110" t="str">
        <f t="shared" si="93"/>
        <v/>
      </c>
    </row>
    <row r="5970" spans="1:3" x14ac:dyDescent="0.25">
      <c r="A5970">
        <v>5967</v>
      </c>
      <c r="C5970" s="110" t="str">
        <f t="shared" si="93"/>
        <v/>
      </c>
    </row>
    <row r="5971" spans="1:3" x14ac:dyDescent="0.25">
      <c r="A5971">
        <v>5968</v>
      </c>
      <c r="C5971" s="110" t="str">
        <f t="shared" si="93"/>
        <v/>
      </c>
    </row>
    <row r="5972" spans="1:3" x14ac:dyDescent="0.25">
      <c r="A5972">
        <v>5969</v>
      </c>
      <c r="C5972" s="110" t="str">
        <f t="shared" si="93"/>
        <v/>
      </c>
    </row>
    <row r="5973" spans="1:3" x14ac:dyDescent="0.25">
      <c r="A5973">
        <v>5970</v>
      </c>
      <c r="C5973" s="110" t="str">
        <f t="shared" si="93"/>
        <v/>
      </c>
    </row>
    <row r="5974" spans="1:3" x14ac:dyDescent="0.25">
      <c r="A5974">
        <v>5971</v>
      </c>
      <c r="C5974" s="110" t="str">
        <f t="shared" si="93"/>
        <v/>
      </c>
    </row>
    <row r="5975" spans="1:3" x14ac:dyDescent="0.25">
      <c r="A5975">
        <v>5972</v>
      </c>
      <c r="C5975" s="110" t="str">
        <f t="shared" si="93"/>
        <v/>
      </c>
    </row>
    <row r="5976" spans="1:3" x14ac:dyDescent="0.25">
      <c r="A5976">
        <v>5973</v>
      </c>
      <c r="C5976" s="110" t="str">
        <f t="shared" si="93"/>
        <v/>
      </c>
    </row>
    <row r="5977" spans="1:3" x14ac:dyDescent="0.25">
      <c r="A5977">
        <v>5974</v>
      </c>
      <c r="C5977" s="110" t="str">
        <f t="shared" si="93"/>
        <v/>
      </c>
    </row>
    <row r="5978" spans="1:3" x14ac:dyDescent="0.25">
      <c r="A5978">
        <v>5975</v>
      </c>
      <c r="C5978" s="110" t="str">
        <f t="shared" si="93"/>
        <v/>
      </c>
    </row>
    <row r="5979" spans="1:3" x14ac:dyDescent="0.25">
      <c r="A5979">
        <v>5976</v>
      </c>
      <c r="C5979" s="110" t="str">
        <f t="shared" si="93"/>
        <v/>
      </c>
    </row>
    <row r="5980" spans="1:3" x14ac:dyDescent="0.25">
      <c r="A5980">
        <v>5977</v>
      </c>
      <c r="C5980" s="110" t="str">
        <f t="shared" si="93"/>
        <v/>
      </c>
    </row>
    <row r="5981" spans="1:3" x14ac:dyDescent="0.25">
      <c r="A5981">
        <v>5978</v>
      </c>
      <c r="C5981" s="110" t="str">
        <f t="shared" si="93"/>
        <v/>
      </c>
    </row>
    <row r="5982" spans="1:3" x14ac:dyDescent="0.25">
      <c r="A5982">
        <v>5979</v>
      </c>
      <c r="C5982" s="110" t="str">
        <f t="shared" si="93"/>
        <v/>
      </c>
    </row>
    <row r="5983" spans="1:3" x14ac:dyDescent="0.25">
      <c r="A5983">
        <v>5980</v>
      </c>
      <c r="C5983" s="110" t="str">
        <f t="shared" si="93"/>
        <v/>
      </c>
    </row>
    <row r="5984" spans="1:3" x14ac:dyDescent="0.25">
      <c r="A5984">
        <v>5981</v>
      </c>
      <c r="C5984" s="110" t="str">
        <f t="shared" si="93"/>
        <v/>
      </c>
    </row>
    <row r="5985" spans="1:3" x14ac:dyDescent="0.25">
      <c r="A5985">
        <v>5982</v>
      </c>
      <c r="C5985" s="110" t="str">
        <f t="shared" si="93"/>
        <v/>
      </c>
    </row>
    <row r="5986" spans="1:3" x14ac:dyDescent="0.25">
      <c r="A5986">
        <v>5983</v>
      </c>
      <c r="C5986" s="110" t="str">
        <f t="shared" si="93"/>
        <v/>
      </c>
    </row>
    <row r="5987" spans="1:3" x14ac:dyDescent="0.25">
      <c r="A5987">
        <v>5984</v>
      </c>
      <c r="C5987" s="110" t="str">
        <f t="shared" si="93"/>
        <v/>
      </c>
    </row>
    <row r="5988" spans="1:3" x14ac:dyDescent="0.25">
      <c r="A5988">
        <v>5985</v>
      </c>
      <c r="C5988" s="110" t="str">
        <f t="shared" si="93"/>
        <v/>
      </c>
    </row>
    <row r="5989" spans="1:3" x14ac:dyDescent="0.25">
      <c r="A5989">
        <v>5986</v>
      </c>
      <c r="C5989" s="110" t="str">
        <f t="shared" si="93"/>
        <v/>
      </c>
    </row>
    <row r="5990" spans="1:3" x14ac:dyDescent="0.25">
      <c r="A5990">
        <v>5987</v>
      </c>
      <c r="C5990" s="110" t="str">
        <f t="shared" si="93"/>
        <v/>
      </c>
    </row>
    <row r="5991" spans="1:3" x14ac:dyDescent="0.25">
      <c r="A5991">
        <v>5988</v>
      </c>
      <c r="C5991" s="110" t="str">
        <f t="shared" si="93"/>
        <v/>
      </c>
    </row>
    <row r="5992" spans="1:3" x14ac:dyDescent="0.25">
      <c r="A5992">
        <v>5989</v>
      </c>
      <c r="C5992" s="110" t="str">
        <f t="shared" si="93"/>
        <v/>
      </c>
    </row>
    <row r="5993" spans="1:3" x14ac:dyDescent="0.25">
      <c r="A5993">
        <v>5990</v>
      </c>
      <c r="C5993" s="110" t="str">
        <f t="shared" si="93"/>
        <v/>
      </c>
    </row>
    <row r="5994" spans="1:3" x14ac:dyDescent="0.25">
      <c r="A5994">
        <v>5991</v>
      </c>
      <c r="C5994" s="110" t="str">
        <f t="shared" si="93"/>
        <v/>
      </c>
    </row>
    <row r="5995" spans="1:3" x14ac:dyDescent="0.25">
      <c r="A5995">
        <v>5992</v>
      </c>
      <c r="C5995" s="110" t="str">
        <f t="shared" si="93"/>
        <v/>
      </c>
    </row>
    <row r="5996" spans="1:3" x14ac:dyDescent="0.25">
      <c r="A5996">
        <v>5993</v>
      </c>
      <c r="C5996" s="110" t="str">
        <f t="shared" si="93"/>
        <v/>
      </c>
    </row>
    <row r="5997" spans="1:3" x14ac:dyDescent="0.25">
      <c r="A5997">
        <v>5994</v>
      </c>
      <c r="C5997" s="110" t="str">
        <f t="shared" si="93"/>
        <v/>
      </c>
    </row>
    <row r="5998" spans="1:3" x14ac:dyDescent="0.25">
      <c r="A5998">
        <v>5995</v>
      </c>
      <c r="C5998" s="110" t="str">
        <f t="shared" si="93"/>
        <v/>
      </c>
    </row>
    <row r="5999" spans="1:3" x14ac:dyDescent="0.25">
      <c r="A5999">
        <v>5996</v>
      </c>
      <c r="C5999" s="110" t="str">
        <f t="shared" si="93"/>
        <v/>
      </c>
    </row>
    <row r="6000" spans="1:3" x14ac:dyDescent="0.25">
      <c r="A6000">
        <v>5997</v>
      </c>
      <c r="C6000" s="110" t="str">
        <f t="shared" si="93"/>
        <v/>
      </c>
    </row>
    <row r="6001" spans="1:3" x14ac:dyDescent="0.25">
      <c r="A6001">
        <v>5998</v>
      </c>
      <c r="C6001" s="110" t="str">
        <f t="shared" si="93"/>
        <v/>
      </c>
    </row>
    <row r="6002" spans="1:3" x14ac:dyDescent="0.25">
      <c r="A6002">
        <v>5999</v>
      </c>
      <c r="C6002" s="110" t="str">
        <f t="shared" si="93"/>
        <v/>
      </c>
    </row>
    <row r="6003" spans="1:3" x14ac:dyDescent="0.25">
      <c r="A6003">
        <v>6000</v>
      </c>
      <c r="C6003" s="110" t="str">
        <f t="shared" si="93"/>
        <v/>
      </c>
    </row>
    <row r="6004" spans="1:3" x14ac:dyDescent="0.25">
      <c r="A6004">
        <v>6001</v>
      </c>
      <c r="C6004" s="110" t="str">
        <f t="shared" si="93"/>
        <v/>
      </c>
    </row>
    <row r="6005" spans="1:3" x14ac:dyDescent="0.25">
      <c r="A6005">
        <v>6002</v>
      </c>
      <c r="C6005" s="110" t="str">
        <f t="shared" si="93"/>
        <v/>
      </c>
    </row>
    <row r="6006" spans="1:3" x14ac:dyDescent="0.25">
      <c r="A6006">
        <v>6003</v>
      </c>
      <c r="C6006" s="110" t="str">
        <f t="shared" si="93"/>
        <v/>
      </c>
    </row>
    <row r="6007" spans="1:3" x14ac:dyDescent="0.25">
      <c r="A6007">
        <v>6004</v>
      </c>
      <c r="C6007" s="110" t="str">
        <f t="shared" si="93"/>
        <v/>
      </c>
    </row>
    <row r="6008" spans="1:3" x14ac:dyDescent="0.25">
      <c r="A6008">
        <v>6005</v>
      </c>
      <c r="C6008" s="110" t="str">
        <f t="shared" si="93"/>
        <v/>
      </c>
    </row>
    <row r="6009" spans="1:3" x14ac:dyDescent="0.25">
      <c r="A6009">
        <v>6006</v>
      </c>
      <c r="C6009" s="110" t="str">
        <f t="shared" si="93"/>
        <v/>
      </c>
    </row>
    <row r="6010" spans="1:3" x14ac:dyDescent="0.25">
      <c r="A6010">
        <v>6007</v>
      </c>
      <c r="C6010" s="110" t="str">
        <f t="shared" si="93"/>
        <v/>
      </c>
    </row>
    <row r="6011" spans="1:3" x14ac:dyDescent="0.25">
      <c r="A6011">
        <v>6008</v>
      </c>
      <c r="C6011" s="110" t="str">
        <f t="shared" si="93"/>
        <v/>
      </c>
    </row>
    <row r="6012" spans="1:3" x14ac:dyDescent="0.25">
      <c r="A6012">
        <v>6009</v>
      </c>
      <c r="C6012" s="110" t="str">
        <f t="shared" si="93"/>
        <v/>
      </c>
    </row>
    <row r="6013" spans="1:3" x14ac:dyDescent="0.25">
      <c r="A6013">
        <v>6010</v>
      </c>
      <c r="C6013" s="110" t="str">
        <f t="shared" si="93"/>
        <v/>
      </c>
    </row>
    <row r="6014" spans="1:3" x14ac:dyDescent="0.25">
      <c r="A6014">
        <v>6011</v>
      </c>
      <c r="C6014" s="110" t="str">
        <f t="shared" si="93"/>
        <v/>
      </c>
    </row>
    <row r="6015" spans="1:3" x14ac:dyDescent="0.25">
      <c r="A6015">
        <v>6012</v>
      </c>
      <c r="C6015" s="110" t="str">
        <f t="shared" si="93"/>
        <v/>
      </c>
    </row>
    <row r="6016" spans="1:3" x14ac:dyDescent="0.25">
      <c r="A6016">
        <v>6013</v>
      </c>
      <c r="C6016" s="110" t="str">
        <f t="shared" si="93"/>
        <v/>
      </c>
    </row>
    <row r="6017" spans="1:3" x14ac:dyDescent="0.25">
      <c r="A6017">
        <v>6014</v>
      </c>
      <c r="C6017" s="110" t="str">
        <f t="shared" si="93"/>
        <v/>
      </c>
    </row>
    <row r="6018" spans="1:3" x14ac:dyDescent="0.25">
      <c r="A6018">
        <v>6015</v>
      </c>
      <c r="C6018" s="110" t="str">
        <f t="shared" si="93"/>
        <v/>
      </c>
    </row>
    <row r="6019" spans="1:3" x14ac:dyDescent="0.25">
      <c r="A6019">
        <v>6016</v>
      </c>
      <c r="C6019" s="110" t="str">
        <f t="shared" si="93"/>
        <v/>
      </c>
    </row>
    <row r="6020" spans="1:3" x14ac:dyDescent="0.25">
      <c r="A6020">
        <v>6017</v>
      </c>
      <c r="C6020" s="110" t="str">
        <f t="shared" ref="C6020:C6083" si="94">IF(B6020="","",B6020+15)</f>
        <v/>
      </c>
    </row>
    <row r="6021" spans="1:3" x14ac:dyDescent="0.25">
      <c r="A6021">
        <v>6018</v>
      </c>
      <c r="C6021" s="110" t="str">
        <f t="shared" si="94"/>
        <v/>
      </c>
    </row>
    <row r="6022" spans="1:3" x14ac:dyDescent="0.25">
      <c r="A6022">
        <v>6019</v>
      </c>
      <c r="C6022" s="110" t="str">
        <f t="shared" si="94"/>
        <v/>
      </c>
    </row>
    <row r="6023" spans="1:3" x14ac:dyDescent="0.25">
      <c r="A6023">
        <v>6020</v>
      </c>
      <c r="C6023" s="110" t="str">
        <f t="shared" si="94"/>
        <v/>
      </c>
    </row>
    <row r="6024" spans="1:3" x14ac:dyDescent="0.25">
      <c r="A6024">
        <v>6021</v>
      </c>
      <c r="C6024" s="110" t="str">
        <f t="shared" si="94"/>
        <v/>
      </c>
    </row>
    <row r="6025" spans="1:3" x14ac:dyDescent="0.25">
      <c r="A6025">
        <v>6022</v>
      </c>
      <c r="C6025" s="110" t="str">
        <f t="shared" si="94"/>
        <v/>
      </c>
    </row>
    <row r="6026" spans="1:3" x14ac:dyDescent="0.25">
      <c r="A6026">
        <v>6023</v>
      </c>
      <c r="C6026" s="110" t="str">
        <f t="shared" si="94"/>
        <v/>
      </c>
    </row>
    <row r="6027" spans="1:3" x14ac:dyDescent="0.25">
      <c r="A6027">
        <v>6024</v>
      </c>
      <c r="C6027" s="110" t="str">
        <f t="shared" si="94"/>
        <v/>
      </c>
    </row>
    <row r="6028" spans="1:3" x14ac:dyDescent="0.25">
      <c r="A6028">
        <v>6025</v>
      </c>
      <c r="C6028" s="110" t="str">
        <f t="shared" si="94"/>
        <v/>
      </c>
    </row>
    <row r="6029" spans="1:3" x14ac:dyDescent="0.25">
      <c r="A6029">
        <v>6026</v>
      </c>
      <c r="C6029" s="110" t="str">
        <f t="shared" si="94"/>
        <v/>
      </c>
    </row>
    <row r="6030" spans="1:3" x14ac:dyDescent="0.25">
      <c r="A6030">
        <v>6027</v>
      </c>
      <c r="C6030" s="110" t="str">
        <f t="shared" si="94"/>
        <v/>
      </c>
    </row>
    <row r="6031" spans="1:3" x14ac:dyDescent="0.25">
      <c r="A6031">
        <v>6028</v>
      </c>
      <c r="C6031" s="110" t="str">
        <f t="shared" si="94"/>
        <v/>
      </c>
    </row>
    <row r="6032" spans="1:3" x14ac:dyDescent="0.25">
      <c r="A6032">
        <v>6029</v>
      </c>
      <c r="C6032" s="110" t="str">
        <f t="shared" si="94"/>
        <v/>
      </c>
    </row>
    <row r="6033" spans="1:3" x14ac:dyDescent="0.25">
      <c r="A6033">
        <v>6030</v>
      </c>
      <c r="C6033" s="110" t="str">
        <f t="shared" si="94"/>
        <v/>
      </c>
    </row>
    <row r="6034" spans="1:3" x14ac:dyDescent="0.25">
      <c r="A6034">
        <v>6031</v>
      </c>
      <c r="C6034" s="110" t="str">
        <f t="shared" si="94"/>
        <v/>
      </c>
    </row>
    <row r="6035" spans="1:3" x14ac:dyDescent="0.25">
      <c r="A6035">
        <v>6032</v>
      </c>
      <c r="C6035" s="110" t="str">
        <f t="shared" si="94"/>
        <v/>
      </c>
    </row>
    <row r="6036" spans="1:3" x14ac:dyDescent="0.25">
      <c r="A6036">
        <v>6033</v>
      </c>
      <c r="C6036" s="110" t="str">
        <f t="shared" si="94"/>
        <v/>
      </c>
    </row>
    <row r="6037" spans="1:3" x14ac:dyDescent="0.25">
      <c r="A6037">
        <v>6034</v>
      </c>
      <c r="C6037" s="110" t="str">
        <f t="shared" si="94"/>
        <v/>
      </c>
    </row>
    <row r="6038" spans="1:3" x14ac:dyDescent="0.25">
      <c r="A6038">
        <v>6035</v>
      </c>
      <c r="C6038" s="110" t="str">
        <f t="shared" si="94"/>
        <v/>
      </c>
    </row>
    <row r="6039" spans="1:3" x14ac:dyDescent="0.25">
      <c r="A6039">
        <v>6036</v>
      </c>
      <c r="C6039" s="110" t="str">
        <f t="shared" si="94"/>
        <v/>
      </c>
    </row>
    <row r="6040" spans="1:3" x14ac:dyDescent="0.25">
      <c r="A6040">
        <v>6037</v>
      </c>
      <c r="C6040" s="110" t="str">
        <f t="shared" si="94"/>
        <v/>
      </c>
    </row>
    <row r="6041" spans="1:3" x14ac:dyDescent="0.25">
      <c r="A6041">
        <v>6038</v>
      </c>
      <c r="C6041" s="110" t="str">
        <f t="shared" si="94"/>
        <v/>
      </c>
    </row>
    <row r="6042" spans="1:3" x14ac:dyDescent="0.25">
      <c r="A6042">
        <v>6039</v>
      </c>
      <c r="C6042" s="110" t="str">
        <f t="shared" si="94"/>
        <v/>
      </c>
    </row>
    <row r="6043" spans="1:3" x14ac:dyDescent="0.25">
      <c r="A6043">
        <v>6040</v>
      </c>
      <c r="C6043" s="110" t="str">
        <f t="shared" si="94"/>
        <v/>
      </c>
    </row>
    <row r="6044" spans="1:3" x14ac:dyDescent="0.25">
      <c r="A6044">
        <v>6041</v>
      </c>
      <c r="C6044" s="110" t="str">
        <f t="shared" si="94"/>
        <v/>
      </c>
    </row>
    <row r="6045" spans="1:3" x14ac:dyDescent="0.25">
      <c r="A6045">
        <v>6042</v>
      </c>
      <c r="C6045" s="110" t="str">
        <f t="shared" si="94"/>
        <v/>
      </c>
    </row>
    <row r="6046" spans="1:3" x14ac:dyDescent="0.25">
      <c r="A6046">
        <v>6043</v>
      </c>
      <c r="C6046" s="110" t="str">
        <f t="shared" si="94"/>
        <v/>
      </c>
    </row>
    <row r="6047" spans="1:3" x14ac:dyDescent="0.25">
      <c r="A6047">
        <v>6044</v>
      </c>
      <c r="C6047" s="110" t="str">
        <f t="shared" si="94"/>
        <v/>
      </c>
    </row>
    <row r="6048" spans="1:3" x14ac:dyDescent="0.25">
      <c r="A6048">
        <v>6045</v>
      </c>
      <c r="C6048" s="110" t="str">
        <f t="shared" si="94"/>
        <v/>
      </c>
    </row>
    <row r="6049" spans="1:3" x14ac:dyDescent="0.25">
      <c r="A6049">
        <v>6046</v>
      </c>
      <c r="C6049" s="110" t="str">
        <f t="shared" si="94"/>
        <v/>
      </c>
    </row>
    <row r="6050" spans="1:3" x14ac:dyDescent="0.25">
      <c r="A6050">
        <v>6047</v>
      </c>
      <c r="C6050" s="110" t="str">
        <f t="shared" si="94"/>
        <v/>
      </c>
    </row>
    <row r="6051" spans="1:3" x14ac:dyDescent="0.25">
      <c r="A6051">
        <v>6048</v>
      </c>
      <c r="C6051" s="110" t="str">
        <f t="shared" si="94"/>
        <v/>
      </c>
    </row>
    <row r="6052" spans="1:3" x14ac:dyDescent="0.25">
      <c r="A6052">
        <v>6049</v>
      </c>
      <c r="C6052" s="110" t="str">
        <f t="shared" si="94"/>
        <v/>
      </c>
    </row>
    <row r="6053" spans="1:3" x14ac:dyDescent="0.25">
      <c r="A6053">
        <v>6050</v>
      </c>
      <c r="C6053" s="110" t="str">
        <f t="shared" si="94"/>
        <v/>
      </c>
    </row>
    <row r="6054" spans="1:3" x14ac:dyDescent="0.25">
      <c r="A6054">
        <v>6051</v>
      </c>
      <c r="C6054" s="110" t="str">
        <f t="shared" si="94"/>
        <v/>
      </c>
    </row>
    <row r="6055" spans="1:3" x14ac:dyDescent="0.25">
      <c r="A6055">
        <v>6052</v>
      </c>
      <c r="C6055" s="110" t="str">
        <f t="shared" si="94"/>
        <v/>
      </c>
    </row>
    <row r="6056" spans="1:3" x14ac:dyDescent="0.25">
      <c r="A6056">
        <v>6053</v>
      </c>
      <c r="C6056" s="110" t="str">
        <f t="shared" si="94"/>
        <v/>
      </c>
    </row>
    <row r="6057" spans="1:3" x14ac:dyDescent="0.25">
      <c r="A6057">
        <v>6054</v>
      </c>
      <c r="C6057" s="110" t="str">
        <f t="shared" si="94"/>
        <v/>
      </c>
    </row>
    <row r="6058" spans="1:3" x14ac:dyDescent="0.25">
      <c r="A6058">
        <v>6055</v>
      </c>
      <c r="C6058" s="110" t="str">
        <f t="shared" si="94"/>
        <v/>
      </c>
    </row>
    <row r="6059" spans="1:3" x14ac:dyDescent="0.25">
      <c r="A6059">
        <v>6056</v>
      </c>
      <c r="C6059" s="110" t="str">
        <f t="shared" si="94"/>
        <v/>
      </c>
    </row>
    <row r="6060" spans="1:3" x14ac:dyDescent="0.25">
      <c r="A6060">
        <v>6057</v>
      </c>
      <c r="C6060" s="110" t="str">
        <f t="shared" si="94"/>
        <v/>
      </c>
    </row>
    <row r="6061" spans="1:3" x14ac:dyDescent="0.25">
      <c r="A6061">
        <v>6058</v>
      </c>
      <c r="C6061" s="110" t="str">
        <f t="shared" si="94"/>
        <v/>
      </c>
    </row>
    <row r="6062" spans="1:3" x14ac:dyDescent="0.25">
      <c r="A6062">
        <v>6059</v>
      </c>
      <c r="C6062" s="110" t="str">
        <f t="shared" si="94"/>
        <v/>
      </c>
    </row>
    <row r="6063" spans="1:3" x14ac:dyDescent="0.25">
      <c r="A6063">
        <v>6060</v>
      </c>
      <c r="C6063" s="110" t="str">
        <f t="shared" si="94"/>
        <v/>
      </c>
    </row>
    <row r="6064" spans="1:3" x14ac:dyDescent="0.25">
      <c r="A6064">
        <v>6061</v>
      </c>
      <c r="C6064" s="110" t="str">
        <f t="shared" si="94"/>
        <v/>
      </c>
    </row>
    <row r="6065" spans="1:3" x14ac:dyDescent="0.25">
      <c r="A6065">
        <v>6062</v>
      </c>
      <c r="C6065" s="110" t="str">
        <f t="shared" si="94"/>
        <v/>
      </c>
    </row>
    <row r="6066" spans="1:3" x14ac:dyDescent="0.25">
      <c r="A6066">
        <v>6063</v>
      </c>
      <c r="C6066" s="110" t="str">
        <f t="shared" si="94"/>
        <v/>
      </c>
    </row>
    <row r="6067" spans="1:3" x14ac:dyDescent="0.25">
      <c r="A6067">
        <v>6064</v>
      </c>
      <c r="C6067" s="110" t="str">
        <f t="shared" si="94"/>
        <v/>
      </c>
    </row>
    <row r="6068" spans="1:3" x14ac:dyDescent="0.25">
      <c r="A6068">
        <v>6065</v>
      </c>
      <c r="C6068" s="110" t="str">
        <f t="shared" si="94"/>
        <v/>
      </c>
    </row>
    <row r="6069" spans="1:3" x14ac:dyDescent="0.25">
      <c r="A6069">
        <v>6066</v>
      </c>
      <c r="C6069" s="110" t="str">
        <f t="shared" si="94"/>
        <v/>
      </c>
    </row>
    <row r="6070" spans="1:3" x14ac:dyDescent="0.25">
      <c r="A6070">
        <v>6067</v>
      </c>
      <c r="C6070" s="110" t="str">
        <f t="shared" si="94"/>
        <v/>
      </c>
    </row>
    <row r="6071" spans="1:3" x14ac:dyDescent="0.25">
      <c r="A6071">
        <v>6068</v>
      </c>
      <c r="C6071" s="110" t="str">
        <f t="shared" si="94"/>
        <v/>
      </c>
    </row>
    <row r="6072" spans="1:3" x14ac:dyDescent="0.25">
      <c r="A6072">
        <v>6069</v>
      </c>
      <c r="C6072" s="110" t="str">
        <f t="shared" si="94"/>
        <v/>
      </c>
    </row>
    <row r="6073" spans="1:3" x14ac:dyDescent="0.25">
      <c r="A6073">
        <v>6070</v>
      </c>
      <c r="C6073" s="110" t="str">
        <f t="shared" si="94"/>
        <v/>
      </c>
    </row>
    <row r="6074" spans="1:3" x14ac:dyDescent="0.25">
      <c r="A6074">
        <v>6071</v>
      </c>
      <c r="C6074" s="110" t="str">
        <f t="shared" si="94"/>
        <v/>
      </c>
    </row>
    <row r="6075" spans="1:3" x14ac:dyDescent="0.25">
      <c r="A6075">
        <v>6072</v>
      </c>
      <c r="C6075" s="110" t="str">
        <f t="shared" si="94"/>
        <v/>
      </c>
    </row>
    <row r="6076" spans="1:3" x14ac:dyDescent="0.25">
      <c r="A6076">
        <v>6073</v>
      </c>
      <c r="C6076" s="110" t="str">
        <f t="shared" si="94"/>
        <v/>
      </c>
    </row>
    <row r="6077" spans="1:3" x14ac:dyDescent="0.25">
      <c r="A6077">
        <v>6074</v>
      </c>
      <c r="C6077" s="110" t="str">
        <f t="shared" si="94"/>
        <v/>
      </c>
    </row>
    <row r="6078" spans="1:3" x14ac:dyDescent="0.25">
      <c r="A6078">
        <v>6075</v>
      </c>
      <c r="C6078" s="110" t="str">
        <f t="shared" si="94"/>
        <v/>
      </c>
    </row>
    <row r="6079" spans="1:3" x14ac:dyDescent="0.25">
      <c r="A6079">
        <v>6076</v>
      </c>
      <c r="C6079" s="110" t="str">
        <f t="shared" si="94"/>
        <v/>
      </c>
    </row>
    <row r="6080" spans="1:3" x14ac:dyDescent="0.25">
      <c r="A6080">
        <v>6077</v>
      </c>
      <c r="C6080" s="110" t="str">
        <f t="shared" si="94"/>
        <v/>
      </c>
    </row>
    <row r="6081" spans="1:3" x14ac:dyDescent="0.25">
      <c r="A6081">
        <v>6078</v>
      </c>
      <c r="C6081" s="110" t="str">
        <f t="shared" si="94"/>
        <v/>
      </c>
    </row>
    <row r="6082" spans="1:3" x14ac:dyDescent="0.25">
      <c r="A6082">
        <v>6079</v>
      </c>
      <c r="C6082" s="110" t="str">
        <f t="shared" si="94"/>
        <v/>
      </c>
    </row>
    <row r="6083" spans="1:3" x14ac:dyDescent="0.25">
      <c r="A6083">
        <v>6080</v>
      </c>
      <c r="C6083" s="110" t="str">
        <f t="shared" si="94"/>
        <v/>
      </c>
    </row>
    <row r="6084" spans="1:3" x14ac:dyDescent="0.25">
      <c r="A6084">
        <v>6081</v>
      </c>
      <c r="C6084" s="110" t="str">
        <f t="shared" ref="C6084:C6147" si="95">IF(B6084="","",B6084+15)</f>
        <v/>
      </c>
    </row>
    <row r="6085" spans="1:3" x14ac:dyDescent="0.25">
      <c r="A6085">
        <v>6082</v>
      </c>
      <c r="C6085" s="110" t="str">
        <f t="shared" si="95"/>
        <v/>
      </c>
    </row>
    <row r="6086" spans="1:3" x14ac:dyDescent="0.25">
      <c r="A6086">
        <v>6083</v>
      </c>
      <c r="C6086" s="110" t="str">
        <f t="shared" si="95"/>
        <v/>
      </c>
    </row>
    <row r="6087" spans="1:3" x14ac:dyDescent="0.25">
      <c r="A6087">
        <v>6084</v>
      </c>
      <c r="C6087" s="110" t="str">
        <f t="shared" si="95"/>
        <v/>
      </c>
    </row>
    <row r="6088" spans="1:3" x14ac:dyDescent="0.25">
      <c r="A6088">
        <v>6085</v>
      </c>
      <c r="C6088" s="110" t="str">
        <f t="shared" si="95"/>
        <v/>
      </c>
    </row>
    <row r="6089" spans="1:3" x14ac:dyDescent="0.25">
      <c r="A6089">
        <v>6086</v>
      </c>
      <c r="C6089" s="110" t="str">
        <f t="shared" si="95"/>
        <v/>
      </c>
    </row>
    <row r="6090" spans="1:3" x14ac:dyDescent="0.25">
      <c r="A6090">
        <v>6087</v>
      </c>
      <c r="C6090" s="110" t="str">
        <f t="shared" si="95"/>
        <v/>
      </c>
    </row>
    <row r="6091" spans="1:3" x14ac:dyDescent="0.25">
      <c r="A6091">
        <v>6088</v>
      </c>
      <c r="C6091" s="110" t="str">
        <f t="shared" si="95"/>
        <v/>
      </c>
    </row>
    <row r="6092" spans="1:3" x14ac:dyDescent="0.25">
      <c r="A6092">
        <v>6089</v>
      </c>
      <c r="C6092" s="110" t="str">
        <f t="shared" si="95"/>
        <v/>
      </c>
    </row>
    <row r="6093" spans="1:3" x14ac:dyDescent="0.25">
      <c r="A6093">
        <v>6090</v>
      </c>
      <c r="C6093" s="110" t="str">
        <f t="shared" si="95"/>
        <v/>
      </c>
    </row>
    <row r="6094" spans="1:3" x14ac:dyDescent="0.25">
      <c r="A6094">
        <v>6091</v>
      </c>
      <c r="C6094" s="110" t="str">
        <f t="shared" si="95"/>
        <v/>
      </c>
    </row>
    <row r="6095" spans="1:3" x14ac:dyDescent="0.25">
      <c r="A6095">
        <v>6092</v>
      </c>
      <c r="C6095" s="110" t="str">
        <f t="shared" si="95"/>
        <v/>
      </c>
    </row>
    <row r="6096" spans="1:3" x14ac:dyDescent="0.25">
      <c r="A6096">
        <v>6093</v>
      </c>
      <c r="C6096" s="110" t="str">
        <f t="shared" si="95"/>
        <v/>
      </c>
    </row>
    <row r="6097" spans="1:3" x14ac:dyDescent="0.25">
      <c r="A6097">
        <v>6094</v>
      </c>
      <c r="C6097" s="110" t="str">
        <f t="shared" si="95"/>
        <v/>
      </c>
    </row>
    <row r="6098" spans="1:3" x14ac:dyDescent="0.25">
      <c r="A6098">
        <v>6095</v>
      </c>
      <c r="C6098" s="110" t="str">
        <f t="shared" si="95"/>
        <v/>
      </c>
    </row>
    <row r="6099" spans="1:3" x14ac:dyDescent="0.25">
      <c r="A6099">
        <v>6096</v>
      </c>
      <c r="C6099" s="110" t="str">
        <f t="shared" si="95"/>
        <v/>
      </c>
    </row>
    <row r="6100" spans="1:3" x14ac:dyDescent="0.25">
      <c r="A6100">
        <v>6097</v>
      </c>
      <c r="C6100" s="110" t="str">
        <f t="shared" si="95"/>
        <v/>
      </c>
    </row>
    <row r="6101" spans="1:3" x14ac:dyDescent="0.25">
      <c r="A6101">
        <v>6098</v>
      </c>
      <c r="C6101" s="110" t="str">
        <f t="shared" si="95"/>
        <v/>
      </c>
    </row>
    <row r="6102" spans="1:3" x14ac:dyDescent="0.25">
      <c r="A6102">
        <v>6099</v>
      </c>
      <c r="C6102" s="110" t="str">
        <f t="shared" si="95"/>
        <v/>
      </c>
    </row>
    <row r="6103" spans="1:3" x14ac:dyDescent="0.25">
      <c r="A6103">
        <v>6100</v>
      </c>
      <c r="C6103" s="110" t="str">
        <f t="shared" si="95"/>
        <v/>
      </c>
    </row>
    <row r="6104" spans="1:3" x14ac:dyDescent="0.25">
      <c r="A6104">
        <v>6101</v>
      </c>
      <c r="C6104" s="110" t="str">
        <f t="shared" si="95"/>
        <v/>
      </c>
    </row>
    <row r="6105" spans="1:3" x14ac:dyDescent="0.25">
      <c r="A6105">
        <v>6102</v>
      </c>
      <c r="C6105" s="110" t="str">
        <f t="shared" si="95"/>
        <v/>
      </c>
    </row>
    <row r="6106" spans="1:3" x14ac:dyDescent="0.25">
      <c r="A6106">
        <v>6103</v>
      </c>
      <c r="C6106" s="110" t="str">
        <f t="shared" si="95"/>
        <v/>
      </c>
    </row>
    <row r="6107" spans="1:3" x14ac:dyDescent="0.25">
      <c r="A6107">
        <v>6104</v>
      </c>
      <c r="C6107" s="110" t="str">
        <f t="shared" si="95"/>
        <v/>
      </c>
    </row>
    <row r="6108" spans="1:3" x14ac:dyDescent="0.25">
      <c r="A6108">
        <v>6105</v>
      </c>
      <c r="C6108" s="110" t="str">
        <f t="shared" si="95"/>
        <v/>
      </c>
    </row>
    <row r="6109" spans="1:3" x14ac:dyDescent="0.25">
      <c r="A6109">
        <v>6106</v>
      </c>
      <c r="C6109" s="110" t="str">
        <f t="shared" si="95"/>
        <v/>
      </c>
    </row>
    <row r="6110" spans="1:3" x14ac:dyDescent="0.25">
      <c r="A6110">
        <v>6107</v>
      </c>
      <c r="C6110" s="110" t="str">
        <f t="shared" si="95"/>
        <v/>
      </c>
    </row>
    <row r="6111" spans="1:3" x14ac:dyDescent="0.25">
      <c r="A6111">
        <v>6108</v>
      </c>
      <c r="C6111" s="110" t="str">
        <f t="shared" si="95"/>
        <v/>
      </c>
    </row>
    <row r="6112" spans="1:3" x14ac:dyDescent="0.25">
      <c r="A6112">
        <v>6109</v>
      </c>
      <c r="C6112" s="110" t="str">
        <f t="shared" si="95"/>
        <v/>
      </c>
    </row>
    <row r="6113" spans="1:3" x14ac:dyDescent="0.25">
      <c r="A6113">
        <v>6110</v>
      </c>
      <c r="C6113" s="110" t="str">
        <f t="shared" si="95"/>
        <v/>
      </c>
    </row>
    <row r="6114" spans="1:3" x14ac:dyDescent="0.25">
      <c r="A6114">
        <v>6111</v>
      </c>
      <c r="C6114" s="110" t="str">
        <f t="shared" si="95"/>
        <v/>
      </c>
    </row>
    <row r="6115" spans="1:3" x14ac:dyDescent="0.25">
      <c r="A6115">
        <v>6112</v>
      </c>
      <c r="C6115" s="110" t="str">
        <f t="shared" si="95"/>
        <v/>
      </c>
    </row>
    <row r="6116" spans="1:3" x14ac:dyDescent="0.25">
      <c r="A6116">
        <v>6113</v>
      </c>
      <c r="C6116" s="110" t="str">
        <f t="shared" si="95"/>
        <v/>
      </c>
    </row>
    <row r="6117" spans="1:3" x14ac:dyDescent="0.25">
      <c r="A6117">
        <v>6114</v>
      </c>
      <c r="C6117" s="110" t="str">
        <f t="shared" si="95"/>
        <v/>
      </c>
    </row>
    <row r="6118" spans="1:3" x14ac:dyDescent="0.25">
      <c r="A6118">
        <v>6115</v>
      </c>
      <c r="C6118" s="110" t="str">
        <f t="shared" si="95"/>
        <v/>
      </c>
    </row>
    <row r="6119" spans="1:3" x14ac:dyDescent="0.25">
      <c r="A6119">
        <v>6116</v>
      </c>
      <c r="C6119" s="110" t="str">
        <f t="shared" si="95"/>
        <v/>
      </c>
    </row>
    <row r="6120" spans="1:3" x14ac:dyDescent="0.25">
      <c r="A6120">
        <v>6117</v>
      </c>
      <c r="C6120" s="110" t="str">
        <f t="shared" si="95"/>
        <v/>
      </c>
    </row>
    <row r="6121" spans="1:3" x14ac:dyDescent="0.25">
      <c r="A6121">
        <v>6118</v>
      </c>
      <c r="C6121" s="110" t="str">
        <f t="shared" si="95"/>
        <v/>
      </c>
    </row>
    <row r="6122" spans="1:3" x14ac:dyDescent="0.25">
      <c r="A6122">
        <v>6119</v>
      </c>
      <c r="C6122" s="110" t="str">
        <f t="shared" si="95"/>
        <v/>
      </c>
    </row>
    <row r="6123" spans="1:3" x14ac:dyDescent="0.25">
      <c r="A6123">
        <v>6120</v>
      </c>
      <c r="C6123" s="110" t="str">
        <f t="shared" si="95"/>
        <v/>
      </c>
    </row>
    <row r="6124" spans="1:3" x14ac:dyDescent="0.25">
      <c r="A6124">
        <v>6121</v>
      </c>
      <c r="C6124" s="110" t="str">
        <f t="shared" si="95"/>
        <v/>
      </c>
    </row>
    <row r="6125" spans="1:3" x14ac:dyDescent="0.25">
      <c r="A6125">
        <v>6122</v>
      </c>
      <c r="C6125" s="110" t="str">
        <f t="shared" si="95"/>
        <v/>
      </c>
    </row>
    <row r="6126" spans="1:3" x14ac:dyDescent="0.25">
      <c r="A6126">
        <v>6123</v>
      </c>
      <c r="C6126" s="110" t="str">
        <f t="shared" si="95"/>
        <v/>
      </c>
    </row>
    <row r="6127" spans="1:3" x14ac:dyDescent="0.25">
      <c r="A6127">
        <v>6124</v>
      </c>
      <c r="C6127" s="110" t="str">
        <f t="shared" si="95"/>
        <v/>
      </c>
    </row>
    <row r="6128" spans="1:3" x14ac:dyDescent="0.25">
      <c r="A6128">
        <v>6125</v>
      </c>
      <c r="C6128" s="110" t="str">
        <f t="shared" si="95"/>
        <v/>
      </c>
    </row>
    <row r="6129" spans="1:3" x14ac:dyDescent="0.25">
      <c r="A6129">
        <v>6126</v>
      </c>
      <c r="C6129" s="110" t="str">
        <f t="shared" si="95"/>
        <v/>
      </c>
    </row>
    <row r="6130" spans="1:3" x14ac:dyDescent="0.25">
      <c r="A6130">
        <v>6127</v>
      </c>
      <c r="C6130" s="110" t="str">
        <f t="shared" si="95"/>
        <v/>
      </c>
    </row>
    <row r="6131" spans="1:3" x14ac:dyDescent="0.25">
      <c r="A6131">
        <v>6128</v>
      </c>
      <c r="C6131" s="110" t="str">
        <f t="shared" si="95"/>
        <v/>
      </c>
    </row>
    <row r="6132" spans="1:3" x14ac:dyDescent="0.25">
      <c r="A6132">
        <v>6129</v>
      </c>
      <c r="C6132" s="110" t="str">
        <f t="shared" si="95"/>
        <v/>
      </c>
    </row>
    <row r="6133" spans="1:3" x14ac:dyDescent="0.25">
      <c r="A6133">
        <v>6130</v>
      </c>
      <c r="C6133" s="110" t="str">
        <f t="shared" si="95"/>
        <v/>
      </c>
    </row>
    <row r="6134" spans="1:3" x14ac:dyDescent="0.25">
      <c r="A6134">
        <v>6131</v>
      </c>
      <c r="C6134" s="110" t="str">
        <f t="shared" si="95"/>
        <v/>
      </c>
    </row>
    <row r="6135" spans="1:3" x14ac:dyDescent="0.25">
      <c r="A6135">
        <v>6132</v>
      </c>
      <c r="C6135" s="110" t="str">
        <f t="shared" si="95"/>
        <v/>
      </c>
    </row>
    <row r="6136" spans="1:3" x14ac:dyDescent="0.25">
      <c r="A6136">
        <v>6133</v>
      </c>
      <c r="C6136" s="110" t="str">
        <f t="shared" si="95"/>
        <v/>
      </c>
    </row>
    <row r="6137" spans="1:3" x14ac:dyDescent="0.25">
      <c r="A6137">
        <v>6134</v>
      </c>
      <c r="C6137" s="110" t="str">
        <f t="shared" si="95"/>
        <v/>
      </c>
    </row>
    <row r="6138" spans="1:3" x14ac:dyDescent="0.25">
      <c r="A6138">
        <v>6135</v>
      </c>
      <c r="C6138" s="110" t="str">
        <f t="shared" si="95"/>
        <v/>
      </c>
    </row>
    <row r="6139" spans="1:3" x14ac:dyDescent="0.25">
      <c r="A6139">
        <v>6136</v>
      </c>
      <c r="C6139" s="110" t="str">
        <f t="shared" si="95"/>
        <v/>
      </c>
    </row>
    <row r="6140" spans="1:3" x14ac:dyDescent="0.25">
      <c r="A6140">
        <v>6137</v>
      </c>
      <c r="C6140" s="110" t="str">
        <f t="shared" si="95"/>
        <v/>
      </c>
    </row>
    <row r="6141" spans="1:3" x14ac:dyDescent="0.25">
      <c r="A6141">
        <v>6138</v>
      </c>
      <c r="C6141" s="110" t="str">
        <f t="shared" si="95"/>
        <v/>
      </c>
    </row>
    <row r="6142" spans="1:3" x14ac:dyDescent="0.25">
      <c r="A6142">
        <v>6139</v>
      </c>
      <c r="C6142" s="110" t="str">
        <f t="shared" si="95"/>
        <v/>
      </c>
    </row>
    <row r="6143" spans="1:3" x14ac:dyDescent="0.25">
      <c r="A6143">
        <v>6140</v>
      </c>
      <c r="C6143" s="110" t="str">
        <f t="shared" si="95"/>
        <v/>
      </c>
    </row>
    <row r="6144" spans="1:3" x14ac:dyDescent="0.25">
      <c r="A6144">
        <v>6141</v>
      </c>
      <c r="C6144" s="110" t="str">
        <f t="shared" si="95"/>
        <v/>
      </c>
    </row>
    <row r="6145" spans="1:3" x14ac:dyDescent="0.25">
      <c r="A6145">
        <v>6142</v>
      </c>
      <c r="C6145" s="110" t="str">
        <f t="shared" si="95"/>
        <v/>
      </c>
    </row>
    <row r="6146" spans="1:3" x14ac:dyDescent="0.25">
      <c r="A6146">
        <v>6143</v>
      </c>
      <c r="C6146" s="110" t="str">
        <f t="shared" si="95"/>
        <v/>
      </c>
    </row>
    <row r="6147" spans="1:3" x14ac:dyDescent="0.25">
      <c r="A6147">
        <v>6144</v>
      </c>
      <c r="C6147" s="110" t="str">
        <f t="shared" si="95"/>
        <v/>
      </c>
    </row>
    <row r="6148" spans="1:3" x14ac:dyDescent="0.25">
      <c r="A6148">
        <v>6145</v>
      </c>
      <c r="C6148" s="110" t="str">
        <f t="shared" ref="C6148:C6211" si="96">IF(B6148="","",B6148+15)</f>
        <v/>
      </c>
    </row>
    <row r="6149" spans="1:3" x14ac:dyDescent="0.25">
      <c r="A6149">
        <v>6146</v>
      </c>
      <c r="C6149" s="110" t="str">
        <f t="shared" si="96"/>
        <v/>
      </c>
    </row>
    <row r="6150" spans="1:3" x14ac:dyDescent="0.25">
      <c r="A6150">
        <v>6147</v>
      </c>
      <c r="C6150" s="110" t="str">
        <f t="shared" si="96"/>
        <v/>
      </c>
    </row>
    <row r="6151" spans="1:3" x14ac:dyDescent="0.25">
      <c r="A6151">
        <v>6148</v>
      </c>
      <c r="C6151" s="110" t="str">
        <f t="shared" si="96"/>
        <v/>
      </c>
    </row>
    <row r="6152" spans="1:3" x14ac:dyDescent="0.25">
      <c r="A6152">
        <v>6149</v>
      </c>
      <c r="C6152" s="110" t="str">
        <f t="shared" si="96"/>
        <v/>
      </c>
    </row>
    <row r="6153" spans="1:3" x14ac:dyDescent="0.25">
      <c r="A6153">
        <v>6150</v>
      </c>
      <c r="C6153" s="110" t="str">
        <f t="shared" si="96"/>
        <v/>
      </c>
    </row>
    <row r="6154" spans="1:3" x14ac:dyDescent="0.25">
      <c r="A6154">
        <v>6151</v>
      </c>
      <c r="C6154" s="110" t="str">
        <f t="shared" si="96"/>
        <v/>
      </c>
    </row>
    <row r="6155" spans="1:3" x14ac:dyDescent="0.25">
      <c r="A6155">
        <v>6152</v>
      </c>
      <c r="C6155" s="110" t="str">
        <f t="shared" si="96"/>
        <v/>
      </c>
    </row>
    <row r="6156" spans="1:3" x14ac:dyDescent="0.25">
      <c r="A6156">
        <v>6153</v>
      </c>
      <c r="C6156" s="110" t="str">
        <f t="shared" si="96"/>
        <v/>
      </c>
    </row>
    <row r="6157" spans="1:3" x14ac:dyDescent="0.25">
      <c r="A6157">
        <v>6154</v>
      </c>
      <c r="C6157" s="110" t="str">
        <f t="shared" si="96"/>
        <v/>
      </c>
    </row>
    <row r="6158" spans="1:3" x14ac:dyDescent="0.25">
      <c r="A6158">
        <v>6155</v>
      </c>
      <c r="C6158" s="110" t="str">
        <f t="shared" si="96"/>
        <v/>
      </c>
    </row>
    <row r="6159" spans="1:3" x14ac:dyDescent="0.25">
      <c r="A6159">
        <v>6156</v>
      </c>
      <c r="C6159" s="110" t="str">
        <f t="shared" si="96"/>
        <v/>
      </c>
    </row>
    <row r="6160" spans="1:3" x14ac:dyDescent="0.25">
      <c r="A6160">
        <v>6157</v>
      </c>
      <c r="C6160" s="110" t="str">
        <f t="shared" si="96"/>
        <v/>
      </c>
    </row>
    <row r="6161" spans="1:3" x14ac:dyDescent="0.25">
      <c r="A6161">
        <v>6158</v>
      </c>
      <c r="C6161" s="110" t="str">
        <f t="shared" si="96"/>
        <v/>
      </c>
    </row>
    <row r="6162" spans="1:3" x14ac:dyDescent="0.25">
      <c r="A6162">
        <v>6159</v>
      </c>
      <c r="C6162" s="110" t="str">
        <f t="shared" si="96"/>
        <v/>
      </c>
    </row>
    <row r="6163" spans="1:3" x14ac:dyDescent="0.25">
      <c r="A6163">
        <v>6160</v>
      </c>
      <c r="C6163" s="110" t="str">
        <f t="shared" si="96"/>
        <v/>
      </c>
    </row>
    <row r="6164" spans="1:3" x14ac:dyDescent="0.25">
      <c r="A6164">
        <v>6161</v>
      </c>
      <c r="C6164" s="110" t="str">
        <f t="shared" si="96"/>
        <v/>
      </c>
    </row>
    <row r="6165" spans="1:3" x14ac:dyDescent="0.25">
      <c r="A6165">
        <v>6162</v>
      </c>
      <c r="C6165" s="110" t="str">
        <f t="shared" si="96"/>
        <v/>
      </c>
    </row>
    <row r="6166" spans="1:3" x14ac:dyDescent="0.25">
      <c r="A6166">
        <v>6163</v>
      </c>
      <c r="C6166" s="110" t="str">
        <f t="shared" si="96"/>
        <v/>
      </c>
    </row>
    <row r="6167" spans="1:3" x14ac:dyDescent="0.25">
      <c r="A6167">
        <v>6164</v>
      </c>
      <c r="C6167" s="110" t="str">
        <f t="shared" si="96"/>
        <v/>
      </c>
    </row>
    <row r="6168" spans="1:3" x14ac:dyDescent="0.25">
      <c r="A6168">
        <v>6165</v>
      </c>
      <c r="C6168" s="110" t="str">
        <f t="shared" si="96"/>
        <v/>
      </c>
    </row>
    <row r="6169" spans="1:3" x14ac:dyDescent="0.25">
      <c r="A6169">
        <v>6166</v>
      </c>
      <c r="C6169" s="110" t="str">
        <f t="shared" si="96"/>
        <v/>
      </c>
    </row>
    <row r="6170" spans="1:3" x14ac:dyDescent="0.25">
      <c r="A6170">
        <v>6167</v>
      </c>
      <c r="C6170" s="110" t="str">
        <f t="shared" si="96"/>
        <v/>
      </c>
    </row>
    <row r="6171" spans="1:3" x14ac:dyDescent="0.25">
      <c r="A6171">
        <v>6168</v>
      </c>
      <c r="C6171" s="110" t="str">
        <f t="shared" si="96"/>
        <v/>
      </c>
    </row>
    <row r="6172" spans="1:3" x14ac:dyDescent="0.25">
      <c r="A6172">
        <v>6169</v>
      </c>
      <c r="C6172" s="110" t="str">
        <f t="shared" si="96"/>
        <v/>
      </c>
    </row>
    <row r="6173" spans="1:3" x14ac:dyDescent="0.25">
      <c r="A6173">
        <v>6170</v>
      </c>
      <c r="C6173" s="110" t="str">
        <f t="shared" si="96"/>
        <v/>
      </c>
    </row>
    <row r="6174" spans="1:3" x14ac:dyDescent="0.25">
      <c r="A6174">
        <v>6171</v>
      </c>
      <c r="C6174" s="110" t="str">
        <f t="shared" si="96"/>
        <v/>
      </c>
    </row>
    <row r="6175" spans="1:3" x14ac:dyDescent="0.25">
      <c r="A6175">
        <v>6172</v>
      </c>
      <c r="C6175" s="110" t="str">
        <f t="shared" si="96"/>
        <v/>
      </c>
    </row>
    <row r="6176" spans="1:3" x14ac:dyDescent="0.25">
      <c r="A6176">
        <v>6173</v>
      </c>
      <c r="C6176" s="110" t="str">
        <f t="shared" si="96"/>
        <v/>
      </c>
    </row>
    <row r="6177" spans="1:3" x14ac:dyDescent="0.25">
      <c r="A6177">
        <v>6174</v>
      </c>
      <c r="C6177" s="110" t="str">
        <f t="shared" si="96"/>
        <v/>
      </c>
    </row>
    <row r="6178" spans="1:3" x14ac:dyDescent="0.25">
      <c r="A6178">
        <v>6175</v>
      </c>
      <c r="C6178" s="110" t="str">
        <f t="shared" si="96"/>
        <v/>
      </c>
    </row>
    <row r="6179" spans="1:3" x14ac:dyDescent="0.25">
      <c r="A6179">
        <v>6176</v>
      </c>
      <c r="C6179" s="110" t="str">
        <f t="shared" si="96"/>
        <v/>
      </c>
    </row>
    <row r="6180" spans="1:3" x14ac:dyDescent="0.25">
      <c r="A6180">
        <v>6177</v>
      </c>
      <c r="C6180" s="110" t="str">
        <f t="shared" si="96"/>
        <v/>
      </c>
    </row>
    <row r="6181" spans="1:3" x14ac:dyDescent="0.25">
      <c r="A6181">
        <v>6178</v>
      </c>
      <c r="C6181" s="110" t="str">
        <f t="shared" si="96"/>
        <v/>
      </c>
    </row>
    <row r="6182" spans="1:3" x14ac:dyDescent="0.25">
      <c r="A6182">
        <v>6179</v>
      </c>
      <c r="C6182" s="110" t="str">
        <f t="shared" si="96"/>
        <v/>
      </c>
    </row>
    <row r="6183" spans="1:3" x14ac:dyDescent="0.25">
      <c r="A6183">
        <v>6180</v>
      </c>
      <c r="C6183" s="110" t="str">
        <f t="shared" si="96"/>
        <v/>
      </c>
    </row>
    <row r="6184" spans="1:3" x14ac:dyDescent="0.25">
      <c r="A6184">
        <v>6181</v>
      </c>
      <c r="C6184" s="110" t="str">
        <f t="shared" si="96"/>
        <v/>
      </c>
    </row>
    <row r="6185" spans="1:3" x14ac:dyDescent="0.25">
      <c r="A6185">
        <v>6182</v>
      </c>
      <c r="C6185" s="110" t="str">
        <f t="shared" si="96"/>
        <v/>
      </c>
    </row>
    <row r="6186" spans="1:3" x14ac:dyDescent="0.25">
      <c r="A6186">
        <v>6183</v>
      </c>
      <c r="C6186" s="110" t="str">
        <f t="shared" si="96"/>
        <v/>
      </c>
    </row>
    <row r="6187" spans="1:3" x14ac:dyDescent="0.25">
      <c r="A6187">
        <v>6184</v>
      </c>
      <c r="C6187" s="110" t="str">
        <f t="shared" si="96"/>
        <v/>
      </c>
    </row>
    <row r="6188" spans="1:3" x14ac:dyDescent="0.25">
      <c r="A6188">
        <v>6185</v>
      </c>
      <c r="C6188" s="110" t="str">
        <f t="shared" si="96"/>
        <v/>
      </c>
    </row>
    <row r="6189" spans="1:3" x14ac:dyDescent="0.25">
      <c r="A6189">
        <v>6186</v>
      </c>
      <c r="C6189" s="110" t="str">
        <f t="shared" si="96"/>
        <v/>
      </c>
    </row>
    <row r="6190" spans="1:3" x14ac:dyDescent="0.25">
      <c r="A6190">
        <v>6187</v>
      </c>
      <c r="C6190" s="110" t="str">
        <f t="shared" si="96"/>
        <v/>
      </c>
    </row>
    <row r="6191" spans="1:3" x14ac:dyDescent="0.25">
      <c r="A6191">
        <v>6188</v>
      </c>
      <c r="C6191" s="110" t="str">
        <f t="shared" si="96"/>
        <v/>
      </c>
    </row>
    <row r="6192" spans="1:3" x14ac:dyDescent="0.25">
      <c r="A6192">
        <v>6189</v>
      </c>
      <c r="C6192" s="110" t="str">
        <f t="shared" si="96"/>
        <v/>
      </c>
    </row>
    <row r="6193" spans="1:3" x14ac:dyDescent="0.25">
      <c r="A6193">
        <v>6190</v>
      </c>
      <c r="C6193" s="110" t="str">
        <f t="shared" si="96"/>
        <v/>
      </c>
    </row>
    <row r="6194" spans="1:3" x14ac:dyDescent="0.25">
      <c r="A6194">
        <v>6191</v>
      </c>
      <c r="C6194" s="110" t="str">
        <f t="shared" si="96"/>
        <v/>
      </c>
    </row>
    <row r="6195" spans="1:3" x14ac:dyDescent="0.25">
      <c r="A6195">
        <v>6192</v>
      </c>
      <c r="C6195" s="110" t="str">
        <f t="shared" si="96"/>
        <v/>
      </c>
    </row>
    <row r="6196" spans="1:3" x14ac:dyDescent="0.25">
      <c r="A6196">
        <v>6193</v>
      </c>
      <c r="C6196" s="110" t="str">
        <f t="shared" si="96"/>
        <v/>
      </c>
    </row>
    <row r="6197" spans="1:3" x14ac:dyDescent="0.25">
      <c r="A6197">
        <v>6194</v>
      </c>
      <c r="C6197" s="110" t="str">
        <f t="shared" si="96"/>
        <v/>
      </c>
    </row>
    <row r="6198" spans="1:3" x14ac:dyDescent="0.25">
      <c r="A6198">
        <v>6195</v>
      </c>
      <c r="C6198" s="110" t="str">
        <f t="shared" si="96"/>
        <v/>
      </c>
    </row>
    <row r="6199" spans="1:3" x14ac:dyDescent="0.25">
      <c r="A6199">
        <v>6196</v>
      </c>
      <c r="C6199" s="110" t="str">
        <f t="shared" si="96"/>
        <v/>
      </c>
    </row>
    <row r="6200" spans="1:3" x14ac:dyDescent="0.25">
      <c r="A6200">
        <v>6197</v>
      </c>
      <c r="C6200" s="110" t="str">
        <f t="shared" si="96"/>
        <v/>
      </c>
    </row>
    <row r="6201" spans="1:3" x14ac:dyDescent="0.25">
      <c r="A6201">
        <v>6198</v>
      </c>
      <c r="C6201" s="110" t="str">
        <f t="shared" si="96"/>
        <v/>
      </c>
    </row>
    <row r="6202" spans="1:3" x14ac:dyDescent="0.25">
      <c r="A6202">
        <v>6199</v>
      </c>
      <c r="C6202" s="110" t="str">
        <f t="shared" si="96"/>
        <v/>
      </c>
    </row>
    <row r="6203" spans="1:3" x14ac:dyDescent="0.25">
      <c r="A6203">
        <v>6200</v>
      </c>
      <c r="C6203" s="110" t="str">
        <f t="shared" si="96"/>
        <v/>
      </c>
    </row>
    <row r="6204" spans="1:3" x14ac:dyDescent="0.25">
      <c r="A6204">
        <v>6201</v>
      </c>
      <c r="C6204" s="110" t="str">
        <f t="shared" si="96"/>
        <v/>
      </c>
    </row>
    <row r="6205" spans="1:3" x14ac:dyDescent="0.25">
      <c r="A6205">
        <v>6202</v>
      </c>
      <c r="C6205" s="110" t="str">
        <f t="shared" si="96"/>
        <v/>
      </c>
    </row>
    <row r="6206" spans="1:3" x14ac:dyDescent="0.25">
      <c r="A6206">
        <v>6203</v>
      </c>
      <c r="C6206" s="110" t="str">
        <f t="shared" si="96"/>
        <v/>
      </c>
    </row>
    <row r="6207" spans="1:3" x14ac:dyDescent="0.25">
      <c r="A6207">
        <v>6204</v>
      </c>
      <c r="C6207" s="110" t="str">
        <f t="shared" si="96"/>
        <v/>
      </c>
    </row>
    <row r="6208" spans="1:3" x14ac:dyDescent="0.25">
      <c r="A6208">
        <v>6205</v>
      </c>
      <c r="C6208" s="110" t="str">
        <f t="shared" si="96"/>
        <v/>
      </c>
    </row>
    <row r="6209" spans="1:3" x14ac:dyDescent="0.25">
      <c r="A6209">
        <v>6206</v>
      </c>
      <c r="C6209" s="110" t="str">
        <f t="shared" si="96"/>
        <v/>
      </c>
    </row>
    <row r="6210" spans="1:3" x14ac:dyDescent="0.25">
      <c r="A6210">
        <v>6207</v>
      </c>
      <c r="C6210" s="110" t="str">
        <f t="shared" si="96"/>
        <v/>
      </c>
    </row>
    <row r="6211" spans="1:3" x14ac:dyDescent="0.25">
      <c r="A6211">
        <v>6208</v>
      </c>
      <c r="C6211" s="110" t="str">
        <f t="shared" si="96"/>
        <v/>
      </c>
    </row>
    <row r="6212" spans="1:3" x14ac:dyDescent="0.25">
      <c r="A6212">
        <v>6209</v>
      </c>
      <c r="C6212" s="110" t="str">
        <f t="shared" ref="C6212:C6275" si="97">IF(B6212="","",B6212+15)</f>
        <v/>
      </c>
    </row>
    <row r="6213" spans="1:3" x14ac:dyDescent="0.25">
      <c r="A6213">
        <v>6210</v>
      </c>
      <c r="C6213" s="110" t="str">
        <f t="shared" si="97"/>
        <v/>
      </c>
    </row>
    <row r="6214" spans="1:3" x14ac:dyDescent="0.25">
      <c r="A6214">
        <v>6211</v>
      </c>
      <c r="C6214" s="110" t="str">
        <f t="shared" si="97"/>
        <v/>
      </c>
    </row>
    <row r="6215" spans="1:3" x14ac:dyDescent="0.25">
      <c r="A6215">
        <v>6212</v>
      </c>
      <c r="C6215" s="110" t="str">
        <f t="shared" si="97"/>
        <v/>
      </c>
    </row>
    <row r="6216" spans="1:3" x14ac:dyDescent="0.25">
      <c r="A6216">
        <v>6213</v>
      </c>
      <c r="C6216" s="110" t="str">
        <f t="shared" si="97"/>
        <v/>
      </c>
    </row>
    <row r="6217" spans="1:3" x14ac:dyDescent="0.25">
      <c r="A6217">
        <v>6214</v>
      </c>
      <c r="C6217" s="110" t="str">
        <f t="shared" si="97"/>
        <v/>
      </c>
    </row>
    <row r="6218" spans="1:3" x14ac:dyDescent="0.25">
      <c r="A6218">
        <v>6215</v>
      </c>
      <c r="C6218" s="110" t="str">
        <f t="shared" si="97"/>
        <v/>
      </c>
    </row>
    <row r="6219" spans="1:3" x14ac:dyDescent="0.25">
      <c r="A6219">
        <v>6216</v>
      </c>
      <c r="C6219" s="110" t="str">
        <f t="shared" si="97"/>
        <v/>
      </c>
    </row>
    <row r="6220" spans="1:3" x14ac:dyDescent="0.25">
      <c r="A6220">
        <v>6217</v>
      </c>
      <c r="C6220" s="110" t="str">
        <f t="shared" si="97"/>
        <v/>
      </c>
    </row>
    <row r="6221" spans="1:3" x14ac:dyDescent="0.25">
      <c r="A6221">
        <v>6218</v>
      </c>
      <c r="C6221" s="110" t="str">
        <f t="shared" si="97"/>
        <v/>
      </c>
    </row>
    <row r="6222" spans="1:3" x14ac:dyDescent="0.25">
      <c r="A6222">
        <v>6219</v>
      </c>
      <c r="C6222" s="110" t="str">
        <f t="shared" si="97"/>
        <v/>
      </c>
    </row>
    <row r="6223" spans="1:3" x14ac:dyDescent="0.25">
      <c r="A6223">
        <v>6220</v>
      </c>
      <c r="C6223" s="110" t="str">
        <f t="shared" si="97"/>
        <v/>
      </c>
    </row>
    <row r="6224" spans="1:3" x14ac:dyDescent="0.25">
      <c r="A6224">
        <v>6221</v>
      </c>
      <c r="C6224" s="110" t="str">
        <f t="shared" si="97"/>
        <v/>
      </c>
    </row>
    <row r="6225" spans="1:3" x14ac:dyDescent="0.25">
      <c r="A6225">
        <v>6222</v>
      </c>
      <c r="C6225" s="110" t="str">
        <f t="shared" si="97"/>
        <v/>
      </c>
    </row>
    <row r="6226" spans="1:3" x14ac:dyDescent="0.25">
      <c r="A6226">
        <v>6223</v>
      </c>
      <c r="C6226" s="110" t="str">
        <f t="shared" si="97"/>
        <v/>
      </c>
    </row>
    <row r="6227" spans="1:3" x14ac:dyDescent="0.25">
      <c r="A6227">
        <v>6224</v>
      </c>
      <c r="C6227" s="110" t="str">
        <f t="shared" si="97"/>
        <v/>
      </c>
    </row>
    <row r="6228" spans="1:3" x14ac:dyDescent="0.25">
      <c r="A6228">
        <v>6225</v>
      </c>
      <c r="C6228" s="110" t="str">
        <f t="shared" si="97"/>
        <v/>
      </c>
    </row>
    <row r="6229" spans="1:3" x14ac:dyDescent="0.25">
      <c r="A6229">
        <v>6226</v>
      </c>
      <c r="C6229" s="110" t="str">
        <f t="shared" si="97"/>
        <v/>
      </c>
    </row>
    <row r="6230" spans="1:3" x14ac:dyDescent="0.25">
      <c r="A6230">
        <v>6227</v>
      </c>
      <c r="C6230" s="110" t="str">
        <f t="shared" si="97"/>
        <v/>
      </c>
    </row>
    <row r="6231" spans="1:3" x14ac:dyDescent="0.25">
      <c r="A6231">
        <v>6228</v>
      </c>
      <c r="C6231" s="110" t="str">
        <f t="shared" si="97"/>
        <v/>
      </c>
    </row>
    <row r="6232" spans="1:3" x14ac:dyDescent="0.25">
      <c r="A6232">
        <v>6229</v>
      </c>
      <c r="C6232" s="110" t="str">
        <f t="shared" si="97"/>
        <v/>
      </c>
    </row>
    <row r="6233" spans="1:3" x14ac:dyDescent="0.25">
      <c r="A6233">
        <v>6230</v>
      </c>
      <c r="C6233" s="110" t="str">
        <f t="shared" si="97"/>
        <v/>
      </c>
    </row>
    <row r="6234" spans="1:3" x14ac:dyDescent="0.25">
      <c r="A6234">
        <v>6231</v>
      </c>
      <c r="C6234" s="110" t="str">
        <f t="shared" si="97"/>
        <v/>
      </c>
    </row>
    <row r="6235" spans="1:3" x14ac:dyDescent="0.25">
      <c r="A6235">
        <v>6232</v>
      </c>
      <c r="C6235" s="110" t="str">
        <f t="shared" si="97"/>
        <v/>
      </c>
    </row>
    <row r="6236" spans="1:3" x14ac:dyDescent="0.25">
      <c r="A6236">
        <v>6233</v>
      </c>
      <c r="C6236" s="110" t="str">
        <f t="shared" si="97"/>
        <v/>
      </c>
    </row>
    <row r="6237" spans="1:3" x14ac:dyDescent="0.25">
      <c r="A6237">
        <v>6234</v>
      </c>
      <c r="C6237" s="110" t="str">
        <f t="shared" si="97"/>
        <v/>
      </c>
    </row>
    <row r="6238" spans="1:3" x14ac:dyDescent="0.25">
      <c r="A6238">
        <v>6235</v>
      </c>
      <c r="C6238" s="110" t="str">
        <f t="shared" si="97"/>
        <v/>
      </c>
    </row>
    <row r="6239" spans="1:3" x14ac:dyDescent="0.25">
      <c r="A6239">
        <v>6236</v>
      </c>
      <c r="C6239" s="110" t="str">
        <f t="shared" si="97"/>
        <v/>
      </c>
    </row>
    <row r="6240" spans="1:3" x14ac:dyDescent="0.25">
      <c r="A6240">
        <v>6237</v>
      </c>
      <c r="C6240" s="110" t="str">
        <f t="shared" si="97"/>
        <v/>
      </c>
    </row>
    <row r="6241" spans="1:3" x14ac:dyDescent="0.25">
      <c r="A6241">
        <v>6238</v>
      </c>
      <c r="C6241" s="110" t="str">
        <f t="shared" si="97"/>
        <v/>
      </c>
    </row>
    <row r="6242" spans="1:3" x14ac:dyDescent="0.25">
      <c r="A6242">
        <v>6239</v>
      </c>
      <c r="C6242" s="110" t="str">
        <f t="shared" si="97"/>
        <v/>
      </c>
    </row>
    <row r="6243" spans="1:3" x14ac:dyDescent="0.25">
      <c r="A6243">
        <v>6240</v>
      </c>
      <c r="C6243" s="110" t="str">
        <f t="shared" si="97"/>
        <v/>
      </c>
    </row>
    <row r="6244" spans="1:3" x14ac:dyDescent="0.25">
      <c r="A6244">
        <v>6241</v>
      </c>
      <c r="C6244" s="110" t="str">
        <f t="shared" si="97"/>
        <v/>
      </c>
    </row>
    <row r="6245" spans="1:3" x14ac:dyDescent="0.25">
      <c r="A6245">
        <v>6242</v>
      </c>
      <c r="C6245" s="110" t="str">
        <f t="shared" si="97"/>
        <v/>
      </c>
    </row>
    <row r="6246" spans="1:3" x14ac:dyDescent="0.25">
      <c r="A6246">
        <v>6243</v>
      </c>
      <c r="C6246" s="110" t="str">
        <f t="shared" si="97"/>
        <v/>
      </c>
    </row>
    <row r="6247" spans="1:3" x14ac:dyDescent="0.25">
      <c r="A6247">
        <v>6244</v>
      </c>
      <c r="C6247" s="110" t="str">
        <f t="shared" si="97"/>
        <v/>
      </c>
    </row>
    <row r="6248" spans="1:3" x14ac:dyDescent="0.25">
      <c r="A6248">
        <v>6245</v>
      </c>
      <c r="C6248" s="110" t="str">
        <f t="shared" si="97"/>
        <v/>
      </c>
    </row>
    <row r="6249" spans="1:3" x14ac:dyDescent="0.25">
      <c r="A6249">
        <v>6246</v>
      </c>
      <c r="C6249" s="110" t="str">
        <f t="shared" si="97"/>
        <v/>
      </c>
    </row>
    <row r="6250" spans="1:3" x14ac:dyDescent="0.25">
      <c r="A6250">
        <v>6247</v>
      </c>
      <c r="C6250" s="110" t="str">
        <f t="shared" si="97"/>
        <v/>
      </c>
    </row>
    <row r="6251" spans="1:3" x14ac:dyDescent="0.25">
      <c r="A6251">
        <v>6248</v>
      </c>
      <c r="C6251" s="110" t="str">
        <f t="shared" si="97"/>
        <v/>
      </c>
    </row>
    <row r="6252" spans="1:3" x14ac:dyDescent="0.25">
      <c r="A6252">
        <v>6249</v>
      </c>
      <c r="C6252" s="110" t="str">
        <f t="shared" si="97"/>
        <v/>
      </c>
    </row>
    <row r="6253" spans="1:3" x14ac:dyDescent="0.25">
      <c r="A6253">
        <v>6250</v>
      </c>
      <c r="C6253" s="110" t="str">
        <f t="shared" si="97"/>
        <v/>
      </c>
    </row>
    <row r="6254" spans="1:3" x14ac:dyDescent="0.25">
      <c r="A6254">
        <v>6251</v>
      </c>
      <c r="C6254" s="110" t="str">
        <f t="shared" si="97"/>
        <v/>
      </c>
    </row>
    <row r="6255" spans="1:3" x14ac:dyDescent="0.25">
      <c r="A6255">
        <v>6252</v>
      </c>
      <c r="C6255" s="110" t="str">
        <f t="shared" si="97"/>
        <v/>
      </c>
    </row>
    <row r="6256" spans="1:3" x14ac:dyDescent="0.25">
      <c r="A6256">
        <v>6253</v>
      </c>
      <c r="C6256" s="110" t="str">
        <f t="shared" si="97"/>
        <v/>
      </c>
    </row>
    <row r="6257" spans="1:3" x14ac:dyDescent="0.25">
      <c r="A6257">
        <v>6254</v>
      </c>
      <c r="C6257" s="110" t="str">
        <f t="shared" si="97"/>
        <v/>
      </c>
    </row>
    <row r="6258" spans="1:3" x14ac:dyDescent="0.25">
      <c r="A6258">
        <v>6255</v>
      </c>
      <c r="C6258" s="110" t="str">
        <f t="shared" si="97"/>
        <v/>
      </c>
    </row>
    <row r="6259" spans="1:3" x14ac:dyDescent="0.25">
      <c r="A6259">
        <v>6256</v>
      </c>
      <c r="C6259" s="110" t="str">
        <f t="shared" si="97"/>
        <v/>
      </c>
    </row>
    <row r="6260" spans="1:3" x14ac:dyDescent="0.25">
      <c r="A6260">
        <v>6257</v>
      </c>
      <c r="C6260" s="110" t="str">
        <f t="shared" si="97"/>
        <v/>
      </c>
    </row>
    <row r="6261" spans="1:3" x14ac:dyDescent="0.25">
      <c r="A6261">
        <v>6258</v>
      </c>
      <c r="C6261" s="110" t="str">
        <f t="shared" si="97"/>
        <v/>
      </c>
    </row>
    <row r="6262" spans="1:3" x14ac:dyDescent="0.25">
      <c r="A6262">
        <v>6259</v>
      </c>
      <c r="C6262" s="110" t="str">
        <f t="shared" si="97"/>
        <v/>
      </c>
    </row>
    <row r="6263" spans="1:3" x14ac:dyDescent="0.25">
      <c r="A6263">
        <v>6260</v>
      </c>
      <c r="C6263" s="110" t="str">
        <f t="shared" si="97"/>
        <v/>
      </c>
    </row>
    <row r="6264" spans="1:3" x14ac:dyDescent="0.25">
      <c r="A6264">
        <v>6261</v>
      </c>
      <c r="C6264" s="110" t="str">
        <f t="shared" si="97"/>
        <v/>
      </c>
    </row>
    <row r="6265" spans="1:3" x14ac:dyDescent="0.25">
      <c r="A6265">
        <v>6262</v>
      </c>
      <c r="C6265" s="110" t="str">
        <f t="shared" si="97"/>
        <v/>
      </c>
    </row>
    <row r="6266" spans="1:3" x14ac:dyDescent="0.25">
      <c r="A6266">
        <v>6263</v>
      </c>
      <c r="C6266" s="110" t="str">
        <f t="shared" si="97"/>
        <v/>
      </c>
    </row>
    <row r="6267" spans="1:3" x14ac:dyDescent="0.25">
      <c r="A6267">
        <v>6264</v>
      </c>
      <c r="C6267" s="110" t="str">
        <f t="shared" si="97"/>
        <v/>
      </c>
    </row>
    <row r="6268" spans="1:3" x14ac:dyDescent="0.25">
      <c r="A6268">
        <v>6265</v>
      </c>
      <c r="C6268" s="110" t="str">
        <f t="shared" si="97"/>
        <v/>
      </c>
    </row>
    <row r="6269" spans="1:3" x14ac:dyDescent="0.25">
      <c r="A6269">
        <v>6266</v>
      </c>
      <c r="C6269" s="110" t="str">
        <f t="shared" si="97"/>
        <v/>
      </c>
    </row>
    <row r="6270" spans="1:3" x14ac:dyDescent="0.25">
      <c r="A6270">
        <v>6267</v>
      </c>
      <c r="C6270" s="110" t="str">
        <f t="shared" si="97"/>
        <v/>
      </c>
    </row>
    <row r="6271" spans="1:3" x14ac:dyDescent="0.25">
      <c r="A6271">
        <v>6268</v>
      </c>
      <c r="C6271" s="110" t="str">
        <f t="shared" si="97"/>
        <v/>
      </c>
    </row>
    <row r="6272" spans="1:3" x14ac:dyDescent="0.25">
      <c r="A6272">
        <v>6269</v>
      </c>
      <c r="C6272" s="110" t="str">
        <f t="shared" si="97"/>
        <v/>
      </c>
    </row>
    <row r="6273" spans="1:3" x14ac:dyDescent="0.25">
      <c r="A6273">
        <v>6270</v>
      </c>
      <c r="C6273" s="110" t="str">
        <f t="shared" si="97"/>
        <v/>
      </c>
    </row>
    <row r="6274" spans="1:3" x14ac:dyDescent="0.25">
      <c r="A6274">
        <v>6271</v>
      </c>
      <c r="C6274" s="110" t="str">
        <f t="shared" si="97"/>
        <v/>
      </c>
    </row>
    <row r="6275" spans="1:3" x14ac:dyDescent="0.25">
      <c r="A6275">
        <v>6272</v>
      </c>
      <c r="C6275" s="110" t="str">
        <f t="shared" si="97"/>
        <v/>
      </c>
    </row>
    <row r="6276" spans="1:3" x14ac:dyDescent="0.25">
      <c r="A6276">
        <v>6273</v>
      </c>
      <c r="C6276" s="110" t="str">
        <f t="shared" ref="C6276:C6339" si="98">IF(B6276="","",B6276+15)</f>
        <v/>
      </c>
    </row>
    <row r="6277" spans="1:3" x14ac:dyDescent="0.25">
      <c r="A6277">
        <v>6274</v>
      </c>
      <c r="C6277" s="110" t="str">
        <f t="shared" si="98"/>
        <v/>
      </c>
    </row>
    <row r="6278" spans="1:3" x14ac:dyDescent="0.25">
      <c r="A6278">
        <v>6275</v>
      </c>
      <c r="C6278" s="110" t="str">
        <f t="shared" si="98"/>
        <v/>
      </c>
    </row>
    <row r="6279" spans="1:3" x14ac:dyDescent="0.25">
      <c r="A6279">
        <v>6276</v>
      </c>
      <c r="C6279" s="110" t="str">
        <f t="shared" si="98"/>
        <v/>
      </c>
    </row>
    <row r="6280" spans="1:3" x14ac:dyDescent="0.25">
      <c r="A6280">
        <v>6277</v>
      </c>
      <c r="C6280" s="110" t="str">
        <f t="shared" si="98"/>
        <v/>
      </c>
    </row>
    <row r="6281" spans="1:3" x14ac:dyDescent="0.25">
      <c r="A6281">
        <v>6278</v>
      </c>
      <c r="C6281" s="110" t="str">
        <f t="shared" si="98"/>
        <v/>
      </c>
    </row>
    <row r="6282" spans="1:3" x14ac:dyDescent="0.25">
      <c r="A6282">
        <v>6279</v>
      </c>
      <c r="C6282" s="110" t="str">
        <f t="shared" si="98"/>
        <v/>
      </c>
    </row>
    <row r="6283" spans="1:3" x14ac:dyDescent="0.25">
      <c r="A6283">
        <v>6280</v>
      </c>
      <c r="C6283" s="110" t="str">
        <f t="shared" si="98"/>
        <v/>
      </c>
    </row>
    <row r="6284" spans="1:3" x14ac:dyDescent="0.25">
      <c r="A6284">
        <v>6281</v>
      </c>
      <c r="C6284" s="110" t="str">
        <f t="shared" si="98"/>
        <v/>
      </c>
    </row>
    <row r="6285" spans="1:3" x14ac:dyDescent="0.25">
      <c r="A6285">
        <v>6282</v>
      </c>
      <c r="C6285" s="110" t="str">
        <f t="shared" si="98"/>
        <v/>
      </c>
    </row>
    <row r="6286" spans="1:3" x14ac:dyDescent="0.25">
      <c r="A6286">
        <v>6283</v>
      </c>
      <c r="C6286" s="110" t="str">
        <f t="shared" si="98"/>
        <v/>
      </c>
    </row>
    <row r="6287" spans="1:3" x14ac:dyDescent="0.25">
      <c r="A6287">
        <v>6284</v>
      </c>
      <c r="C6287" s="110" t="str">
        <f t="shared" si="98"/>
        <v/>
      </c>
    </row>
    <row r="6288" spans="1:3" x14ac:dyDescent="0.25">
      <c r="A6288">
        <v>6285</v>
      </c>
      <c r="C6288" s="110" t="str">
        <f t="shared" si="98"/>
        <v/>
      </c>
    </row>
    <row r="6289" spans="1:3" x14ac:dyDescent="0.25">
      <c r="A6289">
        <v>6286</v>
      </c>
      <c r="C6289" s="110" t="str">
        <f t="shared" si="98"/>
        <v/>
      </c>
    </row>
    <row r="6290" spans="1:3" x14ac:dyDescent="0.25">
      <c r="A6290">
        <v>6287</v>
      </c>
      <c r="C6290" s="110" t="str">
        <f t="shared" si="98"/>
        <v/>
      </c>
    </row>
    <row r="6291" spans="1:3" x14ac:dyDescent="0.25">
      <c r="A6291">
        <v>6288</v>
      </c>
      <c r="C6291" s="110" t="str">
        <f t="shared" si="98"/>
        <v/>
      </c>
    </row>
    <row r="6292" spans="1:3" x14ac:dyDescent="0.25">
      <c r="A6292">
        <v>6289</v>
      </c>
      <c r="C6292" s="110" t="str">
        <f t="shared" si="98"/>
        <v/>
      </c>
    </row>
    <row r="6293" spans="1:3" x14ac:dyDescent="0.25">
      <c r="A6293">
        <v>6290</v>
      </c>
      <c r="C6293" s="110" t="str">
        <f t="shared" si="98"/>
        <v/>
      </c>
    </row>
    <row r="6294" spans="1:3" x14ac:dyDescent="0.25">
      <c r="A6294">
        <v>6291</v>
      </c>
      <c r="C6294" s="110" t="str">
        <f t="shared" si="98"/>
        <v/>
      </c>
    </row>
    <row r="6295" spans="1:3" x14ac:dyDescent="0.25">
      <c r="A6295">
        <v>6292</v>
      </c>
      <c r="C6295" s="110" t="str">
        <f t="shared" si="98"/>
        <v/>
      </c>
    </row>
    <row r="6296" spans="1:3" x14ac:dyDescent="0.25">
      <c r="A6296">
        <v>6293</v>
      </c>
      <c r="C6296" s="110" t="str">
        <f t="shared" si="98"/>
        <v/>
      </c>
    </row>
    <row r="6297" spans="1:3" x14ac:dyDescent="0.25">
      <c r="A6297">
        <v>6294</v>
      </c>
      <c r="C6297" s="110" t="str">
        <f t="shared" si="98"/>
        <v/>
      </c>
    </row>
    <row r="6298" spans="1:3" x14ac:dyDescent="0.25">
      <c r="A6298">
        <v>6295</v>
      </c>
      <c r="C6298" s="110" t="str">
        <f t="shared" si="98"/>
        <v/>
      </c>
    </row>
    <row r="6299" spans="1:3" x14ac:dyDescent="0.25">
      <c r="A6299">
        <v>6296</v>
      </c>
      <c r="C6299" s="110" t="str">
        <f t="shared" si="98"/>
        <v/>
      </c>
    </row>
    <row r="6300" spans="1:3" x14ac:dyDescent="0.25">
      <c r="A6300">
        <v>6297</v>
      </c>
      <c r="C6300" s="110" t="str">
        <f t="shared" si="98"/>
        <v/>
      </c>
    </row>
    <row r="6301" spans="1:3" x14ac:dyDescent="0.25">
      <c r="A6301">
        <v>6298</v>
      </c>
      <c r="C6301" s="110" t="str">
        <f t="shared" si="98"/>
        <v/>
      </c>
    </row>
    <row r="6302" spans="1:3" x14ac:dyDescent="0.25">
      <c r="A6302">
        <v>6299</v>
      </c>
      <c r="C6302" s="110" t="str">
        <f t="shared" si="98"/>
        <v/>
      </c>
    </row>
    <row r="6303" spans="1:3" x14ac:dyDescent="0.25">
      <c r="A6303">
        <v>6300</v>
      </c>
      <c r="C6303" s="110" t="str">
        <f t="shared" si="98"/>
        <v/>
      </c>
    </row>
    <row r="6304" spans="1:3" x14ac:dyDescent="0.25">
      <c r="A6304">
        <v>6301</v>
      </c>
      <c r="C6304" s="110" t="str">
        <f t="shared" si="98"/>
        <v/>
      </c>
    </row>
    <row r="6305" spans="1:3" x14ac:dyDescent="0.25">
      <c r="A6305">
        <v>6302</v>
      </c>
      <c r="C6305" s="110" t="str">
        <f t="shared" si="98"/>
        <v/>
      </c>
    </row>
    <row r="6306" spans="1:3" x14ac:dyDescent="0.25">
      <c r="A6306">
        <v>6303</v>
      </c>
      <c r="C6306" s="110" t="str">
        <f t="shared" si="98"/>
        <v/>
      </c>
    </row>
    <row r="6307" spans="1:3" x14ac:dyDescent="0.25">
      <c r="A6307">
        <v>6304</v>
      </c>
      <c r="C6307" s="110" t="str">
        <f t="shared" si="98"/>
        <v/>
      </c>
    </row>
    <row r="6308" spans="1:3" x14ac:dyDescent="0.25">
      <c r="A6308">
        <v>6305</v>
      </c>
      <c r="C6308" s="110" t="str">
        <f t="shared" si="98"/>
        <v/>
      </c>
    </row>
    <row r="6309" spans="1:3" x14ac:dyDescent="0.25">
      <c r="A6309">
        <v>6306</v>
      </c>
      <c r="C6309" s="110" t="str">
        <f t="shared" si="98"/>
        <v/>
      </c>
    </row>
    <row r="6310" spans="1:3" x14ac:dyDescent="0.25">
      <c r="A6310">
        <v>6307</v>
      </c>
      <c r="C6310" s="110" t="str">
        <f t="shared" si="98"/>
        <v/>
      </c>
    </row>
    <row r="6311" spans="1:3" x14ac:dyDescent="0.25">
      <c r="A6311">
        <v>6308</v>
      </c>
      <c r="C6311" s="110" t="str">
        <f t="shared" si="98"/>
        <v/>
      </c>
    </row>
    <row r="6312" spans="1:3" x14ac:dyDescent="0.25">
      <c r="A6312">
        <v>6309</v>
      </c>
      <c r="C6312" s="110" t="str">
        <f t="shared" si="98"/>
        <v/>
      </c>
    </row>
    <row r="6313" spans="1:3" x14ac:dyDescent="0.25">
      <c r="A6313">
        <v>6310</v>
      </c>
      <c r="C6313" s="110" t="str">
        <f t="shared" si="98"/>
        <v/>
      </c>
    </row>
    <row r="6314" spans="1:3" x14ac:dyDescent="0.25">
      <c r="A6314">
        <v>6311</v>
      </c>
      <c r="C6314" s="110" t="str">
        <f t="shared" si="98"/>
        <v/>
      </c>
    </row>
    <row r="6315" spans="1:3" x14ac:dyDescent="0.25">
      <c r="A6315">
        <v>6312</v>
      </c>
      <c r="C6315" s="110" t="str">
        <f t="shared" si="98"/>
        <v/>
      </c>
    </row>
    <row r="6316" spans="1:3" x14ac:dyDescent="0.25">
      <c r="A6316">
        <v>6313</v>
      </c>
      <c r="C6316" s="110" t="str">
        <f t="shared" si="98"/>
        <v/>
      </c>
    </row>
    <row r="6317" spans="1:3" x14ac:dyDescent="0.25">
      <c r="A6317">
        <v>6314</v>
      </c>
      <c r="C6317" s="110" t="str">
        <f t="shared" si="98"/>
        <v/>
      </c>
    </row>
    <row r="6318" spans="1:3" x14ac:dyDescent="0.25">
      <c r="A6318">
        <v>6315</v>
      </c>
      <c r="C6318" s="110" t="str">
        <f t="shared" si="98"/>
        <v/>
      </c>
    </row>
    <row r="6319" spans="1:3" x14ac:dyDescent="0.25">
      <c r="A6319">
        <v>6316</v>
      </c>
      <c r="C6319" s="110" t="str">
        <f t="shared" si="98"/>
        <v/>
      </c>
    </row>
    <row r="6320" spans="1:3" x14ac:dyDescent="0.25">
      <c r="A6320">
        <v>6317</v>
      </c>
      <c r="C6320" s="110" t="str">
        <f t="shared" si="98"/>
        <v/>
      </c>
    </row>
    <row r="6321" spans="1:3" x14ac:dyDescent="0.25">
      <c r="A6321">
        <v>6318</v>
      </c>
      <c r="C6321" s="110" t="str">
        <f t="shared" si="98"/>
        <v/>
      </c>
    </row>
    <row r="6322" spans="1:3" x14ac:dyDescent="0.25">
      <c r="A6322">
        <v>6319</v>
      </c>
      <c r="C6322" s="110" t="str">
        <f t="shared" si="98"/>
        <v/>
      </c>
    </row>
    <row r="6323" spans="1:3" x14ac:dyDescent="0.25">
      <c r="A6323">
        <v>6320</v>
      </c>
      <c r="C6323" s="110" t="str">
        <f t="shared" si="98"/>
        <v/>
      </c>
    </row>
    <row r="6324" spans="1:3" x14ac:dyDescent="0.25">
      <c r="A6324">
        <v>6321</v>
      </c>
      <c r="C6324" s="110" t="str">
        <f t="shared" si="98"/>
        <v/>
      </c>
    </row>
    <row r="6325" spans="1:3" x14ac:dyDescent="0.25">
      <c r="A6325">
        <v>6322</v>
      </c>
      <c r="C6325" s="110" t="str">
        <f t="shared" si="98"/>
        <v/>
      </c>
    </row>
    <row r="6326" spans="1:3" x14ac:dyDescent="0.25">
      <c r="A6326">
        <v>6323</v>
      </c>
      <c r="C6326" s="110" t="str">
        <f t="shared" si="98"/>
        <v/>
      </c>
    </row>
    <row r="6327" spans="1:3" x14ac:dyDescent="0.25">
      <c r="A6327">
        <v>6324</v>
      </c>
      <c r="C6327" s="110" t="str">
        <f t="shared" si="98"/>
        <v/>
      </c>
    </row>
    <row r="6328" spans="1:3" x14ac:dyDescent="0.25">
      <c r="A6328">
        <v>6325</v>
      </c>
      <c r="C6328" s="110" t="str">
        <f t="shared" si="98"/>
        <v/>
      </c>
    </row>
    <row r="6329" spans="1:3" x14ac:dyDescent="0.25">
      <c r="A6329">
        <v>6326</v>
      </c>
      <c r="C6329" s="110" t="str">
        <f t="shared" si="98"/>
        <v/>
      </c>
    </row>
    <row r="6330" spans="1:3" x14ac:dyDescent="0.25">
      <c r="A6330">
        <v>6327</v>
      </c>
      <c r="C6330" s="110" t="str">
        <f t="shared" si="98"/>
        <v/>
      </c>
    </row>
    <row r="6331" spans="1:3" x14ac:dyDescent="0.25">
      <c r="A6331">
        <v>6328</v>
      </c>
      <c r="C6331" s="110" t="str">
        <f t="shared" si="98"/>
        <v/>
      </c>
    </row>
    <row r="6332" spans="1:3" x14ac:dyDescent="0.25">
      <c r="A6332">
        <v>6329</v>
      </c>
      <c r="C6332" s="110" t="str">
        <f t="shared" si="98"/>
        <v/>
      </c>
    </row>
    <row r="6333" spans="1:3" x14ac:dyDescent="0.25">
      <c r="A6333">
        <v>6330</v>
      </c>
      <c r="C6333" s="110" t="str">
        <f t="shared" si="98"/>
        <v/>
      </c>
    </row>
    <row r="6334" spans="1:3" x14ac:dyDescent="0.25">
      <c r="A6334">
        <v>6331</v>
      </c>
      <c r="C6334" s="110" t="str">
        <f t="shared" si="98"/>
        <v/>
      </c>
    </row>
    <row r="6335" spans="1:3" x14ac:dyDescent="0.25">
      <c r="A6335">
        <v>6332</v>
      </c>
      <c r="C6335" s="110" t="str">
        <f t="shared" si="98"/>
        <v/>
      </c>
    </row>
    <row r="6336" spans="1:3" x14ac:dyDescent="0.25">
      <c r="A6336">
        <v>6333</v>
      </c>
      <c r="C6336" s="110" t="str">
        <f t="shared" si="98"/>
        <v/>
      </c>
    </row>
    <row r="6337" spans="1:3" x14ac:dyDescent="0.25">
      <c r="A6337">
        <v>6334</v>
      </c>
      <c r="C6337" s="110" t="str">
        <f t="shared" si="98"/>
        <v/>
      </c>
    </row>
    <row r="6338" spans="1:3" x14ac:dyDescent="0.25">
      <c r="A6338">
        <v>6335</v>
      </c>
      <c r="C6338" s="110" t="str">
        <f t="shared" si="98"/>
        <v/>
      </c>
    </row>
    <row r="6339" spans="1:3" x14ac:dyDescent="0.25">
      <c r="A6339">
        <v>6336</v>
      </c>
      <c r="C6339" s="110" t="str">
        <f t="shared" si="98"/>
        <v/>
      </c>
    </row>
    <row r="6340" spans="1:3" x14ac:dyDescent="0.25">
      <c r="A6340">
        <v>6337</v>
      </c>
      <c r="C6340" s="110" t="str">
        <f t="shared" ref="C6340:C6403" si="99">IF(B6340="","",B6340+15)</f>
        <v/>
      </c>
    </row>
    <row r="6341" spans="1:3" x14ac:dyDescent="0.25">
      <c r="A6341">
        <v>6338</v>
      </c>
      <c r="C6341" s="110" t="str">
        <f t="shared" si="99"/>
        <v/>
      </c>
    </row>
    <row r="6342" spans="1:3" x14ac:dyDescent="0.25">
      <c r="A6342">
        <v>6339</v>
      </c>
      <c r="C6342" s="110" t="str">
        <f t="shared" si="99"/>
        <v/>
      </c>
    </row>
    <row r="6343" spans="1:3" x14ac:dyDescent="0.25">
      <c r="A6343">
        <v>6340</v>
      </c>
      <c r="C6343" s="110" t="str">
        <f t="shared" si="99"/>
        <v/>
      </c>
    </row>
    <row r="6344" spans="1:3" x14ac:dyDescent="0.25">
      <c r="A6344">
        <v>6341</v>
      </c>
      <c r="C6344" s="110" t="str">
        <f t="shared" si="99"/>
        <v/>
      </c>
    </row>
    <row r="6345" spans="1:3" x14ac:dyDescent="0.25">
      <c r="A6345">
        <v>6342</v>
      </c>
      <c r="C6345" s="110" t="str">
        <f t="shared" si="99"/>
        <v/>
      </c>
    </row>
    <row r="6346" spans="1:3" x14ac:dyDescent="0.25">
      <c r="A6346">
        <v>6343</v>
      </c>
      <c r="C6346" s="110" t="str">
        <f t="shared" si="99"/>
        <v/>
      </c>
    </row>
    <row r="6347" spans="1:3" x14ac:dyDescent="0.25">
      <c r="A6347">
        <v>6344</v>
      </c>
      <c r="C6347" s="110" t="str">
        <f t="shared" si="99"/>
        <v/>
      </c>
    </row>
    <row r="6348" spans="1:3" x14ac:dyDescent="0.25">
      <c r="A6348">
        <v>6345</v>
      </c>
      <c r="C6348" s="110" t="str">
        <f t="shared" si="99"/>
        <v/>
      </c>
    </row>
    <row r="6349" spans="1:3" x14ac:dyDescent="0.25">
      <c r="A6349">
        <v>6346</v>
      </c>
      <c r="C6349" s="110" t="str">
        <f t="shared" si="99"/>
        <v/>
      </c>
    </row>
    <row r="6350" spans="1:3" x14ac:dyDescent="0.25">
      <c r="A6350">
        <v>6347</v>
      </c>
      <c r="C6350" s="110" t="str">
        <f t="shared" si="99"/>
        <v/>
      </c>
    </row>
    <row r="6351" spans="1:3" x14ac:dyDescent="0.25">
      <c r="A6351">
        <v>6348</v>
      </c>
      <c r="C6351" s="110" t="str">
        <f t="shared" si="99"/>
        <v/>
      </c>
    </row>
    <row r="6352" spans="1:3" x14ac:dyDescent="0.25">
      <c r="A6352">
        <v>6349</v>
      </c>
      <c r="C6352" s="110" t="str">
        <f t="shared" si="99"/>
        <v/>
      </c>
    </row>
    <row r="6353" spans="1:3" x14ac:dyDescent="0.25">
      <c r="A6353">
        <v>6350</v>
      </c>
      <c r="C6353" s="110" t="str">
        <f t="shared" si="99"/>
        <v/>
      </c>
    </row>
    <row r="6354" spans="1:3" x14ac:dyDescent="0.25">
      <c r="A6354">
        <v>6351</v>
      </c>
      <c r="C6354" s="110" t="str">
        <f t="shared" si="99"/>
        <v/>
      </c>
    </row>
    <row r="6355" spans="1:3" x14ac:dyDescent="0.25">
      <c r="A6355">
        <v>6352</v>
      </c>
      <c r="C6355" s="110" t="str">
        <f t="shared" si="99"/>
        <v/>
      </c>
    </row>
    <row r="6356" spans="1:3" x14ac:dyDescent="0.25">
      <c r="A6356">
        <v>6353</v>
      </c>
      <c r="C6356" s="110" t="str">
        <f t="shared" si="99"/>
        <v/>
      </c>
    </row>
    <row r="6357" spans="1:3" x14ac:dyDescent="0.25">
      <c r="A6357">
        <v>6354</v>
      </c>
      <c r="C6357" s="110" t="str">
        <f t="shared" si="99"/>
        <v/>
      </c>
    </row>
    <row r="6358" spans="1:3" x14ac:dyDescent="0.25">
      <c r="A6358">
        <v>6355</v>
      </c>
      <c r="C6358" s="110" t="str">
        <f t="shared" si="99"/>
        <v/>
      </c>
    </row>
    <row r="6359" spans="1:3" x14ac:dyDescent="0.25">
      <c r="A6359">
        <v>6356</v>
      </c>
      <c r="C6359" s="110" t="str">
        <f t="shared" si="99"/>
        <v/>
      </c>
    </row>
    <row r="6360" spans="1:3" x14ac:dyDescent="0.25">
      <c r="A6360">
        <v>6357</v>
      </c>
      <c r="C6360" s="110" t="str">
        <f t="shared" si="99"/>
        <v/>
      </c>
    </row>
    <row r="6361" spans="1:3" x14ac:dyDescent="0.25">
      <c r="A6361">
        <v>6358</v>
      </c>
      <c r="C6361" s="110" t="str">
        <f t="shared" si="99"/>
        <v/>
      </c>
    </row>
    <row r="6362" spans="1:3" x14ac:dyDescent="0.25">
      <c r="A6362">
        <v>6359</v>
      </c>
      <c r="C6362" s="110" t="str">
        <f t="shared" si="99"/>
        <v/>
      </c>
    </row>
    <row r="6363" spans="1:3" x14ac:dyDescent="0.25">
      <c r="A6363">
        <v>6360</v>
      </c>
      <c r="C6363" s="110" t="str">
        <f t="shared" si="99"/>
        <v/>
      </c>
    </row>
    <row r="6364" spans="1:3" x14ac:dyDescent="0.25">
      <c r="A6364">
        <v>6361</v>
      </c>
      <c r="C6364" s="110" t="str">
        <f t="shared" si="99"/>
        <v/>
      </c>
    </row>
    <row r="6365" spans="1:3" x14ac:dyDescent="0.25">
      <c r="A6365">
        <v>6362</v>
      </c>
      <c r="C6365" s="110" t="str">
        <f t="shared" si="99"/>
        <v/>
      </c>
    </row>
    <row r="6366" spans="1:3" x14ac:dyDescent="0.25">
      <c r="A6366">
        <v>6363</v>
      </c>
      <c r="C6366" s="110" t="str">
        <f t="shared" si="99"/>
        <v/>
      </c>
    </row>
    <row r="6367" spans="1:3" x14ac:dyDescent="0.25">
      <c r="A6367">
        <v>6364</v>
      </c>
      <c r="C6367" s="110" t="str">
        <f t="shared" si="99"/>
        <v/>
      </c>
    </row>
    <row r="6368" spans="1:3" x14ac:dyDescent="0.25">
      <c r="A6368">
        <v>6365</v>
      </c>
      <c r="C6368" s="110" t="str">
        <f t="shared" si="99"/>
        <v/>
      </c>
    </row>
    <row r="6369" spans="1:3" x14ac:dyDescent="0.25">
      <c r="A6369">
        <v>6366</v>
      </c>
      <c r="C6369" s="110" t="str">
        <f t="shared" si="99"/>
        <v/>
      </c>
    </row>
    <row r="6370" spans="1:3" x14ac:dyDescent="0.25">
      <c r="A6370">
        <v>6367</v>
      </c>
      <c r="C6370" s="110" t="str">
        <f t="shared" si="99"/>
        <v/>
      </c>
    </row>
    <row r="6371" spans="1:3" x14ac:dyDescent="0.25">
      <c r="A6371">
        <v>6368</v>
      </c>
      <c r="C6371" s="110" t="str">
        <f t="shared" si="99"/>
        <v/>
      </c>
    </row>
    <row r="6372" spans="1:3" x14ac:dyDescent="0.25">
      <c r="A6372">
        <v>6369</v>
      </c>
      <c r="C6372" s="110" t="str">
        <f t="shared" si="99"/>
        <v/>
      </c>
    </row>
    <row r="6373" spans="1:3" x14ac:dyDescent="0.25">
      <c r="A6373">
        <v>6370</v>
      </c>
      <c r="C6373" s="110" t="str">
        <f t="shared" si="99"/>
        <v/>
      </c>
    </row>
    <row r="6374" spans="1:3" x14ac:dyDescent="0.25">
      <c r="A6374">
        <v>6371</v>
      </c>
      <c r="C6374" s="110" t="str">
        <f t="shared" si="99"/>
        <v/>
      </c>
    </row>
    <row r="6375" spans="1:3" x14ac:dyDescent="0.25">
      <c r="A6375">
        <v>6372</v>
      </c>
      <c r="C6375" s="110" t="str">
        <f t="shared" si="99"/>
        <v/>
      </c>
    </row>
    <row r="6376" spans="1:3" x14ac:dyDescent="0.25">
      <c r="A6376">
        <v>6373</v>
      </c>
      <c r="C6376" s="110" t="str">
        <f t="shared" si="99"/>
        <v/>
      </c>
    </row>
    <row r="6377" spans="1:3" x14ac:dyDescent="0.25">
      <c r="A6377">
        <v>6374</v>
      </c>
      <c r="C6377" s="110" t="str">
        <f t="shared" si="99"/>
        <v/>
      </c>
    </row>
    <row r="6378" spans="1:3" x14ac:dyDescent="0.25">
      <c r="A6378">
        <v>6375</v>
      </c>
      <c r="C6378" s="110" t="str">
        <f t="shared" si="99"/>
        <v/>
      </c>
    </row>
    <row r="6379" spans="1:3" x14ac:dyDescent="0.25">
      <c r="A6379">
        <v>6376</v>
      </c>
      <c r="C6379" s="110" t="str">
        <f t="shared" si="99"/>
        <v/>
      </c>
    </row>
    <row r="6380" spans="1:3" x14ac:dyDescent="0.25">
      <c r="A6380">
        <v>6377</v>
      </c>
      <c r="C6380" s="110" t="str">
        <f t="shared" si="99"/>
        <v/>
      </c>
    </row>
    <row r="6381" spans="1:3" x14ac:dyDescent="0.25">
      <c r="A6381">
        <v>6378</v>
      </c>
      <c r="C6381" s="110" t="str">
        <f t="shared" si="99"/>
        <v/>
      </c>
    </row>
    <row r="6382" spans="1:3" x14ac:dyDescent="0.25">
      <c r="A6382">
        <v>6379</v>
      </c>
      <c r="C6382" s="110" t="str">
        <f t="shared" si="99"/>
        <v/>
      </c>
    </row>
    <row r="6383" spans="1:3" x14ac:dyDescent="0.25">
      <c r="A6383">
        <v>6380</v>
      </c>
      <c r="C6383" s="110" t="str">
        <f t="shared" si="99"/>
        <v/>
      </c>
    </row>
    <row r="6384" spans="1:3" x14ac:dyDescent="0.25">
      <c r="A6384">
        <v>6381</v>
      </c>
      <c r="C6384" s="110" t="str">
        <f t="shared" si="99"/>
        <v/>
      </c>
    </row>
    <row r="6385" spans="1:3" x14ac:dyDescent="0.25">
      <c r="A6385">
        <v>6382</v>
      </c>
      <c r="C6385" s="110" t="str">
        <f t="shared" si="99"/>
        <v/>
      </c>
    </row>
    <row r="6386" spans="1:3" x14ac:dyDescent="0.25">
      <c r="A6386">
        <v>6383</v>
      </c>
      <c r="C6386" s="110" t="str">
        <f t="shared" si="99"/>
        <v/>
      </c>
    </row>
    <row r="6387" spans="1:3" x14ac:dyDescent="0.25">
      <c r="A6387">
        <v>6384</v>
      </c>
      <c r="C6387" s="110" t="str">
        <f t="shared" si="99"/>
        <v/>
      </c>
    </row>
    <row r="6388" spans="1:3" x14ac:dyDescent="0.25">
      <c r="A6388">
        <v>6385</v>
      </c>
      <c r="C6388" s="110" t="str">
        <f t="shared" si="99"/>
        <v/>
      </c>
    </row>
    <row r="6389" spans="1:3" x14ac:dyDescent="0.25">
      <c r="A6389">
        <v>6386</v>
      </c>
      <c r="C6389" s="110" t="str">
        <f t="shared" si="99"/>
        <v/>
      </c>
    </row>
    <row r="6390" spans="1:3" x14ac:dyDescent="0.25">
      <c r="A6390">
        <v>6387</v>
      </c>
      <c r="C6390" s="110" t="str">
        <f t="shared" si="99"/>
        <v/>
      </c>
    </row>
    <row r="6391" spans="1:3" x14ac:dyDescent="0.25">
      <c r="A6391">
        <v>6388</v>
      </c>
      <c r="C6391" s="110" t="str">
        <f t="shared" si="99"/>
        <v/>
      </c>
    </row>
    <row r="6392" spans="1:3" x14ac:dyDescent="0.25">
      <c r="A6392">
        <v>6389</v>
      </c>
      <c r="C6392" s="110" t="str">
        <f t="shared" si="99"/>
        <v/>
      </c>
    </row>
    <row r="6393" spans="1:3" x14ac:dyDescent="0.25">
      <c r="A6393">
        <v>6390</v>
      </c>
      <c r="C6393" s="110" t="str">
        <f t="shared" si="99"/>
        <v/>
      </c>
    </row>
    <row r="6394" spans="1:3" x14ac:dyDescent="0.25">
      <c r="A6394">
        <v>6391</v>
      </c>
      <c r="C6394" s="110" t="str">
        <f t="shared" si="99"/>
        <v/>
      </c>
    </row>
    <row r="6395" spans="1:3" x14ac:dyDescent="0.25">
      <c r="A6395">
        <v>6392</v>
      </c>
      <c r="C6395" s="110" t="str">
        <f t="shared" si="99"/>
        <v/>
      </c>
    </row>
    <row r="6396" spans="1:3" x14ac:dyDescent="0.25">
      <c r="A6396">
        <v>6393</v>
      </c>
      <c r="C6396" s="110" t="str">
        <f t="shared" si="99"/>
        <v/>
      </c>
    </row>
    <row r="6397" spans="1:3" x14ac:dyDescent="0.25">
      <c r="A6397">
        <v>6394</v>
      </c>
      <c r="C6397" s="110" t="str">
        <f t="shared" si="99"/>
        <v/>
      </c>
    </row>
    <row r="6398" spans="1:3" x14ac:dyDescent="0.25">
      <c r="A6398">
        <v>6395</v>
      </c>
      <c r="C6398" s="110" t="str">
        <f t="shared" si="99"/>
        <v/>
      </c>
    </row>
    <row r="6399" spans="1:3" x14ac:dyDescent="0.25">
      <c r="A6399">
        <v>6396</v>
      </c>
      <c r="C6399" s="110" t="str">
        <f t="shared" si="99"/>
        <v/>
      </c>
    </row>
    <row r="6400" spans="1:3" x14ac:dyDescent="0.25">
      <c r="A6400">
        <v>6397</v>
      </c>
      <c r="C6400" s="110" t="str">
        <f t="shared" si="99"/>
        <v/>
      </c>
    </row>
    <row r="6401" spans="1:3" x14ac:dyDescent="0.25">
      <c r="A6401">
        <v>6398</v>
      </c>
      <c r="C6401" s="110" t="str">
        <f t="shared" si="99"/>
        <v/>
      </c>
    </row>
    <row r="6402" spans="1:3" x14ac:dyDescent="0.25">
      <c r="A6402">
        <v>6399</v>
      </c>
      <c r="C6402" s="110" t="str">
        <f t="shared" si="99"/>
        <v/>
      </c>
    </row>
    <row r="6403" spans="1:3" x14ac:dyDescent="0.25">
      <c r="A6403">
        <v>6400</v>
      </c>
      <c r="C6403" s="110" t="str">
        <f t="shared" si="99"/>
        <v/>
      </c>
    </row>
    <row r="6404" spans="1:3" x14ac:dyDescent="0.25">
      <c r="A6404">
        <v>6401</v>
      </c>
      <c r="C6404" s="110" t="str">
        <f t="shared" ref="C6404:C6467" si="100">IF(B6404="","",B6404+15)</f>
        <v/>
      </c>
    </row>
    <row r="6405" spans="1:3" x14ac:dyDescent="0.25">
      <c r="A6405">
        <v>6402</v>
      </c>
      <c r="C6405" s="110" t="str">
        <f t="shared" si="100"/>
        <v/>
      </c>
    </row>
    <row r="6406" spans="1:3" x14ac:dyDescent="0.25">
      <c r="A6406">
        <v>6403</v>
      </c>
      <c r="C6406" s="110" t="str">
        <f t="shared" si="100"/>
        <v/>
      </c>
    </row>
    <row r="6407" spans="1:3" x14ac:dyDescent="0.25">
      <c r="A6407">
        <v>6404</v>
      </c>
      <c r="C6407" s="110" t="str">
        <f t="shared" si="100"/>
        <v/>
      </c>
    </row>
    <row r="6408" spans="1:3" x14ac:dyDescent="0.25">
      <c r="A6408">
        <v>6405</v>
      </c>
      <c r="C6408" s="110" t="str">
        <f t="shared" si="100"/>
        <v/>
      </c>
    </row>
    <row r="6409" spans="1:3" x14ac:dyDescent="0.25">
      <c r="A6409">
        <v>6406</v>
      </c>
      <c r="C6409" s="110" t="str">
        <f t="shared" si="100"/>
        <v/>
      </c>
    </row>
    <row r="6410" spans="1:3" x14ac:dyDescent="0.25">
      <c r="A6410">
        <v>6407</v>
      </c>
      <c r="C6410" s="110" t="str">
        <f t="shared" si="100"/>
        <v/>
      </c>
    </row>
    <row r="6411" spans="1:3" x14ac:dyDescent="0.25">
      <c r="A6411">
        <v>6408</v>
      </c>
      <c r="C6411" s="110" t="str">
        <f t="shared" si="100"/>
        <v/>
      </c>
    </row>
    <row r="6412" spans="1:3" x14ac:dyDescent="0.25">
      <c r="A6412">
        <v>6409</v>
      </c>
      <c r="C6412" s="110" t="str">
        <f t="shared" si="100"/>
        <v/>
      </c>
    </row>
    <row r="6413" spans="1:3" x14ac:dyDescent="0.25">
      <c r="A6413">
        <v>6410</v>
      </c>
      <c r="C6413" s="110" t="str">
        <f t="shared" si="100"/>
        <v/>
      </c>
    </row>
    <row r="6414" spans="1:3" x14ac:dyDescent="0.25">
      <c r="A6414">
        <v>6411</v>
      </c>
      <c r="C6414" s="110" t="str">
        <f t="shared" si="100"/>
        <v/>
      </c>
    </row>
    <row r="6415" spans="1:3" x14ac:dyDescent="0.25">
      <c r="A6415">
        <v>6412</v>
      </c>
      <c r="C6415" s="110" t="str">
        <f t="shared" si="100"/>
        <v/>
      </c>
    </row>
    <row r="6416" spans="1:3" x14ac:dyDescent="0.25">
      <c r="A6416">
        <v>6413</v>
      </c>
      <c r="C6416" s="110" t="str">
        <f t="shared" si="100"/>
        <v/>
      </c>
    </row>
    <row r="6417" spans="1:3" x14ac:dyDescent="0.25">
      <c r="A6417">
        <v>6414</v>
      </c>
      <c r="C6417" s="110" t="str">
        <f t="shared" si="100"/>
        <v/>
      </c>
    </row>
    <row r="6418" spans="1:3" x14ac:dyDescent="0.25">
      <c r="A6418">
        <v>6415</v>
      </c>
      <c r="C6418" s="110" t="str">
        <f t="shared" si="100"/>
        <v/>
      </c>
    </row>
    <row r="6419" spans="1:3" x14ac:dyDescent="0.25">
      <c r="A6419">
        <v>6416</v>
      </c>
      <c r="C6419" s="110" t="str">
        <f t="shared" si="100"/>
        <v/>
      </c>
    </row>
    <row r="6420" spans="1:3" x14ac:dyDescent="0.25">
      <c r="A6420">
        <v>6417</v>
      </c>
      <c r="C6420" s="110" t="str">
        <f t="shared" si="100"/>
        <v/>
      </c>
    </row>
    <row r="6421" spans="1:3" x14ac:dyDescent="0.25">
      <c r="A6421">
        <v>6418</v>
      </c>
      <c r="C6421" s="110" t="str">
        <f t="shared" si="100"/>
        <v/>
      </c>
    </row>
    <row r="6422" spans="1:3" x14ac:dyDescent="0.25">
      <c r="A6422">
        <v>6419</v>
      </c>
      <c r="C6422" s="110" t="str">
        <f t="shared" si="100"/>
        <v/>
      </c>
    </row>
    <row r="6423" spans="1:3" x14ac:dyDescent="0.25">
      <c r="A6423">
        <v>6420</v>
      </c>
      <c r="C6423" s="110" t="str">
        <f t="shared" si="100"/>
        <v/>
      </c>
    </row>
    <row r="6424" spans="1:3" x14ac:dyDescent="0.25">
      <c r="A6424">
        <v>6421</v>
      </c>
      <c r="C6424" s="110" t="str">
        <f t="shared" si="100"/>
        <v/>
      </c>
    </row>
    <row r="6425" spans="1:3" x14ac:dyDescent="0.25">
      <c r="A6425">
        <v>6422</v>
      </c>
      <c r="C6425" s="110" t="str">
        <f t="shared" si="100"/>
        <v/>
      </c>
    </row>
    <row r="6426" spans="1:3" x14ac:dyDescent="0.25">
      <c r="A6426">
        <v>6423</v>
      </c>
      <c r="C6426" s="110" t="str">
        <f t="shared" si="100"/>
        <v/>
      </c>
    </row>
    <row r="6427" spans="1:3" x14ac:dyDescent="0.25">
      <c r="A6427">
        <v>6424</v>
      </c>
      <c r="C6427" s="110" t="str">
        <f t="shared" si="100"/>
        <v/>
      </c>
    </row>
    <row r="6428" spans="1:3" x14ac:dyDescent="0.25">
      <c r="A6428">
        <v>6425</v>
      </c>
      <c r="C6428" s="110" t="str">
        <f t="shared" si="100"/>
        <v/>
      </c>
    </row>
    <row r="6429" spans="1:3" x14ac:dyDescent="0.25">
      <c r="A6429">
        <v>6426</v>
      </c>
      <c r="C6429" s="110" t="str">
        <f t="shared" si="100"/>
        <v/>
      </c>
    </row>
    <row r="6430" spans="1:3" x14ac:dyDescent="0.25">
      <c r="A6430">
        <v>6427</v>
      </c>
      <c r="C6430" s="110" t="str">
        <f t="shared" si="100"/>
        <v/>
      </c>
    </row>
    <row r="6431" spans="1:3" x14ac:dyDescent="0.25">
      <c r="A6431">
        <v>6428</v>
      </c>
      <c r="C6431" s="110" t="str">
        <f t="shared" si="100"/>
        <v/>
      </c>
    </row>
    <row r="6432" spans="1:3" x14ac:dyDescent="0.25">
      <c r="A6432">
        <v>6429</v>
      </c>
      <c r="C6432" s="110" t="str">
        <f t="shared" si="100"/>
        <v/>
      </c>
    </row>
    <row r="6433" spans="1:3" x14ac:dyDescent="0.25">
      <c r="A6433">
        <v>6430</v>
      </c>
      <c r="C6433" s="110" t="str">
        <f t="shared" si="100"/>
        <v/>
      </c>
    </row>
    <row r="6434" spans="1:3" x14ac:dyDescent="0.25">
      <c r="A6434">
        <v>6431</v>
      </c>
      <c r="C6434" s="110" t="str">
        <f t="shared" si="100"/>
        <v/>
      </c>
    </row>
    <row r="6435" spans="1:3" x14ac:dyDescent="0.25">
      <c r="A6435">
        <v>6432</v>
      </c>
      <c r="C6435" s="110" t="str">
        <f t="shared" si="100"/>
        <v/>
      </c>
    </row>
    <row r="6436" spans="1:3" x14ac:dyDescent="0.25">
      <c r="A6436">
        <v>6433</v>
      </c>
      <c r="C6436" s="110" t="str">
        <f t="shared" si="100"/>
        <v/>
      </c>
    </row>
    <row r="6437" spans="1:3" x14ac:dyDescent="0.25">
      <c r="A6437">
        <v>6434</v>
      </c>
      <c r="C6437" s="110" t="str">
        <f t="shared" si="100"/>
        <v/>
      </c>
    </row>
    <row r="6438" spans="1:3" x14ac:dyDescent="0.25">
      <c r="A6438">
        <v>6435</v>
      </c>
      <c r="C6438" s="110" t="str">
        <f t="shared" si="100"/>
        <v/>
      </c>
    </row>
    <row r="6439" spans="1:3" x14ac:dyDescent="0.25">
      <c r="A6439">
        <v>6436</v>
      </c>
      <c r="C6439" s="110" t="str">
        <f t="shared" si="100"/>
        <v/>
      </c>
    </row>
    <row r="6440" spans="1:3" x14ac:dyDescent="0.25">
      <c r="A6440">
        <v>6437</v>
      </c>
      <c r="C6440" s="110" t="str">
        <f t="shared" si="100"/>
        <v/>
      </c>
    </row>
    <row r="6441" spans="1:3" x14ac:dyDescent="0.25">
      <c r="A6441">
        <v>6438</v>
      </c>
      <c r="C6441" s="110" t="str">
        <f t="shared" si="100"/>
        <v/>
      </c>
    </row>
    <row r="6442" spans="1:3" x14ac:dyDescent="0.25">
      <c r="A6442">
        <v>6439</v>
      </c>
      <c r="C6442" s="110" t="str">
        <f t="shared" si="100"/>
        <v/>
      </c>
    </row>
    <row r="6443" spans="1:3" x14ac:dyDescent="0.25">
      <c r="A6443">
        <v>6440</v>
      </c>
      <c r="C6443" s="110" t="str">
        <f t="shared" si="100"/>
        <v/>
      </c>
    </row>
    <row r="6444" spans="1:3" x14ac:dyDescent="0.25">
      <c r="A6444">
        <v>6441</v>
      </c>
      <c r="C6444" s="110" t="str">
        <f t="shared" si="100"/>
        <v/>
      </c>
    </row>
    <row r="6445" spans="1:3" x14ac:dyDescent="0.25">
      <c r="A6445">
        <v>6442</v>
      </c>
      <c r="C6445" s="110" t="str">
        <f t="shared" si="100"/>
        <v/>
      </c>
    </row>
    <row r="6446" spans="1:3" x14ac:dyDescent="0.25">
      <c r="A6446">
        <v>6443</v>
      </c>
      <c r="C6446" s="110" t="str">
        <f t="shared" si="100"/>
        <v/>
      </c>
    </row>
    <row r="6447" spans="1:3" x14ac:dyDescent="0.25">
      <c r="A6447">
        <v>6444</v>
      </c>
      <c r="C6447" s="110" t="str">
        <f t="shared" si="100"/>
        <v/>
      </c>
    </row>
    <row r="6448" spans="1:3" x14ac:dyDescent="0.25">
      <c r="A6448">
        <v>6445</v>
      </c>
      <c r="C6448" s="110" t="str">
        <f t="shared" si="100"/>
        <v/>
      </c>
    </row>
    <row r="6449" spans="1:3" x14ac:dyDescent="0.25">
      <c r="A6449">
        <v>6446</v>
      </c>
      <c r="C6449" s="110" t="str">
        <f t="shared" si="100"/>
        <v/>
      </c>
    </row>
    <row r="6450" spans="1:3" x14ac:dyDescent="0.25">
      <c r="A6450">
        <v>6447</v>
      </c>
      <c r="C6450" s="110" t="str">
        <f t="shared" si="100"/>
        <v/>
      </c>
    </row>
    <row r="6451" spans="1:3" x14ac:dyDescent="0.25">
      <c r="A6451">
        <v>6448</v>
      </c>
      <c r="C6451" s="110" t="str">
        <f t="shared" si="100"/>
        <v/>
      </c>
    </row>
    <row r="6452" spans="1:3" x14ac:dyDescent="0.25">
      <c r="A6452">
        <v>6449</v>
      </c>
      <c r="C6452" s="110" t="str">
        <f t="shared" si="100"/>
        <v/>
      </c>
    </row>
    <row r="6453" spans="1:3" x14ac:dyDescent="0.25">
      <c r="A6453">
        <v>6450</v>
      </c>
      <c r="C6453" s="110" t="str">
        <f t="shared" si="100"/>
        <v/>
      </c>
    </row>
    <row r="6454" spans="1:3" x14ac:dyDescent="0.25">
      <c r="A6454">
        <v>6451</v>
      </c>
      <c r="C6454" s="110" t="str">
        <f t="shared" si="100"/>
        <v/>
      </c>
    </row>
    <row r="6455" spans="1:3" x14ac:dyDescent="0.25">
      <c r="A6455">
        <v>6452</v>
      </c>
      <c r="C6455" s="110" t="str">
        <f t="shared" si="100"/>
        <v/>
      </c>
    </row>
    <row r="6456" spans="1:3" x14ac:dyDescent="0.25">
      <c r="A6456">
        <v>6453</v>
      </c>
      <c r="C6456" s="110" t="str">
        <f t="shared" si="100"/>
        <v/>
      </c>
    </row>
    <row r="6457" spans="1:3" x14ac:dyDescent="0.25">
      <c r="A6457">
        <v>6454</v>
      </c>
      <c r="C6457" s="110" t="str">
        <f t="shared" si="100"/>
        <v/>
      </c>
    </row>
    <row r="6458" spans="1:3" x14ac:dyDescent="0.25">
      <c r="A6458">
        <v>6455</v>
      </c>
      <c r="C6458" s="110" t="str">
        <f t="shared" si="100"/>
        <v/>
      </c>
    </row>
    <row r="6459" spans="1:3" x14ac:dyDescent="0.25">
      <c r="A6459">
        <v>6456</v>
      </c>
      <c r="C6459" s="110" t="str">
        <f t="shared" si="100"/>
        <v/>
      </c>
    </row>
    <row r="6460" spans="1:3" x14ac:dyDescent="0.25">
      <c r="A6460">
        <v>6457</v>
      </c>
      <c r="C6460" s="110" t="str">
        <f t="shared" si="100"/>
        <v/>
      </c>
    </row>
    <row r="6461" spans="1:3" x14ac:dyDescent="0.25">
      <c r="A6461">
        <v>6458</v>
      </c>
      <c r="C6461" s="110" t="str">
        <f t="shared" si="100"/>
        <v/>
      </c>
    </row>
    <row r="6462" spans="1:3" x14ac:dyDescent="0.25">
      <c r="A6462">
        <v>6459</v>
      </c>
      <c r="C6462" s="110" t="str">
        <f t="shared" si="100"/>
        <v/>
      </c>
    </row>
    <row r="6463" spans="1:3" x14ac:dyDescent="0.25">
      <c r="A6463">
        <v>6460</v>
      </c>
      <c r="C6463" s="110" t="str">
        <f t="shared" si="100"/>
        <v/>
      </c>
    </row>
    <row r="6464" spans="1:3" x14ac:dyDescent="0.25">
      <c r="A6464">
        <v>6461</v>
      </c>
      <c r="C6464" s="110" t="str">
        <f t="shared" si="100"/>
        <v/>
      </c>
    </row>
    <row r="6465" spans="1:3" x14ac:dyDescent="0.25">
      <c r="A6465">
        <v>6462</v>
      </c>
      <c r="C6465" s="110" t="str">
        <f t="shared" si="100"/>
        <v/>
      </c>
    </row>
    <row r="6466" spans="1:3" x14ac:dyDescent="0.25">
      <c r="A6466">
        <v>6463</v>
      </c>
      <c r="C6466" s="110" t="str">
        <f t="shared" si="100"/>
        <v/>
      </c>
    </row>
    <row r="6467" spans="1:3" x14ac:dyDescent="0.25">
      <c r="A6467">
        <v>6464</v>
      </c>
      <c r="C6467" s="110" t="str">
        <f t="shared" si="100"/>
        <v/>
      </c>
    </row>
    <row r="6468" spans="1:3" x14ac:dyDescent="0.25">
      <c r="A6468">
        <v>6465</v>
      </c>
      <c r="C6468" s="110" t="str">
        <f t="shared" ref="C6468:C6531" si="101">IF(B6468="","",B6468+15)</f>
        <v/>
      </c>
    </row>
    <row r="6469" spans="1:3" x14ac:dyDescent="0.25">
      <c r="A6469">
        <v>6466</v>
      </c>
      <c r="C6469" s="110" t="str">
        <f t="shared" si="101"/>
        <v/>
      </c>
    </row>
    <row r="6470" spans="1:3" x14ac:dyDescent="0.25">
      <c r="A6470">
        <v>6467</v>
      </c>
      <c r="C6470" s="110" t="str">
        <f t="shared" si="101"/>
        <v/>
      </c>
    </row>
    <row r="6471" spans="1:3" x14ac:dyDescent="0.25">
      <c r="A6471">
        <v>6468</v>
      </c>
      <c r="C6471" s="110" t="str">
        <f t="shared" si="101"/>
        <v/>
      </c>
    </row>
    <row r="6472" spans="1:3" x14ac:dyDescent="0.25">
      <c r="A6472">
        <v>6469</v>
      </c>
      <c r="C6472" s="110" t="str">
        <f t="shared" si="101"/>
        <v/>
      </c>
    </row>
    <row r="6473" spans="1:3" x14ac:dyDescent="0.25">
      <c r="A6473">
        <v>6470</v>
      </c>
      <c r="C6473" s="110" t="str">
        <f t="shared" si="101"/>
        <v/>
      </c>
    </row>
    <row r="6474" spans="1:3" x14ac:dyDescent="0.25">
      <c r="A6474">
        <v>6471</v>
      </c>
      <c r="C6474" s="110" t="str">
        <f t="shared" si="101"/>
        <v/>
      </c>
    </row>
    <row r="6475" spans="1:3" x14ac:dyDescent="0.25">
      <c r="A6475">
        <v>6472</v>
      </c>
      <c r="C6475" s="110" t="str">
        <f t="shared" si="101"/>
        <v/>
      </c>
    </row>
    <row r="6476" spans="1:3" x14ac:dyDescent="0.25">
      <c r="A6476">
        <v>6473</v>
      </c>
      <c r="C6476" s="110" t="str">
        <f t="shared" si="101"/>
        <v/>
      </c>
    </row>
    <row r="6477" spans="1:3" x14ac:dyDescent="0.25">
      <c r="A6477">
        <v>6474</v>
      </c>
      <c r="C6477" s="110" t="str">
        <f t="shared" si="101"/>
        <v/>
      </c>
    </row>
    <row r="6478" spans="1:3" x14ac:dyDescent="0.25">
      <c r="A6478">
        <v>6475</v>
      </c>
      <c r="C6478" s="110" t="str">
        <f t="shared" si="101"/>
        <v/>
      </c>
    </row>
    <row r="6479" spans="1:3" x14ac:dyDescent="0.25">
      <c r="A6479">
        <v>6476</v>
      </c>
      <c r="C6479" s="110" t="str">
        <f t="shared" si="101"/>
        <v/>
      </c>
    </row>
    <row r="6480" spans="1:3" x14ac:dyDescent="0.25">
      <c r="A6480">
        <v>6477</v>
      </c>
      <c r="C6480" s="110" t="str">
        <f t="shared" si="101"/>
        <v/>
      </c>
    </row>
    <row r="6481" spans="1:3" x14ac:dyDescent="0.25">
      <c r="A6481">
        <v>6478</v>
      </c>
      <c r="C6481" s="110" t="str">
        <f t="shared" si="101"/>
        <v/>
      </c>
    </row>
    <row r="6482" spans="1:3" x14ac:dyDescent="0.25">
      <c r="A6482">
        <v>6479</v>
      </c>
      <c r="C6482" s="110" t="str">
        <f t="shared" si="101"/>
        <v/>
      </c>
    </row>
    <row r="6483" spans="1:3" x14ac:dyDescent="0.25">
      <c r="A6483">
        <v>6480</v>
      </c>
      <c r="C6483" s="110" t="str">
        <f t="shared" si="101"/>
        <v/>
      </c>
    </row>
    <row r="6484" spans="1:3" x14ac:dyDescent="0.25">
      <c r="A6484">
        <v>6481</v>
      </c>
      <c r="C6484" s="110" t="str">
        <f t="shared" si="101"/>
        <v/>
      </c>
    </row>
    <row r="6485" spans="1:3" x14ac:dyDescent="0.25">
      <c r="A6485">
        <v>6482</v>
      </c>
      <c r="C6485" s="110" t="str">
        <f t="shared" si="101"/>
        <v/>
      </c>
    </row>
    <row r="6486" spans="1:3" x14ac:dyDescent="0.25">
      <c r="A6486">
        <v>6483</v>
      </c>
      <c r="C6486" s="110" t="str">
        <f t="shared" si="101"/>
        <v/>
      </c>
    </row>
    <row r="6487" spans="1:3" x14ac:dyDescent="0.25">
      <c r="A6487">
        <v>6484</v>
      </c>
      <c r="C6487" s="110" t="str">
        <f t="shared" si="101"/>
        <v/>
      </c>
    </row>
    <row r="6488" spans="1:3" x14ac:dyDescent="0.25">
      <c r="A6488">
        <v>6485</v>
      </c>
      <c r="C6488" s="110" t="str">
        <f t="shared" si="101"/>
        <v/>
      </c>
    </row>
    <row r="6489" spans="1:3" x14ac:dyDescent="0.25">
      <c r="A6489">
        <v>6486</v>
      </c>
      <c r="C6489" s="110" t="str">
        <f t="shared" si="101"/>
        <v/>
      </c>
    </row>
    <row r="6490" spans="1:3" x14ac:dyDescent="0.25">
      <c r="A6490">
        <v>6487</v>
      </c>
      <c r="C6490" s="110" t="str">
        <f t="shared" si="101"/>
        <v/>
      </c>
    </row>
    <row r="6491" spans="1:3" x14ac:dyDescent="0.25">
      <c r="A6491">
        <v>6488</v>
      </c>
      <c r="C6491" s="110" t="str">
        <f t="shared" si="101"/>
        <v/>
      </c>
    </row>
    <row r="6492" spans="1:3" x14ac:dyDescent="0.25">
      <c r="A6492">
        <v>6489</v>
      </c>
      <c r="C6492" s="110" t="str">
        <f t="shared" si="101"/>
        <v/>
      </c>
    </row>
    <row r="6493" spans="1:3" x14ac:dyDescent="0.25">
      <c r="A6493">
        <v>6490</v>
      </c>
      <c r="C6493" s="110" t="str">
        <f t="shared" si="101"/>
        <v/>
      </c>
    </row>
    <row r="6494" spans="1:3" x14ac:dyDescent="0.25">
      <c r="A6494">
        <v>6491</v>
      </c>
      <c r="C6494" s="110" t="str">
        <f t="shared" si="101"/>
        <v/>
      </c>
    </row>
    <row r="6495" spans="1:3" x14ac:dyDescent="0.25">
      <c r="A6495">
        <v>6492</v>
      </c>
      <c r="C6495" s="110" t="str">
        <f t="shared" si="101"/>
        <v/>
      </c>
    </row>
    <row r="6496" spans="1:3" x14ac:dyDescent="0.25">
      <c r="A6496">
        <v>6493</v>
      </c>
      <c r="C6496" s="110" t="str">
        <f t="shared" si="101"/>
        <v/>
      </c>
    </row>
    <row r="6497" spans="1:3" x14ac:dyDescent="0.25">
      <c r="A6497">
        <v>6494</v>
      </c>
      <c r="C6497" s="110" t="str">
        <f t="shared" si="101"/>
        <v/>
      </c>
    </row>
    <row r="6498" spans="1:3" x14ac:dyDescent="0.25">
      <c r="A6498">
        <v>6495</v>
      </c>
      <c r="C6498" s="110" t="str">
        <f t="shared" si="101"/>
        <v/>
      </c>
    </row>
    <row r="6499" spans="1:3" x14ac:dyDescent="0.25">
      <c r="A6499">
        <v>6496</v>
      </c>
      <c r="C6499" s="110" t="str">
        <f t="shared" si="101"/>
        <v/>
      </c>
    </row>
    <row r="6500" spans="1:3" x14ac:dyDescent="0.25">
      <c r="A6500">
        <v>6497</v>
      </c>
      <c r="C6500" s="110" t="str">
        <f t="shared" si="101"/>
        <v/>
      </c>
    </row>
    <row r="6501" spans="1:3" x14ac:dyDescent="0.25">
      <c r="A6501">
        <v>6498</v>
      </c>
      <c r="C6501" s="110" t="str">
        <f t="shared" si="101"/>
        <v/>
      </c>
    </row>
    <row r="6502" spans="1:3" x14ac:dyDescent="0.25">
      <c r="A6502">
        <v>6499</v>
      </c>
      <c r="C6502" s="110" t="str">
        <f t="shared" si="101"/>
        <v/>
      </c>
    </row>
    <row r="6503" spans="1:3" x14ac:dyDescent="0.25">
      <c r="A6503">
        <v>6500</v>
      </c>
      <c r="C6503" s="110" t="str">
        <f t="shared" si="101"/>
        <v/>
      </c>
    </row>
    <row r="6504" spans="1:3" x14ac:dyDescent="0.25">
      <c r="A6504">
        <v>6501</v>
      </c>
      <c r="C6504" s="110" t="str">
        <f t="shared" si="101"/>
        <v/>
      </c>
    </row>
    <row r="6505" spans="1:3" x14ac:dyDescent="0.25">
      <c r="A6505">
        <v>6502</v>
      </c>
      <c r="C6505" s="110" t="str">
        <f t="shared" si="101"/>
        <v/>
      </c>
    </row>
    <row r="6506" spans="1:3" x14ac:dyDescent="0.25">
      <c r="A6506">
        <v>6503</v>
      </c>
      <c r="C6506" s="110" t="str">
        <f t="shared" si="101"/>
        <v/>
      </c>
    </row>
    <row r="6507" spans="1:3" x14ac:dyDescent="0.25">
      <c r="A6507">
        <v>6504</v>
      </c>
      <c r="C6507" s="110" t="str">
        <f t="shared" si="101"/>
        <v/>
      </c>
    </row>
    <row r="6508" spans="1:3" x14ac:dyDescent="0.25">
      <c r="A6508">
        <v>6505</v>
      </c>
      <c r="C6508" s="110" t="str">
        <f t="shared" si="101"/>
        <v/>
      </c>
    </row>
    <row r="6509" spans="1:3" x14ac:dyDescent="0.25">
      <c r="A6509">
        <v>6506</v>
      </c>
      <c r="C6509" s="110" t="str">
        <f t="shared" si="101"/>
        <v/>
      </c>
    </row>
    <row r="6510" spans="1:3" x14ac:dyDescent="0.25">
      <c r="A6510">
        <v>6507</v>
      </c>
      <c r="C6510" s="110" t="str">
        <f t="shared" si="101"/>
        <v/>
      </c>
    </row>
    <row r="6511" spans="1:3" x14ac:dyDescent="0.25">
      <c r="A6511">
        <v>6508</v>
      </c>
      <c r="C6511" s="110" t="str">
        <f t="shared" si="101"/>
        <v/>
      </c>
    </row>
    <row r="6512" spans="1:3" x14ac:dyDescent="0.25">
      <c r="A6512">
        <v>6509</v>
      </c>
      <c r="C6512" s="110" t="str">
        <f t="shared" si="101"/>
        <v/>
      </c>
    </row>
    <row r="6513" spans="1:3" x14ac:dyDescent="0.25">
      <c r="A6513">
        <v>6510</v>
      </c>
      <c r="C6513" s="110" t="str">
        <f t="shared" si="101"/>
        <v/>
      </c>
    </row>
    <row r="6514" spans="1:3" x14ac:dyDescent="0.25">
      <c r="A6514">
        <v>6511</v>
      </c>
      <c r="C6514" s="110" t="str">
        <f t="shared" si="101"/>
        <v/>
      </c>
    </row>
    <row r="6515" spans="1:3" x14ac:dyDescent="0.25">
      <c r="A6515">
        <v>6512</v>
      </c>
      <c r="C6515" s="110" t="str">
        <f t="shared" si="101"/>
        <v/>
      </c>
    </row>
    <row r="6516" spans="1:3" x14ac:dyDescent="0.25">
      <c r="A6516">
        <v>6513</v>
      </c>
      <c r="C6516" s="110" t="str">
        <f t="shared" si="101"/>
        <v/>
      </c>
    </row>
    <row r="6517" spans="1:3" x14ac:dyDescent="0.25">
      <c r="A6517">
        <v>6514</v>
      </c>
      <c r="C6517" s="110" t="str">
        <f t="shared" si="101"/>
        <v/>
      </c>
    </row>
    <row r="6518" spans="1:3" x14ac:dyDescent="0.25">
      <c r="A6518">
        <v>6515</v>
      </c>
      <c r="C6518" s="110" t="str">
        <f t="shared" si="101"/>
        <v/>
      </c>
    </row>
    <row r="6519" spans="1:3" x14ac:dyDescent="0.25">
      <c r="A6519">
        <v>6516</v>
      </c>
      <c r="C6519" s="110" t="str">
        <f t="shared" si="101"/>
        <v/>
      </c>
    </row>
    <row r="6520" spans="1:3" x14ac:dyDescent="0.25">
      <c r="A6520">
        <v>6517</v>
      </c>
      <c r="C6520" s="110" t="str">
        <f t="shared" si="101"/>
        <v/>
      </c>
    </row>
    <row r="6521" spans="1:3" x14ac:dyDescent="0.25">
      <c r="A6521">
        <v>6518</v>
      </c>
      <c r="C6521" s="110" t="str">
        <f t="shared" si="101"/>
        <v/>
      </c>
    </row>
    <row r="6522" spans="1:3" x14ac:dyDescent="0.25">
      <c r="A6522">
        <v>6519</v>
      </c>
      <c r="C6522" s="110" t="str">
        <f t="shared" si="101"/>
        <v/>
      </c>
    </row>
    <row r="6523" spans="1:3" x14ac:dyDescent="0.25">
      <c r="A6523">
        <v>6520</v>
      </c>
      <c r="C6523" s="110" t="str">
        <f t="shared" si="101"/>
        <v/>
      </c>
    </row>
    <row r="6524" spans="1:3" x14ac:dyDescent="0.25">
      <c r="A6524">
        <v>6521</v>
      </c>
      <c r="C6524" s="110" t="str">
        <f t="shared" si="101"/>
        <v/>
      </c>
    </row>
    <row r="6525" spans="1:3" x14ac:dyDescent="0.25">
      <c r="A6525">
        <v>6522</v>
      </c>
      <c r="C6525" s="110" t="str">
        <f t="shared" si="101"/>
        <v/>
      </c>
    </row>
    <row r="6526" spans="1:3" x14ac:dyDescent="0.25">
      <c r="A6526">
        <v>6523</v>
      </c>
      <c r="C6526" s="110" t="str">
        <f t="shared" si="101"/>
        <v/>
      </c>
    </row>
    <row r="6527" spans="1:3" x14ac:dyDescent="0.25">
      <c r="A6527">
        <v>6524</v>
      </c>
      <c r="C6527" s="110" t="str">
        <f t="shared" si="101"/>
        <v/>
      </c>
    </row>
    <row r="6528" spans="1:3" x14ac:dyDescent="0.25">
      <c r="A6528">
        <v>6525</v>
      </c>
      <c r="C6528" s="110" t="str">
        <f t="shared" si="101"/>
        <v/>
      </c>
    </row>
    <row r="6529" spans="1:3" x14ac:dyDescent="0.25">
      <c r="A6529">
        <v>6526</v>
      </c>
      <c r="C6529" s="110" t="str">
        <f t="shared" si="101"/>
        <v/>
      </c>
    </row>
    <row r="6530" spans="1:3" x14ac:dyDescent="0.25">
      <c r="A6530">
        <v>6527</v>
      </c>
      <c r="C6530" s="110" t="str">
        <f t="shared" si="101"/>
        <v/>
      </c>
    </row>
    <row r="6531" spans="1:3" x14ac:dyDescent="0.25">
      <c r="A6531">
        <v>6528</v>
      </c>
      <c r="C6531" s="110" t="str">
        <f t="shared" si="101"/>
        <v/>
      </c>
    </row>
    <row r="6532" spans="1:3" x14ac:dyDescent="0.25">
      <c r="A6532">
        <v>6529</v>
      </c>
      <c r="C6532" s="110" t="str">
        <f t="shared" ref="C6532:C6595" si="102">IF(B6532="","",B6532+15)</f>
        <v/>
      </c>
    </row>
    <row r="6533" spans="1:3" x14ac:dyDescent="0.25">
      <c r="A6533">
        <v>6530</v>
      </c>
      <c r="C6533" s="110" t="str">
        <f t="shared" si="102"/>
        <v/>
      </c>
    </row>
    <row r="6534" spans="1:3" x14ac:dyDescent="0.25">
      <c r="A6534">
        <v>6531</v>
      </c>
      <c r="C6534" s="110" t="str">
        <f t="shared" si="102"/>
        <v/>
      </c>
    </row>
    <row r="6535" spans="1:3" x14ac:dyDescent="0.25">
      <c r="A6535">
        <v>6532</v>
      </c>
      <c r="C6535" s="110" t="str">
        <f t="shared" si="102"/>
        <v/>
      </c>
    </row>
    <row r="6536" spans="1:3" x14ac:dyDescent="0.25">
      <c r="A6536">
        <v>6533</v>
      </c>
      <c r="C6536" s="110" t="str">
        <f t="shared" si="102"/>
        <v/>
      </c>
    </row>
    <row r="6537" spans="1:3" x14ac:dyDescent="0.25">
      <c r="A6537">
        <v>6534</v>
      </c>
      <c r="C6537" s="110" t="str">
        <f t="shared" si="102"/>
        <v/>
      </c>
    </row>
    <row r="6538" spans="1:3" x14ac:dyDescent="0.25">
      <c r="A6538">
        <v>6535</v>
      </c>
      <c r="C6538" s="110" t="str">
        <f t="shared" si="102"/>
        <v/>
      </c>
    </row>
    <row r="6539" spans="1:3" x14ac:dyDescent="0.25">
      <c r="A6539">
        <v>6536</v>
      </c>
      <c r="C6539" s="110" t="str">
        <f t="shared" si="102"/>
        <v/>
      </c>
    </row>
    <row r="6540" spans="1:3" x14ac:dyDescent="0.25">
      <c r="A6540">
        <v>6537</v>
      </c>
      <c r="C6540" s="110" t="str">
        <f t="shared" si="102"/>
        <v/>
      </c>
    </row>
    <row r="6541" spans="1:3" x14ac:dyDescent="0.25">
      <c r="A6541">
        <v>6538</v>
      </c>
      <c r="C6541" s="110" t="str">
        <f t="shared" si="102"/>
        <v/>
      </c>
    </row>
    <row r="6542" spans="1:3" x14ac:dyDescent="0.25">
      <c r="A6542">
        <v>6539</v>
      </c>
      <c r="C6542" s="110" t="str">
        <f t="shared" si="102"/>
        <v/>
      </c>
    </row>
    <row r="6543" spans="1:3" x14ac:dyDescent="0.25">
      <c r="A6543">
        <v>6540</v>
      </c>
      <c r="C6543" s="110" t="str">
        <f t="shared" si="102"/>
        <v/>
      </c>
    </row>
    <row r="6544" spans="1:3" x14ac:dyDescent="0.25">
      <c r="A6544">
        <v>6541</v>
      </c>
      <c r="C6544" s="110" t="str">
        <f t="shared" si="102"/>
        <v/>
      </c>
    </row>
    <row r="6545" spans="1:3" x14ac:dyDescent="0.25">
      <c r="A6545">
        <v>6542</v>
      </c>
      <c r="C6545" s="110" t="str">
        <f t="shared" si="102"/>
        <v/>
      </c>
    </row>
    <row r="6546" spans="1:3" x14ac:dyDescent="0.25">
      <c r="A6546">
        <v>6543</v>
      </c>
      <c r="C6546" s="110" t="str">
        <f t="shared" si="102"/>
        <v/>
      </c>
    </row>
    <row r="6547" spans="1:3" x14ac:dyDescent="0.25">
      <c r="A6547">
        <v>6544</v>
      </c>
      <c r="C6547" s="110" t="str">
        <f t="shared" si="102"/>
        <v/>
      </c>
    </row>
    <row r="6548" spans="1:3" x14ac:dyDescent="0.25">
      <c r="A6548">
        <v>6545</v>
      </c>
      <c r="C6548" s="110" t="str">
        <f t="shared" si="102"/>
        <v/>
      </c>
    </row>
    <row r="6549" spans="1:3" x14ac:dyDescent="0.25">
      <c r="A6549">
        <v>6546</v>
      </c>
      <c r="C6549" s="110" t="str">
        <f t="shared" si="102"/>
        <v/>
      </c>
    </row>
    <row r="6550" spans="1:3" x14ac:dyDescent="0.25">
      <c r="A6550">
        <v>6547</v>
      </c>
      <c r="C6550" s="110" t="str">
        <f t="shared" si="102"/>
        <v/>
      </c>
    </row>
    <row r="6551" spans="1:3" x14ac:dyDescent="0.25">
      <c r="A6551">
        <v>6548</v>
      </c>
      <c r="C6551" s="110" t="str">
        <f t="shared" si="102"/>
        <v/>
      </c>
    </row>
    <row r="6552" spans="1:3" x14ac:dyDescent="0.25">
      <c r="A6552">
        <v>6549</v>
      </c>
      <c r="C6552" s="110" t="str">
        <f t="shared" si="102"/>
        <v/>
      </c>
    </row>
    <row r="6553" spans="1:3" x14ac:dyDescent="0.25">
      <c r="A6553">
        <v>6550</v>
      </c>
      <c r="C6553" s="110" t="str">
        <f t="shared" si="102"/>
        <v/>
      </c>
    </row>
    <row r="6554" spans="1:3" x14ac:dyDescent="0.25">
      <c r="A6554">
        <v>6551</v>
      </c>
      <c r="C6554" s="110" t="str">
        <f t="shared" si="102"/>
        <v/>
      </c>
    </row>
    <row r="6555" spans="1:3" x14ac:dyDescent="0.25">
      <c r="A6555">
        <v>6552</v>
      </c>
      <c r="C6555" s="110" t="str">
        <f t="shared" si="102"/>
        <v/>
      </c>
    </row>
    <row r="6556" spans="1:3" x14ac:dyDescent="0.25">
      <c r="A6556">
        <v>6553</v>
      </c>
      <c r="C6556" s="110" t="str">
        <f t="shared" si="102"/>
        <v/>
      </c>
    </row>
    <row r="6557" spans="1:3" x14ac:dyDescent="0.25">
      <c r="A6557">
        <v>6554</v>
      </c>
      <c r="C6557" s="110" t="str">
        <f t="shared" si="102"/>
        <v/>
      </c>
    </row>
    <row r="6558" spans="1:3" x14ac:dyDescent="0.25">
      <c r="A6558">
        <v>6555</v>
      </c>
      <c r="C6558" s="110" t="str">
        <f t="shared" si="102"/>
        <v/>
      </c>
    </row>
    <row r="6559" spans="1:3" x14ac:dyDescent="0.25">
      <c r="A6559">
        <v>6556</v>
      </c>
      <c r="C6559" s="110" t="str">
        <f t="shared" si="102"/>
        <v/>
      </c>
    </row>
    <row r="6560" spans="1:3" x14ac:dyDescent="0.25">
      <c r="A6560">
        <v>6557</v>
      </c>
      <c r="C6560" s="110" t="str">
        <f t="shared" si="102"/>
        <v/>
      </c>
    </row>
    <row r="6561" spans="1:3" x14ac:dyDescent="0.25">
      <c r="A6561">
        <v>6558</v>
      </c>
      <c r="C6561" s="110" t="str">
        <f t="shared" si="102"/>
        <v/>
      </c>
    </row>
    <row r="6562" spans="1:3" x14ac:dyDescent="0.25">
      <c r="A6562">
        <v>6559</v>
      </c>
      <c r="C6562" s="110" t="str">
        <f t="shared" si="102"/>
        <v/>
      </c>
    </row>
    <row r="6563" spans="1:3" x14ac:dyDescent="0.25">
      <c r="A6563">
        <v>6560</v>
      </c>
      <c r="C6563" s="110" t="str">
        <f t="shared" si="102"/>
        <v/>
      </c>
    </row>
    <row r="6564" spans="1:3" x14ac:dyDescent="0.25">
      <c r="A6564">
        <v>6561</v>
      </c>
      <c r="C6564" s="110" t="str">
        <f t="shared" si="102"/>
        <v/>
      </c>
    </row>
    <row r="6565" spans="1:3" x14ac:dyDescent="0.25">
      <c r="A6565">
        <v>6562</v>
      </c>
      <c r="C6565" s="110" t="str">
        <f t="shared" si="102"/>
        <v/>
      </c>
    </row>
    <row r="6566" spans="1:3" x14ac:dyDescent="0.25">
      <c r="A6566">
        <v>6563</v>
      </c>
      <c r="C6566" s="110" t="str">
        <f t="shared" si="102"/>
        <v/>
      </c>
    </row>
    <row r="6567" spans="1:3" x14ac:dyDescent="0.25">
      <c r="A6567">
        <v>6564</v>
      </c>
      <c r="C6567" s="110" t="str">
        <f t="shared" si="102"/>
        <v/>
      </c>
    </row>
    <row r="6568" spans="1:3" x14ac:dyDescent="0.25">
      <c r="A6568">
        <v>6565</v>
      </c>
      <c r="C6568" s="110" t="str">
        <f t="shared" si="102"/>
        <v/>
      </c>
    </row>
    <row r="6569" spans="1:3" x14ac:dyDescent="0.25">
      <c r="A6569">
        <v>6566</v>
      </c>
      <c r="C6569" s="110" t="str">
        <f t="shared" si="102"/>
        <v/>
      </c>
    </row>
    <row r="6570" spans="1:3" x14ac:dyDescent="0.25">
      <c r="A6570">
        <v>6567</v>
      </c>
      <c r="C6570" s="110" t="str">
        <f t="shared" si="102"/>
        <v/>
      </c>
    </row>
    <row r="6571" spans="1:3" x14ac:dyDescent="0.25">
      <c r="A6571">
        <v>6568</v>
      </c>
      <c r="C6571" s="110" t="str">
        <f t="shared" si="102"/>
        <v/>
      </c>
    </row>
    <row r="6572" spans="1:3" x14ac:dyDescent="0.25">
      <c r="A6572">
        <v>6569</v>
      </c>
      <c r="C6572" s="110" t="str">
        <f t="shared" si="102"/>
        <v/>
      </c>
    </row>
    <row r="6573" spans="1:3" x14ac:dyDescent="0.25">
      <c r="A6573">
        <v>6570</v>
      </c>
      <c r="C6573" s="110" t="str">
        <f t="shared" si="102"/>
        <v/>
      </c>
    </row>
    <row r="6574" spans="1:3" x14ac:dyDescent="0.25">
      <c r="A6574">
        <v>6571</v>
      </c>
      <c r="C6574" s="110" t="str">
        <f t="shared" si="102"/>
        <v/>
      </c>
    </row>
    <row r="6575" spans="1:3" x14ac:dyDescent="0.25">
      <c r="A6575">
        <v>6572</v>
      </c>
      <c r="C6575" s="110" t="str">
        <f t="shared" si="102"/>
        <v/>
      </c>
    </row>
    <row r="6576" spans="1:3" x14ac:dyDescent="0.25">
      <c r="A6576">
        <v>6573</v>
      </c>
      <c r="C6576" s="110" t="str">
        <f t="shared" si="102"/>
        <v/>
      </c>
    </row>
    <row r="6577" spans="1:3" x14ac:dyDescent="0.25">
      <c r="A6577">
        <v>6574</v>
      </c>
      <c r="C6577" s="110" t="str">
        <f t="shared" si="102"/>
        <v/>
      </c>
    </row>
    <row r="6578" spans="1:3" x14ac:dyDescent="0.25">
      <c r="A6578">
        <v>6575</v>
      </c>
      <c r="C6578" s="110" t="str">
        <f t="shared" si="102"/>
        <v/>
      </c>
    </row>
    <row r="6579" spans="1:3" x14ac:dyDescent="0.25">
      <c r="A6579">
        <v>6576</v>
      </c>
      <c r="C6579" s="110" t="str">
        <f t="shared" si="102"/>
        <v/>
      </c>
    </row>
    <row r="6580" spans="1:3" x14ac:dyDescent="0.25">
      <c r="A6580">
        <v>6577</v>
      </c>
      <c r="C6580" s="110" t="str">
        <f t="shared" si="102"/>
        <v/>
      </c>
    </row>
    <row r="6581" spans="1:3" x14ac:dyDescent="0.25">
      <c r="A6581">
        <v>6578</v>
      </c>
      <c r="C6581" s="110" t="str">
        <f t="shared" si="102"/>
        <v/>
      </c>
    </row>
    <row r="6582" spans="1:3" x14ac:dyDescent="0.25">
      <c r="A6582">
        <v>6579</v>
      </c>
      <c r="C6582" s="110" t="str">
        <f t="shared" si="102"/>
        <v/>
      </c>
    </row>
    <row r="6583" spans="1:3" x14ac:dyDescent="0.25">
      <c r="A6583">
        <v>6580</v>
      </c>
      <c r="C6583" s="110" t="str">
        <f t="shared" si="102"/>
        <v/>
      </c>
    </row>
    <row r="6584" spans="1:3" x14ac:dyDescent="0.25">
      <c r="A6584">
        <v>6581</v>
      </c>
      <c r="C6584" s="110" t="str">
        <f t="shared" si="102"/>
        <v/>
      </c>
    </row>
    <row r="6585" spans="1:3" x14ac:dyDescent="0.25">
      <c r="A6585">
        <v>6582</v>
      </c>
      <c r="C6585" s="110" t="str">
        <f t="shared" si="102"/>
        <v/>
      </c>
    </row>
    <row r="6586" spans="1:3" x14ac:dyDescent="0.25">
      <c r="A6586">
        <v>6583</v>
      </c>
      <c r="C6586" s="110" t="str">
        <f t="shared" si="102"/>
        <v/>
      </c>
    </row>
    <row r="6587" spans="1:3" x14ac:dyDescent="0.25">
      <c r="A6587">
        <v>6584</v>
      </c>
      <c r="C6587" s="110" t="str">
        <f t="shared" si="102"/>
        <v/>
      </c>
    </row>
    <row r="6588" spans="1:3" x14ac:dyDescent="0.25">
      <c r="A6588">
        <v>6585</v>
      </c>
      <c r="C6588" s="110" t="str">
        <f t="shared" si="102"/>
        <v/>
      </c>
    </row>
    <row r="6589" spans="1:3" x14ac:dyDescent="0.25">
      <c r="A6589">
        <v>6586</v>
      </c>
      <c r="C6589" s="110" t="str">
        <f t="shared" si="102"/>
        <v/>
      </c>
    </row>
    <row r="6590" spans="1:3" x14ac:dyDescent="0.25">
      <c r="A6590">
        <v>6587</v>
      </c>
      <c r="C6590" s="110" t="str">
        <f t="shared" si="102"/>
        <v/>
      </c>
    </row>
    <row r="6591" spans="1:3" x14ac:dyDescent="0.25">
      <c r="A6591">
        <v>6588</v>
      </c>
      <c r="C6591" s="110" t="str">
        <f t="shared" si="102"/>
        <v/>
      </c>
    </row>
    <row r="6592" spans="1:3" x14ac:dyDescent="0.25">
      <c r="A6592">
        <v>6589</v>
      </c>
      <c r="C6592" s="110" t="str">
        <f t="shared" si="102"/>
        <v/>
      </c>
    </row>
    <row r="6593" spans="1:3" x14ac:dyDescent="0.25">
      <c r="A6593">
        <v>6590</v>
      </c>
      <c r="C6593" s="110" t="str">
        <f t="shared" si="102"/>
        <v/>
      </c>
    </row>
    <row r="6594" spans="1:3" x14ac:dyDescent="0.25">
      <c r="A6594">
        <v>6591</v>
      </c>
      <c r="C6594" s="110" t="str">
        <f t="shared" si="102"/>
        <v/>
      </c>
    </row>
    <row r="6595" spans="1:3" x14ac:dyDescent="0.25">
      <c r="A6595">
        <v>6592</v>
      </c>
      <c r="C6595" s="110" t="str">
        <f t="shared" si="102"/>
        <v/>
      </c>
    </row>
    <row r="6596" spans="1:3" x14ac:dyDescent="0.25">
      <c r="A6596">
        <v>6593</v>
      </c>
      <c r="C6596" s="110" t="str">
        <f t="shared" ref="C6596:C6659" si="103">IF(B6596="","",B6596+15)</f>
        <v/>
      </c>
    </row>
    <row r="6597" spans="1:3" x14ac:dyDescent="0.25">
      <c r="A6597">
        <v>6594</v>
      </c>
      <c r="C6597" s="110" t="str">
        <f t="shared" si="103"/>
        <v/>
      </c>
    </row>
    <row r="6598" spans="1:3" x14ac:dyDescent="0.25">
      <c r="A6598">
        <v>6595</v>
      </c>
      <c r="C6598" s="110" t="str">
        <f t="shared" si="103"/>
        <v/>
      </c>
    </row>
    <row r="6599" spans="1:3" x14ac:dyDescent="0.25">
      <c r="A6599">
        <v>6596</v>
      </c>
      <c r="C6599" s="110" t="str">
        <f t="shared" si="103"/>
        <v/>
      </c>
    </row>
    <row r="6600" spans="1:3" x14ac:dyDescent="0.25">
      <c r="A6600">
        <v>6597</v>
      </c>
      <c r="C6600" s="110" t="str">
        <f t="shared" si="103"/>
        <v/>
      </c>
    </row>
    <row r="6601" spans="1:3" x14ac:dyDescent="0.25">
      <c r="A6601">
        <v>6598</v>
      </c>
      <c r="C6601" s="110" t="str">
        <f t="shared" si="103"/>
        <v/>
      </c>
    </row>
    <row r="6602" spans="1:3" x14ac:dyDescent="0.25">
      <c r="A6602">
        <v>6599</v>
      </c>
      <c r="C6602" s="110" t="str">
        <f t="shared" si="103"/>
        <v/>
      </c>
    </row>
    <row r="6603" spans="1:3" x14ac:dyDescent="0.25">
      <c r="A6603">
        <v>6600</v>
      </c>
      <c r="C6603" s="110" t="str">
        <f t="shared" si="103"/>
        <v/>
      </c>
    </row>
    <row r="6604" spans="1:3" x14ac:dyDescent="0.25">
      <c r="A6604">
        <v>6601</v>
      </c>
      <c r="C6604" s="110" t="str">
        <f t="shared" si="103"/>
        <v/>
      </c>
    </row>
    <row r="6605" spans="1:3" x14ac:dyDescent="0.25">
      <c r="A6605">
        <v>6602</v>
      </c>
      <c r="C6605" s="110" t="str">
        <f t="shared" si="103"/>
        <v/>
      </c>
    </row>
    <row r="6606" spans="1:3" x14ac:dyDescent="0.25">
      <c r="A6606">
        <v>6603</v>
      </c>
      <c r="C6606" s="110" t="str">
        <f t="shared" si="103"/>
        <v/>
      </c>
    </row>
    <row r="6607" spans="1:3" x14ac:dyDescent="0.25">
      <c r="A6607">
        <v>6604</v>
      </c>
      <c r="C6607" s="110" t="str">
        <f t="shared" si="103"/>
        <v/>
      </c>
    </row>
    <row r="6608" spans="1:3" x14ac:dyDescent="0.25">
      <c r="A6608">
        <v>6605</v>
      </c>
      <c r="C6608" s="110" t="str">
        <f t="shared" si="103"/>
        <v/>
      </c>
    </row>
    <row r="6609" spans="1:3" x14ac:dyDescent="0.25">
      <c r="A6609">
        <v>6606</v>
      </c>
      <c r="C6609" s="110" t="str">
        <f t="shared" si="103"/>
        <v/>
      </c>
    </row>
    <row r="6610" spans="1:3" x14ac:dyDescent="0.25">
      <c r="A6610">
        <v>6607</v>
      </c>
      <c r="C6610" s="110" t="str">
        <f t="shared" si="103"/>
        <v/>
      </c>
    </row>
    <row r="6611" spans="1:3" x14ac:dyDescent="0.25">
      <c r="A6611">
        <v>6608</v>
      </c>
      <c r="C6611" s="110" t="str">
        <f t="shared" si="103"/>
        <v/>
      </c>
    </row>
    <row r="6612" spans="1:3" x14ac:dyDescent="0.25">
      <c r="A6612">
        <v>6609</v>
      </c>
      <c r="C6612" s="110" t="str">
        <f t="shared" si="103"/>
        <v/>
      </c>
    </row>
    <row r="6613" spans="1:3" x14ac:dyDescent="0.25">
      <c r="A6613">
        <v>6610</v>
      </c>
      <c r="C6613" s="110" t="str">
        <f t="shared" si="103"/>
        <v/>
      </c>
    </row>
    <row r="6614" spans="1:3" x14ac:dyDescent="0.25">
      <c r="A6614">
        <v>6611</v>
      </c>
      <c r="C6614" s="110" t="str">
        <f t="shared" si="103"/>
        <v/>
      </c>
    </row>
    <row r="6615" spans="1:3" x14ac:dyDescent="0.25">
      <c r="A6615">
        <v>6612</v>
      </c>
      <c r="C6615" s="110" t="str">
        <f t="shared" si="103"/>
        <v/>
      </c>
    </row>
    <row r="6616" spans="1:3" x14ac:dyDescent="0.25">
      <c r="A6616">
        <v>6613</v>
      </c>
      <c r="C6616" s="110" t="str">
        <f t="shared" si="103"/>
        <v/>
      </c>
    </row>
    <row r="6617" spans="1:3" x14ac:dyDescent="0.25">
      <c r="A6617">
        <v>6614</v>
      </c>
      <c r="C6617" s="110" t="str">
        <f t="shared" si="103"/>
        <v/>
      </c>
    </row>
    <row r="6618" spans="1:3" x14ac:dyDescent="0.25">
      <c r="A6618">
        <v>6615</v>
      </c>
      <c r="C6618" s="110" t="str">
        <f t="shared" si="103"/>
        <v/>
      </c>
    </row>
    <row r="6619" spans="1:3" x14ac:dyDescent="0.25">
      <c r="A6619">
        <v>6616</v>
      </c>
      <c r="C6619" s="110" t="str">
        <f t="shared" si="103"/>
        <v/>
      </c>
    </row>
    <row r="6620" spans="1:3" x14ac:dyDescent="0.25">
      <c r="A6620">
        <v>6617</v>
      </c>
      <c r="C6620" s="110" t="str">
        <f t="shared" si="103"/>
        <v/>
      </c>
    </row>
    <row r="6621" spans="1:3" x14ac:dyDescent="0.25">
      <c r="A6621">
        <v>6618</v>
      </c>
      <c r="C6621" s="110" t="str">
        <f t="shared" si="103"/>
        <v/>
      </c>
    </row>
    <row r="6622" spans="1:3" x14ac:dyDescent="0.25">
      <c r="A6622">
        <v>6619</v>
      </c>
      <c r="C6622" s="110" t="str">
        <f t="shared" si="103"/>
        <v/>
      </c>
    </row>
    <row r="6623" spans="1:3" x14ac:dyDescent="0.25">
      <c r="A6623">
        <v>6620</v>
      </c>
      <c r="C6623" s="110" t="str">
        <f t="shared" si="103"/>
        <v/>
      </c>
    </row>
    <row r="6624" spans="1:3" x14ac:dyDescent="0.25">
      <c r="A6624">
        <v>6621</v>
      </c>
      <c r="C6624" s="110" t="str">
        <f t="shared" si="103"/>
        <v/>
      </c>
    </row>
    <row r="6625" spans="1:3" x14ac:dyDescent="0.25">
      <c r="A6625">
        <v>6622</v>
      </c>
      <c r="C6625" s="110" t="str">
        <f t="shared" si="103"/>
        <v/>
      </c>
    </row>
    <row r="6626" spans="1:3" x14ac:dyDescent="0.25">
      <c r="A6626">
        <v>6623</v>
      </c>
      <c r="C6626" s="110" t="str">
        <f t="shared" si="103"/>
        <v/>
      </c>
    </row>
    <row r="6627" spans="1:3" x14ac:dyDescent="0.25">
      <c r="A6627">
        <v>6624</v>
      </c>
      <c r="C6627" s="110" t="str">
        <f t="shared" si="103"/>
        <v/>
      </c>
    </row>
    <row r="6628" spans="1:3" x14ac:dyDescent="0.25">
      <c r="A6628">
        <v>6625</v>
      </c>
      <c r="C6628" s="110" t="str">
        <f t="shared" si="103"/>
        <v/>
      </c>
    </row>
    <row r="6629" spans="1:3" x14ac:dyDescent="0.25">
      <c r="A6629">
        <v>6626</v>
      </c>
      <c r="C6629" s="110" t="str">
        <f t="shared" si="103"/>
        <v/>
      </c>
    </row>
    <row r="6630" spans="1:3" x14ac:dyDescent="0.25">
      <c r="A6630">
        <v>6627</v>
      </c>
      <c r="C6630" s="110" t="str">
        <f t="shared" si="103"/>
        <v/>
      </c>
    </row>
    <row r="6631" spans="1:3" x14ac:dyDescent="0.25">
      <c r="A6631">
        <v>6628</v>
      </c>
      <c r="C6631" s="110" t="str">
        <f t="shared" si="103"/>
        <v/>
      </c>
    </row>
    <row r="6632" spans="1:3" x14ac:dyDescent="0.25">
      <c r="A6632">
        <v>6629</v>
      </c>
      <c r="C6632" s="110" t="str">
        <f t="shared" si="103"/>
        <v/>
      </c>
    </row>
    <row r="6633" spans="1:3" x14ac:dyDescent="0.25">
      <c r="A6633">
        <v>6630</v>
      </c>
      <c r="C6633" s="110" t="str">
        <f t="shared" si="103"/>
        <v/>
      </c>
    </row>
    <row r="6634" spans="1:3" x14ac:dyDescent="0.25">
      <c r="A6634">
        <v>6631</v>
      </c>
      <c r="C6634" s="110" t="str">
        <f t="shared" si="103"/>
        <v/>
      </c>
    </row>
    <row r="6635" spans="1:3" x14ac:dyDescent="0.25">
      <c r="A6635">
        <v>6632</v>
      </c>
      <c r="C6635" s="110" t="str">
        <f t="shared" si="103"/>
        <v/>
      </c>
    </row>
    <row r="6636" spans="1:3" x14ac:dyDescent="0.25">
      <c r="A6636">
        <v>6633</v>
      </c>
      <c r="C6636" s="110" t="str">
        <f t="shared" si="103"/>
        <v/>
      </c>
    </row>
    <row r="6637" spans="1:3" x14ac:dyDescent="0.25">
      <c r="A6637">
        <v>6634</v>
      </c>
      <c r="C6637" s="110" t="str">
        <f t="shared" si="103"/>
        <v/>
      </c>
    </row>
    <row r="6638" spans="1:3" x14ac:dyDescent="0.25">
      <c r="A6638">
        <v>6635</v>
      </c>
      <c r="C6638" s="110" t="str">
        <f t="shared" si="103"/>
        <v/>
      </c>
    </row>
    <row r="6639" spans="1:3" x14ac:dyDescent="0.25">
      <c r="A6639">
        <v>6636</v>
      </c>
      <c r="C6639" s="110" t="str">
        <f t="shared" si="103"/>
        <v/>
      </c>
    </row>
    <row r="6640" spans="1:3" x14ac:dyDescent="0.25">
      <c r="A6640">
        <v>6637</v>
      </c>
      <c r="C6640" s="110" t="str">
        <f t="shared" si="103"/>
        <v/>
      </c>
    </row>
    <row r="6641" spans="1:3" x14ac:dyDescent="0.25">
      <c r="A6641">
        <v>6638</v>
      </c>
      <c r="C6641" s="110" t="str">
        <f t="shared" si="103"/>
        <v/>
      </c>
    </row>
    <row r="6642" spans="1:3" x14ac:dyDescent="0.25">
      <c r="A6642">
        <v>6639</v>
      </c>
      <c r="C6642" s="110" t="str">
        <f t="shared" si="103"/>
        <v/>
      </c>
    </row>
    <row r="6643" spans="1:3" x14ac:dyDescent="0.25">
      <c r="A6643">
        <v>6640</v>
      </c>
      <c r="C6643" s="110" t="str">
        <f t="shared" si="103"/>
        <v/>
      </c>
    </row>
    <row r="6644" spans="1:3" x14ac:dyDescent="0.25">
      <c r="A6644">
        <v>6641</v>
      </c>
      <c r="C6644" s="110" t="str">
        <f t="shared" si="103"/>
        <v/>
      </c>
    </row>
    <row r="6645" spans="1:3" x14ac:dyDescent="0.25">
      <c r="A6645">
        <v>6642</v>
      </c>
      <c r="C6645" s="110" t="str">
        <f t="shared" si="103"/>
        <v/>
      </c>
    </row>
    <row r="6646" spans="1:3" x14ac:dyDescent="0.25">
      <c r="A6646">
        <v>6643</v>
      </c>
      <c r="C6646" s="110" t="str">
        <f t="shared" si="103"/>
        <v/>
      </c>
    </row>
    <row r="6647" spans="1:3" x14ac:dyDescent="0.25">
      <c r="A6647">
        <v>6644</v>
      </c>
      <c r="C6647" s="110" t="str">
        <f t="shared" si="103"/>
        <v/>
      </c>
    </row>
    <row r="6648" spans="1:3" x14ac:dyDescent="0.25">
      <c r="A6648">
        <v>6645</v>
      </c>
      <c r="C6648" s="110" t="str">
        <f t="shared" si="103"/>
        <v/>
      </c>
    </row>
    <row r="6649" spans="1:3" x14ac:dyDescent="0.25">
      <c r="A6649">
        <v>6646</v>
      </c>
      <c r="C6649" s="110" t="str">
        <f t="shared" si="103"/>
        <v/>
      </c>
    </row>
    <row r="6650" spans="1:3" x14ac:dyDescent="0.25">
      <c r="A6650">
        <v>6647</v>
      </c>
      <c r="C6650" s="110" t="str">
        <f t="shared" si="103"/>
        <v/>
      </c>
    </row>
    <row r="6651" spans="1:3" x14ac:dyDescent="0.25">
      <c r="A6651">
        <v>6648</v>
      </c>
      <c r="C6651" s="110" t="str">
        <f t="shared" si="103"/>
        <v/>
      </c>
    </row>
    <row r="6652" spans="1:3" x14ac:dyDescent="0.25">
      <c r="A6652">
        <v>6649</v>
      </c>
      <c r="C6652" s="110" t="str">
        <f t="shared" si="103"/>
        <v/>
      </c>
    </row>
    <row r="6653" spans="1:3" x14ac:dyDescent="0.25">
      <c r="A6653">
        <v>6650</v>
      </c>
      <c r="C6653" s="110" t="str">
        <f t="shared" si="103"/>
        <v/>
      </c>
    </row>
    <row r="6654" spans="1:3" x14ac:dyDescent="0.25">
      <c r="A6654">
        <v>6651</v>
      </c>
      <c r="C6654" s="110" t="str">
        <f t="shared" si="103"/>
        <v/>
      </c>
    </row>
    <row r="6655" spans="1:3" x14ac:dyDescent="0.25">
      <c r="A6655">
        <v>6652</v>
      </c>
      <c r="C6655" s="110" t="str">
        <f t="shared" si="103"/>
        <v/>
      </c>
    </row>
    <row r="6656" spans="1:3" x14ac:dyDescent="0.25">
      <c r="A6656">
        <v>6653</v>
      </c>
      <c r="C6656" s="110" t="str">
        <f t="shared" si="103"/>
        <v/>
      </c>
    </row>
    <row r="6657" spans="1:3" x14ac:dyDescent="0.25">
      <c r="A6657">
        <v>6654</v>
      </c>
      <c r="C6657" s="110" t="str">
        <f t="shared" si="103"/>
        <v/>
      </c>
    </row>
    <row r="6658" spans="1:3" x14ac:dyDescent="0.25">
      <c r="A6658">
        <v>6655</v>
      </c>
      <c r="C6658" s="110" t="str">
        <f t="shared" si="103"/>
        <v/>
      </c>
    </row>
    <row r="6659" spans="1:3" x14ac:dyDescent="0.25">
      <c r="A6659">
        <v>6656</v>
      </c>
      <c r="C6659" s="110" t="str">
        <f t="shared" si="103"/>
        <v/>
      </c>
    </row>
    <row r="6660" spans="1:3" x14ac:dyDescent="0.25">
      <c r="A6660">
        <v>6657</v>
      </c>
      <c r="C6660" s="110" t="str">
        <f t="shared" ref="C6660:C6723" si="104">IF(B6660="","",B6660+15)</f>
        <v/>
      </c>
    </row>
    <row r="6661" spans="1:3" x14ac:dyDescent="0.25">
      <c r="A6661">
        <v>6658</v>
      </c>
      <c r="C6661" s="110" t="str">
        <f t="shared" si="104"/>
        <v/>
      </c>
    </row>
    <row r="6662" spans="1:3" x14ac:dyDescent="0.25">
      <c r="A6662">
        <v>6659</v>
      </c>
      <c r="C6662" s="110" t="str">
        <f t="shared" si="104"/>
        <v/>
      </c>
    </row>
    <row r="6663" spans="1:3" x14ac:dyDescent="0.25">
      <c r="A6663">
        <v>6660</v>
      </c>
      <c r="C6663" s="110" t="str">
        <f t="shared" si="104"/>
        <v/>
      </c>
    </row>
    <row r="6664" spans="1:3" x14ac:dyDescent="0.25">
      <c r="A6664">
        <v>6661</v>
      </c>
      <c r="C6664" s="110" t="str">
        <f t="shared" si="104"/>
        <v/>
      </c>
    </row>
    <row r="6665" spans="1:3" x14ac:dyDescent="0.25">
      <c r="A6665">
        <v>6662</v>
      </c>
      <c r="C6665" s="110" t="str">
        <f t="shared" si="104"/>
        <v/>
      </c>
    </row>
    <row r="6666" spans="1:3" x14ac:dyDescent="0.25">
      <c r="A6666">
        <v>6663</v>
      </c>
      <c r="C6666" s="110" t="str">
        <f t="shared" si="104"/>
        <v/>
      </c>
    </row>
    <row r="6667" spans="1:3" x14ac:dyDescent="0.25">
      <c r="A6667">
        <v>6664</v>
      </c>
      <c r="C6667" s="110" t="str">
        <f t="shared" si="104"/>
        <v/>
      </c>
    </row>
    <row r="6668" spans="1:3" x14ac:dyDescent="0.25">
      <c r="A6668">
        <v>6665</v>
      </c>
      <c r="C6668" s="110" t="str">
        <f t="shared" si="104"/>
        <v/>
      </c>
    </row>
    <row r="6669" spans="1:3" x14ac:dyDescent="0.25">
      <c r="A6669">
        <v>6666</v>
      </c>
      <c r="C6669" s="110" t="str">
        <f t="shared" si="104"/>
        <v/>
      </c>
    </row>
    <row r="6670" spans="1:3" x14ac:dyDescent="0.25">
      <c r="A6670">
        <v>6667</v>
      </c>
      <c r="C6670" s="110" t="str">
        <f t="shared" si="104"/>
        <v/>
      </c>
    </row>
    <row r="6671" spans="1:3" x14ac:dyDescent="0.25">
      <c r="A6671">
        <v>6668</v>
      </c>
      <c r="C6671" s="110" t="str">
        <f t="shared" si="104"/>
        <v/>
      </c>
    </row>
    <row r="6672" spans="1:3" x14ac:dyDescent="0.25">
      <c r="A6672">
        <v>6669</v>
      </c>
      <c r="C6672" s="110" t="str">
        <f t="shared" si="104"/>
        <v/>
      </c>
    </row>
    <row r="6673" spans="1:3" x14ac:dyDescent="0.25">
      <c r="A6673">
        <v>6670</v>
      </c>
      <c r="C6673" s="110" t="str">
        <f t="shared" si="104"/>
        <v/>
      </c>
    </row>
    <row r="6674" spans="1:3" x14ac:dyDescent="0.25">
      <c r="A6674">
        <v>6671</v>
      </c>
      <c r="C6674" s="110" t="str">
        <f t="shared" si="104"/>
        <v/>
      </c>
    </row>
    <row r="6675" spans="1:3" x14ac:dyDescent="0.25">
      <c r="A6675">
        <v>6672</v>
      </c>
      <c r="C6675" s="110" t="str">
        <f t="shared" si="104"/>
        <v/>
      </c>
    </row>
    <row r="6676" spans="1:3" x14ac:dyDescent="0.25">
      <c r="A6676">
        <v>6673</v>
      </c>
      <c r="C6676" s="110" t="str">
        <f t="shared" si="104"/>
        <v/>
      </c>
    </row>
    <row r="6677" spans="1:3" x14ac:dyDescent="0.25">
      <c r="A6677">
        <v>6674</v>
      </c>
      <c r="C6677" s="110" t="str">
        <f t="shared" si="104"/>
        <v/>
      </c>
    </row>
    <row r="6678" spans="1:3" x14ac:dyDescent="0.25">
      <c r="A6678">
        <v>6675</v>
      </c>
      <c r="C6678" s="110" t="str">
        <f t="shared" si="104"/>
        <v/>
      </c>
    </row>
    <row r="6679" spans="1:3" x14ac:dyDescent="0.25">
      <c r="A6679">
        <v>6676</v>
      </c>
      <c r="C6679" s="110" t="str">
        <f t="shared" si="104"/>
        <v/>
      </c>
    </row>
    <row r="6680" spans="1:3" x14ac:dyDescent="0.25">
      <c r="A6680">
        <v>6677</v>
      </c>
      <c r="C6680" s="110" t="str">
        <f t="shared" si="104"/>
        <v/>
      </c>
    </row>
    <row r="6681" spans="1:3" x14ac:dyDescent="0.25">
      <c r="A6681">
        <v>6678</v>
      </c>
      <c r="C6681" s="110" t="str">
        <f t="shared" si="104"/>
        <v/>
      </c>
    </row>
    <row r="6682" spans="1:3" x14ac:dyDescent="0.25">
      <c r="A6682">
        <v>6679</v>
      </c>
      <c r="C6682" s="110" t="str">
        <f t="shared" si="104"/>
        <v/>
      </c>
    </row>
    <row r="6683" spans="1:3" x14ac:dyDescent="0.25">
      <c r="A6683">
        <v>6680</v>
      </c>
      <c r="C6683" s="110" t="str">
        <f t="shared" si="104"/>
        <v/>
      </c>
    </row>
    <row r="6684" spans="1:3" x14ac:dyDescent="0.25">
      <c r="A6684">
        <v>6681</v>
      </c>
      <c r="C6684" s="110" t="str">
        <f t="shared" si="104"/>
        <v/>
      </c>
    </row>
    <row r="6685" spans="1:3" x14ac:dyDescent="0.25">
      <c r="A6685">
        <v>6682</v>
      </c>
      <c r="C6685" s="110" t="str">
        <f t="shared" si="104"/>
        <v/>
      </c>
    </row>
    <row r="6686" spans="1:3" x14ac:dyDescent="0.25">
      <c r="A6686">
        <v>6683</v>
      </c>
      <c r="C6686" s="110" t="str">
        <f t="shared" si="104"/>
        <v/>
      </c>
    </row>
    <row r="6687" spans="1:3" x14ac:dyDescent="0.25">
      <c r="A6687">
        <v>6684</v>
      </c>
      <c r="C6687" s="110" t="str">
        <f t="shared" si="104"/>
        <v/>
      </c>
    </row>
    <row r="6688" spans="1:3" x14ac:dyDescent="0.25">
      <c r="A6688">
        <v>6685</v>
      </c>
      <c r="C6688" s="110" t="str">
        <f t="shared" si="104"/>
        <v/>
      </c>
    </row>
    <row r="6689" spans="1:3" x14ac:dyDescent="0.25">
      <c r="A6689">
        <v>6686</v>
      </c>
      <c r="C6689" s="110" t="str">
        <f t="shared" si="104"/>
        <v/>
      </c>
    </row>
    <row r="6690" spans="1:3" x14ac:dyDescent="0.25">
      <c r="A6690">
        <v>6687</v>
      </c>
      <c r="C6690" s="110" t="str">
        <f t="shared" si="104"/>
        <v/>
      </c>
    </row>
    <row r="6691" spans="1:3" x14ac:dyDescent="0.25">
      <c r="A6691">
        <v>6688</v>
      </c>
      <c r="C6691" s="110" t="str">
        <f t="shared" si="104"/>
        <v/>
      </c>
    </row>
    <row r="6692" spans="1:3" x14ac:dyDescent="0.25">
      <c r="A6692">
        <v>6689</v>
      </c>
      <c r="C6692" s="110" t="str">
        <f t="shared" si="104"/>
        <v/>
      </c>
    </row>
    <row r="6693" spans="1:3" x14ac:dyDescent="0.25">
      <c r="A6693">
        <v>6690</v>
      </c>
      <c r="C6693" s="110" t="str">
        <f t="shared" si="104"/>
        <v/>
      </c>
    </row>
    <row r="6694" spans="1:3" x14ac:dyDescent="0.25">
      <c r="A6694">
        <v>6691</v>
      </c>
      <c r="C6694" s="110" t="str">
        <f t="shared" si="104"/>
        <v/>
      </c>
    </row>
    <row r="6695" spans="1:3" x14ac:dyDescent="0.25">
      <c r="A6695">
        <v>6692</v>
      </c>
      <c r="C6695" s="110" t="str">
        <f t="shared" si="104"/>
        <v/>
      </c>
    </row>
    <row r="6696" spans="1:3" x14ac:dyDescent="0.25">
      <c r="A6696">
        <v>6693</v>
      </c>
      <c r="C6696" s="110" t="str">
        <f t="shared" si="104"/>
        <v/>
      </c>
    </row>
    <row r="6697" spans="1:3" x14ac:dyDescent="0.25">
      <c r="A6697">
        <v>6694</v>
      </c>
      <c r="C6697" s="110" t="str">
        <f t="shared" si="104"/>
        <v/>
      </c>
    </row>
    <row r="6698" spans="1:3" x14ac:dyDescent="0.25">
      <c r="A6698">
        <v>6695</v>
      </c>
      <c r="C6698" s="110" t="str">
        <f t="shared" si="104"/>
        <v/>
      </c>
    </row>
    <row r="6699" spans="1:3" x14ac:dyDescent="0.25">
      <c r="A6699">
        <v>6696</v>
      </c>
      <c r="C6699" s="110" t="str">
        <f t="shared" si="104"/>
        <v/>
      </c>
    </row>
    <row r="6700" spans="1:3" x14ac:dyDescent="0.25">
      <c r="A6700">
        <v>6697</v>
      </c>
      <c r="C6700" s="110" t="str">
        <f t="shared" si="104"/>
        <v/>
      </c>
    </row>
    <row r="6701" spans="1:3" x14ac:dyDescent="0.25">
      <c r="A6701">
        <v>6698</v>
      </c>
      <c r="C6701" s="110" t="str">
        <f t="shared" si="104"/>
        <v/>
      </c>
    </row>
    <row r="6702" spans="1:3" x14ac:dyDescent="0.25">
      <c r="A6702">
        <v>6699</v>
      </c>
      <c r="C6702" s="110" t="str">
        <f t="shared" si="104"/>
        <v/>
      </c>
    </row>
    <row r="6703" spans="1:3" x14ac:dyDescent="0.25">
      <c r="A6703">
        <v>6700</v>
      </c>
      <c r="C6703" s="110" t="str">
        <f t="shared" si="104"/>
        <v/>
      </c>
    </row>
    <row r="6704" spans="1:3" x14ac:dyDescent="0.25">
      <c r="A6704">
        <v>6701</v>
      </c>
      <c r="C6704" s="110" t="str">
        <f t="shared" si="104"/>
        <v/>
      </c>
    </row>
    <row r="6705" spans="1:3" x14ac:dyDescent="0.25">
      <c r="A6705">
        <v>6702</v>
      </c>
      <c r="C6705" s="110" t="str">
        <f t="shared" si="104"/>
        <v/>
      </c>
    </row>
    <row r="6706" spans="1:3" x14ac:dyDescent="0.25">
      <c r="A6706">
        <v>6703</v>
      </c>
      <c r="C6706" s="110" t="str">
        <f t="shared" si="104"/>
        <v/>
      </c>
    </row>
    <row r="6707" spans="1:3" x14ac:dyDescent="0.25">
      <c r="A6707">
        <v>6704</v>
      </c>
      <c r="C6707" s="110" t="str">
        <f t="shared" si="104"/>
        <v/>
      </c>
    </row>
    <row r="6708" spans="1:3" x14ac:dyDescent="0.25">
      <c r="A6708">
        <v>6705</v>
      </c>
      <c r="C6708" s="110" t="str">
        <f t="shared" si="104"/>
        <v/>
      </c>
    </row>
    <row r="6709" spans="1:3" x14ac:dyDescent="0.25">
      <c r="A6709">
        <v>6706</v>
      </c>
      <c r="C6709" s="110" t="str">
        <f t="shared" si="104"/>
        <v/>
      </c>
    </row>
    <row r="6710" spans="1:3" x14ac:dyDescent="0.25">
      <c r="A6710">
        <v>6707</v>
      </c>
      <c r="C6710" s="110" t="str">
        <f t="shared" si="104"/>
        <v/>
      </c>
    </row>
    <row r="6711" spans="1:3" x14ac:dyDescent="0.25">
      <c r="A6711">
        <v>6708</v>
      </c>
      <c r="C6711" s="110" t="str">
        <f t="shared" si="104"/>
        <v/>
      </c>
    </row>
    <row r="6712" spans="1:3" x14ac:dyDescent="0.25">
      <c r="A6712">
        <v>6709</v>
      </c>
      <c r="C6712" s="110" t="str">
        <f t="shared" si="104"/>
        <v/>
      </c>
    </row>
    <row r="6713" spans="1:3" x14ac:dyDescent="0.25">
      <c r="A6713">
        <v>6710</v>
      </c>
      <c r="C6713" s="110" t="str">
        <f t="shared" si="104"/>
        <v/>
      </c>
    </row>
    <row r="6714" spans="1:3" x14ac:dyDescent="0.25">
      <c r="A6714">
        <v>6711</v>
      </c>
      <c r="C6714" s="110" t="str">
        <f t="shared" si="104"/>
        <v/>
      </c>
    </row>
    <row r="6715" spans="1:3" x14ac:dyDescent="0.25">
      <c r="A6715">
        <v>6712</v>
      </c>
      <c r="C6715" s="110" t="str">
        <f t="shared" si="104"/>
        <v/>
      </c>
    </row>
    <row r="6716" spans="1:3" x14ac:dyDescent="0.25">
      <c r="A6716">
        <v>6713</v>
      </c>
      <c r="C6716" s="110" t="str">
        <f t="shared" si="104"/>
        <v/>
      </c>
    </row>
    <row r="6717" spans="1:3" x14ac:dyDescent="0.25">
      <c r="A6717">
        <v>6714</v>
      </c>
      <c r="C6717" s="110" t="str">
        <f t="shared" si="104"/>
        <v/>
      </c>
    </row>
    <row r="6718" spans="1:3" x14ac:dyDescent="0.25">
      <c r="A6718">
        <v>6715</v>
      </c>
      <c r="C6718" s="110" t="str">
        <f t="shared" si="104"/>
        <v/>
      </c>
    </row>
    <row r="6719" spans="1:3" x14ac:dyDescent="0.25">
      <c r="A6719">
        <v>6716</v>
      </c>
      <c r="C6719" s="110" t="str">
        <f t="shared" si="104"/>
        <v/>
      </c>
    </row>
    <row r="6720" spans="1:3" x14ac:dyDescent="0.25">
      <c r="A6720">
        <v>6717</v>
      </c>
      <c r="C6720" s="110" t="str">
        <f t="shared" si="104"/>
        <v/>
      </c>
    </row>
    <row r="6721" spans="1:3" x14ac:dyDescent="0.25">
      <c r="A6721">
        <v>6718</v>
      </c>
      <c r="C6721" s="110" t="str">
        <f t="shared" si="104"/>
        <v/>
      </c>
    </row>
    <row r="6722" spans="1:3" x14ac:dyDescent="0.25">
      <c r="A6722">
        <v>6719</v>
      </c>
      <c r="C6722" s="110" t="str">
        <f t="shared" si="104"/>
        <v/>
      </c>
    </row>
    <row r="6723" spans="1:3" x14ac:dyDescent="0.25">
      <c r="A6723">
        <v>6720</v>
      </c>
      <c r="C6723" s="110" t="str">
        <f t="shared" si="104"/>
        <v/>
      </c>
    </row>
    <row r="6724" spans="1:3" x14ac:dyDescent="0.25">
      <c r="A6724">
        <v>6721</v>
      </c>
      <c r="C6724" s="110" t="str">
        <f t="shared" ref="C6724:C6787" si="105">IF(B6724="","",B6724+15)</f>
        <v/>
      </c>
    </row>
    <row r="6725" spans="1:3" x14ac:dyDescent="0.25">
      <c r="A6725">
        <v>6722</v>
      </c>
      <c r="C6725" s="110" t="str">
        <f t="shared" si="105"/>
        <v/>
      </c>
    </row>
    <row r="6726" spans="1:3" x14ac:dyDescent="0.25">
      <c r="A6726">
        <v>6723</v>
      </c>
      <c r="C6726" s="110" t="str">
        <f t="shared" si="105"/>
        <v/>
      </c>
    </row>
    <row r="6727" spans="1:3" x14ac:dyDescent="0.25">
      <c r="A6727">
        <v>6724</v>
      </c>
      <c r="C6727" s="110" t="str">
        <f t="shared" si="105"/>
        <v/>
      </c>
    </row>
    <row r="6728" spans="1:3" x14ac:dyDescent="0.25">
      <c r="A6728">
        <v>6725</v>
      </c>
      <c r="C6728" s="110" t="str">
        <f t="shared" si="105"/>
        <v/>
      </c>
    </row>
    <row r="6729" spans="1:3" x14ac:dyDescent="0.25">
      <c r="A6729">
        <v>6726</v>
      </c>
      <c r="C6729" s="110" t="str">
        <f t="shared" si="105"/>
        <v/>
      </c>
    </row>
    <row r="6730" spans="1:3" x14ac:dyDescent="0.25">
      <c r="A6730">
        <v>6727</v>
      </c>
      <c r="C6730" s="110" t="str">
        <f t="shared" si="105"/>
        <v/>
      </c>
    </row>
    <row r="6731" spans="1:3" x14ac:dyDescent="0.25">
      <c r="A6731">
        <v>6728</v>
      </c>
      <c r="C6731" s="110" t="str">
        <f t="shared" si="105"/>
        <v/>
      </c>
    </row>
    <row r="6732" spans="1:3" x14ac:dyDescent="0.25">
      <c r="A6732">
        <v>6729</v>
      </c>
      <c r="C6732" s="110" t="str">
        <f t="shared" si="105"/>
        <v/>
      </c>
    </row>
    <row r="6733" spans="1:3" x14ac:dyDescent="0.25">
      <c r="A6733">
        <v>6730</v>
      </c>
      <c r="C6733" s="110" t="str">
        <f t="shared" si="105"/>
        <v/>
      </c>
    </row>
    <row r="6734" spans="1:3" x14ac:dyDescent="0.25">
      <c r="A6734">
        <v>6731</v>
      </c>
      <c r="C6734" s="110" t="str">
        <f t="shared" si="105"/>
        <v/>
      </c>
    </row>
    <row r="6735" spans="1:3" x14ac:dyDescent="0.25">
      <c r="A6735">
        <v>6732</v>
      </c>
      <c r="C6735" s="110" t="str">
        <f t="shared" si="105"/>
        <v/>
      </c>
    </row>
    <row r="6736" spans="1:3" x14ac:dyDescent="0.25">
      <c r="A6736">
        <v>6733</v>
      </c>
      <c r="C6736" s="110" t="str">
        <f t="shared" si="105"/>
        <v/>
      </c>
    </row>
    <row r="6737" spans="1:3" x14ac:dyDescent="0.25">
      <c r="A6737">
        <v>6734</v>
      </c>
      <c r="C6737" s="110" t="str">
        <f t="shared" si="105"/>
        <v/>
      </c>
    </row>
    <row r="6738" spans="1:3" x14ac:dyDescent="0.25">
      <c r="A6738">
        <v>6735</v>
      </c>
      <c r="C6738" s="110" t="str">
        <f t="shared" si="105"/>
        <v/>
      </c>
    </row>
    <row r="6739" spans="1:3" x14ac:dyDescent="0.25">
      <c r="A6739">
        <v>6736</v>
      </c>
      <c r="C6739" s="110" t="str">
        <f t="shared" si="105"/>
        <v/>
      </c>
    </row>
    <row r="6740" spans="1:3" x14ac:dyDescent="0.25">
      <c r="A6740">
        <v>6737</v>
      </c>
      <c r="C6740" s="110" t="str">
        <f t="shared" si="105"/>
        <v/>
      </c>
    </row>
    <row r="6741" spans="1:3" x14ac:dyDescent="0.25">
      <c r="A6741">
        <v>6738</v>
      </c>
      <c r="C6741" s="110" t="str">
        <f t="shared" si="105"/>
        <v/>
      </c>
    </row>
    <row r="6742" spans="1:3" x14ac:dyDescent="0.25">
      <c r="A6742">
        <v>6739</v>
      </c>
      <c r="C6742" s="110" t="str">
        <f t="shared" si="105"/>
        <v/>
      </c>
    </row>
    <row r="6743" spans="1:3" x14ac:dyDescent="0.25">
      <c r="A6743">
        <v>6740</v>
      </c>
      <c r="C6743" s="110" t="str">
        <f t="shared" si="105"/>
        <v/>
      </c>
    </row>
    <row r="6744" spans="1:3" x14ac:dyDescent="0.25">
      <c r="A6744">
        <v>6741</v>
      </c>
      <c r="C6744" s="110" t="str">
        <f t="shared" si="105"/>
        <v/>
      </c>
    </row>
    <row r="6745" spans="1:3" x14ac:dyDescent="0.25">
      <c r="A6745">
        <v>6742</v>
      </c>
      <c r="C6745" s="110" t="str">
        <f t="shared" si="105"/>
        <v/>
      </c>
    </row>
    <row r="6746" spans="1:3" x14ac:dyDescent="0.25">
      <c r="A6746">
        <v>6743</v>
      </c>
      <c r="C6746" s="110" t="str">
        <f t="shared" si="105"/>
        <v/>
      </c>
    </row>
    <row r="6747" spans="1:3" x14ac:dyDescent="0.25">
      <c r="A6747">
        <v>6744</v>
      </c>
      <c r="C6747" s="110" t="str">
        <f t="shared" si="105"/>
        <v/>
      </c>
    </row>
    <row r="6748" spans="1:3" x14ac:dyDescent="0.25">
      <c r="A6748">
        <v>6745</v>
      </c>
      <c r="C6748" s="110" t="str">
        <f t="shared" si="105"/>
        <v/>
      </c>
    </row>
    <row r="6749" spans="1:3" x14ac:dyDescent="0.25">
      <c r="A6749">
        <v>6746</v>
      </c>
      <c r="C6749" s="110" t="str">
        <f t="shared" si="105"/>
        <v/>
      </c>
    </row>
    <row r="6750" spans="1:3" x14ac:dyDescent="0.25">
      <c r="A6750">
        <v>6747</v>
      </c>
      <c r="C6750" s="110" t="str">
        <f t="shared" si="105"/>
        <v/>
      </c>
    </row>
    <row r="6751" spans="1:3" x14ac:dyDescent="0.25">
      <c r="A6751">
        <v>6748</v>
      </c>
      <c r="C6751" s="110" t="str">
        <f t="shared" si="105"/>
        <v/>
      </c>
    </row>
    <row r="6752" spans="1:3" x14ac:dyDescent="0.25">
      <c r="A6752">
        <v>6749</v>
      </c>
      <c r="C6752" s="110" t="str">
        <f t="shared" si="105"/>
        <v/>
      </c>
    </row>
    <row r="6753" spans="1:3" x14ac:dyDescent="0.25">
      <c r="A6753">
        <v>6750</v>
      </c>
      <c r="C6753" s="110" t="str">
        <f t="shared" si="105"/>
        <v/>
      </c>
    </row>
    <row r="6754" spans="1:3" x14ac:dyDescent="0.25">
      <c r="A6754">
        <v>6751</v>
      </c>
      <c r="C6754" s="110" t="str">
        <f t="shared" si="105"/>
        <v/>
      </c>
    </row>
    <row r="6755" spans="1:3" x14ac:dyDescent="0.25">
      <c r="A6755">
        <v>6752</v>
      </c>
      <c r="C6755" s="110" t="str">
        <f t="shared" si="105"/>
        <v/>
      </c>
    </row>
    <row r="6756" spans="1:3" x14ac:dyDescent="0.25">
      <c r="A6756">
        <v>6753</v>
      </c>
      <c r="C6756" s="110" t="str">
        <f t="shared" si="105"/>
        <v/>
      </c>
    </row>
    <row r="6757" spans="1:3" x14ac:dyDescent="0.25">
      <c r="A6757">
        <v>6754</v>
      </c>
      <c r="C6757" s="110" t="str">
        <f t="shared" si="105"/>
        <v/>
      </c>
    </row>
    <row r="6758" spans="1:3" x14ac:dyDescent="0.25">
      <c r="A6758">
        <v>6755</v>
      </c>
      <c r="C6758" s="110" t="str">
        <f t="shared" si="105"/>
        <v/>
      </c>
    </row>
    <row r="6759" spans="1:3" x14ac:dyDescent="0.25">
      <c r="A6759">
        <v>6756</v>
      </c>
      <c r="C6759" s="110" t="str">
        <f t="shared" si="105"/>
        <v/>
      </c>
    </row>
    <row r="6760" spans="1:3" x14ac:dyDescent="0.25">
      <c r="A6760">
        <v>6757</v>
      </c>
      <c r="C6760" s="110" t="str">
        <f t="shared" si="105"/>
        <v/>
      </c>
    </row>
    <row r="6761" spans="1:3" x14ac:dyDescent="0.25">
      <c r="A6761">
        <v>6758</v>
      </c>
      <c r="C6761" s="110" t="str">
        <f t="shared" si="105"/>
        <v/>
      </c>
    </row>
    <row r="6762" spans="1:3" x14ac:dyDescent="0.25">
      <c r="A6762">
        <v>6759</v>
      </c>
      <c r="C6762" s="110" t="str">
        <f t="shared" si="105"/>
        <v/>
      </c>
    </row>
    <row r="6763" spans="1:3" x14ac:dyDescent="0.25">
      <c r="A6763">
        <v>6760</v>
      </c>
      <c r="C6763" s="110" t="str">
        <f t="shared" si="105"/>
        <v/>
      </c>
    </row>
    <row r="6764" spans="1:3" x14ac:dyDescent="0.25">
      <c r="A6764">
        <v>6761</v>
      </c>
      <c r="C6764" s="110" t="str">
        <f t="shared" si="105"/>
        <v/>
      </c>
    </row>
    <row r="6765" spans="1:3" x14ac:dyDescent="0.25">
      <c r="A6765">
        <v>6762</v>
      </c>
      <c r="C6765" s="110" t="str">
        <f t="shared" si="105"/>
        <v/>
      </c>
    </row>
    <row r="6766" spans="1:3" x14ac:dyDescent="0.25">
      <c r="A6766">
        <v>6763</v>
      </c>
      <c r="C6766" s="110" t="str">
        <f t="shared" si="105"/>
        <v/>
      </c>
    </row>
    <row r="6767" spans="1:3" x14ac:dyDescent="0.25">
      <c r="A6767">
        <v>6764</v>
      </c>
      <c r="C6767" s="110" t="str">
        <f t="shared" si="105"/>
        <v/>
      </c>
    </row>
    <row r="6768" spans="1:3" x14ac:dyDescent="0.25">
      <c r="A6768">
        <v>6765</v>
      </c>
      <c r="C6768" s="110" t="str">
        <f t="shared" si="105"/>
        <v/>
      </c>
    </row>
    <row r="6769" spans="1:3" x14ac:dyDescent="0.25">
      <c r="A6769">
        <v>6766</v>
      </c>
      <c r="C6769" s="110" t="str">
        <f t="shared" si="105"/>
        <v/>
      </c>
    </row>
    <row r="6770" spans="1:3" x14ac:dyDescent="0.25">
      <c r="A6770">
        <v>6767</v>
      </c>
      <c r="C6770" s="110" t="str">
        <f t="shared" si="105"/>
        <v/>
      </c>
    </row>
    <row r="6771" spans="1:3" x14ac:dyDescent="0.25">
      <c r="A6771">
        <v>6768</v>
      </c>
      <c r="C6771" s="110" t="str">
        <f t="shared" si="105"/>
        <v/>
      </c>
    </row>
    <row r="6772" spans="1:3" x14ac:dyDescent="0.25">
      <c r="A6772">
        <v>6769</v>
      </c>
      <c r="C6772" s="110" t="str">
        <f t="shared" si="105"/>
        <v/>
      </c>
    </row>
    <row r="6773" spans="1:3" x14ac:dyDescent="0.25">
      <c r="A6773">
        <v>6770</v>
      </c>
      <c r="C6773" s="110" t="str">
        <f t="shared" si="105"/>
        <v/>
      </c>
    </row>
    <row r="6774" spans="1:3" x14ac:dyDescent="0.25">
      <c r="A6774">
        <v>6771</v>
      </c>
      <c r="C6774" s="110" t="str">
        <f t="shared" si="105"/>
        <v/>
      </c>
    </row>
    <row r="6775" spans="1:3" x14ac:dyDescent="0.25">
      <c r="A6775">
        <v>6772</v>
      </c>
      <c r="C6775" s="110" t="str">
        <f t="shared" si="105"/>
        <v/>
      </c>
    </row>
    <row r="6776" spans="1:3" x14ac:dyDescent="0.25">
      <c r="A6776">
        <v>6773</v>
      </c>
      <c r="C6776" s="110" t="str">
        <f t="shared" si="105"/>
        <v/>
      </c>
    </row>
    <row r="6777" spans="1:3" x14ac:dyDescent="0.25">
      <c r="A6777">
        <v>6774</v>
      </c>
      <c r="C6777" s="110" t="str">
        <f t="shared" si="105"/>
        <v/>
      </c>
    </row>
    <row r="6778" spans="1:3" x14ac:dyDescent="0.25">
      <c r="A6778">
        <v>6775</v>
      </c>
      <c r="C6778" s="110" t="str">
        <f t="shared" si="105"/>
        <v/>
      </c>
    </row>
    <row r="6779" spans="1:3" x14ac:dyDescent="0.25">
      <c r="A6779">
        <v>6776</v>
      </c>
      <c r="C6779" s="110" t="str">
        <f t="shared" si="105"/>
        <v/>
      </c>
    </row>
    <row r="6780" spans="1:3" x14ac:dyDescent="0.25">
      <c r="A6780">
        <v>6777</v>
      </c>
      <c r="C6780" s="110" t="str">
        <f t="shared" si="105"/>
        <v/>
      </c>
    </row>
    <row r="6781" spans="1:3" x14ac:dyDescent="0.25">
      <c r="A6781">
        <v>6778</v>
      </c>
      <c r="C6781" s="110" t="str">
        <f t="shared" si="105"/>
        <v/>
      </c>
    </row>
    <row r="6782" spans="1:3" x14ac:dyDescent="0.25">
      <c r="A6782">
        <v>6779</v>
      </c>
      <c r="C6782" s="110" t="str">
        <f t="shared" si="105"/>
        <v/>
      </c>
    </row>
    <row r="6783" spans="1:3" x14ac:dyDescent="0.25">
      <c r="A6783">
        <v>6780</v>
      </c>
      <c r="C6783" s="110" t="str">
        <f t="shared" si="105"/>
        <v/>
      </c>
    </row>
    <row r="6784" spans="1:3" x14ac:dyDescent="0.25">
      <c r="A6784">
        <v>6781</v>
      </c>
      <c r="C6784" s="110" t="str">
        <f t="shared" si="105"/>
        <v/>
      </c>
    </row>
    <row r="6785" spans="1:3" x14ac:dyDescent="0.25">
      <c r="A6785">
        <v>6782</v>
      </c>
      <c r="C6785" s="110" t="str">
        <f t="shared" si="105"/>
        <v/>
      </c>
    </row>
    <row r="6786" spans="1:3" x14ac:dyDescent="0.25">
      <c r="A6786">
        <v>6783</v>
      </c>
      <c r="C6786" s="110" t="str">
        <f t="shared" si="105"/>
        <v/>
      </c>
    </row>
    <row r="6787" spans="1:3" x14ac:dyDescent="0.25">
      <c r="A6787">
        <v>6784</v>
      </c>
      <c r="C6787" s="110" t="str">
        <f t="shared" si="105"/>
        <v/>
      </c>
    </row>
    <row r="6788" spans="1:3" x14ac:dyDescent="0.25">
      <c r="A6788">
        <v>6785</v>
      </c>
      <c r="C6788" s="110" t="str">
        <f t="shared" ref="C6788:C6851" si="106">IF(B6788="","",B6788+15)</f>
        <v/>
      </c>
    </row>
    <row r="6789" spans="1:3" x14ac:dyDescent="0.25">
      <c r="A6789">
        <v>6786</v>
      </c>
      <c r="C6789" s="110" t="str">
        <f t="shared" si="106"/>
        <v/>
      </c>
    </row>
    <row r="6790" spans="1:3" x14ac:dyDescent="0.25">
      <c r="A6790">
        <v>6787</v>
      </c>
      <c r="C6790" s="110" t="str">
        <f t="shared" si="106"/>
        <v/>
      </c>
    </row>
    <row r="6791" spans="1:3" x14ac:dyDescent="0.25">
      <c r="A6791">
        <v>6788</v>
      </c>
      <c r="C6791" s="110" t="str">
        <f t="shared" si="106"/>
        <v/>
      </c>
    </row>
    <row r="6792" spans="1:3" x14ac:dyDescent="0.25">
      <c r="A6792">
        <v>6789</v>
      </c>
      <c r="C6792" s="110" t="str">
        <f t="shared" si="106"/>
        <v/>
      </c>
    </row>
    <row r="6793" spans="1:3" x14ac:dyDescent="0.25">
      <c r="A6793">
        <v>6790</v>
      </c>
      <c r="C6793" s="110" t="str">
        <f t="shared" si="106"/>
        <v/>
      </c>
    </row>
    <row r="6794" spans="1:3" x14ac:dyDescent="0.25">
      <c r="A6794">
        <v>6791</v>
      </c>
      <c r="C6794" s="110" t="str">
        <f t="shared" si="106"/>
        <v/>
      </c>
    </row>
    <row r="6795" spans="1:3" x14ac:dyDescent="0.25">
      <c r="A6795">
        <v>6792</v>
      </c>
      <c r="C6795" s="110" t="str">
        <f t="shared" si="106"/>
        <v/>
      </c>
    </row>
    <row r="6796" spans="1:3" x14ac:dyDescent="0.25">
      <c r="A6796">
        <v>6793</v>
      </c>
      <c r="C6796" s="110" t="str">
        <f t="shared" si="106"/>
        <v/>
      </c>
    </row>
    <row r="6797" spans="1:3" x14ac:dyDescent="0.25">
      <c r="A6797">
        <v>6794</v>
      </c>
      <c r="C6797" s="110" t="str">
        <f t="shared" si="106"/>
        <v/>
      </c>
    </row>
    <row r="6798" spans="1:3" x14ac:dyDescent="0.25">
      <c r="A6798">
        <v>6795</v>
      </c>
      <c r="C6798" s="110" t="str">
        <f t="shared" si="106"/>
        <v/>
      </c>
    </row>
    <row r="6799" spans="1:3" x14ac:dyDescent="0.25">
      <c r="A6799">
        <v>6796</v>
      </c>
      <c r="C6799" s="110" t="str">
        <f t="shared" si="106"/>
        <v/>
      </c>
    </row>
    <row r="6800" spans="1:3" x14ac:dyDescent="0.25">
      <c r="A6800">
        <v>6797</v>
      </c>
      <c r="C6800" s="110" t="str">
        <f t="shared" si="106"/>
        <v/>
      </c>
    </row>
    <row r="6801" spans="1:3" x14ac:dyDescent="0.25">
      <c r="A6801">
        <v>6798</v>
      </c>
      <c r="C6801" s="110" t="str">
        <f t="shared" si="106"/>
        <v/>
      </c>
    </row>
    <row r="6802" spans="1:3" x14ac:dyDescent="0.25">
      <c r="A6802">
        <v>6799</v>
      </c>
      <c r="C6802" s="110" t="str">
        <f t="shared" si="106"/>
        <v/>
      </c>
    </row>
    <row r="6803" spans="1:3" x14ac:dyDescent="0.25">
      <c r="A6803">
        <v>6800</v>
      </c>
      <c r="C6803" s="110" t="str">
        <f t="shared" si="106"/>
        <v/>
      </c>
    </row>
    <row r="6804" spans="1:3" x14ac:dyDescent="0.25">
      <c r="A6804">
        <v>6801</v>
      </c>
      <c r="C6804" s="110" t="str">
        <f t="shared" si="106"/>
        <v/>
      </c>
    </row>
    <row r="6805" spans="1:3" x14ac:dyDescent="0.25">
      <c r="A6805">
        <v>6802</v>
      </c>
      <c r="C6805" s="110" t="str">
        <f t="shared" si="106"/>
        <v/>
      </c>
    </row>
    <row r="6806" spans="1:3" x14ac:dyDescent="0.25">
      <c r="A6806">
        <v>6803</v>
      </c>
      <c r="C6806" s="110" t="str">
        <f t="shared" si="106"/>
        <v/>
      </c>
    </row>
    <row r="6807" spans="1:3" x14ac:dyDescent="0.25">
      <c r="A6807">
        <v>6804</v>
      </c>
      <c r="C6807" s="110" t="str">
        <f t="shared" si="106"/>
        <v/>
      </c>
    </row>
    <row r="6808" spans="1:3" x14ac:dyDescent="0.25">
      <c r="A6808">
        <v>6805</v>
      </c>
      <c r="C6808" s="110" t="str">
        <f t="shared" si="106"/>
        <v/>
      </c>
    </row>
    <row r="6809" spans="1:3" x14ac:dyDescent="0.25">
      <c r="A6809">
        <v>6806</v>
      </c>
      <c r="C6809" s="110" t="str">
        <f t="shared" si="106"/>
        <v/>
      </c>
    </row>
    <row r="6810" spans="1:3" x14ac:dyDescent="0.25">
      <c r="A6810">
        <v>6807</v>
      </c>
      <c r="C6810" s="110" t="str">
        <f t="shared" si="106"/>
        <v/>
      </c>
    </row>
    <row r="6811" spans="1:3" x14ac:dyDescent="0.25">
      <c r="A6811">
        <v>6808</v>
      </c>
      <c r="C6811" s="110" t="str">
        <f t="shared" si="106"/>
        <v/>
      </c>
    </row>
    <row r="6812" spans="1:3" x14ac:dyDescent="0.25">
      <c r="A6812">
        <v>6809</v>
      </c>
      <c r="C6812" s="110" t="str">
        <f t="shared" si="106"/>
        <v/>
      </c>
    </row>
    <row r="6813" spans="1:3" x14ac:dyDescent="0.25">
      <c r="A6813">
        <v>6810</v>
      </c>
      <c r="C6813" s="110" t="str">
        <f t="shared" si="106"/>
        <v/>
      </c>
    </row>
    <row r="6814" spans="1:3" x14ac:dyDescent="0.25">
      <c r="A6814">
        <v>6811</v>
      </c>
      <c r="C6814" s="110" t="str">
        <f t="shared" si="106"/>
        <v/>
      </c>
    </row>
    <row r="6815" spans="1:3" x14ac:dyDescent="0.25">
      <c r="A6815">
        <v>6812</v>
      </c>
      <c r="C6815" s="110" t="str">
        <f t="shared" si="106"/>
        <v/>
      </c>
    </row>
    <row r="6816" spans="1:3" x14ac:dyDescent="0.25">
      <c r="A6816">
        <v>6813</v>
      </c>
      <c r="C6816" s="110" t="str">
        <f t="shared" si="106"/>
        <v/>
      </c>
    </row>
    <row r="6817" spans="1:3" x14ac:dyDescent="0.25">
      <c r="A6817">
        <v>6814</v>
      </c>
      <c r="C6817" s="110" t="str">
        <f t="shared" si="106"/>
        <v/>
      </c>
    </row>
    <row r="6818" spans="1:3" x14ac:dyDescent="0.25">
      <c r="A6818">
        <v>6815</v>
      </c>
      <c r="C6818" s="110" t="str">
        <f t="shared" si="106"/>
        <v/>
      </c>
    </row>
    <row r="6819" spans="1:3" x14ac:dyDescent="0.25">
      <c r="A6819">
        <v>6816</v>
      </c>
      <c r="C6819" s="110" t="str">
        <f t="shared" si="106"/>
        <v/>
      </c>
    </row>
    <row r="6820" spans="1:3" x14ac:dyDescent="0.25">
      <c r="A6820">
        <v>6817</v>
      </c>
      <c r="C6820" s="110" t="str">
        <f t="shared" si="106"/>
        <v/>
      </c>
    </row>
    <row r="6821" spans="1:3" x14ac:dyDescent="0.25">
      <c r="A6821">
        <v>6818</v>
      </c>
      <c r="C6821" s="110" t="str">
        <f t="shared" si="106"/>
        <v/>
      </c>
    </row>
    <row r="6822" spans="1:3" x14ac:dyDescent="0.25">
      <c r="A6822">
        <v>6819</v>
      </c>
      <c r="C6822" s="110" t="str">
        <f t="shared" si="106"/>
        <v/>
      </c>
    </row>
    <row r="6823" spans="1:3" x14ac:dyDescent="0.25">
      <c r="A6823">
        <v>6820</v>
      </c>
      <c r="C6823" s="110" t="str">
        <f t="shared" si="106"/>
        <v/>
      </c>
    </row>
    <row r="6824" spans="1:3" x14ac:dyDescent="0.25">
      <c r="A6824">
        <v>6821</v>
      </c>
      <c r="C6824" s="110" t="str">
        <f t="shared" si="106"/>
        <v/>
      </c>
    </row>
    <row r="6825" spans="1:3" x14ac:dyDescent="0.25">
      <c r="A6825">
        <v>6822</v>
      </c>
      <c r="C6825" s="110" t="str">
        <f t="shared" si="106"/>
        <v/>
      </c>
    </row>
    <row r="6826" spans="1:3" x14ac:dyDescent="0.25">
      <c r="A6826">
        <v>6823</v>
      </c>
      <c r="C6826" s="110" t="str">
        <f t="shared" si="106"/>
        <v/>
      </c>
    </row>
    <row r="6827" spans="1:3" x14ac:dyDescent="0.25">
      <c r="A6827">
        <v>6824</v>
      </c>
      <c r="C6827" s="110" t="str">
        <f t="shared" si="106"/>
        <v/>
      </c>
    </row>
    <row r="6828" spans="1:3" x14ac:dyDescent="0.25">
      <c r="A6828">
        <v>6825</v>
      </c>
      <c r="C6828" s="110" t="str">
        <f t="shared" si="106"/>
        <v/>
      </c>
    </row>
    <row r="6829" spans="1:3" x14ac:dyDescent="0.25">
      <c r="A6829">
        <v>6826</v>
      </c>
      <c r="C6829" s="110" t="str">
        <f t="shared" si="106"/>
        <v/>
      </c>
    </row>
    <row r="6830" spans="1:3" x14ac:dyDescent="0.25">
      <c r="A6830">
        <v>6827</v>
      </c>
      <c r="C6830" s="110" t="str">
        <f t="shared" si="106"/>
        <v/>
      </c>
    </row>
    <row r="6831" spans="1:3" x14ac:dyDescent="0.25">
      <c r="A6831">
        <v>6828</v>
      </c>
      <c r="C6831" s="110" t="str">
        <f t="shared" si="106"/>
        <v/>
      </c>
    </row>
    <row r="6832" spans="1:3" x14ac:dyDescent="0.25">
      <c r="A6832">
        <v>6829</v>
      </c>
      <c r="C6832" s="110" t="str">
        <f t="shared" si="106"/>
        <v/>
      </c>
    </row>
    <row r="6833" spans="1:3" x14ac:dyDescent="0.25">
      <c r="A6833">
        <v>6830</v>
      </c>
      <c r="C6833" s="110" t="str">
        <f t="shared" si="106"/>
        <v/>
      </c>
    </row>
    <row r="6834" spans="1:3" x14ac:dyDescent="0.25">
      <c r="A6834">
        <v>6831</v>
      </c>
      <c r="C6834" s="110" t="str">
        <f t="shared" si="106"/>
        <v/>
      </c>
    </row>
    <row r="6835" spans="1:3" x14ac:dyDescent="0.25">
      <c r="A6835">
        <v>6832</v>
      </c>
      <c r="C6835" s="110" t="str">
        <f t="shared" si="106"/>
        <v/>
      </c>
    </row>
    <row r="6836" spans="1:3" x14ac:dyDescent="0.25">
      <c r="A6836">
        <v>6833</v>
      </c>
      <c r="C6836" s="110" t="str">
        <f t="shared" si="106"/>
        <v/>
      </c>
    </row>
    <row r="6837" spans="1:3" x14ac:dyDescent="0.25">
      <c r="A6837">
        <v>6834</v>
      </c>
      <c r="C6837" s="110" t="str">
        <f t="shared" si="106"/>
        <v/>
      </c>
    </row>
    <row r="6838" spans="1:3" x14ac:dyDescent="0.25">
      <c r="A6838">
        <v>6835</v>
      </c>
      <c r="C6838" s="110" t="str">
        <f t="shared" si="106"/>
        <v/>
      </c>
    </row>
    <row r="6839" spans="1:3" x14ac:dyDescent="0.25">
      <c r="A6839">
        <v>6836</v>
      </c>
      <c r="C6839" s="110" t="str">
        <f t="shared" si="106"/>
        <v/>
      </c>
    </row>
    <row r="6840" spans="1:3" x14ac:dyDescent="0.25">
      <c r="A6840">
        <v>6837</v>
      </c>
      <c r="C6840" s="110" t="str">
        <f t="shared" si="106"/>
        <v/>
      </c>
    </row>
    <row r="6841" spans="1:3" x14ac:dyDescent="0.25">
      <c r="A6841">
        <v>6838</v>
      </c>
      <c r="C6841" s="110" t="str">
        <f t="shared" si="106"/>
        <v/>
      </c>
    </row>
    <row r="6842" spans="1:3" x14ac:dyDescent="0.25">
      <c r="A6842">
        <v>6839</v>
      </c>
      <c r="C6842" s="110" t="str">
        <f t="shared" si="106"/>
        <v/>
      </c>
    </row>
    <row r="6843" spans="1:3" x14ac:dyDescent="0.25">
      <c r="A6843">
        <v>6840</v>
      </c>
      <c r="C6843" s="110" t="str">
        <f t="shared" si="106"/>
        <v/>
      </c>
    </row>
    <row r="6844" spans="1:3" x14ac:dyDescent="0.25">
      <c r="A6844">
        <v>6841</v>
      </c>
      <c r="C6844" s="110" t="str">
        <f t="shared" si="106"/>
        <v/>
      </c>
    </row>
    <row r="6845" spans="1:3" x14ac:dyDescent="0.25">
      <c r="A6845">
        <v>6842</v>
      </c>
      <c r="C6845" s="110" t="str">
        <f t="shared" si="106"/>
        <v/>
      </c>
    </row>
    <row r="6846" spans="1:3" x14ac:dyDescent="0.25">
      <c r="A6846">
        <v>6843</v>
      </c>
      <c r="C6846" s="110" t="str">
        <f t="shared" si="106"/>
        <v/>
      </c>
    </row>
    <row r="6847" spans="1:3" x14ac:dyDescent="0.25">
      <c r="A6847">
        <v>6844</v>
      </c>
      <c r="C6847" s="110" t="str">
        <f t="shared" si="106"/>
        <v/>
      </c>
    </row>
    <row r="6848" spans="1:3" x14ac:dyDescent="0.25">
      <c r="A6848">
        <v>6845</v>
      </c>
      <c r="C6848" s="110" t="str">
        <f t="shared" si="106"/>
        <v/>
      </c>
    </row>
    <row r="6849" spans="1:3" x14ac:dyDescent="0.25">
      <c r="A6849">
        <v>6846</v>
      </c>
      <c r="C6849" s="110" t="str">
        <f t="shared" si="106"/>
        <v/>
      </c>
    </row>
    <row r="6850" spans="1:3" x14ac:dyDescent="0.25">
      <c r="A6850">
        <v>6847</v>
      </c>
      <c r="C6850" s="110" t="str">
        <f t="shared" si="106"/>
        <v/>
      </c>
    </row>
    <row r="6851" spans="1:3" x14ac:dyDescent="0.25">
      <c r="A6851">
        <v>6848</v>
      </c>
      <c r="C6851" s="110" t="str">
        <f t="shared" si="106"/>
        <v/>
      </c>
    </row>
    <row r="6852" spans="1:3" x14ac:dyDescent="0.25">
      <c r="A6852">
        <v>6849</v>
      </c>
      <c r="C6852" s="110" t="str">
        <f t="shared" ref="C6852:C6915" si="107">IF(B6852="","",B6852+15)</f>
        <v/>
      </c>
    </row>
    <row r="6853" spans="1:3" x14ac:dyDescent="0.25">
      <c r="A6853">
        <v>6850</v>
      </c>
      <c r="C6853" s="110" t="str">
        <f t="shared" si="107"/>
        <v/>
      </c>
    </row>
    <row r="6854" spans="1:3" x14ac:dyDescent="0.25">
      <c r="A6854">
        <v>6851</v>
      </c>
      <c r="C6854" s="110" t="str">
        <f t="shared" si="107"/>
        <v/>
      </c>
    </row>
    <row r="6855" spans="1:3" x14ac:dyDescent="0.25">
      <c r="A6855">
        <v>6852</v>
      </c>
      <c r="C6855" s="110" t="str">
        <f t="shared" si="107"/>
        <v/>
      </c>
    </row>
    <row r="6856" spans="1:3" x14ac:dyDescent="0.25">
      <c r="A6856">
        <v>6853</v>
      </c>
      <c r="C6856" s="110" t="str">
        <f t="shared" si="107"/>
        <v/>
      </c>
    </row>
    <row r="6857" spans="1:3" x14ac:dyDescent="0.25">
      <c r="A6857">
        <v>6854</v>
      </c>
      <c r="C6857" s="110" t="str">
        <f t="shared" si="107"/>
        <v/>
      </c>
    </row>
    <row r="6858" spans="1:3" x14ac:dyDescent="0.25">
      <c r="A6858">
        <v>6855</v>
      </c>
      <c r="C6858" s="110" t="str">
        <f t="shared" si="107"/>
        <v/>
      </c>
    </row>
    <row r="6859" spans="1:3" x14ac:dyDescent="0.25">
      <c r="A6859">
        <v>6856</v>
      </c>
      <c r="C6859" s="110" t="str">
        <f t="shared" si="107"/>
        <v/>
      </c>
    </row>
    <row r="6860" spans="1:3" x14ac:dyDescent="0.25">
      <c r="A6860">
        <v>6857</v>
      </c>
      <c r="C6860" s="110" t="str">
        <f t="shared" si="107"/>
        <v/>
      </c>
    </row>
    <row r="6861" spans="1:3" x14ac:dyDescent="0.25">
      <c r="A6861">
        <v>6858</v>
      </c>
      <c r="C6861" s="110" t="str">
        <f t="shared" si="107"/>
        <v/>
      </c>
    </row>
    <row r="6862" spans="1:3" x14ac:dyDescent="0.25">
      <c r="A6862">
        <v>6859</v>
      </c>
      <c r="C6862" s="110" t="str">
        <f t="shared" si="107"/>
        <v/>
      </c>
    </row>
    <row r="6863" spans="1:3" x14ac:dyDescent="0.25">
      <c r="A6863">
        <v>6860</v>
      </c>
      <c r="C6863" s="110" t="str">
        <f t="shared" si="107"/>
        <v/>
      </c>
    </row>
    <row r="6864" spans="1:3" x14ac:dyDescent="0.25">
      <c r="A6864">
        <v>6861</v>
      </c>
      <c r="C6864" s="110" t="str">
        <f t="shared" si="107"/>
        <v/>
      </c>
    </row>
    <row r="6865" spans="1:3" x14ac:dyDescent="0.25">
      <c r="A6865">
        <v>6862</v>
      </c>
      <c r="C6865" s="110" t="str">
        <f t="shared" si="107"/>
        <v/>
      </c>
    </row>
    <row r="6866" spans="1:3" x14ac:dyDescent="0.25">
      <c r="A6866">
        <v>6863</v>
      </c>
      <c r="C6866" s="110" t="str">
        <f t="shared" si="107"/>
        <v/>
      </c>
    </row>
    <row r="6867" spans="1:3" x14ac:dyDescent="0.25">
      <c r="A6867">
        <v>6864</v>
      </c>
      <c r="C6867" s="110" t="str">
        <f t="shared" si="107"/>
        <v/>
      </c>
    </row>
    <row r="6868" spans="1:3" x14ac:dyDescent="0.25">
      <c r="A6868">
        <v>6865</v>
      </c>
      <c r="C6868" s="110" t="str">
        <f t="shared" si="107"/>
        <v/>
      </c>
    </row>
    <row r="6869" spans="1:3" x14ac:dyDescent="0.25">
      <c r="A6869">
        <v>6866</v>
      </c>
      <c r="C6869" s="110" t="str">
        <f t="shared" si="107"/>
        <v/>
      </c>
    </row>
    <row r="6870" spans="1:3" x14ac:dyDescent="0.25">
      <c r="A6870">
        <v>6867</v>
      </c>
      <c r="C6870" s="110" t="str">
        <f t="shared" si="107"/>
        <v/>
      </c>
    </row>
    <row r="6871" spans="1:3" x14ac:dyDescent="0.25">
      <c r="A6871">
        <v>6868</v>
      </c>
      <c r="C6871" s="110" t="str">
        <f t="shared" si="107"/>
        <v/>
      </c>
    </row>
    <row r="6872" spans="1:3" x14ac:dyDescent="0.25">
      <c r="A6872">
        <v>6869</v>
      </c>
      <c r="C6872" s="110" t="str">
        <f t="shared" si="107"/>
        <v/>
      </c>
    </row>
    <row r="6873" spans="1:3" x14ac:dyDescent="0.25">
      <c r="A6873">
        <v>6870</v>
      </c>
      <c r="C6873" s="110" t="str">
        <f t="shared" si="107"/>
        <v/>
      </c>
    </row>
    <row r="6874" spans="1:3" x14ac:dyDescent="0.25">
      <c r="A6874">
        <v>6871</v>
      </c>
      <c r="C6874" s="110" t="str">
        <f t="shared" si="107"/>
        <v/>
      </c>
    </row>
    <row r="6875" spans="1:3" x14ac:dyDescent="0.25">
      <c r="A6875">
        <v>6872</v>
      </c>
      <c r="C6875" s="110" t="str">
        <f t="shared" si="107"/>
        <v/>
      </c>
    </row>
    <row r="6876" spans="1:3" x14ac:dyDescent="0.25">
      <c r="A6876">
        <v>6873</v>
      </c>
      <c r="C6876" s="110" t="str">
        <f t="shared" si="107"/>
        <v/>
      </c>
    </row>
    <row r="6877" spans="1:3" x14ac:dyDescent="0.25">
      <c r="A6877">
        <v>6874</v>
      </c>
      <c r="C6877" s="110" t="str">
        <f t="shared" si="107"/>
        <v/>
      </c>
    </row>
    <row r="6878" spans="1:3" x14ac:dyDescent="0.25">
      <c r="A6878">
        <v>6875</v>
      </c>
      <c r="C6878" s="110" t="str">
        <f t="shared" si="107"/>
        <v/>
      </c>
    </row>
    <row r="6879" spans="1:3" x14ac:dyDescent="0.25">
      <c r="A6879">
        <v>6876</v>
      </c>
      <c r="C6879" s="110" t="str">
        <f t="shared" si="107"/>
        <v/>
      </c>
    </row>
    <row r="6880" spans="1:3" x14ac:dyDescent="0.25">
      <c r="A6880">
        <v>6877</v>
      </c>
      <c r="C6880" s="110" t="str">
        <f t="shared" si="107"/>
        <v/>
      </c>
    </row>
    <row r="6881" spans="1:3" x14ac:dyDescent="0.25">
      <c r="A6881">
        <v>6878</v>
      </c>
      <c r="C6881" s="110" t="str">
        <f t="shared" si="107"/>
        <v/>
      </c>
    </row>
    <row r="6882" spans="1:3" x14ac:dyDescent="0.25">
      <c r="A6882">
        <v>6879</v>
      </c>
      <c r="C6882" s="110" t="str">
        <f t="shared" si="107"/>
        <v/>
      </c>
    </row>
    <row r="6883" spans="1:3" x14ac:dyDescent="0.25">
      <c r="A6883">
        <v>6880</v>
      </c>
      <c r="C6883" s="110" t="str">
        <f t="shared" si="107"/>
        <v/>
      </c>
    </row>
    <row r="6884" spans="1:3" x14ac:dyDescent="0.25">
      <c r="A6884">
        <v>6881</v>
      </c>
      <c r="C6884" s="110" t="str">
        <f t="shared" si="107"/>
        <v/>
      </c>
    </row>
    <row r="6885" spans="1:3" x14ac:dyDescent="0.25">
      <c r="A6885">
        <v>6882</v>
      </c>
      <c r="C6885" s="110" t="str">
        <f t="shared" si="107"/>
        <v/>
      </c>
    </row>
    <row r="6886" spans="1:3" x14ac:dyDescent="0.25">
      <c r="A6886">
        <v>6883</v>
      </c>
      <c r="C6886" s="110" t="str">
        <f t="shared" si="107"/>
        <v/>
      </c>
    </row>
    <row r="6887" spans="1:3" x14ac:dyDescent="0.25">
      <c r="A6887">
        <v>6884</v>
      </c>
      <c r="C6887" s="110" t="str">
        <f t="shared" si="107"/>
        <v/>
      </c>
    </row>
    <row r="6888" spans="1:3" x14ac:dyDescent="0.25">
      <c r="A6888">
        <v>6885</v>
      </c>
      <c r="C6888" s="110" t="str">
        <f t="shared" si="107"/>
        <v/>
      </c>
    </row>
    <row r="6889" spans="1:3" x14ac:dyDescent="0.25">
      <c r="A6889">
        <v>6886</v>
      </c>
      <c r="C6889" s="110" t="str">
        <f t="shared" si="107"/>
        <v/>
      </c>
    </row>
    <row r="6890" spans="1:3" x14ac:dyDescent="0.25">
      <c r="A6890">
        <v>6887</v>
      </c>
      <c r="C6890" s="110" t="str">
        <f t="shared" si="107"/>
        <v/>
      </c>
    </row>
    <row r="6891" spans="1:3" x14ac:dyDescent="0.25">
      <c r="A6891">
        <v>6888</v>
      </c>
      <c r="C6891" s="110" t="str">
        <f t="shared" si="107"/>
        <v/>
      </c>
    </row>
    <row r="6892" spans="1:3" x14ac:dyDescent="0.25">
      <c r="A6892">
        <v>6889</v>
      </c>
      <c r="C6892" s="110" t="str">
        <f t="shared" si="107"/>
        <v/>
      </c>
    </row>
    <row r="6893" spans="1:3" x14ac:dyDescent="0.25">
      <c r="A6893">
        <v>6890</v>
      </c>
      <c r="C6893" s="110" t="str">
        <f t="shared" si="107"/>
        <v/>
      </c>
    </row>
    <row r="6894" spans="1:3" x14ac:dyDescent="0.25">
      <c r="A6894">
        <v>6891</v>
      </c>
      <c r="C6894" s="110" t="str">
        <f t="shared" si="107"/>
        <v/>
      </c>
    </row>
    <row r="6895" spans="1:3" x14ac:dyDescent="0.25">
      <c r="A6895">
        <v>6892</v>
      </c>
      <c r="C6895" s="110" t="str">
        <f t="shared" si="107"/>
        <v/>
      </c>
    </row>
    <row r="6896" spans="1:3" x14ac:dyDescent="0.25">
      <c r="A6896">
        <v>6893</v>
      </c>
      <c r="C6896" s="110" t="str">
        <f t="shared" si="107"/>
        <v/>
      </c>
    </row>
    <row r="6897" spans="1:3" x14ac:dyDescent="0.25">
      <c r="A6897">
        <v>6894</v>
      </c>
      <c r="C6897" s="110" t="str">
        <f t="shared" si="107"/>
        <v/>
      </c>
    </row>
    <row r="6898" spans="1:3" x14ac:dyDescent="0.25">
      <c r="A6898">
        <v>6895</v>
      </c>
      <c r="C6898" s="110" t="str">
        <f t="shared" si="107"/>
        <v/>
      </c>
    </row>
    <row r="6899" spans="1:3" x14ac:dyDescent="0.25">
      <c r="A6899">
        <v>6896</v>
      </c>
      <c r="C6899" s="110" t="str">
        <f t="shared" si="107"/>
        <v/>
      </c>
    </row>
    <row r="6900" spans="1:3" x14ac:dyDescent="0.25">
      <c r="A6900">
        <v>6897</v>
      </c>
      <c r="C6900" s="110" t="str">
        <f t="shared" si="107"/>
        <v/>
      </c>
    </row>
    <row r="6901" spans="1:3" x14ac:dyDescent="0.25">
      <c r="A6901">
        <v>6898</v>
      </c>
      <c r="C6901" s="110" t="str">
        <f t="shared" si="107"/>
        <v/>
      </c>
    </row>
    <row r="6902" spans="1:3" x14ac:dyDescent="0.25">
      <c r="A6902">
        <v>6899</v>
      </c>
      <c r="C6902" s="110" t="str">
        <f t="shared" si="107"/>
        <v/>
      </c>
    </row>
    <row r="6903" spans="1:3" x14ac:dyDescent="0.25">
      <c r="A6903">
        <v>6900</v>
      </c>
      <c r="C6903" s="110" t="str">
        <f t="shared" si="107"/>
        <v/>
      </c>
    </row>
    <row r="6904" spans="1:3" x14ac:dyDescent="0.25">
      <c r="A6904">
        <v>6901</v>
      </c>
      <c r="C6904" s="110" t="str">
        <f t="shared" si="107"/>
        <v/>
      </c>
    </row>
    <row r="6905" spans="1:3" x14ac:dyDescent="0.25">
      <c r="A6905">
        <v>6902</v>
      </c>
      <c r="C6905" s="110" t="str">
        <f t="shared" si="107"/>
        <v/>
      </c>
    </row>
    <row r="6906" spans="1:3" x14ac:dyDescent="0.25">
      <c r="A6906">
        <v>6903</v>
      </c>
      <c r="C6906" s="110" t="str">
        <f t="shared" si="107"/>
        <v/>
      </c>
    </row>
    <row r="6907" spans="1:3" x14ac:dyDescent="0.25">
      <c r="A6907">
        <v>6904</v>
      </c>
      <c r="C6907" s="110" t="str">
        <f t="shared" si="107"/>
        <v/>
      </c>
    </row>
    <row r="6908" spans="1:3" x14ac:dyDescent="0.25">
      <c r="A6908">
        <v>6905</v>
      </c>
      <c r="C6908" s="110" t="str">
        <f t="shared" si="107"/>
        <v/>
      </c>
    </row>
    <row r="6909" spans="1:3" x14ac:dyDescent="0.25">
      <c r="A6909">
        <v>6906</v>
      </c>
      <c r="C6909" s="110" t="str">
        <f t="shared" si="107"/>
        <v/>
      </c>
    </row>
    <row r="6910" spans="1:3" x14ac:dyDescent="0.25">
      <c r="A6910">
        <v>6907</v>
      </c>
      <c r="C6910" s="110" t="str">
        <f t="shared" si="107"/>
        <v/>
      </c>
    </row>
    <row r="6911" spans="1:3" x14ac:dyDescent="0.25">
      <c r="A6911">
        <v>6908</v>
      </c>
      <c r="C6911" s="110" t="str">
        <f t="shared" si="107"/>
        <v/>
      </c>
    </row>
    <row r="6912" spans="1:3" x14ac:dyDescent="0.25">
      <c r="A6912">
        <v>6909</v>
      </c>
      <c r="C6912" s="110" t="str">
        <f t="shared" si="107"/>
        <v/>
      </c>
    </row>
    <row r="6913" spans="1:3" x14ac:dyDescent="0.25">
      <c r="A6913">
        <v>6910</v>
      </c>
      <c r="C6913" s="110" t="str">
        <f t="shared" si="107"/>
        <v/>
      </c>
    </row>
    <row r="6914" spans="1:3" x14ac:dyDescent="0.25">
      <c r="A6914">
        <v>6911</v>
      </c>
      <c r="C6914" s="110" t="str">
        <f t="shared" si="107"/>
        <v/>
      </c>
    </row>
    <row r="6915" spans="1:3" x14ac:dyDescent="0.25">
      <c r="A6915">
        <v>6912</v>
      </c>
      <c r="C6915" s="110" t="str">
        <f t="shared" si="107"/>
        <v/>
      </c>
    </row>
    <row r="6916" spans="1:3" x14ac:dyDescent="0.25">
      <c r="A6916">
        <v>6913</v>
      </c>
      <c r="C6916" s="110" t="str">
        <f t="shared" ref="C6916:C6979" si="108">IF(B6916="","",B6916+15)</f>
        <v/>
      </c>
    </row>
    <row r="6917" spans="1:3" x14ac:dyDescent="0.25">
      <c r="A6917">
        <v>6914</v>
      </c>
      <c r="C6917" s="110" t="str">
        <f t="shared" si="108"/>
        <v/>
      </c>
    </row>
    <row r="6918" spans="1:3" x14ac:dyDescent="0.25">
      <c r="A6918">
        <v>6915</v>
      </c>
      <c r="C6918" s="110" t="str">
        <f t="shared" si="108"/>
        <v/>
      </c>
    </row>
    <row r="6919" spans="1:3" x14ac:dyDescent="0.25">
      <c r="A6919">
        <v>6916</v>
      </c>
      <c r="C6919" s="110" t="str">
        <f t="shared" si="108"/>
        <v/>
      </c>
    </row>
    <row r="6920" spans="1:3" x14ac:dyDescent="0.25">
      <c r="A6920">
        <v>6917</v>
      </c>
      <c r="C6920" s="110" t="str">
        <f t="shared" si="108"/>
        <v/>
      </c>
    </row>
    <row r="6921" spans="1:3" x14ac:dyDescent="0.25">
      <c r="A6921">
        <v>6918</v>
      </c>
      <c r="C6921" s="110" t="str">
        <f t="shared" si="108"/>
        <v/>
      </c>
    </row>
    <row r="6922" spans="1:3" x14ac:dyDescent="0.25">
      <c r="A6922">
        <v>6919</v>
      </c>
      <c r="C6922" s="110" t="str">
        <f t="shared" si="108"/>
        <v/>
      </c>
    </row>
    <row r="6923" spans="1:3" x14ac:dyDescent="0.25">
      <c r="A6923">
        <v>6920</v>
      </c>
      <c r="C6923" s="110" t="str">
        <f t="shared" si="108"/>
        <v/>
      </c>
    </row>
    <row r="6924" spans="1:3" x14ac:dyDescent="0.25">
      <c r="A6924">
        <v>6921</v>
      </c>
      <c r="C6924" s="110" t="str">
        <f t="shared" si="108"/>
        <v/>
      </c>
    </row>
    <row r="6925" spans="1:3" x14ac:dyDescent="0.25">
      <c r="A6925">
        <v>6922</v>
      </c>
      <c r="C6925" s="110" t="str">
        <f t="shared" si="108"/>
        <v/>
      </c>
    </row>
    <row r="6926" spans="1:3" x14ac:dyDescent="0.25">
      <c r="A6926">
        <v>6923</v>
      </c>
      <c r="C6926" s="110" t="str">
        <f t="shared" si="108"/>
        <v/>
      </c>
    </row>
    <row r="6927" spans="1:3" x14ac:dyDescent="0.25">
      <c r="A6927">
        <v>6924</v>
      </c>
      <c r="C6927" s="110" t="str">
        <f t="shared" si="108"/>
        <v/>
      </c>
    </row>
    <row r="6928" spans="1:3" x14ac:dyDescent="0.25">
      <c r="A6928">
        <v>6925</v>
      </c>
      <c r="C6928" s="110" t="str">
        <f t="shared" si="108"/>
        <v/>
      </c>
    </row>
    <row r="6929" spans="1:3" x14ac:dyDescent="0.25">
      <c r="A6929">
        <v>6926</v>
      </c>
      <c r="C6929" s="110" t="str">
        <f t="shared" si="108"/>
        <v/>
      </c>
    </row>
    <row r="6930" spans="1:3" x14ac:dyDescent="0.25">
      <c r="A6930">
        <v>6927</v>
      </c>
      <c r="C6930" s="110" t="str">
        <f t="shared" si="108"/>
        <v/>
      </c>
    </row>
    <row r="6931" spans="1:3" x14ac:dyDescent="0.25">
      <c r="A6931">
        <v>6928</v>
      </c>
      <c r="C6931" s="110" t="str">
        <f t="shared" si="108"/>
        <v/>
      </c>
    </row>
    <row r="6932" spans="1:3" x14ac:dyDescent="0.25">
      <c r="A6932">
        <v>6929</v>
      </c>
      <c r="C6932" s="110" t="str">
        <f t="shared" si="108"/>
        <v/>
      </c>
    </row>
    <row r="6933" spans="1:3" x14ac:dyDescent="0.25">
      <c r="A6933">
        <v>6930</v>
      </c>
      <c r="C6933" s="110" t="str">
        <f t="shared" si="108"/>
        <v/>
      </c>
    </row>
    <row r="6934" spans="1:3" x14ac:dyDescent="0.25">
      <c r="A6934">
        <v>6931</v>
      </c>
      <c r="C6934" s="110" t="str">
        <f t="shared" si="108"/>
        <v/>
      </c>
    </row>
    <row r="6935" spans="1:3" x14ac:dyDescent="0.25">
      <c r="A6935">
        <v>6932</v>
      </c>
      <c r="C6935" s="110" t="str">
        <f t="shared" si="108"/>
        <v/>
      </c>
    </row>
    <row r="6936" spans="1:3" x14ac:dyDescent="0.25">
      <c r="A6936">
        <v>6933</v>
      </c>
      <c r="C6936" s="110" t="str">
        <f t="shared" si="108"/>
        <v/>
      </c>
    </row>
    <row r="6937" spans="1:3" x14ac:dyDescent="0.25">
      <c r="A6937">
        <v>6934</v>
      </c>
      <c r="C6937" s="110" t="str">
        <f t="shared" si="108"/>
        <v/>
      </c>
    </row>
    <row r="6938" spans="1:3" x14ac:dyDescent="0.25">
      <c r="A6938">
        <v>6935</v>
      </c>
      <c r="C6938" s="110" t="str">
        <f t="shared" si="108"/>
        <v/>
      </c>
    </row>
    <row r="6939" spans="1:3" x14ac:dyDescent="0.25">
      <c r="A6939">
        <v>6936</v>
      </c>
      <c r="C6939" s="110" t="str">
        <f t="shared" si="108"/>
        <v/>
      </c>
    </row>
    <row r="6940" spans="1:3" x14ac:dyDescent="0.25">
      <c r="A6940">
        <v>6937</v>
      </c>
      <c r="C6940" s="110" t="str">
        <f t="shared" si="108"/>
        <v/>
      </c>
    </row>
    <row r="6941" spans="1:3" x14ac:dyDescent="0.25">
      <c r="A6941">
        <v>6938</v>
      </c>
      <c r="C6941" s="110" t="str">
        <f t="shared" si="108"/>
        <v/>
      </c>
    </row>
    <row r="6942" spans="1:3" x14ac:dyDescent="0.25">
      <c r="A6942">
        <v>6939</v>
      </c>
      <c r="C6942" s="110" t="str">
        <f t="shared" si="108"/>
        <v/>
      </c>
    </row>
    <row r="6943" spans="1:3" x14ac:dyDescent="0.25">
      <c r="A6943">
        <v>6940</v>
      </c>
      <c r="C6943" s="110" t="str">
        <f t="shared" si="108"/>
        <v/>
      </c>
    </row>
    <row r="6944" spans="1:3" x14ac:dyDescent="0.25">
      <c r="A6944">
        <v>6941</v>
      </c>
      <c r="C6944" s="110" t="str">
        <f t="shared" si="108"/>
        <v/>
      </c>
    </row>
    <row r="6945" spans="1:3" x14ac:dyDescent="0.25">
      <c r="A6945">
        <v>6942</v>
      </c>
      <c r="C6945" s="110" t="str">
        <f t="shared" si="108"/>
        <v/>
      </c>
    </row>
    <row r="6946" spans="1:3" x14ac:dyDescent="0.25">
      <c r="A6946">
        <v>6943</v>
      </c>
      <c r="C6946" s="110" t="str">
        <f t="shared" si="108"/>
        <v/>
      </c>
    </row>
    <row r="6947" spans="1:3" x14ac:dyDescent="0.25">
      <c r="A6947">
        <v>6944</v>
      </c>
      <c r="C6947" s="110" t="str">
        <f t="shared" si="108"/>
        <v/>
      </c>
    </row>
    <row r="6948" spans="1:3" x14ac:dyDescent="0.25">
      <c r="A6948">
        <v>6945</v>
      </c>
      <c r="C6948" s="110" t="str">
        <f t="shared" si="108"/>
        <v/>
      </c>
    </row>
    <row r="6949" spans="1:3" x14ac:dyDescent="0.25">
      <c r="A6949">
        <v>6946</v>
      </c>
      <c r="C6949" s="110" t="str">
        <f t="shared" si="108"/>
        <v/>
      </c>
    </row>
    <row r="6950" spans="1:3" x14ac:dyDescent="0.25">
      <c r="A6950">
        <v>6947</v>
      </c>
      <c r="C6950" s="110" t="str">
        <f t="shared" si="108"/>
        <v/>
      </c>
    </row>
    <row r="6951" spans="1:3" x14ac:dyDescent="0.25">
      <c r="A6951">
        <v>6948</v>
      </c>
      <c r="C6951" s="110" t="str">
        <f t="shared" si="108"/>
        <v/>
      </c>
    </row>
    <row r="6952" spans="1:3" x14ac:dyDescent="0.25">
      <c r="A6952">
        <v>6949</v>
      </c>
      <c r="C6952" s="110" t="str">
        <f t="shared" si="108"/>
        <v/>
      </c>
    </row>
    <row r="6953" spans="1:3" x14ac:dyDescent="0.25">
      <c r="A6953">
        <v>6950</v>
      </c>
      <c r="C6953" s="110" t="str">
        <f t="shared" si="108"/>
        <v/>
      </c>
    </row>
    <row r="6954" spans="1:3" x14ac:dyDescent="0.25">
      <c r="A6954">
        <v>6951</v>
      </c>
      <c r="C6954" s="110" t="str">
        <f t="shared" si="108"/>
        <v/>
      </c>
    </row>
    <row r="6955" spans="1:3" x14ac:dyDescent="0.25">
      <c r="A6955">
        <v>6952</v>
      </c>
      <c r="C6955" s="110" t="str">
        <f t="shared" si="108"/>
        <v/>
      </c>
    </row>
    <row r="6956" spans="1:3" x14ac:dyDescent="0.25">
      <c r="A6956">
        <v>6953</v>
      </c>
      <c r="C6956" s="110" t="str">
        <f t="shared" si="108"/>
        <v/>
      </c>
    </row>
    <row r="6957" spans="1:3" x14ac:dyDescent="0.25">
      <c r="A6957">
        <v>6954</v>
      </c>
      <c r="C6957" s="110" t="str">
        <f t="shared" si="108"/>
        <v/>
      </c>
    </row>
    <row r="6958" spans="1:3" x14ac:dyDescent="0.25">
      <c r="A6958">
        <v>6955</v>
      </c>
      <c r="C6958" s="110" t="str">
        <f t="shared" si="108"/>
        <v/>
      </c>
    </row>
    <row r="6959" spans="1:3" x14ac:dyDescent="0.25">
      <c r="A6959">
        <v>6956</v>
      </c>
      <c r="C6959" s="110" t="str">
        <f t="shared" si="108"/>
        <v/>
      </c>
    </row>
    <row r="6960" spans="1:3" x14ac:dyDescent="0.25">
      <c r="A6960">
        <v>6957</v>
      </c>
      <c r="C6960" s="110" t="str">
        <f t="shared" si="108"/>
        <v/>
      </c>
    </row>
    <row r="6961" spans="1:3" x14ac:dyDescent="0.25">
      <c r="A6961">
        <v>6958</v>
      </c>
      <c r="C6961" s="110" t="str">
        <f t="shared" si="108"/>
        <v/>
      </c>
    </row>
    <row r="6962" spans="1:3" x14ac:dyDescent="0.25">
      <c r="A6962">
        <v>6959</v>
      </c>
      <c r="C6962" s="110" t="str">
        <f t="shared" si="108"/>
        <v/>
      </c>
    </row>
    <row r="6963" spans="1:3" x14ac:dyDescent="0.25">
      <c r="A6963">
        <v>6960</v>
      </c>
      <c r="C6963" s="110" t="str">
        <f t="shared" si="108"/>
        <v/>
      </c>
    </row>
    <row r="6964" spans="1:3" x14ac:dyDescent="0.25">
      <c r="A6964">
        <v>6961</v>
      </c>
      <c r="C6964" s="110" t="str">
        <f t="shared" si="108"/>
        <v/>
      </c>
    </row>
    <row r="6965" spans="1:3" x14ac:dyDescent="0.25">
      <c r="A6965">
        <v>6962</v>
      </c>
      <c r="C6965" s="110" t="str">
        <f t="shared" si="108"/>
        <v/>
      </c>
    </row>
    <row r="6966" spans="1:3" x14ac:dyDescent="0.25">
      <c r="A6966">
        <v>6963</v>
      </c>
      <c r="C6966" s="110" t="str">
        <f t="shared" si="108"/>
        <v/>
      </c>
    </row>
    <row r="6967" spans="1:3" x14ac:dyDescent="0.25">
      <c r="A6967">
        <v>6964</v>
      </c>
      <c r="C6967" s="110" t="str">
        <f t="shared" si="108"/>
        <v/>
      </c>
    </row>
    <row r="6968" spans="1:3" x14ac:dyDescent="0.25">
      <c r="A6968">
        <v>6965</v>
      </c>
      <c r="C6968" s="110" t="str">
        <f t="shared" si="108"/>
        <v/>
      </c>
    </row>
    <row r="6969" spans="1:3" x14ac:dyDescent="0.25">
      <c r="A6969">
        <v>6966</v>
      </c>
      <c r="C6969" s="110" t="str">
        <f t="shared" si="108"/>
        <v/>
      </c>
    </row>
    <row r="6970" spans="1:3" x14ac:dyDescent="0.25">
      <c r="A6970">
        <v>6967</v>
      </c>
      <c r="C6970" s="110" t="str">
        <f t="shared" si="108"/>
        <v/>
      </c>
    </row>
    <row r="6971" spans="1:3" x14ac:dyDescent="0.25">
      <c r="A6971">
        <v>6968</v>
      </c>
      <c r="C6971" s="110" t="str">
        <f t="shared" si="108"/>
        <v/>
      </c>
    </row>
    <row r="6972" spans="1:3" x14ac:dyDescent="0.25">
      <c r="A6972">
        <v>6969</v>
      </c>
      <c r="C6972" s="110" t="str">
        <f t="shared" si="108"/>
        <v/>
      </c>
    </row>
    <row r="6973" spans="1:3" x14ac:dyDescent="0.25">
      <c r="A6973">
        <v>6970</v>
      </c>
      <c r="C6973" s="110" t="str">
        <f t="shared" si="108"/>
        <v/>
      </c>
    </row>
    <row r="6974" spans="1:3" x14ac:dyDescent="0.25">
      <c r="A6974">
        <v>6971</v>
      </c>
      <c r="C6974" s="110" t="str">
        <f t="shared" si="108"/>
        <v/>
      </c>
    </row>
    <row r="6975" spans="1:3" x14ac:dyDescent="0.25">
      <c r="A6975">
        <v>6972</v>
      </c>
      <c r="C6975" s="110" t="str">
        <f t="shared" si="108"/>
        <v/>
      </c>
    </row>
    <row r="6976" spans="1:3" x14ac:dyDescent="0.25">
      <c r="A6976">
        <v>6973</v>
      </c>
      <c r="C6976" s="110" t="str">
        <f t="shared" si="108"/>
        <v/>
      </c>
    </row>
    <row r="6977" spans="1:3" x14ac:dyDescent="0.25">
      <c r="A6977">
        <v>6974</v>
      </c>
      <c r="C6977" s="110" t="str">
        <f t="shared" si="108"/>
        <v/>
      </c>
    </row>
    <row r="6978" spans="1:3" x14ac:dyDescent="0.25">
      <c r="A6978">
        <v>6975</v>
      </c>
      <c r="C6978" s="110" t="str">
        <f t="shared" si="108"/>
        <v/>
      </c>
    </row>
    <row r="6979" spans="1:3" x14ac:dyDescent="0.25">
      <c r="A6979">
        <v>6976</v>
      </c>
      <c r="C6979" s="110" t="str">
        <f t="shared" si="108"/>
        <v/>
      </c>
    </row>
    <row r="6980" spans="1:3" x14ac:dyDescent="0.25">
      <c r="A6980">
        <v>6977</v>
      </c>
      <c r="C6980" s="110" t="str">
        <f t="shared" ref="C6980:C7043" si="109">IF(B6980="","",B6980+15)</f>
        <v/>
      </c>
    </row>
    <row r="6981" spans="1:3" x14ac:dyDescent="0.25">
      <c r="A6981">
        <v>6978</v>
      </c>
      <c r="C6981" s="110" t="str">
        <f t="shared" si="109"/>
        <v/>
      </c>
    </row>
    <row r="6982" spans="1:3" x14ac:dyDescent="0.25">
      <c r="A6982">
        <v>6979</v>
      </c>
      <c r="C6982" s="110" t="str">
        <f t="shared" si="109"/>
        <v/>
      </c>
    </row>
    <row r="6983" spans="1:3" x14ac:dyDescent="0.25">
      <c r="A6983">
        <v>6980</v>
      </c>
      <c r="C6983" s="110" t="str">
        <f t="shared" si="109"/>
        <v/>
      </c>
    </row>
    <row r="6984" spans="1:3" x14ac:dyDescent="0.25">
      <c r="A6984">
        <v>6981</v>
      </c>
      <c r="C6984" s="110" t="str">
        <f t="shared" si="109"/>
        <v/>
      </c>
    </row>
    <row r="6985" spans="1:3" x14ac:dyDescent="0.25">
      <c r="A6985">
        <v>6982</v>
      </c>
      <c r="C6985" s="110" t="str">
        <f t="shared" si="109"/>
        <v/>
      </c>
    </row>
    <row r="6986" spans="1:3" x14ac:dyDescent="0.25">
      <c r="A6986">
        <v>6983</v>
      </c>
      <c r="C6986" s="110" t="str">
        <f t="shared" si="109"/>
        <v/>
      </c>
    </row>
    <row r="6987" spans="1:3" x14ac:dyDescent="0.25">
      <c r="A6987">
        <v>6984</v>
      </c>
      <c r="C6987" s="110" t="str">
        <f t="shared" si="109"/>
        <v/>
      </c>
    </row>
    <row r="6988" spans="1:3" x14ac:dyDescent="0.25">
      <c r="A6988">
        <v>6985</v>
      </c>
      <c r="C6988" s="110" t="str">
        <f t="shared" si="109"/>
        <v/>
      </c>
    </row>
    <row r="6989" spans="1:3" x14ac:dyDescent="0.25">
      <c r="A6989">
        <v>6986</v>
      </c>
      <c r="C6989" s="110" t="str">
        <f t="shared" si="109"/>
        <v/>
      </c>
    </row>
    <row r="6990" spans="1:3" x14ac:dyDescent="0.25">
      <c r="A6990">
        <v>6987</v>
      </c>
      <c r="C6990" s="110" t="str">
        <f t="shared" si="109"/>
        <v/>
      </c>
    </row>
    <row r="6991" spans="1:3" x14ac:dyDescent="0.25">
      <c r="A6991">
        <v>6988</v>
      </c>
      <c r="C6991" s="110" t="str">
        <f t="shared" si="109"/>
        <v/>
      </c>
    </row>
    <row r="6992" spans="1:3" x14ac:dyDescent="0.25">
      <c r="A6992">
        <v>6989</v>
      </c>
      <c r="C6992" s="110" t="str">
        <f t="shared" si="109"/>
        <v/>
      </c>
    </row>
    <row r="6993" spans="1:3" x14ac:dyDescent="0.25">
      <c r="A6993">
        <v>6990</v>
      </c>
      <c r="C6993" s="110" t="str">
        <f t="shared" si="109"/>
        <v/>
      </c>
    </row>
    <row r="6994" spans="1:3" x14ac:dyDescent="0.25">
      <c r="A6994">
        <v>6991</v>
      </c>
      <c r="C6994" s="110" t="str">
        <f t="shared" si="109"/>
        <v/>
      </c>
    </row>
    <row r="6995" spans="1:3" x14ac:dyDescent="0.25">
      <c r="A6995">
        <v>6992</v>
      </c>
      <c r="C6995" s="110" t="str">
        <f t="shared" si="109"/>
        <v/>
      </c>
    </row>
    <row r="6996" spans="1:3" x14ac:dyDescent="0.25">
      <c r="A6996">
        <v>6993</v>
      </c>
      <c r="C6996" s="110" t="str">
        <f t="shared" si="109"/>
        <v/>
      </c>
    </row>
    <row r="6997" spans="1:3" x14ac:dyDescent="0.25">
      <c r="A6997">
        <v>6994</v>
      </c>
      <c r="C6997" s="110" t="str">
        <f t="shared" si="109"/>
        <v/>
      </c>
    </row>
    <row r="6998" spans="1:3" x14ac:dyDescent="0.25">
      <c r="A6998">
        <v>6995</v>
      </c>
      <c r="C6998" s="110" t="str">
        <f t="shared" si="109"/>
        <v/>
      </c>
    </row>
    <row r="6999" spans="1:3" x14ac:dyDescent="0.25">
      <c r="A6999">
        <v>6996</v>
      </c>
      <c r="C6999" s="110" t="str">
        <f t="shared" si="109"/>
        <v/>
      </c>
    </row>
    <row r="7000" spans="1:3" x14ac:dyDescent="0.25">
      <c r="A7000">
        <v>6997</v>
      </c>
      <c r="C7000" s="110" t="str">
        <f t="shared" si="109"/>
        <v/>
      </c>
    </row>
    <row r="7001" spans="1:3" x14ac:dyDescent="0.25">
      <c r="A7001">
        <v>6998</v>
      </c>
      <c r="C7001" s="110" t="str">
        <f t="shared" si="109"/>
        <v/>
      </c>
    </row>
    <row r="7002" spans="1:3" x14ac:dyDescent="0.25">
      <c r="A7002">
        <v>6999</v>
      </c>
      <c r="C7002" s="110" t="str">
        <f t="shared" si="109"/>
        <v/>
      </c>
    </row>
    <row r="7003" spans="1:3" x14ac:dyDescent="0.25">
      <c r="A7003">
        <v>7000</v>
      </c>
      <c r="C7003" s="110" t="str">
        <f t="shared" si="109"/>
        <v/>
      </c>
    </row>
    <row r="7004" spans="1:3" x14ac:dyDescent="0.25">
      <c r="A7004">
        <v>7001</v>
      </c>
      <c r="C7004" s="110" t="str">
        <f t="shared" si="109"/>
        <v/>
      </c>
    </row>
    <row r="7005" spans="1:3" x14ac:dyDescent="0.25">
      <c r="A7005">
        <v>7002</v>
      </c>
      <c r="C7005" s="110" t="str">
        <f t="shared" si="109"/>
        <v/>
      </c>
    </row>
    <row r="7006" spans="1:3" x14ac:dyDescent="0.25">
      <c r="A7006">
        <v>7003</v>
      </c>
      <c r="C7006" s="110" t="str">
        <f t="shared" si="109"/>
        <v/>
      </c>
    </row>
    <row r="7007" spans="1:3" x14ac:dyDescent="0.25">
      <c r="A7007">
        <v>7004</v>
      </c>
      <c r="C7007" s="110" t="str">
        <f t="shared" si="109"/>
        <v/>
      </c>
    </row>
    <row r="7008" spans="1:3" x14ac:dyDescent="0.25">
      <c r="A7008">
        <v>7005</v>
      </c>
      <c r="C7008" s="110" t="str">
        <f t="shared" si="109"/>
        <v/>
      </c>
    </row>
    <row r="7009" spans="1:3" x14ac:dyDescent="0.25">
      <c r="A7009">
        <v>7006</v>
      </c>
      <c r="C7009" s="110" t="str">
        <f t="shared" si="109"/>
        <v/>
      </c>
    </row>
    <row r="7010" spans="1:3" x14ac:dyDescent="0.25">
      <c r="A7010">
        <v>7007</v>
      </c>
      <c r="C7010" s="110" t="str">
        <f t="shared" si="109"/>
        <v/>
      </c>
    </row>
    <row r="7011" spans="1:3" x14ac:dyDescent="0.25">
      <c r="A7011">
        <v>7008</v>
      </c>
      <c r="C7011" s="110" t="str">
        <f t="shared" si="109"/>
        <v/>
      </c>
    </row>
    <row r="7012" spans="1:3" x14ac:dyDescent="0.25">
      <c r="A7012">
        <v>7009</v>
      </c>
      <c r="C7012" s="110" t="str">
        <f t="shared" si="109"/>
        <v/>
      </c>
    </row>
    <row r="7013" spans="1:3" x14ac:dyDescent="0.25">
      <c r="A7013">
        <v>7010</v>
      </c>
      <c r="C7013" s="110" t="str">
        <f t="shared" si="109"/>
        <v/>
      </c>
    </row>
    <row r="7014" spans="1:3" x14ac:dyDescent="0.25">
      <c r="A7014">
        <v>7011</v>
      </c>
      <c r="C7014" s="110" t="str">
        <f t="shared" si="109"/>
        <v/>
      </c>
    </row>
    <row r="7015" spans="1:3" x14ac:dyDescent="0.25">
      <c r="A7015">
        <v>7012</v>
      </c>
      <c r="C7015" s="110" t="str">
        <f t="shared" si="109"/>
        <v/>
      </c>
    </row>
    <row r="7016" spans="1:3" x14ac:dyDescent="0.25">
      <c r="A7016">
        <v>7013</v>
      </c>
      <c r="C7016" s="110" t="str">
        <f t="shared" si="109"/>
        <v/>
      </c>
    </row>
    <row r="7017" spans="1:3" x14ac:dyDescent="0.25">
      <c r="A7017">
        <v>7014</v>
      </c>
      <c r="C7017" s="110" t="str">
        <f t="shared" si="109"/>
        <v/>
      </c>
    </row>
    <row r="7018" spans="1:3" x14ac:dyDescent="0.25">
      <c r="A7018">
        <v>7015</v>
      </c>
      <c r="C7018" s="110" t="str">
        <f t="shared" si="109"/>
        <v/>
      </c>
    </row>
    <row r="7019" spans="1:3" x14ac:dyDescent="0.25">
      <c r="A7019">
        <v>7016</v>
      </c>
      <c r="C7019" s="110" t="str">
        <f t="shared" si="109"/>
        <v/>
      </c>
    </row>
    <row r="7020" spans="1:3" x14ac:dyDescent="0.25">
      <c r="A7020">
        <v>7017</v>
      </c>
      <c r="C7020" s="110" t="str">
        <f t="shared" si="109"/>
        <v/>
      </c>
    </row>
    <row r="7021" spans="1:3" x14ac:dyDescent="0.25">
      <c r="A7021">
        <v>7018</v>
      </c>
      <c r="C7021" s="110" t="str">
        <f t="shared" si="109"/>
        <v/>
      </c>
    </row>
    <row r="7022" spans="1:3" x14ac:dyDescent="0.25">
      <c r="A7022">
        <v>7019</v>
      </c>
      <c r="C7022" s="110" t="str">
        <f t="shared" si="109"/>
        <v/>
      </c>
    </row>
    <row r="7023" spans="1:3" x14ac:dyDescent="0.25">
      <c r="A7023">
        <v>7020</v>
      </c>
      <c r="C7023" s="110" t="str">
        <f t="shared" si="109"/>
        <v/>
      </c>
    </row>
    <row r="7024" spans="1:3" x14ac:dyDescent="0.25">
      <c r="A7024">
        <v>7021</v>
      </c>
      <c r="C7024" s="110" t="str">
        <f t="shared" si="109"/>
        <v/>
      </c>
    </row>
    <row r="7025" spans="1:3" x14ac:dyDescent="0.25">
      <c r="A7025">
        <v>7022</v>
      </c>
      <c r="C7025" s="110" t="str">
        <f t="shared" si="109"/>
        <v/>
      </c>
    </row>
    <row r="7026" spans="1:3" x14ac:dyDescent="0.25">
      <c r="A7026">
        <v>7023</v>
      </c>
      <c r="C7026" s="110" t="str">
        <f t="shared" si="109"/>
        <v/>
      </c>
    </row>
    <row r="7027" spans="1:3" x14ac:dyDescent="0.25">
      <c r="A7027">
        <v>7024</v>
      </c>
      <c r="C7027" s="110" t="str">
        <f t="shared" si="109"/>
        <v/>
      </c>
    </row>
    <row r="7028" spans="1:3" x14ac:dyDescent="0.25">
      <c r="A7028">
        <v>7025</v>
      </c>
      <c r="C7028" s="110" t="str">
        <f t="shared" si="109"/>
        <v/>
      </c>
    </row>
    <row r="7029" spans="1:3" x14ac:dyDescent="0.25">
      <c r="A7029">
        <v>7026</v>
      </c>
      <c r="C7029" s="110" t="str">
        <f t="shared" si="109"/>
        <v/>
      </c>
    </row>
    <row r="7030" spans="1:3" x14ac:dyDescent="0.25">
      <c r="A7030">
        <v>7027</v>
      </c>
      <c r="C7030" s="110" t="str">
        <f t="shared" si="109"/>
        <v/>
      </c>
    </row>
    <row r="7031" spans="1:3" x14ac:dyDescent="0.25">
      <c r="A7031">
        <v>7028</v>
      </c>
      <c r="C7031" s="110" t="str">
        <f t="shared" si="109"/>
        <v/>
      </c>
    </row>
    <row r="7032" spans="1:3" x14ac:dyDescent="0.25">
      <c r="A7032">
        <v>7029</v>
      </c>
      <c r="C7032" s="110" t="str">
        <f t="shared" si="109"/>
        <v/>
      </c>
    </row>
    <row r="7033" spans="1:3" x14ac:dyDescent="0.25">
      <c r="A7033">
        <v>7030</v>
      </c>
      <c r="C7033" s="110" t="str">
        <f t="shared" si="109"/>
        <v/>
      </c>
    </row>
    <row r="7034" spans="1:3" x14ac:dyDescent="0.25">
      <c r="A7034">
        <v>7031</v>
      </c>
      <c r="C7034" s="110" t="str">
        <f t="shared" si="109"/>
        <v/>
      </c>
    </row>
    <row r="7035" spans="1:3" x14ac:dyDescent="0.25">
      <c r="A7035">
        <v>7032</v>
      </c>
      <c r="C7035" s="110" t="str">
        <f t="shared" si="109"/>
        <v/>
      </c>
    </row>
    <row r="7036" spans="1:3" x14ac:dyDescent="0.25">
      <c r="A7036">
        <v>7033</v>
      </c>
      <c r="C7036" s="110" t="str">
        <f t="shared" si="109"/>
        <v/>
      </c>
    </row>
    <row r="7037" spans="1:3" x14ac:dyDescent="0.25">
      <c r="A7037">
        <v>7034</v>
      </c>
      <c r="C7037" s="110" t="str">
        <f t="shared" si="109"/>
        <v/>
      </c>
    </row>
    <row r="7038" spans="1:3" x14ac:dyDescent="0.25">
      <c r="A7038">
        <v>7035</v>
      </c>
      <c r="C7038" s="110" t="str">
        <f t="shared" si="109"/>
        <v/>
      </c>
    </row>
    <row r="7039" spans="1:3" x14ac:dyDescent="0.25">
      <c r="A7039">
        <v>7036</v>
      </c>
      <c r="C7039" s="110" t="str">
        <f t="shared" si="109"/>
        <v/>
      </c>
    </row>
    <row r="7040" spans="1:3" x14ac:dyDescent="0.25">
      <c r="A7040">
        <v>7037</v>
      </c>
      <c r="C7040" s="110" t="str">
        <f t="shared" si="109"/>
        <v/>
      </c>
    </row>
    <row r="7041" spans="1:3" x14ac:dyDescent="0.25">
      <c r="A7041">
        <v>7038</v>
      </c>
      <c r="C7041" s="110" t="str">
        <f t="shared" si="109"/>
        <v/>
      </c>
    </row>
    <row r="7042" spans="1:3" x14ac:dyDescent="0.25">
      <c r="A7042">
        <v>7039</v>
      </c>
      <c r="C7042" s="110" t="str">
        <f t="shared" si="109"/>
        <v/>
      </c>
    </row>
    <row r="7043" spans="1:3" x14ac:dyDescent="0.25">
      <c r="A7043">
        <v>7040</v>
      </c>
      <c r="C7043" s="110" t="str">
        <f t="shared" si="109"/>
        <v/>
      </c>
    </row>
    <row r="7044" spans="1:3" x14ac:dyDescent="0.25">
      <c r="A7044">
        <v>7041</v>
      </c>
      <c r="C7044" s="110" t="str">
        <f t="shared" ref="C7044:C7107" si="110">IF(B7044="","",B7044+15)</f>
        <v/>
      </c>
    </row>
    <row r="7045" spans="1:3" x14ac:dyDescent="0.25">
      <c r="A7045">
        <v>7042</v>
      </c>
      <c r="C7045" s="110" t="str">
        <f t="shared" si="110"/>
        <v/>
      </c>
    </row>
    <row r="7046" spans="1:3" x14ac:dyDescent="0.25">
      <c r="A7046">
        <v>7043</v>
      </c>
      <c r="C7046" s="110" t="str">
        <f t="shared" si="110"/>
        <v/>
      </c>
    </row>
    <row r="7047" spans="1:3" x14ac:dyDescent="0.25">
      <c r="A7047">
        <v>7044</v>
      </c>
      <c r="C7047" s="110" t="str">
        <f t="shared" si="110"/>
        <v/>
      </c>
    </row>
    <row r="7048" spans="1:3" x14ac:dyDescent="0.25">
      <c r="A7048">
        <v>7045</v>
      </c>
      <c r="C7048" s="110" t="str">
        <f t="shared" si="110"/>
        <v/>
      </c>
    </row>
    <row r="7049" spans="1:3" x14ac:dyDescent="0.25">
      <c r="A7049">
        <v>7046</v>
      </c>
      <c r="C7049" s="110" t="str">
        <f t="shared" si="110"/>
        <v/>
      </c>
    </row>
    <row r="7050" spans="1:3" x14ac:dyDescent="0.25">
      <c r="A7050">
        <v>7047</v>
      </c>
      <c r="C7050" s="110" t="str">
        <f t="shared" si="110"/>
        <v/>
      </c>
    </row>
    <row r="7051" spans="1:3" x14ac:dyDescent="0.25">
      <c r="A7051">
        <v>7048</v>
      </c>
      <c r="C7051" s="110" t="str">
        <f t="shared" si="110"/>
        <v/>
      </c>
    </row>
    <row r="7052" spans="1:3" x14ac:dyDescent="0.25">
      <c r="A7052">
        <v>7049</v>
      </c>
      <c r="C7052" s="110" t="str">
        <f t="shared" si="110"/>
        <v/>
      </c>
    </row>
    <row r="7053" spans="1:3" x14ac:dyDescent="0.25">
      <c r="A7053">
        <v>7050</v>
      </c>
      <c r="C7053" s="110" t="str">
        <f t="shared" si="110"/>
        <v/>
      </c>
    </row>
    <row r="7054" spans="1:3" x14ac:dyDescent="0.25">
      <c r="A7054">
        <v>7051</v>
      </c>
      <c r="C7054" s="110" t="str">
        <f t="shared" si="110"/>
        <v/>
      </c>
    </row>
    <row r="7055" spans="1:3" x14ac:dyDescent="0.25">
      <c r="A7055">
        <v>7052</v>
      </c>
      <c r="C7055" s="110" t="str">
        <f t="shared" si="110"/>
        <v/>
      </c>
    </row>
    <row r="7056" spans="1:3" x14ac:dyDescent="0.25">
      <c r="A7056">
        <v>7053</v>
      </c>
      <c r="C7056" s="110" t="str">
        <f t="shared" si="110"/>
        <v/>
      </c>
    </row>
    <row r="7057" spans="1:3" x14ac:dyDescent="0.25">
      <c r="A7057">
        <v>7054</v>
      </c>
      <c r="C7057" s="110" t="str">
        <f t="shared" si="110"/>
        <v/>
      </c>
    </row>
    <row r="7058" spans="1:3" x14ac:dyDescent="0.25">
      <c r="A7058">
        <v>7055</v>
      </c>
      <c r="C7058" s="110" t="str">
        <f t="shared" si="110"/>
        <v/>
      </c>
    </row>
    <row r="7059" spans="1:3" x14ac:dyDescent="0.25">
      <c r="A7059">
        <v>7056</v>
      </c>
      <c r="C7059" s="110" t="str">
        <f t="shared" si="110"/>
        <v/>
      </c>
    </row>
    <row r="7060" spans="1:3" x14ac:dyDescent="0.25">
      <c r="A7060">
        <v>7057</v>
      </c>
      <c r="C7060" s="110" t="str">
        <f t="shared" si="110"/>
        <v/>
      </c>
    </row>
    <row r="7061" spans="1:3" x14ac:dyDescent="0.25">
      <c r="A7061">
        <v>7058</v>
      </c>
      <c r="C7061" s="110" t="str">
        <f t="shared" si="110"/>
        <v/>
      </c>
    </row>
    <row r="7062" spans="1:3" x14ac:dyDescent="0.25">
      <c r="A7062">
        <v>7059</v>
      </c>
      <c r="C7062" s="110" t="str">
        <f t="shared" si="110"/>
        <v/>
      </c>
    </row>
    <row r="7063" spans="1:3" x14ac:dyDescent="0.25">
      <c r="A7063">
        <v>7060</v>
      </c>
      <c r="C7063" s="110" t="str">
        <f t="shared" si="110"/>
        <v/>
      </c>
    </row>
    <row r="7064" spans="1:3" x14ac:dyDescent="0.25">
      <c r="A7064">
        <v>7061</v>
      </c>
      <c r="C7064" s="110" t="str">
        <f t="shared" si="110"/>
        <v/>
      </c>
    </row>
    <row r="7065" spans="1:3" x14ac:dyDescent="0.25">
      <c r="A7065">
        <v>7062</v>
      </c>
      <c r="C7065" s="110" t="str">
        <f t="shared" si="110"/>
        <v/>
      </c>
    </row>
    <row r="7066" spans="1:3" x14ac:dyDescent="0.25">
      <c r="A7066">
        <v>7063</v>
      </c>
      <c r="C7066" s="110" t="str">
        <f t="shared" si="110"/>
        <v/>
      </c>
    </row>
    <row r="7067" spans="1:3" x14ac:dyDescent="0.25">
      <c r="A7067">
        <v>7064</v>
      </c>
      <c r="C7067" s="110" t="str">
        <f t="shared" si="110"/>
        <v/>
      </c>
    </row>
    <row r="7068" spans="1:3" x14ac:dyDescent="0.25">
      <c r="A7068">
        <v>7065</v>
      </c>
      <c r="C7068" s="110" t="str">
        <f t="shared" si="110"/>
        <v/>
      </c>
    </row>
    <row r="7069" spans="1:3" x14ac:dyDescent="0.25">
      <c r="A7069">
        <v>7066</v>
      </c>
      <c r="C7069" s="110" t="str">
        <f t="shared" si="110"/>
        <v/>
      </c>
    </row>
    <row r="7070" spans="1:3" x14ac:dyDescent="0.25">
      <c r="A7070">
        <v>7067</v>
      </c>
      <c r="C7070" s="110" t="str">
        <f t="shared" si="110"/>
        <v/>
      </c>
    </row>
    <row r="7071" spans="1:3" x14ac:dyDescent="0.25">
      <c r="A7071">
        <v>7068</v>
      </c>
      <c r="C7071" s="110" t="str">
        <f t="shared" si="110"/>
        <v/>
      </c>
    </row>
    <row r="7072" spans="1:3" x14ac:dyDescent="0.25">
      <c r="A7072">
        <v>7069</v>
      </c>
      <c r="C7072" s="110" t="str">
        <f t="shared" si="110"/>
        <v/>
      </c>
    </row>
    <row r="7073" spans="1:3" x14ac:dyDescent="0.25">
      <c r="A7073">
        <v>7070</v>
      </c>
      <c r="C7073" s="110" t="str">
        <f t="shared" si="110"/>
        <v/>
      </c>
    </row>
    <row r="7074" spans="1:3" x14ac:dyDescent="0.25">
      <c r="A7074">
        <v>7071</v>
      </c>
      <c r="C7074" s="110" t="str">
        <f t="shared" si="110"/>
        <v/>
      </c>
    </row>
    <row r="7075" spans="1:3" x14ac:dyDescent="0.25">
      <c r="A7075">
        <v>7072</v>
      </c>
      <c r="C7075" s="110" t="str">
        <f t="shared" si="110"/>
        <v/>
      </c>
    </row>
    <row r="7076" spans="1:3" x14ac:dyDescent="0.25">
      <c r="A7076">
        <v>7073</v>
      </c>
      <c r="C7076" s="110" t="str">
        <f t="shared" si="110"/>
        <v/>
      </c>
    </row>
    <row r="7077" spans="1:3" x14ac:dyDescent="0.25">
      <c r="A7077">
        <v>7074</v>
      </c>
      <c r="C7077" s="110" t="str">
        <f t="shared" si="110"/>
        <v/>
      </c>
    </row>
    <row r="7078" spans="1:3" x14ac:dyDescent="0.25">
      <c r="A7078">
        <v>7075</v>
      </c>
      <c r="C7078" s="110" t="str">
        <f t="shared" si="110"/>
        <v/>
      </c>
    </row>
    <row r="7079" spans="1:3" x14ac:dyDescent="0.25">
      <c r="A7079">
        <v>7076</v>
      </c>
      <c r="C7079" s="110" t="str">
        <f t="shared" si="110"/>
        <v/>
      </c>
    </row>
    <row r="7080" spans="1:3" x14ac:dyDescent="0.25">
      <c r="A7080">
        <v>7077</v>
      </c>
      <c r="C7080" s="110" t="str">
        <f t="shared" si="110"/>
        <v/>
      </c>
    </row>
    <row r="7081" spans="1:3" x14ac:dyDescent="0.25">
      <c r="A7081">
        <v>7078</v>
      </c>
      <c r="C7081" s="110" t="str">
        <f t="shared" si="110"/>
        <v/>
      </c>
    </row>
    <row r="7082" spans="1:3" x14ac:dyDescent="0.25">
      <c r="A7082">
        <v>7079</v>
      </c>
      <c r="C7082" s="110" t="str">
        <f t="shared" si="110"/>
        <v/>
      </c>
    </row>
    <row r="7083" spans="1:3" x14ac:dyDescent="0.25">
      <c r="A7083">
        <v>7080</v>
      </c>
      <c r="C7083" s="110" t="str">
        <f t="shared" si="110"/>
        <v/>
      </c>
    </row>
    <row r="7084" spans="1:3" x14ac:dyDescent="0.25">
      <c r="A7084">
        <v>7081</v>
      </c>
      <c r="C7084" s="110" t="str">
        <f t="shared" si="110"/>
        <v/>
      </c>
    </row>
    <row r="7085" spans="1:3" x14ac:dyDescent="0.25">
      <c r="A7085">
        <v>7082</v>
      </c>
      <c r="C7085" s="110" t="str">
        <f t="shared" si="110"/>
        <v/>
      </c>
    </row>
    <row r="7086" spans="1:3" x14ac:dyDescent="0.25">
      <c r="A7086">
        <v>7083</v>
      </c>
      <c r="C7086" s="110" t="str">
        <f t="shared" si="110"/>
        <v/>
      </c>
    </row>
    <row r="7087" spans="1:3" x14ac:dyDescent="0.25">
      <c r="A7087">
        <v>7084</v>
      </c>
      <c r="C7087" s="110" t="str">
        <f t="shared" si="110"/>
        <v/>
      </c>
    </row>
    <row r="7088" spans="1:3" x14ac:dyDescent="0.25">
      <c r="A7088">
        <v>7085</v>
      </c>
      <c r="C7088" s="110" t="str">
        <f t="shared" si="110"/>
        <v/>
      </c>
    </row>
    <row r="7089" spans="1:3" x14ac:dyDescent="0.25">
      <c r="A7089">
        <v>7086</v>
      </c>
      <c r="C7089" s="110" t="str">
        <f t="shared" si="110"/>
        <v/>
      </c>
    </row>
    <row r="7090" spans="1:3" x14ac:dyDescent="0.25">
      <c r="A7090">
        <v>7087</v>
      </c>
      <c r="C7090" s="110" t="str">
        <f t="shared" si="110"/>
        <v/>
      </c>
    </row>
    <row r="7091" spans="1:3" x14ac:dyDescent="0.25">
      <c r="A7091">
        <v>7088</v>
      </c>
      <c r="C7091" s="110" t="str">
        <f t="shared" si="110"/>
        <v/>
      </c>
    </row>
    <row r="7092" spans="1:3" x14ac:dyDescent="0.25">
      <c r="A7092">
        <v>7089</v>
      </c>
      <c r="C7092" s="110" t="str">
        <f t="shared" si="110"/>
        <v/>
      </c>
    </row>
    <row r="7093" spans="1:3" x14ac:dyDescent="0.25">
      <c r="A7093">
        <v>7090</v>
      </c>
      <c r="C7093" s="110" t="str">
        <f t="shared" si="110"/>
        <v/>
      </c>
    </row>
    <row r="7094" spans="1:3" x14ac:dyDescent="0.25">
      <c r="A7094">
        <v>7091</v>
      </c>
      <c r="C7094" s="110" t="str">
        <f t="shared" si="110"/>
        <v/>
      </c>
    </row>
    <row r="7095" spans="1:3" x14ac:dyDescent="0.25">
      <c r="A7095">
        <v>7092</v>
      </c>
      <c r="C7095" s="110" t="str">
        <f t="shared" si="110"/>
        <v/>
      </c>
    </row>
    <row r="7096" spans="1:3" x14ac:dyDescent="0.25">
      <c r="A7096">
        <v>7093</v>
      </c>
      <c r="C7096" s="110" t="str">
        <f t="shared" si="110"/>
        <v/>
      </c>
    </row>
    <row r="7097" spans="1:3" x14ac:dyDescent="0.25">
      <c r="A7097">
        <v>7094</v>
      </c>
      <c r="C7097" s="110" t="str">
        <f t="shared" si="110"/>
        <v/>
      </c>
    </row>
    <row r="7098" spans="1:3" x14ac:dyDescent="0.25">
      <c r="A7098">
        <v>7095</v>
      </c>
      <c r="C7098" s="110" t="str">
        <f t="shared" si="110"/>
        <v/>
      </c>
    </row>
    <row r="7099" spans="1:3" x14ac:dyDescent="0.25">
      <c r="A7099">
        <v>7096</v>
      </c>
      <c r="C7099" s="110" t="str">
        <f t="shared" si="110"/>
        <v/>
      </c>
    </row>
    <row r="7100" spans="1:3" x14ac:dyDescent="0.25">
      <c r="A7100">
        <v>7097</v>
      </c>
      <c r="C7100" s="110" t="str">
        <f t="shared" si="110"/>
        <v/>
      </c>
    </row>
    <row r="7101" spans="1:3" x14ac:dyDescent="0.25">
      <c r="A7101">
        <v>7098</v>
      </c>
      <c r="C7101" s="110" t="str">
        <f t="shared" si="110"/>
        <v/>
      </c>
    </row>
    <row r="7102" spans="1:3" x14ac:dyDescent="0.25">
      <c r="A7102">
        <v>7099</v>
      </c>
      <c r="C7102" s="110" t="str">
        <f t="shared" si="110"/>
        <v/>
      </c>
    </row>
    <row r="7103" spans="1:3" x14ac:dyDescent="0.25">
      <c r="A7103">
        <v>7100</v>
      </c>
      <c r="C7103" s="110" t="str">
        <f t="shared" si="110"/>
        <v/>
      </c>
    </row>
    <row r="7104" spans="1:3" x14ac:dyDescent="0.25">
      <c r="A7104">
        <v>7101</v>
      </c>
      <c r="C7104" s="110" t="str">
        <f t="shared" si="110"/>
        <v/>
      </c>
    </row>
    <row r="7105" spans="1:3" x14ac:dyDescent="0.25">
      <c r="A7105">
        <v>7102</v>
      </c>
      <c r="C7105" s="110" t="str">
        <f t="shared" si="110"/>
        <v/>
      </c>
    </row>
    <row r="7106" spans="1:3" x14ac:dyDescent="0.25">
      <c r="A7106">
        <v>7103</v>
      </c>
      <c r="C7106" s="110" t="str">
        <f t="shared" si="110"/>
        <v/>
      </c>
    </row>
    <row r="7107" spans="1:3" x14ac:dyDescent="0.25">
      <c r="A7107">
        <v>7104</v>
      </c>
      <c r="C7107" s="110" t="str">
        <f t="shared" si="110"/>
        <v/>
      </c>
    </row>
    <row r="7108" spans="1:3" x14ac:dyDescent="0.25">
      <c r="A7108">
        <v>7105</v>
      </c>
      <c r="C7108" s="110" t="str">
        <f t="shared" ref="C7108:C7171" si="111">IF(B7108="","",B7108+15)</f>
        <v/>
      </c>
    </row>
    <row r="7109" spans="1:3" x14ac:dyDescent="0.25">
      <c r="A7109">
        <v>7106</v>
      </c>
      <c r="C7109" s="110" t="str">
        <f t="shared" si="111"/>
        <v/>
      </c>
    </row>
    <row r="7110" spans="1:3" x14ac:dyDescent="0.25">
      <c r="A7110">
        <v>7107</v>
      </c>
      <c r="C7110" s="110" t="str">
        <f t="shared" si="111"/>
        <v/>
      </c>
    </row>
    <row r="7111" spans="1:3" x14ac:dyDescent="0.25">
      <c r="A7111">
        <v>7108</v>
      </c>
      <c r="C7111" s="110" t="str">
        <f t="shared" si="111"/>
        <v/>
      </c>
    </row>
    <row r="7112" spans="1:3" x14ac:dyDescent="0.25">
      <c r="A7112">
        <v>7109</v>
      </c>
      <c r="C7112" s="110" t="str">
        <f t="shared" si="111"/>
        <v/>
      </c>
    </row>
    <row r="7113" spans="1:3" x14ac:dyDescent="0.25">
      <c r="A7113">
        <v>7110</v>
      </c>
      <c r="C7113" s="110" t="str">
        <f t="shared" si="111"/>
        <v/>
      </c>
    </row>
    <row r="7114" spans="1:3" x14ac:dyDescent="0.25">
      <c r="A7114">
        <v>7111</v>
      </c>
      <c r="C7114" s="110" t="str">
        <f t="shared" si="111"/>
        <v/>
      </c>
    </row>
    <row r="7115" spans="1:3" x14ac:dyDescent="0.25">
      <c r="A7115">
        <v>7112</v>
      </c>
      <c r="C7115" s="110" t="str">
        <f t="shared" si="111"/>
        <v/>
      </c>
    </row>
    <row r="7116" spans="1:3" x14ac:dyDescent="0.25">
      <c r="A7116">
        <v>7113</v>
      </c>
      <c r="C7116" s="110" t="str">
        <f t="shared" si="111"/>
        <v/>
      </c>
    </row>
    <row r="7117" spans="1:3" x14ac:dyDescent="0.25">
      <c r="A7117">
        <v>7114</v>
      </c>
      <c r="C7117" s="110" t="str">
        <f t="shared" si="111"/>
        <v/>
      </c>
    </row>
    <row r="7118" spans="1:3" x14ac:dyDescent="0.25">
      <c r="A7118">
        <v>7115</v>
      </c>
      <c r="C7118" s="110" t="str">
        <f t="shared" si="111"/>
        <v/>
      </c>
    </row>
    <row r="7119" spans="1:3" x14ac:dyDescent="0.25">
      <c r="A7119">
        <v>7116</v>
      </c>
      <c r="C7119" s="110" t="str">
        <f t="shared" si="111"/>
        <v/>
      </c>
    </row>
    <row r="7120" spans="1:3" x14ac:dyDescent="0.25">
      <c r="A7120">
        <v>7117</v>
      </c>
      <c r="C7120" s="110" t="str">
        <f t="shared" si="111"/>
        <v/>
      </c>
    </row>
    <row r="7121" spans="1:3" x14ac:dyDescent="0.25">
      <c r="A7121">
        <v>7118</v>
      </c>
      <c r="C7121" s="110" t="str">
        <f t="shared" si="111"/>
        <v/>
      </c>
    </row>
    <row r="7122" spans="1:3" x14ac:dyDescent="0.25">
      <c r="A7122">
        <v>7119</v>
      </c>
      <c r="C7122" s="110" t="str">
        <f t="shared" si="111"/>
        <v/>
      </c>
    </row>
    <row r="7123" spans="1:3" x14ac:dyDescent="0.25">
      <c r="A7123">
        <v>7120</v>
      </c>
      <c r="C7123" s="110" t="str">
        <f t="shared" si="111"/>
        <v/>
      </c>
    </row>
    <row r="7124" spans="1:3" x14ac:dyDescent="0.25">
      <c r="A7124">
        <v>7121</v>
      </c>
      <c r="C7124" s="110" t="str">
        <f t="shared" si="111"/>
        <v/>
      </c>
    </row>
    <row r="7125" spans="1:3" x14ac:dyDescent="0.25">
      <c r="A7125">
        <v>7122</v>
      </c>
      <c r="C7125" s="110" t="str">
        <f t="shared" si="111"/>
        <v/>
      </c>
    </row>
    <row r="7126" spans="1:3" x14ac:dyDescent="0.25">
      <c r="A7126">
        <v>7123</v>
      </c>
      <c r="C7126" s="110" t="str">
        <f t="shared" si="111"/>
        <v/>
      </c>
    </row>
    <row r="7127" spans="1:3" x14ac:dyDescent="0.25">
      <c r="A7127">
        <v>7124</v>
      </c>
      <c r="C7127" s="110" t="str">
        <f t="shared" si="111"/>
        <v/>
      </c>
    </row>
    <row r="7128" spans="1:3" x14ac:dyDescent="0.25">
      <c r="A7128">
        <v>7125</v>
      </c>
      <c r="C7128" s="110" t="str">
        <f t="shared" si="111"/>
        <v/>
      </c>
    </row>
    <row r="7129" spans="1:3" x14ac:dyDescent="0.25">
      <c r="A7129">
        <v>7126</v>
      </c>
      <c r="C7129" s="110" t="str">
        <f t="shared" si="111"/>
        <v/>
      </c>
    </row>
    <row r="7130" spans="1:3" x14ac:dyDescent="0.25">
      <c r="A7130">
        <v>7127</v>
      </c>
      <c r="C7130" s="110" t="str">
        <f t="shared" si="111"/>
        <v/>
      </c>
    </row>
    <row r="7131" spans="1:3" x14ac:dyDescent="0.25">
      <c r="A7131">
        <v>7128</v>
      </c>
      <c r="C7131" s="110" t="str">
        <f t="shared" si="111"/>
        <v/>
      </c>
    </row>
    <row r="7132" spans="1:3" x14ac:dyDescent="0.25">
      <c r="A7132">
        <v>7129</v>
      </c>
      <c r="C7132" s="110" t="str">
        <f t="shared" si="111"/>
        <v/>
      </c>
    </row>
    <row r="7133" spans="1:3" x14ac:dyDescent="0.25">
      <c r="A7133">
        <v>7130</v>
      </c>
      <c r="C7133" s="110" t="str">
        <f t="shared" si="111"/>
        <v/>
      </c>
    </row>
    <row r="7134" spans="1:3" x14ac:dyDescent="0.25">
      <c r="A7134">
        <v>7131</v>
      </c>
      <c r="C7134" s="110" t="str">
        <f t="shared" si="111"/>
        <v/>
      </c>
    </row>
    <row r="7135" spans="1:3" x14ac:dyDescent="0.25">
      <c r="A7135">
        <v>7132</v>
      </c>
      <c r="C7135" s="110" t="str">
        <f t="shared" si="111"/>
        <v/>
      </c>
    </row>
    <row r="7136" spans="1:3" x14ac:dyDescent="0.25">
      <c r="A7136">
        <v>7133</v>
      </c>
      <c r="C7136" s="110" t="str">
        <f t="shared" si="111"/>
        <v/>
      </c>
    </row>
    <row r="7137" spans="1:3" x14ac:dyDescent="0.25">
      <c r="A7137">
        <v>7134</v>
      </c>
      <c r="C7137" s="110" t="str">
        <f t="shared" si="111"/>
        <v/>
      </c>
    </row>
    <row r="7138" spans="1:3" x14ac:dyDescent="0.25">
      <c r="A7138">
        <v>7135</v>
      </c>
      <c r="C7138" s="110" t="str">
        <f t="shared" si="111"/>
        <v/>
      </c>
    </row>
    <row r="7139" spans="1:3" x14ac:dyDescent="0.25">
      <c r="A7139">
        <v>7136</v>
      </c>
      <c r="C7139" s="110" t="str">
        <f t="shared" si="111"/>
        <v/>
      </c>
    </row>
    <row r="7140" spans="1:3" x14ac:dyDescent="0.25">
      <c r="A7140">
        <v>7137</v>
      </c>
      <c r="C7140" s="110" t="str">
        <f t="shared" si="111"/>
        <v/>
      </c>
    </row>
    <row r="7141" spans="1:3" x14ac:dyDescent="0.25">
      <c r="A7141">
        <v>7138</v>
      </c>
      <c r="C7141" s="110" t="str">
        <f t="shared" si="111"/>
        <v/>
      </c>
    </row>
    <row r="7142" spans="1:3" x14ac:dyDescent="0.25">
      <c r="A7142">
        <v>7139</v>
      </c>
      <c r="C7142" s="110" t="str">
        <f t="shared" si="111"/>
        <v/>
      </c>
    </row>
    <row r="7143" spans="1:3" x14ac:dyDescent="0.25">
      <c r="A7143">
        <v>7140</v>
      </c>
      <c r="C7143" s="110" t="str">
        <f t="shared" si="111"/>
        <v/>
      </c>
    </row>
    <row r="7144" spans="1:3" x14ac:dyDescent="0.25">
      <c r="A7144">
        <v>7141</v>
      </c>
      <c r="C7144" s="110" t="str">
        <f t="shared" si="111"/>
        <v/>
      </c>
    </row>
    <row r="7145" spans="1:3" x14ac:dyDescent="0.25">
      <c r="A7145">
        <v>7142</v>
      </c>
      <c r="C7145" s="110" t="str">
        <f t="shared" si="111"/>
        <v/>
      </c>
    </row>
    <row r="7146" spans="1:3" x14ac:dyDescent="0.25">
      <c r="A7146">
        <v>7143</v>
      </c>
      <c r="C7146" s="110" t="str">
        <f t="shared" si="111"/>
        <v/>
      </c>
    </row>
    <row r="7147" spans="1:3" x14ac:dyDescent="0.25">
      <c r="A7147">
        <v>7144</v>
      </c>
      <c r="C7147" s="110" t="str">
        <f t="shared" si="111"/>
        <v/>
      </c>
    </row>
    <row r="7148" spans="1:3" x14ac:dyDescent="0.25">
      <c r="A7148">
        <v>7145</v>
      </c>
      <c r="C7148" s="110" t="str">
        <f t="shared" si="111"/>
        <v/>
      </c>
    </row>
    <row r="7149" spans="1:3" x14ac:dyDescent="0.25">
      <c r="A7149">
        <v>7146</v>
      </c>
      <c r="C7149" s="110" t="str">
        <f t="shared" si="111"/>
        <v/>
      </c>
    </row>
    <row r="7150" spans="1:3" x14ac:dyDescent="0.25">
      <c r="A7150">
        <v>7147</v>
      </c>
      <c r="C7150" s="110" t="str">
        <f t="shared" si="111"/>
        <v/>
      </c>
    </row>
    <row r="7151" spans="1:3" x14ac:dyDescent="0.25">
      <c r="A7151">
        <v>7148</v>
      </c>
      <c r="C7151" s="110" t="str">
        <f t="shared" si="111"/>
        <v/>
      </c>
    </row>
    <row r="7152" spans="1:3" x14ac:dyDescent="0.25">
      <c r="A7152">
        <v>7149</v>
      </c>
      <c r="C7152" s="110" t="str">
        <f t="shared" si="111"/>
        <v/>
      </c>
    </row>
    <row r="7153" spans="1:3" x14ac:dyDescent="0.25">
      <c r="A7153">
        <v>7150</v>
      </c>
      <c r="C7153" s="110" t="str">
        <f t="shared" si="111"/>
        <v/>
      </c>
    </row>
    <row r="7154" spans="1:3" x14ac:dyDescent="0.25">
      <c r="A7154">
        <v>7151</v>
      </c>
      <c r="C7154" s="110" t="str">
        <f t="shared" si="111"/>
        <v/>
      </c>
    </row>
    <row r="7155" spans="1:3" x14ac:dyDescent="0.25">
      <c r="A7155">
        <v>7152</v>
      </c>
      <c r="C7155" s="110" t="str">
        <f t="shared" si="111"/>
        <v/>
      </c>
    </row>
    <row r="7156" spans="1:3" x14ac:dyDescent="0.25">
      <c r="A7156">
        <v>7153</v>
      </c>
      <c r="C7156" s="110" t="str">
        <f t="shared" si="111"/>
        <v/>
      </c>
    </row>
    <row r="7157" spans="1:3" x14ac:dyDescent="0.25">
      <c r="A7157">
        <v>7154</v>
      </c>
      <c r="C7157" s="110" t="str">
        <f t="shared" si="111"/>
        <v/>
      </c>
    </row>
    <row r="7158" spans="1:3" x14ac:dyDescent="0.25">
      <c r="A7158">
        <v>7155</v>
      </c>
      <c r="C7158" s="110" t="str">
        <f t="shared" si="111"/>
        <v/>
      </c>
    </row>
    <row r="7159" spans="1:3" x14ac:dyDescent="0.25">
      <c r="A7159">
        <v>7156</v>
      </c>
      <c r="C7159" s="110" t="str">
        <f t="shared" si="111"/>
        <v/>
      </c>
    </row>
    <row r="7160" spans="1:3" x14ac:dyDescent="0.25">
      <c r="A7160">
        <v>7157</v>
      </c>
      <c r="C7160" s="110" t="str">
        <f t="shared" si="111"/>
        <v/>
      </c>
    </row>
    <row r="7161" spans="1:3" x14ac:dyDescent="0.25">
      <c r="A7161">
        <v>7158</v>
      </c>
      <c r="C7161" s="110" t="str">
        <f t="shared" si="111"/>
        <v/>
      </c>
    </row>
    <row r="7162" spans="1:3" x14ac:dyDescent="0.25">
      <c r="A7162">
        <v>7159</v>
      </c>
      <c r="C7162" s="110" t="str">
        <f t="shared" si="111"/>
        <v/>
      </c>
    </row>
    <row r="7163" spans="1:3" x14ac:dyDescent="0.25">
      <c r="A7163">
        <v>7160</v>
      </c>
      <c r="C7163" s="110" t="str">
        <f t="shared" si="111"/>
        <v/>
      </c>
    </row>
    <row r="7164" spans="1:3" x14ac:dyDescent="0.25">
      <c r="A7164">
        <v>7161</v>
      </c>
      <c r="C7164" s="110" t="str">
        <f t="shared" si="111"/>
        <v/>
      </c>
    </row>
    <row r="7165" spans="1:3" x14ac:dyDescent="0.25">
      <c r="A7165">
        <v>7162</v>
      </c>
      <c r="C7165" s="110" t="str">
        <f t="shared" si="111"/>
        <v/>
      </c>
    </row>
    <row r="7166" spans="1:3" x14ac:dyDescent="0.25">
      <c r="A7166">
        <v>7163</v>
      </c>
      <c r="C7166" s="110" t="str">
        <f t="shared" si="111"/>
        <v/>
      </c>
    </row>
    <row r="7167" spans="1:3" x14ac:dyDescent="0.25">
      <c r="A7167">
        <v>7164</v>
      </c>
      <c r="C7167" s="110" t="str">
        <f t="shared" si="111"/>
        <v/>
      </c>
    </row>
    <row r="7168" spans="1:3" x14ac:dyDescent="0.25">
      <c r="A7168">
        <v>7165</v>
      </c>
      <c r="C7168" s="110" t="str">
        <f t="shared" si="111"/>
        <v/>
      </c>
    </row>
    <row r="7169" spans="1:3" x14ac:dyDescent="0.25">
      <c r="A7169">
        <v>7166</v>
      </c>
      <c r="C7169" s="110" t="str">
        <f t="shared" si="111"/>
        <v/>
      </c>
    </row>
    <row r="7170" spans="1:3" x14ac:dyDescent="0.25">
      <c r="A7170">
        <v>7167</v>
      </c>
      <c r="C7170" s="110" t="str">
        <f t="shared" si="111"/>
        <v/>
      </c>
    </row>
    <row r="7171" spans="1:3" x14ac:dyDescent="0.25">
      <c r="A7171">
        <v>7168</v>
      </c>
      <c r="C7171" s="110" t="str">
        <f t="shared" si="111"/>
        <v/>
      </c>
    </row>
    <row r="7172" spans="1:3" x14ac:dyDescent="0.25">
      <c r="A7172">
        <v>7169</v>
      </c>
      <c r="C7172" s="110" t="str">
        <f t="shared" ref="C7172:C7235" si="112">IF(B7172="","",B7172+15)</f>
        <v/>
      </c>
    </row>
    <row r="7173" spans="1:3" x14ac:dyDescent="0.25">
      <c r="A7173">
        <v>7170</v>
      </c>
      <c r="C7173" s="110" t="str">
        <f t="shared" si="112"/>
        <v/>
      </c>
    </row>
    <row r="7174" spans="1:3" x14ac:dyDescent="0.25">
      <c r="A7174">
        <v>7171</v>
      </c>
      <c r="C7174" s="110" t="str">
        <f t="shared" si="112"/>
        <v/>
      </c>
    </row>
    <row r="7175" spans="1:3" x14ac:dyDescent="0.25">
      <c r="A7175">
        <v>7172</v>
      </c>
      <c r="C7175" s="110" t="str">
        <f t="shared" si="112"/>
        <v/>
      </c>
    </row>
    <row r="7176" spans="1:3" x14ac:dyDescent="0.25">
      <c r="A7176">
        <v>7173</v>
      </c>
      <c r="C7176" s="110" t="str">
        <f t="shared" si="112"/>
        <v/>
      </c>
    </row>
    <row r="7177" spans="1:3" x14ac:dyDescent="0.25">
      <c r="A7177">
        <v>7174</v>
      </c>
      <c r="C7177" s="110" t="str">
        <f t="shared" si="112"/>
        <v/>
      </c>
    </row>
    <row r="7178" spans="1:3" x14ac:dyDescent="0.25">
      <c r="A7178">
        <v>7175</v>
      </c>
      <c r="C7178" s="110" t="str">
        <f t="shared" si="112"/>
        <v/>
      </c>
    </row>
    <row r="7179" spans="1:3" x14ac:dyDescent="0.25">
      <c r="A7179">
        <v>7176</v>
      </c>
      <c r="C7179" s="110" t="str">
        <f t="shared" si="112"/>
        <v/>
      </c>
    </row>
    <row r="7180" spans="1:3" x14ac:dyDescent="0.25">
      <c r="A7180">
        <v>7177</v>
      </c>
      <c r="C7180" s="110" t="str">
        <f t="shared" si="112"/>
        <v/>
      </c>
    </row>
    <row r="7181" spans="1:3" x14ac:dyDescent="0.25">
      <c r="A7181">
        <v>7178</v>
      </c>
      <c r="C7181" s="110" t="str">
        <f t="shared" si="112"/>
        <v/>
      </c>
    </row>
    <row r="7182" spans="1:3" x14ac:dyDescent="0.25">
      <c r="A7182">
        <v>7179</v>
      </c>
      <c r="C7182" s="110" t="str">
        <f t="shared" si="112"/>
        <v/>
      </c>
    </row>
    <row r="7183" spans="1:3" x14ac:dyDescent="0.25">
      <c r="A7183">
        <v>7180</v>
      </c>
      <c r="C7183" s="110" t="str">
        <f t="shared" si="112"/>
        <v/>
      </c>
    </row>
    <row r="7184" spans="1:3" x14ac:dyDescent="0.25">
      <c r="A7184">
        <v>7181</v>
      </c>
      <c r="C7184" s="110" t="str">
        <f t="shared" si="112"/>
        <v/>
      </c>
    </row>
    <row r="7185" spans="1:3" x14ac:dyDescent="0.25">
      <c r="A7185">
        <v>7182</v>
      </c>
      <c r="C7185" s="110" t="str">
        <f t="shared" si="112"/>
        <v/>
      </c>
    </row>
    <row r="7186" spans="1:3" x14ac:dyDescent="0.25">
      <c r="A7186">
        <v>7183</v>
      </c>
      <c r="C7186" s="110" t="str">
        <f t="shared" si="112"/>
        <v/>
      </c>
    </row>
    <row r="7187" spans="1:3" x14ac:dyDescent="0.25">
      <c r="A7187">
        <v>7184</v>
      </c>
      <c r="C7187" s="110" t="str">
        <f t="shared" si="112"/>
        <v/>
      </c>
    </row>
    <row r="7188" spans="1:3" x14ac:dyDescent="0.25">
      <c r="A7188">
        <v>7185</v>
      </c>
      <c r="C7188" s="110" t="str">
        <f t="shared" si="112"/>
        <v/>
      </c>
    </row>
    <row r="7189" spans="1:3" x14ac:dyDescent="0.25">
      <c r="A7189">
        <v>7186</v>
      </c>
      <c r="C7189" s="110" t="str">
        <f t="shared" si="112"/>
        <v/>
      </c>
    </row>
    <row r="7190" spans="1:3" x14ac:dyDescent="0.25">
      <c r="A7190">
        <v>7187</v>
      </c>
      <c r="C7190" s="110" t="str">
        <f t="shared" si="112"/>
        <v/>
      </c>
    </row>
    <row r="7191" spans="1:3" x14ac:dyDescent="0.25">
      <c r="A7191">
        <v>7188</v>
      </c>
      <c r="C7191" s="110" t="str">
        <f t="shared" si="112"/>
        <v/>
      </c>
    </row>
    <row r="7192" spans="1:3" x14ac:dyDescent="0.25">
      <c r="A7192">
        <v>7189</v>
      </c>
      <c r="C7192" s="110" t="str">
        <f t="shared" si="112"/>
        <v/>
      </c>
    </row>
    <row r="7193" spans="1:3" x14ac:dyDescent="0.25">
      <c r="A7193">
        <v>7190</v>
      </c>
      <c r="C7193" s="110" t="str">
        <f t="shared" si="112"/>
        <v/>
      </c>
    </row>
    <row r="7194" spans="1:3" x14ac:dyDescent="0.25">
      <c r="A7194">
        <v>7191</v>
      </c>
      <c r="C7194" s="110" t="str">
        <f t="shared" si="112"/>
        <v/>
      </c>
    </row>
    <row r="7195" spans="1:3" x14ac:dyDescent="0.25">
      <c r="A7195">
        <v>7192</v>
      </c>
      <c r="C7195" s="110" t="str">
        <f t="shared" si="112"/>
        <v/>
      </c>
    </row>
    <row r="7196" spans="1:3" x14ac:dyDescent="0.25">
      <c r="A7196">
        <v>7193</v>
      </c>
      <c r="C7196" s="110" t="str">
        <f t="shared" si="112"/>
        <v/>
      </c>
    </row>
    <row r="7197" spans="1:3" x14ac:dyDescent="0.25">
      <c r="A7197">
        <v>7194</v>
      </c>
      <c r="C7197" s="110" t="str">
        <f t="shared" si="112"/>
        <v/>
      </c>
    </row>
    <row r="7198" spans="1:3" x14ac:dyDescent="0.25">
      <c r="A7198">
        <v>7195</v>
      </c>
      <c r="C7198" s="110" t="str">
        <f t="shared" si="112"/>
        <v/>
      </c>
    </row>
    <row r="7199" spans="1:3" x14ac:dyDescent="0.25">
      <c r="A7199">
        <v>7196</v>
      </c>
      <c r="C7199" s="110" t="str">
        <f t="shared" si="112"/>
        <v/>
      </c>
    </row>
    <row r="7200" spans="1:3" x14ac:dyDescent="0.25">
      <c r="A7200">
        <v>7197</v>
      </c>
      <c r="C7200" s="110" t="str">
        <f t="shared" si="112"/>
        <v/>
      </c>
    </row>
    <row r="7201" spans="1:3" x14ac:dyDescent="0.25">
      <c r="A7201">
        <v>7198</v>
      </c>
      <c r="C7201" s="110" t="str">
        <f t="shared" si="112"/>
        <v/>
      </c>
    </row>
    <row r="7202" spans="1:3" x14ac:dyDescent="0.25">
      <c r="A7202">
        <v>7199</v>
      </c>
      <c r="C7202" s="110" t="str">
        <f t="shared" si="112"/>
        <v/>
      </c>
    </row>
    <row r="7203" spans="1:3" x14ac:dyDescent="0.25">
      <c r="A7203">
        <v>7200</v>
      </c>
      <c r="C7203" s="110" t="str">
        <f t="shared" si="112"/>
        <v/>
      </c>
    </row>
    <row r="7204" spans="1:3" x14ac:dyDescent="0.25">
      <c r="A7204">
        <v>7201</v>
      </c>
      <c r="C7204" s="110" t="str">
        <f t="shared" si="112"/>
        <v/>
      </c>
    </row>
    <row r="7205" spans="1:3" x14ac:dyDescent="0.25">
      <c r="A7205">
        <v>7202</v>
      </c>
      <c r="C7205" s="110" t="str">
        <f t="shared" si="112"/>
        <v/>
      </c>
    </row>
    <row r="7206" spans="1:3" x14ac:dyDescent="0.25">
      <c r="A7206">
        <v>7203</v>
      </c>
      <c r="C7206" s="110" t="str">
        <f t="shared" si="112"/>
        <v/>
      </c>
    </row>
    <row r="7207" spans="1:3" x14ac:dyDescent="0.25">
      <c r="A7207">
        <v>7204</v>
      </c>
      <c r="C7207" s="110" t="str">
        <f t="shared" si="112"/>
        <v/>
      </c>
    </row>
    <row r="7208" spans="1:3" x14ac:dyDescent="0.25">
      <c r="A7208">
        <v>7205</v>
      </c>
      <c r="C7208" s="110" t="str">
        <f t="shared" si="112"/>
        <v/>
      </c>
    </row>
    <row r="7209" spans="1:3" x14ac:dyDescent="0.25">
      <c r="A7209">
        <v>7206</v>
      </c>
      <c r="C7209" s="110" t="str">
        <f t="shared" si="112"/>
        <v/>
      </c>
    </row>
    <row r="7210" spans="1:3" x14ac:dyDescent="0.25">
      <c r="A7210">
        <v>7207</v>
      </c>
      <c r="C7210" s="110" t="str">
        <f t="shared" si="112"/>
        <v/>
      </c>
    </row>
    <row r="7211" spans="1:3" x14ac:dyDescent="0.25">
      <c r="A7211">
        <v>7208</v>
      </c>
      <c r="C7211" s="110" t="str">
        <f t="shared" si="112"/>
        <v/>
      </c>
    </row>
    <row r="7212" spans="1:3" x14ac:dyDescent="0.25">
      <c r="A7212">
        <v>7209</v>
      </c>
      <c r="C7212" s="110" t="str">
        <f t="shared" si="112"/>
        <v/>
      </c>
    </row>
    <row r="7213" spans="1:3" x14ac:dyDescent="0.25">
      <c r="A7213">
        <v>7210</v>
      </c>
      <c r="C7213" s="110" t="str">
        <f t="shared" si="112"/>
        <v/>
      </c>
    </row>
    <row r="7214" spans="1:3" x14ac:dyDescent="0.25">
      <c r="A7214">
        <v>7211</v>
      </c>
      <c r="C7214" s="110" t="str">
        <f t="shared" si="112"/>
        <v/>
      </c>
    </row>
    <row r="7215" spans="1:3" x14ac:dyDescent="0.25">
      <c r="A7215">
        <v>7212</v>
      </c>
      <c r="C7215" s="110" t="str">
        <f t="shared" si="112"/>
        <v/>
      </c>
    </row>
    <row r="7216" spans="1:3" x14ac:dyDescent="0.25">
      <c r="A7216">
        <v>7213</v>
      </c>
      <c r="C7216" s="110" t="str">
        <f t="shared" si="112"/>
        <v/>
      </c>
    </row>
    <row r="7217" spans="1:3" x14ac:dyDescent="0.25">
      <c r="A7217">
        <v>7214</v>
      </c>
      <c r="C7217" s="110" t="str">
        <f t="shared" si="112"/>
        <v/>
      </c>
    </row>
    <row r="7218" spans="1:3" x14ac:dyDescent="0.25">
      <c r="A7218">
        <v>7215</v>
      </c>
      <c r="C7218" s="110" t="str">
        <f t="shared" si="112"/>
        <v/>
      </c>
    </row>
    <row r="7219" spans="1:3" x14ac:dyDescent="0.25">
      <c r="A7219">
        <v>7216</v>
      </c>
      <c r="C7219" s="110" t="str">
        <f t="shared" si="112"/>
        <v/>
      </c>
    </row>
    <row r="7220" spans="1:3" x14ac:dyDescent="0.25">
      <c r="A7220">
        <v>7217</v>
      </c>
      <c r="C7220" s="110" t="str">
        <f t="shared" si="112"/>
        <v/>
      </c>
    </row>
    <row r="7221" spans="1:3" x14ac:dyDescent="0.25">
      <c r="A7221">
        <v>7218</v>
      </c>
      <c r="C7221" s="110" t="str">
        <f t="shared" si="112"/>
        <v/>
      </c>
    </row>
    <row r="7222" spans="1:3" x14ac:dyDescent="0.25">
      <c r="A7222">
        <v>7219</v>
      </c>
      <c r="C7222" s="110" t="str">
        <f t="shared" si="112"/>
        <v/>
      </c>
    </row>
    <row r="7223" spans="1:3" x14ac:dyDescent="0.25">
      <c r="A7223">
        <v>7220</v>
      </c>
      <c r="C7223" s="110" t="str">
        <f t="shared" si="112"/>
        <v/>
      </c>
    </row>
    <row r="7224" spans="1:3" x14ac:dyDescent="0.25">
      <c r="A7224">
        <v>7221</v>
      </c>
      <c r="C7224" s="110" t="str">
        <f t="shared" si="112"/>
        <v/>
      </c>
    </row>
    <row r="7225" spans="1:3" x14ac:dyDescent="0.25">
      <c r="A7225">
        <v>7222</v>
      </c>
      <c r="C7225" s="110" t="str">
        <f t="shared" si="112"/>
        <v/>
      </c>
    </row>
    <row r="7226" spans="1:3" x14ac:dyDescent="0.25">
      <c r="A7226">
        <v>7223</v>
      </c>
      <c r="C7226" s="110" t="str">
        <f t="shared" si="112"/>
        <v/>
      </c>
    </row>
    <row r="7227" spans="1:3" x14ac:dyDescent="0.25">
      <c r="A7227">
        <v>7224</v>
      </c>
      <c r="C7227" s="110" t="str">
        <f t="shared" si="112"/>
        <v/>
      </c>
    </row>
    <row r="7228" spans="1:3" x14ac:dyDescent="0.25">
      <c r="A7228">
        <v>7225</v>
      </c>
      <c r="C7228" s="110" t="str">
        <f t="shared" si="112"/>
        <v/>
      </c>
    </row>
    <row r="7229" spans="1:3" x14ac:dyDescent="0.25">
      <c r="A7229">
        <v>7226</v>
      </c>
      <c r="C7229" s="110" t="str">
        <f t="shared" si="112"/>
        <v/>
      </c>
    </row>
    <row r="7230" spans="1:3" x14ac:dyDescent="0.25">
      <c r="A7230">
        <v>7227</v>
      </c>
      <c r="C7230" s="110" t="str">
        <f t="shared" si="112"/>
        <v/>
      </c>
    </row>
    <row r="7231" spans="1:3" x14ac:dyDescent="0.25">
      <c r="A7231">
        <v>7228</v>
      </c>
      <c r="C7231" s="110" t="str">
        <f t="shared" si="112"/>
        <v/>
      </c>
    </row>
    <row r="7232" spans="1:3" x14ac:dyDescent="0.25">
      <c r="A7232">
        <v>7229</v>
      </c>
      <c r="C7232" s="110" t="str">
        <f t="shared" si="112"/>
        <v/>
      </c>
    </row>
    <row r="7233" spans="1:3" x14ac:dyDescent="0.25">
      <c r="A7233">
        <v>7230</v>
      </c>
      <c r="C7233" s="110" t="str">
        <f t="shared" si="112"/>
        <v/>
      </c>
    </row>
    <row r="7234" spans="1:3" x14ac:dyDescent="0.25">
      <c r="A7234">
        <v>7231</v>
      </c>
      <c r="C7234" s="110" t="str">
        <f t="shared" si="112"/>
        <v/>
      </c>
    </row>
    <row r="7235" spans="1:3" x14ac:dyDescent="0.25">
      <c r="A7235">
        <v>7232</v>
      </c>
      <c r="C7235" s="110" t="str">
        <f t="shared" si="112"/>
        <v/>
      </c>
    </row>
    <row r="7236" spans="1:3" x14ac:dyDescent="0.25">
      <c r="A7236">
        <v>7233</v>
      </c>
      <c r="C7236" s="110" t="str">
        <f t="shared" ref="C7236:C7299" si="113">IF(B7236="","",B7236+15)</f>
        <v/>
      </c>
    </row>
    <row r="7237" spans="1:3" x14ac:dyDescent="0.25">
      <c r="A7237">
        <v>7234</v>
      </c>
      <c r="C7237" s="110" t="str">
        <f t="shared" si="113"/>
        <v/>
      </c>
    </row>
    <row r="7238" spans="1:3" x14ac:dyDescent="0.25">
      <c r="A7238">
        <v>7235</v>
      </c>
      <c r="C7238" s="110" t="str">
        <f t="shared" si="113"/>
        <v/>
      </c>
    </row>
    <row r="7239" spans="1:3" x14ac:dyDescent="0.25">
      <c r="A7239">
        <v>7236</v>
      </c>
      <c r="C7239" s="110" t="str">
        <f t="shared" si="113"/>
        <v/>
      </c>
    </row>
    <row r="7240" spans="1:3" x14ac:dyDescent="0.25">
      <c r="A7240">
        <v>7237</v>
      </c>
      <c r="C7240" s="110" t="str">
        <f t="shared" si="113"/>
        <v/>
      </c>
    </row>
    <row r="7241" spans="1:3" x14ac:dyDescent="0.25">
      <c r="A7241">
        <v>7238</v>
      </c>
      <c r="C7241" s="110" t="str">
        <f t="shared" si="113"/>
        <v/>
      </c>
    </row>
    <row r="7242" spans="1:3" x14ac:dyDescent="0.25">
      <c r="A7242">
        <v>7239</v>
      </c>
      <c r="C7242" s="110" t="str">
        <f t="shared" si="113"/>
        <v/>
      </c>
    </row>
    <row r="7243" spans="1:3" x14ac:dyDescent="0.25">
      <c r="A7243">
        <v>7240</v>
      </c>
      <c r="C7243" s="110" t="str">
        <f t="shared" si="113"/>
        <v/>
      </c>
    </row>
    <row r="7244" spans="1:3" x14ac:dyDescent="0.25">
      <c r="A7244">
        <v>7241</v>
      </c>
      <c r="C7244" s="110" t="str">
        <f t="shared" si="113"/>
        <v/>
      </c>
    </row>
    <row r="7245" spans="1:3" x14ac:dyDescent="0.25">
      <c r="A7245">
        <v>7242</v>
      </c>
      <c r="C7245" s="110" t="str">
        <f t="shared" si="113"/>
        <v/>
      </c>
    </row>
    <row r="7246" spans="1:3" x14ac:dyDescent="0.25">
      <c r="A7246">
        <v>7243</v>
      </c>
      <c r="C7246" s="110" t="str">
        <f t="shared" si="113"/>
        <v/>
      </c>
    </row>
    <row r="7247" spans="1:3" x14ac:dyDescent="0.25">
      <c r="A7247">
        <v>7244</v>
      </c>
      <c r="C7247" s="110" t="str">
        <f t="shared" si="113"/>
        <v/>
      </c>
    </row>
    <row r="7248" spans="1:3" x14ac:dyDescent="0.25">
      <c r="A7248">
        <v>7245</v>
      </c>
      <c r="C7248" s="110" t="str">
        <f t="shared" si="113"/>
        <v/>
      </c>
    </row>
    <row r="7249" spans="1:3" x14ac:dyDescent="0.25">
      <c r="A7249">
        <v>7246</v>
      </c>
      <c r="C7249" s="110" t="str">
        <f t="shared" si="113"/>
        <v/>
      </c>
    </row>
    <row r="7250" spans="1:3" x14ac:dyDescent="0.25">
      <c r="A7250">
        <v>7247</v>
      </c>
      <c r="C7250" s="110" t="str">
        <f t="shared" si="113"/>
        <v/>
      </c>
    </row>
    <row r="7251" spans="1:3" x14ac:dyDescent="0.25">
      <c r="A7251">
        <v>7248</v>
      </c>
      <c r="C7251" s="110" t="str">
        <f t="shared" si="113"/>
        <v/>
      </c>
    </row>
    <row r="7252" spans="1:3" x14ac:dyDescent="0.25">
      <c r="A7252">
        <v>7249</v>
      </c>
      <c r="C7252" s="110" t="str">
        <f t="shared" si="113"/>
        <v/>
      </c>
    </row>
    <row r="7253" spans="1:3" x14ac:dyDescent="0.25">
      <c r="A7253">
        <v>7250</v>
      </c>
      <c r="C7253" s="110" t="str">
        <f t="shared" si="113"/>
        <v/>
      </c>
    </row>
    <row r="7254" spans="1:3" x14ac:dyDescent="0.25">
      <c r="A7254">
        <v>7251</v>
      </c>
      <c r="C7254" s="110" t="str">
        <f t="shared" si="113"/>
        <v/>
      </c>
    </row>
    <row r="7255" spans="1:3" x14ac:dyDescent="0.25">
      <c r="A7255">
        <v>7252</v>
      </c>
      <c r="C7255" s="110" t="str">
        <f t="shared" si="113"/>
        <v/>
      </c>
    </row>
    <row r="7256" spans="1:3" x14ac:dyDescent="0.25">
      <c r="A7256">
        <v>7253</v>
      </c>
      <c r="C7256" s="110" t="str">
        <f t="shared" si="113"/>
        <v/>
      </c>
    </row>
    <row r="7257" spans="1:3" x14ac:dyDescent="0.25">
      <c r="A7257">
        <v>7254</v>
      </c>
      <c r="C7257" s="110" t="str">
        <f t="shared" si="113"/>
        <v/>
      </c>
    </row>
    <row r="7258" spans="1:3" x14ac:dyDescent="0.25">
      <c r="A7258">
        <v>7255</v>
      </c>
      <c r="C7258" s="110" t="str">
        <f t="shared" si="113"/>
        <v/>
      </c>
    </row>
    <row r="7259" spans="1:3" x14ac:dyDescent="0.25">
      <c r="A7259">
        <v>7256</v>
      </c>
      <c r="C7259" s="110" t="str">
        <f t="shared" si="113"/>
        <v/>
      </c>
    </row>
    <row r="7260" spans="1:3" x14ac:dyDescent="0.25">
      <c r="A7260">
        <v>7257</v>
      </c>
      <c r="C7260" s="110" t="str">
        <f t="shared" si="113"/>
        <v/>
      </c>
    </row>
    <row r="7261" spans="1:3" x14ac:dyDescent="0.25">
      <c r="A7261">
        <v>7258</v>
      </c>
      <c r="C7261" s="110" t="str">
        <f t="shared" si="113"/>
        <v/>
      </c>
    </row>
    <row r="7262" spans="1:3" x14ac:dyDescent="0.25">
      <c r="A7262">
        <v>7259</v>
      </c>
      <c r="C7262" s="110" t="str">
        <f t="shared" si="113"/>
        <v/>
      </c>
    </row>
    <row r="7263" spans="1:3" x14ac:dyDescent="0.25">
      <c r="A7263">
        <v>7260</v>
      </c>
      <c r="C7263" s="110" t="str">
        <f t="shared" si="113"/>
        <v/>
      </c>
    </row>
    <row r="7264" spans="1:3" x14ac:dyDescent="0.25">
      <c r="A7264">
        <v>7261</v>
      </c>
      <c r="C7264" s="110" t="str">
        <f t="shared" si="113"/>
        <v/>
      </c>
    </row>
    <row r="7265" spans="1:3" x14ac:dyDescent="0.25">
      <c r="A7265">
        <v>7262</v>
      </c>
      <c r="C7265" s="110" t="str">
        <f t="shared" si="113"/>
        <v/>
      </c>
    </row>
    <row r="7266" spans="1:3" x14ac:dyDescent="0.25">
      <c r="A7266">
        <v>7263</v>
      </c>
      <c r="C7266" s="110" t="str">
        <f t="shared" si="113"/>
        <v/>
      </c>
    </row>
    <row r="7267" spans="1:3" x14ac:dyDescent="0.25">
      <c r="A7267">
        <v>7264</v>
      </c>
      <c r="C7267" s="110" t="str">
        <f t="shared" si="113"/>
        <v/>
      </c>
    </row>
    <row r="7268" spans="1:3" x14ac:dyDescent="0.25">
      <c r="A7268">
        <v>7265</v>
      </c>
      <c r="C7268" s="110" t="str">
        <f t="shared" si="113"/>
        <v/>
      </c>
    </row>
    <row r="7269" spans="1:3" x14ac:dyDescent="0.25">
      <c r="A7269">
        <v>7266</v>
      </c>
      <c r="C7269" s="110" t="str">
        <f t="shared" si="113"/>
        <v/>
      </c>
    </row>
    <row r="7270" spans="1:3" x14ac:dyDescent="0.25">
      <c r="A7270">
        <v>7267</v>
      </c>
      <c r="C7270" s="110" t="str">
        <f t="shared" si="113"/>
        <v/>
      </c>
    </row>
    <row r="7271" spans="1:3" x14ac:dyDescent="0.25">
      <c r="A7271">
        <v>7268</v>
      </c>
      <c r="C7271" s="110" t="str">
        <f t="shared" si="113"/>
        <v/>
      </c>
    </row>
    <row r="7272" spans="1:3" x14ac:dyDescent="0.25">
      <c r="A7272">
        <v>7269</v>
      </c>
      <c r="C7272" s="110" t="str">
        <f t="shared" si="113"/>
        <v/>
      </c>
    </row>
    <row r="7273" spans="1:3" x14ac:dyDescent="0.25">
      <c r="A7273">
        <v>7270</v>
      </c>
      <c r="C7273" s="110" t="str">
        <f t="shared" si="113"/>
        <v/>
      </c>
    </row>
    <row r="7274" spans="1:3" x14ac:dyDescent="0.25">
      <c r="A7274">
        <v>7271</v>
      </c>
      <c r="C7274" s="110" t="str">
        <f t="shared" si="113"/>
        <v/>
      </c>
    </row>
    <row r="7275" spans="1:3" x14ac:dyDescent="0.25">
      <c r="A7275">
        <v>7272</v>
      </c>
      <c r="C7275" s="110" t="str">
        <f t="shared" si="113"/>
        <v/>
      </c>
    </row>
    <row r="7276" spans="1:3" x14ac:dyDescent="0.25">
      <c r="A7276">
        <v>7273</v>
      </c>
      <c r="C7276" s="110" t="str">
        <f t="shared" si="113"/>
        <v/>
      </c>
    </row>
    <row r="7277" spans="1:3" x14ac:dyDescent="0.25">
      <c r="A7277">
        <v>7274</v>
      </c>
      <c r="C7277" s="110" t="str">
        <f t="shared" si="113"/>
        <v/>
      </c>
    </row>
    <row r="7278" spans="1:3" x14ac:dyDescent="0.25">
      <c r="A7278">
        <v>7275</v>
      </c>
      <c r="C7278" s="110" t="str">
        <f t="shared" si="113"/>
        <v/>
      </c>
    </row>
    <row r="7279" spans="1:3" x14ac:dyDescent="0.25">
      <c r="A7279">
        <v>7276</v>
      </c>
      <c r="C7279" s="110" t="str">
        <f t="shared" si="113"/>
        <v/>
      </c>
    </row>
    <row r="7280" spans="1:3" x14ac:dyDescent="0.25">
      <c r="A7280">
        <v>7277</v>
      </c>
      <c r="C7280" s="110" t="str">
        <f t="shared" si="113"/>
        <v/>
      </c>
    </row>
    <row r="7281" spans="1:3" x14ac:dyDescent="0.25">
      <c r="A7281">
        <v>7278</v>
      </c>
      <c r="C7281" s="110" t="str">
        <f t="shared" si="113"/>
        <v/>
      </c>
    </row>
    <row r="7282" spans="1:3" x14ac:dyDescent="0.25">
      <c r="A7282">
        <v>7279</v>
      </c>
      <c r="C7282" s="110" t="str">
        <f t="shared" si="113"/>
        <v/>
      </c>
    </row>
    <row r="7283" spans="1:3" x14ac:dyDescent="0.25">
      <c r="A7283">
        <v>7280</v>
      </c>
      <c r="C7283" s="110" t="str">
        <f t="shared" si="113"/>
        <v/>
      </c>
    </row>
    <row r="7284" spans="1:3" x14ac:dyDescent="0.25">
      <c r="A7284">
        <v>7281</v>
      </c>
      <c r="C7284" s="110" t="str">
        <f t="shared" si="113"/>
        <v/>
      </c>
    </row>
    <row r="7285" spans="1:3" x14ac:dyDescent="0.25">
      <c r="A7285">
        <v>7282</v>
      </c>
      <c r="C7285" s="110" t="str">
        <f t="shared" si="113"/>
        <v/>
      </c>
    </row>
    <row r="7286" spans="1:3" x14ac:dyDescent="0.25">
      <c r="A7286">
        <v>7283</v>
      </c>
      <c r="C7286" s="110" t="str">
        <f t="shared" si="113"/>
        <v/>
      </c>
    </row>
    <row r="7287" spans="1:3" x14ac:dyDescent="0.25">
      <c r="A7287">
        <v>7284</v>
      </c>
      <c r="C7287" s="110" t="str">
        <f t="shared" si="113"/>
        <v/>
      </c>
    </row>
    <row r="7288" spans="1:3" x14ac:dyDescent="0.25">
      <c r="A7288">
        <v>7285</v>
      </c>
      <c r="C7288" s="110" t="str">
        <f t="shared" si="113"/>
        <v/>
      </c>
    </row>
    <row r="7289" spans="1:3" x14ac:dyDescent="0.25">
      <c r="A7289">
        <v>7286</v>
      </c>
      <c r="C7289" s="110" t="str">
        <f t="shared" si="113"/>
        <v/>
      </c>
    </row>
    <row r="7290" spans="1:3" x14ac:dyDescent="0.25">
      <c r="A7290">
        <v>7287</v>
      </c>
      <c r="C7290" s="110" t="str">
        <f t="shared" si="113"/>
        <v/>
      </c>
    </row>
    <row r="7291" spans="1:3" x14ac:dyDescent="0.25">
      <c r="A7291">
        <v>7288</v>
      </c>
      <c r="C7291" s="110" t="str">
        <f t="shared" si="113"/>
        <v/>
      </c>
    </row>
    <row r="7292" spans="1:3" x14ac:dyDescent="0.25">
      <c r="A7292">
        <v>7289</v>
      </c>
      <c r="C7292" s="110" t="str">
        <f t="shared" si="113"/>
        <v/>
      </c>
    </row>
    <row r="7293" spans="1:3" x14ac:dyDescent="0.25">
      <c r="A7293">
        <v>7290</v>
      </c>
      <c r="C7293" s="110" t="str">
        <f t="shared" si="113"/>
        <v/>
      </c>
    </row>
    <row r="7294" spans="1:3" x14ac:dyDescent="0.25">
      <c r="A7294">
        <v>7291</v>
      </c>
      <c r="C7294" s="110" t="str">
        <f t="shared" si="113"/>
        <v/>
      </c>
    </row>
    <row r="7295" spans="1:3" x14ac:dyDescent="0.25">
      <c r="A7295">
        <v>7292</v>
      </c>
      <c r="C7295" s="110" t="str">
        <f t="shared" si="113"/>
        <v/>
      </c>
    </row>
    <row r="7296" spans="1:3" x14ac:dyDescent="0.25">
      <c r="A7296">
        <v>7293</v>
      </c>
      <c r="C7296" s="110" t="str">
        <f t="shared" si="113"/>
        <v/>
      </c>
    </row>
    <row r="7297" spans="1:3" x14ac:dyDescent="0.25">
      <c r="A7297">
        <v>7294</v>
      </c>
      <c r="C7297" s="110" t="str">
        <f t="shared" si="113"/>
        <v/>
      </c>
    </row>
    <row r="7298" spans="1:3" x14ac:dyDescent="0.25">
      <c r="A7298">
        <v>7295</v>
      </c>
      <c r="C7298" s="110" t="str">
        <f t="shared" si="113"/>
        <v/>
      </c>
    </row>
    <row r="7299" spans="1:3" x14ac:dyDescent="0.25">
      <c r="A7299">
        <v>7296</v>
      </c>
      <c r="C7299" s="110" t="str">
        <f t="shared" si="113"/>
        <v/>
      </c>
    </row>
    <row r="7300" spans="1:3" x14ac:dyDescent="0.25">
      <c r="A7300">
        <v>7297</v>
      </c>
      <c r="C7300" s="110" t="str">
        <f t="shared" ref="C7300:C7363" si="114">IF(B7300="","",B7300+15)</f>
        <v/>
      </c>
    </row>
    <row r="7301" spans="1:3" x14ac:dyDescent="0.25">
      <c r="A7301">
        <v>7298</v>
      </c>
      <c r="C7301" s="110" t="str">
        <f t="shared" si="114"/>
        <v/>
      </c>
    </row>
    <row r="7302" spans="1:3" x14ac:dyDescent="0.25">
      <c r="A7302">
        <v>7299</v>
      </c>
      <c r="C7302" s="110" t="str">
        <f t="shared" si="114"/>
        <v/>
      </c>
    </row>
    <row r="7303" spans="1:3" x14ac:dyDescent="0.25">
      <c r="A7303">
        <v>7300</v>
      </c>
      <c r="C7303" s="110" t="str">
        <f t="shared" si="114"/>
        <v/>
      </c>
    </row>
    <row r="7304" spans="1:3" x14ac:dyDescent="0.25">
      <c r="A7304">
        <v>7301</v>
      </c>
      <c r="C7304" s="110" t="str">
        <f t="shared" si="114"/>
        <v/>
      </c>
    </row>
    <row r="7305" spans="1:3" x14ac:dyDescent="0.25">
      <c r="A7305">
        <v>7302</v>
      </c>
      <c r="C7305" s="110" t="str">
        <f t="shared" si="114"/>
        <v/>
      </c>
    </row>
    <row r="7306" spans="1:3" x14ac:dyDescent="0.25">
      <c r="A7306">
        <v>7303</v>
      </c>
      <c r="C7306" s="110" t="str">
        <f t="shared" si="114"/>
        <v/>
      </c>
    </row>
    <row r="7307" spans="1:3" x14ac:dyDescent="0.25">
      <c r="A7307">
        <v>7304</v>
      </c>
      <c r="C7307" s="110" t="str">
        <f t="shared" si="114"/>
        <v/>
      </c>
    </row>
    <row r="7308" spans="1:3" x14ac:dyDescent="0.25">
      <c r="A7308">
        <v>7305</v>
      </c>
      <c r="C7308" s="110" t="str">
        <f t="shared" si="114"/>
        <v/>
      </c>
    </row>
    <row r="7309" spans="1:3" x14ac:dyDescent="0.25">
      <c r="A7309">
        <v>7306</v>
      </c>
      <c r="C7309" s="110" t="str">
        <f t="shared" si="114"/>
        <v/>
      </c>
    </row>
    <row r="7310" spans="1:3" x14ac:dyDescent="0.25">
      <c r="A7310">
        <v>7307</v>
      </c>
      <c r="C7310" s="110" t="str">
        <f t="shared" si="114"/>
        <v/>
      </c>
    </row>
    <row r="7311" spans="1:3" x14ac:dyDescent="0.25">
      <c r="A7311">
        <v>7308</v>
      </c>
      <c r="C7311" s="110" t="str">
        <f t="shared" si="114"/>
        <v/>
      </c>
    </row>
    <row r="7312" spans="1:3" x14ac:dyDescent="0.25">
      <c r="A7312">
        <v>7309</v>
      </c>
      <c r="C7312" s="110" t="str">
        <f t="shared" si="114"/>
        <v/>
      </c>
    </row>
    <row r="7313" spans="1:3" x14ac:dyDescent="0.25">
      <c r="A7313">
        <v>7310</v>
      </c>
      <c r="C7313" s="110" t="str">
        <f t="shared" si="114"/>
        <v/>
      </c>
    </row>
    <row r="7314" spans="1:3" x14ac:dyDescent="0.25">
      <c r="A7314">
        <v>7311</v>
      </c>
      <c r="C7314" s="110" t="str">
        <f t="shared" si="114"/>
        <v/>
      </c>
    </row>
    <row r="7315" spans="1:3" x14ac:dyDescent="0.25">
      <c r="A7315">
        <v>7312</v>
      </c>
      <c r="C7315" s="110" t="str">
        <f t="shared" si="114"/>
        <v/>
      </c>
    </row>
    <row r="7316" spans="1:3" x14ac:dyDescent="0.25">
      <c r="A7316">
        <v>7313</v>
      </c>
      <c r="C7316" s="110" t="str">
        <f t="shared" si="114"/>
        <v/>
      </c>
    </row>
    <row r="7317" spans="1:3" x14ac:dyDescent="0.25">
      <c r="A7317">
        <v>7314</v>
      </c>
      <c r="C7317" s="110" t="str">
        <f t="shared" si="114"/>
        <v/>
      </c>
    </row>
    <row r="7318" spans="1:3" x14ac:dyDescent="0.25">
      <c r="A7318">
        <v>7315</v>
      </c>
      <c r="C7318" s="110" t="str">
        <f t="shared" si="114"/>
        <v/>
      </c>
    </row>
    <row r="7319" spans="1:3" x14ac:dyDescent="0.25">
      <c r="A7319">
        <v>7316</v>
      </c>
      <c r="C7319" s="110" t="str">
        <f t="shared" si="114"/>
        <v/>
      </c>
    </row>
    <row r="7320" spans="1:3" x14ac:dyDescent="0.25">
      <c r="A7320">
        <v>7317</v>
      </c>
      <c r="C7320" s="110" t="str">
        <f t="shared" si="114"/>
        <v/>
      </c>
    </row>
    <row r="7321" spans="1:3" x14ac:dyDescent="0.25">
      <c r="A7321">
        <v>7318</v>
      </c>
      <c r="C7321" s="110" t="str">
        <f t="shared" si="114"/>
        <v/>
      </c>
    </row>
    <row r="7322" spans="1:3" x14ac:dyDescent="0.25">
      <c r="A7322">
        <v>7319</v>
      </c>
      <c r="C7322" s="110" t="str">
        <f t="shared" si="114"/>
        <v/>
      </c>
    </row>
    <row r="7323" spans="1:3" x14ac:dyDescent="0.25">
      <c r="A7323">
        <v>7320</v>
      </c>
      <c r="C7323" s="110" t="str">
        <f t="shared" si="114"/>
        <v/>
      </c>
    </row>
    <row r="7324" spans="1:3" x14ac:dyDescent="0.25">
      <c r="A7324">
        <v>7321</v>
      </c>
      <c r="C7324" s="110" t="str">
        <f t="shared" si="114"/>
        <v/>
      </c>
    </row>
    <row r="7325" spans="1:3" x14ac:dyDescent="0.25">
      <c r="A7325">
        <v>7322</v>
      </c>
      <c r="C7325" s="110" t="str">
        <f t="shared" si="114"/>
        <v/>
      </c>
    </row>
    <row r="7326" spans="1:3" x14ac:dyDescent="0.25">
      <c r="A7326">
        <v>7323</v>
      </c>
      <c r="C7326" s="110" t="str">
        <f t="shared" si="114"/>
        <v/>
      </c>
    </row>
    <row r="7327" spans="1:3" x14ac:dyDescent="0.25">
      <c r="A7327">
        <v>7324</v>
      </c>
      <c r="C7327" s="110" t="str">
        <f t="shared" si="114"/>
        <v/>
      </c>
    </row>
    <row r="7328" spans="1:3" x14ac:dyDescent="0.25">
      <c r="A7328">
        <v>7325</v>
      </c>
      <c r="C7328" s="110" t="str">
        <f t="shared" si="114"/>
        <v/>
      </c>
    </row>
    <row r="7329" spans="1:3" x14ac:dyDescent="0.25">
      <c r="A7329">
        <v>7326</v>
      </c>
      <c r="C7329" s="110" t="str">
        <f t="shared" si="114"/>
        <v/>
      </c>
    </row>
    <row r="7330" spans="1:3" x14ac:dyDescent="0.25">
      <c r="A7330">
        <v>7327</v>
      </c>
      <c r="C7330" s="110" t="str">
        <f t="shared" si="114"/>
        <v/>
      </c>
    </row>
    <row r="7331" spans="1:3" x14ac:dyDescent="0.25">
      <c r="A7331">
        <v>7328</v>
      </c>
      <c r="C7331" s="110" t="str">
        <f t="shared" si="114"/>
        <v/>
      </c>
    </row>
    <row r="7332" spans="1:3" x14ac:dyDescent="0.25">
      <c r="A7332">
        <v>7329</v>
      </c>
      <c r="C7332" s="110" t="str">
        <f t="shared" si="114"/>
        <v/>
      </c>
    </row>
    <row r="7333" spans="1:3" x14ac:dyDescent="0.25">
      <c r="A7333">
        <v>7330</v>
      </c>
      <c r="C7333" s="110" t="str">
        <f t="shared" si="114"/>
        <v/>
      </c>
    </row>
    <row r="7334" spans="1:3" x14ac:dyDescent="0.25">
      <c r="A7334">
        <v>7331</v>
      </c>
      <c r="C7334" s="110" t="str">
        <f t="shared" si="114"/>
        <v/>
      </c>
    </row>
    <row r="7335" spans="1:3" x14ac:dyDescent="0.25">
      <c r="A7335">
        <v>7332</v>
      </c>
      <c r="C7335" s="110" t="str">
        <f t="shared" si="114"/>
        <v/>
      </c>
    </row>
    <row r="7336" spans="1:3" x14ac:dyDescent="0.25">
      <c r="A7336">
        <v>7333</v>
      </c>
      <c r="C7336" s="110" t="str">
        <f t="shared" si="114"/>
        <v/>
      </c>
    </row>
    <row r="7337" spans="1:3" x14ac:dyDescent="0.25">
      <c r="A7337">
        <v>7334</v>
      </c>
      <c r="C7337" s="110" t="str">
        <f t="shared" si="114"/>
        <v/>
      </c>
    </row>
    <row r="7338" spans="1:3" x14ac:dyDescent="0.25">
      <c r="A7338">
        <v>7335</v>
      </c>
      <c r="C7338" s="110" t="str">
        <f t="shared" si="114"/>
        <v/>
      </c>
    </row>
    <row r="7339" spans="1:3" x14ac:dyDescent="0.25">
      <c r="A7339">
        <v>7336</v>
      </c>
      <c r="C7339" s="110" t="str">
        <f t="shared" si="114"/>
        <v/>
      </c>
    </row>
    <row r="7340" spans="1:3" x14ac:dyDescent="0.25">
      <c r="A7340">
        <v>7337</v>
      </c>
      <c r="C7340" s="110" t="str">
        <f t="shared" si="114"/>
        <v/>
      </c>
    </row>
    <row r="7341" spans="1:3" x14ac:dyDescent="0.25">
      <c r="A7341">
        <v>7338</v>
      </c>
      <c r="C7341" s="110" t="str">
        <f t="shared" si="114"/>
        <v/>
      </c>
    </row>
    <row r="7342" spans="1:3" x14ac:dyDescent="0.25">
      <c r="A7342">
        <v>7339</v>
      </c>
      <c r="C7342" s="110" t="str">
        <f t="shared" si="114"/>
        <v/>
      </c>
    </row>
    <row r="7343" spans="1:3" x14ac:dyDescent="0.25">
      <c r="A7343">
        <v>7340</v>
      </c>
      <c r="C7343" s="110" t="str">
        <f t="shared" si="114"/>
        <v/>
      </c>
    </row>
    <row r="7344" spans="1:3" x14ac:dyDescent="0.25">
      <c r="A7344">
        <v>7341</v>
      </c>
      <c r="C7344" s="110" t="str">
        <f t="shared" si="114"/>
        <v/>
      </c>
    </row>
    <row r="7345" spans="1:3" x14ac:dyDescent="0.25">
      <c r="A7345">
        <v>7342</v>
      </c>
      <c r="C7345" s="110" t="str">
        <f t="shared" si="114"/>
        <v/>
      </c>
    </row>
    <row r="7346" spans="1:3" x14ac:dyDescent="0.25">
      <c r="A7346">
        <v>7343</v>
      </c>
      <c r="C7346" s="110" t="str">
        <f t="shared" si="114"/>
        <v/>
      </c>
    </row>
    <row r="7347" spans="1:3" x14ac:dyDescent="0.25">
      <c r="A7347">
        <v>7344</v>
      </c>
      <c r="C7347" s="110" t="str">
        <f t="shared" si="114"/>
        <v/>
      </c>
    </row>
    <row r="7348" spans="1:3" x14ac:dyDescent="0.25">
      <c r="A7348">
        <v>7345</v>
      </c>
      <c r="C7348" s="110" t="str">
        <f t="shared" si="114"/>
        <v/>
      </c>
    </row>
    <row r="7349" spans="1:3" x14ac:dyDescent="0.25">
      <c r="A7349">
        <v>7346</v>
      </c>
      <c r="C7349" s="110" t="str">
        <f t="shared" si="114"/>
        <v/>
      </c>
    </row>
    <row r="7350" spans="1:3" x14ac:dyDescent="0.25">
      <c r="A7350">
        <v>7347</v>
      </c>
      <c r="C7350" s="110" t="str">
        <f t="shared" si="114"/>
        <v/>
      </c>
    </row>
    <row r="7351" spans="1:3" x14ac:dyDescent="0.25">
      <c r="A7351">
        <v>7348</v>
      </c>
      <c r="C7351" s="110" t="str">
        <f t="shared" si="114"/>
        <v/>
      </c>
    </row>
    <row r="7352" spans="1:3" x14ac:dyDescent="0.25">
      <c r="A7352">
        <v>7349</v>
      </c>
      <c r="C7352" s="110" t="str">
        <f t="shared" si="114"/>
        <v/>
      </c>
    </row>
    <row r="7353" spans="1:3" x14ac:dyDescent="0.25">
      <c r="A7353">
        <v>7350</v>
      </c>
      <c r="C7353" s="110" t="str">
        <f t="shared" si="114"/>
        <v/>
      </c>
    </row>
    <row r="7354" spans="1:3" x14ac:dyDescent="0.25">
      <c r="A7354">
        <v>7351</v>
      </c>
      <c r="C7354" s="110" t="str">
        <f t="shared" si="114"/>
        <v/>
      </c>
    </row>
    <row r="7355" spans="1:3" x14ac:dyDescent="0.25">
      <c r="A7355">
        <v>7352</v>
      </c>
      <c r="C7355" s="110" t="str">
        <f t="shared" si="114"/>
        <v/>
      </c>
    </row>
    <row r="7356" spans="1:3" x14ac:dyDescent="0.25">
      <c r="A7356">
        <v>7353</v>
      </c>
      <c r="C7356" s="110" t="str">
        <f t="shared" si="114"/>
        <v/>
      </c>
    </row>
    <row r="7357" spans="1:3" x14ac:dyDescent="0.25">
      <c r="A7357">
        <v>7354</v>
      </c>
      <c r="C7357" s="110" t="str">
        <f t="shared" si="114"/>
        <v/>
      </c>
    </row>
    <row r="7358" spans="1:3" x14ac:dyDescent="0.25">
      <c r="A7358">
        <v>7355</v>
      </c>
      <c r="C7358" s="110" t="str">
        <f t="shared" si="114"/>
        <v/>
      </c>
    </row>
    <row r="7359" spans="1:3" x14ac:dyDescent="0.25">
      <c r="A7359">
        <v>7356</v>
      </c>
      <c r="C7359" s="110" t="str">
        <f t="shared" si="114"/>
        <v/>
      </c>
    </row>
    <row r="7360" spans="1:3" x14ac:dyDescent="0.25">
      <c r="A7360">
        <v>7357</v>
      </c>
      <c r="C7360" s="110" t="str">
        <f t="shared" si="114"/>
        <v/>
      </c>
    </row>
    <row r="7361" spans="1:3" x14ac:dyDescent="0.25">
      <c r="A7361">
        <v>7358</v>
      </c>
      <c r="C7361" s="110" t="str">
        <f t="shared" si="114"/>
        <v/>
      </c>
    </row>
    <row r="7362" spans="1:3" x14ac:dyDescent="0.25">
      <c r="A7362">
        <v>7359</v>
      </c>
      <c r="C7362" s="110" t="str">
        <f t="shared" si="114"/>
        <v/>
      </c>
    </row>
    <row r="7363" spans="1:3" x14ac:dyDescent="0.25">
      <c r="A7363">
        <v>7360</v>
      </c>
      <c r="C7363" s="110" t="str">
        <f t="shared" si="114"/>
        <v/>
      </c>
    </row>
    <row r="7364" spans="1:3" x14ac:dyDescent="0.25">
      <c r="A7364">
        <v>7361</v>
      </c>
      <c r="C7364" s="110" t="str">
        <f t="shared" ref="C7364:C7427" si="115">IF(B7364="","",B7364+15)</f>
        <v/>
      </c>
    </row>
    <row r="7365" spans="1:3" x14ac:dyDescent="0.25">
      <c r="A7365">
        <v>7362</v>
      </c>
      <c r="C7365" s="110" t="str">
        <f t="shared" si="115"/>
        <v/>
      </c>
    </row>
    <row r="7366" spans="1:3" x14ac:dyDescent="0.25">
      <c r="A7366">
        <v>7363</v>
      </c>
      <c r="C7366" s="110" t="str">
        <f t="shared" si="115"/>
        <v/>
      </c>
    </row>
    <row r="7367" spans="1:3" x14ac:dyDescent="0.25">
      <c r="A7367">
        <v>7364</v>
      </c>
      <c r="C7367" s="110" t="str">
        <f t="shared" si="115"/>
        <v/>
      </c>
    </row>
    <row r="7368" spans="1:3" x14ac:dyDescent="0.25">
      <c r="A7368">
        <v>7365</v>
      </c>
      <c r="C7368" s="110" t="str">
        <f t="shared" si="115"/>
        <v/>
      </c>
    </row>
    <row r="7369" spans="1:3" x14ac:dyDescent="0.25">
      <c r="A7369">
        <v>7366</v>
      </c>
      <c r="C7369" s="110" t="str">
        <f t="shared" si="115"/>
        <v/>
      </c>
    </row>
    <row r="7370" spans="1:3" x14ac:dyDescent="0.25">
      <c r="A7370">
        <v>7367</v>
      </c>
      <c r="C7370" s="110" t="str">
        <f t="shared" si="115"/>
        <v/>
      </c>
    </row>
    <row r="7371" spans="1:3" x14ac:dyDescent="0.25">
      <c r="A7371">
        <v>7368</v>
      </c>
      <c r="C7371" s="110" t="str">
        <f t="shared" si="115"/>
        <v/>
      </c>
    </row>
    <row r="7372" spans="1:3" x14ac:dyDescent="0.25">
      <c r="A7372">
        <v>7369</v>
      </c>
      <c r="C7372" s="110" t="str">
        <f t="shared" si="115"/>
        <v/>
      </c>
    </row>
    <row r="7373" spans="1:3" x14ac:dyDescent="0.25">
      <c r="A7373">
        <v>7370</v>
      </c>
      <c r="C7373" s="110" t="str">
        <f t="shared" si="115"/>
        <v/>
      </c>
    </row>
    <row r="7374" spans="1:3" x14ac:dyDescent="0.25">
      <c r="A7374">
        <v>7371</v>
      </c>
      <c r="C7374" s="110" t="str">
        <f t="shared" si="115"/>
        <v/>
      </c>
    </row>
    <row r="7375" spans="1:3" x14ac:dyDescent="0.25">
      <c r="A7375">
        <v>7372</v>
      </c>
      <c r="C7375" s="110" t="str">
        <f t="shared" si="115"/>
        <v/>
      </c>
    </row>
    <row r="7376" spans="1:3" x14ac:dyDescent="0.25">
      <c r="A7376">
        <v>7373</v>
      </c>
      <c r="C7376" s="110" t="str">
        <f t="shared" si="115"/>
        <v/>
      </c>
    </row>
    <row r="7377" spans="1:3" x14ac:dyDescent="0.25">
      <c r="A7377">
        <v>7374</v>
      </c>
      <c r="C7377" s="110" t="str">
        <f t="shared" si="115"/>
        <v/>
      </c>
    </row>
    <row r="7378" spans="1:3" x14ac:dyDescent="0.25">
      <c r="A7378">
        <v>7375</v>
      </c>
      <c r="C7378" s="110" t="str">
        <f t="shared" si="115"/>
        <v/>
      </c>
    </row>
    <row r="7379" spans="1:3" x14ac:dyDescent="0.25">
      <c r="A7379">
        <v>7376</v>
      </c>
      <c r="C7379" s="110" t="str">
        <f t="shared" si="115"/>
        <v/>
      </c>
    </row>
    <row r="7380" spans="1:3" x14ac:dyDescent="0.25">
      <c r="A7380">
        <v>7377</v>
      </c>
      <c r="C7380" s="110" t="str">
        <f t="shared" si="115"/>
        <v/>
      </c>
    </row>
    <row r="7381" spans="1:3" x14ac:dyDescent="0.25">
      <c r="A7381">
        <v>7378</v>
      </c>
      <c r="C7381" s="110" t="str">
        <f t="shared" si="115"/>
        <v/>
      </c>
    </row>
    <row r="7382" spans="1:3" x14ac:dyDescent="0.25">
      <c r="A7382">
        <v>7379</v>
      </c>
      <c r="C7382" s="110" t="str">
        <f t="shared" si="115"/>
        <v/>
      </c>
    </row>
    <row r="7383" spans="1:3" x14ac:dyDescent="0.25">
      <c r="A7383">
        <v>7380</v>
      </c>
      <c r="C7383" s="110" t="str">
        <f t="shared" si="115"/>
        <v/>
      </c>
    </row>
    <row r="7384" spans="1:3" x14ac:dyDescent="0.25">
      <c r="A7384">
        <v>7381</v>
      </c>
      <c r="C7384" s="110" t="str">
        <f t="shared" si="115"/>
        <v/>
      </c>
    </row>
    <row r="7385" spans="1:3" x14ac:dyDescent="0.25">
      <c r="A7385">
        <v>7382</v>
      </c>
      <c r="C7385" s="110" t="str">
        <f t="shared" si="115"/>
        <v/>
      </c>
    </row>
    <row r="7386" spans="1:3" x14ac:dyDescent="0.25">
      <c r="A7386">
        <v>7383</v>
      </c>
      <c r="C7386" s="110" t="str">
        <f t="shared" si="115"/>
        <v/>
      </c>
    </row>
    <row r="7387" spans="1:3" x14ac:dyDescent="0.25">
      <c r="A7387">
        <v>7384</v>
      </c>
      <c r="C7387" s="110" t="str">
        <f t="shared" si="115"/>
        <v/>
      </c>
    </row>
    <row r="7388" spans="1:3" x14ac:dyDescent="0.25">
      <c r="A7388">
        <v>7385</v>
      </c>
      <c r="C7388" s="110" t="str">
        <f t="shared" si="115"/>
        <v/>
      </c>
    </row>
    <row r="7389" spans="1:3" x14ac:dyDescent="0.25">
      <c r="A7389">
        <v>7386</v>
      </c>
      <c r="C7389" s="110" t="str">
        <f t="shared" si="115"/>
        <v/>
      </c>
    </row>
    <row r="7390" spans="1:3" x14ac:dyDescent="0.25">
      <c r="A7390">
        <v>7387</v>
      </c>
      <c r="C7390" s="110" t="str">
        <f t="shared" si="115"/>
        <v/>
      </c>
    </row>
    <row r="7391" spans="1:3" x14ac:dyDescent="0.25">
      <c r="A7391">
        <v>7388</v>
      </c>
      <c r="C7391" s="110" t="str">
        <f t="shared" si="115"/>
        <v/>
      </c>
    </row>
    <row r="7392" spans="1:3" x14ac:dyDescent="0.25">
      <c r="A7392">
        <v>7389</v>
      </c>
      <c r="C7392" s="110" t="str">
        <f t="shared" si="115"/>
        <v/>
      </c>
    </row>
    <row r="7393" spans="1:3" x14ac:dyDescent="0.25">
      <c r="A7393">
        <v>7390</v>
      </c>
      <c r="C7393" s="110" t="str">
        <f t="shared" si="115"/>
        <v/>
      </c>
    </row>
    <row r="7394" spans="1:3" x14ac:dyDescent="0.25">
      <c r="A7394">
        <v>7391</v>
      </c>
      <c r="C7394" s="110" t="str">
        <f t="shared" si="115"/>
        <v/>
      </c>
    </row>
    <row r="7395" spans="1:3" x14ac:dyDescent="0.25">
      <c r="A7395">
        <v>7392</v>
      </c>
      <c r="C7395" s="110" t="str">
        <f t="shared" si="115"/>
        <v/>
      </c>
    </row>
    <row r="7396" spans="1:3" x14ac:dyDescent="0.25">
      <c r="A7396">
        <v>7393</v>
      </c>
      <c r="C7396" s="110" t="str">
        <f t="shared" si="115"/>
        <v/>
      </c>
    </row>
    <row r="7397" spans="1:3" x14ac:dyDescent="0.25">
      <c r="A7397">
        <v>7394</v>
      </c>
      <c r="C7397" s="110" t="str">
        <f t="shared" si="115"/>
        <v/>
      </c>
    </row>
    <row r="7398" spans="1:3" x14ac:dyDescent="0.25">
      <c r="A7398">
        <v>7395</v>
      </c>
      <c r="C7398" s="110" t="str">
        <f t="shared" si="115"/>
        <v/>
      </c>
    </row>
    <row r="7399" spans="1:3" x14ac:dyDescent="0.25">
      <c r="A7399">
        <v>7396</v>
      </c>
      <c r="C7399" s="110" t="str">
        <f t="shared" si="115"/>
        <v/>
      </c>
    </row>
    <row r="7400" spans="1:3" x14ac:dyDescent="0.25">
      <c r="A7400">
        <v>7397</v>
      </c>
      <c r="C7400" s="110" t="str">
        <f t="shared" si="115"/>
        <v/>
      </c>
    </row>
    <row r="7401" spans="1:3" x14ac:dyDescent="0.25">
      <c r="A7401">
        <v>7398</v>
      </c>
      <c r="C7401" s="110" t="str">
        <f t="shared" si="115"/>
        <v/>
      </c>
    </row>
    <row r="7402" spans="1:3" x14ac:dyDescent="0.25">
      <c r="A7402">
        <v>7399</v>
      </c>
      <c r="C7402" s="110" t="str">
        <f t="shared" si="115"/>
        <v/>
      </c>
    </row>
    <row r="7403" spans="1:3" x14ac:dyDescent="0.25">
      <c r="A7403">
        <v>7400</v>
      </c>
      <c r="C7403" s="110" t="str">
        <f t="shared" si="115"/>
        <v/>
      </c>
    </row>
    <row r="7404" spans="1:3" x14ac:dyDescent="0.25">
      <c r="A7404">
        <v>7401</v>
      </c>
      <c r="C7404" s="110" t="str">
        <f t="shared" si="115"/>
        <v/>
      </c>
    </row>
    <row r="7405" spans="1:3" x14ac:dyDescent="0.25">
      <c r="A7405">
        <v>7402</v>
      </c>
      <c r="C7405" s="110" t="str">
        <f t="shared" si="115"/>
        <v/>
      </c>
    </row>
    <row r="7406" spans="1:3" x14ac:dyDescent="0.25">
      <c r="A7406">
        <v>7403</v>
      </c>
      <c r="C7406" s="110" t="str">
        <f t="shared" si="115"/>
        <v/>
      </c>
    </row>
    <row r="7407" spans="1:3" x14ac:dyDescent="0.25">
      <c r="A7407">
        <v>7404</v>
      </c>
      <c r="C7407" s="110" t="str">
        <f t="shared" si="115"/>
        <v/>
      </c>
    </row>
    <row r="7408" spans="1:3" x14ac:dyDescent="0.25">
      <c r="A7408">
        <v>7405</v>
      </c>
      <c r="C7408" s="110" t="str">
        <f t="shared" si="115"/>
        <v/>
      </c>
    </row>
    <row r="7409" spans="1:3" x14ac:dyDescent="0.25">
      <c r="A7409">
        <v>7406</v>
      </c>
      <c r="C7409" s="110" t="str">
        <f t="shared" si="115"/>
        <v/>
      </c>
    </row>
    <row r="7410" spans="1:3" x14ac:dyDescent="0.25">
      <c r="A7410">
        <v>7407</v>
      </c>
      <c r="C7410" s="110" t="str">
        <f t="shared" si="115"/>
        <v/>
      </c>
    </row>
    <row r="7411" spans="1:3" x14ac:dyDescent="0.25">
      <c r="A7411">
        <v>7408</v>
      </c>
      <c r="C7411" s="110" t="str">
        <f t="shared" si="115"/>
        <v/>
      </c>
    </row>
    <row r="7412" spans="1:3" x14ac:dyDescent="0.25">
      <c r="A7412">
        <v>7409</v>
      </c>
      <c r="C7412" s="110" t="str">
        <f t="shared" si="115"/>
        <v/>
      </c>
    </row>
    <row r="7413" spans="1:3" x14ac:dyDescent="0.25">
      <c r="A7413">
        <v>7410</v>
      </c>
      <c r="C7413" s="110" t="str">
        <f t="shared" si="115"/>
        <v/>
      </c>
    </row>
    <row r="7414" spans="1:3" x14ac:dyDescent="0.25">
      <c r="A7414">
        <v>7411</v>
      </c>
      <c r="C7414" s="110" t="str">
        <f t="shared" si="115"/>
        <v/>
      </c>
    </row>
    <row r="7415" spans="1:3" x14ac:dyDescent="0.25">
      <c r="A7415">
        <v>7412</v>
      </c>
      <c r="C7415" s="110" t="str">
        <f t="shared" si="115"/>
        <v/>
      </c>
    </row>
    <row r="7416" spans="1:3" x14ac:dyDescent="0.25">
      <c r="A7416">
        <v>7413</v>
      </c>
      <c r="C7416" s="110" t="str">
        <f t="shared" si="115"/>
        <v/>
      </c>
    </row>
    <row r="7417" spans="1:3" x14ac:dyDescent="0.25">
      <c r="A7417">
        <v>7414</v>
      </c>
      <c r="C7417" s="110" t="str">
        <f t="shared" si="115"/>
        <v/>
      </c>
    </row>
    <row r="7418" spans="1:3" x14ac:dyDescent="0.25">
      <c r="A7418">
        <v>7415</v>
      </c>
      <c r="C7418" s="110" t="str">
        <f t="shared" si="115"/>
        <v/>
      </c>
    </row>
    <row r="7419" spans="1:3" x14ac:dyDescent="0.25">
      <c r="A7419">
        <v>7416</v>
      </c>
      <c r="C7419" s="110" t="str">
        <f t="shared" si="115"/>
        <v/>
      </c>
    </row>
    <row r="7420" spans="1:3" x14ac:dyDescent="0.25">
      <c r="A7420">
        <v>7417</v>
      </c>
      <c r="C7420" s="110" t="str">
        <f t="shared" si="115"/>
        <v/>
      </c>
    </row>
    <row r="7421" spans="1:3" x14ac:dyDescent="0.25">
      <c r="A7421">
        <v>7418</v>
      </c>
      <c r="C7421" s="110" t="str">
        <f t="shared" si="115"/>
        <v/>
      </c>
    </row>
    <row r="7422" spans="1:3" x14ac:dyDescent="0.25">
      <c r="A7422">
        <v>7419</v>
      </c>
      <c r="C7422" s="110" t="str">
        <f t="shared" si="115"/>
        <v/>
      </c>
    </row>
    <row r="7423" spans="1:3" x14ac:dyDescent="0.25">
      <c r="A7423">
        <v>7420</v>
      </c>
      <c r="C7423" s="110" t="str">
        <f t="shared" si="115"/>
        <v/>
      </c>
    </row>
    <row r="7424" spans="1:3" x14ac:dyDescent="0.25">
      <c r="A7424">
        <v>7421</v>
      </c>
      <c r="C7424" s="110" t="str">
        <f t="shared" si="115"/>
        <v/>
      </c>
    </row>
    <row r="7425" spans="1:3" x14ac:dyDescent="0.25">
      <c r="A7425">
        <v>7422</v>
      </c>
      <c r="C7425" s="110" t="str">
        <f t="shared" si="115"/>
        <v/>
      </c>
    </row>
    <row r="7426" spans="1:3" x14ac:dyDescent="0.25">
      <c r="A7426">
        <v>7423</v>
      </c>
      <c r="C7426" s="110" t="str">
        <f t="shared" si="115"/>
        <v/>
      </c>
    </row>
    <row r="7427" spans="1:3" x14ac:dyDescent="0.25">
      <c r="A7427">
        <v>7424</v>
      </c>
      <c r="C7427" s="110" t="str">
        <f t="shared" si="115"/>
        <v/>
      </c>
    </row>
    <row r="7428" spans="1:3" x14ac:dyDescent="0.25">
      <c r="A7428">
        <v>7425</v>
      </c>
      <c r="C7428" s="110" t="str">
        <f t="shared" ref="C7428:C7491" si="116">IF(B7428="","",B7428+15)</f>
        <v/>
      </c>
    </row>
    <row r="7429" spans="1:3" x14ac:dyDescent="0.25">
      <c r="A7429">
        <v>7426</v>
      </c>
      <c r="C7429" s="110" t="str">
        <f t="shared" si="116"/>
        <v/>
      </c>
    </row>
    <row r="7430" spans="1:3" x14ac:dyDescent="0.25">
      <c r="A7430">
        <v>7427</v>
      </c>
      <c r="C7430" s="110" t="str">
        <f t="shared" si="116"/>
        <v/>
      </c>
    </row>
    <row r="7431" spans="1:3" x14ac:dyDescent="0.25">
      <c r="A7431">
        <v>7428</v>
      </c>
      <c r="C7431" s="110" t="str">
        <f t="shared" si="116"/>
        <v/>
      </c>
    </row>
    <row r="7432" spans="1:3" x14ac:dyDescent="0.25">
      <c r="A7432">
        <v>7429</v>
      </c>
      <c r="C7432" s="110" t="str">
        <f t="shared" si="116"/>
        <v/>
      </c>
    </row>
    <row r="7433" spans="1:3" x14ac:dyDescent="0.25">
      <c r="A7433">
        <v>7430</v>
      </c>
      <c r="C7433" s="110" t="str">
        <f t="shared" si="116"/>
        <v/>
      </c>
    </row>
    <row r="7434" spans="1:3" x14ac:dyDescent="0.25">
      <c r="A7434">
        <v>7431</v>
      </c>
      <c r="C7434" s="110" t="str">
        <f t="shared" si="116"/>
        <v/>
      </c>
    </row>
    <row r="7435" spans="1:3" x14ac:dyDescent="0.25">
      <c r="A7435">
        <v>7432</v>
      </c>
      <c r="C7435" s="110" t="str">
        <f t="shared" si="116"/>
        <v/>
      </c>
    </row>
    <row r="7436" spans="1:3" x14ac:dyDescent="0.25">
      <c r="A7436">
        <v>7433</v>
      </c>
      <c r="C7436" s="110" t="str">
        <f t="shared" si="116"/>
        <v/>
      </c>
    </row>
    <row r="7437" spans="1:3" x14ac:dyDescent="0.25">
      <c r="A7437">
        <v>7434</v>
      </c>
      <c r="C7437" s="110" t="str">
        <f t="shared" si="116"/>
        <v/>
      </c>
    </row>
    <row r="7438" spans="1:3" x14ac:dyDescent="0.25">
      <c r="A7438">
        <v>7435</v>
      </c>
      <c r="C7438" s="110" t="str">
        <f t="shared" si="116"/>
        <v/>
      </c>
    </row>
    <row r="7439" spans="1:3" x14ac:dyDescent="0.25">
      <c r="A7439">
        <v>7436</v>
      </c>
      <c r="C7439" s="110" t="str">
        <f t="shared" si="116"/>
        <v/>
      </c>
    </row>
    <row r="7440" spans="1:3" x14ac:dyDescent="0.25">
      <c r="A7440">
        <v>7437</v>
      </c>
      <c r="C7440" s="110" t="str">
        <f t="shared" si="116"/>
        <v/>
      </c>
    </row>
    <row r="7441" spans="1:3" x14ac:dyDescent="0.25">
      <c r="A7441">
        <v>7438</v>
      </c>
      <c r="C7441" s="110" t="str">
        <f t="shared" si="116"/>
        <v/>
      </c>
    </row>
    <row r="7442" spans="1:3" x14ac:dyDescent="0.25">
      <c r="A7442">
        <v>7439</v>
      </c>
      <c r="C7442" s="110" t="str">
        <f t="shared" si="116"/>
        <v/>
      </c>
    </row>
    <row r="7443" spans="1:3" x14ac:dyDescent="0.25">
      <c r="A7443">
        <v>7440</v>
      </c>
      <c r="C7443" s="110" t="str">
        <f t="shared" si="116"/>
        <v/>
      </c>
    </row>
    <row r="7444" spans="1:3" x14ac:dyDescent="0.25">
      <c r="A7444">
        <v>7441</v>
      </c>
      <c r="C7444" s="110" t="str">
        <f t="shared" si="116"/>
        <v/>
      </c>
    </row>
    <row r="7445" spans="1:3" x14ac:dyDescent="0.25">
      <c r="A7445">
        <v>7442</v>
      </c>
      <c r="C7445" s="110" t="str">
        <f t="shared" si="116"/>
        <v/>
      </c>
    </row>
    <row r="7446" spans="1:3" x14ac:dyDescent="0.25">
      <c r="A7446">
        <v>7443</v>
      </c>
      <c r="C7446" s="110" t="str">
        <f t="shared" si="116"/>
        <v/>
      </c>
    </row>
    <row r="7447" spans="1:3" x14ac:dyDescent="0.25">
      <c r="A7447">
        <v>7444</v>
      </c>
      <c r="C7447" s="110" t="str">
        <f t="shared" si="116"/>
        <v/>
      </c>
    </row>
    <row r="7448" spans="1:3" x14ac:dyDescent="0.25">
      <c r="A7448">
        <v>7445</v>
      </c>
      <c r="C7448" s="110" t="str">
        <f t="shared" si="116"/>
        <v/>
      </c>
    </row>
    <row r="7449" spans="1:3" x14ac:dyDescent="0.25">
      <c r="A7449">
        <v>7446</v>
      </c>
      <c r="C7449" s="110" t="str">
        <f t="shared" si="116"/>
        <v/>
      </c>
    </row>
    <row r="7450" spans="1:3" x14ac:dyDescent="0.25">
      <c r="A7450">
        <v>7447</v>
      </c>
      <c r="C7450" s="110" t="str">
        <f t="shared" si="116"/>
        <v/>
      </c>
    </row>
    <row r="7451" spans="1:3" x14ac:dyDescent="0.25">
      <c r="A7451">
        <v>7448</v>
      </c>
      <c r="C7451" s="110" t="str">
        <f t="shared" si="116"/>
        <v/>
      </c>
    </row>
    <row r="7452" spans="1:3" x14ac:dyDescent="0.25">
      <c r="A7452">
        <v>7449</v>
      </c>
      <c r="C7452" s="110" t="str">
        <f t="shared" si="116"/>
        <v/>
      </c>
    </row>
    <row r="7453" spans="1:3" x14ac:dyDescent="0.25">
      <c r="A7453">
        <v>7450</v>
      </c>
      <c r="C7453" s="110" t="str">
        <f t="shared" si="116"/>
        <v/>
      </c>
    </row>
    <row r="7454" spans="1:3" x14ac:dyDescent="0.25">
      <c r="A7454">
        <v>7451</v>
      </c>
      <c r="C7454" s="110" t="str">
        <f t="shared" si="116"/>
        <v/>
      </c>
    </row>
    <row r="7455" spans="1:3" x14ac:dyDescent="0.25">
      <c r="A7455">
        <v>7452</v>
      </c>
      <c r="C7455" s="110" t="str">
        <f t="shared" si="116"/>
        <v/>
      </c>
    </row>
    <row r="7456" spans="1:3" x14ac:dyDescent="0.25">
      <c r="A7456">
        <v>7453</v>
      </c>
      <c r="C7456" s="110" t="str">
        <f t="shared" si="116"/>
        <v/>
      </c>
    </row>
    <row r="7457" spans="1:3" x14ac:dyDescent="0.25">
      <c r="A7457">
        <v>7454</v>
      </c>
      <c r="C7457" s="110" t="str">
        <f t="shared" si="116"/>
        <v/>
      </c>
    </row>
    <row r="7458" spans="1:3" x14ac:dyDescent="0.25">
      <c r="A7458">
        <v>7455</v>
      </c>
      <c r="C7458" s="110" t="str">
        <f t="shared" si="116"/>
        <v/>
      </c>
    </row>
    <row r="7459" spans="1:3" x14ac:dyDescent="0.25">
      <c r="A7459">
        <v>7456</v>
      </c>
      <c r="C7459" s="110" t="str">
        <f t="shared" si="116"/>
        <v/>
      </c>
    </row>
    <row r="7460" spans="1:3" x14ac:dyDescent="0.25">
      <c r="A7460">
        <v>7457</v>
      </c>
      <c r="C7460" s="110" t="str">
        <f t="shared" si="116"/>
        <v/>
      </c>
    </row>
    <row r="7461" spans="1:3" x14ac:dyDescent="0.25">
      <c r="A7461">
        <v>7458</v>
      </c>
      <c r="C7461" s="110" t="str">
        <f t="shared" si="116"/>
        <v/>
      </c>
    </row>
    <row r="7462" spans="1:3" x14ac:dyDescent="0.25">
      <c r="A7462">
        <v>7459</v>
      </c>
      <c r="C7462" s="110" t="str">
        <f t="shared" si="116"/>
        <v/>
      </c>
    </row>
    <row r="7463" spans="1:3" x14ac:dyDescent="0.25">
      <c r="A7463">
        <v>7460</v>
      </c>
      <c r="C7463" s="110" t="str">
        <f t="shared" si="116"/>
        <v/>
      </c>
    </row>
    <row r="7464" spans="1:3" x14ac:dyDescent="0.25">
      <c r="A7464">
        <v>7461</v>
      </c>
      <c r="C7464" s="110" t="str">
        <f t="shared" si="116"/>
        <v/>
      </c>
    </row>
    <row r="7465" spans="1:3" x14ac:dyDescent="0.25">
      <c r="A7465">
        <v>7462</v>
      </c>
      <c r="C7465" s="110" t="str">
        <f t="shared" si="116"/>
        <v/>
      </c>
    </row>
    <row r="7466" spans="1:3" x14ac:dyDescent="0.25">
      <c r="A7466">
        <v>7463</v>
      </c>
      <c r="C7466" s="110" t="str">
        <f t="shared" si="116"/>
        <v/>
      </c>
    </row>
    <row r="7467" spans="1:3" x14ac:dyDescent="0.25">
      <c r="A7467">
        <v>7464</v>
      </c>
      <c r="C7467" s="110" t="str">
        <f t="shared" si="116"/>
        <v/>
      </c>
    </row>
    <row r="7468" spans="1:3" x14ac:dyDescent="0.25">
      <c r="A7468">
        <v>7465</v>
      </c>
      <c r="C7468" s="110" t="str">
        <f t="shared" si="116"/>
        <v/>
      </c>
    </row>
    <row r="7469" spans="1:3" x14ac:dyDescent="0.25">
      <c r="A7469">
        <v>7466</v>
      </c>
      <c r="C7469" s="110" t="str">
        <f t="shared" si="116"/>
        <v/>
      </c>
    </row>
    <row r="7470" spans="1:3" x14ac:dyDescent="0.25">
      <c r="A7470">
        <v>7467</v>
      </c>
      <c r="C7470" s="110" t="str">
        <f t="shared" si="116"/>
        <v/>
      </c>
    </row>
    <row r="7471" spans="1:3" x14ac:dyDescent="0.25">
      <c r="A7471">
        <v>7468</v>
      </c>
      <c r="C7471" s="110" t="str">
        <f t="shared" si="116"/>
        <v/>
      </c>
    </row>
    <row r="7472" spans="1:3" x14ac:dyDescent="0.25">
      <c r="A7472">
        <v>7469</v>
      </c>
      <c r="C7472" s="110" t="str">
        <f t="shared" si="116"/>
        <v/>
      </c>
    </row>
    <row r="7473" spans="1:3" x14ac:dyDescent="0.25">
      <c r="A7473">
        <v>7470</v>
      </c>
      <c r="C7473" s="110" t="str">
        <f t="shared" si="116"/>
        <v/>
      </c>
    </row>
    <row r="7474" spans="1:3" x14ac:dyDescent="0.25">
      <c r="A7474">
        <v>7471</v>
      </c>
      <c r="C7474" s="110" t="str">
        <f t="shared" si="116"/>
        <v/>
      </c>
    </row>
    <row r="7475" spans="1:3" x14ac:dyDescent="0.25">
      <c r="A7475">
        <v>7472</v>
      </c>
      <c r="C7475" s="110" t="str">
        <f t="shared" si="116"/>
        <v/>
      </c>
    </row>
    <row r="7476" spans="1:3" x14ac:dyDescent="0.25">
      <c r="A7476">
        <v>7473</v>
      </c>
      <c r="C7476" s="110" t="str">
        <f t="shared" si="116"/>
        <v/>
      </c>
    </row>
    <row r="7477" spans="1:3" x14ac:dyDescent="0.25">
      <c r="A7477">
        <v>7474</v>
      </c>
      <c r="C7477" s="110" t="str">
        <f t="shared" si="116"/>
        <v/>
      </c>
    </row>
    <row r="7478" spans="1:3" x14ac:dyDescent="0.25">
      <c r="A7478">
        <v>7475</v>
      </c>
      <c r="C7478" s="110" t="str">
        <f t="shared" si="116"/>
        <v/>
      </c>
    </row>
    <row r="7479" spans="1:3" x14ac:dyDescent="0.25">
      <c r="A7479">
        <v>7476</v>
      </c>
      <c r="C7479" s="110" t="str">
        <f t="shared" si="116"/>
        <v/>
      </c>
    </row>
    <row r="7480" spans="1:3" x14ac:dyDescent="0.25">
      <c r="A7480">
        <v>7477</v>
      </c>
      <c r="C7480" s="110" t="str">
        <f t="shared" si="116"/>
        <v/>
      </c>
    </row>
    <row r="7481" spans="1:3" x14ac:dyDescent="0.25">
      <c r="A7481">
        <v>7478</v>
      </c>
      <c r="C7481" s="110" t="str">
        <f t="shared" si="116"/>
        <v/>
      </c>
    </row>
    <row r="7482" spans="1:3" x14ac:dyDescent="0.25">
      <c r="A7482">
        <v>7479</v>
      </c>
      <c r="C7482" s="110" t="str">
        <f t="shared" si="116"/>
        <v/>
      </c>
    </row>
    <row r="7483" spans="1:3" x14ac:dyDescent="0.25">
      <c r="A7483">
        <v>7480</v>
      </c>
      <c r="C7483" s="110" t="str">
        <f t="shared" si="116"/>
        <v/>
      </c>
    </row>
    <row r="7484" spans="1:3" x14ac:dyDescent="0.25">
      <c r="A7484">
        <v>7481</v>
      </c>
      <c r="C7484" s="110" t="str">
        <f t="shared" si="116"/>
        <v/>
      </c>
    </row>
    <row r="7485" spans="1:3" x14ac:dyDescent="0.25">
      <c r="A7485">
        <v>7482</v>
      </c>
      <c r="C7485" s="110" t="str">
        <f t="shared" si="116"/>
        <v/>
      </c>
    </row>
    <row r="7486" spans="1:3" x14ac:dyDescent="0.25">
      <c r="A7486">
        <v>7483</v>
      </c>
      <c r="C7486" s="110" t="str">
        <f t="shared" si="116"/>
        <v/>
      </c>
    </row>
    <row r="7487" spans="1:3" x14ac:dyDescent="0.25">
      <c r="A7487">
        <v>7484</v>
      </c>
      <c r="C7487" s="110" t="str">
        <f t="shared" si="116"/>
        <v/>
      </c>
    </row>
    <row r="7488" spans="1:3" x14ac:dyDescent="0.25">
      <c r="A7488">
        <v>7485</v>
      </c>
      <c r="C7488" s="110" t="str">
        <f t="shared" si="116"/>
        <v/>
      </c>
    </row>
    <row r="7489" spans="1:3" x14ac:dyDescent="0.25">
      <c r="A7489">
        <v>7486</v>
      </c>
      <c r="C7489" s="110" t="str">
        <f t="shared" si="116"/>
        <v/>
      </c>
    </row>
    <row r="7490" spans="1:3" x14ac:dyDescent="0.25">
      <c r="A7490">
        <v>7487</v>
      </c>
      <c r="C7490" s="110" t="str">
        <f t="shared" si="116"/>
        <v/>
      </c>
    </row>
    <row r="7491" spans="1:3" x14ac:dyDescent="0.25">
      <c r="A7491">
        <v>7488</v>
      </c>
      <c r="C7491" s="110" t="str">
        <f t="shared" si="116"/>
        <v/>
      </c>
    </row>
    <row r="7492" spans="1:3" x14ac:dyDescent="0.25">
      <c r="A7492">
        <v>7489</v>
      </c>
      <c r="C7492" s="110" t="str">
        <f t="shared" ref="C7492:C7555" si="117">IF(B7492="","",B7492+15)</f>
        <v/>
      </c>
    </row>
    <row r="7493" spans="1:3" x14ac:dyDescent="0.25">
      <c r="A7493">
        <v>7490</v>
      </c>
      <c r="C7493" s="110" t="str">
        <f t="shared" si="117"/>
        <v/>
      </c>
    </row>
    <row r="7494" spans="1:3" x14ac:dyDescent="0.25">
      <c r="A7494">
        <v>7491</v>
      </c>
      <c r="C7494" s="110" t="str">
        <f t="shared" si="117"/>
        <v/>
      </c>
    </row>
    <row r="7495" spans="1:3" x14ac:dyDescent="0.25">
      <c r="A7495">
        <v>7492</v>
      </c>
      <c r="C7495" s="110" t="str">
        <f t="shared" si="117"/>
        <v/>
      </c>
    </row>
    <row r="7496" spans="1:3" x14ac:dyDescent="0.25">
      <c r="A7496">
        <v>7493</v>
      </c>
      <c r="C7496" s="110" t="str">
        <f t="shared" si="117"/>
        <v/>
      </c>
    </row>
    <row r="7497" spans="1:3" x14ac:dyDescent="0.25">
      <c r="A7497">
        <v>7494</v>
      </c>
      <c r="C7497" s="110" t="str">
        <f t="shared" si="117"/>
        <v/>
      </c>
    </row>
    <row r="7498" spans="1:3" x14ac:dyDescent="0.25">
      <c r="A7498">
        <v>7495</v>
      </c>
      <c r="C7498" s="110" t="str">
        <f t="shared" si="117"/>
        <v/>
      </c>
    </row>
    <row r="7499" spans="1:3" x14ac:dyDescent="0.25">
      <c r="A7499">
        <v>7496</v>
      </c>
      <c r="C7499" s="110" t="str">
        <f t="shared" si="117"/>
        <v/>
      </c>
    </row>
    <row r="7500" spans="1:3" x14ac:dyDescent="0.25">
      <c r="A7500">
        <v>7497</v>
      </c>
      <c r="C7500" s="110" t="str">
        <f t="shared" si="117"/>
        <v/>
      </c>
    </row>
    <row r="7501" spans="1:3" x14ac:dyDescent="0.25">
      <c r="A7501">
        <v>7498</v>
      </c>
      <c r="C7501" s="110" t="str">
        <f t="shared" si="117"/>
        <v/>
      </c>
    </row>
    <row r="7502" spans="1:3" x14ac:dyDescent="0.25">
      <c r="A7502">
        <v>7499</v>
      </c>
      <c r="C7502" s="110" t="str">
        <f t="shared" si="117"/>
        <v/>
      </c>
    </row>
    <row r="7503" spans="1:3" x14ac:dyDescent="0.25">
      <c r="A7503">
        <v>7500</v>
      </c>
      <c r="C7503" s="110" t="str">
        <f t="shared" si="117"/>
        <v/>
      </c>
    </row>
    <row r="7504" spans="1:3" x14ac:dyDescent="0.25">
      <c r="A7504">
        <v>7501</v>
      </c>
      <c r="C7504" s="110" t="str">
        <f t="shared" si="117"/>
        <v/>
      </c>
    </row>
    <row r="7505" spans="1:3" x14ac:dyDescent="0.25">
      <c r="A7505">
        <v>7502</v>
      </c>
      <c r="C7505" s="110" t="str">
        <f t="shared" si="117"/>
        <v/>
      </c>
    </row>
    <row r="7506" spans="1:3" x14ac:dyDescent="0.25">
      <c r="A7506">
        <v>7503</v>
      </c>
      <c r="C7506" s="110" t="str">
        <f t="shared" si="117"/>
        <v/>
      </c>
    </row>
    <row r="7507" spans="1:3" x14ac:dyDescent="0.25">
      <c r="A7507">
        <v>7504</v>
      </c>
      <c r="C7507" s="110" t="str">
        <f t="shared" si="117"/>
        <v/>
      </c>
    </row>
    <row r="7508" spans="1:3" x14ac:dyDescent="0.25">
      <c r="A7508">
        <v>7505</v>
      </c>
      <c r="C7508" s="110" t="str">
        <f t="shared" si="117"/>
        <v/>
      </c>
    </row>
    <row r="7509" spans="1:3" x14ac:dyDescent="0.25">
      <c r="A7509">
        <v>7506</v>
      </c>
      <c r="C7509" s="110" t="str">
        <f t="shared" si="117"/>
        <v/>
      </c>
    </row>
    <row r="7510" spans="1:3" x14ac:dyDescent="0.25">
      <c r="A7510">
        <v>7507</v>
      </c>
      <c r="C7510" s="110" t="str">
        <f t="shared" si="117"/>
        <v/>
      </c>
    </row>
    <row r="7511" spans="1:3" x14ac:dyDescent="0.25">
      <c r="A7511">
        <v>7508</v>
      </c>
      <c r="C7511" s="110" t="str">
        <f t="shared" si="117"/>
        <v/>
      </c>
    </row>
    <row r="7512" spans="1:3" x14ac:dyDescent="0.25">
      <c r="A7512">
        <v>7509</v>
      </c>
      <c r="C7512" s="110" t="str">
        <f t="shared" si="117"/>
        <v/>
      </c>
    </row>
    <row r="7513" spans="1:3" x14ac:dyDescent="0.25">
      <c r="A7513">
        <v>7510</v>
      </c>
      <c r="C7513" s="110" t="str">
        <f t="shared" si="117"/>
        <v/>
      </c>
    </row>
    <row r="7514" spans="1:3" x14ac:dyDescent="0.25">
      <c r="A7514">
        <v>7511</v>
      </c>
      <c r="C7514" s="110" t="str">
        <f t="shared" si="117"/>
        <v/>
      </c>
    </row>
    <row r="7515" spans="1:3" x14ac:dyDescent="0.25">
      <c r="A7515">
        <v>7512</v>
      </c>
      <c r="C7515" s="110" t="str">
        <f t="shared" si="117"/>
        <v/>
      </c>
    </row>
    <row r="7516" spans="1:3" x14ac:dyDescent="0.25">
      <c r="A7516">
        <v>7513</v>
      </c>
      <c r="C7516" s="110" t="str">
        <f t="shared" si="117"/>
        <v/>
      </c>
    </row>
    <row r="7517" spans="1:3" x14ac:dyDescent="0.25">
      <c r="A7517">
        <v>7514</v>
      </c>
      <c r="C7517" s="110" t="str">
        <f t="shared" si="117"/>
        <v/>
      </c>
    </row>
    <row r="7518" spans="1:3" x14ac:dyDescent="0.25">
      <c r="A7518">
        <v>7515</v>
      </c>
      <c r="C7518" s="110" t="str">
        <f t="shared" si="117"/>
        <v/>
      </c>
    </row>
    <row r="7519" spans="1:3" x14ac:dyDescent="0.25">
      <c r="A7519">
        <v>7516</v>
      </c>
      <c r="C7519" s="110" t="str">
        <f t="shared" si="117"/>
        <v/>
      </c>
    </row>
    <row r="7520" spans="1:3" x14ac:dyDescent="0.25">
      <c r="A7520">
        <v>7517</v>
      </c>
      <c r="C7520" s="110" t="str">
        <f t="shared" si="117"/>
        <v/>
      </c>
    </row>
    <row r="7521" spans="1:3" x14ac:dyDescent="0.25">
      <c r="A7521">
        <v>7518</v>
      </c>
      <c r="C7521" s="110" t="str">
        <f t="shared" si="117"/>
        <v/>
      </c>
    </row>
    <row r="7522" spans="1:3" x14ac:dyDescent="0.25">
      <c r="A7522">
        <v>7519</v>
      </c>
      <c r="C7522" s="110" t="str">
        <f t="shared" si="117"/>
        <v/>
      </c>
    </row>
    <row r="7523" spans="1:3" x14ac:dyDescent="0.25">
      <c r="A7523">
        <v>7520</v>
      </c>
      <c r="C7523" s="110" t="str">
        <f t="shared" si="117"/>
        <v/>
      </c>
    </row>
    <row r="7524" spans="1:3" x14ac:dyDescent="0.25">
      <c r="A7524">
        <v>7521</v>
      </c>
      <c r="C7524" s="110" t="str">
        <f t="shared" si="117"/>
        <v/>
      </c>
    </row>
    <row r="7525" spans="1:3" x14ac:dyDescent="0.25">
      <c r="A7525">
        <v>7522</v>
      </c>
      <c r="C7525" s="110" t="str">
        <f t="shared" si="117"/>
        <v/>
      </c>
    </row>
    <row r="7526" spans="1:3" x14ac:dyDescent="0.25">
      <c r="A7526">
        <v>7523</v>
      </c>
      <c r="C7526" s="110" t="str">
        <f t="shared" si="117"/>
        <v/>
      </c>
    </row>
    <row r="7527" spans="1:3" x14ac:dyDescent="0.25">
      <c r="A7527">
        <v>7524</v>
      </c>
      <c r="C7527" s="110" t="str">
        <f t="shared" si="117"/>
        <v/>
      </c>
    </row>
    <row r="7528" spans="1:3" x14ac:dyDescent="0.25">
      <c r="A7528">
        <v>7525</v>
      </c>
      <c r="C7528" s="110" t="str">
        <f t="shared" si="117"/>
        <v/>
      </c>
    </row>
    <row r="7529" spans="1:3" x14ac:dyDescent="0.25">
      <c r="A7529">
        <v>7526</v>
      </c>
      <c r="C7529" s="110" t="str">
        <f t="shared" si="117"/>
        <v/>
      </c>
    </row>
    <row r="7530" spans="1:3" x14ac:dyDescent="0.25">
      <c r="A7530">
        <v>7527</v>
      </c>
      <c r="C7530" s="110" t="str">
        <f t="shared" si="117"/>
        <v/>
      </c>
    </row>
    <row r="7531" spans="1:3" x14ac:dyDescent="0.25">
      <c r="A7531">
        <v>7528</v>
      </c>
      <c r="C7531" s="110" t="str">
        <f t="shared" si="117"/>
        <v/>
      </c>
    </row>
    <row r="7532" spans="1:3" x14ac:dyDescent="0.25">
      <c r="A7532">
        <v>7529</v>
      </c>
      <c r="C7532" s="110" t="str">
        <f t="shared" si="117"/>
        <v/>
      </c>
    </row>
    <row r="7533" spans="1:3" x14ac:dyDescent="0.25">
      <c r="A7533">
        <v>7530</v>
      </c>
      <c r="C7533" s="110" t="str">
        <f t="shared" si="117"/>
        <v/>
      </c>
    </row>
    <row r="7534" spans="1:3" x14ac:dyDescent="0.25">
      <c r="A7534">
        <v>7531</v>
      </c>
      <c r="C7534" s="110" t="str">
        <f t="shared" si="117"/>
        <v/>
      </c>
    </row>
    <row r="7535" spans="1:3" x14ac:dyDescent="0.25">
      <c r="A7535">
        <v>7532</v>
      </c>
      <c r="C7535" s="110" t="str">
        <f t="shared" si="117"/>
        <v/>
      </c>
    </row>
    <row r="7536" spans="1:3" x14ac:dyDescent="0.25">
      <c r="A7536">
        <v>7533</v>
      </c>
      <c r="C7536" s="110" t="str">
        <f t="shared" si="117"/>
        <v/>
      </c>
    </row>
    <row r="7537" spans="1:3" x14ac:dyDescent="0.25">
      <c r="A7537">
        <v>7534</v>
      </c>
      <c r="C7537" s="110" t="str">
        <f t="shared" si="117"/>
        <v/>
      </c>
    </row>
    <row r="7538" spans="1:3" x14ac:dyDescent="0.25">
      <c r="A7538">
        <v>7535</v>
      </c>
      <c r="C7538" s="110" t="str">
        <f t="shared" si="117"/>
        <v/>
      </c>
    </row>
    <row r="7539" spans="1:3" x14ac:dyDescent="0.25">
      <c r="A7539">
        <v>7536</v>
      </c>
      <c r="C7539" s="110" t="str">
        <f t="shared" si="117"/>
        <v/>
      </c>
    </row>
    <row r="7540" spans="1:3" x14ac:dyDescent="0.25">
      <c r="A7540">
        <v>7537</v>
      </c>
      <c r="C7540" s="110" t="str">
        <f t="shared" si="117"/>
        <v/>
      </c>
    </row>
    <row r="7541" spans="1:3" x14ac:dyDescent="0.25">
      <c r="A7541">
        <v>7538</v>
      </c>
      <c r="C7541" s="110" t="str">
        <f t="shared" si="117"/>
        <v/>
      </c>
    </row>
    <row r="7542" spans="1:3" x14ac:dyDescent="0.25">
      <c r="A7542">
        <v>7539</v>
      </c>
      <c r="C7542" s="110" t="str">
        <f t="shared" si="117"/>
        <v/>
      </c>
    </row>
    <row r="7543" spans="1:3" x14ac:dyDescent="0.25">
      <c r="A7543">
        <v>7540</v>
      </c>
      <c r="C7543" s="110" t="str">
        <f t="shared" si="117"/>
        <v/>
      </c>
    </row>
    <row r="7544" spans="1:3" x14ac:dyDescent="0.25">
      <c r="A7544">
        <v>7541</v>
      </c>
      <c r="C7544" s="110" t="str">
        <f t="shared" si="117"/>
        <v/>
      </c>
    </row>
    <row r="7545" spans="1:3" x14ac:dyDescent="0.25">
      <c r="A7545">
        <v>7542</v>
      </c>
      <c r="C7545" s="110" t="str">
        <f t="shared" si="117"/>
        <v/>
      </c>
    </row>
    <row r="7546" spans="1:3" x14ac:dyDescent="0.25">
      <c r="A7546">
        <v>7543</v>
      </c>
      <c r="C7546" s="110" t="str">
        <f t="shared" si="117"/>
        <v/>
      </c>
    </row>
    <row r="7547" spans="1:3" x14ac:dyDescent="0.25">
      <c r="A7547">
        <v>7544</v>
      </c>
      <c r="C7547" s="110" t="str">
        <f t="shared" si="117"/>
        <v/>
      </c>
    </row>
    <row r="7548" spans="1:3" x14ac:dyDescent="0.25">
      <c r="A7548">
        <v>7545</v>
      </c>
      <c r="C7548" s="110" t="str">
        <f t="shared" si="117"/>
        <v/>
      </c>
    </row>
    <row r="7549" spans="1:3" x14ac:dyDescent="0.25">
      <c r="A7549">
        <v>7546</v>
      </c>
      <c r="C7549" s="110" t="str">
        <f t="shared" si="117"/>
        <v/>
      </c>
    </row>
    <row r="7550" spans="1:3" x14ac:dyDescent="0.25">
      <c r="A7550">
        <v>7547</v>
      </c>
      <c r="C7550" s="110" t="str">
        <f t="shared" si="117"/>
        <v/>
      </c>
    </row>
    <row r="7551" spans="1:3" x14ac:dyDescent="0.25">
      <c r="A7551">
        <v>7548</v>
      </c>
      <c r="C7551" s="110" t="str">
        <f t="shared" si="117"/>
        <v/>
      </c>
    </row>
    <row r="7552" spans="1:3" x14ac:dyDescent="0.25">
      <c r="A7552">
        <v>7549</v>
      </c>
      <c r="C7552" s="110" t="str">
        <f t="shared" si="117"/>
        <v/>
      </c>
    </row>
    <row r="7553" spans="1:3" x14ac:dyDescent="0.25">
      <c r="A7553">
        <v>7550</v>
      </c>
      <c r="C7553" s="110" t="str">
        <f t="shared" si="117"/>
        <v/>
      </c>
    </row>
    <row r="7554" spans="1:3" x14ac:dyDescent="0.25">
      <c r="A7554">
        <v>7551</v>
      </c>
      <c r="C7554" s="110" t="str">
        <f t="shared" si="117"/>
        <v/>
      </c>
    </row>
    <row r="7555" spans="1:3" x14ac:dyDescent="0.25">
      <c r="A7555">
        <v>7552</v>
      </c>
      <c r="C7555" s="110" t="str">
        <f t="shared" si="117"/>
        <v/>
      </c>
    </row>
    <row r="7556" spans="1:3" x14ac:dyDescent="0.25">
      <c r="A7556">
        <v>7553</v>
      </c>
      <c r="C7556" s="110" t="str">
        <f t="shared" ref="C7556:C7619" si="118">IF(B7556="","",B7556+15)</f>
        <v/>
      </c>
    </row>
    <row r="7557" spans="1:3" x14ac:dyDescent="0.25">
      <c r="A7557">
        <v>7554</v>
      </c>
      <c r="C7557" s="110" t="str">
        <f t="shared" si="118"/>
        <v/>
      </c>
    </row>
    <row r="7558" spans="1:3" x14ac:dyDescent="0.25">
      <c r="A7558">
        <v>7555</v>
      </c>
      <c r="C7558" s="110" t="str">
        <f t="shared" si="118"/>
        <v/>
      </c>
    </row>
    <row r="7559" spans="1:3" x14ac:dyDescent="0.25">
      <c r="A7559">
        <v>7556</v>
      </c>
      <c r="C7559" s="110" t="str">
        <f t="shared" si="118"/>
        <v/>
      </c>
    </row>
    <row r="7560" spans="1:3" x14ac:dyDescent="0.25">
      <c r="A7560">
        <v>7557</v>
      </c>
      <c r="C7560" s="110" t="str">
        <f t="shared" si="118"/>
        <v/>
      </c>
    </row>
    <row r="7561" spans="1:3" x14ac:dyDescent="0.25">
      <c r="A7561">
        <v>7558</v>
      </c>
      <c r="C7561" s="110" t="str">
        <f t="shared" si="118"/>
        <v/>
      </c>
    </row>
    <row r="7562" spans="1:3" x14ac:dyDescent="0.25">
      <c r="A7562">
        <v>7559</v>
      </c>
      <c r="C7562" s="110" t="str">
        <f t="shared" si="118"/>
        <v/>
      </c>
    </row>
    <row r="7563" spans="1:3" x14ac:dyDescent="0.25">
      <c r="A7563">
        <v>7560</v>
      </c>
      <c r="C7563" s="110" t="str">
        <f t="shared" si="118"/>
        <v/>
      </c>
    </row>
    <row r="7564" spans="1:3" x14ac:dyDescent="0.25">
      <c r="A7564">
        <v>7561</v>
      </c>
      <c r="C7564" s="110" t="str">
        <f t="shared" si="118"/>
        <v/>
      </c>
    </row>
    <row r="7565" spans="1:3" x14ac:dyDescent="0.25">
      <c r="A7565">
        <v>7562</v>
      </c>
      <c r="C7565" s="110" t="str">
        <f t="shared" si="118"/>
        <v/>
      </c>
    </row>
    <row r="7566" spans="1:3" x14ac:dyDescent="0.25">
      <c r="A7566">
        <v>7563</v>
      </c>
      <c r="C7566" s="110" t="str">
        <f t="shared" si="118"/>
        <v/>
      </c>
    </row>
    <row r="7567" spans="1:3" x14ac:dyDescent="0.25">
      <c r="A7567">
        <v>7564</v>
      </c>
      <c r="C7567" s="110" t="str">
        <f t="shared" si="118"/>
        <v/>
      </c>
    </row>
    <row r="7568" spans="1:3" x14ac:dyDescent="0.25">
      <c r="A7568">
        <v>7565</v>
      </c>
      <c r="C7568" s="110" t="str">
        <f t="shared" si="118"/>
        <v/>
      </c>
    </row>
    <row r="7569" spans="1:3" x14ac:dyDescent="0.25">
      <c r="A7569">
        <v>7566</v>
      </c>
      <c r="C7569" s="110" t="str">
        <f t="shared" si="118"/>
        <v/>
      </c>
    </row>
    <row r="7570" spans="1:3" x14ac:dyDescent="0.25">
      <c r="A7570">
        <v>7567</v>
      </c>
      <c r="C7570" s="110" t="str">
        <f t="shared" si="118"/>
        <v/>
      </c>
    </row>
    <row r="7571" spans="1:3" x14ac:dyDescent="0.25">
      <c r="A7571">
        <v>7568</v>
      </c>
      <c r="C7571" s="110" t="str">
        <f t="shared" si="118"/>
        <v/>
      </c>
    </row>
    <row r="7572" spans="1:3" x14ac:dyDescent="0.25">
      <c r="A7572">
        <v>7569</v>
      </c>
      <c r="C7572" s="110" t="str">
        <f t="shared" si="118"/>
        <v/>
      </c>
    </row>
    <row r="7573" spans="1:3" x14ac:dyDescent="0.25">
      <c r="A7573">
        <v>7570</v>
      </c>
      <c r="C7573" s="110" t="str">
        <f t="shared" si="118"/>
        <v/>
      </c>
    </row>
    <row r="7574" spans="1:3" x14ac:dyDescent="0.25">
      <c r="A7574">
        <v>7571</v>
      </c>
      <c r="C7574" s="110" t="str">
        <f t="shared" si="118"/>
        <v/>
      </c>
    </row>
    <row r="7575" spans="1:3" x14ac:dyDescent="0.25">
      <c r="A7575">
        <v>7572</v>
      </c>
      <c r="C7575" s="110" t="str">
        <f t="shared" si="118"/>
        <v/>
      </c>
    </row>
    <row r="7576" spans="1:3" x14ac:dyDescent="0.25">
      <c r="A7576">
        <v>7573</v>
      </c>
      <c r="C7576" s="110" t="str">
        <f t="shared" si="118"/>
        <v/>
      </c>
    </row>
    <row r="7577" spans="1:3" x14ac:dyDescent="0.25">
      <c r="A7577">
        <v>7574</v>
      </c>
      <c r="C7577" s="110" t="str">
        <f t="shared" si="118"/>
        <v/>
      </c>
    </row>
    <row r="7578" spans="1:3" x14ac:dyDescent="0.25">
      <c r="A7578">
        <v>7575</v>
      </c>
      <c r="C7578" s="110" t="str">
        <f t="shared" si="118"/>
        <v/>
      </c>
    </row>
    <row r="7579" spans="1:3" x14ac:dyDescent="0.25">
      <c r="A7579">
        <v>7576</v>
      </c>
      <c r="C7579" s="110" t="str">
        <f t="shared" si="118"/>
        <v/>
      </c>
    </row>
    <row r="7580" spans="1:3" x14ac:dyDescent="0.25">
      <c r="A7580">
        <v>7577</v>
      </c>
      <c r="C7580" s="110" t="str">
        <f t="shared" si="118"/>
        <v/>
      </c>
    </row>
    <row r="7581" spans="1:3" x14ac:dyDescent="0.25">
      <c r="A7581">
        <v>7578</v>
      </c>
      <c r="C7581" s="110" t="str">
        <f t="shared" si="118"/>
        <v/>
      </c>
    </row>
    <row r="7582" spans="1:3" x14ac:dyDescent="0.25">
      <c r="A7582">
        <v>7579</v>
      </c>
      <c r="C7582" s="110" t="str">
        <f t="shared" si="118"/>
        <v/>
      </c>
    </row>
    <row r="7583" spans="1:3" x14ac:dyDescent="0.25">
      <c r="A7583">
        <v>7580</v>
      </c>
      <c r="C7583" s="110" t="str">
        <f t="shared" si="118"/>
        <v/>
      </c>
    </row>
    <row r="7584" spans="1:3" x14ac:dyDescent="0.25">
      <c r="A7584">
        <v>7581</v>
      </c>
      <c r="C7584" s="110" t="str">
        <f t="shared" si="118"/>
        <v/>
      </c>
    </row>
    <row r="7585" spans="1:3" x14ac:dyDescent="0.25">
      <c r="A7585">
        <v>7582</v>
      </c>
      <c r="C7585" s="110" t="str">
        <f t="shared" si="118"/>
        <v/>
      </c>
    </row>
    <row r="7586" spans="1:3" x14ac:dyDescent="0.25">
      <c r="A7586">
        <v>7583</v>
      </c>
      <c r="C7586" s="110" t="str">
        <f t="shared" si="118"/>
        <v/>
      </c>
    </row>
    <row r="7587" spans="1:3" x14ac:dyDescent="0.25">
      <c r="A7587">
        <v>7584</v>
      </c>
      <c r="C7587" s="110" t="str">
        <f t="shared" si="118"/>
        <v/>
      </c>
    </row>
    <row r="7588" spans="1:3" x14ac:dyDescent="0.25">
      <c r="A7588">
        <v>7585</v>
      </c>
      <c r="C7588" s="110" t="str">
        <f t="shared" si="118"/>
        <v/>
      </c>
    </row>
    <row r="7589" spans="1:3" x14ac:dyDescent="0.25">
      <c r="A7589">
        <v>7586</v>
      </c>
      <c r="C7589" s="110" t="str">
        <f t="shared" si="118"/>
        <v/>
      </c>
    </row>
    <row r="7590" spans="1:3" x14ac:dyDescent="0.25">
      <c r="A7590">
        <v>7587</v>
      </c>
      <c r="C7590" s="110" t="str">
        <f t="shared" si="118"/>
        <v/>
      </c>
    </row>
    <row r="7591" spans="1:3" x14ac:dyDescent="0.25">
      <c r="A7591">
        <v>7588</v>
      </c>
      <c r="C7591" s="110" t="str">
        <f t="shared" si="118"/>
        <v/>
      </c>
    </row>
    <row r="7592" spans="1:3" x14ac:dyDescent="0.25">
      <c r="A7592">
        <v>7589</v>
      </c>
      <c r="C7592" s="110" t="str">
        <f t="shared" si="118"/>
        <v/>
      </c>
    </row>
    <row r="7593" spans="1:3" x14ac:dyDescent="0.25">
      <c r="A7593">
        <v>7590</v>
      </c>
      <c r="C7593" s="110" t="str">
        <f t="shared" si="118"/>
        <v/>
      </c>
    </row>
    <row r="7594" spans="1:3" x14ac:dyDescent="0.25">
      <c r="A7594">
        <v>7591</v>
      </c>
      <c r="C7594" s="110" t="str">
        <f t="shared" si="118"/>
        <v/>
      </c>
    </row>
    <row r="7595" spans="1:3" x14ac:dyDescent="0.25">
      <c r="A7595">
        <v>7592</v>
      </c>
      <c r="C7595" s="110" t="str">
        <f t="shared" si="118"/>
        <v/>
      </c>
    </row>
    <row r="7596" spans="1:3" x14ac:dyDescent="0.25">
      <c r="A7596">
        <v>7593</v>
      </c>
      <c r="C7596" s="110" t="str">
        <f t="shared" si="118"/>
        <v/>
      </c>
    </row>
    <row r="7597" spans="1:3" x14ac:dyDescent="0.25">
      <c r="A7597">
        <v>7594</v>
      </c>
      <c r="C7597" s="110" t="str">
        <f t="shared" si="118"/>
        <v/>
      </c>
    </row>
    <row r="7598" spans="1:3" x14ac:dyDescent="0.25">
      <c r="A7598">
        <v>7595</v>
      </c>
      <c r="C7598" s="110" t="str">
        <f t="shared" si="118"/>
        <v/>
      </c>
    </row>
    <row r="7599" spans="1:3" x14ac:dyDescent="0.25">
      <c r="A7599">
        <v>7596</v>
      </c>
      <c r="C7599" s="110" t="str">
        <f t="shared" si="118"/>
        <v/>
      </c>
    </row>
    <row r="7600" spans="1:3" x14ac:dyDescent="0.25">
      <c r="A7600">
        <v>7597</v>
      </c>
      <c r="C7600" s="110" t="str">
        <f t="shared" si="118"/>
        <v/>
      </c>
    </row>
    <row r="7601" spans="1:3" x14ac:dyDescent="0.25">
      <c r="A7601">
        <v>7598</v>
      </c>
      <c r="C7601" s="110" t="str">
        <f t="shared" si="118"/>
        <v/>
      </c>
    </row>
    <row r="7602" spans="1:3" x14ac:dyDescent="0.25">
      <c r="A7602">
        <v>7599</v>
      </c>
      <c r="C7602" s="110" t="str">
        <f t="shared" si="118"/>
        <v/>
      </c>
    </row>
    <row r="7603" spans="1:3" x14ac:dyDescent="0.25">
      <c r="A7603">
        <v>7600</v>
      </c>
      <c r="C7603" s="110" t="str">
        <f t="shared" si="118"/>
        <v/>
      </c>
    </row>
    <row r="7604" spans="1:3" x14ac:dyDescent="0.25">
      <c r="A7604">
        <v>7601</v>
      </c>
      <c r="C7604" s="110" t="str">
        <f t="shared" si="118"/>
        <v/>
      </c>
    </row>
    <row r="7605" spans="1:3" x14ac:dyDescent="0.25">
      <c r="A7605">
        <v>7602</v>
      </c>
      <c r="C7605" s="110" t="str">
        <f t="shared" si="118"/>
        <v/>
      </c>
    </row>
    <row r="7606" spans="1:3" x14ac:dyDescent="0.25">
      <c r="A7606">
        <v>7603</v>
      </c>
      <c r="C7606" s="110" t="str">
        <f t="shared" si="118"/>
        <v/>
      </c>
    </row>
    <row r="7607" spans="1:3" x14ac:dyDescent="0.25">
      <c r="A7607">
        <v>7604</v>
      </c>
      <c r="C7607" s="110" t="str">
        <f t="shared" si="118"/>
        <v/>
      </c>
    </row>
    <row r="7608" spans="1:3" x14ac:dyDescent="0.25">
      <c r="A7608">
        <v>7605</v>
      </c>
      <c r="C7608" s="110" t="str">
        <f t="shared" si="118"/>
        <v/>
      </c>
    </row>
    <row r="7609" spans="1:3" x14ac:dyDescent="0.25">
      <c r="A7609">
        <v>7606</v>
      </c>
      <c r="C7609" s="110" t="str">
        <f t="shared" si="118"/>
        <v/>
      </c>
    </row>
    <row r="7610" spans="1:3" x14ac:dyDescent="0.25">
      <c r="A7610">
        <v>7607</v>
      </c>
      <c r="C7610" s="110" t="str">
        <f t="shared" si="118"/>
        <v/>
      </c>
    </row>
    <row r="7611" spans="1:3" x14ac:dyDescent="0.25">
      <c r="A7611">
        <v>7608</v>
      </c>
      <c r="C7611" s="110" t="str">
        <f t="shared" si="118"/>
        <v/>
      </c>
    </row>
    <row r="7612" spans="1:3" x14ac:dyDescent="0.25">
      <c r="A7612">
        <v>7609</v>
      </c>
      <c r="C7612" s="110" t="str">
        <f t="shared" si="118"/>
        <v/>
      </c>
    </row>
    <row r="7613" spans="1:3" x14ac:dyDescent="0.25">
      <c r="A7613">
        <v>7610</v>
      </c>
      <c r="C7613" s="110" t="str">
        <f t="shared" si="118"/>
        <v/>
      </c>
    </row>
    <row r="7614" spans="1:3" x14ac:dyDescent="0.25">
      <c r="A7614">
        <v>7611</v>
      </c>
      <c r="C7614" s="110" t="str">
        <f t="shared" si="118"/>
        <v/>
      </c>
    </row>
    <row r="7615" spans="1:3" x14ac:dyDescent="0.25">
      <c r="A7615">
        <v>7612</v>
      </c>
      <c r="C7615" s="110" t="str">
        <f t="shared" si="118"/>
        <v/>
      </c>
    </row>
    <row r="7616" spans="1:3" x14ac:dyDescent="0.25">
      <c r="A7616">
        <v>7613</v>
      </c>
      <c r="C7616" s="110" t="str">
        <f t="shared" si="118"/>
        <v/>
      </c>
    </row>
    <row r="7617" spans="1:3" x14ac:dyDescent="0.25">
      <c r="A7617">
        <v>7614</v>
      </c>
      <c r="C7617" s="110" t="str">
        <f t="shared" si="118"/>
        <v/>
      </c>
    </row>
    <row r="7618" spans="1:3" x14ac:dyDescent="0.25">
      <c r="A7618">
        <v>7615</v>
      </c>
      <c r="C7618" s="110" t="str">
        <f t="shared" si="118"/>
        <v/>
      </c>
    </row>
    <row r="7619" spans="1:3" x14ac:dyDescent="0.25">
      <c r="A7619">
        <v>7616</v>
      </c>
      <c r="C7619" s="110" t="str">
        <f t="shared" si="118"/>
        <v/>
      </c>
    </row>
    <row r="7620" spans="1:3" x14ac:dyDescent="0.25">
      <c r="A7620">
        <v>7617</v>
      </c>
      <c r="C7620" s="110" t="str">
        <f t="shared" ref="C7620:C7683" si="119">IF(B7620="","",B7620+15)</f>
        <v/>
      </c>
    </row>
    <row r="7621" spans="1:3" x14ac:dyDescent="0.25">
      <c r="A7621">
        <v>7618</v>
      </c>
      <c r="C7621" s="110" t="str">
        <f t="shared" si="119"/>
        <v/>
      </c>
    </row>
    <row r="7622" spans="1:3" x14ac:dyDescent="0.25">
      <c r="A7622">
        <v>7619</v>
      </c>
      <c r="C7622" s="110" t="str">
        <f t="shared" si="119"/>
        <v/>
      </c>
    </row>
    <row r="7623" spans="1:3" x14ac:dyDescent="0.25">
      <c r="A7623">
        <v>7620</v>
      </c>
      <c r="C7623" s="110" t="str">
        <f t="shared" si="119"/>
        <v/>
      </c>
    </row>
    <row r="7624" spans="1:3" x14ac:dyDescent="0.25">
      <c r="A7624">
        <v>7621</v>
      </c>
      <c r="C7624" s="110" t="str">
        <f t="shared" si="119"/>
        <v/>
      </c>
    </row>
    <row r="7625" spans="1:3" x14ac:dyDescent="0.25">
      <c r="A7625">
        <v>7622</v>
      </c>
      <c r="C7625" s="110" t="str">
        <f t="shared" si="119"/>
        <v/>
      </c>
    </row>
    <row r="7626" spans="1:3" x14ac:dyDescent="0.25">
      <c r="A7626">
        <v>7623</v>
      </c>
      <c r="C7626" s="110" t="str">
        <f t="shared" si="119"/>
        <v/>
      </c>
    </row>
    <row r="7627" spans="1:3" x14ac:dyDescent="0.25">
      <c r="A7627">
        <v>7624</v>
      </c>
      <c r="C7627" s="110" t="str">
        <f t="shared" si="119"/>
        <v/>
      </c>
    </row>
    <row r="7628" spans="1:3" x14ac:dyDescent="0.25">
      <c r="A7628">
        <v>7625</v>
      </c>
      <c r="C7628" s="110" t="str">
        <f t="shared" si="119"/>
        <v/>
      </c>
    </row>
    <row r="7629" spans="1:3" x14ac:dyDescent="0.25">
      <c r="A7629">
        <v>7626</v>
      </c>
      <c r="C7629" s="110" t="str">
        <f t="shared" si="119"/>
        <v/>
      </c>
    </row>
    <row r="7630" spans="1:3" x14ac:dyDescent="0.25">
      <c r="A7630">
        <v>7627</v>
      </c>
      <c r="C7630" s="110" t="str">
        <f t="shared" si="119"/>
        <v/>
      </c>
    </row>
    <row r="7631" spans="1:3" x14ac:dyDescent="0.25">
      <c r="A7631">
        <v>7628</v>
      </c>
      <c r="C7631" s="110" t="str">
        <f t="shared" si="119"/>
        <v/>
      </c>
    </row>
    <row r="7632" spans="1:3" x14ac:dyDescent="0.25">
      <c r="A7632">
        <v>7629</v>
      </c>
      <c r="C7632" s="110" t="str">
        <f t="shared" si="119"/>
        <v/>
      </c>
    </row>
    <row r="7633" spans="1:3" x14ac:dyDescent="0.25">
      <c r="A7633">
        <v>7630</v>
      </c>
      <c r="C7633" s="110" t="str">
        <f t="shared" si="119"/>
        <v/>
      </c>
    </row>
    <row r="7634" spans="1:3" x14ac:dyDescent="0.25">
      <c r="A7634">
        <v>7631</v>
      </c>
      <c r="C7634" s="110" t="str">
        <f t="shared" si="119"/>
        <v/>
      </c>
    </row>
    <row r="7635" spans="1:3" x14ac:dyDescent="0.25">
      <c r="A7635">
        <v>7632</v>
      </c>
      <c r="C7635" s="110" t="str">
        <f t="shared" si="119"/>
        <v/>
      </c>
    </row>
    <row r="7636" spans="1:3" x14ac:dyDescent="0.25">
      <c r="A7636">
        <v>7633</v>
      </c>
      <c r="C7636" s="110" t="str">
        <f t="shared" si="119"/>
        <v/>
      </c>
    </row>
    <row r="7637" spans="1:3" x14ac:dyDescent="0.25">
      <c r="A7637">
        <v>7634</v>
      </c>
      <c r="C7637" s="110" t="str">
        <f t="shared" si="119"/>
        <v/>
      </c>
    </row>
    <row r="7638" spans="1:3" x14ac:dyDescent="0.25">
      <c r="A7638">
        <v>7635</v>
      </c>
      <c r="C7638" s="110" t="str">
        <f t="shared" si="119"/>
        <v/>
      </c>
    </row>
    <row r="7639" spans="1:3" x14ac:dyDescent="0.25">
      <c r="A7639">
        <v>7636</v>
      </c>
      <c r="C7639" s="110" t="str">
        <f t="shared" si="119"/>
        <v/>
      </c>
    </row>
    <row r="7640" spans="1:3" x14ac:dyDescent="0.25">
      <c r="A7640">
        <v>7637</v>
      </c>
      <c r="C7640" s="110" t="str">
        <f t="shared" si="119"/>
        <v/>
      </c>
    </row>
    <row r="7641" spans="1:3" x14ac:dyDescent="0.25">
      <c r="A7641">
        <v>7638</v>
      </c>
      <c r="C7641" s="110" t="str">
        <f t="shared" si="119"/>
        <v/>
      </c>
    </row>
    <row r="7642" spans="1:3" x14ac:dyDescent="0.25">
      <c r="A7642">
        <v>7639</v>
      </c>
      <c r="C7642" s="110" t="str">
        <f t="shared" si="119"/>
        <v/>
      </c>
    </row>
    <row r="7643" spans="1:3" x14ac:dyDescent="0.25">
      <c r="A7643">
        <v>7640</v>
      </c>
      <c r="C7643" s="110" t="str">
        <f t="shared" si="119"/>
        <v/>
      </c>
    </row>
    <row r="7644" spans="1:3" x14ac:dyDescent="0.25">
      <c r="A7644">
        <v>7641</v>
      </c>
      <c r="C7644" s="110" t="str">
        <f t="shared" si="119"/>
        <v/>
      </c>
    </row>
    <row r="7645" spans="1:3" x14ac:dyDescent="0.25">
      <c r="A7645">
        <v>7642</v>
      </c>
      <c r="C7645" s="110" t="str">
        <f t="shared" si="119"/>
        <v/>
      </c>
    </row>
    <row r="7646" spans="1:3" x14ac:dyDescent="0.25">
      <c r="A7646">
        <v>7643</v>
      </c>
      <c r="C7646" s="110" t="str">
        <f t="shared" si="119"/>
        <v/>
      </c>
    </row>
    <row r="7647" spans="1:3" x14ac:dyDescent="0.25">
      <c r="A7647">
        <v>7644</v>
      </c>
      <c r="C7647" s="110" t="str">
        <f t="shared" si="119"/>
        <v/>
      </c>
    </row>
    <row r="7648" spans="1:3" x14ac:dyDescent="0.25">
      <c r="A7648">
        <v>7645</v>
      </c>
      <c r="C7648" s="110" t="str">
        <f t="shared" si="119"/>
        <v/>
      </c>
    </row>
    <row r="7649" spans="1:3" x14ac:dyDescent="0.25">
      <c r="A7649">
        <v>7646</v>
      </c>
      <c r="C7649" s="110" t="str">
        <f t="shared" si="119"/>
        <v/>
      </c>
    </row>
    <row r="7650" spans="1:3" x14ac:dyDescent="0.25">
      <c r="A7650">
        <v>7647</v>
      </c>
      <c r="C7650" s="110" t="str">
        <f t="shared" si="119"/>
        <v/>
      </c>
    </row>
    <row r="7651" spans="1:3" x14ac:dyDescent="0.25">
      <c r="A7651">
        <v>7648</v>
      </c>
      <c r="C7651" s="110" t="str">
        <f t="shared" si="119"/>
        <v/>
      </c>
    </row>
    <row r="7652" spans="1:3" x14ac:dyDescent="0.25">
      <c r="A7652">
        <v>7649</v>
      </c>
      <c r="C7652" s="110" t="str">
        <f t="shared" si="119"/>
        <v/>
      </c>
    </row>
    <row r="7653" spans="1:3" x14ac:dyDescent="0.25">
      <c r="A7653">
        <v>7650</v>
      </c>
      <c r="C7653" s="110" t="str">
        <f t="shared" si="119"/>
        <v/>
      </c>
    </row>
    <row r="7654" spans="1:3" x14ac:dyDescent="0.25">
      <c r="A7654">
        <v>7651</v>
      </c>
      <c r="C7654" s="110" t="str">
        <f t="shared" si="119"/>
        <v/>
      </c>
    </row>
    <row r="7655" spans="1:3" x14ac:dyDescent="0.25">
      <c r="A7655">
        <v>7652</v>
      </c>
      <c r="C7655" s="110" t="str">
        <f t="shared" si="119"/>
        <v/>
      </c>
    </row>
    <row r="7656" spans="1:3" x14ac:dyDescent="0.25">
      <c r="A7656">
        <v>7653</v>
      </c>
      <c r="C7656" s="110" t="str">
        <f t="shared" si="119"/>
        <v/>
      </c>
    </row>
    <row r="7657" spans="1:3" x14ac:dyDescent="0.25">
      <c r="A7657">
        <v>7654</v>
      </c>
      <c r="C7657" s="110" t="str">
        <f t="shared" si="119"/>
        <v/>
      </c>
    </row>
    <row r="7658" spans="1:3" x14ac:dyDescent="0.25">
      <c r="A7658">
        <v>7655</v>
      </c>
      <c r="C7658" s="110" t="str">
        <f t="shared" si="119"/>
        <v/>
      </c>
    </row>
    <row r="7659" spans="1:3" x14ac:dyDescent="0.25">
      <c r="A7659">
        <v>7656</v>
      </c>
      <c r="C7659" s="110" t="str">
        <f t="shared" si="119"/>
        <v/>
      </c>
    </row>
    <row r="7660" spans="1:3" x14ac:dyDescent="0.25">
      <c r="A7660">
        <v>7657</v>
      </c>
      <c r="C7660" s="110" t="str">
        <f t="shared" si="119"/>
        <v/>
      </c>
    </row>
    <row r="7661" spans="1:3" x14ac:dyDescent="0.25">
      <c r="A7661">
        <v>7658</v>
      </c>
      <c r="C7661" s="110" t="str">
        <f t="shared" si="119"/>
        <v/>
      </c>
    </row>
    <row r="7662" spans="1:3" x14ac:dyDescent="0.25">
      <c r="A7662">
        <v>7659</v>
      </c>
      <c r="C7662" s="110" t="str">
        <f t="shared" si="119"/>
        <v/>
      </c>
    </row>
    <row r="7663" spans="1:3" x14ac:dyDescent="0.25">
      <c r="A7663">
        <v>7660</v>
      </c>
      <c r="C7663" s="110" t="str">
        <f t="shared" si="119"/>
        <v/>
      </c>
    </row>
    <row r="7664" spans="1:3" x14ac:dyDescent="0.25">
      <c r="A7664">
        <v>7661</v>
      </c>
      <c r="C7664" s="110" t="str">
        <f t="shared" si="119"/>
        <v/>
      </c>
    </row>
    <row r="7665" spans="1:3" x14ac:dyDescent="0.25">
      <c r="A7665">
        <v>7662</v>
      </c>
      <c r="C7665" s="110" t="str">
        <f t="shared" si="119"/>
        <v/>
      </c>
    </row>
    <row r="7666" spans="1:3" x14ac:dyDescent="0.25">
      <c r="A7666">
        <v>7663</v>
      </c>
      <c r="C7666" s="110" t="str">
        <f t="shared" si="119"/>
        <v/>
      </c>
    </row>
    <row r="7667" spans="1:3" x14ac:dyDescent="0.25">
      <c r="A7667">
        <v>7664</v>
      </c>
      <c r="C7667" s="110" t="str">
        <f t="shared" si="119"/>
        <v/>
      </c>
    </row>
    <row r="7668" spans="1:3" x14ac:dyDescent="0.25">
      <c r="A7668">
        <v>7665</v>
      </c>
      <c r="C7668" s="110" t="str">
        <f t="shared" si="119"/>
        <v/>
      </c>
    </row>
    <row r="7669" spans="1:3" x14ac:dyDescent="0.25">
      <c r="A7669">
        <v>7666</v>
      </c>
      <c r="C7669" s="110" t="str">
        <f t="shared" si="119"/>
        <v/>
      </c>
    </row>
    <row r="7670" spans="1:3" x14ac:dyDescent="0.25">
      <c r="A7670">
        <v>7667</v>
      </c>
      <c r="C7670" s="110" t="str">
        <f t="shared" si="119"/>
        <v/>
      </c>
    </row>
    <row r="7671" spans="1:3" x14ac:dyDescent="0.25">
      <c r="A7671">
        <v>7668</v>
      </c>
      <c r="C7671" s="110" t="str">
        <f t="shared" si="119"/>
        <v/>
      </c>
    </row>
    <row r="7672" spans="1:3" x14ac:dyDescent="0.25">
      <c r="A7672">
        <v>7669</v>
      </c>
      <c r="C7672" s="110" t="str">
        <f t="shared" si="119"/>
        <v/>
      </c>
    </row>
    <row r="7673" spans="1:3" x14ac:dyDescent="0.25">
      <c r="A7673">
        <v>7670</v>
      </c>
      <c r="C7673" s="110" t="str">
        <f t="shared" si="119"/>
        <v/>
      </c>
    </row>
    <row r="7674" spans="1:3" x14ac:dyDescent="0.25">
      <c r="A7674">
        <v>7671</v>
      </c>
      <c r="C7674" s="110" t="str">
        <f t="shared" si="119"/>
        <v/>
      </c>
    </row>
    <row r="7675" spans="1:3" x14ac:dyDescent="0.25">
      <c r="A7675">
        <v>7672</v>
      </c>
      <c r="C7675" s="110" t="str">
        <f t="shared" si="119"/>
        <v/>
      </c>
    </row>
    <row r="7676" spans="1:3" x14ac:dyDescent="0.25">
      <c r="A7676">
        <v>7673</v>
      </c>
      <c r="C7676" s="110" t="str">
        <f t="shared" si="119"/>
        <v/>
      </c>
    </row>
    <row r="7677" spans="1:3" x14ac:dyDescent="0.25">
      <c r="A7677">
        <v>7674</v>
      </c>
      <c r="C7677" s="110" t="str">
        <f t="shared" si="119"/>
        <v/>
      </c>
    </row>
    <row r="7678" spans="1:3" x14ac:dyDescent="0.25">
      <c r="A7678">
        <v>7675</v>
      </c>
      <c r="C7678" s="110" t="str">
        <f t="shared" si="119"/>
        <v/>
      </c>
    </row>
    <row r="7679" spans="1:3" x14ac:dyDescent="0.25">
      <c r="A7679">
        <v>7676</v>
      </c>
      <c r="C7679" s="110" t="str">
        <f t="shared" si="119"/>
        <v/>
      </c>
    </row>
    <row r="7680" spans="1:3" x14ac:dyDescent="0.25">
      <c r="A7680">
        <v>7677</v>
      </c>
      <c r="C7680" s="110" t="str">
        <f t="shared" si="119"/>
        <v/>
      </c>
    </row>
    <row r="7681" spans="1:3" x14ac:dyDescent="0.25">
      <c r="A7681">
        <v>7678</v>
      </c>
      <c r="C7681" s="110" t="str">
        <f t="shared" si="119"/>
        <v/>
      </c>
    </row>
    <row r="7682" spans="1:3" x14ac:dyDescent="0.25">
      <c r="A7682">
        <v>7679</v>
      </c>
      <c r="C7682" s="110" t="str">
        <f t="shared" si="119"/>
        <v/>
      </c>
    </row>
    <row r="7683" spans="1:3" x14ac:dyDescent="0.25">
      <c r="A7683">
        <v>7680</v>
      </c>
      <c r="C7683" s="110" t="str">
        <f t="shared" si="119"/>
        <v/>
      </c>
    </row>
    <row r="7684" spans="1:3" x14ac:dyDescent="0.25">
      <c r="A7684">
        <v>7681</v>
      </c>
      <c r="C7684" s="110" t="str">
        <f t="shared" ref="C7684:C7747" si="120">IF(B7684="","",B7684+15)</f>
        <v/>
      </c>
    </row>
    <row r="7685" spans="1:3" x14ac:dyDescent="0.25">
      <c r="A7685">
        <v>7682</v>
      </c>
      <c r="C7685" s="110" t="str">
        <f t="shared" si="120"/>
        <v/>
      </c>
    </row>
    <row r="7686" spans="1:3" x14ac:dyDescent="0.25">
      <c r="A7686">
        <v>7683</v>
      </c>
      <c r="C7686" s="110" t="str">
        <f t="shared" si="120"/>
        <v/>
      </c>
    </row>
    <row r="7687" spans="1:3" x14ac:dyDescent="0.25">
      <c r="A7687">
        <v>7684</v>
      </c>
      <c r="C7687" s="110" t="str">
        <f t="shared" si="120"/>
        <v/>
      </c>
    </row>
    <row r="7688" spans="1:3" x14ac:dyDescent="0.25">
      <c r="A7688">
        <v>7685</v>
      </c>
      <c r="C7688" s="110" t="str">
        <f t="shared" si="120"/>
        <v/>
      </c>
    </row>
    <row r="7689" spans="1:3" x14ac:dyDescent="0.25">
      <c r="A7689">
        <v>7686</v>
      </c>
      <c r="C7689" s="110" t="str">
        <f t="shared" si="120"/>
        <v/>
      </c>
    </row>
    <row r="7690" spans="1:3" x14ac:dyDescent="0.25">
      <c r="A7690">
        <v>7687</v>
      </c>
      <c r="C7690" s="110" t="str">
        <f t="shared" si="120"/>
        <v/>
      </c>
    </row>
    <row r="7691" spans="1:3" x14ac:dyDescent="0.25">
      <c r="A7691">
        <v>7688</v>
      </c>
      <c r="C7691" s="110" t="str">
        <f t="shared" si="120"/>
        <v/>
      </c>
    </row>
    <row r="7692" spans="1:3" x14ac:dyDescent="0.25">
      <c r="A7692">
        <v>7689</v>
      </c>
      <c r="C7692" s="110" t="str">
        <f t="shared" si="120"/>
        <v/>
      </c>
    </row>
    <row r="7693" spans="1:3" x14ac:dyDescent="0.25">
      <c r="A7693">
        <v>7690</v>
      </c>
      <c r="C7693" s="110" t="str">
        <f t="shared" si="120"/>
        <v/>
      </c>
    </row>
    <row r="7694" spans="1:3" x14ac:dyDescent="0.25">
      <c r="A7694">
        <v>7691</v>
      </c>
      <c r="C7694" s="110" t="str">
        <f t="shared" si="120"/>
        <v/>
      </c>
    </row>
    <row r="7695" spans="1:3" x14ac:dyDescent="0.25">
      <c r="A7695">
        <v>7692</v>
      </c>
      <c r="C7695" s="110" t="str">
        <f t="shared" si="120"/>
        <v/>
      </c>
    </row>
    <row r="7696" spans="1:3" x14ac:dyDescent="0.25">
      <c r="A7696">
        <v>7693</v>
      </c>
      <c r="C7696" s="110" t="str">
        <f t="shared" si="120"/>
        <v/>
      </c>
    </row>
    <row r="7697" spans="1:3" x14ac:dyDescent="0.25">
      <c r="A7697">
        <v>7694</v>
      </c>
      <c r="C7697" s="110" t="str">
        <f t="shared" si="120"/>
        <v/>
      </c>
    </row>
    <row r="7698" spans="1:3" x14ac:dyDescent="0.25">
      <c r="A7698">
        <v>7695</v>
      </c>
      <c r="C7698" s="110" t="str">
        <f t="shared" si="120"/>
        <v/>
      </c>
    </row>
    <row r="7699" spans="1:3" x14ac:dyDescent="0.25">
      <c r="A7699">
        <v>7696</v>
      </c>
      <c r="C7699" s="110" t="str">
        <f t="shared" si="120"/>
        <v/>
      </c>
    </row>
    <row r="7700" spans="1:3" x14ac:dyDescent="0.25">
      <c r="A7700">
        <v>7697</v>
      </c>
      <c r="C7700" s="110" t="str">
        <f t="shared" si="120"/>
        <v/>
      </c>
    </row>
    <row r="7701" spans="1:3" x14ac:dyDescent="0.25">
      <c r="A7701">
        <v>7698</v>
      </c>
      <c r="C7701" s="110" t="str">
        <f t="shared" si="120"/>
        <v/>
      </c>
    </row>
    <row r="7702" spans="1:3" x14ac:dyDescent="0.25">
      <c r="A7702">
        <v>7699</v>
      </c>
      <c r="C7702" s="110" t="str">
        <f t="shared" si="120"/>
        <v/>
      </c>
    </row>
    <row r="7703" spans="1:3" x14ac:dyDescent="0.25">
      <c r="A7703">
        <v>7700</v>
      </c>
      <c r="C7703" s="110" t="str">
        <f t="shared" si="120"/>
        <v/>
      </c>
    </row>
    <row r="7704" spans="1:3" x14ac:dyDescent="0.25">
      <c r="A7704">
        <v>7701</v>
      </c>
      <c r="C7704" s="110" t="str">
        <f t="shared" si="120"/>
        <v/>
      </c>
    </row>
    <row r="7705" spans="1:3" x14ac:dyDescent="0.25">
      <c r="A7705">
        <v>7702</v>
      </c>
      <c r="C7705" s="110" t="str">
        <f t="shared" si="120"/>
        <v/>
      </c>
    </row>
    <row r="7706" spans="1:3" x14ac:dyDescent="0.25">
      <c r="A7706">
        <v>7703</v>
      </c>
      <c r="C7706" s="110" t="str">
        <f t="shared" si="120"/>
        <v/>
      </c>
    </row>
    <row r="7707" spans="1:3" x14ac:dyDescent="0.25">
      <c r="A7707">
        <v>7704</v>
      </c>
      <c r="C7707" s="110" t="str">
        <f t="shared" si="120"/>
        <v/>
      </c>
    </row>
    <row r="7708" spans="1:3" x14ac:dyDescent="0.25">
      <c r="A7708">
        <v>7705</v>
      </c>
      <c r="C7708" s="110" t="str">
        <f t="shared" si="120"/>
        <v/>
      </c>
    </row>
    <row r="7709" spans="1:3" x14ac:dyDescent="0.25">
      <c r="A7709">
        <v>7706</v>
      </c>
      <c r="C7709" s="110" t="str">
        <f t="shared" si="120"/>
        <v/>
      </c>
    </row>
    <row r="7710" spans="1:3" x14ac:dyDescent="0.25">
      <c r="A7710">
        <v>7707</v>
      </c>
      <c r="C7710" s="110" t="str">
        <f t="shared" si="120"/>
        <v/>
      </c>
    </row>
    <row r="7711" spans="1:3" x14ac:dyDescent="0.25">
      <c r="A7711">
        <v>7708</v>
      </c>
      <c r="C7711" s="110" t="str">
        <f t="shared" si="120"/>
        <v/>
      </c>
    </row>
    <row r="7712" spans="1:3" x14ac:dyDescent="0.25">
      <c r="A7712">
        <v>7709</v>
      </c>
      <c r="C7712" s="110" t="str">
        <f t="shared" si="120"/>
        <v/>
      </c>
    </row>
    <row r="7713" spans="1:3" x14ac:dyDescent="0.25">
      <c r="A7713">
        <v>7710</v>
      </c>
      <c r="C7713" s="110" t="str">
        <f t="shared" si="120"/>
        <v/>
      </c>
    </row>
    <row r="7714" spans="1:3" x14ac:dyDescent="0.25">
      <c r="A7714">
        <v>7711</v>
      </c>
      <c r="C7714" s="110" t="str">
        <f t="shared" si="120"/>
        <v/>
      </c>
    </row>
    <row r="7715" spans="1:3" x14ac:dyDescent="0.25">
      <c r="A7715">
        <v>7712</v>
      </c>
      <c r="C7715" s="110" t="str">
        <f t="shared" si="120"/>
        <v/>
      </c>
    </row>
    <row r="7716" spans="1:3" x14ac:dyDescent="0.25">
      <c r="A7716">
        <v>7713</v>
      </c>
      <c r="C7716" s="110" t="str">
        <f t="shared" si="120"/>
        <v/>
      </c>
    </row>
    <row r="7717" spans="1:3" x14ac:dyDescent="0.25">
      <c r="A7717">
        <v>7714</v>
      </c>
      <c r="C7717" s="110" t="str">
        <f t="shared" si="120"/>
        <v/>
      </c>
    </row>
    <row r="7718" spans="1:3" x14ac:dyDescent="0.25">
      <c r="A7718">
        <v>7715</v>
      </c>
      <c r="C7718" s="110" t="str">
        <f t="shared" si="120"/>
        <v/>
      </c>
    </row>
    <row r="7719" spans="1:3" x14ac:dyDescent="0.25">
      <c r="A7719">
        <v>7716</v>
      </c>
      <c r="C7719" s="110" t="str">
        <f t="shared" si="120"/>
        <v/>
      </c>
    </row>
    <row r="7720" spans="1:3" x14ac:dyDescent="0.25">
      <c r="A7720">
        <v>7717</v>
      </c>
      <c r="C7720" s="110" t="str">
        <f t="shared" si="120"/>
        <v/>
      </c>
    </row>
    <row r="7721" spans="1:3" x14ac:dyDescent="0.25">
      <c r="A7721">
        <v>7718</v>
      </c>
      <c r="C7721" s="110" t="str">
        <f t="shared" si="120"/>
        <v/>
      </c>
    </row>
    <row r="7722" spans="1:3" x14ac:dyDescent="0.25">
      <c r="A7722">
        <v>7719</v>
      </c>
      <c r="C7722" s="110" t="str">
        <f t="shared" si="120"/>
        <v/>
      </c>
    </row>
    <row r="7723" spans="1:3" x14ac:dyDescent="0.25">
      <c r="A7723">
        <v>7720</v>
      </c>
      <c r="C7723" s="110" t="str">
        <f t="shared" si="120"/>
        <v/>
      </c>
    </row>
    <row r="7724" spans="1:3" x14ac:dyDescent="0.25">
      <c r="A7724">
        <v>7721</v>
      </c>
      <c r="C7724" s="110" t="str">
        <f t="shared" si="120"/>
        <v/>
      </c>
    </row>
    <row r="7725" spans="1:3" x14ac:dyDescent="0.25">
      <c r="A7725">
        <v>7722</v>
      </c>
      <c r="C7725" s="110" t="str">
        <f t="shared" si="120"/>
        <v/>
      </c>
    </row>
    <row r="7726" spans="1:3" x14ac:dyDescent="0.25">
      <c r="A7726">
        <v>7723</v>
      </c>
      <c r="C7726" s="110" t="str">
        <f t="shared" si="120"/>
        <v/>
      </c>
    </row>
    <row r="7727" spans="1:3" x14ac:dyDescent="0.25">
      <c r="A7727">
        <v>7724</v>
      </c>
      <c r="C7727" s="110" t="str">
        <f t="shared" si="120"/>
        <v/>
      </c>
    </row>
    <row r="7728" spans="1:3" x14ac:dyDescent="0.25">
      <c r="A7728">
        <v>7725</v>
      </c>
      <c r="C7728" s="110" t="str">
        <f t="shared" si="120"/>
        <v/>
      </c>
    </row>
    <row r="7729" spans="1:3" x14ac:dyDescent="0.25">
      <c r="A7729">
        <v>7726</v>
      </c>
      <c r="C7729" s="110" t="str">
        <f t="shared" si="120"/>
        <v/>
      </c>
    </row>
    <row r="7730" spans="1:3" x14ac:dyDescent="0.25">
      <c r="A7730">
        <v>7727</v>
      </c>
      <c r="C7730" s="110" t="str">
        <f t="shared" si="120"/>
        <v/>
      </c>
    </row>
    <row r="7731" spans="1:3" x14ac:dyDescent="0.25">
      <c r="A7731">
        <v>7728</v>
      </c>
      <c r="C7731" s="110" t="str">
        <f t="shared" si="120"/>
        <v/>
      </c>
    </row>
    <row r="7732" spans="1:3" x14ac:dyDescent="0.25">
      <c r="A7732">
        <v>7729</v>
      </c>
      <c r="C7732" s="110" t="str">
        <f t="shared" si="120"/>
        <v/>
      </c>
    </row>
    <row r="7733" spans="1:3" x14ac:dyDescent="0.25">
      <c r="A7733">
        <v>7730</v>
      </c>
      <c r="C7733" s="110" t="str">
        <f t="shared" si="120"/>
        <v/>
      </c>
    </row>
    <row r="7734" spans="1:3" x14ac:dyDescent="0.25">
      <c r="A7734">
        <v>7731</v>
      </c>
      <c r="C7734" s="110" t="str">
        <f t="shared" si="120"/>
        <v/>
      </c>
    </row>
    <row r="7735" spans="1:3" x14ac:dyDescent="0.25">
      <c r="A7735">
        <v>7732</v>
      </c>
      <c r="C7735" s="110" t="str">
        <f t="shared" si="120"/>
        <v/>
      </c>
    </row>
    <row r="7736" spans="1:3" x14ac:dyDescent="0.25">
      <c r="A7736">
        <v>7733</v>
      </c>
      <c r="C7736" s="110" t="str">
        <f t="shared" si="120"/>
        <v/>
      </c>
    </row>
    <row r="7737" spans="1:3" x14ac:dyDescent="0.25">
      <c r="A7737">
        <v>7734</v>
      </c>
      <c r="C7737" s="110" t="str">
        <f t="shared" si="120"/>
        <v/>
      </c>
    </row>
    <row r="7738" spans="1:3" x14ac:dyDescent="0.25">
      <c r="A7738">
        <v>7735</v>
      </c>
      <c r="C7738" s="110" t="str">
        <f t="shared" si="120"/>
        <v/>
      </c>
    </row>
    <row r="7739" spans="1:3" x14ac:dyDescent="0.25">
      <c r="A7739">
        <v>7736</v>
      </c>
      <c r="C7739" s="110" t="str">
        <f t="shared" si="120"/>
        <v/>
      </c>
    </row>
    <row r="7740" spans="1:3" x14ac:dyDescent="0.25">
      <c r="A7740">
        <v>7737</v>
      </c>
      <c r="C7740" s="110" t="str">
        <f t="shared" si="120"/>
        <v/>
      </c>
    </row>
    <row r="7741" spans="1:3" x14ac:dyDescent="0.25">
      <c r="A7741">
        <v>7738</v>
      </c>
      <c r="C7741" s="110" t="str">
        <f t="shared" si="120"/>
        <v/>
      </c>
    </row>
    <row r="7742" spans="1:3" x14ac:dyDescent="0.25">
      <c r="A7742">
        <v>7739</v>
      </c>
      <c r="C7742" s="110" t="str">
        <f t="shared" si="120"/>
        <v/>
      </c>
    </row>
    <row r="7743" spans="1:3" x14ac:dyDescent="0.25">
      <c r="A7743">
        <v>7740</v>
      </c>
      <c r="C7743" s="110" t="str">
        <f t="shared" si="120"/>
        <v/>
      </c>
    </row>
    <row r="7744" spans="1:3" x14ac:dyDescent="0.25">
      <c r="A7744">
        <v>7741</v>
      </c>
      <c r="C7744" s="110" t="str">
        <f t="shared" si="120"/>
        <v/>
      </c>
    </row>
    <row r="7745" spans="1:3" x14ac:dyDescent="0.25">
      <c r="A7745">
        <v>7742</v>
      </c>
      <c r="C7745" s="110" t="str">
        <f t="shared" si="120"/>
        <v/>
      </c>
    </row>
    <row r="7746" spans="1:3" x14ac:dyDescent="0.25">
      <c r="A7746">
        <v>7743</v>
      </c>
      <c r="C7746" s="110" t="str">
        <f t="shared" si="120"/>
        <v/>
      </c>
    </row>
    <row r="7747" spans="1:3" x14ac:dyDescent="0.25">
      <c r="A7747">
        <v>7744</v>
      </c>
      <c r="C7747" s="110" t="str">
        <f t="shared" si="120"/>
        <v/>
      </c>
    </row>
    <row r="7748" spans="1:3" x14ac:dyDescent="0.25">
      <c r="A7748">
        <v>7745</v>
      </c>
      <c r="C7748" s="110" t="str">
        <f t="shared" ref="C7748:C7811" si="121">IF(B7748="","",B7748+15)</f>
        <v/>
      </c>
    </row>
    <row r="7749" spans="1:3" x14ac:dyDescent="0.25">
      <c r="A7749">
        <v>7746</v>
      </c>
      <c r="C7749" s="110" t="str">
        <f t="shared" si="121"/>
        <v/>
      </c>
    </row>
    <row r="7750" spans="1:3" x14ac:dyDescent="0.25">
      <c r="A7750">
        <v>7747</v>
      </c>
      <c r="C7750" s="110" t="str">
        <f t="shared" si="121"/>
        <v/>
      </c>
    </row>
    <row r="7751" spans="1:3" x14ac:dyDescent="0.25">
      <c r="A7751">
        <v>7748</v>
      </c>
      <c r="C7751" s="110" t="str">
        <f t="shared" si="121"/>
        <v/>
      </c>
    </row>
    <row r="7752" spans="1:3" x14ac:dyDescent="0.25">
      <c r="A7752">
        <v>7749</v>
      </c>
      <c r="C7752" s="110" t="str">
        <f t="shared" si="121"/>
        <v/>
      </c>
    </row>
    <row r="7753" spans="1:3" x14ac:dyDescent="0.25">
      <c r="A7753">
        <v>7750</v>
      </c>
      <c r="C7753" s="110" t="str">
        <f t="shared" si="121"/>
        <v/>
      </c>
    </row>
    <row r="7754" spans="1:3" x14ac:dyDescent="0.25">
      <c r="A7754">
        <v>7751</v>
      </c>
      <c r="C7754" s="110" t="str">
        <f t="shared" si="121"/>
        <v/>
      </c>
    </row>
    <row r="7755" spans="1:3" x14ac:dyDescent="0.25">
      <c r="A7755">
        <v>7752</v>
      </c>
      <c r="C7755" s="110" t="str">
        <f t="shared" si="121"/>
        <v/>
      </c>
    </row>
    <row r="7756" spans="1:3" x14ac:dyDescent="0.25">
      <c r="A7756">
        <v>7753</v>
      </c>
      <c r="C7756" s="110" t="str">
        <f t="shared" si="121"/>
        <v/>
      </c>
    </row>
    <row r="7757" spans="1:3" x14ac:dyDescent="0.25">
      <c r="A7757">
        <v>7754</v>
      </c>
      <c r="C7757" s="110" t="str">
        <f t="shared" si="121"/>
        <v/>
      </c>
    </row>
    <row r="7758" spans="1:3" x14ac:dyDescent="0.25">
      <c r="A7758">
        <v>7755</v>
      </c>
      <c r="C7758" s="110" t="str">
        <f t="shared" si="121"/>
        <v/>
      </c>
    </row>
    <row r="7759" spans="1:3" x14ac:dyDescent="0.25">
      <c r="A7759">
        <v>7756</v>
      </c>
      <c r="C7759" s="110" t="str">
        <f t="shared" si="121"/>
        <v/>
      </c>
    </row>
    <row r="7760" spans="1:3" x14ac:dyDescent="0.25">
      <c r="A7760">
        <v>7757</v>
      </c>
      <c r="C7760" s="110" t="str">
        <f t="shared" si="121"/>
        <v/>
      </c>
    </row>
    <row r="7761" spans="1:3" x14ac:dyDescent="0.25">
      <c r="A7761">
        <v>7758</v>
      </c>
      <c r="C7761" s="110" t="str">
        <f t="shared" si="121"/>
        <v/>
      </c>
    </row>
    <row r="7762" spans="1:3" x14ac:dyDescent="0.25">
      <c r="A7762">
        <v>7759</v>
      </c>
      <c r="C7762" s="110" t="str">
        <f t="shared" si="121"/>
        <v/>
      </c>
    </row>
    <row r="7763" spans="1:3" x14ac:dyDescent="0.25">
      <c r="A7763">
        <v>7760</v>
      </c>
      <c r="C7763" s="110" t="str">
        <f t="shared" si="121"/>
        <v/>
      </c>
    </row>
    <row r="7764" spans="1:3" x14ac:dyDescent="0.25">
      <c r="A7764">
        <v>7761</v>
      </c>
      <c r="C7764" s="110" t="str">
        <f t="shared" si="121"/>
        <v/>
      </c>
    </row>
    <row r="7765" spans="1:3" x14ac:dyDescent="0.25">
      <c r="A7765">
        <v>7762</v>
      </c>
      <c r="C7765" s="110" t="str">
        <f t="shared" si="121"/>
        <v/>
      </c>
    </row>
    <row r="7766" spans="1:3" x14ac:dyDescent="0.25">
      <c r="A7766">
        <v>7763</v>
      </c>
      <c r="C7766" s="110" t="str">
        <f t="shared" si="121"/>
        <v/>
      </c>
    </row>
    <row r="7767" spans="1:3" x14ac:dyDescent="0.25">
      <c r="A7767">
        <v>7764</v>
      </c>
      <c r="C7767" s="110" t="str">
        <f t="shared" si="121"/>
        <v/>
      </c>
    </row>
    <row r="7768" spans="1:3" x14ac:dyDescent="0.25">
      <c r="A7768">
        <v>7765</v>
      </c>
      <c r="C7768" s="110" t="str">
        <f t="shared" si="121"/>
        <v/>
      </c>
    </row>
    <row r="7769" spans="1:3" x14ac:dyDescent="0.25">
      <c r="A7769">
        <v>7766</v>
      </c>
      <c r="C7769" s="110" t="str">
        <f t="shared" si="121"/>
        <v/>
      </c>
    </row>
    <row r="7770" spans="1:3" x14ac:dyDescent="0.25">
      <c r="A7770">
        <v>7767</v>
      </c>
      <c r="C7770" s="110" t="str">
        <f t="shared" si="121"/>
        <v/>
      </c>
    </row>
    <row r="7771" spans="1:3" x14ac:dyDescent="0.25">
      <c r="A7771">
        <v>7768</v>
      </c>
      <c r="C7771" s="110" t="str">
        <f t="shared" si="121"/>
        <v/>
      </c>
    </row>
    <row r="7772" spans="1:3" x14ac:dyDescent="0.25">
      <c r="A7772">
        <v>7769</v>
      </c>
      <c r="C7772" s="110" t="str">
        <f t="shared" si="121"/>
        <v/>
      </c>
    </row>
    <row r="7773" spans="1:3" x14ac:dyDescent="0.25">
      <c r="A7773">
        <v>7770</v>
      </c>
      <c r="C7773" s="110" t="str">
        <f t="shared" si="121"/>
        <v/>
      </c>
    </row>
    <row r="7774" spans="1:3" x14ac:dyDescent="0.25">
      <c r="A7774">
        <v>7771</v>
      </c>
      <c r="C7774" s="110" t="str">
        <f t="shared" si="121"/>
        <v/>
      </c>
    </row>
    <row r="7775" spans="1:3" x14ac:dyDescent="0.25">
      <c r="A7775">
        <v>7772</v>
      </c>
      <c r="C7775" s="110" t="str">
        <f t="shared" si="121"/>
        <v/>
      </c>
    </row>
    <row r="7776" spans="1:3" x14ac:dyDescent="0.25">
      <c r="A7776">
        <v>7773</v>
      </c>
      <c r="C7776" s="110" t="str">
        <f t="shared" si="121"/>
        <v/>
      </c>
    </row>
    <row r="7777" spans="1:3" x14ac:dyDescent="0.25">
      <c r="A7777">
        <v>7774</v>
      </c>
      <c r="C7777" s="110" t="str">
        <f t="shared" si="121"/>
        <v/>
      </c>
    </row>
    <row r="7778" spans="1:3" x14ac:dyDescent="0.25">
      <c r="A7778">
        <v>7775</v>
      </c>
      <c r="C7778" s="110" t="str">
        <f t="shared" si="121"/>
        <v/>
      </c>
    </row>
    <row r="7779" spans="1:3" x14ac:dyDescent="0.25">
      <c r="A7779">
        <v>7776</v>
      </c>
      <c r="C7779" s="110" t="str">
        <f t="shared" si="121"/>
        <v/>
      </c>
    </row>
    <row r="7780" spans="1:3" x14ac:dyDescent="0.25">
      <c r="A7780">
        <v>7777</v>
      </c>
      <c r="C7780" s="110" t="str">
        <f t="shared" si="121"/>
        <v/>
      </c>
    </row>
    <row r="7781" spans="1:3" x14ac:dyDescent="0.25">
      <c r="A7781">
        <v>7778</v>
      </c>
      <c r="C7781" s="110" t="str">
        <f t="shared" si="121"/>
        <v/>
      </c>
    </row>
    <row r="7782" spans="1:3" x14ac:dyDescent="0.25">
      <c r="A7782">
        <v>7779</v>
      </c>
      <c r="C7782" s="110" t="str">
        <f t="shared" si="121"/>
        <v/>
      </c>
    </row>
    <row r="7783" spans="1:3" x14ac:dyDescent="0.25">
      <c r="A7783">
        <v>7780</v>
      </c>
      <c r="C7783" s="110" t="str">
        <f t="shared" si="121"/>
        <v/>
      </c>
    </row>
    <row r="7784" spans="1:3" x14ac:dyDescent="0.25">
      <c r="A7784">
        <v>7781</v>
      </c>
      <c r="C7784" s="110" t="str">
        <f t="shared" si="121"/>
        <v/>
      </c>
    </row>
    <row r="7785" spans="1:3" x14ac:dyDescent="0.25">
      <c r="A7785">
        <v>7782</v>
      </c>
      <c r="C7785" s="110" t="str">
        <f t="shared" si="121"/>
        <v/>
      </c>
    </row>
    <row r="7786" spans="1:3" x14ac:dyDescent="0.25">
      <c r="A7786">
        <v>7783</v>
      </c>
      <c r="C7786" s="110" t="str">
        <f t="shared" si="121"/>
        <v/>
      </c>
    </row>
    <row r="7787" spans="1:3" x14ac:dyDescent="0.25">
      <c r="A7787">
        <v>7784</v>
      </c>
      <c r="C7787" s="110" t="str">
        <f t="shared" si="121"/>
        <v/>
      </c>
    </row>
    <row r="7788" spans="1:3" x14ac:dyDescent="0.25">
      <c r="A7788">
        <v>7785</v>
      </c>
      <c r="C7788" s="110" t="str">
        <f t="shared" si="121"/>
        <v/>
      </c>
    </row>
    <row r="7789" spans="1:3" x14ac:dyDescent="0.25">
      <c r="A7789">
        <v>7786</v>
      </c>
      <c r="C7789" s="110" t="str">
        <f t="shared" si="121"/>
        <v/>
      </c>
    </row>
    <row r="7790" spans="1:3" x14ac:dyDescent="0.25">
      <c r="A7790">
        <v>7787</v>
      </c>
      <c r="C7790" s="110" t="str">
        <f t="shared" si="121"/>
        <v/>
      </c>
    </row>
    <row r="7791" spans="1:3" x14ac:dyDescent="0.25">
      <c r="A7791">
        <v>7788</v>
      </c>
      <c r="C7791" s="110" t="str">
        <f t="shared" si="121"/>
        <v/>
      </c>
    </row>
    <row r="7792" spans="1:3" x14ac:dyDescent="0.25">
      <c r="A7792">
        <v>7789</v>
      </c>
      <c r="C7792" s="110" t="str">
        <f t="shared" si="121"/>
        <v/>
      </c>
    </row>
    <row r="7793" spans="1:3" x14ac:dyDescent="0.25">
      <c r="A7793">
        <v>7790</v>
      </c>
      <c r="C7793" s="110" t="str">
        <f t="shared" si="121"/>
        <v/>
      </c>
    </row>
    <row r="7794" spans="1:3" x14ac:dyDescent="0.25">
      <c r="A7794">
        <v>7791</v>
      </c>
      <c r="C7794" s="110" t="str">
        <f t="shared" si="121"/>
        <v/>
      </c>
    </row>
    <row r="7795" spans="1:3" x14ac:dyDescent="0.25">
      <c r="A7795">
        <v>7792</v>
      </c>
      <c r="C7795" s="110" t="str">
        <f t="shared" si="121"/>
        <v/>
      </c>
    </row>
    <row r="7796" spans="1:3" x14ac:dyDescent="0.25">
      <c r="A7796">
        <v>7793</v>
      </c>
      <c r="C7796" s="110" t="str">
        <f t="shared" si="121"/>
        <v/>
      </c>
    </row>
    <row r="7797" spans="1:3" x14ac:dyDescent="0.25">
      <c r="A7797">
        <v>7794</v>
      </c>
      <c r="C7797" s="110" t="str">
        <f t="shared" si="121"/>
        <v/>
      </c>
    </row>
    <row r="7798" spans="1:3" x14ac:dyDescent="0.25">
      <c r="A7798">
        <v>7795</v>
      </c>
      <c r="C7798" s="110" t="str">
        <f t="shared" si="121"/>
        <v/>
      </c>
    </row>
    <row r="7799" spans="1:3" x14ac:dyDescent="0.25">
      <c r="A7799">
        <v>7796</v>
      </c>
      <c r="C7799" s="110" t="str">
        <f t="shared" si="121"/>
        <v/>
      </c>
    </row>
    <row r="7800" spans="1:3" x14ac:dyDescent="0.25">
      <c r="A7800">
        <v>7797</v>
      </c>
      <c r="C7800" s="110" t="str">
        <f t="shared" si="121"/>
        <v/>
      </c>
    </row>
    <row r="7801" spans="1:3" x14ac:dyDescent="0.25">
      <c r="A7801">
        <v>7798</v>
      </c>
      <c r="C7801" s="110" t="str">
        <f t="shared" si="121"/>
        <v/>
      </c>
    </row>
    <row r="7802" spans="1:3" x14ac:dyDescent="0.25">
      <c r="A7802">
        <v>7799</v>
      </c>
      <c r="C7802" s="110" t="str">
        <f t="shared" si="121"/>
        <v/>
      </c>
    </row>
    <row r="7803" spans="1:3" x14ac:dyDescent="0.25">
      <c r="A7803">
        <v>7800</v>
      </c>
      <c r="C7803" s="110" t="str">
        <f t="shared" si="121"/>
        <v/>
      </c>
    </row>
    <row r="7804" spans="1:3" x14ac:dyDescent="0.25">
      <c r="A7804">
        <v>7801</v>
      </c>
      <c r="C7804" s="110" t="str">
        <f t="shared" si="121"/>
        <v/>
      </c>
    </row>
    <row r="7805" spans="1:3" x14ac:dyDescent="0.25">
      <c r="A7805">
        <v>7802</v>
      </c>
      <c r="C7805" s="110" t="str">
        <f t="shared" si="121"/>
        <v/>
      </c>
    </row>
    <row r="7806" spans="1:3" x14ac:dyDescent="0.25">
      <c r="A7806">
        <v>7803</v>
      </c>
      <c r="C7806" s="110" t="str">
        <f t="shared" si="121"/>
        <v/>
      </c>
    </row>
    <row r="7807" spans="1:3" x14ac:dyDescent="0.25">
      <c r="A7807">
        <v>7804</v>
      </c>
      <c r="C7807" s="110" t="str">
        <f t="shared" si="121"/>
        <v/>
      </c>
    </row>
    <row r="7808" spans="1:3" x14ac:dyDescent="0.25">
      <c r="A7808">
        <v>7805</v>
      </c>
      <c r="C7808" s="110" t="str">
        <f t="shared" si="121"/>
        <v/>
      </c>
    </row>
    <row r="7809" spans="1:3" x14ac:dyDescent="0.25">
      <c r="A7809">
        <v>7806</v>
      </c>
      <c r="C7809" s="110" t="str">
        <f t="shared" si="121"/>
        <v/>
      </c>
    </row>
    <row r="7810" spans="1:3" x14ac:dyDescent="0.25">
      <c r="A7810">
        <v>7807</v>
      </c>
      <c r="C7810" s="110" t="str">
        <f t="shared" si="121"/>
        <v/>
      </c>
    </row>
    <row r="7811" spans="1:3" x14ac:dyDescent="0.25">
      <c r="A7811">
        <v>7808</v>
      </c>
      <c r="C7811" s="110" t="str">
        <f t="shared" si="121"/>
        <v/>
      </c>
    </row>
    <row r="7812" spans="1:3" x14ac:dyDescent="0.25">
      <c r="A7812">
        <v>7809</v>
      </c>
      <c r="C7812" s="110" t="str">
        <f t="shared" ref="C7812:C7875" si="122">IF(B7812="","",B7812+15)</f>
        <v/>
      </c>
    </row>
    <row r="7813" spans="1:3" x14ac:dyDescent="0.25">
      <c r="A7813">
        <v>7810</v>
      </c>
      <c r="C7813" s="110" t="str">
        <f t="shared" si="122"/>
        <v/>
      </c>
    </row>
    <row r="7814" spans="1:3" x14ac:dyDescent="0.25">
      <c r="A7814">
        <v>7811</v>
      </c>
      <c r="C7814" s="110" t="str">
        <f t="shared" si="122"/>
        <v/>
      </c>
    </row>
    <row r="7815" spans="1:3" x14ac:dyDescent="0.25">
      <c r="A7815">
        <v>7812</v>
      </c>
      <c r="C7815" s="110" t="str">
        <f t="shared" si="122"/>
        <v/>
      </c>
    </row>
    <row r="7816" spans="1:3" x14ac:dyDescent="0.25">
      <c r="A7816">
        <v>7813</v>
      </c>
      <c r="C7816" s="110" t="str">
        <f t="shared" si="122"/>
        <v/>
      </c>
    </row>
    <row r="7817" spans="1:3" x14ac:dyDescent="0.25">
      <c r="A7817">
        <v>7814</v>
      </c>
      <c r="C7817" s="110" t="str">
        <f t="shared" si="122"/>
        <v/>
      </c>
    </row>
    <row r="7818" spans="1:3" x14ac:dyDescent="0.25">
      <c r="A7818">
        <v>7815</v>
      </c>
      <c r="C7818" s="110" t="str">
        <f t="shared" si="122"/>
        <v/>
      </c>
    </row>
    <row r="7819" spans="1:3" x14ac:dyDescent="0.25">
      <c r="A7819">
        <v>7816</v>
      </c>
      <c r="C7819" s="110" t="str">
        <f t="shared" si="122"/>
        <v/>
      </c>
    </row>
    <row r="7820" spans="1:3" x14ac:dyDescent="0.25">
      <c r="A7820">
        <v>7817</v>
      </c>
      <c r="C7820" s="110" t="str">
        <f t="shared" si="122"/>
        <v/>
      </c>
    </row>
    <row r="7821" spans="1:3" x14ac:dyDescent="0.25">
      <c r="A7821">
        <v>7818</v>
      </c>
      <c r="C7821" s="110" t="str">
        <f t="shared" si="122"/>
        <v/>
      </c>
    </row>
    <row r="7822" spans="1:3" x14ac:dyDescent="0.25">
      <c r="A7822">
        <v>7819</v>
      </c>
      <c r="C7822" s="110" t="str">
        <f t="shared" si="122"/>
        <v/>
      </c>
    </row>
    <row r="7823" spans="1:3" x14ac:dyDescent="0.25">
      <c r="A7823">
        <v>7820</v>
      </c>
      <c r="C7823" s="110" t="str">
        <f t="shared" si="122"/>
        <v/>
      </c>
    </row>
    <row r="7824" spans="1:3" x14ac:dyDescent="0.25">
      <c r="A7824">
        <v>7821</v>
      </c>
      <c r="C7824" s="110" t="str">
        <f t="shared" si="122"/>
        <v/>
      </c>
    </row>
    <row r="7825" spans="1:3" x14ac:dyDescent="0.25">
      <c r="A7825">
        <v>7822</v>
      </c>
      <c r="C7825" s="110" t="str">
        <f t="shared" si="122"/>
        <v/>
      </c>
    </row>
    <row r="7826" spans="1:3" x14ac:dyDescent="0.25">
      <c r="A7826">
        <v>7823</v>
      </c>
      <c r="C7826" s="110" t="str">
        <f t="shared" si="122"/>
        <v/>
      </c>
    </row>
    <row r="7827" spans="1:3" x14ac:dyDescent="0.25">
      <c r="A7827">
        <v>7824</v>
      </c>
      <c r="C7827" s="110" t="str">
        <f t="shared" si="122"/>
        <v/>
      </c>
    </row>
    <row r="7828" spans="1:3" x14ac:dyDescent="0.25">
      <c r="A7828">
        <v>7825</v>
      </c>
      <c r="C7828" s="110" t="str">
        <f t="shared" si="122"/>
        <v/>
      </c>
    </row>
    <row r="7829" spans="1:3" x14ac:dyDescent="0.25">
      <c r="A7829">
        <v>7826</v>
      </c>
      <c r="C7829" s="110" t="str">
        <f t="shared" si="122"/>
        <v/>
      </c>
    </row>
    <row r="7830" spans="1:3" x14ac:dyDescent="0.25">
      <c r="A7830">
        <v>7827</v>
      </c>
      <c r="C7830" s="110" t="str">
        <f t="shared" si="122"/>
        <v/>
      </c>
    </row>
    <row r="7831" spans="1:3" x14ac:dyDescent="0.25">
      <c r="A7831">
        <v>7828</v>
      </c>
      <c r="C7831" s="110" t="str">
        <f t="shared" si="122"/>
        <v/>
      </c>
    </row>
    <row r="7832" spans="1:3" x14ac:dyDescent="0.25">
      <c r="A7832">
        <v>7829</v>
      </c>
      <c r="C7832" s="110" t="str">
        <f t="shared" si="122"/>
        <v/>
      </c>
    </row>
    <row r="7833" spans="1:3" x14ac:dyDescent="0.25">
      <c r="A7833">
        <v>7830</v>
      </c>
      <c r="C7833" s="110" t="str">
        <f t="shared" si="122"/>
        <v/>
      </c>
    </row>
    <row r="7834" spans="1:3" x14ac:dyDescent="0.25">
      <c r="A7834">
        <v>7831</v>
      </c>
      <c r="C7834" s="110" t="str">
        <f t="shared" si="122"/>
        <v/>
      </c>
    </row>
    <row r="7835" spans="1:3" x14ac:dyDescent="0.25">
      <c r="A7835">
        <v>7832</v>
      </c>
      <c r="C7835" s="110" t="str">
        <f t="shared" si="122"/>
        <v/>
      </c>
    </row>
    <row r="7836" spans="1:3" x14ac:dyDescent="0.25">
      <c r="A7836">
        <v>7833</v>
      </c>
      <c r="C7836" s="110" t="str">
        <f t="shared" si="122"/>
        <v/>
      </c>
    </row>
    <row r="7837" spans="1:3" x14ac:dyDescent="0.25">
      <c r="A7837">
        <v>7834</v>
      </c>
      <c r="C7837" s="110" t="str">
        <f t="shared" si="122"/>
        <v/>
      </c>
    </row>
    <row r="7838" spans="1:3" x14ac:dyDescent="0.25">
      <c r="A7838">
        <v>7835</v>
      </c>
      <c r="C7838" s="110" t="str">
        <f t="shared" si="122"/>
        <v/>
      </c>
    </row>
    <row r="7839" spans="1:3" x14ac:dyDescent="0.25">
      <c r="A7839">
        <v>7836</v>
      </c>
      <c r="C7839" s="110" t="str">
        <f t="shared" si="122"/>
        <v/>
      </c>
    </row>
    <row r="7840" spans="1:3" x14ac:dyDescent="0.25">
      <c r="A7840">
        <v>7837</v>
      </c>
      <c r="C7840" s="110" t="str">
        <f t="shared" si="122"/>
        <v/>
      </c>
    </row>
    <row r="7841" spans="1:3" x14ac:dyDescent="0.25">
      <c r="A7841">
        <v>7838</v>
      </c>
      <c r="C7841" s="110" t="str">
        <f t="shared" si="122"/>
        <v/>
      </c>
    </row>
    <row r="7842" spans="1:3" x14ac:dyDescent="0.25">
      <c r="A7842">
        <v>7839</v>
      </c>
      <c r="C7842" s="110" t="str">
        <f t="shared" si="122"/>
        <v/>
      </c>
    </row>
    <row r="7843" spans="1:3" x14ac:dyDescent="0.25">
      <c r="A7843">
        <v>7840</v>
      </c>
      <c r="C7843" s="110" t="str">
        <f t="shared" si="122"/>
        <v/>
      </c>
    </row>
    <row r="7844" spans="1:3" x14ac:dyDescent="0.25">
      <c r="A7844">
        <v>7841</v>
      </c>
      <c r="C7844" s="110" t="str">
        <f t="shared" si="122"/>
        <v/>
      </c>
    </row>
    <row r="7845" spans="1:3" x14ac:dyDescent="0.25">
      <c r="A7845">
        <v>7842</v>
      </c>
      <c r="C7845" s="110" t="str">
        <f t="shared" si="122"/>
        <v/>
      </c>
    </row>
    <row r="7846" spans="1:3" x14ac:dyDescent="0.25">
      <c r="A7846">
        <v>7843</v>
      </c>
      <c r="C7846" s="110" t="str">
        <f t="shared" si="122"/>
        <v/>
      </c>
    </row>
    <row r="7847" spans="1:3" x14ac:dyDescent="0.25">
      <c r="A7847">
        <v>7844</v>
      </c>
      <c r="C7847" s="110" t="str">
        <f t="shared" si="122"/>
        <v/>
      </c>
    </row>
    <row r="7848" spans="1:3" x14ac:dyDescent="0.25">
      <c r="A7848">
        <v>7845</v>
      </c>
      <c r="C7848" s="110" t="str">
        <f t="shared" si="122"/>
        <v/>
      </c>
    </row>
    <row r="7849" spans="1:3" x14ac:dyDescent="0.25">
      <c r="A7849">
        <v>7846</v>
      </c>
      <c r="C7849" s="110" t="str">
        <f t="shared" si="122"/>
        <v/>
      </c>
    </row>
    <row r="7850" spans="1:3" x14ac:dyDescent="0.25">
      <c r="A7850">
        <v>7847</v>
      </c>
      <c r="C7850" s="110" t="str">
        <f t="shared" si="122"/>
        <v/>
      </c>
    </row>
    <row r="7851" spans="1:3" x14ac:dyDescent="0.25">
      <c r="A7851">
        <v>7848</v>
      </c>
      <c r="C7851" s="110" t="str">
        <f t="shared" si="122"/>
        <v/>
      </c>
    </row>
    <row r="7852" spans="1:3" x14ac:dyDescent="0.25">
      <c r="A7852">
        <v>7849</v>
      </c>
      <c r="C7852" s="110" t="str">
        <f t="shared" si="122"/>
        <v/>
      </c>
    </row>
    <row r="7853" spans="1:3" x14ac:dyDescent="0.25">
      <c r="A7853">
        <v>7850</v>
      </c>
      <c r="C7853" s="110" t="str">
        <f t="shared" si="122"/>
        <v/>
      </c>
    </row>
    <row r="7854" spans="1:3" x14ac:dyDescent="0.25">
      <c r="A7854">
        <v>7851</v>
      </c>
      <c r="C7854" s="110" t="str">
        <f t="shared" si="122"/>
        <v/>
      </c>
    </row>
    <row r="7855" spans="1:3" x14ac:dyDescent="0.25">
      <c r="A7855">
        <v>7852</v>
      </c>
      <c r="C7855" s="110" t="str">
        <f t="shared" si="122"/>
        <v/>
      </c>
    </row>
    <row r="7856" spans="1:3" x14ac:dyDescent="0.25">
      <c r="A7856">
        <v>7853</v>
      </c>
      <c r="C7856" s="110" t="str">
        <f t="shared" si="122"/>
        <v/>
      </c>
    </row>
    <row r="7857" spans="1:3" x14ac:dyDescent="0.25">
      <c r="A7857">
        <v>7854</v>
      </c>
      <c r="C7857" s="110" t="str">
        <f t="shared" si="122"/>
        <v/>
      </c>
    </row>
    <row r="7858" spans="1:3" x14ac:dyDescent="0.25">
      <c r="A7858">
        <v>7855</v>
      </c>
      <c r="C7858" s="110" t="str">
        <f t="shared" si="122"/>
        <v/>
      </c>
    </row>
    <row r="7859" spans="1:3" x14ac:dyDescent="0.25">
      <c r="A7859">
        <v>7856</v>
      </c>
      <c r="C7859" s="110" t="str">
        <f t="shared" si="122"/>
        <v/>
      </c>
    </row>
    <row r="7860" spans="1:3" x14ac:dyDescent="0.25">
      <c r="A7860">
        <v>7857</v>
      </c>
      <c r="C7860" s="110" t="str">
        <f t="shared" si="122"/>
        <v/>
      </c>
    </row>
    <row r="7861" spans="1:3" x14ac:dyDescent="0.25">
      <c r="A7861">
        <v>7858</v>
      </c>
      <c r="C7861" s="110" t="str">
        <f t="shared" si="122"/>
        <v/>
      </c>
    </row>
    <row r="7862" spans="1:3" x14ac:dyDescent="0.25">
      <c r="A7862">
        <v>7859</v>
      </c>
      <c r="C7862" s="110" t="str">
        <f t="shared" si="122"/>
        <v/>
      </c>
    </row>
    <row r="7863" spans="1:3" x14ac:dyDescent="0.25">
      <c r="A7863">
        <v>7860</v>
      </c>
      <c r="C7863" s="110" t="str">
        <f t="shared" si="122"/>
        <v/>
      </c>
    </row>
    <row r="7864" spans="1:3" x14ac:dyDescent="0.25">
      <c r="A7864">
        <v>7861</v>
      </c>
      <c r="C7864" s="110" t="str">
        <f t="shared" si="122"/>
        <v/>
      </c>
    </row>
    <row r="7865" spans="1:3" x14ac:dyDescent="0.25">
      <c r="A7865">
        <v>7862</v>
      </c>
      <c r="C7865" s="110" t="str">
        <f t="shared" si="122"/>
        <v/>
      </c>
    </row>
    <row r="7866" spans="1:3" x14ac:dyDescent="0.25">
      <c r="A7866">
        <v>7863</v>
      </c>
      <c r="C7866" s="110" t="str">
        <f t="shared" si="122"/>
        <v/>
      </c>
    </row>
    <row r="7867" spans="1:3" x14ac:dyDescent="0.25">
      <c r="A7867">
        <v>7864</v>
      </c>
      <c r="C7867" s="110" t="str">
        <f t="shared" si="122"/>
        <v/>
      </c>
    </row>
    <row r="7868" spans="1:3" x14ac:dyDescent="0.25">
      <c r="A7868">
        <v>7865</v>
      </c>
      <c r="C7868" s="110" t="str">
        <f t="shared" si="122"/>
        <v/>
      </c>
    </row>
    <row r="7869" spans="1:3" x14ac:dyDescent="0.25">
      <c r="A7869">
        <v>7866</v>
      </c>
      <c r="C7869" s="110" t="str">
        <f t="shared" si="122"/>
        <v/>
      </c>
    </row>
    <row r="7870" spans="1:3" x14ac:dyDescent="0.25">
      <c r="A7870">
        <v>7867</v>
      </c>
      <c r="C7870" s="110" t="str">
        <f t="shared" si="122"/>
        <v/>
      </c>
    </row>
    <row r="7871" spans="1:3" x14ac:dyDescent="0.25">
      <c r="A7871">
        <v>7868</v>
      </c>
      <c r="C7871" s="110" t="str">
        <f t="shared" si="122"/>
        <v/>
      </c>
    </row>
    <row r="7872" spans="1:3" x14ac:dyDescent="0.25">
      <c r="A7872">
        <v>7869</v>
      </c>
      <c r="C7872" s="110" t="str">
        <f t="shared" si="122"/>
        <v/>
      </c>
    </row>
    <row r="7873" spans="1:3" x14ac:dyDescent="0.25">
      <c r="A7873">
        <v>7870</v>
      </c>
      <c r="C7873" s="110" t="str">
        <f t="shared" si="122"/>
        <v/>
      </c>
    </row>
    <row r="7874" spans="1:3" x14ac:dyDescent="0.25">
      <c r="A7874">
        <v>7871</v>
      </c>
      <c r="C7874" s="110" t="str">
        <f t="shared" si="122"/>
        <v/>
      </c>
    </row>
    <row r="7875" spans="1:3" x14ac:dyDescent="0.25">
      <c r="A7875">
        <v>7872</v>
      </c>
      <c r="C7875" s="110" t="str">
        <f t="shared" si="122"/>
        <v/>
      </c>
    </row>
    <row r="7876" spans="1:3" x14ac:dyDescent="0.25">
      <c r="A7876">
        <v>7873</v>
      </c>
      <c r="C7876" s="110" t="str">
        <f t="shared" ref="C7876:C7939" si="123">IF(B7876="","",B7876+15)</f>
        <v/>
      </c>
    </row>
    <row r="7877" spans="1:3" x14ac:dyDescent="0.25">
      <c r="A7877">
        <v>7874</v>
      </c>
      <c r="C7877" s="110" t="str">
        <f t="shared" si="123"/>
        <v/>
      </c>
    </row>
    <row r="7878" spans="1:3" x14ac:dyDescent="0.25">
      <c r="A7878">
        <v>7875</v>
      </c>
      <c r="C7878" s="110" t="str">
        <f t="shared" si="123"/>
        <v/>
      </c>
    </row>
    <row r="7879" spans="1:3" x14ac:dyDescent="0.25">
      <c r="A7879">
        <v>7876</v>
      </c>
      <c r="C7879" s="110" t="str">
        <f t="shared" si="123"/>
        <v/>
      </c>
    </row>
    <row r="7880" spans="1:3" x14ac:dyDescent="0.25">
      <c r="A7880">
        <v>7877</v>
      </c>
      <c r="C7880" s="110" t="str">
        <f t="shared" si="123"/>
        <v/>
      </c>
    </row>
    <row r="7881" spans="1:3" x14ac:dyDescent="0.25">
      <c r="A7881">
        <v>7878</v>
      </c>
      <c r="C7881" s="110" t="str">
        <f t="shared" si="123"/>
        <v/>
      </c>
    </row>
    <row r="7882" spans="1:3" x14ac:dyDescent="0.25">
      <c r="A7882">
        <v>7879</v>
      </c>
      <c r="C7882" s="110" t="str">
        <f t="shared" si="123"/>
        <v/>
      </c>
    </row>
    <row r="7883" spans="1:3" x14ac:dyDescent="0.25">
      <c r="A7883">
        <v>7880</v>
      </c>
      <c r="C7883" s="110" t="str">
        <f t="shared" si="123"/>
        <v/>
      </c>
    </row>
    <row r="7884" spans="1:3" x14ac:dyDescent="0.25">
      <c r="A7884">
        <v>7881</v>
      </c>
      <c r="C7884" s="110" t="str">
        <f t="shared" si="123"/>
        <v/>
      </c>
    </row>
    <row r="7885" spans="1:3" x14ac:dyDescent="0.25">
      <c r="A7885">
        <v>7882</v>
      </c>
      <c r="C7885" s="110" t="str">
        <f t="shared" si="123"/>
        <v/>
      </c>
    </row>
    <row r="7886" spans="1:3" x14ac:dyDescent="0.25">
      <c r="A7886">
        <v>7883</v>
      </c>
      <c r="C7886" s="110" t="str">
        <f t="shared" si="123"/>
        <v/>
      </c>
    </row>
    <row r="7887" spans="1:3" x14ac:dyDescent="0.25">
      <c r="A7887">
        <v>7884</v>
      </c>
      <c r="C7887" s="110" t="str">
        <f t="shared" si="123"/>
        <v/>
      </c>
    </row>
    <row r="7888" spans="1:3" x14ac:dyDescent="0.25">
      <c r="A7888">
        <v>7885</v>
      </c>
      <c r="C7888" s="110" t="str">
        <f t="shared" si="123"/>
        <v/>
      </c>
    </row>
    <row r="7889" spans="1:3" x14ac:dyDescent="0.25">
      <c r="A7889">
        <v>7886</v>
      </c>
      <c r="C7889" s="110" t="str">
        <f t="shared" si="123"/>
        <v/>
      </c>
    </row>
    <row r="7890" spans="1:3" x14ac:dyDescent="0.25">
      <c r="A7890">
        <v>7887</v>
      </c>
      <c r="C7890" s="110" t="str">
        <f t="shared" si="123"/>
        <v/>
      </c>
    </row>
    <row r="7891" spans="1:3" x14ac:dyDescent="0.25">
      <c r="A7891">
        <v>7888</v>
      </c>
      <c r="C7891" s="110" t="str">
        <f t="shared" si="123"/>
        <v/>
      </c>
    </row>
    <row r="7892" spans="1:3" x14ac:dyDescent="0.25">
      <c r="A7892">
        <v>7889</v>
      </c>
      <c r="C7892" s="110" t="str">
        <f t="shared" si="123"/>
        <v/>
      </c>
    </row>
    <row r="7893" spans="1:3" x14ac:dyDescent="0.25">
      <c r="A7893">
        <v>7890</v>
      </c>
      <c r="C7893" s="110" t="str">
        <f t="shared" si="123"/>
        <v/>
      </c>
    </row>
    <row r="7894" spans="1:3" x14ac:dyDescent="0.25">
      <c r="A7894">
        <v>7891</v>
      </c>
      <c r="C7894" s="110" t="str">
        <f t="shared" si="123"/>
        <v/>
      </c>
    </row>
    <row r="7895" spans="1:3" x14ac:dyDescent="0.25">
      <c r="A7895">
        <v>7892</v>
      </c>
      <c r="C7895" s="110" t="str">
        <f t="shared" si="123"/>
        <v/>
      </c>
    </row>
    <row r="7896" spans="1:3" x14ac:dyDescent="0.25">
      <c r="A7896">
        <v>7893</v>
      </c>
      <c r="C7896" s="110" t="str">
        <f t="shared" si="123"/>
        <v/>
      </c>
    </row>
    <row r="7897" spans="1:3" x14ac:dyDescent="0.25">
      <c r="A7897">
        <v>7894</v>
      </c>
      <c r="C7897" s="110" t="str">
        <f t="shared" si="123"/>
        <v/>
      </c>
    </row>
    <row r="7898" spans="1:3" x14ac:dyDescent="0.25">
      <c r="A7898">
        <v>7895</v>
      </c>
      <c r="C7898" s="110" t="str">
        <f t="shared" si="123"/>
        <v/>
      </c>
    </row>
    <row r="7899" spans="1:3" x14ac:dyDescent="0.25">
      <c r="A7899">
        <v>7896</v>
      </c>
      <c r="C7899" s="110" t="str">
        <f t="shared" si="123"/>
        <v/>
      </c>
    </row>
    <row r="7900" spans="1:3" x14ac:dyDescent="0.25">
      <c r="A7900">
        <v>7897</v>
      </c>
      <c r="C7900" s="110" t="str">
        <f t="shared" si="123"/>
        <v/>
      </c>
    </row>
    <row r="7901" spans="1:3" x14ac:dyDescent="0.25">
      <c r="A7901">
        <v>7898</v>
      </c>
      <c r="C7901" s="110" t="str">
        <f t="shared" si="123"/>
        <v/>
      </c>
    </row>
    <row r="7902" spans="1:3" x14ac:dyDescent="0.25">
      <c r="A7902">
        <v>7899</v>
      </c>
      <c r="C7902" s="110" t="str">
        <f t="shared" si="123"/>
        <v/>
      </c>
    </row>
    <row r="7903" spans="1:3" x14ac:dyDescent="0.25">
      <c r="A7903">
        <v>7900</v>
      </c>
      <c r="C7903" s="110" t="str">
        <f t="shared" si="123"/>
        <v/>
      </c>
    </row>
    <row r="7904" spans="1:3" x14ac:dyDescent="0.25">
      <c r="A7904">
        <v>7901</v>
      </c>
      <c r="C7904" s="110" t="str">
        <f t="shared" si="123"/>
        <v/>
      </c>
    </row>
    <row r="7905" spans="1:3" x14ac:dyDescent="0.25">
      <c r="A7905">
        <v>7902</v>
      </c>
      <c r="C7905" s="110" t="str">
        <f t="shared" si="123"/>
        <v/>
      </c>
    </row>
    <row r="7906" spans="1:3" x14ac:dyDescent="0.25">
      <c r="A7906">
        <v>7903</v>
      </c>
      <c r="C7906" s="110" t="str">
        <f t="shared" si="123"/>
        <v/>
      </c>
    </row>
    <row r="7907" spans="1:3" x14ac:dyDescent="0.25">
      <c r="A7907">
        <v>7904</v>
      </c>
      <c r="C7907" s="110" t="str">
        <f t="shared" si="123"/>
        <v/>
      </c>
    </row>
    <row r="7908" spans="1:3" x14ac:dyDescent="0.25">
      <c r="A7908">
        <v>7905</v>
      </c>
      <c r="C7908" s="110" t="str">
        <f t="shared" si="123"/>
        <v/>
      </c>
    </row>
    <row r="7909" spans="1:3" x14ac:dyDescent="0.25">
      <c r="A7909">
        <v>7906</v>
      </c>
      <c r="C7909" s="110" t="str">
        <f t="shared" si="123"/>
        <v/>
      </c>
    </row>
    <row r="7910" spans="1:3" x14ac:dyDescent="0.25">
      <c r="A7910">
        <v>7907</v>
      </c>
      <c r="C7910" s="110" t="str">
        <f t="shared" si="123"/>
        <v/>
      </c>
    </row>
    <row r="7911" spans="1:3" x14ac:dyDescent="0.25">
      <c r="A7911">
        <v>7908</v>
      </c>
      <c r="C7911" s="110" t="str">
        <f t="shared" si="123"/>
        <v/>
      </c>
    </row>
    <row r="7912" spans="1:3" x14ac:dyDescent="0.25">
      <c r="A7912">
        <v>7909</v>
      </c>
      <c r="C7912" s="110" t="str">
        <f t="shared" si="123"/>
        <v/>
      </c>
    </row>
    <row r="7913" spans="1:3" x14ac:dyDescent="0.25">
      <c r="A7913">
        <v>7910</v>
      </c>
      <c r="C7913" s="110" t="str">
        <f t="shared" si="123"/>
        <v/>
      </c>
    </row>
    <row r="7914" spans="1:3" x14ac:dyDescent="0.25">
      <c r="A7914">
        <v>7911</v>
      </c>
      <c r="C7914" s="110" t="str">
        <f t="shared" si="123"/>
        <v/>
      </c>
    </row>
    <row r="7915" spans="1:3" x14ac:dyDescent="0.25">
      <c r="A7915">
        <v>7912</v>
      </c>
      <c r="C7915" s="110" t="str">
        <f t="shared" si="123"/>
        <v/>
      </c>
    </row>
    <row r="7916" spans="1:3" x14ac:dyDescent="0.25">
      <c r="A7916">
        <v>7913</v>
      </c>
      <c r="C7916" s="110" t="str">
        <f t="shared" si="123"/>
        <v/>
      </c>
    </row>
    <row r="7917" spans="1:3" x14ac:dyDescent="0.25">
      <c r="A7917">
        <v>7914</v>
      </c>
      <c r="C7917" s="110" t="str">
        <f t="shared" si="123"/>
        <v/>
      </c>
    </row>
    <row r="7918" spans="1:3" x14ac:dyDescent="0.25">
      <c r="A7918">
        <v>7915</v>
      </c>
      <c r="C7918" s="110" t="str">
        <f t="shared" si="123"/>
        <v/>
      </c>
    </row>
    <row r="7919" spans="1:3" x14ac:dyDescent="0.25">
      <c r="A7919">
        <v>7916</v>
      </c>
      <c r="C7919" s="110" t="str">
        <f t="shared" si="123"/>
        <v/>
      </c>
    </row>
    <row r="7920" spans="1:3" x14ac:dyDescent="0.25">
      <c r="A7920">
        <v>7917</v>
      </c>
      <c r="C7920" s="110" t="str">
        <f t="shared" si="123"/>
        <v/>
      </c>
    </row>
    <row r="7921" spans="1:3" x14ac:dyDescent="0.25">
      <c r="A7921">
        <v>7918</v>
      </c>
      <c r="C7921" s="110" t="str">
        <f t="shared" si="123"/>
        <v/>
      </c>
    </row>
    <row r="7922" spans="1:3" x14ac:dyDescent="0.25">
      <c r="A7922">
        <v>7919</v>
      </c>
      <c r="C7922" s="110" t="str">
        <f t="shared" si="123"/>
        <v/>
      </c>
    </row>
    <row r="7923" spans="1:3" x14ac:dyDescent="0.25">
      <c r="A7923">
        <v>7920</v>
      </c>
      <c r="C7923" s="110" t="str">
        <f t="shared" si="123"/>
        <v/>
      </c>
    </row>
    <row r="7924" spans="1:3" x14ac:dyDescent="0.25">
      <c r="A7924">
        <v>7921</v>
      </c>
      <c r="C7924" s="110" t="str">
        <f t="shared" si="123"/>
        <v/>
      </c>
    </row>
    <row r="7925" spans="1:3" x14ac:dyDescent="0.25">
      <c r="A7925">
        <v>7922</v>
      </c>
      <c r="C7925" s="110" t="str">
        <f t="shared" si="123"/>
        <v/>
      </c>
    </row>
    <row r="7926" spans="1:3" x14ac:dyDescent="0.25">
      <c r="A7926">
        <v>7923</v>
      </c>
      <c r="C7926" s="110" t="str">
        <f t="shared" si="123"/>
        <v/>
      </c>
    </row>
    <row r="7927" spans="1:3" x14ac:dyDescent="0.25">
      <c r="A7927">
        <v>7924</v>
      </c>
      <c r="C7927" s="110" t="str">
        <f t="shared" si="123"/>
        <v/>
      </c>
    </row>
    <row r="7928" spans="1:3" x14ac:dyDescent="0.25">
      <c r="A7928">
        <v>7925</v>
      </c>
      <c r="C7928" s="110" t="str">
        <f t="shared" si="123"/>
        <v/>
      </c>
    </row>
    <row r="7929" spans="1:3" x14ac:dyDescent="0.25">
      <c r="A7929">
        <v>7926</v>
      </c>
      <c r="C7929" s="110" t="str">
        <f t="shared" si="123"/>
        <v/>
      </c>
    </row>
    <row r="7930" spans="1:3" x14ac:dyDescent="0.25">
      <c r="A7930">
        <v>7927</v>
      </c>
      <c r="C7930" s="110" t="str">
        <f t="shared" si="123"/>
        <v/>
      </c>
    </row>
    <row r="7931" spans="1:3" x14ac:dyDescent="0.25">
      <c r="A7931">
        <v>7928</v>
      </c>
      <c r="C7931" s="110" t="str">
        <f t="shared" si="123"/>
        <v/>
      </c>
    </row>
    <row r="7932" spans="1:3" x14ac:dyDescent="0.25">
      <c r="A7932">
        <v>7929</v>
      </c>
      <c r="C7932" s="110" t="str">
        <f t="shared" si="123"/>
        <v/>
      </c>
    </row>
    <row r="7933" spans="1:3" x14ac:dyDescent="0.25">
      <c r="A7933">
        <v>7930</v>
      </c>
      <c r="C7933" s="110" t="str">
        <f t="shared" si="123"/>
        <v/>
      </c>
    </row>
    <row r="7934" spans="1:3" x14ac:dyDescent="0.25">
      <c r="A7934">
        <v>7931</v>
      </c>
      <c r="C7934" s="110" t="str">
        <f t="shared" si="123"/>
        <v/>
      </c>
    </row>
    <row r="7935" spans="1:3" x14ac:dyDescent="0.25">
      <c r="A7935">
        <v>7932</v>
      </c>
      <c r="C7935" s="110" t="str">
        <f t="shared" si="123"/>
        <v/>
      </c>
    </row>
    <row r="7936" spans="1:3" x14ac:dyDescent="0.25">
      <c r="A7936">
        <v>7933</v>
      </c>
      <c r="C7936" s="110" t="str">
        <f t="shared" si="123"/>
        <v/>
      </c>
    </row>
    <row r="7937" spans="1:3" x14ac:dyDescent="0.25">
      <c r="A7937">
        <v>7934</v>
      </c>
      <c r="C7937" s="110" t="str">
        <f t="shared" si="123"/>
        <v/>
      </c>
    </row>
    <row r="7938" spans="1:3" x14ac:dyDescent="0.25">
      <c r="A7938">
        <v>7935</v>
      </c>
      <c r="C7938" s="110" t="str">
        <f t="shared" si="123"/>
        <v/>
      </c>
    </row>
    <row r="7939" spans="1:3" x14ac:dyDescent="0.25">
      <c r="A7939">
        <v>7936</v>
      </c>
      <c r="C7939" s="110" t="str">
        <f t="shared" si="123"/>
        <v/>
      </c>
    </row>
    <row r="7940" spans="1:3" x14ac:dyDescent="0.25">
      <c r="A7940">
        <v>7937</v>
      </c>
      <c r="C7940" s="110" t="str">
        <f t="shared" ref="C7940:C8003" si="124">IF(B7940="","",B7940+15)</f>
        <v/>
      </c>
    </row>
    <row r="7941" spans="1:3" x14ac:dyDescent="0.25">
      <c r="A7941">
        <v>7938</v>
      </c>
      <c r="C7941" s="110" t="str">
        <f t="shared" si="124"/>
        <v/>
      </c>
    </row>
    <row r="7942" spans="1:3" x14ac:dyDescent="0.25">
      <c r="A7942">
        <v>7939</v>
      </c>
      <c r="C7942" s="110" t="str">
        <f t="shared" si="124"/>
        <v/>
      </c>
    </row>
    <row r="7943" spans="1:3" x14ac:dyDescent="0.25">
      <c r="A7943">
        <v>7940</v>
      </c>
      <c r="C7943" s="110" t="str">
        <f t="shared" si="124"/>
        <v/>
      </c>
    </row>
    <row r="7944" spans="1:3" x14ac:dyDescent="0.25">
      <c r="A7944">
        <v>7941</v>
      </c>
      <c r="C7944" s="110" t="str">
        <f t="shared" si="124"/>
        <v/>
      </c>
    </row>
    <row r="7945" spans="1:3" x14ac:dyDescent="0.25">
      <c r="A7945">
        <v>7942</v>
      </c>
      <c r="C7945" s="110" t="str">
        <f t="shared" si="124"/>
        <v/>
      </c>
    </row>
    <row r="7946" spans="1:3" x14ac:dyDescent="0.25">
      <c r="A7946">
        <v>7943</v>
      </c>
      <c r="C7946" s="110" t="str">
        <f t="shared" si="124"/>
        <v/>
      </c>
    </row>
    <row r="7947" spans="1:3" x14ac:dyDescent="0.25">
      <c r="A7947">
        <v>7944</v>
      </c>
      <c r="C7947" s="110" t="str">
        <f t="shared" si="124"/>
        <v/>
      </c>
    </row>
    <row r="7948" spans="1:3" x14ac:dyDescent="0.25">
      <c r="A7948">
        <v>7945</v>
      </c>
      <c r="C7948" s="110" t="str">
        <f t="shared" si="124"/>
        <v/>
      </c>
    </row>
    <row r="7949" spans="1:3" x14ac:dyDescent="0.25">
      <c r="A7949">
        <v>7946</v>
      </c>
      <c r="C7949" s="110" t="str">
        <f t="shared" si="124"/>
        <v/>
      </c>
    </row>
    <row r="7950" spans="1:3" x14ac:dyDescent="0.25">
      <c r="A7950">
        <v>7947</v>
      </c>
      <c r="C7950" s="110" t="str">
        <f t="shared" si="124"/>
        <v/>
      </c>
    </row>
    <row r="7951" spans="1:3" x14ac:dyDescent="0.25">
      <c r="A7951">
        <v>7948</v>
      </c>
      <c r="C7951" s="110" t="str">
        <f t="shared" si="124"/>
        <v/>
      </c>
    </row>
    <row r="7952" spans="1:3" x14ac:dyDescent="0.25">
      <c r="A7952">
        <v>7949</v>
      </c>
      <c r="C7952" s="110" t="str">
        <f t="shared" si="124"/>
        <v/>
      </c>
    </row>
    <row r="7953" spans="1:3" x14ac:dyDescent="0.25">
      <c r="A7953">
        <v>7950</v>
      </c>
      <c r="C7953" s="110" t="str">
        <f t="shared" si="124"/>
        <v/>
      </c>
    </row>
    <row r="7954" spans="1:3" x14ac:dyDescent="0.25">
      <c r="A7954">
        <v>7951</v>
      </c>
      <c r="C7954" s="110" t="str">
        <f t="shared" si="124"/>
        <v/>
      </c>
    </row>
    <row r="7955" spans="1:3" x14ac:dyDescent="0.25">
      <c r="A7955">
        <v>7952</v>
      </c>
      <c r="C7955" s="110" t="str">
        <f t="shared" si="124"/>
        <v/>
      </c>
    </row>
    <row r="7956" spans="1:3" x14ac:dyDescent="0.25">
      <c r="A7956">
        <v>7953</v>
      </c>
      <c r="C7956" s="110" t="str">
        <f t="shared" si="124"/>
        <v/>
      </c>
    </row>
    <row r="7957" spans="1:3" x14ac:dyDescent="0.25">
      <c r="A7957">
        <v>7954</v>
      </c>
      <c r="C7957" s="110" t="str">
        <f t="shared" si="124"/>
        <v/>
      </c>
    </row>
    <row r="7958" spans="1:3" x14ac:dyDescent="0.25">
      <c r="A7958">
        <v>7955</v>
      </c>
      <c r="C7958" s="110" t="str">
        <f t="shared" si="124"/>
        <v/>
      </c>
    </row>
    <row r="7959" spans="1:3" x14ac:dyDescent="0.25">
      <c r="A7959">
        <v>7956</v>
      </c>
      <c r="C7959" s="110" t="str">
        <f t="shared" si="124"/>
        <v/>
      </c>
    </row>
    <row r="7960" spans="1:3" x14ac:dyDescent="0.25">
      <c r="A7960">
        <v>7957</v>
      </c>
      <c r="C7960" s="110" t="str">
        <f t="shared" si="124"/>
        <v/>
      </c>
    </row>
    <row r="7961" spans="1:3" x14ac:dyDescent="0.25">
      <c r="A7961">
        <v>7958</v>
      </c>
      <c r="C7961" s="110" t="str">
        <f t="shared" si="124"/>
        <v/>
      </c>
    </row>
    <row r="7962" spans="1:3" x14ac:dyDescent="0.25">
      <c r="A7962">
        <v>7959</v>
      </c>
      <c r="C7962" s="110" t="str">
        <f t="shared" si="124"/>
        <v/>
      </c>
    </row>
    <row r="7963" spans="1:3" x14ac:dyDescent="0.25">
      <c r="A7963">
        <v>7960</v>
      </c>
      <c r="C7963" s="110" t="str">
        <f t="shared" si="124"/>
        <v/>
      </c>
    </row>
    <row r="7964" spans="1:3" x14ac:dyDescent="0.25">
      <c r="A7964">
        <v>7961</v>
      </c>
      <c r="C7964" s="110" t="str">
        <f t="shared" si="124"/>
        <v/>
      </c>
    </row>
    <row r="7965" spans="1:3" x14ac:dyDescent="0.25">
      <c r="A7965">
        <v>7962</v>
      </c>
      <c r="C7965" s="110" t="str">
        <f t="shared" si="124"/>
        <v/>
      </c>
    </row>
    <row r="7966" spans="1:3" x14ac:dyDescent="0.25">
      <c r="A7966">
        <v>7963</v>
      </c>
      <c r="C7966" s="110" t="str">
        <f t="shared" si="124"/>
        <v/>
      </c>
    </row>
    <row r="7967" spans="1:3" x14ac:dyDescent="0.25">
      <c r="A7967">
        <v>7964</v>
      </c>
      <c r="C7967" s="110" t="str">
        <f t="shared" si="124"/>
        <v/>
      </c>
    </row>
    <row r="7968" spans="1:3" x14ac:dyDescent="0.25">
      <c r="A7968">
        <v>7965</v>
      </c>
      <c r="C7968" s="110" t="str">
        <f t="shared" si="124"/>
        <v/>
      </c>
    </row>
    <row r="7969" spans="1:3" x14ac:dyDescent="0.25">
      <c r="A7969">
        <v>7966</v>
      </c>
      <c r="C7969" s="110" t="str">
        <f t="shared" si="124"/>
        <v/>
      </c>
    </row>
    <row r="7970" spans="1:3" x14ac:dyDescent="0.25">
      <c r="A7970">
        <v>7967</v>
      </c>
      <c r="C7970" s="110" t="str">
        <f t="shared" si="124"/>
        <v/>
      </c>
    </row>
    <row r="7971" spans="1:3" x14ac:dyDescent="0.25">
      <c r="A7971">
        <v>7968</v>
      </c>
      <c r="C7971" s="110" t="str">
        <f t="shared" si="124"/>
        <v/>
      </c>
    </row>
    <row r="7972" spans="1:3" x14ac:dyDescent="0.25">
      <c r="A7972">
        <v>7969</v>
      </c>
      <c r="C7972" s="110" t="str">
        <f t="shared" si="124"/>
        <v/>
      </c>
    </row>
    <row r="7973" spans="1:3" x14ac:dyDescent="0.25">
      <c r="A7973">
        <v>7970</v>
      </c>
      <c r="C7973" s="110" t="str">
        <f t="shared" si="124"/>
        <v/>
      </c>
    </row>
    <row r="7974" spans="1:3" x14ac:dyDescent="0.25">
      <c r="A7974">
        <v>7971</v>
      </c>
      <c r="C7974" s="110" t="str">
        <f t="shared" si="124"/>
        <v/>
      </c>
    </row>
    <row r="7975" spans="1:3" x14ac:dyDescent="0.25">
      <c r="A7975">
        <v>7972</v>
      </c>
      <c r="C7975" s="110" t="str">
        <f t="shared" si="124"/>
        <v/>
      </c>
    </row>
    <row r="7976" spans="1:3" x14ac:dyDescent="0.25">
      <c r="A7976">
        <v>7973</v>
      </c>
      <c r="C7976" s="110" t="str">
        <f t="shared" si="124"/>
        <v/>
      </c>
    </row>
    <row r="7977" spans="1:3" x14ac:dyDescent="0.25">
      <c r="A7977">
        <v>7974</v>
      </c>
      <c r="C7977" s="110" t="str">
        <f t="shared" si="124"/>
        <v/>
      </c>
    </row>
    <row r="7978" spans="1:3" x14ac:dyDescent="0.25">
      <c r="A7978">
        <v>7975</v>
      </c>
      <c r="C7978" s="110" t="str">
        <f t="shared" si="124"/>
        <v/>
      </c>
    </row>
    <row r="7979" spans="1:3" x14ac:dyDescent="0.25">
      <c r="A7979">
        <v>7976</v>
      </c>
      <c r="C7979" s="110" t="str">
        <f t="shared" si="124"/>
        <v/>
      </c>
    </row>
    <row r="7980" spans="1:3" x14ac:dyDescent="0.25">
      <c r="A7980">
        <v>7977</v>
      </c>
      <c r="C7980" s="110" t="str">
        <f t="shared" si="124"/>
        <v/>
      </c>
    </row>
    <row r="7981" spans="1:3" x14ac:dyDescent="0.25">
      <c r="A7981">
        <v>7978</v>
      </c>
      <c r="C7981" s="110" t="str">
        <f t="shared" si="124"/>
        <v/>
      </c>
    </row>
    <row r="7982" spans="1:3" x14ac:dyDescent="0.25">
      <c r="A7982">
        <v>7979</v>
      </c>
      <c r="C7982" s="110" t="str">
        <f t="shared" si="124"/>
        <v/>
      </c>
    </row>
    <row r="7983" spans="1:3" x14ac:dyDescent="0.25">
      <c r="A7983">
        <v>7980</v>
      </c>
      <c r="C7983" s="110" t="str">
        <f t="shared" si="124"/>
        <v/>
      </c>
    </row>
    <row r="7984" spans="1:3" x14ac:dyDescent="0.25">
      <c r="A7984">
        <v>7981</v>
      </c>
      <c r="C7984" s="110" t="str">
        <f t="shared" si="124"/>
        <v/>
      </c>
    </row>
    <row r="7985" spans="1:3" x14ac:dyDescent="0.25">
      <c r="A7985">
        <v>7982</v>
      </c>
      <c r="C7985" s="110" t="str">
        <f t="shared" si="124"/>
        <v/>
      </c>
    </row>
    <row r="7986" spans="1:3" x14ac:dyDescent="0.25">
      <c r="A7986">
        <v>7983</v>
      </c>
      <c r="C7986" s="110" t="str">
        <f t="shared" si="124"/>
        <v/>
      </c>
    </row>
    <row r="7987" spans="1:3" x14ac:dyDescent="0.25">
      <c r="A7987">
        <v>7984</v>
      </c>
      <c r="C7987" s="110" t="str">
        <f t="shared" si="124"/>
        <v/>
      </c>
    </row>
    <row r="7988" spans="1:3" x14ac:dyDescent="0.25">
      <c r="A7988">
        <v>7985</v>
      </c>
      <c r="C7988" s="110" t="str">
        <f t="shared" si="124"/>
        <v/>
      </c>
    </row>
    <row r="7989" spans="1:3" x14ac:dyDescent="0.25">
      <c r="A7989">
        <v>7986</v>
      </c>
      <c r="C7989" s="110" t="str">
        <f t="shared" si="124"/>
        <v/>
      </c>
    </row>
    <row r="7990" spans="1:3" x14ac:dyDescent="0.25">
      <c r="A7990">
        <v>7987</v>
      </c>
      <c r="C7990" s="110" t="str">
        <f t="shared" si="124"/>
        <v/>
      </c>
    </row>
    <row r="7991" spans="1:3" x14ac:dyDescent="0.25">
      <c r="A7991">
        <v>7988</v>
      </c>
      <c r="C7991" s="110" t="str">
        <f t="shared" si="124"/>
        <v/>
      </c>
    </row>
    <row r="7992" spans="1:3" x14ac:dyDescent="0.25">
      <c r="A7992">
        <v>7989</v>
      </c>
      <c r="C7992" s="110" t="str">
        <f t="shared" si="124"/>
        <v/>
      </c>
    </row>
    <row r="7993" spans="1:3" x14ac:dyDescent="0.25">
      <c r="A7993">
        <v>7990</v>
      </c>
      <c r="C7993" s="110" t="str">
        <f t="shared" si="124"/>
        <v/>
      </c>
    </row>
    <row r="7994" spans="1:3" x14ac:dyDescent="0.25">
      <c r="A7994">
        <v>7991</v>
      </c>
      <c r="C7994" s="110" t="str">
        <f t="shared" si="124"/>
        <v/>
      </c>
    </row>
    <row r="7995" spans="1:3" x14ac:dyDescent="0.25">
      <c r="A7995">
        <v>7992</v>
      </c>
      <c r="C7995" s="110" t="str">
        <f t="shared" si="124"/>
        <v/>
      </c>
    </row>
    <row r="7996" spans="1:3" x14ac:dyDescent="0.25">
      <c r="A7996">
        <v>7993</v>
      </c>
      <c r="C7996" s="110" t="str">
        <f t="shared" si="124"/>
        <v/>
      </c>
    </row>
    <row r="7997" spans="1:3" x14ac:dyDescent="0.25">
      <c r="A7997">
        <v>7994</v>
      </c>
      <c r="C7997" s="110" t="str">
        <f t="shared" si="124"/>
        <v/>
      </c>
    </row>
    <row r="7998" spans="1:3" x14ac:dyDescent="0.25">
      <c r="A7998">
        <v>7995</v>
      </c>
      <c r="C7998" s="110" t="str">
        <f t="shared" si="124"/>
        <v/>
      </c>
    </row>
    <row r="7999" spans="1:3" x14ac:dyDescent="0.25">
      <c r="A7999">
        <v>7996</v>
      </c>
      <c r="C7999" s="110" t="str">
        <f t="shared" si="124"/>
        <v/>
      </c>
    </row>
    <row r="8000" spans="1:3" x14ac:dyDescent="0.25">
      <c r="A8000">
        <v>7997</v>
      </c>
      <c r="C8000" s="110" t="str">
        <f t="shared" si="124"/>
        <v/>
      </c>
    </row>
    <row r="8001" spans="1:3" x14ac:dyDescent="0.25">
      <c r="A8001">
        <v>7998</v>
      </c>
      <c r="C8001" s="110" t="str">
        <f t="shared" si="124"/>
        <v/>
      </c>
    </row>
    <row r="8002" spans="1:3" x14ac:dyDescent="0.25">
      <c r="A8002">
        <v>7999</v>
      </c>
      <c r="C8002" s="110" t="str">
        <f t="shared" si="124"/>
        <v/>
      </c>
    </row>
    <row r="8003" spans="1:3" x14ac:dyDescent="0.25">
      <c r="A8003">
        <v>8000</v>
      </c>
      <c r="C8003" s="110" t="str">
        <f t="shared" si="124"/>
        <v/>
      </c>
    </row>
    <row r="8004" spans="1:3" x14ac:dyDescent="0.25">
      <c r="A8004">
        <v>8001</v>
      </c>
      <c r="C8004" s="110" t="str">
        <f t="shared" ref="C8004:C8067" si="125">IF(B8004="","",B8004+15)</f>
        <v/>
      </c>
    </row>
    <row r="8005" spans="1:3" x14ac:dyDescent="0.25">
      <c r="A8005">
        <v>8002</v>
      </c>
      <c r="C8005" s="110" t="str">
        <f t="shared" si="125"/>
        <v/>
      </c>
    </row>
    <row r="8006" spans="1:3" x14ac:dyDescent="0.25">
      <c r="A8006">
        <v>8003</v>
      </c>
      <c r="C8006" s="110" t="str">
        <f t="shared" si="125"/>
        <v/>
      </c>
    </row>
    <row r="8007" spans="1:3" x14ac:dyDescent="0.25">
      <c r="A8007">
        <v>8004</v>
      </c>
      <c r="C8007" s="110" t="str">
        <f t="shared" si="125"/>
        <v/>
      </c>
    </row>
    <row r="8008" spans="1:3" x14ac:dyDescent="0.25">
      <c r="A8008">
        <v>8005</v>
      </c>
      <c r="C8008" s="110" t="str">
        <f t="shared" si="125"/>
        <v/>
      </c>
    </row>
    <row r="8009" spans="1:3" x14ac:dyDescent="0.25">
      <c r="A8009">
        <v>8006</v>
      </c>
      <c r="C8009" s="110" t="str">
        <f t="shared" si="125"/>
        <v/>
      </c>
    </row>
    <row r="8010" spans="1:3" x14ac:dyDescent="0.25">
      <c r="A8010">
        <v>8007</v>
      </c>
      <c r="C8010" s="110" t="str">
        <f t="shared" si="125"/>
        <v/>
      </c>
    </row>
    <row r="8011" spans="1:3" x14ac:dyDescent="0.25">
      <c r="A8011">
        <v>8008</v>
      </c>
      <c r="C8011" s="110" t="str">
        <f t="shared" si="125"/>
        <v/>
      </c>
    </row>
    <row r="8012" spans="1:3" x14ac:dyDescent="0.25">
      <c r="A8012">
        <v>8009</v>
      </c>
      <c r="C8012" s="110" t="str">
        <f t="shared" si="125"/>
        <v/>
      </c>
    </row>
    <row r="8013" spans="1:3" x14ac:dyDescent="0.25">
      <c r="A8013">
        <v>8010</v>
      </c>
      <c r="C8013" s="110" t="str">
        <f t="shared" si="125"/>
        <v/>
      </c>
    </row>
    <row r="8014" spans="1:3" x14ac:dyDescent="0.25">
      <c r="A8014">
        <v>8011</v>
      </c>
      <c r="C8014" s="110" t="str">
        <f t="shared" si="125"/>
        <v/>
      </c>
    </row>
    <row r="8015" spans="1:3" x14ac:dyDescent="0.25">
      <c r="A8015">
        <v>8012</v>
      </c>
      <c r="C8015" s="110" t="str">
        <f t="shared" si="125"/>
        <v/>
      </c>
    </row>
    <row r="8016" spans="1:3" x14ac:dyDescent="0.25">
      <c r="A8016">
        <v>8013</v>
      </c>
      <c r="C8016" s="110" t="str">
        <f t="shared" si="125"/>
        <v/>
      </c>
    </row>
    <row r="8017" spans="1:3" x14ac:dyDescent="0.25">
      <c r="A8017">
        <v>8014</v>
      </c>
      <c r="C8017" s="110" t="str">
        <f t="shared" si="125"/>
        <v/>
      </c>
    </row>
    <row r="8018" spans="1:3" x14ac:dyDescent="0.25">
      <c r="A8018">
        <v>8015</v>
      </c>
      <c r="C8018" s="110" t="str">
        <f t="shared" si="125"/>
        <v/>
      </c>
    </row>
    <row r="8019" spans="1:3" x14ac:dyDescent="0.25">
      <c r="A8019">
        <v>8016</v>
      </c>
      <c r="C8019" s="110" t="str">
        <f t="shared" si="125"/>
        <v/>
      </c>
    </row>
    <row r="8020" spans="1:3" x14ac:dyDescent="0.25">
      <c r="A8020">
        <v>8017</v>
      </c>
      <c r="C8020" s="110" t="str">
        <f t="shared" si="125"/>
        <v/>
      </c>
    </row>
    <row r="8021" spans="1:3" x14ac:dyDescent="0.25">
      <c r="A8021">
        <v>8018</v>
      </c>
      <c r="C8021" s="110" t="str">
        <f t="shared" si="125"/>
        <v/>
      </c>
    </row>
    <row r="8022" spans="1:3" x14ac:dyDescent="0.25">
      <c r="A8022">
        <v>8019</v>
      </c>
      <c r="C8022" s="110" t="str">
        <f t="shared" si="125"/>
        <v/>
      </c>
    </row>
    <row r="8023" spans="1:3" x14ac:dyDescent="0.25">
      <c r="A8023">
        <v>8020</v>
      </c>
      <c r="C8023" s="110" t="str">
        <f t="shared" si="125"/>
        <v/>
      </c>
    </row>
    <row r="8024" spans="1:3" x14ac:dyDescent="0.25">
      <c r="A8024">
        <v>8021</v>
      </c>
      <c r="C8024" s="110" t="str">
        <f t="shared" si="125"/>
        <v/>
      </c>
    </row>
    <row r="8025" spans="1:3" x14ac:dyDescent="0.25">
      <c r="A8025">
        <v>8022</v>
      </c>
      <c r="C8025" s="110" t="str">
        <f t="shared" si="125"/>
        <v/>
      </c>
    </row>
    <row r="8026" spans="1:3" x14ac:dyDescent="0.25">
      <c r="A8026">
        <v>8023</v>
      </c>
      <c r="C8026" s="110" t="str">
        <f t="shared" si="125"/>
        <v/>
      </c>
    </row>
    <row r="8027" spans="1:3" x14ac:dyDescent="0.25">
      <c r="A8027">
        <v>8024</v>
      </c>
      <c r="C8027" s="110" t="str">
        <f t="shared" si="125"/>
        <v/>
      </c>
    </row>
    <row r="8028" spans="1:3" x14ac:dyDescent="0.25">
      <c r="A8028">
        <v>8025</v>
      </c>
      <c r="C8028" s="110" t="str">
        <f t="shared" si="125"/>
        <v/>
      </c>
    </row>
    <row r="8029" spans="1:3" x14ac:dyDescent="0.25">
      <c r="A8029">
        <v>8026</v>
      </c>
      <c r="C8029" s="110" t="str">
        <f t="shared" si="125"/>
        <v/>
      </c>
    </row>
    <row r="8030" spans="1:3" x14ac:dyDescent="0.25">
      <c r="A8030">
        <v>8027</v>
      </c>
      <c r="C8030" s="110" t="str">
        <f t="shared" si="125"/>
        <v/>
      </c>
    </row>
    <row r="8031" spans="1:3" x14ac:dyDescent="0.25">
      <c r="A8031">
        <v>8028</v>
      </c>
      <c r="C8031" s="110" t="str">
        <f t="shared" si="125"/>
        <v/>
      </c>
    </row>
    <row r="8032" spans="1:3" x14ac:dyDescent="0.25">
      <c r="A8032">
        <v>8029</v>
      </c>
      <c r="C8032" s="110" t="str">
        <f t="shared" si="125"/>
        <v/>
      </c>
    </row>
    <row r="8033" spans="1:3" x14ac:dyDescent="0.25">
      <c r="A8033">
        <v>8030</v>
      </c>
      <c r="C8033" s="110" t="str">
        <f t="shared" si="125"/>
        <v/>
      </c>
    </row>
    <row r="8034" spans="1:3" x14ac:dyDescent="0.25">
      <c r="A8034">
        <v>8031</v>
      </c>
      <c r="C8034" s="110" t="str">
        <f t="shared" si="125"/>
        <v/>
      </c>
    </row>
    <row r="8035" spans="1:3" x14ac:dyDescent="0.25">
      <c r="A8035">
        <v>8032</v>
      </c>
      <c r="C8035" s="110" t="str">
        <f t="shared" si="125"/>
        <v/>
      </c>
    </row>
    <row r="8036" spans="1:3" x14ac:dyDescent="0.25">
      <c r="A8036">
        <v>8033</v>
      </c>
      <c r="C8036" s="110" t="str">
        <f t="shared" si="125"/>
        <v/>
      </c>
    </row>
    <row r="8037" spans="1:3" x14ac:dyDescent="0.25">
      <c r="A8037">
        <v>8034</v>
      </c>
      <c r="C8037" s="110" t="str">
        <f t="shared" si="125"/>
        <v/>
      </c>
    </row>
    <row r="8038" spans="1:3" x14ac:dyDescent="0.25">
      <c r="A8038">
        <v>8035</v>
      </c>
      <c r="C8038" s="110" t="str">
        <f t="shared" si="125"/>
        <v/>
      </c>
    </row>
    <row r="8039" spans="1:3" x14ac:dyDescent="0.25">
      <c r="A8039">
        <v>8036</v>
      </c>
      <c r="C8039" s="110" t="str">
        <f t="shared" si="125"/>
        <v/>
      </c>
    </row>
    <row r="8040" spans="1:3" x14ac:dyDescent="0.25">
      <c r="A8040">
        <v>8037</v>
      </c>
      <c r="C8040" s="110" t="str">
        <f t="shared" si="125"/>
        <v/>
      </c>
    </row>
    <row r="8041" spans="1:3" x14ac:dyDescent="0.25">
      <c r="A8041">
        <v>8038</v>
      </c>
      <c r="C8041" s="110" t="str">
        <f t="shared" si="125"/>
        <v/>
      </c>
    </row>
    <row r="8042" spans="1:3" x14ac:dyDescent="0.25">
      <c r="A8042">
        <v>8039</v>
      </c>
      <c r="C8042" s="110" t="str">
        <f t="shared" si="125"/>
        <v/>
      </c>
    </row>
    <row r="8043" spans="1:3" x14ac:dyDescent="0.25">
      <c r="A8043">
        <v>8040</v>
      </c>
      <c r="C8043" s="110" t="str">
        <f t="shared" si="125"/>
        <v/>
      </c>
    </row>
    <row r="8044" spans="1:3" x14ac:dyDescent="0.25">
      <c r="A8044">
        <v>8041</v>
      </c>
      <c r="C8044" s="110" t="str">
        <f t="shared" si="125"/>
        <v/>
      </c>
    </row>
    <row r="8045" spans="1:3" x14ac:dyDescent="0.25">
      <c r="A8045">
        <v>8042</v>
      </c>
      <c r="C8045" s="110" t="str">
        <f t="shared" si="125"/>
        <v/>
      </c>
    </row>
    <row r="8046" spans="1:3" x14ac:dyDescent="0.25">
      <c r="A8046">
        <v>8043</v>
      </c>
      <c r="C8046" s="110" t="str">
        <f t="shared" si="125"/>
        <v/>
      </c>
    </row>
    <row r="8047" spans="1:3" x14ac:dyDescent="0.25">
      <c r="A8047">
        <v>8044</v>
      </c>
      <c r="C8047" s="110" t="str">
        <f t="shared" si="125"/>
        <v/>
      </c>
    </row>
    <row r="8048" spans="1:3" x14ac:dyDescent="0.25">
      <c r="A8048">
        <v>8045</v>
      </c>
      <c r="C8048" s="110" t="str">
        <f t="shared" si="125"/>
        <v/>
      </c>
    </row>
    <row r="8049" spans="1:3" x14ac:dyDescent="0.25">
      <c r="A8049">
        <v>8046</v>
      </c>
      <c r="C8049" s="110" t="str">
        <f t="shared" si="125"/>
        <v/>
      </c>
    </row>
    <row r="8050" spans="1:3" x14ac:dyDescent="0.25">
      <c r="A8050">
        <v>8047</v>
      </c>
      <c r="C8050" s="110" t="str">
        <f t="shared" si="125"/>
        <v/>
      </c>
    </row>
    <row r="8051" spans="1:3" x14ac:dyDescent="0.25">
      <c r="A8051">
        <v>8048</v>
      </c>
      <c r="C8051" s="110" t="str">
        <f t="shared" si="125"/>
        <v/>
      </c>
    </row>
    <row r="8052" spans="1:3" x14ac:dyDescent="0.25">
      <c r="A8052">
        <v>8049</v>
      </c>
      <c r="C8052" s="110" t="str">
        <f t="shared" si="125"/>
        <v/>
      </c>
    </row>
    <row r="8053" spans="1:3" x14ac:dyDescent="0.25">
      <c r="A8053">
        <v>8050</v>
      </c>
      <c r="C8053" s="110" t="str">
        <f t="shared" si="125"/>
        <v/>
      </c>
    </row>
    <row r="8054" spans="1:3" x14ac:dyDescent="0.25">
      <c r="A8054">
        <v>8051</v>
      </c>
      <c r="C8054" s="110" t="str">
        <f t="shared" si="125"/>
        <v/>
      </c>
    </row>
    <row r="8055" spans="1:3" x14ac:dyDescent="0.25">
      <c r="A8055">
        <v>8052</v>
      </c>
      <c r="C8055" s="110" t="str">
        <f t="shared" si="125"/>
        <v/>
      </c>
    </row>
    <row r="8056" spans="1:3" x14ac:dyDescent="0.25">
      <c r="A8056">
        <v>8053</v>
      </c>
      <c r="C8056" s="110" t="str">
        <f t="shared" si="125"/>
        <v/>
      </c>
    </row>
    <row r="8057" spans="1:3" x14ac:dyDescent="0.25">
      <c r="A8057">
        <v>8054</v>
      </c>
      <c r="C8057" s="110" t="str">
        <f t="shared" si="125"/>
        <v/>
      </c>
    </row>
    <row r="8058" spans="1:3" x14ac:dyDescent="0.25">
      <c r="A8058">
        <v>8055</v>
      </c>
      <c r="C8058" s="110" t="str">
        <f t="shared" si="125"/>
        <v/>
      </c>
    </row>
    <row r="8059" spans="1:3" x14ac:dyDescent="0.25">
      <c r="A8059">
        <v>8056</v>
      </c>
      <c r="C8059" s="110" t="str">
        <f t="shared" si="125"/>
        <v/>
      </c>
    </row>
    <row r="8060" spans="1:3" x14ac:dyDescent="0.25">
      <c r="A8060">
        <v>8057</v>
      </c>
      <c r="C8060" s="110" t="str">
        <f t="shared" si="125"/>
        <v/>
      </c>
    </row>
    <row r="8061" spans="1:3" x14ac:dyDescent="0.25">
      <c r="A8061">
        <v>8058</v>
      </c>
      <c r="C8061" s="110" t="str">
        <f t="shared" si="125"/>
        <v/>
      </c>
    </row>
    <row r="8062" spans="1:3" x14ac:dyDescent="0.25">
      <c r="A8062">
        <v>8059</v>
      </c>
      <c r="C8062" s="110" t="str">
        <f t="shared" si="125"/>
        <v/>
      </c>
    </row>
    <row r="8063" spans="1:3" x14ac:dyDescent="0.25">
      <c r="A8063">
        <v>8060</v>
      </c>
      <c r="C8063" s="110" t="str">
        <f t="shared" si="125"/>
        <v/>
      </c>
    </row>
    <row r="8064" spans="1:3" x14ac:dyDescent="0.25">
      <c r="A8064">
        <v>8061</v>
      </c>
      <c r="C8064" s="110" t="str">
        <f t="shared" si="125"/>
        <v/>
      </c>
    </row>
    <row r="8065" spans="1:3" x14ac:dyDescent="0.25">
      <c r="A8065">
        <v>8062</v>
      </c>
      <c r="C8065" s="110" t="str">
        <f t="shared" si="125"/>
        <v/>
      </c>
    </row>
    <row r="8066" spans="1:3" x14ac:dyDescent="0.25">
      <c r="A8066">
        <v>8063</v>
      </c>
      <c r="C8066" s="110" t="str">
        <f t="shared" si="125"/>
        <v/>
      </c>
    </row>
    <row r="8067" spans="1:3" x14ac:dyDescent="0.25">
      <c r="A8067">
        <v>8064</v>
      </c>
      <c r="C8067" s="110" t="str">
        <f t="shared" si="125"/>
        <v/>
      </c>
    </row>
    <row r="8068" spans="1:3" x14ac:dyDescent="0.25">
      <c r="A8068">
        <v>8065</v>
      </c>
      <c r="C8068" s="110" t="str">
        <f t="shared" ref="C8068:C8131" si="126">IF(B8068="","",B8068+15)</f>
        <v/>
      </c>
    </row>
    <row r="8069" spans="1:3" x14ac:dyDescent="0.25">
      <c r="A8069">
        <v>8066</v>
      </c>
      <c r="C8069" s="110" t="str">
        <f t="shared" si="126"/>
        <v/>
      </c>
    </row>
    <row r="8070" spans="1:3" x14ac:dyDescent="0.25">
      <c r="A8070">
        <v>8067</v>
      </c>
      <c r="C8070" s="110" t="str">
        <f t="shared" si="126"/>
        <v/>
      </c>
    </row>
    <row r="8071" spans="1:3" x14ac:dyDescent="0.25">
      <c r="A8071">
        <v>8068</v>
      </c>
      <c r="C8071" s="110" t="str">
        <f t="shared" si="126"/>
        <v/>
      </c>
    </row>
    <row r="8072" spans="1:3" x14ac:dyDescent="0.25">
      <c r="A8072">
        <v>8069</v>
      </c>
      <c r="C8072" s="110" t="str">
        <f t="shared" si="126"/>
        <v/>
      </c>
    </row>
    <row r="8073" spans="1:3" x14ac:dyDescent="0.25">
      <c r="A8073">
        <v>8070</v>
      </c>
      <c r="C8073" s="110" t="str">
        <f t="shared" si="126"/>
        <v/>
      </c>
    </row>
    <row r="8074" spans="1:3" x14ac:dyDescent="0.25">
      <c r="A8074">
        <v>8071</v>
      </c>
      <c r="C8074" s="110" t="str">
        <f t="shared" si="126"/>
        <v/>
      </c>
    </row>
    <row r="8075" spans="1:3" x14ac:dyDescent="0.25">
      <c r="A8075">
        <v>8072</v>
      </c>
      <c r="C8075" s="110" t="str">
        <f t="shared" si="126"/>
        <v/>
      </c>
    </row>
    <row r="8076" spans="1:3" x14ac:dyDescent="0.25">
      <c r="A8076">
        <v>8073</v>
      </c>
      <c r="C8076" s="110" t="str">
        <f t="shared" si="126"/>
        <v/>
      </c>
    </row>
    <row r="8077" spans="1:3" x14ac:dyDescent="0.25">
      <c r="A8077">
        <v>8074</v>
      </c>
      <c r="C8077" s="110" t="str">
        <f t="shared" si="126"/>
        <v/>
      </c>
    </row>
    <row r="8078" spans="1:3" x14ac:dyDescent="0.25">
      <c r="A8078">
        <v>8075</v>
      </c>
      <c r="C8078" s="110" t="str">
        <f t="shared" si="126"/>
        <v/>
      </c>
    </row>
    <row r="8079" spans="1:3" x14ac:dyDescent="0.25">
      <c r="A8079">
        <v>8076</v>
      </c>
      <c r="C8079" s="110" t="str">
        <f t="shared" si="126"/>
        <v/>
      </c>
    </row>
    <row r="8080" spans="1:3" x14ac:dyDescent="0.25">
      <c r="A8080">
        <v>8077</v>
      </c>
      <c r="C8080" s="110" t="str">
        <f t="shared" si="126"/>
        <v/>
      </c>
    </row>
    <row r="8081" spans="1:3" x14ac:dyDescent="0.25">
      <c r="A8081">
        <v>8078</v>
      </c>
      <c r="C8081" s="110" t="str">
        <f t="shared" si="126"/>
        <v/>
      </c>
    </row>
    <row r="8082" spans="1:3" x14ac:dyDescent="0.25">
      <c r="A8082">
        <v>8079</v>
      </c>
      <c r="C8082" s="110" t="str">
        <f t="shared" si="126"/>
        <v/>
      </c>
    </row>
    <row r="8083" spans="1:3" x14ac:dyDescent="0.25">
      <c r="A8083">
        <v>8080</v>
      </c>
      <c r="C8083" s="110" t="str">
        <f t="shared" si="126"/>
        <v/>
      </c>
    </row>
    <row r="8084" spans="1:3" x14ac:dyDescent="0.25">
      <c r="A8084">
        <v>8081</v>
      </c>
      <c r="C8084" s="110" t="str">
        <f t="shared" si="126"/>
        <v/>
      </c>
    </row>
    <row r="8085" spans="1:3" x14ac:dyDescent="0.25">
      <c r="A8085">
        <v>8082</v>
      </c>
      <c r="C8085" s="110" t="str">
        <f t="shared" si="126"/>
        <v/>
      </c>
    </row>
    <row r="8086" spans="1:3" x14ac:dyDescent="0.25">
      <c r="A8086">
        <v>8083</v>
      </c>
      <c r="C8086" s="110" t="str">
        <f t="shared" si="126"/>
        <v/>
      </c>
    </row>
    <row r="8087" spans="1:3" x14ac:dyDescent="0.25">
      <c r="A8087">
        <v>8084</v>
      </c>
      <c r="C8087" s="110" t="str">
        <f t="shared" si="126"/>
        <v/>
      </c>
    </row>
    <row r="8088" spans="1:3" x14ac:dyDescent="0.25">
      <c r="A8088">
        <v>8085</v>
      </c>
      <c r="C8088" s="110" t="str">
        <f t="shared" si="126"/>
        <v/>
      </c>
    </row>
    <row r="8089" spans="1:3" x14ac:dyDescent="0.25">
      <c r="A8089">
        <v>8086</v>
      </c>
      <c r="C8089" s="110" t="str">
        <f t="shared" si="126"/>
        <v/>
      </c>
    </row>
    <row r="8090" spans="1:3" x14ac:dyDescent="0.25">
      <c r="A8090">
        <v>8087</v>
      </c>
      <c r="C8090" s="110" t="str">
        <f t="shared" si="126"/>
        <v/>
      </c>
    </row>
    <row r="8091" spans="1:3" x14ac:dyDescent="0.25">
      <c r="A8091">
        <v>8088</v>
      </c>
      <c r="C8091" s="110" t="str">
        <f t="shared" si="126"/>
        <v/>
      </c>
    </row>
    <row r="8092" spans="1:3" x14ac:dyDescent="0.25">
      <c r="A8092">
        <v>8089</v>
      </c>
      <c r="C8092" s="110" t="str">
        <f t="shared" si="126"/>
        <v/>
      </c>
    </row>
    <row r="8093" spans="1:3" x14ac:dyDescent="0.25">
      <c r="A8093">
        <v>8090</v>
      </c>
      <c r="C8093" s="110" t="str">
        <f t="shared" si="126"/>
        <v/>
      </c>
    </row>
    <row r="8094" spans="1:3" x14ac:dyDescent="0.25">
      <c r="A8094">
        <v>8091</v>
      </c>
      <c r="C8094" s="110" t="str">
        <f t="shared" si="126"/>
        <v/>
      </c>
    </row>
    <row r="8095" spans="1:3" x14ac:dyDescent="0.25">
      <c r="A8095">
        <v>8092</v>
      </c>
      <c r="C8095" s="110" t="str">
        <f t="shared" si="126"/>
        <v/>
      </c>
    </row>
    <row r="8096" spans="1:3" x14ac:dyDescent="0.25">
      <c r="A8096">
        <v>8093</v>
      </c>
      <c r="C8096" s="110" t="str">
        <f t="shared" si="126"/>
        <v/>
      </c>
    </row>
    <row r="8097" spans="1:3" x14ac:dyDescent="0.25">
      <c r="A8097">
        <v>8094</v>
      </c>
      <c r="C8097" s="110" t="str">
        <f t="shared" si="126"/>
        <v/>
      </c>
    </row>
    <row r="8098" spans="1:3" x14ac:dyDescent="0.25">
      <c r="A8098">
        <v>8095</v>
      </c>
      <c r="C8098" s="110" t="str">
        <f t="shared" si="126"/>
        <v/>
      </c>
    </row>
    <row r="8099" spans="1:3" x14ac:dyDescent="0.25">
      <c r="A8099">
        <v>8096</v>
      </c>
      <c r="C8099" s="110" t="str">
        <f t="shared" si="126"/>
        <v/>
      </c>
    </row>
    <row r="8100" spans="1:3" x14ac:dyDescent="0.25">
      <c r="A8100">
        <v>8097</v>
      </c>
      <c r="C8100" s="110" t="str">
        <f t="shared" si="126"/>
        <v/>
      </c>
    </row>
    <row r="8101" spans="1:3" x14ac:dyDescent="0.25">
      <c r="A8101">
        <v>8098</v>
      </c>
      <c r="C8101" s="110" t="str">
        <f t="shared" si="126"/>
        <v/>
      </c>
    </row>
    <row r="8102" spans="1:3" x14ac:dyDescent="0.25">
      <c r="A8102">
        <v>8099</v>
      </c>
      <c r="C8102" s="110" t="str">
        <f t="shared" si="126"/>
        <v/>
      </c>
    </row>
    <row r="8103" spans="1:3" x14ac:dyDescent="0.25">
      <c r="A8103">
        <v>8100</v>
      </c>
      <c r="C8103" s="110" t="str">
        <f t="shared" si="126"/>
        <v/>
      </c>
    </row>
    <row r="8104" spans="1:3" x14ac:dyDescent="0.25">
      <c r="A8104">
        <v>8101</v>
      </c>
      <c r="C8104" s="110" t="str">
        <f t="shared" si="126"/>
        <v/>
      </c>
    </row>
    <row r="8105" spans="1:3" x14ac:dyDescent="0.25">
      <c r="A8105">
        <v>8102</v>
      </c>
      <c r="C8105" s="110" t="str">
        <f t="shared" si="126"/>
        <v/>
      </c>
    </row>
    <row r="8106" spans="1:3" x14ac:dyDescent="0.25">
      <c r="A8106">
        <v>8103</v>
      </c>
      <c r="C8106" s="110" t="str">
        <f t="shared" si="126"/>
        <v/>
      </c>
    </row>
    <row r="8107" spans="1:3" x14ac:dyDescent="0.25">
      <c r="A8107">
        <v>8104</v>
      </c>
      <c r="C8107" s="110" t="str">
        <f t="shared" si="126"/>
        <v/>
      </c>
    </row>
    <row r="8108" spans="1:3" x14ac:dyDescent="0.25">
      <c r="A8108">
        <v>8105</v>
      </c>
      <c r="C8108" s="110" t="str">
        <f t="shared" si="126"/>
        <v/>
      </c>
    </row>
    <row r="8109" spans="1:3" x14ac:dyDescent="0.25">
      <c r="A8109">
        <v>8106</v>
      </c>
      <c r="C8109" s="110" t="str">
        <f t="shared" si="126"/>
        <v/>
      </c>
    </row>
    <row r="8110" spans="1:3" x14ac:dyDescent="0.25">
      <c r="A8110">
        <v>8107</v>
      </c>
      <c r="C8110" s="110" t="str">
        <f t="shared" si="126"/>
        <v/>
      </c>
    </row>
    <row r="8111" spans="1:3" x14ac:dyDescent="0.25">
      <c r="A8111">
        <v>8108</v>
      </c>
      <c r="C8111" s="110" t="str">
        <f t="shared" si="126"/>
        <v/>
      </c>
    </row>
    <row r="8112" spans="1:3" x14ac:dyDescent="0.25">
      <c r="A8112">
        <v>8109</v>
      </c>
      <c r="C8112" s="110" t="str">
        <f t="shared" si="126"/>
        <v/>
      </c>
    </row>
    <row r="8113" spans="1:3" x14ac:dyDescent="0.25">
      <c r="A8113">
        <v>8110</v>
      </c>
      <c r="C8113" s="110" t="str">
        <f t="shared" si="126"/>
        <v/>
      </c>
    </row>
    <row r="8114" spans="1:3" x14ac:dyDescent="0.25">
      <c r="A8114">
        <v>8111</v>
      </c>
      <c r="C8114" s="110" t="str">
        <f t="shared" si="126"/>
        <v/>
      </c>
    </row>
    <row r="8115" spans="1:3" x14ac:dyDescent="0.25">
      <c r="A8115">
        <v>8112</v>
      </c>
      <c r="C8115" s="110" t="str">
        <f t="shared" si="126"/>
        <v/>
      </c>
    </row>
    <row r="8116" spans="1:3" x14ac:dyDescent="0.25">
      <c r="A8116">
        <v>8113</v>
      </c>
      <c r="C8116" s="110" t="str">
        <f t="shared" si="126"/>
        <v/>
      </c>
    </row>
    <row r="8117" spans="1:3" x14ac:dyDescent="0.25">
      <c r="A8117">
        <v>8114</v>
      </c>
      <c r="C8117" s="110" t="str">
        <f t="shared" si="126"/>
        <v/>
      </c>
    </row>
    <row r="8118" spans="1:3" x14ac:dyDescent="0.25">
      <c r="A8118">
        <v>8115</v>
      </c>
      <c r="C8118" s="110" t="str">
        <f t="shared" si="126"/>
        <v/>
      </c>
    </row>
    <row r="8119" spans="1:3" x14ac:dyDescent="0.25">
      <c r="A8119">
        <v>8116</v>
      </c>
      <c r="C8119" s="110" t="str">
        <f t="shared" si="126"/>
        <v/>
      </c>
    </row>
    <row r="8120" spans="1:3" x14ac:dyDescent="0.25">
      <c r="A8120">
        <v>8117</v>
      </c>
      <c r="C8120" s="110" t="str">
        <f t="shared" si="126"/>
        <v/>
      </c>
    </row>
    <row r="8121" spans="1:3" x14ac:dyDescent="0.25">
      <c r="A8121">
        <v>8118</v>
      </c>
      <c r="C8121" s="110" t="str">
        <f t="shared" si="126"/>
        <v/>
      </c>
    </row>
    <row r="8122" spans="1:3" x14ac:dyDescent="0.25">
      <c r="A8122">
        <v>8119</v>
      </c>
      <c r="C8122" s="110" t="str">
        <f t="shared" si="126"/>
        <v/>
      </c>
    </row>
    <row r="8123" spans="1:3" x14ac:dyDescent="0.25">
      <c r="A8123">
        <v>8120</v>
      </c>
      <c r="C8123" s="110" t="str">
        <f t="shared" si="126"/>
        <v/>
      </c>
    </row>
    <row r="8124" spans="1:3" x14ac:dyDescent="0.25">
      <c r="A8124">
        <v>8121</v>
      </c>
      <c r="C8124" s="110" t="str">
        <f t="shared" si="126"/>
        <v/>
      </c>
    </row>
    <row r="8125" spans="1:3" x14ac:dyDescent="0.25">
      <c r="A8125">
        <v>8122</v>
      </c>
      <c r="C8125" s="110" t="str">
        <f t="shared" si="126"/>
        <v/>
      </c>
    </row>
    <row r="8126" spans="1:3" x14ac:dyDescent="0.25">
      <c r="A8126">
        <v>8123</v>
      </c>
      <c r="C8126" s="110" t="str">
        <f t="shared" si="126"/>
        <v/>
      </c>
    </row>
    <row r="8127" spans="1:3" x14ac:dyDescent="0.25">
      <c r="A8127">
        <v>8124</v>
      </c>
      <c r="C8127" s="110" t="str">
        <f t="shared" si="126"/>
        <v/>
      </c>
    </row>
    <row r="8128" spans="1:3" x14ac:dyDescent="0.25">
      <c r="A8128">
        <v>8125</v>
      </c>
      <c r="C8128" s="110" t="str">
        <f t="shared" si="126"/>
        <v/>
      </c>
    </row>
    <row r="8129" spans="1:3" x14ac:dyDescent="0.25">
      <c r="A8129">
        <v>8126</v>
      </c>
      <c r="C8129" s="110" t="str">
        <f t="shared" si="126"/>
        <v/>
      </c>
    </row>
    <row r="8130" spans="1:3" x14ac:dyDescent="0.25">
      <c r="A8130">
        <v>8127</v>
      </c>
      <c r="C8130" s="110" t="str">
        <f t="shared" si="126"/>
        <v/>
      </c>
    </row>
    <row r="8131" spans="1:3" x14ac:dyDescent="0.25">
      <c r="A8131">
        <v>8128</v>
      </c>
      <c r="C8131" s="110" t="str">
        <f t="shared" si="126"/>
        <v/>
      </c>
    </row>
    <row r="8132" spans="1:3" x14ac:dyDescent="0.25">
      <c r="A8132">
        <v>8129</v>
      </c>
      <c r="C8132" s="110" t="str">
        <f t="shared" ref="C8132:C8195" si="127">IF(B8132="","",B8132+15)</f>
        <v/>
      </c>
    </row>
    <row r="8133" spans="1:3" x14ac:dyDescent="0.25">
      <c r="A8133">
        <v>8130</v>
      </c>
      <c r="C8133" s="110" t="str">
        <f t="shared" si="127"/>
        <v/>
      </c>
    </row>
    <row r="8134" spans="1:3" x14ac:dyDescent="0.25">
      <c r="A8134">
        <v>8131</v>
      </c>
      <c r="C8134" s="110" t="str">
        <f t="shared" si="127"/>
        <v/>
      </c>
    </row>
    <row r="8135" spans="1:3" x14ac:dyDescent="0.25">
      <c r="A8135">
        <v>8132</v>
      </c>
      <c r="C8135" s="110" t="str">
        <f t="shared" si="127"/>
        <v/>
      </c>
    </row>
    <row r="8136" spans="1:3" x14ac:dyDescent="0.25">
      <c r="A8136">
        <v>8133</v>
      </c>
      <c r="C8136" s="110" t="str">
        <f t="shared" si="127"/>
        <v/>
      </c>
    </row>
    <row r="8137" spans="1:3" x14ac:dyDescent="0.25">
      <c r="A8137">
        <v>8134</v>
      </c>
      <c r="C8137" s="110" t="str">
        <f t="shared" si="127"/>
        <v/>
      </c>
    </row>
    <row r="8138" spans="1:3" x14ac:dyDescent="0.25">
      <c r="A8138">
        <v>8135</v>
      </c>
      <c r="C8138" s="110" t="str">
        <f t="shared" si="127"/>
        <v/>
      </c>
    </row>
    <row r="8139" spans="1:3" x14ac:dyDescent="0.25">
      <c r="A8139">
        <v>8136</v>
      </c>
      <c r="C8139" s="110" t="str">
        <f t="shared" si="127"/>
        <v/>
      </c>
    </row>
    <row r="8140" spans="1:3" x14ac:dyDescent="0.25">
      <c r="A8140">
        <v>8137</v>
      </c>
      <c r="C8140" s="110" t="str">
        <f t="shared" si="127"/>
        <v/>
      </c>
    </row>
    <row r="8141" spans="1:3" x14ac:dyDescent="0.25">
      <c r="A8141">
        <v>8138</v>
      </c>
      <c r="C8141" s="110" t="str">
        <f t="shared" si="127"/>
        <v/>
      </c>
    </row>
    <row r="8142" spans="1:3" x14ac:dyDescent="0.25">
      <c r="A8142">
        <v>8139</v>
      </c>
      <c r="C8142" s="110" t="str">
        <f t="shared" si="127"/>
        <v/>
      </c>
    </row>
    <row r="8143" spans="1:3" x14ac:dyDescent="0.25">
      <c r="A8143">
        <v>8140</v>
      </c>
      <c r="C8143" s="110" t="str">
        <f t="shared" si="127"/>
        <v/>
      </c>
    </row>
    <row r="8144" spans="1:3" x14ac:dyDescent="0.25">
      <c r="A8144">
        <v>8141</v>
      </c>
      <c r="C8144" s="110" t="str">
        <f t="shared" si="127"/>
        <v/>
      </c>
    </row>
    <row r="8145" spans="1:3" x14ac:dyDescent="0.25">
      <c r="A8145">
        <v>8142</v>
      </c>
      <c r="C8145" s="110" t="str">
        <f t="shared" si="127"/>
        <v/>
      </c>
    </row>
    <row r="8146" spans="1:3" x14ac:dyDescent="0.25">
      <c r="A8146">
        <v>8143</v>
      </c>
      <c r="C8146" s="110" t="str">
        <f t="shared" si="127"/>
        <v/>
      </c>
    </row>
    <row r="8147" spans="1:3" x14ac:dyDescent="0.25">
      <c r="A8147">
        <v>8144</v>
      </c>
      <c r="C8147" s="110" t="str">
        <f t="shared" si="127"/>
        <v/>
      </c>
    </row>
    <row r="8148" spans="1:3" x14ac:dyDescent="0.25">
      <c r="A8148">
        <v>8145</v>
      </c>
      <c r="C8148" s="110" t="str">
        <f t="shared" si="127"/>
        <v/>
      </c>
    </row>
    <row r="8149" spans="1:3" x14ac:dyDescent="0.25">
      <c r="A8149">
        <v>8146</v>
      </c>
      <c r="C8149" s="110" t="str">
        <f t="shared" si="127"/>
        <v/>
      </c>
    </row>
    <row r="8150" spans="1:3" x14ac:dyDescent="0.25">
      <c r="A8150">
        <v>8147</v>
      </c>
      <c r="C8150" s="110" t="str">
        <f t="shared" si="127"/>
        <v/>
      </c>
    </row>
    <row r="8151" spans="1:3" x14ac:dyDescent="0.25">
      <c r="A8151">
        <v>8148</v>
      </c>
      <c r="C8151" s="110" t="str">
        <f t="shared" si="127"/>
        <v/>
      </c>
    </row>
    <row r="8152" spans="1:3" x14ac:dyDescent="0.25">
      <c r="A8152">
        <v>8149</v>
      </c>
      <c r="C8152" s="110" t="str">
        <f t="shared" si="127"/>
        <v/>
      </c>
    </row>
    <row r="8153" spans="1:3" x14ac:dyDescent="0.25">
      <c r="A8153">
        <v>8150</v>
      </c>
      <c r="C8153" s="110" t="str">
        <f t="shared" si="127"/>
        <v/>
      </c>
    </row>
    <row r="8154" spans="1:3" x14ac:dyDescent="0.25">
      <c r="A8154">
        <v>8151</v>
      </c>
      <c r="C8154" s="110" t="str">
        <f t="shared" si="127"/>
        <v/>
      </c>
    </row>
    <row r="8155" spans="1:3" x14ac:dyDescent="0.25">
      <c r="A8155">
        <v>8152</v>
      </c>
      <c r="C8155" s="110" t="str">
        <f t="shared" si="127"/>
        <v/>
      </c>
    </row>
    <row r="8156" spans="1:3" x14ac:dyDescent="0.25">
      <c r="A8156">
        <v>8153</v>
      </c>
      <c r="C8156" s="110" t="str">
        <f t="shared" si="127"/>
        <v/>
      </c>
    </row>
    <row r="8157" spans="1:3" x14ac:dyDescent="0.25">
      <c r="A8157">
        <v>8154</v>
      </c>
      <c r="C8157" s="110" t="str">
        <f t="shared" si="127"/>
        <v/>
      </c>
    </row>
    <row r="8158" spans="1:3" x14ac:dyDescent="0.25">
      <c r="A8158">
        <v>8155</v>
      </c>
      <c r="C8158" s="110" t="str">
        <f t="shared" si="127"/>
        <v/>
      </c>
    </row>
    <row r="8159" spans="1:3" x14ac:dyDescent="0.25">
      <c r="A8159">
        <v>8156</v>
      </c>
      <c r="C8159" s="110" t="str">
        <f t="shared" si="127"/>
        <v/>
      </c>
    </row>
    <row r="8160" spans="1:3" x14ac:dyDescent="0.25">
      <c r="A8160">
        <v>8157</v>
      </c>
      <c r="C8160" s="110" t="str">
        <f t="shared" si="127"/>
        <v/>
      </c>
    </row>
    <row r="8161" spans="1:3" x14ac:dyDescent="0.25">
      <c r="A8161">
        <v>8158</v>
      </c>
      <c r="C8161" s="110" t="str">
        <f t="shared" si="127"/>
        <v/>
      </c>
    </row>
    <row r="8162" spans="1:3" x14ac:dyDescent="0.25">
      <c r="A8162">
        <v>8159</v>
      </c>
      <c r="C8162" s="110" t="str">
        <f t="shared" si="127"/>
        <v/>
      </c>
    </row>
    <row r="8163" spans="1:3" x14ac:dyDescent="0.25">
      <c r="A8163">
        <v>8160</v>
      </c>
      <c r="C8163" s="110" t="str">
        <f t="shared" si="127"/>
        <v/>
      </c>
    </row>
    <row r="8164" spans="1:3" x14ac:dyDescent="0.25">
      <c r="A8164">
        <v>8161</v>
      </c>
      <c r="C8164" s="110" t="str">
        <f t="shared" si="127"/>
        <v/>
      </c>
    </row>
    <row r="8165" spans="1:3" x14ac:dyDescent="0.25">
      <c r="A8165">
        <v>8162</v>
      </c>
      <c r="C8165" s="110" t="str">
        <f t="shared" si="127"/>
        <v/>
      </c>
    </row>
    <row r="8166" spans="1:3" x14ac:dyDescent="0.25">
      <c r="A8166">
        <v>8163</v>
      </c>
      <c r="C8166" s="110" t="str">
        <f t="shared" si="127"/>
        <v/>
      </c>
    </row>
    <row r="8167" spans="1:3" x14ac:dyDescent="0.25">
      <c r="A8167">
        <v>8164</v>
      </c>
      <c r="C8167" s="110" t="str">
        <f t="shared" si="127"/>
        <v/>
      </c>
    </row>
    <row r="8168" spans="1:3" x14ac:dyDescent="0.25">
      <c r="A8168">
        <v>8165</v>
      </c>
      <c r="C8168" s="110" t="str">
        <f t="shared" si="127"/>
        <v/>
      </c>
    </row>
    <row r="8169" spans="1:3" x14ac:dyDescent="0.25">
      <c r="A8169">
        <v>8166</v>
      </c>
      <c r="C8169" s="110" t="str">
        <f t="shared" si="127"/>
        <v/>
      </c>
    </row>
    <row r="8170" spans="1:3" x14ac:dyDescent="0.25">
      <c r="A8170">
        <v>8167</v>
      </c>
      <c r="C8170" s="110" t="str">
        <f t="shared" si="127"/>
        <v/>
      </c>
    </row>
    <row r="8171" spans="1:3" x14ac:dyDescent="0.25">
      <c r="A8171">
        <v>8168</v>
      </c>
      <c r="C8171" s="110" t="str">
        <f t="shared" si="127"/>
        <v/>
      </c>
    </row>
    <row r="8172" spans="1:3" x14ac:dyDescent="0.25">
      <c r="A8172">
        <v>8169</v>
      </c>
      <c r="C8172" s="110" t="str">
        <f t="shared" si="127"/>
        <v/>
      </c>
    </row>
    <row r="8173" spans="1:3" x14ac:dyDescent="0.25">
      <c r="A8173">
        <v>8170</v>
      </c>
      <c r="C8173" s="110" t="str">
        <f t="shared" si="127"/>
        <v/>
      </c>
    </row>
    <row r="8174" spans="1:3" x14ac:dyDescent="0.25">
      <c r="A8174">
        <v>8171</v>
      </c>
      <c r="C8174" s="110" t="str">
        <f t="shared" si="127"/>
        <v/>
      </c>
    </row>
    <row r="8175" spans="1:3" x14ac:dyDescent="0.25">
      <c r="A8175">
        <v>8172</v>
      </c>
      <c r="C8175" s="110" t="str">
        <f t="shared" si="127"/>
        <v/>
      </c>
    </row>
    <row r="8176" spans="1:3" x14ac:dyDescent="0.25">
      <c r="A8176">
        <v>8173</v>
      </c>
      <c r="C8176" s="110" t="str">
        <f t="shared" si="127"/>
        <v/>
      </c>
    </row>
    <row r="8177" spans="1:3" x14ac:dyDescent="0.25">
      <c r="A8177">
        <v>8174</v>
      </c>
      <c r="C8177" s="110" t="str">
        <f t="shared" si="127"/>
        <v/>
      </c>
    </row>
    <row r="8178" spans="1:3" x14ac:dyDescent="0.25">
      <c r="A8178">
        <v>8175</v>
      </c>
      <c r="C8178" s="110" t="str">
        <f t="shared" si="127"/>
        <v/>
      </c>
    </row>
    <row r="8179" spans="1:3" x14ac:dyDescent="0.25">
      <c r="A8179">
        <v>8176</v>
      </c>
      <c r="C8179" s="110" t="str">
        <f t="shared" si="127"/>
        <v/>
      </c>
    </row>
    <row r="8180" spans="1:3" x14ac:dyDescent="0.25">
      <c r="A8180">
        <v>8177</v>
      </c>
      <c r="C8180" s="110" t="str">
        <f t="shared" si="127"/>
        <v/>
      </c>
    </row>
    <row r="8181" spans="1:3" x14ac:dyDescent="0.25">
      <c r="A8181">
        <v>8178</v>
      </c>
      <c r="C8181" s="110" t="str">
        <f t="shared" si="127"/>
        <v/>
      </c>
    </row>
    <row r="8182" spans="1:3" x14ac:dyDescent="0.25">
      <c r="A8182">
        <v>8179</v>
      </c>
      <c r="C8182" s="110" t="str">
        <f t="shared" si="127"/>
        <v/>
      </c>
    </row>
    <row r="8183" spans="1:3" x14ac:dyDescent="0.25">
      <c r="A8183">
        <v>8180</v>
      </c>
      <c r="C8183" s="110" t="str">
        <f t="shared" si="127"/>
        <v/>
      </c>
    </row>
    <row r="8184" spans="1:3" x14ac:dyDescent="0.25">
      <c r="A8184">
        <v>8181</v>
      </c>
      <c r="C8184" s="110" t="str">
        <f t="shared" si="127"/>
        <v/>
      </c>
    </row>
    <row r="8185" spans="1:3" x14ac:dyDescent="0.25">
      <c r="A8185">
        <v>8182</v>
      </c>
      <c r="C8185" s="110" t="str">
        <f t="shared" si="127"/>
        <v/>
      </c>
    </row>
    <row r="8186" spans="1:3" x14ac:dyDescent="0.25">
      <c r="A8186">
        <v>8183</v>
      </c>
      <c r="C8186" s="110" t="str">
        <f t="shared" si="127"/>
        <v/>
      </c>
    </row>
    <row r="8187" spans="1:3" x14ac:dyDescent="0.25">
      <c r="A8187">
        <v>8184</v>
      </c>
      <c r="C8187" s="110" t="str">
        <f t="shared" si="127"/>
        <v/>
      </c>
    </row>
    <row r="8188" spans="1:3" x14ac:dyDescent="0.25">
      <c r="A8188">
        <v>8185</v>
      </c>
      <c r="C8188" s="110" t="str">
        <f t="shared" si="127"/>
        <v/>
      </c>
    </row>
    <row r="8189" spans="1:3" x14ac:dyDescent="0.25">
      <c r="A8189">
        <v>8186</v>
      </c>
      <c r="C8189" s="110" t="str">
        <f t="shared" si="127"/>
        <v/>
      </c>
    </row>
    <row r="8190" spans="1:3" x14ac:dyDescent="0.25">
      <c r="A8190">
        <v>8187</v>
      </c>
      <c r="C8190" s="110" t="str">
        <f t="shared" si="127"/>
        <v/>
      </c>
    </row>
    <row r="8191" spans="1:3" x14ac:dyDescent="0.25">
      <c r="A8191">
        <v>8188</v>
      </c>
      <c r="C8191" s="110" t="str">
        <f t="shared" si="127"/>
        <v/>
      </c>
    </row>
    <row r="8192" spans="1:3" x14ac:dyDescent="0.25">
      <c r="A8192">
        <v>8189</v>
      </c>
      <c r="C8192" s="110" t="str">
        <f t="shared" si="127"/>
        <v/>
      </c>
    </row>
    <row r="8193" spans="1:3" x14ac:dyDescent="0.25">
      <c r="A8193">
        <v>8190</v>
      </c>
      <c r="C8193" s="110" t="str">
        <f t="shared" si="127"/>
        <v/>
      </c>
    </row>
    <row r="8194" spans="1:3" x14ac:dyDescent="0.25">
      <c r="A8194">
        <v>8191</v>
      </c>
      <c r="C8194" s="110" t="str">
        <f t="shared" si="127"/>
        <v/>
      </c>
    </row>
    <row r="8195" spans="1:3" x14ac:dyDescent="0.25">
      <c r="A8195">
        <v>8192</v>
      </c>
      <c r="C8195" s="110" t="str">
        <f t="shared" si="127"/>
        <v/>
      </c>
    </row>
    <row r="8196" spans="1:3" x14ac:dyDescent="0.25">
      <c r="A8196">
        <v>8193</v>
      </c>
      <c r="C8196" s="110" t="str">
        <f t="shared" ref="C8196:C8259" si="128">IF(B8196="","",B8196+15)</f>
        <v/>
      </c>
    </row>
    <row r="8197" spans="1:3" x14ac:dyDescent="0.25">
      <c r="A8197">
        <v>8194</v>
      </c>
      <c r="C8197" s="110" t="str">
        <f t="shared" si="128"/>
        <v/>
      </c>
    </row>
    <row r="8198" spans="1:3" x14ac:dyDescent="0.25">
      <c r="A8198">
        <v>8195</v>
      </c>
      <c r="C8198" s="110" t="str">
        <f t="shared" si="128"/>
        <v/>
      </c>
    </row>
    <row r="8199" spans="1:3" x14ac:dyDescent="0.25">
      <c r="A8199">
        <v>8196</v>
      </c>
      <c r="C8199" s="110" t="str">
        <f t="shared" si="128"/>
        <v/>
      </c>
    </row>
    <row r="8200" spans="1:3" x14ac:dyDescent="0.25">
      <c r="A8200">
        <v>8197</v>
      </c>
      <c r="C8200" s="110" t="str">
        <f t="shared" si="128"/>
        <v/>
      </c>
    </row>
    <row r="8201" spans="1:3" x14ac:dyDescent="0.25">
      <c r="A8201">
        <v>8198</v>
      </c>
      <c r="C8201" s="110" t="str">
        <f t="shared" si="128"/>
        <v/>
      </c>
    </row>
    <row r="8202" spans="1:3" x14ac:dyDescent="0.25">
      <c r="A8202">
        <v>8199</v>
      </c>
      <c r="C8202" s="110" t="str">
        <f t="shared" si="128"/>
        <v/>
      </c>
    </row>
    <row r="8203" spans="1:3" x14ac:dyDescent="0.25">
      <c r="A8203">
        <v>8200</v>
      </c>
      <c r="C8203" s="110" t="str">
        <f t="shared" si="128"/>
        <v/>
      </c>
    </row>
    <row r="8204" spans="1:3" x14ac:dyDescent="0.25">
      <c r="A8204">
        <v>8201</v>
      </c>
      <c r="C8204" s="110" t="str">
        <f t="shared" si="128"/>
        <v/>
      </c>
    </row>
    <row r="8205" spans="1:3" x14ac:dyDescent="0.25">
      <c r="A8205">
        <v>8202</v>
      </c>
      <c r="C8205" s="110" t="str">
        <f t="shared" si="128"/>
        <v/>
      </c>
    </row>
    <row r="8206" spans="1:3" x14ac:dyDescent="0.25">
      <c r="A8206">
        <v>8203</v>
      </c>
      <c r="C8206" s="110" t="str">
        <f t="shared" si="128"/>
        <v/>
      </c>
    </row>
    <row r="8207" spans="1:3" x14ac:dyDescent="0.25">
      <c r="A8207">
        <v>8204</v>
      </c>
      <c r="C8207" s="110" t="str">
        <f t="shared" si="128"/>
        <v/>
      </c>
    </row>
    <row r="8208" spans="1:3" x14ac:dyDescent="0.25">
      <c r="A8208">
        <v>8205</v>
      </c>
      <c r="C8208" s="110" t="str">
        <f t="shared" si="128"/>
        <v/>
      </c>
    </row>
    <row r="8209" spans="1:3" x14ac:dyDescent="0.25">
      <c r="A8209">
        <v>8206</v>
      </c>
      <c r="C8209" s="110" t="str">
        <f t="shared" si="128"/>
        <v/>
      </c>
    </row>
    <row r="8210" spans="1:3" x14ac:dyDescent="0.25">
      <c r="A8210">
        <v>8207</v>
      </c>
      <c r="C8210" s="110" t="str">
        <f t="shared" si="128"/>
        <v/>
      </c>
    </row>
    <row r="8211" spans="1:3" x14ac:dyDescent="0.25">
      <c r="A8211">
        <v>8208</v>
      </c>
      <c r="C8211" s="110" t="str">
        <f t="shared" si="128"/>
        <v/>
      </c>
    </row>
    <row r="8212" spans="1:3" x14ac:dyDescent="0.25">
      <c r="A8212">
        <v>8209</v>
      </c>
      <c r="C8212" s="110" t="str">
        <f t="shared" si="128"/>
        <v/>
      </c>
    </row>
    <row r="8213" spans="1:3" x14ac:dyDescent="0.25">
      <c r="A8213">
        <v>8210</v>
      </c>
      <c r="C8213" s="110" t="str">
        <f t="shared" si="128"/>
        <v/>
      </c>
    </row>
    <row r="8214" spans="1:3" x14ac:dyDescent="0.25">
      <c r="A8214">
        <v>8211</v>
      </c>
      <c r="C8214" s="110" t="str">
        <f t="shared" si="128"/>
        <v/>
      </c>
    </row>
    <row r="8215" spans="1:3" x14ac:dyDescent="0.25">
      <c r="A8215">
        <v>8212</v>
      </c>
      <c r="C8215" s="110" t="str">
        <f t="shared" si="128"/>
        <v/>
      </c>
    </row>
    <row r="8216" spans="1:3" x14ac:dyDescent="0.25">
      <c r="A8216">
        <v>8213</v>
      </c>
      <c r="C8216" s="110" t="str">
        <f t="shared" si="128"/>
        <v/>
      </c>
    </row>
    <row r="8217" spans="1:3" x14ac:dyDescent="0.25">
      <c r="A8217">
        <v>8214</v>
      </c>
      <c r="C8217" s="110" t="str">
        <f t="shared" si="128"/>
        <v/>
      </c>
    </row>
    <row r="8218" spans="1:3" x14ac:dyDescent="0.25">
      <c r="A8218">
        <v>8215</v>
      </c>
      <c r="C8218" s="110" t="str">
        <f t="shared" si="128"/>
        <v/>
      </c>
    </row>
    <row r="8219" spans="1:3" x14ac:dyDescent="0.25">
      <c r="A8219">
        <v>8216</v>
      </c>
      <c r="C8219" s="110" t="str">
        <f t="shared" si="128"/>
        <v/>
      </c>
    </row>
    <row r="8220" spans="1:3" x14ac:dyDescent="0.25">
      <c r="A8220">
        <v>8217</v>
      </c>
      <c r="C8220" s="110" t="str">
        <f t="shared" si="128"/>
        <v/>
      </c>
    </row>
    <row r="8221" spans="1:3" x14ac:dyDescent="0.25">
      <c r="A8221">
        <v>8218</v>
      </c>
      <c r="C8221" s="110" t="str">
        <f t="shared" si="128"/>
        <v/>
      </c>
    </row>
    <row r="8222" spans="1:3" x14ac:dyDescent="0.25">
      <c r="A8222">
        <v>8219</v>
      </c>
      <c r="C8222" s="110" t="str">
        <f t="shared" si="128"/>
        <v/>
      </c>
    </row>
    <row r="8223" spans="1:3" x14ac:dyDescent="0.25">
      <c r="A8223">
        <v>8220</v>
      </c>
      <c r="C8223" s="110" t="str">
        <f t="shared" si="128"/>
        <v/>
      </c>
    </row>
    <row r="8224" spans="1:3" x14ac:dyDescent="0.25">
      <c r="A8224">
        <v>8221</v>
      </c>
      <c r="C8224" s="110" t="str">
        <f t="shared" si="128"/>
        <v/>
      </c>
    </row>
    <row r="8225" spans="1:3" x14ac:dyDescent="0.25">
      <c r="A8225">
        <v>8222</v>
      </c>
      <c r="C8225" s="110" t="str">
        <f t="shared" si="128"/>
        <v/>
      </c>
    </row>
    <row r="8226" spans="1:3" x14ac:dyDescent="0.25">
      <c r="A8226">
        <v>8223</v>
      </c>
      <c r="C8226" s="110" t="str">
        <f t="shared" si="128"/>
        <v/>
      </c>
    </row>
    <row r="8227" spans="1:3" x14ac:dyDescent="0.25">
      <c r="A8227">
        <v>8224</v>
      </c>
      <c r="C8227" s="110" t="str">
        <f t="shared" si="128"/>
        <v/>
      </c>
    </row>
    <row r="8228" spans="1:3" x14ac:dyDescent="0.25">
      <c r="A8228">
        <v>8225</v>
      </c>
      <c r="C8228" s="110" t="str">
        <f t="shared" si="128"/>
        <v/>
      </c>
    </row>
    <row r="8229" spans="1:3" x14ac:dyDescent="0.25">
      <c r="A8229">
        <v>8226</v>
      </c>
      <c r="C8229" s="110" t="str">
        <f t="shared" si="128"/>
        <v/>
      </c>
    </row>
    <row r="8230" spans="1:3" x14ac:dyDescent="0.25">
      <c r="A8230">
        <v>8227</v>
      </c>
      <c r="C8230" s="110" t="str">
        <f t="shared" si="128"/>
        <v/>
      </c>
    </row>
    <row r="8231" spans="1:3" x14ac:dyDescent="0.25">
      <c r="A8231">
        <v>8228</v>
      </c>
      <c r="C8231" s="110" t="str">
        <f t="shared" si="128"/>
        <v/>
      </c>
    </row>
    <row r="8232" spans="1:3" x14ac:dyDescent="0.25">
      <c r="A8232">
        <v>8229</v>
      </c>
      <c r="C8232" s="110" t="str">
        <f t="shared" si="128"/>
        <v/>
      </c>
    </row>
    <row r="8233" spans="1:3" x14ac:dyDescent="0.25">
      <c r="A8233">
        <v>8230</v>
      </c>
      <c r="C8233" s="110" t="str">
        <f t="shared" si="128"/>
        <v/>
      </c>
    </row>
    <row r="8234" spans="1:3" x14ac:dyDescent="0.25">
      <c r="A8234">
        <v>8231</v>
      </c>
      <c r="C8234" s="110" t="str">
        <f t="shared" si="128"/>
        <v/>
      </c>
    </row>
    <row r="8235" spans="1:3" x14ac:dyDescent="0.25">
      <c r="A8235">
        <v>8232</v>
      </c>
      <c r="C8235" s="110" t="str">
        <f t="shared" si="128"/>
        <v/>
      </c>
    </row>
    <row r="8236" spans="1:3" x14ac:dyDescent="0.25">
      <c r="A8236">
        <v>8233</v>
      </c>
      <c r="C8236" s="110" t="str">
        <f t="shared" si="128"/>
        <v/>
      </c>
    </row>
    <row r="8237" spans="1:3" x14ac:dyDescent="0.25">
      <c r="A8237">
        <v>8234</v>
      </c>
      <c r="C8237" s="110" t="str">
        <f t="shared" si="128"/>
        <v/>
      </c>
    </row>
    <row r="8238" spans="1:3" x14ac:dyDescent="0.25">
      <c r="A8238">
        <v>8235</v>
      </c>
      <c r="C8238" s="110" t="str">
        <f t="shared" si="128"/>
        <v/>
      </c>
    </row>
    <row r="8239" spans="1:3" x14ac:dyDescent="0.25">
      <c r="A8239">
        <v>8236</v>
      </c>
      <c r="C8239" s="110" t="str">
        <f t="shared" si="128"/>
        <v/>
      </c>
    </row>
    <row r="8240" spans="1:3" x14ac:dyDescent="0.25">
      <c r="A8240">
        <v>8237</v>
      </c>
      <c r="C8240" s="110" t="str">
        <f t="shared" si="128"/>
        <v/>
      </c>
    </row>
    <row r="8241" spans="1:3" x14ac:dyDescent="0.25">
      <c r="A8241">
        <v>8238</v>
      </c>
      <c r="C8241" s="110" t="str">
        <f t="shared" si="128"/>
        <v/>
      </c>
    </row>
    <row r="8242" spans="1:3" x14ac:dyDescent="0.25">
      <c r="A8242">
        <v>8239</v>
      </c>
      <c r="C8242" s="110" t="str">
        <f t="shared" si="128"/>
        <v/>
      </c>
    </row>
    <row r="8243" spans="1:3" x14ac:dyDescent="0.25">
      <c r="A8243">
        <v>8240</v>
      </c>
      <c r="C8243" s="110" t="str">
        <f t="shared" si="128"/>
        <v/>
      </c>
    </row>
    <row r="8244" spans="1:3" x14ac:dyDescent="0.25">
      <c r="A8244">
        <v>8241</v>
      </c>
      <c r="C8244" s="110" t="str">
        <f t="shared" si="128"/>
        <v/>
      </c>
    </row>
    <row r="8245" spans="1:3" x14ac:dyDescent="0.25">
      <c r="A8245">
        <v>8242</v>
      </c>
      <c r="C8245" s="110" t="str">
        <f t="shared" si="128"/>
        <v/>
      </c>
    </row>
    <row r="8246" spans="1:3" x14ac:dyDescent="0.25">
      <c r="A8246">
        <v>8243</v>
      </c>
      <c r="C8246" s="110" t="str">
        <f t="shared" si="128"/>
        <v/>
      </c>
    </row>
    <row r="8247" spans="1:3" x14ac:dyDescent="0.25">
      <c r="A8247">
        <v>8244</v>
      </c>
      <c r="C8247" s="110" t="str">
        <f t="shared" si="128"/>
        <v/>
      </c>
    </row>
    <row r="8248" spans="1:3" x14ac:dyDescent="0.25">
      <c r="A8248">
        <v>8245</v>
      </c>
      <c r="C8248" s="110" t="str">
        <f t="shared" si="128"/>
        <v/>
      </c>
    </row>
    <row r="8249" spans="1:3" x14ac:dyDescent="0.25">
      <c r="A8249">
        <v>8246</v>
      </c>
      <c r="C8249" s="110" t="str">
        <f t="shared" si="128"/>
        <v/>
      </c>
    </row>
    <row r="8250" spans="1:3" x14ac:dyDescent="0.25">
      <c r="A8250">
        <v>8247</v>
      </c>
      <c r="C8250" s="110" t="str">
        <f t="shared" si="128"/>
        <v/>
      </c>
    </row>
    <row r="8251" spans="1:3" x14ac:dyDescent="0.25">
      <c r="A8251">
        <v>8248</v>
      </c>
      <c r="C8251" s="110" t="str">
        <f t="shared" si="128"/>
        <v/>
      </c>
    </row>
    <row r="8252" spans="1:3" x14ac:dyDescent="0.25">
      <c r="A8252">
        <v>8249</v>
      </c>
      <c r="C8252" s="110" t="str">
        <f t="shared" si="128"/>
        <v/>
      </c>
    </row>
    <row r="8253" spans="1:3" x14ac:dyDescent="0.25">
      <c r="A8253">
        <v>8250</v>
      </c>
      <c r="C8253" s="110" t="str">
        <f t="shared" si="128"/>
        <v/>
      </c>
    </row>
    <row r="8254" spans="1:3" x14ac:dyDescent="0.25">
      <c r="A8254">
        <v>8251</v>
      </c>
      <c r="C8254" s="110" t="str">
        <f t="shared" si="128"/>
        <v/>
      </c>
    </row>
    <row r="8255" spans="1:3" x14ac:dyDescent="0.25">
      <c r="A8255">
        <v>8252</v>
      </c>
      <c r="C8255" s="110" t="str">
        <f t="shared" si="128"/>
        <v/>
      </c>
    </row>
    <row r="8256" spans="1:3" x14ac:dyDescent="0.25">
      <c r="A8256">
        <v>8253</v>
      </c>
      <c r="C8256" s="110" t="str">
        <f t="shared" si="128"/>
        <v/>
      </c>
    </row>
    <row r="8257" spans="1:3" x14ac:dyDescent="0.25">
      <c r="A8257">
        <v>8254</v>
      </c>
      <c r="C8257" s="110" t="str">
        <f t="shared" si="128"/>
        <v/>
      </c>
    </row>
    <row r="8258" spans="1:3" x14ac:dyDescent="0.25">
      <c r="A8258">
        <v>8255</v>
      </c>
      <c r="C8258" s="110" t="str">
        <f t="shared" si="128"/>
        <v/>
      </c>
    </row>
    <row r="8259" spans="1:3" x14ac:dyDescent="0.25">
      <c r="A8259">
        <v>8256</v>
      </c>
      <c r="C8259" s="110" t="str">
        <f t="shared" si="128"/>
        <v/>
      </c>
    </row>
    <row r="8260" spans="1:3" x14ac:dyDescent="0.25">
      <c r="A8260">
        <v>8257</v>
      </c>
      <c r="C8260" s="110" t="str">
        <f t="shared" ref="C8260:C8323" si="129">IF(B8260="","",B8260+15)</f>
        <v/>
      </c>
    </row>
    <row r="8261" spans="1:3" x14ac:dyDescent="0.25">
      <c r="A8261">
        <v>8258</v>
      </c>
      <c r="C8261" s="110" t="str">
        <f t="shared" si="129"/>
        <v/>
      </c>
    </row>
    <row r="8262" spans="1:3" x14ac:dyDescent="0.25">
      <c r="A8262">
        <v>8259</v>
      </c>
      <c r="C8262" s="110" t="str">
        <f t="shared" si="129"/>
        <v/>
      </c>
    </row>
    <row r="8263" spans="1:3" x14ac:dyDescent="0.25">
      <c r="A8263">
        <v>8260</v>
      </c>
      <c r="C8263" s="110" t="str">
        <f t="shared" si="129"/>
        <v/>
      </c>
    </row>
    <row r="8264" spans="1:3" x14ac:dyDescent="0.25">
      <c r="A8264">
        <v>8261</v>
      </c>
      <c r="C8264" s="110" t="str">
        <f t="shared" si="129"/>
        <v/>
      </c>
    </row>
    <row r="8265" spans="1:3" x14ac:dyDescent="0.25">
      <c r="A8265">
        <v>8262</v>
      </c>
      <c r="C8265" s="110" t="str">
        <f t="shared" si="129"/>
        <v/>
      </c>
    </row>
    <row r="8266" spans="1:3" x14ac:dyDescent="0.25">
      <c r="A8266">
        <v>8263</v>
      </c>
      <c r="C8266" s="110" t="str">
        <f t="shared" si="129"/>
        <v/>
      </c>
    </row>
    <row r="8267" spans="1:3" x14ac:dyDescent="0.25">
      <c r="A8267">
        <v>8264</v>
      </c>
      <c r="C8267" s="110" t="str">
        <f t="shared" si="129"/>
        <v/>
      </c>
    </row>
    <row r="8268" spans="1:3" x14ac:dyDescent="0.25">
      <c r="A8268">
        <v>8265</v>
      </c>
      <c r="C8268" s="110" t="str">
        <f t="shared" si="129"/>
        <v/>
      </c>
    </row>
    <row r="8269" spans="1:3" x14ac:dyDescent="0.25">
      <c r="A8269">
        <v>8266</v>
      </c>
      <c r="C8269" s="110" t="str">
        <f t="shared" si="129"/>
        <v/>
      </c>
    </row>
    <row r="8270" spans="1:3" x14ac:dyDescent="0.25">
      <c r="A8270">
        <v>8267</v>
      </c>
      <c r="C8270" s="110" t="str">
        <f t="shared" si="129"/>
        <v/>
      </c>
    </row>
    <row r="8271" spans="1:3" x14ac:dyDescent="0.25">
      <c r="A8271">
        <v>8268</v>
      </c>
      <c r="C8271" s="110" t="str">
        <f t="shared" si="129"/>
        <v/>
      </c>
    </row>
    <row r="8272" spans="1:3" x14ac:dyDescent="0.25">
      <c r="A8272">
        <v>8269</v>
      </c>
      <c r="C8272" s="110" t="str">
        <f t="shared" si="129"/>
        <v/>
      </c>
    </row>
    <row r="8273" spans="1:3" x14ac:dyDescent="0.25">
      <c r="A8273">
        <v>8270</v>
      </c>
      <c r="C8273" s="110" t="str">
        <f t="shared" si="129"/>
        <v/>
      </c>
    </row>
    <row r="8274" spans="1:3" x14ac:dyDescent="0.25">
      <c r="A8274">
        <v>8271</v>
      </c>
      <c r="C8274" s="110" t="str">
        <f t="shared" si="129"/>
        <v/>
      </c>
    </row>
    <row r="8275" spans="1:3" x14ac:dyDescent="0.25">
      <c r="A8275">
        <v>8272</v>
      </c>
      <c r="C8275" s="110" t="str">
        <f t="shared" si="129"/>
        <v/>
      </c>
    </row>
    <row r="8276" spans="1:3" x14ac:dyDescent="0.25">
      <c r="A8276">
        <v>8273</v>
      </c>
      <c r="C8276" s="110" t="str">
        <f t="shared" si="129"/>
        <v/>
      </c>
    </row>
    <row r="8277" spans="1:3" x14ac:dyDescent="0.25">
      <c r="A8277">
        <v>8274</v>
      </c>
      <c r="C8277" s="110" t="str">
        <f t="shared" si="129"/>
        <v/>
      </c>
    </row>
    <row r="8278" spans="1:3" x14ac:dyDescent="0.25">
      <c r="A8278">
        <v>8275</v>
      </c>
      <c r="C8278" s="110" t="str">
        <f t="shared" si="129"/>
        <v/>
      </c>
    </row>
    <row r="8279" spans="1:3" x14ac:dyDescent="0.25">
      <c r="A8279">
        <v>8276</v>
      </c>
      <c r="C8279" s="110" t="str">
        <f t="shared" si="129"/>
        <v/>
      </c>
    </row>
    <row r="8280" spans="1:3" x14ac:dyDescent="0.25">
      <c r="A8280">
        <v>8277</v>
      </c>
      <c r="C8280" s="110" t="str">
        <f t="shared" si="129"/>
        <v/>
      </c>
    </row>
    <row r="8281" spans="1:3" x14ac:dyDescent="0.25">
      <c r="A8281">
        <v>8278</v>
      </c>
      <c r="C8281" s="110" t="str">
        <f t="shared" si="129"/>
        <v/>
      </c>
    </row>
    <row r="8282" spans="1:3" x14ac:dyDescent="0.25">
      <c r="A8282">
        <v>8279</v>
      </c>
      <c r="C8282" s="110" t="str">
        <f t="shared" si="129"/>
        <v/>
      </c>
    </row>
    <row r="8283" spans="1:3" x14ac:dyDescent="0.25">
      <c r="A8283">
        <v>8280</v>
      </c>
      <c r="C8283" s="110" t="str">
        <f t="shared" si="129"/>
        <v/>
      </c>
    </row>
    <row r="8284" spans="1:3" x14ac:dyDescent="0.25">
      <c r="A8284">
        <v>8281</v>
      </c>
      <c r="C8284" s="110" t="str">
        <f t="shared" si="129"/>
        <v/>
      </c>
    </row>
    <row r="8285" spans="1:3" x14ac:dyDescent="0.25">
      <c r="A8285">
        <v>8282</v>
      </c>
      <c r="C8285" s="110" t="str">
        <f t="shared" si="129"/>
        <v/>
      </c>
    </row>
    <row r="8286" spans="1:3" x14ac:dyDescent="0.25">
      <c r="A8286">
        <v>8283</v>
      </c>
      <c r="C8286" s="110" t="str">
        <f t="shared" si="129"/>
        <v/>
      </c>
    </row>
    <row r="8287" spans="1:3" x14ac:dyDescent="0.25">
      <c r="A8287">
        <v>8284</v>
      </c>
      <c r="C8287" s="110" t="str">
        <f t="shared" si="129"/>
        <v/>
      </c>
    </row>
    <row r="8288" spans="1:3" x14ac:dyDescent="0.25">
      <c r="A8288">
        <v>8285</v>
      </c>
      <c r="C8288" s="110" t="str">
        <f t="shared" si="129"/>
        <v/>
      </c>
    </row>
    <row r="8289" spans="1:3" x14ac:dyDescent="0.25">
      <c r="A8289">
        <v>8286</v>
      </c>
      <c r="C8289" s="110" t="str">
        <f t="shared" si="129"/>
        <v/>
      </c>
    </row>
    <row r="8290" spans="1:3" x14ac:dyDescent="0.25">
      <c r="A8290">
        <v>8287</v>
      </c>
      <c r="C8290" s="110" t="str">
        <f t="shared" si="129"/>
        <v/>
      </c>
    </row>
    <row r="8291" spans="1:3" x14ac:dyDescent="0.25">
      <c r="A8291">
        <v>8288</v>
      </c>
      <c r="C8291" s="110" t="str">
        <f t="shared" si="129"/>
        <v/>
      </c>
    </row>
    <row r="8292" spans="1:3" x14ac:dyDescent="0.25">
      <c r="A8292">
        <v>8289</v>
      </c>
      <c r="C8292" s="110" t="str">
        <f t="shared" si="129"/>
        <v/>
      </c>
    </row>
    <row r="8293" spans="1:3" x14ac:dyDescent="0.25">
      <c r="A8293">
        <v>8290</v>
      </c>
      <c r="C8293" s="110" t="str">
        <f t="shared" si="129"/>
        <v/>
      </c>
    </row>
    <row r="8294" spans="1:3" x14ac:dyDescent="0.25">
      <c r="A8294">
        <v>8291</v>
      </c>
      <c r="C8294" s="110" t="str">
        <f t="shared" si="129"/>
        <v/>
      </c>
    </row>
    <row r="8295" spans="1:3" x14ac:dyDescent="0.25">
      <c r="A8295">
        <v>8292</v>
      </c>
      <c r="C8295" s="110" t="str">
        <f t="shared" si="129"/>
        <v/>
      </c>
    </row>
    <row r="8296" spans="1:3" x14ac:dyDescent="0.25">
      <c r="A8296">
        <v>8293</v>
      </c>
      <c r="C8296" s="110" t="str">
        <f t="shared" si="129"/>
        <v/>
      </c>
    </row>
    <row r="8297" spans="1:3" x14ac:dyDescent="0.25">
      <c r="A8297">
        <v>8294</v>
      </c>
      <c r="C8297" s="110" t="str">
        <f t="shared" si="129"/>
        <v/>
      </c>
    </row>
    <row r="8298" spans="1:3" x14ac:dyDescent="0.25">
      <c r="A8298">
        <v>8295</v>
      </c>
      <c r="C8298" s="110" t="str">
        <f t="shared" si="129"/>
        <v/>
      </c>
    </row>
    <row r="8299" spans="1:3" x14ac:dyDescent="0.25">
      <c r="A8299">
        <v>8296</v>
      </c>
      <c r="C8299" s="110" t="str">
        <f t="shared" si="129"/>
        <v/>
      </c>
    </row>
    <row r="8300" spans="1:3" x14ac:dyDescent="0.25">
      <c r="A8300">
        <v>8297</v>
      </c>
      <c r="C8300" s="110" t="str">
        <f t="shared" si="129"/>
        <v/>
      </c>
    </row>
    <row r="8301" spans="1:3" x14ac:dyDescent="0.25">
      <c r="A8301">
        <v>8298</v>
      </c>
      <c r="C8301" s="110" t="str">
        <f t="shared" si="129"/>
        <v/>
      </c>
    </row>
    <row r="8302" spans="1:3" x14ac:dyDescent="0.25">
      <c r="A8302">
        <v>8299</v>
      </c>
      <c r="C8302" s="110" t="str">
        <f t="shared" si="129"/>
        <v/>
      </c>
    </row>
    <row r="8303" spans="1:3" x14ac:dyDescent="0.25">
      <c r="A8303">
        <v>8300</v>
      </c>
      <c r="C8303" s="110" t="str">
        <f t="shared" si="129"/>
        <v/>
      </c>
    </row>
    <row r="8304" spans="1:3" x14ac:dyDescent="0.25">
      <c r="A8304">
        <v>8301</v>
      </c>
      <c r="C8304" s="110" t="str">
        <f t="shared" si="129"/>
        <v/>
      </c>
    </row>
    <row r="8305" spans="1:3" x14ac:dyDescent="0.25">
      <c r="A8305">
        <v>8302</v>
      </c>
      <c r="C8305" s="110" t="str">
        <f t="shared" si="129"/>
        <v/>
      </c>
    </row>
    <row r="8306" spans="1:3" x14ac:dyDescent="0.25">
      <c r="A8306">
        <v>8303</v>
      </c>
      <c r="C8306" s="110" t="str">
        <f t="shared" si="129"/>
        <v/>
      </c>
    </row>
    <row r="8307" spans="1:3" x14ac:dyDescent="0.25">
      <c r="A8307">
        <v>8304</v>
      </c>
      <c r="C8307" s="110" t="str">
        <f t="shared" si="129"/>
        <v/>
      </c>
    </row>
    <row r="8308" spans="1:3" x14ac:dyDescent="0.25">
      <c r="A8308">
        <v>8305</v>
      </c>
      <c r="C8308" s="110" t="str">
        <f t="shared" si="129"/>
        <v/>
      </c>
    </row>
    <row r="8309" spans="1:3" x14ac:dyDescent="0.25">
      <c r="A8309">
        <v>8306</v>
      </c>
      <c r="C8309" s="110" t="str">
        <f t="shared" si="129"/>
        <v/>
      </c>
    </row>
    <row r="8310" spans="1:3" x14ac:dyDescent="0.25">
      <c r="A8310">
        <v>8307</v>
      </c>
      <c r="C8310" s="110" t="str">
        <f t="shared" si="129"/>
        <v/>
      </c>
    </row>
    <row r="8311" spans="1:3" x14ac:dyDescent="0.25">
      <c r="A8311">
        <v>8308</v>
      </c>
      <c r="C8311" s="110" t="str">
        <f t="shared" si="129"/>
        <v/>
      </c>
    </row>
    <row r="8312" spans="1:3" x14ac:dyDescent="0.25">
      <c r="A8312">
        <v>8309</v>
      </c>
      <c r="C8312" s="110" t="str">
        <f t="shared" si="129"/>
        <v/>
      </c>
    </row>
    <row r="8313" spans="1:3" x14ac:dyDescent="0.25">
      <c r="A8313">
        <v>8310</v>
      </c>
      <c r="C8313" s="110" t="str">
        <f t="shared" si="129"/>
        <v/>
      </c>
    </row>
    <row r="8314" spans="1:3" x14ac:dyDescent="0.25">
      <c r="A8314">
        <v>8311</v>
      </c>
      <c r="C8314" s="110" t="str">
        <f t="shared" si="129"/>
        <v/>
      </c>
    </row>
    <row r="8315" spans="1:3" x14ac:dyDescent="0.25">
      <c r="A8315">
        <v>8312</v>
      </c>
      <c r="C8315" s="110" t="str">
        <f t="shared" si="129"/>
        <v/>
      </c>
    </row>
    <row r="8316" spans="1:3" x14ac:dyDescent="0.25">
      <c r="A8316">
        <v>8313</v>
      </c>
      <c r="C8316" s="110" t="str">
        <f t="shared" si="129"/>
        <v/>
      </c>
    </row>
    <row r="8317" spans="1:3" x14ac:dyDescent="0.25">
      <c r="A8317">
        <v>8314</v>
      </c>
      <c r="C8317" s="110" t="str">
        <f t="shared" si="129"/>
        <v/>
      </c>
    </row>
    <row r="8318" spans="1:3" x14ac:dyDescent="0.25">
      <c r="A8318">
        <v>8315</v>
      </c>
      <c r="C8318" s="110" t="str">
        <f t="shared" si="129"/>
        <v/>
      </c>
    </row>
    <row r="8319" spans="1:3" x14ac:dyDescent="0.25">
      <c r="A8319">
        <v>8316</v>
      </c>
      <c r="C8319" s="110" t="str">
        <f t="shared" si="129"/>
        <v/>
      </c>
    </row>
    <row r="8320" spans="1:3" x14ac:dyDescent="0.25">
      <c r="A8320">
        <v>8317</v>
      </c>
      <c r="C8320" s="110" t="str">
        <f t="shared" si="129"/>
        <v/>
      </c>
    </row>
    <row r="8321" spans="1:3" x14ac:dyDescent="0.25">
      <c r="A8321">
        <v>8318</v>
      </c>
      <c r="C8321" s="110" t="str">
        <f t="shared" si="129"/>
        <v/>
      </c>
    </row>
    <row r="8322" spans="1:3" x14ac:dyDescent="0.25">
      <c r="A8322">
        <v>8319</v>
      </c>
      <c r="C8322" s="110" t="str">
        <f t="shared" si="129"/>
        <v/>
      </c>
    </row>
    <row r="8323" spans="1:3" x14ac:dyDescent="0.25">
      <c r="A8323">
        <v>8320</v>
      </c>
      <c r="C8323" s="110" t="str">
        <f t="shared" si="129"/>
        <v/>
      </c>
    </row>
    <row r="8324" spans="1:3" x14ac:dyDescent="0.25">
      <c r="A8324">
        <v>8321</v>
      </c>
      <c r="C8324" s="110" t="str">
        <f t="shared" ref="C8324:C8387" si="130">IF(B8324="","",B8324+15)</f>
        <v/>
      </c>
    </row>
    <row r="8325" spans="1:3" x14ac:dyDescent="0.25">
      <c r="A8325">
        <v>8322</v>
      </c>
      <c r="C8325" s="110" t="str">
        <f t="shared" si="130"/>
        <v/>
      </c>
    </row>
    <row r="8326" spans="1:3" x14ac:dyDescent="0.25">
      <c r="A8326">
        <v>8323</v>
      </c>
      <c r="C8326" s="110" t="str">
        <f t="shared" si="130"/>
        <v/>
      </c>
    </row>
    <row r="8327" spans="1:3" x14ac:dyDescent="0.25">
      <c r="A8327">
        <v>8324</v>
      </c>
      <c r="C8327" s="110" t="str">
        <f t="shared" si="130"/>
        <v/>
      </c>
    </row>
    <row r="8328" spans="1:3" x14ac:dyDescent="0.25">
      <c r="A8328">
        <v>8325</v>
      </c>
      <c r="C8328" s="110" t="str">
        <f t="shared" si="130"/>
        <v/>
      </c>
    </row>
    <row r="8329" spans="1:3" x14ac:dyDescent="0.25">
      <c r="A8329">
        <v>8326</v>
      </c>
      <c r="C8329" s="110" t="str">
        <f t="shared" si="130"/>
        <v/>
      </c>
    </row>
    <row r="8330" spans="1:3" x14ac:dyDescent="0.25">
      <c r="A8330">
        <v>8327</v>
      </c>
      <c r="C8330" s="110" t="str">
        <f t="shared" si="130"/>
        <v/>
      </c>
    </row>
    <row r="8331" spans="1:3" x14ac:dyDescent="0.25">
      <c r="A8331">
        <v>8328</v>
      </c>
      <c r="C8331" s="110" t="str">
        <f t="shared" si="130"/>
        <v/>
      </c>
    </row>
    <row r="8332" spans="1:3" x14ac:dyDescent="0.25">
      <c r="A8332">
        <v>8329</v>
      </c>
      <c r="C8332" s="110" t="str">
        <f t="shared" si="130"/>
        <v/>
      </c>
    </row>
    <row r="8333" spans="1:3" x14ac:dyDescent="0.25">
      <c r="A8333">
        <v>8330</v>
      </c>
      <c r="C8333" s="110" t="str">
        <f t="shared" si="130"/>
        <v/>
      </c>
    </row>
    <row r="8334" spans="1:3" x14ac:dyDescent="0.25">
      <c r="A8334">
        <v>8331</v>
      </c>
      <c r="C8334" s="110" t="str">
        <f t="shared" si="130"/>
        <v/>
      </c>
    </row>
    <row r="8335" spans="1:3" x14ac:dyDescent="0.25">
      <c r="A8335">
        <v>8332</v>
      </c>
      <c r="C8335" s="110" t="str">
        <f t="shared" si="130"/>
        <v/>
      </c>
    </row>
    <row r="8336" spans="1:3" x14ac:dyDescent="0.25">
      <c r="A8336">
        <v>8333</v>
      </c>
      <c r="C8336" s="110" t="str">
        <f t="shared" si="130"/>
        <v/>
      </c>
    </row>
    <row r="8337" spans="1:3" x14ac:dyDescent="0.25">
      <c r="A8337">
        <v>8334</v>
      </c>
      <c r="C8337" s="110" t="str">
        <f t="shared" si="130"/>
        <v/>
      </c>
    </row>
    <row r="8338" spans="1:3" x14ac:dyDescent="0.25">
      <c r="A8338">
        <v>8335</v>
      </c>
      <c r="C8338" s="110" t="str">
        <f t="shared" si="130"/>
        <v/>
      </c>
    </row>
    <row r="8339" spans="1:3" x14ac:dyDescent="0.25">
      <c r="A8339">
        <v>8336</v>
      </c>
      <c r="C8339" s="110" t="str">
        <f t="shared" si="130"/>
        <v/>
      </c>
    </row>
    <row r="8340" spans="1:3" x14ac:dyDescent="0.25">
      <c r="A8340">
        <v>8337</v>
      </c>
      <c r="C8340" s="110" t="str">
        <f t="shared" si="130"/>
        <v/>
      </c>
    </row>
    <row r="8341" spans="1:3" x14ac:dyDescent="0.25">
      <c r="A8341">
        <v>8338</v>
      </c>
      <c r="C8341" s="110" t="str">
        <f t="shared" si="130"/>
        <v/>
      </c>
    </row>
    <row r="8342" spans="1:3" x14ac:dyDescent="0.25">
      <c r="A8342">
        <v>8339</v>
      </c>
      <c r="C8342" s="110" t="str">
        <f t="shared" si="130"/>
        <v/>
      </c>
    </row>
    <row r="8343" spans="1:3" x14ac:dyDescent="0.25">
      <c r="A8343">
        <v>8340</v>
      </c>
      <c r="C8343" s="110" t="str">
        <f t="shared" si="130"/>
        <v/>
      </c>
    </row>
    <row r="8344" spans="1:3" x14ac:dyDescent="0.25">
      <c r="A8344">
        <v>8341</v>
      </c>
      <c r="C8344" s="110" t="str">
        <f t="shared" si="130"/>
        <v/>
      </c>
    </row>
    <row r="8345" spans="1:3" x14ac:dyDescent="0.25">
      <c r="A8345">
        <v>8342</v>
      </c>
      <c r="C8345" s="110" t="str">
        <f t="shared" si="130"/>
        <v/>
      </c>
    </row>
    <row r="8346" spans="1:3" x14ac:dyDescent="0.25">
      <c r="A8346">
        <v>8343</v>
      </c>
      <c r="C8346" s="110" t="str">
        <f t="shared" si="130"/>
        <v/>
      </c>
    </row>
    <row r="8347" spans="1:3" x14ac:dyDescent="0.25">
      <c r="A8347">
        <v>8344</v>
      </c>
      <c r="C8347" s="110" t="str">
        <f t="shared" si="130"/>
        <v/>
      </c>
    </row>
    <row r="8348" spans="1:3" x14ac:dyDescent="0.25">
      <c r="A8348">
        <v>8345</v>
      </c>
      <c r="C8348" s="110" t="str">
        <f t="shared" si="130"/>
        <v/>
      </c>
    </row>
    <row r="8349" spans="1:3" x14ac:dyDescent="0.25">
      <c r="A8349">
        <v>8346</v>
      </c>
      <c r="C8349" s="110" t="str">
        <f t="shared" si="130"/>
        <v/>
      </c>
    </row>
    <row r="8350" spans="1:3" x14ac:dyDescent="0.25">
      <c r="A8350">
        <v>8347</v>
      </c>
      <c r="C8350" s="110" t="str">
        <f t="shared" si="130"/>
        <v/>
      </c>
    </row>
    <row r="8351" spans="1:3" x14ac:dyDescent="0.25">
      <c r="A8351">
        <v>8348</v>
      </c>
      <c r="C8351" s="110" t="str">
        <f t="shared" si="130"/>
        <v/>
      </c>
    </row>
    <row r="8352" spans="1:3" x14ac:dyDescent="0.25">
      <c r="A8352">
        <v>8349</v>
      </c>
      <c r="C8352" s="110" t="str">
        <f t="shared" si="130"/>
        <v/>
      </c>
    </row>
    <row r="8353" spans="1:3" x14ac:dyDescent="0.25">
      <c r="A8353">
        <v>8350</v>
      </c>
      <c r="C8353" s="110" t="str">
        <f t="shared" si="130"/>
        <v/>
      </c>
    </row>
    <row r="8354" spans="1:3" x14ac:dyDescent="0.25">
      <c r="A8354">
        <v>8351</v>
      </c>
      <c r="C8354" s="110" t="str">
        <f t="shared" si="130"/>
        <v/>
      </c>
    </row>
    <row r="8355" spans="1:3" x14ac:dyDescent="0.25">
      <c r="A8355">
        <v>8352</v>
      </c>
      <c r="C8355" s="110" t="str">
        <f t="shared" si="130"/>
        <v/>
      </c>
    </row>
    <row r="8356" spans="1:3" x14ac:dyDescent="0.25">
      <c r="A8356">
        <v>8353</v>
      </c>
      <c r="C8356" s="110" t="str">
        <f t="shared" si="130"/>
        <v/>
      </c>
    </row>
    <row r="8357" spans="1:3" x14ac:dyDescent="0.25">
      <c r="A8357">
        <v>8354</v>
      </c>
      <c r="C8357" s="110" t="str">
        <f t="shared" si="130"/>
        <v/>
      </c>
    </row>
    <row r="8358" spans="1:3" x14ac:dyDescent="0.25">
      <c r="A8358">
        <v>8355</v>
      </c>
      <c r="C8358" s="110" t="str">
        <f t="shared" si="130"/>
        <v/>
      </c>
    </row>
    <row r="8359" spans="1:3" x14ac:dyDescent="0.25">
      <c r="A8359">
        <v>8356</v>
      </c>
      <c r="C8359" s="110" t="str">
        <f t="shared" si="130"/>
        <v/>
      </c>
    </row>
    <row r="8360" spans="1:3" x14ac:dyDescent="0.25">
      <c r="A8360">
        <v>8357</v>
      </c>
      <c r="C8360" s="110" t="str">
        <f t="shared" si="130"/>
        <v/>
      </c>
    </row>
    <row r="8361" spans="1:3" x14ac:dyDescent="0.25">
      <c r="A8361">
        <v>8358</v>
      </c>
      <c r="C8361" s="110" t="str">
        <f t="shared" si="130"/>
        <v/>
      </c>
    </row>
    <row r="8362" spans="1:3" x14ac:dyDescent="0.25">
      <c r="A8362">
        <v>8359</v>
      </c>
      <c r="C8362" s="110" t="str">
        <f t="shared" si="130"/>
        <v/>
      </c>
    </row>
    <row r="8363" spans="1:3" x14ac:dyDescent="0.25">
      <c r="A8363">
        <v>8360</v>
      </c>
      <c r="C8363" s="110" t="str">
        <f t="shared" si="130"/>
        <v/>
      </c>
    </row>
    <row r="8364" spans="1:3" x14ac:dyDescent="0.25">
      <c r="A8364">
        <v>8361</v>
      </c>
      <c r="C8364" s="110" t="str">
        <f t="shared" si="130"/>
        <v/>
      </c>
    </row>
    <row r="8365" spans="1:3" x14ac:dyDescent="0.25">
      <c r="A8365">
        <v>8362</v>
      </c>
      <c r="C8365" s="110" t="str">
        <f t="shared" si="130"/>
        <v/>
      </c>
    </row>
    <row r="8366" spans="1:3" x14ac:dyDescent="0.25">
      <c r="A8366">
        <v>8363</v>
      </c>
      <c r="C8366" s="110" t="str">
        <f t="shared" si="130"/>
        <v/>
      </c>
    </row>
    <row r="8367" spans="1:3" x14ac:dyDescent="0.25">
      <c r="A8367">
        <v>8364</v>
      </c>
      <c r="C8367" s="110" t="str">
        <f t="shared" si="130"/>
        <v/>
      </c>
    </row>
    <row r="8368" spans="1:3" x14ac:dyDescent="0.25">
      <c r="A8368">
        <v>8365</v>
      </c>
      <c r="C8368" s="110" t="str">
        <f t="shared" si="130"/>
        <v/>
      </c>
    </row>
    <row r="8369" spans="1:3" x14ac:dyDescent="0.25">
      <c r="A8369">
        <v>8366</v>
      </c>
      <c r="C8369" s="110" t="str">
        <f t="shared" si="130"/>
        <v/>
      </c>
    </row>
    <row r="8370" spans="1:3" x14ac:dyDescent="0.25">
      <c r="A8370">
        <v>8367</v>
      </c>
      <c r="C8370" s="110" t="str">
        <f t="shared" si="130"/>
        <v/>
      </c>
    </row>
    <row r="8371" spans="1:3" x14ac:dyDescent="0.25">
      <c r="A8371">
        <v>8368</v>
      </c>
      <c r="C8371" s="110" t="str">
        <f t="shared" si="130"/>
        <v/>
      </c>
    </row>
    <row r="8372" spans="1:3" x14ac:dyDescent="0.25">
      <c r="A8372">
        <v>8369</v>
      </c>
      <c r="C8372" s="110" t="str">
        <f t="shared" si="130"/>
        <v/>
      </c>
    </row>
    <row r="8373" spans="1:3" x14ac:dyDescent="0.25">
      <c r="A8373">
        <v>8370</v>
      </c>
      <c r="C8373" s="110" t="str">
        <f t="shared" si="130"/>
        <v/>
      </c>
    </row>
    <row r="8374" spans="1:3" x14ac:dyDescent="0.25">
      <c r="A8374">
        <v>8371</v>
      </c>
      <c r="C8374" s="110" t="str">
        <f t="shared" si="130"/>
        <v/>
      </c>
    </row>
    <row r="8375" spans="1:3" x14ac:dyDescent="0.25">
      <c r="A8375">
        <v>8372</v>
      </c>
      <c r="C8375" s="110" t="str">
        <f t="shared" si="130"/>
        <v/>
      </c>
    </row>
    <row r="8376" spans="1:3" x14ac:dyDescent="0.25">
      <c r="A8376">
        <v>8373</v>
      </c>
      <c r="C8376" s="110" t="str">
        <f t="shared" si="130"/>
        <v/>
      </c>
    </row>
    <row r="8377" spans="1:3" x14ac:dyDescent="0.25">
      <c r="A8377">
        <v>8374</v>
      </c>
      <c r="C8377" s="110" t="str">
        <f t="shared" si="130"/>
        <v/>
      </c>
    </row>
    <row r="8378" spans="1:3" x14ac:dyDescent="0.25">
      <c r="A8378">
        <v>8375</v>
      </c>
      <c r="C8378" s="110" t="str">
        <f t="shared" si="130"/>
        <v/>
      </c>
    </row>
    <row r="8379" spans="1:3" x14ac:dyDescent="0.25">
      <c r="A8379">
        <v>8376</v>
      </c>
      <c r="C8379" s="110" t="str">
        <f t="shared" si="130"/>
        <v/>
      </c>
    </row>
    <row r="8380" spans="1:3" x14ac:dyDescent="0.25">
      <c r="A8380">
        <v>8377</v>
      </c>
      <c r="C8380" s="110" t="str">
        <f t="shared" si="130"/>
        <v/>
      </c>
    </row>
    <row r="8381" spans="1:3" x14ac:dyDescent="0.25">
      <c r="A8381">
        <v>8378</v>
      </c>
      <c r="C8381" s="110" t="str">
        <f t="shared" si="130"/>
        <v/>
      </c>
    </row>
    <row r="8382" spans="1:3" x14ac:dyDescent="0.25">
      <c r="A8382">
        <v>8379</v>
      </c>
      <c r="C8382" s="110" t="str">
        <f t="shared" si="130"/>
        <v/>
      </c>
    </row>
    <row r="8383" spans="1:3" x14ac:dyDescent="0.25">
      <c r="A8383">
        <v>8380</v>
      </c>
      <c r="C8383" s="110" t="str">
        <f t="shared" si="130"/>
        <v/>
      </c>
    </row>
    <row r="8384" spans="1:3" x14ac:dyDescent="0.25">
      <c r="A8384">
        <v>8381</v>
      </c>
      <c r="C8384" s="110" t="str">
        <f t="shared" si="130"/>
        <v/>
      </c>
    </row>
    <row r="8385" spans="1:3" x14ac:dyDescent="0.25">
      <c r="A8385">
        <v>8382</v>
      </c>
      <c r="C8385" s="110" t="str">
        <f t="shared" si="130"/>
        <v/>
      </c>
    </row>
    <row r="8386" spans="1:3" x14ac:dyDescent="0.25">
      <c r="A8386">
        <v>8383</v>
      </c>
      <c r="C8386" s="110" t="str">
        <f t="shared" si="130"/>
        <v/>
      </c>
    </row>
    <row r="8387" spans="1:3" x14ac:dyDescent="0.25">
      <c r="A8387">
        <v>8384</v>
      </c>
      <c r="C8387" s="110" t="str">
        <f t="shared" si="130"/>
        <v/>
      </c>
    </row>
    <row r="8388" spans="1:3" x14ac:dyDescent="0.25">
      <c r="A8388">
        <v>8385</v>
      </c>
      <c r="C8388" s="110" t="str">
        <f t="shared" ref="C8388:C8451" si="131">IF(B8388="","",B8388+15)</f>
        <v/>
      </c>
    </row>
    <row r="8389" spans="1:3" x14ac:dyDescent="0.25">
      <c r="A8389">
        <v>8386</v>
      </c>
      <c r="C8389" s="110" t="str">
        <f t="shared" si="131"/>
        <v/>
      </c>
    </row>
    <row r="8390" spans="1:3" x14ac:dyDescent="0.25">
      <c r="A8390">
        <v>8387</v>
      </c>
      <c r="C8390" s="110" t="str">
        <f t="shared" si="131"/>
        <v/>
      </c>
    </row>
    <row r="8391" spans="1:3" x14ac:dyDescent="0.25">
      <c r="A8391">
        <v>8388</v>
      </c>
      <c r="C8391" s="110" t="str">
        <f t="shared" si="131"/>
        <v/>
      </c>
    </row>
    <row r="8392" spans="1:3" x14ac:dyDescent="0.25">
      <c r="A8392">
        <v>8389</v>
      </c>
      <c r="C8392" s="110" t="str">
        <f t="shared" si="131"/>
        <v/>
      </c>
    </row>
    <row r="8393" spans="1:3" x14ac:dyDescent="0.25">
      <c r="A8393">
        <v>8390</v>
      </c>
      <c r="C8393" s="110" t="str">
        <f t="shared" si="131"/>
        <v/>
      </c>
    </row>
    <row r="8394" spans="1:3" x14ac:dyDescent="0.25">
      <c r="A8394">
        <v>8391</v>
      </c>
      <c r="C8394" s="110" t="str">
        <f t="shared" si="131"/>
        <v/>
      </c>
    </row>
    <row r="8395" spans="1:3" x14ac:dyDescent="0.25">
      <c r="A8395">
        <v>8392</v>
      </c>
      <c r="C8395" s="110" t="str">
        <f t="shared" si="131"/>
        <v/>
      </c>
    </row>
    <row r="8396" spans="1:3" x14ac:dyDescent="0.25">
      <c r="A8396">
        <v>8393</v>
      </c>
      <c r="C8396" s="110" t="str">
        <f t="shared" si="131"/>
        <v/>
      </c>
    </row>
    <row r="8397" spans="1:3" x14ac:dyDescent="0.25">
      <c r="A8397">
        <v>8394</v>
      </c>
      <c r="C8397" s="110" t="str">
        <f t="shared" si="131"/>
        <v/>
      </c>
    </row>
    <row r="8398" spans="1:3" x14ac:dyDescent="0.25">
      <c r="A8398">
        <v>8395</v>
      </c>
      <c r="C8398" s="110" t="str">
        <f t="shared" si="131"/>
        <v/>
      </c>
    </row>
    <row r="8399" spans="1:3" x14ac:dyDescent="0.25">
      <c r="A8399">
        <v>8396</v>
      </c>
      <c r="C8399" s="110" t="str">
        <f t="shared" si="131"/>
        <v/>
      </c>
    </row>
    <row r="8400" spans="1:3" x14ac:dyDescent="0.25">
      <c r="A8400">
        <v>8397</v>
      </c>
      <c r="C8400" s="110" t="str">
        <f t="shared" si="131"/>
        <v/>
      </c>
    </row>
    <row r="8401" spans="1:3" x14ac:dyDescent="0.25">
      <c r="A8401">
        <v>8398</v>
      </c>
      <c r="C8401" s="110" t="str">
        <f t="shared" si="131"/>
        <v/>
      </c>
    </row>
    <row r="8402" spans="1:3" x14ac:dyDescent="0.25">
      <c r="A8402">
        <v>8399</v>
      </c>
      <c r="C8402" s="110" t="str">
        <f t="shared" si="131"/>
        <v/>
      </c>
    </row>
    <row r="8403" spans="1:3" x14ac:dyDescent="0.25">
      <c r="A8403">
        <v>8400</v>
      </c>
      <c r="C8403" s="110" t="str">
        <f t="shared" si="131"/>
        <v/>
      </c>
    </row>
    <row r="8404" spans="1:3" x14ac:dyDescent="0.25">
      <c r="A8404">
        <v>8401</v>
      </c>
      <c r="C8404" s="110" t="str">
        <f t="shared" si="131"/>
        <v/>
      </c>
    </row>
    <row r="8405" spans="1:3" x14ac:dyDescent="0.25">
      <c r="A8405">
        <v>8402</v>
      </c>
      <c r="C8405" s="110" t="str">
        <f t="shared" si="131"/>
        <v/>
      </c>
    </row>
    <row r="8406" spans="1:3" x14ac:dyDescent="0.25">
      <c r="A8406">
        <v>8403</v>
      </c>
      <c r="C8406" s="110" t="str">
        <f t="shared" si="131"/>
        <v/>
      </c>
    </row>
    <row r="8407" spans="1:3" x14ac:dyDescent="0.25">
      <c r="A8407">
        <v>8404</v>
      </c>
      <c r="C8407" s="110" t="str">
        <f t="shared" si="131"/>
        <v/>
      </c>
    </row>
    <row r="8408" spans="1:3" x14ac:dyDescent="0.25">
      <c r="A8408">
        <v>8405</v>
      </c>
      <c r="C8408" s="110" t="str">
        <f t="shared" si="131"/>
        <v/>
      </c>
    </row>
    <row r="8409" spans="1:3" x14ac:dyDescent="0.25">
      <c r="A8409">
        <v>8406</v>
      </c>
      <c r="C8409" s="110" t="str">
        <f t="shared" si="131"/>
        <v/>
      </c>
    </row>
    <row r="8410" spans="1:3" x14ac:dyDescent="0.25">
      <c r="A8410">
        <v>8407</v>
      </c>
      <c r="C8410" s="110" t="str">
        <f t="shared" si="131"/>
        <v/>
      </c>
    </row>
    <row r="8411" spans="1:3" x14ac:dyDescent="0.25">
      <c r="A8411">
        <v>8408</v>
      </c>
      <c r="C8411" s="110" t="str">
        <f t="shared" si="131"/>
        <v/>
      </c>
    </row>
    <row r="8412" spans="1:3" x14ac:dyDescent="0.25">
      <c r="A8412">
        <v>8409</v>
      </c>
      <c r="C8412" s="110" t="str">
        <f t="shared" si="131"/>
        <v/>
      </c>
    </row>
    <row r="8413" spans="1:3" x14ac:dyDescent="0.25">
      <c r="A8413">
        <v>8410</v>
      </c>
      <c r="C8413" s="110" t="str">
        <f t="shared" si="131"/>
        <v/>
      </c>
    </row>
    <row r="8414" spans="1:3" x14ac:dyDescent="0.25">
      <c r="A8414">
        <v>8411</v>
      </c>
      <c r="C8414" s="110" t="str">
        <f t="shared" si="131"/>
        <v/>
      </c>
    </row>
    <row r="8415" spans="1:3" x14ac:dyDescent="0.25">
      <c r="A8415">
        <v>8412</v>
      </c>
      <c r="C8415" s="110" t="str">
        <f t="shared" si="131"/>
        <v/>
      </c>
    </row>
    <row r="8416" spans="1:3" x14ac:dyDescent="0.25">
      <c r="A8416">
        <v>8413</v>
      </c>
      <c r="C8416" s="110" t="str">
        <f t="shared" si="131"/>
        <v/>
      </c>
    </row>
    <row r="8417" spans="1:3" x14ac:dyDescent="0.25">
      <c r="A8417">
        <v>8414</v>
      </c>
      <c r="C8417" s="110" t="str">
        <f t="shared" si="131"/>
        <v/>
      </c>
    </row>
    <row r="8418" spans="1:3" x14ac:dyDescent="0.25">
      <c r="A8418">
        <v>8415</v>
      </c>
      <c r="C8418" s="110" t="str">
        <f t="shared" si="131"/>
        <v/>
      </c>
    </row>
    <row r="8419" spans="1:3" x14ac:dyDescent="0.25">
      <c r="A8419">
        <v>8416</v>
      </c>
      <c r="C8419" s="110" t="str">
        <f t="shared" si="131"/>
        <v/>
      </c>
    </row>
    <row r="8420" spans="1:3" x14ac:dyDescent="0.25">
      <c r="A8420">
        <v>8417</v>
      </c>
      <c r="C8420" s="110" t="str">
        <f t="shared" si="131"/>
        <v/>
      </c>
    </row>
    <row r="8421" spans="1:3" x14ac:dyDescent="0.25">
      <c r="A8421">
        <v>8418</v>
      </c>
      <c r="C8421" s="110" t="str">
        <f t="shared" si="131"/>
        <v/>
      </c>
    </row>
    <row r="8422" spans="1:3" x14ac:dyDescent="0.25">
      <c r="A8422">
        <v>8419</v>
      </c>
      <c r="C8422" s="110" t="str">
        <f t="shared" si="131"/>
        <v/>
      </c>
    </row>
    <row r="8423" spans="1:3" x14ac:dyDescent="0.25">
      <c r="A8423">
        <v>8420</v>
      </c>
      <c r="C8423" s="110" t="str">
        <f t="shared" si="131"/>
        <v/>
      </c>
    </row>
    <row r="8424" spans="1:3" x14ac:dyDescent="0.25">
      <c r="A8424">
        <v>8421</v>
      </c>
      <c r="C8424" s="110" t="str">
        <f t="shared" si="131"/>
        <v/>
      </c>
    </row>
    <row r="8425" spans="1:3" x14ac:dyDescent="0.25">
      <c r="A8425">
        <v>8422</v>
      </c>
      <c r="C8425" s="110" t="str">
        <f t="shared" si="131"/>
        <v/>
      </c>
    </row>
    <row r="8426" spans="1:3" x14ac:dyDescent="0.25">
      <c r="A8426">
        <v>8423</v>
      </c>
      <c r="C8426" s="110" t="str">
        <f t="shared" si="131"/>
        <v/>
      </c>
    </row>
    <row r="8427" spans="1:3" x14ac:dyDescent="0.25">
      <c r="A8427">
        <v>8424</v>
      </c>
      <c r="C8427" s="110" t="str">
        <f t="shared" si="131"/>
        <v/>
      </c>
    </row>
    <row r="8428" spans="1:3" x14ac:dyDescent="0.25">
      <c r="A8428">
        <v>8425</v>
      </c>
      <c r="C8428" s="110" t="str">
        <f t="shared" si="131"/>
        <v/>
      </c>
    </row>
    <row r="8429" spans="1:3" x14ac:dyDescent="0.25">
      <c r="A8429">
        <v>8426</v>
      </c>
      <c r="C8429" s="110" t="str">
        <f t="shared" si="131"/>
        <v/>
      </c>
    </row>
    <row r="8430" spans="1:3" x14ac:dyDescent="0.25">
      <c r="A8430">
        <v>8427</v>
      </c>
      <c r="C8430" s="110" t="str">
        <f t="shared" si="131"/>
        <v/>
      </c>
    </row>
    <row r="8431" spans="1:3" x14ac:dyDescent="0.25">
      <c r="A8431">
        <v>8428</v>
      </c>
      <c r="C8431" s="110" t="str">
        <f t="shared" si="131"/>
        <v/>
      </c>
    </row>
    <row r="8432" spans="1:3" x14ac:dyDescent="0.25">
      <c r="A8432">
        <v>8429</v>
      </c>
      <c r="C8432" s="110" t="str">
        <f t="shared" si="131"/>
        <v/>
      </c>
    </row>
    <row r="8433" spans="1:3" x14ac:dyDescent="0.25">
      <c r="A8433">
        <v>8430</v>
      </c>
      <c r="C8433" s="110" t="str">
        <f t="shared" si="131"/>
        <v/>
      </c>
    </row>
    <row r="8434" spans="1:3" x14ac:dyDescent="0.25">
      <c r="A8434">
        <v>8431</v>
      </c>
      <c r="C8434" s="110" t="str">
        <f t="shared" si="131"/>
        <v/>
      </c>
    </row>
    <row r="8435" spans="1:3" x14ac:dyDescent="0.25">
      <c r="A8435">
        <v>8432</v>
      </c>
      <c r="C8435" s="110" t="str">
        <f t="shared" si="131"/>
        <v/>
      </c>
    </row>
    <row r="8436" spans="1:3" x14ac:dyDescent="0.25">
      <c r="A8436">
        <v>8433</v>
      </c>
      <c r="C8436" s="110" t="str">
        <f t="shared" si="131"/>
        <v/>
      </c>
    </row>
    <row r="8437" spans="1:3" x14ac:dyDescent="0.25">
      <c r="A8437">
        <v>8434</v>
      </c>
      <c r="C8437" s="110" t="str">
        <f t="shared" si="131"/>
        <v/>
      </c>
    </row>
    <row r="8438" spans="1:3" x14ac:dyDescent="0.25">
      <c r="A8438">
        <v>8435</v>
      </c>
      <c r="C8438" s="110" t="str">
        <f t="shared" si="131"/>
        <v/>
      </c>
    </row>
    <row r="8439" spans="1:3" x14ac:dyDescent="0.25">
      <c r="A8439">
        <v>8436</v>
      </c>
      <c r="C8439" s="110" t="str">
        <f t="shared" si="131"/>
        <v/>
      </c>
    </row>
    <row r="8440" spans="1:3" x14ac:dyDescent="0.25">
      <c r="A8440">
        <v>8437</v>
      </c>
      <c r="C8440" s="110" t="str">
        <f t="shared" si="131"/>
        <v/>
      </c>
    </row>
    <row r="8441" spans="1:3" x14ac:dyDescent="0.25">
      <c r="A8441">
        <v>8438</v>
      </c>
      <c r="C8441" s="110" t="str">
        <f t="shared" si="131"/>
        <v/>
      </c>
    </row>
    <row r="8442" spans="1:3" x14ac:dyDescent="0.25">
      <c r="A8442">
        <v>8439</v>
      </c>
      <c r="C8442" s="110" t="str">
        <f t="shared" si="131"/>
        <v/>
      </c>
    </row>
    <row r="8443" spans="1:3" x14ac:dyDescent="0.25">
      <c r="A8443">
        <v>8440</v>
      </c>
      <c r="C8443" s="110" t="str">
        <f t="shared" si="131"/>
        <v/>
      </c>
    </row>
    <row r="8444" spans="1:3" x14ac:dyDescent="0.25">
      <c r="A8444">
        <v>8441</v>
      </c>
      <c r="C8444" s="110" t="str">
        <f t="shared" si="131"/>
        <v/>
      </c>
    </row>
    <row r="8445" spans="1:3" x14ac:dyDescent="0.25">
      <c r="A8445">
        <v>8442</v>
      </c>
      <c r="C8445" s="110" t="str">
        <f t="shared" si="131"/>
        <v/>
      </c>
    </row>
    <row r="8446" spans="1:3" x14ac:dyDescent="0.25">
      <c r="A8446">
        <v>8443</v>
      </c>
      <c r="C8446" s="110" t="str">
        <f t="shared" si="131"/>
        <v/>
      </c>
    </row>
    <row r="8447" spans="1:3" x14ac:dyDescent="0.25">
      <c r="A8447">
        <v>8444</v>
      </c>
      <c r="C8447" s="110" t="str">
        <f t="shared" si="131"/>
        <v/>
      </c>
    </row>
    <row r="8448" spans="1:3" x14ac:dyDescent="0.25">
      <c r="A8448">
        <v>8445</v>
      </c>
      <c r="C8448" s="110" t="str">
        <f t="shared" si="131"/>
        <v/>
      </c>
    </row>
    <row r="8449" spans="1:3" x14ac:dyDescent="0.25">
      <c r="A8449">
        <v>8446</v>
      </c>
      <c r="C8449" s="110" t="str">
        <f t="shared" si="131"/>
        <v/>
      </c>
    </row>
    <row r="8450" spans="1:3" x14ac:dyDescent="0.25">
      <c r="A8450">
        <v>8447</v>
      </c>
      <c r="C8450" s="110" t="str">
        <f t="shared" si="131"/>
        <v/>
      </c>
    </row>
    <row r="8451" spans="1:3" x14ac:dyDescent="0.25">
      <c r="A8451">
        <v>8448</v>
      </c>
      <c r="C8451" s="110" t="str">
        <f t="shared" si="131"/>
        <v/>
      </c>
    </row>
    <row r="8452" spans="1:3" x14ac:dyDescent="0.25">
      <c r="A8452">
        <v>8449</v>
      </c>
      <c r="C8452" s="110" t="str">
        <f t="shared" ref="C8452:C8515" si="132">IF(B8452="","",B8452+15)</f>
        <v/>
      </c>
    </row>
    <row r="8453" spans="1:3" x14ac:dyDescent="0.25">
      <c r="A8453">
        <v>8450</v>
      </c>
      <c r="C8453" s="110" t="str">
        <f t="shared" si="132"/>
        <v/>
      </c>
    </row>
    <row r="8454" spans="1:3" x14ac:dyDescent="0.25">
      <c r="A8454">
        <v>8451</v>
      </c>
      <c r="C8454" s="110" t="str">
        <f t="shared" si="132"/>
        <v/>
      </c>
    </row>
    <row r="8455" spans="1:3" x14ac:dyDescent="0.25">
      <c r="A8455">
        <v>8452</v>
      </c>
      <c r="C8455" s="110" t="str">
        <f t="shared" si="132"/>
        <v/>
      </c>
    </row>
    <row r="8456" spans="1:3" x14ac:dyDescent="0.25">
      <c r="A8456">
        <v>8453</v>
      </c>
      <c r="C8456" s="110" t="str">
        <f t="shared" si="132"/>
        <v/>
      </c>
    </row>
    <row r="8457" spans="1:3" x14ac:dyDescent="0.25">
      <c r="A8457">
        <v>8454</v>
      </c>
      <c r="C8457" s="110" t="str">
        <f t="shared" si="132"/>
        <v/>
      </c>
    </row>
    <row r="8458" spans="1:3" x14ac:dyDescent="0.25">
      <c r="A8458">
        <v>8455</v>
      </c>
      <c r="C8458" s="110" t="str">
        <f t="shared" si="132"/>
        <v/>
      </c>
    </row>
    <row r="8459" spans="1:3" x14ac:dyDescent="0.25">
      <c r="A8459">
        <v>8456</v>
      </c>
      <c r="C8459" s="110" t="str">
        <f t="shared" si="132"/>
        <v/>
      </c>
    </row>
    <row r="8460" spans="1:3" x14ac:dyDescent="0.25">
      <c r="A8460">
        <v>8457</v>
      </c>
      <c r="C8460" s="110" t="str">
        <f t="shared" si="132"/>
        <v/>
      </c>
    </row>
    <row r="8461" spans="1:3" x14ac:dyDescent="0.25">
      <c r="A8461">
        <v>8458</v>
      </c>
      <c r="C8461" s="110" t="str">
        <f t="shared" si="132"/>
        <v/>
      </c>
    </row>
    <row r="8462" spans="1:3" x14ac:dyDescent="0.25">
      <c r="A8462">
        <v>8459</v>
      </c>
      <c r="C8462" s="110" t="str">
        <f t="shared" si="132"/>
        <v/>
      </c>
    </row>
    <row r="8463" spans="1:3" x14ac:dyDescent="0.25">
      <c r="A8463">
        <v>8460</v>
      </c>
      <c r="C8463" s="110" t="str">
        <f t="shared" si="132"/>
        <v/>
      </c>
    </row>
    <row r="8464" spans="1:3" x14ac:dyDescent="0.25">
      <c r="A8464">
        <v>8461</v>
      </c>
      <c r="C8464" s="110" t="str">
        <f t="shared" si="132"/>
        <v/>
      </c>
    </row>
    <row r="8465" spans="1:3" x14ac:dyDescent="0.25">
      <c r="A8465">
        <v>8462</v>
      </c>
      <c r="C8465" s="110" t="str">
        <f t="shared" si="132"/>
        <v/>
      </c>
    </row>
    <row r="8466" spans="1:3" x14ac:dyDescent="0.25">
      <c r="A8466">
        <v>8463</v>
      </c>
      <c r="C8466" s="110" t="str">
        <f t="shared" si="132"/>
        <v/>
      </c>
    </row>
    <row r="8467" spans="1:3" x14ac:dyDescent="0.25">
      <c r="A8467">
        <v>8464</v>
      </c>
      <c r="C8467" s="110" t="str">
        <f t="shared" si="132"/>
        <v/>
      </c>
    </row>
    <row r="8468" spans="1:3" x14ac:dyDescent="0.25">
      <c r="A8468">
        <v>8465</v>
      </c>
      <c r="C8468" s="110" t="str">
        <f t="shared" si="132"/>
        <v/>
      </c>
    </row>
    <row r="8469" spans="1:3" x14ac:dyDescent="0.25">
      <c r="A8469">
        <v>8466</v>
      </c>
      <c r="C8469" s="110" t="str">
        <f t="shared" si="132"/>
        <v/>
      </c>
    </row>
    <row r="8470" spans="1:3" x14ac:dyDescent="0.25">
      <c r="A8470">
        <v>8467</v>
      </c>
      <c r="C8470" s="110" t="str">
        <f t="shared" si="132"/>
        <v/>
      </c>
    </row>
    <row r="8471" spans="1:3" x14ac:dyDescent="0.25">
      <c r="A8471">
        <v>8468</v>
      </c>
      <c r="C8471" s="110" t="str">
        <f t="shared" si="132"/>
        <v/>
      </c>
    </row>
    <row r="8472" spans="1:3" x14ac:dyDescent="0.25">
      <c r="A8472">
        <v>8469</v>
      </c>
      <c r="C8472" s="110" t="str">
        <f t="shared" si="132"/>
        <v/>
      </c>
    </row>
    <row r="8473" spans="1:3" x14ac:dyDescent="0.25">
      <c r="A8473">
        <v>8470</v>
      </c>
      <c r="C8473" s="110" t="str">
        <f t="shared" si="132"/>
        <v/>
      </c>
    </row>
    <row r="8474" spans="1:3" x14ac:dyDescent="0.25">
      <c r="A8474">
        <v>8471</v>
      </c>
      <c r="C8474" s="110" t="str">
        <f t="shared" si="132"/>
        <v/>
      </c>
    </row>
    <row r="8475" spans="1:3" x14ac:dyDescent="0.25">
      <c r="A8475">
        <v>8472</v>
      </c>
      <c r="C8475" s="110" t="str">
        <f t="shared" si="132"/>
        <v/>
      </c>
    </row>
    <row r="8476" spans="1:3" x14ac:dyDescent="0.25">
      <c r="A8476">
        <v>8473</v>
      </c>
      <c r="C8476" s="110" t="str">
        <f t="shared" si="132"/>
        <v/>
      </c>
    </row>
    <row r="8477" spans="1:3" x14ac:dyDescent="0.25">
      <c r="A8477">
        <v>8474</v>
      </c>
      <c r="C8477" s="110" t="str">
        <f t="shared" si="132"/>
        <v/>
      </c>
    </row>
    <row r="8478" spans="1:3" x14ac:dyDescent="0.25">
      <c r="A8478">
        <v>8475</v>
      </c>
      <c r="C8478" s="110" t="str">
        <f t="shared" si="132"/>
        <v/>
      </c>
    </row>
    <row r="8479" spans="1:3" x14ac:dyDescent="0.25">
      <c r="A8479">
        <v>8476</v>
      </c>
      <c r="C8479" s="110" t="str">
        <f t="shared" si="132"/>
        <v/>
      </c>
    </row>
    <row r="8480" spans="1:3" x14ac:dyDescent="0.25">
      <c r="A8480">
        <v>8477</v>
      </c>
      <c r="C8480" s="110" t="str">
        <f t="shared" si="132"/>
        <v/>
      </c>
    </row>
    <row r="8481" spans="1:3" x14ac:dyDescent="0.25">
      <c r="A8481">
        <v>8478</v>
      </c>
      <c r="C8481" s="110" t="str">
        <f t="shared" si="132"/>
        <v/>
      </c>
    </row>
    <row r="8482" spans="1:3" x14ac:dyDescent="0.25">
      <c r="A8482">
        <v>8479</v>
      </c>
      <c r="C8482" s="110" t="str">
        <f t="shared" si="132"/>
        <v/>
      </c>
    </row>
    <row r="8483" spans="1:3" x14ac:dyDescent="0.25">
      <c r="A8483">
        <v>8480</v>
      </c>
      <c r="C8483" s="110" t="str">
        <f t="shared" si="132"/>
        <v/>
      </c>
    </row>
    <row r="8484" spans="1:3" x14ac:dyDescent="0.25">
      <c r="A8484">
        <v>8481</v>
      </c>
      <c r="C8484" s="110" t="str">
        <f t="shared" si="132"/>
        <v/>
      </c>
    </row>
    <row r="8485" spans="1:3" x14ac:dyDescent="0.25">
      <c r="A8485">
        <v>8482</v>
      </c>
      <c r="C8485" s="110" t="str">
        <f t="shared" si="132"/>
        <v/>
      </c>
    </row>
    <row r="8486" spans="1:3" x14ac:dyDescent="0.25">
      <c r="A8486">
        <v>8483</v>
      </c>
      <c r="C8486" s="110" t="str">
        <f t="shared" si="132"/>
        <v/>
      </c>
    </row>
    <row r="8487" spans="1:3" x14ac:dyDescent="0.25">
      <c r="A8487">
        <v>8484</v>
      </c>
      <c r="C8487" s="110" t="str">
        <f t="shared" si="132"/>
        <v/>
      </c>
    </row>
    <row r="8488" spans="1:3" x14ac:dyDescent="0.25">
      <c r="A8488">
        <v>8485</v>
      </c>
      <c r="C8488" s="110" t="str">
        <f t="shared" si="132"/>
        <v/>
      </c>
    </row>
    <row r="8489" spans="1:3" x14ac:dyDescent="0.25">
      <c r="A8489">
        <v>8486</v>
      </c>
      <c r="C8489" s="110" t="str">
        <f t="shared" si="132"/>
        <v/>
      </c>
    </row>
    <row r="8490" spans="1:3" x14ac:dyDescent="0.25">
      <c r="A8490">
        <v>8487</v>
      </c>
      <c r="C8490" s="110" t="str">
        <f t="shared" si="132"/>
        <v/>
      </c>
    </row>
    <row r="8491" spans="1:3" x14ac:dyDescent="0.25">
      <c r="A8491">
        <v>8488</v>
      </c>
      <c r="C8491" s="110" t="str">
        <f t="shared" si="132"/>
        <v/>
      </c>
    </row>
    <row r="8492" spans="1:3" x14ac:dyDescent="0.25">
      <c r="A8492">
        <v>8489</v>
      </c>
      <c r="C8492" s="110" t="str">
        <f t="shared" si="132"/>
        <v/>
      </c>
    </row>
    <row r="8493" spans="1:3" x14ac:dyDescent="0.25">
      <c r="A8493">
        <v>8490</v>
      </c>
      <c r="C8493" s="110" t="str">
        <f t="shared" si="132"/>
        <v/>
      </c>
    </row>
    <row r="8494" spans="1:3" x14ac:dyDescent="0.25">
      <c r="A8494">
        <v>8491</v>
      </c>
      <c r="C8494" s="110" t="str">
        <f t="shared" si="132"/>
        <v/>
      </c>
    </row>
    <row r="8495" spans="1:3" x14ac:dyDescent="0.25">
      <c r="A8495">
        <v>8492</v>
      </c>
      <c r="C8495" s="110" t="str">
        <f t="shared" si="132"/>
        <v/>
      </c>
    </row>
    <row r="8496" spans="1:3" x14ac:dyDescent="0.25">
      <c r="A8496">
        <v>8493</v>
      </c>
      <c r="C8496" s="110" t="str">
        <f t="shared" si="132"/>
        <v/>
      </c>
    </row>
    <row r="8497" spans="1:3" x14ac:dyDescent="0.25">
      <c r="A8497">
        <v>8494</v>
      </c>
      <c r="C8497" s="110" t="str">
        <f t="shared" si="132"/>
        <v/>
      </c>
    </row>
    <row r="8498" spans="1:3" x14ac:dyDescent="0.25">
      <c r="A8498">
        <v>8495</v>
      </c>
      <c r="C8498" s="110" t="str">
        <f t="shared" si="132"/>
        <v/>
      </c>
    </row>
    <row r="8499" spans="1:3" x14ac:dyDescent="0.25">
      <c r="A8499">
        <v>8496</v>
      </c>
      <c r="C8499" s="110" t="str">
        <f t="shared" si="132"/>
        <v/>
      </c>
    </row>
    <row r="8500" spans="1:3" x14ac:dyDescent="0.25">
      <c r="A8500">
        <v>8497</v>
      </c>
      <c r="C8500" s="110" t="str">
        <f t="shared" si="132"/>
        <v/>
      </c>
    </row>
    <row r="8501" spans="1:3" x14ac:dyDescent="0.25">
      <c r="A8501">
        <v>8498</v>
      </c>
      <c r="C8501" s="110" t="str">
        <f t="shared" si="132"/>
        <v/>
      </c>
    </row>
    <row r="8502" spans="1:3" x14ac:dyDescent="0.25">
      <c r="A8502">
        <v>8499</v>
      </c>
      <c r="C8502" s="110" t="str">
        <f t="shared" si="132"/>
        <v/>
      </c>
    </row>
    <row r="8503" spans="1:3" x14ac:dyDescent="0.25">
      <c r="A8503">
        <v>8500</v>
      </c>
      <c r="C8503" s="110" t="str">
        <f t="shared" si="132"/>
        <v/>
      </c>
    </row>
    <row r="8504" spans="1:3" x14ac:dyDescent="0.25">
      <c r="A8504">
        <v>8501</v>
      </c>
      <c r="C8504" s="110" t="str">
        <f t="shared" si="132"/>
        <v/>
      </c>
    </row>
    <row r="8505" spans="1:3" x14ac:dyDescent="0.25">
      <c r="A8505">
        <v>8502</v>
      </c>
      <c r="C8505" s="110" t="str">
        <f t="shared" si="132"/>
        <v/>
      </c>
    </row>
    <row r="8506" spans="1:3" x14ac:dyDescent="0.25">
      <c r="A8506">
        <v>8503</v>
      </c>
      <c r="C8506" s="110" t="str">
        <f t="shared" si="132"/>
        <v/>
      </c>
    </row>
    <row r="8507" spans="1:3" x14ac:dyDescent="0.25">
      <c r="A8507">
        <v>8504</v>
      </c>
      <c r="C8507" s="110" t="str">
        <f t="shared" si="132"/>
        <v/>
      </c>
    </row>
    <row r="8508" spans="1:3" x14ac:dyDescent="0.25">
      <c r="A8508">
        <v>8505</v>
      </c>
      <c r="C8508" s="110" t="str">
        <f t="shared" si="132"/>
        <v/>
      </c>
    </row>
    <row r="8509" spans="1:3" x14ac:dyDescent="0.25">
      <c r="A8509">
        <v>8506</v>
      </c>
      <c r="C8509" s="110" t="str">
        <f t="shared" si="132"/>
        <v/>
      </c>
    </row>
    <row r="8510" spans="1:3" x14ac:dyDescent="0.25">
      <c r="A8510">
        <v>8507</v>
      </c>
      <c r="C8510" s="110" t="str">
        <f t="shared" si="132"/>
        <v/>
      </c>
    </row>
    <row r="8511" spans="1:3" x14ac:dyDescent="0.25">
      <c r="A8511">
        <v>8508</v>
      </c>
      <c r="C8511" s="110" t="str">
        <f t="shared" si="132"/>
        <v/>
      </c>
    </row>
    <row r="8512" spans="1:3" x14ac:dyDescent="0.25">
      <c r="A8512">
        <v>8509</v>
      </c>
      <c r="C8512" s="110" t="str">
        <f t="shared" si="132"/>
        <v/>
      </c>
    </row>
    <row r="8513" spans="1:3" x14ac:dyDescent="0.25">
      <c r="A8513">
        <v>8510</v>
      </c>
      <c r="C8513" s="110" t="str">
        <f t="shared" si="132"/>
        <v/>
      </c>
    </row>
    <row r="8514" spans="1:3" x14ac:dyDescent="0.25">
      <c r="A8514">
        <v>8511</v>
      </c>
      <c r="C8514" s="110" t="str">
        <f t="shared" si="132"/>
        <v/>
      </c>
    </row>
    <row r="8515" spans="1:3" x14ac:dyDescent="0.25">
      <c r="A8515">
        <v>8512</v>
      </c>
      <c r="C8515" s="110" t="str">
        <f t="shared" si="132"/>
        <v/>
      </c>
    </row>
    <row r="8516" spans="1:3" x14ac:dyDescent="0.25">
      <c r="A8516">
        <v>8513</v>
      </c>
      <c r="C8516" s="110" t="str">
        <f t="shared" ref="C8516:C8579" si="133">IF(B8516="","",B8516+15)</f>
        <v/>
      </c>
    </row>
    <row r="8517" spans="1:3" x14ac:dyDescent="0.25">
      <c r="A8517">
        <v>8514</v>
      </c>
      <c r="C8517" s="110" t="str">
        <f t="shared" si="133"/>
        <v/>
      </c>
    </row>
    <row r="8518" spans="1:3" x14ac:dyDescent="0.25">
      <c r="A8518">
        <v>8515</v>
      </c>
      <c r="C8518" s="110" t="str">
        <f t="shared" si="133"/>
        <v/>
      </c>
    </row>
    <row r="8519" spans="1:3" x14ac:dyDescent="0.25">
      <c r="A8519">
        <v>8516</v>
      </c>
      <c r="C8519" s="110" t="str">
        <f t="shared" si="133"/>
        <v/>
      </c>
    </row>
    <row r="8520" spans="1:3" x14ac:dyDescent="0.25">
      <c r="A8520">
        <v>8517</v>
      </c>
      <c r="C8520" s="110" t="str">
        <f t="shared" si="133"/>
        <v/>
      </c>
    </row>
    <row r="8521" spans="1:3" x14ac:dyDescent="0.25">
      <c r="A8521">
        <v>8518</v>
      </c>
      <c r="C8521" s="110" t="str">
        <f t="shared" si="133"/>
        <v/>
      </c>
    </row>
    <row r="8522" spans="1:3" x14ac:dyDescent="0.25">
      <c r="A8522">
        <v>8519</v>
      </c>
      <c r="C8522" s="110" t="str">
        <f t="shared" si="133"/>
        <v/>
      </c>
    </row>
    <row r="8523" spans="1:3" x14ac:dyDescent="0.25">
      <c r="A8523">
        <v>8520</v>
      </c>
      <c r="C8523" s="110" t="str">
        <f t="shared" si="133"/>
        <v/>
      </c>
    </row>
    <row r="8524" spans="1:3" x14ac:dyDescent="0.25">
      <c r="A8524">
        <v>8521</v>
      </c>
      <c r="C8524" s="110" t="str">
        <f t="shared" si="133"/>
        <v/>
      </c>
    </row>
    <row r="8525" spans="1:3" x14ac:dyDescent="0.25">
      <c r="A8525">
        <v>8522</v>
      </c>
      <c r="C8525" s="110" t="str">
        <f t="shared" si="133"/>
        <v/>
      </c>
    </row>
    <row r="8526" spans="1:3" x14ac:dyDescent="0.25">
      <c r="A8526">
        <v>8523</v>
      </c>
      <c r="C8526" s="110" t="str">
        <f t="shared" si="133"/>
        <v/>
      </c>
    </row>
    <row r="8527" spans="1:3" x14ac:dyDescent="0.25">
      <c r="A8527">
        <v>8524</v>
      </c>
      <c r="C8527" s="110" t="str">
        <f t="shared" si="133"/>
        <v/>
      </c>
    </row>
    <row r="8528" spans="1:3" x14ac:dyDescent="0.25">
      <c r="A8528">
        <v>8525</v>
      </c>
      <c r="C8528" s="110" t="str">
        <f t="shared" si="133"/>
        <v/>
      </c>
    </row>
    <row r="8529" spans="1:3" x14ac:dyDescent="0.25">
      <c r="A8529">
        <v>8526</v>
      </c>
      <c r="C8529" s="110" t="str">
        <f t="shared" si="133"/>
        <v/>
      </c>
    </row>
    <row r="8530" spans="1:3" x14ac:dyDescent="0.25">
      <c r="A8530">
        <v>8527</v>
      </c>
      <c r="C8530" s="110" t="str">
        <f t="shared" si="133"/>
        <v/>
      </c>
    </row>
    <row r="8531" spans="1:3" x14ac:dyDescent="0.25">
      <c r="A8531">
        <v>8528</v>
      </c>
      <c r="C8531" s="110" t="str">
        <f t="shared" si="133"/>
        <v/>
      </c>
    </row>
    <row r="8532" spans="1:3" x14ac:dyDescent="0.25">
      <c r="A8532">
        <v>8529</v>
      </c>
      <c r="C8532" s="110" t="str">
        <f t="shared" si="133"/>
        <v/>
      </c>
    </row>
    <row r="8533" spans="1:3" x14ac:dyDescent="0.25">
      <c r="A8533">
        <v>8530</v>
      </c>
      <c r="C8533" s="110" t="str">
        <f t="shared" si="133"/>
        <v/>
      </c>
    </row>
    <row r="8534" spans="1:3" x14ac:dyDescent="0.25">
      <c r="A8534">
        <v>8531</v>
      </c>
      <c r="C8534" s="110" t="str">
        <f t="shared" si="133"/>
        <v/>
      </c>
    </row>
    <row r="8535" spans="1:3" x14ac:dyDescent="0.25">
      <c r="A8535">
        <v>8532</v>
      </c>
      <c r="C8535" s="110" t="str">
        <f t="shared" si="133"/>
        <v/>
      </c>
    </row>
    <row r="8536" spans="1:3" x14ac:dyDescent="0.25">
      <c r="A8536">
        <v>8533</v>
      </c>
      <c r="C8536" s="110" t="str">
        <f t="shared" si="133"/>
        <v/>
      </c>
    </row>
    <row r="8537" spans="1:3" x14ac:dyDescent="0.25">
      <c r="A8537">
        <v>8534</v>
      </c>
      <c r="C8537" s="110" t="str">
        <f t="shared" si="133"/>
        <v/>
      </c>
    </row>
    <row r="8538" spans="1:3" x14ac:dyDescent="0.25">
      <c r="A8538">
        <v>8535</v>
      </c>
      <c r="C8538" s="110" t="str">
        <f t="shared" si="133"/>
        <v/>
      </c>
    </row>
    <row r="8539" spans="1:3" x14ac:dyDescent="0.25">
      <c r="A8539">
        <v>8536</v>
      </c>
      <c r="C8539" s="110" t="str">
        <f t="shared" si="133"/>
        <v/>
      </c>
    </row>
    <row r="8540" spans="1:3" x14ac:dyDescent="0.25">
      <c r="A8540">
        <v>8537</v>
      </c>
      <c r="C8540" s="110" t="str">
        <f t="shared" si="133"/>
        <v/>
      </c>
    </row>
    <row r="8541" spans="1:3" x14ac:dyDescent="0.25">
      <c r="A8541">
        <v>8538</v>
      </c>
      <c r="C8541" s="110" t="str">
        <f t="shared" si="133"/>
        <v/>
      </c>
    </row>
    <row r="8542" spans="1:3" x14ac:dyDescent="0.25">
      <c r="A8542">
        <v>8539</v>
      </c>
      <c r="C8542" s="110" t="str">
        <f t="shared" si="133"/>
        <v/>
      </c>
    </row>
    <row r="8543" spans="1:3" x14ac:dyDescent="0.25">
      <c r="A8543">
        <v>8540</v>
      </c>
      <c r="C8543" s="110" t="str">
        <f t="shared" si="133"/>
        <v/>
      </c>
    </row>
    <row r="8544" spans="1:3" x14ac:dyDescent="0.25">
      <c r="A8544">
        <v>8541</v>
      </c>
      <c r="C8544" s="110" t="str">
        <f t="shared" si="133"/>
        <v/>
      </c>
    </row>
    <row r="8545" spans="1:3" x14ac:dyDescent="0.25">
      <c r="A8545">
        <v>8542</v>
      </c>
      <c r="C8545" s="110" t="str">
        <f t="shared" si="133"/>
        <v/>
      </c>
    </row>
    <row r="8546" spans="1:3" x14ac:dyDescent="0.25">
      <c r="A8546">
        <v>8543</v>
      </c>
      <c r="C8546" s="110" t="str">
        <f t="shared" si="133"/>
        <v/>
      </c>
    </row>
    <row r="8547" spans="1:3" x14ac:dyDescent="0.25">
      <c r="A8547">
        <v>8544</v>
      </c>
      <c r="C8547" s="110" t="str">
        <f t="shared" si="133"/>
        <v/>
      </c>
    </row>
    <row r="8548" spans="1:3" x14ac:dyDescent="0.25">
      <c r="A8548">
        <v>8545</v>
      </c>
      <c r="C8548" s="110" t="str">
        <f t="shared" si="133"/>
        <v/>
      </c>
    </row>
    <row r="8549" spans="1:3" x14ac:dyDescent="0.25">
      <c r="A8549">
        <v>8546</v>
      </c>
      <c r="C8549" s="110" t="str">
        <f t="shared" si="133"/>
        <v/>
      </c>
    </row>
    <row r="8550" spans="1:3" x14ac:dyDescent="0.25">
      <c r="A8550">
        <v>8547</v>
      </c>
      <c r="C8550" s="110" t="str">
        <f t="shared" si="133"/>
        <v/>
      </c>
    </row>
    <row r="8551" spans="1:3" x14ac:dyDescent="0.25">
      <c r="A8551">
        <v>8548</v>
      </c>
      <c r="C8551" s="110" t="str">
        <f t="shared" si="133"/>
        <v/>
      </c>
    </row>
    <row r="8552" spans="1:3" x14ac:dyDescent="0.25">
      <c r="A8552">
        <v>8549</v>
      </c>
      <c r="C8552" s="110" t="str">
        <f t="shared" si="133"/>
        <v/>
      </c>
    </row>
    <row r="8553" spans="1:3" x14ac:dyDescent="0.25">
      <c r="A8553">
        <v>8550</v>
      </c>
      <c r="C8553" s="110" t="str">
        <f t="shared" si="133"/>
        <v/>
      </c>
    </row>
    <row r="8554" spans="1:3" x14ac:dyDescent="0.25">
      <c r="A8554">
        <v>8551</v>
      </c>
      <c r="C8554" s="110" t="str">
        <f t="shared" si="133"/>
        <v/>
      </c>
    </row>
    <row r="8555" spans="1:3" x14ac:dyDescent="0.25">
      <c r="A8555">
        <v>8552</v>
      </c>
      <c r="C8555" s="110" t="str">
        <f t="shared" si="133"/>
        <v/>
      </c>
    </row>
    <row r="8556" spans="1:3" x14ac:dyDescent="0.25">
      <c r="A8556">
        <v>8553</v>
      </c>
      <c r="C8556" s="110" t="str">
        <f t="shared" si="133"/>
        <v/>
      </c>
    </row>
    <row r="8557" spans="1:3" x14ac:dyDescent="0.25">
      <c r="A8557">
        <v>8554</v>
      </c>
      <c r="C8557" s="110" t="str">
        <f t="shared" si="133"/>
        <v/>
      </c>
    </row>
    <row r="8558" spans="1:3" x14ac:dyDescent="0.25">
      <c r="A8558">
        <v>8555</v>
      </c>
      <c r="C8558" s="110" t="str">
        <f t="shared" si="133"/>
        <v/>
      </c>
    </row>
    <row r="8559" spans="1:3" x14ac:dyDescent="0.25">
      <c r="A8559">
        <v>8556</v>
      </c>
      <c r="C8559" s="110" t="str">
        <f t="shared" si="133"/>
        <v/>
      </c>
    </row>
    <row r="8560" spans="1:3" x14ac:dyDescent="0.25">
      <c r="A8560">
        <v>8557</v>
      </c>
      <c r="C8560" s="110" t="str">
        <f t="shared" si="133"/>
        <v/>
      </c>
    </row>
    <row r="8561" spans="1:3" x14ac:dyDescent="0.25">
      <c r="A8561">
        <v>8558</v>
      </c>
      <c r="C8561" s="110" t="str">
        <f t="shared" si="133"/>
        <v/>
      </c>
    </row>
    <row r="8562" spans="1:3" x14ac:dyDescent="0.25">
      <c r="A8562">
        <v>8559</v>
      </c>
      <c r="C8562" s="110" t="str">
        <f t="shared" si="133"/>
        <v/>
      </c>
    </row>
    <row r="8563" spans="1:3" x14ac:dyDescent="0.25">
      <c r="A8563">
        <v>8560</v>
      </c>
      <c r="C8563" s="110" t="str">
        <f t="shared" si="133"/>
        <v/>
      </c>
    </row>
    <row r="8564" spans="1:3" x14ac:dyDescent="0.25">
      <c r="A8564">
        <v>8561</v>
      </c>
      <c r="C8564" s="110" t="str">
        <f t="shared" si="133"/>
        <v/>
      </c>
    </row>
    <row r="8565" spans="1:3" x14ac:dyDescent="0.25">
      <c r="A8565">
        <v>8562</v>
      </c>
      <c r="C8565" s="110" t="str">
        <f t="shared" si="133"/>
        <v/>
      </c>
    </row>
    <row r="8566" spans="1:3" x14ac:dyDescent="0.25">
      <c r="A8566">
        <v>8563</v>
      </c>
      <c r="C8566" s="110" t="str">
        <f t="shared" si="133"/>
        <v/>
      </c>
    </row>
    <row r="8567" spans="1:3" x14ac:dyDescent="0.25">
      <c r="A8567">
        <v>8564</v>
      </c>
      <c r="C8567" s="110" t="str">
        <f t="shared" si="133"/>
        <v/>
      </c>
    </row>
    <row r="8568" spans="1:3" x14ac:dyDescent="0.25">
      <c r="A8568">
        <v>8565</v>
      </c>
      <c r="C8568" s="110" t="str">
        <f t="shared" si="133"/>
        <v/>
      </c>
    </row>
    <row r="8569" spans="1:3" x14ac:dyDescent="0.25">
      <c r="A8569">
        <v>8566</v>
      </c>
      <c r="C8569" s="110" t="str">
        <f t="shared" si="133"/>
        <v/>
      </c>
    </row>
    <row r="8570" spans="1:3" x14ac:dyDescent="0.25">
      <c r="A8570">
        <v>8567</v>
      </c>
      <c r="C8570" s="110" t="str">
        <f t="shared" si="133"/>
        <v/>
      </c>
    </row>
    <row r="8571" spans="1:3" x14ac:dyDescent="0.25">
      <c r="A8571">
        <v>8568</v>
      </c>
      <c r="C8571" s="110" t="str">
        <f t="shared" si="133"/>
        <v/>
      </c>
    </row>
    <row r="8572" spans="1:3" x14ac:dyDescent="0.25">
      <c r="A8572">
        <v>8569</v>
      </c>
      <c r="C8572" s="110" t="str">
        <f t="shared" si="133"/>
        <v/>
      </c>
    </row>
    <row r="8573" spans="1:3" x14ac:dyDescent="0.25">
      <c r="A8573">
        <v>8570</v>
      </c>
      <c r="C8573" s="110" t="str">
        <f t="shared" si="133"/>
        <v/>
      </c>
    </row>
    <row r="8574" spans="1:3" x14ac:dyDescent="0.25">
      <c r="A8574">
        <v>8571</v>
      </c>
      <c r="C8574" s="110" t="str">
        <f t="shared" si="133"/>
        <v/>
      </c>
    </row>
    <row r="8575" spans="1:3" x14ac:dyDescent="0.25">
      <c r="A8575">
        <v>8572</v>
      </c>
      <c r="C8575" s="110" t="str">
        <f t="shared" si="133"/>
        <v/>
      </c>
    </row>
    <row r="8576" spans="1:3" x14ac:dyDescent="0.25">
      <c r="A8576">
        <v>8573</v>
      </c>
      <c r="C8576" s="110" t="str">
        <f t="shared" si="133"/>
        <v/>
      </c>
    </row>
    <row r="8577" spans="1:3" x14ac:dyDescent="0.25">
      <c r="A8577">
        <v>8574</v>
      </c>
      <c r="C8577" s="110" t="str">
        <f t="shared" si="133"/>
        <v/>
      </c>
    </row>
    <row r="8578" spans="1:3" x14ac:dyDescent="0.25">
      <c r="A8578">
        <v>8575</v>
      </c>
      <c r="C8578" s="110" t="str">
        <f t="shared" si="133"/>
        <v/>
      </c>
    </row>
    <row r="8579" spans="1:3" x14ac:dyDescent="0.25">
      <c r="A8579">
        <v>8576</v>
      </c>
      <c r="C8579" s="110" t="str">
        <f t="shared" si="133"/>
        <v/>
      </c>
    </row>
    <row r="8580" spans="1:3" x14ac:dyDescent="0.25">
      <c r="A8580">
        <v>8577</v>
      </c>
      <c r="C8580" s="110" t="str">
        <f t="shared" ref="C8580:C8643" si="134">IF(B8580="","",B8580+15)</f>
        <v/>
      </c>
    </row>
    <row r="8581" spans="1:3" x14ac:dyDescent="0.25">
      <c r="A8581">
        <v>8578</v>
      </c>
      <c r="C8581" s="110" t="str">
        <f t="shared" si="134"/>
        <v/>
      </c>
    </row>
    <row r="8582" spans="1:3" x14ac:dyDescent="0.25">
      <c r="A8582">
        <v>8579</v>
      </c>
      <c r="C8582" s="110" t="str">
        <f t="shared" si="134"/>
        <v/>
      </c>
    </row>
    <row r="8583" spans="1:3" x14ac:dyDescent="0.25">
      <c r="A8583">
        <v>8580</v>
      </c>
      <c r="C8583" s="110" t="str">
        <f t="shared" si="134"/>
        <v/>
      </c>
    </row>
    <row r="8584" spans="1:3" x14ac:dyDescent="0.25">
      <c r="A8584">
        <v>8581</v>
      </c>
      <c r="C8584" s="110" t="str">
        <f t="shared" si="134"/>
        <v/>
      </c>
    </row>
    <row r="8585" spans="1:3" x14ac:dyDescent="0.25">
      <c r="A8585">
        <v>8582</v>
      </c>
      <c r="C8585" s="110" t="str">
        <f t="shared" si="134"/>
        <v/>
      </c>
    </row>
    <row r="8586" spans="1:3" x14ac:dyDescent="0.25">
      <c r="A8586">
        <v>8583</v>
      </c>
      <c r="C8586" s="110" t="str">
        <f t="shared" si="134"/>
        <v/>
      </c>
    </row>
    <row r="8587" spans="1:3" x14ac:dyDescent="0.25">
      <c r="A8587">
        <v>8584</v>
      </c>
      <c r="C8587" s="110" t="str">
        <f t="shared" si="134"/>
        <v/>
      </c>
    </row>
    <row r="8588" spans="1:3" x14ac:dyDescent="0.25">
      <c r="A8588">
        <v>8585</v>
      </c>
      <c r="C8588" s="110" t="str">
        <f t="shared" si="134"/>
        <v/>
      </c>
    </row>
    <row r="8589" spans="1:3" x14ac:dyDescent="0.25">
      <c r="A8589">
        <v>8586</v>
      </c>
      <c r="C8589" s="110" t="str">
        <f t="shared" si="134"/>
        <v/>
      </c>
    </row>
    <row r="8590" spans="1:3" x14ac:dyDescent="0.25">
      <c r="A8590">
        <v>8587</v>
      </c>
      <c r="C8590" s="110" t="str">
        <f t="shared" si="134"/>
        <v/>
      </c>
    </row>
    <row r="8591" spans="1:3" x14ac:dyDescent="0.25">
      <c r="A8591">
        <v>8588</v>
      </c>
      <c r="C8591" s="110" t="str">
        <f t="shared" si="134"/>
        <v/>
      </c>
    </row>
    <row r="8592" spans="1:3" x14ac:dyDescent="0.25">
      <c r="A8592">
        <v>8589</v>
      </c>
      <c r="C8592" s="110" t="str">
        <f t="shared" si="134"/>
        <v/>
      </c>
    </row>
    <row r="8593" spans="1:3" x14ac:dyDescent="0.25">
      <c r="A8593">
        <v>8590</v>
      </c>
      <c r="C8593" s="110" t="str">
        <f t="shared" si="134"/>
        <v/>
      </c>
    </row>
    <row r="8594" spans="1:3" x14ac:dyDescent="0.25">
      <c r="A8594">
        <v>8591</v>
      </c>
      <c r="C8594" s="110" t="str">
        <f t="shared" si="134"/>
        <v/>
      </c>
    </row>
    <row r="8595" spans="1:3" x14ac:dyDescent="0.25">
      <c r="A8595">
        <v>8592</v>
      </c>
      <c r="C8595" s="110" t="str">
        <f t="shared" si="134"/>
        <v/>
      </c>
    </row>
    <row r="8596" spans="1:3" x14ac:dyDescent="0.25">
      <c r="A8596">
        <v>8593</v>
      </c>
      <c r="C8596" s="110" t="str">
        <f t="shared" si="134"/>
        <v/>
      </c>
    </row>
    <row r="8597" spans="1:3" x14ac:dyDescent="0.25">
      <c r="A8597">
        <v>8594</v>
      </c>
      <c r="C8597" s="110" t="str">
        <f t="shared" si="134"/>
        <v/>
      </c>
    </row>
    <row r="8598" spans="1:3" x14ac:dyDescent="0.25">
      <c r="A8598">
        <v>8595</v>
      </c>
      <c r="C8598" s="110" t="str">
        <f t="shared" si="134"/>
        <v/>
      </c>
    </row>
    <row r="8599" spans="1:3" x14ac:dyDescent="0.25">
      <c r="A8599">
        <v>8596</v>
      </c>
      <c r="C8599" s="110" t="str">
        <f t="shared" si="134"/>
        <v/>
      </c>
    </row>
    <row r="8600" spans="1:3" x14ac:dyDescent="0.25">
      <c r="A8600">
        <v>8597</v>
      </c>
      <c r="C8600" s="110" t="str">
        <f t="shared" si="134"/>
        <v/>
      </c>
    </row>
    <row r="8601" spans="1:3" x14ac:dyDescent="0.25">
      <c r="A8601">
        <v>8598</v>
      </c>
      <c r="C8601" s="110" t="str">
        <f t="shared" si="134"/>
        <v/>
      </c>
    </row>
    <row r="8602" spans="1:3" x14ac:dyDescent="0.25">
      <c r="A8602">
        <v>8599</v>
      </c>
      <c r="C8602" s="110" t="str">
        <f t="shared" si="134"/>
        <v/>
      </c>
    </row>
    <row r="8603" spans="1:3" x14ac:dyDescent="0.25">
      <c r="A8603">
        <v>8600</v>
      </c>
      <c r="C8603" s="110" t="str">
        <f t="shared" si="134"/>
        <v/>
      </c>
    </row>
    <row r="8604" spans="1:3" x14ac:dyDescent="0.25">
      <c r="A8604">
        <v>8601</v>
      </c>
      <c r="C8604" s="110" t="str">
        <f t="shared" si="134"/>
        <v/>
      </c>
    </row>
    <row r="8605" spans="1:3" x14ac:dyDescent="0.25">
      <c r="A8605">
        <v>8602</v>
      </c>
      <c r="C8605" s="110" t="str">
        <f t="shared" si="134"/>
        <v/>
      </c>
    </row>
    <row r="8606" spans="1:3" x14ac:dyDescent="0.25">
      <c r="A8606">
        <v>8603</v>
      </c>
      <c r="C8606" s="110" t="str">
        <f t="shared" si="134"/>
        <v/>
      </c>
    </row>
    <row r="8607" spans="1:3" x14ac:dyDescent="0.25">
      <c r="A8607">
        <v>8604</v>
      </c>
      <c r="C8607" s="110" t="str">
        <f t="shared" si="134"/>
        <v/>
      </c>
    </row>
    <row r="8608" spans="1:3" x14ac:dyDescent="0.25">
      <c r="A8608">
        <v>8605</v>
      </c>
      <c r="C8608" s="110" t="str">
        <f t="shared" si="134"/>
        <v/>
      </c>
    </row>
    <row r="8609" spans="1:3" x14ac:dyDescent="0.25">
      <c r="A8609">
        <v>8606</v>
      </c>
      <c r="C8609" s="110" t="str">
        <f t="shared" si="134"/>
        <v/>
      </c>
    </row>
    <row r="8610" spans="1:3" x14ac:dyDescent="0.25">
      <c r="A8610">
        <v>8607</v>
      </c>
      <c r="C8610" s="110" t="str">
        <f t="shared" si="134"/>
        <v/>
      </c>
    </row>
    <row r="8611" spans="1:3" x14ac:dyDescent="0.25">
      <c r="A8611">
        <v>8608</v>
      </c>
      <c r="C8611" s="110" t="str">
        <f t="shared" si="134"/>
        <v/>
      </c>
    </row>
    <row r="8612" spans="1:3" x14ac:dyDescent="0.25">
      <c r="A8612">
        <v>8609</v>
      </c>
      <c r="C8612" s="110" t="str">
        <f t="shared" si="134"/>
        <v/>
      </c>
    </row>
    <row r="8613" spans="1:3" x14ac:dyDescent="0.25">
      <c r="A8613">
        <v>8610</v>
      </c>
      <c r="C8613" s="110" t="str">
        <f t="shared" si="134"/>
        <v/>
      </c>
    </row>
    <row r="8614" spans="1:3" x14ac:dyDescent="0.25">
      <c r="A8614">
        <v>8611</v>
      </c>
      <c r="C8614" s="110" t="str">
        <f t="shared" si="134"/>
        <v/>
      </c>
    </row>
    <row r="8615" spans="1:3" x14ac:dyDescent="0.25">
      <c r="A8615">
        <v>8612</v>
      </c>
      <c r="C8615" s="110" t="str">
        <f t="shared" si="134"/>
        <v/>
      </c>
    </row>
    <row r="8616" spans="1:3" x14ac:dyDescent="0.25">
      <c r="A8616">
        <v>8613</v>
      </c>
      <c r="C8616" s="110" t="str">
        <f t="shared" si="134"/>
        <v/>
      </c>
    </row>
    <row r="8617" spans="1:3" x14ac:dyDescent="0.25">
      <c r="A8617">
        <v>8614</v>
      </c>
      <c r="C8617" s="110" t="str">
        <f t="shared" si="134"/>
        <v/>
      </c>
    </row>
    <row r="8618" spans="1:3" x14ac:dyDescent="0.25">
      <c r="A8618">
        <v>8615</v>
      </c>
      <c r="C8618" s="110" t="str">
        <f t="shared" si="134"/>
        <v/>
      </c>
    </row>
    <row r="8619" spans="1:3" x14ac:dyDescent="0.25">
      <c r="A8619">
        <v>8616</v>
      </c>
      <c r="C8619" s="110" t="str">
        <f t="shared" si="134"/>
        <v/>
      </c>
    </row>
    <row r="8620" spans="1:3" x14ac:dyDescent="0.25">
      <c r="A8620">
        <v>8617</v>
      </c>
      <c r="C8620" s="110" t="str">
        <f t="shared" si="134"/>
        <v/>
      </c>
    </row>
    <row r="8621" spans="1:3" x14ac:dyDescent="0.25">
      <c r="A8621">
        <v>8618</v>
      </c>
      <c r="C8621" s="110" t="str">
        <f t="shared" si="134"/>
        <v/>
      </c>
    </row>
    <row r="8622" spans="1:3" x14ac:dyDescent="0.25">
      <c r="A8622">
        <v>8619</v>
      </c>
      <c r="C8622" s="110" t="str">
        <f t="shared" si="134"/>
        <v/>
      </c>
    </row>
    <row r="8623" spans="1:3" x14ac:dyDescent="0.25">
      <c r="A8623">
        <v>8620</v>
      </c>
      <c r="C8623" s="110" t="str">
        <f t="shared" si="134"/>
        <v/>
      </c>
    </row>
    <row r="8624" spans="1:3" x14ac:dyDescent="0.25">
      <c r="A8624">
        <v>8621</v>
      </c>
      <c r="C8624" s="110" t="str">
        <f t="shared" si="134"/>
        <v/>
      </c>
    </row>
    <row r="8625" spans="1:3" x14ac:dyDescent="0.25">
      <c r="A8625">
        <v>8622</v>
      </c>
      <c r="C8625" s="110" t="str">
        <f t="shared" si="134"/>
        <v/>
      </c>
    </row>
    <row r="8626" spans="1:3" x14ac:dyDescent="0.25">
      <c r="A8626">
        <v>8623</v>
      </c>
      <c r="C8626" s="110" t="str">
        <f t="shared" si="134"/>
        <v/>
      </c>
    </row>
    <row r="8627" spans="1:3" x14ac:dyDescent="0.25">
      <c r="A8627">
        <v>8624</v>
      </c>
      <c r="C8627" s="110" t="str">
        <f t="shared" si="134"/>
        <v/>
      </c>
    </row>
    <row r="8628" spans="1:3" x14ac:dyDescent="0.25">
      <c r="A8628">
        <v>8625</v>
      </c>
      <c r="C8628" s="110" t="str">
        <f t="shared" si="134"/>
        <v/>
      </c>
    </row>
    <row r="8629" spans="1:3" x14ac:dyDescent="0.25">
      <c r="A8629">
        <v>8626</v>
      </c>
      <c r="C8629" s="110" t="str">
        <f t="shared" si="134"/>
        <v/>
      </c>
    </row>
    <row r="8630" spans="1:3" x14ac:dyDescent="0.25">
      <c r="A8630">
        <v>8627</v>
      </c>
      <c r="C8630" s="110" t="str">
        <f t="shared" si="134"/>
        <v/>
      </c>
    </row>
    <row r="8631" spans="1:3" x14ac:dyDescent="0.25">
      <c r="A8631">
        <v>8628</v>
      </c>
      <c r="C8631" s="110" t="str">
        <f t="shared" si="134"/>
        <v/>
      </c>
    </row>
    <row r="8632" spans="1:3" x14ac:dyDescent="0.25">
      <c r="A8632">
        <v>8629</v>
      </c>
      <c r="C8632" s="110" t="str">
        <f t="shared" si="134"/>
        <v/>
      </c>
    </row>
    <row r="8633" spans="1:3" x14ac:dyDescent="0.25">
      <c r="A8633">
        <v>8630</v>
      </c>
      <c r="C8633" s="110" t="str">
        <f t="shared" si="134"/>
        <v/>
      </c>
    </row>
    <row r="8634" spans="1:3" x14ac:dyDescent="0.25">
      <c r="A8634">
        <v>8631</v>
      </c>
      <c r="C8634" s="110" t="str">
        <f t="shared" si="134"/>
        <v/>
      </c>
    </row>
    <row r="8635" spans="1:3" x14ac:dyDescent="0.25">
      <c r="A8635">
        <v>8632</v>
      </c>
      <c r="C8635" s="110" t="str">
        <f t="shared" si="134"/>
        <v/>
      </c>
    </row>
    <row r="8636" spans="1:3" x14ac:dyDescent="0.25">
      <c r="A8636">
        <v>8633</v>
      </c>
      <c r="C8636" s="110" t="str">
        <f t="shared" si="134"/>
        <v/>
      </c>
    </row>
    <row r="8637" spans="1:3" x14ac:dyDescent="0.25">
      <c r="A8637">
        <v>8634</v>
      </c>
      <c r="C8637" s="110" t="str">
        <f t="shared" si="134"/>
        <v/>
      </c>
    </row>
    <row r="8638" spans="1:3" x14ac:dyDescent="0.25">
      <c r="A8638">
        <v>8635</v>
      </c>
      <c r="C8638" s="110" t="str">
        <f t="shared" si="134"/>
        <v/>
      </c>
    </row>
    <row r="8639" spans="1:3" x14ac:dyDescent="0.25">
      <c r="A8639">
        <v>8636</v>
      </c>
      <c r="C8639" s="110" t="str">
        <f t="shared" si="134"/>
        <v/>
      </c>
    </row>
    <row r="8640" spans="1:3" x14ac:dyDescent="0.25">
      <c r="A8640">
        <v>8637</v>
      </c>
      <c r="C8640" s="110" t="str">
        <f t="shared" si="134"/>
        <v/>
      </c>
    </row>
    <row r="8641" spans="1:3" x14ac:dyDescent="0.25">
      <c r="A8641">
        <v>8638</v>
      </c>
      <c r="C8641" s="110" t="str">
        <f t="shared" si="134"/>
        <v/>
      </c>
    </row>
    <row r="8642" spans="1:3" x14ac:dyDescent="0.25">
      <c r="A8642">
        <v>8639</v>
      </c>
      <c r="C8642" s="110" t="str">
        <f t="shared" si="134"/>
        <v/>
      </c>
    </row>
    <row r="8643" spans="1:3" x14ac:dyDescent="0.25">
      <c r="A8643">
        <v>8640</v>
      </c>
      <c r="C8643" s="110" t="str">
        <f t="shared" si="134"/>
        <v/>
      </c>
    </row>
    <row r="8644" spans="1:3" x14ac:dyDescent="0.25">
      <c r="A8644">
        <v>8641</v>
      </c>
      <c r="C8644" s="110" t="str">
        <f t="shared" ref="C8644:C8707" si="135">IF(B8644="","",B8644+15)</f>
        <v/>
      </c>
    </row>
    <row r="8645" spans="1:3" x14ac:dyDescent="0.25">
      <c r="A8645">
        <v>8642</v>
      </c>
      <c r="C8645" s="110" t="str">
        <f t="shared" si="135"/>
        <v/>
      </c>
    </row>
    <row r="8646" spans="1:3" x14ac:dyDescent="0.25">
      <c r="A8646">
        <v>8643</v>
      </c>
      <c r="C8646" s="110" t="str">
        <f t="shared" si="135"/>
        <v/>
      </c>
    </row>
    <row r="8647" spans="1:3" x14ac:dyDescent="0.25">
      <c r="A8647">
        <v>8644</v>
      </c>
      <c r="C8647" s="110" t="str">
        <f t="shared" si="135"/>
        <v/>
      </c>
    </row>
    <row r="8648" spans="1:3" x14ac:dyDescent="0.25">
      <c r="A8648">
        <v>8645</v>
      </c>
      <c r="C8648" s="110" t="str">
        <f t="shared" si="135"/>
        <v/>
      </c>
    </row>
    <row r="8649" spans="1:3" x14ac:dyDescent="0.25">
      <c r="A8649">
        <v>8646</v>
      </c>
      <c r="C8649" s="110" t="str">
        <f t="shared" si="135"/>
        <v/>
      </c>
    </row>
    <row r="8650" spans="1:3" x14ac:dyDescent="0.25">
      <c r="A8650">
        <v>8647</v>
      </c>
      <c r="C8650" s="110" t="str">
        <f t="shared" si="135"/>
        <v/>
      </c>
    </row>
    <row r="8651" spans="1:3" x14ac:dyDescent="0.25">
      <c r="A8651">
        <v>8648</v>
      </c>
      <c r="C8651" s="110" t="str">
        <f t="shared" si="135"/>
        <v/>
      </c>
    </row>
    <row r="8652" spans="1:3" x14ac:dyDescent="0.25">
      <c r="A8652">
        <v>8649</v>
      </c>
      <c r="C8652" s="110" t="str">
        <f t="shared" si="135"/>
        <v/>
      </c>
    </row>
    <row r="8653" spans="1:3" x14ac:dyDescent="0.25">
      <c r="A8653">
        <v>8650</v>
      </c>
      <c r="C8653" s="110" t="str">
        <f t="shared" si="135"/>
        <v/>
      </c>
    </row>
    <row r="8654" spans="1:3" x14ac:dyDescent="0.25">
      <c r="A8654">
        <v>8651</v>
      </c>
      <c r="C8654" s="110" t="str">
        <f t="shared" si="135"/>
        <v/>
      </c>
    </row>
    <row r="8655" spans="1:3" x14ac:dyDescent="0.25">
      <c r="A8655">
        <v>8652</v>
      </c>
      <c r="C8655" s="110" t="str">
        <f t="shared" si="135"/>
        <v/>
      </c>
    </row>
    <row r="8656" spans="1:3" x14ac:dyDescent="0.25">
      <c r="A8656">
        <v>8653</v>
      </c>
      <c r="C8656" s="110" t="str">
        <f t="shared" si="135"/>
        <v/>
      </c>
    </row>
    <row r="8657" spans="1:3" x14ac:dyDescent="0.25">
      <c r="A8657">
        <v>8654</v>
      </c>
      <c r="C8657" s="110" t="str">
        <f t="shared" si="135"/>
        <v/>
      </c>
    </row>
    <row r="8658" spans="1:3" x14ac:dyDescent="0.25">
      <c r="A8658">
        <v>8655</v>
      </c>
      <c r="C8658" s="110" t="str">
        <f t="shared" si="135"/>
        <v/>
      </c>
    </row>
    <row r="8659" spans="1:3" x14ac:dyDescent="0.25">
      <c r="A8659">
        <v>8656</v>
      </c>
      <c r="C8659" s="110" t="str">
        <f t="shared" si="135"/>
        <v/>
      </c>
    </row>
    <row r="8660" spans="1:3" x14ac:dyDescent="0.25">
      <c r="A8660">
        <v>8657</v>
      </c>
      <c r="C8660" s="110" t="str">
        <f t="shared" si="135"/>
        <v/>
      </c>
    </row>
    <row r="8661" spans="1:3" x14ac:dyDescent="0.25">
      <c r="A8661">
        <v>8658</v>
      </c>
      <c r="C8661" s="110" t="str">
        <f t="shared" si="135"/>
        <v/>
      </c>
    </row>
    <row r="8662" spans="1:3" x14ac:dyDescent="0.25">
      <c r="A8662">
        <v>8659</v>
      </c>
      <c r="C8662" s="110" t="str">
        <f t="shared" si="135"/>
        <v/>
      </c>
    </row>
    <row r="8663" spans="1:3" x14ac:dyDescent="0.25">
      <c r="A8663">
        <v>8660</v>
      </c>
      <c r="C8663" s="110" t="str">
        <f t="shared" si="135"/>
        <v/>
      </c>
    </row>
    <row r="8664" spans="1:3" x14ac:dyDescent="0.25">
      <c r="A8664">
        <v>8661</v>
      </c>
      <c r="C8664" s="110" t="str">
        <f t="shared" si="135"/>
        <v/>
      </c>
    </row>
    <row r="8665" spans="1:3" x14ac:dyDescent="0.25">
      <c r="A8665">
        <v>8662</v>
      </c>
      <c r="C8665" s="110" t="str">
        <f t="shared" si="135"/>
        <v/>
      </c>
    </row>
    <row r="8666" spans="1:3" x14ac:dyDescent="0.25">
      <c r="A8666">
        <v>8663</v>
      </c>
      <c r="C8666" s="110" t="str">
        <f t="shared" si="135"/>
        <v/>
      </c>
    </row>
    <row r="8667" spans="1:3" x14ac:dyDescent="0.25">
      <c r="A8667">
        <v>8664</v>
      </c>
      <c r="C8667" s="110" t="str">
        <f t="shared" si="135"/>
        <v/>
      </c>
    </row>
    <row r="8668" spans="1:3" x14ac:dyDescent="0.25">
      <c r="A8668">
        <v>8665</v>
      </c>
      <c r="C8668" s="110" t="str">
        <f t="shared" si="135"/>
        <v/>
      </c>
    </row>
    <row r="8669" spans="1:3" x14ac:dyDescent="0.25">
      <c r="A8669">
        <v>8666</v>
      </c>
      <c r="C8669" s="110" t="str">
        <f t="shared" si="135"/>
        <v/>
      </c>
    </row>
    <row r="8670" spans="1:3" x14ac:dyDescent="0.25">
      <c r="A8670">
        <v>8667</v>
      </c>
      <c r="C8670" s="110" t="str">
        <f t="shared" si="135"/>
        <v/>
      </c>
    </row>
    <row r="8671" spans="1:3" x14ac:dyDescent="0.25">
      <c r="A8671">
        <v>8668</v>
      </c>
      <c r="C8671" s="110" t="str">
        <f t="shared" si="135"/>
        <v/>
      </c>
    </row>
    <row r="8672" spans="1:3" x14ac:dyDescent="0.25">
      <c r="A8672">
        <v>8669</v>
      </c>
      <c r="C8672" s="110" t="str">
        <f t="shared" si="135"/>
        <v/>
      </c>
    </row>
    <row r="8673" spans="1:3" x14ac:dyDescent="0.25">
      <c r="A8673">
        <v>8670</v>
      </c>
      <c r="C8673" s="110" t="str">
        <f t="shared" si="135"/>
        <v/>
      </c>
    </row>
    <row r="8674" spans="1:3" x14ac:dyDescent="0.25">
      <c r="A8674">
        <v>8671</v>
      </c>
      <c r="C8674" s="110" t="str">
        <f t="shared" si="135"/>
        <v/>
      </c>
    </row>
    <row r="8675" spans="1:3" x14ac:dyDescent="0.25">
      <c r="A8675">
        <v>8672</v>
      </c>
      <c r="C8675" s="110" t="str">
        <f t="shared" si="135"/>
        <v/>
      </c>
    </row>
    <row r="8676" spans="1:3" x14ac:dyDescent="0.25">
      <c r="A8676">
        <v>8673</v>
      </c>
      <c r="C8676" s="110" t="str">
        <f t="shared" si="135"/>
        <v/>
      </c>
    </row>
    <row r="8677" spans="1:3" x14ac:dyDescent="0.25">
      <c r="A8677">
        <v>8674</v>
      </c>
      <c r="C8677" s="110" t="str">
        <f t="shared" si="135"/>
        <v/>
      </c>
    </row>
    <row r="8678" spans="1:3" x14ac:dyDescent="0.25">
      <c r="A8678">
        <v>8675</v>
      </c>
      <c r="C8678" s="110" t="str">
        <f t="shared" si="135"/>
        <v/>
      </c>
    </row>
    <row r="8679" spans="1:3" x14ac:dyDescent="0.25">
      <c r="A8679">
        <v>8676</v>
      </c>
      <c r="C8679" s="110" t="str">
        <f t="shared" si="135"/>
        <v/>
      </c>
    </row>
    <row r="8680" spans="1:3" x14ac:dyDescent="0.25">
      <c r="A8680">
        <v>8677</v>
      </c>
      <c r="C8680" s="110" t="str">
        <f t="shared" si="135"/>
        <v/>
      </c>
    </row>
    <row r="8681" spans="1:3" x14ac:dyDescent="0.25">
      <c r="A8681">
        <v>8678</v>
      </c>
      <c r="C8681" s="110" t="str">
        <f t="shared" si="135"/>
        <v/>
      </c>
    </row>
    <row r="8682" spans="1:3" x14ac:dyDescent="0.25">
      <c r="A8682">
        <v>8679</v>
      </c>
      <c r="C8682" s="110" t="str">
        <f t="shared" si="135"/>
        <v/>
      </c>
    </row>
    <row r="8683" spans="1:3" x14ac:dyDescent="0.25">
      <c r="A8683">
        <v>8680</v>
      </c>
      <c r="C8683" s="110" t="str">
        <f t="shared" si="135"/>
        <v/>
      </c>
    </row>
    <row r="8684" spans="1:3" x14ac:dyDescent="0.25">
      <c r="A8684">
        <v>8681</v>
      </c>
      <c r="C8684" s="110" t="str">
        <f t="shared" si="135"/>
        <v/>
      </c>
    </row>
    <row r="8685" spans="1:3" x14ac:dyDescent="0.25">
      <c r="A8685">
        <v>8682</v>
      </c>
      <c r="C8685" s="110" t="str">
        <f t="shared" si="135"/>
        <v/>
      </c>
    </row>
    <row r="8686" spans="1:3" x14ac:dyDescent="0.25">
      <c r="A8686">
        <v>8683</v>
      </c>
      <c r="C8686" s="110" t="str">
        <f t="shared" si="135"/>
        <v/>
      </c>
    </row>
    <row r="8687" spans="1:3" x14ac:dyDescent="0.25">
      <c r="A8687">
        <v>8684</v>
      </c>
      <c r="C8687" s="110" t="str">
        <f t="shared" si="135"/>
        <v/>
      </c>
    </row>
    <row r="8688" spans="1:3" x14ac:dyDescent="0.25">
      <c r="A8688">
        <v>8685</v>
      </c>
      <c r="C8688" s="110" t="str">
        <f t="shared" si="135"/>
        <v/>
      </c>
    </row>
    <row r="8689" spans="1:3" x14ac:dyDescent="0.25">
      <c r="A8689">
        <v>8686</v>
      </c>
      <c r="C8689" s="110" t="str">
        <f t="shared" si="135"/>
        <v/>
      </c>
    </row>
    <row r="8690" spans="1:3" x14ac:dyDescent="0.25">
      <c r="A8690">
        <v>8687</v>
      </c>
      <c r="C8690" s="110" t="str">
        <f t="shared" si="135"/>
        <v/>
      </c>
    </row>
    <row r="8691" spans="1:3" x14ac:dyDescent="0.25">
      <c r="A8691">
        <v>8688</v>
      </c>
      <c r="C8691" s="110" t="str">
        <f t="shared" si="135"/>
        <v/>
      </c>
    </row>
    <row r="8692" spans="1:3" x14ac:dyDescent="0.25">
      <c r="A8692">
        <v>8689</v>
      </c>
      <c r="C8692" s="110" t="str">
        <f t="shared" si="135"/>
        <v/>
      </c>
    </row>
    <row r="8693" spans="1:3" x14ac:dyDescent="0.25">
      <c r="A8693">
        <v>8690</v>
      </c>
      <c r="C8693" s="110" t="str">
        <f t="shared" si="135"/>
        <v/>
      </c>
    </row>
    <row r="8694" spans="1:3" x14ac:dyDescent="0.25">
      <c r="A8694">
        <v>8691</v>
      </c>
      <c r="C8694" s="110" t="str">
        <f t="shared" si="135"/>
        <v/>
      </c>
    </row>
    <row r="8695" spans="1:3" x14ac:dyDescent="0.25">
      <c r="A8695">
        <v>8692</v>
      </c>
      <c r="C8695" s="110" t="str">
        <f t="shared" si="135"/>
        <v/>
      </c>
    </row>
    <row r="8696" spans="1:3" x14ac:dyDescent="0.25">
      <c r="A8696">
        <v>8693</v>
      </c>
      <c r="C8696" s="110" t="str">
        <f t="shared" si="135"/>
        <v/>
      </c>
    </row>
    <row r="8697" spans="1:3" x14ac:dyDescent="0.25">
      <c r="A8697">
        <v>8694</v>
      </c>
      <c r="C8697" s="110" t="str">
        <f t="shared" si="135"/>
        <v/>
      </c>
    </row>
    <row r="8698" spans="1:3" x14ac:dyDescent="0.25">
      <c r="A8698">
        <v>8695</v>
      </c>
      <c r="C8698" s="110" t="str">
        <f t="shared" si="135"/>
        <v/>
      </c>
    </row>
    <row r="8699" spans="1:3" x14ac:dyDescent="0.25">
      <c r="A8699">
        <v>8696</v>
      </c>
      <c r="C8699" s="110" t="str">
        <f t="shared" si="135"/>
        <v/>
      </c>
    </row>
    <row r="8700" spans="1:3" x14ac:dyDescent="0.25">
      <c r="A8700">
        <v>8697</v>
      </c>
      <c r="C8700" s="110" t="str">
        <f t="shared" si="135"/>
        <v/>
      </c>
    </row>
    <row r="8701" spans="1:3" x14ac:dyDescent="0.25">
      <c r="A8701">
        <v>8698</v>
      </c>
      <c r="C8701" s="110" t="str">
        <f t="shared" si="135"/>
        <v/>
      </c>
    </row>
    <row r="8702" spans="1:3" x14ac:dyDescent="0.25">
      <c r="A8702">
        <v>8699</v>
      </c>
      <c r="C8702" s="110" t="str">
        <f t="shared" si="135"/>
        <v/>
      </c>
    </row>
    <row r="8703" spans="1:3" x14ac:dyDescent="0.25">
      <c r="A8703">
        <v>8700</v>
      </c>
      <c r="C8703" s="110" t="str">
        <f t="shared" si="135"/>
        <v/>
      </c>
    </row>
    <row r="8704" spans="1:3" x14ac:dyDescent="0.25">
      <c r="A8704">
        <v>8701</v>
      </c>
      <c r="C8704" s="110" t="str">
        <f t="shared" si="135"/>
        <v/>
      </c>
    </row>
    <row r="8705" spans="1:3" x14ac:dyDescent="0.25">
      <c r="A8705">
        <v>8702</v>
      </c>
      <c r="C8705" s="110" t="str">
        <f t="shared" si="135"/>
        <v/>
      </c>
    </row>
    <row r="8706" spans="1:3" x14ac:dyDescent="0.25">
      <c r="A8706">
        <v>8703</v>
      </c>
      <c r="C8706" s="110" t="str">
        <f t="shared" si="135"/>
        <v/>
      </c>
    </row>
    <row r="8707" spans="1:3" x14ac:dyDescent="0.25">
      <c r="A8707">
        <v>8704</v>
      </c>
      <c r="C8707" s="110" t="str">
        <f t="shared" si="135"/>
        <v/>
      </c>
    </row>
    <row r="8708" spans="1:3" x14ac:dyDescent="0.25">
      <c r="A8708">
        <v>8705</v>
      </c>
      <c r="C8708" s="110" t="str">
        <f t="shared" ref="C8708:C8771" si="136">IF(B8708="","",B8708+15)</f>
        <v/>
      </c>
    </row>
    <row r="8709" spans="1:3" x14ac:dyDescent="0.25">
      <c r="A8709">
        <v>8706</v>
      </c>
      <c r="C8709" s="110" t="str">
        <f t="shared" si="136"/>
        <v/>
      </c>
    </row>
    <row r="8710" spans="1:3" x14ac:dyDescent="0.25">
      <c r="A8710">
        <v>8707</v>
      </c>
      <c r="C8710" s="110" t="str">
        <f t="shared" si="136"/>
        <v/>
      </c>
    </row>
    <row r="8711" spans="1:3" x14ac:dyDescent="0.25">
      <c r="A8711">
        <v>8708</v>
      </c>
      <c r="C8711" s="110" t="str">
        <f t="shared" si="136"/>
        <v/>
      </c>
    </row>
    <row r="8712" spans="1:3" x14ac:dyDescent="0.25">
      <c r="A8712">
        <v>8709</v>
      </c>
      <c r="C8712" s="110" t="str">
        <f t="shared" si="136"/>
        <v/>
      </c>
    </row>
    <row r="8713" spans="1:3" x14ac:dyDescent="0.25">
      <c r="A8713">
        <v>8710</v>
      </c>
      <c r="C8713" s="110" t="str">
        <f t="shared" si="136"/>
        <v/>
      </c>
    </row>
    <row r="8714" spans="1:3" x14ac:dyDescent="0.25">
      <c r="A8714">
        <v>8711</v>
      </c>
      <c r="C8714" s="110" t="str">
        <f t="shared" si="136"/>
        <v/>
      </c>
    </row>
    <row r="8715" spans="1:3" x14ac:dyDescent="0.25">
      <c r="A8715">
        <v>8712</v>
      </c>
      <c r="C8715" s="110" t="str">
        <f t="shared" si="136"/>
        <v/>
      </c>
    </row>
    <row r="8716" spans="1:3" x14ac:dyDescent="0.25">
      <c r="A8716">
        <v>8713</v>
      </c>
      <c r="C8716" s="110" t="str">
        <f t="shared" si="136"/>
        <v/>
      </c>
    </row>
    <row r="8717" spans="1:3" x14ac:dyDescent="0.25">
      <c r="A8717">
        <v>8714</v>
      </c>
      <c r="C8717" s="110" t="str">
        <f t="shared" si="136"/>
        <v/>
      </c>
    </row>
    <row r="8718" spans="1:3" x14ac:dyDescent="0.25">
      <c r="A8718">
        <v>8715</v>
      </c>
      <c r="C8718" s="110" t="str">
        <f t="shared" si="136"/>
        <v/>
      </c>
    </row>
    <row r="8719" spans="1:3" x14ac:dyDescent="0.25">
      <c r="A8719">
        <v>8716</v>
      </c>
      <c r="C8719" s="110" t="str">
        <f t="shared" si="136"/>
        <v/>
      </c>
    </row>
    <row r="8720" spans="1:3" x14ac:dyDescent="0.25">
      <c r="A8720">
        <v>8717</v>
      </c>
      <c r="C8720" s="110" t="str">
        <f t="shared" si="136"/>
        <v/>
      </c>
    </row>
    <row r="8721" spans="1:3" x14ac:dyDescent="0.25">
      <c r="A8721">
        <v>8718</v>
      </c>
      <c r="C8721" s="110" t="str">
        <f t="shared" si="136"/>
        <v/>
      </c>
    </row>
    <row r="8722" spans="1:3" x14ac:dyDescent="0.25">
      <c r="A8722">
        <v>8719</v>
      </c>
      <c r="C8722" s="110" t="str">
        <f t="shared" si="136"/>
        <v/>
      </c>
    </row>
    <row r="8723" spans="1:3" x14ac:dyDescent="0.25">
      <c r="A8723">
        <v>8720</v>
      </c>
      <c r="C8723" s="110" t="str">
        <f t="shared" si="136"/>
        <v/>
      </c>
    </row>
    <row r="8724" spans="1:3" x14ac:dyDescent="0.25">
      <c r="A8724">
        <v>8721</v>
      </c>
      <c r="C8724" s="110" t="str">
        <f t="shared" si="136"/>
        <v/>
      </c>
    </row>
    <row r="8725" spans="1:3" x14ac:dyDescent="0.25">
      <c r="A8725">
        <v>8722</v>
      </c>
      <c r="C8725" s="110" t="str">
        <f t="shared" si="136"/>
        <v/>
      </c>
    </row>
    <row r="8726" spans="1:3" x14ac:dyDescent="0.25">
      <c r="A8726">
        <v>8723</v>
      </c>
      <c r="C8726" s="110" t="str">
        <f t="shared" si="136"/>
        <v/>
      </c>
    </row>
    <row r="8727" spans="1:3" x14ac:dyDescent="0.25">
      <c r="A8727">
        <v>8724</v>
      </c>
      <c r="C8727" s="110" t="str">
        <f t="shared" si="136"/>
        <v/>
      </c>
    </row>
    <row r="8728" spans="1:3" x14ac:dyDescent="0.25">
      <c r="A8728">
        <v>8725</v>
      </c>
      <c r="C8728" s="110" t="str">
        <f t="shared" si="136"/>
        <v/>
      </c>
    </row>
    <row r="8729" spans="1:3" x14ac:dyDescent="0.25">
      <c r="A8729">
        <v>8726</v>
      </c>
      <c r="C8729" s="110" t="str">
        <f t="shared" si="136"/>
        <v/>
      </c>
    </row>
    <row r="8730" spans="1:3" x14ac:dyDescent="0.25">
      <c r="A8730">
        <v>8727</v>
      </c>
      <c r="C8730" s="110" t="str">
        <f t="shared" si="136"/>
        <v/>
      </c>
    </row>
    <row r="8731" spans="1:3" x14ac:dyDescent="0.25">
      <c r="A8731">
        <v>8728</v>
      </c>
      <c r="C8731" s="110" t="str">
        <f t="shared" si="136"/>
        <v/>
      </c>
    </row>
    <row r="8732" spans="1:3" x14ac:dyDescent="0.25">
      <c r="A8732">
        <v>8729</v>
      </c>
      <c r="C8732" s="110" t="str">
        <f t="shared" si="136"/>
        <v/>
      </c>
    </row>
    <row r="8733" spans="1:3" x14ac:dyDescent="0.25">
      <c r="A8733">
        <v>8730</v>
      </c>
      <c r="C8733" s="110" t="str">
        <f t="shared" si="136"/>
        <v/>
      </c>
    </row>
    <row r="8734" spans="1:3" x14ac:dyDescent="0.25">
      <c r="A8734">
        <v>8731</v>
      </c>
      <c r="C8734" s="110" t="str">
        <f t="shared" si="136"/>
        <v/>
      </c>
    </row>
    <row r="8735" spans="1:3" x14ac:dyDescent="0.25">
      <c r="A8735">
        <v>8732</v>
      </c>
      <c r="C8735" s="110" t="str">
        <f t="shared" si="136"/>
        <v/>
      </c>
    </row>
    <row r="8736" spans="1:3" x14ac:dyDescent="0.25">
      <c r="A8736">
        <v>8733</v>
      </c>
      <c r="C8736" s="110" t="str">
        <f t="shared" si="136"/>
        <v/>
      </c>
    </row>
    <row r="8737" spans="1:3" x14ac:dyDescent="0.25">
      <c r="A8737">
        <v>8734</v>
      </c>
      <c r="C8737" s="110" t="str">
        <f t="shared" si="136"/>
        <v/>
      </c>
    </row>
    <row r="8738" spans="1:3" x14ac:dyDescent="0.25">
      <c r="A8738">
        <v>8735</v>
      </c>
      <c r="C8738" s="110" t="str">
        <f t="shared" si="136"/>
        <v/>
      </c>
    </row>
    <row r="8739" spans="1:3" x14ac:dyDescent="0.25">
      <c r="A8739">
        <v>8736</v>
      </c>
      <c r="C8739" s="110" t="str">
        <f t="shared" si="136"/>
        <v/>
      </c>
    </row>
    <row r="8740" spans="1:3" x14ac:dyDescent="0.25">
      <c r="A8740">
        <v>8737</v>
      </c>
      <c r="C8740" s="110" t="str">
        <f t="shared" si="136"/>
        <v/>
      </c>
    </row>
    <row r="8741" spans="1:3" x14ac:dyDescent="0.25">
      <c r="A8741">
        <v>8738</v>
      </c>
      <c r="C8741" s="110" t="str">
        <f t="shared" si="136"/>
        <v/>
      </c>
    </row>
    <row r="8742" spans="1:3" x14ac:dyDescent="0.25">
      <c r="A8742">
        <v>8739</v>
      </c>
      <c r="C8742" s="110" t="str">
        <f t="shared" si="136"/>
        <v/>
      </c>
    </row>
    <row r="8743" spans="1:3" x14ac:dyDescent="0.25">
      <c r="A8743">
        <v>8740</v>
      </c>
      <c r="C8743" s="110" t="str">
        <f t="shared" si="136"/>
        <v/>
      </c>
    </row>
    <row r="8744" spans="1:3" x14ac:dyDescent="0.25">
      <c r="A8744">
        <v>8741</v>
      </c>
      <c r="C8744" s="110" t="str">
        <f t="shared" si="136"/>
        <v/>
      </c>
    </row>
    <row r="8745" spans="1:3" x14ac:dyDescent="0.25">
      <c r="A8745">
        <v>8742</v>
      </c>
      <c r="C8745" s="110" t="str">
        <f t="shared" si="136"/>
        <v/>
      </c>
    </row>
    <row r="8746" spans="1:3" x14ac:dyDescent="0.25">
      <c r="A8746">
        <v>8743</v>
      </c>
      <c r="C8746" s="110" t="str">
        <f t="shared" si="136"/>
        <v/>
      </c>
    </row>
    <row r="8747" spans="1:3" x14ac:dyDescent="0.25">
      <c r="A8747">
        <v>8744</v>
      </c>
      <c r="C8747" s="110" t="str">
        <f t="shared" si="136"/>
        <v/>
      </c>
    </row>
    <row r="8748" spans="1:3" x14ac:dyDescent="0.25">
      <c r="A8748">
        <v>8745</v>
      </c>
      <c r="C8748" s="110" t="str">
        <f t="shared" si="136"/>
        <v/>
      </c>
    </row>
    <row r="8749" spans="1:3" x14ac:dyDescent="0.25">
      <c r="A8749">
        <v>8746</v>
      </c>
      <c r="C8749" s="110" t="str">
        <f t="shared" si="136"/>
        <v/>
      </c>
    </row>
    <row r="8750" spans="1:3" x14ac:dyDescent="0.25">
      <c r="A8750">
        <v>8747</v>
      </c>
      <c r="C8750" s="110" t="str">
        <f t="shared" si="136"/>
        <v/>
      </c>
    </row>
    <row r="8751" spans="1:3" x14ac:dyDescent="0.25">
      <c r="A8751">
        <v>8748</v>
      </c>
      <c r="C8751" s="110" t="str">
        <f t="shared" si="136"/>
        <v/>
      </c>
    </row>
    <row r="8752" spans="1:3" x14ac:dyDescent="0.25">
      <c r="A8752">
        <v>8749</v>
      </c>
      <c r="C8752" s="110" t="str">
        <f t="shared" si="136"/>
        <v/>
      </c>
    </row>
    <row r="8753" spans="1:3" x14ac:dyDescent="0.25">
      <c r="A8753">
        <v>8750</v>
      </c>
      <c r="C8753" s="110" t="str">
        <f t="shared" si="136"/>
        <v/>
      </c>
    </row>
    <row r="8754" spans="1:3" x14ac:dyDescent="0.25">
      <c r="A8754">
        <v>8751</v>
      </c>
      <c r="C8754" s="110" t="str">
        <f t="shared" si="136"/>
        <v/>
      </c>
    </row>
    <row r="8755" spans="1:3" x14ac:dyDescent="0.25">
      <c r="A8755">
        <v>8752</v>
      </c>
      <c r="C8755" s="110" t="str">
        <f t="shared" si="136"/>
        <v/>
      </c>
    </row>
    <row r="8756" spans="1:3" x14ac:dyDescent="0.25">
      <c r="A8756">
        <v>8753</v>
      </c>
      <c r="C8756" s="110" t="str">
        <f t="shared" si="136"/>
        <v/>
      </c>
    </row>
    <row r="8757" spans="1:3" x14ac:dyDescent="0.25">
      <c r="A8757">
        <v>8754</v>
      </c>
      <c r="C8757" s="110" t="str">
        <f t="shared" si="136"/>
        <v/>
      </c>
    </row>
    <row r="8758" spans="1:3" x14ac:dyDescent="0.25">
      <c r="A8758">
        <v>8755</v>
      </c>
      <c r="C8758" s="110" t="str">
        <f t="shared" si="136"/>
        <v/>
      </c>
    </row>
    <row r="8759" spans="1:3" x14ac:dyDescent="0.25">
      <c r="A8759">
        <v>8756</v>
      </c>
      <c r="C8759" s="110" t="str">
        <f t="shared" si="136"/>
        <v/>
      </c>
    </row>
    <row r="8760" spans="1:3" x14ac:dyDescent="0.25">
      <c r="A8760">
        <v>8757</v>
      </c>
      <c r="C8760" s="110" t="str">
        <f t="shared" si="136"/>
        <v/>
      </c>
    </row>
    <row r="8761" spans="1:3" x14ac:dyDescent="0.25">
      <c r="A8761">
        <v>8758</v>
      </c>
      <c r="C8761" s="110" t="str">
        <f t="shared" si="136"/>
        <v/>
      </c>
    </row>
    <row r="8762" spans="1:3" x14ac:dyDescent="0.25">
      <c r="A8762">
        <v>8759</v>
      </c>
      <c r="C8762" s="110" t="str">
        <f t="shared" si="136"/>
        <v/>
      </c>
    </row>
    <row r="8763" spans="1:3" x14ac:dyDescent="0.25">
      <c r="A8763">
        <v>8760</v>
      </c>
      <c r="C8763" s="110" t="str">
        <f t="shared" si="136"/>
        <v/>
      </c>
    </row>
    <row r="8764" spans="1:3" x14ac:dyDescent="0.25">
      <c r="A8764">
        <v>8761</v>
      </c>
      <c r="C8764" s="110" t="str">
        <f t="shared" si="136"/>
        <v/>
      </c>
    </row>
    <row r="8765" spans="1:3" x14ac:dyDescent="0.25">
      <c r="A8765">
        <v>8762</v>
      </c>
      <c r="C8765" s="110" t="str">
        <f t="shared" si="136"/>
        <v/>
      </c>
    </row>
    <row r="8766" spans="1:3" x14ac:dyDescent="0.25">
      <c r="A8766">
        <v>8763</v>
      </c>
      <c r="C8766" s="110" t="str">
        <f t="shared" si="136"/>
        <v/>
      </c>
    </row>
    <row r="8767" spans="1:3" x14ac:dyDescent="0.25">
      <c r="A8767">
        <v>8764</v>
      </c>
      <c r="C8767" s="110" t="str">
        <f t="shared" si="136"/>
        <v/>
      </c>
    </row>
    <row r="8768" spans="1:3" x14ac:dyDescent="0.25">
      <c r="A8768">
        <v>8765</v>
      </c>
      <c r="C8768" s="110" t="str">
        <f t="shared" si="136"/>
        <v/>
      </c>
    </row>
    <row r="8769" spans="1:3" x14ac:dyDescent="0.25">
      <c r="A8769">
        <v>8766</v>
      </c>
      <c r="C8769" s="110" t="str">
        <f t="shared" si="136"/>
        <v/>
      </c>
    </row>
    <row r="8770" spans="1:3" x14ac:dyDescent="0.25">
      <c r="A8770">
        <v>8767</v>
      </c>
      <c r="C8770" s="110" t="str">
        <f t="shared" si="136"/>
        <v/>
      </c>
    </row>
    <row r="8771" spans="1:3" x14ac:dyDescent="0.25">
      <c r="A8771">
        <v>8768</v>
      </c>
      <c r="C8771" s="110" t="str">
        <f t="shared" si="136"/>
        <v/>
      </c>
    </row>
    <row r="8772" spans="1:3" x14ac:dyDescent="0.25">
      <c r="A8772">
        <v>8769</v>
      </c>
      <c r="C8772" s="110" t="str">
        <f t="shared" ref="C8772:C8835" si="137">IF(B8772="","",B8772+15)</f>
        <v/>
      </c>
    </row>
    <row r="8773" spans="1:3" x14ac:dyDescent="0.25">
      <c r="A8773">
        <v>8770</v>
      </c>
      <c r="C8773" s="110" t="str">
        <f t="shared" si="137"/>
        <v/>
      </c>
    </row>
    <row r="8774" spans="1:3" x14ac:dyDescent="0.25">
      <c r="A8774">
        <v>8771</v>
      </c>
      <c r="C8774" s="110" t="str">
        <f t="shared" si="137"/>
        <v/>
      </c>
    </row>
    <row r="8775" spans="1:3" x14ac:dyDescent="0.25">
      <c r="A8775">
        <v>8772</v>
      </c>
      <c r="C8775" s="110" t="str">
        <f t="shared" si="137"/>
        <v/>
      </c>
    </row>
    <row r="8776" spans="1:3" x14ac:dyDescent="0.25">
      <c r="A8776">
        <v>8773</v>
      </c>
      <c r="C8776" s="110" t="str">
        <f t="shared" si="137"/>
        <v/>
      </c>
    </row>
    <row r="8777" spans="1:3" x14ac:dyDescent="0.25">
      <c r="A8777">
        <v>8774</v>
      </c>
      <c r="C8777" s="110" t="str">
        <f t="shared" si="137"/>
        <v/>
      </c>
    </row>
    <row r="8778" spans="1:3" x14ac:dyDescent="0.25">
      <c r="A8778">
        <v>8775</v>
      </c>
      <c r="C8778" s="110" t="str">
        <f t="shared" si="137"/>
        <v/>
      </c>
    </row>
    <row r="8779" spans="1:3" x14ac:dyDescent="0.25">
      <c r="A8779">
        <v>8776</v>
      </c>
      <c r="C8779" s="110" t="str">
        <f t="shared" si="137"/>
        <v/>
      </c>
    </row>
    <row r="8780" spans="1:3" x14ac:dyDescent="0.25">
      <c r="A8780">
        <v>8777</v>
      </c>
      <c r="C8780" s="110" t="str">
        <f t="shared" si="137"/>
        <v/>
      </c>
    </row>
    <row r="8781" spans="1:3" x14ac:dyDescent="0.25">
      <c r="A8781">
        <v>8778</v>
      </c>
      <c r="C8781" s="110" t="str">
        <f t="shared" si="137"/>
        <v/>
      </c>
    </row>
    <row r="8782" spans="1:3" x14ac:dyDescent="0.25">
      <c r="A8782">
        <v>8779</v>
      </c>
      <c r="C8782" s="110" t="str">
        <f t="shared" si="137"/>
        <v/>
      </c>
    </row>
    <row r="8783" spans="1:3" x14ac:dyDescent="0.25">
      <c r="A8783">
        <v>8780</v>
      </c>
      <c r="C8783" s="110" t="str">
        <f t="shared" si="137"/>
        <v/>
      </c>
    </row>
    <row r="8784" spans="1:3" x14ac:dyDescent="0.25">
      <c r="A8784">
        <v>8781</v>
      </c>
      <c r="C8784" s="110" t="str">
        <f t="shared" si="137"/>
        <v/>
      </c>
    </row>
    <row r="8785" spans="1:3" x14ac:dyDescent="0.25">
      <c r="A8785">
        <v>8782</v>
      </c>
      <c r="C8785" s="110" t="str">
        <f t="shared" si="137"/>
        <v/>
      </c>
    </row>
    <row r="8786" spans="1:3" x14ac:dyDescent="0.25">
      <c r="A8786">
        <v>8783</v>
      </c>
      <c r="C8786" s="110" t="str">
        <f t="shared" si="137"/>
        <v/>
      </c>
    </row>
    <row r="8787" spans="1:3" x14ac:dyDescent="0.25">
      <c r="A8787">
        <v>8784</v>
      </c>
      <c r="C8787" s="110" t="str">
        <f t="shared" si="137"/>
        <v/>
      </c>
    </row>
    <row r="8788" spans="1:3" x14ac:dyDescent="0.25">
      <c r="A8788">
        <v>8785</v>
      </c>
      <c r="C8788" s="110" t="str">
        <f t="shared" si="137"/>
        <v/>
      </c>
    </row>
    <row r="8789" spans="1:3" x14ac:dyDescent="0.25">
      <c r="A8789">
        <v>8786</v>
      </c>
      <c r="C8789" s="110" t="str">
        <f t="shared" si="137"/>
        <v/>
      </c>
    </row>
    <row r="8790" spans="1:3" x14ac:dyDescent="0.25">
      <c r="A8790">
        <v>8787</v>
      </c>
      <c r="C8790" s="110" t="str">
        <f t="shared" si="137"/>
        <v/>
      </c>
    </row>
    <row r="8791" spans="1:3" x14ac:dyDescent="0.25">
      <c r="A8791">
        <v>8788</v>
      </c>
      <c r="C8791" s="110" t="str">
        <f t="shared" si="137"/>
        <v/>
      </c>
    </row>
    <row r="8792" spans="1:3" x14ac:dyDescent="0.25">
      <c r="A8792">
        <v>8789</v>
      </c>
      <c r="C8792" s="110" t="str">
        <f t="shared" si="137"/>
        <v/>
      </c>
    </row>
    <row r="8793" spans="1:3" x14ac:dyDescent="0.25">
      <c r="A8793">
        <v>8790</v>
      </c>
      <c r="C8793" s="110" t="str">
        <f t="shared" si="137"/>
        <v/>
      </c>
    </row>
    <row r="8794" spans="1:3" x14ac:dyDescent="0.25">
      <c r="A8794">
        <v>8791</v>
      </c>
      <c r="C8794" s="110" t="str">
        <f t="shared" si="137"/>
        <v/>
      </c>
    </row>
    <row r="8795" spans="1:3" x14ac:dyDescent="0.25">
      <c r="A8795">
        <v>8792</v>
      </c>
      <c r="C8795" s="110" t="str">
        <f t="shared" si="137"/>
        <v/>
      </c>
    </row>
    <row r="8796" spans="1:3" x14ac:dyDescent="0.25">
      <c r="A8796">
        <v>8793</v>
      </c>
      <c r="C8796" s="110" t="str">
        <f t="shared" si="137"/>
        <v/>
      </c>
    </row>
    <row r="8797" spans="1:3" x14ac:dyDescent="0.25">
      <c r="A8797">
        <v>8794</v>
      </c>
      <c r="C8797" s="110" t="str">
        <f t="shared" si="137"/>
        <v/>
      </c>
    </row>
    <row r="8798" spans="1:3" x14ac:dyDescent="0.25">
      <c r="A8798">
        <v>8795</v>
      </c>
      <c r="C8798" s="110" t="str">
        <f t="shared" si="137"/>
        <v/>
      </c>
    </row>
    <row r="8799" spans="1:3" x14ac:dyDescent="0.25">
      <c r="A8799">
        <v>8796</v>
      </c>
      <c r="C8799" s="110" t="str">
        <f t="shared" si="137"/>
        <v/>
      </c>
    </row>
    <row r="8800" spans="1:3" x14ac:dyDescent="0.25">
      <c r="A8800">
        <v>8797</v>
      </c>
      <c r="C8800" s="110" t="str">
        <f t="shared" si="137"/>
        <v/>
      </c>
    </row>
    <row r="8801" spans="1:3" x14ac:dyDescent="0.25">
      <c r="A8801">
        <v>8798</v>
      </c>
      <c r="C8801" s="110" t="str">
        <f t="shared" si="137"/>
        <v/>
      </c>
    </row>
    <row r="8802" spans="1:3" x14ac:dyDescent="0.25">
      <c r="A8802">
        <v>8799</v>
      </c>
      <c r="C8802" s="110" t="str">
        <f t="shared" si="137"/>
        <v/>
      </c>
    </row>
    <row r="8803" spans="1:3" x14ac:dyDescent="0.25">
      <c r="A8803">
        <v>8800</v>
      </c>
      <c r="C8803" s="110" t="str">
        <f t="shared" si="137"/>
        <v/>
      </c>
    </row>
    <row r="8804" spans="1:3" x14ac:dyDescent="0.25">
      <c r="A8804">
        <v>8801</v>
      </c>
      <c r="C8804" s="110" t="str">
        <f t="shared" si="137"/>
        <v/>
      </c>
    </row>
    <row r="8805" spans="1:3" x14ac:dyDescent="0.25">
      <c r="A8805">
        <v>8802</v>
      </c>
      <c r="C8805" s="110" t="str">
        <f t="shared" si="137"/>
        <v/>
      </c>
    </row>
    <row r="8806" spans="1:3" x14ac:dyDescent="0.25">
      <c r="A8806">
        <v>8803</v>
      </c>
      <c r="C8806" s="110" t="str">
        <f t="shared" si="137"/>
        <v/>
      </c>
    </row>
    <row r="8807" spans="1:3" x14ac:dyDescent="0.25">
      <c r="A8807">
        <v>8804</v>
      </c>
      <c r="C8807" s="110" t="str">
        <f t="shared" si="137"/>
        <v/>
      </c>
    </row>
    <row r="8808" spans="1:3" x14ac:dyDescent="0.25">
      <c r="A8808">
        <v>8805</v>
      </c>
      <c r="C8808" s="110" t="str">
        <f t="shared" si="137"/>
        <v/>
      </c>
    </row>
    <row r="8809" spans="1:3" x14ac:dyDescent="0.25">
      <c r="A8809">
        <v>8806</v>
      </c>
      <c r="C8809" s="110" t="str">
        <f t="shared" si="137"/>
        <v/>
      </c>
    </row>
    <row r="8810" spans="1:3" x14ac:dyDescent="0.25">
      <c r="A8810">
        <v>8807</v>
      </c>
      <c r="C8810" s="110" t="str">
        <f t="shared" si="137"/>
        <v/>
      </c>
    </row>
    <row r="8811" spans="1:3" x14ac:dyDescent="0.25">
      <c r="A8811">
        <v>8808</v>
      </c>
      <c r="C8811" s="110" t="str">
        <f t="shared" si="137"/>
        <v/>
      </c>
    </row>
    <row r="8812" spans="1:3" x14ac:dyDescent="0.25">
      <c r="A8812">
        <v>8809</v>
      </c>
      <c r="C8812" s="110" t="str">
        <f t="shared" si="137"/>
        <v/>
      </c>
    </row>
    <row r="8813" spans="1:3" x14ac:dyDescent="0.25">
      <c r="A8813">
        <v>8810</v>
      </c>
      <c r="C8813" s="110" t="str">
        <f t="shared" si="137"/>
        <v/>
      </c>
    </row>
    <row r="8814" spans="1:3" x14ac:dyDescent="0.25">
      <c r="A8814">
        <v>8811</v>
      </c>
      <c r="C8814" s="110" t="str">
        <f t="shared" si="137"/>
        <v/>
      </c>
    </row>
    <row r="8815" spans="1:3" x14ac:dyDescent="0.25">
      <c r="A8815">
        <v>8812</v>
      </c>
      <c r="C8815" s="110" t="str">
        <f t="shared" si="137"/>
        <v/>
      </c>
    </row>
    <row r="8816" spans="1:3" x14ac:dyDescent="0.25">
      <c r="A8816">
        <v>8813</v>
      </c>
      <c r="C8816" s="110" t="str">
        <f t="shared" si="137"/>
        <v/>
      </c>
    </row>
    <row r="8817" spans="1:3" x14ac:dyDescent="0.25">
      <c r="A8817">
        <v>8814</v>
      </c>
      <c r="C8817" s="110" t="str">
        <f t="shared" si="137"/>
        <v/>
      </c>
    </row>
    <row r="8818" spans="1:3" x14ac:dyDescent="0.25">
      <c r="A8818">
        <v>8815</v>
      </c>
      <c r="C8818" s="110" t="str">
        <f t="shared" si="137"/>
        <v/>
      </c>
    </row>
    <row r="8819" spans="1:3" x14ac:dyDescent="0.25">
      <c r="A8819">
        <v>8816</v>
      </c>
      <c r="C8819" s="110" t="str">
        <f t="shared" si="137"/>
        <v/>
      </c>
    </row>
    <row r="8820" spans="1:3" x14ac:dyDescent="0.25">
      <c r="A8820">
        <v>8817</v>
      </c>
      <c r="C8820" s="110" t="str">
        <f t="shared" si="137"/>
        <v/>
      </c>
    </row>
    <row r="8821" spans="1:3" x14ac:dyDescent="0.25">
      <c r="A8821">
        <v>8818</v>
      </c>
      <c r="C8821" s="110" t="str">
        <f t="shared" si="137"/>
        <v/>
      </c>
    </row>
    <row r="8822" spans="1:3" x14ac:dyDescent="0.25">
      <c r="A8822">
        <v>8819</v>
      </c>
      <c r="C8822" s="110" t="str">
        <f t="shared" si="137"/>
        <v/>
      </c>
    </row>
    <row r="8823" spans="1:3" x14ac:dyDescent="0.25">
      <c r="A8823">
        <v>8820</v>
      </c>
      <c r="C8823" s="110" t="str">
        <f t="shared" si="137"/>
        <v/>
      </c>
    </row>
    <row r="8824" spans="1:3" x14ac:dyDescent="0.25">
      <c r="A8824">
        <v>8821</v>
      </c>
      <c r="C8824" s="110" t="str">
        <f t="shared" si="137"/>
        <v/>
      </c>
    </row>
    <row r="8825" spans="1:3" x14ac:dyDescent="0.25">
      <c r="A8825">
        <v>8822</v>
      </c>
      <c r="C8825" s="110" t="str">
        <f t="shared" si="137"/>
        <v/>
      </c>
    </row>
    <row r="8826" spans="1:3" x14ac:dyDescent="0.25">
      <c r="A8826">
        <v>8823</v>
      </c>
      <c r="C8826" s="110" t="str">
        <f t="shared" si="137"/>
        <v/>
      </c>
    </row>
    <row r="8827" spans="1:3" x14ac:dyDescent="0.25">
      <c r="A8827">
        <v>8824</v>
      </c>
      <c r="C8827" s="110" t="str">
        <f t="shared" si="137"/>
        <v/>
      </c>
    </row>
    <row r="8828" spans="1:3" x14ac:dyDescent="0.25">
      <c r="A8828">
        <v>8825</v>
      </c>
      <c r="C8828" s="110" t="str">
        <f t="shared" si="137"/>
        <v/>
      </c>
    </row>
    <row r="8829" spans="1:3" x14ac:dyDescent="0.25">
      <c r="A8829">
        <v>8826</v>
      </c>
      <c r="C8829" s="110" t="str">
        <f t="shared" si="137"/>
        <v/>
      </c>
    </row>
    <row r="8830" spans="1:3" x14ac:dyDescent="0.25">
      <c r="A8830">
        <v>8827</v>
      </c>
      <c r="C8830" s="110" t="str">
        <f t="shared" si="137"/>
        <v/>
      </c>
    </row>
    <row r="8831" spans="1:3" x14ac:dyDescent="0.25">
      <c r="A8831">
        <v>8828</v>
      </c>
      <c r="C8831" s="110" t="str">
        <f t="shared" si="137"/>
        <v/>
      </c>
    </row>
    <row r="8832" spans="1:3" x14ac:dyDescent="0.25">
      <c r="A8832">
        <v>8829</v>
      </c>
      <c r="C8832" s="110" t="str">
        <f t="shared" si="137"/>
        <v/>
      </c>
    </row>
    <row r="8833" spans="1:3" x14ac:dyDescent="0.25">
      <c r="A8833">
        <v>8830</v>
      </c>
      <c r="C8833" s="110" t="str">
        <f t="shared" si="137"/>
        <v/>
      </c>
    </row>
    <row r="8834" spans="1:3" x14ac:dyDescent="0.25">
      <c r="A8834">
        <v>8831</v>
      </c>
      <c r="C8834" s="110" t="str">
        <f t="shared" si="137"/>
        <v/>
      </c>
    </row>
    <row r="8835" spans="1:3" x14ac:dyDescent="0.25">
      <c r="A8835">
        <v>8832</v>
      </c>
      <c r="C8835" s="110" t="str">
        <f t="shared" si="137"/>
        <v/>
      </c>
    </row>
    <row r="8836" spans="1:3" x14ac:dyDescent="0.25">
      <c r="A8836">
        <v>8833</v>
      </c>
      <c r="C8836" s="110" t="str">
        <f t="shared" ref="C8836:C8899" si="138">IF(B8836="","",B8836+15)</f>
        <v/>
      </c>
    </row>
    <row r="8837" spans="1:3" x14ac:dyDescent="0.25">
      <c r="A8837">
        <v>8834</v>
      </c>
      <c r="C8837" s="110" t="str">
        <f t="shared" si="138"/>
        <v/>
      </c>
    </row>
    <row r="8838" spans="1:3" x14ac:dyDescent="0.25">
      <c r="A8838">
        <v>8835</v>
      </c>
      <c r="C8838" s="110" t="str">
        <f t="shared" si="138"/>
        <v/>
      </c>
    </row>
    <row r="8839" spans="1:3" x14ac:dyDescent="0.25">
      <c r="A8839">
        <v>8836</v>
      </c>
      <c r="C8839" s="110" t="str">
        <f t="shared" si="138"/>
        <v/>
      </c>
    </row>
    <row r="8840" spans="1:3" x14ac:dyDescent="0.25">
      <c r="A8840">
        <v>8837</v>
      </c>
      <c r="C8840" s="110" t="str">
        <f t="shared" si="138"/>
        <v/>
      </c>
    </row>
    <row r="8841" spans="1:3" x14ac:dyDescent="0.25">
      <c r="A8841">
        <v>8838</v>
      </c>
      <c r="C8841" s="110" t="str">
        <f t="shared" si="138"/>
        <v/>
      </c>
    </row>
    <row r="8842" spans="1:3" x14ac:dyDescent="0.25">
      <c r="A8842">
        <v>8839</v>
      </c>
      <c r="C8842" s="110" t="str">
        <f t="shared" si="138"/>
        <v/>
      </c>
    </row>
    <row r="8843" spans="1:3" x14ac:dyDescent="0.25">
      <c r="A8843">
        <v>8840</v>
      </c>
      <c r="C8843" s="110" t="str">
        <f t="shared" si="138"/>
        <v/>
      </c>
    </row>
    <row r="8844" spans="1:3" x14ac:dyDescent="0.25">
      <c r="A8844">
        <v>8841</v>
      </c>
      <c r="C8844" s="110" t="str">
        <f t="shared" si="138"/>
        <v/>
      </c>
    </row>
    <row r="8845" spans="1:3" x14ac:dyDescent="0.25">
      <c r="A8845">
        <v>8842</v>
      </c>
      <c r="C8845" s="110" t="str">
        <f t="shared" si="138"/>
        <v/>
      </c>
    </row>
    <row r="8846" spans="1:3" x14ac:dyDescent="0.25">
      <c r="A8846">
        <v>8843</v>
      </c>
      <c r="C8846" s="110" t="str">
        <f t="shared" si="138"/>
        <v/>
      </c>
    </row>
    <row r="8847" spans="1:3" x14ac:dyDescent="0.25">
      <c r="A8847">
        <v>8844</v>
      </c>
      <c r="C8847" s="110" t="str">
        <f t="shared" si="138"/>
        <v/>
      </c>
    </row>
    <row r="8848" spans="1:3" x14ac:dyDescent="0.25">
      <c r="A8848">
        <v>8845</v>
      </c>
      <c r="C8848" s="110" t="str">
        <f t="shared" si="138"/>
        <v/>
      </c>
    </row>
    <row r="8849" spans="1:3" x14ac:dyDescent="0.25">
      <c r="A8849">
        <v>8846</v>
      </c>
      <c r="C8849" s="110" t="str">
        <f t="shared" si="138"/>
        <v/>
      </c>
    </row>
    <row r="8850" spans="1:3" x14ac:dyDescent="0.25">
      <c r="A8850">
        <v>8847</v>
      </c>
      <c r="C8850" s="110" t="str">
        <f t="shared" si="138"/>
        <v/>
      </c>
    </row>
    <row r="8851" spans="1:3" x14ac:dyDescent="0.25">
      <c r="A8851">
        <v>8848</v>
      </c>
      <c r="C8851" s="110" t="str">
        <f t="shared" si="138"/>
        <v/>
      </c>
    </row>
    <row r="8852" spans="1:3" x14ac:dyDescent="0.25">
      <c r="A8852">
        <v>8849</v>
      </c>
      <c r="C8852" s="110" t="str">
        <f t="shared" si="138"/>
        <v/>
      </c>
    </row>
    <row r="8853" spans="1:3" x14ac:dyDescent="0.25">
      <c r="A8853">
        <v>8850</v>
      </c>
      <c r="C8853" s="110" t="str">
        <f t="shared" si="138"/>
        <v/>
      </c>
    </row>
    <row r="8854" spans="1:3" x14ac:dyDescent="0.25">
      <c r="A8854">
        <v>8851</v>
      </c>
      <c r="C8854" s="110" t="str">
        <f t="shared" si="138"/>
        <v/>
      </c>
    </row>
    <row r="8855" spans="1:3" x14ac:dyDescent="0.25">
      <c r="A8855">
        <v>8852</v>
      </c>
      <c r="C8855" s="110" t="str">
        <f t="shared" si="138"/>
        <v/>
      </c>
    </row>
    <row r="8856" spans="1:3" x14ac:dyDescent="0.25">
      <c r="A8856">
        <v>8853</v>
      </c>
      <c r="C8856" s="110" t="str">
        <f t="shared" si="138"/>
        <v/>
      </c>
    </row>
    <row r="8857" spans="1:3" x14ac:dyDescent="0.25">
      <c r="A8857">
        <v>8854</v>
      </c>
      <c r="C8857" s="110" t="str">
        <f t="shared" si="138"/>
        <v/>
      </c>
    </row>
    <row r="8858" spans="1:3" x14ac:dyDescent="0.25">
      <c r="A8858">
        <v>8855</v>
      </c>
      <c r="C8858" s="110" t="str">
        <f t="shared" si="138"/>
        <v/>
      </c>
    </row>
    <row r="8859" spans="1:3" x14ac:dyDescent="0.25">
      <c r="A8859">
        <v>8856</v>
      </c>
      <c r="C8859" s="110" t="str">
        <f t="shared" si="138"/>
        <v/>
      </c>
    </row>
    <row r="8860" spans="1:3" x14ac:dyDescent="0.25">
      <c r="A8860">
        <v>8857</v>
      </c>
      <c r="C8860" s="110" t="str">
        <f t="shared" si="138"/>
        <v/>
      </c>
    </row>
    <row r="8861" spans="1:3" x14ac:dyDescent="0.25">
      <c r="A8861">
        <v>8858</v>
      </c>
      <c r="C8861" s="110" t="str">
        <f t="shared" si="138"/>
        <v/>
      </c>
    </row>
    <row r="8862" spans="1:3" x14ac:dyDescent="0.25">
      <c r="A8862">
        <v>8859</v>
      </c>
      <c r="C8862" s="110" t="str">
        <f t="shared" si="138"/>
        <v/>
      </c>
    </row>
    <row r="8863" spans="1:3" x14ac:dyDescent="0.25">
      <c r="A8863">
        <v>8860</v>
      </c>
      <c r="C8863" s="110" t="str">
        <f t="shared" si="138"/>
        <v/>
      </c>
    </row>
    <row r="8864" spans="1:3" x14ac:dyDescent="0.25">
      <c r="A8864">
        <v>8861</v>
      </c>
      <c r="C8864" s="110" t="str">
        <f t="shared" si="138"/>
        <v/>
      </c>
    </row>
    <row r="8865" spans="1:3" x14ac:dyDescent="0.25">
      <c r="A8865">
        <v>8862</v>
      </c>
      <c r="C8865" s="110" t="str">
        <f t="shared" si="138"/>
        <v/>
      </c>
    </row>
    <row r="8866" spans="1:3" x14ac:dyDescent="0.25">
      <c r="A8866">
        <v>8863</v>
      </c>
      <c r="C8866" s="110" t="str">
        <f t="shared" si="138"/>
        <v/>
      </c>
    </row>
    <row r="8867" spans="1:3" x14ac:dyDescent="0.25">
      <c r="A8867">
        <v>8864</v>
      </c>
      <c r="C8867" s="110" t="str">
        <f t="shared" si="138"/>
        <v/>
      </c>
    </row>
    <row r="8868" spans="1:3" x14ac:dyDescent="0.25">
      <c r="A8868">
        <v>8865</v>
      </c>
      <c r="C8868" s="110" t="str">
        <f t="shared" si="138"/>
        <v/>
      </c>
    </row>
    <row r="8869" spans="1:3" x14ac:dyDescent="0.25">
      <c r="A8869">
        <v>8866</v>
      </c>
      <c r="C8869" s="110" t="str">
        <f t="shared" si="138"/>
        <v/>
      </c>
    </row>
    <row r="8870" spans="1:3" x14ac:dyDescent="0.25">
      <c r="A8870">
        <v>8867</v>
      </c>
      <c r="C8870" s="110" t="str">
        <f t="shared" si="138"/>
        <v/>
      </c>
    </row>
    <row r="8871" spans="1:3" x14ac:dyDescent="0.25">
      <c r="A8871">
        <v>8868</v>
      </c>
      <c r="C8871" s="110" t="str">
        <f t="shared" si="138"/>
        <v/>
      </c>
    </row>
    <row r="8872" spans="1:3" x14ac:dyDescent="0.25">
      <c r="A8872">
        <v>8869</v>
      </c>
      <c r="C8872" s="110" t="str">
        <f t="shared" si="138"/>
        <v/>
      </c>
    </row>
    <row r="8873" spans="1:3" x14ac:dyDescent="0.25">
      <c r="A8873">
        <v>8870</v>
      </c>
      <c r="C8873" s="110" t="str">
        <f t="shared" si="138"/>
        <v/>
      </c>
    </row>
    <row r="8874" spans="1:3" x14ac:dyDescent="0.25">
      <c r="A8874">
        <v>8871</v>
      </c>
      <c r="C8874" s="110" t="str">
        <f t="shared" si="138"/>
        <v/>
      </c>
    </row>
    <row r="8875" spans="1:3" x14ac:dyDescent="0.25">
      <c r="A8875">
        <v>8872</v>
      </c>
      <c r="C8875" s="110" t="str">
        <f t="shared" si="138"/>
        <v/>
      </c>
    </row>
    <row r="8876" spans="1:3" x14ac:dyDescent="0.25">
      <c r="A8876">
        <v>8873</v>
      </c>
      <c r="C8876" s="110" t="str">
        <f t="shared" si="138"/>
        <v/>
      </c>
    </row>
    <row r="8877" spans="1:3" x14ac:dyDescent="0.25">
      <c r="A8877">
        <v>8874</v>
      </c>
      <c r="C8877" s="110" t="str">
        <f t="shared" si="138"/>
        <v/>
      </c>
    </row>
    <row r="8878" spans="1:3" x14ac:dyDescent="0.25">
      <c r="A8878">
        <v>8875</v>
      </c>
      <c r="C8878" s="110" t="str">
        <f t="shared" si="138"/>
        <v/>
      </c>
    </row>
    <row r="8879" spans="1:3" x14ac:dyDescent="0.25">
      <c r="A8879">
        <v>8876</v>
      </c>
      <c r="C8879" s="110" t="str">
        <f t="shared" si="138"/>
        <v/>
      </c>
    </row>
    <row r="8880" spans="1:3" x14ac:dyDescent="0.25">
      <c r="A8880">
        <v>8877</v>
      </c>
      <c r="C8880" s="110" t="str">
        <f t="shared" si="138"/>
        <v/>
      </c>
    </row>
    <row r="8881" spans="1:3" x14ac:dyDescent="0.25">
      <c r="A8881">
        <v>8878</v>
      </c>
      <c r="C8881" s="110" t="str">
        <f t="shared" si="138"/>
        <v/>
      </c>
    </row>
    <row r="8882" spans="1:3" x14ac:dyDescent="0.25">
      <c r="A8882">
        <v>8879</v>
      </c>
      <c r="C8882" s="110" t="str">
        <f t="shared" si="138"/>
        <v/>
      </c>
    </row>
    <row r="8883" spans="1:3" x14ac:dyDescent="0.25">
      <c r="A8883">
        <v>8880</v>
      </c>
      <c r="C8883" s="110" t="str">
        <f t="shared" si="138"/>
        <v/>
      </c>
    </row>
    <row r="8884" spans="1:3" x14ac:dyDescent="0.25">
      <c r="A8884">
        <v>8881</v>
      </c>
      <c r="C8884" s="110" t="str">
        <f t="shared" si="138"/>
        <v/>
      </c>
    </row>
    <row r="8885" spans="1:3" x14ac:dyDescent="0.25">
      <c r="A8885">
        <v>8882</v>
      </c>
      <c r="C8885" s="110" t="str">
        <f t="shared" si="138"/>
        <v/>
      </c>
    </row>
    <row r="8886" spans="1:3" x14ac:dyDescent="0.25">
      <c r="A8886">
        <v>8883</v>
      </c>
      <c r="C8886" s="110" t="str">
        <f t="shared" si="138"/>
        <v/>
      </c>
    </row>
    <row r="8887" spans="1:3" x14ac:dyDescent="0.25">
      <c r="A8887">
        <v>8884</v>
      </c>
      <c r="C8887" s="110" t="str">
        <f t="shared" si="138"/>
        <v/>
      </c>
    </row>
    <row r="8888" spans="1:3" x14ac:dyDescent="0.25">
      <c r="A8888">
        <v>8885</v>
      </c>
      <c r="C8888" s="110" t="str">
        <f t="shared" si="138"/>
        <v/>
      </c>
    </row>
    <row r="8889" spans="1:3" x14ac:dyDescent="0.25">
      <c r="A8889">
        <v>8886</v>
      </c>
      <c r="C8889" s="110" t="str">
        <f t="shared" si="138"/>
        <v/>
      </c>
    </row>
    <row r="8890" spans="1:3" x14ac:dyDescent="0.25">
      <c r="A8890">
        <v>8887</v>
      </c>
      <c r="C8890" s="110" t="str">
        <f t="shared" si="138"/>
        <v/>
      </c>
    </row>
    <row r="8891" spans="1:3" x14ac:dyDescent="0.25">
      <c r="A8891">
        <v>8888</v>
      </c>
      <c r="C8891" s="110" t="str">
        <f t="shared" si="138"/>
        <v/>
      </c>
    </row>
    <row r="8892" spans="1:3" x14ac:dyDescent="0.25">
      <c r="A8892">
        <v>8889</v>
      </c>
      <c r="C8892" s="110" t="str">
        <f t="shared" si="138"/>
        <v/>
      </c>
    </row>
    <row r="8893" spans="1:3" x14ac:dyDescent="0.25">
      <c r="A8893">
        <v>8890</v>
      </c>
      <c r="C8893" s="110" t="str">
        <f t="shared" si="138"/>
        <v/>
      </c>
    </row>
    <row r="8894" spans="1:3" x14ac:dyDescent="0.25">
      <c r="A8894">
        <v>8891</v>
      </c>
      <c r="C8894" s="110" t="str">
        <f t="shared" si="138"/>
        <v/>
      </c>
    </row>
    <row r="8895" spans="1:3" x14ac:dyDescent="0.25">
      <c r="A8895">
        <v>8892</v>
      </c>
      <c r="C8895" s="110" t="str">
        <f t="shared" si="138"/>
        <v/>
      </c>
    </row>
    <row r="8896" spans="1:3" x14ac:dyDescent="0.25">
      <c r="A8896">
        <v>8893</v>
      </c>
      <c r="C8896" s="110" t="str">
        <f t="shared" si="138"/>
        <v/>
      </c>
    </row>
    <row r="8897" spans="1:3" x14ac:dyDescent="0.25">
      <c r="A8897">
        <v>8894</v>
      </c>
      <c r="C8897" s="110" t="str">
        <f t="shared" si="138"/>
        <v/>
      </c>
    </row>
    <row r="8898" spans="1:3" x14ac:dyDescent="0.25">
      <c r="A8898">
        <v>8895</v>
      </c>
      <c r="C8898" s="110" t="str">
        <f t="shared" si="138"/>
        <v/>
      </c>
    </row>
    <row r="8899" spans="1:3" x14ac:dyDescent="0.25">
      <c r="A8899">
        <v>8896</v>
      </c>
      <c r="C8899" s="110" t="str">
        <f t="shared" si="138"/>
        <v/>
      </c>
    </row>
    <row r="8900" spans="1:3" x14ac:dyDescent="0.25">
      <c r="A8900">
        <v>8897</v>
      </c>
      <c r="C8900" s="110" t="str">
        <f t="shared" ref="C8900:C8963" si="139">IF(B8900="","",B8900+15)</f>
        <v/>
      </c>
    </row>
    <row r="8901" spans="1:3" x14ac:dyDescent="0.25">
      <c r="A8901">
        <v>8898</v>
      </c>
      <c r="C8901" s="110" t="str">
        <f t="shared" si="139"/>
        <v/>
      </c>
    </row>
    <row r="8902" spans="1:3" x14ac:dyDescent="0.25">
      <c r="A8902">
        <v>8899</v>
      </c>
      <c r="C8902" s="110" t="str">
        <f t="shared" si="139"/>
        <v/>
      </c>
    </row>
    <row r="8903" spans="1:3" x14ac:dyDescent="0.25">
      <c r="A8903">
        <v>8900</v>
      </c>
      <c r="C8903" s="110" t="str">
        <f t="shared" si="139"/>
        <v/>
      </c>
    </row>
    <row r="8904" spans="1:3" x14ac:dyDescent="0.25">
      <c r="A8904">
        <v>8901</v>
      </c>
      <c r="C8904" s="110" t="str">
        <f t="shared" si="139"/>
        <v/>
      </c>
    </row>
    <row r="8905" spans="1:3" x14ac:dyDescent="0.25">
      <c r="A8905">
        <v>8902</v>
      </c>
      <c r="C8905" s="110" t="str">
        <f t="shared" si="139"/>
        <v/>
      </c>
    </row>
    <row r="8906" spans="1:3" x14ac:dyDescent="0.25">
      <c r="A8906">
        <v>8903</v>
      </c>
      <c r="C8906" s="110" t="str">
        <f t="shared" si="139"/>
        <v/>
      </c>
    </row>
    <row r="8907" spans="1:3" x14ac:dyDescent="0.25">
      <c r="A8907">
        <v>8904</v>
      </c>
      <c r="C8907" s="110" t="str">
        <f t="shared" si="139"/>
        <v/>
      </c>
    </row>
    <row r="8908" spans="1:3" x14ac:dyDescent="0.25">
      <c r="A8908">
        <v>8905</v>
      </c>
      <c r="C8908" s="110" t="str">
        <f t="shared" si="139"/>
        <v/>
      </c>
    </row>
    <row r="8909" spans="1:3" x14ac:dyDescent="0.25">
      <c r="A8909">
        <v>8906</v>
      </c>
      <c r="C8909" s="110" t="str">
        <f t="shared" si="139"/>
        <v/>
      </c>
    </row>
    <row r="8910" spans="1:3" x14ac:dyDescent="0.25">
      <c r="A8910">
        <v>8907</v>
      </c>
      <c r="C8910" s="110" t="str">
        <f t="shared" si="139"/>
        <v/>
      </c>
    </row>
    <row r="8911" spans="1:3" x14ac:dyDescent="0.25">
      <c r="A8911">
        <v>8908</v>
      </c>
      <c r="C8911" s="110" t="str">
        <f t="shared" si="139"/>
        <v/>
      </c>
    </row>
    <row r="8912" spans="1:3" x14ac:dyDescent="0.25">
      <c r="A8912">
        <v>8909</v>
      </c>
      <c r="C8912" s="110" t="str">
        <f t="shared" si="139"/>
        <v/>
      </c>
    </row>
    <row r="8913" spans="1:3" x14ac:dyDescent="0.25">
      <c r="A8913">
        <v>8910</v>
      </c>
      <c r="C8913" s="110" t="str">
        <f t="shared" si="139"/>
        <v/>
      </c>
    </row>
    <row r="8914" spans="1:3" x14ac:dyDescent="0.25">
      <c r="A8914">
        <v>8911</v>
      </c>
      <c r="C8914" s="110" t="str">
        <f t="shared" si="139"/>
        <v/>
      </c>
    </row>
    <row r="8915" spans="1:3" x14ac:dyDescent="0.25">
      <c r="A8915">
        <v>8912</v>
      </c>
      <c r="C8915" s="110" t="str">
        <f t="shared" si="139"/>
        <v/>
      </c>
    </row>
    <row r="8916" spans="1:3" x14ac:dyDescent="0.25">
      <c r="A8916">
        <v>8913</v>
      </c>
      <c r="C8916" s="110" t="str">
        <f t="shared" si="139"/>
        <v/>
      </c>
    </row>
    <row r="8917" spans="1:3" x14ac:dyDescent="0.25">
      <c r="A8917">
        <v>8914</v>
      </c>
      <c r="C8917" s="110" t="str">
        <f t="shared" si="139"/>
        <v/>
      </c>
    </row>
    <row r="8918" spans="1:3" x14ac:dyDescent="0.25">
      <c r="A8918">
        <v>8915</v>
      </c>
      <c r="C8918" s="110" t="str">
        <f t="shared" si="139"/>
        <v/>
      </c>
    </row>
    <row r="8919" spans="1:3" x14ac:dyDescent="0.25">
      <c r="A8919">
        <v>8916</v>
      </c>
      <c r="C8919" s="110" t="str">
        <f t="shared" si="139"/>
        <v/>
      </c>
    </row>
    <row r="8920" spans="1:3" x14ac:dyDescent="0.25">
      <c r="A8920">
        <v>8917</v>
      </c>
      <c r="C8920" s="110" t="str">
        <f t="shared" si="139"/>
        <v/>
      </c>
    </row>
    <row r="8921" spans="1:3" x14ac:dyDescent="0.25">
      <c r="A8921">
        <v>8918</v>
      </c>
      <c r="C8921" s="110" t="str">
        <f t="shared" si="139"/>
        <v/>
      </c>
    </row>
    <row r="8922" spans="1:3" x14ac:dyDescent="0.25">
      <c r="A8922">
        <v>8919</v>
      </c>
      <c r="C8922" s="110" t="str">
        <f t="shared" si="139"/>
        <v/>
      </c>
    </row>
    <row r="8923" spans="1:3" x14ac:dyDescent="0.25">
      <c r="A8923">
        <v>8920</v>
      </c>
      <c r="C8923" s="110" t="str">
        <f t="shared" si="139"/>
        <v/>
      </c>
    </row>
    <row r="8924" spans="1:3" x14ac:dyDescent="0.25">
      <c r="A8924">
        <v>8921</v>
      </c>
      <c r="C8924" s="110" t="str">
        <f t="shared" si="139"/>
        <v/>
      </c>
    </row>
    <row r="8925" spans="1:3" x14ac:dyDescent="0.25">
      <c r="A8925">
        <v>8922</v>
      </c>
      <c r="C8925" s="110" t="str">
        <f t="shared" si="139"/>
        <v/>
      </c>
    </row>
    <row r="8926" spans="1:3" x14ac:dyDescent="0.25">
      <c r="A8926">
        <v>8923</v>
      </c>
      <c r="C8926" s="110" t="str">
        <f t="shared" si="139"/>
        <v/>
      </c>
    </row>
    <row r="8927" spans="1:3" x14ac:dyDescent="0.25">
      <c r="A8927">
        <v>8924</v>
      </c>
      <c r="C8927" s="110" t="str">
        <f t="shared" si="139"/>
        <v/>
      </c>
    </row>
    <row r="8928" spans="1:3" x14ac:dyDescent="0.25">
      <c r="A8928">
        <v>8925</v>
      </c>
      <c r="C8928" s="110" t="str">
        <f t="shared" si="139"/>
        <v/>
      </c>
    </row>
    <row r="8929" spans="1:3" x14ac:dyDescent="0.25">
      <c r="A8929">
        <v>8926</v>
      </c>
      <c r="C8929" s="110" t="str">
        <f t="shared" si="139"/>
        <v/>
      </c>
    </row>
    <row r="8930" spans="1:3" x14ac:dyDescent="0.25">
      <c r="A8930">
        <v>8927</v>
      </c>
      <c r="C8930" s="110" t="str">
        <f t="shared" si="139"/>
        <v/>
      </c>
    </row>
    <row r="8931" spans="1:3" x14ac:dyDescent="0.25">
      <c r="A8931">
        <v>8928</v>
      </c>
      <c r="C8931" s="110" t="str">
        <f t="shared" si="139"/>
        <v/>
      </c>
    </row>
    <row r="8932" spans="1:3" x14ac:dyDescent="0.25">
      <c r="A8932">
        <v>8929</v>
      </c>
      <c r="C8932" s="110" t="str">
        <f t="shared" si="139"/>
        <v/>
      </c>
    </row>
    <row r="8933" spans="1:3" x14ac:dyDescent="0.25">
      <c r="A8933">
        <v>8930</v>
      </c>
      <c r="C8933" s="110" t="str">
        <f t="shared" si="139"/>
        <v/>
      </c>
    </row>
    <row r="8934" spans="1:3" x14ac:dyDescent="0.25">
      <c r="A8934">
        <v>8931</v>
      </c>
      <c r="C8934" s="110" t="str">
        <f t="shared" si="139"/>
        <v/>
      </c>
    </row>
    <row r="8935" spans="1:3" x14ac:dyDescent="0.25">
      <c r="A8935">
        <v>8932</v>
      </c>
      <c r="C8935" s="110" t="str">
        <f t="shared" si="139"/>
        <v/>
      </c>
    </row>
    <row r="8936" spans="1:3" x14ac:dyDescent="0.25">
      <c r="A8936">
        <v>8933</v>
      </c>
      <c r="C8936" s="110" t="str">
        <f t="shared" si="139"/>
        <v/>
      </c>
    </row>
    <row r="8937" spans="1:3" x14ac:dyDescent="0.25">
      <c r="A8937">
        <v>8934</v>
      </c>
      <c r="C8937" s="110" t="str">
        <f t="shared" si="139"/>
        <v/>
      </c>
    </row>
    <row r="8938" spans="1:3" x14ac:dyDescent="0.25">
      <c r="A8938">
        <v>8935</v>
      </c>
      <c r="C8938" s="110" t="str">
        <f t="shared" si="139"/>
        <v/>
      </c>
    </row>
    <row r="8939" spans="1:3" x14ac:dyDescent="0.25">
      <c r="A8939">
        <v>8936</v>
      </c>
      <c r="C8939" s="110" t="str">
        <f t="shared" si="139"/>
        <v/>
      </c>
    </row>
    <row r="8940" spans="1:3" x14ac:dyDescent="0.25">
      <c r="A8940">
        <v>8937</v>
      </c>
      <c r="C8940" s="110" t="str">
        <f t="shared" si="139"/>
        <v/>
      </c>
    </row>
    <row r="8941" spans="1:3" x14ac:dyDescent="0.25">
      <c r="A8941">
        <v>8938</v>
      </c>
      <c r="C8941" s="110" t="str">
        <f t="shared" si="139"/>
        <v/>
      </c>
    </row>
    <row r="8942" spans="1:3" x14ac:dyDescent="0.25">
      <c r="A8942">
        <v>8939</v>
      </c>
      <c r="C8942" s="110" t="str">
        <f t="shared" si="139"/>
        <v/>
      </c>
    </row>
    <row r="8943" spans="1:3" x14ac:dyDescent="0.25">
      <c r="A8943">
        <v>8940</v>
      </c>
      <c r="C8943" s="110" t="str">
        <f t="shared" si="139"/>
        <v/>
      </c>
    </row>
    <row r="8944" spans="1:3" x14ac:dyDescent="0.25">
      <c r="A8944">
        <v>8941</v>
      </c>
      <c r="C8944" s="110" t="str">
        <f t="shared" si="139"/>
        <v/>
      </c>
    </row>
    <row r="8945" spans="1:3" x14ac:dyDescent="0.25">
      <c r="A8945">
        <v>8942</v>
      </c>
      <c r="C8945" s="110" t="str">
        <f t="shared" si="139"/>
        <v/>
      </c>
    </row>
    <row r="8946" spans="1:3" x14ac:dyDescent="0.25">
      <c r="A8946">
        <v>8943</v>
      </c>
      <c r="C8946" s="110" t="str">
        <f t="shared" si="139"/>
        <v/>
      </c>
    </row>
    <row r="8947" spans="1:3" x14ac:dyDescent="0.25">
      <c r="A8947">
        <v>8944</v>
      </c>
      <c r="C8947" s="110" t="str">
        <f t="shared" si="139"/>
        <v/>
      </c>
    </row>
    <row r="8948" spans="1:3" x14ac:dyDescent="0.25">
      <c r="A8948">
        <v>8945</v>
      </c>
      <c r="C8948" s="110" t="str">
        <f t="shared" si="139"/>
        <v/>
      </c>
    </row>
    <row r="8949" spans="1:3" x14ac:dyDescent="0.25">
      <c r="A8949">
        <v>8946</v>
      </c>
      <c r="C8949" s="110" t="str">
        <f t="shared" si="139"/>
        <v/>
      </c>
    </row>
    <row r="8950" spans="1:3" x14ac:dyDescent="0.25">
      <c r="A8950">
        <v>8947</v>
      </c>
      <c r="C8950" s="110" t="str">
        <f t="shared" si="139"/>
        <v/>
      </c>
    </row>
    <row r="8951" spans="1:3" x14ac:dyDescent="0.25">
      <c r="A8951">
        <v>8948</v>
      </c>
      <c r="C8951" s="110" t="str">
        <f t="shared" si="139"/>
        <v/>
      </c>
    </row>
    <row r="8952" spans="1:3" x14ac:dyDescent="0.25">
      <c r="A8952">
        <v>8949</v>
      </c>
      <c r="C8952" s="110" t="str">
        <f t="shared" si="139"/>
        <v/>
      </c>
    </row>
    <row r="8953" spans="1:3" x14ac:dyDescent="0.25">
      <c r="A8953">
        <v>8950</v>
      </c>
      <c r="C8953" s="110" t="str">
        <f t="shared" si="139"/>
        <v/>
      </c>
    </row>
    <row r="8954" spans="1:3" x14ac:dyDescent="0.25">
      <c r="A8954">
        <v>8951</v>
      </c>
      <c r="C8954" s="110" t="str">
        <f t="shared" si="139"/>
        <v/>
      </c>
    </row>
    <row r="8955" spans="1:3" x14ac:dyDescent="0.25">
      <c r="A8955">
        <v>8952</v>
      </c>
      <c r="C8955" s="110" t="str">
        <f t="shared" si="139"/>
        <v/>
      </c>
    </row>
    <row r="8956" spans="1:3" x14ac:dyDescent="0.25">
      <c r="A8956">
        <v>8953</v>
      </c>
      <c r="C8956" s="110" t="str">
        <f t="shared" si="139"/>
        <v/>
      </c>
    </row>
    <row r="8957" spans="1:3" x14ac:dyDescent="0.25">
      <c r="A8957">
        <v>8954</v>
      </c>
      <c r="C8957" s="110" t="str">
        <f t="shared" si="139"/>
        <v/>
      </c>
    </row>
    <row r="8958" spans="1:3" x14ac:dyDescent="0.25">
      <c r="A8958">
        <v>8955</v>
      </c>
      <c r="C8958" s="110" t="str">
        <f t="shared" si="139"/>
        <v/>
      </c>
    </row>
    <row r="8959" spans="1:3" x14ac:dyDescent="0.25">
      <c r="A8959">
        <v>8956</v>
      </c>
      <c r="C8959" s="110" t="str">
        <f t="shared" si="139"/>
        <v/>
      </c>
    </row>
    <row r="8960" spans="1:3" x14ac:dyDescent="0.25">
      <c r="A8960">
        <v>8957</v>
      </c>
      <c r="C8960" s="110" t="str">
        <f t="shared" si="139"/>
        <v/>
      </c>
    </row>
    <row r="8961" spans="1:3" x14ac:dyDescent="0.25">
      <c r="A8961">
        <v>8958</v>
      </c>
      <c r="C8961" s="110" t="str">
        <f t="shared" si="139"/>
        <v/>
      </c>
    </row>
    <row r="8962" spans="1:3" x14ac:dyDescent="0.25">
      <c r="A8962">
        <v>8959</v>
      </c>
      <c r="C8962" s="110" t="str">
        <f t="shared" si="139"/>
        <v/>
      </c>
    </row>
    <row r="8963" spans="1:3" x14ac:dyDescent="0.25">
      <c r="A8963">
        <v>8960</v>
      </c>
      <c r="C8963" s="110" t="str">
        <f t="shared" si="139"/>
        <v/>
      </c>
    </row>
    <row r="8964" spans="1:3" x14ac:dyDescent="0.25">
      <c r="A8964">
        <v>8961</v>
      </c>
      <c r="C8964" s="110" t="str">
        <f t="shared" ref="C8964:C9027" si="140">IF(B8964="","",B8964+15)</f>
        <v/>
      </c>
    </row>
    <row r="8965" spans="1:3" x14ac:dyDescent="0.25">
      <c r="A8965">
        <v>8962</v>
      </c>
      <c r="C8965" s="110" t="str">
        <f t="shared" si="140"/>
        <v/>
      </c>
    </row>
    <row r="8966" spans="1:3" x14ac:dyDescent="0.25">
      <c r="A8966">
        <v>8963</v>
      </c>
      <c r="C8966" s="110" t="str">
        <f t="shared" si="140"/>
        <v/>
      </c>
    </row>
    <row r="8967" spans="1:3" x14ac:dyDescent="0.25">
      <c r="A8967">
        <v>8964</v>
      </c>
      <c r="C8967" s="110" t="str">
        <f t="shared" si="140"/>
        <v/>
      </c>
    </row>
    <row r="8968" spans="1:3" x14ac:dyDescent="0.25">
      <c r="A8968">
        <v>8965</v>
      </c>
      <c r="C8968" s="110" t="str">
        <f t="shared" si="140"/>
        <v/>
      </c>
    </row>
    <row r="8969" spans="1:3" x14ac:dyDescent="0.25">
      <c r="A8969">
        <v>8966</v>
      </c>
      <c r="C8969" s="110" t="str">
        <f t="shared" si="140"/>
        <v/>
      </c>
    </row>
    <row r="8970" spans="1:3" x14ac:dyDescent="0.25">
      <c r="A8970">
        <v>8967</v>
      </c>
      <c r="C8970" s="110" t="str">
        <f t="shared" si="140"/>
        <v/>
      </c>
    </row>
    <row r="8971" spans="1:3" x14ac:dyDescent="0.25">
      <c r="A8971">
        <v>8968</v>
      </c>
      <c r="C8971" s="110" t="str">
        <f t="shared" si="140"/>
        <v/>
      </c>
    </row>
    <row r="8972" spans="1:3" x14ac:dyDescent="0.25">
      <c r="A8972">
        <v>8969</v>
      </c>
      <c r="C8972" s="110" t="str">
        <f t="shared" si="140"/>
        <v/>
      </c>
    </row>
    <row r="8973" spans="1:3" x14ac:dyDescent="0.25">
      <c r="A8973">
        <v>8970</v>
      </c>
      <c r="C8973" s="110" t="str">
        <f t="shared" si="140"/>
        <v/>
      </c>
    </row>
    <row r="8974" spans="1:3" x14ac:dyDescent="0.25">
      <c r="A8974">
        <v>8971</v>
      </c>
      <c r="C8974" s="110" t="str">
        <f t="shared" si="140"/>
        <v/>
      </c>
    </row>
    <row r="8975" spans="1:3" x14ac:dyDescent="0.25">
      <c r="A8975">
        <v>8972</v>
      </c>
      <c r="C8975" s="110" t="str">
        <f t="shared" si="140"/>
        <v/>
      </c>
    </row>
    <row r="8976" spans="1:3" x14ac:dyDescent="0.25">
      <c r="A8976">
        <v>8973</v>
      </c>
      <c r="C8976" s="110" t="str">
        <f t="shared" si="140"/>
        <v/>
      </c>
    </row>
    <row r="8977" spans="1:3" x14ac:dyDescent="0.25">
      <c r="A8977">
        <v>8974</v>
      </c>
      <c r="C8977" s="110" t="str">
        <f t="shared" si="140"/>
        <v/>
      </c>
    </row>
    <row r="8978" spans="1:3" x14ac:dyDescent="0.25">
      <c r="A8978">
        <v>8975</v>
      </c>
      <c r="C8978" s="110" t="str">
        <f t="shared" si="140"/>
        <v/>
      </c>
    </row>
    <row r="8979" spans="1:3" x14ac:dyDescent="0.25">
      <c r="A8979">
        <v>8976</v>
      </c>
      <c r="C8979" s="110" t="str">
        <f t="shared" si="140"/>
        <v/>
      </c>
    </row>
    <row r="8980" spans="1:3" x14ac:dyDescent="0.25">
      <c r="A8980">
        <v>8977</v>
      </c>
      <c r="C8980" s="110" t="str">
        <f t="shared" si="140"/>
        <v/>
      </c>
    </row>
    <row r="8981" spans="1:3" x14ac:dyDescent="0.25">
      <c r="A8981">
        <v>8978</v>
      </c>
      <c r="C8981" s="110" t="str">
        <f t="shared" si="140"/>
        <v/>
      </c>
    </row>
    <row r="8982" spans="1:3" x14ac:dyDescent="0.25">
      <c r="A8982">
        <v>8979</v>
      </c>
      <c r="C8982" s="110" t="str">
        <f t="shared" si="140"/>
        <v/>
      </c>
    </row>
    <row r="8983" spans="1:3" x14ac:dyDescent="0.25">
      <c r="A8983">
        <v>8980</v>
      </c>
      <c r="C8983" s="110" t="str">
        <f t="shared" si="140"/>
        <v/>
      </c>
    </row>
    <row r="8984" spans="1:3" x14ac:dyDescent="0.25">
      <c r="A8984">
        <v>8981</v>
      </c>
      <c r="C8984" s="110" t="str">
        <f t="shared" si="140"/>
        <v/>
      </c>
    </row>
    <row r="8985" spans="1:3" x14ac:dyDescent="0.25">
      <c r="A8985">
        <v>8982</v>
      </c>
      <c r="C8985" s="110" t="str">
        <f t="shared" si="140"/>
        <v/>
      </c>
    </row>
    <row r="8986" spans="1:3" x14ac:dyDescent="0.25">
      <c r="A8986">
        <v>8983</v>
      </c>
      <c r="C8986" s="110" t="str">
        <f t="shared" si="140"/>
        <v/>
      </c>
    </row>
    <row r="8987" spans="1:3" x14ac:dyDescent="0.25">
      <c r="A8987">
        <v>8984</v>
      </c>
      <c r="C8987" s="110" t="str">
        <f t="shared" si="140"/>
        <v/>
      </c>
    </row>
    <row r="8988" spans="1:3" x14ac:dyDescent="0.25">
      <c r="A8988">
        <v>8985</v>
      </c>
      <c r="C8988" s="110" t="str">
        <f t="shared" si="140"/>
        <v/>
      </c>
    </row>
    <row r="8989" spans="1:3" x14ac:dyDescent="0.25">
      <c r="A8989">
        <v>8986</v>
      </c>
      <c r="C8989" s="110" t="str">
        <f t="shared" si="140"/>
        <v/>
      </c>
    </row>
    <row r="8990" spans="1:3" x14ac:dyDescent="0.25">
      <c r="A8990">
        <v>8987</v>
      </c>
      <c r="C8990" s="110" t="str">
        <f t="shared" si="140"/>
        <v/>
      </c>
    </row>
    <row r="8991" spans="1:3" x14ac:dyDescent="0.25">
      <c r="A8991">
        <v>8988</v>
      </c>
      <c r="C8991" s="110" t="str">
        <f t="shared" si="140"/>
        <v/>
      </c>
    </row>
    <row r="8992" spans="1:3" x14ac:dyDescent="0.25">
      <c r="A8992">
        <v>8989</v>
      </c>
      <c r="C8992" s="110" t="str">
        <f t="shared" si="140"/>
        <v/>
      </c>
    </row>
    <row r="8993" spans="1:3" x14ac:dyDescent="0.25">
      <c r="A8993">
        <v>8990</v>
      </c>
      <c r="C8993" s="110" t="str">
        <f t="shared" si="140"/>
        <v/>
      </c>
    </row>
    <row r="8994" spans="1:3" x14ac:dyDescent="0.25">
      <c r="A8994">
        <v>8991</v>
      </c>
      <c r="C8994" s="110" t="str">
        <f t="shared" si="140"/>
        <v/>
      </c>
    </row>
    <row r="8995" spans="1:3" x14ac:dyDescent="0.25">
      <c r="A8995">
        <v>8992</v>
      </c>
      <c r="C8995" s="110" t="str">
        <f t="shared" si="140"/>
        <v/>
      </c>
    </row>
    <row r="8996" spans="1:3" x14ac:dyDescent="0.25">
      <c r="A8996">
        <v>8993</v>
      </c>
      <c r="C8996" s="110" t="str">
        <f t="shared" si="140"/>
        <v/>
      </c>
    </row>
    <row r="8997" spans="1:3" x14ac:dyDescent="0.25">
      <c r="A8997">
        <v>8994</v>
      </c>
      <c r="C8997" s="110" t="str">
        <f t="shared" si="140"/>
        <v/>
      </c>
    </row>
    <row r="8998" spans="1:3" x14ac:dyDescent="0.25">
      <c r="A8998">
        <v>8995</v>
      </c>
      <c r="C8998" s="110" t="str">
        <f t="shared" si="140"/>
        <v/>
      </c>
    </row>
    <row r="8999" spans="1:3" x14ac:dyDescent="0.25">
      <c r="A8999">
        <v>8996</v>
      </c>
      <c r="C8999" s="110" t="str">
        <f t="shared" si="140"/>
        <v/>
      </c>
    </row>
    <row r="9000" spans="1:3" x14ac:dyDescent="0.25">
      <c r="A9000">
        <v>8997</v>
      </c>
      <c r="C9000" s="110" t="str">
        <f t="shared" si="140"/>
        <v/>
      </c>
    </row>
    <row r="9001" spans="1:3" x14ac:dyDescent="0.25">
      <c r="A9001">
        <v>8998</v>
      </c>
      <c r="C9001" s="110" t="str">
        <f t="shared" si="140"/>
        <v/>
      </c>
    </row>
    <row r="9002" spans="1:3" x14ac:dyDescent="0.25">
      <c r="A9002">
        <v>8999</v>
      </c>
      <c r="C9002" s="110" t="str">
        <f t="shared" si="140"/>
        <v/>
      </c>
    </row>
    <row r="9003" spans="1:3" x14ac:dyDescent="0.25">
      <c r="A9003">
        <v>9000</v>
      </c>
      <c r="C9003" s="110" t="str">
        <f t="shared" si="140"/>
        <v/>
      </c>
    </row>
    <row r="9004" spans="1:3" x14ac:dyDescent="0.25">
      <c r="A9004">
        <v>9001</v>
      </c>
      <c r="C9004" s="110" t="str">
        <f t="shared" si="140"/>
        <v/>
      </c>
    </row>
    <row r="9005" spans="1:3" x14ac:dyDescent="0.25">
      <c r="A9005">
        <v>9002</v>
      </c>
      <c r="C9005" s="110" t="str">
        <f t="shared" si="140"/>
        <v/>
      </c>
    </row>
    <row r="9006" spans="1:3" x14ac:dyDescent="0.25">
      <c r="A9006">
        <v>9003</v>
      </c>
      <c r="C9006" s="110" t="str">
        <f t="shared" si="140"/>
        <v/>
      </c>
    </row>
    <row r="9007" spans="1:3" x14ac:dyDescent="0.25">
      <c r="A9007">
        <v>9004</v>
      </c>
      <c r="C9007" s="110" t="str">
        <f t="shared" si="140"/>
        <v/>
      </c>
    </row>
    <row r="9008" spans="1:3" x14ac:dyDescent="0.25">
      <c r="A9008">
        <v>9005</v>
      </c>
      <c r="C9008" s="110" t="str">
        <f t="shared" si="140"/>
        <v/>
      </c>
    </row>
    <row r="9009" spans="1:3" x14ac:dyDescent="0.25">
      <c r="A9009">
        <v>9006</v>
      </c>
      <c r="C9009" s="110" t="str">
        <f t="shared" si="140"/>
        <v/>
      </c>
    </row>
    <row r="9010" spans="1:3" x14ac:dyDescent="0.25">
      <c r="A9010">
        <v>9007</v>
      </c>
      <c r="C9010" s="110" t="str">
        <f t="shared" si="140"/>
        <v/>
      </c>
    </row>
    <row r="9011" spans="1:3" x14ac:dyDescent="0.25">
      <c r="A9011">
        <v>9008</v>
      </c>
      <c r="C9011" s="110" t="str">
        <f t="shared" si="140"/>
        <v/>
      </c>
    </row>
    <row r="9012" spans="1:3" x14ac:dyDescent="0.25">
      <c r="A9012">
        <v>9009</v>
      </c>
      <c r="C9012" s="110" t="str">
        <f t="shared" si="140"/>
        <v/>
      </c>
    </row>
    <row r="9013" spans="1:3" x14ac:dyDescent="0.25">
      <c r="A9013">
        <v>9010</v>
      </c>
      <c r="C9013" s="110" t="str">
        <f t="shared" si="140"/>
        <v/>
      </c>
    </row>
    <row r="9014" spans="1:3" x14ac:dyDescent="0.25">
      <c r="A9014">
        <v>9011</v>
      </c>
      <c r="C9014" s="110" t="str">
        <f t="shared" si="140"/>
        <v/>
      </c>
    </row>
    <row r="9015" spans="1:3" x14ac:dyDescent="0.25">
      <c r="A9015">
        <v>9012</v>
      </c>
      <c r="C9015" s="110" t="str">
        <f t="shared" si="140"/>
        <v/>
      </c>
    </row>
    <row r="9016" spans="1:3" x14ac:dyDescent="0.25">
      <c r="A9016">
        <v>9013</v>
      </c>
      <c r="C9016" s="110" t="str">
        <f t="shared" si="140"/>
        <v/>
      </c>
    </row>
    <row r="9017" spans="1:3" x14ac:dyDescent="0.25">
      <c r="A9017">
        <v>9014</v>
      </c>
      <c r="C9017" s="110" t="str">
        <f t="shared" si="140"/>
        <v/>
      </c>
    </row>
    <row r="9018" spans="1:3" x14ac:dyDescent="0.25">
      <c r="A9018">
        <v>9015</v>
      </c>
      <c r="C9018" s="110" t="str">
        <f t="shared" si="140"/>
        <v/>
      </c>
    </row>
    <row r="9019" spans="1:3" x14ac:dyDescent="0.25">
      <c r="A9019">
        <v>9016</v>
      </c>
      <c r="C9019" s="110" t="str">
        <f t="shared" si="140"/>
        <v/>
      </c>
    </row>
    <row r="9020" spans="1:3" x14ac:dyDescent="0.25">
      <c r="A9020">
        <v>9017</v>
      </c>
      <c r="C9020" s="110" t="str">
        <f t="shared" si="140"/>
        <v/>
      </c>
    </row>
    <row r="9021" spans="1:3" x14ac:dyDescent="0.25">
      <c r="A9021">
        <v>9018</v>
      </c>
      <c r="C9021" s="110" t="str">
        <f t="shared" si="140"/>
        <v/>
      </c>
    </row>
    <row r="9022" spans="1:3" x14ac:dyDescent="0.25">
      <c r="A9022">
        <v>9019</v>
      </c>
      <c r="C9022" s="110" t="str">
        <f t="shared" si="140"/>
        <v/>
      </c>
    </row>
    <row r="9023" spans="1:3" x14ac:dyDescent="0.25">
      <c r="A9023">
        <v>9020</v>
      </c>
      <c r="C9023" s="110" t="str">
        <f t="shared" si="140"/>
        <v/>
      </c>
    </row>
    <row r="9024" spans="1:3" x14ac:dyDescent="0.25">
      <c r="A9024">
        <v>9021</v>
      </c>
      <c r="C9024" s="110" t="str">
        <f t="shared" si="140"/>
        <v/>
      </c>
    </row>
    <row r="9025" spans="1:3" x14ac:dyDescent="0.25">
      <c r="A9025">
        <v>9022</v>
      </c>
      <c r="C9025" s="110" t="str">
        <f t="shared" si="140"/>
        <v/>
      </c>
    </row>
    <row r="9026" spans="1:3" x14ac:dyDescent="0.25">
      <c r="A9026">
        <v>9023</v>
      </c>
      <c r="C9026" s="110" t="str">
        <f t="shared" si="140"/>
        <v/>
      </c>
    </row>
    <row r="9027" spans="1:3" x14ac:dyDescent="0.25">
      <c r="A9027">
        <v>9024</v>
      </c>
      <c r="C9027" s="110" t="str">
        <f t="shared" si="140"/>
        <v/>
      </c>
    </row>
    <row r="9028" spans="1:3" x14ac:dyDescent="0.25">
      <c r="A9028">
        <v>9025</v>
      </c>
      <c r="C9028" s="110" t="str">
        <f t="shared" ref="C9028:C9091" si="141">IF(B9028="","",B9028+15)</f>
        <v/>
      </c>
    </row>
    <row r="9029" spans="1:3" x14ac:dyDescent="0.25">
      <c r="A9029">
        <v>9026</v>
      </c>
      <c r="C9029" s="110" t="str">
        <f t="shared" si="141"/>
        <v/>
      </c>
    </row>
    <row r="9030" spans="1:3" x14ac:dyDescent="0.25">
      <c r="A9030">
        <v>9027</v>
      </c>
      <c r="C9030" s="110" t="str">
        <f t="shared" si="141"/>
        <v/>
      </c>
    </row>
    <row r="9031" spans="1:3" x14ac:dyDescent="0.25">
      <c r="A9031">
        <v>9028</v>
      </c>
      <c r="C9031" s="110" t="str">
        <f t="shared" si="141"/>
        <v/>
      </c>
    </row>
    <row r="9032" spans="1:3" x14ac:dyDescent="0.25">
      <c r="A9032">
        <v>9029</v>
      </c>
      <c r="C9032" s="110" t="str">
        <f t="shared" si="141"/>
        <v/>
      </c>
    </row>
    <row r="9033" spans="1:3" x14ac:dyDescent="0.25">
      <c r="A9033">
        <v>9030</v>
      </c>
      <c r="C9033" s="110" t="str">
        <f t="shared" si="141"/>
        <v/>
      </c>
    </row>
    <row r="9034" spans="1:3" x14ac:dyDescent="0.25">
      <c r="A9034">
        <v>9031</v>
      </c>
      <c r="C9034" s="110" t="str">
        <f t="shared" si="141"/>
        <v/>
      </c>
    </row>
    <row r="9035" spans="1:3" x14ac:dyDescent="0.25">
      <c r="A9035">
        <v>9032</v>
      </c>
      <c r="C9035" s="110" t="str">
        <f t="shared" si="141"/>
        <v/>
      </c>
    </row>
    <row r="9036" spans="1:3" x14ac:dyDescent="0.25">
      <c r="A9036">
        <v>9033</v>
      </c>
      <c r="C9036" s="110" t="str">
        <f t="shared" si="141"/>
        <v/>
      </c>
    </row>
    <row r="9037" spans="1:3" x14ac:dyDescent="0.25">
      <c r="A9037">
        <v>9034</v>
      </c>
      <c r="C9037" s="110" t="str">
        <f t="shared" si="141"/>
        <v/>
      </c>
    </row>
    <row r="9038" spans="1:3" x14ac:dyDescent="0.25">
      <c r="A9038">
        <v>9035</v>
      </c>
      <c r="C9038" s="110" t="str">
        <f t="shared" si="141"/>
        <v/>
      </c>
    </row>
    <row r="9039" spans="1:3" x14ac:dyDescent="0.25">
      <c r="A9039">
        <v>9036</v>
      </c>
      <c r="C9039" s="110" t="str">
        <f t="shared" si="141"/>
        <v/>
      </c>
    </row>
    <row r="9040" spans="1:3" x14ac:dyDescent="0.25">
      <c r="A9040">
        <v>9037</v>
      </c>
      <c r="C9040" s="110" t="str">
        <f t="shared" si="141"/>
        <v/>
      </c>
    </row>
    <row r="9041" spans="1:3" x14ac:dyDescent="0.25">
      <c r="A9041">
        <v>9038</v>
      </c>
      <c r="C9041" s="110" t="str">
        <f t="shared" si="141"/>
        <v/>
      </c>
    </row>
    <row r="9042" spans="1:3" x14ac:dyDescent="0.25">
      <c r="A9042">
        <v>9039</v>
      </c>
      <c r="C9042" s="110" t="str">
        <f t="shared" si="141"/>
        <v/>
      </c>
    </row>
    <row r="9043" spans="1:3" x14ac:dyDescent="0.25">
      <c r="A9043">
        <v>9040</v>
      </c>
      <c r="C9043" s="110" t="str">
        <f t="shared" si="141"/>
        <v/>
      </c>
    </row>
    <row r="9044" spans="1:3" x14ac:dyDescent="0.25">
      <c r="A9044">
        <v>9041</v>
      </c>
      <c r="C9044" s="110" t="str">
        <f t="shared" si="141"/>
        <v/>
      </c>
    </row>
    <row r="9045" spans="1:3" x14ac:dyDescent="0.25">
      <c r="A9045">
        <v>9042</v>
      </c>
      <c r="C9045" s="110" t="str">
        <f t="shared" si="141"/>
        <v/>
      </c>
    </row>
    <row r="9046" spans="1:3" x14ac:dyDescent="0.25">
      <c r="A9046">
        <v>9043</v>
      </c>
      <c r="C9046" s="110" t="str">
        <f t="shared" si="141"/>
        <v/>
      </c>
    </row>
    <row r="9047" spans="1:3" x14ac:dyDescent="0.25">
      <c r="A9047">
        <v>9044</v>
      </c>
      <c r="C9047" s="110" t="str">
        <f t="shared" si="141"/>
        <v/>
      </c>
    </row>
    <row r="9048" spans="1:3" x14ac:dyDescent="0.25">
      <c r="A9048">
        <v>9045</v>
      </c>
      <c r="C9048" s="110" t="str">
        <f t="shared" si="141"/>
        <v/>
      </c>
    </row>
    <row r="9049" spans="1:3" x14ac:dyDescent="0.25">
      <c r="A9049">
        <v>9046</v>
      </c>
      <c r="C9049" s="110" t="str">
        <f t="shared" si="141"/>
        <v/>
      </c>
    </row>
    <row r="9050" spans="1:3" x14ac:dyDescent="0.25">
      <c r="A9050">
        <v>9047</v>
      </c>
      <c r="C9050" s="110" t="str">
        <f t="shared" si="141"/>
        <v/>
      </c>
    </row>
    <row r="9051" spans="1:3" x14ac:dyDescent="0.25">
      <c r="A9051">
        <v>9048</v>
      </c>
      <c r="C9051" s="110" t="str">
        <f t="shared" si="141"/>
        <v/>
      </c>
    </row>
    <row r="9052" spans="1:3" x14ac:dyDescent="0.25">
      <c r="A9052">
        <v>9049</v>
      </c>
      <c r="C9052" s="110" t="str">
        <f t="shared" si="141"/>
        <v/>
      </c>
    </row>
    <row r="9053" spans="1:3" x14ac:dyDescent="0.25">
      <c r="A9053">
        <v>9050</v>
      </c>
      <c r="C9053" s="110" t="str">
        <f t="shared" si="141"/>
        <v/>
      </c>
    </row>
    <row r="9054" spans="1:3" x14ac:dyDescent="0.25">
      <c r="A9054">
        <v>9051</v>
      </c>
      <c r="C9054" s="110" t="str">
        <f t="shared" si="141"/>
        <v/>
      </c>
    </row>
    <row r="9055" spans="1:3" x14ac:dyDescent="0.25">
      <c r="A9055">
        <v>9052</v>
      </c>
      <c r="C9055" s="110" t="str">
        <f t="shared" si="141"/>
        <v/>
      </c>
    </row>
    <row r="9056" spans="1:3" x14ac:dyDescent="0.25">
      <c r="A9056">
        <v>9053</v>
      </c>
      <c r="C9056" s="110" t="str">
        <f t="shared" si="141"/>
        <v/>
      </c>
    </row>
    <row r="9057" spans="1:3" x14ac:dyDescent="0.25">
      <c r="A9057">
        <v>9054</v>
      </c>
      <c r="C9057" s="110" t="str">
        <f t="shared" si="141"/>
        <v/>
      </c>
    </row>
    <row r="9058" spans="1:3" x14ac:dyDescent="0.25">
      <c r="A9058">
        <v>9055</v>
      </c>
      <c r="C9058" s="110" t="str">
        <f t="shared" si="141"/>
        <v/>
      </c>
    </row>
    <row r="9059" spans="1:3" x14ac:dyDescent="0.25">
      <c r="A9059">
        <v>9056</v>
      </c>
      <c r="C9059" s="110" t="str">
        <f t="shared" si="141"/>
        <v/>
      </c>
    </row>
    <row r="9060" spans="1:3" x14ac:dyDescent="0.25">
      <c r="A9060">
        <v>9057</v>
      </c>
      <c r="C9060" s="110" t="str">
        <f t="shared" si="141"/>
        <v/>
      </c>
    </row>
    <row r="9061" spans="1:3" x14ac:dyDescent="0.25">
      <c r="A9061">
        <v>9058</v>
      </c>
      <c r="C9061" s="110" t="str">
        <f t="shared" si="141"/>
        <v/>
      </c>
    </row>
    <row r="9062" spans="1:3" x14ac:dyDescent="0.25">
      <c r="A9062">
        <v>9059</v>
      </c>
      <c r="C9062" s="110" t="str">
        <f t="shared" si="141"/>
        <v/>
      </c>
    </row>
    <row r="9063" spans="1:3" x14ac:dyDescent="0.25">
      <c r="A9063">
        <v>9060</v>
      </c>
      <c r="C9063" s="110" t="str">
        <f t="shared" si="141"/>
        <v/>
      </c>
    </row>
    <row r="9064" spans="1:3" x14ac:dyDescent="0.25">
      <c r="A9064">
        <v>9061</v>
      </c>
      <c r="C9064" s="110" t="str">
        <f t="shared" si="141"/>
        <v/>
      </c>
    </row>
    <row r="9065" spans="1:3" x14ac:dyDescent="0.25">
      <c r="A9065">
        <v>9062</v>
      </c>
      <c r="C9065" s="110" t="str">
        <f t="shared" si="141"/>
        <v/>
      </c>
    </row>
    <row r="9066" spans="1:3" x14ac:dyDescent="0.25">
      <c r="A9066">
        <v>9063</v>
      </c>
      <c r="C9066" s="110" t="str">
        <f t="shared" si="141"/>
        <v/>
      </c>
    </row>
    <row r="9067" spans="1:3" x14ac:dyDescent="0.25">
      <c r="A9067">
        <v>9064</v>
      </c>
      <c r="C9067" s="110" t="str">
        <f t="shared" si="141"/>
        <v/>
      </c>
    </row>
    <row r="9068" spans="1:3" x14ac:dyDescent="0.25">
      <c r="A9068">
        <v>9065</v>
      </c>
      <c r="C9068" s="110" t="str">
        <f t="shared" si="141"/>
        <v/>
      </c>
    </row>
    <row r="9069" spans="1:3" x14ac:dyDescent="0.25">
      <c r="A9069">
        <v>9066</v>
      </c>
      <c r="C9069" s="110" t="str">
        <f t="shared" si="141"/>
        <v/>
      </c>
    </row>
    <row r="9070" spans="1:3" x14ac:dyDescent="0.25">
      <c r="A9070">
        <v>9067</v>
      </c>
      <c r="C9070" s="110" t="str">
        <f t="shared" si="141"/>
        <v/>
      </c>
    </row>
    <row r="9071" spans="1:3" x14ac:dyDescent="0.25">
      <c r="A9071">
        <v>9068</v>
      </c>
      <c r="C9071" s="110" t="str">
        <f t="shared" si="141"/>
        <v/>
      </c>
    </row>
    <row r="9072" spans="1:3" x14ac:dyDescent="0.25">
      <c r="A9072">
        <v>9069</v>
      </c>
      <c r="C9072" s="110" t="str">
        <f t="shared" si="141"/>
        <v/>
      </c>
    </row>
    <row r="9073" spans="1:3" x14ac:dyDescent="0.25">
      <c r="A9073">
        <v>9070</v>
      </c>
      <c r="C9073" s="110" t="str">
        <f t="shared" si="141"/>
        <v/>
      </c>
    </row>
    <row r="9074" spans="1:3" x14ac:dyDescent="0.25">
      <c r="A9074">
        <v>9071</v>
      </c>
      <c r="C9074" s="110" t="str">
        <f t="shared" si="141"/>
        <v/>
      </c>
    </row>
    <row r="9075" spans="1:3" x14ac:dyDescent="0.25">
      <c r="A9075">
        <v>9072</v>
      </c>
      <c r="C9075" s="110" t="str">
        <f t="shared" si="141"/>
        <v/>
      </c>
    </row>
    <row r="9076" spans="1:3" x14ac:dyDescent="0.25">
      <c r="A9076">
        <v>9073</v>
      </c>
      <c r="C9076" s="110" t="str">
        <f t="shared" si="141"/>
        <v/>
      </c>
    </row>
    <row r="9077" spans="1:3" x14ac:dyDescent="0.25">
      <c r="A9077">
        <v>9074</v>
      </c>
      <c r="C9077" s="110" t="str">
        <f t="shared" si="141"/>
        <v/>
      </c>
    </row>
    <row r="9078" spans="1:3" x14ac:dyDescent="0.25">
      <c r="A9078">
        <v>9075</v>
      </c>
      <c r="C9078" s="110" t="str">
        <f t="shared" si="141"/>
        <v/>
      </c>
    </row>
    <row r="9079" spans="1:3" x14ac:dyDescent="0.25">
      <c r="A9079">
        <v>9076</v>
      </c>
      <c r="C9079" s="110" t="str">
        <f t="shared" si="141"/>
        <v/>
      </c>
    </row>
    <row r="9080" spans="1:3" x14ac:dyDescent="0.25">
      <c r="A9080">
        <v>9077</v>
      </c>
      <c r="C9080" s="110" t="str">
        <f t="shared" si="141"/>
        <v/>
      </c>
    </row>
    <row r="9081" spans="1:3" x14ac:dyDescent="0.25">
      <c r="A9081">
        <v>9078</v>
      </c>
      <c r="C9081" s="110" t="str">
        <f t="shared" si="141"/>
        <v/>
      </c>
    </row>
    <row r="9082" spans="1:3" x14ac:dyDescent="0.25">
      <c r="A9082">
        <v>9079</v>
      </c>
      <c r="C9082" s="110" t="str">
        <f t="shared" si="141"/>
        <v/>
      </c>
    </row>
    <row r="9083" spans="1:3" x14ac:dyDescent="0.25">
      <c r="A9083">
        <v>9080</v>
      </c>
      <c r="C9083" s="110" t="str">
        <f t="shared" si="141"/>
        <v/>
      </c>
    </row>
    <row r="9084" spans="1:3" x14ac:dyDescent="0.25">
      <c r="A9084">
        <v>9081</v>
      </c>
      <c r="C9084" s="110" t="str">
        <f t="shared" si="141"/>
        <v/>
      </c>
    </row>
    <row r="9085" spans="1:3" x14ac:dyDescent="0.25">
      <c r="A9085">
        <v>9082</v>
      </c>
      <c r="C9085" s="110" t="str">
        <f t="shared" si="141"/>
        <v/>
      </c>
    </row>
    <row r="9086" spans="1:3" x14ac:dyDescent="0.25">
      <c r="A9086">
        <v>9083</v>
      </c>
      <c r="C9086" s="110" t="str">
        <f t="shared" si="141"/>
        <v/>
      </c>
    </row>
    <row r="9087" spans="1:3" x14ac:dyDescent="0.25">
      <c r="A9087">
        <v>9084</v>
      </c>
      <c r="C9087" s="110" t="str">
        <f t="shared" si="141"/>
        <v/>
      </c>
    </row>
    <row r="9088" spans="1:3" x14ac:dyDescent="0.25">
      <c r="A9088">
        <v>9085</v>
      </c>
      <c r="C9088" s="110" t="str">
        <f t="shared" si="141"/>
        <v/>
      </c>
    </row>
    <row r="9089" spans="1:3" x14ac:dyDescent="0.25">
      <c r="A9089">
        <v>9086</v>
      </c>
      <c r="C9089" s="110" t="str">
        <f t="shared" si="141"/>
        <v/>
      </c>
    </row>
    <row r="9090" spans="1:3" x14ac:dyDescent="0.25">
      <c r="A9090">
        <v>9087</v>
      </c>
      <c r="C9090" s="110" t="str">
        <f t="shared" si="141"/>
        <v/>
      </c>
    </row>
    <row r="9091" spans="1:3" x14ac:dyDescent="0.25">
      <c r="A9091">
        <v>9088</v>
      </c>
      <c r="C9091" s="110" t="str">
        <f t="shared" si="141"/>
        <v/>
      </c>
    </row>
    <row r="9092" spans="1:3" x14ac:dyDescent="0.25">
      <c r="A9092">
        <v>9089</v>
      </c>
      <c r="C9092" s="110" t="str">
        <f t="shared" ref="C9092:C9155" si="142">IF(B9092="","",B9092+15)</f>
        <v/>
      </c>
    </row>
    <row r="9093" spans="1:3" x14ac:dyDescent="0.25">
      <c r="A9093">
        <v>9090</v>
      </c>
      <c r="C9093" s="110" t="str">
        <f t="shared" si="142"/>
        <v/>
      </c>
    </row>
    <row r="9094" spans="1:3" x14ac:dyDescent="0.25">
      <c r="A9094">
        <v>9091</v>
      </c>
      <c r="C9094" s="110" t="str">
        <f t="shared" si="142"/>
        <v/>
      </c>
    </row>
    <row r="9095" spans="1:3" x14ac:dyDescent="0.25">
      <c r="A9095">
        <v>9092</v>
      </c>
      <c r="C9095" s="110" t="str">
        <f t="shared" si="142"/>
        <v/>
      </c>
    </row>
    <row r="9096" spans="1:3" x14ac:dyDescent="0.25">
      <c r="A9096">
        <v>9093</v>
      </c>
      <c r="C9096" s="110" t="str">
        <f t="shared" si="142"/>
        <v/>
      </c>
    </row>
    <row r="9097" spans="1:3" x14ac:dyDescent="0.25">
      <c r="A9097">
        <v>9094</v>
      </c>
      <c r="C9097" s="110" t="str">
        <f t="shared" si="142"/>
        <v/>
      </c>
    </row>
    <row r="9098" spans="1:3" x14ac:dyDescent="0.25">
      <c r="A9098">
        <v>9095</v>
      </c>
      <c r="C9098" s="110" t="str">
        <f t="shared" si="142"/>
        <v/>
      </c>
    </row>
    <row r="9099" spans="1:3" x14ac:dyDescent="0.25">
      <c r="A9099">
        <v>9096</v>
      </c>
      <c r="C9099" s="110" t="str">
        <f t="shared" si="142"/>
        <v/>
      </c>
    </row>
    <row r="9100" spans="1:3" x14ac:dyDescent="0.25">
      <c r="A9100">
        <v>9097</v>
      </c>
      <c r="C9100" s="110" t="str">
        <f t="shared" si="142"/>
        <v/>
      </c>
    </row>
    <row r="9101" spans="1:3" x14ac:dyDescent="0.25">
      <c r="A9101">
        <v>9098</v>
      </c>
      <c r="C9101" s="110" t="str">
        <f t="shared" si="142"/>
        <v/>
      </c>
    </row>
    <row r="9102" spans="1:3" x14ac:dyDescent="0.25">
      <c r="A9102">
        <v>9099</v>
      </c>
      <c r="C9102" s="110" t="str">
        <f t="shared" si="142"/>
        <v/>
      </c>
    </row>
    <row r="9103" spans="1:3" x14ac:dyDescent="0.25">
      <c r="A9103">
        <v>9100</v>
      </c>
      <c r="C9103" s="110" t="str">
        <f t="shared" si="142"/>
        <v/>
      </c>
    </row>
    <row r="9104" spans="1:3" x14ac:dyDescent="0.25">
      <c r="A9104">
        <v>9101</v>
      </c>
      <c r="C9104" s="110" t="str">
        <f t="shared" si="142"/>
        <v/>
      </c>
    </row>
    <row r="9105" spans="1:3" x14ac:dyDescent="0.25">
      <c r="A9105">
        <v>9102</v>
      </c>
      <c r="C9105" s="110" t="str">
        <f t="shared" si="142"/>
        <v/>
      </c>
    </row>
    <row r="9106" spans="1:3" x14ac:dyDescent="0.25">
      <c r="A9106">
        <v>9103</v>
      </c>
      <c r="C9106" s="110" t="str">
        <f t="shared" si="142"/>
        <v/>
      </c>
    </row>
    <row r="9107" spans="1:3" x14ac:dyDescent="0.25">
      <c r="A9107">
        <v>9104</v>
      </c>
      <c r="C9107" s="110" t="str">
        <f t="shared" si="142"/>
        <v/>
      </c>
    </row>
    <row r="9108" spans="1:3" x14ac:dyDescent="0.25">
      <c r="A9108">
        <v>9105</v>
      </c>
      <c r="C9108" s="110" t="str">
        <f t="shared" si="142"/>
        <v/>
      </c>
    </row>
    <row r="9109" spans="1:3" x14ac:dyDescent="0.25">
      <c r="A9109">
        <v>9106</v>
      </c>
      <c r="C9109" s="110" t="str">
        <f t="shared" si="142"/>
        <v/>
      </c>
    </row>
    <row r="9110" spans="1:3" x14ac:dyDescent="0.25">
      <c r="A9110">
        <v>9107</v>
      </c>
      <c r="C9110" s="110" t="str">
        <f t="shared" si="142"/>
        <v/>
      </c>
    </row>
    <row r="9111" spans="1:3" x14ac:dyDescent="0.25">
      <c r="A9111">
        <v>9108</v>
      </c>
      <c r="C9111" s="110" t="str">
        <f t="shared" si="142"/>
        <v/>
      </c>
    </row>
    <row r="9112" spans="1:3" x14ac:dyDescent="0.25">
      <c r="A9112">
        <v>9109</v>
      </c>
      <c r="C9112" s="110" t="str">
        <f t="shared" si="142"/>
        <v/>
      </c>
    </row>
    <row r="9113" spans="1:3" x14ac:dyDescent="0.25">
      <c r="A9113">
        <v>9110</v>
      </c>
      <c r="C9113" s="110" t="str">
        <f t="shared" si="142"/>
        <v/>
      </c>
    </row>
    <row r="9114" spans="1:3" x14ac:dyDescent="0.25">
      <c r="A9114">
        <v>9111</v>
      </c>
      <c r="C9114" s="110" t="str">
        <f t="shared" si="142"/>
        <v/>
      </c>
    </row>
    <row r="9115" spans="1:3" x14ac:dyDescent="0.25">
      <c r="A9115">
        <v>9112</v>
      </c>
      <c r="C9115" s="110" t="str">
        <f t="shared" si="142"/>
        <v/>
      </c>
    </row>
    <row r="9116" spans="1:3" x14ac:dyDescent="0.25">
      <c r="A9116">
        <v>9113</v>
      </c>
      <c r="C9116" s="110" t="str">
        <f t="shared" si="142"/>
        <v/>
      </c>
    </row>
    <row r="9117" spans="1:3" x14ac:dyDescent="0.25">
      <c r="A9117">
        <v>9114</v>
      </c>
      <c r="C9117" s="110" t="str">
        <f t="shared" si="142"/>
        <v/>
      </c>
    </row>
    <row r="9118" spans="1:3" x14ac:dyDescent="0.25">
      <c r="A9118">
        <v>9115</v>
      </c>
      <c r="C9118" s="110" t="str">
        <f t="shared" si="142"/>
        <v/>
      </c>
    </row>
    <row r="9119" spans="1:3" x14ac:dyDescent="0.25">
      <c r="A9119">
        <v>9116</v>
      </c>
      <c r="C9119" s="110" t="str">
        <f t="shared" si="142"/>
        <v/>
      </c>
    </row>
    <row r="9120" spans="1:3" x14ac:dyDescent="0.25">
      <c r="A9120">
        <v>9117</v>
      </c>
      <c r="C9120" s="110" t="str">
        <f t="shared" si="142"/>
        <v/>
      </c>
    </row>
    <row r="9121" spans="1:3" x14ac:dyDescent="0.25">
      <c r="A9121">
        <v>9118</v>
      </c>
      <c r="C9121" s="110" t="str">
        <f t="shared" si="142"/>
        <v/>
      </c>
    </row>
    <row r="9122" spans="1:3" x14ac:dyDescent="0.25">
      <c r="A9122">
        <v>9119</v>
      </c>
      <c r="C9122" s="110" t="str">
        <f t="shared" si="142"/>
        <v/>
      </c>
    </row>
    <row r="9123" spans="1:3" x14ac:dyDescent="0.25">
      <c r="A9123">
        <v>9120</v>
      </c>
      <c r="C9123" s="110" t="str">
        <f t="shared" si="142"/>
        <v/>
      </c>
    </row>
    <row r="9124" spans="1:3" x14ac:dyDescent="0.25">
      <c r="A9124">
        <v>9121</v>
      </c>
      <c r="C9124" s="110" t="str">
        <f t="shared" si="142"/>
        <v/>
      </c>
    </row>
    <row r="9125" spans="1:3" x14ac:dyDescent="0.25">
      <c r="A9125">
        <v>9122</v>
      </c>
      <c r="C9125" s="110" t="str">
        <f t="shared" si="142"/>
        <v/>
      </c>
    </row>
    <row r="9126" spans="1:3" x14ac:dyDescent="0.25">
      <c r="A9126">
        <v>9123</v>
      </c>
      <c r="C9126" s="110" t="str">
        <f t="shared" si="142"/>
        <v/>
      </c>
    </row>
    <row r="9127" spans="1:3" x14ac:dyDescent="0.25">
      <c r="A9127">
        <v>9124</v>
      </c>
      <c r="C9127" s="110" t="str">
        <f t="shared" si="142"/>
        <v/>
      </c>
    </row>
    <row r="9128" spans="1:3" x14ac:dyDescent="0.25">
      <c r="A9128">
        <v>9125</v>
      </c>
      <c r="C9128" s="110" t="str">
        <f t="shared" si="142"/>
        <v/>
      </c>
    </row>
    <row r="9129" spans="1:3" x14ac:dyDescent="0.25">
      <c r="A9129">
        <v>9126</v>
      </c>
      <c r="C9129" s="110" t="str">
        <f t="shared" si="142"/>
        <v/>
      </c>
    </row>
    <row r="9130" spans="1:3" x14ac:dyDescent="0.25">
      <c r="A9130">
        <v>9127</v>
      </c>
      <c r="C9130" s="110" t="str">
        <f t="shared" si="142"/>
        <v/>
      </c>
    </row>
    <row r="9131" spans="1:3" x14ac:dyDescent="0.25">
      <c r="A9131">
        <v>9128</v>
      </c>
      <c r="C9131" s="110" t="str">
        <f t="shared" si="142"/>
        <v/>
      </c>
    </row>
    <row r="9132" spans="1:3" x14ac:dyDescent="0.25">
      <c r="A9132">
        <v>9129</v>
      </c>
      <c r="C9132" s="110" t="str">
        <f t="shared" si="142"/>
        <v/>
      </c>
    </row>
    <row r="9133" spans="1:3" x14ac:dyDescent="0.25">
      <c r="A9133">
        <v>9130</v>
      </c>
      <c r="C9133" s="110" t="str">
        <f t="shared" si="142"/>
        <v/>
      </c>
    </row>
    <row r="9134" spans="1:3" x14ac:dyDescent="0.25">
      <c r="A9134">
        <v>9131</v>
      </c>
      <c r="C9134" s="110" t="str">
        <f t="shared" si="142"/>
        <v/>
      </c>
    </row>
    <row r="9135" spans="1:3" x14ac:dyDescent="0.25">
      <c r="A9135">
        <v>9132</v>
      </c>
      <c r="C9135" s="110" t="str">
        <f t="shared" si="142"/>
        <v/>
      </c>
    </row>
    <row r="9136" spans="1:3" x14ac:dyDescent="0.25">
      <c r="A9136">
        <v>9133</v>
      </c>
      <c r="C9136" s="110" t="str">
        <f t="shared" si="142"/>
        <v/>
      </c>
    </row>
    <row r="9137" spans="1:3" x14ac:dyDescent="0.25">
      <c r="A9137">
        <v>9134</v>
      </c>
      <c r="C9137" s="110" t="str">
        <f t="shared" si="142"/>
        <v/>
      </c>
    </row>
    <row r="9138" spans="1:3" x14ac:dyDescent="0.25">
      <c r="A9138">
        <v>9135</v>
      </c>
      <c r="C9138" s="110" t="str">
        <f t="shared" si="142"/>
        <v/>
      </c>
    </row>
    <row r="9139" spans="1:3" x14ac:dyDescent="0.25">
      <c r="A9139">
        <v>9136</v>
      </c>
      <c r="C9139" s="110" t="str">
        <f t="shared" si="142"/>
        <v/>
      </c>
    </row>
    <row r="9140" spans="1:3" x14ac:dyDescent="0.25">
      <c r="A9140">
        <v>9137</v>
      </c>
      <c r="C9140" s="110" t="str">
        <f t="shared" si="142"/>
        <v/>
      </c>
    </row>
    <row r="9141" spans="1:3" x14ac:dyDescent="0.25">
      <c r="A9141">
        <v>9138</v>
      </c>
      <c r="C9141" s="110" t="str">
        <f t="shared" si="142"/>
        <v/>
      </c>
    </row>
    <row r="9142" spans="1:3" x14ac:dyDescent="0.25">
      <c r="A9142">
        <v>9139</v>
      </c>
      <c r="C9142" s="110" t="str">
        <f t="shared" si="142"/>
        <v/>
      </c>
    </row>
    <row r="9143" spans="1:3" x14ac:dyDescent="0.25">
      <c r="A9143">
        <v>9140</v>
      </c>
      <c r="C9143" s="110" t="str">
        <f t="shared" si="142"/>
        <v/>
      </c>
    </row>
    <row r="9144" spans="1:3" x14ac:dyDescent="0.25">
      <c r="A9144">
        <v>9141</v>
      </c>
      <c r="C9144" s="110" t="str">
        <f t="shared" si="142"/>
        <v/>
      </c>
    </row>
    <row r="9145" spans="1:3" x14ac:dyDescent="0.25">
      <c r="A9145">
        <v>9142</v>
      </c>
      <c r="C9145" s="110" t="str">
        <f t="shared" si="142"/>
        <v/>
      </c>
    </row>
    <row r="9146" spans="1:3" x14ac:dyDescent="0.25">
      <c r="A9146">
        <v>9143</v>
      </c>
      <c r="C9146" s="110" t="str">
        <f t="shared" si="142"/>
        <v/>
      </c>
    </row>
    <row r="9147" spans="1:3" x14ac:dyDescent="0.25">
      <c r="A9147">
        <v>9144</v>
      </c>
      <c r="C9147" s="110" t="str">
        <f t="shared" si="142"/>
        <v/>
      </c>
    </row>
    <row r="9148" spans="1:3" x14ac:dyDescent="0.25">
      <c r="A9148">
        <v>9145</v>
      </c>
      <c r="C9148" s="110" t="str">
        <f t="shared" si="142"/>
        <v/>
      </c>
    </row>
    <row r="9149" spans="1:3" x14ac:dyDescent="0.25">
      <c r="A9149">
        <v>9146</v>
      </c>
      <c r="C9149" s="110" t="str">
        <f t="shared" si="142"/>
        <v/>
      </c>
    </row>
    <row r="9150" spans="1:3" x14ac:dyDescent="0.25">
      <c r="A9150">
        <v>9147</v>
      </c>
      <c r="C9150" s="110" t="str">
        <f t="shared" si="142"/>
        <v/>
      </c>
    </row>
    <row r="9151" spans="1:3" x14ac:dyDescent="0.25">
      <c r="A9151">
        <v>9148</v>
      </c>
      <c r="C9151" s="110" t="str">
        <f t="shared" si="142"/>
        <v/>
      </c>
    </row>
    <row r="9152" spans="1:3" x14ac:dyDescent="0.25">
      <c r="A9152">
        <v>9149</v>
      </c>
      <c r="C9152" s="110" t="str">
        <f t="shared" si="142"/>
        <v/>
      </c>
    </row>
    <row r="9153" spans="1:3" x14ac:dyDescent="0.25">
      <c r="A9153">
        <v>9150</v>
      </c>
      <c r="C9153" s="110" t="str">
        <f t="shared" si="142"/>
        <v/>
      </c>
    </row>
    <row r="9154" spans="1:3" x14ac:dyDescent="0.25">
      <c r="A9154">
        <v>9151</v>
      </c>
      <c r="C9154" s="110" t="str">
        <f t="shared" si="142"/>
        <v/>
      </c>
    </row>
    <row r="9155" spans="1:3" x14ac:dyDescent="0.25">
      <c r="A9155">
        <v>9152</v>
      </c>
      <c r="C9155" s="110" t="str">
        <f t="shared" si="142"/>
        <v/>
      </c>
    </row>
    <row r="9156" spans="1:3" x14ac:dyDescent="0.25">
      <c r="A9156">
        <v>9153</v>
      </c>
      <c r="C9156" s="110" t="str">
        <f t="shared" ref="C9156:C9219" si="143">IF(B9156="","",B9156+15)</f>
        <v/>
      </c>
    </row>
    <row r="9157" spans="1:3" x14ac:dyDescent="0.25">
      <c r="A9157">
        <v>9154</v>
      </c>
      <c r="C9157" s="110" t="str">
        <f t="shared" si="143"/>
        <v/>
      </c>
    </row>
    <row r="9158" spans="1:3" x14ac:dyDescent="0.25">
      <c r="A9158">
        <v>9155</v>
      </c>
      <c r="C9158" s="110" t="str">
        <f t="shared" si="143"/>
        <v/>
      </c>
    </row>
    <row r="9159" spans="1:3" x14ac:dyDescent="0.25">
      <c r="A9159">
        <v>9156</v>
      </c>
      <c r="C9159" s="110" t="str">
        <f t="shared" si="143"/>
        <v/>
      </c>
    </row>
    <row r="9160" spans="1:3" x14ac:dyDescent="0.25">
      <c r="A9160">
        <v>9157</v>
      </c>
      <c r="C9160" s="110" t="str">
        <f t="shared" si="143"/>
        <v/>
      </c>
    </row>
    <row r="9161" spans="1:3" x14ac:dyDescent="0.25">
      <c r="A9161">
        <v>9158</v>
      </c>
      <c r="C9161" s="110" t="str">
        <f t="shared" si="143"/>
        <v/>
      </c>
    </row>
    <row r="9162" spans="1:3" x14ac:dyDescent="0.25">
      <c r="A9162">
        <v>9159</v>
      </c>
      <c r="C9162" s="110" t="str">
        <f t="shared" si="143"/>
        <v/>
      </c>
    </row>
    <row r="9163" spans="1:3" x14ac:dyDescent="0.25">
      <c r="A9163">
        <v>9160</v>
      </c>
      <c r="C9163" s="110" t="str">
        <f t="shared" si="143"/>
        <v/>
      </c>
    </row>
    <row r="9164" spans="1:3" x14ac:dyDescent="0.25">
      <c r="A9164">
        <v>9161</v>
      </c>
      <c r="C9164" s="110" t="str">
        <f t="shared" si="143"/>
        <v/>
      </c>
    </row>
    <row r="9165" spans="1:3" x14ac:dyDescent="0.25">
      <c r="A9165">
        <v>9162</v>
      </c>
      <c r="C9165" s="110" t="str">
        <f t="shared" si="143"/>
        <v/>
      </c>
    </row>
    <row r="9166" spans="1:3" x14ac:dyDescent="0.25">
      <c r="A9166">
        <v>9163</v>
      </c>
      <c r="C9166" s="110" t="str">
        <f t="shared" si="143"/>
        <v/>
      </c>
    </row>
    <row r="9167" spans="1:3" x14ac:dyDescent="0.25">
      <c r="A9167">
        <v>9164</v>
      </c>
      <c r="C9167" s="110" t="str">
        <f t="shared" si="143"/>
        <v/>
      </c>
    </row>
    <row r="9168" spans="1:3" x14ac:dyDescent="0.25">
      <c r="A9168">
        <v>9165</v>
      </c>
      <c r="C9168" s="110" t="str">
        <f t="shared" si="143"/>
        <v/>
      </c>
    </row>
    <row r="9169" spans="1:3" x14ac:dyDescent="0.25">
      <c r="A9169">
        <v>9166</v>
      </c>
      <c r="C9169" s="110" t="str">
        <f t="shared" si="143"/>
        <v/>
      </c>
    </row>
    <row r="9170" spans="1:3" x14ac:dyDescent="0.25">
      <c r="A9170">
        <v>9167</v>
      </c>
      <c r="C9170" s="110" t="str">
        <f t="shared" si="143"/>
        <v/>
      </c>
    </row>
    <row r="9171" spans="1:3" x14ac:dyDescent="0.25">
      <c r="A9171">
        <v>9168</v>
      </c>
      <c r="C9171" s="110" t="str">
        <f t="shared" si="143"/>
        <v/>
      </c>
    </row>
    <row r="9172" spans="1:3" x14ac:dyDescent="0.25">
      <c r="A9172">
        <v>9169</v>
      </c>
      <c r="C9172" s="110" t="str">
        <f t="shared" si="143"/>
        <v/>
      </c>
    </row>
    <row r="9173" spans="1:3" x14ac:dyDescent="0.25">
      <c r="A9173">
        <v>9170</v>
      </c>
      <c r="C9173" s="110" t="str">
        <f t="shared" si="143"/>
        <v/>
      </c>
    </row>
    <row r="9174" spans="1:3" x14ac:dyDescent="0.25">
      <c r="A9174">
        <v>9171</v>
      </c>
      <c r="C9174" s="110" t="str">
        <f t="shared" si="143"/>
        <v/>
      </c>
    </row>
    <row r="9175" spans="1:3" x14ac:dyDescent="0.25">
      <c r="A9175">
        <v>9172</v>
      </c>
      <c r="C9175" s="110" t="str">
        <f t="shared" si="143"/>
        <v/>
      </c>
    </row>
    <row r="9176" spans="1:3" x14ac:dyDescent="0.25">
      <c r="A9176">
        <v>9173</v>
      </c>
      <c r="C9176" s="110" t="str">
        <f t="shared" si="143"/>
        <v/>
      </c>
    </row>
    <row r="9177" spans="1:3" x14ac:dyDescent="0.25">
      <c r="A9177">
        <v>9174</v>
      </c>
      <c r="C9177" s="110" t="str">
        <f t="shared" si="143"/>
        <v/>
      </c>
    </row>
    <row r="9178" spans="1:3" x14ac:dyDescent="0.25">
      <c r="A9178">
        <v>9175</v>
      </c>
      <c r="C9178" s="110" t="str">
        <f t="shared" si="143"/>
        <v/>
      </c>
    </row>
    <row r="9179" spans="1:3" x14ac:dyDescent="0.25">
      <c r="A9179">
        <v>9176</v>
      </c>
      <c r="C9179" s="110" t="str">
        <f t="shared" si="143"/>
        <v/>
      </c>
    </row>
    <row r="9180" spans="1:3" x14ac:dyDescent="0.25">
      <c r="A9180">
        <v>9177</v>
      </c>
      <c r="C9180" s="110" t="str">
        <f t="shared" si="143"/>
        <v/>
      </c>
    </row>
    <row r="9181" spans="1:3" x14ac:dyDescent="0.25">
      <c r="A9181">
        <v>9178</v>
      </c>
      <c r="C9181" s="110" t="str">
        <f t="shared" si="143"/>
        <v/>
      </c>
    </row>
    <row r="9182" spans="1:3" x14ac:dyDescent="0.25">
      <c r="A9182">
        <v>9179</v>
      </c>
      <c r="C9182" s="110" t="str">
        <f t="shared" si="143"/>
        <v/>
      </c>
    </row>
    <row r="9183" spans="1:3" x14ac:dyDescent="0.25">
      <c r="A9183">
        <v>9180</v>
      </c>
      <c r="C9183" s="110" t="str">
        <f t="shared" si="143"/>
        <v/>
      </c>
    </row>
    <row r="9184" spans="1:3" x14ac:dyDescent="0.25">
      <c r="A9184">
        <v>9181</v>
      </c>
      <c r="C9184" s="110" t="str">
        <f t="shared" si="143"/>
        <v/>
      </c>
    </row>
    <row r="9185" spans="1:3" x14ac:dyDescent="0.25">
      <c r="A9185">
        <v>9182</v>
      </c>
      <c r="C9185" s="110" t="str">
        <f t="shared" si="143"/>
        <v/>
      </c>
    </row>
    <row r="9186" spans="1:3" x14ac:dyDescent="0.25">
      <c r="A9186">
        <v>9183</v>
      </c>
      <c r="C9186" s="110" t="str">
        <f t="shared" si="143"/>
        <v/>
      </c>
    </row>
    <row r="9187" spans="1:3" x14ac:dyDescent="0.25">
      <c r="A9187">
        <v>9184</v>
      </c>
      <c r="C9187" s="110" t="str">
        <f t="shared" si="143"/>
        <v/>
      </c>
    </row>
    <row r="9188" spans="1:3" x14ac:dyDescent="0.25">
      <c r="A9188">
        <v>9185</v>
      </c>
      <c r="C9188" s="110" t="str">
        <f t="shared" si="143"/>
        <v/>
      </c>
    </row>
    <row r="9189" spans="1:3" x14ac:dyDescent="0.25">
      <c r="A9189">
        <v>9186</v>
      </c>
      <c r="C9189" s="110" t="str">
        <f t="shared" si="143"/>
        <v/>
      </c>
    </row>
    <row r="9190" spans="1:3" x14ac:dyDescent="0.25">
      <c r="A9190">
        <v>9187</v>
      </c>
      <c r="C9190" s="110" t="str">
        <f t="shared" si="143"/>
        <v/>
      </c>
    </row>
    <row r="9191" spans="1:3" x14ac:dyDescent="0.25">
      <c r="A9191">
        <v>9188</v>
      </c>
      <c r="C9191" s="110" t="str">
        <f t="shared" si="143"/>
        <v/>
      </c>
    </row>
    <row r="9192" spans="1:3" x14ac:dyDescent="0.25">
      <c r="A9192">
        <v>9189</v>
      </c>
      <c r="C9192" s="110" t="str">
        <f t="shared" si="143"/>
        <v/>
      </c>
    </row>
    <row r="9193" spans="1:3" x14ac:dyDescent="0.25">
      <c r="A9193">
        <v>9190</v>
      </c>
      <c r="C9193" s="110" t="str">
        <f t="shared" si="143"/>
        <v/>
      </c>
    </row>
    <row r="9194" spans="1:3" x14ac:dyDescent="0.25">
      <c r="A9194">
        <v>9191</v>
      </c>
      <c r="C9194" s="110" t="str">
        <f t="shared" si="143"/>
        <v/>
      </c>
    </row>
    <row r="9195" spans="1:3" x14ac:dyDescent="0.25">
      <c r="A9195">
        <v>9192</v>
      </c>
      <c r="C9195" s="110" t="str">
        <f t="shared" si="143"/>
        <v/>
      </c>
    </row>
    <row r="9196" spans="1:3" x14ac:dyDescent="0.25">
      <c r="A9196">
        <v>9193</v>
      </c>
      <c r="C9196" s="110" t="str">
        <f t="shared" si="143"/>
        <v/>
      </c>
    </row>
    <row r="9197" spans="1:3" x14ac:dyDescent="0.25">
      <c r="A9197">
        <v>9194</v>
      </c>
      <c r="C9197" s="110" t="str">
        <f t="shared" si="143"/>
        <v/>
      </c>
    </row>
    <row r="9198" spans="1:3" x14ac:dyDescent="0.25">
      <c r="A9198">
        <v>9195</v>
      </c>
      <c r="C9198" s="110" t="str">
        <f t="shared" si="143"/>
        <v/>
      </c>
    </row>
    <row r="9199" spans="1:3" x14ac:dyDescent="0.25">
      <c r="A9199">
        <v>9196</v>
      </c>
      <c r="C9199" s="110" t="str">
        <f t="shared" si="143"/>
        <v/>
      </c>
    </row>
    <row r="9200" spans="1:3" x14ac:dyDescent="0.25">
      <c r="A9200">
        <v>9197</v>
      </c>
      <c r="C9200" s="110" t="str">
        <f t="shared" si="143"/>
        <v/>
      </c>
    </row>
    <row r="9201" spans="1:3" x14ac:dyDescent="0.25">
      <c r="A9201">
        <v>9198</v>
      </c>
      <c r="C9201" s="110" t="str">
        <f t="shared" si="143"/>
        <v/>
      </c>
    </row>
    <row r="9202" spans="1:3" x14ac:dyDescent="0.25">
      <c r="A9202">
        <v>9199</v>
      </c>
      <c r="C9202" s="110" t="str">
        <f t="shared" si="143"/>
        <v/>
      </c>
    </row>
    <row r="9203" spans="1:3" x14ac:dyDescent="0.25">
      <c r="A9203">
        <v>9200</v>
      </c>
      <c r="C9203" s="110" t="str">
        <f t="shared" si="143"/>
        <v/>
      </c>
    </row>
    <row r="9204" spans="1:3" x14ac:dyDescent="0.25">
      <c r="A9204">
        <v>9201</v>
      </c>
      <c r="C9204" s="110" t="str">
        <f t="shared" si="143"/>
        <v/>
      </c>
    </row>
    <row r="9205" spans="1:3" x14ac:dyDescent="0.25">
      <c r="A9205">
        <v>9202</v>
      </c>
      <c r="C9205" s="110" t="str">
        <f t="shared" si="143"/>
        <v/>
      </c>
    </row>
    <row r="9206" spans="1:3" x14ac:dyDescent="0.25">
      <c r="A9206">
        <v>9203</v>
      </c>
      <c r="C9206" s="110" t="str">
        <f t="shared" si="143"/>
        <v/>
      </c>
    </row>
    <row r="9207" spans="1:3" x14ac:dyDescent="0.25">
      <c r="A9207">
        <v>9204</v>
      </c>
      <c r="C9207" s="110" t="str">
        <f t="shared" si="143"/>
        <v/>
      </c>
    </row>
    <row r="9208" spans="1:3" x14ac:dyDescent="0.25">
      <c r="A9208">
        <v>9205</v>
      </c>
      <c r="C9208" s="110" t="str">
        <f t="shared" si="143"/>
        <v/>
      </c>
    </row>
    <row r="9209" spans="1:3" x14ac:dyDescent="0.25">
      <c r="A9209">
        <v>9206</v>
      </c>
      <c r="C9209" s="110" t="str">
        <f t="shared" si="143"/>
        <v/>
      </c>
    </row>
    <row r="9210" spans="1:3" x14ac:dyDescent="0.25">
      <c r="A9210">
        <v>9207</v>
      </c>
      <c r="C9210" s="110" t="str">
        <f t="shared" si="143"/>
        <v/>
      </c>
    </row>
    <row r="9211" spans="1:3" x14ac:dyDescent="0.25">
      <c r="A9211">
        <v>9208</v>
      </c>
      <c r="C9211" s="110" t="str">
        <f t="shared" si="143"/>
        <v/>
      </c>
    </row>
    <row r="9212" spans="1:3" x14ac:dyDescent="0.25">
      <c r="A9212">
        <v>9209</v>
      </c>
      <c r="C9212" s="110" t="str">
        <f t="shared" si="143"/>
        <v/>
      </c>
    </row>
    <row r="9213" spans="1:3" x14ac:dyDescent="0.25">
      <c r="A9213">
        <v>9210</v>
      </c>
      <c r="C9213" s="110" t="str">
        <f t="shared" si="143"/>
        <v/>
      </c>
    </row>
    <row r="9214" spans="1:3" x14ac:dyDescent="0.25">
      <c r="A9214">
        <v>9211</v>
      </c>
      <c r="C9214" s="110" t="str">
        <f t="shared" si="143"/>
        <v/>
      </c>
    </row>
    <row r="9215" spans="1:3" x14ac:dyDescent="0.25">
      <c r="A9215">
        <v>9212</v>
      </c>
      <c r="C9215" s="110" t="str">
        <f t="shared" si="143"/>
        <v/>
      </c>
    </row>
    <row r="9216" spans="1:3" x14ac:dyDescent="0.25">
      <c r="A9216">
        <v>9213</v>
      </c>
      <c r="C9216" s="110" t="str">
        <f t="shared" si="143"/>
        <v/>
      </c>
    </row>
    <row r="9217" spans="1:3" x14ac:dyDescent="0.25">
      <c r="A9217">
        <v>9214</v>
      </c>
      <c r="C9217" s="110" t="str">
        <f t="shared" si="143"/>
        <v/>
      </c>
    </row>
    <row r="9218" spans="1:3" x14ac:dyDescent="0.25">
      <c r="A9218">
        <v>9215</v>
      </c>
      <c r="C9218" s="110" t="str">
        <f t="shared" si="143"/>
        <v/>
      </c>
    </row>
    <row r="9219" spans="1:3" x14ac:dyDescent="0.25">
      <c r="A9219">
        <v>9216</v>
      </c>
      <c r="C9219" s="110" t="str">
        <f t="shared" si="143"/>
        <v/>
      </c>
    </row>
    <row r="9220" spans="1:3" x14ac:dyDescent="0.25">
      <c r="A9220">
        <v>9217</v>
      </c>
      <c r="C9220" s="110" t="str">
        <f t="shared" ref="C9220:C9283" si="144">IF(B9220="","",B9220+15)</f>
        <v/>
      </c>
    </row>
    <row r="9221" spans="1:3" x14ac:dyDescent="0.25">
      <c r="A9221">
        <v>9218</v>
      </c>
      <c r="C9221" s="110" t="str">
        <f t="shared" si="144"/>
        <v/>
      </c>
    </row>
    <row r="9222" spans="1:3" x14ac:dyDescent="0.25">
      <c r="A9222">
        <v>9219</v>
      </c>
      <c r="C9222" s="110" t="str">
        <f t="shared" si="144"/>
        <v/>
      </c>
    </row>
    <row r="9223" spans="1:3" x14ac:dyDescent="0.25">
      <c r="A9223">
        <v>9220</v>
      </c>
      <c r="C9223" s="110" t="str">
        <f t="shared" si="144"/>
        <v/>
      </c>
    </row>
    <row r="9224" spans="1:3" x14ac:dyDescent="0.25">
      <c r="A9224">
        <v>9221</v>
      </c>
      <c r="C9224" s="110" t="str">
        <f t="shared" si="144"/>
        <v/>
      </c>
    </row>
    <row r="9225" spans="1:3" x14ac:dyDescent="0.25">
      <c r="A9225">
        <v>9222</v>
      </c>
      <c r="C9225" s="110" t="str">
        <f t="shared" si="144"/>
        <v/>
      </c>
    </row>
    <row r="9226" spans="1:3" x14ac:dyDescent="0.25">
      <c r="A9226">
        <v>9223</v>
      </c>
      <c r="C9226" s="110" t="str">
        <f t="shared" si="144"/>
        <v/>
      </c>
    </row>
    <row r="9227" spans="1:3" x14ac:dyDescent="0.25">
      <c r="A9227">
        <v>9224</v>
      </c>
      <c r="C9227" s="110" t="str">
        <f t="shared" si="144"/>
        <v/>
      </c>
    </row>
    <row r="9228" spans="1:3" x14ac:dyDescent="0.25">
      <c r="A9228">
        <v>9225</v>
      </c>
      <c r="C9228" s="110" t="str">
        <f t="shared" si="144"/>
        <v/>
      </c>
    </row>
    <row r="9229" spans="1:3" x14ac:dyDescent="0.25">
      <c r="A9229">
        <v>9226</v>
      </c>
      <c r="C9229" s="110" t="str">
        <f t="shared" si="144"/>
        <v/>
      </c>
    </row>
    <row r="9230" spans="1:3" x14ac:dyDescent="0.25">
      <c r="A9230">
        <v>9227</v>
      </c>
      <c r="C9230" s="110" t="str">
        <f t="shared" si="144"/>
        <v/>
      </c>
    </row>
    <row r="9231" spans="1:3" x14ac:dyDescent="0.25">
      <c r="A9231">
        <v>9228</v>
      </c>
      <c r="C9231" s="110" t="str">
        <f t="shared" si="144"/>
        <v/>
      </c>
    </row>
    <row r="9232" spans="1:3" x14ac:dyDescent="0.25">
      <c r="A9232">
        <v>9229</v>
      </c>
      <c r="C9232" s="110" t="str">
        <f t="shared" si="144"/>
        <v/>
      </c>
    </row>
    <row r="9233" spans="1:3" x14ac:dyDescent="0.25">
      <c r="A9233">
        <v>9230</v>
      </c>
      <c r="C9233" s="110" t="str">
        <f t="shared" si="144"/>
        <v/>
      </c>
    </row>
    <row r="9234" spans="1:3" x14ac:dyDescent="0.25">
      <c r="A9234">
        <v>9231</v>
      </c>
      <c r="C9234" s="110" t="str">
        <f t="shared" si="144"/>
        <v/>
      </c>
    </row>
    <row r="9235" spans="1:3" x14ac:dyDescent="0.25">
      <c r="A9235">
        <v>9232</v>
      </c>
      <c r="C9235" s="110" t="str">
        <f t="shared" si="144"/>
        <v/>
      </c>
    </row>
    <row r="9236" spans="1:3" x14ac:dyDescent="0.25">
      <c r="A9236">
        <v>9233</v>
      </c>
      <c r="C9236" s="110" t="str">
        <f t="shared" si="144"/>
        <v/>
      </c>
    </row>
    <row r="9237" spans="1:3" x14ac:dyDescent="0.25">
      <c r="A9237">
        <v>9234</v>
      </c>
      <c r="C9237" s="110" t="str">
        <f t="shared" si="144"/>
        <v/>
      </c>
    </row>
    <row r="9238" spans="1:3" x14ac:dyDescent="0.25">
      <c r="A9238">
        <v>9235</v>
      </c>
      <c r="C9238" s="110" t="str">
        <f t="shared" si="144"/>
        <v/>
      </c>
    </row>
    <row r="9239" spans="1:3" x14ac:dyDescent="0.25">
      <c r="A9239">
        <v>9236</v>
      </c>
      <c r="C9239" s="110" t="str">
        <f t="shared" si="144"/>
        <v/>
      </c>
    </row>
    <row r="9240" spans="1:3" x14ac:dyDescent="0.25">
      <c r="A9240">
        <v>9237</v>
      </c>
      <c r="C9240" s="110" t="str">
        <f t="shared" si="144"/>
        <v/>
      </c>
    </row>
    <row r="9241" spans="1:3" x14ac:dyDescent="0.25">
      <c r="A9241">
        <v>9238</v>
      </c>
      <c r="C9241" s="110" t="str">
        <f t="shared" si="144"/>
        <v/>
      </c>
    </row>
    <row r="9242" spans="1:3" x14ac:dyDescent="0.25">
      <c r="A9242">
        <v>9239</v>
      </c>
      <c r="C9242" s="110" t="str">
        <f t="shared" si="144"/>
        <v/>
      </c>
    </row>
    <row r="9243" spans="1:3" x14ac:dyDescent="0.25">
      <c r="A9243">
        <v>9240</v>
      </c>
      <c r="C9243" s="110" t="str">
        <f t="shared" si="144"/>
        <v/>
      </c>
    </row>
    <row r="9244" spans="1:3" x14ac:dyDescent="0.25">
      <c r="A9244">
        <v>9241</v>
      </c>
      <c r="C9244" s="110" t="str">
        <f t="shared" si="144"/>
        <v/>
      </c>
    </row>
    <row r="9245" spans="1:3" x14ac:dyDescent="0.25">
      <c r="A9245">
        <v>9242</v>
      </c>
      <c r="C9245" s="110" t="str">
        <f t="shared" si="144"/>
        <v/>
      </c>
    </row>
    <row r="9246" spans="1:3" x14ac:dyDescent="0.25">
      <c r="A9246">
        <v>9243</v>
      </c>
      <c r="C9246" s="110" t="str">
        <f t="shared" si="144"/>
        <v/>
      </c>
    </row>
    <row r="9247" spans="1:3" x14ac:dyDescent="0.25">
      <c r="A9247">
        <v>9244</v>
      </c>
      <c r="C9247" s="110" t="str">
        <f t="shared" si="144"/>
        <v/>
      </c>
    </row>
    <row r="9248" spans="1:3" x14ac:dyDescent="0.25">
      <c r="A9248">
        <v>9245</v>
      </c>
      <c r="C9248" s="110" t="str">
        <f t="shared" si="144"/>
        <v/>
      </c>
    </row>
    <row r="9249" spans="1:3" x14ac:dyDescent="0.25">
      <c r="A9249">
        <v>9246</v>
      </c>
      <c r="C9249" s="110" t="str">
        <f t="shared" si="144"/>
        <v/>
      </c>
    </row>
    <row r="9250" spans="1:3" x14ac:dyDescent="0.25">
      <c r="A9250">
        <v>9247</v>
      </c>
      <c r="C9250" s="110" t="str">
        <f t="shared" si="144"/>
        <v/>
      </c>
    </row>
    <row r="9251" spans="1:3" x14ac:dyDescent="0.25">
      <c r="A9251">
        <v>9248</v>
      </c>
      <c r="C9251" s="110" t="str">
        <f t="shared" si="144"/>
        <v/>
      </c>
    </row>
    <row r="9252" spans="1:3" x14ac:dyDescent="0.25">
      <c r="A9252">
        <v>9249</v>
      </c>
      <c r="C9252" s="110" t="str">
        <f t="shared" si="144"/>
        <v/>
      </c>
    </row>
    <row r="9253" spans="1:3" x14ac:dyDescent="0.25">
      <c r="A9253">
        <v>9250</v>
      </c>
      <c r="C9253" s="110" t="str">
        <f t="shared" si="144"/>
        <v/>
      </c>
    </row>
    <row r="9254" spans="1:3" x14ac:dyDescent="0.25">
      <c r="A9254">
        <v>9251</v>
      </c>
      <c r="C9254" s="110" t="str">
        <f t="shared" si="144"/>
        <v/>
      </c>
    </row>
    <row r="9255" spans="1:3" x14ac:dyDescent="0.25">
      <c r="A9255">
        <v>9252</v>
      </c>
      <c r="C9255" s="110" t="str">
        <f t="shared" si="144"/>
        <v/>
      </c>
    </row>
    <row r="9256" spans="1:3" x14ac:dyDescent="0.25">
      <c r="A9256">
        <v>9253</v>
      </c>
      <c r="C9256" s="110" t="str">
        <f t="shared" si="144"/>
        <v/>
      </c>
    </row>
    <row r="9257" spans="1:3" x14ac:dyDescent="0.25">
      <c r="A9257">
        <v>9254</v>
      </c>
      <c r="C9257" s="110" t="str">
        <f t="shared" si="144"/>
        <v/>
      </c>
    </row>
    <row r="9258" spans="1:3" x14ac:dyDescent="0.25">
      <c r="A9258">
        <v>9255</v>
      </c>
      <c r="C9258" s="110" t="str">
        <f t="shared" si="144"/>
        <v/>
      </c>
    </row>
    <row r="9259" spans="1:3" x14ac:dyDescent="0.25">
      <c r="A9259">
        <v>9256</v>
      </c>
      <c r="C9259" s="110" t="str">
        <f t="shared" si="144"/>
        <v/>
      </c>
    </row>
    <row r="9260" spans="1:3" x14ac:dyDescent="0.25">
      <c r="A9260">
        <v>9257</v>
      </c>
      <c r="C9260" s="110" t="str">
        <f t="shared" si="144"/>
        <v/>
      </c>
    </row>
    <row r="9261" spans="1:3" x14ac:dyDescent="0.25">
      <c r="A9261">
        <v>9258</v>
      </c>
      <c r="C9261" s="110" t="str">
        <f t="shared" si="144"/>
        <v/>
      </c>
    </row>
    <row r="9262" spans="1:3" x14ac:dyDescent="0.25">
      <c r="A9262">
        <v>9259</v>
      </c>
      <c r="C9262" s="110" t="str">
        <f t="shared" si="144"/>
        <v/>
      </c>
    </row>
    <row r="9263" spans="1:3" x14ac:dyDescent="0.25">
      <c r="A9263">
        <v>9260</v>
      </c>
      <c r="C9263" s="110" t="str">
        <f t="shared" si="144"/>
        <v/>
      </c>
    </row>
    <row r="9264" spans="1:3" x14ac:dyDescent="0.25">
      <c r="A9264">
        <v>9261</v>
      </c>
      <c r="C9264" s="110" t="str">
        <f t="shared" si="144"/>
        <v/>
      </c>
    </row>
    <row r="9265" spans="1:3" x14ac:dyDescent="0.25">
      <c r="A9265">
        <v>9262</v>
      </c>
      <c r="C9265" s="110" t="str">
        <f t="shared" si="144"/>
        <v/>
      </c>
    </row>
    <row r="9266" spans="1:3" x14ac:dyDescent="0.25">
      <c r="A9266">
        <v>9263</v>
      </c>
      <c r="C9266" s="110" t="str">
        <f t="shared" si="144"/>
        <v/>
      </c>
    </row>
    <row r="9267" spans="1:3" x14ac:dyDescent="0.25">
      <c r="A9267">
        <v>9264</v>
      </c>
      <c r="C9267" s="110" t="str">
        <f t="shared" si="144"/>
        <v/>
      </c>
    </row>
    <row r="9268" spans="1:3" x14ac:dyDescent="0.25">
      <c r="A9268">
        <v>9265</v>
      </c>
      <c r="C9268" s="110" t="str">
        <f t="shared" si="144"/>
        <v/>
      </c>
    </row>
    <row r="9269" spans="1:3" x14ac:dyDescent="0.25">
      <c r="A9269">
        <v>9266</v>
      </c>
      <c r="C9269" s="110" t="str">
        <f t="shared" si="144"/>
        <v/>
      </c>
    </row>
    <row r="9270" spans="1:3" x14ac:dyDescent="0.25">
      <c r="A9270">
        <v>9267</v>
      </c>
      <c r="C9270" s="110" t="str">
        <f t="shared" si="144"/>
        <v/>
      </c>
    </row>
    <row r="9271" spans="1:3" x14ac:dyDescent="0.25">
      <c r="A9271">
        <v>9268</v>
      </c>
      <c r="C9271" s="110" t="str">
        <f t="shared" si="144"/>
        <v/>
      </c>
    </row>
    <row r="9272" spans="1:3" x14ac:dyDescent="0.25">
      <c r="A9272">
        <v>9269</v>
      </c>
      <c r="C9272" s="110" t="str">
        <f t="shared" si="144"/>
        <v/>
      </c>
    </row>
    <row r="9273" spans="1:3" x14ac:dyDescent="0.25">
      <c r="A9273">
        <v>9270</v>
      </c>
      <c r="C9273" s="110" t="str">
        <f t="shared" si="144"/>
        <v/>
      </c>
    </row>
    <row r="9274" spans="1:3" x14ac:dyDescent="0.25">
      <c r="A9274">
        <v>9271</v>
      </c>
      <c r="C9274" s="110" t="str">
        <f t="shared" si="144"/>
        <v/>
      </c>
    </row>
    <row r="9275" spans="1:3" x14ac:dyDescent="0.25">
      <c r="A9275">
        <v>9272</v>
      </c>
      <c r="C9275" s="110" t="str">
        <f t="shared" si="144"/>
        <v/>
      </c>
    </row>
    <row r="9276" spans="1:3" x14ac:dyDescent="0.25">
      <c r="A9276">
        <v>9273</v>
      </c>
      <c r="C9276" s="110" t="str">
        <f t="shared" si="144"/>
        <v/>
      </c>
    </row>
    <row r="9277" spans="1:3" x14ac:dyDescent="0.25">
      <c r="A9277">
        <v>9274</v>
      </c>
      <c r="C9277" s="110" t="str">
        <f t="shared" si="144"/>
        <v/>
      </c>
    </row>
    <row r="9278" spans="1:3" x14ac:dyDescent="0.25">
      <c r="A9278">
        <v>9275</v>
      </c>
      <c r="C9278" s="110" t="str">
        <f t="shared" si="144"/>
        <v/>
      </c>
    </row>
    <row r="9279" spans="1:3" x14ac:dyDescent="0.25">
      <c r="A9279">
        <v>9276</v>
      </c>
      <c r="C9279" s="110" t="str">
        <f t="shared" si="144"/>
        <v/>
      </c>
    </row>
    <row r="9280" spans="1:3" x14ac:dyDescent="0.25">
      <c r="A9280">
        <v>9277</v>
      </c>
      <c r="C9280" s="110" t="str">
        <f t="shared" si="144"/>
        <v/>
      </c>
    </row>
    <row r="9281" spans="1:3" x14ac:dyDescent="0.25">
      <c r="A9281">
        <v>9278</v>
      </c>
      <c r="C9281" s="110" t="str">
        <f t="shared" si="144"/>
        <v/>
      </c>
    </row>
    <row r="9282" spans="1:3" x14ac:dyDescent="0.25">
      <c r="A9282">
        <v>9279</v>
      </c>
      <c r="C9282" s="110" t="str">
        <f t="shared" si="144"/>
        <v/>
      </c>
    </row>
    <row r="9283" spans="1:3" x14ac:dyDescent="0.25">
      <c r="A9283">
        <v>9280</v>
      </c>
      <c r="C9283" s="110" t="str">
        <f t="shared" si="144"/>
        <v/>
      </c>
    </row>
    <row r="9284" spans="1:3" x14ac:dyDescent="0.25">
      <c r="A9284">
        <v>9281</v>
      </c>
      <c r="C9284" s="110" t="str">
        <f t="shared" ref="C9284:C9347" si="145">IF(B9284="","",B9284+15)</f>
        <v/>
      </c>
    </row>
    <row r="9285" spans="1:3" x14ac:dyDescent="0.25">
      <c r="A9285">
        <v>9282</v>
      </c>
      <c r="C9285" s="110" t="str">
        <f t="shared" si="145"/>
        <v/>
      </c>
    </row>
    <row r="9286" spans="1:3" x14ac:dyDescent="0.25">
      <c r="A9286">
        <v>9283</v>
      </c>
      <c r="C9286" s="110" t="str">
        <f t="shared" si="145"/>
        <v/>
      </c>
    </row>
    <row r="9287" spans="1:3" x14ac:dyDescent="0.25">
      <c r="A9287">
        <v>9284</v>
      </c>
      <c r="C9287" s="110" t="str">
        <f t="shared" si="145"/>
        <v/>
      </c>
    </row>
    <row r="9288" spans="1:3" x14ac:dyDescent="0.25">
      <c r="A9288">
        <v>9285</v>
      </c>
      <c r="C9288" s="110" t="str">
        <f t="shared" si="145"/>
        <v/>
      </c>
    </row>
    <row r="9289" spans="1:3" x14ac:dyDescent="0.25">
      <c r="A9289">
        <v>9286</v>
      </c>
      <c r="C9289" s="110" t="str">
        <f t="shared" si="145"/>
        <v/>
      </c>
    </row>
    <row r="9290" spans="1:3" x14ac:dyDescent="0.25">
      <c r="A9290">
        <v>9287</v>
      </c>
      <c r="C9290" s="110" t="str">
        <f t="shared" si="145"/>
        <v/>
      </c>
    </row>
    <row r="9291" spans="1:3" x14ac:dyDescent="0.25">
      <c r="A9291">
        <v>9288</v>
      </c>
      <c r="C9291" s="110" t="str">
        <f t="shared" si="145"/>
        <v/>
      </c>
    </row>
    <row r="9292" spans="1:3" x14ac:dyDescent="0.25">
      <c r="A9292">
        <v>9289</v>
      </c>
      <c r="C9292" s="110" t="str">
        <f t="shared" si="145"/>
        <v/>
      </c>
    </row>
    <row r="9293" spans="1:3" x14ac:dyDescent="0.25">
      <c r="A9293">
        <v>9290</v>
      </c>
      <c r="C9293" s="110" t="str">
        <f t="shared" si="145"/>
        <v/>
      </c>
    </row>
    <row r="9294" spans="1:3" x14ac:dyDescent="0.25">
      <c r="A9294">
        <v>9291</v>
      </c>
      <c r="C9294" s="110" t="str">
        <f t="shared" si="145"/>
        <v/>
      </c>
    </row>
    <row r="9295" spans="1:3" x14ac:dyDescent="0.25">
      <c r="A9295">
        <v>9292</v>
      </c>
      <c r="C9295" s="110" t="str">
        <f t="shared" si="145"/>
        <v/>
      </c>
    </row>
    <row r="9296" spans="1:3" x14ac:dyDescent="0.25">
      <c r="A9296">
        <v>9293</v>
      </c>
      <c r="C9296" s="110" t="str">
        <f t="shared" si="145"/>
        <v/>
      </c>
    </row>
    <row r="9297" spans="1:3" x14ac:dyDescent="0.25">
      <c r="A9297">
        <v>9294</v>
      </c>
      <c r="C9297" s="110" t="str">
        <f t="shared" si="145"/>
        <v/>
      </c>
    </row>
    <row r="9298" spans="1:3" x14ac:dyDescent="0.25">
      <c r="A9298">
        <v>9295</v>
      </c>
      <c r="C9298" s="110" t="str">
        <f t="shared" si="145"/>
        <v/>
      </c>
    </row>
    <row r="9299" spans="1:3" x14ac:dyDescent="0.25">
      <c r="A9299">
        <v>9296</v>
      </c>
      <c r="C9299" s="110" t="str">
        <f t="shared" si="145"/>
        <v/>
      </c>
    </row>
    <row r="9300" spans="1:3" x14ac:dyDescent="0.25">
      <c r="A9300">
        <v>9297</v>
      </c>
      <c r="C9300" s="110" t="str">
        <f t="shared" si="145"/>
        <v/>
      </c>
    </row>
    <row r="9301" spans="1:3" x14ac:dyDescent="0.25">
      <c r="A9301">
        <v>9298</v>
      </c>
      <c r="C9301" s="110" t="str">
        <f t="shared" si="145"/>
        <v/>
      </c>
    </row>
    <row r="9302" spans="1:3" x14ac:dyDescent="0.25">
      <c r="A9302">
        <v>9299</v>
      </c>
      <c r="C9302" s="110" t="str">
        <f t="shared" si="145"/>
        <v/>
      </c>
    </row>
    <row r="9303" spans="1:3" x14ac:dyDescent="0.25">
      <c r="A9303">
        <v>9300</v>
      </c>
      <c r="C9303" s="110" t="str">
        <f t="shared" si="145"/>
        <v/>
      </c>
    </row>
    <row r="9304" spans="1:3" x14ac:dyDescent="0.25">
      <c r="A9304">
        <v>9301</v>
      </c>
      <c r="C9304" s="110" t="str">
        <f t="shared" si="145"/>
        <v/>
      </c>
    </row>
    <row r="9305" spans="1:3" x14ac:dyDescent="0.25">
      <c r="A9305">
        <v>9302</v>
      </c>
      <c r="C9305" s="110" t="str">
        <f t="shared" si="145"/>
        <v/>
      </c>
    </row>
    <row r="9306" spans="1:3" x14ac:dyDescent="0.25">
      <c r="A9306">
        <v>9303</v>
      </c>
      <c r="C9306" s="110" t="str">
        <f t="shared" si="145"/>
        <v/>
      </c>
    </row>
    <row r="9307" spans="1:3" x14ac:dyDescent="0.25">
      <c r="A9307">
        <v>9304</v>
      </c>
      <c r="C9307" s="110" t="str">
        <f t="shared" si="145"/>
        <v/>
      </c>
    </row>
    <row r="9308" spans="1:3" x14ac:dyDescent="0.25">
      <c r="A9308">
        <v>9305</v>
      </c>
      <c r="C9308" s="110" t="str">
        <f t="shared" si="145"/>
        <v/>
      </c>
    </row>
    <row r="9309" spans="1:3" x14ac:dyDescent="0.25">
      <c r="A9309">
        <v>9306</v>
      </c>
      <c r="C9309" s="110" t="str">
        <f t="shared" si="145"/>
        <v/>
      </c>
    </row>
    <row r="9310" spans="1:3" x14ac:dyDescent="0.25">
      <c r="A9310">
        <v>9307</v>
      </c>
      <c r="C9310" s="110" t="str">
        <f t="shared" si="145"/>
        <v/>
      </c>
    </row>
    <row r="9311" spans="1:3" x14ac:dyDescent="0.25">
      <c r="A9311">
        <v>9308</v>
      </c>
      <c r="C9311" s="110" t="str">
        <f t="shared" si="145"/>
        <v/>
      </c>
    </row>
    <row r="9312" spans="1:3" x14ac:dyDescent="0.25">
      <c r="A9312">
        <v>9309</v>
      </c>
      <c r="C9312" s="110" t="str">
        <f t="shared" si="145"/>
        <v/>
      </c>
    </row>
    <row r="9313" spans="1:3" x14ac:dyDescent="0.25">
      <c r="A9313">
        <v>9310</v>
      </c>
      <c r="C9313" s="110" t="str">
        <f t="shared" si="145"/>
        <v/>
      </c>
    </row>
    <row r="9314" spans="1:3" x14ac:dyDescent="0.25">
      <c r="A9314">
        <v>9311</v>
      </c>
      <c r="C9314" s="110" t="str">
        <f t="shared" si="145"/>
        <v/>
      </c>
    </row>
    <row r="9315" spans="1:3" x14ac:dyDescent="0.25">
      <c r="A9315">
        <v>9312</v>
      </c>
      <c r="C9315" s="110" t="str">
        <f t="shared" si="145"/>
        <v/>
      </c>
    </row>
    <row r="9316" spans="1:3" x14ac:dyDescent="0.25">
      <c r="A9316">
        <v>9313</v>
      </c>
      <c r="C9316" s="110" t="str">
        <f t="shared" si="145"/>
        <v/>
      </c>
    </row>
    <row r="9317" spans="1:3" x14ac:dyDescent="0.25">
      <c r="A9317">
        <v>9314</v>
      </c>
      <c r="C9317" s="110" t="str">
        <f t="shared" si="145"/>
        <v/>
      </c>
    </row>
    <row r="9318" spans="1:3" x14ac:dyDescent="0.25">
      <c r="A9318">
        <v>9315</v>
      </c>
      <c r="C9318" s="110" t="str">
        <f t="shared" si="145"/>
        <v/>
      </c>
    </row>
    <row r="9319" spans="1:3" x14ac:dyDescent="0.25">
      <c r="A9319">
        <v>9316</v>
      </c>
      <c r="C9319" s="110" t="str">
        <f t="shared" si="145"/>
        <v/>
      </c>
    </row>
    <row r="9320" spans="1:3" x14ac:dyDescent="0.25">
      <c r="A9320">
        <v>9317</v>
      </c>
      <c r="C9320" s="110" t="str">
        <f t="shared" si="145"/>
        <v/>
      </c>
    </row>
    <row r="9321" spans="1:3" x14ac:dyDescent="0.25">
      <c r="A9321">
        <v>9318</v>
      </c>
      <c r="C9321" s="110" t="str">
        <f t="shared" si="145"/>
        <v/>
      </c>
    </row>
    <row r="9322" spans="1:3" x14ac:dyDescent="0.25">
      <c r="A9322">
        <v>9319</v>
      </c>
      <c r="C9322" s="110" t="str">
        <f t="shared" si="145"/>
        <v/>
      </c>
    </row>
    <row r="9323" spans="1:3" x14ac:dyDescent="0.25">
      <c r="A9323">
        <v>9320</v>
      </c>
      <c r="C9323" s="110" t="str">
        <f t="shared" si="145"/>
        <v/>
      </c>
    </row>
    <row r="9324" spans="1:3" x14ac:dyDescent="0.25">
      <c r="A9324">
        <v>9321</v>
      </c>
      <c r="C9324" s="110" t="str">
        <f t="shared" si="145"/>
        <v/>
      </c>
    </row>
    <row r="9325" spans="1:3" x14ac:dyDescent="0.25">
      <c r="A9325">
        <v>9322</v>
      </c>
      <c r="C9325" s="110" t="str">
        <f t="shared" si="145"/>
        <v/>
      </c>
    </row>
    <row r="9326" spans="1:3" x14ac:dyDescent="0.25">
      <c r="A9326">
        <v>9323</v>
      </c>
      <c r="C9326" s="110" t="str">
        <f t="shared" si="145"/>
        <v/>
      </c>
    </row>
    <row r="9327" spans="1:3" x14ac:dyDescent="0.25">
      <c r="A9327">
        <v>9324</v>
      </c>
      <c r="C9327" s="110" t="str">
        <f t="shared" si="145"/>
        <v/>
      </c>
    </row>
    <row r="9328" spans="1:3" x14ac:dyDescent="0.25">
      <c r="A9328">
        <v>9325</v>
      </c>
      <c r="C9328" s="110" t="str">
        <f t="shared" si="145"/>
        <v/>
      </c>
    </row>
    <row r="9329" spans="1:3" x14ac:dyDescent="0.25">
      <c r="A9329">
        <v>9326</v>
      </c>
      <c r="C9329" s="110" t="str">
        <f t="shared" si="145"/>
        <v/>
      </c>
    </row>
    <row r="9330" spans="1:3" x14ac:dyDescent="0.25">
      <c r="A9330">
        <v>9327</v>
      </c>
      <c r="C9330" s="110" t="str">
        <f t="shared" si="145"/>
        <v/>
      </c>
    </row>
    <row r="9331" spans="1:3" x14ac:dyDescent="0.25">
      <c r="A9331">
        <v>9328</v>
      </c>
      <c r="C9331" s="110" t="str">
        <f t="shared" si="145"/>
        <v/>
      </c>
    </row>
    <row r="9332" spans="1:3" x14ac:dyDescent="0.25">
      <c r="A9332">
        <v>9329</v>
      </c>
      <c r="C9332" s="110" t="str">
        <f t="shared" si="145"/>
        <v/>
      </c>
    </row>
    <row r="9333" spans="1:3" x14ac:dyDescent="0.25">
      <c r="A9333">
        <v>9330</v>
      </c>
      <c r="C9333" s="110" t="str">
        <f t="shared" si="145"/>
        <v/>
      </c>
    </row>
    <row r="9334" spans="1:3" x14ac:dyDescent="0.25">
      <c r="A9334">
        <v>9331</v>
      </c>
      <c r="C9334" s="110" t="str">
        <f t="shared" si="145"/>
        <v/>
      </c>
    </row>
    <row r="9335" spans="1:3" x14ac:dyDescent="0.25">
      <c r="A9335">
        <v>9332</v>
      </c>
      <c r="C9335" s="110" t="str">
        <f t="shared" si="145"/>
        <v/>
      </c>
    </row>
    <row r="9336" spans="1:3" x14ac:dyDescent="0.25">
      <c r="A9336">
        <v>9333</v>
      </c>
      <c r="C9336" s="110" t="str">
        <f t="shared" si="145"/>
        <v/>
      </c>
    </row>
    <row r="9337" spans="1:3" x14ac:dyDescent="0.25">
      <c r="A9337">
        <v>9334</v>
      </c>
      <c r="C9337" s="110" t="str">
        <f t="shared" si="145"/>
        <v/>
      </c>
    </row>
    <row r="9338" spans="1:3" x14ac:dyDescent="0.25">
      <c r="A9338">
        <v>9335</v>
      </c>
      <c r="C9338" s="110" t="str">
        <f t="shared" si="145"/>
        <v/>
      </c>
    </row>
    <row r="9339" spans="1:3" x14ac:dyDescent="0.25">
      <c r="A9339">
        <v>9336</v>
      </c>
      <c r="C9339" s="110" t="str">
        <f t="shared" si="145"/>
        <v/>
      </c>
    </row>
    <row r="9340" spans="1:3" x14ac:dyDescent="0.25">
      <c r="A9340">
        <v>9337</v>
      </c>
      <c r="C9340" s="110" t="str">
        <f t="shared" si="145"/>
        <v/>
      </c>
    </row>
    <row r="9341" spans="1:3" x14ac:dyDescent="0.25">
      <c r="A9341">
        <v>9338</v>
      </c>
      <c r="C9341" s="110" t="str">
        <f t="shared" si="145"/>
        <v/>
      </c>
    </row>
    <row r="9342" spans="1:3" x14ac:dyDescent="0.25">
      <c r="A9342">
        <v>9339</v>
      </c>
      <c r="C9342" s="110" t="str">
        <f t="shared" si="145"/>
        <v/>
      </c>
    </row>
    <row r="9343" spans="1:3" x14ac:dyDescent="0.25">
      <c r="A9343">
        <v>9340</v>
      </c>
      <c r="C9343" s="110" t="str">
        <f t="shared" si="145"/>
        <v/>
      </c>
    </row>
    <row r="9344" spans="1:3" x14ac:dyDescent="0.25">
      <c r="A9344">
        <v>9341</v>
      </c>
      <c r="C9344" s="110" t="str">
        <f t="shared" si="145"/>
        <v/>
      </c>
    </row>
    <row r="9345" spans="1:3" x14ac:dyDescent="0.25">
      <c r="A9345">
        <v>9342</v>
      </c>
      <c r="C9345" s="110" t="str">
        <f t="shared" si="145"/>
        <v/>
      </c>
    </row>
    <row r="9346" spans="1:3" x14ac:dyDescent="0.25">
      <c r="A9346">
        <v>9343</v>
      </c>
      <c r="C9346" s="110" t="str">
        <f t="shared" si="145"/>
        <v/>
      </c>
    </row>
    <row r="9347" spans="1:3" x14ac:dyDescent="0.25">
      <c r="A9347">
        <v>9344</v>
      </c>
      <c r="C9347" s="110" t="str">
        <f t="shared" si="145"/>
        <v/>
      </c>
    </row>
    <row r="9348" spans="1:3" x14ac:dyDescent="0.25">
      <c r="A9348">
        <v>9345</v>
      </c>
      <c r="C9348" s="110" t="str">
        <f t="shared" ref="C9348:C9411" si="146">IF(B9348="","",B9348+15)</f>
        <v/>
      </c>
    </row>
    <row r="9349" spans="1:3" x14ac:dyDescent="0.25">
      <c r="A9349">
        <v>9346</v>
      </c>
      <c r="C9349" s="110" t="str">
        <f t="shared" si="146"/>
        <v/>
      </c>
    </row>
    <row r="9350" spans="1:3" x14ac:dyDescent="0.25">
      <c r="A9350">
        <v>9347</v>
      </c>
      <c r="C9350" s="110" t="str">
        <f t="shared" si="146"/>
        <v/>
      </c>
    </row>
    <row r="9351" spans="1:3" x14ac:dyDescent="0.25">
      <c r="A9351">
        <v>9348</v>
      </c>
      <c r="C9351" s="110" t="str">
        <f t="shared" si="146"/>
        <v/>
      </c>
    </row>
    <row r="9352" spans="1:3" x14ac:dyDescent="0.25">
      <c r="A9352">
        <v>9349</v>
      </c>
      <c r="C9352" s="110" t="str">
        <f t="shared" si="146"/>
        <v/>
      </c>
    </row>
    <row r="9353" spans="1:3" x14ac:dyDescent="0.25">
      <c r="A9353">
        <v>9350</v>
      </c>
      <c r="C9353" s="110" t="str">
        <f t="shared" si="146"/>
        <v/>
      </c>
    </row>
    <row r="9354" spans="1:3" x14ac:dyDescent="0.25">
      <c r="A9354">
        <v>9351</v>
      </c>
      <c r="C9354" s="110" t="str">
        <f t="shared" si="146"/>
        <v/>
      </c>
    </row>
    <row r="9355" spans="1:3" x14ac:dyDescent="0.25">
      <c r="A9355">
        <v>9352</v>
      </c>
      <c r="C9355" s="110" t="str">
        <f t="shared" si="146"/>
        <v/>
      </c>
    </row>
    <row r="9356" spans="1:3" x14ac:dyDescent="0.25">
      <c r="A9356">
        <v>9353</v>
      </c>
      <c r="C9356" s="110" t="str">
        <f t="shared" si="146"/>
        <v/>
      </c>
    </row>
    <row r="9357" spans="1:3" x14ac:dyDescent="0.25">
      <c r="A9357">
        <v>9354</v>
      </c>
      <c r="C9357" s="110" t="str">
        <f t="shared" si="146"/>
        <v/>
      </c>
    </row>
    <row r="9358" spans="1:3" x14ac:dyDescent="0.25">
      <c r="A9358">
        <v>9355</v>
      </c>
      <c r="C9358" s="110" t="str">
        <f t="shared" si="146"/>
        <v/>
      </c>
    </row>
    <row r="9359" spans="1:3" x14ac:dyDescent="0.25">
      <c r="A9359">
        <v>9356</v>
      </c>
      <c r="C9359" s="110" t="str">
        <f t="shared" si="146"/>
        <v/>
      </c>
    </row>
    <row r="9360" spans="1:3" x14ac:dyDescent="0.25">
      <c r="A9360">
        <v>9357</v>
      </c>
      <c r="C9360" s="110" t="str">
        <f t="shared" si="146"/>
        <v/>
      </c>
    </row>
    <row r="9361" spans="1:3" x14ac:dyDescent="0.25">
      <c r="A9361">
        <v>9358</v>
      </c>
      <c r="C9361" s="110" t="str">
        <f t="shared" si="146"/>
        <v/>
      </c>
    </row>
    <row r="9362" spans="1:3" x14ac:dyDescent="0.25">
      <c r="A9362">
        <v>9359</v>
      </c>
      <c r="C9362" s="110" t="str">
        <f t="shared" si="146"/>
        <v/>
      </c>
    </row>
    <row r="9363" spans="1:3" x14ac:dyDescent="0.25">
      <c r="A9363">
        <v>9360</v>
      </c>
      <c r="C9363" s="110" t="str">
        <f t="shared" si="146"/>
        <v/>
      </c>
    </row>
    <row r="9364" spans="1:3" x14ac:dyDescent="0.25">
      <c r="A9364">
        <v>9361</v>
      </c>
      <c r="C9364" s="110" t="str">
        <f t="shared" si="146"/>
        <v/>
      </c>
    </row>
    <row r="9365" spans="1:3" x14ac:dyDescent="0.25">
      <c r="A9365">
        <v>9362</v>
      </c>
      <c r="C9365" s="110" t="str">
        <f t="shared" si="146"/>
        <v/>
      </c>
    </row>
    <row r="9366" spans="1:3" x14ac:dyDescent="0.25">
      <c r="A9366">
        <v>9363</v>
      </c>
      <c r="C9366" s="110" t="str">
        <f t="shared" si="146"/>
        <v/>
      </c>
    </row>
    <row r="9367" spans="1:3" x14ac:dyDescent="0.25">
      <c r="A9367">
        <v>9364</v>
      </c>
      <c r="C9367" s="110" t="str">
        <f t="shared" si="146"/>
        <v/>
      </c>
    </row>
    <row r="9368" spans="1:3" x14ac:dyDescent="0.25">
      <c r="A9368">
        <v>9365</v>
      </c>
      <c r="C9368" s="110" t="str">
        <f t="shared" si="146"/>
        <v/>
      </c>
    </row>
    <row r="9369" spans="1:3" x14ac:dyDescent="0.25">
      <c r="A9369">
        <v>9366</v>
      </c>
      <c r="C9369" s="110" t="str">
        <f t="shared" si="146"/>
        <v/>
      </c>
    </row>
    <row r="9370" spans="1:3" x14ac:dyDescent="0.25">
      <c r="A9370">
        <v>9367</v>
      </c>
      <c r="C9370" s="110" t="str">
        <f t="shared" si="146"/>
        <v/>
      </c>
    </row>
    <row r="9371" spans="1:3" x14ac:dyDescent="0.25">
      <c r="A9371">
        <v>9368</v>
      </c>
      <c r="C9371" s="110" t="str">
        <f t="shared" si="146"/>
        <v/>
      </c>
    </row>
    <row r="9372" spans="1:3" x14ac:dyDescent="0.25">
      <c r="A9372">
        <v>9369</v>
      </c>
      <c r="C9372" s="110" t="str">
        <f t="shared" si="146"/>
        <v/>
      </c>
    </row>
    <row r="9373" spans="1:3" x14ac:dyDescent="0.25">
      <c r="A9373">
        <v>9370</v>
      </c>
      <c r="C9373" s="110" t="str">
        <f t="shared" si="146"/>
        <v/>
      </c>
    </row>
    <row r="9374" spans="1:3" x14ac:dyDescent="0.25">
      <c r="A9374">
        <v>9371</v>
      </c>
      <c r="C9374" s="110" t="str">
        <f t="shared" si="146"/>
        <v/>
      </c>
    </row>
    <row r="9375" spans="1:3" x14ac:dyDescent="0.25">
      <c r="A9375">
        <v>9372</v>
      </c>
      <c r="C9375" s="110" t="str">
        <f t="shared" si="146"/>
        <v/>
      </c>
    </row>
    <row r="9376" spans="1:3" x14ac:dyDescent="0.25">
      <c r="A9376">
        <v>9373</v>
      </c>
      <c r="C9376" s="110" t="str">
        <f t="shared" si="146"/>
        <v/>
      </c>
    </row>
    <row r="9377" spans="1:3" x14ac:dyDescent="0.25">
      <c r="A9377">
        <v>9374</v>
      </c>
      <c r="C9377" s="110" t="str">
        <f t="shared" si="146"/>
        <v/>
      </c>
    </row>
    <row r="9378" spans="1:3" x14ac:dyDescent="0.25">
      <c r="A9378">
        <v>9375</v>
      </c>
      <c r="C9378" s="110" t="str">
        <f t="shared" si="146"/>
        <v/>
      </c>
    </row>
    <row r="9379" spans="1:3" x14ac:dyDescent="0.25">
      <c r="A9379">
        <v>9376</v>
      </c>
      <c r="C9379" s="110" t="str">
        <f t="shared" si="146"/>
        <v/>
      </c>
    </row>
    <row r="9380" spans="1:3" x14ac:dyDescent="0.25">
      <c r="A9380">
        <v>9377</v>
      </c>
      <c r="C9380" s="110" t="str">
        <f t="shared" si="146"/>
        <v/>
      </c>
    </row>
    <row r="9381" spans="1:3" x14ac:dyDescent="0.25">
      <c r="A9381">
        <v>9378</v>
      </c>
      <c r="C9381" s="110" t="str">
        <f t="shared" si="146"/>
        <v/>
      </c>
    </row>
    <row r="9382" spans="1:3" x14ac:dyDescent="0.25">
      <c r="A9382">
        <v>9379</v>
      </c>
      <c r="C9382" s="110" t="str">
        <f t="shared" si="146"/>
        <v/>
      </c>
    </row>
    <row r="9383" spans="1:3" x14ac:dyDescent="0.25">
      <c r="A9383">
        <v>9380</v>
      </c>
      <c r="C9383" s="110" t="str">
        <f t="shared" si="146"/>
        <v/>
      </c>
    </row>
    <row r="9384" spans="1:3" x14ac:dyDescent="0.25">
      <c r="A9384">
        <v>9381</v>
      </c>
      <c r="C9384" s="110" t="str">
        <f t="shared" si="146"/>
        <v/>
      </c>
    </row>
    <row r="9385" spans="1:3" x14ac:dyDescent="0.25">
      <c r="A9385">
        <v>9382</v>
      </c>
      <c r="C9385" s="110" t="str">
        <f t="shared" si="146"/>
        <v/>
      </c>
    </row>
    <row r="9386" spans="1:3" x14ac:dyDescent="0.25">
      <c r="A9386">
        <v>9383</v>
      </c>
      <c r="C9386" s="110" t="str">
        <f t="shared" si="146"/>
        <v/>
      </c>
    </row>
    <row r="9387" spans="1:3" x14ac:dyDescent="0.25">
      <c r="A9387">
        <v>9384</v>
      </c>
      <c r="C9387" s="110" t="str">
        <f t="shared" si="146"/>
        <v/>
      </c>
    </row>
    <row r="9388" spans="1:3" x14ac:dyDescent="0.25">
      <c r="A9388">
        <v>9385</v>
      </c>
      <c r="C9388" s="110" t="str">
        <f t="shared" si="146"/>
        <v/>
      </c>
    </row>
    <row r="9389" spans="1:3" x14ac:dyDescent="0.25">
      <c r="A9389">
        <v>9386</v>
      </c>
      <c r="C9389" s="110" t="str">
        <f t="shared" si="146"/>
        <v/>
      </c>
    </row>
    <row r="9390" spans="1:3" x14ac:dyDescent="0.25">
      <c r="A9390">
        <v>9387</v>
      </c>
      <c r="C9390" s="110" t="str">
        <f t="shared" si="146"/>
        <v/>
      </c>
    </row>
    <row r="9391" spans="1:3" x14ac:dyDescent="0.25">
      <c r="A9391">
        <v>9388</v>
      </c>
      <c r="C9391" s="110" t="str">
        <f t="shared" si="146"/>
        <v/>
      </c>
    </row>
    <row r="9392" spans="1:3" x14ac:dyDescent="0.25">
      <c r="A9392">
        <v>9389</v>
      </c>
      <c r="C9392" s="110" t="str">
        <f t="shared" si="146"/>
        <v/>
      </c>
    </row>
    <row r="9393" spans="1:3" x14ac:dyDescent="0.25">
      <c r="A9393">
        <v>9390</v>
      </c>
      <c r="C9393" s="110" t="str">
        <f t="shared" si="146"/>
        <v/>
      </c>
    </row>
    <row r="9394" spans="1:3" x14ac:dyDescent="0.25">
      <c r="A9394">
        <v>9391</v>
      </c>
      <c r="C9394" s="110" t="str">
        <f t="shared" si="146"/>
        <v/>
      </c>
    </row>
    <row r="9395" spans="1:3" x14ac:dyDescent="0.25">
      <c r="A9395">
        <v>9392</v>
      </c>
      <c r="C9395" s="110" t="str">
        <f t="shared" si="146"/>
        <v/>
      </c>
    </row>
    <row r="9396" spans="1:3" x14ac:dyDescent="0.25">
      <c r="A9396">
        <v>9393</v>
      </c>
      <c r="C9396" s="110" t="str">
        <f t="shared" si="146"/>
        <v/>
      </c>
    </row>
    <row r="9397" spans="1:3" x14ac:dyDescent="0.25">
      <c r="A9397">
        <v>9394</v>
      </c>
      <c r="C9397" s="110" t="str">
        <f t="shared" si="146"/>
        <v/>
      </c>
    </row>
    <row r="9398" spans="1:3" x14ac:dyDescent="0.25">
      <c r="A9398">
        <v>9395</v>
      </c>
      <c r="C9398" s="110" t="str">
        <f t="shared" si="146"/>
        <v/>
      </c>
    </row>
    <row r="9399" spans="1:3" x14ac:dyDescent="0.25">
      <c r="A9399">
        <v>9396</v>
      </c>
      <c r="C9399" s="110" t="str">
        <f t="shared" si="146"/>
        <v/>
      </c>
    </row>
    <row r="9400" spans="1:3" x14ac:dyDescent="0.25">
      <c r="A9400">
        <v>9397</v>
      </c>
      <c r="C9400" s="110" t="str">
        <f t="shared" si="146"/>
        <v/>
      </c>
    </row>
    <row r="9401" spans="1:3" x14ac:dyDescent="0.25">
      <c r="A9401">
        <v>9398</v>
      </c>
      <c r="C9401" s="110" t="str">
        <f t="shared" si="146"/>
        <v/>
      </c>
    </row>
    <row r="9402" spans="1:3" x14ac:dyDescent="0.25">
      <c r="A9402">
        <v>9399</v>
      </c>
      <c r="C9402" s="110" t="str">
        <f t="shared" si="146"/>
        <v/>
      </c>
    </row>
    <row r="9403" spans="1:3" x14ac:dyDescent="0.25">
      <c r="A9403">
        <v>9400</v>
      </c>
      <c r="C9403" s="110" t="str">
        <f t="shared" si="146"/>
        <v/>
      </c>
    </row>
    <row r="9404" spans="1:3" x14ac:dyDescent="0.25">
      <c r="A9404">
        <v>9401</v>
      </c>
      <c r="C9404" s="110" t="str">
        <f t="shared" si="146"/>
        <v/>
      </c>
    </row>
    <row r="9405" spans="1:3" x14ac:dyDescent="0.25">
      <c r="A9405">
        <v>9402</v>
      </c>
      <c r="C9405" s="110" t="str">
        <f t="shared" si="146"/>
        <v/>
      </c>
    </row>
    <row r="9406" spans="1:3" x14ac:dyDescent="0.25">
      <c r="A9406">
        <v>9403</v>
      </c>
      <c r="C9406" s="110" t="str">
        <f t="shared" si="146"/>
        <v/>
      </c>
    </row>
    <row r="9407" spans="1:3" x14ac:dyDescent="0.25">
      <c r="A9407">
        <v>9404</v>
      </c>
      <c r="C9407" s="110" t="str">
        <f t="shared" si="146"/>
        <v/>
      </c>
    </row>
    <row r="9408" spans="1:3" x14ac:dyDescent="0.25">
      <c r="A9408">
        <v>9405</v>
      </c>
      <c r="C9408" s="110" t="str">
        <f t="shared" si="146"/>
        <v/>
      </c>
    </row>
    <row r="9409" spans="1:3" x14ac:dyDescent="0.25">
      <c r="A9409">
        <v>9406</v>
      </c>
      <c r="C9409" s="110" t="str">
        <f t="shared" si="146"/>
        <v/>
      </c>
    </row>
    <row r="9410" spans="1:3" x14ac:dyDescent="0.25">
      <c r="A9410">
        <v>9407</v>
      </c>
      <c r="C9410" s="110" t="str">
        <f t="shared" si="146"/>
        <v/>
      </c>
    </row>
    <row r="9411" spans="1:3" x14ac:dyDescent="0.25">
      <c r="A9411">
        <v>9408</v>
      </c>
      <c r="C9411" s="110" t="str">
        <f t="shared" si="146"/>
        <v/>
      </c>
    </row>
    <row r="9412" spans="1:3" x14ac:dyDescent="0.25">
      <c r="A9412">
        <v>9409</v>
      </c>
      <c r="C9412" s="110" t="str">
        <f t="shared" ref="C9412:C9475" si="147">IF(B9412="","",B9412+15)</f>
        <v/>
      </c>
    </row>
    <row r="9413" spans="1:3" x14ac:dyDescent="0.25">
      <c r="A9413">
        <v>9410</v>
      </c>
      <c r="C9413" s="110" t="str">
        <f t="shared" si="147"/>
        <v/>
      </c>
    </row>
    <row r="9414" spans="1:3" x14ac:dyDescent="0.25">
      <c r="A9414">
        <v>9411</v>
      </c>
      <c r="C9414" s="110" t="str">
        <f t="shared" si="147"/>
        <v/>
      </c>
    </row>
    <row r="9415" spans="1:3" x14ac:dyDescent="0.25">
      <c r="A9415">
        <v>9412</v>
      </c>
      <c r="C9415" s="110" t="str">
        <f t="shared" si="147"/>
        <v/>
      </c>
    </row>
    <row r="9416" spans="1:3" x14ac:dyDescent="0.25">
      <c r="A9416">
        <v>9413</v>
      </c>
      <c r="C9416" s="110" t="str">
        <f t="shared" si="147"/>
        <v/>
      </c>
    </row>
    <row r="9417" spans="1:3" x14ac:dyDescent="0.25">
      <c r="A9417">
        <v>9414</v>
      </c>
      <c r="C9417" s="110" t="str">
        <f t="shared" si="147"/>
        <v/>
      </c>
    </row>
    <row r="9418" spans="1:3" x14ac:dyDescent="0.25">
      <c r="A9418">
        <v>9415</v>
      </c>
      <c r="C9418" s="110" t="str">
        <f t="shared" si="147"/>
        <v/>
      </c>
    </row>
    <row r="9419" spans="1:3" x14ac:dyDescent="0.25">
      <c r="A9419">
        <v>9416</v>
      </c>
      <c r="C9419" s="110" t="str">
        <f t="shared" si="147"/>
        <v/>
      </c>
    </row>
    <row r="9420" spans="1:3" x14ac:dyDescent="0.25">
      <c r="A9420">
        <v>9417</v>
      </c>
      <c r="C9420" s="110" t="str">
        <f t="shared" si="147"/>
        <v/>
      </c>
    </row>
    <row r="9421" spans="1:3" x14ac:dyDescent="0.25">
      <c r="A9421">
        <v>9418</v>
      </c>
      <c r="C9421" s="110" t="str">
        <f t="shared" si="147"/>
        <v/>
      </c>
    </row>
    <row r="9422" spans="1:3" x14ac:dyDescent="0.25">
      <c r="A9422">
        <v>9419</v>
      </c>
      <c r="C9422" s="110" t="str">
        <f t="shared" si="147"/>
        <v/>
      </c>
    </row>
    <row r="9423" spans="1:3" x14ac:dyDescent="0.25">
      <c r="A9423">
        <v>9420</v>
      </c>
      <c r="C9423" s="110" t="str">
        <f t="shared" si="147"/>
        <v/>
      </c>
    </row>
    <row r="9424" spans="1:3" x14ac:dyDescent="0.25">
      <c r="A9424">
        <v>9421</v>
      </c>
      <c r="C9424" s="110" t="str">
        <f t="shared" si="147"/>
        <v/>
      </c>
    </row>
    <row r="9425" spans="1:3" x14ac:dyDescent="0.25">
      <c r="A9425">
        <v>9422</v>
      </c>
      <c r="C9425" s="110" t="str">
        <f t="shared" si="147"/>
        <v/>
      </c>
    </row>
    <row r="9426" spans="1:3" x14ac:dyDescent="0.25">
      <c r="A9426">
        <v>9423</v>
      </c>
      <c r="C9426" s="110" t="str">
        <f t="shared" si="147"/>
        <v/>
      </c>
    </row>
    <row r="9427" spans="1:3" x14ac:dyDescent="0.25">
      <c r="A9427">
        <v>9424</v>
      </c>
      <c r="C9427" s="110" t="str">
        <f t="shared" si="147"/>
        <v/>
      </c>
    </row>
    <row r="9428" spans="1:3" x14ac:dyDescent="0.25">
      <c r="A9428">
        <v>9425</v>
      </c>
      <c r="C9428" s="110" t="str">
        <f t="shared" si="147"/>
        <v/>
      </c>
    </row>
    <row r="9429" spans="1:3" x14ac:dyDescent="0.25">
      <c r="A9429">
        <v>9426</v>
      </c>
      <c r="C9429" s="110" t="str">
        <f t="shared" si="147"/>
        <v/>
      </c>
    </row>
    <row r="9430" spans="1:3" x14ac:dyDescent="0.25">
      <c r="A9430">
        <v>9427</v>
      </c>
      <c r="C9430" s="110" t="str">
        <f t="shared" si="147"/>
        <v/>
      </c>
    </row>
    <row r="9431" spans="1:3" x14ac:dyDescent="0.25">
      <c r="A9431">
        <v>9428</v>
      </c>
      <c r="C9431" s="110" t="str">
        <f t="shared" si="147"/>
        <v/>
      </c>
    </row>
    <row r="9432" spans="1:3" x14ac:dyDescent="0.25">
      <c r="A9432">
        <v>9429</v>
      </c>
      <c r="C9432" s="110" t="str">
        <f t="shared" si="147"/>
        <v/>
      </c>
    </row>
    <row r="9433" spans="1:3" x14ac:dyDescent="0.25">
      <c r="A9433">
        <v>9430</v>
      </c>
      <c r="C9433" s="110" t="str">
        <f t="shared" si="147"/>
        <v/>
      </c>
    </row>
    <row r="9434" spans="1:3" x14ac:dyDescent="0.25">
      <c r="A9434">
        <v>9431</v>
      </c>
      <c r="C9434" s="110" t="str">
        <f t="shared" si="147"/>
        <v/>
      </c>
    </row>
    <row r="9435" spans="1:3" x14ac:dyDescent="0.25">
      <c r="A9435">
        <v>9432</v>
      </c>
      <c r="C9435" s="110" t="str">
        <f t="shared" si="147"/>
        <v/>
      </c>
    </row>
    <row r="9436" spans="1:3" x14ac:dyDescent="0.25">
      <c r="A9436">
        <v>9433</v>
      </c>
      <c r="C9436" s="110" t="str">
        <f t="shared" si="147"/>
        <v/>
      </c>
    </row>
    <row r="9437" spans="1:3" x14ac:dyDescent="0.25">
      <c r="A9437">
        <v>9434</v>
      </c>
      <c r="C9437" s="110" t="str">
        <f t="shared" si="147"/>
        <v/>
      </c>
    </row>
    <row r="9438" spans="1:3" x14ac:dyDescent="0.25">
      <c r="A9438">
        <v>9435</v>
      </c>
      <c r="C9438" s="110" t="str">
        <f t="shared" si="147"/>
        <v/>
      </c>
    </row>
    <row r="9439" spans="1:3" x14ac:dyDescent="0.25">
      <c r="A9439">
        <v>9436</v>
      </c>
      <c r="C9439" s="110" t="str">
        <f t="shared" si="147"/>
        <v/>
      </c>
    </row>
    <row r="9440" spans="1:3" x14ac:dyDescent="0.25">
      <c r="A9440">
        <v>9437</v>
      </c>
      <c r="C9440" s="110" t="str">
        <f t="shared" si="147"/>
        <v/>
      </c>
    </row>
    <row r="9441" spans="1:3" x14ac:dyDescent="0.25">
      <c r="A9441">
        <v>9438</v>
      </c>
      <c r="C9441" s="110" t="str">
        <f t="shared" si="147"/>
        <v/>
      </c>
    </row>
    <row r="9442" spans="1:3" x14ac:dyDescent="0.25">
      <c r="A9442">
        <v>9439</v>
      </c>
      <c r="C9442" s="110" t="str">
        <f t="shared" si="147"/>
        <v/>
      </c>
    </row>
    <row r="9443" spans="1:3" x14ac:dyDescent="0.25">
      <c r="A9443">
        <v>9440</v>
      </c>
      <c r="C9443" s="110" t="str">
        <f t="shared" si="147"/>
        <v/>
      </c>
    </row>
    <row r="9444" spans="1:3" x14ac:dyDescent="0.25">
      <c r="A9444">
        <v>9441</v>
      </c>
      <c r="C9444" s="110" t="str">
        <f t="shared" si="147"/>
        <v/>
      </c>
    </row>
    <row r="9445" spans="1:3" x14ac:dyDescent="0.25">
      <c r="A9445">
        <v>9442</v>
      </c>
      <c r="C9445" s="110" t="str">
        <f t="shared" si="147"/>
        <v/>
      </c>
    </row>
    <row r="9446" spans="1:3" x14ac:dyDescent="0.25">
      <c r="A9446">
        <v>9443</v>
      </c>
      <c r="C9446" s="110" t="str">
        <f t="shared" si="147"/>
        <v/>
      </c>
    </row>
    <row r="9447" spans="1:3" x14ac:dyDescent="0.25">
      <c r="A9447">
        <v>9444</v>
      </c>
      <c r="C9447" s="110" t="str">
        <f t="shared" si="147"/>
        <v/>
      </c>
    </row>
    <row r="9448" spans="1:3" x14ac:dyDescent="0.25">
      <c r="A9448">
        <v>9445</v>
      </c>
      <c r="C9448" s="110" t="str">
        <f t="shared" si="147"/>
        <v/>
      </c>
    </row>
    <row r="9449" spans="1:3" x14ac:dyDescent="0.25">
      <c r="A9449">
        <v>9446</v>
      </c>
      <c r="C9449" s="110" t="str">
        <f t="shared" si="147"/>
        <v/>
      </c>
    </row>
    <row r="9450" spans="1:3" x14ac:dyDescent="0.25">
      <c r="A9450">
        <v>9447</v>
      </c>
      <c r="C9450" s="110" t="str">
        <f t="shared" si="147"/>
        <v/>
      </c>
    </row>
    <row r="9451" spans="1:3" x14ac:dyDescent="0.25">
      <c r="A9451">
        <v>9448</v>
      </c>
      <c r="C9451" s="110" t="str">
        <f t="shared" si="147"/>
        <v/>
      </c>
    </row>
    <row r="9452" spans="1:3" x14ac:dyDescent="0.25">
      <c r="A9452">
        <v>9449</v>
      </c>
      <c r="C9452" s="110" t="str">
        <f t="shared" si="147"/>
        <v/>
      </c>
    </row>
    <row r="9453" spans="1:3" x14ac:dyDescent="0.25">
      <c r="A9453">
        <v>9450</v>
      </c>
      <c r="C9453" s="110" t="str">
        <f t="shared" si="147"/>
        <v/>
      </c>
    </row>
    <row r="9454" spans="1:3" x14ac:dyDescent="0.25">
      <c r="A9454">
        <v>9451</v>
      </c>
      <c r="C9454" s="110" t="str">
        <f t="shared" si="147"/>
        <v/>
      </c>
    </row>
    <row r="9455" spans="1:3" x14ac:dyDescent="0.25">
      <c r="A9455">
        <v>9452</v>
      </c>
      <c r="C9455" s="110" t="str">
        <f t="shared" si="147"/>
        <v/>
      </c>
    </row>
    <row r="9456" spans="1:3" x14ac:dyDescent="0.25">
      <c r="A9456">
        <v>9453</v>
      </c>
      <c r="C9456" s="110" t="str">
        <f t="shared" si="147"/>
        <v/>
      </c>
    </row>
    <row r="9457" spans="1:3" x14ac:dyDescent="0.25">
      <c r="A9457">
        <v>9454</v>
      </c>
      <c r="C9457" s="110" t="str">
        <f t="shared" si="147"/>
        <v/>
      </c>
    </row>
    <row r="9458" spans="1:3" x14ac:dyDescent="0.25">
      <c r="A9458">
        <v>9455</v>
      </c>
      <c r="C9458" s="110" t="str">
        <f t="shared" si="147"/>
        <v/>
      </c>
    </row>
    <row r="9459" spans="1:3" x14ac:dyDescent="0.25">
      <c r="A9459">
        <v>9456</v>
      </c>
      <c r="C9459" s="110" t="str">
        <f t="shared" si="147"/>
        <v/>
      </c>
    </row>
    <row r="9460" spans="1:3" x14ac:dyDescent="0.25">
      <c r="A9460">
        <v>9457</v>
      </c>
      <c r="C9460" s="110" t="str">
        <f t="shared" si="147"/>
        <v/>
      </c>
    </row>
    <row r="9461" spans="1:3" x14ac:dyDescent="0.25">
      <c r="A9461">
        <v>9458</v>
      </c>
      <c r="C9461" s="110" t="str">
        <f t="shared" si="147"/>
        <v/>
      </c>
    </row>
    <row r="9462" spans="1:3" x14ac:dyDescent="0.25">
      <c r="A9462">
        <v>9459</v>
      </c>
      <c r="C9462" s="110" t="str">
        <f t="shared" si="147"/>
        <v/>
      </c>
    </row>
    <row r="9463" spans="1:3" x14ac:dyDescent="0.25">
      <c r="A9463">
        <v>9460</v>
      </c>
      <c r="C9463" s="110" t="str">
        <f t="shared" si="147"/>
        <v/>
      </c>
    </row>
    <row r="9464" spans="1:3" x14ac:dyDescent="0.25">
      <c r="A9464">
        <v>9461</v>
      </c>
      <c r="C9464" s="110" t="str">
        <f t="shared" si="147"/>
        <v/>
      </c>
    </row>
    <row r="9465" spans="1:3" x14ac:dyDescent="0.25">
      <c r="A9465">
        <v>9462</v>
      </c>
      <c r="C9465" s="110" t="str">
        <f t="shared" si="147"/>
        <v/>
      </c>
    </row>
    <row r="9466" spans="1:3" x14ac:dyDescent="0.25">
      <c r="A9466">
        <v>9463</v>
      </c>
      <c r="C9466" s="110" t="str">
        <f t="shared" si="147"/>
        <v/>
      </c>
    </row>
    <row r="9467" spans="1:3" x14ac:dyDescent="0.25">
      <c r="A9467">
        <v>9464</v>
      </c>
      <c r="C9467" s="110" t="str">
        <f t="shared" si="147"/>
        <v/>
      </c>
    </row>
    <row r="9468" spans="1:3" x14ac:dyDescent="0.25">
      <c r="A9468">
        <v>9465</v>
      </c>
      <c r="C9468" s="110" t="str">
        <f t="shared" si="147"/>
        <v/>
      </c>
    </row>
    <row r="9469" spans="1:3" x14ac:dyDescent="0.25">
      <c r="A9469">
        <v>9466</v>
      </c>
      <c r="C9469" s="110" t="str">
        <f t="shared" si="147"/>
        <v/>
      </c>
    </row>
    <row r="9470" spans="1:3" x14ac:dyDescent="0.25">
      <c r="A9470">
        <v>9467</v>
      </c>
      <c r="C9470" s="110" t="str">
        <f t="shared" si="147"/>
        <v/>
      </c>
    </row>
    <row r="9471" spans="1:3" x14ac:dyDescent="0.25">
      <c r="A9471">
        <v>9468</v>
      </c>
      <c r="C9471" s="110" t="str">
        <f t="shared" si="147"/>
        <v/>
      </c>
    </row>
    <row r="9472" spans="1:3" x14ac:dyDescent="0.25">
      <c r="A9472">
        <v>9469</v>
      </c>
      <c r="C9472" s="110" t="str">
        <f t="shared" si="147"/>
        <v/>
      </c>
    </row>
    <row r="9473" spans="1:3" x14ac:dyDescent="0.25">
      <c r="A9473">
        <v>9470</v>
      </c>
      <c r="C9473" s="110" t="str">
        <f t="shared" si="147"/>
        <v/>
      </c>
    </row>
    <row r="9474" spans="1:3" x14ac:dyDescent="0.25">
      <c r="A9474">
        <v>9471</v>
      </c>
      <c r="C9474" s="110" t="str">
        <f t="shared" si="147"/>
        <v/>
      </c>
    </row>
    <row r="9475" spans="1:3" x14ac:dyDescent="0.25">
      <c r="A9475">
        <v>9472</v>
      </c>
      <c r="C9475" s="110" t="str">
        <f t="shared" si="147"/>
        <v/>
      </c>
    </row>
    <row r="9476" spans="1:3" x14ac:dyDescent="0.25">
      <c r="A9476">
        <v>9473</v>
      </c>
      <c r="C9476" s="110" t="str">
        <f t="shared" ref="C9476:C9539" si="148">IF(B9476="","",B9476+15)</f>
        <v/>
      </c>
    </row>
    <row r="9477" spans="1:3" x14ac:dyDescent="0.25">
      <c r="A9477">
        <v>9474</v>
      </c>
      <c r="C9477" s="110" t="str">
        <f t="shared" si="148"/>
        <v/>
      </c>
    </row>
    <row r="9478" spans="1:3" x14ac:dyDescent="0.25">
      <c r="A9478">
        <v>9475</v>
      </c>
      <c r="C9478" s="110" t="str">
        <f t="shared" si="148"/>
        <v/>
      </c>
    </row>
    <row r="9479" spans="1:3" x14ac:dyDescent="0.25">
      <c r="A9479">
        <v>9476</v>
      </c>
      <c r="C9479" s="110" t="str">
        <f t="shared" si="148"/>
        <v/>
      </c>
    </row>
    <row r="9480" spans="1:3" x14ac:dyDescent="0.25">
      <c r="A9480">
        <v>9477</v>
      </c>
      <c r="C9480" s="110" t="str">
        <f t="shared" si="148"/>
        <v/>
      </c>
    </row>
    <row r="9481" spans="1:3" x14ac:dyDescent="0.25">
      <c r="A9481">
        <v>9478</v>
      </c>
      <c r="C9481" s="110" t="str">
        <f t="shared" si="148"/>
        <v/>
      </c>
    </row>
    <row r="9482" spans="1:3" x14ac:dyDescent="0.25">
      <c r="A9482">
        <v>9479</v>
      </c>
      <c r="C9482" s="110" t="str">
        <f t="shared" si="148"/>
        <v/>
      </c>
    </row>
    <row r="9483" spans="1:3" x14ac:dyDescent="0.25">
      <c r="A9483">
        <v>9480</v>
      </c>
      <c r="C9483" s="110" t="str">
        <f t="shared" si="148"/>
        <v/>
      </c>
    </row>
    <row r="9484" spans="1:3" x14ac:dyDescent="0.25">
      <c r="A9484">
        <v>9481</v>
      </c>
      <c r="C9484" s="110" t="str">
        <f t="shared" si="148"/>
        <v/>
      </c>
    </row>
    <row r="9485" spans="1:3" x14ac:dyDescent="0.25">
      <c r="A9485">
        <v>9482</v>
      </c>
      <c r="C9485" s="110" t="str">
        <f t="shared" si="148"/>
        <v/>
      </c>
    </row>
    <row r="9486" spans="1:3" x14ac:dyDescent="0.25">
      <c r="A9486">
        <v>9483</v>
      </c>
      <c r="C9486" s="110" t="str">
        <f t="shared" si="148"/>
        <v/>
      </c>
    </row>
    <row r="9487" spans="1:3" x14ac:dyDescent="0.25">
      <c r="A9487">
        <v>9484</v>
      </c>
      <c r="C9487" s="110" t="str">
        <f t="shared" si="148"/>
        <v/>
      </c>
    </row>
    <row r="9488" spans="1:3" x14ac:dyDescent="0.25">
      <c r="A9488">
        <v>9485</v>
      </c>
      <c r="C9488" s="110" t="str">
        <f t="shared" si="148"/>
        <v/>
      </c>
    </row>
    <row r="9489" spans="1:3" x14ac:dyDescent="0.25">
      <c r="A9489">
        <v>9486</v>
      </c>
      <c r="C9489" s="110" t="str">
        <f t="shared" si="148"/>
        <v/>
      </c>
    </row>
    <row r="9490" spans="1:3" x14ac:dyDescent="0.25">
      <c r="A9490">
        <v>9487</v>
      </c>
      <c r="C9490" s="110" t="str">
        <f t="shared" si="148"/>
        <v/>
      </c>
    </row>
    <row r="9491" spans="1:3" x14ac:dyDescent="0.25">
      <c r="A9491">
        <v>9488</v>
      </c>
      <c r="C9491" s="110" t="str">
        <f t="shared" si="148"/>
        <v/>
      </c>
    </row>
    <row r="9492" spans="1:3" x14ac:dyDescent="0.25">
      <c r="A9492">
        <v>9489</v>
      </c>
      <c r="C9492" s="110" t="str">
        <f t="shared" si="148"/>
        <v/>
      </c>
    </row>
    <row r="9493" spans="1:3" x14ac:dyDescent="0.25">
      <c r="A9493">
        <v>9490</v>
      </c>
      <c r="C9493" s="110" t="str">
        <f t="shared" si="148"/>
        <v/>
      </c>
    </row>
    <row r="9494" spans="1:3" x14ac:dyDescent="0.25">
      <c r="A9494">
        <v>9491</v>
      </c>
      <c r="C9494" s="110" t="str">
        <f t="shared" si="148"/>
        <v/>
      </c>
    </row>
    <row r="9495" spans="1:3" x14ac:dyDescent="0.25">
      <c r="A9495">
        <v>9492</v>
      </c>
      <c r="C9495" s="110" t="str">
        <f t="shared" si="148"/>
        <v/>
      </c>
    </row>
    <row r="9496" spans="1:3" x14ac:dyDescent="0.25">
      <c r="A9496">
        <v>9493</v>
      </c>
      <c r="C9496" s="110" t="str">
        <f t="shared" si="148"/>
        <v/>
      </c>
    </row>
    <row r="9497" spans="1:3" x14ac:dyDescent="0.25">
      <c r="A9497">
        <v>9494</v>
      </c>
      <c r="C9497" s="110" t="str">
        <f t="shared" si="148"/>
        <v/>
      </c>
    </row>
    <row r="9498" spans="1:3" x14ac:dyDescent="0.25">
      <c r="A9498">
        <v>9495</v>
      </c>
      <c r="C9498" s="110" t="str">
        <f t="shared" si="148"/>
        <v/>
      </c>
    </row>
    <row r="9499" spans="1:3" x14ac:dyDescent="0.25">
      <c r="A9499">
        <v>9496</v>
      </c>
      <c r="C9499" s="110" t="str">
        <f t="shared" si="148"/>
        <v/>
      </c>
    </row>
    <row r="9500" spans="1:3" x14ac:dyDescent="0.25">
      <c r="A9500">
        <v>9497</v>
      </c>
      <c r="C9500" s="110" t="str">
        <f t="shared" si="148"/>
        <v/>
      </c>
    </row>
    <row r="9501" spans="1:3" x14ac:dyDescent="0.25">
      <c r="A9501">
        <v>9498</v>
      </c>
      <c r="C9501" s="110" t="str">
        <f t="shared" si="148"/>
        <v/>
      </c>
    </row>
    <row r="9502" spans="1:3" x14ac:dyDescent="0.25">
      <c r="A9502">
        <v>9499</v>
      </c>
      <c r="C9502" s="110" t="str">
        <f t="shared" si="148"/>
        <v/>
      </c>
    </row>
    <row r="9503" spans="1:3" x14ac:dyDescent="0.25">
      <c r="A9503">
        <v>9500</v>
      </c>
      <c r="C9503" s="110" t="str">
        <f t="shared" si="148"/>
        <v/>
      </c>
    </row>
    <row r="9504" spans="1:3" x14ac:dyDescent="0.25">
      <c r="A9504">
        <v>9501</v>
      </c>
      <c r="C9504" s="110" t="str">
        <f t="shared" si="148"/>
        <v/>
      </c>
    </row>
    <row r="9505" spans="1:3" x14ac:dyDescent="0.25">
      <c r="A9505">
        <v>9502</v>
      </c>
      <c r="C9505" s="110" t="str">
        <f t="shared" si="148"/>
        <v/>
      </c>
    </row>
    <row r="9506" spans="1:3" x14ac:dyDescent="0.25">
      <c r="A9506">
        <v>9503</v>
      </c>
      <c r="C9506" s="110" t="str">
        <f t="shared" si="148"/>
        <v/>
      </c>
    </row>
    <row r="9507" spans="1:3" x14ac:dyDescent="0.25">
      <c r="A9507">
        <v>9504</v>
      </c>
      <c r="C9507" s="110" t="str">
        <f t="shared" si="148"/>
        <v/>
      </c>
    </row>
    <row r="9508" spans="1:3" x14ac:dyDescent="0.25">
      <c r="A9508">
        <v>9505</v>
      </c>
      <c r="C9508" s="110" t="str">
        <f t="shared" si="148"/>
        <v/>
      </c>
    </row>
    <row r="9509" spans="1:3" x14ac:dyDescent="0.25">
      <c r="A9509">
        <v>9506</v>
      </c>
      <c r="C9509" s="110" t="str">
        <f t="shared" si="148"/>
        <v/>
      </c>
    </row>
    <row r="9510" spans="1:3" x14ac:dyDescent="0.25">
      <c r="A9510">
        <v>9507</v>
      </c>
      <c r="C9510" s="110" t="str">
        <f t="shared" si="148"/>
        <v/>
      </c>
    </row>
    <row r="9511" spans="1:3" x14ac:dyDescent="0.25">
      <c r="A9511">
        <v>9508</v>
      </c>
      <c r="C9511" s="110" t="str">
        <f t="shared" si="148"/>
        <v/>
      </c>
    </row>
    <row r="9512" spans="1:3" x14ac:dyDescent="0.25">
      <c r="A9512">
        <v>9509</v>
      </c>
      <c r="C9512" s="110" t="str">
        <f t="shared" si="148"/>
        <v/>
      </c>
    </row>
    <row r="9513" spans="1:3" x14ac:dyDescent="0.25">
      <c r="A9513">
        <v>9510</v>
      </c>
      <c r="C9513" s="110" t="str">
        <f t="shared" si="148"/>
        <v/>
      </c>
    </row>
    <row r="9514" spans="1:3" x14ac:dyDescent="0.25">
      <c r="A9514">
        <v>9511</v>
      </c>
      <c r="C9514" s="110" t="str">
        <f t="shared" si="148"/>
        <v/>
      </c>
    </row>
    <row r="9515" spans="1:3" x14ac:dyDescent="0.25">
      <c r="A9515">
        <v>9512</v>
      </c>
      <c r="C9515" s="110" t="str">
        <f t="shared" si="148"/>
        <v/>
      </c>
    </row>
    <row r="9516" spans="1:3" x14ac:dyDescent="0.25">
      <c r="A9516">
        <v>9513</v>
      </c>
      <c r="C9516" s="110" t="str">
        <f t="shared" si="148"/>
        <v/>
      </c>
    </row>
    <row r="9517" spans="1:3" x14ac:dyDescent="0.25">
      <c r="A9517">
        <v>9514</v>
      </c>
      <c r="C9517" s="110" t="str">
        <f t="shared" si="148"/>
        <v/>
      </c>
    </row>
    <row r="9518" spans="1:3" x14ac:dyDescent="0.25">
      <c r="A9518">
        <v>9515</v>
      </c>
      <c r="C9518" s="110" t="str">
        <f t="shared" si="148"/>
        <v/>
      </c>
    </row>
    <row r="9519" spans="1:3" x14ac:dyDescent="0.25">
      <c r="A9519">
        <v>9516</v>
      </c>
      <c r="C9519" s="110" t="str">
        <f t="shared" si="148"/>
        <v/>
      </c>
    </row>
    <row r="9520" spans="1:3" x14ac:dyDescent="0.25">
      <c r="A9520">
        <v>9517</v>
      </c>
      <c r="C9520" s="110" t="str">
        <f t="shared" si="148"/>
        <v/>
      </c>
    </row>
    <row r="9521" spans="1:3" x14ac:dyDescent="0.25">
      <c r="A9521">
        <v>9518</v>
      </c>
      <c r="C9521" s="110" t="str">
        <f t="shared" si="148"/>
        <v/>
      </c>
    </row>
    <row r="9522" spans="1:3" x14ac:dyDescent="0.25">
      <c r="A9522">
        <v>9519</v>
      </c>
      <c r="C9522" s="110" t="str">
        <f t="shared" si="148"/>
        <v/>
      </c>
    </row>
    <row r="9523" spans="1:3" x14ac:dyDescent="0.25">
      <c r="A9523">
        <v>9520</v>
      </c>
      <c r="C9523" s="110" t="str">
        <f t="shared" si="148"/>
        <v/>
      </c>
    </row>
    <row r="9524" spans="1:3" x14ac:dyDescent="0.25">
      <c r="A9524">
        <v>9521</v>
      </c>
      <c r="C9524" s="110" t="str">
        <f t="shared" si="148"/>
        <v/>
      </c>
    </row>
    <row r="9525" spans="1:3" x14ac:dyDescent="0.25">
      <c r="A9525">
        <v>9522</v>
      </c>
      <c r="C9525" s="110" t="str">
        <f t="shared" si="148"/>
        <v/>
      </c>
    </row>
    <row r="9526" spans="1:3" x14ac:dyDescent="0.25">
      <c r="A9526">
        <v>9523</v>
      </c>
      <c r="C9526" s="110" t="str">
        <f t="shared" si="148"/>
        <v/>
      </c>
    </row>
    <row r="9527" spans="1:3" x14ac:dyDescent="0.25">
      <c r="A9527">
        <v>9524</v>
      </c>
      <c r="C9527" s="110" t="str">
        <f t="shared" si="148"/>
        <v/>
      </c>
    </row>
    <row r="9528" spans="1:3" x14ac:dyDescent="0.25">
      <c r="A9528">
        <v>9525</v>
      </c>
      <c r="C9528" s="110" t="str">
        <f t="shared" si="148"/>
        <v/>
      </c>
    </row>
    <row r="9529" spans="1:3" x14ac:dyDescent="0.25">
      <c r="A9529">
        <v>9526</v>
      </c>
      <c r="C9529" s="110" t="str">
        <f t="shared" si="148"/>
        <v/>
      </c>
    </row>
    <row r="9530" spans="1:3" x14ac:dyDescent="0.25">
      <c r="A9530">
        <v>9527</v>
      </c>
      <c r="C9530" s="110" t="str">
        <f t="shared" si="148"/>
        <v/>
      </c>
    </row>
    <row r="9531" spans="1:3" x14ac:dyDescent="0.25">
      <c r="A9531">
        <v>9528</v>
      </c>
      <c r="C9531" s="110" t="str">
        <f t="shared" si="148"/>
        <v/>
      </c>
    </row>
    <row r="9532" spans="1:3" x14ac:dyDescent="0.25">
      <c r="A9532">
        <v>9529</v>
      </c>
      <c r="C9532" s="110" t="str">
        <f t="shared" si="148"/>
        <v/>
      </c>
    </row>
    <row r="9533" spans="1:3" x14ac:dyDescent="0.25">
      <c r="A9533">
        <v>9530</v>
      </c>
      <c r="C9533" s="110" t="str">
        <f t="shared" si="148"/>
        <v/>
      </c>
    </row>
    <row r="9534" spans="1:3" x14ac:dyDescent="0.25">
      <c r="A9534">
        <v>9531</v>
      </c>
      <c r="C9534" s="110" t="str">
        <f t="shared" si="148"/>
        <v/>
      </c>
    </row>
    <row r="9535" spans="1:3" x14ac:dyDescent="0.25">
      <c r="A9535">
        <v>9532</v>
      </c>
      <c r="C9535" s="110" t="str">
        <f t="shared" si="148"/>
        <v/>
      </c>
    </row>
    <row r="9536" spans="1:3" x14ac:dyDescent="0.25">
      <c r="A9536">
        <v>9533</v>
      </c>
      <c r="C9536" s="110" t="str">
        <f t="shared" si="148"/>
        <v/>
      </c>
    </row>
    <row r="9537" spans="1:3" x14ac:dyDescent="0.25">
      <c r="A9537">
        <v>9534</v>
      </c>
      <c r="C9537" s="110" t="str">
        <f t="shared" si="148"/>
        <v/>
      </c>
    </row>
    <row r="9538" spans="1:3" x14ac:dyDescent="0.25">
      <c r="A9538">
        <v>9535</v>
      </c>
      <c r="C9538" s="110" t="str">
        <f t="shared" si="148"/>
        <v/>
      </c>
    </row>
    <row r="9539" spans="1:3" x14ac:dyDescent="0.25">
      <c r="A9539">
        <v>9536</v>
      </c>
      <c r="C9539" s="110" t="str">
        <f t="shared" si="148"/>
        <v/>
      </c>
    </row>
    <row r="9540" spans="1:3" x14ac:dyDescent="0.25">
      <c r="A9540">
        <v>9537</v>
      </c>
      <c r="C9540" s="110" t="str">
        <f t="shared" ref="C9540:C9603" si="149">IF(B9540="","",B9540+15)</f>
        <v/>
      </c>
    </row>
    <row r="9541" spans="1:3" x14ac:dyDescent="0.25">
      <c r="A9541">
        <v>9538</v>
      </c>
      <c r="C9541" s="110" t="str">
        <f t="shared" si="149"/>
        <v/>
      </c>
    </row>
    <row r="9542" spans="1:3" x14ac:dyDescent="0.25">
      <c r="A9542">
        <v>9539</v>
      </c>
      <c r="C9542" s="110" t="str">
        <f t="shared" si="149"/>
        <v/>
      </c>
    </row>
    <row r="9543" spans="1:3" x14ac:dyDescent="0.25">
      <c r="A9543">
        <v>9540</v>
      </c>
      <c r="C9543" s="110" t="str">
        <f t="shared" si="149"/>
        <v/>
      </c>
    </row>
    <row r="9544" spans="1:3" x14ac:dyDescent="0.25">
      <c r="A9544">
        <v>9541</v>
      </c>
      <c r="C9544" s="110" t="str">
        <f t="shared" si="149"/>
        <v/>
      </c>
    </row>
    <row r="9545" spans="1:3" x14ac:dyDescent="0.25">
      <c r="A9545">
        <v>9542</v>
      </c>
      <c r="C9545" s="110" t="str">
        <f t="shared" si="149"/>
        <v/>
      </c>
    </row>
    <row r="9546" spans="1:3" x14ac:dyDescent="0.25">
      <c r="A9546">
        <v>9543</v>
      </c>
      <c r="C9546" s="110" t="str">
        <f t="shared" si="149"/>
        <v/>
      </c>
    </row>
    <row r="9547" spans="1:3" x14ac:dyDescent="0.25">
      <c r="A9547">
        <v>9544</v>
      </c>
      <c r="C9547" s="110" t="str">
        <f t="shared" si="149"/>
        <v/>
      </c>
    </row>
    <row r="9548" spans="1:3" x14ac:dyDescent="0.25">
      <c r="A9548">
        <v>9545</v>
      </c>
      <c r="C9548" s="110" t="str">
        <f t="shared" si="149"/>
        <v/>
      </c>
    </row>
    <row r="9549" spans="1:3" x14ac:dyDescent="0.25">
      <c r="A9549">
        <v>9546</v>
      </c>
      <c r="C9549" s="110" t="str">
        <f t="shared" si="149"/>
        <v/>
      </c>
    </row>
    <row r="9550" spans="1:3" x14ac:dyDescent="0.25">
      <c r="A9550">
        <v>9547</v>
      </c>
      <c r="C9550" s="110" t="str">
        <f t="shared" si="149"/>
        <v/>
      </c>
    </row>
    <row r="9551" spans="1:3" x14ac:dyDescent="0.25">
      <c r="A9551">
        <v>9548</v>
      </c>
      <c r="C9551" s="110" t="str">
        <f t="shared" si="149"/>
        <v/>
      </c>
    </row>
    <row r="9552" spans="1:3" x14ac:dyDescent="0.25">
      <c r="A9552">
        <v>9549</v>
      </c>
      <c r="C9552" s="110" t="str">
        <f t="shared" si="149"/>
        <v/>
      </c>
    </row>
    <row r="9553" spans="1:3" x14ac:dyDescent="0.25">
      <c r="A9553">
        <v>9550</v>
      </c>
      <c r="C9553" s="110" t="str">
        <f t="shared" si="149"/>
        <v/>
      </c>
    </row>
    <row r="9554" spans="1:3" x14ac:dyDescent="0.25">
      <c r="A9554">
        <v>9551</v>
      </c>
      <c r="C9554" s="110" t="str">
        <f t="shared" si="149"/>
        <v/>
      </c>
    </row>
    <row r="9555" spans="1:3" x14ac:dyDescent="0.25">
      <c r="A9555">
        <v>9552</v>
      </c>
      <c r="C9555" s="110" t="str">
        <f t="shared" si="149"/>
        <v/>
      </c>
    </row>
    <row r="9556" spans="1:3" x14ac:dyDescent="0.25">
      <c r="A9556">
        <v>9553</v>
      </c>
      <c r="C9556" s="110" t="str">
        <f t="shared" si="149"/>
        <v/>
      </c>
    </row>
    <row r="9557" spans="1:3" x14ac:dyDescent="0.25">
      <c r="A9557">
        <v>9554</v>
      </c>
      <c r="C9557" s="110" t="str">
        <f t="shared" si="149"/>
        <v/>
      </c>
    </row>
    <row r="9558" spans="1:3" x14ac:dyDescent="0.25">
      <c r="A9558">
        <v>9555</v>
      </c>
      <c r="C9558" s="110" t="str">
        <f t="shared" si="149"/>
        <v/>
      </c>
    </row>
    <row r="9559" spans="1:3" x14ac:dyDescent="0.25">
      <c r="A9559">
        <v>9556</v>
      </c>
      <c r="C9559" s="110" t="str">
        <f t="shared" si="149"/>
        <v/>
      </c>
    </row>
    <row r="9560" spans="1:3" x14ac:dyDescent="0.25">
      <c r="A9560">
        <v>9557</v>
      </c>
      <c r="C9560" s="110" t="str">
        <f t="shared" si="149"/>
        <v/>
      </c>
    </row>
    <row r="9561" spans="1:3" x14ac:dyDescent="0.25">
      <c r="A9561">
        <v>9558</v>
      </c>
      <c r="C9561" s="110" t="str">
        <f t="shared" si="149"/>
        <v/>
      </c>
    </row>
    <row r="9562" spans="1:3" x14ac:dyDescent="0.25">
      <c r="A9562">
        <v>9559</v>
      </c>
      <c r="C9562" s="110" t="str">
        <f t="shared" si="149"/>
        <v/>
      </c>
    </row>
    <row r="9563" spans="1:3" x14ac:dyDescent="0.25">
      <c r="A9563">
        <v>9560</v>
      </c>
      <c r="C9563" s="110" t="str">
        <f t="shared" si="149"/>
        <v/>
      </c>
    </row>
    <row r="9564" spans="1:3" x14ac:dyDescent="0.25">
      <c r="A9564">
        <v>9561</v>
      </c>
      <c r="C9564" s="110" t="str">
        <f t="shared" si="149"/>
        <v/>
      </c>
    </row>
    <row r="9565" spans="1:3" x14ac:dyDescent="0.25">
      <c r="A9565">
        <v>9562</v>
      </c>
      <c r="C9565" s="110" t="str">
        <f t="shared" si="149"/>
        <v/>
      </c>
    </row>
    <row r="9566" spans="1:3" x14ac:dyDescent="0.25">
      <c r="A9566">
        <v>9563</v>
      </c>
      <c r="C9566" s="110" t="str">
        <f t="shared" si="149"/>
        <v/>
      </c>
    </row>
    <row r="9567" spans="1:3" x14ac:dyDescent="0.25">
      <c r="A9567">
        <v>9564</v>
      </c>
      <c r="C9567" s="110" t="str">
        <f t="shared" si="149"/>
        <v/>
      </c>
    </row>
    <row r="9568" spans="1:3" x14ac:dyDescent="0.25">
      <c r="A9568">
        <v>9565</v>
      </c>
      <c r="C9568" s="110" t="str">
        <f t="shared" si="149"/>
        <v/>
      </c>
    </row>
    <row r="9569" spans="1:3" x14ac:dyDescent="0.25">
      <c r="A9569">
        <v>9566</v>
      </c>
      <c r="C9569" s="110" t="str">
        <f t="shared" si="149"/>
        <v/>
      </c>
    </row>
    <row r="9570" spans="1:3" x14ac:dyDescent="0.25">
      <c r="A9570">
        <v>9567</v>
      </c>
      <c r="C9570" s="110" t="str">
        <f t="shared" si="149"/>
        <v/>
      </c>
    </row>
    <row r="9571" spans="1:3" x14ac:dyDescent="0.25">
      <c r="A9571">
        <v>9568</v>
      </c>
      <c r="C9571" s="110" t="str">
        <f t="shared" si="149"/>
        <v/>
      </c>
    </row>
    <row r="9572" spans="1:3" x14ac:dyDescent="0.25">
      <c r="A9572">
        <v>9569</v>
      </c>
      <c r="C9572" s="110" t="str">
        <f t="shared" si="149"/>
        <v/>
      </c>
    </row>
    <row r="9573" spans="1:3" x14ac:dyDescent="0.25">
      <c r="A9573">
        <v>9570</v>
      </c>
      <c r="C9573" s="110" t="str">
        <f t="shared" si="149"/>
        <v/>
      </c>
    </row>
    <row r="9574" spans="1:3" x14ac:dyDescent="0.25">
      <c r="A9574">
        <v>9571</v>
      </c>
      <c r="C9574" s="110" t="str">
        <f t="shared" si="149"/>
        <v/>
      </c>
    </row>
    <row r="9575" spans="1:3" x14ac:dyDescent="0.25">
      <c r="A9575">
        <v>9572</v>
      </c>
      <c r="C9575" s="110" t="str">
        <f t="shared" si="149"/>
        <v/>
      </c>
    </row>
    <row r="9576" spans="1:3" x14ac:dyDescent="0.25">
      <c r="A9576">
        <v>9573</v>
      </c>
      <c r="C9576" s="110" t="str">
        <f t="shared" si="149"/>
        <v/>
      </c>
    </row>
    <row r="9577" spans="1:3" x14ac:dyDescent="0.25">
      <c r="A9577">
        <v>9574</v>
      </c>
      <c r="C9577" s="110" t="str">
        <f t="shared" si="149"/>
        <v/>
      </c>
    </row>
    <row r="9578" spans="1:3" x14ac:dyDescent="0.25">
      <c r="A9578">
        <v>9575</v>
      </c>
      <c r="C9578" s="110" t="str">
        <f t="shared" si="149"/>
        <v/>
      </c>
    </row>
    <row r="9579" spans="1:3" x14ac:dyDescent="0.25">
      <c r="A9579">
        <v>9576</v>
      </c>
      <c r="C9579" s="110" t="str">
        <f t="shared" si="149"/>
        <v/>
      </c>
    </row>
    <row r="9580" spans="1:3" x14ac:dyDescent="0.25">
      <c r="A9580">
        <v>9577</v>
      </c>
      <c r="C9580" s="110" t="str">
        <f t="shared" si="149"/>
        <v/>
      </c>
    </row>
    <row r="9581" spans="1:3" x14ac:dyDescent="0.25">
      <c r="A9581">
        <v>9578</v>
      </c>
      <c r="C9581" s="110" t="str">
        <f t="shared" si="149"/>
        <v/>
      </c>
    </row>
    <row r="9582" spans="1:3" x14ac:dyDescent="0.25">
      <c r="A9582">
        <v>9579</v>
      </c>
      <c r="C9582" s="110" t="str">
        <f t="shared" si="149"/>
        <v/>
      </c>
    </row>
    <row r="9583" spans="1:3" x14ac:dyDescent="0.25">
      <c r="A9583">
        <v>9580</v>
      </c>
      <c r="C9583" s="110" t="str">
        <f t="shared" si="149"/>
        <v/>
      </c>
    </row>
    <row r="9584" spans="1:3" x14ac:dyDescent="0.25">
      <c r="A9584">
        <v>9581</v>
      </c>
      <c r="C9584" s="110" t="str">
        <f t="shared" si="149"/>
        <v/>
      </c>
    </row>
    <row r="9585" spans="1:3" x14ac:dyDescent="0.25">
      <c r="A9585">
        <v>9582</v>
      </c>
      <c r="C9585" s="110" t="str">
        <f t="shared" si="149"/>
        <v/>
      </c>
    </row>
    <row r="9586" spans="1:3" x14ac:dyDescent="0.25">
      <c r="A9586">
        <v>9583</v>
      </c>
      <c r="C9586" s="110" t="str">
        <f t="shared" si="149"/>
        <v/>
      </c>
    </row>
    <row r="9587" spans="1:3" x14ac:dyDescent="0.25">
      <c r="A9587">
        <v>9584</v>
      </c>
      <c r="C9587" s="110" t="str">
        <f t="shared" si="149"/>
        <v/>
      </c>
    </row>
    <row r="9588" spans="1:3" x14ac:dyDescent="0.25">
      <c r="A9588">
        <v>9585</v>
      </c>
      <c r="C9588" s="110" t="str">
        <f t="shared" si="149"/>
        <v/>
      </c>
    </row>
    <row r="9589" spans="1:3" x14ac:dyDescent="0.25">
      <c r="A9589">
        <v>9586</v>
      </c>
      <c r="C9589" s="110" t="str">
        <f t="shared" si="149"/>
        <v/>
      </c>
    </row>
    <row r="9590" spans="1:3" x14ac:dyDescent="0.25">
      <c r="A9590">
        <v>9587</v>
      </c>
      <c r="C9590" s="110" t="str">
        <f t="shared" si="149"/>
        <v/>
      </c>
    </row>
    <row r="9591" spans="1:3" x14ac:dyDescent="0.25">
      <c r="A9591">
        <v>9588</v>
      </c>
      <c r="C9591" s="110" t="str">
        <f t="shared" si="149"/>
        <v/>
      </c>
    </row>
    <row r="9592" spans="1:3" x14ac:dyDescent="0.25">
      <c r="A9592">
        <v>9589</v>
      </c>
      <c r="C9592" s="110" t="str">
        <f t="shared" si="149"/>
        <v/>
      </c>
    </row>
    <row r="9593" spans="1:3" x14ac:dyDescent="0.25">
      <c r="A9593">
        <v>9590</v>
      </c>
      <c r="C9593" s="110" t="str">
        <f t="shared" si="149"/>
        <v/>
      </c>
    </row>
    <row r="9594" spans="1:3" x14ac:dyDescent="0.25">
      <c r="A9594">
        <v>9591</v>
      </c>
      <c r="C9594" s="110" t="str">
        <f t="shared" si="149"/>
        <v/>
      </c>
    </row>
    <row r="9595" spans="1:3" x14ac:dyDescent="0.25">
      <c r="A9595">
        <v>9592</v>
      </c>
      <c r="C9595" s="110" t="str">
        <f t="shared" si="149"/>
        <v/>
      </c>
    </row>
    <row r="9596" spans="1:3" x14ac:dyDescent="0.25">
      <c r="A9596">
        <v>9593</v>
      </c>
      <c r="C9596" s="110" t="str">
        <f t="shared" si="149"/>
        <v/>
      </c>
    </row>
    <row r="9597" spans="1:3" x14ac:dyDescent="0.25">
      <c r="A9597">
        <v>9594</v>
      </c>
      <c r="C9597" s="110" t="str">
        <f t="shared" si="149"/>
        <v/>
      </c>
    </row>
    <row r="9598" spans="1:3" x14ac:dyDescent="0.25">
      <c r="A9598">
        <v>9595</v>
      </c>
      <c r="C9598" s="110" t="str">
        <f t="shared" si="149"/>
        <v/>
      </c>
    </row>
    <row r="9599" spans="1:3" x14ac:dyDescent="0.25">
      <c r="A9599">
        <v>9596</v>
      </c>
      <c r="C9599" s="110" t="str">
        <f t="shared" si="149"/>
        <v/>
      </c>
    </row>
    <row r="9600" spans="1:3" x14ac:dyDescent="0.25">
      <c r="A9600">
        <v>9597</v>
      </c>
      <c r="C9600" s="110" t="str">
        <f t="shared" si="149"/>
        <v/>
      </c>
    </row>
    <row r="9601" spans="1:3" x14ac:dyDescent="0.25">
      <c r="A9601">
        <v>9598</v>
      </c>
      <c r="C9601" s="110" t="str">
        <f t="shared" si="149"/>
        <v/>
      </c>
    </row>
    <row r="9602" spans="1:3" x14ac:dyDescent="0.25">
      <c r="A9602">
        <v>9599</v>
      </c>
      <c r="C9602" s="110" t="str">
        <f t="shared" si="149"/>
        <v/>
      </c>
    </row>
    <row r="9603" spans="1:3" x14ac:dyDescent="0.25">
      <c r="A9603">
        <v>9600</v>
      </c>
      <c r="C9603" s="110" t="str">
        <f t="shared" si="149"/>
        <v/>
      </c>
    </row>
    <row r="9604" spans="1:3" x14ac:dyDescent="0.25">
      <c r="A9604">
        <v>9601</v>
      </c>
      <c r="C9604" s="110" t="str">
        <f t="shared" ref="C9604:C9667" si="150">IF(B9604="","",B9604+15)</f>
        <v/>
      </c>
    </row>
    <row r="9605" spans="1:3" x14ac:dyDescent="0.25">
      <c r="A9605">
        <v>9602</v>
      </c>
      <c r="C9605" s="110" t="str">
        <f t="shared" si="150"/>
        <v/>
      </c>
    </row>
    <row r="9606" spans="1:3" x14ac:dyDescent="0.25">
      <c r="A9606">
        <v>9603</v>
      </c>
      <c r="C9606" s="110" t="str">
        <f t="shared" si="150"/>
        <v/>
      </c>
    </row>
    <row r="9607" spans="1:3" x14ac:dyDescent="0.25">
      <c r="A9607">
        <v>9604</v>
      </c>
      <c r="C9607" s="110" t="str">
        <f t="shared" si="150"/>
        <v/>
      </c>
    </row>
    <row r="9608" spans="1:3" x14ac:dyDescent="0.25">
      <c r="A9608">
        <v>9605</v>
      </c>
      <c r="C9608" s="110" t="str">
        <f t="shared" si="150"/>
        <v/>
      </c>
    </row>
    <row r="9609" spans="1:3" x14ac:dyDescent="0.25">
      <c r="A9609">
        <v>9606</v>
      </c>
      <c r="C9609" s="110" t="str">
        <f t="shared" si="150"/>
        <v/>
      </c>
    </row>
    <row r="9610" spans="1:3" x14ac:dyDescent="0.25">
      <c r="A9610">
        <v>9607</v>
      </c>
      <c r="C9610" s="110" t="str">
        <f t="shared" si="150"/>
        <v/>
      </c>
    </row>
    <row r="9611" spans="1:3" x14ac:dyDescent="0.25">
      <c r="A9611">
        <v>9608</v>
      </c>
      <c r="C9611" s="110" t="str">
        <f t="shared" si="150"/>
        <v/>
      </c>
    </row>
    <row r="9612" spans="1:3" x14ac:dyDescent="0.25">
      <c r="A9612">
        <v>9609</v>
      </c>
      <c r="C9612" s="110" t="str">
        <f t="shared" si="150"/>
        <v/>
      </c>
    </row>
    <row r="9613" spans="1:3" x14ac:dyDescent="0.25">
      <c r="A9613">
        <v>9610</v>
      </c>
      <c r="C9613" s="110" t="str">
        <f t="shared" si="150"/>
        <v/>
      </c>
    </row>
    <row r="9614" spans="1:3" x14ac:dyDescent="0.25">
      <c r="A9614">
        <v>9611</v>
      </c>
      <c r="C9614" s="110" t="str">
        <f t="shared" si="150"/>
        <v/>
      </c>
    </row>
    <row r="9615" spans="1:3" x14ac:dyDescent="0.25">
      <c r="A9615">
        <v>9612</v>
      </c>
      <c r="C9615" s="110" t="str">
        <f t="shared" si="150"/>
        <v/>
      </c>
    </row>
    <row r="9616" spans="1:3" x14ac:dyDescent="0.25">
      <c r="A9616">
        <v>9613</v>
      </c>
      <c r="C9616" s="110" t="str">
        <f t="shared" si="150"/>
        <v/>
      </c>
    </row>
    <row r="9617" spans="1:3" x14ac:dyDescent="0.25">
      <c r="A9617">
        <v>9614</v>
      </c>
      <c r="C9617" s="110" t="str">
        <f t="shared" si="150"/>
        <v/>
      </c>
    </row>
    <row r="9618" spans="1:3" x14ac:dyDescent="0.25">
      <c r="A9618">
        <v>9615</v>
      </c>
      <c r="C9618" s="110" t="str">
        <f t="shared" si="150"/>
        <v/>
      </c>
    </row>
    <row r="9619" spans="1:3" x14ac:dyDescent="0.25">
      <c r="A9619">
        <v>9616</v>
      </c>
      <c r="C9619" s="110" t="str">
        <f t="shared" si="150"/>
        <v/>
      </c>
    </row>
    <row r="9620" spans="1:3" x14ac:dyDescent="0.25">
      <c r="A9620">
        <v>9617</v>
      </c>
      <c r="C9620" s="110" t="str">
        <f t="shared" si="150"/>
        <v/>
      </c>
    </row>
    <row r="9621" spans="1:3" x14ac:dyDescent="0.25">
      <c r="A9621">
        <v>9618</v>
      </c>
      <c r="C9621" s="110" t="str">
        <f t="shared" si="150"/>
        <v/>
      </c>
    </row>
    <row r="9622" spans="1:3" x14ac:dyDescent="0.25">
      <c r="A9622">
        <v>9619</v>
      </c>
      <c r="C9622" s="110" t="str">
        <f t="shared" si="150"/>
        <v/>
      </c>
    </row>
    <row r="9623" spans="1:3" x14ac:dyDescent="0.25">
      <c r="A9623">
        <v>9620</v>
      </c>
      <c r="C9623" s="110" t="str">
        <f t="shared" si="150"/>
        <v/>
      </c>
    </row>
    <row r="9624" spans="1:3" x14ac:dyDescent="0.25">
      <c r="A9624">
        <v>9621</v>
      </c>
      <c r="C9624" s="110" t="str">
        <f t="shared" si="150"/>
        <v/>
      </c>
    </row>
    <row r="9625" spans="1:3" x14ac:dyDescent="0.25">
      <c r="A9625">
        <v>9622</v>
      </c>
      <c r="C9625" s="110" t="str">
        <f t="shared" si="150"/>
        <v/>
      </c>
    </row>
    <row r="9626" spans="1:3" x14ac:dyDescent="0.25">
      <c r="A9626">
        <v>9623</v>
      </c>
      <c r="C9626" s="110" t="str">
        <f t="shared" si="150"/>
        <v/>
      </c>
    </row>
    <row r="9627" spans="1:3" x14ac:dyDescent="0.25">
      <c r="A9627">
        <v>9624</v>
      </c>
      <c r="C9627" s="110" t="str">
        <f t="shared" si="150"/>
        <v/>
      </c>
    </row>
    <row r="9628" spans="1:3" x14ac:dyDescent="0.25">
      <c r="A9628">
        <v>9625</v>
      </c>
      <c r="C9628" s="110" t="str">
        <f t="shared" si="150"/>
        <v/>
      </c>
    </row>
    <row r="9629" spans="1:3" x14ac:dyDescent="0.25">
      <c r="A9629">
        <v>9626</v>
      </c>
      <c r="C9629" s="110" t="str">
        <f t="shared" si="150"/>
        <v/>
      </c>
    </row>
    <row r="9630" spans="1:3" x14ac:dyDescent="0.25">
      <c r="A9630">
        <v>9627</v>
      </c>
      <c r="C9630" s="110" t="str">
        <f t="shared" si="150"/>
        <v/>
      </c>
    </row>
    <row r="9631" spans="1:3" x14ac:dyDescent="0.25">
      <c r="A9631">
        <v>9628</v>
      </c>
      <c r="C9631" s="110" t="str">
        <f t="shared" si="150"/>
        <v/>
      </c>
    </row>
    <row r="9632" spans="1:3" x14ac:dyDescent="0.25">
      <c r="A9632">
        <v>9629</v>
      </c>
      <c r="C9632" s="110" t="str">
        <f t="shared" si="150"/>
        <v/>
      </c>
    </row>
    <row r="9633" spans="1:3" x14ac:dyDescent="0.25">
      <c r="A9633">
        <v>9630</v>
      </c>
      <c r="C9633" s="110" t="str">
        <f t="shared" si="150"/>
        <v/>
      </c>
    </row>
    <row r="9634" spans="1:3" x14ac:dyDescent="0.25">
      <c r="A9634">
        <v>9631</v>
      </c>
      <c r="C9634" s="110" t="str">
        <f t="shared" si="150"/>
        <v/>
      </c>
    </row>
    <row r="9635" spans="1:3" x14ac:dyDescent="0.25">
      <c r="A9635">
        <v>9632</v>
      </c>
      <c r="C9635" s="110" t="str">
        <f t="shared" si="150"/>
        <v/>
      </c>
    </row>
    <row r="9636" spans="1:3" x14ac:dyDescent="0.25">
      <c r="A9636">
        <v>9633</v>
      </c>
      <c r="C9636" s="110" t="str">
        <f t="shared" si="150"/>
        <v/>
      </c>
    </row>
    <row r="9637" spans="1:3" x14ac:dyDescent="0.25">
      <c r="A9637">
        <v>9634</v>
      </c>
      <c r="C9637" s="110" t="str">
        <f t="shared" si="150"/>
        <v/>
      </c>
    </row>
    <row r="9638" spans="1:3" x14ac:dyDescent="0.25">
      <c r="A9638">
        <v>9635</v>
      </c>
      <c r="C9638" s="110" t="str">
        <f t="shared" si="150"/>
        <v/>
      </c>
    </row>
    <row r="9639" spans="1:3" x14ac:dyDescent="0.25">
      <c r="A9639">
        <v>9636</v>
      </c>
      <c r="C9639" s="110" t="str">
        <f t="shared" si="150"/>
        <v/>
      </c>
    </row>
    <row r="9640" spans="1:3" x14ac:dyDescent="0.25">
      <c r="A9640">
        <v>9637</v>
      </c>
      <c r="C9640" s="110" t="str">
        <f t="shared" si="150"/>
        <v/>
      </c>
    </row>
    <row r="9641" spans="1:3" x14ac:dyDescent="0.25">
      <c r="A9641">
        <v>9638</v>
      </c>
      <c r="C9641" s="110" t="str">
        <f t="shared" si="150"/>
        <v/>
      </c>
    </row>
    <row r="9642" spans="1:3" x14ac:dyDescent="0.25">
      <c r="A9642">
        <v>9639</v>
      </c>
      <c r="C9642" s="110" t="str">
        <f t="shared" si="150"/>
        <v/>
      </c>
    </row>
    <row r="9643" spans="1:3" x14ac:dyDescent="0.25">
      <c r="A9643">
        <v>9640</v>
      </c>
      <c r="C9643" s="110" t="str">
        <f t="shared" si="150"/>
        <v/>
      </c>
    </row>
    <row r="9644" spans="1:3" x14ac:dyDescent="0.25">
      <c r="A9644">
        <v>9641</v>
      </c>
      <c r="C9644" s="110" t="str">
        <f t="shared" si="150"/>
        <v/>
      </c>
    </row>
    <row r="9645" spans="1:3" x14ac:dyDescent="0.25">
      <c r="A9645">
        <v>9642</v>
      </c>
      <c r="C9645" s="110" t="str">
        <f t="shared" si="150"/>
        <v/>
      </c>
    </row>
    <row r="9646" spans="1:3" x14ac:dyDescent="0.25">
      <c r="A9646">
        <v>9643</v>
      </c>
      <c r="C9646" s="110" t="str">
        <f t="shared" si="150"/>
        <v/>
      </c>
    </row>
    <row r="9647" spans="1:3" x14ac:dyDescent="0.25">
      <c r="A9647">
        <v>9644</v>
      </c>
      <c r="C9647" s="110" t="str">
        <f t="shared" si="150"/>
        <v/>
      </c>
    </row>
    <row r="9648" spans="1:3" x14ac:dyDescent="0.25">
      <c r="A9648">
        <v>9645</v>
      </c>
      <c r="C9648" s="110" t="str">
        <f t="shared" si="150"/>
        <v/>
      </c>
    </row>
    <row r="9649" spans="1:3" x14ac:dyDescent="0.25">
      <c r="A9649">
        <v>9646</v>
      </c>
      <c r="C9649" s="110" t="str">
        <f t="shared" si="150"/>
        <v/>
      </c>
    </row>
    <row r="9650" spans="1:3" x14ac:dyDescent="0.25">
      <c r="A9650">
        <v>9647</v>
      </c>
      <c r="C9650" s="110" t="str">
        <f t="shared" si="150"/>
        <v/>
      </c>
    </row>
    <row r="9651" spans="1:3" x14ac:dyDescent="0.25">
      <c r="A9651">
        <v>9648</v>
      </c>
      <c r="C9651" s="110" t="str">
        <f t="shared" si="150"/>
        <v/>
      </c>
    </row>
    <row r="9652" spans="1:3" x14ac:dyDescent="0.25">
      <c r="A9652">
        <v>9649</v>
      </c>
      <c r="C9652" s="110" t="str">
        <f t="shared" si="150"/>
        <v/>
      </c>
    </row>
    <row r="9653" spans="1:3" x14ac:dyDescent="0.25">
      <c r="A9653">
        <v>9650</v>
      </c>
      <c r="C9653" s="110" t="str">
        <f t="shared" si="150"/>
        <v/>
      </c>
    </row>
    <row r="9654" spans="1:3" x14ac:dyDescent="0.25">
      <c r="A9654">
        <v>9651</v>
      </c>
      <c r="C9654" s="110" t="str">
        <f t="shared" si="150"/>
        <v/>
      </c>
    </row>
    <row r="9655" spans="1:3" x14ac:dyDescent="0.25">
      <c r="A9655">
        <v>9652</v>
      </c>
      <c r="C9655" s="110" t="str">
        <f t="shared" si="150"/>
        <v/>
      </c>
    </row>
    <row r="9656" spans="1:3" x14ac:dyDescent="0.25">
      <c r="A9656">
        <v>9653</v>
      </c>
      <c r="C9656" s="110" t="str">
        <f t="shared" si="150"/>
        <v/>
      </c>
    </row>
    <row r="9657" spans="1:3" x14ac:dyDescent="0.25">
      <c r="A9657">
        <v>9654</v>
      </c>
      <c r="C9657" s="110" t="str">
        <f t="shared" si="150"/>
        <v/>
      </c>
    </row>
    <row r="9658" spans="1:3" x14ac:dyDescent="0.25">
      <c r="A9658">
        <v>9655</v>
      </c>
      <c r="C9658" s="110" t="str">
        <f t="shared" si="150"/>
        <v/>
      </c>
    </row>
    <row r="9659" spans="1:3" x14ac:dyDescent="0.25">
      <c r="A9659">
        <v>9656</v>
      </c>
      <c r="C9659" s="110" t="str">
        <f t="shared" si="150"/>
        <v/>
      </c>
    </row>
    <row r="9660" spans="1:3" x14ac:dyDescent="0.25">
      <c r="A9660">
        <v>9657</v>
      </c>
      <c r="C9660" s="110" t="str">
        <f t="shared" si="150"/>
        <v/>
      </c>
    </row>
    <row r="9661" spans="1:3" x14ac:dyDescent="0.25">
      <c r="A9661">
        <v>9658</v>
      </c>
      <c r="C9661" s="110" t="str">
        <f t="shared" si="150"/>
        <v/>
      </c>
    </row>
    <row r="9662" spans="1:3" x14ac:dyDescent="0.25">
      <c r="A9662">
        <v>9659</v>
      </c>
      <c r="C9662" s="110" t="str">
        <f t="shared" si="150"/>
        <v/>
      </c>
    </row>
    <row r="9663" spans="1:3" x14ac:dyDescent="0.25">
      <c r="A9663">
        <v>9660</v>
      </c>
      <c r="C9663" s="110" t="str">
        <f t="shared" si="150"/>
        <v/>
      </c>
    </row>
    <row r="9664" spans="1:3" x14ac:dyDescent="0.25">
      <c r="A9664">
        <v>9661</v>
      </c>
      <c r="C9664" s="110" t="str">
        <f t="shared" si="150"/>
        <v/>
      </c>
    </row>
    <row r="9665" spans="1:3" x14ac:dyDescent="0.25">
      <c r="A9665">
        <v>9662</v>
      </c>
      <c r="C9665" s="110" t="str">
        <f t="shared" si="150"/>
        <v/>
      </c>
    </row>
    <row r="9666" spans="1:3" x14ac:dyDescent="0.25">
      <c r="A9666">
        <v>9663</v>
      </c>
      <c r="C9666" s="110" t="str">
        <f t="shared" si="150"/>
        <v/>
      </c>
    </row>
    <row r="9667" spans="1:3" x14ac:dyDescent="0.25">
      <c r="A9667">
        <v>9664</v>
      </c>
      <c r="C9667" s="110" t="str">
        <f t="shared" si="150"/>
        <v/>
      </c>
    </row>
    <row r="9668" spans="1:3" x14ac:dyDescent="0.25">
      <c r="A9668">
        <v>9665</v>
      </c>
      <c r="C9668" s="110" t="str">
        <f t="shared" ref="C9668:C9731" si="151">IF(B9668="","",B9668+15)</f>
        <v/>
      </c>
    </row>
    <row r="9669" spans="1:3" x14ac:dyDescent="0.25">
      <c r="A9669">
        <v>9666</v>
      </c>
      <c r="C9669" s="110" t="str">
        <f t="shared" si="151"/>
        <v/>
      </c>
    </row>
    <row r="9670" spans="1:3" x14ac:dyDescent="0.25">
      <c r="A9670">
        <v>9667</v>
      </c>
      <c r="C9670" s="110" t="str">
        <f t="shared" si="151"/>
        <v/>
      </c>
    </row>
    <row r="9671" spans="1:3" x14ac:dyDescent="0.25">
      <c r="A9671">
        <v>9668</v>
      </c>
      <c r="C9671" s="110" t="str">
        <f t="shared" si="151"/>
        <v/>
      </c>
    </row>
    <row r="9672" spans="1:3" x14ac:dyDescent="0.25">
      <c r="A9672">
        <v>9669</v>
      </c>
      <c r="C9672" s="110" t="str">
        <f t="shared" si="151"/>
        <v/>
      </c>
    </row>
    <row r="9673" spans="1:3" x14ac:dyDescent="0.25">
      <c r="A9673">
        <v>9670</v>
      </c>
      <c r="C9673" s="110" t="str">
        <f t="shared" si="151"/>
        <v/>
      </c>
    </row>
    <row r="9674" spans="1:3" x14ac:dyDescent="0.25">
      <c r="A9674">
        <v>9671</v>
      </c>
      <c r="C9674" s="110" t="str">
        <f t="shared" si="151"/>
        <v/>
      </c>
    </row>
    <row r="9675" spans="1:3" x14ac:dyDescent="0.25">
      <c r="A9675">
        <v>9672</v>
      </c>
      <c r="C9675" s="110" t="str">
        <f t="shared" si="151"/>
        <v/>
      </c>
    </row>
    <row r="9676" spans="1:3" x14ac:dyDescent="0.25">
      <c r="A9676">
        <v>9673</v>
      </c>
      <c r="C9676" s="110" t="str">
        <f t="shared" si="151"/>
        <v/>
      </c>
    </row>
    <row r="9677" spans="1:3" x14ac:dyDescent="0.25">
      <c r="A9677">
        <v>9674</v>
      </c>
      <c r="C9677" s="110" t="str">
        <f t="shared" si="151"/>
        <v/>
      </c>
    </row>
    <row r="9678" spans="1:3" x14ac:dyDescent="0.25">
      <c r="A9678">
        <v>9675</v>
      </c>
      <c r="C9678" s="110" t="str">
        <f t="shared" si="151"/>
        <v/>
      </c>
    </row>
    <row r="9679" spans="1:3" x14ac:dyDescent="0.25">
      <c r="A9679">
        <v>9676</v>
      </c>
      <c r="C9679" s="110" t="str">
        <f t="shared" si="151"/>
        <v/>
      </c>
    </row>
    <row r="9680" spans="1:3" x14ac:dyDescent="0.25">
      <c r="A9680">
        <v>9677</v>
      </c>
      <c r="C9680" s="110" t="str">
        <f t="shared" si="151"/>
        <v/>
      </c>
    </row>
    <row r="9681" spans="1:3" x14ac:dyDescent="0.25">
      <c r="A9681">
        <v>9678</v>
      </c>
      <c r="C9681" s="110" t="str">
        <f t="shared" si="151"/>
        <v/>
      </c>
    </row>
    <row r="9682" spans="1:3" x14ac:dyDescent="0.25">
      <c r="A9682">
        <v>9679</v>
      </c>
      <c r="C9682" s="110" t="str">
        <f t="shared" si="151"/>
        <v/>
      </c>
    </row>
    <row r="9683" spans="1:3" x14ac:dyDescent="0.25">
      <c r="A9683">
        <v>9680</v>
      </c>
      <c r="C9683" s="110" t="str">
        <f t="shared" si="151"/>
        <v/>
      </c>
    </row>
    <row r="9684" spans="1:3" x14ac:dyDescent="0.25">
      <c r="A9684">
        <v>9681</v>
      </c>
      <c r="C9684" s="110" t="str">
        <f t="shared" si="151"/>
        <v/>
      </c>
    </row>
    <row r="9685" spans="1:3" x14ac:dyDescent="0.25">
      <c r="A9685">
        <v>9682</v>
      </c>
      <c r="C9685" s="110" t="str">
        <f t="shared" si="151"/>
        <v/>
      </c>
    </row>
    <row r="9686" spans="1:3" x14ac:dyDescent="0.25">
      <c r="A9686">
        <v>9683</v>
      </c>
      <c r="C9686" s="110" t="str">
        <f t="shared" si="151"/>
        <v/>
      </c>
    </row>
    <row r="9687" spans="1:3" x14ac:dyDescent="0.25">
      <c r="A9687">
        <v>9684</v>
      </c>
      <c r="C9687" s="110" t="str">
        <f t="shared" si="151"/>
        <v/>
      </c>
    </row>
    <row r="9688" spans="1:3" x14ac:dyDescent="0.25">
      <c r="A9688">
        <v>9685</v>
      </c>
      <c r="C9688" s="110" t="str">
        <f t="shared" si="151"/>
        <v/>
      </c>
    </row>
    <row r="9689" spans="1:3" x14ac:dyDescent="0.25">
      <c r="A9689">
        <v>9686</v>
      </c>
      <c r="C9689" s="110" t="str">
        <f t="shared" si="151"/>
        <v/>
      </c>
    </row>
    <row r="9690" spans="1:3" x14ac:dyDescent="0.25">
      <c r="A9690">
        <v>9687</v>
      </c>
      <c r="C9690" s="110" t="str">
        <f t="shared" si="151"/>
        <v/>
      </c>
    </row>
    <row r="9691" spans="1:3" x14ac:dyDescent="0.25">
      <c r="A9691">
        <v>9688</v>
      </c>
      <c r="C9691" s="110" t="str">
        <f t="shared" si="151"/>
        <v/>
      </c>
    </row>
    <row r="9692" spans="1:3" x14ac:dyDescent="0.25">
      <c r="A9692">
        <v>9689</v>
      </c>
      <c r="C9692" s="110" t="str">
        <f t="shared" si="151"/>
        <v/>
      </c>
    </row>
    <row r="9693" spans="1:3" x14ac:dyDescent="0.25">
      <c r="A9693">
        <v>9690</v>
      </c>
      <c r="C9693" s="110" t="str">
        <f t="shared" si="151"/>
        <v/>
      </c>
    </row>
    <row r="9694" spans="1:3" x14ac:dyDescent="0.25">
      <c r="A9694">
        <v>9691</v>
      </c>
      <c r="C9694" s="110" t="str">
        <f t="shared" si="151"/>
        <v/>
      </c>
    </row>
    <row r="9695" spans="1:3" x14ac:dyDescent="0.25">
      <c r="A9695">
        <v>9692</v>
      </c>
      <c r="C9695" s="110" t="str">
        <f t="shared" si="151"/>
        <v/>
      </c>
    </row>
    <row r="9696" spans="1:3" x14ac:dyDescent="0.25">
      <c r="A9696">
        <v>9693</v>
      </c>
      <c r="C9696" s="110" t="str">
        <f t="shared" si="151"/>
        <v/>
      </c>
    </row>
    <row r="9697" spans="1:3" x14ac:dyDescent="0.25">
      <c r="A9697">
        <v>9694</v>
      </c>
      <c r="C9697" s="110" t="str">
        <f t="shared" si="151"/>
        <v/>
      </c>
    </row>
    <row r="9698" spans="1:3" x14ac:dyDescent="0.25">
      <c r="A9698">
        <v>9695</v>
      </c>
      <c r="C9698" s="110" t="str">
        <f t="shared" si="151"/>
        <v/>
      </c>
    </row>
    <row r="9699" spans="1:3" x14ac:dyDescent="0.25">
      <c r="A9699">
        <v>9696</v>
      </c>
      <c r="C9699" s="110" t="str">
        <f t="shared" si="151"/>
        <v/>
      </c>
    </row>
    <row r="9700" spans="1:3" x14ac:dyDescent="0.25">
      <c r="A9700">
        <v>9697</v>
      </c>
      <c r="C9700" s="110" t="str">
        <f t="shared" si="151"/>
        <v/>
      </c>
    </row>
    <row r="9701" spans="1:3" x14ac:dyDescent="0.25">
      <c r="A9701">
        <v>9698</v>
      </c>
      <c r="C9701" s="110" t="str">
        <f t="shared" si="151"/>
        <v/>
      </c>
    </row>
    <row r="9702" spans="1:3" x14ac:dyDescent="0.25">
      <c r="A9702">
        <v>9699</v>
      </c>
      <c r="C9702" s="110" t="str">
        <f t="shared" si="151"/>
        <v/>
      </c>
    </row>
    <row r="9703" spans="1:3" x14ac:dyDescent="0.25">
      <c r="A9703">
        <v>9700</v>
      </c>
      <c r="C9703" s="110" t="str">
        <f t="shared" si="151"/>
        <v/>
      </c>
    </row>
    <row r="9704" spans="1:3" x14ac:dyDescent="0.25">
      <c r="A9704">
        <v>9701</v>
      </c>
      <c r="C9704" s="110" t="str">
        <f t="shared" si="151"/>
        <v/>
      </c>
    </row>
    <row r="9705" spans="1:3" x14ac:dyDescent="0.25">
      <c r="A9705">
        <v>9702</v>
      </c>
      <c r="C9705" s="110" t="str">
        <f t="shared" si="151"/>
        <v/>
      </c>
    </row>
    <row r="9706" spans="1:3" x14ac:dyDescent="0.25">
      <c r="A9706">
        <v>9703</v>
      </c>
      <c r="C9706" s="110" t="str">
        <f t="shared" si="151"/>
        <v/>
      </c>
    </row>
    <row r="9707" spans="1:3" x14ac:dyDescent="0.25">
      <c r="A9707">
        <v>9704</v>
      </c>
      <c r="C9707" s="110" t="str">
        <f t="shared" si="151"/>
        <v/>
      </c>
    </row>
    <row r="9708" spans="1:3" x14ac:dyDescent="0.25">
      <c r="A9708">
        <v>9705</v>
      </c>
      <c r="C9708" s="110" t="str">
        <f t="shared" si="151"/>
        <v/>
      </c>
    </row>
    <row r="9709" spans="1:3" x14ac:dyDescent="0.25">
      <c r="A9709">
        <v>9706</v>
      </c>
      <c r="C9709" s="110" t="str">
        <f t="shared" si="151"/>
        <v/>
      </c>
    </row>
    <row r="9710" spans="1:3" x14ac:dyDescent="0.25">
      <c r="A9710">
        <v>9707</v>
      </c>
      <c r="C9710" s="110" t="str">
        <f t="shared" si="151"/>
        <v/>
      </c>
    </row>
    <row r="9711" spans="1:3" x14ac:dyDescent="0.25">
      <c r="A9711">
        <v>9708</v>
      </c>
      <c r="C9711" s="110" t="str">
        <f t="shared" si="151"/>
        <v/>
      </c>
    </row>
    <row r="9712" spans="1:3" x14ac:dyDescent="0.25">
      <c r="A9712">
        <v>9709</v>
      </c>
      <c r="C9712" s="110" t="str">
        <f t="shared" si="151"/>
        <v/>
      </c>
    </row>
    <row r="9713" spans="1:3" x14ac:dyDescent="0.25">
      <c r="A9713">
        <v>9710</v>
      </c>
      <c r="C9713" s="110" t="str">
        <f t="shared" si="151"/>
        <v/>
      </c>
    </row>
    <row r="9714" spans="1:3" x14ac:dyDescent="0.25">
      <c r="A9714">
        <v>9711</v>
      </c>
      <c r="C9714" s="110" t="str">
        <f t="shared" si="151"/>
        <v/>
      </c>
    </row>
    <row r="9715" spans="1:3" x14ac:dyDescent="0.25">
      <c r="A9715">
        <v>9712</v>
      </c>
      <c r="C9715" s="110" t="str">
        <f t="shared" si="151"/>
        <v/>
      </c>
    </row>
    <row r="9716" spans="1:3" x14ac:dyDescent="0.25">
      <c r="A9716">
        <v>9713</v>
      </c>
      <c r="C9716" s="110" t="str">
        <f t="shared" si="151"/>
        <v/>
      </c>
    </row>
    <row r="9717" spans="1:3" x14ac:dyDescent="0.25">
      <c r="A9717">
        <v>9714</v>
      </c>
      <c r="C9717" s="110" t="str">
        <f t="shared" si="151"/>
        <v/>
      </c>
    </row>
    <row r="9718" spans="1:3" x14ac:dyDescent="0.25">
      <c r="A9718">
        <v>9715</v>
      </c>
      <c r="C9718" s="110" t="str">
        <f t="shared" si="151"/>
        <v/>
      </c>
    </row>
    <row r="9719" spans="1:3" x14ac:dyDescent="0.25">
      <c r="A9719">
        <v>9716</v>
      </c>
      <c r="C9719" s="110" t="str">
        <f t="shared" si="151"/>
        <v/>
      </c>
    </row>
    <row r="9720" spans="1:3" x14ac:dyDescent="0.25">
      <c r="A9720">
        <v>9717</v>
      </c>
      <c r="C9720" s="110" t="str">
        <f t="shared" si="151"/>
        <v/>
      </c>
    </row>
    <row r="9721" spans="1:3" x14ac:dyDescent="0.25">
      <c r="A9721">
        <v>9718</v>
      </c>
      <c r="C9721" s="110" t="str">
        <f t="shared" si="151"/>
        <v/>
      </c>
    </row>
    <row r="9722" spans="1:3" x14ac:dyDescent="0.25">
      <c r="A9722">
        <v>9719</v>
      </c>
      <c r="C9722" s="110" t="str">
        <f t="shared" si="151"/>
        <v/>
      </c>
    </row>
    <row r="9723" spans="1:3" x14ac:dyDescent="0.25">
      <c r="A9723">
        <v>9720</v>
      </c>
      <c r="C9723" s="110" t="str">
        <f t="shared" si="151"/>
        <v/>
      </c>
    </row>
    <row r="9724" spans="1:3" x14ac:dyDescent="0.25">
      <c r="A9724">
        <v>9721</v>
      </c>
      <c r="C9724" s="110" t="str">
        <f t="shared" si="151"/>
        <v/>
      </c>
    </row>
    <row r="9725" spans="1:3" x14ac:dyDescent="0.25">
      <c r="A9725">
        <v>9722</v>
      </c>
      <c r="C9725" s="110" t="str">
        <f t="shared" si="151"/>
        <v/>
      </c>
    </row>
    <row r="9726" spans="1:3" x14ac:dyDescent="0.25">
      <c r="A9726">
        <v>9723</v>
      </c>
      <c r="C9726" s="110" t="str">
        <f t="shared" si="151"/>
        <v/>
      </c>
    </row>
    <row r="9727" spans="1:3" x14ac:dyDescent="0.25">
      <c r="A9727">
        <v>9724</v>
      </c>
      <c r="C9727" s="110" t="str">
        <f t="shared" si="151"/>
        <v/>
      </c>
    </row>
    <row r="9728" spans="1:3" x14ac:dyDescent="0.25">
      <c r="A9728">
        <v>9725</v>
      </c>
      <c r="C9728" s="110" t="str">
        <f t="shared" si="151"/>
        <v/>
      </c>
    </row>
    <row r="9729" spans="1:3" x14ac:dyDescent="0.25">
      <c r="A9729">
        <v>9726</v>
      </c>
      <c r="C9729" s="110" t="str">
        <f t="shared" si="151"/>
        <v/>
      </c>
    </row>
    <row r="9730" spans="1:3" x14ac:dyDescent="0.25">
      <c r="A9730">
        <v>9727</v>
      </c>
      <c r="C9730" s="110" t="str">
        <f t="shared" si="151"/>
        <v/>
      </c>
    </row>
    <row r="9731" spans="1:3" x14ac:dyDescent="0.25">
      <c r="A9731">
        <v>9728</v>
      </c>
      <c r="C9731" s="110" t="str">
        <f t="shared" si="151"/>
        <v/>
      </c>
    </row>
    <row r="9732" spans="1:3" x14ac:dyDescent="0.25">
      <c r="A9732">
        <v>9729</v>
      </c>
      <c r="C9732" s="110" t="str">
        <f t="shared" ref="C9732:C9795" si="152">IF(B9732="","",B9732+15)</f>
        <v/>
      </c>
    </row>
    <row r="9733" spans="1:3" x14ac:dyDescent="0.25">
      <c r="A9733">
        <v>9730</v>
      </c>
      <c r="C9733" s="110" t="str">
        <f t="shared" si="152"/>
        <v/>
      </c>
    </row>
    <row r="9734" spans="1:3" x14ac:dyDescent="0.25">
      <c r="A9734">
        <v>9731</v>
      </c>
      <c r="C9734" s="110" t="str">
        <f t="shared" si="152"/>
        <v/>
      </c>
    </row>
    <row r="9735" spans="1:3" x14ac:dyDescent="0.25">
      <c r="A9735">
        <v>9732</v>
      </c>
      <c r="C9735" s="110" t="str">
        <f t="shared" si="152"/>
        <v/>
      </c>
    </row>
    <row r="9736" spans="1:3" x14ac:dyDescent="0.25">
      <c r="A9736">
        <v>9733</v>
      </c>
      <c r="C9736" s="110" t="str">
        <f t="shared" si="152"/>
        <v/>
      </c>
    </row>
    <row r="9737" spans="1:3" x14ac:dyDescent="0.25">
      <c r="A9737">
        <v>9734</v>
      </c>
      <c r="C9737" s="110" t="str">
        <f t="shared" si="152"/>
        <v/>
      </c>
    </row>
    <row r="9738" spans="1:3" x14ac:dyDescent="0.25">
      <c r="A9738">
        <v>9735</v>
      </c>
      <c r="C9738" s="110" t="str">
        <f t="shared" si="152"/>
        <v/>
      </c>
    </row>
    <row r="9739" spans="1:3" x14ac:dyDescent="0.25">
      <c r="A9739">
        <v>9736</v>
      </c>
      <c r="C9739" s="110" t="str">
        <f t="shared" si="152"/>
        <v/>
      </c>
    </row>
    <row r="9740" spans="1:3" x14ac:dyDescent="0.25">
      <c r="A9740">
        <v>9737</v>
      </c>
      <c r="C9740" s="110" t="str">
        <f t="shared" si="152"/>
        <v/>
      </c>
    </row>
    <row r="9741" spans="1:3" x14ac:dyDescent="0.25">
      <c r="A9741">
        <v>9738</v>
      </c>
      <c r="C9741" s="110" t="str">
        <f t="shared" si="152"/>
        <v/>
      </c>
    </row>
    <row r="9742" spans="1:3" x14ac:dyDescent="0.25">
      <c r="A9742">
        <v>9739</v>
      </c>
      <c r="C9742" s="110" t="str">
        <f t="shared" si="152"/>
        <v/>
      </c>
    </row>
    <row r="9743" spans="1:3" x14ac:dyDescent="0.25">
      <c r="A9743">
        <v>9740</v>
      </c>
      <c r="C9743" s="110" t="str">
        <f t="shared" si="152"/>
        <v/>
      </c>
    </row>
    <row r="9744" spans="1:3" x14ac:dyDescent="0.25">
      <c r="A9744">
        <v>9741</v>
      </c>
      <c r="C9744" s="110" t="str">
        <f t="shared" si="152"/>
        <v/>
      </c>
    </row>
    <row r="9745" spans="1:3" x14ac:dyDescent="0.25">
      <c r="A9745">
        <v>9742</v>
      </c>
      <c r="C9745" s="110" t="str">
        <f t="shared" si="152"/>
        <v/>
      </c>
    </row>
    <row r="9746" spans="1:3" x14ac:dyDescent="0.25">
      <c r="A9746">
        <v>9743</v>
      </c>
      <c r="C9746" s="110" t="str">
        <f t="shared" si="152"/>
        <v/>
      </c>
    </row>
    <row r="9747" spans="1:3" x14ac:dyDescent="0.25">
      <c r="A9747">
        <v>9744</v>
      </c>
      <c r="C9747" s="110" t="str">
        <f t="shared" si="152"/>
        <v/>
      </c>
    </row>
    <row r="9748" spans="1:3" x14ac:dyDescent="0.25">
      <c r="A9748">
        <v>9745</v>
      </c>
      <c r="C9748" s="110" t="str">
        <f t="shared" si="152"/>
        <v/>
      </c>
    </row>
    <row r="9749" spans="1:3" x14ac:dyDescent="0.25">
      <c r="A9749">
        <v>9746</v>
      </c>
      <c r="C9749" s="110" t="str">
        <f t="shared" si="152"/>
        <v/>
      </c>
    </row>
    <row r="9750" spans="1:3" x14ac:dyDescent="0.25">
      <c r="A9750">
        <v>9747</v>
      </c>
      <c r="C9750" s="110" t="str">
        <f t="shared" si="152"/>
        <v/>
      </c>
    </row>
    <row r="9751" spans="1:3" x14ac:dyDescent="0.25">
      <c r="A9751">
        <v>9748</v>
      </c>
      <c r="C9751" s="110" t="str">
        <f t="shared" si="152"/>
        <v/>
      </c>
    </row>
    <row r="9752" spans="1:3" x14ac:dyDescent="0.25">
      <c r="A9752">
        <v>9749</v>
      </c>
      <c r="C9752" s="110" t="str">
        <f t="shared" si="152"/>
        <v/>
      </c>
    </row>
    <row r="9753" spans="1:3" x14ac:dyDescent="0.25">
      <c r="A9753">
        <v>9750</v>
      </c>
      <c r="C9753" s="110" t="str">
        <f t="shared" si="152"/>
        <v/>
      </c>
    </row>
    <row r="9754" spans="1:3" x14ac:dyDescent="0.25">
      <c r="A9754">
        <v>9751</v>
      </c>
      <c r="C9754" s="110" t="str">
        <f t="shared" si="152"/>
        <v/>
      </c>
    </row>
    <row r="9755" spans="1:3" x14ac:dyDescent="0.25">
      <c r="A9755">
        <v>9752</v>
      </c>
      <c r="C9755" s="110" t="str">
        <f t="shared" si="152"/>
        <v/>
      </c>
    </row>
    <row r="9756" spans="1:3" x14ac:dyDescent="0.25">
      <c r="A9756">
        <v>9753</v>
      </c>
      <c r="C9756" s="110" t="str">
        <f t="shared" si="152"/>
        <v/>
      </c>
    </row>
    <row r="9757" spans="1:3" x14ac:dyDescent="0.25">
      <c r="A9757">
        <v>9754</v>
      </c>
      <c r="C9757" s="110" t="str">
        <f t="shared" si="152"/>
        <v/>
      </c>
    </row>
    <row r="9758" spans="1:3" x14ac:dyDescent="0.25">
      <c r="A9758">
        <v>9755</v>
      </c>
      <c r="C9758" s="110" t="str">
        <f t="shared" si="152"/>
        <v/>
      </c>
    </row>
    <row r="9759" spans="1:3" x14ac:dyDescent="0.25">
      <c r="A9759">
        <v>9756</v>
      </c>
      <c r="C9759" s="110" t="str">
        <f t="shared" si="152"/>
        <v/>
      </c>
    </row>
    <row r="9760" spans="1:3" x14ac:dyDescent="0.25">
      <c r="A9760">
        <v>9757</v>
      </c>
      <c r="C9760" s="110" t="str">
        <f t="shared" si="152"/>
        <v/>
      </c>
    </row>
    <row r="9761" spans="1:3" x14ac:dyDescent="0.25">
      <c r="A9761">
        <v>9758</v>
      </c>
      <c r="C9761" s="110" t="str">
        <f t="shared" si="152"/>
        <v/>
      </c>
    </row>
    <row r="9762" spans="1:3" x14ac:dyDescent="0.25">
      <c r="A9762">
        <v>9759</v>
      </c>
      <c r="C9762" s="110" t="str">
        <f t="shared" si="152"/>
        <v/>
      </c>
    </row>
    <row r="9763" spans="1:3" x14ac:dyDescent="0.25">
      <c r="A9763">
        <v>9760</v>
      </c>
      <c r="C9763" s="110" t="str">
        <f t="shared" si="152"/>
        <v/>
      </c>
    </row>
    <row r="9764" spans="1:3" x14ac:dyDescent="0.25">
      <c r="A9764">
        <v>9761</v>
      </c>
      <c r="C9764" s="110" t="str">
        <f t="shared" si="152"/>
        <v/>
      </c>
    </row>
    <row r="9765" spans="1:3" x14ac:dyDescent="0.25">
      <c r="A9765">
        <v>9762</v>
      </c>
      <c r="C9765" s="110" t="str">
        <f t="shared" si="152"/>
        <v/>
      </c>
    </row>
    <row r="9766" spans="1:3" x14ac:dyDescent="0.25">
      <c r="A9766">
        <v>9763</v>
      </c>
      <c r="C9766" s="110" t="str">
        <f t="shared" si="152"/>
        <v/>
      </c>
    </row>
    <row r="9767" spans="1:3" x14ac:dyDescent="0.25">
      <c r="A9767">
        <v>9764</v>
      </c>
      <c r="C9767" s="110" t="str">
        <f t="shared" si="152"/>
        <v/>
      </c>
    </row>
    <row r="9768" spans="1:3" x14ac:dyDescent="0.25">
      <c r="A9768">
        <v>9765</v>
      </c>
      <c r="C9768" s="110" t="str">
        <f t="shared" si="152"/>
        <v/>
      </c>
    </row>
    <row r="9769" spans="1:3" x14ac:dyDescent="0.25">
      <c r="A9769">
        <v>9766</v>
      </c>
      <c r="C9769" s="110" t="str">
        <f t="shared" si="152"/>
        <v/>
      </c>
    </row>
    <row r="9770" spans="1:3" x14ac:dyDescent="0.25">
      <c r="A9770">
        <v>9767</v>
      </c>
      <c r="C9770" s="110" t="str">
        <f t="shared" si="152"/>
        <v/>
      </c>
    </row>
    <row r="9771" spans="1:3" x14ac:dyDescent="0.25">
      <c r="A9771">
        <v>9768</v>
      </c>
      <c r="C9771" s="110" t="str">
        <f t="shared" si="152"/>
        <v/>
      </c>
    </row>
    <row r="9772" spans="1:3" x14ac:dyDescent="0.25">
      <c r="A9772">
        <v>9769</v>
      </c>
      <c r="C9772" s="110" t="str">
        <f t="shared" si="152"/>
        <v/>
      </c>
    </row>
    <row r="9773" spans="1:3" x14ac:dyDescent="0.25">
      <c r="A9773">
        <v>9770</v>
      </c>
      <c r="C9773" s="110" t="str">
        <f t="shared" si="152"/>
        <v/>
      </c>
    </row>
    <row r="9774" spans="1:3" x14ac:dyDescent="0.25">
      <c r="A9774">
        <v>9771</v>
      </c>
      <c r="C9774" s="110" t="str">
        <f t="shared" si="152"/>
        <v/>
      </c>
    </row>
    <row r="9775" spans="1:3" x14ac:dyDescent="0.25">
      <c r="A9775">
        <v>9772</v>
      </c>
      <c r="C9775" s="110" t="str">
        <f t="shared" si="152"/>
        <v/>
      </c>
    </row>
    <row r="9776" spans="1:3" x14ac:dyDescent="0.25">
      <c r="A9776">
        <v>9773</v>
      </c>
      <c r="C9776" s="110" t="str">
        <f t="shared" si="152"/>
        <v/>
      </c>
    </row>
    <row r="9777" spans="1:3" x14ac:dyDescent="0.25">
      <c r="A9777">
        <v>9774</v>
      </c>
      <c r="C9777" s="110" t="str">
        <f t="shared" si="152"/>
        <v/>
      </c>
    </row>
    <row r="9778" spans="1:3" x14ac:dyDescent="0.25">
      <c r="A9778">
        <v>9775</v>
      </c>
      <c r="C9778" s="110" t="str">
        <f t="shared" si="152"/>
        <v/>
      </c>
    </row>
    <row r="9779" spans="1:3" x14ac:dyDescent="0.25">
      <c r="A9779">
        <v>9776</v>
      </c>
      <c r="C9779" s="110" t="str">
        <f t="shared" si="152"/>
        <v/>
      </c>
    </row>
    <row r="9780" spans="1:3" x14ac:dyDescent="0.25">
      <c r="A9780">
        <v>9777</v>
      </c>
      <c r="C9780" s="110" t="str">
        <f t="shared" si="152"/>
        <v/>
      </c>
    </row>
    <row r="9781" spans="1:3" x14ac:dyDescent="0.25">
      <c r="A9781">
        <v>9778</v>
      </c>
      <c r="C9781" s="110" t="str">
        <f t="shared" si="152"/>
        <v/>
      </c>
    </row>
    <row r="9782" spans="1:3" x14ac:dyDescent="0.25">
      <c r="A9782">
        <v>9779</v>
      </c>
      <c r="C9782" s="110" t="str">
        <f t="shared" si="152"/>
        <v/>
      </c>
    </row>
    <row r="9783" spans="1:3" x14ac:dyDescent="0.25">
      <c r="A9783">
        <v>9780</v>
      </c>
      <c r="C9783" s="110" t="str">
        <f t="shared" si="152"/>
        <v/>
      </c>
    </row>
    <row r="9784" spans="1:3" x14ac:dyDescent="0.25">
      <c r="A9784">
        <v>9781</v>
      </c>
      <c r="C9784" s="110" t="str">
        <f t="shared" si="152"/>
        <v/>
      </c>
    </row>
    <row r="9785" spans="1:3" x14ac:dyDescent="0.25">
      <c r="A9785">
        <v>9782</v>
      </c>
      <c r="C9785" s="110" t="str">
        <f t="shared" si="152"/>
        <v/>
      </c>
    </row>
    <row r="9786" spans="1:3" x14ac:dyDescent="0.25">
      <c r="A9786">
        <v>9783</v>
      </c>
      <c r="C9786" s="110" t="str">
        <f t="shared" si="152"/>
        <v/>
      </c>
    </row>
    <row r="9787" spans="1:3" x14ac:dyDescent="0.25">
      <c r="A9787">
        <v>9784</v>
      </c>
      <c r="C9787" s="110" t="str">
        <f t="shared" si="152"/>
        <v/>
      </c>
    </row>
    <row r="9788" spans="1:3" x14ac:dyDescent="0.25">
      <c r="A9788">
        <v>9785</v>
      </c>
      <c r="C9788" s="110" t="str">
        <f t="shared" si="152"/>
        <v/>
      </c>
    </row>
    <row r="9789" spans="1:3" x14ac:dyDescent="0.25">
      <c r="A9789">
        <v>9786</v>
      </c>
      <c r="C9789" s="110" t="str">
        <f t="shared" si="152"/>
        <v/>
      </c>
    </row>
    <row r="9790" spans="1:3" x14ac:dyDescent="0.25">
      <c r="A9790">
        <v>9787</v>
      </c>
      <c r="C9790" s="110" t="str">
        <f t="shared" si="152"/>
        <v/>
      </c>
    </row>
    <row r="9791" spans="1:3" x14ac:dyDescent="0.25">
      <c r="A9791">
        <v>9788</v>
      </c>
      <c r="C9791" s="110" t="str">
        <f t="shared" si="152"/>
        <v/>
      </c>
    </row>
    <row r="9792" spans="1:3" x14ac:dyDescent="0.25">
      <c r="A9792">
        <v>9789</v>
      </c>
      <c r="C9792" s="110" t="str">
        <f t="shared" si="152"/>
        <v/>
      </c>
    </row>
    <row r="9793" spans="1:3" x14ac:dyDescent="0.25">
      <c r="A9793">
        <v>9790</v>
      </c>
      <c r="C9793" s="110" t="str">
        <f t="shared" si="152"/>
        <v/>
      </c>
    </row>
    <row r="9794" spans="1:3" x14ac:dyDescent="0.25">
      <c r="A9794">
        <v>9791</v>
      </c>
      <c r="C9794" s="110" t="str">
        <f t="shared" si="152"/>
        <v/>
      </c>
    </row>
    <row r="9795" spans="1:3" x14ac:dyDescent="0.25">
      <c r="A9795">
        <v>9792</v>
      </c>
      <c r="C9795" s="110" t="str">
        <f t="shared" si="152"/>
        <v/>
      </c>
    </row>
    <row r="9796" spans="1:3" x14ac:dyDescent="0.25">
      <c r="A9796">
        <v>9793</v>
      </c>
      <c r="C9796" s="110" t="str">
        <f t="shared" ref="C9796:C9859" si="153">IF(B9796="","",B9796+15)</f>
        <v/>
      </c>
    </row>
    <row r="9797" spans="1:3" x14ac:dyDescent="0.25">
      <c r="A9797">
        <v>9794</v>
      </c>
      <c r="C9797" s="110" t="str">
        <f t="shared" si="153"/>
        <v/>
      </c>
    </row>
    <row r="9798" spans="1:3" x14ac:dyDescent="0.25">
      <c r="A9798">
        <v>9795</v>
      </c>
      <c r="C9798" s="110" t="str">
        <f t="shared" si="153"/>
        <v/>
      </c>
    </row>
    <row r="9799" spans="1:3" x14ac:dyDescent="0.25">
      <c r="A9799">
        <v>9796</v>
      </c>
      <c r="C9799" s="110" t="str">
        <f t="shared" si="153"/>
        <v/>
      </c>
    </row>
    <row r="9800" spans="1:3" x14ac:dyDescent="0.25">
      <c r="A9800">
        <v>9797</v>
      </c>
      <c r="C9800" s="110" t="str">
        <f t="shared" si="153"/>
        <v/>
      </c>
    </row>
    <row r="9801" spans="1:3" x14ac:dyDescent="0.25">
      <c r="A9801">
        <v>9798</v>
      </c>
      <c r="C9801" s="110" t="str">
        <f t="shared" si="153"/>
        <v/>
      </c>
    </row>
    <row r="9802" spans="1:3" x14ac:dyDescent="0.25">
      <c r="A9802">
        <v>9799</v>
      </c>
      <c r="C9802" s="110" t="str">
        <f t="shared" si="153"/>
        <v/>
      </c>
    </row>
    <row r="9803" spans="1:3" x14ac:dyDescent="0.25">
      <c r="A9803">
        <v>9800</v>
      </c>
      <c r="C9803" s="110" t="str">
        <f t="shared" si="153"/>
        <v/>
      </c>
    </row>
    <row r="9804" spans="1:3" x14ac:dyDescent="0.25">
      <c r="A9804">
        <v>9801</v>
      </c>
      <c r="C9804" s="110" t="str">
        <f t="shared" si="153"/>
        <v/>
      </c>
    </row>
    <row r="9805" spans="1:3" x14ac:dyDescent="0.25">
      <c r="A9805">
        <v>9802</v>
      </c>
      <c r="C9805" s="110" t="str">
        <f t="shared" si="153"/>
        <v/>
      </c>
    </row>
    <row r="9806" spans="1:3" x14ac:dyDescent="0.25">
      <c r="A9806">
        <v>9803</v>
      </c>
      <c r="C9806" s="110" t="str">
        <f t="shared" si="153"/>
        <v/>
      </c>
    </row>
    <row r="9807" spans="1:3" x14ac:dyDescent="0.25">
      <c r="A9807">
        <v>9804</v>
      </c>
      <c r="C9807" s="110" t="str">
        <f t="shared" si="153"/>
        <v/>
      </c>
    </row>
    <row r="9808" spans="1:3" x14ac:dyDescent="0.25">
      <c r="A9808">
        <v>9805</v>
      </c>
      <c r="C9808" s="110" t="str">
        <f t="shared" si="153"/>
        <v/>
      </c>
    </row>
    <row r="9809" spans="1:3" x14ac:dyDescent="0.25">
      <c r="A9809">
        <v>9806</v>
      </c>
      <c r="C9809" s="110" t="str">
        <f t="shared" si="153"/>
        <v/>
      </c>
    </row>
    <row r="9810" spans="1:3" x14ac:dyDescent="0.25">
      <c r="A9810">
        <v>9807</v>
      </c>
      <c r="C9810" s="110" t="str">
        <f t="shared" si="153"/>
        <v/>
      </c>
    </row>
    <row r="9811" spans="1:3" x14ac:dyDescent="0.25">
      <c r="A9811">
        <v>9808</v>
      </c>
      <c r="C9811" s="110" t="str">
        <f t="shared" si="153"/>
        <v/>
      </c>
    </row>
    <row r="9812" spans="1:3" x14ac:dyDescent="0.25">
      <c r="A9812">
        <v>9809</v>
      </c>
      <c r="C9812" s="110" t="str">
        <f t="shared" si="153"/>
        <v/>
      </c>
    </row>
    <row r="9813" spans="1:3" x14ac:dyDescent="0.25">
      <c r="A9813">
        <v>9810</v>
      </c>
      <c r="C9813" s="110" t="str">
        <f t="shared" si="153"/>
        <v/>
      </c>
    </row>
    <row r="9814" spans="1:3" x14ac:dyDescent="0.25">
      <c r="A9814">
        <v>9811</v>
      </c>
      <c r="C9814" s="110" t="str">
        <f t="shared" si="153"/>
        <v/>
      </c>
    </row>
    <row r="9815" spans="1:3" x14ac:dyDescent="0.25">
      <c r="A9815">
        <v>9812</v>
      </c>
      <c r="C9815" s="110" t="str">
        <f t="shared" si="153"/>
        <v/>
      </c>
    </row>
    <row r="9816" spans="1:3" x14ac:dyDescent="0.25">
      <c r="A9816">
        <v>9813</v>
      </c>
      <c r="C9816" s="110" t="str">
        <f t="shared" si="153"/>
        <v/>
      </c>
    </row>
    <row r="9817" spans="1:3" x14ac:dyDescent="0.25">
      <c r="A9817">
        <v>9814</v>
      </c>
      <c r="C9817" s="110" t="str">
        <f t="shared" si="153"/>
        <v/>
      </c>
    </row>
    <row r="9818" spans="1:3" x14ac:dyDescent="0.25">
      <c r="A9818">
        <v>9815</v>
      </c>
      <c r="C9818" s="110" t="str">
        <f t="shared" si="153"/>
        <v/>
      </c>
    </row>
    <row r="9819" spans="1:3" x14ac:dyDescent="0.25">
      <c r="A9819">
        <v>9816</v>
      </c>
      <c r="C9819" s="110" t="str">
        <f t="shared" si="153"/>
        <v/>
      </c>
    </row>
    <row r="9820" spans="1:3" x14ac:dyDescent="0.25">
      <c r="A9820">
        <v>9817</v>
      </c>
      <c r="C9820" s="110" t="str">
        <f t="shared" si="153"/>
        <v/>
      </c>
    </row>
    <row r="9821" spans="1:3" x14ac:dyDescent="0.25">
      <c r="A9821">
        <v>9818</v>
      </c>
      <c r="C9821" s="110" t="str">
        <f t="shared" si="153"/>
        <v/>
      </c>
    </row>
    <row r="9822" spans="1:3" x14ac:dyDescent="0.25">
      <c r="A9822">
        <v>9819</v>
      </c>
      <c r="C9822" s="110" t="str">
        <f t="shared" si="153"/>
        <v/>
      </c>
    </row>
    <row r="9823" spans="1:3" x14ac:dyDescent="0.25">
      <c r="A9823">
        <v>9820</v>
      </c>
      <c r="C9823" s="110" t="str">
        <f t="shared" si="153"/>
        <v/>
      </c>
    </row>
    <row r="9824" spans="1:3" x14ac:dyDescent="0.25">
      <c r="A9824">
        <v>9821</v>
      </c>
      <c r="C9824" s="110" t="str">
        <f t="shared" si="153"/>
        <v/>
      </c>
    </row>
    <row r="9825" spans="1:3" x14ac:dyDescent="0.25">
      <c r="A9825">
        <v>9822</v>
      </c>
      <c r="C9825" s="110" t="str">
        <f t="shared" si="153"/>
        <v/>
      </c>
    </row>
    <row r="9826" spans="1:3" x14ac:dyDescent="0.25">
      <c r="A9826">
        <v>9823</v>
      </c>
      <c r="C9826" s="110" t="str">
        <f t="shared" si="153"/>
        <v/>
      </c>
    </row>
    <row r="9827" spans="1:3" x14ac:dyDescent="0.25">
      <c r="A9827">
        <v>9824</v>
      </c>
      <c r="C9827" s="110" t="str">
        <f t="shared" si="153"/>
        <v/>
      </c>
    </row>
    <row r="9828" spans="1:3" x14ac:dyDescent="0.25">
      <c r="A9828">
        <v>9825</v>
      </c>
      <c r="C9828" s="110" t="str">
        <f t="shared" si="153"/>
        <v/>
      </c>
    </row>
    <row r="9829" spans="1:3" x14ac:dyDescent="0.25">
      <c r="A9829">
        <v>9826</v>
      </c>
      <c r="C9829" s="110" t="str">
        <f t="shared" si="153"/>
        <v/>
      </c>
    </row>
    <row r="9830" spans="1:3" x14ac:dyDescent="0.25">
      <c r="A9830">
        <v>9827</v>
      </c>
      <c r="C9830" s="110" t="str">
        <f t="shared" si="153"/>
        <v/>
      </c>
    </row>
    <row r="9831" spans="1:3" x14ac:dyDescent="0.25">
      <c r="A9831">
        <v>9828</v>
      </c>
      <c r="C9831" s="110" t="str">
        <f t="shared" si="153"/>
        <v/>
      </c>
    </row>
    <row r="9832" spans="1:3" x14ac:dyDescent="0.25">
      <c r="A9832">
        <v>9829</v>
      </c>
      <c r="C9832" s="110" t="str">
        <f t="shared" si="153"/>
        <v/>
      </c>
    </row>
    <row r="9833" spans="1:3" x14ac:dyDescent="0.25">
      <c r="A9833">
        <v>9830</v>
      </c>
      <c r="C9833" s="110" t="str">
        <f t="shared" si="153"/>
        <v/>
      </c>
    </row>
    <row r="9834" spans="1:3" x14ac:dyDescent="0.25">
      <c r="A9834">
        <v>9831</v>
      </c>
      <c r="C9834" s="110" t="str">
        <f t="shared" si="153"/>
        <v/>
      </c>
    </row>
    <row r="9835" spans="1:3" x14ac:dyDescent="0.25">
      <c r="A9835">
        <v>9832</v>
      </c>
      <c r="C9835" s="110" t="str">
        <f t="shared" si="153"/>
        <v/>
      </c>
    </row>
    <row r="9836" spans="1:3" x14ac:dyDescent="0.25">
      <c r="A9836">
        <v>9833</v>
      </c>
      <c r="C9836" s="110" t="str">
        <f t="shared" si="153"/>
        <v/>
      </c>
    </row>
    <row r="9837" spans="1:3" x14ac:dyDescent="0.25">
      <c r="A9837">
        <v>9834</v>
      </c>
      <c r="C9837" s="110" t="str">
        <f t="shared" si="153"/>
        <v/>
      </c>
    </row>
    <row r="9838" spans="1:3" x14ac:dyDescent="0.25">
      <c r="A9838">
        <v>9835</v>
      </c>
      <c r="C9838" s="110" t="str">
        <f t="shared" si="153"/>
        <v/>
      </c>
    </row>
    <row r="9839" spans="1:3" x14ac:dyDescent="0.25">
      <c r="A9839">
        <v>9836</v>
      </c>
      <c r="C9839" s="110" t="str">
        <f t="shared" si="153"/>
        <v/>
      </c>
    </row>
    <row r="9840" spans="1:3" x14ac:dyDescent="0.25">
      <c r="A9840">
        <v>9837</v>
      </c>
      <c r="C9840" s="110" t="str">
        <f t="shared" si="153"/>
        <v/>
      </c>
    </row>
    <row r="9841" spans="1:3" x14ac:dyDescent="0.25">
      <c r="A9841">
        <v>9838</v>
      </c>
      <c r="C9841" s="110" t="str">
        <f t="shared" si="153"/>
        <v/>
      </c>
    </row>
    <row r="9842" spans="1:3" x14ac:dyDescent="0.25">
      <c r="A9842">
        <v>9839</v>
      </c>
      <c r="C9842" s="110" t="str">
        <f t="shared" si="153"/>
        <v/>
      </c>
    </row>
    <row r="9843" spans="1:3" x14ac:dyDescent="0.25">
      <c r="A9843">
        <v>9840</v>
      </c>
      <c r="C9843" s="110" t="str">
        <f t="shared" si="153"/>
        <v/>
      </c>
    </row>
    <row r="9844" spans="1:3" x14ac:dyDescent="0.25">
      <c r="A9844">
        <v>9841</v>
      </c>
      <c r="C9844" s="110" t="str">
        <f t="shared" si="153"/>
        <v/>
      </c>
    </row>
    <row r="9845" spans="1:3" x14ac:dyDescent="0.25">
      <c r="A9845">
        <v>9842</v>
      </c>
      <c r="C9845" s="110" t="str">
        <f t="shared" si="153"/>
        <v/>
      </c>
    </row>
    <row r="9846" spans="1:3" x14ac:dyDescent="0.25">
      <c r="A9846">
        <v>9843</v>
      </c>
      <c r="C9846" s="110" t="str">
        <f t="shared" si="153"/>
        <v/>
      </c>
    </row>
    <row r="9847" spans="1:3" x14ac:dyDescent="0.25">
      <c r="A9847">
        <v>9844</v>
      </c>
      <c r="C9847" s="110" t="str">
        <f t="shared" si="153"/>
        <v/>
      </c>
    </row>
    <row r="9848" spans="1:3" x14ac:dyDescent="0.25">
      <c r="A9848">
        <v>9845</v>
      </c>
      <c r="C9848" s="110" t="str">
        <f t="shared" si="153"/>
        <v/>
      </c>
    </row>
    <row r="9849" spans="1:3" x14ac:dyDescent="0.25">
      <c r="A9849">
        <v>9846</v>
      </c>
      <c r="C9849" s="110" t="str">
        <f t="shared" si="153"/>
        <v/>
      </c>
    </row>
    <row r="9850" spans="1:3" x14ac:dyDescent="0.25">
      <c r="A9850">
        <v>9847</v>
      </c>
      <c r="C9850" s="110" t="str">
        <f t="shared" si="153"/>
        <v/>
      </c>
    </row>
    <row r="9851" spans="1:3" x14ac:dyDescent="0.25">
      <c r="A9851">
        <v>9848</v>
      </c>
      <c r="C9851" s="110" t="str">
        <f t="shared" si="153"/>
        <v/>
      </c>
    </row>
    <row r="9852" spans="1:3" x14ac:dyDescent="0.25">
      <c r="A9852">
        <v>9849</v>
      </c>
      <c r="C9852" s="110" t="str">
        <f t="shared" si="153"/>
        <v/>
      </c>
    </row>
    <row r="9853" spans="1:3" x14ac:dyDescent="0.25">
      <c r="A9853">
        <v>9850</v>
      </c>
      <c r="C9853" s="110" t="str">
        <f t="shared" si="153"/>
        <v/>
      </c>
    </row>
    <row r="9854" spans="1:3" x14ac:dyDescent="0.25">
      <c r="A9854">
        <v>9851</v>
      </c>
      <c r="C9854" s="110" t="str">
        <f t="shared" si="153"/>
        <v/>
      </c>
    </row>
    <row r="9855" spans="1:3" x14ac:dyDescent="0.25">
      <c r="A9855">
        <v>9852</v>
      </c>
      <c r="C9855" s="110" t="str">
        <f t="shared" si="153"/>
        <v/>
      </c>
    </row>
    <row r="9856" spans="1:3" x14ac:dyDescent="0.25">
      <c r="A9856">
        <v>9853</v>
      </c>
      <c r="C9856" s="110" t="str">
        <f t="shared" si="153"/>
        <v/>
      </c>
    </row>
    <row r="9857" spans="1:3" x14ac:dyDescent="0.25">
      <c r="A9857">
        <v>9854</v>
      </c>
      <c r="C9857" s="110" t="str">
        <f t="shared" si="153"/>
        <v/>
      </c>
    </row>
    <row r="9858" spans="1:3" x14ac:dyDescent="0.25">
      <c r="A9858">
        <v>9855</v>
      </c>
      <c r="C9858" s="110" t="str">
        <f t="shared" si="153"/>
        <v/>
      </c>
    </row>
    <row r="9859" spans="1:3" x14ac:dyDescent="0.25">
      <c r="A9859">
        <v>9856</v>
      </c>
      <c r="C9859" s="110" t="str">
        <f t="shared" si="153"/>
        <v/>
      </c>
    </row>
    <row r="9860" spans="1:3" x14ac:dyDescent="0.25">
      <c r="A9860">
        <v>9857</v>
      </c>
      <c r="C9860" s="110" t="str">
        <f t="shared" ref="C9860:C9923" si="154">IF(B9860="","",B9860+15)</f>
        <v/>
      </c>
    </row>
    <row r="9861" spans="1:3" x14ac:dyDescent="0.25">
      <c r="A9861">
        <v>9858</v>
      </c>
      <c r="C9861" s="110" t="str">
        <f t="shared" si="154"/>
        <v/>
      </c>
    </row>
    <row r="9862" spans="1:3" x14ac:dyDescent="0.25">
      <c r="A9862">
        <v>9859</v>
      </c>
      <c r="C9862" s="110" t="str">
        <f t="shared" si="154"/>
        <v/>
      </c>
    </row>
    <row r="9863" spans="1:3" x14ac:dyDescent="0.25">
      <c r="A9863">
        <v>9860</v>
      </c>
      <c r="C9863" s="110" t="str">
        <f t="shared" si="154"/>
        <v/>
      </c>
    </row>
    <row r="9864" spans="1:3" x14ac:dyDescent="0.25">
      <c r="A9864">
        <v>9861</v>
      </c>
      <c r="C9864" s="110" t="str">
        <f t="shared" si="154"/>
        <v/>
      </c>
    </row>
    <row r="9865" spans="1:3" x14ac:dyDescent="0.25">
      <c r="A9865">
        <v>9862</v>
      </c>
      <c r="C9865" s="110" t="str">
        <f t="shared" si="154"/>
        <v/>
      </c>
    </row>
    <row r="9866" spans="1:3" x14ac:dyDescent="0.25">
      <c r="A9866">
        <v>9863</v>
      </c>
      <c r="C9866" s="110" t="str">
        <f t="shared" si="154"/>
        <v/>
      </c>
    </row>
    <row r="9867" spans="1:3" x14ac:dyDescent="0.25">
      <c r="A9867">
        <v>9864</v>
      </c>
      <c r="C9867" s="110" t="str">
        <f t="shared" si="154"/>
        <v/>
      </c>
    </row>
    <row r="9868" spans="1:3" x14ac:dyDescent="0.25">
      <c r="A9868">
        <v>9865</v>
      </c>
      <c r="C9868" s="110" t="str">
        <f t="shared" si="154"/>
        <v/>
      </c>
    </row>
    <row r="9869" spans="1:3" x14ac:dyDescent="0.25">
      <c r="A9869">
        <v>9866</v>
      </c>
      <c r="C9869" s="110" t="str">
        <f t="shared" si="154"/>
        <v/>
      </c>
    </row>
    <row r="9870" spans="1:3" x14ac:dyDescent="0.25">
      <c r="A9870">
        <v>9867</v>
      </c>
      <c r="C9870" s="110" t="str">
        <f t="shared" si="154"/>
        <v/>
      </c>
    </row>
    <row r="9871" spans="1:3" x14ac:dyDescent="0.25">
      <c r="A9871">
        <v>9868</v>
      </c>
      <c r="C9871" s="110" t="str">
        <f t="shared" si="154"/>
        <v/>
      </c>
    </row>
    <row r="9872" spans="1:3" x14ac:dyDescent="0.25">
      <c r="A9872">
        <v>9869</v>
      </c>
      <c r="C9872" s="110" t="str">
        <f t="shared" si="154"/>
        <v/>
      </c>
    </row>
    <row r="9873" spans="1:3" x14ac:dyDescent="0.25">
      <c r="A9873">
        <v>9870</v>
      </c>
      <c r="C9873" s="110" t="str">
        <f t="shared" si="154"/>
        <v/>
      </c>
    </row>
    <row r="9874" spans="1:3" x14ac:dyDescent="0.25">
      <c r="A9874">
        <v>9871</v>
      </c>
      <c r="C9874" s="110" t="str">
        <f t="shared" si="154"/>
        <v/>
      </c>
    </row>
    <row r="9875" spans="1:3" x14ac:dyDescent="0.25">
      <c r="A9875">
        <v>9872</v>
      </c>
      <c r="C9875" s="110" t="str">
        <f t="shared" si="154"/>
        <v/>
      </c>
    </row>
    <row r="9876" spans="1:3" x14ac:dyDescent="0.25">
      <c r="A9876">
        <v>9873</v>
      </c>
      <c r="C9876" s="110" t="str">
        <f t="shared" si="154"/>
        <v/>
      </c>
    </row>
    <row r="9877" spans="1:3" x14ac:dyDescent="0.25">
      <c r="A9877">
        <v>9874</v>
      </c>
      <c r="C9877" s="110" t="str">
        <f t="shared" si="154"/>
        <v/>
      </c>
    </row>
    <row r="9878" spans="1:3" x14ac:dyDescent="0.25">
      <c r="A9878">
        <v>9875</v>
      </c>
      <c r="C9878" s="110" t="str">
        <f t="shared" si="154"/>
        <v/>
      </c>
    </row>
    <row r="9879" spans="1:3" x14ac:dyDescent="0.25">
      <c r="A9879">
        <v>9876</v>
      </c>
      <c r="C9879" s="110" t="str">
        <f t="shared" si="154"/>
        <v/>
      </c>
    </row>
    <row r="9880" spans="1:3" x14ac:dyDescent="0.25">
      <c r="A9880">
        <v>9877</v>
      </c>
      <c r="C9880" s="110" t="str">
        <f t="shared" si="154"/>
        <v/>
      </c>
    </row>
    <row r="9881" spans="1:3" x14ac:dyDescent="0.25">
      <c r="A9881">
        <v>9878</v>
      </c>
      <c r="C9881" s="110" t="str">
        <f t="shared" si="154"/>
        <v/>
      </c>
    </row>
    <row r="9882" spans="1:3" x14ac:dyDescent="0.25">
      <c r="A9882">
        <v>9879</v>
      </c>
      <c r="C9882" s="110" t="str">
        <f t="shared" si="154"/>
        <v/>
      </c>
    </row>
    <row r="9883" spans="1:3" x14ac:dyDescent="0.25">
      <c r="A9883">
        <v>9880</v>
      </c>
      <c r="C9883" s="110" t="str">
        <f t="shared" si="154"/>
        <v/>
      </c>
    </row>
    <row r="9884" spans="1:3" x14ac:dyDescent="0.25">
      <c r="A9884">
        <v>9881</v>
      </c>
      <c r="C9884" s="110" t="str">
        <f t="shared" si="154"/>
        <v/>
      </c>
    </row>
    <row r="9885" spans="1:3" x14ac:dyDescent="0.25">
      <c r="A9885">
        <v>9882</v>
      </c>
      <c r="C9885" s="110" t="str">
        <f t="shared" si="154"/>
        <v/>
      </c>
    </row>
    <row r="9886" spans="1:3" x14ac:dyDescent="0.25">
      <c r="A9886">
        <v>9883</v>
      </c>
      <c r="C9886" s="110" t="str">
        <f t="shared" si="154"/>
        <v/>
      </c>
    </row>
    <row r="9887" spans="1:3" x14ac:dyDescent="0.25">
      <c r="A9887">
        <v>9884</v>
      </c>
      <c r="C9887" s="110" t="str">
        <f t="shared" si="154"/>
        <v/>
      </c>
    </row>
    <row r="9888" spans="1:3" x14ac:dyDescent="0.25">
      <c r="A9888">
        <v>9885</v>
      </c>
      <c r="C9888" s="110" t="str">
        <f t="shared" si="154"/>
        <v/>
      </c>
    </row>
    <row r="9889" spans="1:3" x14ac:dyDescent="0.25">
      <c r="A9889">
        <v>9886</v>
      </c>
      <c r="C9889" s="110" t="str">
        <f t="shared" si="154"/>
        <v/>
      </c>
    </row>
    <row r="9890" spans="1:3" x14ac:dyDescent="0.25">
      <c r="A9890">
        <v>9887</v>
      </c>
      <c r="C9890" s="110" t="str">
        <f t="shared" si="154"/>
        <v/>
      </c>
    </row>
    <row r="9891" spans="1:3" x14ac:dyDescent="0.25">
      <c r="A9891">
        <v>9888</v>
      </c>
      <c r="C9891" s="110" t="str">
        <f t="shared" si="154"/>
        <v/>
      </c>
    </row>
    <row r="9892" spans="1:3" x14ac:dyDescent="0.25">
      <c r="A9892">
        <v>9889</v>
      </c>
      <c r="C9892" s="110" t="str">
        <f t="shared" si="154"/>
        <v/>
      </c>
    </row>
    <row r="9893" spans="1:3" x14ac:dyDescent="0.25">
      <c r="A9893">
        <v>9890</v>
      </c>
      <c r="C9893" s="110" t="str">
        <f t="shared" si="154"/>
        <v/>
      </c>
    </row>
    <row r="9894" spans="1:3" x14ac:dyDescent="0.25">
      <c r="A9894">
        <v>9891</v>
      </c>
      <c r="C9894" s="110" t="str">
        <f t="shared" si="154"/>
        <v/>
      </c>
    </row>
    <row r="9895" spans="1:3" x14ac:dyDescent="0.25">
      <c r="A9895">
        <v>9892</v>
      </c>
      <c r="C9895" s="110" t="str">
        <f t="shared" si="154"/>
        <v/>
      </c>
    </row>
    <row r="9896" spans="1:3" x14ac:dyDescent="0.25">
      <c r="A9896">
        <v>9893</v>
      </c>
      <c r="C9896" s="110" t="str">
        <f t="shared" si="154"/>
        <v/>
      </c>
    </row>
    <row r="9897" spans="1:3" x14ac:dyDescent="0.25">
      <c r="A9897">
        <v>9894</v>
      </c>
      <c r="C9897" s="110" t="str">
        <f t="shared" si="154"/>
        <v/>
      </c>
    </row>
    <row r="9898" spans="1:3" x14ac:dyDescent="0.25">
      <c r="A9898">
        <v>9895</v>
      </c>
      <c r="C9898" s="110" t="str">
        <f t="shared" si="154"/>
        <v/>
      </c>
    </row>
    <row r="9899" spans="1:3" x14ac:dyDescent="0.25">
      <c r="A9899">
        <v>9896</v>
      </c>
      <c r="C9899" s="110" t="str">
        <f t="shared" si="154"/>
        <v/>
      </c>
    </row>
    <row r="9900" spans="1:3" x14ac:dyDescent="0.25">
      <c r="A9900">
        <v>9897</v>
      </c>
      <c r="C9900" s="110" t="str">
        <f t="shared" si="154"/>
        <v/>
      </c>
    </row>
    <row r="9901" spans="1:3" x14ac:dyDescent="0.25">
      <c r="A9901">
        <v>9898</v>
      </c>
      <c r="C9901" s="110" t="str">
        <f t="shared" si="154"/>
        <v/>
      </c>
    </row>
    <row r="9902" spans="1:3" x14ac:dyDescent="0.25">
      <c r="A9902">
        <v>9899</v>
      </c>
      <c r="C9902" s="110" t="str">
        <f t="shared" si="154"/>
        <v/>
      </c>
    </row>
    <row r="9903" spans="1:3" x14ac:dyDescent="0.25">
      <c r="A9903">
        <v>9900</v>
      </c>
      <c r="C9903" s="110" t="str">
        <f t="shared" si="154"/>
        <v/>
      </c>
    </row>
    <row r="9904" spans="1:3" x14ac:dyDescent="0.25">
      <c r="A9904">
        <v>9901</v>
      </c>
      <c r="C9904" s="110" t="str">
        <f t="shared" si="154"/>
        <v/>
      </c>
    </row>
    <row r="9905" spans="1:3" x14ac:dyDescent="0.25">
      <c r="A9905">
        <v>9902</v>
      </c>
      <c r="C9905" s="110" t="str">
        <f t="shared" si="154"/>
        <v/>
      </c>
    </row>
    <row r="9906" spans="1:3" x14ac:dyDescent="0.25">
      <c r="A9906">
        <v>9903</v>
      </c>
      <c r="C9906" s="110" t="str">
        <f t="shared" si="154"/>
        <v/>
      </c>
    </row>
    <row r="9907" spans="1:3" x14ac:dyDescent="0.25">
      <c r="A9907">
        <v>9904</v>
      </c>
      <c r="C9907" s="110" t="str">
        <f t="shared" si="154"/>
        <v/>
      </c>
    </row>
    <row r="9908" spans="1:3" x14ac:dyDescent="0.25">
      <c r="A9908">
        <v>9905</v>
      </c>
      <c r="C9908" s="110" t="str">
        <f t="shared" si="154"/>
        <v/>
      </c>
    </row>
    <row r="9909" spans="1:3" x14ac:dyDescent="0.25">
      <c r="A9909">
        <v>9906</v>
      </c>
      <c r="C9909" s="110" t="str">
        <f t="shared" si="154"/>
        <v/>
      </c>
    </row>
    <row r="9910" spans="1:3" x14ac:dyDescent="0.25">
      <c r="A9910">
        <v>9907</v>
      </c>
      <c r="C9910" s="110" t="str">
        <f t="shared" si="154"/>
        <v/>
      </c>
    </row>
    <row r="9911" spans="1:3" x14ac:dyDescent="0.25">
      <c r="A9911">
        <v>9908</v>
      </c>
      <c r="C9911" s="110" t="str">
        <f t="shared" si="154"/>
        <v/>
      </c>
    </row>
    <row r="9912" spans="1:3" x14ac:dyDescent="0.25">
      <c r="A9912">
        <v>9909</v>
      </c>
      <c r="C9912" s="110" t="str">
        <f t="shared" si="154"/>
        <v/>
      </c>
    </row>
    <row r="9913" spans="1:3" x14ac:dyDescent="0.25">
      <c r="A9913">
        <v>9910</v>
      </c>
      <c r="C9913" s="110" t="str">
        <f t="shared" si="154"/>
        <v/>
      </c>
    </row>
    <row r="9914" spans="1:3" x14ac:dyDescent="0.25">
      <c r="A9914">
        <v>9911</v>
      </c>
      <c r="C9914" s="110" t="str">
        <f t="shared" si="154"/>
        <v/>
      </c>
    </row>
    <row r="9915" spans="1:3" x14ac:dyDescent="0.25">
      <c r="A9915">
        <v>9912</v>
      </c>
      <c r="C9915" s="110" t="str">
        <f t="shared" si="154"/>
        <v/>
      </c>
    </row>
    <row r="9916" spans="1:3" x14ac:dyDescent="0.25">
      <c r="A9916">
        <v>9913</v>
      </c>
      <c r="C9916" s="110" t="str">
        <f t="shared" si="154"/>
        <v/>
      </c>
    </row>
    <row r="9917" spans="1:3" x14ac:dyDescent="0.25">
      <c r="A9917">
        <v>9914</v>
      </c>
      <c r="C9917" s="110" t="str">
        <f t="shared" si="154"/>
        <v/>
      </c>
    </row>
    <row r="9918" spans="1:3" x14ac:dyDescent="0.25">
      <c r="A9918">
        <v>9915</v>
      </c>
      <c r="C9918" s="110" t="str">
        <f t="shared" si="154"/>
        <v/>
      </c>
    </row>
    <row r="9919" spans="1:3" x14ac:dyDescent="0.25">
      <c r="A9919">
        <v>9916</v>
      </c>
      <c r="C9919" s="110" t="str">
        <f t="shared" si="154"/>
        <v/>
      </c>
    </row>
    <row r="9920" spans="1:3" x14ac:dyDescent="0.25">
      <c r="A9920">
        <v>9917</v>
      </c>
      <c r="C9920" s="110" t="str">
        <f t="shared" si="154"/>
        <v/>
      </c>
    </row>
    <row r="9921" spans="1:3" x14ac:dyDescent="0.25">
      <c r="A9921">
        <v>9918</v>
      </c>
      <c r="C9921" s="110" t="str">
        <f t="shared" si="154"/>
        <v/>
      </c>
    </row>
    <row r="9922" spans="1:3" x14ac:dyDescent="0.25">
      <c r="A9922">
        <v>9919</v>
      </c>
      <c r="C9922" s="110" t="str">
        <f t="shared" si="154"/>
        <v/>
      </c>
    </row>
    <row r="9923" spans="1:3" x14ac:dyDescent="0.25">
      <c r="A9923">
        <v>9920</v>
      </c>
      <c r="C9923" s="110" t="str">
        <f t="shared" si="154"/>
        <v/>
      </c>
    </row>
    <row r="9924" spans="1:3" x14ac:dyDescent="0.25">
      <c r="A9924">
        <v>9921</v>
      </c>
      <c r="C9924" s="110" t="str">
        <f t="shared" ref="C9924:C9987" si="155">IF(B9924="","",B9924+15)</f>
        <v/>
      </c>
    </row>
    <row r="9925" spans="1:3" x14ac:dyDescent="0.25">
      <c r="A9925">
        <v>9922</v>
      </c>
      <c r="C9925" s="110" t="str">
        <f t="shared" si="155"/>
        <v/>
      </c>
    </row>
    <row r="9926" spans="1:3" x14ac:dyDescent="0.25">
      <c r="A9926">
        <v>9923</v>
      </c>
      <c r="C9926" s="110" t="str">
        <f t="shared" si="155"/>
        <v/>
      </c>
    </row>
    <row r="9927" spans="1:3" x14ac:dyDescent="0.25">
      <c r="A9927">
        <v>9924</v>
      </c>
      <c r="C9927" s="110" t="str">
        <f t="shared" si="155"/>
        <v/>
      </c>
    </row>
    <row r="9928" spans="1:3" x14ac:dyDescent="0.25">
      <c r="A9928">
        <v>9925</v>
      </c>
      <c r="C9928" s="110" t="str">
        <f t="shared" si="155"/>
        <v/>
      </c>
    </row>
    <row r="9929" spans="1:3" x14ac:dyDescent="0.25">
      <c r="A9929">
        <v>9926</v>
      </c>
      <c r="C9929" s="110" t="str">
        <f t="shared" si="155"/>
        <v/>
      </c>
    </row>
    <row r="9930" spans="1:3" x14ac:dyDescent="0.25">
      <c r="A9930">
        <v>9927</v>
      </c>
      <c r="C9930" s="110" t="str">
        <f t="shared" si="155"/>
        <v/>
      </c>
    </row>
    <row r="9931" spans="1:3" x14ac:dyDescent="0.25">
      <c r="A9931">
        <v>9928</v>
      </c>
      <c r="C9931" s="110" t="str">
        <f t="shared" si="155"/>
        <v/>
      </c>
    </row>
    <row r="9932" spans="1:3" x14ac:dyDescent="0.25">
      <c r="A9932">
        <v>9929</v>
      </c>
      <c r="C9932" s="110" t="str">
        <f t="shared" si="155"/>
        <v/>
      </c>
    </row>
    <row r="9933" spans="1:3" x14ac:dyDescent="0.25">
      <c r="A9933">
        <v>9930</v>
      </c>
      <c r="C9933" s="110" t="str">
        <f t="shared" si="155"/>
        <v/>
      </c>
    </row>
    <row r="9934" spans="1:3" x14ac:dyDescent="0.25">
      <c r="A9934">
        <v>9931</v>
      </c>
      <c r="C9934" s="110" t="str">
        <f t="shared" si="155"/>
        <v/>
      </c>
    </row>
    <row r="9935" spans="1:3" x14ac:dyDescent="0.25">
      <c r="A9935">
        <v>9932</v>
      </c>
      <c r="C9935" s="110" t="str">
        <f t="shared" si="155"/>
        <v/>
      </c>
    </row>
    <row r="9936" spans="1:3" x14ac:dyDescent="0.25">
      <c r="A9936">
        <v>9933</v>
      </c>
      <c r="C9936" s="110" t="str">
        <f t="shared" si="155"/>
        <v/>
      </c>
    </row>
    <row r="9937" spans="1:3" x14ac:dyDescent="0.25">
      <c r="A9937">
        <v>9934</v>
      </c>
      <c r="C9937" s="110" t="str">
        <f t="shared" si="155"/>
        <v/>
      </c>
    </row>
    <row r="9938" spans="1:3" x14ac:dyDescent="0.25">
      <c r="A9938">
        <v>9935</v>
      </c>
      <c r="C9938" s="110" t="str">
        <f t="shared" si="155"/>
        <v/>
      </c>
    </row>
    <row r="9939" spans="1:3" x14ac:dyDescent="0.25">
      <c r="A9939">
        <v>9936</v>
      </c>
      <c r="C9939" s="110" t="str">
        <f t="shared" si="155"/>
        <v/>
      </c>
    </row>
    <row r="9940" spans="1:3" x14ac:dyDescent="0.25">
      <c r="A9940">
        <v>9937</v>
      </c>
      <c r="C9940" s="110" t="str">
        <f t="shared" si="155"/>
        <v/>
      </c>
    </row>
    <row r="9941" spans="1:3" x14ac:dyDescent="0.25">
      <c r="A9941">
        <v>9938</v>
      </c>
      <c r="C9941" s="110" t="str">
        <f t="shared" si="155"/>
        <v/>
      </c>
    </row>
    <row r="9942" spans="1:3" x14ac:dyDescent="0.25">
      <c r="A9942">
        <v>9939</v>
      </c>
      <c r="C9942" s="110" t="str">
        <f t="shared" si="155"/>
        <v/>
      </c>
    </row>
    <row r="9943" spans="1:3" x14ac:dyDescent="0.25">
      <c r="A9943">
        <v>9940</v>
      </c>
      <c r="C9943" s="110" t="str">
        <f t="shared" si="155"/>
        <v/>
      </c>
    </row>
    <row r="9944" spans="1:3" x14ac:dyDescent="0.25">
      <c r="A9944">
        <v>9941</v>
      </c>
      <c r="C9944" s="110" t="str">
        <f t="shared" si="155"/>
        <v/>
      </c>
    </row>
    <row r="9945" spans="1:3" x14ac:dyDescent="0.25">
      <c r="A9945">
        <v>9942</v>
      </c>
      <c r="C9945" s="110" t="str">
        <f t="shared" si="155"/>
        <v/>
      </c>
    </row>
    <row r="9946" spans="1:3" x14ac:dyDescent="0.25">
      <c r="A9946">
        <v>9943</v>
      </c>
      <c r="C9946" s="110" t="str">
        <f t="shared" si="155"/>
        <v/>
      </c>
    </row>
    <row r="9947" spans="1:3" x14ac:dyDescent="0.25">
      <c r="A9947">
        <v>9944</v>
      </c>
      <c r="C9947" s="110" t="str">
        <f t="shared" si="155"/>
        <v/>
      </c>
    </row>
    <row r="9948" spans="1:3" x14ac:dyDescent="0.25">
      <c r="A9948">
        <v>9945</v>
      </c>
      <c r="C9948" s="110" t="str">
        <f t="shared" si="155"/>
        <v/>
      </c>
    </row>
    <row r="9949" spans="1:3" x14ac:dyDescent="0.25">
      <c r="A9949">
        <v>9946</v>
      </c>
      <c r="C9949" s="110" t="str">
        <f t="shared" si="155"/>
        <v/>
      </c>
    </row>
    <row r="9950" spans="1:3" x14ac:dyDescent="0.25">
      <c r="A9950">
        <v>9947</v>
      </c>
      <c r="C9950" s="110" t="str">
        <f t="shared" si="155"/>
        <v/>
      </c>
    </row>
    <row r="9951" spans="1:3" x14ac:dyDescent="0.25">
      <c r="A9951">
        <v>9948</v>
      </c>
      <c r="C9951" s="110" t="str">
        <f t="shared" si="155"/>
        <v/>
      </c>
    </row>
    <row r="9952" spans="1:3" x14ac:dyDescent="0.25">
      <c r="A9952">
        <v>9949</v>
      </c>
      <c r="C9952" s="110" t="str">
        <f t="shared" si="155"/>
        <v/>
      </c>
    </row>
    <row r="9953" spans="1:3" x14ac:dyDescent="0.25">
      <c r="A9953">
        <v>9950</v>
      </c>
      <c r="C9953" s="110" t="str">
        <f t="shared" si="155"/>
        <v/>
      </c>
    </row>
    <row r="9954" spans="1:3" x14ac:dyDescent="0.25">
      <c r="A9954">
        <v>9951</v>
      </c>
      <c r="C9954" s="110" t="str">
        <f t="shared" si="155"/>
        <v/>
      </c>
    </row>
    <row r="9955" spans="1:3" x14ac:dyDescent="0.25">
      <c r="A9955">
        <v>9952</v>
      </c>
      <c r="C9955" s="110" t="str">
        <f t="shared" si="155"/>
        <v/>
      </c>
    </row>
    <row r="9956" spans="1:3" x14ac:dyDescent="0.25">
      <c r="A9956">
        <v>9953</v>
      </c>
      <c r="C9956" s="110" t="str">
        <f t="shared" si="155"/>
        <v/>
      </c>
    </row>
    <row r="9957" spans="1:3" x14ac:dyDescent="0.25">
      <c r="A9957">
        <v>9954</v>
      </c>
      <c r="C9957" s="110" t="str">
        <f t="shared" si="155"/>
        <v/>
      </c>
    </row>
    <row r="9958" spans="1:3" x14ac:dyDescent="0.25">
      <c r="A9958">
        <v>9955</v>
      </c>
      <c r="C9958" s="110" t="str">
        <f t="shared" si="155"/>
        <v/>
      </c>
    </row>
    <row r="9959" spans="1:3" x14ac:dyDescent="0.25">
      <c r="A9959">
        <v>9956</v>
      </c>
      <c r="C9959" s="110" t="str">
        <f t="shared" si="155"/>
        <v/>
      </c>
    </row>
    <row r="9960" spans="1:3" x14ac:dyDescent="0.25">
      <c r="A9960">
        <v>9957</v>
      </c>
      <c r="C9960" s="110" t="str">
        <f t="shared" si="155"/>
        <v/>
      </c>
    </row>
    <row r="9961" spans="1:3" x14ac:dyDescent="0.25">
      <c r="A9961">
        <v>9958</v>
      </c>
      <c r="C9961" s="110" t="str">
        <f t="shared" si="155"/>
        <v/>
      </c>
    </row>
    <row r="9962" spans="1:3" x14ac:dyDescent="0.25">
      <c r="A9962">
        <v>9959</v>
      </c>
      <c r="C9962" s="110" t="str">
        <f t="shared" si="155"/>
        <v/>
      </c>
    </row>
    <row r="9963" spans="1:3" x14ac:dyDescent="0.25">
      <c r="A9963">
        <v>9960</v>
      </c>
      <c r="C9963" s="110" t="str">
        <f t="shared" si="155"/>
        <v/>
      </c>
    </row>
    <row r="9964" spans="1:3" x14ac:dyDescent="0.25">
      <c r="A9964">
        <v>9961</v>
      </c>
      <c r="C9964" s="110" t="str">
        <f t="shared" si="155"/>
        <v/>
      </c>
    </row>
    <row r="9965" spans="1:3" x14ac:dyDescent="0.25">
      <c r="A9965">
        <v>9962</v>
      </c>
      <c r="C9965" s="110" t="str">
        <f t="shared" si="155"/>
        <v/>
      </c>
    </row>
    <row r="9966" spans="1:3" x14ac:dyDescent="0.25">
      <c r="A9966">
        <v>9963</v>
      </c>
      <c r="C9966" s="110" t="str">
        <f t="shared" si="155"/>
        <v/>
      </c>
    </row>
    <row r="9967" spans="1:3" x14ac:dyDescent="0.25">
      <c r="A9967">
        <v>9964</v>
      </c>
      <c r="C9967" s="110" t="str">
        <f t="shared" si="155"/>
        <v/>
      </c>
    </row>
    <row r="9968" spans="1:3" x14ac:dyDescent="0.25">
      <c r="A9968">
        <v>9965</v>
      </c>
      <c r="C9968" s="110" t="str">
        <f t="shared" si="155"/>
        <v/>
      </c>
    </row>
    <row r="9969" spans="1:3" x14ac:dyDescent="0.25">
      <c r="A9969">
        <v>9966</v>
      </c>
      <c r="C9969" s="110" t="str">
        <f t="shared" si="155"/>
        <v/>
      </c>
    </row>
    <row r="9970" spans="1:3" x14ac:dyDescent="0.25">
      <c r="A9970">
        <v>9967</v>
      </c>
      <c r="C9970" s="110" t="str">
        <f t="shared" si="155"/>
        <v/>
      </c>
    </row>
    <row r="9971" spans="1:3" x14ac:dyDescent="0.25">
      <c r="A9971">
        <v>9968</v>
      </c>
      <c r="C9971" s="110" t="str">
        <f t="shared" si="155"/>
        <v/>
      </c>
    </row>
    <row r="9972" spans="1:3" x14ac:dyDescent="0.25">
      <c r="A9972">
        <v>9969</v>
      </c>
      <c r="C9972" s="110" t="str">
        <f t="shared" si="155"/>
        <v/>
      </c>
    </row>
    <row r="9973" spans="1:3" x14ac:dyDescent="0.25">
      <c r="A9973">
        <v>9970</v>
      </c>
      <c r="C9973" s="110" t="str">
        <f t="shared" si="155"/>
        <v/>
      </c>
    </row>
    <row r="9974" spans="1:3" x14ac:dyDescent="0.25">
      <c r="A9974">
        <v>9971</v>
      </c>
      <c r="C9974" s="110" t="str">
        <f t="shared" si="155"/>
        <v/>
      </c>
    </row>
    <row r="9975" spans="1:3" x14ac:dyDescent="0.25">
      <c r="A9975">
        <v>9972</v>
      </c>
      <c r="C9975" s="110" t="str">
        <f t="shared" si="155"/>
        <v/>
      </c>
    </row>
    <row r="9976" spans="1:3" x14ac:dyDescent="0.25">
      <c r="A9976">
        <v>9973</v>
      </c>
      <c r="C9976" s="110" t="str">
        <f t="shared" si="155"/>
        <v/>
      </c>
    </row>
    <row r="9977" spans="1:3" x14ac:dyDescent="0.25">
      <c r="A9977">
        <v>9974</v>
      </c>
      <c r="C9977" s="110" t="str">
        <f t="shared" si="155"/>
        <v/>
      </c>
    </row>
    <row r="9978" spans="1:3" x14ac:dyDescent="0.25">
      <c r="A9978">
        <v>9975</v>
      </c>
      <c r="C9978" s="110" t="str">
        <f t="shared" si="155"/>
        <v/>
      </c>
    </row>
    <row r="9979" spans="1:3" x14ac:dyDescent="0.25">
      <c r="A9979">
        <v>9976</v>
      </c>
      <c r="C9979" s="110" t="str">
        <f t="shared" si="155"/>
        <v/>
      </c>
    </row>
    <row r="9980" spans="1:3" x14ac:dyDescent="0.25">
      <c r="A9980">
        <v>9977</v>
      </c>
      <c r="C9980" s="110" t="str">
        <f t="shared" si="155"/>
        <v/>
      </c>
    </row>
    <row r="9981" spans="1:3" x14ac:dyDescent="0.25">
      <c r="A9981">
        <v>9978</v>
      </c>
      <c r="C9981" s="110" t="str">
        <f t="shared" si="155"/>
        <v/>
      </c>
    </row>
    <row r="9982" spans="1:3" x14ac:dyDescent="0.25">
      <c r="A9982">
        <v>9979</v>
      </c>
      <c r="C9982" s="110" t="str">
        <f t="shared" si="155"/>
        <v/>
      </c>
    </row>
    <row r="9983" spans="1:3" x14ac:dyDescent="0.25">
      <c r="A9983">
        <v>9980</v>
      </c>
      <c r="C9983" s="110" t="str">
        <f t="shared" si="155"/>
        <v/>
      </c>
    </row>
    <row r="9984" spans="1:3" x14ac:dyDescent="0.25">
      <c r="A9984">
        <v>9981</v>
      </c>
      <c r="C9984" s="110" t="str">
        <f t="shared" si="155"/>
        <v/>
      </c>
    </row>
    <row r="9985" spans="1:3" x14ac:dyDescent="0.25">
      <c r="A9985">
        <v>9982</v>
      </c>
      <c r="C9985" s="110" t="str">
        <f t="shared" si="155"/>
        <v/>
      </c>
    </row>
    <row r="9986" spans="1:3" x14ac:dyDescent="0.25">
      <c r="A9986">
        <v>9983</v>
      </c>
      <c r="C9986" s="110" t="str">
        <f t="shared" si="155"/>
        <v/>
      </c>
    </row>
    <row r="9987" spans="1:3" x14ac:dyDescent="0.25">
      <c r="A9987">
        <v>9984</v>
      </c>
      <c r="C9987" s="110" t="str">
        <f t="shared" si="155"/>
        <v/>
      </c>
    </row>
    <row r="9988" spans="1:3" x14ac:dyDescent="0.25">
      <c r="A9988">
        <v>9985</v>
      </c>
      <c r="C9988" s="110" t="str">
        <f t="shared" ref="C9988:C10001" si="156">IF(B9988="","",B9988+15)</f>
        <v/>
      </c>
    </row>
    <row r="9989" spans="1:3" x14ac:dyDescent="0.25">
      <c r="A9989">
        <v>9986</v>
      </c>
      <c r="C9989" s="110" t="str">
        <f t="shared" si="156"/>
        <v/>
      </c>
    </row>
    <row r="9990" spans="1:3" x14ac:dyDescent="0.25">
      <c r="A9990">
        <v>9987</v>
      </c>
      <c r="C9990" s="110" t="str">
        <f t="shared" si="156"/>
        <v/>
      </c>
    </row>
    <row r="9991" spans="1:3" x14ac:dyDescent="0.25">
      <c r="A9991">
        <v>9988</v>
      </c>
      <c r="C9991" s="110" t="str">
        <f t="shared" si="156"/>
        <v/>
      </c>
    </row>
    <row r="9992" spans="1:3" x14ac:dyDescent="0.25">
      <c r="A9992">
        <v>9989</v>
      </c>
      <c r="C9992" s="110" t="str">
        <f t="shared" si="156"/>
        <v/>
      </c>
    </row>
    <row r="9993" spans="1:3" x14ac:dyDescent="0.25">
      <c r="A9993">
        <v>9990</v>
      </c>
      <c r="C9993" s="110" t="str">
        <f t="shared" si="156"/>
        <v/>
      </c>
    </row>
    <row r="9994" spans="1:3" x14ac:dyDescent="0.25">
      <c r="A9994">
        <v>9991</v>
      </c>
      <c r="C9994" s="110" t="str">
        <f t="shared" si="156"/>
        <v/>
      </c>
    </row>
    <row r="9995" spans="1:3" x14ac:dyDescent="0.25">
      <c r="A9995">
        <v>9992</v>
      </c>
      <c r="C9995" s="110" t="str">
        <f t="shared" si="156"/>
        <v/>
      </c>
    </row>
    <row r="9996" spans="1:3" x14ac:dyDescent="0.25">
      <c r="A9996">
        <v>9993</v>
      </c>
      <c r="C9996" s="110" t="str">
        <f t="shared" si="156"/>
        <v/>
      </c>
    </row>
    <row r="9997" spans="1:3" x14ac:dyDescent="0.25">
      <c r="A9997">
        <v>9994</v>
      </c>
      <c r="C9997" s="110" t="str">
        <f t="shared" si="156"/>
        <v/>
      </c>
    </row>
    <row r="9998" spans="1:3" x14ac:dyDescent="0.25">
      <c r="A9998">
        <v>9995</v>
      </c>
      <c r="C9998" s="110" t="str">
        <f t="shared" si="156"/>
        <v/>
      </c>
    </row>
    <row r="9999" spans="1:3" x14ac:dyDescent="0.25">
      <c r="A9999">
        <v>9996</v>
      </c>
      <c r="C9999" s="110" t="str">
        <f t="shared" si="156"/>
        <v/>
      </c>
    </row>
    <row r="10000" spans="1:3" x14ac:dyDescent="0.25">
      <c r="A10000">
        <v>9997</v>
      </c>
      <c r="C10000" s="110" t="str">
        <f t="shared" si="156"/>
        <v/>
      </c>
    </row>
    <row r="10001" spans="1:24" x14ac:dyDescent="0.25">
      <c r="A10001">
        <v>9998</v>
      </c>
      <c r="C10001" s="110" t="str">
        <f t="shared" si="156"/>
        <v/>
      </c>
    </row>
    <row r="10002" spans="1:24" x14ac:dyDescent="0.25">
      <c r="A10002">
        <v>9999</v>
      </c>
    </row>
    <row r="10010" spans="1:24" x14ac:dyDescent="0.25">
      <c r="X10010" t="s">
        <v>5987</v>
      </c>
    </row>
  </sheetData>
  <sheetProtection sort="0" autoFilter="0"/>
  <mergeCells count="9">
    <mergeCell ref="AA2:AC2"/>
    <mergeCell ref="V2:Y2"/>
    <mergeCell ref="Z2:Z3"/>
    <mergeCell ref="A2:C2"/>
    <mergeCell ref="D2:F2"/>
    <mergeCell ref="G2:K2"/>
    <mergeCell ref="L2:O2"/>
    <mergeCell ref="P2:R2"/>
    <mergeCell ref="S2:U2"/>
  </mergeCells>
  <printOptions horizontalCentered="1" verticalCentered="1"/>
  <pageMargins left="0.511811024" right="0.511811024" top="0.78740157499999996" bottom="0.78740157499999996" header="0.31496062000000002" footer="0.31496062000000002"/>
  <pageSetup paperSize="9" scale="1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0050" r:id="rId4" name="Button 2">
              <controlPr defaultSize="0" print="0" autoFill="0" autoPict="0" macro="[0]!Menu">
                <anchor moveWithCells="1" sizeWithCells="1">
                  <from>
                    <xdr:col>2</xdr:col>
                    <xdr:colOff>257175</xdr:colOff>
                    <xdr:row>0</xdr:row>
                    <xdr:rowOff>38100</xdr:rowOff>
                  </from>
                  <to>
                    <xdr:col>3</xdr:col>
                    <xdr:colOff>371475</xdr:colOff>
                    <xdr:row>2</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18125-398F-4F0E-8CC0-C7851520EDF6}">
  <sheetPr codeName="Planilha22">
    <tabColor theme="4"/>
  </sheetPr>
  <dimension ref="B1:AA32"/>
  <sheetViews>
    <sheetView showGridLines="0" showRowColHeaders="0" topLeftCell="A3" zoomScale="90" zoomScaleNormal="90" workbookViewId="0">
      <selection activeCell="C5" sqref="C5:F5"/>
    </sheetView>
  </sheetViews>
  <sheetFormatPr defaultRowHeight="15" x14ac:dyDescent="0.25"/>
  <cols>
    <col min="1" max="1" width="1.28515625" customWidth="1"/>
    <col min="2" max="2" width="35.7109375" bestFit="1" customWidth="1"/>
    <col min="3" max="3" width="10.5703125" bestFit="1" customWidth="1"/>
    <col min="4" max="4" width="12.42578125" bestFit="1" customWidth="1"/>
    <col min="5" max="5" width="36.140625" bestFit="1" customWidth="1"/>
    <col min="6" max="6" width="12.140625" bestFit="1" customWidth="1"/>
    <col min="7" max="7" width="11.7109375" bestFit="1" customWidth="1"/>
    <col min="8" max="8" width="28.28515625" bestFit="1" customWidth="1"/>
    <col min="9" max="9" width="26.5703125" hidden="1" customWidth="1"/>
    <col min="10" max="10" width="13.42578125" hidden="1" customWidth="1"/>
    <col min="11" max="11" width="12" hidden="1" customWidth="1"/>
    <col min="12" max="12" width="15.42578125" hidden="1" customWidth="1"/>
    <col min="13" max="13" width="1.5703125" hidden="1" customWidth="1"/>
    <col min="14" max="14" width="14.85546875" hidden="1" customWidth="1"/>
    <col min="15" max="15" width="12.7109375" hidden="1" customWidth="1"/>
    <col min="16" max="16" width="13.5703125" hidden="1" customWidth="1"/>
    <col min="17" max="17" width="1.7109375" customWidth="1"/>
    <col min="18" max="18" width="9.140625" customWidth="1"/>
    <col min="19" max="19" width="17.5703125" customWidth="1"/>
    <col min="20" max="20" width="6.42578125" bestFit="1" customWidth="1"/>
    <col min="21" max="21" width="11.140625" bestFit="1" customWidth="1"/>
  </cols>
  <sheetData>
    <row r="1" spans="2:26" hidden="1" x14ac:dyDescent="0.25"/>
    <row r="2" spans="2:26" hidden="1" x14ac:dyDescent="0.25"/>
    <row r="3" spans="2:26" ht="6.75" customHeight="1" x14ac:dyDescent="0.25"/>
    <row r="4" spans="2:26" ht="31.5" x14ac:dyDescent="0.25">
      <c r="B4" s="465" t="s">
        <v>5684</v>
      </c>
      <c r="C4" s="466"/>
      <c r="D4" s="466"/>
      <c r="E4" s="466"/>
      <c r="F4" s="466"/>
      <c r="G4" s="466"/>
      <c r="H4" s="467"/>
      <c r="I4" t="s">
        <v>5551</v>
      </c>
      <c r="R4" s="316"/>
      <c r="S4" s="316"/>
      <c r="T4" s="316"/>
      <c r="U4" s="316"/>
      <c r="V4" s="316"/>
      <c r="W4" s="316"/>
      <c r="X4" s="316"/>
      <c r="Y4" s="316"/>
      <c r="Z4" s="316"/>
    </row>
    <row r="5" spans="2:26" ht="21" x14ac:dyDescent="0.35">
      <c r="B5" s="48" t="s">
        <v>5434</v>
      </c>
      <c r="C5" s="456"/>
      <c r="D5" s="457"/>
      <c r="E5" s="457"/>
      <c r="F5" s="458"/>
      <c r="G5" s="155" t="s">
        <v>5571</v>
      </c>
      <c r="H5" s="269">
        <f ca="1">NOW()</f>
        <v>46139.885883449075</v>
      </c>
      <c r="J5" s="13"/>
      <c r="R5" s="316"/>
      <c r="S5" s="316"/>
      <c r="T5" s="316"/>
      <c r="U5" s="316"/>
      <c r="V5" s="316"/>
      <c r="W5" s="316"/>
      <c r="X5" s="316"/>
      <c r="Y5" s="316"/>
      <c r="Z5" s="316"/>
    </row>
    <row r="6" spans="2:26" ht="18.75" x14ac:dyDescent="0.3">
      <c r="B6" s="6" t="s">
        <v>20</v>
      </c>
      <c r="C6" s="468"/>
      <c r="D6" s="469"/>
      <c r="E6" s="470"/>
      <c r="F6" s="11" t="s">
        <v>37</v>
      </c>
      <c r="G6" s="471"/>
      <c r="H6" s="471"/>
      <c r="R6" s="316"/>
      <c r="S6" s="316"/>
      <c r="T6" s="316"/>
      <c r="U6" s="316"/>
      <c r="V6" s="316"/>
      <c r="W6" s="316"/>
      <c r="X6" s="316"/>
      <c r="Y6" s="316"/>
      <c r="Z6" s="316"/>
    </row>
    <row r="7" spans="2:26" ht="18.75" x14ac:dyDescent="0.3">
      <c r="B7" s="6" t="s">
        <v>22</v>
      </c>
      <c r="C7" s="5"/>
      <c r="D7" s="6" t="s">
        <v>21</v>
      </c>
      <c r="E7" s="4"/>
      <c r="F7" s="12" t="s">
        <v>35</v>
      </c>
      <c r="G7" s="472"/>
      <c r="H7" s="472"/>
      <c r="R7" s="316"/>
      <c r="S7" s="316"/>
      <c r="T7" s="316"/>
      <c r="U7" s="316"/>
      <c r="V7" s="316"/>
      <c r="W7" s="316"/>
      <c r="X7" s="316"/>
      <c r="Y7" s="316"/>
      <c r="Z7" s="316"/>
    </row>
    <row r="8" spans="2:26" ht="22.5" customHeight="1" x14ac:dyDescent="0.3">
      <c r="B8" s="6" t="s">
        <v>16</v>
      </c>
      <c r="C8" s="319"/>
      <c r="D8" s="6" t="s">
        <v>15</v>
      </c>
      <c r="E8" s="318"/>
      <c r="F8" s="10" t="s">
        <v>17</v>
      </c>
      <c r="G8" s="322"/>
      <c r="H8" s="313"/>
      <c r="R8" s="316"/>
      <c r="S8" s="316"/>
      <c r="T8" s="316"/>
      <c r="U8" s="316"/>
      <c r="V8" s="316"/>
      <c r="W8" s="316"/>
      <c r="X8" s="316"/>
      <c r="Y8" s="316"/>
      <c r="Z8" s="316"/>
    </row>
    <row r="9" spans="2:26" ht="4.5" customHeight="1" x14ac:dyDescent="0.25">
      <c r="R9" s="316"/>
      <c r="S9" s="316"/>
      <c r="T9" s="316"/>
      <c r="U9" s="316"/>
      <c r="V9" s="316"/>
      <c r="W9" s="316"/>
      <c r="X9" s="316"/>
      <c r="Y9" s="316"/>
      <c r="Z9" s="316"/>
    </row>
    <row r="10" spans="2:26" ht="28.5" x14ac:dyDescent="0.45">
      <c r="B10" s="459" t="s">
        <v>36</v>
      </c>
      <c r="C10" s="460"/>
      <c r="D10" s="460"/>
      <c r="E10" s="460"/>
      <c r="F10" s="460"/>
      <c r="G10" s="460"/>
      <c r="H10" s="461"/>
      <c r="I10" s="7" t="s">
        <v>50</v>
      </c>
      <c r="J10" s="7" t="s">
        <v>51</v>
      </c>
      <c r="K10" s="7" t="s">
        <v>52</v>
      </c>
      <c r="L10" s="7" t="s">
        <v>53</v>
      </c>
      <c r="R10" s="316"/>
      <c r="S10" s="316"/>
      <c r="T10" s="316"/>
      <c r="U10" s="316"/>
      <c r="V10" s="316"/>
      <c r="W10" s="316"/>
      <c r="X10" s="316"/>
      <c r="Y10" s="316"/>
      <c r="Z10" s="316"/>
    </row>
    <row r="11" spans="2:26" ht="18.75" x14ac:dyDescent="0.3">
      <c r="B11" s="48" t="s">
        <v>41</v>
      </c>
      <c r="C11" s="34"/>
      <c r="D11" s="314"/>
      <c r="E11" s="48" t="s">
        <v>40</v>
      </c>
      <c r="F11" s="34"/>
      <c r="G11" s="315"/>
      <c r="H11" s="50"/>
      <c r="I11" s="14" t="str">
        <f>IF(OR(C11="",D11=""),"",RIGHT(C11,2))</f>
        <v/>
      </c>
      <c r="J11" s="14" t="str">
        <f>IF(OR(F11="",G11=""),"",RIGHT(F11,2))</f>
        <v/>
      </c>
      <c r="K11" s="15" t="str">
        <f>IF(OR(D11="",C11=""),"",IF(C11=F11,L11,(IF(OR(I11="SP",I11="PR",I11="MG",I11="SC",I11="BA"),VLOOKUP(I11,Tab.ICMS.23!$A$2:$AB$28,MATCH(J11,Tab.ICMS.23!$B$1:$AB$1,0)+1,0)*80%,VLOOKUP(I11,Tab.ICMS.23!$A$2:$AB$28,MATCH(J11,Tab.ICMS.23!$B$1:$AB$1,0)+1,0)))/100))</f>
        <v/>
      </c>
      <c r="L11" s="15" t="str">
        <f>IF(OR(D11="",C11=""),"",IF(D11=G11,VLOOKUP(I11,Tab.ICMS.23!$A$32:$AB$58,MATCH(J11,Tab.ICMS.23!$B$31:$AB$31,0)+1,0)/100,VLOOKUP(I11,Tab.ICMS.23!$A$2:$AB$28,MATCH(J11,Tab.ICMS.23!$B$1:$AB$1,0)+1,0)/100))</f>
        <v/>
      </c>
      <c r="R11" s="316"/>
      <c r="S11" s="316"/>
      <c r="T11" s="316"/>
      <c r="U11" s="316"/>
      <c r="V11" s="316"/>
      <c r="W11" s="316"/>
      <c r="X11" s="316"/>
      <c r="Y11" s="316"/>
      <c r="Z11" s="316"/>
    </row>
    <row r="12" spans="2:26" ht="18.75" hidden="1" x14ac:dyDescent="0.3">
      <c r="B12" s="10" t="s">
        <v>5431</v>
      </c>
      <c r="C12" s="36" t="str">
        <f>IF(C11="","",VLOOKUP(D11&amp;"/"&amp;C11,Cidades!C:H,5,0))</f>
        <v/>
      </c>
      <c r="D12" s="37" t="str">
        <f>IF(D11="","",VLOOKUP(D11&amp;"/"&amp;C11,Cidades!C:H,6,0))</f>
        <v/>
      </c>
      <c r="E12" s="13"/>
      <c r="F12" s="37" t="str">
        <f>IF(F11="","",VLOOKUP(G11&amp;"/"&amp;F11,Cidades!C:H,5,0))</f>
        <v/>
      </c>
      <c r="G12" s="37" t="str">
        <f>IF(G11="","",VLOOKUP(G11&amp;"/"&amp;F11,Cidades!C:H,6,0))</f>
        <v/>
      </c>
      <c r="H12" s="37"/>
      <c r="I12" s="40" t="s">
        <v>99</v>
      </c>
      <c r="J12" s="40"/>
      <c r="R12" s="316"/>
      <c r="S12" s="316"/>
      <c r="T12" s="316"/>
      <c r="U12" s="316"/>
      <c r="V12" s="316"/>
      <c r="W12" s="316"/>
      <c r="X12" s="316"/>
      <c r="Y12" s="316"/>
      <c r="Z12" s="316"/>
    </row>
    <row r="13" spans="2:26" ht="18.75" hidden="1" x14ac:dyDescent="0.3">
      <c r="B13" s="10" t="s">
        <v>33</v>
      </c>
      <c r="C13" s="462"/>
      <c r="D13" s="463"/>
      <c r="E13" s="464"/>
      <c r="F13" s="6" t="s">
        <v>42</v>
      </c>
      <c r="G13" s="39" t="e">
        <f>6371*ACOS(COS(RADIANS(90-C12))*COS(RADIANS(90-F12))+SIN(RADIANS(90-C12))*SIN(RADIANS(90-F12))*COS(RADIANS(D12-G12)))</f>
        <v>#VALUE!</v>
      </c>
      <c r="H13" s="38" t="s">
        <v>5432</v>
      </c>
      <c r="I13" s="40" t="str">
        <f>D11&amp;"/"&amp;C11</f>
        <v>/</v>
      </c>
      <c r="J13">
        <v>1</v>
      </c>
      <c r="R13" s="316"/>
      <c r="S13" s="316"/>
      <c r="T13" s="316"/>
      <c r="U13" s="316"/>
      <c r="V13" s="316"/>
      <c r="W13" s="316"/>
      <c r="X13" s="316"/>
      <c r="Y13" s="316"/>
      <c r="Z13" s="316"/>
    </row>
    <row r="14" spans="2:26" ht="21" x14ac:dyDescent="0.35">
      <c r="B14" s="48" t="s">
        <v>38</v>
      </c>
      <c r="C14" s="456"/>
      <c r="D14" s="457"/>
      <c r="E14" s="457"/>
      <c r="F14" s="457"/>
      <c r="G14" s="457"/>
      <c r="H14" s="458"/>
      <c r="I14" s="40" t="str">
        <f>D11&amp;"/"&amp;C11</f>
        <v>/</v>
      </c>
      <c r="J14">
        <v>1</v>
      </c>
      <c r="N14" s="428" t="s">
        <v>68</v>
      </c>
      <c r="O14" s="428"/>
      <c r="P14" s="428"/>
      <c r="R14" s="316"/>
      <c r="S14" s="316"/>
      <c r="T14" s="317"/>
      <c r="U14" s="316"/>
      <c r="V14" s="316"/>
      <c r="W14" s="316"/>
      <c r="X14" s="316"/>
      <c r="Y14" s="316"/>
      <c r="Z14" s="316"/>
    </row>
    <row r="15" spans="2:26" ht="15.75" thickBot="1" x14ac:dyDescent="0.3">
      <c r="I15" s="40" t="str">
        <f>G11&amp;"/"&amp;F11</f>
        <v>/</v>
      </c>
      <c r="J15">
        <v>1</v>
      </c>
      <c r="R15" s="316"/>
      <c r="S15" s="316"/>
      <c r="T15" s="316"/>
      <c r="U15" s="316"/>
      <c r="V15" s="316"/>
      <c r="W15" s="316"/>
      <c r="X15" s="316"/>
      <c r="Y15" s="316"/>
      <c r="Z15" s="316"/>
    </row>
    <row r="16" spans="2:26" ht="24" thickBot="1" x14ac:dyDescent="0.4">
      <c r="B16" s="429" t="s">
        <v>0</v>
      </c>
      <c r="C16" s="430"/>
      <c r="D16" s="431"/>
      <c r="E16" s="270" t="s">
        <v>5433</v>
      </c>
      <c r="F16" s="202" t="s">
        <v>5676</v>
      </c>
      <c r="G16" s="256" t="str">
        <f>"C/ICMS"</f>
        <v>C/ICMS</v>
      </c>
      <c r="H16" s="203" t="s">
        <v>5678</v>
      </c>
      <c r="I16" s="432" t="s">
        <v>63</v>
      </c>
      <c r="J16" s="433"/>
      <c r="K16" s="112" t="s">
        <v>5439</v>
      </c>
      <c r="L16" s="1"/>
      <c r="N16" s="22" t="s">
        <v>47</v>
      </c>
      <c r="O16" s="20">
        <f>G17+G18+G19</f>
        <v>0</v>
      </c>
      <c r="P16" s="21">
        <v>1</v>
      </c>
      <c r="Q16" s="127"/>
      <c r="R16" s="316"/>
      <c r="S16" s="316"/>
      <c r="T16" s="316"/>
      <c r="U16" s="316"/>
      <c r="V16" s="316"/>
      <c r="W16" s="316"/>
      <c r="X16" s="316"/>
      <c r="Y16" s="316"/>
      <c r="Z16" s="316"/>
    </row>
    <row r="17" spans="2:27" ht="21" x14ac:dyDescent="0.35">
      <c r="B17" s="271" t="s">
        <v>19</v>
      </c>
      <c r="C17" s="434" t="s">
        <v>18</v>
      </c>
      <c r="D17" s="435"/>
      <c r="E17" s="237" t="s">
        <v>34</v>
      </c>
      <c r="F17" s="238">
        <f>IF(C18="",0,(IF(C26=20%,I17/Bases!U$5,IF(C26=18%,I17/Bases!U$6,IF(C26=15%,I17/Bases!U$7,IF(C26=12%,I17/Bases!U$8,IF(C26=10%,I17/Bases!U$9,0)))))))</f>
        <v>0</v>
      </c>
      <c r="G17" s="258">
        <f>IF(C18="",0,IF($L$11=0,H17,H17/(1-$L$11)))</f>
        <v>0</v>
      </c>
      <c r="H17" s="239">
        <f>F17-(F17*$F$28)</f>
        <v>0</v>
      </c>
      <c r="I17" s="16">
        <f>C20</f>
        <v>0</v>
      </c>
      <c r="J17" s="19">
        <f t="shared" ref="J17:J23" si="0">IF(I17=0,0,I17/$I$23)</f>
        <v>0</v>
      </c>
      <c r="K17" s="21" t="e">
        <f>I17/G17</f>
        <v>#DIV/0!</v>
      </c>
      <c r="L17" s="125"/>
      <c r="M17" s="9"/>
      <c r="N17" s="10" t="s">
        <v>97</v>
      </c>
      <c r="O17" s="20" t="e">
        <f>(IF(K11=L11,O16*L11,O16*K11))*-1</f>
        <v>#VALUE!</v>
      </c>
      <c r="P17" s="21" t="e">
        <f>O17/O16</f>
        <v>#VALUE!</v>
      </c>
      <c r="Q17" s="127"/>
      <c r="R17" s="316"/>
      <c r="S17" s="316"/>
      <c r="T17" s="316"/>
      <c r="U17" s="316"/>
      <c r="V17" s="316"/>
      <c r="W17" s="316"/>
      <c r="X17" s="316"/>
      <c r="Y17" s="316"/>
      <c r="Z17" s="316"/>
    </row>
    <row r="18" spans="2:27" ht="21" x14ac:dyDescent="0.35">
      <c r="B18" s="46" t="s">
        <v>14</v>
      </c>
      <c r="C18" s="438"/>
      <c r="D18" s="439"/>
      <c r="E18" s="249" t="s">
        <v>26</v>
      </c>
      <c r="F18" s="250">
        <f>IF(C23=0,0,IF(C28&lt;Bases!C40,($C$23*Bases!C40),C23*C28))</f>
        <v>0</v>
      </c>
      <c r="G18" s="259">
        <f>IF(C23=0,0,IF($L$11=0,H18,H18/(1-$L$11)))</f>
        <v>0</v>
      </c>
      <c r="H18" s="251">
        <f>F18-(F18*$F$28)</f>
        <v>0</v>
      </c>
      <c r="I18" s="17">
        <f>C23*Bases!H11*-1</f>
        <v>0</v>
      </c>
      <c r="J18" s="122">
        <f t="shared" si="0"/>
        <v>0</v>
      </c>
      <c r="M18" s="9"/>
      <c r="N18" s="10" t="s">
        <v>69</v>
      </c>
      <c r="O18" s="20">
        <f>((O16-H25)*(Bases!B5+Bases!B6)+((O16)*Bases!D5))*-1</f>
        <v>0</v>
      </c>
      <c r="P18" s="21">
        <f>(Bases!B5+Bases!B6+Bases!D5)*-1</f>
        <v>-0.1045</v>
      </c>
      <c r="Q18" s="127"/>
      <c r="R18" s="316"/>
      <c r="S18" s="316"/>
      <c r="T18" s="316"/>
      <c r="U18" s="316"/>
      <c r="V18" s="316"/>
      <c r="W18" s="316"/>
      <c r="X18" s="316"/>
      <c r="Y18" s="316"/>
      <c r="Z18" s="316"/>
    </row>
    <row r="19" spans="2:27" ht="21" x14ac:dyDescent="0.35">
      <c r="B19" s="46" t="s">
        <v>5648</v>
      </c>
      <c r="C19" s="438"/>
      <c r="D19" s="439"/>
      <c r="E19" s="252" t="s">
        <v>25</v>
      </c>
      <c r="F19" s="253">
        <f>IF(C23=0,0,IF(C29&lt;Bases!D40,($C$23*Bases!D40),C23*C29))</f>
        <v>0</v>
      </c>
      <c r="G19" s="259">
        <f>IF(C23=0,0,IF($L$11=0,H19,H19/(1-$L$11)))</f>
        <v>0</v>
      </c>
      <c r="H19" s="254">
        <f>F19-(F19*$F$28)</f>
        <v>0</v>
      </c>
      <c r="I19" s="17">
        <v>0</v>
      </c>
      <c r="J19" s="122">
        <f t="shared" si="0"/>
        <v>0</v>
      </c>
      <c r="L19" s="125"/>
      <c r="M19" s="9"/>
      <c r="N19" s="10" t="s">
        <v>5542</v>
      </c>
      <c r="O19" s="20">
        <f>C20*P19</f>
        <v>0</v>
      </c>
      <c r="P19" s="21">
        <f>Bases!B7</f>
        <v>6.9374999999999992E-2</v>
      </c>
      <c r="Q19" s="127"/>
      <c r="R19" s="316"/>
      <c r="S19" s="316"/>
      <c r="T19" s="320"/>
      <c r="U19" s="316"/>
      <c r="V19" s="316"/>
      <c r="W19" s="316"/>
      <c r="X19" s="316"/>
      <c r="Y19" s="316"/>
      <c r="Z19" s="316"/>
    </row>
    <row r="20" spans="2:27" ht="21" x14ac:dyDescent="0.35">
      <c r="B20" s="46" t="s">
        <v>24</v>
      </c>
      <c r="C20" s="440">
        <v>0</v>
      </c>
      <c r="D20" s="441">
        <f>82500+7000</f>
        <v>89500</v>
      </c>
      <c r="E20" s="240" t="s">
        <v>5435</v>
      </c>
      <c r="F20" s="241">
        <f>IF(C21=0,0,I20/(1-Bases!$D$9))</f>
        <v>0</v>
      </c>
      <c r="G20" s="259">
        <f>IF(C21=0,0,IF($L$11=0,H20,IF(I11="PR",H20,H20/(1-$L$11))))</f>
        <v>0</v>
      </c>
      <c r="H20" s="242">
        <f>F20</f>
        <v>0</v>
      </c>
      <c r="I20" s="17">
        <f>C21</f>
        <v>0</v>
      </c>
      <c r="J20" s="122">
        <f t="shared" si="0"/>
        <v>0</v>
      </c>
      <c r="L20" s="125"/>
      <c r="M20" s="9"/>
      <c r="N20" s="22" t="s">
        <v>10</v>
      </c>
      <c r="O20" s="20" t="e">
        <f>O16+O18+O17+O19</f>
        <v>#VALUE!</v>
      </c>
      <c r="P20" s="21" t="e">
        <f>O20/O16</f>
        <v>#VALUE!</v>
      </c>
      <c r="Q20" s="127"/>
      <c r="R20" s="316"/>
      <c r="S20" s="316"/>
      <c r="T20" s="320"/>
      <c r="U20" s="316"/>
      <c r="V20" s="316"/>
      <c r="W20" s="316"/>
      <c r="X20" s="316"/>
      <c r="Y20" s="316"/>
      <c r="Z20" s="316"/>
    </row>
    <row r="21" spans="2:27" ht="21.75" thickBot="1" x14ac:dyDescent="0.4">
      <c r="B21" s="272" t="s">
        <v>32</v>
      </c>
      <c r="C21" s="442">
        <v>0</v>
      </c>
      <c r="D21" s="443"/>
      <c r="E21" s="243" t="s">
        <v>27</v>
      </c>
      <c r="F21" s="244">
        <f>IF(C24=0,0,(C24*(Bases!$S$5)))</f>
        <v>0</v>
      </c>
      <c r="G21" s="259">
        <f>IF(C24=0,0,IF($L$11=0,H21,H21/(1-$L$11)))</f>
        <v>0</v>
      </c>
      <c r="H21" s="245">
        <f>F21-(F21*$F$28)</f>
        <v>0</v>
      </c>
      <c r="I21" s="17">
        <v>0</v>
      </c>
      <c r="J21" s="122">
        <f t="shared" si="0"/>
        <v>0</v>
      </c>
      <c r="L21" s="3"/>
      <c r="M21" s="9"/>
      <c r="N21" s="23" t="s">
        <v>48</v>
      </c>
      <c r="O21" s="20" t="e">
        <f>SUM(O22:O23)</f>
        <v>#VALUE!</v>
      </c>
      <c r="P21" s="21" t="e">
        <f>O21/O20</f>
        <v>#VALUE!</v>
      </c>
      <c r="Q21" s="127"/>
      <c r="R21" s="316"/>
      <c r="S21" s="323"/>
      <c r="T21" s="321"/>
      <c r="U21" s="316"/>
      <c r="V21" s="316"/>
      <c r="W21" s="316"/>
      <c r="X21" s="316"/>
      <c r="Y21" s="316"/>
      <c r="Z21" s="316"/>
    </row>
    <row r="22" spans="2:27" ht="24" thickBot="1" x14ac:dyDescent="0.4">
      <c r="B22" s="429" t="s">
        <v>43</v>
      </c>
      <c r="C22" s="430"/>
      <c r="D22" s="431"/>
      <c r="E22" s="246" t="s">
        <v>5683</v>
      </c>
      <c r="F22" s="247">
        <f>IF(C25=0,0,I22*C25)</f>
        <v>0</v>
      </c>
      <c r="G22" s="260">
        <f>IF(C25=0,0,IF($L$11=0,H22,H22/(1-$L$11)))</f>
        <v>0</v>
      </c>
      <c r="H22" s="248">
        <f>F22-(F22*$F$28)</f>
        <v>0</v>
      </c>
      <c r="I22" s="16">
        <f>IF(OR(C25=0,C25=""),0,VLOOKUP(I4,Bases!$B$34:$N$43,MATCH(C18,Bases!$B$33:$N$33,0),0))</f>
        <v>0</v>
      </c>
      <c r="J22" s="123">
        <f t="shared" si="0"/>
        <v>0</v>
      </c>
      <c r="L22" s="120"/>
      <c r="M22" s="121"/>
      <c r="N22" s="10" t="s">
        <v>65</v>
      </c>
      <c r="O22" s="20">
        <f>(C20)*-1</f>
        <v>0</v>
      </c>
      <c r="P22" s="21" t="e">
        <f>O22/O20</f>
        <v>#VALUE!</v>
      </c>
      <c r="Q22" s="127"/>
      <c r="R22" s="316"/>
      <c r="S22" s="316"/>
      <c r="T22" s="316"/>
      <c r="U22" s="316"/>
      <c r="V22" s="316"/>
      <c r="W22" s="316"/>
      <c r="X22" s="316"/>
      <c r="Y22" s="316"/>
      <c r="Z22" s="316"/>
    </row>
    <row r="23" spans="2:27" ht="24" thickBot="1" x14ac:dyDescent="0.4">
      <c r="B23" s="273" t="s">
        <v>23</v>
      </c>
      <c r="C23" s="444">
        <v>0</v>
      </c>
      <c r="D23" s="445"/>
      <c r="E23" s="204" t="s">
        <v>5546</v>
      </c>
      <c r="F23" s="205">
        <f>SUM(F17:F22)</f>
        <v>0</v>
      </c>
      <c r="G23" s="257">
        <f>SUM(G17:G22)</f>
        <v>0</v>
      </c>
      <c r="H23" s="206">
        <f>SUM(H17:H22)</f>
        <v>0</v>
      </c>
      <c r="I23" s="18">
        <f>SUM(I17:I22)</f>
        <v>0</v>
      </c>
      <c r="J23" s="41">
        <f t="shared" si="0"/>
        <v>0</v>
      </c>
      <c r="L23" s="124"/>
      <c r="M23" s="121"/>
      <c r="N23" s="10" t="s">
        <v>66</v>
      </c>
      <c r="O23" s="20" t="e">
        <f>(O20*Bases!N5)*-1</f>
        <v>#VALUE!</v>
      </c>
      <c r="P23" s="21" t="e">
        <f>O23/O20</f>
        <v>#VALUE!</v>
      </c>
      <c r="Q23" s="127"/>
      <c r="R23" s="316"/>
      <c r="S23" s="316"/>
      <c r="T23" s="316"/>
      <c r="U23" s="316"/>
      <c r="V23" s="316"/>
      <c r="W23" s="316"/>
      <c r="X23" s="316"/>
      <c r="Y23" s="316"/>
      <c r="Z23" s="316"/>
    </row>
    <row r="24" spans="2:27" ht="21.75" thickBot="1" x14ac:dyDescent="0.4">
      <c r="B24" s="47" t="s">
        <v>5550</v>
      </c>
      <c r="C24" s="438">
        <v>0</v>
      </c>
      <c r="D24" s="439"/>
      <c r="E24" s="426" t="str">
        <f>IF(F28&gt;0,"DESCONTO APLICADO FRETE PESO, SEGURO E GRIS DE","")</f>
        <v/>
      </c>
      <c r="F24" s="427"/>
      <c r="G24" s="427"/>
      <c r="H24" s="263" t="str">
        <f>IF(F28&gt;0,F28,"")</f>
        <v/>
      </c>
      <c r="I24" s="13"/>
      <c r="L24" s="124"/>
      <c r="M24" s="3"/>
      <c r="N24" s="22" t="s">
        <v>64</v>
      </c>
      <c r="O24" s="20" t="e">
        <f>O20+O21</f>
        <v>#VALUE!</v>
      </c>
      <c r="P24" s="21" t="e">
        <f>O24/O20</f>
        <v>#VALUE!</v>
      </c>
      <c r="Q24" s="127"/>
      <c r="R24" s="316"/>
      <c r="S24" s="316"/>
      <c r="T24" s="316"/>
      <c r="U24" s="316"/>
      <c r="V24" s="316"/>
      <c r="W24" s="316"/>
      <c r="X24" s="316"/>
      <c r="Y24" s="316"/>
      <c r="Z24" s="316"/>
    </row>
    <row r="25" spans="2:27" ht="24" thickBot="1" x14ac:dyDescent="0.4">
      <c r="B25" s="47" t="s">
        <v>5612</v>
      </c>
      <c r="C25" s="446">
        <v>0</v>
      </c>
      <c r="D25" s="447"/>
      <c r="E25" s="448" t="s">
        <v>98</v>
      </c>
      <c r="F25" s="449"/>
      <c r="G25" s="261">
        <f>IF(G23=0,0,IF(C11="PR",(G23-G20)*L11,G23*L11))</f>
        <v>0</v>
      </c>
      <c r="H25" s="262">
        <f>G25</f>
        <v>0</v>
      </c>
      <c r="I25" s="13"/>
      <c r="K25" s="3"/>
      <c r="L25" s="120"/>
      <c r="N25" s="23" t="s">
        <v>67</v>
      </c>
      <c r="O25" s="20" t="e">
        <f>P25*O20</f>
        <v>#VALUE!</v>
      </c>
      <c r="P25" s="21">
        <f>(Bases!N6+Bases!N7)*-1</f>
        <v>-0.11</v>
      </c>
      <c r="Q25" s="127"/>
      <c r="R25" s="316"/>
      <c r="S25" s="316"/>
      <c r="T25" s="316"/>
      <c r="U25" s="316"/>
      <c r="V25" s="316"/>
      <c r="W25" s="316"/>
      <c r="X25" s="316"/>
      <c r="Y25" s="316"/>
      <c r="Z25" s="316"/>
    </row>
    <row r="26" spans="2:27" ht="21.75" thickBot="1" x14ac:dyDescent="0.4">
      <c r="B26" s="47" t="s">
        <v>5543</v>
      </c>
      <c r="C26" s="450">
        <v>0.2</v>
      </c>
      <c r="D26" s="451"/>
      <c r="E26" s="274" t="s">
        <v>49</v>
      </c>
      <c r="F26" s="275">
        <f>IF(OR(C20=0,D11="",G11=""),0,P26)</f>
        <v>0</v>
      </c>
      <c r="G26" s="452"/>
      <c r="H26" s="453"/>
      <c r="I26" s="13"/>
      <c r="J26" s="3"/>
      <c r="K26" s="9"/>
      <c r="L26" s="120"/>
      <c r="N26" s="22" t="s">
        <v>49</v>
      </c>
      <c r="O26" s="20" t="e">
        <f>O24+O25</f>
        <v>#VALUE!</v>
      </c>
      <c r="P26" s="21" t="e">
        <f>O26/O20</f>
        <v>#VALUE!</v>
      </c>
      <c r="Q26" s="127"/>
      <c r="R26" s="316"/>
      <c r="S26" s="316"/>
      <c r="T26" s="316"/>
      <c r="U26" s="316"/>
      <c r="V26" s="316"/>
      <c r="W26" s="316"/>
      <c r="X26" s="316"/>
      <c r="Y26" s="316"/>
      <c r="Z26" s="316"/>
    </row>
    <row r="27" spans="2:27" ht="21.75" thickBot="1" x14ac:dyDescent="0.4">
      <c r="B27" s="454" t="str">
        <f>IF(C23&gt;Bases!F34,"VALOR DE CARGA NÃO AUTORIZADO, SOLICITAR AUTORIZAÇÃO DIRETORIA","")</f>
        <v/>
      </c>
      <c r="C27" s="454"/>
      <c r="D27" s="454"/>
      <c r="E27" s="455"/>
      <c r="F27" s="455"/>
      <c r="G27" s="454"/>
      <c r="H27" s="454"/>
      <c r="I27" s="13"/>
      <c r="J27" s="8"/>
      <c r="K27" s="3"/>
    </row>
    <row r="28" spans="2:27" ht="27" thickBot="1" x14ac:dyDescent="0.45">
      <c r="B28" s="277" t="s">
        <v>26</v>
      </c>
      <c r="C28" s="308"/>
      <c r="E28" s="255" t="s">
        <v>5552</v>
      </c>
      <c r="F28" s="436"/>
      <c r="G28" s="437"/>
      <c r="H28" s="13"/>
      <c r="I28" s="13"/>
      <c r="K28" s="3"/>
      <c r="L28" s="13"/>
      <c r="M28" s="13"/>
      <c r="P28" s="126"/>
      <c r="Q28" s="126"/>
      <c r="R28" s="133" t="str">
        <f>IF(C20=0,"",HYPERLINK("https://www.google.com.br/maps/dir/")&amp;D11&amp;",+"&amp;C11&amp;"/"&amp;G11&amp;",+"&amp;F11&amp;"/")</f>
        <v/>
      </c>
      <c r="S28" s="133"/>
      <c r="T28" s="133"/>
      <c r="U28" s="133"/>
      <c r="V28" s="133"/>
      <c r="W28" s="133"/>
      <c r="X28" s="133"/>
      <c r="Y28" s="133"/>
      <c r="Z28" s="133"/>
      <c r="AA28" s="133"/>
    </row>
    <row r="29" spans="2:27" ht="24" thickBot="1" x14ac:dyDescent="0.4">
      <c r="B29" s="278" t="s">
        <v>25</v>
      </c>
      <c r="C29" s="309"/>
      <c r="D29" s="49"/>
      <c r="E29" s="276"/>
      <c r="F29" s="276"/>
      <c r="G29" s="13"/>
      <c r="L29" s="13"/>
      <c r="R29" s="126"/>
    </row>
    <row r="30" spans="2:27" ht="21" x14ac:dyDescent="0.35">
      <c r="B30" s="425" t="str">
        <f>IF(C28=0,"",IF(C28&lt;=Bases!C40,"% SEGURO NÃO AUTORIZADO, CALCULO REALIZADO 0,10%",""))</f>
        <v/>
      </c>
      <c r="C30" s="425"/>
      <c r="D30" s="425"/>
      <c r="E30" s="425"/>
      <c r="F30" s="425"/>
    </row>
    <row r="31" spans="2:27" ht="21" x14ac:dyDescent="0.35">
      <c r="B31" s="425" t="str">
        <f>IF(C29=0,"",IF(C29&lt;=Bases!D40,"% GRIS NÃO AUTORIZADO, CALCULO REALIZADO 0,08%",""))</f>
        <v/>
      </c>
      <c r="C31" s="425"/>
      <c r="D31" s="425"/>
      <c r="E31" s="425"/>
      <c r="F31" s="425"/>
      <c r="J31" s="3"/>
    </row>
    <row r="32" spans="2:27" ht="23.25" x14ac:dyDescent="0.35">
      <c r="B32" s="276" t="s">
        <v>5720</v>
      </c>
      <c r="C32" s="424" t="str">
        <f>Usuarios!C2</f>
        <v>Andre Vieira dos Santos</v>
      </c>
      <c r="D32" s="424"/>
      <c r="E32" s="424"/>
    </row>
  </sheetData>
  <sheetProtection algorithmName="SHA-512" hashValue="z/xuvNv5JH7HhyJ9//fMzi0T9jkUNLbXGx+lYU2OYuWT6OTPXC2Hh29HS4swML0Cuopr77/PU8wXZYvJFeGuYQ==" saltValue="HaLlU7i/CjoqpRzLMUuUsA==" spinCount="100000" sheet="1" formatColumns="0" autoFilter="0"/>
  <protectedRanges>
    <protectedRange algorithmName="SHA-512" hashValue="VyPoMNJLhg3GHXKvUUuKtIZI4XEEBUm7ohuWkM+UXFlE10CJYmVi9AjNDuqyTJitdphhNjcgQ/dAjkGL2LF29w==" saltValue="ez+u8cUZsToliyhPMsI83Q==" spinCount="100000" sqref="F28" name="Gerente"/>
  </protectedRanges>
  <mergeCells count="29">
    <mergeCell ref="C14:H14"/>
    <mergeCell ref="B10:H10"/>
    <mergeCell ref="C13:E13"/>
    <mergeCell ref="B4:H4"/>
    <mergeCell ref="C5:F5"/>
    <mergeCell ref="C6:E6"/>
    <mergeCell ref="G6:H6"/>
    <mergeCell ref="G7:H7"/>
    <mergeCell ref="E25:F25"/>
    <mergeCell ref="C26:D26"/>
    <mergeCell ref="G26:H26"/>
    <mergeCell ref="B27:H27"/>
    <mergeCell ref="C18:D18"/>
    <mergeCell ref="C32:E32"/>
    <mergeCell ref="B30:F30"/>
    <mergeCell ref="B31:F31"/>
    <mergeCell ref="E24:G24"/>
    <mergeCell ref="N14:P14"/>
    <mergeCell ref="B16:D16"/>
    <mergeCell ref="I16:J16"/>
    <mergeCell ref="C17:D17"/>
    <mergeCell ref="F28:G28"/>
    <mergeCell ref="C19:D19"/>
    <mergeCell ref="C20:D20"/>
    <mergeCell ref="C21:D21"/>
    <mergeCell ref="B22:D22"/>
    <mergeCell ref="C23:D23"/>
    <mergeCell ref="C24:D24"/>
    <mergeCell ref="C25:D25"/>
  </mergeCells>
  <conditionalFormatting sqref="C6">
    <cfRule type="containsText" dxfId="125" priority="18" operator="containsText" text="CNPJ INCORRETO">
      <formula>NOT(ISERROR(SEARCH("CNPJ INCORRETO",C6)))</formula>
    </cfRule>
  </conditionalFormatting>
  <conditionalFormatting sqref="C26 O16:Q16 O18:Q18 O20:Q26">
    <cfRule type="cellIs" dxfId="124" priority="16" operator="lessThan">
      <formula>0</formula>
    </cfRule>
    <cfRule type="cellIs" dxfId="123" priority="17" operator="greaterThan">
      <formula>0</formula>
    </cfRule>
  </conditionalFormatting>
  <conditionalFormatting sqref="I17:I23">
    <cfRule type="cellIs" dxfId="122" priority="15" operator="greaterThan">
      <formula>0</formula>
    </cfRule>
  </conditionalFormatting>
  <conditionalFormatting sqref="J17:J23">
    <cfRule type="cellIs" dxfId="121" priority="14" operator="greaterThan">
      <formula>0</formula>
    </cfRule>
  </conditionalFormatting>
  <conditionalFormatting sqref="G26">
    <cfRule type="containsText" dxfId="120" priority="13" operator="containsText" text="DESCONTO NÃO AUTORIZADO">
      <formula>NOT(ISERROR(SEARCH("DESCONTO NÃO AUTORIZADO",G26)))</formula>
    </cfRule>
  </conditionalFormatting>
  <conditionalFormatting sqref="G26:H26">
    <cfRule type="cellIs" dxfId="119" priority="7" operator="equal">
      <formula>"ACRESCIMO NO FRETE"</formula>
    </cfRule>
    <cfRule type="containsText" dxfId="118" priority="12" operator="containsText" text="DESCONTO AUTORIZADO">
      <formula>NOT(ISERROR(SEARCH("DESCONTO AUTORIZADO",G26)))</formula>
    </cfRule>
  </conditionalFormatting>
  <conditionalFormatting sqref="F26">
    <cfRule type="cellIs" dxfId="117" priority="10" operator="lessThan">
      <formula>0</formula>
    </cfRule>
    <cfRule type="cellIs" dxfId="116" priority="11" operator="greaterThan">
      <formula>0</formula>
    </cfRule>
  </conditionalFormatting>
  <conditionalFormatting sqref="O17:Q17">
    <cfRule type="cellIs" dxfId="115" priority="8" operator="lessThan">
      <formula>0</formula>
    </cfRule>
    <cfRule type="cellIs" dxfId="114" priority="9" operator="greaterThan">
      <formula>0</formula>
    </cfRule>
  </conditionalFormatting>
  <conditionalFormatting sqref="K17">
    <cfRule type="cellIs" dxfId="113" priority="5" operator="lessThan">
      <formula>0</formula>
    </cfRule>
    <cfRule type="cellIs" dxfId="112" priority="6" operator="greaterThan">
      <formula>0</formula>
    </cfRule>
  </conditionalFormatting>
  <conditionalFormatting sqref="O19:Q19">
    <cfRule type="cellIs" dxfId="111" priority="3" operator="lessThan">
      <formula>0</formula>
    </cfRule>
    <cfRule type="cellIs" dxfId="110" priority="4" operator="greaterThan">
      <formula>0</formula>
    </cfRule>
  </conditionalFormatting>
  <conditionalFormatting sqref="F28">
    <cfRule type="cellIs" dxfId="109" priority="2" operator="greaterThan">
      <formula>0</formula>
    </cfRule>
  </conditionalFormatting>
  <conditionalFormatting sqref="H17:H22">
    <cfRule type="cellIs" dxfId="108" priority="1" operator="greaterThan">
      <formula>0</formula>
    </cfRule>
  </conditionalFormatting>
  <dataValidations count="4">
    <dataValidation type="time" operator="equal" allowBlank="1" showInputMessage="1" showErrorMessage="1" errorTitle="Data Incorreta" error="Informar somente data atual" promptTitle="Informar somente data atual" sqref="H5" xr:uid="{E8A8924D-D9C9-4FA8-8CD2-BEC7EABB047C}">
      <formula1>NOW()</formula1>
    </dataValidation>
    <dataValidation type="list" allowBlank="1" showInputMessage="1" showErrorMessage="1" sqref="G11" xr:uid="{C70B901F-1E09-4786-BD4D-508E407BE05F}">
      <formula1>CidadeDestino</formula1>
    </dataValidation>
    <dataValidation type="decimal" allowBlank="1" showInputMessage="1" showErrorMessage="1" sqref="C28:C29" xr:uid="{612A6A51-8E5E-440E-AD41-AD756B506B43}">
      <formula1>0</formula1>
      <formula2>0.0099</formula2>
    </dataValidation>
    <dataValidation type="list" allowBlank="1" showInputMessage="1" showErrorMessage="1" sqref="D11" xr:uid="{70FD1D7C-C4FF-4E7E-AC83-C67D52FEB8EB}">
      <formula1>CidadeOrigem</formula1>
    </dataValidation>
  </dataValidations>
  <pageMargins left="0.511811024" right="0.511811024" top="0.78740157499999996" bottom="0.78740157499999996" header="0.31496062000000002" footer="0.31496062000000002"/>
  <pageSetup paperSize="9" orientation="portrait" r:id="rId1"/>
  <colBreaks count="2" manualBreakCount="2">
    <brk id="8" max="1048575" man="1"/>
    <brk id="17"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Limpar_PrecificaçãoClientes">
                <anchor moveWithCells="1" sizeWithCells="1">
                  <from>
                    <xdr:col>7</xdr:col>
                    <xdr:colOff>561975</xdr:colOff>
                    <xdr:row>3</xdr:row>
                    <xdr:rowOff>28575</xdr:rowOff>
                  </from>
                  <to>
                    <xdr:col>7</xdr:col>
                    <xdr:colOff>1724025</xdr:colOff>
                    <xdr:row>3</xdr:row>
                    <xdr:rowOff>390525</xdr:rowOff>
                  </to>
                </anchor>
              </controlPr>
            </control>
          </mc:Choice>
        </mc:AlternateContent>
        <mc:AlternateContent xmlns:mc="http://schemas.openxmlformats.org/markup-compatibility/2006">
          <mc:Choice Requires="x14">
            <control shapeId="103426" r:id="rId5" name="Button 2">
              <controlPr defaultSize="0" print="0" autoFill="0" autoPict="0" macro="[0]!Menu">
                <anchor moveWithCells="1" sizeWithCells="1">
                  <from>
                    <xdr:col>1</xdr:col>
                    <xdr:colOff>28575</xdr:colOff>
                    <xdr:row>3</xdr:row>
                    <xdr:rowOff>19050</xdr:rowOff>
                  </from>
                  <to>
                    <xdr:col>1</xdr:col>
                    <xdr:colOff>809625</xdr:colOff>
                    <xdr:row>3</xdr:row>
                    <xdr:rowOff>381000</xdr:rowOff>
                  </to>
                </anchor>
              </controlPr>
            </control>
          </mc:Choice>
        </mc:AlternateContent>
        <mc:AlternateContent xmlns:mc="http://schemas.openxmlformats.org/markup-compatibility/2006">
          <mc:Choice Requires="x14">
            <control shapeId="103427" r:id="rId6" name="Button 3">
              <controlPr defaultSize="0" print="0" autoFill="0" autoPict="0" macro="[0]!PropostaDiversos">
                <anchor moveWithCells="1" sizeWithCells="1">
                  <from>
                    <xdr:col>7</xdr:col>
                    <xdr:colOff>133350</xdr:colOff>
                    <xdr:row>25</xdr:row>
                    <xdr:rowOff>19050</xdr:rowOff>
                  </from>
                  <to>
                    <xdr:col>8</xdr:col>
                    <xdr:colOff>9525</xdr:colOff>
                    <xdr:row>26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6EE4786E-5325-431A-8628-E0DE57281742}">
          <x14:formula1>
            <xm:f>Bases!$R$8:$R$18</xm:f>
          </x14:formula1>
          <xm:sqref>C25:D25</xm:sqref>
        </x14:dataValidation>
        <x14:dataValidation type="list" allowBlank="1" showInputMessage="1" showErrorMessage="1" xr:uid="{6B4839BF-ECD6-46CA-852C-E3269CA66AA9}">
          <x14:formula1>
            <xm:f>Bases!$F$14:$F$23</xm:f>
          </x14:formula1>
          <xm:sqref>C19:D19</xm:sqref>
        </x14:dataValidation>
        <x14:dataValidation type="list" allowBlank="1" showInputMessage="1" showErrorMessage="1" xr:uid="{2DB9AD46-CE42-4B25-BF23-06FA9966F62D}">
          <x14:formula1>
            <xm:f>Tab.ICMS.23!$A$32:$A$58</xm:f>
          </x14:formula1>
          <xm:sqref>C11 F11</xm:sqref>
        </x14:dataValidation>
        <x14:dataValidation type="list" allowBlank="1" showInputMessage="1" showErrorMessage="1" promptTitle="INFORME TIPO DE VEÍCULO" xr:uid="{BA2A688C-3B70-4F48-ACDE-84904859E703}">
          <x14:formula1>
            <xm:f>Bases!$B$14:$B$19</xm:f>
          </x14:formula1>
          <xm:sqref>C18</xm:sqref>
        </x14:dataValidation>
        <x14:dataValidation type="list" allowBlank="1" showInputMessage="1" showErrorMessage="1" xr:uid="{23EF970D-9E2D-40BB-9E18-BEBA96343D5B}">
          <x14:formula1>
            <xm:f>Bases!$R$8:$R$14</xm:f>
          </x14:formula1>
          <xm:sqref>C24:D24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60404-F5CA-4A1B-8283-A97D85D5C365}">
  <sheetPr codeName="Planilha24">
    <tabColor theme="4"/>
    <pageSetUpPr fitToPage="1"/>
  </sheetPr>
  <dimension ref="B2:K34"/>
  <sheetViews>
    <sheetView workbookViewId="0">
      <selection activeCell="C3" sqref="C3:H3"/>
    </sheetView>
  </sheetViews>
  <sheetFormatPr defaultRowHeight="15" x14ac:dyDescent="0.25"/>
  <cols>
    <col min="1" max="1" width="0.42578125" customWidth="1"/>
    <col min="2" max="2" width="11.85546875" bestFit="1" customWidth="1"/>
    <col min="3" max="3" width="8" bestFit="1" customWidth="1"/>
    <col min="4" max="4" width="24.7109375" bestFit="1" customWidth="1"/>
    <col min="5" max="5" width="12.7109375" bestFit="1" customWidth="1"/>
    <col min="6" max="6" width="10.140625" bestFit="1" customWidth="1"/>
    <col min="7" max="7" width="19" bestFit="1" customWidth="1"/>
    <col min="8" max="8" width="18.28515625" bestFit="1" customWidth="1"/>
    <col min="9" max="9" width="9" bestFit="1" customWidth="1"/>
    <col min="10" max="10" width="12.28515625" bestFit="1" customWidth="1"/>
  </cols>
  <sheetData>
    <row r="2" spans="2:11" ht="39" customHeight="1" x14ac:dyDescent="0.25">
      <c r="B2" s="505" t="str">
        <f>"PROPOSTA COMERCIAL"</f>
        <v>PROPOSTA COMERCIAL</v>
      </c>
      <c r="C2" s="505"/>
      <c r="D2" s="505"/>
      <c r="E2" s="505"/>
      <c r="F2" s="505"/>
      <c r="G2" s="505"/>
      <c r="H2" s="505"/>
      <c r="I2" s="505"/>
      <c r="J2" s="505"/>
    </row>
    <row r="3" spans="2:11" ht="31.5" x14ac:dyDescent="0.5">
      <c r="B3" s="265" t="s">
        <v>5560</v>
      </c>
      <c r="C3" s="513" t="str">
        <f>IF('SPOT - DIVERSOS'!C5="","",'SPOT - DIVERSOS'!C5)</f>
        <v/>
      </c>
      <c r="D3" s="514"/>
      <c r="E3" s="514"/>
      <c r="F3" s="515"/>
      <c r="G3" s="515"/>
      <c r="H3" s="516"/>
      <c r="I3" s="156" t="s">
        <v>5696</v>
      </c>
      <c r="J3" s="307">
        <v>1136</v>
      </c>
    </row>
    <row r="4" spans="2:11" ht="23.25" customHeight="1" x14ac:dyDescent="0.25">
      <c r="B4" s="266" t="s">
        <v>5563</v>
      </c>
      <c r="C4" s="506">
        <f ca="1">IF('SPOT - DIVERSOS'!H5="","",'SPOT - DIVERSOS'!H5)</f>
        <v>46139.885883449075</v>
      </c>
      <c r="D4" s="507"/>
      <c r="E4" s="268" t="s">
        <v>5564</v>
      </c>
      <c r="F4" s="508">
        <f ca="1">IF(C4="","",C4+15)</f>
        <v>46154.885883449075</v>
      </c>
      <c r="G4" s="509"/>
      <c r="H4" s="509"/>
      <c r="I4" s="509"/>
      <c r="J4" s="510"/>
    </row>
    <row r="5" spans="2:11" ht="23.25" customHeight="1" x14ac:dyDescent="0.25">
      <c r="B5" s="267" t="s">
        <v>5569</v>
      </c>
      <c r="C5" s="511" t="str">
        <f>IF('SPOT - DIVERSOS'!E8="","",'SPOT - DIVERSOS'!E8)</f>
        <v/>
      </c>
      <c r="D5" s="512"/>
      <c r="E5" s="268" t="s">
        <v>5570</v>
      </c>
      <c r="F5" s="508" t="str">
        <f>IF('SPOT - DIVERSOS'!G8="","",'SPOT - DIVERSOS'!G8)</f>
        <v/>
      </c>
      <c r="G5" s="509"/>
      <c r="H5" s="509"/>
      <c r="I5" s="509"/>
      <c r="J5" s="510"/>
    </row>
    <row r="6" spans="2:11" ht="6" customHeight="1" x14ac:dyDescent="0.35">
      <c r="B6" s="212"/>
      <c r="C6" s="150"/>
      <c r="D6" s="150"/>
      <c r="E6" s="150"/>
      <c r="F6" s="150"/>
      <c r="G6" s="150"/>
      <c r="H6" s="150"/>
      <c r="J6" s="159"/>
    </row>
    <row r="7" spans="2:11" x14ac:dyDescent="0.25">
      <c r="B7" s="156" t="s">
        <v>5441</v>
      </c>
      <c r="C7" s="499" t="s">
        <v>5443</v>
      </c>
      <c r="D7" s="500"/>
      <c r="E7" s="156" t="s">
        <v>5561</v>
      </c>
      <c r="F7" s="501" t="s">
        <v>5444</v>
      </c>
      <c r="G7" s="502"/>
      <c r="H7" s="503"/>
      <c r="I7" s="156" t="s">
        <v>5685</v>
      </c>
      <c r="J7" s="156" t="s">
        <v>5613</v>
      </c>
    </row>
    <row r="8" spans="2:11" x14ac:dyDescent="0.25">
      <c r="B8" s="162" t="str">
        <f>'SPOT - DIVERSOS'!D11&amp;"-"&amp;'SPOT - DIVERSOS'!C11</f>
        <v>-</v>
      </c>
      <c r="C8" s="504" t="str">
        <f>'SPOT - DIVERSOS'!G11&amp;"-"&amp;'SPOT - DIVERSOS'!F11</f>
        <v>-</v>
      </c>
      <c r="D8" s="504"/>
      <c r="E8" s="162">
        <f>'SPOT - DIVERSOS'!C23</f>
        <v>0</v>
      </c>
      <c r="F8" s="504">
        <f>'SPOT - DIVERSOS'!C18</f>
        <v>0</v>
      </c>
      <c r="G8" s="504"/>
      <c r="H8" s="185" t="str">
        <f>IF('SPOT - DIVERSOS'!C19="","",'SPOT - DIVERSOS'!C19)</f>
        <v/>
      </c>
      <c r="I8" s="185" t="str">
        <f>IF('SPOT - DIVERSOS'!C24=0,"",'SPOT - DIVERSOS'!C24)</f>
        <v/>
      </c>
      <c r="J8" s="185" t="str">
        <f>IF('SPOT - DIVERSOS'!C25=0,"",'SPOT - DIVERSOS'!C25)</f>
        <v/>
      </c>
    </row>
    <row r="9" spans="2:11" ht="4.5" customHeight="1" x14ac:dyDescent="0.25">
      <c r="B9" s="163"/>
      <c r="C9" s="164"/>
      <c r="D9" s="164"/>
      <c r="E9" s="165"/>
      <c r="G9" s="213"/>
      <c r="H9" s="164"/>
      <c r="I9" s="157"/>
      <c r="J9" s="158"/>
    </row>
    <row r="10" spans="2:11" x14ac:dyDescent="0.25">
      <c r="B10" s="156" t="str">
        <f>'SPOT - DIVERSOS'!E17</f>
        <v>FRETE PESO</v>
      </c>
      <c r="C10" s="156" t="str">
        <f>'SPOT - DIVERSOS'!E18</f>
        <v>SEGURO</v>
      </c>
      <c r="D10" s="156" t="str">
        <f>'SPOT - DIVERSOS'!E19</f>
        <v>GRIS</v>
      </c>
      <c r="E10" s="156" t="str">
        <f>'SPOT - DIVERSOS'!E20</f>
        <v>PEDAGIO</v>
      </c>
      <c r="F10" s="156" t="s">
        <v>5679</v>
      </c>
      <c r="G10" s="156" t="str">
        <f>'SPOT - DIVERSOS'!E22</f>
        <v>ADICIONAL ENTREGA</v>
      </c>
      <c r="H10" s="156" t="s">
        <v>5681</v>
      </c>
      <c r="I10" s="156" t="s">
        <v>62</v>
      </c>
      <c r="J10" s="156" t="s">
        <v>5745</v>
      </c>
    </row>
    <row r="11" spans="2:11" x14ac:dyDescent="0.25">
      <c r="B11" s="194">
        <f>'SPOT - DIVERSOS'!H17</f>
        <v>0</v>
      </c>
      <c r="C11" s="194">
        <f>'SPOT - DIVERSOS'!H18</f>
        <v>0</v>
      </c>
      <c r="D11" s="194">
        <f>'SPOT - DIVERSOS'!H19</f>
        <v>0</v>
      </c>
      <c r="E11" s="194">
        <f>'SPOT - DIVERSOS'!H20</f>
        <v>0</v>
      </c>
      <c r="F11" s="194">
        <f>'SPOT - DIVERSOS'!H21</f>
        <v>0</v>
      </c>
      <c r="G11" s="194">
        <f>'SPOT - DIVERSOS'!H22</f>
        <v>0</v>
      </c>
      <c r="H11" s="209">
        <f>'SPOT - DIVERSOS'!H23</f>
        <v>0</v>
      </c>
      <c r="I11" s="210">
        <f>'SPOT - DIVERSOS'!H25</f>
        <v>0</v>
      </c>
      <c r="J11" s="211">
        <f>H11+I11</f>
        <v>0</v>
      </c>
    </row>
    <row r="12" spans="2:11" ht="23.25" x14ac:dyDescent="0.35">
      <c r="B12" s="493" t="s">
        <v>5562</v>
      </c>
      <c r="C12" s="493"/>
      <c r="D12" s="493"/>
      <c r="E12" s="493"/>
      <c r="F12" s="493"/>
      <c r="G12" s="493"/>
      <c r="H12" s="493"/>
      <c r="I12" s="493"/>
      <c r="J12" s="493"/>
    </row>
    <row r="13" spans="2:11" ht="3.75" customHeight="1" x14ac:dyDescent="0.25">
      <c r="B13" s="496"/>
      <c r="C13" s="497"/>
      <c r="D13" s="497"/>
      <c r="E13" s="497"/>
      <c r="F13" s="497"/>
      <c r="G13" s="497"/>
      <c r="H13" s="497"/>
      <c r="I13" s="497"/>
      <c r="J13" s="498"/>
    </row>
    <row r="14" spans="2:11" ht="18" customHeight="1" x14ac:dyDescent="0.25">
      <c r="B14" s="494" t="str">
        <f>IF('SPOT - DIVERSOS'!G20&gt;0,"* Pedágio incluso no frete","* Pedágio não incluso no frete")</f>
        <v>* Pedágio não incluso no frete</v>
      </c>
      <c r="C14" s="495"/>
      <c r="D14" s="495"/>
      <c r="E14" s="495"/>
      <c r="F14" s="495"/>
      <c r="G14" s="495"/>
      <c r="H14" s="495"/>
      <c r="I14" s="157"/>
      <c r="J14" s="158"/>
      <c r="K14" s="264"/>
    </row>
    <row r="15" spans="2:11" ht="18" customHeight="1" x14ac:dyDescent="0.25">
      <c r="B15" s="481" t="s">
        <v>5640</v>
      </c>
      <c r="C15" s="482"/>
      <c r="D15" s="482"/>
      <c r="E15" s="482"/>
      <c r="F15" s="482"/>
      <c r="G15" s="482"/>
      <c r="H15" s="482"/>
      <c r="J15" s="159"/>
    </row>
    <row r="16" spans="2:11" ht="18" customHeight="1" x14ac:dyDescent="0.25">
      <c r="B16" s="481" t="str">
        <f>IF('SPOT - DIVERSOS'!G18&gt;0,"* Seguro Incluso no frete", "* Seguro não incluso no frete - 0,10% sobre o valor da mercadoria")</f>
        <v>* Seguro não incluso no frete - 0,10% sobre o valor da mercadoria</v>
      </c>
      <c r="C16" s="482"/>
      <c r="D16" s="482"/>
      <c r="E16" s="482"/>
      <c r="F16" s="482"/>
      <c r="G16" s="482"/>
      <c r="H16" s="482"/>
      <c r="J16" s="159"/>
    </row>
    <row r="17" spans="2:11" ht="18" customHeight="1" x14ac:dyDescent="0.25">
      <c r="B17" s="485" t="str">
        <f>IF('SPOT - DIVERSOS'!G19&gt;0,"* GRIS Incluso no frete", "* GRIS não incluso no frete - 0,08% sobre o valor da mercadoria")</f>
        <v>* GRIS não incluso no frete - 0,08% sobre o valor da mercadoria</v>
      </c>
      <c r="C17" s="486"/>
      <c r="D17" s="486"/>
      <c r="E17" s="486"/>
      <c r="F17" s="486"/>
      <c r="G17" s="486"/>
      <c r="H17" s="486"/>
      <c r="J17" s="159"/>
    </row>
    <row r="18" spans="2:11" ht="18" customHeight="1" x14ac:dyDescent="0.25">
      <c r="B18" s="490" t="str">
        <f>IF('SPOT - DIVERSOS'!G21&gt;0,"* Carga/Descarga: Incluso no frete até "&amp; 'SPOT - DIVERSOS'!C24&amp;" Ajudantes","* Carga/Descarga não incluso no frete")</f>
        <v>* Carga/Descarga não incluso no frete</v>
      </c>
      <c r="C18" s="491"/>
      <c r="D18" s="491"/>
      <c r="E18" s="491"/>
      <c r="F18" s="491"/>
      <c r="G18" s="491"/>
      <c r="H18" s="491"/>
      <c r="J18" s="159"/>
    </row>
    <row r="19" spans="2:11" ht="18" customHeight="1" x14ac:dyDescent="0.25">
      <c r="B19" s="483" t="str">
        <f>"* Custo Adicional por Ajudante de R$ "&amp;Bases!$H$36&amp;" acrescido dos impostos conforme legislação vigentes"</f>
        <v>* Custo Adicional por Ajudante de R$ 360 acrescido dos impostos conforme legislação vigentes</v>
      </c>
      <c r="C19" s="484"/>
      <c r="D19" s="484"/>
      <c r="E19" s="484"/>
      <c r="F19" s="484"/>
      <c r="G19" s="484"/>
      <c r="H19" s="484"/>
      <c r="J19" s="159"/>
    </row>
    <row r="20" spans="2:11" ht="18" customHeight="1" x14ac:dyDescent="0.25">
      <c r="B20" s="483" t="str">
        <f>"* Taxa Adicional a partir da 2ª Entrega de R$ "&amp;IF(ISERROR(VLOOKUP("DIVERSOS",Bases!$B$34:$N$43,MATCH(F8,Bases!$B$33:$N$33,0),0)),"",VLOOKUP("DIVERSOS",Bases!$B$34:$N$43,MATCH(F8,Bases!$B$33:$N$33,0),0)&amp;" acrescido dos impostos conforme legislação vigentes")</f>
        <v xml:space="preserve">* Taxa Adicional a partir da 2ª Entrega de R$ </v>
      </c>
      <c r="C20" s="484"/>
      <c r="D20" s="484"/>
      <c r="E20" s="484"/>
      <c r="F20" s="484"/>
      <c r="G20" s="484"/>
      <c r="H20" s="484"/>
      <c r="J20" s="159"/>
    </row>
    <row r="21" spans="2:11" ht="18" customHeight="1" x14ac:dyDescent="0.25">
      <c r="B21" s="481" t="s">
        <v>5565</v>
      </c>
      <c r="C21" s="482"/>
      <c r="D21" s="482"/>
      <c r="E21" s="482"/>
      <c r="F21" s="482"/>
      <c r="G21" s="482"/>
      <c r="H21" s="482"/>
      <c r="J21" s="159"/>
    </row>
    <row r="22" spans="2:11" ht="18" customHeight="1" x14ac:dyDescent="0.25">
      <c r="B22" s="483" t="s">
        <v>5568</v>
      </c>
      <c r="C22" s="484"/>
      <c r="D22" s="484"/>
      <c r="E22" s="484"/>
      <c r="F22" s="484"/>
      <c r="G22" s="484"/>
      <c r="H22" s="484"/>
      <c r="J22" s="159"/>
    </row>
    <row r="23" spans="2:11" ht="18" customHeight="1" x14ac:dyDescent="0.25">
      <c r="B23" s="481" t="s">
        <v>5567</v>
      </c>
      <c r="C23" s="482"/>
      <c r="D23" s="482"/>
      <c r="E23" s="482"/>
      <c r="F23" s="482"/>
      <c r="G23" s="482"/>
      <c r="H23" s="482"/>
      <c r="J23" s="159"/>
    </row>
    <row r="24" spans="2:11" ht="18" customHeight="1" x14ac:dyDescent="0.25">
      <c r="B24" s="481" t="s">
        <v>5566</v>
      </c>
      <c r="C24" s="482"/>
      <c r="D24" s="482"/>
      <c r="E24" s="482"/>
      <c r="F24" s="482"/>
      <c r="G24" s="482"/>
      <c r="H24" s="482"/>
      <c r="J24" s="159"/>
    </row>
    <row r="25" spans="2:11" ht="31.5" customHeight="1" x14ac:dyDescent="0.25">
      <c r="B25" s="481" t="s">
        <v>5596</v>
      </c>
      <c r="C25" s="482"/>
      <c r="D25" s="482"/>
      <c r="E25" s="482"/>
      <c r="F25" s="482"/>
      <c r="G25" s="482"/>
      <c r="H25" s="482"/>
      <c r="J25" s="159"/>
    </row>
    <row r="26" spans="2:11" ht="18" customHeight="1" x14ac:dyDescent="0.25">
      <c r="B26" s="483" t="s">
        <v>5597</v>
      </c>
      <c r="C26" s="484"/>
      <c r="D26" s="484"/>
      <c r="E26" s="484"/>
      <c r="F26" s="484"/>
      <c r="G26" s="484"/>
      <c r="H26" s="484"/>
      <c r="J26" s="159"/>
    </row>
    <row r="27" spans="2:11" ht="18" customHeight="1" x14ac:dyDescent="0.25">
      <c r="B27" s="485" t="s">
        <v>5695</v>
      </c>
      <c r="C27" s="486"/>
      <c r="D27" s="486"/>
      <c r="E27" s="486"/>
      <c r="F27" s="486"/>
      <c r="G27" s="486"/>
      <c r="H27" s="486"/>
      <c r="J27" s="159"/>
    </row>
    <row r="28" spans="2:11" x14ac:dyDescent="0.25">
      <c r="B28" s="481" t="s">
        <v>5599</v>
      </c>
      <c r="C28" s="482"/>
      <c r="D28" s="482"/>
      <c r="E28" s="482"/>
      <c r="F28" s="482"/>
      <c r="G28" s="482"/>
      <c r="H28" s="482"/>
      <c r="J28" s="159"/>
    </row>
    <row r="29" spans="2:11" ht="21" customHeight="1" x14ac:dyDescent="0.25">
      <c r="B29" s="490" t="str">
        <f>IF('SPOT - DIVERSOS'!C14="","",'SPOT - DIVERSOS'!C14)</f>
        <v/>
      </c>
      <c r="C29" s="491"/>
      <c r="D29" s="491"/>
      <c r="E29" s="491"/>
      <c r="F29" s="491"/>
      <c r="G29" s="491"/>
      <c r="H29" s="491"/>
      <c r="I29" s="491"/>
      <c r="J29" s="492"/>
    </row>
    <row r="30" spans="2:11" ht="51" customHeight="1" x14ac:dyDescent="0.25">
      <c r="B30" s="485" t="s">
        <v>5600</v>
      </c>
      <c r="C30" s="486"/>
      <c r="D30" s="486"/>
      <c r="E30" s="486"/>
      <c r="F30" s="486"/>
      <c r="G30" s="486"/>
      <c r="H30" s="486"/>
      <c r="J30" s="159"/>
    </row>
    <row r="31" spans="2:11" ht="38.25" customHeight="1" x14ac:dyDescent="0.25">
      <c r="B31" s="487" t="s">
        <v>5601</v>
      </c>
      <c r="C31" s="488"/>
      <c r="D31" s="488"/>
      <c r="E31" s="488"/>
      <c r="F31" s="488"/>
      <c r="G31" s="488"/>
      <c r="H31" s="488"/>
      <c r="I31" s="488"/>
      <c r="J31" s="489"/>
      <c r="K31" s="207"/>
    </row>
    <row r="32" spans="2:11" ht="39.75" customHeight="1" x14ac:dyDescent="0.25">
      <c r="B32" s="473" t="s">
        <v>5638</v>
      </c>
      <c r="C32" s="474"/>
      <c r="D32" s="474"/>
      <c r="E32" s="474"/>
      <c r="F32" s="474"/>
      <c r="G32" s="474"/>
      <c r="H32" s="474"/>
      <c r="I32" s="474"/>
      <c r="J32" s="475"/>
      <c r="K32" s="208"/>
    </row>
    <row r="33" spans="2:10" x14ac:dyDescent="0.25">
      <c r="B33" s="476" t="s">
        <v>5639</v>
      </c>
      <c r="C33" s="477"/>
      <c r="D33" s="477"/>
      <c r="E33" s="477"/>
      <c r="F33" s="477"/>
      <c r="G33" s="477"/>
      <c r="H33" s="477"/>
      <c r="I33" s="477"/>
      <c r="J33" s="478"/>
    </row>
    <row r="34" spans="2:10" x14ac:dyDescent="0.25">
      <c r="B34" s="479" t="s">
        <v>5682</v>
      </c>
      <c r="C34" s="480"/>
      <c r="D34" s="160" t="str">
        <f>Usuarios!C2</f>
        <v>Andre Vieira dos Santos</v>
      </c>
      <c r="E34" s="160"/>
      <c r="F34" s="160"/>
      <c r="G34" s="215" t="s">
        <v>5563</v>
      </c>
      <c r="H34" s="216">
        <f ca="1">NOW()</f>
        <v>46139.885883449075</v>
      </c>
      <c r="I34" s="160"/>
      <c r="J34" s="161"/>
    </row>
  </sheetData>
  <sheetProtection algorithmName="SHA-512" hashValue="gQR3rP6FB3iVc2f4EijErFy0vDDQHhAJU4pwKvkflRNgtoeWhJ52Wh7DtsRoTsPXb4jULardhRiuHA7VQ2C41A==" saltValue="8FsQKeYuf7BwFBOUBOEx8Q==" spinCount="100000" sheet="1" formatCells="0" formatColumns="0" sort="0" autoFilter="0"/>
  <mergeCells count="33">
    <mergeCell ref="C7:D7"/>
    <mergeCell ref="F7:H7"/>
    <mergeCell ref="C8:D8"/>
    <mergeCell ref="F8:G8"/>
    <mergeCell ref="B2:J2"/>
    <mergeCell ref="C4:D4"/>
    <mergeCell ref="F4:J4"/>
    <mergeCell ref="C5:D5"/>
    <mergeCell ref="F5:J5"/>
    <mergeCell ref="C3:H3"/>
    <mergeCell ref="B24:H24"/>
    <mergeCell ref="B12:J12"/>
    <mergeCell ref="B14:H14"/>
    <mergeCell ref="B15:H15"/>
    <mergeCell ref="B16:H16"/>
    <mergeCell ref="B17:H17"/>
    <mergeCell ref="B18:H18"/>
    <mergeCell ref="B19:H19"/>
    <mergeCell ref="B20:H20"/>
    <mergeCell ref="B21:H21"/>
    <mergeCell ref="B22:H22"/>
    <mergeCell ref="B23:H23"/>
    <mergeCell ref="B13:J13"/>
    <mergeCell ref="B32:J32"/>
    <mergeCell ref="B33:J33"/>
    <mergeCell ref="B34:C34"/>
    <mergeCell ref="B25:H25"/>
    <mergeCell ref="B26:H26"/>
    <mergeCell ref="B27:H27"/>
    <mergeCell ref="B28:H28"/>
    <mergeCell ref="B30:H30"/>
    <mergeCell ref="B31:J31"/>
    <mergeCell ref="B29:J29"/>
  </mergeCells>
  <hyperlinks>
    <hyperlink ref="B32" r:id="rId1" xr:uid="{E530899A-0C0C-4A67-8756-8D45DD3322C9}"/>
  </hyperlinks>
  <printOptions horizontalCentered="1" verticalCentered="1"/>
  <pageMargins left="0.31496062992125984" right="0.11811023622047245" top="0.78740157480314965" bottom="0.78740157480314965" header="0.31496062992125984" footer="0.31496062992125984"/>
  <pageSetup paperSize="9" scale="73"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4449" r:id="rId5" name="Button 1">
              <controlPr defaultSize="0" print="0" autoFill="0" autoPict="0" macro="[0]!GerarPDFEnviarEmailDIVERSOS">
                <anchor moveWithCells="1" sizeWithCells="1">
                  <from>
                    <xdr:col>11</xdr:col>
                    <xdr:colOff>352425</xdr:colOff>
                    <xdr:row>1</xdr:row>
                    <xdr:rowOff>114300</xdr:rowOff>
                  </from>
                  <to>
                    <xdr:col>14</xdr:col>
                    <xdr:colOff>123825</xdr:colOff>
                    <xdr:row>2</xdr:row>
                    <xdr:rowOff>200025</xdr:rowOff>
                  </to>
                </anchor>
              </controlPr>
            </control>
          </mc:Choice>
        </mc:AlternateContent>
        <mc:AlternateContent xmlns:mc="http://schemas.openxmlformats.org/markup-compatibility/2006">
          <mc:Choice Requires="x14">
            <control shapeId="104450" r:id="rId6" name="Button 2">
              <controlPr defaultSize="0" print="0" autoFill="0" autoPict="0" macro="[0]!Menu">
                <anchor moveWithCells="1" sizeWithCells="1">
                  <from>
                    <xdr:col>14</xdr:col>
                    <xdr:colOff>142875</xdr:colOff>
                    <xdr:row>1</xdr:row>
                    <xdr:rowOff>104775</xdr:rowOff>
                  </from>
                  <to>
                    <xdr:col>15</xdr:col>
                    <xdr:colOff>428625</xdr:colOff>
                    <xdr:row>2</xdr:row>
                    <xdr:rowOff>209550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8E9151-AED1-41F9-A849-41BC80C6F73F}">
  <sheetPr codeName="Planilha25">
    <tabColor theme="9" tint="0.39997558519241921"/>
  </sheetPr>
  <dimension ref="B1:AA32"/>
  <sheetViews>
    <sheetView tabSelected="1" topLeftCell="F3" zoomScale="85" zoomScaleNormal="85" workbookViewId="0">
      <selection activeCell="F29" sqref="F29"/>
    </sheetView>
  </sheetViews>
  <sheetFormatPr defaultRowHeight="15" x14ac:dyDescent="0.25"/>
  <cols>
    <col min="1" max="1" width="1.28515625" customWidth="1"/>
    <col min="2" max="2" width="37.42578125" bestFit="1" customWidth="1"/>
    <col min="3" max="3" width="11.28515625" bestFit="1" customWidth="1"/>
    <col min="4" max="4" width="24.7109375" bestFit="1" customWidth="1"/>
    <col min="5" max="5" width="26" bestFit="1" customWidth="1"/>
    <col min="6" max="7" width="18.5703125" bestFit="1" customWidth="1"/>
    <col min="8" max="8" width="29.28515625" bestFit="1" customWidth="1"/>
    <col min="9" max="9" width="22.42578125" customWidth="1"/>
    <col min="10" max="10" width="13.42578125" customWidth="1"/>
    <col min="11" max="11" width="12" customWidth="1"/>
    <col min="12" max="12" width="15.42578125" customWidth="1"/>
    <col min="13" max="13" width="1.5703125" customWidth="1"/>
    <col min="14" max="14" width="14.85546875" customWidth="1"/>
    <col min="15" max="15" width="12.7109375" customWidth="1"/>
    <col min="16" max="16" width="13.5703125" customWidth="1"/>
    <col min="17" max="17" width="1.7109375" customWidth="1"/>
    <col min="18" max="18" width="9.140625" customWidth="1"/>
    <col min="20" max="20" width="12.7109375" bestFit="1" customWidth="1"/>
    <col min="21" max="21" width="11.140625" bestFit="1" customWidth="1"/>
  </cols>
  <sheetData>
    <row r="1" spans="2:17" hidden="1" x14ac:dyDescent="0.25"/>
    <row r="2" spans="2:17" hidden="1" x14ac:dyDescent="0.25"/>
    <row r="3" spans="2:17" ht="6.75" customHeight="1" x14ac:dyDescent="0.25"/>
    <row r="4" spans="2:17" ht="31.5" x14ac:dyDescent="0.25">
      <c r="B4" s="465" t="s">
        <v>5553</v>
      </c>
      <c r="C4" s="466"/>
      <c r="D4" s="466"/>
      <c r="E4" s="466"/>
      <c r="F4" s="466"/>
      <c r="G4" s="466"/>
      <c r="H4" s="467"/>
      <c r="I4" t="s">
        <v>5438</v>
      </c>
    </row>
    <row r="5" spans="2:17" ht="21" x14ac:dyDescent="0.35">
      <c r="B5" s="48" t="s">
        <v>5434</v>
      </c>
      <c r="C5" s="526" t="s">
        <v>5438</v>
      </c>
      <c r="D5" s="527"/>
      <c r="E5" s="527"/>
      <c r="F5" s="528"/>
      <c r="G5" s="155" t="s">
        <v>5571</v>
      </c>
      <c r="H5" s="269">
        <f ca="1">NOW()</f>
        <v>46139.885883449075</v>
      </c>
      <c r="J5" s="13"/>
    </row>
    <row r="6" spans="2:17" ht="18.75" hidden="1" x14ac:dyDescent="0.3">
      <c r="B6" s="6" t="s">
        <v>20</v>
      </c>
      <c r="C6" s="468"/>
      <c r="D6" s="469"/>
      <c r="E6" s="470"/>
      <c r="F6" s="11" t="s">
        <v>37</v>
      </c>
      <c r="G6" s="471"/>
      <c r="H6" s="471"/>
    </row>
    <row r="7" spans="2:17" ht="18.75" hidden="1" x14ac:dyDescent="0.3">
      <c r="B7" s="6" t="s">
        <v>22</v>
      </c>
      <c r="C7" s="5"/>
      <c r="D7" s="6" t="s">
        <v>21</v>
      </c>
      <c r="E7" s="4"/>
      <c r="F7" s="12" t="s">
        <v>35</v>
      </c>
      <c r="G7" s="472"/>
      <c r="H7" s="472"/>
    </row>
    <row r="8" spans="2:17" ht="21" x14ac:dyDescent="0.35">
      <c r="B8" s="6" t="s">
        <v>16</v>
      </c>
      <c r="C8" s="217"/>
      <c r="D8" s="6" t="s">
        <v>15</v>
      </c>
      <c r="E8" s="218"/>
      <c r="F8" s="10" t="s">
        <v>17</v>
      </c>
      <c r="G8" s="223"/>
      <c r="H8" s="224"/>
    </row>
    <row r="9" spans="2:17" ht="4.5" customHeight="1" x14ac:dyDescent="0.25"/>
    <row r="10" spans="2:17" ht="28.5" x14ac:dyDescent="0.45">
      <c r="B10" s="459" t="s">
        <v>36</v>
      </c>
      <c r="C10" s="460"/>
      <c r="D10" s="460"/>
      <c r="E10" s="460"/>
      <c r="F10" s="460"/>
      <c r="G10" s="460"/>
      <c r="H10" s="461"/>
      <c r="I10" s="7" t="s">
        <v>50</v>
      </c>
      <c r="J10" s="7" t="s">
        <v>51</v>
      </c>
      <c r="K10" s="7" t="s">
        <v>52</v>
      </c>
      <c r="L10" s="7" t="s">
        <v>53</v>
      </c>
    </row>
    <row r="11" spans="2:17" ht="18.75" x14ac:dyDescent="0.3">
      <c r="B11" s="48" t="s">
        <v>41</v>
      </c>
      <c r="C11" s="34" t="s">
        <v>39</v>
      </c>
      <c r="D11" s="35" t="s">
        <v>4523</v>
      </c>
      <c r="E11" s="48" t="s">
        <v>40</v>
      </c>
      <c r="F11" s="34" t="s">
        <v>93</v>
      </c>
      <c r="G11" s="145" t="s">
        <v>2764</v>
      </c>
      <c r="H11" s="50"/>
      <c r="I11" s="14" t="str">
        <f>IF(OR(C11="",D11=""),"",RIGHT(C11,2))</f>
        <v>PR</v>
      </c>
      <c r="J11" s="14" t="str">
        <f>IF(OR(F11="",G11=""),"",RIGHT(F11,2))</f>
        <v>SP</v>
      </c>
      <c r="K11" s="15">
        <f>IF(OR(D11="",C11=""),"",IF(C11=F11,L11,(IF(OR(I11="SP",I11="PR",I11="MG",I11="SC",I11="BA"),VLOOKUP(I11,Tab.ICMS.23!$A$2:$AB$28,MATCH(J11,Tab.ICMS.23!$B$1:$AB$1,0)+1,0)*80%,VLOOKUP(I11,Tab.ICMS.23!$A$2:$AB$28,MATCH(J11,Tab.ICMS.23!$B$1:$AB$1,0)+1,0)))/100))</f>
        <v>9.6000000000000016E-2</v>
      </c>
      <c r="L11" s="15">
        <f>IF(OR(D11="",C11=""),"",IF(D11=G11,VLOOKUP(I11,Tab.ICMS.23!$A$32:$AB$58,MATCH(J11,Tab.ICMS.23!$B$31:$AB$31,0)+1,0)/100,VLOOKUP(I11,Tab.ICMS.23!$A$2:$AB$28,MATCH(J11,Tab.ICMS.23!$B$1:$AB$1,0)+1,0)/100))</f>
        <v>0.12</v>
      </c>
    </row>
    <row r="12" spans="2:17" ht="18.75" hidden="1" x14ac:dyDescent="0.3">
      <c r="B12" s="10" t="s">
        <v>5431</v>
      </c>
      <c r="C12" s="36" t="e">
        <f ca="1">IF(C11="","",VLOOKUP(D11&amp;"/"&amp;C11,Cidades!C:H,5,0))</f>
        <v>#NAME?</v>
      </c>
      <c r="D12" s="37" t="e">
        <f ca="1">IF(D11="","",VLOOKUP(D11&amp;"/"&amp;C11,Cidades!C:H,6,0))</f>
        <v>#NAME?</v>
      </c>
      <c r="E12" s="13"/>
      <c r="F12" s="37" t="e">
        <f ca="1">IF(F11="","",VLOOKUP(G11&amp;"/"&amp;F11,Cidades!C:H,5,0))</f>
        <v>#NAME?</v>
      </c>
      <c r="G12" s="37" t="e">
        <f ca="1">IF(G11="","",VLOOKUP(G11&amp;"/"&amp;F11,Cidades!C:H,6,0))</f>
        <v>#NAME?</v>
      </c>
      <c r="H12" s="37"/>
      <c r="I12" s="40" t="s">
        <v>99</v>
      </c>
      <c r="J12" s="40"/>
    </row>
    <row r="13" spans="2:17" ht="18.75" hidden="1" x14ac:dyDescent="0.3">
      <c r="B13" s="10" t="s">
        <v>33</v>
      </c>
      <c r="C13" s="462"/>
      <c r="D13" s="463"/>
      <c r="E13" s="464"/>
      <c r="F13" s="6" t="s">
        <v>42</v>
      </c>
      <c r="G13" s="39" t="e">
        <f ca="1">6371*ACOS(COS(RADIANS(90-C12))*COS(RADIANS(90-F12))+SIN(RADIANS(90-C12))*SIN(RADIANS(90-F12))*COS(RADIANS(D12-G12)))</f>
        <v>#NAME?</v>
      </c>
      <c r="H13" s="38" t="s">
        <v>5432</v>
      </c>
      <c r="I13" s="40" t="str">
        <f>D11&amp;"/"&amp;C11</f>
        <v>Sao Jose dos Pinhais/PR</v>
      </c>
      <c r="J13">
        <v>1</v>
      </c>
    </row>
    <row r="14" spans="2:17" ht="21" x14ac:dyDescent="0.35">
      <c r="B14" s="48" t="s">
        <v>38</v>
      </c>
      <c r="C14" s="520"/>
      <c r="D14" s="457"/>
      <c r="E14" s="457"/>
      <c r="F14" s="457"/>
      <c r="G14" s="457"/>
      <c r="H14" s="458"/>
      <c r="I14" s="40" t="str">
        <f>D11&amp;"/"&amp;C11</f>
        <v>Sao Jose dos Pinhais/PR</v>
      </c>
      <c r="J14">
        <v>1</v>
      </c>
      <c r="N14" s="428" t="s">
        <v>68</v>
      </c>
      <c r="O14" s="428"/>
      <c r="P14" s="428"/>
    </row>
    <row r="15" spans="2:17" ht="15.75" thickBot="1" x14ac:dyDescent="0.3">
      <c r="I15" s="40" t="str">
        <f>G11&amp;"/"&amp;F11</f>
        <v>Guarulhos/SP</v>
      </c>
      <c r="J15">
        <v>1</v>
      </c>
    </row>
    <row r="16" spans="2:17" ht="24" thickBot="1" x14ac:dyDescent="0.4">
      <c r="B16" s="518" t="s">
        <v>0</v>
      </c>
      <c r="C16" s="518"/>
      <c r="D16" s="519"/>
      <c r="E16" s="201" t="s">
        <v>5433</v>
      </c>
      <c r="F16" s="202" t="s">
        <v>5676</v>
      </c>
      <c r="G16" s="202" t="s">
        <v>5677</v>
      </c>
      <c r="H16" s="203" t="s">
        <v>5678</v>
      </c>
      <c r="I16" s="432" t="s">
        <v>63</v>
      </c>
      <c r="J16" s="433"/>
      <c r="K16" s="112" t="s">
        <v>5439</v>
      </c>
      <c r="L16" s="1"/>
      <c r="N16" s="22" t="s">
        <v>47</v>
      </c>
      <c r="O16" s="20">
        <f>G17+G18+G19</f>
        <v>3637.5005755682782</v>
      </c>
      <c r="P16" s="21">
        <v>1</v>
      </c>
      <c r="Q16" s="127"/>
    </row>
    <row r="17" spans="2:27" ht="21" x14ac:dyDescent="0.35">
      <c r="B17" s="46" t="s">
        <v>19</v>
      </c>
      <c r="C17" s="524" t="s">
        <v>18</v>
      </c>
      <c r="D17" s="525"/>
      <c r="E17" s="237" t="s">
        <v>34</v>
      </c>
      <c r="F17" s="238">
        <f>IF(C20=0,0,(IF(C26=20%,I17/Bases!W$5,IF(C26=18%,I17/Bases!W$6,IF(C26=15%,I17/Bases!W$7,IF(C26=12%,I17/Bases!W$8,IF(C26=10%,I17/Bases!W$9,0)))))))</f>
        <v>3376.6672294445384</v>
      </c>
      <c r="G17" s="258">
        <f>IF(C18="",0,IF($L$11=0,H17,H17/(1-$L$11)))</f>
        <v>3453.4096664773688</v>
      </c>
      <c r="H17" s="239">
        <f>F17-(F17*$F$28)</f>
        <v>3039.0005065000846</v>
      </c>
      <c r="I17" s="16">
        <f>C20</f>
        <v>2000</v>
      </c>
      <c r="J17" s="19">
        <f t="shared" ref="J17:J23" si="0">IF(I17=0,0,I17/$I$23)</f>
        <v>0.8050357886710211</v>
      </c>
      <c r="K17" s="21">
        <f>I17/G17</f>
        <v>0.57913777777777775</v>
      </c>
      <c r="L17" s="125"/>
      <c r="M17" s="9"/>
      <c r="N17" s="10" t="s">
        <v>97</v>
      </c>
      <c r="O17" s="20">
        <f>(IF(K11=L11,O16*L11,O16*K11))*-1</f>
        <v>-349.20005525455474</v>
      </c>
      <c r="P17" s="21">
        <f>O17/O16</f>
        <v>-9.6000000000000002E-2</v>
      </c>
      <c r="Q17" s="127"/>
    </row>
    <row r="18" spans="2:27" ht="21" x14ac:dyDescent="0.35">
      <c r="B18" s="46" t="s">
        <v>14</v>
      </c>
      <c r="C18" s="438" t="s">
        <v>6</v>
      </c>
      <c r="D18" s="439"/>
      <c r="E18" s="249" t="s">
        <v>26</v>
      </c>
      <c r="F18" s="250">
        <f>IF(C23=0,0,IF(C28&lt;Bases!C35,($C$23*Bases!C35),C23*C28))</f>
        <v>100</v>
      </c>
      <c r="G18" s="259">
        <f>IF(C23=0,0,IF($L$11=0,H18,H18/(1-$L$11)))</f>
        <v>102.27272727272727</v>
      </c>
      <c r="H18" s="251">
        <f>F18-(F18*$F$28)</f>
        <v>90</v>
      </c>
      <c r="I18" s="17">
        <f>C23*Bases!H11*-1</f>
        <v>34.361599999999996</v>
      </c>
      <c r="J18" s="122">
        <f t="shared" si="0"/>
        <v>1.3831158877999078E-2</v>
      </c>
      <c r="M18" s="9"/>
      <c r="N18" s="10" t="s">
        <v>69</v>
      </c>
      <c r="O18" s="20">
        <f>((O16-H25)*(Bases!B5+Bases!B6)+((O16)*Bases!D5))*-1</f>
        <v>-339.74255375807718</v>
      </c>
      <c r="P18" s="21">
        <f>(Bases!B5+Bases!B6+Bases!D5)*-1</f>
        <v>-0.1045</v>
      </c>
      <c r="Q18" s="127"/>
    </row>
    <row r="19" spans="2:27" ht="21" x14ac:dyDescent="0.35">
      <c r="B19" s="46" t="s">
        <v>5648</v>
      </c>
      <c r="C19" s="438"/>
      <c r="D19" s="439"/>
      <c r="E19" s="252" t="s">
        <v>25</v>
      </c>
      <c r="F19" s="253">
        <f>IF(C23=0,0,IF(C29&lt;Bases!D35,($C$23*Bases!D35),C23*C29))</f>
        <v>80</v>
      </c>
      <c r="G19" s="259">
        <f>IF(C23=0,0,IF($L$11=0,H19,H19/(1-$L$11)))</f>
        <v>81.818181818181813</v>
      </c>
      <c r="H19" s="254">
        <f>F19-(F19*$F$28)</f>
        <v>72</v>
      </c>
      <c r="I19" s="17">
        <v>0</v>
      </c>
      <c r="J19" s="122">
        <f t="shared" si="0"/>
        <v>0</v>
      </c>
      <c r="L19" s="125"/>
      <c r="M19" s="9"/>
      <c r="N19" s="10" t="s">
        <v>5542</v>
      </c>
      <c r="O19" s="20">
        <f>C20*P19</f>
        <v>138.74999999999997</v>
      </c>
      <c r="P19" s="21">
        <f>Bases!B7</f>
        <v>6.9374999999999992E-2</v>
      </c>
      <c r="Q19" s="127"/>
    </row>
    <row r="20" spans="2:27" ht="21" x14ac:dyDescent="0.35">
      <c r="B20" s="46" t="s">
        <v>24</v>
      </c>
      <c r="C20" s="440">
        <v>2000</v>
      </c>
      <c r="D20" s="441"/>
      <c r="E20" s="240" t="s">
        <v>5435</v>
      </c>
      <c r="F20" s="241">
        <f>IF(C21=0,0,I20/(1-Bases!$D$9))</f>
        <v>498.6149584487535</v>
      </c>
      <c r="G20" s="259">
        <f>IF(C21=0,0,IF($L$11=0,H20,IF(I11="PR",H20,H20/(1-$L$11))))</f>
        <v>498.6149584487535</v>
      </c>
      <c r="H20" s="242">
        <f>F20</f>
        <v>498.6149584487535</v>
      </c>
      <c r="I20" s="17">
        <f>C21</f>
        <v>450</v>
      </c>
      <c r="J20" s="122">
        <f t="shared" si="0"/>
        <v>0.18113305245097974</v>
      </c>
      <c r="L20" s="125"/>
      <c r="M20" s="9"/>
      <c r="N20" s="22" t="s">
        <v>10</v>
      </c>
      <c r="O20" s="20">
        <f>O16+O18+O17+O19</f>
        <v>3087.3079665556465</v>
      </c>
      <c r="P20" s="21">
        <f>O20/O16</f>
        <v>0.84874432386126109</v>
      </c>
      <c r="Q20" s="127"/>
    </row>
    <row r="21" spans="2:27" ht="21" x14ac:dyDescent="0.35">
      <c r="B21" s="46" t="s">
        <v>32</v>
      </c>
      <c r="C21" s="441">
        <v>450</v>
      </c>
      <c r="D21" s="521"/>
      <c r="E21" s="243" t="s">
        <v>27</v>
      </c>
      <c r="F21" s="244">
        <f>IF(C24=0,0,(C24*(Bases!$S$5)))</f>
        <v>0</v>
      </c>
      <c r="G21" s="259">
        <f>IF(C24=0,0,IF($L$11=0,H21,H21/(1-$L$11)))</f>
        <v>0</v>
      </c>
      <c r="H21" s="245">
        <f>F21-(F21*$F$28)</f>
        <v>0</v>
      </c>
      <c r="I21" s="17">
        <v>0</v>
      </c>
      <c r="J21" s="122">
        <f t="shared" si="0"/>
        <v>0</v>
      </c>
      <c r="L21" s="3"/>
      <c r="M21" s="9"/>
      <c r="N21" s="23" t="s">
        <v>48</v>
      </c>
      <c r="O21" s="20">
        <f>SUM(O22:O23)</f>
        <v>-2172.8892461271162</v>
      </c>
      <c r="P21" s="21">
        <f>O21/O20</f>
        <v>-0.70381357145633217</v>
      </c>
      <c r="Q21" s="127"/>
    </row>
    <row r="22" spans="2:27" ht="24" thickBot="1" x14ac:dyDescent="0.4">
      <c r="B22" s="518" t="s">
        <v>43</v>
      </c>
      <c r="C22" s="518"/>
      <c r="D22" s="519"/>
      <c r="E22" s="246" t="s">
        <v>5683</v>
      </c>
      <c r="F22" s="247">
        <f>IF(C25=0,0,I22*C25)</f>
        <v>0</v>
      </c>
      <c r="G22" s="260">
        <f>IF(C25=0,0,IF($L$11=0,H22,H22/(1-$L$11)))</f>
        <v>0</v>
      </c>
      <c r="H22" s="248">
        <f>F22-(F22*$F$28)</f>
        <v>0</v>
      </c>
      <c r="I22" s="16">
        <f>IF(OR(C25=0,C25=""),0,C25*VLOOKUP(I4,Bases!$B$34:$N$43,MATCH(C18,Bases!$B$33:$N$33,0),0))</f>
        <v>0</v>
      </c>
      <c r="J22" s="123">
        <f t="shared" si="0"/>
        <v>0</v>
      </c>
      <c r="L22" s="120"/>
      <c r="M22" s="121"/>
      <c r="N22" s="10" t="s">
        <v>65</v>
      </c>
      <c r="O22" s="20">
        <f>(C20)*-1</f>
        <v>-2000</v>
      </c>
      <c r="P22" s="21">
        <f>O22/O20</f>
        <v>-0.64781357145633223</v>
      </c>
      <c r="Q22" s="127"/>
    </row>
    <row r="23" spans="2:27" ht="24" thickBot="1" x14ac:dyDescent="0.4">
      <c r="B23" s="47" t="s">
        <v>23</v>
      </c>
      <c r="C23" s="440">
        <v>100000</v>
      </c>
      <c r="D23" s="441"/>
      <c r="E23" s="204" t="s">
        <v>5546</v>
      </c>
      <c r="F23" s="205">
        <f>SUM(F17:F22)</f>
        <v>4055.2821878932918</v>
      </c>
      <c r="G23" s="257">
        <f>SUM(G17:G22)</f>
        <v>4136.1155340170317</v>
      </c>
      <c r="H23" s="206">
        <f>SUM(H17:H22)</f>
        <v>3699.6154649488381</v>
      </c>
      <c r="I23" s="18">
        <f>SUM(I17:I22)</f>
        <v>2484.3616000000002</v>
      </c>
      <c r="J23" s="41">
        <f t="shared" si="0"/>
        <v>1</v>
      </c>
      <c r="L23" s="124"/>
      <c r="M23" s="121"/>
      <c r="N23" s="10" t="s">
        <v>66</v>
      </c>
      <c r="O23" s="20">
        <f>(O20*Bases!N5)*-1</f>
        <v>-172.88924612711622</v>
      </c>
      <c r="P23" s="21">
        <f>O23/O20</f>
        <v>-5.6000000000000008E-2</v>
      </c>
      <c r="Q23" s="127"/>
    </row>
    <row r="24" spans="2:27" ht="21.75" thickBot="1" x14ac:dyDescent="0.4">
      <c r="B24" s="47" t="s">
        <v>5550</v>
      </c>
      <c r="C24" s="438">
        <v>0</v>
      </c>
      <c r="D24" s="438"/>
      <c r="E24" s="426" t="str">
        <f>IF(F28&gt;0,"DESCONTO APLICADO FRETE PESO, SEGURO E GRIS DE","")</f>
        <v>DESCONTO APLICADO FRETE PESO, SEGURO E GRIS DE</v>
      </c>
      <c r="F24" s="427"/>
      <c r="G24" s="427"/>
      <c r="H24" s="263">
        <f>IF(F28&gt;0,F28,"")</f>
        <v>0.1</v>
      </c>
      <c r="I24" s="13"/>
      <c r="L24" s="124"/>
      <c r="M24" s="3"/>
      <c r="N24" s="22" t="s">
        <v>64</v>
      </c>
      <c r="O24" s="20">
        <f>O20+O21</f>
        <v>914.41872042853038</v>
      </c>
      <c r="P24" s="21">
        <f>O24/O20</f>
        <v>0.29618642854366783</v>
      </c>
      <c r="Q24" s="127"/>
    </row>
    <row r="25" spans="2:27" ht="23.25" x14ac:dyDescent="0.35">
      <c r="B25" s="47" t="s">
        <v>5612</v>
      </c>
      <c r="C25" s="446">
        <v>0</v>
      </c>
      <c r="D25" s="446"/>
      <c r="E25" s="522" t="s">
        <v>98</v>
      </c>
      <c r="F25" s="523"/>
      <c r="G25" s="43">
        <f>IF(G23=0,0,IF(C11="PR",(G23-G20)*L11,G23*L11))</f>
        <v>436.5000690681934</v>
      </c>
      <c r="H25" s="45">
        <f>G25</f>
        <v>436.5000690681934</v>
      </c>
      <c r="I25" s="13"/>
      <c r="K25" s="3"/>
      <c r="L25" s="120"/>
      <c r="N25" s="23" t="s">
        <v>67</v>
      </c>
      <c r="O25" s="20">
        <f>P25*O20</f>
        <v>-339.60387632112111</v>
      </c>
      <c r="P25" s="21">
        <f>(Bases!N6+Bases!N7)*-1</f>
        <v>-0.11</v>
      </c>
      <c r="Q25" s="127"/>
    </row>
    <row r="26" spans="2:27" ht="21" x14ac:dyDescent="0.35">
      <c r="B26" s="47" t="s">
        <v>5543</v>
      </c>
      <c r="C26" s="450">
        <v>0.2</v>
      </c>
      <c r="D26" s="450"/>
      <c r="E26" s="42" t="s">
        <v>49</v>
      </c>
      <c r="F26" s="44">
        <f>IF(OR(C20=0,D11="",G11=""),0,P26)</f>
        <v>0.18618642854366782</v>
      </c>
      <c r="G26" s="453"/>
      <c r="H26" s="453"/>
      <c r="I26" s="13"/>
      <c r="J26" s="3"/>
      <c r="K26" s="9"/>
      <c r="L26" s="120"/>
      <c r="N26" s="22" t="s">
        <v>49</v>
      </c>
      <c r="O26" s="20">
        <f>O24+O25</f>
        <v>574.81484410740927</v>
      </c>
      <c r="P26" s="21">
        <f>O26/O20</f>
        <v>0.18618642854366782</v>
      </c>
      <c r="Q26" s="127"/>
    </row>
    <row r="27" spans="2:27" ht="21.75" thickBot="1" x14ac:dyDescent="0.4">
      <c r="B27" s="517" t="str">
        <f>IF(C23&gt;Bases!F34,"VALOR DE CARGA NÃO AUTORIZADO, SOLICITAR AUTORIZAÇÃO DIRETORIA","")</f>
        <v/>
      </c>
      <c r="C27" s="517"/>
      <c r="D27" s="517"/>
      <c r="E27" s="517"/>
      <c r="F27" s="517"/>
      <c r="G27" s="517"/>
      <c r="H27" s="517"/>
      <c r="I27" s="13"/>
      <c r="J27" s="8"/>
      <c r="K27" s="3"/>
    </row>
    <row r="28" spans="2:27" ht="27" thickBot="1" x14ac:dyDescent="0.45">
      <c r="B28" s="277" t="s">
        <v>26</v>
      </c>
      <c r="C28" s="308"/>
      <c r="E28" s="255" t="s">
        <v>5736</v>
      </c>
      <c r="F28" s="436">
        <v>0.1</v>
      </c>
      <c r="G28" s="437"/>
      <c r="H28" s="13"/>
      <c r="I28" s="13"/>
      <c r="K28" s="3"/>
      <c r="L28" s="13"/>
      <c r="M28" s="13"/>
      <c r="P28" s="126"/>
      <c r="Q28" s="126"/>
      <c r="R28" s="133" t="str">
        <f>IF(C20=0,"",HYPERLINK("https://www.google.com.br/maps/dir/")&amp;D11&amp;",+"&amp;C11&amp;"/"&amp;G11&amp;",+"&amp;F11&amp;"/")</f>
        <v>https://www.google.com.br/maps/dir/Sao Jose dos Pinhais,+PR/Guarulhos,+SP/</v>
      </c>
      <c r="S28" s="133"/>
      <c r="T28" s="133"/>
      <c r="U28" s="133"/>
      <c r="V28" s="133"/>
      <c r="W28" s="133"/>
      <c r="X28" s="133"/>
      <c r="Y28" s="133"/>
      <c r="Z28" s="133"/>
      <c r="AA28" s="133"/>
    </row>
    <row r="29" spans="2:27" ht="24" thickBot="1" x14ac:dyDescent="0.4">
      <c r="B29" s="278" t="s">
        <v>25</v>
      </c>
      <c r="C29" s="309"/>
      <c r="D29" s="49"/>
      <c r="E29" s="276"/>
      <c r="F29" s="276"/>
      <c r="G29" s="13"/>
      <c r="L29" s="13"/>
      <c r="R29" s="126"/>
    </row>
    <row r="30" spans="2:27" ht="21" x14ac:dyDescent="0.35">
      <c r="B30" s="425" t="str">
        <f>IF(C28=0,"",IF(C28&lt;=Bases!C40,"% SEGURO NÃO AUTORIZADO, CALCULO REALIZADO 0,10%",""))</f>
        <v/>
      </c>
      <c r="C30" s="425"/>
      <c r="D30" s="425"/>
      <c r="E30" s="425"/>
      <c r="F30" s="425"/>
      <c r="H30" s="13"/>
    </row>
    <row r="31" spans="2:27" ht="21" x14ac:dyDescent="0.35">
      <c r="B31" s="425" t="str">
        <f>IF(C29=0,"",IF(C29&lt;=Bases!D40,"% GRIS NÃO AUTORIZADO, CALCULO REALIZADO 0,08%",""))</f>
        <v/>
      </c>
      <c r="C31" s="425"/>
      <c r="D31" s="425"/>
      <c r="E31" s="425"/>
      <c r="F31" s="425"/>
      <c r="J31" s="3"/>
    </row>
    <row r="32" spans="2:27" ht="23.25" x14ac:dyDescent="0.35">
      <c r="B32" s="276" t="s">
        <v>5720</v>
      </c>
      <c r="C32" s="424" t="str">
        <f>Usuarios!C2</f>
        <v>Andre Vieira dos Santos</v>
      </c>
      <c r="D32" s="424"/>
      <c r="E32" s="424"/>
    </row>
  </sheetData>
  <sheetProtection formatColumns="0" autoFilter="0"/>
  <protectedRanges>
    <protectedRange algorithmName="SHA-512" hashValue="VyPoMNJLhg3GHXKvUUuKtIZI4XEEBUm7ohuWkM+UXFlE10CJYmVi9AjNDuqyTJitdphhNjcgQ/dAjkGL2LF29w==" saltValue="ez+u8cUZsToliyhPMsI83Q==" spinCount="100000" sqref="F28" name="Gerente_1"/>
  </protectedRanges>
  <mergeCells count="29">
    <mergeCell ref="B4:H4"/>
    <mergeCell ref="C5:F5"/>
    <mergeCell ref="C6:E6"/>
    <mergeCell ref="G6:H6"/>
    <mergeCell ref="G7:H7"/>
    <mergeCell ref="N14:P14"/>
    <mergeCell ref="B16:D16"/>
    <mergeCell ref="I16:J16"/>
    <mergeCell ref="C17:D17"/>
    <mergeCell ref="C18:D18"/>
    <mergeCell ref="G26:H26"/>
    <mergeCell ref="E24:G24"/>
    <mergeCell ref="B22:D22"/>
    <mergeCell ref="B10:H10"/>
    <mergeCell ref="C13:E13"/>
    <mergeCell ref="C14:H14"/>
    <mergeCell ref="C19:D19"/>
    <mergeCell ref="C20:D20"/>
    <mergeCell ref="C21:D21"/>
    <mergeCell ref="C23:D23"/>
    <mergeCell ref="C24:D24"/>
    <mergeCell ref="C25:D25"/>
    <mergeCell ref="E25:F25"/>
    <mergeCell ref="C26:D26"/>
    <mergeCell ref="B30:F30"/>
    <mergeCell ref="B31:F31"/>
    <mergeCell ref="C32:E32"/>
    <mergeCell ref="B27:H27"/>
    <mergeCell ref="F28:G28"/>
  </mergeCells>
  <conditionalFormatting sqref="C6">
    <cfRule type="containsText" dxfId="107" priority="20" operator="containsText" text="CNPJ INCORRETO">
      <formula>NOT(ISERROR(SEARCH("CNPJ INCORRETO",C6)))</formula>
    </cfRule>
  </conditionalFormatting>
  <conditionalFormatting sqref="C26 O16:Q16 O18:Q18 O20:Q26">
    <cfRule type="cellIs" dxfId="106" priority="18" operator="lessThan">
      <formula>0</formula>
    </cfRule>
    <cfRule type="cellIs" dxfId="105" priority="19" operator="greaterThan">
      <formula>0</formula>
    </cfRule>
  </conditionalFormatting>
  <conditionalFormatting sqref="I17:I23">
    <cfRule type="cellIs" dxfId="104" priority="17" operator="greaterThan">
      <formula>0</formula>
    </cfRule>
  </conditionalFormatting>
  <conditionalFormatting sqref="J17:J23">
    <cfRule type="cellIs" dxfId="103" priority="16" operator="greaterThan">
      <formula>0</formula>
    </cfRule>
  </conditionalFormatting>
  <conditionalFormatting sqref="G26">
    <cfRule type="containsText" dxfId="102" priority="15" operator="containsText" text="DESCONTO NÃO AUTORIZADO">
      <formula>NOT(ISERROR(SEARCH("DESCONTO NÃO AUTORIZADO",G26)))</formula>
    </cfRule>
  </conditionalFormatting>
  <conditionalFormatting sqref="G26:H26">
    <cfRule type="cellIs" dxfId="101" priority="9" operator="equal">
      <formula>"ACRESCIMO NO FRETE"</formula>
    </cfRule>
    <cfRule type="containsText" dxfId="100" priority="14" operator="containsText" text="DESCONTO AUTORIZADO">
      <formula>NOT(ISERROR(SEARCH("DESCONTO AUTORIZADO",G26)))</formula>
    </cfRule>
  </conditionalFormatting>
  <conditionalFormatting sqref="F26">
    <cfRule type="cellIs" dxfId="99" priority="12" operator="lessThan">
      <formula>0</formula>
    </cfRule>
    <cfRule type="cellIs" dxfId="98" priority="13" operator="greaterThan">
      <formula>0</formula>
    </cfRule>
  </conditionalFormatting>
  <conditionalFormatting sqref="O17:Q17">
    <cfRule type="cellIs" dxfId="97" priority="10" operator="lessThan">
      <formula>0</formula>
    </cfRule>
    <cfRule type="cellIs" dxfId="96" priority="11" operator="greaterThan">
      <formula>0</formula>
    </cfRule>
  </conditionalFormatting>
  <conditionalFormatting sqref="K17">
    <cfRule type="cellIs" dxfId="95" priority="7" operator="lessThan">
      <formula>0</formula>
    </cfRule>
    <cfRule type="cellIs" dxfId="94" priority="8" operator="greaterThan">
      <formula>0</formula>
    </cfRule>
  </conditionalFormatting>
  <conditionalFormatting sqref="O19:Q19">
    <cfRule type="cellIs" dxfId="93" priority="5" operator="lessThan">
      <formula>0</formula>
    </cfRule>
    <cfRule type="cellIs" dxfId="92" priority="6" operator="greaterThan">
      <formula>0</formula>
    </cfRule>
  </conditionalFormatting>
  <conditionalFormatting sqref="F28">
    <cfRule type="cellIs" dxfId="91" priority="2" operator="greaterThan">
      <formula>0</formula>
    </cfRule>
  </conditionalFormatting>
  <conditionalFormatting sqref="H17:H22">
    <cfRule type="cellIs" dxfId="90" priority="1" operator="greaterThan">
      <formula>0</formula>
    </cfRule>
  </conditionalFormatting>
  <dataValidations count="7">
    <dataValidation type="custom" allowBlank="1" showInputMessage="1" showErrorMessage="1" errorTitle="e-mail inválido" error="Insira um e-mail válido, como exemplo@dominio.com." sqref="H8" xr:uid="{BF43459E-EFE6-44FD-992D-9C3FA70CCC67}">
      <formula1>AND(ISTEXT(H8),ISERROR(FIND(" ",H8))=TRUE,ISERROR(FIND("..",H8))=TRUE,ISNUMBER(FIND("@",H8)),ISNUMBER(FIND(".",H8)),FIND("@",H8)&lt;FIND(".",H8))</formula1>
    </dataValidation>
    <dataValidation type="list" allowBlank="1" showInputMessage="1" showErrorMessage="1" sqref="G11" xr:uid="{CA656C22-EA7D-4644-A57A-422DF7194256}">
      <formula1>CidadeDestino</formula1>
    </dataValidation>
    <dataValidation type="list" allowBlank="1" showInputMessage="1" showErrorMessage="1" sqref="D11" xr:uid="{9037E9E2-9DDB-4D94-8331-9F40BBC3B244}">
      <formula1>CidadeOrigem</formula1>
    </dataValidation>
    <dataValidation type="custom" allowBlank="1" showInputMessage="1" showErrorMessage="1" sqref="C8" xr:uid="{4723DB7D-CFE0-4F1A-A1DC-0E3816F12F31}">
      <formula1>AND(ISTEXT(A1),ISNUMBER(1*A1),OR(LEN(A1)=10,LEN(A1)=11))</formula1>
    </dataValidation>
    <dataValidation type="custom" allowBlank="1" showInputMessage="1" showErrorMessage="1" errorTitle="e-mail inválido" error="Insira um e-mail válido, como exemplo@dominio.com." sqref="G8" xr:uid="{DC09B392-8374-4553-9316-11984CD0C5A7}">
      <formula1>AND(ISTEXT(G8),NOT(ISERROR(FIND("@",G8))),NOT(ISERROR(FIND(".",RIGHT(G8,LEN(G8)-FIND("@",G8))))))</formula1>
    </dataValidation>
    <dataValidation type="decimal" allowBlank="1" showInputMessage="1" showErrorMessage="1" sqref="C28:C29" xr:uid="{F0E676AE-3DED-497F-BEF1-5876759AB871}">
      <formula1>0</formula1>
      <formula2>0.0099</formula2>
    </dataValidation>
    <dataValidation type="time" operator="equal" allowBlank="1" showInputMessage="1" showErrorMessage="1" errorTitle="Data Incorreta" error="Informar somente data atual" promptTitle="Informar somente data atual" sqref="H5" xr:uid="{264FD4BA-0A99-4B2A-B937-4D9359D72010}">
      <formula1>NOW()</formula1>
    </dataValidation>
  </dataValidations>
  <pageMargins left="0.511811024" right="0.511811024" top="0.78740157499999996" bottom="0.78740157499999996" header="0.31496062000000002" footer="0.31496062000000002"/>
  <pageSetup paperSize="9" orientation="portrait" r:id="rId1"/>
  <colBreaks count="2" manualBreakCount="2">
    <brk id="8" max="1048575" man="1"/>
    <brk id="17"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Limpar_Precificação">
                <anchor moveWithCells="1" sizeWithCells="1">
                  <from>
                    <xdr:col>7</xdr:col>
                    <xdr:colOff>561975</xdr:colOff>
                    <xdr:row>3</xdr:row>
                    <xdr:rowOff>28575</xdr:rowOff>
                  </from>
                  <to>
                    <xdr:col>7</xdr:col>
                    <xdr:colOff>1724025</xdr:colOff>
                    <xdr:row>3</xdr:row>
                    <xdr:rowOff>390525</xdr:rowOff>
                  </to>
                </anchor>
              </controlPr>
            </control>
          </mc:Choice>
        </mc:AlternateContent>
        <mc:AlternateContent xmlns:mc="http://schemas.openxmlformats.org/markup-compatibility/2006">
          <mc:Choice Requires="x14">
            <control shapeId="105474" r:id="rId5" name="Button 2">
              <controlPr defaultSize="0" print="0" autoFill="0" autoPict="0" macro="[0]!Menu">
                <anchor moveWithCells="1" sizeWithCells="1">
                  <from>
                    <xdr:col>1</xdr:col>
                    <xdr:colOff>28575</xdr:colOff>
                    <xdr:row>3</xdr:row>
                    <xdr:rowOff>19050</xdr:rowOff>
                  </from>
                  <to>
                    <xdr:col>1</xdr:col>
                    <xdr:colOff>809625</xdr:colOff>
                    <xdr:row>3</xdr:row>
                    <xdr:rowOff>381000</xdr:rowOff>
                  </to>
                </anchor>
              </controlPr>
            </control>
          </mc:Choice>
        </mc:AlternateContent>
        <mc:AlternateContent xmlns:mc="http://schemas.openxmlformats.org/markup-compatibility/2006">
          <mc:Choice Requires="x14">
            <control shapeId="105475" r:id="rId6" name="Button 3">
              <controlPr defaultSize="0" print="0" autoFill="0" autoPict="0" macro="[0]!PropostaRenault">
                <anchor moveWithCells="1" sizeWithCells="1">
                  <from>
                    <xdr:col>7</xdr:col>
                    <xdr:colOff>133350</xdr:colOff>
                    <xdr:row>25</xdr:row>
                    <xdr:rowOff>19050</xdr:rowOff>
                  </from>
                  <to>
                    <xdr:col>8</xdr:col>
                    <xdr:colOff>9525</xdr:colOff>
                    <xdr:row>26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CC5A978C-F1CE-468E-8322-FF6A060AE12A}">
          <x14:formula1>
            <xm:f>Bases!$R$8:$R$14</xm:f>
          </x14:formula1>
          <xm:sqref>C24:D24</xm:sqref>
        </x14:dataValidation>
        <x14:dataValidation type="list" allowBlank="1" showInputMessage="1" showErrorMessage="1" promptTitle="INFORME TIPO DE VEÍCULO" xr:uid="{3C206711-9EA7-4EAE-9FA9-432DEFF63463}">
          <x14:formula1>
            <xm:f>Bases!$B$14:$B$19</xm:f>
          </x14:formula1>
          <xm:sqref>C18</xm:sqref>
        </x14:dataValidation>
        <x14:dataValidation type="list" allowBlank="1" showInputMessage="1" showErrorMessage="1" xr:uid="{89E580CD-64CE-435A-BEC3-ABFB6D426C42}">
          <x14:formula1>
            <xm:f>Tab.ICMS.23!$A$32:$A$58</xm:f>
          </x14:formula1>
          <xm:sqref>C11 F11</xm:sqref>
        </x14:dataValidation>
        <x14:dataValidation type="list" allowBlank="1" showInputMessage="1" showErrorMessage="1" xr:uid="{074714FE-39DD-4BA9-806A-6501CA4A6660}">
          <x14:formula1>
            <xm:f>Bases!$F$14:$F$23</xm:f>
          </x14:formula1>
          <xm:sqref>C19:D19</xm:sqref>
        </x14:dataValidation>
        <x14:dataValidation type="list" allowBlank="1" showInputMessage="1" showErrorMessage="1" xr:uid="{CF56E09F-D1F6-4402-9578-0B4BEDD9EB95}">
          <x14:formula1>
            <xm:f>Bases!$R$8:$R$18</xm:f>
          </x14:formula1>
          <xm:sqref>C25:D25</xm:sqref>
        </x14:dataValidation>
        <x14:dataValidation type="list" allowBlank="1" showInputMessage="1" showErrorMessage="1" xr:uid="{CF767490-5594-4167-9B50-B6503C0E7957}">
          <x14:formula1>
            <xm:f>Bases!$P$25:$P$35</xm:f>
          </x14:formula1>
          <xm:sqref>F28:G28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95C2D-14A0-4917-B5A8-3DE91D666D56}">
  <sheetPr codeName="Planilha26">
    <tabColor theme="9" tint="0.39997558519241921"/>
    <pageSetUpPr fitToPage="1"/>
  </sheetPr>
  <dimension ref="B2:K34"/>
  <sheetViews>
    <sheetView topLeftCell="A2" workbookViewId="0">
      <selection activeCell="C3" sqref="C3:H3"/>
    </sheetView>
  </sheetViews>
  <sheetFormatPr defaultRowHeight="15" x14ac:dyDescent="0.25"/>
  <cols>
    <col min="1" max="1" width="0.42578125" customWidth="1"/>
    <col min="2" max="2" width="20.42578125" bestFit="1" customWidth="1"/>
    <col min="3" max="3" width="8" bestFit="1" customWidth="1"/>
    <col min="4" max="4" width="27.5703125" bestFit="1" customWidth="1"/>
    <col min="5" max="5" width="12.7109375" bestFit="1" customWidth="1"/>
    <col min="6" max="6" width="10.140625" bestFit="1" customWidth="1"/>
    <col min="7" max="7" width="19" bestFit="1" customWidth="1"/>
    <col min="8" max="8" width="18.28515625" bestFit="1" customWidth="1"/>
    <col min="9" max="9" width="8.140625" bestFit="1" customWidth="1"/>
    <col min="10" max="10" width="11.7109375" bestFit="1" customWidth="1"/>
  </cols>
  <sheetData>
    <row r="2" spans="2:10" ht="39" customHeight="1" x14ac:dyDescent="0.25">
      <c r="B2" s="529" t="str">
        <f>"PROPOSTA COMERCIAL"</f>
        <v>PROPOSTA COMERCIAL</v>
      </c>
      <c r="C2" s="529"/>
      <c r="D2" s="529"/>
      <c r="E2" s="529"/>
      <c r="F2" s="529"/>
      <c r="G2" s="529"/>
      <c r="H2" s="529"/>
      <c r="I2" s="529"/>
      <c r="J2" s="529"/>
    </row>
    <row r="3" spans="2:10" ht="31.5" x14ac:dyDescent="0.5">
      <c r="B3" s="265" t="s">
        <v>5560</v>
      </c>
      <c r="C3" s="513" t="str">
        <f>'SPOT - RENAULT'!C5</f>
        <v>RENAULT</v>
      </c>
      <c r="D3" s="514"/>
      <c r="E3" s="514"/>
      <c r="F3" s="515"/>
      <c r="G3" s="515"/>
      <c r="H3" s="516"/>
      <c r="I3" s="156" t="s">
        <v>5696</v>
      </c>
      <c r="J3" s="307">
        <v>858</v>
      </c>
    </row>
    <row r="4" spans="2:10" ht="23.25" customHeight="1" x14ac:dyDescent="0.25">
      <c r="B4" s="266" t="s">
        <v>5563</v>
      </c>
      <c r="C4" s="506">
        <f ca="1">IF('SPOT - RENAULT'!H5="","",'SPOT - RENAULT'!H5)</f>
        <v>46139.885883449075</v>
      </c>
      <c r="D4" s="507"/>
      <c r="E4" s="268" t="s">
        <v>5564</v>
      </c>
      <c r="F4" s="508">
        <f ca="1">IF(C4="","",C4+15)</f>
        <v>46154.885883449075</v>
      </c>
      <c r="G4" s="509"/>
      <c r="H4" s="509"/>
      <c r="I4" s="509"/>
      <c r="J4" s="510"/>
    </row>
    <row r="5" spans="2:10" ht="23.25" customHeight="1" x14ac:dyDescent="0.25">
      <c r="B5" s="267" t="s">
        <v>5569</v>
      </c>
      <c r="C5" s="511" t="str">
        <f>IF('SPOT - RENAULT'!E8="","",'SPOT - RENAULT'!E8)</f>
        <v/>
      </c>
      <c r="D5" s="512"/>
      <c r="E5" s="268" t="s">
        <v>5570</v>
      </c>
      <c r="F5" s="508" t="str">
        <f>IF('SPOT - RENAULT'!G8="","",'SPOT - RENAULT'!G8)</f>
        <v/>
      </c>
      <c r="G5" s="509"/>
      <c r="H5" s="509"/>
      <c r="I5" s="509"/>
      <c r="J5" s="510"/>
    </row>
    <row r="6" spans="2:10" ht="6" customHeight="1" x14ac:dyDescent="0.35">
      <c r="B6" s="212"/>
      <c r="C6" s="150"/>
      <c r="D6" s="150"/>
      <c r="E6" s="150"/>
      <c r="F6" s="150"/>
      <c r="G6" s="150"/>
      <c r="H6" s="150"/>
      <c r="J6" s="159"/>
    </row>
    <row r="7" spans="2:10" x14ac:dyDescent="0.25">
      <c r="B7" s="156" t="s">
        <v>5441</v>
      </c>
      <c r="C7" s="499" t="s">
        <v>5443</v>
      </c>
      <c r="D7" s="500"/>
      <c r="E7" s="156" t="s">
        <v>5561</v>
      </c>
      <c r="F7" s="501" t="s">
        <v>5444</v>
      </c>
      <c r="G7" s="502"/>
      <c r="H7" s="503"/>
      <c r="I7" s="156" t="s">
        <v>5685</v>
      </c>
      <c r="J7" s="156" t="s">
        <v>5613</v>
      </c>
    </row>
    <row r="8" spans="2:10" x14ac:dyDescent="0.25">
      <c r="B8" s="162" t="str">
        <f>'SPOT - RENAULT'!D11&amp;"-"&amp;'SPOT - RENAULT'!C11</f>
        <v>Sao Jose dos Pinhais-PR</v>
      </c>
      <c r="C8" s="504" t="str">
        <f>'SPOT - RENAULT'!G11&amp;"-"&amp;'SPOT - RENAULT'!F11</f>
        <v>Guarulhos-SP</v>
      </c>
      <c r="D8" s="504"/>
      <c r="E8" s="162">
        <f>'SPOT - RENAULT'!C23</f>
        <v>100000</v>
      </c>
      <c r="F8" s="504" t="str">
        <f>'SPOT - RENAULT'!C18</f>
        <v>TRUCK</v>
      </c>
      <c r="G8" s="504"/>
      <c r="H8" s="185" t="str">
        <f>IF('SPOT - RENAULT'!C19="","",'SPOT - RENAULT'!C19)</f>
        <v/>
      </c>
      <c r="I8" s="185" t="str">
        <f>IF('SPOT - RENAULT'!C24=0,"",'SPOT - RENAULT'!C24)</f>
        <v/>
      </c>
      <c r="J8" s="185" t="str">
        <f>IF('SPOT - RENAULT'!C25=0,"",'SPOT - RENAULT'!C25)</f>
        <v/>
      </c>
    </row>
    <row r="9" spans="2:10" ht="4.5" customHeight="1" x14ac:dyDescent="0.25">
      <c r="B9" s="163"/>
      <c r="C9" s="164"/>
      <c r="D9" s="164"/>
      <c r="E9" s="165"/>
      <c r="G9" s="213"/>
      <c r="H9" s="164"/>
      <c r="I9" s="157"/>
      <c r="J9" s="158"/>
    </row>
    <row r="10" spans="2:10" x14ac:dyDescent="0.25">
      <c r="B10" s="156" t="str">
        <f>'SPOT - RENAULT'!E17</f>
        <v>FRETE PESO</v>
      </c>
      <c r="C10" s="156" t="str">
        <f>'SPOT - RENAULT'!E18</f>
        <v>SEGURO</v>
      </c>
      <c r="D10" s="156" t="str">
        <f>'SPOT - RENAULT'!E19</f>
        <v>GRIS</v>
      </c>
      <c r="E10" s="156" t="str">
        <f>'SPOT - RENAULT'!E20</f>
        <v>PEDAGIO</v>
      </c>
      <c r="F10" s="156" t="s">
        <v>5679</v>
      </c>
      <c r="G10" s="156" t="str">
        <f>'SPOT - RENAULT'!E22</f>
        <v>ADICIONAL ENTREGA</v>
      </c>
      <c r="H10" s="156" t="s">
        <v>5681</v>
      </c>
      <c r="I10" s="156" t="s">
        <v>62</v>
      </c>
      <c r="J10" s="156" t="s">
        <v>5680</v>
      </c>
    </row>
    <row r="11" spans="2:10" x14ac:dyDescent="0.25">
      <c r="B11" s="194">
        <f>'SPOT - RENAULT'!H17</f>
        <v>3039.0005065000846</v>
      </c>
      <c r="C11" s="194">
        <f>'SPOT - RENAULT'!H18</f>
        <v>90</v>
      </c>
      <c r="D11" s="194">
        <f>'SPOT - RENAULT'!H19</f>
        <v>72</v>
      </c>
      <c r="E11" s="194">
        <f>'SPOT - RENAULT'!H20</f>
        <v>498.6149584487535</v>
      </c>
      <c r="F11" s="194">
        <f>'SPOT - RENAULT'!H21</f>
        <v>0</v>
      </c>
      <c r="G11" s="194">
        <f>'SPOT - RENAULT'!H22</f>
        <v>0</v>
      </c>
      <c r="H11" s="209">
        <f>'SPOT - RENAULT'!H23</f>
        <v>3699.6154649488381</v>
      </c>
      <c r="I11" s="210">
        <f>'SPOT - RENAULT'!H25</f>
        <v>436.5000690681934</v>
      </c>
      <c r="J11" s="211">
        <f>H11+I11</f>
        <v>4136.1155340170317</v>
      </c>
    </row>
    <row r="12" spans="2:10" ht="23.25" x14ac:dyDescent="0.35">
      <c r="B12" s="493" t="s">
        <v>5562</v>
      </c>
      <c r="C12" s="493"/>
      <c r="D12" s="493"/>
      <c r="E12" s="493"/>
      <c r="F12" s="493"/>
      <c r="G12" s="493"/>
      <c r="H12" s="493"/>
      <c r="I12" s="493"/>
      <c r="J12" s="493"/>
    </row>
    <row r="13" spans="2:10" ht="6.75" customHeight="1" x14ac:dyDescent="0.25">
      <c r="B13" s="214"/>
      <c r="J13" s="159"/>
    </row>
    <row r="14" spans="2:10" ht="18" customHeight="1" x14ac:dyDescent="0.25">
      <c r="B14" s="494" t="str">
        <f>IF('SPOT - RENAULT'!G20&gt;0,"* Pedágio incluso no frete","* Pedágio não incluso no frete")</f>
        <v>* Pedágio incluso no frete</v>
      </c>
      <c r="C14" s="495"/>
      <c r="D14" s="495"/>
      <c r="E14" s="495"/>
      <c r="F14" s="495"/>
      <c r="G14" s="495"/>
      <c r="H14" s="495"/>
      <c r="I14" s="157"/>
      <c r="J14" s="158"/>
    </row>
    <row r="15" spans="2:10" ht="18" customHeight="1" x14ac:dyDescent="0.25">
      <c r="B15" s="481" t="s">
        <v>5640</v>
      </c>
      <c r="C15" s="482"/>
      <c r="D15" s="482"/>
      <c r="E15" s="482"/>
      <c r="F15" s="482"/>
      <c r="G15" s="482"/>
      <c r="H15" s="482"/>
      <c r="J15" s="159"/>
    </row>
    <row r="16" spans="2:10" ht="18" customHeight="1" x14ac:dyDescent="0.25">
      <c r="B16" s="481" t="str">
        <f>IF('SPOT - RENAULT'!G18&gt;0,"* Seguro Incluso no frete", "* Seguro não incluso no frete - 0,10% sobre o valor da mercadoria")</f>
        <v>* Seguro Incluso no frete</v>
      </c>
      <c r="C16" s="482"/>
      <c r="D16" s="482"/>
      <c r="E16" s="482"/>
      <c r="F16" s="482"/>
      <c r="G16" s="482"/>
      <c r="H16" s="482"/>
      <c r="J16" s="159"/>
    </row>
    <row r="17" spans="2:11" ht="18" customHeight="1" x14ac:dyDescent="0.25">
      <c r="B17" s="485" t="str">
        <f>IF('SPOT - RENAULT'!G19&gt;0,"* GRIS Incluso no frete", "* GRIS não incluso no frete - 0,08% sobre o valor da mercadoria")</f>
        <v>* GRIS Incluso no frete</v>
      </c>
      <c r="C17" s="486"/>
      <c r="D17" s="486"/>
      <c r="E17" s="486"/>
      <c r="F17" s="486"/>
      <c r="G17" s="486"/>
      <c r="H17" s="486"/>
      <c r="J17" s="159"/>
    </row>
    <row r="18" spans="2:11" ht="18" customHeight="1" x14ac:dyDescent="0.25">
      <c r="B18" s="490" t="str">
        <f>IF('SPOT - RENAULT'!G21&gt;0,"* Carga/Descarga: Incluso no frete até "&amp; 'SPOT - RENAULT'!C24&amp;" Ajudantes","* Carga/Descarga não incluso no frete")</f>
        <v>* Carga/Descarga não incluso no frete</v>
      </c>
      <c r="C18" s="491"/>
      <c r="D18" s="491"/>
      <c r="E18" s="491"/>
      <c r="F18" s="491"/>
      <c r="G18" s="491"/>
      <c r="H18" s="491"/>
      <c r="J18" s="159"/>
    </row>
    <row r="19" spans="2:11" ht="18" customHeight="1" x14ac:dyDescent="0.25">
      <c r="B19" s="483" t="str">
        <f>"* Custo Adicional por Ajudante de R$ "&amp;Bases!$H$36&amp;" acrescido dos impostos conforme legislação vigentes"</f>
        <v>* Custo Adicional por Ajudante de R$ 360 acrescido dos impostos conforme legislação vigentes</v>
      </c>
      <c r="C19" s="484"/>
      <c r="D19" s="484"/>
      <c r="E19" s="484"/>
      <c r="F19" s="484"/>
      <c r="G19" s="484"/>
      <c r="H19" s="484"/>
      <c r="J19" s="159"/>
    </row>
    <row r="20" spans="2:11" ht="18" customHeight="1" x14ac:dyDescent="0.25">
      <c r="B20" s="483" t="str">
        <f>"* Taxa Adicional a partir da 2ª Entrega de R$ "&amp;IF(ISERROR(VLOOKUP('SPOT - RENAULT'!$C$5,Bases!$B$34:$N$43,MATCH('SPOT - RENAULT'!$C$18,Bases!$B$33:$N$33,0),0)),"",VLOOKUP('SPOT - RENAULT'!$C$5,Bases!$B$34:$N$43,MATCH('SPOT - RENAULT'!$C$18,Bases!$B$33:$N$33,0),0)&amp;" acrescido dos impostos conforme legislação vigentes")</f>
        <v>* Taxa Adicional a partir da 2ª Entrega de R$ 495 acrescido dos impostos conforme legislação vigentes</v>
      </c>
      <c r="C20" s="484"/>
      <c r="D20" s="484"/>
      <c r="E20" s="484"/>
      <c r="F20" s="484"/>
      <c r="G20" s="484"/>
      <c r="H20" s="484"/>
      <c r="J20" s="159"/>
    </row>
    <row r="21" spans="2:11" ht="18" customHeight="1" x14ac:dyDescent="0.25">
      <c r="B21" s="481" t="s">
        <v>5565</v>
      </c>
      <c r="C21" s="482"/>
      <c r="D21" s="482"/>
      <c r="E21" s="482"/>
      <c r="F21" s="482"/>
      <c r="G21" s="482"/>
      <c r="H21" s="482"/>
      <c r="J21" s="159"/>
    </row>
    <row r="22" spans="2:11" ht="18" customHeight="1" x14ac:dyDescent="0.25">
      <c r="B22" s="483" t="s">
        <v>5568</v>
      </c>
      <c r="C22" s="484"/>
      <c r="D22" s="484"/>
      <c r="E22" s="484"/>
      <c r="F22" s="484"/>
      <c r="G22" s="484"/>
      <c r="H22" s="484"/>
      <c r="J22" s="159"/>
    </row>
    <row r="23" spans="2:11" ht="18" customHeight="1" x14ac:dyDescent="0.25">
      <c r="B23" s="481" t="s">
        <v>5567</v>
      </c>
      <c r="C23" s="482"/>
      <c r="D23" s="482"/>
      <c r="E23" s="482"/>
      <c r="F23" s="482"/>
      <c r="G23" s="482"/>
      <c r="H23" s="482"/>
      <c r="J23" s="159"/>
    </row>
    <row r="24" spans="2:11" ht="18" customHeight="1" x14ac:dyDescent="0.25">
      <c r="B24" s="481" t="s">
        <v>5566</v>
      </c>
      <c r="C24" s="482"/>
      <c r="D24" s="482"/>
      <c r="E24" s="482"/>
      <c r="F24" s="482"/>
      <c r="G24" s="482"/>
      <c r="H24" s="482"/>
      <c r="J24" s="159"/>
    </row>
    <row r="25" spans="2:11" ht="31.5" customHeight="1" x14ac:dyDescent="0.25">
      <c r="B25" s="481" t="s">
        <v>5596</v>
      </c>
      <c r="C25" s="482"/>
      <c r="D25" s="482"/>
      <c r="E25" s="482"/>
      <c r="F25" s="482"/>
      <c r="G25" s="482"/>
      <c r="H25" s="482"/>
      <c r="J25" s="159"/>
    </row>
    <row r="26" spans="2:11" ht="18" customHeight="1" x14ac:dyDescent="0.25">
      <c r="B26" s="483" t="s">
        <v>5597</v>
      </c>
      <c r="C26" s="484"/>
      <c r="D26" s="484"/>
      <c r="E26" s="484"/>
      <c r="F26" s="484"/>
      <c r="G26" s="484"/>
      <c r="H26" s="484"/>
      <c r="J26" s="159"/>
    </row>
    <row r="27" spans="2:11" ht="18" customHeight="1" x14ac:dyDescent="0.25">
      <c r="B27" s="485" t="s">
        <v>5695</v>
      </c>
      <c r="C27" s="486"/>
      <c r="D27" s="486"/>
      <c r="E27" s="486"/>
      <c r="F27" s="486"/>
      <c r="G27" s="486"/>
      <c r="H27" s="486"/>
      <c r="J27" s="159"/>
    </row>
    <row r="28" spans="2:11" x14ac:dyDescent="0.25">
      <c r="B28" s="481" t="s">
        <v>5599</v>
      </c>
      <c r="C28" s="482"/>
      <c r="D28" s="482"/>
      <c r="E28" s="482"/>
      <c r="F28" s="482"/>
      <c r="G28" s="482"/>
      <c r="H28" s="482"/>
      <c r="J28" s="159"/>
    </row>
    <row r="29" spans="2:11" x14ac:dyDescent="0.25">
      <c r="B29" s="490" t="str">
        <f>IF('SPOT - RENAULT'!C14="","",'SPOT - RENAULT'!C14)</f>
        <v/>
      </c>
      <c r="C29" s="491"/>
      <c r="D29" s="491"/>
      <c r="E29" s="491"/>
      <c r="F29" s="491"/>
      <c r="G29" s="491"/>
      <c r="H29" s="491"/>
      <c r="I29" s="491"/>
      <c r="J29" s="492"/>
    </row>
    <row r="30" spans="2:11" ht="51" customHeight="1" x14ac:dyDescent="0.25">
      <c r="B30" s="485" t="s">
        <v>5600</v>
      </c>
      <c r="C30" s="486"/>
      <c r="D30" s="486"/>
      <c r="E30" s="486"/>
      <c r="F30" s="486"/>
      <c r="G30" s="486"/>
      <c r="H30" s="486"/>
      <c r="J30" s="159"/>
    </row>
    <row r="31" spans="2:11" ht="38.25" customHeight="1" x14ac:dyDescent="0.25">
      <c r="B31" s="487" t="s">
        <v>5601</v>
      </c>
      <c r="C31" s="488"/>
      <c r="D31" s="488"/>
      <c r="E31" s="488"/>
      <c r="F31" s="488"/>
      <c r="G31" s="488"/>
      <c r="H31" s="488"/>
      <c r="I31" s="488"/>
      <c r="J31" s="489"/>
      <c r="K31" s="207"/>
    </row>
    <row r="32" spans="2:11" ht="39.75" customHeight="1" x14ac:dyDescent="0.25">
      <c r="B32" s="473" t="s">
        <v>5638</v>
      </c>
      <c r="C32" s="474"/>
      <c r="D32" s="474"/>
      <c r="E32" s="474"/>
      <c r="F32" s="474"/>
      <c r="G32" s="474"/>
      <c r="H32" s="474"/>
      <c r="I32" s="474"/>
      <c r="J32" s="475"/>
      <c r="K32" s="208"/>
    </row>
    <row r="33" spans="2:10" x14ac:dyDescent="0.25">
      <c r="B33" s="476" t="s">
        <v>5639</v>
      </c>
      <c r="C33" s="477"/>
      <c r="D33" s="477"/>
      <c r="E33" s="477"/>
      <c r="F33" s="477"/>
      <c r="G33" s="477"/>
      <c r="H33" s="477"/>
      <c r="I33" s="477"/>
      <c r="J33" s="478"/>
    </row>
    <row r="34" spans="2:10" x14ac:dyDescent="0.25">
      <c r="B34" s="479" t="s">
        <v>5682</v>
      </c>
      <c r="C34" s="480"/>
      <c r="D34" s="160" t="str">
        <f>Usuarios!C2</f>
        <v>Andre Vieira dos Santos</v>
      </c>
      <c r="E34" s="160"/>
      <c r="F34" s="160"/>
      <c r="G34" s="215" t="s">
        <v>5563</v>
      </c>
      <c r="H34" s="216">
        <f ca="1">NOW()</f>
        <v>46139.885883449075</v>
      </c>
      <c r="I34" s="160"/>
      <c r="J34" s="161"/>
    </row>
  </sheetData>
  <sheetProtection algorithmName="SHA-512" hashValue="us/b8foDB+jIf1vcobta8+rcvfbyzbpnVBAyxHZGSJUghGjJWJrgUs135ZYOfELLtZFnzm69ikS8ez3kxGC4nw==" saltValue="MxWtywgCP9FGkTRQaSDwJw==" spinCount="100000" sheet="1" objects="1" scenarios="1" formatCells="0" formatColumns="0" formatRows="0" sort="0" autoFilter="0"/>
  <mergeCells count="32">
    <mergeCell ref="B14:H14"/>
    <mergeCell ref="B2:J2"/>
    <mergeCell ref="C4:D4"/>
    <mergeCell ref="F4:J4"/>
    <mergeCell ref="C5:D5"/>
    <mergeCell ref="F5:J5"/>
    <mergeCell ref="C7:D7"/>
    <mergeCell ref="F7:H7"/>
    <mergeCell ref="C8:D8"/>
    <mergeCell ref="F8:G8"/>
    <mergeCell ref="B12:J12"/>
    <mergeCell ref="C3:H3"/>
    <mergeCell ref="B26:H26"/>
    <mergeCell ref="B15:H15"/>
    <mergeCell ref="B16:H16"/>
    <mergeCell ref="B17:H17"/>
    <mergeCell ref="B18:H18"/>
    <mergeCell ref="B19:H19"/>
    <mergeCell ref="B20:H20"/>
    <mergeCell ref="B21:H21"/>
    <mergeCell ref="B22:H22"/>
    <mergeCell ref="B23:H23"/>
    <mergeCell ref="B24:H24"/>
    <mergeCell ref="B25:H25"/>
    <mergeCell ref="B34:C34"/>
    <mergeCell ref="B27:H27"/>
    <mergeCell ref="B28:H28"/>
    <mergeCell ref="B30:H30"/>
    <mergeCell ref="B31:J31"/>
    <mergeCell ref="B32:J32"/>
    <mergeCell ref="B33:J33"/>
    <mergeCell ref="B29:J29"/>
  </mergeCells>
  <hyperlinks>
    <hyperlink ref="B32" r:id="rId1" xr:uid="{402E7552-CAFB-43CE-8D63-7F2D5EDC2ED4}"/>
  </hyperlinks>
  <printOptions horizontalCentered="1" verticalCentered="1"/>
  <pageMargins left="0.31496062992125984" right="0.11811023622047245" top="0.78740157480314965" bottom="0.78740157480314965" header="0.31496062992125984" footer="0.31496062992125984"/>
  <pageSetup paperSize="9" scale="68"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6497" r:id="rId5" name="Button 1">
              <controlPr defaultSize="0" print="0" autoFill="0" autoPict="0" macro="[0]!GerarPDFEnviarEmailRENAULT">
                <anchor moveWithCells="1" sizeWithCells="1">
                  <from>
                    <xdr:col>11</xdr:col>
                    <xdr:colOff>352425</xdr:colOff>
                    <xdr:row>1</xdr:row>
                    <xdr:rowOff>114300</xdr:rowOff>
                  </from>
                  <to>
                    <xdr:col>14</xdr:col>
                    <xdr:colOff>123825</xdr:colOff>
                    <xdr:row>2</xdr:row>
                    <xdr:rowOff>200025</xdr:rowOff>
                  </to>
                </anchor>
              </controlPr>
            </control>
          </mc:Choice>
        </mc:AlternateContent>
        <mc:AlternateContent xmlns:mc="http://schemas.openxmlformats.org/markup-compatibility/2006">
          <mc:Choice Requires="x14">
            <control shapeId="106498" r:id="rId6" name="Button 2">
              <controlPr defaultSize="0" print="0" autoFill="0" autoPict="0" macro="[0]!Menu">
                <anchor moveWithCells="1" sizeWithCells="1">
                  <from>
                    <xdr:col>14</xdr:col>
                    <xdr:colOff>142875</xdr:colOff>
                    <xdr:row>1</xdr:row>
                    <xdr:rowOff>104775</xdr:rowOff>
                  </from>
                  <to>
                    <xdr:col>15</xdr:col>
                    <xdr:colOff>428625</xdr:colOff>
                    <xdr:row>2</xdr:row>
                    <xdr:rowOff>209550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096A1-ABDD-4455-8070-E893DBCBA2EE}">
  <sheetPr codeName="Planilha28">
    <tabColor theme="5"/>
  </sheetPr>
  <dimension ref="B1:AA32"/>
  <sheetViews>
    <sheetView topLeftCell="A3" zoomScale="90" zoomScaleNormal="90" workbookViewId="0">
      <selection activeCell="R14" sqref="R14"/>
    </sheetView>
  </sheetViews>
  <sheetFormatPr defaultRowHeight="15" x14ac:dyDescent="0.25"/>
  <cols>
    <col min="1" max="1" width="1.28515625" customWidth="1"/>
    <col min="2" max="2" width="37.42578125" bestFit="1" customWidth="1"/>
    <col min="3" max="3" width="7.140625" bestFit="1" customWidth="1"/>
    <col min="4" max="4" width="13.42578125" bestFit="1" customWidth="1"/>
    <col min="5" max="5" width="36.7109375" bestFit="1" customWidth="1"/>
    <col min="6" max="6" width="13" bestFit="1" customWidth="1"/>
    <col min="7" max="7" width="12.140625" bestFit="1" customWidth="1"/>
    <col min="8" max="8" width="29" bestFit="1" customWidth="1"/>
    <col min="9" max="9" width="26.5703125" customWidth="1"/>
    <col min="10" max="10" width="13.42578125" customWidth="1"/>
    <col min="11" max="11" width="12" customWidth="1"/>
    <col min="12" max="12" width="15.42578125" customWidth="1"/>
    <col min="13" max="13" width="1.5703125" customWidth="1"/>
    <col min="14" max="14" width="14.85546875" customWidth="1"/>
    <col min="15" max="15" width="12.7109375" customWidth="1"/>
    <col min="16" max="16" width="13.5703125" customWidth="1"/>
    <col min="17" max="17" width="0.42578125" customWidth="1"/>
    <col min="18" max="18" width="9.140625" style="316" customWidth="1"/>
    <col min="19" max="19" width="8.85546875" style="316"/>
    <col min="20" max="20" width="12.7109375" style="316" bestFit="1" customWidth="1"/>
    <col min="21" max="21" width="11.140625" style="316" bestFit="1" customWidth="1"/>
    <col min="22" max="26" width="8.85546875" style="316"/>
  </cols>
  <sheetData>
    <row r="1" spans="2:17" hidden="1" x14ac:dyDescent="0.25"/>
    <row r="2" spans="2:17" hidden="1" x14ac:dyDescent="0.25"/>
    <row r="3" spans="2:17" ht="6.75" customHeight="1" x14ac:dyDescent="0.25"/>
    <row r="4" spans="2:17" ht="31.5" x14ac:dyDescent="0.25">
      <c r="B4" s="465" t="s">
        <v>5735</v>
      </c>
      <c r="C4" s="466"/>
      <c r="D4" s="466"/>
      <c r="E4" s="466"/>
      <c r="F4" s="466"/>
      <c r="G4" s="466"/>
      <c r="H4" s="467"/>
      <c r="I4" t="s">
        <v>5493</v>
      </c>
    </row>
    <row r="5" spans="2:17" ht="21" x14ac:dyDescent="0.35">
      <c r="B5" s="48" t="s">
        <v>5434</v>
      </c>
      <c r="C5" s="441"/>
      <c r="D5" s="521"/>
      <c r="E5" s="521"/>
      <c r="F5" s="530"/>
      <c r="G5" s="155" t="s">
        <v>5571</v>
      </c>
      <c r="H5" s="269">
        <f ca="1">NOW()</f>
        <v>46139.885883449075</v>
      </c>
      <c r="J5" s="13"/>
    </row>
    <row r="6" spans="2:17" ht="18.75" hidden="1" x14ac:dyDescent="0.3">
      <c r="B6" s="6" t="s">
        <v>20</v>
      </c>
      <c r="C6" s="468"/>
      <c r="D6" s="469"/>
      <c r="E6" s="470"/>
      <c r="F6" s="11" t="s">
        <v>37</v>
      </c>
      <c r="G6" s="471"/>
      <c r="H6" s="471"/>
    </row>
    <row r="7" spans="2:17" ht="18.75" hidden="1" x14ac:dyDescent="0.3">
      <c r="B7" s="6" t="s">
        <v>22</v>
      </c>
      <c r="C7" s="5"/>
      <c r="D7" s="6" t="s">
        <v>21</v>
      </c>
      <c r="E7" s="4"/>
      <c r="F7" s="12" t="s">
        <v>35</v>
      </c>
      <c r="G7" s="472"/>
      <c r="H7" s="472"/>
    </row>
    <row r="8" spans="2:17" ht="21" x14ac:dyDescent="0.35">
      <c r="B8" s="6" t="s">
        <v>16</v>
      </c>
      <c r="C8" s="232" t="str">
        <f>IF(ISERROR(VLOOKUP(E8,'Base CNH-IVECO'!D3:F38,2,0)),"",VLOOKUP(E8,'Base CNH-IVECO'!D3:F38,2,0))</f>
        <v/>
      </c>
      <c r="D8" s="6" t="s">
        <v>15</v>
      </c>
      <c r="E8" s="186"/>
      <c r="F8" s="10" t="s">
        <v>17</v>
      </c>
      <c r="G8" s="221" t="str">
        <f>IF(ISERROR(VLOOKUP(E8,'Base CNH-IVECO'!D3:F38,3,0)),"",VLOOKUP(E8,'Base CNH-IVECO'!D3:F38,3,0))</f>
        <v/>
      </c>
      <c r="H8" s="224"/>
    </row>
    <row r="9" spans="2:17" ht="4.5" customHeight="1" x14ac:dyDescent="0.25"/>
    <row r="10" spans="2:17" ht="28.5" x14ac:dyDescent="0.45">
      <c r="B10" s="459" t="s">
        <v>36</v>
      </c>
      <c r="C10" s="460"/>
      <c r="D10" s="460"/>
      <c r="E10" s="460"/>
      <c r="F10" s="460"/>
      <c r="G10" s="460"/>
      <c r="H10" s="461"/>
      <c r="I10" s="7" t="s">
        <v>50</v>
      </c>
      <c r="J10" s="7" t="s">
        <v>51</v>
      </c>
      <c r="K10" s="7" t="s">
        <v>52</v>
      </c>
      <c r="L10" s="7" t="s">
        <v>53</v>
      </c>
    </row>
    <row r="11" spans="2:17" ht="18.75" x14ac:dyDescent="0.3">
      <c r="B11" s="48" t="s">
        <v>41</v>
      </c>
      <c r="C11" s="34"/>
      <c r="D11" s="35"/>
      <c r="E11" s="48" t="s">
        <v>40</v>
      </c>
      <c r="F11" s="34"/>
      <c r="G11" s="145"/>
      <c r="H11" s="50"/>
      <c r="I11" s="14" t="str">
        <f>IF(OR(C11="",D11=""),"",RIGHT(C11,2))</f>
        <v/>
      </c>
      <c r="J11" s="14" t="str">
        <f>IF(OR(F11="",G11=""),"",RIGHT(F11,2))</f>
        <v/>
      </c>
      <c r="K11" s="15" t="str">
        <f>IF(OR(D11="",C11=""),"",IF(C11=F11,L11,(IF(OR(I11="SP",I11="PR",I11="MG",I11="SC",I11="BA"),VLOOKUP(I11,Tab.ICMS.23!$A$2:$AB$28,MATCH(J11,Tab.ICMS.23!$B$1:$AB$1,0)+1,0)*80%,VLOOKUP(I11,Tab.ICMS.23!$A$2:$AB$28,MATCH(J11,Tab.ICMS.23!$B$1:$AB$1,0)+1,0)))/100))</f>
        <v/>
      </c>
      <c r="L11" s="15" t="str">
        <f>IF(OR(D11="",C11=""),"",IF(D11=G11,VLOOKUP(I11,Tab.ICMS.23!$A$32:$AB$58,MATCH(J11,Tab.ICMS.23!$B$31:$AB$31,0)+1,0)/100,VLOOKUP(I11,Tab.ICMS.23!$A$2:$AB$28,MATCH(J11,Tab.ICMS.23!$B$1:$AB$1,0)+1,0)/100))</f>
        <v/>
      </c>
    </row>
    <row r="12" spans="2:17" ht="18.75" hidden="1" x14ac:dyDescent="0.3">
      <c r="B12" s="10" t="s">
        <v>5431</v>
      </c>
      <c r="C12" s="36" t="str">
        <f>IF(C11="","",VLOOKUP(D11&amp;"/"&amp;C11,Cidades!C:H,5,0))</f>
        <v/>
      </c>
      <c r="D12" s="37" t="str">
        <f>IF(D11="","",VLOOKUP(D11&amp;"/"&amp;C11,Cidades!C:H,6,0))</f>
        <v/>
      </c>
      <c r="E12" s="13"/>
      <c r="F12" s="37" t="str">
        <f>IF(F11="","",VLOOKUP(G11&amp;"/"&amp;F11,Cidades!C:H,5,0))</f>
        <v/>
      </c>
      <c r="G12" s="37" t="str">
        <f>IF(G11="","",VLOOKUP(G11&amp;"/"&amp;F11,Cidades!C:H,6,0))</f>
        <v/>
      </c>
      <c r="H12" s="37"/>
      <c r="I12" s="40" t="s">
        <v>99</v>
      </c>
      <c r="J12" s="40"/>
    </row>
    <row r="13" spans="2:17" ht="18.75" hidden="1" x14ac:dyDescent="0.3">
      <c r="B13" s="10" t="s">
        <v>33</v>
      </c>
      <c r="C13" s="462"/>
      <c r="D13" s="463"/>
      <c r="E13" s="464"/>
      <c r="F13" s="6" t="s">
        <v>42</v>
      </c>
      <c r="G13" s="39" t="e">
        <f>6371*ACOS(COS(RADIANS(90-C12))*COS(RADIANS(90-F12))+SIN(RADIANS(90-C12))*SIN(RADIANS(90-F12))*COS(RADIANS(D12-G12)))</f>
        <v>#VALUE!</v>
      </c>
      <c r="H13" s="38" t="s">
        <v>5432</v>
      </c>
      <c r="I13" s="40" t="str">
        <f>D11&amp;"/"&amp;C11</f>
        <v>/</v>
      </c>
      <c r="J13">
        <v>1</v>
      </c>
    </row>
    <row r="14" spans="2:17" ht="21" x14ac:dyDescent="0.35">
      <c r="B14" s="48" t="s">
        <v>38</v>
      </c>
      <c r="C14" s="300" t="s">
        <v>5649</v>
      </c>
      <c r="D14" s="304">
        <v>12313</v>
      </c>
      <c r="E14" s="301">
        <v>25</v>
      </c>
      <c r="F14" s="520"/>
      <c r="G14" s="457"/>
      <c r="H14" s="458"/>
      <c r="I14" s="40" t="str">
        <f>D11&amp;"/"&amp;C11</f>
        <v>/</v>
      </c>
      <c r="J14">
        <v>1</v>
      </c>
      <c r="N14" s="428" t="s">
        <v>68</v>
      </c>
      <c r="O14" s="428"/>
      <c r="P14" s="428"/>
    </row>
    <row r="15" spans="2:17" ht="15.75" thickBot="1" x14ac:dyDescent="0.3">
      <c r="I15" s="40" t="str">
        <f>G11&amp;"/"&amp;F11</f>
        <v>/</v>
      </c>
      <c r="J15">
        <v>1</v>
      </c>
    </row>
    <row r="16" spans="2:17" ht="24" thickBot="1" x14ac:dyDescent="0.4">
      <c r="B16" s="429" t="s">
        <v>0</v>
      </c>
      <c r="C16" s="430"/>
      <c r="D16" s="431"/>
      <c r="E16" s="270" t="s">
        <v>5433</v>
      </c>
      <c r="F16" s="202" t="s">
        <v>5676</v>
      </c>
      <c r="G16" s="256" t="str">
        <f>"C/ICMS"</f>
        <v>C/ICMS</v>
      </c>
      <c r="H16" s="203" t="s">
        <v>5678</v>
      </c>
      <c r="I16" s="432" t="s">
        <v>63</v>
      </c>
      <c r="J16" s="433"/>
      <c r="K16" s="112" t="s">
        <v>5439</v>
      </c>
      <c r="L16" s="1"/>
      <c r="N16" s="22" t="s">
        <v>47</v>
      </c>
      <c r="O16" s="20">
        <f>G17+G18+G19</f>
        <v>0</v>
      </c>
      <c r="P16" s="21">
        <v>1</v>
      </c>
      <c r="Q16" s="127"/>
    </row>
    <row r="17" spans="2:27" ht="21" x14ac:dyDescent="0.35">
      <c r="B17" s="271" t="s">
        <v>19</v>
      </c>
      <c r="C17" s="434" t="s">
        <v>18</v>
      </c>
      <c r="D17" s="435"/>
      <c r="E17" s="237" t="s">
        <v>34</v>
      </c>
      <c r="F17" s="238">
        <f>IF(C18="",0,(IF(C26=20%,I17/Bases!AA$5,IF(C26=18%,I17/Bases!AA$6,IF(C26=15%,I17/Bases!AA$7,IF(C26=12%,I17/Bases!AA$8,IF(C26=10%,I17/Bases!AA$9,0)))))))</f>
        <v>0</v>
      </c>
      <c r="G17" s="258">
        <f>IF(C18="",0,IF($L$11=0,H17,H17/(1-$L$11)))</f>
        <v>0</v>
      </c>
      <c r="H17" s="239">
        <f>F17-(F17*$F$28)</f>
        <v>0</v>
      </c>
      <c r="I17" s="16">
        <f>C20</f>
        <v>0</v>
      </c>
      <c r="J17" s="19">
        <f t="shared" ref="J17:J23" si="0">IF(I17=0,0,I17/$I$23)</f>
        <v>0</v>
      </c>
      <c r="K17" s="21" t="e">
        <f>I17/G17</f>
        <v>#DIV/0!</v>
      </c>
      <c r="L17" s="125"/>
      <c r="M17" s="9"/>
      <c r="N17" s="10" t="s">
        <v>97</v>
      </c>
      <c r="O17" s="20" t="e">
        <f>(IF(K11=L11,O16*L11,O16*K11))*-1</f>
        <v>#VALUE!</v>
      </c>
      <c r="P17" s="21" t="e">
        <f>O17/O16</f>
        <v>#VALUE!</v>
      </c>
      <c r="Q17" s="127"/>
    </row>
    <row r="18" spans="2:27" ht="21" x14ac:dyDescent="0.35">
      <c r="B18" s="46" t="s">
        <v>14</v>
      </c>
      <c r="C18" s="438"/>
      <c r="D18" s="439"/>
      <c r="E18" s="249" t="s">
        <v>26</v>
      </c>
      <c r="F18" s="250">
        <f>IF(C23=0,0,IF(C28&lt;Bases!C37,($C$23*Bases!C37),C23*C28))</f>
        <v>0</v>
      </c>
      <c r="G18" s="259">
        <f>IF(C23=0,0,IF($L$11=0,H18,H18/(1-$L$11)))</f>
        <v>0</v>
      </c>
      <c r="H18" s="251">
        <f>F18-(F18*$F$28)</f>
        <v>0</v>
      </c>
      <c r="I18" s="17">
        <f>C23*Bases!H11*-1</f>
        <v>0</v>
      </c>
      <c r="J18" s="122">
        <f t="shared" si="0"/>
        <v>0</v>
      </c>
      <c r="M18" s="9"/>
      <c r="N18" s="10" t="s">
        <v>69</v>
      </c>
      <c r="O18" s="20">
        <f>((O16-H25)*(Bases!B5+Bases!B6)+((O16)*Bases!D5))*-1</f>
        <v>0</v>
      </c>
      <c r="P18" s="21">
        <f>(Bases!B5+Bases!B6+Bases!D5)*-1</f>
        <v>-0.1045</v>
      </c>
      <c r="Q18" s="127"/>
    </row>
    <row r="19" spans="2:27" ht="21" x14ac:dyDescent="0.35">
      <c r="B19" s="46" t="s">
        <v>5648</v>
      </c>
      <c r="C19" s="438"/>
      <c r="D19" s="439"/>
      <c r="E19" s="252" t="s">
        <v>25</v>
      </c>
      <c r="F19" s="253">
        <f>IF(C23=0,0,IF(C29&lt;Bases!D37,($C$23*Bases!D37),C23*C29))</f>
        <v>0</v>
      </c>
      <c r="G19" s="259">
        <f>IF(C23=0,0,IF($L$11=0,H19,H19/(1-$L$11)))</f>
        <v>0</v>
      </c>
      <c r="H19" s="254">
        <f>F19-(F19*$F$28)</f>
        <v>0</v>
      </c>
      <c r="I19" s="17">
        <v>0</v>
      </c>
      <c r="J19" s="122">
        <f t="shared" si="0"/>
        <v>0</v>
      </c>
      <c r="L19" s="125"/>
      <c r="M19" s="9"/>
      <c r="N19" s="10" t="s">
        <v>5542</v>
      </c>
      <c r="O19" s="20">
        <f>C20*P19</f>
        <v>0</v>
      </c>
      <c r="P19" s="21">
        <f>Bases!B7</f>
        <v>6.9374999999999992E-2</v>
      </c>
      <c r="Q19" s="127"/>
    </row>
    <row r="20" spans="2:27" ht="21" x14ac:dyDescent="0.35">
      <c r="B20" s="46" t="s">
        <v>24</v>
      </c>
      <c r="C20" s="440">
        <v>0</v>
      </c>
      <c r="D20" s="441"/>
      <c r="E20" s="240" t="s">
        <v>5435</v>
      </c>
      <c r="F20" s="241">
        <f>IF(C21=0,0,I20/(1-Bases!$D$9))</f>
        <v>0</v>
      </c>
      <c r="G20" s="259">
        <f>IF(C21=0,0,IF($L$11=0,H20,IF(I11="PR",H20,H20/(1-$L$11))))</f>
        <v>0</v>
      </c>
      <c r="H20" s="242">
        <f>F20</f>
        <v>0</v>
      </c>
      <c r="I20" s="17">
        <f>C21</f>
        <v>0</v>
      </c>
      <c r="J20" s="122">
        <f t="shared" si="0"/>
        <v>0</v>
      </c>
      <c r="L20" s="125"/>
      <c r="M20" s="9"/>
      <c r="N20" s="22" t="s">
        <v>10</v>
      </c>
      <c r="O20" s="20" t="e">
        <f>O16+O18+O17+O19</f>
        <v>#VALUE!</v>
      </c>
      <c r="P20" s="21" t="e">
        <f>O20/O16</f>
        <v>#VALUE!</v>
      </c>
      <c r="Q20" s="127"/>
    </row>
    <row r="21" spans="2:27" ht="21.75" thickBot="1" x14ac:dyDescent="0.4">
      <c r="B21" s="272" t="s">
        <v>32</v>
      </c>
      <c r="C21" s="442">
        <v>0</v>
      </c>
      <c r="D21" s="443"/>
      <c r="E21" s="243" t="s">
        <v>27</v>
      </c>
      <c r="F21" s="244">
        <f>IF(C24=0,0,(C24*(Bases!$S$5)))</f>
        <v>0</v>
      </c>
      <c r="G21" s="259">
        <f>IF(C24=0,0,IF($L$11=0,H21,H21/(1-$L$11)))</f>
        <v>0</v>
      </c>
      <c r="H21" s="245">
        <f>F21-(F21*$F$28)</f>
        <v>0</v>
      </c>
      <c r="I21" s="17">
        <v>0</v>
      </c>
      <c r="J21" s="122">
        <f t="shared" si="0"/>
        <v>0</v>
      </c>
      <c r="L21" s="3"/>
      <c r="M21" s="9"/>
      <c r="N21" s="23" t="s">
        <v>48</v>
      </c>
      <c r="O21" s="20" t="e">
        <f>SUM(O22:O23)</f>
        <v>#VALUE!</v>
      </c>
      <c r="P21" s="21" t="e">
        <f>O21/O20</f>
        <v>#VALUE!</v>
      </c>
      <c r="Q21" s="127"/>
    </row>
    <row r="22" spans="2:27" ht="24" thickBot="1" x14ac:dyDescent="0.4">
      <c r="B22" s="429" t="s">
        <v>43</v>
      </c>
      <c r="C22" s="430"/>
      <c r="D22" s="431"/>
      <c r="E22" s="246" t="s">
        <v>5683</v>
      </c>
      <c r="F22" s="247">
        <f>IF(C25=0,0,I22*C25)</f>
        <v>0</v>
      </c>
      <c r="G22" s="260">
        <f>IF(C25=0,0,IF($L$11=0,H22,H22/(1-$L$11)))</f>
        <v>0</v>
      </c>
      <c r="H22" s="248">
        <f>F22-(F22*$F$28)</f>
        <v>0</v>
      </c>
      <c r="I22" s="16">
        <f>IF(OR(C25=0,C25=""),0,VLOOKUP(I4,Bases!$B$34:$N$43,MATCH(C18,Bases!$B$33:$N$33,0),0))</f>
        <v>0</v>
      </c>
      <c r="J22" s="123">
        <f t="shared" si="0"/>
        <v>0</v>
      </c>
      <c r="L22" s="120"/>
      <c r="M22" s="121"/>
      <c r="N22" s="10" t="s">
        <v>65</v>
      </c>
      <c r="O22" s="20">
        <f>(C20)*-1</f>
        <v>0</v>
      </c>
      <c r="P22" s="21" t="e">
        <f>O22/O20</f>
        <v>#VALUE!</v>
      </c>
      <c r="Q22" s="127"/>
    </row>
    <row r="23" spans="2:27" ht="24" thickBot="1" x14ac:dyDescent="0.4">
      <c r="B23" s="273" t="s">
        <v>23</v>
      </c>
      <c r="C23" s="444">
        <v>0</v>
      </c>
      <c r="D23" s="445"/>
      <c r="E23" s="204" t="s">
        <v>5546</v>
      </c>
      <c r="F23" s="205">
        <f>SUM(F17:F22)</f>
        <v>0</v>
      </c>
      <c r="G23" s="257">
        <f>SUM(G17:G22)</f>
        <v>0</v>
      </c>
      <c r="H23" s="206">
        <f>SUM(H17:H22)</f>
        <v>0</v>
      </c>
      <c r="I23" s="18">
        <f>SUM(I17:I22)</f>
        <v>0</v>
      </c>
      <c r="J23" s="41">
        <f t="shared" si="0"/>
        <v>0</v>
      </c>
      <c r="L23" s="124"/>
      <c r="M23" s="121"/>
      <c r="N23" s="10" t="s">
        <v>66</v>
      </c>
      <c r="O23" s="20" t="e">
        <f>(O20*Bases!N5)*-1</f>
        <v>#VALUE!</v>
      </c>
      <c r="P23" s="21" t="e">
        <f>O23/O20</f>
        <v>#VALUE!</v>
      </c>
      <c r="Q23" s="127"/>
    </row>
    <row r="24" spans="2:27" ht="21.75" thickBot="1" x14ac:dyDescent="0.4">
      <c r="B24" s="47" t="s">
        <v>5550</v>
      </c>
      <c r="C24" s="438">
        <v>0</v>
      </c>
      <c r="D24" s="439"/>
      <c r="E24" s="426" t="str">
        <f>IF(F28&gt;0,"DESCONTO APLICADO FRETE PESO, SEGURO E GRIS DE","")</f>
        <v/>
      </c>
      <c r="F24" s="427"/>
      <c r="G24" s="427"/>
      <c r="H24" s="263" t="str">
        <f>IF(F28&gt;0,F28,"")</f>
        <v/>
      </c>
      <c r="I24" s="13"/>
      <c r="L24" s="124"/>
      <c r="M24" s="3"/>
      <c r="N24" s="22" t="s">
        <v>64</v>
      </c>
      <c r="O24" s="20" t="e">
        <f>O20+O21</f>
        <v>#VALUE!</v>
      </c>
      <c r="P24" s="21" t="e">
        <f>O24/O20</f>
        <v>#VALUE!</v>
      </c>
      <c r="Q24" s="127"/>
    </row>
    <row r="25" spans="2:27" ht="24" thickBot="1" x14ac:dyDescent="0.4">
      <c r="B25" s="47" t="s">
        <v>5612</v>
      </c>
      <c r="C25" s="446">
        <v>0</v>
      </c>
      <c r="D25" s="447"/>
      <c r="E25" s="448" t="s">
        <v>98</v>
      </c>
      <c r="F25" s="449"/>
      <c r="G25" s="261">
        <f>IF(G23=0,0,IF(C11="PR",(G23-G20)*L11,G23*L11))</f>
        <v>0</v>
      </c>
      <c r="H25" s="262">
        <f>G25</f>
        <v>0</v>
      </c>
      <c r="I25" s="13"/>
      <c r="K25" s="3"/>
      <c r="L25" s="120"/>
      <c r="N25" s="23" t="s">
        <v>67</v>
      </c>
      <c r="O25" s="20" t="e">
        <f>P25*O20</f>
        <v>#VALUE!</v>
      </c>
      <c r="P25" s="21">
        <f>(Bases!N6+Bases!N7)*-1</f>
        <v>-0.11</v>
      </c>
      <c r="Q25" s="127"/>
    </row>
    <row r="26" spans="2:27" ht="21.75" thickBot="1" x14ac:dyDescent="0.4">
      <c r="B26" s="47" t="s">
        <v>5543</v>
      </c>
      <c r="C26" s="450">
        <v>0.1</v>
      </c>
      <c r="D26" s="451"/>
      <c r="E26" s="274" t="s">
        <v>49</v>
      </c>
      <c r="F26" s="275">
        <f>IF(OR(C20=0,D11="",G11=""),0,P26)</f>
        <v>0</v>
      </c>
      <c r="G26" s="452"/>
      <c r="H26" s="453"/>
      <c r="I26" s="13"/>
      <c r="J26" s="3"/>
      <c r="K26" s="9"/>
      <c r="L26" s="120"/>
      <c r="N26" s="22" t="s">
        <v>49</v>
      </c>
      <c r="O26" s="20" t="e">
        <f>O24+O25</f>
        <v>#VALUE!</v>
      </c>
      <c r="P26" s="21" t="e">
        <f>O26/O20</f>
        <v>#VALUE!</v>
      </c>
      <c r="Q26" s="127"/>
    </row>
    <row r="27" spans="2:27" ht="21.75" thickBot="1" x14ac:dyDescent="0.4">
      <c r="B27" s="454" t="str">
        <f>IF(C23&gt;Bases!F34,"VALOR DE CARGA NÃO AUTORIZADO, SOLICITAR AUTORIZAÇÃO DIRETORIA","")</f>
        <v/>
      </c>
      <c r="C27" s="454"/>
      <c r="D27" s="454"/>
      <c r="E27" s="455"/>
      <c r="F27" s="455"/>
      <c r="G27" s="454"/>
      <c r="H27" s="454"/>
      <c r="I27" s="13"/>
      <c r="J27" s="8"/>
      <c r="K27" s="3"/>
    </row>
    <row r="28" spans="2:27" ht="27" thickBot="1" x14ac:dyDescent="0.45">
      <c r="B28" s="277" t="s">
        <v>26</v>
      </c>
      <c r="C28" s="308"/>
      <c r="E28" s="255" t="s">
        <v>5552</v>
      </c>
      <c r="F28" s="436"/>
      <c r="G28" s="437"/>
      <c r="H28" s="13"/>
      <c r="I28" s="13"/>
      <c r="K28" s="3"/>
      <c r="L28" s="13"/>
      <c r="M28" s="13"/>
      <c r="P28" s="126"/>
      <c r="Q28" s="126"/>
      <c r="R28" s="133" t="str">
        <f>IF(C20=0,"",HYPERLINK("https://www.google.com.br/maps/dir/")&amp;D11&amp;",+"&amp;C11&amp;"/"&amp;G11&amp;",+"&amp;F11&amp;"/")</f>
        <v/>
      </c>
      <c r="S28" s="133"/>
      <c r="T28" s="133"/>
      <c r="U28" s="133"/>
      <c r="V28" s="133"/>
      <c r="W28" s="133"/>
      <c r="X28" s="133"/>
      <c r="Y28" s="133"/>
      <c r="Z28" s="133"/>
      <c r="AA28" s="133"/>
    </row>
    <row r="29" spans="2:27" ht="24" thickBot="1" x14ac:dyDescent="0.4">
      <c r="B29" s="278" t="s">
        <v>25</v>
      </c>
      <c r="C29" s="309"/>
      <c r="D29" s="49"/>
      <c r="E29" s="276"/>
      <c r="F29" s="276"/>
      <c r="G29" s="13"/>
      <c r="L29" s="13"/>
      <c r="R29" s="133"/>
    </row>
    <row r="30" spans="2:27" ht="21" x14ac:dyDescent="0.35">
      <c r="B30" s="425" t="str">
        <f>IF(C28=0,"",IF(C28&lt;=Bases!C40,"% SEGURO NÃO AUTORIZADO, CALCULO REALIZADO 0,10%",""))</f>
        <v/>
      </c>
      <c r="C30" s="425"/>
      <c r="D30" s="425"/>
      <c r="E30" s="425"/>
      <c r="F30" s="425"/>
    </row>
    <row r="31" spans="2:27" ht="21" x14ac:dyDescent="0.35">
      <c r="B31" s="425" t="str">
        <f>IF(C29=0,"",IF(C29&lt;=Bases!D40,"% GRIS NÃO AUTORIZADO, CALCULO REALIZADO 0,08%",""))</f>
        <v/>
      </c>
      <c r="C31" s="425"/>
      <c r="D31" s="425"/>
      <c r="E31" s="425"/>
      <c r="F31" s="425"/>
      <c r="J31" s="3"/>
    </row>
    <row r="32" spans="2:27" ht="23.25" x14ac:dyDescent="0.35">
      <c r="B32" s="276" t="s">
        <v>5720</v>
      </c>
      <c r="C32" s="424" t="str">
        <f>Usuarios!C2</f>
        <v>Andre Vieira dos Santos</v>
      </c>
      <c r="D32" s="424"/>
      <c r="E32" s="424"/>
    </row>
  </sheetData>
  <sheetProtection algorithmName="SHA-512" hashValue="f4hunP6RI6rhONeqY8HWB1bwHoejlFff9vULBVBxTRaShhECY/EG3MZMBOgGEDqzt5d+y3TIb65CWAhWBbPaQQ==" saltValue="wPwy5d9eQI27+5WORLA3lg==" spinCount="100000" sheet="1" formatColumns="0" autoFilter="0"/>
  <protectedRanges>
    <protectedRange algorithmName="SHA-512" hashValue="VyPoMNJLhg3GHXKvUUuKtIZI4XEEBUm7ohuWkM+UXFlE10CJYmVi9AjNDuqyTJitdphhNjcgQ/dAjkGL2LF29w==" saltValue="ez+u8cUZsToliyhPMsI83Q==" spinCount="100000" sqref="F28" name="Gerente"/>
  </protectedRanges>
  <mergeCells count="29">
    <mergeCell ref="B10:H10"/>
    <mergeCell ref="B4:H4"/>
    <mergeCell ref="C5:F5"/>
    <mergeCell ref="C6:E6"/>
    <mergeCell ref="G6:H6"/>
    <mergeCell ref="G7:H7"/>
    <mergeCell ref="C13:E13"/>
    <mergeCell ref="N14:P14"/>
    <mergeCell ref="B16:D16"/>
    <mergeCell ref="I16:J16"/>
    <mergeCell ref="C17:D17"/>
    <mergeCell ref="F14:H14"/>
    <mergeCell ref="C32:E32"/>
    <mergeCell ref="C24:D24"/>
    <mergeCell ref="E24:G24"/>
    <mergeCell ref="C25:D25"/>
    <mergeCell ref="E25:F25"/>
    <mergeCell ref="C26:D26"/>
    <mergeCell ref="G26:H26"/>
    <mergeCell ref="B27:H27"/>
    <mergeCell ref="F28:G28"/>
    <mergeCell ref="B30:F30"/>
    <mergeCell ref="B31:F31"/>
    <mergeCell ref="C23:D23"/>
    <mergeCell ref="C18:D18"/>
    <mergeCell ref="C19:D19"/>
    <mergeCell ref="C20:D20"/>
    <mergeCell ref="C21:D21"/>
    <mergeCell ref="B22:D22"/>
  </mergeCells>
  <conditionalFormatting sqref="C6">
    <cfRule type="containsText" dxfId="89" priority="18" operator="containsText" text="CNPJ INCORRETO">
      <formula>NOT(ISERROR(SEARCH("CNPJ INCORRETO",C6)))</formula>
    </cfRule>
  </conditionalFormatting>
  <conditionalFormatting sqref="C26 O16:Q16 O18:Q18 O20:Q26">
    <cfRule type="cellIs" dxfId="88" priority="16" operator="lessThan">
      <formula>0</formula>
    </cfRule>
    <cfRule type="cellIs" dxfId="87" priority="17" operator="greaterThan">
      <formula>0</formula>
    </cfRule>
  </conditionalFormatting>
  <conditionalFormatting sqref="I17:I23">
    <cfRule type="cellIs" dxfId="86" priority="15" operator="greaterThan">
      <formula>0</formula>
    </cfRule>
  </conditionalFormatting>
  <conditionalFormatting sqref="J17:J23">
    <cfRule type="cellIs" dxfId="85" priority="14" operator="greaterThan">
      <formula>0</formula>
    </cfRule>
  </conditionalFormatting>
  <conditionalFormatting sqref="G26">
    <cfRule type="containsText" dxfId="84" priority="13" operator="containsText" text="DESCONTO NÃO AUTORIZADO">
      <formula>NOT(ISERROR(SEARCH("DESCONTO NÃO AUTORIZADO",G26)))</formula>
    </cfRule>
  </conditionalFormatting>
  <conditionalFormatting sqref="G26:H26">
    <cfRule type="cellIs" dxfId="83" priority="7" operator="equal">
      <formula>"ACRESCIMO NO FRETE"</formula>
    </cfRule>
    <cfRule type="containsText" dxfId="82" priority="12" operator="containsText" text="DESCONTO AUTORIZADO">
      <formula>NOT(ISERROR(SEARCH("DESCONTO AUTORIZADO",G26)))</formula>
    </cfRule>
  </conditionalFormatting>
  <conditionalFormatting sqref="F26">
    <cfRule type="cellIs" dxfId="81" priority="10" operator="lessThan">
      <formula>0</formula>
    </cfRule>
    <cfRule type="cellIs" dxfId="80" priority="11" operator="greaterThan">
      <formula>0</formula>
    </cfRule>
  </conditionalFormatting>
  <conditionalFormatting sqref="O17:Q17">
    <cfRule type="cellIs" dxfId="79" priority="8" operator="lessThan">
      <formula>0</formula>
    </cfRule>
    <cfRule type="cellIs" dxfId="78" priority="9" operator="greaterThan">
      <formula>0</formula>
    </cfRule>
  </conditionalFormatting>
  <conditionalFormatting sqref="K17">
    <cfRule type="cellIs" dxfId="77" priority="5" operator="lessThan">
      <formula>0</formula>
    </cfRule>
    <cfRule type="cellIs" dxfId="76" priority="6" operator="greaterThan">
      <formula>0</formula>
    </cfRule>
  </conditionalFormatting>
  <conditionalFormatting sqref="O19:Q19">
    <cfRule type="cellIs" dxfId="75" priority="3" operator="lessThan">
      <formula>0</formula>
    </cfRule>
    <cfRule type="cellIs" dxfId="74" priority="4" operator="greaterThan">
      <formula>0</formula>
    </cfRule>
  </conditionalFormatting>
  <conditionalFormatting sqref="F28">
    <cfRule type="cellIs" dxfId="73" priority="2" operator="greaterThan">
      <formula>0</formula>
    </cfRule>
  </conditionalFormatting>
  <conditionalFormatting sqref="H17:H22">
    <cfRule type="cellIs" dxfId="72" priority="1" operator="greaterThan">
      <formula>0</formula>
    </cfRule>
  </conditionalFormatting>
  <dataValidations count="5">
    <dataValidation type="decimal" allowBlank="1" showInputMessage="1" showErrorMessage="1" sqref="C28:C29" xr:uid="{7F03A392-8367-46B2-AB18-06AB7D0A9E5E}">
      <formula1>0</formula1>
      <formula2>0.0099</formula2>
    </dataValidation>
    <dataValidation type="custom" allowBlank="1" showInputMessage="1" showErrorMessage="1" errorTitle="e-mail inválido" error="Insira um e-mail válido, como exemplo@dominio.com." sqref="H8" xr:uid="{6511A6AE-A7E5-4E3C-AF16-EDB8975462F7}">
      <formula1>AND(ISTEXT(H8),ISERROR(FIND(" ",H8))=TRUE,ISERROR(FIND("..",H8))=TRUE,ISNUMBER(FIND("@",H8)),ISNUMBER(FIND(".",H8)),FIND("@",H8)&lt;FIND(".",H8))</formula1>
    </dataValidation>
    <dataValidation type="list" allowBlank="1" showInputMessage="1" showErrorMessage="1" sqref="G11" xr:uid="{56410771-0610-48D8-80CB-D0516831964F}">
      <formula1>CidadeDestino</formula1>
    </dataValidation>
    <dataValidation type="list" allowBlank="1" showInputMessage="1" showErrorMessage="1" sqref="D11" xr:uid="{FA8BF6D5-A15F-4A48-B4D3-F30D204B7BBE}">
      <formula1>CidadeOrigem</formula1>
    </dataValidation>
    <dataValidation type="time" operator="equal" allowBlank="1" showInputMessage="1" showErrorMessage="1" errorTitle="Data Incorreta" error="Informar somente data atual" promptTitle="Informar somente data atual" sqref="H5" xr:uid="{085B06D4-6680-41A0-8213-53698AACD34A}">
      <formula1>NOW()</formula1>
    </dataValidation>
  </dataValidations>
  <pageMargins left="0.511811024" right="0.511811024" top="0.78740157499999996" bottom="0.78740157499999996" header="0.31496062000000002" footer="0.31496062000000002"/>
  <pageSetup paperSize="9" orientation="portrait" r:id="rId1"/>
  <colBreaks count="2" manualBreakCount="2">
    <brk id="8" max="1048575" man="1"/>
    <brk id="17"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47457" r:id="rId4" name="Button 1">
              <controlPr defaultSize="0" print="0" autoFill="0" autoPict="0" macro="[0]!Limpar_PrecificaçãoCNH">
                <anchor moveWithCells="1" sizeWithCells="1">
                  <from>
                    <xdr:col>7</xdr:col>
                    <xdr:colOff>561975</xdr:colOff>
                    <xdr:row>3</xdr:row>
                    <xdr:rowOff>28575</xdr:rowOff>
                  </from>
                  <to>
                    <xdr:col>7</xdr:col>
                    <xdr:colOff>1724025</xdr:colOff>
                    <xdr:row>3</xdr:row>
                    <xdr:rowOff>390525</xdr:rowOff>
                  </to>
                </anchor>
              </controlPr>
            </control>
          </mc:Choice>
        </mc:AlternateContent>
        <mc:AlternateContent xmlns:mc="http://schemas.openxmlformats.org/markup-compatibility/2006">
          <mc:Choice Requires="x14">
            <control shapeId="147458" r:id="rId5" name="Button 2">
              <controlPr defaultSize="0" print="0" autoFill="0" autoPict="0" macro="[0]!Menu">
                <anchor moveWithCells="1" sizeWithCells="1">
                  <from>
                    <xdr:col>1</xdr:col>
                    <xdr:colOff>28575</xdr:colOff>
                    <xdr:row>3</xdr:row>
                    <xdr:rowOff>19050</xdr:rowOff>
                  </from>
                  <to>
                    <xdr:col>1</xdr:col>
                    <xdr:colOff>809625</xdr:colOff>
                    <xdr:row>3</xdr:row>
                    <xdr:rowOff>381000</xdr:rowOff>
                  </to>
                </anchor>
              </controlPr>
            </control>
          </mc:Choice>
        </mc:AlternateContent>
        <mc:AlternateContent xmlns:mc="http://schemas.openxmlformats.org/markup-compatibility/2006">
          <mc:Choice Requires="x14">
            <control shapeId="147459" r:id="rId6" name="Button 3">
              <controlPr defaultSize="0" print="0" autoFill="0" autoPict="0" macro="[0]!PropostaRodCNH">
                <anchor moveWithCells="1" sizeWithCells="1">
                  <from>
                    <xdr:col>7</xdr:col>
                    <xdr:colOff>133350</xdr:colOff>
                    <xdr:row>25</xdr:row>
                    <xdr:rowOff>19050</xdr:rowOff>
                  </from>
                  <to>
                    <xdr:col>8</xdr:col>
                    <xdr:colOff>9525</xdr:colOff>
                    <xdr:row>26</xdr:row>
                    <xdr:rowOff>0</xdr:rowOff>
                  </to>
                </anchor>
              </controlPr>
            </control>
          </mc:Choice>
        </mc:AlternateContent>
        <mc:AlternateContent xmlns:mc="http://schemas.openxmlformats.org/markup-compatibility/2006">
          <mc:Choice Requires="x14">
            <control shapeId="147471" r:id="rId7" name="Button 15">
              <controlPr defaultSize="0" print="0" autoFill="0" autoPict="0" macro="[0]!BaseCNHIveco">
                <anchor moveWithCells="1" sizeWithCells="1">
                  <from>
                    <xdr:col>16</xdr:col>
                    <xdr:colOff>104775</xdr:colOff>
                    <xdr:row>2</xdr:row>
                    <xdr:rowOff>66675</xdr:rowOff>
                  </from>
                  <to>
                    <xdr:col>18</xdr:col>
                    <xdr:colOff>542925</xdr:colOff>
                    <xdr:row>3</xdr:row>
                    <xdr:rowOff>342900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54273E86-17C3-4905-ABF4-D885D2DFD861}">
          <x14:formula1>
            <xm:f>Bases!$R$8:$R$14</xm:f>
          </x14:formula1>
          <xm:sqref>C24:D24</xm:sqref>
        </x14:dataValidation>
        <x14:dataValidation type="list" allowBlank="1" showInputMessage="1" showErrorMessage="1" promptTitle="INFORME TIPO DE VEÍCULO" xr:uid="{9A4E4247-92DE-4160-AF1A-0B2D00FE3E49}">
          <x14:formula1>
            <xm:f>Bases!$B$14:$B$19</xm:f>
          </x14:formula1>
          <xm:sqref>C18</xm:sqref>
        </x14:dataValidation>
        <x14:dataValidation type="list" allowBlank="1" showInputMessage="1" showErrorMessage="1" xr:uid="{A2813B47-FEBE-4B5C-862E-E94BF3240ECC}">
          <x14:formula1>
            <xm:f>Tab.ICMS.23!$A$32:$A$58</xm:f>
          </x14:formula1>
          <xm:sqref>C11 F11</xm:sqref>
        </x14:dataValidation>
        <x14:dataValidation type="list" allowBlank="1" showInputMessage="1" showErrorMessage="1" xr:uid="{A9F070ED-91B4-40FD-A344-0C286B1E8A4C}">
          <x14:formula1>
            <xm:f>Bases!$F$14:$F$23</xm:f>
          </x14:formula1>
          <xm:sqref>C19:D19</xm:sqref>
        </x14:dataValidation>
        <x14:dataValidation type="list" allowBlank="1" showInputMessage="1" showErrorMessage="1" xr:uid="{340765B4-B7FB-4E2E-8B76-10EBE464E6BF}">
          <x14:formula1>
            <xm:f>Bases!$R$8:$R$18</xm:f>
          </x14:formula1>
          <xm:sqref>C25:D25</xm:sqref>
        </x14:dataValidation>
        <x14:dataValidation type="list" allowBlank="1" showInputMessage="1" showErrorMessage="1" xr:uid="{DECA2359-CF96-4DCF-910A-983E3EF0F491}">
          <x14:formula1>
            <xm:f>'Base CNH-IVECO'!$B$3:$B$8</xm:f>
          </x14:formula1>
          <xm:sqref>C5:F5</xm:sqref>
        </x14:dataValidation>
        <x14:dataValidation type="list" allowBlank="1" showInputMessage="1" showErrorMessage="1" xr:uid="{C1F42C59-D995-4FFB-B677-E253102DADC1}">
          <x14:formula1>
            <xm:f>'Base CNH-IVECO'!$D$3:$D$38</xm:f>
          </x14:formula1>
          <xm:sqref>E8</xm:sqref>
        </x14:dataValidation>
        <x14:dataValidation type="list" allowBlank="1" showInputMessage="1" showErrorMessage="1" xr:uid="{27E3C213-1564-4992-8469-6FA38BC9B1FC}">
          <x14:formula1>
            <xm:f>Bases!$P$20:$P$35</xm:f>
          </x14:formula1>
          <xm:sqref>F28:G28</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833AFB-8E55-4CAD-8B89-7A944CB7E3FB}">
  <sheetPr codeName="Planilha23"/>
  <dimension ref="A1:M15"/>
  <sheetViews>
    <sheetView workbookViewId="0">
      <selection activeCell="A3" sqref="A3"/>
    </sheetView>
  </sheetViews>
  <sheetFormatPr defaultRowHeight="15" x14ac:dyDescent="0.25"/>
  <cols>
    <col min="1" max="1" width="23" style="196" bestFit="1" customWidth="1"/>
    <col min="2" max="2" width="19.5703125" bestFit="1" customWidth="1"/>
    <col min="3" max="3" width="0.7109375" style="219" customWidth="1"/>
    <col min="4" max="4" width="25.7109375" bestFit="1" customWidth="1"/>
    <col min="5" max="5" width="12.42578125" bestFit="1" customWidth="1"/>
    <col min="6" max="6" width="29.28515625" bestFit="1" customWidth="1"/>
    <col min="7" max="7" width="0.5703125" customWidth="1"/>
    <col min="8" max="8" width="23" bestFit="1" customWidth="1"/>
    <col min="9" max="9" width="17.42578125" bestFit="1" customWidth="1"/>
    <col min="10" max="10" width="0.7109375" customWidth="1"/>
    <col min="11" max="11" width="11.28515625" bestFit="1" customWidth="1"/>
    <col min="12" max="12" width="13.140625" customWidth="1"/>
  </cols>
  <sheetData>
    <row r="1" spans="1:13" ht="23.25" x14ac:dyDescent="0.35">
      <c r="A1" s="531" t="s">
        <v>5619</v>
      </c>
      <c r="B1" s="531"/>
      <c r="C1" s="220"/>
      <c r="D1" s="531" t="s">
        <v>5619</v>
      </c>
      <c r="E1" s="531"/>
      <c r="F1" s="531"/>
      <c r="H1" s="532" t="s">
        <v>5675</v>
      </c>
      <c r="I1" s="532"/>
      <c r="K1" s="532" t="s">
        <v>5675</v>
      </c>
      <c r="L1" s="532"/>
      <c r="M1" s="532"/>
    </row>
    <row r="2" spans="1:13" x14ac:dyDescent="0.25">
      <c r="A2" s="197" t="s">
        <v>5650</v>
      </c>
      <c r="B2" s="144" t="s">
        <v>5651</v>
      </c>
      <c r="D2" s="144" t="s">
        <v>5653</v>
      </c>
      <c r="E2" s="144" t="s">
        <v>5655</v>
      </c>
      <c r="F2" s="144" t="s">
        <v>5657</v>
      </c>
      <c r="H2" s="197" t="s">
        <v>5650</v>
      </c>
      <c r="I2" s="144" t="s">
        <v>5651</v>
      </c>
      <c r="K2" s="144" t="s">
        <v>5653</v>
      </c>
      <c r="L2" s="144" t="s">
        <v>5655</v>
      </c>
      <c r="M2" s="144" t="s">
        <v>5657</v>
      </c>
    </row>
    <row r="3" spans="1:13" ht="15" customHeight="1" x14ac:dyDescent="0.25">
      <c r="A3" s="196">
        <v>1844555002800</v>
      </c>
      <c r="B3" t="s">
        <v>5652</v>
      </c>
      <c r="D3" t="s">
        <v>5654</v>
      </c>
      <c r="E3" t="s">
        <v>5656</v>
      </c>
      <c r="F3" t="s">
        <v>5658</v>
      </c>
      <c r="H3" s="196">
        <v>1844555000506</v>
      </c>
      <c r="I3" t="s">
        <v>5667</v>
      </c>
      <c r="K3" t="s">
        <v>5690</v>
      </c>
      <c r="L3" t="s">
        <v>5691</v>
      </c>
      <c r="M3" s="230" t="s">
        <v>5692</v>
      </c>
    </row>
    <row r="4" spans="1:13" x14ac:dyDescent="0.25">
      <c r="A4" s="196">
        <v>1844555002398</v>
      </c>
      <c r="B4" t="s">
        <v>5662</v>
      </c>
      <c r="D4" t="s">
        <v>5659</v>
      </c>
      <c r="E4" t="s">
        <v>5661</v>
      </c>
      <c r="F4" t="s">
        <v>5660</v>
      </c>
      <c r="H4" s="196">
        <v>1844555001235</v>
      </c>
      <c r="I4" t="s">
        <v>5668</v>
      </c>
      <c r="K4" t="s">
        <v>5739</v>
      </c>
      <c r="L4">
        <v>31975203524</v>
      </c>
      <c r="M4" s="230" t="s">
        <v>5740</v>
      </c>
    </row>
    <row r="5" spans="1:13" x14ac:dyDescent="0.25">
      <c r="A5" s="196">
        <v>1844555002045</v>
      </c>
      <c r="B5" t="s">
        <v>5663</v>
      </c>
      <c r="D5" t="s">
        <v>5673</v>
      </c>
      <c r="F5" t="s">
        <v>5674</v>
      </c>
      <c r="H5" s="196">
        <v>1844555000182</v>
      </c>
      <c r="I5" t="s">
        <v>5669</v>
      </c>
      <c r="M5" s="230"/>
    </row>
    <row r="6" spans="1:13" x14ac:dyDescent="0.25">
      <c r="A6" s="196">
        <v>1844555002711</v>
      </c>
      <c r="B6" t="s">
        <v>5664</v>
      </c>
      <c r="D6" t="s">
        <v>5775</v>
      </c>
      <c r="E6" t="s">
        <v>5776</v>
      </c>
      <c r="F6" s="230" t="s">
        <v>5777</v>
      </c>
      <c r="H6" s="196">
        <v>1844555002207</v>
      </c>
      <c r="I6" t="s">
        <v>5670</v>
      </c>
    </row>
    <row r="7" spans="1:13" x14ac:dyDescent="0.25">
      <c r="A7" s="196">
        <v>1844555002630</v>
      </c>
      <c r="B7" t="s">
        <v>5665</v>
      </c>
      <c r="D7" t="s">
        <v>5781</v>
      </c>
      <c r="E7" t="s">
        <v>5782</v>
      </c>
      <c r="F7" s="230" t="s">
        <v>5783</v>
      </c>
      <c r="H7" s="196">
        <v>1844555001669</v>
      </c>
      <c r="I7" t="s">
        <v>5671</v>
      </c>
    </row>
    <row r="8" spans="1:13" x14ac:dyDescent="0.25">
      <c r="A8" s="196">
        <v>1844555002479</v>
      </c>
      <c r="B8" t="s">
        <v>5666</v>
      </c>
      <c r="H8" s="196">
        <v>1844555001588</v>
      </c>
      <c r="I8" t="s">
        <v>5952</v>
      </c>
    </row>
    <row r="9" spans="1:13" x14ac:dyDescent="0.25">
      <c r="A9" s="196" t="s">
        <v>5797</v>
      </c>
      <c r="B9" t="s">
        <v>5652</v>
      </c>
      <c r="D9" t="s">
        <v>5798</v>
      </c>
      <c r="E9">
        <v>19993136470</v>
      </c>
      <c r="F9" t="s">
        <v>5799</v>
      </c>
    </row>
    <row r="10" spans="1:13" x14ac:dyDescent="0.25">
      <c r="A10" s="196" t="s">
        <v>5797</v>
      </c>
      <c r="B10" t="s">
        <v>5652</v>
      </c>
      <c r="D10" t="s">
        <v>5800</v>
      </c>
      <c r="E10">
        <v>19997266354</v>
      </c>
      <c r="F10" t="s">
        <v>5801</v>
      </c>
    </row>
    <row r="11" spans="1:13" x14ac:dyDescent="0.25">
      <c r="A11" s="196" t="s">
        <v>5802</v>
      </c>
      <c r="B11" t="s">
        <v>5665</v>
      </c>
      <c r="D11" t="s">
        <v>5803</v>
      </c>
      <c r="E11" t="s">
        <v>5804</v>
      </c>
      <c r="F11" t="s">
        <v>5805</v>
      </c>
    </row>
    <row r="12" spans="1:13" x14ac:dyDescent="0.25">
      <c r="A12" s="196" t="s">
        <v>5802</v>
      </c>
      <c r="B12" t="s">
        <v>5665</v>
      </c>
      <c r="D12" t="s">
        <v>5875</v>
      </c>
      <c r="E12" t="s">
        <v>5876</v>
      </c>
      <c r="F12" s="230" t="s">
        <v>5877</v>
      </c>
    </row>
    <row r="13" spans="1:13" x14ac:dyDescent="0.25">
      <c r="A13" s="196" t="s">
        <v>6001</v>
      </c>
      <c r="B13" t="s">
        <v>5662</v>
      </c>
      <c r="D13" t="s">
        <v>6002</v>
      </c>
      <c r="E13" t="s">
        <v>6003</v>
      </c>
      <c r="F13" t="s">
        <v>6004</v>
      </c>
    </row>
    <row r="14" spans="1:13" x14ac:dyDescent="0.25">
      <c r="A14" s="196" t="s">
        <v>6197</v>
      </c>
      <c r="B14" t="s">
        <v>6198</v>
      </c>
      <c r="D14" t="s">
        <v>6199</v>
      </c>
      <c r="E14">
        <v>31972329869</v>
      </c>
      <c r="F14" t="s">
        <v>6200</v>
      </c>
    </row>
    <row r="15" spans="1:13" x14ac:dyDescent="0.25">
      <c r="A15" s="196" t="s">
        <v>6277</v>
      </c>
      <c r="B15" t="s">
        <v>5662</v>
      </c>
      <c r="D15" t="s">
        <v>6275</v>
      </c>
      <c r="E15">
        <v>41985160134</v>
      </c>
      <c r="F15" s="230" t="s">
        <v>6276</v>
      </c>
    </row>
  </sheetData>
  <mergeCells count="4">
    <mergeCell ref="A1:B1"/>
    <mergeCell ref="D1:F1"/>
    <mergeCell ref="H1:I1"/>
    <mergeCell ref="K1:M1"/>
  </mergeCells>
  <hyperlinks>
    <hyperlink ref="M4" r:id="rId1" xr:uid="{DB429A26-2879-420C-A039-48A3D135C2DE}"/>
    <hyperlink ref="F6" r:id="rId2" xr:uid="{E5B8A21A-A794-4601-BD94-01745AAE846E}"/>
    <hyperlink ref="F7" r:id="rId3" xr:uid="{A19155B6-3735-44C4-AF5C-1C6E92295EAE}"/>
    <hyperlink ref="F12" r:id="rId4" xr:uid="{CFCD6157-C3EE-4273-9352-14D2CAA414FC}"/>
    <hyperlink ref="F15" r:id="rId5" xr:uid="{7FB47A67-EB6D-4EDA-872C-2886280C86E2}"/>
  </hyperlinks>
  <pageMargins left="0.511811024" right="0.511811024" top="0.78740157499999996" bottom="0.78740157499999996" header="0.31496062000000002" footer="0.31496062000000002"/>
  <drawing r:id="rId6"/>
  <legacyDrawing r:id="rId7"/>
  <mc:AlternateContent xmlns:mc="http://schemas.openxmlformats.org/markup-compatibility/2006">
    <mc:Choice Requires="x14">
      <controls>
        <mc:AlternateContent xmlns:mc="http://schemas.openxmlformats.org/markup-compatibility/2006">
          <mc:Choice Requires="x14">
            <control shapeId="101377" r:id="rId8" name="Button 1">
              <controlPr defaultSize="0" print="0" autoFill="0" autoPict="0" macro="[0]!Menu">
                <anchor moveWithCells="1" sizeWithCells="1">
                  <from>
                    <xdr:col>13</xdr:col>
                    <xdr:colOff>19050</xdr:colOff>
                    <xdr:row>0</xdr:row>
                    <xdr:rowOff>9525</xdr:rowOff>
                  </from>
                  <to>
                    <xdr:col>14</xdr:col>
                    <xdr:colOff>209550</xdr:colOff>
                    <xdr:row>1</xdr:row>
                    <xdr:rowOff>0</xdr:rowOff>
                  </to>
                </anchor>
              </controlPr>
            </control>
          </mc:Choice>
        </mc:AlternateContent>
        <mc:AlternateContent xmlns:mc="http://schemas.openxmlformats.org/markup-compatibility/2006">
          <mc:Choice Requires="x14">
            <control shapeId="101378" r:id="rId9" name="Button 2">
              <controlPr defaultSize="0" print="0" autoFill="0" autoPict="0" macro="[0]!SPOTRODCNH">
                <anchor moveWithCells="1" sizeWithCells="1">
                  <from>
                    <xdr:col>0</xdr:col>
                    <xdr:colOff>0</xdr:colOff>
                    <xdr:row>0</xdr:row>
                    <xdr:rowOff>0</xdr:rowOff>
                  </from>
                  <to>
                    <xdr:col>0</xdr:col>
                    <xdr:colOff>1181100</xdr:colOff>
                    <xdr:row>1</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B97D9-A6D1-4F90-92C8-F0A058BFC510}">
  <sheetPr codeName="Planilha34">
    <tabColor theme="5"/>
    <pageSetUpPr fitToPage="1"/>
  </sheetPr>
  <dimension ref="B2:K34"/>
  <sheetViews>
    <sheetView workbookViewId="0">
      <selection activeCell="C3" sqref="C3:H3"/>
    </sheetView>
  </sheetViews>
  <sheetFormatPr defaultRowHeight="15" x14ac:dyDescent="0.25"/>
  <cols>
    <col min="1" max="1" width="0.42578125" customWidth="1"/>
    <col min="2" max="2" width="11.28515625" bestFit="1" customWidth="1"/>
    <col min="3" max="3" width="8" bestFit="1" customWidth="1"/>
    <col min="4" max="4" width="24.7109375" bestFit="1" customWidth="1"/>
    <col min="5" max="5" width="12.7109375" bestFit="1" customWidth="1"/>
    <col min="6" max="6" width="10.7109375" bestFit="1" customWidth="1"/>
    <col min="7" max="7" width="19" bestFit="1" customWidth="1"/>
    <col min="8" max="8" width="18.28515625" bestFit="1" customWidth="1"/>
    <col min="9" max="9" width="9" bestFit="1" customWidth="1"/>
    <col min="10" max="10" width="11.7109375" bestFit="1" customWidth="1"/>
  </cols>
  <sheetData>
    <row r="2" spans="2:11" ht="39" customHeight="1" x14ac:dyDescent="0.25">
      <c r="B2" s="505" t="str">
        <f>"PROPOSTA COMERCIAL"</f>
        <v>PROPOSTA COMERCIAL</v>
      </c>
      <c r="C2" s="505"/>
      <c r="D2" s="505"/>
      <c r="E2" s="505"/>
      <c r="F2" s="505"/>
      <c r="G2" s="505"/>
      <c r="H2" s="505"/>
      <c r="I2" s="505"/>
      <c r="J2" s="505"/>
    </row>
    <row r="3" spans="2:11" ht="31.5" x14ac:dyDescent="0.5">
      <c r="B3" s="265" t="s">
        <v>5560</v>
      </c>
      <c r="C3" s="513" t="str">
        <f>IF('SPOT - ROD CNH'!C5="","",'SPOT - ROD CNH'!C5)</f>
        <v/>
      </c>
      <c r="D3" s="514"/>
      <c r="E3" s="514"/>
      <c r="F3" s="515"/>
      <c r="G3" s="515"/>
      <c r="H3" s="516"/>
      <c r="I3" s="156" t="s">
        <v>5696</v>
      </c>
      <c r="J3" s="307">
        <v>1112</v>
      </c>
    </row>
    <row r="4" spans="2:11" ht="23.25" customHeight="1" x14ac:dyDescent="0.25">
      <c r="B4" s="266" t="s">
        <v>5563</v>
      </c>
      <c r="C4" s="506">
        <f ca="1">IF('SPOT - ROD CNH'!H5="","",'SPOT - ROD CNH'!H5)</f>
        <v>46139.885883449075</v>
      </c>
      <c r="D4" s="507"/>
      <c r="E4" s="268" t="s">
        <v>5564</v>
      </c>
      <c r="F4" s="302">
        <f ca="1">IF(C4="","",C4+15)</f>
        <v>46154.885883449075</v>
      </c>
      <c r="G4" s="303"/>
      <c r="H4" s="303"/>
      <c r="I4" s="156" t="s">
        <v>5649</v>
      </c>
      <c r="J4" s="299">
        <f>IF('SPOT - ROD CNH'!D14="","",'SPOT - ROD CNH'!D14)</f>
        <v>12313</v>
      </c>
    </row>
    <row r="5" spans="2:11" ht="23.25" customHeight="1" x14ac:dyDescent="0.25">
      <c r="B5" s="267" t="s">
        <v>5569</v>
      </c>
      <c r="C5" s="511" t="str">
        <f>IF('SPOT - ROD CNH'!E8="","",'SPOT - ROD CNH'!E8)</f>
        <v/>
      </c>
      <c r="D5" s="512"/>
      <c r="E5" s="268" t="s">
        <v>5570</v>
      </c>
      <c r="F5" s="508" t="str">
        <f>IF('SPOT - ROD CNH'!G8="","",'SPOT - ROD CNH'!G8)</f>
        <v/>
      </c>
      <c r="G5" s="509"/>
      <c r="H5" s="509"/>
      <c r="I5" s="509"/>
      <c r="J5" s="510"/>
    </row>
    <row r="6" spans="2:11" ht="6" customHeight="1" x14ac:dyDescent="0.35">
      <c r="B6" s="212"/>
      <c r="C6" s="150"/>
      <c r="D6" s="150"/>
      <c r="E6" s="150"/>
      <c r="F6" s="150"/>
      <c r="G6" s="150"/>
      <c r="H6" s="150"/>
      <c r="J6" s="159"/>
    </row>
    <row r="7" spans="2:11" x14ac:dyDescent="0.25">
      <c r="B7" s="156" t="s">
        <v>5441</v>
      </c>
      <c r="C7" s="499" t="s">
        <v>5443</v>
      </c>
      <c r="D7" s="500"/>
      <c r="E7" s="156" t="s">
        <v>5561</v>
      </c>
      <c r="F7" s="501" t="s">
        <v>5444</v>
      </c>
      <c r="G7" s="502"/>
      <c r="H7" s="503"/>
      <c r="I7" s="156" t="s">
        <v>5685</v>
      </c>
      <c r="J7" s="156" t="s">
        <v>5613</v>
      </c>
    </row>
    <row r="8" spans="2:11" x14ac:dyDescent="0.25">
      <c r="B8" s="162" t="str">
        <f>'SPOT - ROD CNH'!D11&amp;"-"&amp;'SPOT - ROD CNH'!C11</f>
        <v>-</v>
      </c>
      <c r="C8" s="504" t="str">
        <f>'SPOT - ROD CNH'!G11&amp;"-"&amp;'SPOT - ROD CNH'!F11</f>
        <v>-</v>
      </c>
      <c r="D8" s="504"/>
      <c r="E8" s="162">
        <f>'SPOT - ROD CNH'!C23</f>
        <v>0</v>
      </c>
      <c r="F8" s="504">
        <f>'SPOT - ROD CNH'!C18</f>
        <v>0</v>
      </c>
      <c r="G8" s="504"/>
      <c r="H8" s="185" t="str">
        <f>IF('SPOT - ROD CNH'!C19="","",'SPOT - ROD CNH'!C19)</f>
        <v/>
      </c>
      <c r="I8" s="185" t="str">
        <f>IF('SPOT - ROD CNH'!C24=0,"",'SPOT - ROD CNH'!C24)</f>
        <v/>
      </c>
      <c r="J8" s="185" t="str">
        <f>IF('SPOT - ROD CNH'!C25=0,"",'SPOT - ROD CNH'!C25)</f>
        <v/>
      </c>
    </row>
    <row r="9" spans="2:11" ht="4.5" customHeight="1" x14ac:dyDescent="0.25">
      <c r="B9" s="163"/>
      <c r="C9" s="164"/>
      <c r="D9" s="164"/>
      <c r="E9" s="165"/>
      <c r="G9" s="213"/>
      <c r="H9" s="164"/>
      <c r="I9" s="157"/>
      <c r="J9" s="158"/>
    </row>
    <row r="10" spans="2:11" x14ac:dyDescent="0.25">
      <c r="B10" s="156" t="str">
        <f>'SPOT - ROD CNH'!E17</f>
        <v>FRETE PESO</v>
      </c>
      <c r="C10" s="156" t="str">
        <f>'SPOT - ROD CNH'!E18</f>
        <v>SEGURO</v>
      </c>
      <c r="D10" s="156" t="str">
        <f>'SPOT - ROD CNH'!E19</f>
        <v>GRIS</v>
      </c>
      <c r="E10" s="156" t="str">
        <f>'SPOT - ROD CNH'!E20</f>
        <v>PEDAGIO</v>
      </c>
      <c r="F10" s="156" t="s">
        <v>5679</v>
      </c>
      <c r="G10" s="156" t="str">
        <f>'SPOT - ROD CNH'!E22</f>
        <v>ADICIONAL ENTREGA</v>
      </c>
      <c r="H10" s="156" t="s">
        <v>5681</v>
      </c>
      <c r="I10" s="156" t="s">
        <v>62</v>
      </c>
      <c r="J10" s="156" t="s">
        <v>5680</v>
      </c>
    </row>
    <row r="11" spans="2:11" x14ac:dyDescent="0.25">
      <c r="B11" s="194">
        <f>'SPOT - ROD CNH'!H17</f>
        <v>0</v>
      </c>
      <c r="C11" s="194">
        <f>'SPOT - ROD CNH'!H18</f>
        <v>0</v>
      </c>
      <c r="D11" s="194">
        <f>'SPOT - ROD CNH'!H19</f>
        <v>0</v>
      </c>
      <c r="E11" s="194">
        <f>'SPOT - ROD CNH'!H20</f>
        <v>0</v>
      </c>
      <c r="F11" s="194">
        <f>'SPOT - ROD CNH'!H21</f>
        <v>0</v>
      </c>
      <c r="G11" s="194">
        <f>'SPOT - ROD CNH'!H22</f>
        <v>0</v>
      </c>
      <c r="H11" s="209">
        <f>'SPOT - ROD CNH'!H23</f>
        <v>0</v>
      </c>
      <c r="I11" s="210">
        <f>'SPOT - ROD CNH'!H25</f>
        <v>0</v>
      </c>
      <c r="J11" s="211">
        <f>H11+I11</f>
        <v>0</v>
      </c>
    </row>
    <row r="12" spans="2:11" ht="23.25" x14ac:dyDescent="0.35">
      <c r="B12" s="493" t="s">
        <v>5562</v>
      </c>
      <c r="C12" s="493"/>
      <c r="D12" s="493"/>
      <c r="E12" s="493"/>
      <c r="F12" s="493"/>
      <c r="G12" s="493"/>
      <c r="H12" s="493"/>
      <c r="I12" s="493"/>
      <c r="J12" s="493"/>
    </row>
    <row r="13" spans="2:11" ht="6.75" customHeight="1" x14ac:dyDescent="0.25">
      <c r="B13" s="214"/>
      <c r="J13" s="159"/>
    </row>
    <row r="14" spans="2:11" ht="18" customHeight="1" x14ac:dyDescent="0.25">
      <c r="B14" s="494" t="str">
        <f>IF('SPOT - ROD CNH'!G20&gt;0,"* Pedágio incluso no frete","* Pedágio não incluso no frete")</f>
        <v>* Pedágio não incluso no frete</v>
      </c>
      <c r="C14" s="495"/>
      <c r="D14" s="495"/>
      <c r="E14" s="495"/>
      <c r="F14" s="495"/>
      <c r="G14" s="495"/>
      <c r="H14" s="495"/>
      <c r="I14" s="157"/>
      <c r="J14" s="158"/>
      <c r="K14" s="264"/>
    </row>
    <row r="15" spans="2:11" ht="18" customHeight="1" x14ac:dyDescent="0.25">
      <c r="B15" s="481" t="s">
        <v>5640</v>
      </c>
      <c r="C15" s="482"/>
      <c r="D15" s="482"/>
      <c r="E15" s="482"/>
      <c r="F15" s="482"/>
      <c r="G15" s="482"/>
      <c r="H15" s="482"/>
      <c r="J15" s="159"/>
    </row>
    <row r="16" spans="2:11" ht="18" customHeight="1" x14ac:dyDescent="0.25">
      <c r="B16" s="481" t="str">
        <f>IF('SPOT - ROD CNH'!G18&gt;0,"* Seguro Incluso no frete", "* Seguro não incluso no frete - 0,10% sobre o valor da mercadoria")</f>
        <v>* Seguro não incluso no frete - 0,10% sobre o valor da mercadoria</v>
      </c>
      <c r="C16" s="482"/>
      <c r="D16" s="482"/>
      <c r="E16" s="482"/>
      <c r="F16" s="482"/>
      <c r="G16" s="482"/>
      <c r="H16" s="482"/>
      <c r="J16" s="159"/>
    </row>
    <row r="17" spans="2:11" ht="18" customHeight="1" x14ac:dyDescent="0.25">
      <c r="B17" s="485" t="str">
        <f>IF('SPOT - ROD CNH'!G19&gt;0,"* GRIS Incluso no frete", "* GRIS não incluso no frete - 0,08% sobre o valor da mercadoria")</f>
        <v>* GRIS não incluso no frete - 0,08% sobre o valor da mercadoria</v>
      </c>
      <c r="C17" s="486"/>
      <c r="D17" s="486"/>
      <c r="E17" s="486"/>
      <c r="F17" s="486"/>
      <c r="G17" s="486"/>
      <c r="H17" s="486"/>
      <c r="J17" s="159"/>
    </row>
    <row r="18" spans="2:11" ht="18" customHeight="1" x14ac:dyDescent="0.25">
      <c r="B18" s="490" t="str">
        <f>IF('SPOT - ROD CNH'!G21&gt;0,"* Carga/Descarga: Incluso no frete até "&amp; 'SPOT - ROD CNH'!C24&amp;" Ajudantes","* Carga/Descarga não incluso no frete")</f>
        <v>* Carga/Descarga não incluso no frete</v>
      </c>
      <c r="C18" s="491"/>
      <c r="D18" s="491"/>
      <c r="E18" s="491"/>
      <c r="F18" s="491"/>
      <c r="G18" s="491"/>
      <c r="H18" s="491"/>
      <c r="J18" s="159"/>
    </row>
    <row r="19" spans="2:11" ht="18" customHeight="1" x14ac:dyDescent="0.25">
      <c r="B19" s="483" t="str">
        <f>"* Custo Adicional por Ajudante de R$ "&amp;Bases!$H$36&amp;" acrescido dos impostos conforme legislação vigentes"</f>
        <v>* Custo Adicional por Ajudante de R$ 360 acrescido dos impostos conforme legislação vigentes</v>
      </c>
      <c r="C19" s="484"/>
      <c r="D19" s="484"/>
      <c r="E19" s="484"/>
      <c r="F19" s="484"/>
      <c r="G19" s="484"/>
      <c r="H19" s="484"/>
      <c r="J19" s="159"/>
    </row>
    <row r="20" spans="2:11" ht="18" customHeight="1" x14ac:dyDescent="0.25">
      <c r="B20" s="483" t="str">
        <f>"* Taxa Adicional a partir da 2ª Entrega de R$ "&amp;IF(ISERROR(VLOOKUP('SPOT - ROD CNH'!$C$5,Bases!$B$34:$N$43,MATCH('SPOT - ROD CNH'!$C$18,Bases!$B$33:$N$33,0),0)),"",VLOOKUP('SPOT - ROD CNH'!$C$5,Bases!$B$34:$N$43,MATCH('SPOT - ROD CNH'!$C$18,Bases!$B$33:$N$33,0),0)&amp;" acrescido dos impostos conforme legislação vigentes")</f>
        <v xml:space="preserve">* Taxa Adicional a partir da 2ª Entrega de R$ </v>
      </c>
      <c r="C20" s="484"/>
      <c r="D20" s="484"/>
      <c r="E20" s="484"/>
      <c r="F20" s="484"/>
      <c r="G20" s="484"/>
      <c r="H20" s="484"/>
      <c r="J20" s="159"/>
    </row>
    <row r="21" spans="2:11" ht="18" customHeight="1" x14ac:dyDescent="0.25">
      <c r="B21" s="481" t="s">
        <v>5565</v>
      </c>
      <c r="C21" s="482"/>
      <c r="D21" s="482"/>
      <c r="E21" s="482"/>
      <c r="F21" s="482"/>
      <c r="G21" s="482"/>
      <c r="H21" s="482"/>
      <c r="J21" s="159"/>
    </row>
    <row r="22" spans="2:11" ht="18" customHeight="1" x14ac:dyDescent="0.25">
      <c r="B22" s="483" t="s">
        <v>5568</v>
      </c>
      <c r="C22" s="484"/>
      <c r="D22" s="484"/>
      <c r="E22" s="484"/>
      <c r="F22" s="484"/>
      <c r="G22" s="484"/>
      <c r="H22" s="484"/>
      <c r="J22" s="159"/>
    </row>
    <row r="23" spans="2:11" ht="18" customHeight="1" x14ac:dyDescent="0.25">
      <c r="B23" s="481" t="s">
        <v>5567</v>
      </c>
      <c r="C23" s="482"/>
      <c r="D23" s="482"/>
      <c r="E23" s="482"/>
      <c r="F23" s="482"/>
      <c r="G23" s="482"/>
      <c r="H23" s="482"/>
      <c r="J23" s="159"/>
    </row>
    <row r="24" spans="2:11" ht="18" customHeight="1" x14ac:dyDescent="0.25">
      <c r="B24" s="481" t="s">
        <v>5566</v>
      </c>
      <c r="C24" s="482"/>
      <c r="D24" s="482"/>
      <c r="E24" s="482"/>
      <c r="F24" s="482"/>
      <c r="G24" s="482"/>
      <c r="H24" s="482"/>
      <c r="J24" s="159"/>
    </row>
    <row r="25" spans="2:11" ht="31.5" customHeight="1" x14ac:dyDescent="0.25">
      <c r="B25" s="481" t="s">
        <v>5596</v>
      </c>
      <c r="C25" s="482"/>
      <c r="D25" s="482"/>
      <c r="E25" s="482"/>
      <c r="F25" s="482"/>
      <c r="G25" s="482"/>
      <c r="H25" s="482"/>
      <c r="J25" s="159"/>
    </row>
    <row r="26" spans="2:11" ht="18" customHeight="1" x14ac:dyDescent="0.25">
      <c r="B26" s="483" t="s">
        <v>5597</v>
      </c>
      <c r="C26" s="484"/>
      <c r="D26" s="484"/>
      <c r="E26" s="484"/>
      <c r="F26" s="484"/>
      <c r="G26" s="484"/>
      <c r="H26" s="484"/>
      <c r="J26" s="159"/>
    </row>
    <row r="27" spans="2:11" ht="18" customHeight="1" x14ac:dyDescent="0.25">
      <c r="B27" s="485" t="s">
        <v>5695</v>
      </c>
      <c r="C27" s="486"/>
      <c r="D27" s="486"/>
      <c r="E27" s="486"/>
      <c r="F27" s="486"/>
      <c r="G27" s="486"/>
      <c r="H27" s="486"/>
      <c r="J27" s="159"/>
    </row>
    <row r="28" spans="2:11" x14ac:dyDescent="0.25">
      <c r="B28" s="481" t="s">
        <v>5599</v>
      </c>
      <c r="C28" s="482"/>
      <c r="D28" s="482"/>
      <c r="E28" s="482"/>
      <c r="F28" s="482"/>
      <c r="G28" s="482"/>
      <c r="H28" s="482"/>
      <c r="J28" s="159"/>
    </row>
    <row r="29" spans="2:11" ht="21" customHeight="1" x14ac:dyDescent="0.25">
      <c r="B29" s="490" t="str">
        <f>IF('SPOT - ROD CNH'!C14="","",'SPOT - ROD CNH'!C14&amp;'SPOT - ROD CNH'!D14&amp;'SPOT - ROD CNH'!E14)</f>
        <v>ROD1231325</v>
      </c>
      <c r="C29" s="491"/>
      <c r="D29" s="491"/>
      <c r="E29" s="491"/>
      <c r="F29" s="491"/>
      <c r="G29" s="491"/>
      <c r="H29" s="491"/>
      <c r="I29" s="491"/>
      <c r="J29" s="492"/>
    </row>
    <row r="30" spans="2:11" ht="51" customHeight="1" x14ac:dyDescent="0.25">
      <c r="B30" s="485" t="s">
        <v>5600</v>
      </c>
      <c r="C30" s="486"/>
      <c r="D30" s="486"/>
      <c r="E30" s="486"/>
      <c r="F30" s="486"/>
      <c r="G30" s="486"/>
      <c r="H30" s="486"/>
      <c r="J30" s="159"/>
    </row>
    <row r="31" spans="2:11" ht="38.25" customHeight="1" x14ac:dyDescent="0.25">
      <c r="B31" s="487" t="s">
        <v>5601</v>
      </c>
      <c r="C31" s="488"/>
      <c r="D31" s="488"/>
      <c r="E31" s="488"/>
      <c r="F31" s="488"/>
      <c r="G31" s="488"/>
      <c r="H31" s="488"/>
      <c r="I31" s="488"/>
      <c r="J31" s="489"/>
      <c r="K31" s="207"/>
    </row>
    <row r="32" spans="2:11" ht="39.75" customHeight="1" x14ac:dyDescent="0.25">
      <c r="B32" s="473" t="s">
        <v>5638</v>
      </c>
      <c r="C32" s="474"/>
      <c r="D32" s="474"/>
      <c r="E32" s="474"/>
      <c r="F32" s="474"/>
      <c r="G32" s="474"/>
      <c r="H32" s="474"/>
      <c r="I32" s="474"/>
      <c r="J32" s="475"/>
      <c r="K32" s="208"/>
    </row>
    <row r="33" spans="2:10" x14ac:dyDescent="0.25">
      <c r="B33" s="476" t="s">
        <v>5639</v>
      </c>
      <c r="C33" s="477"/>
      <c r="D33" s="477"/>
      <c r="E33" s="477"/>
      <c r="F33" s="477"/>
      <c r="G33" s="477"/>
      <c r="H33" s="477"/>
      <c r="I33" s="477"/>
      <c r="J33" s="478"/>
    </row>
    <row r="34" spans="2:10" x14ac:dyDescent="0.25">
      <c r="B34" s="479" t="s">
        <v>5682</v>
      </c>
      <c r="C34" s="480"/>
      <c r="D34" s="160" t="str">
        <f>Usuarios!C2</f>
        <v>Andre Vieira dos Santos</v>
      </c>
      <c r="E34" s="160"/>
      <c r="F34" s="160"/>
      <c r="G34" s="215" t="s">
        <v>5563</v>
      </c>
      <c r="H34" s="216">
        <f ca="1">NOW()</f>
        <v>46139.885883449075</v>
      </c>
      <c r="I34" s="160"/>
      <c r="J34" s="161"/>
    </row>
  </sheetData>
  <sheetProtection formatCells="0" formatColumns="0" formatRows="0" autoFilter="0"/>
  <mergeCells count="31">
    <mergeCell ref="B14:H14"/>
    <mergeCell ref="B2:J2"/>
    <mergeCell ref="C3:H3"/>
    <mergeCell ref="C4:D4"/>
    <mergeCell ref="C5:D5"/>
    <mergeCell ref="F5:J5"/>
    <mergeCell ref="C7:D7"/>
    <mergeCell ref="F7:H7"/>
    <mergeCell ref="C8:D8"/>
    <mergeCell ref="F8:G8"/>
    <mergeCell ref="B12:J12"/>
    <mergeCell ref="B26:H26"/>
    <mergeCell ref="B15:H15"/>
    <mergeCell ref="B16:H16"/>
    <mergeCell ref="B17:H17"/>
    <mergeCell ref="B18:H18"/>
    <mergeCell ref="B19:H19"/>
    <mergeCell ref="B20:H20"/>
    <mergeCell ref="B21:H21"/>
    <mergeCell ref="B22:H22"/>
    <mergeCell ref="B23:H23"/>
    <mergeCell ref="B24:H24"/>
    <mergeCell ref="B25:H25"/>
    <mergeCell ref="B33:J33"/>
    <mergeCell ref="B34:C34"/>
    <mergeCell ref="B27:H27"/>
    <mergeCell ref="B28:H28"/>
    <mergeCell ref="B29:J29"/>
    <mergeCell ref="B30:H30"/>
    <mergeCell ref="B31:J31"/>
    <mergeCell ref="B32:J32"/>
  </mergeCells>
  <hyperlinks>
    <hyperlink ref="B32" r:id="rId1" xr:uid="{D5B1856E-756F-46FD-80E8-38A5BC708B86}"/>
  </hyperlinks>
  <printOptions horizontalCentered="1" verticalCentered="1"/>
  <pageMargins left="0.31496062992125984" right="0.11811023622047245" top="0.78740157480314965" bottom="0.78740157480314965" header="0.31496062992125984" footer="0.31496062992125984"/>
  <pageSetup paperSize="9" scale="73"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9505" r:id="rId5" name="Button 1">
              <controlPr defaultSize="0" print="0" autoFill="0" autoPict="0" macro="[0]!GerarPDFEnviarEmailCNH">
                <anchor moveWithCells="1" sizeWithCells="1">
                  <from>
                    <xdr:col>11</xdr:col>
                    <xdr:colOff>352425</xdr:colOff>
                    <xdr:row>1</xdr:row>
                    <xdr:rowOff>114300</xdr:rowOff>
                  </from>
                  <to>
                    <xdr:col>14</xdr:col>
                    <xdr:colOff>123825</xdr:colOff>
                    <xdr:row>2</xdr:row>
                    <xdr:rowOff>200025</xdr:rowOff>
                  </to>
                </anchor>
              </controlPr>
            </control>
          </mc:Choice>
        </mc:AlternateContent>
        <mc:AlternateContent xmlns:mc="http://schemas.openxmlformats.org/markup-compatibility/2006">
          <mc:Choice Requires="x14">
            <control shapeId="149506" r:id="rId6" name="Button 2">
              <controlPr defaultSize="0" print="0" autoFill="0" autoPict="0" macro="[0]!Menu">
                <anchor moveWithCells="1" sizeWithCells="1">
                  <from>
                    <xdr:col>14</xdr:col>
                    <xdr:colOff>142875</xdr:colOff>
                    <xdr:row>1</xdr:row>
                    <xdr:rowOff>104775</xdr:rowOff>
                  </from>
                  <to>
                    <xdr:col>15</xdr:col>
                    <xdr:colOff>428625</xdr:colOff>
                    <xdr:row>2</xdr:row>
                    <xdr:rowOff>209550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79CCB8-CC43-4335-85AD-5D1EBA3A2D99}">
  <sheetPr codeName="Planilha10">
    <tabColor theme="5" tint="0.39997558519241921"/>
  </sheetPr>
  <dimension ref="B1:AA32"/>
  <sheetViews>
    <sheetView showGridLines="0" showRowColHeaders="0" topLeftCell="A3" zoomScale="90" zoomScaleNormal="90" workbookViewId="0">
      <selection activeCell="C5" sqref="C5:F5"/>
    </sheetView>
  </sheetViews>
  <sheetFormatPr defaultRowHeight="15" x14ac:dyDescent="0.25"/>
  <cols>
    <col min="1" max="1" width="1.28515625" customWidth="1"/>
    <col min="2" max="2" width="35.7109375" bestFit="1" customWidth="1"/>
    <col min="3" max="3" width="5.28515625" bestFit="1" customWidth="1"/>
    <col min="4" max="4" width="12.42578125" bestFit="1" customWidth="1"/>
    <col min="5" max="5" width="36.140625" bestFit="1" customWidth="1"/>
    <col min="6" max="6" width="12.140625" bestFit="1" customWidth="1"/>
    <col min="7" max="7" width="11.7109375" bestFit="1" customWidth="1"/>
    <col min="8" max="8" width="28.28515625" bestFit="1" customWidth="1"/>
    <col min="9" max="9" width="22.42578125" hidden="1" customWidth="1"/>
    <col min="10" max="10" width="14.28515625" hidden="1" customWidth="1"/>
    <col min="11" max="11" width="12" hidden="1" customWidth="1"/>
    <col min="12" max="12" width="15.42578125" hidden="1" customWidth="1"/>
    <col min="13" max="13" width="1.5703125" hidden="1" customWidth="1"/>
    <col min="14" max="14" width="14.85546875" hidden="1" customWidth="1"/>
    <col min="15" max="15" width="12.7109375" hidden="1" customWidth="1"/>
    <col min="16" max="16" width="13.5703125" hidden="1" customWidth="1"/>
    <col min="17" max="17" width="1.7109375" customWidth="1"/>
    <col min="18" max="18" width="9.140625" style="316" customWidth="1"/>
    <col min="19" max="19" width="8.85546875" style="316"/>
    <col min="20" max="20" width="12.7109375" style="316" bestFit="1" customWidth="1"/>
    <col min="21" max="21" width="11.140625" style="316" bestFit="1" customWidth="1"/>
    <col min="22" max="26" width="8.85546875" style="316"/>
  </cols>
  <sheetData>
    <row r="1" spans="2:17" hidden="1" x14ac:dyDescent="0.25"/>
    <row r="2" spans="2:17" hidden="1" x14ac:dyDescent="0.25"/>
    <row r="3" spans="2:17" ht="6.75" customHeight="1" x14ac:dyDescent="0.25"/>
    <row r="4" spans="2:17" ht="31.5" x14ac:dyDescent="0.25">
      <c r="B4" s="465" t="s">
        <v>5694</v>
      </c>
      <c r="C4" s="466"/>
      <c r="D4" s="466"/>
      <c r="E4" s="466"/>
      <c r="F4" s="466"/>
      <c r="G4" s="466"/>
      <c r="H4" s="467"/>
      <c r="I4" t="s">
        <v>5686</v>
      </c>
    </row>
    <row r="5" spans="2:17" ht="21" x14ac:dyDescent="0.35">
      <c r="B5" s="48" t="s">
        <v>5434</v>
      </c>
      <c r="C5" s="441"/>
      <c r="D5" s="521"/>
      <c r="E5" s="521"/>
      <c r="F5" s="530"/>
      <c r="G5" s="155" t="s">
        <v>5571</v>
      </c>
      <c r="H5" s="269">
        <f ca="1">NOW()</f>
        <v>46139.885883449075</v>
      </c>
      <c r="J5" s="13"/>
    </row>
    <row r="6" spans="2:17" ht="18.75" hidden="1" x14ac:dyDescent="0.3">
      <c r="B6" s="6" t="s">
        <v>20</v>
      </c>
      <c r="C6" s="468"/>
      <c r="D6" s="469"/>
      <c r="E6" s="470"/>
      <c r="F6" s="11" t="s">
        <v>37</v>
      </c>
      <c r="G6" s="471"/>
      <c r="H6" s="471"/>
    </row>
    <row r="7" spans="2:17" ht="18.75" hidden="1" x14ac:dyDescent="0.3">
      <c r="B7" s="6" t="s">
        <v>22</v>
      </c>
      <c r="C7" s="5"/>
      <c r="D7" s="6" t="s">
        <v>21</v>
      </c>
      <c r="E7" s="4"/>
      <c r="F7" s="12" t="s">
        <v>35</v>
      </c>
      <c r="G7" s="471"/>
      <c r="H7" s="471"/>
    </row>
    <row r="8" spans="2:17" ht="21" x14ac:dyDescent="0.35">
      <c r="B8" s="6" t="s">
        <v>16</v>
      </c>
      <c r="C8" s="232" t="str">
        <f>IF(ISERROR(VLOOKUP(E8,'Base CNH-IVECO'!K3:M38,2,0)),"",VLOOKUP(E8,'Base CNH-IVECO'!K3:M38,2,0))</f>
        <v/>
      </c>
      <c r="D8" s="6" t="s">
        <v>15</v>
      </c>
      <c r="E8" s="231"/>
      <c r="F8" s="6" t="s">
        <v>17</v>
      </c>
      <c r="G8" s="221" t="str">
        <f>IF(ISERROR(VLOOKUP(E8,'Base CNH-IVECO'!K3:M38,3,0)),"",VLOOKUP(E8,'Base CNH-IVECO'!K3:M38,3,0))</f>
        <v/>
      </c>
      <c r="H8" s="222"/>
    </row>
    <row r="9" spans="2:17" ht="5.25" customHeight="1" x14ac:dyDescent="0.25"/>
    <row r="10" spans="2:17" ht="28.5" x14ac:dyDescent="0.45">
      <c r="B10" s="459" t="s">
        <v>36</v>
      </c>
      <c r="C10" s="460"/>
      <c r="D10" s="460"/>
      <c r="E10" s="460"/>
      <c r="F10" s="460"/>
      <c r="G10" s="460"/>
      <c r="H10" s="461"/>
      <c r="I10" s="7" t="s">
        <v>50</v>
      </c>
      <c r="J10" s="7" t="s">
        <v>51</v>
      </c>
      <c r="K10" s="7" t="s">
        <v>52</v>
      </c>
      <c r="L10" s="7" t="s">
        <v>53</v>
      </c>
    </row>
    <row r="11" spans="2:17" ht="18.75" x14ac:dyDescent="0.3">
      <c r="B11" s="48" t="s">
        <v>41</v>
      </c>
      <c r="C11" s="34"/>
      <c r="D11" s="35"/>
      <c r="E11" s="48" t="s">
        <v>40</v>
      </c>
      <c r="F11" s="34"/>
      <c r="G11" s="145"/>
      <c r="H11" s="50"/>
      <c r="I11" s="14" t="str">
        <f>IF(OR(C11="",D11=""),"",RIGHT(C11,2))</f>
        <v/>
      </c>
      <c r="J11" s="14" t="str">
        <f>IF(OR(F11="",G11=""),"",RIGHT(F11,2))</f>
        <v/>
      </c>
      <c r="K11" s="15" t="str">
        <f>IF(OR(D11="",C11=""),"",IF(C11=F11,L11,(IF(OR(I11="SP",I11="PR",I11="MG",I11="SC",I11="BA"),VLOOKUP(I11,Tab.ICMS.23!$A$2:$AB$28,MATCH(J11,Tab.ICMS.23!$B$1:$AB$1,0)+1,0)*80%,VLOOKUP(I11,Tab.ICMS.23!$A$2:$AB$28,MATCH(J11,Tab.ICMS.23!$B$1:$AB$1,0)+1,0)))/100))</f>
        <v/>
      </c>
      <c r="L11" s="15" t="str">
        <f>IF(OR(D11="",C11=""),"",IF(D11=G11,VLOOKUP(I11,Tab.ICMS.23!$A$32:$AB$58,MATCH(J11,Tab.ICMS.23!$B$31:$AB$31,0)+1,0)/100,VLOOKUP(I11,Tab.ICMS.23!$A$2:$AB$28,MATCH(J11,Tab.ICMS.23!$B$1:$AB$1,0)+1,0)/100))</f>
        <v/>
      </c>
    </row>
    <row r="12" spans="2:17" ht="18.75" hidden="1" x14ac:dyDescent="0.3">
      <c r="B12" s="10" t="s">
        <v>5431</v>
      </c>
      <c r="C12" s="36" t="str">
        <f>IF(C11="","",VLOOKUP(D11&amp;"/"&amp;C11,Cidades!C:H,5,0))</f>
        <v/>
      </c>
      <c r="D12" s="37" t="str">
        <f>IF(D11="","",VLOOKUP(D11&amp;"/"&amp;C11,Cidades!C:H,6,0))</f>
        <v/>
      </c>
      <c r="E12" s="13"/>
      <c r="F12" s="37" t="str">
        <f>IF(F11="","",VLOOKUP(G11&amp;"/"&amp;F11,Cidades!C:H,5,0))</f>
        <v/>
      </c>
      <c r="G12" s="37" t="str">
        <f>IF(G11="","",VLOOKUP(G11&amp;"/"&amp;F11,Cidades!C:H,6,0))</f>
        <v/>
      </c>
      <c r="H12" s="37"/>
      <c r="I12" s="40" t="s">
        <v>99</v>
      </c>
      <c r="J12" s="40"/>
    </row>
    <row r="13" spans="2:17" ht="18.75" hidden="1" x14ac:dyDescent="0.3">
      <c r="B13" s="10" t="s">
        <v>33</v>
      </c>
      <c r="C13" s="462"/>
      <c r="D13" s="463"/>
      <c r="E13" s="464"/>
      <c r="F13" s="6" t="s">
        <v>42</v>
      </c>
      <c r="G13" s="39" t="e">
        <f>6371*ACOS(COS(RADIANS(90-C12))*COS(RADIANS(90-F12))+SIN(RADIANS(90-C12))*SIN(RADIANS(90-F12))*COS(RADIANS(D12-G12)))</f>
        <v>#VALUE!</v>
      </c>
      <c r="H13" s="38" t="s">
        <v>5432</v>
      </c>
      <c r="I13" s="40" t="str">
        <f>D11&amp;"/"&amp;C11</f>
        <v>/</v>
      </c>
      <c r="J13">
        <v>1</v>
      </c>
    </row>
    <row r="14" spans="2:17" ht="21" x14ac:dyDescent="0.35">
      <c r="B14" s="48" t="s">
        <v>38</v>
      </c>
      <c r="C14" s="195" t="s">
        <v>5693</v>
      </c>
      <c r="D14" s="199"/>
      <c r="E14" s="200">
        <v>25</v>
      </c>
      <c r="F14" s="533"/>
      <c r="G14" s="534"/>
      <c r="H14" s="535"/>
      <c r="I14" s="40" t="str">
        <f>D11&amp;"/"&amp;C11</f>
        <v>/</v>
      </c>
      <c r="J14">
        <v>1</v>
      </c>
      <c r="N14" s="428" t="s">
        <v>68</v>
      </c>
      <c r="O14" s="428"/>
      <c r="P14" s="428"/>
    </row>
    <row r="15" spans="2:17" ht="15.75" thickBot="1" x14ac:dyDescent="0.3">
      <c r="I15" s="40" t="str">
        <f>G11&amp;"/"&amp;F11</f>
        <v>/</v>
      </c>
      <c r="J15">
        <v>1</v>
      </c>
    </row>
    <row r="16" spans="2:17" ht="24" thickBot="1" x14ac:dyDescent="0.4">
      <c r="B16" s="518" t="s">
        <v>0</v>
      </c>
      <c r="C16" s="518"/>
      <c r="D16" s="519"/>
      <c r="E16" s="201" t="s">
        <v>5433</v>
      </c>
      <c r="F16" s="202" t="s">
        <v>5676</v>
      </c>
      <c r="G16" s="202" t="s">
        <v>5677</v>
      </c>
      <c r="H16" s="203" t="s">
        <v>5678</v>
      </c>
      <c r="I16" s="432" t="s">
        <v>63</v>
      </c>
      <c r="J16" s="433"/>
      <c r="K16" s="112" t="s">
        <v>5439</v>
      </c>
      <c r="L16" s="1"/>
      <c r="N16" s="22" t="s">
        <v>47</v>
      </c>
      <c r="O16" s="20">
        <f>G17+G18+G19</f>
        <v>0</v>
      </c>
      <c r="P16" s="21">
        <v>1</v>
      </c>
      <c r="Q16" s="127"/>
    </row>
    <row r="17" spans="2:27" ht="21" x14ac:dyDescent="0.35">
      <c r="B17" s="46" t="s">
        <v>19</v>
      </c>
      <c r="C17" s="524" t="s">
        <v>18</v>
      </c>
      <c r="D17" s="525"/>
      <c r="E17" s="237" t="s">
        <v>34</v>
      </c>
      <c r="F17" s="238">
        <f>IF(C18="",0,(IF(C26=20%,I17/Bases!AG$5,IF(C26=18%,I17/Bases!AG$6,IF(C26=15%,I17/Bases!AG$7,IF(C26=12%,I17/Bases!AG$8,IF(C26=10%,I17/Bases!AG$9,0)))))))</f>
        <v>0</v>
      </c>
      <c r="G17" s="258">
        <f>IF(C18="",0,IF($L$11=0,H17,H17/(1-$L$11)))</f>
        <v>0</v>
      </c>
      <c r="H17" s="239">
        <f>F17-(F17*$F$28)</f>
        <v>0</v>
      </c>
      <c r="I17" s="16">
        <f>C20</f>
        <v>0</v>
      </c>
      <c r="J17" s="19">
        <f t="shared" ref="J17:J23" si="0">IF(I17=0,0,I17/$I$23)</f>
        <v>0</v>
      </c>
      <c r="K17" s="21" t="e">
        <f>I17/G17</f>
        <v>#DIV/0!</v>
      </c>
      <c r="L17" s="125"/>
      <c r="M17" s="9"/>
      <c r="N17" s="10" t="s">
        <v>97</v>
      </c>
      <c r="O17" s="20" t="e">
        <f>(IF(K11=L11,O16*L11,O16*K11))*-1</f>
        <v>#VALUE!</v>
      </c>
      <c r="P17" s="21" t="e">
        <f>O17/O16</f>
        <v>#VALUE!</v>
      </c>
      <c r="Q17" s="127"/>
    </row>
    <row r="18" spans="2:27" ht="21" x14ac:dyDescent="0.35">
      <c r="B18" s="46" t="s">
        <v>14</v>
      </c>
      <c r="C18" s="438"/>
      <c r="D18" s="439"/>
      <c r="E18" s="249" t="s">
        <v>26</v>
      </c>
      <c r="F18" s="250">
        <f>IF(C23=0,0,IF(C28&lt;Bases!C41,($C$23*Bases!C41),C23*C28))</f>
        <v>0</v>
      </c>
      <c r="G18" s="259">
        <f>IF(C23=0,0,IF($L$11=0,H18,H18/(1-$L$11)))</f>
        <v>0</v>
      </c>
      <c r="H18" s="251">
        <f>F18-(F18*$F$28)</f>
        <v>0</v>
      </c>
      <c r="I18" s="17">
        <f>C23*Bases!H11*-1</f>
        <v>0</v>
      </c>
      <c r="J18" s="122">
        <f t="shared" si="0"/>
        <v>0</v>
      </c>
      <c r="M18" s="9"/>
      <c r="N18" s="10" t="s">
        <v>69</v>
      </c>
      <c r="O18" s="20">
        <f>((O16-H25)*(Bases!B5+Bases!B6)+((O16)*Bases!D5))*-1</f>
        <v>0</v>
      </c>
      <c r="P18" s="21">
        <f>(Bases!B5+Bases!B6+Bases!D5)*-1</f>
        <v>-0.1045</v>
      </c>
      <c r="Q18" s="127"/>
    </row>
    <row r="19" spans="2:27" ht="21" x14ac:dyDescent="0.35">
      <c r="B19" s="46" t="s">
        <v>5648</v>
      </c>
      <c r="C19" s="438"/>
      <c r="D19" s="439"/>
      <c r="E19" s="252" t="s">
        <v>25</v>
      </c>
      <c r="F19" s="253">
        <f>IF(C23=0,0,IF(C29&lt;Bases!D41,($C$23*Bases!D41),C23*C29))</f>
        <v>0</v>
      </c>
      <c r="G19" s="259">
        <f>IF(C23=0,0,IF($L$11=0,H19,H19/(1-$L$11)))</f>
        <v>0</v>
      </c>
      <c r="H19" s="254">
        <f>F19-(F19*$F$28)</f>
        <v>0</v>
      </c>
      <c r="I19" s="17">
        <v>0</v>
      </c>
      <c r="J19" s="122">
        <f t="shared" si="0"/>
        <v>0</v>
      </c>
      <c r="L19" s="125"/>
      <c r="M19" s="9"/>
      <c r="N19" s="10" t="s">
        <v>5542</v>
      </c>
      <c r="O19" s="20">
        <f>C20*P19</f>
        <v>0</v>
      </c>
      <c r="P19" s="21">
        <f>Bases!B7</f>
        <v>6.9374999999999992E-2</v>
      </c>
      <c r="Q19" s="127"/>
    </row>
    <row r="20" spans="2:27" ht="21" x14ac:dyDescent="0.35">
      <c r="B20" s="46" t="s">
        <v>24</v>
      </c>
      <c r="C20" s="440">
        <v>0</v>
      </c>
      <c r="D20" s="441"/>
      <c r="E20" s="240" t="s">
        <v>5435</v>
      </c>
      <c r="F20" s="241">
        <f>IF(C21=0,0,I20/(1-Bases!$D$9))</f>
        <v>0</v>
      </c>
      <c r="G20" s="259">
        <f>IF(C21=0,0,IF($L$11=0,H20,IF(I11="PR",H20,H20/(1-$L$11))))</f>
        <v>0</v>
      </c>
      <c r="H20" s="242">
        <f>F20</f>
        <v>0</v>
      </c>
      <c r="I20" s="17">
        <f>C21</f>
        <v>0</v>
      </c>
      <c r="J20" s="122">
        <f t="shared" si="0"/>
        <v>0</v>
      </c>
      <c r="L20" s="125"/>
      <c r="M20" s="9"/>
      <c r="N20" s="22" t="s">
        <v>10</v>
      </c>
      <c r="O20" s="20" t="e">
        <f>O16+O18+O17+O19</f>
        <v>#VALUE!</v>
      </c>
      <c r="P20" s="21" t="e">
        <f>O20/O16</f>
        <v>#VALUE!</v>
      </c>
      <c r="Q20" s="127"/>
    </row>
    <row r="21" spans="2:27" ht="21" x14ac:dyDescent="0.35">
      <c r="B21" s="46" t="s">
        <v>32</v>
      </c>
      <c r="C21" s="441">
        <v>0</v>
      </c>
      <c r="D21" s="521"/>
      <c r="E21" s="243" t="s">
        <v>27</v>
      </c>
      <c r="F21" s="244">
        <f>IF(C24=0,0,(C24*(Bases!$S$5)))</f>
        <v>0</v>
      </c>
      <c r="G21" s="259">
        <f>IF(C24=0,0,IF($L$11=0,H21,H21/(1-$L$11)))</f>
        <v>0</v>
      </c>
      <c r="H21" s="245">
        <f>F21-(F21*$F$28)</f>
        <v>0</v>
      </c>
      <c r="I21" s="17">
        <v>0</v>
      </c>
      <c r="J21" s="122">
        <f t="shared" si="0"/>
        <v>0</v>
      </c>
      <c r="L21" s="3"/>
      <c r="M21" s="9"/>
      <c r="N21" s="23" t="s">
        <v>48</v>
      </c>
      <c r="O21" s="20" t="e">
        <f>SUM(O22:O23)</f>
        <v>#VALUE!</v>
      </c>
      <c r="P21" s="21" t="e">
        <f>O21/O20</f>
        <v>#VALUE!</v>
      </c>
      <c r="Q21" s="127"/>
    </row>
    <row r="22" spans="2:27" ht="24" thickBot="1" x14ac:dyDescent="0.4">
      <c r="B22" s="518" t="s">
        <v>43</v>
      </c>
      <c r="C22" s="518"/>
      <c r="D22" s="519"/>
      <c r="E22" s="246" t="s">
        <v>5683</v>
      </c>
      <c r="F22" s="247">
        <f>IF(C25=0,0,I22*C25)</f>
        <v>0</v>
      </c>
      <c r="G22" s="260">
        <f>IF(C25=0,0,IF($L$11=0,H22,H22/(1-$L$11)))</f>
        <v>0</v>
      </c>
      <c r="H22" s="248">
        <f>F22-(F22*$F$28)</f>
        <v>0</v>
      </c>
      <c r="I22" s="16">
        <f>IF(OR(C25=0,C25=""),0,C25*VLOOKUP(I4,Bases!$B$34:$N$43,MATCH(C18,Bases!$B$33:$N$33,0),0))</f>
        <v>0</v>
      </c>
      <c r="J22" s="123">
        <f t="shared" si="0"/>
        <v>0</v>
      </c>
      <c r="L22" s="120"/>
      <c r="M22" s="121"/>
      <c r="N22" s="10" t="s">
        <v>65</v>
      </c>
      <c r="O22" s="20">
        <f>(C20)*-1</f>
        <v>0</v>
      </c>
      <c r="P22" s="21" t="e">
        <f>O22/O20</f>
        <v>#VALUE!</v>
      </c>
      <c r="Q22" s="127"/>
    </row>
    <row r="23" spans="2:27" ht="24" thickBot="1" x14ac:dyDescent="0.4">
      <c r="B23" s="47" t="s">
        <v>23</v>
      </c>
      <c r="C23" s="440">
        <v>0</v>
      </c>
      <c r="D23" s="441"/>
      <c r="E23" s="204" t="s">
        <v>5546</v>
      </c>
      <c r="F23" s="205">
        <f>SUM(F17:F22)</f>
        <v>0</v>
      </c>
      <c r="G23" s="257">
        <f>SUM(G17:G22)</f>
        <v>0</v>
      </c>
      <c r="H23" s="206">
        <f>SUM(H17:H22)</f>
        <v>0</v>
      </c>
      <c r="I23" s="18">
        <f>SUM(I17:I22)</f>
        <v>0</v>
      </c>
      <c r="J23" s="41">
        <f t="shared" si="0"/>
        <v>0</v>
      </c>
      <c r="L23" s="124"/>
      <c r="M23" s="121"/>
      <c r="N23" s="10" t="s">
        <v>66</v>
      </c>
      <c r="O23" s="20" t="e">
        <f>(O20*Bases!N5)*-1</f>
        <v>#VALUE!</v>
      </c>
      <c r="P23" s="21" t="e">
        <f>O23/O20</f>
        <v>#VALUE!</v>
      </c>
      <c r="Q23" s="127"/>
    </row>
    <row r="24" spans="2:27" ht="21.75" thickBot="1" x14ac:dyDescent="0.4">
      <c r="B24" s="47" t="s">
        <v>5550</v>
      </c>
      <c r="C24" s="438">
        <v>0</v>
      </c>
      <c r="D24" s="438"/>
      <c r="E24" s="426" t="str">
        <f>IF(F28&gt;0,"DESCONTO APLICADO FRETE PESO, SEGURO E GRIS DE","")</f>
        <v/>
      </c>
      <c r="F24" s="427"/>
      <c r="G24" s="427"/>
      <c r="H24" s="263" t="str">
        <f>IF(F28&gt;0,F28,"")</f>
        <v/>
      </c>
      <c r="I24" s="13"/>
      <c r="L24" s="124"/>
      <c r="M24" s="3"/>
      <c r="N24" s="22" t="s">
        <v>64</v>
      </c>
      <c r="O24" s="20" t="e">
        <f>O20+O21</f>
        <v>#VALUE!</v>
      </c>
      <c r="P24" s="21" t="e">
        <f>O24/O20</f>
        <v>#VALUE!</v>
      </c>
      <c r="Q24" s="127"/>
    </row>
    <row r="25" spans="2:27" ht="24" thickBot="1" x14ac:dyDescent="0.4">
      <c r="B25" s="47" t="s">
        <v>5612</v>
      </c>
      <c r="C25" s="446">
        <v>0</v>
      </c>
      <c r="D25" s="446"/>
      <c r="E25" s="448" t="s">
        <v>98</v>
      </c>
      <c r="F25" s="449"/>
      <c r="G25" s="261">
        <f>IF(G23=0,0,IF(C11="PR",(G23-G20)*L11,G23*L11))</f>
        <v>0</v>
      </c>
      <c r="H25" s="262">
        <f>G25</f>
        <v>0</v>
      </c>
      <c r="I25" s="13"/>
      <c r="K25" s="3"/>
      <c r="L25" s="120"/>
      <c r="N25" s="23" t="s">
        <v>67</v>
      </c>
      <c r="O25" s="20" t="e">
        <f>P25*O20</f>
        <v>#VALUE!</v>
      </c>
      <c r="P25" s="21">
        <f>(Bases!N6+Bases!N7)*-1</f>
        <v>-0.11</v>
      </c>
      <c r="Q25" s="127"/>
    </row>
    <row r="26" spans="2:27" ht="21.75" thickBot="1" x14ac:dyDescent="0.4">
      <c r="B26" s="47" t="s">
        <v>5543</v>
      </c>
      <c r="C26" s="450">
        <v>0.1</v>
      </c>
      <c r="D26" s="450"/>
      <c r="E26" s="274" t="s">
        <v>49</v>
      </c>
      <c r="F26" s="275">
        <f>IF(OR(C20=0,D11="",G11=""),0,P26)</f>
        <v>0</v>
      </c>
      <c r="G26" s="452"/>
      <c r="H26" s="453"/>
      <c r="I26" s="13"/>
      <c r="J26" s="3"/>
      <c r="K26" s="9"/>
      <c r="L26" s="120"/>
      <c r="N26" s="22" t="s">
        <v>49</v>
      </c>
      <c r="O26" s="20" t="e">
        <f>O24+O25</f>
        <v>#VALUE!</v>
      </c>
      <c r="P26" s="21" t="e">
        <f>O26/O20</f>
        <v>#VALUE!</v>
      </c>
      <c r="Q26" s="127"/>
    </row>
    <row r="27" spans="2:27" ht="21.75" thickBot="1" x14ac:dyDescent="0.4">
      <c r="B27" s="517" t="str">
        <f>IF(C23&gt;Bases!F34,"VALOR DE CARGA NÃO AUTORIZADO, SOLICITAR AUTORIZAÇÃO DIRETORIA","")</f>
        <v/>
      </c>
      <c r="C27" s="517"/>
      <c r="D27" s="517"/>
      <c r="E27" s="517"/>
      <c r="F27" s="517"/>
      <c r="G27" s="517"/>
      <c r="H27" s="517"/>
      <c r="I27" s="13"/>
      <c r="J27" s="8"/>
      <c r="K27" s="3"/>
    </row>
    <row r="28" spans="2:27" ht="27" thickBot="1" x14ac:dyDescent="0.45">
      <c r="B28" s="277" t="s">
        <v>26</v>
      </c>
      <c r="C28" s="308"/>
      <c r="E28" s="255" t="s">
        <v>5552</v>
      </c>
      <c r="F28" s="436"/>
      <c r="G28" s="437"/>
      <c r="H28" s="13"/>
      <c r="I28" s="13"/>
      <c r="K28" s="3"/>
      <c r="L28" s="13"/>
      <c r="M28" s="13"/>
      <c r="P28" s="126"/>
      <c r="Q28" s="126"/>
      <c r="R28" s="133" t="str">
        <f>IF(C20=0,"",HYPERLINK("https://www.google.com.br/maps/dir/")&amp;D11&amp;",+"&amp;C11&amp;"/"&amp;G11&amp;",+"&amp;F11&amp;"/")</f>
        <v/>
      </c>
      <c r="S28" s="133"/>
      <c r="T28" s="133"/>
      <c r="U28" s="133"/>
      <c r="V28" s="133"/>
      <c r="W28" s="133"/>
      <c r="X28" s="133"/>
      <c r="Y28" s="133"/>
      <c r="Z28" s="133"/>
      <c r="AA28" s="133"/>
    </row>
    <row r="29" spans="2:27" ht="24" thickBot="1" x14ac:dyDescent="0.4">
      <c r="B29" s="278" t="s">
        <v>25</v>
      </c>
      <c r="C29" s="309"/>
      <c r="D29" s="49"/>
      <c r="E29" s="276"/>
      <c r="F29" s="276"/>
      <c r="G29" s="13"/>
      <c r="L29" s="13"/>
      <c r="R29" s="133"/>
    </row>
    <row r="30" spans="2:27" ht="21" x14ac:dyDescent="0.35">
      <c r="B30" s="425" t="str">
        <f>IF(C28=0,"",IF(C28&lt;=Bases!C40,"% SEGURO NÃO AUTORIZADO, CALCULO REALIZADO 0,10%",""))</f>
        <v/>
      </c>
      <c r="C30" s="425"/>
      <c r="D30" s="425"/>
      <c r="E30" s="425"/>
      <c r="F30" s="425"/>
    </row>
    <row r="31" spans="2:27" ht="21" x14ac:dyDescent="0.35">
      <c r="B31" s="425" t="str">
        <f>IF(C29=0,"",IF(C29&lt;=Bases!D40,"% GRIS NÃO AUTORIZADO, CALCULO REALIZADO 0,08%",""))</f>
        <v/>
      </c>
      <c r="C31" s="425"/>
      <c r="D31" s="425"/>
      <c r="E31" s="425"/>
      <c r="F31" s="425"/>
      <c r="J31" s="3"/>
    </row>
    <row r="32" spans="2:27" ht="23.25" x14ac:dyDescent="0.35">
      <c r="B32" s="276" t="s">
        <v>5720</v>
      </c>
      <c r="C32" s="424" t="str">
        <f>Usuarios!C2</f>
        <v>Andre Vieira dos Santos</v>
      </c>
      <c r="D32" s="424"/>
      <c r="E32" s="424"/>
    </row>
  </sheetData>
  <sheetProtection algorithmName="SHA-512" hashValue="TNQTm+o5DkWDNzx2syZ+ZxlfLjPC6G5E0nYdnYQZTnHL4EiQhTPMgLY0IPz8nAZC06KsbKFCkiQcHqWZepZLCw==" saltValue="w7JEm2D0+0qbJpX0gXssWg==" spinCount="100000" sheet="1" formatColumns="0" autoFilter="0"/>
  <protectedRanges>
    <protectedRange algorithmName="SHA-512" hashValue="VyPoMNJLhg3GHXKvUUuKtIZI4XEEBUm7ohuWkM+UXFlE10CJYmVi9AjNDuqyTJitdphhNjcgQ/dAjkGL2LF29w==" saltValue="ez+u8cUZsToliyhPMsI83Q==" spinCount="100000" sqref="F28" name="Gerente_1"/>
  </protectedRanges>
  <mergeCells count="29">
    <mergeCell ref="B10:H10"/>
    <mergeCell ref="C13:E13"/>
    <mergeCell ref="B4:H4"/>
    <mergeCell ref="C5:F5"/>
    <mergeCell ref="C6:E6"/>
    <mergeCell ref="G6:H6"/>
    <mergeCell ref="G7:H7"/>
    <mergeCell ref="N14:P14"/>
    <mergeCell ref="B16:D16"/>
    <mergeCell ref="I16:J16"/>
    <mergeCell ref="C17:D17"/>
    <mergeCell ref="F28:G28"/>
    <mergeCell ref="C19:D19"/>
    <mergeCell ref="C20:D20"/>
    <mergeCell ref="C21:D21"/>
    <mergeCell ref="B22:D22"/>
    <mergeCell ref="C23:D23"/>
    <mergeCell ref="C24:D24"/>
    <mergeCell ref="C25:D25"/>
    <mergeCell ref="E25:F25"/>
    <mergeCell ref="C26:D26"/>
    <mergeCell ref="G26:H26"/>
    <mergeCell ref="B27:H27"/>
    <mergeCell ref="B30:F30"/>
    <mergeCell ref="B31:F31"/>
    <mergeCell ref="E24:G24"/>
    <mergeCell ref="C32:E32"/>
    <mergeCell ref="F14:H14"/>
    <mergeCell ref="C18:D18"/>
  </mergeCells>
  <conditionalFormatting sqref="C6">
    <cfRule type="containsText" dxfId="71" priority="25" operator="containsText" text="CNPJ INCORRETO">
      <formula>NOT(ISERROR(SEARCH("CNPJ INCORRETO",C6)))</formula>
    </cfRule>
  </conditionalFormatting>
  <conditionalFormatting sqref="C26 O16:Q16 O18:Q18 O20:Q26">
    <cfRule type="cellIs" dxfId="70" priority="23" operator="lessThan">
      <formula>0</formula>
    </cfRule>
    <cfRule type="cellIs" dxfId="69" priority="24" operator="greaterThan">
      <formula>0</formula>
    </cfRule>
  </conditionalFormatting>
  <conditionalFormatting sqref="I17:I23">
    <cfRule type="cellIs" dxfId="68" priority="22" operator="greaterThan">
      <formula>0</formula>
    </cfRule>
  </conditionalFormatting>
  <conditionalFormatting sqref="J17:J23">
    <cfRule type="cellIs" dxfId="67" priority="21" operator="greaterThan">
      <formula>0</formula>
    </cfRule>
  </conditionalFormatting>
  <conditionalFormatting sqref="O17:Q17">
    <cfRule type="cellIs" dxfId="66" priority="15" operator="lessThan">
      <formula>0</formula>
    </cfRule>
    <cfRule type="cellIs" dxfId="65" priority="16" operator="greaterThan">
      <formula>0</formula>
    </cfRule>
  </conditionalFormatting>
  <conditionalFormatting sqref="K17">
    <cfRule type="cellIs" dxfId="64" priority="12" operator="lessThan">
      <formula>0</formula>
    </cfRule>
    <cfRule type="cellIs" dxfId="63" priority="13" operator="greaterThan">
      <formula>0</formula>
    </cfRule>
  </conditionalFormatting>
  <conditionalFormatting sqref="O19:Q19">
    <cfRule type="cellIs" dxfId="62" priority="10" operator="lessThan">
      <formula>0</formula>
    </cfRule>
    <cfRule type="cellIs" dxfId="61" priority="11" operator="greaterThan">
      <formula>0</formula>
    </cfRule>
  </conditionalFormatting>
  <conditionalFormatting sqref="F28">
    <cfRule type="cellIs" dxfId="60" priority="7" operator="greaterThan">
      <formula>0</formula>
    </cfRule>
  </conditionalFormatting>
  <conditionalFormatting sqref="G26">
    <cfRule type="containsText" dxfId="59" priority="6" operator="containsText" text="DESCONTO NÃO AUTORIZADO">
      <formula>NOT(ISERROR(SEARCH("DESCONTO NÃO AUTORIZADO",G26)))</formula>
    </cfRule>
  </conditionalFormatting>
  <conditionalFormatting sqref="G26:H26">
    <cfRule type="cellIs" dxfId="58" priority="2" operator="equal">
      <formula>"ACRESCIMO NO FRETE"</formula>
    </cfRule>
    <cfRule type="containsText" dxfId="57" priority="5" operator="containsText" text="DESCONTO AUTORIZADO">
      <formula>NOT(ISERROR(SEARCH("DESCONTO AUTORIZADO",G26)))</formula>
    </cfRule>
  </conditionalFormatting>
  <conditionalFormatting sqref="F26">
    <cfRule type="cellIs" dxfId="56" priority="3" operator="lessThan">
      <formula>0</formula>
    </cfRule>
    <cfRule type="cellIs" dxfId="55" priority="4" operator="greaterThan">
      <formula>0</formula>
    </cfRule>
  </conditionalFormatting>
  <conditionalFormatting sqref="H17:H22">
    <cfRule type="cellIs" dxfId="54" priority="1" operator="greaterThan">
      <formula>0</formula>
    </cfRule>
  </conditionalFormatting>
  <dataValidations count="4">
    <dataValidation type="date" operator="equal" allowBlank="1" showInputMessage="1" showErrorMessage="1" errorTitle="Data Incorreta" error="Informar somente data atual" promptTitle="Informar somente data atual" sqref="H5" xr:uid="{15D51C7F-71F7-4846-B2BC-D5BB3632FA7E}">
      <formula1>NOW()</formula1>
    </dataValidation>
    <dataValidation type="list" allowBlank="1" showInputMessage="1" showErrorMessage="1" sqref="D11" xr:uid="{B0D62F54-CEE7-4D13-8D5D-9D13D23CCA0B}">
      <formula1>CidadeOrigem</formula1>
    </dataValidation>
    <dataValidation type="list" allowBlank="1" showInputMessage="1" showErrorMessage="1" sqref="G11" xr:uid="{9C86C69D-758E-4E2B-8ABA-CBE89D9415D2}">
      <formula1>CidadeDestino</formula1>
    </dataValidation>
    <dataValidation type="decimal" allowBlank="1" showInputMessage="1" showErrorMessage="1" sqref="C28:C29" xr:uid="{F692A1AF-1585-43BE-AD78-DB970DD31690}">
      <formula1>0</formula1>
      <formula2>0.0099</formula2>
    </dataValidation>
  </dataValidations>
  <pageMargins left="0.511811024" right="0.511811024" top="0.78740157499999996" bottom="0.78740157499999996" header="0.31496062000000002" footer="0.31496062000000002"/>
  <pageSetup paperSize="9" orientation="portrait" r:id="rId1"/>
  <colBreaks count="2" manualBreakCount="2">
    <brk id="8" max="1048575" man="1"/>
    <brk id="17"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Limpar_PrecificaçãoCNH">
                <anchor moveWithCells="1" sizeWithCells="1">
                  <from>
                    <xdr:col>7</xdr:col>
                    <xdr:colOff>552450</xdr:colOff>
                    <xdr:row>3</xdr:row>
                    <xdr:rowOff>19050</xdr:rowOff>
                  </from>
                  <to>
                    <xdr:col>7</xdr:col>
                    <xdr:colOff>1714500</xdr:colOff>
                    <xdr:row>3</xdr:row>
                    <xdr:rowOff>381000</xdr:rowOff>
                  </to>
                </anchor>
              </controlPr>
            </control>
          </mc:Choice>
        </mc:AlternateContent>
        <mc:AlternateContent xmlns:mc="http://schemas.openxmlformats.org/markup-compatibility/2006">
          <mc:Choice Requires="x14">
            <control shapeId="120834" r:id="rId5" name="Button 2">
              <controlPr defaultSize="0" print="0" autoFill="0" autoPict="0" macro="[0]!Menu">
                <anchor moveWithCells="1" sizeWithCells="1">
                  <from>
                    <xdr:col>1</xdr:col>
                    <xdr:colOff>28575</xdr:colOff>
                    <xdr:row>3</xdr:row>
                    <xdr:rowOff>19050</xdr:rowOff>
                  </from>
                  <to>
                    <xdr:col>1</xdr:col>
                    <xdr:colOff>809625</xdr:colOff>
                    <xdr:row>3</xdr:row>
                    <xdr:rowOff>381000</xdr:rowOff>
                  </to>
                </anchor>
              </controlPr>
            </control>
          </mc:Choice>
        </mc:AlternateContent>
        <mc:AlternateContent xmlns:mc="http://schemas.openxmlformats.org/markup-compatibility/2006">
          <mc:Choice Requires="x14">
            <control shapeId="120835" r:id="rId6" name="Button 3">
              <controlPr defaultSize="0" print="0" autoFill="0" autoPict="0" macro="[0]!PropostaRodIVECO">
                <anchor moveWithCells="1" sizeWithCells="1">
                  <from>
                    <xdr:col>7</xdr:col>
                    <xdr:colOff>57150</xdr:colOff>
                    <xdr:row>25</xdr:row>
                    <xdr:rowOff>19050</xdr:rowOff>
                  </from>
                  <to>
                    <xdr:col>8</xdr:col>
                    <xdr:colOff>9525</xdr:colOff>
                    <xdr:row>26</xdr:row>
                    <xdr:rowOff>9525</xdr:rowOff>
                  </to>
                </anchor>
              </controlPr>
            </control>
          </mc:Choice>
        </mc:AlternateContent>
        <mc:AlternateContent xmlns:mc="http://schemas.openxmlformats.org/markup-compatibility/2006">
          <mc:Choice Requires="x14">
            <control shapeId="120836" r:id="rId7" name="Button 4">
              <controlPr defaultSize="0" print="0" autoFill="0" autoPict="0" macro="[0]!BaseCNHIveco">
                <anchor moveWithCells="1" sizeWithCells="1">
                  <from>
                    <xdr:col>17</xdr:col>
                    <xdr:colOff>9525</xdr:colOff>
                    <xdr:row>2</xdr:row>
                    <xdr:rowOff>28575</xdr:rowOff>
                  </from>
                  <to>
                    <xdr:col>18</xdr:col>
                    <xdr:colOff>561975</xdr:colOff>
                    <xdr:row>3</xdr:row>
                    <xdr:rowOff>304800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r:uid="{D0C4B95C-DFF4-4D93-9646-ED8B5A649E94}">
          <x14:formula1>
            <xm:f>Bases!$R$8:$R$18</xm:f>
          </x14:formula1>
          <xm:sqref>C25:D25</xm:sqref>
        </x14:dataValidation>
        <x14:dataValidation type="list" allowBlank="1" showInputMessage="1" showErrorMessage="1" xr:uid="{67AFEA40-7B22-40EA-ABDB-6FA045EEC352}">
          <x14:formula1>
            <xm:f>'Base CNH-IVECO'!$B$3:$B$8</xm:f>
          </x14:formula1>
          <xm:sqref>D8</xm:sqref>
        </x14:dataValidation>
        <x14:dataValidation type="list" allowBlank="1" showInputMessage="1" showErrorMessage="1" xr:uid="{A6EB2F0B-3533-4384-80BA-9367C6CDC78C}">
          <x14:formula1>
            <xm:f>Bases!$F$14:$F$23</xm:f>
          </x14:formula1>
          <xm:sqref>C19:D19</xm:sqref>
        </x14:dataValidation>
        <x14:dataValidation type="list" allowBlank="1" showInputMessage="1" showErrorMessage="1" xr:uid="{6AE763F7-8AA2-4FEE-AAE9-248BBB83A8BF}">
          <x14:formula1>
            <xm:f>Tab.ICMS.23!$A$32:$A$58</xm:f>
          </x14:formula1>
          <xm:sqref>C11 F11</xm:sqref>
        </x14:dataValidation>
        <x14:dataValidation type="list" allowBlank="1" showInputMessage="1" showErrorMessage="1" promptTitle="INFORME TIPO DE VEÍCULO" xr:uid="{795F3139-9D94-4F53-863F-7932979E5B01}">
          <x14:formula1>
            <xm:f>Bases!$B$14:$B$19</xm:f>
          </x14:formula1>
          <xm:sqref>C18</xm:sqref>
        </x14:dataValidation>
        <x14:dataValidation type="list" allowBlank="1" showInputMessage="1" showErrorMessage="1" xr:uid="{F3B369F6-538F-44E4-BEA0-18C088D2AD25}">
          <x14:formula1>
            <xm:f>Bases!$R$8:$R$14</xm:f>
          </x14:formula1>
          <xm:sqref>C24:D24</xm:sqref>
        </x14:dataValidation>
        <x14:dataValidation type="list" allowBlank="1" showInputMessage="1" showErrorMessage="1" xr:uid="{DCEFE0DB-924F-4D05-948C-C03270C7AF9A}">
          <x14:formula1>
            <xm:f>'Base CNH-IVECO'!$I$3:$I$29</xm:f>
          </x14:formula1>
          <xm:sqref>C5:F5</xm:sqref>
        </x14:dataValidation>
        <x14:dataValidation type="list" allowBlank="1" showInputMessage="1" showErrorMessage="1" xr:uid="{3A29079A-44C3-49D6-9A5B-FE944FA9EAC8}">
          <x14:formula1>
            <xm:f>'Base CNH-IVECO'!$K$3:$K$38</xm:f>
          </x14:formula1>
          <xm:sqref>E8</xm:sqref>
        </x14:dataValidation>
        <x14:dataValidation type="list" allowBlank="1" showInputMessage="1" showErrorMessage="1" xr:uid="{005EE221-40E7-491E-BB47-17B8F6942775}">
          <x14:formula1>
            <xm:f>Bases!$P$25:$P$35</xm:f>
          </x14:formula1>
          <xm:sqref>F28:G28</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323186-4EC8-4AC7-B914-C9E931496A47}">
  <sheetPr codeName="Planilha18">
    <tabColor theme="5" tint="0.39997558519241921"/>
    <pageSetUpPr fitToPage="1"/>
  </sheetPr>
  <dimension ref="B2:K34"/>
  <sheetViews>
    <sheetView zoomScaleNormal="100" workbookViewId="0">
      <selection activeCell="C3" sqref="C3:H3"/>
    </sheetView>
  </sheetViews>
  <sheetFormatPr defaultRowHeight="15" x14ac:dyDescent="0.25"/>
  <cols>
    <col min="1" max="1" width="0.42578125" customWidth="1"/>
    <col min="2" max="2" width="13.85546875" bestFit="1" customWidth="1"/>
    <col min="3" max="3" width="8" bestFit="1" customWidth="1"/>
    <col min="4" max="4" width="24.7109375" bestFit="1" customWidth="1"/>
    <col min="5" max="5" width="12.7109375" bestFit="1" customWidth="1"/>
    <col min="6" max="6" width="10.7109375" bestFit="1" customWidth="1"/>
    <col min="7" max="7" width="19" bestFit="1" customWidth="1"/>
    <col min="8" max="8" width="18.28515625" bestFit="1" customWidth="1"/>
    <col min="9" max="9" width="10.5703125" bestFit="1" customWidth="1"/>
    <col min="10" max="10" width="11.7109375" bestFit="1" customWidth="1"/>
  </cols>
  <sheetData>
    <row r="2" spans="2:10" ht="39" customHeight="1" x14ac:dyDescent="0.25">
      <c r="B2" s="529" t="str">
        <f>"PROPOSTA COMERCIAL"</f>
        <v>PROPOSTA COMERCIAL</v>
      </c>
      <c r="C2" s="529"/>
      <c r="D2" s="529"/>
      <c r="E2" s="529"/>
      <c r="F2" s="529"/>
      <c r="G2" s="529"/>
      <c r="H2" s="529"/>
      <c r="I2" s="529"/>
      <c r="J2" s="529"/>
    </row>
    <row r="3" spans="2:10" ht="31.5" x14ac:dyDescent="0.5">
      <c r="B3" s="265" t="s">
        <v>5560</v>
      </c>
      <c r="C3" s="540" t="str">
        <f>IF('SPOT - ROD IVECO'!C5="","",'SPOT - ROD IVECO'!C5)</f>
        <v/>
      </c>
      <c r="D3" s="541"/>
      <c r="E3" s="541"/>
      <c r="F3" s="541"/>
      <c r="G3" s="541"/>
      <c r="H3" s="542"/>
      <c r="I3" s="156" t="s">
        <v>5696</v>
      </c>
      <c r="J3" s="307">
        <v>1118</v>
      </c>
    </row>
    <row r="4" spans="2:10" ht="23.25" customHeight="1" x14ac:dyDescent="0.25">
      <c r="B4" s="266" t="s">
        <v>5563</v>
      </c>
      <c r="C4" s="538">
        <f ca="1">IF('SPOT - ROD IVECO'!H5="","",'SPOT - ROD IVECO'!H5)</f>
        <v>46139.885883449075</v>
      </c>
      <c r="D4" s="510"/>
      <c r="E4" s="151" t="s">
        <v>5564</v>
      </c>
      <c r="F4" s="302">
        <f ca="1">IF(C4="","",C4+15)</f>
        <v>46154.885883449075</v>
      </c>
      <c r="G4" s="303"/>
      <c r="H4" s="303"/>
      <c r="I4" s="156" t="s">
        <v>5649</v>
      </c>
      <c r="J4" s="299" t="str">
        <f>IF('SPOT - ROD IVECO'!D14="","",'SPOT - ROD IVECO'!D14)</f>
        <v/>
      </c>
    </row>
    <row r="5" spans="2:10" ht="23.25" customHeight="1" x14ac:dyDescent="0.25">
      <c r="B5" s="267" t="s">
        <v>5569</v>
      </c>
      <c r="C5" s="511" t="str">
        <f>IF('SPOT - ROD IVECO'!E8="","",'SPOT - ROD IVECO'!E8)</f>
        <v/>
      </c>
      <c r="D5" s="512"/>
      <c r="E5" s="151" t="s">
        <v>5570</v>
      </c>
      <c r="F5" s="539" t="str">
        <f>IF('SPOT - ROD IVECO'!G8="","",'SPOT - ROD IVECO'!G8)</f>
        <v/>
      </c>
      <c r="G5" s="539"/>
      <c r="H5" s="539"/>
      <c r="I5" s="539"/>
      <c r="J5" s="539"/>
    </row>
    <row r="6" spans="2:10" ht="6" customHeight="1" x14ac:dyDescent="0.35">
      <c r="B6" s="212"/>
      <c r="C6" s="150"/>
      <c r="D6" s="150"/>
      <c r="E6" s="150"/>
      <c r="F6" s="150"/>
      <c r="G6" s="150"/>
      <c r="H6" s="150"/>
      <c r="J6" s="159"/>
    </row>
    <row r="7" spans="2:10" x14ac:dyDescent="0.25">
      <c r="B7" s="156" t="s">
        <v>5441</v>
      </c>
      <c r="C7" s="499" t="s">
        <v>5443</v>
      </c>
      <c r="D7" s="500"/>
      <c r="E7" s="156" t="s">
        <v>5561</v>
      </c>
      <c r="F7" s="501" t="s">
        <v>5444</v>
      </c>
      <c r="G7" s="502"/>
      <c r="H7" s="503"/>
      <c r="I7" s="156" t="s">
        <v>5685</v>
      </c>
      <c r="J7" s="156" t="s">
        <v>5613</v>
      </c>
    </row>
    <row r="8" spans="2:10" x14ac:dyDescent="0.25">
      <c r="B8" s="162" t="str">
        <f>'SPOT - ROD IVECO'!D11&amp;"-"&amp;'SPOT - ROD IVECO'!C11</f>
        <v>-</v>
      </c>
      <c r="C8" s="504" t="str">
        <f>'SPOT - ROD IVECO'!G11&amp;"-"&amp;'SPOT - ROD IVECO'!F11</f>
        <v>-</v>
      </c>
      <c r="D8" s="504"/>
      <c r="E8" s="162">
        <f>'SPOT - ROD IVECO'!C23</f>
        <v>0</v>
      </c>
      <c r="F8" s="504">
        <f>'SPOT - ROD IVECO'!C18</f>
        <v>0</v>
      </c>
      <c r="G8" s="504"/>
      <c r="H8" s="185" t="str">
        <f>IF('SPOT - ROD IVECO'!C19="","",'SPOT - ROD IVECO'!C19)</f>
        <v/>
      </c>
      <c r="I8" s="162" t="str">
        <f>IF('SPOT - ROD IVECO'!C24=0,"",'SPOT - ROD IVECO'!C24)</f>
        <v/>
      </c>
      <c r="J8" s="162" t="str">
        <f>IF('SPOT - ROD IVECO'!C25=0,"",'SPOT - ROD IVECO'!C25)</f>
        <v/>
      </c>
    </row>
    <row r="9" spans="2:10" ht="4.5" customHeight="1" x14ac:dyDescent="0.25">
      <c r="B9" s="163"/>
      <c r="C9" s="164"/>
      <c r="D9" s="164"/>
      <c r="E9" s="165"/>
      <c r="G9" s="213"/>
      <c r="H9" s="164"/>
      <c r="I9" s="157"/>
      <c r="J9" s="158"/>
    </row>
    <row r="10" spans="2:10" x14ac:dyDescent="0.25">
      <c r="B10" s="156" t="str">
        <f>'SPOT - ROD IVECO'!E17</f>
        <v>FRETE PESO</v>
      </c>
      <c r="C10" s="156" t="str">
        <f>'SPOT - ROD IVECO'!E18</f>
        <v>SEGURO</v>
      </c>
      <c r="D10" s="156" t="str">
        <f>'SPOT - ROD IVECO'!E19</f>
        <v>GRIS</v>
      </c>
      <c r="E10" s="156" t="str">
        <f>'SPOT - ROD IVECO'!E20</f>
        <v>PEDAGIO</v>
      </c>
      <c r="F10" s="156" t="s">
        <v>5679</v>
      </c>
      <c r="G10" s="156" t="str">
        <f>'SPOT - ROD IVECO'!E22</f>
        <v>ADICIONAL ENTREGA</v>
      </c>
      <c r="H10" s="156" t="s">
        <v>5681</v>
      </c>
      <c r="I10" s="156" t="s">
        <v>62</v>
      </c>
      <c r="J10" s="156" t="s">
        <v>5680</v>
      </c>
    </row>
    <row r="11" spans="2:10" x14ac:dyDescent="0.25">
      <c r="B11" s="194">
        <f>'SPOT - ROD IVECO'!H17</f>
        <v>0</v>
      </c>
      <c r="C11" s="194">
        <f>'SPOT - ROD IVECO'!H18</f>
        <v>0</v>
      </c>
      <c r="D11" s="194">
        <f>'SPOT - ROD IVECO'!H19</f>
        <v>0</v>
      </c>
      <c r="E11" s="194">
        <f>'SPOT - ROD IVECO'!H20</f>
        <v>0</v>
      </c>
      <c r="F11" s="194">
        <f>'SPOT - ROD IVECO'!H21</f>
        <v>0</v>
      </c>
      <c r="G11" s="194">
        <f>'SPOT - ROD IVECO'!H22</f>
        <v>0</v>
      </c>
      <c r="H11" s="209">
        <f>'SPOT - ROD IVECO'!H23</f>
        <v>0</v>
      </c>
      <c r="I11" s="210">
        <f>'SPOT - ROD IVECO'!H25</f>
        <v>0</v>
      </c>
      <c r="J11" s="211">
        <f>H11+I11</f>
        <v>0</v>
      </c>
    </row>
    <row r="12" spans="2:10" ht="23.25" x14ac:dyDescent="0.35">
      <c r="B12" s="493" t="s">
        <v>5562</v>
      </c>
      <c r="C12" s="493"/>
      <c r="D12" s="493"/>
      <c r="E12" s="493"/>
      <c r="F12" s="493"/>
      <c r="G12" s="493"/>
      <c r="H12" s="493"/>
      <c r="I12" s="493"/>
      <c r="J12" s="493"/>
    </row>
    <row r="13" spans="2:10" ht="6.75" customHeight="1" x14ac:dyDescent="0.25">
      <c r="B13" s="214"/>
      <c r="J13" s="159"/>
    </row>
    <row r="14" spans="2:10" ht="18" customHeight="1" x14ac:dyDescent="0.25">
      <c r="B14" s="494" t="str">
        <f>IF('SPOT - ROD IVECO'!G20&gt;0,"* Pedágio incluso no frete","* Pedágio não incluso no frete")</f>
        <v>* Pedágio não incluso no frete</v>
      </c>
      <c r="C14" s="495"/>
      <c r="D14" s="495"/>
      <c r="E14" s="495"/>
      <c r="F14" s="495"/>
      <c r="G14" s="495"/>
      <c r="H14" s="495"/>
      <c r="I14" s="157"/>
      <c r="J14" s="158"/>
    </row>
    <row r="15" spans="2:10" ht="18" customHeight="1" x14ac:dyDescent="0.25">
      <c r="B15" s="481" t="s">
        <v>5640</v>
      </c>
      <c r="C15" s="482"/>
      <c r="D15" s="482"/>
      <c r="E15" s="482"/>
      <c r="F15" s="482"/>
      <c r="G15" s="482"/>
      <c r="H15" s="482"/>
      <c r="J15" s="159"/>
    </row>
    <row r="16" spans="2:10" ht="18" customHeight="1" x14ac:dyDescent="0.25">
      <c r="B16" s="481" t="str">
        <f>IF('SPOT - ROD IVECO'!G18&gt;0,"* Seguro Incluso no frete", "* Seguro não incluso no frete - 0,10% sobre o valor da mercadoria")</f>
        <v>* Seguro não incluso no frete - 0,10% sobre o valor da mercadoria</v>
      </c>
      <c r="C16" s="482"/>
      <c r="D16" s="482"/>
      <c r="E16" s="482"/>
      <c r="F16" s="482"/>
      <c r="G16" s="482"/>
      <c r="H16" s="482"/>
      <c r="J16" s="159"/>
    </row>
    <row r="17" spans="2:11" ht="18" customHeight="1" x14ac:dyDescent="0.25">
      <c r="B17" s="485" t="str">
        <f>IF('SPOT - ROD IVECO'!G19&gt;0,"* GRIS Incluso no frete", "* GRIS não incluso no frete - 0,08% sobre o valor da mercadoria")</f>
        <v>* GRIS não incluso no frete - 0,08% sobre o valor da mercadoria</v>
      </c>
      <c r="C17" s="486"/>
      <c r="D17" s="486"/>
      <c r="E17" s="486"/>
      <c r="F17" s="486"/>
      <c r="G17" s="486"/>
      <c r="H17" s="486"/>
      <c r="J17" s="159"/>
    </row>
    <row r="18" spans="2:11" ht="18" customHeight="1" x14ac:dyDescent="0.25">
      <c r="B18" s="490" t="str">
        <f>IF('SPOT - ROD IVECO'!G21&gt;0,"* Carga/Descarga: Incluso no frete até "&amp; 'SPOT - ROD IVECO'!C24&amp;" Ajudantes","* Carga/Descarga não incluso no frete")</f>
        <v>* Carga/Descarga não incluso no frete</v>
      </c>
      <c r="C18" s="491"/>
      <c r="D18" s="491"/>
      <c r="E18" s="491"/>
      <c r="F18" s="491"/>
      <c r="G18" s="491"/>
      <c r="H18" s="491"/>
      <c r="J18" s="159"/>
    </row>
    <row r="19" spans="2:11" ht="18" customHeight="1" x14ac:dyDescent="0.25">
      <c r="B19" s="483" t="str">
        <f>"* Custo Adicional por Ajudante de R$ "&amp;Bases!$H$36&amp;" acrescido dos impostos conforme legislação vigentes"</f>
        <v>* Custo Adicional por Ajudante de R$ 360 acrescido dos impostos conforme legislação vigentes</v>
      </c>
      <c r="C19" s="484"/>
      <c r="D19" s="484"/>
      <c r="E19" s="484"/>
      <c r="F19" s="484"/>
      <c r="G19" s="484"/>
      <c r="H19" s="484"/>
      <c r="J19" s="159"/>
    </row>
    <row r="20" spans="2:11" ht="18" customHeight="1" x14ac:dyDescent="0.25">
      <c r="B20" s="483" t="str">
        <f>"* Taxa Adicional a partir da 2ª Entrega de R$ "&amp;IF(ISERROR(VLOOKUP('SPOT - ROD IVECO'!$C$5,Bases!$B$34:$N$43,MATCH('SPOT - ROD IVECO'!$C$18,Bases!$B$33:$N$33,0),0)),"",VLOOKUP('SPOT - ROD IVECO'!$C$5,Bases!$B$34:$N$43,MATCH('SPOT - ROD IVECO'!$C$18,Bases!$B$33:$N$33,0),0)&amp;" acrescido dos impostos conforme legislação vigentes")</f>
        <v xml:space="preserve">* Taxa Adicional a partir da 2ª Entrega de R$ </v>
      </c>
      <c r="C20" s="484"/>
      <c r="D20" s="484"/>
      <c r="E20" s="484"/>
      <c r="F20" s="484"/>
      <c r="G20" s="484"/>
      <c r="H20" s="484"/>
      <c r="J20" s="159"/>
    </row>
    <row r="21" spans="2:11" ht="18" customHeight="1" x14ac:dyDescent="0.25">
      <c r="B21" s="481" t="s">
        <v>5565</v>
      </c>
      <c r="C21" s="482"/>
      <c r="D21" s="482"/>
      <c r="E21" s="482"/>
      <c r="F21" s="482"/>
      <c r="G21" s="482"/>
      <c r="H21" s="482"/>
      <c r="J21" s="159"/>
    </row>
    <row r="22" spans="2:11" ht="18" customHeight="1" x14ac:dyDescent="0.25">
      <c r="B22" s="483" t="s">
        <v>5568</v>
      </c>
      <c r="C22" s="484"/>
      <c r="D22" s="484"/>
      <c r="E22" s="484"/>
      <c r="F22" s="484"/>
      <c r="G22" s="484"/>
      <c r="H22" s="484"/>
      <c r="J22" s="159"/>
    </row>
    <row r="23" spans="2:11" ht="18" customHeight="1" x14ac:dyDescent="0.25">
      <c r="B23" s="481" t="s">
        <v>5567</v>
      </c>
      <c r="C23" s="482"/>
      <c r="D23" s="482"/>
      <c r="E23" s="482"/>
      <c r="F23" s="482"/>
      <c r="G23" s="482"/>
      <c r="H23" s="482"/>
      <c r="J23" s="159"/>
    </row>
    <row r="24" spans="2:11" ht="18" customHeight="1" x14ac:dyDescent="0.25">
      <c r="B24" s="481" t="s">
        <v>5566</v>
      </c>
      <c r="C24" s="482"/>
      <c r="D24" s="482"/>
      <c r="E24" s="482"/>
      <c r="F24" s="482"/>
      <c r="G24" s="482"/>
      <c r="H24" s="482"/>
      <c r="J24" s="159"/>
    </row>
    <row r="25" spans="2:11" ht="31.5" customHeight="1" x14ac:dyDescent="0.25">
      <c r="B25" s="481" t="s">
        <v>5596</v>
      </c>
      <c r="C25" s="482"/>
      <c r="D25" s="482"/>
      <c r="E25" s="482"/>
      <c r="F25" s="482"/>
      <c r="G25" s="482"/>
      <c r="H25" s="482"/>
      <c r="J25" s="159"/>
    </row>
    <row r="26" spans="2:11" ht="18" customHeight="1" x14ac:dyDescent="0.25">
      <c r="B26" s="483" t="s">
        <v>5597</v>
      </c>
      <c r="C26" s="484"/>
      <c r="D26" s="484"/>
      <c r="E26" s="484"/>
      <c r="F26" s="484"/>
      <c r="G26" s="484"/>
      <c r="H26" s="484"/>
      <c r="J26" s="159"/>
    </row>
    <row r="27" spans="2:11" ht="18" customHeight="1" x14ac:dyDescent="0.25">
      <c r="B27" s="485" t="s">
        <v>5598</v>
      </c>
      <c r="C27" s="486"/>
      <c r="D27" s="486"/>
      <c r="E27" s="486"/>
      <c r="F27" s="486"/>
      <c r="G27" s="486"/>
      <c r="H27" s="486"/>
      <c r="J27" s="159"/>
    </row>
    <row r="28" spans="2:11" ht="37.5" customHeight="1" x14ac:dyDescent="0.25">
      <c r="B28" s="481" t="s">
        <v>5599</v>
      </c>
      <c r="C28" s="482"/>
      <c r="D28" s="482"/>
      <c r="E28" s="482"/>
      <c r="F28" s="482"/>
      <c r="G28" s="482"/>
      <c r="H28" s="482"/>
      <c r="J28" s="159"/>
    </row>
    <row r="29" spans="2:11" x14ac:dyDescent="0.25">
      <c r="B29" s="490" t="str">
        <f>IF('SPOT - ROD IVECO'!C14="","",'SPOT - ROD IVECO'!C14&amp;'SPOT - ROD IVECO'!D14&amp;'SPOT - ROD IVECO'!E14)</f>
        <v>IVC25</v>
      </c>
      <c r="C29" s="491"/>
      <c r="D29" s="491"/>
      <c r="E29" s="491"/>
      <c r="F29" s="491"/>
      <c r="G29" s="491"/>
      <c r="H29" s="491"/>
      <c r="I29" s="491"/>
      <c r="J29" s="492"/>
    </row>
    <row r="30" spans="2:11" ht="51" customHeight="1" x14ac:dyDescent="0.25">
      <c r="B30" s="485" t="s">
        <v>5600</v>
      </c>
      <c r="C30" s="486"/>
      <c r="D30" s="486"/>
      <c r="E30" s="486"/>
      <c r="F30" s="486"/>
      <c r="G30" s="486"/>
      <c r="H30" s="486"/>
      <c r="J30" s="159"/>
    </row>
    <row r="31" spans="2:11" ht="38.25" customHeight="1" x14ac:dyDescent="0.25">
      <c r="B31" s="487" t="s">
        <v>5601</v>
      </c>
      <c r="C31" s="488"/>
      <c r="D31" s="488"/>
      <c r="E31" s="488"/>
      <c r="F31" s="488"/>
      <c r="G31" s="488"/>
      <c r="H31" s="488"/>
      <c r="I31" s="488"/>
      <c r="J31" s="489"/>
      <c r="K31" s="207"/>
    </row>
    <row r="32" spans="2:11" ht="39.75" customHeight="1" x14ac:dyDescent="0.25">
      <c r="B32" s="473" t="s">
        <v>5638</v>
      </c>
      <c r="C32" s="474"/>
      <c r="D32" s="474"/>
      <c r="E32" s="474"/>
      <c r="F32" s="474"/>
      <c r="G32" s="474"/>
      <c r="H32" s="474"/>
      <c r="I32" s="474"/>
      <c r="J32" s="475"/>
      <c r="K32" s="208"/>
    </row>
    <row r="33" spans="2:10" x14ac:dyDescent="0.25">
      <c r="B33" s="476" t="s">
        <v>5639</v>
      </c>
      <c r="C33" s="477"/>
      <c r="D33" s="477"/>
      <c r="E33" s="477"/>
      <c r="F33" s="477"/>
      <c r="G33" s="477"/>
      <c r="H33" s="477"/>
      <c r="I33" s="477"/>
      <c r="J33" s="478"/>
    </row>
    <row r="34" spans="2:10" x14ac:dyDescent="0.25">
      <c r="B34" s="536" t="s">
        <v>5682</v>
      </c>
      <c r="C34" s="537"/>
      <c r="D34" s="160" t="str">
        <f>Usuarios!C2</f>
        <v>Andre Vieira dos Santos</v>
      </c>
      <c r="E34" s="160"/>
      <c r="F34" s="160"/>
      <c r="G34" s="215" t="s">
        <v>5563</v>
      </c>
      <c r="H34" s="216">
        <f ca="1">NOW()</f>
        <v>46139.885883449075</v>
      </c>
      <c r="I34" s="160"/>
      <c r="J34" s="161"/>
    </row>
  </sheetData>
  <sheetProtection algorithmName="SHA-512" hashValue="0TfuSwpu/yk7xro3hyVmFlpUnmF/UVVOVejsv+fvbopdUxZLz2TAPKYa1rfv66f1tlIxBK+XBCNKpWksyH3RpQ==" saltValue="w19AJHiYa1E9JgGP/FvASg==" spinCount="100000" sheet="1" objects="1" scenarios="1" formatCells="0" formatColumns="0" formatRows="0" autoFilter="0"/>
  <mergeCells count="31">
    <mergeCell ref="C7:D7"/>
    <mergeCell ref="F7:H7"/>
    <mergeCell ref="C8:D8"/>
    <mergeCell ref="F8:G8"/>
    <mergeCell ref="B2:J2"/>
    <mergeCell ref="C4:D4"/>
    <mergeCell ref="C5:D5"/>
    <mergeCell ref="F5:J5"/>
    <mergeCell ref="C3:H3"/>
    <mergeCell ref="B24:H24"/>
    <mergeCell ref="B12:J12"/>
    <mergeCell ref="B14:H14"/>
    <mergeCell ref="B15:H15"/>
    <mergeCell ref="B16:H16"/>
    <mergeCell ref="B17:H17"/>
    <mergeCell ref="B18:H18"/>
    <mergeCell ref="B19:H19"/>
    <mergeCell ref="B20:H20"/>
    <mergeCell ref="B21:H21"/>
    <mergeCell ref="B22:H22"/>
    <mergeCell ref="B23:H23"/>
    <mergeCell ref="B32:J32"/>
    <mergeCell ref="B33:J33"/>
    <mergeCell ref="B34:C34"/>
    <mergeCell ref="B25:H25"/>
    <mergeCell ref="B26:H26"/>
    <mergeCell ref="B27:H27"/>
    <mergeCell ref="B28:H28"/>
    <mergeCell ref="B30:H30"/>
    <mergeCell ref="B31:J31"/>
    <mergeCell ref="B29:J29"/>
  </mergeCells>
  <hyperlinks>
    <hyperlink ref="B32" r:id="rId1" xr:uid="{35F1D14D-153B-413E-8AC0-6599F8541200}"/>
  </hyperlinks>
  <printOptions horizontalCentered="1" verticalCentered="1"/>
  <pageMargins left="0.31496062992125984" right="0.11811023622047245" top="0.78740157480314965" bottom="0.78740157480314965" header="0.31496062992125984" footer="0.31496062992125984"/>
  <pageSetup paperSize="9" scale="76"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1857" r:id="rId5" name="Button 1">
              <controlPr defaultSize="0" print="0" autoFill="0" autoPict="0" macro="[0]!GerarPDFEnviarEmailIVECO">
                <anchor moveWithCells="1" sizeWithCells="1">
                  <from>
                    <xdr:col>11</xdr:col>
                    <xdr:colOff>352425</xdr:colOff>
                    <xdr:row>1</xdr:row>
                    <xdr:rowOff>114300</xdr:rowOff>
                  </from>
                  <to>
                    <xdr:col>14</xdr:col>
                    <xdr:colOff>123825</xdr:colOff>
                    <xdr:row>2</xdr:row>
                    <xdr:rowOff>200025</xdr:rowOff>
                  </to>
                </anchor>
              </controlPr>
            </control>
          </mc:Choice>
        </mc:AlternateContent>
        <mc:AlternateContent xmlns:mc="http://schemas.openxmlformats.org/markup-compatibility/2006">
          <mc:Choice Requires="x14">
            <control shapeId="121858" r:id="rId6" name="Button 2">
              <controlPr defaultSize="0" print="0" autoFill="0" autoPict="0" macro="[0]!Menu">
                <anchor moveWithCells="1" sizeWithCells="1">
                  <from>
                    <xdr:col>14</xdr:col>
                    <xdr:colOff>142875</xdr:colOff>
                    <xdr:row>1</xdr:row>
                    <xdr:rowOff>104775</xdr:rowOff>
                  </from>
                  <to>
                    <xdr:col>15</xdr:col>
                    <xdr:colOff>428625</xdr:colOff>
                    <xdr:row>2</xdr:row>
                    <xdr:rowOff>209550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38F17-F573-4EFA-B5EE-B8F27F31247D}">
  <sheetPr codeName="Planilha31">
    <tabColor theme="4" tint="-0.499984740745262"/>
  </sheetPr>
  <dimension ref="B1:AA32"/>
  <sheetViews>
    <sheetView topLeftCell="A3" zoomScale="90" zoomScaleNormal="90" workbookViewId="0">
      <selection activeCell="E29" sqref="E29"/>
    </sheetView>
  </sheetViews>
  <sheetFormatPr defaultRowHeight="15" x14ac:dyDescent="0.25"/>
  <cols>
    <col min="1" max="1" width="1.28515625" customWidth="1"/>
    <col min="2" max="2" width="36.28515625" bestFit="1" customWidth="1"/>
    <col min="3" max="3" width="11.140625" bestFit="1" customWidth="1"/>
    <col min="4" max="4" width="12.85546875" bestFit="1" customWidth="1"/>
    <col min="5" max="5" width="25" bestFit="1" customWidth="1"/>
    <col min="6" max="6" width="12.7109375" bestFit="1" customWidth="1"/>
    <col min="7" max="7" width="11.7109375" bestFit="1" customWidth="1"/>
    <col min="8" max="8" width="28.28515625" bestFit="1" customWidth="1"/>
    <col min="9" max="9" width="22.42578125" hidden="1" customWidth="1"/>
    <col min="10" max="10" width="13.42578125" hidden="1" customWidth="1"/>
    <col min="11" max="11" width="12" hidden="1" customWidth="1"/>
    <col min="12" max="12" width="15.42578125" hidden="1" customWidth="1"/>
    <col min="13" max="13" width="1.5703125" hidden="1" customWidth="1"/>
    <col min="14" max="14" width="14.85546875" hidden="1" customWidth="1"/>
    <col min="15" max="15" width="12.7109375" hidden="1" customWidth="1"/>
    <col min="16" max="16" width="13.5703125" hidden="1" customWidth="1"/>
    <col min="17" max="17" width="1.7109375" customWidth="1"/>
    <col min="18" max="18" width="9.140625" style="316" customWidth="1"/>
    <col min="19" max="19" width="8.85546875" style="316"/>
    <col min="20" max="20" width="12.7109375" style="316" bestFit="1" customWidth="1"/>
    <col min="21" max="21" width="11.140625" style="316" bestFit="1" customWidth="1"/>
    <col min="22" max="26" width="8.85546875" style="316"/>
  </cols>
  <sheetData>
    <row r="1" spans="2:17" hidden="1" x14ac:dyDescent="0.25"/>
    <row r="2" spans="2:17" hidden="1" x14ac:dyDescent="0.25"/>
    <row r="3" spans="2:17" ht="6.75" customHeight="1" x14ac:dyDescent="0.25"/>
    <row r="4" spans="2:17" ht="31.5" x14ac:dyDescent="0.25">
      <c r="B4" s="465" t="s">
        <v>5554</v>
      </c>
      <c r="C4" s="466"/>
      <c r="D4" s="466"/>
      <c r="E4" s="466"/>
      <c r="F4" s="466"/>
      <c r="G4" s="466"/>
      <c r="H4" s="467"/>
      <c r="I4" t="s">
        <v>5491</v>
      </c>
    </row>
    <row r="5" spans="2:17" ht="21" x14ac:dyDescent="0.35">
      <c r="B5" s="48" t="s">
        <v>5434</v>
      </c>
      <c r="C5" s="543" t="s">
        <v>5491</v>
      </c>
      <c r="D5" s="544"/>
      <c r="E5" s="544"/>
      <c r="F5" s="545"/>
      <c r="G5" s="155" t="s">
        <v>5571</v>
      </c>
      <c r="H5" s="269">
        <f ca="1">NOW()</f>
        <v>46139.885883449075</v>
      </c>
      <c r="J5" s="13"/>
    </row>
    <row r="6" spans="2:17" ht="18.75" hidden="1" x14ac:dyDescent="0.3">
      <c r="B6" s="6" t="s">
        <v>20</v>
      </c>
      <c r="C6" s="468"/>
      <c r="D6" s="469"/>
      <c r="E6" s="470"/>
      <c r="F6" s="11" t="s">
        <v>37</v>
      </c>
      <c r="G6" s="471"/>
      <c r="H6" s="471"/>
    </row>
    <row r="7" spans="2:17" ht="18.75" hidden="1" x14ac:dyDescent="0.3">
      <c r="B7" s="6" t="s">
        <v>22</v>
      </c>
      <c r="C7" s="5"/>
      <c r="D7" s="6" t="s">
        <v>21</v>
      </c>
      <c r="E7" s="4"/>
      <c r="F7" s="12" t="s">
        <v>35</v>
      </c>
      <c r="G7" s="472"/>
      <c r="H7" s="472"/>
    </row>
    <row r="8" spans="2:17" ht="21" x14ac:dyDescent="0.35">
      <c r="B8" s="6" t="s">
        <v>16</v>
      </c>
      <c r="C8" s="217"/>
      <c r="D8" s="6" t="s">
        <v>15</v>
      </c>
      <c r="E8" s="218"/>
      <c r="F8" s="10" t="s">
        <v>17</v>
      </c>
      <c r="G8" s="223"/>
      <c r="H8" s="224"/>
    </row>
    <row r="9" spans="2:17" ht="4.5" customHeight="1" x14ac:dyDescent="0.25"/>
    <row r="10" spans="2:17" ht="28.5" x14ac:dyDescent="0.45">
      <c r="B10" s="459" t="s">
        <v>36</v>
      </c>
      <c r="C10" s="460"/>
      <c r="D10" s="460"/>
      <c r="E10" s="460"/>
      <c r="F10" s="460"/>
      <c r="G10" s="460"/>
      <c r="H10" s="461"/>
      <c r="I10" s="7" t="s">
        <v>50</v>
      </c>
      <c r="J10" s="7" t="s">
        <v>51</v>
      </c>
      <c r="K10" s="7" t="s">
        <v>52</v>
      </c>
      <c r="L10" s="7" t="s">
        <v>53</v>
      </c>
    </row>
    <row r="11" spans="2:17" ht="18.75" x14ac:dyDescent="0.3">
      <c r="B11" s="48" t="s">
        <v>41</v>
      </c>
      <c r="C11" s="34"/>
      <c r="D11" s="35"/>
      <c r="E11" s="48" t="s">
        <v>40</v>
      </c>
      <c r="F11" s="34"/>
      <c r="G11" s="145"/>
      <c r="H11" s="50"/>
      <c r="I11" s="14" t="str">
        <f>IF(OR(C11="",D11=""),"",RIGHT(C11,2))</f>
        <v/>
      </c>
      <c r="J11" s="14" t="str">
        <f>IF(OR(F11="",G11=""),"",RIGHT(F11,2))</f>
        <v/>
      </c>
      <c r="K11" s="15" t="str">
        <f>IF(OR(D11="",C11=""),"",IF(C11=F11,L11,(IF(OR(I11="SP",I11="PR",I11="MG",I11="SC",I11="BA"),VLOOKUP(I11,Tab.ICMS.23!$A$2:$AB$28,MATCH(J11,Tab.ICMS.23!$B$1:$AB$1,0)+1,0)*80%,VLOOKUP(I11,Tab.ICMS.23!$A$2:$AB$28,MATCH(J11,Tab.ICMS.23!$B$1:$AB$1,0)+1,0)))/100))</f>
        <v/>
      </c>
      <c r="L11" s="15" t="str">
        <f>IF(OR(D11="",C11=""),"",IF(D11=G11,VLOOKUP(I11,Tab.ICMS.23!$A$32:$AB$58,MATCH(J11,Tab.ICMS.23!$B$31:$AB$31,0)+1,0)/100,VLOOKUP(I11,Tab.ICMS.23!$A$2:$AB$28,MATCH(J11,Tab.ICMS.23!$B$1:$AB$1,0)+1,0)/100))</f>
        <v/>
      </c>
    </row>
    <row r="12" spans="2:17" ht="18.75" hidden="1" x14ac:dyDescent="0.3">
      <c r="B12" s="10" t="s">
        <v>5431</v>
      </c>
      <c r="C12" s="36" t="str">
        <f>IF(C11="","",VLOOKUP(D11&amp;"/"&amp;C11,Cidades!C:H,5,0))</f>
        <v/>
      </c>
      <c r="D12" s="37" t="str">
        <f>IF(D11="","",VLOOKUP(D11&amp;"/"&amp;C11,Cidades!C:H,6,0))</f>
        <v/>
      </c>
      <c r="E12" s="13"/>
      <c r="F12" s="37" t="str">
        <f>IF(F11="","",VLOOKUP(G11&amp;"/"&amp;F11,Cidades!C:H,5,0))</f>
        <v/>
      </c>
      <c r="G12" s="37" t="str">
        <f>IF(G11="","",VLOOKUP(G11&amp;"/"&amp;F11,Cidades!C:H,6,0))</f>
        <v/>
      </c>
      <c r="H12" s="37"/>
      <c r="I12" s="40" t="s">
        <v>99</v>
      </c>
      <c r="J12" s="40"/>
    </row>
    <row r="13" spans="2:17" ht="18.75" hidden="1" x14ac:dyDescent="0.3">
      <c r="B13" s="10" t="s">
        <v>33</v>
      </c>
      <c r="C13" s="462"/>
      <c r="D13" s="463"/>
      <c r="E13" s="464"/>
      <c r="F13" s="6" t="s">
        <v>42</v>
      </c>
      <c r="G13" s="39" t="e">
        <f>6371*ACOS(COS(RADIANS(90-C12))*COS(RADIANS(90-F12))+SIN(RADIANS(90-C12))*SIN(RADIANS(90-F12))*COS(RADIANS(D12-G12)))</f>
        <v>#VALUE!</v>
      </c>
      <c r="H13" s="38" t="s">
        <v>5432</v>
      </c>
      <c r="I13" s="40" t="str">
        <f>D11&amp;"/"&amp;C11</f>
        <v>/</v>
      </c>
      <c r="J13">
        <v>1</v>
      </c>
    </row>
    <row r="14" spans="2:17" ht="21" x14ac:dyDescent="0.35">
      <c r="B14" s="48" t="s">
        <v>38</v>
      </c>
      <c r="C14" s="520"/>
      <c r="D14" s="457"/>
      <c r="E14" s="457"/>
      <c r="F14" s="457"/>
      <c r="G14" s="457"/>
      <c r="H14" s="458"/>
      <c r="I14" s="40" t="str">
        <f>D11&amp;"/"&amp;C11</f>
        <v>/</v>
      </c>
      <c r="J14">
        <v>1</v>
      </c>
      <c r="N14" s="428" t="s">
        <v>68</v>
      </c>
      <c r="O14" s="428"/>
      <c r="P14" s="428"/>
    </row>
    <row r="15" spans="2:17" ht="15.75" thickBot="1" x14ac:dyDescent="0.3">
      <c r="I15" s="40" t="str">
        <f>G11&amp;"/"&amp;F11</f>
        <v>/</v>
      </c>
      <c r="J15">
        <v>1</v>
      </c>
    </row>
    <row r="16" spans="2:17" ht="24" thickBot="1" x14ac:dyDescent="0.4">
      <c r="B16" s="518" t="s">
        <v>0</v>
      </c>
      <c r="C16" s="518"/>
      <c r="D16" s="519"/>
      <c r="E16" s="201" t="s">
        <v>5433</v>
      </c>
      <c r="F16" s="202" t="s">
        <v>5676</v>
      </c>
      <c r="G16" s="202" t="s">
        <v>5677</v>
      </c>
      <c r="H16" s="203" t="s">
        <v>5678</v>
      </c>
      <c r="I16" s="432" t="s">
        <v>63</v>
      </c>
      <c r="J16" s="433"/>
      <c r="K16" s="112" t="s">
        <v>5439</v>
      </c>
      <c r="L16" s="1"/>
      <c r="N16" s="22" t="s">
        <v>47</v>
      </c>
      <c r="O16" s="20">
        <f>G17+G18+G19</f>
        <v>0</v>
      </c>
      <c r="P16" s="21">
        <v>1</v>
      </c>
      <c r="Q16" s="127"/>
    </row>
    <row r="17" spans="2:27" ht="21" x14ac:dyDescent="0.35">
      <c r="B17" s="46" t="s">
        <v>19</v>
      </c>
      <c r="C17" s="524" t="s">
        <v>18</v>
      </c>
      <c r="D17" s="525"/>
      <c r="E17" s="237" t="s">
        <v>34</v>
      </c>
      <c r="F17" s="238">
        <f>IF(C18="",0,(IF(C26=20%,I17/Bases!Y$5,IF(C26=18%,I17/Bases!Y$6,IF(C26=15%,I17/Bases!Y$7,IF(C26=12%,I17/Bases!Y$8,IF(C26=10%,I17/Bases!Y$9,0)))))))</f>
        <v>0</v>
      </c>
      <c r="G17" s="258">
        <f>IF(C18="",0,IF($L$11=0,H17,H17/(1-$L$11)))</f>
        <v>0</v>
      </c>
      <c r="H17" s="239">
        <f>F17-(F17*$F$28)</f>
        <v>0</v>
      </c>
      <c r="I17" s="16">
        <f>C20</f>
        <v>0</v>
      </c>
      <c r="J17" s="19">
        <f t="shared" ref="J17:J23" si="0">IF(I17=0,0,I17/$I$23)</f>
        <v>0</v>
      </c>
      <c r="K17" s="21" t="e">
        <f>I17/G17</f>
        <v>#DIV/0!</v>
      </c>
      <c r="L17" s="125"/>
      <c r="M17" s="9"/>
      <c r="N17" s="10" t="s">
        <v>97</v>
      </c>
      <c r="O17" s="20" t="e">
        <f>(IF(K11=L11,O16*L11,O16*K11))*-1</f>
        <v>#VALUE!</v>
      </c>
      <c r="P17" s="21" t="e">
        <f>O17/O16</f>
        <v>#VALUE!</v>
      </c>
      <c r="Q17" s="127"/>
    </row>
    <row r="18" spans="2:27" ht="21" x14ac:dyDescent="0.35">
      <c r="B18" s="46" t="s">
        <v>14</v>
      </c>
      <c r="C18" s="438"/>
      <c r="D18" s="439"/>
      <c r="E18" s="249" t="s">
        <v>26</v>
      </c>
      <c r="F18" s="250">
        <f>IF(C23=0,0,IF(C28&lt;Bases!C36,($C$23*Bases!C36),C23*C28))</f>
        <v>0</v>
      </c>
      <c r="G18" s="259">
        <f>IF(C23=0,0,IF($L$11=0,H18,H18/(1-$L$11)))</f>
        <v>0</v>
      </c>
      <c r="H18" s="251">
        <f>F18-(F18*$F$28)</f>
        <v>0</v>
      </c>
      <c r="I18" s="17">
        <f>C23*Bases!H11*-1</f>
        <v>0</v>
      </c>
      <c r="J18" s="122">
        <f t="shared" si="0"/>
        <v>0</v>
      </c>
      <c r="M18" s="9"/>
      <c r="N18" s="10" t="s">
        <v>69</v>
      </c>
      <c r="O18" s="20">
        <f>((O16-H25)*(Bases!B5+Bases!B6)+((O16)*Bases!D5))*-1</f>
        <v>0</v>
      </c>
      <c r="P18" s="21">
        <f>(Bases!B5+Bases!B6+Bases!D5)*-1</f>
        <v>-0.1045</v>
      </c>
      <c r="Q18" s="127"/>
    </row>
    <row r="19" spans="2:27" ht="21" x14ac:dyDescent="0.35">
      <c r="B19" s="46" t="s">
        <v>5648</v>
      </c>
      <c r="C19" s="438"/>
      <c r="D19" s="439"/>
      <c r="E19" s="252" t="s">
        <v>25</v>
      </c>
      <c r="F19" s="253">
        <f>IF(C23=0,0,IF(C29&lt;Bases!D36,($C$23*Bases!D36),C23*C29))</f>
        <v>0</v>
      </c>
      <c r="G19" s="259">
        <f>IF(C23=0,0,IF($L$11=0,H19,H19/(1-$L$11)))</f>
        <v>0</v>
      </c>
      <c r="H19" s="254">
        <f>F19-(F19*$F$28)</f>
        <v>0</v>
      </c>
      <c r="I19" s="17">
        <v>0</v>
      </c>
      <c r="J19" s="122">
        <f t="shared" si="0"/>
        <v>0</v>
      </c>
      <c r="L19" s="125"/>
      <c r="M19" s="9"/>
      <c r="N19" s="10" t="s">
        <v>5542</v>
      </c>
      <c r="O19" s="20">
        <f>C20*P19</f>
        <v>0</v>
      </c>
      <c r="P19" s="21">
        <f>Bases!B7</f>
        <v>6.9374999999999992E-2</v>
      </c>
      <c r="Q19" s="127"/>
    </row>
    <row r="20" spans="2:27" ht="21" x14ac:dyDescent="0.35">
      <c r="B20" s="46" t="s">
        <v>24</v>
      </c>
      <c r="C20" s="440">
        <v>0</v>
      </c>
      <c r="D20" s="441"/>
      <c r="E20" s="240" t="s">
        <v>5435</v>
      </c>
      <c r="F20" s="241">
        <f>IF(C21=0,0,I20/(1-Bases!$D$9))</f>
        <v>0</v>
      </c>
      <c r="G20" s="259">
        <f>IF(C21=0,0,IF($L$11=0,H20,IF(I11="PR",H20,H20/(1-$L$11))))</f>
        <v>0</v>
      </c>
      <c r="H20" s="242">
        <f>F20</f>
        <v>0</v>
      </c>
      <c r="I20" s="17">
        <f>C21</f>
        <v>0</v>
      </c>
      <c r="J20" s="122">
        <f t="shared" si="0"/>
        <v>0</v>
      </c>
      <c r="L20" s="125"/>
      <c r="M20" s="9"/>
      <c r="N20" s="22" t="s">
        <v>10</v>
      </c>
      <c r="O20" s="20" t="e">
        <f>O16+O18+O17+O19</f>
        <v>#VALUE!</v>
      </c>
      <c r="P20" s="21" t="e">
        <f>O20/O16</f>
        <v>#VALUE!</v>
      </c>
      <c r="Q20" s="127"/>
    </row>
    <row r="21" spans="2:27" ht="21" x14ac:dyDescent="0.35">
      <c r="B21" s="46" t="s">
        <v>32</v>
      </c>
      <c r="C21" s="441">
        <v>0</v>
      </c>
      <c r="D21" s="521"/>
      <c r="E21" s="243" t="s">
        <v>27</v>
      </c>
      <c r="F21" s="244">
        <f>IF(C24=0,0,(C24*(Bases!$S$5)))</f>
        <v>0</v>
      </c>
      <c r="G21" s="259">
        <f>IF(C24=0,0,IF($L$11=0,H21,H21/(1-$L$11)))</f>
        <v>0</v>
      </c>
      <c r="H21" s="245">
        <f>F21-(F21*$F$28)</f>
        <v>0</v>
      </c>
      <c r="I21" s="17">
        <v>0</v>
      </c>
      <c r="J21" s="122">
        <f t="shared" si="0"/>
        <v>0</v>
      </c>
      <c r="L21" s="3"/>
      <c r="M21" s="9"/>
      <c r="N21" s="23" t="s">
        <v>48</v>
      </c>
      <c r="O21" s="20" t="e">
        <f>SUM(O22:O23)</f>
        <v>#VALUE!</v>
      </c>
      <c r="P21" s="21" t="e">
        <f>O21/O20</f>
        <v>#VALUE!</v>
      </c>
      <c r="Q21" s="127"/>
    </row>
    <row r="22" spans="2:27" ht="24" thickBot="1" x14ac:dyDescent="0.4">
      <c r="B22" s="518" t="s">
        <v>43</v>
      </c>
      <c r="C22" s="518"/>
      <c r="D22" s="519"/>
      <c r="E22" s="246" t="s">
        <v>5683</v>
      </c>
      <c r="F22" s="247">
        <f>IF(C25=0,0,I22*C25)</f>
        <v>0</v>
      </c>
      <c r="G22" s="260">
        <f>IF(C25=0,0,IF($L$11=0,H22,H22/(1-$L$11)))</f>
        <v>0</v>
      </c>
      <c r="H22" s="248">
        <f>F22-(F22*$F$28)</f>
        <v>0</v>
      </c>
      <c r="I22" s="16">
        <f>IF(OR(C25=0,C25=""),0,C25*VLOOKUP(I4,Bases!$B$34:$N$43,MATCH(C18,Bases!$B$33:$N$33,0),0))</f>
        <v>0</v>
      </c>
      <c r="J22" s="123">
        <f t="shared" si="0"/>
        <v>0</v>
      </c>
      <c r="L22" s="120"/>
      <c r="M22" s="121"/>
      <c r="N22" s="10" t="s">
        <v>65</v>
      </c>
      <c r="O22" s="20">
        <f>(C20)*-1</f>
        <v>0</v>
      </c>
      <c r="P22" s="21" t="e">
        <f>O22/O20</f>
        <v>#VALUE!</v>
      </c>
      <c r="Q22" s="127"/>
    </row>
    <row r="23" spans="2:27" ht="24" thickBot="1" x14ac:dyDescent="0.4">
      <c r="B23" s="47" t="s">
        <v>23</v>
      </c>
      <c r="C23" s="440">
        <v>0</v>
      </c>
      <c r="D23" s="441"/>
      <c r="E23" s="204" t="s">
        <v>5546</v>
      </c>
      <c r="F23" s="205">
        <f>SUM(F17:F22)</f>
        <v>0</v>
      </c>
      <c r="G23" s="257">
        <f>SUM(G17:G22)</f>
        <v>0</v>
      </c>
      <c r="H23" s="206">
        <f>SUM(H17:H22)</f>
        <v>0</v>
      </c>
      <c r="I23" s="18">
        <f>SUM(I17:I22)</f>
        <v>0</v>
      </c>
      <c r="J23" s="41">
        <f t="shared" si="0"/>
        <v>0</v>
      </c>
      <c r="L23" s="124"/>
      <c r="M23" s="121"/>
      <c r="N23" s="10" t="s">
        <v>66</v>
      </c>
      <c r="O23" s="20" t="e">
        <f>(O20*Bases!N5)*-1</f>
        <v>#VALUE!</v>
      </c>
      <c r="P23" s="21" t="e">
        <f>O23/O20</f>
        <v>#VALUE!</v>
      </c>
      <c r="Q23" s="127"/>
    </row>
    <row r="24" spans="2:27" ht="21.75" thickBot="1" x14ac:dyDescent="0.4">
      <c r="B24" s="47" t="s">
        <v>5550</v>
      </c>
      <c r="C24" s="438">
        <v>0</v>
      </c>
      <c r="D24" s="438"/>
      <c r="E24" s="426" t="str">
        <f>IF(F28&gt;0,"DESCONTO APLICADO FRETE PESO, SEGURO E GRIS DE","")</f>
        <v/>
      </c>
      <c r="F24" s="427"/>
      <c r="G24" s="427"/>
      <c r="H24" s="263" t="str">
        <f>IF(F28&gt;0,F28,"")</f>
        <v/>
      </c>
      <c r="I24" s="13"/>
      <c r="L24" s="124"/>
      <c r="M24" s="3"/>
      <c r="N24" s="22" t="s">
        <v>64</v>
      </c>
      <c r="O24" s="20" t="e">
        <f>O20+O21</f>
        <v>#VALUE!</v>
      </c>
      <c r="P24" s="21" t="e">
        <f>O24/O20</f>
        <v>#VALUE!</v>
      </c>
      <c r="Q24" s="127"/>
    </row>
    <row r="25" spans="2:27" ht="23.25" x14ac:dyDescent="0.35">
      <c r="B25" s="47" t="s">
        <v>5612</v>
      </c>
      <c r="C25" s="446">
        <v>0</v>
      </c>
      <c r="D25" s="446"/>
      <c r="E25" s="522" t="s">
        <v>98</v>
      </c>
      <c r="F25" s="523"/>
      <c r="G25" s="43">
        <f>IF(G23=0,0,IF(C11="PR",(G23-G20)*L11,G23*L11))</f>
        <v>0</v>
      </c>
      <c r="H25" s="45">
        <f>G25</f>
        <v>0</v>
      </c>
      <c r="I25" s="13"/>
      <c r="K25" s="3"/>
      <c r="L25" s="120"/>
      <c r="N25" s="23" t="s">
        <v>67</v>
      </c>
      <c r="O25" s="20" t="e">
        <f>P25*O20</f>
        <v>#VALUE!</v>
      </c>
      <c r="P25" s="21">
        <f>(Bases!N6+Bases!N7)*-1</f>
        <v>-0.11</v>
      </c>
      <c r="Q25" s="127"/>
    </row>
    <row r="26" spans="2:27" ht="21" x14ac:dyDescent="0.35">
      <c r="B26" s="47" t="s">
        <v>5543</v>
      </c>
      <c r="C26" s="450">
        <v>0.2</v>
      </c>
      <c r="D26" s="450"/>
      <c r="E26" s="42" t="s">
        <v>49</v>
      </c>
      <c r="F26" s="44">
        <f>IF(OR(C20=0,D11="",G11=""),0,P26)</f>
        <v>0</v>
      </c>
      <c r="G26" s="453"/>
      <c r="H26" s="453"/>
      <c r="I26" s="13"/>
      <c r="J26" s="3"/>
      <c r="K26" s="9"/>
      <c r="L26" s="120"/>
      <c r="N26" s="22" t="s">
        <v>49</v>
      </c>
      <c r="O26" s="20" t="e">
        <f>O24+O25</f>
        <v>#VALUE!</v>
      </c>
      <c r="P26" s="21" t="e">
        <f>O26/O20</f>
        <v>#VALUE!</v>
      </c>
      <c r="Q26" s="127"/>
    </row>
    <row r="27" spans="2:27" ht="21.75" thickBot="1" x14ac:dyDescent="0.4">
      <c r="B27" s="517" t="str">
        <f>IF(C23&gt;Bases!F34,"VALOR DE CARGA NÃO AUTORIZADO, SOLICITAR AUTORIZAÇÃO DIRETORIA","")</f>
        <v/>
      </c>
      <c r="C27" s="517"/>
      <c r="D27" s="517"/>
      <c r="E27" s="517"/>
      <c r="F27" s="517"/>
      <c r="G27" s="517"/>
      <c r="H27" s="517"/>
      <c r="I27" s="13"/>
      <c r="J27" s="8"/>
      <c r="K27" s="3"/>
    </row>
    <row r="28" spans="2:27" ht="27" thickBot="1" x14ac:dyDescent="0.45">
      <c r="B28" s="277" t="s">
        <v>26</v>
      </c>
      <c r="C28" s="308"/>
      <c r="E28" s="255" t="s">
        <v>5736</v>
      </c>
      <c r="F28" s="436"/>
      <c r="G28" s="437"/>
      <c r="H28" s="13"/>
      <c r="I28" s="13"/>
      <c r="K28" s="3"/>
      <c r="L28" s="13"/>
      <c r="M28" s="13"/>
      <c r="P28" s="126"/>
      <c r="Q28" s="126"/>
      <c r="R28" s="133" t="str">
        <f>IF(C20=0,"",HYPERLINK("https://www.google.com.br/maps/dir/")&amp;D11&amp;",+"&amp;C11&amp;"/"&amp;G11&amp;",+"&amp;F11&amp;"/")</f>
        <v/>
      </c>
      <c r="S28" s="133"/>
      <c r="T28" s="133"/>
      <c r="U28" s="133"/>
      <c r="V28" s="133"/>
      <c r="W28" s="133"/>
      <c r="X28" s="133"/>
      <c r="Y28" s="133"/>
      <c r="Z28" s="133"/>
      <c r="AA28" s="133"/>
    </row>
    <row r="29" spans="2:27" ht="24" thickBot="1" x14ac:dyDescent="0.4">
      <c r="B29" s="278" t="s">
        <v>25</v>
      </c>
      <c r="C29" s="309"/>
      <c r="D29" s="49"/>
      <c r="E29" s="276"/>
      <c r="F29" s="276"/>
      <c r="G29" s="13"/>
      <c r="L29" s="13"/>
      <c r="R29" s="133"/>
    </row>
    <row r="30" spans="2:27" ht="21" x14ac:dyDescent="0.35">
      <c r="B30" s="425" t="str">
        <f>IF(C28=0,"",IF(C28&lt;=Bases!C40,"% SEGURO NÃO AUTORIZADO, CALCULO REALIZADO 0,10%",""))</f>
        <v/>
      </c>
      <c r="C30" s="425"/>
      <c r="D30" s="425"/>
      <c r="E30" s="425"/>
      <c r="F30" s="425"/>
    </row>
    <row r="31" spans="2:27" ht="21" x14ac:dyDescent="0.35">
      <c r="B31" s="425" t="str">
        <f>IF(C29=0,"",IF(C29&lt;=Bases!D40,"% GRIS NÃO AUTORIZADO, CALCULO REALIZADO 0,08%",""))</f>
        <v/>
      </c>
      <c r="C31" s="425"/>
      <c r="D31" s="425"/>
      <c r="E31" s="425"/>
      <c r="F31" s="425"/>
      <c r="J31" s="3"/>
    </row>
    <row r="32" spans="2:27" ht="23.25" x14ac:dyDescent="0.35">
      <c r="B32" s="276" t="s">
        <v>5720</v>
      </c>
      <c r="C32" s="424" t="str">
        <f>Usuarios!C2</f>
        <v>Andre Vieira dos Santos</v>
      </c>
      <c r="D32" s="424"/>
      <c r="E32" s="424"/>
    </row>
  </sheetData>
  <sheetProtection algorithmName="SHA-512" hashValue="aXs7G5Q3ucBvN7X37m5c6WefWcXsPVWK0u9imghavLzf8hrDcEpZDNrdVWeQuAH01lRO6QpZ1kIlrg0FNHbKsw==" saltValue="18UC4SEUH759E3ijFm1lWA==" spinCount="100000" sheet="1" formatColumns="0" autoFilter="0"/>
  <protectedRanges>
    <protectedRange algorithmName="SHA-512" hashValue="VyPoMNJLhg3GHXKvUUuKtIZI4XEEBUm7ohuWkM+UXFlE10CJYmVi9AjNDuqyTJitdphhNjcgQ/dAjkGL2LF29w==" saltValue="ez+u8cUZsToliyhPMsI83Q==" spinCount="100000" sqref="F28" name="Gerente_1"/>
  </protectedRanges>
  <mergeCells count="29">
    <mergeCell ref="B4:H4"/>
    <mergeCell ref="C5:F5"/>
    <mergeCell ref="C6:E6"/>
    <mergeCell ref="G6:H6"/>
    <mergeCell ref="G7:H7"/>
    <mergeCell ref="B22:D22"/>
    <mergeCell ref="B10:H10"/>
    <mergeCell ref="C13:E13"/>
    <mergeCell ref="C14:H14"/>
    <mergeCell ref="N14:P14"/>
    <mergeCell ref="B16:D16"/>
    <mergeCell ref="I16:J16"/>
    <mergeCell ref="C17:D17"/>
    <mergeCell ref="C18:D18"/>
    <mergeCell ref="C19:D19"/>
    <mergeCell ref="C20:D20"/>
    <mergeCell ref="C21:D21"/>
    <mergeCell ref="C23:D23"/>
    <mergeCell ref="C24:D24"/>
    <mergeCell ref="C25:D25"/>
    <mergeCell ref="E25:F25"/>
    <mergeCell ref="C26:D26"/>
    <mergeCell ref="B30:F30"/>
    <mergeCell ref="B31:F31"/>
    <mergeCell ref="E24:G24"/>
    <mergeCell ref="C32:E32"/>
    <mergeCell ref="B27:H27"/>
    <mergeCell ref="F28:G28"/>
    <mergeCell ref="G26:H26"/>
  </mergeCells>
  <conditionalFormatting sqref="C6">
    <cfRule type="containsText" dxfId="53" priority="20" operator="containsText" text="CNPJ INCORRETO">
      <formula>NOT(ISERROR(SEARCH("CNPJ INCORRETO",C6)))</formula>
    </cfRule>
  </conditionalFormatting>
  <conditionalFormatting sqref="C26 O16:Q16 O18:Q18 O20:Q26">
    <cfRule type="cellIs" dxfId="52" priority="18" operator="lessThan">
      <formula>0</formula>
    </cfRule>
    <cfRule type="cellIs" dxfId="51" priority="19" operator="greaterThan">
      <formula>0</formula>
    </cfRule>
  </conditionalFormatting>
  <conditionalFormatting sqref="I17:I23">
    <cfRule type="cellIs" dxfId="50" priority="17" operator="greaterThan">
      <formula>0</formula>
    </cfRule>
  </conditionalFormatting>
  <conditionalFormatting sqref="J17:J23">
    <cfRule type="cellIs" dxfId="49" priority="16" operator="greaterThan">
      <formula>0</formula>
    </cfRule>
  </conditionalFormatting>
  <conditionalFormatting sqref="G26">
    <cfRule type="containsText" dxfId="48" priority="15" operator="containsText" text="DESCONTO NÃO AUTORIZADO">
      <formula>NOT(ISERROR(SEARCH("DESCONTO NÃO AUTORIZADO",G26)))</formula>
    </cfRule>
  </conditionalFormatting>
  <conditionalFormatting sqref="G26:H26">
    <cfRule type="cellIs" dxfId="47" priority="9" operator="equal">
      <formula>"ACRESCIMO NO FRETE"</formula>
    </cfRule>
    <cfRule type="containsText" dxfId="46" priority="14" operator="containsText" text="DESCONTO AUTORIZADO">
      <formula>NOT(ISERROR(SEARCH("DESCONTO AUTORIZADO",G26)))</formula>
    </cfRule>
  </conditionalFormatting>
  <conditionalFormatting sqref="F26">
    <cfRule type="cellIs" dxfId="45" priority="12" operator="lessThan">
      <formula>0</formula>
    </cfRule>
    <cfRule type="cellIs" dxfId="44" priority="13" operator="greaterThan">
      <formula>0</formula>
    </cfRule>
  </conditionalFormatting>
  <conditionalFormatting sqref="O17:Q17">
    <cfRule type="cellIs" dxfId="43" priority="10" operator="lessThan">
      <formula>0</formula>
    </cfRule>
    <cfRule type="cellIs" dxfId="42" priority="11" operator="greaterThan">
      <formula>0</formula>
    </cfRule>
  </conditionalFormatting>
  <conditionalFormatting sqref="K17">
    <cfRule type="cellIs" dxfId="41" priority="7" operator="lessThan">
      <formula>0</formula>
    </cfRule>
    <cfRule type="cellIs" dxfId="40" priority="8" operator="greaterThan">
      <formula>0</formula>
    </cfRule>
  </conditionalFormatting>
  <conditionalFormatting sqref="O19:Q19">
    <cfRule type="cellIs" dxfId="39" priority="5" operator="lessThan">
      <formula>0</formula>
    </cfRule>
    <cfRule type="cellIs" dxfId="38" priority="6" operator="greaterThan">
      <formula>0</formula>
    </cfRule>
  </conditionalFormatting>
  <conditionalFormatting sqref="F28">
    <cfRule type="cellIs" dxfId="37" priority="2" operator="greaterThan">
      <formula>0</formula>
    </cfRule>
  </conditionalFormatting>
  <conditionalFormatting sqref="H17:H22">
    <cfRule type="cellIs" dxfId="36" priority="1" operator="greaterThan">
      <formula>0</formula>
    </cfRule>
  </conditionalFormatting>
  <dataValidations count="6">
    <dataValidation type="list" allowBlank="1" showInputMessage="1" showErrorMessage="1" sqref="D11" xr:uid="{C10BA37C-56E2-4CE8-BD27-6CD7648DAA4A}">
      <formula1>CidadeOrigem</formula1>
    </dataValidation>
    <dataValidation type="list" allowBlank="1" showInputMessage="1" showErrorMessage="1" sqref="G11" xr:uid="{3684CDCD-41A6-47D2-BBBE-65C7DAE7213E}">
      <formula1>CidadeDestino</formula1>
    </dataValidation>
    <dataValidation type="custom" allowBlank="1" showInputMessage="1" showErrorMessage="1" errorTitle="e-mail inválido" error="Insira um e-mail válido, como exemplo@dominio.com." sqref="H8" xr:uid="{33DFCE6D-5CD5-44FA-A16F-75A9D73CEF76}">
      <formula1>AND(ISTEXT(H8),ISERROR(FIND(" ",H8))=TRUE,ISERROR(FIND("..",H8))=TRUE,ISNUMBER(FIND("@",H8)),ISNUMBER(FIND(".",H8)),FIND("@",H8)&lt;FIND(".",H8))</formula1>
    </dataValidation>
    <dataValidation type="custom" allowBlank="1" showInputMessage="1" showErrorMessage="1" errorTitle="e-mail inválido" error="Insira um e-mail válido, como exemplo@dominio.com." sqref="G8" xr:uid="{2B410889-AC38-4D8D-B3B9-F1CCD22F688A}">
      <formula1>AND(ISTEXT(G8),NOT(ISERROR(FIND("@",G8))),NOT(ISERROR(FIND(".",RIGHT(G8,LEN(G8)-FIND("@",G8))))))</formula1>
    </dataValidation>
    <dataValidation type="decimal" allowBlank="1" showInputMessage="1" showErrorMessage="1" sqref="C28:C29" xr:uid="{96B986A2-7452-4AFA-B0EA-727D26380FA0}">
      <formula1>0</formula1>
      <formula2>0.0099</formula2>
    </dataValidation>
    <dataValidation type="time" operator="equal" allowBlank="1" showInputMessage="1" showErrorMessage="1" errorTitle="Data Incorreta" error="Informar somente data atual" promptTitle="Informar somente data atual" sqref="H5" xr:uid="{BD1FC1B0-4218-4EF6-A73D-D6AC116FD478}">
      <formula1>NOW()</formula1>
    </dataValidation>
  </dataValidations>
  <pageMargins left="0.511811024" right="0.511811024" top="0.78740157499999996" bottom="0.78740157499999996" header="0.31496062000000002" footer="0.31496062000000002"/>
  <pageSetup paperSize="9" orientation="portrait" r:id="rId1"/>
  <colBreaks count="2" manualBreakCount="2">
    <brk id="8" max="1048575" man="1"/>
    <brk id="17"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11617" r:id="rId4" name="Button 1">
              <controlPr defaultSize="0" print="0" autoFill="0" autoPict="0" macro="[0]!Limpar_Precificação">
                <anchor moveWithCells="1" sizeWithCells="1">
                  <from>
                    <xdr:col>7</xdr:col>
                    <xdr:colOff>561975</xdr:colOff>
                    <xdr:row>3</xdr:row>
                    <xdr:rowOff>28575</xdr:rowOff>
                  </from>
                  <to>
                    <xdr:col>7</xdr:col>
                    <xdr:colOff>1724025</xdr:colOff>
                    <xdr:row>3</xdr:row>
                    <xdr:rowOff>390525</xdr:rowOff>
                  </to>
                </anchor>
              </controlPr>
            </control>
          </mc:Choice>
        </mc:AlternateContent>
        <mc:AlternateContent xmlns:mc="http://schemas.openxmlformats.org/markup-compatibility/2006">
          <mc:Choice Requires="x14">
            <control shapeId="111618" r:id="rId5" name="Button 2">
              <controlPr defaultSize="0" print="0" autoFill="0" autoPict="0" macro="[0]!Menu">
                <anchor moveWithCells="1" sizeWithCells="1">
                  <from>
                    <xdr:col>1</xdr:col>
                    <xdr:colOff>28575</xdr:colOff>
                    <xdr:row>3</xdr:row>
                    <xdr:rowOff>19050</xdr:rowOff>
                  </from>
                  <to>
                    <xdr:col>1</xdr:col>
                    <xdr:colOff>809625</xdr:colOff>
                    <xdr:row>3</xdr:row>
                    <xdr:rowOff>381000</xdr:rowOff>
                  </to>
                </anchor>
              </controlPr>
            </control>
          </mc:Choice>
        </mc:AlternateContent>
        <mc:AlternateContent xmlns:mc="http://schemas.openxmlformats.org/markup-compatibility/2006">
          <mc:Choice Requires="x14">
            <control shapeId="111619" r:id="rId6" name="Button 3">
              <controlPr defaultSize="0" print="0" autoFill="0" autoPict="0" macro="[0]!PropostaMahle">
                <anchor moveWithCells="1" sizeWithCells="1">
                  <from>
                    <xdr:col>7</xdr:col>
                    <xdr:colOff>133350</xdr:colOff>
                    <xdr:row>25</xdr:row>
                    <xdr:rowOff>19050</xdr:rowOff>
                  </from>
                  <to>
                    <xdr:col>8</xdr:col>
                    <xdr:colOff>9525</xdr:colOff>
                    <xdr:row>26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29CD4929-E3C9-4E9F-BC81-4B5CA4C85B4D}">
          <x14:formula1>
            <xm:f>Bases!$R$8:$R$18</xm:f>
          </x14:formula1>
          <xm:sqref>C25:D25</xm:sqref>
        </x14:dataValidation>
        <x14:dataValidation type="list" allowBlank="1" showInputMessage="1" showErrorMessage="1" xr:uid="{C282814B-24AA-48B2-B2F9-7E284CBE8C00}">
          <x14:formula1>
            <xm:f>Bases!$F$14:$F$23</xm:f>
          </x14:formula1>
          <xm:sqref>C19:D19</xm:sqref>
        </x14:dataValidation>
        <x14:dataValidation type="list" allowBlank="1" showInputMessage="1" showErrorMessage="1" xr:uid="{DD67214E-8978-453E-B485-2BC798EEE14E}">
          <x14:formula1>
            <xm:f>Tab.ICMS.23!$A$32:$A$58</xm:f>
          </x14:formula1>
          <xm:sqref>C11 F11</xm:sqref>
        </x14:dataValidation>
        <x14:dataValidation type="list" allowBlank="1" showInputMessage="1" showErrorMessage="1" promptTitle="INFORME TIPO DE VEÍCULO" xr:uid="{96EA6E03-1F12-4F45-97C5-74E4F86877EC}">
          <x14:formula1>
            <xm:f>Bases!$B$14:$B$19</xm:f>
          </x14:formula1>
          <xm:sqref>C18</xm:sqref>
        </x14:dataValidation>
        <x14:dataValidation type="list" allowBlank="1" showInputMessage="1" showErrorMessage="1" xr:uid="{6820A725-CB83-43C0-BD27-05FE962115FE}">
          <x14:formula1>
            <xm:f>Bases!$R$8:$R$14</xm:f>
          </x14:formula1>
          <xm:sqref>C24:D24</xm:sqref>
        </x14:dataValidation>
        <x14:dataValidation type="list" allowBlank="1" showInputMessage="1" showErrorMessage="1" xr:uid="{067E7326-37A7-4884-AE2E-2E8BD61383FC}">
          <x14:formula1>
            <xm:f>Bases!$P$25:$P$35</xm:f>
          </x14:formula1>
          <xm:sqref>F28:G28</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5B590-D053-4B79-B845-DA89DE2BC542}">
  <sheetPr codeName="Planilha27">
    <tabColor theme="4" tint="-0.499984740745262"/>
    <pageSetUpPr fitToPage="1"/>
  </sheetPr>
  <dimension ref="B2:K34"/>
  <sheetViews>
    <sheetView topLeftCell="A2" workbookViewId="0">
      <selection activeCell="C3" sqref="C3:H3"/>
    </sheetView>
  </sheetViews>
  <sheetFormatPr defaultRowHeight="15" x14ac:dyDescent="0.25"/>
  <cols>
    <col min="1" max="1" width="0.42578125" customWidth="1"/>
    <col min="2" max="2" width="13.28515625" bestFit="1" customWidth="1"/>
    <col min="3" max="3" width="8" bestFit="1" customWidth="1"/>
    <col min="4" max="4" width="24.7109375" bestFit="1" customWidth="1"/>
    <col min="5" max="5" width="12.7109375" bestFit="1" customWidth="1"/>
    <col min="6" max="6" width="10.140625" bestFit="1" customWidth="1"/>
    <col min="7" max="7" width="19" bestFit="1" customWidth="1"/>
    <col min="8" max="8" width="18.28515625" bestFit="1" customWidth="1"/>
    <col min="9" max="9" width="9" bestFit="1" customWidth="1"/>
    <col min="10" max="10" width="11.7109375" bestFit="1" customWidth="1"/>
  </cols>
  <sheetData>
    <row r="2" spans="2:10" ht="39" customHeight="1" x14ac:dyDescent="0.25">
      <c r="B2" s="529" t="str">
        <f>"PROPOSTA COMERCIAL"</f>
        <v>PROPOSTA COMERCIAL</v>
      </c>
      <c r="C2" s="529"/>
      <c r="D2" s="529"/>
      <c r="E2" s="529"/>
      <c r="F2" s="529"/>
      <c r="G2" s="529"/>
      <c r="H2" s="529"/>
      <c r="I2" s="529"/>
      <c r="J2" s="529"/>
    </row>
    <row r="3" spans="2:10" ht="31.5" x14ac:dyDescent="0.5">
      <c r="B3" s="265" t="s">
        <v>5560</v>
      </c>
      <c r="C3" s="513" t="str">
        <f>'SPOT - MAHLE'!C5</f>
        <v>MAHLE</v>
      </c>
      <c r="D3" s="514"/>
      <c r="E3" s="514"/>
      <c r="F3" s="515"/>
      <c r="G3" s="515"/>
      <c r="H3" s="516"/>
      <c r="I3" s="156" t="s">
        <v>5696</v>
      </c>
      <c r="J3" s="307">
        <v>143</v>
      </c>
    </row>
    <row r="4" spans="2:10" ht="23.25" customHeight="1" x14ac:dyDescent="0.25">
      <c r="B4" s="266" t="s">
        <v>5563</v>
      </c>
      <c r="C4" s="506">
        <f ca="1">IF('SPOT - MAHLE'!H5="","",'SPOT - MAHLE'!H5)</f>
        <v>46139.885883449075</v>
      </c>
      <c r="D4" s="507"/>
      <c r="E4" s="268" t="s">
        <v>5564</v>
      </c>
      <c r="F4" s="508">
        <f ca="1">IF(C4="","",C4+15)</f>
        <v>46154.885883449075</v>
      </c>
      <c r="G4" s="509"/>
      <c r="H4" s="509"/>
      <c r="I4" s="509"/>
      <c r="J4" s="510"/>
    </row>
    <row r="5" spans="2:10" ht="23.25" customHeight="1" x14ac:dyDescent="0.25">
      <c r="B5" s="267" t="s">
        <v>5569</v>
      </c>
      <c r="C5" s="511" t="str">
        <f>IF('SPOT - MAHLE'!E8="","",'SPOT - MAHLE'!E8)</f>
        <v/>
      </c>
      <c r="D5" s="512"/>
      <c r="E5" s="268" t="s">
        <v>5570</v>
      </c>
      <c r="F5" s="508" t="str">
        <f>IF('SPOT - MAHLE'!G8="","",'SPOT - MAHLE'!G8)</f>
        <v/>
      </c>
      <c r="G5" s="509"/>
      <c r="H5" s="509"/>
      <c r="I5" s="509"/>
      <c r="J5" s="510"/>
    </row>
    <row r="6" spans="2:10" ht="6" customHeight="1" x14ac:dyDescent="0.35">
      <c r="B6" s="212"/>
      <c r="C6" s="150"/>
      <c r="D6" s="150"/>
      <c r="E6" s="150"/>
      <c r="F6" s="150"/>
      <c r="G6" s="150"/>
      <c r="H6" s="150"/>
      <c r="J6" s="159"/>
    </row>
    <row r="7" spans="2:10" x14ac:dyDescent="0.25">
      <c r="B7" s="156" t="s">
        <v>5441</v>
      </c>
      <c r="C7" s="499" t="s">
        <v>5443</v>
      </c>
      <c r="D7" s="500"/>
      <c r="E7" s="156" t="s">
        <v>5561</v>
      </c>
      <c r="F7" s="501" t="s">
        <v>5444</v>
      </c>
      <c r="G7" s="502"/>
      <c r="H7" s="503"/>
      <c r="I7" s="156" t="s">
        <v>5685</v>
      </c>
      <c r="J7" s="156" t="s">
        <v>5613</v>
      </c>
    </row>
    <row r="8" spans="2:10" x14ac:dyDescent="0.25">
      <c r="B8" s="162" t="str">
        <f>'SPOT - MAHLE'!D11&amp;"-"&amp;'SPOT - MAHLE'!C11</f>
        <v>-</v>
      </c>
      <c r="C8" s="504" t="str">
        <f>'SPOT - MAHLE'!G11&amp;"-"&amp;'SPOT - MAHLE'!F11</f>
        <v>-</v>
      </c>
      <c r="D8" s="504"/>
      <c r="E8" s="162">
        <f>'SPOT - MAHLE'!C23</f>
        <v>0</v>
      </c>
      <c r="F8" s="504">
        <f>'SPOT - MAHLE'!C18</f>
        <v>0</v>
      </c>
      <c r="G8" s="504"/>
      <c r="H8" s="185" t="str">
        <f>IF('SPOT - MAHLE'!C19="","",'SPOT - MAHLE'!C19)</f>
        <v/>
      </c>
      <c r="I8" s="185" t="str">
        <f>IF('SPOT - MAHLE'!C24=0,"",'SPOT - MAHLE'!C24)</f>
        <v/>
      </c>
      <c r="J8" s="185" t="str">
        <f>IF('SPOT - MAHLE'!C25=0,"",'SPOT - MAHLE'!C25)</f>
        <v/>
      </c>
    </row>
    <row r="9" spans="2:10" ht="4.5" customHeight="1" x14ac:dyDescent="0.25">
      <c r="B9" s="163"/>
      <c r="C9" s="164"/>
      <c r="D9" s="164"/>
      <c r="E9" s="165"/>
      <c r="G9" s="213"/>
      <c r="H9" s="164"/>
      <c r="I9" s="157"/>
      <c r="J9" s="158"/>
    </row>
    <row r="10" spans="2:10" x14ac:dyDescent="0.25">
      <c r="B10" s="156" t="str">
        <f>'SPOT - MAHLE'!E17</f>
        <v>FRETE PESO</v>
      </c>
      <c r="C10" s="156" t="str">
        <f>'SPOT - MAHLE'!E18</f>
        <v>SEGURO</v>
      </c>
      <c r="D10" s="156" t="str">
        <f>'SPOT - MAHLE'!E19</f>
        <v>GRIS</v>
      </c>
      <c r="E10" s="156" t="str">
        <f>'SPOT - MAHLE'!E20</f>
        <v>PEDAGIO</v>
      </c>
      <c r="F10" s="156" t="s">
        <v>5679</v>
      </c>
      <c r="G10" s="156" t="str">
        <f>'SPOT - MAHLE'!E22</f>
        <v>ADICIONAL ENTREGA</v>
      </c>
      <c r="H10" s="156" t="s">
        <v>5681</v>
      </c>
      <c r="I10" s="156" t="s">
        <v>62</v>
      </c>
      <c r="J10" s="156" t="s">
        <v>5680</v>
      </c>
    </row>
    <row r="11" spans="2:10" x14ac:dyDescent="0.25">
      <c r="B11" s="194">
        <f>'SPOT - MAHLE'!H17</f>
        <v>0</v>
      </c>
      <c r="C11" s="194">
        <f>'SPOT - MAHLE'!H18</f>
        <v>0</v>
      </c>
      <c r="D11" s="194">
        <f>'SPOT - MAHLE'!H19</f>
        <v>0</v>
      </c>
      <c r="E11" s="194">
        <f>'SPOT - MAHLE'!H20</f>
        <v>0</v>
      </c>
      <c r="F11" s="194">
        <f>'SPOT - MAHLE'!H21</f>
        <v>0</v>
      </c>
      <c r="G11" s="194">
        <f>'SPOT - MAHLE'!H22</f>
        <v>0</v>
      </c>
      <c r="H11" s="209">
        <f>'SPOT - MAHLE'!H23</f>
        <v>0</v>
      </c>
      <c r="I11" s="210">
        <f>'SPOT - MAHLE'!H25</f>
        <v>0</v>
      </c>
      <c r="J11" s="211">
        <f>H11+I11</f>
        <v>0</v>
      </c>
    </row>
    <row r="12" spans="2:10" ht="23.25" x14ac:dyDescent="0.35">
      <c r="B12" s="493" t="s">
        <v>5562</v>
      </c>
      <c r="C12" s="493"/>
      <c r="D12" s="493"/>
      <c r="E12" s="493"/>
      <c r="F12" s="493"/>
      <c r="G12" s="493"/>
      <c r="H12" s="493"/>
      <c r="I12" s="493"/>
      <c r="J12" s="493"/>
    </row>
    <row r="13" spans="2:10" ht="6.75" customHeight="1" x14ac:dyDescent="0.25">
      <c r="B13" s="214"/>
      <c r="J13" s="159"/>
    </row>
    <row r="14" spans="2:10" ht="18" customHeight="1" x14ac:dyDescent="0.25">
      <c r="B14" s="494" t="str">
        <f>IF('SPOT - MAHLE'!G20&gt;0,"* Pedágio incluso no frete","* Pedágio não incluso no frete")</f>
        <v>* Pedágio não incluso no frete</v>
      </c>
      <c r="C14" s="495"/>
      <c r="D14" s="495"/>
      <c r="E14" s="495"/>
      <c r="F14" s="495"/>
      <c r="G14" s="495"/>
      <c r="H14" s="495"/>
      <c r="I14" s="157"/>
      <c r="J14" s="158"/>
    </row>
    <row r="15" spans="2:10" ht="18" customHeight="1" x14ac:dyDescent="0.25">
      <c r="B15" s="481" t="s">
        <v>5640</v>
      </c>
      <c r="C15" s="482"/>
      <c r="D15" s="482"/>
      <c r="E15" s="482"/>
      <c r="F15" s="482"/>
      <c r="G15" s="482"/>
      <c r="H15" s="482"/>
      <c r="J15" s="159"/>
    </row>
    <row r="16" spans="2:10" ht="18" customHeight="1" x14ac:dyDescent="0.25">
      <c r="B16" s="481" t="str">
        <f>IF('SPOT - MAHLE'!G18&gt;0,"* Seguro Incluso no frete", "* Seguro não incluso no frete - 0,10% sobre o valor da mercadoria")</f>
        <v>* Seguro não incluso no frete - 0,10% sobre o valor da mercadoria</v>
      </c>
      <c r="C16" s="482"/>
      <c r="D16" s="482"/>
      <c r="E16" s="482"/>
      <c r="F16" s="482"/>
      <c r="G16" s="482"/>
      <c r="H16" s="482"/>
      <c r="J16" s="159"/>
    </row>
    <row r="17" spans="2:11" ht="18" customHeight="1" x14ac:dyDescent="0.25">
      <c r="B17" s="485" t="str">
        <f>IF('SPOT - MAHLE'!G19&gt;0,"* GRIS Incluso no frete", "* GRIS não incluso no frete - 0,08% sobre o valor da mercadoria")</f>
        <v>* GRIS não incluso no frete - 0,08% sobre o valor da mercadoria</v>
      </c>
      <c r="C17" s="486"/>
      <c r="D17" s="486"/>
      <c r="E17" s="486"/>
      <c r="F17" s="486"/>
      <c r="G17" s="486"/>
      <c r="H17" s="486"/>
      <c r="J17" s="159"/>
    </row>
    <row r="18" spans="2:11" ht="18" customHeight="1" x14ac:dyDescent="0.25">
      <c r="B18" s="490" t="str">
        <f>IF('SPOT - MAHLE'!G21&gt;0,"* Carga/Descarga: Incluso no frete até "&amp; 'SPOT - MAHLE'!C24&amp;" Ajudantes","* Carga/Descarga não incluso no frete")</f>
        <v>* Carga/Descarga não incluso no frete</v>
      </c>
      <c r="C18" s="491"/>
      <c r="D18" s="491"/>
      <c r="E18" s="491"/>
      <c r="F18" s="491"/>
      <c r="G18" s="491"/>
      <c r="H18" s="491"/>
      <c r="J18" s="159"/>
    </row>
    <row r="19" spans="2:11" ht="18" customHeight="1" x14ac:dyDescent="0.25">
      <c r="B19" s="483" t="str">
        <f>"* Custo Adicional por Ajudante de R$ "&amp;Bases!$H$36&amp;" acrescido dos impostos conforme legislação vigentes"</f>
        <v>* Custo Adicional por Ajudante de R$ 360 acrescido dos impostos conforme legislação vigentes</v>
      </c>
      <c r="C19" s="484"/>
      <c r="D19" s="484"/>
      <c r="E19" s="484"/>
      <c r="F19" s="484"/>
      <c r="G19" s="484"/>
      <c r="H19" s="484"/>
      <c r="J19" s="159"/>
    </row>
    <row r="20" spans="2:11" ht="18" customHeight="1" x14ac:dyDescent="0.25">
      <c r="B20" s="483" t="str">
        <f>"* Taxa Adicional a partir da 2ª Entrega de R$ "&amp;IF(ISERROR(VLOOKUP('SPOT - MAHLE'!$C$5,Bases!$B$34:$N$43,MATCH('SPOT - MAHLE'!$C$18,Bases!$B$33:$N$33,0),0)),"",VLOOKUP('SPOT - MAHLE'!$C$5,Bases!$B$34:$N$43,MATCH('SPOT - MAHLE'!$C$18,Bases!$B$33:$N$33,0),0)&amp;" acrescido dos impostos conforme legislação vigentes")</f>
        <v xml:space="preserve">* Taxa Adicional a partir da 2ª Entrega de R$ </v>
      </c>
      <c r="C20" s="484"/>
      <c r="D20" s="484"/>
      <c r="E20" s="484"/>
      <c r="F20" s="484"/>
      <c r="G20" s="484"/>
      <c r="H20" s="484"/>
      <c r="J20" s="159"/>
    </row>
    <row r="21" spans="2:11" ht="18" customHeight="1" x14ac:dyDescent="0.25">
      <c r="B21" s="481" t="s">
        <v>5565</v>
      </c>
      <c r="C21" s="482"/>
      <c r="D21" s="482"/>
      <c r="E21" s="482"/>
      <c r="F21" s="482"/>
      <c r="G21" s="482"/>
      <c r="H21" s="482"/>
      <c r="J21" s="159"/>
    </row>
    <row r="22" spans="2:11" ht="18" customHeight="1" x14ac:dyDescent="0.25">
      <c r="B22" s="483" t="s">
        <v>5568</v>
      </c>
      <c r="C22" s="484"/>
      <c r="D22" s="484"/>
      <c r="E22" s="484"/>
      <c r="F22" s="484"/>
      <c r="G22" s="484"/>
      <c r="H22" s="484"/>
      <c r="J22" s="159"/>
    </row>
    <row r="23" spans="2:11" ht="18" customHeight="1" x14ac:dyDescent="0.25">
      <c r="B23" s="481" t="s">
        <v>5567</v>
      </c>
      <c r="C23" s="482"/>
      <c r="D23" s="482"/>
      <c r="E23" s="482"/>
      <c r="F23" s="482"/>
      <c r="G23" s="482"/>
      <c r="H23" s="482"/>
      <c r="J23" s="159"/>
    </row>
    <row r="24" spans="2:11" ht="18" customHeight="1" x14ac:dyDescent="0.25">
      <c r="B24" s="481" t="s">
        <v>5566</v>
      </c>
      <c r="C24" s="482"/>
      <c r="D24" s="482"/>
      <c r="E24" s="482"/>
      <c r="F24" s="482"/>
      <c r="G24" s="482"/>
      <c r="H24" s="482"/>
      <c r="J24" s="159"/>
    </row>
    <row r="25" spans="2:11" ht="31.5" customHeight="1" x14ac:dyDescent="0.25">
      <c r="B25" s="481" t="s">
        <v>5596</v>
      </c>
      <c r="C25" s="482"/>
      <c r="D25" s="482"/>
      <c r="E25" s="482"/>
      <c r="F25" s="482"/>
      <c r="G25" s="482"/>
      <c r="H25" s="482"/>
      <c r="J25" s="159"/>
    </row>
    <row r="26" spans="2:11" ht="18" customHeight="1" x14ac:dyDescent="0.25">
      <c r="B26" s="483" t="s">
        <v>5597</v>
      </c>
      <c r="C26" s="484"/>
      <c r="D26" s="484"/>
      <c r="E26" s="484"/>
      <c r="F26" s="484"/>
      <c r="G26" s="484"/>
      <c r="H26" s="484"/>
      <c r="J26" s="159"/>
    </row>
    <row r="27" spans="2:11" ht="18" customHeight="1" x14ac:dyDescent="0.25">
      <c r="B27" s="485" t="s">
        <v>5695</v>
      </c>
      <c r="C27" s="486"/>
      <c r="D27" s="486"/>
      <c r="E27" s="486"/>
      <c r="F27" s="486"/>
      <c r="G27" s="486"/>
      <c r="H27" s="486"/>
      <c r="J27" s="159"/>
    </row>
    <row r="28" spans="2:11" x14ac:dyDescent="0.25">
      <c r="B28" s="481" t="s">
        <v>5599</v>
      </c>
      <c r="C28" s="482"/>
      <c r="D28" s="482"/>
      <c r="E28" s="482"/>
      <c r="F28" s="482"/>
      <c r="G28" s="482"/>
      <c r="H28" s="482"/>
      <c r="J28" s="159"/>
    </row>
    <row r="29" spans="2:11" x14ac:dyDescent="0.25">
      <c r="B29" s="481" t="str">
        <f>IF('SPOT - MAHLE'!C14="","",'SPOT - MAHLE'!C14)</f>
        <v/>
      </c>
      <c r="C29" s="482"/>
      <c r="D29" s="482"/>
      <c r="E29" s="482"/>
      <c r="F29" s="482"/>
      <c r="G29" s="482"/>
      <c r="H29" s="482"/>
      <c r="J29" s="159"/>
    </row>
    <row r="30" spans="2:11" ht="51" customHeight="1" x14ac:dyDescent="0.25">
      <c r="B30" s="485" t="s">
        <v>5600</v>
      </c>
      <c r="C30" s="486"/>
      <c r="D30" s="486"/>
      <c r="E30" s="486"/>
      <c r="F30" s="486"/>
      <c r="G30" s="486"/>
      <c r="H30" s="486"/>
      <c r="J30" s="159"/>
    </row>
    <row r="31" spans="2:11" ht="38.25" customHeight="1" x14ac:dyDescent="0.25">
      <c r="B31" s="487" t="s">
        <v>5601</v>
      </c>
      <c r="C31" s="488"/>
      <c r="D31" s="488"/>
      <c r="E31" s="488"/>
      <c r="F31" s="488"/>
      <c r="G31" s="488"/>
      <c r="H31" s="488"/>
      <c r="I31" s="488"/>
      <c r="J31" s="489"/>
      <c r="K31" s="207"/>
    </row>
    <row r="32" spans="2:11" ht="39.75" customHeight="1" x14ac:dyDescent="0.25">
      <c r="B32" s="473" t="s">
        <v>5638</v>
      </c>
      <c r="C32" s="474"/>
      <c r="D32" s="474"/>
      <c r="E32" s="474"/>
      <c r="F32" s="474"/>
      <c r="G32" s="474"/>
      <c r="H32" s="474"/>
      <c r="I32" s="474"/>
      <c r="J32" s="475"/>
      <c r="K32" s="208"/>
    </row>
    <row r="33" spans="2:10" x14ac:dyDescent="0.25">
      <c r="B33" s="476" t="s">
        <v>5639</v>
      </c>
      <c r="C33" s="477"/>
      <c r="D33" s="477"/>
      <c r="E33" s="477"/>
      <c r="F33" s="477"/>
      <c r="G33" s="477"/>
      <c r="H33" s="477"/>
      <c r="I33" s="477"/>
      <c r="J33" s="478"/>
    </row>
    <row r="34" spans="2:10" x14ac:dyDescent="0.25">
      <c r="B34" s="479" t="s">
        <v>5682</v>
      </c>
      <c r="C34" s="480"/>
      <c r="D34" s="160" t="str">
        <f>Usuarios!C2</f>
        <v>Andre Vieira dos Santos</v>
      </c>
      <c r="E34" s="160"/>
      <c r="F34" s="160"/>
      <c r="G34" s="215" t="s">
        <v>5563</v>
      </c>
      <c r="H34" s="216">
        <f ca="1">NOW()</f>
        <v>46139.885883449075</v>
      </c>
      <c r="I34" s="160"/>
      <c r="J34" s="161"/>
    </row>
  </sheetData>
  <sheetProtection algorithmName="SHA-512" hashValue="foDuG8yArJM9RrOKvgIY+FKtjeiqi6SDk95p1erEZ6xPVBsDAmg0EmuHM5cNZQCVjnC1Ek9H2OBZZ/7NIMZlVg==" saltValue="BPGRTgDNdnNjoGlHedWiKw==" spinCount="100000" sheet="1" objects="1" scenarios="1" formatCells="0" formatColumns="0" formatRows="0" sort="0" autoFilter="0"/>
  <mergeCells count="32">
    <mergeCell ref="B14:H14"/>
    <mergeCell ref="B2:J2"/>
    <mergeCell ref="C4:D4"/>
    <mergeCell ref="F4:J4"/>
    <mergeCell ref="C5:D5"/>
    <mergeCell ref="F5:J5"/>
    <mergeCell ref="C7:D7"/>
    <mergeCell ref="F7:H7"/>
    <mergeCell ref="C8:D8"/>
    <mergeCell ref="F8:G8"/>
    <mergeCell ref="B12:J12"/>
    <mergeCell ref="C3:H3"/>
    <mergeCell ref="B26:H26"/>
    <mergeCell ref="B15:H15"/>
    <mergeCell ref="B16:H16"/>
    <mergeCell ref="B17:H17"/>
    <mergeCell ref="B18:H18"/>
    <mergeCell ref="B19:H19"/>
    <mergeCell ref="B20:H20"/>
    <mergeCell ref="B21:H21"/>
    <mergeCell ref="B22:H22"/>
    <mergeCell ref="B23:H23"/>
    <mergeCell ref="B24:H24"/>
    <mergeCell ref="B25:H25"/>
    <mergeCell ref="B34:C34"/>
    <mergeCell ref="B27:H27"/>
    <mergeCell ref="B29:H29"/>
    <mergeCell ref="B30:H30"/>
    <mergeCell ref="B31:J31"/>
    <mergeCell ref="B32:J32"/>
    <mergeCell ref="B33:J33"/>
    <mergeCell ref="B28:H28"/>
  </mergeCells>
  <hyperlinks>
    <hyperlink ref="B32" r:id="rId1" xr:uid="{644C9406-2963-485C-824E-2138EEBDE4CF}"/>
  </hyperlinks>
  <printOptions horizontalCentered="1" verticalCentered="1"/>
  <pageMargins left="0.31496062992125984" right="0.11811023622047245" top="0.78740157480314965" bottom="0.78740157480314965" header="0.31496062992125984" footer="0.31496062992125984"/>
  <pageSetup paperSize="9" scale="73"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41" r:id="rId5" name="Button 1">
              <controlPr defaultSize="0" print="0" autoFill="0" autoPict="0" macro="[0]!GerarPDFEnviarEmailMAHLE">
                <anchor moveWithCells="1" sizeWithCells="1">
                  <from>
                    <xdr:col>11</xdr:col>
                    <xdr:colOff>352425</xdr:colOff>
                    <xdr:row>1</xdr:row>
                    <xdr:rowOff>114300</xdr:rowOff>
                  </from>
                  <to>
                    <xdr:col>14</xdr:col>
                    <xdr:colOff>123825</xdr:colOff>
                    <xdr:row>2</xdr:row>
                    <xdr:rowOff>200025</xdr:rowOff>
                  </to>
                </anchor>
              </controlPr>
            </control>
          </mc:Choice>
        </mc:AlternateContent>
        <mc:AlternateContent xmlns:mc="http://schemas.openxmlformats.org/markup-compatibility/2006">
          <mc:Choice Requires="x14">
            <control shapeId="112642" r:id="rId6" name="Button 2">
              <controlPr defaultSize="0" print="0" autoFill="0" autoPict="0" macro="[0]!Menu">
                <anchor moveWithCells="1" sizeWithCells="1">
                  <from>
                    <xdr:col>14</xdr:col>
                    <xdr:colOff>142875</xdr:colOff>
                    <xdr:row>1</xdr:row>
                    <xdr:rowOff>104775</xdr:rowOff>
                  </from>
                  <to>
                    <xdr:col>15</xdr:col>
                    <xdr:colOff>428625</xdr:colOff>
                    <xdr:row>2</xdr:row>
                    <xdr:rowOff>209550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BC3A5-3D86-4457-919A-0DA77F594D3B}">
  <sheetPr codeName="Planilha29">
    <tabColor theme="5" tint="-0.499984740745262"/>
  </sheetPr>
  <dimension ref="B1:AA32"/>
  <sheetViews>
    <sheetView showGridLines="0" showRowColHeaders="0" topLeftCell="A3" zoomScale="90" zoomScaleNormal="90" workbookViewId="0">
      <selection activeCell="C5" sqref="C5:F5"/>
    </sheetView>
  </sheetViews>
  <sheetFormatPr defaultRowHeight="15" x14ac:dyDescent="0.25"/>
  <cols>
    <col min="1" max="1" width="1.28515625" customWidth="1"/>
    <col min="2" max="2" width="35.7109375" bestFit="1" customWidth="1"/>
    <col min="3" max="3" width="10.5703125" bestFit="1" customWidth="1"/>
    <col min="4" max="4" width="12.42578125" bestFit="1" customWidth="1"/>
    <col min="5" max="5" width="24.42578125" bestFit="1" customWidth="1"/>
    <col min="6" max="6" width="12.140625" bestFit="1" customWidth="1"/>
    <col min="7" max="7" width="11.7109375" bestFit="1" customWidth="1"/>
    <col min="8" max="8" width="28.28515625" bestFit="1" customWidth="1"/>
    <col min="9" max="9" width="22.42578125" hidden="1" customWidth="1"/>
    <col min="10" max="10" width="13.42578125" hidden="1" customWidth="1"/>
    <col min="11" max="11" width="12" hidden="1" customWidth="1"/>
    <col min="12" max="12" width="15.42578125" hidden="1" customWidth="1"/>
    <col min="13" max="13" width="1.5703125" hidden="1" customWidth="1"/>
    <col min="14" max="14" width="14.85546875" hidden="1" customWidth="1"/>
    <col min="15" max="15" width="12.7109375" hidden="1" customWidth="1"/>
    <col min="16" max="16" width="13.5703125" hidden="1" customWidth="1"/>
    <col min="17" max="17" width="1.7109375" customWidth="1"/>
    <col min="18" max="18" width="9.140625" style="316" customWidth="1"/>
    <col min="19" max="19" width="8.85546875" style="316"/>
    <col min="20" max="20" width="12.7109375" style="316" bestFit="1" customWidth="1"/>
    <col min="21" max="21" width="11.140625" style="316" bestFit="1" customWidth="1"/>
    <col min="22" max="26" width="8.85546875" style="316"/>
  </cols>
  <sheetData>
    <row r="1" spans="2:17" hidden="1" x14ac:dyDescent="0.25"/>
    <row r="2" spans="2:17" hidden="1" x14ac:dyDescent="0.25"/>
    <row r="3" spans="2:17" ht="6.75" customHeight="1" x14ac:dyDescent="0.25"/>
    <row r="4" spans="2:17" ht="31.5" x14ac:dyDescent="0.25">
      <c r="B4" s="465" t="s">
        <v>5555</v>
      </c>
      <c r="C4" s="466"/>
      <c r="D4" s="466"/>
      <c r="E4" s="466"/>
      <c r="F4" s="466"/>
      <c r="G4" s="466"/>
      <c r="H4" s="467"/>
      <c r="I4" t="s">
        <v>5494</v>
      </c>
    </row>
    <row r="5" spans="2:17" ht="21" x14ac:dyDescent="0.35">
      <c r="B5" s="48" t="s">
        <v>5434</v>
      </c>
      <c r="C5" s="543" t="s">
        <v>5494</v>
      </c>
      <c r="D5" s="544"/>
      <c r="E5" s="544"/>
      <c r="F5" s="545"/>
      <c r="G5" s="155" t="s">
        <v>5571</v>
      </c>
      <c r="H5" s="269">
        <f ca="1">NOW()</f>
        <v>46139.885883449075</v>
      </c>
      <c r="J5" s="13"/>
    </row>
    <row r="6" spans="2:17" ht="18.75" hidden="1" x14ac:dyDescent="0.3">
      <c r="B6" s="6" t="s">
        <v>20</v>
      </c>
      <c r="C6" s="468"/>
      <c r="D6" s="469"/>
      <c r="E6" s="470"/>
      <c r="F6" s="11" t="s">
        <v>37</v>
      </c>
      <c r="G6" s="471"/>
      <c r="H6" s="471"/>
    </row>
    <row r="7" spans="2:17" ht="18.75" hidden="1" x14ac:dyDescent="0.3">
      <c r="B7" s="6" t="s">
        <v>22</v>
      </c>
      <c r="C7" s="5"/>
      <c r="D7" s="6" t="s">
        <v>21</v>
      </c>
      <c r="E7" s="4"/>
      <c r="F7" s="12" t="s">
        <v>35</v>
      </c>
      <c r="G7" s="472"/>
      <c r="H7" s="472"/>
    </row>
    <row r="8" spans="2:17" ht="21.75" x14ac:dyDescent="0.4">
      <c r="B8" s="6" t="s">
        <v>16</v>
      </c>
      <c r="C8" s="325"/>
      <c r="D8" s="6" t="s">
        <v>15</v>
      </c>
      <c r="E8" s="324"/>
      <c r="F8" s="10" t="s">
        <v>17</v>
      </c>
      <c r="G8" s="223"/>
      <c r="H8" s="224"/>
    </row>
    <row r="9" spans="2:17" ht="4.5" customHeight="1" x14ac:dyDescent="0.25"/>
    <row r="10" spans="2:17" ht="28.5" x14ac:dyDescent="0.45">
      <c r="B10" s="459" t="s">
        <v>36</v>
      </c>
      <c r="C10" s="460"/>
      <c r="D10" s="460"/>
      <c r="E10" s="460"/>
      <c r="F10" s="460"/>
      <c r="G10" s="460"/>
      <c r="H10" s="461"/>
      <c r="I10" s="7" t="s">
        <v>50</v>
      </c>
      <c r="J10" s="7" t="s">
        <v>51</v>
      </c>
      <c r="K10" s="7" t="s">
        <v>52</v>
      </c>
      <c r="L10" s="7" t="s">
        <v>53</v>
      </c>
    </row>
    <row r="11" spans="2:17" ht="18.75" x14ac:dyDescent="0.3">
      <c r="B11" s="48" t="s">
        <v>41</v>
      </c>
      <c r="C11" s="34"/>
      <c r="D11" s="35"/>
      <c r="E11" s="48" t="s">
        <v>40</v>
      </c>
      <c r="F11" s="34"/>
      <c r="G11" s="145"/>
      <c r="H11" s="50"/>
      <c r="I11" s="14" t="str">
        <f>IF(OR(C11="",D11=""),"",RIGHT(C11,2))</f>
        <v/>
      </c>
      <c r="J11" s="14" t="str">
        <f>IF(OR(F11="",G11=""),"",RIGHT(F11,2))</f>
        <v/>
      </c>
      <c r="K11" s="15" t="str">
        <f>IF(OR(D11="",C11=""),"",IF(C11=F11,L11,(IF(OR(I11="SP",I11="PR",I11="MG",I11="SC",I11="BA"),VLOOKUP(I11,Tab.ICMS.23!$A$2:$AB$28,MATCH(J11,Tab.ICMS.23!$B$1:$AB$1,0)+1,0)*80%,VLOOKUP(I11,Tab.ICMS.23!$A$2:$AB$28,MATCH(J11,Tab.ICMS.23!$B$1:$AB$1,0)+1,0)))/100))</f>
        <v/>
      </c>
      <c r="L11" s="15" t="str">
        <f>IF(OR(D11="",C11=""),"",IF(D11=G11,VLOOKUP(I11,Tab.ICMS.23!$A$32:$AB$58,MATCH(J11,Tab.ICMS.23!$B$31:$AB$31,0)+1,0)/100,VLOOKUP(I11,Tab.ICMS.23!$A$2:$AB$28,MATCH(J11,Tab.ICMS.23!$B$1:$AB$1,0)+1,0)/100))</f>
        <v/>
      </c>
    </row>
    <row r="12" spans="2:17" ht="18.75" hidden="1" x14ac:dyDescent="0.3">
      <c r="B12" s="10" t="s">
        <v>5431</v>
      </c>
      <c r="C12" s="36" t="str">
        <f>IF(C11="","",VLOOKUP(D11&amp;"/"&amp;C11,Cidades!C:H,5,0))</f>
        <v/>
      </c>
      <c r="D12" s="37" t="str">
        <f>IF(D11="","",VLOOKUP(D11&amp;"/"&amp;C11,Cidades!C:H,6,0))</f>
        <v/>
      </c>
      <c r="E12" s="13"/>
      <c r="F12" s="37" t="str">
        <f>IF(F11="","",VLOOKUP(G11&amp;"/"&amp;F11,Cidades!C:H,5,0))</f>
        <v/>
      </c>
      <c r="G12" s="37" t="str">
        <f>IF(G11="","",VLOOKUP(G11&amp;"/"&amp;F11,Cidades!C:H,6,0))</f>
        <v/>
      </c>
      <c r="H12" s="37"/>
      <c r="I12" s="40" t="s">
        <v>99</v>
      </c>
      <c r="J12" s="40"/>
    </row>
    <row r="13" spans="2:17" ht="18.75" hidden="1" x14ac:dyDescent="0.3">
      <c r="B13" s="10" t="s">
        <v>33</v>
      </c>
      <c r="C13" s="462"/>
      <c r="D13" s="463"/>
      <c r="E13" s="464"/>
      <c r="F13" s="6" t="s">
        <v>42</v>
      </c>
      <c r="G13" s="39" t="e">
        <f>6371*ACOS(COS(RADIANS(90-C12))*COS(RADIANS(90-F12))+SIN(RADIANS(90-C12))*SIN(RADIANS(90-F12))*COS(RADIANS(D12-G12)))</f>
        <v>#VALUE!</v>
      </c>
      <c r="H13" s="38" t="s">
        <v>5432</v>
      </c>
      <c r="I13" s="40" t="str">
        <f>D11&amp;"/"&amp;C11</f>
        <v>/</v>
      </c>
      <c r="J13">
        <v>1</v>
      </c>
    </row>
    <row r="14" spans="2:17" ht="21" x14ac:dyDescent="0.35">
      <c r="B14" s="48" t="s">
        <v>38</v>
      </c>
      <c r="C14" s="520"/>
      <c r="D14" s="457"/>
      <c r="E14" s="457"/>
      <c r="F14" s="457"/>
      <c r="G14" s="457"/>
      <c r="H14" s="458"/>
      <c r="I14" s="40" t="str">
        <f>D11&amp;"/"&amp;C11</f>
        <v>/</v>
      </c>
      <c r="J14">
        <v>1</v>
      </c>
      <c r="N14" s="428" t="s">
        <v>68</v>
      </c>
      <c r="O14" s="428"/>
      <c r="P14" s="428"/>
    </row>
    <row r="15" spans="2:17" ht="15.75" thickBot="1" x14ac:dyDescent="0.3">
      <c r="I15" s="40" t="str">
        <f>G11&amp;"/"&amp;F11</f>
        <v>/</v>
      </c>
      <c r="J15">
        <v>1</v>
      </c>
    </row>
    <row r="16" spans="2:17" ht="24" thickBot="1" x14ac:dyDescent="0.4">
      <c r="B16" s="518" t="s">
        <v>0</v>
      </c>
      <c r="C16" s="518"/>
      <c r="D16" s="519"/>
      <c r="E16" s="201" t="s">
        <v>5433</v>
      </c>
      <c r="F16" s="202" t="s">
        <v>5676</v>
      </c>
      <c r="G16" s="202" t="s">
        <v>5677</v>
      </c>
      <c r="H16" s="203" t="s">
        <v>5678</v>
      </c>
      <c r="I16" s="432" t="s">
        <v>63</v>
      </c>
      <c r="J16" s="433"/>
      <c r="K16" s="112" t="s">
        <v>5439</v>
      </c>
      <c r="L16" s="1"/>
      <c r="N16" s="22" t="s">
        <v>47</v>
      </c>
      <c r="O16" s="20">
        <f>G17+G18+G19</f>
        <v>0</v>
      </c>
      <c r="P16" s="21">
        <v>1</v>
      </c>
      <c r="Q16" s="127"/>
    </row>
    <row r="17" spans="2:27" ht="21" x14ac:dyDescent="0.35">
      <c r="B17" s="46" t="s">
        <v>19</v>
      </c>
      <c r="C17" s="524" t="s">
        <v>18</v>
      </c>
      <c r="D17" s="525"/>
      <c r="E17" s="237" t="s">
        <v>34</v>
      </c>
      <c r="F17" s="238">
        <f>IF(C18="",0,(IF(C26=20%,I17/Bases!AC$5,IF(C26=18%,I17/Bases!AC$6,IF(C26=15%,I17/Bases!AC$7,IF(C26=12%,I17/Bases!AC$8,IF(C26=10%,I17/Bases!AC$9,0)))))))</f>
        <v>0</v>
      </c>
      <c r="G17" s="258">
        <f>IF(C18="",0,IF($L$11=0,H17,H17/(1-$L$11)))</f>
        <v>0</v>
      </c>
      <c r="H17" s="239">
        <f>F17-(F17*$F$28)</f>
        <v>0</v>
      </c>
      <c r="I17" s="16">
        <f>C20</f>
        <v>0</v>
      </c>
      <c r="J17" s="19">
        <f t="shared" ref="J17:J23" si="0">IF(I17=0,0,I17/$I$23)</f>
        <v>0</v>
      </c>
      <c r="K17" s="21" t="e">
        <f>I17/G17</f>
        <v>#DIV/0!</v>
      </c>
      <c r="L17" s="125"/>
      <c r="M17" s="9"/>
      <c r="N17" s="10" t="s">
        <v>97</v>
      </c>
      <c r="O17" s="20" t="e">
        <f>(IF(K11=L11,O16*L11,O16*K11))*-1</f>
        <v>#VALUE!</v>
      </c>
      <c r="P17" s="21" t="e">
        <f>O17/O16</f>
        <v>#VALUE!</v>
      </c>
      <c r="Q17" s="127"/>
    </row>
    <row r="18" spans="2:27" ht="21" x14ac:dyDescent="0.35">
      <c r="B18" s="46" t="s">
        <v>14</v>
      </c>
      <c r="C18" s="438"/>
      <c r="D18" s="439"/>
      <c r="E18" s="249" t="s">
        <v>26</v>
      </c>
      <c r="F18" s="250">
        <f>IF(C23=0,0,IF(OR(C28="",C28=0),$C$23*Bases!C38,C23*C28))</f>
        <v>0</v>
      </c>
      <c r="G18" s="259">
        <f>IF(C23=0,0,IF($L$11=0,H18,H18/(1-$L$11)))</f>
        <v>0</v>
      </c>
      <c r="H18" s="251">
        <f>F18-(F18*$F$28)</f>
        <v>0</v>
      </c>
      <c r="I18" s="17">
        <f>C23*Bases!H11*-1</f>
        <v>0</v>
      </c>
      <c r="J18" s="122">
        <f t="shared" si="0"/>
        <v>0</v>
      </c>
      <c r="M18" s="9"/>
      <c r="N18" s="10" t="s">
        <v>69</v>
      </c>
      <c r="O18" s="20">
        <f>((O16-H25)*(Bases!B5+Bases!B6)+((O16)*Bases!D5))*-1</f>
        <v>0</v>
      </c>
      <c r="P18" s="21">
        <f>(Bases!B5+Bases!B6+Bases!D5)*-1</f>
        <v>-0.1045</v>
      </c>
      <c r="Q18" s="127"/>
    </row>
    <row r="19" spans="2:27" ht="21" x14ac:dyDescent="0.35">
      <c r="B19" s="46" t="s">
        <v>5648</v>
      </c>
      <c r="C19" s="438"/>
      <c r="D19" s="439"/>
      <c r="E19" s="252" t="s">
        <v>25</v>
      </c>
      <c r="F19" s="253">
        <f>IF(C23=0,0,IF(OR(C29="",C29=0),$C$23*Bases!D38,C23*C29))</f>
        <v>0</v>
      </c>
      <c r="G19" s="259">
        <f>IF(C23=0,0,IF($L$11=0,H19,H19/(1-$L$11)))</f>
        <v>0</v>
      </c>
      <c r="H19" s="254">
        <f>F19-(F19*$F$28)</f>
        <v>0</v>
      </c>
      <c r="I19" s="17">
        <v>0</v>
      </c>
      <c r="J19" s="122">
        <f t="shared" si="0"/>
        <v>0</v>
      </c>
      <c r="L19" s="125"/>
      <c r="M19" s="9"/>
      <c r="N19" s="10" t="s">
        <v>5542</v>
      </c>
      <c r="O19" s="20">
        <f>C20*P19</f>
        <v>0</v>
      </c>
      <c r="P19" s="21">
        <f>Bases!B7</f>
        <v>6.9374999999999992E-2</v>
      </c>
      <c r="Q19" s="127"/>
    </row>
    <row r="20" spans="2:27" ht="21" x14ac:dyDescent="0.35">
      <c r="B20" s="46" t="s">
        <v>24</v>
      </c>
      <c r="C20" s="440">
        <v>0</v>
      </c>
      <c r="D20" s="441"/>
      <c r="E20" s="240" t="s">
        <v>5435</v>
      </c>
      <c r="F20" s="241">
        <f>IF(C21=0,0,I20/(1-Bases!$D$9))</f>
        <v>0</v>
      </c>
      <c r="G20" s="259">
        <f>IF(C21=0,0,IF($L$11=0,H20,IF(I11="PR",H20,H20/(1-$L$11))))</f>
        <v>0</v>
      </c>
      <c r="H20" s="242">
        <f>F20</f>
        <v>0</v>
      </c>
      <c r="I20" s="17">
        <f>C21</f>
        <v>0</v>
      </c>
      <c r="J20" s="122">
        <f t="shared" si="0"/>
        <v>0</v>
      </c>
      <c r="L20" s="125"/>
      <c r="M20" s="9"/>
      <c r="N20" s="22" t="s">
        <v>10</v>
      </c>
      <c r="O20" s="20" t="e">
        <f>O16+O18+O17+O19</f>
        <v>#VALUE!</v>
      </c>
      <c r="P20" s="21" t="e">
        <f>O20/O16</f>
        <v>#VALUE!</v>
      </c>
      <c r="Q20" s="127"/>
    </row>
    <row r="21" spans="2:27" ht="21" x14ac:dyDescent="0.35">
      <c r="B21" s="46" t="s">
        <v>32</v>
      </c>
      <c r="C21" s="441">
        <v>0</v>
      </c>
      <c r="D21" s="521"/>
      <c r="E21" s="243" t="s">
        <v>27</v>
      </c>
      <c r="F21" s="244">
        <f>IF(C24=0,0,(C24*(Bases!$S$5)))</f>
        <v>0</v>
      </c>
      <c r="G21" s="259">
        <f>IF(C24=0,0,IF($L$11=0,H21,H21/(1-$L$11)))</f>
        <v>0</v>
      </c>
      <c r="H21" s="245">
        <f>F21-(F21*$F$28)</f>
        <v>0</v>
      </c>
      <c r="I21" s="17">
        <v>0</v>
      </c>
      <c r="J21" s="122">
        <f t="shared" si="0"/>
        <v>0</v>
      </c>
      <c r="L21" s="3"/>
      <c r="M21" s="9"/>
      <c r="N21" s="23" t="s">
        <v>48</v>
      </c>
      <c r="O21" s="20" t="e">
        <f>SUM(O22:O23)</f>
        <v>#VALUE!</v>
      </c>
      <c r="P21" s="21" t="e">
        <f>O21/O20</f>
        <v>#VALUE!</v>
      </c>
      <c r="Q21" s="127"/>
    </row>
    <row r="22" spans="2:27" ht="24" thickBot="1" x14ac:dyDescent="0.4">
      <c r="B22" s="518" t="s">
        <v>43</v>
      </c>
      <c r="C22" s="518"/>
      <c r="D22" s="519"/>
      <c r="E22" s="246" t="s">
        <v>5683</v>
      </c>
      <c r="F22" s="247">
        <f>IF(C25=0,0,I22*C25)</f>
        <v>0</v>
      </c>
      <c r="G22" s="260">
        <f>IF(C25=0,0,IF($L$11=0,H22,H22/(1-$L$11)))</f>
        <v>0</v>
      </c>
      <c r="H22" s="248">
        <f>F22-(F22*$F$28)</f>
        <v>0</v>
      </c>
      <c r="I22" s="16">
        <f>IF(OR(C25=0,C25=""),0,C25*VLOOKUP(I4,Bases!$B$34:$N$43,MATCH(C18,Bases!$B$33:$N$33,0),0))</f>
        <v>0</v>
      </c>
      <c r="J22" s="123">
        <f t="shared" si="0"/>
        <v>0</v>
      </c>
      <c r="L22" s="120"/>
      <c r="M22" s="121"/>
      <c r="N22" s="10" t="s">
        <v>65</v>
      </c>
      <c r="O22" s="20">
        <f>(C20)*-1</f>
        <v>0</v>
      </c>
      <c r="P22" s="21" t="e">
        <f>O22/O20</f>
        <v>#VALUE!</v>
      </c>
      <c r="Q22" s="127"/>
    </row>
    <row r="23" spans="2:27" ht="24" thickBot="1" x14ac:dyDescent="0.4">
      <c r="B23" s="47" t="s">
        <v>23</v>
      </c>
      <c r="C23" s="440">
        <v>0</v>
      </c>
      <c r="D23" s="441"/>
      <c r="E23" s="204" t="s">
        <v>5546</v>
      </c>
      <c r="F23" s="205">
        <f>SUM(F17:F22)</f>
        <v>0</v>
      </c>
      <c r="G23" s="257">
        <f>SUM(G17:G22)</f>
        <v>0</v>
      </c>
      <c r="H23" s="206">
        <f>SUM(H17:H22)</f>
        <v>0</v>
      </c>
      <c r="I23" s="18">
        <f>SUM(I17:I22)</f>
        <v>0</v>
      </c>
      <c r="J23" s="41">
        <f t="shared" si="0"/>
        <v>0</v>
      </c>
      <c r="L23" s="124"/>
      <c r="M23" s="121"/>
      <c r="N23" s="10" t="s">
        <v>66</v>
      </c>
      <c r="O23" s="20" t="e">
        <f>(O20*Bases!N5)*-1</f>
        <v>#VALUE!</v>
      </c>
      <c r="P23" s="21" t="e">
        <f>O23/O20</f>
        <v>#VALUE!</v>
      </c>
      <c r="Q23" s="127"/>
    </row>
    <row r="24" spans="2:27" ht="21.75" thickBot="1" x14ac:dyDescent="0.4">
      <c r="B24" s="47" t="s">
        <v>5550</v>
      </c>
      <c r="C24" s="438">
        <v>0</v>
      </c>
      <c r="D24" s="438"/>
      <c r="E24" s="426" t="str">
        <f>IF(F28&gt;0,"DESCONTO APLICADO FRETE PESO, SEGURO E GRIS DE","")</f>
        <v/>
      </c>
      <c r="F24" s="427"/>
      <c r="G24" s="427"/>
      <c r="H24" s="263" t="str">
        <f>IF(F28&gt;0,F28,"")</f>
        <v/>
      </c>
      <c r="I24" s="13"/>
      <c r="L24" s="124"/>
      <c r="M24" s="3"/>
      <c r="N24" s="22" t="s">
        <v>64</v>
      </c>
      <c r="O24" s="20" t="e">
        <f>O20+O21</f>
        <v>#VALUE!</v>
      </c>
      <c r="P24" s="21" t="e">
        <f>O24/O20</f>
        <v>#VALUE!</v>
      </c>
      <c r="Q24" s="127"/>
    </row>
    <row r="25" spans="2:27" ht="23.25" x14ac:dyDescent="0.35">
      <c r="B25" s="47" t="s">
        <v>5612</v>
      </c>
      <c r="C25" s="446">
        <v>0</v>
      </c>
      <c r="D25" s="446"/>
      <c r="E25" s="522" t="s">
        <v>98</v>
      </c>
      <c r="F25" s="523"/>
      <c r="G25" s="43">
        <f>IF(G23=0,0,IF(C11="PR",(G23-G20)*L11,G23*L11))</f>
        <v>0</v>
      </c>
      <c r="H25" s="45">
        <f>G25</f>
        <v>0</v>
      </c>
      <c r="I25" s="13"/>
      <c r="K25" s="3"/>
      <c r="L25" s="120"/>
      <c r="N25" s="23" t="s">
        <v>67</v>
      </c>
      <c r="O25" s="20" t="e">
        <f>P25*O20</f>
        <v>#VALUE!</v>
      </c>
      <c r="P25" s="21">
        <f>(Bases!N6+Bases!N7)*-1</f>
        <v>-0.11</v>
      </c>
      <c r="Q25" s="127"/>
    </row>
    <row r="26" spans="2:27" ht="21" x14ac:dyDescent="0.35">
      <c r="B26" s="47" t="s">
        <v>5543</v>
      </c>
      <c r="C26" s="450">
        <v>0.15</v>
      </c>
      <c r="D26" s="450"/>
      <c r="E26" s="42" t="s">
        <v>49</v>
      </c>
      <c r="F26" s="44">
        <f>IF(OR(C20=0,D11="",G11=""),0,P26)</f>
        <v>0</v>
      </c>
      <c r="G26" s="453"/>
      <c r="H26" s="453"/>
      <c r="I26" s="13"/>
      <c r="J26" s="3"/>
      <c r="K26" s="9"/>
      <c r="L26" s="120"/>
      <c r="N26" s="22" t="s">
        <v>49</v>
      </c>
      <c r="O26" s="20" t="e">
        <f>O24+O25</f>
        <v>#VALUE!</v>
      </c>
      <c r="P26" s="21" t="e">
        <f>O26/O20</f>
        <v>#VALUE!</v>
      </c>
      <c r="Q26" s="127"/>
    </row>
    <row r="27" spans="2:27" ht="21.75" thickBot="1" x14ac:dyDescent="0.4">
      <c r="B27" s="517" t="str">
        <f>IF(C23&gt;Bases!F34,"VALOR DE CARGA NÃO AUTORIZADO, SOLICITAR AUTORIZAÇÃO DIRETORIA","")</f>
        <v/>
      </c>
      <c r="C27" s="517"/>
      <c r="D27" s="517"/>
      <c r="E27" s="517"/>
      <c r="F27" s="517"/>
      <c r="G27" s="517"/>
      <c r="H27" s="517"/>
      <c r="I27" s="13"/>
      <c r="J27" s="8"/>
      <c r="K27" s="3"/>
    </row>
    <row r="28" spans="2:27" ht="27" thickBot="1" x14ac:dyDescent="0.45">
      <c r="B28" s="277" t="s">
        <v>26</v>
      </c>
      <c r="C28" s="308"/>
      <c r="E28" s="255" t="s">
        <v>5736</v>
      </c>
      <c r="F28" s="436"/>
      <c r="G28" s="437"/>
      <c r="H28" s="13"/>
      <c r="I28" s="13"/>
      <c r="K28" s="3"/>
      <c r="L28" s="13"/>
      <c r="M28" s="13"/>
      <c r="P28" s="126"/>
      <c r="Q28" s="126"/>
      <c r="R28" s="133" t="str">
        <f>IF(C20=0,"",HYPERLINK("https://www.google.com.br/maps/dir/")&amp;D11&amp;",+"&amp;C11&amp;"/"&amp;G11&amp;",+"&amp;F11&amp;"/")</f>
        <v/>
      </c>
      <c r="S28" s="133"/>
      <c r="T28" s="133"/>
      <c r="U28" s="133"/>
      <c r="V28" s="133"/>
      <c r="W28" s="133"/>
      <c r="X28" s="133"/>
      <c r="Y28" s="133"/>
      <c r="Z28" s="133"/>
      <c r="AA28" s="133"/>
    </row>
    <row r="29" spans="2:27" ht="24" thickBot="1" x14ac:dyDescent="0.4">
      <c r="B29" s="278" t="s">
        <v>25</v>
      </c>
      <c r="C29" s="309"/>
      <c r="D29" s="49"/>
      <c r="E29" s="276"/>
      <c r="F29" s="276"/>
      <c r="G29" s="13"/>
      <c r="L29" s="13"/>
      <c r="R29" s="133"/>
    </row>
    <row r="30" spans="2:27" ht="21" x14ac:dyDescent="0.35">
      <c r="B30" s="425" t="str">
        <f>IF(C28=0,"",IF(C28&lt;=Bases!C38,"% SEGURO ALTERADO",""))</f>
        <v/>
      </c>
      <c r="C30" s="425"/>
      <c r="D30" s="425"/>
      <c r="E30" s="425"/>
      <c r="F30" s="425"/>
    </row>
    <row r="31" spans="2:27" ht="21" x14ac:dyDescent="0.35">
      <c r="B31" s="425" t="str">
        <f>IF(C29=0,"",IF(C29&lt;=Bases!D38,"% GRIS ALTERADO",""))</f>
        <v/>
      </c>
      <c r="C31" s="425"/>
      <c r="D31" s="425"/>
      <c r="E31" s="425"/>
      <c r="F31" s="425"/>
      <c r="J31" s="3"/>
    </row>
    <row r="32" spans="2:27" ht="23.25" x14ac:dyDescent="0.35">
      <c r="B32" s="276" t="s">
        <v>5720</v>
      </c>
      <c r="C32" s="424" t="str">
        <f>Usuarios!C2</f>
        <v>Andre Vieira dos Santos</v>
      </c>
      <c r="D32" s="424"/>
      <c r="E32" s="424"/>
    </row>
  </sheetData>
  <sheetProtection algorithmName="SHA-512" hashValue="tmN2jvR2BufWRhDebG0JimLNrkKvoQB43+DGlrttKV8r9qNthVD7QdvNQ97vTmFYiWnFDl/cdHWIWL5MJ7INAQ==" saltValue="l2pOOs+Lk1Ui2twm+gJAgA==" spinCount="100000" sheet="1" formatColumns="0" autoFilter="0"/>
  <protectedRanges>
    <protectedRange algorithmName="SHA-512" hashValue="VyPoMNJLhg3GHXKvUUuKtIZI4XEEBUm7ohuWkM+UXFlE10CJYmVi9AjNDuqyTJitdphhNjcgQ/dAjkGL2LF29w==" saltValue="ez+u8cUZsToliyhPMsI83Q==" spinCount="100000" sqref="F28" name="Gerente_1"/>
  </protectedRanges>
  <mergeCells count="29">
    <mergeCell ref="B4:H4"/>
    <mergeCell ref="C5:F5"/>
    <mergeCell ref="C6:E6"/>
    <mergeCell ref="G6:H6"/>
    <mergeCell ref="G7:H7"/>
    <mergeCell ref="B22:D22"/>
    <mergeCell ref="B10:H10"/>
    <mergeCell ref="C13:E13"/>
    <mergeCell ref="C14:H14"/>
    <mergeCell ref="N14:P14"/>
    <mergeCell ref="B16:D16"/>
    <mergeCell ref="I16:J16"/>
    <mergeCell ref="C17:D17"/>
    <mergeCell ref="C18:D18"/>
    <mergeCell ref="C19:D19"/>
    <mergeCell ref="C20:D20"/>
    <mergeCell ref="C21:D21"/>
    <mergeCell ref="C23:D23"/>
    <mergeCell ref="C24:D24"/>
    <mergeCell ref="C25:D25"/>
    <mergeCell ref="E25:F25"/>
    <mergeCell ref="C26:D26"/>
    <mergeCell ref="B30:F30"/>
    <mergeCell ref="B31:F31"/>
    <mergeCell ref="E24:G24"/>
    <mergeCell ref="C32:E32"/>
    <mergeCell ref="B27:H27"/>
    <mergeCell ref="F28:G28"/>
    <mergeCell ref="G26:H26"/>
  </mergeCells>
  <conditionalFormatting sqref="C6">
    <cfRule type="containsText" dxfId="35" priority="20" operator="containsText" text="CNPJ INCORRETO">
      <formula>NOT(ISERROR(SEARCH("CNPJ INCORRETO",C6)))</formula>
    </cfRule>
  </conditionalFormatting>
  <conditionalFormatting sqref="C26 O16:Q16 O18:Q18 O20:Q26">
    <cfRule type="cellIs" dxfId="34" priority="18" operator="lessThan">
      <formula>0</formula>
    </cfRule>
    <cfRule type="cellIs" dxfId="33" priority="19" operator="greaterThan">
      <formula>0</formula>
    </cfRule>
  </conditionalFormatting>
  <conditionalFormatting sqref="I17:I23">
    <cfRule type="cellIs" dxfId="32" priority="17" operator="greaterThan">
      <formula>0</formula>
    </cfRule>
  </conditionalFormatting>
  <conditionalFormatting sqref="J17:J23">
    <cfRule type="cellIs" dxfId="31" priority="16" operator="greaterThan">
      <formula>0</formula>
    </cfRule>
  </conditionalFormatting>
  <conditionalFormatting sqref="G26">
    <cfRule type="containsText" dxfId="30" priority="15" operator="containsText" text="DESCONTO NÃO AUTORIZADO">
      <formula>NOT(ISERROR(SEARCH("DESCONTO NÃO AUTORIZADO",G26)))</formula>
    </cfRule>
  </conditionalFormatting>
  <conditionalFormatting sqref="G26:H26">
    <cfRule type="cellIs" dxfId="29" priority="9" operator="equal">
      <formula>"ACRESCIMO NO FRETE"</formula>
    </cfRule>
    <cfRule type="containsText" dxfId="28" priority="14" operator="containsText" text="DESCONTO AUTORIZADO">
      <formula>NOT(ISERROR(SEARCH("DESCONTO AUTORIZADO",G26)))</formula>
    </cfRule>
  </conditionalFormatting>
  <conditionalFormatting sqref="F26">
    <cfRule type="cellIs" dxfId="27" priority="12" operator="lessThan">
      <formula>0</formula>
    </cfRule>
    <cfRule type="cellIs" dxfId="26" priority="13" operator="greaterThan">
      <formula>0</formula>
    </cfRule>
  </conditionalFormatting>
  <conditionalFormatting sqref="O17:Q17">
    <cfRule type="cellIs" dxfId="25" priority="10" operator="lessThan">
      <formula>0</formula>
    </cfRule>
    <cfRule type="cellIs" dxfId="24" priority="11" operator="greaterThan">
      <formula>0</formula>
    </cfRule>
  </conditionalFormatting>
  <conditionalFormatting sqref="K17">
    <cfRule type="cellIs" dxfId="23" priority="7" operator="lessThan">
      <formula>0</formula>
    </cfRule>
    <cfRule type="cellIs" dxfId="22" priority="8" operator="greaterThan">
      <formula>0</formula>
    </cfRule>
  </conditionalFormatting>
  <conditionalFormatting sqref="O19:Q19">
    <cfRule type="cellIs" dxfId="21" priority="5" operator="lessThan">
      <formula>0</formula>
    </cfRule>
    <cfRule type="cellIs" dxfId="20" priority="6" operator="greaterThan">
      <formula>0</formula>
    </cfRule>
  </conditionalFormatting>
  <conditionalFormatting sqref="F28">
    <cfRule type="cellIs" dxfId="19" priority="2" operator="greaterThan">
      <formula>0</formula>
    </cfRule>
  </conditionalFormatting>
  <conditionalFormatting sqref="H17:H22">
    <cfRule type="cellIs" dxfId="18" priority="1" operator="greaterThan">
      <formula>0</formula>
    </cfRule>
  </conditionalFormatting>
  <dataValidations count="6">
    <dataValidation type="custom" allowBlank="1" showInputMessage="1" showErrorMessage="1" errorTitle="e-mail inválido" error="Insira um e-mail válido, como exemplo@dominio.com." sqref="H8" xr:uid="{91ECE6FF-B6A3-4F40-8EFF-885BAD00C32D}">
      <formula1>AND(ISTEXT(H8),ISERROR(FIND(" ",H8))=TRUE,ISERROR(FIND("..",H8))=TRUE,ISNUMBER(FIND("@",H8)),ISNUMBER(FIND(".",H8)),FIND("@",H8)&lt;FIND(".",H8))</formula1>
    </dataValidation>
    <dataValidation type="list" allowBlank="1" showInputMessage="1" showErrorMessage="1" sqref="G11" xr:uid="{75EBE495-FA32-4990-A28C-9BB04ED09A85}">
      <formula1>CidadeDestino</formula1>
    </dataValidation>
    <dataValidation type="list" allowBlank="1" showInputMessage="1" showErrorMessage="1" sqref="D11" xr:uid="{B87C4224-9C83-41BD-A4DE-216671BC0619}">
      <formula1>CidadeOrigem</formula1>
    </dataValidation>
    <dataValidation type="custom" allowBlank="1" showInputMessage="1" showErrorMessage="1" errorTitle="e-mail inválido" error="Insira um e-mail válido, como exemplo@dominio.com." sqref="G8" xr:uid="{5ABFB55B-8720-44EC-8C4F-CA2A5676FC10}">
      <formula1>AND(ISTEXT(G8),NOT(ISERROR(FIND("@",G8))),NOT(ISERROR(FIND(".",RIGHT(G8,LEN(G8)-FIND("@",G8))))))</formula1>
    </dataValidation>
    <dataValidation type="decimal" allowBlank="1" showInputMessage="1" showErrorMessage="1" sqref="C28:C29" xr:uid="{29DA8FC5-B796-4995-8728-1BE0D8500C8C}">
      <formula1>0</formula1>
      <formula2>0.0099</formula2>
    </dataValidation>
    <dataValidation type="time" operator="equal" allowBlank="1" showInputMessage="1" showErrorMessage="1" errorTitle="Data Incorreta" error="Informar somente data atual" promptTitle="Informar somente data atual" sqref="H5" xr:uid="{C787F9FE-CBF4-4FDA-9816-61C879CFF1E2}">
      <formula1>NOW()</formula1>
    </dataValidation>
  </dataValidations>
  <pageMargins left="0.511811024" right="0.511811024" top="0.78740157499999996" bottom="0.78740157499999996" header="0.31496062000000002" footer="0.31496062000000002"/>
  <pageSetup paperSize="9" orientation="portrait" r:id="rId1"/>
  <colBreaks count="2" manualBreakCount="2">
    <brk id="8" max="1048575" man="1"/>
    <brk id="17"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9569" r:id="rId4" name="Button 1">
              <controlPr defaultSize="0" print="0" autoFill="0" autoPict="0" macro="[0]!Limpar_Precificação">
                <anchor moveWithCells="1" sizeWithCells="1">
                  <from>
                    <xdr:col>7</xdr:col>
                    <xdr:colOff>561975</xdr:colOff>
                    <xdr:row>3</xdr:row>
                    <xdr:rowOff>28575</xdr:rowOff>
                  </from>
                  <to>
                    <xdr:col>7</xdr:col>
                    <xdr:colOff>1724025</xdr:colOff>
                    <xdr:row>3</xdr:row>
                    <xdr:rowOff>390525</xdr:rowOff>
                  </to>
                </anchor>
              </controlPr>
            </control>
          </mc:Choice>
        </mc:AlternateContent>
        <mc:AlternateContent xmlns:mc="http://schemas.openxmlformats.org/markup-compatibility/2006">
          <mc:Choice Requires="x14">
            <control shapeId="109570" r:id="rId5" name="Button 2">
              <controlPr defaultSize="0" print="0" autoFill="0" autoPict="0" macro="[0]!Menu">
                <anchor moveWithCells="1" sizeWithCells="1">
                  <from>
                    <xdr:col>1</xdr:col>
                    <xdr:colOff>28575</xdr:colOff>
                    <xdr:row>3</xdr:row>
                    <xdr:rowOff>19050</xdr:rowOff>
                  </from>
                  <to>
                    <xdr:col>1</xdr:col>
                    <xdr:colOff>809625</xdr:colOff>
                    <xdr:row>3</xdr:row>
                    <xdr:rowOff>381000</xdr:rowOff>
                  </to>
                </anchor>
              </controlPr>
            </control>
          </mc:Choice>
        </mc:AlternateContent>
        <mc:AlternateContent xmlns:mc="http://schemas.openxmlformats.org/markup-compatibility/2006">
          <mc:Choice Requires="x14">
            <control shapeId="109571" r:id="rId6" name="Button 3">
              <controlPr defaultSize="0" print="0" autoFill="0" autoPict="0" macro="[0]!PropostaNidec">
                <anchor moveWithCells="1" sizeWithCells="1">
                  <from>
                    <xdr:col>7</xdr:col>
                    <xdr:colOff>133350</xdr:colOff>
                    <xdr:row>25</xdr:row>
                    <xdr:rowOff>19050</xdr:rowOff>
                  </from>
                  <to>
                    <xdr:col>8</xdr:col>
                    <xdr:colOff>9525</xdr:colOff>
                    <xdr:row>26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1C89290D-1170-4472-B50A-57944992781D}">
          <x14:formula1>
            <xm:f>Bases!$R$8:$R$14</xm:f>
          </x14:formula1>
          <xm:sqref>C24:D24</xm:sqref>
        </x14:dataValidation>
        <x14:dataValidation type="list" allowBlank="1" showInputMessage="1" showErrorMessage="1" promptTitle="INFORME TIPO DE VEÍCULO" xr:uid="{D64F9A1A-5748-42C9-B51C-2CCADF52C6DE}">
          <x14:formula1>
            <xm:f>Bases!$B$14:$B$19</xm:f>
          </x14:formula1>
          <xm:sqref>C18</xm:sqref>
        </x14:dataValidation>
        <x14:dataValidation type="list" allowBlank="1" showInputMessage="1" showErrorMessage="1" xr:uid="{25616CBB-EAA9-4897-9837-96BE91B36307}">
          <x14:formula1>
            <xm:f>Tab.ICMS.23!$A$32:$A$58</xm:f>
          </x14:formula1>
          <xm:sqref>C11 F11</xm:sqref>
        </x14:dataValidation>
        <x14:dataValidation type="list" allowBlank="1" showInputMessage="1" showErrorMessage="1" xr:uid="{08D5E33A-6342-4229-9742-D4CE2AF9A833}">
          <x14:formula1>
            <xm:f>Bases!$F$14:$F$23</xm:f>
          </x14:formula1>
          <xm:sqref>C19:D19</xm:sqref>
        </x14:dataValidation>
        <x14:dataValidation type="list" allowBlank="1" showInputMessage="1" showErrorMessage="1" xr:uid="{4EE9C7D4-7253-4204-BA54-9E41CB5F9746}">
          <x14:formula1>
            <xm:f>Bases!$R$8:$R$18</xm:f>
          </x14:formula1>
          <xm:sqref>C25:D25</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58698-B706-42F0-84D6-DF6CE6178A12}">
  <sheetPr codeName="Planilha30">
    <tabColor theme="5" tint="-0.499984740745262"/>
    <pageSetUpPr fitToPage="1"/>
  </sheetPr>
  <dimension ref="B2:K34"/>
  <sheetViews>
    <sheetView workbookViewId="0">
      <selection activeCell="C3" sqref="C3:H3"/>
    </sheetView>
  </sheetViews>
  <sheetFormatPr defaultRowHeight="15" x14ac:dyDescent="0.25"/>
  <cols>
    <col min="1" max="1" width="0.42578125" customWidth="1"/>
    <col min="2" max="2" width="13.28515625" bestFit="1" customWidth="1"/>
    <col min="3" max="3" width="8" bestFit="1" customWidth="1"/>
    <col min="4" max="4" width="24.7109375" bestFit="1" customWidth="1"/>
    <col min="5" max="5" width="12.7109375" bestFit="1" customWidth="1"/>
    <col min="6" max="6" width="10.140625" bestFit="1" customWidth="1"/>
    <col min="7" max="7" width="19" bestFit="1" customWidth="1"/>
    <col min="8" max="8" width="18.28515625" bestFit="1" customWidth="1"/>
    <col min="9" max="9" width="9" bestFit="1" customWidth="1"/>
    <col min="10" max="10" width="11.7109375" bestFit="1" customWidth="1"/>
  </cols>
  <sheetData>
    <row r="2" spans="2:10" ht="39" customHeight="1" x14ac:dyDescent="0.25">
      <c r="B2" s="529" t="str">
        <f>"PROPOSTA COMERCIAL"</f>
        <v>PROPOSTA COMERCIAL</v>
      </c>
      <c r="C2" s="529"/>
      <c r="D2" s="529"/>
      <c r="E2" s="529"/>
      <c r="F2" s="529"/>
      <c r="G2" s="529"/>
      <c r="H2" s="529"/>
      <c r="I2" s="529"/>
      <c r="J2" s="529"/>
    </row>
    <row r="3" spans="2:10" ht="31.5" x14ac:dyDescent="0.5">
      <c r="B3" s="265" t="s">
        <v>5560</v>
      </c>
      <c r="C3" s="513" t="str">
        <f>'SPOT - NIDEC'!C5</f>
        <v>NIDEC</v>
      </c>
      <c r="D3" s="514"/>
      <c r="E3" s="514"/>
      <c r="F3" s="515"/>
      <c r="G3" s="515"/>
      <c r="H3" s="516"/>
      <c r="I3" s="156" t="s">
        <v>5696</v>
      </c>
      <c r="J3" s="307">
        <v>1135</v>
      </c>
    </row>
    <row r="4" spans="2:10" ht="23.25" customHeight="1" x14ac:dyDescent="0.25">
      <c r="B4" s="266" t="s">
        <v>5563</v>
      </c>
      <c r="C4" s="506">
        <f ca="1">IF('SPOT - NIDEC'!H5="","",'SPOT - NIDEC'!H5)</f>
        <v>46139.885883449075</v>
      </c>
      <c r="D4" s="507"/>
      <c r="E4" s="268" t="s">
        <v>5564</v>
      </c>
      <c r="F4" s="508">
        <f ca="1">IF(C4="","",C4+15)</f>
        <v>46154.885883449075</v>
      </c>
      <c r="G4" s="509"/>
      <c r="H4" s="509"/>
      <c r="I4" s="509"/>
      <c r="J4" s="510"/>
    </row>
    <row r="5" spans="2:10" ht="23.25" customHeight="1" x14ac:dyDescent="0.25">
      <c r="B5" s="267" t="s">
        <v>5569</v>
      </c>
      <c r="C5" s="511" t="str">
        <f>IF('SPOT - NIDEC'!E8="","",'SPOT - NIDEC'!E8)</f>
        <v/>
      </c>
      <c r="D5" s="512"/>
      <c r="E5" s="268" t="s">
        <v>5570</v>
      </c>
      <c r="F5" s="508" t="str">
        <f>IF('SPOT - NIDEC'!G8="","",'SPOT - NIDEC'!G8)</f>
        <v/>
      </c>
      <c r="G5" s="509"/>
      <c r="H5" s="509"/>
      <c r="I5" s="509"/>
      <c r="J5" s="510"/>
    </row>
    <row r="6" spans="2:10" ht="6" customHeight="1" x14ac:dyDescent="0.35">
      <c r="B6" s="212"/>
      <c r="C6" s="150"/>
      <c r="D6" s="150"/>
      <c r="E6" s="150"/>
      <c r="F6" s="150"/>
      <c r="G6" s="150"/>
      <c r="H6" s="150"/>
      <c r="J6" s="159"/>
    </row>
    <row r="7" spans="2:10" x14ac:dyDescent="0.25">
      <c r="B7" s="156" t="s">
        <v>5441</v>
      </c>
      <c r="C7" s="499" t="s">
        <v>5443</v>
      </c>
      <c r="D7" s="500"/>
      <c r="E7" s="156" t="s">
        <v>5561</v>
      </c>
      <c r="F7" s="501" t="s">
        <v>5444</v>
      </c>
      <c r="G7" s="502"/>
      <c r="H7" s="503"/>
      <c r="I7" s="156" t="s">
        <v>5685</v>
      </c>
      <c r="J7" s="156" t="s">
        <v>5613</v>
      </c>
    </row>
    <row r="8" spans="2:10" x14ac:dyDescent="0.25">
      <c r="B8" s="162" t="str">
        <f>'SPOT - NIDEC'!D11&amp;"-"&amp;'SPOT - NIDEC'!C11</f>
        <v>-</v>
      </c>
      <c r="C8" s="504" t="str">
        <f>'SPOT - NIDEC'!G11&amp;"-"&amp;'SPOT - NIDEC'!F11</f>
        <v>-</v>
      </c>
      <c r="D8" s="504"/>
      <c r="E8" s="162">
        <f>'SPOT - NIDEC'!C23</f>
        <v>0</v>
      </c>
      <c r="F8" s="504">
        <f>'SPOT - NIDEC'!C18</f>
        <v>0</v>
      </c>
      <c r="G8" s="504"/>
      <c r="H8" s="185" t="str">
        <f>IF('SPOT - NIDEC'!C19=0,"",'SPOT - NIDEC'!C19)</f>
        <v/>
      </c>
      <c r="I8" s="185" t="str">
        <f>IF('SPOT - NIDEC'!C24=0,"",'SPOT - NIDEC'!C24)</f>
        <v/>
      </c>
      <c r="J8" s="185" t="str">
        <f>IF('SPOT - NIDEC'!C25=0,"",'SPOT - NIDEC'!C25)</f>
        <v/>
      </c>
    </row>
    <row r="9" spans="2:10" ht="4.5" customHeight="1" x14ac:dyDescent="0.25">
      <c r="B9" s="163"/>
      <c r="C9" s="164"/>
      <c r="D9" s="164"/>
      <c r="E9" s="165"/>
      <c r="G9" s="213"/>
      <c r="H9" s="164"/>
      <c r="I9" s="157"/>
      <c r="J9" s="158"/>
    </row>
    <row r="10" spans="2:10" x14ac:dyDescent="0.25">
      <c r="B10" s="156" t="str">
        <f>'SPOT - NIDEC'!E17</f>
        <v>FRETE PESO</v>
      </c>
      <c r="C10" s="156" t="str">
        <f>'SPOT - NIDEC'!E18</f>
        <v>SEGURO</v>
      </c>
      <c r="D10" s="156" t="str">
        <f>'SPOT - NIDEC'!E19</f>
        <v>GRIS</v>
      </c>
      <c r="E10" s="156" t="str">
        <f>'SPOT - NIDEC'!E20</f>
        <v>PEDAGIO</v>
      </c>
      <c r="F10" s="156" t="s">
        <v>5679</v>
      </c>
      <c r="G10" s="156" t="str">
        <f>'SPOT - NIDEC'!E22</f>
        <v>ADICIONAL ENTREGA</v>
      </c>
      <c r="H10" s="156" t="s">
        <v>5681</v>
      </c>
      <c r="I10" s="156" t="s">
        <v>62</v>
      </c>
      <c r="J10" s="156" t="s">
        <v>5680</v>
      </c>
    </row>
    <row r="11" spans="2:10" x14ac:dyDescent="0.25">
      <c r="B11" s="194">
        <f>'SPOT - NIDEC'!H17</f>
        <v>0</v>
      </c>
      <c r="C11" s="194">
        <f>'SPOT - NIDEC'!H18</f>
        <v>0</v>
      </c>
      <c r="D11" s="194">
        <f>'SPOT - NIDEC'!H19</f>
        <v>0</v>
      </c>
      <c r="E11" s="194">
        <f>'SPOT - NIDEC'!H20</f>
        <v>0</v>
      </c>
      <c r="F11" s="194">
        <f>'SPOT - NIDEC'!H21</f>
        <v>0</v>
      </c>
      <c r="G11" s="194">
        <f>'SPOT - NIDEC'!H22</f>
        <v>0</v>
      </c>
      <c r="H11" s="209">
        <f>'SPOT - NIDEC'!H23</f>
        <v>0</v>
      </c>
      <c r="I11" s="210">
        <f>'SPOT - NIDEC'!H25</f>
        <v>0</v>
      </c>
      <c r="J11" s="211">
        <f>H11+I11</f>
        <v>0</v>
      </c>
    </row>
    <row r="12" spans="2:10" ht="23.25" x14ac:dyDescent="0.35">
      <c r="B12" s="493" t="s">
        <v>5562</v>
      </c>
      <c r="C12" s="493"/>
      <c r="D12" s="493"/>
      <c r="E12" s="493"/>
      <c r="F12" s="493"/>
      <c r="G12" s="493"/>
      <c r="H12" s="493"/>
      <c r="I12" s="493"/>
      <c r="J12" s="493"/>
    </row>
    <row r="13" spans="2:10" ht="6.75" customHeight="1" x14ac:dyDescent="0.25">
      <c r="B13" s="214"/>
      <c r="J13" s="159"/>
    </row>
    <row r="14" spans="2:10" ht="18" customHeight="1" x14ac:dyDescent="0.25">
      <c r="B14" s="494" t="str">
        <f>IF('SPOT - NIDEC'!G20&gt;0,"* Pedágio incluso no frete","* Pedágio não incluso no frete")</f>
        <v>* Pedágio não incluso no frete</v>
      </c>
      <c r="C14" s="495"/>
      <c r="D14" s="495"/>
      <c r="E14" s="495"/>
      <c r="F14" s="495"/>
      <c r="G14" s="495"/>
      <c r="H14" s="495"/>
      <c r="I14" s="157"/>
      <c r="J14" s="158"/>
    </row>
    <row r="15" spans="2:10" ht="18" customHeight="1" x14ac:dyDescent="0.25">
      <c r="B15" s="481" t="s">
        <v>5640</v>
      </c>
      <c r="C15" s="482"/>
      <c r="D15" s="482"/>
      <c r="E15" s="482"/>
      <c r="F15" s="482"/>
      <c r="G15" s="482"/>
      <c r="H15" s="482"/>
      <c r="J15" s="159"/>
    </row>
    <row r="16" spans="2:10" ht="18" customHeight="1" x14ac:dyDescent="0.25">
      <c r="B16" s="481" t="str">
        <f>IF('SPOT - NIDEC'!G18&gt;0,"* Seguro Incluso no frete", "* Seguro não incluso no frete - 0,20% sobre o valor da mercadoria")</f>
        <v>* Seguro não incluso no frete - 0,20% sobre o valor da mercadoria</v>
      </c>
      <c r="C16" s="482"/>
      <c r="D16" s="482"/>
      <c r="E16" s="482"/>
      <c r="F16" s="482"/>
      <c r="G16" s="482"/>
      <c r="H16" s="482"/>
      <c r="J16" s="159"/>
    </row>
    <row r="17" spans="2:11" ht="18" customHeight="1" x14ac:dyDescent="0.25">
      <c r="B17" s="485" t="str">
        <f>IF('SPOT - NIDEC'!G19&gt;0,"* GRIS Incluso no frete", "* GRIS não incluso no frete - 0,10% sobre o valor da mercadoria")</f>
        <v>* GRIS não incluso no frete - 0,10% sobre o valor da mercadoria</v>
      </c>
      <c r="C17" s="486"/>
      <c r="D17" s="486"/>
      <c r="E17" s="486"/>
      <c r="F17" s="486"/>
      <c r="G17" s="486"/>
      <c r="H17" s="486"/>
      <c r="J17" s="159"/>
    </row>
    <row r="18" spans="2:11" ht="18" customHeight="1" x14ac:dyDescent="0.25">
      <c r="B18" s="490" t="str">
        <f>IF('SPOT - NIDEC'!G21&gt;0,"* Carga/Descarga: Incluso no frete até "&amp; 'SPOT - NIDEC'!C24&amp;" Ajudantes","* Carga/Descarga não incluso no frete")</f>
        <v>* Carga/Descarga não incluso no frete</v>
      </c>
      <c r="C18" s="491"/>
      <c r="D18" s="491"/>
      <c r="E18" s="491"/>
      <c r="F18" s="491"/>
      <c r="G18" s="491"/>
      <c r="H18" s="491"/>
      <c r="J18" s="159"/>
    </row>
    <row r="19" spans="2:11" ht="18" customHeight="1" x14ac:dyDescent="0.25">
      <c r="B19" s="483" t="str">
        <f>"* Custo Adicional por Ajudante de R$ "&amp;Bases!$H$36&amp;" acrescido dos impostos conforme legislação vigentes"</f>
        <v>* Custo Adicional por Ajudante de R$ 360 acrescido dos impostos conforme legislação vigentes</v>
      </c>
      <c r="C19" s="484"/>
      <c r="D19" s="484"/>
      <c r="E19" s="484"/>
      <c r="F19" s="484"/>
      <c r="G19" s="484"/>
      <c r="H19" s="484"/>
      <c r="J19" s="159"/>
    </row>
    <row r="20" spans="2:11" ht="18" customHeight="1" x14ac:dyDescent="0.25">
      <c r="B20" s="483" t="str">
        <f>"* Taxa Adicional a partir da 2ª Entrega de R$ "&amp;IF(ISERROR(VLOOKUP('SPOT - NIDEC'!$C$5,Bases!$B$34:$N$43,MATCH('SPOT - NIDEC'!$C$18,Bases!$B$33:$N$33,0),0)),"",VLOOKUP('SPOT - NIDEC'!$C$5,Bases!$B$34:$N$43,MATCH('SPOT - NIDEC'!$C$18,Bases!$B$33:$N$33,0),0)&amp;" acrescido dos impostos conforme legislação vigentes")</f>
        <v xml:space="preserve">* Taxa Adicional a partir da 2ª Entrega de R$ </v>
      </c>
      <c r="C20" s="484"/>
      <c r="D20" s="484"/>
      <c r="E20" s="484"/>
      <c r="F20" s="484"/>
      <c r="G20" s="484"/>
      <c r="H20" s="484"/>
      <c r="J20" s="159"/>
    </row>
    <row r="21" spans="2:11" ht="18" customHeight="1" x14ac:dyDescent="0.25">
      <c r="B21" s="481" t="s">
        <v>5565</v>
      </c>
      <c r="C21" s="482"/>
      <c r="D21" s="482"/>
      <c r="E21" s="482"/>
      <c r="F21" s="482"/>
      <c r="G21" s="482"/>
      <c r="H21" s="482"/>
      <c r="J21" s="159"/>
    </row>
    <row r="22" spans="2:11" ht="18" customHeight="1" x14ac:dyDescent="0.25">
      <c r="B22" s="483" t="s">
        <v>5568</v>
      </c>
      <c r="C22" s="484"/>
      <c r="D22" s="484"/>
      <c r="E22" s="484"/>
      <c r="F22" s="484"/>
      <c r="G22" s="484"/>
      <c r="H22" s="484"/>
      <c r="J22" s="159"/>
    </row>
    <row r="23" spans="2:11" ht="18" customHeight="1" x14ac:dyDescent="0.25">
      <c r="B23" s="481" t="s">
        <v>5567</v>
      </c>
      <c r="C23" s="482"/>
      <c r="D23" s="482"/>
      <c r="E23" s="482"/>
      <c r="F23" s="482"/>
      <c r="G23" s="482"/>
      <c r="H23" s="482"/>
      <c r="J23" s="159"/>
    </row>
    <row r="24" spans="2:11" ht="18" customHeight="1" x14ac:dyDescent="0.25">
      <c r="B24" s="481" t="s">
        <v>5566</v>
      </c>
      <c r="C24" s="482"/>
      <c r="D24" s="482"/>
      <c r="E24" s="482"/>
      <c r="F24" s="482"/>
      <c r="G24" s="482"/>
      <c r="H24" s="482"/>
      <c r="J24" s="159"/>
    </row>
    <row r="25" spans="2:11" ht="31.5" customHeight="1" x14ac:dyDescent="0.25">
      <c r="B25" s="481" t="s">
        <v>5596</v>
      </c>
      <c r="C25" s="482"/>
      <c r="D25" s="482"/>
      <c r="E25" s="482"/>
      <c r="F25" s="482"/>
      <c r="G25" s="482"/>
      <c r="H25" s="482"/>
      <c r="J25" s="159"/>
    </row>
    <row r="26" spans="2:11" ht="18" customHeight="1" x14ac:dyDescent="0.25">
      <c r="B26" s="483" t="s">
        <v>5597</v>
      </c>
      <c r="C26" s="484"/>
      <c r="D26" s="484"/>
      <c r="E26" s="484"/>
      <c r="F26" s="484"/>
      <c r="G26" s="484"/>
      <c r="H26" s="484"/>
      <c r="J26" s="159"/>
    </row>
    <row r="27" spans="2:11" ht="18" customHeight="1" x14ac:dyDescent="0.25">
      <c r="B27" s="485" t="s">
        <v>5695</v>
      </c>
      <c r="C27" s="486"/>
      <c r="D27" s="486"/>
      <c r="E27" s="486"/>
      <c r="F27" s="486"/>
      <c r="G27" s="486"/>
      <c r="H27" s="486"/>
      <c r="J27" s="159"/>
    </row>
    <row r="28" spans="2:11" x14ac:dyDescent="0.25">
      <c r="B28" s="481" t="s">
        <v>5599</v>
      </c>
      <c r="C28" s="482"/>
      <c r="D28" s="482"/>
      <c r="E28" s="482"/>
      <c r="F28" s="482"/>
      <c r="G28" s="482"/>
      <c r="H28" s="482"/>
      <c r="J28" s="159"/>
    </row>
    <row r="29" spans="2:11" x14ac:dyDescent="0.25">
      <c r="B29" s="481" t="str">
        <f>IF('SPOT - NIDEC'!C14="","",'SPOT - NIDEC'!C14)</f>
        <v/>
      </c>
      <c r="C29" s="482"/>
      <c r="D29" s="482"/>
      <c r="E29" s="482"/>
      <c r="F29" s="482"/>
      <c r="G29" s="482"/>
      <c r="H29" s="482"/>
      <c r="J29" s="159"/>
    </row>
    <row r="30" spans="2:11" ht="51" customHeight="1" x14ac:dyDescent="0.25">
      <c r="B30" s="485" t="s">
        <v>5600</v>
      </c>
      <c r="C30" s="486"/>
      <c r="D30" s="486"/>
      <c r="E30" s="486"/>
      <c r="F30" s="486"/>
      <c r="G30" s="486"/>
      <c r="H30" s="486"/>
      <c r="J30" s="159"/>
    </row>
    <row r="31" spans="2:11" ht="38.25" customHeight="1" x14ac:dyDescent="0.25">
      <c r="B31" s="487" t="s">
        <v>5601</v>
      </c>
      <c r="C31" s="488"/>
      <c r="D31" s="488"/>
      <c r="E31" s="488"/>
      <c r="F31" s="488"/>
      <c r="G31" s="488"/>
      <c r="H31" s="488"/>
      <c r="I31" s="488"/>
      <c r="J31" s="489"/>
      <c r="K31" s="207"/>
    </row>
    <row r="32" spans="2:11" ht="39.75" customHeight="1" x14ac:dyDescent="0.25">
      <c r="B32" s="473" t="s">
        <v>5638</v>
      </c>
      <c r="C32" s="474"/>
      <c r="D32" s="474"/>
      <c r="E32" s="474"/>
      <c r="F32" s="474"/>
      <c r="G32" s="474"/>
      <c r="H32" s="474"/>
      <c r="I32" s="474"/>
      <c r="J32" s="475"/>
      <c r="K32" s="208"/>
    </row>
    <row r="33" spans="2:10" x14ac:dyDescent="0.25">
      <c r="B33" s="476" t="s">
        <v>5639</v>
      </c>
      <c r="C33" s="477"/>
      <c r="D33" s="477"/>
      <c r="E33" s="477"/>
      <c r="F33" s="477"/>
      <c r="G33" s="477"/>
      <c r="H33" s="477"/>
      <c r="I33" s="477"/>
      <c r="J33" s="478"/>
    </row>
    <row r="34" spans="2:10" x14ac:dyDescent="0.25">
      <c r="B34" s="479" t="s">
        <v>5682</v>
      </c>
      <c r="C34" s="480"/>
      <c r="D34" s="160" t="str">
        <f>Usuarios!C2</f>
        <v>Andre Vieira dos Santos</v>
      </c>
      <c r="E34" s="160"/>
      <c r="F34" s="160"/>
      <c r="G34" s="215" t="s">
        <v>5563</v>
      </c>
      <c r="H34" s="216">
        <f ca="1">NOW()</f>
        <v>46139.885883449075</v>
      </c>
      <c r="I34" s="160"/>
      <c r="J34" s="161"/>
    </row>
  </sheetData>
  <sheetProtection algorithmName="SHA-512" hashValue="Zvf/mth7JZ/+GmWhILDH3oTz4qPoYLUjGl05PKZp2PDHNdUTiOKMP1/Tu8ZZVbON767JtBq2k2ZKM1QHu1ZiQw==" saltValue="Qrr/eGFtAKoZPnsUdNAi0A==" spinCount="100000" sheet="1" objects="1" scenarios="1" formatCells="0" formatColumns="0" formatRows="0" sort="0" autoFilter="0"/>
  <mergeCells count="32">
    <mergeCell ref="B14:H14"/>
    <mergeCell ref="B2:J2"/>
    <mergeCell ref="C4:D4"/>
    <mergeCell ref="F4:J4"/>
    <mergeCell ref="C5:D5"/>
    <mergeCell ref="F5:J5"/>
    <mergeCell ref="C7:D7"/>
    <mergeCell ref="F7:H7"/>
    <mergeCell ref="C8:D8"/>
    <mergeCell ref="F8:G8"/>
    <mergeCell ref="B12:J12"/>
    <mergeCell ref="C3:H3"/>
    <mergeCell ref="B26:H26"/>
    <mergeCell ref="B15:H15"/>
    <mergeCell ref="B16:H16"/>
    <mergeCell ref="B17:H17"/>
    <mergeCell ref="B18:H18"/>
    <mergeCell ref="B19:H19"/>
    <mergeCell ref="B20:H20"/>
    <mergeCell ref="B21:H21"/>
    <mergeCell ref="B22:H22"/>
    <mergeCell ref="B23:H23"/>
    <mergeCell ref="B24:H24"/>
    <mergeCell ref="B25:H25"/>
    <mergeCell ref="B34:C34"/>
    <mergeCell ref="B27:H27"/>
    <mergeCell ref="B29:H29"/>
    <mergeCell ref="B30:H30"/>
    <mergeCell ref="B31:J31"/>
    <mergeCell ref="B32:J32"/>
    <mergeCell ref="B33:J33"/>
    <mergeCell ref="B28:H28"/>
  </mergeCells>
  <hyperlinks>
    <hyperlink ref="B32" r:id="rId1" xr:uid="{C740201A-A4F2-4B43-AD18-10DAF0982A94}"/>
  </hyperlinks>
  <printOptions horizontalCentered="1" verticalCentered="1"/>
  <pageMargins left="0.31496062992125984" right="0.11811023622047245" top="0.78740157480314965" bottom="0.78740157480314965" header="0.31496062992125984" footer="0.31496062992125984"/>
  <pageSetup paperSize="9" scale="72"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0593" r:id="rId5" name="Button 1">
              <controlPr defaultSize="0" print="0" autoFill="0" autoPict="0" macro="[0]!GerarPDFEnviarEmailNIDEC">
                <anchor moveWithCells="1" sizeWithCells="1">
                  <from>
                    <xdr:col>11</xdr:col>
                    <xdr:colOff>352425</xdr:colOff>
                    <xdr:row>1</xdr:row>
                    <xdr:rowOff>114300</xdr:rowOff>
                  </from>
                  <to>
                    <xdr:col>14</xdr:col>
                    <xdr:colOff>123825</xdr:colOff>
                    <xdr:row>2</xdr:row>
                    <xdr:rowOff>200025</xdr:rowOff>
                  </to>
                </anchor>
              </controlPr>
            </control>
          </mc:Choice>
        </mc:AlternateContent>
        <mc:AlternateContent xmlns:mc="http://schemas.openxmlformats.org/markup-compatibility/2006">
          <mc:Choice Requires="x14">
            <control shapeId="110594" r:id="rId6" name="Button 2">
              <controlPr defaultSize="0" print="0" autoFill="0" autoPict="0" macro="[0]!Menu">
                <anchor moveWithCells="1" sizeWithCells="1">
                  <from>
                    <xdr:col>14</xdr:col>
                    <xdr:colOff>142875</xdr:colOff>
                    <xdr:row>1</xdr:row>
                    <xdr:rowOff>104775</xdr:rowOff>
                  </from>
                  <to>
                    <xdr:col>15</xdr:col>
                    <xdr:colOff>428625</xdr:colOff>
                    <xdr:row>2</xdr:row>
                    <xdr:rowOff>209550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ED2A2-6D7E-48CF-AB5A-64FEA9908D4E}">
  <sheetPr codeName="Planilha32">
    <tabColor rgb="FFFFC000"/>
  </sheetPr>
  <dimension ref="B1:AA32"/>
  <sheetViews>
    <sheetView showGridLines="0" showRowColHeaders="0" topLeftCell="A3" zoomScale="90" zoomScaleNormal="90" workbookViewId="0">
      <selection activeCell="C5" sqref="C5:F5"/>
    </sheetView>
  </sheetViews>
  <sheetFormatPr defaultRowHeight="15" x14ac:dyDescent="0.25"/>
  <cols>
    <col min="1" max="1" width="1.28515625" customWidth="1"/>
    <col min="2" max="2" width="35.7109375" bestFit="1" customWidth="1"/>
    <col min="3" max="3" width="10.5703125" bestFit="1" customWidth="1"/>
    <col min="4" max="4" width="12.42578125" bestFit="1" customWidth="1"/>
    <col min="5" max="5" width="24.42578125" bestFit="1" customWidth="1"/>
    <col min="6" max="6" width="12.28515625" bestFit="1" customWidth="1"/>
    <col min="7" max="7" width="11.7109375" bestFit="1" customWidth="1"/>
    <col min="8" max="8" width="28.28515625" bestFit="1" customWidth="1"/>
    <col min="9" max="9" width="22.42578125" hidden="1" customWidth="1"/>
    <col min="10" max="10" width="13.42578125" hidden="1" customWidth="1"/>
    <col min="11" max="11" width="12" hidden="1" customWidth="1"/>
    <col min="12" max="12" width="15.42578125" hidden="1" customWidth="1"/>
    <col min="13" max="13" width="1.5703125" hidden="1" customWidth="1"/>
    <col min="14" max="14" width="14.85546875" hidden="1" customWidth="1"/>
    <col min="15" max="15" width="17.28515625" hidden="1" customWidth="1"/>
    <col min="16" max="16" width="13.5703125" hidden="1" customWidth="1"/>
    <col min="17" max="17" width="1.7109375" customWidth="1"/>
    <col min="18" max="18" width="9.140625" style="316" customWidth="1"/>
    <col min="19" max="19" width="8.85546875" style="316"/>
    <col min="20" max="20" width="12.7109375" style="316" bestFit="1" customWidth="1"/>
    <col min="21" max="21" width="11.140625" style="316" bestFit="1" customWidth="1"/>
    <col min="22" max="26" width="8.85546875" style="316"/>
  </cols>
  <sheetData>
    <row r="1" spans="2:17" hidden="1" x14ac:dyDescent="0.25"/>
    <row r="2" spans="2:17" hidden="1" x14ac:dyDescent="0.25"/>
    <row r="3" spans="2:17" ht="6.75" customHeight="1" x14ac:dyDescent="0.25"/>
    <row r="4" spans="2:17" ht="31.5" x14ac:dyDescent="0.25">
      <c r="B4" s="465" t="s">
        <v>5556</v>
      </c>
      <c r="C4" s="466"/>
      <c r="D4" s="466"/>
      <c r="E4" s="466"/>
      <c r="F4" s="466"/>
      <c r="G4" s="466"/>
      <c r="H4" s="467"/>
    </row>
    <row r="5" spans="2:17" ht="21" x14ac:dyDescent="0.35">
      <c r="B5" s="48" t="s">
        <v>5434</v>
      </c>
      <c r="C5" s="543" t="s">
        <v>5559</v>
      </c>
      <c r="D5" s="544"/>
      <c r="E5" s="544"/>
      <c r="F5" s="545"/>
      <c r="G5" s="155" t="s">
        <v>5571</v>
      </c>
      <c r="H5" s="269">
        <f ca="1">NOW()</f>
        <v>46139.885883449075</v>
      </c>
      <c r="I5" s="13" t="str">
        <f>C5</f>
        <v>BOTICARIO</v>
      </c>
      <c r="J5" s="13"/>
    </row>
    <row r="6" spans="2:17" ht="18.75" hidden="1" x14ac:dyDescent="0.3">
      <c r="B6" s="6" t="s">
        <v>20</v>
      </c>
      <c r="C6" s="468"/>
      <c r="D6" s="469"/>
      <c r="E6" s="470"/>
      <c r="F6" s="11" t="s">
        <v>37</v>
      </c>
      <c r="G6" s="471"/>
      <c r="H6" s="471"/>
    </row>
    <row r="7" spans="2:17" ht="18.75" hidden="1" x14ac:dyDescent="0.3">
      <c r="B7" s="6" t="s">
        <v>22</v>
      </c>
      <c r="C7" s="5"/>
      <c r="D7" s="6" t="s">
        <v>21</v>
      </c>
      <c r="E7" s="4"/>
      <c r="F7" s="12" t="s">
        <v>35</v>
      </c>
      <c r="G7" s="472"/>
      <c r="H7" s="472"/>
    </row>
    <row r="8" spans="2:17" ht="21" x14ac:dyDescent="0.35">
      <c r="B8" s="6" t="s">
        <v>16</v>
      </c>
      <c r="C8" s="217"/>
      <c r="D8" s="6" t="s">
        <v>15</v>
      </c>
      <c r="E8" s="326"/>
      <c r="F8" s="10" t="s">
        <v>17</v>
      </c>
      <c r="G8" s="327"/>
      <c r="H8" s="224"/>
    </row>
    <row r="9" spans="2:17" ht="4.5" customHeight="1" x14ac:dyDescent="0.25"/>
    <row r="10" spans="2:17" ht="28.5" x14ac:dyDescent="0.45">
      <c r="B10" s="459" t="s">
        <v>36</v>
      </c>
      <c r="C10" s="460"/>
      <c r="D10" s="460"/>
      <c r="E10" s="460"/>
      <c r="F10" s="460"/>
      <c r="G10" s="460"/>
      <c r="H10" s="461"/>
      <c r="I10" s="7" t="s">
        <v>50</v>
      </c>
      <c r="J10" s="7" t="s">
        <v>51</v>
      </c>
      <c r="K10" s="7" t="s">
        <v>52</v>
      </c>
      <c r="L10" s="7" t="s">
        <v>53</v>
      </c>
    </row>
    <row r="11" spans="2:17" ht="18.75" x14ac:dyDescent="0.3">
      <c r="B11" s="48" t="s">
        <v>41</v>
      </c>
      <c r="C11" s="34"/>
      <c r="D11" s="35"/>
      <c r="E11" s="48" t="s">
        <v>40</v>
      </c>
      <c r="F11" s="34"/>
      <c r="G11" s="145"/>
      <c r="H11" s="50"/>
      <c r="I11" s="14" t="str">
        <f>IF(OR(C11="",D11=""),"",RIGHT(C11,2))</f>
        <v/>
      </c>
      <c r="J11" s="14" t="str">
        <f>IF(OR(F11="",G11=""),"",RIGHT(F11,2))</f>
        <v/>
      </c>
      <c r="K11" s="15" t="str">
        <f>IF(OR(D11="",C11=""),"",IF(C11=F11,L11,(IF(OR(I11="SP",I11="PR",I11="MG",I11="SC",I11="BA"),VLOOKUP(I11,Tab.ICMS.23!$A$2:$AB$28,MATCH(J11,Tab.ICMS.23!$B$1:$AB$1,0)+1,0)*80%,VLOOKUP(I11,Tab.ICMS.23!$A$2:$AB$28,MATCH(J11,Tab.ICMS.23!$B$1:$AB$1,0)+1,0)))/100))</f>
        <v/>
      </c>
      <c r="L11" s="15" t="str">
        <f>IF(OR(D11="",C11=""),"",IF(D11=G11,VLOOKUP(I11,Tab.ICMS.23!$A$32:$AB$58,MATCH(J11,Tab.ICMS.23!$B$31:$AB$31,0)+1,0)/100,VLOOKUP(I11,Tab.ICMS.23!$A$2:$AB$28,MATCH(J11,Tab.ICMS.23!$B$1:$AB$1,0)+1,0)/100))</f>
        <v/>
      </c>
    </row>
    <row r="12" spans="2:17" ht="18.75" hidden="1" x14ac:dyDescent="0.3">
      <c r="B12" s="10" t="s">
        <v>5431</v>
      </c>
      <c r="C12" s="36" t="str">
        <f>IF(C11="","",VLOOKUP(D11&amp;"/"&amp;C11,Cidades!C:H,5,0))</f>
        <v/>
      </c>
      <c r="D12" s="37" t="str">
        <f>IF(D11="","",VLOOKUP(D11&amp;"/"&amp;C11,Cidades!C:H,6,0))</f>
        <v/>
      </c>
      <c r="E12" s="13"/>
      <c r="F12" s="37" t="str">
        <f>IF(F11="","",VLOOKUP(G11&amp;"/"&amp;F11,Cidades!C:H,5,0))</f>
        <v/>
      </c>
      <c r="G12" s="37" t="str">
        <f>IF(G11="","",VLOOKUP(G11&amp;"/"&amp;F11,Cidades!C:H,6,0))</f>
        <v/>
      </c>
      <c r="H12" s="37"/>
      <c r="I12" s="40" t="s">
        <v>99</v>
      </c>
      <c r="J12" s="40"/>
    </row>
    <row r="13" spans="2:17" ht="18.75" hidden="1" x14ac:dyDescent="0.3">
      <c r="B13" s="10" t="s">
        <v>33</v>
      </c>
      <c r="C13" s="462"/>
      <c r="D13" s="463"/>
      <c r="E13" s="464"/>
      <c r="F13" s="6" t="s">
        <v>42</v>
      </c>
      <c r="G13" s="39" t="e">
        <f>6371*ACOS(COS(RADIANS(90-C12))*COS(RADIANS(90-F12))+SIN(RADIANS(90-C12))*SIN(RADIANS(90-F12))*COS(RADIANS(D12-G12)))</f>
        <v>#VALUE!</v>
      </c>
      <c r="H13" s="38" t="s">
        <v>5432</v>
      </c>
      <c r="I13" s="40" t="str">
        <f>D11&amp;"/"&amp;C11</f>
        <v>/</v>
      </c>
      <c r="J13">
        <v>1</v>
      </c>
    </row>
    <row r="14" spans="2:17" ht="21" x14ac:dyDescent="0.35">
      <c r="B14" s="48" t="s">
        <v>38</v>
      </c>
      <c r="C14" s="520"/>
      <c r="D14" s="457"/>
      <c r="E14" s="457"/>
      <c r="F14" s="457"/>
      <c r="G14" s="457"/>
      <c r="H14" s="458"/>
      <c r="I14" s="40" t="str">
        <f>D11&amp;"/"&amp;C11</f>
        <v>/</v>
      </c>
      <c r="J14">
        <v>1</v>
      </c>
      <c r="N14" s="428" t="s">
        <v>68</v>
      </c>
      <c r="O14" s="428"/>
      <c r="P14" s="428"/>
    </row>
    <row r="15" spans="2:17" ht="15.75" thickBot="1" x14ac:dyDescent="0.3">
      <c r="I15" s="40" t="str">
        <f>G11&amp;"/"&amp;F11</f>
        <v>/</v>
      </c>
      <c r="J15">
        <v>1</v>
      </c>
    </row>
    <row r="16" spans="2:17" ht="24" thickBot="1" x14ac:dyDescent="0.4">
      <c r="B16" s="518" t="s">
        <v>0</v>
      </c>
      <c r="C16" s="518"/>
      <c r="D16" s="519"/>
      <c r="E16" s="201" t="s">
        <v>5433</v>
      </c>
      <c r="F16" s="202" t="s">
        <v>5676</v>
      </c>
      <c r="G16" s="202" t="s">
        <v>5677</v>
      </c>
      <c r="H16" s="203" t="s">
        <v>5678</v>
      </c>
      <c r="I16" s="432" t="s">
        <v>63</v>
      </c>
      <c r="J16" s="433"/>
      <c r="K16" s="112" t="s">
        <v>5439</v>
      </c>
      <c r="L16" s="1"/>
      <c r="N16" s="22" t="s">
        <v>47</v>
      </c>
      <c r="O16" s="20">
        <f>G17+G18+G19</f>
        <v>0</v>
      </c>
      <c r="P16" s="21">
        <v>1</v>
      </c>
      <c r="Q16" s="127"/>
    </row>
    <row r="17" spans="2:27" ht="21" x14ac:dyDescent="0.35">
      <c r="B17" s="46" t="s">
        <v>19</v>
      </c>
      <c r="C17" s="524" t="s">
        <v>18</v>
      </c>
      <c r="D17" s="525"/>
      <c r="E17" s="237" t="s">
        <v>34</v>
      </c>
      <c r="F17" s="238">
        <f>IF(C18="",0,(IF(C26=20%,I17/Bases!AE$5,IF(C26=18%,I17/Bases!AE$6,IF(C26=15%,I17/Bases!AE$7,IF(C26=12%,I17/Bases!AE$8,IF(C26=10%,I17/Bases!AE$9,0)))))))</f>
        <v>0</v>
      </c>
      <c r="G17" s="258">
        <f>IF(C18="",0,IF($L$11=0,H17,H17/(1-$L$11)))</f>
        <v>0</v>
      </c>
      <c r="H17" s="239">
        <f>F17-(F17*$F$28)</f>
        <v>0</v>
      </c>
      <c r="I17" s="16">
        <f>C20</f>
        <v>0</v>
      </c>
      <c r="J17" s="19">
        <f t="shared" ref="J17:J23" si="0">IF(I17=0,0,I17/$I$23)</f>
        <v>0</v>
      </c>
      <c r="K17" s="21" t="e">
        <f>I17/G17</f>
        <v>#DIV/0!</v>
      </c>
      <c r="L17" s="21"/>
      <c r="M17" s="9"/>
      <c r="N17" s="10" t="s">
        <v>97</v>
      </c>
      <c r="O17" s="20" t="e">
        <f>(IF(K11=L11,O16*L11,O16*K11))*-1</f>
        <v>#VALUE!</v>
      </c>
      <c r="P17" s="21" t="e">
        <f>O17/O16</f>
        <v>#VALUE!</v>
      </c>
      <c r="Q17" s="127"/>
    </row>
    <row r="18" spans="2:27" ht="21" x14ac:dyDescent="0.35">
      <c r="B18" s="46" t="s">
        <v>14</v>
      </c>
      <c r="C18" s="438"/>
      <c r="D18" s="439"/>
      <c r="E18" s="249" t="s">
        <v>26</v>
      </c>
      <c r="F18" s="250">
        <f>IF(C23=0,0,IF(C28&lt;Bases!C39,($C$23*Bases!C39),C23*C28))</f>
        <v>0</v>
      </c>
      <c r="G18" s="259">
        <f>IF(C23=0,0,IF($L$11=0,H18,H18/(1-$L$11)))</f>
        <v>0</v>
      </c>
      <c r="H18" s="251">
        <f>F18-(F18*$F$28)</f>
        <v>0</v>
      </c>
      <c r="I18" s="17">
        <f>C23*Bases!H11*-1</f>
        <v>0</v>
      </c>
      <c r="J18" s="122">
        <f t="shared" si="0"/>
        <v>0</v>
      </c>
      <c r="M18" s="9"/>
      <c r="N18" s="10" t="s">
        <v>69</v>
      </c>
      <c r="O18" s="20">
        <f>((O16-H25)*(Bases!B5+Bases!B6)+((O16)*Bases!D5))*-1</f>
        <v>0</v>
      </c>
      <c r="P18" s="21">
        <f>(Bases!B5+Bases!B6+Bases!D5)*-1</f>
        <v>-0.1045</v>
      </c>
      <c r="Q18" s="127"/>
    </row>
    <row r="19" spans="2:27" ht="21" x14ac:dyDescent="0.35">
      <c r="B19" s="46" t="s">
        <v>5648</v>
      </c>
      <c r="C19" s="438"/>
      <c r="D19" s="439"/>
      <c r="E19" s="252" t="s">
        <v>25</v>
      </c>
      <c r="F19" s="253">
        <f>IF(C23=0,0,IF(C29&lt;Bases!D39,($C$23*Bases!D39),C23*C29))</f>
        <v>0</v>
      </c>
      <c r="G19" s="259">
        <f>IF(C23=0,0,IF($L$11=0,H19,H19/(1-$L$11)))</f>
        <v>0</v>
      </c>
      <c r="H19" s="254">
        <f>F19-(F19*$F$28)</f>
        <v>0</v>
      </c>
      <c r="I19" s="17">
        <v>0</v>
      </c>
      <c r="J19" s="122">
        <f t="shared" si="0"/>
        <v>0</v>
      </c>
      <c r="L19" s="125"/>
      <c r="M19" s="9"/>
      <c r="N19" s="10" t="s">
        <v>5542</v>
      </c>
      <c r="O19" s="20">
        <f>C20*P19</f>
        <v>0</v>
      </c>
      <c r="P19" s="21">
        <f>Bases!B7</f>
        <v>6.9374999999999992E-2</v>
      </c>
      <c r="Q19" s="127"/>
    </row>
    <row r="20" spans="2:27" ht="21" x14ac:dyDescent="0.35">
      <c r="B20" s="46" t="s">
        <v>24</v>
      </c>
      <c r="C20" s="440">
        <v>0</v>
      </c>
      <c r="D20" s="441"/>
      <c r="E20" s="240" t="s">
        <v>5435</v>
      </c>
      <c r="F20" s="241">
        <f>IF(C21=0,0,I20/(1-Bases!$D$9))</f>
        <v>0</v>
      </c>
      <c r="G20" s="259">
        <f>IF(C21=0,0,IF($L$11=0,H20,IF(I11="PR",H20,H20/(1-$L$11))))</f>
        <v>0</v>
      </c>
      <c r="H20" s="242">
        <f>F20</f>
        <v>0</v>
      </c>
      <c r="I20" s="17">
        <f>C21</f>
        <v>0</v>
      </c>
      <c r="J20" s="122">
        <f t="shared" si="0"/>
        <v>0</v>
      </c>
      <c r="L20" s="125"/>
      <c r="M20" s="9"/>
      <c r="N20" s="22" t="s">
        <v>10</v>
      </c>
      <c r="O20" s="20" t="e">
        <f>O16+O18+O17+O19</f>
        <v>#VALUE!</v>
      </c>
      <c r="P20" s="21" t="e">
        <f>O20/O16</f>
        <v>#VALUE!</v>
      </c>
      <c r="Q20" s="127"/>
    </row>
    <row r="21" spans="2:27" ht="21" x14ac:dyDescent="0.35">
      <c r="B21" s="46" t="s">
        <v>32</v>
      </c>
      <c r="C21" s="441">
        <v>0</v>
      </c>
      <c r="D21" s="521"/>
      <c r="E21" s="243" t="s">
        <v>27</v>
      </c>
      <c r="F21" s="244">
        <f>IF(C24=0,0,(C24*(Bases!$S$5)))</f>
        <v>0</v>
      </c>
      <c r="G21" s="259">
        <f>IF(C24=0,0,IF($L$11=0,H21,H21/(1-$L$11)))</f>
        <v>0</v>
      </c>
      <c r="H21" s="245">
        <f>F21-(F21*$F$28)</f>
        <v>0</v>
      </c>
      <c r="I21" s="17">
        <v>0</v>
      </c>
      <c r="J21" s="122">
        <f t="shared" si="0"/>
        <v>0</v>
      </c>
      <c r="L21" s="3"/>
      <c r="M21" s="9"/>
      <c r="N21" s="23" t="s">
        <v>48</v>
      </c>
      <c r="O21" s="20" t="e">
        <f>SUM(O22:O23)</f>
        <v>#VALUE!</v>
      </c>
      <c r="P21" s="21" t="e">
        <f>O21/O20</f>
        <v>#VALUE!</v>
      </c>
      <c r="Q21" s="127"/>
    </row>
    <row r="22" spans="2:27" ht="24" thickBot="1" x14ac:dyDescent="0.4">
      <c r="B22" s="518" t="s">
        <v>43</v>
      </c>
      <c r="C22" s="518"/>
      <c r="D22" s="519"/>
      <c r="E22" s="246" t="s">
        <v>5683</v>
      </c>
      <c r="F22" s="247" t="e">
        <f>IF(C25="",0,(IF(C26=20%,I22/Bases!AE$5,IF(C26=18%,I22/Bases!AE$6,IF(C26=15%,I22/Bases!AE$7,IF(C26=12%,I22/Bases!AE$8,IF(C26=10%,I22/Bases!AE$9,0)))))))</f>
        <v>#DIV/0!</v>
      </c>
      <c r="G22" s="260">
        <f>IF(C25=0,0,IF($L$11=0,H22,H22/(1-$L$11)))</f>
        <v>0</v>
      </c>
      <c r="H22" s="248" t="e">
        <f>F22-(F22*$F$28)</f>
        <v>#DIV/0!</v>
      </c>
      <c r="I22" s="16">
        <f>IF(OR(C25=0,C25=""),0,C25*VLOOKUP(I5,Bases!$B$34:$N$43,MATCH(C18,Bases!$B$33:$N$33,0),0))</f>
        <v>0</v>
      </c>
      <c r="J22" s="123">
        <f t="shared" si="0"/>
        <v>0</v>
      </c>
      <c r="L22" s="120"/>
      <c r="M22" s="121"/>
      <c r="N22" s="10" t="s">
        <v>65</v>
      </c>
      <c r="O22" s="20">
        <f>(C20)*-1</f>
        <v>0</v>
      </c>
      <c r="P22" s="21" t="e">
        <f>O22/O20</f>
        <v>#VALUE!</v>
      </c>
      <c r="Q22" s="127"/>
    </row>
    <row r="23" spans="2:27" ht="24" thickBot="1" x14ac:dyDescent="0.4">
      <c r="B23" s="47" t="s">
        <v>23</v>
      </c>
      <c r="C23" s="440">
        <v>0</v>
      </c>
      <c r="D23" s="441"/>
      <c r="E23" s="204" t="s">
        <v>5546</v>
      </c>
      <c r="F23" s="205" t="e">
        <f>SUM(F17:F22)</f>
        <v>#DIV/0!</v>
      </c>
      <c r="G23" s="257">
        <f>SUM(G17:G22)</f>
        <v>0</v>
      </c>
      <c r="H23" s="206" t="e">
        <f>SUM(H17:H22)</f>
        <v>#DIV/0!</v>
      </c>
      <c r="I23" s="18">
        <f>SUM(I17:I22)</f>
        <v>0</v>
      </c>
      <c r="J23" s="41">
        <f t="shared" si="0"/>
        <v>0</v>
      </c>
      <c r="L23" s="124"/>
      <c r="M23" s="121"/>
      <c r="N23" s="10" t="s">
        <v>66</v>
      </c>
      <c r="O23" s="20" t="e">
        <f>(O20*Bases!N5)*-1</f>
        <v>#VALUE!</v>
      </c>
      <c r="P23" s="21" t="e">
        <f>O23/O20</f>
        <v>#VALUE!</v>
      </c>
      <c r="Q23" s="127"/>
    </row>
    <row r="24" spans="2:27" ht="21.75" thickBot="1" x14ac:dyDescent="0.4">
      <c r="B24" s="47" t="s">
        <v>5550</v>
      </c>
      <c r="C24" s="438">
        <v>0</v>
      </c>
      <c r="D24" s="438"/>
      <c r="E24" s="426" t="str">
        <f>IF(F28&gt;0,"DESCONTO APLICADO FRETE PESO, SEGURO E GRIS DE","")</f>
        <v/>
      </c>
      <c r="F24" s="427"/>
      <c r="G24" s="427"/>
      <c r="H24" s="263" t="str">
        <f>IF(F28&gt;0,F28,"")</f>
        <v/>
      </c>
      <c r="I24" s="13"/>
      <c r="L24" s="124"/>
      <c r="M24" s="3"/>
      <c r="N24" s="22" t="s">
        <v>64</v>
      </c>
      <c r="O24" s="20" t="e">
        <f>O20+O21</f>
        <v>#VALUE!</v>
      </c>
      <c r="P24" s="21" t="e">
        <f>O24/O20</f>
        <v>#VALUE!</v>
      </c>
      <c r="Q24" s="127"/>
    </row>
    <row r="25" spans="2:27" ht="23.25" x14ac:dyDescent="0.35">
      <c r="B25" s="47" t="s">
        <v>5612</v>
      </c>
      <c r="C25" s="446">
        <v>0</v>
      </c>
      <c r="D25" s="446"/>
      <c r="E25" s="522" t="s">
        <v>98</v>
      </c>
      <c r="F25" s="523"/>
      <c r="G25" s="43">
        <f>IF(G23=0,0,IF(C11="PR",(G23-G20)*L11,G23*L11))</f>
        <v>0</v>
      </c>
      <c r="H25" s="45">
        <f>G25</f>
        <v>0</v>
      </c>
      <c r="I25" s="13"/>
      <c r="K25" s="3"/>
      <c r="L25" s="120"/>
      <c r="N25" s="23" t="s">
        <v>67</v>
      </c>
      <c r="O25" s="20" t="e">
        <f>P25*O20</f>
        <v>#VALUE!</v>
      </c>
      <c r="P25" s="21">
        <f>(Bases!N6+Bases!N7)*-1</f>
        <v>-0.11</v>
      </c>
      <c r="Q25" s="127"/>
    </row>
    <row r="26" spans="2:27" ht="21" x14ac:dyDescent="0.35">
      <c r="B26" s="47" t="s">
        <v>5543</v>
      </c>
      <c r="C26" s="450">
        <v>0.15</v>
      </c>
      <c r="D26" s="450"/>
      <c r="E26" s="42" t="s">
        <v>49</v>
      </c>
      <c r="F26" s="44">
        <f>IF(OR(C20=0,D11="",G11=""),0,P26)</f>
        <v>0</v>
      </c>
      <c r="G26" s="453"/>
      <c r="H26" s="453"/>
      <c r="K26" s="9"/>
      <c r="L26" s="120"/>
      <c r="N26" s="22" t="s">
        <v>49</v>
      </c>
      <c r="O26" s="20" t="e">
        <f>O24+O25</f>
        <v>#VALUE!</v>
      </c>
      <c r="P26" s="21" t="e">
        <f>O26/O20</f>
        <v>#VALUE!</v>
      </c>
      <c r="Q26" s="127"/>
    </row>
    <row r="27" spans="2:27" ht="21.75" thickBot="1" x14ac:dyDescent="0.4">
      <c r="B27" s="517" t="str">
        <f>IF(C23&gt;Bases!F34,"VALOR DE CARGA NÃO AUTORIZADO, SOLICITAR AUTORIZAÇÃO DIRETORIA","")</f>
        <v/>
      </c>
      <c r="C27" s="517"/>
      <c r="D27" s="517"/>
      <c r="E27" s="517"/>
      <c r="F27" s="517"/>
      <c r="G27" s="517"/>
      <c r="H27" s="517"/>
      <c r="I27" s="13"/>
      <c r="J27" s="8"/>
      <c r="K27" s="3"/>
    </row>
    <row r="28" spans="2:27" ht="27" thickBot="1" x14ac:dyDescent="0.45">
      <c r="B28" s="277" t="s">
        <v>26</v>
      </c>
      <c r="C28" s="308"/>
      <c r="E28" s="255" t="s">
        <v>5736</v>
      </c>
      <c r="F28" s="436"/>
      <c r="G28" s="437"/>
      <c r="H28" s="13"/>
      <c r="I28" s="13">
        <f>390*4</f>
        <v>1560</v>
      </c>
      <c r="K28" s="3"/>
      <c r="L28" s="13"/>
      <c r="M28" s="13"/>
      <c r="P28" s="126"/>
      <c r="Q28" s="126"/>
      <c r="R28" s="133"/>
      <c r="S28" s="133"/>
      <c r="T28" s="133"/>
      <c r="U28" s="133"/>
      <c r="V28" s="133"/>
      <c r="W28" s="133"/>
      <c r="X28" s="133"/>
      <c r="Y28" s="133"/>
      <c r="Z28" s="133"/>
      <c r="AA28" s="133"/>
    </row>
    <row r="29" spans="2:27" ht="24" thickBot="1" x14ac:dyDescent="0.4">
      <c r="B29" s="278" t="s">
        <v>25</v>
      </c>
      <c r="C29" s="309"/>
      <c r="D29" s="49"/>
      <c r="E29" s="276"/>
      <c r="F29" s="276"/>
      <c r="G29" s="13"/>
      <c r="L29" s="13"/>
      <c r="R29" s="133"/>
    </row>
    <row r="30" spans="2:27" ht="21" x14ac:dyDescent="0.35">
      <c r="B30" s="425" t="str">
        <f>IF(C28=0,"",IF(C28&lt;=Bases!C40,"% SEGURO NÃO AUTORIZADO, CALCULO REALIZADO 0,10%",""))</f>
        <v/>
      </c>
      <c r="C30" s="425"/>
      <c r="D30" s="425"/>
      <c r="E30" s="425"/>
      <c r="F30" s="425"/>
    </row>
    <row r="31" spans="2:27" ht="21" x14ac:dyDescent="0.35">
      <c r="B31" s="425" t="str">
        <f>IF(C29=0,"",IF(C29&lt;=Bases!D40,"% GRIS NÃO AUTORIZADO, CALCULO REALIZADO 0,08%",""))</f>
        <v/>
      </c>
      <c r="C31" s="425"/>
      <c r="D31" s="425"/>
      <c r="E31" s="425"/>
      <c r="F31" s="425"/>
      <c r="G31" s="198"/>
      <c r="H31" s="3"/>
      <c r="J31" s="3"/>
    </row>
    <row r="32" spans="2:27" ht="23.25" x14ac:dyDescent="0.35">
      <c r="B32" s="276" t="s">
        <v>5720</v>
      </c>
      <c r="C32" s="424" t="str">
        <f>Usuarios!C2</f>
        <v>Andre Vieira dos Santos</v>
      </c>
      <c r="D32" s="424"/>
      <c r="E32" s="424"/>
      <c r="G32" s="9"/>
      <c r="H32" s="9"/>
    </row>
  </sheetData>
  <sheetProtection algorithmName="SHA-512" hashValue="aixzFkUqTtHD+NcHRoUSxBGlrTwAPHde1ZU62m8/Rf9F6MYqSd7Fq/59fpbr2NNUcrRFtN5OUCzYen0C4U1IQg==" saltValue="FnDSp2Rd4y3zSsp1Jz+UfA==" spinCount="100000" sheet="1" formatColumns="0" sort="0" autoFilter="0"/>
  <protectedRanges>
    <protectedRange algorithmName="SHA-512" hashValue="VyPoMNJLhg3GHXKvUUuKtIZI4XEEBUm7ohuWkM+UXFlE10CJYmVi9AjNDuqyTJitdphhNjcgQ/dAjkGL2LF29w==" saltValue="ez+u8cUZsToliyhPMsI83Q==" spinCount="100000" sqref="F28" name="Gerente_1"/>
  </protectedRanges>
  <mergeCells count="29">
    <mergeCell ref="B4:H4"/>
    <mergeCell ref="C5:F5"/>
    <mergeCell ref="C6:E6"/>
    <mergeCell ref="G6:H6"/>
    <mergeCell ref="G7:H7"/>
    <mergeCell ref="N14:P14"/>
    <mergeCell ref="B16:D16"/>
    <mergeCell ref="I16:J16"/>
    <mergeCell ref="C17:D17"/>
    <mergeCell ref="C18:D18"/>
    <mergeCell ref="G26:H26"/>
    <mergeCell ref="E24:G24"/>
    <mergeCell ref="B22:D22"/>
    <mergeCell ref="B10:H10"/>
    <mergeCell ref="C13:E13"/>
    <mergeCell ref="C14:H14"/>
    <mergeCell ref="C19:D19"/>
    <mergeCell ref="C20:D20"/>
    <mergeCell ref="C21:D21"/>
    <mergeCell ref="C23:D23"/>
    <mergeCell ref="C24:D24"/>
    <mergeCell ref="C25:D25"/>
    <mergeCell ref="E25:F25"/>
    <mergeCell ref="C26:D26"/>
    <mergeCell ref="B30:F30"/>
    <mergeCell ref="B31:F31"/>
    <mergeCell ref="C32:E32"/>
    <mergeCell ref="B27:H27"/>
    <mergeCell ref="F28:G28"/>
  </mergeCells>
  <conditionalFormatting sqref="C6">
    <cfRule type="containsText" dxfId="17" priority="22" operator="containsText" text="CNPJ INCORRETO">
      <formula>NOT(ISERROR(SEARCH("CNPJ INCORRETO",C6)))</formula>
    </cfRule>
  </conditionalFormatting>
  <conditionalFormatting sqref="C26 O16:Q16 O18:Q18 O20:Q26">
    <cfRule type="cellIs" dxfId="16" priority="20" operator="lessThan">
      <formula>0</formula>
    </cfRule>
    <cfRule type="cellIs" dxfId="15" priority="21" operator="greaterThan">
      <formula>0</formula>
    </cfRule>
  </conditionalFormatting>
  <conditionalFormatting sqref="I17:I23">
    <cfRule type="cellIs" dxfId="14" priority="19" operator="greaterThan">
      <formula>0</formula>
    </cfRule>
  </conditionalFormatting>
  <conditionalFormatting sqref="J17:J23">
    <cfRule type="cellIs" dxfId="13" priority="18" operator="greaterThan">
      <formula>0</formula>
    </cfRule>
  </conditionalFormatting>
  <conditionalFormatting sqref="G26">
    <cfRule type="containsText" dxfId="12" priority="17" operator="containsText" text="DESCONTO NÃO AUTORIZADO">
      <formula>NOT(ISERROR(SEARCH("DESCONTO NÃO AUTORIZADO",G26)))</formula>
    </cfRule>
  </conditionalFormatting>
  <conditionalFormatting sqref="G26:H26">
    <cfRule type="cellIs" dxfId="11" priority="11" operator="equal">
      <formula>"ACRESCIMO NO FRETE"</formula>
    </cfRule>
    <cfRule type="containsText" dxfId="10" priority="16" operator="containsText" text="DESCONTO AUTORIZADO">
      <formula>NOT(ISERROR(SEARCH("DESCONTO AUTORIZADO",G26)))</formula>
    </cfRule>
  </conditionalFormatting>
  <conditionalFormatting sqref="F26">
    <cfRule type="cellIs" dxfId="9" priority="14" operator="lessThan">
      <formula>0</formula>
    </cfRule>
    <cfRule type="cellIs" dxfId="8" priority="15" operator="greaterThan">
      <formula>0</formula>
    </cfRule>
  </conditionalFormatting>
  <conditionalFormatting sqref="O17:Q17">
    <cfRule type="cellIs" dxfId="7" priority="12" operator="lessThan">
      <formula>0</formula>
    </cfRule>
    <cfRule type="cellIs" dxfId="6" priority="13" operator="greaterThan">
      <formula>0</formula>
    </cfRule>
  </conditionalFormatting>
  <conditionalFormatting sqref="K17:L17">
    <cfRule type="cellIs" dxfId="5" priority="9" operator="lessThan">
      <formula>0</formula>
    </cfRule>
    <cfRule type="cellIs" dxfId="4" priority="10" operator="greaterThan">
      <formula>0</formula>
    </cfRule>
  </conditionalFormatting>
  <conditionalFormatting sqref="O19:Q19">
    <cfRule type="cellIs" dxfId="3" priority="7" operator="lessThan">
      <formula>0</formula>
    </cfRule>
    <cfRule type="cellIs" dxfId="2" priority="8" operator="greaterThan">
      <formula>0</formula>
    </cfRule>
  </conditionalFormatting>
  <conditionalFormatting sqref="H17:H22">
    <cfRule type="cellIs" dxfId="1" priority="4" operator="greaterThan">
      <formula>0</formula>
    </cfRule>
  </conditionalFormatting>
  <conditionalFormatting sqref="F28">
    <cfRule type="cellIs" dxfId="0" priority="3" operator="greaterThan">
      <formula>0</formula>
    </cfRule>
  </conditionalFormatting>
  <dataValidations count="7">
    <dataValidation type="custom" allowBlank="1" showInputMessage="1" showErrorMessage="1" sqref="C8" xr:uid="{D643CEE6-761D-4491-87A3-3D567DFD475C}">
      <formula1>AND(ISTEXT(A1),ISNUMBER(1*A1),OR(LEN(A1)=10,LEN(A1)=11))</formula1>
    </dataValidation>
    <dataValidation type="custom" operator="equal" allowBlank="1" showInputMessage="1" showErrorMessage="1" errorTitle="Data Incorreta" error="Informar somente data atual" promptTitle="Informar somente data atual" sqref="H5" xr:uid="{1E14E573-63BB-4072-8A6A-D541CADA0961}">
      <formula1>"dd/mm/aaaa hh:mm:ss"</formula1>
    </dataValidation>
    <dataValidation type="list" allowBlank="1" showInputMessage="1" showErrorMessage="1" sqref="D11" xr:uid="{05F3B66F-E697-499A-B88F-118A6E8C98DD}">
      <formula1>CidadeOrigem</formula1>
    </dataValidation>
    <dataValidation type="list" allowBlank="1" showInputMessage="1" showErrorMessage="1" sqref="G11" xr:uid="{E5977C14-6048-408A-AE22-753FBA56B380}">
      <formula1>CidadeDestino</formula1>
    </dataValidation>
    <dataValidation type="custom" allowBlank="1" showInputMessage="1" showErrorMessage="1" errorTitle="e-mail inválido" error="Insira um e-mail válido, como exemplo@dominio.com." sqref="H8" xr:uid="{A06B3142-D6BF-474A-83A8-4B806472FF3E}">
      <formula1>AND(ISTEXT(H8),ISERROR(FIND(" ",H8))=TRUE,ISERROR(FIND("..",H8))=TRUE,ISNUMBER(FIND("@",H8)),ISNUMBER(FIND(".",H8)),FIND("@",H8)&lt;FIND(".",H8))</formula1>
    </dataValidation>
    <dataValidation type="custom" allowBlank="1" showInputMessage="1" showErrorMessage="1" errorTitle="e-mail inválido" error="Insira um e-mail válido, como exemplo@dominio.com." sqref="G8" xr:uid="{D5B7E650-4B37-408E-9C57-6374792DFE37}">
      <formula1>AND(ISTEXT(G8),NOT(ISERROR(FIND("@",G8))),NOT(ISERROR(FIND(".",RIGHT(G8,LEN(G8)-FIND("@",G8))))))</formula1>
    </dataValidation>
    <dataValidation type="decimal" allowBlank="1" showInputMessage="1" showErrorMessage="1" sqref="C28:C29" xr:uid="{EEAB3E87-3E52-404D-A32C-E5030D7BA179}">
      <formula1>0</formula1>
      <formula2>0.0099</formula2>
    </dataValidation>
  </dataValidations>
  <pageMargins left="0.511811024" right="0.511811024" top="0.78740157499999996" bottom="0.78740157499999996" header="0.31496062000000002" footer="0.31496062000000002"/>
  <pageSetup paperSize="9" orientation="portrait" r:id="rId1"/>
  <colBreaks count="2" manualBreakCount="2">
    <brk id="8" max="1048575" man="1"/>
    <brk id="17"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print="0" autoFill="0" autoPict="0" macro="[0]!Limpar_Precificação">
                <anchor moveWithCells="1" sizeWithCells="1">
                  <from>
                    <xdr:col>7</xdr:col>
                    <xdr:colOff>561975</xdr:colOff>
                    <xdr:row>3</xdr:row>
                    <xdr:rowOff>28575</xdr:rowOff>
                  </from>
                  <to>
                    <xdr:col>7</xdr:col>
                    <xdr:colOff>1724025</xdr:colOff>
                    <xdr:row>3</xdr:row>
                    <xdr:rowOff>390525</xdr:rowOff>
                  </to>
                </anchor>
              </controlPr>
            </control>
          </mc:Choice>
        </mc:AlternateContent>
        <mc:AlternateContent xmlns:mc="http://schemas.openxmlformats.org/markup-compatibility/2006">
          <mc:Choice Requires="x14">
            <control shapeId="118786" r:id="rId5" name="Button 2">
              <controlPr defaultSize="0" print="0" autoFill="0" autoPict="0" macro="[0]!Menu">
                <anchor moveWithCells="1" sizeWithCells="1">
                  <from>
                    <xdr:col>1</xdr:col>
                    <xdr:colOff>28575</xdr:colOff>
                    <xdr:row>3</xdr:row>
                    <xdr:rowOff>19050</xdr:rowOff>
                  </from>
                  <to>
                    <xdr:col>1</xdr:col>
                    <xdr:colOff>809625</xdr:colOff>
                    <xdr:row>3</xdr:row>
                    <xdr:rowOff>381000</xdr:rowOff>
                  </to>
                </anchor>
              </controlPr>
            </control>
          </mc:Choice>
        </mc:AlternateContent>
        <mc:AlternateContent xmlns:mc="http://schemas.openxmlformats.org/markup-compatibility/2006">
          <mc:Choice Requires="x14">
            <control shapeId="118787" r:id="rId6" name="Button 3">
              <controlPr defaultSize="0" print="0" autoFill="0" autoPict="0" macro="[0]!PropostaBoticario">
                <anchor moveWithCells="1" sizeWithCells="1">
                  <from>
                    <xdr:col>7</xdr:col>
                    <xdr:colOff>133350</xdr:colOff>
                    <xdr:row>25</xdr:row>
                    <xdr:rowOff>19050</xdr:rowOff>
                  </from>
                  <to>
                    <xdr:col>8</xdr:col>
                    <xdr:colOff>9525</xdr:colOff>
                    <xdr:row>26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3FB8BF1F-03C1-4791-BD87-9AF38CBD191F}">
          <x14:formula1>
            <xm:f>Bases!$R$8:$R$18</xm:f>
          </x14:formula1>
          <xm:sqref>C25:D25</xm:sqref>
        </x14:dataValidation>
        <x14:dataValidation type="list" allowBlank="1" showInputMessage="1" showErrorMessage="1" xr:uid="{C7DED4D8-8882-4C23-9C48-8AA90F08484A}">
          <x14:formula1>
            <xm:f>Bases!$F$14:$F$23</xm:f>
          </x14:formula1>
          <xm:sqref>C19:D19</xm:sqref>
        </x14:dataValidation>
        <x14:dataValidation type="list" allowBlank="1" showInputMessage="1" showErrorMessage="1" xr:uid="{29314D6E-C200-44F2-9663-CCD748740470}">
          <x14:formula1>
            <xm:f>Tab.ICMS.23!$A$32:$A$58</xm:f>
          </x14:formula1>
          <xm:sqref>C11 F11</xm:sqref>
        </x14:dataValidation>
        <x14:dataValidation type="list" allowBlank="1" showInputMessage="1" showErrorMessage="1" promptTitle="INFORME TIPO DE VEÍCULO" xr:uid="{1A1180F8-F9F3-4243-AF04-3F9D3EEF7543}">
          <x14:formula1>
            <xm:f>Bases!$B$14:$B$19</xm:f>
          </x14:formula1>
          <xm:sqref>C18</xm:sqref>
        </x14:dataValidation>
        <x14:dataValidation type="list" allowBlank="1" showInputMessage="1" showErrorMessage="1" xr:uid="{71B0F1A7-AEB5-48D1-842D-A33DC95B7797}">
          <x14:formula1>
            <xm:f>Bases!$R$8:$R$14</xm:f>
          </x14:formula1>
          <xm:sqref>C24:D24</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960E9-4F9E-428D-8D4F-7DA7183A3240}">
  <sheetPr codeName="Planilha33">
    <tabColor rgb="FFFFC000"/>
    <pageSetUpPr fitToPage="1"/>
  </sheetPr>
  <dimension ref="B2:K34"/>
  <sheetViews>
    <sheetView workbookViewId="0">
      <selection activeCell="C3" sqref="C3:H3"/>
    </sheetView>
  </sheetViews>
  <sheetFormatPr defaultRowHeight="15" x14ac:dyDescent="0.25"/>
  <cols>
    <col min="1" max="1" width="0.42578125" customWidth="1"/>
    <col min="2" max="2" width="11.7109375" bestFit="1" customWidth="1"/>
    <col min="3" max="3" width="8" bestFit="1" customWidth="1"/>
    <col min="4" max="4" width="24.7109375" bestFit="1" customWidth="1"/>
    <col min="5" max="5" width="12.7109375" bestFit="1" customWidth="1"/>
    <col min="6" max="6" width="10.140625" bestFit="1" customWidth="1"/>
    <col min="7" max="7" width="19" bestFit="1" customWidth="1"/>
    <col min="8" max="8" width="18.28515625" bestFit="1" customWidth="1"/>
    <col min="9" max="9" width="9" bestFit="1" customWidth="1"/>
    <col min="10" max="10" width="11.7109375" bestFit="1" customWidth="1"/>
  </cols>
  <sheetData>
    <row r="2" spans="2:10" ht="39" customHeight="1" x14ac:dyDescent="0.25">
      <c r="B2" s="529" t="str">
        <f>"PROPOSTA COMERCIAL"</f>
        <v>PROPOSTA COMERCIAL</v>
      </c>
      <c r="C2" s="529"/>
      <c r="D2" s="529"/>
      <c r="E2" s="529"/>
      <c r="F2" s="529"/>
      <c r="G2" s="529"/>
      <c r="H2" s="529"/>
      <c r="I2" s="529"/>
      <c r="J2" s="529"/>
    </row>
    <row r="3" spans="2:10" ht="31.5" x14ac:dyDescent="0.5">
      <c r="B3" s="265" t="s">
        <v>5560</v>
      </c>
      <c r="C3" s="513" t="str">
        <f>'SPOT - BOTICARIO'!C5</f>
        <v>BOTICARIO</v>
      </c>
      <c r="D3" s="514"/>
      <c r="E3" s="514"/>
      <c r="F3" s="515"/>
      <c r="G3" s="515"/>
      <c r="H3" s="516"/>
      <c r="I3" s="156" t="s">
        <v>5696</v>
      </c>
      <c r="J3" s="307">
        <v>1120</v>
      </c>
    </row>
    <row r="4" spans="2:10" ht="23.25" customHeight="1" x14ac:dyDescent="0.25">
      <c r="B4" s="266" t="s">
        <v>5563</v>
      </c>
      <c r="C4" s="506">
        <f ca="1">IF('SPOT - BOTICARIO'!H5="","",'SPOT - BOTICARIO'!H5)</f>
        <v>46139.885883449075</v>
      </c>
      <c r="D4" s="507"/>
      <c r="E4" s="268" t="s">
        <v>5564</v>
      </c>
      <c r="F4" s="508">
        <f ca="1">IF(C4="","",C4+15)</f>
        <v>46154.885883449075</v>
      </c>
      <c r="G4" s="509"/>
      <c r="H4" s="509"/>
      <c r="I4" s="509"/>
      <c r="J4" s="510"/>
    </row>
    <row r="5" spans="2:10" ht="23.25" customHeight="1" x14ac:dyDescent="0.25">
      <c r="B5" s="267" t="s">
        <v>5569</v>
      </c>
      <c r="C5" s="511" t="str">
        <f>IF('SPOT - BOTICARIO'!E8="","",'SPOT - BOTICARIO'!E8)</f>
        <v/>
      </c>
      <c r="D5" s="512"/>
      <c r="E5" s="268" t="s">
        <v>5570</v>
      </c>
      <c r="F5" s="508" t="str">
        <f>IF('SPOT - BOTICARIO'!G8="","",'SPOT - BOTICARIO'!G8)</f>
        <v/>
      </c>
      <c r="G5" s="509"/>
      <c r="H5" s="509"/>
      <c r="I5" s="509"/>
      <c r="J5" s="510"/>
    </row>
    <row r="6" spans="2:10" ht="6" customHeight="1" x14ac:dyDescent="0.35">
      <c r="B6" s="212"/>
      <c r="C6" s="150"/>
      <c r="D6" s="150"/>
      <c r="E6" s="150"/>
      <c r="F6" s="150"/>
      <c r="G6" s="150"/>
      <c r="H6" s="150"/>
      <c r="J6" s="159"/>
    </row>
    <row r="7" spans="2:10" x14ac:dyDescent="0.25">
      <c r="B7" s="156" t="s">
        <v>5441</v>
      </c>
      <c r="C7" s="499" t="s">
        <v>5443</v>
      </c>
      <c r="D7" s="500"/>
      <c r="E7" s="156" t="s">
        <v>5561</v>
      </c>
      <c r="F7" s="501" t="s">
        <v>5444</v>
      </c>
      <c r="G7" s="502"/>
      <c r="H7" s="503"/>
      <c r="I7" s="156" t="s">
        <v>5685</v>
      </c>
      <c r="J7" s="156" t="s">
        <v>5613</v>
      </c>
    </row>
    <row r="8" spans="2:10" x14ac:dyDescent="0.25">
      <c r="B8" s="162" t="str">
        <f>'SPOT - BOTICARIO'!D11&amp;"-"&amp;'SPOT - BOTICARIO'!C11</f>
        <v>-</v>
      </c>
      <c r="C8" s="504" t="str">
        <f>'SPOT - BOTICARIO'!G11&amp;"-"&amp;'SPOT - BOTICARIO'!F11</f>
        <v>-</v>
      </c>
      <c r="D8" s="504"/>
      <c r="E8" s="162">
        <f>'SPOT - BOTICARIO'!C23</f>
        <v>0</v>
      </c>
      <c r="F8" s="504">
        <f>'SPOT - BOTICARIO'!C18</f>
        <v>0</v>
      </c>
      <c r="G8" s="504"/>
      <c r="H8" s="185" t="str">
        <f>IF('SPOT - BOTICARIO'!C19="","",'SPOT - BOTICARIO'!C19)</f>
        <v/>
      </c>
      <c r="I8" s="185" t="str">
        <f>IF('SPOT - BOTICARIO'!C24=0,"",'SPOT - BOTICARIO'!C24)</f>
        <v/>
      </c>
      <c r="J8" s="185" t="str">
        <f>IF('SPOT - BOTICARIO'!C25=0,"",'SPOT - BOTICARIO'!C25)</f>
        <v/>
      </c>
    </row>
    <row r="9" spans="2:10" ht="4.5" customHeight="1" x14ac:dyDescent="0.25">
      <c r="B9" s="163"/>
      <c r="C9" s="164"/>
      <c r="D9" s="164"/>
      <c r="E9" s="165"/>
      <c r="G9" s="213"/>
      <c r="H9" s="164"/>
      <c r="I9" s="157"/>
      <c r="J9" s="158"/>
    </row>
    <row r="10" spans="2:10" x14ac:dyDescent="0.25">
      <c r="B10" s="156" t="str">
        <f>'SPOT - BOTICARIO'!E17</f>
        <v>FRETE PESO</v>
      </c>
      <c r="C10" s="156" t="str">
        <f>'SPOT - BOTICARIO'!E18</f>
        <v>SEGURO</v>
      </c>
      <c r="D10" s="156" t="str">
        <f>'SPOT - BOTICARIO'!E19</f>
        <v>GRIS</v>
      </c>
      <c r="E10" s="156" t="str">
        <f>'SPOT - BOTICARIO'!E20</f>
        <v>PEDAGIO</v>
      </c>
      <c r="F10" s="156" t="s">
        <v>5679</v>
      </c>
      <c r="G10" s="156" t="str">
        <f>'SPOT - BOTICARIO'!E22</f>
        <v>ADICIONAL ENTREGA</v>
      </c>
      <c r="H10" s="156" t="s">
        <v>5681</v>
      </c>
      <c r="I10" s="156" t="s">
        <v>62</v>
      </c>
      <c r="J10" s="156" t="s">
        <v>5680</v>
      </c>
    </row>
    <row r="11" spans="2:10" x14ac:dyDescent="0.25">
      <c r="B11" s="194">
        <f>'SPOT - BOTICARIO'!H17</f>
        <v>0</v>
      </c>
      <c r="C11" s="194">
        <f>'SPOT - BOTICARIO'!H18</f>
        <v>0</v>
      </c>
      <c r="D11" s="194">
        <f>'SPOT - BOTICARIO'!H19</f>
        <v>0</v>
      </c>
      <c r="E11" s="194">
        <f>'SPOT - BOTICARIO'!H20</f>
        <v>0</v>
      </c>
      <c r="F11" s="194">
        <f>'SPOT - BOTICARIO'!H21</f>
        <v>0</v>
      </c>
      <c r="G11" s="194" t="e">
        <f>'SPOT - BOTICARIO'!H22</f>
        <v>#DIV/0!</v>
      </c>
      <c r="H11" s="209" t="e">
        <f>'SPOT - BOTICARIO'!H23</f>
        <v>#DIV/0!</v>
      </c>
      <c r="I11" s="210">
        <f>'SPOT - BOTICARIO'!H25</f>
        <v>0</v>
      </c>
      <c r="J11" s="211" t="e">
        <f>H11+I11</f>
        <v>#DIV/0!</v>
      </c>
    </row>
    <row r="12" spans="2:10" ht="23.25" x14ac:dyDescent="0.35">
      <c r="B12" s="493" t="s">
        <v>5562</v>
      </c>
      <c r="C12" s="493"/>
      <c r="D12" s="493"/>
      <c r="E12" s="493"/>
      <c r="F12" s="493"/>
      <c r="G12" s="493"/>
      <c r="H12" s="493"/>
      <c r="I12" s="493"/>
      <c r="J12" s="493"/>
    </row>
    <row r="13" spans="2:10" ht="6.75" customHeight="1" x14ac:dyDescent="0.25">
      <c r="B13" s="214"/>
      <c r="J13" s="159"/>
    </row>
    <row r="14" spans="2:10" ht="18" customHeight="1" x14ac:dyDescent="0.25">
      <c r="B14" s="494" t="str">
        <f>IF('SPOT - BOTICARIO'!G20&gt;0,"* Pedágio incluso no frete","* Pedágio não incluso no frete")</f>
        <v>* Pedágio não incluso no frete</v>
      </c>
      <c r="C14" s="495"/>
      <c r="D14" s="495"/>
      <c r="E14" s="495"/>
      <c r="F14" s="495"/>
      <c r="G14" s="495"/>
      <c r="H14" s="495"/>
      <c r="I14" s="157"/>
      <c r="J14" s="158"/>
    </row>
    <row r="15" spans="2:10" ht="18" customHeight="1" x14ac:dyDescent="0.25">
      <c r="B15" s="481" t="s">
        <v>5640</v>
      </c>
      <c r="C15" s="482"/>
      <c r="D15" s="482"/>
      <c r="E15" s="482"/>
      <c r="F15" s="482"/>
      <c r="G15" s="482"/>
      <c r="H15" s="482"/>
      <c r="J15" s="159"/>
    </row>
    <row r="16" spans="2:10" ht="18" customHeight="1" x14ac:dyDescent="0.25">
      <c r="B16" s="481" t="str">
        <f>IF('SPOT - BOTICARIO'!G18&gt;0,"* Seguro Incluso no frete", "* Seguro não incluso no frete - 0,05% sobre o valor da mercadoria")</f>
        <v>* Seguro não incluso no frete - 0,05% sobre o valor da mercadoria</v>
      </c>
      <c r="C16" s="482"/>
      <c r="D16" s="482"/>
      <c r="E16" s="482"/>
      <c r="F16" s="482"/>
      <c r="G16" s="482"/>
      <c r="H16" s="482"/>
      <c r="J16" s="159"/>
    </row>
    <row r="17" spans="2:11" ht="18" customHeight="1" x14ac:dyDescent="0.25">
      <c r="B17" s="485" t="str">
        <f>IF('SPOT - BOTICARIO'!G19&gt;0,"* GRIS Incluso no frete", "* GRIS não incluso no frete - 0,03% sobre o valor da mercadoria")</f>
        <v>* GRIS não incluso no frete - 0,03% sobre o valor da mercadoria</v>
      </c>
      <c r="C17" s="486"/>
      <c r="D17" s="486"/>
      <c r="E17" s="486"/>
      <c r="F17" s="486"/>
      <c r="G17" s="486"/>
      <c r="H17" s="486"/>
      <c r="J17" s="159"/>
    </row>
    <row r="18" spans="2:11" ht="18" customHeight="1" x14ac:dyDescent="0.25">
      <c r="B18" s="490" t="str">
        <f>IF('SPOT - BOTICARIO'!G21&gt;0,"* Carga/Descarga: Incluso no frete até "&amp; 'SPOT - BOTICARIO'!C24&amp;" Ajudantes","* Carga/Descarga não incluso no frete")</f>
        <v>* Carga/Descarga não incluso no frete</v>
      </c>
      <c r="C18" s="491"/>
      <c r="D18" s="491"/>
      <c r="E18" s="491"/>
      <c r="F18" s="491"/>
      <c r="G18" s="491"/>
      <c r="H18" s="491"/>
      <c r="J18" s="159"/>
    </row>
    <row r="19" spans="2:11" ht="18" customHeight="1" x14ac:dyDescent="0.25">
      <c r="B19" s="483" t="str">
        <f>"* Custo Adicional por Ajudante de R$ "&amp;Bases!$H$36&amp;" acrescido dos impostos conforme legislação vigentes"</f>
        <v>* Custo Adicional por Ajudante de R$ 360 acrescido dos impostos conforme legislação vigentes</v>
      </c>
      <c r="C19" s="484"/>
      <c r="D19" s="484"/>
      <c r="E19" s="484"/>
      <c r="F19" s="484"/>
      <c r="G19" s="484"/>
      <c r="H19" s="484"/>
      <c r="J19" s="159"/>
    </row>
    <row r="20" spans="2:11" ht="18" customHeight="1" x14ac:dyDescent="0.25">
      <c r="B20" s="483" t="str">
        <f>"* Taxa Adicional a partir da 2ª Entrega de R$ "&amp;IF(ISERROR(VLOOKUP('SPOT - BOTICARIO'!$C$5,Bases!$B$34:$N$43,MATCH('SPOT - BOTICARIO'!$C$18,Bases!$B$33:$N$33,0),0)),"",VLOOKUP('SPOT - BOTICARIO'!$C$5,Bases!$B$34:$N$43,MATCH('SPOT - BOTICARIO'!$C$18,Bases!$B$33:$N$33,0),0)&amp;" acrescido dos impostos conforme legislação vigentes")</f>
        <v xml:space="preserve">* Taxa Adicional a partir da 2ª Entrega de R$ </v>
      </c>
      <c r="C20" s="484"/>
      <c r="D20" s="484"/>
      <c r="E20" s="484"/>
      <c r="F20" s="484"/>
      <c r="G20" s="484"/>
      <c r="H20" s="484"/>
      <c r="J20" s="159"/>
    </row>
    <row r="21" spans="2:11" ht="18" customHeight="1" x14ac:dyDescent="0.25">
      <c r="B21" s="481" t="s">
        <v>5565</v>
      </c>
      <c r="C21" s="482"/>
      <c r="D21" s="482"/>
      <c r="E21" s="482"/>
      <c r="F21" s="482"/>
      <c r="G21" s="482"/>
      <c r="H21" s="482"/>
      <c r="J21" s="159"/>
    </row>
    <row r="22" spans="2:11" ht="18" customHeight="1" x14ac:dyDescent="0.25">
      <c r="B22" s="483" t="s">
        <v>5568</v>
      </c>
      <c r="C22" s="484"/>
      <c r="D22" s="484"/>
      <c r="E22" s="484"/>
      <c r="F22" s="484"/>
      <c r="G22" s="484"/>
      <c r="H22" s="484"/>
      <c r="J22" s="159"/>
    </row>
    <row r="23" spans="2:11" ht="18" customHeight="1" x14ac:dyDescent="0.25">
      <c r="B23" s="481" t="s">
        <v>5567</v>
      </c>
      <c r="C23" s="482"/>
      <c r="D23" s="482"/>
      <c r="E23" s="482"/>
      <c r="F23" s="482"/>
      <c r="G23" s="482"/>
      <c r="H23" s="482"/>
      <c r="J23" s="159"/>
    </row>
    <row r="24" spans="2:11" ht="18" customHeight="1" x14ac:dyDescent="0.25">
      <c r="B24" s="481" t="s">
        <v>5566</v>
      </c>
      <c r="C24" s="482"/>
      <c r="D24" s="482"/>
      <c r="E24" s="482"/>
      <c r="F24" s="482"/>
      <c r="G24" s="482"/>
      <c r="H24" s="482"/>
      <c r="J24" s="159"/>
    </row>
    <row r="25" spans="2:11" ht="31.5" customHeight="1" x14ac:dyDescent="0.25">
      <c r="B25" s="481" t="s">
        <v>5596</v>
      </c>
      <c r="C25" s="482"/>
      <c r="D25" s="482"/>
      <c r="E25" s="482"/>
      <c r="F25" s="482"/>
      <c r="G25" s="482"/>
      <c r="H25" s="482"/>
      <c r="J25" s="159"/>
    </row>
    <row r="26" spans="2:11" ht="18" customHeight="1" x14ac:dyDescent="0.25">
      <c r="B26" s="483" t="s">
        <v>5597</v>
      </c>
      <c r="C26" s="484"/>
      <c r="D26" s="484"/>
      <c r="E26" s="484"/>
      <c r="F26" s="484"/>
      <c r="G26" s="484"/>
      <c r="H26" s="484"/>
      <c r="J26" s="159"/>
    </row>
    <row r="27" spans="2:11" ht="18" customHeight="1" x14ac:dyDescent="0.25">
      <c r="B27" s="485" t="s">
        <v>5695</v>
      </c>
      <c r="C27" s="486"/>
      <c r="D27" s="486"/>
      <c r="E27" s="486"/>
      <c r="F27" s="486"/>
      <c r="G27" s="486"/>
      <c r="H27" s="486"/>
      <c r="J27" s="159"/>
    </row>
    <row r="28" spans="2:11" x14ac:dyDescent="0.25">
      <c r="B28" s="481" t="s">
        <v>5599</v>
      </c>
      <c r="C28" s="482"/>
      <c r="D28" s="482"/>
      <c r="E28" s="482"/>
      <c r="F28" s="482"/>
      <c r="G28" s="482"/>
      <c r="H28" s="482"/>
      <c r="J28" s="159"/>
    </row>
    <row r="29" spans="2:11" x14ac:dyDescent="0.25">
      <c r="B29" s="481" t="str">
        <f>IF('SPOT - BOTICARIO'!C14="","",'SPOT - BOTICARIO'!C14)</f>
        <v/>
      </c>
      <c r="C29" s="482"/>
      <c r="D29" s="482"/>
      <c r="E29" s="482"/>
      <c r="F29" s="482"/>
      <c r="G29" s="482"/>
      <c r="H29" s="482"/>
      <c r="J29" s="159"/>
    </row>
    <row r="30" spans="2:11" ht="51" customHeight="1" x14ac:dyDescent="0.25">
      <c r="B30" s="485" t="s">
        <v>5600</v>
      </c>
      <c r="C30" s="486"/>
      <c r="D30" s="486"/>
      <c r="E30" s="486"/>
      <c r="F30" s="486"/>
      <c r="G30" s="486"/>
      <c r="H30" s="486"/>
      <c r="J30" s="159"/>
    </row>
    <row r="31" spans="2:11" ht="38.25" customHeight="1" x14ac:dyDescent="0.25">
      <c r="B31" s="487" t="s">
        <v>5601</v>
      </c>
      <c r="C31" s="488"/>
      <c r="D31" s="488"/>
      <c r="E31" s="488"/>
      <c r="F31" s="488"/>
      <c r="G31" s="488"/>
      <c r="H31" s="488"/>
      <c r="I31" s="488"/>
      <c r="J31" s="489"/>
      <c r="K31" s="207"/>
    </row>
    <row r="32" spans="2:11" ht="39.75" customHeight="1" x14ac:dyDescent="0.25">
      <c r="B32" s="473" t="s">
        <v>5638</v>
      </c>
      <c r="C32" s="474"/>
      <c r="D32" s="474"/>
      <c r="E32" s="474"/>
      <c r="F32" s="474"/>
      <c r="G32" s="474"/>
      <c r="H32" s="474"/>
      <c r="I32" s="474"/>
      <c r="J32" s="475"/>
      <c r="K32" s="208"/>
    </row>
    <row r="33" spans="2:10" x14ac:dyDescent="0.25">
      <c r="B33" s="476" t="s">
        <v>5639</v>
      </c>
      <c r="C33" s="477"/>
      <c r="D33" s="477"/>
      <c r="E33" s="477"/>
      <c r="F33" s="477"/>
      <c r="G33" s="477"/>
      <c r="H33" s="477"/>
      <c r="I33" s="477"/>
      <c r="J33" s="478"/>
    </row>
    <row r="34" spans="2:10" x14ac:dyDescent="0.25">
      <c r="B34" s="479" t="s">
        <v>5682</v>
      </c>
      <c r="C34" s="480"/>
      <c r="D34" s="160" t="str">
        <f>Usuarios!C2</f>
        <v>Andre Vieira dos Santos</v>
      </c>
      <c r="E34" s="160"/>
      <c r="F34" s="160"/>
      <c r="G34" s="215" t="s">
        <v>5563</v>
      </c>
      <c r="H34" s="216">
        <f ca="1">NOW()</f>
        <v>46139.885883449075</v>
      </c>
      <c r="I34" s="160"/>
      <c r="J34" s="161"/>
    </row>
  </sheetData>
  <sheetProtection algorithmName="SHA-512" hashValue="Mmw4hDXeSwy8Gd91UiycAMljpF99cz7cEFIS7YdpYYNtJzN0p49p+Y5a7wB0MlL+NpIVCuJ+/AyWgRk55/0NGA==" saltValue="8VJrUPJDulO0TNPgqchung==" spinCount="100000" sheet="1" objects="1" scenarios="1" formatCells="0" formatColumns="0" formatRows="0" sort="0" autoFilter="0"/>
  <mergeCells count="32">
    <mergeCell ref="B14:H14"/>
    <mergeCell ref="B2:J2"/>
    <mergeCell ref="C4:D4"/>
    <mergeCell ref="F4:J4"/>
    <mergeCell ref="C5:D5"/>
    <mergeCell ref="F5:J5"/>
    <mergeCell ref="C7:D7"/>
    <mergeCell ref="F7:H7"/>
    <mergeCell ref="C8:D8"/>
    <mergeCell ref="F8:G8"/>
    <mergeCell ref="B12:J12"/>
    <mergeCell ref="C3:H3"/>
    <mergeCell ref="B26:H26"/>
    <mergeCell ref="B15:H15"/>
    <mergeCell ref="B16:H16"/>
    <mergeCell ref="B17:H17"/>
    <mergeCell ref="B18:H18"/>
    <mergeCell ref="B19:H19"/>
    <mergeCell ref="B20:H20"/>
    <mergeCell ref="B21:H21"/>
    <mergeCell ref="B22:H22"/>
    <mergeCell ref="B23:H23"/>
    <mergeCell ref="B24:H24"/>
    <mergeCell ref="B25:H25"/>
    <mergeCell ref="B34:C34"/>
    <mergeCell ref="B27:H27"/>
    <mergeCell ref="B29:H29"/>
    <mergeCell ref="B30:H30"/>
    <mergeCell ref="B31:J31"/>
    <mergeCell ref="B32:J32"/>
    <mergeCell ref="B33:J33"/>
    <mergeCell ref="B28:H28"/>
  </mergeCells>
  <hyperlinks>
    <hyperlink ref="B32" r:id="rId1" xr:uid="{3307C9EA-279C-4532-9588-97A3E288D2A9}"/>
  </hyperlinks>
  <printOptions horizontalCentered="1" verticalCentered="1"/>
  <pageMargins left="0.31496062992125984" right="0.11811023622047245" top="0.78740157480314965" bottom="0.78740157480314965" header="0.31496062992125984" footer="0.31496062992125984"/>
  <pageSetup paperSize="9" scale="78"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9809" r:id="rId5" name="Button 1">
              <controlPr defaultSize="0" print="0" autoFill="0" autoPict="0" macro="[0]!GerarPDFEnviarEmailBOTICARIO">
                <anchor moveWithCells="1" sizeWithCells="1">
                  <from>
                    <xdr:col>11</xdr:col>
                    <xdr:colOff>352425</xdr:colOff>
                    <xdr:row>1</xdr:row>
                    <xdr:rowOff>114300</xdr:rowOff>
                  </from>
                  <to>
                    <xdr:col>14</xdr:col>
                    <xdr:colOff>123825</xdr:colOff>
                    <xdr:row>2</xdr:row>
                    <xdr:rowOff>200025</xdr:rowOff>
                  </to>
                </anchor>
              </controlPr>
            </control>
          </mc:Choice>
        </mc:AlternateContent>
        <mc:AlternateContent xmlns:mc="http://schemas.openxmlformats.org/markup-compatibility/2006">
          <mc:Choice Requires="x14">
            <control shapeId="119810" r:id="rId6" name="Button 2">
              <controlPr defaultSize="0" print="0" autoFill="0" autoPict="0" macro="[0]!Menu">
                <anchor moveWithCells="1" sizeWithCells="1">
                  <from>
                    <xdr:col>14</xdr:col>
                    <xdr:colOff>142875</xdr:colOff>
                    <xdr:row>1</xdr:row>
                    <xdr:rowOff>104775</xdr:rowOff>
                  </from>
                  <to>
                    <xdr:col>15</xdr:col>
                    <xdr:colOff>428625</xdr:colOff>
                    <xdr:row>2</xdr:row>
                    <xdr:rowOff>209550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33C77-8961-4D36-93A7-6F7CE3F235DC}">
  <sheetPr codeName="Planilha11"/>
  <dimension ref="A1:X4"/>
  <sheetViews>
    <sheetView workbookViewId="0">
      <selection activeCell="C3" sqref="C3"/>
    </sheetView>
  </sheetViews>
  <sheetFormatPr defaultRowHeight="15" x14ac:dyDescent="0.25"/>
  <cols>
    <col min="1" max="1" width="15.42578125" bestFit="1" customWidth="1"/>
    <col min="2" max="2" width="15.85546875" bestFit="1" customWidth="1"/>
    <col min="3" max="3" width="15.7109375" bestFit="1" customWidth="1"/>
    <col min="4" max="4" width="20.140625" bestFit="1" customWidth="1"/>
    <col min="5" max="5" width="15.140625" bestFit="1" customWidth="1"/>
    <col min="6" max="6" width="15.7109375" bestFit="1" customWidth="1"/>
    <col min="7" max="7" width="15.140625" bestFit="1" customWidth="1"/>
    <col min="8" max="8" width="35.42578125" bestFit="1" customWidth="1"/>
    <col min="9" max="9" width="21.5703125" bestFit="1" customWidth="1"/>
    <col min="10" max="10" width="12.42578125" bestFit="1" customWidth="1"/>
    <col min="11" max="11" width="13.7109375" bestFit="1" customWidth="1"/>
    <col min="12" max="12" width="13.5703125" bestFit="1" customWidth="1"/>
    <col min="13" max="13" width="15.85546875" bestFit="1" customWidth="1"/>
    <col min="14" max="14" width="15.140625" bestFit="1" customWidth="1"/>
    <col min="15" max="15" width="35.42578125" bestFit="1" customWidth="1"/>
    <col min="16" max="16" width="21.5703125" bestFit="1" customWidth="1"/>
    <col min="17" max="17" width="12.85546875" bestFit="1" customWidth="1"/>
    <col min="18" max="18" width="14.140625" bestFit="1" customWidth="1"/>
    <col min="19" max="19" width="31.7109375" bestFit="1" customWidth="1"/>
    <col min="20" max="20" width="13.140625" bestFit="1" customWidth="1"/>
    <col min="21" max="21" width="11.140625" bestFit="1" customWidth="1"/>
    <col min="22" max="22" width="15.140625" bestFit="1" customWidth="1"/>
    <col min="23" max="23" width="46" bestFit="1" customWidth="1"/>
    <col min="24" max="24" width="15.42578125" bestFit="1" customWidth="1"/>
  </cols>
  <sheetData>
    <row r="1" spans="1:24" x14ac:dyDescent="0.25">
      <c r="A1" t="s">
        <v>5495</v>
      </c>
      <c r="B1" t="s">
        <v>5496</v>
      </c>
      <c r="C1" t="s">
        <v>5497</v>
      </c>
      <c r="D1" t="s">
        <v>5498</v>
      </c>
      <c r="E1" t="s">
        <v>5499</v>
      </c>
      <c r="F1" t="s">
        <v>5500</v>
      </c>
      <c r="G1" t="s">
        <v>5501</v>
      </c>
      <c r="H1" t="s">
        <v>5502</v>
      </c>
      <c r="I1" t="s">
        <v>5503</v>
      </c>
      <c r="J1" t="s">
        <v>5504</v>
      </c>
      <c r="K1" t="s">
        <v>5505</v>
      </c>
      <c r="L1" t="s">
        <v>5506</v>
      </c>
      <c r="M1" t="s">
        <v>5507</v>
      </c>
      <c r="N1" t="s">
        <v>5508</v>
      </c>
      <c r="O1" t="s">
        <v>5509</v>
      </c>
      <c r="P1" t="s">
        <v>5510</v>
      </c>
      <c r="Q1" t="s">
        <v>5511</v>
      </c>
      <c r="R1" t="s">
        <v>5512</v>
      </c>
      <c r="S1" t="s">
        <v>5513</v>
      </c>
      <c r="T1" t="s">
        <v>5514</v>
      </c>
      <c r="U1" t="s">
        <v>5515</v>
      </c>
      <c r="V1" t="s">
        <v>5516</v>
      </c>
      <c r="W1" t="s">
        <v>5517</v>
      </c>
      <c r="X1" t="s">
        <v>5518</v>
      </c>
    </row>
    <row r="2" spans="1:24" x14ac:dyDescent="0.25">
      <c r="A2">
        <v>5913</v>
      </c>
      <c r="B2" s="109">
        <v>45398.731990740744</v>
      </c>
      <c r="D2">
        <v>1</v>
      </c>
      <c r="E2" t="s">
        <v>5519</v>
      </c>
      <c r="F2">
        <v>1072</v>
      </c>
      <c r="G2" t="s">
        <v>5520</v>
      </c>
      <c r="H2" t="s">
        <v>5521</v>
      </c>
      <c r="I2" t="s">
        <v>5522</v>
      </c>
      <c r="J2" t="s">
        <v>93</v>
      </c>
      <c r="K2" t="s">
        <v>5523</v>
      </c>
      <c r="L2" s="110">
        <v>45398</v>
      </c>
      <c r="M2" t="s">
        <v>5524</v>
      </c>
      <c r="N2" t="s">
        <v>5525</v>
      </c>
      <c r="O2" t="s">
        <v>5521</v>
      </c>
      <c r="P2" t="s">
        <v>5526</v>
      </c>
      <c r="Q2" t="s">
        <v>39</v>
      </c>
      <c r="R2" t="s">
        <v>5527</v>
      </c>
      <c r="S2" t="s">
        <v>5528</v>
      </c>
      <c r="T2">
        <v>2</v>
      </c>
      <c r="U2">
        <v>374854</v>
      </c>
      <c r="V2" t="s">
        <v>5519</v>
      </c>
      <c r="W2" t="s">
        <v>5529</v>
      </c>
      <c r="X2" t="s">
        <v>5530</v>
      </c>
    </row>
    <row r="3" spans="1:24" x14ac:dyDescent="0.25">
      <c r="A3">
        <v>5933</v>
      </c>
      <c r="B3" s="109">
        <v>45406.729270833333</v>
      </c>
      <c r="D3">
        <v>1</v>
      </c>
      <c r="E3" t="s">
        <v>5519</v>
      </c>
      <c r="F3">
        <v>1072</v>
      </c>
      <c r="G3" t="s">
        <v>5520</v>
      </c>
      <c r="H3" t="s">
        <v>5521</v>
      </c>
      <c r="I3" t="s">
        <v>5522</v>
      </c>
      <c r="J3" t="s">
        <v>93</v>
      </c>
      <c r="K3" t="s">
        <v>5523</v>
      </c>
      <c r="L3" s="110">
        <v>45407</v>
      </c>
      <c r="M3" t="s">
        <v>5537</v>
      </c>
      <c r="N3" t="s">
        <v>5525</v>
      </c>
      <c r="O3" t="s">
        <v>5521</v>
      </c>
      <c r="P3" t="s">
        <v>5526</v>
      </c>
      <c r="Q3" t="s">
        <v>39</v>
      </c>
      <c r="R3" t="s">
        <v>5527</v>
      </c>
      <c r="S3" t="s">
        <v>5538</v>
      </c>
      <c r="T3">
        <v>2</v>
      </c>
      <c r="U3">
        <v>375088</v>
      </c>
      <c r="V3" t="s">
        <v>5534</v>
      </c>
      <c r="W3" t="s">
        <v>5535</v>
      </c>
    </row>
    <row r="4" spans="1:24" x14ac:dyDescent="0.25">
      <c r="A4">
        <v>5948</v>
      </c>
      <c r="B4" s="109">
        <v>45411.688055555554</v>
      </c>
      <c r="D4">
        <v>1</v>
      </c>
      <c r="E4" t="s">
        <v>5519</v>
      </c>
      <c r="F4">
        <v>1072</v>
      </c>
      <c r="G4" t="s">
        <v>5525</v>
      </c>
      <c r="H4" t="s">
        <v>5521</v>
      </c>
      <c r="I4" t="s">
        <v>5526</v>
      </c>
      <c r="J4" t="s">
        <v>39</v>
      </c>
      <c r="K4" t="s">
        <v>5531</v>
      </c>
      <c r="L4" s="110">
        <v>45411</v>
      </c>
      <c r="M4" t="s">
        <v>5532</v>
      </c>
      <c r="N4" t="s">
        <v>5520</v>
      </c>
      <c r="O4" t="s">
        <v>5521</v>
      </c>
      <c r="P4" t="s">
        <v>5522</v>
      </c>
      <c r="Q4" t="s">
        <v>93</v>
      </c>
      <c r="R4" t="s">
        <v>5533</v>
      </c>
      <c r="S4" t="s">
        <v>5528</v>
      </c>
      <c r="T4">
        <v>1</v>
      </c>
      <c r="U4">
        <v>376938</v>
      </c>
      <c r="V4" t="s">
        <v>5534</v>
      </c>
      <c r="W4" t="s">
        <v>5535</v>
      </c>
      <c r="X4" t="s">
        <v>5536</v>
      </c>
    </row>
  </sheetData>
  <sheetProtection algorithmName="SHA-512" hashValue="3smR2ODZvGsrXBBX+UXJW2B0QHp/xcYQSssIfpd6M1etssnAr4E2LNcw1AELiUeaEjLyUPPR/sCiMumFt0C77g==" saltValue="wFxSwPzq99aUXdNIxDO8aQ==" spinCount="100000" sheet="1" objects="1" scenarios="1"/>
  <pageMargins left="0.511811024" right="0.511811024" top="0.78740157499999996" bottom="0.78740157499999996" header="0.31496062000000002" footer="0.31496062000000002"/>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8CA6869C2229C47BD86F919BD093A8F" ma:contentTypeVersion="13" ma:contentTypeDescription="Create a new document." ma:contentTypeScope="" ma:versionID="979d428fd4c8e2d424366b24c12fb5c6">
  <xsd:schema xmlns:xsd="http://www.w3.org/2001/XMLSchema" xmlns:xs="http://www.w3.org/2001/XMLSchema" xmlns:p="http://schemas.microsoft.com/office/2006/metadata/properties" xmlns:ns3="dfa84ab2-8df7-4c36-b2d9-f6cd939046a2" xmlns:ns4="ab38c678-2ac8-4559-8c85-abe30c51085a" targetNamespace="http://schemas.microsoft.com/office/2006/metadata/properties" ma:root="true" ma:fieldsID="d5fc877c03e3526acc2ea1417e7be153" ns3:_="" ns4:_="">
    <xsd:import namespace="dfa84ab2-8df7-4c36-b2d9-f6cd939046a2"/>
    <xsd:import namespace="ab38c678-2ac8-4559-8c85-abe30c51085a"/>
    <xsd:element name="properties">
      <xsd:complexType>
        <xsd:sequence>
          <xsd:element name="documentManagement">
            <xsd:complexType>
              <xsd:all>
                <xsd:element ref="ns3:MediaServiceMetadata" minOccurs="0"/>
                <xsd:element ref="ns3:MediaServiceFastMetadata" minOccurs="0"/>
                <xsd:element ref="ns3:MediaServiceObjectDetectorVersions" minOccurs="0"/>
                <xsd:element ref="ns3:_activity" minOccurs="0"/>
                <xsd:element ref="ns4:SharedWithUsers" minOccurs="0"/>
                <xsd:element ref="ns4:SharedWithDetails" minOccurs="0"/>
                <xsd:element ref="ns4:SharingHintHash" minOccurs="0"/>
                <xsd:element ref="ns3:MediaServiceDateTaken" minOccurs="0"/>
                <xsd:element ref="ns3:MediaServiceAutoTags" minOccurs="0"/>
                <xsd:element ref="ns3:MediaServiceGenerationTime" minOccurs="0"/>
                <xsd:element ref="ns3:MediaServiceEventHashCode" minOccurs="0"/>
                <xsd:element ref="ns3:MediaLengthInSecond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fa84ab2-8df7-4c36-b2d9-f6cd939046a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_activity" ma:index="11" nillable="true" ma:displayName="_activity" ma:hidden="true" ma:internalName="_activity">
      <xsd:simpleType>
        <xsd:restriction base="dms:Note"/>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AutoTags" ma:index="16" nillable="true" ma:displayName="Tags" ma:internalName="MediaServiceAutoTags"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b38c678-2ac8-4559-8c85-abe30c51085a"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SharingHintHash" ma:index="14"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_activity xmlns="dfa84ab2-8df7-4c36-b2d9-f6cd939046a2" xsi:nil="true"/>
  </documentManagement>
</p:properties>
</file>

<file path=customXml/itemProps1.xml><?xml version="1.0" encoding="utf-8"?>
<ds:datastoreItem xmlns:ds="http://schemas.openxmlformats.org/officeDocument/2006/customXml" ds:itemID="{C541AC2B-4165-4D67-A901-604C46D0BB76}">
  <ds:schemaRefs>
    <ds:schemaRef ds:uri="http://schemas.microsoft.com/DataMashup"/>
  </ds:schemaRefs>
</ds:datastoreItem>
</file>

<file path=customXml/itemProps2.xml><?xml version="1.0" encoding="utf-8"?>
<ds:datastoreItem xmlns:ds="http://schemas.openxmlformats.org/officeDocument/2006/customXml" ds:itemID="{03E908F5-2E98-4946-BD99-462086646644}">
  <ds:schemaRefs>
    <ds:schemaRef ds:uri="http://schemas.microsoft.com/sharepoint/v3/contenttype/forms"/>
  </ds:schemaRefs>
</ds:datastoreItem>
</file>

<file path=customXml/itemProps3.xml><?xml version="1.0" encoding="utf-8"?>
<ds:datastoreItem xmlns:ds="http://schemas.openxmlformats.org/officeDocument/2006/customXml" ds:itemID="{1BC894FF-8100-4162-846A-7F1AAD75298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fa84ab2-8df7-4c36-b2d9-f6cd939046a2"/>
    <ds:schemaRef ds:uri="ab38c678-2ac8-4559-8c85-abe30c5108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4796BDA-A7C0-4CFF-A18C-600C0DFE9B23}">
  <ds:schemaRefs>
    <ds:schemaRef ds:uri="http://purl.org/dc/elements/1.1/"/>
    <ds:schemaRef ds:uri="http://schemas.microsoft.com/office/2006/documentManagement/types"/>
    <ds:schemaRef ds:uri="http://purl.org/dc/dcmitype/"/>
    <ds:schemaRef ds:uri="http://www.w3.org/XML/1998/namespace"/>
    <ds:schemaRef ds:uri="dfa84ab2-8df7-4c36-b2d9-f6cd939046a2"/>
    <ds:schemaRef ds:uri="http://schemas.openxmlformats.org/package/2006/metadata/core-properties"/>
    <ds:schemaRef ds:uri="ab38c678-2ac8-4559-8c85-abe30c51085a"/>
    <ds:schemaRef ds:uri="http://purl.org/dc/terms/"/>
    <ds:schemaRef ds:uri="http://schemas.microsoft.com/office/infopath/2007/PartnerControl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4</vt:i4>
      </vt:variant>
      <vt:variant>
        <vt:lpstr>Gráficos</vt:lpstr>
      </vt:variant>
      <vt:variant>
        <vt:i4>2</vt:i4>
      </vt:variant>
    </vt:vector>
  </HeadingPairs>
  <TitlesOfParts>
    <vt:vector size="6" baseType="lpstr">
      <vt:lpstr>Menu</vt:lpstr>
      <vt:lpstr>Início</vt:lpstr>
      <vt:lpstr>Bases</vt:lpstr>
      <vt:lpstr>SPOT - RENAULT</vt:lpstr>
      <vt:lpstr>Gráfico1</vt:lpstr>
      <vt:lpstr>Gráfico2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Juliano</dc:creator>
  <cp:lastModifiedBy>Andre Vieira Dos Santos</cp:lastModifiedBy>
  <cp:lastPrinted>2026-02-11T14:06:47Z</cp:lastPrinted>
  <dcterms:created xsi:type="dcterms:W3CDTF">2021-05-07T17:01:27Z</dcterms:created>
  <dcterms:modified xsi:type="dcterms:W3CDTF">2026-04-28T00:15:40Z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0x010100C8CA6869C2229C47BD86F919BD093A8F</vt:lpwstr>
  </property>
</Properties>
</file>